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bhavik\Dropbox\edu\dns\data\1\ex1\02\demos\demos\"/>
    </mc:Choice>
  </mc:AlternateContent>
  <xr:revisionPtr revIDLastSave="0" documentId="13_ncr:1_{C623E1E2-DB64-4CA9-AB08-5602E17DE27D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3" sheetId="12" r:id="rId1"/>
    <sheet name="Sales" sheetId="1" r:id="rId2"/>
    <sheet name="Companies" sheetId="2" r:id="rId3"/>
    <sheet name="Managers" sheetId="3" r:id="rId4"/>
    <sheet name="HourlyWages" sheetId="9" r:id="rId5"/>
    <sheet name="Pricebook" sheetId="4" r:id="rId6"/>
  </sheets>
  <definedNames>
    <definedName name="_xlnm._FilterDatabase" localSheetId="1" hidden="1">Sales!$A$1:$AA$8400</definedName>
  </definedNames>
  <calcPr calcId="191029"/>
  <pivotCaches>
    <pivotCache cacheId="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2" i="1"/>
  <c r="M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2" i="1"/>
  <c r="M3" i="1"/>
  <c r="N3" i="1"/>
  <c r="M4" i="1"/>
  <c r="N4" i="1"/>
  <c r="M5" i="1"/>
  <c r="N5" i="1"/>
  <c r="M6" i="1"/>
  <c r="N6" i="1"/>
  <c r="M7" i="1"/>
  <c r="N7" i="1"/>
  <c r="M8" i="1"/>
  <c r="N8" i="1"/>
  <c r="M9" i="1"/>
  <c r="N9" i="1"/>
  <c r="M10" i="1"/>
  <c r="N10" i="1"/>
  <c r="M11" i="1"/>
  <c r="N11" i="1"/>
  <c r="M12" i="1"/>
  <c r="N12" i="1"/>
  <c r="M13" i="1"/>
  <c r="N13" i="1"/>
  <c r="M14" i="1"/>
  <c r="N14" i="1"/>
  <c r="M15" i="1"/>
  <c r="N15" i="1"/>
  <c r="M16" i="1"/>
  <c r="N16" i="1"/>
  <c r="M17" i="1"/>
  <c r="N17" i="1"/>
  <c r="M18" i="1"/>
  <c r="N18" i="1"/>
  <c r="M19" i="1"/>
  <c r="N19" i="1"/>
  <c r="M20" i="1"/>
  <c r="N20" i="1"/>
  <c r="M21" i="1"/>
  <c r="N21" i="1"/>
  <c r="M22" i="1"/>
  <c r="N22" i="1"/>
  <c r="M23" i="1"/>
  <c r="N23" i="1"/>
  <c r="M24" i="1"/>
  <c r="N24" i="1"/>
  <c r="M25" i="1"/>
  <c r="N25" i="1"/>
  <c r="M26" i="1"/>
  <c r="N26" i="1"/>
  <c r="M27" i="1"/>
  <c r="N27" i="1"/>
  <c r="M28" i="1"/>
  <c r="N28" i="1"/>
  <c r="M29" i="1"/>
  <c r="N29" i="1"/>
  <c r="M30" i="1"/>
  <c r="N30" i="1"/>
  <c r="M31" i="1"/>
  <c r="N31" i="1"/>
  <c r="M32" i="1"/>
  <c r="N32" i="1"/>
  <c r="M33" i="1"/>
  <c r="N33" i="1"/>
  <c r="M34" i="1"/>
  <c r="N34" i="1"/>
  <c r="M35" i="1"/>
  <c r="N35" i="1"/>
  <c r="M36" i="1"/>
  <c r="N36" i="1"/>
  <c r="M37" i="1"/>
  <c r="N37" i="1"/>
  <c r="M38" i="1"/>
  <c r="N38" i="1"/>
  <c r="M39" i="1"/>
  <c r="N39" i="1"/>
  <c r="M40" i="1"/>
  <c r="N40" i="1"/>
  <c r="M41" i="1"/>
  <c r="N41" i="1"/>
  <c r="M42" i="1"/>
  <c r="N42" i="1"/>
  <c r="M43" i="1"/>
  <c r="N43" i="1"/>
  <c r="M44" i="1"/>
  <c r="N44" i="1"/>
  <c r="M45" i="1"/>
  <c r="N45" i="1"/>
  <c r="M46" i="1"/>
  <c r="N46" i="1"/>
  <c r="M47" i="1"/>
  <c r="N47" i="1"/>
  <c r="M48" i="1"/>
  <c r="N48" i="1"/>
  <c r="M49" i="1"/>
  <c r="N49" i="1"/>
  <c r="M50" i="1"/>
  <c r="N50" i="1"/>
  <c r="M51" i="1"/>
  <c r="N51" i="1"/>
  <c r="M52" i="1"/>
  <c r="N52" i="1"/>
  <c r="M53" i="1"/>
  <c r="N53" i="1"/>
  <c r="M54" i="1"/>
  <c r="N54" i="1"/>
  <c r="M55" i="1"/>
  <c r="N55" i="1"/>
  <c r="M56" i="1"/>
  <c r="N56" i="1"/>
  <c r="M57" i="1"/>
  <c r="N57" i="1"/>
  <c r="M58" i="1"/>
  <c r="N58" i="1"/>
  <c r="M59" i="1"/>
  <c r="N59" i="1"/>
  <c r="M60" i="1"/>
  <c r="N60" i="1"/>
  <c r="M61" i="1"/>
  <c r="N61" i="1"/>
  <c r="M62" i="1"/>
  <c r="N62" i="1"/>
  <c r="M63" i="1"/>
  <c r="N63" i="1"/>
  <c r="M64" i="1"/>
  <c r="N64" i="1"/>
  <c r="M65" i="1"/>
  <c r="N65" i="1"/>
  <c r="M66" i="1"/>
  <c r="N66" i="1"/>
  <c r="M67" i="1"/>
  <c r="N67" i="1"/>
  <c r="M68" i="1"/>
  <c r="N68" i="1"/>
  <c r="M69" i="1"/>
  <c r="N69" i="1"/>
  <c r="M70" i="1"/>
  <c r="N70" i="1"/>
  <c r="M71" i="1"/>
  <c r="N71" i="1"/>
  <c r="M72" i="1"/>
  <c r="N72" i="1"/>
  <c r="M73" i="1"/>
  <c r="N73" i="1"/>
  <c r="M74" i="1"/>
  <c r="N74" i="1"/>
  <c r="M75" i="1"/>
  <c r="N75" i="1"/>
  <c r="M76" i="1"/>
  <c r="N76" i="1"/>
  <c r="M77" i="1"/>
  <c r="N77" i="1"/>
  <c r="M78" i="1"/>
  <c r="N78" i="1"/>
  <c r="M79" i="1"/>
  <c r="N79" i="1"/>
  <c r="M80" i="1"/>
  <c r="N80" i="1"/>
  <c r="M81" i="1"/>
  <c r="N81" i="1"/>
  <c r="M82" i="1"/>
  <c r="N82" i="1"/>
  <c r="M83" i="1"/>
  <c r="N83" i="1"/>
  <c r="M84" i="1"/>
  <c r="N84" i="1"/>
  <c r="M85" i="1"/>
  <c r="N85" i="1"/>
  <c r="M86" i="1"/>
  <c r="N86" i="1"/>
  <c r="M87" i="1"/>
  <c r="N87" i="1"/>
  <c r="M88" i="1"/>
  <c r="N88" i="1"/>
  <c r="M89" i="1"/>
  <c r="N89" i="1"/>
  <c r="M90" i="1"/>
  <c r="N90" i="1"/>
  <c r="M91" i="1"/>
  <c r="N91" i="1"/>
  <c r="M92" i="1"/>
  <c r="N92" i="1"/>
  <c r="M93" i="1"/>
  <c r="N93" i="1"/>
  <c r="M94" i="1"/>
  <c r="N94" i="1"/>
  <c r="M95" i="1"/>
  <c r="N95" i="1"/>
  <c r="M96" i="1"/>
  <c r="N96" i="1"/>
  <c r="M97" i="1"/>
  <c r="N97" i="1"/>
  <c r="M98" i="1"/>
  <c r="N98" i="1"/>
  <c r="M99" i="1"/>
  <c r="N99" i="1"/>
  <c r="M100" i="1"/>
  <c r="N100" i="1"/>
  <c r="M101" i="1"/>
  <c r="N101" i="1"/>
  <c r="M102" i="1"/>
  <c r="N102" i="1"/>
  <c r="M103" i="1"/>
  <c r="N103" i="1"/>
  <c r="M104" i="1"/>
  <c r="N104" i="1"/>
  <c r="M105" i="1"/>
  <c r="N105" i="1"/>
  <c r="M106" i="1"/>
  <c r="N106" i="1"/>
  <c r="M107" i="1"/>
  <c r="N107" i="1"/>
  <c r="M108" i="1"/>
  <c r="N108" i="1"/>
  <c r="M109" i="1"/>
  <c r="N109" i="1"/>
  <c r="M110" i="1"/>
  <c r="N110" i="1"/>
  <c r="M111" i="1"/>
  <c r="N111" i="1"/>
  <c r="M112" i="1"/>
  <c r="N112" i="1"/>
  <c r="M113" i="1"/>
  <c r="N113" i="1"/>
  <c r="M114" i="1"/>
  <c r="N114" i="1"/>
  <c r="M115" i="1"/>
  <c r="N115" i="1"/>
  <c r="M116" i="1"/>
  <c r="N116" i="1"/>
  <c r="M117" i="1"/>
  <c r="N117" i="1"/>
  <c r="M118" i="1"/>
  <c r="N118" i="1"/>
  <c r="M119" i="1"/>
  <c r="N119" i="1"/>
  <c r="M120" i="1"/>
  <c r="N120" i="1"/>
  <c r="M121" i="1"/>
  <c r="N121" i="1"/>
  <c r="M122" i="1"/>
  <c r="N122" i="1"/>
  <c r="M123" i="1"/>
  <c r="N123" i="1"/>
  <c r="M124" i="1"/>
  <c r="N124" i="1"/>
  <c r="M125" i="1"/>
  <c r="N125" i="1"/>
  <c r="M126" i="1"/>
  <c r="N126" i="1"/>
  <c r="M127" i="1"/>
  <c r="N127" i="1"/>
  <c r="M128" i="1"/>
  <c r="N128" i="1"/>
  <c r="M129" i="1"/>
  <c r="N129" i="1"/>
  <c r="M130" i="1"/>
  <c r="N130" i="1"/>
  <c r="M131" i="1"/>
  <c r="N131" i="1"/>
  <c r="M132" i="1"/>
  <c r="N132" i="1"/>
  <c r="M133" i="1"/>
  <c r="N133" i="1"/>
  <c r="M134" i="1"/>
  <c r="N134" i="1"/>
  <c r="M135" i="1"/>
  <c r="N135" i="1"/>
  <c r="M136" i="1"/>
  <c r="N136" i="1"/>
  <c r="M137" i="1"/>
  <c r="N137" i="1"/>
  <c r="M138" i="1"/>
  <c r="N138" i="1"/>
  <c r="M139" i="1"/>
  <c r="N139" i="1"/>
  <c r="M140" i="1"/>
  <c r="N140" i="1"/>
  <c r="M141" i="1"/>
  <c r="N141" i="1"/>
  <c r="M142" i="1"/>
  <c r="N142" i="1"/>
  <c r="M143" i="1"/>
  <c r="N143" i="1"/>
  <c r="M144" i="1"/>
  <c r="N144" i="1"/>
  <c r="M145" i="1"/>
  <c r="N145" i="1"/>
  <c r="M146" i="1"/>
  <c r="N146" i="1"/>
  <c r="M147" i="1"/>
  <c r="N147" i="1"/>
  <c r="M148" i="1"/>
  <c r="N148" i="1"/>
  <c r="M149" i="1"/>
  <c r="N149" i="1"/>
  <c r="M150" i="1"/>
  <c r="N150" i="1"/>
  <c r="M151" i="1"/>
  <c r="N151" i="1"/>
  <c r="M152" i="1"/>
  <c r="N152" i="1"/>
  <c r="M153" i="1"/>
  <c r="N153" i="1"/>
  <c r="M154" i="1"/>
  <c r="N154" i="1"/>
  <c r="M155" i="1"/>
  <c r="N155" i="1"/>
  <c r="M156" i="1"/>
  <c r="N156" i="1"/>
  <c r="M157" i="1"/>
  <c r="N157" i="1"/>
  <c r="M158" i="1"/>
  <c r="N158" i="1"/>
  <c r="M159" i="1"/>
  <c r="N159" i="1"/>
  <c r="M160" i="1"/>
  <c r="N160" i="1"/>
  <c r="M161" i="1"/>
  <c r="N161" i="1"/>
  <c r="M162" i="1"/>
  <c r="N162" i="1"/>
  <c r="M163" i="1"/>
  <c r="N163" i="1"/>
  <c r="M164" i="1"/>
  <c r="N164" i="1"/>
  <c r="M165" i="1"/>
  <c r="N165" i="1"/>
  <c r="M166" i="1"/>
  <c r="N166" i="1"/>
  <c r="M167" i="1"/>
  <c r="N167" i="1"/>
  <c r="M168" i="1"/>
  <c r="N168" i="1"/>
  <c r="M169" i="1"/>
  <c r="N169" i="1"/>
  <c r="M170" i="1"/>
  <c r="N170" i="1"/>
  <c r="M171" i="1"/>
  <c r="N171" i="1"/>
  <c r="M172" i="1"/>
  <c r="N172" i="1"/>
  <c r="M173" i="1"/>
  <c r="N173" i="1"/>
  <c r="M174" i="1"/>
  <c r="N174" i="1"/>
  <c r="M175" i="1"/>
  <c r="N175" i="1"/>
  <c r="M176" i="1"/>
  <c r="N176" i="1"/>
  <c r="M177" i="1"/>
  <c r="N177" i="1"/>
  <c r="M178" i="1"/>
  <c r="N178" i="1"/>
  <c r="M179" i="1"/>
  <c r="N179" i="1"/>
  <c r="M180" i="1"/>
  <c r="N180" i="1"/>
  <c r="M181" i="1"/>
  <c r="N181" i="1"/>
  <c r="M182" i="1"/>
  <c r="N182" i="1"/>
  <c r="M183" i="1"/>
  <c r="N183" i="1"/>
  <c r="M184" i="1"/>
  <c r="N184" i="1"/>
  <c r="M185" i="1"/>
  <c r="N185" i="1"/>
  <c r="M186" i="1"/>
  <c r="N186" i="1"/>
  <c r="M187" i="1"/>
  <c r="N187" i="1"/>
  <c r="M188" i="1"/>
  <c r="N188" i="1"/>
  <c r="M189" i="1"/>
  <c r="N189" i="1"/>
  <c r="M190" i="1"/>
  <c r="N190" i="1"/>
  <c r="M191" i="1"/>
  <c r="N191" i="1"/>
  <c r="M192" i="1"/>
  <c r="N192" i="1"/>
  <c r="M193" i="1"/>
  <c r="N193" i="1"/>
  <c r="M194" i="1"/>
  <c r="N194" i="1"/>
  <c r="M195" i="1"/>
  <c r="N195" i="1"/>
  <c r="M196" i="1"/>
  <c r="N196" i="1"/>
  <c r="M197" i="1"/>
  <c r="N197" i="1"/>
  <c r="M198" i="1"/>
  <c r="N198" i="1"/>
  <c r="M199" i="1"/>
  <c r="N199" i="1"/>
  <c r="M200" i="1"/>
  <c r="N200" i="1"/>
  <c r="M201" i="1"/>
  <c r="N201" i="1"/>
  <c r="M202" i="1"/>
  <c r="N202" i="1"/>
  <c r="M203" i="1"/>
  <c r="N203" i="1"/>
  <c r="M204" i="1"/>
  <c r="N204" i="1"/>
  <c r="M205" i="1"/>
  <c r="N205" i="1"/>
  <c r="M206" i="1"/>
  <c r="N206" i="1"/>
  <c r="M207" i="1"/>
  <c r="N207" i="1"/>
  <c r="M208" i="1"/>
  <c r="N208" i="1"/>
  <c r="M209" i="1"/>
  <c r="N209" i="1"/>
  <c r="M210" i="1"/>
  <c r="N210" i="1"/>
  <c r="M211" i="1"/>
  <c r="N211" i="1"/>
  <c r="M212" i="1"/>
  <c r="N212" i="1"/>
  <c r="M213" i="1"/>
  <c r="N213" i="1"/>
  <c r="M214" i="1"/>
  <c r="N214" i="1"/>
  <c r="M215" i="1"/>
  <c r="N215" i="1"/>
  <c r="M216" i="1"/>
  <c r="N216" i="1"/>
  <c r="M217" i="1"/>
  <c r="N217" i="1"/>
  <c r="M218" i="1"/>
  <c r="N218" i="1"/>
  <c r="M219" i="1"/>
  <c r="N219" i="1"/>
  <c r="M220" i="1"/>
  <c r="N220" i="1"/>
  <c r="M221" i="1"/>
  <c r="N221" i="1"/>
  <c r="M222" i="1"/>
  <c r="N222" i="1"/>
  <c r="M223" i="1"/>
  <c r="N223" i="1"/>
  <c r="M224" i="1"/>
  <c r="N224" i="1"/>
  <c r="M225" i="1"/>
  <c r="N225" i="1"/>
  <c r="M226" i="1"/>
  <c r="N226" i="1"/>
  <c r="M227" i="1"/>
  <c r="N227" i="1"/>
  <c r="M228" i="1"/>
  <c r="N228" i="1"/>
  <c r="M229" i="1"/>
  <c r="N229" i="1"/>
  <c r="M230" i="1"/>
  <c r="N230" i="1"/>
  <c r="M231" i="1"/>
  <c r="N231" i="1"/>
  <c r="M232" i="1"/>
  <c r="N232" i="1"/>
  <c r="M233" i="1"/>
  <c r="N233" i="1"/>
  <c r="M234" i="1"/>
  <c r="N234" i="1"/>
  <c r="M235" i="1"/>
  <c r="N235" i="1"/>
  <c r="M236" i="1"/>
  <c r="N236" i="1"/>
  <c r="M237" i="1"/>
  <c r="N237" i="1"/>
  <c r="M238" i="1"/>
  <c r="N238" i="1"/>
  <c r="M239" i="1"/>
  <c r="N239" i="1"/>
  <c r="M240" i="1"/>
  <c r="N240" i="1"/>
  <c r="M241" i="1"/>
  <c r="N241" i="1"/>
  <c r="M242" i="1"/>
  <c r="N242" i="1"/>
  <c r="M243" i="1"/>
  <c r="N243" i="1"/>
  <c r="M244" i="1"/>
  <c r="N244" i="1"/>
  <c r="M245" i="1"/>
  <c r="N245" i="1"/>
  <c r="M246" i="1"/>
  <c r="N246" i="1"/>
  <c r="M247" i="1"/>
  <c r="N247" i="1"/>
  <c r="M248" i="1"/>
  <c r="N248" i="1"/>
  <c r="M249" i="1"/>
  <c r="N249" i="1"/>
  <c r="M250" i="1"/>
  <c r="N250" i="1"/>
  <c r="M251" i="1"/>
  <c r="N251" i="1"/>
  <c r="M252" i="1"/>
  <c r="N252" i="1"/>
  <c r="M253" i="1"/>
  <c r="N253" i="1"/>
  <c r="M254" i="1"/>
  <c r="N254" i="1"/>
  <c r="M255" i="1"/>
  <c r="N255" i="1"/>
  <c r="M256" i="1"/>
  <c r="N256" i="1"/>
  <c r="M257" i="1"/>
  <c r="N257" i="1"/>
  <c r="M258" i="1"/>
  <c r="N258" i="1"/>
  <c r="M259" i="1"/>
  <c r="N259" i="1"/>
  <c r="M260" i="1"/>
  <c r="N260" i="1"/>
  <c r="M261" i="1"/>
  <c r="N261" i="1"/>
  <c r="M262" i="1"/>
  <c r="N262" i="1"/>
  <c r="M263" i="1"/>
  <c r="N263" i="1"/>
  <c r="M264" i="1"/>
  <c r="N264" i="1"/>
  <c r="M265" i="1"/>
  <c r="N265" i="1"/>
  <c r="M266" i="1"/>
  <c r="N266" i="1"/>
  <c r="M267" i="1"/>
  <c r="N267" i="1"/>
  <c r="M268" i="1"/>
  <c r="N268" i="1"/>
  <c r="M269" i="1"/>
  <c r="N269" i="1"/>
  <c r="M270" i="1"/>
  <c r="N270" i="1"/>
  <c r="M271" i="1"/>
  <c r="N271" i="1"/>
  <c r="M272" i="1"/>
  <c r="N272" i="1"/>
  <c r="M273" i="1"/>
  <c r="N273" i="1"/>
  <c r="M274" i="1"/>
  <c r="N274" i="1"/>
  <c r="M275" i="1"/>
  <c r="N275" i="1"/>
  <c r="M276" i="1"/>
  <c r="N276" i="1"/>
  <c r="M277" i="1"/>
  <c r="N277" i="1"/>
  <c r="M278" i="1"/>
  <c r="N278" i="1"/>
  <c r="M279" i="1"/>
  <c r="N279" i="1"/>
  <c r="M280" i="1"/>
  <c r="N280" i="1"/>
  <c r="M281" i="1"/>
  <c r="N281" i="1"/>
  <c r="M282" i="1"/>
  <c r="N282" i="1"/>
  <c r="M283" i="1"/>
  <c r="N283" i="1"/>
  <c r="M284" i="1"/>
  <c r="N284" i="1"/>
  <c r="M285" i="1"/>
  <c r="N285" i="1"/>
  <c r="M286" i="1"/>
  <c r="N286" i="1"/>
  <c r="M287" i="1"/>
  <c r="N287" i="1"/>
  <c r="M288" i="1"/>
  <c r="N288" i="1"/>
  <c r="M289" i="1"/>
  <c r="N289" i="1"/>
  <c r="M290" i="1"/>
  <c r="N290" i="1"/>
  <c r="M291" i="1"/>
  <c r="N291" i="1"/>
  <c r="M292" i="1"/>
  <c r="N292" i="1"/>
  <c r="M293" i="1"/>
  <c r="N293" i="1"/>
  <c r="M294" i="1"/>
  <c r="N294" i="1"/>
  <c r="M295" i="1"/>
  <c r="N295" i="1"/>
  <c r="M296" i="1"/>
  <c r="N296" i="1"/>
  <c r="M297" i="1"/>
  <c r="N297" i="1"/>
  <c r="M298" i="1"/>
  <c r="N298" i="1"/>
  <c r="M299" i="1"/>
  <c r="N299" i="1"/>
  <c r="M300" i="1"/>
  <c r="N300" i="1"/>
  <c r="M301" i="1"/>
  <c r="N301" i="1"/>
  <c r="M302" i="1"/>
  <c r="N302" i="1"/>
  <c r="M303" i="1"/>
  <c r="N303" i="1"/>
  <c r="M304" i="1"/>
  <c r="N304" i="1"/>
  <c r="M305" i="1"/>
  <c r="N305" i="1"/>
  <c r="M306" i="1"/>
  <c r="N306" i="1"/>
  <c r="M307" i="1"/>
  <c r="N307" i="1"/>
  <c r="M308" i="1"/>
  <c r="N308" i="1"/>
  <c r="M309" i="1"/>
  <c r="N309" i="1"/>
  <c r="M310" i="1"/>
  <c r="N310" i="1"/>
  <c r="M311" i="1"/>
  <c r="N311" i="1"/>
  <c r="M312" i="1"/>
  <c r="N312" i="1"/>
  <c r="M313" i="1"/>
  <c r="N313" i="1"/>
  <c r="M314" i="1"/>
  <c r="N314" i="1"/>
  <c r="M315" i="1"/>
  <c r="N315" i="1"/>
  <c r="M316" i="1"/>
  <c r="N316" i="1"/>
  <c r="M317" i="1"/>
  <c r="N317" i="1"/>
  <c r="M318" i="1"/>
  <c r="N318" i="1"/>
  <c r="M319" i="1"/>
  <c r="N319" i="1"/>
  <c r="M320" i="1"/>
  <c r="N320" i="1"/>
  <c r="M321" i="1"/>
  <c r="N321" i="1"/>
  <c r="M322" i="1"/>
  <c r="N322" i="1"/>
  <c r="M323" i="1"/>
  <c r="N323" i="1"/>
  <c r="M324" i="1"/>
  <c r="N324" i="1"/>
  <c r="M325" i="1"/>
  <c r="N325" i="1"/>
  <c r="M326" i="1"/>
  <c r="N326" i="1"/>
  <c r="M327" i="1"/>
  <c r="N327" i="1"/>
  <c r="M328" i="1"/>
  <c r="N328" i="1"/>
  <c r="M329" i="1"/>
  <c r="N329" i="1"/>
  <c r="M330" i="1"/>
  <c r="N330" i="1"/>
  <c r="M331" i="1"/>
  <c r="N331" i="1"/>
  <c r="M332" i="1"/>
  <c r="N332" i="1"/>
  <c r="M333" i="1"/>
  <c r="N333" i="1"/>
  <c r="M334" i="1"/>
  <c r="N334" i="1"/>
  <c r="M335" i="1"/>
  <c r="N335" i="1"/>
  <c r="M336" i="1"/>
  <c r="N336" i="1"/>
  <c r="M337" i="1"/>
  <c r="N337" i="1"/>
  <c r="M338" i="1"/>
  <c r="N338" i="1"/>
  <c r="M339" i="1"/>
  <c r="N339" i="1"/>
  <c r="M340" i="1"/>
  <c r="N340" i="1"/>
  <c r="M341" i="1"/>
  <c r="N341" i="1"/>
  <c r="M342" i="1"/>
  <c r="N342" i="1"/>
  <c r="M343" i="1"/>
  <c r="N343" i="1"/>
  <c r="M344" i="1"/>
  <c r="N344" i="1"/>
  <c r="M345" i="1"/>
  <c r="N345" i="1"/>
  <c r="M346" i="1"/>
  <c r="N346" i="1"/>
  <c r="M347" i="1"/>
  <c r="N347" i="1"/>
  <c r="M348" i="1"/>
  <c r="N348" i="1"/>
  <c r="M349" i="1"/>
  <c r="N349" i="1"/>
  <c r="M350" i="1"/>
  <c r="N350" i="1"/>
  <c r="M351" i="1"/>
  <c r="N351" i="1"/>
  <c r="M352" i="1"/>
  <c r="N352" i="1"/>
  <c r="M353" i="1"/>
  <c r="N353" i="1"/>
  <c r="M354" i="1"/>
  <c r="N354" i="1"/>
  <c r="M355" i="1"/>
  <c r="N355" i="1"/>
  <c r="M356" i="1"/>
  <c r="N356" i="1"/>
  <c r="M357" i="1"/>
  <c r="N357" i="1"/>
  <c r="M358" i="1"/>
  <c r="N358" i="1"/>
  <c r="M359" i="1"/>
  <c r="N359" i="1"/>
  <c r="M360" i="1"/>
  <c r="N360" i="1"/>
  <c r="M361" i="1"/>
  <c r="N361" i="1"/>
  <c r="M362" i="1"/>
  <c r="N362" i="1"/>
  <c r="M363" i="1"/>
  <c r="N363" i="1"/>
  <c r="M364" i="1"/>
  <c r="N364" i="1"/>
  <c r="M365" i="1"/>
  <c r="N365" i="1"/>
  <c r="M366" i="1"/>
  <c r="N366" i="1"/>
  <c r="M367" i="1"/>
  <c r="N367" i="1"/>
  <c r="M368" i="1"/>
  <c r="N368" i="1"/>
  <c r="M369" i="1"/>
  <c r="N369" i="1"/>
  <c r="M370" i="1"/>
  <c r="N370" i="1"/>
  <c r="M371" i="1"/>
  <c r="N371" i="1"/>
  <c r="M372" i="1"/>
  <c r="N372" i="1"/>
  <c r="M373" i="1"/>
  <c r="N373" i="1"/>
  <c r="M374" i="1"/>
  <c r="N374" i="1"/>
  <c r="M375" i="1"/>
  <c r="N375" i="1"/>
  <c r="M376" i="1"/>
  <c r="N376" i="1"/>
  <c r="M377" i="1"/>
  <c r="N377" i="1"/>
  <c r="M378" i="1"/>
  <c r="N378" i="1"/>
  <c r="M379" i="1"/>
  <c r="N379" i="1"/>
  <c r="M380" i="1"/>
  <c r="N380" i="1"/>
  <c r="M381" i="1"/>
  <c r="N381" i="1"/>
  <c r="M382" i="1"/>
  <c r="N382" i="1"/>
  <c r="M383" i="1"/>
  <c r="N383" i="1"/>
  <c r="M384" i="1"/>
  <c r="N384" i="1"/>
  <c r="M385" i="1"/>
  <c r="N385" i="1"/>
  <c r="M386" i="1"/>
  <c r="N386" i="1"/>
  <c r="M387" i="1"/>
  <c r="N387" i="1"/>
  <c r="M388" i="1"/>
  <c r="N388" i="1"/>
  <c r="M389" i="1"/>
  <c r="N389" i="1"/>
  <c r="M390" i="1"/>
  <c r="N390" i="1"/>
  <c r="M391" i="1"/>
  <c r="N391" i="1"/>
  <c r="M392" i="1"/>
  <c r="N392" i="1"/>
  <c r="M393" i="1"/>
  <c r="N393" i="1"/>
  <c r="M394" i="1"/>
  <c r="N394" i="1"/>
  <c r="M395" i="1"/>
  <c r="N395" i="1"/>
  <c r="M396" i="1"/>
  <c r="N396" i="1"/>
  <c r="M397" i="1"/>
  <c r="N397" i="1"/>
  <c r="M398" i="1"/>
  <c r="N398" i="1"/>
  <c r="M399" i="1"/>
  <c r="N399" i="1"/>
  <c r="M400" i="1"/>
  <c r="N400" i="1"/>
  <c r="M401" i="1"/>
  <c r="N401" i="1"/>
  <c r="M402" i="1"/>
  <c r="N402" i="1"/>
  <c r="M403" i="1"/>
  <c r="N403" i="1"/>
  <c r="M404" i="1"/>
  <c r="N404" i="1"/>
  <c r="M405" i="1"/>
  <c r="N405" i="1"/>
  <c r="M406" i="1"/>
  <c r="N406" i="1"/>
  <c r="M407" i="1"/>
  <c r="N407" i="1"/>
  <c r="M408" i="1"/>
  <c r="N408" i="1"/>
  <c r="M409" i="1"/>
  <c r="N409" i="1"/>
  <c r="M410" i="1"/>
  <c r="N410" i="1"/>
  <c r="M411" i="1"/>
  <c r="N411" i="1"/>
  <c r="M412" i="1"/>
  <c r="N412" i="1"/>
  <c r="M413" i="1"/>
  <c r="N413" i="1"/>
  <c r="M414" i="1"/>
  <c r="N414" i="1"/>
  <c r="M415" i="1"/>
  <c r="N415" i="1"/>
  <c r="M416" i="1"/>
  <c r="N416" i="1"/>
  <c r="M417" i="1"/>
  <c r="N417" i="1"/>
  <c r="M418" i="1"/>
  <c r="N418" i="1"/>
  <c r="M419" i="1"/>
  <c r="N419" i="1"/>
  <c r="M420" i="1"/>
  <c r="N420" i="1"/>
  <c r="M421" i="1"/>
  <c r="N421" i="1"/>
  <c r="M422" i="1"/>
  <c r="N422" i="1"/>
  <c r="M423" i="1"/>
  <c r="N423" i="1"/>
  <c r="M424" i="1"/>
  <c r="N424" i="1"/>
  <c r="M425" i="1"/>
  <c r="N425" i="1"/>
  <c r="M426" i="1"/>
  <c r="N426" i="1"/>
  <c r="M427" i="1"/>
  <c r="N427" i="1"/>
  <c r="M428" i="1"/>
  <c r="N428" i="1"/>
  <c r="M429" i="1"/>
  <c r="N429" i="1"/>
  <c r="M430" i="1"/>
  <c r="N430" i="1"/>
  <c r="M431" i="1"/>
  <c r="N431" i="1"/>
  <c r="M432" i="1"/>
  <c r="N432" i="1"/>
  <c r="M433" i="1"/>
  <c r="N433" i="1"/>
  <c r="M434" i="1"/>
  <c r="N434" i="1"/>
  <c r="M435" i="1"/>
  <c r="N435" i="1"/>
  <c r="M436" i="1"/>
  <c r="N436" i="1"/>
  <c r="M437" i="1"/>
  <c r="N437" i="1"/>
  <c r="M438" i="1"/>
  <c r="N438" i="1"/>
  <c r="M439" i="1"/>
  <c r="N439" i="1"/>
  <c r="M440" i="1"/>
  <c r="N440" i="1"/>
  <c r="M441" i="1"/>
  <c r="N441" i="1"/>
  <c r="M442" i="1"/>
  <c r="N442" i="1"/>
  <c r="M443" i="1"/>
  <c r="N443" i="1"/>
  <c r="M444" i="1"/>
  <c r="N444" i="1"/>
  <c r="M445" i="1"/>
  <c r="N445" i="1"/>
  <c r="M446" i="1"/>
  <c r="N446" i="1"/>
  <c r="M447" i="1"/>
  <c r="N447" i="1"/>
  <c r="M448" i="1"/>
  <c r="N448" i="1"/>
  <c r="M449" i="1"/>
  <c r="N449" i="1"/>
  <c r="M450" i="1"/>
  <c r="N450" i="1"/>
  <c r="M451" i="1"/>
  <c r="N451" i="1"/>
  <c r="M452" i="1"/>
  <c r="N452" i="1"/>
  <c r="M453" i="1"/>
  <c r="N453" i="1"/>
  <c r="M454" i="1"/>
  <c r="N454" i="1"/>
  <c r="M455" i="1"/>
  <c r="N455" i="1"/>
  <c r="M456" i="1"/>
  <c r="N456" i="1"/>
  <c r="M457" i="1"/>
  <c r="N457" i="1"/>
  <c r="M458" i="1"/>
  <c r="N458" i="1"/>
  <c r="M459" i="1"/>
  <c r="N459" i="1"/>
  <c r="M460" i="1"/>
  <c r="N460" i="1"/>
  <c r="M461" i="1"/>
  <c r="N461" i="1"/>
  <c r="M462" i="1"/>
  <c r="N462" i="1"/>
  <c r="M463" i="1"/>
  <c r="N463" i="1"/>
  <c r="M464" i="1"/>
  <c r="N464" i="1"/>
  <c r="M465" i="1"/>
  <c r="N465" i="1"/>
  <c r="M466" i="1"/>
  <c r="N466" i="1"/>
  <c r="M467" i="1"/>
  <c r="N467" i="1"/>
  <c r="M468" i="1"/>
  <c r="N468" i="1"/>
  <c r="M469" i="1"/>
  <c r="N469" i="1"/>
  <c r="M470" i="1"/>
  <c r="N470" i="1"/>
  <c r="M471" i="1"/>
  <c r="N471" i="1"/>
  <c r="M472" i="1"/>
  <c r="N472" i="1"/>
  <c r="M473" i="1"/>
  <c r="N473" i="1"/>
  <c r="M474" i="1"/>
  <c r="N474" i="1"/>
  <c r="M475" i="1"/>
  <c r="N475" i="1"/>
  <c r="M476" i="1"/>
  <c r="N476" i="1"/>
  <c r="M477" i="1"/>
  <c r="N477" i="1"/>
  <c r="M478" i="1"/>
  <c r="N478" i="1"/>
  <c r="M479" i="1"/>
  <c r="N479" i="1"/>
  <c r="M480" i="1"/>
  <c r="N480" i="1"/>
  <c r="M481" i="1"/>
  <c r="N481" i="1"/>
  <c r="M482" i="1"/>
  <c r="N482" i="1"/>
  <c r="M483" i="1"/>
  <c r="N483" i="1"/>
  <c r="M484" i="1"/>
  <c r="N484" i="1"/>
  <c r="M485" i="1"/>
  <c r="N485" i="1"/>
  <c r="M486" i="1"/>
  <c r="N486" i="1"/>
  <c r="M487" i="1"/>
  <c r="N487" i="1"/>
  <c r="M488" i="1"/>
  <c r="N488" i="1"/>
  <c r="M489" i="1"/>
  <c r="N489" i="1"/>
  <c r="M490" i="1"/>
  <c r="N490" i="1"/>
  <c r="M491" i="1"/>
  <c r="N491" i="1"/>
  <c r="M492" i="1"/>
  <c r="N492" i="1"/>
  <c r="M493" i="1"/>
  <c r="N493" i="1"/>
  <c r="M494" i="1"/>
  <c r="N494" i="1"/>
  <c r="M495" i="1"/>
  <c r="N495" i="1"/>
  <c r="M496" i="1"/>
  <c r="N496" i="1"/>
  <c r="M497" i="1"/>
  <c r="N497" i="1"/>
  <c r="M498" i="1"/>
  <c r="N498" i="1"/>
  <c r="M499" i="1"/>
  <c r="N499" i="1"/>
  <c r="M500" i="1"/>
  <c r="N500" i="1"/>
  <c r="M501" i="1"/>
  <c r="N501" i="1"/>
  <c r="M502" i="1"/>
  <c r="N502" i="1"/>
  <c r="M503" i="1"/>
  <c r="N503" i="1"/>
  <c r="M504" i="1"/>
  <c r="N504" i="1"/>
  <c r="M505" i="1"/>
  <c r="N505" i="1"/>
  <c r="M506" i="1"/>
  <c r="N506" i="1"/>
  <c r="M507" i="1"/>
  <c r="N507" i="1"/>
  <c r="M508" i="1"/>
  <c r="N508" i="1"/>
  <c r="M509" i="1"/>
  <c r="N509" i="1"/>
  <c r="M510" i="1"/>
  <c r="N510" i="1"/>
  <c r="M511" i="1"/>
  <c r="N511" i="1"/>
  <c r="M512" i="1"/>
  <c r="N512" i="1"/>
  <c r="M513" i="1"/>
  <c r="N513" i="1"/>
  <c r="M514" i="1"/>
  <c r="N514" i="1"/>
  <c r="M515" i="1"/>
  <c r="N515" i="1"/>
  <c r="M516" i="1"/>
  <c r="N516" i="1"/>
  <c r="M517" i="1"/>
  <c r="N517" i="1"/>
  <c r="M518" i="1"/>
  <c r="N518" i="1"/>
  <c r="M519" i="1"/>
  <c r="N519" i="1"/>
  <c r="M520" i="1"/>
  <c r="N520" i="1"/>
  <c r="M521" i="1"/>
  <c r="N521" i="1"/>
  <c r="M522" i="1"/>
  <c r="N522" i="1"/>
  <c r="M523" i="1"/>
  <c r="N523" i="1"/>
  <c r="M524" i="1"/>
  <c r="N524" i="1"/>
  <c r="M525" i="1"/>
  <c r="N525" i="1"/>
  <c r="M526" i="1"/>
  <c r="N526" i="1"/>
  <c r="M527" i="1"/>
  <c r="N527" i="1"/>
  <c r="M528" i="1"/>
  <c r="N528" i="1"/>
  <c r="M529" i="1"/>
  <c r="N529" i="1"/>
  <c r="M530" i="1"/>
  <c r="N530" i="1"/>
  <c r="M531" i="1"/>
  <c r="N531" i="1"/>
  <c r="M532" i="1"/>
  <c r="N532" i="1"/>
  <c r="M533" i="1"/>
  <c r="N533" i="1"/>
  <c r="M534" i="1"/>
  <c r="N534" i="1"/>
  <c r="M535" i="1"/>
  <c r="N535" i="1"/>
  <c r="M536" i="1"/>
  <c r="N536" i="1"/>
  <c r="M537" i="1"/>
  <c r="N537" i="1"/>
  <c r="M538" i="1"/>
  <c r="N538" i="1"/>
  <c r="M539" i="1"/>
  <c r="N539" i="1"/>
  <c r="M540" i="1"/>
  <c r="N540" i="1"/>
  <c r="M541" i="1"/>
  <c r="N541" i="1"/>
  <c r="M542" i="1"/>
  <c r="N542" i="1"/>
  <c r="M543" i="1"/>
  <c r="N543" i="1"/>
  <c r="M544" i="1"/>
  <c r="N544" i="1"/>
  <c r="M545" i="1"/>
  <c r="N545" i="1"/>
  <c r="M546" i="1"/>
  <c r="N546" i="1"/>
  <c r="M547" i="1"/>
  <c r="N547" i="1"/>
  <c r="M548" i="1"/>
  <c r="N548" i="1"/>
  <c r="M549" i="1"/>
  <c r="N549" i="1"/>
  <c r="M550" i="1"/>
  <c r="N550" i="1"/>
  <c r="M551" i="1"/>
  <c r="N551" i="1"/>
  <c r="M552" i="1"/>
  <c r="N552" i="1"/>
  <c r="M553" i="1"/>
  <c r="N553" i="1"/>
  <c r="M554" i="1"/>
  <c r="N554" i="1"/>
  <c r="M555" i="1"/>
  <c r="N555" i="1"/>
  <c r="M556" i="1"/>
  <c r="N556" i="1"/>
  <c r="M557" i="1"/>
  <c r="N557" i="1"/>
  <c r="M558" i="1"/>
  <c r="N558" i="1"/>
  <c r="M559" i="1"/>
  <c r="N559" i="1"/>
  <c r="M560" i="1"/>
  <c r="N560" i="1"/>
  <c r="M561" i="1"/>
  <c r="N561" i="1"/>
  <c r="M562" i="1"/>
  <c r="N562" i="1"/>
  <c r="M563" i="1"/>
  <c r="N563" i="1"/>
  <c r="M564" i="1"/>
  <c r="N564" i="1"/>
  <c r="M565" i="1"/>
  <c r="N565" i="1"/>
  <c r="M566" i="1"/>
  <c r="N566" i="1"/>
  <c r="M567" i="1"/>
  <c r="N567" i="1"/>
  <c r="M568" i="1"/>
  <c r="N568" i="1"/>
  <c r="M569" i="1"/>
  <c r="N569" i="1"/>
  <c r="M570" i="1"/>
  <c r="N570" i="1"/>
  <c r="M571" i="1"/>
  <c r="N571" i="1"/>
  <c r="M572" i="1"/>
  <c r="N572" i="1"/>
  <c r="M573" i="1"/>
  <c r="N573" i="1"/>
  <c r="M574" i="1"/>
  <c r="N574" i="1"/>
  <c r="M575" i="1"/>
  <c r="N575" i="1"/>
  <c r="M576" i="1"/>
  <c r="N576" i="1"/>
  <c r="M577" i="1"/>
  <c r="N577" i="1"/>
  <c r="M578" i="1"/>
  <c r="N578" i="1"/>
  <c r="M579" i="1"/>
  <c r="N579" i="1"/>
  <c r="M580" i="1"/>
  <c r="N580" i="1"/>
  <c r="M581" i="1"/>
  <c r="N581" i="1"/>
  <c r="M582" i="1"/>
  <c r="N582" i="1"/>
  <c r="M583" i="1"/>
  <c r="N583" i="1"/>
  <c r="M584" i="1"/>
  <c r="N584" i="1"/>
  <c r="M585" i="1"/>
  <c r="N585" i="1"/>
  <c r="M586" i="1"/>
  <c r="N586" i="1"/>
  <c r="M587" i="1"/>
  <c r="N587" i="1"/>
  <c r="M588" i="1"/>
  <c r="N588" i="1"/>
  <c r="M589" i="1"/>
  <c r="N589" i="1"/>
  <c r="M590" i="1"/>
  <c r="N590" i="1"/>
  <c r="M591" i="1"/>
  <c r="N591" i="1"/>
  <c r="M592" i="1"/>
  <c r="N592" i="1"/>
  <c r="M593" i="1"/>
  <c r="N593" i="1"/>
  <c r="M594" i="1"/>
  <c r="N594" i="1"/>
  <c r="M595" i="1"/>
  <c r="N595" i="1"/>
  <c r="M596" i="1"/>
  <c r="N596" i="1"/>
  <c r="M597" i="1"/>
  <c r="N597" i="1"/>
  <c r="M598" i="1"/>
  <c r="N598" i="1"/>
  <c r="M599" i="1"/>
  <c r="N599" i="1"/>
  <c r="M600" i="1"/>
  <c r="N600" i="1"/>
  <c r="M601" i="1"/>
  <c r="N601" i="1"/>
  <c r="M602" i="1"/>
  <c r="N602" i="1"/>
  <c r="M603" i="1"/>
  <c r="N603" i="1"/>
  <c r="M604" i="1"/>
  <c r="N604" i="1"/>
  <c r="M605" i="1"/>
  <c r="N605" i="1"/>
  <c r="M606" i="1"/>
  <c r="N606" i="1"/>
  <c r="M607" i="1"/>
  <c r="N607" i="1"/>
  <c r="M608" i="1"/>
  <c r="N608" i="1"/>
  <c r="M609" i="1"/>
  <c r="N609" i="1"/>
  <c r="M610" i="1"/>
  <c r="N610" i="1"/>
  <c r="M611" i="1"/>
  <c r="N611" i="1"/>
  <c r="M612" i="1"/>
  <c r="N612" i="1"/>
  <c r="M613" i="1"/>
  <c r="N613" i="1"/>
  <c r="M614" i="1"/>
  <c r="N614" i="1"/>
  <c r="M615" i="1"/>
  <c r="N615" i="1"/>
  <c r="M616" i="1"/>
  <c r="N616" i="1"/>
  <c r="M617" i="1"/>
  <c r="N617" i="1"/>
  <c r="M618" i="1"/>
  <c r="N618" i="1"/>
  <c r="M619" i="1"/>
  <c r="N619" i="1"/>
  <c r="M620" i="1"/>
  <c r="N620" i="1"/>
  <c r="M621" i="1"/>
  <c r="N621" i="1"/>
  <c r="M622" i="1"/>
  <c r="N622" i="1"/>
  <c r="M623" i="1"/>
  <c r="N623" i="1"/>
  <c r="M624" i="1"/>
  <c r="N624" i="1"/>
  <c r="M625" i="1"/>
  <c r="N625" i="1"/>
  <c r="M626" i="1"/>
  <c r="N626" i="1"/>
  <c r="M627" i="1"/>
  <c r="N627" i="1"/>
  <c r="M628" i="1"/>
  <c r="N628" i="1"/>
  <c r="M629" i="1"/>
  <c r="N629" i="1"/>
  <c r="M630" i="1"/>
  <c r="N630" i="1"/>
  <c r="M631" i="1"/>
  <c r="N631" i="1"/>
  <c r="M632" i="1"/>
  <c r="N632" i="1"/>
  <c r="M633" i="1"/>
  <c r="N633" i="1"/>
  <c r="M634" i="1"/>
  <c r="N634" i="1"/>
  <c r="M635" i="1"/>
  <c r="N635" i="1"/>
  <c r="M636" i="1"/>
  <c r="N636" i="1"/>
  <c r="M637" i="1"/>
  <c r="N637" i="1"/>
  <c r="M638" i="1"/>
  <c r="N638" i="1"/>
  <c r="M639" i="1"/>
  <c r="N639" i="1"/>
  <c r="M640" i="1"/>
  <c r="N640" i="1"/>
  <c r="M641" i="1"/>
  <c r="N641" i="1"/>
  <c r="M642" i="1"/>
  <c r="N642" i="1"/>
  <c r="M643" i="1"/>
  <c r="N643" i="1"/>
  <c r="M644" i="1"/>
  <c r="N644" i="1"/>
  <c r="M645" i="1"/>
  <c r="N645" i="1"/>
  <c r="M646" i="1"/>
  <c r="N646" i="1"/>
  <c r="M647" i="1"/>
  <c r="N647" i="1"/>
  <c r="M648" i="1"/>
  <c r="N648" i="1"/>
  <c r="M649" i="1"/>
  <c r="N649" i="1"/>
  <c r="M650" i="1"/>
  <c r="N650" i="1"/>
  <c r="M651" i="1"/>
  <c r="N651" i="1"/>
  <c r="M652" i="1"/>
  <c r="N652" i="1"/>
  <c r="M653" i="1"/>
  <c r="N653" i="1"/>
  <c r="M654" i="1"/>
  <c r="N654" i="1"/>
  <c r="M655" i="1"/>
  <c r="N655" i="1"/>
  <c r="M656" i="1"/>
  <c r="N656" i="1"/>
  <c r="M657" i="1"/>
  <c r="N657" i="1"/>
  <c r="M658" i="1"/>
  <c r="N658" i="1"/>
  <c r="M659" i="1"/>
  <c r="N659" i="1"/>
  <c r="M660" i="1"/>
  <c r="N660" i="1"/>
  <c r="M661" i="1"/>
  <c r="N661" i="1"/>
  <c r="M662" i="1"/>
  <c r="N662" i="1"/>
  <c r="M663" i="1"/>
  <c r="N663" i="1"/>
  <c r="M664" i="1"/>
  <c r="N664" i="1"/>
  <c r="M665" i="1"/>
  <c r="N665" i="1"/>
  <c r="M666" i="1"/>
  <c r="N666" i="1"/>
  <c r="M667" i="1"/>
  <c r="N667" i="1"/>
  <c r="M668" i="1"/>
  <c r="N668" i="1"/>
  <c r="M669" i="1"/>
  <c r="N669" i="1"/>
  <c r="M670" i="1"/>
  <c r="N670" i="1"/>
  <c r="M671" i="1"/>
  <c r="N671" i="1"/>
  <c r="M672" i="1"/>
  <c r="N672" i="1"/>
  <c r="M673" i="1"/>
  <c r="N673" i="1"/>
  <c r="M674" i="1"/>
  <c r="N674" i="1"/>
  <c r="M675" i="1"/>
  <c r="N675" i="1"/>
  <c r="M676" i="1"/>
  <c r="N676" i="1"/>
  <c r="M677" i="1"/>
  <c r="N677" i="1"/>
  <c r="M678" i="1"/>
  <c r="N678" i="1"/>
  <c r="M679" i="1"/>
  <c r="N679" i="1"/>
  <c r="M680" i="1"/>
  <c r="N680" i="1"/>
  <c r="M681" i="1"/>
  <c r="N681" i="1"/>
  <c r="M682" i="1"/>
  <c r="N682" i="1"/>
  <c r="M683" i="1"/>
  <c r="N683" i="1"/>
  <c r="M684" i="1"/>
  <c r="N684" i="1"/>
  <c r="M685" i="1"/>
  <c r="N685" i="1"/>
  <c r="M686" i="1"/>
  <c r="N686" i="1"/>
  <c r="M687" i="1"/>
  <c r="N687" i="1"/>
  <c r="M688" i="1"/>
  <c r="N688" i="1"/>
  <c r="M689" i="1"/>
  <c r="N689" i="1"/>
  <c r="M690" i="1"/>
  <c r="N690" i="1"/>
  <c r="M691" i="1"/>
  <c r="N691" i="1"/>
  <c r="M692" i="1"/>
  <c r="N692" i="1"/>
  <c r="M693" i="1"/>
  <c r="N693" i="1"/>
  <c r="M694" i="1"/>
  <c r="N694" i="1"/>
  <c r="M695" i="1"/>
  <c r="N695" i="1"/>
  <c r="M696" i="1"/>
  <c r="N696" i="1"/>
  <c r="M697" i="1"/>
  <c r="N697" i="1"/>
  <c r="M698" i="1"/>
  <c r="N698" i="1"/>
  <c r="M699" i="1"/>
  <c r="N699" i="1"/>
  <c r="M700" i="1"/>
  <c r="N700" i="1"/>
  <c r="M701" i="1"/>
  <c r="N701" i="1"/>
  <c r="M702" i="1"/>
  <c r="N702" i="1"/>
  <c r="M703" i="1"/>
  <c r="N703" i="1"/>
  <c r="M704" i="1"/>
  <c r="N704" i="1"/>
  <c r="M705" i="1"/>
  <c r="N705" i="1"/>
  <c r="M706" i="1"/>
  <c r="N706" i="1"/>
  <c r="M707" i="1"/>
  <c r="N707" i="1"/>
  <c r="M708" i="1"/>
  <c r="N708" i="1"/>
  <c r="M709" i="1"/>
  <c r="N709" i="1"/>
  <c r="M710" i="1"/>
  <c r="N710" i="1"/>
  <c r="M711" i="1"/>
  <c r="N711" i="1"/>
  <c r="M712" i="1"/>
  <c r="N712" i="1"/>
  <c r="M713" i="1"/>
  <c r="N713" i="1"/>
  <c r="M714" i="1"/>
  <c r="N714" i="1"/>
  <c r="M715" i="1"/>
  <c r="N715" i="1"/>
  <c r="M716" i="1"/>
  <c r="N716" i="1"/>
  <c r="M717" i="1"/>
  <c r="N717" i="1"/>
  <c r="M718" i="1"/>
  <c r="N718" i="1"/>
  <c r="M719" i="1"/>
  <c r="N719" i="1"/>
  <c r="M720" i="1"/>
  <c r="N720" i="1"/>
  <c r="M721" i="1"/>
  <c r="N721" i="1"/>
  <c r="M722" i="1"/>
  <c r="N722" i="1"/>
  <c r="M723" i="1"/>
  <c r="N723" i="1"/>
  <c r="M724" i="1"/>
  <c r="N724" i="1"/>
  <c r="M725" i="1"/>
  <c r="N725" i="1"/>
  <c r="M726" i="1"/>
  <c r="N726" i="1"/>
  <c r="M727" i="1"/>
  <c r="N727" i="1"/>
  <c r="M728" i="1"/>
  <c r="N728" i="1"/>
  <c r="M729" i="1"/>
  <c r="N729" i="1"/>
  <c r="M730" i="1"/>
  <c r="N730" i="1"/>
  <c r="M731" i="1"/>
  <c r="N731" i="1"/>
  <c r="M732" i="1"/>
  <c r="N732" i="1"/>
  <c r="M733" i="1"/>
  <c r="N733" i="1"/>
  <c r="M734" i="1"/>
  <c r="N734" i="1"/>
  <c r="M735" i="1"/>
  <c r="N735" i="1"/>
  <c r="M736" i="1"/>
  <c r="N736" i="1"/>
  <c r="M737" i="1"/>
  <c r="N737" i="1"/>
  <c r="M738" i="1"/>
  <c r="N738" i="1"/>
  <c r="M739" i="1"/>
  <c r="N739" i="1"/>
  <c r="M740" i="1"/>
  <c r="N740" i="1"/>
  <c r="M741" i="1"/>
  <c r="N741" i="1"/>
  <c r="M742" i="1"/>
  <c r="N742" i="1"/>
  <c r="M743" i="1"/>
  <c r="N743" i="1"/>
  <c r="M744" i="1"/>
  <c r="N744" i="1"/>
  <c r="M745" i="1"/>
  <c r="N745" i="1"/>
  <c r="M746" i="1"/>
  <c r="N746" i="1"/>
  <c r="M747" i="1"/>
  <c r="N747" i="1"/>
  <c r="M748" i="1"/>
  <c r="N748" i="1"/>
  <c r="M749" i="1"/>
  <c r="N749" i="1"/>
  <c r="M750" i="1"/>
  <c r="N750" i="1"/>
  <c r="M751" i="1"/>
  <c r="N751" i="1"/>
  <c r="M752" i="1"/>
  <c r="N752" i="1"/>
  <c r="M753" i="1"/>
  <c r="N753" i="1"/>
  <c r="M754" i="1"/>
  <c r="N754" i="1"/>
  <c r="M755" i="1"/>
  <c r="N755" i="1"/>
  <c r="M756" i="1"/>
  <c r="N756" i="1"/>
  <c r="M757" i="1"/>
  <c r="N757" i="1"/>
  <c r="M758" i="1"/>
  <c r="N758" i="1"/>
  <c r="M759" i="1"/>
  <c r="N759" i="1"/>
  <c r="M760" i="1"/>
  <c r="N760" i="1"/>
  <c r="M761" i="1"/>
  <c r="N761" i="1"/>
  <c r="M762" i="1"/>
  <c r="N762" i="1"/>
  <c r="M763" i="1"/>
  <c r="N763" i="1"/>
  <c r="M764" i="1"/>
  <c r="N764" i="1"/>
  <c r="M765" i="1"/>
  <c r="N765" i="1"/>
  <c r="M766" i="1"/>
  <c r="N766" i="1"/>
  <c r="M767" i="1"/>
  <c r="N767" i="1"/>
  <c r="M768" i="1"/>
  <c r="N768" i="1"/>
  <c r="M769" i="1"/>
  <c r="N769" i="1"/>
  <c r="M770" i="1"/>
  <c r="N770" i="1"/>
  <c r="M771" i="1"/>
  <c r="N771" i="1"/>
  <c r="M772" i="1"/>
  <c r="N772" i="1"/>
  <c r="M773" i="1"/>
  <c r="N773" i="1"/>
  <c r="M774" i="1"/>
  <c r="N774" i="1"/>
  <c r="M775" i="1"/>
  <c r="N775" i="1"/>
  <c r="M776" i="1"/>
  <c r="N776" i="1"/>
  <c r="M777" i="1"/>
  <c r="N777" i="1"/>
  <c r="M778" i="1"/>
  <c r="N778" i="1"/>
  <c r="M779" i="1"/>
  <c r="N779" i="1"/>
  <c r="M780" i="1"/>
  <c r="N780" i="1"/>
  <c r="M781" i="1"/>
  <c r="N781" i="1"/>
  <c r="M782" i="1"/>
  <c r="N782" i="1"/>
  <c r="M783" i="1"/>
  <c r="N783" i="1"/>
  <c r="M784" i="1"/>
  <c r="N784" i="1"/>
  <c r="M785" i="1"/>
  <c r="N785" i="1"/>
  <c r="M786" i="1"/>
  <c r="N786" i="1"/>
  <c r="M787" i="1"/>
  <c r="N787" i="1"/>
  <c r="M788" i="1"/>
  <c r="N788" i="1"/>
  <c r="M789" i="1"/>
  <c r="N789" i="1"/>
  <c r="M790" i="1"/>
  <c r="N790" i="1"/>
  <c r="M791" i="1"/>
  <c r="N791" i="1"/>
  <c r="M792" i="1"/>
  <c r="N792" i="1"/>
  <c r="M793" i="1"/>
  <c r="N793" i="1"/>
  <c r="M794" i="1"/>
  <c r="N794" i="1"/>
  <c r="M795" i="1"/>
  <c r="N795" i="1"/>
  <c r="M796" i="1"/>
  <c r="N796" i="1"/>
  <c r="M797" i="1"/>
  <c r="N797" i="1"/>
  <c r="M798" i="1"/>
  <c r="N798" i="1"/>
  <c r="M799" i="1"/>
  <c r="N799" i="1"/>
  <c r="M800" i="1"/>
  <c r="N800" i="1"/>
  <c r="M801" i="1"/>
  <c r="N801" i="1"/>
  <c r="M802" i="1"/>
  <c r="N802" i="1"/>
  <c r="M803" i="1"/>
  <c r="N803" i="1"/>
  <c r="M804" i="1"/>
  <c r="N804" i="1"/>
  <c r="M805" i="1"/>
  <c r="N805" i="1"/>
  <c r="M806" i="1"/>
  <c r="N806" i="1"/>
  <c r="M807" i="1"/>
  <c r="N807" i="1"/>
  <c r="M808" i="1"/>
  <c r="N808" i="1"/>
  <c r="M809" i="1"/>
  <c r="N809" i="1"/>
  <c r="M810" i="1"/>
  <c r="N810" i="1"/>
  <c r="M811" i="1"/>
  <c r="N811" i="1"/>
  <c r="M812" i="1"/>
  <c r="N812" i="1"/>
  <c r="M813" i="1"/>
  <c r="N813" i="1"/>
  <c r="M814" i="1"/>
  <c r="N814" i="1"/>
  <c r="M815" i="1"/>
  <c r="N815" i="1"/>
  <c r="M816" i="1"/>
  <c r="N816" i="1"/>
  <c r="M817" i="1"/>
  <c r="N817" i="1"/>
  <c r="M818" i="1"/>
  <c r="N818" i="1"/>
  <c r="M819" i="1"/>
  <c r="N819" i="1"/>
  <c r="M820" i="1"/>
  <c r="N820" i="1"/>
  <c r="M821" i="1"/>
  <c r="N821" i="1"/>
  <c r="M822" i="1"/>
  <c r="N822" i="1"/>
  <c r="M823" i="1"/>
  <c r="N823" i="1"/>
  <c r="M824" i="1"/>
  <c r="N824" i="1"/>
  <c r="M825" i="1"/>
  <c r="N825" i="1"/>
  <c r="M826" i="1"/>
  <c r="N826" i="1"/>
  <c r="M827" i="1"/>
  <c r="N827" i="1"/>
  <c r="M828" i="1"/>
  <c r="N828" i="1"/>
  <c r="M829" i="1"/>
  <c r="N829" i="1"/>
  <c r="M830" i="1"/>
  <c r="N830" i="1"/>
  <c r="M831" i="1"/>
  <c r="N831" i="1"/>
  <c r="M832" i="1"/>
  <c r="N832" i="1"/>
  <c r="M833" i="1"/>
  <c r="N833" i="1"/>
  <c r="M834" i="1"/>
  <c r="N834" i="1"/>
  <c r="M835" i="1"/>
  <c r="N835" i="1"/>
  <c r="M836" i="1"/>
  <c r="N836" i="1"/>
  <c r="M837" i="1"/>
  <c r="N837" i="1"/>
  <c r="M838" i="1"/>
  <c r="N838" i="1"/>
  <c r="M839" i="1"/>
  <c r="N839" i="1"/>
  <c r="M840" i="1"/>
  <c r="N840" i="1"/>
  <c r="M841" i="1"/>
  <c r="N841" i="1"/>
  <c r="M842" i="1"/>
  <c r="N842" i="1"/>
  <c r="M843" i="1"/>
  <c r="N843" i="1"/>
  <c r="M844" i="1"/>
  <c r="N844" i="1"/>
  <c r="M845" i="1"/>
  <c r="N845" i="1"/>
  <c r="M846" i="1"/>
  <c r="N846" i="1"/>
  <c r="M847" i="1"/>
  <c r="N847" i="1"/>
  <c r="M848" i="1"/>
  <c r="N848" i="1"/>
  <c r="M849" i="1"/>
  <c r="N849" i="1"/>
  <c r="M850" i="1"/>
  <c r="N850" i="1"/>
  <c r="M851" i="1"/>
  <c r="N851" i="1"/>
  <c r="M852" i="1"/>
  <c r="N852" i="1"/>
  <c r="M853" i="1"/>
  <c r="N853" i="1"/>
  <c r="M854" i="1"/>
  <c r="N854" i="1"/>
  <c r="M855" i="1"/>
  <c r="N855" i="1"/>
  <c r="M856" i="1"/>
  <c r="N856" i="1"/>
  <c r="M857" i="1"/>
  <c r="N857" i="1"/>
  <c r="M858" i="1"/>
  <c r="N858" i="1"/>
  <c r="M859" i="1"/>
  <c r="N859" i="1"/>
  <c r="M860" i="1"/>
  <c r="N860" i="1"/>
  <c r="M861" i="1"/>
  <c r="N861" i="1"/>
  <c r="M862" i="1"/>
  <c r="N862" i="1"/>
  <c r="M863" i="1"/>
  <c r="N863" i="1"/>
  <c r="M864" i="1"/>
  <c r="N864" i="1"/>
  <c r="M865" i="1"/>
  <c r="N865" i="1"/>
  <c r="M866" i="1"/>
  <c r="N866" i="1"/>
  <c r="M867" i="1"/>
  <c r="N867" i="1"/>
  <c r="M868" i="1"/>
  <c r="N868" i="1"/>
  <c r="M869" i="1"/>
  <c r="N869" i="1"/>
  <c r="M870" i="1"/>
  <c r="N870" i="1"/>
  <c r="M871" i="1"/>
  <c r="N871" i="1"/>
  <c r="M872" i="1"/>
  <c r="N872" i="1"/>
  <c r="M873" i="1"/>
  <c r="N873" i="1"/>
  <c r="M874" i="1"/>
  <c r="N874" i="1"/>
  <c r="M875" i="1"/>
  <c r="N875" i="1"/>
  <c r="M876" i="1"/>
  <c r="N876" i="1"/>
  <c r="M877" i="1"/>
  <c r="N877" i="1"/>
  <c r="M878" i="1"/>
  <c r="N878" i="1"/>
  <c r="M879" i="1"/>
  <c r="N879" i="1"/>
  <c r="M880" i="1"/>
  <c r="N880" i="1"/>
  <c r="M881" i="1"/>
  <c r="N881" i="1"/>
  <c r="M882" i="1"/>
  <c r="N882" i="1"/>
  <c r="M883" i="1"/>
  <c r="N883" i="1"/>
  <c r="M884" i="1"/>
  <c r="N884" i="1"/>
  <c r="M885" i="1"/>
  <c r="N885" i="1"/>
  <c r="M886" i="1"/>
  <c r="N886" i="1"/>
  <c r="M887" i="1"/>
  <c r="N887" i="1"/>
  <c r="M888" i="1"/>
  <c r="N888" i="1"/>
  <c r="M889" i="1"/>
  <c r="N889" i="1"/>
  <c r="M890" i="1"/>
  <c r="N890" i="1"/>
  <c r="M891" i="1"/>
  <c r="N891" i="1"/>
  <c r="M892" i="1"/>
  <c r="N892" i="1"/>
  <c r="M893" i="1"/>
  <c r="N893" i="1"/>
  <c r="M894" i="1"/>
  <c r="N894" i="1"/>
  <c r="M895" i="1"/>
  <c r="N895" i="1"/>
  <c r="M896" i="1"/>
  <c r="N896" i="1"/>
  <c r="M897" i="1"/>
  <c r="N897" i="1"/>
  <c r="M898" i="1"/>
  <c r="N898" i="1"/>
  <c r="M899" i="1"/>
  <c r="N899" i="1"/>
  <c r="M900" i="1"/>
  <c r="N900" i="1"/>
  <c r="M901" i="1"/>
  <c r="N901" i="1"/>
  <c r="M902" i="1"/>
  <c r="N902" i="1"/>
  <c r="M903" i="1"/>
  <c r="N903" i="1"/>
  <c r="M904" i="1"/>
  <c r="N904" i="1"/>
  <c r="M905" i="1"/>
  <c r="N905" i="1"/>
  <c r="M906" i="1"/>
  <c r="N906" i="1"/>
  <c r="M907" i="1"/>
  <c r="N907" i="1"/>
  <c r="M908" i="1"/>
  <c r="N908" i="1"/>
  <c r="M909" i="1"/>
  <c r="N909" i="1"/>
  <c r="M910" i="1"/>
  <c r="N910" i="1"/>
  <c r="M911" i="1"/>
  <c r="N911" i="1"/>
  <c r="M912" i="1"/>
  <c r="N912" i="1"/>
  <c r="M913" i="1"/>
  <c r="N913" i="1"/>
  <c r="M914" i="1"/>
  <c r="N914" i="1"/>
  <c r="M915" i="1"/>
  <c r="N915" i="1"/>
  <c r="M916" i="1"/>
  <c r="N916" i="1"/>
  <c r="M917" i="1"/>
  <c r="N917" i="1"/>
  <c r="M918" i="1"/>
  <c r="N918" i="1"/>
  <c r="M919" i="1"/>
  <c r="N919" i="1"/>
  <c r="M920" i="1"/>
  <c r="N920" i="1"/>
  <c r="M921" i="1"/>
  <c r="N921" i="1"/>
  <c r="M922" i="1"/>
  <c r="N922" i="1"/>
  <c r="M923" i="1"/>
  <c r="N923" i="1"/>
  <c r="M924" i="1"/>
  <c r="N924" i="1"/>
  <c r="M925" i="1"/>
  <c r="N925" i="1"/>
  <c r="M926" i="1"/>
  <c r="N926" i="1"/>
  <c r="M927" i="1"/>
  <c r="N927" i="1"/>
  <c r="M928" i="1"/>
  <c r="N928" i="1"/>
  <c r="M929" i="1"/>
  <c r="N929" i="1"/>
  <c r="M930" i="1"/>
  <c r="N930" i="1"/>
  <c r="M931" i="1"/>
  <c r="N931" i="1"/>
  <c r="M932" i="1"/>
  <c r="N932" i="1"/>
  <c r="M933" i="1"/>
  <c r="N933" i="1"/>
  <c r="M934" i="1"/>
  <c r="N934" i="1"/>
  <c r="M935" i="1"/>
  <c r="N935" i="1"/>
  <c r="M936" i="1"/>
  <c r="N936" i="1"/>
  <c r="M937" i="1"/>
  <c r="N937" i="1"/>
  <c r="M938" i="1"/>
  <c r="N938" i="1"/>
  <c r="M939" i="1"/>
  <c r="N939" i="1"/>
  <c r="M940" i="1"/>
  <c r="N940" i="1"/>
  <c r="M941" i="1"/>
  <c r="N941" i="1"/>
  <c r="M942" i="1"/>
  <c r="N942" i="1"/>
  <c r="M943" i="1"/>
  <c r="N943" i="1"/>
  <c r="M944" i="1"/>
  <c r="N944" i="1"/>
  <c r="M945" i="1"/>
  <c r="N945" i="1"/>
  <c r="M946" i="1"/>
  <c r="N946" i="1"/>
  <c r="M947" i="1"/>
  <c r="N947" i="1"/>
  <c r="M948" i="1"/>
  <c r="N948" i="1"/>
  <c r="M949" i="1"/>
  <c r="N949" i="1"/>
  <c r="M950" i="1"/>
  <c r="N950" i="1"/>
  <c r="M951" i="1"/>
  <c r="N951" i="1"/>
  <c r="M952" i="1"/>
  <c r="N952" i="1"/>
  <c r="M953" i="1"/>
  <c r="N953" i="1"/>
  <c r="M954" i="1"/>
  <c r="N954" i="1"/>
  <c r="M955" i="1"/>
  <c r="N955" i="1"/>
  <c r="M956" i="1"/>
  <c r="N956" i="1"/>
  <c r="M957" i="1"/>
  <c r="N957" i="1"/>
  <c r="M958" i="1"/>
  <c r="N958" i="1"/>
  <c r="M959" i="1"/>
  <c r="N959" i="1"/>
  <c r="M960" i="1"/>
  <c r="N960" i="1"/>
  <c r="M961" i="1"/>
  <c r="N961" i="1"/>
  <c r="M962" i="1"/>
  <c r="N962" i="1"/>
  <c r="M963" i="1"/>
  <c r="N963" i="1"/>
  <c r="M964" i="1"/>
  <c r="N964" i="1"/>
  <c r="M965" i="1"/>
  <c r="N965" i="1"/>
  <c r="M966" i="1"/>
  <c r="N966" i="1"/>
  <c r="M967" i="1"/>
  <c r="N967" i="1"/>
  <c r="M968" i="1"/>
  <c r="N968" i="1"/>
  <c r="M969" i="1"/>
  <c r="N969" i="1"/>
  <c r="M970" i="1"/>
  <c r="N970" i="1"/>
  <c r="M971" i="1"/>
  <c r="N971" i="1"/>
  <c r="M972" i="1"/>
  <c r="N972" i="1"/>
  <c r="M973" i="1"/>
  <c r="N973" i="1"/>
  <c r="M974" i="1"/>
  <c r="N974" i="1"/>
  <c r="M975" i="1"/>
  <c r="N975" i="1"/>
  <c r="M976" i="1"/>
  <c r="N976" i="1"/>
  <c r="M977" i="1"/>
  <c r="N977" i="1"/>
  <c r="M978" i="1"/>
  <c r="N978" i="1"/>
  <c r="M979" i="1"/>
  <c r="N979" i="1"/>
  <c r="M980" i="1"/>
  <c r="N980" i="1"/>
  <c r="M981" i="1"/>
  <c r="N981" i="1"/>
  <c r="M982" i="1"/>
  <c r="N982" i="1"/>
  <c r="M983" i="1"/>
  <c r="N983" i="1"/>
  <c r="M984" i="1"/>
  <c r="N984" i="1"/>
  <c r="M985" i="1"/>
  <c r="N985" i="1"/>
  <c r="M986" i="1"/>
  <c r="N986" i="1"/>
  <c r="M987" i="1"/>
  <c r="N987" i="1"/>
  <c r="M988" i="1"/>
  <c r="N988" i="1"/>
  <c r="M989" i="1"/>
  <c r="N989" i="1"/>
  <c r="M990" i="1"/>
  <c r="N990" i="1"/>
  <c r="M991" i="1"/>
  <c r="N991" i="1"/>
  <c r="M992" i="1"/>
  <c r="N992" i="1"/>
  <c r="M993" i="1"/>
  <c r="N993" i="1"/>
  <c r="M994" i="1"/>
  <c r="N994" i="1"/>
  <c r="M995" i="1"/>
  <c r="N995" i="1"/>
  <c r="M996" i="1"/>
  <c r="N996" i="1"/>
  <c r="M997" i="1"/>
  <c r="N997" i="1"/>
  <c r="M998" i="1"/>
  <c r="N998" i="1"/>
  <c r="M999" i="1"/>
  <c r="N999" i="1"/>
  <c r="M1000" i="1"/>
  <c r="N1000" i="1"/>
  <c r="M1001" i="1"/>
  <c r="N1001" i="1"/>
  <c r="M1002" i="1"/>
  <c r="N1002" i="1"/>
  <c r="M1003" i="1"/>
  <c r="N1003" i="1"/>
  <c r="M1004" i="1"/>
  <c r="N1004" i="1"/>
  <c r="M1005" i="1"/>
  <c r="N1005" i="1"/>
  <c r="M1006" i="1"/>
  <c r="N1006" i="1"/>
  <c r="M1007" i="1"/>
  <c r="N1007" i="1"/>
  <c r="M1008" i="1"/>
  <c r="N1008" i="1"/>
  <c r="M1009" i="1"/>
  <c r="N1009" i="1"/>
  <c r="M1010" i="1"/>
  <c r="N1010" i="1"/>
  <c r="M1011" i="1"/>
  <c r="N1011" i="1"/>
  <c r="M1012" i="1"/>
  <c r="N1012" i="1"/>
  <c r="M1013" i="1"/>
  <c r="N1013" i="1"/>
  <c r="M1014" i="1"/>
  <c r="N1014" i="1"/>
  <c r="M1015" i="1"/>
  <c r="N1015" i="1"/>
  <c r="M1016" i="1"/>
  <c r="N1016" i="1"/>
  <c r="M1017" i="1"/>
  <c r="N1017" i="1"/>
  <c r="M1018" i="1"/>
  <c r="N1018" i="1"/>
  <c r="M1019" i="1"/>
  <c r="N1019" i="1"/>
  <c r="M1020" i="1"/>
  <c r="N1020" i="1"/>
  <c r="M1021" i="1"/>
  <c r="N1021" i="1"/>
  <c r="M1022" i="1"/>
  <c r="N1022" i="1"/>
  <c r="M1023" i="1"/>
  <c r="N1023" i="1"/>
  <c r="M1024" i="1"/>
  <c r="N1024" i="1"/>
  <c r="M1025" i="1"/>
  <c r="N1025" i="1"/>
  <c r="M1026" i="1"/>
  <c r="N1026" i="1"/>
  <c r="M1027" i="1"/>
  <c r="N1027" i="1"/>
  <c r="M1028" i="1"/>
  <c r="N1028" i="1"/>
  <c r="M1029" i="1"/>
  <c r="N1029" i="1"/>
  <c r="M1030" i="1"/>
  <c r="N1030" i="1"/>
  <c r="M1031" i="1"/>
  <c r="N1031" i="1"/>
  <c r="M1032" i="1"/>
  <c r="N1032" i="1"/>
  <c r="M1033" i="1"/>
  <c r="N1033" i="1"/>
  <c r="M1034" i="1"/>
  <c r="N1034" i="1"/>
  <c r="M1035" i="1"/>
  <c r="N1035" i="1"/>
  <c r="M1036" i="1"/>
  <c r="N1036" i="1"/>
  <c r="M1037" i="1"/>
  <c r="N1037" i="1"/>
  <c r="M1038" i="1"/>
  <c r="N1038" i="1"/>
  <c r="M1039" i="1"/>
  <c r="N1039" i="1"/>
  <c r="M1040" i="1"/>
  <c r="N1040" i="1"/>
  <c r="M1041" i="1"/>
  <c r="N1041" i="1"/>
  <c r="M1042" i="1"/>
  <c r="N1042" i="1"/>
  <c r="M1043" i="1"/>
  <c r="N1043" i="1"/>
  <c r="M1044" i="1"/>
  <c r="N1044" i="1"/>
  <c r="M1045" i="1"/>
  <c r="N1045" i="1"/>
  <c r="M1046" i="1"/>
  <c r="N1046" i="1"/>
  <c r="M1047" i="1"/>
  <c r="N1047" i="1"/>
  <c r="M1048" i="1"/>
  <c r="N1048" i="1"/>
  <c r="M1049" i="1"/>
  <c r="N1049" i="1"/>
  <c r="M1050" i="1"/>
  <c r="N1050" i="1"/>
  <c r="M1051" i="1"/>
  <c r="N1051" i="1"/>
  <c r="M1052" i="1"/>
  <c r="N1052" i="1"/>
  <c r="M1053" i="1"/>
  <c r="N1053" i="1"/>
  <c r="M1054" i="1"/>
  <c r="N1054" i="1"/>
  <c r="M1055" i="1"/>
  <c r="N1055" i="1"/>
  <c r="M1056" i="1"/>
  <c r="N1056" i="1"/>
  <c r="M1057" i="1"/>
  <c r="N1057" i="1"/>
  <c r="M1058" i="1"/>
  <c r="N1058" i="1"/>
  <c r="M1059" i="1"/>
  <c r="N1059" i="1"/>
  <c r="M1060" i="1"/>
  <c r="N1060" i="1"/>
  <c r="M1061" i="1"/>
  <c r="N1061" i="1"/>
  <c r="M1062" i="1"/>
  <c r="N1062" i="1"/>
  <c r="M1063" i="1"/>
  <c r="N1063" i="1"/>
  <c r="M1064" i="1"/>
  <c r="N1064" i="1"/>
  <c r="M1065" i="1"/>
  <c r="N1065" i="1"/>
  <c r="M1066" i="1"/>
  <c r="N1066" i="1"/>
  <c r="M1067" i="1"/>
  <c r="N1067" i="1"/>
  <c r="M1068" i="1"/>
  <c r="N1068" i="1"/>
  <c r="M1069" i="1"/>
  <c r="N1069" i="1"/>
  <c r="M1070" i="1"/>
  <c r="N1070" i="1"/>
  <c r="M1071" i="1"/>
  <c r="N1071" i="1"/>
  <c r="M1072" i="1"/>
  <c r="N1072" i="1"/>
  <c r="M1073" i="1"/>
  <c r="N1073" i="1"/>
  <c r="M1074" i="1"/>
  <c r="N1074" i="1"/>
  <c r="M1075" i="1"/>
  <c r="N1075" i="1"/>
  <c r="M1076" i="1"/>
  <c r="N1076" i="1"/>
  <c r="M1077" i="1"/>
  <c r="N1077" i="1"/>
  <c r="M1078" i="1"/>
  <c r="N1078" i="1"/>
  <c r="M1079" i="1"/>
  <c r="N1079" i="1"/>
  <c r="M1080" i="1"/>
  <c r="N1080" i="1"/>
  <c r="M1081" i="1"/>
  <c r="N1081" i="1"/>
  <c r="M1082" i="1"/>
  <c r="N1082" i="1"/>
  <c r="M1083" i="1"/>
  <c r="N1083" i="1"/>
  <c r="M1084" i="1"/>
  <c r="N1084" i="1"/>
  <c r="M1085" i="1"/>
  <c r="N1085" i="1"/>
  <c r="M1086" i="1"/>
  <c r="N1086" i="1"/>
  <c r="M1087" i="1"/>
  <c r="N1087" i="1"/>
  <c r="M1088" i="1"/>
  <c r="N1088" i="1"/>
  <c r="M1089" i="1"/>
  <c r="N1089" i="1"/>
  <c r="M1090" i="1"/>
  <c r="N1090" i="1"/>
  <c r="M1091" i="1"/>
  <c r="N1091" i="1"/>
  <c r="M1092" i="1"/>
  <c r="N1092" i="1"/>
  <c r="M1093" i="1"/>
  <c r="N1093" i="1"/>
  <c r="M1094" i="1"/>
  <c r="N1094" i="1"/>
  <c r="M1095" i="1"/>
  <c r="N1095" i="1"/>
  <c r="M1096" i="1"/>
  <c r="N1096" i="1"/>
  <c r="M1097" i="1"/>
  <c r="N1097" i="1"/>
  <c r="M1098" i="1"/>
  <c r="N1098" i="1"/>
  <c r="M1099" i="1"/>
  <c r="N1099" i="1"/>
  <c r="M1100" i="1"/>
  <c r="N1100" i="1"/>
  <c r="M1101" i="1"/>
  <c r="N1101" i="1"/>
  <c r="M1102" i="1"/>
  <c r="N1102" i="1"/>
  <c r="M1103" i="1"/>
  <c r="N1103" i="1"/>
  <c r="M1104" i="1"/>
  <c r="N1104" i="1"/>
  <c r="M1105" i="1"/>
  <c r="N1105" i="1"/>
  <c r="M1106" i="1"/>
  <c r="N1106" i="1"/>
  <c r="M1107" i="1"/>
  <c r="N1107" i="1"/>
  <c r="M1108" i="1"/>
  <c r="N1108" i="1"/>
  <c r="M1109" i="1"/>
  <c r="N1109" i="1"/>
  <c r="M1110" i="1"/>
  <c r="N1110" i="1"/>
  <c r="M1111" i="1"/>
  <c r="N1111" i="1"/>
  <c r="M1112" i="1"/>
  <c r="N1112" i="1"/>
  <c r="M1113" i="1"/>
  <c r="N1113" i="1"/>
  <c r="M1114" i="1"/>
  <c r="N1114" i="1"/>
  <c r="M1115" i="1"/>
  <c r="N1115" i="1"/>
  <c r="M1116" i="1"/>
  <c r="N1116" i="1"/>
  <c r="M1117" i="1"/>
  <c r="N1117" i="1"/>
  <c r="M1118" i="1"/>
  <c r="N1118" i="1"/>
  <c r="M1119" i="1"/>
  <c r="N1119" i="1"/>
  <c r="M1120" i="1"/>
  <c r="N1120" i="1"/>
  <c r="M1121" i="1"/>
  <c r="N1121" i="1"/>
  <c r="M1122" i="1"/>
  <c r="N1122" i="1"/>
  <c r="M1123" i="1"/>
  <c r="N1123" i="1"/>
  <c r="M1124" i="1"/>
  <c r="N1124" i="1"/>
  <c r="M1125" i="1"/>
  <c r="N1125" i="1"/>
  <c r="M1126" i="1"/>
  <c r="N1126" i="1"/>
  <c r="M1127" i="1"/>
  <c r="N1127" i="1"/>
  <c r="M1128" i="1"/>
  <c r="N1128" i="1"/>
  <c r="M1129" i="1"/>
  <c r="N1129" i="1"/>
  <c r="M1130" i="1"/>
  <c r="N1130" i="1"/>
  <c r="M1131" i="1"/>
  <c r="N1131" i="1"/>
  <c r="M1132" i="1"/>
  <c r="N1132" i="1"/>
  <c r="M1133" i="1"/>
  <c r="N1133" i="1"/>
  <c r="M1134" i="1"/>
  <c r="N1134" i="1"/>
  <c r="M1135" i="1"/>
  <c r="N1135" i="1"/>
  <c r="M1136" i="1"/>
  <c r="N1136" i="1"/>
  <c r="M1137" i="1"/>
  <c r="N1137" i="1"/>
  <c r="M1138" i="1"/>
  <c r="N1138" i="1"/>
  <c r="M1139" i="1"/>
  <c r="N1139" i="1"/>
  <c r="M1140" i="1"/>
  <c r="N1140" i="1"/>
  <c r="M1141" i="1"/>
  <c r="N1141" i="1"/>
  <c r="M1142" i="1"/>
  <c r="N1142" i="1"/>
  <c r="M1143" i="1"/>
  <c r="N1143" i="1"/>
  <c r="M1144" i="1"/>
  <c r="N1144" i="1"/>
  <c r="M1145" i="1"/>
  <c r="N1145" i="1"/>
  <c r="M1146" i="1"/>
  <c r="N1146" i="1"/>
  <c r="M1147" i="1"/>
  <c r="N1147" i="1"/>
  <c r="M1148" i="1"/>
  <c r="N1148" i="1"/>
  <c r="M1149" i="1"/>
  <c r="N1149" i="1"/>
  <c r="M1150" i="1"/>
  <c r="N1150" i="1"/>
  <c r="M1151" i="1"/>
  <c r="N1151" i="1"/>
  <c r="M1152" i="1"/>
  <c r="N1152" i="1"/>
  <c r="M1153" i="1"/>
  <c r="N1153" i="1"/>
  <c r="M1154" i="1"/>
  <c r="N1154" i="1"/>
  <c r="M1155" i="1"/>
  <c r="N1155" i="1"/>
  <c r="M1156" i="1"/>
  <c r="N1156" i="1"/>
  <c r="M1157" i="1"/>
  <c r="N1157" i="1"/>
  <c r="M1158" i="1"/>
  <c r="N1158" i="1"/>
  <c r="M1159" i="1"/>
  <c r="N1159" i="1"/>
  <c r="M1160" i="1"/>
  <c r="N1160" i="1"/>
  <c r="M1161" i="1"/>
  <c r="N1161" i="1"/>
  <c r="M1162" i="1"/>
  <c r="N1162" i="1"/>
  <c r="M1163" i="1"/>
  <c r="N1163" i="1"/>
  <c r="M1164" i="1"/>
  <c r="N1164" i="1"/>
  <c r="M1165" i="1"/>
  <c r="N1165" i="1"/>
  <c r="M1166" i="1"/>
  <c r="N1166" i="1"/>
  <c r="M1167" i="1"/>
  <c r="N1167" i="1"/>
  <c r="M1168" i="1"/>
  <c r="N1168" i="1"/>
  <c r="M1169" i="1"/>
  <c r="N1169" i="1"/>
  <c r="M1170" i="1"/>
  <c r="N1170" i="1"/>
  <c r="M1171" i="1"/>
  <c r="N1171" i="1"/>
  <c r="M1172" i="1"/>
  <c r="N1172" i="1"/>
  <c r="M1173" i="1"/>
  <c r="N1173" i="1"/>
  <c r="M1174" i="1"/>
  <c r="N1174" i="1"/>
  <c r="M1175" i="1"/>
  <c r="N1175" i="1"/>
  <c r="M1176" i="1"/>
  <c r="N1176" i="1"/>
  <c r="M1177" i="1"/>
  <c r="N1177" i="1"/>
  <c r="M1178" i="1"/>
  <c r="N1178" i="1"/>
  <c r="M1179" i="1"/>
  <c r="N1179" i="1"/>
  <c r="M1180" i="1"/>
  <c r="N1180" i="1"/>
  <c r="M1181" i="1"/>
  <c r="N1181" i="1"/>
  <c r="M1182" i="1"/>
  <c r="N1182" i="1"/>
  <c r="M1183" i="1"/>
  <c r="N1183" i="1"/>
  <c r="M1184" i="1"/>
  <c r="N1184" i="1"/>
  <c r="M1185" i="1"/>
  <c r="N1185" i="1"/>
  <c r="M1186" i="1"/>
  <c r="N1186" i="1"/>
  <c r="M1187" i="1"/>
  <c r="N1187" i="1"/>
  <c r="M1188" i="1"/>
  <c r="N1188" i="1"/>
  <c r="M1189" i="1"/>
  <c r="N1189" i="1"/>
  <c r="M1190" i="1"/>
  <c r="N1190" i="1"/>
  <c r="M1191" i="1"/>
  <c r="N1191" i="1"/>
  <c r="M1192" i="1"/>
  <c r="N1192" i="1"/>
  <c r="M1193" i="1"/>
  <c r="N1193" i="1"/>
  <c r="M1194" i="1"/>
  <c r="N1194" i="1"/>
  <c r="M1195" i="1"/>
  <c r="N1195" i="1"/>
  <c r="M1196" i="1"/>
  <c r="N1196" i="1"/>
  <c r="M1197" i="1"/>
  <c r="N1197" i="1"/>
  <c r="M1198" i="1"/>
  <c r="N1198" i="1"/>
  <c r="M1199" i="1"/>
  <c r="N1199" i="1"/>
  <c r="M1200" i="1"/>
  <c r="N1200" i="1"/>
  <c r="M1201" i="1"/>
  <c r="N1201" i="1"/>
  <c r="M1202" i="1"/>
  <c r="N1202" i="1"/>
  <c r="M1203" i="1"/>
  <c r="N1203" i="1"/>
  <c r="M1204" i="1"/>
  <c r="N1204" i="1"/>
  <c r="M1205" i="1"/>
  <c r="N1205" i="1"/>
  <c r="M1206" i="1"/>
  <c r="N1206" i="1"/>
  <c r="M1207" i="1"/>
  <c r="N1207" i="1"/>
  <c r="M1208" i="1"/>
  <c r="N1208" i="1"/>
  <c r="M1209" i="1"/>
  <c r="N1209" i="1"/>
  <c r="M1210" i="1"/>
  <c r="N1210" i="1"/>
  <c r="M1211" i="1"/>
  <c r="N1211" i="1"/>
  <c r="M1212" i="1"/>
  <c r="N1212" i="1"/>
  <c r="M1213" i="1"/>
  <c r="N1213" i="1"/>
  <c r="M1214" i="1"/>
  <c r="N1214" i="1"/>
  <c r="M1215" i="1"/>
  <c r="N1215" i="1"/>
  <c r="M1216" i="1"/>
  <c r="N1216" i="1"/>
  <c r="M1217" i="1"/>
  <c r="N1217" i="1"/>
  <c r="M1218" i="1"/>
  <c r="N1218" i="1"/>
  <c r="M1219" i="1"/>
  <c r="N1219" i="1"/>
  <c r="M1220" i="1"/>
  <c r="N1220" i="1"/>
  <c r="M1221" i="1"/>
  <c r="N1221" i="1"/>
  <c r="M1222" i="1"/>
  <c r="N1222" i="1"/>
  <c r="M1223" i="1"/>
  <c r="N1223" i="1"/>
  <c r="M1224" i="1"/>
  <c r="N1224" i="1"/>
  <c r="M1225" i="1"/>
  <c r="N1225" i="1"/>
  <c r="M1226" i="1"/>
  <c r="N1226" i="1"/>
  <c r="M1227" i="1"/>
  <c r="N1227" i="1"/>
  <c r="M1228" i="1"/>
  <c r="N1228" i="1"/>
  <c r="M1229" i="1"/>
  <c r="N1229" i="1"/>
  <c r="M1230" i="1"/>
  <c r="N1230" i="1"/>
  <c r="M1231" i="1"/>
  <c r="N1231" i="1"/>
  <c r="M1232" i="1"/>
  <c r="N1232" i="1"/>
  <c r="M1233" i="1"/>
  <c r="N1233" i="1"/>
  <c r="M1234" i="1"/>
  <c r="N1234" i="1"/>
  <c r="M1235" i="1"/>
  <c r="N1235" i="1"/>
  <c r="M1236" i="1"/>
  <c r="N1236" i="1"/>
  <c r="M1237" i="1"/>
  <c r="N1237" i="1"/>
  <c r="M1238" i="1"/>
  <c r="N1238" i="1"/>
  <c r="M1239" i="1"/>
  <c r="N1239" i="1"/>
  <c r="M1240" i="1"/>
  <c r="N1240" i="1"/>
  <c r="M1241" i="1"/>
  <c r="N1241" i="1"/>
  <c r="M1242" i="1"/>
  <c r="N1242" i="1"/>
  <c r="M1243" i="1"/>
  <c r="N1243" i="1"/>
  <c r="M1244" i="1"/>
  <c r="N1244" i="1"/>
  <c r="M1245" i="1"/>
  <c r="N1245" i="1"/>
  <c r="M1246" i="1"/>
  <c r="N1246" i="1"/>
  <c r="M1247" i="1"/>
  <c r="N1247" i="1"/>
  <c r="M1248" i="1"/>
  <c r="N1248" i="1"/>
  <c r="M1249" i="1"/>
  <c r="N1249" i="1"/>
  <c r="M1250" i="1"/>
  <c r="N1250" i="1"/>
  <c r="M1251" i="1"/>
  <c r="N1251" i="1"/>
  <c r="M1252" i="1"/>
  <c r="N1252" i="1"/>
  <c r="M1253" i="1"/>
  <c r="N1253" i="1"/>
  <c r="M1254" i="1"/>
  <c r="N1254" i="1"/>
  <c r="M1255" i="1"/>
  <c r="N1255" i="1"/>
  <c r="M1256" i="1"/>
  <c r="N1256" i="1"/>
  <c r="M1257" i="1"/>
  <c r="N1257" i="1"/>
  <c r="M1258" i="1"/>
  <c r="N1258" i="1"/>
  <c r="M1259" i="1"/>
  <c r="N1259" i="1"/>
  <c r="M1260" i="1"/>
  <c r="N1260" i="1"/>
  <c r="M1261" i="1"/>
  <c r="N1261" i="1"/>
  <c r="M1262" i="1"/>
  <c r="N1262" i="1"/>
  <c r="M1263" i="1"/>
  <c r="N1263" i="1"/>
  <c r="M1264" i="1"/>
  <c r="N1264" i="1"/>
  <c r="M1265" i="1"/>
  <c r="N1265" i="1"/>
  <c r="M1266" i="1"/>
  <c r="N1266" i="1"/>
  <c r="M1267" i="1"/>
  <c r="N1267" i="1"/>
  <c r="M1268" i="1"/>
  <c r="N1268" i="1"/>
  <c r="M1269" i="1"/>
  <c r="N1269" i="1"/>
  <c r="M1270" i="1"/>
  <c r="N1270" i="1"/>
  <c r="M1271" i="1"/>
  <c r="N1271" i="1"/>
  <c r="M1272" i="1"/>
  <c r="N1272" i="1"/>
  <c r="M1273" i="1"/>
  <c r="N1273" i="1"/>
  <c r="M1274" i="1"/>
  <c r="N1274" i="1"/>
  <c r="M1275" i="1"/>
  <c r="N1275" i="1"/>
  <c r="M1276" i="1"/>
  <c r="N1276" i="1"/>
  <c r="M1277" i="1"/>
  <c r="N1277" i="1"/>
  <c r="M1278" i="1"/>
  <c r="N1278" i="1"/>
  <c r="M1279" i="1"/>
  <c r="N1279" i="1"/>
  <c r="M1280" i="1"/>
  <c r="N1280" i="1"/>
  <c r="M1281" i="1"/>
  <c r="N1281" i="1"/>
  <c r="M1282" i="1"/>
  <c r="N1282" i="1"/>
  <c r="M1283" i="1"/>
  <c r="N1283" i="1"/>
  <c r="M1284" i="1"/>
  <c r="N1284" i="1"/>
  <c r="M1285" i="1"/>
  <c r="N1285" i="1"/>
  <c r="M1286" i="1"/>
  <c r="N1286" i="1"/>
  <c r="M1287" i="1"/>
  <c r="N1287" i="1"/>
  <c r="M1288" i="1"/>
  <c r="N1288" i="1"/>
  <c r="M1289" i="1"/>
  <c r="N1289" i="1"/>
  <c r="M1290" i="1"/>
  <c r="N1290" i="1"/>
  <c r="M1291" i="1"/>
  <c r="N1291" i="1"/>
  <c r="M1292" i="1"/>
  <c r="N1292" i="1"/>
  <c r="M1293" i="1"/>
  <c r="N1293" i="1"/>
  <c r="M1294" i="1"/>
  <c r="N1294" i="1"/>
  <c r="M1295" i="1"/>
  <c r="N1295" i="1"/>
  <c r="M1296" i="1"/>
  <c r="N1296" i="1"/>
  <c r="M1297" i="1"/>
  <c r="N1297" i="1"/>
  <c r="M1298" i="1"/>
  <c r="N1298" i="1"/>
  <c r="M1299" i="1"/>
  <c r="N1299" i="1"/>
  <c r="M1300" i="1"/>
  <c r="N1300" i="1"/>
  <c r="M1301" i="1"/>
  <c r="N1301" i="1"/>
  <c r="M1302" i="1"/>
  <c r="N1302" i="1"/>
  <c r="M1303" i="1"/>
  <c r="N1303" i="1"/>
  <c r="M1304" i="1"/>
  <c r="N1304" i="1"/>
  <c r="M1305" i="1"/>
  <c r="N1305" i="1"/>
  <c r="M1306" i="1"/>
  <c r="N1306" i="1"/>
  <c r="M1307" i="1"/>
  <c r="N1307" i="1"/>
  <c r="M1308" i="1"/>
  <c r="N1308" i="1"/>
  <c r="M1309" i="1"/>
  <c r="N1309" i="1"/>
  <c r="M1310" i="1"/>
  <c r="N1310" i="1"/>
  <c r="M1311" i="1"/>
  <c r="N1311" i="1"/>
  <c r="M1312" i="1"/>
  <c r="N1312" i="1"/>
  <c r="M1313" i="1"/>
  <c r="N1313" i="1"/>
  <c r="M1314" i="1"/>
  <c r="N1314" i="1"/>
  <c r="M1315" i="1"/>
  <c r="N1315" i="1"/>
  <c r="M1316" i="1"/>
  <c r="N1316" i="1"/>
  <c r="M1317" i="1"/>
  <c r="N1317" i="1"/>
  <c r="M1318" i="1"/>
  <c r="N1318" i="1"/>
  <c r="M1319" i="1"/>
  <c r="N1319" i="1"/>
  <c r="M1320" i="1"/>
  <c r="N1320" i="1"/>
  <c r="M1321" i="1"/>
  <c r="N1321" i="1"/>
  <c r="M1322" i="1"/>
  <c r="N1322" i="1"/>
  <c r="M1323" i="1"/>
  <c r="N1323" i="1"/>
  <c r="M1324" i="1"/>
  <c r="N1324" i="1"/>
  <c r="M1325" i="1"/>
  <c r="N1325" i="1"/>
  <c r="M1326" i="1"/>
  <c r="N1326" i="1"/>
  <c r="M1327" i="1"/>
  <c r="N1327" i="1"/>
  <c r="M1328" i="1"/>
  <c r="N1328" i="1"/>
  <c r="M1329" i="1"/>
  <c r="N1329" i="1"/>
  <c r="M1330" i="1"/>
  <c r="N1330" i="1"/>
  <c r="M1331" i="1"/>
  <c r="N1331" i="1"/>
  <c r="M1332" i="1"/>
  <c r="N1332" i="1"/>
  <c r="M1333" i="1"/>
  <c r="N1333" i="1"/>
  <c r="M1334" i="1"/>
  <c r="N1334" i="1"/>
  <c r="M1335" i="1"/>
  <c r="N1335" i="1"/>
  <c r="M1336" i="1"/>
  <c r="N1336" i="1"/>
  <c r="M1337" i="1"/>
  <c r="N1337" i="1"/>
  <c r="M1338" i="1"/>
  <c r="N1338" i="1"/>
  <c r="M1339" i="1"/>
  <c r="N1339" i="1"/>
  <c r="M1340" i="1"/>
  <c r="N1340" i="1"/>
  <c r="M1341" i="1"/>
  <c r="N1341" i="1"/>
  <c r="M1342" i="1"/>
  <c r="N1342" i="1"/>
  <c r="M1343" i="1"/>
  <c r="N1343" i="1"/>
  <c r="M1344" i="1"/>
  <c r="N1344" i="1"/>
  <c r="M1345" i="1"/>
  <c r="N1345" i="1"/>
  <c r="M1346" i="1"/>
  <c r="N1346" i="1"/>
  <c r="M1347" i="1"/>
  <c r="N1347" i="1"/>
  <c r="M1348" i="1"/>
  <c r="N1348" i="1"/>
  <c r="M1349" i="1"/>
  <c r="N1349" i="1"/>
  <c r="M1350" i="1"/>
  <c r="N1350" i="1"/>
  <c r="M1351" i="1"/>
  <c r="N1351" i="1"/>
  <c r="M1352" i="1"/>
  <c r="N1352" i="1"/>
  <c r="M1353" i="1"/>
  <c r="N1353" i="1"/>
  <c r="M1354" i="1"/>
  <c r="N1354" i="1"/>
  <c r="M1355" i="1"/>
  <c r="N1355" i="1"/>
  <c r="M1356" i="1"/>
  <c r="N1356" i="1"/>
  <c r="M1357" i="1"/>
  <c r="N1357" i="1"/>
  <c r="M1358" i="1"/>
  <c r="N1358" i="1"/>
  <c r="M1359" i="1"/>
  <c r="N1359" i="1"/>
  <c r="M1360" i="1"/>
  <c r="N1360" i="1"/>
  <c r="M1361" i="1"/>
  <c r="N1361" i="1"/>
  <c r="M1362" i="1"/>
  <c r="N1362" i="1"/>
  <c r="M1363" i="1"/>
  <c r="N1363" i="1"/>
  <c r="M1364" i="1"/>
  <c r="N1364" i="1"/>
  <c r="M1365" i="1"/>
  <c r="N1365" i="1"/>
  <c r="M1366" i="1"/>
  <c r="N1366" i="1"/>
  <c r="M1367" i="1"/>
  <c r="N1367" i="1"/>
  <c r="M1368" i="1"/>
  <c r="N1368" i="1"/>
  <c r="M1369" i="1"/>
  <c r="N1369" i="1"/>
  <c r="M1370" i="1"/>
  <c r="N1370" i="1"/>
  <c r="M1371" i="1"/>
  <c r="N1371" i="1"/>
  <c r="M1372" i="1"/>
  <c r="N1372" i="1"/>
  <c r="M1373" i="1"/>
  <c r="N1373" i="1"/>
  <c r="M1374" i="1"/>
  <c r="N1374" i="1"/>
  <c r="M1375" i="1"/>
  <c r="N1375" i="1"/>
  <c r="M1376" i="1"/>
  <c r="N1376" i="1"/>
  <c r="M1377" i="1"/>
  <c r="N1377" i="1"/>
  <c r="M1378" i="1"/>
  <c r="N1378" i="1"/>
  <c r="M1379" i="1"/>
  <c r="N1379" i="1"/>
  <c r="M1380" i="1"/>
  <c r="N1380" i="1"/>
  <c r="M1381" i="1"/>
  <c r="N1381" i="1"/>
  <c r="M1382" i="1"/>
  <c r="N1382" i="1"/>
  <c r="M1383" i="1"/>
  <c r="N1383" i="1"/>
  <c r="M1384" i="1"/>
  <c r="N1384" i="1"/>
  <c r="M1385" i="1"/>
  <c r="N1385" i="1"/>
  <c r="M1386" i="1"/>
  <c r="N1386" i="1"/>
  <c r="M1387" i="1"/>
  <c r="N1387" i="1"/>
  <c r="M1388" i="1"/>
  <c r="N1388" i="1"/>
  <c r="M1389" i="1"/>
  <c r="N1389" i="1"/>
  <c r="M1390" i="1"/>
  <c r="N1390" i="1"/>
  <c r="M1391" i="1"/>
  <c r="N1391" i="1"/>
  <c r="M1392" i="1"/>
  <c r="N1392" i="1"/>
  <c r="M1393" i="1"/>
  <c r="N1393" i="1"/>
  <c r="M1394" i="1"/>
  <c r="N1394" i="1"/>
  <c r="M1395" i="1"/>
  <c r="N1395" i="1"/>
  <c r="M1396" i="1"/>
  <c r="N1396" i="1"/>
  <c r="M1397" i="1"/>
  <c r="N1397" i="1"/>
  <c r="M1398" i="1"/>
  <c r="N1398" i="1"/>
  <c r="M1399" i="1"/>
  <c r="N1399" i="1"/>
  <c r="M1400" i="1"/>
  <c r="N1400" i="1"/>
  <c r="M1401" i="1"/>
  <c r="N1401" i="1"/>
  <c r="M1402" i="1"/>
  <c r="N1402" i="1"/>
  <c r="M1403" i="1"/>
  <c r="N1403" i="1"/>
  <c r="M1404" i="1"/>
  <c r="N1404" i="1"/>
  <c r="M1405" i="1"/>
  <c r="N1405" i="1"/>
  <c r="M1406" i="1"/>
  <c r="N1406" i="1"/>
  <c r="M1407" i="1"/>
  <c r="N1407" i="1"/>
  <c r="M1408" i="1"/>
  <c r="N1408" i="1"/>
  <c r="M1409" i="1"/>
  <c r="N1409" i="1"/>
  <c r="M1410" i="1"/>
  <c r="N1410" i="1"/>
  <c r="M1411" i="1"/>
  <c r="N1411" i="1"/>
  <c r="M1412" i="1"/>
  <c r="N1412" i="1"/>
  <c r="M1413" i="1"/>
  <c r="N1413" i="1"/>
  <c r="M1414" i="1"/>
  <c r="N1414" i="1"/>
  <c r="M1415" i="1"/>
  <c r="N1415" i="1"/>
  <c r="M1416" i="1"/>
  <c r="N1416" i="1"/>
  <c r="M1417" i="1"/>
  <c r="N1417" i="1"/>
  <c r="M1418" i="1"/>
  <c r="N1418" i="1"/>
  <c r="M1419" i="1"/>
  <c r="N1419" i="1"/>
  <c r="M1420" i="1"/>
  <c r="N1420" i="1"/>
  <c r="M1421" i="1"/>
  <c r="N1421" i="1"/>
  <c r="M1422" i="1"/>
  <c r="N1422" i="1"/>
  <c r="M1423" i="1"/>
  <c r="N1423" i="1"/>
  <c r="M1424" i="1"/>
  <c r="N1424" i="1"/>
  <c r="M1425" i="1"/>
  <c r="N1425" i="1"/>
  <c r="M1426" i="1"/>
  <c r="N1426" i="1"/>
  <c r="M1427" i="1"/>
  <c r="N1427" i="1"/>
  <c r="M1428" i="1"/>
  <c r="N1428" i="1"/>
  <c r="M1429" i="1"/>
  <c r="N1429" i="1"/>
  <c r="M1430" i="1"/>
  <c r="N1430" i="1"/>
  <c r="M1431" i="1"/>
  <c r="N1431" i="1"/>
  <c r="M1432" i="1"/>
  <c r="N1432" i="1"/>
  <c r="M1433" i="1"/>
  <c r="N1433" i="1"/>
  <c r="M1434" i="1"/>
  <c r="N1434" i="1"/>
  <c r="M1435" i="1"/>
  <c r="N1435" i="1"/>
  <c r="M1436" i="1"/>
  <c r="N1436" i="1"/>
  <c r="M1437" i="1"/>
  <c r="N1437" i="1"/>
  <c r="M1438" i="1"/>
  <c r="N1438" i="1"/>
  <c r="M1439" i="1"/>
  <c r="N1439" i="1"/>
  <c r="M1440" i="1"/>
  <c r="N1440" i="1"/>
  <c r="M1441" i="1"/>
  <c r="N1441" i="1"/>
  <c r="M1442" i="1"/>
  <c r="N1442" i="1"/>
  <c r="M1443" i="1"/>
  <c r="N1443" i="1"/>
  <c r="M1444" i="1"/>
  <c r="N1444" i="1"/>
  <c r="M1445" i="1"/>
  <c r="N1445" i="1"/>
  <c r="M1446" i="1"/>
  <c r="N1446" i="1"/>
  <c r="M1447" i="1"/>
  <c r="N1447" i="1"/>
  <c r="M1448" i="1"/>
  <c r="N1448" i="1"/>
  <c r="M1449" i="1"/>
  <c r="N1449" i="1"/>
  <c r="M1450" i="1"/>
  <c r="N1450" i="1"/>
  <c r="M1451" i="1"/>
  <c r="N1451" i="1"/>
  <c r="M1452" i="1"/>
  <c r="N1452" i="1"/>
  <c r="M1453" i="1"/>
  <c r="N1453" i="1"/>
  <c r="M1454" i="1"/>
  <c r="N1454" i="1"/>
  <c r="M1455" i="1"/>
  <c r="N1455" i="1"/>
  <c r="M1456" i="1"/>
  <c r="N1456" i="1"/>
  <c r="M1457" i="1"/>
  <c r="N1457" i="1"/>
  <c r="M1458" i="1"/>
  <c r="N1458" i="1"/>
  <c r="M1459" i="1"/>
  <c r="N1459" i="1"/>
  <c r="M1460" i="1"/>
  <c r="N1460" i="1"/>
  <c r="M1461" i="1"/>
  <c r="N1461" i="1"/>
  <c r="M1462" i="1"/>
  <c r="N1462" i="1"/>
  <c r="M1463" i="1"/>
  <c r="N1463" i="1"/>
  <c r="M1464" i="1"/>
  <c r="N1464" i="1"/>
  <c r="M1465" i="1"/>
  <c r="N1465" i="1"/>
  <c r="M1466" i="1"/>
  <c r="N1466" i="1"/>
  <c r="M1467" i="1"/>
  <c r="N1467" i="1"/>
  <c r="M1468" i="1"/>
  <c r="N1468" i="1"/>
  <c r="M1469" i="1"/>
  <c r="N1469" i="1"/>
  <c r="M1470" i="1"/>
  <c r="N1470" i="1"/>
  <c r="M1471" i="1"/>
  <c r="N1471" i="1"/>
  <c r="M1472" i="1"/>
  <c r="N1472" i="1"/>
  <c r="M1473" i="1"/>
  <c r="N1473" i="1"/>
  <c r="M1474" i="1"/>
  <c r="N1474" i="1"/>
  <c r="M1475" i="1"/>
  <c r="N1475" i="1"/>
  <c r="M1476" i="1"/>
  <c r="N1476" i="1"/>
  <c r="M1477" i="1"/>
  <c r="N1477" i="1"/>
  <c r="M1478" i="1"/>
  <c r="N1478" i="1"/>
  <c r="M1479" i="1"/>
  <c r="N1479" i="1"/>
  <c r="M1480" i="1"/>
  <c r="N1480" i="1"/>
  <c r="M1481" i="1"/>
  <c r="N1481" i="1"/>
  <c r="M1482" i="1"/>
  <c r="N1482" i="1"/>
  <c r="M1483" i="1"/>
  <c r="N1483" i="1"/>
  <c r="M1484" i="1"/>
  <c r="N1484" i="1"/>
  <c r="M1485" i="1"/>
  <c r="N1485" i="1"/>
  <c r="M1486" i="1"/>
  <c r="N1486" i="1"/>
  <c r="M1487" i="1"/>
  <c r="N1487" i="1"/>
  <c r="M1488" i="1"/>
  <c r="N1488" i="1"/>
  <c r="M1489" i="1"/>
  <c r="N1489" i="1"/>
  <c r="M1490" i="1"/>
  <c r="N1490" i="1"/>
  <c r="M1491" i="1"/>
  <c r="N1491" i="1"/>
  <c r="M1492" i="1"/>
  <c r="N1492" i="1"/>
  <c r="M1493" i="1"/>
  <c r="N1493" i="1"/>
  <c r="M1494" i="1"/>
  <c r="N1494" i="1"/>
  <c r="M1495" i="1"/>
  <c r="N1495" i="1"/>
  <c r="M1496" i="1"/>
  <c r="N1496" i="1"/>
  <c r="M1497" i="1"/>
  <c r="N1497" i="1"/>
  <c r="M1498" i="1"/>
  <c r="N1498" i="1"/>
  <c r="M1499" i="1"/>
  <c r="N1499" i="1"/>
  <c r="M1500" i="1"/>
  <c r="N1500" i="1"/>
  <c r="M1501" i="1"/>
  <c r="N1501" i="1"/>
  <c r="M1502" i="1"/>
  <c r="N1502" i="1"/>
  <c r="M1503" i="1"/>
  <c r="N1503" i="1"/>
  <c r="M1504" i="1"/>
  <c r="N1504" i="1"/>
  <c r="M1505" i="1"/>
  <c r="N1505" i="1"/>
  <c r="M1506" i="1"/>
  <c r="N1506" i="1"/>
  <c r="M1507" i="1"/>
  <c r="N1507" i="1"/>
  <c r="M1508" i="1"/>
  <c r="N1508" i="1"/>
  <c r="M1509" i="1"/>
  <c r="N1509" i="1"/>
  <c r="M1510" i="1"/>
  <c r="N1510" i="1"/>
  <c r="M1511" i="1"/>
  <c r="N1511" i="1"/>
  <c r="M1512" i="1"/>
  <c r="N1512" i="1"/>
  <c r="M1513" i="1"/>
  <c r="N1513" i="1"/>
  <c r="M1514" i="1"/>
  <c r="N1514" i="1"/>
  <c r="M1515" i="1"/>
  <c r="N1515" i="1"/>
  <c r="M1516" i="1"/>
  <c r="N1516" i="1"/>
  <c r="M1517" i="1"/>
  <c r="N1517" i="1"/>
  <c r="M1518" i="1"/>
  <c r="N1518" i="1"/>
  <c r="M1519" i="1"/>
  <c r="N1519" i="1"/>
  <c r="M1520" i="1"/>
  <c r="N1520" i="1"/>
  <c r="M1521" i="1"/>
  <c r="N1521" i="1"/>
  <c r="M1522" i="1"/>
  <c r="N1522" i="1"/>
  <c r="M1523" i="1"/>
  <c r="N1523" i="1"/>
  <c r="M1524" i="1"/>
  <c r="N1524" i="1"/>
  <c r="M1525" i="1"/>
  <c r="N1525" i="1"/>
  <c r="M1526" i="1"/>
  <c r="N1526" i="1"/>
  <c r="M1527" i="1"/>
  <c r="N1527" i="1"/>
  <c r="M1528" i="1"/>
  <c r="N1528" i="1"/>
  <c r="M1529" i="1"/>
  <c r="N1529" i="1"/>
  <c r="M1530" i="1"/>
  <c r="N1530" i="1"/>
  <c r="M1531" i="1"/>
  <c r="N1531" i="1"/>
  <c r="M1532" i="1"/>
  <c r="N1532" i="1"/>
  <c r="M1533" i="1"/>
  <c r="N1533" i="1"/>
  <c r="M1534" i="1"/>
  <c r="N1534" i="1"/>
  <c r="M1535" i="1"/>
  <c r="N1535" i="1"/>
  <c r="M1536" i="1"/>
  <c r="N1536" i="1"/>
  <c r="M1537" i="1"/>
  <c r="N1537" i="1"/>
  <c r="M1538" i="1"/>
  <c r="N1538" i="1"/>
  <c r="M1539" i="1"/>
  <c r="N1539" i="1"/>
  <c r="M1540" i="1"/>
  <c r="N1540" i="1"/>
  <c r="M1541" i="1"/>
  <c r="N1541" i="1"/>
  <c r="M1542" i="1"/>
  <c r="N1542" i="1"/>
  <c r="M1543" i="1"/>
  <c r="N1543" i="1"/>
  <c r="M1544" i="1"/>
  <c r="N1544" i="1"/>
  <c r="M1545" i="1"/>
  <c r="N1545" i="1"/>
  <c r="M1546" i="1"/>
  <c r="N1546" i="1"/>
  <c r="M1547" i="1"/>
  <c r="N1547" i="1"/>
  <c r="M1548" i="1"/>
  <c r="N1548" i="1"/>
  <c r="M1549" i="1"/>
  <c r="N1549" i="1"/>
  <c r="M1550" i="1"/>
  <c r="N1550" i="1"/>
  <c r="M1551" i="1"/>
  <c r="N1551" i="1"/>
  <c r="M1552" i="1"/>
  <c r="N1552" i="1"/>
  <c r="M1553" i="1"/>
  <c r="N1553" i="1"/>
  <c r="M1554" i="1"/>
  <c r="N1554" i="1"/>
  <c r="M1555" i="1"/>
  <c r="N1555" i="1"/>
  <c r="M1556" i="1"/>
  <c r="N1556" i="1"/>
  <c r="M1557" i="1"/>
  <c r="N1557" i="1"/>
  <c r="M1558" i="1"/>
  <c r="N1558" i="1"/>
  <c r="M1559" i="1"/>
  <c r="N1559" i="1"/>
  <c r="M1560" i="1"/>
  <c r="N1560" i="1"/>
  <c r="M1561" i="1"/>
  <c r="N1561" i="1"/>
  <c r="M1562" i="1"/>
  <c r="N1562" i="1"/>
  <c r="M1563" i="1"/>
  <c r="N1563" i="1"/>
  <c r="M1564" i="1"/>
  <c r="N1564" i="1"/>
  <c r="M1565" i="1"/>
  <c r="N1565" i="1"/>
  <c r="M1566" i="1"/>
  <c r="N1566" i="1"/>
  <c r="M1567" i="1"/>
  <c r="N1567" i="1"/>
  <c r="M1568" i="1"/>
  <c r="N1568" i="1"/>
  <c r="M1569" i="1"/>
  <c r="N1569" i="1"/>
  <c r="M1570" i="1"/>
  <c r="N1570" i="1"/>
  <c r="M1571" i="1"/>
  <c r="N1571" i="1"/>
  <c r="M1572" i="1"/>
  <c r="N1572" i="1"/>
  <c r="M1573" i="1"/>
  <c r="N1573" i="1"/>
  <c r="M1574" i="1"/>
  <c r="N1574" i="1"/>
  <c r="M1575" i="1"/>
  <c r="N1575" i="1"/>
  <c r="M1576" i="1"/>
  <c r="N1576" i="1"/>
  <c r="M1577" i="1"/>
  <c r="N1577" i="1"/>
  <c r="M1578" i="1"/>
  <c r="N1578" i="1"/>
  <c r="M1579" i="1"/>
  <c r="N1579" i="1"/>
  <c r="M1580" i="1"/>
  <c r="N1580" i="1"/>
  <c r="M1581" i="1"/>
  <c r="N1581" i="1"/>
  <c r="M1582" i="1"/>
  <c r="N1582" i="1"/>
  <c r="M1583" i="1"/>
  <c r="N1583" i="1"/>
  <c r="M1584" i="1"/>
  <c r="N1584" i="1"/>
  <c r="M1585" i="1"/>
  <c r="N1585" i="1"/>
  <c r="M1586" i="1"/>
  <c r="N1586" i="1"/>
  <c r="M1587" i="1"/>
  <c r="N1587" i="1"/>
  <c r="M1588" i="1"/>
  <c r="N1588" i="1"/>
  <c r="M1589" i="1"/>
  <c r="N1589" i="1"/>
  <c r="M1590" i="1"/>
  <c r="N1590" i="1"/>
  <c r="M1591" i="1"/>
  <c r="N1591" i="1"/>
  <c r="M1592" i="1"/>
  <c r="N1592" i="1"/>
  <c r="M1593" i="1"/>
  <c r="N1593" i="1"/>
  <c r="M1594" i="1"/>
  <c r="N1594" i="1"/>
  <c r="M1595" i="1"/>
  <c r="N1595" i="1"/>
  <c r="M1596" i="1"/>
  <c r="N1596" i="1"/>
  <c r="M1597" i="1"/>
  <c r="N1597" i="1"/>
  <c r="M1598" i="1"/>
  <c r="N1598" i="1"/>
  <c r="M1599" i="1"/>
  <c r="N1599" i="1"/>
  <c r="M1600" i="1"/>
  <c r="N1600" i="1"/>
  <c r="M1601" i="1"/>
  <c r="N1601" i="1"/>
  <c r="M1602" i="1"/>
  <c r="N1602" i="1"/>
  <c r="M1603" i="1"/>
  <c r="N1603" i="1"/>
  <c r="M1604" i="1"/>
  <c r="N1604" i="1"/>
  <c r="M1605" i="1"/>
  <c r="N1605" i="1"/>
  <c r="M1606" i="1"/>
  <c r="N1606" i="1"/>
  <c r="M1607" i="1"/>
  <c r="N1607" i="1"/>
  <c r="M1608" i="1"/>
  <c r="N1608" i="1"/>
  <c r="M1609" i="1"/>
  <c r="N1609" i="1"/>
  <c r="M1610" i="1"/>
  <c r="N1610" i="1"/>
  <c r="M1611" i="1"/>
  <c r="N1611" i="1"/>
  <c r="M1612" i="1"/>
  <c r="N1612" i="1"/>
  <c r="M1613" i="1"/>
  <c r="N1613" i="1"/>
  <c r="M1614" i="1"/>
  <c r="N1614" i="1"/>
  <c r="M1615" i="1"/>
  <c r="N1615" i="1"/>
  <c r="M1616" i="1"/>
  <c r="N1616" i="1"/>
  <c r="M1617" i="1"/>
  <c r="N1617" i="1"/>
  <c r="M1618" i="1"/>
  <c r="N1618" i="1"/>
  <c r="M1619" i="1"/>
  <c r="N1619" i="1"/>
  <c r="M1620" i="1"/>
  <c r="N1620" i="1"/>
  <c r="M1621" i="1"/>
  <c r="N1621" i="1"/>
  <c r="M1622" i="1"/>
  <c r="N1622" i="1"/>
  <c r="M1623" i="1"/>
  <c r="N1623" i="1"/>
  <c r="M1624" i="1"/>
  <c r="N1624" i="1"/>
  <c r="M1625" i="1"/>
  <c r="N1625" i="1"/>
  <c r="M1626" i="1"/>
  <c r="N1626" i="1"/>
  <c r="M1627" i="1"/>
  <c r="N1627" i="1"/>
  <c r="M1628" i="1"/>
  <c r="N1628" i="1"/>
  <c r="M1629" i="1"/>
  <c r="N1629" i="1"/>
  <c r="M1630" i="1"/>
  <c r="N1630" i="1"/>
  <c r="M1631" i="1"/>
  <c r="N1631" i="1"/>
  <c r="M1632" i="1"/>
  <c r="N1632" i="1"/>
  <c r="M1633" i="1"/>
  <c r="N1633" i="1"/>
  <c r="M1634" i="1"/>
  <c r="N1634" i="1"/>
  <c r="M1635" i="1"/>
  <c r="N1635" i="1"/>
  <c r="M1636" i="1"/>
  <c r="N1636" i="1"/>
  <c r="M1637" i="1"/>
  <c r="N1637" i="1"/>
  <c r="M1638" i="1"/>
  <c r="N1638" i="1"/>
  <c r="M1639" i="1"/>
  <c r="N1639" i="1"/>
  <c r="M1640" i="1"/>
  <c r="N1640" i="1"/>
  <c r="M1641" i="1"/>
  <c r="N1641" i="1"/>
  <c r="M1642" i="1"/>
  <c r="N1642" i="1"/>
  <c r="M1643" i="1"/>
  <c r="N1643" i="1"/>
  <c r="M1644" i="1"/>
  <c r="N1644" i="1"/>
  <c r="M1645" i="1"/>
  <c r="N1645" i="1"/>
  <c r="M1646" i="1"/>
  <c r="N1646" i="1"/>
  <c r="M1647" i="1"/>
  <c r="N1647" i="1"/>
  <c r="M1648" i="1"/>
  <c r="N1648" i="1"/>
  <c r="M1649" i="1"/>
  <c r="N1649" i="1"/>
  <c r="M1650" i="1"/>
  <c r="N1650" i="1"/>
  <c r="M1651" i="1"/>
  <c r="N1651" i="1"/>
  <c r="M1652" i="1"/>
  <c r="N1652" i="1"/>
  <c r="M1653" i="1"/>
  <c r="N1653" i="1"/>
  <c r="M1654" i="1"/>
  <c r="N1654" i="1"/>
  <c r="M1655" i="1"/>
  <c r="N1655" i="1"/>
  <c r="M1656" i="1"/>
  <c r="N1656" i="1"/>
  <c r="M1657" i="1"/>
  <c r="N1657" i="1"/>
  <c r="M1658" i="1"/>
  <c r="N1658" i="1"/>
  <c r="M1659" i="1"/>
  <c r="N1659" i="1"/>
  <c r="M1660" i="1"/>
  <c r="N1660" i="1"/>
  <c r="M1661" i="1"/>
  <c r="N1661" i="1"/>
  <c r="M1662" i="1"/>
  <c r="N1662" i="1"/>
  <c r="M1663" i="1"/>
  <c r="N1663" i="1"/>
  <c r="M1664" i="1"/>
  <c r="N1664" i="1"/>
  <c r="M1665" i="1"/>
  <c r="N1665" i="1"/>
  <c r="M1666" i="1"/>
  <c r="N1666" i="1"/>
  <c r="M1667" i="1"/>
  <c r="N1667" i="1"/>
  <c r="M1668" i="1"/>
  <c r="N1668" i="1"/>
  <c r="M1669" i="1"/>
  <c r="N1669" i="1"/>
  <c r="M1670" i="1"/>
  <c r="N1670" i="1"/>
  <c r="M1671" i="1"/>
  <c r="N1671" i="1"/>
  <c r="M1672" i="1"/>
  <c r="N1672" i="1"/>
  <c r="M1673" i="1"/>
  <c r="N1673" i="1"/>
  <c r="M1674" i="1"/>
  <c r="N1674" i="1"/>
  <c r="M1675" i="1"/>
  <c r="N1675" i="1"/>
  <c r="M1676" i="1"/>
  <c r="N1676" i="1"/>
  <c r="M1677" i="1"/>
  <c r="N1677" i="1"/>
  <c r="M1678" i="1"/>
  <c r="N1678" i="1"/>
  <c r="M1679" i="1"/>
  <c r="N1679" i="1"/>
  <c r="M1680" i="1"/>
  <c r="N1680" i="1"/>
  <c r="M1681" i="1"/>
  <c r="N1681" i="1"/>
  <c r="M1682" i="1"/>
  <c r="N1682" i="1"/>
  <c r="M1683" i="1"/>
  <c r="N1683" i="1"/>
  <c r="M1684" i="1"/>
  <c r="N1684" i="1"/>
  <c r="M1685" i="1"/>
  <c r="N1685" i="1"/>
  <c r="M1686" i="1"/>
  <c r="N1686" i="1"/>
  <c r="M1687" i="1"/>
  <c r="N1687" i="1"/>
  <c r="M1688" i="1"/>
  <c r="N1688" i="1"/>
  <c r="M1689" i="1"/>
  <c r="N1689" i="1"/>
  <c r="M1690" i="1"/>
  <c r="N1690" i="1"/>
  <c r="M1691" i="1"/>
  <c r="N1691" i="1"/>
  <c r="M1692" i="1"/>
  <c r="N1692" i="1"/>
  <c r="M1693" i="1"/>
  <c r="N1693" i="1"/>
  <c r="M1694" i="1"/>
  <c r="N1694" i="1"/>
  <c r="M1695" i="1"/>
  <c r="N1695" i="1"/>
  <c r="M1696" i="1"/>
  <c r="N1696" i="1"/>
  <c r="M1697" i="1"/>
  <c r="N1697" i="1"/>
  <c r="M1698" i="1"/>
  <c r="N1698" i="1"/>
  <c r="M1699" i="1"/>
  <c r="N1699" i="1"/>
  <c r="M1700" i="1"/>
  <c r="N1700" i="1"/>
  <c r="M1701" i="1"/>
  <c r="N1701" i="1"/>
  <c r="M1702" i="1"/>
  <c r="N1702" i="1"/>
  <c r="M1703" i="1"/>
  <c r="N1703" i="1"/>
  <c r="M1704" i="1"/>
  <c r="N1704" i="1"/>
  <c r="M1705" i="1"/>
  <c r="N1705" i="1"/>
  <c r="M1706" i="1"/>
  <c r="N1706" i="1"/>
  <c r="M1707" i="1"/>
  <c r="N1707" i="1"/>
  <c r="M1708" i="1"/>
  <c r="N1708" i="1"/>
  <c r="M1709" i="1"/>
  <c r="N1709" i="1"/>
  <c r="M1710" i="1"/>
  <c r="N1710" i="1"/>
  <c r="M1711" i="1"/>
  <c r="N1711" i="1"/>
  <c r="M1712" i="1"/>
  <c r="N1712" i="1"/>
  <c r="M1713" i="1"/>
  <c r="N1713" i="1"/>
  <c r="M1714" i="1"/>
  <c r="N1714" i="1"/>
  <c r="M1715" i="1"/>
  <c r="N1715" i="1"/>
  <c r="M1716" i="1"/>
  <c r="N1716" i="1"/>
  <c r="M1717" i="1"/>
  <c r="N1717" i="1"/>
  <c r="M1718" i="1"/>
  <c r="N1718" i="1"/>
  <c r="M1719" i="1"/>
  <c r="N1719" i="1"/>
  <c r="M1720" i="1"/>
  <c r="N1720" i="1"/>
  <c r="M1721" i="1"/>
  <c r="N1721" i="1"/>
  <c r="M1722" i="1"/>
  <c r="N1722" i="1"/>
  <c r="M1723" i="1"/>
  <c r="N1723" i="1"/>
  <c r="M1724" i="1"/>
  <c r="N1724" i="1"/>
  <c r="M1725" i="1"/>
  <c r="N1725" i="1"/>
  <c r="M1726" i="1"/>
  <c r="N1726" i="1"/>
  <c r="M1727" i="1"/>
  <c r="N1727" i="1"/>
  <c r="M1728" i="1"/>
  <c r="N1728" i="1"/>
  <c r="M1729" i="1"/>
  <c r="N1729" i="1"/>
  <c r="M1730" i="1"/>
  <c r="N1730" i="1"/>
  <c r="M1731" i="1"/>
  <c r="N1731" i="1"/>
  <c r="M1732" i="1"/>
  <c r="N1732" i="1"/>
  <c r="M1733" i="1"/>
  <c r="N1733" i="1"/>
  <c r="M1734" i="1"/>
  <c r="N1734" i="1"/>
  <c r="M1735" i="1"/>
  <c r="N1735" i="1"/>
  <c r="M1736" i="1"/>
  <c r="N1736" i="1"/>
  <c r="M1737" i="1"/>
  <c r="N1737" i="1"/>
  <c r="M1738" i="1"/>
  <c r="N1738" i="1"/>
  <c r="M1739" i="1"/>
  <c r="N1739" i="1"/>
  <c r="M1740" i="1"/>
  <c r="N1740" i="1"/>
  <c r="M1741" i="1"/>
  <c r="N1741" i="1"/>
  <c r="M1742" i="1"/>
  <c r="N1742" i="1"/>
  <c r="M1743" i="1"/>
  <c r="N1743" i="1"/>
  <c r="M1744" i="1"/>
  <c r="N1744" i="1"/>
  <c r="M1745" i="1"/>
  <c r="N1745" i="1"/>
  <c r="M1746" i="1"/>
  <c r="N1746" i="1"/>
  <c r="M1747" i="1"/>
  <c r="N1747" i="1"/>
  <c r="M1748" i="1"/>
  <c r="N1748" i="1"/>
  <c r="M1749" i="1"/>
  <c r="N1749" i="1"/>
  <c r="M1750" i="1"/>
  <c r="N1750" i="1"/>
  <c r="M1751" i="1"/>
  <c r="N1751" i="1"/>
  <c r="M1752" i="1"/>
  <c r="N1752" i="1"/>
  <c r="M1753" i="1"/>
  <c r="N1753" i="1"/>
  <c r="M1754" i="1"/>
  <c r="N1754" i="1"/>
  <c r="M1755" i="1"/>
  <c r="N1755" i="1"/>
  <c r="M1756" i="1"/>
  <c r="N1756" i="1"/>
  <c r="M1757" i="1"/>
  <c r="N1757" i="1"/>
  <c r="M1758" i="1"/>
  <c r="N1758" i="1"/>
  <c r="M1759" i="1"/>
  <c r="N1759" i="1"/>
  <c r="M1760" i="1"/>
  <c r="N1760" i="1"/>
  <c r="M1761" i="1"/>
  <c r="N1761" i="1"/>
  <c r="M1762" i="1"/>
  <c r="N1762" i="1"/>
  <c r="M1763" i="1"/>
  <c r="N1763" i="1"/>
  <c r="M1764" i="1"/>
  <c r="N1764" i="1"/>
  <c r="M1765" i="1"/>
  <c r="N1765" i="1"/>
  <c r="M1766" i="1"/>
  <c r="N1766" i="1"/>
  <c r="M1767" i="1"/>
  <c r="N1767" i="1"/>
  <c r="M1768" i="1"/>
  <c r="N1768" i="1"/>
  <c r="M1769" i="1"/>
  <c r="N1769" i="1"/>
  <c r="M1770" i="1"/>
  <c r="N1770" i="1"/>
  <c r="M1771" i="1"/>
  <c r="N1771" i="1"/>
  <c r="M1772" i="1"/>
  <c r="N1772" i="1"/>
  <c r="M1773" i="1"/>
  <c r="N1773" i="1"/>
  <c r="M1774" i="1"/>
  <c r="N1774" i="1"/>
  <c r="M1775" i="1"/>
  <c r="N1775" i="1"/>
  <c r="M1776" i="1"/>
  <c r="N1776" i="1"/>
  <c r="M1777" i="1"/>
  <c r="N1777" i="1"/>
  <c r="M1778" i="1"/>
  <c r="N1778" i="1"/>
  <c r="M1779" i="1"/>
  <c r="N1779" i="1"/>
  <c r="M1780" i="1"/>
  <c r="N1780" i="1"/>
  <c r="M1781" i="1"/>
  <c r="N1781" i="1"/>
  <c r="M1782" i="1"/>
  <c r="N1782" i="1"/>
  <c r="M1783" i="1"/>
  <c r="N1783" i="1"/>
  <c r="M1784" i="1"/>
  <c r="N1784" i="1"/>
  <c r="M1785" i="1"/>
  <c r="N1785" i="1"/>
  <c r="M1786" i="1"/>
  <c r="N1786" i="1"/>
  <c r="M1787" i="1"/>
  <c r="N1787" i="1"/>
  <c r="M1788" i="1"/>
  <c r="N1788" i="1"/>
  <c r="M1789" i="1"/>
  <c r="N1789" i="1"/>
  <c r="M1790" i="1"/>
  <c r="N1790" i="1"/>
  <c r="M1791" i="1"/>
  <c r="N1791" i="1"/>
  <c r="M1792" i="1"/>
  <c r="N1792" i="1"/>
  <c r="M1793" i="1"/>
  <c r="N1793" i="1"/>
  <c r="M1794" i="1"/>
  <c r="N1794" i="1"/>
  <c r="M1795" i="1"/>
  <c r="N1795" i="1"/>
  <c r="M1796" i="1"/>
  <c r="N1796" i="1"/>
  <c r="M1797" i="1"/>
  <c r="N1797" i="1"/>
  <c r="M1798" i="1"/>
  <c r="N1798" i="1"/>
  <c r="M1799" i="1"/>
  <c r="N1799" i="1"/>
  <c r="M1800" i="1"/>
  <c r="N1800" i="1"/>
  <c r="M1801" i="1"/>
  <c r="N1801" i="1"/>
  <c r="M1802" i="1"/>
  <c r="N1802" i="1"/>
  <c r="M1803" i="1"/>
  <c r="N1803" i="1"/>
  <c r="M1804" i="1"/>
  <c r="N1804" i="1"/>
  <c r="M1805" i="1"/>
  <c r="N1805" i="1"/>
  <c r="M1806" i="1"/>
  <c r="N1806" i="1"/>
  <c r="M1807" i="1"/>
  <c r="N1807" i="1"/>
  <c r="M1808" i="1"/>
  <c r="N1808" i="1"/>
  <c r="M1809" i="1"/>
  <c r="N1809" i="1"/>
  <c r="M1810" i="1"/>
  <c r="N1810" i="1"/>
  <c r="M1811" i="1"/>
  <c r="N1811" i="1"/>
  <c r="M1812" i="1"/>
  <c r="N1812" i="1"/>
  <c r="M1813" i="1"/>
  <c r="N1813" i="1"/>
  <c r="M1814" i="1"/>
  <c r="N1814" i="1"/>
  <c r="M1815" i="1"/>
  <c r="N1815" i="1"/>
  <c r="M1816" i="1"/>
  <c r="N1816" i="1"/>
  <c r="M1817" i="1"/>
  <c r="N1817" i="1"/>
  <c r="M1818" i="1"/>
  <c r="N1818" i="1"/>
  <c r="M1819" i="1"/>
  <c r="N1819" i="1"/>
  <c r="M1820" i="1"/>
  <c r="N1820" i="1"/>
  <c r="M1821" i="1"/>
  <c r="N1821" i="1"/>
  <c r="M1822" i="1"/>
  <c r="N1822" i="1"/>
  <c r="M1823" i="1"/>
  <c r="N1823" i="1"/>
  <c r="M1824" i="1"/>
  <c r="N1824" i="1"/>
  <c r="M1825" i="1"/>
  <c r="N1825" i="1"/>
  <c r="M1826" i="1"/>
  <c r="N1826" i="1"/>
  <c r="M1827" i="1"/>
  <c r="N1827" i="1"/>
  <c r="M1828" i="1"/>
  <c r="N1828" i="1"/>
  <c r="M1829" i="1"/>
  <c r="N1829" i="1"/>
  <c r="M1830" i="1"/>
  <c r="N1830" i="1"/>
  <c r="M1831" i="1"/>
  <c r="N1831" i="1"/>
  <c r="M1832" i="1"/>
  <c r="N1832" i="1"/>
  <c r="M1833" i="1"/>
  <c r="N1833" i="1"/>
  <c r="M1834" i="1"/>
  <c r="N1834" i="1"/>
  <c r="M1835" i="1"/>
  <c r="N1835" i="1"/>
  <c r="M1836" i="1"/>
  <c r="N1836" i="1"/>
  <c r="M1837" i="1"/>
  <c r="N1837" i="1"/>
  <c r="M1838" i="1"/>
  <c r="N1838" i="1"/>
  <c r="M1839" i="1"/>
  <c r="N1839" i="1"/>
  <c r="M1840" i="1"/>
  <c r="N1840" i="1"/>
  <c r="M1841" i="1"/>
  <c r="N1841" i="1"/>
  <c r="M1842" i="1"/>
  <c r="N1842" i="1"/>
  <c r="M1843" i="1"/>
  <c r="N1843" i="1"/>
  <c r="M1844" i="1"/>
  <c r="N1844" i="1"/>
  <c r="M1845" i="1"/>
  <c r="N1845" i="1"/>
  <c r="M1846" i="1"/>
  <c r="N1846" i="1"/>
  <c r="M1847" i="1"/>
  <c r="N1847" i="1"/>
  <c r="M1848" i="1"/>
  <c r="N1848" i="1"/>
  <c r="M1849" i="1"/>
  <c r="N1849" i="1"/>
  <c r="M1850" i="1"/>
  <c r="N1850" i="1"/>
  <c r="M1851" i="1"/>
  <c r="N1851" i="1"/>
  <c r="M1852" i="1"/>
  <c r="N1852" i="1"/>
  <c r="M1853" i="1"/>
  <c r="N1853" i="1"/>
  <c r="M1854" i="1"/>
  <c r="N1854" i="1"/>
  <c r="M1855" i="1"/>
  <c r="N1855" i="1"/>
  <c r="M1856" i="1"/>
  <c r="N1856" i="1"/>
  <c r="M1857" i="1"/>
  <c r="N1857" i="1"/>
  <c r="M1858" i="1"/>
  <c r="N1858" i="1"/>
  <c r="M1859" i="1"/>
  <c r="N1859" i="1"/>
  <c r="M1860" i="1"/>
  <c r="N1860" i="1"/>
  <c r="M1861" i="1"/>
  <c r="N1861" i="1"/>
  <c r="M1862" i="1"/>
  <c r="N1862" i="1"/>
  <c r="M1863" i="1"/>
  <c r="N1863" i="1"/>
  <c r="M1864" i="1"/>
  <c r="N1864" i="1"/>
  <c r="M1865" i="1"/>
  <c r="N1865" i="1"/>
  <c r="M1866" i="1"/>
  <c r="N1866" i="1"/>
  <c r="M1867" i="1"/>
  <c r="N1867" i="1"/>
  <c r="M1868" i="1"/>
  <c r="N1868" i="1"/>
  <c r="M1869" i="1"/>
  <c r="N1869" i="1"/>
  <c r="M1870" i="1"/>
  <c r="N1870" i="1"/>
  <c r="M1871" i="1"/>
  <c r="N1871" i="1"/>
  <c r="M1872" i="1"/>
  <c r="N1872" i="1"/>
  <c r="M1873" i="1"/>
  <c r="N1873" i="1"/>
  <c r="M1874" i="1"/>
  <c r="N1874" i="1"/>
  <c r="M1875" i="1"/>
  <c r="N1875" i="1"/>
  <c r="M1876" i="1"/>
  <c r="N1876" i="1"/>
  <c r="M1877" i="1"/>
  <c r="N1877" i="1"/>
  <c r="M1878" i="1"/>
  <c r="N1878" i="1"/>
  <c r="M1879" i="1"/>
  <c r="N1879" i="1"/>
  <c r="M1880" i="1"/>
  <c r="N1880" i="1"/>
  <c r="M1881" i="1"/>
  <c r="N1881" i="1"/>
  <c r="M1882" i="1"/>
  <c r="N1882" i="1"/>
  <c r="M1883" i="1"/>
  <c r="N1883" i="1"/>
  <c r="M1884" i="1"/>
  <c r="N1884" i="1"/>
  <c r="M1885" i="1"/>
  <c r="N1885" i="1"/>
  <c r="M1886" i="1"/>
  <c r="N1886" i="1"/>
  <c r="M1887" i="1"/>
  <c r="N1887" i="1"/>
  <c r="M1888" i="1"/>
  <c r="N1888" i="1"/>
  <c r="M1889" i="1"/>
  <c r="N1889" i="1"/>
  <c r="M1890" i="1"/>
  <c r="N1890" i="1"/>
  <c r="M1891" i="1"/>
  <c r="N1891" i="1"/>
  <c r="M1892" i="1"/>
  <c r="N1892" i="1"/>
  <c r="M1893" i="1"/>
  <c r="N1893" i="1"/>
  <c r="M1894" i="1"/>
  <c r="N1894" i="1"/>
  <c r="M1895" i="1"/>
  <c r="N1895" i="1"/>
  <c r="M1896" i="1"/>
  <c r="N1896" i="1"/>
  <c r="M1897" i="1"/>
  <c r="N1897" i="1"/>
  <c r="M1898" i="1"/>
  <c r="N1898" i="1"/>
  <c r="M1899" i="1"/>
  <c r="N1899" i="1"/>
  <c r="M1900" i="1"/>
  <c r="N1900" i="1"/>
  <c r="M1901" i="1"/>
  <c r="N1901" i="1"/>
  <c r="M1902" i="1"/>
  <c r="N1902" i="1"/>
  <c r="M1903" i="1"/>
  <c r="N1903" i="1"/>
  <c r="M1904" i="1"/>
  <c r="N1904" i="1"/>
  <c r="M1905" i="1"/>
  <c r="N1905" i="1"/>
  <c r="M1906" i="1"/>
  <c r="N1906" i="1"/>
  <c r="M1907" i="1"/>
  <c r="N1907" i="1"/>
  <c r="M1908" i="1"/>
  <c r="N1908" i="1"/>
  <c r="M1909" i="1"/>
  <c r="N1909" i="1"/>
  <c r="M1910" i="1"/>
  <c r="N1910" i="1"/>
  <c r="M1911" i="1"/>
  <c r="N1911" i="1"/>
  <c r="M1912" i="1"/>
  <c r="N1912" i="1"/>
  <c r="M1913" i="1"/>
  <c r="N1913" i="1"/>
  <c r="M1914" i="1"/>
  <c r="N1914" i="1"/>
  <c r="M1915" i="1"/>
  <c r="N1915" i="1"/>
  <c r="M1916" i="1"/>
  <c r="N1916" i="1"/>
  <c r="M1917" i="1"/>
  <c r="N1917" i="1"/>
  <c r="M1918" i="1"/>
  <c r="N1918" i="1"/>
  <c r="M1919" i="1"/>
  <c r="N1919" i="1"/>
  <c r="M1920" i="1"/>
  <c r="N1920" i="1"/>
  <c r="M1921" i="1"/>
  <c r="N1921" i="1"/>
  <c r="M1922" i="1"/>
  <c r="N1922" i="1"/>
  <c r="M1923" i="1"/>
  <c r="N1923" i="1"/>
  <c r="M1924" i="1"/>
  <c r="N1924" i="1"/>
  <c r="M1925" i="1"/>
  <c r="N1925" i="1"/>
  <c r="M1926" i="1"/>
  <c r="N1926" i="1"/>
  <c r="M1927" i="1"/>
  <c r="N1927" i="1"/>
  <c r="M1928" i="1"/>
  <c r="N1928" i="1"/>
  <c r="M1929" i="1"/>
  <c r="N1929" i="1"/>
  <c r="M1930" i="1"/>
  <c r="N1930" i="1"/>
  <c r="M1931" i="1"/>
  <c r="N1931" i="1"/>
  <c r="M1932" i="1"/>
  <c r="N1932" i="1"/>
  <c r="M1933" i="1"/>
  <c r="N1933" i="1"/>
  <c r="M1934" i="1"/>
  <c r="N1934" i="1"/>
  <c r="M1935" i="1"/>
  <c r="N1935" i="1"/>
  <c r="M1936" i="1"/>
  <c r="N1936" i="1"/>
  <c r="M1937" i="1"/>
  <c r="N1937" i="1"/>
  <c r="M1938" i="1"/>
  <c r="N1938" i="1"/>
  <c r="M1939" i="1"/>
  <c r="N1939" i="1"/>
  <c r="M1940" i="1"/>
  <c r="N1940" i="1"/>
  <c r="M1941" i="1"/>
  <c r="N1941" i="1"/>
  <c r="M1942" i="1"/>
  <c r="N1942" i="1"/>
  <c r="M1943" i="1"/>
  <c r="N1943" i="1"/>
  <c r="M1944" i="1"/>
  <c r="N1944" i="1"/>
  <c r="M1945" i="1"/>
  <c r="N1945" i="1"/>
  <c r="M1946" i="1"/>
  <c r="N1946" i="1"/>
  <c r="M1947" i="1"/>
  <c r="N1947" i="1"/>
  <c r="M1948" i="1"/>
  <c r="N1948" i="1"/>
  <c r="M1949" i="1"/>
  <c r="N1949" i="1"/>
  <c r="M1950" i="1"/>
  <c r="N1950" i="1"/>
  <c r="M1951" i="1"/>
  <c r="N1951" i="1"/>
  <c r="M1952" i="1"/>
  <c r="N1952" i="1"/>
  <c r="M1953" i="1"/>
  <c r="N1953" i="1"/>
  <c r="M1954" i="1"/>
  <c r="N1954" i="1"/>
  <c r="M1955" i="1"/>
  <c r="N1955" i="1"/>
  <c r="M1956" i="1"/>
  <c r="N1956" i="1"/>
  <c r="M1957" i="1"/>
  <c r="N1957" i="1"/>
  <c r="M1958" i="1"/>
  <c r="N1958" i="1"/>
  <c r="M1959" i="1"/>
  <c r="N1959" i="1"/>
  <c r="M1960" i="1"/>
  <c r="N1960" i="1"/>
  <c r="M1961" i="1"/>
  <c r="N1961" i="1"/>
  <c r="M1962" i="1"/>
  <c r="N1962" i="1"/>
  <c r="M1963" i="1"/>
  <c r="N1963" i="1"/>
  <c r="M1964" i="1"/>
  <c r="N1964" i="1"/>
  <c r="M1965" i="1"/>
  <c r="N1965" i="1"/>
  <c r="M1966" i="1"/>
  <c r="N1966" i="1"/>
  <c r="M1967" i="1"/>
  <c r="N1967" i="1"/>
  <c r="M1968" i="1"/>
  <c r="N1968" i="1"/>
  <c r="M1969" i="1"/>
  <c r="N1969" i="1"/>
  <c r="M1970" i="1"/>
  <c r="N1970" i="1"/>
  <c r="M1971" i="1"/>
  <c r="N1971" i="1"/>
  <c r="M1972" i="1"/>
  <c r="N1972" i="1"/>
  <c r="M1973" i="1"/>
  <c r="N1973" i="1"/>
  <c r="M1974" i="1"/>
  <c r="N1974" i="1"/>
  <c r="M1975" i="1"/>
  <c r="N1975" i="1"/>
  <c r="M1976" i="1"/>
  <c r="N1976" i="1"/>
  <c r="M1977" i="1"/>
  <c r="N1977" i="1"/>
  <c r="M1978" i="1"/>
  <c r="N1978" i="1"/>
  <c r="M1979" i="1"/>
  <c r="N1979" i="1"/>
  <c r="M1980" i="1"/>
  <c r="N1980" i="1"/>
  <c r="M1981" i="1"/>
  <c r="N1981" i="1"/>
  <c r="M1982" i="1"/>
  <c r="N1982" i="1"/>
  <c r="M1983" i="1"/>
  <c r="N1983" i="1"/>
  <c r="M1984" i="1"/>
  <c r="N1984" i="1"/>
  <c r="M1985" i="1"/>
  <c r="N1985" i="1"/>
  <c r="M1986" i="1"/>
  <c r="N1986" i="1"/>
  <c r="M1987" i="1"/>
  <c r="N1987" i="1"/>
  <c r="M1988" i="1"/>
  <c r="N1988" i="1"/>
  <c r="M1989" i="1"/>
  <c r="N1989" i="1"/>
  <c r="M1990" i="1"/>
  <c r="N1990" i="1"/>
  <c r="M1991" i="1"/>
  <c r="N1991" i="1"/>
  <c r="M1992" i="1"/>
  <c r="N1992" i="1"/>
  <c r="M1993" i="1"/>
  <c r="N1993" i="1"/>
  <c r="M1994" i="1"/>
  <c r="N1994" i="1"/>
  <c r="M1995" i="1"/>
  <c r="N1995" i="1"/>
  <c r="M1996" i="1"/>
  <c r="N1996" i="1"/>
  <c r="M1997" i="1"/>
  <c r="N1997" i="1"/>
  <c r="M1998" i="1"/>
  <c r="N1998" i="1"/>
  <c r="M1999" i="1"/>
  <c r="N1999" i="1"/>
  <c r="M2000" i="1"/>
  <c r="N2000" i="1"/>
  <c r="M2001" i="1"/>
  <c r="N2001" i="1"/>
  <c r="M2002" i="1"/>
  <c r="N2002" i="1"/>
  <c r="M2003" i="1"/>
  <c r="N2003" i="1"/>
  <c r="M2004" i="1"/>
  <c r="N2004" i="1"/>
  <c r="M2005" i="1"/>
  <c r="N2005" i="1"/>
  <c r="M2006" i="1"/>
  <c r="N2006" i="1"/>
  <c r="M2007" i="1"/>
  <c r="N2007" i="1"/>
  <c r="M2008" i="1"/>
  <c r="N2008" i="1"/>
  <c r="M2009" i="1"/>
  <c r="N2009" i="1"/>
  <c r="M2010" i="1"/>
  <c r="N2010" i="1"/>
  <c r="M2011" i="1"/>
  <c r="N2011" i="1"/>
  <c r="M2012" i="1"/>
  <c r="N2012" i="1"/>
  <c r="M2013" i="1"/>
  <c r="N2013" i="1"/>
  <c r="M2014" i="1"/>
  <c r="N2014" i="1"/>
  <c r="M2015" i="1"/>
  <c r="N2015" i="1"/>
  <c r="M2016" i="1"/>
  <c r="N2016" i="1"/>
  <c r="M2017" i="1"/>
  <c r="N2017" i="1"/>
  <c r="M2018" i="1"/>
  <c r="N2018" i="1"/>
  <c r="M2019" i="1"/>
  <c r="N2019" i="1"/>
  <c r="M2020" i="1"/>
  <c r="N2020" i="1"/>
  <c r="M2021" i="1"/>
  <c r="N2021" i="1"/>
  <c r="M2022" i="1"/>
  <c r="N2022" i="1"/>
  <c r="M2023" i="1"/>
  <c r="N2023" i="1"/>
  <c r="M2024" i="1"/>
  <c r="N2024" i="1"/>
  <c r="M2025" i="1"/>
  <c r="N2025" i="1"/>
  <c r="M2026" i="1"/>
  <c r="N2026" i="1"/>
  <c r="M2027" i="1"/>
  <c r="N2027" i="1"/>
  <c r="M2028" i="1"/>
  <c r="N2028" i="1"/>
  <c r="M2029" i="1"/>
  <c r="N2029" i="1"/>
  <c r="M2030" i="1"/>
  <c r="N2030" i="1"/>
  <c r="M2031" i="1"/>
  <c r="N2031" i="1"/>
  <c r="M2032" i="1"/>
  <c r="N2032" i="1"/>
  <c r="M2033" i="1"/>
  <c r="N2033" i="1"/>
  <c r="M2034" i="1"/>
  <c r="N2034" i="1"/>
  <c r="M2035" i="1"/>
  <c r="N2035" i="1"/>
  <c r="M2036" i="1"/>
  <c r="N2036" i="1"/>
  <c r="M2037" i="1"/>
  <c r="N2037" i="1"/>
  <c r="M2038" i="1"/>
  <c r="N2038" i="1"/>
  <c r="M2039" i="1"/>
  <c r="N2039" i="1"/>
  <c r="M2040" i="1"/>
  <c r="N2040" i="1"/>
  <c r="M2041" i="1"/>
  <c r="N2041" i="1"/>
  <c r="M2042" i="1"/>
  <c r="N2042" i="1"/>
  <c r="M2043" i="1"/>
  <c r="N2043" i="1"/>
  <c r="M2044" i="1"/>
  <c r="N2044" i="1"/>
  <c r="M2045" i="1"/>
  <c r="N2045" i="1"/>
  <c r="M2046" i="1"/>
  <c r="N2046" i="1"/>
  <c r="M2047" i="1"/>
  <c r="N2047" i="1"/>
  <c r="M2048" i="1"/>
  <c r="N2048" i="1"/>
  <c r="M2049" i="1"/>
  <c r="N2049" i="1"/>
  <c r="M2050" i="1"/>
  <c r="N2050" i="1"/>
  <c r="M2051" i="1"/>
  <c r="N2051" i="1"/>
  <c r="M2052" i="1"/>
  <c r="N2052" i="1"/>
  <c r="M2053" i="1"/>
  <c r="N2053" i="1"/>
  <c r="M2054" i="1"/>
  <c r="N2054" i="1"/>
  <c r="M2055" i="1"/>
  <c r="N2055" i="1"/>
  <c r="M2056" i="1"/>
  <c r="N2056" i="1"/>
  <c r="M2057" i="1"/>
  <c r="N2057" i="1"/>
  <c r="M2058" i="1"/>
  <c r="N2058" i="1"/>
  <c r="M2059" i="1"/>
  <c r="N2059" i="1"/>
  <c r="M2060" i="1"/>
  <c r="N2060" i="1"/>
  <c r="M2061" i="1"/>
  <c r="N2061" i="1"/>
  <c r="M2062" i="1"/>
  <c r="N2062" i="1"/>
  <c r="M2063" i="1"/>
  <c r="N2063" i="1"/>
  <c r="M2064" i="1"/>
  <c r="N2064" i="1"/>
  <c r="M2065" i="1"/>
  <c r="N2065" i="1"/>
  <c r="M2066" i="1"/>
  <c r="N2066" i="1"/>
  <c r="M2067" i="1"/>
  <c r="N2067" i="1"/>
  <c r="M2068" i="1"/>
  <c r="N2068" i="1"/>
  <c r="M2069" i="1"/>
  <c r="N2069" i="1"/>
  <c r="M2070" i="1"/>
  <c r="N2070" i="1"/>
  <c r="M2071" i="1"/>
  <c r="N2071" i="1"/>
  <c r="M2072" i="1"/>
  <c r="N2072" i="1"/>
  <c r="M2073" i="1"/>
  <c r="N2073" i="1"/>
  <c r="M2074" i="1"/>
  <c r="N2074" i="1"/>
  <c r="M2075" i="1"/>
  <c r="N2075" i="1"/>
  <c r="M2076" i="1"/>
  <c r="N2076" i="1"/>
  <c r="M2077" i="1"/>
  <c r="N2077" i="1"/>
  <c r="M2078" i="1"/>
  <c r="N2078" i="1"/>
  <c r="M2079" i="1"/>
  <c r="N2079" i="1"/>
  <c r="M2080" i="1"/>
  <c r="N2080" i="1"/>
  <c r="M2081" i="1"/>
  <c r="N2081" i="1"/>
  <c r="M2082" i="1"/>
  <c r="N2082" i="1"/>
  <c r="M2083" i="1"/>
  <c r="N2083" i="1"/>
  <c r="M2084" i="1"/>
  <c r="N2084" i="1"/>
  <c r="M2085" i="1"/>
  <c r="N2085" i="1"/>
  <c r="M2086" i="1"/>
  <c r="N2086" i="1"/>
  <c r="M2087" i="1"/>
  <c r="N2087" i="1"/>
  <c r="M2088" i="1"/>
  <c r="N2088" i="1"/>
  <c r="M2089" i="1"/>
  <c r="N2089" i="1"/>
  <c r="M2090" i="1"/>
  <c r="N2090" i="1"/>
  <c r="M2091" i="1"/>
  <c r="N2091" i="1"/>
  <c r="M2092" i="1"/>
  <c r="N2092" i="1"/>
  <c r="M2093" i="1"/>
  <c r="N2093" i="1"/>
  <c r="M2094" i="1"/>
  <c r="N2094" i="1"/>
  <c r="M2095" i="1"/>
  <c r="N2095" i="1"/>
  <c r="M2096" i="1"/>
  <c r="N2096" i="1"/>
  <c r="M2097" i="1"/>
  <c r="N2097" i="1"/>
  <c r="M2098" i="1"/>
  <c r="N2098" i="1"/>
  <c r="M2099" i="1"/>
  <c r="N2099" i="1"/>
  <c r="M2100" i="1"/>
  <c r="N2100" i="1"/>
  <c r="M2101" i="1"/>
  <c r="N2101" i="1"/>
  <c r="M2102" i="1"/>
  <c r="N2102" i="1"/>
  <c r="M2103" i="1"/>
  <c r="N2103" i="1"/>
  <c r="M2104" i="1"/>
  <c r="N2104" i="1"/>
  <c r="M2105" i="1"/>
  <c r="N2105" i="1"/>
  <c r="M2106" i="1"/>
  <c r="N2106" i="1"/>
  <c r="M2107" i="1"/>
  <c r="N2107" i="1"/>
  <c r="M2108" i="1"/>
  <c r="N2108" i="1"/>
  <c r="M2109" i="1"/>
  <c r="N2109" i="1"/>
  <c r="M2110" i="1"/>
  <c r="N2110" i="1"/>
  <c r="M2111" i="1"/>
  <c r="N2111" i="1"/>
  <c r="M2112" i="1"/>
  <c r="N2112" i="1"/>
  <c r="M2113" i="1"/>
  <c r="N2113" i="1"/>
  <c r="M2114" i="1"/>
  <c r="N2114" i="1"/>
  <c r="M2115" i="1"/>
  <c r="N2115" i="1"/>
  <c r="M2116" i="1"/>
  <c r="N2116" i="1"/>
  <c r="M2117" i="1"/>
  <c r="N2117" i="1"/>
  <c r="M2118" i="1"/>
  <c r="N2118" i="1"/>
  <c r="M2119" i="1"/>
  <c r="N2119" i="1"/>
  <c r="M2120" i="1"/>
  <c r="N2120" i="1"/>
  <c r="M2121" i="1"/>
  <c r="N2121" i="1"/>
  <c r="M2122" i="1"/>
  <c r="N2122" i="1"/>
  <c r="M2123" i="1"/>
  <c r="N2123" i="1"/>
  <c r="M2124" i="1"/>
  <c r="N2124" i="1"/>
  <c r="M2125" i="1"/>
  <c r="N2125" i="1"/>
  <c r="M2126" i="1"/>
  <c r="N2126" i="1"/>
  <c r="M2127" i="1"/>
  <c r="N2127" i="1"/>
  <c r="M2128" i="1"/>
  <c r="N2128" i="1"/>
  <c r="M2129" i="1"/>
  <c r="N2129" i="1"/>
  <c r="M2130" i="1"/>
  <c r="N2130" i="1"/>
  <c r="M2131" i="1"/>
  <c r="N2131" i="1"/>
  <c r="M2132" i="1"/>
  <c r="N2132" i="1"/>
  <c r="M2133" i="1"/>
  <c r="N2133" i="1"/>
  <c r="M2134" i="1"/>
  <c r="N2134" i="1"/>
  <c r="M2135" i="1"/>
  <c r="N2135" i="1"/>
  <c r="M2136" i="1"/>
  <c r="N2136" i="1"/>
  <c r="M2137" i="1"/>
  <c r="N2137" i="1"/>
  <c r="M2138" i="1"/>
  <c r="N2138" i="1"/>
  <c r="M2139" i="1"/>
  <c r="N2139" i="1"/>
  <c r="M2140" i="1"/>
  <c r="N2140" i="1"/>
  <c r="M2141" i="1"/>
  <c r="N2141" i="1"/>
  <c r="M2142" i="1"/>
  <c r="N2142" i="1"/>
  <c r="M2143" i="1"/>
  <c r="N2143" i="1"/>
  <c r="M2144" i="1"/>
  <c r="N2144" i="1"/>
  <c r="M2145" i="1"/>
  <c r="N2145" i="1"/>
  <c r="M2146" i="1"/>
  <c r="N2146" i="1"/>
  <c r="M2147" i="1"/>
  <c r="N2147" i="1"/>
  <c r="M2148" i="1"/>
  <c r="N2148" i="1"/>
  <c r="M2149" i="1"/>
  <c r="N2149" i="1"/>
  <c r="M2150" i="1"/>
  <c r="N2150" i="1"/>
  <c r="M2151" i="1"/>
  <c r="N2151" i="1"/>
  <c r="M2152" i="1"/>
  <c r="N2152" i="1"/>
  <c r="M2153" i="1"/>
  <c r="N2153" i="1"/>
  <c r="M2154" i="1"/>
  <c r="N2154" i="1"/>
  <c r="M2155" i="1"/>
  <c r="N2155" i="1"/>
  <c r="M2156" i="1"/>
  <c r="N2156" i="1"/>
  <c r="M2157" i="1"/>
  <c r="N2157" i="1"/>
  <c r="M2158" i="1"/>
  <c r="N2158" i="1"/>
  <c r="M2159" i="1"/>
  <c r="N2159" i="1"/>
  <c r="M2160" i="1"/>
  <c r="N2160" i="1"/>
  <c r="M2161" i="1"/>
  <c r="N2161" i="1"/>
  <c r="M2162" i="1"/>
  <c r="N2162" i="1"/>
  <c r="M2163" i="1"/>
  <c r="N2163" i="1"/>
  <c r="M2164" i="1"/>
  <c r="N2164" i="1"/>
  <c r="M2165" i="1"/>
  <c r="N2165" i="1"/>
  <c r="M2166" i="1"/>
  <c r="N2166" i="1"/>
  <c r="M2167" i="1"/>
  <c r="N2167" i="1"/>
  <c r="M2168" i="1"/>
  <c r="N2168" i="1"/>
  <c r="M2169" i="1"/>
  <c r="N2169" i="1"/>
  <c r="M2170" i="1"/>
  <c r="N2170" i="1"/>
  <c r="M2171" i="1"/>
  <c r="N2171" i="1"/>
  <c r="M2172" i="1"/>
  <c r="N2172" i="1"/>
  <c r="M2173" i="1"/>
  <c r="N2173" i="1"/>
  <c r="M2174" i="1"/>
  <c r="N2174" i="1"/>
  <c r="M2175" i="1"/>
  <c r="N2175" i="1"/>
  <c r="M2176" i="1"/>
  <c r="N2176" i="1"/>
  <c r="M2177" i="1"/>
  <c r="N2177" i="1"/>
  <c r="M2178" i="1"/>
  <c r="N2178" i="1"/>
  <c r="M2179" i="1"/>
  <c r="N2179" i="1"/>
  <c r="M2180" i="1"/>
  <c r="N2180" i="1"/>
  <c r="M2181" i="1"/>
  <c r="N2181" i="1"/>
  <c r="M2182" i="1"/>
  <c r="N2182" i="1"/>
  <c r="M2183" i="1"/>
  <c r="N2183" i="1"/>
  <c r="M2184" i="1"/>
  <c r="N2184" i="1"/>
  <c r="M2185" i="1"/>
  <c r="N2185" i="1"/>
  <c r="M2186" i="1"/>
  <c r="N2186" i="1"/>
  <c r="M2187" i="1"/>
  <c r="N2187" i="1"/>
  <c r="M2188" i="1"/>
  <c r="N2188" i="1"/>
  <c r="M2189" i="1"/>
  <c r="N2189" i="1"/>
  <c r="M2190" i="1"/>
  <c r="N2190" i="1"/>
  <c r="M2191" i="1"/>
  <c r="N2191" i="1"/>
  <c r="M2192" i="1"/>
  <c r="N2192" i="1"/>
  <c r="M2193" i="1"/>
  <c r="N2193" i="1"/>
  <c r="M2194" i="1"/>
  <c r="N2194" i="1"/>
  <c r="M2195" i="1"/>
  <c r="N2195" i="1"/>
  <c r="M2196" i="1"/>
  <c r="N2196" i="1"/>
  <c r="M2197" i="1"/>
  <c r="N2197" i="1"/>
  <c r="M2198" i="1"/>
  <c r="N2198" i="1"/>
  <c r="M2199" i="1"/>
  <c r="N2199" i="1"/>
  <c r="M2200" i="1"/>
  <c r="N2200" i="1"/>
  <c r="M2201" i="1"/>
  <c r="N2201" i="1"/>
  <c r="M2202" i="1"/>
  <c r="N2202" i="1"/>
  <c r="M2203" i="1"/>
  <c r="N2203" i="1"/>
  <c r="M2204" i="1"/>
  <c r="N2204" i="1"/>
  <c r="M2205" i="1"/>
  <c r="N2205" i="1"/>
  <c r="M2206" i="1"/>
  <c r="N2206" i="1"/>
  <c r="M2207" i="1"/>
  <c r="N2207" i="1"/>
  <c r="M2208" i="1"/>
  <c r="N2208" i="1"/>
  <c r="M2209" i="1"/>
  <c r="N2209" i="1"/>
  <c r="M2210" i="1"/>
  <c r="N2210" i="1"/>
  <c r="M2211" i="1"/>
  <c r="N2211" i="1"/>
  <c r="M2212" i="1"/>
  <c r="N2212" i="1"/>
  <c r="M2213" i="1"/>
  <c r="N2213" i="1"/>
  <c r="M2214" i="1"/>
  <c r="N2214" i="1"/>
  <c r="M2215" i="1"/>
  <c r="N2215" i="1"/>
  <c r="M2216" i="1"/>
  <c r="N2216" i="1"/>
  <c r="M2217" i="1"/>
  <c r="N2217" i="1"/>
  <c r="M2218" i="1"/>
  <c r="N2218" i="1"/>
  <c r="M2219" i="1"/>
  <c r="N2219" i="1"/>
  <c r="M2220" i="1"/>
  <c r="N2220" i="1"/>
  <c r="M2221" i="1"/>
  <c r="N2221" i="1"/>
  <c r="M2222" i="1"/>
  <c r="N2222" i="1"/>
  <c r="M2223" i="1"/>
  <c r="N2223" i="1"/>
  <c r="M2224" i="1"/>
  <c r="N2224" i="1"/>
  <c r="M2225" i="1"/>
  <c r="N2225" i="1"/>
  <c r="M2226" i="1"/>
  <c r="N2226" i="1"/>
  <c r="M2227" i="1"/>
  <c r="N2227" i="1"/>
  <c r="M2228" i="1"/>
  <c r="N2228" i="1"/>
  <c r="M2229" i="1"/>
  <c r="N2229" i="1"/>
  <c r="M2230" i="1"/>
  <c r="N2230" i="1"/>
  <c r="M2231" i="1"/>
  <c r="N2231" i="1"/>
  <c r="M2232" i="1"/>
  <c r="N2232" i="1"/>
  <c r="M2233" i="1"/>
  <c r="N2233" i="1"/>
  <c r="M2234" i="1"/>
  <c r="N2234" i="1"/>
  <c r="M2235" i="1"/>
  <c r="N2235" i="1"/>
  <c r="M2236" i="1"/>
  <c r="N2236" i="1"/>
  <c r="M2237" i="1"/>
  <c r="N2237" i="1"/>
  <c r="M2238" i="1"/>
  <c r="N2238" i="1"/>
  <c r="M2239" i="1"/>
  <c r="N2239" i="1"/>
  <c r="M2240" i="1"/>
  <c r="N2240" i="1"/>
  <c r="M2241" i="1"/>
  <c r="N2241" i="1"/>
  <c r="M2242" i="1"/>
  <c r="N2242" i="1"/>
  <c r="M2243" i="1"/>
  <c r="N2243" i="1"/>
  <c r="M2244" i="1"/>
  <c r="N2244" i="1"/>
  <c r="M2245" i="1"/>
  <c r="N2245" i="1"/>
  <c r="M2246" i="1"/>
  <c r="N2246" i="1"/>
  <c r="M2247" i="1"/>
  <c r="N2247" i="1"/>
  <c r="M2248" i="1"/>
  <c r="N2248" i="1"/>
  <c r="M2249" i="1"/>
  <c r="N2249" i="1"/>
  <c r="M2250" i="1"/>
  <c r="N2250" i="1"/>
  <c r="M2251" i="1"/>
  <c r="N2251" i="1"/>
  <c r="M2252" i="1"/>
  <c r="N2252" i="1"/>
  <c r="M2253" i="1"/>
  <c r="N2253" i="1"/>
  <c r="M2254" i="1"/>
  <c r="N2254" i="1"/>
  <c r="M2255" i="1"/>
  <c r="N2255" i="1"/>
  <c r="M2256" i="1"/>
  <c r="N2256" i="1"/>
  <c r="M2257" i="1"/>
  <c r="N2257" i="1"/>
  <c r="M2258" i="1"/>
  <c r="N2258" i="1"/>
  <c r="M2259" i="1"/>
  <c r="N2259" i="1"/>
  <c r="M2260" i="1"/>
  <c r="N2260" i="1"/>
  <c r="M2261" i="1"/>
  <c r="N2261" i="1"/>
  <c r="M2262" i="1"/>
  <c r="N2262" i="1"/>
  <c r="M2263" i="1"/>
  <c r="N2263" i="1"/>
  <c r="M2264" i="1"/>
  <c r="N2264" i="1"/>
  <c r="M2265" i="1"/>
  <c r="N2265" i="1"/>
  <c r="M2266" i="1"/>
  <c r="N2266" i="1"/>
  <c r="M2267" i="1"/>
  <c r="N2267" i="1"/>
  <c r="M2268" i="1"/>
  <c r="N2268" i="1"/>
  <c r="M2269" i="1"/>
  <c r="N2269" i="1"/>
  <c r="M2270" i="1"/>
  <c r="N2270" i="1"/>
  <c r="M2271" i="1"/>
  <c r="N2271" i="1"/>
  <c r="M2272" i="1"/>
  <c r="N2272" i="1"/>
  <c r="M2273" i="1"/>
  <c r="N2273" i="1"/>
  <c r="M2274" i="1"/>
  <c r="N2274" i="1"/>
  <c r="M2275" i="1"/>
  <c r="N2275" i="1"/>
  <c r="M2276" i="1"/>
  <c r="N2276" i="1"/>
  <c r="M2277" i="1"/>
  <c r="N2277" i="1"/>
  <c r="M2278" i="1"/>
  <c r="N2278" i="1"/>
  <c r="M2279" i="1"/>
  <c r="N2279" i="1"/>
  <c r="M2280" i="1"/>
  <c r="N2280" i="1"/>
  <c r="M2281" i="1"/>
  <c r="N2281" i="1"/>
  <c r="M2282" i="1"/>
  <c r="N2282" i="1"/>
  <c r="M2283" i="1"/>
  <c r="N2283" i="1"/>
  <c r="M2284" i="1"/>
  <c r="N2284" i="1"/>
  <c r="M2285" i="1"/>
  <c r="N2285" i="1"/>
  <c r="M2286" i="1"/>
  <c r="N2286" i="1"/>
  <c r="M2287" i="1"/>
  <c r="N2287" i="1"/>
  <c r="M2288" i="1"/>
  <c r="N2288" i="1"/>
  <c r="M2289" i="1"/>
  <c r="N2289" i="1"/>
  <c r="M2290" i="1"/>
  <c r="N2290" i="1"/>
  <c r="M2291" i="1"/>
  <c r="N2291" i="1"/>
  <c r="M2292" i="1"/>
  <c r="N2292" i="1"/>
  <c r="M2293" i="1"/>
  <c r="N2293" i="1"/>
  <c r="M2294" i="1"/>
  <c r="N2294" i="1"/>
  <c r="M2295" i="1"/>
  <c r="N2295" i="1"/>
  <c r="M2296" i="1"/>
  <c r="N2296" i="1"/>
  <c r="M2297" i="1"/>
  <c r="N2297" i="1"/>
  <c r="M2298" i="1"/>
  <c r="N2298" i="1"/>
  <c r="M2299" i="1"/>
  <c r="N2299" i="1"/>
  <c r="M2300" i="1"/>
  <c r="N2300" i="1"/>
  <c r="M2301" i="1"/>
  <c r="N2301" i="1"/>
  <c r="M2302" i="1"/>
  <c r="N2302" i="1"/>
  <c r="M2303" i="1"/>
  <c r="N2303" i="1"/>
  <c r="M2304" i="1"/>
  <c r="N2304" i="1"/>
  <c r="M2305" i="1"/>
  <c r="N2305" i="1"/>
  <c r="M2306" i="1"/>
  <c r="N2306" i="1"/>
  <c r="M2307" i="1"/>
  <c r="N2307" i="1"/>
  <c r="M2308" i="1"/>
  <c r="N2308" i="1"/>
  <c r="M2309" i="1"/>
  <c r="N2309" i="1"/>
  <c r="M2310" i="1"/>
  <c r="N2310" i="1"/>
  <c r="M2311" i="1"/>
  <c r="N2311" i="1"/>
  <c r="M2312" i="1"/>
  <c r="N2312" i="1"/>
  <c r="M2313" i="1"/>
  <c r="N2313" i="1"/>
  <c r="M2314" i="1"/>
  <c r="N2314" i="1"/>
  <c r="M2315" i="1"/>
  <c r="N2315" i="1"/>
  <c r="M2316" i="1"/>
  <c r="N2316" i="1"/>
  <c r="M2317" i="1"/>
  <c r="N2317" i="1"/>
  <c r="M2318" i="1"/>
  <c r="N2318" i="1"/>
  <c r="M2319" i="1"/>
  <c r="N2319" i="1"/>
  <c r="M2320" i="1"/>
  <c r="N2320" i="1"/>
  <c r="M2321" i="1"/>
  <c r="N2321" i="1"/>
  <c r="M2322" i="1"/>
  <c r="N2322" i="1"/>
  <c r="M2323" i="1"/>
  <c r="N2323" i="1"/>
  <c r="M2324" i="1"/>
  <c r="N2324" i="1"/>
  <c r="M2325" i="1"/>
  <c r="N2325" i="1"/>
  <c r="M2326" i="1"/>
  <c r="N2326" i="1"/>
  <c r="M2327" i="1"/>
  <c r="N2327" i="1"/>
  <c r="M2328" i="1"/>
  <c r="N2328" i="1"/>
  <c r="M2329" i="1"/>
  <c r="N2329" i="1"/>
  <c r="M2330" i="1"/>
  <c r="N2330" i="1"/>
  <c r="M2331" i="1"/>
  <c r="N2331" i="1"/>
  <c r="M2332" i="1"/>
  <c r="N2332" i="1"/>
  <c r="M2333" i="1"/>
  <c r="N2333" i="1"/>
  <c r="M2334" i="1"/>
  <c r="N2334" i="1"/>
  <c r="M2335" i="1"/>
  <c r="N2335" i="1"/>
  <c r="M2336" i="1"/>
  <c r="N2336" i="1"/>
  <c r="M2337" i="1"/>
  <c r="N2337" i="1"/>
  <c r="M2338" i="1"/>
  <c r="N2338" i="1"/>
  <c r="M2339" i="1"/>
  <c r="N2339" i="1"/>
  <c r="M2340" i="1"/>
  <c r="N2340" i="1"/>
  <c r="M2341" i="1"/>
  <c r="N2341" i="1"/>
  <c r="M2342" i="1"/>
  <c r="N2342" i="1"/>
  <c r="M2343" i="1"/>
  <c r="N2343" i="1"/>
  <c r="M2344" i="1"/>
  <c r="N2344" i="1"/>
  <c r="M2345" i="1"/>
  <c r="N2345" i="1"/>
  <c r="M2346" i="1"/>
  <c r="N2346" i="1"/>
  <c r="M2347" i="1"/>
  <c r="N2347" i="1"/>
  <c r="M2348" i="1"/>
  <c r="N2348" i="1"/>
  <c r="M2349" i="1"/>
  <c r="N2349" i="1"/>
  <c r="M2350" i="1"/>
  <c r="N2350" i="1"/>
  <c r="M2351" i="1"/>
  <c r="N2351" i="1"/>
  <c r="M2352" i="1"/>
  <c r="N2352" i="1"/>
  <c r="M2353" i="1"/>
  <c r="N2353" i="1"/>
  <c r="M2354" i="1"/>
  <c r="N2354" i="1"/>
  <c r="M2355" i="1"/>
  <c r="N2355" i="1"/>
  <c r="M2356" i="1"/>
  <c r="N2356" i="1"/>
  <c r="M2357" i="1"/>
  <c r="N2357" i="1"/>
  <c r="M2358" i="1"/>
  <c r="N2358" i="1"/>
  <c r="M2359" i="1"/>
  <c r="N2359" i="1"/>
  <c r="M2360" i="1"/>
  <c r="N2360" i="1"/>
  <c r="M2361" i="1"/>
  <c r="N2361" i="1"/>
  <c r="M2362" i="1"/>
  <c r="N2362" i="1"/>
  <c r="M2363" i="1"/>
  <c r="N2363" i="1"/>
  <c r="M2364" i="1"/>
  <c r="N2364" i="1"/>
  <c r="M2365" i="1"/>
  <c r="N2365" i="1"/>
  <c r="M2366" i="1"/>
  <c r="N2366" i="1"/>
  <c r="M2367" i="1"/>
  <c r="N2367" i="1"/>
  <c r="M2368" i="1"/>
  <c r="N2368" i="1"/>
  <c r="M2369" i="1"/>
  <c r="N2369" i="1"/>
  <c r="M2370" i="1"/>
  <c r="N2370" i="1"/>
  <c r="M2371" i="1"/>
  <c r="N2371" i="1"/>
  <c r="M2372" i="1"/>
  <c r="N2372" i="1"/>
  <c r="M2373" i="1"/>
  <c r="N2373" i="1"/>
  <c r="M2374" i="1"/>
  <c r="N2374" i="1"/>
  <c r="M2375" i="1"/>
  <c r="N2375" i="1"/>
  <c r="M2376" i="1"/>
  <c r="N2376" i="1"/>
  <c r="M2377" i="1"/>
  <c r="N2377" i="1"/>
  <c r="M2378" i="1"/>
  <c r="N2378" i="1"/>
  <c r="M2379" i="1"/>
  <c r="N2379" i="1"/>
  <c r="M2380" i="1"/>
  <c r="N2380" i="1"/>
  <c r="M2381" i="1"/>
  <c r="N2381" i="1"/>
  <c r="M2382" i="1"/>
  <c r="N2382" i="1"/>
  <c r="M2383" i="1"/>
  <c r="N2383" i="1"/>
  <c r="M2384" i="1"/>
  <c r="N2384" i="1"/>
  <c r="M2385" i="1"/>
  <c r="N2385" i="1"/>
  <c r="M2386" i="1"/>
  <c r="N2386" i="1"/>
  <c r="M2387" i="1"/>
  <c r="N2387" i="1"/>
  <c r="M2388" i="1"/>
  <c r="N2388" i="1"/>
  <c r="M2389" i="1"/>
  <c r="N2389" i="1"/>
  <c r="M2390" i="1"/>
  <c r="N2390" i="1"/>
  <c r="M2391" i="1"/>
  <c r="N2391" i="1"/>
  <c r="M2392" i="1"/>
  <c r="N2392" i="1"/>
  <c r="M2393" i="1"/>
  <c r="N2393" i="1"/>
  <c r="M2394" i="1"/>
  <c r="N2394" i="1"/>
  <c r="M2395" i="1"/>
  <c r="N2395" i="1"/>
  <c r="M2396" i="1"/>
  <c r="N2396" i="1"/>
  <c r="M2397" i="1"/>
  <c r="N2397" i="1"/>
  <c r="M2398" i="1"/>
  <c r="N2398" i="1"/>
  <c r="M2399" i="1"/>
  <c r="N2399" i="1"/>
  <c r="M2400" i="1"/>
  <c r="N2400" i="1"/>
  <c r="M2401" i="1"/>
  <c r="N2401" i="1"/>
  <c r="M2402" i="1"/>
  <c r="N2402" i="1"/>
  <c r="M2403" i="1"/>
  <c r="N2403" i="1"/>
  <c r="M2404" i="1"/>
  <c r="N2404" i="1"/>
  <c r="M2405" i="1"/>
  <c r="N2405" i="1"/>
  <c r="M2406" i="1"/>
  <c r="N2406" i="1"/>
  <c r="M2407" i="1"/>
  <c r="N2407" i="1"/>
  <c r="M2408" i="1"/>
  <c r="N2408" i="1"/>
  <c r="M2409" i="1"/>
  <c r="N2409" i="1"/>
  <c r="M2410" i="1"/>
  <c r="N2410" i="1"/>
  <c r="M2411" i="1"/>
  <c r="N2411" i="1"/>
  <c r="M2412" i="1"/>
  <c r="N2412" i="1"/>
  <c r="M2413" i="1"/>
  <c r="N2413" i="1"/>
  <c r="M2414" i="1"/>
  <c r="N2414" i="1"/>
  <c r="M2415" i="1"/>
  <c r="N2415" i="1"/>
  <c r="M2416" i="1"/>
  <c r="N2416" i="1"/>
  <c r="M2417" i="1"/>
  <c r="N2417" i="1"/>
  <c r="M2418" i="1"/>
  <c r="N2418" i="1"/>
  <c r="M2419" i="1"/>
  <c r="N2419" i="1"/>
  <c r="M2420" i="1"/>
  <c r="N2420" i="1"/>
  <c r="M2421" i="1"/>
  <c r="N2421" i="1"/>
  <c r="M2422" i="1"/>
  <c r="N2422" i="1"/>
  <c r="M2423" i="1"/>
  <c r="N2423" i="1"/>
  <c r="M2424" i="1"/>
  <c r="N2424" i="1"/>
  <c r="M2425" i="1"/>
  <c r="N2425" i="1"/>
  <c r="M2426" i="1"/>
  <c r="N2426" i="1"/>
  <c r="M2427" i="1"/>
  <c r="N2427" i="1"/>
  <c r="M2428" i="1"/>
  <c r="N2428" i="1"/>
  <c r="M2429" i="1"/>
  <c r="N2429" i="1"/>
  <c r="M2430" i="1"/>
  <c r="N2430" i="1"/>
  <c r="M2431" i="1"/>
  <c r="N2431" i="1"/>
  <c r="M2432" i="1"/>
  <c r="N2432" i="1"/>
  <c r="M2433" i="1"/>
  <c r="N2433" i="1"/>
  <c r="M2434" i="1"/>
  <c r="N2434" i="1"/>
  <c r="M2435" i="1"/>
  <c r="N2435" i="1"/>
  <c r="M2436" i="1"/>
  <c r="N2436" i="1"/>
  <c r="M2437" i="1"/>
  <c r="N2437" i="1"/>
  <c r="M2438" i="1"/>
  <c r="N2438" i="1"/>
  <c r="M2439" i="1"/>
  <c r="N2439" i="1"/>
  <c r="M2440" i="1"/>
  <c r="N2440" i="1"/>
  <c r="M2441" i="1"/>
  <c r="N2441" i="1"/>
  <c r="M2442" i="1"/>
  <c r="N2442" i="1"/>
  <c r="M2443" i="1"/>
  <c r="N2443" i="1"/>
  <c r="M2444" i="1"/>
  <c r="N2444" i="1"/>
  <c r="M2445" i="1"/>
  <c r="N2445" i="1"/>
  <c r="M2446" i="1"/>
  <c r="N2446" i="1"/>
  <c r="M2447" i="1"/>
  <c r="N2447" i="1"/>
  <c r="M2448" i="1"/>
  <c r="N2448" i="1"/>
  <c r="M2449" i="1"/>
  <c r="N2449" i="1"/>
  <c r="M2450" i="1"/>
  <c r="N2450" i="1"/>
  <c r="M2451" i="1"/>
  <c r="N2451" i="1"/>
  <c r="M2452" i="1"/>
  <c r="N2452" i="1"/>
  <c r="M2453" i="1"/>
  <c r="N2453" i="1"/>
  <c r="M2454" i="1"/>
  <c r="N2454" i="1"/>
  <c r="M2455" i="1"/>
  <c r="N2455" i="1"/>
  <c r="M2456" i="1"/>
  <c r="N2456" i="1"/>
  <c r="M2457" i="1"/>
  <c r="N2457" i="1"/>
  <c r="M2458" i="1"/>
  <c r="N2458" i="1"/>
  <c r="M2459" i="1"/>
  <c r="N2459" i="1"/>
  <c r="M2460" i="1"/>
  <c r="N2460" i="1"/>
  <c r="M2461" i="1"/>
  <c r="N2461" i="1"/>
  <c r="M2462" i="1"/>
  <c r="N2462" i="1"/>
  <c r="M2463" i="1"/>
  <c r="N2463" i="1"/>
  <c r="M2464" i="1"/>
  <c r="N2464" i="1"/>
  <c r="M2465" i="1"/>
  <c r="N2465" i="1"/>
  <c r="M2466" i="1"/>
  <c r="N2466" i="1"/>
  <c r="M2467" i="1"/>
  <c r="N2467" i="1"/>
  <c r="M2468" i="1"/>
  <c r="N2468" i="1"/>
  <c r="M2469" i="1"/>
  <c r="N2469" i="1"/>
  <c r="M2470" i="1"/>
  <c r="N2470" i="1"/>
  <c r="M2471" i="1"/>
  <c r="N2471" i="1"/>
  <c r="M2472" i="1"/>
  <c r="N2472" i="1"/>
  <c r="M2473" i="1"/>
  <c r="N2473" i="1"/>
  <c r="M2474" i="1"/>
  <c r="N2474" i="1"/>
  <c r="M2475" i="1"/>
  <c r="N2475" i="1"/>
  <c r="M2476" i="1"/>
  <c r="N2476" i="1"/>
  <c r="M2477" i="1"/>
  <c r="N2477" i="1"/>
  <c r="M2478" i="1"/>
  <c r="N2478" i="1"/>
  <c r="M2479" i="1"/>
  <c r="N2479" i="1"/>
  <c r="M2480" i="1"/>
  <c r="N2480" i="1"/>
  <c r="M2481" i="1"/>
  <c r="N2481" i="1"/>
  <c r="M2482" i="1"/>
  <c r="N2482" i="1"/>
  <c r="M2483" i="1"/>
  <c r="N2483" i="1"/>
  <c r="M2484" i="1"/>
  <c r="N2484" i="1"/>
  <c r="M2485" i="1"/>
  <c r="N2485" i="1"/>
  <c r="M2486" i="1"/>
  <c r="N2486" i="1"/>
  <c r="M2487" i="1"/>
  <c r="N2487" i="1"/>
  <c r="M2488" i="1"/>
  <c r="N2488" i="1"/>
  <c r="M2489" i="1"/>
  <c r="N2489" i="1"/>
  <c r="M2490" i="1"/>
  <c r="N2490" i="1"/>
  <c r="M2491" i="1"/>
  <c r="N2491" i="1"/>
  <c r="M2492" i="1"/>
  <c r="N2492" i="1"/>
  <c r="M2493" i="1"/>
  <c r="N2493" i="1"/>
  <c r="M2494" i="1"/>
  <c r="N2494" i="1"/>
  <c r="M2495" i="1"/>
  <c r="N2495" i="1"/>
  <c r="M2496" i="1"/>
  <c r="N2496" i="1"/>
  <c r="M2497" i="1"/>
  <c r="N2497" i="1"/>
  <c r="M2498" i="1"/>
  <c r="N2498" i="1"/>
  <c r="M2499" i="1"/>
  <c r="N2499" i="1"/>
  <c r="M2500" i="1"/>
  <c r="N2500" i="1"/>
  <c r="M2501" i="1"/>
  <c r="N2501" i="1"/>
  <c r="M2502" i="1"/>
  <c r="N2502" i="1"/>
  <c r="M2503" i="1"/>
  <c r="N2503" i="1"/>
  <c r="M2504" i="1"/>
  <c r="N2504" i="1"/>
  <c r="M2505" i="1"/>
  <c r="N2505" i="1"/>
  <c r="M2506" i="1"/>
  <c r="N2506" i="1"/>
  <c r="M2507" i="1"/>
  <c r="N2507" i="1"/>
  <c r="M2508" i="1"/>
  <c r="N2508" i="1"/>
  <c r="M2509" i="1"/>
  <c r="N2509" i="1"/>
  <c r="M2510" i="1"/>
  <c r="N2510" i="1"/>
  <c r="M2511" i="1"/>
  <c r="N2511" i="1"/>
  <c r="M2512" i="1"/>
  <c r="N2512" i="1"/>
  <c r="M2513" i="1"/>
  <c r="N2513" i="1"/>
  <c r="M2514" i="1"/>
  <c r="N2514" i="1"/>
  <c r="M2515" i="1"/>
  <c r="N2515" i="1"/>
  <c r="M2516" i="1"/>
  <c r="N2516" i="1"/>
  <c r="M2517" i="1"/>
  <c r="N2517" i="1"/>
  <c r="M2518" i="1"/>
  <c r="N2518" i="1"/>
  <c r="M2519" i="1"/>
  <c r="N2519" i="1"/>
  <c r="M2520" i="1"/>
  <c r="N2520" i="1"/>
  <c r="M2521" i="1"/>
  <c r="N2521" i="1"/>
  <c r="M2522" i="1"/>
  <c r="N2522" i="1"/>
  <c r="M2523" i="1"/>
  <c r="N2523" i="1"/>
  <c r="M2524" i="1"/>
  <c r="N2524" i="1"/>
  <c r="M2525" i="1"/>
  <c r="N2525" i="1"/>
  <c r="M2526" i="1"/>
  <c r="N2526" i="1"/>
  <c r="M2527" i="1"/>
  <c r="N2527" i="1"/>
  <c r="M2528" i="1"/>
  <c r="N2528" i="1"/>
  <c r="M2529" i="1"/>
  <c r="N2529" i="1"/>
  <c r="M2530" i="1"/>
  <c r="N2530" i="1"/>
  <c r="M2531" i="1"/>
  <c r="N2531" i="1"/>
  <c r="M2532" i="1"/>
  <c r="N2532" i="1"/>
  <c r="M2533" i="1"/>
  <c r="N2533" i="1"/>
  <c r="M2534" i="1"/>
  <c r="N2534" i="1"/>
  <c r="M2535" i="1"/>
  <c r="N2535" i="1"/>
  <c r="M2536" i="1"/>
  <c r="N2536" i="1"/>
  <c r="M2537" i="1"/>
  <c r="N2537" i="1"/>
  <c r="M2538" i="1"/>
  <c r="N2538" i="1"/>
  <c r="M2539" i="1"/>
  <c r="N2539" i="1"/>
  <c r="M2540" i="1"/>
  <c r="N2540" i="1"/>
  <c r="M2541" i="1"/>
  <c r="N2541" i="1"/>
  <c r="M2542" i="1"/>
  <c r="N2542" i="1"/>
  <c r="M2543" i="1"/>
  <c r="N2543" i="1"/>
  <c r="M2544" i="1"/>
  <c r="N2544" i="1"/>
  <c r="M2545" i="1"/>
  <c r="N2545" i="1"/>
  <c r="M2546" i="1"/>
  <c r="N2546" i="1"/>
  <c r="M2547" i="1"/>
  <c r="N2547" i="1"/>
  <c r="M2548" i="1"/>
  <c r="N2548" i="1"/>
  <c r="M2549" i="1"/>
  <c r="N2549" i="1"/>
  <c r="M2550" i="1"/>
  <c r="N2550" i="1"/>
  <c r="M2551" i="1"/>
  <c r="N2551" i="1"/>
  <c r="M2552" i="1"/>
  <c r="N2552" i="1"/>
  <c r="M2553" i="1"/>
  <c r="N2553" i="1"/>
  <c r="M2554" i="1"/>
  <c r="N2554" i="1"/>
  <c r="M2555" i="1"/>
  <c r="N2555" i="1"/>
  <c r="M2556" i="1"/>
  <c r="N2556" i="1"/>
  <c r="M2557" i="1"/>
  <c r="N2557" i="1"/>
  <c r="M2558" i="1"/>
  <c r="N2558" i="1"/>
  <c r="M2559" i="1"/>
  <c r="N2559" i="1"/>
  <c r="M2560" i="1"/>
  <c r="N2560" i="1"/>
  <c r="M2561" i="1"/>
  <c r="N2561" i="1"/>
  <c r="M2562" i="1"/>
  <c r="N2562" i="1"/>
  <c r="M2563" i="1"/>
  <c r="N2563" i="1"/>
  <c r="M2564" i="1"/>
  <c r="N2564" i="1"/>
  <c r="M2565" i="1"/>
  <c r="N2565" i="1"/>
  <c r="M2566" i="1"/>
  <c r="N2566" i="1"/>
  <c r="M2567" i="1"/>
  <c r="N2567" i="1"/>
  <c r="M2568" i="1"/>
  <c r="N2568" i="1"/>
  <c r="M2569" i="1"/>
  <c r="N2569" i="1"/>
  <c r="M2570" i="1"/>
  <c r="N2570" i="1"/>
  <c r="M2571" i="1"/>
  <c r="N2571" i="1"/>
  <c r="M2572" i="1"/>
  <c r="N2572" i="1"/>
  <c r="M2573" i="1"/>
  <c r="N2573" i="1"/>
  <c r="M2574" i="1"/>
  <c r="N2574" i="1"/>
  <c r="M2575" i="1"/>
  <c r="N2575" i="1"/>
  <c r="M2576" i="1"/>
  <c r="N2576" i="1"/>
  <c r="M2577" i="1"/>
  <c r="N2577" i="1"/>
  <c r="M2578" i="1"/>
  <c r="N2578" i="1"/>
  <c r="M2579" i="1"/>
  <c r="N2579" i="1"/>
  <c r="M2580" i="1"/>
  <c r="N2580" i="1"/>
  <c r="M2581" i="1"/>
  <c r="N2581" i="1"/>
  <c r="M2582" i="1"/>
  <c r="N2582" i="1"/>
  <c r="M2583" i="1"/>
  <c r="N2583" i="1"/>
  <c r="M2584" i="1"/>
  <c r="N2584" i="1"/>
  <c r="M2585" i="1"/>
  <c r="N2585" i="1"/>
  <c r="M2586" i="1"/>
  <c r="N2586" i="1"/>
  <c r="M2587" i="1"/>
  <c r="N2587" i="1"/>
  <c r="M2588" i="1"/>
  <c r="N2588" i="1"/>
  <c r="M2589" i="1"/>
  <c r="N2589" i="1"/>
  <c r="M2590" i="1"/>
  <c r="N2590" i="1"/>
  <c r="M2591" i="1"/>
  <c r="N2591" i="1"/>
  <c r="M2592" i="1"/>
  <c r="N2592" i="1"/>
  <c r="M2593" i="1"/>
  <c r="N2593" i="1"/>
  <c r="M2594" i="1"/>
  <c r="N2594" i="1"/>
  <c r="M2595" i="1"/>
  <c r="N2595" i="1"/>
  <c r="M2596" i="1"/>
  <c r="N2596" i="1"/>
  <c r="M2597" i="1"/>
  <c r="N2597" i="1"/>
  <c r="M2598" i="1"/>
  <c r="N2598" i="1"/>
  <c r="M2599" i="1"/>
  <c r="N2599" i="1"/>
  <c r="M2600" i="1"/>
  <c r="N2600" i="1"/>
  <c r="M2601" i="1"/>
  <c r="N2601" i="1"/>
  <c r="M2602" i="1"/>
  <c r="N2602" i="1"/>
  <c r="M2603" i="1"/>
  <c r="N2603" i="1"/>
  <c r="M2604" i="1"/>
  <c r="N2604" i="1"/>
  <c r="M2605" i="1"/>
  <c r="N2605" i="1"/>
  <c r="M2606" i="1"/>
  <c r="N2606" i="1"/>
  <c r="M2607" i="1"/>
  <c r="N2607" i="1"/>
  <c r="M2608" i="1"/>
  <c r="N2608" i="1"/>
  <c r="M2609" i="1"/>
  <c r="N2609" i="1"/>
  <c r="M2610" i="1"/>
  <c r="N2610" i="1"/>
  <c r="M2611" i="1"/>
  <c r="N2611" i="1"/>
  <c r="M2612" i="1"/>
  <c r="N2612" i="1"/>
  <c r="M2613" i="1"/>
  <c r="N2613" i="1"/>
  <c r="M2614" i="1"/>
  <c r="N2614" i="1"/>
  <c r="M2615" i="1"/>
  <c r="N2615" i="1"/>
  <c r="M2616" i="1"/>
  <c r="N2616" i="1"/>
  <c r="M2617" i="1"/>
  <c r="N2617" i="1"/>
  <c r="M2618" i="1"/>
  <c r="N2618" i="1"/>
  <c r="M2619" i="1"/>
  <c r="N2619" i="1"/>
  <c r="M2620" i="1"/>
  <c r="N2620" i="1"/>
  <c r="M2621" i="1"/>
  <c r="N2621" i="1"/>
  <c r="M2622" i="1"/>
  <c r="N2622" i="1"/>
  <c r="M2623" i="1"/>
  <c r="N2623" i="1"/>
  <c r="M2624" i="1"/>
  <c r="N2624" i="1"/>
  <c r="M2625" i="1"/>
  <c r="N2625" i="1"/>
  <c r="M2626" i="1"/>
  <c r="N2626" i="1"/>
  <c r="M2627" i="1"/>
  <c r="N2627" i="1"/>
  <c r="M2628" i="1"/>
  <c r="N2628" i="1"/>
  <c r="M2629" i="1"/>
  <c r="N2629" i="1"/>
  <c r="M2630" i="1"/>
  <c r="N2630" i="1"/>
  <c r="M2631" i="1"/>
  <c r="N2631" i="1"/>
  <c r="M2632" i="1"/>
  <c r="N2632" i="1"/>
  <c r="M2633" i="1"/>
  <c r="N2633" i="1"/>
  <c r="M2634" i="1"/>
  <c r="N2634" i="1"/>
  <c r="M2635" i="1"/>
  <c r="N2635" i="1"/>
  <c r="M2636" i="1"/>
  <c r="N2636" i="1"/>
  <c r="M2637" i="1"/>
  <c r="N2637" i="1"/>
  <c r="M2638" i="1"/>
  <c r="N2638" i="1"/>
  <c r="M2639" i="1"/>
  <c r="N2639" i="1"/>
  <c r="M2640" i="1"/>
  <c r="N2640" i="1"/>
  <c r="M2641" i="1"/>
  <c r="N2641" i="1"/>
  <c r="M2642" i="1"/>
  <c r="N2642" i="1"/>
  <c r="M2643" i="1"/>
  <c r="N2643" i="1"/>
  <c r="M2644" i="1"/>
  <c r="N2644" i="1"/>
  <c r="M2645" i="1"/>
  <c r="N2645" i="1"/>
  <c r="M2646" i="1"/>
  <c r="N2646" i="1"/>
  <c r="M2647" i="1"/>
  <c r="N2647" i="1"/>
  <c r="M2648" i="1"/>
  <c r="N2648" i="1"/>
  <c r="M2649" i="1"/>
  <c r="N2649" i="1"/>
  <c r="M2650" i="1"/>
  <c r="N2650" i="1"/>
  <c r="M2651" i="1"/>
  <c r="N2651" i="1"/>
  <c r="M2652" i="1"/>
  <c r="N2652" i="1"/>
  <c r="M2653" i="1"/>
  <c r="N2653" i="1"/>
  <c r="M2654" i="1"/>
  <c r="N2654" i="1"/>
  <c r="M2655" i="1"/>
  <c r="N2655" i="1"/>
  <c r="M2656" i="1"/>
  <c r="N2656" i="1"/>
  <c r="M2657" i="1"/>
  <c r="N2657" i="1"/>
  <c r="M2658" i="1"/>
  <c r="N2658" i="1"/>
  <c r="M2659" i="1"/>
  <c r="N2659" i="1"/>
  <c r="M2660" i="1"/>
  <c r="N2660" i="1"/>
  <c r="M2661" i="1"/>
  <c r="N2661" i="1"/>
  <c r="M2662" i="1"/>
  <c r="N2662" i="1"/>
  <c r="M2663" i="1"/>
  <c r="N2663" i="1"/>
  <c r="M2664" i="1"/>
  <c r="N2664" i="1"/>
  <c r="M2665" i="1"/>
  <c r="N2665" i="1"/>
  <c r="M2666" i="1"/>
  <c r="N2666" i="1"/>
  <c r="M2667" i="1"/>
  <c r="N2667" i="1"/>
  <c r="M2668" i="1"/>
  <c r="N2668" i="1"/>
  <c r="M2669" i="1"/>
  <c r="N2669" i="1"/>
  <c r="M2670" i="1"/>
  <c r="N2670" i="1"/>
  <c r="M2671" i="1"/>
  <c r="N2671" i="1"/>
  <c r="M2672" i="1"/>
  <c r="N2672" i="1"/>
  <c r="M2673" i="1"/>
  <c r="N2673" i="1"/>
  <c r="M2674" i="1"/>
  <c r="N2674" i="1"/>
  <c r="M2675" i="1"/>
  <c r="N2675" i="1"/>
  <c r="M2676" i="1"/>
  <c r="N2676" i="1"/>
  <c r="M2677" i="1"/>
  <c r="N2677" i="1"/>
  <c r="M2678" i="1"/>
  <c r="N2678" i="1"/>
  <c r="M2679" i="1"/>
  <c r="N2679" i="1"/>
  <c r="M2680" i="1"/>
  <c r="N2680" i="1"/>
  <c r="M2681" i="1"/>
  <c r="N2681" i="1"/>
  <c r="M2682" i="1"/>
  <c r="N2682" i="1"/>
  <c r="M2683" i="1"/>
  <c r="N2683" i="1"/>
  <c r="M2684" i="1"/>
  <c r="N2684" i="1"/>
  <c r="M2685" i="1"/>
  <c r="N2685" i="1"/>
  <c r="M2686" i="1"/>
  <c r="N2686" i="1"/>
  <c r="M2687" i="1"/>
  <c r="N2687" i="1"/>
  <c r="M2688" i="1"/>
  <c r="N2688" i="1"/>
  <c r="M2689" i="1"/>
  <c r="N2689" i="1"/>
  <c r="M2690" i="1"/>
  <c r="N2690" i="1"/>
  <c r="M2691" i="1"/>
  <c r="N2691" i="1"/>
  <c r="M2692" i="1"/>
  <c r="N2692" i="1"/>
  <c r="M2693" i="1"/>
  <c r="N2693" i="1"/>
  <c r="M2694" i="1"/>
  <c r="N2694" i="1"/>
  <c r="M2695" i="1"/>
  <c r="N2695" i="1"/>
  <c r="M2696" i="1"/>
  <c r="N2696" i="1"/>
  <c r="M2697" i="1"/>
  <c r="N2697" i="1"/>
  <c r="M2698" i="1"/>
  <c r="N2698" i="1"/>
  <c r="M2699" i="1"/>
  <c r="N2699" i="1"/>
  <c r="M2700" i="1"/>
  <c r="N2700" i="1"/>
  <c r="M2701" i="1"/>
  <c r="N2701" i="1"/>
  <c r="M2702" i="1"/>
  <c r="N2702" i="1"/>
  <c r="M2703" i="1"/>
  <c r="N2703" i="1"/>
  <c r="M2704" i="1"/>
  <c r="N2704" i="1"/>
  <c r="M2705" i="1"/>
  <c r="N2705" i="1"/>
  <c r="M2706" i="1"/>
  <c r="N2706" i="1"/>
  <c r="M2707" i="1"/>
  <c r="N2707" i="1"/>
  <c r="M2708" i="1"/>
  <c r="N2708" i="1"/>
  <c r="M2709" i="1"/>
  <c r="N2709" i="1"/>
  <c r="M2710" i="1"/>
  <c r="N2710" i="1"/>
  <c r="M2711" i="1"/>
  <c r="N2711" i="1"/>
  <c r="M2712" i="1"/>
  <c r="N2712" i="1"/>
  <c r="M2713" i="1"/>
  <c r="N2713" i="1"/>
  <c r="M2714" i="1"/>
  <c r="N2714" i="1"/>
  <c r="M2715" i="1"/>
  <c r="N2715" i="1"/>
  <c r="M2716" i="1"/>
  <c r="N2716" i="1"/>
  <c r="M2717" i="1"/>
  <c r="N2717" i="1"/>
  <c r="M2718" i="1"/>
  <c r="N2718" i="1"/>
  <c r="M2719" i="1"/>
  <c r="N2719" i="1"/>
  <c r="M2720" i="1"/>
  <c r="N2720" i="1"/>
  <c r="M2721" i="1"/>
  <c r="N2721" i="1"/>
  <c r="M2722" i="1"/>
  <c r="N2722" i="1"/>
  <c r="M2723" i="1"/>
  <c r="N2723" i="1"/>
  <c r="M2724" i="1"/>
  <c r="N2724" i="1"/>
  <c r="M2725" i="1"/>
  <c r="N2725" i="1"/>
  <c r="M2726" i="1"/>
  <c r="N2726" i="1"/>
  <c r="M2727" i="1"/>
  <c r="N2727" i="1"/>
  <c r="M2728" i="1"/>
  <c r="N2728" i="1"/>
  <c r="M2729" i="1"/>
  <c r="N2729" i="1"/>
  <c r="M2730" i="1"/>
  <c r="N2730" i="1"/>
  <c r="M2731" i="1"/>
  <c r="N2731" i="1"/>
  <c r="M2732" i="1"/>
  <c r="N2732" i="1"/>
  <c r="M2733" i="1"/>
  <c r="N2733" i="1"/>
  <c r="M2734" i="1"/>
  <c r="N2734" i="1"/>
  <c r="M2735" i="1"/>
  <c r="N2735" i="1"/>
  <c r="M2736" i="1"/>
  <c r="N2736" i="1"/>
  <c r="M2737" i="1"/>
  <c r="N2737" i="1"/>
  <c r="M2738" i="1"/>
  <c r="N2738" i="1"/>
  <c r="M2739" i="1"/>
  <c r="N2739" i="1"/>
  <c r="M2740" i="1"/>
  <c r="N2740" i="1"/>
  <c r="M2741" i="1"/>
  <c r="N2741" i="1"/>
  <c r="M2742" i="1"/>
  <c r="N2742" i="1"/>
  <c r="M2743" i="1"/>
  <c r="N2743" i="1"/>
  <c r="M2744" i="1"/>
  <c r="N2744" i="1"/>
  <c r="M2745" i="1"/>
  <c r="N2745" i="1"/>
  <c r="M2746" i="1"/>
  <c r="N2746" i="1"/>
  <c r="M2747" i="1"/>
  <c r="N2747" i="1"/>
  <c r="M2748" i="1"/>
  <c r="N2748" i="1"/>
  <c r="M2749" i="1"/>
  <c r="N2749" i="1"/>
  <c r="M2750" i="1"/>
  <c r="N2750" i="1"/>
  <c r="M2751" i="1"/>
  <c r="N2751" i="1"/>
  <c r="M2752" i="1"/>
  <c r="N2752" i="1"/>
  <c r="M2753" i="1"/>
  <c r="N2753" i="1"/>
  <c r="M2754" i="1"/>
  <c r="N2754" i="1"/>
  <c r="M2755" i="1"/>
  <c r="N2755" i="1"/>
  <c r="M2756" i="1"/>
  <c r="N2756" i="1"/>
  <c r="M2757" i="1"/>
  <c r="N2757" i="1"/>
  <c r="M2758" i="1"/>
  <c r="N2758" i="1"/>
  <c r="M2759" i="1"/>
  <c r="N2759" i="1"/>
  <c r="M2760" i="1"/>
  <c r="N2760" i="1"/>
  <c r="M2761" i="1"/>
  <c r="N2761" i="1"/>
  <c r="M2762" i="1"/>
  <c r="N2762" i="1"/>
  <c r="M2763" i="1"/>
  <c r="N2763" i="1"/>
  <c r="M2764" i="1"/>
  <c r="N2764" i="1"/>
  <c r="M2765" i="1"/>
  <c r="N2765" i="1"/>
  <c r="M2766" i="1"/>
  <c r="N2766" i="1"/>
  <c r="M2767" i="1"/>
  <c r="N2767" i="1"/>
  <c r="M2768" i="1"/>
  <c r="N2768" i="1"/>
  <c r="M2769" i="1"/>
  <c r="N2769" i="1"/>
  <c r="M2770" i="1"/>
  <c r="N2770" i="1"/>
  <c r="M2771" i="1"/>
  <c r="N2771" i="1"/>
  <c r="M2772" i="1"/>
  <c r="N2772" i="1"/>
  <c r="M2773" i="1"/>
  <c r="N2773" i="1"/>
  <c r="M2774" i="1"/>
  <c r="N2774" i="1"/>
  <c r="M2775" i="1"/>
  <c r="N2775" i="1"/>
  <c r="M2776" i="1"/>
  <c r="N2776" i="1"/>
  <c r="M2777" i="1"/>
  <c r="N2777" i="1"/>
  <c r="M2778" i="1"/>
  <c r="N2778" i="1"/>
  <c r="M2779" i="1"/>
  <c r="N2779" i="1"/>
  <c r="M2780" i="1"/>
  <c r="N2780" i="1"/>
  <c r="M2781" i="1"/>
  <c r="N2781" i="1"/>
  <c r="M2782" i="1"/>
  <c r="N2782" i="1"/>
  <c r="M2783" i="1"/>
  <c r="N2783" i="1"/>
  <c r="M2784" i="1"/>
  <c r="N2784" i="1"/>
  <c r="M2785" i="1"/>
  <c r="N2785" i="1"/>
  <c r="M2786" i="1"/>
  <c r="N2786" i="1"/>
  <c r="M2787" i="1"/>
  <c r="N2787" i="1"/>
  <c r="M2788" i="1"/>
  <c r="N2788" i="1"/>
  <c r="M2789" i="1"/>
  <c r="N2789" i="1"/>
  <c r="M2790" i="1"/>
  <c r="N2790" i="1"/>
  <c r="M2791" i="1"/>
  <c r="N2791" i="1"/>
  <c r="M2792" i="1"/>
  <c r="N2792" i="1"/>
  <c r="M2793" i="1"/>
  <c r="N2793" i="1"/>
  <c r="M2794" i="1"/>
  <c r="N2794" i="1"/>
  <c r="M2795" i="1"/>
  <c r="N2795" i="1"/>
  <c r="M2796" i="1"/>
  <c r="N2796" i="1"/>
  <c r="M2797" i="1"/>
  <c r="N2797" i="1"/>
  <c r="M2798" i="1"/>
  <c r="N2798" i="1"/>
  <c r="M2799" i="1"/>
  <c r="N2799" i="1"/>
  <c r="M2800" i="1"/>
  <c r="N2800" i="1"/>
  <c r="M2801" i="1"/>
  <c r="N2801" i="1"/>
  <c r="M2802" i="1"/>
  <c r="N2802" i="1"/>
  <c r="M2803" i="1"/>
  <c r="N2803" i="1"/>
  <c r="M2804" i="1"/>
  <c r="N2804" i="1"/>
  <c r="M2805" i="1"/>
  <c r="N2805" i="1"/>
  <c r="M2806" i="1"/>
  <c r="N2806" i="1"/>
  <c r="M2807" i="1"/>
  <c r="N2807" i="1"/>
  <c r="M2808" i="1"/>
  <c r="N2808" i="1"/>
  <c r="M2809" i="1"/>
  <c r="N2809" i="1"/>
  <c r="M2810" i="1"/>
  <c r="N2810" i="1"/>
  <c r="M2811" i="1"/>
  <c r="N2811" i="1"/>
  <c r="M2812" i="1"/>
  <c r="N2812" i="1"/>
  <c r="M2813" i="1"/>
  <c r="N2813" i="1"/>
  <c r="M2814" i="1"/>
  <c r="N2814" i="1"/>
  <c r="M2815" i="1"/>
  <c r="N2815" i="1"/>
  <c r="M2816" i="1"/>
  <c r="N2816" i="1"/>
  <c r="M2817" i="1"/>
  <c r="N2817" i="1"/>
  <c r="M2818" i="1"/>
  <c r="N2818" i="1"/>
  <c r="M2819" i="1"/>
  <c r="N2819" i="1"/>
  <c r="M2820" i="1"/>
  <c r="N2820" i="1"/>
  <c r="M2821" i="1"/>
  <c r="N2821" i="1"/>
  <c r="M2822" i="1"/>
  <c r="N2822" i="1"/>
  <c r="M2823" i="1"/>
  <c r="N2823" i="1"/>
  <c r="M2824" i="1"/>
  <c r="N2824" i="1"/>
  <c r="M2825" i="1"/>
  <c r="N2825" i="1"/>
  <c r="M2826" i="1"/>
  <c r="N2826" i="1"/>
  <c r="M2827" i="1"/>
  <c r="N2827" i="1"/>
  <c r="M2828" i="1"/>
  <c r="N2828" i="1"/>
  <c r="M2829" i="1"/>
  <c r="N2829" i="1"/>
  <c r="M2830" i="1"/>
  <c r="N2830" i="1"/>
  <c r="M2831" i="1"/>
  <c r="N2831" i="1"/>
  <c r="M2832" i="1"/>
  <c r="N2832" i="1"/>
  <c r="M2833" i="1"/>
  <c r="N2833" i="1"/>
  <c r="M2834" i="1"/>
  <c r="N2834" i="1"/>
  <c r="M2835" i="1"/>
  <c r="N2835" i="1"/>
  <c r="M2836" i="1"/>
  <c r="N2836" i="1"/>
  <c r="M2837" i="1"/>
  <c r="N2837" i="1"/>
  <c r="M2838" i="1"/>
  <c r="N2838" i="1"/>
  <c r="M2839" i="1"/>
  <c r="N2839" i="1"/>
  <c r="M2840" i="1"/>
  <c r="N2840" i="1"/>
  <c r="M2841" i="1"/>
  <c r="N2841" i="1"/>
  <c r="M2842" i="1"/>
  <c r="N2842" i="1"/>
  <c r="M2843" i="1"/>
  <c r="N2843" i="1"/>
  <c r="M2844" i="1"/>
  <c r="N2844" i="1"/>
  <c r="M2845" i="1"/>
  <c r="N2845" i="1"/>
  <c r="M2846" i="1"/>
  <c r="N2846" i="1"/>
  <c r="M2847" i="1"/>
  <c r="N2847" i="1"/>
  <c r="M2848" i="1"/>
  <c r="N2848" i="1"/>
  <c r="M2849" i="1"/>
  <c r="N2849" i="1"/>
  <c r="M2850" i="1"/>
  <c r="N2850" i="1"/>
  <c r="M2851" i="1"/>
  <c r="N2851" i="1"/>
  <c r="M2852" i="1"/>
  <c r="N2852" i="1"/>
  <c r="M2853" i="1"/>
  <c r="N2853" i="1"/>
  <c r="M2854" i="1"/>
  <c r="N2854" i="1"/>
  <c r="M2855" i="1"/>
  <c r="N2855" i="1"/>
  <c r="M2856" i="1"/>
  <c r="N2856" i="1"/>
  <c r="M2857" i="1"/>
  <c r="N2857" i="1"/>
  <c r="M2858" i="1"/>
  <c r="N2858" i="1"/>
  <c r="M2859" i="1"/>
  <c r="N2859" i="1"/>
  <c r="M2860" i="1"/>
  <c r="N2860" i="1"/>
  <c r="M2861" i="1"/>
  <c r="N2861" i="1"/>
  <c r="M2862" i="1"/>
  <c r="N2862" i="1"/>
  <c r="M2863" i="1"/>
  <c r="N2863" i="1"/>
  <c r="M2864" i="1"/>
  <c r="N2864" i="1"/>
  <c r="M2865" i="1"/>
  <c r="N2865" i="1"/>
  <c r="M2866" i="1"/>
  <c r="N2866" i="1"/>
  <c r="M2867" i="1"/>
  <c r="N2867" i="1"/>
  <c r="M2868" i="1"/>
  <c r="N2868" i="1"/>
  <c r="M2869" i="1"/>
  <c r="N2869" i="1"/>
  <c r="M2870" i="1"/>
  <c r="N2870" i="1"/>
  <c r="M2871" i="1"/>
  <c r="N2871" i="1"/>
  <c r="M2872" i="1"/>
  <c r="N2872" i="1"/>
  <c r="M2873" i="1"/>
  <c r="N2873" i="1"/>
  <c r="M2874" i="1"/>
  <c r="N2874" i="1"/>
  <c r="M2875" i="1"/>
  <c r="N2875" i="1"/>
  <c r="M2876" i="1"/>
  <c r="N2876" i="1"/>
  <c r="M2877" i="1"/>
  <c r="N2877" i="1"/>
  <c r="M2878" i="1"/>
  <c r="N2878" i="1"/>
  <c r="M2879" i="1"/>
  <c r="N2879" i="1"/>
  <c r="M2880" i="1"/>
  <c r="N2880" i="1"/>
  <c r="M2881" i="1"/>
  <c r="N2881" i="1"/>
  <c r="M2882" i="1"/>
  <c r="N2882" i="1"/>
  <c r="M2883" i="1"/>
  <c r="N2883" i="1"/>
  <c r="M2884" i="1"/>
  <c r="N2884" i="1"/>
  <c r="M2885" i="1"/>
  <c r="N2885" i="1"/>
  <c r="M2886" i="1"/>
  <c r="N2886" i="1"/>
  <c r="M2887" i="1"/>
  <c r="N2887" i="1"/>
  <c r="M2888" i="1"/>
  <c r="N2888" i="1"/>
  <c r="M2889" i="1"/>
  <c r="N2889" i="1"/>
  <c r="M2890" i="1"/>
  <c r="N2890" i="1"/>
  <c r="M2891" i="1"/>
  <c r="N2891" i="1"/>
  <c r="M2892" i="1"/>
  <c r="N2892" i="1"/>
  <c r="M2893" i="1"/>
  <c r="N2893" i="1"/>
  <c r="M2894" i="1"/>
  <c r="N2894" i="1"/>
  <c r="M2895" i="1"/>
  <c r="N2895" i="1"/>
  <c r="M2896" i="1"/>
  <c r="N2896" i="1"/>
  <c r="M2897" i="1"/>
  <c r="N2897" i="1"/>
  <c r="M2898" i="1"/>
  <c r="N2898" i="1"/>
  <c r="M2899" i="1"/>
  <c r="N2899" i="1"/>
  <c r="M2900" i="1"/>
  <c r="N2900" i="1"/>
  <c r="M2901" i="1"/>
  <c r="N2901" i="1"/>
  <c r="M2902" i="1"/>
  <c r="N2902" i="1"/>
  <c r="M2903" i="1"/>
  <c r="N2903" i="1"/>
  <c r="M2904" i="1"/>
  <c r="N2904" i="1"/>
  <c r="M2905" i="1"/>
  <c r="N2905" i="1"/>
  <c r="M2906" i="1"/>
  <c r="N2906" i="1"/>
  <c r="M2907" i="1"/>
  <c r="N2907" i="1"/>
  <c r="M2908" i="1"/>
  <c r="N2908" i="1"/>
  <c r="M2909" i="1"/>
  <c r="N2909" i="1"/>
  <c r="M2910" i="1"/>
  <c r="N2910" i="1"/>
  <c r="M2911" i="1"/>
  <c r="N2911" i="1"/>
  <c r="M2912" i="1"/>
  <c r="N2912" i="1"/>
  <c r="M2913" i="1"/>
  <c r="N2913" i="1"/>
  <c r="M2914" i="1"/>
  <c r="N2914" i="1"/>
  <c r="M2915" i="1"/>
  <c r="N2915" i="1"/>
  <c r="M2916" i="1"/>
  <c r="N2916" i="1"/>
  <c r="M2917" i="1"/>
  <c r="N2917" i="1"/>
  <c r="M2918" i="1"/>
  <c r="N2918" i="1"/>
  <c r="M2919" i="1"/>
  <c r="N2919" i="1"/>
  <c r="M2920" i="1"/>
  <c r="N2920" i="1"/>
  <c r="M2921" i="1"/>
  <c r="N2921" i="1"/>
  <c r="M2922" i="1"/>
  <c r="N2922" i="1"/>
  <c r="M2923" i="1"/>
  <c r="N2923" i="1"/>
  <c r="M2924" i="1"/>
  <c r="N2924" i="1"/>
  <c r="M2925" i="1"/>
  <c r="N2925" i="1"/>
  <c r="M2926" i="1"/>
  <c r="N2926" i="1"/>
  <c r="M2927" i="1"/>
  <c r="N2927" i="1"/>
  <c r="M2928" i="1"/>
  <c r="N2928" i="1"/>
  <c r="M2929" i="1"/>
  <c r="N2929" i="1"/>
  <c r="M2930" i="1"/>
  <c r="N2930" i="1"/>
  <c r="M2931" i="1"/>
  <c r="N2931" i="1"/>
  <c r="M2932" i="1"/>
  <c r="N2932" i="1"/>
  <c r="M2933" i="1"/>
  <c r="N2933" i="1"/>
  <c r="M2934" i="1"/>
  <c r="N2934" i="1"/>
  <c r="M2935" i="1"/>
  <c r="N2935" i="1"/>
  <c r="M2936" i="1"/>
  <c r="N2936" i="1"/>
  <c r="M2937" i="1"/>
  <c r="N2937" i="1"/>
  <c r="M2938" i="1"/>
  <c r="N2938" i="1"/>
  <c r="M2939" i="1"/>
  <c r="N2939" i="1"/>
  <c r="M2940" i="1"/>
  <c r="N2940" i="1"/>
  <c r="M2941" i="1"/>
  <c r="N2941" i="1"/>
  <c r="M2942" i="1"/>
  <c r="N2942" i="1"/>
  <c r="M2943" i="1"/>
  <c r="N2943" i="1"/>
  <c r="M2944" i="1"/>
  <c r="N2944" i="1"/>
  <c r="M2945" i="1"/>
  <c r="N2945" i="1"/>
  <c r="M2946" i="1"/>
  <c r="N2946" i="1"/>
  <c r="M2947" i="1"/>
  <c r="N2947" i="1"/>
  <c r="M2948" i="1"/>
  <c r="N2948" i="1"/>
  <c r="M2949" i="1"/>
  <c r="N2949" i="1"/>
  <c r="M2950" i="1"/>
  <c r="N2950" i="1"/>
  <c r="M2951" i="1"/>
  <c r="N2951" i="1"/>
  <c r="M2952" i="1"/>
  <c r="N2952" i="1"/>
  <c r="M2953" i="1"/>
  <c r="N2953" i="1"/>
  <c r="M2954" i="1"/>
  <c r="N2954" i="1"/>
  <c r="M2955" i="1"/>
  <c r="N2955" i="1"/>
  <c r="M2956" i="1"/>
  <c r="N2956" i="1"/>
  <c r="M2957" i="1"/>
  <c r="N2957" i="1"/>
  <c r="M2958" i="1"/>
  <c r="N2958" i="1"/>
  <c r="M2959" i="1"/>
  <c r="N2959" i="1"/>
  <c r="M2960" i="1"/>
  <c r="N2960" i="1"/>
  <c r="M2961" i="1"/>
  <c r="N2961" i="1"/>
  <c r="M2962" i="1"/>
  <c r="N2962" i="1"/>
  <c r="M2963" i="1"/>
  <c r="N2963" i="1"/>
  <c r="M2964" i="1"/>
  <c r="N2964" i="1"/>
  <c r="M2965" i="1"/>
  <c r="N2965" i="1"/>
  <c r="M2966" i="1"/>
  <c r="N2966" i="1"/>
  <c r="M2967" i="1"/>
  <c r="N2967" i="1"/>
  <c r="M2968" i="1"/>
  <c r="N2968" i="1"/>
  <c r="M2969" i="1"/>
  <c r="N2969" i="1"/>
  <c r="M2970" i="1"/>
  <c r="N2970" i="1"/>
  <c r="M2971" i="1"/>
  <c r="N2971" i="1"/>
  <c r="M2972" i="1"/>
  <c r="N2972" i="1"/>
  <c r="M2973" i="1"/>
  <c r="N2973" i="1"/>
  <c r="M2974" i="1"/>
  <c r="N2974" i="1"/>
  <c r="M2975" i="1"/>
  <c r="N2975" i="1"/>
  <c r="M2976" i="1"/>
  <c r="N2976" i="1"/>
  <c r="M2977" i="1"/>
  <c r="N2977" i="1"/>
  <c r="M2978" i="1"/>
  <c r="N2978" i="1"/>
  <c r="M2979" i="1"/>
  <c r="N2979" i="1"/>
  <c r="M2980" i="1"/>
  <c r="N2980" i="1"/>
  <c r="M2981" i="1"/>
  <c r="N2981" i="1"/>
  <c r="M2982" i="1"/>
  <c r="N2982" i="1"/>
  <c r="M2983" i="1"/>
  <c r="N2983" i="1"/>
  <c r="M2984" i="1"/>
  <c r="N2984" i="1"/>
  <c r="M2985" i="1"/>
  <c r="N2985" i="1"/>
  <c r="M2986" i="1"/>
  <c r="N2986" i="1"/>
  <c r="M2987" i="1"/>
  <c r="N2987" i="1"/>
  <c r="M2988" i="1"/>
  <c r="N2988" i="1"/>
  <c r="M2989" i="1"/>
  <c r="N2989" i="1"/>
  <c r="M2990" i="1"/>
  <c r="N2990" i="1"/>
  <c r="M2991" i="1"/>
  <c r="N2991" i="1"/>
  <c r="M2992" i="1"/>
  <c r="N2992" i="1"/>
  <c r="M2993" i="1"/>
  <c r="N2993" i="1"/>
  <c r="M2994" i="1"/>
  <c r="N2994" i="1"/>
  <c r="M2995" i="1"/>
  <c r="N2995" i="1"/>
  <c r="M2996" i="1"/>
  <c r="N2996" i="1"/>
  <c r="M2997" i="1"/>
  <c r="N2997" i="1"/>
  <c r="M2998" i="1"/>
  <c r="N2998" i="1"/>
  <c r="M2999" i="1"/>
  <c r="N2999" i="1"/>
  <c r="M3000" i="1"/>
  <c r="N3000" i="1"/>
  <c r="M3001" i="1"/>
  <c r="N3001" i="1"/>
  <c r="M3002" i="1"/>
  <c r="N3002" i="1"/>
  <c r="M3003" i="1"/>
  <c r="N3003" i="1"/>
  <c r="M3004" i="1"/>
  <c r="N3004" i="1"/>
  <c r="M3005" i="1"/>
  <c r="N3005" i="1"/>
  <c r="M3006" i="1"/>
  <c r="N3006" i="1"/>
  <c r="M3007" i="1"/>
  <c r="N3007" i="1"/>
  <c r="M3008" i="1"/>
  <c r="N3008" i="1"/>
  <c r="M3009" i="1"/>
  <c r="N3009" i="1"/>
  <c r="M3010" i="1"/>
  <c r="N3010" i="1"/>
  <c r="M3011" i="1"/>
  <c r="N3011" i="1"/>
  <c r="M3012" i="1"/>
  <c r="N3012" i="1"/>
  <c r="M3013" i="1"/>
  <c r="N3013" i="1"/>
  <c r="M3014" i="1"/>
  <c r="N3014" i="1"/>
  <c r="M3015" i="1"/>
  <c r="N3015" i="1"/>
  <c r="M3016" i="1"/>
  <c r="N3016" i="1"/>
  <c r="M3017" i="1"/>
  <c r="N3017" i="1"/>
  <c r="M3018" i="1"/>
  <c r="N3018" i="1"/>
  <c r="M3019" i="1"/>
  <c r="N3019" i="1"/>
  <c r="M3020" i="1"/>
  <c r="N3020" i="1"/>
  <c r="M3021" i="1"/>
  <c r="N3021" i="1"/>
  <c r="M3022" i="1"/>
  <c r="N3022" i="1"/>
  <c r="M3023" i="1"/>
  <c r="N3023" i="1"/>
  <c r="M3024" i="1"/>
  <c r="N3024" i="1"/>
  <c r="M3025" i="1"/>
  <c r="N3025" i="1"/>
  <c r="M3026" i="1"/>
  <c r="N3026" i="1"/>
  <c r="M3027" i="1"/>
  <c r="N3027" i="1"/>
  <c r="M3028" i="1"/>
  <c r="N3028" i="1"/>
  <c r="M3029" i="1"/>
  <c r="N3029" i="1"/>
  <c r="M3030" i="1"/>
  <c r="N3030" i="1"/>
  <c r="M3031" i="1"/>
  <c r="N3031" i="1"/>
  <c r="M3032" i="1"/>
  <c r="N3032" i="1"/>
  <c r="M3033" i="1"/>
  <c r="N3033" i="1"/>
  <c r="M3034" i="1"/>
  <c r="N3034" i="1"/>
  <c r="M3035" i="1"/>
  <c r="N3035" i="1"/>
  <c r="M3036" i="1"/>
  <c r="N3036" i="1"/>
  <c r="M3037" i="1"/>
  <c r="N3037" i="1"/>
  <c r="M3038" i="1"/>
  <c r="N3038" i="1"/>
  <c r="M3039" i="1"/>
  <c r="N3039" i="1"/>
  <c r="M3040" i="1"/>
  <c r="N3040" i="1"/>
  <c r="M3041" i="1"/>
  <c r="N3041" i="1"/>
  <c r="M3042" i="1"/>
  <c r="N3042" i="1"/>
  <c r="M3043" i="1"/>
  <c r="N3043" i="1"/>
  <c r="M3044" i="1"/>
  <c r="N3044" i="1"/>
  <c r="M3045" i="1"/>
  <c r="N3045" i="1"/>
  <c r="M3046" i="1"/>
  <c r="N3046" i="1"/>
  <c r="M3047" i="1"/>
  <c r="N3047" i="1"/>
  <c r="M3048" i="1"/>
  <c r="N3048" i="1"/>
  <c r="M3049" i="1"/>
  <c r="N3049" i="1"/>
  <c r="M3050" i="1"/>
  <c r="N3050" i="1"/>
  <c r="M3051" i="1"/>
  <c r="N3051" i="1"/>
  <c r="M3052" i="1"/>
  <c r="N3052" i="1"/>
  <c r="M3053" i="1"/>
  <c r="N3053" i="1"/>
  <c r="M3054" i="1"/>
  <c r="N3054" i="1"/>
  <c r="M3055" i="1"/>
  <c r="N3055" i="1"/>
  <c r="M3056" i="1"/>
  <c r="N3056" i="1"/>
  <c r="M3057" i="1"/>
  <c r="N3057" i="1"/>
  <c r="M3058" i="1"/>
  <c r="N3058" i="1"/>
  <c r="M3059" i="1"/>
  <c r="N3059" i="1"/>
  <c r="M3060" i="1"/>
  <c r="N3060" i="1"/>
  <c r="M3061" i="1"/>
  <c r="N3061" i="1"/>
  <c r="M3062" i="1"/>
  <c r="N3062" i="1"/>
  <c r="M3063" i="1"/>
  <c r="N3063" i="1"/>
  <c r="M3064" i="1"/>
  <c r="N3064" i="1"/>
  <c r="M3065" i="1"/>
  <c r="N3065" i="1"/>
  <c r="M3066" i="1"/>
  <c r="N3066" i="1"/>
  <c r="M3067" i="1"/>
  <c r="N3067" i="1"/>
  <c r="M3068" i="1"/>
  <c r="N3068" i="1"/>
  <c r="M3069" i="1"/>
  <c r="N3069" i="1"/>
  <c r="M3070" i="1"/>
  <c r="N3070" i="1"/>
  <c r="M3071" i="1"/>
  <c r="N3071" i="1"/>
  <c r="M3072" i="1"/>
  <c r="N3072" i="1"/>
  <c r="M3073" i="1"/>
  <c r="N3073" i="1"/>
  <c r="M3074" i="1"/>
  <c r="N3074" i="1"/>
  <c r="M3075" i="1"/>
  <c r="N3075" i="1"/>
  <c r="M3076" i="1"/>
  <c r="N3076" i="1"/>
  <c r="M3077" i="1"/>
  <c r="N3077" i="1"/>
  <c r="M3078" i="1"/>
  <c r="N3078" i="1"/>
  <c r="M3079" i="1"/>
  <c r="N3079" i="1"/>
  <c r="M3080" i="1"/>
  <c r="N3080" i="1"/>
  <c r="M3081" i="1"/>
  <c r="N3081" i="1"/>
  <c r="M3082" i="1"/>
  <c r="N3082" i="1"/>
  <c r="M3083" i="1"/>
  <c r="N3083" i="1"/>
  <c r="M3084" i="1"/>
  <c r="N3084" i="1"/>
  <c r="M3085" i="1"/>
  <c r="N3085" i="1"/>
  <c r="M3086" i="1"/>
  <c r="N3086" i="1"/>
  <c r="M3087" i="1"/>
  <c r="N3087" i="1"/>
  <c r="M3088" i="1"/>
  <c r="N3088" i="1"/>
  <c r="M3089" i="1"/>
  <c r="N3089" i="1"/>
  <c r="M3090" i="1"/>
  <c r="N3090" i="1"/>
  <c r="M3091" i="1"/>
  <c r="N3091" i="1"/>
  <c r="M3092" i="1"/>
  <c r="N3092" i="1"/>
  <c r="M3093" i="1"/>
  <c r="N3093" i="1"/>
  <c r="M3094" i="1"/>
  <c r="N3094" i="1"/>
  <c r="M3095" i="1"/>
  <c r="N3095" i="1"/>
  <c r="M3096" i="1"/>
  <c r="N3096" i="1"/>
  <c r="M3097" i="1"/>
  <c r="N3097" i="1"/>
  <c r="M3098" i="1"/>
  <c r="N3098" i="1"/>
  <c r="M3099" i="1"/>
  <c r="N3099" i="1"/>
  <c r="M3100" i="1"/>
  <c r="N3100" i="1"/>
  <c r="M3101" i="1"/>
  <c r="N3101" i="1"/>
  <c r="M3102" i="1"/>
  <c r="N3102" i="1"/>
  <c r="M3103" i="1"/>
  <c r="N3103" i="1"/>
  <c r="M3104" i="1"/>
  <c r="N3104" i="1"/>
  <c r="M3105" i="1"/>
  <c r="N3105" i="1"/>
  <c r="M3106" i="1"/>
  <c r="N3106" i="1"/>
  <c r="M3107" i="1"/>
  <c r="N3107" i="1"/>
  <c r="M3108" i="1"/>
  <c r="N3108" i="1"/>
  <c r="M3109" i="1"/>
  <c r="N3109" i="1"/>
  <c r="M3110" i="1"/>
  <c r="N3110" i="1"/>
  <c r="M3111" i="1"/>
  <c r="N3111" i="1"/>
  <c r="M3112" i="1"/>
  <c r="N3112" i="1"/>
  <c r="M3113" i="1"/>
  <c r="N3113" i="1"/>
  <c r="M3114" i="1"/>
  <c r="N3114" i="1"/>
  <c r="M3115" i="1"/>
  <c r="N3115" i="1"/>
  <c r="M3116" i="1"/>
  <c r="N3116" i="1"/>
  <c r="M3117" i="1"/>
  <c r="N3117" i="1"/>
  <c r="M3118" i="1"/>
  <c r="N3118" i="1"/>
  <c r="M3119" i="1"/>
  <c r="N3119" i="1"/>
  <c r="M3120" i="1"/>
  <c r="N3120" i="1"/>
  <c r="M3121" i="1"/>
  <c r="N3121" i="1"/>
  <c r="M3122" i="1"/>
  <c r="N3122" i="1"/>
  <c r="M3123" i="1"/>
  <c r="N3123" i="1"/>
  <c r="M3124" i="1"/>
  <c r="N3124" i="1"/>
  <c r="M3125" i="1"/>
  <c r="N3125" i="1"/>
  <c r="M3126" i="1"/>
  <c r="N3126" i="1"/>
  <c r="M3127" i="1"/>
  <c r="N3127" i="1"/>
  <c r="M3128" i="1"/>
  <c r="N3128" i="1"/>
  <c r="M3129" i="1"/>
  <c r="N3129" i="1"/>
  <c r="M3130" i="1"/>
  <c r="N3130" i="1"/>
  <c r="M3131" i="1"/>
  <c r="N3131" i="1"/>
  <c r="M3132" i="1"/>
  <c r="N3132" i="1"/>
  <c r="M3133" i="1"/>
  <c r="N3133" i="1"/>
  <c r="M3134" i="1"/>
  <c r="N3134" i="1"/>
  <c r="M3135" i="1"/>
  <c r="N3135" i="1"/>
  <c r="M3136" i="1"/>
  <c r="N3136" i="1"/>
  <c r="M3137" i="1"/>
  <c r="N3137" i="1"/>
  <c r="M3138" i="1"/>
  <c r="N3138" i="1"/>
  <c r="M3139" i="1"/>
  <c r="N3139" i="1"/>
  <c r="M3140" i="1"/>
  <c r="N3140" i="1"/>
  <c r="M3141" i="1"/>
  <c r="N3141" i="1"/>
  <c r="M3142" i="1"/>
  <c r="N3142" i="1"/>
  <c r="M3143" i="1"/>
  <c r="N3143" i="1"/>
  <c r="M3144" i="1"/>
  <c r="N3144" i="1"/>
  <c r="M3145" i="1"/>
  <c r="N3145" i="1"/>
  <c r="M3146" i="1"/>
  <c r="N3146" i="1"/>
  <c r="M3147" i="1"/>
  <c r="N3147" i="1"/>
  <c r="M3148" i="1"/>
  <c r="N3148" i="1"/>
  <c r="M3149" i="1"/>
  <c r="N3149" i="1"/>
  <c r="M3150" i="1"/>
  <c r="N3150" i="1"/>
  <c r="M3151" i="1"/>
  <c r="N3151" i="1"/>
  <c r="M3152" i="1"/>
  <c r="N3152" i="1"/>
  <c r="M3153" i="1"/>
  <c r="N3153" i="1"/>
  <c r="M3154" i="1"/>
  <c r="N3154" i="1"/>
  <c r="M3155" i="1"/>
  <c r="N3155" i="1"/>
  <c r="M3156" i="1"/>
  <c r="N3156" i="1"/>
  <c r="M3157" i="1"/>
  <c r="N3157" i="1"/>
  <c r="M3158" i="1"/>
  <c r="N3158" i="1"/>
  <c r="M3159" i="1"/>
  <c r="N3159" i="1"/>
  <c r="M3160" i="1"/>
  <c r="N3160" i="1"/>
  <c r="M3161" i="1"/>
  <c r="N3161" i="1"/>
  <c r="M3162" i="1"/>
  <c r="N3162" i="1"/>
  <c r="M3163" i="1"/>
  <c r="N3163" i="1"/>
  <c r="M3164" i="1"/>
  <c r="N3164" i="1"/>
  <c r="M3165" i="1"/>
  <c r="N3165" i="1"/>
  <c r="M3166" i="1"/>
  <c r="N3166" i="1"/>
  <c r="M3167" i="1"/>
  <c r="N3167" i="1"/>
  <c r="M3168" i="1"/>
  <c r="N3168" i="1"/>
  <c r="M3169" i="1"/>
  <c r="N3169" i="1"/>
  <c r="M3170" i="1"/>
  <c r="N3170" i="1"/>
  <c r="M3171" i="1"/>
  <c r="N3171" i="1"/>
  <c r="M3172" i="1"/>
  <c r="N3172" i="1"/>
  <c r="M3173" i="1"/>
  <c r="N3173" i="1"/>
  <c r="M3174" i="1"/>
  <c r="N3174" i="1"/>
  <c r="M3175" i="1"/>
  <c r="N3175" i="1"/>
  <c r="M3176" i="1"/>
  <c r="N3176" i="1"/>
  <c r="M3177" i="1"/>
  <c r="N3177" i="1"/>
  <c r="M3178" i="1"/>
  <c r="N3178" i="1"/>
  <c r="M3179" i="1"/>
  <c r="N3179" i="1"/>
  <c r="M3180" i="1"/>
  <c r="N3180" i="1"/>
  <c r="M3181" i="1"/>
  <c r="N3181" i="1"/>
  <c r="M3182" i="1"/>
  <c r="N3182" i="1"/>
  <c r="M3183" i="1"/>
  <c r="N3183" i="1"/>
  <c r="M3184" i="1"/>
  <c r="N3184" i="1"/>
  <c r="M3185" i="1"/>
  <c r="N3185" i="1"/>
  <c r="M3186" i="1"/>
  <c r="N3186" i="1"/>
  <c r="M3187" i="1"/>
  <c r="N3187" i="1"/>
  <c r="M3188" i="1"/>
  <c r="N3188" i="1"/>
  <c r="M3189" i="1"/>
  <c r="N3189" i="1"/>
  <c r="M3190" i="1"/>
  <c r="N3190" i="1"/>
  <c r="M3191" i="1"/>
  <c r="N3191" i="1"/>
  <c r="M3192" i="1"/>
  <c r="N3192" i="1"/>
  <c r="M3193" i="1"/>
  <c r="N3193" i="1"/>
  <c r="M3194" i="1"/>
  <c r="N3194" i="1"/>
  <c r="M3195" i="1"/>
  <c r="N3195" i="1"/>
  <c r="M3196" i="1"/>
  <c r="N3196" i="1"/>
  <c r="M3197" i="1"/>
  <c r="N3197" i="1"/>
  <c r="M3198" i="1"/>
  <c r="N3198" i="1"/>
  <c r="M3199" i="1"/>
  <c r="N3199" i="1"/>
  <c r="M3200" i="1"/>
  <c r="N3200" i="1"/>
  <c r="M3201" i="1"/>
  <c r="N3201" i="1"/>
  <c r="M3202" i="1"/>
  <c r="N3202" i="1"/>
  <c r="M3203" i="1"/>
  <c r="N3203" i="1"/>
  <c r="M3204" i="1"/>
  <c r="N3204" i="1"/>
  <c r="M3205" i="1"/>
  <c r="N3205" i="1"/>
  <c r="M3206" i="1"/>
  <c r="N3206" i="1"/>
  <c r="M3207" i="1"/>
  <c r="N3207" i="1"/>
  <c r="M3208" i="1"/>
  <c r="N3208" i="1"/>
  <c r="M3209" i="1"/>
  <c r="N3209" i="1"/>
  <c r="M3210" i="1"/>
  <c r="N3210" i="1"/>
  <c r="M3211" i="1"/>
  <c r="N3211" i="1"/>
  <c r="M3212" i="1"/>
  <c r="N3212" i="1"/>
  <c r="M3213" i="1"/>
  <c r="N3213" i="1"/>
  <c r="M3214" i="1"/>
  <c r="N3214" i="1"/>
  <c r="M3215" i="1"/>
  <c r="N3215" i="1"/>
  <c r="M3216" i="1"/>
  <c r="N3216" i="1"/>
  <c r="M3217" i="1"/>
  <c r="N3217" i="1"/>
  <c r="M3218" i="1"/>
  <c r="N3218" i="1"/>
  <c r="M3219" i="1"/>
  <c r="N3219" i="1"/>
  <c r="M3220" i="1"/>
  <c r="N3220" i="1"/>
  <c r="M3221" i="1"/>
  <c r="N3221" i="1"/>
  <c r="M3222" i="1"/>
  <c r="N3222" i="1"/>
  <c r="M3223" i="1"/>
  <c r="N3223" i="1"/>
  <c r="M3224" i="1"/>
  <c r="N3224" i="1"/>
  <c r="M3225" i="1"/>
  <c r="N3225" i="1"/>
  <c r="M3226" i="1"/>
  <c r="N3226" i="1"/>
  <c r="M3227" i="1"/>
  <c r="N3227" i="1"/>
  <c r="M3228" i="1"/>
  <c r="N3228" i="1"/>
  <c r="M3229" i="1"/>
  <c r="N3229" i="1"/>
  <c r="M3230" i="1"/>
  <c r="N3230" i="1"/>
  <c r="M3231" i="1"/>
  <c r="N3231" i="1"/>
  <c r="M3232" i="1"/>
  <c r="N3232" i="1"/>
  <c r="M3233" i="1"/>
  <c r="N3233" i="1"/>
  <c r="M3234" i="1"/>
  <c r="N3234" i="1"/>
  <c r="M3235" i="1"/>
  <c r="N3235" i="1"/>
  <c r="M3236" i="1"/>
  <c r="N3236" i="1"/>
  <c r="M3237" i="1"/>
  <c r="N3237" i="1"/>
  <c r="M3238" i="1"/>
  <c r="N3238" i="1"/>
  <c r="M3239" i="1"/>
  <c r="N3239" i="1"/>
  <c r="M3240" i="1"/>
  <c r="N3240" i="1"/>
  <c r="M3241" i="1"/>
  <c r="N3241" i="1"/>
  <c r="M3242" i="1"/>
  <c r="N3242" i="1"/>
  <c r="M3243" i="1"/>
  <c r="N3243" i="1"/>
  <c r="M3244" i="1"/>
  <c r="N3244" i="1"/>
  <c r="M3245" i="1"/>
  <c r="N3245" i="1"/>
  <c r="M3246" i="1"/>
  <c r="N3246" i="1"/>
  <c r="M3247" i="1"/>
  <c r="N3247" i="1"/>
  <c r="M3248" i="1"/>
  <c r="N3248" i="1"/>
  <c r="M3249" i="1"/>
  <c r="N3249" i="1"/>
  <c r="M3250" i="1"/>
  <c r="N3250" i="1"/>
  <c r="M3251" i="1"/>
  <c r="N3251" i="1"/>
  <c r="M3252" i="1"/>
  <c r="N3252" i="1"/>
  <c r="M3253" i="1"/>
  <c r="N3253" i="1"/>
  <c r="M3254" i="1"/>
  <c r="N3254" i="1"/>
  <c r="M3255" i="1"/>
  <c r="N3255" i="1"/>
  <c r="M3256" i="1"/>
  <c r="N3256" i="1"/>
  <c r="M3257" i="1"/>
  <c r="N3257" i="1"/>
  <c r="M3258" i="1"/>
  <c r="N3258" i="1"/>
  <c r="M3259" i="1"/>
  <c r="N3259" i="1"/>
  <c r="M3260" i="1"/>
  <c r="N3260" i="1"/>
  <c r="M3261" i="1"/>
  <c r="N3261" i="1"/>
  <c r="M3262" i="1"/>
  <c r="N3262" i="1"/>
  <c r="M3263" i="1"/>
  <c r="N3263" i="1"/>
  <c r="M3264" i="1"/>
  <c r="N3264" i="1"/>
  <c r="M3265" i="1"/>
  <c r="N3265" i="1"/>
  <c r="M3266" i="1"/>
  <c r="N3266" i="1"/>
  <c r="M3267" i="1"/>
  <c r="N3267" i="1"/>
  <c r="M3268" i="1"/>
  <c r="N3268" i="1"/>
  <c r="M3269" i="1"/>
  <c r="N3269" i="1"/>
  <c r="M3270" i="1"/>
  <c r="N3270" i="1"/>
  <c r="M3271" i="1"/>
  <c r="N3271" i="1"/>
  <c r="M3272" i="1"/>
  <c r="N3272" i="1"/>
  <c r="M3273" i="1"/>
  <c r="N3273" i="1"/>
  <c r="M3274" i="1"/>
  <c r="N3274" i="1"/>
  <c r="M3275" i="1"/>
  <c r="N3275" i="1"/>
  <c r="M3276" i="1"/>
  <c r="N3276" i="1"/>
  <c r="M3277" i="1"/>
  <c r="N3277" i="1"/>
  <c r="M3278" i="1"/>
  <c r="N3278" i="1"/>
  <c r="M3279" i="1"/>
  <c r="N3279" i="1"/>
  <c r="M3280" i="1"/>
  <c r="N3280" i="1"/>
  <c r="M3281" i="1"/>
  <c r="N3281" i="1"/>
  <c r="M3282" i="1"/>
  <c r="N3282" i="1"/>
  <c r="M3283" i="1"/>
  <c r="N3283" i="1"/>
  <c r="M3284" i="1"/>
  <c r="N3284" i="1"/>
  <c r="M3285" i="1"/>
  <c r="N3285" i="1"/>
  <c r="M3286" i="1"/>
  <c r="N3286" i="1"/>
  <c r="M3287" i="1"/>
  <c r="N3287" i="1"/>
  <c r="M3288" i="1"/>
  <c r="N3288" i="1"/>
  <c r="M3289" i="1"/>
  <c r="N3289" i="1"/>
  <c r="M3290" i="1"/>
  <c r="N3290" i="1"/>
  <c r="M3291" i="1"/>
  <c r="N3291" i="1"/>
  <c r="M3292" i="1"/>
  <c r="N3292" i="1"/>
  <c r="M3293" i="1"/>
  <c r="N3293" i="1"/>
  <c r="M3294" i="1"/>
  <c r="N3294" i="1"/>
  <c r="M3295" i="1"/>
  <c r="N3295" i="1"/>
  <c r="M3296" i="1"/>
  <c r="N3296" i="1"/>
  <c r="M3297" i="1"/>
  <c r="N3297" i="1"/>
  <c r="M3298" i="1"/>
  <c r="N3298" i="1"/>
  <c r="M3299" i="1"/>
  <c r="N3299" i="1"/>
  <c r="M3300" i="1"/>
  <c r="N3300" i="1"/>
  <c r="M3301" i="1"/>
  <c r="N3301" i="1"/>
  <c r="M3302" i="1"/>
  <c r="N3302" i="1"/>
  <c r="M3303" i="1"/>
  <c r="N3303" i="1"/>
  <c r="M3304" i="1"/>
  <c r="N3304" i="1"/>
  <c r="M3305" i="1"/>
  <c r="N3305" i="1"/>
  <c r="M3306" i="1"/>
  <c r="N3306" i="1"/>
  <c r="M3307" i="1"/>
  <c r="N3307" i="1"/>
  <c r="M3308" i="1"/>
  <c r="N3308" i="1"/>
  <c r="M3309" i="1"/>
  <c r="N3309" i="1"/>
  <c r="M3310" i="1"/>
  <c r="N3310" i="1"/>
  <c r="M3311" i="1"/>
  <c r="N3311" i="1"/>
  <c r="M3312" i="1"/>
  <c r="N3312" i="1"/>
  <c r="M3313" i="1"/>
  <c r="N3313" i="1"/>
  <c r="M3314" i="1"/>
  <c r="N3314" i="1"/>
  <c r="M3315" i="1"/>
  <c r="N3315" i="1"/>
  <c r="M3316" i="1"/>
  <c r="N3316" i="1"/>
  <c r="M3317" i="1"/>
  <c r="N3317" i="1"/>
  <c r="M3318" i="1"/>
  <c r="N3318" i="1"/>
  <c r="M3319" i="1"/>
  <c r="N3319" i="1"/>
  <c r="M3320" i="1"/>
  <c r="N3320" i="1"/>
  <c r="M3321" i="1"/>
  <c r="N3321" i="1"/>
  <c r="M3322" i="1"/>
  <c r="N3322" i="1"/>
  <c r="M3323" i="1"/>
  <c r="N3323" i="1"/>
  <c r="M3324" i="1"/>
  <c r="N3324" i="1"/>
  <c r="M3325" i="1"/>
  <c r="N3325" i="1"/>
  <c r="M3326" i="1"/>
  <c r="N3326" i="1"/>
  <c r="M3327" i="1"/>
  <c r="N3327" i="1"/>
  <c r="M3328" i="1"/>
  <c r="N3328" i="1"/>
  <c r="M3329" i="1"/>
  <c r="N3329" i="1"/>
  <c r="M3330" i="1"/>
  <c r="N3330" i="1"/>
  <c r="M3331" i="1"/>
  <c r="N3331" i="1"/>
  <c r="M3332" i="1"/>
  <c r="N3332" i="1"/>
  <c r="M3333" i="1"/>
  <c r="N3333" i="1"/>
  <c r="M3334" i="1"/>
  <c r="N3334" i="1"/>
  <c r="M3335" i="1"/>
  <c r="N3335" i="1"/>
  <c r="M3336" i="1"/>
  <c r="N3336" i="1"/>
  <c r="M3337" i="1"/>
  <c r="N3337" i="1"/>
  <c r="M3338" i="1"/>
  <c r="N3338" i="1"/>
  <c r="M3339" i="1"/>
  <c r="N3339" i="1"/>
  <c r="M3340" i="1"/>
  <c r="N3340" i="1"/>
  <c r="M3341" i="1"/>
  <c r="N3341" i="1"/>
  <c r="M3342" i="1"/>
  <c r="N3342" i="1"/>
  <c r="M3343" i="1"/>
  <c r="N3343" i="1"/>
  <c r="M3344" i="1"/>
  <c r="N3344" i="1"/>
  <c r="M3345" i="1"/>
  <c r="N3345" i="1"/>
  <c r="M3346" i="1"/>
  <c r="N3346" i="1"/>
  <c r="M3347" i="1"/>
  <c r="N3347" i="1"/>
  <c r="M3348" i="1"/>
  <c r="N3348" i="1"/>
  <c r="M3349" i="1"/>
  <c r="N3349" i="1"/>
  <c r="M3350" i="1"/>
  <c r="N3350" i="1"/>
  <c r="M3351" i="1"/>
  <c r="N3351" i="1"/>
  <c r="M3352" i="1"/>
  <c r="N3352" i="1"/>
  <c r="M3353" i="1"/>
  <c r="N3353" i="1"/>
  <c r="M3354" i="1"/>
  <c r="N3354" i="1"/>
  <c r="M3355" i="1"/>
  <c r="N3355" i="1"/>
  <c r="M3356" i="1"/>
  <c r="N3356" i="1"/>
  <c r="M3357" i="1"/>
  <c r="N3357" i="1"/>
  <c r="M3358" i="1"/>
  <c r="N3358" i="1"/>
  <c r="M3359" i="1"/>
  <c r="N3359" i="1"/>
  <c r="M3360" i="1"/>
  <c r="N3360" i="1"/>
  <c r="M3361" i="1"/>
  <c r="N3361" i="1"/>
  <c r="M3362" i="1"/>
  <c r="N3362" i="1"/>
  <c r="M3363" i="1"/>
  <c r="N3363" i="1"/>
  <c r="M3364" i="1"/>
  <c r="N3364" i="1"/>
  <c r="M3365" i="1"/>
  <c r="N3365" i="1"/>
  <c r="M3366" i="1"/>
  <c r="N3366" i="1"/>
  <c r="M3367" i="1"/>
  <c r="N3367" i="1"/>
  <c r="M3368" i="1"/>
  <c r="N3368" i="1"/>
  <c r="M3369" i="1"/>
  <c r="N3369" i="1"/>
  <c r="M3370" i="1"/>
  <c r="N3370" i="1"/>
  <c r="M3371" i="1"/>
  <c r="N3371" i="1"/>
  <c r="M3372" i="1"/>
  <c r="N3372" i="1"/>
  <c r="M3373" i="1"/>
  <c r="N3373" i="1"/>
  <c r="M3374" i="1"/>
  <c r="N3374" i="1"/>
  <c r="M3375" i="1"/>
  <c r="N3375" i="1"/>
  <c r="M3376" i="1"/>
  <c r="N3376" i="1"/>
  <c r="M3377" i="1"/>
  <c r="N3377" i="1"/>
  <c r="M3378" i="1"/>
  <c r="N3378" i="1"/>
  <c r="M3379" i="1"/>
  <c r="N3379" i="1"/>
  <c r="M3380" i="1"/>
  <c r="N3380" i="1"/>
  <c r="M3381" i="1"/>
  <c r="N3381" i="1"/>
  <c r="M3382" i="1"/>
  <c r="N3382" i="1"/>
  <c r="M3383" i="1"/>
  <c r="N3383" i="1"/>
  <c r="M3384" i="1"/>
  <c r="N3384" i="1"/>
  <c r="M3385" i="1"/>
  <c r="N3385" i="1"/>
  <c r="M3386" i="1"/>
  <c r="N3386" i="1"/>
  <c r="M3387" i="1"/>
  <c r="N3387" i="1"/>
  <c r="M3388" i="1"/>
  <c r="N3388" i="1"/>
  <c r="M3389" i="1"/>
  <c r="N3389" i="1"/>
  <c r="M3390" i="1"/>
  <c r="N3390" i="1"/>
  <c r="M3391" i="1"/>
  <c r="N3391" i="1"/>
  <c r="M3392" i="1"/>
  <c r="N3392" i="1"/>
  <c r="M3393" i="1"/>
  <c r="N3393" i="1"/>
  <c r="M3394" i="1"/>
  <c r="N3394" i="1"/>
  <c r="M3395" i="1"/>
  <c r="N3395" i="1"/>
  <c r="M3396" i="1"/>
  <c r="N3396" i="1"/>
  <c r="M3397" i="1"/>
  <c r="N3397" i="1"/>
  <c r="M3398" i="1"/>
  <c r="N3398" i="1"/>
  <c r="M3399" i="1"/>
  <c r="N3399" i="1"/>
  <c r="M3400" i="1"/>
  <c r="N3400" i="1"/>
  <c r="M3401" i="1"/>
  <c r="N3401" i="1"/>
  <c r="M3402" i="1"/>
  <c r="N3402" i="1"/>
  <c r="M3403" i="1"/>
  <c r="N3403" i="1"/>
  <c r="M3404" i="1"/>
  <c r="N3404" i="1"/>
  <c r="M3405" i="1"/>
  <c r="N3405" i="1"/>
  <c r="M3406" i="1"/>
  <c r="N3406" i="1"/>
  <c r="M3407" i="1"/>
  <c r="N3407" i="1"/>
  <c r="M3408" i="1"/>
  <c r="N3408" i="1"/>
  <c r="M3409" i="1"/>
  <c r="N3409" i="1"/>
  <c r="M3410" i="1"/>
  <c r="N3410" i="1"/>
  <c r="M3411" i="1"/>
  <c r="N3411" i="1"/>
  <c r="M3412" i="1"/>
  <c r="N3412" i="1"/>
  <c r="M3413" i="1"/>
  <c r="N3413" i="1"/>
  <c r="M3414" i="1"/>
  <c r="N3414" i="1"/>
  <c r="M3415" i="1"/>
  <c r="N3415" i="1"/>
  <c r="M3416" i="1"/>
  <c r="N3416" i="1"/>
  <c r="M3417" i="1"/>
  <c r="N3417" i="1"/>
  <c r="M3418" i="1"/>
  <c r="N3418" i="1"/>
  <c r="M3419" i="1"/>
  <c r="N3419" i="1"/>
  <c r="M3420" i="1"/>
  <c r="N3420" i="1"/>
  <c r="M3421" i="1"/>
  <c r="N3421" i="1"/>
  <c r="M3422" i="1"/>
  <c r="N3422" i="1"/>
  <c r="M3423" i="1"/>
  <c r="N3423" i="1"/>
  <c r="M3424" i="1"/>
  <c r="N3424" i="1"/>
  <c r="M3425" i="1"/>
  <c r="N3425" i="1"/>
  <c r="M3426" i="1"/>
  <c r="N3426" i="1"/>
  <c r="M3427" i="1"/>
  <c r="N3427" i="1"/>
  <c r="M3428" i="1"/>
  <c r="N3428" i="1"/>
  <c r="M3429" i="1"/>
  <c r="N3429" i="1"/>
  <c r="M3430" i="1"/>
  <c r="N3430" i="1"/>
  <c r="M3431" i="1"/>
  <c r="N3431" i="1"/>
  <c r="M3432" i="1"/>
  <c r="N3432" i="1"/>
  <c r="M3433" i="1"/>
  <c r="N3433" i="1"/>
  <c r="M3434" i="1"/>
  <c r="N3434" i="1"/>
  <c r="M3435" i="1"/>
  <c r="N3435" i="1"/>
  <c r="M3436" i="1"/>
  <c r="N3436" i="1"/>
  <c r="M3437" i="1"/>
  <c r="N3437" i="1"/>
  <c r="M3438" i="1"/>
  <c r="N3438" i="1"/>
  <c r="M3439" i="1"/>
  <c r="N3439" i="1"/>
  <c r="M3440" i="1"/>
  <c r="N3440" i="1"/>
  <c r="M3441" i="1"/>
  <c r="N3441" i="1"/>
  <c r="M3442" i="1"/>
  <c r="N3442" i="1"/>
  <c r="M3443" i="1"/>
  <c r="N3443" i="1"/>
  <c r="M3444" i="1"/>
  <c r="N3444" i="1"/>
  <c r="M3445" i="1"/>
  <c r="N3445" i="1"/>
  <c r="M3446" i="1"/>
  <c r="N3446" i="1"/>
  <c r="M3447" i="1"/>
  <c r="N3447" i="1"/>
  <c r="M3448" i="1"/>
  <c r="N3448" i="1"/>
  <c r="M3449" i="1"/>
  <c r="N3449" i="1"/>
  <c r="M3450" i="1"/>
  <c r="N3450" i="1"/>
  <c r="M3451" i="1"/>
  <c r="N3451" i="1"/>
  <c r="M3452" i="1"/>
  <c r="N3452" i="1"/>
  <c r="M3453" i="1"/>
  <c r="N3453" i="1"/>
  <c r="M3454" i="1"/>
  <c r="N3454" i="1"/>
  <c r="M3455" i="1"/>
  <c r="N3455" i="1"/>
  <c r="M3456" i="1"/>
  <c r="N3456" i="1"/>
  <c r="M3457" i="1"/>
  <c r="N3457" i="1"/>
  <c r="M3458" i="1"/>
  <c r="N3458" i="1"/>
  <c r="M3459" i="1"/>
  <c r="N3459" i="1"/>
  <c r="M3460" i="1"/>
  <c r="N3460" i="1"/>
  <c r="M3461" i="1"/>
  <c r="N3461" i="1"/>
  <c r="M3462" i="1"/>
  <c r="N3462" i="1"/>
  <c r="M3463" i="1"/>
  <c r="N3463" i="1"/>
  <c r="M3464" i="1"/>
  <c r="N3464" i="1"/>
  <c r="M3465" i="1"/>
  <c r="N3465" i="1"/>
  <c r="M3466" i="1"/>
  <c r="N3466" i="1"/>
  <c r="M3467" i="1"/>
  <c r="N3467" i="1"/>
  <c r="M3468" i="1"/>
  <c r="N3468" i="1"/>
  <c r="M3469" i="1"/>
  <c r="N3469" i="1"/>
  <c r="M3470" i="1"/>
  <c r="N3470" i="1"/>
  <c r="M3471" i="1"/>
  <c r="N3471" i="1"/>
  <c r="M3472" i="1"/>
  <c r="N3472" i="1"/>
  <c r="M3473" i="1"/>
  <c r="N3473" i="1"/>
  <c r="M3474" i="1"/>
  <c r="N3474" i="1"/>
  <c r="M3475" i="1"/>
  <c r="N3475" i="1"/>
  <c r="M3476" i="1"/>
  <c r="N3476" i="1"/>
  <c r="M3477" i="1"/>
  <c r="N3477" i="1"/>
  <c r="M3478" i="1"/>
  <c r="N3478" i="1"/>
  <c r="M3479" i="1"/>
  <c r="N3479" i="1"/>
  <c r="M3480" i="1"/>
  <c r="N3480" i="1"/>
  <c r="M3481" i="1"/>
  <c r="N3481" i="1"/>
  <c r="M3482" i="1"/>
  <c r="N3482" i="1"/>
  <c r="M3483" i="1"/>
  <c r="N3483" i="1"/>
  <c r="M3484" i="1"/>
  <c r="N3484" i="1"/>
  <c r="M3485" i="1"/>
  <c r="N3485" i="1"/>
  <c r="M3486" i="1"/>
  <c r="N3486" i="1"/>
  <c r="M3487" i="1"/>
  <c r="N3487" i="1"/>
  <c r="M3488" i="1"/>
  <c r="N3488" i="1"/>
  <c r="M3489" i="1"/>
  <c r="N3489" i="1"/>
  <c r="M3490" i="1"/>
  <c r="N3490" i="1"/>
  <c r="M3491" i="1"/>
  <c r="N3491" i="1"/>
  <c r="M3492" i="1"/>
  <c r="N3492" i="1"/>
  <c r="M3493" i="1"/>
  <c r="N3493" i="1"/>
  <c r="M3494" i="1"/>
  <c r="N3494" i="1"/>
  <c r="M3495" i="1"/>
  <c r="N3495" i="1"/>
  <c r="M3496" i="1"/>
  <c r="N3496" i="1"/>
  <c r="M3497" i="1"/>
  <c r="N3497" i="1"/>
  <c r="M3498" i="1"/>
  <c r="N3498" i="1"/>
  <c r="M3499" i="1"/>
  <c r="N3499" i="1"/>
  <c r="M3500" i="1"/>
  <c r="N3500" i="1"/>
  <c r="M3501" i="1"/>
  <c r="N3501" i="1"/>
  <c r="M3502" i="1"/>
  <c r="N3502" i="1"/>
  <c r="M3503" i="1"/>
  <c r="N3503" i="1"/>
  <c r="M3504" i="1"/>
  <c r="N3504" i="1"/>
  <c r="M3505" i="1"/>
  <c r="N3505" i="1"/>
  <c r="M3506" i="1"/>
  <c r="N3506" i="1"/>
  <c r="M3507" i="1"/>
  <c r="N3507" i="1"/>
  <c r="M3508" i="1"/>
  <c r="N3508" i="1"/>
  <c r="M3509" i="1"/>
  <c r="N3509" i="1"/>
  <c r="M3510" i="1"/>
  <c r="N3510" i="1"/>
  <c r="M3511" i="1"/>
  <c r="N3511" i="1"/>
  <c r="M3512" i="1"/>
  <c r="N3512" i="1"/>
  <c r="M3513" i="1"/>
  <c r="N3513" i="1"/>
  <c r="M3514" i="1"/>
  <c r="N3514" i="1"/>
  <c r="M3515" i="1"/>
  <c r="N3515" i="1"/>
  <c r="M3516" i="1"/>
  <c r="N3516" i="1"/>
  <c r="M3517" i="1"/>
  <c r="N3517" i="1"/>
  <c r="M3518" i="1"/>
  <c r="N3518" i="1"/>
  <c r="M3519" i="1"/>
  <c r="N3519" i="1"/>
  <c r="M3520" i="1"/>
  <c r="N3520" i="1"/>
  <c r="M3521" i="1"/>
  <c r="N3521" i="1"/>
  <c r="M3522" i="1"/>
  <c r="N3522" i="1"/>
  <c r="M3523" i="1"/>
  <c r="N3523" i="1"/>
  <c r="M3524" i="1"/>
  <c r="N3524" i="1"/>
  <c r="M3525" i="1"/>
  <c r="N3525" i="1"/>
  <c r="M3526" i="1"/>
  <c r="N3526" i="1"/>
  <c r="M3527" i="1"/>
  <c r="N3527" i="1"/>
  <c r="M3528" i="1"/>
  <c r="N3528" i="1"/>
  <c r="M3529" i="1"/>
  <c r="N3529" i="1"/>
  <c r="M3530" i="1"/>
  <c r="N3530" i="1"/>
  <c r="M3531" i="1"/>
  <c r="N3531" i="1"/>
  <c r="M3532" i="1"/>
  <c r="N3532" i="1"/>
  <c r="M3533" i="1"/>
  <c r="N3533" i="1"/>
  <c r="M3534" i="1"/>
  <c r="N3534" i="1"/>
  <c r="M3535" i="1"/>
  <c r="N3535" i="1"/>
  <c r="M3536" i="1"/>
  <c r="N3536" i="1"/>
  <c r="M3537" i="1"/>
  <c r="N3537" i="1"/>
  <c r="M3538" i="1"/>
  <c r="N3538" i="1"/>
  <c r="M3539" i="1"/>
  <c r="N3539" i="1"/>
  <c r="M3540" i="1"/>
  <c r="N3540" i="1"/>
  <c r="M3541" i="1"/>
  <c r="N3541" i="1"/>
  <c r="M3542" i="1"/>
  <c r="N3542" i="1"/>
  <c r="M3543" i="1"/>
  <c r="N3543" i="1"/>
  <c r="M3544" i="1"/>
  <c r="N3544" i="1"/>
  <c r="M3545" i="1"/>
  <c r="N3545" i="1"/>
  <c r="M3546" i="1"/>
  <c r="N3546" i="1"/>
  <c r="M3547" i="1"/>
  <c r="N3547" i="1"/>
  <c r="M3548" i="1"/>
  <c r="N3548" i="1"/>
  <c r="M3549" i="1"/>
  <c r="N3549" i="1"/>
  <c r="M3550" i="1"/>
  <c r="N3550" i="1"/>
  <c r="M3551" i="1"/>
  <c r="N3551" i="1"/>
  <c r="M3552" i="1"/>
  <c r="N3552" i="1"/>
  <c r="M3553" i="1"/>
  <c r="N3553" i="1"/>
  <c r="M3554" i="1"/>
  <c r="N3554" i="1"/>
  <c r="M3555" i="1"/>
  <c r="N3555" i="1"/>
  <c r="M3556" i="1"/>
  <c r="N3556" i="1"/>
  <c r="M3557" i="1"/>
  <c r="N3557" i="1"/>
  <c r="M3558" i="1"/>
  <c r="N3558" i="1"/>
  <c r="M3559" i="1"/>
  <c r="N3559" i="1"/>
  <c r="M3560" i="1"/>
  <c r="N3560" i="1"/>
  <c r="M3561" i="1"/>
  <c r="N3561" i="1"/>
  <c r="M3562" i="1"/>
  <c r="N3562" i="1"/>
  <c r="M3563" i="1"/>
  <c r="N3563" i="1"/>
  <c r="M3564" i="1"/>
  <c r="N3564" i="1"/>
  <c r="M3565" i="1"/>
  <c r="N3565" i="1"/>
  <c r="M3566" i="1"/>
  <c r="N3566" i="1"/>
  <c r="M3567" i="1"/>
  <c r="N3567" i="1"/>
  <c r="M3568" i="1"/>
  <c r="N3568" i="1"/>
  <c r="M3569" i="1"/>
  <c r="N3569" i="1"/>
  <c r="M3570" i="1"/>
  <c r="N3570" i="1"/>
  <c r="M3571" i="1"/>
  <c r="N3571" i="1"/>
  <c r="M3572" i="1"/>
  <c r="N3572" i="1"/>
  <c r="M3573" i="1"/>
  <c r="N3573" i="1"/>
  <c r="M3574" i="1"/>
  <c r="N3574" i="1"/>
  <c r="M3575" i="1"/>
  <c r="N3575" i="1"/>
  <c r="M3576" i="1"/>
  <c r="N3576" i="1"/>
  <c r="M3577" i="1"/>
  <c r="N3577" i="1"/>
  <c r="M3578" i="1"/>
  <c r="N3578" i="1"/>
  <c r="M3579" i="1"/>
  <c r="N3579" i="1"/>
  <c r="M3580" i="1"/>
  <c r="N3580" i="1"/>
  <c r="M3581" i="1"/>
  <c r="N3581" i="1"/>
  <c r="M3582" i="1"/>
  <c r="N3582" i="1"/>
  <c r="M3583" i="1"/>
  <c r="N3583" i="1"/>
  <c r="M3584" i="1"/>
  <c r="N3584" i="1"/>
  <c r="M3585" i="1"/>
  <c r="N3585" i="1"/>
  <c r="M3586" i="1"/>
  <c r="N3586" i="1"/>
  <c r="M3587" i="1"/>
  <c r="N3587" i="1"/>
  <c r="M3588" i="1"/>
  <c r="N3588" i="1"/>
  <c r="M3589" i="1"/>
  <c r="N3589" i="1"/>
  <c r="M3590" i="1"/>
  <c r="N3590" i="1"/>
  <c r="M3591" i="1"/>
  <c r="N3591" i="1"/>
  <c r="M3592" i="1"/>
  <c r="N3592" i="1"/>
  <c r="M3593" i="1"/>
  <c r="N3593" i="1"/>
  <c r="M3594" i="1"/>
  <c r="N3594" i="1"/>
  <c r="M3595" i="1"/>
  <c r="N3595" i="1"/>
  <c r="M3596" i="1"/>
  <c r="N3596" i="1"/>
  <c r="M3597" i="1"/>
  <c r="N3597" i="1"/>
  <c r="M3598" i="1"/>
  <c r="N3598" i="1"/>
  <c r="M3599" i="1"/>
  <c r="N3599" i="1"/>
  <c r="M3600" i="1"/>
  <c r="N3600" i="1"/>
  <c r="M3601" i="1"/>
  <c r="N3601" i="1"/>
  <c r="M3602" i="1"/>
  <c r="N3602" i="1"/>
  <c r="M3603" i="1"/>
  <c r="N3603" i="1"/>
  <c r="M3604" i="1"/>
  <c r="N3604" i="1"/>
  <c r="M3605" i="1"/>
  <c r="N3605" i="1"/>
  <c r="M3606" i="1"/>
  <c r="N3606" i="1"/>
  <c r="M3607" i="1"/>
  <c r="N3607" i="1"/>
  <c r="M3608" i="1"/>
  <c r="N3608" i="1"/>
  <c r="M3609" i="1"/>
  <c r="N3609" i="1"/>
  <c r="M3610" i="1"/>
  <c r="N3610" i="1"/>
  <c r="M3611" i="1"/>
  <c r="N3611" i="1"/>
  <c r="M3612" i="1"/>
  <c r="N3612" i="1"/>
  <c r="M3613" i="1"/>
  <c r="N3613" i="1"/>
  <c r="M3614" i="1"/>
  <c r="N3614" i="1"/>
  <c r="M3615" i="1"/>
  <c r="N3615" i="1"/>
  <c r="M3616" i="1"/>
  <c r="N3616" i="1"/>
  <c r="M3617" i="1"/>
  <c r="N3617" i="1"/>
  <c r="M3618" i="1"/>
  <c r="N3618" i="1"/>
  <c r="M3619" i="1"/>
  <c r="N3619" i="1"/>
  <c r="M3620" i="1"/>
  <c r="N3620" i="1"/>
  <c r="M3621" i="1"/>
  <c r="N3621" i="1"/>
  <c r="M3622" i="1"/>
  <c r="N3622" i="1"/>
  <c r="M3623" i="1"/>
  <c r="N3623" i="1"/>
  <c r="M3624" i="1"/>
  <c r="N3624" i="1"/>
  <c r="M3625" i="1"/>
  <c r="N3625" i="1"/>
  <c r="M3626" i="1"/>
  <c r="N3626" i="1"/>
  <c r="M3627" i="1"/>
  <c r="N3627" i="1"/>
  <c r="M3628" i="1"/>
  <c r="N3628" i="1"/>
  <c r="M3629" i="1"/>
  <c r="N3629" i="1"/>
  <c r="M3630" i="1"/>
  <c r="N3630" i="1"/>
  <c r="M3631" i="1"/>
  <c r="N3631" i="1"/>
  <c r="M3632" i="1"/>
  <c r="N3632" i="1"/>
  <c r="M3633" i="1"/>
  <c r="N3633" i="1"/>
  <c r="M3634" i="1"/>
  <c r="N3634" i="1"/>
  <c r="M3635" i="1"/>
  <c r="N3635" i="1"/>
  <c r="M3636" i="1"/>
  <c r="N3636" i="1"/>
  <c r="M3637" i="1"/>
  <c r="N3637" i="1"/>
  <c r="M3638" i="1"/>
  <c r="N3638" i="1"/>
  <c r="M3639" i="1"/>
  <c r="N3639" i="1"/>
  <c r="M3640" i="1"/>
  <c r="N3640" i="1"/>
  <c r="M3641" i="1"/>
  <c r="N3641" i="1"/>
  <c r="M3642" i="1"/>
  <c r="N3642" i="1"/>
  <c r="M3643" i="1"/>
  <c r="N3643" i="1"/>
  <c r="M3644" i="1"/>
  <c r="N3644" i="1"/>
  <c r="M3645" i="1"/>
  <c r="N3645" i="1"/>
  <c r="M3646" i="1"/>
  <c r="N3646" i="1"/>
  <c r="M3647" i="1"/>
  <c r="N3647" i="1"/>
  <c r="M3648" i="1"/>
  <c r="N3648" i="1"/>
  <c r="M3649" i="1"/>
  <c r="N3649" i="1"/>
  <c r="M3650" i="1"/>
  <c r="N3650" i="1"/>
  <c r="M3651" i="1"/>
  <c r="N3651" i="1"/>
  <c r="M3652" i="1"/>
  <c r="N3652" i="1"/>
  <c r="M3653" i="1"/>
  <c r="N3653" i="1"/>
  <c r="M3654" i="1"/>
  <c r="N3654" i="1"/>
  <c r="M3655" i="1"/>
  <c r="N3655" i="1"/>
  <c r="M3656" i="1"/>
  <c r="N3656" i="1"/>
  <c r="M3657" i="1"/>
  <c r="N3657" i="1"/>
  <c r="M3658" i="1"/>
  <c r="N3658" i="1"/>
  <c r="M3659" i="1"/>
  <c r="N3659" i="1"/>
  <c r="M3660" i="1"/>
  <c r="N3660" i="1"/>
  <c r="M3661" i="1"/>
  <c r="N3661" i="1"/>
  <c r="M3662" i="1"/>
  <c r="N3662" i="1"/>
  <c r="M3663" i="1"/>
  <c r="N3663" i="1"/>
  <c r="M3664" i="1"/>
  <c r="N3664" i="1"/>
  <c r="M3665" i="1"/>
  <c r="N3665" i="1"/>
  <c r="M3666" i="1"/>
  <c r="N3666" i="1"/>
  <c r="M3667" i="1"/>
  <c r="N3667" i="1"/>
  <c r="M3668" i="1"/>
  <c r="N3668" i="1"/>
  <c r="M3669" i="1"/>
  <c r="N3669" i="1"/>
  <c r="M3670" i="1"/>
  <c r="N3670" i="1"/>
  <c r="M3671" i="1"/>
  <c r="N3671" i="1"/>
  <c r="M3672" i="1"/>
  <c r="N3672" i="1"/>
  <c r="M3673" i="1"/>
  <c r="N3673" i="1"/>
  <c r="M3674" i="1"/>
  <c r="N3674" i="1"/>
  <c r="M3675" i="1"/>
  <c r="N3675" i="1"/>
  <c r="M3676" i="1"/>
  <c r="N3676" i="1"/>
  <c r="M3677" i="1"/>
  <c r="N3677" i="1"/>
  <c r="M3678" i="1"/>
  <c r="N3678" i="1"/>
  <c r="M3679" i="1"/>
  <c r="N3679" i="1"/>
  <c r="M3680" i="1"/>
  <c r="N3680" i="1"/>
  <c r="M3681" i="1"/>
  <c r="N3681" i="1"/>
  <c r="M3682" i="1"/>
  <c r="N3682" i="1"/>
  <c r="M3683" i="1"/>
  <c r="N3683" i="1"/>
  <c r="M3684" i="1"/>
  <c r="N3684" i="1"/>
  <c r="M3685" i="1"/>
  <c r="N3685" i="1"/>
  <c r="M3686" i="1"/>
  <c r="N3686" i="1"/>
  <c r="M3687" i="1"/>
  <c r="N3687" i="1"/>
  <c r="M3688" i="1"/>
  <c r="N3688" i="1"/>
  <c r="M3689" i="1"/>
  <c r="N3689" i="1"/>
  <c r="M3690" i="1"/>
  <c r="N3690" i="1"/>
  <c r="M3691" i="1"/>
  <c r="N3691" i="1"/>
  <c r="M3692" i="1"/>
  <c r="N3692" i="1"/>
  <c r="M3693" i="1"/>
  <c r="N3693" i="1"/>
  <c r="M3694" i="1"/>
  <c r="N3694" i="1"/>
  <c r="M3695" i="1"/>
  <c r="N3695" i="1"/>
  <c r="M3696" i="1"/>
  <c r="N3696" i="1"/>
  <c r="M3697" i="1"/>
  <c r="N3697" i="1"/>
  <c r="M3698" i="1"/>
  <c r="N3698" i="1"/>
  <c r="M3699" i="1"/>
  <c r="N3699" i="1"/>
  <c r="M3700" i="1"/>
  <c r="N3700" i="1"/>
  <c r="M3701" i="1"/>
  <c r="N3701" i="1"/>
  <c r="M3702" i="1"/>
  <c r="N3702" i="1"/>
  <c r="M3703" i="1"/>
  <c r="N3703" i="1"/>
  <c r="M3704" i="1"/>
  <c r="N3704" i="1"/>
  <c r="M3705" i="1"/>
  <c r="N3705" i="1"/>
  <c r="M3706" i="1"/>
  <c r="N3706" i="1"/>
  <c r="M3707" i="1"/>
  <c r="N3707" i="1"/>
  <c r="M3708" i="1"/>
  <c r="N3708" i="1"/>
  <c r="M3709" i="1"/>
  <c r="N3709" i="1"/>
  <c r="M3710" i="1"/>
  <c r="N3710" i="1"/>
  <c r="M3711" i="1"/>
  <c r="N3711" i="1"/>
  <c r="M3712" i="1"/>
  <c r="N3712" i="1"/>
  <c r="M3713" i="1"/>
  <c r="N3713" i="1"/>
  <c r="M3714" i="1"/>
  <c r="N3714" i="1"/>
  <c r="M3715" i="1"/>
  <c r="N3715" i="1"/>
  <c r="M3716" i="1"/>
  <c r="N3716" i="1"/>
  <c r="M3717" i="1"/>
  <c r="N3717" i="1"/>
  <c r="M3718" i="1"/>
  <c r="N3718" i="1"/>
  <c r="M3719" i="1"/>
  <c r="N3719" i="1"/>
  <c r="M3720" i="1"/>
  <c r="N3720" i="1"/>
  <c r="M3721" i="1"/>
  <c r="N3721" i="1"/>
  <c r="M3722" i="1"/>
  <c r="N3722" i="1"/>
  <c r="M3723" i="1"/>
  <c r="N3723" i="1"/>
  <c r="M3724" i="1"/>
  <c r="N3724" i="1"/>
  <c r="M3725" i="1"/>
  <c r="N3725" i="1"/>
  <c r="M3726" i="1"/>
  <c r="N3726" i="1"/>
  <c r="M3727" i="1"/>
  <c r="N3727" i="1"/>
  <c r="M3728" i="1"/>
  <c r="N3728" i="1"/>
  <c r="M3729" i="1"/>
  <c r="N3729" i="1"/>
  <c r="M3730" i="1"/>
  <c r="N3730" i="1"/>
  <c r="M3731" i="1"/>
  <c r="N3731" i="1"/>
  <c r="M3732" i="1"/>
  <c r="N3732" i="1"/>
  <c r="M3733" i="1"/>
  <c r="N3733" i="1"/>
  <c r="M3734" i="1"/>
  <c r="N3734" i="1"/>
  <c r="M3735" i="1"/>
  <c r="N3735" i="1"/>
  <c r="M3736" i="1"/>
  <c r="N3736" i="1"/>
  <c r="M3737" i="1"/>
  <c r="N3737" i="1"/>
  <c r="M3738" i="1"/>
  <c r="N3738" i="1"/>
  <c r="M3739" i="1"/>
  <c r="N3739" i="1"/>
  <c r="M3740" i="1"/>
  <c r="N3740" i="1"/>
  <c r="M3741" i="1"/>
  <c r="N3741" i="1"/>
  <c r="M3742" i="1"/>
  <c r="N3742" i="1"/>
  <c r="M3743" i="1"/>
  <c r="N3743" i="1"/>
  <c r="M3744" i="1"/>
  <c r="N3744" i="1"/>
  <c r="M3745" i="1"/>
  <c r="N3745" i="1"/>
  <c r="M3746" i="1"/>
  <c r="N3746" i="1"/>
  <c r="M3747" i="1"/>
  <c r="N3747" i="1"/>
  <c r="M3748" i="1"/>
  <c r="N3748" i="1"/>
  <c r="M3749" i="1"/>
  <c r="N3749" i="1"/>
  <c r="M3750" i="1"/>
  <c r="N3750" i="1"/>
  <c r="M3751" i="1"/>
  <c r="N3751" i="1"/>
  <c r="M3752" i="1"/>
  <c r="N3752" i="1"/>
  <c r="M3753" i="1"/>
  <c r="N3753" i="1"/>
  <c r="M3754" i="1"/>
  <c r="N3754" i="1"/>
  <c r="M3755" i="1"/>
  <c r="N3755" i="1"/>
  <c r="M3756" i="1"/>
  <c r="N3756" i="1"/>
  <c r="M3757" i="1"/>
  <c r="N3757" i="1"/>
  <c r="M3758" i="1"/>
  <c r="N3758" i="1"/>
  <c r="M3759" i="1"/>
  <c r="N3759" i="1"/>
  <c r="M3760" i="1"/>
  <c r="N3760" i="1"/>
  <c r="M3761" i="1"/>
  <c r="N3761" i="1"/>
  <c r="M3762" i="1"/>
  <c r="N3762" i="1"/>
  <c r="M3763" i="1"/>
  <c r="N3763" i="1"/>
  <c r="M3764" i="1"/>
  <c r="N3764" i="1"/>
  <c r="M3765" i="1"/>
  <c r="N3765" i="1"/>
  <c r="M3766" i="1"/>
  <c r="N3766" i="1"/>
  <c r="M3767" i="1"/>
  <c r="N3767" i="1"/>
  <c r="M3768" i="1"/>
  <c r="N3768" i="1"/>
  <c r="M3769" i="1"/>
  <c r="N3769" i="1"/>
  <c r="M3770" i="1"/>
  <c r="N3770" i="1"/>
  <c r="M3771" i="1"/>
  <c r="N3771" i="1"/>
  <c r="M3772" i="1"/>
  <c r="N3772" i="1"/>
  <c r="M3773" i="1"/>
  <c r="N3773" i="1"/>
  <c r="M3774" i="1"/>
  <c r="N3774" i="1"/>
  <c r="M3775" i="1"/>
  <c r="N3775" i="1"/>
  <c r="M3776" i="1"/>
  <c r="N3776" i="1"/>
  <c r="M3777" i="1"/>
  <c r="N3777" i="1"/>
  <c r="M3778" i="1"/>
  <c r="N3778" i="1"/>
  <c r="M3779" i="1"/>
  <c r="N3779" i="1"/>
  <c r="M3780" i="1"/>
  <c r="N3780" i="1"/>
  <c r="M3781" i="1"/>
  <c r="N3781" i="1"/>
  <c r="M3782" i="1"/>
  <c r="N3782" i="1"/>
  <c r="M3783" i="1"/>
  <c r="N3783" i="1"/>
  <c r="M3784" i="1"/>
  <c r="N3784" i="1"/>
  <c r="M3785" i="1"/>
  <c r="N3785" i="1"/>
  <c r="M3786" i="1"/>
  <c r="N3786" i="1"/>
  <c r="M3787" i="1"/>
  <c r="N3787" i="1"/>
  <c r="M3788" i="1"/>
  <c r="N3788" i="1"/>
  <c r="M3789" i="1"/>
  <c r="N3789" i="1"/>
  <c r="M3790" i="1"/>
  <c r="N3790" i="1"/>
  <c r="M3791" i="1"/>
  <c r="N3791" i="1"/>
  <c r="M3792" i="1"/>
  <c r="N3792" i="1"/>
  <c r="M3793" i="1"/>
  <c r="N3793" i="1"/>
  <c r="M3794" i="1"/>
  <c r="N3794" i="1"/>
  <c r="M3795" i="1"/>
  <c r="N3795" i="1"/>
  <c r="M3796" i="1"/>
  <c r="N3796" i="1"/>
  <c r="M3797" i="1"/>
  <c r="N3797" i="1"/>
  <c r="M3798" i="1"/>
  <c r="N3798" i="1"/>
  <c r="M3799" i="1"/>
  <c r="N3799" i="1"/>
  <c r="M3800" i="1"/>
  <c r="N3800" i="1"/>
  <c r="M3801" i="1"/>
  <c r="N3801" i="1"/>
  <c r="M3802" i="1"/>
  <c r="N3802" i="1"/>
  <c r="M3803" i="1"/>
  <c r="N3803" i="1"/>
  <c r="M3804" i="1"/>
  <c r="N3804" i="1"/>
  <c r="M3805" i="1"/>
  <c r="N3805" i="1"/>
  <c r="M3806" i="1"/>
  <c r="N3806" i="1"/>
  <c r="M3807" i="1"/>
  <c r="N3807" i="1"/>
  <c r="M3808" i="1"/>
  <c r="N3808" i="1"/>
  <c r="M3809" i="1"/>
  <c r="N3809" i="1"/>
  <c r="M3810" i="1"/>
  <c r="N3810" i="1"/>
  <c r="M3811" i="1"/>
  <c r="N3811" i="1"/>
  <c r="M3812" i="1"/>
  <c r="N3812" i="1"/>
  <c r="M3813" i="1"/>
  <c r="N3813" i="1"/>
  <c r="M3814" i="1"/>
  <c r="N3814" i="1"/>
  <c r="M3815" i="1"/>
  <c r="N3815" i="1"/>
  <c r="M3816" i="1"/>
  <c r="N3816" i="1"/>
  <c r="M3817" i="1"/>
  <c r="N3817" i="1"/>
  <c r="M3818" i="1"/>
  <c r="N3818" i="1"/>
  <c r="M3819" i="1"/>
  <c r="N3819" i="1"/>
  <c r="M3820" i="1"/>
  <c r="N3820" i="1"/>
  <c r="M3821" i="1"/>
  <c r="N3821" i="1"/>
  <c r="M3822" i="1"/>
  <c r="N3822" i="1"/>
  <c r="M3823" i="1"/>
  <c r="N3823" i="1"/>
  <c r="M3824" i="1"/>
  <c r="N3824" i="1"/>
  <c r="M3825" i="1"/>
  <c r="N3825" i="1"/>
  <c r="M3826" i="1"/>
  <c r="N3826" i="1"/>
  <c r="M3827" i="1"/>
  <c r="N3827" i="1"/>
  <c r="M3828" i="1"/>
  <c r="N3828" i="1"/>
  <c r="M3829" i="1"/>
  <c r="N3829" i="1"/>
  <c r="M3830" i="1"/>
  <c r="N3830" i="1"/>
  <c r="M3831" i="1"/>
  <c r="N3831" i="1"/>
  <c r="M3832" i="1"/>
  <c r="N3832" i="1"/>
  <c r="M3833" i="1"/>
  <c r="N3833" i="1"/>
  <c r="M3834" i="1"/>
  <c r="N3834" i="1"/>
  <c r="M3835" i="1"/>
  <c r="N3835" i="1"/>
  <c r="M3836" i="1"/>
  <c r="N3836" i="1"/>
  <c r="M3837" i="1"/>
  <c r="N3837" i="1"/>
  <c r="M3838" i="1"/>
  <c r="N3838" i="1"/>
  <c r="M3839" i="1"/>
  <c r="N3839" i="1"/>
  <c r="M3840" i="1"/>
  <c r="N3840" i="1"/>
  <c r="M3841" i="1"/>
  <c r="N3841" i="1"/>
  <c r="M3842" i="1"/>
  <c r="N3842" i="1"/>
  <c r="M3843" i="1"/>
  <c r="N3843" i="1"/>
  <c r="M3844" i="1"/>
  <c r="N3844" i="1"/>
  <c r="M3845" i="1"/>
  <c r="N3845" i="1"/>
  <c r="M3846" i="1"/>
  <c r="N3846" i="1"/>
  <c r="M3847" i="1"/>
  <c r="N3847" i="1"/>
  <c r="M3848" i="1"/>
  <c r="N3848" i="1"/>
  <c r="M3849" i="1"/>
  <c r="N3849" i="1"/>
  <c r="M3850" i="1"/>
  <c r="N3850" i="1"/>
  <c r="M3851" i="1"/>
  <c r="N3851" i="1"/>
  <c r="M3852" i="1"/>
  <c r="N3852" i="1"/>
  <c r="M3853" i="1"/>
  <c r="N3853" i="1"/>
  <c r="M3854" i="1"/>
  <c r="N3854" i="1"/>
  <c r="M3855" i="1"/>
  <c r="N3855" i="1"/>
  <c r="M3856" i="1"/>
  <c r="N3856" i="1"/>
  <c r="M3857" i="1"/>
  <c r="N3857" i="1"/>
  <c r="M3858" i="1"/>
  <c r="N3858" i="1"/>
  <c r="M3859" i="1"/>
  <c r="N3859" i="1"/>
  <c r="M3860" i="1"/>
  <c r="N3860" i="1"/>
  <c r="M3861" i="1"/>
  <c r="N3861" i="1"/>
  <c r="M3862" i="1"/>
  <c r="N3862" i="1"/>
  <c r="M3863" i="1"/>
  <c r="N3863" i="1"/>
  <c r="M3864" i="1"/>
  <c r="N3864" i="1"/>
  <c r="M3865" i="1"/>
  <c r="N3865" i="1"/>
  <c r="M3866" i="1"/>
  <c r="N3866" i="1"/>
  <c r="M3867" i="1"/>
  <c r="N3867" i="1"/>
  <c r="M3868" i="1"/>
  <c r="N3868" i="1"/>
  <c r="M3869" i="1"/>
  <c r="N3869" i="1"/>
  <c r="M3870" i="1"/>
  <c r="N3870" i="1"/>
  <c r="M3871" i="1"/>
  <c r="N3871" i="1"/>
  <c r="M3872" i="1"/>
  <c r="N3872" i="1"/>
  <c r="M3873" i="1"/>
  <c r="N3873" i="1"/>
  <c r="M3874" i="1"/>
  <c r="N3874" i="1"/>
  <c r="M3875" i="1"/>
  <c r="N3875" i="1"/>
  <c r="M3876" i="1"/>
  <c r="N3876" i="1"/>
  <c r="M3877" i="1"/>
  <c r="N3877" i="1"/>
  <c r="M3878" i="1"/>
  <c r="N3878" i="1"/>
  <c r="M3879" i="1"/>
  <c r="N3879" i="1"/>
  <c r="M3880" i="1"/>
  <c r="N3880" i="1"/>
  <c r="M3881" i="1"/>
  <c r="N3881" i="1"/>
  <c r="M3882" i="1"/>
  <c r="N3882" i="1"/>
  <c r="M3883" i="1"/>
  <c r="N3883" i="1"/>
  <c r="M3884" i="1"/>
  <c r="N3884" i="1"/>
  <c r="M3885" i="1"/>
  <c r="N3885" i="1"/>
  <c r="M3886" i="1"/>
  <c r="N3886" i="1"/>
  <c r="M3887" i="1"/>
  <c r="N3887" i="1"/>
  <c r="M3888" i="1"/>
  <c r="N3888" i="1"/>
  <c r="M3889" i="1"/>
  <c r="N3889" i="1"/>
  <c r="M3890" i="1"/>
  <c r="N3890" i="1"/>
  <c r="M3891" i="1"/>
  <c r="N3891" i="1"/>
  <c r="M3892" i="1"/>
  <c r="N3892" i="1"/>
  <c r="M3893" i="1"/>
  <c r="N3893" i="1"/>
  <c r="M3894" i="1"/>
  <c r="N3894" i="1"/>
  <c r="M3895" i="1"/>
  <c r="N3895" i="1"/>
  <c r="M3896" i="1"/>
  <c r="N3896" i="1"/>
  <c r="M3897" i="1"/>
  <c r="N3897" i="1"/>
  <c r="M3898" i="1"/>
  <c r="N3898" i="1"/>
  <c r="M3899" i="1"/>
  <c r="N3899" i="1"/>
  <c r="M3900" i="1"/>
  <c r="N3900" i="1"/>
  <c r="M3901" i="1"/>
  <c r="N3901" i="1"/>
  <c r="M3902" i="1"/>
  <c r="N3902" i="1"/>
  <c r="M3903" i="1"/>
  <c r="N3903" i="1"/>
  <c r="M3904" i="1"/>
  <c r="N3904" i="1"/>
  <c r="M3905" i="1"/>
  <c r="N3905" i="1"/>
  <c r="M3906" i="1"/>
  <c r="N3906" i="1"/>
  <c r="M3907" i="1"/>
  <c r="N3907" i="1"/>
  <c r="M3908" i="1"/>
  <c r="N3908" i="1"/>
  <c r="M3909" i="1"/>
  <c r="N3909" i="1"/>
  <c r="M3910" i="1"/>
  <c r="N3910" i="1"/>
  <c r="M3911" i="1"/>
  <c r="N3911" i="1"/>
  <c r="M3912" i="1"/>
  <c r="N3912" i="1"/>
  <c r="M3913" i="1"/>
  <c r="N3913" i="1"/>
  <c r="M3914" i="1"/>
  <c r="N3914" i="1"/>
  <c r="M3915" i="1"/>
  <c r="N3915" i="1"/>
  <c r="M3916" i="1"/>
  <c r="N3916" i="1"/>
  <c r="M3917" i="1"/>
  <c r="N3917" i="1"/>
  <c r="M3918" i="1"/>
  <c r="N3918" i="1"/>
  <c r="M3919" i="1"/>
  <c r="N3919" i="1"/>
  <c r="M3920" i="1"/>
  <c r="N3920" i="1"/>
  <c r="M3921" i="1"/>
  <c r="N3921" i="1"/>
  <c r="M3922" i="1"/>
  <c r="N3922" i="1"/>
  <c r="M3923" i="1"/>
  <c r="N3923" i="1"/>
  <c r="M3924" i="1"/>
  <c r="N3924" i="1"/>
  <c r="M3925" i="1"/>
  <c r="N3925" i="1"/>
  <c r="M3926" i="1"/>
  <c r="N3926" i="1"/>
  <c r="M3927" i="1"/>
  <c r="N3927" i="1"/>
  <c r="M3928" i="1"/>
  <c r="N3928" i="1"/>
  <c r="M3929" i="1"/>
  <c r="N3929" i="1"/>
  <c r="M3930" i="1"/>
  <c r="N3930" i="1"/>
  <c r="M3931" i="1"/>
  <c r="N3931" i="1"/>
  <c r="M3932" i="1"/>
  <c r="N3932" i="1"/>
  <c r="M3933" i="1"/>
  <c r="N3933" i="1"/>
  <c r="M3934" i="1"/>
  <c r="N3934" i="1"/>
  <c r="M3935" i="1"/>
  <c r="N3935" i="1"/>
  <c r="M3936" i="1"/>
  <c r="N3936" i="1"/>
  <c r="M3937" i="1"/>
  <c r="N3937" i="1"/>
  <c r="M3938" i="1"/>
  <c r="N3938" i="1"/>
  <c r="M3939" i="1"/>
  <c r="N3939" i="1"/>
  <c r="M3940" i="1"/>
  <c r="N3940" i="1"/>
  <c r="M3941" i="1"/>
  <c r="N3941" i="1"/>
  <c r="M3942" i="1"/>
  <c r="N3942" i="1"/>
  <c r="M3943" i="1"/>
  <c r="N3943" i="1"/>
  <c r="M3944" i="1"/>
  <c r="N3944" i="1"/>
  <c r="M3945" i="1"/>
  <c r="N3945" i="1"/>
  <c r="M3946" i="1"/>
  <c r="N3946" i="1"/>
  <c r="M3947" i="1"/>
  <c r="N3947" i="1"/>
  <c r="M3948" i="1"/>
  <c r="N3948" i="1"/>
  <c r="M3949" i="1"/>
  <c r="N3949" i="1"/>
  <c r="M3950" i="1"/>
  <c r="N3950" i="1"/>
  <c r="M3951" i="1"/>
  <c r="N3951" i="1"/>
  <c r="M3952" i="1"/>
  <c r="N3952" i="1"/>
  <c r="M3953" i="1"/>
  <c r="N3953" i="1"/>
  <c r="M3954" i="1"/>
  <c r="N3954" i="1"/>
  <c r="M3955" i="1"/>
  <c r="N3955" i="1"/>
  <c r="M3956" i="1"/>
  <c r="N3956" i="1"/>
  <c r="M3957" i="1"/>
  <c r="N3957" i="1"/>
  <c r="M3958" i="1"/>
  <c r="N3958" i="1"/>
  <c r="M3959" i="1"/>
  <c r="N3959" i="1"/>
  <c r="M3960" i="1"/>
  <c r="N3960" i="1"/>
  <c r="M3961" i="1"/>
  <c r="N3961" i="1"/>
  <c r="M3962" i="1"/>
  <c r="N3962" i="1"/>
  <c r="M3963" i="1"/>
  <c r="N3963" i="1"/>
  <c r="M3964" i="1"/>
  <c r="N3964" i="1"/>
  <c r="M3965" i="1"/>
  <c r="N3965" i="1"/>
  <c r="M3966" i="1"/>
  <c r="N3966" i="1"/>
  <c r="M3967" i="1"/>
  <c r="N3967" i="1"/>
  <c r="M3968" i="1"/>
  <c r="N3968" i="1"/>
  <c r="M3969" i="1"/>
  <c r="N3969" i="1"/>
  <c r="M3970" i="1"/>
  <c r="N3970" i="1"/>
  <c r="M3971" i="1"/>
  <c r="N3971" i="1"/>
  <c r="M3972" i="1"/>
  <c r="N3972" i="1"/>
  <c r="M3973" i="1"/>
  <c r="N3973" i="1"/>
  <c r="M3974" i="1"/>
  <c r="N3974" i="1"/>
  <c r="M3975" i="1"/>
  <c r="N3975" i="1"/>
  <c r="M3976" i="1"/>
  <c r="N3976" i="1"/>
  <c r="M3977" i="1"/>
  <c r="N3977" i="1"/>
  <c r="M3978" i="1"/>
  <c r="N3978" i="1"/>
  <c r="M3979" i="1"/>
  <c r="N3979" i="1"/>
  <c r="M3980" i="1"/>
  <c r="N3980" i="1"/>
  <c r="M3981" i="1"/>
  <c r="N3981" i="1"/>
  <c r="M3982" i="1"/>
  <c r="N3982" i="1"/>
  <c r="M3983" i="1"/>
  <c r="N3983" i="1"/>
  <c r="M3984" i="1"/>
  <c r="N3984" i="1"/>
  <c r="M3985" i="1"/>
  <c r="N3985" i="1"/>
  <c r="M3986" i="1"/>
  <c r="N3986" i="1"/>
  <c r="M3987" i="1"/>
  <c r="N3987" i="1"/>
  <c r="M3988" i="1"/>
  <c r="N3988" i="1"/>
  <c r="M3989" i="1"/>
  <c r="N3989" i="1"/>
  <c r="M3990" i="1"/>
  <c r="N3990" i="1"/>
  <c r="M3991" i="1"/>
  <c r="N3991" i="1"/>
  <c r="M3992" i="1"/>
  <c r="N3992" i="1"/>
  <c r="M3993" i="1"/>
  <c r="N3993" i="1"/>
  <c r="M3994" i="1"/>
  <c r="N3994" i="1"/>
  <c r="M3995" i="1"/>
  <c r="N3995" i="1"/>
  <c r="M3996" i="1"/>
  <c r="N3996" i="1"/>
  <c r="M3997" i="1"/>
  <c r="N3997" i="1"/>
  <c r="M3998" i="1"/>
  <c r="N3998" i="1"/>
  <c r="M3999" i="1"/>
  <c r="N3999" i="1"/>
  <c r="M4000" i="1"/>
  <c r="N4000" i="1"/>
  <c r="M4001" i="1"/>
  <c r="N4001" i="1"/>
  <c r="M4002" i="1"/>
  <c r="N4002" i="1"/>
  <c r="M4003" i="1"/>
  <c r="N4003" i="1"/>
  <c r="M4004" i="1"/>
  <c r="N4004" i="1"/>
  <c r="M4005" i="1"/>
  <c r="N4005" i="1"/>
  <c r="M4006" i="1"/>
  <c r="N4006" i="1"/>
  <c r="M4007" i="1"/>
  <c r="N4007" i="1"/>
  <c r="M4008" i="1"/>
  <c r="N4008" i="1"/>
  <c r="M4009" i="1"/>
  <c r="N4009" i="1"/>
  <c r="M4010" i="1"/>
  <c r="N4010" i="1"/>
  <c r="M4011" i="1"/>
  <c r="N4011" i="1"/>
  <c r="M4012" i="1"/>
  <c r="N4012" i="1"/>
  <c r="M4013" i="1"/>
  <c r="N4013" i="1"/>
  <c r="M4014" i="1"/>
  <c r="N4014" i="1"/>
  <c r="M4015" i="1"/>
  <c r="N4015" i="1"/>
  <c r="M4016" i="1"/>
  <c r="N4016" i="1"/>
  <c r="M4017" i="1"/>
  <c r="N4017" i="1"/>
  <c r="M4018" i="1"/>
  <c r="N4018" i="1"/>
  <c r="M4019" i="1"/>
  <c r="N4019" i="1"/>
  <c r="M4020" i="1"/>
  <c r="N4020" i="1"/>
  <c r="M4021" i="1"/>
  <c r="N4021" i="1"/>
  <c r="M4022" i="1"/>
  <c r="N4022" i="1"/>
  <c r="M4023" i="1"/>
  <c r="N4023" i="1"/>
  <c r="M4024" i="1"/>
  <c r="N4024" i="1"/>
  <c r="M4025" i="1"/>
  <c r="N4025" i="1"/>
  <c r="M4026" i="1"/>
  <c r="N4026" i="1"/>
  <c r="M4027" i="1"/>
  <c r="N4027" i="1"/>
  <c r="M4028" i="1"/>
  <c r="N4028" i="1"/>
  <c r="M4029" i="1"/>
  <c r="N4029" i="1"/>
  <c r="M4030" i="1"/>
  <c r="N4030" i="1"/>
  <c r="M4031" i="1"/>
  <c r="N4031" i="1"/>
  <c r="M4032" i="1"/>
  <c r="N4032" i="1"/>
  <c r="M4033" i="1"/>
  <c r="N4033" i="1"/>
  <c r="M4034" i="1"/>
  <c r="N4034" i="1"/>
  <c r="M4035" i="1"/>
  <c r="N4035" i="1"/>
  <c r="M4036" i="1"/>
  <c r="N4036" i="1"/>
  <c r="M4037" i="1"/>
  <c r="N4037" i="1"/>
  <c r="M4038" i="1"/>
  <c r="N4038" i="1"/>
  <c r="M4039" i="1"/>
  <c r="N4039" i="1"/>
  <c r="M4040" i="1"/>
  <c r="N4040" i="1"/>
  <c r="M4041" i="1"/>
  <c r="N4041" i="1"/>
  <c r="M4042" i="1"/>
  <c r="N4042" i="1"/>
  <c r="M4043" i="1"/>
  <c r="N4043" i="1"/>
  <c r="M4044" i="1"/>
  <c r="N4044" i="1"/>
  <c r="M4045" i="1"/>
  <c r="N4045" i="1"/>
  <c r="M4046" i="1"/>
  <c r="N4046" i="1"/>
  <c r="M4047" i="1"/>
  <c r="N4047" i="1"/>
  <c r="M4048" i="1"/>
  <c r="N4048" i="1"/>
  <c r="M4049" i="1"/>
  <c r="N4049" i="1"/>
  <c r="M4050" i="1"/>
  <c r="N4050" i="1"/>
  <c r="M4051" i="1"/>
  <c r="N4051" i="1"/>
  <c r="M4052" i="1"/>
  <c r="N4052" i="1"/>
  <c r="M4053" i="1"/>
  <c r="N4053" i="1"/>
  <c r="M4054" i="1"/>
  <c r="N4054" i="1"/>
  <c r="M4055" i="1"/>
  <c r="N4055" i="1"/>
  <c r="M4056" i="1"/>
  <c r="N4056" i="1"/>
  <c r="M4057" i="1"/>
  <c r="N4057" i="1"/>
  <c r="M4058" i="1"/>
  <c r="N4058" i="1"/>
  <c r="M4059" i="1"/>
  <c r="N4059" i="1"/>
  <c r="M4060" i="1"/>
  <c r="N4060" i="1"/>
  <c r="M4061" i="1"/>
  <c r="N4061" i="1"/>
  <c r="M4062" i="1"/>
  <c r="N4062" i="1"/>
  <c r="M4063" i="1"/>
  <c r="N4063" i="1"/>
  <c r="M4064" i="1"/>
  <c r="N4064" i="1"/>
  <c r="M4065" i="1"/>
  <c r="N4065" i="1"/>
  <c r="M4066" i="1"/>
  <c r="N4066" i="1"/>
  <c r="M4067" i="1"/>
  <c r="N4067" i="1"/>
  <c r="M4068" i="1"/>
  <c r="N4068" i="1"/>
  <c r="M4069" i="1"/>
  <c r="N4069" i="1"/>
  <c r="M4070" i="1"/>
  <c r="N4070" i="1"/>
  <c r="M4071" i="1"/>
  <c r="N4071" i="1"/>
  <c r="M4072" i="1"/>
  <c r="N4072" i="1"/>
  <c r="M4073" i="1"/>
  <c r="N4073" i="1"/>
  <c r="M4074" i="1"/>
  <c r="N4074" i="1"/>
  <c r="M4075" i="1"/>
  <c r="N4075" i="1"/>
  <c r="M4076" i="1"/>
  <c r="N4076" i="1"/>
  <c r="M4077" i="1"/>
  <c r="N4077" i="1"/>
  <c r="M4078" i="1"/>
  <c r="N4078" i="1"/>
  <c r="M4079" i="1"/>
  <c r="N4079" i="1"/>
  <c r="M4080" i="1"/>
  <c r="N4080" i="1"/>
  <c r="M4081" i="1"/>
  <c r="N4081" i="1"/>
  <c r="M4082" i="1"/>
  <c r="N4082" i="1"/>
  <c r="M4083" i="1"/>
  <c r="N4083" i="1"/>
  <c r="M4084" i="1"/>
  <c r="N4084" i="1"/>
  <c r="M4085" i="1"/>
  <c r="N4085" i="1"/>
  <c r="M4086" i="1"/>
  <c r="N4086" i="1"/>
  <c r="M4087" i="1"/>
  <c r="N4087" i="1"/>
  <c r="M4088" i="1"/>
  <c r="N4088" i="1"/>
  <c r="M4089" i="1"/>
  <c r="N4089" i="1"/>
  <c r="M4090" i="1"/>
  <c r="N4090" i="1"/>
  <c r="M4091" i="1"/>
  <c r="N4091" i="1"/>
  <c r="M4092" i="1"/>
  <c r="N4092" i="1"/>
  <c r="M4093" i="1"/>
  <c r="N4093" i="1"/>
  <c r="M4094" i="1"/>
  <c r="N4094" i="1"/>
  <c r="M4095" i="1"/>
  <c r="N4095" i="1"/>
  <c r="M4096" i="1"/>
  <c r="N4096" i="1"/>
  <c r="M4097" i="1"/>
  <c r="N4097" i="1"/>
  <c r="M4098" i="1"/>
  <c r="N4098" i="1"/>
  <c r="M4099" i="1"/>
  <c r="N4099" i="1"/>
  <c r="M4100" i="1"/>
  <c r="N4100" i="1"/>
  <c r="M4101" i="1"/>
  <c r="N4101" i="1"/>
  <c r="M4102" i="1"/>
  <c r="N4102" i="1"/>
  <c r="M4103" i="1"/>
  <c r="N4103" i="1"/>
  <c r="M4104" i="1"/>
  <c r="N4104" i="1"/>
  <c r="M4105" i="1"/>
  <c r="N4105" i="1"/>
  <c r="M4106" i="1"/>
  <c r="N4106" i="1"/>
  <c r="M4107" i="1"/>
  <c r="N4107" i="1"/>
  <c r="M4108" i="1"/>
  <c r="N4108" i="1"/>
  <c r="M4109" i="1"/>
  <c r="N4109" i="1"/>
  <c r="M4110" i="1"/>
  <c r="N4110" i="1"/>
  <c r="M4111" i="1"/>
  <c r="N4111" i="1"/>
  <c r="M4112" i="1"/>
  <c r="N4112" i="1"/>
  <c r="M4113" i="1"/>
  <c r="N4113" i="1"/>
  <c r="M4114" i="1"/>
  <c r="N4114" i="1"/>
  <c r="M4115" i="1"/>
  <c r="N4115" i="1"/>
  <c r="M4116" i="1"/>
  <c r="N4116" i="1"/>
  <c r="M4117" i="1"/>
  <c r="N4117" i="1"/>
  <c r="M4118" i="1"/>
  <c r="N4118" i="1"/>
  <c r="M4119" i="1"/>
  <c r="N4119" i="1"/>
  <c r="M4120" i="1"/>
  <c r="N4120" i="1"/>
  <c r="M4121" i="1"/>
  <c r="N4121" i="1"/>
  <c r="M4122" i="1"/>
  <c r="N4122" i="1"/>
  <c r="M4123" i="1"/>
  <c r="N4123" i="1"/>
  <c r="M4124" i="1"/>
  <c r="N4124" i="1"/>
  <c r="M4125" i="1"/>
  <c r="N4125" i="1"/>
  <c r="M4126" i="1"/>
  <c r="N4126" i="1"/>
  <c r="M4127" i="1"/>
  <c r="N4127" i="1"/>
  <c r="M4128" i="1"/>
  <c r="N4128" i="1"/>
  <c r="M4129" i="1"/>
  <c r="N4129" i="1"/>
  <c r="M4130" i="1"/>
  <c r="N4130" i="1"/>
  <c r="M4131" i="1"/>
  <c r="N4131" i="1"/>
  <c r="M4132" i="1"/>
  <c r="N4132" i="1"/>
  <c r="M4133" i="1"/>
  <c r="N4133" i="1"/>
  <c r="M4134" i="1"/>
  <c r="N4134" i="1"/>
  <c r="M4135" i="1"/>
  <c r="N4135" i="1"/>
  <c r="M4136" i="1"/>
  <c r="N4136" i="1"/>
  <c r="M4137" i="1"/>
  <c r="N4137" i="1"/>
  <c r="M4138" i="1"/>
  <c r="N4138" i="1"/>
  <c r="M4139" i="1"/>
  <c r="N4139" i="1"/>
  <c r="M4140" i="1"/>
  <c r="N4140" i="1"/>
  <c r="M4141" i="1"/>
  <c r="N4141" i="1"/>
  <c r="M4142" i="1"/>
  <c r="N4142" i="1"/>
  <c r="M4143" i="1"/>
  <c r="N4143" i="1"/>
  <c r="M4144" i="1"/>
  <c r="N4144" i="1"/>
  <c r="M4145" i="1"/>
  <c r="N4145" i="1"/>
  <c r="M4146" i="1"/>
  <c r="N4146" i="1"/>
  <c r="M4147" i="1"/>
  <c r="N4147" i="1"/>
  <c r="M4148" i="1"/>
  <c r="N4148" i="1"/>
  <c r="M4149" i="1"/>
  <c r="N4149" i="1"/>
  <c r="M4150" i="1"/>
  <c r="N4150" i="1"/>
  <c r="M4151" i="1"/>
  <c r="N4151" i="1"/>
  <c r="M4152" i="1"/>
  <c r="N4152" i="1"/>
  <c r="M4153" i="1"/>
  <c r="N4153" i="1"/>
  <c r="M4154" i="1"/>
  <c r="N4154" i="1"/>
  <c r="M4155" i="1"/>
  <c r="N4155" i="1"/>
  <c r="M4156" i="1"/>
  <c r="N4156" i="1"/>
  <c r="M4157" i="1"/>
  <c r="N4157" i="1"/>
  <c r="M4158" i="1"/>
  <c r="N4158" i="1"/>
  <c r="M4159" i="1"/>
  <c r="N4159" i="1"/>
  <c r="M4160" i="1"/>
  <c r="N4160" i="1"/>
  <c r="M4161" i="1"/>
  <c r="N4161" i="1"/>
  <c r="M4162" i="1"/>
  <c r="N4162" i="1"/>
  <c r="M4163" i="1"/>
  <c r="N4163" i="1"/>
  <c r="M4164" i="1"/>
  <c r="N4164" i="1"/>
  <c r="M4165" i="1"/>
  <c r="N4165" i="1"/>
  <c r="M4166" i="1"/>
  <c r="N4166" i="1"/>
  <c r="M4167" i="1"/>
  <c r="N4167" i="1"/>
  <c r="M4168" i="1"/>
  <c r="N4168" i="1"/>
  <c r="M4169" i="1"/>
  <c r="N4169" i="1"/>
  <c r="M4170" i="1"/>
  <c r="N4170" i="1"/>
  <c r="M4171" i="1"/>
  <c r="N4171" i="1"/>
  <c r="M4172" i="1"/>
  <c r="N4172" i="1"/>
  <c r="M4173" i="1"/>
  <c r="N4173" i="1"/>
  <c r="M4174" i="1"/>
  <c r="N4174" i="1"/>
  <c r="M4175" i="1"/>
  <c r="N4175" i="1"/>
  <c r="M4176" i="1"/>
  <c r="N4176" i="1"/>
  <c r="M4177" i="1"/>
  <c r="N4177" i="1"/>
  <c r="M4178" i="1"/>
  <c r="N4178" i="1"/>
  <c r="M4179" i="1"/>
  <c r="N4179" i="1"/>
  <c r="M4180" i="1"/>
  <c r="N4180" i="1"/>
  <c r="M4181" i="1"/>
  <c r="N4181" i="1"/>
  <c r="M4182" i="1"/>
  <c r="N4182" i="1"/>
  <c r="M4183" i="1"/>
  <c r="N4183" i="1"/>
  <c r="M4184" i="1"/>
  <c r="N4184" i="1"/>
  <c r="M4185" i="1"/>
  <c r="N4185" i="1"/>
  <c r="M4186" i="1"/>
  <c r="N4186" i="1"/>
  <c r="M4187" i="1"/>
  <c r="N4187" i="1"/>
  <c r="M4188" i="1"/>
  <c r="N4188" i="1"/>
  <c r="M4189" i="1"/>
  <c r="N4189" i="1"/>
  <c r="M4190" i="1"/>
  <c r="N4190" i="1"/>
  <c r="M4191" i="1"/>
  <c r="N4191" i="1"/>
  <c r="M4192" i="1"/>
  <c r="N4192" i="1"/>
  <c r="M4193" i="1"/>
  <c r="N4193" i="1"/>
  <c r="M4194" i="1"/>
  <c r="N4194" i="1"/>
  <c r="M4195" i="1"/>
  <c r="N4195" i="1"/>
  <c r="M4196" i="1"/>
  <c r="N4196" i="1"/>
  <c r="M4197" i="1"/>
  <c r="N4197" i="1"/>
  <c r="M4198" i="1"/>
  <c r="N4198" i="1"/>
  <c r="M4199" i="1"/>
  <c r="N4199" i="1"/>
  <c r="M4200" i="1"/>
  <c r="N4200" i="1"/>
  <c r="M4201" i="1"/>
  <c r="N4201" i="1"/>
  <c r="M4202" i="1"/>
  <c r="N4202" i="1"/>
  <c r="M4203" i="1"/>
  <c r="N4203" i="1"/>
  <c r="M4204" i="1"/>
  <c r="N4204" i="1"/>
  <c r="M4205" i="1"/>
  <c r="N4205" i="1"/>
  <c r="M4206" i="1"/>
  <c r="N4206" i="1"/>
  <c r="M4207" i="1"/>
  <c r="N4207" i="1"/>
  <c r="M4208" i="1"/>
  <c r="N4208" i="1"/>
  <c r="M4209" i="1"/>
  <c r="N4209" i="1"/>
  <c r="M4210" i="1"/>
  <c r="N4210" i="1"/>
  <c r="M4211" i="1"/>
  <c r="N4211" i="1"/>
  <c r="M4212" i="1"/>
  <c r="N4212" i="1"/>
  <c r="M4213" i="1"/>
  <c r="N4213" i="1"/>
  <c r="M4214" i="1"/>
  <c r="N4214" i="1"/>
  <c r="M4215" i="1"/>
  <c r="N4215" i="1"/>
  <c r="M4216" i="1"/>
  <c r="N4216" i="1"/>
  <c r="M4217" i="1"/>
  <c r="N4217" i="1"/>
  <c r="M4218" i="1"/>
  <c r="N4218" i="1"/>
  <c r="M4219" i="1"/>
  <c r="N4219" i="1"/>
  <c r="M4220" i="1"/>
  <c r="N4220" i="1"/>
  <c r="M4221" i="1"/>
  <c r="N4221" i="1"/>
  <c r="M4222" i="1"/>
  <c r="N4222" i="1"/>
  <c r="M4223" i="1"/>
  <c r="N4223" i="1"/>
  <c r="M4224" i="1"/>
  <c r="N4224" i="1"/>
  <c r="M4225" i="1"/>
  <c r="N4225" i="1"/>
  <c r="M4226" i="1"/>
  <c r="N4226" i="1"/>
  <c r="M4227" i="1"/>
  <c r="N4227" i="1"/>
  <c r="M4228" i="1"/>
  <c r="N4228" i="1"/>
  <c r="M4229" i="1"/>
  <c r="N4229" i="1"/>
  <c r="M4230" i="1"/>
  <c r="N4230" i="1"/>
  <c r="M4231" i="1"/>
  <c r="N4231" i="1"/>
  <c r="M4232" i="1"/>
  <c r="N4232" i="1"/>
  <c r="M4233" i="1"/>
  <c r="N4233" i="1"/>
  <c r="M4234" i="1"/>
  <c r="N4234" i="1"/>
  <c r="M4235" i="1"/>
  <c r="N4235" i="1"/>
  <c r="M4236" i="1"/>
  <c r="N4236" i="1"/>
  <c r="M4237" i="1"/>
  <c r="N4237" i="1"/>
  <c r="M4238" i="1"/>
  <c r="N4238" i="1"/>
  <c r="M4239" i="1"/>
  <c r="N4239" i="1"/>
  <c r="M4240" i="1"/>
  <c r="N4240" i="1"/>
  <c r="M4241" i="1"/>
  <c r="N4241" i="1"/>
  <c r="M4242" i="1"/>
  <c r="N4242" i="1"/>
  <c r="M4243" i="1"/>
  <c r="N4243" i="1"/>
  <c r="M4244" i="1"/>
  <c r="N4244" i="1"/>
  <c r="M4245" i="1"/>
  <c r="N4245" i="1"/>
  <c r="M4246" i="1"/>
  <c r="N4246" i="1"/>
  <c r="M4247" i="1"/>
  <c r="N4247" i="1"/>
  <c r="M4248" i="1"/>
  <c r="N4248" i="1"/>
  <c r="M4249" i="1"/>
  <c r="N4249" i="1"/>
  <c r="M4250" i="1"/>
  <c r="N4250" i="1"/>
  <c r="M4251" i="1"/>
  <c r="N4251" i="1"/>
  <c r="M4252" i="1"/>
  <c r="N4252" i="1"/>
  <c r="M4253" i="1"/>
  <c r="N4253" i="1"/>
  <c r="M4254" i="1"/>
  <c r="N4254" i="1"/>
  <c r="M4255" i="1"/>
  <c r="N4255" i="1"/>
  <c r="M4256" i="1"/>
  <c r="N4256" i="1"/>
  <c r="M4257" i="1"/>
  <c r="N4257" i="1"/>
  <c r="M4258" i="1"/>
  <c r="N4258" i="1"/>
  <c r="M4259" i="1"/>
  <c r="N4259" i="1"/>
  <c r="M4260" i="1"/>
  <c r="N4260" i="1"/>
  <c r="M4261" i="1"/>
  <c r="N4261" i="1"/>
  <c r="M4262" i="1"/>
  <c r="N4262" i="1"/>
  <c r="M4263" i="1"/>
  <c r="N4263" i="1"/>
  <c r="M4264" i="1"/>
  <c r="N4264" i="1"/>
  <c r="M4265" i="1"/>
  <c r="N4265" i="1"/>
  <c r="M4266" i="1"/>
  <c r="N4266" i="1"/>
  <c r="M4267" i="1"/>
  <c r="N4267" i="1"/>
  <c r="M4268" i="1"/>
  <c r="N4268" i="1"/>
  <c r="M4269" i="1"/>
  <c r="N4269" i="1"/>
  <c r="M4270" i="1"/>
  <c r="N4270" i="1"/>
  <c r="M4271" i="1"/>
  <c r="N4271" i="1"/>
  <c r="M4272" i="1"/>
  <c r="N4272" i="1"/>
  <c r="M4273" i="1"/>
  <c r="N4273" i="1"/>
  <c r="M4274" i="1"/>
  <c r="N4274" i="1"/>
  <c r="M4275" i="1"/>
  <c r="N4275" i="1"/>
  <c r="M4276" i="1"/>
  <c r="N4276" i="1"/>
  <c r="M4277" i="1"/>
  <c r="N4277" i="1"/>
  <c r="M4278" i="1"/>
  <c r="N4278" i="1"/>
  <c r="M4279" i="1"/>
  <c r="N4279" i="1"/>
  <c r="M4280" i="1"/>
  <c r="N4280" i="1"/>
  <c r="M4281" i="1"/>
  <c r="N4281" i="1"/>
  <c r="M4282" i="1"/>
  <c r="N4282" i="1"/>
  <c r="M4283" i="1"/>
  <c r="N4283" i="1"/>
  <c r="M4284" i="1"/>
  <c r="N4284" i="1"/>
  <c r="M4285" i="1"/>
  <c r="N4285" i="1"/>
  <c r="M4286" i="1"/>
  <c r="N4286" i="1"/>
  <c r="M4287" i="1"/>
  <c r="N4287" i="1"/>
  <c r="M4288" i="1"/>
  <c r="N4288" i="1"/>
  <c r="M4289" i="1"/>
  <c r="N4289" i="1"/>
  <c r="M4290" i="1"/>
  <c r="N4290" i="1"/>
  <c r="M4291" i="1"/>
  <c r="N4291" i="1"/>
  <c r="M4292" i="1"/>
  <c r="N4292" i="1"/>
  <c r="M4293" i="1"/>
  <c r="N4293" i="1"/>
  <c r="M4294" i="1"/>
  <c r="N4294" i="1"/>
  <c r="M4295" i="1"/>
  <c r="N4295" i="1"/>
  <c r="M4296" i="1"/>
  <c r="N4296" i="1"/>
  <c r="M4297" i="1"/>
  <c r="N4297" i="1"/>
  <c r="M4298" i="1"/>
  <c r="N4298" i="1"/>
  <c r="M4299" i="1"/>
  <c r="N4299" i="1"/>
  <c r="M4300" i="1"/>
  <c r="N4300" i="1"/>
  <c r="M4301" i="1"/>
  <c r="N4301" i="1"/>
  <c r="M4302" i="1"/>
  <c r="N4302" i="1"/>
  <c r="M4303" i="1"/>
  <c r="N4303" i="1"/>
  <c r="M4304" i="1"/>
  <c r="N4304" i="1"/>
  <c r="M4305" i="1"/>
  <c r="N4305" i="1"/>
  <c r="M4306" i="1"/>
  <c r="N4306" i="1"/>
  <c r="M4307" i="1"/>
  <c r="N4307" i="1"/>
  <c r="M4308" i="1"/>
  <c r="N4308" i="1"/>
  <c r="M4309" i="1"/>
  <c r="N4309" i="1"/>
  <c r="M4310" i="1"/>
  <c r="N4310" i="1"/>
  <c r="M4311" i="1"/>
  <c r="N4311" i="1"/>
  <c r="M4312" i="1"/>
  <c r="N4312" i="1"/>
  <c r="M4313" i="1"/>
  <c r="N4313" i="1"/>
  <c r="M4314" i="1"/>
  <c r="N4314" i="1"/>
  <c r="M4315" i="1"/>
  <c r="N4315" i="1"/>
  <c r="M4316" i="1"/>
  <c r="N4316" i="1"/>
  <c r="M4317" i="1"/>
  <c r="N4317" i="1"/>
  <c r="M4318" i="1"/>
  <c r="N4318" i="1"/>
  <c r="M4319" i="1"/>
  <c r="N4319" i="1"/>
  <c r="M4320" i="1"/>
  <c r="N4320" i="1"/>
  <c r="M4321" i="1"/>
  <c r="N4321" i="1"/>
  <c r="M4322" i="1"/>
  <c r="N4322" i="1"/>
  <c r="M4323" i="1"/>
  <c r="N4323" i="1"/>
  <c r="M4324" i="1"/>
  <c r="N4324" i="1"/>
  <c r="M4325" i="1"/>
  <c r="N4325" i="1"/>
  <c r="M4326" i="1"/>
  <c r="N4326" i="1"/>
  <c r="M4327" i="1"/>
  <c r="N4327" i="1"/>
  <c r="M4328" i="1"/>
  <c r="N4328" i="1"/>
  <c r="M4329" i="1"/>
  <c r="N4329" i="1"/>
  <c r="M4330" i="1"/>
  <c r="N4330" i="1"/>
  <c r="M4331" i="1"/>
  <c r="N4331" i="1"/>
  <c r="M4332" i="1"/>
  <c r="N4332" i="1"/>
  <c r="M4333" i="1"/>
  <c r="N4333" i="1"/>
  <c r="M4334" i="1"/>
  <c r="N4334" i="1"/>
  <c r="M4335" i="1"/>
  <c r="N4335" i="1"/>
  <c r="M4336" i="1"/>
  <c r="N4336" i="1"/>
  <c r="M4337" i="1"/>
  <c r="N4337" i="1"/>
  <c r="M4338" i="1"/>
  <c r="N4338" i="1"/>
  <c r="M4339" i="1"/>
  <c r="N4339" i="1"/>
  <c r="M4340" i="1"/>
  <c r="N4340" i="1"/>
  <c r="M4341" i="1"/>
  <c r="N4341" i="1"/>
  <c r="M4342" i="1"/>
  <c r="N4342" i="1"/>
  <c r="M4343" i="1"/>
  <c r="N4343" i="1"/>
  <c r="M4344" i="1"/>
  <c r="N4344" i="1"/>
  <c r="M4345" i="1"/>
  <c r="N4345" i="1"/>
  <c r="M4346" i="1"/>
  <c r="N4346" i="1"/>
  <c r="M4347" i="1"/>
  <c r="N4347" i="1"/>
  <c r="M4348" i="1"/>
  <c r="N4348" i="1"/>
  <c r="M4349" i="1"/>
  <c r="N4349" i="1"/>
  <c r="M4350" i="1"/>
  <c r="N4350" i="1"/>
  <c r="M4351" i="1"/>
  <c r="N4351" i="1"/>
  <c r="M4352" i="1"/>
  <c r="N4352" i="1"/>
  <c r="M4353" i="1"/>
  <c r="N4353" i="1"/>
  <c r="M4354" i="1"/>
  <c r="N4354" i="1"/>
  <c r="M4355" i="1"/>
  <c r="N4355" i="1"/>
  <c r="M4356" i="1"/>
  <c r="N4356" i="1"/>
  <c r="M4357" i="1"/>
  <c r="N4357" i="1"/>
  <c r="M4358" i="1"/>
  <c r="N4358" i="1"/>
  <c r="M4359" i="1"/>
  <c r="N4359" i="1"/>
  <c r="M4360" i="1"/>
  <c r="N4360" i="1"/>
  <c r="M4361" i="1"/>
  <c r="N4361" i="1"/>
  <c r="M4362" i="1"/>
  <c r="N4362" i="1"/>
  <c r="M4363" i="1"/>
  <c r="N4363" i="1"/>
  <c r="M4364" i="1"/>
  <c r="N4364" i="1"/>
  <c r="M4365" i="1"/>
  <c r="N4365" i="1"/>
  <c r="M4366" i="1"/>
  <c r="N4366" i="1"/>
  <c r="M4367" i="1"/>
  <c r="N4367" i="1"/>
  <c r="M4368" i="1"/>
  <c r="N4368" i="1"/>
  <c r="M4369" i="1"/>
  <c r="N4369" i="1"/>
  <c r="M4370" i="1"/>
  <c r="N4370" i="1"/>
  <c r="M4371" i="1"/>
  <c r="N4371" i="1"/>
  <c r="M4372" i="1"/>
  <c r="N4372" i="1"/>
  <c r="M4373" i="1"/>
  <c r="N4373" i="1"/>
  <c r="M4374" i="1"/>
  <c r="N4374" i="1"/>
  <c r="M4375" i="1"/>
  <c r="N4375" i="1"/>
  <c r="M4376" i="1"/>
  <c r="N4376" i="1"/>
  <c r="M4377" i="1"/>
  <c r="N4377" i="1"/>
  <c r="M4378" i="1"/>
  <c r="N4378" i="1"/>
  <c r="M4379" i="1"/>
  <c r="N4379" i="1"/>
  <c r="M4380" i="1"/>
  <c r="N4380" i="1"/>
  <c r="M4381" i="1"/>
  <c r="N4381" i="1"/>
  <c r="M4382" i="1"/>
  <c r="N4382" i="1"/>
  <c r="M4383" i="1"/>
  <c r="N4383" i="1"/>
  <c r="M4384" i="1"/>
  <c r="N4384" i="1"/>
  <c r="M4385" i="1"/>
  <c r="N4385" i="1"/>
  <c r="M4386" i="1"/>
  <c r="N4386" i="1"/>
  <c r="M4387" i="1"/>
  <c r="N4387" i="1"/>
  <c r="M4388" i="1"/>
  <c r="N4388" i="1"/>
  <c r="M4389" i="1"/>
  <c r="N4389" i="1"/>
  <c r="M4390" i="1"/>
  <c r="N4390" i="1"/>
  <c r="M4391" i="1"/>
  <c r="N4391" i="1"/>
  <c r="M4392" i="1"/>
  <c r="N4392" i="1"/>
  <c r="M4393" i="1"/>
  <c r="N4393" i="1"/>
  <c r="M4394" i="1"/>
  <c r="N4394" i="1"/>
  <c r="M4395" i="1"/>
  <c r="N4395" i="1"/>
  <c r="M4396" i="1"/>
  <c r="N4396" i="1"/>
  <c r="M4397" i="1"/>
  <c r="N4397" i="1"/>
  <c r="M4398" i="1"/>
  <c r="N4398" i="1"/>
  <c r="M4399" i="1"/>
  <c r="N4399" i="1"/>
  <c r="M4400" i="1"/>
  <c r="N4400" i="1"/>
  <c r="M4401" i="1"/>
  <c r="N4401" i="1"/>
  <c r="M4402" i="1"/>
  <c r="N4402" i="1"/>
  <c r="M4403" i="1"/>
  <c r="N4403" i="1"/>
  <c r="M4404" i="1"/>
  <c r="N4404" i="1"/>
  <c r="M4405" i="1"/>
  <c r="N4405" i="1"/>
  <c r="M4406" i="1"/>
  <c r="N4406" i="1"/>
  <c r="M4407" i="1"/>
  <c r="N4407" i="1"/>
  <c r="M4408" i="1"/>
  <c r="N4408" i="1"/>
  <c r="M4409" i="1"/>
  <c r="N4409" i="1"/>
  <c r="M4410" i="1"/>
  <c r="N4410" i="1"/>
  <c r="M4411" i="1"/>
  <c r="N4411" i="1"/>
  <c r="M4412" i="1"/>
  <c r="N4412" i="1"/>
  <c r="M4413" i="1"/>
  <c r="N4413" i="1"/>
  <c r="M4414" i="1"/>
  <c r="N4414" i="1"/>
  <c r="M4415" i="1"/>
  <c r="N4415" i="1"/>
  <c r="M4416" i="1"/>
  <c r="N4416" i="1"/>
  <c r="M4417" i="1"/>
  <c r="N4417" i="1"/>
  <c r="M4418" i="1"/>
  <c r="N4418" i="1"/>
  <c r="M4419" i="1"/>
  <c r="N4419" i="1"/>
  <c r="M4420" i="1"/>
  <c r="N4420" i="1"/>
  <c r="M4421" i="1"/>
  <c r="N4421" i="1"/>
  <c r="M4422" i="1"/>
  <c r="N4422" i="1"/>
  <c r="M4423" i="1"/>
  <c r="N4423" i="1"/>
  <c r="M4424" i="1"/>
  <c r="N4424" i="1"/>
  <c r="M4425" i="1"/>
  <c r="N4425" i="1"/>
  <c r="M4426" i="1"/>
  <c r="N4426" i="1"/>
  <c r="M4427" i="1"/>
  <c r="N4427" i="1"/>
  <c r="M4428" i="1"/>
  <c r="N4428" i="1"/>
  <c r="M4429" i="1"/>
  <c r="N4429" i="1"/>
  <c r="M4430" i="1"/>
  <c r="N4430" i="1"/>
  <c r="M4431" i="1"/>
  <c r="N4431" i="1"/>
  <c r="M4432" i="1"/>
  <c r="N4432" i="1"/>
  <c r="M4433" i="1"/>
  <c r="N4433" i="1"/>
  <c r="M4434" i="1"/>
  <c r="N4434" i="1"/>
  <c r="M4435" i="1"/>
  <c r="N4435" i="1"/>
  <c r="M4436" i="1"/>
  <c r="N4436" i="1"/>
  <c r="M4437" i="1"/>
  <c r="N4437" i="1"/>
  <c r="M4438" i="1"/>
  <c r="N4438" i="1"/>
  <c r="M4439" i="1"/>
  <c r="N4439" i="1"/>
  <c r="M4440" i="1"/>
  <c r="N4440" i="1"/>
  <c r="M4441" i="1"/>
  <c r="N4441" i="1"/>
  <c r="M4442" i="1"/>
  <c r="N4442" i="1"/>
  <c r="M4443" i="1"/>
  <c r="N4443" i="1"/>
  <c r="M4444" i="1"/>
  <c r="N4444" i="1"/>
  <c r="M4445" i="1"/>
  <c r="N4445" i="1"/>
  <c r="M4446" i="1"/>
  <c r="N4446" i="1"/>
  <c r="M4447" i="1"/>
  <c r="N4447" i="1"/>
  <c r="M4448" i="1"/>
  <c r="N4448" i="1"/>
  <c r="M4449" i="1"/>
  <c r="N4449" i="1"/>
  <c r="M4450" i="1"/>
  <c r="N4450" i="1"/>
  <c r="M4451" i="1"/>
  <c r="N4451" i="1"/>
  <c r="M4452" i="1"/>
  <c r="N4452" i="1"/>
  <c r="M4453" i="1"/>
  <c r="N4453" i="1"/>
  <c r="M4454" i="1"/>
  <c r="N4454" i="1"/>
  <c r="M4455" i="1"/>
  <c r="N4455" i="1"/>
  <c r="M4456" i="1"/>
  <c r="N4456" i="1"/>
  <c r="M4457" i="1"/>
  <c r="N4457" i="1"/>
  <c r="M4458" i="1"/>
  <c r="N4458" i="1"/>
  <c r="M4459" i="1"/>
  <c r="N4459" i="1"/>
  <c r="M4460" i="1"/>
  <c r="N4460" i="1"/>
  <c r="M4461" i="1"/>
  <c r="N4461" i="1"/>
  <c r="M4462" i="1"/>
  <c r="N4462" i="1"/>
  <c r="M4463" i="1"/>
  <c r="N4463" i="1"/>
  <c r="M4464" i="1"/>
  <c r="N4464" i="1"/>
  <c r="M4465" i="1"/>
  <c r="N4465" i="1"/>
  <c r="M4466" i="1"/>
  <c r="N4466" i="1"/>
  <c r="M4467" i="1"/>
  <c r="N4467" i="1"/>
  <c r="M4468" i="1"/>
  <c r="N4468" i="1"/>
  <c r="M4469" i="1"/>
  <c r="N4469" i="1"/>
  <c r="M4470" i="1"/>
  <c r="N4470" i="1"/>
  <c r="M4471" i="1"/>
  <c r="N4471" i="1"/>
  <c r="M4472" i="1"/>
  <c r="N4472" i="1"/>
  <c r="M4473" i="1"/>
  <c r="N4473" i="1"/>
  <c r="M4474" i="1"/>
  <c r="N4474" i="1"/>
  <c r="M4475" i="1"/>
  <c r="N4475" i="1"/>
  <c r="M4476" i="1"/>
  <c r="N4476" i="1"/>
  <c r="M4477" i="1"/>
  <c r="N4477" i="1"/>
  <c r="M4478" i="1"/>
  <c r="N4478" i="1"/>
  <c r="M4479" i="1"/>
  <c r="N4479" i="1"/>
  <c r="M4480" i="1"/>
  <c r="N4480" i="1"/>
  <c r="M4481" i="1"/>
  <c r="N4481" i="1"/>
  <c r="M4482" i="1"/>
  <c r="N4482" i="1"/>
  <c r="M4483" i="1"/>
  <c r="N4483" i="1"/>
  <c r="M4484" i="1"/>
  <c r="N4484" i="1"/>
  <c r="M4485" i="1"/>
  <c r="N4485" i="1"/>
  <c r="M4486" i="1"/>
  <c r="N4486" i="1"/>
  <c r="M4487" i="1"/>
  <c r="N4487" i="1"/>
  <c r="M4488" i="1"/>
  <c r="N4488" i="1"/>
  <c r="M4489" i="1"/>
  <c r="N4489" i="1"/>
  <c r="M4490" i="1"/>
  <c r="N4490" i="1"/>
  <c r="M4491" i="1"/>
  <c r="N4491" i="1"/>
  <c r="M4492" i="1"/>
  <c r="N4492" i="1"/>
  <c r="M4493" i="1"/>
  <c r="N4493" i="1"/>
  <c r="M4494" i="1"/>
  <c r="N4494" i="1"/>
  <c r="M4495" i="1"/>
  <c r="N4495" i="1"/>
  <c r="M4496" i="1"/>
  <c r="N4496" i="1"/>
  <c r="M4497" i="1"/>
  <c r="N4497" i="1"/>
  <c r="M4498" i="1"/>
  <c r="N4498" i="1"/>
  <c r="M4499" i="1"/>
  <c r="N4499" i="1"/>
  <c r="M4500" i="1"/>
  <c r="N4500" i="1"/>
  <c r="M4501" i="1"/>
  <c r="N4501" i="1"/>
  <c r="M4502" i="1"/>
  <c r="N4502" i="1"/>
  <c r="M4503" i="1"/>
  <c r="N4503" i="1"/>
  <c r="M4504" i="1"/>
  <c r="N4504" i="1"/>
  <c r="M4505" i="1"/>
  <c r="N4505" i="1"/>
  <c r="M4506" i="1"/>
  <c r="N4506" i="1"/>
  <c r="M4507" i="1"/>
  <c r="N4507" i="1"/>
  <c r="M4508" i="1"/>
  <c r="N4508" i="1"/>
  <c r="M4509" i="1"/>
  <c r="N4509" i="1"/>
  <c r="M4510" i="1"/>
  <c r="N4510" i="1"/>
  <c r="M4511" i="1"/>
  <c r="N4511" i="1"/>
  <c r="M4512" i="1"/>
  <c r="N4512" i="1"/>
  <c r="M4513" i="1"/>
  <c r="N4513" i="1"/>
  <c r="M4514" i="1"/>
  <c r="N4514" i="1"/>
  <c r="M4515" i="1"/>
  <c r="N4515" i="1"/>
  <c r="M4516" i="1"/>
  <c r="N4516" i="1"/>
  <c r="M4517" i="1"/>
  <c r="N4517" i="1"/>
  <c r="M4518" i="1"/>
  <c r="N4518" i="1"/>
  <c r="M4519" i="1"/>
  <c r="N4519" i="1"/>
  <c r="M4520" i="1"/>
  <c r="N4520" i="1"/>
  <c r="M4521" i="1"/>
  <c r="N4521" i="1"/>
  <c r="M4522" i="1"/>
  <c r="N4522" i="1"/>
  <c r="M4523" i="1"/>
  <c r="N4523" i="1"/>
  <c r="M4524" i="1"/>
  <c r="N4524" i="1"/>
  <c r="M4525" i="1"/>
  <c r="N4525" i="1"/>
  <c r="M4526" i="1"/>
  <c r="N4526" i="1"/>
  <c r="M4527" i="1"/>
  <c r="N4527" i="1"/>
  <c r="M4528" i="1"/>
  <c r="N4528" i="1"/>
  <c r="M4529" i="1"/>
  <c r="N4529" i="1"/>
  <c r="M4530" i="1"/>
  <c r="N4530" i="1"/>
  <c r="M4531" i="1"/>
  <c r="N4531" i="1"/>
  <c r="M4532" i="1"/>
  <c r="N4532" i="1"/>
  <c r="M4533" i="1"/>
  <c r="N4533" i="1"/>
  <c r="M4534" i="1"/>
  <c r="N4534" i="1"/>
  <c r="M4535" i="1"/>
  <c r="N4535" i="1"/>
  <c r="M4536" i="1"/>
  <c r="N4536" i="1"/>
  <c r="M4537" i="1"/>
  <c r="N4537" i="1"/>
  <c r="M4538" i="1"/>
  <c r="N4538" i="1"/>
  <c r="M4539" i="1"/>
  <c r="N4539" i="1"/>
  <c r="M4540" i="1"/>
  <c r="N4540" i="1"/>
  <c r="M4541" i="1"/>
  <c r="N4541" i="1"/>
  <c r="M4542" i="1"/>
  <c r="N4542" i="1"/>
  <c r="M4543" i="1"/>
  <c r="N4543" i="1"/>
  <c r="M4544" i="1"/>
  <c r="N4544" i="1"/>
  <c r="M4545" i="1"/>
  <c r="N4545" i="1"/>
  <c r="M4546" i="1"/>
  <c r="N4546" i="1"/>
  <c r="M4547" i="1"/>
  <c r="N4547" i="1"/>
  <c r="M4548" i="1"/>
  <c r="N4548" i="1"/>
  <c r="M4549" i="1"/>
  <c r="N4549" i="1"/>
  <c r="M4550" i="1"/>
  <c r="N4550" i="1"/>
  <c r="M4551" i="1"/>
  <c r="N4551" i="1"/>
  <c r="M4552" i="1"/>
  <c r="N4552" i="1"/>
  <c r="M4553" i="1"/>
  <c r="N4553" i="1"/>
  <c r="M4554" i="1"/>
  <c r="N4554" i="1"/>
  <c r="M4555" i="1"/>
  <c r="N4555" i="1"/>
  <c r="M4556" i="1"/>
  <c r="N4556" i="1"/>
  <c r="M4557" i="1"/>
  <c r="N4557" i="1"/>
  <c r="M4558" i="1"/>
  <c r="N4558" i="1"/>
  <c r="M4559" i="1"/>
  <c r="N4559" i="1"/>
  <c r="M4560" i="1"/>
  <c r="N4560" i="1"/>
  <c r="M4561" i="1"/>
  <c r="N4561" i="1"/>
  <c r="M4562" i="1"/>
  <c r="N4562" i="1"/>
  <c r="M4563" i="1"/>
  <c r="N4563" i="1"/>
  <c r="M4564" i="1"/>
  <c r="N4564" i="1"/>
  <c r="M4565" i="1"/>
  <c r="N4565" i="1"/>
  <c r="M4566" i="1"/>
  <c r="N4566" i="1"/>
  <c r="M4567" i="1"/>
  <c r="N4567" i="1"/>
  <c r="M4568" i="1"/>
  <c r="N4568" i="1"/>
  <c r="M4569" i="1"/>
  <c r="N4569" i="1"/>
  <c r="M4570" i="1"/>
  <c r="N4570" i="1"/>
  <c r="M4571" i="1"/>
  <c r="N4571" i="1"/>
  <c r="M4572" i="1"/>
  <c r="N4572" i="1"/>
  <c r="M4573" i="1"/>
  <c r="N4573" i="1"/>
  <c r="M4574" i="1"/>
  <c r="N4574" i="1"/>
  <c r="M4575" i="1"/>
  <c r="N4575" i="1"/>
  <c r="M4576" i="1"/>
  <c r="N4576" i="1"/>
  <c r="M4577" i="1"/>
  <c r="N4577" i="1"/>
  <c r="M4578" i="1"/>
  <c r="N4578" i="1"/>
  <c r="M4579" i="1"/>
  <c r="N4579" i="1"/>
  <c r="M4580" i="1"/>
  <c r="N4580" i="1"/>
  <c r="M4581" i="1"/>
  <c r="N4581" i="1"/>
  <c r="M4582" i="1"/>
  <c r="N4582" i="1"/>
  <c r="M4583" i="1"/>
  <c r="N4583" i="1"/>
  <c r="M4584" i="1"/>
  <c r="N4584" i="1"/>
  <c r="M4585" i="1"/>
  <c r="N4585" i="1"/>
  <c r="M4586" i="1"/>
  <c r="N4586" i="1"/>
  <c r="M4587" i="1"/>
  <c r="N4587" i="1"/>
  <c r="M4588" i="1"/>
  <c r="N4588" i="1"/>
  <c r="M4589" i="1"/>
  <c r="N4589" i="1"/>
  <c r="M4590" i="1"/>
  <c r="N4590" i="1"/>
  <c r="M4591" i="1"/>
  <c r="N4591" i="1"/>
  <c r="M4592" i="1"/>
  <c r="N4592" i="1"/>
  <c r="M4593" i="1"/>
  <c r="N4593" i="1"/>
  <c r="M4594" i="1"/>
  <c r="N4594" i="1"/>
  <c r="M4595" i="1"/>
  <c r="N4595" i="1"/>
  <c r="M4596" i="1"/>
  <c r="N4596" i="1"/>
  <c r="M4597" i="1"/>
  <c r="N4597" i="1"/>
  <c r="M4598" i="1"/>
  <c r="N4598" i="1"/>
  <c r="M4599" i="1"/>
  <c r="N4599" i="1"/>
  <c r="M4600" i="1"/>
  <c r="N4600" i="1"/>
  <c r="M4601" i="1"/>
  <c r="N4601" i="1"/>
  <c r="M4602" i="1"/>
  <c r="N4602" i="1"/>
  <c r="M4603" i="1"/>
  <c r="N4603" i="1"/>
  <c r="M4604" i="1"/>
  <c r="N4604" i="1"/>
  <c r="M4605" i="1"/>
  <c r="N4605" i="1"/>
  <c r="M4606" i="1"/>
  <c r="N4606" i="1"/>
  <c r="M4607" i="1"/>
  <c r="N4607" i="1"/>
  <c r="M4608" i="1"/>
  <c r="N4608" i="1"/>
  <c r="M4609" i="1"/>
  <c r="N4609" i="1"/>
  <c r="M4610" i="1"/>
  <c r="N4610" i="1"/>
  <c r="M4611" i="1"/>
  <c r="N4611" i="1"/>
  <c r="M4612" i="1"/>
  <c r="N4612" i="1"/>
  <c r="M4613" i="1"/>
  <c r="N4613" i="1"/>
  <c r="M4614" i="1"/>
  <c r="N4614" i="1"/>
  <c r="M4615" i="1"/>
  <c r="N4615" i="1"/>
  <c r="M4616" i="1"/>
  <c r="N4616" i="1"/>
  <c r="M4617" i="1"/>
  <c r="N4617" i="1"/>
  <c r="M4618" i="1"/>
  <c r="N4618" i="1"/>
  <c r="M4619" i="1"/>
  <c r="N4619" i="1"/>
  <c r="M4620" i="1"/>
  <c r="N4620" i="1"/>
  <c r="M4621" i="1"/>
  <c r="N4621" i="1"/>
  <c r="M4622" i="1"/>
  <c r="N4622" i="1"/>
  <c r="M4623" i="1"/>
  <c r="N4623" i="1"/>
  <c r="M4624" i="1"/>
  <c r="N4624" i="1"/>
  <c r="M4625" i="1"/>
  <c r="N4625" i="1"/>
  <c r="M4626" i="1"/>
  <c r="N4626" i="1"/>
  <c r="M4627" i="1"/>
  <c r="N4627" i="1"/>
  <c r="M4628" i="1"/>
  <c r="N4628" i="1"/>
  <c r="M4629" i="1"/>
  <c r="N4629" i="1"/>
  <c r="M4630" i="1"/>
  <c r="N4630" i="1"/>
  <c r="M4631" i="1"/>
  <c r="N4631" i="1"/>
  <c r="M4632" i="1"/>
  <c r="N4632" i="1"/>
  <c r="M4633" i="1"/>
  <c r="N4633" i="1"/>
  <c r="M4634" i="1"/>
  <c r="N4634" i="1"/>
  <c r="M4635" i="1"/>
  <c r="N4635" i="1"/>
  <c r="M4636" i="1"/>
  <c r="N4636" i="1"/>
  <c r="M4637" i="1"/>
  <c r="N4637" i="1"/>
  <c r="M4638" i="1"/>
  <c r="N4638" i="1"/>
  <c r="M4639" i="1"/>
  <c r="N4639" i="1"/>
  <c r="M4640" i="1"/>
  <c r="N4640" i="1"/>
  <c r="M4641" i="1"/>
  <c r="N4641" i="1"/>
  <c r="M4642" i="1"/>
  <c r="N4642" i="1"/>
  <c r="M4643" i="1"/>
  <c r="N4643" i="1"/>
  <c r="M4644" i="1"/>
  <c r="N4644" i="1"/>
  <c r="M4645" i="1"/>
  <c r="N4645" i="1"/>
  <c r="M4646" i="1"/>
  <c r="N4646" i="1"/>
  <c r="M4647" i="1"/>
  <c r="N4647" i="1"/>
  <c r="M4648" i="1"/>
  <c r="N4648" i="1"/>
  <c r="M4649" i="1"/>
  <c r="N4649" i="1"/>
  <c r="M4650" i="1"/>
  <c r="N4650" i="1"/>
  <c r="M4651" i="1"/>
  <c r="N4651" i="1"/>
  <c r="M4652" i="1"/>
  <c r="N4652" i="1"/>
  <c r="M4653" i="1"/>
  <c r="N4653" i="1"/>
  <c r="M4654" i="1"/>
  <c r="N4654" i="1"/>
  <c r="M4655" i="1"/>
  <c r="N4655" i="1"/>
  <c r="M4656" i="1"/>
  <c r="N4656" i="1"/>
  <c r="M4657" i="1"/>
  <c r="N4657" i="1"/>
  <c r="M4658" i="1"/>
  <c r="N4658" i="1"/>
  <c r="M4659" i="1"/>
  <c r="N4659" i="1"/>
  <c r="M4660" i="1"/>
  <c r="N4660" i="1"/>
  <c r="M4661" i="1"/>
  <c r="N4661" i="1"/>
  <c r="M4662" i="1"/>
  <c r="N4662" i="1"/>
  <c r="M4663" i="1"/>
  <c r="N4663" i="1"/>
  <c r="M4664" i="1"/>
  <c r="N4664" i="1"/>
  <c r="M4665" i="1"/>
  <c r="N4665" i="1"/>
  <c r="M4666" i="1"/>
  <c r="N4666" i="1"/>
  <c r="M4667" i="1"/>
  <c r="N4667" i="1"/>
  <c r="M4668" i="1"/>
  <c r="N4668" i="1"/>
  <c r="M4669" i="1"/>
  <c r="N4669" i="1"/>
  <c r="M4670" i="1"/>
  <c r="N4670" i="1"/>
  <c r="M4671" i="1"/>
  <c r="N4671" i="1"/>
  <c r="M4672" i="1"/>
  <c r="N4672" i="1"/>
  <c r="M4673" i="1"/>
  <c r="N4673" i="1"/>
  <c r="M4674" i="1"/>
  <c r="N4674" i="1"/>
  <c r="M4675" i="1"/>
  <c r="N4675" i="1"/>
  <c r="M4676" i="1"/>
  <c r="N4676" i="1"/>
  <c r="M4677" i="1"/>
  <c r="N4677" i="1"/>
  <c r="M4678" i="1"/>
  <c r="N4678" i="1"/>
  <c r="M4679" i="1"/>
  <c r="N4679" i="1"/>
  <c r="M4680" i="1"/>
  <c r="N4680" i="1"/>
  <c r="M4681" i="1"/>
  <c r="N4681" i="1"/>
  <c r="M4682" i="1"/>
  <c r="N4682" i="1"/>
  <c r="M4683" i="1"/>
  <c r="N4683" i="1"/>
  <c r="M4684" i="1"/>
  <c r="N4684" i="1"/>
  <c r="M4685" i="1"/>
  <c r="N4685" i="1"/>
  <c r="M4686" i="1"/>
  <c r="N4686" i="1"/>
  <c r="M4687" i="1"/>
  <c r="N4687" i="1"/>
  <c r="M4688" i="1"/>
  <c r="N4688" i="1"/>
  <c r="M4689" i="1"/>
  <c r="N4689" i="1"/>
  <c r="M4690" i="1"/>
  <c r="N4690" i="1"/>
  <c r="M4691" i="1"/>
  <c r="N4691" i="1"/>
  <c r="M4692" i="1"/>
  <c r="N4692" i="1"/>
  <c r="M4693" i="1"/>
  <c r="N4693" i="1"/>
  <c r="M4694" i="1"/>
  <c r="N4694" i="1"/>
  <c r="M4695" i="1"/>
  <c r="N4695" i="1"/>
  <c r="M4696" i="1"/>
  <c r="N4696" i="1"/>
  <c r="M4697" i="1"/>
  <c r="N4697" i="1"/>
  <c r="M4698" i="1"/>
  <c r="N4698" i="1"/>
  <c r="M4699" i="1"/>
  <c r="N4699" i="1"/>
  <c r="M4700" i="1"/>
  <c r="N4700" i="1"/>
  <c r="M4701" i="1"/>
  <c r="N4701" i="1"/>
  <c r="M4702" i="1"/>
  <c r="N4702" i="1"/>
  <c r="M4703" i="1"/>
  <c r="N4703" i="1"/>
  <c r="M4704" i="1"/>
  <c r="N4704" i="1"/>
  <c r="M4705" i="1"/>
  <c r="N4705" i="1"/>
  <c r="M4706" i="1"/>
  <c r="N4706" i="1"/>
  <c r="M4707" i="1"/>
  <c r="N4707" i="1"/>
  <c r="M4708" i="1"/>
  <c r="N4708" i="1"/>
  <c r="M4709" i="1"/>
  <c r="N4709" i="1"/>
  <c r="M4710" i="1"/>
  <c r="N4710" i="1"/>
  <c r="M4711" i="1"/>
  <c r="N4711" i="1"/>
  <c r="M4712" i="1"/>
  <c r="N4712" i="1"/>
  <c r="M4713" i="1"/>
  <c r="N4713" i="1"/>
  <c r="M4714" i="1"/>
  <c r="N4714" i="1"/>
  <c r="M4715" i="1"/>
  <c r="N4715" i="1"/>
  <c r="M4716" i="1"/>
  <c r="N4716" i="1"/>
  <c r="M4717" i="1"/>
  <c r="N4717" i="1"/>
  <c r="M4718" i="1"/>
  <c r="N4718" i="1"/>
  <c r="M4719" i="1"/>
  <c r="N4719" i="1"/>
  <c r="M4720" i="1"/>
  <c r="N4720" i="1"/>
  <c r="M4721" i="1"/>
  <c r="N4721" i="1"/>
  <c r="M4722" i="1"/>
  <c r="N4722" i="1"/>
  <c r="M4723" i="1"/>
  <c r="N4723" i="1"/>
  <c r="M4724" i="1"/>
  <c r="N4724" i="1"/>
  <c r="M4725" i="1"/>
  <c r="N4725" i="1"/>
  <c r="M4726" i="1"/>
  <c r="N4726" i="1"/>
  <c r="M4727" i="1"/>
  <c r="N4727" i="1"/>
  <c r="M4728" i="1"/>
  <c r="N4728" i="1"/>
  <c r="M4729" i="1"/>
  <c r="N4729" i="1"/>
  <c r="M4730" i="1"/>
  <c r="N4730" i="1"/>
  <c r="M4731" i="1"/>
  <c r="N4731" i="1"/>
  <c r="M4732" i="1"/>
  <c r="N4732" i="1"/>
  <c r="M4733" i="1"/>
  <c r="N4733" i="1"/>
  <c r="M4734" i="1"/>
  <c r="N4734" i="1"/>
  <c r="M4735" i="1"/>
  <c r="N4735" i="1"/>
  <c r="M4736" i="1"/>
  <c r="N4736" i="1"/>
  <c r="M4737" i="1"/>
  <c r="N4737" i="1"/>
  <c r="M4738" i="1"/>
  <c r="N4738" i="1"/>
  <c r="M4739" i="1"/>
  <c r="N4739" i="1"/>
  <c r="M4740" i="1"/>
  <c r="N4740" i="1"/>
  <c r="M4741" i="1"/>
  <c r="N4741" i="1"/>
  <c r="M4742" i="1"/>
  <c r="N4742" i="1"/>
  <c r="M4743" i="1"/>
  <c r="N4743" i="1"/>
  <c r="M4744" i="1"/>
  <c r="N4744" i="1"/>
  <c r="M4745" i="1"/>
  <c r="N4745" i="1"/>
  <c r="M4746" i="1"/>
  <c r="N4746" i="1"/>
  <c r="M4747" i="1"/>
  <c r="N4747" i="1"/>
  <c r="M4748" i="1"/>
  <c r="N4748" i="1"/>
  <c r="M4749" i="1"/>
  <c r="N4749" i="1"/>
  <c r="M4750" i="1"/>
  <c r="N4750" i="1"/>
  <c r="M4751" i="1"/>
  <c r="N4751" i="1"/>
  <c r="M4752" i="1"/>
  <c r="N4752" i="1"/>
  <c r="M4753" i="1"/>
  <c r="N4753" i="1"/>
  <c r="M4754" i="1"/>
  <c r="N4754" i="1"/>
  <c r="M4755" i="1"/>
  <c r="N4755" i="1"/>
  <c r="M4756" i="1"/>
  <c r="N4756" i="1"/>
  <c r="M4757" i="1"/>
  <c r="N4757" i="1"/>
  <c r="M4758" i="1"/>
  <c r="N4758" i="1"/>
  <c r="M4759" i="1"/>
  <c r="N4759" i="1"/>
  <c r="M4760" i="1"/>
  <c r="N4760" i="1"/>
  <c r="M4761" i="1"/>
  <c r="N4761" i="1"/>
  <c r="M4762" i="1"/>
  <c r="N4762" i="1"/>
  <c r="M4763" i="1"/>
  <c r="N4763" i="1"/>
  <c r="M4764" i="1"/>
  <c r="N4764" i="1"/>
  <c r="M4765" i="1"/>
  <c r="N4765" i="1"/>
  <c r="M4766" i="1"/>
  <c r="N4766" i="1"/>
  <c r="M4767" i="1"/>
  <c r="N4767" i="1"/>
  <c r="M4768" i="1"/>
  <c r="N4768" i="1"/>
  <c r="M4769" i="1"/>
  <c r="N4769" i="1"/>
  <c r="M4770" i="1"/>
  <c r="N4770" i="1"/>
  <c r="M4771" i="1"/>
  <c r="N4771" i="1"/>
  <c r="M4772" i="1"/>
  <c r="N4772" i="1"/>
  <c r="M4773" i="1"/>
  <c r="N4773" i="1"/>
  <c r="M4774" i="1"/>
  <c r="N4774" i="1"/>
  <c r="M4775" i="1"/>
  <c r="N4775" i="1"/>
  <c r="M4776" i="1"/>
  <c r="N4776" i="1"/>
  <c r="M4777" i="1"/>
  <c r="N4777" i="1"/>
  <c r="M4778" i="1"/>
  <c r="N4778" i="1"/>
  <c r="M4779" i="1"/>
  <c r="N4779" i="1"/>
  <c r="M4780" i="1"/>
  <c r="N4780" i="1"/>
  <c r="M4781" i="1"/>
  <c r="N4781" i="1"/>
  <c r="M4782" i="1"/>
  <c r="N4782" i="1"/>
  <c r="M4783" i="1"/>
  <c r="N4783" i="1"/>
  <c r="M4784" i="1"/>
  <c r="N4784" i="1"/>
  <c r="M4785" i="1"/>
  <c r="N4785" i="1"/>
  <c r="M4786" i="1"/>
  <c r="N4786" i="1"/>
  <c r="M4787" i="1"/>
  <c r="N4787" i="1"/>
  <c r="M4788" i="1"/>
  <c r="N4788" i="1"/>
  <c r="M4789" i="1"/>
  <c r="N4789" i="1"/>
  <c r="M4790" i="1"/>
  <c r="N4790" i="1"/>
  <c r="M4791" i="1"/>
  <c r="N4791" i="1"/>
  <c r="M4792" i="1"/>
  <c r="N4792" i="1"/>
  <c r="M4793" i="1"/>
  <c r="N4793" i="1"/>
  <c r="M4794" i="1"/>
  <c r="N4794" i="1"/>
  <c r="M4795" i="1"/>
  <c r="N4795" i="1"/>
  <c r="M4796" i="1"/>
  <c r="N4796" i="1"/>
  <c r="M4797" i="1"/>
  <c r="N4797" i="1"/>
  <c r="M4798" i="1"/>
  <c r="N4798" i="1"/>
  <c r="M4799" i="1"/>
  <c r="N4799" i="1"/>
  <c r="M4800" i="1"/>
  <c r="N4800" i="1"/>
  <c r="M4801" i="1"/>
  <c r="N4801" i="1"/>
  <c r="M4802" i="1"/>
  <c r="N4802" i="1"/>
  <c r="M4803" i="1"/>
  <c r="N4803" i="1"/>
  <c r="M4804" i="1"/>
  <c r="N4804" i="1"/>
  <c r="M4805" i="1"/>
  <c r="N4805" i="1"/>
  <c r="M4806" i="1"/>
  <c r="N4806" i="1"/>
  <c r="M4807" i="1"/>
  <c r="N4807" i="1"/>
  <c r="M4808" i="1"/>
  <c r="N4808" i="1"/>
  <c r="M4809" i="1"/>
  <c r="N4809" i="1"/>
  <c r="M4810" i="1"/>
  <c r="N4810" i="1"/>
  <c r="M4811" i="1"/>
  <c r="N4811" i="1"/>
  <c r="M4812" i="1"/>
  <c r="N4812" i="1"/>
  <c r="M4813" i="1"/>
  <c r="N4813" i="1"/>
  <c r="M4814" i="1"/>
  <c r="N4814" i="1"/>
  <c r="M4815" i="1"/>
  <c r="N4815" i="1"/>
  <c r="M4816" i="1"/>
  <c r="N4816" i="1"/>
  <c r="M4817" i="1"/>
  <c r="N4817" i="1"/>
  <c r="M4818" i="1"/>
  <c r="N4818" i="1"/>
  <c r="M4819" i="1"/>
  <c r="N4819" i="1"/>
  <c r="M4820" i="1"/>
  <c r="N4820" i="1"/>
  <c r="M4821" i="1"/>
  <c r="N4821" i="1"/>
  <c r="M4822" i="1"/>
  <c r="N4822" i="1"/>
  <c r="M4823" i="1"/>
  <c r="N4823" i="1"/>
  <c r="M4824" i="1"/>
  <c r="N4824" i="1"/>
  <c r="M4825" i="1"/>
  <c r="N4825" i="1"/>
  <c r="M4826" i="1"/>
  <c r="N4826" i="1"/>
  <c r="M4827" i="1"/>
  <c r="N4827" i="1"/>
  <c r="M4828" i="1"/>
  <c r="N4828" i="1"/>
  <c r="M4829" i="1"/>
  <c r="N4829" i="1"/>
  <c r="M4830" i="1"/>
  <c r="N4830" i="1"/>
  <c r="M4831" i="1"/>
  <c r="N4831" i="1"/>
  <c r="M4832" i="1"/>
  <c r="N4832" i="1"/>
  <c r="M4833" i="1"/>
  <c r="N4833" i="1"/>
  <c r="M4834" i="1"/>
  <c r="N4834" i="1"/>
  <c r="M4835" i="1"/>
  <c r="N4835" i="1"/>
  <c r="M4836" i="1"/>
  <c r="N4836" i="1"/>
  <c r="M4837" i="1"/>
  <c r="N4837" i="1"/>
  <c r="M4838" i="1"/>
  <c r="N4838" i="1"/>
  <c r="M4839" i="1"/>
  <c r="N4839" i="1"/>
  <c r="M4840" i="1"/>
  <c r="N4840" i="1"/>
  <c r="M4841" i="1"/>
  <c r="N4841" i="1"/>
  <c r="M4842" i="1"/>
  <c r="N4842" i="1"/>
  <c r="M4843" i="1"/>
  <c r="N4843" i="1"/>
  <c r="M4844" i="1"/>
  <c r="N4844" i="1"/>
  <c r="M4845" i="1"/>
  <c r="N4845" i="1"/>
  <c r="M4846" i="1"/>
  <c r="N4846" i="1"/>
  <c r="M4847" i="1"/>
  <c r="N4847" i="1"/>
  <c r="M4848" i="1"/>
  <c r="N4848" i="1"/>
  <c r="M4849" i="1"/>
  <c r="N4849" i="1"/>
  <c r="M4850" i="1"/>
  <c r="N4850" i="1"/>
  <c r="M4851" i="1"/>
  <c r="N4851" i="1"/>
  <c r="M4852" i="1"/>
  <c r="N4852" i="1"/>
  <c r="M4853" i="1"/>
  <c r="N4853" i="1"/>
  <c r="M4854" i="1"/>
  <c r="N4854" i="1"/>
  <c r="M4855" i="1"/>
  <c r="N4855" i="1"/>
  <c r="M4856" i="1"/>
  <c r="N4856" i="1"/>
  <c r="M4857" i="1"/>
  <c r="N4857" i="1"/>
  <c r="M4858" i="1"/>
  <c r="N4858" i="1"/>
  <c r="M4859" i="1"/>
  <c r="N4859" i="1"/>
  <c r="M4860" i="1"/>
  <c r="N4860" i="1"/>
  <c r="M4861" i="1"/>
  <c r="N4861" i="1"/>
  <c r="M4862" i="1"/>
  <c r="N4862" i="1"/>
  <c r="M4863" i="1"/>
  <c r="N4863" i="1"/>
  <c r="M4864" i="1"/>
  <c r="N4864" i="1"/>
  <c r="M4865" i="1"/>
  <c r="N4865" i="1"/>
  <c r="M4866" i="1"/>
  <c r="N4866" i="1"/>
  <c r="M4867" i="1"/>
  <c r="N4867" i="1"/>
  <c r="M4868" i="1"/>
  <c r="N4868" i="1"/>
  <c r="M4869" i="1"/>
  <c r="N4869" i="1"/>
  <c r="M4870" i="1"/>
  <c r="N4870" i="1"/>
  <c r="M4871" i="1"/>
  <c r="N4871" i="1"/>
  <c r="M4872" i="1"/>
  <c r="N4872" i="1"/>
  <c r="M4873" i="1"/>
  <c r="N4873" i="1"/>
  <c r="M4874" i="1"/>
  <c r="N4874" i="1"/>
  <c r="M4875" i="1"/>
  <c r="N4875" i="1"/>
  <c r="M4876" i="1"/>
  <c r="N4876" i="1"/>
  <c r="M4877" i="1"/>
  <c r="N4877" i="1"/>
  <c r="M4878" i="1"/>
  <c r="N4878" i="1"/>
  <c r="M4879" i="1"/>
  <c r="N4879" i="1"/>
  <c r="M4880" i="1"/>
  <c r="N4880" i="1"/>
  <c r="M4881" i="1"/>
  <c r="N4881" i="1"/>
  <c r="M4882" i="1"/>
  <c r="N4882" i="1"/>
  <c r="M4883" i="1"/>
  <c r="N4883" i="1"/>
  <c r="M4884" i="1"/>
  <c r="N4884" i="1"/>
  <c r="M4885" i="1"/>
  <c r="N4885" i="1"/>
  <c r="M4886" i="1"/>
  <c r="N4886" i="1"/>
  <c r="M4887" i="1"/>
  <c r="N4887" i="1"/>
  <c r="M4888" i="1"/>
  <c r="N4888" i="1"/>
  <c r="M4889" i="1"/>
  <c r="N4889" i="1"/>
  <c r="M4890" i="1"/>
  <c r="N4890" i="1"/>
  <c r="M4891" i="1"/>
  <c r="N4891" i="1"/>
  <c r="M4892" i="1"/>
  <c r="N4892" i="1"/>
  <c r="M4893" i="1"/>
  <c r="N4893" i="1"/>
  <c r="M4894" i="1"/>
  <c r="N4894" i="1"/>
  <c r="M4895" i="1"/>
  <c r="N4895" i="1"/>
  <c r="M4896" i="1"/>
  <c r="N4896" i="1"/>
  <c r="M4897" i="1"/>
  <c r="N4897" i="1"/>
  <c r="M4898" i="1"/>
  <c r="N4898" i="1"/>
  <c r="M4899" i="1"/>
  <c r="N4899" i="1"/>
  <c r="M4900" i="1"/>
  <c r="N4900" i="1"/>
  <c r="M4901" i="1"/>
  <c r="N4901" i="1"/>
  <c r="M4902" i="1"/>
  <c r="N4902" i="1"/>
  <c r="M4903" i="1"/>
  <c r="N4903" i="1"/>
  <c r="M4904" i="1"/>
  <c r="N4904" i="1"/>
  <c r="M4905" i="1"/>
  <c r="N4905" i="1"/>
  <c r="M4906" i="1"/>
  <c r="N4906" i="1"/>
  <c r="M4907" i="1"/>
  <c r="N4907" i="1"/>
  <c r="M4908" i="1"/>
  <c r="N4908" i="1"/>
  <c r="M4909" i="1"/>
  <c r="N4909" i="1"/>
  <c r="M4910" i="1"/>
  <c r="N4910" i="1"/>
  <c r="M4911" i="1"/>
  <c r="N4911" i="1"/>
  <c r="M4912" i="1"/>
  <c r="N4912" i="1"/>
  <c r="M4913" i="1"/>
  <c r="N4913" i="1"/>
  <c r="M4914" i="1"/>
  <c r="N4914" i="1"/>
  <c r="M4915" i="1"/>
  <c r="N4915" i="1"/>
  <c r="M4916" i="1"/>
  <c r="N4916" i="1"/>
  <c r="M4917" i="1"/>
  <c r="N4917" i="1"/>
  <c r="M4918" i="1"/>
  <c r="N4918" i="1"/>
  <c r="M4919" i="1"/>
  <c r="N4919" i="1"/>
  <c r="M4920" i="1"/>
  <c r="N4920" i="1"/>
  <c r="M4921" i="1"/>
  <c r="N4921" i="1"/>
  <c r="M4922" i="1"/>
  <c r="N4922" i="1"/>
  <c r="M4923" i="1"/>
  <c r="N4923" i="1"/>
  <c r="M4924" i="1"/>
  <c r="N4924" i="1"/>
  <c r="M4925" i="1"/>
  <c r="N4925" i="1"/>
  <c r="M4926" i="1"/>
  <c r="N4926" i="1"/>
  <c r="M4927" i="1"/>
  <c r="N4927" i="1"/>
  <c r="M4928" i="1"/>
  <c r="N4928" i="1"/>
  <c r="M4929" i="1"/>
  <c r="N4929" i="1"/>
  <c r="M4930" i="1"/>
  <c r="N4930" i="1"/>
  <c r="M4931" i="1"/>
  <c r="N4931" i="1"/>
  <c r="M4932" i="1"/>
  <c r="N4932" i="1"/>
  <c r="M4933" i="1"/>
  <c r="N4933" i="1"/>
  <c r="M4934" i="1"/>
  <c r="N4934" i="1"/>
  <c r="M4935" i="1"/>
  <c r="N4935" i="1"/>
  <c r="M4936" i="1"/>
  <c r="N4936" i="1"/>
  <c r="M4937" i="1"/>
  <c r="N4937" i="1"/>
  <c r="M4938" i="1"/>
  <c r="N4938" i="1"/>
  <c r="M4939" i="1"/>
  <c r="N4939" i="1"/>
  <c r="M4940" i="1"/>
  <c r="N4940" i="1"/>
  <c r="M4941" i="1"/>
  <c r="N4941" i="1"/>
  <c r="M4942" i="1"/>
  <c r="N4942" i="1"/>
  <c r="M4943" i="1"/>
  <c r="N4943" i="1"/>
  <c r="M4944" i="1"/>
  <c r="N4944" i="1"/>
  <c r="M4945" i="1"/>
  <c r="N4945" i="1"/>
  <c r="M4946" i="1"/>
  <c r="N4946" i="1"/>
  <c r="M4947" i="1"/>
  <c r="N4947" i="1"/>
  <c r="M4948" i="1"/>
  <c r="N4948" i="1"/>
  <c r="M4949" i="1"/>
  <c r="N4949" i="1"/>
  <c r="M4950" i="1"/>
  <c r="N4950" i="1"/>
  <c r="M4951" i="1"/>
  <c r="N4951" i="1"/>
  <c r="M4952" i="1"/>
  <c r="N4952" i="1"/>
  <c r="M4953" i="1"/>
  <c r="N4953" i="1"/>
  <c r="M4954" i="1"/>
  <c r="N4954" i="1"/>
  <c r="M4955" i="1"/>
  <c r="N4955" i="1"/>
  <c r="M4956" i="1"/>
  <c r="N4956" i="1"/>
  <c r="M4957" i="1"/>
  <c r="N4957" i="1"/>
  <c r="M4958" i="1"/>
  <c r="N4958" i="1"/>
  <c r="M4959" i="1"/>
  <c r="N4959" i="1"/>
  <c r="M4960" i="1"/>
  <c r="N4960" i="1"/>
  <c r="M4961" i="1"/>
  <c r="N4961" i="1"/>
  <c r="M4962" i="1"/>
  <c r="N4962" i="1"/>
  <c r="M4963" i="1"/>
  <c r="N4963" i="1"/>
  <c r="M4964" i="1"/>
  <c r="N4964" i="1"/>
  <c r="M4965" i="1"/>
  <c r="N4965" i="1"/>
  <c r="M4966" i="1"/>
  <c r="N4966" i="1"/>
  <c r="M4967" i="1"/>
  <c r="N4967" i="1"/>
  <c r="M4968" i="1"/>
  <c r="N4968" i="1"/>
  <c r="M4969" i="1"/>
  <c r="N4969" i="1"/>
  <c r="M4970" i="1"/>
  <c r="N4970" i="1"/>
  <c r="M4971" i="1"/>
  <c r="N4971" i="1"/>
  <c r="M4972" i="1"/>
  <c r="N4972" i="1"/>
  <c r="M4973" i="1"/>
  <c r="N4973" i="1"/>
  <c r="M4974" i="1"/>
  <c r="N4974" i="1"/>
  <c r="M4975" i="1"/>
  <c r="N4975" i="1"/>
  <c r="M4976" i="1"/>
  <c r="N4976" i="1"/>
  <c r="M4977" i="1"/>
  <c r="N4977" i="1"/>
  <c r="M4978" i="1"/>
  <c r="N4978" i="1"/>
  <c r="M4979" i="1"/>
  <c r="N4979" i="1"/>
  <c r="M4980" i="1"/>
  <c r="N4980" i="1"/>
  <c r="M4981" i="1"/>
  <c r="N4981" i="1"/>
  <c r="M4982" i="1"/>
  <c r="N4982" i="1"/>
  <c r="M4983" i="1"/>
  <c r="N4983" i="1"/>
  <c r="M4984" i="1"/>
  <c r="N4984" i="1"/>
  <c r="M4985" i="1"/>
  <c r="N4985" i="1"/>
  <c r="M4986" i="1"/>
  <c r="N4986" i="1"/>
  <c r="M4987" i="1"/>
  <c r="N4987" i="1"/>
  <c r="M4988" i="1"/>
  <c r="N4988" i="1"/>
  <c r="M4989" i="1"/>
  <c r="N4989" i="1"/>
  <c r="M4990" i="1"/>
  <c r="N4990" i="1"/>
  <c r="M4991" i="1"/>
  <c r="N4991" i="1"/>
  <c r="M4992" i="1"/>
  <c r="N4992" i="1"/>
  <c r="M4993" i="1"/>
  <c r="N4993" i="1"/>
  <c r="M4994" i="1"/>
  <c r="N4994" i="1"/>
  <c r="M4995" i="1"/>
  <c r="N4995" i="1"/>
  <c r="M4996" i="1"/>
  <c r="N4996" i="1"/>
  <c r="M4997" i="1"/>
  <c r="N4997" i="1"/>
  <c r="M4998" i="1"/>
  <c r="N4998" i="1"/>
  <c r="M4999" i="1"/>
  <c r="N4999" i="1"/>
  <c r="M5000" i="1"/>
  <c r="N5000" i="1"/>
  <c r="M5001" i="1"/>
  <c r="N5001" i="1"/>
  <c r="M5002" i="1"/>
  <c r="N5002" i="1"/>
  <c r="M5003" i="1"/>
  <c r="N5003" i="1"/>
  <c r="M5004" i="1"/>
  <c r="N5004" i="1"/>
  <c r="M5005" i="1"/>
  <c r="N5005" i="1"/>
  <c r="M5006" i="1"/>
  <c r="N5006" i="1"/>
  <c r="M5007" i="1"/>
  <c r="N5007" i="1"/>
  <c r="M5008" i="1"/>
  <c r="N5008" i="1"/>
  <c r="M5009" i="1"/>
  <c r="N5009" i="1"/>
  <c r="M5010" i="1"/>
  <c r="N5010" i="1"/>
  <c r="M5011" i="1"/>
  <c r="N5011" i="1"/>
  <c r="M5012" i="1"/>
  <c r="N5012" i="1"/>
  <c r="M5013" i="1"/>
  <c r="N5013" i="1"/>
  <c r="M5014" i="1"/>
  <c r="N5014" i="1"/>
  <c r="M5015" i="1"/>
  <c r="N5015" i="1"/>
  <c r="M5016" i="1"/>
  <c r="N5016" i="1"/>
  <c r="M5017" i="1"/>
  <c r="N5017" i="1"/>
  <c r="M5018" i="1"/>
  <c r="N5018" i="1"/>
  <c r="M5019" i="1"/>
  <c r="N5019" i="1"/>
  <c r="M5020" i="1"/>
  <c r="N5020" i="1"/>
  <c r="M5021" i="1"/>
  <c r="N5021" i="1"/>
  <c r="M5022" i="1"/>
  <c r="N5022" i="1"/>
  <c r="M5023" i="1"/>
  <c r="N5023" i="1"/>
  <c r="M5024" i="1"/>
  <c r="N5024" i="1"/>
  <c r="M5025" i="1"/>
  <c r="N5025" i="1"/>
  <c r="M5026" i="1"/>
  <c r="N5026" i="1"/>
  <c r="M5027" i="1"/>
  <c r="N5027" i="1"/>
  <c r="M5028" i="1"/>
  <c r="N5028" i="1"/>
  <c r="M5029" i="1"/>
  <c r="N5029" i="1"/>
  <c r="M5030" i="1"/>
  <c r="N5030" i="1"/>
  <c r="M5031" i="1"/>
  <c r="N5031" i="1"/>
  <c r="M5032" i="1"/>
  <c r="N5032" i="1"/>
  <c r="M5033" i="1"/>
  <c r="N5033" i="1"/>
  <c r="M5034" i="1"/>
  <c r="N5034" i="1"/>
  <c r="M5035" i="1"/>
  <c r="N5035" i="1"/>
  <c r="M5036" i="1"/>
  <c r="N5036" i="1"/>
  <c r="M5037" i="1"/>
  <c r="N5037" i="1"/>
  <c r="M5038" i="1"/>
  <c r="N5038" i="1"/>
  <c r="M5039" i="1"/>
  <c r="N5039" i="1"/>
  <c r="M5040" i="1"/>
  <c r="N5040" i="1"/>
  <c r="M5041" i="1"/>
  <c r="N5041" i="1"/>
  <c r="M5042" i="1"/>
  <c r="N5042" i="1"/>
  <c r="M5043" i="1"/>
  <c r="N5043" i="1"/>
  <c r="M5044" i="1"/>
  <c r="N5044" i="1"/>
  <c r="M5045" i="1"/>
  <c r="N5045" i="1"/>
  <c r="M5046" i="1"/>
  <c r="N5046" i="1"/>
  <c r="M5047" i="1"/>
  <c r="N5047" i="1"/>
  <c r="M5048" i="1"/>
  <c r="N5048" i="1"/>
  <c r="M5049" i="1"/>
  <c r="N5049" i="1"/>
  <c r="M5050" i="1"/>
  <c r="N5050" i="1"/>
  <c r="M5051" i="1"/>
  <c r="N5051" i="1"/>
  <c r="M5052" i="1"/>
  <c r="N5052" i="1"/>
  <c r="M5053" i="1"/>
  <c r="N5053" i="1"/>
  <c r="M5054" i="1"/>
  <c r="N5054" i="1"/>
  <c r="M5055" i="1"/>
  <c r="N5055" i="1"/>
  <c r="M5056" i="1"/>
  <c r="N5056" i="1"/>
  <c r="M5057" i="1"/>
  <c r="N5057" i="1"/>
  <c r="M5058" i="1"/>
  <c r="N5058" i="1"/>
  <c r="M5059" i="1"/>
  <c r="N5059" i="1"/>
  <c r="M5060" i="1"/>
  <c r="N5060" i="1"/>
  <c r="M5061" i="1"/>
  <c r="N5061" i="1"/>
  <c r="M5062" i="1"/>
  <c r="N5062" i="1"/>
  <c r="M5063" i="1"/>
  <c r="N5063" i="1"/>
  <c r="M5064" i="1"/>
  <c r="N5064" i="1"/>
  <c r="M5065" i="1"/>
  <c r="N5065" i="1"/>
  <c r="M5066" i="1"/>
  <c r="N5066" i="1"/>
  <c r="M5067" i="1"/>
  <c r="N5067" i="1"/>
  <c r="M5068" i="1"/>
  <c r="N5068" i="1"/>
  <c r="M5069" i="1"/>
  <c r="N5069" i="1"/>
  <c r="M5070" i="1"/>
  <c r="N5070" i="1"/>
  <c r="M5071" i="1"/>
  <c r="N5071" i="1"/>
  <c r="M5072" i="1"/>
  <c r="N5072" i="1"/>
  <c r="M5073" i="1"/>
  <c r="N5073" i="1"/>
  <c r="M5074" i="1"/>
  <c r="N5074" i="1"/>
  <c r="M5075" i="1"/>
  <c r="N5075" i="1"/>
  <c r="M5076" i="1"/>
  <c r="N5076" i="1"/>
  <c r="M5077" i="1"/>
  <c r="N5077" i="1"/>
  <c r="M5078" i="1"/>
  <c r="N5078" i="1"/>
  <c r="M5079" i="1"/>
  <c r="N5079" i="1"/>
  <c r="M5080" i="1"/>
  <c r="N5080" i="1"/>
  <c r="M5081" i="1"/>
  <c r="N5081" i="1"/>
  <c r="M5082" i="1"/>
  <c r="N5082" i="1"/>
  <c r="M5083" i="1"/>
  <c r="N5083" i="1"/>
  <c r="M5084" i="1"/>
  <c r="N5084" i="1"/>
  <c r="M5085" i="1"/>
  <c r="N5085" i="1"/>
  <c r="M5086" i="1"/>
  <c r="N5086" i="1"/>
  <c r="M5087" i="1"/>
  <c r="N5087" i="1"/>
  <c r="M5088" i="1"/>
  <c r="N5088" i="1"/>
  <c r="M5089" i="1"/>
  <c r="N5089" i="1"/>
  <c r="M5090" i="1"/>
  <c r="N5090" i="1"/>
  <c r="M5091" i="1"/>
  <c r="N5091" i="1"/>
  <c r="M5092" i="1"/>
  <c r="N5092" i="1"/>
  <c r="M5093" i="1"/>
  <c r="N5093" i="1"/>
  <c r="M5094" i="1"/>
  <c r="N5094" i="1"/>
  <c r="M5095" i="1"/>
  <c r="N5095" i="1"/>
  <c r="M5096" i="1"/>
  <c r="N5096" i="1"/>
  <c r="M5097" i="1"/>
  <c r="N5097" i="1"/>
  <c r="M5098" i="1"/>
  <c r="N5098" i="1"/>
  <c r="M5099" i="1"/>
  <c r="N5099" i="1"/>
  <c r="M5100" i="1"/>
  <c r="N5100" i="1"/>
  <c r="M5101" i="1"/>
  <c r="N5101" i="1"/>
  <c r="M5102" i="1"/>
  <c r="N5102" i="1"/>
  <c r="M5103" i="1"/>
  <c r="N5103" i="1"/>
  <c r="M5104" i="1"/>
  <c r="N5104" i="1"/>
  <c r="M5105" i="1"/>
  <c r="N5105" i="1"/>
  <c r="M5106" i="1"/>
  <c r="N5106" i="1"/>
  <c r="M5107" i="1"/>
  <c r="N5107" i="1"/>
  <c r="M5108" i="1"/>
  <c r="N5108" i="1"/>
  <c r="M5109" i="1"/>
  <c r="N5109" i="1"/>
  <c r="M5110" i="1"/>
  <c r="N5110" i="1"/>
  <c r="M5111" i="1"/>
  <c r="N5111" i="1"/>
  <c r="M5112" i="1"/>
  <c r="N5112" i="1"/>
  <c r="M5113" i="1"/>
  <c r="N5113" i="1"/>
  <c r="M5114" i="1"/>
  <c r="N5114" i="1"/>
  <c r="M5115" i="1"/>
  <c r="N5115" i="1"/>
  <c r="M5116" i="1"/>
  <c r="N5116" i="1"/>
  <c r="M5117" i="1"/>
  <c r="N5117" i="1"/>
  <c r="M5118" i="1"/>
  <c r="N5118" i="1"/>
  <c r="M5119" i="1"/>
  <c r="N5119" i="1"/>
  <c r="M5120" i="1"/>
  <c r="N5120" i="1"/>
  <c r="M5121" i="1"/>
  <c r="N5121" i="1"/>
  <c r="M5122" i="1"/>
  <c r="N5122" i="1"/>
  <c r="M5123" i="1"/>
  <c r="N5123" i="1"/>
  <c r="M5124" i="1"/>
  <c r="N5124" i="1"/>
  <c r="M5125" i="1"/>
  <c r="N5125" i="1"/>
  <c r="M5126" i="1"/>
  <c r="N5126" i="1"/>
  <c r="M5127" i="1"/>
  <c r="N5127" i="1"/>
  <c r="M5128" i="1"/>
  <c r="N5128" i="1"/>
  <c r="M5129" i="1"/>
  <c r="N5129" i="1"/>
  <c r="M5130" i="1"/>
  <c r="N5130" i="1"/>
  <c r="M5131" i="1"/>
  <c r="N5131" i="1"/>
  <c r="M5132" i="1"/>
  <c r="N5132" i="1"/>
  <c r="M5133" i="1"/>
  <c r="N5133" i="1"/>
  <c r="M5134" i="1"/>
  <c r="N5134" i="1"/>
  <c r="M5135" i="1"/>
  <c r="N5135" i="1"/>
  <c r="M5136" i="1"/>
  <c r="N5136" i="1"/>
  <c r="M5137" i="1"/>
  <c r="N5137" i="1"/>
  <c r="M5138" i="1"/>
  <c r="N5138" i="1"/>
  <c r="M5139" i="1"/>
  <c r="N5139" i="1"/>
  <c r="M5140" i="1"/>
  <c r="N5140" i="1"/>
  <c r="M5141" i="1"/>
  <c r="N5141" i="1"/>
  <c r="M5142" i="1"/>
  <c r="N5142" i="1"/>
  <c r="M5143" i="1"/>
  <c r="N5143" i="1"/>
  <c r="M5144" i="1"/>
  <c r="N5144" i="1"/>
  <c r="M5145" i="1"/>
  <c r="N5145" i="1"/>
  <c r="M5146" i="1"/>
  <c r="N5146" i="1"/>
  <c r="M5147" i="1"/>
  <c r="N5147" i="1"/>
  <c r="M5148" i="1"/>
  <c r="N5148" i="1"/>
  <c r="M5149" i="1"/>
  <c r="N5149" i="1"/>
  <c r="M5150" i="1"/>
  <c r="N5150" i="1"/>
  <c r="M5151" i="1"/>
  <c r="N5151" i="1"/>
  <c r="M5152" i="1"/>
  <c r="N5152" i="1"/>
  <c r="M5153" i="1"/>
  <c r="N5153" i="1"/>
  <c r="M5154" i="1"/>
  <c r="N5154" i="1"/>
  <c r="M5155" i="1"/>
  <c r="N5155" i="1"/>
  <c r="M5156" i="1"/>
  <c r="N5156" i="1"/>
  <c r="M5157" i="1"/>
  <c r="N5157" i="1"/>
  <c r="M5158" i="1"/>
  <c r="N5158" i="1"/>
  <c r="M5159" i="1"/>
  <c r="N5159" i="1"/>
  <c r="M5160" i="1"/>
  <c r="N5160" i="1"/>
  <c r="M5161" i="1"/>
  <c r="N5161" i="1"/>
  <c r="M5162" i="1"/>
  <c r="N5162" i="1"/>
  <c r="M5163" i="1"/>
  <c r="N5163" i="1"/>
  <c r="M5164" i="1"/>
  <c r="N5164" i="1"/>
  <c r="M5165" i="1"/>
  <c r="N5165" i="1"/>
  <c r="M5166" i="1"/>
  <c r="N5166" i="1"/>
  <c r="M5167" i="1"/>
  <c r="N5167" i="1"/>
  <c r="M5168" i="1"/>
  <c r="N5168" i="1"/>
  <c r="M5169" i="1"/>
  <c r="N5169" i="1"/>
  <c r="M5170" i="1"/>
  <c r="N5170" i="1"/>
  <c r="M5171" i="1"/>
  <c r="N5171" i="1"/>
  <c r="M5172" i="1"/>
  <c r="N5172" i="1"/>
  <c r="M5173" i="1"/>
  <c r="N5173" i="1"/>
  <c r="M5174" i="1"/>
  <c r="N5174" i="1"/>
  <c r="M5175" i="1"/>
  <c r="N5175" i="1"/>
  <c r="M5176" i="1"/>
  <c r="N5176" i="1"/>
  <c r="M5177" i="1"/>
  <c r="N5177" i="1"/>
  <c r="M5178" i="1"/>
  <c r="N5178" i="1"/>
  <c r="M5179" i="1"/>
  <c r="N5179" i="1"/>
  <c r="M5180" i="1"/>
  <c r="N5180" i="1"/>
  <c r="M5181" i="1"/>
  <c r="N5181" i="1"/>
  <c r="M5182" i="1"/>
  <c r="N5182" i="1"/>
  <c r="M5183" i="1"/>
  <c r="N5183" i="1"/>
  <c r="M5184" i="1"/>
  <c r="N5184" i="1"/>
  <c r="M5185" i="1"/>
  <c r="N5185" i="1"/>
  <c r="M5186" i="1"/>
  <c r="N5186" i="1"/>
  <c r="M5187" i="1"/>
  <c r="N5187" i="1"/>
  <c r="M5188" i="1"/>
  <c r="N5188" i="1"/>
  <c r="M5189" i="1"/>
  <c r="N5189" i="1"/>
  <c r="M5190" i="1"/>
  <c r="N5190" i="1"/>
  <c r="M5191" i="1"/>
  <c r="N5191" i="1"/>
  <c r="M5192" i="1"/>
  <c r="N5192" i="1"/>
  <c r="M5193" i="1"/>
  <c r="N5193" i="1"/>
  <c r="M5194" i="1"/>
  <c r="N5194" i="1"/>
  <c r="M5195" i="1"/>
  <c r="N5195" i="1"/>
  <c r="M5196" i="1"/>
  <c r="N5196" i="1"/>
  <c r="M5197" i="1"/>
  <c r="N5197" i="1"/>
  <c r="M5198" i="1"/>
  <c r="N5198" i="1"/>
  <c r="M5199" i="1"/>
  <c r="N5199" i="1"/>
  <c r="M5200" i="1"/>
  <c r="N5200" i="1"/>
  <c r="M5201" i="1"/>
  <c r="N5201" i="1"/>
  <c r="M5202" i="1"/>
  <c r="N5202" i="1"/>
  <c r="M5203" i="1"/>
  <c r="N5203" i="1"/>
  <c r="M5204" i="1"/>
  <c r="N5204" i="1"/>
  <c r="M5205" i="1"/>
  <c r="N5205" i="1"/>
  <c r="M5206" i="1"/>
  <c r="N5206" i="1"/>
  <c r="M5207" i="1"/>
  <c r="N5207" i="1"/>
  <c r="M5208" i="1"/>
  <c r="N5208" i="1"/>
  <c r="M5209" i="1"/>
  <c r="N5209" i="1"/>
  <c r="M5210" i="1"/>
  <c r="N5210" i="1"/>
  <c r="M5211" i="1"/>
  <c r="N5211" i="1"/>
  <c r="M5212" i="1"/>
  <c r="N5212" i="1"/>
  <c r="M5213" i="1"/>
  <c r="N5213" i="1"/>
  <c r="M5214" i="1"/>
  <c r="N5214" i="1"/>
  <c r="M5215" i="1"/>
  <c r="N5215" i="1"/>
  <c r="M5216" i="1"/>
  <c r="N5216" i="1"/>
  <c r="M5217" i="1"/>
  <c r="N5217" i="1"/>
  <c r="M5218" i="1"/>
  <c r="N5218" i="1"/>
  <c r="M5219" i="1"/>
  <c r="N5219" i="1"/>
  <c r="M5220" i="1"/>
  <c r="N5220" i="1"/>
  <c r="M5221" i="1"/>
  <c r="N5221" i="1"/>
  <c r="M5222" i="1"/>
  <c r="N5222" i="1"/>
  <c r="M5223" i="1"/>
  <c r="N5223" i="1"/>
  <c r="M5224" i="1"/>
  <c r="N5224" i="1"/>
  <c r="M5225" i="1"/>
  <c r="N5225" i="1"/>
  <c r="M5226" i="1"/>
  <c r="N5226" i="1"/>
  <c r="M5227" i="1"/>
  <c r="N5227" i="1"/>
  <c r="M5228" i="1"/>
  <c r="N5228" i="1"/>
  <c r="M5229" i="1"/>
  <c r="N5229" i="1"/>
  <c r="M5230" i="1"/>
  <c r="N5230" i="1"/>
  <c r="M5231" i="1"/>
  <c r="N5231" i="1"/>
  <c r="M5232" i="1"/>
  <c r="N5232" i="1"/>
  <c r="M5233" i="1"/>
  <c r="N5233" i="1"/>
  <c r="M5234" i="1"/>
  <c r="N5234" i="1"/>
  <c r="M5235" i="1"/>
  <c r="N5235" i="1"/>
  <c r="M5236" i="1"/>
  <c r="N5236" i="1"/>
  <c r="M5237" i="1"/>
  <c r="N5237" i="1"/>
  <c r="M5238" i="1"/>
  <c r="N5238" i="1"/>
  <c r="M5239" i="1"/>
  <c r="N5239" i="1"/>
  <c r="M5240" i="1"/>
  <c r="N5240" i="1"/>
  <c r="M5241" i="1"/>
  <c r="N5241" i="1"/>
  <c r="M5242" i="1"/>
  <c r="N5242" i="1"/>
  <c r="M5243" i="1"/>
  <c r="N5243" i="1"/>
  <c r="M5244" i="1"/>
  <c r="N5244" i="1"/>
  <c r="M5245" i="1"/>
  <c r="N5245" i="1"/>
  <c r="M5246" i="1"/>
  <c r="N5246" i="1"/>
  <c r="M5247" i="1"/>
  <c r="N5247" i="1"/>
  <c r="M5248" i="1"/>
  <c r="N5248" i="1"/>
  <c r="M5249" i="1"/>
  <c r="N5249" i="1"/>
  <c r="M5250" i="1"/>
  <c r="N5250" i="1"/>
  <c r="M5251" i="1"/>
  <c r="N5251" i="1"/>
  <c r="M5252" i="1"/>
  <c r="N5252" i="1"/>
  <c r="M5253" i="1"/>
  <c r="N5253" i="1"/>
  <c r="M5254" i="1"/>
  <c r="N5254" i="1"/>
  <c r="M5255" i="1"/>
  <c r="N5255" i="1"/>
  <c r="M5256" i="1"/>
  <c r="N5256" i="1"/>
  <c r="M5257" i="1"/>
  <c r="N5257" i="1"/>
  <c r="M5258" i="1"/>
  <c r="N5258" i="1"/>
  <c r="M5259" i="1"/>
  <c r="N5259" i="1"/>
  <c r="M5260" i="1"/>
  <c r="N5260" i="1"/>
  <c r="M5261" i="1"/>
  <c r="N5261" i="1"/>
  <c r="M5262" i="1"/>
  <c r="N5262" i="1"/>
  <c r="M5263" i="1"/>
  <c r="N5263" i="1"/>
  <c r="M5264" i="1"/>
  <c r="N5264" i="1"/>
  <c r="M5265" i="1"/>
  <c r="N5265" i="1"/>
  <c r="M5266" i="1"/>
  <c r="N5266" i="1"/>
  <c r="M5267" i="1"/>
  <c r="N5267" i="1"/>
  <c r="M5268" i="1"/>
  <c r="N5268" i="1"/>
  <c r="M5269" i="1"/>
  <c r="N5269" i="1"/>
  <c r="M5270" i="1"/>
  <c r="N5270" i="1"/>
  <c r="M5271" i="1"/>
  <c r="N5271" i="1"/>
  <c r="M5272" i="1"/>
  <c r="N5272" i="1"/>
  <c r="M5273" i="1"/>
  <c r="N5273" i="1"/>
  <c r="M5274" i="1"/>
  <c r="N5274" i="1"/>
  <c r="M5275" i="1"/>
  <c r="N5275" i="1"/>
  <c r="M5276" i="1"/>
  <c r="N5276" i="1"/>
  <c r="M5277" i="1"/>
  <c r="N5277" i="1"/>
  <c r="M5278" i="1"/>
  <c r="N5278" i="1"/>
  <c r="M5279" i="1"/>
  <c r="N5279" i="1"/>
  <c r="M5280" i="1"/>
  <c r="N5280" i="1"/>
  <c r="M5281" i="1"/>
  <c r="N5281" i="1"/>
  <c r="M5282" i="1"/>
  <c r="N5282" i="1"/>
  <c r="M5283" i="1"/>
  <c r="N5283" i="1"/>
  <c r="M5284" i="1"/>
  <c r="N5284" i="1"/>
  <c r="M5285" i="1"/>
  <c r="N5285" i="1"/>
  <c r="M5286" i="1"/>
  <c r="N5286" i="1"/>
  <c r="M5287" i="1"/>
  <c r="N5287" i="1"/>
  <c r="M5288" i="1"/>
  <c r="N5288" i="1"/>
  <c r="M5289" i="1"/>
  <c r="N5289" i="1"/>
  <c r="M5290" i="1"/>
  <c r="N5290" i="1"/>
  <c r="M5291" i="1"/>
  <c r="N5291" i="1"/>
  <c r="M5292" i="1"/>
  <c r="N5292" i="1"/>
  <c r="M5293" i="1"/>
  <c r="N5293" i="1"/>
  <c r="M5294" i="1"/>
  <c r="N5294" i="1"/>
  <c r="M5295" i="1"/>
  <c r="N5295" i="1"/>
  <c r="M5296" i="1"/>
  <c r="N5296" i="1"/>
  <c r="M5297" i="1"/>
  <c r="N5297" i="1"/>
  <c r="M5298" i="1"/>
  <c r="N5298" i="1"/>
  <c r="M5299" i="1"/>
  <c r="N5299" i="1"/>
  <c r="M5300" i="1"/>
  <c r="N5300" i="1"/>
  <c r="M5301" i="1"/>
  <c r="N5301" i="1"/>
  <c r="M5302" i="1"/>
  <c r="N5302" i="1"/>
  <c r="M5303" i="1"/>
  <c r="N5303" i="1"/>
  <c r="M5304" i="1"/>
  <c r="N5304" i="1"/>
  <c r="M5305" i="1"/>
  <c r="N5305" i="1"/>
  <c r="M5306" i="1"/>
  <c r="N5306" i="1"/>
  <c r="M5307" i="1"/>
  <c r="N5307" i="1"/>
  <c r="M5308" i="1"/>
  <c r="N5308" i="1"/>
  <c r="M5309" i="1"/>
  <c r="N5309" i="1"/>
  <c r="M5310" i="1"/>
  <c r="N5310" i="1"/>
  <c r="M5311" i="1"/>
  <c r="N5311" i="1"/>
  <c r="M5312" i="1"/>
  <c r="N5312" i="1"/>
  <c r="M5313" i="1"/>
  <c r="N5313" i="1"/>
  <c r="M5314" i="1"/>
  <c r="N5314" i="1"/>
  <c r="M5315" i="1"/>
  <c r="N5315" i="1"/>
  <c r="M5316" i="1"/>
  <c r="N5316" i="1"/>
  <c r="M5317" i="1"/>
  <c r="N5317" i="1"/>
  <c r="M5318" i="1"/>
  <c r="N5318" i="1"/>
  <c r="M5319" i="1"/>
  <c r="N5319" i="1"/>
  <c r="M5320" i="1"/>
  <c r="N5320" i="1"/>
  <c r="M5321" i="1"/>
  <c r="N5321" i="1"/>
  <c r="M5322" i="1"/>
  <c r="N5322" i="1"/>
  <c r="M5323" i="1"/>
  <c r="N5323" i="1"/>
  <c r="M5324" i="1"/>
  <c r="N5324" i="1"/>
  <c r="M5325" i="1"/>
  <c r="N5325" i="1"/>
  <c r="M5326" i="1"/>
  <c r="N5326" i="1"/>
  <c r="M5327" i="1"/>
  <c r="N5327" i="1"/>
  <c r="M5328" i="1"/>
  <c r="N5328" i="1"/>
  <c r="M5329" i="1"/>
  <c r="N5329" i="1"/>
  <c r="M5330" i="1"/>
  <c r="N5330" i="1"/>
  <c r="M5331" i="1"/>
  <c r="N5331" i="1"/>
  <c r="M5332" i="1"/>
  <c r="N5332" i="1"/>
  <c r="M5333" i="1"/>
  <c r="N5333" i="1"/>
  <c r="M5334" i="1"/>
  <c r="N5334" i="1"/>
  <c r="M5335" i="1"/>
  <c r="N5335" i="1"/>
  <c r="M5336" i="1"/>
  <c r="N5336" i="1"/>
  <c r="M5337" i="1"/>
  <c r="N5337" i="1"/>
  <c r="M5338" i="1"/>
  <c r="N5338" i="1"/>
  <c r="M5339" i="1"/>
  <c r="N5339" i="1"/>
  <c r="M5340" i="1"/>
  <c r="N5340" i="1"/>
  <c r="M5341" i="1"/>
  <c r="N5341" i="1"/>
  <c r="M5342" i="1"/>
  <c r="N5342" i="1"/>
  <c r="M5343" i="1"/>
  <c r="N5343" i="1"/>
  <c r="M5344" i="1"/>
  <c r="N5344" i="1"/>
  <c r="M5345" i="1"/>
  <c r="N5345" i="1"/>
  <c r="M5346" i="1"/>
  <c r="N5346" i="1"/>
  <c r="M5347" i="1"/>
  <c r="N5347" i="1"/>
  <c r="M5348" i="1"/>
  <c r="N5348" i="1"/>
  <c r="M5349" i="1"/>
  <c r="N5349" i="1"/>
  <c r="M5350" i="1"/>
  <c r="N5350" i="1"/>
  <c r="M5351" i="1"/>
  <c r="N5351" i="1"/>
  <c r="M5352" i="1"/>
  <c r="N5352" i="1"/>
  <c r="M5353" i="1"/>
  <c r="N5353" i="1"/>
  <c r="M5354" i="1"/>
  <c r="N5354" i="1"/>
  <c r="M5355" i="1"/>
  <c r="N5355" i="1"/>
  <c r="M5356" i="1"/>
  <c r="N5356" i="1"/>
  <c r="M5357" i="1"/>
  <c r="N5357" i="1"/>
  <c r="M5358" i="1"/>
  <c r="N5358" i="1"/>
  <c r="M5359" i="1"/>
  <c r="N5359" i="1"/>
  <c r="M5360" i="1"/>
  <c r="N5360" i="1"/>
  <c r="M5361" i="1"/>
  <c r="N5361" i="1"/>
  <c r="M5362" i="1"/>
  <c r="N5362" i="1"/>
  <c r="M5363" i="1"/>
  <c r="N5363" i="1"/>
  <c r="M5364" i="1"/>
  <c r="N5364" i="1"/>
  <c r="M5365" i="1"/>
  <c r="N5365" i="1"/>
  <c r="M5366" i="1"/>
  <c r="N5366" i="1"/>
  <c r="M5367" i="1"/>
  <c r="N5367" i="1"/>
  <c r="M5368" i="1"/>
  <c r="N5368" i="1"/>
  <c r="M5369" i="1"/>
  <c r="N5369" i="1"/>
  <c r="M5370" i="1"/>
  <c r="N5370" i="1"/>
  <c r="M5371" i="1"/>
  <c r="N5371" i="1"/>
  <c r="M5372" i="1"/>
  <c r="N5372" i="1"/>
  <c r="M5373" i="1"/>
  <c r="N5373" i="1"/>
  <c r="M5374" i="1"/>
  <c r="N5374" i="1"/>
  <c r="M5375" i="1"/>
  <c r="N5375" i="1"/>
  <c r="M5376" i="1"/>
  <c r="N5376" i="1"/>
  <c r="M5377" i="1"/>
  <c r="N5377" i="1"/>
  <c r="M5378" i="1"/>
  <c r="N5378" i="1"/>
  <c r="M5379" i="1"/>
  <c r="N5379" i="1"/>
  <c r="M5380" i="1"/>
  <c r="N5380" i="1"/>
  <c r="M5381" i="1"/>
  <c r="N5381" i="1"/>
  <c r="M5382" i="1"/>
  <c r="N5382" i="1"/>
  <c r="M5383" i="1"/>
  <c r="N5383" i="1"/>
  <c r="M5384" i="1"/>
  <c r="N5384" i="1"/>
  <c r="M5385" i="1"/>
  <c r="N5385" i="1"/>
  <c r="M5386" i="1"/>
  <c r="N5386" i="1"/>
  <c r="M5387" i="1"/>
  <c r="N5387" i="1"/>
  <c r="M5388" i="1"/>
  <c r="N5388" i="1"/>
  <c r="M5389" i="1"/>
  <c r="N5389" i="1"/>
  <c r="M5390" i="1"/>
  <c r="N5390" i="1"/>
  <c r="M5391" i="1"/>
  <c r="N5391" i="1"/>
  <c r="M5392" i="1"/>
  <c r="N5392" i="1"/>
  <c r="M5393" i="1"/>
  <c r="N5393" i="1"/>
  <c r="M5394" i="1"/>
  <c r="N5394" i="1"/>
  <c r="M5395" i="1"/>
  <c r="N5395" i="1"/>
  <c r="M5396" i="1"/>
  <c r="N5396" i="1"/>
  <c r="M5397" i="1"/>
  <c r="N5397" i="1"/>
  <c r="M5398" i="1"/>
  <c r="N5398" i="1"/>
  <c r="M5399" i="1"/>
  <c r="N5399" i="1"/>
  <c r="M5400" i="1"/>
  <c r="N5400" i="1"/>
  <c r="M5401" i="1"/>
  <c r="N5401" i="1"/>
  <c r="M5402" i="1"/>
  <c r="N5402" i="1"/>
  <c r="M5403" i="1"/>
  <c r="N5403" i="1"/>
  <c r="M5404" i="1"/>
  <c r="N5404" i="1"/>
  <c r="M5405" i="1"/>
  <c r="N5405" i="1"/>
  <c r="M5406" i="1"/>
  <c r="N5406" i="1"/>
  <c r="M5407" i="1"/>
  <c r="N5407" i="1"/>
  <c r="M5408" i="1"/>
  <c r="N5408" i="1"/>
  <c r="M5409" i="1"/>
  <c r="N5409" i="1"/>
  <c r="M5410" i="1"/>
  <c r="N5410" i="1"/>
  <c r="M5411" i="1"/>
  <c r="N5411" i="1"/>
  <c r="M5412" i="1"/>
  <c r="N5412" i="1"/>
  <c r="M5413" i="1"/>
  <c r="N5413" i="1"/>
  <c r="M5414" i="1"/>
  <c r="N5414" i="1"/>
  <c r="M5415" i="1"/>
  <c r="N5415" i="1"/>
  <c r="M5416" i="1"/>
  <c r="N5416" i="1"/>
  <c r="M5417" i="1"/>
  <c r="N5417" i="1"/>
  <c r="M5418" i="1"/>
  <c r="N5418" i="1"/>
  <c r="M5419" i="1"/>
  <c r="N5419" i="1"/>
  <c r="M5420" i="1"/>
  <c r="N5420" i="1"/>
  <c r="M5421" i="1"/>
  <c r="N5421" i="1"/>
  <c r="M5422" i="1"/>
  <c r="N5422" i="1"/>
  <c r="M5423" i="1"/>
  <c r="N5423" i="1"/>
  <c r="M5424" i="1"/>
  <c r="N5424" i="1"/>
  <c r="M5425" i="1"/>
  <c r="N5425" i="1"/>
  <c r="M5426" i="1"/>
  <c r="N5426" i="1"/>
  <c r="M5427" i="1"/>
  <c r="N5427" i="1"/>
  <c r="M5428" i="1"/>
  <c r="N5428" i="1"/>
  <c r="M5429" i="1"/>
  <c r="N5429" i="1"/>
  <c r="M5430" i="1"/>
  <c r="N5430" i="1"/>
  <c r="M5431" i="1"/>
  <c r="N5431" i="1"/>
  <c r="M5432" i="1"/>
  <c r="N5432" i="1"/>
  <c r="M5433" i="1"/>
  <c r="N5433" i="1"/>
  <c r="M5434" i="1"/>
  <c r="N5434" i="1"/>
  <c r="M5435" i="1"/>
  <c r="N5435" i="1"/>
  <c r="M5436" i="1"/>
  <c r="N5436" i="1"/>
  <c r="M5437" i="1"/>
  <c r="N5437" i="1"/>
  <c r="M5438" i="1"/>
  <c r="N5438" i="1"/>
  <c r="M5439" i="1"/>
  <c r="N5439" i="1"/>
  <c r="M5440" i="1"/>
  <c r="N5440" i="1"/>
  <c r="M5441" i="1"/>
  <c r="N5441" i="1"/>
  <c r="M5442" i="1"/>
  <c r="N5442" i="1"/>
  <c r="M5443" i="1"/>
  <c r="N5443" i="1"/>
  <c r="M5444" i="1"/>
  <c r="N5444" i="1"/>
  <c r="M5445" i="1"/>
  <c r="N5445" i="1"/>
  <c r="M5446" i="1"/>
  <c r="N5446" i="1"/>
  <c r="M5447" i="1"/>
  <c r="N5447" i="1"/>
  <c r="M5448" i="1"/>
  <c r="N5448" i="1"/>
  <c r="M5449" i="1"/>
  <c r="N5449" i="1"/>
  <c r="M5450" i="1"/>
  <c r="N5450" i="1"/>
  <c r="M5451" i="1"/>
  <c r="N5451" i="1"/>
  <c r="M5452" i="1"/>
  <c r="N5452" i="1"/>
  <c r="M5453" i="1"/>
  <c r="N5453" i="1"/>
  <c r="M5454" i="1"/>
  <c r="N5454" i="1"/>
  <c r="M5455" i="1"/>
  <c r="N5455" i="1"/>
  <c r="M5456" i="1"/>
  <c r="N5456" i="1"/>
  <c r="M5457" i="1"/>
  <c r="N5457" i="1"/>
  <c r="M5458" i="1"/>
  <c r="N5458" i="1"/>
  <c r="M5459" i="1"/>
  <c r="N5459" i="1"/>
  <c r="M5460" i="1"/>
  <c r="N5460" i="1"/>
  <c r="M5461" i="1"/>
  <c r="N5461" i="1"/>
  <c r="M5462" i="1"/>
  <c r="N5462" i="1"/>
  <c r="M5463" i="1"/>
  <c r="N5463" i="1"/>
  <c r="M5464" i="1"/>
  <c r="N5464" i="1"/>
  <c r="M5465" i="1"/>
  <c r="N5465" i="1"/>
  <c r="M5466" i="1"/>
  <c r="N5466" i="1"/>
  <c r="M5467" i="1"/>
  <c r="N5467" i="1"/>
  <c r="M5468" i="1"/>
  <c r="N5468" i="1"/>
  <c r="M5469" i="1"/>
  <c r="N5469" i="1"/>
  <c r="M5470" i="1"/>
  <c r="N5470" i="1"/>
  <c r="M5471" i="1"/>
  <c r="N5471" i="1"/>
  <c r="M5472" i="1"/>
  <c r="N5472" i="1"/>
  <c r="M5473" i="1"/>
  <c r="N5473" i="1"/>
  <c r="M5474" i="1"/>
  <c r="N5474" i="1"/>
  <c r="M5475" i="1"/>
  <c r="N5475" i="1"/>
  <c r="M5476" i="1"/>
  <c r="N5476" i="1"/>
  <c r="M5477" i="1"/>
  <c r="N5477" i="1"/>
  <c r="M5478" i="1"/>
  <c r="N5478" i="1"/>
  <c r="M5479" i="1"/>
  <c r="N5479" i="1"/>
  <c r="M5480" i="1"/>
  <c r="N5480" i="1"/>
  <c r="M5481" i="1"/>
  <c r="N5481" i="1"/>
  <c r="M5482" i="1"/>
  <c r="N5482" i="1"/>
  <c r="M5483" i="1"/>
  <c r="N5483" i="1"/>
  <c r="M5484" i="1"/>
  <c r="N5484" i="1"/>
  <c r="M5485" i="1"/>
  <c r="N5485" i="1"/>
  <c r="M5486" i="1"/>
  <c r="N5486" i="1"/>
  <c r="M5487" i="1"/>
  <c r="N5487" i="1"/>
  <c r="M5488" i="1"/>
  <c r="N5488" i="1"/>
  <c r="M5489" i="1"/>
  <c r="N5489" i="1"/>
  <c r="M5490" i="1"/>
  <c r="N5490" i="1"/>
  <c r="M5491" i="1"/>
  <c r="N5491" i="1"/>
  <c r="M5492" i="1"/>
  <c r="N5492" i="1"/>
  <c r="M5493" i="1"/>
  <c r="N5493" i="1"/>
  <c r="M5494" i="1"/>
  <c r="N5494" i="1"/>
  <c r="M5495" i="1"/>
  <c r="N5495" i="1"/>
  <c r="M5496" i="1"/>
  <c r="N5496" i="1"/>
  <c r="M5497" i="1"/>
  <c r="N5497" i="1"/>
  <c r="M5498" i="1"/>
  <c r="N5498" i="1"/>
  <c r="M5499" i="1"/>
  <c r="N5499" i="1"/>
  <c r="M5500" i="1"/>
  <c r="N5500" i="1"/>
  <c r="M5501" i="1"/>
  <c r="N5501" i="1"/>
  <c r="M5502" i="1"/>
  <c r="N5502" i="1"/>
  <c r="M5503" i="1"/>
  <c r="N5503" i="1"/>
  <c r="M5504" i="1"/>
  <c r="N5504" i="1"/>
  <c r="M5505" i="1"/>
  <c r="N5505" i="1"/>
  <c r="M5506" i="1"/>
  <c r="N5506" i="1"/>
  <c r="M5507" i="1"/>
  <c r="N5507" i="1"/>
  <c r="M5508" i="1"/>
  <c r="N5508" i="1"/>
  <c r="M5509" i="1"/>
  <c r="N5509" i="1"/>
  <c r="M5510" i="1"/>
  <c r="N5510" i="1"/>
  <c r="M5511" i="1"/>
  <c r="N5511" i="1"/>
  <c r="M5512" i="1"/>
  <c r="N5512" i="1"/>
  <c r="M5513" i="1"/>
  <c r="N5513" i="1"/>
  <c r="M5514" i="1"/>
  <c r="N5514" i="1"/>
  <c r="M5515" i="1"/>
  <c r="N5515" i="1"/>
  <c r="M5516" i="1"/>
  <c r="N5516" i="1"/>
  <c r="M5517" i="1"/>
  <c r="N5517" i="1"/>
  <c r="M5518" i="1"/>
  <c r="N5518" i="1"/>
  <c r="M5519" i="1"/>
  <c r="N5519" i="1"/>
  <c r="M5520" i="1"/>
  <c r="N5520" i="1"/>
  <c r="M5521" i="1"/>
  <c r="N5521" i="1"/>
  <c r="M5522" i="1"/>
  <c r="N5522" i="1"/>
  <c r="M5523" i="1"/>
  <c r="N5523" i="1"/>
  <c r="M5524" i="1"/>
  <c r="N5524" i="1"/>
  <c r="M5525" i="1"/>
  <c r="N5525" i="1"/>
  <c r="M5526" i="1"/>
  <c r="N5526" i="1"/>
  <c r="M5527" i="1"/>
  <c r="N5527" i="1"/>
  <c r="M5528" i="1"/>
  <c r="N5528" i="1"/>
  <c r="M5529" i="1"/>
  <c r="N5529" i="1"/>
  <c r="M5530" i="1"/>
  <c r="N5530" i="1"/>
  <c r="M5531" i="1"/>
  <c r="N5531" i="1"/>
  <c r="M5532" i="1"/>
  <c r="N5532" i="1"/>
  <c r="M5533" i="1"/>
  <c r="N5533" i="1"/>
  <c r="M5534" i="1"/>
  <c r="N5534" i="1"/>
  <c r="M5535" i="1"/>
  <c r="N5535" i="1"/>
  <c r="M5536" i="1"/>
  <c r="N5536" i="1"/>
  <c r="M5537" i="1"/>
  <c r="N5537" i="1"/>
  <c r="M5538" i="1"/>
  <c r="N5538" i="1"/>
  <c r="M5539" i="1"/>
  <c r="N5539" i="1"/>
  <c r="M5540" i="1"/>
  <c r="N5540" i="1"/>
  <c r="M5541" i="1"/>
  <c r="N5541" i="1"/>
  <c r="M5542" i="1"/>
  <c r="N5542" i="1"/>
  <c r="M5543" i="1"/>
  <c r="N5543" i="1"/>
  <c r="M5544" i="1"/>
  <c r="N5544" i="1"/>
  <c r="M5545" i="1"/>
  <c r="N5545" i="1"/>
  <c r="M5546" i="1"/>
  <c r="N5546" i="1"/>
  <c r="M5547" i="1"/>
  <c r="N5547" i="1"/>
  <c r="M5548" i="1"/>
  <c r="N5548" i="1"/>
  <c r="M5549" i="1"/>
  <c r="N5549" i="1"/>
  <c r="M5550" i="1"/>
  <c r="N5550" i="1"/>
  <c r="M5551" i="1"/>
  <c r="N5551" i="1"/>
  <c r="M5552" i="1"/>
  <c r="N5552" i="1"/>
  <c r="M5553" i="1"/>
  <c r="N5553" i="1"/>
  <c r="M5554" i="1"/>
  <c r="N5554" i="1"/>
  <c r="M5555" i="1"/>
  <c r="N5555" i="1"/>
  <c r="M5556" i="1"/>
  <c r="N5556" i="1"/>
  <c r="M5557" i="1"/>
  <c r="N5557" i="1"/>
  <c r="M5558" i="1"/>
  <c r="N5558" i="1"/>
  <c r="M5559" i="1"/>
  <c r="N5559" i="1"/>
  <c r="M5560" i="1"/>
  <c r="N5560" i="1"/>
  <c r="M5561" i="1"/>
  <c r="N5561" i="1"/>
  <c r="M5562" i="1"/>
  <c r="N5562" i="1"/>
  <c r="M5563" i="1"/>
  <c r="N5563" i="1"/>
  <c r="M5564" i="1"/>
  <c r="N5564" i="1"/>
  <c r="M5565" i="1"/>
  <c r="N5565" i="1"/>
  <c r="M5566" i="1"/>
  <c r="N5566" i="1"/>
  <c r="M5567" i="1"/>
  <c r="N5567" i="1"/>
  <c r="M5568" i="1"/>
  <c r="N5568" i="1"/>
  <c r="M5569" i="1"/>
  <c r="N5569" i="1"/>
  <c r="M5570" i="1"/>
  <c r="N5570" i="1"/>
  <c r="M5571" i="1"/>
  <c r="N5571" i="1"/>
  <c r="M5572" i="1"/>
  <c r="N5572" i="1"/>
  <c r="M5573" i="1"/>
  <c r="N5573" i="1"/>
  <c r="M5574" i="1"/>
  <c r="N5574" i="1"/>
  <c r="M5575" i="1"/>
  <c r="N5575" i="1"/>
  <c r="M5576" i="1"/>
  <c r="N5576" i="1"/>
  <c r="M5577" i="1"/>
  <c r="N5577" i="1"/>
  <c r="M5578" i="1"/>
  <c r="N5578" i="1"/>
  <c r="M5579" i="1"/>
  <c r="N5579" i="1"/>
  <c r="M5580" i="1"/>
  <c r="N5580" i="1"/>
  <c r="M5581" i="1"/>
  <c r="N5581" i="1"/>
  <c r="M5582" i="1"/>
  <c r="N5582" i="1"/>
  <c r="M5583" i="1"/>
  <c r="N5583" i="1"/>
  <c r="M5584" i="1"/>
  <c r="N5584" i="1"/>
  <c r="M5585" i="1"/>
  <c r="N5585" i="1"/>
  <c r="M5586" i="1"/>
  <c r="N5586" i="1"/>
  <c r="M5587" i="1"/>
  <c r="N5587" i="1"/>
  <c r="M5588" i="1"/>
  <c r="N5588" i="1"/>
  <c r="M5589" i="1"/>
  <c r="N5589" i="1"/>
  <c r="M5590" i="1"/>
  <c r="N5590" i="1"/>
  <c r="M5591" i="1"/>
  <c r="N5591" i="1"/>
  <c r="M5592" i="1"/>
  <c r="N5592" i="1"/>
  <c r="M5593" i="1"/>
  <c r="N5593" i="1"/>
  <c r="M5594" i="1"/>
  <c r="N5594" i="1"/>
  <c r="M5595" i="1"/>
  <c r="N5595" i="1"/>
  <c r="M5596" i="1"/>
  <c r="N5596" i="1"/>
  <c r="M5597" i="1"/>
  <c r="N5597" i="1"/>
  <c r="M5598" i="1"/>
  <c r="N5598" i="1"/>
  <c r="M5599" i="1"/>
  <c r="N5599" i="1"/>
  <c r="M5600" i="1"/>
  <c r="N5600" i="1"/>
  <c r="M5601" i="1"/>
  <c r="N5601" i="1"/>
  <c r="M5602" i="1"/>
  <c r="N5602" i="1"/>
  <c r="M5603" i="1"/>
  <c r="N5603" i="1"/>
  <c r="M5604" i="1"/>
  <c r="N5604" i="1"/>
  <c r="M5605" i="1"/>
  <c r="N5605" i="1"/>
  <c r="M5606" i="1"/>
  <c r="N5606" i="1"/>
  <c r="M5607" i="1"/>
  <c r="N5607" i="1"/>
  <c r="M5608" i="1"/>
  <c r="N5608" i="1"/>
  <c r="M5609" i="1"/>
  <c r="N5609" i="1"/>
  <c r="M5610" i="1"/>
  <c r="N5610" i="1"/>
  <c r="M5611" i="1"/>
  <c r="N5611" i="1"/>
  <c r="M5612" i="1"/>
  <c r="N5612" i="1"/>
  <c r="M5613" i="1"/>
  <c r="N5613" i="1"/>
  <c r="M5614" i="1"/>
  <c r="N5614" i="1"/>
  <c r="M5615" i="1"/>
  <c r="N5615" i="1"/>
  <c r="M5616" i="1"/>
  <c r="N5616" i="1"/>
  <c r="M5617" i="1"/>
  <c r="N5617" i="1"/>
  <c r="M5618" i="1"/>
  <c r="N5618" i="1"/>
  <c r="M5619" i="1"/>
  <c r="N5619" i="1"/>
  <c r="M5620" i="1"/>
  <c r="N5620" i="1"/>
  <c r="M5621" i="1"/>
  <c r="N5621" i="1"/>
  <c r="M5622" i="1"/>
  <c r="N5622" i="1"/>
  <c r="M5623" i="1"/>
  <c r="N5623" i="1"/>
  <c r="M5624" i="1"/>
  <c r="N5624" i="1"/>
  <c r="M5625" i="1"/>
  <c r="N5625" i="1"/>
  <c r="M5626" i="1"/>
  <c r="N5626" i="1"/>
  <c r="M5627" i="1"/>
  <c r="N5627" i="1"/>
  <c r="M5628" i="1"/>
  <c r="N5628" i="1"/>
  <c r="M5629" i="1"/>
  <c r="N5629" i="1"/>
  <c r="M5630" i="1"/>
  <c r="N5630" i="1"/>
  <c r="M5631" i="1"/>
  <c r="N5631" i="1"/>
  <c r="M5632" i="1"/>
  <c r="N5632" i="1"/>
  <c r="M5633" i="1"/>
  <c r="N5633" i="1"/>
  <c r="M5634" i="1"/>
  <c r="N5634" i="1"/>
  <c r="M5635" i="1"/>
  <c r="N5635" i="1"/>
  <c r="M5636" i="1"/>
  <c r="N5636" i="1"/>
  <c r="M5637" i="1"/>
  <c r="N5637" i="1"/>
  <c r="M5638" i="1"/>
  <c r="N5638" i="1"/>
  <c r="M5639" i="1"/>
  <c r="N5639" i="1"/>
  <c r="M5640" i="1"/>
  <c r="N5640" i="1"/>
  <c r="M5641" i="1"/>
  <c r="N5641" i="1"/>
  <c r="M5642" i="1"/>
  <c r="N5642" i="1"/>
  <c r="M5643" i="1"/>
  <c r="N5643" i="1"/>
  <c r="M5644" i="1"/>
  <c r="N5644" i="1"/>
  <c r="M5645" i="1"/>
  <c r="N5645" i="1"/>
  <c r="M5646" i="1"/>
  <c r="N5646" i="1"/>
  <c r="M5647" i="1"/>
  <c r="N5647" i="1"/>
  <c r="M5648" i="1"/>
  <c r="N5648" i="1"/>
  <c r="M5649" i="1"/>
  <c r="N5649" i="1"/>
  <c r="M5650" i="1"/>
  <c r="N5650" i="1"/>
  <c r="M5651" i="1"/>
  <c r="N5651" i="1"/>
  <c r="M5652" i="1"/>
  <c r="N5652" i="1"/>
  <c r="M5653" i="1"/>
  <c r="N5653" i="1"/>
  <c r="M5654" i="1"/>
  <c r="N5654" i="1"/>
  <c r="M5655" i="1"/>
  <c r="N5655" i="1"/>
  <c r="M5656" i="1"/>
  <c r="N5656" i="1"/>
  <c r="M5657" i="1"/>
  <c r="N5657" i="1"/>
  <c r="M5658" i="1"/>
  <c r="N5658" i="1"/>
  <c r="M5659" i="1"/>
  <c r="N5659" i="1"/>
  <c r="M5660" i="1"/>
  <c r="N5660" i="1"/>
  <c r="M5661" i="1"/>
  <c r="N5661" i="1"/>
  <c r="M5662" i="1"/>
  <c r="N5662" i="1"/>
  <c r="M5663" i="1"/>
  <c r="N5663" i="1"/>
  <c r="M5664" i="1"/>
  <c r="N5664" i="1"/>
  <c r="M5665" i="1"/>
  <c r="N5665" i="1"/>
  <c r="M5666" i="1"/>
  <c r="N5666" i="1"/>
  <c r="M5667" i="1"/>
  <c r="N5667" i="1"/>
  <c r="M5668" i="1"/>
  <c r="N5668" i="1"/>
  <c r="M5669" i="1"/>
  <c r="N5669" i="1"/>
  <c r="M5670" i="1"/>
  <c r="N5670" i="1"/>
  <c r="M5671" i="1"/>
  <c r="N5671" i="1"/>
  <c r="M5672" i="1"/>
  <c r="N5672" i="1"/>
  <c r="M5673" i="1"/>
  <c r="N5673" i="1"/>
  <c r="M5674" i="1"/>
  <c r="N5674" i="1"/>
  <c r="M5675" i="1"/>
  <c r="N5675" i="1"/>
  <c r="M5676" i="1"/>
  <c r="N5676" i="1"/>
  <c r="M5677" i="1"/>
  <c r="N5677" i="1"/>
  <c r="M5678" i="1"/>
  <c r="N5678" i="1"/>
  <c r="M5679" i="1"/>
  <c r="N5679" i="1"/>
  <c r="M5680" i="1"/>
  <c r="N5680" i="1"/>
  <c r="M5681" i="1"/>
  <c r="N5681" i="1"/>
  <c r="M5682" i="1"/>
  <c r="N5682" i="1"/>
  <c r="M5683" i="1"/>
  <c r="N5683" i="1"/>
  <c r="M5684" i="1"/>
  <c r="N5684" i="1"/>
  <c r="M5685" i="1"/>
  <c r="N5685" i="1"/>
  <c r="M5686" i="1"/>
  <c r="N5686" i="1"/>
  <c r="M5687" i="1"/>
  <c r="N5687" i="1"/>
  <c r="M5688" i="1"/>
  <c r="N5688" i="1"/>
  <c r="M5689" i="1"/>
  <c r="N5689" i="1"/>
  <c r="M5690" i="1"/>
  <c r="N5690" i="1"/>
  <c r="M5691" i="1"/>
  <c r="N5691" i="1"/>
  <c r="M5692" i="1"/>
  <c r="N5692" i="1"/>
  <c r="M5693" i="1"/>
  <c r="N5693" i="1"/>
  <c r="M5694" i="1"/>
  <c r="N5694" i="1"/>
  <c r="M5695" i="1"/>
  <c r="N5695" i="1"/>
  <c r="M5696" i="1"/>
  <c r="N5696" i="1"/>
  <c r="M5697" i="1"/>
  <c r="N5697" i="1"/>
  <c r="M5698" i="1"/>
  <c r="N5698" i="1"/>
  <c r="M5699" i="1"/>
  <c r="N5699" i="1"/>
  <c r="M5700" i="1"/>
  <c r="N5700" i="1"/>
  <c r="M5701" i="1"/>
  <c r="N5701" i="1"/>
  <c r="M5702" i="1"/>
  <c r="N5702" i="1"/>
  <c r="M5703" i="1"/>
  <c r="N5703" i="1"/>
  <c r="M5704" i="1"/>
  <c r="N5704" i="1"/>
  <c r="M5705" i="1"/>
  <c r="N5705" i="1"/>
  <c r="M5706" i="1"/>
  <c r="N5706" i="1"/>
  <c r="M5707" i="1"/>
  <c r="N5707" i="1"/>
  <c r="M5708" i="1"/>
  <c r="N5708" i="1"/>
  <c r="M5709" i="1"/>
  <c r="N5709" i="1"/>
  <c r="M5710" i="1"/>
  <c r="N5710" i="1"/>
  <c r="M5711" i="1"/>
  <c r="N5711" i="1"/>
  <c r="M5712" i="1"/>
  <c r="N5712" i="1"/>
  <c r="M5713" i="1"/>
  <c r="N5713" i="1"/>
  <c r="M5714" i="1"/>
  <c r="N5714" i="1"/>
  <c r="M5715" i="1"/>
  <c r="N5715" i="1"/>
  <c r="M5716" i="1"/>
  <c r="N5716" i="1"/>
  <c r="M5717" i="1"/>
  <c r="N5717" i="1"/>
  <c r="M5718" i="1"/>
  <c r="N5718" i="1"/>
  <c r="M5719" i="1"/>
  <c r="N5719" i="1"/>
  <c r="M5720" i="1"/>
  <c r="N5720" i="1"/>
  <c r="M5721" i="1"/>
  <c r="N5721" i="1"/>
  <c r="M5722" i="1"/>
  <c r="N5722" i="1"/>
  <c r="M5723" i="1"/>
  <c r="N5723" i="1"/>
  <c r="M5724" i="1"/>
  <c r="N5724" i="1"/>
  <c r="M5725" i="1"/>
  <c r="N5725" i="1"/>
  <c r="M5726" i="1"/>
  <c r="N5726" i="1"/>
  <c r="M5727" i="1"/>
  <c r="N5727" i="1"/>
  <c r="M5728" i="1"/>
  <c r="N5728" i="1"/>
  <c r="M5729" i="1"/>
  <c r="N5729" i="1"/>
  <c r="M5730" i="1"/>
  <c r="N5730" i="1"/>
  <c r="M5731" i="1"/>
  <c r="N5731" i="1"/>
  <c r="M5732" i="1"/>
  <c r="N5732" i="1"/>
  <c r="M5733" i="1"/>
  <c r="N5733" i="1"/>
  <c r="M5734" i="1"/>
  <c r="N5734" i="1"/>
  <c r="M5735" i="1"/>
  <c r="N5735" i="1"/>
  <c r="M5736" i="1"/>
  <c r="N5736" i="1"/>
  <c r="M5737" i="1"/>
  <c r="N5737" i="1"/>
  <c r="M5738" i="1"/>
  <c r="N5738" i="1"/>
  <c r="M5739" i="1"/>
  <c r="N5739" i="1"/>
  <c r="M5740" i="1"/>
  <c r="N5740" i="1"/>
  <c r="M5741" i="1"/>
  <c r="N5741" i="1"/>
  <c r="M5742" i="1"/>
  <c r="N5742" i="1"/>
  <c r="M5743" i="1"/>
  <c r="N5743" i="1"/>
  <c r="M5744" i="1"/>
  <c r="N5744" i="1"/>
  <c r="M5745" i="1"/>
  <c r="N5745" i="1"/>
  <c r="M5746" i="1"/>
  <c r="N5746" i="1"/>
  <c r="M5747" i="1"/>
  <c r="N5747" i="1"/>
  <c r="M5748" i="1"/>
  <c r="N5748" i="1"/>
  <c r="M5749" i="1"/>
  <c r="N5749" i="1"/>
  <c r="M5750" i="1"/>
  <c r="N5750" i="1"/>
  <c r="M5751" i="1"/>
  <c r="N5751" i="1"/>
  <c r="M5752" i="1"/>
  <c r="N5752" i="1"/>
  <c r="M5753" i="1"/>
  <c r="N5753" i="1"/>
  <c r="M5754" i="1"/>
  <c r="N5754" i="1"/>
  <c r="M5755" i="1"/>
  <c r="N5755" i="1"/>
  <c r="M5756" i="1"/>
  <c r="N5756" i="1"/>
  <c r="M5757" i="1"/>
  <c r="N5757" i="1"/>
  <c r="M5758" i="1"/>
  <c r="N5758" i="1"/>
  <c r="M5759" i="1"/>
  <c r="N5759" i="1"/>
  <c r="M5760" i="1"/>
  <c r="N5760" i="1"/>
  <c r="M5761" i="1"/>
  <c r="N5761" i="1"/>
  <c r="M5762" i="1"/>
  <c r="N5762" i="1"/>
  <c r="M5763" i="1"/>
  <c r="N5763" i="1"/>
  <c r="M5764" i="1"/>
  <c r="N5764" i="1"/>
  <c r="M5765" i="1"/>
  <c r="N5765" i="1"/>
  <c r="M5766" i="1"/>
  <c r="N5766" i="1"/>
  <c r="M5767" i="1"/>
  <c r="N5767" i="1"/>
  <c r="M5768" i="1"/>
  <c r="N5768" i="1"/>
  <c r="M5769" i="1"/>
  <c r="N5769" i="1"/>
  <c r="M5770" i="1"/>
  <c r="N5770" i="1"/>
  <c r="M5771" i="1"/>
  <c r="N5771" i="1"/>
  <c r="M5772" i="1"/>
  <c r="N5772" i="1"/>
  <c r="M5773" i="1"/>
  <c r="N5773" i="1"/>
  <c r="M5774" i="1"/>
  <c r="N5774" i="1"/>
  <c r="M5775" i="1"/>
  <c r="N5775" i="1"/>
  <c r="M5776" i="1"/>
  <c r="N5776" i="1"/>
  <c r="M5777" i="1"/>
  <c r="N5777" i="1"/>
  <c r="M5778" i="1"/>
  <c r="N5778" i="1"/>
  <c r="M5779" i="1"/>
  <c r="N5779" i="1"/>
  <c r="M5780" i="1"/>
  <c r="N5780" i="1"/>
  <c r="M5781" i="1"/>
  <c r="N5781" i="1"/>
  <c r="M5782" i="1"/>
  <c r="N5782" i="1"/>
  <c r="M5783" i="1"/>
  <c r="N5783" i="1"/>
  <c r="M5784" i="1"/>
  <c r="N5784" i="1"/>
  <c r="M5785" i="1"/>
  <c r="N5785" i="1"/>
  <c r="M5786" i="1"/>
  <c r="N5786" i="1"/>
  <c r="M5787" i="1"/>
  <c r="N5787" i="1"/>
  <c r="M5788" i="1"/>
  <c r="N5788" i="1"/>
  <c r="M5789" i="1"/>
  <c r="N5789" i="1"/>
  <c r="M5790" i="1"/>
  <c r="N5790" i="1"/>
  <c r="M5791" i="1"/>
  <c r="N5791" i="1"/>
  <c r="M5792" i="1"/>
  <c r="N5792" i="1"/>
  <c r="M5793" i="1"/>
  <c r="N5793" i="1"/>
  <c r="M5794" i="1"/>
  <c r="N5794" i="1"/>
  <c r="M5795" i="1"/>
  <c r="N5795" i="1"/>
  <c r="M5796" i="1"/>
  <c r="N5796" i="1"/>
  <c r="M5797" i="1"/>
  <c r="N5797" i="1"/>
  <c r="M5798" i="1"/>
  <c r="N5798" i="1"/>
  <c r="M5799" i="1"/>
  <c r="N5799" i="1"/>
  <c r="M5800" i="1"/>
  <c r="N5800" i="1"/>
  <c r="M5801" i="1"/>
  <c r="N5801" i="1"/>
  <c r="M5802" i="1"/>
  <c r="N5802" i="1"/>
  <c r="M5803" i="1"/>
  <c r="N5803" i="1"/>
  <c r="M5804" i="1"/>
  <c r="N5804" i="1"/>
  <c r="M5805" i="1"/>
  <c r="N5805" i="1"/>
  <c r="M5806" i="1"/>
  <c r="N5806" i="1"/>
  <c r="M5807" i="1"/>
  <c r="N5807" i="1"/>
  <c r="M5808" i="1"/>
  <c r="N5808" i="1"/>
  <c r="M5809" i="1"/>
  <c r="N5809" i="1"/>
  <c r="M5810" i="1"/>
  <c r="N5810" i="1"/>
  <c r="M5811" i="1"/>
  <c r="N5811" i="1"/>
  <c r="M5812" i="1"/>
  <c r="N5812" i="1"/>
  <c r="M5813" i="1"/>
  <c r="N5813" i="1"/>
  <c r="M5814" i="1"/>
  <c r="N5814" i="1"/>
  <c r="M5815" i="1"/>
  <c r="N5815" i="1"/>
  <c r="M5816" i="1"/>
  <c r="N5816" i="1"/>
  <c r="M5817" i="1"/>
  <c r="N5817" i="1"/>
  <c r="M5818" i="1"/>
  <c r="N5818" i="1"/>
  <c r="M5819" i="1"/>
  <c r="N5819" i="1"/>
  <c r="M5820" i="1"/>
  <c r="N5820" i="1"/>
  <c r="M5821" i="1"/>
  <c r="N5821" i="1"/>
  <c r="M5822" i="1"/>
  <c r="N5822" i="1"/>
  <c r="M5823" i="1"/>
  <c r="N5823" i="1"/>
  <c r="M5824" i="1"/>
  <c r="N5824" i="1"/>
  <c r="M5825" i="1"/>
  <c r="N5825" i="1"/>
  <c r="M5826" i="1"/>
  <c r="N5826" i="1"/>
  <c r="M5827" i="1"/>
  <c r="N5827" i="1"/>
  <c r="M5828" i="1"/>
  <c r="N5828" i="1"/>
  <c r="M5829" i="1"/>
  <c r="N5829" i="1"/>
  <c r="M5830" i="1"/>
  <c r="N5830" i="1"/>
  <c r="M5831" i="1"/>
  <c r="N5831" i="1"/>
  <c r="M5832" i="1"/>
  <c r="N5832" i="1"/>
  <c r="M5833" i="1"/>
  <c r="N5833" i="1"/>
  <c r="M5834" i="1"/>
  <c r="N5834" i="1"/>
  <c r="M5835" i="1"/>
  <c r="N5835" i="1"/>
  <c r="M5836" i="1"/>
  <c r="N5836" i="1"/>
  <c r="M5837" i="1"/>
  <c r="N5837" i="1"/>
  <c r="M5838" i="1"/>
  <c r="N5838" i="1"/>
  <c r="M5839" i="1"/>
  <c r="N5839" i="1"/>
  <c r="M5840" i="1"/>
  <c r="N5840" i="1"/>
  <c r="M5841" i="1"/>
  <c r="N5841" i="1"/>
  <c r="M5842" i="1"/>
  <c r="N5842" i="1"/>
  <c r="M5843" i="1"/>
  <c r="N5843" i="1"/>
  <c r="M5844" i="1"/>
  <c r="N5844" i="1"/>
  <c r="M5845" i="1"/>
  <c r="N5845" i="1"/>
  <c r="M5846" i="1"/>
  <c r="N5846" i="1"/>
  <c r="M5847" i="1"/>
  <c r="N5847" i="1"/>
  <c r="M5848" i="1"/>
  <c r="N5848" i="1"/>
  <c r="M5849" i="1"/>
  <c r="N5849" i="1"/>
  <c r="M5850" i="1"/>
  <c r="N5850" i="1"/>
  <c r="M5851" i="1"/>
  <c r="N5851" i="1"/>
  <c r="M5852" i="1"/>
  <c r="N5852" i="1"/>
  <c r="M5853" i="1"/>
  <c r="N5853" i="1"/>
  <c r="M5854" i="1"/>
  <c r="N5854" i="1"/>
  <c r="M5855" i="1"/>
  <c r="N5855" i="1"/>
  <c r="M5856" i="1"/>
  <c r="N5856" i="1"/>
  <c r="M5857" i="1"/>
  <c r="N5857" i="1"/>
  <c r="M5858" i="1"/>
  <c r="N5858" i="1"/>
  <c r="M5859" i="1"/>
  <c r="N5859" i="1"/>
  <c r="M5860" i="1"/>
  <c r="N5860" i="1"/>
  <c r="M5861" i="1"/>
  <c r="N5861" i="1"/>
  <c r="M5862" i="1"/>
  <c r="N5862" i="1"/>
  <c r="M5863" i="1"/>
  <c r="N5863" i="1"/>
  <c r="M5864" i="1"/>
  <c r="N5864" i="1"/>
  <c r="M5865" i="1"/>
  <c r="N5865" i="1"/>
  <c r="M5866" i="1"/>
  <c r="N5866" i="1"/>
  <c r="M5867" i="1"/>
  <c r="N5867" i="1"/>
  <c r="M5868" i="1"/>
  <c r="N5868" i="1"/>
  <c r="M5869" i="1"/>
  <c r="N5869" i="1"/>
  <c r="M5870" i="1"/>
  <c r="N5870" i="1"/>
  <c r="M5871" i="1"/>
  <c r="N5871" i="1"/>
  <c r="M5872" i="1"/>
  <c r="N5872" i="1"/>
  <c r="M5873" i="1"/>
  <c r="N5873" i="1"/>
  <c r="M5874" i="1"/>
  <c r="N5874" i="1"/>
  <c r="M5875" i="1"/>
  <c r="N5875" i="1"/>
  <c r="M5876" i="1"/>
  <c r="N5876" i="1"/>
  <c r="M5877" i="1"/>
  <c r="N5877" i="1"/>
  <c r="M5878" i="1"/>
  <c r="N5878" i="1"/>
  <c r="M5879" i="1"/>
  <c r="N5879" i="1"/>
  <c r="M5880" i="1"/>
  <c r="N5880" i="1"/>
  <c r="M5881" i="1"/>
  <c r="N5881" i="1"/>
  <c r="M5882" i="1"/>
  <c r="N5882" i="1"/>
  <c r="M5883" i="1"/>
  <c r="N5883" i="1"/>
  <c r="M5884" i="1"/>
  <c r="N5884" i="1"/>
  <c r="M5885" i="1"/>
  <c r="N5885" i="1"/>
  <c r="M5886" i="1"/>
  <c r="N5886" i="1"/>
  <c r="M5887" i="1"/>
  <c r="N5887" i="1"/>
  <c r="M5888" i="1"/>
  <c r="N5888" i="1"/>
  <c r="M5889" i="1"/>
  <c r="N5889" i="1"/>
  <c r="M5890" i="1"/>
  <c r="N5890" i="1"/>
  <c r="M5891" i="1"/>
  <c r="N5891" i="1"/>
  <c r="M5892" i="1"/>
  <c r="N5892" i="1"/>
  <c r="M5893" i="1"/>
  <c r="N5893" i="1"/>
  <c r="M5894" i="1"/>
  <c r="N5894" i="1"/>
  <c r="M5895" i="1"/>
  <c r="N5895" i="1"/>
  <c r="M5896" i="1"/>
  <c r="N5896" i="1"/>
  <c r="M5897" i="1"/>
  <c r="N5897" i="1"/>
  <c r="M5898" i="1"/>
  <c r="N5898" i="1"/>
  <c r="M5899" i="1"/>
  <c r="N5899" i="1"/>
  <c r="M5900" i="1"/>
  <c r="N5900" i="1"/>
  <c r="M5901" i="1"/>
  <c r="N5901" i="1"/>
  <c r="M5902" i="1"/>
  <c r="N5902" i="1"/>
  <c r="M5903" i="1"/>
  <c r="N5903" i="1"/>
  <c r="M5904" i="1"/>
  <c r="N5904" i="1"/>
  <c r="M5905" i="1"/>
  <c r="N5905" i="1"/>
  <c r="M5906" i="1"/>
  <c r="N5906" i="1"/>
  <c r="M5907" i="1"/>
  <c r="N5907" i="1"/>
  <c r="M5908" i="1"/>
  <c r="N5908" i="1"/>
  <c r="M5909" i="1"/>
  <c r="N5909" i="1"/>
  <c r="M5910" i="1"/>
  <c r="N5910" i="1"/>
  <c r="M5911" i="1"/>
  <c r="N5911" i="1"/>
  <c r="M5912" i="1"/>
  <c r="N5912" i="1"/>
  <c r="M5913" i="1"/>
  <c r="N5913" i="1"/>
  <c r="M5914" i="1"/>
  <c r="N5914" i="1"/>
  <c r="M5915" i="1"/>
  <c r="N5915" i="1"/>
  <c r="M5916" i="1"/>
  <c r="N5916" i="1"/>
  <c r="M5917" i="1"/>
  <c r="N5917" i="1"/>
  <c r="M5918" i="1"/>
  <c r="N5918" i="1"/>
  <c r="M5919" i="1"/>
  <c r="N5919" i="1"/>
  <c r="M5920" i="1"/>
  <c r="N5920" i="1"/>
  <c r="M5921" i="1"/>
  <c r="N5921" i="1"/>
  <c r="M5922" i="1"/>
  <c r="N5922" i="1"/>
  <c r="M5923" i="1"/>
  <c r="N5923" i="1"/>
  <c r="M5924" i="1"/>
  <c r="N5924" i="1"/>
  <c r="M5925" i="1"/>
  <c r="N5925" i="1"/>
  <c r="M5926" i="1"/>
  <c r="N5926" i="1"/>
  <c r="M5927" i="1"/>
  <c r="N5927" i="1"/>
  <c r="M5928" i="1"/>
  <c r="N5928" i="1"/>
  <c r="M5929" i="1"/>
  <c r="N5929" i="1"/>
  <c r="M5930" i="1"/>
  <c r="N5930" i="1"/>
  <c r="M5931" i="1"/>
  <c r="N5931" i="1"/>
  <c r="M5932" i="1"/>
  <c r="N5932" i="1"/>
  <c r="M5933" i="1"/>
  <c r="N5933" i="1"/>
  <c r="M5934" i="1"/>
  <c r="N5934" i="1"/>
  <c r="M5935" i="1"/>
  <c r="N5935" i="1"/>
  <c r="M5936" i="1"/>
  <c r="N5936" i="1"/>
  <c r="M5937" i="1"/>
  <c r="N5937" i="1"/>
  <c r="M5938" i="1"/>
  <c r="N5938" i="1"/>
  <c r="M5939" i="1"/>
  <c r="N5939" i="1"/>
  <c r="M5940" i="1"/>
  <c r="N5940" i="1"/>
  <c r="M5941" i="1"/>
  <c r="N5941" i="1"/>
  <c r="M5942" i="1"/>
  <c r="N5942" i="1"/>
  <c r="M5943" i="1"/>
  <c r="N5943" i="1"/>
  <c r="M5944" i="1"/>
  <c r="N5944" i="1"/>
  <c r="M5945" i="1"/>
  <c r="N5945" i="1"/>
  <c r="M5946" i="1"/>
  <c r="N5946" i="1"/>
  <c r="M5947" i="1"/>
  <c r="N5947" i="1"/>
  <c r="M5948" i="1"/>
  <c r="N5948" i="1"/>
  <c r="M5949" i="1"/>
  <c r="N5949" i="1"/>
  <c r="M5950" i="1"/>
  <c r="N5950" i="1"/>
  <c r="M5951" i="1"/>
  <c r="N5951" i="1"/>
  <c r="M5952" i="1"/>
  <c r="N5952" i="1"/>
  <c r="M5953" i="1"/>
  <c r="N5953" i="1"/>
  <c r="M5954" i="1"/>
  <c r="N5954" i="1"/>
  <c r="M5955" i="1"/>
  <c r="N5955" i="1"/>
  <c r="M5956" i="1"/>
  <c r="N5956" i="1"/>
  <c r="M5957" i="1"/>
  <c r="N5957" i="1"/>
  <c r="M5958" i="1"/>
  <c r="N5958" i="1"/>
  <c r="M5959" i="1"/>
  <c r="N5959" i="1"/>
  <c r="M5960" i="1"/>
  <c r="N5960" i="1"/>
  <c r="M5961" i="1"/>
  <c r="N5961" i="1"/>
  <c r="M5962" i="1"/>
  <c r="N5962" i="1"/>
  <c r="M5963" i="1"/>
  <c r="N5963" i="1"/>
  <c r="M5964" i="1"/>
  <c r="N5964" i="1"/>
  <c r="M5965" i="1"/>
  <c r="N5965" i="1"/>
  <c r="M5966" i="1"/>
  <c r="N5966" i="1"/>
  <c r="M5967" i="1"/>
  <c r="N5967" i="1"/>
  <c r="M5968" i="1"/>
  <c r="N5968" i="1"/>
  <c r="M5969" i="1"/>
  <c r="N5969" i="1"/>
  <c r="M5970" i="1"/>
  <c r="N5970" i="1"/>
  <c r="M5971" i="1"/>
  <c r="N5971" i="1"/>
  <c r="M5972" i="1"/>
  <c r="N5972" i="1"/>
  <c r="M5973" i="1"/>
  <c r="N5973" i="1"/>
  <c r="M5974" i="1"/>
  <c r="N5974" i="1"/>
  <c r="M5975" i="1"/>
  <c r="N5975" i="1"/>
  <c r="M5976" i="1"/>
  <c r="N5976" i="1"/>
  <c r="M5977" i="1"/>
  <c r="N5977" i="1"/>
  <c r="M5978" i="1"/>
  <c r="N5978" i="1"/>
  <c r="M5979" i="1"/>
  <c r="N5979" i="1"/>
  <c r="M5980" i="1"/>
  <c r="N5980" i="1"/>
  <c r="M5981" i="1"/>
  <c r="N5981" i="1"/>
  <c r="M5982" i="1"/>
  <c r="N5982" i="1"/>
  <c r="M5983" i="1"/>
  <c r="N5983" i="1"/>
  <c r="M5984" i="1"/>
  <c r="N5984" i="1"/>
  <c r="M5985" i="1"/>
  <c r="N5985" i="1"/>
  <c r="M5986" i="1"/>
  <c r="N5986" i="1"/>
  <c r="M5987" i="1"/>
  <c r="N5987" i="1"/>
  <c r="M5988" i="1"/>
  <c r="N5988" i="1"/>
  <c r="M5989" i="1"/>
  <c r="N5989" i="1"/>
  <c r="M5990" i="1"/>
  <c r="N5990" i="1"/>
  <c r="M5991" i="1"/>
  <c r="N5991" i="1"/>
  <c r="M5992" i="1"/>
  <c r="N5992" i="1"/>
  <c r="M5993" i="1"/>
  <c r="N5993" i="1"/>
  <c r="M5994" i="1"/>
  <c r="N5994" i="1"/>
  <c r="M5995" i="1"/>
  <c r="N5995" i="1"/>
  <c r="M5996" i="1"/>
  <c r="N5996" i="1"/>
  <c r="M5997" i="1"/>
  <c r="N5997" i="1"/>
  <c r="M5998" i="1"/>
  <c r="N5998" i="1"/>
  <c r="M5999" i="1"/>
  <c r="N5999" i="1"/>
  <c r="M6000" i="1"/>
  <c r="N6000" i="1"/>
  <c r="M6001" i="1"/>
  <c r="N6001" i="1"/>
  <c r="M6002" i="1"/>
  <c r="N6002" i="1"/>
  <c r="M6003" i="1"/>
  <c r="N6003" i="1"/>
  <c r="M6004" i="1"/>
  <c r="N6004" i="1"/>
  <c r="M6005" i="1"/>
  <c r="N6005" i="1"/>
  <c r="M6006" i="1"/>
  <c r="N6006" i="1"/>
  <c r="M6007" i="1"/>
  <c r="N6007" i="1"/>
  <c r="M6008" i="1"/>
  <c r="N6008" i="1"/>
  <c r="M6009" i="1"/>
  <c r="N6009" i="1"/>
  <c r="M6010" i="1"/>
  <c r="N6010" i="1"/>
  <c r="M6011" i="1"/>
  <c r="N6011" i="1"/>
  <c r="M6012" i="1"/>
  <c r="N6012" i="1"/>
  <c r="M6013" i="1"/>
  <c r="N6013" i="1"/>
  <c r="M6014" i="1"/>
  <c r="N6014" i="1"/>
  <c r="M6015" i="1"/>
  <c r="N6015" i="1"/>
  <c r="M6016" i="1"/>
  <c r="N6016" i="1"/>
  <c r="M6017" i="1"/>
  <c r="N6017" i="1"/>
  <c r="M6018" i="1"/>
  <c r="N6018" i="1"/>
  <c r="M6019" i="1"/>
  <c r="N6019" i="1"/>
  <c r="M6020" i="1"/>
  <c r="N6020" i="1"/>
  <c r="M6021" i="1"/>
  <c r="N6021" i="1"/>
  <c r="M6022" i="1"/>
  <c r="N6022" i="1"/>
  <c r="M6023" i="1"/>
  <c r="N6023" i="1"/>
  <c r="M6024" i="1"/>
  <c r="N6024" i="1"/>
  <c r="M6025" i="1"/>
  <c r="N6025" i="1"/>
  <c r="M6026" i="1"/>
  <c r="N6026" i="1"/>
  <c r="M6027" i="1"/>
  <c r="N6027" i="1"/>
  <c r="M6028" i="1"/>
  <c r="N6028" i="1"/>
  <c r="M6029" i="1"/>
  <c r="N6029" i="1"/>
  <c r="M6030" i="1"/>
  <c r="N6030" i="1"/>
  <c r="M6031" i="1"/>
  <c r="N6031" i="1"/>
  <c r="M6032" i="1"/>
  <c r="N6032" i="1"/>
  <c r="M6033" i="1"/>
  <c r="N6033" i="1"/>
  <c r="M6034" i="1"/>
  <c r="N6034" i="1"/>
  <c r="M6035" i="1"/>
  <c r="N6035" i="1"/>
  <c r="M6036" i="1"/>
  <c r="N6036" i="1"/>
  <c r="M6037" i="1"/>
  <c r="N6037" i="1"/>
  <c r="M6038" i="1"/>
  <c r="N6038" i="1"/>
  <c r="M6039" i="1"/>
  <c r="N6039" i="1"/>
  <c r="M6040" i="1"/>
  <c r="N6040" i="1"/>
  <c r="M6041" i="1"/>
  <c r="N6041" i="1"/>
  <c r="M6042" i="1"/>
  <c r="N6042" i="1"/>
  <c r="M6043" i="1"/>
  <c r="N6043" i="1"/>
  <c r="M6044" i="1"/>
  <c r="N6044" i="1"/>
  <c r="M6045" i="1"/>
  <c r="N6045" i="1"/>
  <c r="M6046" i="1"/>
  <c r="N6046" i="1"/>
  <c r="M6047" i="1"/>
  <c r="N6047" i="1"/>
  <c r="M6048" i="1"/>
  <c r="N6048" i="1"/>
  <c r="M6049" i="1"/>
  <c r="N6049" i="1"/>
  <c r="M6050" i="1"/>
  <c r="N6050" i="1"/>
  <c r="M6051" i="1"/>
  <c r="N6051" i="1"/>
  <c r="M6052" i="1"/>
  <c r="N6052" i="1"/>
  <c r="M6053" i="1"/>
  <c r="N6053" i="1"/>
  <c r="M6054" i="1"/>
  <c r="N6054" i="1"/>
  <c r="M6055" i="1"/>
  <c r="N6055" i="1"/>
  <c r="M6056" i="1"/>
  <c r="N6056" i="1"/>
  <c r="M6057" i="1"/>
  <c r="N6057" i="1"/>
  <c r="M6058" i="1"/>
  <c r="N6058" i="1"/>
  <c r="M6059" i="1"/>
  <c r="N6059" i="1"/>
  <c r="M6060" i="1"/>
  <c r="N6060" i="1"/>
  <c r="M6061" i="1"/>
  <c r="N6061" i="1"/>
  <c r="M6062" i="1"/>
  <c r="N6062" i="1"/>
  <c r="M6063" i="1"/>
  <c r="N6063" i="1"/>
  <c r="M6064" i="1"/>
  <c r="N6064" i="1"/>
  <c r="M6065" i="1"/>
  <c r="N6065" i="1"/>
  <c r="M6066" i="1"/>
  <c r="N6066" i="1"/>
  <c r="M6067" i="1"/>
  <c r="N6067" i="1"/>
  <c r="M6068" i="1"/>
  <c r="N6068" i="1"/>
  <c r="M6069" i="1"/>
  <c r="N6069" i="1"/>
  <c r="M6070" i="1"/>
  <c r="N6070" i="1"/>
  <c r="M6071" i="1"/>
  <c r="N6071" i="1"/>
  <c r="M6072" i="1"/>
  <c r="N6072" i="1"/>
  <c r="M6073" i="1"/>
  <c r="N6073" i="1"/>
  <c r="M6074" i="1"/>
  <c r="N6074" i="1"/>
  <c r="M6075" i="1"/>
  <c r="N6075" i="1"/>
  <c r="M6076" i="1"/>
  <c r="N6076" i="1"/>
  <c r="M6077" i="1"/>
  <c r="N6077" i="1"/>
  <c r="M6078" i="1"/>
  <c r="N6078" i="1"/>
  <c r="M6079" i="1"/>
  <c r="N6079" i="1"/>
  <c r="M6080" i="1"/>
  <c r="N6080" i="1"/>
  <c r="M6081" i="1"/>
  <c r="N6081" i="1"/>
  <c r="M6082" i="1"/>
  <c r="N6082" i="1"/>
  <c r="M6083" i="1"/>
  <c r="N6083" i="1"/>
  <c r="M6084" i="1"/>
  <c r="N6084" i="1"/>
  <c r="M6085" i="1"/>
  <c r="N6085" i="1"/>
  <c r="M6086" i="1"/>
  <c r="N6086" i="1"/>
  <c r="M6087" i="1"/>
  <c r="N6087" i="1"/>
  <c r="M6088" i="1"/>
  <c r="N6088" i="1"/>
  <c r="M6089" i="1"/>
  <c r="N6089" i="1"/>
  <c r="M6090" i="1"/>
  <c r="N6090" i="1"/>
  <c r="M6091" i="1"/>
  <c r="N6091" i="1"/>
  <c r="M6092" i="1"/>
  <c r="N6092" i="1"/>
  <c r="M6093" i="1"/>
  <c r="N6093" i="1"/>
  <c r="M6094" i="1"/>
  <c r="N6094" i="1"/>
  <c r="M6095" i="1"/>
  <c r="N6095" i="1"/>
  <c r="M6096" i="1"/>
  <c r="N6096" i="1"/>
  <c r="M6097" i="1"/>
  <c r="N6097" i="1"/>
  <c r="M6098" i="1"/>
  <c r="N6098" i="1"/>
  <c r="M6099" i="1"/>
  <c r="N6099" i="1"/>
  <c r="M6100" i="1"/>
  <c r="N6100" i="1"/>
  <c r="M6101" i="1"/>
  <c r="N6101" i="1"/>
  <c r="M6102" i="1"/>
  <c r="N6102" i="1"/>
  <c r="M6103" i="1"/>
  <c r="N6103" i="1"/>
  <c r="M6104" i="1"/>
  <c r="N6104" i="1"/>
  <c r="M6105" i="1"/>
  <c r="N6105" i="1"/>
  <c r="M6106" i="1"/>
  <c r="N6106" i="1"/>
  <c r="M6107" i="1"/>
  <c r="N6107" i="1"/>
  <c r="M6108" i="1"/>
  <c r="N6108" i="1"/>
  <c r="M6109" i="1"/>
  <c r="N6109" i="1"/>
  <c r="M6110" i="1"/>
  <c r="N6110" i="1"/>
  <c r="M6111" i="1"/>
  <c r="N6111" i="1"/>
  <c r="M6112" i="1"/>
  <c r="N6112" i="1"/>
  <c r="M6113" i="1"/>
  <c r="N6113" i="1"/>
  <c r="M6114" i="1"/>
  <c r="N6114" i="1"/>
  <c r="M6115" i="1"/>
  <c r="N6115" i="1"/>
  <c r="M6116" i="1"/>
  <c r="N6116" i="1"/>
  <c r="M6117" i="1"/>
  <c r="N6117" i="1"/>
  <c r="M6118" i="1"/>
  <c r="N6118" i="1"/>
  <c r="M6119" i="1"/>
  <c r="N6119" i="1"/>
  <c r="M6120" i="1"/>
  <c r="N6120" i="1"/>
  <c r="M6121" i="1"/>
  <c r="N6121" i="1"/>
  <c r="M6122" i="1"/>
  <c r="N6122" i="1"/>
  <c r="M6123" i="1"/>
  <c r="N6123" i="1"/>
  <c r="M6124" i="1"/>
  <c r="N6124" i="1"/>
  <c r="M6125" i="1"/>
  <c r="N6125" i="1"/>
  <c r="M6126" i="1"/>
  <c r="N6126" i="1"/>
  <c r="M6127" i="1"/>
  <c r="N6127" i="1"/>
  <c r="M6128" i="1"/>
  <c r="N6128" i="1"/>
  <c r="M6129" i="1"/>
  <c r="N6129" i="1"/>
  <c r="M6130" i="1"/>
  <c r="N6130" i="1"/>
  <c r="M6131" i="1"/>
  <c r="N6131" i="1"/>
  <c r="M6132" i="1"/>
  <c r="N6132" i="1"/>
  <c r="M6133" i="1"/>
  <c r="N6133" i="1"/>
  <c r="M6134" i="1"/>
  <c r="N6134" i="1"/>
  <c r="M6135" i="1"/>
  <c r="N6135" i="1"/>
  <c r="M6136" i="1"/>
  <c r="N6136" i="1"/>
  <c r="M6137" i="1"/>
  <c r="N6137" i="1"/>
  <c r="M6138" i="1"/>
  <c r="N6138" i="1"/>
  <c r="M6139" i="1"/>
  <c r="N6139" i="1"/>
  <c r="M6140" i="1"/>
  <c r="N6140" i="1"/>
  <c r="M6141" i="1"/>
  <c r="N6141" i="1"/>
  <c r="M6142" i="1"/>
  <c r="N6142" i="1"/>
  <c r="M6143" i="1"/>
  <c r="N6143" i="1"/>
  <c r="M6144" i="1"/>
  <c r="N6144" i="1"/>
  <c r="M6145" i="1"/>
  <c r="N6145" i="1"/>
  <c r="M6146" i="1"/>
  <c r="N6146" i="1"/>
  <c r="M6147" i="1"/>
  <c r="N6147" i="1"/>
  <c r="M6148" i="1"/>
  <c r="N6148" i="1"/>
  <c r="M6149" i="1"/>
  <c r="N6149" i="1"/>
  <c r="M6150" i="1"/>
  <c r="N6150" i="1"/>
  <c r="M6151" i="1"/>
  <c r="N6151" i="1"/>
  <c r="M6152" i="1"/>
  <c r="N6152" i="1"/>
  <c r="M6153" i="1"/>
  <c r="N6153" i="1"/>
  <c r="M6154" i="1"/>
  <c r="N6154" i="1"/>
  <c r="M6155" i="1"/>
  <c r="N6155" i="1"/>
  <c r="M6156" i="1"/>
  <c r="N6156" i="1"/>
  <c r="M6157" i="1"/>
  <c r="N6157" i="1"/>
  <c r="M6158" i="1"/>
  <c r="N6158" i="1"/>
  <c r="M6159" i="1"/>
  <c r="N6159" i="1"/>
  <c r="M6160" i="1"/>
  <c r="N6160" i="1"/>
  <c r="M6161" i="1"/>
  <c r="N6161" i="1"/>
  <c r="M6162" i="1"/>
  <c r="N6162" i="1"/>
  <c r="M6163" i="1"/>
  <c r="N6163" i="1"/>
  <c r="M6164" i="1"/>
  <c r="N6164" i="1"/>
  <c r="M6165" i="1"/>
  <c r="N6165" i="1"/>
  <c r="M6166" i="1"/>
  <c r="N6166" i="1"/>
  <c r="M6167" i="1"/>
  <c r="N6167" i="1"/>
  <c r="M6168" i="1"/>
  <c r="N6168" i="1"/>
  <c r="M6169" i="1"/>
  <c r="N6169" i="1"/>
  <c r="M6170" i="1"/>
  <c r="N6170" i="1"/>
  <c r="M6171" i="1"/>
  <c r="N6171" i="1"/>
  <c r="M6172" i="1"/>
  <c r="N6172" i="1"/>
  <c r="M6173" i="1"/>
  <c r="N6173" i="1"/>
  <c r="M6174" i="1"/>
  <c r="N6174" i="1"/>
  <c r="M6175" i="1"/>
  <c r="N6175" i="1"/>
  <c r="M6176" i="1"/>
  <c r="N6176" i="1"/>
  <c r="M6177" i="1"/>
  <c r="N6177" i="1"/>
  <c r="M6178" i="1"/>
  <c r="N6178" i="1"/>
  <c r="M6179" i="1"/>
  <c r="N6179" i="1"/>
  <c r="M6180" i="1"/>
  <c r="N6180" i="1"/>
  <c r="M6181" i="1"/>
  <c r="N6181" i="1"/>
  <c r="M6182" i="1"/>
  <c r="N6182" i="1"/>
  <c r="M6183" i="1"/>
  <c r="N6183" i="1"/>
  <c r="M6184" i="1"/>
  <c r="N6184" i="1"/>
  <c r="M6185" i="1"/>
  <c r="N6185" i="1"/>
  <c r="M6186" i="1"/>
  <c r="N6186" i="1"/>
  <c r="M6187" i="1"/>
  <c r="N6187" i="1"/>
  <c r="M6188" i="1"/>
  <c r="N6188" i="1"/>
  <c r="M6189" i="1"/>
  <c r="N6189" i="1"/>
  <c r="M6190" i="1"/>
  <c r="N6190" i="1"/>
  <c r="M6191" i="1"/>
  <c r="N6191" i="1"/>
  <c r="M6192" i="1"/>
  <c r="N6192" i="1"/>
  <c r="M6193" i="1"/>
  <c r="N6193" i="1"/>
  <c r="M6194" i="1"/>
  <c r="N6194" i="1"/>
  <c r="M6195" i="1"/>
  <c r="N6195" i="1"/>
  <c r="M6196" i="1"/>
  <c r="N6196" i="1"/>
  <c r="M6197" i="1"/>
  <c r="N6197" i="1"/>
  <c r="M6198" i="1"/>
  <c r="N6198" i="1"/>
  <c r="M6199" i="1"/>
  <c r="N6199" i="1"/>
  <c r="M6200" i="1"/>
  <c r="N6200" i="1"/>
  <c r="M6201" i="1"/>
  <c r="N6201" i="1"/>
  <c r="M6202" i="1"/>
  <c r="N6202" i="1"/>
  <c r="M6203" i="1"/>
  <c r="N6203" i="1"/>
  <c r="M6204" i="1"/>
  <c r="N6204" i="1"/>
  <c r="M6205" i="1"/>
  <c r="N6205" i="1"/>
  <c r="M6206" i="1"/>
  <c r="N6206" i="1"/>
  <c r="M6207" i="1"/>
  <c r="N6207" i="1"/>
  <c r="M6208" i="1"/>
  <c r="N6208" i="1"/>
  <c r="M6209" i="1"/>
  <c r="N6209" i="1"/>
  <c r="M6210" i="1"/>
  <c r="N6210" i="1"/>
  <c r="M6211" i="1"/>
  <c r="N6211" i="1"/>
  <c r="M6212" i="1"/>
  <c r="N6212" i="1"/>
  <c r="M6213" i="1"/>
  <c r="N6213" i="1"/>
  <c r="M6214" i="1"/>
  <c r="N6214" i="1"/>
  <c r="M6215" i="1"/>
  <c r="N6215" i="1"/>
  <c r="M6216" i="1"/>
  <c r="N6216" i="1"/>
  <c r="M6217" i="1"/>
  <c r="N6217" i="1"/>
  <c r="M6218" i="1"/>
  <c r="N6218" i="1"/>
  <c r="M6219" i="1"/>
  <c r="N6219" i="1"/>
  <c r="M6220" i="1"/>
  <c r="N6220" i="1"/>
  <c r="M6221" i="1"/>
  <c r="N6221" i="1"/>
  <c r="M6222" i="1"/>
  <c r="N6222" i="1"/>
  <c r="M6223" i="1"/>
  <c r="N6223" i="1"/>
  <c r="M6224" i="1"/>
  <c r="N6224" i="1"/>
  <c r="M6225" i="1"/>
  <c r="N6225" i="1"/>
  <c r="M6226" i="1"/>
  <c r="N6226" i="1"/>
  <c r="M6227" i="1"/>
  <c r="N6227" i="1"/>
  <c r="M6228" i="1"/>
  <c r="N6228" i="1"/>
  <c r="M6229" i="1"/>
  <c r="N6229" i="1"/>
  <c r="M6230" i="1"/>
  <c r="N6230" i="1"/>
  <c r="M6231" i="1"/>
  <c r="N6231" i="1"/>
  <c r="M6232" i="1"/>
  <c r="N6232" i="1"/>
  <c r="M6233" i="1"/>
  <c r="N6233" i="1"/>
  <c r="M6234" i="1"/>
  <c r="N6234" i="1"/>
  <c r="M6235" i="1"/>
  <c r="N6235" i="1"/>
  <c r="M6236" i="1"/>
  <c r="N6236" i="1"/>
  <c r="M6237" i="1"/>
  <c r="N6237" i="1"/>
  <c r="M6238" i="1"/>
  <c r="N6238" i="1"/>
  <c r="M6239" i="1"/>
  <c r="N6239" i="1"/>
  <c r="M6240" i="1"/>
  <c r="N6240" i="1"/>
  <c r="M6241" i="1"/>
  <c r="N6241" i="1"/>
  <c r="M6242" i="1"/>
  <c r="N6242" i="1"/>
  <c r="M6243" i="1"/>
  <c r="N6243" i="1"/>
  <c r="M6244" i="1"/>
  <c r="N6244" i="1"/>
  <c r="M6245" i="1"/>
  <c r="N6245" i="1"/>
  <c r="M6246" i="1"/>
  <c r="N6246" i="1"/>
  <c r="M6247" i="1"/>
  <c r="N6247" i="1"/>
  <c r="M6248" i="1"/>
  <c r="N6248" i="1"/>
  <c r="M6249" i="1"/>
  <c r="N6249" i="1"/>
  <c r="M6250" i="1"/>
  <c r="N6250" i="1"/>
  <c r="M6251" i="1"/>
  <c r="N6251" i="1"/>
  <c r="M6252" i="1"/>
  <c r="N6252" i="1"/>
  <c r="M6253" i="1"/>
  <c r="N6253" i="1"/>
  <c r="M6254" i="1"/>
  <c r="N6254" i="1"/>
  <c r="M6255" i="1"/>
  <c r="N6255" i="1"/>
  <c r="M6256" i="1"/>
  <c r="N6256" i="1"/>
  <c r="M6257" i="1"/>
  <c r="N6257" i="1"/>
  <c r="M6258" i="1"/>
  <c r="N6258" i="1"/>
  <c r="M6259" i="1"/>
  <c r="N6259" i="1"/>
  <c r="M6260" i="1"/>
  <c r="N6260" i="1"/>
  <c r="M6261" i="1"/>
  <c r="N6261" i="1"/>
  <c r="M6262" i="1"/>
  <c r="N6262" i="1"/>
  <c r="M6263" i="1"/>
  <c r="N6263" i="1"/>
  <c r="M6264" i="1"/>
  <c r="N6264" i="1"/>
  <c r="M6265" i="1"/>
  <c r="N6265" i="1"/>
  <c r="M6266" i="1"/>
  <c r="N6266" i="1"/>
  <c r="M6267" i="1"/>
  <c r="N6267" i="1"/>
  <c r="M6268" i="1"/>
  <c r="N6268" i="1"/>
  <c r="M6269" i="1"/>
  <c r="N6269" i="1"/>
  <c r="M6270" i="1"/>
  <c r="N6270" i="1"/>
  <c r="M6271" i="1"/>
  <c r="N6271" i="1"/>
  <c r="M6272" i="1"/>
  <c r="N6272" i="1"/>
  <c r="M6273" i="1"/>
  <c r="N6273" i="1"/>
  <c r="M6274" i="1"/>
  <c r="N6274" i="1"/>
  <c r="M6275" i="1"/>
  <c r="N6275" i="1"/>
  <c r="M6276" i="1"/>
  <c r="N6276" i="1"/>
  <c r="M6277" i="1"/>
  <c r="N6277" i="1"/>
  <c r="M6278" i="1"/>
  <c r="N6278" i="1"/>
  <c r="M6279" i="1"/>
  <c r="N6279" i="1"/>
  <c r="M6280" i="1"/>
  <c r="N6280" i="1"/>
  <c r="M6281" i="1"/>
  <c r="N6281" i="1"/>
  <c r="M6282" i="1"/>
  <c r="N6282" i="1"/>
  <c r="M6283" i="1"/>
  <c r="N6283" i="1"/>
  <c r="M6284" i="1"/>
  <c r="N6284" i="1"/>
  <c r="M6285" i="1"/>
  <c r="N6285" i="1"/>
  <c r="M6286" i="1"/>
  <c r="N6286" i="1"/>
  <c r="M6287" i="1"/>
  <c r="N6287" i="1"/>
  <c r="M6288" i="1"/>
  <c r="N6288" i="1"/>
  <c r="M6289" i="1"/>
  <c r="N6289" i="1"/>
  <c r="M6290" i="1"/>
  <c r="N6290" i="1"/>
  <c r="M6291" i="1"/>
  <c r="N6291" i="1"/>
  <c r="M6292" i="1"/>
  <c r="N6292" i="1"/>
  <c r="M6293" i="1"/>
  <c r="N6293" i="1"/>
  <c r="M6294" i="1"/>
  <c r="N6294" i="1"/>
  <c r="M6295" i="1"/>
  <c r="N6295" i="1"/>
  <c r="M6296" i="1"/>
  <c r="N6296" i="1"/>
  <c r="M6297" i="1"/>
  <c r="N6297" i="1"/>
  <c r="M6298" i="1"/>
  <c r="N6298" i="1"/>
  <c r="M6299" i="1"/>
  <c r="N6299" i="1"/>
  <c r="M6300" i="1"/>
  <c r="N6300" i="1"/>
  <c r="M6301" i="1"/>
  <c r="N6301" i="1"/>
  <c r="M6302" i="1"/>
  <c r="N6302" i="1"/>
  <c r="M6303" i="1"/>
  <c r="N6303" i="1"/>
  <c r="M6304" i="1"/>
  <c r="N6304" i="1"/>
  <c r="M6305" i="1"/>
  <c r="N6305" i="1"/>
  <c r="M6306" i="1"/>
  <c r="N6306" i="1"/>
  <c r="M6307" i="1"/>
  <c r="N6307" i="1"/>
  <c r="M6308" i="1"/>
  <c r="N6308" i="1"/>
  <c r="M6309" i="1"/>
  <c r="N6309" i="1"/>
  <c r="M6310" i="1"/>
  <c r="N6310" i="1"/>
  <c r="M6311" i="1"/>
  <c r="N6311" i="1"/>
  <c r="M6312" i="1"/>
  <c r="N6312" i="1"/>
  <c r="M6313" i="1"/>
  <c r="N6313" i="1"/>
  <c r="M6314" i="1"/>
  <c r="N6314" i="1"/>
  <c r="M6315" i="1"/>
  <c r="N6315" i="1"/>
  <c r="M6316" i="1"/>
  <c r="N6316" i="1"/>
  <c r="M6317" i="1"/>
  <c r="N6317" i="1"/>
  <c r="M6318" i="1"/>
  <c r="N6318" i="1"/>
  <c r="M6319" i="1"/>
  <c r="N6319" i="1"/>
  <c r="M6320" i="1"/>
  <c r="N6320" i="1"/>
  <c r="M6321" i="1"/>
  <c r="N6321" i="1"/>
  <c r="M6322" i="1"/>
  <c r="N6322" i="1"/>
  <c r="M6323" i="1"/>
  <c r="N6323" i="1"/>
  <c r="M6324" i="1"/>
  <c r="N6324" i="1"/>
  <c r="M6325" i="1"/>
  <c r="N6325" i="1"/>
  <c r="M6326" i="1"/>
  <c r="N6326" i="1"/>
  <c r="M6327" i="1"/>
  <c r="N6327" i="1"/>
  <c r="M6328" i="1"/>
  <c r="N6328" i="1"/>
  <c r="M6329" i="1"/>
  <c r="N6329" i="1"/>
  <c r="M6330" i="1"/>
  <c r="N6330" i="1"/>
  <c r="M6331" i="1"/>
  <c r="N6331" i="1"/>
  <c r="M6332" i="1"/>
  <c r="N6332" i="1"/>
  <c r="M6333" i="1"/>
  <c r="N6333" i="1"/>
  <c r="M6334" i="1"/>
  <c r="N6334" i="1"/>
  <c r="M6335" i="1"/>
  <c r="N6335" i="1"/>
  <c r="M6336" i="1"/>
  <c r="N6336" i="1"/>
  <c r="M6337" i="1"/>
  <c r="N6337" i="1"/>
  <c r="M6338" i="1"/>
  <c r="N6338" i="1"/>
  <c r="M6339" i="1"/>
  <c r="N6339" i="1"/>
  <c r="M6340" i="1"/>
  <c r="N6340" i="1"/>
  <c r="M6341" i="1"/>
  <c r="N6341" i="1"/>
  <c r="M6342" i="1"/>
  <c r="N6342" i="1"/>
  <c r="M6343" i="1"/>
  <c r="N6343" i="1"/>
  <c r="M6344" i="1"/>
  <c r="N6344" i="1"/>
  <c r="M6345" i="1"/>
  <c r="N6345" i="1"/>
  <c r="M6346" i="1"/>
  <c r="N6346" i="1"/>
  <c r="M6347" i="1"/>
  <c r="N6347" i="1"/>
  <c r="M6348" i="1"/>
  <c r="N6348" i="1"/>
  <c r="M6349" i="1"/>
  <c r="N6349" i="1"/>
  <c r="M6350" i="1"/>
  <c r="N6350" i="1"/>
  <c r="M6351" i="1"/>
  <c r="N6351" i="1"/>
  <c r="M6352" i="1"/>
  <c r="N6352" i="1"/>
  <c r="M6353" i="1"/>
  <c r="N6353" i="1"/>
  <c r="M6354" i="1"/>
  <c r="N6354" i="1"/>
  <c r="M6355" i="1"/>
  <c r="N6355" i="1"/>
  <c r="M6356" i="1"/>
  <c r="N6356" i="1"/>
  <c r="M6357" i="1"/>
  <c r="N6357" i="1"/>
  <c r="M6358" i="1"/>
  <c r="N6358" i="1"/>
  <c r="M6359" i="1"/>
  <c r="N6359" i="1"/>
  <c r="M6360" i="1"/>
  <c r="N6360" i="1"/>
  <c r="M6361" i="1"/>
  <c r="N6361" i="1"/>
  <c r="M6362" i="1"/>
  <c r="N6362" i="1"/>
  <c r="M6363" i="1"/>
  <c r="N6363" i="1"/>
  <c r="M6364" i="1"/>
  <c r="N6364" i="1"/>
  <c r="M6365" i="1"/>
  <c r="N6365" i="1"/>
  <c r="M6366" i="1"/>
  <c r="N6366" i="1"/>
  <c r="M6367" i="1"/>
  <c r="N6367" i="1"/>
  <c r="M6368" i="1"/>
  <c r="N6368" i="1"/>
  <c r="M6369" i="1"/>
  <c r="N6369" i="1"/>
  <c r="M6370" i="1"/>
  <c r="N6370" i="1"/>
  <c r="M6371" i="1"/>
  <c r="N6371" i="1"/>
  <c r="M6372" i="1"/>
  <c r="N6372" i="1"/>
  <c r="M6373" i="1"/>
  <c r="N6373" i="1"/>
  <c r="M6374" i="1"/>
  <c r="N6374" i="1"/>
  <c r="M6375" i="1"/>
  <c r="N6375" i="1"/>
  <c r="M6376" i="1"/>
  <c r="N6376" i="1"/>
  <c r="M6377" i="1"/>
  <c r="N6377" i="1"/>
  <c r="M6378" i="1"/>
  <c r="N6378" i="1"/>
  <c r="M6379" i="1"/>
  <c r="N6379" i="1"/>
  <c r="M6380" i="1"/>
  <c r="N6380" i="1"/>
  <c r="M6381" i="1"/>
  <c r="N6381" i="1"/>
  <c r="M6382" i="1"/>
  <c r="N6382" i="1"/>
  <c r="M6383" i="1"/>
  <c r="N6383" i="1"/>
  <c r="M6384" i="1"/>
  <c r="N6384" i="1"/>
  <c r="M6385" i="1"/>
  <c r="N6385" i="1"/>
  <c r="M6386" i="1"/>
  <c r="N6386" i="1"/>
  <c r="M6387" i="1"/>
  <c r="N6387" i="1"/>
  <c r="M6388" i="1"/>
  <c r="N6388" i="1"/>
  <c r="M6389" i="1"/>
  <c r="N6389" i="1"/>
  <c r="M6390" i="1"/>
  <c r="N6390" i="1"/>
  <c r="M6391" i="1"/>
  <c r="N6391" i="1"/>
  <c r="M6392" i="1"/>
  <c r="N6392" i="1"/>
  <c r="M6393" i="1"/>
  <c r="N6393" i="1"/>
  <c r="M6394" i="1"/>
  <c r="N6394" i="1"/>
  <c r="M6395" i="1"/>
  <c r="N6395" i="1"/>
  <c r="M6396" i="1"/>
  <c r="N6396" i="1"/>
  <c r="M6397" i="1"/>
  <c r="N6397" i="1"/>
  <c r="M6398" i="1"/>
  <c r="N6398" i="1"/>
  <c r="M6399" i="1"/>
  <c r="N6399" i="1"/>
  <c r="M6400" i="1"/>
  <c r="N6400" i="1"/>
  <c r="M6401" i="1"/>
  <c r="N6401" i="1"/>
  <c r="M6402" i="1"/>
  <c r="N6402" i="1"/>
  <c r="M6403" i="1"/>
  <c r="N6403" i="1"/>
  <c r="M6404" i="1"/>
  <c r="N6404" i="1"/>
  <c r="M6405" i="1"/>
  <c r="N6405" i="1"/>
  <c r="M6406" i="1"/>
  <c r="N6406" i="1"/>
  <c r="M6407" i="1"/>
  <c r="N6407" i="1"/>
  <c r="M6408" i="1"/>
  <c r="N6408" i="1"/>
  <c r="M6409" i="1"/>
  <c r="N6409" i="1"/>
  <c r="M6410" i="1"/>
  <c r="N6410" i="1"/>
  <c r="M6411" i="1"/>
  <c r="N6411" i="1"/>
  <c r="M6412" i="1"/>
  <c r="N6412" i="1"/>
  <c r="M6413" i="1"/>
  <c r="N6413" i="1"/>
  <c r="M6414" i="1"/>
  <c r="N6414" i="1"/>
  <c r="M6415" i="1"/>
  <c r="N6415" i="1"/>
  <c r="M6416" i="1"/>
  <c r="N6416" i="1"/>
  <c r="M6417" i="1"/>
  <c r="N6417" i="1"/>
  <c r="M6418" i="1"/>
  <c r="N6418" i="1"/>
  <c r="M6419" i="1"/>
  <c r="N6419" i="1"/>
  <c r="M6420" i="1"/>
  <c r="N6420" i="1"/>
  <c r="M6421" i="1"/>
  <c r="N6421" i="1"/>
  <c r="M6422" i="1"/>
  <c r="N6422" i="1"/>
  <c r="M6423" i="1"/>
  <c r="N6423" i="1"/>
  <c r="M6424" i="1"/>
  <c r="N6424" i="1"/>
  <c r="M6425" i="1"/>
  <c r="N6425" i="1"/>
  <c r="M6426" i="1"/>
  <c r="N6426" i="1"/>
  <c r="M6427" i="1"/>
  <c r="N6427" i="1"/>
  <c r="M6428" i="1"/>
  <c r="N6428" i="1"/>
  <c r="M6429" i="1"/>
  <c r="N6429" i="1"/>
  <c r="M6430" i="1"/>
  <c r="N6430" i="1"/>
  <c r="M6431" i="1"/>
  <c r="N6431" i="1"/>
  <c r="M6432" i="1"/>
  <c r="N6432" i="1"/>
  <c r="M6433" i="1"/>
  <c r="N6433" i="1"/>
  <c r="M6434" i="1"/>
  <c r="N6434" i="1"/>
  <c r="M6435" i="1"/>
  <c r="N6435" i="1"/>
  <c r="M6436" i="1"/>
  <c r="N6436" i="1"/>
  <c r="M6437" i="1"/>
  <c r="N6437" i="1"/>
  <c r="M6438" i="1"/>
  <c r="N6438" i="1"/>
  <c r="M6439" i="1"/>
  <c r="N6439" i="1"/>
  <c r="M6440" i="1"/>
  <c r="N6440" i="1"/>
  <c r="M6441" i="1"/>
  <c r="N6441" i="1"/>
  <c r="M6442" i="1"/>
  <c r="N6442" i="1"/>
  <c r="M6443" i="1"/>
  <c r="N6443" i="1"/>
  <c r="M6444" i="1"/>
  <c r="N6444" i="1"/>
  <c r="M6445" i="1"/>
  <c r="N6445" i="1"/>
  <c r="M6446" i="1"/>
  <c r="N6446" i="1"/>
  <c r="M6447" i="1"/>
  <c r="N6447" i="1"/>
  <c r="M6448" i="1"/>
  <c r="N6448" i="1"/>
  <c r="M6449" i="1"/>
  <c r="N6449" i="1"/>
  <c r="M6450" i="1"/>
  <c r="N6450" i="1"/>
  <c r="M6451" i="1"/>
  <c r="N6451" i="1"/>
  <c r="M6452" i="1"/>
  <c r="N6452" i="1"/>
  <c r="M6453" i="1"/>
  <c r="N6453" i="1"/>
  <c r="M6454" i="1"/>
  <c r="N6454" i="1"/>
  <c r="M6455" i="1"/>
  <c r="N6455" i="1"/>
  <c r="M6456" i="1"/>
  <c r="N6456" i="1"/>
  <c r="M6457" i="1"/>
  <c r="N6457" i="1"/>
  <c r="M6458" i="1"/>
  <c r="N6458" i="1"/>
  <c r="M6459" i="1"/>
  <c r="N6459" i="1"/>
  <c r="M6460" i="1"/>
  <c r="N6460" i="1"/>
  <c r="M6461" i="1"/>
  <c r="N6461" i="1"/>
  <c r="M6462" i="1"/>
  <c r="N6462" i="1"/>
  <c r="M6463" i="1"/>
  <c r="N6463" i="1"/>
  <c r="M6464" i="1"/>
  <c r="N6464" i="1"/>
  <c r="M6465" i="1"/>
  <c r="N6465" i="1"/>
  <c r="M6466" i="1"/>
  <c r="N6466" i="1"/>
  <c r="M6467" i="1"/>
  <c r="N6467" i="1"/>
  <c r="M6468" i="1"/>
  <c r="N6468" i="1"/>
  <c r="M6469" i="1"/>
  <c r="N6469" i="1"/>
  <c r="M6470" i="1"/>
  <c r="N6470" i="1"/>
  <c r="M6471" i="1"/>
  <c r="N6471" i="1"/>
  <c r="M6472" i="1"/>
  <c r="N6472" i="1"/>
  <c r="M6473" i="1"/>
  <c r="N6473" i="1"/>
  <c r="M6474" i="1"/>
  <c r="N6474" i="1"/>
  <c r="M6475" i="1"/>
  <c r="N6475" i="1"/>
  <c r="M6476" i="1"/>
  <c r="N6476" i="1"/>
  <c r="M6477" i="1"/>
  <c r="N6477" i="1"/>
  <c r="M6478" i="1"/>
  <c r="N6478" i="1"/>
  <c r="M6479" i="1"/>
  <c r="N6479" i="1"/>
  <c r="M6480" i="1"/>
  <c r="N6480" i="1"/>
  <c r="M6481" i="1"/>
  <c r="N6481" i="1"/>
  <c r="M6482" i="1"/>
  <c r="N6482" i="1"/>
  <c r="M6483" i="1"/>
  <c r="N6483" i="1"/>
  <c r="M6484" i="1"/>
  <c r="N6484" i="1"/>
  <c r="M6485" i="1"/>
  <c r="N6485" i="1"/>
  <c r="M6486" i="1"/>
  <c r="N6486" i="1"/>
  <c r="M6487" i="1"/>
  <c r="N6487" i="1"/>
  <c r="M6488" i="1"/>
  <c r="N6488" i="1"/>
  <c r="M6489" i="1"/>
  <c r="N6489" i="1"/>
  <c r="M6490" i="1"/>
  <c r="N6490" i="1"/>
  <c r="M6491" i="1"/>
  <c r="N6491" i="1"/>
  <c r="M6492" i="1"/>
  <c r="N6492" i="1"/>
  <c r="M6493" i="1"/>
  <c r="N6493" i="1"/>
  <c r="M6494" i="1"/>
  <c r="N6494" i="1"/>
  <c r="M6495" i="1"/>
  <c r="N6495" i="1"/>
  <c r="M6496" i="1"/>
  <c r="N6496" i="1"/>
  <c r="M6497" i="1"/>
  <c r="N6497" i="1"/>
  <c r="M6498" i="1"/>
  <c r="N6498" i="1"/>
  <c r="M6499" i="1"/>
  <c r="N6499" i="1"/>
  <c r="M6500" i="1"/>
  <c r="N6500" i="1"/>
  <c r="M6501" i="1"/>
  <c r="N6501" i="1"/>
  <c r="M6502" i="1"/>
  <c r="N6502" i="1"/>
  <c r="M6503" i="1"/>
  <c r="N6503" i="1"/>
  <c r="M6504" i="1"/>
  <c r="N6504" i="1"/>
  <c r="M6505" i="1"/>
  <c r="N6505" i="1"/>
  <c r="M6506" i="1"/>
  <c r="N6506" i="1"/>
  <c r="M6507" i="1"/>
  <c r="N6507" i="1"/>
  <c r="M6508" i="1"/>
  <c r="N6508" i="1"/>
  <c r="M6509" i="1"/>
  <c r="N6509" i="1"/>
  <c r="M6510" i="1"/>
  <c r="N6510" i="1"/>
  <c r="M6511" i="1"/>
  <c r="N6511" i="1"/>
  <c r="M6512" i="1"/>
  <c r="N6512" i="1"/>
  <c r="M6513" i="1"/>
  <c r="N6513" i="1"/>
  <c r="M6514" i="1"/>
  <c r="N6514" i="1"/>
  <c r="M6515" i="1"/>
  <c r="N6515" i="1"/>
  <c r="M6516" i="1"/>
  <c r="N6516" i="1"/>
  <c r="M6517" i="1"/>
  <c r="N6517" i="1"/>
  <c r="M6518" i="1"/>
  <c r="N6518" i="1"/>
  <c r="M6519" i="1"/>
  <c r="N6519" i="1"/>
  <c r="M6520" i="1"/>
  <c r="N6520" i="1"/>
  <c r="M6521" i="1"/>
  <c r="N6521" i="1"/>
  <c r="M6522" i="1"/>
  <c r="N6522" i="1"/>
  <c r="M6523" i="1"/>
  <c r="N6523" i="1"/>
  <c r="M6524" i="1"/>
  <c r="N6524" i="1"/>
  <c r="M6525" i="1"/>
  <c r="N6525" i="1"/>
  <c r="M6526" i="1"/>
  <c r="N6526" i="1"/>
  <c r="M6527" i="1"/>
  <c r="N6527" i="1"/>
  <c r="M6528" i="1"/>
  <c r="N6528" i="1"/>
  <c r="M6529" i="1"/>
  <c r="N6529" i="1"/>
  <c r="M6530" i="1"/>
  <c r="N6530" i="1"/>
  <c r="M6531" i="1"/>
  <c r="N6531" i="1"/>
  <c r="M6532" i="1"/>
  <c r="N6532" i="1"/>
  <c r="M6533" i="1"/>
  <c r="N6533" i="1"/>
  <c r="M6534" i="1"/>
  <c r="N6534" i="1"/>
  <c r="M6535" i="1"/>
  <c r="N6535" i="1"/>
  <c r="M6536" i="1"/>
  <c r="N6536" i="1"/>
  <c r="M6537" i="1"/>
  <c r="N6537" i="1"/>
  <c r="M6538" i="1"/>
  <c r="N6538" i="1"/>
  <c r="M6539" i="1"/>
  <c r="N6539" i="1"/>
  <c r="M6540" i="1"/>
  <c r="N6540" i="1"/>
  <c r="M6541" i="1"/>
  <c r="N6541" i="1"/>
  <c r="M6542" i="1"/>
  <c r="N6542" i="1"/>
  <c r="M6543" i="1"/>
  <c r="N6543" i="1"/>
  <c r="M6544" i="1"/>
  <c r="N6544" i="1"/>
  <c r="M6545" i="1"/>
  <c r="N6545" i="1"/>
  <c r="M6546" i="1"/>
  <c r="N6546" i="1"/>
  <c r="M6547" i="1"/>
  <c r="N6547" i="1"/>
  <c r="M6548" i="1"/>
  <c r="N6548" i="1"/>
  <c r="M6549" i="1"/>
  <c r="N6549" i="1"/>
  <c r="M6550" i="1"/>
  <c r="N6550" i="1"/>
  <c r="M6551" i="1"/>
  <c r="N6551" i="1"/>
  <c r="M6552" i="1"/>
  <c r="N6552" i="1"/>
  <c r="M6553" i="1"/>
  <c r="N6553" i="1"/>
  <c r="M6554" i="1"/>
  <c r="N6554" i="1"/>
  <c r="M6555" i="1"/>
  <c r="N6555" i="1"/>
  <c r="M6556" i="1"/>
  <c r="N6556" i="1"/>
  <c r="M6557" i="1"/>
  <c r="N6557" i="1"/>
  <c r="M6558" i="1"/>
  <c r="N6558" i="1"/>
  <c r="M6559" i="1"/>
  <c r="N6559" i="1"/>
  <c r="M6560" i="1"/>
  <c r="N6560" i="1"/>
  <c r="M6561" i="1"/>
  <c r="N6561" i="1"/>
  <c r="M6562" i="1"/>
  <c r="N6562" i="1"/>
  <c r="M6563" i="1"/>
  <c r="N6563" i="1"/>
  <c r="M6564" i="1"/>
  <c r="N6564" i="1"/>
  <c r="M6565" i="1"/>
  <c r="N6565" i="1"/>
  <c r="M6566" i="1"/>
  <c r="N6566" i="1"/>
  <c r="M6567" i="1"/>
  <c r="N6567" i="1"/>
  <c r="M6568" i="1"/>
  <c r="N6568" i="1"/>
  <c r="M6569" i="1"/>
  <c r="N6569" i="1"/>
  <c r="M6570" i="1"/>
  <c r="N6570" i="1"/>
  <c r="M6571" i="1"/>
  <c r="N6571" i="1"/>
  <c r="M6572" i="1"/>
  <c r="N6572" i="1"/>
  <c r="M6573" i="1"/>
  <c r="N6573" i="1"/>
  <c r="M6574" i="1"/>
  <c r="N6574" i="1"/>
  <c r="M6575" i="1"/>
  <c r="N6575" i="1"/>
  <c r="M6576" i="1"/>
  <c r="N6576" i="1"/>
  <c r="M6577" i="1"/>
  <c r="N6577" i="1"/>
  <c r="M6578" i="1"/>
  <c r="N6578" i="1"/>
  <c r="M6579" i="1"/>
  <c r="N6579" i="1"/>
  <c r="M6580" i="1"/>
  <c r="N6580" i="1"/>
  <c r="M6581" i="1"/>
  <c r="N6581" i="1"/>
  <c r="M6582" i="1"/>
  <c r="N6582" i="1"/>
  <c r="M6583" i="1"/>
  <c r="N6583" i="1"/>
  <c r="M6584" i="1"/>
  <c r="N6584" i="1"/>
  <c r="M6585" i="1"/>
  <c r="N6585" i="1"/>
  <c r="M6586" i="1"/>
  <c r="N6586" i="1"/>
  <c r="M6587" i="1"/>
  <c r="N6587" i="1"/>
  <c r="M6588" i="1"/>
  <c r="N6588" i="1"/>
  <c r="M6589" i="1"/>
  <c r="N6589" i="1"/>
  <c r="M6590" i="1"/>
  <c r="N6590" i="1"/>
  <c r="M6591" i="1"/>
  <c r="N6591" i="1"/>
  <c r="M6592" i="1"/>
  <c r="N6592" i="1"/>
  <c r="M6593" i="1"/>
  <c r="N6593" i="1"/>
  <c r="M6594" i="1"/>
  <c r="N6594" i="1"/>
  <c r="M6595" i="1"/>
  <c r="N6595" i="1"/>
  <c r="M6596" i="1"/>
  <c r="N6596" i="1"/>
  <c r="M6597" i="1"/>
  <c r="N6597" i="1"/>
  <c r="M6598" i="1"/>
  <c r="N6598" i="1"/>
  <c r="M6599" i="1"/>
  <c r="N6599" i="1"/>
  <c r="M6600" i="1"/>
  <c r="N6600" i="1"/>
  <c r="M6601" i="1"/>
  <c r="N6601" i="1"/>
  <c r="M6602" i="1"/>
  <c r="N6602" i="1"/>
  <c r="M6603" i="1"/>
  <c r="N6603" i="1"/>
  <c r="M6604" i="1"/>
  <c r="N6604" i="1"/>
  <c r="M6605" i="1"/>
  <c r="N6605" i="1"/>
  <c r="M6606" i="1"/>
  <c r="N6606" i="1"/>
  <c r="M6607" i="1"/>
  <c r="N6607" i="1"/>
  <c r="M6608" i="1"/>
  <c r="N6608" i="1"/>
  <c r="M6609" i="1"/>
  <c r="N6609" i="1"/>
  <c r="M6610" i="1"/>
  <c r="N6610" i="1"/>
  <c r="M6611" i="1"/>
  <c r="N6611" i="1"/>
  <c r="M6612" i="1"/>
  <c r="N6612" i="1"/>
  <c r="M6613" i="1"/>
  <c r="N6613" i="1"/>
  <c r="M6614" i="1"/>
  <c r="N6614" i="1"/>
  <c r="M6615" i="1"/>
  <c r="N6615" i="1"/>
  <c r="M6616" i="1"/>
  <c r="N6616" i="1"/>
  <c r="M6617" i="1"/>
  <c r="N6617" i="1"/>
  <c r="M6618" i="1"/>
  <c r="N6618" i="1"/>
  <c r="M6619" i="1"/>
  <c r="N6619" i="1"/>
  <c r="M6620" i="1"/>
  <c r="N6620" i="1"/>
  <c r="M6621" i="1"/>
  <c r="N6621" i="1"/>
  <c r="M6622" i="1"/>
  <c r="N6622" i="1"/>
  <c r="M6623" i="1"/>
  <c r="N6623" i="1"/>
  <c r="M6624" i="1"/>
  <c r="N6624" i="1"/>
  <c r="M6625" i="1"/>
  <c r="N6625" i="1"/>
  <c r="M6626" i="1"/>
  <c r="N6626" i="1"/>
  <c r="M6627" i="1"/>
  <c r="N6627" i="1"/>
  <c r="M6628" i="1"/>
  <c r="N6628" i="1"/>
  <c r="M6629" i="1"/>
  <c r="N6629" i="1"/>
  <c r="M6630" i="1"/>
  <c r="N6630" i="1"/>
  <c r="M6631" i="1"/>
  <c r="N6631" i="1"/>
  <c r="M6632" i="1"/>
  <c r="N6632" i="1"/>
  <c r="M6633" i="1"/>
  <c r="N6633" i="1"/>
  <c r="M6634" i="1"/>
  <c r="N6634" i="1"/>
  <c r="M6635" i="1"/>
  <c r="N6635" i="1"/>
  <c r="M6636" i="1"/>
  <c r="N6636" i="1"/>
  <c r="M6637" i="1"/>
  <c r="N6637" i="1"/>
  <c r="M6638" i="1"/>
  <c r="N6638" i="1"/>
  <c r="M6639" i="1"/>
  <c r="N6639" i="1"/>
  <c r="M6640" i="1"/>
  <c r="N6640" i="1"/>
  <c r="M6641" i="1"/>
  <c r="N6641" i="1"/>
  <c r="M6642" i="1"/>
  <c r="N6642" i="1"/>
  <c r="M6643" i="1"/>
  <c r="N6643" i="1"/>
  <c r="M6644" i="1"/>
  <c r="N6644" i="1"/>
  <c r="M6645" i="1"/>
  <c r="N6645" i="1"/>
  <c r="M6646" i="1"/>
  <c r="N6646" i="1"/>
  <c r="M6647" i="1"/>
  <c r="N6647" i="1"/>
  <c r="M6648" i="1"/>
  <c r="N6648" i="1"/>
  <c r="M6649" i="1"/>
  <c r="N6649" i="1"/>
  <c r="M6650" i="1"/>
  <c r="N6650" i="1"/>
  <c r="M6651" i="1"/>
  <c r="N6651" i="1"/>
  <c r="M6652" i="1"/>
  <c r="N6652" i="1"/>
  <c r="M6653" i="1"/>
  <c r="N6653" i="1"/>
  <c r="M6654" i="1"/>
  <c r="N6654" i="1"/>
  <c r="M6655" i="1"/>
  <c r="N6655" i="1"/>
  <c r="M6656" i="1"/>
  <c r="N6656" i="1"/>
  <c r="M6657" i="1"/>
  <c r="N6657" i="1"/>
  <c r="M6658" i="1"/>
  <c r="N6658" i="1"/>
  <c r="M6659" i="1"/>
  <c r="N6659" i="1"/>
  <c r="M6660" i="1"/>
  <c r="N6660" i="1"/>
  <c r="M6661" i="1"/>
  <c r="N6661" i="1"/>
  <c r="M6662" i="1"/>
  <c r="N6662" i="1"/>
  <c r="M6663" i="1"/>
  <c r="N6663" i="1"/>
  <c r="M6664" i="1"/>
  <c r="N6664" i="1"/>
  <c r="M6665" i="1"/>
  <c r="N6665" i="1"/>
  <c r="M6666" i="1"/>
  <c r="N6666" i="1"/>
  <c r="M6667" i="1"/>
  <c r="N6667" i="1"/>
  <c r="M6668" i="1"/>
  <c r="N6668" i="1"/>
  <c r="M6669" i="1"/>
  <c r="N6669" i="1"/>
  <c r="M6670" i="1"/>
  <c r="N6670" i="1"/>
  <c r="M6671" i="1"/>
  <c r="N6671" i="1"/>
  <c r="M6672" i="1"/>
  <c r="N6672" i="1"/>
  <c r="M6673" i="1"/>
  <c r="N6673" i="1"/>
  <c r="M6674" i="1"/>
  <c r="N6674" i="1"/>
  <c r="M6675" i="1"/>
  <c r="N6675" i="1"/>
  <c r="M6676" i="1"/>
  <c r="N6676" i="1"/>
  <c r="M6677" i="1"/>
  <c r="N6677" i="1"/>
  <c r="M6678" i="1"/>
  <c r="N6678" i="1"/>
  <c r="M6679" i="1"/>
  <c r="N6679" i="1"/>
  <c r="M6680" i="1"/>
  <c r="N6680" i="1"/>
  <c r="M6681" i="1"/>
  <c r="N6681" i="1"/>
  <c r="M6682" i="1"/>
  <c r="N6682" i="1"/>
  <c r="M6683" i="1"/>
  <c r="N6683" i="1"/>
  <c r="M6684" i="1"/>
  <c r="N6684" i="1"/>
  <c r="M6685" i="1"/>
  <c r="N6685" i="1"/>
  <c r="M6686" i="1"/>
  <c r="N6686" i="1"/>
  <c r="M6687" i="1"/>
  <c r="N6687" i="1"/>
  <c r="M6688" i="1"/>
  <c r="N6688" i="1"/>
  <c r="M6689" i="1"/>
  <c r="N6689" i="1"/>
  <c r="M6690" i="1"/>
  <c r="N6690" i="1"/>
  <c r="M6691" i="1"/>
  <c r="N6691" i="1"/>
  <c r="M6692" i="1"/>
  <c r="N6692" i="1"/>
  <c r="M6693" i="1"/>
  <c r="N6693" i="1"/>
  <c r="M6694" i="1"/>
  <c r="N6694" i="1"/>
  <c r="M6695" i="1"/>
  <c r="N6695" i="1"/>
  <c r="M6696" i="1"/>
  <c r="N6696" i="1"/>
  <c r="M6697" i="1"/>
  <c r="N6697" i="1"/>
  <c r="M6698" i="1"/>
  <c r="N6698" i="1"/>
  <c r="M6699" i="1"/>
  <c r="N6699" i="1"/>
  <c r="M6700" i="1"/>
  <c r="N6700" i="1"/>
  <c r="M6701" i="1"/>
  <c r="N6701" i="1"/>
  <c r="M6702" i="1"/>
  <c r="N6702" i="1"/>
  <c r="M6703" i="1"/>
  <c r="N6703" i="1"/>
  <c r="M6704" i="1"/>
  <c r="N6704" i="1"/>
  <c r="M6705" i="1"/>
  <c r="N6705" i="1"/>
  <c r="M6706" i="1"/>
  <c r="N6706" i="1"/>
  <c r="M6707" i="1"/>
  <c r="N6707" i="1"/>
  <c r="M6708" i="1"/>
  <c r="N6708" i="1"/>
  <c r="M6709" i="1"/>
  <c r="N6709" i="1"/>
  <c r="M6710" i="1"/>
  <c r="N6710" i="1"/>
  <c r="M6711" i="1"/>
  <c r="N6711" i="1"/>
  <c r="M6712" i="1"/>
  <c r="N6712" i="1"/>
  <c r="M6713" i="1"/>
  <c r="N6713" i="1"/>
  <c r="M6714" i="1"/>
  <c r="N6714" i="1"/>
  <c r="M6715" i="1"/>
  <c r="N6715" i="1"/>
  <c r="M6716" i="1"/>
  <c r="N6716" i="1"/>
  <c r="M6717" i="1"/>
  <c r="N6717" i="1"/>
  <c r="M6718" i="1"/>
  <c r="N6718" i="1"/>
  <c r="M6719" i="1"/>
  <c r="N6719" i="1"/>
  <c r="M6720" i="1"/>
  <c r="N6720" i="1"/>
  <c r="M6721" i="1"/>
  <c r="N6721" i="1"/>
  <c r="M6722" i="1"/>
  <c r="N6722" i="1"/>
  <c r="M6723" i="1"/>
  <c r="N6723" i="1"/>
  <c r="M6724" i="1"/>
  <c r="N6724" i="1"/>
  <c r="M6725" i="1"/>
  <c r="N6725" i="1"/>
  <c r="M6726" i="1"/>
  <c r="N6726" i="1"/>
  <c r="M6727" i="1"/>
  <c r="N6727" i="1"/>
  <c r="M6728" i="1"/>
  <c r="N6728" i="1"/>
  <c r="M6729" i="1"/>
  <c r="N6729" i="1"/>
  <c r="M6730" i="1"/>
  <c r="N6730" i="1"/>
  <c r="M6731" i="1"/>
  <c r="N6731" i="1"/>
  <c r="M6732" i="1"/>
  <c r="N6732" i="1"/>
  <c r="M6733" i="1"/>
  <c r="N6733" i="1"/>
  <c r="M6734" i="1"/>
  <c r="N6734" i="1"/>
  <c r="M6735" i="1"/>
  <c r="N6735" i="1"/>
  <c r="M6736" i="1"/>
  <c r="N6736" i="1"/>
  <c r="M6737" i="1"/>
  <c r="N6737" i="1"/>
  <c r="M6738" i="1"/>
  <c r="N6738" i="1"/>
  <c r="M6739" i="1"/>
  <c r="N6739" i="1"/>
  <c r="M6740" i="1"/>
  <c r="N6740" i="1"/>
  <c r="M6741" i="1"/>
  <c r="N6741" i="1"/>
  <c r="M6742" i="1"/>
  <c r="N6742" i="1"/>
  <c r="M6743" i="1"/>
  <c r="N6743" i="1"/>
  <c r="M6744" i="1"/>
  <c r="N6744" i="1"/>
  <c r="M6745" i="1"/>
  <c r="N6745" i="1"/>
  <c r="M6746" i="1"/>
  <c r="N6746" i="1"/>
  <c r="M6747" i="1"/>
  <c r="N6747" i="1"/>
  <c r="M6748" i="1"/>
  <c r="N6748" i="1"/>
  <c r="M6749" i="1"/>
  <c r="N6749" i="1"/>
  <c r="M6750" i="1"/>
  <c r="N6750" i="1"/>
  <c r="M6751" i="1"/>
  <c r="N6751" i="1"/>
  <c r="M6752" i="1"/>
  <c r="N6752" i="1"/>
  <c r="M6753" i="1"/>
  <c r="N6753" i="1"/>
  <c r="M6754" i="1"/>
  <c r="N6754" i="1"/>
  <c r="M6755" i="1"/>
  <c r="N6755" i="1"/>
  <c r="M6756" i="1"/>
  <c r="N6756" i="1"/>
  <c r="M6757" i="1"/>
  <c r="N6757" i="1"/>
  <c r="M6758" i="1"/>
  <c r="N6758" i="1"/>
  <c r="M6759" i="1"/>
  <c r="N6759" i="1"/>
  <c r="M6760" i="1"/>
  <c r="N6760" i="1"/>
  <c r="M6761" i="1"/>
  <c r="N6761" i="1"/>
  <c r="M6762" i="1"/>
  <c r="N6762" i="1"/>
  <c r="M6763" i="1"/>
  <c r="N6763" i="1"/>
  <c r="M6764" i="1"/>
  <c r="N6764" i="1"/>
  <c r="M6765" i="1"/>
  <c r="N6765" i="1"/>
  <c r="M6766" i="1"/>
  <c r="N6766" i="1"/>
  <c r="M6767" i="1"/>
  <c r="N6767" i="1"/>
  <c r="M6768" i="1"/>
  <c r="N6768" i="1"/>
  <c r="M6769" i="1"/>
  <c r="N6769" i="1"/>
  <c r="M6770" i="1"/>
  <c r="N6770" i="1"/>
  <c r="M6771" i="1"/>
  <c r="N6771" i="1"/>
  <c r="M6772" i="1"/>
  <c r="N6772" i="1"/>
  <c r="M6773" i="1"/>
  <c r="N6773" i="1"/>
  <c r="M6774" i="1"/>
  <c r="N6774" i="1"/>
  <c r="M6775" i="1"/>
  <c r="N6775" i="1"/>
  <c r="M6776" i="1"/>
  <c r="N6776" i="1"/>
  <c r="M6777" i="1"/>
  <c r="N6777" i="1"/>
  <c r="M6778" i="1"/>
  <c r="N6778" i="1"/>
  <c r="M6779" i="1"/>
  <c r="N6779" i="1"/>
  <c r="M6780" i="1"/>
  <c r="N6780" i="1"/>
  <c r="M6781" i="1"/>
  <c r="N6781" i="1"/>
  <c r="M6782" i="1"/>
  <c r="N6782" i="1"/>
  <c r="M6783" i="1"/>
  <c r="N6783" i="1"/>
  <c r="M6784" i="1"/>
  <c r="N6784" i="1"/>
  <c r="M6785" i="1"/>
  <c r="N6785" i="1"/>
  <c r="M6786" i="1"/>
  <c r="N6786" i="1"/>
  <c r="M6787" i="1"/>
  <c r="N6787" i="1"/>
  <c r="M6788" i="1"/>
  <c r="N6788" i="1"/>
  <c r="M6789" i="1"/>
  <c r="N6789" i="1"/>
  <c r="M6790" i="1"/>
  <c r="N6790" i="1"/>
  <c r="M6791" i="1"/>
  <c r="N6791" i="1"/>
  <c r="M6792" i="1"/>
  <c r="N6792" i="1"/>
  <c r="M6793" i="1"/>
  <c r="N6793" i="1"/>
  <c r="M6794" i="1"/>
  <c r="N6794" i="1"/>
  <c r="M6795" i="1"/>
  <c r="N6795" i="1"/>
  <c r="M6796" i="1"/>
  <c r="N6796" i="1"/>
  <c r="M6797" i="1"/>
  <c r="N6797" i="1"/>
  <c r="M6798" i="1"/>
  <c r="N6798" i="1"/>
  <c r="M6799" i="1"/>
  <c r="N6799" i="1"/>
  <c r="M6800" i="1"/>
  <c r="N6800" i="1"/>
  <c r="M6801" i="1"/>
  <c r="N6801" i="1"/>
  <c r="M6802" i="1"/>
  <c r="N6802" i="1"/>
  <c r="M6803" i="1"/>
  <c r="N6803" i="1"/>
  <c r="M6804" i="1"/>
  <c r="N6804" i="1"/>
  <c r="M6805" i="1"/>
  <c r="N6805" i="1"/>
  <c r="M6806" i="1"/>
  <c r="N6806" i="1"/>
  <c r="M6807" i="1"/>
  <c r="N6807" i="1"/>
  <c r="M6808" i="1"/>
  <c r="N6808" i="1"/>
  <c r="M6809" i="1"/>
  <c r="N6809" i="1"/>
  <c r="M6810" i="1"/>
  <c r="N6810" i="1"/>
  <c r="M6811" i="1"/>
  <c r="N6811" i="1"/>
  <c r="M6812" i="1"/>
  <c r="N6812" i="1"/>
  <c r="M6813" i="1"/>
  <c r="N6813" i="1"/>
  <c r="M6814" i="1"/>
  <c r="N6814" i="1"/>
  <c r="M6815" i="1"/>
  <c r="N6815" i="1"/>
  <c r="M6816" i="1"/>
  <c r="N6816" i="1"/>
  <c r="M6817" i="1"/>
  <c r="N6817" i="1"/>
  <c r="M6818" i="1"/>
  <c r="N6818" i="1"/>
  <c r="M6819" i="1"/>
  <c r="N6819" i="1"/>
  <c r="M6820" i="1"/>
  <c r="N6820" i="1"/>
  <c r="M6821" i="1"/>
  <c r="N6821" i="1"/>
  <c r="M6822" i="1"/>
  <c r="N6822" i="1"/>
  <c r="M6823" i="1"/>
  <c r="N6823" i="1"/>
  <c r="M6824" i="1"/>
  <c r="N6824" i="1"/>
  <c r="M6825" i="1"/>
  <c r="N6825" i="1"/>
  <c r="M6826" i="1"/>
  <c r="N6826" i="1"/>
  <c r="M6827" i="1"/>
  <c r="N6827" i="1"/>
  <c r="M6828" i="1"/>
  <c r="N6828" i="1"/>
  <c r="M6829" i="1"/>
  <c r="N6829" i="1"/>
  <c r="M6830" i="1"/>
  <c r="N6830" i="1"/>
  <c r="M6831" i="1"/>
  <c r="N6831" i="1"/>
  <c r="M6832" i="1"/>
  <c r="N6832" i="1"/>
  <c r="M6833" i="1"/>
  <c r="N6833" i="1"/>
  <c r="M6834" i="1"/>
  <c r="N6834" i="1"/>
  <c r="M6835" i="1"/>
  <c r="N6835" i="1"/>
  <c r="M6836" i="1"/>
  <c r="N6836" i="1"/>
  <c r="M6837" i="1"/>
  <c r="N6837" i="1"/>
  <c r="M6838" i="1"/>
  <c r="N6838" i="1"/>
  <c r="M6839" i="1"/>
  <c r="N6839" i="1"/>
  <c r="M6840" i="1"/>
  <c r="N6840" i="1"/>
  <c r="M6841" i="1"/>
  <c r="N6841" i="1"/>
  <c r="M6842" i="1"/>
  <c r="N6842" i="1"/>
  <c r="M6843" i="1"/>
  <c r="N6843" i="1"/>
  <c r="M6844" i="1"/>
  <c r="N6844" i="1"/>
  <c r="M6845" i="1"/>
  <c r="N6845" i="1"/>
  <c r="M6846" i="1"/>
  <c r="N6846" i="1"/>
  <c r="M6847" i="1"/>
  <c r="N6847" i="1"/>
  <c r="M6848" i="1"/>
  <c r="N6848" i="1"/>
  <c r="M6849" i="1"/>
  <c r="N6849" i="1"/>
  <c r="M6850" i="1"/>
  <c r="N6850" i="1"/>
  <c r="M6851" i="1"/>
  <c r="N6851" i="1"/>
  <c r="M6852" i="1"/>
  <c r="N6852" i="1"/>
  <c r="M6853" i="1"/>
  <c r="N6853" i="1"/>
  <c r="M6854" i="1"/>
  <c r="N6854" i="1"/>
  <c r="M6855" i="1"/>
  <c r="N6855" i="1"/>
  <c r="M6856" i="1"/>
  <c r="N6856" i="1"/>
  <c r="M6857" i="1"/>
  <c r="N6857" i="1"/>
  <c r="M6858" i="1"/>
  <c r="N6858" i="1"/>
  <c r="M6859" i="1"/>
  <c r="N6859" i="1"/>
  <c r="M6860" i="1"/>
  <c r="N6860" i="1"/>
  <c r="M6861" i="1"/>
  <c r="N6861" i="1"/>
  <c r="M6862" i="1"/>
  <c r="N6862" i="1"/>
  <c r="M6863" i="1"/>
  <c r="N6863" i="1"/>
  <c r="M6864" i="1"/>
  <c r="N6864" i="1"/>
  <c r="M6865" i="1"/>
  <c r="N6865" i="1"/>
  <c r="M6866" i="1"/>
  <c r="N6866" i="1"/>
  <c r="M6867" i="1"/>
  <c r="N6867" i="1"/>
  <c r="M6868" i="1"/>
  <c r="N6868" i="1"/>
  <c r="M6869" i="1"/>
  <c r="N6869" i="1"/>
  <c r="M6870" i="1"/>
  <c r="N6870" i="1"/>
  <c r="M6871" i="1"/>
  <c r="N6871" i="1"/>
  <c r="M6872" i="1"/>
  <c r="N6872" i="1"/>
  <c r="M6873" i="1"/>
  <c r="N6873" i="1"/>
  <c r="M6874" i="1"/>
  <c r="N6874" i="1"/>
  <c r="M6875" i="1"/>
  <c r="N6875" i="1"/>
  <c r="M6876" i="1"/>
  <c r="N6876" i="1"/>
  <c r="M6877" i="1"/>
  <c r="N6877" i="1"/>
  <c r="M6878" i="1"/>
  <c r="N6878" i="1"/>
  <c r="M6879" i="1"/>
  <c r="N6879" i="1"/>
  <c r="M6880" i="1"/>
  <c r="N6880" i="1"/>
  <c r="M6881" i="1"/>
  <c r="N6881" i="1"/>
  <c r="M6882" i="1"/>
  <c r="N6882" i="1"/>
  <c r="M6883" i="1"/>
  <c r="N6883" i="1"/>
  <c r="M6884" i="1"/>
  <c r="N6884" i="1"/>
  <c r="M6885" i="1"/>
  <c r="N6885" i="1"/>
  <c r="M6886" i="1"/>
  <c r="N6886" i="1"/>
  <c r="M6887" i="1"/>
  <c r="N6887" i="1"/>
  <c r="M6888" i="1"/>
  <c r="N6888" i="1"/>
  <c r="M6889" i="1"/>
  <c r="N6889" i="1"/>
  <c r="M6890" i="1"/>
  <c r="N6890" i="1"/>
  <c r="M6891" i="1"/>
  <c r="N6891" i="1"/>
  <c r="M6892" i="1"/>
  <c r="N6892" i="1"/>
  <c r="M6893" i="1"/>
  <c r="N6893" i="1"/>
  <c r="M6894" i="1"/>
  <c r="N6894" i="1"/>
  <c r="M6895" i="1"/>
  <c r="N6895" i="1"/>
  <c r="M6896" i="1"/>
  <c r="N6896" i="1"/>
  <c r="M6897" i="1"/>
  <c r="N6897" i="1"/>
  <c r="M6898" i="1"/>
  <c r="N6898" i="1"/>
  <c r="M6899" i="1"/>
  <c r="N6899" i="1"/>
  <c r="M6900" i="1"/>
  <c r="N6900" i="1"/>
  <c r="M6901" i="1"/>
  <c r="N6901" i="1"/>
  <c r="M6902" i="1"/>
  <c r="N6902" i="1"/>
  <c r="M6903" i="1"/>
  <c r="N6903" i="1"/>
  <c r="M6904" i="1"/>
  <c r="N6904" i="1"/>
  <c r="M6905" i="1"/>
  <c r="N6905" i="1"/>
  <c r="M6906" i="1"/>
  <c r="N6906" i="1"/>
  <c r="M6907" i="1"/>
  <c r="N6907" i="1"/>
  <c r="M6908" i="1"/>
  <c r="N6908" i="1"/>
  <c r="M6909" i="1"/>
  <c r="N6909" i="1"/>
  <c r="M6910" i="1"/>
  <c r="N6910" i="1"/>
  <c r="M6911" i="1"/>
  <c r="N6911" i="1"/>
  <c r="M6912" i="1"/>
  <c r="N6912" i="1"/>
  <c r="M6913" i="1"/>
  <c r="N6913" i="1"/>
  <c r="M6914" i="1"/>
  <c r="N6914" i="1"/>
  <c r="M6915" i="1"/>
  <c r="N6915" i="1"/>
  <c r="M6916" i="1"/>
  <c r="N6916" i="1"/>
  <c r="M6917" i="1"/>
  <c r="N6917" i="1"/>
  <c r="M6918" i="1"/>
  <c r="N6918" i="1"/>
  <c r="M6919" i="1"/>
  <c r="N6919" i="1"/>
  <c r="M6920" i="1"/>
  <c r="N6920" i="1"/>
  <c r="M6921" i="1"/>
  <c r="N6921" i="1"/>
  <c r="M6922" i="1"/>
  <c r="N6922" i="1"/>
  <c r="M6923" i="1"/>
  <c r="N6923" i="1"/>
  <c r="M6924" i="1"/>
  <c r="N6924" i="1"/>
  <c r="M6925" i="1"/>
  <c r="N6925" i="1"/>
  <c r="M6926" i="1"/>
  <c r="N6926" i="1"/>
  <c r="M6927" i="1"/>
  <c r="N6927" i="1"/>
  <c r="M6928" i="1"/>
  <c r="N6928" i="1"/>
  <c r="M6929" i="1"/>
  <c r="N6929" i="1"/>
  <c r="M6930" i="1"/>
  <c r="N6930" i="1"/>
  <c r="M6931" i="1"/>
  <c r="N6931" i="1"/>
  <c r="M6932" i="1"/>
  <c r="N6932" i="1"/>
  <c r="M6933" i="1"/>
  <c r="N6933" i="1"/>
  <c r="M6934" i="1"/>
  <c r="N6934" i="1"/>
  <c r="M6935" i="1"/>
  <c r="N6935" i="1"/>
  <c r="M6936" i="1"/>
  <c r="N6936" i="1"/>
  <c r="M6937" i="1"/>
  <c r="N6937" i="1"/>
  <c r="M6938" i="1"/>
  <c r="N6938" i="1"/>
  <c r="M6939" i="1"/>
  <c r="N6939" i="1"/>
  <c r="M6940" i="1"/>
  <c r="N6940" i="1"/>
  <c r="M6941" i="1"/>
  <c r="N6941" i="1"/>
  <c r="M6942" i="1"/>
  <c r="N6942" i="1"/>
  <c r="M6943" i="1"/>
  <c r="N6943" i="1"/>
  <c r="M6944" i="1"/>
  <c r="N6944" i="1"/>
  <c r="M6945" i="1"/>
  <c r="N6945" i="1"/>
  <c r="M6946" i="1"/>
  <c r="N6946" i="1"/>
  <c r="M6947" i="1"/>
  <c r="N6947" i="1"/>
  <c r="M6948" i="1"/>
  <c r="N6948" i="1"/>
  <c r="M6949" i="1"/>
  <c r="N6949" i="1"/>
  <c r="M6950" i="1"/>
  <c r="N6950" i="1"/>
  <c r="M6951" i="1"/>
  <c r="N6951" i="1"/>
  <c r="M6952" i="1"/>
  <c r="N6952" i="1"/>
  <c r="M6953" i="1"/>
  <c r="N6953" i="1"/>
  <c r="M6954" i="1"/>
  <c r="N6954" i="1"/>
  <c r="M6955" i="1"/>
  <c r="N6955" i="1"/>
  <c r="M6956" i="1"/>
  <c r="N6956" i="1"/>
  <c r="M6957" i="1"/>
  <c r="N6957" i="1"/>
  <c r="M6958" i="1"/>
  <c r="N6958" i="1"/>
  <c r="M6959" i="1"/>
  <c r="N6959" i="1"/>
  <c r="M6960" i="1"/>
  <c r="N6960" i="1"/>
  <c r="M6961" i="1"/>
  <c r="N6961" i="1"/>
  <c r="M6962" i="1"/>
  <c r="N6962" i="1"/>
  <c r="M6963" i="1"/>
  <c r="N6963" i="1"/>
  <c r="M6964" i="1"/>
  <c r="N6964" i="1"/>
  <c r="M6965" i="1"/>
  <c r="N6965" i="1"/>
  <c r="M6966" i="1"/>
  <c r="N6966" i="1"/>
  <c r="M6967" i="1"/>
  <c r="N6967" i="1"/>
  <c r="M6968" i="1"/>
  <c r="N6968" i="1"/>
  <c r="M6969" i="1"/>
  <c r="N6969" i="1"/>
  <c r="M6970" i="1"/>
  <c r="N6970" i="1"/>
  <c r="M6971" i="1"/>
  <c r="N6971" i="1"/>
  <c r="M6972" i="1"/>
  <c r="N6972" i="1"/>
  <c r="M6973" i="1"/>
  <c r="N6973" i="1"/>
  <c r="M6974" i="1"/>
  <c r="N6974" i="1"/>
  <c r="M6975" i="1"/>
  <c r="N6975" i="1"/>
  <c r="M6976" i="1"/>
  <c r="N6976" i="1"/>
  <c r="M6977" i="1"/>
  <c r="N6977" i="1"/>
  <c r="M6978" i="1"/>
  <c r="N6978" i="1"/>
  <c r="M6979" i="1"/>
  <c r="N6979" i="1"/>
  <c r="M6980" i="1"/>
  <c r="N6980" i="1"/>
  <c r="M6981" i="1"/>
  <c r="N6981" i="1"/>
  <c r="M6982" i="1"/>
  <c r="N6982" i="1"/>
  <c r="M6983" i="1"/>
  <c r="N6983" i="1"/>
  <c r="M6984" i="1"/>
  <c r="N6984" i="1"/>
  <c r="M6985" i="1"/>
  <c r="N6985" i="1"/>
  <c r="M6986" i="1"/>
  <c r="N6986" i="1"/>
  <c r="M6987" i="1"/>
  <c r="N6987" i="1"/>
  <c r="M6988" i="1"/>
  <c r="N6988" i="1"/>
  <c r="M6989" i="1"/>
  <c r="N6989" i="1"/>
  <c r="M6990" i="1"/>
  <c r="N6990" i="1"/>
  <c r="M6991" i="1"/>
  <c r="N6991" i="1"/>
  <c r="M6992" i="1"/>
  <c r="N6992" i="1"/>
  <c r="M6993" i="1"/>
  <c r="N6993" i="1"/>
  <c r="M6994" i="1"/>
  <c r="N6994" i="1"/>
  <c r="M6995" i="1"/>
  <c r="N6995" i="1"/>
  <c r="M6996" i="1"/>
  <c r="N6996" i="1"/>
  <c r="M6997" i="1"/>
  <c r="N6997" i="1"/>
  <c r="M6998" i="1"/>
  <c r="N6998" i="1"/>
  <c r="M6999" i="1"/>
  <c r="N6999" i="1"/>
  <c r="M7000" i="1"/>
  <c r="N7000" i="1"/>
  <c r="M7001" i="1"/>
  <c r="N7001" i="1"/>
  <c r="M7002" i="1"/>
  <c r="N7002" i="1"/>
  <c r="M7003" i="1"/>
  <c r="N7003" i="1"/>
  <c r="M7004" i="1"/>
  <c r="N7004" i="1"/>
  <c r="M7005" i="1"/>
  <c r="N7005" i="1"/>
  <c r="M7006" i="1"/>
  <c r="N7006" i="1"/>
  <c r="M7007" i="1"/>
  <c r="N7007" i="1"/>
  <c r="M7008" i="1"/>
  <c r="N7008" i="1"/>
  <c r="M7009" i="1"/>
  <c r="N7009" i="1"/>
  <c r="M7010" i="1"/>
  <c r="N7010" i="1"/>
  <c r="M7011" i="1"/>
  <c r="N7011" i="1"/>
  <c r="M7012" i="1"/>
  <c r="N7012" i="1"/>
  <c r="M7013" i="1"/>
  <c r="N7013" i="1"/>
  <c r="M7014" i="1"/>
  <c r="N7014" i="1"/>
  <c r="M7015" i="1"/>
  <c r="N7015" i="1"/>
  <c r="M7016" i="1"/>
  <c r="N7016" i="1"/>
  <c r="M7017" i="1"/>
  <c r="N7017" i="1"/>
  <c r="M7018" i="1"/>
  <c r="N7018" i="1"/>
  <c r="M7019" i="1"/>
  <c r="N7019" i="1"/>
  <c r="M7020" i="1"/>
  <c r="N7020" i="1"/>
  <c r="M7021" i="1"/>
  <c r="N7021" i="1"/>
  <c r="M7022" i="1"/>
  <c r="N7022" i="1"/>
  <c r="M7023" i="1"/>
  <c r="N7023" i="1"/>
  <c r="M7024" i="1"/>
  <c r="N7024" i="1"/>
  <c r="M7025" i="1"/>
  <c r="N7025" i="1"/>
  <c r="M7026" i="1"/>
  <c r="N7026" i="1"/>
  <c r="M7027" i="1"/>
  <c r="N7027" i="1"/>
  <c r="M7028" i="1"/>
  <c r="N7028" i="1"/>
  <c r="M7029" i="1"/>
  <c r="N7029" i="1"/>
  <c r="M7030" i="1"/>
  <c r="N7030" i="1"/>
  <c r="M7031" i="1"/>
  <c r="N7031" i="1"/>
  <c r="M7032" i="1"/>
  <c r="N7032" i="1"/>
  <c r="M7033" i="1"/>
  <c r="N7033" i="1"/>
  <c r="M7034" i="1"/>
  <c r="N7034" i="1"/>
  <c r="M7035" i="1"/>
  <c r="N7035" i="1"/>
  <c r="M7036" i="1"/>
  <c r="N7036" i="1"/>
  <c r="M7037" i="1"/>
  <c r="N7037" i="1"/>
  <c r="M7038" i="1"/>
  <c r="N7038" i="1"/>
  <c r="M7039" i="1"/>
  <c r="N7039" i="1"/>
  <c r="M7040" i="1"/>
  <c r="N7040" i="1"/>
  <c r="M7041" i="1"/>
  <c r="N7041" i="1"/>
  <c r="M7042" i="1"/>
  <c r="N7042" i="1"/>
  <c r="M7043" i="1"/>
  <c r="N7043" i="1"/>
  <c r="M7044" i="1"/>
  <c r="N7044" i="1"/>
  <c r="M7045" i="1"/>
  <c r="N7045" i="1"/>
  <c r="M7046" i="1"/>
  <c r="N7046" i="1"/>
  <c r="M7047" i="1"/>
  <c r="N7047" i="1"/>
  <c r="M7048" i="1"/>
  <c r="N7048" i="1"/>
  <c r="M7049" i="1"/>
  <c r="N7049" i="1"/>
  <c r="M7050" i="1"/>
  <c r="N7050" i="1"/>
  <c r="M7051" i="1"/>
  <c r="N7051" i="1"/>
  <c r="M7052" i="1"/>
  <c r="N7052" i="1"/>
  <c r="M7053" i="1"/>
  <c r="N7053" i="1"/>
  <c r="M7054" i="1"/>
  <c r="N7054" i="1"/>
  <c r="M7055" i="1"/>
  <c r="N7055" i="1"/>
  <c r="M7056" i="1"/>
  <c r="N7056" i="1"/>
  <c r="M7057" i="1"/>
  <c r="N7057" i="1"/>
  <c r="M7058" i="1"/>
  <c r="N7058" i="1"/>
  <c r="M7059" i="1"/>
  <c r="N7059" i="1"/>
  <c r="M7060" i="1"/>
  <c r="N7060" i="1"/>
  <c r="M7061" i="1"/>
  <c r="N7061" i="1"/>
  <c r="M7062" i="1"/>
  <c r="N7062" i="1"/>
  <c r="M7063" i="1"/>
  <c r="N7063" i="1"/>
  <c r="M7064" i="1"/>
  <c r="N7064" i="1"/>
  <c r="M7065" i="1"/>
  <c r="N7065" i="1"/>
  <c r="M7066" i="1"/>
  <c r="N7066" i="1"/>
  <c r="M7067" i="1"/>
  <c r="N7067" i="1"/>
  <c r="M7068" i="1"/>
  <c r="N7068" i="1"/>
  <c r="M7069" i="1"/>
  <c r="N7069" i="1"/>
  <c r="M7070" i="1"/>
  <c r="N7070" i="1"/>
  <c r="M7071" i="1"/>
  <c r="N7071" i="1"/>
  <c r="M7072" i="1"/>
  <c r="N7072" i="1"/>
  <c r="M7073" i="1"/>
  <c r="N7073" i="1"/>
  <c r="M7074" i="1"/>
  <c r="N7074" i="1"/>
  <c r="M7075" i="1"/>
  <c r="N7075" i="1"/>
  <c r="M7076" i="1"/>
  <c r="N7076" i="1"/>
  <c r="M7077" i="1"/>
  <c r="N7077" i="1"/>
  <c r="M7078" i="1"/>
  <c r="N7078" i="1"/>
  <c r="M7079" i="1"/>
  <c r="N7079" i="1"/>
  <c r="M7080" i="1"/>
  <c r="N7080" i="1"/>
  <c r="M7081" i="1"/>
  <c r="N7081" i="1"/>
  <c r="M7082" i="1"/>
  <c r="N7082" i="1"/>
  <c r="M7083" i="1"/>
  <c r="N7083" i="1"/>
  <c r="M7084" i="1"/>
  <c r="N7084" i="1"/>
  <c r="M7085" i="1"/>
  <c r="N7085" i="1"/>
  <c r="M7086" i="1"/>
  <c r="N7086" i="1"/>
  <c r="M7087" i="1"/>
  <c r="N7087" i="1"/>
  <c r="M7088" i="1"/>
  <c r="N7088" i="1"/>
  <c r="M7089" i="1"/>
  <c r="N7089" i="1"/>
  <c r="M7090" i="1"/>
  <c r="N7090" i="1"/>
  <c r="M7091" i="1"/>
  <c r="N7091" i="1"/>
  <c r="M7092" i="1"/>
  <c r="N7092" i="1"/>
  <c r="M7093" i="1"/>
  <c r="N7093" i="1"/>
  <c r="M7094" i="1"/>
  <c r="N7094" i="1"/>
  <c r="M7095" i="1"/>
  <c r="N7095" i="1"/>
  <c r="M7096" i="1"/>
  <c r="N7096" i="1"/>
  <c r="M7097" i="1"/>
  <c r="N7097" i="1"/>
  <c r="M7098" i="1"/>
  <c r="N7098" i="1"/>
  <c r="M7099" i="1"/>
  <c r="N7099" i="1"/>
  <c r="M7100" i="1"/>
  <c r="N7100" i="1"/>
  <c r="M7101" i="1"/>
  <c r="N7101" i="1"/>
  <c r="M7102" i="1"/>
  <c r="N7102" i="1"/>
  <c r="M7103" i="1"/>
  <c r="N7103" i="1"/>
  <c r="M7104" i="1"/>
  <c r="N7104" i="1"/>
  <c r="M7105" i="1"/>
  <c r="N7105" i="1"/>
  <c r="M7106" i="1"/>
  <c r="N7106" i="1"/>
  <c r="M7107" i="1"/>
  <c r="N7107" i="1"/>
  <c r="M7108" i="1"/>
  <c r="N7108" i="1"/>
  <c r="M7109" i="1"/>
  <c r="N7109" i="1"/>
  <c r="M7110" i="1"/>
  <c r="N7110" i="1"/>
  <c r="M7111" i="1"/>
  <c r="N7111" i="1"/>
  <c r="M7112" i="1"/>
  <c r="N7112" i="1"/>
  <c r="M7113" i="1"/>
  <c r="N7113" i="1"/>
  <c r="M7114" i="1"/>
  <c r="N7114" i="1"/>
  <c r="M7115" i="1"/>
  <c r="N7115" i="1"/>
  <c r="M7116" i="1"/>
  <c r="N7116" i="1"/>
  <c r="M7117" i="1"/>
  <c r="N7117" i="1"/>
  <c r="M7118" i="1"/>
  <c r="N7118" i="1"/>
  <c r="M7119" i="1"/>
  <c r="N7119" i="1"/>
  <c r="M7120" i="1"/>
  <c r="N7120" i="1"/>
  <c r="M7121" i="1"/>
  <c r="N7121" i="1"/>
  <c r="M7122" i="1"/>
  <c r="N7122" i="1"/>
  <c r="M7123" i="1"/>
  <c r="N7123" i="1"/>
  <c r="M7124" i="1"/>
  <c r="N7124" i="1"/>
  <c r="M7125" i="1"/>
  <c r="N7125" i="1"/>
  <c r="M7126" i="1"/>
  <c r="N7126" i="1"/>
  <c r="M7127" i="1"/>
  <c r="N7127" i="1"/>
  <c r="M7128" i="1"/>
  <c r="N7128" i="1"/>
  <c r="M7129" i="1"/>
  <c r="N7129" i="1"/>
  <c r="M7130" i="1"/>
  <c r="N7130" i="1"/>
  <c r="M7131" i="1"/>
  <c r="N7131" i="1"/>
  <c r="M7132" i="1"/>
  <c r="N7132" i="1"/>
  <c r="M7133" i="1"/>
  <c r="N7133" i="1"/>
  <c r="M7134" i="1"/>
  <c r="N7134" i="1"/>
  <c r="M7135" i="1"/>
  <c r="N7135" i="1"/>
  <c r="M7136" i="1"/>
  <c r="N7136" i="1"/>
  <c r="M7137" i="1"/>
  <c r="N7137" i="1"/>
  <c r="M7138" i="1"/>
  <c r="N7138" i="1"/>
  <c r="M7139" i="1"/>
  <c r="N7139" i="1"/>
  <c r="M7140" i="1"/>
  <c r="N7140" i="1"/>
  <c r="M7141" i="1"/>
  <c r="N7141" i="1"/>
  <c r="M7142" i="1"/>
  <c r="N7142" i="1"/>
  <c r="M7143" i="1"/>
  <c r="N7143" i="1"/>
  <c r="M7144" i="1"/>
  <c r="N7144" i="1"/>
  <c r="M7145" i="1"/>
  <c r="N7145" i="1"/>
  <c r="M7146" i="1"/>
  <c r="N7146" i="1"/>
  <c r="M7147" i="1"/>
  <c r="N7147" i="1"/>
  <c r="M7148" i="1"/>
  <c r="N7148" i="1"/>
  <c r="M7149" i="1"/>
  <c r="N7149" i="1"/>
  <c r="M7150" i="1"/>
  <c r="N7150" i="1"/>
  <c r="M7151" i="1"/>
  <c r="N7151" i="1"/>
  <c r="M7152" i="1"/>
  <c r="N7152" i="1"/>
  <c r="M7153" i="1"/>
  <c r="N7153" i="1"/>
  <c r="M7154" i="1"/>
  <c r="N7154" i="1"/>
  <c r="M7155" i="1"/>
  <c r="N7155" i="1"/>
  <c r="M7156" i="1"/>
  <c r="N7156" i="1"/>
  <c r="M7157" i="1"/>
  <c r="N7157" i="1"/>
  <c r="M7158" i="1"/>
  <c r="N7158" i="1"/>
  <c r="M7159" i="1"/>
  <c r="N7159" i="1"/>
  <c r="M7160" i="1"/>
  <c r="N7160" i="1"/>
  <c r="M7161" i="1"/>
  <c r="N7161" i="1"/>
  <c r="M7162" i="1"/>
  <c r="N7162" i="1"/>
  <c r="M7163" i="1"/>
  <c r="N7163" i="1"/>
  <c r="M7164" i="1"/>
  <c r="N7164" i="1"/>
  <c r="M7165" i="1"/>
  <c r="N7165" i="1"/>
  <c r="M7166" i="1"/>
  <c r="N7166" i="1"/>
  <c r="M7167" i="1"/>
  <c r="N7167" i="1"/>
  <c r="M7168" i="1"/>
  <c r="N7168" i="1"/>
  <c r="M7169" i="1"/>
  <c r="N7169" i="1"/>
  <c r="M7170" i="1"/>
  <c r="N7170" i="1"/>
  <c r="M7171" i="1"/>
  <c r="N7171" i="1"/>
  <c r="M7172" i="1"/>
  <c r="N7172" i="1"/>
  <c r="M7173" i="1"/>
  <c r="N7173" i="1"/>
  <c r="M7174" i="1"/>
  <c r="N7174" i="1"/>
  <c r="M7175" i="1"/>
  <c r="N7175" i="1"/>
  <c r="M7176" i="1"/>
  <c r="N7176" i="1"/>
  <c r="M7177" i="1"/>
  <c r="N7177" i="1"/>
  <c r="M7178" i="1"/>
  <c r="N7178" i="1"/>
  <c r="M7179" i="1"/>
  <c r="N7179" i="1"/>
  <c r="M7180" i="1"/>
  <c r="N7180" i="1"/>
  <c r="M7181" i="1"/>
  <c r="N7181" i="1"/>
  <c r="M7182" i="1"/>
  <c r="N7182" i="1"/>
  <c r="M7183" i="1"/>
  <c r="N7183" i="1"/>
  <c r="M7184" i="1"/>
  <c r="N7184" i="1"/>
  <c r="M7185" i="1"/>
  <c r="N7185" i="1"/>
  <c r="M7186" i="1"/>
  <c r="N7186" i="1"/>
  <c r="M7187" i="1"/>
  <c r="N7187" i="1"/>
  <c r="M7188" i="1"/>
  <c r="N7188" i="1"/>
  <c r="M7189" i="1"/>
  <c r="N7189" i="1"/>
  <c r="M7190" i="1"/>
  <c r="N7190" i="1"/>
  <c r="M7191" i="1"/>
  <c r="N7191" i="1"/>
  <c r="M7192" i="1"/>
  <c r="N7192" i="1"/>
  <c r="M7193" i="1"/>
  <c r="N7193" i="1"/>
  <c r="M7194" i="1"/>
  <c r="N7194" i="1"/>
  <c r="M7195" i="1"/>
  <c r="N7195" i="1"/>
  <c r="M7196" i="1"/>
  <c r="N7196" i="1"/>
  <c r="M7197" i="1"/>
  <c r="N7197" i="1"/>
  <c r="M7198" i="1"/>
  <c r="N7198" i="1"/>
  <c r="M7199" i="1"/>
  <c r="N7199" i="1"/>
  <c r="M7200" i="1"/>
  <c r="N7200" i="1"/>
  <c r="M7201" i="1"/>
  <c r="N7201" i="1"/>
  <c r="M7202" i="1"/>
  <c r="N7202" i="1"/>
  <c r="M7203" i="1"/>
  <c r="N7203" i="1"/>
  <c r="M7204" i="1"/>
  <c r="N7204" i="1"/>
  <c r="M7205" i="1"/>
  <c r="N7205" i="1"/>
  <c r="M7206" i="1"/>
  <c r="N7206" i="1"/>
  <c r="M7207" i="1"/>
  <c r="N7207" i="1"/>
  <c r="M7208" i="1"/>
  <c r="N7208" i="1"/>
  <c r="M7209" i="1"/>
  <c r="N7209" i="1"/>
  <c r="M7210" i="1"/>
  <c r="N7210" i="1"/>
  <c r="M7211" i="1"/>
  <c r="N7211" i="1"/>
  <c r="M7212" i="1"/>
  <c r="N7212" i="1"/>
  <c r="M7213" i="1"/>
  <c r="N7213" i="1"/>
  <c r="M7214" i="1"/>
  <c r="N7214" i="1"/>
  <c r="M7215" i="1"/>
  <c r="N7215" i="1"/>
  <c r="M7216" i="1"/>
  <c r="N7216" i="1"/>
  <c r="M7217" i="1"/>
  <c r="N7217" i="1"/>
  <c r="M7218" i="1"/>
  <c r="N7218" i="1"/>
  <c r="M7219" i="1"/>
  <c r="N7219" i="1"/>
  <c r="M7220" i="1"/>
  <c r="N7220" i="1"/>
  <c r="M7221" i="1"/>
  <c r="N7221" i="1"/>
  <c r="M7222" i="1"/>
  <c r="N7222" i="1"/>
  <c r="M7223" i="1"/>
  <c r="N7223" i="1"/>
  <c r="M7224" i="1"/>
  <c r="N7224" i="1"/>
  <c r="M7225" i="1"/>
  <c r="N7225" i="1"/>
  <c r="M7226" i="1"/>
  <c r="N7226" i="1"/>
  <c r="M7227" i="1"/>
  <c r="N7227" i="1"/>
  <c r="M7228" i="1"/>
  <c r="N7228" i="1"/>
  <c r="M7229" i="1"/>
  <c r="N7229" i="1"/>
  <c r="M7230" i="1"/>
  <c r="N7230" i="1"/>
  <c r="M7231" i="1"/>
  <c r="N7231" i="1"/>
  <c r="M7232" i="1"/>
  <c r="N7232" i="1"/>
  <c r="M7233" i="1"/>
  <c r="N7233" i="1"/>
  <c r="M7234" i="1"/>
  <c r="N7234" i="1"/>
  <c r="M7235" i="1"/>
  <c r="N7235" i="1"/>
  <c r="M7236" i="1"/>
  <c r="N7236" i="1"/>
  <c r="M7237" i="1"/>
  <c r="N7237" i="1"/>
  <c r="M7238" i="1"/>
  <c r="N7238" i="1"/>
  <c r="M7239" i="1"/>
  <c r="N7239" i="1"/>
  <c r="M7240" i="1"/>
  <c r="N7240" i="1"/>
  <c r="M7241" i="1"/>
  <c r="N7241" i="1"/>
  <c r="M7242" i="1"/>
  <c r="N7242" i="1"/>
  <c r="M7243" i="1"/>
  <c r="N7243" i="1"/>
  <c r="M7244" i="1"/>
  <c r="N7244" i="1"/>
  <c r="M7245" i="1"/>
  <c r="N7245" i="1"/>
  <c r="M7246" i="1"/>
  <c r="N7246" i="1"/>
  <c r="M7247" i="1"/>
  <c r="N7247" i="1"/>
  <c r="M7248" i="1"/>
  <c r="N7248" i="1"/>
  <c r="M7249" i="1"/>
  <c r="N7249" i="1"/>
  <c r="M7250" i="1"/>
  <c r="N7250" i="1"/>
  <c r="M7251" i="1"/>
  <c r="N7251" i="1"/>
  <c r="M7252" i="1"/>
  <c r="N7252" i="1"/>
  <c r="M7253" i="1"/>
  <c r="N7253" i="1"/>
  <c r="M7254" i="1"/>
  <c r="N7254" i="1"/>
  <c r="M7255" i="1"/>
  <c r="N7255" i="1"/>
  <c r="M7256" i="1"/>
  <c r="N7256" i="1"/>
  <c r="M7257" i="1"/>
  <c r="N7257" i="1"/>
  <c r="M7258" i="1"/>
  <c r="N7258" i="1"/>
  <c r="M7259" i="1"/>
  <c r="N7259" i="1"/>
  <c r="M7260" i="1"/>
  <c r="N7260" i="1"/>
  <c r="M7261" i="1"/>
  <c r="N7261" i="1"/>
  <c r="M7262" i="1"/>
  <c r="N7262" i="1"/>
  <c r="M7263" i="1"/>
  <c r="N7263" i="1"/>
  <c r="M7264" i="1"/>
  <c r="N7264" i="1"/>
  <c r="M7265" i="1"/>
  <c r="N7265" i="1"/>
  <c r="M7266" i="1"/>
  <c r="N7266" i="1"/>
  <c r="M7267" i="1"/>
  <c r="N7267" i="1"/>
  <c r="M7268" i="1"/>
  <c r="N7268" i="1"/>
  <c r="M7269" i="1"/>
  <c r="N7269" i="1"/>
  <c r="M7270" i="1"/>
  <c r="N7270" i="1"/>
  <c r="M7271" i="1"/>
  <c r="N7271" i="1"/>
  <c r="M7272" i="1"/>
  <c r="N7272" i="1"/>
  <c r="M7273" i="1"/>
  <c r="N7273" i="1"/>
  <c r="M7274" i="1"/>
  <c r="N7274" i="1"/>
  <c r="M7275" i="1"/>
  <c r="N7275" i="1"/>
  <c r="M7276" i="1"/>
  <c r="N7276" i="1"/>
  <c r="M7277" i="1"/>
  <c r="N7277" i="1"/>
  <c r="M7278" i="1"/>
  <c r="N7278" i="1"/>
  <c r="M7279" i="1"/>
  <c r="N7279" i="1"/>
  <c r="M7280" i="1"/>
  <c r="N7280" i="1"/>
  <c r="M7281" i="1"/>
  <c r="N7281" i="1"/>
  <c r="M7282" i="1"/>
  <c r="N7282" i="1"/>
  <c r="M7283" i="1"/>
  <c r="N7283" i="1"/>
  <c r="M7284" i="1"/>
  <c r="N7284" i="1"/>
  <c r="M7285" i="1"/>
  <c r="N7285" i="1"/>
  <c r="M7286" i="1"/>
  <c r="N7286" i="1"/>
  <c r="M7287" i="1"/>
  <c r="N7287" i="1"/>
  <c r="M7288" i="1"/>
  <c r="N7288" i="1"/>
  <c r="M7289" i="1"/>
  <c r="N7289" i="1"/>
  <c r="M7290" i="1"/>
  <c r="N7290" i="1"/>
  <c r="M7291" i="1"/>
  <c r="N7291" i="1"/>
  <c r="M7292" i="1"/>
  <c r="N7292" i="1"/>
  <c r="M7293" i="1"/>
  <c r="N7293" i="1"/>
  <c r="M7294" i="1"/>
  <c r="N7294" i="1"/>
  <c r="M7295" i="1"/>
  <c r="N7295" i="1"/>
  <c r="M7296" i="1"/>
  <c r="N7296" i="1"/>
  <c r="M7297" i="1"/>
  <c r="N7297" i="1"/>
  <c r="M7298" i="1"/>
  <c r="N7298" i="1"/>
  <c r="M7299" i="1"/>
  <c r="N7299" i="1"/>
  <c r="M7300" i="1"/>
  <c r="N7300" i="1"/>
  <c r="M7301" i="1"/>
  <c r="N7301" i="1"/>
  <c r="M7302" i="1"/>
  <c r="N7302" i="1"/>
  <c r="M7303" i="1"/>
  <c r="N7303" i="1"/>
  <c r="M7304" i="1"/>
  <c r="N7304" i="1"/>
  <c r="M7305" i="1"/>
  <c r="N7305" i="1"/>
  <c r="M7306" i="1"/>
  <c r="N7306" i="1"/>
  <c r="M7307" i="1"/>
  <c r="N7307" i="1"/>
  <c r="M7308" i="1"/>
  <c r="N7308" i="1"/>
  <c r="M7309" i="1"/>
  <c r="N7309" i="1"/>
  <c r="M7310" i="1"/>
  <c r="N7310" i="1"/>
  <c r="M7311" i="1"/>
  <c r="N7311" i="1"/>
  <c r="M7312" i="1"/>
  <c r="N7312" i="1"/>
  <c r="M7313" i="1"/>
  <c r="N7313" i="1"/>
  <c r="M7314" i="1"/>
  <c r="N7314" i="1"/>
  <c r="M7315" i="1"/>
  <c r="N7315" i="1"/>
  <c r="M7316" i="1"/>
  <c r="N7316" i="1"/>
  <c r="M7317" i="1"/>
  <c r="N7317" i="1"/>
  <c r="M7318" i="1"/>
  <c r="N7318" i="1"/>
  <c r="M7319" i="1"/>
  <c r="N7319" i="1"/>
  <c r="M7320" i="1"/>
  <c r="N7320" i="1"/>
  <c r="M7321" i="1"/>
  <c r="N7321" i="1"/>
  <c r="M7322" i="1"/>
  <c r="N7322" i="1"/>
  <c r="M7323" i="1"/>
  <c r="N7323" i="1"/>
  <c r="M7324" i="1"/>
  <c r="N7324" i="1"/>
  <c r="M7325" i="1"/>
  <c r="N7325" i="1"/>
  <c r="M7326" i="1"/>
  <c r="N7326" i="1"/>
  <c r="M7327" i="1"/>
  <c r="N7327" i="1"/>
  <c r="M7328" i="1"/>
  <c r="N7328" i="1"/>
  <c r="M7329" i="1"/>
  <c r="N7329" i="1"/>
  <c r="M7330" i="1"/>
  <c r="N7330" i="1"/>
  <c r="M7331" i="1"/>
  <c r="N7331" i="1"/>
  <c r="M7332" i="1"/>
  <c r="N7332" i="1"/>
  <c r="M7333" i="1"/>
  <c r="N7333" i="1"/>
  <c r="M7334" i="1"/>
  <c r="N7334" i="1"/>
  <c r="M7335" i="1"/>
  <c r="N7335" i="1"/>
  <c r="M7336" i="1"/>
  <c r="N7336" i="1"/>
  <c r="M7337" i="1"/>
  <c r="N7337" i="1"/>
  <c r="M7338" i="1"/>
  <c r="N7338" i="1"/>
  <c r="M7339" i="1"/>
  <c r="N7339" i="1"/>
  <c r="M7340" i="1"/>
  <c r="N7340" i="1"/>
  <c r="M7341" i="1"/>
  <c r="N7341" i="1"/>
  <c r="M7342" i="1"/>
  <c r="N7342" i="1"/>
  <c r="M7343" i="1"/>
  <c r="N7343" i="1"/>
  <c r="M7344" i="1"/>
  <c r="N7344" i="1"/>
  <c r="M7345" i="1"/>
  <c r="N7345" i="1"/>
  <c r="M7346" i="1"/>
  <c r="N7346" i="1"/>
  <c r="M7347" i="1"/>
  <c r="N7347" i="1"/>
  <c r="M7348" i="1"/>
  <c r="N7348" i="1"/>
  <c r="M7349" i="1"/>
  <c r="N7349" i="1"/>
  <c r="M7350" i="1"/>
  <c r="N7350" i="1"/>
  <c r="M7351" i="1"/>
  <c r="N7351" i="1"/>
  <c r="M7352" i="1"/>
  <c r="N7352" i="1"/>
  <c r="M7353" i="1"/>
  <c r="N7353" i="1"/>
  <c r="M7354" i="1"/>
  <c r="N7354" i="1"/>
  <c r="M7355" i="1"/>
  <c r="N7355" i="1"/>
  <c r="M7356" i="1"/>
  <c r="N7356" i="1"/>
  <c r="M7357" i="1"/>
  <c r="N7357" i="1"/>
  <c r="M7358" i="1"/>
  <c r="N7358" i="1"/>
  <c r="M7359" i="1"/>
  <c r="N7359" i="1"/>
  <c r="M7360" i="1"/>
  <c r="N7360" i="1"/>
  <c r="M7361" i="1"/>
  <c r="N7361" i="1"/>
  <c r="M7362" i="1"/>
  <c r="N7362" i="1"/>
  <c r="M7363" i="1"/>
  <c r="N7363" i="1"/>
  <c r="M7364" i="1"/>
  <c r="N7364" i="1"/>
  <c r="M7365" i="1"/>
  <c r="N7365" i="1"/>
  <c r="M7366" i="1"/>
  <c r="N7366" i="1"/>
  <c r="M7367" i="1"/>
  <c r="N7367" i="1"/>
  <c r="M7368" i="1"/>
  <c r="N7368" i="1"/>
  <c r="M7369" i="1"/>
  <c r="N7369" i="1"/>
  <c r="M7370" i="1"/>
  <c r="N7370" i="1"/>
  <c r="M7371" i="1"/>
  <c r="N7371" i="1"/>
  <c r="M7372" i="1"/>
  <c r="N7372" i="1"/>
  <c r="M7373" i="1"/>
  <c r="N7373" i="1"/>
  <c r="M7374" i="1"/>
  <c r="N7374" i="1"/>
  <c r="M7375" i="1"/>
  <c r="N7375" i="1"/>
  <c r="M7376" i="1"/>
  <c r="N7376" i="1"/>
  <c r="M7377" i="1"/>
  <c r="N7377" i="1"/>
  <c r="M7378" i="1"/>
  <c r="N7378" i="1"/>
  <c r="M7379" i="1"/>
  <c r="N7379" i="1"/>
  <c r="M7380" i="1"/>
  <c r="N7380" i="1"/>
  <c r="M7381" i="1"/>
  <c r="N7381" i="1"/>
  <c r="M7382" i="1"/>
  <c r="N7382" i="1"/>
  <c r="M7383" i="1"/>
  <c r="N7383" i="1"/>
  <c r="M7384" i="1"/>
  <c r="N7384" i="1"/>
  <c r="M7385" i="1"/>
  <c r="N7385" i="1"/>
  <c r="M7386" i="1"/>
  <c r="N7386" i="1"/>
  <c r="M7387" i="1"/>
  <c r="N7387" i="1"/>
  <c r="M7388" i="1"/>
  <c r="N7388" i="1"/>
  <c r="M7389" i="1"/>
  <c r="N7389" i="1"/>
  <c r="M7390" i="1"/>
  <c r="N7390" i="1"/>
  <c r="M7391" i="1"/>
  <c r="N7391" i="1"/>
  <c r="M7392" i="1"/>
  <c r="N7392" i="1"/>
  <c r="M7393" i="1"/>
  <c r="N7393" i="1"/>
  <c r="M7394" i="1"/>
  <c r="N7394" i="1"/>
  <c r="M7395" i="1"/>
  <c r="N7395" i="1"/>
  <c r="M7396" i="1"/>
  <c r="N7396" i="1"/>
  <c r="M7397" i="1"/>
  <c r="N7397" i="1"/>
  <c r="M7398" i="1"/>
  <c r="N7398" i="1"/>
  <c r="M7399" i="1"/>
  <c r="N7399" i="1"/>
  <c r="M7400" i="1"/>
  <c r="N7400" i="1"/>
  <c r="M7401" i="1"/>
  <c r="N7401" i="1"/>
  <c r="M7402" i="1"/>
  <c r="N7402" i="1"/>
  <c r="M7403" i="1"/>
  <c r="N7403" i="1"/>
  <c r="M7404" i="1"/>
  <c r="N7404" i="1"/>
  <c r="M7405" i="1"/>
  <c r="N7405" i="1"/>
  <c r="M7406" i="1"/>
  <c r="N7406" i="1"/>
  <c r="M7407" i="1"/>
  <c r="N7407" i="1"/>
  <c r="M7408" i="1"/>
  <c r="N7408" i="1"/>
  <c r="M7409" i="1"/>
  <c r="N7409" i="1"/>
  <c r="M7410" i="1"/>
  <c r="N7410" i="1"/>
  <c r="M7411" i="1"/>
  <c r="N7411" i="1"/>
  <c r="M7412" i="1"/>
  <c r="N7412" i="1"/>
  <c r="M7413" i="1"/>
  <c r="N7413" i="1"/>
  <c r="M7414" i="1"/>
  <c r="N7414" i="1"/>
  <c r="M7415" i="1"/>
  <c r="N7415" i="1"/>
  <c r="M7416" i="1"/>
  <c r="N7416" i="1"/>
  <c r="M7417" i="1"/>
  <c r="N7417" i="1"/>
  <c r="M7418" i="1"/>
  <c r="N7418" i="1"/>
  <c r="M7419" i="1"/>
  <c r="N7419" i="1"/>
  <c r="M7420" i="1"/>
  <c r="N7420" i="1"/>
  <c r="M7421" i="1"/>
  <c r="N7421" i="1"/>
  <c r="M7422" i="1"/>
  <c r="N7422" i="1"/>
  <c r="M7423" i="1"/>
  <c r="N7423" i="1"/>
  <c r="M7424" i="1"/>
  <c r="N7424" i="1"/>
  <c r="M7425" i="1"/>
  <c r="N7425" i="1"/>
  <c r="M7426" i="1"/>
  <c r="N7426" i="1"/>
  <c r="M7427" i="1"/>
  <c r="N7427" i="1"/>
  <c r="M7428" i="1"/>
  <c r="N7428" i="1"/>
  <c r="M7429" i="1"/>
  <c r="N7429" i="1"/>
  <c r="M7430" i="1"/>
  <c r="N7430" i="1"/>
  <c r="M7431" i="1"/>
  <c r="N7431" i="1"/>
  <c r="M7432" i="1"/>
  <c r="N7432" i="1"/>
  <c r="M7433" i="1"/>
  <c r="N7433" i="1"/>
  <c r="M7434" i="1"/>
  <c r="N7434" i="1"/>
  <c r="M7435" i="1"/>
  <c r="N7435" i="1"/>
  <c r="M7436" i="1"/>
  <c r="N7436" i="1"/>
  <c r="M7437" i="1"/>
  <c r="N7437" i="1"/>
  <c r="M7438" i="1"/>
  <c r="N7438" i="1"/>
  <c r="M7439" i="1"/>
  <c r="N7439" i="1"/>
  <c r="M7440" i="1"/>
  <c r="N7440" i="1"/>
  <c r="M7441" i="1"/>
  <c r="N7441" i="1"/>
  <c r="M7442" i="1"/>
  <c r="N7442" i="1"/>
  <c r="M7443" i="1"/>
  <c r="N7443" i="1"/>
  <c r="M7444" i="1"/>
  <c r="N7444" i="1"/>
  <c r="M7445" i="1"/>
  <c r="N7445" i="1"/>
  <c r="M7446" i="1"/>
  <c r="N7446" i="1"/>
  <c r="M7447" i="1"/>
  <c r="N7447" i="1"/>
  <c r="M7448" i="1"/>
  <c r="N7448" i="1"/>
  <c r="M7449" i="1"/>
  <c r="N7449" i="1"/>
  <c r="M7450" i="1"/>
  <c r="N7450" i="1"/>
  <c r="M7451" i="1"/>
  <c r="N7451" i="1"/>
  <c r="M7452" i="1"/>
  <c r="N7452" i="1"/>
  <c r="M7453" i="1"/>
  <c r="N7453" i="1"/>
  <c r="M7454" i="1"/>
  <c r="N7454" i="1"/>
  <c r="M7455" i="1"/>
  <c r="N7455" i="1"/>
  <c r="M7456" i="1"/>
  <c r="N7456" i="1"/>
  <c r="M7457" i="1"/>
  <c r="N7457" i="1"/>
  <c r="M7458" i="1"/>
  <c r="N7458" i="1"/>
  <c r="M7459" i="1"/>
  <c r="N7459" i="1"/>
  <c r="M7460" i="1"/>
  <c r="N7460" i="1"/>
  <c r="M7461" i="1"/>
  <c r="N7461" i="1"/>
  <c r="M7462" i="1"/>
  <c r="N7462" i="1"/>
  <c r="M7463" i="1"/>
  <c r="N7463" i="1"/>
  <c r="M7464" i="1"/>
  <c r="N7464" i="1"/>
  <c r="M7465" i="1"/>
  <c r="N7465" i="1"/>
  <c r="M7466" i="1"/>
  <c r="N7466" i="1"/>
  <c r="M7467" i="1"/>
  <c r="N7467" i="1"/>
  <c r="M7468" i="1"/>
  <c r="N7468" i="1"/>
  <c r="M7469" i="1"/>
  <c r="N7469" i="1"/>
  <c r="M7470" i="1"/>
  <c r="N7470" i="1"/>
  <c r="M7471" i="1"/>
  <c r="N7471" i="1"/>
  <c r="M7472" i="1"/>
  <c r="N7472" i="1"/>
  <c r="M7473" i="1"/>
  <c r="N7473" i="1"/>
  <c r="M7474" i="1"/>
  <c r="N7474" i="1"/>
  <c r="M7475" i="1"/>
  <c r="N7475" i="1"/>
  <c r="M7476" i="1"/>
  <c r="N7476" i="1"/>
  <c r="M7477" i="1"/>
  <c r="N7477" i="1"/>
  <c r="M7478" i="1"/>
  <c r="N7478" i="1"/>
  <c r="M7479" i="1"/>
  <c r="N7479" i="1"/>
  <c r="M7480" i="1"/>
  <c r="N7480" i="1"/>
  <c r="M7481" i="1"/>
  <c r="N7481" i="1"/>
  <c r="M7482" i="1"/>
  <c r="N7482" i="1"/>
  <c r="M7483" i="1"/>
  <c r="N7483" i="1"/>
  <c r="M7484" i="1"/>
  <c r="N7484" i="1"/>
  <c r="M7485" i="1"/>
  <c r="N7485" i="1"/>
  <c r="M7486" i="1"/>
  <c r="N7486" i="1"/>
  <c r="M7487" i="1"/>
  <c r="N7487" i="1"/>
  <c r="M7488" i="1"/>
  <c r="N7488" i="1"/>
  <c r="M7489" i="1"/>
  <c r="N7489" i="1"/>
  <c r="M7490" i="1"/>
  <c r="N7490" i="1"/>
  <c r="M7491" i="1"/>
  <c r="N7491" i="1"/>
  <c r="M7492" i="1"/>
  <c r="N7492" i="1"/>
  <c r="M7493" i="1"/>
  <c r="N7493" i="1"/>
  <c r="M7494" i="1"/>
  <c r="N7494" i="1"/>
  <c r="M7495" i="1"/>
  <c r="N7495" i="1"/>
  <c r="M7496" i="1"/>
  <c r="N7496" i="1"/>
  <c r="M7497" i="1"/>
  <c r="N7497" i="1"/>
  <c r="M7498" i="1"/>
  <c r="N7498" i="1"/>
  <c r="M7499" i="1"/>
  <c r="N7499" i="1"/>
  <c r="M7500" i="1"/>
  <c r="N7500" i="1"/>
  <c r="M7501" i="1"/>
  <c r="N7501" i="1"/>
  <c r="M7502" i="1"/>
  <c r="N7502" i="1"/>
  <c r="M7503" i="1"/>
  <c r="N7503" i="1"/>
  <c r="M7504" i="1"/>
  <c r="N7504" i="1"/>
  <c r="M7505" i="1"/>
  <c r="N7505" i="1"/>
  <c r="M7506" i="1"/>
  <c r="N7506" i="1"/>
  <c r="M7507" i="1"/>
  <c r="N7507" i="1"/>
  <c r="M7508" i="1"/>
  <c r="N7508" i="1"/>
  <c r="M7509" i="1"/>
  <c r="N7509" i="1"/>
  <c r="M7510" i="1"/>
  <c r="N7510" i="1"/>
  <c r="M7511" i="1"/>
  <c r="N7511" i="1"/>
  <c r="M7512" i="1"/>
  <c r="N7512" i="1"/>
  <c r="M7513" i="1"/>
  <c r="N7513" i="1"/>
  <c r="M7514" i="1"/>
  <c r="N7514" i="1"/>
  <c r="M7515" i="1"/>
  <c r="N7515" i="1"/>
  <c r="M7516" i="1"/>
  <c r="N7516" i="1"/>
  <c r="M7517" i="1"/>
  <c r="N7517" i="1"/>
  <c r="M7518" i="1"/>
  <c r="N7518" i="1"/>
  <c r="M7519" i="1"/>
  <c r="N7519" i="1"/>
  <c r="M7520" i="1"/>
  <c r="N7520" i="1"/>
  <c r="M7521" i="1"/>
  <c r="N7521" i="1"/>
  <c r="M7522" i="1"/>
  <c r="N7522" i="1"/>
  <c r="M7523" i="1"/>
  <c r="N7523" i="1"/>
  <c r="M7524" i="1"/>
  <c r="N7524" i="1"/>
  <c r="M7525" i="1"/>
  <c r="N7525" i="1"/>
  <c r="M7526" i="1"/>
  <c r="N7526" i="1"/>
  <c r="M7527" i="1"/>
  <c r="N7527" i="1"/>
  <c r="M7528" i="1"/>
  <c r="N7528" i="1"/>
  <c r="M7529" i="1"/>
  <c r="N7529" i="1"/>
  <c r="M7530" i="1"/>
  <c r="N7530" i="1"/>
  <c r="M7531" i="1"/>
  <c r="N7531" i="1"/>
  <c r="M7532" i="1"/>
  <c r="N7532" i="1"/>
  <c r="M7533" i="1"/>
  <c r="N7533" i="1"/>
  <c r="M7534" i="1"/>
  <c r="N7534" i="1"/>
  <c r="M7535" i="1"/>
  <c r="N7535" i="1"/>
  <c r="M7536" i="1"/>
  <c r="N7536" i="1"/>
  <c r="M7537" i="1"/>
  <c r="N7537" i="1"/>
  <c r="M7538" i="1"/>
  <c r="N7538" i="1"/>
  <c r="M7539" i="1"/>
  <c r="N7539" i="1"/>
  <c r="M7540" i="1"/>
  <c r="N7540" i="1"/>
  <c r="M7541" i="1"/>
  <c r="N7541" i="1"/>
  <c r="M7542" i="1"/>
  <c r="N7542" i="1"/>
  <c r="M7543" i="1"/>
  <c r="N7543" i="1"/>
  <c r="M7544" i="1"/>
  <c r="N7544" i="1"/>
  <c r="M7545" i="1"/>
  <c r="N7545" i="1"/>
  <c r="M7546" i="1"/>
  <c r="N7546" i="1"/>
  <c r="M7547" i="1"/>
  <c r="N7547" i="1"/>
  <c r="M7548" i="1"/>
  <c r="N7548" i="1"/>
  <c r="M7549" i="1"/>
  <c r="N7549" i="1"/>
  <c r="M7550" i="1"/>
  <c r="N7550" i="1"/>
  <c r="M7551" i="1"/>
  <c r="N7551" i="1"/>
  <c r="M7552" i="1"/>
  <c r="N7552" i="1"/>
  <c r="M7553" i="1"/>
  <c r="N7553" i="1"/>
  <c r="M7554" i="1"/>
  <c r="N7554" i="1"/>
  <c r="M7555" i="1"/>
  <c r="N7555" i="1"/>
  <c r="M7556" i="1"/>
  <c r="N7556" i="1"/>
  <c r="M7557" i="1"/>
  <c r="N7557" i="1"/>
  <c r="M7558" i="1"/>
  <c r="N7558" i="1"/>
  <c r="M7559" i="1"/>
  <c r="N7559" i="1"/>
  <c r="M7560" i="1"/>
  <c r="N7560" i="1"/>
  <c r="M7561" i="1"/>
  <c r="N7561" i="1"/>
  <c r="M7562" i="1"/>
  <c r="N7562" i="1"/>
  <c r="M7563" i="1"/>
  <c r="N7563" i="1"/>
  <c r="M7564" i="1"/>
  <c r="N7564" i="1"/>
  <c r="M7565" i="1"/>
  <c r="N7565" i="1"/>
  <c r="M7566" i="1"/>
  <c r="N7566" i="1"/>
  <c r="M7567" i="1"/>
  <c r="N7567" i="1"/>
  <c r="M7568" i="1"/>
  <c r="N7568" i="1"/>
  <c r="M7569" i="1"/>
  <c r="N7569" i="1"/>
  <c r="M7570" i="1"/>
  <c r="N7570" i="1"/>
  <c r="M7571" i="1"/>
  <c r="N7571" i="1"/>
  <c r="M7572" i="1"/>
  <c r="N7572" i="1"/>
  <c r="M7573" i="1"/>
  <c r="N7573" i="1"/>
  <c r="M7574" i="1"/>
  <c r="N7574" i="1"/>
  <c r="M7575" i="1"/>
  <c r="N7575" i="1"/>
  <c r="M7576" i="1"/>
  <c r="N7576" i="1"/>
  <c r="M7577" i="1"/>
  <c r="N7577" i="1"/>
  <c r="M7578" i="1"/>
  <c r="N7578" i="1"/>
  <c r="M7579" i="1"/>
  <c r="N7579" i="1"/>
  <c r="M7580" i="1"/>
  <c r="N7580" i="1"/>
  <c r="M7581" i="1"/>
  <c r="N7581" i="1"/>
  <c r="M7582" i="1"/>
  <c r="N7582" i="1"/>
  <c r="M7583" i="1"/>
  <c r="N7583" i="1"/>
  <c r="M7584" i="1"/>
  <c r="N7584" i="1"/>
  <c r="M7585" i="1"/>
  <c r="N7585" i="1"/>
  <c r="M7586" i="1"/>
  <c r="N7586" i="1"/>
  <c r="M7587" i="1"/>
  <c r="N7587" i="1"/>
  <c r="M7588" i="1"/>
  <c r="N7588" i="1"/>
  <c r="M7589" i="1"/>
  <c r="N7589" i="1"/>
  <c r="M7590" i="1"/>
  <c r="N7590" i="1"/>
  <c r="M7591" i="1"/>
  <c r="N7591" i="1"/>
  <c r="M7592" i="1"/>
  <c r="N7592" i="1"/>
  <c r="M7593" i="1"/>
  <c r="N7593" i="1"/>
  <c r="M7594" i="1"/>
  <c r="N7594" i="1"/>
  <c r="M7595" i="1"/>
  <c r="N7595" i="1"/>
  <c r="M7596" i="1"/>
  <c r="N7596" i="1"/>
  <c r="M7597" i="1"/>
  <c r="N7597" i="1"/>
  <c r="M7598" i="1"/>
  <c r="N7598" i="1"/>
  <c r="M7599" i="1"/>
  <c r="N7599" i="1"/>
  <c r="M7600" i="1"/>
  <c r="N7600" i="1"/>
  <c r="M7601" i="1"/>
  <c r="N7601" i="1"/>
  <c r="M7602" i="1"/>
  <c r="N7602" i="1"/>
  <c r="M7603" i="1"/>
  <c r="N7603" i="1"/>
  <c r="M7604" i="1"/>
  <c r="N7604" i="1"/>
  <c r="M7605" i="1"/>
  <c r="N7605" i="1"/>
  <c r="M7606" i="1"/>
  <c r="N7606" i="1"/>
  <c r="M7607" i="1"/>
  <c r="N7607" i="1"/>
  <c r="M7608" i="1"/>
  <c r="N7608" i="1"/>
  <c r="M7609" i="1"/>
  <c r="N7609" i="1"/>
  <c r="M7610" i="1"/>
  <c r="N7610" i="1"/>
  <c r="M7611" i="1"/>
  <c r="N7611" i="1"/>
  <c r="M7612" i="1"/>
  <c r="N7612" i="1"/>
  <c r="M7613" i="1"/>
  <c r="N7613" i="1"/>
  <c r="M7614" i="1"/>
  <c r="N7614" i="1"/>
  <c r="M7615" i="1"/>
  <c r="N7615" i="1"/>
  <c r="M7616" i="1"/>
  <c r="N7616" i="1"/>
  <c r="M7617" i="1"/>
  <c r="N7617" i="1"/>
  <c r="M7618" i="1"/>
  <c r="N7618" i="1"/>
  <c r="M7619" i="1"/>
  <c r="N7619" i="1"/>
  <c r="M7620" i="1"/>
  <c r="N7620" i="1"/>
  <c r="M7621" i="1"/>
  <c r="N7621" i="1"/>
  <c r="M7622" i="1"/>
  <c r="N7622" i="1"/>
  <c r="M7623" i="1"/>
  <c r="N7623" i="1"/>
  <c r="M7624" i="1"/>
  <c r="N7624" i="1"/>
  <c r="M7625" i="1"/>
  <c r="N7625" i="1"/>
  <c r="M7626" i="1"/>
  <c r="N7626" i="1"/>
  <c r="M7627" i="1"/>
  <c r="N7627" i="1"/>
  <c r="M7628" i="1"/>
  <c r="N7628" i="1"/>
  <c r="M7629" i="1"/>
  <c r="N7629" i="1"/>
  <c r="M7630" i="1"/>
  <c r="N7630" i="1"/>
  <c r="M7631" i="1"/>
  <c r="N7631" i="1"/>
  <c r="M7632" i="1"/>
  <c r="N7632" i="1"/>
  <c r="M7633" i="1"/>
  <c r="N7633" i="1"/>
  <c r="M7634" i="1"/>
  <c r="N7634" i="1"/>
  <c r="M7635" i="1"/>
  <c r="N7635" i="1"/>
  <c r="M7636" i="1"/>
  <c r="N7636" i="1"/>
  <c r="M7637" i="1"/>
  <c r="N7637" i="1"/>
  <c r="M7638" i="1"/>
  <c r="N7638" i="1"/>
  <c r="M7639" i="1"/>
  <c r="N7639" i="1"/>
  <c r="M7640" i="1"/>
  <c r="N7640" i="1"/>
  <c r="M7641" i="1"/>
  <c r="N7641" i="1"/>
  <c r="M7642" i="1"/>
  <c r="N7642" i="1"/>
  <c r="M7643" i="1"/>
  <c r="N7643" i="1"/>
  <c r="M7644" i="1"/>
  <c r="N7644" i="1"/>
  <c r="M7645" i="1"/>
  <c r="N7645" i="1"/>
  <c r="M7646" i="1"/>
  <c r="N7646" i="1"/>
  <c r="M7647" i="1"/>
  <c r="N7647" i="1"/>
  <c r="M7648" i="1"/>
  <c r="N7648" i="1"/>
  <c r="M7649" i="1"/>
  <c r="N7649" i="1"/>
  <c r="M7650" i="1"/>
  <c r="N7650" i="1"/>
  <c r="M7651" i="1"/>
  <c r="N7651" i="1"/>
  <c r="M7652" i="1"/>
  <c r="N7652" i="1"/>
  <c r="M7653" i="1"/>
  <c r="N7653" i="1"/>
  <c r="M7654" i="1"/>
  <c r="N7654" i="1"/>
  <c r="M7655" i="1"/>
  <c r="N7655" i="1"/>
  <c r="M7656" i="1"/>
  <c r="N7656" i="1"/>
  <c r="M7657" i="1"/>
  <c r="N7657" i="1"/>
  <c r="M7658" i="1"/>
  <c r="N7658" i="1"/>
  <c r="M7659" i="1"/>
  <c r="N7659" i="1"/>
  <c r="M7660" i="1"/>
  <c r="N7660" i="1"/>
  <c r="M7661" i="1"/>
  <c r="N7661" i="1"/>
  <c r="M7662" i="1"/>
  <c r="N7662" i="1"/>
  <c r="M7663" i="1"/>
  <c r="N7663" i="1"/>
  <c r="M7664" i="1"/>
  <c r="N7664" i="1"/>
  <c r="M7665" i="1"/>
  <c r="N7665" i="1"/>
  <c r="M7666" i="1"/>
  <c r="N7666" i="1"/>
  <c r="M7667" i="1"/>
  <c r="N7667" i="1"/>
  <c r="M7668" i="1"/>
  <c r="N7668" i="1"/>
  <c r="M7669" i="1"/>
  <c r="N7669" i="1"/>
  <c r="M7670" i="1"/>
  <c r="N7670" i="1"/>
  <c r="M7671" i="1"/>
  <c r="N7671" i="1"/>
  <c r="M7672" i="1"/>
  <c r="N7672" i="1"/>
  <c r="M7673" i="1"/>
  <c r="N7673" i="1"/>
  <c r="M7674" i="1"/>
  <c r="N7674" i="1"/>
  <c r="M7675" i="1"/>
  <c r="N7675" i="1"/>
  <c r="M7676" i="1"/>
  <c r="N7676" i="1"/>
  <c r="M7677" i="1"/>
  <c r="N7677" i="1"/>
  <c r="M7678" i="1"/>
  <c r="N7678" i="1"/>
  <c r="M7679" i="1"/>
  <c r="N7679" i="1"/>
  <c r="M7680" i="1"/>
  <c r="N7680" i="1"/>
  <c r="M7681" i="1"/>
  <c r="N7681" i="1"/>
  <c r="M7682" i="1"/>
  <c r="N7682" i="1"/>
  <c r="M7683" i="1"/>
  <c r="N7683" i="1"/>
  <c r="M7684" i="1"/>
  <c r="N7684" i="1"/>
  <c r="M7685" i="1"/>
  <c r="N7685" i="1"/>
  <c r="M7686" i="1"/>
  <c r="N7686" i="1"/>
  <c r="M7687" i="1"/>
  <c r="N7687" i="1"/>
  <c r="M7688" i="1"/>
  <c r="N7688" i="1"/>
  <c r="M7689" i="1"/>
  <c r="N7689" i="1"/>
  <c r="M7690" i="1"/>
  <c r="N7690" i="1"/>
  <c r="M7691" i="1"/>
  <c r="N7691" i="1"/>
  <c r="M7692" i="1"/>
  <c r="N7692" i="1"/>
  <c r="M7693" i="1"/>
  <c r="N7693" i="1"/>
  <c r="M7694" i="1"/>
  <c r="N7694" i="1"/>
  <c r="M7695" i="1"/>
  <c r="N7695" i="1"/>
  <c r="M7696" i="1"/>
  <c r="N7696" i="1"/>
  <c r="M7697" i="1"/>
  <c r="N7697" i="1"/>
  <c r="M7698" i="1"/>
  <c r="N7698" i="1"/>
  <c r="M7699" i="1"/>
  <c r="N7699" i="1"/>
  <c r="M7700" i="1"/>
  <c r="N7700" i="1"/>
  <c r="M7701" i="1"/>
  <c r="N7701" i="1"/>
  <c r="M7702" i="1"/>
  <c r="N7702" i="1"/>
  <c r="M7703" i="1"/>
  <c r="N7703" i="1"/>
  <c r="M7704" i="1"/>
  <c r="N7704" i="1"/>
  <c r="M7705" i="1"/>
  <c r="N7705" i="1"/>
  <c r="M7706" i="1"/>
  <c r="N7706" i="1"/>
  <c r="M7707" i="1"/>
  <c r="N7707" i="1"/>
  <c r="M7708" i="1"/>
  <c r="N7708" i="1"/>
  <c r="M7709" i="1"/>
  <c r="N7709" i="1"/>
  <c r="M7710" i="1"/>
  <c r="N7710" i="1"/>
  <c r="M7711" i="1"/>
  <c r="N7711" i="1"/>
  <c r="M7712" i="1"/>
  <c r="N7712" i="1"/>
  <c r="M7713" i="1"/>
  <c r="N7713" i="1"/>
  <c r="M7714" i="1"/>
  <c r="N7714" i="1"/>
  <c r="M7715" i="1"/>
  <c r="N7715" i="1"/>
  <c r="M7716" i="1"/>
  <c r="N7716" i="1"/>
  <c r="M7717" i="1"/>
  <c r="N7717" i="1"/>
  <c r="M7718" i="1"/>
  <c r="N7718" i="1"/>
  <c r="M7719" i="1"/>
  <c r="N7719" i="1"/>
  <c r="M7720" i="1"/>
  <c r="N7720" i="1"/>
  <c r="M7721" i="1"/>
  <c r="N7721" i="1"/>
  <c r="M7722" i="1"/>
  <c r="N7722" i="1"/>
  <c r="M7723" i="1"/>
  <c r="N7723" i="1"/>
  <c r="M7724" i="1"/>
  <c r="N7724" i="1"/>
  <c r="M7725" i="1"/>
  <c r="N7725" i="1"/>
  <c r="M7726" i="1"/>
  <c r="N7726" i="1"/>
  <c r="M7727" i="1"/>
  <c r="N7727" i="1"/>
  <c r="M7728" i="1"/>
  <c r="N7728" i="1"/>
  <c r="M7729" i="1"/>
  <c r="N7729" i="1"/>
  <c r="M7730" i="1"/>
  <c r="N7730" i="1"/>
  <c r="M7731" i="1"/>
  <c r="N7731" i="1"/>
  <c r="M7732" i="1"/>
  <c r="N7732" i="1"/>
  <c r="M7733" i="1"/>
  <c r="N7733" i="1"/>
  <c r="M7734" i="1"/>
  <c r="N7734" i="1"/>
  <c r="M7735" i="1"/>
  <c r="N7735" i="1"/>
  <c r="M7736" i="1"/>
  <c r="N7736" i="1"/>
  <c r="M7737" i="1"/>
  <c r="N7737" i="1"/>
  <c r="M7738" i="1"/>
  <c r="N7738" i="1"/>
  <c r="M7739" i="1"/>
  <c r="N7739" i="1"/>
  <c r="M7740" i="1"/>
  <c r="N7740" i="1"/>
  <c r="M7741" i="1"/>
  <c r="N7741" i="1"/>
  <c r="M7742" i="1"/>
  <c r="N7742" i="1"/>
  <c r="M7743" i="1"/>
  <c r="N7743" i="1"/>
  <c r="M7744" i="1"/>
  <c r="N7744" i="1"/>
  <c r="M7745" i="1"/>
  <c r="N7745" i="1"/>
  <c r="M7746" i="1"/>
  <c r="N7746" i="1"/>
  <c r="M7747" i="1"/>
  <c r="N7747" i="1"/>
  <c r="M7748" i="1"/>
  <c r="N7748" i="1"/>
  <c r="M7749" i="1"/>
  <c r="N7749" i="1"/>
  <c r="M7750" i="1"/>
  <c r="N7750" i="1"/>
  <c r="M7751" i="1"/>
  <c r="N7751" i="1"/>
  <c r="M7752" i="1"/>
  <c r="N7752" i="1"/>
  <c r="M7753" i="1"/>
  <c r="N7753" i="1"/>
  <c r="M7754" i="1"/>
  <c r="N7754" i="1"/>
  <c r="M7755" i="1"/>
  <c r="N7755" i="1"/>
  <c r="M7756" i="1"/>
  <c r="N7756" i="1"/>
  <c r="M7757" i="1"/>
  <c r="N7757" i="1"/>
  <c r="M7758" i="1"/>
  <c r="N7758" i="1"/>
  <c r="M7759" i="1"/>
  <c r="N7759" i="1"/>
  <c r="M7760" i="1"/>
  <c r="N7760" i="1"/>
  <c r="M7761" i="1"/>
  <c r="N7761" i="1"/>
  <c r="M7762" i="1"/>
  <c r="N7762" i="1"/>
  <c r="M7763" i="1"/>
  <c r="N7763" i="1"/>
  <c r="M7764" i="1"/>
  <c r="N7764" i="1"/>
  <c r="M7765" i="1"/>
  <c r="N7765" i="1"/>
  <c r="M7766" i="1"/>
  <c r="N7766" i="1"/>
  <c r="M7767" i="1"/>
  <c r="N7767" i="1"/>
  <c r="M7768" i="1"/>
  <c r="N7768" i="1"/>
  <c r="M7769" i="1"/>
  <c r="N7769" i="1"/>
  <c r="M7770" i="1"/>
  <c r="N7770" i="1"/>
  <c r="M7771" i="1"/>
  <c r="N7771" i="1"/>
  <c r="M7772" i="1"/>
  <c r="N7772" i="1"/>
  <c r="M7773" i="1"/>
  <c r="N7773" i="1"/>
  <c r="M7774" i="1"/>
  <c r="N7774" i="1"/>
  <c r="M7775" i="1"/>
  <c r="N7775" i="1"/>
  <c r="M7776" i="1"/>
  <c r="N7776" i="1"/>
  <c r="M7777" i="1"/>
  <c r="N7777" i="1"/>
  <c r="M7778" i="1"/>
  <c r="N7778" i="1"/>
  <c r="M7779" i="1"/>
  <c r="N7779" i="1"/>
  <c r="M7780" i="1"/>
  <c r="N7780" i="1"/>
  <c r="M7781" i="1"/>
  <c r="N7781" i="1"/>
  <c r="M7782" i="1"/>
  <c r="N7782" i="1"/>
  <c r="M7783" i="1"/>
  <c r="N7783" i="1"/>
  <c r="M7784" i="1"/>
  <c r="N7784" i="1"/>
  <c r="M7785" i="1"/>
  <c r="N7785" i="1"/>
  <c r="M7786" i="1"/>
  <c r="N7786" i="1"/>
  <c r="M7787" i="1"/>
  <c r="N7787" i="1"/>
  <c r="M7788" i="1"/>
  <c r="N7788" i="1"/>
  <c r="M7789" i="1"/>
  <c r="N7789" i="1"/>
  <c r="M7790" i="1"/>
  <c r="N7790" i="1"/>
  <c r="M7791" i="1"/>
  <c r="N7791" i="1"/>
  <c r="M7792" i="1"/>
  <c r="N7792" i="1"/>
  <c r="M7793" i="1"/>
  <c r="N7793" i="1"/>
  <c r="M7794" i="1"/>
  <c r="N7794" i="1"/>
  <c r="M7795" i="1"/>
  <c r="N7795" i="1"/>
  <c r="M7796" i="1"/>
  <c r="N7796" i="1"/>
  <c r="M7797" i="1"/>
  <c r="N7797" i="1"/>
  <c r="M7798" i="1"/>
  <c r="N7798" i="1"/>
  <c r="M7799" i="1"/>
  <c r="N7799" i="1"/>
  <c r="M7800" i="1"/>
  <c r="N7800" i="1"/>
  <c r="M7801" i="1"/>
  <c r="N7801" i="1"/>
  <c r="M7802" i="1"/>
  <c r="N7802" i="1"/>
  <c r="M7803" i="1"/>
  <c r="N7803" i="1"/>
  <c r="M7804" i="1"/>
  <c r="N7804" i="1"/>
  <c r="M7805" i="1"/>
  <c r="N7805" i="1"/>
  <c r="M7806" i="1"/>
  <c r="N7806" i="1"/>
  <c r="M7807" i="1"/>
  <c r="N7807" i="1"/>
  <c r="M7808" i="1"/>
  <c r="N7808" i="1"/>
  <c r="M7809" i="1"/>
  <c r="N7809" i="1"/>
  <c r="M7810" i="1"/>
  <c r="N7810" i="1"/>
  <c r="M7811" i="1"/>
  <c r="N7811" i="1"/>
  <c r="M7812" i="1"/>
  <c r="N7812" i="1"/>
  <c r="M7813" i="1"/>
  <c r="N7813" i="1"/>
  <c r="M7814" i="1"/>
  <c r="N7814" i="1"/>
  <c r="M7815" i="1"/>
  <c r="N7815" i="1"/>
  <c r="M7816" i="1"/>
  <c r="N7816" i="1"/>
  <c r="M7817" i="1"/>
  <c r="N7817" i="1"/>
  <c r="M7818" i="1"/>
  <c r="N7818" i="1"/>
  <c r="M7819" i="1"/>
  <c r="N7819" i="1"/>
  <c r="M7820" i="1"/>
  <c r="N7820" i="1"/>
  <c r="M7821" i="1"/>
  <c r="N7821" i="1"/>
  <c r="M7822" i="1"/>
  <c r="N7822" i="1"/>
  <c r="M7823" i="1"/>
  <c r="N7823" i="1"/>
  <c r="M7824" i="1"/>
  <c r="N7824" i="1"/>
  <c r="M7825" i="1"/>
  <c r="N7825" i="1"/>
  <c r="M7826" i="1"/>
  <c r="N7826" i="1"/>
  <c r="M7827" i="1"/>
  <c r="N7827" i="1"/>
  <c r="M7828" i="1"/>
  <c r="N7828" i="1"/>
  <c r="M7829" i="1"/>
  <c r="N7829" i="1"/>
  <c r="M7830" i="1"/>
  <c r="N7830" i="1"/>
  <c r="M7831" i="1"/>
  <c r="N7831" i="1"/>
  <c r="M7832" i="1"/>
  <c r="N7832" i="1"/>
  <c r="M7833" i="1"/>
  <c r="N7833" i="1"/>
  <c r="M7834" i="1"/>
  <c r="N7834" i="1"/>
  <c r="M7835" i="1"/>
  <c r="N7835" i="1"/>
  <c r="M7836" i="1"/>
  <c r="N7836" i="1"/>
  <c r="M7837" i="1"/>
  <c r="N7837" i="1"/>
  <c r="M7838" i="1"/>
  <c r="N7838" i="1"/>
  <c r="M7839" i="1"/>
  <c r="N7839" i="1"/>
  <c r="M7840" i="1"/>
  <c r="N7840" i="1"/>
  <c r="M7841" i="1"/>
  <c r="N7841" i="1"/>
  <c r="M7842" i="1"/>
  <c r="N7842" i="1"/>
  <c r="M7843" i="1"/>
  <c r="N7843" i="1"/>
  <c r="M7844" i="1"/>
  <c r="N7844" i="1"/>
  <c r="M7845" i="1"/>
  <c r="N7845" i="1"/>
  <c r="M7846" i="1"/>
  <c r="N7846" i="1"/>
  <c r="M7847" i="1"/>
  <c r="N7847" i="1"/>
  <c r="M7848" i="1"/>
  <c r="N7848" i="1"/>
  <c r="M7849" i="1"/>
  <c r="N7849" i="1"/>
  <c r="M7850" i="1"/>
  <c r="N7850" i="1"/>
  <c r="M7851" i="1"/>
  <c r="N7851" i="1"/>
  <c r="M7852" i="1"/>
  <c r="N7852" i="1"/>
  <c r="M7853" i="1"/>
  <c r="N7853" i="1"/>
  <c r="M7854" i="1"/>
  <c r="N7854" i="1"/>
  <c r="M7855" i="1"/>
  <c r="N7855" i="1"/>
  <c r="M7856" i="1"/>
  <c r="N7856" i="1"/>
  <c r="M7857" i="1"/>
  <c r="N7857" i="1"/>
  <c r="M7858" i="1"/>
  <c r="N7858" i="1"/>
  <c r="M7859" i="1"/>
  <c r="N7859" i="1"/>
  <c r="M7860" i="1"/>
  <c r="N7860" i="1"/>
  <c r="M7861" i="1"/>
  <c r="N7861" i="1"/>
  <c r="M7862" i="1"/>
  <c r="N7862" i="1"/>
  <c r="M7863" i="1"/>
  <c r="N7863" i="1"/>
  <c r="M7864" i="1"/>
  <c r="N7864" i="1"/>
  <c r="M7865" i="1"/>
  <c r="N7865" i="1"/>
  <c r="M7866" i="1"/>
  <c r="N7866" i="1"/>
  <c r="M7867" i="1"/>
  <c r="N7867" i="1"/>
  <c r="M7868" i="1"/>
  <c r="N7868" i="1"/>
  <c r="M7869" i="1"/>
  <c r="N7869" i="1"/>
  <c r="M7870" i="1"/>
  <c r="N7870" i="1"/>
  <c r="M7871" i="1"/>
  <c r="N7871" i="1"/>
  <c r="M7872" i="1"/>
  <c r="N7872" i="1"/>
  <c r="M7873" i="1"/>
  <c r="N7873" i="1"/>
  <c r="M7874" i="1"/>
  <c r="N7874" i="1"/>
  <c r="M7875" i="1"/>
  <c r="N7875" i="1"/>
  <c r="M7876" i="1"/>
  <c r="N7876" i="1"/>
  <c r="M7877" i="1"/>
  <c r="N7877" i="1"/>
  <c r="M7878" i="1"/>
  <c r="N7878" i="1"/>
  <c r="M7879" i="1"/>
  <c r="N7879" i="1"/>
  <c r="M7880" i="1"/>
  <c r="N7880" i="1"/>
  <c r="M7881" i="1"/>
  <c r="N7881" i="1"/>
  <c r="M7882" i="1"/>
  <c r="N7882" i="1"/>
  <c r="M7883" i="1"/>
  <c r="N7883" i="1"/>
  <c r="M7884" i="1"/>
  <c r="N7884" i="1"/>
  <c r="M7885" i="1"/>
  <c r="N7885" i="1"/>
  <c r="M7886" i="1"/>
  <c r="N7886" i="1"/>
  <c r="M7887" i="1"/>
  <c r="N7887" i="1"/>
  <c r="M7888" i="1"/>
  <c r="N7888" i="1"/>
  <c r="M7889" i="1"/>
  <c r="N7889" i="1"/>
  <c r="M7890" i="1"/>
  <c r="N7890" i="1"/>
  <c r="M7891" i="1"/>
  <c r="N7891" i="1"/>
  <c r="M7892" i="1"/>
  <c r="N7892" i="1"/>
  <c r="M7893" i="1"/>
  <c r="N7893" i="1"/>
  <c r="M7894" i="1"/>
  <c r="N7894" i="1"/>
  <c r="M7895" i="1"/>
  <c r="N7895" i="1"/>
  <c r="M7896" i="1"/>
  <c r="N7896" i="1"/>
  <c r="M7897" i="1"/>
  <c r="N7897" i="1"/>
  <c r="M7898" i="1"/>
  <c r="N7898" i="1"/>
  <c r="M7899" i="1"/>
  <c r="N7899" i="1"/>
  <c r="M7900" i="1"/>
  <c r="N7900" i="1"/>
  <c r="M7901" i="1"/>
  <c r="N7901" i="1"/>
  <c r="M7902" i="1"/>
  <c r="N7902" i="1"/>
  <c r="M7903" i="1"/>
  <c r="N7903" i="1"/>
  <c r="M7904" i="1"/>
  <c r="N7904" i="1"/>
  <c r="M7905" i="1"/>
  <c r="N7905" i="1"/>
  <c r="M7906" i="1"/>
  <c r="N7906" i="1"/>
  <c r="M7907" i="1"/>
  <c r="N7907" i="1"/>
  <c r="M7908" i="1"/>
  <c r="N7908" i="1"/>
  <c r="M7909" i="1"/>
  <c r="N7909" i="1"/>
  <c r="M7910" i="1"/>
  <c r="N7910" i="1"/>
  <c r="M7911" i="1"/>
  <c r="N7911" i="1"/>
  <c r="M7912" i="1"/>
  <c r="N7912" i="1"/>
  <c r="M7913" i="1"/>
  <c r="N7913" i="1"/>
  <c r="M7914" i="1"/>
  <c r="N7914" i="1"/>
  <c r="M7915" i="1"/>
  <c r="N7915" i="1"/>
  <c r="M7916" i="1"/>
  <c r="N7916" i="1"/>
  <c r="M7917" i="1"/>
  <c r="N7917" i="1"/>
  <c r="M7918" i="1"/>
  <c r="N7918" i="1"/>
  <c r="M7919" i="1"/>
  <c r="N7919" i="1"/>
  <c r="M7920" i="1"/>
  <c r="N7920" i="1"/>
  <c r="M7921" i="1"/>
  <c r="N7921" i="1"/>
  <c r="M7922" i="1"/>
  <c r="N7922" i="1"/>
  <c r="M7923" i="1"/>
  <c r="N7923" i="1"/>
  <c r="M7924" i="1"/>
  <c r="N7924" i="1"/>
  <c r="M7925" i="1"/>
  <c r="N7925" i="1"/>
  <c r="M7926" i="1"/>
  <c r="N7926" i="1"/>
  <c r="M7927" i="1"/>
  <c r="N7927" i="1"/>
  <c r="M7928" i="1"/>
  <c r="N7928" i="1"/>
  <c r="M7929" i="1"/>
  <c r="N7929" i="1"/>
  <c r="M7930" i="1"/>
  <c r="N7930" i="1"/>
  <c r="M7931" i="1"/>
  <c r="N7931" i="1"/>
  <c r="M7932" i="1"/>
  <c r="N7932" i="1"/>
  <c r="M7933" i="1"/>
  <c r="N7933" i="1"/>
  <c r="M7934" i="1"/>
  <c r="N7934" i="1"/>
  <c r="M7935" i="1"/>
  <c r="N7935" i="1"/>
  <c r="M7936" i="1"/>
  <c r="N7936" i="1"/>
  <c r="M7937" i="1"/>
  <c r="N7937" i="1"/>
  <c r="M7938" i="1"/>
  <c r="N7938" i="1"/>
  <c r="M7939" i="1"/>
  <c r="N7939" i="1"/>
  <c r="M7940" i="1"/>
  <c r="N7940" i="1"/>
  <c r="M7941" i="1"/>
  <c r="N7941" i="1"/>
  <c r="M7942" i="1"/>
  <c r="N7942" i="1"/>
  <c r="M7943" i="1"/>
  <c r="N7943" i="1"/>
  <c r="M7944" i="1"/>
  <c r="N7944" i="1"/>
  <c r="M7945" i="1"/>
  <c r="N7945" i="1"/>
  <c r="M7946" i="1"/>
  <c r="N7946" i="1"/>
  <c r="M7947" i="1"/>
  <c r="N7947" i="1"/>
  <c r="M7948" i="1"/>
  <c r="N7948" i="1"/>
  <c r="M7949" i="1"/>
  <c r="N7949" i="1"/>
  <c r="M7950" i="1"/>
  <c r="N7950" i="1"/>
  <c r="M7951" i="1"/>
  <c r="N7951" i="1"/>
  <c r="M7952" i="1"/>
  <c r="N7952" i="1"/>
  <c r="M7953" i="1"/>
  <c r="N7953" i="1"/>
  <c r="M7954" i="1"/>
  <c r="N7954" i="1"/>
  <c r="M7955" i="1"/>
  <c r="N7955" i="1"/>
  <c r="M7956" i="1"/>
  <c r="N7956" i="1"/>
  <c r="M7957" i="1"/>
  <c r="N7957" i="1"/>
  <c r="M7958" i="1"/>
  <c r="N7958" i="1"/>
  <c r="M7959" i="1"/>
  <c r="N7959" i="1"/>
  <c r="M7960" i="1"/>
  <c r="N7960" i="1"/>
  <c r="M7961" i="1"/>
  <c r="N7961" i="1"/>
  <c r="M7962" i="1"/>
  <c r="N7962" i="1"/>
  <c r="M7963" i="1"/>
  <c r="N7963" i="1"/>
  <c r="M7964" i="1"/>
  <c r="N7964" i="1"/>
  <c r="M7965" i="1"/>
  <c r="N7965" i="1"/>
  <c r="M7966" i="1"/>
  <c r="N7966" i="1"/>
  <c r="M7967" i="1"/>
  <c r="N7967" i="1"/>
  <c r="M7968" i="1"/>
  <c r="N7968" i="1"/>
  <c r="M7969" i="1"/>
  <c r="N7969" i="1"/>
  <c r="M7970" i="1"/>
  <c r="N7970" i="1"/>
  <c r="M7971" i="1"/>
  <c r="N7971" i="1"/>
  <c r="M7972" i="1"/>
  <c r="N7972" i="1"/>
  <c r="M7973" i="1"/>
  <c r="N7973" i="1"/>
  <c r="M7974" i="1"/>
  <c r="N7974" i="1"/>
  <c r="M7975" i="1"/>
  <c r="N7975" i="1"/>
  <c r="M7976" i="1"/>
  <c r="N7976" i="1"/>
  <c r="M7977" i="1"/>
  <c r="N7977" i="1"/>
  <c r="M7978" i="1"/>
  <c r="N7978" i="1"/>
  <c r="M7979" i="1"/>
  <c r="N7979" i="1"/>
  <c r="M7980" i="1"/>
  <c r="N7980" i="1"/>
  <c r="M7981" i="1"/>
  <c r="N7981" i="1"/>
  <c r="M7982" i="1"/>
  <c r="N7982" i="1"/>
  <c r="M7983" i="1"/>
  <c r="N7983" i="1"/>
  <c r="M7984" i="1"/>
  <c r="N7984" i="1"/>
  <c r="M7985" i="1"/>
  <c r="N7985" i="1"/>
  <c r="M7986" i="1"/>
  <c r="N7986" i="1"/>
  <c r="M7987" i="1"/>
  <c r="N7987" i="1"/>
  <c r="M7988" i="1"/>
  <c r="N7988" i="1"/>
  <c r="M7989" i="1"/>
  <c r="N7989" i="1"/>
  <c r="M7990" i="1"/>
  <c r="N7990" i="1"/>
  <c r="M7991" i="1"/>
  <c r="N7991" i="1"/>
  <c r="M7992" i="1"/>
  <c r="N7992" i="1"/>
  <c r="M7993" i="1"/>
  <c r="N7993" i="1"/>
  <c r="M7994" i="1"/>
  <c r="N7994" i="1"/>
  <c r="M7995" i="1"/>
  <c r="N7995" i="1"/>
  <c r="M7996" i="1"/>
  <c r="N7996" i="1"/>
  <c r="M7997" i="1"/>
  <c r="N7997" i="1"/>
  <c r="M7998" i="1"/>
  <c r="N7998" i="1"/>
  <c r="M7999" i="1"/>
  <c r="N7999" i="1"/>
  <c r="M8000" i="1"/>
  <c r="N8000" i="1"/>
  <c r="M8001" i="1"/>
  <c r="N8001" i="1"/>
  <c r="M8002" i="1"/>
  <c r="N8002" i="1"/>
  <c r="M8003" i="1"/>
  <c r="N8003" i="1"/>
  <c r="M8004" i="1"/>
  <c r="N8004" i="1"/>
  <c r="M8005" i="1"/>
  <c r="N8005" i="1"/>
  <c r="M8006" i="1"/>
  <c r="N8006" i="1"/>
  <c r="M8007" i="1"/>
  <c r="N8007" i="1"/>
  <c r="M8008" i="1"/>
  <c r="N8008" i="1"/>
  <c r="M8009" i="1"/>
  <c r="N8009" i="1"/>
  <c r="M8010" i="1"/>
  <c r="N8010" i="1"/>
  <c r="M8011" i="1"/>
  <c r="N8011" i="1"/>
  <c r="M8012" i="1"/>
  <c r="N8012" i="1"/>
  <c r="M8013" i="1"/>
  <c r="N8013" i="1"/>
  <c r="M8014" i="1"/>
  <c r="N8014" i="1"/>
  <c r="M8015" i="1"/>
  <c r="N8015" i="1"/>
  <c r="M8016" i="1"/>
  <c r="N8016" i="1"/>
  <c r="M8017" i="1"/>
  <c r="N8017" i="1"/>
  <c r="M8018" i="1"/>
  <c r="N8018" i="1"/>
  <c r="M8019" i="1"/>
  <c r="N8019" i="1"/>
  <c r="M8020" i="1"/>
  <c r="N8020" i="1"/>
  <c r="M8021" i="1"/>
  <c r="N8021" i="1"/>
  <c r="M8022" i="1"/>
  <c r="N8022" i="1"/>
  <c r="M8023" i="1"/>
  <c r="N8023" i="1"/>
  <c r="M8024" i="1"/>
  <c r="N8024" i="1"/>
  <c r="M8025" i="1"/>
  <c r="N8025" i="1"/>
  <c r="M8026" i="1"/>
  <c r="N8026" i="1"/>
  <c r="M8027" i="1"/>
  <c r="N8027" i="1"/>
  <c r="M8028" i="1"/>
  <c r="N8028" i="1"/>
  <c r="M8029" i="1"/>
  <c r="N8029" i="1"/>
  <c r="M8030" i="1"/>
  <c r="N8030" i="1"/>
  <c r="M8031" i="1"/>
  <c r="N8031" i="1"/>
  <c r="M8032" i="1"/>
  <c r="N8032" i="1"/>
  <c r="M8033" i="1"/>
  <c r="N8033" i="1"/>
  <c r="M8034" i="1"/>
  <c r="N8034" i="1"/>
  <c r="M8035" i="1"/>
  <c r="N8035" i="1"/>
  <c r="M8036" i="1"/>
  <c r="N8036" i="1"/>
  <c r="M8037" i="1"/>
  <c r="N8037" i="1"/>
  <c r="M8038" i="1"/>
  <c r="N8038" i="1"/>
  <c r="M8039" i="1"/>
  <c r="N8039" i="1"/>
  <c r="M8040" i="1"/>
  <c r="N8040" i="1"/>
  <c r="M8041" i="1"/>
  <c r="N8041" i="1"/>
  <c r="M8042" i="1"/>
  <c r="N8042" i="1"/>
  <c r="M8043" i="1"/>
  <c r="N8043" i="1"/>
  <c r="M8044" i="1"/>
  <c r="N8044" i="1"/>
  <c r="M8045" i="1"/>
  <c r="N8045" i="1"/>
  <c r="M8046" i="1"/>
  <c r="N8046" i="1"/>
  <c r="M8047" i="1"/>
  <c r="N8047" i="1"/>
  <c r="M8048" i="1"/>
  <c r="N8048" i="1"/>
  <c r="M8049" i="1"/>
  <c r="N8049" i="1"/>
  <c r="M8050" i="1"/>
  <c r="N8050" i="1"/>
  <c r="M8051" i="1"/>
  <c r="N8051" i="1"/>
  <c r="M8052" i="1"/>
  <c r="N8052" i="1"/>
  <c r="M8053" i="1"/>
  <c r="N8053" i="1"/>
  <c r="M8054" i="1"/>
  <c r="N8054" i="1"/>
  <c r="M8055" i="1"/>
  <c r="N8055" i="1"/>
  <c r="M8056" i="1"/>
  <c r="N8056" i="1"/>
  <c r="M8057" i="1"/>
  <c r="N8057" i="1"/>
  <c r="M8058" i="1"/>
  <c r="N8058" i="1"/>
  <c r="M8059" i="1"/>
  <c r="N8059" i="1"/>
  <c r="M8060" i="1"/>
  <c r="N8060" i="1"/>
  <c r="M8061" i="1"/>
  <c r="N8061" i="1"/>
  <c r="M8062" i="1"/>
  <c r="N8062" i="1"/>
  <c r="M8063" i="1"/>
  <c r="N8063" i="1"/>
  <c r="M8064" i="1"/>
  <c r="N8064" i="1"/>
  <c r="M8065" i="1"/>
  <c r="N8065" i="1"/>
  <c r="M8066" i="1"/>
  <c r="N8066" i="1"/>
  <c r="M8067" i="1"/>
  <c r="N8067" i="1"/>
  <c r="M8068" i="1"/>
  <c r="N8068" i="1"/>
  <c r="M8069" i="1"/>
  <c r="N8069" i="1"/>
  <c r="M8070" i="1"/>
  <c r="N8070" i="1"/>
  <c r="M8071" i="1"/>
  <c r="N8071" i="1"/>
  <c r="M8072" i="1"/>
  <c r="N8072" i="1"/>
  <c r="M8073" i="1"/>
  <c r="N8073" i="1"/>
  <c r="M8074" i="1"/>
  <c r="N8074" i="1"/>
  <c r="M8075" i="1"/>
  <c r="N8075" i="1"/>
  <c r="M8076" i="1"/>
  <c r="N8076" i="1"/>
  <c r="M8077" i="1"/>
  <c r="N8077" i="1"/>
  <c r="M8078" i="1"/>
  <c r="N8078" i="1"/>
  <c r="M8079" i="1"/>
  <c r="N8079" i="1"/>
  <c r="M8080" i="1"/>
  <c r="N8080" i="1"/>
  <c r="M8081" i="1"/>
  <c r="N8081" i="1"/>
  <c r="M8082" i="1"/>
  <c r="N8082" i="1"/>
  <c r="M8083" i="1"/>
  <c r="N8083" i="1"/>
  <c r="M8084" i="1"/>
  <c r="N8084" i="1"/>
  <c r="M8085" i="1"/>
  <c r="N8085" i="1"/>
  <c r="M8086" i="1"/>
  <c r="N8086" i="1"/>
  <c r="M8087" i="1"/>
  <c r="N8087" i="1"/>
  <c r="M8088" i="1"/>
  <c r="N8088" i="1"/>
  <c r="M8089" i="1"/>
  <c r="N8089" i="1"/>
  <c r="M8090" i="1"/>
  <c r="N8090" i="1"/>
  <c r="M8091" i="1"/>
  <c r="N8091" i="1"/>
  <c r="M8092" i="1"/>
  <c r="N8092" i="1"/>
  <c r="M8093" i="1"/>
  <c r="N8093" i="1"/>
  <c r="M8094" i="1"/>
  <c r="N8094" i="1"/>
  <c r="M8095" i="1"/>
  <c r="N8095" i="1"/>
  <c r="M8096" i="1"/>
  <c r="N8096" i="1"/>
  <c r="M8097" i="1"/>
  <c r="N8097" i="1"/>
  <c r="M8098" i="1"/>
  <c r="N8098" i="1"/>
  <c r="M8099" i="1"/>
  <c r="N8099" i="1"/>
  <c r="M8100" i="1"/>
  <c r="N8100" i="1"/>
  <c r="M8101" i="1"/>
  <c r="N8101" i="1"/>
  <c r="M8102" i="1"/>
  <c r="N8102" i="1"/>
  <c r="M8103" i="1"/>
  <c r="N8103" i="1"/>
  <c r="M8104" i="1"/>
  <c r="N8104" i="1"/>
  <c r="M8105" i="1"/>
  <c r="N8105" i="1"/>
  <c r="M8106" i="1"/>
  <c r="N8106" i="1"/>
  <c r="M8107" i="1"/>
  <c r="N8107" i="1"/>
  <c r="M8108" i="1"/>
  <c r="N8108" i="1"/>
  <c r="M8109" i="1"/>
  <c r="N8109" i="1"/>
  <c r="M8110" i="1"/>
  <c r="N8110" i="1"/>
  <c r="M8111" i="1"/>
  <c r="N8111" i="1"/>
  <c r="M8112" i="1"/>
  <c r="N8112" i="1"/>
  <c r="M8113" i="1"/>
  <c r="N8113" i="1"/>
  <c r="M8114" i="1"/>
  <c r="N8114" i="1"/>
  <c r="M8115" i="1"/>
  <c r="N8115" i="1"/>
  <c r="M8116" i="1"/>
  <c r="N8116" i="1"/>
  <c r="M8117" i="1"/>
  <c r="N8117" i="1"/>
  <c r="M8118" i="1"/>
  <c r="N8118" i="1"/>
  <c r="M8119" i="1"/>
  <c r="N8119" i="1"/>
  <c r="M8120" i="1"/>
  <c r="N8120" i="1"/>
  <c r="M8121" i="1"/>
  <c r="N8121" i="1"/>
  <c r="M8122" i="1"/>
  <c r="N8122" i="1"/>
  <c r="M8123" i="1"/>
  <c r="N8123" i="1"/>
  <c r="M8124" i="1"/>
  <c r="N8124" i="1"/>
  <c r="M8125" i="1"/>
  <c r="N8125" i="1"/>
  <c r="M8126" i="1"/>
  <c r="N8126" i="1"/>
  <c r="M8127" i="1"/>
  <c r="N8127" i="1"/>
  <c r="M8128" i="1"/>
  <c r="N8128" i="1"/>
  <c r="M8129" i="1"/>
  <c r="N8129" i="1"/>
  <c r="M8130" i="1"/>
  <c r="N8130" i="1"/>
  <c r="M8131" i="1"/>
  <c r="N8131" i="1"/>
  <c r="M8132" i="1"/>
  <c r="N8132" i="1"/>
  <c r="M8133" i="1"/>
  <c r="N8133" i="1"/>
  <c r="M8134" i="1"/>
  <c r="N8134" i="1"/>
  <c r="M8135" i="1"/>
  <c r="N8135" i="1"/>
  <c r="M8136" i="1"/>
  <c r="N8136" i="1"/>
  <c r="M8137" i="1"/>
  <c r="N8137" i="1"/>
  <c r="M8138" i="1"/>
  <c r="N8138" i="1"/>
  <c r="M8139" i="1"/>
  <c r="N8139" i="1"/>
  <c r="M8140" i="1"/>
  <c r="N8140" i="1"/>
  <c r="M8141" i="1"/>
  <c r="N8141" i="1"/>
  <c r="M8142" i="1"/>
  <c r="N8142" i="1"/>
  <c r="M8143" i="1"/>
  <c r="N8143" i="1"/>
  <c r="M8144" i="1"/>
  <c r="N8144" i="1"/>
  <c r="M8145" i="1"/>
  <c r="N8145" i="1"/>
  <c r="M8146" i="1"/>
  <c r="N8146" i="1"/>
  <c r="M8147" i="1"/>
  <c r="N8147" i="1"/>
  <c r="M8148" i="1"/>
  <c r="N8148" i="1"/>
  <c r="M8149" i="1"/>
  <c r="N8149" i="1"/>
  <c r="M8150" i="1"/>
  <c r="N8150" i="1"/>
  <c r="M8151" i="1"/>
  <c r="N8151" i="1"/>
  <c r="M8152" i="1"/>
  <c r="N8152" i="1"/>
  <c r="M8153" i="1"/>
  <c r="N8153" i="1"/>
  <c r="M8154" i="1"/>
  <c r="N8154" i="1"/>
  <c r="M8155" i="1"/>
  <c r="N8155" i="1"/>
  <c r="M8156" i="1"/>
  <c r="N8156" i="1"/>
  <c r="M8157" i="1"/>
  <c r="N8157" i="1"/>
  <c r="M8158" i="1"/>
  <c r="N8158" i="1"/>
  <c r="M8159" i="1"/>
  <c r="N8159" i="1"/>
  <c r="M8160" i="1"/>
  <c r="N8160" i="1"/>
  <c r="M8161" i="1"/>
  <c r="N8161" i="1"/>
  <c r="M8162" i="1"/>
  <c r="N8162" i="1"/>
  <c r="M8163" i="1"/>
  <c r="N8163" i="1"/>
  <c r="M8164" i="1"/>
  <c r="N8164" i="1"/>
  <c r="M8165" i="1"/>
  <c r="N8165" i="1"/>
  <c r="M8166" i="1"/>
  <c r="N8166" i="1"/>
  <c r="M8167" i="1"/>
  <c r="N8167" i="1"/>
  <c r="M8168" i="1"/>
  <c r="N8168" i="1"/>
  <c r="M8169" i="1"/>
  <c r="N8169" i="1"/>
  <c r="M8170" i="1"/>
  <c r="N8170" i="1"/>
  <c r="M8171" i="1"/>
  <c r="N8171" i="1"/>
  <c r="M8172" i="1"/>
  <c r="N8172" i="1"/>
  <c r="M8173" i="1"/>
  <c r="N8173" i="1"/>
  <c r="M8174" i="1"/>
  <c r="N8174" i="1"/>
  <c r="M8175" i="1"/>
  <c r="N8175" i="1"/>
  <c r="M8176" i="1"/>
  <c r="N8176" i="1"/>
  <c r="M8177" i="1"/>
  <c r="N8177" i="1"/>
  <c r="M8178" i="1"/>
  <c r="N8178" i="1"/>
  <c r="M8179" i="1"/>
  <c r="N8179" i="1"/>
  <c r="M8180" i="1"/>
  <c r="N8180" i="1"/>
  <c r="M8181" i="1"/>
  <c r="N8181" i="1"/>
  <c r="M8182" i="1"/>
  <c r="N8182" i="1"/>
  <c r="M8183" i="1"/>
  <c r="N8183" i="1"/>
  <c r="M8184" i="1"/>
  <c r="N8184" i="1"/>
  <c r="M8185" i="1"/>
  <c r="N8185" i="1"/>
  <c r="M8186" i="1"/>
  <c r="N8186" i="1"/>
  <c r="M8187" i="1"/>
  <c r="N8187" i="1"/>
  <c r="M8188" i="1"/>
  <c r="N8188" i="1"/>
  <c r="M8189" i="1"/>
  <c r="N8189" i="1"/>
  <c r="M8190" i="1"/>
  <c r="N8190" i="1"/>
  <c r="M8191" i="1"/>
  <c r="N8191" i="1"/>
  <c r="M8192" i="1"/>
  <c r="N8192" i="1"/>
  <c r="M8193" i="1"/>
  <c r="N8193" i="1"/>
  <c r="M8194" i="1"/>
  <c r="N8194" i="1"/>
  <c r="M8195" i="1"/>
  <c r="N8195" i="1"/>
  <c r="M8196" i="1"/>
  <c r="N8196" i="1"/>
  <c r="M8197" i="1"/>
  <c r="N8197" i="1"/>
  <c r="M8198" i="1"/>
  <c r="N8198" i="1"/>
  <c r="M8199" i="1"/>
  <c r="N8199" i="1"/>
  <c r="M8200" i="1"/>
  <c r="N8200" i="1"/>
  <c r="M8201" i="1"/>
  <c r="N8201" i="1"/>
  <c r="M8202" i="1"/>
  <c r="N8202" i="1"/>
  <c r="M8203" i="1"/>
  <c r="N8203" i="1"/>
  <c r="M8204" i="1"/>
  <c r="N8204" i="1"/>
  <c r="M8205" i="1"/>
  <c r="N8205" i="1"/>
  <c r="M8206" i="1"/>
  <c r="N8206" i="1"/>
  <c r="M8207" i="1"/>
  <c r="N8207" i="1"/>
  <c r="M8208" i="1"/>
  <c r="N8208" i="1"/>
  <c r="M8209" i="1"/>
  <c r="N8209" i="1"/>
  <c r="M8210" i="1"/>
  <c r="N8210" i="1"/>
  <c r="M8211" i="1"/>
  <c r="N8211" i="1"/>
  <c r="M8212" i="1"/>
  <c r="N8212" i="1"/>
  <c r="M8213" i="1"/>
  <c r="N8213" i="1"/>
  <c r="M8214" i="1"/>
  <c r="N8214" i="1"/>
  <c r="M8215" i="1"/>
  <c r="N8215" i="1"/>
  <c r="M8216" i="1"/>
  <c r="N8216" i="1"/>
  <c r="M8217" i="1"/>
  <c r="N8217" i="1"/>
  <c r="M8218" i="1"/>
  <c r="N8218" i="1"/>
  <c r="M8219" i="1"/>
  <c r="N8219" i="1"/>
  <c r="M8220" i="1"/>
  <c r="N8220" i="1"/>
  <c r="M8221" i="1"/>
  <c r="N8221" i="1"/>
  <c r="M8222" i="1"/>
  <c r="N8222" i="1"/>
  <c r="M8223" i="1"/>
  <c r="N8223" i="1"/>
  <c r="M8224" i="1"/>
  <c r="N8224" i="1"/>
  <c r="M8225" i="1"/>
  <c r="N8225" i="1"/>
  <c r="M8226" i="1"/>
  <c r="N8226" i="1"/>
  <c r="M8227" i="1"/>
  <c r="N8227" i="1"/>
  <c r="M8228" i="1"/>
  <c r="N8228" i="1"/>
  <c r="M8229" i="1"/>
  <c r="N8229" i="1"/>
  <c r="M8230" i="1"/>
  <c r="N8230" i="1"/>
  <c r="M8231" i="1"/>
  <c r="N8231" i="1"/>
  <c r="M8232" i="1"/>
  <c r="N8232" i="1"/>
  <c r="M8233" i="1"/>
  <c r="N8233" i="1"/>
  <c r="M8234" i="1"/>
  <c r="N8234" i="1"/>
  <c r="M8235" i="1"/>
  <c r="N8235" i="1"/>
  <c r="M8236" i="1"/>
  <c r="N8236" i="1"/>
  <c r="M8237" i="1"/>
  <c r="N8237" i="1"/>
  <c r="M8238" i="1"/>
  <c r="N8238" i="1"/>
  <c r="M8239" i="1"/>
  <c r="N8239" i="1"/>
  <c r="M8240" i="1"/>
  <c r="N8240" i="1"/>
  <c r="M8241" i="1"/>
  <c r="N8241" i="1"/>
  <c r="M8242" i="1"/>
  <c r="N8242" i="1"/>
  <c r="M8243" i="1"/>
  <c r="N8243" i="1"/>
  <c r="M8244" i="1"/>
  <c r="N8244" i="1"/>
  <c r="M8245" i="1"/>
  <c r="N8245" i="1"/>
  <c r="M8246" i="1"/>
  <c r="N8246" i="1"/>
  <c r="M8247" i="1"/>
  <c r="N8247" i="1"/>
  <c r="M8248" i="1"/>
  <c r="N8248" i="1"/>
  <c r="M8249" i="1"/>
  <c r="N8249" i="1"/>
  <c r="M8250" i="1"/>
  <c r="N8250" i="1"/>
  <c r="M8251" i="1"/>
  <c r="N8251" i="1"/>
  <c r="M8252" i="1"/>
  <c r="N8252" i="1"/>
  <c r="M8253" i="1"/>
  <c r="N8253" i="1"/>
  <c r="M8254" i="1"/>
  <c r="N8254" i="1"/>
  <c r="M8255" i="1"/>
  <c r="N8255" i="1"/>
  <c r="M8256" i="1"/>
  <c r="N8256" i="1"/>
  <c r="M8257" i="1"/>
  <c r="N8257" i="1"/>
  <c r="M8258" i="1"/>
  <c r="N8258" i="1"/>
  <c r="M8259" i="1"/>
  <c r="N8259" i="1"/>
  <c r="M8260" i="1"/>
  <c r="N8260" i="1"/>
  <c r="M8261" i="1"/>
  <c r="N8261" i="1"/>
  <c r="M8262" i="1"/>
  <c r="N8262" i="1"/>
  <c r="M8263" i="1"/>
  <c r="N8263" i="1"/>
  <c r="M8264" i="1"/>
  <c r="N8264" i="1"/>
  <c r="M8265" i="1"/>
  <c r="N8265" i="1"/>
  <c r="M8266" i="1"/>
  <c r="N8266" i="1"/>
  <c r="M8267" i="1"/>
  <c r="N8267" i="1"/>
  <c r="M8268" i="1"/>
  <c r="N8268" i="1"/>
  <c r="M8269" i="1"/>
  <c r="N8269" i="1"/>
  <c r="M8270" i="1"/>
  <c r="N8270" i="1"/>
  <c r="M8271" i="1"/>
  <c r="N8271" i="1"/>
  <c r="M8272" i="1"/>
  <c r="N8272" i="1"/>
  <c r="M8273" i="1"/>
  <c r="N8273" i="1"/>
  <c r="M8274" i="1"/>
  <c r="N8274" i="1"/>
  <c r="M8275" i="1"/>
  <c r="N8275" i="1"/>
  <c r="M8276" i="1"/>
  <c r="N8276" i="1"/>
  <c r="M8277" i="1"/>
  <c r="N8277" i="1"/>
  <c r="M8278" i="1"/>
  <c r="N8278" i="1"/>
  <c r="M8279" i="1"/>
  <c r="N8279" i="1"/>
  <c r="M8280" i="1"/>
  <c r="N8280" i="1"/>
  <c r="M8281" i="1"/>
  <c r="N8281" i="1"/>
  <c r="M8282" i="1"/>
  <c r="N8282" i="1"/>
  <c r="M8283" i="1"/>
  <c r="N8283" i="1"/>
  <c r="M8284" i="1"/>
  <c r="N8284" i="1"/>
  <c r="M8285" i="1"/>
  <c r="N8285" i="1"/>
  <c r="M8286" i="1"/>
  <c r="N8286" i="1"/>
  <c r="M8287" i="1"/>
  <c r="N8287" i="1"/>
  <c r="M8288" i="1"/>
  <c r="N8288" i="1"/>
  <c r="M8289" i="1"/>
  <c r="N8289" i="1"/>
  <c r="M8290" i="1"/>
  <c r="N8290" i="1"/>
  <c r="M8291" i="1"/>
  <c r="N8291" i="1"/>
  <c r="M8292" i="1"/>
  <c r="N8292" i="1"/>
  <c r="M8293" i="1"/>
  <c r="N8293" i="1"/>
  <c r="M8294" i="1"/>
  <c r="N8294" i="1"/>
  <c r="M8295" i="1"/>
  <c r="N8295" i="1"/>
  <c r="M8296" i="1"/>
  <c r="N8296" i="1"/>
  <c r="M8297" i="1"/>
  <c r="N8297" i="1"/>
  <c r="M8298" i="1"/>
  <c r="N8298" i="1"/>
  <c r="M8299" i="1"/>
  <c r="N8299" i="1"/>
  <c r="M8300" i="1"/>
  <c r="N8300" i="1"/>
  <c r="M8301" i="1"/>
  <c r="N8301" i="1"/>
  <c r="M8302" i="1"/>
  <c r="N8302" i="1"/>
  <c r="M8303" i="1"/>
  <c r="N8303" i="1"/>
  <c r="M8304" i="1"/>
  <c r="N8304" i="1"/>
  <c r="M8305" i="1"/>
  <c r="N8305" i="1"/>
  <c r="M8306" i="1"/>
  <c r="N8306" i="1"/>
  <c r="M8307" i="1"/>
  <c r="N8307" i="1"/>
  <c r="M8308" i="1"/>
  <c r="N8308" i="1"/>
  <c r="M8309" i="1"/>
  <c r="N8309" i="1"/>
  <c r="M8310" i="1"/>
  <c r="N8310" i="1"/>
  <c r="M8311" i="1"/>
  <c r="N8311" i="1"/>
  <c r="M8312" i="1"/>
  <c r="N8312" i="1"/>
  <c r="M8313" i="1"/>
  <c r="N8313" i="1"/>
  <c r="M8314" i="1"/>
  <c r="N8314" i="1"/>
  <c r="M8315" i="1"/>
  <c r="N8315" i="1"/>
  <c r="M8316" i="1"/>
  <c r="N8316" i="1"/>
  <c r="M8317" i="1"/>
  <c r="N8317" i="1"/>
  <c r="M8318" i="1"/>
  <c r="N8318" i="1"/>
  <c r="M8319" i="1"/>
  <c r="N8319" i="1"/>
  <c r="M8320" i="1"/>
  <c r="N8320" i="1"/>
  <c r="M8321" i="1"/>
  <c r="N8321" i="1"/>
  <c r="M8322" i="1"/>
  <c r="N8322" i="1"/>
  <c r="M8323" i="1"/>
  <c r="N8323" i="1"/>
  <c r="M8324" i="1"/>
  <c r="N8324" i="1"/>
  <c r="M8325" i="1"/>
  <c r="N8325" i="1"/>
  <c r="M8326" i="1"/>
  <c r="N8326" i="1"/>
  <c r="M8327" i="1"/>
  <c r="N8327" i="1"/>
  <c r="M8328" i="1"/>
  <c r="N8328" i="1"/>
  <c r="M8329" i="1"/>
  <c r="N8329" i="1"/>
  <c r="M8330" i="1"/>
  <c r="N8330" i="1"/>
  <c r="M8331" i="1"/>
  <c r="N8331" i="1"/>
  <c r="M8332" i="1"/>
  <c r="N8332" i="1"/>
  <c r="M8333" i="1"/>
  <c r="N8333" i="1"/>
  <c r="M8334" i="1"/>
  <c r="N8334" i="1"/>
  <c r="M8335" i="1"/>
  <c r="N8335" i="1"/>
  <c r="M8336" i="1"/>
  <c r="N8336" i="1"/>
  <c r="M8337" i="1"/>
  <c r="N8337" i="1"/>
  <c r="M8338" i="1"/>
  <c r="N8338" i="1"/>
  <c r="M8339" i="1"/>
  <c r="N8339" i="1"/>
  <c r="M8340" i="1"/>
  <c r="N8340" i="1"/>
  <c r="M8341" i="1"/>
  <c r="N8341" i="1"/>
  <c r="M8342" i="1"/>
  <c r="N8342" i="1"/>
  <c r="M8343" i="1"/>
  <c r="N8343" i="1"/>
  <c r="M8344" i="1"/>
  <c r="N8344" i="1"/>
  <c r="M8345" i="1"/>
  <c r="N8345" i="1"/>
  <c r="M8346" i="1"/>
  <c r="N8346" i="1"/>
  <c r="M8347" i="1"/>
  <c r="N8347" i="1"/>
  <c r="M8348" i="1"/>
  <c r="N8348" i="1"/>
  <c r="M8349" i="1"/>
  <c r="N8349" i="1"/>
  <c r="M8350" i="1"/>
  <c r="N8350" i="1"/>
  <c r="M8351" i="1"/>
  <c r="N8351" i="1"/>
  <c r="M8352" i="1"/>
  <c r="N8352" i="1"/>
  <c r="M8353" i="1"/>
  <c r="N8353" i="1"/>
  <c r="M8354" i="1"/>
  <c r="N8354" i="1"/>
  <c r="M8355" i="1"/>
  <c r="N8355" i="1"/>
  <c r="M8356" i="1"/>
  <c r="N8356" i="1"/>
  <c r="M8357" i="1"/>
  <c r="N8357" i="1"/>
  <c r="M8358" i="1"/>
  <c r="N8358" i="1"/>
  <c r="M8359" i="1"/>
  <c r="N8359" i="1"/>
  <c r="M8360" i="1"/>
  <c r="N8360" i="1"/>
  <c r="M8361" i="1"/>
  <c r="N8361" i="1"/>
  <c r="M8362" i="1"/>
  <c r="N8362" i="1"/>
  <c r="M8363" i="1"/>
  <c r="N8363" i="1"/>
  <c r="M8364" i="1"/>
  <c r="N8364" i="1"/>
  <c r="M8365" i="1"/>
  <c r="N8365" i="1"/>
  <c r="M8366" i="1"/>
  <c r="N8366" i="1"/>
  <c r="M8367" i="1"/>
  <c r="N8367" i="1"/>
  <c r="M8368" i="1"/>
  <c r="N8368" i="1"/>
  <c r="M8369" i="1"/>
  <c r="N8369" i="1"/>
  <c r="M8370" i="1"/>
  <c r="N8370" i="1"/>
  <c r="M8371" i="1"/>
  <c r="N8371" i="1"/>
  <c r="M8372" i="1"/>
  <c r="N8372" i="1"/>
  <c r="M8373" i="1"/>
  <c r="N8373" i="1"/>
  <c r="M8374" i="1"/>
  <c r="N8374" i="1"/>
  <c r="M8375" i="1"/>
  <c r="N8375" i="1"/>
  <c r="M8376" i="1"/>
  <c r="N8376" i="1"/>
  <c r="M8377" i="1"/>
  <c r="N8377" i="1"/>
  <c r="M8378" i="1"/>
  <c r="N8378" i="1"/>
  <c r="M8379" i="1"/>
  <c r="N8379" i="1"/>
  <c r="M8380" i="1"/>
  <c r="N8380" i="1"/>
  <c r="M8381" i="1"/>
  <c r="N8381" i="1"/>
  <c r="M8382" i="1"/>
  <c r="N8382" i="1"/>
  <c r="M8383" i="1"/>
  <c r="N8383" i="1"/>
  <c r="M8384" i="1"/>
  <c r="N8384" i="1"/>
  <c r="M8385" i="1"/>
  <c r="N8385" i="1"/>
  <c r="M8386" i="1"/>
  <c r="N8386" i="1"/>
  <c r="M8387" i="1"/>
  <c r="N8387" i="1"/>
  <c r="M8388" i="1"/>
  <c r="N8388" i="1"/>
  <c r="M8389" i="1"/>
  <c r="N8389" i="1"/>
  <c r="M8390" i="1"/>
  <c r="N8390" i="1"/>
  <c r="M8391" i="1"/>
  <c r="N8391" i="1"/>
  <c r="M8392" i="1"/>
  <c r="N8392" i="1"/>
  <c r="M8393" i="1"/>
  <c r="N8393" i="1"/>
  <c r="M8394" i="1"/>
  <c r="N8394" i="1"/>
  <c r="M8395" i="1"/>
  <c r="N8395" i="1"/>
  <c r="M8396" i="1"/>
  <c r="N8396" i="1"/>
  <c r="M8397" i="1"/>
  <c r="N8397" i="1"/>
  <c r="M8398" i="1"/>
  <c r="N8398" i="1"/>
  <c r="M8399" i="1"/>
  <c r="N8399" i="1"/>
  <c r="M8400" i="1"/>
  <c r="N8400" i="1"/>
  <c r="N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2" i="1"/>
  <c r="G2" i="1" l="1"/>
  <c r="J2" i="1" s="1"/>
  <c r="G8399" i="1"/>
  <c r="J8399" i="1" s="1"/>
  <c r="G8397" i="1"/>
  <c r="J8397" i="1" s="1"/>
  <c r="G8395" i="1"/>
  <c r="J8395" i="1" s="1"/>
  <c r="G8393" i="1"/>
  <c r="J8393" i="1" s="1"/>
  <c r="G8391" i="1"/>
  <c r="J8391" i="1" s="1"/>
  <c r="G8389" i="1"/>
  <c r="J8389" i="1" s="1"/>
  <c r="G8387" i="1"/>
  <c r="J8387" i="1" s="1"/>
  <c r="G8385" i="1"/>
  <c r="J8385" i="1" s="1"/>
  <c r="G8381" i="1"/>
  <c r="J8381" i="1" s="1"/>
  <c r="G8377" i="1"/>
  <c r="J8377" i="1" s="1"/>
  <c r="G8373" i="1"/>
  <c r="J8373" i="1" s="1"/>
  <c r="G8369" i="1"/>
  <c r="J8369" i="1" s="1"/>
  <c r="G8365" i="1"/>
  <c r="J8365" i="1" s="1"/>
  <c r="G8361" i="1"/>
  <c r="J8361" i="1" s="1"/>
  <c r="G8359" i="1"/>
  <c r="J8359" i="1" s="1"/>
  <c r="G8357" i="1"/>
  <c r="J8357" i="1" s="1"/>
  <c r="G8355" i="1"/>
  <c r="J8355" i="1" s="1"/>
  <c r="G8353" i="1"/>
  <c r="J8353" i="1" s="1"/>
  <c r="G8351" i="1"/>
  <c r="J8351" i="1" s="1"/>
  <c r="G8349" i="1"/>
  <c r="J8349" i="1" s="1"/>
  <c r="G8347" i="1"/>
  <c r="J8347" i="1" s="1"/>
  <c r="G8345" i="1"/>
  <c r="J8345" i="1" s="1"/>
  <c r="G8343" i="1"/>
  <c r="J8343" i="1" s="1"/>
  <c r="G8341" i="1"/>
  <c r="J8341" i="1" s="1"/>
  <c r="G8339" i="1"/>
  <c r="J8339" i="1" s="1"/>
  <c r="G8337" i="1"/>
  <c r="J8337" i="1" s="1"/>
  <c r="G8333" i="1"/>
  <c r="J8333" i="1" s="1"/>
  <c r="G8329" i="1"/>
  <c r="J8329" i="1" s="1"/>
  <c r="G8325" i="1"/>
  <c r="J8325" i="1" s="1"/>
  <c r="G8321" i="1"/>
  <c r="J8321" i="1" s="1"/>
  <c r="G8317" i="1"/>
  <c r="J8317" i="1" s="1"/>
  <c r="G8287" i="1"/>
  <c r="J8287" i="1" s="1"/>
  <c r="G8283" i="1"/>
  <c r="J8283" i="1" s="1"/>
  <c r="G8279" i="1"/>
  <c r="J8279" i="1" s="1"/>
  <c r="G8275" i="1"/>
  <c r="J8275" i="1" s="1"/>
  <c r="G8271" i="1"/>
  <c r="J8271" i="1" s="1"/>
  <c r="G8269" i="1"/>
  <c r="J8269" i="1" s="1"/>
  <c r="G8267" i="1"/>
  <c r="J8267" i="1" s="1"/>
  <c r="G8265" i="1"/>
  <c r="J8265" i="1" s="1"/>
  <c r="G8263" i="1"/>
  <c r="J8263" i="1" s="1"/>
  <c r="G8261" i="1"/>
  <c r="J8261" i="1" s="1"/>
  <c r="G8259" i="1"/>
  <c r="J8259" i="1" s="1"/>
  <c r="G8257" i="1"/>
  <c r="J8257" i="1" s="1"/>
  <c r="G8255" i="1"/>
  <c r="J8255" i="1" s="1"/>
  <c r="G8253" i="1"/>
  <c r="J8253" i="1" s="1"/>
  <c r="G8251" i="1"/>
  <c r="J8251" i="1" s="1"/>
  <c r="G8249" i="1"/>
  <c r="J8249" i="1" s="1"/>
  <c r="G8247" i="1"/>
  <c r="J8247" i="1" s="1"/>
  <c r="G8245" i="1"/>
  <c r="J8245" i="1" s="1"/>
  <c r="G8241" i="1"/>
  <c r="J8241" i="1" s="1"/>
  <c r="G8237" i="1"/>
  <c r="J8237" i="1" s="1"/>
  <c r="G8233" i="1"/>
  <c r="J8233" i="1" s="1"/>
  <c r="G8215" i="1"/>
  <c r="J8215" i="1" s="1"/>
  <c r="G8213" i="1"/>
  <c r="J8213" i="1" s="1"/>
  <c r="G8211" i="1"/>
  <c r="J8211" i="1" s="1"/>
  <c r="G8209" i="1"/>
  <c r="J8209" i="1" s="1"/>
  <c r="G8207" i="1"/>
  <c r="J8207" i="1" s="1"/>
  <c r="G8205" i="1"/>
  <c r="J8205" i="1" s="1"/>
  <c r="G8203" i="1"/>
  <c r="J8203" i="1" s="1"/>
  <c r="G8201" i="1"/>
  <c r="J8201" i="1" s="1"/>
  <c r="G8199" i="1"/>
  <c r="J8199" i="1" s="1"/>
  <c r="G8197" i="1"/>
  <c r="J8197" i="1" s="1"/>
  <c r="G8195" i="1"/>
  <c r="J8195" i="1" s="1"/>
  <c r="G8193" i="1"/>
  <c r="J8193" i="1" s="1"/>
  <c r="G8191" i="1"/>
  <c r="J8191" i="1" s="1"/>
  <c r="G8189" i="1"/>
  <c r="J8189" i="1" s="1"/>
  <c r="G8187" i="1"/>
  <c r="J8187" i="1" s="1"/>
  <c r="G8185" i="1"/>
  <c r="J8185" i="1" s="1"/>
  <c r="G8183" i="1"/>
  <c r="J8183" i="1" s="1"/>
  <c r="G8181" i="1"/>
  <c r="J8181" i="1" s="1"/>
  <c r="G8179" i="1"/>
  <c r="J8179" i="1" s="1"/>
  <c r="G8177" i="1"/>
  <c r="J8177" i="1" s="1"/>
  <c r="G8175" i="1"/>
  <c r="J8175" i="1" s="1"/>
  <c r="G8171" i="1"/>
  <c r="J8171" i="1" s="1"/>
  <c r="G8169" i="1"/>
  <c r="J8169" i="1" s="1"/>
  <c r="G8167" i="1"/>
  <c r="J8167" i="1" s="1"/>
  <c r="G8165" i="1"/>
  <c r="J8165" i="1" s="1"/>
  <c r="G8163" i="1"/>
  <c r="J8163" i="1" s="1"/>
  <c r="G8161" i="1"/>
  <c r="J8161" i="1" s="1"/>
  <c r="G8159" i="1"/>
  <c r="J8159" i="1" s="1"/>
  <c r="G8157" i="1"/>
  <c r="J8157" i="1" s="1"/>
  <c r="G8155" i="1"/>
  <c r="J8155" i="1" s="1"/>
  <c r="G8153" i="1"/>
  <c r="J8153" i="1" s="1"/>
  <c r="G8151" i="1"/>
  <c r="J8151" i="1" s="1"/>
  <c r="G8149" i="1"/>
  <c r="J8149" i="1" s="1"/>
  <c r="G8147" i="1"/>
  <c r="J8147" i="1" s="1"/>
  <c r="G8145" i="1"/>
  <c r="J8145" i="1" s="1"/>
  <c r="G8143" i="1"/>
  <c r="J8143" i="1" s="1"/>
  <c r="G8141" i="1"/>
  <c r="J8141" i="1" s="1"/>
  <c r="G8139" i="1"/>
  <c r="J8139" i="1" s="1"/>
  <c r="G8137" i="1"/>
  <c r="J8137" i="1" s="1"/>
  <c r="G8135" i="1"/>
  <c r="J8135" i="1" s="1"/>
  <c r="G8133" i="1"/>
  <c r="J8133" i="1" s="1"/>
  <c r="G8131" i="1"/>
  <c r="J8131" i="1" s="1"/>
  <c r="G8129" i="1"/>
  <c r="J8129" i="1" s="1"/>
  <c r="G8127" i="1"/>
  <c r="J8127" i="1" s="1"/>
  <c r="G8125" i="1"/>
  <c r="J8125" i="1" s="1"/>
  <c r="G8123" i="1"/>
  <c r="J8123" i="1" s="1"/>
  <c r="G8121" i="1"/>
  <c r="J8121" i="1" s="1"/>
  <c r="G8119" i="1"/>
  <c r="J8119" i="1" s="1"/>
  <c r="G8117" i="1"/>
  <c r="J8117" i="1" s="1"/>
  <c r="G8115" i="1"/>
  <c r="J8115" i="1" s="1"/>
  <c r="G8113" i="1"/>
  <c r="J8113" i="1" s="1"/>
  <c r="G8111" i="1"/>
  <c r="J8111" i="1" s="1"/>
  <c r="G8109" i="1"/>
  <c r="J8109" i="1" s="1"/>
  <c r="G8107" i="1"/>
  <c r="J8107" i="1" s="1"/>
  <c r="G8105" i="1"/>
  <c r="J8105" i="1" s="1"/>
  <c r="G8103" i="1"/>
  <c r="J8103" i="1" s="1"/>
  <c r="G8101" i="1"/>
  <c r="J8101" i="1" s="1"/>
  <c r="G8099" i="1"/>
  <c r="J8099" i="1" s="1"/>
  <c r="G8097" i="1"/>
  <c r="J8097" i="1" s="1"/>
  <c r="G8095" i="1"/>
  <c r="J8095" i="1" s="1"/>
  <c r="G8093" i="1"/>
  <c r="J8093" i="1" s="1"/>
  <c r="G8091" i="1"/>
  <c r="J8091" i="1" s="1"/>
  <c r="G8089" i="1"/>
  <c r="J8089" i="1" s="1"/>
  <c r="G8087" i="1"/>
  <c r="J8087" i="1" s="1"/>
  <c r="G8085" i="1"/>
  <c r="J8085" i="1" s="1"/>
  <c r="G8083" i="1"/>
  <c r="J8083" i="1" s="1"/>
  <c r="G8081" i="1"/>
  <c r="J8081" i="1" s="1"/>
  <c r="G8079" i="1"/>
  <c r="J8079" i="1" s="1"/>
  <c r="G8077" i="1"/>
  <c r="J8077" i="1" s="1"/>
  <c r="G8075" i="1"/>
  <c r="J8075" i="1" s="1"/>
  <c r="G8073" i="1"/>
  <c r="J8073" i="1" s="1"/>
  <c r="G8071" i="1"/>
  <c r="J8071" i="1" s="1"/>
  <c r="G8069" i="1"/>
  <c r="J8069" i="1" s="1"/>
  <c r="G8067" i="1"/>
  <c r="J8067" i="1" s="1"/>
  <c r="G8065" i="1"/>
  <c r="J8065" i="1" s="1"/>
  <c r="G8063" i="1"/>
  <c r="J8063" i="1" s="1"/>
  <c r="G8061" i="1"/>
  <c r="J8061" i="1" s="1"/>
  <c r="G8059" i="1"/>
  <c r="J8059" i="1" s="1"/>
  <c r="G8057" i="1"/>
  <c r="J8057" i="1" s="1"/>
  <c r="G8055" i="1"/>
  <c r="J8055" i="1" s="1"/>
  <c r="G8053" i="1"/>
  <c r="J8053" i="1" s="1"/>
  <c r="G8051" i="1"/>
  <c r="J8051" i="1" s="1"/>
  <c r="G8049" i="1"/>
  <c r="J8049" i="1" s="1"/>
  <c r="G8047" i="1"/>
  <c r="J8047" i="1" s="1"/>
  <c r="G8045" i="1"/>
  <c r="J8045" i="1" s="1"/>
  <c r="G8043" i="1"/>
  <c r="J8043" i="1" s="1"/>
  <c r="G8041" i="1"/>
  <c r="J8041" i="1" s="1"/>
  <c r="G8039" i="1"/>
  <c r="J8039" i="1" s="1"/>
  <c r="G8037" i="1"/>
  <c r="J8037" i="1" s="1"/>
  <c r="G8035" i="1"/>
  <c r="J8035" i="1" s="1"/>
  <c r="G8033" i="1"/>
  <c r="J8033" i="1" s="1"/>
  <c r="G8031" i="1"/>
  <c r="J8031" i="1" s="1"/>
  <c r="G8029" i="1"/>
  <c r="J8029" i="1" s="1"/>
  <c r="G8027" i="1"/>
  <c r="J8027" i="1" s="1"/>
  <c r="G8025" i="1"/>
  <c r="J8025" i="1" s="1"/>
  <c r="G8023" i="1"/>
  <c r="J8023" i="1" s="1"/>
  <c r="G8021" i="1"/>
  <c r="J8021" i="1" s="1"/>
  <c r="G8019" i="1"/>
  <c r="J8019" i="1" s="1"/>
  <c r="G8017" i="1"/>
  <c r="J8017" i="1" s="1"/>
  <c r="G8015" i="1"/>
  <c r="J8015" i="1" s="1"/>
  <c r="G8013" i="1"/>
  <c r="J8013" i="1" s="1"/>
  <c r="G8011" i="1"/>
  <c r="J8011" i="1" s="1"/>
  <c r="G8009" i="1"/>
  <c r="J8009" i="1" s="1"/>
  <c r="G8007" i="1"/>
  <c r="J8007" i="1" s="1"/>
  <c r="G8005" i="1"/>
  <c r="J8005" i="1" s="1"/>
  <c r="G8003" i="1"/>
  <c r="J8003" i="1" s="1"/>
  <c r="G8001" i="1"/>
  <c r="J8001" i="1" s="1"/>
  <c r="G7999" i="1"/>
  <c r="J7999" i="1" s="1"/>
  <c r="G7997" i="1"/>
  <c r="J7997" i="1" s="1"/>
  <c r="G7995" i="1"/>
  <c r="J7995" i="1" s="1"/>
  <c r="G7993" i="1"/>
  <c r="J7993" i="1" s="1"/>
  <c r="G7991" i="1"/>
  <c r="J7991" i="1" s="1"/>
  <c r="G7989" i="1"/>
  <c r="J7989" i="1" s="1"/>
  <c r="G7987" i="1"/>
  <c r="J7987" i="1" s="1"/>
  <c r="G7985" i="1"/>
  <c r="J7985" i="1" s="1"/>
  <c r="G7983" i="1"/>
  <c r="J7983" i="1" s="1"/>
  <c r="G7981" i="1"/>
  <c r="J7981" i="1" s="1"/>
  <c r="G7979" i="1"/>
  <c r="J7979" i="1" s="1"/>
  <c r="G7977" i="1"/>
  <c r="J7977" i="1" s="1"/>
  <c r="G7975" i="1"/>
  <c r="J7975" i="1" s="1"/>
  <c r="G7973" i="1"/>
  <c r="J7973" i="1" s="1"/>
  <c r="G7971" i="1"/>
  <c r="J7971" i="1" s="1"/>
  <c r="G7969" i="1"/>
  <c r="J7969" i="1" s="1"/>
  <c r="G7967" i="1"/>
  <c r="J7967" i="1" s="1"/>
  <c r="G7965" i="1"/>
  <c r="J7965" i="1" s="1"/>
  <c r="G7963" i="1"/>
  <c r="J7963" i="1" s="1"/>
  <c r="G7961" i="1"/>
  <c r="J7961" i="1" s="1"/>
  <c r="G7959" i="1"/>
  <c r="J7959" i="1" s="1"/>
  <c r="G7957" i="1"/>
  <c r="J7957" i="1" s="1"/>
  <c r="G7955" i="1"/>
  <c r="J7955" i="1" s="1"/>
  <c r="G7953" i="1"/>
  <c r="J7953" i="1" s="1"/>
  <c r="G7951" i="1"/>
  <c r="J7951" i="1" s="1"/>
  <c r="G7949" i="1"/>
  <c r="J7949" i="1" s="1"/>
  <c r="G7947" i="1"/>
  <c r="J7947" i="1" s="1"/>
  <c r="G7945" i="1"/>
  <c r="J7945" i="1" s="1"/>
  <c r="G7943" i="1"/>
  <c r="J7943" i="1" s="1"/>
  <c r="G7941" i="1"/>
  <c r="J7941" i="1" s="1"/>
  <c r="G7939" i="1"/>
  <c r="J7939" i="1" s="1"/>
  <c r="G7937" i="1"/>
  <c r="J7937" i="1" s="1"/>
  <c r="G7935" i="1"/>
  <c r="J7935" i="1" s="1"/>
  <c r="G7933" i="1"/>
  <c r="J7933" i="1" s="1"/>
  <c r="G7931" i="1"/>
  <c r="J7931" i="1" s="1"/>
  <c r="G7929" i="1"/>
  <c r="J7929" i="1" s="1"/>
  <c r="G7927" i="1"/>
  <c r="J7927" i="1" s="1"/>
  <c r="G7925" i="1"/>
  <c r="J7925" i="1" s="1"/>
  <c r="G7923" i="1"/>
  <c r="J7923" i="1" s="1"/>
  <c r="G7921" i="1"/>
  <c r="J7921" i="1" s="1"/>
  <c r="G7919" i="1"/>
  <c r="J7919" i="1" s="1"/>
  <c r="G7917" i="1"/>
  <c r="J7917" i="1" s="1"/>
  <c r="G7915" i="1"/>
  <c r="J7915" i="1" s="1"/>
  <c r="G7913" i="1"/>
  <c r="J7913" i="1" s="1"/>
  <c r="G7911" i="1"/>
  <c r="J7911" i="1" s="1"/>
  <c r="G7909" i="1"/>
  <c r="J7909" i="1" s="1"/>
  <c r="G7907" i="1"/>
  <c r="J7907" i="1" s="1"/>
  <c r="G7905" i="1"/>
  <c r="J7905" i="1" s="1"/>
  <c r="G7903" i="1"/>
  <c r="J7903" i="1" s="1"/>
  <c r="G7901" i="1"/>
  <c r="J7901" i="1" s="1"/>
  <c r="G7899" i="1"/>
  <c r="J7899" i="1" s="1"/>
  <c r="G7897" i="1"/>
  <c r="J7897" i="1" s="1"/>
  <c r="G7895" i="1"/>
  <c r="J7895" i="1" s="1"/>
  <c r="G7893" i="1"/>
  <c r="J7893" i="1" s="1"/>
  <c r="G7891" i="1"/>
  <c r="J7891" i="1" s="1"/>
  <c r="G7889" i="1"/>
  <c r="J7889" i="1" s="1"/>
  <c r="G7887" i="1"/>
  <c r="J7887" i="1" s="1"/>
  <c r="G7885" i="1"/>
  <c r="J7885" i="1" s="1"/>
  <c r="G7883" i="1"/>
  <c r="J7883" i="1" s="1"/>
  <c r="G7881" i="1"/>
  <c r="J7881" i="1" s="1"/>
  <c r="G7879" i="1"/>
  <c r="J7879" i="1" s="1"/>
  <c r="G7877" i="1"/>
  <c r="J7877" i="1" s="1"/>
  <c r="G7875" i="1"/>
  <c r="J7875" i="1" s="1"/>
  <c r="G7873" i="1"/>
  <c r="J7873" i="1" s="1"/>
  <c r="G7871" i="1"/>
  <c r="J7871" i="1" s="1"/>
  <c r="G7869" i="1"/>
  <c r="J7869" i="1" s="1"/>
  <c r="G7867" i="1"/>
  <c r="J7867" i="1" s="1"/>
  <c r="G7865" i="1"/>
  <c r="J7865" i="1" s="1"/>
  <c r="G7863" i="1"/>
  <c r="J7863" i="1" s="1"/>
  <c r="G7861" i="1"/>
  <c r="J7861" i="1" s="1"/>
  <c r="G7859" i="1"/>
  <c r="J7859" i="1" s="1"/>
  <c r="G7857" i="1"/>
  <c r="J7857" i="1" s="1"/>
  <c r="G7855" i="1"/>
  <c r="J7855" i="1" s="1"/>
  <c r="G7853" i="1"/>
  <c r="J7853" i="1" s="1"/>
  <c r="G7851" i="1"/>
  <c r="J7851" i="1" s="1"/>
  <c r="G7849" i="1"/>
  <c r="J7849" i="1" s="1"/>
  <c r="G7847" i="1"/>
  <c r="J7847" i="1" s="1"/>
  <c r="G7845" i="1"/>
  <c r="J7845" i="1" s="1"/>
  <c r="G7843" i="1"/>
  <c r="J7843" i="1" s="1"/>
  <c r="G7841" i="1"/>
  <c r="J7841" i="1" s="1"/>
  <c r="G7839" i="1"/>
  <c r="J7839" i="1" s="1"/>
  <c r="G7837" i="1"/>
  <c r="J7837" i="1" s="1"/>
  <c r="G7835" i="1"/>
  <c r="J7835" i="1" s="1"/>
  <c r="G7833" i="1"/>
  <c r="J7833" i="1" s="1"/>
  <c r="G7831" i="1"/>
  <c r="J7831" i="1" s="1"/>
  <c r="G7829" i="1"/>
  <c r="J7829" i="1" s="1"/>
  <c r="G7827" i="1"/>
  <c r="J7827" i="1" s="1"/>
  <c r="G7825" i="1"/>
  <c r="J7825" i="1" s="1"/>
  <c r="G7823" i="1"/>
  <c r="J7823" i="1" s="1"/>
  <c r="G7821" i="1"/>
  <c r="J7821" i="1" s="1"/>
  <c r="G7819" i="1"/>
  <c r="J7819" i="1" s="1"/>
  <c r="G7817" i="1"/>
  <c r="J7817" i="1" s="1"/>
  <c r="G7815" i="1"/>
  <c r="J7815" i="1" s="1"/>
  <c r="G7813" i="1"/>
  <c r="J7813" i="1" s="1"/>
  <c r="G7811" i="1"/>
  <c r="J7811" i="1" s="1"/>
  <c r="G7809" i="1"/>
  <c r="J7809" i="1" s="1"/>
  <c r="G7807" i="1"/>
  <c r="J7807" i="1" s="1"/>
  <c r="G7805" i="1"/>
  <c r="J7805" i="1" s="1"/>
  <c r="G7803" i="1"/>
  <c r="J7803" i="1" s="1"/>
  <c r="G7801" i="1"/>
  <c r="J7801" i="1" s="1"/>
  <c r="G7799" i="1"/>
  <c r="J7799" i="1" s="1"/>
  <c r="G7797" i="1"/>
  <c r="J7797" i="1" s="1"/>
  <c r="G7795" i="1"/>
  <c r="J7795" i="1" s="1"/>
  <c r="G7793" i="1"/>
  <c r="J7793" i="1" s="1"/>
  <c r="G7791" i="1"/>
  <c r="J7791" i="1" s="1"/>
  <c r="G7789" i="1"/>
  <c r="J7789" i="1" s="1"/>
  <c r="G7787" i="1"/>
  <c r="J7787" i="1" s="1"/>
  <c r="G7785" i="1"/>
  <c r="J7785" i="1" s="1"/>
  <c r="G7783" i="1"/>
  <c r="J7783" i="1" s="1"/>
  <c r="G7781" i="1"/>
  <c r="J7781" i="1" s="1"/>
  <c r="G7779" i="1"/>
  <c r="J7779" i="1" s="1"/>
  <c r="G7777" i="1"/>
  <c r="J7777" i="1" s="1"/>
  <c r="G7775" i="1"/>
  <c r="J7775" i="1" s="1"/>
  <c r="G7773" i="1"/>
  <c r="J7773" i="1" s="1"/>
  <c r="G7771" i="1"/>
  <c r="J7771" i="1" s="1"/>
  <c r="G7769" i="1"/>
  <c r="J7769" i="1" s="1"/>
  <c r="G7767" i="1"/>
  <c r="J7767" i="1" s="1"/>
  <c r="G7765" i="1"/>
  <c r="J7765" i="1" s="1"/>
  <c r="G7763" i="1"/>
  <c r="J7763" i="1" s="1"/>
  <c r="G7761" i="1"/>
  <c r="J7761" i="1" s="1"/>
  <c r="G7759" i="1"/>
  <c r="J7759" i="1" s="1"/>
  <c r="G7757" i="1"/>
  <c r="J7757" i="1" s="1"/>
  <c r="G7755" i="1"/>
  <c r="J7755" i="1" s="1"/>
  <c r="G7753" i="1"/>
  <c r="J7753" i="1" s="1"/>
  <c r="G7751" i="1"/>
  <c r="J7751" i="1" s="1"/>
  <c r="G7749" i="1"/>
  <c r="J7749" i="1" s="1"/>
  <c r="G7747" i="1"/>
  <c r="J7747" i="1" s="1"/>
  <c r="G7745" i="1"/>
  <c r="J7745" i="1" s="1"/>
  <c r="G7743" i="1"/>
  <c r="J7743" i="1" s="1"/>
  <c r="G7741" i="1"/>
  <c r="J7741" i="1" s="1"/>
  <c r="G7739" i="1"/>
  <c r="J7739" i="1" s="1"/>
  <c r="G7737" i="1"/>
  <c r="J7737" i="1" s="1"/>
  <c r="G7735" i="1"/>
  <c r="J7735" i="1" s="1"/>
  <c r="G7733" i="1"/>
  <c r="J7733" i="1" s="1"/>
  <c r="G7731" i="1"/>
  <c r="J7731" i="1" s="1"/>
  <c r="G7729" i="1"/>
  <c r="J7729" i="1" s="1"/>
  <c r="G7727" i="1"/>
  <c r="J7727" i="1" s="1"/>
  <c r="G7725" i="1"/>
  <c r="J7725" i="1" s="1"/>
  <c r="G7723" i="1"/>
  <c r="J7723" i="1" s="1"/>
  <c r="G7721" i="1"/>
  <c r="J7721" i="1" s="1"/>
  <c r="G7719" i="1"/>
  <c r="J7719" i="1" s="1"/>
  <c r="G7717" i="1"/>
  <c r="J7717" i="1" s="1"/>
  <c r="G7715" i="1"/>
  <c r="J7715" i="1" s="1"/>
  <c r="G7713" i="1"/>
  <c r="J7713" i="1" s="1"/>
  <c r="G7711" i="1"/>
  <c r="J7711" i="1" s="1"/>
  <c r="G7709" i="1"/>
  <c r="J7709" i="1" s="1"/>
  <c r="G7707" i="1"/>
  <c r="J7707" i="1" s="1"/>
  <c r="G7705" i="1"/>
  <c r="J7705" i="1" s="1"/>
  <c r="G7703" i="1"/>
  <c r="J7703" i="1" s="1"/>
  <c r="G7701" i="1"/>
  <c r="J7701" i="1" s="1"/>
  <c r="G7699" i="1"/>
  <c r="J7699" i="1" s="1"/>
  <c r="G7697" i="1"/>
  <c r="J7697" i="1" s="1"/>
  <c r="G7695" i="1"/>
  <c r="J7695" i="1" s="1"/>
  <c r="G7693" i="1"/>
  <c r="J7693" i="1" s="1"/>
  <c r="G7691" i="1"/>
  <c r="J7691" i="1" s="1"/>
  <c r="G7689" i="1"/>
  <c r="J7689" i="1" s="1"/>
  <c r="G7687" i="1"/>
  <c r="J7687" i="1" s="1"/>
  <c r="G7685" i="1"/>
  <c r="J7685" i="1" s="1"/>
  <c r="G7683" i="1"/>
  <c r="J7683" i="1" s="1"/>
  <c r="G7681" i="1"/>
  <c r="J7681" i="1" s="1"/>
  <c r="G7679" i="1"/>
  <c r="J7679" i="1" s="1"/>
  <c r="G7677" i="1"/>
  <c r="J7677" i="1" s="1"/>
  <c r="G7675" i="1"/>
  <c r="J7675" i="1" s="1"/>
  <c r="G7673" i="1"/>
  <c r="J7673" i="1" s="1"/>
  <c r="G7671" i="1"/>
  <c r="J7671" i="1" s="1"/>
  <c r="G7669" i="1"/>
  <c r="J7669" i="1" s="1"/>
  <c r="G7667" i="1"/>
  <c r="J7667" i="1" s="1"/>
  <c r="G7665" i="1"/>
  <c r="J7665" i="1" s="1"/>
  <c r="G7663" i="1"/>
  <c r="J7663" i="1" s="1"/>
  <c r="G7661" i="1"/>
  <c r="J7661" i="1" s="1"/>
  <c r="G7659" i="1"/>
  <c r="J7659" i="1" s="1"/>
  <c r="G7657" i="1"/>
  <c r="J7657" i="1" s="1"/>
  <c r="G7655" i="1"/>
  <c r="J7655" i="1" s="1"/>
  <c r="G7653" i="1"/>
  <c r="J7653" i="1" s="1"/>
  <c r="G7651" i="1"/>
  <c r="J7651" i="1" s="1"/>
  <c r="G7649" i="1"/>
  <c r="J7649" i="1" s="1"/>
  <c r="G7647" i="1"/>
  <c r="J7647" i="1" s="1"/>
  <c r="G7645" i="1"/>
  <c r="J7645" i="1" s="1"/>
  <c r="G7643" i="1"/>
  <c r="J7643" i="1" s="1"/>
  <c r="G7641" i="1"/>
  <c r="J7641" i="1" s="1"/>
  <c r="G7639" i="1"/>
  <c r="J7639" i="1" s="1"/>
  <c r="G7637" i="1"/>
  <c r="J7637" i="1" s="1"/>
  <c r="G7635" i="1"/>
  <c r="J7635" i="1" s="1"/>
  <c r="G7633" i="1"/>
  <c r="J7633" i="1" s="1"/>
  <c r="G7631" i="1"/>
  <c r="J7631" i="1" s="1"/>
  <c r="G7629" i="1"/>
  <c r="J7629" i="1" s="1"/>
  <c r="G7627" i="1"/>
  <c r="J7627" i="1" s="1"/>
  <c r="G7625" i="1"/>
  <c r="J7625" i="1" s="1"/>
  <c r="G7623" i="1"/>
  <c r="J7623" i="1" s="1"/>
  <c r="G7621" i="1"/>
  <c r="J7621" i="1" s="1"/>
  <c r="G7619" i="1"/>
  <c r="J7619" i="1" s="1"/>
  <c r="G7617" i="1"/>
  <c r="J7617" i="1" s="1"/>
  <c r="G7615" i="1"/>
  <c r="J7615" i="1" s="1"/>
  <c r="G7613" i="1"/>
  <c r="J7613" i="1" s="1"/>
  <c r="G7611" i="1"/>
  <c r="J7611" i="1" s="1"/>
  <c r="G7609" i="1"/>
  <c r="J7609" i="1" s="1"/>
  <c r="G7607" i="1"/>
  <c r="J7607" i="1" s="1"/>
  <c r="G7605" i="1"/>
  <c r="J7605" i="1" s="1"/>
  <c r="G7603" i="1"/>
  <c r="J7603" i="1" s="1"/>
  <c r="G7601" i="1"/>
  <c r="J7601" i="1" s="1"/>
  <c r="G7599" i="1"/>
  <c r="J7599" i="1" s="1"/>
  <c r="G7597" i="1"/>
  <c r="J7597" i="1" s="1"/>
  <c r="G7595" i="1"/>
  <c r="J7595" i="1" s="1"/>
  <c r="G7593" i="1"/>
  <c r="J7593" i="1" s="1"/>
  <c r="G7591" i="1"/>
  <c r="J7591" i="1" s="1"/>
  <c r="G7589" i="1"/>
  <c r="J7589" i="1" s="1"/>
  <c r="G7587" i="1"/>
  <c r="J7587" i="1" s="1"/>
  <c r="G7585" i="1"/>
  <c r="J7585" i="1" s="1"/>
  <c r="G7583" i="1"/>
  <c r="J7583" i="1" s="1"/>
  <c r="G7581" i="1"/>
  <c r="J7581" i="1" s="1"/>
  <c r="G7579" i="1"/>
  <c r="J7579" i="1" s="1"/>
  <c r="G7577" i="1"/>
  <c r="J7577" i="1" s="1"/>
  <c r="G7575" i="1"/>
  <c r="J7575" i="1" s="1"/>
  <c r="G7573" i="1"/>
  <c r="J7573" i="1" s="1"/>
  <c r="G7571" i="1"/>
  <c r="J7571" i="1" s="1"/>
  <c r="G7569" i="1"/>
  <c r="J7569" i="1" s="1"/>
  <c r="G7567" i="1"/>
  <c r="J7567" i="1" s="1"/>
  <c r="G7565" i="1"/>
  <c r="J7565" i="1" s="1"/>
  <c r="G7563" i="1"/>
  <c r="J7563" i="1" s="1"/>
  <c r="G7561" i="1"/>
  <c r="J7561" i="1" s="1"/>
  <c r="G7559" i="1"/>
  <c r="J7559" i="1" s="1"/>
  <c r="G7557" i="1"/>
  <c r="J7557" i="1" s="1"/>
  <c r="G7555" i="1"/>
  <c r="J7555" i="1" s="1"/>
  <c r="G7553" i="1"/>
  <c r="J7553" i="1" s="1"/>
  <c r="G7551" i="1"/>
  <c r="J7551" i="1" s="1"/>
  <c r="G7549" i="1"/>
  <c r="J7549" i="1" s="1"/>
  <c r="G7547" i="1"/>
  <c r="J7547" i="1" s="1"/>
  <c r="G7545" i="1"/>
  <c r="J7545" i="1" s="1"/>
  <c r="G7543" i="1"/>
  <c r="J7543" i="1" s="1"/>
  <c r="G7541" i="1"/>
  <c r="J7541" i="1" s="1"/>
  <c r="G7539" i="1"/>
  <c r="J7539" i="1" s="1"/>
  <c r="G7537" i="1"/>
  <c r="J7537" i="1" s="1"/>
  <c r="G7535" i="1"/>
  <c r="J7535" i="1" s="1"/>
  <c r="G7533" i="1"/>
  <c r="J7533" i="1" s="1"/>
  <c r="G7531" i="1"/>
  <c r="J7531" i="1" s="1"/>
  <c r="G7529" i="1"/>
  <c r="J7529" i="1" s="1"/>
  <c r="G7527" i="1"/>
  <c r="J7527" i="1" s="1"/>
  <c r="G7525" i="1"/>
  <c r="J7525" i="1" s="1"/>
  <c r="G7523" i="1"/>
  <c r="J7523" i="1" s="1"/>
  <c r="G7521" i="1"/>
  <c r="J7521" i="1" s="1"/>
  <c r="G7519" i="1"/>
  <c r="J7519" i="1" s="1"/>
  <c r="G7517" i="1"/>
  <c r="J7517" i="1" s="1"/>
  <c r="G7515" i="1"/>
  <c r="J7515" i="1" s="1"/>
  <c r="G7513" i="1"/>
  <c r="J7513" i="1" s="1"/>
  <c r="G7511" i="1"/>
  <c r="J7511" i="1" s="1"/>
  <c r="G7509" i="1"/>
  <c r="J7509" i="1" s="1"/>
  <c r="G7507" i="1"/>
  <c r="J7507" i="1" s="1"/>
  <c r="G7505" i="1"/>
  <c r="J7505" i="1" s="1"/>
  <c r="G7503" i="1"/>
  <c r="J7503" i="1" s="1"/>
  <c r="G7501" i="1"/>
  <c r="J7501" i="1" s="1"/>
  <c r="G7499" i="1"/>
  <c r="J7499" i="1" s="1"/>
  <c r="G7497" i="1"/>
  <c r="J7497" i="1" s="1"/>
  <c r="G7495" i="1"/>
  <c r="J7495" i="1" s="1"/>
  <c r="G7493" i="1"/>
  <c r="J7493" i="1" s="1"/>
  <c r="G7491" i="1"/>
  <c r="J7491" i="1" s="1"/>
  <c r="G7489" i="1"/>
  <c r="J7489" i="1" s="1"/>
  <c r="G7487" i="1"/>
  <c r="J7487" i="1" s="1"/>
  <c r="G7485" i="1"/>
  <c r="J7485" i="1" s="1"/>
  <c r="G7483" i="1"/>
  <c r="J7483" i="1" s="1"/>
  <c r="G7481" i="1"/>
  <c r="J7481" i="1" s="1"/>
  <c r="G7479" i="1"/>
  <c r="J7479" i="1" s="1"/>
  <c r="G7477" i="1"/>
  <c r="J7477" i="1" s="1"/>
  <c r="G7475" i="1"/>
  <c r="J7475" i="1" s="1"/>
  <c r="G7473" i="1"/>
  <c r="J7473" i="1" s="1"/>
  <c r="G7471" i="1"/>
  <c r="J7471" i="1" s="1"/>
  <c r="G7469" i="1"/>
  <c r="J7469" i="1" s="1"/>
  <c r="G7467" i="1"/>
  <c r="J7467" i="1" s="1"/>
  <c r="G7465" i="1"/>
  <c r="J7465" i="1" s="1"/>
  <c r="G7463" i="1"/>
  <c r="J7463" i="1" s="1"/>
  <c r="G7461" i="1"/>
  <c r="J7461" i="1" s="1"/>
  <c r="G7459" i="1"/>
  <c r="J7459" i="1" s="1"/>
  <c r="G7457" i="1"/>
  <c r="J7457" i="1" s="1"/>
  <c r="G7455" i="1"/>
  <c r="J7455" i="1" s="1"/>
  <c r="G7453" i="1"/>
  <c r="J7453" i="1" s="1"/>
  <c r="G7451" i="1"/>
  <c r="J7451" i="1" s="1"/>
  <c r="G7449" i="1"/>
  <c r="J7449" i="1" s="1"/>
  <c r="G7447" i="1"/>
  <c r="J7447" i="1" s="1"/>
  <c r="G7445" i="1"/>
  <c r="J7445" i="1" s="1"/>
  <c r="G7443" i="1"/>
  <c r="J7443" i="1" s="1"/>
  <c r="G7441" i="1"/>
  <c r="J7441" i="1" s="1"/>
  <c r="G7439" i="1"/>
  <c r="J7439" i="1" s="1"/>
  <c r="G7437" i="1"/>
  <c r="J7437" i="1" s="1"/>
  <c r="G7435" i="1"/>
  <c r="J7435" i="1" s="1"/>
  <c r="G7433" i="1"/>
  <c r="J7433" i="1" s="1"/>
  <c r="G7431" i="1"/>
  <c r="J7431" i="1" s="1"/>
  <c r="G7429" i="1"/>
  <c r="J7429" i="1" s="1"/>
  <c r="G7427" i="1"/>
  <c r="J7427" i="1" s="1"/>
  <c r="G7425" i="1"/>
  <c r="J7425" i="1" s="1"/>
  <c r="G7423" i="1"/>
  <c r="J7423" i="1" s="1"/>
  <c r="G7421" i="1"/>
  <c r="J7421" i="1" s="1"/>
  <c r="G7419" i="1"/>
  <c r="J7419" i="1" s="1"/>
  <c r="G7417" i="1"/>
  <c r="J7417" i="1" s="1"/>
  <c r="G7415" i="1"/>
  <c r="J7415" i="1" s="1"/>
  <c r="G7413" i="1"/>
  <c r="J7413" i="1" s="1"/>
  <c r="G7411" i="1"/>
  <c r="J7411" i="1" s="1"/>
  <c r="G7409" i="1"/>
  <c r="J7409" i="1" s="1"/>
  <c r="G7407" i="1"/>
  <c r="J7407" i="1" s="1"/>
  <c r="G7405" i="1"/>
  <c r="J7405" i="1" s="1"/>
  <c r="G7403" i="1"/>
  <c r="J7403" i="1" s="1"/>
  <c r="G7401" i="1"/>
  <c r="J7401" i="1" s="1"/>
  <c r="G7399" i="1"/>
  <c r="J7399" i="1" s="1"/>
  <c r="G7397" i="1"/>
  <c r="J7397" i="1" s="1"/>
  <c r="G7395" i="1"/>
  <c r="J7395" i="1" s="1"/>
  <c r="G7393" i="1"/>
  <c r="J7393" i="1" s="1"/>
  <c r="G7391" i="1"/>
  <c r="J7391" i="1" s="1"/>
  <c r="G7389" i="1"/>
  <c r="J7389" i="1" s="1"/>
  <c r="G7387" i="1"/>
  <c r="J7387" i="1" s="1"/>
  <c r="G7385" i="1"/>
  <c r="J7385" i="1" s="1"/>
  <c r="G7383" i="1"/>
  <c r="J7383" i="1" s="1"/>
  <c r="G7381" i="1"/>
  <c r="J7381" i="1" s="1"/>
  <c r="G7379" i="1"/>
  <c r="J7379" i="1" s="1"/>
  <c r="G7377" i="1"/>
  <c r="J7377" i="1" s="1"/>
  <c r="G7375" i="1"/>
  <c r="J7375" i="1" s="1"/>
  <c r="G7373" i="1"/>
  <c r="J7373" i="1" s="1"/>
  <c r="G7371" i="1"/>
  <c r="J7371" i="1" s="1"/>
  <c r="G7369" i="1"/>
  <c r="J7369" i="1" s="1"/>
  <c r="G7367" i="1"/>
  <c r="J7367" i="1" s="1"/>
  <c r="G7365" i="1"/>
  <c r="J7365" i="1" s="1"/>
  <c r="G7363" i="1"/>
  <c r="J7363" i="1" s="1"/>
  <c r="G7361" i="1"/>
  <c r="J7361" i="1" s="1"/>
  <c r="G7359" i="1"/>
  <c r="J7359" i="1" s="1"/>
  <c r="G7357" i="1"/>
  <c r="J7357" i="1" s="1"/>
  <c r="G7355" i="1"/>
  <c r="J7355" i="1" s="1"/>
  <c r="G7353" i="1"/>
  <c r="J7353" i="1" s="1"/>
  <c r="G7351" i="1"/>
  <c r="J7351" i="1" s="1"/>
  <c r="G7349" i="1"/>
  <c r="J7349" i="1" s="1"/>
  <c r="G7347" i="1"/>
  <c r="J7347" i="1" s="1"/>
  <c r="G7345" i="1"/>
  <c r="J7345" i="1" s="1"/>
  <c r="G7343" i="1"/>
  <c r="J7343" i="1" s="1"/>
  <c r="G7341" i="1"/>
  <c r="J7341" i="1" s="1"/>
  <c r="G7339" i="1"/>
  <c r="J7339" i="1" s="1"/>
  <c r="G7337" i="1"/>
  <c r="J7337" i="1" s="1"/>
  <c r="G7335" i="1"/>
  <c r="J7335" i="1" s="1"/>
  <c r="G7333" i="1"/>
  <c r="J7333" i="1" s="1"/>
  <c r="G7331" i="1"/>
  <c r="J7331" i="1" s="1"/>
  <c r="G7329" i="1"/>
  <c r="J7329" i="1" s="1"/>
  <c r="G7327" i="1"/>
  <c r="J7327" i="1" s="1"/>
  <c r="G7325" i="1"/>
  <c r="J7325" i="1" s="1"/>
  <c r="G7323" i="1"/>
  <c r="J7323" i="1" s="1"/>
  <c r="G7321" i="1"/>
  <c r="J7321" i="1" s="1"/>
  <c r="G7319" i="1"/>
  <c r="J7319" i="1" s="1"/>
  <c r="G7317" i="1"/>
  <c r="J7317" i="1" s="1"/>
  <c r="G7315" i="1"/>
  <c r="J7315" i="1" s="1"/>
  <c r="G7313" i="1"/>
  <c r="J7313" i="1" s="1"/>
  <c r="G7311" i="1"/>
  <c r="J7311" i="1" s="1"/>
  <c r="G7309" i="1"/>
  <c r="J7309" i="1" s="1"/>
  <c r="G7307" i="1"/>
  <c r="J7307" i="1" s="1"/>
  <c r="G7305" i="1"/>
  <c r="J7305" i="1" s="1"/>
  <c r="G7303" i="1"/>
  <c r="J7303" i="1" s="1"/>
  <c r="G7301" i="1"/>
  <c r="J7301" i="1" s="1"/>
  <c r="G7299" i="1"/>
  <c r="J7299" i="1" s="1"/>
  <c r="G7297" i="1"/>
  <c r="J7297" i="1" s="1"/>
  <c r="G7295" i="1"/>
  <c r="J7295" i="1" s="1"/>
  <c r="G7293" i="1"/>
  <c r="J7293" i="1" s="1"/>
  <c r="G7291" i="1"/>
  <c r="J7291" i="1" s="1"/>
  <c r="G7289" i="1"/>
  <c r="J7289" i="1" s="1"/>
  <c r="G7287" i="1"/>
  <c r="J7287" i="1" s="1"/>
  <c r="G7285" i="1"/>
  <c r="J7285" i="1" s="1"/>
  <c r="G7283" i="1"/>
  <c r="J7283" i="1" s="1"/>
  <c r="G7281" i="1"/>
  <c r="J7281" i="1" s="1"/>
  <c r="G7279" i="1"/>
  <c r="J7279" i="1" s="1"/>
  <c r="G7277" i="1"/>
  <c r="J7277" i="1" s="1"/>
  <c r="G7275" i="1"/>
  <c r="J7275" i="1" s="1"/>
  <c r="G7273" i="1"/>
  <c r="J7273" i="1" s="1"/>
  <c r="G7271" i="1"/>
  <c r="J7271" i="1" s="1"/>
  <c r="G7269" i="1"/>
  <c r="J7269" i="1" s="1"/>
  <c r="G7267" i="1"/>
  <c r="J7267" i="1" s="1"/>
  <c r="G7265" i="1"/>
  <c r="J7265" i="1" s="1"/>
  <c r="G7263" i="1"/>
  <c r="J7263" i="1" s="1"/>
  <c r="G7261" i="1"/>
  <c r="J7261" i="1" s="1"/>
  <c r="G7259" i="1"/>
  <c r="J7259" i="1" s="1"/>
  <c r="G7257" i="1"/>
  <c r="J7257" i="1" s="1"/>
  <c r="G7255" i="1"/>
  <c r="J7255" i="1" s="1"/>
  <c r="G7253" i="1"/>
  <c r="J7253" i="1" s="1"/>
  <c r="G7251" i="1"/>
  <c r="J7251" i="1" s="1"/>
  <c r="G7249" i="1"/>
  <c r="J7249" i="1" s="1"/>
  <c r="G7247" i="1"/>
  <c r="J7247" i="1" s="1"/>
  <c r="G7245" i="1"/>
  <c r="J7245" i="1" s="1"/>
  <c r="G7243" i="1"/>
  <c r="J7243" i="1" s="1"/>
  <c r="G7241" i="1"/>
  <c r="J7241" i="1" s="1"/>
  <c r="G7239" i="1"/>
  <c r="J7239" i="1" s="1"/>
  <c r="G7237" i="1"/>
  <c r="J7237" i="1" s="1"/>
  <c r="G7235" i="1"/>
  <c r="J7235" i="1" s="1"/>
  <c r="G7233" i="1"/>
  <c r="J7233" i="1" s="1"/>
  <c r="G7231" i="1"/>
  <c r="J7231" i="1" s="1"/>
  <c r="G7229" i="1"/>
  <c r="J7229" i="1" s="1"/>
  <c r="G7227" i="1"/>
  <c r="J7227" i="1" s="1"/>
  <c r="G7225" i="1"/>
  <c r="J7225" i="1" s="1"/>
  <c r="G7223" i="1"/>
  <c r="J7223" i="1" s="1"/>
  <c r="G7221" i="1"/>
  <c r="J7221" i="1" s="1"/>
  <c r="G7219" i="1"/>
  <c r="J7219" i="1" s="1"/>
  <c r="G7217" i="1"/>
  <c r="J7217" i="1" s="1"/>
  <c r="G7215" i="1"/>
  <c r="J7215" i="1" s="1"/>
  <c r="G7213" i="1"/>
  <c r="J7213" i="1" s="1"/>
  <c r="G7211" i="1"/>
  <c r="J7211" i="1" s="1"/>
  <c r="G7209" i="1"/>
  <c r="J7209" i="1" s="1"/>
  <c r="G7207" i="1"/>
  <c r="J7207" i="1" s="1"/>
  <c r="G7205" i="1"/>
  <c r="J7205" i="1" s="1"/>
  <c r="G7203" i="1"/>
  <c r="J7203" i="1" s="1"/>
  <c r="G7201" i="1"/>
  <c r="J7201" i="1" s="1"/>
  <c r="G7199" i="1"/>
  <c r="J7199" i="1" s="1"/>
  <c r="G7197" i="1"/>
  <c r="J7197" i="1" s="1"/>
  <c r="G7195" i="1"/>
  <c r="J7195" i="1" s="1"/>
  <c r="G7193" i="1"/>
  <c r="J7193" i="1" s="1"/>
  <c r="G7191" i="1"/>
  <c r="J7191" i="1" s="1"/>
  <c r="G7189" i="1"/>
  <c r="J7189" i="1" s="1"/>
  <c r="G7187" i="1"/>
  <c r="J7187" i="1" s="1"/>
  <c r="G7185" i="1"/>
  <c r="J7185" i="1" s="1"/>
  <c r="G7183" i="1"/>
  <c r="J7183" i="1" s="1"/>
  <c r="G7181" i="1"/>
  <c r="J7181" i="1" s="1"/>
  <c r="G7179" i="1"/>
  <c r="J7179" i="1" s="1"/>
  <c r="G7177" i="1"/>
  <c r="J7177" i="1" s="1"/>
  <c r="G7175" i="1"/>
  <c r="J7175" i="1" s="1"/>
  <c r="G7173" i="1"/>
  <c r="J7173" i="1" s="1"/>
  <c r="G7171" i="1"/>
  <c r="J7171" i="1" s="1"/>
  <c r="G7169" i="1"/>
  <c r="J7169" i="1" s="1"/>
  <c r="G7167" i="1"/>
  <c r="J7167" i="1" s="1"/>
  <c r="G7165" i="1"/>
  <c r="J7165" i="1" s="1"/>
  <c r="G7163" i="1"/>
  <c r="J7163" i="1" s="1"/>
  <c r="G7161" i="1"/>
  <c r="J7161" i="1" s="1"/>
  <c r="G7159" i="1"/>
  <c r="J7159" i="1" s="1"/>
  <c r="G7157" i="1"/>
  <c r="J7157" i="1" s="1"/>
  <c r="G7155" i="1"/>
  <c r="J7155" i="1" s="1"/>
  <c r="G7153" i="1"/>
  <c r="J7153" i="1" s="1"/>
  <c r="G7151" i="1"/>
  <c r="J7151" i="1" s="1"/>
  <c r="G7149" i="1"/>
  <c r="J7149" i="1" s="1"/>
  <c r="G7147" i="1"/>
  <c r="J7147" i="1" s="1"/>
  <c r="G7145" i="1"/>
  <c r="J7145" i="1" s="1"/>
  <c r="G7143" i="1"/>
  <c r="J7143" i="1" s="1"/>
  <c r="G7141" i="1"/>
  <c r="J7141" i="1" s="1"/>
  <c r="G7139" i="1"/>
  <c r="J7139" i="1" s="1"/>
  <c r="G7137" i="1"/>
  <c r="J7137" i="1" s="1"/>
  <c r="G7135" i="1"/>
  <c r="J7135" i="1" s="1"/>
  <c r="G7133" i="1"/>
  <c r="J7133" i="1" s="1"/>
  <c r="G7131" i="1"/>
  <c r="J7131" i="1" s="1"/>
  <c r="G7129" i="1"/>
  <c r="J7129" i="1" s="1"/>
  <c r="G7127" i="1"/>
  <c r="J7127" i="1" s="1"/>
  <c r="G7125" i="1"/>
  <c r="J7125" i="1" s="1"/>
  <c r="G7123" i="1"/>
  <c r="J7123" i="1" s="1"/>
  <c r="G7121" i="1"/>
  <c r="J7121" i="1" s="1"/>
  <c r="G7119" i="1"/>
  <c r="J7119" i="1" s="1"/>
  <c r="G7117" i="1"/>
  <c r="J7117" i="1" s="1"/>
  <c r="G7115" i="1"/>
  <c r="J7115" i="1" s="1"/>
  <c r="G7113" i="1"/>
  <c r="J7113" i="1" s="1"/>
  <c r="G7111" i="1"/>
  <c r="J7111" i="1" s="1"/>
  <c r="G7109" i="1"/>
  <c r="J7109" i="1" s="1"/>
  <c r="G7107" i="1"/>
  <c r="J7107" i="1" s="1"/>
  <c r="G7105" i="1"/>
  <c r="J7105" i="1" s="1"/>
  <c r="G7103" i="1"/>
  <c r="J7103" i="1" s="1"/>
  <c r="G7101" i="1"/>
  <c r="J7101" i="1" s="1"/>
  <c r="G7099" i="1"/>
  <c r="J7099" i="1" s="1"/>
  <c r="G7097" i="1"/>
  <c r="J7097" i="1" s="1"/>
  <c r="G7095" i="1"/>
  <c r="J7095" i="1" s="1"/>
  <c r="G7093" i="1"/>
  <c r="J7093" i="1" s="1"/>
  <c r="G7091" i="1"/>
  <c r="J7091" i="1" s="1"/>
  <c r="G7089" i="1"/>
  <c r="J7089" i="1" s="1"/>
  <c r="G7087" i="1"/>
  <c r="J7087" i="1" s="1"/>
  <c r="G7085" i="1"/>
  <c r="J7085" i="1" s="1"/>
  <c r="G7083" i="1"/>
  <c r="J7083" i="1" s="1"/>
  <c r="G7081" i="1"/>
  <c r="J7081" i="1" s="1"/>
  <c r="G7079" i="1"/>
  <c r="J7079" i="1" s="1"/>
  <c r="G7077" i="1"/>
  <c r="J7077" i="1" s="1"/>
  <c r="G7075" i="1"/>
  <c r="J7075" i="1" s="1"/>
  <c r="G7073" i="1"/>
  <c r="J7073" i="1" s="1"/>
  <c r="G7071" i="1"/>
  <c r="J7071" i="1" s="1"/>
  <c r="G7069" i="1"/>
  <c r="J7069" i="1" s="1"/>
  <c r="G7067" i="1"/>
  <c r="J7067" i="1" s="1"/>
  <c r="G7065" i="1"/>
  <c r="J7065" i="1" s="1"/>
  <c r="G7063" i="1"/>
  <c r="J7063" i="1" s="1"/>
  <c r="G7061" i="1"/>
  <c r="J7061" i="1" s="1"/>
  <c r="G7059" i="1"/>
  <c r="J7059" i="1" s="1"/>
  <c r="G7057" i="1"/>
  <c r="J7057" i="1" s="1"/>
  <c r="G7055" i="1"/>
  <c r="J7055" i="1" s="1"/>
  <c r="G7053" i="1"/>
  <c r="J7053" i="1" s="1"/>
  <c r="G7051" i="1"/>
  <c r="J7051" i="1" s="1"/>
  <c r="G7049" i="1"/>
  <c r="J7049" i="1" s="1"/>
  <c r="G7047" i="1"/>
  <c r="J7047" i="1" s="1"/>
  <c r="G7045" i="1"/>
  <c r="J7045" i="1" s="1"/>
  <c r="G7043" i="1"/>
  <c r="J7043" i="1" s="1"/>
  <c r="G7041" i="1"/>
  <c r="J7041" i="1" s="1"/>
  <c r="G7039" i="1"/>
  <c r="J7039" i="1" s="1"/>
  <c r="G7037" i="1"/>
  <c r="J7037" i="1" s="1"/>
  <c r="G7035" i="1"/>
  <c r="J7035" i="1" s="1"/>
  <c r="G7033" i="1"/>
  <c r="J7033" i="1" s="1"/>
  <c r="G7031" i="1"/>
  <c r="J7031" i="1" s="1"/>
  <c r="G7029" i="1"/>
  <c r="J7029" i="1" s="1"/>
  <c r="G7027" i="1"/>
  <c r="J7027" i="1" s="1"/>
  <c r="G7025" i="1"/>
  <c r="J7025" i="1" s="1"/>
  <c r="G7023" i="1"/>
  <c r="J7023" i="1" s="1"/>
  <c r="G7021" i="1"/>
  <c r="J7021" i="1" s="1"/>
  <c r="G7019" i="1"/>
  <c r="J7019" i="1" s="1"/>
  <c r="G7017" i="1"/>
  <c r="J7017" i="1" s="1"/>
  <c r="G7015" i="1"/>
  <c r="J7015" i="1" s="1"/>
  <c r="G7013" i="1"/>
  <c r="J7013" i="1" s="1"/>
  <c r="G7011" i="1"/>
  <c r="J7011" i="1" s="1"/>
  <c r="G7009" i="1"/>
  <c r="J7009" i="1" s="1"/>
  <c r="G7007" i="1"/>
  <c r="J7007" i="1" s="1"/>
  <c r="G7005" i="1"/>
  <c r="J7005" i="1" s="1"/>
  <c r="G7003" i="1"/>
  <c r="J7003" i="1" s="1"/>
  <c r="G7001" i="1"/>
  <c r="J7001" i="1" s="1"/>
  <c r="G6999" i="1"/>
  <c r="J6999" i="1" s="1"/>
  <c r="G6997" i="1"/>
  <c r="J6997" i="1" s="1"/>
  <c r="G6995" i="1"/>
  <c r="J6995" i="1" s="1"/>
  <c r="G6993" i="1"/>
  <c r="J6993" i="1" s="1"/>
  <c r="G6991" i="1"/>
  <c r="J6991" i="1" s="1"/>
  <c r="G6989" i="1"/>
  <c r="J6989" i="1" s="1"/>
  <c r="G6987" i="1"/>
  <c r="J6987" i="1" s="1"/>
  <c r="G6985" i="1"/>
  <c r="J6985" i="1" s="1"/>
  <c r="G6983" i="1"/>
  <c r="J6983" i="1" s="1"/>
  <c r="G6981" i="1"/>
  <c r="J6981" i="1" s="1"/>
  <c r="G6979" i="1"/>
  <c r="J6979" i="1" s="1"/>
  <c r="G6977" i="1"/>
  <c r="J6977" i="1" s="1"/>
  <c r="G6975" i="1"/>
  <c r="J6975" i="1" s="1"/>
  <c r="G6973" i="1"/>
  <c r="J6973" i="1" s="1"/>
  <c r="G6971" i="1"/>
  <c r="J6971" i="1" s="1"/>
  <c r="G6969" i="1"/>
  <c r="J6969" i="1" s="1"/>
  <c r="G6967" i="1"/>
  <c r="J6967" i="1" s="1"/>
  <c r="G6965" i="1"/>
  <c r="J6965" i="1" s="1"/>
  <c r="G6963" i="1"/>
  <c r="J6963" i="1" s="1"/>
  <c r="G6961" i="1"/>
  <c r="J6961" i="1" s="1"/>
  <c r="G6959" i="1"/>
  <c r="J6959" i="1" s="1"/>
  <c r="G6957" i="1"/>
  <c r="J6957" i="1" s="1"/>
  <c r="G6955" i="1"/>
  <c r="J6955" i="1" s="1"/>
  <c r="G6953" i="1"/>
  <c r="J6953" i="1" s="1"/>
  <c r="G6951" i="1"/>
  <c r="J6951" i="1" s="1"/>
  <c r="G6949" i="1"/>
  <c r="J6949" i="1" s="1"/>
  <c r="G6947" i="1"/>
  <c r="J6947" i="1" s="1"/>
  <c r="G6945" i="1"/>
  <c r="J6945" i="1" s="1"/>
  <c r="G6943" i="1"/>
  <c r="J6943" i="1" s="1"/>
  <c r="G6941" i="1"/>
  <c r="J6941" i="1" s="1"/>
  <c r="G6939" i="1"/>
  <c r="J6939" i="1" s="1"/>
  <c r="G6937" i="1"/>
  <c r="J6937" i="1" s="1"/>
  <c r="G6935" i="1"/>
  <c r="J6935" i="1" s="1"/>
  <c r="G6933" i="1"/>
  <c r="J6933" i="1" s="1"/>
  <c r="G6931" i="1"/>
  <c r="J6931" i="1" s="1"/>
  <c r="G6929" i="1"/>
  <c r="J6929" i="1" s="1"/>
  <c r="G6927" i="1"/>
  <c r="J6927" i="1" s="1"/>
  <c r="G6925" i="1"/>
  <c r="J6925" i="1" s="1"/>
  <c r="G6923" i="1"/>
  <c r="J6923" i="1" s="1"/>
  <c r="G6921" i="1"/>
  <c r="J6921" i="1" s="1"/>
  <c r="G6919" i="1"/>
  <c r="J6919" i="1" s="1"/>
  <c r="G6917" i="1"/>
  <c r="J6917" i="1" s="1"/>
  <c r="G6915" i="1"/>
  <c r="J6915" i="1" s="1"/>
  <c r="G6913" i="1"/>
  <c r="J6913" i="1" s="1"/>
  <c r="G6911" i="1"/>
  <c r="J6911" i="1" s="1"/>
  <c r="G6909" i="1"/>
  <c r="J6909" i="1" s="1"/>
  <c r="G6907" i="1"/>
  <c r="J6907" i="1" s="1"/>
  <c r="G6905" i="1"/>
  <c r="J6905" i="1" s="1"/>
  <c r="G6903" i="1"/>
  <c r="J6903" i="1" s="1"/>
  <c r="G6901" i="1"/>
  <c r="J6901" i="1" s="1"/>
  <c r="G6899" i="1"/>
  <c r="J6899" i="1" s="1"/>
  <c r="G6897" i="1"/>
  <c r="J6897" i="1" s="1"/>
  <c r="G6895" i="1"/>
  <c r="J6895" i="1" s="1"/>
  <c r="G6893" i="1"/>
  <c r="J6893" i="1" s="1"/>
  <c r="G6891" i="1"/>
  <c r="J6891" i="1" s="1"/>
  <c r="G6889" i="1"/>
  <c r="J6889" i="1" s="1"/>
  <c r="G6887" i="1"/>
  <c r="J6887" i="1" s="1"/>
  <c r="G6885" i="1"/>
  <c r="J6885" i="1" s="1"/>
  <c r="G6883" i="1"/>
  <c r="J6883" i="1" s="1"/>
  <c r="G6881" i="1"/>
  <c r="J6881" i="1" s="1"/>
  <c r="G6879" i="1"/>
  <c r="J6879" i="1" s="1"/>
  <c r="G6877" i="1"/>
  <c r="J6877" i="1" s="1"/>
  <c r="G6875" i="1"/>
  <c r="J6875" i="1" s="1"/>
  <c r="G6873" i="1"/>
  <c r="J6873" i="1" s="1"/>
  <c r="G6871" i="1"/>
  <c r="J6871" i="1" s="1"/>
  <c r="G6869" i="1"/>
  <c r="J6869" i="1" s="1"/>
  <c r="G6867" i="1"/>
  <c r="J6867" i="1" s="1"/>
  <c r="G6865" i="1"/>
  <c r="J6865" i="1" s="1"/>
  <c r="G6863" i="1"/>
  <c r="J6863" i="1" s="1"/>
  <c r="G6861" i="1"/>
  <c r="J6861" i="1" s="1"/>
  <c r="G6859" i="1"/>
  <c r="J6859" i="1" s="1"/>
  <c r="G6857" i="1"/>
  <c r="J6857" i="1" s="1"/>
  <c r="G6855" i="1"/>
  <c r="J6855" i="1" s="1"/>
  <c r="G6853" i="1"/>
  <c r="J6853" i="1" s="1"/>
  <c r="G6851" i="1"/>
  <c r="J6851" i="1" s="1"/>
  <c r="G6849" i="1"/>
  <c r="J6849" i="1" s="1"/>
  <c r="G6847" i="1"/>
  <c r="J6847" i="1" s="1"/>
  <c r="G6845" i="1"/>
  <c r="J6845" i="1" s="1"/>
  <c r="G6843" i="1"/>
  <c r="J6843" i="1" s="1"/>
  <c r="G6841" i="1"/>
  <c r="J6841" i="1" s="1"/>
  <c r="G6839" i="1"/>
  <c r="J6839" i="1" s="1"/>
  <c r="G6837" i="1"/>
  <c r="J6837" i="1" s="1"/>
  <c r="G6835" i="1"/>
  <c r="J6835" i="1" s="1"/>
  <c r="G6833" i="1"/>
  <c r="J6833" i="1" s="1"/>
  <c r="G6831" i="1"/>
  <c r="J6831" i="1" s="1"/>
  <c r="G6829" i="1"/>
  <c r="J6829" i="1" s="1"/>
  <c r="G6827" i="1"/>
  <c r="J6827" i="1" s="1"/>
  <c r="G6825" i="1"/>
  <c r="J6825" i="1" s="1"/>
  <c r="G6823" i="1"/>
  <c r="J6823" i="1" s="1"/>
  <c r="G6821" i="1"/>
  <c r="J6821" i="1" s="1"/>
  <c r="G6819" i="1"/>
  <c r="J6819" i="1" s="1"/>
  <c r="G6817" i="1"/>
  <c r="J6817" i="1" s="1"/>
  <c r="G6815" i="1"/>
  <c r="J6815" i="1" s="1"/>
  <c r="G6813" i="1"/>
  <c r="J6813" i="1" s="1"/>
  <c r="G6811" i="1"/>
  <c r="J6811" i="1" s="1"/>
  <c r="G6809" i="1"/>
  <c r="J6809" i="1" s="1"/>
  <c r="G6807" i="1"/>
  <c r="J6807" i="1" s="1"/>
  <c r="G6805" i="1"/>
  <c r="J6805" i="1" s="1"/>
  <c r="G6803" i="1"/>
  <c r="J6803" i="1" s="1"/>
  <c r="G6801" i="1"/>
  <c r="J6801" i="1" s="1"/>
  <c r="G6799" i="1"/>
  <c r="J6799" i="1" s="1"/>
  <c r="G6797" i="1"/>
  <c r="J6797" i="1" s="1"/>
  <c r="G6795" i="1"/>
  <c r="J6795" i="1" s="1"/>
  <c r="G6793" i="1"/>
  <c r="J6793" i="1" s="1"/>
  <c r="G6791" i="1"/>
  <c r="J6791" i="1" s="1"/>
  <c r="G6789" i="1"/>
  <c r="J6789" i="1" s="1"/>
  <c r="G6787" i="1"/>
  <c r="J6787" i="1" s="1"/>
  <c r="G6785" i="1"/>
  <c r="J6785" i="1" s="1"/>
  <c r="G6783" i="1"/>
  <c r="J6783" i="1" s="1"/>
  <c r="G6781" i="1"/>
  <c r="J6781" i="1" s="1"/>
  <c r="G6779" i="1"/>
  <c r="J6779" i="1" s="1"/>
  <c r="G6777" i="1"/>
  <c r="J6777" i="1" s="1"/>
  <c r="G6775" i="1"/>
  <c r="J6775" i="1" s="1"/>
  <c r="G6773" i="1"/>
  <c r="J6773" i="1" s="1"/>
  <c r="G6771" i="1"/>
  <c r="J6771" i="1" s="1"/>
  <c r="G6769" i="1"/>
  <c r="J6769" i="1" s="1"/>
  <c r="G6767" i="1"/>
  <c r="J6767" i="1" s="1"/>
  <c r="G6765" i="1"/>
  <c r="J6765" i="1" s="1"/>
  <c r="G6763" i="1"/>
  <c r="J6763" i="1" s="1"/>
  <c r="G6761" i="1"/>
  <c r="J6761" i="1" s="1"/>
  <c r="G6759" i="1"/>
  <c r="J6759" i="1" s="1"/>
  <c r="G6757" i="1"/>
  <c r="J6757" i="1" s="1"/>
  <c r="G6755" i="1"/>
  <c r="J6755" i="1" s="1"/>
  <c r="G6753" i="1"/>
  <c r="J6753" i="1" s="1"/>
  <c r="G6751" i="1"/>
  <c r="J6751" i="1" s="1"/>
  <c r="G6749" i="1"/>
  <c r="J6749" i="1" s="1"/>
  <c r="G6747" i="1"/>
  <c r="J6747" i="1" s="1"/>
  <c r="G6745" i="1"/>
  <c r="J6745" i="1" s="1"/>
  <c r="G6743" i="1"/>
  <c r="J6743" i="1" s="1"/>
  <c r="G6741" i="1"/>
  <c r="J6741" i="1" s="1"/>
  <c r="G6739" i="1"/>
  <c r="J6739" i="1" s="1"/>
  <c r="G6737" i="1"/>
  <c r="J6737" i="1" s="1"/>
  <c r="G6735" i="1"/>
  <c r="J6735" i="1" s="1"/>
  <c r="G6733" i="1"/>
  <c r="J6733" i="1" s="1"/>
  <c r="G6731" i="1"/>
  <c r="J6731" i="1" s="1"/>
  <c r="G6729" i="1"/>
  <c r="J6729" i="1" s="1"/>
  <c r="G6727" i="1"/>
  <c r="J6727" i="1" s="1"/>
  <c r="G6725" i="1"/>
  <c r="J6725" i="1" s="1"/>
  <c r="G6723" i="1"/>
  <c r="J6723" i="1" s="1"/>
  <c r="G6721" i="1"/>
  <c r="J6721" i="1" s="1"/>
  <c r="G6719" i="1"/>
  <c r="J6719" i="1" s="1"/>
  <c r="G6717" i="1"/>
  <c r="J6717" i="1" s="1"/>
  <c r="G6715" i="1"/>
  <c r="J6715" i="1" s="1"/>
  <c r="G6713" i="1"/>
  <c r="J6713" i="1" s="1"/>
  <c r="G6711" i="1"/>
  <c r="J6711" i="1" s="1"/>
  <c r="G6709" i="1"/>
  <c r="J6709" i="1" s="1"/>
  <c r="G6707" i="1"/>
  <c r="J6707" i="1" s="1"/>
  <c r="G6705" i="1"/>
  <c r="J6705" i="1" s="1"/>
  <c r="G6703" i="1"/>
  <c r="J6703" i="1" s="1"/>
  <c r="G6701" i="1"/>
  <c r="J6701" i="1" s="1"/>
  <c r="G6699" i="1"/>
  <c r="J6699" i="1" s="1"/>
  <c r="G6697" i="1"/>
  <c r="J6697" i="1" s="1"/>
  <c r="G6695" i="1"/>
  <c r="J6695" i="1" s="1"/>
  <c r="G6693" i="1"/>
  <c r="J6693" i="1" s="1"/>
  <c r="G6691" i="1"/>
  <c r="J6691" i="1" s="1"/>
  <c r="G6689" i="1"/>
  <c r="J6689" i="1" s="1"/>
  <c r="G6687" i="1"/>
  <c r="J6687" i="1" s="1"/>
  <c r="G6685" i="1"/>
  <c r="J6685" i="1" s="1"/>
  <c r="G6683" i="1"/>
  <c r="J6683" i="1" s="1"/>
  <c r="G6681" i="1"/>
  <c r="J6681" i="1" s="1"/>
  <c r="G6679" i="1"/>
  <c r="J6679" i="1" s="1"/>
  <c r="G6677" i="1"/>
  <c r="J6677" i="1" s="1"/>
  <c r="G6675" i="1"/>
  <c r="J6675" i="1" s="1"/>
  <c r="G6673" i="1"/>
  <c r="J6673" i="1" s="1"/>
  <c r="G6671" i="1"/>
  <c r="J6671" i="1" s="1"/>
  <c r="G6669" i="1"/>
  <c r="J6669" i="1" s="1"/>
  <c r="G6667" i="1"/>
  <c r="J6667" i="1" s="1"/>
  <c r="G6665" i="1"/>
  <c r="J6665" i="1" s="1"/>
  <c r="G6663" i="1"/>
  <c r="J6663" i="1" s="1"/>
  <c r="G6661" i="1"/>
  <c r="J6661" i="1" s="1"/>
  <c r="G6659" i="1"/>
  <c r="J6659" i="1" s="1"/>
  <c r="G6657" i="1"/>
  <c r="J6657" i="1" s="1"/>
  <c r="G6655" i="1"/>
  <c r="J6655" i="1" s="1"/>
  <c r="G6653" i="1"/>
  <c r="J6653" i="1" s="1"/>
  <c r="G6651" i="1"/>
  <c r="J6651" i="1" s="1"/>
  <c r="G6649" i="1"/>
  <c r="J6649" i="1" s="1"/>
  <c r="G6647" i="1"/>
  <c r="J6647" i="1" s="1"/>
  <c r="G6645" i="1"/>
  <c r="J6645" i="1" s="1"/>
  <c r="G6643" i="1"/>
  <c r="J6643" i="1" s="1"/>
  <c r="G6641" i="1"/>
  <c r="J6641" i="1" s="1"/>
  <c r="G6639" i="1"/>
  <c r="J6639" i="1" s="1"/>
  <c r="G6637" i="1"/>
  <c r="J6637" i="1" s="1"/>
  <c r="G6635" i="1"/>
  <c r="J6635" i="1" s="1"/>
  <c r="G6633" i="1"/>
  <c r="J6633" i="1" s="1"/>
  <c r="G6631" i="1"/>
  <c r="J6631" i="1" s="1"/>
  <c r="G6629" i="1"/>
  <c r="J6629" i="1" s="1"/>
  <c r="G6627" i="1"/>
  <c r="J6627" i="1" s="1"/>
  <c r="G6625" i="1"/>
  <c r="J6625" i="1" s="1"/>
  <c r="G6623" i="1"/>
  <c r="J6623" i="1" s="1"/>
  <c r="G6621" i="1"/>
  <c r="J6621" i="1" s="1"/>
  <c r="G6619" i="1"/>
  <c r="J6619" i="1" s="1"/>
  <c r="G6617" i="1"/>
  <c r="J6617" i="1" s="1"/>
  <c r="G6615" i="1"/>
  <c r="J6615" i="1" s="1"/>
  <c r="G6613" i="1"/>
  <c r="J6613" i="1" s="1"/>
  <c r="G6611" i="1"/>
  <c r="J6611" i="1" s="1"/>
  <c r="G6609" i="1"/>
  <c r="J6609" i="1" s="1"/>
  <c r="G6607" i="1"/>
  <c r="J6607" i="1" s="1"/>
  <c r="G6605" i="1"/>
  <c r="J6605" i="1" s="1"/>
  <c r="G6603" i="1"/>
  <c r="J6603" i="1" s="1"/>
  <c r="G6601" i="1"/>
  <c r="J6601" i="1" s="1"/>
  <c r="G6599" i="1"/>
  <c r="J6599" i="1" s="1"/>
  <c r="G6597" i="1"/>
  <c r="J6597" i="1" s="1"/>
  <c r="G6595" i="1"/>
  <c r="J6595" i="1" s="1"/>
  <c r="G6593" i="1"/>
  <c r="J6593" i="1" s="1"/>
  <c r="G6591" i="1"/>
  <c r="J6591" i="1" s="1"/>
  <c r="G6589" i="1"/>
  <c r="J6589" i="1" s="1"/>
  <c r="G6587" i="1"/>
  <c r="J6587" i="1" s="1"/>
  <c r="G6585" i="1"/>
  <c r="J6585" i="1" s="1"/>
  <c r="G6583" i="1"/>
  <c r="J6583" i="1" s="1"/>
  <c r="G6581" i="1"/>
  <c r="J6581" i="1" s="1"/>
  <c r="G6579" i="1"/>
  <c r="J6579" i="1" s="1"/>
  <c r="G6577" i="1"/>
  <c r="J6577" i="1" s="1"/>
  <c r="G6575" i="1"/>
  <c r="J6575" i="1" s="1"/>
  <c r="G6573" i="1"/>
  <c r="J6573" i="1" s="1"/>
  <c r="G6571" i="1"/>
  <c r="J6571" i="1" s="1"/>
  <c r="G6569" i="1"/>
  <c r="J6569" i="1" s="1"/>
  <c r="G6567" i="1"/>
  <c r="J6567" i="1" s="1"/>
  <c r="G6565" i="1"/>
  <c r="J6565" i="1" s="1"/>
  <c r="G6563" i="1"/>
  <c r="J6563" i="1" s="1"/>
  <c r="G6561" i="1"/>
  <c r="J6561" i="1" s="1"/>
  <c r="G6559" i="1"/>
  <c r="J6559" i="1" s="1"/>
  <c r="G6557" i="1"/>
  <c r="J6557" i="1" s="1"/>
  <c r="G6555" i="1"/>
  <c r="J6555" i="1" s="1"/>
  <c r="G6553" i="1"/>
  <c r="J6553" i="1" s="1"/>
  <c r="G6551" i="1"/>
  <c r="J6551" i="1" s="1"/>
  <c r="G6549" i="1"/>
  <c r="J6549" i="1" s="1"/>
  <c r="G6547" i="1"/>
  <c r="J6547" i="1" s="1"/>
  <c r="G6545" i="1"/>
  <c r="J6545" i="1" s="1"/>
  <c r="G6543" i="1"/>
  <c r="J6543" i="1" s="1"/>
  <c r="G6541" i="1"/>
  <c r="J6541" i="1" s="1"/>
  <c r="G6539" i="1"/>
  <c r="J6539" i="1" s="1"/>
  <c r="G6537" i="1"/>
  <c r="J6537" i="1" s="1"/>
  <c r="G6535" i="1"/>
  <c r="J6535" i="1" s="1"/>
  <c r="G6533" i="1"/>
  <c r="J6533" i="1" s="1"/>
  <c r="G6531" i="1"/>
  <c r="J6531" i="1" s="1"/>
  <c r="G6529" i="1"/>
  <c r="J6529" i="1" s="1"/>
  <c r="G6527" i="1"/>
  <c r="J6527" i="1" s="1"/>
  <c r="G6525" i="1"/>
  <c r="J6525" i="1" s="1"/>
  <c r="G6523" i="1"/>
  <c r="J6523" i="1" s="1"/>
  <c r="G6521" i="1"/>
  <c r="J6521" i="1" s="1"/>
  <c r="G6519" i="1"/>
  <c r="J6519" i="1" s="1"/>
  <c r="G6517" i="1"/>
  <c r="J6517" i="1" s="1"/>
  <c r="G6515" i="1"/>
  <c r="J6515" i="1" s="1"/>
  <c r="G6513" i="1"/>
  <c r="J6513" i="1" s="1"/>
  <c r="G6511" i="1"/>
  <c r="J6511" i="1" s="1"/>
  <c r="G6509" i="1"/>
  <c r="J6509" i="1" s="1"/>
  <c r="G6507" i="1"/>
  <c r="J6507" i="1" s="1"/>
  <c r="G6505" i="1"/>
  <c r="J6505" i="1" s="1"/>
  <c r="G6503" i="1"/>
  <c r="J6503" i="1" s="1"/>
  <c r="G6501" i="1"/>
  <c r="J6501" i="1" s="1"/>
  <c r="G6499" i="1"/>
  <c r="J6499" i="1" s="1"/>
  <c r="G6497" i="1"/>
  <c r="J6497" i="1" s="1"/>
  <c r="G6495" i="1"/>
  <c r="J6495" i="1" s="1"/>
  <c r="G6493" i="1"/>
  <c r="J6493" i="1" s="1"/>
  <c r="G6491" i="1"/>
  <c r="J6491" i="1" s="1"/>
  <c r="G6489" i="1"/>
  <c r="J6489" i="1" s="1"/>
  <c r="G6487" i="1"/>
  <c r="J6487" i="1" s="1"/>
  <c r="G6485" i="1"/>
  <c r="J6485" i="1" s="1"/>
  <c r="G6483" i="1"/>
  <c r="J6483" i="1" s="1"/>
  <c r="G6481" i="1"/>
  <c r="J6481" i="1" s="1"/>
  <c r="G6479" i="1"/>
  <c r="J6479" i="1" s="1"/>
  <c r="G6477" i="1"/>
  <c r="J6477" i="1" s="1"/>
  <c r="G6475" i="1"/>
  <c r="J6475" i="1" s="1"/>
  <c r="G6473" i="1"/>
  <c r="J6473" i="1" s="1"/>
  <c r="G6471" i="1"/>
  <c r="J6471" i="1" s="1"/>
  <c r="G6469" i="1"/>
  <c r="J6469" i="1" s="1"/>
  <c r="G6467" i="1"/>
  <c r="J6467" i="1" s="1"/>
  <c r="G6465" i="1"/>
  <c r="J6465" i="1" s="1"/>
  <c r="G6463" i="1"/>
  <c r="J6463" i="1" s="1"/>
  <c r="G6461" i="1"/>
  <c r="J6461" i="1" s="1"/>
  <c r="G6459" i="1"/>
  <c r="J6459" i="1" s="1"/>
  <c r="G6457" i="1"/>
  <c r="J6457" i="1" s="1"/>
  <c r="G6455" i="1"/>
  <c r="J6455" i="1" s="1"/>
  <c r="G6453" i="1"/>
  <c r="J6453" i="1" s="1"/>
  <c r="G6451" i="1"/>
  <c r="J6451" i="1" s="1"/>
  <c r="G6449" i="1"/>
  <c r="J6449" i="1" s="1"/>
  <c r="G6447" i="1"/>
  <c r="J6447" i="1" s="1"/>
  <c r="G6445" i="1"/>
  <c r="J6445" i="1" s="1"/>
  <c r="G6443" i="1"/>
  <c r="J6443" i="1" s="1"/>
  <c r="G6441" i="1"/>
  <c r="J6441" i="1" s="1"/>
  <c r="G6439" i="1"/>
  <c r="J6439" i="1" s="1"/>
  <c r="G6437" i="1"/>
  <c r="J6437" i="1" s="1"/>
  <c r="G6435" i="1"/>
  <c r="J6435" i="1" s="1"/>
  <c r="G6433" i="1"/>
  <c r="J6433" i="1" s="1"/>
  <c r="G6431" i="1"/>
  <c r="J6431" i="1" s="1"/>
  <c r="G6429" i="1"/>
  <c r="J6429" i="1" s="1"/>
  <c r="G6427" i="1"/>
  <c r="J6427" i="1" s="1"/>
  <c r="G6425" i="1"/>
  <c r="J6425" i="1" s="1"/>
  <c r="G6423" i="1"/>
  <c r="J6423" i="1" s="1"/>
  <c r="G6421" i="1"/>
  <c r="J6421" i="1" s="1"/>
  <c r="G6419" i="1"/>
  <c r="J6419" i="1" s="1"/>
  <c r="G6417" i="1"/>
  <c r="J6417" i="1" s="1"/>
  <c r="G6415" i="1"/>
  <c r="J6415" i="1" s="1"/>
  <c r="G6413" i="1"/>
  <c r="J6413" i="1" s="1"/>
  <c r="G6411" i="1"/>
  <c r="J6411" i="1" s="1"/>
  <c r="G6409" i="1"/>
  <c r="J6409" i="1" s="1"/>
  <c r="G6407" i="1"/>
  <c r="J6407" i="1" s="1"/>
  <c r="G6405" i="1"/>
  <c r="J6405" i="1" s="1"/>
  <c r="G6403" i="1"/>
  <c r="J6403" i="1" s="1"/>
  <c r="G6401" i="1"/>
  <c r="J6401" i="1" s="1"/>
  <c r="G6399" i="1"/>
  <c r="J6399" i="1" s="1"/>
  <c r="G6397" i="1"/>
  <c r="J6397" i="1" s="1"/>
  <c r="G6395" i="1"/>
  <c r="J6395" i="1" s="1"/>
  <c r="G6393" i="1"/>
  <c r="J6393" i="1" s="1"/>
  <c r="G6391" i="1"/>
  <c r="J6391" i="1" s="1"/>
  <c r="G6389" i="1"/>
  <c r="J6389" i="1" s="1"/>
  <c r="G6387" i="1"/>
  <c r="J6387" i="1" s="1"/>
  <c r="G6385" i="1"/>
  <c r="J6385" i="1" s="1"/>
  <c r="G6383" i="1"/>
  <c r="J6383" i="1" s="1"/>
  <c r="G6381" i="1"/>
  <c r="J6381" i="1" s="1"/>
  <c r="G6379" i="1"/>
  <c r="J6379" i="1" s="1"/>
  <c r="G6377" i="1"/>
  <c r="J6377" i="1" s="1"/>
  <c r="G6375" i="1"/>
  <c r="J6375" i="1" s="1"/>
  <c r="G6373" i="1"/>
  <c r="J6373" i="1" s="1"/>
  <c r="G6371" i="1"/>
  <c r="J6371" i="1" s="1"/>
  <c r="G6369" i="1"/>
  <c r="J6369" i="1" s="1"/>
  <c r="G6367" i="1"/>
  <c r="J6367" i="1" s="1"/>
  <c r="G6365" i="1"/>
  <c r="J6365" i="1" s="1"/>
  <c r="G6363" i="1"/>
  <c r="J6363" i="1" s="1"/>
  <c r="G6361" i="1"/>
  <c r="J6361" i="1" s="1"/>
  <c r="G6359" i="1"/>
  <c r="J6359" i="1" s="1"/>
  <c r="G6357" i="1"/>
  <c r="J6357" i="1" s="1"/>
  <c r="G6355" i="1"/>
  <c r="J6355" i="1" s="1"/>
  <c r="G6353" i="1"/>
  <c r="J6353" i="1" s="1"/>
  <c r="G6351" i="1"/>
  <c r="J6351" i="1" s="1"/>
  <c r="G6349" i="1"/>
  <c r="J6349" i="1" s="1"/>
  <c r="G6347" i="1"/>
  <c r="J6347" i="1" s="1"/>
  <c r="G6345" i="1"/>
  <c r="J6345" i="1" s="1"/>
  <c r="G6343" i="1"/>
  <c r="J6343" i="1" s="1"/>
  <c r="G6341" i="1"/>
  <c r="J6341" i="1" s="1"/>
  <c r="G6339" i="1"/>
  <c r="J6339" i="1" s="1"/>
  <c r="G6337" i="1"/>
  <c r="J6337" i="1" s="1"/>
  <c r="G6335" i="1"/>
  <c r="J6335" i="1" s="1"/>
  <c r="G6333" i="1"/>
  <c r="J6333" i="1" s="1"/>
  <c r="G6331" i="1"/>
  <c r="J6331" i="1" s="1"/>
  <c r="G6329" i="1"/>
  <c r="J6329" i="1" s="1"/>
  <c r="G6327" i="1"/>
  <c r="J6327" i="1" s="1"/>
  <c r="G6325" i="1"/>
  <c r="J6325" i="1" s="1"/>
  <c r="G6323" i="1"/>
  <c r="J6323" i="1" s="1"/>
  <c r="G6321" i="1"/>
  <c r="J6321" i="1" s="1"/>
  <c r="G6319" i="1"/>
  <c r="J6319" i="1" s="1"/>
  <c r="G6317" i="1"/>
  <c r="J6317" i="1" s="1"/>
  <c r="G6315" i="1"/>
  <c r="J6315" i="1" s="1"/>
  <c r="G6313" i="1"/>
  <c r="J6313" i="1" s="1"/>
  <c r="G6311" i="1"/>
  <c r="J6311" i="1" s="1"/>
  <c r="G6309" i="1"/>
  <c r="J6309" i="1" s="1"/>
  <c r="G6307" i="1"/>
  <c r="J6307" i="1" s="1"/>
  <c r="G6305" i="1"/>
  <c r="J6305" i="1" s="1"/>
  <c r="G6303" i="1"/>
  <c r="J6303" i="1" s="1"/>
  <c r="G6301" i="1"/>
  <c r="J6301" i="1" s="1"/>
  <c r="G6299" i="1"/>
  <c r="J6299" i="1" s="1"/>
  <c r="G6297" i="1"/>
  <c r="J6297" i="1" s="1"/>
  <c r="G6295" i="1"/>
  <c r="J6295" i="1" s="1"/>
  <c r="G6293" i="1"/>
  <c r="J6293" i="1" s="1"/>
  <c r="G6291" i="1"/>
  <c r="J6291" i="1" s="1"/>
  <c r="G6289" i="1"/>
  <c r="J6289" i="1" s="1"/>
  <c r="G6287" i="1"/>
  <c r="J6287" i="1" s="1"/>
  <c r="G6285" i="1"/>
  <c r="J6285" i="1" s="1"/>
  <c r="G6283" i="1"/>
  <c r="J6283" i="1" s="1"/>
  <c r="G6281" i="1"/>
  <c r="J6281" i="1" s="1"/>
  <c r="G6279" i="1"/>
  <c r="J6279" i="1" s="1"/>
  <c r="G6277" i="1"/>
  <c r="J6277" i="1" s="1"/>
  <c r="G6275" i="1"/>
  <c r="J6275" i="1" s="1"/>
  <c r="G6273" i="1"/>
  <c r="J6273" i="1" s="1"/>
  <c r="G6271" i="1"/>
  <c r="J6271" i="1" s="1"/>
  <c r="G6269" i="1"/>
  <c r="J6269" i="1" s="1"/>
  <c r="G6267" i="1"/>
  <c r="J6267" i="1" s="1"/>
  <c r="G6265" i="1"/>
  <c r="J6265" i="1" s="1"/>
  <c r="G6263" i="1"/>
  <c r="J6263" i="1" s="1"/>
  <c r="G6261" i="1"/>
  <c r="J6261" i="1" s="1"/>
  <c r="G6259" i="1"/>
  <c r="J6259" i="1" s="1"/>
  <c r="G6257" i="1"/>
  <c r="J6257" i="1" s="1"/>
  <c r="G6255" i="1"/>
  <c r="J6255" i="1" s="1"/>
  <c r="G6253" i="1"/>
  <c r="J6253" i="1" s="1"/>
  <c r="G6251" i="1"/>
  <c r="J6251" i="1" s="1"/>
  <c r="G6249" i="1"/>
  <c r="J6249" i="1" s="1"/>
  <c r="G6247" i="1"/>
  <c r="J6247" i="1" s="1"/>
  <c r="G6245" i="1"/>
  <c r="J6245" i="1" s="1"/>
  <c r="G6243" i="1"/>
  <c r="J6243" i="1" s="1"/>
  <c r="G6241" i="1"/>
  <c r="J6241" i="1" s="1"/>
  <c r="G6239" i="1"/>
  <c r="J6239" i="1" s="1"/>
  <c r="G6237" i="1"/>
  <c r="J6237" i="1" s="1"/>
  <c r="G6235" i="1"/>
  <c r="J6235" i="1" s="1"/>
  <c r="G6233" i="1"/>
  <c r="J6233" i="1" s="1"/>
  <c r="G6231" i="1"/>
  <c r="J6231" i="1" s="1"/>
  <c r="G6229" i="1"/>
  <c r="J6229" i="1" s="1"/>
  <c r="G6227" i="1"/>
  <c r="J6227" i="1" s="1"/>
  <c r="G6225" i="1"/>
  <c r="J6225" i="1" s="1"/>
  <c r="G6223" i="1"/>
  <c r="J6223" i="1" s="1"/>
  <c r="G6221" i="1"/>
  <c r="J6221" i="1" s="1"/>
  <c r="G6219" i="1"/>
  <c r="J6219" i="1" s="1"/>
  <c r="G6217" i="1"/>
  <c r="J6217" i="1" s="1"/>
  <c r="G6215" i="1"/>
  <c r="J6215" i="1" s="1"/>
  <c r="G6213" i="1"/>
  <c r="J6213" i="1" s="1"/>
  <c r="G6211" i="1"/>
  <c r="J6211" i="1" s="1"/>
  <c r="G6209" i="1"/>
  <c r="J6209" i="1" s="1"/>
  <c r="G6207" i="1"/>
  <c r="J6207" i="1" s="1"/>
  <c r="G6205" i="1"/>
  <c r="J6205" i="1" s="1"/>
  <c r="G6203" i="1"/>
  <c r="J6203" i="1" s="1"/>
  <c r="G6201" i="1"/>
  <c r="J6201" i="1" s="1"/>
  <c r="G6199" i="1"/>
  <c r="J6199" i="1" s="1"/>
  <c r="G6197" i="1"/>
  <c r="J6197" i="1" s="1"/>
  <c r="G6195" i="1"/>
  <c r="J6195" i="1" s="1"/>
  <c r="G6193" i="1"/>
  <c r="J6193" i="1" s="1"/>
  <c r="G6191" i="1"/>
  <c r="J6191" i="1" s="1"/>
  <c r="G6189" i="1"/>
  <c r="J6189" i="1" s="1"/>
  <c r="G6187" i="1"/>
  <c r="J6187" i="1" s="1"/>
  <c r="G6185" i="1"/>
  <c r="J6185" i="1" s="1"/>
  <c r="G6183" i="1"/>
  <c r="J6183" i="1" s="1"/>
  <c r="G6181" i="1"/>
  <c r="J6181" i="1" s="1"/>
  <c r="G6179" i="1"/>
  <c r="J6179" i="1" s="1"/>
  <c r="G6177" i="1"/>
  <c r="J6177" i="1" s="1"/>
  <c r="G6175" i="1"/>
  <c r="J6175" i="1" s="1"/>
  <c r="G6173" i="1"/>
  <c r="J6173" i="1" s="1"/>
  <c r="G6171" i="1"/>
  <c r="J6171" i="1" s="1"/>
  <c r="G6169" i="1"/>
  <c r="J6169" i="1" s="1"/>
  <c r="G6167" i="1"/>
  <c r="J6167" i="1" s="1"/>
  <c r="G6165" i="1"/>
  <c r="J6165" i="1" s="1"/>
  <c r="G6163" i="1"/>
  <c r="J6163" i="1" s="1"/>
  <c r="G6161" i="1"/>
  <c r="J6161" i="1" s="1"/>
  <c r="G6159" i="1"/>
  <c r="J6159" i="1" s="1"/>
  <c r="G6157" i="1"/>
  <c r="J6157" i="1" s="1"/>
  <c r="G6155" i="1"/>
  <c r="J6155" i="1" s="1"/>
  <c r="G6153" i="1"/>
  <c r="J6153" i="1" s="1"/>
  <c r="G6151" i="1"/>
  <c r="J6151" i="1" s="1"/>
  <c r="G6149" i="1"/>
  <c r="J6149" i="1" s="1"/>
  <c r="G6147" i="1"/>
  <c r="J6147" i="1" s="1"/>
  <c r="G6145" i="1"/>
  <c r="J6145" i="1" s="1"/>
  <c r="G6143" i="1"/>
  <c r="J6143" i="1" s="1"/>
  <c r="G6141" i="1"/>
  <c r="J6141" i="1" s="1"/>
  <c r="G6139" i="1"/>
  <c r="J6139" i="1" s="1"/>
  <c r="G6137" i="1"/>
  <c r="J6137" i="1" s="1"/>
  <c r="G6135" i="1"/>
  <c r="J6135" i="1" s="1"/>
  <c r="G6133" i="1"/>
  <c r="J6133" i="1" s="1"/>
  <c r="G6131" i="1"/>
  <c r="J6131" i="1" s="1"/>
  <c r="G6129" i="1"/>
  <c r="J6129" i="1" s="1"/>
  <c r="G6127" i="1"/>
  <c r="J6127" i="1" s="1"/>
  <c r="G6125" i="1"/>
  <c r="J6125" i="1" s="1"/>
  <c r="G6123" i="1"/>
  <c r="J6123" i="1" s="1"/>
  <c r="G6121" i="1"/>
  <c r="J6121" i="1" s="1"/>
  <c r="G6119" i="1"/>
  <c r="J6119" i="1" s="1"/>
  <c r="G6117" i="1"/>
  <c r="J6117" i="1" s="1"/>
  <c r="G6115" i="1"/>
  <c r="J6115" i="1" s="1"/>
  <c r="G6113" i="1"/>
  <c r="J6113" i="1" s="1"/>
  <c r="G6111" i="1"/>
  <c r="J6111" i="1" s="1"/>
  <c r="G6109" i="1"/>
  <c r="J6109" i="1" s="1"/>
  <c r="G6107" i="1"/>
  <c r="J6107" i="1" s="1"/>
  <c r="G6105" i="1"/>
  <c r="J6105" i="1" s="1"/>
  <c r="G6103" i="1"/>
  <c r="J6103" i="1" s="1"/>
  <c r="G6101" i="1"/>
  <c r="J6101" i="1" s="1"/>
  <c r="G6099" i="1"/>
  <c r="J6099" i="1" s="1"/>
  <c r="G6097" i="1"/>
  <c r="J6097" i="1" s="1"/>
  <c r="G6095" i="1"/>
  <c r="J6095" i="1" s="1"/>
  <c r="G6093" i="1"/>
  <c r="J6093" i="1" s="1"/>
  <c r="G6091" i="1"/>
  <c r="J6091" i="1" s="1"/>
  <c r="G6089" i="1"/>
  <c r="J6089" i="1" s="1"/>
  <c r="G6087" i="1"/>
  <c r="J6087" i="1" s="1"/>
  <c r="G6085" i="1"/>
  <c r="J6085" i="1" s="1"/>
  <c r="G6083" i="1"/>
  <c r="J6083" i="1" s="1"/>
  <c r="G6081" i="1"/>
  <c r="J6081" i="1" s="1"/>
  <c r="G6079" i="1"/>
  <c r="J6079" i="1" s="1"/>
  <c r="G6077" i="1"/>
  <c r="J6077" i="1" s="1"/>
  <c r="G6075" i="1"/>
  <c r="J6075" i="1" s="1"/>
  <c r="G6073" i="1"/>
  <c r="J6073" i="1" s="1"/>
  <c r="G6071" i="1"/>
  <c r="J6071" i="1" s="1"/>
  <c r="G6069" i="1"/>
  <c r="J6069" i="1" s="1"/>
  <c r="G6067" i="1"/>
  <c r="J6067" i="1" s="1"/>
  <c r="G6065" i="1"/>
  <c r="J6065" i="1" s="1"/>
  <c r="G6063" i="1"/>
  <c r="J6063" i="1" s="1"/>
  <c r="G6061" i="1"/>
  <c r="J6061" i="1" s="1"/>
  <c r="G6059" i="1"/>
  <c r="J6059" i="1" s="1"/>
  <c r="G6057" i="1"/>
  <c r="J6057" i="1" s="1"/>
  <c r="G6055" i="1"/>
  <c r="J6055" i="1" s="1"/>
  <c r="G6053" i="1"/>
  <c r="J6053" i="1" s="1"/>
  <c r="G6051" i="1"/>
  <c r="J6051" i="1" s="1"/>
  <c r="G6049" i="1"/>
  <c r="J6049" i="1" s="1"/>
  <c r="G6047" i="1"/>
  <c r="J6047" i="1" s="1"/>
  <c r="G6045" i="1"/>
  <c r="J6045" i="1" s="1"/>
  <c r="G6043" i="1"/>
  <c r="J6043" i="1" s="1"/>
  <c r="G6041" i="1"/>
  <c r="J6041" i="1" s="1"/>
  <c r="G6039" i="1"/>
  <c r="J6039" i="1" s="1"/>
  <c r="G6037" i="1"/>
  <c r="J6037" i="1" s="1"/>
  <c r="G6035" i="1"/>
  <c r="J6035" i="1" s="1"/>
  <c r="G6033" i="1"/>
  <c r="J6033" i="1" s="1"/>
  <c r="G6031" i="1"/>
  <c r="J6031" i="1" s="1"/>
  <c r="G6029" i="1"/>
  <c r="J6029" i="1" s="1"/>
  <c r="G6027" i="1"/>
  <c r="J6027" i="1" s="1"/>
  <c r="G6025" i="1"/>
  <c r="J6025" i="1" s="1"/>
  <c r="G6023" i="1"/>
  <c r="J6023" i="1" s="1"/>
  <c r="G6021" i="1"/>
  <c r="J6021" i="1" s="1"/>
  <c r="G6019" i="1"/>
  <c r="J6019" i="1" s="1"/>
  <c r="G6017" i="1"/>
  <c r="J6017" i="1" s="1"/>
  <c r="G6015" i="1"/>
  <c r="J6015" i="1" s="1"/>
  <c r="G6013" i="1"/>
  <c r="J6013" i="1" s="1"/>
  <c r="G6011" i="1"/>
  <c r="J6011" i="1" s="1"/>
  <c r="G6009" i="1"/>
  <c r="J6009" i="1" s="1"/>
  <c r="G6007" i="1"/>
  <c r="J6007" i="1" s="1"/>
  <c r="G6005" i="1"/>
  <c r="J6005" i="1" s="1"/>
  <c r="G6003" i="1"/>
  <c r="J6003" i="1" s="1"/>
  <c r="G6001" i="1"/>
  <c r="J6001" i="1" s="1"/>
  <c r="G5999" i="1"/>
  <c r="J5999" i="1" s="1"/>
  <c r="G5997" i="1"/>
  <c r="J5997" i="1" s="1"/>
  <c r="G5995" i="1"/>
  <c r="J5995" i="1" s="1"/>
  <c r="G5993" i="1"/>
  <c r="J5993" i="1" s="1"/>
  <c r="G5991" i="1"/>
  <c r="J5991" i="1" s="1"/>
  <c r="G5989" i="1"/>
  <c r="J5989" i="1" s="1"/>
  <c r="G5987" i="1"/>
  <c r="J5987" i="1" s="1"/>
  <c r="G5985" i="1"/>
  <c r="J5985" i="1" s="1"/>
  <c r="G5983" i="1"/>
  <c r="J5983" i="1" s="1"/>
  <c r="G5981" i="1"/>
  <c r="J5981" i="1" s="1"/>
  <c r="G5979" i="1"/>
  <c r="J5979" i="1" s="1"/>
  <c r="G5977" i="1"/>
  <c r="J5977" i="1" s="1"/>
  <c r="G5975" i="1"/>
  <c r="J5975" i="1" s="1"/>
  <c r="G5973" i="1"/>
  <c r="J5973" i="1" s="1"/>
  <c r="G5971" i="1"/>
  <c r="J5971" i="1" s="1"/>
  <c r="G5969" i="1"/>
  <c r="J5969" i="1" s="1"/>
  <c r="G5967" i="1"/>
  <c r="J5967" i="1" s="1"/>
  <c r="G5965" i="1"/>
  <c r="J5965" i="1" s="1"/>
  <c r="G5963" i="1"/>
  <c r="J5963" i="1" s="1"/>
  <c r="G5961" i="1"/>
  <c r="J5961" i="1" s="1"/>
  <c r="G5959" i="1"/>
  <c r="J5959" i="1" s="1"/>
  <c r="G5957" i="1"/>
  <c r="J5957" i="1" s="1"/>
  <c r="G5955" i="1"/>
  <c r="J5955" i="1" s="1"/>
  <c r="G5953" i="1"/>
  <c r="J5953" i="1" s="1"/>
  <c r="G5951" i="1"/>
  <c r="J5951" i="1" s="1"/>
  <c r="G5949" i="1"/>
  <c r="J5949" i="1" s="1"/>
  <c r="G5947" i="1"/>
  <c r="J5947" i="1" s="1"/>
  <c r="G5945" i="1"/>
  <c r="J5945" i="1" s="1"/>
  <c r="G5943" i="1"/>
  <c r="J5943" i="1" s="1"/>
  <c r="G5941" i="1"/>
  <c r="J5941" i="1" s="1"/>
  <c r="G5939" i="1"/>
  <c r="J5939" i="1" s="1"/>
  <c r="G5937" i="1"/>
  <c r="J5937" i="1" s="1"/>
  <c r="G5935" i="1"/>
  <c r="J5935" i="1" s="1"/>
  <c r="G5933" i="1"/>
  <c r="J5933" i="1" s="1"/>
  <c r="G5931" i="1"/>
  <c r="J5931" i="1" s="1"/>
  <c r="G5929" i="1"/>
  <c r="J5929" i="1" s="1"/>
  <c r="G5927" i="1"/>
  <c r="J5927" i="1" s="1"/>
  <c r="G5925" i="1"/>
  <c r="J5925" i="1" s="1"/>
  <c r="G5923" i="1"/>
  <c r="J5923" i="1" s="1"/>
  <c r="G5921" i="1"/>
  <c r="J5921" i="1" s="1"/>
  <c r="G5919" i="1"/>
  <c r="J5919" i="1" s="1"/>
  <c r="G5917" i="1"/>
  <c r="J5917" i="1" s="1"/>
  <c r="G5915" i="1"/>
  <c r="J5915" i="1" s="1"/>
  <c r="G5913" i="1"/>
  <c r="J5913" i="1" s="1"/>
  <c r="G5911" i="1"/>
  <c r="J5911" i="1" s="1"/>
  <c r="G5909" i="1"/>
  <c r="J5909" i="1" s="1"/>
  <c r="G5907" i="1"/>
  <c r="J5907" i="1" s="1"/>
  <c r="G5905" i="1"/>
  <c r="J5905" i="1" s="1"/>
  <c r="G5903" i="1"/>
  <c r="J5903" i="1" s="1"/>
  <c r="G5901" i="1"/>
  <c r="J5901" i="1" s="1"/>
  <c r="G5899" i="1"/>
  <c r="J5899" i="1" s="1"/>
  <c r="G5897" i="1"/>
  <c r="J5897" i="1" s="1"/>
  <c r="G5895" i="1"/>
  <c r="J5895" i="1" s="1"/>
  <c r="G5893" i="1"/>
  <c r="J5893" i="1" s="1"/>
  <c r="G5891" i="1"/>
  <c r="J5891" i="1" s="1"/>
  <c r="G5889" i="1"/>
  <c r="J5889" i="1" s="1"/>
  <c r="G5887" i="1"/>
  <c r="J5887" i="1" s="1"/>
  <c r="G5885" i="1"/>
  <c r="J5885" i="1" s="1"/>
  <c r="G5883" i="1"/>
  <c r="J5883" i="1" s="1"/>
  <c r="G5881" i="1"/>
  <c r="J5881" i="1" s="1"/>
  <c r="G5879" i="1"/>
  <c r="J5879" i="1" s="1"/>
  <c r="G5877" i="1"/>
  <c r="J5877" i="1" s="1"/>
  <c r="G5875" i="1"/>
  <c r="J5875" i="1" s="1"/>
  <c r="G5873" i="1"/>
  <c r="J5873" i="1" s="1"/>
  <c r="G5871" i="1"/>
  <c r="J5871" i="1" s="1"/>
  <c r="G5869" i="1"/>
  <c r="J5869" i="1" s="1"/>
  <c r="G5867" i="1"/>
  <c r="J5867" i="1" s="1"/>
  <c r="G5865" i="1"/>
  <c r="J5865" i="1" s="1"/>
  <c r="G5863" i="1"/>
  <c r="J5863" i="1" s="1"/>
  <c r="G5861" i="1"/>
  <c r="J5861" i="1" s="1"/>
  <c r="G5859" i="1"/>
  <c r="J5859" i="1" s="1"/>
  <c r="G5857" i="1"/>
  <c r="J5857" i="1" s="1"/>
  <c r="G5855" i="1"/>
  <c r="J5855" i="1" s="1"/>
  <c r="G5853" i="1"/>
  <c r="J5853" i="1" s="1"/>
  <c r="G5851" i="1"/>
  <c r="J5851" i="1" s="1"/>
  <c r="G5849" i="1"/>
  <c r="J5849" i="1" s="1"/>
  <c r="G5847" i="1"/>
  <c r="J5847" i="1" s="1"/>
  <c r="G5845" i="1"/>
  <c r="J5845" i="1" s="1"/>
  <c r="G5843" i="1"/>
  <c r="J5843" i="1" s="1"/>
  <c r="G5841" i="1"/>
  <c r="J5841" i="1" s="1"/>
  <c r="G5839" i="1"/>
  <c r="J5839" i="1" s="1"/>
  <c r="G5837" i="1"/>
  <c r="J5837" i="1" s="1"/>
  <c r="G5835" i="1"/>
  <c r="J5835" i="1" s="1"/>
  <c r="G5833" i="1"/>
  <c r="J5833" i="1" s="1"/>
  <c r="G5831" i="1"/>
  <c r="J5831" i="1" s="1"/>
  <c r="G5829" i="1"/>
  <c r="J5829" i="1" s="1"/>
  <c r="G5827" i="1"/>
  <c r="J5827" i="1" s="1"/>
  <c r="G5825" i="1"/>
  <c r="J5825" i="1" s="1"/>
  <c r="G5823" i="1"/>
  <c r="J5823" i="1" s="1"/>
  <c r="G5821" i="1"/>
  <c r="J5821" i="1" s="1"/>
  <c r="G5819" i="1"/>
  <c r="J5819" i="1" s="1"/>
  <c r="G5817" i="1"/>
  <c r="J5817" i="1" s="1"/>
  <c r="G5815" i="1"/>
  <c r="J5815" i="1" s="1"/>
  <c r="G5813" i="1"/>
  <c r="J5813" i="1" s="1"/>
  <c r="G5811" i="1"/>
  <c r="J5811" i="1" s="1"/>
  <c r="G5809" i="1"/>
  <c r="J5809" i="1" s="1"/>
  <c r="G5807" i="1"/>
  <c r="J5807" i="1" s="1"/>
  <c r="G5805" i="1"/>
  <c r="J5805" i="1" s="1"/>
  <c r="G5803" i="1"/>
  <c r="J5803" i="1" s="1"/>
  <c r="G5801" i="1"/>
  <c r="J5801" i="1" s="1"/>
  <c r="G5799" i="1"/>
  <c r="J5799" i="1" s="1"/>
  <c r="G5797" i="1"/>
  <c r="J5797" i="1" s="1"/>
  <c r="G5795" i="1"/>
  <c r="J5795" i="1" s="1"/>
  <c r="G5793" i="1"/>
  <c r="J5793" i="1" s="1"/>
  <c r="G5791" i="1"/>
  <c r="J5791" i="1" s="1"/>
  <c r="G5789" i="1"/>
  <c r="J5789" i="1" s="1"/>
  <c r="G5787" i="1"/>
  <c r="J5787" i="1" s="1"/>
  <c r="G5785" i="1"/>
  <c r="J5785" i="1" s="1"/>
  <c r="G5783" i="1"/>
  <c r="J5783" i="1" s="1"/>
  <c r="G5781" i="1"/>
  <c r="J5781" i="1" s="1"/>
  <c r="G5779" i="1"/>
  <c r="J5779" i="1" s="1"/>
  <c r="G5777" i="1"/>
  <c r="J5777" i="1" s="1"/>
  <c r="G5775" i="1"/>
  <c r="J5775" i="1" s="1"/>
  <c r="G5773" i="1"/>
  <c r="J5773" i="1" s="1"/>
  <c r="G5771" i="1"/>
  <c r="J5771" i="1" s="1"/>
  <c r="G5769" i="1"/>
  <c r="J5769" i="1" s="1"/>
  <c r="G5767" i="1"/>
  <c r="J5767" i="1" s="1"/>
  <c r="G5765" i="1"/>
  <c r="J5765" i="1" s="1"/>
  <c r="G5763" i="1"/>
  <c r="J5763" i="1" s="1"/>
  <c r="G5761" i="1"/>
  <c r="J5761" i="1" s="1"/>
  <c r="G5759" i="1"/>
  <c r="J5759" i="1" s="1"/>
  <c r="G5757" i="1"/>
  <c r="J5757" i="1" s="1"/>
  <c r="G5755" i="1"/>
  <c r="J5755" i="1" s="1"/>
  <c r="G5753" i="1"/>
  <c r="J5753" i="1" s="1"/>
  <c r="G5751" i="1"/>
  <c r="J5751" i="1" s="1"/>
  <c r="G5749" i="1"/>
  <c r="J5749" i="1" s="1"/>
  <c r="G5747" i="1"/>
  <c r="J5747" i="1" s="1"/>
  <c r="G5745" i="1"/>
  <c r="J5745" i="1" s="1"/>
  <c r="G5743" i="1"/>
  <c r="J5743" i="1" s="1"/>
  <c r="G5741" i="1"/>
  <c r="J5741" i="1" s="1"/>
  <c r="G5739" i="1"/>
  <c r="J5739" i="1" s="1"/>
  <c r="G5737" i="1"/>
  <c r="J5737" i="1" s="1"/>
  <c r="G5735" i="1"/>
  <c r="J5735" i="1" s="1"/>
  <c r="G5733" i="1"/>
  <c r="J5733" i="1" s="1"/>
  <c r="G5731" i="1"/>
  <c r="J5731" i="1" s="1"/>
  <c r="G5729" i="1"/>
  <c r="J5729" i="1" s="1"/>
  <c r="G5727" i="1"/>
  <c r="J5727" i="1" s="1"/>
  <c r="G5725" i="1"/>
  <c r="J5725" i="1" s="1"/>
  <c r="G5723" i="1"/>
  <c r="J5723" i="1" s="1"/>
  <c r="G5721" i="1"/>
  <c r="J5721" i="1" s="1"/>
  <c r="G5719" i="1"/>
  <c r="J5719" i="1" s="1"/>
  <c r="G5717" i="1"/>
  <c r="J5717" i="1" s="1"/>
  <c r="G5715" i="1"/>
  <c r="J5715" i="1" s="1"/>
  <c r="G5713" i="1"/>
  <c r="J5713" i="1" s="1"/>
  <c r="G5711" i="1"/>
  <c r="J5711" i="1" s="1"/>
  <c r="G5709" i="1"/>
  <c r="J5709" i="1" s="1"/>
  <c r="G5707" i="1"/>
  <c r="J5707" i="1" s="1"/>
  <c r="G5705" i="1"/>
  <c r="J5705" i="1" s="1"/>
  <c r="G5703" i="1"/>
  <c r="J5703" i="1" s="1"/>
  <c r="G5701" i="1"/>
  <c r="J5701" i="1" s="1"/>
  <c r="G5699" i="1"/>
  <c r="J5699" i="1" s="1"/>
  <c r="G5697" i="1"/>
  <c r="J5697" i="1" s="1"/>
  <c r="G5695" i="1"/>
  <c r="J5695" i="1" s="1"/>
  <c r="G5693" i="1"/>
  <c r="J5693" i="1" s="1"/>
  <c r="G5691" i="1"/>
  <c r="J5691" i="1" s="1"/>
  <c r="G5689" i="1"/>
  <c r="J5689" i="1" s="1"/>
  <c r="G5687" i="1"/>
  <c r="J5687" i="1" s="1"/>
  <c r="G5685" i="1"/>
  <c r="J5685" i="1" s="1"/>
  <c r="G5683" i="1"/>
  <c r="J5683" i="1" s="1"/>
  <c r="G5681" i="1"/>
  <c r="J5681" i="1" s="1"/>
  <c r="G5679" i="1"/>
  <c r="J5679" i="1" s="1"/>
  <c r="G5677" i="1"/>
  <c r="J5677" i="1" s="1"/>
  <c r="G5675" i="1"/>
  <c r="J5675" i="1" s="1"/>
  <c r="G5673" i="1"/>
  <c r="J5673" i="1" s="1"/>
  <c r="G5671" i="1"/>
  <c r="J5671" i="1" s="1"/>
  <c r="G5669" i="1"/>
  <c r="J5669" i="1" s="1"/>
  <c r="G5667" i="1"/>
  <c r="J5667" i="1" s="1"/>
  <c r="G5665" i="1"/>
  <c r="J5665" i="1" s="1"/>
  <c r="G5663" i="1"/>
  <c r="J5663" i="1" s="1"/>
  <c r="G5661" i="1"/>
  <c r="J5661" i="1" s="1"/>
  <c r="G5659" i="1"/>
  <c r="J5659" i="1" s="1"/>
  <c r="G5657" i="1"/>
  <c r="J5657" i="1" s="1"/>
  <c r="G5655" i="1"/>
  <c r="J5655" i="1" s="1"/>
  <c r="G5653" i="1"/>
  <c r="J5653" i="1" s="1"/>
  <c r="G5651" i="1"/>
  <c r="J5651" i="1" s="1"/>
  <c r="G5649" i="1"/>
  <c r="J5649" i="1" s="1"/>
  <c r="G5647" i="1"/>
  <c r="J5647" i="1" s="1"/>
  <c r="G5645" i="1"/>
  <c r="J5645" i="1" s="1"/>
  <c r="G5643" i="1"/>
  <c r="J5643" i="1" s="1"/>
  <c r="G5641" i="1"/>
  <c r="J5641" i="1" s="1"/>
  <c r="G5639" i="1"/>
  <c r="J5639" i="1" s="1"/>
  <c r="G5637" i="1"/>
  <c r="J5637" i="1" s="1"/>
  <c r="G5635" i="1"/>
  <c r="J5635" i="1" s="1"/>
  <c r="G5633" i="1"/>
  <c r="J5633" i="1" s="1"/>
  <c r="G5631" i="1"/>
  <c r="J5631" i="1" s="1"/>
  <c r="G5629" i="1"/>
  <c r="J5629" i="1" s="1"/>
  <c r="G5627" i="1"/>
  <c r="J5627" i="1" s="1"/>
  <c r="G5625" i="1"/>
  <c r="J5625" i="1" s="1"/>
  <c r="G5623" i="1"/>
  <c r="J5623" i="1" s="1"/>
  <c r="G5621" i="1"/>
  <c r="J5621" i="1" s="1"/>
  <c r="G5619" i="1"/>
  <c r="J5619" i="1" s="1"/>
  <c r="G5617" i="1"/>
  <c r="J5617" i="1" s="1"/>
  <c r="G5615" i="1"/>
  <c r="J5615" i="1" s="1"/>
  <c r="G5613" i="1"/>
  <c r="J5613" i="1" s="1"/>
  <c r="G5611" i="1"/>
  <c r="J5611" i="1" s="1"/>
  <c r="G5609" i="1"/>
  <c r="J5609" i="1" s="1"/>
  <c r="G5607" i="1"/>
  <c r="J5607" i="1" s="1"/>
  <c r="G5605" i="1"/>
  <c r="J5605" i="1" s="1"/>
  <c r="G5603" i="1"/>
  <c r="J5603" i="1" s="1"/>
  <c r="G5601" i="1"/>
  <c r="J5601" i="1" s="1"/>
  <c r="G5599" i="1"/>
  <c r="J5599" i="1" s="1"/>
  <c r="G5597" i="1"/>
  <c r="J5597" i="1" s="1"/>
  <c r="G5595" i="1"/>
  <c r="J5595" i="1" s="1"/>
  <c r="G5593" i="1"/>
  <c r="J5593" i="1" s="1"/>
  <c r="G5591" i="1"/>
  <c r="J5591" i="1" s="1"/>
  <c r="G5589" i="1"/>
  <c r="J5589" i="1" s="1"/>
  <c r="G5587" i="1"/>
  <c r="J5587" i="1" s="1"/>
  <c r="G5585" i="1"/>
  <c r="J5585" i="1" s="1"/>
  <c r="G5583" i="1"/>
  <c r="J5583" i="1" s="1"/>
  <c r="G5581" i="1"/>
  <c r="J5581" i="1" s="1"/>
  <c r="G5579" i="1"/>
  <c r="J5579" i="1" s="1"/>
  <c r="G5577" i="1"/>
  <c r="J5577" i="1" s="1"/>
  <c r="G5575" i="1"/>
  <c r="J5575" i="1" s="1"/>
  <c r="G5573" i="1"/>
  <c r="J5573" i="1" s="1"/>
  <c r="G5571" i="1"/>
  <c r="J5571" i="1" s="1"/>
  <c r="G5569" i="1"/>
  <c r="J5569" i="1" s="1"/>
  <c r="G5567" i="1"/>
  <c r="J5567" i="1" s="1"/>
  <c r="G5565" i="1"/>
  <c r="J5565" i="1" s="1"/>
  <c r="G5563" i="1"/>
  <c r="J5563" i="1" s="1"/>
  <c r="G5561" i="1"/>
  <c r="J5561" i="1" s="1"/>
  <c r="G5559" i="1"/>
  <c r="J5559" i="1" s="1"/>
  <c r="G5557" i="1"/>
  <c r="J5557" i="1" s="1"/>
  <c r="G5555" i="1"/>
  <c r="J5555" i="1" s="1"/>
  <c r="G5553" i="1"/>
  <c r="J5553" i="1" s="1"/>
  <c r="G5551" i="1"/>
  <c r="J5551" i="1" s="1"/>
  <c r="G5549" i="1"/>
  <c r="J5549" i="1" s="1"/>
  <c r="G5547" i="1"/>
  <c r="J5547" i="1" s="1"/>
  <c r="G5545" i="1"/>
  <c r="J5545" i="1" s="1"/>
  <c r="G5543" i="1"/>
  <c r="J5543" i="1" s="1"/>
  <c r="G5541" i="1"/>
  <c r="J5541" i="1" s="1"/>
  <c r="G5539" i="1"/>
  <c r="J5539" i="1" s="1"/>
  <c r="G5537" i="1"/>
  <c r="J5537" i="1" s="1"/>
  <c r="G5535" i="1"/>
  <c r="J5535" i="1" s="1"/>
  <c r="G5533" i="1"/>
  <c r="J5533" i="1" s="1"/>
  <c r="G5531" i="1"/>
  <c r="J5531" i="1" s="1"/>
  <c r="G5529" i="1"/>
  <c r="J5529" i="1" s="1"/>
  <c r="G5527" i="1"/>
  <c r="J5527" i="1" s="1"/>
  <c r="G5525" i="1"/>
  <c r="J5525" i="1" s="1"/>
  <c r="G5523" i="1"/>
  <c r="J5523" i="1" s="1"/>
  <c r="G5521" i="1"/>
  <c r="J5521" i="1" s="1"/>
  <c r="G5519" i="1"/>
  <c r="J5519" i="1" s="1"/>
  <c r="G5517" i="1"/>
  <c r="J5517" i="1" s="1"/>
  <c r="G5515" i="1"/>
  <c r="J5515" i="1" s="1"/>
  <c r="G5513" i="1"/>
  <c r="J5513" i="1" s="1"/>
  <c r="G5511" i="1"/>
  <c r="J5511" i="1" s="1"/>
  <c r="G5509" i="1"/>
  <c r="J5509" i="1" s="1"/>
  <c r="G5507" i="1"/>
  <c r="J5507" i="1" s="1"/>
  <c r="G5505" i="1"/>
  <c r="J5505" i="1" s="1"/>
  <c r="G5503" i="1"/>
  <c r="J5503" i="1" s="1"/>
  <c r="G5501" i="1"/>
  <c r="J5501" i="1" s="1"/>
  <c r="G5499" i="1"/>
  <c r="J5499" i="1" s="1"/>
  <c r="G5497" i="1"/>
  <c r="J5497" i="1" s="1"/>
  <c r="G5495" i="1"/>
  <c r="J5495" i="1" s="1"/>
  <c r="G5493" i="1"/>
  <c r="J5493" i="1" s="1"/>
  <c r="G5491" i="1"/>
  <c r="J5491" i="1" s="1"/>
  <c r="G5489" i="1"/>
  <c r="J5489" i="1" s="1"/>
  <c r="G5487" i="1"/>
  <c r="J5487" i="1" s="1"/>
  <c r="G5485" i="1"/>
  <c r="J5485" i="1" s="1"/>
  <c r="G5483" i="1"/>
  <c r="J5483" i="1" s="1"/>
  <c r="G5481" i="1"/>
  <c r="J5481" i="1" s="1"/>
  <c r="G5479" i="1"/>
  <c r="J5479" i="1" s="1"/>
  <c r="G5477" i="1"/>
  <c r="J5477" i="1" s="1"/>
  <c r="G5475" i="1"/>
  <c r="J5475" i="1" s="1"/>
  <c r="G5473" i="1"/>
  <c r="J5473" i="1" s="1"/>
  <c r="G5471" i="1"/>
  <c r="J5471" i="1" s="1"/>
  <c r="G5469" i="1"/>
  <c r="J5469" i="1" s="1"/>
  <c r="G5467" i="1"/>
  <c r="J5467" i="1" s="1"/>
  <c r="G5465" i="1"/>
  <c r="J5465" i="1" s="1"/>
  <c r="G5463" i="1"/>
  <c r="J5463" i="1" s="1"/>
  <c r="G5461" i="1"/>
  <c r="J5461" i="1" s="1"/>
  <c r="G5459" i="1"/>
  <c r="J5459" i="1" s="1"/>
  <c r="G5457" i="1"/>
  <c r="J5457" i="1" s="1"/>
  <c r="G5455" i="1"/>
  <c r="J5455" i="1" s="1"/>
  <c r="G5453" i="1"/>
  <c r="J5453" i="1" s="1"/>
  <c r="G5451" i="1"/>
  <c r="J5451" i="1" s="1"/>
  <c r="G5449" i="1"/>
  <c r="J5449" i="1" s="1"/>
  <c r="G5447" i="1"/>
  <c r="J5447" i="1" s="1"/>
  <c r="G5445" i="1"/>
  <c r="J5445" i="1" s="1"/>
  <c r="G5443" i="1"/>
  <c r="J5443" i="1" s="1"/>
  <c r="G5441" i="1"/>
  <c r="J5441" i="1" s="1"/>
  <c r="G5439" i="1"/>
  <c r="J5439" i="1" s="1"/>
  <c r="G5437" i="1"/>
  <c r="J5437" i="1" s="1"/>
  <c r="G5435" i="1"/>
  <c r="J5435" i="1" s="1"/>
  <c r="G5433" i="1"/>
  <c r="J5433" i="1" s="1"/>
  <c r="G5431" i="1"/>
  <c r="J5431" i="1" s="1"/>
  <c r="G5429" i="1"/>
  <c r="J5429" i="1" s="1"/>
  <c r="G5427" i="1"/>
  <c r="J5427" i="1" s="1"/>
  <c r="G5425" i="1"/>
  <c r="J5425" i="1" s="1"/>
  <c r="G5423" i="1"/>
  <c r="J5423" i="1" s="1"/>
  <c r="G5421" i="1"/>
  <c r="J5421" i="1" s="1"/>
  <c r="G5419" i="1"/>
  <c r="J5419" i="1" s="1"/>
  <c r="G5417" i="1"/>
  <c r="J5417" i="1" s="1"/>
  <c r="G5415" i="1"/>
  <c r="J5415" i="1" s="1"/>
  <c r="G5413" i="1"/>
  <c r="J5413" i="1" s="1"/>
  <c r="G5411" i="1"/>
  <c r="J5411" i="1" s="1"/>
  <c r="G5409" i="1"/>
  <c r="J5409" i="1" s="1"/>
  <c r="G5407" i="1"/>
  <c r="J5407" i="1" s="1"/>
  <c r="G5405" i="1"/>
  <c r="J5405" i="1" s="1"/>
  <c r="G5403" i="1"/>
  <c r="J5403" i="1" s="1"/>
  <c r="G5401" i="1"/>
  <c r="J5401" i="1" s="1"/>
  <c r="G5399" i="1"/>
  <c r="J5399" i="1" s="1"/>
  <c r="G5397" i="1"/>
  <c r="J5397" i="1" s="1"/>
  <c r="G5395" i="1"/>
  <c r="J5395" i="1" s="1"/>
  <c r="G5393" i="1"/>
  <c r="J5393" i="1" s="1"/>
  <c r="G5391" i="1"/>
  <c r="J5391" i="1" s="1"/>
  <c r="G5389" i="1"/>
  <c r="J5389" i="1" s="1"/>
  <c r="G5387" i="1"/>
  <c r="J5387" i="1" s="1"/>
  <c r="G5385" i="1"/>
  <c r="J5385" i="1" s="1"/>
  <c r="G5383" i="1"/>
  <c r="J5383" i="1" s="1"/>
  <c r="G5381" i="1"/>
  <c r="J5381" i="1" s="1"/>
  <c r="G5379" i="1"/>
  <c r="J5379" i="1" s="1"/>
  <c r="G5377" i="1"/>
  <c r="J5377" i="1" s="1"/>
  <c r="G5375" i="1"/>
  <c r="J5375" i="1" s="1"/>
  <c r="G5373" i="1"/>
  <c r="J5373" i="1" s="1"/>
  <c r="G5371" i="1"/>
  <c r="J5371" i="1" s="1"/>
  <c r="G5369" i="1"/>
  <c r="J5369" i="1" s="1"/>
  <c r="G5367" i="1"/>
  <c r="J5367" i="1" s="1"/>
  <c r="G5365" i="1"/>
  <c r="J5365" i="1" s="1"/>
  <c r="G5363" i="1"/>
  <c r="J5363" i="1" s="1"/>
  <c r="G5361" i="1"/>
  <c r="J5361" i="1" s="1"/>
  <c r="G5359" i="1"/>
  <c r="J5359" i="1" s="1"/>
  <c r="G5357" i="1"/>
  <c r="J5357" i="1" s="1"/>
  <c r="G5355" i="1"/>
  <c r="J5355" i="1" s="1"/>
  <c r="G5353" i="1"/>
  <c r="J5353" i="1" s="1"/>
  <c r="G5351" i="1"/>
  <c r="J5351" i="1" s="1"/>
  <c r="G5349" i="1"/>
  <c r="J5349" i="1" s="1"/>
  <c r="G5347" i="1"/>
  <c r="J5347" i="1" s="1"/>
  <c r="G5345" i="1"/>
  <c r="J5345" i="1" s="1"/>
  <c r="G5343" i="1"/>
  <c r="J5343" i="1" s="1"/>
  <c r="G5341" i="1"/>
  <c r="J5341" i="1" s="1"/>
  <c r="G5339" i="1"/>
  <c r="J5339" i="1" s="1"/>
  <c r="G5337" i="1"/>
  <c r="J5337" i="1" s="1"/>
  <c r="G5335" i="1"/>
  <c r="J5335" i="1" s="1"/>
  <c r="G5333" i="1"/>
  <c r="J5333" i="1" s="1"/>
  <c r="G5331" i="1"/>
  <c r="J5331" i="1" s="1"/>
  <c r="G5329" i="1"/>
  <c r="J5329" i="1" s="1"/>
  <c r="G5327" i="1"/>
  <c r="J5327" i="1" s="1"/>
  <c r="G5325" i="1"/>
  <c r="J5325" i="1" s="1"/>
  <c r="G5323" i="1"/>
  <c r="J5323" i="1" s="1"/>
  <c r="G5321" i="1"/>
  <c r="J5321" i="1" s="1"/>
  <c r="G5319" i="1"/>
  <c r="J5319" i="1" s="1"/>
  <c r="G5317" i="1"/>
  <c r="J5317" i="1" s="1"/>
  <c r="G5315" i="1"/>
  <c r="J5315" i="1" s="1"/>
  <c r="G5313" i="1"/>
  <c r="J5313" i="1" s="1"/>
  <c r="G5311" i="1"/>
  <c r="J5311" i="1" s="1"/>
  <c r="G5309" i="1"/>
  <c r="J5309" i="1" s="1"/>
  <c r="G5307" i="1"/>
  <c r="J5307" i="1" s="1"/>
  <c r="G5305" i="1"/>
  <c r="J5305" i="1" s="1"/>
  <c r="G5303" i="1"/>
  <c r="J5303" i="1" s="1"/>
  <c r="G5301" i="1"/>
  <c r="J5301" i="1" s="1"/>
  <c r="G5299" i="1"/>
  <c r="J5299" i="1" s="1"/>
  <c r="G5297" i="1"/>
  <c r="J5297" i="1" s="1"/>
  <c r="G5295" i="1"/>
  <c r="J5295" i="1" s="1"/>
  <c r="G5293" i="1"/>
  <c r="J5293" i="1" s="1"/>
  <c r="G5291" i="1"/>
  <c r="J5291" i="1" s="1"/>
  <c r="G5289" i="1"/>
  <c r="J5289" i="1" s="1"/>
  <c r="G5287" i="1"/>
  <c r="J5287" i="1" s="1"/>
  <c r="G5285" i="1"/>
  <c r="J5285" i="1" s="1"/>
  <c r="G5283" i="1"/>
  <c r="J5283" i="1" s="1"/>
  <c r="G5281" i="1"/>
  <c r="J5281" i="1" s="1"/>
  <c r="G5279" i="1"/>
  <c r="J5279" i="1" s="1"/>
  <c r="G5277" i="1"/>
  <c r="J5277" i="1" s="1"/>
  <c r="G5275" i="1"/>
  <c r="J5275" i="1" s="1"/>
  <c r="G5273" i="1"/>
  <c r="J5273" i="1" s="1"/>
  <c r="G5271" i="1"/>
  <c r="J5271" i="1" s="1"/>
  <c r="G5269" i="1"/>
  <c r="J5269" i="1" s="1"/>
  <c r="G5267" i="1"/>
  <c r="J5267" i="1" s="1"/>
  <c r="G5265" i="1"/>
  <c r="J5265" i="1" s="1"/>
  <c r="G5263" i="1"/>
  <c r="J5263" i="1" s="1"/>
  <c r="G5261" i="1"/>
  <c r="J5261" i="1" s="1"/>
  <c r="G5259" i="1"/>
  <c r="J5259" i="1" s="1"/>
  <c r="G5257" i="1"/>
  <c r="J5257" i="1" s="1"/>
  <c r="G5255" i="1"/>
  <c r="J5255" i="1" s="1"/>
  <c r="G5253" i="1"/>
  <c r="J5253" i="1" s="1"/>
  <c r="G5251" i="1"/>
  <c r="J5251" i="1" s="1"/>
  <c r="G5249" i="1"/>
  <c r="J5249" i="1" s="1"/>
  <c r="G5247" i="1"/>
  <c r="J5247" i="1" s="1"/>
  <c r="G5245" i="1"/>
  <c r="J5245" i="1" s="1"/>
  <c r="G5243" i="1"/>
  <c r="J5243" i="1" s="1"/>
  <c r="G5241" i="1"/>
  <c r="J5241" i="1" s="1"/>
  <c r="G5239" i="1"/>
  <c r="J5239" i="1" s="1"/>
  <c r="G5237" i="1"/>
  <c r="J5237" i="1" s="1"/>
  <c r="G5235" i="1"/>
  <c r="J5235" i="1" s="1"/>
  <c r="G5233" i="1"/>
  <c r="J5233" i="1" s="1"/>
  <c r="G5231" i="1"/>
  <c r="J5231" i="1" s="1"/>
  <c r="G5229" i="1"/>
  <c r="J5229" i="1" s="1"/>
  <c r="G5227" i="1"/>
  <c r="J5227" i="1" s="1"/>
  <c r="G5225" i="1"/>
  <c r="J5225" i="1" s="1"/>
  <c r="G5223" i="1"/>
  <c r="J5223" i="1" s="1"/>
  <c r="G5221" i="1"/>
  <c r="J5221" i="1" s="1"/>
  <c r="G5219" i="1"/>
  <c r="J5219" i="1" s="1"/>
  <c r="G5217" i="1"/>
  <c r="J5217" i="1" s="1"/>
  <c r="G5215" i="1"/>
  <c r="J5215" i="1" s="1"/>
  <c r="G5213" i="1"/>
  <c r="J5213" i="1" s="1"/>
  <c r="G5211" i="1"/>
  <c r="J5211" i="1" s="1"/>
  <c r="G5209" i="1"/>
  <c r="J5209" i="1" s="1"/>
  <c r="G5207" i="1"/>
  <c r="J5207" i="1" s="1"/>
  <c r="G5205" i="1"/>
  <c r="J5205" i="1" s="1"/>
  <c r="G5203" i="1"/>
  <c r="J5203" i="1" s="1"/>
  <c r="G5201" i="1"/>
  <c r="J5201" i="1" s="1"/>
  <c r="G5199" i="1"/>
  <c r="J5199" i="1" s="1"/>
  <c r="G5197" i="1"/>
  <c r="J5197" i="1" s="1"/>
  <c r="G5195" i="1"/>
  <c r="J5195" i="1" s="1"/>
  <c r="G5193" i="1"/>
  <c r="J5193" i="1" s="1"/>
  <c r="G5191" i="1"/>
  <c r="J5191" i="1" s="1"/>
  <c r="G5189" i="1"/>
  <c r="J5189" i="1" s="1"/>
  <c r="G5187" i="1"/>
  <c r="J5187" i="1" s="1"/>
  <c r="G5185" i="1"/>
  <c r="J5185" i="1" s="1"/>
  <c r="G5183" i="1"/>
  <c r="J5183" i="1" s="1"/>
  <c r="G5181" i="1"/>
  <c r="J5181" i="1" s="1"/>
  <c r="G5179" i="1"/>
  <c r="J5179" i="1" s="1"/>
  <c r="G5177" i="1"/>
  <c r="J5177" i="1" s="1"/>
  <c r="G5175" i="1"/>
  <c r="J5175" i="1" s="1"/>
  <c r="G5173" i="1"/>
  <c r="J5173" i="1" s="1"/>
  <c r="G5171" i="1"/>
  <c r="J5171" i="1" s="1"/>
  <c r="G5169" i="1"/>
  <c r="J5169" i="1" s="1"/>
  <c r="G5167" i="1"/>
  <c r="J5167" i="1" s="1"/>
  <c r="G5165" i="1"/>
  <c r="J5165" i="1" s="1"/>
  <c r="G5163" i="1"/>
  <c r="J5163" i="1" s="1"/>
  <c r="G5161" i="1"/>
  <c r="J5161" i="1" s="1"/>
  <c r="G5159" i="1"/>
  <c r="J5159" i="1" s="1"/>
  <c r="G5157" i="1"/>
  <c r="J5157" i="1" s="1"/>
  <c r="G5155" i="1"/>
  <c r="J5155" i="1" s="1"/>
  <c r="G5153" i="1"/>
  <c r="J5153" i="1" s="1"/>
  <c r="G5151" i="1"/>
  <c r="J5151" i="1" s="1"/>
  <c r="G5149" i="1"/>
  <c r="J5149" i="1" s="1"/>
  <c r="G5147" i="1"/>
  <c r="J5147" i="1" s="1"/>
  <c r="G5145" i="1"/>
  <c r="J5145" i="1" s="1"/>
  <c r="G5143" i="1"/>
  <c r="J5143" i="1" s="1"/>
  <c r="G5141" i="1"/>
  <c r="J5141" i="1" s="1"/>
  <c r="G5139" i="1"/>
  <c r="J5139" i="1" s="1"/>
  <c r="G5137" i="1"/>
  <c r="J5137" i="1" s="1"/>
  <c r="G5135" i="1"/>
  <c r="J5135" i="1" s="1"/>
  <c r="G5133" i="1"/>
  <c r="J5133" i="1" s="1"/>
  <c r="G5131" i="1"/>
  <c r="J5131" i="1" s="1"/>
  <c r="G5129" i="1"/>
  <c r="J5129" i="1" s="1"/>
  <c r="G5127" i="1"/>
  <c r="J5127" i="1" s="1"/>
  <c r="G5125" i="1"/>
  <c r="J5125" i="1" s="1"/>
  <c r="G5123" i="1"/>
  <c r="J5123" i="1" s="1"/>
  <c r="G5121" i="1"/>
  <c r="J5121" i="1" s="1"/>
  <c r="G5119" i="1"/>
  <c r="J5119" i="1" s="1"/>
  <c r="G5117" i="1"/>
  <c r="J5117" i="1" s="1"/>
  <c r="G5115" i="1"/>
  <c r="J5115" i="1" s="1"/>
  <c r="G5113" i="1"/>
  <c r="J5113" i="1" s="1"/>
  <c r="G5111" i="1"/>
  <c r="J5111" i="1" s="1"/>
  <c r="G5109" i="1"/>
  <c r="J5109" i="1" s="1"/>
  <c r="G5107" i="1"/>
  <c r="J5107" i="1" s="1"/>
  <c r="G5105" i="1"/>
  <c r="J5105" i="1" s="1"/>
  <c r="G5103" i="1"/>
  <c r="J5103" i="1" s="1"/>
  <c r="G5101" i="1"/>
  <c r="J5101" i="1" s="1"/>
  <c r="G5099" i="1"/>
  <c r="J5099" i="1" s="1"/>
  <c r="G5097" i="1"/>
  <c r="J5097" i="1" s="1"/>
  <c r="G5095" i="1"/>
  <c r="J5095" i="1" s="1"/>
  <c r="G5093" i="1"/>
  <c r="J5093" i="1" s="1"/>
  <c r="G5091" i="1"/>
  <c r="J5091" i="1" s="1"/>
  <c r="G5089" i="1"/>
  <c r="J5089" i="1" s="1"/>
  <c r="G5087" i="1"/>
  <c r="J5087" i="1" s="1"/>
  <c r="G5085" i="1"/>
  <c r="J5085" i="1" s="1"/>
  <c r="G5083" i="1"/>
  <c r="J5083" i="1" s="1"/>
  <c r="G5081" i="1"/>
  <c r="J5081" i="1" s="1"/>
  <c r="G5079" i="1"/>
  <c r="J5079" i="1" s="1"/>
  <c r="G5077" i="1"/>
  <c r="J5077" i="1" s="1"/>
  <c r="G5075" i="1"/>
  <c r="J5075" i="1" s="1"/>
  <c r="G5073" i="1"/>
  <c r="J5073" i="1" s="1"/>
  <c r="G5071" i="1"/>
  <c r="J5071" i="1" s="1"/>
  <c r="G5069" i="1"/>
  <c r="J5069" i="1" s="1"/>
  <c r="G5067" i="1"/>
  <c r="J5067" i="1" s="1"/>
  <c r="G5065" i="1"/>
  <c r="J5065" i="1" s="1"/>
  <c r="G5063" i="1"/>
  <c r="J5063" i="1" s="1"/>
  <c r="G5061" i="1"/>
  <c r="J5061" i="1" s="1"/>
  <c r="G5059" i="1"/>
  <c r="J5059" i="1" s="1"/>
  <c r="G5057" i="1"/>
  <c r="J5057" i="1" s="1"/>
  <c r="G5055" i="1"/>
  <c r="J5055" i="1" s="1"/>
  <c r="G5053" i="1"/>
  <c r="J5053" i="1" s="1"/>
  <c r="G5051" i="1"/>
  <c r="J5051" i="1" s="1"/>
  <c r="G5049" i="1"/>
  <c r="J5049" i="1" s="1"/>
  <c r="G5047" i="1"/>
  <c r="J5047" i="1" s="1"/>
  <c r="G5045" i="1"/>
  <c r="J5045" i="1" s="1"/>
  <c r="G5043" i="1"/>
  <c r="J5043" i="1" s="1"/>
  <c r="G5041" i="1"/>
  <c r="J5041" i="1" s="1"/>
  <c r="G5039" i="1"/>
  <c r="J5039" i="1" s="1"/>
  <c r="G5037" i="1"/>
  <c r="J5037" i="1" s="1"/>
  <c r="G5035" i="1"/>
  <c r="J5035" i="1" s="1"/>
  <c r="G5033" i="1"/>
  <c r="J5033" i="1" s="1"/>
  <c r="G5031" i="1"/>
  <c r="J5031" i="1" s="1"/>
  <c r="G5029" i="1"/>
  <c r="J5029" i="1" s="1"/>
  <c r="G5027" i="1"/>
  <c r="J5027" i="1" s="1"/>
  <c r="G5025" i="1"/>
  <c r="J5025" i="1" s="1"/>
  <c r="G5023" i="1"/>
  <c r="J5023" i="1" s="1"/>
  <c r="G5021" i="1"/>
  <c r="J5021" i="1" s="1"/>
  <c r="G5019" i="1"/>
  <c r="J5019" i="1" s="1"/>
  <c r="G5017" i="1"/>
  <c r="J5017" i="1" s="1"/>
  <c r="G5015" i="1"/>
  <c r="J5015" i="1" s="1"/>
  <c r="G5013" i="1"/>
  <c r="J5013" i="1" s="1"/>
  <c r="G5011" i="1"/>
  <c r="J5011" i="1" s="1"/>
  <c r="G5009" i="1"/>
  <c r="J5009" i="1" s="1"/>
  <c r="G5007" i="1"/>
  <c r="J5007" i="1" s="1"/>
  <c r="G5005" i="1"/>
  <c r="J5005" i="1" s="1"/>
  <c r="G5003" i="1"/>
  <c r="J5003" i="1" s="1"/>
  <c r="G5001" i="1"/>
  <c r="J5001" i="1" s="1"/>
  <c r="G4999" i="1"/>
  <c r="J4999" i="1" s="1"/>
  <c r="G4997" i="1"/>
  <c r="J4997" i="1" s="1"/>
  <c r="G4995" i="1"/>
  <c r="J4995" i="1" s="1"/>
  <c r="G4993" i="1"/>
  <c r="J4993" i="1" s="1"/>
  <c r="G4991" i="1"/>
  <c r="J4991" i="1" s="1"/>
  <c r="G4989" i="1"/>
  <c r="J4989" i="1" s="1"/>
  <c r="G4987" i="1"/>
  <c r="J4987" i="1" s="1"/>
  <c r="G4985" i="1"/>
  <c r="J4985" i="1" s="1"/>
  <c r="G4983" i="1"/>
  <c r="J4983" i="1" s="1"/>
  <c r="G4981" i="1"/>
  <c r="J4981" i="1" s="1"/>
  <c r="G4979" i="1"/>
  <c r="J4979" i="1" s="1"/>
  <c r="G4977" i="1"/>
  <c r="J4977" i="1" s="1"/>
  <c r="G4975" i="1"/>
  <c r="J4975" i="1" s="1"/>
  <c r="G4973" i="1"/>
  <c r="J4973" i="1" s="1"/>
  <c r="G4971" i="1"/>
  <c r="J4971" i="1" s="1"/>
  <c r="G4969" i="1"/>
  <c r="J4969" i="1" s="1"/>
  <c r="G4967" i="1"/>
  <c r="J4967" i="1" s="1"/>
  <c r="G4965" i="1"/>
  <c r="J4965" i="1" s="1"/>
  <c r="G4963" i="1"/>
  <c r="J4963" i="1" s="1"/>
  <c r="G4961" i="1"/>
  <c r="J4961" i="1" s="1"/>
  <c r="G4959" i="1"/>
  <c r="J4959" i="1" s="1"/>
  <c r="G4957" i="1"/>
  <c r="J4957" i="1" s="1"/>
  <c r="G4955" i="1"/>
  <c r="J4955" i="1" s="1"/>
  <c r="G4953" i="1"/>
  <c r="J4953" i="1" s="1"/>
  <c r="G4951" i="1"/>
  <c r="J4951" i="1" s="1"/>
  <c r="G4949" i="1"/>
  <c r="J4949" i="1" s="1"/>
  <c r="G4947" i="1"/>
  <c r="J4947" i="1" s="1"/>
  <c r="G4945" i="1"/>
  <c r="J4945" i="1" s="1"/>
  <c r="G4943" i="1"/>
  <c r="J4943" i="1" s="1"/>
  <c r="G4941" i="1"/>
  <c r="J4941" i="1" s="1"/>
  <c r="G4939" i="1"/>
  <c r="J4939" i="1" s="1"/>
  <c r="G4937" i="1"/>
  <c r="J4937" i="1" s="1"/>
  <c r="G4935" i="1"/>
  <c r="J4935" i="1" s="1"/>
  <c r="G4933" i="1"/>
  <c r="J4933" i="1" s="1"/>
  <c r="G4931" i="1"/>
  <c r="J4931" i="1" s="1"/>
  <c r="G4929" i="1"/>
  <c r="J4929" i="1" s="1"/>
  <c r="G4927" i="1"/>
  <c r="J4927" i="1" s="1"/>
  <c r="G4925" i="1"/>
  <c r="J4925" i="1" s="1"/>
  <c r="G4923" i="1"/>
  <c r="J4923" i="1" s="1"/>
  <c r="G4921" i="1"/>
  <c r="J4921" i="1" s="1"/>
  <c r="G4919" i="1"/>
  <c r="J4919" i="1" s="1"/>
  <c r="G4917" i="1"/>
  <c r="J4917" i="1" s="1"/>
  <c r="G4915" i="1"/>
  <c r="J4915" i="1" s="1"/>
  <c r="G4913" i="1"/>
  <c r="J4913" i="1" s="1"/>
  <c r="G4911" i="1"/>
  <c r="J4911" i="1" s="1"/>
  <c r="G4909" i="1"/>
  <c r="J4909" i="1" s="1"/>
  <c r="G4907" i="1"/>
  <c r="J4907" i="1" s="1"/>
  <c r="G4905" i="1"/>
  <c r="J4905" i="1" s="1"/>
  <c r="G4903" i="1"/>
  <c r="J4903" i="1" s="1"/>
  <c r="G4901" i="1"/>
  <c r="J4901" i="1" s="1"/>
  <c r="G4899" i="1"/>
  <c r="J4899" i="1" s="1"/>
  <c r="G4897" i="1"/>
  <c r="J4897" i="1" s="1"/>
  <c r="G4895" i="1"/>
  <c r="J4895" i="1" s="1"/>
  <c r="G4893" i="1"/>
  <c r="J4893" i="1" s="1"/>
  <c r="G4891" i="1"/>
  <c r="J4891" i="1" s="1"/>
  <c r="G4889" i="1"/>
  <c r="J4889" i="1" s="1"/>
  <c r="G4887" i="1"/>
  <c r="J4887" i="1" s="1"/>
  <c r="G4885" i="1"/>
  <c r="J4885" i="1" s="1"/>
  <c r="G4883" i="1"/>
  <c r="J4883" i="1" s="1"/>
  <c r="G4881" i="1"/>
  <c r="J4881" i="1" s="1"/>
  <c r="G4879" i="1"/>
  <c r="J4879" i="1" s="1"/>
  <c r="G4877" i="1"/>
  <c r="J4877" i="1" s="1"/>
  <c r="G4875" i="1"/>
  <c r="J4875" i="1" s="1"/>
  <c r="G4873" i="1"/>
  <c r="J4873" i="1" s="1"/>
  <c r="G4871" i="1"/>
  <c r="J4871" i="1" s="1"/>
  <c r="G4869" i="1"/>
  <c r="J4869" i="1" s="1"/>
  <c r="G4867" i="1"/>
  <c r="J4867" i="1" s="1"/>
  <c r="G4865" i="1"/>
  <c r="J4865" i="1" s="1"/>
  <c r="G4863" i="1"/>
  <c r="J4863" i="1" s="1"/>
  <c r="G4861" i="1"/>
  <c r="J4861" i="1" s="1"/>
  <c r="G4859" i="1"/>
  <c r="J4859" i="1" s="1"/>
  <c r="G4857" i="1"/>
  <c r="J4857" i="1" s="1"/>
  <c r="G4855" i="1"/>
  <c r="J4855" i="1" s="1"/>
  <c r="G4853" i="1"/>
  <c r="J4853" i="1" s="1"/>
  <c r="G4851" i="1"/>
  <c r="J4851" i="1" s="1"/>
  <c r="G4849" i="1"/>
  <c r="J4849" i="1" s="1"/>
  <c r="G4847" i="1"/>
  <c r="J4847" i="1" s="1"/>
  <c r="G4845" i="1"/>
  <c r="J4845" i="1" s="1"/>
  <c r="G4843" i="1"/>
  <c r="J4843" i="1" s="1"/>
  <c r="G4841" i="1"/>
  <c r="J4841" i="1" s="1"/>
  <c r="G4839" i="1"/>
  <c r="J4839" i="1" s="1"/>
  <c r="G4837" i="1"/>
  <c r="J4837" i="1" s="1"/>
  <c r="G4835" i="1"/>
  <c r="J4835" i="1" s="1"/>
  <c r="G4833" i="1"/>
  <c r="J4833" i="1" s="1"/>
  <c r="G4831" i="1"/>
  <c r="J4831" i="1" s="1"/>
  <c r="G4829" i="1"/>
  <c r="J4829" i="1" s="1"/>
  <c r="G4827" i="1"/>
  <c r="J4827" i="1" s="1"/>
  <c r="G4825" i="1"/>
  <c r="J4825" i="1" s="1"/>
  <c r="G4823" i="1"/>
  <c r="J4823" i="1" s="1"/>
  <c r="G4821" i="1"/>
  <c r="J4821" i="1" s="1"/>
  <c r="G4819" i="1"/>
  <c r="J4819" i="1" s="1"/>
  <c r="G4817" i="1"/>
  <c r="J4817" i="1" s="1"/>
  <c r="G4815" i="1"/>
  <c r="J4815" i="1" s="1"/>
  <c r="G4813" i="1"/>
  <c r="J4813" i="1" s="1"/>
  <c r="G4811" i="1"/>
  <c r="J4811" i="1" s="1"/>
  <c r="G4809" i="1"/>
  <c r="J4809" i="1" s="1"/>
  <c r="G4807" i="1"/>
  <c r="J4807" i="1" s="1"/>
  <c r="G4805" i="1"/>
  <c r="J4805" i="1" s="1"/>
  <c r="G4803" i="1"/>
  <c r="J4803" i="1" s="1"/>
  <c r="G4801" i="1"/>
  <c r="J4801" i="1" s="1"/>
  <c r="G4799" i="1"/>
  <c r="J4799" i="1" s="1"/>
  <c r="G4797" i="1"/>
  <c r="J4797" i="1" s="1"/>
  <c r="G4795" i="1"/>
  <c r="J4795" i="1" s="1"/>
  <c r="G4793" i="1"/>
  <c r="J4793" i="1" s="1"/>
  <c r="G4791" i="1"/>
  <c r="J4791" i="1" s="1"/>
  <c r="G4789" i="1"/>
  <c r="J4789" i="1" s="1"/>
  <c r="G4787" i="1"/>
  <c r="J4787" i="1" s="1"/>
  <c r="G4785" i="1"/>
  <c r="J4785" i="1" s="1"/>
  <c r="G4783" i="1"/>
  <c r="J4783" i="1" s="1"/>
  <c r="G4781" i="1"/>
  <c r="J4781" i="1" s="1"/>
  <c r="G4779" i="1"/>
  <c r="J4779" i="1" s="1"/>
  <c r="G4777" i="1"/>
  <c r="J4777" i="1" s="1"/>
  <c r="G4775" i="1"/>
  <c r="J4775" i="1" s="1"/>
  <c r="G4773" i="1"/>
  <c r="J4773" i="1" s="1"/>
  <c r="G4771" i="1"/>
  <c r="J4771" i="1" s="1"/>
  <c r="G4769" i="1"/>
  <c r="J4769" i="1" s="1"/>
  <c r="G4767" i="1"/>
  <c r="J4767" i="1" s="1"/>
  <c r="G4765" i="1"/>
  <c r="J4765" i="1" s="1"/>
  <c r="G4763" i="1"/>
  <c r="J4763" i="1" s="1"/>
  <c r="G4761" i="1"/>
  <c r="J4761" i="1" s="1"/>
  <c r="G4759" i="1"/>
  <c r="J4759" i="1" s="1"/>
  <c r="G4757" i="1"/>
  <c r="J4757" i="1" s="1"/>
  <c r="G4755" i="1"/>
  <c r="J4755" i="1" s="1"/>
  <c r="G4753" i="1"/>
  <c r="J4753" i="1" s="1"/>
  <c r="G4751" i="1"/>
  <c r="J4751" i="1" s="1"/>
  <c r="G4749" i="1"/>
  <c r="J4749" i="1" s="1"/>
  <c r="G4747" i="1"/>
  <c r="J4747" i="1" s="1"/>
  <c r="G4745" i="1"/>
  <c r="J4745" i="1" s="1"/>
  <c r="G4743" i="1"/>
  <c r="J4743" i="1" s="1"/>
  <c r="G4741" i="1"/>
  <c r="J4741" i="1" s="1"/>
  <c r="G4739" i="1"/>
  <c r="J4739" i="1" s="1"/>
  <c r="G4737" i="1"/>
  <c r="J4737" i="1" s="1"/>
  <c r="G4735" i="1"/>
  <c r="J4735" i="1" s="1"/>
  <c r="G4733" i="1"/>
  <c r="J4733" i="1" s="1"/>
  <c r="G4731" i="1"/>
  <c r="J4731" i="1" s="1"/>
  <c r="G4729" i="1"/>
  <c r="J4729" i="1" s="1"/>
  <c r="G4727" i="1"/>
  <c r="J4727" i="1" s="1"/>
  <c r="G4725" i="1"/>
  <c r="J4725" i="1" s="1"/>
  <c r="G4723" i="1"/>
  <c r="J4723" i="1" s="1"/>
  <c r="G4721" i="1"/>
  <c r="J4721" i="1" s="1"/>
  <c r="G4719" i="1"/>
  <c r="J4719" i="1" s="1"/>
  <c r="G4717" i="1"/>
  <c r="J4717" i="1" s="1"/>
  <c r="G4715" i="1"/>
  <c r="J4715" i="1" s="1"/>
  <c r="G4713" i="1"/>
  <c r="J4713" i="1" s="1"/>
  <c r="G4711" i="1"/>
  <c r="J4711" i="1" s="1"/>
  <c r="G4709" i="1"/>
  <c r="J4709" i="1" s="1"/>
  <c r="G4707" i="1"/>
  <c r="J4707" i="1" s="1"/>
  <c r="G4705" i="1"/>
  <c r="J4705" i="1" s="1"/>
  <c r="G4703" i="1"/>
  <c r="J4703" i="1" s="1"/>
  <c r="G4701" i="1"/>
  <c r="J4701" i="1" s="1"/>
  <c r="G4699" i="1"/>
  <c r="J4699" i="1" s="1"/>
  <c r="G4697" i="1"/>
  <c r="J4697" i="1" s="1"/>
  <c r="G4695" i="1"/>
  <c r="J4695" i="1" s="1"/>
  <c r="G4693" i="1"/>
  <c r="J4693" i="1" s="1"/>
  <c r="G4691" i="1"/>
  <c r="J4691" i="1" s="1"/>
  <c r="G4689" i="1"/>
  <c r="J4689" i="1" s="1"/>
  <c r="G4687" i="1"/>
  <c r="J4687" i="1" s="1"/>
  <c r="G4685" i="1"/>
  <c r="J4685" i="1" s="1"/>
  <c r="G4683" i="1"/>
  <c r="J4683" i="1" s="1"/>
  <c r="G4681" i="1"/>
  <c r="J4681" i="1" s="1"/>
  <c r="G4679" i="1"/>
  <c r="J4679" i="1" s="1"/>
  <c r="G4677" i="1"/>
  <c r="J4677" i="1" s="1"/>
  <c r="G4675" i="1"/>
  <c r="J4675" i="1" s="1"/>
  <c r="G4673" i="1"/>
  <c r="J4673" i="1" s="1"/>
  <c r="G4671" i="1"/>
  <c r="J4671" i="1" s="1"/>
  <c r="G4669" i="1"/>
  <c r="J4669" i="1" s="1"/>
  <c r="G4667" i="1"/>
  <c r="J4667" i="1" s="1"/>
  <c r="G4665" i="1"/>
  <c r="J4665" i="1" s="1"/>
  <c r="G4663" i="1"/>
  <c r="J4663" i="1" s="1"/>
  <c r="G4661" i="1"/>
  <c r="J4661" i="1" s="1"/>
  <c r="G4659" i="1"/>
  <c r="J4659" i="1" s="1"/>
  <c r="G4657" i="1"/>
  <c r="J4657" i="1" s="1"/>
  <c r="G4655" i="1"/>
  <c r="J4655" i="1" s="1"/>
  <c r="G4653" i="1"/>
  <c r="J4653" i="1" s="1"/>
  <c r="G4651" i="1"/>
  <c r="J4651" i="1" s="1"/>
  <c r="G4649" i="1"/>
  <c r="J4649" i="1" s="1"/>
  <c r="G4647" i="1"/>
  <c r="J4647" i="1" s="1"/>
  <c r="G4645" i="1"/>
  <c r="J4645" i="1" s="1"/>
  <c r="G4643" i="1"/>
  <c r="J4643" i="1" s="1"/>
  <c r="G4641" i="1"/>
  <c r="J4641" i="1" s="1"/>
  <c r="G4639" i="1"/>
  <c r="J4639" i="1" s="1"/>
  <c r="G4637" i="1"/>
  <c r="J4637" i="1" s="1"/>
  <c r="G4635" i="1"/>
  <c r="J4635" i="1" s="1"/>
  <c r="G4633" i="1"/>
  <c r="J4633" i="1" s="1"/>
  <c r="G4631" i="1"/>
  <c r="J4631" i="1" s="1"/>
  <c r="G4629" i="1"/>
  <c r="J4629" i="1" s="1"/>
  <c r="G4627" i="1"/>
  <c r="J4627" i="1" s="1"/>
  <c r="G4625" i="1"/>
  <c r="J4625" i="1" s="1"/>
  <c r="G4623" i="1"/>
  <c r="J4623" i="1" s="1"/>
  <c r="G4621" i="1"/>
  <c r="J4621" i="1" s="1"/>
  <c r="G4619" i="1"/>
  <c r="J4619" i="1" s="1"/>
  <c r="G4617" i="1"/>
  <c r="J4617" i="1" s="1"/>
  <c r="G4615" i="1"/>
  <c r="J4615" i="1" s="1"/>
  <c r="G4613" i="1"/>
  <c r="J4613" i="1" s="1"/>
  <c r="G4611" i="1"/>
  <c r="J4611" i="1" s="1"/>
  <c r="G4609" i="1"/>
  <c r="J4609" i="1" s="1"/>
  <c r="G4607" i="1"/>
  <c r="J4607" i="1" s="1"/>
  <c r="G4605" i="1"/>
  <c r="J4605" i="1" s="1"/>
  <c r="G4603" i="1"/>
  <c r="J4603" i="1" s="1"/>
  <c r="G4601" i="1"/>
  <c r="J4601" i="1" s="1"/>
  <c r="G4599" i="1"/>
  <c r="J4599" i="1" s="1"/>
  <c r="G4597" i="1"/>
  <c r="J4597" i="1" s="1"/>
  <c r="G4595" i="1"/>
  <c r="J4595" i="1" s="1"/>
  <c r="G4593" i="1"/>
  <c r="J4593" i="1" s="1"/>
  <c r="G4591" i="1"/>
  <c r="J4591" i="1" s="1"/>
  <c r="G4589" i="1"/>
  <c r="J4589" i="1" s="1"/>
  <c r="G4587" i="1"/>
  <c r="J4587" i="1" s="1"/>
  <c r="G4585" i="1"/>
  <c r="J4585" i="1" s="1"/>
  <c r="G4583" i="1"/>
  <c r="J4583" i="1" s="1"/>
  <c r="G4581" i="1"/>
  <c r="J4581" i="1" s="1"/>
  <c r="G4579" i="1"/>
  <c r="J4579" i="1" s="1"/>
  <c r="G4577" i="1"/>
  <c r="J4577" i="1" s="1"/>
  <c r="G4575" i="1"/>
  <c r="J4575" i="1" s="1"/>
  <c r="G4573" i="1"/>
  <c r="J4573" i="1" s="1"/>
  <c r="G4571" i="1"/>
  <c r="J4571" i="1" s="1"/>
  <c r="G4569" i="1"/>
  <c r="J4569" i="1" s="1"/>
  <c r="G4567" i="1"/>
  <c r="J4567" i="1" s="1"/>
  <c r="G4565" i="1"/>
  <c r="J4565" i="1" s="1"/>
  <c r="G4563" i="1"/>
  <c r="J4563" i="1" s="1"/>
  <c r="G4561" i="1"/>
  <c r="J4561" i="1" s="1"/>
  <c r="G4559" i="1"/>
  <c r="J4559" i="1" s="1"/>
  <c r="G4557" i="1"/>
  <c r="J4557" i="1" s="1"/>
  <c r="G4555" i="1"/>
  <c r="J4555" i="1" s="1"/>
  <c r="G4553" i="1"/>
  <c r="J4553" i="1" s="1"/>
  <c r="G4551" i="1"/>
  <c r="J4551" i="1" s="1"/>
  <c r="G4549" i="1"/>
  <c r="J4549" i="1" s="1"/>
  <c r="G4547" i="1"/>
  <c r="J4547" i="1" s="1"/>
  <c r="G4545" i="1"/>
  <c r="J4545" i="1" s="1"/>
  <c r="G4543" i="1"/>
  <c r="J4543" i="1" s="1"/>
  <c r="G4541" i="1"/>
  <c r="J4541" i="1" s="1"/>
  <c r="G4539" i="1"/>
  <c r="J4539" i="1" s="1"/>
  <c r="G4537" i="1"/>
  <c r="J4537" i="1" s="1"/>
  <c r="G4535" i="1"/>
  <c r="J4535" i="1" s="1"/>
  <c r="G4533" i="1"/>
  <c r="J4533" i="1" s="1"/>
  <c r="G4531" i="1"/>
  <c r="J4531" i="1" s="1"/>
  <c r="G4529" i="1"/>
  <c r="J4529" i="1" s="1"/>
  <c r="G4527" i="1"/>
  <c r="J4527" i="1" s="1"/>
  <c r="G4525" i="1"/>
  <c r="J4525" i="1" s="1"/>
  <c r="G4523" i="1"/>
  <c r="J4523" i="1" s="1"/>
  <c r="G4521" i="1"/>
  <c r="J4521" i="1" s="1"/>
  <c r="G4519" i="1"/>
  <c r="J4519" i="1" s="1"/>
  <c r="G4517" i="1"/>
  <c r="J4517" i="1" s="1"/>
  <c r="G4515" i="1"/>
  <c r="J4515" i="1" s="1"/>
  <c r="G4513" i="1"/>
  <c r="J4513" i="1" s="1"/>
  <c r="G4511" i="1"/>
  <c r="J4511" i="1" s="1"/>
  <c r="G4509" i="1"/>
  <c r="J4509" i="1" s="1"/>
  <c r="G4507" i="1"/>
  <c r="J4507" i="1" s="1"/>
  <c r="G4505" i="1"/>
  <c r="J4505" i="1" s="1"/>
  <c r="G4503" i="1"/>
  <c r="J4503" i="1" s="1"/>
  <c r="G4501" i="1"/>
  <c r="J4501" i="1" s="1"/>
  <c r="G4499" i="1"/>
  <c r="J4499" i="1" s="1"/>
  <c r="G4497" i="1"/>
  <c r="J4497" i="1" s="1"/>
  <c r="G4495" i="1"/>
  <c r="J4495" i="1" s="1"/>
  <c r="G4493" i="1"/>
  <c r="J4493" i="1" s="1"/>
  <c r="G4491" i="1"/>
  <c r="J4491" i="1" s="1"/>
  <c r="G4489" i="1"/>
  <c r="J4489" i="1" s="1"/>
  <c r="G4487" i="1"/>
  <c r="J4487" i="1" s="1"/>
  <c r="G4485" i="1"/>
  <c r="J4485" i="1" s="1"/>
  <c r="G4483" i="1"/>
  <c r="J4483" i="1" s="1"/>
  <c r="G4481" i="1"/>
  <c r="J4481" i="1" s="1"/>
  <c r="G4479" i="1"/>
  <c r="J4479" i="1" s="1"/>
  <c r="G4477" i="1"/>
  <c r="J4477" i="1" s="1"/>
  <c r="G4475" i="1"/>
  <c r="J4475" i="1" s="1"/>
  <c r="G4473" i="1"/>
  <c r="J4473" i="1" s="1"/>
  <c r="G4471" i="1"/>
  <c r="J4471" i="1" s="1"/>
  <c r="G4469" i="1"/>
  <c r="J4469" i="1" s="1"/>
  <c r="G4467" i="1"/>
  <c r="J4467" i="1" s="1"/>
  <c r="G4465" i="1"/>
  <c r="J4465" i="1" s="1"/>
  <c r="G4463" i="1"/>
  <c r="J4463" i="1" s="1"/>
  <c r="G4461" i="1"/>
  <c r="J4461" i="1" s="1"/>
  <c r="G4459" i="1"/>
  <c r="J4459" i="1" s="1"/>
  <c r="G4457" i="1"/>
  <c r="J4457" i="1" s="1"/>
  <c r="G4455" i="1"/>
  <c r="J4455" i="1" s="1"/>
  <c r="G4453" i="1"/>
  <c r="J4453" i="1" s="1"/>
  <c r="G4451" i="1"/>
  <c r="J4451" i="1" s="1"/>
  <c r="G4449" i="1"/>
  <c r="J4449" i="1" s="1"/>
  <c r="G4447" i="1"/>
  <c r="J4447" i="1" s="1"/>
  <c r="G4445" i="1"/>
  <c r="J4445" i="1" s="1"/>
  <c r="G4443" i="1"/>
  <c r="J4443" i="1" s="1"/>
  <c r="G4441" i="1"/>
  <c r="J4441" i="1" s="1"/>
  <c r="G4439" i="1"/>
  <c r="J4439" i="1" s="1"/>
  <c r="G4437" i="1"/>
  <c r="J4437" i="1" s="1"/>
  <c r="G4435" i="1"/>
  <c r="J4435" i="1" s="1"/>
  <c r="G4433" i="1"/>
  <c r="J4433" i="1" s="1"/>
  <c r="G4431" i="1"/>
  <c r="J4431" i="1" s="1"/>
  <c r="G4429" i="1"/>
  <c r="J4429" i="1" s="1"/>
  <c r="G4427" i="1"/>
  <c r="J4427" i="1" s="1"/>
  <c r="G4425" i="1"/>
  <c r="J4425" i="1" s="1"/>
  <c r="G4423" i="1"/>
  <c r="J4423" i="1" s="1"/>
  <c r="G4421" i="1"/>
  <c r="J4421" i="1" s="1"/>
  <c r="G4419" i="1"/>
  <c r="J4419" i="1" s="1"/>
  <c r="G4417" i="1"/>
  <c r="J4417" i="1" s="1"/>
  <c r="G4415" i="1"/>
  <c r="J4415" i="1" s="1"/>
  <c r="G4413" i="1"/>
  <c r="J4413" i="1" s="1"/>
  <c r="G4411" i="1"/>
  <c r="J4411" i="1" s="1"/>
  <c r="G4409" i="1"/>
  <c r="J4409" i="1" s="1"/>
  <c r="G4407" i="1"/>
  <c r="J4407" i="1" s="1"/>
  <c r="G4405" i="1"/>
  <c r="J4405" i="1" s="1"/>
  <c r="G4403" i="1"/>
  <c r="J4403" i="1" s="1"/>
  <c r="G4401" i="1"/>
  <c r="J4401" i="1" s="1"/>
  <c r="G4399" i="1"/>
  <c r="J4399" i="1" s="1"/>
  <c r="G4397" i="1"/>
  <c r="J4397" i="1" s="1"/>
  <c r="G4395" i="1"/>
  <c r="J4395" i="1" s="1"/>
  <c r="G4393" i="1"/>
  <c r="J4393" i="1" s="1"/>
  <c r="G4391" i="1"/>
  <c r="J4391" i="1" s="1"/>
  <c r="G4389" i="1"/>
  <c r="J4389" i="1" s="1"/>
  <c r="G4387" i="1"/>
  <c r="J4387" i="1" s="1"/>
  <c r="G4385" i="1"/>
  <c r="J4385" i="1" s="1"/>
  <c r="G4383" i="1"/>
  <c r="J4383" i="1" s="1"/>
  <c r="G4381" i="1"/>
  <c r="J4381" i="1" s="1"/>
  <c r="G4379" i="1"/>
  <c r="J4379" i="1" s="1"/>
  <c r="G4377" i="1"/>
  <c r="J4377" i="1" s="1"/>
  <c r="G4375" i="1"/>
  <c r="J4375" i="1" s="1"/>
  <c r="G4373" i="1"/>
  <c r="J4373" i="1" s="1"/>
  <c r="G4371" i="1"/>
  <c r="J4371" i="1" s="1"/>
  <c r="G4369" i="1"/>
  <c r="J4369" i="1" s="1"/>
  <c r="G4367" i="1"/>
  <c r="J4367" i="1" s="1"/>
  <c r="G4365" i="1"/>
  <c r="J4365" i="1" s="1"/>
  <c r="G4363" i="1"/>
  <c r="J4363" i="1" s="1"/>
  <c r="G4361" i="1"/>
  <c r="J4361" i="1" s="1"/>
  <c r="G4359" i="1"/>
  <c r="J4359" i="1" s="1"/>
  <c r="G4357" i="1"/>
  <c r="J4357" i="1" s="1"/>
  <c r="G4355" i="1"/>
  <c r="J4355" i="1" s="1"/>
  <c r="G4353" i="1"/>
  <c r="J4353" i="1" s="1"/>
  <c r="G4351" i="1"/>
  <c r="J4351" i="1" s="1"/>
  <c r="G4349" i="1"/>
  <c r="J4349" i="1" s="1"/>
  <c r="G4347" i="1"/>
  <c r="J4347" i="1" s="1"/>
  <c r="G4345" i="1"/>
  <c r="J4345" i="1" s="1"/>
  <c r="G4343" i="1"/>
  <c r="J4343" i="1" s="1"/>
  <c r="G4341" i="1"/>
  <c r="J4341" i="1" s="1"/>
  <c r="G4339" i="1"/>
  <c r="J4339" i="1" s="1"/>
  <c r="G4337" i="1"/>
  <c r="J4337" i="1" s="1"/>
  <c r="G4335" i="1"/>
  <c r="J4335" i="1" s="1"/>
  <c r="G4333" i="1"/>
  <c r="J4333" i="1" s="1"/>
  <c r="G4331" i="1"/>
  <c r="J4331" i="1" s="1"/>
  <c r="G4329" i="1"/>
  <c r="J4329" i="1" s="1"/>
  <c r="G4327" i="1"/>
  <c r="J4327" i="1" s="1"/>
  <c r="G4325" i="1"/>
  <c r="J4325" i="1" s="1"/>
  <c r="G4323" i="1"/>
  <c r="J4323" i="1" s="1"/>
  <c r="G4321" i="1"/>
  <c r="J4321" i="1" s="1"/>
  <c r="G4319" i="1"/>
  <c r="J4319" i="1" s="1"/>
  <c r="G4317" i="1"/>
  <c r="J4317" i="1" s="1"/>
  <c r="G4315" i="1"/>
  <c r="J4315" i="1" s="1"/>
  <c r="G4313" i="1"/>
  <c r="J4313" i="1" s="1"/>
  <c r="G4311" i="1"/>
  <c r="J4311" i="1" s="1"/>
  <c r="G4309" i="1"/>
  <c r="J4309" i="1" s="1"/>
  <c r="G4307" i="1"/>
  <c r="J4307" i="1" s="1"/>
  <c r="G4305" i="1"/>
  <c r="J4305" i="1" s="1"/>
  <c r="G4303" i="1"/>
  <c r="J4303" i="1" s="1"/>
  <c r="G4301" i="1"/>
  <c r="J4301" i="1" s="1"/>
  <c r="G4299" i="1"/>
  <c r="J4299" i="1" s="1"/>
  <c r="G4297" i="1"/>
  <c r="J4297" i="1" s="1"/>
  <c r="G4295" i="1"/>
  <c r="J4295" i="1" s="1"/>
  <c r="G4293" i="1"/>
  <c r="J4293" i="1" s="1"/>
  <c r="G4291" i="1"/>
  <c r="J4291" i="1" s="1"/>
  <c r="G4289" i="1"/>
  <c r="J4289" i="1" s="1"/>
  <c r="G4287" i="1"/>
  <c r="J4287" i="1" s="1"/>
  <c r="G4285" i="1"/>
  <c r="J4285" i="1" s="1"/>
  <c r="G4283" i="1"/>
  <c r="J4283" i="1" s="1"/>
  <c r="G4281" i="1"/>
  <c r="J4281" i="1" s="1"/>
  <c r="G4279" i="1"/>
  <c r="J4279" i="1" s="1"/>
  <c r="G4277" i="1"/>
  <c r="J4277" i="1" s="1"/>
  <c r="G4275" i="1"/>
  <c r="J4275" i="1" s="1"/>
  <c r="G4273" i="1"/>
  <c r="J4273" i="1" s="1"/>
  <c r="G4271" i="1"/>
  <c r="J4271" i="1" s="1"/>
  <c r="G4269" i="1"/>
  <c r="J4269" i="1" s="1"/>
  <c r="G4267" i="1"/>
  <c r="J4267" i="1" s="1"/>
  <c r="G4265" i="1"/>
  <c r="J4265" i="1" s="1"/>
  <c r="G4263" i="1"/>
  <c r="J4263" i="1" s="1"/>
  <c r="G4261" i="1"/>
  <c r="J4261" i="1" s="1"/>
  <c r="G4259" i="1"/>
  <c r="J4259" i="1" s="1"/>
  <c r="G4257" i="1"/>
  <c r="J4257" i="1" s="1"/>
  <c r="G4255" i="1"/>
  <c r="J4255" i="1" s="1"/>
  <c r="G4253" i="1"/>
  <c r="J4253" i="1" s="1"/>
  <c r="G4251" i="1"/>
  <c r="J4251" i="1" s="1"/>
  <c r="G4249" i="1"/>
  <c r="J4249" i="1" s="1"/>
  <c r="G4247" i="1"/>
  <c r="J4247" i="1" s="1"/>
  <c r="G4245" i="1"/>
  <c r="J4245" i="1" s="1"/>
  <c r="G4243" i="1"/>
  <c r="J4243" i="1" s="1"/>
  <c r="G4241" i="1"/>
  <c r="J4241" i="1" s="1"/>
  <c r="G4239" i="1"/>
  <c r="J4239" i="1" s="1"/>
  <c r="G4237" i="1"/>
  <c r="J4237" i="1" s="1"/>
  <c r="G4235" i="1"/>
  <c r="J4235" i="1" s="1"/>
  <c r="G4233" i="1"/>
  <c r="J4233" i="1" s="1"/>
  <c r="G4231" i="1"/>
  <c r="J4231" i="1" s="1"/>
  <c r="G4229" i="1"/>
  <c r="J4229" i="1" s="1"/>
  <c r="G4227" i="1"/>
  <c r="J4227" i="1" s="1"/>
  <c r="G4225" i="1"/>
  <c r="J4225" i="1" s="1"/>
  <c r="G4223" i="1"/>
  <c r="J4223" i="1" s="1"/>
  <c r="G4221" i="1"/>
  <c r="J4221" i="1" s="1"/>
  <c r="G4219" i="1"/>
  <c r="J4219" i="1" s="1"/>
  <c r="G4217" i="1"/>
  <c r="J4217" i="1" s="1"/>
  <c r="G4215" i="1"/>
  <c r="J4215" i="1" s="1"/>
  <c r="G4213" i="1"/>
  <c r="J4213" i="1" s="1"/>
  <c r="G4211" i="1"/>
  <c r="J4211" i="1" s="1"/>
  <c r="G4209" i="1"/>
  <c r="J4209" i="1" s="1"/>
  <c r="G4207" i="1"/>
  <c r="J4207" i="1" s="1"/>
  <c r="G4205" i="1"/>
  <c r="J4205" i="1" s="1"/>
  <c r="G4203" i="1"/>
  <c r="J4203" i="1" s="1"/>
  <c r="G4201" i="1"/>
  <c r="J4201" i="1" s="1"/>
  <c r="G4199" i="1"/>
  <c r="J4199" i="1" s="1"/>
  <c r="G4197" i="1"/>
  <c r="J4197" i="1" s="1"/>
  <c r="G4195" i="1"/>
  <c r="J4195" i="1" s="1"/>
  <c r="G4193" i="1"/>
  <c r="J4193" i="1" s="1"/>
  <c r="G4191" i="1"/>
  <c r="J4191" i="1" s="1"/>
  <c r="G4189" i="1"/>
  <c r="J4189" i="1" s="1"/>
  <c r="G4187" i="1"/>
  <c r="J4187" i="1" s="1"/>
  <c r="G4185" i="1"/>
  <c r="J4185" i="1" s="1"/>
  <c r="G4183" i="1"/>
  <c r="J4183" i="1" s="1"/>
  <c r="G4181" i="1"/>
  <c r="J4181" i="1" s="1"/>
  <c r="G4179" i="1"/>
  <c r="J4179" i="1" s="1"/>
  <c r="G4177" i="1"/>
  <c r="J4177" i="1" s="1"/>
  <c r="G4175" i="1"/>
  <c r="J4175" i="1" s="1"/>
  <c r="G4173" i="1"/>
  <c r="J4173" i="1" s="1"/>
  <c r="G4171" i="1"/>
  <c r="J4171" i="1" s="1"/>
  <c r="G4169" i="1"/>
  <c r="J4169" i="1" s="1"/>
  <c r="G4167" i="1"/>
  <c r="J4167" i="1" s="1"/>
  <c r="G4165" i="1"/>
  <c r="J4165" i="1" s="1"/>
  <c r="G4163" i="1"/>
  <c r="J4163" i="1" s="1"/>
  <c r="G4161" i="1"/>
  <c r="J4161" i="1" s="1"/>
  <c r="G4159" i="1"/>
  <c r="J4159" i="1" s="1"/>
  <c r="G4157" i="1"/>
  <c r="J4157" i="1" s="1"/>
  <c r="G4155" i="1"/>
  <c r="J4155" i="1" s="1"/>
  <c r="G4153" i="1"/>
  <c r="J4153" i="1" s="1"/>
  <c r="G4151" i="1"/>
  <c r="J4151" i="1" s="1"/>
  <c r="G4149" i="1"/>
  <c r="J4149" i="1" s="1"/>
  <c r="G4147" i="1"/>
  <c r="J4147" i="1" s="1"/>
  <c r="G4145" i="1"/>
  <c r="J4145" i="1" s="1"/>
  <c r="G4143" i="1"/>
  <c r="J4143" i="1" s="1"/>
  <c r="G4141" i="1"/>
  <c r="J4141" i="1" s="1"/>
  <c r="G4139" i="1"/>
  <c r="J4139" i="1" s="1"/>
  <c r="G4137" i="1"/>
  <c r="J4137" i="1" s="1"/>
  <c r="G4135" i="1"/>
  <c r="J4135" i="1" s="1"/>
  <c r="G4133" i="1"/>
  <c r="J4133" i="1" s="1"/>
  <c r="G4131" i="1"/>
  <c r="J4131" i="1" s="1"/>
  <c r="G4129" i="1"/>
  <c r="J4129" i="1" s="1"/>
  <c r="G4127" i="1"/>
  <c r="J4127" i="1" s="1"/>
  <c r="G4125" i="1"/>
  <c r="J4125" i="1" s="1"/>
  <c r="G4123" i="1"/>
  <c r="J4123" i="1" s="1"/>
  <c r="G4121" i="1"/>
  <c r="J4121" i="1" s="1"/>
  <c r="G4119" i="1"/>
  <c r="J4119" i="1" s="1"/>
  <c r="G4117" i="1"/>
  <c r="J4117" i="1" s="1"/>
  <c r="G4115" i="1"/>
  <c r="J4115" i="1" s="1"/>
  <c r="G4113" i="1"/>
  <c r="J4113" i="1" s="1"/>
  <c r="G4111" i="1"/>
  <c r="J4111" i="1" s="1"/>
  <c r="G4109" i="1"/>
  <c r="J4109" i="1" s="1"/>
  <c r="G4107" i="1"/>
  <c r="J4107" i="1" s="1"/>
  <c r="G4105" i="1"/>
  <c r="J4105" i="1" s="1"/>
  <c r="G4103" i="1"/>
  <c r="J4103" i="1" s="1"/>
  <c r="G4101" i="1"/>
  <c r="J4101" i="1" s="1"/>
  <c r="G4099" i="1"/>
  <c r="J4099" i="1" s="1"/>
  <c r="G4097" i="1"/>
  <c r="J4097" i="1" s="1"/>
  <c r="G4095" i="1"/>
  <c r="J4095" i="1" s="1"/>
  <c r="G4093" i="1"/>
  <c r="J4093" i="1" s="1"/>
  <c r="G4091" i="1"/>
  <c r="J4091" i="1" s="1"/>
  <c r="G4089" i="1"/>
  <c r="J4089" i="1" s="1"/>
  <c r="G4087" i="1"/>
  <c r="J4087" i="1" s="1"/>
  <c r="G4085" i="1"/>
  <c r="J4085" i="1" s="1"/>
  <c r="G4083" i="1"/>
  <c r="J4083" i="1" s="1"/>
  <c r="G4081" i="1"/>
  <c r="J4081" i="1" s="1"/>
  <c r="G4079" i="1"/>
  <c r="J4079" i="1" s="1"/>
  <c r="G4077" i="1"/>
  <c r="J4077" i="1" s="1"/>
  <c r="G4075" i="1"/>
  <c r="J4075" i="1" s="1"/>
  <c r="G4073" i="1"/>
  <c r="J4073" i="1" s="1"/>
  <c r="G4071" i="1"/>
  <c r="J4071" i="1" s="1"/>
  <c r="G4069" i="1"/>
  <c r="J4069" i="1" s="1"/>
  <c r="G4067" i="1"/>
  <c r="J4067" i="1" s="1"/>
  <c r="G4065" i="1"/>
  <c r="J4065" i="1" s="1"/>
  <c r="G4063" i="1"/>
  <c r="J4063" i="1" s="1"/>
  <c r="G4061" i="1"/>
  <c r="J4061" i="1" s="1"/>
  <c r="G4059" i="1"/>
  <c r="J4059" i="1" s="1"/>
  <c r="G4057" i="1"/>
  <c r="J4057" i="1" s="1"/>
  <c r="G4055" i="1"/>
  <c r="J4055" i="1" s="1"/>
  <c r="G4053" i="1"/>
  <c r="J4053" i="1" s="1"/>
  <c r="G4051" i="1"/>
  <c r="J4051" i="1" s="1"/>
  <c r="G4049" i="1"/>
  <c r="J4049" i="1" s="1"/>
  <c r="G4047" i="1"/>
  <c r="J4047" i="1" s="1"/>
  <c r="G4045" i="1"/>
  <c r="J4045" i="1" s="1"/>
  <c r="G4043" i="1"/>
  <c r="J4043" i="1" s="1"/>
  <c r="G4041" i="1"/>
  <c r="J4041" i="1" s="1"/>
  <c r="G4039" i="1"/>
  <c r="J4039" i="1" s="1"/>
  <c r="G4037" i="1"/>
  <c r="J4037" i="1" s="1"/>
  <c r="G4035" i="1"/>
  <c r="J4035" i="1" s="1"/>
  <c r="G4033" i="1"/>
  <c r="J4033" i="1" s="1"/>
  <c r="G4031" i="1"/>
  <c r="J4031" i="1" s="1"/>
  <c r="G4029" i="1"/>
  <c r="J4029" i="1" s="1"/>
  <c r="G4027" i="1"/>
  <c r="J4027" i="1" s="1"/>
  <c r="G4025" i="1"/>
  <c r="J4025" i="1" s="1"/>
  <c r="G4023" i="1"/>
  <c r="J4023" i="1" s="1"/>
  <c r="G4021" i="1"/>
  <c r="J4021" i="1" s="1"/>
  <c r="G4019" i="1"/>
  <c r="J4019" i="1" s="1"/>
  <c r="G4017" i="1"/>
  <c r="J4017" i="1" s="1"/>
  <c r="G4015" i="1"/>
  <c r="J4015" i="1" s="1"/>
  <c r="G4013" i="1"/>
  <c r="J4013" i="1" s="1"/>
  <c r="G4011" i="1"/>
  <c r="J4011" i="1" s="1"/>
  <c r="G4009" i="1"/>
  <c r="J4009" i="1" s="1"/>
  <c r="G4007" i="1"/>
  <c r="J4007" i="1" s="1"/>
  <c r="G4005" i="1"/>
  <c r="J4005" i="1" s="1"/>
  <c r="G4003" i="1"/>
  <c r="J4003" i="1" s="1"/>
  <c r="G4001" i="1"/>
  <c r="J4001" i="1" s="1"/>
  <c r="G3999" i="1"/>
  <c r="J3999" i="1" s="1"/>
  <c r="G3997" i="1"/>
  <c r="J3997" i="1" s="1"/>
  <c r="G3995" i="1"/>
  <c r="J3995" i="1" s="1"/>
  <c r="G3993" i="1"/>
  <c r="J3993" i="1" s="1"/>
  <c r="G3991" i="1"/>
  <c r="J3991" i="1" s="1"/>
  <c r="G3989" i="1"/>
  <c r="J3989" i="1" s="1"/>
  <c r="G3987" i="1"/>
  <c r="J3987" i="1" s="1"/>
  <c r="G3985" i="1"/>
  <c r="J3985" i="1" s="1"/>
  <c r="G3983" i="1"/>
  <c r="J3983" i="1" s="1"/>
  <c r="G3981" i="1"/>
  <c r="J3981" i="1" s="1"/>
  <c r="G3979" i="1"/>
  <c r="J3979" i="1" s="1"/>
  <c r="G3977" i="1"/>
  <c r="J3977" i="1" s="1"/>
  <c r="G3975" i="1"/>
  <c r="J3975" i="1" s="1"/>
  <c r="G3973" i="1"/>
  <c r="J3973" i="1" s="1"/>
  <c r="G3971" i="1"/>
  <c r="J3971" i="1" s="1"/>
  <c r="G3969" i="1"/>
  <c r="J3969" i="1" s="1"/>
  <c r="G3967" i="1"/>
  <c r="J3967" i="1" s="1"/>
  <c r="G3965" i="1"/>
  <c r="J3965" i="1" s="1"/>
  <c r="G3963" i="1"/>
  <c r="J3963" i="1" s="1"/>
  <c r="G3961" i="1"/>
  <c r="J3961" i="1" s="1"/>
  <c r="G3959" i="1"/>
  <c r="J3959" i="1" s="1"/>
  <c r="G3957" i="1"/>
  <c r="J3957" i="1" s="1"/>
  <c r="G3955" i="1"/>
  <c r="J3955" i="1" s="1"/>
  <c r="G3953" i="1"/>
  <c r="J3953" i="1" s="1"/>
  <c r="G3951" i="1"/>
  <c r="J3951" i="1" s="1"/>
  <c r="G3949" i="1"/>
  <c r="J3949" i="1" s="1"/>
  <c r="G3947" i="1"/>
  <c r="J3947" i="1" s="1"/>
  <c r="G3945" i="1"/>
  <c r="J3945" i="1" s="1"/>
  <c r="G3943" i="1"/>
  <c r="J3943" i="1" s="1"/>
  <c r="G3941" i="1"/>
  <c r="J3941" i="1" s="1"/>
  <c r="G3939" i="1"/>
  <c r="J3939" i="1" s="1"/>
  <c r="G3937" i="1"/>
  <c r="J3937" i="1" s="1"/>
  <c r="G3935" i="1"/>
  <c r="J3935" i="1" s="1"/>
  <c r="G3933" i="1"/>
  <c r="J3933" i="1" s="1"/>
  <c r="G3931" i="1"/>
  <c r="J3931" i="1" s="1"/>
  <c r="G3929" i="1"/>
  <c r="J3929" i="1" s="1"/>
  <c r="G3927" i="1"/>
  <c r="J3927" i="1" s="1"/>
  <c r="G3925" i="1"/>
  <c r="J3925" i="1" s="1"/>
  <c r="G3923" i="1"/>
  <c r="J3923" i="1" s="1"/>
  <c r="G3921" i="1"/>
  <c r="J3921" i="1" s="1"/>
  <c r="G3919" i="1"/>
  <c r="J3919" i="1" s="1"/>
  <c r="G3917" i="1"/>
  <c r="J3917" i="1" s="1"/>
  <c r="G3915" i="1"/>
  <c r="J3915" i="1" s="1"/>
  <c r="G3913" i="1"/>
  <c r="J3913" i="1" s="1"/>
  <c r="G3911" i="1"/>
  <c r="J3911" i="1" s="1"/>
  <c r="G3909" i="1"/>
  <c r="J3909" i="1" s="1"/>
  <c r="G3907" i="1"/>
  <c r="J3907" i="1" s="1"/>
  <c r="G3905" i="1"/>
  <c r="J3905" i="1" s="1"/>
  <c r="G3903" i="1"/>
  <c r="J3903" i="1" s="1"/>
  <c r="G3901" i="1"/>
  <c r="J3901" i="1" s="1"/>
  <c r="G3899" i="1"/>
  <c r="J3899" i="1" s="1"/>
  <c r="G3897" i="1"/>
  <c r="J3897" i="1" s="1"/>
  <c r="G3895" i="1"/>
  <c r="J3895" i="1" s="1"/>
  <c r="G3893" i="1"/>
  <c r="J3893" i="1" s="1"/>
  <c r="G3891" i="1"/>
  <c r="J3891" i="1" s="1"/>
  <c r="G3889" i="1"/>
  <c r="J3889" i="1" s="1"/>
  <c r="G3887" i="1"/>
  <c r="J3887" i="1" s="1"/>
  <c r="G3885" i="1"/>
  <c r="J3885" i="1" s="1"/>
  <c r="G3883" i="1"/>
  <c r="J3883" i="1" s="1"/>
  <c r="G3881" i="1"/>
  <c r="J3881" i="1" s="1"/>
  <c r="G3879" i="1"/>
  <c r="J3879" i="1" s="1"/>
  <c r="G3877" i="1"/>
  <c r="J3877" i="1" s="1"/>
  <c r="G3875" i="1"/>
  <c r="J3875" i="1" s="1"/>
  <c r="G3873" i="1"/>
  <c r="J3873" i="1" s="1"/>
  <c r="G3871" i="1"/>
  <c r="J3871" i="1" s="1"/>
  <c r="G3869" i="1"/>
  <c r="J3869" i="1" s="1"/>
  <c r="G3867" i="1"/>
  <c r="J3867" i="1" s="1"/>
  <c r="G3865" i="1"/>
  <c r="J3865" i="1" s="1"/>
  <c r="G3863" i="1"/>
  <c r="J3863" i="1" s="1"/>
  <c r="G3861" i="1"/>
  <c r="J3861" i="1" s="1"/>
  <c r="G3859" i="1"/>
  <c r="J3859" i="1" s="1"/>
  <c r="G3857" i="1"/>
  <c r="J3857" i="1" s="1"/>
  <c r="G3855" i="1"/>
  <c r="J3855" i="1" s="1"/>
  <c r="G3853" i="1"/>
  <c r="J3853" i="1" s="1"/>
  <c r="G3851" i="1"/>
  <c r="J3851" i="1" s="1"/>
  <c r="G3849" i="1"/>
  <c r="J3849" i="1" s="1"/>
  <c r="G3847" i="1"/>
  <c r="J3847" i="1" s="1"/>
  <c r="G3845" i="1"/>
  <c r="J3845" i="1" s="1"/>
  <c r="G3843" i="1"/>
  <c r="J3843" i="1" s="1"/>
  <c r="G3841" i="1"/>
  <c r="J3841" i="1" s="1"/>
  <c r="G3839" i="1"/>
  <c r="J3839" i="1" s="1"/>
  <c r="G3837" i="1"/>
  <c r="J3837" i="1" s="1"/>
  <c r="G3835" i="1"/>
  <c r="J3835" i="1" s="1"/>
  <c r="G3833" i="1"/>
  <c r="J3833" i="1" s="1"/>
  <c r="G3831" i="1"/>
  <c r="J3831" i="1" s="1"/>
  <c r="G3829" i="1"/>
  <c r="J3829" i="1" s="1"/>
  <c r="G3827" i="1"/>
  <c r="J3827" i="1" s="1"/>
  <c r="G3825" i="1"/>
  <c r="J3825" i="1" s="1"/>
  <c r="G3823" i="1"/>
  <c r="J3823" i="1" s="1"/>
  <c r="G3821" i="1"/>
  <c r="J3821" i="1" s="1"/>
  <c r="G3819" i="1"/>
  <c r="J3819" i="1" s="1"/>
  <c r="G3817" i="1"/>
  <c r="J3817" i="1" s="1"/>
  <c r="G3815" i="1"/>
  <c r="J3815" i="1" s="1"/>
  <c r="G3813" i="1"/>
  <c r="J3813" i="1" s="1"/>
  <c r="G3811" i="1"/>
  <c r="J3811" i="1" s="1"/>
  <c r="G3809" i="1"/>
  <c r="J3809" i="1" s="1"/>
  <c r="G3807" i="1"/>
  <c r="J3807" i="1" s="1"/>
  <c r="G3805" i="1"/>
  <c r="J3805" i="1" s="1"/>
  <c r="G3803" i="1"/>
  <c r="J3803" i="1" s="1"/>
  <c r="G3801" i="1"/>
  <c r="J3801" i="1" s="1"/>
  <c r="G3799" i="1"/>
  <c r="J3799" i="1" s="1"/>
  <c r="G3797" i="1"/>
  <c r="J3797" i="1" s="1"/>
  <c r="G3795" i="1"/>
  <c r="J3795" i="1" s="1"/>
  <c r="G3793" i="1"/>
  <c r="J3793" i="1" s="1"/>
  <c r="G3791" i="1"/>
  <c r="J3791" i="1" s="1"/>
  <c r="G3789" i="1"/>
  <c r="J3789" i="1" s="1"/>
  <c r="G3787" i="1"/>
  <c r="J3787" i="1" s="1"/>
  <c r="G3785" i="1"/>
  <c r="J3785" i="1" s="1"/>
  <c r="G3783" i="1"/>
  <c r="J3783" i="1" s="1"/>
  <c r="G3781" i="1"/>
  <c r="J3781" i="1" s="1"/>
  <c r="G3779" i="1"/>
  <c r="J3779" i="1" s="1"/>
  <c r="G3777" i="1"/>
  <c r="J3777" i="1" s="1"/>
  <c r="G3775" i="1"/>
  <c r="J3775" i="1" s="1"/>
  <c r="G3773" i="1"/>
  <c r="J3773" i="1" s="1"/>
  <c r="G3771" i="1"/>
  <c r="J3771" i="1" s="1"/>
  <c r="G3769" i="1"/>
  <c r="J3769" i="1" s="1"/>
  <c r="G3767" i="1"/>
  <c r="J3767" i="1" s="1"/>
  <c r="G3765" i="1"/>
  <c r="J3765" i="1" s="1"/>
  <c r="G3763" i="1"/>
  <c r="J3763" i="1" s="1"/>
  <c r="G3761" i="1"/>
  <c r="J3761" i="1" s="1"/>
  <c r="G3759" i="1"/>
  <c r="J3759" i="1" s="1"/>
  <c r="G3757" i="1"/>
  <c r="J3757" i="1" s="1"/>
  <c r="G3755" i="1"/>
  <c r="J3755" i="1" s="1"/>
  <c r="G3753" i="1"/>
  <c r="J3753" i="1" s="1"/>
  <c r="G3751" i="1"/>
  <c r="J3751" i="1" s="1"/>
  <c r="G3749" i="1"/>
  <c r="J3749" i="1" s="1"/>
  <c r="G3747" i="1"/>
  <c r="J3747" i="1" s="1"/>
  <c r="G3745" i="1"/>
  <c r="J3745" i="1" s="1"/>
  <c r="G3743" i="1"/>
  <c r="J3743" i="1" s="1"/>
  <c r="G3741" i="1"/>
  <c r="J3741" i="1" s="1"/>
  <c r="G3739" i="1"/>
  <c r="J3739" i="1" s="1"/>
  <c r="G3737" i="1"/>
  <c r="J3737" i="1" s="1"/>
  <c r="G3735" i="1"/>
  <c r="J3735" i="1" s="1"/>
  <c r="G3733" i="1"/>
  <c r="J3733" i="1" s="1"/>
  <c r="G3731" i="1"/>
  <c r="J3731" i="1" s="1"/>
  <c r="G3729" i="1"/>
  <c r="J3729" i="1" s="1"/>
  <c r="G3727" i="1"/>
  <c r="J3727" i="1" s="1"/>
  <c r="G3725" i="1"/>
  <c r="J3725" i="1" s="1"/>
  <c r="G3723" i="1"/>
  <c r="J3723" i="1" s="1"/>
  <c r="G3721" i="1"/>
  <c r="J3721" i="1" s="1"/>
  <c r="G3719" i="1"/>
  <c r="J3719" i="1" s="1"/>
  <c r="G3717" i="1"/>
  <c r="J3717" i="1" s="1"/>
  <c r="G3715" i="1"/>
  <c r="J3715" i="1" s="1"/>
  <c r="G3713" i="1"/>
  <c r="J3713" i="1" s="1"/>
  <c r="G3711" i="1"/>
  <c r="J3711" i="1" s="1"/>
  <c r="G3709" i="1"/>
  <c r="J3709" i="1" s="1"/>
  <c r="G3707" i="1"/>
  <c r="J3707" i="1" s="1"/>
  <c r="G3705" i="1"/>
  <c r="J3705" i="1" s="1"/>
  <c r="G3703" i="1"/>
  <c r="J3703" i="1" s="1"/>
  <c r="G3701" i="1"/>
  <c r="J3701" i="1" s="1"/>
  <c r="G3699" i="1"/>
  <c r="J3699" i="1" s="1"/>
  <c r="G3697" i="1"/>
  <c r="J3697" i="1" s="1"/>
  <c r="G3695" i="1"/>
  <c r="J3695" i="1" s="1"/>
  <c r="G3693" i="1"/>
  <c r="J3693" i="1" s="1"/>
  <c r="G3691" i="1"/>
  <c r="J3691" i="1" s="1"/>
  <c r="G3689" i="1"/>
  <c r="J3689" i="1" s="1"/>
  <c r="G3687" i="1"/>
  <c r="J3687" i="1" s="1"/>
  <c r="G3685" i="1"/>
  <c r="J3685" i="1" s="1"/>
  <c r="G3683" i="1"/>
  <c r="J3683" i="1" s="1"/>
  <c r="G3681" i="1"/>
  <c r="J3681" i="1" s="1"/>
  <c r="G3679" i="1"/>
  <c r="J3679" i="1" s="1"/>
  <c r="G3677" i="1"/>
  <c r="J3677" i="1" s="1"/>
  <c r="G3675" i="1"/>
  <c r="J3675" i="1" s="1"/>
  <c r="G3673" i="1"/>
  <c r="J3673" i="1" s="1"/>
  <c r="G3671" i="1"/>
  <c r="J3671" i="1" s="1"/>
  <c r="G3669" i="1"/>
  <c r="J3669" i="1" s="1"/>
  <c r="G3667" i="1"/>
  <c r="J3667" i="1" s="1"/>
  <c r="G3665" i="1"/>
  <c r="J3665" i="1" s="1"/>
  <c r="G3663" i="1"/>
  <c r="J3663" i="1" s="1"/>
  <c r="G3661" i="1"/>
  <c r="J3661" i="1" s="1"/>
  <c r="G3659" i="1"/>
  <c r="J3659" i="1" s="1"/>
  <c r="G3657" i="1"/>
  <c r="J3657" i="1" s="1"/>
  <c r="G3655" i="1"/>
  <c r="J3655" i="1" s="1"/>
  <c r="G3653" i="1"/>
  <c r="J3653" i="1" s="1"/>
  <c r="G3651" i="1"/>
  <c r="J3651" i="1" s="1"/>
  <c r="G3649" i="1"/>
  <c r="J3649" i="1" s="1"/>
  <c r="G3647" i="1"/>
  <c r="J3647" i="1" s="1"/>
  <c r="G3645" i="1"/>
  <c r="J3645" i="1" s="1"/>
  <c r="G3643" i="1"/>
  <c r="J3643" i="1" s="1"/>
  <c r="G3641" i="1"/>
  <c r="J3641" i="1" s="1"/>
  <c r="G3639" i="1"/>
  <c r="J3639" i="1" s="1"/>
  <c r="G3637" i="1"/>
  <c r="J3637" i="1" s="1"/>
  <c r="G3635" i="1"/>
  <c r="J3635" i="1" s="1"/>
  <c r="G3633" i="1"/>
  <c r="J3633" i="1" s="1"/>
  <c r="G3631" i="1"/>
  <c r="J3631" i="1" s="1"/>
  <c r="G3629" i="1"/>
  <c r="J3629" i="1" s="1"/>
  <c r="G3627" i="1"/>
  <c r="J3627" i="1" s="1"/>
  <c r="G3625" i="1"/>
  <c r="J3625" i="1" s="1"/>
  <c r="G3623" i="1"/>
  <c r="J3623" i="1" s="1"/>
  <c r="G3621" i="1"/>
  <c r="J3621" i="1" s="1"/>
  <c r="G3619" i="1"/>
  <c r="J3619" i="1" s="1"/>
  <c r="G3617" i="1"/>
  <c r="J3617" i="1" s="1"/>
  <c r="G3615" i="1"/>
  <c r="J3615" i="1" s="1"/>
  <c r="G3613" i="1"/>
  <c r="J3613" i="1" s="1"/>
  <c r="G3611" i="1"/>
  <c r="J3611" i="1" s="1"/>
  <c r="G3609" i="1"/>
  <c r="J3609" i="1" s="1"/>
  <c r="G3607" i="1"/>
  <c r="J3607" i="1" s="1"/>
  <c r="G3605" i="1"/>
  <c r="J3605" i="1" s="1"/>
  <c r="G3603" i="1"/>
  <c r="J3603" i="1" s="1"/>
  <c r="G3601" i="1"/>
  <c r="J3601" i="1" s="1"/>
  <c r="G3599" i="1"/>
  <c r="J3599" i="1" s="1"/>
  <c r="G3597" i="1"/>
  <c r="J3597" i="1" s="1"/>
  <c r="G3595" i="1"/>
  <c r="J3595" i="1" s="1"/>
  <c r="G3593" i="1"/>
  <c r="J3593" i="1" s="1"/>
  <c r="G3591" i="1"/>
  <c r="J3591" i="1" s="1"/>
  <c r="G3589" i="1"/>
  <c r="J3589" i="1" s="1"/>
  <c r="G3587" i="1"/>
  <c r="J3587" i="1" s="1"/>
  <c r="G3585" i="1"/>
  <c r="J3585" i="1" s="1"/>
  <c r="G3583" i="1"/>
  <c r="J3583" i="1" s="1"/>
  <c r="G3581" i="1"/>
  <c r="J3581" i="1" s="1"/>
  <c r="G3579" i="1"/>
  <c r="J3579" i="1" s="1"/>
  <c r="G3577" i="1"/>
  <c r="J3577" i="1" s="1"/>
  <c r="G3575" i="1"/>
  <c r="J3575" i="1" s="1"/>
  <c r="G3573" i="1"/>
  <c r="J3573" i="1" s="1"/>
  <c r="G3571" i="1"/>
  <c r="J3571" i="1" s="1"/>
  <c r="G3569" i="1"/>
  <c r="J3569" i="1" s="1"/>
  <c r="G3567" i="1"/>
  <c r="J3567" i="1" s="1"/>
  <c r="G3565" i="1"/>
  <c r="J3565" i="1" s="1"/>
  <c r="G3563" i="1"/>
  <c r="J3563" i="1" s="1"/>
  <c r="G3561" i="1"/>
  <c r="J3561" i="1" s="1"/>
  <c r="G3559" i="1"/>
  <c r="J3559" i="1" s="1"/>
  <c r="G3557" i="1"/>
  <c r="J3557" i="1" s="1"/>
  <c r="G3555" i="1"/>
  <c r="J3555" i="1" s="1"/>
  <c r="G3553" i="1"/>
  <c r="J3553" i="1" s="1"/>
  <c r="G3551" i="1"/>
  <c r="J3551" i="1" s="1"/>
  <c r="G3549" i="1"/>
  <c r="J3549" i="1" s="1"/>
  <c r="G3547" i="1"/>
  <c r="J3547" i="1" s="1"/>
  <c r="G3545" i="1"/>
  <c r="J3545" i="1" s="1"/>
  <c r="G3543" i="1"/>
  <c r="J3543" i="1" s="1"/>
  <c r="G3541" i="1"/>
  <c r="J3541" i="1" s="1"/>
  <c r="G3539" i="1"/>
  <c r="J3539" i="1" s="1"/>
  <c r="G3537" i="1"/>
  <c r="J3537" i="1" s="1"/>
  <c r="G3535" i="1"/>
  <c r="J3535" i="1" s="1"/>
  <c r="G3533" i="1"/>
  <c r="J3533" i="1" s="1"/>
  <c r="G3531" i="1"/>
  <c r="J3531" i="1" s="1"/>
  <c r="G3529" i="1"/>
  <c r="J3529" i="1" s="1"/>
  <c r="G3527" i="1"/>
  <c r="J3527" i="1" s="1"/>
  <c r="G3525" i="1"/>
  <c r="J3525" i="1" s="1"/>
  <c r="G3523" i="1"/>
  <c r="J3523" i="1" s="1"/>
  <c r="G3521" i="1"/>
  <c r="J3521" i="1" s="1"/>
  <c r="G3519" i="1"/>
  <c r="J3519" i="1" s="1"/>
  <c r="G3517" i="1"/>
  <c r="J3517" i="1" s="1"/>
  <c r="G3515" i="1"/>
  <c r="J3515" i="1" s="1"/>
  <c r="G3513" i="1"/>
  <c r="J3513" i="1" s="1"/>
  <c r="G3511" i="1"/>
  <c r="J3511" i="1" s="1"/>
  <c r="G3509" i="1"/>
  <c r="J3509" i="1" s="1"/>
  <c r="G3507" i="1"/>
  <c r="J3507" i="1" s="1"/>
  <c r="G3505" i="1"/>
  <c r="J3505" i="1" s="1"/>
  <c r="G3503" i="1"/>
  <c r="J3503" i="1" s="1"/>
  <c r="G3501" i="1"/>
  <c r="J3501" i="1" s="1"/>
  <c r="G3499" i="1"/>
  <c r="J3499" i="1" s="1"/>
  <c r="G3497" i="1"/>
  <c r="J3497" i="1" s="1"/>
  <c r="G3495" i="1"/>
  <c r="J3495" i="1" s="1"/>
  <c r="G3493" i="1"/>
  <c r="J3493" i="1" s="1"/>
  <c r="G3491" i="1"/>
  <c r="J3491" i="1" s="1"/>
  <c r="G3489" i="1"/>
  <c r="J3489" i="1" s="1"/>
  <c r="G3487" i="1"/>
  <c r="J3487" i="1" s="1"/>
  <c r="G3485" i="1"/>
  <c r="J3485" i="1" s="1"/>
  <c r="G3483" i="1"/>
  <c r="J3483" i="1" s="1"/>
  <c r="G3481" i="1"/>
  <c r="J3481" i="1" s="1"/>
  <c r="G3479" i="1"/>
  <c r="J3479" i="1" s="1"/>
  <c r="G3477" i="1"/>
  <c r="J3477" i="1" s="1"/>
  <c r="G3475" i="1"/>
  <c r="J3475" i="1" s="1"/>
  <c r="G3473" i="1"/>
  <c r="J3473" i="1" s="1"/>
  <c r="G3471" i="1"/>
  <c r="J3471" i="1" s="1"/>
  <c r="G3469" i="1"/>
  <c r="J3469" i="1" s="1"/>
  <c r="G3467" i="1"/>
  <c r="J3467" i="1" s="1"/>
  <c r="G3465" i="1"/>
  <c r="J3465" i="1" s="1"/>
  <c r="G3463" i="1"/>
  <c r="J3463" i="1" s="1"/>
  <c r="G3461" i="1"/>
  <c r="J3461" i="1" s="1"/>
  <c r="G3459" i="1"/>
  <c r="J3459" i="1" s="1"/>
  <c r="G3457" i="1"/>
  <c r="J3457" i="1" s="1"/>
  <c r="G3455" i="1"/>
  <c r="J3455" i="1" s="1"/>
  <c r="G3453" i="1"/>
  <c r="J3453" i="1" s="1"/>
  <c r="G3451" i="1"/>
  <c r="J3451" i="1" s="1"/>
  <c r="G3449" i="1"/>
  <c r="J3449" i="1" s="1"/>
  <c r="G3447" i="1"/>
  <c r="J3447" i="1" s="1"/>
  <c r="G3445" i="1"/>
  <c r="J3445" i="1" s="1"/>
  <c r="G3443" i="1"/>
  <c r="J3443" i="1" s="1"/>
  <c r="G3441" i="1"/>
  <c r="J3441" i="1" s="1"/>
  <c r="G3439" i="1"/>
  <c r="J3439" i="1" s="1"/>
  <c r="G3437" i="1"/>
  <c r="J3437" i="1" s="1"/>
  <c r="G3435" i="1"/>
  <c r="J3435" i="1" s="1"/>
  <c r="G3433" i="1"/>
  <c r="J3433" i="1" s="1"/>
  <c r="G3431" i="1"/>
  <c r="J3431" i="1" s="1"/>
  <c r="G3429" i="1"/>
  <c r="J3429" i="1" s="1"/>
  <c r="G3427" i="1"/>
  <c r="J3427" i="1" s="1"/>
  <c r="G3425" i="1"/>
  <c r="J3425" i="1" s="1"/>
  <c r="G3423" i="1"/>
  <c r="J3423" i="1" s="1"/>
  <c r="G3421" i="1"/>
  <c r="J3421" i="1" s="1"/>
  <c r="G3419" i="1"/>
  <c r="J3419" i="1" s="1"/>
  <c r="G3417" i="1"/>
  <c r="J3417" i="1" s="1"/>
  <c r="G3415" i="1"/>
  <c r="J3415" i="1" s="1"/>
  <c r="G3413" i="1"/>
  <c r="J3413" i="1" s="1"/>
  <c r="G3411" i="1"/>
  <c r="J3411" i="1" s="1"/>
  <c r="G3409" i="1"/>
  <c r="J3409" i="1" s="1"/>
  <c r="G3407" i="1"/>
  <c r="J3407" i="1" s="1"/>
  <c r="G3405" i="1"/>
  <c r="J3405" i="1" s="1"/>
  <c r="G3403" i="1"/>
  <c r="J3403" i="1" s="1"/>
  <c r="G3401" i="1"/>
  <c r="J3401" i="1" s="1"/>
  <c r="G3399" i="1"/>
  <c r="J3399" i="1" s="1"/>
  <c r="G3397" i="1"/>
  <c r="J3397" i="1" s="1"/>
  <c r="G3395" i="1"/>
  <c r="J3395" i="1" s="1"/>
  <c r="G3393" i="1"/>
  <c r="J3393" i="1" s="1"/>
  <c r="G3391" i="1"/>
  <c r="J3391" i="1" s="1"/>
  <c r="G3389" i="1"/>
  <c r="J3389" i="1" s="1"/>
  <c r="G3387" i="1"/>
  <c r="J3387" i="1" s="1"/>
  <c r="G3385" i="1"/>
  <c r="J3385" i="1" s="1"/>
  <c r="G3383" i="1"/>
  <c r="J3383" i="1" s="1"/>
  <c r="G3381" i="1"/>
  <c r="J3381" i="1" s="1"/>
  <c r="G3379" i="1"/>
  <c r="J3379" i="1" s="1"/>
  <c r="G3377" i="1"/>
  <c r="J3377" i="1" s="1"/>
  <c r="G3375" i="1"/>
  <c r="J3375" i="1" s="1"/>
  <c r="G3373" i="1"/>
  <c r="J3373" i="1" s="1"/>
  <c r="G3371" i="1"/>
  <c r="J3371" i="1" s="1"/>
  <c r="G3369" i="1"/>
  <c r="J3369" i="1" s="1"/>
  <c r="G3367" i="1"/>
  <c r="J3367" i="1" s="1"/>
  <c r="G3365" i="1"/>
  <c r="J3365" i="1" s="1"/>
  <c r="G3363" i="1"/>
  <c r="J3363" i="1" s="1"/>
  <c r="G3361" i="1"/>
  <c r="J3361" i="1" s="1"/>
  <c r="G3359" i="1"/>
  <c r="J3359" i="1" s="1"/>
  <c r="G3357" i="1"/>
  <c r="J3357" i="1" s="1"/>
  <c r="G3355" i="1"/>
  <c r="J3355" i="1" s="1"/>
  <c r="G3353" i="1"/>
  <c r="J3353" i="1" s="1"/>
  <c r="G3351" i="1"/>
  <c r="J3351" i="1" s="1"/>
  <c r="G3349" i="1"/>
  <c r="J3349" i="1" s="1"/>
  <c r="G3347" i="1"/>
  <c r="J3347" i="1" s="1"/>
  <c r="G3345" i="1"/>
  <c r="J3345" i="1" s="1"/>
  <c r="G3343" i="1"/>
  <c r="J3343" i="1" s="1"/>
  <c r="G3341" i="1"/>
  <c r="J3341" i="1" s="1"/>
  <c r="G3339" i="1"/>
  <c r="J3339" i="1" s="1"/>
  <c r="G3337" i="1"/>
  <c r="J3337" i="1" s="1"/>
  <c r="G3335" i="1"/>
  <c r="J3335" i="1" s="1"/>
  <c r="G3333" i="1"/>
  <c r="J3333" i="1" s="1"/>
  <c r="G3331" i="1"/>
  <c r="J3331" i="1" s="1"/>
  <c r="G3329" i="1"/>
  <c r="J3329" i="1" s="1"/>
  <c r="G3327" i="1"/>
  <c r="J3327" i="1" s="1"/>
  <c r="G3325" i="1"/>
  <c r="J3325" i="1" s="1"/>
  <c r="G3323" i="1"/>
  <c r="J3323" i="1" s="1"/>
  <c r="G3321" i="1"/>
  <c r="J3321" i="1" s="1"/>
  <c r="G3319" i="1"/>
  <c r="J3319" i="1" s="1"/>
  <c r="G3317" i="1"/>
  <c r="J3317" i="1" s="1"/>
  <c r="G3315" i="1"/>
  <c r="J3315" i="1" s="1"/>
  <c r="G3313" i="1"/>
  <c r="J3313" i="1" s="1"/>
  <c r="G3311" i="1"/>
  <c r="J3311" i="1" s="1"/>
  <c r="G3309" i="1"/>
  <c r="J3309" i="1" s="1"/>
  <c r="G3307" i="1"/>
  <c r="J3307" i="1" s="1"/>
  <c r="G3305" i="1"/>
  <c r="J3305" i="1" s="1"/>
  <c r="G3303" i="1"/>
  <c r="J3303" i="1" s="1"/>
  <c r="G3301" i="1"/>
  <c r="J3301" i="1" s="1"/>
  <c r="G3299" i="1"/>
  <c r="J3299" i="1" s="1"/>
  <c r="G3297" i="1"/>
  <c r="J3297" i="1" s="1"/>
  <c r="G3295" i="1"/>
  <c r="J3295" i="1" s="1"/>
  <c r="G3293" i="1"/>
  <c r="J3293" i="1" s="1"/>
  <c r="G3291" i="1"/>
  <c r="J3291" i="1" s="1"/>
  <c r="G3289" i="1"/>
  <c r="J3289" i="1" s="1"/>
  <c r="G3287" i="1"/>
  <c r="J3287" i="1" s="1"/>
  <c r="G3285" i="1"/>
  <c r="J3285" i="1" s="1"/>
  <c r="G3283" i="1"/>
  <c r="J3283" i="1" s="1"/>
  <c r="G3281" i="1"/>
  <c r="J3281" i="1" s="1"/>
  <c r="G3279" i="1"/>
  <c r="J3279" i="1" s="1"/>
  <c r="G3277" i="1"/>
  <c r="J3277" i="1" s="1"/>
  <c r="G3275" i="1"/>
  <c r="J3275" i="1" s="1"/>
  <c r="G3273" i="1"/>
  <c r="J3273" i="1" s="1"/>
  <c r="G3271" i="1"/>
  <c r="J3271" i="1" s="1"/>
  <c r="G3269" i="1"/>
  <c r="J3269" i="1" s="1"/>
  <c r="G3267" i="1"/>
  <c r="J3267" i="1" s="1"/>
  <c r="G3265" i="1"/>
  <c r="J3265" i="1" s="1"/>
  <c r="G3263" i="1"/>
  <c r="J3263" i="1" s="1"/>
  <c r="G3261" i="1"/>
  <c r="J3261" i="1" s="1"/>
  <c r="G3259" i="1"/>
  <c r="J3259" i="1" s="1"/>
  <c r="G3257" i="1"/>
  <c r="J3257" i="1" s="1"/>
  <c r="G3255" i="1"/>
  <c r="J3255" i="1" s="1"/>
  <c r="G3253" i="1"/>
  <c r="J3253" i="1" s="1"/>
  <c r="G3251" i="1"/>
  <c r="J3251" i="1" s="1"/>
  <c r="G3249" i="1"/>
  <c r="J3249" i="1" s="1"/>
  <c r="G3247" i="1"/>
  <c r="J3247" i="1" s="1"/>
  <c r="G3245" i="1"/>
  <c r="J3245" i="1" s="1"/>
  <c r="G3243" i="1"/>
  <c r="J3243" i="1" s="1"/>
  <c r="G3241" i="1"/>
  <c r="J3241" i="1" s="1"/>
  <c r="G3239" i="1"/>
  <c r="J3239" i="1" s="1"/>
  <c r="G3237" i="1"/>
  <c r="J3237" i="1" s="1"/>
  <c r="G3235" i="1"/>
  <c r="J3235" i="1" s="1"/>
  <c r="G3233" i="1"/>
  <c r="J3233" i="1" s="1"/>
  <c r="G3231" i="1"/>
  <c r="J3231" i="1" s="1"/>
  <c r="G3229" i="1"/>
  <c r="J3229" i="1" s="1"/>
  <c r="G3227" i="1"/>
  <c r="J3227" i="1" s="1"/>
  <c r="G3225" i="1"/>
  <c r="J3225" i="1" s="1"/>
  <c r="G3223" i="1"/>
  <c r="J3223" i="1" s="1"/>
  <c r="G3221" i="1"/>
  <c r="J3221" i="1" s="1"/>
  <c r="G3219" i="1"/>
  <c r="J3219" i="1" s="1"/>
  <c r="G3217" i="1"/>
  <c r="J3217" i="1" s="1"/>
  <c r="G3215" i="1"/>
  <c r="J3215" i="1" s="1"/>
  <c r="G3213" i="1"/>
  <c r="J3213" i="1" s="1"/>
  <c r="G3211" i="1"/>
  <c r="J3211" i="1" s="1"/>
  <c r="G3209" i="1"/>
  <c r="J3209" i="1" s="1"/>
  <c r="G3207" i="1"/>
  <c r="J3207" i="1" s="1"/>
  <c r="G3205" i="1"/>
  <c r="J3205" i="1" s="1"/>
  <c r="G3203" i="1"/>
  <c r="J3203" i="1" s="1"/>
  <c r="G3201" i="1"/>
  <c r="J3201" i="1" s="1"/>
  <c r="G3199" i="1"/>
  <c r="J3199" i="1" s="1"/>
  <c r="G3197" i="1"/>
  <c r="J3197" i="1" s="1"/>
  <c r="G3195" i="1"/>
  <c r="J3195" i="1" s="1"/>
  <c r="G3193" i="1"/>
  <c r="J3193" i="1" s="1"/>
  <c r="G3191" i="1"/>
  <c r="J3191" i="1" s="1"/>
  <c r="G3189" i="1"/>
  <c r="J3189" i="1" s="1"/>
  <c r="G3187" i="1"/>
  <c r="J3187" i="1" s="1"/>
  <c r="G3185" i="1"/>
  <c r="J3185" i="1" s="1"/>
  <c r="G3183" i="1"/>
  <c r="J3183" i="1" s="1"/>
  <c r="G3181" i="1"/>
  <c r="J3181" i="1" s="1"/>
  <c r="G3179" i="1"/>
  <c r="J3179" i="1" s="1"/>
  <c r="G3177" i="1"/>
  <c r="J3177" i="1" s="1"/>
  <c r="G3175" i="1"/>
  <c r="J3175" i="1" s="1"/>
  <c r="G3173" i="1"/>
  <c r="J3173" i="1" s="1"/>
  <c r="G3171" i="1"/>
  <c r="J3171" i="1" s="1"/>
  <c r="G3169" i="1"/>
  <c r="J3169" i="1" s="1"/>
  <c r="G3167" i="1"/>
  <c r="J3167" i="1" s="1"/>
  <c r="G3165" i="1"/>
  <c r="J3165" i="1" s="1"/>
  <c r="G3163" i="1"/>
  <c r="J3163" i="1" s="1"/>
  <c r="G3161" i="1"/>
  <c r="J3161" i="1" s="1"/>
  <c r="G3159" i="1"/>
  <c r="J3159" i="1" s="1"/>
  <c r="G3157" i="1"/>
  <c r="J3157" i="1" s="1"/>
  <c r="G3155" i="1"/>
  <c r="J3155" i="1" s="1"/>
  <c r="G3153" i="1"/>
  <c r="J3153" i="1" s="1"/>
  <c r="G3151" i="1"/>
  <c r="J3151" i="1" s="1"/>
  <c r="G3149" i="1"/>
  <c r="J3149" i="1" s="1"/>
  <c r="G3147" i="1"/>
  <c r="J3147" i="1" s="1"/>
  <c r="G3145" i="1"/>
  <c r="J3145" i="1" s="1"/>
  <c r="G3143" i="1"/>
  <c r="J3143" i="1" s="1"/>
  <c r="G3141" i="1"/>
  <c r="J3141" i="1" s="1"/>
  <c r="G3139" i="1"/>
  <c r="J3139" i="1" s="1"/>
  <c r="G3137" i="1"/>
  <c r="J3137" i="1" s="1"/>
  <c r="G3135" i="1"/>
  <c r="J3135" i="1" s="1"/>
  <c r="G3133" i="1"/>
  <c r="J3133" i="1" s="1"/>
  <c r="G3131" i="1"/>
  <c r="J3131" i="1" s="1"/>
  <c r="G3129" i="1"/>
  <c r="J3129" i="1" s="1"/>
  <c r="G3127" i="1"/>
  <c r="J3127" i="1" s="1"/>
  <c r="G3125" i="1"/>
  <c r="J3125" i="1" s="1"/>
  <c r="G3123" i="1"/>
  <c r="J3123" i="1" s="1"/>
  <c r="G3121" i="1"/>
  <c r="J3121" i="1" s="1"/>
  <c r="G3119" i="1"/>
  <c r="J3119" i="1" s="1"/>
  <c r="G3117" i="1"/>
  <c r="J3117" i="1" s="1"/>
  <c r="G3115" i="1"/>
  <c r="J3115" i="1" s="1"/>
  <c r="G3113" i="1"/>
  <c r="J3113" i="1" s="1"/>
  <c r="G3111" i="1"/>
  <c r="J3111" i="1" s="1"/>
  <c r="G3109" i="1"/>
  <c r="J3109" i="1" s="1"/>
  <c r="G3107" i="1"/>
  <c r="J3107" i="1" s="1"/>
  <c r="G3105" i="1"/>
  <c r="J3105" i="1" s="1"/>
  <c r="G3103" i="1"/>
  <c r="J3103" i="1" s="1"/>
  <c r="G3101" i="1"/>
  <c r="J3101" i="1" s="1"/>
  <c r="G3099" i="1"/>
  <c r="J3099" i="1" s="1"/>
  <c r="G3097" i="1"/>
  <c r="J3097" i="1" s="1"/>
  <c r="G3095" i="1"/>
  <c r="J3095" i="1" s="1"/>
  <c r="G3093" i="1"/>
  <c r="J3093" i="1" s="1"/>
  <c r="G3091" i="1"/>
  <c r="J3091" i="1" s="1"/>
  <c r="G3089" i="1"/>
  <c r="J3089" i="1" s="1"/>
  <c r="G3087" i="1"/>
  <c r="J3087" i="1" s="1"/>
  <c r="G3085" i="1"/>
  <c r="J3085" i="1" s="1"/>
  <c r="G3083" i="1"/>
  <c r="J3083" i="1" s="1"/>
  <c r="G3081" i="1"/>
  <c r="J3081" i="1" s="1"/>
  <c r="G3079" i="1"/>
  <c r="J3079" i="1" s="1"/>
  <c r="G3077" i="1"/>
  <c r="J3077" i="1" s="1"/>
  <c r="G3075" i="1"/>
  <c r="J3075" i="1" s="1"/>
  <c r="G3073" i="1"/>
  <c r="J3073" i="1" s="1"/>
  <c r="G3071" i="1"/>
  <c r="J3071" i="1" s="1"/>
  <c r="G3069" i="1"/>
  <c r="J3069" i="1" s="1"/>
  <c r="G3067" i="1"/>
  <c r="J3067" i="1" s="1"/>
  <c r="G3065" i="1"/>
  <c r="J3065" i="1" s="1"/>
  <c r="G3063" i="1"/>
  <c r="J3063" i="1" s="1"/>
  <c r="G3061" i="1"/>
  <c r="J3061" i="1" s="1"/>
  <c r="G3059" i="1"/>
  <c r="J3059" i="1" s="1"/>
  <c r="G3057" i="1"/>
  <c r="J3057" i="1" s="1"/>
  <c r="G3055" i="1"/>
  <c r="J3055" i="1" s="1"/>
  <c r="G3053" i="1"/>
  <c r="J3053" i="1" s="1"/>
  <c r="G3051" i="1"/>
  <c r="J3051" i="1" s="1"/>
  <c r="G3049" i="1"/>
  <c r="J3049" i="1" s="1"/>
  <c r="G3047" i="1"/>
  <c r="J3047" i="1" s="1"/>
  <c r="G3045" i="1"/>
  <c r="J3045" i="1" s="1"/>
  <c r="G3043" i="1"/>
  <c r="J3043" i="1" s="1"/>
  <c r="G3041" i="1"/>
  <c r="J3041" i="1" s="1"/>
  <c r="G3039" i="1"/>
  <c r="J3039" i="1" s="1"/>
  <c r="G3037" i="1"/>
  <c r="J3037" i="1" s="1"/>
  <c r="G3035" i="1"/>
  <c r="J3035" i="1" s="1"/>
  <c r="G3033" i="1"/>
  <c r="J3033" i="1" s="1"/>
  <c r="G3031" i="1"/>
  <c r="J3031" i="1" s="1"/>
  <c r="G3029" i="1"/>
  <c r="J3029" i="1" s="1"/>
  <c r="G3027" i="1"/>
  <c r="J3027" i="1" s="1"/>
  <c r="G3025" i="1"/>
  <c r="J3025" i="1" s="1"/>
  <c r="G3023" i="1"/>
  <c r="J3023" i="1" s="1"/>
  <c r="G3021" i="1"/>
  <c r="J3021" i="1" s="1"/>
  <c r="G3019" i="1"/>
  <c r="J3019" i="1" s="1"/>
  <c r="G3017" i="1"/>
  <c r="J3017" i="1" s="1"/>
  <c r="G3015" i="1"/>
  <c r="J3015" i="1" s="1"/>
  <c r="G3013" i="1"/>
  <c r="J3013" i="1" s="1"/>
  <c r="G3011" i="1"/>
  <c r="J3011" i="1" s="1"/>
  <c r="G3009" i="1"/>
  <c r="J3009" i="1" s="1"/>
  <c r="G3007" i="1"/>
  <c r="J3007" i="1" s="1"/>
  <c r="G3005" i="1"/>
  <c r="J3005" i="1" s="1"/>
  <c r="G3003" i="1"/>
  <c r="J3003" i="1" s="1"/>
  <c r="G3001" i="1"/>
  <c r="J3001" i="1" s="1"/>
  <c r="G2999" i="1"/>
  <c r="J2999" i="1" s="1"/>
  <c r="G2997" i="1"/>
  <c r="J2997" i="1" s="1"/>
  <c r="G2995" i="1"/>
  <c r="J2995" i="1" s="1"/>
  <c r="G2993" i="1"/>
  <c r="J2993" i="1" s="1"/>
  <c r="G2991" i="1"/>
  <c r="J2991" i="1" s="1"/>
  <c r="G2989" i="1"/>
  <c r="J2989" i="1" s="1"/>
  <c r="G2987" i="1"/>
  <c r="J2987" i="1" s="1"/>
  <c r="G2985" i="1"/>
  <c r="J2985" i="1" s="1"/>
  <c r="G2983" i="1"/>
  <c r="J2983" i="1" s="1"/>
  <c r="G2981" i="1"/>
  <c r="J2981" i="1" s="1"/>
  <c r="G2979" i="1"/>
  <c r="J2979" i="1" s="1"/>
  <c r="G2977" i="1"/>
  <c r="J2977" i="1" s="1"/>
  <c r="G2975" i="1"/>
  <c r="J2975" i="1" s="1"/>
  <c r="G2973" i="1"/>
  <c r="J2973" i="1" s="1"/>
  <c r="G2971" i="1"/>
  <c r="J2971" i="1" s="1"/>
  <c r="G2969" i="1"/>
  <c r="J2969" i="1" s="1"/>
  <c r="G2967" i="1"/>
  <c r="J2967" i="1" s="1"/>
  <c r="G2965" i="1"/>
  <c r="J2965" i="1" s="1"/>
  <c r="G2963" i="1"/>
  <c r="J2963" i="1" s="1"/>
  <c r="G2961" i="1"/>
  <c r="J2961" i="1" s="1"/>
  <c r="G2959" i="1"/>
  <c r="J2959" i="1" s="1"/>
  <c r="G2957" i="1"/>
  <c r="J2957" i="1" s="1"/>
  <c r="G2955" i="1"/>
  <c r="J2955" i="1" s="1"/>
  <c r="G2953" i="1"/>
  <c r="J2953" i="1" s="1"/>
  <c r="G2951" i="1"/>
  <c r="J2951" i="1" s="1"/>
  <c r="G2949" i="1"/>
  <c r="J2949" i="1" s="1"/>
  <c r="G2947" i="1"/>
  <c r="J2947" i="1" s="1"/>
  <c r="G2945" i="1"/>
  <c r="J2945" i="1" s="1"/>
  <c r="G2943" i="1"/>
  <c r="J2943" i="1" s="1"/>
  <c r="G2941" i="1"/>
  <c r="J2941" i="1" s="1"/>
  <c r="G2939" i="1"/>
  <c r="J2939" i="1" s="1"/>
  <c r="G2937" i="1"/>
  <c r="J2937" i="1" s="1"/>
  <c r="G2935" i="1"/>
  <c r="J2935" i="1" s="1"/>
  <c r="G2933" i="1"/>
  <c r="J2933" i="1" s="1"/>
  <c r="G2931" i="1"/>
  <c r="J2931" i="1" s="1"/>
  <c r="G2929" i="1"/>
  <c r="J2929" i="1" s="1"/>
  <c r="G2927" i="1"/>
  <c r="J2927" i="1" s="1"/>
  <c r="G2925" i="1"/>
  <c r="J2925" i="1" s="1"/>
  <c r="G2923" i="1"/>
  <c r="J2923" i="1" s="1"/>
  <c r="G2921" i="1"/>
  <c r="J2921" i="1" s="1"/>
  <c r="G2919" i="1"/>
  <c r="J2919" i="1" s="1"/>
  <c r="G2917" i="1"/>
  <c r="J2917" i="1" s="1"/>
  <c r="G2915" i="1"/>
  <c r="J2915" i="1" s="1"/>
  <c r="G2913" i="1"/>
  <c r="J2913" i="1" s="1"/>
  <c r="G2911" i="1"/>
  <c r="J2911" i="1" s="1"/>
  <c r="G2909" i="1"/>
  <c r="J2909" i="1" s="1"/>
  <c r="G2907" i="1"/>
  <c r="J2907" i="1" s="1"/>
  <c r="G2905" i="1"/>
  <c r="J2905" i="1" s="1"/>
  <c r="G2903" i="1"/>
  <c r="J2903" i="1" s="1"/>
  <c r="G2901" i="1"/>
  <c r="J2901" i="1" s="1"/>
  <c r="G2899" i="1"/>
  <c r="J2899" i="1" s="1"/>
  <c r="G2897" i="1"/>
  <c r="J2897" i="1" s="1"/>
  <c r="G2895" i="1"/>
  <c r="J2895" i="1" s="1"/>
  <c r="G2893" i="1"/>
  <c r="J2893" i="1" s="1"/>
  <c r="G2891" i="1"/>
  <c r="J2891" i="1" s="1"/>
  <c r="G2889" i="1"/>
  <c r="J2889" i="1" s="1"/>
  <c r="G2887" i="1"/>
  <c r="J2887" i="1" s="1"/>
  <c r="G2885" i="1"/>
  <c r="J2885" i="1" s="1"/>
  <c r="G2883" i="1"/>
  <c r="J2883" i="1" s="1"/>
  <c r="G2881" i="1"/>
  <c r="J2881" i="1" s="1"/>
  <c r="G2879" i="1"/>
  <c r="J2879" i="1" s="1"/>
  <c r="G2877" i="1"/>
  <c r="J2877" i="1" s="1"/>
  <c r="G2875" i="1"/>
  <c r="J2875" i="1" s="1"/>
  <c r="G2873" i="1"/>
  <c r="J2873" i="1" s="1"/>
  <c r="G2871" i="1"/>
  <c r="J2871" i="1" s="1"/>
  <c r="G2869" i="1"/>
  <c r="J2869" i="1" s="1"/>
  <c r="G2867" i="1"/>
  <c r="J2867" i="1" s="1"/>
  <c r="G2865" i="1"/>
  <c r="J2865" i="1" s="1"/>
  <c r="G2863" i="1"/>
  <c r="J2863" i="1" s="1"/>
  <c r="G2861" i="1"/>
  <c r="J2861" i="1" s="1"/>
  <c r="G2859" i="1"/>
  <c r="J2859" i="1" s="1"/>
  <c r="G2857" i="1"/>
  <c r="J2857" i="1" s="1"/>
  <c r="G2855" i="1"/>
  <c r="J2855" i="1" s="1"/>
  <c r="G2853" i="1"/>
  <c r="J2853" i="1" s="1"/>
  <c r="G2851" i="1"/>
  <c r="J2851" i="1" s="1"/>
  <c r="G2849" i="1"/>
  <c r="J2849" i="1" s="1"/>
  <c r="G2847" i="1"/>
  <c r="J2847" i="1" s="1"/>
  <c r="G2845" i="1"/>
  <c r="J2845" i="1" s="1"/>
  <c r="G2843" i="1"/>
  <c r="J2843" i="1" s="1"/>
  <c r="G2841" i="1"/>
  <c r="J2841" i="1" s="1"/>
  <c r="G2839" i="1"/>
  <c r="J2839" i="1" s="1"/>
  <c r="G2837" i="1"/>
  <c r="J2837" i="1" s="1"/>
  <c r="G2835" i="1"/>
  <c r="J2835" i="1" s="1"/>
  <c r="G2833" i="1"/>
  <c r="J2833" i="1" s="1"/>
  <c r="G2831" i="1"/>
  <c r="J2831" i="1" s="1"/>
  <c r="G2829" i="1"/>
  <c r="J2829" i="1" s="1"/>
  <c r="G2827" i="1"/>
  <c r="J2827" i="1" s="1"/>
  <c r="G2825" i="1"/>
  <c r="J2825" i="1" s="1"/>
  <c r="G2823" i="1"/>
  <c r="J2823" i="1" s="1"/>
  <c r="G2821" i="1"/>
  <c r="J2821" i="1" s="1"/>
  <c r="G2819" i="1"/>
  <c r="J2819" i="1" s="1"/>
  <c r="G2817" i="1"/>
  <c r="J2817" i="1" s="1"/>
  <c r="G2815" i="1"/>
  <c r="J2815" i="1" s="1"/>
  <c r="G2813" i="1"/>
  <c r="J2813" i="1" s="1"/>
  <c r="G2811" i="1"/>
  <c r="J2811" i="1" s="1"/>
  <c r="G2809" i="1"/>
  <c r="J2809" i="1" s="1"/>
  <c r="G2807" i="1"/>
  <c r="J2807" i="1" s="1"/>
  <c r="G2805" i="1"/>
  <c r="J2805" i="1" s="1"/>
  <c r="G2803" i="1"/>
  <c r="J2803" i="1" s="1"/>
  <c r="G2801" i="1"/>
  <c r="J2801" i="1" s="1"/>
  <c r="G2799" i="1"/>
  <c r="J2799" i="1" s="1"/>
  <c r="G2797" i="1"/>
  <c r="J2797" i="1" s="1"/>
  <c r="G2795" i="1"/>
  <c r="J2795" i="1" s="1"/>
  <c r="G2793" i="1"/>
  <c r="J2793" i="1" s="1"/>
  <c r="G2791" i="1"/>
  <c r="J2791" i="1" s="1"/>
  <c r="G2789" i="1"/>
  <c r="J2789" i="1" s="1"/>
  <c r="G2787" i="1"/>
  <c r="J2787" i="1" s="1"/>
  <c r="G2785" i="1"/>
  <c r="J2785" i="1" s="1"/>
  <c r="G2783" i="1"/>
  <c r="J2783" i="1" s="1"/>
  <c r="G2781" i="1"/>
  <c r="J2781" i="1" s="1"/>
  <c r="G2779" i="1"/>
  <c r="J2779" i="1" s="1"/>
  <c r="G2777" i="1"/>
  <c r="J2777" i="1" s="1"/>
  <c r="G2775" i="1"/>
  <c r="J2775" i="1" s="1"/>
  <c r="G2773" i="1"/>
  <c r="J2773" i="1" s="1"/>
  <c r="G2771" i="1"/>
  <c r="J2771" i="1" s="1"/>
  <c r="G2769" i="1"/>
  <c r="J2769" i="1" s="1"/>
  <c r="G2767" i="1"/>
  <c r="J2767" i="1" s="1"/>
  <c r="G2765" i="1"/>
  <c r="J2765" i="1" s="1"/>
  <c r="G2763" i="1"/>
  <c r="J2763" i="1" s="1"/>
  <c r="G2761" i="1"/>
  <c r="J2761" i="1" s="1"/>
  <c r="G2759" i="1"/>
  <c r="J2759" i="1" s="1"/>
  <c r="G2757" i="1"/>
  <c r="J2757" i="1" s="1"/>
  <c r="G2755" i="1"/>
  <c r="J2755" i="1" s="1"/>
  <c r="G2753" i="1"/>
  <c r="J2753" i="1" s="1"/>
  <c r="G2751" i="1"/>
  <c r="J2751" i="1" s="1"/>
  <c r="G2749" i="1"/>
  <c r="J2749" i="1" s="1"/>
  <c r="G2747" i="1"/>
  <c r="J2747" i="1" s="1"/>
  <c r="G2745" i="1"/>
  <c r="J2745" i="1" s="1"/>
  <c r="G2743" i="1"/>
  <c r="J2743" i="1" s="1"/>
  <c r="G2741" i="1"/>
  <c r="J2741" i="1" s="1"/>
  <c r="G2739" i="1"/>
  <c r="J2739" i="1" s="1"/>
  <c r="G2737" i="1"/>
  <c r="J2737" i="1" s="1"/>
  <c r="G2735" i="1"/>
  <c r="J2735" i="1" s="1"/>
  <c r="G2733" i="1"/>
  <c r="J2733" i="1" s="1"/>
  <c r="G2731" i="1"/>
  <c r="J2731" i="1" s="1"/>
  <c r="G2729" i="1"/>
  <c r="J2729" i="1" s="1"/>
  <c r="G2727" i="1"/>
  <c r="J2727" i="1" s="1"/>
  <c r="G2725" i="1"/>
  <c r="J2725" i="1" s="1"/>
  <c r="G2723" i="1"/>
  <c r="J2723" i="1" s="1"/>
  <c r="G2721" i="1"/>
  <c r="J2721" i="1" s="1"/>
  <c r="G2719" i="1"/>
  <c r="J2719" i="1" s="1"/>
  <c r="G2717" i="1"/>
  <c r="J2717" i="1" s="1"/>
  <c r="G2715" i="1"/>
  <c r="J2715" i="1" s="1"/>
  <c r="G2713" i="1"/>
  <c r="J2713" i="1" s="1"/>
  <c r="G2711" i="1"/>
  <c r="J2711" i="1" s="1"/>
  <c r="G2709" i="1"/>
  <c r="J2709" i="1" s="1"/>
  <c r="G2707" i="1"/>
  <c r="J2707" i="1" s="1"/>
  <c r="G2705" i="1"/>
  <c r="J2705" i="1" s="1"/>
  <c r="G2703" i="1"/>
  <c r="J2703" i="1" s="1"/>
  <c r="G2701" i="1"/>
  <c r="J2701" i="1" s="1"/>
  <c r="G2699" i="1"/>
  <c r="J2699" i="1" s="1"/>
  <c r="G2697" i="1"/>
  <c r="J2697" i="1" s="1"/>
  <c r="G2695" i="1"/>
  <c r="J2695" i="1" s="1"/>
  <c r="G2693" i="1"/>
  <c r="J2693" i="1" s="1"/>
  <c r="G2691" i="1"/>
  <c r="J2691" i="1" s="1"/>
  <c r="G2689" i="1"/>
  <c r="J2689" i="1" s="1"/>
  <c r="G2687" i="1"/>
  <c r="J2687" i="1" s="1"/>
  <c r="G2685" i="1"/>
  <c r="J2685" i="1" s="1"/>
  <c r="G2683" i="1"/>
  <c r="J2683" i="1" s="1"/>
  <c r="G2681" i="1"/>
  <c r="J2681" i="1" s="1"/>
  <c r="G2679" i="1"/>
  <c r="J2679" i="1" s="1"/>
  <c r="G2677" i="1"/>
  <c r="J2677" i="1" s="1"/>
  <c r="G2675" i="1"/>
  <c r="J2675" i="1" s="1"/>
  <c r="G2673" i="1"/>
  <c r="J2673" i="1" s="1"/>
  <c r="G2671" i="1"/>
  <c r="J2671" i="1" s="1"/>
  <c r="G2669" i="1"/>
  <c r="J2669" i="1" s="1"/>
  <c r="G2667" i="1"/>
  <c r="J2667" i="1" s="1"/>
  <c r="G2665" i="1"/>
  <c r="J2665" i="1" s="1"/>
  <c r="G2663" i="1"/>
  <c r="J2663" i="1" s="1"/>
  <c r="G2661" i="1"/>
  <c r="J2661" i="1" s="1"/>
  <c r="G2659" i="1"/>
  <c r="J2659" i="1" s="1"/>
  <c r="G2657" i="1"/>
  <c r="J2657" i="1" s="1"/>
  <c r="G2655" i="1"/>
  <c r="J2655" i="1" s="1"/>
  <c r="G2653" i="1"/>
  <c r="J2653" i="1" s="1"/>
  <c r="G2651" i="1"/>
  <c r="J2651" i="1" s="1"/>
  <c r="G2649" i="1"/>
  <c r="J2649" i="1" s="1"/>
  <c r="G2647" i="1"/>
  <c r="J2647" i="1" s="1"/>
  <c r="G2645" i="1"/>
  <c r="J2645" i="1" s="1"/>
  <c r="G2643" i="1"/>
  <c r="J2643" i="1" s="1"/>
  <c r="G2641" i="1"/>
  <c r="J2641" i="1" s="1"/>
  <c r="G2639" i="1"/>
  <c r="J2639" i="1" s="1"/>
  <c r="G2637" i="1"/>
  <c r="J2637" i="1" s="1"/>
  <c r="G2635" i="1"/>
  <c r="J2635" i="1" s="1"/>
  <c r="G2633" i="1"/>
  <c r="J2633" i="1" s="1"/>
  <c r="G2631" i="1"/>
  <c r="J2631" i="1" s="1"/>
  <c r="G2629" i="1"/>
  <c r="J2629" i="1" s="1"/>
  <c r="G2627" i="1"/>
  <c r="J2627" i="1" s="1"/>
  <c r="G2625" i="1"/>
  <c r="J2625" i="1" s="1"/>
  <c r="G2623" i="1"/>
  <c r="J2623" i="1" s="1"/>
  <c r="G2621" i="1"/>
  <c r="J2621" i="1" s="1"/>
  <c r="G2619" i="1"/>
  <c r="J2619" i="1" s="1"/>
  <c r="G2617" i="1"/>
  <c r="J2617" i="1" s="1"/>
  <c r="G2615" i="1"/>
  <c r="J2615" i="1" s="1"/>
  <c r="G2613" i="1"/>
  <c r="J2613" i="1" s="1"/>
  <c r="G2611" i="1"/>
  <c r="J2611" i="1" s="1"/>
  <c r="G2609" i="1"/>
  <c r="J2609" i="1" s="1"/>
  <c r="G2607" i="1"/>
  <c r="J2607" i="1" s="1"/>
  <c r="G2605" i="1"/>
  <c r="J2605" i="1" s="1"/>
  <c r="G2603" i="1"/>
  <c r="J2603" i="1" s="1"/>
  <c r="G2601" i="1"/>
  <c r="J2601" i="1" s="1"/>
  <c r="G2599" i="1"/>
  <c r="J2599" i="1" s="1"/>
  <c r="G2597" i="1"/>
  <c r="J2597" i="1" s="1"/>
  <c r="G2595" i="1"/>
  <c r="J2595" i="1" s="1"/>
  <c r="G2593" i="1"/>
  <c r="J2593" i="1" s="1"/>
  <c r="G2591" i="1"/>
  <c r="J2591" i="1" s="1"/>
  <c r="G2589" i="1"/>
  <c r="J2589" i="1" s="1"/>
  <c r="G2587" i="1"/>
  <c r="J2587" i="1" s="1"/>
  <c r="G2585" i="1"/>
  <c r="J2585" i="1" s="1"/>
  <c r="G2583" i="1"/>
  <c r="J2583" i="1" s="1"/>
  <c r="G2581" i="1"/>
  <c r="J2581" i="1" s="1"/>
  <c r="G2579" i="1"/>
  <c r="J2579" i="1" s="1"/>
  <c r="G2577" i="1"/>
  <c r="J2577" i="1" s="1"/>
  <c r="G2575" i="1"/>
  <c r="J2575" i="1" s="1"/>
  <c r="G2573" i="1"/>
  <c r="J2573" i="1" s="1"/>
  <c r="G2571" i="1"/>
  <c r="J2571" i="1" s="1"/>
  <c r="G2569" i="1"/>
  <c r="J2569" i="1" s="1"/>
  <c r="G2567" i="1"/>
  <c r="J2567" i="1" s="1"/>
  <c r="G2565" i="1"/>
  <c r="J2565" i="1" s="1"/>
  <c r="G2563" i="1"/>
  <c r="J2563" i="1" s="1"/>
  <c r="G2561" i="1"/>
  <c r="J2561" i="1" s="1"/>
  <c r="G2559" i="1"/>
  <c r="J2559" i="1" s="1"/>
  <c r="G2557" i="1"/>
  <c r="J2557" i="1" s="1"/>
  <c r="G2555" i="1"/>
  <c r="J2555" i="1" s="1"/>
  <c r="G2553" i="1"/>
  <c r="J2553" i="1" s="1"/>
  <c r="G2551" i="1"/>
  <c r="J2551" i="1" s="1"/>
  <c r="G2549" i="1"/>
  <c r="J2549" i="1" s="1"/>
  <c r="G2547" i="1"/>
  <c r="J2547" i="1" s="1"/>
  <c r="G2545" i="1"/>
  <c r="J2545" i="1" s="1"/>
  <c r="G2543" i="1"/>
  <c r="J2543" i="1" s="1"/>
  <c r="G2541" i="1"/>
  <c r="J2541" i="1" s="1"/>
  <c r="G2539" i="1"/>
  <c r="J2539" i="1" s="1"/>
  <c r="G2537" i="1"/>
  <c r="J2537" i="1" s="1"/>
  <c r="G2535" i="1"/>
  <c r="J2535" i="1" s="1"/>
  <c r="G2533" i="1"/>
  <c r="J2533" i="1" s="1"/>
  <c r="G2531" i="1"/>
  <c r="J2531" i="1" s="1"/>
  <c r="G2529" i="1"/>
  <c r="J2529" i="1" s="1"/>
  <c r="G2527" i="1"/>
  <c r="J2527" i="1" s="1"/>
  <c r="G2525" i="1"/>
  <c r="J2525" i="1" s="1"/>
  <c r="G2523" i="1"/>
  <c r="J2523" i="1" s="1"/>
  <c r="G2521" i="1"/>
  <c r="J2521" i="1" s="1"/>
  <c r="G2519" i="1"/>
  <c r="J2519" i="1" s="1"/>
  <c r="G2517" i="1"/>
  <c r="J2517" i="1" s="1"/>
  <c r="G2515" i="1"/>
  <c r="J2515" i="1" s="1"/>
  <c r="G2513" i="1"/>
  <c r="J2513" i="1" s="1"/>
  <c r="G2511" i="1"/>
  <c r="J2511" i="1" s="1"/>
  <c r="G2509" i="1"/>
  <c r="J2509" i="1" s="1"/>
  <c r="G2507" i="1"/>
  <c r="J2507" i="1" s="1"/>
  <c r="G2505" i="1"/>
  <c r="J2505" i="1" s="1"/>
  <c r="G2503" i="1"/>
  <c r="J2503" i="1" s="1"/>
  <c r="G2501" i="1"/>
  <c r="J2501" i="1" s="1"/>
  <c r="G2499" i="1"/>
  <c r="J2499" i="1" s="1"/>
  <c r="G2497" i="1"/>
  <c r="J2497" i="1" s="1"/>
  <c r="G2495" i="1"/>
  <c r="J2495" i="1" s="1"/>
  <c r="G2493" i="1"/>
  <c r="J2493" i="1" s="1"/>
  <c r="G2491" i="1"/>
  <c r="J2491" i="1" s="1"/>
  <c r="G2489" i="1"/>
  <c r="J2489" i="1" s="1"/>
  <c r="G2487" i="1"/>
  <c r="J2487" i="1" s="1"/>
  <c r="G2485" i="1"/>
  <c r="J2485" i="1" s="1"/>
  <c r="G2483" i="1"/>
  <c r="J2483" i="1" s="1"/>
  <c r="G2481" i="1"/>
  <c r="J2481" i="1" s="1"/>
  <c r="G2479" i="1"/>
  <c r="J2479" i="1" s="1"/>
  <c r="G2477" i="1"/>
  <c r="J2477" i="1" s="1"/>
  <c r="G2475" i="1"/>
  <c r="J2475" i="1" s="1"/>
  <c r="G2473" i="1"/>
  <c r="J2473" i="1" s="1"/>
  <c r="G2471" i="1"/>
  <c r="J2471" i="1" s="1"/>
  <c r="G2469" i="1"/>
  <c r="J2469" i="1" s="1"/>
  <c r="G2467" i="1"/>
  <c r="J2467" i="1" s="1"/>
  <c r="G2465" i="1"/>
  <c r="J2465" i="1" s="1"/>
  <c r="G2463" i="1"/>
  <c r="J2463" i="1" s="1"/>
  <c r="G2461" i="1"/>
  <c r="J2461" i="1" s="1"/>
  <c r="G2459" i="1"/>
  <c r="J2459" i="1" s="1"/>
  <c r="G2457" i="1"/>
  <c r="J2457" i="1" s="1"/>
  <c r="G2455" i="1"/>
  <c r="J2455" i="1" s="1"/>
  <c r="G2453" i="1"/>
  <c r="J2453" i="1" s="1"/>
  <c r="G2451" i="1"/>
  <c r="J2451" i="1" s="1"/>
  <c r="G2449" i="1"/>
  <c r="J2449" i="1" s="1"/>
  <c r="G2447" i="1"/>
  <c r="J2447" i="1" s="1"/>
  <c r="G2445" i="1"/>
  <c r="J2445" i="1" s="1"/>
  <c r="G2443" i="1"/>
  <c r="J2443" i="1" s="1"/>
  <c r="G2441" i="1"/>
  <c r="J2441" i="1" s="1"/>
  <c r="G2439" i="1"/>
  <c r="J2439" i="1" s="1"/>
  <c r="G2437" i="1"/>
  <c r="J2437" i="1" s="1"/>
  <c r="G2435" i="1"/>
  <c r="J2435" i="1" s="1"/>
  <c r="G2433" i="1"/>
  <c r="J2433" i="1" s="1"/>
  <c r="G2431" i="1"/>
  <c r="J2431" i="1" s="1"/>
  <c r="G2429" i="1"/>
  <c r="J2429" i="1" s="1"/>
  <c r="G2427" i="1"/>
  <c r="J2427" i="1" s="1"/>
  <c r="G2425" i="1"/>
  <c r="J2425" i="1" s="1"/>
  <c r="G2423" i="1"/>
  <c r="J2423" i="1" s="1"/>
  <c r="G2421" i="1"/>
  <c r="J2421" i="1" s="1"/>
  <c r="G2419" i="1"/>
  <c r="J2419" i="1" s="1"/>
  <c r="G2417" i="1"/>
  <c r="J2417" i="1" s="1"/>
  <c r="G2415" i="1"/>
  <c r="J2415" i="1" s="1"/>
  <c r="G2413" i="1"/>
  <c r="J2413" i="1" s="1"/>
  <c r="G2411" i="1"/>
  <c r="J2411" i="1" s="1"/>
  <c r="G2409" i="1"/>
  <c r="J2409" i="1" s="1"/>
  <c r="G2407" i="1"/>
  <c r="J2407" i="1" s="1"/>
  <c r="G2405" i="1"/>
  <c r="J2405" i="1" s="1"/>
  <c r="G2403" i="1"/>
  <c r="J2403" i="1" s="1"/>
  <c r="G2401" i="1"/>
  <c r="J2401" i="1" s="1"/>
  <c r="G2399" i="1"/>
  <c r="J2399" i="1" s="1"/>
  <c r="G2397" i="1"/>
  <c r="J2397" i="1" s="1"/>
  <c r="G2395" i="1"/>
  <c r="J2395" i="1" s="1"/>
  <c r="G2393" i="1"/>
  <c r="J2393" i="1" s="1"/>
  <c r="G2391" i="1"/>
  <c r="J2391" i="1" s="1"/>
  <c r="G2389" i="1"/>
  <c r="J2389" i="1" s="1"/>
  <c r="G2387" i="1"/>
  <c r="J2387" i="1" s="1"/>
  <c r="G2385" i="1"/>
  <c r="J2385" i="1" s="1"/>
  <c r="G2383" i="1"/>
  <c r="J2383" i="1" s="1"/>
  <c r="G2381" i="1"/>
  <c r="J2381" i="1" s="1"/>
  <c r="G2379" i="1"/>
  <c r="J2379" i="1" s="1"/>
  <c r="G2377" i="1"/>
  <c r="J2377" i="1" s="1"/>
  <c r="G2375" i="1"/>
  <c r="J2375" i="1" s="1"/>
  <c r="G2373" i="1"/>
  <c r="J2373" i="1" s="1"/>
  <c r="G2371" i="1"/>
  <c r="J2371" i="1" s="1"/>
  <c r="G2369" i="1"/>
  <c r="J2369" i="1" s="1"/>
  <c r="G2367" i="1"/>
  <c r="J2367" i="1" s="1"/>
  <c r="G2365" i="1"/>
  <c r="J2365" i="1" s="1"/>
  <c r="G2363" i="1"/>
  <c r="J2363" i="1" s="1"/>
  <c r="G2361" i="1"/>
  <c r="J2361" i="1" s="1"/>
  <c r="G2359" i="1"/>
  <c r="J2359" i="1" s="1"/>
  <c r="G2357" i="1"/>
  <c r="J2357" i="1" s="1"/>
  <c r="G2355" i="1"/>
  <c r="J2355" i="1" s="1"/>
  <c r="G2353" i="1"/>
  <c r="J2353" i="1" s="1"/>
  <c r="G2351" i="1"/>
  <c r="J2351" i="1" s="1"/>
  <c r="G2349" i="1"/>
  <c r="J2349" i="1" s="1"/>
  <c r="G2347" i="1"/>
  <c r="J2347" i="1" s="1"/>
  <c r="G2345" i="1"/>
  <c r="J2345" i="1" s="1"/>
  <c r="G2343" i="1"/>
  <c r="J2343" i="1" s="1"/>
  <c r="G2341" i="1"/>
  <c r="J2341" i="1" s="1"/>
  <c r="G2339" i="1"/>
  <c r="J2339" i="1" s="1"/>
  <c r="G2337" i="1"/>
  <c r="J2337" i="1" s="1"/>
  <c r="G2335" i="1"/>
  <c r="J2335" i="1" s="1"/>
  <c r="G2333" i="1"/>
  <c r="J2333" i="1" s="1"/>
  <c r="G2331" i="1"/>
  <c r="J2331" i="1" s="1"/>
  <c r="G2329" i="1"/>
  <c r="J2329" i="1" s="1"/>
  <c r="G2327" i="1"/>
  <c r="J2327" i="1" s="1"/>
  <c r="G2325" i="1"/>
  <c r="J2325" i="1" s="1"/>
  <c r="G2323" i="1"/>
  <c r="J2323" i="1" s="1"/>
  <c r="G2321" i="1"/>
  <c r="J2321" i="1" s="1"/>
  <c r="G2319" i="1"/>
  <c r="J2319" i="1" s="1"/>
  <c r="G2317" i="1"/>
  <c r="J2317" i="1" s="1"/>
  <c r="G2315" i="1"/>
  <c r="J2315" i="1" s="1"/>
  <c r="G2313" i="1"/>
  <c r="J2313" i="1" s="1"/>
  <c r="G2311" i="1"/>
  <c r="J2311" i="1" s="1"/>
  <c r="G2309" i="1"/>
  <c r="J2309" i="1" s="1"/>
  <c r="G2307" i="1"/>
  <c r="J2307" i="1" s="1"/>
  <c r="G2305" i="1"/>
  <c r="J2305" i="1" s="1"/>
  <c r="G2303" i="1"/>
  <c r="J2303" i="1" s="1"/>
  <c r="G2301" i="1"/>
  <c r="J2301" i="1" s="1"/>
  <c r="G2299" i="1"/>
  <c r="J2299" i="1" s="1"/>
  <c r="G2297" i="1"/>
  <c r="J2297" i="1" s="1"/>
  <c r="G2295" i="1"/>
  <c r="J2295" i="1" s="1"/>
  <c r="G2293" i="1"/>
  <c r="J2293" i="1" s="1"/>
  <c r="G2291" i="1"/>
  <c r="J2291" i="1" s="1"/>
  <c r="G2289" i="1"/>
  <c r="J2289" i="1" s="1"/>
  <c r="G2287" i="1"/>
  <c r="J2287" i="1" s="1"/>
  <c r="G2285" i="1"/>
  <c r="J2285" i="1" s="1"/>
  <c r="G2283" i="1"/>
  <c r="J2283" i="1" s="1"/>
  <c r="G2281" i="1"/>
  <c r="J2281" i="1" s="1"/>
  <c r="G2279" i="1"/>
  <c r="J2279" i="1" s="1"/>
  <c r="G2277" i="1"/>
  <c r="J2277" i="1" s="1"/>
  <c r="G2275" i="1"/>
  <c r="J2275" i="1" s="1"/>
  <c r="G2273" i="1"/>
  <c r="J2273" i="1" s="1"/>
  <c r="G2271" i="1"/>
  <c r="J2271" i="1" s="1"/>
  <c r="G2269" i="1"/>
  <c r="J2269" i="1" s="1"/>
  <c r="G2267" i="1"/>
  <c r="J2267" i="1" s="1"/>
  <c r="G2265" i="1"/>
  <c r="J2265" i="1" s="1"/>
  <c r="G2263" i="1"/>
  <c r="J2263" i="1" s="1"/>
  <c r="G2261" i="1"/>
  <c r="J2261" i="1" s="1"/>
  <c r="G2259" i="1"/>
  <c r="J2259" i="1" s="1"/>
  <c r="G2257" i="1"/>
  <c r="J2257" i="1" s="1"/>
  <c r="G2255" i="1"/>
  <c r="J2255" i="1" s="1"/>
  <c r="G2253" i="1"/>
  <c r="J2253" i="1" s="1"/>
  <c r="G2251" i="1"/>
  <c r="J2251" i="1" s="1"/>
  <c r="G2249" i="1"/>
  <c r="J2249" i="1" s="1"/>
  <c r="G2247" i="1"/>
  <c r="J2247" i="1" s="1"/>
  <c r="G2245" i="1"/>
  <c r="J2245" i="1" s="1"/>
  <c r="G2243" i="1"/>
  <c r="J2243" i="1" s="1"/>
  <c r="G2241" i="1"/>
  <c r="J2241" i="1" s="1"/>
  <c r="G2239" i="1"/>
  <c r="J2239" i="1" s="1"/>
  <c r="G2237" i="1"/>
  <c r="J2237" i="1" s="1"/>
  <c r="G2235" i="1"/>
  <c r="J2235" i="1" s="1"/>
  <c r="G2233" i="1"/>
  <c r="J2233" i="1" s="1"/>
  <c r="G2231" i="1"/>
  <c r="J2231" i="1" s="1"/>
  <c r="G2229" i="1"/>
  <c r="J2229" i="1" s="1"/>
  <c r="G2227" i="1"/>
  <c r="J2227" i="1" s="1"/>
  <c r="G2225" i="1"/>
  <c r="J2225" i="1" s="1"/>
  <c r="G2223" i="1"/>
  <c r="J2223" i="1" s="1"/>
  <c r="G2221" i="1"/>
  <c r="J2221" i="1" s="1"/>
  <c r="G2219" i="1"/>
  <c r="J2219" i="1" s="1"/>
  <c r="G2217" i="1"/>
  <c r="J2217" i="1" s="1"/>
  <c r="G2215" i="1"/>
  <c r="J2215" i="1" s="1"/>
  <c r="G2213" i="1"/>
  <c r="J2213" i="1" s="1"/>
  <c r="G2211" i="1"/>
  <c r="J2211" i="1" s="1"/>
  <c r="G2209" i="1"/>
  <c r="J2209" i="1" s="1"/>
  <c r="G2207" i="1"/>
  <c r="J2207" i="1" s="1"/>
  <c r="G2205" i="1"/>
  <c r="J2205" i="1" s="1"/>
  <c r="G2203" i="1"/>
  <c r="J2203" i="1" s="1"/>
  <c r="G2201" i="1"/>
  <c r="J2201" i="1" s="1"/>
  <c r="G2199" i="1"/>
  <c r="J2199" i="1" s="1"/>
  <c r="G2197" i="1"/>
  <c r="J2197" i="1" s="1"/>
  <c r="G2195" i="1"/>
  <c r="J2195" i="1" s="1"/>
  <c r="G2193" i="1"/>
  <c r="J2193" i="1" s="1"/>
  <c r="G2191" i="1"/>
  <c r="J2191" i="1" s="1"/>
  <c r="G2189" i="1"/>
  <c r="J2189" i="1" s="1"/>
  <c r="G2187" i="1"/>
  <c r="J2187" i="1" s="1"/>
  <c r="G2185" i="1"/>
  <c r="J2185" i="1" s="1"/>
  <c r="G2183" i="1"/>
  <c r="J2183" i="1" s="1"/>
  <c r="G2181" i="1"/>
  <c r="J2181" i="1" s="1"/>
  <c r="G2179" i="1"/>
  <c r="J2179" i="1" s="1"/>
  <c r="G2177" i="1"/>
  <c r="J2177" i="1" s="1"/>
  <c r="G2175" i="1"/>
  <c r="J2175" i="1" s="1"/>
  <c r="G2173" i="1"/>
  <c r="J2173" i="1" s="1"/>
  <c r="G2171" i="1"/>
  <c r="J2171" i="1" s="1"/>
  <c r="G2169" i="1"/>
  <c r="J2169" i="1" s="1"/>
  <c r="G2167" i="1"/>
  <c r="J2167" i="1" s="1"/>
  <c r="G2165" i="1"/>
  <c r="J2165" i="1" s="1"/>
  <c r="G2163" i="1"/>
  <c r="J2163" i="1" s="1"/>
  <c r="G2161" i="1"/>
  <c r="J2161" i="1" s="1"/>
  <c r="G2159" i="1"/>
  <c r="J2159" i="1" s="1"/>
  <c r="G2157" i="1"/>
  <c r="J2157" i="1" s="1"/>
  <c r="G2155" i="1"/>
  <c r="J2155" i="1" s="1"/>
  <c r="G2153" i="1"/>
  <c r="J2153" i="1" s="1"/>
  <c r="G2151" i="1"/>
  <c r="J2151" i="1" s="1"/>
  <c r="G2149" i="1"/>
  <c r="J2149" i="1" s="1"/>
  <c r="G2147" i="1"/>
  <c r="J2147" i="1" s="1"/>
  <c r="G2145" i="1"/>
  <c r="J2145" i="1" s="1"/>
  <c r="G2143" i="1"/>
  <c r="J2143" i="1" s="1"/>
  <c r="G2141" i="1"/>
  <c r="J2141" i="1" s="1"/>
  <c r="G2139" i="1"/>
  <c r="J2139" i="1" s="1"/>
  <c r="G2137" i="1"/>
  <c r="J2137" i="1" s="1"/>
  <c r="G2135" i="1"/>
  <c r="J2135" i="1" s="1"/>
  <c r="G2133" i="1"/>
  <c r="J2133" i="1" s="1"/>
  <c r="G2131" i="1"/>
  <c r="J2131" i="1" s="1"/>
  <c r="G2129" i="1"/>
  <c r="J2129" i="1" s="1"/>
  <c r="G2127" i="1"/>
  <c r="J2127" i="1" s="1"/>
  <c r="G2125" i="1"/>
  <c r="J2125" i="1" s="1"/>
  <c r="G2123" i="1"/>
  <c r="J2123" i="1" s="1"/>
  <c r="G2121" i="1"/>
  <c r="J2121" i="1" s="1"/>
  <c r="G2119" i="1"/>
  <c r="J2119" i="1" s="1"/>
  <c r="G2117" i="1"/>
  <c r="J2117" i="1" s="1"/>
  <c r="G2115" i="1"/>
  <c r="J2115" i="1" s="1"/>
  <c r="G2113" i="1"/>
  <c r="J2113" i="1" s="1"/>
  <c r="G2111" i="1"/>
  <c r="J2111" i="1" s="1"/>
  <c r="G2109" i="1"/>
  <c r="J2109" i="1" s="1"/>
  <c r="G2107" i="1"/>
  <c r="J2107" i="1" s="1"/>
  <c r="G2105" i="1"/>
  <c r="J2105" i="1" s="1"/>
  <c r="G2103" i="1"/>
  <c r="J2103" i="1" s="1"/>
  <c r="G2101" i="1"/>
  <c r="J2101" i="1" s="1"/>
  <c r="G2099" i="1"/>
  <c r="J2099" i="1" s="1"/>
  <c r="G2097" i="1"/>
  <c r="J2097" i="1" s="1"/>
  <c r="G2095" i="1"/>
  <c r="J2095" i="1" s="1"/>
  <c r="G2093" i="1"/>
  <c r="J2093" i="1" s="1"/>
  <c r="G2091" i="1"/>
  <c r="J2091" i="1" s="1"/>
  <c r="G2089" i="1"/>
  <c r="J2089" i="1" s="1"/>
  <c r="G2087" i="1"/>
  <c r="J2087" i="1" s="1"/>
  <c r="G2085" i="1"/>
  <c r="J2085" i="1" s="1"/>
  <c r="G2083" i="1"/>
  <c r="J2083" i="1" s="1"/>
  <c r="G2081" i="1"/>
  <c r="J2081" i="1" s="1"/>
  <c r="G2079" i="1"/>
  <c r="J2079" i="1" s="1"/>
  <c r="G2077" i="1"/>
  <c r="J2077" i="1" s="1"/>
  <c r="G2075" i="1"/>
  <c r="J2075" i="1" s="1"/>
  <c r="G2073" i="1"/>
  <c r="J2073" i="1" s="1"/>
  <c r="G2071" i="1"/>
  <c r="J2071" i="1" s="1"/>
  <c r="G2069" i="1"/>
  <c r="J2069" i="1" s="1"/>
  <c r="G2067" i="1"/>
  <c r="J2067" i="1" s="1"/>
  <c r="G2065" i="1"/>
  <c r="J2065" i="1" s="1"/>
  <c r="G2063" i="1"/>
  <c r="J2063" i="1" s="1"/>
  <c r="G2061" i="1"/>
  <c r="J2061" i="1" s="1"/>
  <c r="G2059" i="1"/>
  <c r="J2059" i="1" s="1"/>
  <c r="G2057" i="1"/>
  <c r="J2057" i="1" s="1"/>
  <c r="G2055" i="1"/>
  <c r="J2055" i="1" s="1"/>
  <c r="G2053" i="1"/>
  <c r="J2053" i="1" s="1"/>
  <c r="G2051" i="1"/>
  <c r="J2051" i="1" s="1"/>
  <c r="G2049" i="1"/>
  <c r="J2049" i="1" s="1"/>
  <c r="G2047" i="1"/>
  <c r="J2047" i="1" s="1"/>
  <c r="G2045" i="1"/>
  <c r="J2045" i="1" s="1"/>
  <c r="G2043" i="1"/>
  <c r="J2043" i="1" s="1"/>
  <c r="G2041" i="1"/>
  <c r="J2041" i="1" s="1"/>
  <c r="G2039" i="1"/>
  <c r="J2039" i="1" s="1"/>
  <c r="G2037" i="1"/>
  <c r="J2037" i="1" s="1"/>
  <c r="G2035" i="1"/>
  <c r="J2035" i="1" s="1"/>
  <c r="G2033" i="1"/>
  <c r="J2033" i="1" s="1"/>
  <c r="G2031" i="1"/>
  <c r="J2031" i="1" s="1"/>
  <c r="G2029" i="1"/>
  <c r="J2029" i="1" s="1"/>
  <c r="G2027" i="1"/>
  <c r="J2027" i="1" s="1"/>
  <c r="G2025" i="1"/>
  <c r="J2025" i="1" s="1"/>
  <c r="G2023" i="1"/>
  <c r="J2023" i="1" s="1"/>
  <c r="G2021" i="1"/>
  <c r="J2021" i="1" s="1"/>
  <c r="G2019" i="1"/>
  <c r="J2019" i="1" s="1"/>
  <c r="G2017" i="1"/>
  <c r="J2017" i="1" s="1"/>
  <c r="G2015" i="1"/>
  <c r="J2015" i="1" s="1"/>
  <c r="G2013" i="1"/>
  <c r="J2013" i="1" s="1"/>
  <c r="G2011" i="1"/>
  <c r="J2011" i="1" s="1"/>
  <c r="G2009" i="1"/>
  <c r="J2009" i="1" s="1"/>
  <c r="G2007" i="1"/>
  <c r="J2007" i="1" s="1"/>
  <c r="G2005" i="1"/>
  <c r="J2005" i="1" s="1"/>
  <c r="G2003" i="1"/>
  <c r="J2003" i="1" s="1"/>
  <c r="G2001" i="1"/>
  <c r="J2001" i="1" s="1"/>
  <c r="G1999" i="1"/>
  <c r="J1999" i="1" s="1"/>
  <c r="G1997" i="1"/>
  <c r="J1997" i="1" s="1"/>
  <c r="G1995" i="1"/>
  <c r="J1995" i="1" s="1"/>
  <c r="G1993" i="1"/>
  <c r="J1993" i="1" s="1"/>
  <c r="G1991" i="1"/>
  <c r="J1991" i="1" s="1"/>
  <c r="G1989" i="1"/>
  <c r="J1989" i="1" s="1"/>
  <c r="G1987" i="1"/>
  <c r="J1987" i="1" s="1"/>
  <c r="G1985" i="1"/>
  <c r="J1985" i="1" s="1"/>
  <c r="G1983" i="1"/>
  <c r="J1983" i="1" s="1"/>
  <c r="G1981" i="1"/>
  <c r="J1981" i="1" s="1"/>
  <c r="G1979" i="1"/>
  <c r="J1979" i="1" s="1"/>
  <c r="G1977" i="1"/>
  <c r="J1977" i="1" s="1"/>
  <c r="G1975" i="1"/>
  <c r="J1975" i="1" s="1"/>
  <c r="G1973" i="1"/>
  <c r="J1973" i="1" s="1"/>
  <c r="G1971" i="1"/>
  <c r="J1971" i="1" s="1"/>
  <c r="G1969" i="1"/>
  <c r="J1969" i="1" s="1"/>
  <c r="G1967" i="1"/>
  <c r="J1967" i="1" s="1"/>
  <c r="G1965" i="1"/>
  <c r="J1965" i="1" s="1"/>
  <c r="G1963" i="1"/>
  <c r="J1963" i="1" s="1"/>
  <c r="G1961" i="1"/>
  <c r="J1961" i="1" s="1"/>
  <c r="G1959" i="1"/>
  <c r="J1959" i="1" s="1"/>
  <c r="G1957" i="1"/>
  <c r="J1957" i="1" s="1"/>
  <c r="G1955" i="1"/>
  <c r="J1955" i="1" s="1"/>
  <c r="G1953" i="1"/>
  <c r="J1953" i="1" s="1"/>
  <c r="G1951" i="1"/>
  <c r="J1951" i="1" s="1"/>
  <c r="G1949" i="1"/>
  <c r="J1949" i="1" s="1"/>
  <c r="G1947" i="1"/>
  <c r="J1947" i="1" s="1"/>
  <c r="G1945" i="1"/>
  <c r="J1945" i="1" s="1"/>
  <c r="G1943" i="1"/>
  <c r="J1943" i="1" s="1"/>
  <c r="G1941" i="1"/>
  <c r="J1941" i="1" s="1"/>
  <c r="G1939" i="1"/>
  <c r="J1939" i="1" s="1"/>
  <c r="G1937" i="1"/>
  <c r="J1937" i="1" s="1"/>
  <c r="G1935" i="1"/>
  <c r="J1935" i="1" s="1"/>
  <c r="G1933" i="1"/>
  <c r="J1933" i="1" s="1"/>
  <c r="G1931" i="1"/>
  <c r="J1931" i="1" s="1"/>
  <c r="G1929" i="1"/>
  <c r="J1929" i="1" s="1"/>
  <c r="G1927" i="1"/>
  <c r="J1927" i="1" s="1"/>
  <c r="G1925" i="1"/>
  <c r="J1925" i="1" s="1"/>
  <c r="G1923" i="1"/>
  <c r="J1923" i="1" s="1"/>
  <c r="G1921" i="1"/>
  <c r="J1921" i="1" s="1"/>
  <c r="G1919" i="1"/>
  <c r="J1919" i="1" s="1"/>
  <c r="G1917" i="1"/>
  <c r="J1917" i="1" s="1"/>
  <c r="G1915" i="1"/>
  <c r="J1915" i="1" s="1"/>
  <c r="G1913" i="1"/>
  <c r="J1913" i="1" s="1"/>
  <c r="G1911" i="1"/>
  <c r="J1911" i="1" s="1"/>
  <c r="G1909" i="1"/>
  <c r="J1909" i="1" s="1"/>
  <c r="G1907" i="1"/>
  <c r="J1907" i="1" s="1"/>
  <c r="G1905" i="1"/>
  <c r="J1905" i="1" s="1"/>
  <c r="G1903" i="1"/>
  <c r="J1903" i="1" s="1"/>
  <c r="G1901" i="1"/>
  <c r="J1901" i="1" s="1"/>
  <c r="G1899" i="1"/>
  <c r="J1899" i="1" s="1"/>
  <c r="G1897" i="1"/>
  <c r="J1897" i="1" s="1"/>
  <c r="G1895" i="1"/>
  <c r="J1895" i="1" s="1"/>
  <c r="G1893" i="1"/>
  <c r="J1893" i="1" s="1"/>
  <c r="G1891" i="1"/>
  <c r="J1891" i="1" s="1"/>
  <c r="G1889" i="1"/>
  <c r="J1889" i="1" s="1"/>
  <c r="G1887" i="1"/>
  <c r="J1887" i="1" s="1"/>
  <c r="G1885" i="1"/>
  <c r="J1885" i="1" s="1"/>
  <c r="G1883" i="1"/>
  <c r="J1883" i="1" s="1"/>
  <c r="G1881" i="1"/>
  <c r="J1881" i="1" s="1"/>
  <c r="G1879" i="1"/>
  <c r="J1879" i="1" s="1"/>
  <c r="G1877" i="1"/>
  <c r="J1877" i="1" s="1"/>
  <c r="G1875" i="1"/>
  <c r="J1875" i="1" s="1"/>
  <c r="G1873" i="1"/>
  <c r="J1873" i="1" s="1"/>
  <c r="G1871" i="1"/>
  <c r="J1871" i="1" s="1"/>
  <c r="G1869" i="1"/>
  <c r="J1869" i="1" s="1"/>
  <c r="G1867" i="1"/>
  <c r="J1867" i="1" s="1"/>
  <c r="G1865" i="1"/>
  <c r="J1865" i="1" s="1"/>
  <c r="G1863" i="1"/>
  <c r="J1863" i="1" s="1"/>
  <c r="G1861" i="1"/>
  <c r="J1861" i="1" s="1"/>
  <c r="G1859" i="1"/>
  <c r="J1859" i="1" s="1"/>
  <c r="G1857" i="1"/>
  <c r="J1857" i="1" s="1"/>
  <c r="G1855" i="1"/>
  <c r="J1855" i="1" s="1"/>
  <c r="G1853" i="1"/>
  <c r="J1853" i="1" s="1"/>
  <c r="G1851" i="1"/>
  <c r="J1851" i="1" s="1"/>
  <c r="G1849" i="1"/>
  <c r="J1849" i="1" s="1"/>
  <c r="G1847" i="1"/>
  <c r="J1847" i="1" s="1"/>
  <c r="G1845" i="1"/>
  <c r="J1845" i="1" s="1"/>
  <c r="G1843" i="1"/>
  <c r="J1843" i="1" s="1"/>
  <c r="G1841" i="1"/>
  <c r="J1841" i="1" s="1"/>
  <c r="G1839" i="1"/>
  <c r="J1839" i="1" s="1"/>
  <c r="G1837" i="1"/>
  <c r="J1837" i="1" s="1"/>
  <c r="G1835" i="1"/>
  <c r="J1835" i="1" s="1"/>
  <c r="G1833" i="1"/>
  <c r="J1833" i="1" s="1"/>
  <c r="G1831" i="1"/>
  <c r="J1831" i="1" s="1"/>
  <c r="G1829" i="1"/>
  <c r="J1829" i="1" s="1"/>
  <c r="G1827" i="1"/>
  <c r="J1827" i="1" s="1"/>
  <c r="G1825" i="1"/>
  <c r="J1825" i="1" s="1"/>
  <c r="G1823" i="1"/>
  <c r="J1823" i="1" s="1"/>
  <c r="G1821" i="1"/>
  <c r="J1821" i="1" s="1"/>
  <c r="G1819" i="1"/>
  <c r="J1819" i="1" s="1"/>
  <c r="G1817" i="1"/>
  <c r="J1817" i="1" s="1"/>
  <c r="G1815" i="1"/>
  <c r="J1815" i="1" s="1"/>
  <c r="G1813" i="1"/>
  <c r="J1813" i="1" s="1"/>
  <c r="G1811" i="1"/>
  <c r="J1811" i="1" s="1"/>
  <c r="G1809" i="1"/>
  <c r="J1809" i="1" s="1"/>
  <c r="G1807" i="1"/>
  <c r="J1807" i="1" s="1"/>
  <c r="G1805" i="1"/>
  <c r="J1805" i="1" s="1"/>
  <c r="G1803" i="1"/>
  <c r="J1803" i="1" s="1"/>
  <c r="G1801" i="1"/>
  <c r="J1801" i="1" s="1"/>
  <c r="G1799" i="1"/>
  <c r="J1799" i="1" s="1"/>
  <c r="G1797" i="1"/>
  <c r="J1797" i="1" s="1"/>
  <c r="G1795" i="1"/>
  <c r="J1795" i="1" s="1"/>
  <c r="G1793" i="1"/>
  <c r="J1793" i="1" s="1"/>
  <c r="G1791" i="1"/>
  <c r="J1791" i="1" s="1"/>
  <c r="G1789" i="1"/>
  <c r="J1789" i="1" s="1"/>
  <c r="G1787" i="1"/>
  <c r="J1787" i="1" s="1"/>
  <c r="G1785" i="1"/>
  <c r="J1785" i="1" s="1"/>
  <c r="G1783" i="1"/>
  <c r="J1783" i="1" s="1"/>
  <c r="G1781" i="1"/>
  <c r="J1781" i="1" s="1"/>
  <c r="G1779" i="1"/>
  <c r="J1779" i="1" s="1"/>
  <c r="G1777" i="1"/>
  <c r="J1777" i="1" s="1"/>
  <c r="G1775" i="1"/>
  <c r="J1775" i="1" s="1"/>
  <c r="G1773" i="1"/>
  <c r="J1773" i="1" s="1"/>
  <c r="G1771" i="1"/>
  <c r="J1771" i="1" s="1"/>
  <c r="G1769" i="1"/>
  <c r="J1769" i="1" s="1"/>
  <c r="G1767" i="1"/>
  <c r="J1767" i="1" s="1"/>
  <c r="G1765" i="1"/>
  <c r="J1765" i="1" s="1"/>
  <c r="G1763" i="1"/>
  <c r="J1763" i="1" s="1"/>
  <c r="G1761" i="1"/>
  <c r="J1761" i="1" s="1"/>
  <c r="G1759" i="1"/>
  <c r="J1759" i="1" s="1"/>
  <c r="G1757" i="1"/>
  <c r="J1757" i="1" s="1"/>
  <c r="G1755" i="1"/>
  <c r="J1755" i="1" s="1"/>
  <c r="G1753" i="1"/>
  <c r="J1753" i="1" s="1"/>
  <c r="G1751" i="1"/>
  <c r="J1751" i="1" s="1"/>
  <c r="G1749" i="1"/>
  <c r="J1749" i="1" s="1"/>
  <c r="G1747" i="1"/>
  <c r="J1747" i="1" s="1"/>
  <c r="G1745" i="1"/>
  <c r="J1745" i="1" s="1"/>
  <c r="G1743" i="1"/>
  <c r="J1743" i="1" s="1"/>
  <c r="G1741" i="1"/>
  <c r="J1741" i="1" s="1"/>
  <c r="G1739" i="1"/>
  <c r="J1739" i="1" s="1"/>
  <c r="G1737" i="1"/>
  <c r="J1737" i="1" s="1"/>
  <c r="G1735" i="1"/>
  <c r="J1735" i="1" s="1"/>
  <c r="G1733" i="1"/>
  <c r="J1733" i="1" s="1"/>
  <c r="G1731" i="1"/>
  <c r="J1731" i="1" s="1"/>
  <c r="G1729" i="1"/>
  <c r="J1729" i="1" s="1"/>
  <c r="G1727" i="1"/>
  <c r="J1727" i="1" s="1"/>
  <c r="G1725" i="1"/>
  <c r="J1725" i="1" s="1"/>
  <c r="G1723" i="1"/>
  <c r="J1723" i="1" s="1"/>
  <c r="G1721" i="1"/>
  <c r="J1721" i="1" s="1"/>
  <c r="G1719" i="1"/>
  <c r="J1719" i="1" s="1"/>
  <c r="G1717" i="1"/>
  <c r="J1717" i="1" s="1"/>
  <c r="G1715" i="1"/>
  <c r="J1715" i="1" s="1"/>
  <c r="G1713" i="1"/>
  <c r="J1713" i="1" s="1"/>
  <c r="G1711" i="1"/>
  <c r="J1711" i="1" s="1"/>
  <c r="G1709" i="1"/>
  <c r="J1709" i="1" s="1"/>
  <c r="G1707" i="1"/>
  <c r="J1707" i="1" s="1"/>
  <c r="G1705" i="1"/>
  <c r="J1705" i="1" s="1"/>
  <c r="G1703" i="1"/>
  <c r="J1703" i="1" s="1"/>
  <c r="G1701" i="1"/>
  <c r="J1701" i="1" s="1"/>
  <c r="G1699" i="1"/>
  <c r="J1699" i="1" s="1"/>
  <c r="G1697" i="1"/>
  <c r="J1697" i="1" s="1"/>
  <c r="G1695" i="1"/>
  <c r="J1695" i="1" s="1"/>
  <c r="G1693" i="1"/>
  <c r="J1693" i="1" s="1"/>
  <c r="G1691" i="1"/>
  <c r="J1691" i="1" s="1"/>
  <c r="G1689" i="1"/>
  <c r="J1689" i="1" s="1"/>
  <c r="G1687" i="1"/>
  <c r="J1687" i="1" s="1"/>
  <c r="G1685" i="1"/>
  <c r="J1685" i="1" s="1"/>
  <c r="G1683" i="1"/>
  <c r="J1683" i="1" s="1"/>
  <c r="G1681" i="1"/>
  <c r="J1681" i="1" s="1"/>
  <c r="G1679" i="1"/>
  <c r="J1679" i="1" s="1"/>
  <c r="G1677" i="1"/>
  <c r="J1677" i="1" s="1"/>
  <c r="G1675" i="1"/>
  <c r="J1675" i="1" s="1"/>
  <c r="G1673" i="1"/>
  <c r="J1673" i="1" s="1"/>
  <c r="G1671" i="1"/>
  <c r="J1671" i="1" s="1"/>
  <c r="G1669" i="1"/>
  <c r="J1669" i="1" s="1"/>
  <c r="G1667" i="1"/>
  <c r="J1667" i="1" s="1"/>
  <c r="G1665" i="1"/>
  <c r="J1665" i="1" s="1"/>
  <c r="G1663" i="1"/>
  <c r="J1663" i="1" s="1"/>
  <c r="G1661" i="1"/>
  <c r="J1661" i="1" s="1"/>
  <c r="G1659" i="1"/>
  <c r="J1659" i="1" s="1"/>
  <c r="G1657" i="1"/>
  <c r="J1657" i="1" s="1"/>
  <c r="G1655" i="1"/>
  <c r="J1655" i="1" s="1"/>
  <c r="G1653" i="1"/>
  <c r="J1653" i="1" s="1"/>
  <c r="G1651" i="1"/>
  <c r="J1651" i="1" s="1"/>
  <c r="G1649" i="1"/>
  <c r="J1649" i="1" s="1"/>
  <c r="G1647" i="1"/>
  <c r="J1647" i="1" s="1"/>
  <c r="G1645" i="1"/>
  <c r="J1645" i="1" s="1"/>
  <c r="G1643" i="1"/>
  <c r="J1643" i="1" s="1"/>
  <c r="G1641" i="1"/>
  <c r="J1641" i="1" s="1"/>
  <c r="G1639" i="1"/>
  <c r="J1639" i="1" s="1"/>
  <c r="G1637" i="1"/>
  <c r="J1637" i="1" s="1"/>
  <c r="G1635" i="1"/>
  <c r="J1635" i="1" s="1"/>
  <c r="G1633" i="1"/>
  <c r="J1633" i="1" s="1"/>
  <c r="G1631" i="1"/>
  <c r="J1631" i="1" s="1"/>
  <c r="G1629" i="1"/>
  <c r="J1629" i="1" s="1"/>
  <c r="G1627" i="1"/>
  <c r="J1627" i="1" s="1"/>
  <c r="G1625" i="1"/>
  <c r="J1625" i="1" s="1"/>
  <c r="G1623" i="1"/>
  <c r="J1623" i="1" s="1"/>
  <c r="G1621" i="1"/>
  <c r="J1621" i="1" s="1"/>
  <c r="G1619" i="1"/>
  <c r="J1619" i="1" s="1"/>
  <c r="G1617" i="1"/>
  <c r="J1617" i="1" s="1"/>
  <c r="G1615" i="1"/>
  <c r="J1615" i="1" s="1"/>
  <c r="G1613" i="1"/>
  <c r="J1613" i="1" s="1"/>
  <c r="G1611" i="1"/>
  <c r="J1611" i="1" s="1"/>
  <c r="G1609" i="1"/>
  <c r="J1609" i="1" s="1"/>
  <c r="G1607" i="1"/>
  <c r="J1607" i="1" s="1"/>
  <c r="G1605" i="1"/>
  <c r="J1605" i="1" s="1"/>
  <c r="G1603" i="1"/>
  <c r="J1603" i="1" s="1"/>
  <c r="G1601" i="1"/>
  <c r="J1601" i="1" s="1"/>
  <c r="G1599" i="1"/>
  <c r="J1599" i="1" s="1"/>
  <c r="G1597" i="1"/>
  <c r="J1597" i="1" s="1"/>
  <c r="G1595" i="1"/>
  <c r="J1595" i="1" s="1"/>
  <c r="G1593" i="1"/>
  <c r="J1593" i="1" s="1"/>
  <c r="G1591" i="1"/>
  <c r="J1591" i="1" s="1"/>
  <c r="G1589" i="1"/>
  <c r="J1589" i="1" s="1"/>
  <c r="G1587" i="1"/>
  <c r="J1587" i="1" s="1"/>
  <c r="G1585" i="1"/>
  <c r="J1585" i="1" s="1"/>
  <c r="G1583" i="1"/>
  <c r="J1583" i="1" s="1"/>
  <c r="G1581" i="1"/>
  <c r="J1581" i="1" s="1"/>
  <c r="G1579" i="1"/>
  <c r="J1579" i="1" s="1"/>
  <c r="G1577" i="1"/>
  <c r="J1577" i="1" s="1"/>
  <c r="G1575" i="1"/>
  <c r="J1575" i="1" s="1"/>
  <c r="G1573" i="1"/>
  <c r="J1573" i="1" s="1"/>
  <c r="G1571" i="1"/>
  <c r="J1571" i="1" s="1"/>
  <c r="G1569" i="1"/>
  <c r="J1569" i="1" s="1"/>
  <c r="G1567" i="1"/>
  <c r="J1567" i="1" s="1"/>
  <c r="G1565" i="1"/>
  <c r="J1565" i="1" s="1"/>
  <c r="G1563" i="1"/>
  <c r="J1563" i="1" s="1"/>
  <c r="G1561" i="1"/>
  <c r="J1561" i="1" s="1"/>
  <c r="G1559" i="1"/>
  <c r="J1559" i="1" s="1"/>
  <c r="G1557" i="1"/>
  <c r="J1557" i="1" s="1"/>
  <c r="G1555" i="1"/>
  <c r="J1555" i="1" s="1"/>
  <c r="G1553" i="1"/>
  <c r="J1553" i="1" s="1"/>
  <c r="G1551" i="1"/>
  <c r="J1551" i="1" s="1"/>
  <c r="G1549" i="1"/>
  <c r="J1549" i="1" s="1"/>
  <c r="G1547" i="1"/>
  <c r="J1547" i="1" s="1"/>
  <c r="G1545" i="1"/>
  <c r="J1545" i="1" s="1"/>
  <c r="G1543" i="1"/>
  <c r="J1543" i="1" s="1"/>
  <c r="G1541" i="1"/>
  <c r="J1541" i="1" s="1"/>
  <c r="G1539" i="1"/>
  <c r="J1539" i="1" s="1"/>
  <c r="G1537" i="1"/>
  <c r="J1537" i="1" s="1"/>
  <c r="G1535" i="1"/>
  <c r="J1535" i="1" s="1"/>
  <c r="G1533" i="1"/>
  <c r="J1533" i="1" s="1"/>
  <c r="G1531" i="1"/>
  <c r="J1531" i="1" s="1"/>
  <c r="G1529" i="1"/>
  <c r="J1529" i="1" s="1"/>
  <c r="G1527" i="1"/>
  <c r="J1527" i="1" s="1"/>
  <c r="G1525" i="1"/>
  <c r="J1525" i="1" s="1"/>
  <c r="G1523" i="1"/>
  <c r="J1523" i="1" s="1"/>
  <c r="G1521" i="1"/>
  <c r="J1521" i="1" s="1"/>
  <c r="G1519" i="1"/>
  <c r="J1519" i="1" s="1"/>
  <c r="G1517" i="1"/>
  <c r="J1517" i="1" s="1"/>
  <c r="G1515" i="1"/>
  <c r="J1515" i="1" s="1"/>
  <c r="G1513" i="1"/>
  <c r="J1513" i="1" s="1"/>
  <c r="G1511" i="1"/>
  <c r="J1511" i="1" s="1"/>
  <c r="G1509" i="1"/>
  <c r="J1509" i="1" s="1"/>
  <c r="G1507" i="1"/>
  <c r="J1507" i="1" s="1"/>
  <c r="G1505" i="1"/>
  <c r="J1505" i="1" s="1"/>
  <c r="G1503" i="1"/>
  <c r="J1503" i="1" s="1"/>
  <c r="G1501" i="1"/>
  <c r="J1501" i="1" s="1"/>
  <c r="G1499" i="1"/>
  <c r="J1499" i="1" s="1"/>
  <c r="G1497" i="1"/>
  <c r="J1497" i="1" s="1"/>
  <c r="G1495" i="1"/>
  <c r="J1495" i="1" s="1"/>
  <c r="G1493" i="1"/>
  <c r="J1493" i="1" s="1"/>
  <c r="G1491" i="1"/>
  <c r="J1491" i="1" s="1"/>
  <c r="G1489" i="1"/>
  <c r="J1489" i="1" s="1"/>
  <c r="G1487" i="1"/>
  <c r="J1487" i="1" s="1"/>
  <c r="G1485" i="1"/>
  <c r="J1485" i="1" s="1"/>
  <c r="G1483" i="1"/>
  <c r="J1483" i="1" s="1"/>
  <c r="G1481" i="1"/>
  <c r="J1481" i="1" s="1"/>
  <c r="G1479" i="1"/>
  <c r="J1479" i="1" s="1"/>
  <c r="G1477" i="1"/>
  <c r="J1477" i="1" s="1"/>
  <c r="G1475" i="1"/>
  <c r="J1475" i="1" s="1"/>
  <c r="G1473" i="1"/>
  <c r="J1473" i="1" s="1"/>
  <c r="G1471" i="1"/>
  <c r="J1471" i="1" s="1"/>
  <c r="G1469" i="1"/>
  <c r="J1469" i="1" s="1"/>
  <c r="G1467" i="1"/>
  <c r="J1467" i="1" s="1"/>
  <c r="G1465" i="1"/>
  <c r="J1465" i="1" s="1"/>
  <c r="G1463" i="1"/>
  <c r="J1463" i="1" s="1"/>
  <c r="G1461" i="1"/>
  <c r="J1461" i="1" s="1"/>
  <c r="G1459" i="1"/>
  <c r="J1459" i="1" s="1"/>
  <c r="G1457" i="1"/>
  <c r="J1457" i="1" s="1"/>
  <c r="G1455" i="1"/>
  <c r="J1455" i="1" s="1"/>
  <c r="G1453" i="1"/>
  <c r="J1453" i="1" s="1"/>
  <c r="G1451" i="1"/>
  <c r="J1451" i="1" s="1"/>
  <c r="G1449" i="1"/>
  <c r="J1449" i="1" s="1"/>
  <c r="G1447" i="1"/>
  <c r="J1447" i="1" s="1"/>
  <c r="G1445" i="1"/>
  <c r="J1445" i="1" s="1"/>
  <c r="G1443" i="1"/>
  <c r="J1443" i="1" s="1"/>
  <c r="G1441" i="1"/>
  <c r="J1441" i="1" s="1"/>
  <c r="G1439" i="1"/>
  <c r="J1439" i="1" s="1"/>
  <c r="G1437" i="1"/>
  <c r="J1437" i="1" s="1"/>
  <c r="G1435" i="1"/>
  <c r="J1435" i="1" s="1"/>
  <c r="G1433" i="1"/>
  <c r="J1433" i="1" s="1"/>
  <c r="G1431" i="1"/>
  <c r="J1431" i="1" s="1"/>
  <c r="G1429" i="1"/>
  <c r="J1429" i="1" s="1"/>
  <c r="G1427" i="1"/>
  <c r="J1427" i="1" s="1"/>
  <c r="G1425" i="1"/>
  <c r="J1425" i="1" s="1"/>
  <c r="G1423" i="1"/>
  <c r="J1423" i="1" s="1"/>
  <c r="G1421" i="1"/>
  <c r="J1421" i="1" s="1"/>
  <c r="G1419" i="1"/>
  <c r="J1419" i="1" s="1"/>
  <c r="G1417" i="1"/>
  <c r="J1417" i="1" s="1"/>
  <c r="G1415" i="1"/>
  <c r="J1415" i="1" s="1"/>
  <c r="G1413" i="1"/>
  <c r="J1413" i="1" s="1"/>
  <c r="G1411" i="1"/>
  <c r="J1411" i="1" s="1"/>
  <c r="G1409" i="1"/>
  <c r="J1409" i="1" s="1"/>
  <c r="G1407" i="1"/>
  <c r="J1407" i="1" s="1"/>
  <c r="G1405" i="1"/>
  <c r="J1405" i="1" s="1"/>
  <c r="G1403" i="1"/>
  <c r="J1403" i="1" s="1"/>
  <c r="G1401" i="1"/>
  <c r="J1401" i="1" s="1"/>
  <c r="G1399" i="1"/>
  <c r="J1399" i="1" s="1"/>
  <c r="G1397" i="1"/>
  <c r="J1397" i="1" s="1"/>
  <c r="G1395" i="1"/>
  <c r="J1395" i="1" s="1"/>
  <c r="G1393" i="1"/>
  <c r="J1393" i="1" s="1"/>
  <c r="G1391" i="1"/>
  <c r="J1391" i="1" s="1"/>
  <c r="G1389" i="1"/>
  <c r="J1389" i="1" s="1"/>
  <c r="G1387" i="1"/>
  <c r="J1387" i="1" s="1"/>
  <c r="G1385" i="1"/>
  <c r="J1385" i="1" s="1"/>
  <c r="G1383" i="1"/>
  <c r="J1383" i="1" s="1"/>
  <c r="G1381" i="1"/>
  <c r="J1381" i="1" s="1"/>
  <c r="G1379" i="1"/>
  <c r="J1379" i="1" s="1"/>
  <c r="G1377" i="1"/>
  <c r="J1377" i="1" s="1"/>
  <c r="G1375" i="1"/>
  <c r="J1375" i="1" s="1"/>
  <c r="G1373" i="1"/>
  <c r="J1373" i="1" s="1"/>
  <c r="G1371" i="1"/>
  <c r="J1371" i="1" s="1"/>
  <c r="G1369" i="1"/>
  <c r="J1369" i="1" s="1"/>
  <c r="G1367" i="1"/>
  <c r="J1367" i="1" s="1"/>
  <c r="G1365" i="1"/>
  <c r="J1365" i="1" s="1"/>
  <c r="G1363" i="1"/>
  <c r="J1363" i="1" s="1"/>
  <c r="G1361" i="1"/>
  <c r="J1361" i="1" s="1"/>
  <c r="G1359" i="1"/>
  <c r="J1359" i="1" s="1"/>
  <c r="G1357" i="1"/>
  <c r="J1357" i="1" s="1"/>
  <c r="G1355" i="1"/>
  <c r="J1355" i="1" s="1"/>
  <c r="G1353" i="1"/>
  <c r="J1353" i="1" s="1"/>
  <c r="G1351" i="1"/>
  <c r="J1351" i="1" s="1"/>
  <c r="G1349" i="1"/>
  <c r="J1349" i="1" s="1"/>
  <c r="G1347" i="1"/>
  <c r="J1347" i="1" s="1"/>
  <c r="G1345" i="1"/>
  <c r="J1345" i="1" s="1"/>
  <c r="G1343" i="1"/>
  <c r="J1343" i="1" s="1"/>
  <c r="G1341" i="1"/>
  <c r="J1341" i="1" s="1"/>
  <c r="G1339" i="1"/>
  <c r="J1339" i="1" s="1"/>
  <c r="G1337" i="1"/>
  <c r="J1337" i="1" s="1"/>
  <c r="G1335" i="1"/>
  <c r="J1335" i="1" s="1"/>
  <c r="G1333" i="1"/>
  <c r="J1333" i="1" s="1"/>
  <c r="G1331" i="1"/>
  <c r="J1331" i="1" s="1"/>
  <c r="G1329" i="1"/>
  <c r="J1329" i="1" s="1"/>
  <c r="G1327" i="1"/>
  <c r="J1327" i="1" s="1"/>
  <c r="G1325" i="1"/>
  <c r="J1325" i="1" s="1"/>
  <c r="G1323" i="1"/>
  <c r="J1323" i="1" s="1"/>
  <c r="G1321" i="1"/>
  <c r="J1321" i="1" s="1"/>
  <c r="G1319" i="1"/>
  <c r="J1319" i="1" s="1"/>
  <c r="G1317" i="1"/>
  <c r="J1317" i="1" s="1"/>
  <c r="G1315" i="1"/>
  <c r="J1315" i="1" s="1"/>
  <c r="G1313" i="1"/>
  <c r="J1313" i="1" s="1"/>
  <c r="G1311" i="1"/>
  <c r="J1311" i="1" s="1"/>
  <c r="G1309" i="1"/>
  <c r="J1309" i="1" s="1"/>
  <c r="G1307" i="1"/>
  <c r="J1307" i="1" s="1"/>
  <c r="G1305" i="1"/>
  <c r="J1305" i="1" s="1"/>
  <c r="G1303" i="1"/>
  <c r="J1303" i="1" s="1"/>
  <c r="G1301" i="1"/>
  <c r="J1301" i="1" s="1"/>
  <c r="G1299" i="1"/>
  <c r="J1299" i="1" s="1"/>
  <c r="G1297" i="1"/>
  <c r="J1297" i="1" s="1"/>
  <c r="G1295" i="1"/>
  <c r="J1295" i="1" s="1"/>
  <c r="G1293" i="1"/>
  <c r="J1293" i="1" s="1"/>
  <c r="G1291" i="1"/>
  <c r="J1291" i="1" s="1"/>
  <c r="G1289" i="1"/>
  <c r="J1289" i="1" s="1"/>
  <c r="G1287" i="1"/>
  <c r="J1287" i="1" s="1"/>
  <c r="G1285" i="1"/>
  <c r="J1285" i="1" s="1"/>
  <c r="G1283" i="1"/>
  <c r="J1283" i="1" s="1"/>
  <c r="G1281" i="1"/>
  <c r="J1281" i="1" s="1"/>
  <c r="G1279" i="1"/>
  <c r="J1279" i="1" s="1"/>
  <c r="G1277" i="1"/>
  <c r="J1277" i="1" s="1"/>
  <c r="G1275" i="1"/>
  <c r="J1275" i="1" s="1"/>
  <c r="G1273" i="1"/>
  <c r="J1273" i="1" s="1"/>
  <c r="G1271" i="1"/>
  <c r="J1271" i="1" s="1"/>
  <c r="G1269" i="1"/>
  <c r="J1269" i="1" s="1"/>
  <c r="G1267" i="1"/>
  <c r="J1267" i="1" s="1"/>
  <c r="G1265" i="1"/>
  <c r="J1265" i="1" s="1"/>
  <c r="G1263" i="1"/>
  <c r="J1263" i="1" s="1"/>
  <c r="G1261" i="1"/>
  <c r="J1261" i="1" s="1"/>
  <c r="G1259" i="1"/>
  <c r="J1259" i="1" s="1"/>
  <c r="G1257" i="1"/>
  <c r="J1257" i="1" s="1"/>
  <c r="G1255" i="1"/>
  <c r="J1255" i="1" s="1"/>
  <c r="G1253" i="1"/>
  <c r="J1253" i="1" s="1"/>
  <c r="G1251" i="1"/>
  <c r="J1251" i="1" s="1"/>
  <c r="G1249" i="1"/>
  <c r="J1249" i="1" s="1"/>
  <c r="G1247" i="1"/>
  <c r="J1247" i="1" s="1"/>
  <c r="G1245" i="1"/>
  <c r="J1245" i="1" s="1"/>
  <c r="G1243" i="1"/>
  <c r="J1243" i="1" s="1"/>
  <c r="G1241" i="1"/>
  <c r="J1241" i="1" s="1"/>
  <c r="G1239" i="1"/>
  <c r="J1239" i="1" s="1"/>
  <c r="G1237" i="1"/>
  <c r="J1237" i="1" s="1"/>
  <c r="G1235" i="1"/>
  <c r="J1235" i="1" s="1"/>
  <c r="G1233" i="1"/>
  <c r="J1233" i="1" s="1"/>
  <c r="G1231" i="1"/>
  <c r="J1231" i="1" s="1"/>
  <c r="G1229" i="1"/>
  <c r="J1229" i="1" s="1"/>
  <c r="G1227" i="1"/>
  <c r="J1227" i="1" s="1"/>
  <c r="G1225" i="1"/>
  <c r="J1225" i="1" s="1"/>
  <c r="G1223" i="1"/>
  <c r="J1223" i="1" s="1"/>
  <c r="G1221" i="1"/>
  <c r="J1221" i="1" s="1"/>
  <c r="G1219" i="1"/>
  <c r="J1219" i="1" s="1"/>
  <c r="G1217" i="1"/>
  <c r="J1217" i="1" s="1"/>
  <c r="G1215" i="1"/>
  <c r="J1215" i="1" s="1"/>
  <c r="G1213" i="1"/>
  <c r="J1213" i="1" s="1"/>
  <c r="G1211" i="1"/>
  <c r="J1211" i="1" s="1"/>
  <c r="G1209" i="1"/>
  <c r="J1209" i="1" s="1"/>
  <c r="G1207" i="1"/>
  <c r="J1207" i="1" s="1"/>
  <c r="G1205" i="1"/>
  <c r="J1205" i="1" s="1"/>
  <c r="G1203" i="1"/>
  <c r="J1203" i="1" s="1"/>
  <c r="G1201" i="1"/>
  <c r="J1201" i="1" s="1"/>
  <c r="G1199" i="1"/>
  <c r="J1199" i="1" s="1"/>
  <c r="G1197" i="1"/>
  <c r="J1197" i="1" s="1"/>
  <c r="G1195" i="1"/>
  <c r="J1195" i="1" s="1"/>
  <c r="G1193" i="1"/>
  <c r="J1193" i="1" s="1"/>
  <c r="G1191" i="1"/>
  <c r="J1191" i="1" s="1"/>
  <c r="G1189" i="1"/>
  <c r="J1189" i="1" s="1"/>
  <c r="G1187" i="1"/>
  <c r="J1187" i="1" s="1"/>
  <c r="G1185" i="1"/>
  <c r="J1185" i="1" s="1"/>
  <c r="G1183" i="1"/>
  <c r="J1183" i="1" s="1"/>
  <c r="G1181" i="1"/>
  <c r="J1181" i="1" s="1"/>
  <c r="G1179" i="1"/>
  <c r="J1179" i="1" s="1"/>
  <c r="G1177" i="1"/>
  <c r="J1177" i="1" s="1"/>
  <c r="G1175" i="1"/>
  <c r="J1175" i="1" s="1"/>
  <c r="G1173" i="1"/>
  <c r="J1173" i="1" s="1"/>
  <c r="G1171" i="1"/>
  <c r="J1171" i="1" s="1"/>
  <c r="G1169" i="1"/>
  <c r="J1169" i="1" s="1"/>
  <c r="G1167" i="1"/>
  <c r="J1167" i="1" s="1"/>
  <c r="G1165" i="1"/>
  <c r="J1165" i="1" s="1"/>
  <c r="G1163" i="1"/>
  <c r="J1163" i="1" s="1"/>
  <c r="G1161" i="1"/>
  <c r="J1161" i="1" s="1"/>
  <c r="G1159" i="1"/>
  <c r="J1159" i="1" s="1"/>
  <c r="G1157" i="1"/>
  <c r="J1157" i="1" s="1"/>
  <c r="G1155" i="1"/>
  <c r="J1155" i="1" s="1"/>
  <c r="G1153" i="1"/>
  <c r="J1153" i="1" s="1"/>
  <c r="G1151" i="1"/>
  <c r="J1151" i="1" s="1"/>
  <c r="G1149" i="1"/>
  <c r="J1149" i="1" s="1"/>
  <c r="G1147" i="1"/>
  <c r="J1147" i="1" s="1"/>
  <c r="G1145" i="1"/>
  <c r="J1145" i="1" s="1"/>
  <c r="G1143" i="1"/>
  <c r="J1143" i="1" s="1"/>
  <c r="G1141" i="1"/>
  <c r="J1141" i="1" s="1"/>
  <c r="G1139" i="1"/>
  <c r="J1139" i="1" s="1"/>
  <c r="G1137" i="1"/>
  <c r="J1137" i="1" s="1"/>
  <c r="G1135" i="1"/>
  <c r="J1135" i="1" s="1"/>
  <c r="G1133" i="1"/>
  <c r="J1133" i="1" s="1"/>
  <c r="G1131" i="1"/>
  <c r="J1131" i="1" s="1"/>
  <c r="G1129" i="1"/>
  <c r="J1129" i="1" s="1"/>
  <c r="G1127" i="1"/>
  <c r="J1127" i="1" s="1"/>
  <c r="G1125" i="1"/>
  <c r="J1125" i="1" s="1"/>
  <c r="G1123" i="1"/>
  <c r="J1123" i="1" s="1"/>
  <c r="G1121" i="1"/>
  <c r="J1121" i="1" s="1"/>
  <c r="G1119" i="1"/>
  <c r="J1119" i="1" s="1"/>
  <c r="G1117" i="1"/>
  <c r="J1117" i="1" s="1"/>
  <c r="G1115" i="1"/>
  <c r="J1115" i="1" s="1"/>
  <c r="G1113" i="1"/>
  <c r="J1113" i="1" s="1"/>
  <c r="G1111" i="1"/>
  <c r="J1111" i="1" s="1"/>
  <c r="G1109" i="1"/>
  <c r="J1109" i="1" s="1"/>
  <c r="G1107" i="1"/>
  <c r="J1107" i="1" s="1"/>
  <c r="G1105" i="1"/>
  <c r="J1105" i="1" s="1"/>
  <c r="G1103" i="1"/>
  <c r="J1103" i="1" s="1"/>
  <c r="G1101" i="1"/>
  <c r="J1101" i="1" s="1"/>
  <c r="G1099" i="1"/>
  <c r="J1099" i="1" s="1"/>
  <c r="G1097" i="1"/>
  <c r="J1097" i="1" s="1"/>
  <c r="G1095" i="1"/>
  <c r="J1095" i="1" s="1"/>
  <c r="G1093" i="1"/>
  <c r="J1093" i="1" s="1"/>
  <c r="G1091" i="1"/>
  <c r="J1091" i="1" s="1"/>
  <c r="G1089" i="1"/>
  <c r="J1089" i="1" s="1"/>
  <c r="G1087" i="1"/>
  <c r="J1087" i="1" s="1"/>
  <c r="G1085" i="1"/>
  <c r="J1085" i="1" s="1"/>
  <c r="G1083" i="1"/>
  <c r="J1083" i="1" s="1"/>
  <c r="G1081" i="1"/>
  <c r="J1081" i="1" s="1"/>
  <c r="G1079" i="1"/>
  <c r="J1079" i="1" s="1"/>
  <c r="G1077" i="1"/>
  <c r="J1077" i="1" s="1"/>
  <c r="G1075" i="1"/>
  <c r="J1075" i="1" s="1"/>
  <c r="G1073" i="1"/>
  <c r="J1073" i="1" s="1"/>
  <c r="G1071" i="1"/>
  <c r="J1071" i="1" s="1"/>
  <c r="G1069" i="1"/>
  <c r="J1069" i="1" s="1"/>
  <c r="G1067" i="1"/>
  <c r="J1067" i="1" s="1"/>
  <c r="G1065" i="1"/>
  <c r="J1065" i="1" s="1"/>
  <c r="G1063" i="1"/>
  <c r="J1063" i="1" s="1"/>
  <c r="G1061" i="1"/>
  <c r="J1061" i="1" s="1"/>
  <c r="G1059" i="1"/>
  <c r="J1059" i="1" s="1"/>
  <c r="G1057" i="1"/>
  <c r="J1057" i="1" s="1"/>
  <c r="G1055" i="1"/>
  <c r="J1055" i="1" s="1"/>
  <c r="G1053" i="1"/>
  <c r="J1053" i="1" s="1"/>
  <c r="G1051" i="1"/>
  <c r="J1051" i="1" s="1"/>
  <c r="G1049" i="1"/>
  <c r="J1049" i="1" s="1"/>
  <c r="G1047" i="1"/>
  <c r="J1047" i="1" s="1"/>
  <c r="G1045" i="1"/>
  <c r="J1045" i="1" s="1"/>
  <c r="G1043" i="1"/>
  <c r="J1043" i="1" s="1"/>
  <c r="G1041" i="1"/>
  <c r="J1041" i="1" s="1"/>
  <c r="G1039" i="1"/>
  <c r="J1039" i="1" s="1"/>
  <c r="G1037" i="1"/>
  <c r="J1037" i="1" s="1"/>
  <c r="G1035" i="1"/>
  <c r="J1035" i="1" s="1"/>
  <c r="G1033" i="1"/>
  <c r="J1033" i="1" s="1"/>
  <c r="G1031" i="1"/>
  <c r="J1031" i="1" s="1"/>
  <c r="G1029" i="1"/>
  <c r="J1029" i="1" s="1"/>
  <c r="G1027" i="1"/>
  <c r="J1027" i="1" s="1"/>
  <c r="G1025" i="1"/>
  <c r="J1025" i="1" s="1"/>
  <c r="G1023" i="1"/>
  <c r="J1023" i="1" s="1"/>
  <c r="G1021" i="1"/>
  <c r="J1021" i="1" s="1"/>
  <c r="G1019" i="1"/>
  <c r="J1019" i="1" s="1"/>
  <c r="G1017" i="1"/>
  <c r="J1017" i="1" s="1"/>
  <c r="G1015" i="1"/>
  <c r="J1015" i="1" s="1"/>
  <c r="G1013" i="1"/>
  <c r="J1013" i="1" s="1"/>
  <c r="G1011" i="1"/>
  <c r="J1011" i="1" s="1"/>
  <c r="G1009" i="1"/>
  <c r="J1009" i="1" s="1"/>
  <c r="G1007" i="1"/>
  <c r="J1007" i="1" s="1"/>
  <c r="G1005" i="1"/>
  <c r="J1005" i="1" s="1"/>
  <c r="G1003" i="1"/>
  <c r="J1003" i="1" s="1"/>
  <c r="G1001" i="1"/>
  <c r="J1001" i="1" s="1"/>
  <c r="G999" i="1"/>
  <c r="J999" i="1" s="1"/>
  <c r="G997" i="1"/>
  <c r="J997" i="1" s="1"/>
  <c r="G995" i="1"/>
  <c r="J995" i="1" s="1"/>
  <c r="G993" i="1"/>
  <c r="J993" i="1" s="1"/>
  <c r="G991" i="1"/>
  <c r="J991" i="1" s="1"/>
  <c r="G989" i="1"/>
  <c r="J989" i="1" s="1"/>
  <c r="G987" i="1"/>
  <c r="J987" i="1" s="1"/>
  <c r="G985" i="1"/>
  <c r="J985" i="1" s="1"/>
  <c r="G983" i="1"/>
  <c r="J983" i="1" s="1"/>
  <c r="G981" i="1"/>
  <c r="J981" i="1" s="1"/>
  <c r="G979" i="1"/>
  <c r="J979" i="1" s="1"/>
  <c r="G977" i="1"/>
  <c r="J977" i="1" s="1"/>
  <c r="G975" i="1"/>
  <c r="J975" i="1" s="1"/>
  <c r="G973" i="1"/>
  <c r="J973" i="1" s="1"/>
  <c r="G971" i="1"/>
  <c r="J971" i="1" s="1"/>
  <c r="G969" i="1"/>
  <c r="J969" i="1" s="1"/>
  <c r="G967" i="1"/>
  <c r="J967" i="1" s="1"/>
  <c r="G965" i="1"/>
  <c r="J965" i="1" s="1"/>
  <c r="G963" i="1"/>
  <c r="J963" i="1" s="1"/>
  <c r="G961" i="1"/>
  <c r="J961" i="1" s="1"/>
  <c r="G959" i="1"/>
  <c r="J959" i="1" s="1"/>
  <c r="G957" i="1"/>
  <c r="J957" i="1" s="1"/>
  <c r="G955" i="1"/>
  <c r="J955" i="1" s="1"/>
  <c r="G953" i="1"/>
  <c r="J953" i="1" s="1"/>
  <c r="G951" i="1"/>
  <c r="J951" i="1" s="1"/>
  <c r="G949" i="1"/>
  <c r="J949" i="1" s="1"/>
  <c r="G947" i="1"/>
  <c r="J947" i="1" s="1"/>
  <c r="G945" i="1"/>
  <c r="J945" i="1" s="1"/>
  <c r="G943" i="1"/>
  <c r="J943" i="1" s="1"/>
  <c r="G941" i="1"/>
  <c r="J941" i="1" s="1"/>
  <c r="G939" i="1"/>
  <c r="J939" i="1" s="1"/>
  <c r="G937" i="1"/>
  <c r="J937" i="1" s="1"/>
  <c r="G935" i="1"/>
  <c r="J935" i="1" s="1"/>
  <c r="G933" i="1"/>
  <c r="J933" i="1" s="1"/>
  <c r="G931" i="1"/>
  <c r="J931" i="1" s="1"/>
  <c r="G929" i="1"/>
  <c r="J929" i="1" s="1"/>
  <c r="G927" i="1"/>
  <c r="J927" i="1" s="1"/>
  <c r="G925" i="1"/>
  <c r="J925" i="1" s="1"/>
  <c r="G923" i="1"/>
  <c r="J923" i="1" s="1"/>
  <c r="G921" i="1"/>
  <c r="J921" i="1" s="1"/>
  <c r="G919" i="1"/>
  <c r="J919" i="1" s="1"/>
  <c r="G917" i="1"/>
  <c r="J917" i="1" s="1"/>
  <c r="G915" i="1"/>
  <c r="J915" i="1" s="1"/>
  <c r="G913" i="1"/>
  <c r="J913" i="1" s="1"/>
  <c r="G911" i="1"/>
  <c r="J911" i="1" s="1"/>
  <c r="G909" i="1"/>
  <c r="J909" i="1" s="1"/>
  <c r="G907" i="1"/>
  <c r="J907" i="1" s="1"/>
  <c r="G905" i="1"/>
  <c r="J905" i="1" s="1"/>
  <c r="G903" i="1"/>
  <c r="J903" i="1" s="1"/>
  <c r="G901" i="1"/>
  <c r="J901" i="1" s="1"/>
  <c r="G899" i="1"/>
  <c r="J899" i="1" s="1"/>
  <c r="G897" i="1"/>
  <c r="J897" i="1" s="1"/>
  <c r="G895" i="1"/>
  <c r="J895" i="1" s="1"/>
  <c r="G893" i="1"/>
  <c r="J893" i="1" s="1"/>
  <c r="G891" i="1"/>
  <c r="J891" i="1" s="1"/>
  <c r="G889" i="1"/>
  <c r="J889" i="1" s="1"/>
  <c r="G887" i="1"/>
  <c r="J887" i="1" s="1"/>
  <c r="G885" i="1"/>
  <c r="J885" i="1" s="1"/>
  <c r="G883" i="1"/>
  <c r="J883" i="1" s="1"/>
  <c r="G881" i="1"/>
  <c r="J881" i="1" s="1"/>
  <c r="G879" i="1"/>
  <c r="J879" i="1" s="1"/>
  <c r="G877" i="1"/>
  <c r="J877" i="1" s="1"/>
  <c r="G875" i="1"/>
  <c r="J875" i="1" s="1"/>
  <c r="G873" i="1"/>
  <c r="J873" i="1" s="1"/>
  <c r="G871" i="1"/>
  <c r="J871" i="1" s="1"/>
  <c r="G869" i="1"/>
  <c r="J869" i="1" s="1"/>
  <c r="G867" i="1"/>
  <c r="J867" i="1" s="1"/>
  <c r="G865" i="1"/>
  <c r="J865" i="1" s="1"/>
  <c r="G863" i="1"/>
  <c r="J863" i="1" s="1"/>
  <c r="G861" i="1"/>
  <c r="J861" i="1" s="1"/>
  <c r="G859" i="1"/>
  <c r="J859" i="1" s="1"/>
  <c r="G857" i="1"/>
  <c r="J857" i="1" s="1"/>
  <c r="G855" i="1"/>
  <c r="J855" i="1" s="1"/>
  <c r="G853" i="1"/>
  <c r="J853" i="1" s="1"/>
  <c r="G851" i="1"/>
  <c r="J851" i="1" s="1"/>
  <c r="G849" i="1"/>
  <c r="J849" i="1" s="1"/>
  <c r="G847" i="1"/>
  <c r="J847" i="1" s="1"/>
  <c r="G845" i="1"/>
  <c r="J845" i="1" s="1"/>
  <c r="G843" i="1"/>
  <c r="J843" i="1" s="1"/>
  <c r="G841" i="1"/>
  <c r="J841" i="1" s="1"/>
  <c r="G839" i="1"/>
  <c r="J839" i="1" s="1"/>
  <c r="G837" i="1"/>
  <c r="J837" i="1" s="1"/>
  <c r="G835" i="1"/>
  <c r="J835" i="1" s="1"/>
  <c r="G833" i="1"/>
  <c r="J833" i="1" s="1"/>
  <c r="G831" i="1"/>
  <c r="J831" i="1" s="1"/>
  <c r="G829" i="1"/>
  <c r="J829" i="1" s="1"/>
  <c r="G827" i="1"/>
  <c r="J827" i="1" s="1"/>
  <c r="G825" i="1"/>
  <c r="J825" i="1" s="1"/>
  <c r="G823" i="1"/>
  <c r="J823" i="1" s="1"/>
  <c r="G821" i="1"/>
  <c r="J821" i="1" s="1"/>
  <c r="G819" i="1"/>
  <c r="J819" i="1" s="1"/>
  <c r="G817" i="1"/>
  <c r="J817" i="1" s="1"/>
  <c r="G815" i="1"/>
  <c r="J815" i="1" s="1"/>
  <c r="G813" i="1"/>
  <c r="J813" i="1" s="1"/>
  <c r="G811" i="1"/>
  <c r="J811" i="1" s="1"/>
  <c r="G809" i="1"/>
  <c r="J809" i="1" s="1"/>
  <c r="G807" i="1"/>
  <c r="J807" i="1" s="1"/>
  <c r="G805" i="1"/>
  <c r="J805" i="1" s="1"/>
  <c r="G803" i="1"/>
  <c r="J803" i="1" s="1"/>
  <c r="G801" i="1"/>
  <c r="J801" i="1" s="1"/>
  <c r="G799" i="1"/>
  <c r="J799" i="1" s="1"/>
  <c r="G797" i="1"/>
  <c r="J797" i="1" s="1"/>
  <c r="G795" i="1"/>
  <c r="J795" i="1" s="1"/>
  <c r="G793" i="1"/>
  <c r="J793" i="1" s="1"/>
  <c r="G791" i="1"/>
  <c r="J791" i="1" s="1"/>
  <c r="G789" i="1"/>
  <c r="J789" i="1" s="1"/>
  <c r="G787" i="1"/>
  <c r="J787" i="1" s="1"/>
  <c r="G785" i="1"/>
  <c r="J785" i="1" s="1"/>
  <c r="G783" i="1"/>
  <c r="J783" i="1" s="1"/>
  <c r="G781" i="1"/>
  <c r="J781" i="1" s="1"/>
  <c r="G779" i="1"/>
  <c r="J779" i="1" s="1"/>
  <c r="G777" i="1"/>
  <c r="J777" i="1" s="1"/>
  <c r="G775" i="1"/>
  <c r="J775" i="1" s="1"/>
  <c r="G773" i="1"/>
  <c r="J773" i="1" s="1"/>
  <c r="G771" i="1"/>
  <c r="J771" i="1" s="1"/>
  <c r="G769" i="1"/>
  <c r="J769" i="1" s="1"/>
  <c r="G767" i="1"/>
  <c r="J767" i="1" s="1"/>
  <c r="G765" i="1"/>
  <c r="J765" i="1" s="1"/>
  <c r="G763" i="1"/>
  <c r="J763" i="1" s="1"/>
  <c r="G761" i="1"/>
  <c r="J761" i="1" s="1"/>
  <c r="G759" i="1"/>
  <c r="J759" i="1" s="1"/>
  <c r="G757" i="1"/>
  <c r="J757" i="1" s="1"/>
  <c r="G755" i="1"/>
  <c r="J755" i="1" s="1"/>
  <c r="G753" i="1"/>
  <c r="J753" i="1" s="1"/>
  <c r="G751" i="1"/>
  <c r="J751" i="1" s="1"/>
  <c r="G749" i="1"/>
  <c r="J749" i="1" s="1"/>
  <c r="G747" i="1"/>
  <c r="J747" i="1" s="1"/>
  <c r="G745" i="1"/>
  <c r="J745" i="1" s="1"/>
  <c r="G743" i="1"/>
  <c r="J743" i="1" s="1"/>
  <c r="G741" i="1"/>
  <c r="J741" i="1" s="1"/>
  <c r="G739" i="1"/>
  <c r="J739" i="1" s="1"/>
  <c r="G737" i="1"/>
  <c r="J737" i="1" s="1"/>
  <c r="G735" i="1"/>
  <c r="J735" i="1" s="1"/>
  <c r="G733" i="1"/>
  <c r="J733" i="1" s="1"/>
  <c r="G731" i="1"/>
  <c r="J731" i="1" s="1"/>
  <c r="G729" i="1"/>
  <c r="J729" i="1" s="1"/>
  <c r="G727" i="1"/>
  <c r="J727" i="1" s="1"/>
  <c r="G725" i="1"/>
  <c r="J725" i="1" s="1"/>
  <c r="G723" i="1"/>
  <c r="J723" i="1" s="1"/>
  <c r="G721" i="1"/>
  <c r="J721" i="1" s="1"/>
  <c r="G719" i="1"/>
  <c r="J719" i="1" s="1"/>
  <c r="G717" i="1"/>
  <c r="J717" i="1" s="1"/>
  <c r="G715" i="1"/>
  <c r="J715" i="1" s="1"/>
  <c r="G713" i="1"/>
  <c r="J713" i="1" s="1"/>
  <c r="G711" i="1"/>
  <c r="J711" i="1" s="1"/>
  <c r="G709" i="1"/>
  <c r="J709" i="1" s="1"/>
  <c r="G707" i="1"/>
  <c r="J707" i="1" s="1"/>
  <c r="G705" i="1"/>
  <c r="J705" i="1" s="1"/>
  <c r="G703" i="1"/>
  <c r="J703" i="1" s="1"/>
  <c r="G701" i="1"/>
  <c r="J701" i="1" s="1"/>
  <c r="G699" i="1"/>
  <c r="J699" i="1" s="1"/>
  <c r="G697" i="1"/>
  <c r="J697" i="1" s="1"/>
  <c r="G695" i="1"/>
  <c r="J695" i="1" s="1"/>
  <c r="G693" i="1"/>
  <c r="J693" i="1" s="1"/>
  <c r="G691" i="1"/>
  <c r="J691" i="1" s="1"/>
  <c r="G689" i="1"/>
  <c r="J689" i="1" s="1"/>
  <c r="G687" i="1"/>
  <c r="J687" i="1" s="1"/>
  <c r="G685" i="1"/>
  <c r="J685" i="1" s="1"/>
  <c r="G683" i="1"/>
  <c r="J683" i="1" s="1"/>
  <c r="G681" i="1"/>
  <c r="J681" i="1" s="1"/>
  <c r="G679" i="1"/>
  <c r="J679" i="1" s="1"/>
  <c r="G677" i="1"/>
  <c r="J677" i="1" s="1"/>
  <c r="G675" i="1"/>
  <c r="J675" i="1" s="1"/>
  <c r="G673" i="1"/>
  <c r="J673" i="1" s="1"/>
  <c r="G671" i="1"/>
  <c r="J671" i="1" s="1"/>
  <c r="G669" i="1"/>
  <c r="J669" i="1" s="1"/>
  <c r="G667" i="1"/>
  <c r="J667" i="1" s="1"/>
  <c r="G665" i="1"/>
  <c r="J665" i="1" s="1"/>
  <c r="G663" i="1"/>
  <c r="J663" i="1" s="1"/>
  <c r="G661" i="1"/>
  <c r="J661" i="1" s="1"/>
  <c r="G659" i="1"/>
  <c r="J659" i="1" s="1"/>
  <c r="G657" i="1"/>
  <c r="J657" i="1" s="1"/>
  <c r="G655" i="1"/>
  <c r="J655" i="1" s="1"/>
  <c r="G653" i="1"/>
  <c r="J653" i="1" s="1"/>
  <c r="G651" i="1"/>
  <c r="J651" i="1" s="1"/>
  <c r="G649" i="1"/>
  <c r="J649" i="1" s="1"/>
  <c r="G647" i="1"/>
  <c r="J647" i="1" s="1"/>
  <c r="G645" i="1"/>
  <c r="J645" i="1" s="1"/>
  <c r="G643" i="1"/>
  <c r="J643" i="1" s="1"/>
  <c r="G641" i="1"/>
  <c r="J641" i="1" s="1"/>
  <c r="G639" i="1"/>
  <c r="J639" i="1" s="1"/>
  <c r="G637" i="1"/>
  <c r="J637" i="1" s="1"/>
  <c r="G635" i="1"/>
  <c r="J635" i="1" s="1"/>
  <c r="G633" i="1"/>
  <c r="J633" i="1" s="1"/>
  <c r="G631" i="1"/>
  <c r="J631" i="1" s="1"/>
  <c r="G629" i="1"/>
  <c r="J629" i="1" s="1"/>
  <c r="G627" i="1"/>
  <c r="J627" i="1" s="1"/>
  <c r="G625" i="1"/>
  <c r="J625" i="1" s="1"/>
  <c r="G623" i="1"/>
  <c r="J623" i="1" s="1"/>
  <c r="G621" i="1"/>
  <c r="J621" i="1" s="1"/>
  <c r="G619" i="1"/>
  <c r="J619" i="1" s="1"/>
  <c r="G617" i="1"/>
  <c r="J617" i="1" s="1"/>
  <c r="G615" i="1"/>
  <c r="J615" i="1" s="1"/>
  <c r="G613" i="1"/>
  <c r="J613" i="1" s="1"/>
  <c r="G611" i="1"/>
  <c r="J611" i="1" s="1"/>
  <c r="G609" i="1"/>
  <c r="J609" i="1" s="1"/>
  <c r="G607" i="1"/>
  <c r="J607" i="1" s="1"/>
  <c r="G605" i="1"/>
  <c r="J605" i="1" s="1"/>
  <c r="G603" i="1"/>
  <c r="J603" i="1" s="1"/>
  <c r="G601" i="1"/>
  <c r="J601" i="1" s="1"/>
  <c r="G599" i="1"/>
  <c r="J599" i="1" s="1"/>
  <c r="G597" i="1"/>
  <c r="J597" i="1" s="1"/>
  <c r="G595" i="1"/>
  <c r="J595" i="1" s="1"/>
  <c r="G593" i="1"/>
  <c r="J593" i="1" s="1"/>
  <c r="G591" i="1"/>
  <c r="J591" i="1" s="1"/>
  <c r="G589" i="1"/>
  <c r="J589" i="1" s="1"/>
  <c r="G587" i="1"/>
  <c r="J587" i="1" s="1"/>
  <c r="G585" i="1"/>
  <c r="J585" i="1" s="1"/>
  <c r="G583" i="1"/>
  <c r="J583" i="1" s="1"/>
  <c r="G581" i="1"/>
  <c r="J581" i="1" s="1"/>
  <c r="G579" i="1"/>
  <c r="J579" i="1" s="1"/>
  <c r="G577" i="1"/>
  <c r="J577" i="1" s="1"/>
  <c r="G575" i="1"/>
  <c r="J575" i="1" s="1"/>
  <c r="G573" i="1"/>
  <c r="J573" i="1" s="1"/>
  <c r="G571" i="1"/>
  <c r="J571" i="1" s="1"/>
  <c r="G569" i="1"/>
  <c r="J569" i="1" s="1"/>
  <c r="G567" i="1"/>
  <c r="J567" i="1" s="1"/>
  <c r="G565" i="1"/>
  <c r="J565" i="1" s="1"/>
  <c r="G563" i="1"/>
  <c r="J563" i="1" s="1"/>
  <c r="G561" i="1"/>
  <c r="J561" i="1" s="1"/>
  <c r="G559" i="1"/>
  <c r="J559" i="1" s="1"/>
  <c r="G557" i="1"/>
  <c r="J557" i="1" s="1"/>
  <c r="G555" i="1"/>
  <c r="J555" i="1" s="1"/>
  <c r="G553" i="1"/>
  <c r="J553" i="1" s="1"/>
  <c r="G551" i="1"/>
  <c r="J551" i="1" s="1"/>
  <c r="G549" i="1"/>
  <c r="J549" i="1" s="1"/>
  <c r="G547" i="1"/>
  <c r="J547" i="1" s="1"/>
  <c r="G545" i="1"/>
  <c r="J545" i="1" s="1"/>
  <c r="G543" i="1"/>
  <c r="J543" i="1" s="1"/>
  <c r="G541" i="1"/>
  <c r="J541" i="1" s="1"/>
  <c r="G539" i="1"/>
  <c r="J539" i="1" s="1"/>
  <c r="G537" i="1"/>
  <c r="J537" i="1" s="1"/>
  <c r="G535" i="1"/>
  <c r="J535" i="1" s="1"/>
  <c r="G533" i="1"/>
  <c r="J533" i="1" s="1"/>
  <c r="G531" i="1"/>
  <c r="J531" i="1" s="1"/>
  <c r="G529" i="1"/>
  <c r="J529" i="1" s="1"/>
  <c r="G527" i="1"/>
  <c r="J527" i="1" s="1"/>
  <c r="G525" i="1"/>
  <c r="J525" i="1" s="1"/>
  <c r="G523" i="1"/>
  <c r="J523" i="1" s="1"/>
  <c r="G521" i="1"/>
  <c r="J521" i="1" s="1"/>
  <c r="G519" i="1"/>
  <c r="J519" i="1" s="1"/>
  <c r="G517" i="1"/>
  <c r="J517" i="1" s="1"/>
  <c r="G515" i="1"/>
  <c r="J515" i="1" s="1"/>
  <c r="G513" i="1"/>
  <c r="J513" i="1" s="1"/>
  <c r="G511" i="1"/>
  <c r="J511" i="1" s="1"/>
  <c r="G509" i="1"/>
  <c r="J509" i="1" s="1"/>
  <c r="G507" i="1"/>
  <c r="J507" i="1" s="1"/>
  <c r="G505" i="1"/>
  <c r="J505" i="1" s="1"/>
  <c r="G503" i="1"/>
  <c r="J503" i="1" s="1"/>
  <c r="G501" i="1"/>
  <c r="J501" i="1" s="1"/>
  <c r="G499" i="1"/>
  <c r="J499" i="1" s="1"/>
  <c r="G497" i="1"/>
  <c r="J497" i="1" s="1"/>
  <c r="G495" i="1"/>
  <c r="J495" i="1" s="1"/>
  <c r="G493" i="1"/>
  <c r="J493" i="1" s="1"/>
  <c r="G491" i="1"/>
  <c r="J491" i="1" s="1"/>
  <c r="G489" i="1"/>
  <c r="J489" i="1" s="1"/>
  <c r="G487" i="1"/>
  <c r="J487" i="1" s="1"/>
  <c r="G485" i="1"/>
  <c r="J485" i="1" s="1"/>
  <c r="G483" i="1"/>
  <c r="J483" i="1" s="1"/>
  <c r="G481" i="1"/>
  <c r="J481" i="1" s="1"/>
  <c r="G479" i="1"/>
  <c r="J479" i="1" s="1"/>
  <c r="G477" i="1"/>
  <c r="J477" i="1" s="1"/>
  <c r="G475" i="1"/>
  <c r="J475" i="1" s="1"/>
  <c r="G473" i="1"/>
  <c r="J473" i="1" s="1"/>
  <c r="G471" i="1"/>
  <c r="J471" i="1" s="1"/>
  <c r="G469" i="1"/>
  <c r="J469" i="1" s="1"/>
  <c r="G467" i="1"/>
  <c r="J467" i="1" s="1"/>
  <c r="G465" i="1"/>
  <c r="J465" i="1" s="1"/>
  <c r="G463" i="1"/>
  <c r="J463" i="1" s="1"/>
  <c r="G461" i="1"/>
  <c r="J461" i="1" s="1"/>
  <c r="G459" i="1"/>
  <c r="J459" i="1" s="1"/>
  <c r="G457" i="1"/>
  <c r="J457" i="1" s="1"/>
  <c r="G455" i="1"/>
  <c r="J455" i="1" s="1"/>
  <c r="G453" i="1"/>
  <c r="J453" i="1" s="1"/>
  <c r="G451" i="1"/>
  <c r="J451" i="1" s="1"/>
  <c r="G449" i="1"/>
  <c r="J449" i="1" s="1"/>
  <c r="G447" i="1"/>
  <c r="J447" i="1" s="1"/>
  <c r="G445" i="1"/>
  <c r="J445" i="1" s="1"/>
  <c r="G443" i="1"/>
  <c r="J443" i="1" s="1"/>
  <c r="G441" i="1"/>
  <c r="J441" i="1" s="1"/>
  <c r="G439" i="1"/>
  <c r="J439" i="1" s="1"/>
  <c r="G437" i="1"/>
  <c r="J437" i="1" s="1"/>
  <c r="G435" i="1"/>
  <c r="J435" i="1" s="1"/>
  <c r="G433" i="1"/>
  <c r="J433" i="1" s="1"/>
  <c r="G431" i="1"/>
  <c r="J431" i="1" s="1"/>
  <c r="G429" i="1"/>
  <c r="J429" i="1" s="1"/>
  <c r="G427" i="1"/>
  <c r="J427" i="1" s="1"/>
  <c r="G425" i="1"/>
  <c r="J425" i="1" s="1"/>
  <c r="G423" i="1"/>
  <c r="J423" i="1" s="1"/>
  <c r="G421" i="1"/>
  <c r="J421" i="1" s="1"/>
  <c r="G419" i="1"/>
  <c r="J419" i="1" s="1"/>
  <c r="G417" i="1"/>
  <c r="J417" i="1" s="1"/>
  <c r="G415" i="1"/>
  <c r="J415" i="1" s="1"/>
  <c r="G413" i="1"/>
  <c r="J413" i="1" s="1"/>
  <c r="G411" i="1"/>
  <c r="J411" i="1" s="1"/>
  <c r="G409" i="1"/>
  <c r="J409" i="1" s="1"/>
  <c r="G407" i="1"/>
  <c r="J407" i="1" s="1"/>
  <c r="G405" i="1"/>
  <c r="J405" i="1" s="1"/>
  <c r="G403" i="1"/>
  <c r="J403" i="1" s="1"/>
  <c r="G401" i="1"/>
  <c r="J401" i="1" s="1"/>
  <c r="G399" i="1"/>
  <c r="J399" i="1" s="1"/>
  <c r="G397" i="1"/>
  <c r="J397" i="1" s="1"/>
  <c r="G395" i="1"/>
  <c r="J395" i="1" s="1"/>
  <c r="G393" i="1"/>
  <c r="J393" i="1" s="1"/>
  <c r="G391" i="1"/>
  <c r="J391" i="1" s="1"/>
  <c r="G389" i="1"/>
  <c r="J389" i="1" s="1"/>
  <c r="G387" i="1"/>
  <c r="J387" i="1" s="1"/>
  <c r="G385" i="1"/>
  <c r="J385" i="1" s="1"/>
  <c r="G383" i="1"/>
  <c r="J383" i="1" s="1"/>
  <c r="G381" i="1"/>
  <c r="J381" i="1" s="1"/>
  <c r="G379" i="1"/>
  <c r="J379" i="1" s="1"/>
  <c r="G377" i="1"/>
  <c r="J377" i="1" s="1"/>
  <c r="G375" i="1"/>
  <c r="J375" i="1" s="1"/>
  <c r="G373" i="1"/>
  <c r="J373" i="1" s="1"/>
  <c r="G371" i="1"/>
  <c r="J371" i="1" s="1"/>
  <c r="G369" i="1"/>
  <c r="J369" i="1" s="1"/>
  <c r="G367" i="1"/>
  <c r="J367" i="1" s="1"/>
  <c r="G365" i="1"/>
  <c r="J365" i="1" s="1"/>
  <c r="G363" i="1"/>
  <c r="J363" i="1" s="1"/>
  <c r="G361" i="1"/>
  <c r="J361" i="1" s="1"/>
  <c r="G359" i="1"/>
  <c r="J359" i="1" s="1"/>
  <c r="G357" i="1"/>
  <c r="J357" i="1" s="1"/>
  <c r="G355" i="1"/>
  <c r="J355" i="1" s="1"/>
  <c r="G353" i="1"/>
  <c r="J353" i="1" s="1"/>
  <c r="G351" i="1"/>
  <c r="J351" i="1" s="1"/>
  <c r="G349" i="1"/>
  <c r="J349" i="1" s="1"/>
  <c r="G347" i="1"/>
  <c r="J347" i="1" s="1"/>
  <c r="G345" i="1"/>
  <c r="J345" i="1" s="1"/>
  <c r="G343" i="1"/>
  <c r="J343" i="1" s="1"/>
  <c r="G341" i="1"/>
  <c r="J341" i="1" s="1"/>
  <c r="G339" i="1"/>
  <c r="J339" i="1" s="1"/>
  <c r="G337" i="1"/>
  <c r="J337" i="1" s="1"/>
  <c r="G335" i="1"/>
  <c r="J335" i="1" s="1"/>
  <c r="G333" i="1"/>
  <c r="J333" i="1" s="1"/>
  <c r="G331" i="1"/>
  <c r="J331" i="1" s="1"/>
  <c r="G329" i="1"/>
  <c r="J329" i="1" s="1"/>
  <c r="G327" i="1"/>
  <c r="J327" i="1" s="1"/>
  <c r="G325" i="1"/>
  <c r="J325" i="1" s="1"/>
  <c r="G323" i="1"/>
  <c r="J323" i="1" s="1"/>
  <c r="G321" i="1"/>
  <c r="J321" i="1" s="1"/>
  <c r="G319" i="1"/>
  <c r="J319" i="1" s="1"/>
  <c r="G317" i="1"/>
  <c r="J317" i="1" s="1"/>
  <c r="G315" i="1"/>
  <c r="J315" i="1" s="1"/>
  <c r="G313" i="1"/>
  <c r="J313" i="1" s="1"/>
  <c r="G311" i="1"/>
  <c r="J311" i="1" s="1"/>
  <c r="G309" i="1"/>
  <c r="J309" i="1" s="1"/>
  <c r="G307" i="1"/>
  <c r="J307" i="1" s="1"/>
  <c r="G305" i="1"/>
  <c r="J305" i="1" s="1"/>
  <c r="G303" i="1"/>
  <c r="J303" i="1" s="1"/>
  <c r="G301" i="1"/>
  <c r="J301" i="1" s="1"/>
  <c r="G299" i="1"/>
  <c r="J299" i="1" s="1"/>
  <c r="G297" i="1"/>
  <c r="J297" i="1" s="1"/>
  <c r="G295" i="1"/>
  <c r="J295" i="1" s="1"/>
  <c r="G293" i="1"/>
  <c r="J293" i="1" s="1"/>
  <c r="G291" i="1"/>
  <c r="J291" i="1" s="1"/>
  <c r="G289" i="1"/>
  <c r="J289" i="1" s="1"/>
  <c r="G287" i="1"/>
  <c r="J287" i="1" s="1"/>
  <c r="G285" i="1"/>
  <c r="J285" i="1" s="1"/>
  <c r="G283" i="1"/>
  <c r="J283" i="1" s="1"/>
  <c r="G281" i="1"/>
  <c r="J281" i="1" s="1"/>
  <c r="G279" i="1"/>
  <c r="J279" i="1" s="1"/>
  <c r="G277" i="1"/>
  <c r="J277" i="1" s="1"/>
  <c r="G275" i="1"/>
  <c r="J275" i="1" s="1"/>
  <c r="G273" i="1"/>
  <c r="J273" i="1" s="1"/>
  <c r="G271" i="1"/>
  <c r="J271" i="1" s="1"/>
  <c r="G269" i="1"/>
  <c r="J269" i="1" s="1"/>
  <c r="G267" i="1"/>
  <c r="J267" i="1" s="1"/>
  <c r="G265" i="1"/>
  <c r="J265" i="1" s="1"/>
  <c r="G263" i="1"/>
  <c r="J263" i="1" s="1"/>
  <c r="G261" i="1"/>
  <c r="J261" i="1" s="1"/>
  <c r="G259" i="1"/>
  <c r="J259" i="1" s="1"/>
  <c r="G257" i="1"/>
  <c r="J257" i="1" s="1"/>
  <c r="G255" i="1"/>
  <c r="J255" i="1" s="1"/>
  <c r="G253" i="1"/>
  <c r="J253" i="1" s="1"/>
  <c r="G251" i="1"/>
  <c r="J251" i="1" s="1"/>
  <c r="G249" i="1"/>
  <c r="J249" i="1" s="1"/>
  <c r="G247" i="1"/>
  <c r="J247" i="1" s="1"/>
  <c r="G245" i="1"/>
  <c r="J245" i="1" s="1"/>
  <c r="G243" i="1"/>
  <c r="J243" i="1" s="1"/>
  <c r="G241" i="1"/>
  <c r="J241" i="1" s="1"/>
  <c r="G239" i="1"/>
  <c r="J239" i="1" s="1"/>
  <c r="G237" i="1"/>
  <c r="J237" i="1" s="1"/>
  <c r="G235" i="1"/>
  <c r="J235" i="1" s="1"/>
  <c r="G233" i="1"/>
  <c r="J233" i="1" s="1"/>
  <c r="G231" i="1"/>
  <c r="J231" i="1" s="1"/>
  <c r="G229" i="1"/>
  <c r="J229" i="1" s="1"/>
  <c r="G227" i="1"/>
  <c r="J227" i="1" s="1"/>
  <c r="G225" i="1"/>
  <c r="J225" i="1" s="1"/>
  <c r="G223" i="1"/>
  <c r="J223" i="1" s="1"/>
  <c r="G221" i="1"/>
  <c r="J221" i="1" s="1"/>
  <c r="G219" i="1"/>
  <c r="J219" i="1" s="1"/>
  <c r="G217" i="1"/>
  <c r="J217" i="1" s="1"/>
  <c r="G215" i="1"/>
  <c r="J215" i="1" s="1"/>
  <c r="G213" i="1"/>
  <c r="J213" i="1" s="1"/>
  <c r="G211" i="1"/>
  <c r="J211" i="1" s="1"/>
  <c r="G209" i="1"/>
  <c r="J209" i="1" s="1"/>
  <c r="G207" i="1"/>
  <c r="J207" i="1" s="1"/>
  <c r="G205" i="1"/>
  <c r="J205" i="1" s="1"/>
  <c r="G203" i="1"/>
  <c r="J203" i="1" s="1"/>
  <c r="G201" i="1"/>
  <c r="J201" i="1" s="1"/>
  <c r="G199" i="1"/>
  <c r="J199" i="1" s="1"/>
  <c r="G197" i="1"/>
  <c r="J197" i="1" s="1"/>
  <c r="G195" i="1"/>
  <c r="J195" i="1" s="1"/>
  <c r="G193" i="1"/>
  <c r="J193" i="1" s="1"/>
  <c r="G191" i="1"/>
  <c r="J191" i="1" s="1"/>
  <c r="G189" i="1"/>
  <c r="J189" i="1" s="1"/>
  <c r="G187" i="1"/>
  <c r="J187" i="1" s="1"/>
  <c r="G185" i="1"/>
  <c r="J185" i="1" s="1"/>
  <c r="G183" i="1"/>
  <c r="J183" i="1" s="1"/>
  <c r="G181" i="1"/>
  <c r="J181" i="1" s="1"/>
  <c r="G179" i="1"/>
  <c r="J179" i="1" s="1"/>
  <c r="G177" i="1"/>
  <c r="J177" i="1" s="1"/>
  <c r="G175" i="1"/>
  <c r="J175" i="1" s="1"/>
  <c r="G173" i="1"/>
  <c r="J173" i="1" s="1"/>
  <c r="G171" i="1"/>
  <c r="J171" i="1" s="1"/>
  <c r="G169" i="1"/>
  <c r="J169" i="1" s="1"/>
  <c r="G167" i="1"/>
  <c r="J167" i="1" s="1"/>
  <c r="G165" i="1"/>
  <c r="J165" i="1" s="1"/>
  <c r="G163" i="1"/>
  <c r="J163" i="1" s="1"/>
  <c r="G161" i="1"/>
  <c r="J161" i="1" s="1"/>
  <c r="G159" i="1"/>
  <c r="J159" i="1" s="1"/>
  <c r="G157" i="1"/>
  <c r="J157" i="1" s="1"/>
  <c r="G155" i="1"/>
  <c r="J155" i="1" s="1"/>
  <c r="G153" i="1"/>
  <c r="J153" i="1" s="1"/>
  <c r="G151" i="1"/>
  <c r="J151" i="1" s="1"/>
  <c r="G149" i="1"/>
  <c r="J149" i="1" s="1"/>
  <c r="G147" i="1"/>
  <c r="J147" i="1" s="1"/>
  <c r="G145" i="1"/>
  <c r="J145" i="1" s="1"/>
  <c r="G143" i="1"/>
  <c r="J143" i="1" s="1"/>
  <c r="G141" i="1"/>
  <c r="J141" i="1" s="1"/>
  <c r="G139" i="1"/>
  <c r="J139" i="1" s="1"/>
  <c r="G137" i="1"/>
  <c r="J137" i="1" s="1"/>
  <c r="G135" i="1"/>
  <c r="J135" i="1" s="1"/>
  <c r="G133" i="1"/>
  <c r="J133" i="1" s="1"/>
  <c r="G131" i="1"/>
  <c r="J131" i="1" s="1"/>
  <c r="G129" i="1"/>
  <c r="J129" i="1" s="1"/>
  <c r="G127" i="1"/>
  <c r="J127" i="1" s="1"/>
  <c r="G125" i="1"/>
  <c r="J125" i="1" s="1"/>
  <c r="G123" i="1"/>
  <c r="J123" i="1" s="1"/>
  <c r="G121" i="1"/>
  <c r="J121" i="1" s="1"/>
  <c r="G119" i="1"/>
  <c r="J119" i="1" s="1"/>
  <c r="G117" i="1"/>
  <c r="J117" i="1" s="1"/>
  <c r="G115" i="1"/>
  <c r="J115" i="1" s="1"/>
  <c r="G113" i="1"/>
  <c r="J113" i="1" s="1"/>
  <c r="G111" i="1"/>
  <c r="J111" i="1" s="1"/>
  <c r="G109" i="1"/>
  <c r="J109" i="1" s="1"/>
  <c r="G107" i="1"/>
  <c r="J107" i="1" s="1"/>
  <c r="G105" i="1"/>
  <c r="J105" i="1" s="1"/>
  <c r="G103" i="1"/>
  <c r="J103" i="1" s="1"/>
  <c r="G101" i="1"/>
  <c r="J101" i="1" s="1"/>
  <c r="G99" i="1"/>
  <c r="J99" i="1" s="1"/>
  <c r="G97" i="1"/>
  <c r="J97" i="1" s="1"/>
  <c r="G95" i="1"/>
  <c r="J95" i="1" s="1"/>
  <c r="G93" i="1"/>
  <c r="J93" i="1" s="1"/>
  <c r="G91" i="1"/>
  <c r="J91" i="1" s="1"/>
  <c r="G89" i="1"/>
  <c r="J89" i="1" s="1"/>
  <c r="G87" i="1"/>
  <c r="J87" i="1" s="1"/>
  <c r="G85" i="1"/>
  <c r="J85" i="1" s="1"/>
  <c r="G83" i="1"/>
  <c r="J83" i="1" s="1"/>
  <c r="G81" i="1"/>
  <c r="J81" i="1" s="1"/>
  <c r="G79" i="1"/>
  <c r="J79" i="1" s="1"/>
  <c r="G77" i="1"/>
  <c r="J77" i="1" s="1"/>
  <c r="G75" i="1"/>
  <c r="J75" i="1" s="1"/>
  <c r="G73" i="1"/>
  <c r="J73" i="1" s="1"/>
  <c r="G71" i="1"/>
  <c r="J71" i="1" s="1"/>
  <c r="G69" i="1"/>
  <c r="J69" i="1" s="1"/>
  <c r="G67" i="1"/>
  <c r="J67" i="1" s="1"/>
  <c r="G65" i="1"/>
  <c r="J65" i="1" s="1"/>
  <c r="G63" i="1"/>
  <c r="J63" i="1" s="1"/>
  <c r="G61" i="1"/>
  <c r="J61" i="1" s="1"/>
  <c r="G59" i="1"/>
  <c r="J59" i="1" s="1"/>
  <c r="G57" i="1"/>
  <c r="J57" i="1" s="1"/>
  <c r="G55" i="1"/>
  <c r="J55" i="1" s="1"/>
  <c r="G53" i="1"/>
  <c r="J53" i="1" s="1"/>
  <c r="G51" i="1"/>
  <c r="J51" i="1" s="1"/>
  <c r="G49" i="1"/>
  <c r="J49" i="1" s="1"/>
  <c r="G47" i="1"/>
  <c r="J47" i="1" s="1"/>
  <c r="G45" i="1"/>
  <c r="J45" i="1" s="1"/>
  <c r="G43" i="1"/>
  <c r="J43" i="1" s="1"/>
  <c r="G41" i="1"/>
  <c r="J41" i="1" s="1"/>
  <c r="G39" i="1"/>
  <c r="J39" i="1" s="1"/>
  <c r="G37" i="1"/>
  <c r="J37" i="1" s="1"/>
  <c r="G35" i="1"/>
  <c r="J35" i="1" s="1"/>
  <c r="G33" i="1"/>
  <c r="J33" i="1" s="1"/>
  <c r="G31" i="1"/>
  <c r="J31" i="1" s="1"/>
  <c r="G29" i="1"/>
  <c r="J29" i="1" s="1"/>
  <c r="G27" i="1"/>
  <c r="J27" i="1" s="1"/>
  <c r="G25" i="1"/>
  <c r="J25" i="1" s="1"/>
  <c r="G23" i="1"/>
  <c r="J23" i="1" s="1"/>
  <c r="G21" i="1"/>
  <c r="J21" i="1" s="1"/>
  <c r="G19" i="1"/>
  <c r="J19" i="1" s="1"/>
  <c r="G17" i="1"/>
  <c r="J17" i="1" s="1"/>
  <c r="G15" i="1"/>
  <c r="J15" i="1" s="1"/>
  <c r="G13" i="1"/>
  <c r="J13" i="1" s="1"/>
  <c r="G11" i="1"/>
  <c r="J11" i="1" s="1"/>
  <c r="G9" i="1"/>
  <c r="J9" i="1" s="1"/>
  <c r="G7" i="1"/>
  <c r="J7" i="1" s="1"/>
  <c r="G5" i="1"/>
  <c r="J5" i="1" s="1"/>
  <c r="G3" i="1"/>
  <c r="J3" i="1" s="1"/>
  <c r="G8383" i="1"/>
  <c r="J8383" i="1" s="1"/>
  <c r="G8379" i="1"/>
  <c r="J8379" i="1" s="1"/>
  <c r="G8375" i="1"/>
  <c r="J8375" i="1" s="1"/>
  <c r="G8371" i="1"/>
  <c r="J8371" i="1" s="1"/>
  <c r="G8367" i="1"/>
  <c r="J8367" i="1" s="1"/>
  <c r="G8363" i="1"/>
  <c r="J8363" i="1" s="1"/>
  <c r="G8335" i="1"/>
  <c r="J8335" i="1" s="1"/>
  <c r="G8331" i="1"/>
  <c r="J8331" i="1" s="1"/>
  <c r="G8327" i="1"/>
  <c r="J8327" i="1" s="1"/>
  <c r="G8323" i="1"/>
  <c r="J8323" i="1" s="1"/>
  <c r="G8319" i="1"/>
  <c r="J8319" i="1" s="1"/>
  <c r="G8315" i="1"/>
  <c r="J8315" i="1" s="1"/>
  <c r="G8313" i="1"/>
  <c r="J8313" i="1" s="1"/>
  <c r="G8311" i="1"/>
  <c r="J8311" i="1" s="1"/>
  <c r="G8309" i="1"/>
  <c r="J8309" i="1" s="1"/>
  <c r="G8307" i="1"/>
  <c r="J8307" i="1" s="1"/>
  <c r="G8305" i="1"/>
  <c r="J8305" i="1" s="1"/>
  <c r="G8303" i="1"/>
  <c r="J8303" i="1" s="1"/>
  <c r="G8301" i="1"/>
  <c r="J8301" i="1" s="1"/>
  <c r="G8299" i="1"/>
  <c r="J8299" i="1" s="1"/>
  <c r="G8297" i="1"/>
  <c r="J8297" i="1" s="1"/>
  <c r="G8295" i="1"/>
  <c r="J8295" i="1" s="1"/>
  <c r="G8293" i="1"/>
  <c r="J8293" i="1" s="1"/>
  <c r="G8291" i="1"/>
  <c r="J8291" i="1" s="1"/>
  <c r="G8289" i="1"/>
  <c r="J8289" i="1" s="1"/>
  <c r="G8285" i="1"/>
  <c r="J8285" i="1" s="1"/>
  <c r="G8281" i="1"/>
  <c r="J8281" i="1" s="1"/>
  <c r="G8277" i="1"/>
  <c r="J8277" i="1" s="1"/>
  <c r="G8273" i="1"/>
  <c r="J8273" i="1" s="1"/>
  <c r="G8243" i="1"/>
  <c r="J8243" i="1" s="1"/>
  <c r="G8239" i="1"/>
  <c r="J8239" i="1" s="1"/>
  <c r="G8235" i="1"/>
  <c r="J8235" i="1" s="1"/>
  <c r="G8231" i="1"/>
  <c r="J8231" i="1" s="1"/>
  <c r="G8229" i="1"/>
  <c r="J8229" i="1" s="1"/>
  <c r="G8227" i="1"/>
  <c r="J8227" i="1" s="1"/>
  <c r="G8225" i="1"/>
  <c r="J8225" i="1" s="1"/>
  <c r="G8223" i="1"/>
  <c r="J8223" i="1" s="1"/>
  <c r="G8221" i="1"/>
  <c r="J8221" i="1" s="1"/>
  <c r="G8219" i="1"/>
  <c r="J8219" i="1" s="1"/>
  <c r="G8217" i="1"/>
  <c r="J8217" i="1" s="1"/>
  <c r="G8173" i="1"/>
  <c r="J8173" i="1" s="1"/>
  <c r="G8400" i="1"/>
  <c r="J8400" i="1" s="1"/>
  <c r="G8398" i="1"/>
  <c r="J8398" i="1" s="1"/>
  <c r="G8396" i="1"/>
  <c r="J8396" i="1" s="1"/>
  <c r="G8394" i="1"/>
  <c r="J8394" i="1" s="1"/>
  <c r="G8392" i="1"/>
  <c r="J8392" i="1" s="1"/>
  <c r="G8390" i="1"/>
  <c r="J8390" i="1" s="1"/>
  <c r="G8388" i="1"/>
  <c r="J8388" i="1" s="1"/>
  <c r="G8386" i="1"/>
  <c r="J8386" i="1" s="1"/>
  <c r="G8384" i="1"/>
  <c r="J8384" i="1" s="1"/>
  <c r="G8382" i="1"/>
  <c r="J8382" i="1" s="1"/>
  <c r="G8380" i="1"/>
  <c r="J8380" i="1" s="1"/>
  <c r="G8378" i="1"/>
  <c r="J8378" i="1" s="1"/>
  <c r="G8376" i="1"/>
  <c r="J8376" i="1" s="1"/>
  <c r="G8374" i="1"/>
  <c r="J8374" i="1" s="1"/>
  <c r="G8372" i="1"/>
  <c r="J8372" i="1" s="1"/>
  <c r="G8370" i="1"/>
  <c r="J8370" i="1" s="1"/>
  <c r="G8368" i="1"/>
  <c r="J8368" i="1" s="1"/>
  <c r="G8366" i="1"/>
  <c r="J8366" i="1" s="1"/>
  <c r="G8364" i="1"/>
  <c r="J8364" i="1" s="1"/>
  <c r="G8362" i="1"/>
  <c r="J8362" i="1" s="1"/>
  <c r="G8360" i="1"/>
  <c r="J8360" i="1" s="1"/>
  <c r="G8358" i="1"/>
  <c r="J8358" i="1" s="1"/>
  <c r="G8356" i="1"/>
  <c r="J8356" i="1" s="1"/>
  <c r="G8354" i="1"/>
  <c r="J8354" i="1" s="1"/>
  <c r="G8352" i="1"/>
  <c r="J8352" i="1" s="1"/>
  <c r="G8350" i="1"/>
  <c r="J8350" i="1" s="1"/>
  <c r="G8348" i="1"/>
  <c r="J8348" i="1" s="1"/>
  <c r="G8346" i="1"/>
  <c r="J8346" i="1" s="1"/>
  <c r="G8344" i="1"/>
  <c r="J8344" i="1" s="1"/>
  <c r="G8342" i="1"/>
  <c r="J8342" i="1" s="1"/>
  <c r="G8340" i="1"/>
  <c r="J8340" i="1" s="1"/>
  <c r="G8338" i="1"/>
  <c r="J8338" i="1" s="1"/>
  <c r="G8336" i="1"/>
  <c r="J8336" i="1" s="1"/>
  <c r="G8334" i="1"/>
  <c r="J8334" i="1" s="1"/>
  <c r="G8332" i="1"/>
  <c r="J8332" i="1" s="1"/>
  <c r="G8330" i="1"/>
  <c r="J8330" i="1" s="1"/>
  <c r="G8328" i="1"/>
  <c r="J8328" i="1" s="1"/>
  <c r="G8326" i="1"/>
  <c r="J8326" i="1" s="1"/>
  <c r="G8324" i="1"/>
  <c r="J8324" i="1" s="1"/>
  <c r="G8322" i="1"/>
  <c r="J8322" i="1" s="1"/>
  <c r="G8320" i="1"/>
  <c r="J8320" i="1" s="1"/>
  <c r="G8318" i="1"/>
  <c r="J8318" i="1" s="1"/>
  <c r="G8316" i="1"/>
  <c r="J8316" i="1" s="1"/>
  <c r="G8314" i="1"/>
  <c r="J8314" i="1" s="1"/>
  <c r="G8312" i="1"/>
  <c r="J8312" i="1" s="1"/>
  <c r="G8310" i="1"/>
  <c r="J8310" i="1" s="1"/>
  <c r="G8308" i="1"/>
  <c r="J8308" i="1" s="1"/>
  <c r="G8306" i="1"/>
  <c r="J8306" i="1" s="1"/>
  <c r="G8304" i="1"/>
  <c r="J8304" i="1" s="1"/>
  <c r="G8302" i="1"/>
  <c r="J8302" i="1" s="1"/>
  <c r="G8300" i="1"/>
  <c r="J8300" i="1" s="1"/>
  <c r="G8298" i="1"/>
  <c r="J8298" i="1" s="1"/>
  <c r="G8296" i="1"/>
  <c r="J8296" i="1" s="1"/>
  <c r="G8294" i="1"/>
  <c r="J8294" i="1" s="1"/>
  <c r="G8292" i="1"/>
  <c r="J8292" i="1" s="1"/>
  <c r="G8290" i="1"/>
  <c r="J8290" i="1" s="1"/>
  <c r="G8288" i="1"/>
  <c r="J8288" i="1" s="1"/>
  <c r="G8286" i="1"/>
  <c r="J8286" i="1" s="1"/>
  <c r="G8284" i="1"/>
  <c r="J8284" i="1" s="1"/>
  <c r="G8282" i="1"/>
  <c r="J8282" i="1" s="1"/>
  <c r="G8280" i="1"/>
  <c r="J8280" i="1" s="1"/>
  <c r="G8278" i="1"/>
  <c r="J8278" i="1" s="1"/>
  <c r="G8276" i="1"/>
  <c r="J8276" i="1" s="1"/>
  <c r="G8274" i="1"/>
  <c r="J8274" i="1" s="1"/>
  <c r="G8272" i="1"/>
  <c r="J8272" i="1" s="1"/>
  <c r="G8270" i="1"/>
  <c r="J8270" i="1" s="1"/>
  <c r="G8268" i="1"/>
  <c r="J8268" i="1" s="1"/>
  <c r="G8266" i="1"/>
  <c r="J8266" i="1" s="1"/>
  <c r="G8264" i="1"/>
  <c r="J8264" i="1" s="1"/>
  <c r="G8262" i="1"/>
  <c r="J8262" i="1" s="1"/>
  <c r="G8260" i="1"/>
  <c r="J8260" i="1" s="1"/>
  <c r="G8258" i="1"/>
  <c r="J8258" i="1" s="1"/>
  <c r="G8256" i="1"/>
  <c r="J8256" i="1" s="1"/>
  <c r="G8254" i="1"/>
  <c r="J8254" i="1" s="1"/>
  <c r="G8252" i="1"/>
  <c r="J8252" i="1" s="1"/>
  <c r="G8250" i="1"/>
  <c r="J8250" i="1" s="1"/>
  <c r="G8248" i="1"/>
  <c r="J8248" i="1" s="1"/>
  <c r="G8246" i="1"/>
  <c r="J8246" i="1" s="1"/>
  <c r="G8244" i="1"/>
  <c r="J8244" i="1" s="1"/>
  <c r="G8242" i="1"/>
  <c r="J8242" i="1" s="1"/>
  <c r="G8240" i="1"/>
  <c r="J8240" i="1" s="1"/>
  <c r="G8238" i="1"/>
  <c r="J8238" i="1" s="1"/>
  <c r="G8236" i="1"/>
  <c r="J8236" i="1" s="1"/>
  <c r="G8234" i="1"/>
  <c r="J8234" i="1" s="1"/>
  <c r="G8232" i="1"/>
  <c r="J8232" i="1" s="1"/>
  <c r="G8230" i="1"/>
  <c r="J8230" i="1" s="1"/>
  <c r="G8228" i="1"/>
  <c r="J8228" i="1" s="1"/>
  <c r="G8226" i="1"/>
  <c r="J8226" i="1" s="1"/>
  <c r="G8224" i="1"/>
  <c r="J8224" i="1" s="1"/>
  <c r="G8222" i="1"/>
  <c r="J8222" i="1" s="1"/>
  <c r="G8220" i="1"/>
  <c r="J8220" i="1" s="1"/>
  <c r="G8218" i="1"/>
  <c r="J8218" i="1" s="1"/>
  <c r="G8216" i="1"/>
  <c r="J8216" i="1" s="1"/>
  <c r="G8214" i="1"/>
  <c r="J8214" i="1" s="1"/>
  <c r="G8212" i="1"/>
  <c r="J8212" i="1" s="1"/>
  <c r="G8210" i="1"/>
  <c r="J8210" i="1" s="1"/>
  <c r="G8208" i="1"/>
  <c r="J8208" i="1" s="1"/>
  <c r="G8206" i="1"/>
  <c r="J8206" i="1" s="1"/>
  <c r="G8204" i="1"/>
  <c r="J8204" i="1" s="1"/>
  <c r="G8202" i="1"/>
  <c r="J8202" i="1" s="1"/>
  <c r="G8200" i="1"/>
  <c r="J8200" i="1" s="1"/>
  <c r="G8198" i="1"/>
  <c r="J8198" i="1" s="1"/>
  <c r="G8196" i="1"/>
  <c r="J8196" i="1" s="1"/>
  <c r="G8194" i="1"/>
  <c r="J8194" i="1" s="1"/>
  <c r="G8192" i="1"/>
  <c r="J8192" i="1" s="1"/>
  <c r="G8190" i="1"/>
  <c r="J8190" i="1" s="1"/>
  <c r="G8188" i="1"/>
  <c r="J8188" i="1" s="1"/>
  <c r="G8186" i="1"/>
  <c r="J8186" i="1" s="1"/>
  <c r="G8184" i="1"/>
  <c r="J8184" i="1" s="1"/>
  <c r="G8182" i="1"/>
  <c r="J8182" i="1" s="1"/>
  <c r="G8180" i="1"/>
  <c r="J8180" i="1" s="1"/>
  <c r="G8178" i="1"/>
  <c r="J8178" i="1" s="1"/>
  <c r="G8176" i="1"/>
  <c r="J8176" i="1" s="1"/>
  <c r="G8174" i="1"/>
  <c r="J8174" i="1" s="1"/>
  <c r="G8172" i="1"/>
  <c r="J8172" i="1" s="1"/>
  <c r="G8170" i="1"/>
  <c r="J8170" i="1" s="1"/>
  <c r="G8168" i="1"/>
  <c r="J8168" i="1" s="1"/>
  <c r="G8166" i="1"/>
  <c r="J8166" i="1" s="1"/>
  <c r="G8164" i="1"/>
  <c r="J8164" i="1" s="1"/>
  <c r="G8162" i="1"/>
  <c r="J8162" i="1" s="1"/>
  <c r="G8160" i="1"/>
  <c r="J8160" i="1" s="1"/>
  <c r="G8158" i="1"/>
  <c r="J8158" i="1" s="1"/>
  <c r="G8156" i="1"/>
  <c r="J8156" i="1" s="1"/>
  <c r="G8154" i="1"/>
  <c r="J8154" i="1" s="1"/>
  <c r="G8152" i="1"/>
  <c r="J8152" i="1" s="1"/>
  <c r="G8150" i="1"/>
  <c r="J8150" i="1" s="1"/>
  <c r="G8148" i="1"/>
  <c r="J8148" i="1" s="1"/>
  <c r="G8146" i="1"/>
  <c r="J8146" i="1" s="1"/>
  <c r="G8144" i="1"/>
  <c r="J8144" i="1" s="1"/>
  <c r="G8142" i="1"/>
  <c r="J8142" i="1" s="1"/>
  <c r="G8140" i="1"/>
  <c r="J8140" i="1" s="1"/>
  <c r="G8138" i="1"/>
  <c r="J8138" i="1" s="1"/>
  <c r="G8136" i="1"/>
  <c r="J8136" i="1" s="1"/>
  <c r="G8134" i="1"/>
  <c r="J8134" i="1" s="1"/>
  <c r="G8132" i="1"/>
  <c r="J8132" i="1" s="1"/>
  <c r="G8130" i="1"/>
  <c r="J8130" i="1" s="1"/>
  <c r="G8128" i="1"/>
  <c r="J8128" i="1" s="1"/>
  <c r="G8126" i="1"/>
  <c r="J8126" i="1" s="1"/>
  <c r="G8124" i="1"/>
  <c r="J8124" i="1" s="1"/>
  <c r="G8122" i="1"/>
  <c r="J8122" i="1" s="1"/>
  <c r="G8120" i="1"/>
  <c r="J8120" i="1" s="1"/>
  <c r="G8118" i="1"/>
  <c r="J8118" i="1" s="1"/>
  <c r="G8116" i="1"/>
  <c r="J8116" i="1" s="1"/>
  <c r="G8114" i="1"/>
  <c r="J8114" i="1" s="1"/>
  <c r="G8112" i="1"/>
  <c r="J8112" i="1" s="1"/>
  <c r="G8110" i="1"/>
  <c r="J8110" i="1" s="1"/>
  <c r="G8108" i="1"/>
  <c r="J8108" i="1" s="1"/>
  <c r="G8106" i="1"/>
  <c r="J8106" i="1" s="1"/>
  <c r="G8104" i="1"/>
  <c r="J8104" i="1" s="1"/>
  <c r="G8102" i="1"/>
  <c r="J8102" i="1" s="1"/>
  <c r="G8100" i="1"/>
  <c r="J8100" i="1" s="1"/>
  <c r="G8098" i="1"/>
  <c r="J8098" i="1" s="1"/>
  <c r="G8096" i="1"/>
  <c r="J8096" i="1" s="1"/>
  <c r="G8094" i="1"/>
  <c r="J8094" i="1" s="1"/>
  <c r="G8092" i="1"/>
  <c r="J8092" i="1" s="1"/>
  <c r="G8090" i="1"/>
  <c r="J8090" i="1" s="1"/>
  <c r="G8088" i="1"/>
  <c r="J8088" i="1" s="1"/>
  <c r="G8086" i="1"/>
  <c r="J8086" i="1" s="1"/>
  <c r="G8084" i="1"/>
  <c r="J8084" i="1" s="1"/>
  <c r="G8082" i="1"/>
  <c r="J8082" i="1" s="1"/>
  <c r="G8080" i="1"/>
  <c r="J8080" i="1" s="1"/>
  <c r="G8078" i="1"/>
  <c r="J8078" i="1" s="1"/>
  <c r="G8076" i="1"/>
  <c r="J8076" i="1" s="1"/>
  <c r="G8074" i="1"/>
  <c r="J8074" i="1" s="1"/>
  <c r="G8072" i="1"/>
  <c r="J8072" i="1" s="1"/>
  <c r="G8070" i="1"/>
  <c r="J8070" i="1" s="1"/>
  <c r="G8068" i="1"/>
  <c r="J8068" i="1" s="1"/>
  <c r="G8066" i="1"/>
  <c r="J8066" i="1" s="1"/>
  <c r="G8064" i="1"/>
  <c r="J8064" i="1" s="1"/>
  <c r="G8062" i="1"/>
  <c r="J8062" i="1" s="1"/>
  <c r="G8060" i="1"/>
  <c r="J8060" i="1" s="1"/>
  <c r="G8058" i="1"/>
  <c r="J8058" i="1" s="1"/>
  <c r="G8056" i="1"/>
  <c r="J8056" i="1" s="1"/>
  <c r="G8054" i="1"/>
  <c r="J8054" i="1" s="1"/>
  <c r="G8052" i="1"/>
  <c r="J8052" i="1" s="1"/>
  <c r="G8050" i="1"/>
  <c r="J8050" i="1" s="1"/>
  <c r="G8048" i="1"/>
  <c r="J8048" i="1" s="1"/>
  <c r="G8046" i="1"/>
  <c r="J8046" i="1" s="1"/>
  <c r="G8044" i="1"/>
  <c r="J8044" i="1" s="1"/>
  <c r="G8042" i="1"/>
  <c r="J8042" i="1" s="1"/>
  <c r="G8040" i="1"/>
  <c r="J8040" i="1" s="1"/>
  <c r="G8038" i="1"/>
  <c r="J8038" i="1" s="1"/>
  <c r="G8036" i="1"/>
  <c r="J8036" i="1" s="1"/>
  <c r="G8034" i="1"/>
  <c r="J8034" i="1" s="1"/>
  <c r="G8032" i="1"/>
  <c r="J8032" i="1" s="1"/>
  <c r="G8030" i="1"/>
  <c r="J8030" i="1" s="1"/>
  <c r="G8028" i="1"/>
  <c r="J8028" i="1" s="1"/>
  <c r="G8026" i="1"/>
  <c r="J8026" i="1" s="1"/>
  <c r="G8024" i="1"/>
  <c r="J8024" i="1" s="1"/>
  <c r="G8022" i="1"/>
  <c r="J8022" i="1" s="1"/>
  <c r="G8020" i="1"/>
  <c r="J8020" i="1" s="1"/>
  <c r="G8018" i="1"/>
  <c r="J8018" i="1" s="1"/>
  <c r="G8016" i="1"/>
  <c r="J8016" i="1" s="1"/>
  <c r="G8014" i="1"/>
  <c r="J8014" i="1" s="1"/>
  <c r="G8012" i="1"/>
  <c r="J8012" i="1" s="1"/>
  <c r="G8010" i="1"/>
  <c r="J8010" i="1" s="1"/>
  <c r="G8008" i="1"/>
  <c r="J8008" i="1" s="1"/>
  <c r="G8006" i="1"/>
  <c r="J8006" i="1" s="1"/>
  <c r="G8004" i="1"/>
  <c r="J8004" i="1" s="1"/>
  <c r="G8002" i="1"/>
  <c r="J8002" i="1" s="1"/>
  <c r="G8000" i="1"/>
  <c r="J8000" i="1" s="1"/>
  <c r="G7998" i="1"/>
  <c r="J7998" i="1" s="1"/>
  <c r="G7996" i="1"/>
  <c r="J7996" i="1" s="1"/>
  <c r="G7994" i="1"/>
  <c r="J7994" i="1" s="1"/>
  <c r="G7992" i="1"/>
  <c r="J7992" i="1" s="1"/>
  <c r="G7990" i="1"/>
  <c r="J7990" i="1" s="1"/>
  <c r="G7988" i="1"/>
  <c r="J7988" i="1" s="1"/>
  <c r="G7986" i="1"/>
  <c r="J7986" i="1" s="1"/>
  <c r="G7984" i="1"/>
  <c r="J7984" i="1" s="1"/>
  <c r="G7982" i="1"/>
  <c r="J7982" i="1" s="1"/>
  <c r="G7980" i="1"/>
  <c r="J7980" i="1" s="1"/>
  <c r="G7978" i="1"/>
  <c r="J7978" i="1" s="1"/>
  <c r="G7976" i="1"/>
  <c r="J7976" i="1" s="1"/>
  <c r="G7974" i="1"/>
  <c r="J7974" i="1" s="1"/>
  <c r="G7972" i="1"/>
  <c r="J7972" i="1" s="1"/>
  <c r="G7970" i="1"/>
  <c r="J7970" i="1" s="1"/>
  <c r="G7968" i="1"/>
  <c r="J7968" i="1" s="1"/>
  <c r="G7966" i="1"/>
  <c r="J7966" i="1" s="1"/>
  <c r="G7964" i="1"/>
  <c r="J7964" i="1" s="1"/>
  <c r="G7962" i="1"/>
  <c r="J7962" i="1" s="1"/>
  <c r="G7960" i="1"/>
  <c r="J7960" i="1" s="1"/>
  <c r="G7958" i="1"/>
  <c r="J7958" i="1" s="1"/>
  <c r="G7956" i="1"/>
  <c r="J7956" i="1" s="1"/>
  <c r="G7954" i="1"/>
  <c r="J7954" i="1" s="1"/>
  <c r="G7952" i="1"/>
  <c r="J7952" i="1" s="1"/>
  <c r="G7950" i="1"/>
  <c r="J7950" i="1" s="1"/>
  <c r="G7948" i="1"/>
  <c r="J7948" i="1" s="1"/>
  <c r="G7946" i="1"/>
  <c r="J7946" i="1" s="1"/>
  <c r="G7944" i="1"/>
  <c r="J7944" i="1" s="1"/>
  <c r="G7942" i="1"/>
  <c r="J7942" i="1" s="1"/>
  <c r="G7940" i="1"/>
  <c r="J7940" i="1" s="1"/>
  <c r="G7938" i="1"/>
  <c r="J7938" i="1" s="1"/>
  <c r="G7936" i="1"/>
  <c r="J7936" i="1" s="1"/>
  <c r="G7934" i="1"/>
  <c r="J7934" i="1" s="1"/>
  <c r="G7932" i="1"/>
  <c r="J7932" i="1" s="1"/>
  <c r="G7930" i="1"/>
  <c r="J7930" i="1" s="1"/>
  <c r="G7928" i="1"/>
  <c r="J7928" i="1" s="1"/>
  <c r="G7926" i="1"/>
  <c r="J7926" i="1" s="1"/>
  <c r="G7924" i="1"/>
  <c r="J7924" i="1" s="1"/>
  <c r="G7922" i="1"/>
  <c r="J7922" i="1" s="1"/>
  <c r="G7920" i="1"/>
  <c r="J7920" i="1" s="1"/>
  <c r="G7918" i="1"/>
  <c r="J7918" i="1" s="1"/>
  <c r="G7916" i="1"/>
  <c r="J7916" i="1" s="1"/>
  <c r="G7914" i="1"/>
  <c r="J7914" i="1" s="1"/>
  <c r="G7912" i="1"/>
  <c r="J7912" i="1" s="1"/>
  <c r="G7910" i="1"/>
  <c r="J7910" i="1" s="1"/>
  <c r="G7908" i="1"/>
  <c r="J7908" i="1" s="1"/>
  <c r="G7906" i="1"/>
  <c r="J7906" i="1" s="1"/>
  <c r="G7904" i="1"/>
  <c r="J7904" i="1" s="1"/>
  <c r="G7902" i="1"/>
  <c r="J7902" i="1" s="1"/>
  <c r="G7900" i="1"/>
  <c r="J7900" i="1" s="1"/>
  <c r="G7898" i="1"/>
  <c r="J7898" i="1" s="1"/>
  <c r="G7896" i="1"/>
  <c r="J7896" i="1" s="1"/>
  <c r="G7894" i="1"/>
  <c r="J7894" i="1" s="1"/>
  <c r="G7892" i="1"/>
  <c r="J7892" i="1" s="1"/>
  <c r="G7890" i="1"/>
  <c r="J7890" i="1" s="1"/>
  <c r="G7888" i="1"/>
  <c r="J7888" i="1" s="1"/>
  <c r="G7886" i="1"/>
  <c r="J7886" i="1" s="1"/>
  <c r="G7884" i="1"/>
  <c r="J7884" i="1" s="1"/>
  <c r="G7882" i="1"/>
  <c r="J7882" i="1" s="1"/>
  <c r="G7880" i="1"/>
  <c r="J7880" i="1" s="1"/>
  <c r="G7878" i="1"/>
  <c r="J7878" i="1" s="1"/>
  <c r="G7876" i="1"/>
  <c r="J7876" i="1" s="1"/>
  <c r="G7874" i="1"/>
  <c r="J7874" i="1" s="1"/>
  <c r="G7872" i="1"/>
  <c r="J7872" i="1" s="1"/>
  <c r="G7870" i="1"/>
  <c r="J7870" i="1" s="1"/>
  <c r="G7868" i="1"/>
  <c r="J7868" i="1" s="1"/>
  <c r="G7866" i="1"/>
  <c r="J7866" i="1" s="1"/>
  <c r="G7864" i="1"/>
  <c r="J7864" i="1" s="1"/>
  <c r="G7862" i="1"/>
  <c r="J7862" i="1" s="1"/>
  <c r="G7860" i="1"/>
  <c r="J7860" i="1" s="1"/>
  <c r="G7858" i="1"/>
  <c r="J7858" i="1" s="1"/>
  <c r="G7856" i="1"/>
  <c r="J7856" i="1" s="1"/>
  <c r="G7854" i="1"/>
  <c r="J7854" i="1" s="1"/>
  <c r="G7852" i="1"/>
  <c r="J7852" i="1" s="1"/>
  <c r="G7850" i="1"/>
  <c r="J7850" i="1" s="1"/>
  <c r="G7848" i="1"/>
  <c r="J7848" i="1" s="1"/>
  <c r="G7846" i="1"/>
  <c r="J7846" i="1" s="1"/>
  <c r="G7844" i="1"/>
  <c r="J7844" i="1" s="1"/>
  <c r="G7842" i="1"/>
  <c r="J7842" i="1" s="1"/>
  <c r="G7840" i="1"/>
  <c r="J7840" i="1" s="1"/>
  <c r="G7838" i="1"/>
  <c r="J7838" i="1" s="1"/>
  <c r="G7836" i="1"/>
  <c r="J7836" i="1" s="1"/>
  <c r="G7834" i="1"/>
  <c r="J7834" i="1" s="1"/>
  <c r="G7832" i="1"/>
  <c r="J7832" i="1" s="1"/>
  <c r="G7830" i="1"/>
  <c r="J7830" i="1" s="1"/>
  <c r="G7828" i="1"/>
  <c r="J7828" i="1" s="1"/>
  <c r="G7826" i="1"/>
  <c r="J7826" i="1" s="1"/>
  <c r="G7824" i="1"/>
  <c r="J7824" i="1" s="1"/>
  <c r="G7822" i="1"/>
  <c r="J7822" i="1" s="1"/>
  <c r="G7820" i="1"/>
  <c r="J7820" i="1" s="1"/>
  <c r="G7818" i="1"/>
  <c r="J7818" i="1" s="1"/>
  <c r="G7816" i="1"/>
  <c r="J7816" i="1" s="1"/>
  <c r="G7814" i="1"/>
  <c r="J7814" i="1" s="1"/>
  <c r="G7812" i="1"/>
  <c r="J7812" i="1" s="1"/>
  <c r="G7810" i="1"/>
  <c r="J7810" i="1" s="1"/>
  <c r="G7808" i="1"/>
  <c r="J7808" i="1" s="1"/>
  <c r="G7806" i="1"/>
  <c r="J7806" i="1" s="1"/>
  <c r="G7804" i="1"/>
  <c r="J7804" i="1" s="1"/>
  <c r="G7802" i="1"/>
  <c r="J7802" i="1" s="1"/>
  <c r="G7800" i="1"/>
  <c r="J7800" i="1" s="1"/>
  <c r="G7798" i="1"/>
  <c r="J7798" i="1" s="1"/>
  <c r="G7796" i="1"/>
  <c r="J7796" i="1" s="1"/>
  <c r="G7794" i="1"/>
  <c r="J7794" i="1" s="1"/>
  <c r="G7792" i="1"/>
  <c r="J7792" i="1" s="1"/>
  <c r="G7790" i="1"/>
  <c r="J7790" i="1" s="1"/>
  <c r="G7788" i="1"/>
  <c r="J7788" i="1" s="1"/>
  <c r="G7786" i="1"/>
  <c r="J7786" i="1" s="1"/>
  <c r="G7784" i="1"/>
  <c r="J7784" i="1" s="1"/>
  <c r="G7782" i="1"/>
  <c r="J7782" i="1" s="1"/>
  <c r="G7780" i="1"/>
  <c r="J7780" i="1" s="1"/>
  <c r="G7778" i="1"/>
  <c r="J7778" i="1" s="1"/>
  <c r="G7776" i="1"/>
  <c r="J7776" i="1" s="1"/>
  <c r="G7774" i="1"/>
  <c r="J7774" i="1" s="1"/>
  <c r="G7772" i="1"/>
  <c r="J7772" i="1" s="1"/>
  <c r="G7770" i="1"/>
  <c r="J7770" i="1" s="1"/>
  <c r="G7768" i="1"/>
  <c r="J7768" i="1" s="1"/>
  <c r="G7766" i="1"/>
  <c r="J7766" i="1" s="1"/>
  <c r="G7764" i="1"/>
  <c r="J7764" i="1" s="1"/>
  <c r="G7762" i="1"/>
  <c r="J7762" i="1" s="1"/>
  <c r="G7760" i="1"/>
  <c r="J7760" i="1" s="1"/>
  <c r="G7758" i="1"/>
  <c r="J7758" i="1" s="1"/>
  <c r="G7756" i="1"/>
  <c r="J7756" i="1" s="1"/>
  <c r="G7754" i="1"/>
  <c r="J7754" i="1" s="1"/>
  <c r="G7752" i="1"/>
  <c r="J7752" i="1" s="1"/>
  <c r="G7750" i="1"/>
  <c r="J7750" i="1" s="1"/>
  <c r="G7748" i="1"/>
  <c r="J7748" i="1" s="1"/>
  <c r="G7746" i="1"/>
  <c r="J7746" i="1" s="1"/>
  <c r="G7744" i="1"/>
  <c r="J7744" i="1" s="1"/>
  <c r="G7742" i="1"/>
  <c r="J7742" i="1" s="1"/>
  <c r="G7740" i="1"/>
  <c r="J7740" i="1" s="1"/>
  <c r="G7738" i="1"/>
  <c r="J7738" i="1" s="1"/>
  <c r="G7736" i="1"/>
  <c r="J7736" i="1" s="1"/>
  <c r="G7734" i="1"/>
  <c r="J7734" i="1" s="1"/>
  <c r="G7732" i="1"/>
  <c r="J7732" i="1" s="1"/>
  <c r="G7730" i="1"/>
  <c r="J7730" i="1" s="1"/>
  <c r="G7728" i="1"/>
  <c r="J7728" i="1" s="1"/>
  <c r="G7726" i="1"/>
  <c r="J7726" i="1" s="1"/>
  <c r="G7724" i="1"/>
  <c r="J7724" i="1" s="1"/>
  <c r="G7722" i="1"/>
  <c r="J7722" i="1" s="1"/>
  <c r="G7720" i="1"/>
  <c r="J7720" i="1" s="1"/>
  <c r="G7718" i="1"/>
  <c r="J7718" i="1" s="1"/>
  <c r="G7716" i="1"/>
  <c r="J7716" i="1" s="1"/>
  <c r="G7714" i="1"/>
  <c r="J7714" i="1" s="1"/>
  <c r="G7712" i="1"/>
  <c r="J7712" i="1" s="1"/>
  <c r="G7710" i="1"/>
  <c r="J7710" i="1" s="1"/>
  <c r="G7708" i="1"/>
  <c r="J7708" i="1" s="1"/>
  <c r="G7706" i="1"/>
  <c r="J7706" i="1" s="1"/>
  <c r="G7704" i="1"/>
  <c r="J7704" i="1" s="1"/>
  <c r="G7702" i="1"/>
  <c r="J7702" i="1" s="1"/>
  <c r="G7700" i="1"/>
  <c r="J7700" i="1" s="1"/>
  <c r="G7698" i="1"/>
  <c r="J7698" i="1" s="1"/>
  <c r="G7696" i="1"/>
  <c r="J7696" i="1" s="1"/>
  <c r="G7694" i="1"/>
  <c r="J7694" i="1" s="1"/>
  <c r="G7692" i="1"/>
  <c r="J7692" i="1" s="1"/>
  <c r="G7690" i="1"/>
  <c r="J7690" i="1" s="1"/>
  <c r="G7688" i="1"/>
  <c r="J7688" i="1" s="1"/>
  <c r="G7686" i="1"/>
  <c r="J7686" i="1" s="1"/>
  <c r="G7684" i="1"/>
  <c r="J7684" i="1" s="1"/>
  <c r="G7682" i="1"/>
  <c r="J7682" i="1" s="1"/>
  <c r="G7680" i="1"/>
  <c r="J7680" i="1" s="1"/>
  <c r="G7678" i="1"/>
  <c r="J7678" i="1" s="1"/>
  <c r="G7676" i="1"/>
  <c r="J7676" i="1" s="1"/>
  <c r="G7674" i="1"/>
  <c r="J7674" i="1" s="1"/>
  <c r="G7672" i="1"/>
  <c r="J7672" i="1" s="1"/>
  <c r="G7670" i="1"/>
  <c r="J7670" i="1" s="1"/>
  <c r="G7668" i="1"/>
  <c r="J7668" i="1" s="1"/>
  <c r="G7666" i="1"/>
  <c r="J7666" i="1" s="1"/>
  <c r="G7664" i="1"/>
  <c r="J7664" i="1" s="1"/>
  <c r="G7662" i="1"/>
  <c r="J7662" i="1" s="1"/>
  <c r="G7660" i="1"/>
  <c r="J7660" i="1" s="1"/>
  <c r="G7658" i="1"/>
  <c r="J7658" i="1" s="1"/>
  <c r="G7656" i="1"/>
  <c r="J7656" i="1" s="1"/>
  <c r="G7654" i="1"/>
  <c r="J7654" i="1" s="1"/>
  <c r="G7652" i="1"/>
  <c r="J7652" i="1" s="1"/>
  <c r="G7650" i="1"/>
  <c r="J7650" i="1" s="1"/>
  <c r="G7648" i="1"/>
  <c r="J7648" i="1" s="1"/>
  <c r="G7646" i="1"/>
  <c r="J7646" i="1" s="1"/>
  <c r="G7644" i="1"/>
  <c r="J7644" i="1" s="1"/>
  <c r="G7642" i="1"/>
  <c r="J7642" i="1" s="1"/>
  <c r="G7640" i="1"/>
  <c r="J7640" i="1" s="1"/>
  <c r="G7638" i="1"/>
  <c r="J7638" i="1" s="1"/>
  <c r="G7636" i="1"/>
  <c r="J7636" i="1" s="1"/>
  <c r="G7634" i="1"/>
  <c r="J7634" i="1" s="1"/>
  <c r="G7632" i="1"/>
  <c r="J7632" i="1" s="1"/>
  <c r="G7630" i="1"/>
  <c r="J7630" i="1" s="1"/>
  <c r="G7628" i="1"/>
  <c r="J7628" i="1" s="1"/>
  <c r="G7626" i="1"/>
  <c r="J7626" i="1" s="1"/>
  <c r="G7624" i="1"/>
  <c r="J7624" i="1" s="1"/>
  <c r="G7622" i="1"/>
  <c r="J7622" i="1" s="1"/>
  <c r="G7620" i="1"/>
  <c r="J7620" i="1" s="1"/>
  <c r="G7618" i="1"/>
  <c r="J7618" i="1" s="1"/>
  <c r="G7616" i="1"/>
  <c r="J7616" i="1" s="1"/>
  <c r="G7614" i="1"/>
  <c r="J7614" i="1" s="1"/>
  <c r="G7612" i="1"/>
  <c r="J7612" i="1" s="1"/>
  <c r="G7610" i="1"/>
  <c r="J7610" i="1" s="1"/>
  <c r="G7608" i="1"/>
  <c r="J7608" i="1" s="1"/>
  <c r="G7606" i="1"/>
  <c r="J7606" i="1" s="1"/>
  <c r="G7604" i="1"/>
  <c r="J7604" i="1" s="1"/>
  <c r="G7602" i="1"/>
  <c r="J7602" i="1" s="1"/>
  <c r="G7600" i="1"/>
  <c r="J7600" i="1" s="1"/>
  <c r="G7598" i="1"/>
  <c r="J7598" i="1" s="1"/>
  <c r="G7596" i="1"/>
  <c r="J7596" i="1" s="1"/>
  <c r="G7594" i="1"/>
  <c r="J7594" i="1" s="1"/>
  <c r="G7592" i="1"/>
  <c r="J7592" i="1" s="1"/>
  <c r="G7590" i="1"/>
  <c r="J7590" i="1" s="1"/>
  <c r="G7588" i="1"/>
  <c r="J7588" i="1" s="1"/>
  <c r="G7586" i="1"/>
  <c r="J7586" i="1" s="1"/>
  <c r="G7584" i="1"/>
  <c r="J7584" i="1" s="1"/>
  <c r="G7582" i="1"/>
  <c r="J7582" i="1" s="1"/>
  <c r="G7580" i="1"/>
  <c r="J7580" i="1" s="1"/>
  <c r="G7578" i="1"/>
  <c r="J7578" i="1" s="1"/>
  <c r="G7576" i="1"/>
  <c r="J7576" i="1" s="1"/>
  <c r="G7574" i="1"/>
  <c r="J7574" i="1" s="1"/>
  <c r="G7572" i="1"/>
  <c r="J7572" i="1" s="1"/>
  <c r="G7570" i="1"/>
  <c r="J7570" i="1" s="1"/>
  <c r="G7568" i="1"/>
  <c r="J7568" i="1" s="1"/>
  <c r="G7566" i="1"/>
  <c r="J7566" i="1" s="1"/>
  <c r="G7564" i="1"/>
  <c r="J7564" i="1" s="1"/>
  <c r="G7562" i="1"/>
  <c r="J7562" i="1" s="1"/>
  <c r="G7560" i="1"/>
  <c r="J7560" i="1" s="1"/>
  <c r="G7558" i="1"/>
  <c r="J7558" i="1" s="1"/>
  <c r="G7556" i="1"/>
  <c r="J7556" i="1" s="1"/>
  <c r="G7554" i="1"/>
  <c r="J7554" i="1" s="1"/>
  <c r="G7552" i="1"/>
  <c r="J7552" i="1" s="1"/>
  <c r="G7550" i="1"/>
  <c r="J7550" i="1" s="1"/>
  <c r="G7548" i="1"/>
  <c r="J7548" i="1" s="1"/>
  <c r="G7546" i="1"/>
  <c r="J7546" i="1" s="1"/>
  <c r="G7544" i="1"/>
  <c r="J7544" i="1" s="1"/>
  <c r="G7542" i="1"/>
  <c r="J7542" i="1" s="1"/>
  <c r="G7540" i="1"/>
  <c r="J7540" i="1" s="1"/>
  <c r="G7538" i="1"/>
  <c r="J7538" i="1" s="1"/>
  <c r="G7536" i="1"/>
  <c r="J7536" i="1" s="1"/>
  <c r="G7534" i="1"/>
  <c r="J7534" i="1" s="1"/>
  <c r="G7532" i="1"/>
  <c r="J7532" i="1" s="1"/>
  <c r="G7530" i="1"/>
  <c r="J7530" i="1" s="1"/>
  <c r="G7528" i="1"/>
  <c r="J7528" i="1" s="1"/>
  <c r="G7526" i="1"/>
  <c r="J7526" i="1" s="1"/>
  <c r="G7524" i="1"/>
  <c r="J7524" i="1" s="1"/>
  <c r="G7522" i="1"/>
  <c r="J7522" i="1" s="1"/>
  <c r="G7520" i="1"/>
  <c r="J7520" i="1" s="1"/>
  <c r="G7518" i="1"/>
  <c r="J7518" i="1" s="1"/>
  <c r="G7516" i="1"/>
  <c r="J7516" i="1" s="1"/>
  <c r="G7514" i="1"/>
  <c r="J7514" i="1" s="1"/>
  <c r="G7512" i="1"/>
  <c r="J7512" i="1" s="1"/>
  <c r="G7510" i="1"/>
  <c r="J7510" i="1" s="1"/>
  <c r="G7508" i="1"/>
  <c r="J7508" i="1" s="1"/>
  <c r="G7506" i="1"/>
  <c r="J7506" i="1" s="1"/>
  <c r="G7504" i="1"/>
  <c r="J7504" i="1" s="1"/>
  <c r="G7502" i="1"/>
  <c r="J7502" i="1" s="1"/>
  <c r="G7500" i="1"/>
  <c r="J7500" i="1" s="1"/>
  <c r="G7498" i="1"/>
  <c r="J7498" i="1" s="1"/>
  <c r="G7496" i="1"/>
  <c r="J7496" i="1" s="1"/>
  <c r="G7494" i="1"/>
  <c r="J7494" i="1" s="1"/>
  <c r="G7492" i="1"/>
  <c r="J7492" i="1" s="1"/>
  <c r="G7490" i="1"/>
  <c r="J7490" i="1" s="1"/>
  <c r="G7488" i="1"/>
  <c r="J7488" i="1" s="1"/>
  <c r="G7486" i="1"/>
  <c r="J7486" i="1" s="1"/>
  <c r="G7484" i="1"/>
  <c r="J7484" i="1" s="1"/>
  <c r="G7482" i="1"/>
  <c r="J7482" i="1" s="1"/>
  <c r="G7480" i="1"/>
  <c r="J7480" i="1" s="1"/>
  <c r="G7478" i="1"/>
  <c r="J7478" i="1" s="1"/>
  <c r="G7476" i="1"/>
  <c r="J7476" i="1" s="1"/>
  <c r="G7474" i="1"/>
  <c r="J7474" i="1" s="1"/>
  <c r="G7472" i="1"/>
  <c r="J7472" i="1" s="1"/>
  <c r="G7470" i="1"/>
  <c r="J7470" i="1" s="1"/>
  <c r="G7468" i="1"/>
  <c r="J7468" i="1" s="1"/>
  <c r="G7466" i="1"/>
  <c r="J7466" i="1" s="1"/>
  <c r="G7464" i="1"/>
  <c r="J7464" i="1" s="1"/>
  <c r="G7462" i="1"/>
  <c r="J7462" i="1" s="1"/>
  <c r="G7460" i="1"/>
  <c r="J7460" i="1" s="1"/>
  <c r="G7458" i="1"/>
  <c r="J7458" i="1" s="1"/>
  <c r="G7456" i="1"/>
  <c r="J7456" i="1" s="1"/>
  <c r="G7454" i="1"/>
  <c r="J7454" i="1" s="1"/>
  <c r="G7452" i="1"/>
  <c r="J7452" i="1" s="1"/>
  <c r="G7450" i="1"/>
  <c r="J7450" i="1" s="1"/>
  <c r="G7448" i="1"/>
  <c r="J7448" i="1" s="1"/>
  <c r="G7446" i="1"/>
  <c r="J7446" i="1" s="1"/>
  <c r="G7444" i="1"/>
  <c r="J7444" i="1" s="1"/>
  <c r="G7442" i="1"/>
  <c r="J7442" i="1" s="1"/>
  <c r="G7440" i="1"/>
  <c r="J7440" i="1" s="1"/>
  <c r="G7438" i="1"/>
  <c r="J7438" i="1" s="1"/>
  <c r="G7436" i="1"/>
  <c r="J7436" i="1" s="1"/>
  <c r="G7434" i="1"/>
  <c r="J7434" i="1" s="1"/>
  <c r="G7432" i="1"/>
  <c r="J7432" i="1" s="1"/>
  <c r="G7430" i="1"/>
  <c r="J7430" i="1" s="1"/>
  <c r="G7428" i="1"/>
  <c r="J7428" i="1" s="1"/>
  <c r="G7426" i="1"/>
  <c r="J7426" i="1" s="1"/>
  <c r="G7424" i="1"/>
  <c r="J7424" i="1" s="1"/>
  <c r="G7422" i="1"/>
  <c r="J7422" i="1" s="1"/>
  <c r="G7420" i="1"/>
  <c r="J7420" i="1" s="1"/>
  <c r="G7418" i="1"/>
  <c r="J7418" i="1" s="1"/>
  <c r="G7416" i="1"/>
  <c r="J7416" i="1" s="1"/>
  <c r="G7414" i="1"/>
  <c r="J7414" i="1" s="1"/>
  <c r="G7412" i="1"/>
  <c r="J7412" i="1" s="1"/>
  <c r="G7410" i="1"/>
  <c r="J7410" i="1" s="1"/>
  <c r="G7408" i="1"/>
  <c r="J7408" i="1" s="1"/>
  <c r="G7406" i="1"/>
  <c r="J7406" i="1" s="1"/>
  <c r="G7404" i="1"/>
  <c r="J7404" i="1" s="1"/>
  <c r="G7402" i="1"/>
  <c r="J7402" i="1" s="1"/>
  <c r="G7400" i="1"/>
  <c r="J7400" i="1" s="1"/>
  <c r="G7398" i="1"/>
  <c r="J7398" i="1" s="1"/>
  <c r="G7396" i="1"/>
  <c r="J7396" i="1" s="1"/>
  <c r="G7394" i="1"/>
  <c r="J7394" i="1" s="1"/>
  <c r="G7392" i="1"/>
  <c r="J7392" i="1" s="1"/>
  <c r="G7390" i="1"/>
  <c r="J7390" i="1" s="1"/>
  <c r="G7388" i="1"/>
  <c r="J7388" i="1" s="1"/>
  <c r="G7386" i="1"/>
  <c r="J7386" i="1" s="1"/>
  <c r="G7384" i="1"/>
  <c r="J7384" i="1" s="1"/>
  <c r="G7382" i="1"/>
  <c r="J7382" i="1" s="1"/>
  <c r="G7380" i="1"/>
  <c r="J7380" i="1" s="1"/>
  <c r="G7378" i="1"/>
  <c r="J7378" i="1" s="1"/>
  <c r="G7376" i="1"/>
  <c r="J7376" i="1" s="1"/>
  <c r="G7374" i="1"/>
  <c r="J7374" i="1" s="1"/>
  <c r="G7372" i="1"/>
  <c r="J7372" i="1" s="1"/>
  <c r="G7370" i="1"/>
  <c r="J7370" i="1" s="1"/>
  <c r="G7368" i="1"/>
  <c r="J7368" i="1" s="1"/>
  <c r="G7366" i="1"/>
  <c r="J7366" i="1" s="1"/>
  <c r="G7364" i="1"/>
  <c r="J7364" i="1" s="1"/>
  <c r="G7362" i="1"/>
  <c r="J7362" i="1" s="1"/>
  <c r="G7360" i="1"/>
  <c r="J7360" i="1" s="1"/>
  <c r="G7358" i="1"/>
  <c r="J7358" i="1" s="1"/>
  <c r="G7356" i="1"/>
  <c r="J7356" i="1" s="1"/>
  <c r="G7354" i="1"/>
  <c r="J7354" i="1" s="1"/>
  <c r="G7352" i="1"/>
  <c r="J7352" i="1" s="1"/>
  <c r="G7350" i="1"/>
  <c r="J7350" i="1" s="1"/>
  <c r="G7348" i="1"/>
  <c r="J7348" i="1" s="1"/>
  <c r="G7346" i="1"/>
  <c r="J7346" i="1" s="1"/>
  <c r="G7344" i="1"/>
  <c r="J7344" i="1" s="1"/>
  <c r="G7342" i="1"/>
  <c r="J7342" i="1" s="1"/>
  <c r="G7340" i="1"/>
  <c r="J7340" i="1" s="1"/>
  <c r="G7338" i="1"/>
  <c r="J7338" i="1" s="1"/>
  <c r="G7336" i="1"/>
  <c r="J7336" i="1" s="1"/>
  <c r="G7334" i="1"/>
  <c r="J7334" i="1" s="1"/>
  <c r="G7332" i="1"/>
  <c r="J7332" i="1" s="1"/>
  <c r="G7330" i="1"/>
  <c r="J7330" i="1" s="1"/>
  <c r="G7328" i="1"/>
  <c r="J7328" i="1" s="1"/>
  <c r="G7326" i="1"/>
  <c r="J7326" i="1" s="1"/>
  <c r="G7324" i="1"/>
  <c r="J7324" i="1" s="1"/>
  <c r="G7322" i="1"/>
  <c r="J7322" i="1" s="1"/>
  <c r="G7320" i="1"/>
  <c r="J7320" i="1" s="1"/>
  <c r="G7318" i="1"/>
  <c r="J7318" i="1" s="1"/>
  <c r="G7316" i="1"/>
  <c r="J7316" i="1" s="1"/>
  <c r="G7314" i="1"/>
  <c r="J7314" i="1" s="1"/>
  <c r="G7312" i="1"/>
  <c r="J7312" i="1" s="1"/>
  <c r="G7310" i="1"/>
  <c r="J7310" i="1" s="1"/>
  <c r="G7308" i="1"/>
  <c r="J7308" i="1" s="1"/>
  <c r="G7306" i="1"/>
  <c r="J7306" i="1" s="1"/>
  <c r="G7304" i="1"/>
  <c r="J7304" i="1" s="1"/>
  <c r="G7302" i="1"/>
  <c r="J7302" i="1" s="1"/>
  <c r="G7300" i="1"/>
  <c r="J7300" i="1" s="1"/>
  <c r="G7298" i="1"/>
  <c r="J7298" i="1" s="1"/>
  <c r="G7296" i="1"/>
  <c r="J7296" i="1" s="1"/>
  <c r="G7294" i="1"/>
  <c r="J7294" i="1" s="1"/>
  <c r="G7292" i="1"/>
  <c r="J7292" i="1" s="1"/>
  <c r="G7290" i="1"/>
  <c r="J7290" i="1" s="1"/>
  <c r="G7288" i="1"/>
  <c r="J7288" i="1" s="1"/>
  <c r="G7286" i="1"/>
  <c r="J7286" i="1" s="1"/>
  <c r="G7284" i="1"/>
  <c r="J7284" i="1" s="1"/>
  <c r="G7282" i="1"/>
  <c r="J7282" i="1" s="1"/>
  <c r="G7280" i="1"/>
  <c r="J7280" i="1" s="1"/>
  <c r="G7278" i="1"/>
  <c r="J7278" i="1" s="1"/>
  <c r="G7276" i="1"/>
  <c r="J7276" i="1" s="1"/>
  <c r="G7274" i="1"/>
  <c r="J7274" i="1" s="1"/>
  <c r="G7272" i="1"/>
  <c r="J7272" i="1" s="1"/>
  <c r="G7270" i="1"/>
  <c r="J7270" i="1" s="1"/>
  <c r="G7268" i="1"/>
  <c r="J7268" i="1" s="1"/>
  <c r="G7266" i="1"/>
  <c r="J7266" i="1" s="1"/>
  <c r="G7264" i="1"/>
  <c r="J7264" i="1" s="1"/>
  <c r="G7262" i="1"/>
  <c r="J7262" i="1" s="1"/>
  <c r="G7260" i="1"/>
  <c r="J7260" i="1" s="1"/>
  <c r="G7258" i="1"/>
  <c r="J7258" i="1" s="1"/>
  <c r="G7256" i="1"/>
  <c r="J7256" i="1" s="1"/>
  <c r="G7254" i="1"/>
  <c r="J7254" i="1" s="1"/>
  <c r="G7252" i="1"/>
  <c r="J7252" i="1" s="1"/>
  <c r="G7250" i="1"/>
  <c r="J7250" i="1" s="1"/>
  <c r="G7248" i="1"/>
  <c r="J7248" i="1" s="1"/>
  <c r="G7246" i="1"/>
  <c r="J7246" i="1" s="1"/>
  <c r="G7244" i="1"/>
  <c r="J7244" i="1" s="1"/>
  <c r="G7242" i="1"/>
  <c r="J7242" i="1" s="1"/>
  <c r="G7240" i="1"/>
  <c r="J7240" i="1" s="1"/>
  <c r="G7238" i="1"/>
  <c r="J7238" i="1" s="1"/>
  <c r="G7236" i="1"/>
  <c r="J7236" i="1" s="1"/>
  <c r="G7234" i="1"/>
  <c r="J7234" i="1" s="1"/>
  <c r="G7232" i="1"/>
  <c r="J7232" i="1" s="1"/>
  <c r="G7230" i="1"/>
  <c r="J7230" i="1" s="1"/>
  <c r="G7228" i="1"/>
  <c r="J7228" i="1" s="1"/>
  <c r="G7226" i="1"/>
  <c r="J7226" i="1" s="1"/>
  <c r="G7224" i="1"/>
  <c r="J7224" i="1" s="1"/>
  <c r="G7222" i="1"/>
  <c r="J7222" i="1" s="1"/>
  <c r="G7220" i="1"/>
  <c r="J7220" i="1" s="1"/>
  <c r="G7218" i="1"/>
  <c r="J7218" i="1" s="1"/>
  <c r="G7216" i="1"/>
  <c r="J7216" i="1" s="1"/>
  <c r="G7214" i="1"/>
  <c r="J7214" i="1" s="1"/>
  <c r="G7212" i="1"/>
  <c r="J7212" i="1" s="1"/>
  <c r="G7210" i="1"/>
  <c r="J7210" i="1" s="1"/>
  <c r="G7208" i="1"/>
  <c r="J7208" i="1" s="1"/>
  <c r="G7206" i="1"/>
  <c r="J7206" i="1" s="1"/>
  <c r="G7204" i="1"/>
  <c r="J7204" i="1" s="1"/>
  <c r="G7202" i="1"/>
  <c r="J7202" i="1" s="1"/>
  <c r="G7200" i="1"/>
  <c r="J7200" i="1" s="1"/>
  <c r="G7198" i="1"/>
  <c r="J7198" i="1" s="1"/>
  <c r="G7196" i="1"/>
  <c r="J7196" i="1" s="1"/>
  <c r="G7194" i="1"/>
  <c r="J7194" i="1" s="1"/>
  <c r="G7192" i="1"/>
  <c r="J7192" i="1" s="1"/>
  <c r="G7190" i="1"/>
  <c r="J7190" i="1" s="1"/>
  <c r="G7188" i="1"/>
  <c r="J7188" i="1" s="1"/>
  <c r="G7186" i="1"/>
  <c r="J7186" i="1" s="1"/>
  <c r="G7184" i="1"/>
  <c r="J7184" i="1" s="1"/>
  <c r="G7182" i="1"/>
  <c r="J7182" i="1" s="1"/>
  <c r="G7180" i="1"/>
  <c r="J7180" i="1" s="1"/>
  <c r="G7178" i="1"/>
  <c r="J7178" i="1" s="1"/>
  <c r="G7176" i="1"/>
  <c r="J7176" i="1" s="1"/>
  <c r="G7174" i="1"/>
  <c r="J7174" i="1" s="1"/>
  <c r="G7172" i="1"/>
  <c r="J7172" i="1" s="1"/>
  <c r="G7170" i="1"/>
  <c r="J7170" i="1" s="1"/>
  <c r="G7168" i="1"/>
  <c r="J7168" i="1" s="1"/>
  <c r="G7166" i="1"/>
  <c r="J7166" i="1" s="1"/>
  <c r="G7164" i="1"/>
  <c r="J7164" i="1" s="1"/>
  <c r="G7162" i="1"/>
  <c r="J7162" i="1" s="1"/>
  <c r="G7160" i="1"/>
  <c r="J7160" i="1" s="1"/>
  <c r="G7158" i="1"/>
  <c r="J7158" i="1" s="1"/>
  <c r="G7156" i="1"/>
  <c r="J7156" i="1" s="1"/>
  <c r="G7154" i="1"/>
  <c r="J7154" i="1" s="1"/>
  <c r="G7152" i="1"/>
  <c r="J7152" i="1" s="1"/>
  <c r="G7150" i="1"/>
  <c r="J7150" i="1" s="1"/>
  <c r="G7148" i="1"/>
  <c r="J7148" i="1" s="1"/>
  <c r="G7146" i="1"/>
  <c r="J7146" i="1" s="1"/>
  <c r="G7144" i="1"/>
  <c r="J7144" i="1" s="1"/>
  <c r="G7142" i="1"/>
  <c r="J7142" i="1" s="1"/>
  <c r="G7140" i="1"/>
  <c r="J7140" i="1" s="1"/>
  <c r="G7138" i="1"/>
  <c r="J7138" i="1" s="1"/>
  <c r="G7136" i="1"/>
  <c r="J7136" i="1" s="1"/>
  <c r="G7134" i="1"/>
  <c r="J7134" i="1" s="1"/>
  <c r="G7132" i="1"/>
  <c r="J7132" i="1" s="1"/>
  <c r="G7130" i="1"/>
  <c r="J7130" i="1" s="1"/>
  <c r="G7128" i="1"/>
  <c r="J7128" i="1" s="1"/>
  <c r="G7126" i="1"/>
  <c r="J7126" i="1" s="1"/>
  <c r="G7124" i="1"/>
  <c r="J7124" i="1" s="1"/>
  <c r="G7122" i="1"/>
  <c r="J7122" i="1" s="1"/>
  <c r="G7120" i="1"/>
  <c r="J7120" i="1" s="1"/>
  <c r="G7118" i="1"/>
  <c r="J7118" i="1" s="1"/>
  <c r="G7116" i="1"/>
  <c r="J7116" i="1" s="1"/>
  <c r="G7114" i="1"/>
  <c r="J7114" i="1" s="1"/>
  <c r="G7112" i="1"/>
  <c r="J7112" i="1" s="1"/>
  <c r="G7110" i="1"/>
  <c r="J7110" i="1" s="1"/>
  <c r="G7108" i="1"/>
  <c r="J7108" i="1" s="1"/>
  <c r="G7106" i="1"/>
  <c r="J7106" i="1" s="1"/>
  <c r="G7104" i="1"/>
  <c r="J7104" i="1" s="1"/>
  <c r="G7102" i="1"/>
  <c r="J7102" i="1" s="1"/>
  <c r="G7100" i="1"/>
  <c r="J7100" i="1" s="1"/>
  <c r="G7098" i="1"/>
  <c r="J7098" i="1" s="1"/>
  <c r="G7096" i="1"/>
  <c r="J7096" i="1" s="1"/>
  <c r="G7094" i="1"/>
  <c r="J7094" i="1" s="1"/>
  <c r="G7092" i="1"/>
  <c r="J7092" i="1" s="1"/>
  <c r="G7090" i="1"/>
  <c r="J7090" i="1" s="1"/>
  <c r="G7088" i="1"/>
  <c r="J7088" i="1" s="1"/>
  <c r="G7086" i="1"/>
  <c r="J7086" i="1" s="1"/>
  <c r="G7084" i="1"/>
  <c r="J7084" i="1" s="1"/>
  <c r="G7082" i="1"/>
  <c r="J7082" i="1" s="1"/>
  <c r="G7080" i="1"/>
  <c r="J7080" i="1" s="1"/>
  <c r="G7078" i="1"/>
  <c r="J7078" i="1" s="1"/>
  <c r="G7076" i="1"/>
  <c r="J7076" i="1" s="1"/>
  <c r="G7074" i="1"/>
  <c r="J7074" i="1" s="1"/>
  <c r="G7072" i="1"/>
  <c r="J7072" i="1" s="1"/>
  <c r="G7070" i="1"/>
  <c r="J7070" i="1" s="1"/>
  <c r="G7068" i="1"/>
  <c r="J7068" i="1" s="1"/>
  <c r="G7066" i="1"/>
  <c r="J7066" i="1" s="1"/>
  <c r="G7064" i="1"/>
  <c r="J7064" i="1" s="1"/>
  <c r="G7062" i="1"/>
  <c r="J7062" i="1" s="1"/>
  <c r="G7060" i="1"/>
  <c r="J7060" i="1" s="1"/>
  <c r="G7058" i="1"/>
  <c r="J7058" i="1" s="1"/>
  <c r="G7056" i="1"/>
  <c r="J7056" i="1" s="1"/>
  <c r="G7054" i="1"/>
  <c r="J7054" i="1" s="1"/>
  <c r="G7052" i="1"/>
  <c r="J7052" i="1" s="1"/>
  <c r="G7050" i="1"/>
  <c r="J7050" i="1" s="1"/>
  <c r="G7048" i="1"/>
  <c r="J7048" i="1" s="1"/>
  <c r="G7046" i="1"/>
  <c r="J7046" i="1" s="1"/>
  <c r="G7044" i="1"/>
  <c r="J7044" i="1" s="1"/>
  <c r="G7042" i="1"/>
  <c r="J7042" i="1" s="1"/>
  <c r="G7040" i="1"/>
  <c r="J7040" i="1" s="1"/>
  <c r="G7038" i="1"/>
  <c r="J7038" i="1" s="1"/>
  <c r="G7036" i="1"/>
  <c r="J7036" i="1" s="1"/>
  <c r="G7034" i="1"/>
  <c r="J7034" i="1" s="1"/>
  <c r="G7032" i="1"/>
  <c r="J7032" i="1" s="1"/>
  <c r="G7030" i="1"/>
  <c r="J7030" i="1" s="1"/>
  <c r="G7028" i="1"/>
  <c r="J7028" i="1" s="1"/>
  <c r="G7026" i="1"/>
  <c r="J7026" i="1" s="1"/>
  <c r="G7024" i="1"/>
  <c r="J7024" i="1" s="1"/>
  <c r="G7022" i="1"/>
  <c r="J7022" i="1" s="1"/>
  <c r="G7020" i="1"/>
  <c r="J7020" i="1" s="1"/>
  <c r="G7018" i="1"/>
  <c r="J7018" i="1" s="1"/>
  <c r="G7016" i="1"/>
  <c r="J7016" i="1" s="1"/>
  <c r="G7014" i="1"/>
  <c r="J7014" i="1" s="1"/>
  <c r="G7012" i="1"/>
  <c r="J7012" i="1" s="1"/>
  <c r="G7010" i="1"/>
  <c r="J7010" i="1" s="1"/>
  <c r="G7008" i="1"/>
  <c r="J7008" i="1" s="1"/>
  <c r="G7006" i="1"/>
  <c r="J7006" i="1" s="1"/>
  <c r="G7004" i="1"/>
  <c r="J7004" i="1" s="1"/>
  <c r="G7002" i="1"/>
  <c r="J7002" i="1" s="1"/>
  <c r="G7000" i="1"/>
  <c r="J7000" i="1" s="1"/>
  <c r="G6998" i="1"/>
  <c r="J6998" i="1" s="1"/>
  <c r="G6996" i="1"/>
  <c r="J6996" i="1" s="1"/>
  <c r="G6994" i="1"/>
  <c r="J6994" i="1" s="1"/>
  <c r="G6992" i="1"/>
  <c r="J6992" i="1" s="1"/>
  <c r="G6990" i="1"/>
  <c r="J6990" i="1" s="1"/>
  <c r="G6988" i="1"/>
  <c r="J6988" i="1" s="1"/>
  <c r="G6986" i="1"/>
  <c r="J6986" i="1" s="1"/>
  <c r="G6984" i="1"/>
  <c r="J6984" i="1" s="1"/>
  <c r="G6982" i="1"/>
  <c r="J6982" i="1" s="1"/>
  <c r="G6980" i="1"/>
  <c r="J6980" i="1" s="1"/>
  <c r="G6978" i="1"/>
  <c r="J6978" i="1" s="1"/>
  <c r="G6976" i="1"/>
  <c r="J6976" i="1" s="1"/>
  <c r="G6974" i="1"/>
  <c r="J6974" i="1" s="1"/>
  <c r="G6972" i="1"/>
  <c r="J6972" i="1" s="1"/>
  <c r="G6970" i="1"/>
  <c r="J6970" i="1" s="1"/>
  <c r="G6968" i="1"/>
  <c r="J6968" i="1" s="1"/>
  <c r="G6966" i="1"/>
  <c r="J6966" i="1" s="1"/>
  <c r="G6964" i="1"/>
  <c r="J6964" i="1" s="1"/>
  <c r="G6962" i="1"/>
  <c r="J6962" i="1" s="1"/>
  <c r="G6960" i="1"/>
  <c r="J6960" i="1" s="1"/>
  <c r="G6958" i="1"/>
  <c r="J6958" i="1" s="1"/>
  <c r="G6956" i="1"/>
  <c r="J6956" i="1" s="1"/>
  <c r="G6954" i="1"/>
  <c r="J6954" i="1" s="1"/>
  <c r="G6952" i="1"/>
  <c r="J6952" i="1" s="1"/>
  <c r="G6950" i="1"/>
  <c r="J6950" i="1" s="1"/>
  <c r="G6948" i="1"/>
  <c r="J6948" i="1" s="1"/>
  <c r="G6946" i="1"/>
  <c r="J6946" i="1" s="1"/>
  <c r="G6944" i="1"/>
  <c r="J6944" i="1" s="1"/>
  <c r="G6942" i="1"/>
  <c r="J6942" i="1" s="1"/>
  <c r="G6940" i="1"/>
  <c r="J6940" i="1" s="1"/>
  <c r="G6938" i="1"/>
  <c r="J6938" i="1" s="1"/>
  <c r="G6936" i="1"/>
  <c r="J6936" i="1" s="1"/>
  <c r="G6934" i="1"/>
  <c r="J6934" i="1" s="1"/>
  <c r="G6932" i="1"/>
  <c r="J6932" i="1" s="1"/>
  <c r="G6930" i="1"/>
  <c r="J6930" i="1" s="1"/>
  <c r="G6928" i="1"/>
  <c r="J6928" i="1" s="1"/>
  <c r="G6926" i="1"/>
  <c r="J6926" i="1" s="1"/>
  <c r="G6924" i="1"/>
  <c r="J6924" i="1" s="1"/>
  <c r="G6922" i="1"/>
  <c r="J6922" i="1" s="1"/>
  <c r="G6920" i="1"/>
  <c r="J6920" i="1" s="1"/>
  <c r="G6918" i="1"/>
  <c r="J6918" i="1" s="1"/>
  <c r="G6916" i="1"/>
  <c r="J6916" i="1" s="1"/>
  <c r="G6914" i="1"/>
  <c r="J6914" i="1" s="1"/>
  <c r="G6912" i="1"/>
  <c r="J6912" i="1" s="1"/>
  <c r="G6910" i="1"/>
  <c r="J6910" i="1" s="1"/>
  <c r="G6908" i="1"/>
  <c r="J6908" i="1" s="1"/>
  <c r="G6906" i="1"/>
  <c r="J6906" i="1" s="1"/>
  <c r="G6904" i="1"/>
  <c r="J6904" i="1" s="1"/>
  <c r="G6902" i="1"/>
  <c r="J6902" i="1" s="1"/>
  <c r="G6900" i="1"/>
  <c r="J6900" i="1" s="1"/>
  <c r="G6898" i="1"/>
  <c r="J6898" i="1" s="1"/>
  <c r="G6896" i="1"/>
  <c r="J6896" i="1" s="1"/>
  <c r="G6894" i="1"/>
  <c r="J6894" i="1" s="1"/>
  <c r="G6892" i="1"/>
  <c r="J6892" i="1" s="1"/>
  <c r="G6890" i="1"/>
  <c r="J6890" i="1" s="1"/>
  <c r="G6888" i="1"/>
  <c r="J6888" i="1" s="1"/>
  <c r="G6886" i="1"/>
  <c r="J6886" i="1" s="1"/>
  <c r="G6884" i="1"/>
  <c r="J6884" i="1" s="1"/>
  <c r="G6882" i="1"/>
  <c r="J6882" i="1" s="1"/>
  <c r="G6880" i="1"/>
  <c r="J6880" i="1" s="1"/>
  <c r="G6878" i="1"/>
  <c r="J6878" i="1" s="1"/>
  <c r="G6876" i="1"/>
  <c r="J6876" i="1" s="1"/>
  <c r="G6874" i="1"/>
  <c r="J6874" i="1" s="1"/>
  <c r="G6872" i="1"/>
  <c r="J6872" i="1" s="1"/>
  <c r="G6870" i="1"/>
  <c r="J6870" i="1" s="1"/>
  <c r="G6868" i="1"/>
  <c r="J6868" i="1" s="1"/>
  <c r="G6866" i="1"/>
  <c r="J6866" i="1" s="1"/>
  <c r="G6864" i="1"/>
  <c r="J6864" i="1" s="1"/>
  <c r="G6862" i="1"/>
  <c r="J6862" i="1" s="1"/>
  <c r="G6860" i="1"/>
  <c r="J6860" i="1" s="1"/>
  <c r="G6858" i="1"/>
  <c r="J6858" i="1" s="1"/>
  <c r="G6856" i="1"/>
  <c r="J6856" i="1" s="1"/>
  <c r="G6854" i="1"/>
  <c r="J6854" i="1" s="1"/>
  <c r="G6852" i="1"/>
  <c r="J6852" i="1" s="1"/>
  <c r="G6850" i="1"/>
  <c r="J6850" i="1" s="1"/>
  <c r="G6848" i="1"/>
  <c r="J6848" i="1" s="1"/>
  <c r="G6846" i="1"/>
  <c r="J6846" i="1" s="1"/>
  <c r="G6844" i="1"/>
  <c r="J6844" i="1" s="1"/>
  <c r="G6842" i="1"/>
  <c r="J6842" i="1" s="1"/>
  <c r="G6840" i="1"/>
  <c r="J6840" i="1" s="1"/>
  <c r="G6838" i="1"/>
  <c r="J6838" i="1" s="1"/>
  <c r="G6836" i="1"/>
  <c r="J6836" i="1" s="1"/>
  <c r="G6834" i="1"/>
  <c r="J6834" i="1" s="1"/>
  <c r="G6832" i="1"/>
  <c r="J6832" i="1" s="1"/>
  <c r="G6830" i="1"/>
  <c r="J6830" i="1" s="1"/>
  <c r="G6828" i="1"/>
  <c r="J6828" i="1" s="1"/>
  <c r="G6826" i="1"/>
  <c r="J6826" i="1" s="1"/>
  <c r="G6824" i="1"/>
  <c r="J6824" i="1" s="1"/>
  <c r="G6822" i="1"/>
  <c r="J6822" i="1" s="1"/>
  <c r="G6820" i="1"/>
  <c r="J6820" i="1" s="1"/>
  <c r="G6818" i="1"/>
  <c r="J6818" i="1" s="1"/>
  <c r="G6816" i="1"/>
  <c r="J6816" i="1" s="1"/>
  <c r="G6814" i="1"/>
  <c r="J6814" i="1" s="1"/>
  <c r="G6812" i="1"/>
  <c r="J6812" i="1" s="1"/>
  <c r="G6810" i="1"/>
  <c r="J6810" i="1" s="1"/>
  <c r="G6808" i="1"/>
  <c r="J6808" i="1" s="1"/>
  <c r="G6806" i="1"/>
  <c r="J6806" i="1" s="1"/>
  <c r="G6804" i="1"/>
  <c r="J6804" i="1" s="1"/>
  <c r="G6802" i="1"/>
  <c r="J6802" i="1" s="1"/>
  <c r="G6800" i="1"/>
  <c r="J6800" i="1" s="1"/>
  <c r="G6798" i="1"/>
  <c r="J6798" i="1" s="1"/>
  <c r="G6796" i="1"/>
  <c r="J6796" i="1" s="1"/>
  <c r="G6794" i="1"/>
  <c r="J6794" i="1" s="1"/>
  <c r="G6792" i="1"/>
  <c r="J6792" i="1" s="1"/>
  <c r="G6790" i="1"/>
  <c r="J6790" i="1" s="1"/>
  <c r="G6788" i="1"/>
  <c r="J6788" i="1" s="1"/>
  <c r="G6786" i="1"/>
  <c r="J6786" i="1" s="1"/>
  <c r="G6784" i="1"/>
  <c r="J6784" i="1" s="1"/>
  <c r="G6782" i="1"/>
  <c r="J6782" i="1" s="1"/>
  <c r="G6780" i="1"/>
  <c r="J6780" i="1" s="1"/>
  <c r="G6778" i="1"/>
  <c r="J6778" i="1" s="1"/>
  <c r="G6776" i="1"/>
  <c r="J6776" i="1" s="1"/>
  <c r="G6774" i="1"/>
  <c r="J6774" i="1" s="1"/>
  <c r="G6772" i="1"/>
  <c r="J6772" i="1" s="1"/>
  <c r="G6770" i="1"/>
  <c r="J6770" i="1" s="1"/>
  <c r="G6768" i="1"/>
  <c r="J6768" i="1" s="1"/>
  <c r="G6766" i="1"/>
  <c r="J6766" i="1" s="1"/>
  <c r="G6764" i="1"/>
  <c r="J6764" i="1" s="1"/>
  <c r="G6762" i="1"/>
  <c r="J6762" i="1" s="1"/>
  <c r="G6760" i="1"/>
  <c r="J6760" i="1" s="1"/>
  <c r="G6758" i="1"/>
  <c r="J6758" i="1" s="1"/>
  <c r="G6756" i="1"/>
  <c r="J6756" i="1" s="1"/>
  <c r="G6754" i="1"/>
  <c r="J6754" i="1" s="1"/>
  <c r="G6752" i="1"/>
  <c r="J6752" i="1" s="1"/>
  <c r="G6750" i="1"/>
  <c r="J6750" i="1" s="1"/>
  <c r="G6748" i="1"/>
  <c r="J6748" i="1" s="1"/>
  <c r="G6746" i="1"/>
  <c r="J6746" i="1" s="1"/>
  <c r="G6744" i="1"/>
  <c r="J6744" i="1" s="1"/>
  <c r="G6742" i="1"/>
  <c r="J6742" i="1" s="1"/>
  <c r="G6740" i="1"/>
  <c r="J6740" i="1" s="1"/>
  <c r="G6738" i="1"/>
  <c r="J6738" i="1" s="1"/>
  <c r="G6736" i="1"/>
  <c r="J6736" i="1" s="1"/>
  <c r="G6734" i="1"/>
  <c r="J6734" i="1" s="1"/>
  <c r="G6732" i="1"/>
  <c r="J6732" i="1" s="1"/>
  <c r="G6730" i="1"/>
  <c r="J6730" i="1" s="1"/>
  <c r="G6728" i="1"/>
  <c r="J6728" i="1" s="1"/>
  <c r="G6726" i="1"/>
  <c r="J6726" i="1" s="1"/>
  <c r="G6724" i="1"/>
  <c r="J6724" i="1" s="1"/>
  <c r="G6722" i="1"/>
  <c r="J6722" i="1" s="1"/>
  <c r="G6720" i="1"/>
  <c r="J6720" i="1" s="1"/>
  <c r="G6718" i="1"/>
  <c r="J6718" i="1" s="1"/>
  <c r="G6716" i="1"/>
  <c r="J6716" i="1" s="1"/>
  <c r="G6714" i="1"/>
  <c r="J6714" i="1" s="1"/>
  <c r="G6712" i="1"/>
  <c r="J6712" i="1" s="1"/>
  <c r="G6710" i="1"/>
  <c r="J6710" i="1" s="1"/>
  <c r="G6708" i="1"/>
  <c r="J6708" i="1" s="1"/>
  <c r="G6706" i="1"/>
  <c r="J6706" i="1" s="1"/>
  <c r="G6704" i="1"/>
  <c r="J6704" i="1" s="1"/>
  <c r="G6702" i="1"/>
  <c r="J6702" i="1" s="1"/>
  <c r="G6700" i="1"/>
  <c r="J6700" i="1" s="1"/>
  <c r="G6698" i="1"/>
  <c r="J6698" i="1" s="1"/>
  <c r="G6696" i="1"/>
  <c r="J6696" i="1" s="1"/>
  <c r="G6694" i="1"/>
  <c r="J6694" i="1" s="1"/>
  <c r="G6692" i="1"/>
  <c r="J6692" i="1" s="1"/>
  <c r="G6690" i="1"/>
  <c r="J6690" i="1" s="1"/>
  <c r="G6688" i="1"/>
  <c r="J6688" i="1" s="1"/>
  <c r="G6686" i="1"/>
  <c r="J6686" i="1" s="1"/>
  <c r="G6684" i="1"/>
  <c r="J6684" i="1" s="1"/>
  <c r="G6682" i="1"/>
  <c r="J6682" i="1" s="1"/>
  <c r="G6680" i="1"/>
  <c r="J6680" i="1" s="1"/>
  <c r="G6678" i="1"/>
  <c r="J6678" i="1" s="1"/>
  <c r="G6676" i="1"/>
  <c r="J6676" i="1" s="1"/>
  <c r="G6674" i="1"/>
  <c r="J6674" i="1" s="1"/>
  <c r="G6672" i="1"/>
  <c r="J6672" i="1" s="1"/>
  <c r="G6670" i="1"/>
  <c r="J6670" i="1" s="1"/>
  <c r="G6668" i="1"/>
  <c r="J6668" i="1" s="1"/>
  <c r="G6666" i="1"/>
  <c r="J6666" i="1" s="1"/>
  <c r="G6664" i="1"/>
  <c r="J6664" i="1" s="1"/>
  <c r="G6662" i="1"/>
  <c r="J6662" i="1" s="1"/>
  <c r="G6660" i="1"/>
  <c r="J6660" i="1" s="1"/>
  <c r="G6658" i="1"/>
  <c r="J6658" i="1" s="1"/>
  <c r="G6656" i="1"/>
  <c r="J6656" i="1" s="1"/>
  <c r="G6654" i="1"/>
  <c r="J6654" i="1" s="1"/>
  <c r="G6652" i="1"/>
  <c r="J6652" i="1" s="1"/>
  <c r="G6650" i="1"/>
  <c r="J6650" i="1" s="1"/>
  <c r="G6648" i="1"/>
  <c r="J6648" i="1" s="1"/>
  <c r="G6646" i="1"/>
  <c r="J6646" i="1" s="1"/>
  <c r="G6644" i="1"/>
  <c r="J6644" i="1" s="1"/>
  <c r="G6642" i="1"/>
  <c r="J6642" i="1" s="1"/>
  <c r="G6640" i="1"/>
  <c r="J6640" i="1" s="1"/>
  <c r="G6638" i="1"/>
  <c r="J6638" i="1" s="1"/>
  <c r="G6636" i="1"/>
  <c r="J6636" i="1" s="1"/>
  <c r="G6634" i="1"/>
  <c r="J6634" i="1" s="1"/>
  <c r="G6632" i="1"/>
  <c r="J6632" i="1" s="1"/>
  <c r="G6630" i="1"/>
  <c r="J6630" i="1" s="1"/>
  <c r="G6628" i="1"/>
  <c r="J6628" i="1" s="1"/>
  <c r="G6626" i="1"/>
  <c r="J6626" i="1" s="1"/>
  <c r="G6624" i="1"/>
  <c r="J6624" i="1" s="1"/>
  <c r="G6622" i="1"/>
  <c r="J6622" i="1" s="1"/>
  <c r="G6620" i="1"/>
  <c r="J6620" i="1" s="1"/>
  <c r="G6618" i="1"/>
  <c r="J6618" i="1" s="1"/>
  <c r="G6616" i="1"/>
  <c r="J6616" i="1" s="1"/>
  <c r="G6614" i="1"/>
  <c r="J6614" i="1" s="1"/>
  <c r="G6612" i="1"/>
  <c r="J6612" i="1" s="1"/>
  <c r="G6610" i="1"/>
  <c r="J6610" i="1" s="1"/>
  <c r="G6608" i="1"/>
  <c r="J6608" i="1" s="1"/>
  <c r="G6606" i="1"/>
  <c r="J6606" i="1" s="1"/>
  <c r="G6604" i="1"/>
  <c r="J6604" i="1" s="1"/>
  <c r="G6602" i="1"/>
  <c r="J6602" i="1" s="1"/>
  <c r="G6600" i="1"/>
  <c r="J6600" i="1" s="1"/>
  <c r="G6598" i="1"/>
  <c r="J6598" i="1" s="1"/>
  <c r="G6596" i="1"/>
  <c r="J6596" i="1" s="1"/>
  <c r="G6594" i="1"/>
  <c r="J6594" i="1" s="1"/>
  <c r="G6592" i="1"/>
  <c r="J6592" i="1" s="1"/>
  <c r="G6590" i="1"/>
  <c r="J6590" i="1" s="1"/>
  <c r="G6588" i="1"/>
  <c r="J6588" i="1" s="1"/>
  <c r="G6586" i="1"/>
  <c r="J6586" i="1" s="1"/>
  <c r="G6584" i="1"/>
  <c r="J6584" i="1" s="1"/>
  <c r="G6582" i="1"/>
  <c r="J6582" i="1" s="1"/>
  <c r="G6580" i="1"/>
  <c r="J6580" i="1" s="1"/>
  <c r="G6578" i="1"/>
  <c r="J6578" i="1" s="1"/>
  <c r="G6576" i="1"/>
  <c r="J6576" i="1" s="1"/>
  <c r="G6574" i="1"/>
  <c r="J6574" i="1" s="1"/>
  <c r="G6572" i="1"/>
  <c r="J6572" i="1" s="1"/>
  <c r="G6570" i="1"/>
  <c r="J6570" i="1" s="1"/>
  <c r="G6568" i="1"/>
  <c r="J6568" i="1" s="1"/>
  <c r="G6566" i="1"/>
  <c r="J6566" i="1" s="1"/>
  <c r="G6564" i="1"/>
  <c r="J6564" i="1" s="1"/>
  <c r="G6562" i="1"/>
  <c r="J6562" i="1" s="1"/>
  <c r="G6560" i="1"/>
  <c r="J6560" i="1" s="1"/>
  <c r="G6558" i="1"/>
  <c r="J6558" i="1" s="1"/>
  <c r="G6556" i="1"/>
  <c r="J6556" i="1" s="1"/>
  <c r="G6554" i="1"/>
  <c r="J6554" i="1" s="1"/>
  <c r="G6552" i="1"/>
  <c r="J6552" i="1" s="1"/>
  <c r="G6550" i="1"/>
  <c r="J6550" i="1" s="1"/>
  <c r="G6548" i="1"/>
  <c r="J6548" i="1" s="1"/>
  <c r="G6546" i="1"/>
  <c r="J6546" i="1" s="1"/>
  <c r="G6544" i="1"/>
  <c r="J6544" i="1" s="1"/>
  <c r="G6542" i="1"/>
  <c r="J6542" i="1" s="1"/>
  <c r="G6540" i="1"/>
  <c r="J6540" i="1" s="1"/>
  <c r="G6538" i="1"/>
  <c r="J6538" i="1" s="1"/>
  <c r="G6536" i="1"/>
  <c r="J6536" i="1" s="1"/>
  <c r="G6534" i="1"/>
  <c r="J6534" i="1" s="1"/>
  <c r="G6532" i="1"/>
  <c r="J6532" i="1" s="1"/>
  <c r="G6530" i="1"/>
  <c r="J6530" i="1" s="1"/>
  <c r="G6528" i="1"/>
  <c r="J6528" i="1" s="1"/>
  <c r="G6526" i="1"/>
  <c r="J6526" i="1" s="1"/>
  <c r="G6524" i="1"/>
  <c r="J6524" i="1" s="1"/>
  <c r="G6522" i="1"/>
  <c r="J6522" i="1" s="1"/>
  <c r="G6520" i="1"/>
  <c r="J6520" i="1" s="1"/>
  <c r="G6518" i="1"/>
  <c r="J6518" i="1" s="1"/>
  <c r="G6516" i="1"/>
  <c r="J6516" i="1" s="1"/>
  <c r="G6514" i="1"/>
  <c r="J6514" i="1" s="1"/>
  <c r="G6512" i="1"/>
  <c r="J6512" i="1" s="1"/>
  <c r="G6510" i="1"/>
  <c r="J6510" i="1" s="1"/>
  <c r="G6508" i="1"/>
  <c r="J6508" i="1" s="1"/>
  <c r="G6506" i="1"/>
  <c r="J6506" i="1" s="1"/>
  <c r="G6504" i="1"/>
  <c r="J6504" i="1" s="1"/>
  <c r="G6502" i="1"/>
  <c r="J6502" i="1" s="1"/>
  <c r="G6500" i="1"/>
  <c r="J6500" i="1" s="1"/>
  <c r="G6498" i="1"/>
  <c r="J6498" i="1" s="1"/>
  <c r="G6496" i="1"/>
  <c r="J6496" i="1" s="1"/>
  <c r="G6494" i="1"/>
  <c r="J6494" i="1" s="1"/>
  <c r="G6492" i="1"/>
  <c r="J6492" i="1" s="1"/>
  <c r="G6490" i="1"/>
  <c r="J6490" i="1" s="1"/>
  <c r="G6488" i="1"/>
  <c r="J6488" i="1" s="1"/>
  <c r="G6486" i="1"/>
  <c r="J6486" i="1" s="1"/>
  <c r="G6484" i="1"/>
  <c r="J6484" i="1" s="1"/>
  <c r="G6482" i="1"/>
  <c r="J6482" i="1" s="1"/>
  <c r="G6480" i="1"/>
  <c r="J6480" i="1" s="1"/>
  <c r="G6478" i="1"/>
  <c r="J6478" i="1" s="1"/>
  <c r="G6476" i="1"/>
  <c r="J6476" i="1" s="1"/>
  <c r="G6474" i="1"/>
  <c r="J6474" i="1" s="1"/>
  <c r="G6472" i="1"/>
  <c r="J6472" i="1" s="1"/>
  <c r="G6470" i="1"/>
  <c r="J6470" i="1" s="1"/>
  <c r="G6468" i="1"/>
  <c r="J6468" i="1" s="1"/>
  <c r="G6466" i="1"/>
  <c r="J6466" i="1" s="1"/>
  <c r="G6464" i="1"/>
  <c r="J6464" i="1" s="1"/>
  <c r="G6462" i="1"/>
  <c r="J6462" i="1" s="1"/>
  <c r="G6460" i="1"/>
  <c r="J6460" i="1" s="1"/>
  <c r="G6458" i="1"/>
  <c r="J6458" i="1" s="1"/>
  <c r="G6456" i="1"/>
  <c r="J6456" i="1" s="1"/>
  <c r="G6454" i="1"/>
  <c r="J6454" i="1" s="1"/>
  <c r="G6452" i="1"/>
  <c r="J6452" i="1" s="1"/>
  <c r="G6450" i="1"/>
  <c r="J6450" i="1" s="1"/>
  <c r="G6448" i="1"/>
  <c r="J6448" i="1" s="1"/>
  <c r="G6446" i="1"/>
  <c r="J6446" i="1" s="1"/>
  <c r="G6444" i="1"/>
  <c r="J6444" i="1" s="1"/>
  <c r="G6442" i="1"/>
  <c r="J6442" i="1" s="1"/>
  <c r="G6440" i="1"/>
  <c r="J6440" i="1" s="1"/>
  <c r="G6438" i="1"/>
  <c r="J6438" i="1" s="1"/>
  <c r="G6436" i="1"/>
  <c r="J6436" i="1" s="1"/>
  <c r="G6434" i="1"/>
  <c r="J6434" i="1" s="1"/>
  <c r="G6432" i="1"/>
  <c r="J6432" i="1" s="1"/>
  <c r="G6430" i="1"/>
  <c r="J6430" i="1" s="1"/>
  <c r="G6428" i="1"/>
  <c r="J6428" i="1" s="1"/>
  <c r="G6426" i="1"/>
  <c r="J6426" i="1" s="1"/>
  <c r="G6424" i="1"/>
  <c r="J6424" i="1" s="1"/>
  <c r="G6422" i="1"/>
  <c r="J6422" i="1" s="1"/>
  <c r="G6420" i="1"/>
  <c r="J6420" i="1" s="1"/>
  <c r="G6418" i="1"/>
  <c r="J6418" i="1" s="1"/>
  <c r="G6416" i="1"/>
  <c r="J6416" i="1" s="1"/>
  <c r="G6414" i="1"/>
  <c r="J6414" i="1" s="1"/>
  <c r="G6412" i="1"/>
  <c r="J6412" i="1" s="1"/>
  <c r="G6410" i="1"/>
  <c r="J6410" i="1" s="1"/>
  <c r="G6408" i="1"/>
  <c r="J6408" i="1" s="1"/>
  <c r="G6406" i="1"/>
  <c r="J6406" i="1" s="1"/>
  <c r="G6404" i="1"/>
  <c r="J6404" i="1" s="1"/>
  <c r="G6402" i="1"/>
  <c r="J6402" i="1" s="1"/>
  <c r="G6400" i="1"/>
  <c r="J6400" i="1" s="1"/>
  <c r="G6398" i="1"/>
  <c r="J6398" i="1" s="1"/>
  <c r="G6396" i="1"/>
  <c r="J6396" i="1" s="1"/>
  <c r="G6394" i="1"/>
  <c r="J6394" i="1" s="1"/>
  <c r="G6392" i="1"/>
  <c r="J6392" i="1" s="1"/>
  <c r="G6390" i="1"/>
  <c r="J6390" i="1" s="1"/>
  <c r="G6388" i="1"/>
  <c r="J6388" i="1" s="1"/>
  <c r="G6386" i="1"/>
  <c r="J6386" i="1" s="1"/>
  <c r="G6384" i="1"/>
  <c r="J6384" i="1" s="1"/>
  <c r="G6382" i="1"/>
  <c r="J6382" i="1" s="1"/>
  <c r="G6380" i="1"/>
  <c r="J6380" i="1" s="1"/>
  <c r="G6378" i="1"/>
  <c r="J6378" i="1" s="1"/>
  <c r="G6376" i="1"/>
  <c r="J6376" i="1" s="1"/>
  <c r="G6374" i="1"/>
  <c r="J6374" i="1" s="1"/>
  <c r="G6372" i="1"/>
  <c r="J6372" i="1" s="1"/>
  <c r="G6370" i="1"/>
  <c r="J6370" i="1" s="1"/>
  <c r="G6368" i="1"/>
  <c r="J6368" i="1" s="1"/>
  <c r="G6366" i="1"/>
  <c r="J6366" i="1" s="1"/>
  <c r="G6364" i="1"/>
  <c r="J6364" i="1" s="1"/>
  <c r="G6362" i="1"/>
  <c r="J6362" i="1" s="1"/>
  <c r="G6360" i="1"/>
  <c r="J6360" i="1" s="1"/>
  <c r="G6358" i="1"/>
  <c r="J6358" i="1" s="1"/>
  <c r="G6356" i="1"/>
  <c r="J6356" i="1" s="1"/>
  <c r="G6354" i="1"/>
  <c r="J6354" i="1" s="1"/>
  <c r="G6352" i="1"/>
  <c r="J6352" i="1" s="1"/>
  <c r="G6350" i="1"/>
  <c r="J6350" i="1" s="1"/>
  <c r="G6348" i="1"/>
  <c r="J6348" i="1" s="1"/>
  <c r="G6346" i="1"/>
  <c r="J6346" i="1" s="1"/>
  <c r="G6344" i="1"/>
  <c r="J6344" i="1" s="1"/>
  <c r="G6342" i="1"/>
  <c r="J6342" i="1" s="1"/>
  <c r="G6340" i="1"/>
  <c r="J6340" i="1" s="1"/>
  <c r="G6338" i="1"/>
  <c r="J6338" i="1" s="1"/>
  <c r="G6336" i="1"/>
  <c r="J6336" i="1" s="1"/>
  <c r="G6334" i="1"/>
  <c r="J6334" i="1" s="1"/>
  <c r="G6332" i="1"/>
  <c r="J6332" i="1" s="1"/>
  <c r="G6330" i="1"/>
  <c r="J6330" i="1" s="1"/>
  <c r="G6328" i="1"/>
  <c r="J6328" i="1" s="1"/>
  <c r="G6326" i="1"/>
  <c r="J6326" i="1" s="1"/>
  <c r="G6324" i="1"/>
  <c r="J6324" i="1" s="1"/>
  <c r="G6322" i="1"/>
  <c r="J6322" i="1" s="1"/>
  <c r="G6320" i="1"/>
  <c r="J6320" i="1" s="1"/>
  <c r="G6318" i="1"/>
  <c r="J6318" i="1" s="1"/>
  <c r="G6316" i="1"/>
  <c r="J6316" i="1" s="1"/>
  <c r="G6314" i="1"/>
  <c r="J6314" i="1" s="1"/>
  <c r="G6312" i="1"/>
  <c r="J6312" i="1" s="1"/>
  <c r="G6310" i="1"/>
  <c r="J6310" i="1" s="1"/>
  <c r="G6308" i="1"/>
  <c r="J6308" i="1" s="1"/>
  <c r="G6306" i="1"/>
  <c r="J6306" i="1" s="1"/>
  <c r="G6304" i="1"/>
  <c r="J6304" i="1" s="1"/>
  <c r="G6302" i="1"/>
  <c r="J6302" i="1" s="1"/>
  <c r="G6300" i="1"/>
  <c r="J6300" i="1" s="1"/>
  <c r="G6298" i="1"/>
  <c r="J6298" i="1" s="1"/>
  <c r="G6296" i="1"/>
  <c r="J6296" i="1" s="1"/>
  <c r="G6294" i="1"/>
  <c r="J6294" i="1" s="1"/>
  <c r="G6292" i="1"/>
  <c r="J6292" i="1" s="1"/>
  <c r="G6290" i="1"/>
  <c r="J6290" i="1" s="1"/>
  <c r="G6288" i="1"/>
  <c r="J6288" i="1" s="1"/>
  <c r="G6286" i="1"/>
  <c r="J6286" i="1" s="1"/>
  <c r="G6284" i="1"/>
  <c r="J6284" i="1" s="1"/>
  <c r="G6282" i="1"/>
  <c r="J6282" i="1" s="1"/>
  <c r="G6280" i="1"/>
  <c r="J6280" i="1" s="1"/>
  <c r="G6278" i="1"/>
  <c r="J6278" i="1" s="1"/>
  <c r="G6276" i="1"/>
  <c r="J6276" i="1" s="1"/>
  <c r="G6274" i="1"/>
  <c r="J6274" i="1" s="1"/>
  <c r="G6272" i="1"/>
  <c r="J6272" i="1" s="1"/>
  <c r="G6270" i="1"/>
  <c r="J6270" i="1" s="1"/>
  <c r="G6268" i="1"/>
  <c r="J6268" i="1" s="1"/>
  <c r="G6266" i="1"/>
  <c r="J6266" i="1" s="1"/>
  <c r="G6264" i="1"/>
  <c r="J6264" i="1" s="1"/>
  <c r="G6262" i="1"/>
  <c r="J6262" i="1" s="1"/>
  <c r="G6260" i="1"/>
  <c r="J6260" i="1" s="1"/>
  <c r="G6258" i="1"/>
  <c r="J6258" i="1" s="1"/>
  <c r="G6256" i="1"/>
  <c r="J6256" i="1" s="1"/>
  <c r="G6254" i="1"/>
  <c r="J6254" i="1" s="1"/>
  <c r="G6252" i="1"/>
  <c r="J6252" i="1" s="1"/>
  <c r="G6250" i="1"/>
  <c r="J6250" i="1" s="1"/>
  <c r="G6248" i="1"/>
  <c r="J6248" i="1" s="1"/>
  <c r="G6246" i="1"/>
  <c r="J6246" i="1" s="1"/>
  <c r="G6244" i="1"/>
  <c r="J6244" i="1" s="1"/>
  <c r="G6242" i="1"/>
  <c r="J6242" i="1" s="1"/>
  <c r="G6240" i="1"/>
  <c r="J6240" i="1" s="1"/>
  <c r="G6238" i="1"/>
  <c r="J6238" i="1" s="1"/>
  <c r="G6236" i="1"/>
  <c r="J6236" i="1" s="1"/>
  <c r="G6234" i="1"/>
  <c r="J6234" i="1" s="1"/>
  <c r="G6232" i="1"/>
  <c r="J6232" i="1" s="1"/>
  <c r="G6230" i="1"/>
  <c r="J6230" i="1" s="1"/>
  <c r="G6228" i="1"/>
  <c r="J6228" i="1" s="1"/>
  <c r="G6226" i="1"/>
  <c r="J6226" i="1" s="1"/>
  <c r="G6224" i="1"/>
  <c r="J6224" i="1" s="1"/>
  <c r="G6222" i="1"/>
  <c r="J6222" i="1" s="1"/>
  <c r="G6220" i="1"/>
  <c r="J6220" i="1" s="1"/>
  <c r="G6218" i="1"/>
  <c r="J6218" i="1" s="1"/>
  <c r="G6216" i="1"/>
  <c r="J6216" i="1" s="1"/>
  <c r="G6214" i="1"/>
  <c r="J6214" i="1" s="1"/>
  <c r="G6212" i="1"/>
  <c r="J6212" i="1" s="1"/>
  <c r="G6210" i="1"/>
  <c r="J6210" i="1" s="1"/>
  <c r="G6208" i="1"/>
  <c r="J6208" i="1" s="1"/>
  <c r="G6206" i="1"/>
  <c r="J6206" i="1" s="1"/>
  <c r="G6204" i="1"/>
  <c r="J6204" i="1" s="1"/>
  <c r="G6202" i="1"/>
  <c r="J6202" i="1" s="1"/>
  <c r="G6200" i="1"/>
  <c r="J6200" i="1" s="1"/>
  <c r="G6198" i="1"/>
  <c r="J6198" i="1" s="1"/>
  <c r="G6196" i="1"/>
  <c r="J6196" i="1" s="1"/>
  <c r="G6194" i="1"/>
  <c r="J6194" i="1" s="1"/>
  <c r="G6192" i="1"/>
  <c r="J6192" i="1" s="1"/>
  <c r="G6190" i="1"/>
  <c r="J6190" i="1" s="1"/>
  <c r="G6188" i="1"/>
  <c r="J6188" i="1" s="1"/>
  <c r="G6186" i="1"/>
  <c r="J6186" i="1" s="1"/>
  <c r="G6184" i="1"/>
  <c r="J6184" i="1" s="1"/>
  <c r="G6182" i="1"/>
  <c r="J6182" i="1" s="1"/>
  <c r="G6180" i="1"/>
  <c r="J6180" i="1" s="1"/>
  <c r="G6178" i="1"/>
  <c r="J6178" i="1" s="1"/>
  <c r="G6176" i="1"/>
  <c r="J6176" i="1" s="1"/>
  <c r="G6174" i="1"/>
  <c r="J6174" i="1" s="1"/>
  <c r="G6172" i="1"/>
  <c r="J6172" i="1" s="1"/>
  <c r="G6170" i="1"/>
  <c r="J6170" i="1" s="1"/>
  <c r="G6168" i="1"/>
  <c r="J6168" i="1" s="1"/>
  <c r="G6166" i="1"/>
  <c r="J6166" i="1" s="1"/>
  <c r="G6164" i="1"/>
  <c r="J6164" i="1" s="1"/>
  <c r="G6162" i="1"/>
  <c r="J6162" i="1" s="1"/>
  <c r="G6160" i="1"/>
  <c r="J6160" i="1" s="1"/>
  <c r="G6158" i="1"/>
  <c r="J6158" i="1" s="1"/>
  <c r="G6156" i="1"/>
  <c r="J6156" i="1" s="1"/>
  <c r="G6154" i="1"/>
  <c r="J6154" i="1" s="1"/>
  <c r="G6152" i="1"/>
  <c r="J6152" i="1" s="1"/>
  <c r="G6150" i="1"/>
  <c r="J6150" i="1" s="1"/>
  <c r="G6148" i="1"/>
  <c r="J6148" i="1" s="1"/>
  <c r="G6146" i="1"/>
  <c r="J6146" i="1" s="1"/>
  <c r="G6144" i="1"/>
  <c r="J6144" i="1" s="1"/>
  <c r="G6142" i="1"/>
  <c r="J6142" i="1" s="1"/>
  <c r="G6140" i="1"/>
  <c r="J6140" i="1" s="1"/>
  <c r="G6138" i="1"/>
  <c r="J6138" i="1" s="1"/>
  <c r="G6136" i="1"/>
  <c r="J6136" i="1" s="1"/>
  <c r="G6134" i="1"/>
  <c r="J6134" i="1" s="1"/>
  <c r="G6132" i="1"/>
  <c r="J6132" i="1" s="1"/>
  <c r="G6130" i="1"/>
  <c r="J6130" i="1" s="1"/>
  <c r="G6128" i="1"/>
  <c r="J6128" i="1" s="1"/>
  <c r="G6126" i="1"/>
  <c r="J6126" i="1" s="1"/>
  <c r="G6124" i="1"/>
  <c r="J6124" i="1" s="1"/>
  <c r="G6122" i="1"/>
  <c r="J6122" i="1" s="1"/>
  <c r="G6120" i="1"/>
  <c r="J6120" i="1" s="1"/>
  <c r="G6118" i="1"/>
  <c r="J6118" i="1" s="1"/>
  <c r="G6116" i="1"/>
  <c r="J6116" i="1" s="1"/>
  <c r="G6114" i="1"/>
  <c r="J6114" i="1" s="1"/>
  <c r="G6112" i="1"/>
  <c r="J6112" i="1" s="1"/>
  <c r="G6110" i="1"/>
  <c r="J6110" i="1" s="1"/>
  <c r="G6108" i="1"/>
  <c r="J6108" i="1" s="1"/>
  <c r="G6106" i="1"/>
  <c r="J6106" i="1" s="1"/>
  <c r="G6104" i="1"/>
  <c r="J6104" i="1" s="1"/>
  <c r="G6102" i="1"/>
  <c r="J6102" i="1" s="1"/>
  <c r="G6100" i="1"/>
  <c r="J6100" i="1" s="1"/>
  <c r="G6098" i="1"/>
  <c r="J6098" i="1" s="1"/>
  <c r="G6096" i="1"/>
  <c r="J6096" i="1" s="1"/>
  <c r="G6094" i="1"/>
  <c r="J6094" i="1" s="1"/>
  <c r="G6092" i="1"/>
  <c r="J6092" i="1" s="1"/>
  <c r="G6090" i="1"/>
  <c r="J6090" i="1" s="1"/>
  <c r="G6088" i="1"/>
  <c r="J6088" i="1" s="1"/>
  <c r="G6086" i="1"/>
  <c r="J6086" i="1" s="1"/>
  <c r="G6084" i="1"/>
  <c r="J6084" i="1" s="1"/>
  <c r="G6082" i="1"/>
  <c r="J6082" i="1" s="1"/>
  <c r="G6080" i="1"/>
  <c r="J6080" i="1" s="1"/>
  <c r="G6078" i="1"/>
  <c r="J6078" i="1" s="1"/>
  <c r="G6076" i="1"/>
  <c r="J6076" i="1" s="1"/>
  <c r="G6074" i="1"/>
  <c r="J6074" i="1" s="1"/>
  <c r="G6072" i="1"/>
  <c r="J6072" i="1" s="1"/>
  <c r="G6070" i="1"/>
  <c r="J6070" i="1" s="1"/>
  <c r="G6068" i="1"/>
  <c r="J6068" i="1" s="1"/>
  <c r="G6066" i="1"/>
  <c r="J6066" i="1" s="1"/>
  <c r="G6064" i="1"/>
  <c r="J6064" i="1" s="1"/>
  <c r="G6062" i="1"/>
  <c r="J6062" i="1" s="1"/>
  <c r="G6060" i="1"/>
  <c r="J6060" i="1" s="1"/>
  <c r="G6058" i="1"/>
  <c r="J6058" i="1" s="1"/>
  <c r="G6056" i="1"/>
  <c r="J6056" i="1" s="1"/>
  <c r="G6054" i="1"/>
  <c r="J6054" i="1" s="1"/>
  <c r="G6052" i="1"/>
  <c r="J6052" i="1" s="1"/>
  <c r="G6050" i="1"/>
  <c r="J6050" i="1" s="1"/>
  <c r="G6048" i="1"/>
  <c r="J6048" i="1" s="1"/>
  <c r="G6046" i="1"/>
  <c r="J6046" i="1" s="1"/>
  <c r="G6044" i="1"/>
  <c r="J6044" i="1" s="1"/>
  <c r="G6042" i="1"/>
  <c r="J6042" i="1" s="1"/>
  <c r="G6040" i="1"/>
  <c r="J6040" i="1" s="1"/>
  <c r="G6038" i="1"/>
  <c r="J6038" i="1" s="1"/>
  <c r="G6036" i="1"/>
  <c r="J6036" i="1" s="1"/>
  <c r="G6034" i="1"/>
  <c r="J6034" i="1" s="1"/>
  <c r="G6032" i="1"/>
  <c r="J6032" i="1" s="1"/>
  <c r="G6030" i="1"/>
  <c r="J6030" i="1" s="1"/>
  <c r="G6028" i="1"/>
  <c r="J6028" i="1" s="1"/>
  <c r="G6026" i="1"/>
  <c r="J6026" i="1" s="1"/>
  <c r="G6024" i="1"/>
  <c r="J6024" i="1" s="1"/>
  <c r="G6022" i="1"/>
  <c r="J6022" i="1" s="1"/>
  <c r="G6020" i="1"/>
  <c r="J6020" i="1" s="1"/>
  <c r="G6018" i="1"/>
  <c r="J6018" i="1" s="1"/>
  <c r="G6016" i="1"/>
  <c r="J6016" i="1" s="1"/>
  <c r="G6014" i="1"/>
  <c r="J6014" i="1" s="1"/>
  <c r="G6012" i="1"/>
  <c r="J6012" i="1" s="1"/>
  <c r="G6010" i="1"/>
  <c r="J6010" i="1" s="1"/>
  <c r="G6008" i="1"/>
  <c r="J6008" i="1" s="1"/>
  <c r="G6006" i="1"/>
  <c r="J6006" i="1" s="1"/>
  <c r="G6004" i="1"/>
  <c r="J6004" i="1" s="1"/>
  <c r="G6002" i="1"/>
  <c r="J6002" i="1" s="1"/>
  <c r="G6000" i="1"/>
  <c r="J6000" i="1" s="1"/>
  <c r="G5998" i="1"/>
  <c r="J5998" i="1" s="1"/>
  <c r="G5996" i="1"/>
  <c r="J5996" i="1" s="1"/>
  <c r="G5994" i="1"/>
  <c r="J5994" i="1" s="1"/>
  <c r="G5992" i="1"/>
  <c r="J5992" i="1" s="1"/>
  <c r="G5990" i="1"/>
  <c r="J5990" i="1" s="1"/>
  <c r="G5988" i="1"/>
  <c r="J5988" i="1" s="1"/>
  <c r="G5986" i="1"/>
  <c r="J5986" i="1" s="1"/>
  <c r="G5984" i="1"/>
  <c r="J5984" i="1" s="1"/>
  <c r="G5982" i="1"/>
  <c r="J5982" i="1" s="1"/>
  <c r="G5980" i="1"/>
  <c r="J5980" i="1" s="1"/>
  <c r="G5978" i="1"/>
  <c r="J5978" i="1" s="1"/>
  <c r="G5976" i="1"/>
  <c r="J5976" i="1" s="1"/>
  <c r="G5974" i="1"/>
  <c r="J5974" i="1" s="1"/>
  <c r="G5972" i="1"/>
  <c r="J5972" i="1" s="1"/>
  <c r="G5970" i="1"/>
  <c r="J5970" i="1" s="1"/>
  <c r="G5968" i="1"/>
  <c r="J5968" i="1" s="1"/>
  <c r="G5966" i="1"/>
  <c r="J5966" i="1" s="1"/>
  <c r="G5964" i="1"/>
  <c r="J5964" i="1" s="1"/>
  <c r="G5962" i="1"/>
  <c r="J5962" i="1" s="1"/>
  <c r="G5960" i="1"/>
  <c r="J5960" i="1" s="1"/>
  <c r="G5958" i="1"/>
  <c r="J5958" i="1" s="1"/>
  <c r="G5956" i="1"/>
  <c r="J5956" i="1" s="1"/>
  <c r="G5954" i="1"/>
  <c r="J5954" i="1" s="1"/>
  <c r="G5952" i="1"/>
  <c r="J5952" i="1" s="1"/>
  <c r="G5950" i="1"/>
  <c r="J5950" i="1" s="1"/>
  <c r="G5948" i="1"/>
  <c r="J5948" i="1" s="1"/>
  <c r="G5946" i="1"/>
  <c r="J5946" i="1" s="1"/>
  <c r="G5944" i="1"/>
  <c r="J5944" i="1" s="1"/>
  <c r="G5942" i="1"/>
  <c r="J5942" i="1" s="1"/>
  <c r="G5940" i="1"/>
  <c r="J5940" i="1" s="1"/>
  <c r="G5938" i="1"/>
  <c r="J5938" i="1" s="1"/>
  <c r="G5936" i="1"/>
  <c r="J5936" i="1" s="1"/>
  <c r="G5934" i="1"/>
  <c r="J5934" i="1" s="1"/>
  <c r="G5932" i="1"/>
  <c r="J5932" i="1" s="1"/>
  <c r="G5930" i="1"/>
  <c r="J5930" i="1" s="1"/>
  <c r="G5928" i="1"/>
  <c r="J5928" i="1" s="1"/>
  <c r="G5926" i="1"/>
  <c r="J5926" i="1" s="1"/>
  <c r="G5924" i="1"/>
  <c r="J5924" i="1" s="1"/>
  <c r="G5922" i="1"/>
  <c r="J5922" i="1" s="1"/>
  <c r="G5920" i="1"/>
  <c r="J5920" i="1" s="1"/>
  <c r="G5918" i="1"/>
  <c r="J5918" i="1" s="1"/>
  <c r="G5916" i="1"/>
  <c r="J5916" i="1" s="1"/>
  <c r="G5914" i="1"/>
  <c r="J5914" i="1" s="1"/>
  <c r="G5912" i="1"/>
  <c r="J5912" i="1" s="1"/>
  <c r="G5910" i="1"/>
  <c r="J5910" i="1" s="1"/>
  <c r="G5908" i="1"/>
  <c r="J5908" i="1" s="1"/>
  <c r="G5906" i="1"/>
  <c r="J5906" i="1" s="1"/>
  <c r="G5904" i="1"/>
  <c r="J5904" i="1" s="1"/>
  <c r="G5902" i="1"/>
  <c r="J5902" i="1" s="1"/>
  <c r="G5900" i="1"/>
  <c r="J5900" i="1" s="1"/>
  <c r="G5898" i="1"/>
  <c r="J5898" i="1" s="1"/>
  <c r="G5896" i="1"/>
  <c r="J5896" i="1" s="1"/>
  <c r="G5894" i="1"/>
  <c r="J5894" i="1" s="1"/>
  <c r="G5892" i="1"/>
  <c r="J5892" i="1" s="1"/>
  <c r="G5890" i="1"/>
  <c r="J5890" i="1" s="1"/>
  <c r="G5888" i="1"/>
  <c r="J5888" i="1" s="1"/>
  <c r="G5886" i="1"/>
  <c r="J5886" i="1" s="1"/>
  <c r="G5884" i="1"/>
  <c r="J5884" i="1" s="1"/>
  <c r="G5882" i="1"/>
  <c r="J5882" i="1" s="1"/>
  <c r="G5880" i="1"/>
  <c r="J5880" i="1" s="1"/>
  <c r="G5878" i="1"/>
  <c r="J5878" i="1" s="1"/>
  <c r="G5876" i="1"/>
  <c r="J5876" i="1" s="1"/>
  <c r="G5874" i="1"/>
  <c r="J5874" i="1" s="1"/>
  <c r="G5872" i="1"/>
  <c r="J5872" i="1" s="1"/>
  <c r="G5870" i="1"/>
  <c r="J5870" i="1" s="1"/>
  <c r="G5868" i="1"/>
  <c r="J5868" i="1" s="1"/>
  <c r="G5866" i="1"/>
  <c r="J5866" i="1" s="1"/>
  <c r="G5864" i="1"/>
  <c r="J5864" i="1" s="1"/>
  <c r="G5862" i="1"/>
  <c r="J5862" i="1" s="1"/>
  <c r="G5860" i="1"/>
  <c r="J5860" i="1" s="1"/>
  <c r="G5858" i="1"/>
  <c r="J5858" i="1" s="1"/>
  <c r="G5856" i="1"/>
  <c r="J5856" i="1" s="1"/>
  <c r="G5854" i="1"/>
  <c r="J5854" i="1" s="1"/>
  <c r="G5852" i="1"/>
  <c r="J5852" i="1" s="1"/>
  <c r="G5850" i="1"/>
  <c r="J5850" i="1" s="1"/>
  <c r="G5848" i="1"/>
  <c r="J5848" i="1" s="1"/>
  <c r="G5846" i="1"/>
  <c r="J5846" i="1" s="1"/>
  <c r="G5844" i="1"/>
  <c r="J5844" i="1" s="1"/>
  <c r="G5842" i="1"/>
  <c r="J5842" i="1" s="1"/>
  <c r="G5840" i="1"/>
  <c r="J5840" i="1" s="1"/>
  <c r="G5838" i="1"/>
  <c r="J5838" i="1" s="1"/>
  <c r="G5836" i="1"/>
  <c r="J5836" i="1" s="1"/>
  <c r="G5834" i="1"/>
  <c r="J5834" i="1" s="1"/>
  <c r="G5832" i="1"/>
  <c r="J5832" i="1" s="1"/>
  <c r="G5830" i="1"/>
  <c r="J5830" i="1" s="1"/>
  <c r="G5828" i="1"/>
  <c r="J5828" i="1" s="1"/>
  <c r="G5826" i="1"/>
  <c r="J5826" i="1" s="1"/>
  <c r="G5824" i="1"/>
  <c r="J5824" i="1" s="1"/>
  <c r="G5822" i="1"/>
  <c r="J5822" i="1" s="1"/>
  <c r="G5820" i="1"/>
  <c r="J5820" i="1" s="1"/>
  <c r="G5818" i="1"/>
  <c r="J5818" i="1" s="1"/>
  <c r="G5816" i="1"/>
  <c r="J5816" i="1" s="1"/>
  <c r="G5814" i="1"/>
  <c r="J5814" i="1" s="1"/>
  <c r="G5812" i="1"/>
  <c r="J5812" i="1" s="1"/>
  <c r="G5810" i="1"/>
  <c r="J5810" i="1" s="1"/>
  <c r="G5808" i="1"/>
  <c r="J5808" i="1" s="1"/>
  <c r="G5806" i="1"/>
  <c r="J5806" i="1" s="1"/>
  <c r="G5804" i="1"/>
  <c r="J5804" i="1" s="1"/>
  <c r="G5802" i="1"/>
  <c r="J5802" i="1" s="1"/>
  <c r="G5800" i="1"/>
  <c r="J5800" i="1" s="1"/>
  <c r="G5798" i="1"/>
  <c r="J5798" i="1" s="1"/>
  <c r="G5796" i="1"/>
  <c r="J5796" i="1" s="1"/>
  <c r="G5794" i="1"/>
  <c r="J5794" i="1" s="1"/>
  <c r="G5792" i="1"/>
  <c r="J5792" i="1" s="1"/>
  <c r="G5790" i="1"/>
  <c r="J5790" i="1" s="1"/>
  <c r="G5788" i="1"/>
  <c r="J5788" i="1" s="1"/>
  <c r="G5786" i="1"/>
  <c r="J5786" i="1" s="1"/>
  <c r="G5784" i="1"/>
  <c r="J5784" i="1" s="1"/>
  <c r="G5782" i="1"/>
  <c r="J5782" i="1" s="1"/>
  <c r="G5780" i="1"/>
  <c r="J5780" i="1" s="1"/>
  <c r="G5778" i="1"/>
  <c r="J5778" i="1" s="1"/>
  <c r="G5776" i="1"/>
  <c r="J5776" i="1" s="1"/>
  <c r="G5774" i="1"/>
  <c r="J5774" i="1" s="1"/>
  <c r="G5772" i="1"/>
  <c r="J5772" i="1" s="1"/>
  <c r="G5770" i="1"/>
  <c r="J5770" i="1" s="1"/>
  <c r="G5768" i="1"/>
  <c r="J5768" i="1" s="1"/>
  <c r="G5766" i="1"/>
  <c r="J5766" i="1" s="1"/>
  <c r="G5764" i="1"/>
  <c r="J5764" i="1" s="1"/>
  <c r="G5762" i="1"/>
  <c r="J5762" i="1" s="1"/>
  <c r="G5760" i="1"/>
  <c r="J5760" i="1" s="1"/>
  <c r="G5758" i="1"/>
  <c r="J5758" i="1" s="1"/>
  <c r="G5756" i="1"/>
  <c r="J5756" i="1" s="1"/>
  <c r="G5754" i="1"/>
  <c r="J5754" i="1" s="1"/>
  <c r="G5752" i="1"/>
  <c r="J5752" i="1" s="1"/>
  <c r="G5750" i="1"/>
  <c r="J5750" i="1" s="1"/>
  <c r="G5748" i="1"/>
  <c r="J5748" i="1" s="1"/>
  <c r="G5746" i="1"/>
  <c r="J5746" i="1" s="1"/>
  <c r="G5744" i="1"/>
  <c r="J5744" i="1" s="1"/>
  <c r="G5742" i="1"/>
  <c r="J5742" i="1" s="1"/>
  <c r="G5740" i="1"/>
  <c r="J5740" i="1" s="1"/>
  <c r="G5738" i="1"/>
  <c r="J5738" i="1" s="1"/>
  <c r="G5736" i="1"/>
  <c r="J5736" i="1" s="1"/>
  <c r="G5734" i="1"/>
  <c r="J5734" i="1" s="1"/>
  <c r="G5732" i="1"/>
  <c r="J5732" i="1" s="1"/>
  <c r="G5730" i="1"/>
  <c r="J5730" i="1" s="1"/>
  <c r="G5728" i="1"/>
  <c r="J5728" i="1" s="1"/>
  <c r="G5726" i="1"/>
  <c r="J5726" i="1" s="1"/>
  <c r="G5724" i="1"/>
  <c r="J5724" i="1" s="1"/>
  <c r="G5722" i="1"/>
  <c r="J5722" i="1" s="1"/>
  <c r="G5720" i="1"/>
  <c r="J5720" i="1" s="1"/>
  <c r="G5718" i="1"/>
  <c r="J5718" i="1" s="1"/>
  <c r="G5716" i="1"/>
  <c r="J5716" i="1" s="1"/>
  <c r="G5714" i="1"/>
  <c r="J5714" i="1" s="1"/>
  <c r="G5712" i="1"/>
  <c r="J5712" i="1" s="1"/>
  <c r="G5710" i="1"/>
  <c r="J5710" i="1" s="1"/>
  <c r="G5708" i="1"/>
  <c r="J5708" i="1" s="1"/>
  <c r="G5706" i="1"/>
  <c r="J5706" i="1" s="1"/>
  <c r="G5704" i="1"/>
  <c r="J5704" i="1" s="1"/>
  <c r="G5702" i="1"/>
  <c r="J5702" i="1" s="1"/>
  <c r="G5700" i="1"/>
  <c r="J5700" i="1" s="1"/>
  <c r="G5698" i="1"/>
  <c r="J5698" i="1" s="1"/>
  <c r="G5696" i="1"/>
  <c r="J5696" i="1" s="1"/>
  <c r="G5694" i="1"/>
  <c r="J5694" i="1" s="1"/>
  <c r="G5692" i="1"/>
  <c r="J5692" i="1" s="1"/>
  <c r="G5690" i="1"/>
  <c r="J5690" i="1" s="1"/>
  <c r="G5688" i="1"/>
  <c r="J5688" i="1" s="1"/>
  <c r="G5686" i="1"/>
  <c r="J5686" i="1" s="1"/>
  <c r="G5684" i="1"/>
  <c r="J5684" i="1" s="1"/>
  <c r="G5682" i="1"/>
  <c r="J5682" i="1" s="1"/>
  <c r="G5680" i="1"/>
  <c r="J5680" i="1" s="1"/>
  <c r="G5678" i="1"/>
  <c r="J5678" i="1" s="1"/>
  <c r="G5676" i="1"/>
  <c r="J5676" i="1" s="1"/>
  <c r="G5674" i="1"/>
  <c r="J5674" i="1" s="1"/>
  <c r="G5672" i="1"/>
  <c r="J5672" i="1" s="1"/>
  <c r="G5670" i="1"/>
  <c r="J5670" i="1" s="1"/>
  <c r="G5668" i="1"/>
  <c r="J5668" i="1" s="1"/>
  <c r="G5666" i="1"/>
  <c r="J5666" i="1" s="1"/>
  <c r="G5664" i="1"/>
  <c r="J5664" i="1" s="1"/>
  <c r="G5662" i="1"/>
  <c r="J5662" i="1" s="1"/>
  <c r="G5660" i="1"/>
  <c r="J5660" i="1" s="1"/>
  <c r="G5658" i="1"/>
  <c r="J5658" i="1" s="1"/>
  <c r="G5656" i="1"/>
  <c r="J5656" i="1" s="1"/>
  <c r="G5654" i="1"/>
  <c r="J5654" i="1" s="1"/>
  <c r="G5652" i="1"/>
  <c r="J5652" i="1" s="1"/>
  <c r="G5650" i="1"/>
  <c r="J5650" i="1" s="1"/>
  <c r="G5648" i="1"/>
  <c r="J5648" i="1" s="1"/>
  <c r="G5646" i="1"/>
  <c r="J5646" i="1" s="1"/>
  <c r="G5644" i="1"/>
  <c r="J5644" i="1" s="1"/>
  <c r="G5642" i="1"/>
  <c r="J5642" i="1" s="1"/>
  <c r="G5640" i="1"/>
  <c r="J5640" i="1" s="1"/>
  <c r="G5638" i="1"/>
  <c r="J5638" i="1" s="1"/>
  <c r="G5636" i="1"/>
  <c r="J5636" i="1" s="1"/>
  <c r="G5634" i="1"/>
  <c r="J5634" i="1" s="1"/>
  <c r="G5632" i="1"/>
  <c r="J5632" i="1" s="1"/>
  <c r="G5630" i="1"/>
  <c r="J5630" i="1" s="1"/>
  <c r="G5628" i="1"/>
  <c r="J5628" i="1" s="1"/>
  <c r="G5626" i="1"/>
  <c r="J5626" i="1" s="1"/>
  <c r="G5624" i="1"/>
  <c r="J5624" i="1" s="1"/>
  <c r="G5622" i="1"/>
  <c r="J5622" i="1" s="1"/>
  <c r="G5620" i="1"/>
  <c r="J5620" i="1" s="1"/>
  <c r="G5618" i="1"/>
  <c r="J5618" i="1" s="1"/>
  <c r="G5616" i="1"/>
  <c r="J5616" i="1" s="1"/>
  <c r="G5614" i="1"/>
  <c r="J5614" i="1" s="1"/>
  <c r="G5612" i="1"/>
  <c r="J5612" i="1" s="1"/>
  <c r="G5610" i="1"/>
  <c r="J5610" i="1" s="1"/>
  <c r="G5608" i="1"/>
  <c r="J5608" i="1" s="1"/>
  <c r="G5606" i="1"/>
  <c r="J5606" i="1" s="1"/>
  <c r="G5604" i="1"/>
  <c r="J5604" i="1" s="1"/>
  <c r="G5602" i="1"/>
  <c r="J5602" i="1" s="1"/>
  <c r="G5600" i="1"/>
  <c r="J5600" i="1" s="1"/>
  <c r="G5598" i="1"/>
  <c r="J5598" i="1" s="1"/>
  <c r="G5596" i="1"/>
  <c r="J5596" i="1" s="1"/>
  <c r="G5594" i="1"/>
  <c r="J5594" i="1" s="1"/>
  <c r="G5592" i="1"/>
  <c r="J5592" i="1" s="1"/>
  <c r="G5590" i="1"/>
  <c r="J5590" i="1" s="1"/>
  <c r="G5588" i="1"/>
  <c r="J5588" i="1" s="1"/>
  <c r="G5586" i="1"/>
  <c r="J5586" i="1" s="1"/>
  <c r="G5584" i="1"/>
  <c r="J5584" i="1" s="1"/>
  <c r="G5582" i="1"/>
  <c r="J5582" i="1" s="1"/>
  <c r="G5580" i="1"/>
  <c r="J5580" i="1" s="1"/>
  <c r="G5578" i="1"/>
  <c r="J5578" i="1" s="1"/>
  <c r="G5576" i="1"/>
  <c r="J5576" i="1" s="1"/>
  <c r="G5574" i="1"/>
  <c r="J5574" i="1" s="1"/>
  <c r="G5572" i="1"/>
  <c r="J5572" i="1" s="1"/>
  <c r="G5570" i="1"/>
  <c r="J5570" i="1" s="1"/>
  <c r="G5568" i="1"/>
  <c r="J5568" i="1" s="1"/>
  <c r="G5566" i="1"/>
  <c r="J5566" i="1" s="1"/>
  <c r="G5564" i="1"/>
  <c r="J5564" i="1" s="1"/>
  <c r="G5562" i="1"/>
  <c r="J5562" i="1" s="1"/>
  <c r="G5560" i="1"/>
  <c r="J5560" i="1" s="1"/>
  <c r="G5558" i="1"/>
  <c r="J5558" i="1" s="1"/>
  <c r="G5556" i="1"/>
  <c r="J5556" i="1" s="1"/>
  <c r="G5554" i="1"/>
  <c r="J5554" i="1" s="1"/>
  <c r="G5552" i="1"/>
  <c r="J5552" i="1" s="1"/>
  <c r="G5550" i="1"/>
  <c r="J5550" i="1" s="1"/>
  <c r="G5548" i="1"/>
  <c r="J5548" i="1" s="1"/>
  <c r="G5546" i="1"/>
  <c r="J5546" i="1" s="1"/>
  <c r="G5544" i="1"/>
  <c r="J5544" i="1" s="1"/>
  <c r="G5542" i="1"/>
  <c r="J5542" i="1" s="1"/>
  <c r="G5540" i="1"/>
  <c r="J5540" i="1" s="1"/>
  <c r="G5538" i="1"/>
  <c r="J5538" i="1" s="1"/>
  <c r="G5536" i="1"/>
  <c r="J5536" i="1" s="1"/>
  <c r="G5534" i="1"/>
  <c r="J5534" i="1" s="1"/>
  <c r="G5532" i="1"/>
  <c r="J5532" i="1" s="1"/>
  <c r="G5530" i="1"/>
  <c r="J5530" i="1" s="1"/>
  <c r="G5528" i="1"/>
  <c r="J5528" i="1" s="1"/>
  <c r="G5526" i="1"/>
  <c r="J5526" i="1" s="1"/>
  <c r="G5524" i="1"/>
  <c r="J5524" i="1" s="1"/>
  <c r="G5522" i="1"/>
  <c r="J5522" i="1" s="1"/>
  <c r="G5520" i="1"/>
  <c r="J5520" i="1" s="1"/>
  <c r="G5518" i="1"/>
  <c r="J5518" i="1" s="1"/>
  <c r="G5516" i="1"/>
  <c r="J5516" i="1" s="1"/>
  <c r="G5514" i="1"/>
  <c r="J5514" i="1" s="1"/>
  <c r="G5512" i="1"/>
  <c r="J5512" i="1" s="1"/>
  <c r="G5510" i="1"/>
  <c r="J5510" i="1" s="1"/>
  <c r="G5508" i="1"/>
  <c r="J5508" i="1" s="1"/>
  <c r="G5506" i="1"/>
  <c r="J5506" i="1" s="1"/>
  <c r="G5504" i="1"/>
  <c r="J5504" i="1" s="1"/>
  <c r="G5502" i="1"/>
  <c r="J5502" i="1" s="1"/>
  <c r="G5500" i="1"/>
  <c r="J5500" i="1" s="1"/>
  <c r="G5498" i="1"/>
  <c r="J5498" i="1" s="1"/>
  <c r="G5496" i="1"/>
  <c r="J5496" i="1" s="1"/>
  <c r="G5494" i="1"/>
  <c r="J5494" i="1" s="1"/>
  <c r="G5492" i="1"/>
  <c r="J5492" i="1" s="1"/>
  <c r="G5490" i="1"/>
  <c r="J5490" i="1" s="1"/>
  <c r="G5488" i="1"/>
  <c r="J5488" i="1" s="1"/>
  <c r="G5486" i="1"/>
  <c r="J5486" i="1" s="1"/>
  <c r="G5484" i="1"/>
  <c r="J5484" i="1" s="1"/>
  <c r="G5482" i="1"/>
  <c r="J5482" i="1" s="1"/>
  <c r="G5480" i="1"/>
  <c r="J5480" i="1" s="1"/>
  <c r="G5478" i="1"/>
  <c r="J5478" i="1" s="1"/>
  <c r="G5476" i="1"/>
  <c r="J5476" i="1" s="1"/>
  <c r="G5474" i="1"/>
  <c r="J5474" i="1" s="1"/>
  <c r="G5472" i="1"/>
  <c r="J5472" i="1" s="1"/>
  <c r="G5470" i="1"/>
  <c r="J5470" i="1" s="1"/>
  <c r="G5468" i="1"/>
  <c r="J5468" i="1" s="1"/>
  <c r="G5466" i="1"/>
  <c r="J5466" i="1" s="1"/>
  <c r="G5464" i="1"/>
  <c r="J5464" i="1" s="1"/>
  <c r="G5462" i="1"/>
  <c r="J5462" i="1" s="1"/>
  <c r="G5460" i="1"/>
  <c r="J5460" i="1" s="1"/>
  <c r="G5458" i="1"/>
  <c r="J5458" i="1" s="1"/>
  <c r="G5456" i="1"/>
  <c r="J5456" i="1" s="1"/>
  <c r="G5454" i="1"/>
  <c r="J5454" i="1" s="1"/>
  <c r="G5452" i="1"/>
  <c r="J5452" i="1" s="1"/>
  <c r="G5450" i="1"/>
  <c r="J5450" i="1" s="1"/>
  <c r="G5448" i="1"/>
  <c r="J5448" i="1" s="1"/>
  <c r="G5446" i="1"/>
  <c r="J5446" i="1" s="1"/>
  <c r="G5444" i="1"/>
  <c r="J5444" i="1" s="1"/>
  <c r="G5442" i="1"/>
  <c r="J5442" i="1" s="1"/>
  <c r="G5440" i="1"/>
  <c r="J5440" i="1" s="1"/>
  <c r="G5438" i="1"/>
  <c r="J5438" i="1" s="1"/>
  <c r="G5436" i="1"/>
  <c r="J5436" i="1" s="1"/>
  <c r="G5434" i="1"/>
  <c r="J5434" i="1" s="1"/>
  <c r="G5432" i="1"/>
  <c r="J5432" i="1" s="1"/>
  <c r="G5430" i="1"/>
  <c r="J5430" i="1" s="1"/>
  <c r="G5428" i="1"/>
  <c r="J5428" i="1" s="1"/>
  <c r="G5426" i="1"/>
  <c r="J5426" i="1" s="1"/>
  <c r="G5424" i="1"/>
  <c r="J5424" i="1" s="1"/>
  <c r="G5422" i="1"/>
  <c r="J5422" i="1" s="1"/>
  <c r="G5420" i="1"/>
  <c r="J5420" i="1" s="1"/>
  <c r="G5418" i="1"/>
  <c r="J5418" i="1" s="1"/>
  <c r="G5416" i="1"/>
  <c r="J5416" i="1" s="1"/>
  <c r="G5414" i="1"/>
  <c r="J5414" i="1" s="1"/>
  <c r="G5412" i="1"/>
  <c r="J5412" i="1" s="1"/>
  <c r="G5410" i="1"/>
  <c r="J5410" i="1" s="1"/>
  <c r="G5408" i="1"/>
  <c r="J5408" i="1" s="1"/>
  <c r="G5406" i="1"/>
  <c r="J5406" i="1" s="1"/>
  <c r="G5404" i="1"/>
  <c r="J5404" i="1" s="1"/>
  <c r="G5402" i="1"/>
  <c r="J5402" i="1" s="1"/>
  <c r="G5400" i="1"/>
  <c r="J5400" i="1" s="1"/>
  <c r="G5398" i="1"/>
  <c r="J5398" i="1" s="1"/>
  <c r="G5396" i="1"/>
  <c r="J5396" i="1" s="1"/>
  <c r="G5394" i="1"/>
  <c r="J5394" i="1" s="1"/>
  <c r="G5392" i="1"/>
  <c r="J5392" i="1" s="1"/>
  <c r="G5390" i="1"/>
  <c r="J5390" i="1" s="1"/>
  <c r="G5388" i="1"/>
  <c r="J5388" i="1" s="1"/>
  <c r="G5386" i="1"/>
  <c r="J5386" i="1" s="1"/>
  <c r="G5384" i="1"/>
  <c r="J5384" i="1" s="1"/>
  <c r="G5382" i="1"/>
  <c r="J5382" i="1" s="1"/>
  <c r="G5380" i="1"/>
  <c r="J5380" i="1" s="1"/>
  <c r="G5378" i="1"/>
  <c r="J5378" i="1" s="1"/>
  <c r="G5376" i="1"/>
  <c r="J5376" i="1" s="1"/>
  <c r="G5374" i="1"/>
  <c r="J5374" i="1" s="1"/>
  <c r="G5372" i="1"/>
  <c r="J5372" i="1" s="1"/>
  <c r="G5370" i="1"/>
  <c r="J5370" i="1" s="1"/>
  <c r="G5368" i="1"/>
  <c r="J5368" i="1" s="1"/>
  <c r="G5366" i="1"/>
  <c r="J5366" i="1" s="1"/>
  <c r="G5364" i="1"/>
  <c r="J5364" i="1" s="1"/>
  <c r="G5362" i="1"/>
  <c r="J5362" i="1" s="1"/>
  <c r="G5360" i="1"/>
  <c r="J5360" i="1" s="1"/>
  <c r="G5358" i="1"/>
  <c r="J5358" i="1" s="1"/>
  <c r="G5356" i="1"/>
  <c r="J5356" i="1" s="1"/>
  <c r="G5354" i="1"/>
  <c r="J5354" i="1" s="1"/>
  <c r="G5352" i="1"/>
  <c r="J5352" i="1" s="1"/>
  <c r="G5350" i="1"/>
  <c r="J5350" i="1" s="1"/>
  <c r="G5348" i="1"/>
  <c r="J5348" i="1" s="1"/>
  <c r="G5346" i="1"/>
  <c r="J5346" i="1" s="1"/>
  <c r="G5344" i="1"/>
  <c r="J5344" i="1" s="1"/>
  <c r="G5342" i="1"/>
  <c r="J5342" i="1" s="1"/>
  <c r="G5340" i="1"/>
  <c r="J5340" i="1" s="1"/>
  <c r="G5338" i="1"/>
  <c r="J5338" i="1" s="1"/>
  <c r="G5336" i="1"/>
  <c r="J5336" i="1" s="1"/>
  <c r="G5334" i="1"/>
  <c r="J5334" i="1" s="1"/>
  <c r="G5332" i="1"/>
  <c r="J5332" i="1" s="1"/>
  <c r="G5330" i="1"/>
  <c r="J5330" i="1" s="1"/>
  <c r="G5328" i="1"/>
  <c r="J5328" i="1" s="1"/>
  <c r="G5326" i="1"/>
  <c r="J5326" i="1" s="1"/>
  <c r="G5324" i="1"/>
  <c r="J5324" i="1" s="1"/>
  <c r="G5322" i="1"/>
  <c r="J5322" i="1" s="1"/>
  <c r="G5320" i="1"/>
  <c r="J5320" i="1" s="1"/>
  <c r="G5318" i="1"/>
  <c r="J5318" i="1" s="1"/>
  <c r="G5316" i="1"/>
  <c r="J5316" i="1" s="1"/>
  <c r="G5314" i="1"/>
  <c r="J5314" i="1" s="1"/>
  <c r="G5312" i="1"/>
  <c r="J5312" i="1" s="1"/>
  <c r="G5310" i="1"/>
  <c r="J5310" i="1" s="1"/>
  <c r="G5308" i="1"/>
  <c r="J5308" i="1" s="1"/>
  <c r="G5306" i="1"/>
  <c r="J5306" i="1" s="1"/>
  <c r="G5304" i="1"/>
  <c r="J5304" i="1" s="1"/>
  <c r="G5302" i="1"/>
  <c r="J5302" i="1" s="1"/>
  <c r="G5300" i="1"/>
  <c r="J5300" i="1" s="1"/>
  <c r="G5298" i="1"/>
  <c r="J5298" i="1" s="1"/>
  <c r="G5296" i="1"/>
  <c r="J5296" i="1" s="1"/>
  <c r="G5294" i="1"/>
  <c r="J5294" i="1" s="1"/>
  <c r="G5292" i="1"/>
  <c r="J5292" i="1" s="1"/>
  <c r="G5290" i="1"/>
  <c r="J5290" i="1" s="1"/>
  <c r="G5288" i="1"/>
  <c r="J5288" i="1" s="1"/>
  <c r="G5286" i="1"/>
  <c r="J5286" i="1" s="1"/>
  <c r="G5284" i="1"/>
  <c r="J5284" i="1" s="1"/>
  <c r="G5282" i="1"/>
  <c r="J5282" i="1" s="1"/>
  <c r="G5280" i="1"/>
  <c r="J5280" i="1" s="1"/>
  <c r="G5278" i="1"/>
  <c r="J5278" i="1" s="1"/>
  <c r="G5276" i="1"/>
  <c r="J5276" i="1" s="1"/>
  <c r="G5274" i="1"/>
  <c r="J5274" i="1" s="1"/>
  <c r="G5272" i="1"/>
  <c r="J5272" i="1" s="1"/>
  <c r="G5270" i="1"/>
  <c r="J5270" i="1" s="1"/>
  <c r="G5268" i="1"/>
  <c r="J5268" i="1" s="1"/>
  <c r="G5266" i="1"/>
  <c r="J5266" i="1" s="1"/>
  <c r="G5264" i="1"/>
  <c r="J5264" i="1" s="1"/>
  <c r="G5262" i="1"/>
  <c r="J5262" i="1" s="1"/>
  <c r="G5260" i="1"/>
  <c r="J5260" i="1" s="1"/>
  <c r="G5258" i="1"/>
  <c r="J5258" i="1" s="1"/>
  <c r="G5256" i="1"/>
  <c r="J5256" i="1" s="1"/>
  <c r="G5254" i="1"/>
  <c r="J5254" i="1" s="1"/>
  <c r="G5252" i="1"/>
  <c r="J5252" i="1" s="1"/>
  <c r="G5250" i="1"/>
  <c r="J5250" i="1" s="1"/>
  <c r="G5248" i="1"/>
  <c r="J5248" i="1" s="1"/>
  <c r="G5246" i="1"/>
  <c r="J5246" i="1" s="1"/>
  <c r="G5244" i="1"/>
  <c r="J5244" i="1" s="1"/>
  <c r="G5242" i="1"/>
  <c r="J5242" i="1" s="1"/>
  <c r="G5240" i="1"/>
  <c r="J5240" i="1" s="1"/>
  <c r="G5238" i="1"/>
  <c r="J5238" i="1" s="1"/>
  <c r="G5236" i="1"/>
  <c r="J5236" i="1" s="1"/>
  <c r="G5234" i="1"/>
  <c r="J5234" i="1" s="1"/>
  <c r="G5232" i="1"/>
  <c r="J5232" i="1" s="1"/>
  <c r="G5230" i="1"/>
  <c r="J5230" i="1" s="1"/>
  <c r="G5228" i="1"/>
  <c r="J5228" i="1" s="1"/>
  <c r="G5226" i="1"/>
  <c r="J5226" i="1" s="1"/>
  <c r="G5224" i="1"/>
  <c r="J5224" i="1" s="1"/>
  <c r="G5222" i="1"/>
  <c r="J5222" i="1" s="1"/>
  <c r="G5220" i="1"/>
  <c r="J5220" i="1" s="1"/>
  <c r="G5218" i="1"/>
  <c r="J5218" i="1" s="1"/>
  <c r="G5216" i="1"/>
  <c r="J5216" i="1" s="1"/>
  <c r="G5214" i="1"/>
  <c r="J5214" i="1" s="1"/>
  <c r="G5212" i="1"/>
  <c r="J5212" i="1" s="1"/>
  <c r="G5210" i="1"/>
  <c r="J5210" i="1" s="1"/>
  <c r="G5208" i="1"/>
  <c r="J5208" i="1" s="1"/>
  <c r="G5206" i="1"/>
  <c r="J5206" i="1" s="1"/>
  <c r="G5204" i="1"/>
  <c r="J5204" i="1" s="1"/>
  <c r="G5202" i="1"/>
  <c r="J5202" i="1" s="1"/>
  <c r="G5200" i="1"/>
  <c r="J5200" i="1" s="1"/>
  <c r="G5198" i="1"/>
  <c r="J5198" i="1" s="1"/>
  <c r="G5196" i="1"/>
  <c r="J5196" i="1" s="1"/>
  <c r="G5194" i="1"/>
  <c r="J5194" i="1" s="1"/>
  <c r="G5192" i="1"/>
  <c r="J5192" i="1" s="1"/>
  <c r="G5190" i="1"/>
  <c r="J5190" i="1" s="1"/>
  <c r="G5188" i="1"/>
  <c r="J5188" i="1" s="1"/>
  <c r="G5186" i="1"/>
  <c r="J5186" i="1" s="1"/>
  <c r="G5184" i="1"/>
  <c r="J5184" i="1" s="1"/>
  <c r="G5182" i="1"/>
  <c r="J5182" i="1" s="1"/>
  <c r="G5180" i="1"/>
  <c r="J5180" i="1" s="1"/>
  <c r="G5178" i="1"/>
  <c r="J5178" i="1" s="1"/>
  <c r="G5176" i="1"/>
  <c r="J5176" i="1" s="1"/>
  <c r="G5174" i="1"/>
  <c r="J5174" i="1" s="1"/>
  <c r="G5172" i="1"/>
  <c r="J5172" i="1" s="1"/>
  <c r="G5170" i="1"/>
  <c r="J5170" i="1" s="1"/>
  <c r="G5168" i="1"/>
  <c r="J5168" i="1" s="1"/>
  <c r="G5166" i="1"/>
  <c r="J5166" i="1" s="1"/>
  <c r="G5164" i="1"/>
  <c r="J5164" i="1" s="1"/>
  <c r="G5162" i="1"/>
  <c r="J5162" i="1" s="1"/>
  <c r="G5160" i="1"/>
  <c r="J5160" i="1" s="1"/>
  <c r="G5158" i="1"/>
  <c r="J5158" i="1" s="1"/>
  <c r="G5156" i="1"/>
  <c r="J5156" i="1" s="1"/>
  <c r="G5154" i="1"/>
  <c r="J5154" i="1" s="1"/>
  <c r="G5152" i="1"/>
  <c r="J5152" i="1" s="1"/>
  <c r="G5150" i="1"/>
  <c r="J5150" i="1" s="1"/>
  <c r="G5148" i="1"/>
  <c r="J5148" i="1" s="1"/>
  <c r="G5146" i="1"/>
  <c r="J5146" i="1" s="1"/>
  <c r="G5144" i="1"/>
  <c r="J5144" i="1" s="1"/>
  <c r="G5142" i="1"/>
  <c r="J5142" i="1" s="1"/>
  <c r="G5140" i="1"/>
  <c r="J5140" i="1" s="1"/>
  <c r="G5138" i="1"/>
  <c r="J5138" i="1" s="1"/>
  <c r="G5136" i="1"/>
  <c r="J5136" i="1" s="1"/>
  <c r="G5134" i="1"/>
  <c r="J5134" i="1" s="1"/>
  <c r="G5132" i="1"/>
  <c r="J5132" i="1" s="1"/>
  <c r="G5130" i="1"/>
  <c r="J5130" i="1" s="1"/>
  <c r="G5128" i="1"/>
  <c r="J5128" i="1" s="1"/>
  <c r="G5126" i="1"/>
  <c r="J5126" i="1" s="1"/>
  <c r="G5124" i="1"/>
  <c r="J5124" i="1" s="1"/>
  <c r="G5122" i="1"/>
  <c r="J5122" i="1" s="1"/>
  <c r="G5120" i="1"/>
  <c r="J5120" i="1" s="1"/>
  <c r="G5118" i="1"/>
  <c r="J5118" i="1" s="1"/>
  <c r="G5116" i="1"/>
  <c r="J5116" i="1" s="1"/>
  <c r="G5114" i="1"/>
  <c r="J5114" i="1" s="1"/>
  <c r="G5112" i="1"/>
  <c r="J5112" i="1" s="1"/>
  <c r="G5110" i="1"/>
  <c r="J5110" i="1" s="1"/>
  <c r="G5108" i="1"/>
  <c r="J5108" i="1" s="1"/>
  <c r="G5106" i="1"/>
  <c r="J5106" i="1" s="1"/>
  <c r="G5104" i="1"/>
  <c r="J5104" i="1" s="1"/>
  <c r="G5102" i="1"/>
  <c r="J5102" i="1" s="1"/>
  <c r="G5100" i="1"/>
  <c r="J5100" i="1" s="1"/>
  <c r="G5098" i="1"/>
  <c r="J5098" i="1" s="1"/>
  <c r="G5096" i="1"/>
  <c r="J5096" i="1" s="1"/>
  <c r="G5094" i="1"/>
  <c r="J5094" i="1" s="1"/>
  <c r="G5092" i="1"/>
  <c r="J5092" i="1" s="1"/>
  <c r="G5090" i="1"/>
  <c r="J5090" i="1" s="1"/>
  <c r="G5088" i="1"/>
  <c r="J5088" i="1" s="1"/>
  <c r="G5086" i="1"/>
  <c r="J5086" i="1" s="1"/>
  <c r="G5084" i="1"/>
  <c r="J5084" i="1" s="1"/>
  <c r="G5082" i="1"/>
  <c r="J5082" i="1" s="1"/>
  <c r="G5080" i="1"/>
  <c r="J5080" i="1" s="1"/>
  <c r="G5078" i="1"/>
  <c r="J5078" i="1" s="1"/>
  <c r="G5076" i="1"/>
  <c r="J5076" i="1" s="1"/>
  <c r="G5074" i="1"/>
  <c r="J5074" i="1" s="1"/>
  <c r="G5072" i="1"/>
  <c r="J5072" i="1" s="1"/>
  <c r="G5070" i="1"/>
  <c r="J5070" i="1" s="1"/>
  <c r="G5068" i="1"/>
  <c r="J5068" i="1" s="1"/>
  <c r="G5066" i="1"/>
  <c r="J5066" i="1" s="1"/>
  <c r="G5064" i="1"/>
  <c r="J5064" i="1" s="1"/>
  <c r="G5062" i="1"/>
  <c r="J5062" i="1" s="1"/>
  <c r="G5060" i="1"/>
  <c r="J5060" i="1" s="1"/>
  <c r="G5058" i="1"/>
  <c r="J5058" i="1" s="1"/>
  <c r="G5056" i="1"/>
  <c r="J5056" i="1" s="1"/>
  <c r="G5054" i="1"/>
  <c r="J5054" i="1" s="1"/>
  <c r="G5052" i="1"/>
  <c r="J5052" i="1" s="1"/>
  <c r="G5050" i="1"/>
  <c r="J5050" i="1" s="1"/>
  <c r="G5048" i="1"/>
  <c r="J5048" i="1" s="1"/>
  <c r="G5046" i="1"/>
  <c r="J5046" i="1" s="1"/>
  <c r="G5044" i="1"/>
  <c r="J5044" i="1" s="1"/>
  <c r="G5042" i="1"/>
  <c r="J5042" i="1" s="1"/>
  <c r="G5040" i="1"/>
  <c r="J5040" i="1" s="1"/>
  <c r="G5038" i="1"/>
  <c r="J5038" i="1" s="1"/>
  <c r="G5036" i="1"/>
  <c r="J5036" i="1" s="1"/>
  <c r="G5034" i="1"/>
  <c r="J5034" i="1" s="1"/>
  <c r="G5032" i="1"/>
  <c r="J5032" i="1" s="1"/>
  <c r="G5030" i="1"/>
  <c r="J5030" i="1" s="1"/>
  <c r="G5028" i="1"/>
  <c r="J5028" i="1" s="1"/>
  <c r="G5026" i="1"/>
  <c r="J5026" i="1" s="1"/>
  <c r="G5024" i="1"/>
  <c r="J5024" i="1" s="1"/>
  <c r="G5022" i="1"/>
  <c r="J5022" i="1" s="1"/>
  <c r="G5020" i="1"/>
  <c r="J5020" i="1" s="1"/>
  <c r="G5018" i="1"/>
  <c r="J5018" i="1" s="1"/>
  <c r="G5016" i="1"/>
  <c r="J5016" i="1" s="1"/>
  <c r="G5014" i="1"/>
  <c r="J5014" i="1" s="1"/>
  <c r="G5012" i="1"/>
  <c r="J5012" i="1" s="1"/>
  <c r="G5010" i="1"/>
  <c r="J5010" i="1" s="1"/>
  <c r="G5008" i="1"/>
  <c r="J5008" i="1" s="1"/>
  <c r="G5006" i="1"/>
  <c r="J5006" i="1" s="1"/>
  <c r="G5004" i="1"/>
  <c r="J5004" i="1" s="1"/>
  <c r="G5002" i="1"/>
  <c r="J5002" i="1" s="1"/>
  <c r="G5000" i="1"/>
  <c r="J5000" i="1" s="1"/>
  <c r="G4998" i="1"/>
  <c r="J4998" i="1" s="1"/>
  <c r="G4996" i="1"/>
  <c r="J4996" i="1" s="1"/>
  <c r="G4994" i="1"/>
  <c r="J4994" i="1" s="1"/>
  <c r="G4992" i="1"/>
  <c r="J4992" i="1" s="1"/>
  <c r="G4990" i="1"/>
  <c r="J4990" i="1" s="1"/>
  <c r="G4988" i="1"/>
  <c r="J4988" i="1" s="1"/>
  <c r="G4986" i="1"/>
  <c r="J4986" i="1" s="1"/>
  <c r="G4984" i="1"/>
  <c r="J4984" i="1" s="1"/>
  <c r="G4982" i="1"/>
  <c r="J4982" i="1" s="1"/>
  <c r="G4980" i="1"/>
  <c r="J4980" i="1" s="1"/>
  <c r="G4978" i="1"/>
  <c r="J4978" i="1" s="1"/>
  <c r="G4976" i="1"/>
  <c r="J4976" i="1" s="1"/>
  <c r="G4974" i="1"/>
  <c r="J4974" i="1" s="1"/>
  <c r="G4972" i="1"/>
  <c r="J4972" i="1" s="1"/>
  <c r="G4970" i="1"/>
  <c r="J4970" i="1" s="1"/>
  <c r="G4968" i="1"/>
  <c r="J4968" i="1" s="1"/>
  <c r="G4966" i="1"/>
  <c r="J4966" i="1" s="1"/>
  <c r="G4964" i="1"/>
  <c r="J4964" i="1" s="1"/>
  <c r="G4962" i="1"/>
  <c r="J4962" i="1" s="1"/>
  <c r="G4960" i="1"/>
  <c r="J4960" i="1" s="1"/>
  <c r="G4958" i="1"/>
  <c r="J4958" i="1" s="1"/>
  <c r="G4956" i="1"/>
  <c r="J4956" i="1" s="1"/>
  <c r="G4954" i="1"/>
  <c r="J4954" i="1" s="1"/>
  <c r="G4952" i="1"/>
  <c r="J4952" i="1" s="1"/>
  <c r="G4950" i="1"/>
  <c r="J4950" i="1" s="1"/>
  <c r="G4948" i="1"/>
  <c r="J4948" i="1" s="1"/>
  <c r="G4946" i="1"/>
  <c r="J4946" i="1" s="1"/>
  <c r="G4944" i="1"/>
  <c r="J4944" i="1" s="1"/>
  <c r="G4942" i="1"/>
  <c r="J4942" i="1" s="1"/>
  <c r="G4940" i="1"/>
  <c r="J4940" i="1" s="1"/>
  <c r="G4938" i="1"/>
  <c r="J4938" i="1" s="1"/>
  <c r="G4936" i="1"/>
  <c r="J4936" i="1" s="1"/>
  <c r="G4934" i="1"/>
  <c r="J4934" i="1" s="1"/>
  <c r="G4932" i="1"/>
  <c r="J4932" i="1" s="1"/>
  <c r="G4930" i="1"/>
  <c r="J4930" i="1" s="1"/>
  <c r="G4928" i="1"/>
  <c r="J4928" i="1" s="1"/>
  <c r="G4926" i="1"/>
  <c r="J4926" i="1" s="1"/>
  <c r="G4924" i="1"/>
  <c r="J4924" i="1" s="1"/>
  <c r="G4922" i="1"/>
  <c r="J4922" i="1" s="1"/>
  <c r="G4920" i="1"/>
  <c r="J4920" i="1" s="1"/>
  <c r="G4918" i="1"/>
  <c r="J4918" i="1" s="1"/>
  <c r="G4916" i="1"/>
  <c r="J4916" i="1" s="1"/>
  <c r="G4914" i="1"/>
  <c r="J4914" i="1" s="1"/>
  <c r="G4912" i="1"/>
  <c r="J4912" i="1" s="1"/>
  <c r="G4910" i="1"/>
  <c r="J4910" i="1" s="1"/>
  <c r="G4908" i="1"/>
  <c r="J4908" i="1" s="1"/>
  <c r="G4906" i="1"/>
  <c r="J4906" i="1" s="1"/>
  <c r="G4904" i="1"/>
  <c r="J4904" i="1" s="1"/>
  <c r="G4902" i="1"/>
  <c r="J4902" i="1" s="1"/>
  <c r="G4900" i="1"/>
  <c r="J4900" i="1" s="1"/>
  <c r="G4898" i="1"/>
  <c r="J4898" i="1" s="1"/>
  <c r="G4896" i="1"/>
  <c r="J4896" i="1" s="1"/>
  <c r="G4894" i="1"/>
  <c r="J4894" i="1" s="1"/>
  <c r="G4892" i="1"/>
  <c r="J4892" i="1" s="1"/>
  <c r="G4890" i="1"/>
  <c r="J4890" i="1" s="1"/>
  <c r="G4888" i="1"/>
  <c r="J4888" i="1" s="1"/>
  <c r="G4886" i="1"/>
  <c r="J4886" i="1" s="1"/>
  <c r="G4884" i="1"/>
  <c r="J4884" i="1" s="1"/>
  <c r="G4882" i="1"/>
  <c r="J4882" i="1" s="1"/>
  <c r="G4880" i="1"/>
  <c r="J4880" i="1" s="1"/>
  <c r="G4878" i="1"/>
  <c r="J4878" i="1" s="1"/>
  <c r="G4876" i="1"/>
  <c r="J4876" i="1" s="1"/>
  <c r="G4874" i="1"/>
  <c r="J4874" i="1" s="1"/>
  <c r="G4872" i="1"/>
  <c r="J4872" i="1" s="1"/>
  <c r="G4870" i="1"/>
  <c r="J4870" i="1" s="1"/>
  <c r="G4868" i="1"/>
  <c r="J4868" i="1" s="1"/>
  <c r="G4866" i="1"/>
  <c r="J4866" i="1" s="1"/>
  <c r="G4864" i="1"/>
  <c r="J4864" i="1" s="1"/>
  <c r="G4862" i="1"/>
  <c r="J4862" i="1" s="1"/>
  <c r="G4860" i="1"/>
  <c r="J4860" i="1" s="1"/>
  <c r="G4858" i="1"/>
  <c r="J4858" i="1" s="1"/>
  <c r="G4856" i="1"/>
  <c r="J4856" i="1" s="1"/>
  <c r="G4854" i="1"/>
  <c r="J4854" i="1" s="1"/>
  <c r="G4852" i="1"/>
  <c r="J4852" i="1" s="1"/>
  <c r="G4850" i="1"/>
  <c r="J4850" i="1" s="1"/>
  <c r="G4848" i="1"/>
  <c r="J4848" i="1" s="1"/>
  <c r="G4846" i="1"/>
  <c r="J4846" i="1" s="1"/>
  <c r="G4844" i="1"/>
  <c r="J4844" i="1" s="1"/>
  <c r="G4842" i="1"/>
  <c r="J4842" i="1" s="1"/>
  <c r="G4840" i="1"/>
  <c r="J4840" i="1" s="1"/>
  <c r="G4838" i="1"/>
  <c r="J4838" i="1" s="1"/>
  <c r="G4836" i="1"/>
  <c r="J4836" i="1" s="1"/>
  <c r="G4834" i="1"/>
  <c r="J4834" i="1" s="1"/>
  <c r="G4832" i="1"/>
  <c r="J4832" i="1" s="1"/>
  <c r="G4830" i="1"/>
  <c r="J4830" i="1" s="1"/>
  <c r="G4828" i="1"/>
  <c r="J4828" i="1" s="1"/>
  <c r="G4826" i="1"/>
  <c r="J4826" i="1" s="1"/>
  <c r="G4824" i="1"/>
  <c r="J4824" i="1" s="1"/>
  <c r="G4822" i="1"/>
  <c r="J4822" i="1" s="1"/>
  <c r="G4820" i="1"/>
  <c r="J4820" i="1" s="1"/>
  <c r="G4818" i="1"/>
  <c r="J4818" i="1" s="1"/>
  <c r="G4816" i="1"/>
  <c r="J4816" i="1" s="1"/>
  <c r="G4814" i="1"/>
  <c r="J4814" i="1" s="1"/>
  <c r="G4812" i="1"/>
  <c r="J4812" i="1" s="1"/>
  <c r="G4810" i="1"/>
  <c r="J4810" i="1" s="1"/>
  <c r="G4808" i="1"/>
  <c r="J4808" i="1" s="1"/>
  <c r="G4806" i="1"/>
  <c r="J4806" i="1" s="1"/>
  <c r="G4804" i="1"/>
  <c r="J4804" i="1" s="1"/>
  <c r="G4802" i="1"/>
  <c r="J4802" i="1" s="1"/>
  <c r="G4800" i="1"/>
  <c r="J4800" i="1" s="1"/>
  <c r="G4798" i="1"/>
  <c r="J4798" i="1" s="1"/>
  <c r="G4796" i="1"/>
  <c r="J4796" i="1" s="1"/>
  <c r="G4794" i="1"/>
  <c r="J4794" i="1" s="1"/>
  <c r="G4792" i="1"/>
  <c r="J4792" i="1" s="1"/>
  <c r="G4790" i="1"/>
  <c r="J4790" i="1" s="1"/>
  <c r="G4788" i="1"/>
  <c r="J4788" i="1" s="1"/>
  <c r="G4786" i="1"/>
  <c r="J4786" i="1" s="1"/>
  <c r="G4784" i="1"/>
  <c r="J4784" i="1" s="1"/>
  <c r="G4782" i="1"/>
  <c r="J4782" i="1" s="1"/>
  <c r="G4780" i="1"/>
  <c r="J4780" i="1" s="1"/>
  <c r="G4778" i="1"/>
  <c r="J4778" i="1" s="1"/>
  <c r="G4776" i="1"/>
  <c r="J4776" i="1" s="1"/>
  <c r="G4774" i="1"/>
  <c r="J4774" i="1" s="1"/>
  <c r="G4772" i="1"/>
  <c r="J4772" i="1" s="1"/>
  <c r="G4770" i="1"/>
  <c r="J4770" i="1" s="1"/>
  <c r="G4768" i="1"/>
  <c r="J4768" i="1" s="1"/>
  <c r="G4766" i="1"/>
  <c r="J4766" i="1" s="1"/>
  <c r="G4764" i="1"/>
  <c r="J4764" i="1" s="1"/>
  <c r="G4762" i="1"/>
  <c r="J4762" i="1" s="1"/>
  <c r="G4760" i="1"/>
  <c r="J4760" i="1" s="1"/>
  <c r="G4758" i="1"/>
  <c r="J4758" i="1" s="1"/>
  <c r="G4756" i="1"/>
  <c r="J4756" i="1" s="1"/>
  <c r="G4754" i="1"/>
  <c r="J4754" i="1" s="1"/>
  <c r="G4752" i="1"/>
  <c r="J4752" i="1" s="1"/>
  <c r="G4750" i="1"/>
  <c r="J4750" i="1" s="1"/>
  <c r="G4748" i="1"/>
  <c r="J4748" i="1" s="1"/>
  <c r="G4746" i="1"/>
  <c r="J4746" i="1" s="1"/>
  <c r="G4744" i="1"/>
  <c r="J4744" i="1" s="1"/>
  <c r="G4742" i="1"/>
  <c r="J4742" i="1" s="1"/>
  <c r="G4740" i="1"/>
  <c r="J4740" i="1" s="1"/>
  <c r="G4738" i="1"/>
  <c r="J4738" i="1" s="1"/>
  <c r="G4736" i="1"/>
  <c r="J4736" i="1" s="1"/>
  <c r="G4734" i="1"/>
  <c r="J4734" i="1" s="1"/>
  <c r="G4732" i="1"/>
  <c r="J4732" i="1" s="1"/>
  <c r="G4730" i="1"/>
  <c r="J4730" i="1" s="1"/>
  <c r="G4728" i="1"/>
  <c r="J4728" i="1" s="1"/>
  <c r="G4726" i="1"/>
  <c r="J4726" i="1" s="1"/>
  <c r="G4724" i="1"/>
  <c r="J4724" i="1" s="1"/>
  <c r="G4722" i="1"/>
  <c r="J4722" i="1" s="1"/>
  <c r="G4720" i="1"/>
  <c r="J4720" i="1" s="1"/>
  <c r="G4718" i="1"/>
  <c r="J4718" i="1" s="1"/>
  <c r="G4716" i="1"/>
  <c r="J4716" i="1" s="1"/>
  <c r="G4714" i="1"/>
  <c r="J4714" i="1" s="1"/>
  <c r="G4712" i="1"/>
  <c r="J4712" i="1" s="1"/>
  <c r="G4710" i="1"/>
  <c r="J4710" i="1" s="1"/>
  <c r="G4708" i="1"/>
  <c r="J4708" i="1" s="1"/>
  <c r="G4706" i="1"/>
  <c r="J4706" i="1" s="1"/>
  <c r="G4704" i="1"/>
  <c r="J4704" i="1" s="1"/>
  <c r="G4702" i="1"/>
  <c r="J4702" i="1" s="1"/>
  <c r="G4700" i="1"/>
  <c r="J4700" i="1" s="1"/>
  <c r="G4698" i="1"/>
  <c r="J4698" i="1" s="1"/>
  <c r="G4696" i="1"/>
  <c r="J4696" i="1" s="1"/>
  <c r="G4694" i="1"/>
  <c r="J4694" i="1" s="1"/>
  <c r="G4692" i="1"/>
  <c r="J4692" i="1" s="1"/>
  <c r="G4690" i="1"/>
  <c r="J4690" i="1" s="1"/>
  <c r="G4688" i="1"/>
  <c r="J4688" i="1" s="1"/>
  <c r="G4686" i="1"/>
  <c r="J4686" i="1" s="1"/>
  <c r="G4684" i="1"/>
  <c r="J4684" i="1" s="1"/>
  <c r="G4682" i="1"/>
  <c r="J4682" i="1" s="1"/>
  <c r="G4680" i="1"/>
  <c r="J4680" i="1" s="1"/>
  <c r="G4678" i="1"/>
  <c r="J4678" i="1" s="1"/>
  <c r="G4676" i="1"/>
  <c r="J4676" i="1" s="1"/>
  <c r="G4674" i="1"/>
  <c r="J4674" i="1" s="1"/>
  <c r="G4672" i="1"/>
  <c r="J4672" i="1" s="1"/>
  <c r="G4670" i="1"/>
  <c r="J4670" i="1" s="1"/>
  <c r="G4668" i="1"/>
  <c r="J4668" i="1" s="1"/>
  <c r="G4666" i="1"/>
  <c r="J4666" i="1" s="1"/>
  <c r="G4664" i="1"/>
  <c r="J4664" i="1" s="1"/>
  <c r="G4662" i="1"/>
  <c r="J4662" i="1" s="1"/>
  <c r="G4660" i="1"/>
  <c r="J4660" i="1" s="1"/>
  <c r="G4658" i="1"/>
  <c r="J4658" i="1" s="1"/>
  <c r="G4656" i="1"/>
  <c r="J4656" i="1" s="1"/>
  <c r="G4654" i="1"/>
  <c r="J4654" i="1" s="1"/>
  <c r="G4652" i="1"/>
  <c r="J4652" i="1" s="1"/>
  <c r="G4650" i="1"/>
  <c r="J4650" i="1" s="1"/>
  <c r="G4648" i="1"/>
  <c r="J4648" i="1" s="1"/>
  <c r="G4646" i="1"/>
  <c r="J4646" i="1" s="1"/>
  <c r="G4644" i="1"/>
  <c r="J4644" i="1" s="1"/>
  <c r="G4642" i="1"/>
  <c r="J4642" i="1" s="1"/>
  <c r="G4640" i="1"/>
  <c r="J4640" i="1" s="1"/>
  <c r="G4638" i="1"/>
  <c r="J4638" i="1" s="1"/>
  <c r="G4636" i="1"/>
  <c r="J4636" i="1" s="1"/>
  <c r="G4634" i="1"/>
  <c r="J4634" i="1" s="1"/>
  <c r="G4632" i="1"/>
  <c r="J4632" i="1" s="1"/>
  <c r="G4630" i="1"/>
  <c r="J4630" i="1" s="1"/>
  <c r="G4628" i="1"/>
  <c r="J4628" i="1" s="1"/>
  <c r="G4626" i="1"/>
  <c r="J4626" i="1" s="1"/>
  <c r="G4624" i="1"/>
  <c r="J4624" i="1" s="1"/>
  <c r="G4622" i="1"/>
  <c r="J4622" i="1" s="1"/>
  <c r="G4620" i="1"/>
  <c r="J4620" i="1" s="1"/>
  <c r="G4618" i="1"/>
  <c r="J4618" i="1" s="1"/>
  <c r="G4616" i="1"/>
  <c r="J4616" i="1" s="1"/>
  <c r="G4614" i="1"/>
  <c r="J4614" i="1" s="1"/>
  <c r="G4612" i="1"/>
  <c r="J4612" i="1" s="1"/>
  <c r="G4610" i="1"/>
  <c r="J4610" i="1" s="1"/>
  <c r="G4608" i="1"/>
  <c r="J4608" i="1" s="1"/>
  <c r="G4606" i="1"/>
  <c r="J4606" i="1" s="1"/>
  <c r="G4604" i="1"/>
  <c r="J4604" i="1" s="1"/>
  <c r="G4602" i="1"/>
  <c r="J4602" i="1" s="1"/>
  <c r="G4600" i="1"/>
  <c r="J4600" i="1" s="1"/>
  <c r="G4598" i="1"/>
  <c r="J4598" i="1" s="1"/>
  <c r="G4596" i="1"/>
  <c r="J4596" i="1" s="1"/>
  <c r="G4594" i="1"/>
  <c r="J4594" i="1" s="1"/>
  <c r="G4592" i="1"/>
  <c r="J4592" i="1" s="1"/>
  <c r="G4590" i="1"/>
  <c r="J4590" i="1" s="1"/>
  <c r="G4588" i="1"/>
  <c r="J4588" i="1" s="1"/>
  <c r="G4586" i="1"/>
  <c r="J4586" i="1" s="1"/>
  <c r="G4584" i="1"/>
  <c r="J4584" i="1" s="1"/>
  <c r="G4582" i="1"/>
  <c r="J4582" i="1" s="1"/>
  <c r="G4580" i="1"/>
  <c r="J4580" i="1" s="1"/>
  <c r="G4578" i="1"/>
  <c r="J4578" i="1" s="1"/>
  <c r="G4576" i="1"/>
  <c r="J4576" i="1" s="1"/>
  <c r="G4574" i="1"/>
  <c r="J4574" i="1" s="1"/>
  <c r="G4572" i="1"/>
  <c r="J4572" i="1" s="1"/>
  <c r="G4570" i="1"/>
  <c r="J4570" i="1" s="1"/>
  <c r="G4568" i="1"/>
  <c r="J4568" i="1" s="1"/>
  <c r="G4566" i="1"/>
  <c r="J4566" i="1" s="1"/>
  <c r="G4564" i="1"/>
  <c r="J4564" i="1" s="1"/>
  <c r="G4562" i="1"/>
  <c r="J4562" i="1" s="1"/>
  <c r="G4560" i="1"/>
  <c r="J4560" i="1" s="1"/>
  <c r="G4558" i="1"/>
  <c r="J4558" i="1" s="1"/>
  <c r="G4556" i="1"/>
  <c r="J4556" i="1" s="1"/>
  <c r="G4554" i="1"/>
  <c r="J4554" i="1" s="1"/>
  <c r="G4552" i="1"/>
  <c r="J4552" i="1" s="1"/>
  <c r="G4550" i="1"/>
  <c r="J4550" i="1" s="1"/>
  <c r="G4548" i="1"/>
  <c r="J4548" i="1" s="1"/>
  <c r="G4546" i="1"/>
  <c r="J4546" i="1" s="1"/>
  <c r="G4544" i="1"/>
  <c r="J4544" i="1" s="1"/>
  <c r="G4542" i="1"/>
  <c r="J4542" i="1" s="1"/>
  <c r="G4540" i="1"/>
  <c r="J4540" i="1" s="1"/>
  <c r="G4538" i="1"/>
  <c r="J4538" i="1" s="1"/>
  <c r="G4536" i="1"/>
  <c r="J4536" i="1" s="1"/>
  <c r="G4534" i="1"/>
  <c r="J4534" i="1" s="1"/>
  <c r="G4532" i="1"/>
  <c r="J4532" i="1" s="1"/>
  <c r="G4530" i="1"/>
  <c r="J4530" i="1" s="1"/>
  <c r="G4528" i="1"/>
  <c r="J4528" i="1" s="1"/>
  <c r="G4526" i="1"/>
  <c r="J4526" i="1" s="1"/>
  <c r="G4524" i="1"/>
  <c r="J4524" i="1" s="1"/>
  <c r="G4522" i="1"/>
  <c r="J4522" i="1" s="1"/>
  <c r="G4520" i="1"/>
  <c r="J4520" i="1" s="1"/>
  <c r="G4518" i="1"/>
  <c r="J4518" i="1" s="1"/>
  <c r="G4516" i="1"/>
  <c r="J4516" i="1" s="1"/>
  <c r="G4514" i="1"/>
  <c r="J4514" i="1" s="1"/>
  <c r="G4512" i="1"/>
  <c r="J4512" i="1" s="1"/>
  <c r="G4510" i="1"/>
  <c r="J4510" i="1" s="1"/>
  <c r="G4508" i="1"/>
  <c r="J4508" i="1" s="1"/>
  <c r="G4506" i="1"/>
  <c r="J4506" i="1" s="1"/>
  <c r="G4504" i="1"/>
  <c r="J4504" i="1" s="1"/>
  <c r="G4502" i="1"/>
  <c r="J4502" i="1" s="1"/>
  <c r="G4500" i="1"/>
  <c r="J4500" i="1" s="1"/>
  <c r="G4498" i="1"/>
  <c r="J4498" i="1" s="1"/>
  <c r="G4496" i="1"/>
  <c r="J4496" i="1" s="1"/>
  <c r="G4494" i="1"/>
  <c r="J4494" i="1" s="1"/>
  <c r="G4492" i="1"/>
  <c r="J4492" i="1" s="1"/>
  <c r="G4490" i="1"/>
  <c r="J4490" i="1" s="1"/>
  <c r="G4488" i="1"/>
  <c r="J4488" i="1" s="1"/>
  <c r="G4486" i="1"/>
  <c r="J4486" i="1" s="1"/>
  <c r="G4484" i="1"/>
  <c r="J4484" i="1" s="1"/>
  <c r="G4482" i="1"/>
  <c r="J4482" i="1" s="1"/>
  <c r="G4480" i="1"/>
  <c r="J4480" i="1" s="1"/>
  <c r="G4478" i="1"/>
  <c r="J4478" i="1" s="1"/>
  <c r="G4476" i="1"/>
  <c r="J4476" i="1" s="1"/>
  <c r="G4474" i="1"/>
  <c r="J4474" i="1" s="1"/>
  <c r="G4472" i="1"/>
  <c r="J4472" i="1" s="1"/>
  <c r="G4470" i="1"/>
  <c r="J4470" i="1" s="1"/>
  <c r="G4468" i="1"/>
  <c r="J4468" i="1" s="1"/>
  <c r="G4466" i="1"/>
  <c r="J4466" i="1" s="1"/>
  <c r="G4464" i="1"/>
  <c r="J4464" i="1" s="1"/>
  <c r="G4462" i="1"/>
  <c r="J4462" i="1" s="1"/>
  <c r="G4460" i="1"/>
  <c r="J4460" i="1" s="1"/>
  <c r="G4458" i="1"/>
  <c r="J4458" i="1" s="1"/>
  <c r="G4456" i="1"/>
  <c r="J4456" i="1" s="1"/>
  <c r="G4454" i="1"/>
  <c r="J4454" i="1" s="1"/>
  <c r="G4452" i="1"/>
  <c r="J4452" i="1" s="1"/>
  <c r="G4450" i="1"/>
  <c r="J4450" i="1" s="1"/>
  <c r="G4448" i="1"/>
  <c r="J4448" i="1" s="1"/>
  <c r="G4446" i="1"/>
  <c r="J4446" i="1" s="1"/>
  <c r="G4444" i="1"/>
  <c r="J4444" i="1" s="1"/>
  <c r="G4442" i="1"/>
  <c r="J4442" i="1" s="1"/>
  <c r="G4440" i="1"/>
  <c r="J4440" i="1" s="1"/>
  <c r="G4438" i="1"/>
  <c r="J4438" i="1" s="1"/>
  <c r="G4436" i="1"/>
  <c r="J4436" i="1" s="1"/>
  <c r="G4434" i="1"/>
  <c r="J4434" i="1" s="1"/>
  <c r="G4432" i="1"/>
  <c r="J4432" i="1" s="1"/>
  <c r="G4430" i="1"/>
  <c r="J4430" i="1" s="1"/>
  <c r="G4428" i="1"/>
  <c r="J4428" i="1" s="1"/>
  <c r="G4426" i="1"/>
  <c r="J4426" i="1" s="1"/>
  <c r="G4424" i="1"/>
  <c r="J4424" i="1" s="1"/>
  <c r="G4422" i="1"/>
  <c r="J4422" i="1" s="1"/>
  <c r="G4420" i="1"/>
  <c r="J4420" i="1" s="1"/>
  <c r="G4418" i="1"/>
  <c r="J4418" i="1" s="1"/>
  <c r="G4416" i="1"/>
  <c r="J4416" i="1" s="1"/>
  <c r="G4414" i="1"/>
  <c r="J4414" i="1" s="1"/>
  <c r="G4412" i="1"/>
  <c r="J4412" i="1" s="1"/>
  <c r="G4410" i="1"/>
  <c r="J4410" i="1" s="1"/>
  <c r="G4408" i="1"/>
  <c r="J4408" i="1" s="1"/>
  <c r="G4406" i="1"/>
  <c r="J4406" i="1" s="1"/>
  <c r="G4404" i="1"/>
  <c r="J4404" i="1" s="1"/>
  <c r="G4402" i="1"/>
  <c r="J4402" i="1" s="1"/>
  <c r="G4400" i="1"/>
  <c r="J4400" i="1" s="1"/>
  <c r="G4398" i="1"/>
  <c r="J4398" i="1" s="1"/>
  <c r="G4396" i="1"/>
  <c r="J4396" i="1" s="1"/>
  <c r="G4394" i="1"/>
  <c r="J4394" i="1" s="1"/>
  <c r="G4392" i="1"/>
  <c r="J4392" i="1" s="1"/>
  <c r="G4390" i="1"/>
  <c r="J4390" i="1" s="1"/>
  <c r="G4388" i="1"/>
  <c r="J4388" i="1" s="1"/>
  <c r="G4386" i="1"/>
  <c r="J4386" i="1" s="1"/>
  <c r="G4384" i="1"/>
  <c r="J4384" i="1" s="1"/>
  <c r="G4382" i="1"/>
  <c r="J4382" i="1" s="1"/>
  <c r="G4380" i="1"/>
  <c r="J4380" i="1" s="1"/>
  <c r="G4378" i="1"/>
  <c r="J4378" i="1" s="1"/>
  <c r="G4376" i="1"/>
  <c r="J4376" i="1" s="1"/>
  <c r="G4374" i="1"/>
  <c r="J4374" i="1" s="1"/>
  <c r="G4372" i="1"/>
  <c r="J4372" i="1" s="1"/>
  <c r="G4370" i="1"/>
  <c r="J4370" i="1" s="1"/>
  <c r="G4368" i="1"/>
  <c r="J4368" i="1" s="1"/>
  <c r="G4366" i="1"/>
  <c r="J4366" i="1" s="1"/>
  <c r="G4364" i="1"/>
  <c r="J4364" i="1" s="1"/>
  <c r="G4362" i="1"/>
  <c r="J4362" i="1" s="1"/>
  <c r="G4360" i="1"/>
  <c r="J4360" i="1" s="1"/>
  <c r="G4358" i="1"/>
  <c r="J4358" i="1" s="1"/>
  <c r="G4356" i="1"/>
  <c r="J4356" i="1" s="1"/>
  <c r="G4354" i="1"/>
  <c r="J4354" i="1" s="1"/>
  <c r="G4352" i="1"/>
  <c r="J4352" i="1" s="1"/>
  <c r="G4350" i="1"/>
  <c r="J4350" i="1" s="1"/>
  <c r="G4348" i="1"/>
  <c r="J4348" i="1" s="1"/>
  <c r="G4346" i="1"/>
  <c r="J4346" i="1" s="1"/>
  <c r="G4344" i="1"/>
  <c r="J4344" i="1" s="1"/>
  <c r="G4342" i="1"/>
  <c r="J4342" i="1" s="1"/>
  <c r="G4340" i="1"/>
  <c r="J4340" i="1" s="1"/>
  <c r="G4338" i="1"/>
  <c r="J4338" i="1" s="1"/>
  <c r="G4336" i="1"/>
  <c r="J4336" i="1" s="1"/>
  <c r="G4334" i="1"/>
  <c r="J4334" i="1" s="1"/>
  <c r="G4332" i="1"/>
  <c r="J4332" i="1" s="1"/>
  <c r="G4330" i="1"/>
  <c r="J4330" i="1" s="1"/>
  <c r="G4328" i="1"/>
  <c r="J4328" i="1" s="1"/>
  <c r="G4326" i="1"/>
  <c r="J4326" i="1" s="1"/>
  <c r="G4324" i="1"/>
  <c r="J4324" i="1" s="1"/>
  <c r="G4322" i="1"/>
  <c r="J4322" i="1" s="1"/>
  <c r="G4320" i="1"/>
  <c r="J4320" i="1" s="1"/>
  <c r="G4318" i="1"/>
  <c r="J4318" i="1" s="1"/>
  <c r="G4316" i="1"/>
  <c r="J4316" i="1" s="1"/>
  <c r="G4314" i="1"/>
  <c r="J4314" i="1" s="1"/>
  <c r="G4312" i="1"/>
  <c r="J4312" i="1" s="1"/>
  <c r="G4310" i="1"/>
  <c r="J4310" i="1" s="1"/>
  <c r="G4308" i="1"/>
  <c r="J4308" i="1" s="1"/>
  <c r="G4306" i="1"/>
  <c r="J4306" i="1" s="1"/>
  <c r="G4304" i="1"/>
  <c r="J4304" i="1" s="1"/>
  <c r="G4302" i="1"/>
  <c r="J4302" i="1" s="1"/>
  <c r="G4300" i="1"/>
  <c r="J4300" i="1" s="1"/>
  <c r="G4298" i="1"/>
  <c r="J4298" i="1" s="1"/>
  <c r="G4296" i="1"/>
  <c r="J4296" i="1" s="1"/>
  <c r="G4294" i="1"/>
  <c r="J4294" i="1" s="1"/>
  <c r="G4292" i="1"/>
  <c r="J4292" i="1" s="1"/>
  <c r="G4290" i="1"/>
  <c r="J4290" i="1" s="1"/>
  <c r="G4288" i="1"/>
  <c r="J4288" i="1" s="1"/>
  <c r="G4286" i="1"/>
  <c r="J4286" i="1" s="1"/>
  <c r="G4284" i="1"/>
  <c r="J4284" i="1" s="1"/>
  <c r="G4282" i="1"/>
  <c r="J4282" i="1" s="1"/>
  <c r="G4280" i="1"/>
  <c r="J4280" i="1" s="1"/>
  <c r="G4278" i="1"/>
  <c r="J4278" i="1" s="1"/>
  <c r="G4276" i="1"/>
  <c r="J4276" i="1" s="1"/>
  <c r="G4274" i="1"/>
  <c r="J4274" i="1" s="1"/>
  <c r="G4272" i="1"/>
  <c r="J4272" i="1" s="1"/>
  <c r="G4270" i="1"/>
  <c r="J4270" i="1" s="1"/>
  <c r="G4268" i="1"/>
  <c r="J4268" i="1" s="1"/>
  <c r="G4266" i="1"/>
  <c r="J4266" i="1" s="1"/>
  <c r="G4264" i="1"/>
  <c r="J4264" i="1" s="1"/>
  <c r="G4262" i="1"/>
  <c r="J4262" i="1" s="1"/>
  <c r="G4260" i="1"/>
  <c r="J4260" i="1" s="1"/>
  <c r="G4258" i="1"/>
  <c r="J4258" i="1" s="1"/>
  <c r="G4256" i="1"/>
  <c r="J4256" i="1" s="1"/>
  <c r="G4254" i="1"/>
  <c r="J4254" i="1" s="1"/>
  <c r="G4252" i="1"/>
  <c r="J4252" i="1" s="1"/>
  <c r="G4250" i="1"/>
  <c r="J4250" i="1" s="1"/>
  <c r="G4248" i="1"/>
  <c r="J4248" i="1" s="1"/>
  <c r="G4246" i="1"/>
  <c r="J4246" i="1" s="1"/>
  <c r="G4244" i="1"/>
  <c r="J4244" i="1" s="1"/>
  <c r="G4242" i="1"/>
  <c r="J4242" i="1" s="1"/>
  <c r="G4240" i="1"/>
  <c r="J4240" i="1" s="1"/>
  <c r="G4238" i="1"/>
  <c r="J4238" i="1" s="1"/>
  <c r="G4236" i="1"/>
  <c r="J4236" i="1" s="1"/>
  <c r="G4234" i="1"/>
  <c r="J4234" i="1" s="1"/>
  <c r="G4232" i="1"/>
  <c r="J4232" i="1" s="1"/>
  <c r="G4230" i="1"/>
  <c r="J4230" i="1" s="1"/>
  <c r="G4228" i="1"/>
  <c r="J4228" i="1" s="1"/>
  <c r="G4226" i="1"/>
  <c r="J4226" i="1" s="1"/>
  <c r="G4224" i="1"/>
  <c r="J4224" i="1" s="1"/>
  <c r="G4222" i="1"/>
  <c r="J4222" i="1" s="1"/>
  <c r="G4220" i="1"/>
  <c r="J4220" i="1" s="1"/>
  <c r="G4218" i="1"/>
  <c r="J4218" i="1" s="1"/>
  <c r="G4216" i="1"/>
  <c r="J4216" i="1" s="1"/>
  <c r="G4214" i="1"/>
  <c r="J4214" i="1" s="1"/>
  <c r="G4212" i="1"/>
  <c r="J4212" i="1" s="1"/>
  <c r="G4210" i="1"/>
  <c r="J4210" i="1" s="1"/>
  <c r="G4208" i="1"/>
  <c r="J4208" i="1" s="1"/>
  <c r="G4206" i="1"/>
  <c r="J4206" i="1" s="1"/>
  <c r="G4204" i="1"/>
  <c r="J4204" i="1" s="1"/>
  <c r="G4202" i="1"/>
  <c r="J4202" i="1" s="1"/>
  <c r="G4200" i="1"/>
  <c r="J4200" i="1" s="1"/>
  <c r="G4198" i="1"/>
  <c r="J4198" i="1" s="1"/>
  <c r="G4196" i="1"/>
  <c r="J4196" i="1" s="1"/>
  <c r="G4194" i="1"/>
  <c r="J4194" i="1" s="1"/>
  <c r="G4192" i="1"/>
  <c r="J4192" i="1" s="1"/>
  <c r="G4190" i="1"/>
  <c r="J4190" i="1" s="1"/>
  <c r="G4188" i="1"/>
  <c r="J4188" i="1" s="1"/>
  <c r="G4186" i="1"/>
  <c r="J4186" i="1" s="1"/>
  <c r="G4184" i="1"/>
  <c r="J4184" i="1" s="1"/>
  <c r="G4182" i="1"/>
  <c r="J4182" i="1" s="1"/>
  <c r="G4180" i="1"/>
  <c r="J4180" i="1" s="1"/>
  <c r="G4178" i="1"/>
  <c r="J4178" i="1" s="1"/>
  <c r="G4176" i="1"/>
  <c r="J4176" i="1" s="1"/>
  <c r="G4174" i="1"/>
  <c r="J4174" i="1" s="1"/>
  <c r="G4172" i="1"/>
  <c r="J4172" i="1" s="1"/>
  <c r="G4170" i="1"/>
  <c r="J4170" i="1" s="1"/>
  <c r="G4168" i="1"/>
  <c r="J4168" i="1" s="1"/>
  <c r="G4166" i="1"/>
  <c r="J4166" i="1" s="1"/>
  <c r="G4164" i="1"/>
  <c r="J4164" i="1" s="1"/>
  <c r="G4162" i="1"/>
  <c r="J4162" i="1" s="1"/>
  <c r="G4160" i="1"/>
  <c r="J4160" i="1" s="1"/>
  <c r="G4158" i="1"/>
  <c r="J4158" i="1" s="1"/>
  <c r="G4156" i="1"/>
  <c r="J4156" i="1" s="1"/>
  <c r="G4154" i="1"/>
  <c r="J4154" i="1" s="1"/>
  <c r="G4152" i="1"/>
  <c r="J4152" i="1" s="1"/>
  <c r="G4150" i="1"/>
  <c r="J4150" i="1" s="1"/>
  <c r="G4148" i="1"/>
  <c r="J4148" i="1" s="1"/>
  <c r="G4146" i="1"/>
  <c r="J4146" i="1" s="1"/>
  <c r="G4144" i="1"/>
  <c r="J4144" i="1" s="1"/>
  <c r="G4142" i="1"/>
  <c r="J4142" i="1" s="1"/>
  <c r="G4140" i="1"/>
  <c r="J4140" i="1" s="1"/>
  <c r="G4138" i="1"/>
  <c r="J4138" i="1" s="1"/>
  <c r="G4136" i="1"/>
  <c r="J4136" i="1" s="1"/>
  <c r="G4134" i="1"/>
  <c r="J4134" i="1" s="1"/>
  <c r="G4132" i="1"/>
  <c r="J4132" i="1" s="1"/>
  <c r="G4130" i="1"/>
  <c r="J4130" i="1" s="1"/>
  <c r="G4128" i="1"/>
  <c r="J4128" i="1" s="1"/>
  <c r="G4126" i="1"/>
  <c r="J4126" i="1" s="1"/>
  <c r="G4124" i="1"/>
  <c r="J4124" i="1" s="1"/>
  <c r="G4122" i="1"/>
  <c r="J4122" i="1" s="1"/>
  <c r="G4120" i="1"/>
  <c r="J4120" i="1" s="1"/>
  <c r="G4118" i="1"/>
  <c r="J4118" i="1" s="1"/>
  <c r="G4116" i="1"/>
  <c r="J4116" i="1" s="1"/>
  <c r="G4114" i="1"/>
  <c r="J4114" i="1" s="1"/>
  <c r="G4112" i="1"/>
  <c r="J4112" i="1" s="1"/>
  <c r="G4110" i="1"/>
  <c r="J4110" i="1" s="1"/>
  <c r="G4108" i="1"/>
  <c r="J4108" i="1" s="1"/>
  <c r="G4106" i="1"/>
  <c r="J4106" i="1" s="1"/>
  <c r="G4104" i="1"/>
  <c r="J4104" i="1" s="1"/>
  <c r="G4102" i="1"/>
  <c r="J4102" i="1" s="1"/>
  <c r="G4100" i="1"/>
  <c r="J4100" i="1" s="1"/>
  <c r="G4098" i="1"/>
  <c r="J4098" i="1" s="1"/>
  <c r="G4096" i="1"/>
  <c r="J4096" i="1" s="1"/>
  <c r="G4094" i="1"/>
  <c r="J4094" i="1" s="1"/>
  <c r="G4092" i="1"/>
  <c r="J4092" i="1" s="1"/>
  <c r="G4090" i="1"/>
  <c r="J4090" i="1" s="1"/>
  <c r="G4088" i="1"/>
  <c r="J4088" i="1" s="1"/>
  <c r="G4086" i="1"/>
  <c r="J4086" i="1" s="1"/>
  <c r="G4084" i="1"/>
  <c r="J4084" i="1" s="1"/>
  <c r="G4082" i="1"/>
  <c r="J4082" i="1" s="1"/>
  <c r="G4080" i="1"/>
  <c r="J4080" i="1" s="1"/>
  <c r="G4078" i="1"/>
  <c r="J4078" i="1" s="1"/>
  <c r="G4076" i="1"/>
  <c r="J4076" i="1" s="1"/>
  <c r="G4074" i="1"/>
  <c r="J4074" i="1" s="1"/>
  <c r="G4072" i="1"/>
  <c r="J4072" i="1" s="1"/>
  <c r="G4070" i="1"/>
  <c r="J4070" i="1" s="1"/>
  <c r="G4068" i="1"/>
  <c r="J4068" i="1" s="1"/>
  <c r="G4066" i="1"/>
  <c r="J4066" i="1" s="1"/>
  <c r="G4064" i="1"/>
  <c r="J4064" i="1" s="1"/>
  <c r="G4062" i="1"/>
  <c r="J4062" i="1" s="1"/>
  <c r="G4060" i="1"/>
  <c r="J4060" i="1" s="1"/>
  <c r="G4058" i="1"/>
  <c r="J4058" i="1" s="1"/>
  <c r="G4056" i="1"/>
  <c r="J4056" i="1" s="1"/>
  <c r="G4054" i="1"/>
  <c r="J4054" i="1" s="1"/>
  <c r="G4052" i="1"/>
  <c r="J4052" i="1" s="1"/>
  <c r="G4050" i="1"/>
  <c r="J4050" i="1" s="1"/>
  <c r="G4048" i="1"/>
  <c r="J4048" i="1" s="1"/>
  <c r="G4046" i="1"/>
  <c r="J4046" i="1" s="1"/>
  <c r="G4044" i="1"/>
  <c r="J4044" i="1" s="1"/>
  <c r="G4042" i="1"/>
  <c r="J4042" i="1" s="1"/>
  <c r="G4040" i="1"/>
  <c r="J4040" i="1" s="1"/>
  <c r="G4038" i="1"/>
  <c r="J4038" i="1" s="1"/>
  <c r="G4036" i="1"/>
  <c r="J4036" i="1" s="1"/>
  <c r="G4034" i="1"/>
  <c r="J4034" i="1" s="1"/>
  <c r="G4032" i="1"/>
  <c r="J4032" i="1" s="1"/>
  <c r="G4030" i="1"/>
  <c r="J4030" i="1" s="1"/>
  <c r="G4028" i="1"/>
  <c r="J4028" i="1" s="1"/>
  <c r="G4026" i="1"/>
  <c r="J4026" i="1" s="1"/>
  <c r="G4024" i="1"/>
  <c r="J4024" i="1" s="1"/>
  <c r="G4022" i="1"/>
  <c r="J4022" i="1" s="1"/>
  <c r="G4020" i="1"/>
  <c r="J4020" i="1" s="1"/>
  <c r="G4018" i="1"/>
  <c r="J4018" i="1" s="1"/>
  <c r="G4016" i="1"/>
  <c r="J4016" i="1" s="1"/>
  <c r="G4014" i="1"/>
  <c r="J4014" i="1" s="1"/>
  <c r="G4012" i="1"/>
  <c r="J4012" i="1" s="1"/>
  <c r="G4010" i="1"/>
  <c r="J4010" i="1" s="1"/>
  <c r="G4008" i="1"/>
  <c r="J4008" i="1" s="1"/>
  <c r="G4006" i="1"/>
  <c r="J4006" i="1" s="1"/>
  <c r="G4004" i="1"/>
  <c r="J4004" i="1" s="1"/>
  <c r="G4002" i="1"/>
  <c r="J4002" i="1" s="1"/>
  <c r="G4000" i="1"/>
  <c r="J4000" i="1" s="1"/>
  <c r="G3998" i="1"/>
  <c r="J3998" i="1" s="1"/>
  <c r="G3996" i="1"/>
  <c r="J3996" i="1" s="1"/>
  <c r="G3994" i="1"/>
  <c r="J3994" i="1" s="1"/>
  <c r="G3992" i="1"/>
  <c r="J3992" i="1" s="1"/>
  <c r="G3990" i="1"/>
  <c r="J3990" i="1" s="1"/>
  <c r="G3988" i="1"/>
  <c r="J3988" i="1" s="1"/>
  <c r="G3986" i="1"/>
  <c r="J3986" i="1" s="1"/>
  <c r="G3984" i="1"/>
  <c r="J3984" i="1" s="1"/>
  <c r="G3982" i="1"/>
  <c r="J3982" i="1" s="1"/>
  <c r="G3980" i="1"/>
  <c r="J3980" i="1" s="1"/>
  <c r="G3978" i="1"/>
  <c r="J3978" i="1" s="1"/>
  <c r="G3976" i="1"/>
  <c r="J3976" i="1" s="1"/>
  <c r="G3974" i="1"/>
  <c r="J3974" i="1" s="1"/>
  <c r="G3972" i="1"/>
  <c r="J3972" i="1" s="1"/>
  <c r="G3970" i="1"/>
  <c r="J3970" i="1" s="1"/>
  <c r="G3968" i="1"/>
  <c r="J3968" i="1" s="1"/>
  <c r="G3966" i="1"/>
  <c r="J3966" i="1" s="1"/>
  <c r="G3964" i="1"/>
  <c r="J3964" i="1" s="1"/>
  <c r="G3962" i="1"/>
  <c r="J3962" i="1" s="1"/>
  <c r="G3960" i="1"/>
  <c r="J3960" i="1" s="1"/>
  <c r="G3958" i="1"/>
  <c r="J3958" i="1" s="1"/>
  <c r="G3956" i="1"/>
  <c r="J3956" i="1" s="1"/>
  <c r="G3954" i="1"/>
  <c r="J3954" i="1" s="1"/>
  <c r="G3952" i="1"/>
  <c r="J3952" i="1" s="1"/>
  <c r="G3950" i="1"/>
  <c r="J3950" i="1" s="1"/>
  <c r="G3948" i="1"/>
  <c r="J3948" i="1" s="1"/>
  <c r="G3946" i="1"/>
  <c r="J3946" i="1" s="1"/>
  <c r="G3944" i="1"/>
  <c r="J3944" i="1" s="1"/>
  <c r="G3942" i="1"/>
  <c r="J3942" i="1" s="1"/>
  <c r="G3940" i="1"/>
  <c r="J3940" i="1" s="1"/>
  <c r="G3938" i="1"/>
  <c r="J3938" i="1" s="1"/>
  <c r="G3936" i="1"/>
  <c r="J3936" i="1" s="1"/>
  <c r="G3934" i="1"/>
  <c r="J3934" i="1" s="1"/>
  <c r="G3932" i="1"/>
  <c r="J3932" i="1" s="1"/>
  <c r="G3930" i="1"/>
  <c r="J3930" i="1" s="1"/>
  <c r="G3928" i="1"/>
  <c r="J3928" i="1" s="1"/>
  <c r="G3926" i="1"/>
  <c r="J3926" i="1" s="1"/>
  <c r="G3924" i="1"/>
  <c r="J3924" i="1" s="1"/>
  <c r="G3922" i="1"/>
  <c r="J3922" i="1" s="1"/>
  <c r="G3920" i="1"/>
  <c r="J3920" i="1" s="1"/>
  <c r="G3918" i="1"/>
  <c r="J3918" i="1" s="1"/>
  <c r="G3916" i="1"/>
  <c r="J3916" i="1" s="1"/>
  <c r="G3914" i="1"/>
  <c r="J3914" i="1" s="1"/>
  <c r="G3912" i="1"/>
  <c r="J3912" i="1" s="1"/>
  <c r="G3910" i="1"/>
  <c r="J3910" i="1" s="1"/>
  <c r="G3908" i="1"/>
  <c r="J3908" i="1" s="1"/>
  <c r="G3906" i="1"/>
  <c r="J3906" i="1" s="1"/>
  <c r="G3904" i="1"/>
  <c r="J3904" i="1" s="1"/>
  <c r="G3902" i="1"/>
  <c r="J3902" i="1" s="1"/>
  <c r="G3900" i="1"/>
  <c r="J3900" i="1" s="1"/>
  <c r="G3898" i="1"/>
  <c r="J3898" i="1" s="1"/>
  <c r="G3896" i="1"/>
  <c r="J3896" i="1" s="1"/>
  <c r="G3894" i="1"/>
  <c r="J3894" i="1" s="1"/>
  <c r="G3892" i="1"/>
  <c r="J3892" i="1" s="1"/>
  <c r="G3890" i="1"/>
  <c r="J3890" i="1" s="1"/>
  <c r="G3888" i="1"/>
  <c r="J3888" i="1" s="1"/>
  <c r="G3886" i="1"/>
  <c r="J3886" i="1" s="1"/>
  <c r="G3884" i="1"/>
  <c r="J3884" i="1" s="1"/>
  <c r="G3882" i="1"/>
  <c r="J3882" i="1" s="1"/>
  <c r="G3880" i="1"/>
  <c r="J3880" i="1" s="1"/>
  <c r="G3878" i="1"/>
  <c r="J3878" i="1" s="1"/>
  <c r="G3876" i="1"/>
  <c r="J3876" i="1" s="1"/>
  <c r="G3874" i="1"/>
  <c r="J3874" i="1" s="1"/>
  <c r="G3872" i="1"/>
  <c r="J3872" i="1" s="1"/>
  <c r="G3870" i="1"/>
  <c r="J3870" i="1" s="1"/>
  <c r="G3868" i="1"/>
  <c r="J3868" i="1" s="1"/>
  <c r="G3866" i="1"/>
  <c r="J3866" i="1" s="1"/>
  <c r="G3864" i="1"/>
  <c r="J3864" i="1" s="1"/>
  <c r="G3862" i="1"/>
  <c r="J3862" i="1" s="1"/>
  <c r="G3860" i="1"/>
  <c r="J3860" i="1" s="1"/>
  <c r="G3858" i="1"/>
  <c r="J3858" i="1" s="1"/>
  <c r="G3856" i="1"/>
  <c r="J3856" i="1" s="1"/>
  <c r="G3854" i="1"/>
  <c r="J3854" i="1" s="1"/>
  <c r="G3852" i="1"/>
  <c r="J3852" i="1" s="1"/>
  <c r="G3850" i="1"/>
  <c r="J3850" i="1" s="1"/>
  <c r="G3848" i="1"/>
  <c r="J3848" i="1" s="1"/>
  <c r="G3846" i="1"/>
  <c r="J3846" i="1" s="1"/>
  <c r="G3844" i="1"/>
  <c r="J3844" i="1" s="1"/>
  <c r="G3842" i="1"/>
  <c r="J3842" i="1" s="1"/>
  <c r="G3840" i="1"/>
  <c r="J3840" i="1" s="1"/>
  <c r="G3838" i="1"/>
  <c r="J3838" i="1" s="1"/>
  <c r="G3836" i="1"/>
  <c r="J3836" i="1" s="1"/>
  <c r="G3834" i="1"/>
  <c r="J3834" i="1" s="1"/>
  <c r="G3832" i="1"/>
  <c r="J3832" i="1" s="1"/>
  <c r="G3830" i="1"/>
  <c r="J3830" i="1" s="1"/>
  <c r="G3828" i="1"/>
  <c r="J3828" i="1" s="1"/>
  <c r="G3826" i="1"/>
  <c r="J3826" i="1" s="1"/>
  <c r="G3824" i="1"/>
  <c r="J3824" i="1" s="1"/>
  <c r="G3822" i="1"/>
  <c r="J3822" i="1" s="1"/>
  <c r="G3820" i="1"/>
  <c r="J3820" i="1" s="1"/>
  <c r="G3818" i="1"/>
  <c r="J3818" i="1" s="1"/>
  <c r="G3816" i="1"/>
  <c r="J3816" i="1" s="1"/>
  <c r="G3814" i="1"/>
  <c r="J3814" i="1" s="1"/>
  <c r="G3812" i="1"/>
  <c r="J3812" i="1" s="1"/>
  <c r="G3810" i="1"/>
  <c r="J3810" i="1" s="1"/>
  <c r="G3808" i="1"/>
  <c r="J3808" i="1" s="1"/>
  <c r="G3806" i="1"/>
  <c r="J3806" i="1" s="1"/>
  <c r="G3804" i="1"/>
  <c r="J3804" i="1" s="1"/>
  <c r="G3802" i="1"/>
  <c r="J3802" i="1" s="1"/>
  <c r="G3800" i="1"/>
  <c r="J3800" i="1" s="1"/>
  <c r="G3798" i="1"/>
  <c r="J3798" i="1" s="1"/>
  <c r="G3796" i="1"/>
  <c r="J3796" i="1" s="1"/>
  <c r="G3794" i="1"/>
  <c r="J3794" i="1" s="1"/>
  <c r="G3792" i="1"/>
  <c r="J3792" i="1" s="1"/>
  <c r="G3790" i="1"/>
  <c r="J3790" i="1" s="1"/>
  <c r="G3788" i="1"/>
  <c r="J3788" i="1" s="1"/>
  <c r="G3786" i="1"/>
  <c r="J3786" i="1" s="1"/>
  <c r="G3784" i="1"/>
  <c r="J3784" i="1" s="1"/>
  <c r="G3782" i="1"/>
  <c r="J3782" i="1" s="1"/>
  <c r="G3780" i="1"/>
  <c r="J3780" i="1" s="1"/>
  <c r="G3778" i="1"/>
  <c r="J3778" i="1" s="1"/>
  <c r="G3776" i="1"/>
  <c r="J3776" i="1" s="1"/>
  <c r="G3774" i="1"/>
  <c r="J3774" i="1" s="1"/>
  <c r="G3772" i="1"/>
  <c r="J3772" i="1" s="1"/>
  <c r="G3770" i="1"/>
  <c r="J3770" i="1" s="1"/>
  <c r="G3768" i="1"/>
  <c r="J3768" i="1" s="1"/>
  <c r="G3766" i="1"/>
  <c r="J3766" i="1" s="1"/>
  <c r="G3764" i="1"/>
  <c r="J3764" i="1" s="1"/>
  <c r="G3762" i="1"/>
  <c r="J3762" i="1" s="1"/>
  <c r="G3760" i="1"/>
  <c r="J3760" i="1" s="1"/>
  <c r="G3758" i="1"/>
  <c r="J3758" i="1" s="1"/>
  <c r="G3756" i="1"/>
  <c r="J3756" i="1" s="1"/>
  <c r="G3754" i="1"/>
  <c r="J3754" i="1" s="1"/>
  <c r="G3752" i="1"/>
  <c r="J3752" i="1" s="1"/>
  <c r="G3750" i="1"/>
  <c r="J3750" i="1" s="1"/>
  <c r="G3748" i="1"/>
  <c r="J3748" i="1" s="1"/>
  <c r="G3746" i="1"/>
  <c r="J3746" i="1" s="1"/>
  <c r="G3744" i="1"/>
  <c r="J3744" i="1" s="1"/>
  <c r="G3742" i="1"/>
  <c r="J3742" i="1" s="1"/>
  <c r="G3740" i="1"/>
  <c r="J3740" i="1" s="1"/>
  <c r="G3738" i="1"/>
  <c r="J3738" i="1" s="1"/>
  <c r="G3736" i="1"/>
  <c r="J3736" i="1" s="1"/>
  <c r="G3734" i="1"/>
  <c r="J3734" i="1" s="1"/>
  <c r="G3732" i="1"/>
  <c r="J3732" i="1" s="1"/>
  <c r="G3730" i="1"/>
  <c r="J3730" i="1" s="1"/>
  <c r="G3728" i="1"/>
  <c r="J3728" i="1" s="1"/>
  <c r="G3726" i="1"/>
  <c r="J3726" i="1" s="1"/>
  <c r="G3724" i="1"/>
  <c r="J3724" i="1" s="1"/>
  <c r="G3722" i="1"/>
  <c r="J3722" i="1" s="1"/>
  <c r="G3720" i="1"/>
  <c r="J3720" i="1" s="1"/>
  <c r="G3718" i="1"/>
  <c r="J3718" i="1" s="1"/>
  <c r="G3716" i="1"/>
  <c r="J3716" i="1" s="1"/>
  <c r="G3714" i="1"/>
  <c r="J3714" i="1" s="1"/>
  <c r="G3712" i="1"/>
  <c r="J3712" i="1" s="1"/>
  <c r="G3710" i="1"/>
  <c r="J3710" i="1" s="1"/>
  <c r="G3708" i="1"/>
  <c r="J3708" i="1" s="1"/>
  <c r="G3706" i="1"/>
  <c r="J3706" i="1" s="1"/>
  <c r="G3704" i="1"/>
  <c r="J3704" i="1" s="1"/>
  <c r="G3702" i="1"/>
  <c r="J3702" i="1" s="1"/>
  <c r="G3700" i="1"/>
  <c r="J3700" i="1" s="1"/>
  <c r="G3698" i="1"/>
  <c r="J3698" i="1" s="1"/>
  <c r="G3696" i="1"/>
  <c r="J3696" i="1" s="1"/>
  <c r="G3694" i="1"/>
  <c r="J3694" i="1" s="1"/>
  <c r="G3692" i="1"/>
  <c r="J3692" i="1" s="1"/>
  <c r="G3690" i="1"/>
  <c r="J3690" i="1" s="1"/>
  <c r="G3688" i="1"/>
  <c r="J3688" i="1" s="1"/>
  <c r="G3686" i="1"/>
  <c r="J3686" i="1" s="1"/>
  <c r="G3684" i="1"/>
  <c r="J3684" i="1" s="1"/>
  <c r="G3682" i="1"/>
  <c r="J3682" i="1" s="1"/>
  <c r="G3680" i="1"/>
  <c r="J3680" i="1" s="1"/>
  <c r="G3678" i="1"/>
  <c r="J3678" i="1" s="1"/>
  <c r="G3676" i="1"/>
  <c r="J3676" i="1" s="1"/>
  <c r="G3674" i="1"/>
  <c r="J3674" i="1" s="1"/>
  <c r="G3672" i="1"/>
  <c r="J3672" i="1" s="1"/>
  <c r="G3670" i="1"/>
  <c r="J3670" i="1" s="1"/>
  <c r="G3668" i="1"/>
  <c r="J3668" i="1" s="1"/>
  <c r="G3666" i="1"/>
  <c r="J3666" i="1" s="1"/>
  <c r="G3664" i="1"/>
  <c r="J3664" i="1" s="1"/>
  <c r="G3662" i="1"/>
  <c r="J3662" i="1" s="1"/>
  <c r="G3660" i="1"/>
  <c r="J3660" i="1" s="1"/>
  <c r="G3658" i="1"/>
  <c r="J3658" i="1" s="1"/>
  <c r="G3656" i="1"/>
  <c r="J3656" i="1" s="1"/>
  <c r="G3654" i="1"/>
  <c r="J3654" i="1" s="1"/>
  <c r="G3652" i="1"/>
  <c r="J3652" i="1" s="1"/>
  <c r="G3650" i="1"/>
  <c r="J3650" i="1" s="1"/>
  <c r="G3648" i="1"/>
  <c r="J3648" i="1" s="1"/>
  <c r="G3646" i="1"/>
  <c r="J3646" i="1" s="1"/>
  <c r="G3644" i="1"/>
  <c r="J3644" i="1" s="1"/>
  <c r="G3642" i="1"/>
  <c r="J3642" i="1" s="1"/>
  <c r="G3640" i="1"/>
  <c r="J3640" i="1" s="1"/>
  <c r="G3638" i="1"/>
  <c r="J3638" i="1" s="1"/>
  <c r="G3636" i="1"/>
  <c r="J3636" i="1" s="1"/>
  <c r="G3634" i="1"/>
  <c r="J3634" i="1" s="1"/>
  <c r="G3632" i="1"/>
  <c r="J3632" i="1" s="1"/>
  <c r="G3630" i="1"/>
  <c r="J3630" i="1" s="1"/>
  <c r="G3628" i="1"/>
  <c r="J3628" i="1" s="1"/>
  <c r="G3626" i="1"/>
  <c r="J3626" i="1" s="1"/>
  <c r="G3624" i="1"/>
  <c r="J3624" i="1" s="1"/>
  <c r="G3622" i="1"/>
  <c r="J3622" i="1" s="1"/>
  <c r="G3620" i="1"/>
  <c r="J3620" i="1" s="1"/>
  <c r="G3618" i="1"/>
  <c r="J3618" i="1" s="1"/>
  <c r="G3616" i="1"/>
  <c r="J3616" i="1" s="1"/>
  <c r="G3614" i="1"/>
  <c r="J3614" i="1" s="1"/>
  <c r="G3612" i="1"/>
  <c r="J3612" i="1" s="1"/>
  <c r="G3610" i="1"/>
  <c r="J3610" i="1" s="1"/>
  <c r="G3608" i="1"/>
  <c r="J3608" i="1" s="1"/>
  <c r="G3606" i="1"/>
  <c r="J3606" i="1" s="1"/>
  <c r="G3604" i="1"/>
  <c r="J3604" i="1" s="1"/>
  <c r="G3602" i="1"/>
  <c r="J3602" i="1" s="1"/>
  <c r="G3600" i="1"/>
  <c r="J3600" i="1" s="1"/>
  <c r="G3598" i="1"/>
  <c r="J3598" i="1" s="1"/>
  <c r="G3596" i="1"/>
  <c r="J3596" i="1" s="1"/>
  <c r="G3594" i="1"/>
  <c r="J3594" i="1" s="1"/>
  <c r="G3592" i="1"/>
  <c r="J3592" i="1" s="1"/>
  <c r="G3590" i="1"/>
  <c r="J3590" i="1" s="1"/>
  <c r="G3588" i="1"/>
  <c r="J3588" i="1" s="1"/>
  <c r="G3586" i="1"/>
  <c r="J3586" i="1" s="1"/>
  <c r="G3584" i="1"/>
  <c r="J3584" i="1" s="1"/>
  <c r="G3582" i="1"/>
  <c r="J3582" i="1" s="1"/>
  <c r="G3580" i="1"/>
  <c r="J3580" i="1" s="1"/>
  <c r="G3578" i="1"/>
  <c r="J3578" i="1" s="1"/>
  <c r="G3576" i="1"/>
  <c r="J3576" i="1" s="1"/>
  <c r="G3574" i="1"/>
  <c r="J3574" i="1" s="1"/>
  <c r="G3572" i="1"/>
  <c r="J3572" i="1" s="1"/>
  <c r="G3570" i="1"/>
  <c r="J3570" i="1" s="1"/>
  <c r="G3568" i="1"/>
  <c r="J3568" i="1" s="1"/>
  <c r="G3566" i="1"/>
  <c r="J3566" i="1" s="1"/>
  <c r="G3564" i="1"/>
  <c r="J3564" i="1" s="1"/>
  <c r="G3562" i="1"/>
  <c r="J3562" i="1" s="1"/>
  <c r="G3560" i="1"/>
  <c r="J3560" i="1" s="1"/>
  <c r="G3558" i="1"/>
  <c r="J3558" i="1" s="1"/>
  <c r="G3556" i="1"/>
  <c r="J3556" i="1" s="1"/>
  <c r="G3554" i="1"/>
  <c r="J3554" i="1" s="1"/>
  <c r="G3552" i="1"/>
  <c r="J3552" i="1" s="1"/>
  <c r="G3550" i="1"/>
  <c r="J3550" i="1" s="1"/>
  <c r="G3548" i="1"/>
  <c r="J3548" i="1" s="1"/>
  <c r="G3546" i="1"/>
  <c r="J3546" i="1" s="1"/>
  <c r="G3544" i="1"/>
  <c r="J3544" i="1" s="1"/>
  <c r="G3542" i="1"/>
  <c r="J3542" i="1" s="1"/>
  <c r="G3540" i="1"/>
  <c r="J3540" i="1" s="1"/>
  <c r="G3538" i="1"/>
  <c r="J3538" i="1" s="1"/>
  <c r="G3536" i="1"/>
  <c r="J3536" i="1" s="1"/>
  <c r="G3534" i="1"/>
  <c r="J3534" i="1" s="1"/>
  <c r="G3532" i="1"/>
  <c r="J3532" i="1" s="1"/>
  <c r="G3530" i="1"/>
  <c r="J3530" i="1" s="1"/>
  <c r="G3528" i="1"/>
  <c r="J3528" i="1" s="1"/>
  <c r="G3526" i="1"/>
  <c r="J3526" i="1" s="1"/>
  <c r="G3524" i="1"/>
  <c r="J3524" i="1" s="1"/>
  <c r="G3522" i="1"/>
  <c r="J3522" i="1" s="1"/>
  <c r="G3520" i="1"/>
  <c r="J3520" i="1" s="1"/>
  <c r="G3518" i="1"/>
  <c r="J3518" i="1" s="1"/>
  <c r="G3516" i="1"/>
  <c r="J3516" i="1" s="1"/>
  <c r="G3514" i="1"/>
  <c r="J3514" i="1" s="1"/>
  <c r="G3512" i="1"/>
  <c r="J3512" i="1" s="1"/>
  <c r="G3510" i="1"/>
  <c r="J3510" i="1" s="1"/>
  <c r="G3508" i="1"/>
  <c r="J3508" i="1" s="1"/>
  <c r="G3506" i="1"/>
  <c r="J3506" i="1" s="1"/>
  <c r="G3504" i="1"/>
  <c r="J3504" i="1" s="1"/>
  <c r="G3502" i="1"/>
  <c r="J3502" i="1" s="1"/>
  <c r="G3500" i="1"/>
  <c r="J3500" i="1" s="1"/>
  <c r="G3498" i="1"/>
  <c r="J3498" i="1" s="1"/>
  <c r="G3496" i="1"/>
  <c r="J3496" i="1" s="1"/>
  <c r="G3494" i="1"/>
  <c r="J3494" i="1" s="1"/>
  <c r="G3492" i="1"/>
  <c r="J3492" i="1" s="1"/>
  <c r="G3490" i="1"/>
  <c r="J3490" i="1" s="1"/>
  <c r="G3488" i="1"/>
  <c r="J3488" i="1" s="1"/>
  <c r="G3486" i="1"/>
  <c r="J3486" i="1" s="1"/>
  <c r="G3484" i="1"/>
  <c r="J3484" i="1" s="1"/>
  <c r="G3482" i="1"/>
  <c r="J3482" i="1" s="1"/>
  <c r="G3480" i="1"/>
  <c r="J3480" i="1" s="1"/>
  <c r="G3478" i="1"/>
  <c r="J3478" i="1" s="1"/>
  <c r="G3476" i="1"/>
  <c r="J3476" i="1" s="1"/>
  <c r="G3474" i="1"/>
  <c r="J3474" i="1" s="1"/>
  <c r="G3472" i="1"/>
  <c r="J3472" i="1" s="1"/>
  <c r="G3470" i="1"/>
  <c r="J3470" i="1" s="1"/>
  <c r="G3468" i="1"/>
  <c r="J3468" i="1" s="1"/>
  <c r="G3466" i="1"/>
  <c r="J3466" i="1" s="1"/>
  <c r="G3464" i="1"/>
  <c r="J3464" i="1" s="1"/>
  <c r="G3462" i="1"/>
  <c r="J3462" i="1" s="1"/>
  <c r="G3460" i="1"/>
  <c r="J3460" i="1" s="1"/>
  <c r="G3458" i="1"/>
  <c r="J3458" i="1" s="1"/>
  <c r="G3456" i="1"/>
  <c r="J3456" i="1" s="1"/>
  <c r="G3454" i="1"/>
  <c r="J3454" i="1" s="1"/>
  <c r="G3452" i="1"/>
  <c r="J3452" i="1" s="1"/>
  <c r="G3450" i="1"/>
  <c r="J3450" i="1" s="1"/>
  <c r="G3448" i="1"/>
  <c r="J3448" i="1" s="1"/>
  <c r="G3446" i="1"/>
  <c r="J3446" i="1" s="1"/>
  <c r="G3444" i="1"/>
  <c r="J3444" i="1" s="1"/>
  <c r="G3442" i="1"/>
  <c r="J3442" i="1" s="1"/>
  <c r="G3440" i="1"/>
  <c r="J3440" i="1" s="1"/>
  <c r="G3438" i="1"/>
  <c r="J3438" i="1" s="1"/>
  <c r="G3436" i="1"/>
  <c r="J3436" i="1" s="1"/>
  <c r="G3434" i="1"/>
  <c r="J3434" i="1" s="1"/>
  <c r="G3432" i="1"/>
  <c r="J3432" i="1" s="1"/>
  <c r="G3430" i="1"/>
  <c r="J3430" i="1" s="1"/>
  <c r="G3428" i="1"/>
  <c r="J3428" i="1" s="1"/>
  <c r="G3426" i="1"/>
  <c r="J3426" i="1" s="1"/>
  <c r="G3424" i="1"/>
  <c r="J3424" i="1" s="1"/>
  <c r="G3422" i="1"/>
  <c r="J3422" i="1" s="1"/>
  <c r="G3420" i="1"/>
  <c r="J3420" i="1" s="1"/>
  <c r="G3418" i="1"/>
  <c r="J3418" i="1" s="1"/>
  <c r="G3416" i="1"/>
  <c r="J3416" i="1" s="1"/>
  <c r="G3414" i="1"/>
  <c r="J3414" i="1" s="1"/>
  <c r="G3412" i="1"/>
  <c r="J3412" i="1" s="1"/>
  <c r="G3410" i="1"/>
  <c r="J3410" i="1" s="1"/>
  <c r="G3408" i="1"/>
  <c r="J3408" i="1" s="1"/>
  <c r="G3406" i="1"/>
  <c r="J3406" i="1" s="1"/>
  <c r="G3404" i="1"/>
  <c r="J3404" i="1" s="1"/>
  <c r="G3402" i="1"/>
  <c r="J3402" i="1" s="1"/>
  <c r="G3400" i="1"/>
  <c r="J3400" i="1" s="1"/>
  <c r="G3398" i="1"/>
  <c r="J3398" i="1" s="1"/>
  <c r="G3396" i="1"/>
  <c r="J3396" i="1" s="1"/>
  <c r="G3394" i="1"/>
  <c r="J3394" i="1" s="1"/>
  <c r="G3392" i="1"/>
  <c r="J3392" i="1" s="1"/>
  <c r="G3390" i="1"/>
  <c r="J3390" i="1" s="1"/>
  <c r="G3388" i="1"/>
  <c r="J3388" i="1" s="1"/>
  <c r="G3386" i="1"/>
  <c r="J3386" i="1" s="1"/>
  <c r="G3384" i="1"/>
  <c r="J3384" i="1" s="1"/>
  <c r="G3382" i="1"/>
  <c r="J3382" i="1" s="1"/>
  <c r="G3380" i="1"/>
  <c r="J3380" i="1" s="1"/>
  <c r="G3378" i="1"/>
  <c r="J3378" i="1" s="1"/>
  <c r="G3376" i="1"/>
  <c r="J3376" i="1" s="1"/>
  <c r="G3374" i="1"/>
  <c r="J3374" i="1" s="1"/>
  <c r="G3372" i="1"/>
  <c r="J3372" i="1" s="1"/>
  <c r="G3370" i="1"/>
  <c r="J3370" i="1" s="1"/>
  <c r="G3368" i="1"/>
  <c r="J3368" i="1" s="1"/>
  <c r="G3366" i="1"/>
  <c r="J3366" i="1" s="1"/>
  <c r="G3364" i="1"/>
  <c r="J3364" i="1" s="1"/>
  <c r="G3362" i="1"/>
  <c r="J3362" i="1" s="1"/>
  <c r="G3360" i="1"/>
  <c r="J3360" i="1" s="1"/>
  <c r="G3358" i="1"/>
  <c r="J3358" i="1" s="1"/>
  <c r="G3356" i="1"/>
  <c r="J3356" i="1" s="1"/>
  <c r="G3354" i="1"/>
  <c r="J3354" i="1" s="1"/>
  <c r="G3352" i="1"/>
  <c r="J3352" i="1" s="1"/>
  <c r="G3350" i="1"/>
  <c r="J3350" i="1" s="1"/>
  <c r="G3348" i="1"/>
  <c r="J3348" i="1" s="1"/>
  <c r="G3346" i="1"/>
  <c r="J3346" i="1" s="1"/>
  <c r="G3344" i="1"/>
  <c r="J3344" i="1" s="1"/>
  <c r="G3342" i="1"/>
  <c r="J3342" i="1" s="1"/>
  <c r="G3340" i="1"/>
  <c r="J3340" i="1" s="1"/>
  <c r="G3338" i="1"/>
  <c r="J3338" i="1" s="1"/>
  <c r="G3336" i="1"/>
  <c r="J3336" i="1" s="1"/>
  <c r="G3334" i="1"/>
  <c r="J3334" i="1" s="1"/>
  <c r="G3332" i="1"/>
  <c r="J3332" i="1" s="1"/>
  <c r="G3330" i="1"/>
  <c r="J3330" i="1" s="1"/>
  <c r="G3328" i="1"/>
  <c r="J3328" i="1" s="1"/>
  <c r="G3326" i="1"/>
  <c r="J3326" i="1" s="1"/>
  <c r="G3324" i="1"/>
  <c r="J3324" i="1" s="1"/>
  <c r="G3322" i="1"/>
  <c r="J3322" i="1" s="1"/>
  <c r="G3320" i="1"/>
  <c r="J3320" i="1" s="1"/>
  <c r="G3318" i="1"/>
  <c r="J3318" i="1" s="1"/>
  <c r="G3316" i="1"/>
  <c r="J3316" i="1" s="1"/>
  <c r="G3314" i="1"/>
  <c r="J3314" i="1" s="1"/>
  <c r="G3312" i="1"/>
  <c r="J3312" i="1" s="1"/>
  <c r="G3310" i="1"/>
  <c r="J3310" i="1" s="1"/>
  <c r="G3308" i="1"/>
  <c r="J3308" i="1" s="1"/>
  <c r="G3306" i="1"/>
  <c r="J3306" i="1" s="1"/>
  <c r="G3304" i="1"/>
  <c r="J3304" i="1" s="1"/>
  <c r="G3302" i="1"/>
  <c r="J3302" i="1" s="1"/>
  <c r="G3300" i="1"/>
  <c r="J3300" i="1" s="1"/>
  <c r="G3298" i="1"/>
  <c r="J3298" i="1" s="1"/>
  <c r="G3296" i="1"/>
  <c r="J3296" i="1" s="1"/>
  <c r="G3294" i="1"/>
  <c r="J3294" i="1" s="1"/>
  <c r="G3292" i="1"/>
  <c r="J3292" i="1" s="1"/>
  <c r="G3290" i="1"/>
  <c r="J3290" i="1" s="1"/>
  <c r="G3288" i="1"/>
  <c r="J3288" i="1" s="1"/>
  <c r="G3286" i="1"/>
  <c r="J3286" i="1" s="1"/>
  <c r="G3284" i="1"/>
  <c r="J3284" i="1" s="1"/>
  <c r="G3282" i="1"/>
  <c r="J3282" i="1" s="1"/>
  <c r="G3280" i="1"/>
  <c r="J3280" i="1" s="1"/>
  <c r="G3278" i="1"/>
  <c r="J3278" i="1" s="1"/>
  <c r="G3276" i="1"/>
  <c r="J3276" i="1" s="1"/>
  <c r="G3274" i="1"/>
  <c r="J3274" i="1" s="1"/>
  <c r="G3272" i="1"/>
  <c r="J3272" i="1" s="1"/>
  <c r="G3270" i="1"/>
  <c r="J3270" i="1" s="1"/>
  <c r="G3268" i="1"/>
  <c r="J3268" i="1" s="1"/>
  <c r="G3266" i="1"/>
  <c r="J3266" i="1" s="1"/>
  <c r="G3264" i="1"/>
  <c r="J3264" i="1" s="1"/>
  <c r="G3262" i="1"/>
  <c r="J3262" i="1" s="1"/>
  <c r="G3260" i="1"/>
  <c r="J3260" i="1" s="1"/>
  <c r="G3258" i="1"/>
  <c r="J3258" i="1" s="1"/>
  <c r="G3256" i="1"/>
  <c r="J3256" i="1" s="1"/>
  <c r="G3254" i="1"/>
  <c r="J3254" i="1" s="1"/>
  <c r="G3252" i="1"/>
  <c r="J3252" i="1" s="1"/>
  <c r="G3250" i="1"/>
  <c r="J3250" i="1" s="1"/>
  <c r="G3248" i="1"/>
  <c r="J3248" i="1" s="1"/>
  <c r="G3246" i="1"/>
  <c r="J3246" i="1" s="1"/>
  <c r="G3244" i="1"/>
  <c r="J3244" i="1" s="1"/>
  <c r="G3242" i="1"/>
  <c r="J3242" i="1" s="1"/>
  <c r="G3240" i="1"/>
  <c r="J3240" i="1" s="1"/>
  <c r="G3238" i="1"/>
  <c r="J3238" i="1" s="1"/>
  <c r="G3236" i="1"/>
  <c r="J3236" i="1" s="1"/>
  <c r="G3234" i="1"/>
  <c r="J3234" i="1" s="1"/>
  <c r="G3232" i="1"/>
  <c r="J3232" i="1" s="1"/>
  <c r="G3230" i="1"/>
  <c r="J3230" i="1" s="1"/>
  <c r="G3228" i="1"/>
  <c r="J3228" i="1" s="1"/>
  <c r="G3226" i="1"/>
  <c r="J3226" i="1" s="1"/>
  <c r="G3224" i="1"/>
  <c r="J3224" i="1" s="1"/>
  <c r="G3222" i="1"/>
  <c r="J3222" i="1" s="1"/>
  <c r="G3220" i="1"/>
  <c r="J3220" i="1" s="1"/>
  <c r="G3218" i="1"/>
  <c r="J3218" i="1" s="1"/>
  <c r="G3216" i="1"/>
  <c r="J3216" i="1" s="1"/>
  <c r="G3214" i="1"/>
  <c r="J3214" i="1" s="1"/>
  <c r="G3212" i="1"/>
  <c r="J3212" i="1" s="1"/>
  <c r="G3210" i="1"/>
  <c r="J3210" i="1" s="1"/>
  <c r="G3208" i="1"/>
  <c r="J3208" i="1" s="1"/>
  <c r="G3206" i="1"/>
  <c r="J3206" i="1" s="1"/>
  <c r="G3204" i="1"/>
  <c r="J3204" i="1" s="1"/>
  <c r="G3202" i="1"/>
  <c r="J3202" i="1" s="1"/>
  <c r="G3200" i="1"/>
  <c r="J3200" i="1" s="1"/>
  <c r="G3198" i="1"/>
  <c r="J3198" i="1" s="1"/>
  <c r="G3196" i="1"/>
  <c r="J3196" i="1" s="1"/>
  <c r="G3194" i="1"/>
  <c r="J3194" i="1" s="1"/>
  <c r="G3192" i="1"/>
  <c r="J3192" i="1" s="1"/>
  <c r="G3190" i="1"/>
  <c r="J3190" i="1" s="1"/>
  <c r="G3188" i="1"/>
  <c r="J3188" i="1" s="1"/>
  <c r="G3186" i="1"/>
  <c r="J3186" i="1" s="1"/>
  <c r="G3184" i="1"/>
  <c r="J3184" i="1" s="1"/>
  <c r="G3182" i="1"/>
  <c r="J3182" i="1" s="1"/>
  <c r="G3180" i="1"/>
  <c r="J3180" i="1" s="1"/>
  <c r="G3178" i="1"/>
  <c r="J3178" i="1" s="1"/>
  <c r="G3176" i="1"/>
  <c r="J3176" i="1" s="1"/>
  <c r="G3174" i="1"/>
  <c r="J3174" i="1" s="1"/>
  <c r="G3172" i="1"/>
  <c r="J3172" i="1" s="1"/>
  <c r="G3170" i="1"/>
  <c r="J3170" i="1" s="1"/>
  <c r="G3168" i="1"/>
  <c r="J3168" i="1" s="1"/>
  <c r="G3166" i="1"/>
  <c r="J3166" i="1" s="1"/>
  <c r="G3164" i="1"/>
  <c r="J3164" i="1" s="1"/>
  <c r="G3162" i="1"/>
  <c r="J3162" i="1" s="1"/>
  <c r="G3160" i="1"/>
  <c r="J3160" i="1" s="1"/>
  <c r="G3158" i="1"/>
  <c r="J3158" i="1" s="1"/>
  <c r="G3156" i="1"/>
  <c r="J3156" i="1" s="1"/>
  <c r="G3154" i="1"/>
  <c r="J3154" i="1" s="1"/>
  <c r="G3152" i="1"/>
  <c r="J3152" i="1" s="1"/>
  <c r="G3150" i="1"/>
  <c r="J3150" i="1" s="1"/>
  <c r="G3148" i="1"/>
  <c r="J3148" i="1" s="1"/>
  <c r="G3146" i="1"/>
  <c r="J3146" i="1" s="1"/>
  <c r="G3144" i="1"/>
  <c r="J3144" i="1" s="1"/>
  <c r="G3142" i="1"/>
  <c r="J3142" i="1" s="1"/>
  <c r="G3140" i="1"/>
  <c r="J3140" i="1" s="1"/>
  <c r="G3138" i="1"/>
  <c r="J3138" i="1" s="1"/>
  <c r="G3136" i="1"/>
  <c r="J3136" i="1" s="1"/>
  <c r="G3134" i="1"/>
  <c r="J3134" i="1" s="1"/>
  <c r="G3132" i="1"/>
  <c r="J3132" i="1" s="1"/>
  <c r="G3130" i="1"/>
  <c r="J3130" i="1" s="1"/>
  <c r="G3128" i="1"/>
  <c r="J3128" i="1" s="1"/>
  <c r="G3126" i="1"/>
  <c r="J3126" i="1" s="1"/>
  <c r="G3124" i="1"/>
  <c r="J3124" i="1" s="1"/>
  <c r="G3122" i="1"/>
  <c r="J3122" i="1" s="1"/>
  <c r="G3120" i="1"/>
  <c r="J3120" i="1" s="1"/>
  <c r="G3118" i="1"/>
  <c r="J3118" i="1" s="1"/>
  <c r="G3116" i="1"/>
  <c r="J3116" i="1" s="1"/>
  <c r="G3114" i="1"/>
  <c r="J3114" i="1" s="1"/>
  <c r="G3112" i="1"/>
  <c r="J3112" i="1" s="1"/>
  <c r="G3110" i="1"/>
  <c r="J3110" i="1" s="1"/>
  <c r="G3108" i="1"/>
  <c r="J3108" i="1" s="1"/>
  <c r="G3106" i="1"/>
  <c r="J3106" i="1" s="1"/>
  <c r="G3104" i="1"/>
  <c r="J3104" i="1" s="1"/>
  <c r="G3102" i="1"/>
  <c r="J3102" i="1" s="1"/>
  <c r="G3100" i="1"/>
  <c r="J3100" i="1" s="1"/>
  <c r="G3098" i="1"/>
  <c r="J3098" i="1" s="1"/>
  <c r="G3096" i="1"/>
  <c r="J3096" i="1" s="1"/>
  <c r="G3094" i="1"/>
  <c r="J3094" i="1" s="1"/>
  <c r="G3092" i="1"/>
  <c r="J3092" i="1" s="1"/>
  <c r="G3090" i="1"/>
  <c r="J3090" i="1" s="1"/>
  <c r="G3088" i="1"/>
  <c r="J3088" i="1" s="1"/>
  <c r="G3086" i="1"/>
  <c r="J3086" i="1" s="1"/>
  <c r="G3084" i="1"/>
  <c r="J3084" i="1" s="1"/>
  <c r="G3082" i="1"/>
  <c r="J3082" i="1" s="1"/>
  <c r="G3080" i="1"/>
  <c r="J3080" i="1" s="1"/>
  <c r="G3078" i="1"/>
  <c r="J3078" i="1" s="1"/>
  <c r="G3076" i="1"/>
  <c r="J3076" i="1" s="1"/>
  <c r="G3074" i="1"/>
  <c r="J3074" i="1" s="1"/>
  <c r="G3072" i="1"/>
  <c r="J3072" i="1" s="1"/>
  <c r="G3070" i="1"/>
  <c r="J3070" i="1" s="1"/>
  <c r="G3068" i="1"/>
  <c r="J3068" i="1" s="1"/>
  <c r="G3066" i="1"/>
  <c r="J3066" i="1" s="1"/>
  <c r="G3064" i="1"/>
  <c r="J3064" i="1" s="1"/>
  <c r="G3062" i="1"/>
  <c r="J3062" i="1" s="1"/>
  <c r="G3060" i="1"/>
  <c r="J3060" i="1" s="1"/>
  <c r="G3058" i="1"/>
  <c r="J3058" i="1" s="1"/>
  <c r="G3056" i="1"/>
  <c r="J3056" i="1" s="1"/>
  <c r="G3054" i="1"/>
  <c r="J3054" i="1" s="1"/>
  <c r="G3052" i="1"/>
  <c r="J3052" i="1" s="1"/>
  <c r="G3050" i="1"/>
  <c r="J3050" i="1" s="1"/>
  <c r="G3048" i="1"/>
  <c r="J3048" i="1" s="1"/>
  <c r="G3046" i="1"/>
  <c r="J3046" i="1" s="1"/>
  <c r="G3044" i="1"/>
  <c r="J3044" i="1" s="1"/>
  <c r="G3042" i="1"/>
  <c r="J3042" i="1" s="1"/>
  <c r="G3040" i="1"/>
  <c r="J3040" i="1" s="1"/>
  <c r="G3038" i="1"/>
  <c r="J3038" i="1" s="1"/>
  <c r="G3036" i="1"/>
  <c r="J3036" i="1" s="1"/>
  <c r="G3034" i="1"/>
  <c r="J3034" i="1" s="1"/>
  <c r="G3032" i="1"/>
  <c r="J3032" i="1" s="1"/>
  <c r="G3030" i="1"/>
  <c r="J3030" i="1" s="1"/>
  <c r="G3028" i="1"/>
  <c r="J3028" i="1" s="1"/>
  <c r="G3026" i="1"/>
  <c r="J3026" i="1" s="1"/>
  <c r="G3024" i="1"/>
  <c r="J3024" i="1" s="1"/>
  <c r="G3022" i="1"/>
  <c r="J3022" i="1" s="1"/>
  <c r="G3020" i="1"/>
  <c r="J3020" i="1" s="1"/>
  <c r="G3018" i="1"/>
  <c r="J3018" i="1" s="1"/>
  <c r="G3016" i="1"/>
  <c r="J3016" i="1" s="1"/>
  <c r="G3014" i="1"/>
  <c r="J3014" i="1" s="1"/>
  <c r="G3012" i="1"/>
  <c r="J3012" i="1" s="1"/>
  <c r="G3010" i="1"/>
  <c r="J3010" i="1" s="1"/>
  <c r="G3008" i="1"/>
  <c r="J3008" i="1" s="1"/>
  <c r="G3006" i="1"/>
  <c r="J3006" i="1" s="1"/>
  <c r="G3004" i="1"/>
  <c r="J3004" i="1" s="1"/>
  <c r="G3002" i="1"/>
  <c r="J3002" i="1" s="1"/>
  <c r="G3000" i="1"/>
  <c r="J3000" i="1" s="1"/>
  <c r="G2998" i="1"/>
  <c r="J2998" i="1" s="1"/>
  <c r="G2996" i="1"/>
  <c r="J2996" i="1" s="1"/>
  <c r="G2994" i="1"/>
  <c r="J2994" i="1" s="1"/>
  <c r="G2992" i="1"/>
  <c r="J2992" i="1" s="1"/>
  <c r="G2990" i="1"/>
  <c r="J2990" i="1" s="1"/>
  <c r="G2988" i="1"/>
  <c r="J2988" i="1" s="1"/>
  <c r="G2986" i="1"/>
  <c r="J2986" i="1" s="1"/>
  <c r="G2984" i="1"/>
  <c r="J2984" i="1" s="1"/>
  <c r="G2982" i="1"/>
  <c r="J2982" i="1" s="1"/>
  <c r="G2980" i="1"/>
  <c r="J2980" i="1" s="1"/>
  <c r="G2978" i="1"/>
  <c r="J2978" i="1" s="1"/>
  <c r="G2976" i="1"/>
  <c r="J2976" i="1" s="1"/>
  <c r="G2974" i="1"/>
  <c r="J2974" i="1" s="1"/>
  <c r="G2972" i="1"/>
  <c r="J2972" i="1" s="1"/>
  <c r="G2970" i="1"/>
  <c r="J2970" i="1" s="1"/>
  <c r="G2968" i="1"/>
  <c r="J2968" i="1" s="1"/>
  <c r="G2966" i="1"/>
  <c r="J2966" i="1" s="1"/>
  <c r="G2964" i="1"/>
  <c r="J2964" i="1" s="1"/>
  <c r="G2962" i="1"/>
  <c r="J2962" i="1" s="1"/>
  <c r="G2960" i="1"/>
  <c r="J2960" i="1" s="1"/>
  <c r="G2958" i="1"/>
  <c r="J2958" i="1" s="1"/>
  <c r="G2956" i="1"/>
  <c r="J2956" i="1" s="1"/>
  <c r="G2954" i="1"/>
  <c r="J2954" i="1" s="1"/>
  <c r="G2952" i="1"/>
  <c r="J2952" i="1" s="1"/>
  <c r="G2950" i="1"/>
  <c r="J2950" i="1" s="1"/>
  <c r="G2948" i="1"/>
  <c r="J2948" i="1" s="1"/>
  <c r="G2946" i="1"/>
  <c r="J2946" i="1" s="1"/>
  <c r="G2944" i="1"/>
  <c r="J2944" i="1" s="1"/>
  <c r="G2942" i="1"/>
  <c r="J2942" i="1" s="1"/>
  <c r="G2940" i="1"/>
  <c r="J2940" i="1" s="1"/>
  <c r="G2938" i="1"/>
  <c r="J2938" i="1" s="1"/>
  <c r="G2936" i="1"/>
  <c r="J2936" i="1" s="1"/>
  <c r="G2934" i="1"/>
  <c r="J2934" i="1" s="1"/>
  <c r="G2932" i="1"/>
  <c r="J2932" i="1" s="1"/>
  <c r="G2930" i="1"/>
  <c r="J2930" i="1" s="1"/>
  <c r="G2928" i="1"/>
  <c r="J2928" i="1" s="1"/>
  <c r="G2926" i="1"/>
  <c r="J2926" i="1" s="1"/>
  <c r="G2924" i="1"/>
  <c r="J2924" i="1" s="1"/>
  <c r="G2922" i="1"/>
  <c r="J2922" i="1" s="1"/>
  <c r="G2920" i="1"/>
  <c r="J2920" i="1" s="1"/>
  <c r="G2918" i="1"/>
  <c r="J2918" i="1" s="1"/>
  <c r="G2916" i="1"/>
  <c r="J2916" i="1" s="1"/>
  <c r="G2914" i="1"/>
  <c r="J2914" i="1" s="1"/>
  <c r="G2912" i="1"/>
  <c r="J2912" i="1" s="1"/>
  <c r="G2910" i="1"/>
  <c r="J2910" i="1" s="1"/>
  <c r="G2908" i="1"/>
  <c r="J2908" i="1" s="1"/>
  <c r="G2906" i="1"/>
  <c r="J2906" i="1" s="1"/>
  <c r="G2904" i="1"/>
  <c r="J2904" i="1" s="1"/>
  <c r="G2902" i="1"/>
  <c r="J2902" i="1" s="1"/>
  <c r="G2900" i="1"/>
  <c r="J2900" i="1" s="1"/>
  <c r="G2898" i="1"/>
  <c r="J2898" i="1" s="1"/>
  <c r="G2896" i="1"/>
  <c r="J2896" i="1" s="1"/>
  <c r="G2894" i="1"/>
  <c r="J2894" i="1" s="1"/>
  <c r="G2892" i="1"/>
  <c r="J2892" i="1" s="1"/>
  <c r="G2890" i="1"/>
  <c r="J2890" i="1" s="1"/>
  <c r="G2888" i="1"/>
  <c r="J2888" i="1" s="1"/>
  <c r="G2886" i="1"/>
  <c r="J2886" i="1" s="1"/>
  <c r="G2884" i="1"/>
  <c r="J2884" i="1" s="1"/>
  <c r="G2882" i="1"/>
  <c r="J2882" i="1" s="1"/>
  <c r="G2880" i="1"/>
  <c r="J2880" i="1" s="1"/>
  <c r="G2878" i="1"/>
  <c r="J2878" i="1" s="1"/>
  <c r="G2876" i="1"/>
  <c r="J2876" i="1" s="1"/>
  <c r="G2874" i="1"/>
  <c r="J2874" i="1" s="1"/>
  <c r="G2872" i="1"/>
  <c r="J2872" i="1" s="1"/>
  <c r="G2870" i="1"/>
  <c r="J2870" i="1" s="1"/>
  <c r="G2868" i="1"/>
  <c r="J2868" i="1" s="1"/>
  <c r="G2866" i="1"/>
  <c r="J2866" i="1" s="1"/>
  <c r="G2864" i="1"/>
  <c r="J2864" i="1" s="1"/>
  <c r="G2862" i="1"/>
  <c r="J2862" i="1" s="1"/>
  <c r="G2860" i="1"/>
  <c r="J2860" i="1" s="1"/>
  <c r="G2858" i="1"/>
  <c r="J2858" i="1" s="1"/>
  <c r="G2856" i="1"/>
  <c r="J2856" i="1" s="1"/>
  <c r="G2854" i="1"/>
  <c r="J2854" i="1" s="1"/>
  <c r="G2852" i="1"/>
  <c r="J2852" i="1" s="1"/>
  <c r="G2850" i="1"/>
  <c r="J2850" i="1" s="1"/>
  <c r="G2848" i="1"/>
  <c r="J2848" i="1" s="1"/>
  <c r="G2846" i="1"/>
  <c r="J2846" i="1" s="1"/>
  <c r="G2844" i="1"/>
  <c r="J2844" i="1" s="1"/>
  <c r="G2842" i="1"/>
  <c r="J2842" i="1" s="1"/>
  <c r="G2840" i="1"/>
  <c r="J2840" i="1" s="1"/>
  <c r="G2838" i="1"/>
  <c r="J2838" i="1" s="1"/>
  <c r="G2836" i="1"/>
  <c r="J2836" i="1" s="1"/>
  <c r="G2834" i="1"/>
  <c r="J2834" i="1" s="1"/>
  <c r="G2832" i="1"/>
  <c r="J2832" i="1" s="1"/>
  <c r="G2830" i="1"/>
  <c r="J2830" i="1" s="1"/>
  <c r="G2828" i="1"/>
  <c r="J2828" i="1" s="1"/>
  <c r="G2826" i="1"/>
  <c r="J2826" i="1" s="1"/>
  <c r="G2824" i="1"/>
  <c r="J2824" i="1" s="1"/>
  <c r="G2822" i="1"/>
  <c r="J2822" i="1" s="1"/>
  <c r="G2820" i="1"/>
  <c r="J2820" i="1" s="1"/>
  <c r="G2818" i="1"/>
  <c r="J2818" i="1" s="1"/>
  <c r="G2816" i="1"/>
  <c r="J2816" i="1" s="1"/>
  <c r="G2814" i="1"/>
  <c r="J2814" i="1" s="1"/>
  <c r="G2812" i="1"/>
  <c r="J2812" i="1" s="1"/>
  <c r="G2810" i="1"/>
  <c r="J2810" i="1" s="1"/>
  <c r="G2808" i="1"/>
  <c r="J2808" i="1" s="1"/>
  <c r="G2806" i="1"/>
  <c r="J2806" i="1" s="1"/>
  <c r="G2804" i="1"/>
  <c r="J2804" i="1" s="1"/>
  <c r="G2802" i="1"/>
  <c r="J2802" i="1" s="1"/>
  <c r="G2800" i="1"/>
  <c r="J2800" i="1" s="1"/>
  <c r="G2798" i="1"/>
  <c r="J2798" i="1" s="1"/>
  <c r="G2796" i="1"/>
  <c r="J2796" i="1" s="1"/>
  <c r="G2794" i="1"/>
  <c r="J2794" i="1" s="1"/>
  <c r="G2792" i="1"/>
  <c r="J2792" i="1" s="1"/>
  <c r="G2790" i="1"/>
  <c r="J2790" i="1" s="1"/>
  <c r="G2788" i="1"/>
  <c r="J2788" i="1" s="1"/>
  <c r="G2786" i="1"/>
  <c r="J2786" i="1" s="1"/>
  <c r="G2784" i="1"/>
  <c r="J2784" i="1" s="1"/>
  <c r="G2782" i="1"/>
  <c r="J2782" i="1" s="1"/>
  <c r="G2780" i="1"/>
  <c r="J2780" i="1" s="1"/>
  <c r="G2778" i="1"/>
  <c r="J2778" i="1" s="1"/>
  <c r="G2776" i="1"/>
  <c r="J2776" i="1" s="1"/>
  <c r="G2774" i="1"/>
  <c r="J2774" i="1" s="1"/>
  <c r="G2772" i="1"/>
  <c r="J2772" i="1" s="1"/>
  <c r="G2770" i="1"/>
  <c r="J2770" i="1" s="1"/>
  <c r="G2768" i="1"/>
  <c r="J2768" i="1" s="1"/>
  <c r="G2766" i="1"/>
  <c r="J2766" i="1" s="1"/>
  <c r="G2764" i="1"/>
  <c r="J2764" i="1" s="1"/>
  <c r="G2762" i="1"/>
  <c r="J2762" i="1" s="1"/>
  <c r="G2760" i="1"/>
  <c r="J2760" i="1" s="1"/>
  <c r="G2758" i="1"/>
  <c r="J2758" i="1" s="1"/>
  <c r="G2756" i="1"/>
  <c r="J2756" i="1" s="1"/>
  <c r="G2754" i="1"/>
  <c r="J2754" i="1" s="1"/>
  <c r="G2752" i="1"/>
  <c r="J2752" i="1" s="1"/>
  <c r="G2750" i="1"/>
  <c r="J2750" i="1" s="1"/>
  <c r="G2748" i="1"/>
  <c r="J2748" i="1" s="1"/>
  <c r="G2746" i="1"/>
  <c r="J2746" i="1" s="1"/>
  <c r="G2744" i="1"/>
  <c r="J2744" i="1" s="1"/>
  <c r="G2742" i="1"/>
  <c r="J2742" i="1" s="1"/>
  <c r="G2740" i="1"/>
  <c r="J2740" i="1" s="1"/>
  <c r="G2738" i="1"/>
  <c r="J2738" i="1" s="1"/>
  <c r="G2736" i="1"/>
  <c r="J2736" i="1" s="1"/>
  <c r="G2734" i="1"/>
  <c r="J2734" i="1" s="1"/>
  <c r="G2732" i="1"/>
  <c r="J2732" i="1" s="1"/>
  <c r="G2730" i="1"/>
  <c r="J2730" i="1" s="1"/>
  <c r="G2728" i="1"/>
  <c r="J2728" i="1" s="1"/>
  <c r="G2726" i="1"/>
  <c r="J2726" i="1" s="1"/>
  <c r="G2724" i="1"/>
  <c r="J2724" i="1" s="1"/>
  <c r="G2722" i="1"/>
  <c r="J2722" i="1" s="1"/>
  <c r="G2720" i="1"/>
  <c r="J2720" i="1" s="1"/>
  <c r="G2718" i="1"/>
  <c r="J2718" i="1" s="1"/>
  <c r="G2716" i="1"/>
  <c r="J2716" i="1" s="1"/>
  <c r="G2714" i="1"/>
  <c r="J2714" i="1" s="1"/>
  <c r="G2712" i="1"/>
  <c r="J2712" i="1" s="1"/>
  <c r="G2710" i="1"/>
  <c r="J2710" i="1" s="1"/>
  <c r="G2708" i="1"/>
  <c r="J2708" i="1" s="1"/>
  <c r="G2706" i="1"/>
  <c r="J2706" i="1" s="1"/>
  <c r="G2704" i="1"/>
  <c r="J2704" i="1" s="1"/>
  <c r="G2702" i="1"/>
  <c r="J2702" i="1" s="1"/>
  <c r="G2700" i="1"/>
  <c r="J2700" i="1" s="1"/>
  <c r="G2698" i="1"/>
  <c r="J2698" i="1" s="1"/>
  <c r="G2696" i="1"/>
  <c r="J2696" i="1" s="1"/>
  <c r="G2694" i="1"/>
  <c r="J2694" i="1" s="1"/>
  <c r="G2692" i="1"/>
  <c r="J2692" i="1" s="1"/>
  <c r="G2690" i="1"/>
  <c r="J2690" i="1" s="1"/>
  <c r="G2688" i="1"/>
  <c r="J2688" i="1" s="1"/>
  <c r="G2686" i="1"/>
  <c r="J2686" i="1" s="1"/>
  <c r="G2684" i="1"/>
  <c r="J2684" i="1" s="1"/>
  <c r="G2682" i="1"/>
  <c r="J2682" i="1" s="1"/>
  <c r="G2680" i="1"/>
  <c r="J2680" i="1" s="1"/>
  <c r="G2678" i="1"/>
  <c r="J2678" i="1" s="1"/>
  <c r="G2676" i="1"/>
  <c r="J2676" i="1" s="1"/>
  <c r="G2674" i="1"/>
  <c r="J2674" i="1" s="1"/>
  <c r="G2672" i="1"/>
  <c r="J2672" i="1" s="1"/>
  <c r="G2670" i="1"/>
  <c r="J2670" i="1" s="1"/>
  <c r="G2668" i="1"/>
  <c r="J2668" i="1" s="1"/>
  <c r="G2666" i="1"/>
  <c r="J2666" i="1" s="1"/>
  <c r="G2664" i="1"/>
  <c r="J2664" i="1" s="1"/>
  <c r="G2662" i="1"/>
  <c r="J2662" i="1" s="1"/>
  <c r="G2660" i="1"/>
  <c r="J2660" i="1" s="1"/>
  <c r="G2658" i="1"/>
  <c r="J2658" i="1" s="1"/>
  <c r="G2656" i="1"/>
  <c r="J2656" i="1" s="1"/>
  <c r="G2654" i="1"/>
  <c r="J2654" i="1" s="1"/>
  <c r="G2652" i="1"/>
  <c r="J2652" i="1" s="1"/>
  <c r="G2650" i="1"/>
  <c r="J2650" i="1" s="1"/>
  <c r="G2648" i="1"/>
  <c r="J2648" i="1" s="1"/>
  <c r="G2646" i="1"/>
  <c r="J2646" i="1" s="1"/>
  <c r="G2644" i="1"/>
  <c r="J2644" i="1" s="1"/>
  <c r="G2642" i="1"/>
  <c r="J2642" i="1" s="1"/>
  <c r="G2640" i="1"/>
  <c r="J2640" i="1" s="1"/>
  <c r="G2638" i="1"/>
  <c r="J2638" i="1" s="1"/>
  <c r="G2636" i="1"/>
  <c r="J2636" i="1" s="1"/>
  <c r="G2634" i="1"/>
  <c r="J2634" i="1" s="1"/>
  <c r="G2632" i="1"/>
  <c r="J2632" i="1" s="1"/>
  <c r="G2630" i="1"/>
  <c r="J2630" i="1" s="1"/>
  <c r="G2628" i="1"/>
  <c r="J2628" i="1" s="1"/>
  <c r="G2626" i="1"/>
  <c r="J2626" i="1" s="1"/>
  <c r="G2624" i="1"/>
  <c r="J2624" i="1" s="1"/>
  <c r="G2622" i="1"/>
  <c r="J2622" i="1" s="1"/>
  <c r="G2620" i="1"/>
  <c r="J2620" i="1" s="1"/>
  <c r="G2618" i="1"/>
  <c r="J2618" i="1" s="1"/>
  <c r="G2616" i="1"/>
  <c r="J2616" i="1" s="1"/>
  <c r="G2614" i="1"/>
  <c r="J2614" i="1" s="1"/>
  <c r="G2612" i="1"/>
  <c r="J2612" i="1" s="1"/>
  <c r="G2610" i="1"/>
  <c r="J2610" i="1" s="1"/>
  <c r="G2608" i="1"/>
  <c r="J2608" i="1" s="1"/>
  <c r="G2606" i="1"/>
  <c r="J2606" i="1" s="1"/>
  <c r="G2604" i="1"/>
  <c r="J2604" i="1" s="1"/>
  <c r="G2602" i="1"/>
  <c r="J2602" i="1" s="1"/>
  <c r="G2600" i="1"/>
  <c r="J2600" i="1" s="1"/>
  <c r="G2598" i="1"/>
  <c r="J2598" i="1" s="1"/>
  <c r="G2596" i="1"/>
  <c r="J2596" i="1" s="1"/>
  <c r="G2594" i="1"/>
  <c r="J2594" i="1" s="1"/>
  <c r="G2592" i="1"/>
  <c r="J2592" i="1" s="1"/>
  <c r="G2590" i="1"/>
  <c r="J2590" i="1" s="1"/>
  <c r="G2588" i="1"/>
  <c r="J2588" i="1" s="1"/>
  <c r="G2586" i="1"/>
  <c r="J2586" i="1" s="1"/>
  <c r="G2584" i="1"/>
  <c r="J2584" i="1" s="1"/>
  <c r="G2582" i="1"/>
  <c r="J2582" i="1" s="1"/>
  <c r="G2580" i="1"/>
  <c r="J2580" i="1" s="1"/>
  <c r="G2578" i="1"/>
  <c r="J2578" i="1" s="1"/>
  <c r="G2576" i="1"/>
  <c r="J2576" i="1" s="1"/>
  <c r="G2574" i="1"/>
  <c r="J2574" i="1" s="1"/>
  <c r="G2572" i="1"/>
  <c r="J2572" i="1" s="1"/>
  <c r="G2570" i="1"/>
  <c r="J2570" i="1" s="1"/>
  <c r="G2568" i="1"/>
  <c r="J2568" i="1" s="1"/>
  <c r="G2566" i="1"/>
  <c r="J2566" i="1" s="1"/>
  <c r="G2564" i="1"/>
  <c r="J2564" i="1" s="1"/>
  <c r="G2562" i="1"/>
  <c r="J2562" i="1" s="1"/>
  <c r="G2560" i="1"/>
  <c r="J2560" i="1" s="1"/>
  <c r="G2558" i="1"/>
  <c r="J2558" i="1" s="1"/>
  <c r="G2556" i="1"/>
  <c r="J2556" i="1" s="1"/>
  <c r="G2554" i="1"/>
  <c r="J2554" i="1" s="1"/>
  <c r="G2552" i="1"/>
  <c r="J2552" i="1" s="1"/>
  <c r="G2550" i="1"/>
  <c r="J2550" i="1" s="1"/>
  <c r="G2548" i="1"/>
  <c r="J2548" i="1" s="1"/>
  <c r="G2546" i="1"/>
  <c r="J2546" i="1" s="1"/>
  <c r="G2544" i="1"/>
  <c r="J2544" i="1" s="1"/>
  <c r="G2542" i="1"/>
  <c r="J2542" i="1" s="1"/>
  <c r="G2540" i="1"/>
  <c r="J2540" i="1" s="1"/>
  <c r="G2538" i="1"/>
  <c r="J2538" i="1" s="1"/>
  <c r="G2536" i="1"/>
  <c r="J2536" i="1" s="1"/>
  <c r="G2534" i="1"/>
  <c r="J2534" i="1" s="1"/>
  <c r="G2532" i="1"/>
  <c r="J2532" i="1" s="1"/>
  <c r="G2530" i="1"/>
  <c r="J2530" i="1" s="1"/>
  <c r="G2528" i="1"/>
  <c r="J2528" i="1" s="1"/>
  <c r="G2526" i="1"/>
  <c r="J2526" i="1" s="1"/>
  <c r="G2524" i="1"/>
  <c r="J2524" i="1" s="1"/>
  <c r="G2522" i="1"/>
  <c r="J2522" i="1" s="1"/>
  <c r="G2520" i="1"/>
  <c r="J2520" i="1" s="1"/>
  <c r="G2518" i="1"/>
  <c r="J2518" i="1" s="1"/>
  <c r="G2516" i="1"/>
  <c r="J2516" i="1" s="1"/>
  <c r="G2514" i="1"/>
  <c r="J2514" i="1" s="1"/>
  <c r="G2512" i="1"/>
  <c r="J2512" i="1" s="1"/>
  <c r="G2510" i="1"/>
  <c r="J2510" i="1" s="1"/>
  <c r="G2508" i="1"/>
  <c r="J2508" i="1" s="1"/>
  <c r="G2506" i="1"/>
  <c r="J2506" i="1" s="1"/>
  <c r="G2504" i="1"/>
  <c r="J2504" i="1" s="1"/>
  <c r="G2502" i="1"/>
  <c r="J2502" i="1" s="1"/>
  <c r="G2500" i="1"/>
  <c r="J2500" i="1" s="1"/>
  <c r="G2498" i="1"/>
  <c r="J2498" i="1" s="1"/>
  <c r="G2496" i="1"/>
  <c r="J2496" i="1" s="1"/>
  <c r="G2494" i="1"/>
  <c r="J2494" i="1" s="1"/>
  <c r="G2492" i="1"/>
  <c r="J2492" i="1" s="1"/>
  <c r="G2490" i="1"/>
  <c r="J2490" i="1" s="1"/>
  <c r="G2488" i="1"/>
  <c r="J2488" i="1" s="1"/>
  <c r="G2486" i="1"/>
  <c r="J2486" i="1" s="1"/>
  <c r="G2484" i="1"/>
  <c r="J2484" i="1" s="1"/>
  <c r="G2482" i="1"/>
  <c r="J2482" i="1" s="1"/>
  <c r="G2480" i="1"/>
  <c r="J2480" i="1" s="1"/>
  <c r="G2478" i="1"/>
  <c r="J2478" i="1" s="1"/>
  <c r="G2476" i="1"/>
  <c r="J2476" i="1" s="1"/>
  <c r="G2474" i="1"/>
  <c r="J2474" i="1" s="1"/>
  <c r="G2472" i="1"/>
  <c r="J2472" i="1" s="1"/>
  <c r="G2470" i="1"/>
  <c r="J2470" i="1" s="1"/>
  <c r="G2468" i="1"/>
  <c r="J2468" i="1" s="1"/>
  <c r="G2466" i="1"/>
  <c r="J2466" i="1" s="1"/>
  <c r="G2464" i="1"/>
  <c r="J2464" i="1" s="1"/>
  <c r="G2462" i="1"/>
  <c r="J2462" i="1" s="1"/>
  <c r="G2460" i="1"/>
  <c r="J2460" i="1" s="1"/>
  <c r="G2458" i="1"/>
  <c r="J2458" i="1" s="1"/>
  <c r="G2456" i="1"/>
  <c r="J2456" i="1" s="1"/>
  <c r="G2454" i="1"/>
  <c r="J2454" i="1" s="1"/>
  <c r="G2452" i="1"/>
  <c r="J2452" i="1" s="1"/>
  <c r="G2450" i="1"/>
  <c r="J2450" i="1" s="1"/>
  <c r="G2448" i="1"/>
  <c r="J2448" i="1" s="1"/>
  <c r="G2446" i="1"/>
  <c r="J2446" i="1" s="1"/>
  <c r="G2444" i="1"/>
  <c r="J2444" i="1" s="1"/>
  <c r="G2442" i="1"/>
  <c r="J2442" i="1" s="1"/>
  <c r="G2440" i="1"/>
  <c r="J2440" i="1" s="1"/>
  <c r="G2438" i="1"/>
  <c r="J2438" i="1" s="1"/>
  <c r="G2436" i="1"/>
  <c r="J2436" i="1" s="1"/>
  <c r="G2434" i="1"/>
  <c r="J2434" i="1" s="1"/>
  <c r="G2432" i="1"/>
  <c r="J2432" i="1" s="1"/>
  <c r="G2430" i="1"/>
  <c r="J2430" i="1" s="1"/>
  <c r="G2428" i="1"/>
  <c r="J2428" i="1" s="1"/>
  <c r="G2426" i="1"/>
  <c r="J2426" i="1" s="1"/>
  <c r="G2424" i="1"/>
  <c r="J2424" i="1" s="1"/>
  <c r="G2422" i="1"/>
  <c r="J2422" i="1" s="1"/>
  <c r="G2420" i="1"/>
  <c r="J2420" i="1" s="1"/>
  <c r="G2418" i="1"/>
  <c r="J2418" i="1" s="1"/>
  <c r="G2416" i="1"/>
  <c r="J2416" i="1" s="1"/>
  <c r="G2414" i="1"/>
  <c r="J2414" i="1" s="1"/>
  <c r="G2412" i="1"/>
  <c r="J2412" i="1" s="1"/>
  <c r="G2410" i="1"/>
  <c r="J2410" i="1" s="1"/>
  <c r="G2408" i="1"/>
  <c r="J2408" i="1" s="1"/>
  <c r="G2406" i="1"/>
  <c r="J2406" i="1" s="1"/>
  <c r="G2404" i="1"/>
  <c r="J2404" i="1" s="1"/>
  <c r="G2402" i="1"/>
  <c r="J2402" i="1" s="1"/>
  <c r="G2400" i="1"/>
  <c r="J2400" i="1" s="1"/>
  <c r="G2398" i="1"/>
  <c r="J2398" i="1" s="1"/>
  <c r="G2396" i="1"/>
  <c r="J2396" i="1" s="1"/>
  <c r="G2394" i="1"/>
  <c r="J2394" i="1" s="1"/>
  <c r="G2392" i="1"/>
  <c r="J2392" i="1" s="1"/>
  <c r="G2390" i="1"/>
  <c r="J2390" i="1" s="1"/>
  <c r="G2388" i="1"/>
  <c r="J2388" i="1" s="1"/>
  <c r="G2386" i="1"/>
  <c r="J2386" i="1" s="1"/>
  <c r="G2384" i="1"/>
  <c r="J2384" i="1" s="1"/>
  <c r="G2382" i="1"/>
  <c r="J2382" i="1" s="1"/>
  <c r="G2380" i="1"/>
  <c r="J2380" i="1" s="1"/>
  <c r="G2378" i="1"/>
  <c r="J2378" i="1" s="1"/>
  <c r="G2376" i="1"/>
  <c r="J2376" i="1" s="1"/>
  <c r="G2374" i="1"/>
  <c r="J2374" i="1" s="1"/>
  <c r="G2372" i="1"/>
  <c r="J2372" i="1" s="1"/>
  <c r="G2370" i="1"/>
  <c r="J2370" i="1" s="1"/>
  <c r="G2368" i="1"/>
  <c r="J2368" i="1" s="1"/>
  <c r="G2366" i="1"/>
  <c r="J2366" i="1" s="1"/>
  <c r="G2364" i="1"/>
  <c r="J2364" i="1" s="1"/>
  <c r="G2362" i="1"/>
  <c r="J2362" i="1" s="1"/>
  <c r="G2360" i="1"/>
  <c r="J2360" i="1" s="1"/>
  <c r="G2358" i="1"/>
  <c r="J2358" i="1" s="1"/>
  <c r="G2356" i="1"/>
  <c r="J2356" i="1" s="1"/>
  <c r="G2354" i="1"/>
  <c r="J2354" i="1" s="1"/>
  <c r="G2352" i="1"/>
  <c r="J2352" i="1" s="1"/>
  <c r="G2350" i="1"/>
  <c r="J2350" i="1" s="1"/>
  <c r="G2348" i="1"/>
  <c r="J2348" i="1" s="1"/>
  <c r="G2346" i="1"/>
  <c r="J2346" i="1" s="1"/>
  <c r="G2344" i="1"/>
  <c r="J2344" i="1" s="1"/>
  <c r="G2342" i="1"/>
  <c r="J2342" i="1" s="1"/>
  <c r="G2340" i="1"/>
  <c r="J2340" i="1" s="1"/>
  <c r="G2338" i="1"/>
  <c r="J2338" i="1" s="1"/>
  <c r="G2336" i="1"/>
  <c r="J2336" i="1" s="1"/>
  <c r="G2334" i="1"/>
  <c r="J2334" i="1" s="1"/>
  <c r="G2332" i="1"/>
  <c r="J2332" i="1" s="1"/>
  <c r="G2330" i="1"/>
  <c r="J2330" i="1" s="1"/>
  <c r="G2328" i="1"/>
  <c r="J2328" i="1" s="1"/>
  <c r="G2326" i="1"/>
  <c r="J2326" i="1" s="1"/>
  <c r="G2324" i="1"/>
  <c r="J2324" i="1" s="1"/>
  <c r="G2322" i="1"/>
  <c r="J2322" i="1" s="1"/>
  <c r="G2320" i="1"/>
  <c r="J2320" i="1" s="1"/>
  <c r="G2318" i="1"/>
  <c r="J2318" i="1" s="1"/>
  <c r="G2316" i="1"/>
  <c r="J2316" i="1" s="1"/>
  <c r="G2314" i="1"/>
  <c r="J2314" i="1" s="1"/>
  <c r="G2312" i="1"/>
  <c r="J2312" i="1" s="1"/>
  <c r="G2310" i="1"/>
  <c r="J2310" i="1" s="1"/>
  <c r="G2308" i="1"/>
  <c r="J2308" i="1" s="1"/>
  <c r="G2306" i="1"/>
  <c r="J2306" i="1" s="1"/>
  <c r="G2304" i="1"/>
  <c r="J2304" i="1" s="1"/>
  <c r="G2302" i="1"/>
  <c r="J2302" i="1" s="1"/>
  <c r="G2300" i="1"/>
  <c r="J2300" i="1" s="1"/>
  <c r="G2298" i="1"/>
  <c r="J2298" i="1" s="1"/>
  <c r="G2296" i="1"/>
  <c r="J2296" i="1" s="1"/>
  <c r="G2294" i="1"/>
  <c r="J2294" i="1" s="1"/>
  <c r="G2292" i="1"/>
  <c r="J2292" i="1" s="1"/>
  <c r="G2290" i="1"/>
  <c r="J2290" i="1" s="1"/>
  <c r="G2288" i="1"/>
  <c r="J2288" i="1" s="1"/>
  <c r="G2286" i="1"/>
  <c r="J2286" i="1" s="1"/>
  <c r="G2284" i="1"/>
  <c r="J2284" i="1" s="1"/>
  <c r="G2282" i="1"/>
  <c r="J2282" i="1" s="1"/>
  <c r="G2280" i="1"/>
  <c r="J2280" i="1" s="1"/>
  <c r="G2278" i="1"/>
  <c r="J2278" i="1" s="1"/>
  <c r="G2276" i="1"/>
  <c r="J2276" i="1" s="1"/>
  <c r="G2274" i="1"/>
  <c r="J2274" i="1" s="1"/>
  <c r="G2272" i="1"/>
  <c r="J2272" i="1" s="1"/>
  <c r="G2270" i="1"/>
  <c r="J2270" i="1" s="1"/>
  <c r="G2268" i="1"/>
  <c r="J2268" i="1" s="1"/>
  <c r="G2266" i="1"/>
  <c r="J2266" i="1" s="1"/>
  <c r="G2264" i="1"/>
  <c r="J2264" i="1" s="1"/>
  <c r="G2262" i="1"/>
  <c r="J2262" i="1" s="1"/>
  <c r="G2260" i="1"/>
  <c r="J2260" i="1" s="1"/>
  <c r="G2258" i="1"/>
  <c r="J2258" i="1" s="1"/>
  <c r="G2256" i="1"/>
  <c r="J2256" i="1" s="1"/>
  <c r="G2254" i="1"/>
  <c r="J2254" i="1" s="1"/>
  <c r="G2252" i="1"/>
  <c r="J2252" i="1" s="1"/>
  <c r="G2250" i="1"/>
  <c r="J2250" i="1" s="1"/>
  <c r="G2248" i="1"/>
  <c r="J2248" i="1" s="1"/>
  <c r="G2246" i="1"/>
  <c r="J2246" i="1" s="1"/>
  <c r="G2244" i="1"/>
  <c r="J2244" i="1" s="1"/>
  <c r="G2242" i="1"/>
  <c r="J2242" i="1" s="1"/>
  <c r="G2240" i="1"/>
  <c r="J2240" i="1" s="1"/>
  <c r="G2238" i="1"/>
  <c r="J2238" i="1" s="1"/>
  <c r="G2236" i="1"/>
  <c r="J2236" i="1" s="1"/>
  <c r="G2234" i="1"/>
  <c r="J2234" i="1" s="1"/>
  <c r="G2232" i="1"/>
  <c r="J2232" i="1" s="1"/>
  <c r="G2230" i="1"/>
  <c r="J2230" i="1" s="1"/>
  <c r="G2228" i="1"/>
  <c r="J2228" i="1" s="1"/>
  <c r="G2226" i="1"/>
  <c r="J2226" i="1" s="1"/>
  <c r="G2224" i="1"/>
  <c r="J2224" i="1" s="1"/>
  <c r="G2222" i="1"/>
  <c r="J2222" i="1" s="1"/>
  <c r="G2220" i="1"/>
  <c r="J2220" i="1" s="1"/>
  <c r="G2218" i="1"/>
  <c r="J2218" i="1" s="1"/>
  <c r="G2216" i="1"/>
  <c r="J2216" i="1" s="1"/>
  <c r="G2214" i="1"/>
  <c r="J2214" i="1" s="1"/>
  <c r="G2212" i="1"/>
  <c r="J2212" i="1" s="1"/>
  <c r="G2210" i="1"/>
  <c r="J2210" i="1" s="1"/>
  <c r="G2208" i="1"/>
  <c r="J2208" i="1" s="1"/>
  <c r="G2206" i="1"/>
  <c r="J2206" i="1" s="1"/>
  <c r="G2204" i="1"/>
  <c r="J2204" i="1" s="1"/>
  <c r="G2202" i="1"/>
  <c r="J2202" i="1" s="1"/>
  <c r="G2200" i="1"/>
  <c r="J2200" i="1" s="1"/>
  <c r="G2198" i="1"/>
  <c r="J2198" i="1" s="1"/>
  <c r="G2196" i="1"/>
  <c r="J2196" i="1" s="1"/>
  <c r="G2194" i="1"/>
  <c r="J2194" i="1" s="1"/>
  <c r="G2192" i="1"/>
  <c r="J2192" i="1" s="1"/>
  <c r="G2190" i="1"/>
  <c r="J2190" i="1" s="1"/>
  <c r="G2188" i="1"/>
  <c r="J2188" i="1" s="1"/>
  <c r="G2186" i="1"/>
  <c r="J2186" i="1" s="1"/>
  <c r="G2184" i="1"/>
  <c r="J2184" i="1" s="1"/>
  <c r="G2182" i="1"/>
  <c r="J2182" i="1" s="1"/>
  <c r="G2180" i="1"/>
  <c r="J2180" i="1" s="1"/>
  <c r="G2178" i="1"/>
  <c r="J2178" i="1" s="1"/>
  <c r="G2176" i="1"/>
  <c r="J2176" i="1" s="1"/>
  <c r="G2174" i="1"/>
  <c r="J2174" i="1" s="1"/>
  <c r="G2172" i="1"/>
  <c r="J2172" i="1" s="1"/>
  <c r="G2170" i="1"/>
  <c r="J2170" i="1" s="1"/>
  <c r="G2168" i="1"/>
  <c r="J2168" i="1" s="1"/>
  <c r="G2166" i="1"/>
  <c r="J2166" i="1" s="1"/>
  <c r="G2164" i="1"/>
  <c r="J2164" i="1" s="1"/>
  <c r="G2162" i="1"/>
  <c r="J2162" i="1" s="1"/>
  <c r="G2160" i="1"/>
  <c r="J2160" i="1" s="1"/>
  <c r="G2158" i="1"/>
  <c r="J2158" i="1" s="1"/>
  <c r="G2156" i="1"/>
  <c r="J2156" i="1" s="1"/>
  <c r="G2154" i="1"/>
  <c r="J2154" i="1" s="1"/>
  <c r="G2152" i="1"/>
  <c r="J2152" i="1" s="1"/>
  <c r="G2150" i="1"/>
  <c r="J2150" i="1" s="1"/>
  <c r="G2148" i="1"/>
  <c r="J2148" i="1" s="1"/>
  <c r="G2146" i="1"/>
  <c r="J2146" i="1" s="1"/>
  <c r="G2144" i="1"/>
  <c r="J2144" i="1" s="1"/>
  <c r="G2142" i="1"/>
  <c r="J2142" i="1" s="1"/>
  <c r="G2140" i="1"/>
  <c r="J2140" i="1" s="1"/>
  <c r="G2138" i="1"/>
  <c r="J2138" i="1" s="1"/>
  <c r="G2136" i="1"/>
  <c r="J2136" i="1" s="1"/>
  <c r="G2134" i="1"/>
  <c r="J2134" i="1" s="1"/>
  <c r="G2132" i="1"/>
  <c r="J2132" i="1" s="1"/>
  <c r="G2130" i="1"/>
  <c r="J2130" i="1" s="1"/>
  <c r="G2128" i="1"/>
  <c r="J2128" i="1" s="1"/>
  <c r="G2126" i="1"/>
  <c r="J2126" i="1" s="1"/>
  <c r="G2124" i="1"/>
  <c r="J2124" i="1" s="1"/>
  <c r="G2122" i="1"/>
  <c r="J2122" i="1" s="1"/>
  <c r="G2120" i="1"/>
  <c r="J2120" i="1" s="1"/>
  <c r="G2118" i="1"/>
  <c r="J2118" i="1" s="1"/>
  <c r="G2116" i="1"/>
  <c r="J2116" i="1" s="1"/>
  <c r="G2114" i="1"/>
  <c r="J2114" i="1" s="1"/>
  <c r="G2112" i="1"/>
  <c r="J2112" i="1" s="1"/>
  <c r="G2110" i="1"/>
  <c r="J2110" i="1" s="1"/>
  <c r="G2108" i="1"/>
  <c r="J2108" i="1" s="1"/>
  <c r="G2106" i="1"/>
  <c r="J2106" i="1" s="1"/>
  <c r="G2104" i="1"/>
  <c r="J2104" i="1" s="1"/>
  <c r="G2102" i="1"/>
  <c r="J2102" i="1" s="1"/>
  <c r="G2100" i="1"/>
  <c r="J2100" i="1" s="1"/>
  <c r="G2098" i="1"/>
  <c r="J2098" i="1" s="1"/>
  <c r="G2096" i="1"/>
  <c r="J2096" i="1" s="1"/>
  <c r="G2094" i="1"/>
  <c r="J2094" i="1" s="1"/>
  <c r="G2092" i="1"/>
  <c r="J2092" i="1" s="1"/>
  <c r="G2090" i="1"/>
  <c r="J2090" i="1" s="1"/>
  <c r="G2088" i="1"/>
  <c r="J2088" i="1" s="1"/>
  <c r="G2086" i="1"/>
  <c r="J2086" i="1" s="1"/>
  <c r="G2084" i="1"/>
  <c r="J2084" i="1" s="1"/>
  <c r="G2082" i="1"/>
  <c r="J2082" i="1" s="1"/>
  <c r="G2080" i="1"/>
  <c r="J2080" i="1" s="1"/>
  <c r="G2078" i="1"/>
  <c r="J2078" i="1" s="1"/>
  <c r="G2076" i="1"/>
  <c r="J2076" i="1" s="1"/>
  <c r="G2074" i="1"/>
  <c r="J2074" i="1" s="1"/>
  <c r="G2072" i="1"/>
  <c r="J2072" i="1" s="1"/>
  <c r="G2070" i="1"/>
  <c r="J2070" i="1" s="1"/>
  <c r="G2068" i="1"/>
  <c r="J2068" i="1" s="1"/>
  <c r="G2066" i="1"/>
  <c r="J2066" i="1" s="1"/>
  <c r="G2064" i="1"/>
  <c r="J2064" i="1" s="1"/>
  <c r="G2062" i="1"/>
  <c r="J2062" i="1" s="1"/>
  <c r="G2060" i="1"/>
  <c r="J2060" i="1" s="1"/>
  <c r="G2058" i="1"/>
  <c r="J2058" i="1" s="1"/>
  <c r="G2056" i="1"/>
  <c r="J2056" i="1" s="1"/>
  <c r="G2054" i="1"/>
  <c r="J2054" i="1" s="1"/>
  <c r="G2052" i="1"/>
  <c r="J2052" i="1" s="1"/>
  <c r="G2050" i="1"/>
  <c r="J2050" i="1" s="1"/>
  <c r="G2048" i="1"/>
  <c r="J2048" i="1" s="1"/>
  <c r="G2046" i="1"/>
  <c r="J2046" i="1" s="1"/>
  <c r="G2044" i="1"/>
  <c r="J2044" i="1" s="1"/>
  <c r="G2042" i="1"/>
  <c r="J2042" i="1" s="1"/>
  <c r="G2040" i="1"/>
  <c r="J2040" i="1" s="1"/>
  <c r="G2038" i="1"/>
  <c r="J2038" i="1" s="1"/>
  <c r="G2036" i="1"/>
  <c r="J2036" i="1" s="1"/>
  <c r="G2034" i="1"/>
  <c r="J2034" i="1" s="1"/>
  <c r="G2032" i="1"/>
  <c r="J2032" i="1" s="1"/>
  <c r="G2030" i="1"/>
  <c r="J2030" i="1" s="1"/>
  <c r="G2028" i="1"/>
  <c r="J2028" i="1" s="1"/>
  <c r="G2026" i="1"/>
  <c r="J2026" i="1" s="1"/>
  <c r="G2024" i="1"/>
  <c r="J2024" i="1" s="1"/>
  <c r="G2022" i="1"/>
  <c r="J2022" i="1" s="1"/>
  <c r="G2020" i="1"/>
  <c r="J2020" i="1" s="1"/>
  <c r="G2018" i="1"/>
  <c r="J2018" i="1" s="1"/>
  <c r="G2016" i="1"/>
  <c r="J2016" i="1" s="1"/>
  <c r="G2014" i="1"/>
  <c r="J2014" i="1" s="1"/>
  <c r="G2012" i="1"/>
  <c r="J2012" i="1" s="1"/>
  <c r="G2010" i="1"/>
  <c r="J2010" i="1" s="1"/>
  <c r="G2008" i="1"/>
  <c r="J2008" i="1" s="1"/>
  <c r="G2006" i="1"/>
  <c r="J2006" i="1" s="1"/>
  <c r="G2004" i="1"/>
  <c r="J2004" i="1" s="1"/>
  <c r="G2002" i="1"/>
  <c r="J2002" i="1" s="1"/>
  <c r="G2000" i="1"/>
  <c r="J2000" i="1" s="1"/>
  <c r="G1998" i="1"/>
  <c r="J1998" i="1" s="1"/>
  <c r="G1996" i="1"/>
  <c r="J1996" i="1" s="1"/>
  <c r="G1994" i="1"/>
  <c r="J1994" i="1" s="1"/>
  <c r="G1992" i="1"/>
  <c r="J1992" i="1" s="1"/>
  <c r="G1990" i="1"/>
  <c r="J1990" i="1" s="1"/>
  <c r="G1988" i="1"/>
  <c r="J1988" i="1" s="1"/>
  <c r="G1986" i="1"/>
  <c r="J1986" i="1" s="1"/>
  <c r="G1984" i="1"/>
  <c r="J1984" i="1" s="1"/>
  <c r="G1982" i="1"/>
  <c r="J1982" i="1" s="1"/>
  <c r="G1980" i="1"/>
  <c r="J1980" i="1" s="1"/>
  <c r="G1978" i="1"/>
  <c r="J1978" i="1" s="1"/>
  <c r="G1976" i="1"/>
  <c r="J1976" i="1" s="1"/>
  <c r="G1974" i="1"/>
  <c r="J1974" i="1" s="1"/>
  <c r="G1972" i="1"/>
  <c r="J1972" i="1" s="1"/>
  <c r="G1970" i="1"/>
  <c r="J1970" i="1" s="1"/>
  <c r="G1968" i="1"/>
  <c r="J1968" i="1" s="1"/>
  <c r="G1966" i="1"/>
  <c r="J1966" i="1" s="1"/>
  <c r="G1964" i="1"/>
  <c r="J1964" i="1" s="1"/>
  <c r="G1962" i="1"/>
  <c r="J1962" i="1" s="1"/>
  <c r="G1960" i="1"/>
  <c r="J1960" i="1" s="1"/>
  <c r="G1958" i="1"/>
  <c r="J1958" i="1" s="1"/>
  <c r="G1956" i="1"/>
  <c r="J1956" i="1" s="1"/>
  <c r="G1954" i="1"/>
  <c r="J1954" i="1" s="1"/>
  <c r="G1952" i="1"/>
  <c r="J1952" i="1" s="1"/>
  <c r="G1950" i="1"/>
  <c r="J1950" i="1" s="1"/>
  <c r="G1948" i="1"/>
  <c r="J1948" i="1" s="1"/>
  <c r="G1946" i="1"/>
  <c r="J1946" i="1" s="1"/>
  <c r="G1944" i="1"/>
  <c r="J1944" i="1" s="1"/>
  <c r="G1942" i="1"/>
  <c r="J1942" i="1" s="1"/>
  <c r="G1940" i="1"/>
  <c r="J1940" i="1" s="1"/>
  <c r="G1938" i="1"/>
  <c r="J1938" i="1" s="1"/>
  <c r="G1936" i="1"/>
  <c r="J1936" i="1" s="1"/>
  <c r="G1934" i="1"/>
  <c r="J1934" i="1" s="1"/>
  <c r="G1932" i="1"/>
  <c r="J1932" i="1" s="1"/>
  <c r="G1930" i="1"/>
  <c r="J1930" i="1" s="1"/>
  <c r="G1928" i="1"/>
  <c r="J1928" i="1" s="1"/>
  <c r="G1926" i="1"/>
  <c r="J1926" i="1" s="1"/>
  <c r="G1924" i="1"/>
  <c r="J1924" i="1" s="1"/>
  <c r="G1922" i="1"/>
  <c r="J1922" i="1" s="1"/>
  <c r="G1920" i="1"/>
  <c r="J1920" i="1" s="1"/>
  <c r="G1918" i="1"/>
  <c r="J1918" i="1" s="1"/>
  <c r="G1916" i="1"/>
  <c r="J1916" i="1" s="1"/>
  <c r="G1914" i="1"/>
  <c r="J1914" i="1" s="1"/>
  <c r="G1912" i="1"/>
  <c r="J1912" i="1" s="1"/>
  <c r="G1910" i="1"/>
  <c r="J1910" i="1" s="1"/>
  <c r="G1908" i="1"/>
  <c r="J1908" i="1" s="1"/>
  <c r="G1906" i="1"/>
  <c r="J1906" i="1" s="1"/>
  <c r="G1904" i="1"/>
  <c r="J1904" i="1" s="1"/>
  <c r="G1902" i="1"/>
  <c r="J1902" i="1" s="1"/>
  <c r="G1900" i="1"/>
  <c r="J1900" i="1" s="1"/>
  <c r="G1898" i="1"/>
  <c r="J1898" i="1" s="1"/>
  <c r="G1896" i="1"/>
  <c r="J1896" i="1" s="1"/>
  <c r="G1894" i="1"/>
  <c r="J1894" i="1" s="1"/>
  <c r="G1892" i="1"/>
  <c r="J1892" i="1" s="1"/>
  <c r="G1890" i="1"/>
  <c r="J1890" i="1" s="1"/>
  <c r="G1888" i="1"/>
  <c r="J1888" i="1" s="1"/>
  <c r="G1886" i="1"/>
  <c r="J1886" i="1" s="1"/>
  <c r="G1884" i="1"/>
  <c r="J1884" i="1" s="1"/>
  <c r="G1882" i="1"/>
  <c r="J1882" i="1" s="1"/>
  <c r="G1880" i="1"/>
  <c r="J1880" i="1" s="1"/>
  <c r="G1878" i="1"/>
  <c r="J1878" i="1" s="1"/>
  <c r="G1876" i="1"/>
  <c r="J1876" i="1" s="1"/>
  <c r="G1874" i="1"/>
  <c r="J1874" i="1" s="1"/>
  <c r="G1872" i="1"/>
  <c r="J1872" i="1" s="1"/>
  <c r="G1870" i="1"/>
  <c r="J1870" i="1" s="1"/>
  <c r="G1868" i="1"/>
  <c r="J1868" i="1" s="1"/>
  <c r="G1866" i="1"/>
  <c r="J1866" i="1" s="1"/>
  <c r="G1864" i="1"/>
  <c r="J1864" i="1" s="1"/>
  <c r="G1862" i="1"/>
  <c r="J1862" i="1" s="1"/>
  <c r="G1860" i="1"/>
  <c r="J1860" i="1" s="1"/>
  <c r="G1858" i="1"/>
  <c r="J1858" i="1" s="1"/>
  <c r="G1856" i="1"/>
  <c r="J1856" i="1" s="1"/>
  <c r="G1854" i="1"/>
  <c r="J1854" i="1" s="1"/>
  <c r="G1852" i="1"/>
  <c r="J1852" i="1" s="1"/>
  <c r="G1850" i="1"/>
  <c r="J1850" i="1" s="1"/>
  <c r="G1848" i="1"/>
  <c r="J1848" i="1" s="1"/>
  <c r="G1846" i="1"/>
  <c r="J1846" i="1" s="1"/>
  <c r="G1844" i="1"/>
  <c r="J1844" i="1" s="1"/>
  <c r="G1842" i="1"/>
  <c r="J1842" i="1" s="1"/>
  <c r="G1840" i="1"/>
  <c r="J1840" i="1" s="1"/>
  <c r="G1838" i="1"/>
  <c r="J1838" i="1" s="1"/>
  <c r="G1836" i="1"/>
  <c r="J1836" i="1" s="1"/>
  <c r="G1834" i="1"/>
  <c r="J1834" i="1" s="1"/>
  <c r="G1832" i="1"/>
  <c r="J1832" i="1" s="1"/>
  <c r="G1830" i="1"/>
  <c r="J1830" i="1" s="1"/>
  <c r="G1828" i="1"/>
  <c r="J1828" i="1" s="1"/>
  <c r="G1826" i="1"/>
  <c r="J1826" i="1" s="1"/>
  <c r="G1824" i="1"/>
  <c r="J1824" i="1" s="1"/>
  <c r="G1822" i="1"/>
  <c r="J1822" i="1" s="1"/>
  <c r="G1820" i="1"/>
  <c r="J1820" i="1" s="1"/>
  <c r="G1818" i="1"/>
  <c r="J1818" i="1" s="1"/>
  <c r="G1816" i="1"/>
  <c r="J1816" i="1" s="1"/>
  <c r="G1814" i="1"/>
  <c r="J1814" i="1" s="1"/>
  <c r="G1812" i="1"/>
  <c r="J1812" i="1" s="1"/>
  <c r="G1810" i="1"/>
  <c r="J1810" i="1" s="1"/>
  <c r="G1808" i="1"/>
  <c r="J1808" i="1" s="1"/>
  <c r="G1806" i="1"/>
  <c r="J1806" i="1" s="1"/>
  <c r="G1804" i="1"/>
  <c r="J1804" i="1" s="1"/>
  <c r="G1802" i="1"/>
  <c r="J1802" i="1" s="1"/>
  <c r="G1800" i="1"/>
  <c r="J1800" i="1" s="1"/>
  <c r="G1798" i="1"/>
  <c r="J1798" i="1" s="1"/>
  <c r="G1796" i="1"/>
  <c r="J1796" i="1" s="1"/>
  <c r="G1794" i="1"/>
  <c r="J1794" i="1" s="1"/>
  <c r="G1792" i="1"/>
  <c r="J1792" i="1" s="1"/>
  <c r="G1790" i="1"/>
  <c r="J1790" i="1" s="1"/>
  <c r="G1788" i="1"/>
  <c r="J1788" i="1" s="1"/>
  <c r="G1786" i="1"/>
  <c r="J1786" i="1" s="1"/>
  <c r="G1784" i="1"/>
  <c r="J1784" i="1" s="1"/>
  <c r="G1782" i="1"/>
  <c r="J1782" i="1" s="1"/>
  <c r="G1780" i="1"/>
  <c r="J1780" i="1" s="1"/>
  <c r="G1778" i="1"/>
  <c r="J1778" i="1" s="1"/>
  <c r="G1776" i="1"/>
  <c r="J1776" i="1" s="1"/>
  <c r="G1774" i="1"/>
  <c r="J1774" i="1" s="1"/>
  <c r="G1772" i="1"/>
  <c r="J1772" i="1" s="1"/>
  <c r="G1770" i="1"/>
  <c r="J1770" i="1" s="1"/>
  <c r="G1768" i="1"/>
  <c r="J1768" i="1" s="1"/>
  <c r="G1766" i="1"/>
  <c r="J1766" i="1" s="1"/>
  <c r="G1764" i="1"/>
  <c r="J1764" i="1" s="1"/>
  <c r="G1762" i="1"/>
  <c r="J1762" i="1" s="1"/>
  <c r="G1760" i="1"/>
  <c r="J1760" i="1" s="1"/>
  <c r="G1758" i="1"/>
  <c r="J1758" i="1" s="1"/>
  <c r="G1756" i="1"/>
  <c r="J1756" i="1" s="1"/>
  <c r="G1754" i="1"/>
  <c r="J1754" i="1" s="1"/>
  <c r="G1752" i="1"/>
  <c r="J1752" i="1" s="1"/>
  <c r="G1750" i="1"/>
  <c r="J1750" i="1" s="1"/>
  <c r="G1748" i="1"/>
  <c r="J1748" i="1" s="1"/>
  <c r="G1746" i="1"/>
  <c r="J1746" i="1" s="1"/>
  <c r="G1744" i="1"/>
  <c r="J1744" i="1" s="1"/>
  <c r="G1742" i="1"/>
  <c r="J1742" i="1" s="1"/>
  <c r="G1740" i="1"/>
  <c r="J1740" i="1" s="1"/>
  <c r="G1738" i="1"/>
  <c r="J1738" i="1" s="1"/>
  <c r="G1736" i="1"/>
  <c r="J1736" i="1" s="1"/>
  <c r="G1734" i="1"/>
  <c r="J1734" i="1" s="1"/>
  <c r="G1732" i="1"/>
  <c r="J1732" i="1" s="1"/>
  <c r="G1730" i="1"/>
  <c r="J1730" i="1" s="1"/>
  <c r="G1728" i="1"/>
  <c r="J1728" i="1" s="1"/>
  <c r="G1726" i="1"/>
  <c r="J1726" i="1" s="1"/>
  <c r="G1724" i="1"/>
  <c r="J1724" i="1" s="1"/>
  <c r="G1722" i="1"/>
  <c r="J1722" i="1" s="1"/>
  <c r="G1720" i="1"/>
  <c r="J1720" i="1" s="1"/>
  <c r="G1718" i="1"/>
  <c r="J1718" i="1" s="1"/>
  <c r="G1716" i="1"/>
  <c r="J1716" i="1" s="1"/>
  <c r="G1714" i="1"/>
  <c r="J1714" i="1" s="1"/>
  <c r="G1712" i="1"/>
  <c r="J1712" i="1" s="1"/>
  <c r="G1710" i="1"/>
  <c r="J1710" i="1" s="1"/>
  <c r="G1708" i="1"/>
  <c r="J1708" i="1" s="1"/>
  <c r="G1706" i="1"/>
  <c r="J1706" i="1" s="1"/>
  <c r="G1704" i="1"/>
  <c r="J1704" i="1" s="1"/>
  <c r="G1702" i="1"/>
  <c r="J1702" i="1" s="1"/>
  <c r="G1700" i="1"/>
  <c r="J1700" i="1" s="1"/>
  <c r="G1698" i="1"/>
  <c r="J1698" i="1" s="1"/>
  <c r="G1696" i="1"/>
  <c r="J1696" i="1" s="1"/>
  <c r="G1694" i="1"/>
  <c r="J1694" i="1" s="1"/>
  <c r="G1692" i="1"/>
  <c r="J1692" i="1" s="1"/>
  <c r="G1690" i="1"/>
  <c r="J1690" i="1" s="1"/>
  <c r="G1688" i="1"/>
  <c r="J1688" i="1" s="1"/>
  <c r="G1686" i="1"/>
  <c r="J1686" i="1" s="1"/>
  <c r="G1684" i="1"/>
  <c r="J1684" i="1" s="1"/>
  <c r="G1682" i="1"/>
  <c r="J1682" i="1" s="1"/>
  <c r="G1680" i="1"/>
  <c r="J1680" i="1" s="1"/>
  <c r="G1678" i="1"/>
  <c r="J1678" i="1" s="1"/>
  <c r="G1676" i="1"/>
  <c r="J1676" i="1" s="1"/>
  <c r="G1674" i="1"/>
  <c r="J1674" i="1" s="1"/>
  <c r="G1672" i="1"/>
  <c r="J1672" i="1" s="1"/>
  <c r="G1670" i="1"/>
  <c r="J1670" i="1" s="1"/>
  <c r="G1668" i="1"/>
  <c r="J1668" i="1" s="1"/>
  <c r="G1666" i="1"/>
  <c r="J1666" i="1" s="1"/>
  <c r="G1664" i="1"/>
  <c r="J1664" i="1" s="1"/>
  <c r="G1662" i="1"/>
  <c r="J1662" i="1" s="1"/>
  <c r="G1660" i="1"/>
  <c r="J1660" i="1" s="1"/>
  <c r="G1658" i="1"/>
  <c r="J1658" i="1" s="1"/>
  <c r="G1656" i="1"/>
  <c r="J1656" i="1" s="1"/>
  <c r="G1654" i="1"/>
  <c r="J1654" i="1" s="1"/>
  <c r="G1652" i="1"/>
  <c r="J1652" i="1" s="1"/>
  <c r="G1650" i="1"/>
  <c r="J1650" i="1" s="1"/>
  <c r="G1648" i="1"/>
  <c r="J1648" i="1" s="1"/>
  <c r="G1646" i="1"/>
  <c r="J1646" i="1" s="1"/>
  <c r="G1644" i="1"/>
  <c r="J1644" i="1" s="1"/>
  <c r="G1642" i="1"/>
  <c r="J1642" i="1" s="1"/>
  <c r="G1640" i="1"/>
  <c r="J1640" i="1" s="1"/>
  <c r="G1638" i="1"/>
  <c r="J1638" i="1" s="1"/>
  <c r="G1636" i="1"/>
  <c r="J1636" i="1" s="1"/>
  <c r="G1634" i="1"/>
  <c r="J1634" i="1" s="1"/>
  <c r="G1632" i="1"/>
  <c r="J1632" i="1" s="1"/>
  <c r="G1630" i="1"/>
  <c r="J1630" i="1" s="1"/>
  <c r="G1628" i="1"/>
  <c r="J1628" i="1" s="1"/>
  <c r="G1626" i="1"/>
  <c r="J1626" i="1" s="1"/>
  <c r="G1624" i="1"/>
  <c r="J1624" i="1" s="1"/>
  <c r="G1622" i="1"/>
  <c r="J1622" i="1" s="1"/>
  <c r="G1620" i="1"/>
  <c r="J1620" i="1" s="1"/>
  <c r="G1618" i="1"/>
  <c r="J1618" i="1" s="1"/>
  <c r="G1616" i="1"/>
  <c r="J1616" i="1" s="1"/>
  <c r="G1614" i="1"/>
  <c r="J1614" i="1" s="1"/>
  <c r="G1612" i="1"/>
  <c r="J1612" i="1" s="1"/>
  <c r="G1610" i="1"/>
  <c r="J1610" i="1" s="1"/>
  <c r="G1608" i="1"/>
  <c r="J1608" i="1" s="1"/>
  <c r="G1606" i="1"/>
  <c r="J1606" i="1" s="1"/>
  <c r="G1604" i="1"/>
  <c r="J1604" i="1" s="1"/>
  <c r="G1602" i="1"/>
  <c r="J1602" i="1" s="1"/>
  <c r="G1600" i="1"/>
  <c r="J1600" i="1" s="1"/>
  <c r="G1598" i="1"/>
  <c r="J1598" i="1" s="1"/>
  <c r="G1596" i="1"/>
  <c r="J1596" i="1" s="1"/>
  <c r="G1594" i="1"/>
  <c r="J1594" i="1" s="1"/>
  <c r="G1592" i="1"/>
  <c r="J1592" i="1" s="1"/>
  <c r="G1590" i="1"/>
  <c r="J1590" i="1" s="1"/>
  <c r="G1588" i="1"/>
  <c r="J1588" i="1" s="1"/>
  <c r="G1586" i="1"/>
  <c r="J1586" i="1" s="1"/>
  <c r="G1584" i="1"/>
  <c r="J1584" i="1" s="1"/>
  <c r="G1582" i="1"/>
  <c r="J1582" i="1" s="1"/>
  <c r="G1580" i="1"/>
  <c r="J1580" i="1" s="1"/>
  <c r="G1578" i="1"/>
  <c r="J1578" i="1" s="1"/>
  <c r="G1576" i="1"/>
  <c r="J1576" i="1" s="1"/>
  <c r="G1574" i="1"/>
  <c r="J1574" i="1" s="1"/>
  <c r="G1572" i="1"/>
  <c r="J1572" i="1" s="1"/>
  <c r="G1570" i="1"/>
  <c r="J1570" i="1" s="1"/>
  <c r="G1568" i="1"/>
  <c r="J1568" i="1" s="1"/>
  <c r="G1566" i="1"/>
  <c r="J1566" i="1" s="1"/>
  <c r="G1564" i="1"/>
  <c r="J1564" i="1" s="1"/>
  <c r="G1562" i="1"/>
  <c r="J1562" i="1" s="1"/>
  <c r="G1560" i="1"/>
  <c r="J1560" i="1" s="1"/>
  <c r="G1558" i="1"/>
  <c r="J1558" i="1" s="1"/>
  <c r="G1556" i="1"/>
  <c r="J1556" i="1" s="1"/>
  <c r="G1554" i="1"/>
  <c r="J1554" i="1" s="1"/>
  <c r="G1552" i="1"/>
  <c r="J1552" i="1" s="1"/>
  <c r="G1550" i="1"/>
  <c r="J1550" i="1" s="1"/>
  <c r="G1548" i="1"/>
  <c r="J1548" i="1" s="1"/>
  <c r="G1546" i="1"/>
  <c r="J1546" i="1" s="1"/>
  <c r="G1544" i="1"/>
  <c r="J1544" i="1" s="1"/>
  <c r="G1542" i="1"/>
  <c r="J1542" i="1" s="1"/>
  <c r="G1540" i="1"/>
  <c r="J1540" i="1" s="1"/>
  <c r="G1538" i="1"/>
  <c r="J1538" i="1" s="1"/>
  <c r="G1536" i="1"/>
  <c r="J1536" i="1" s="1"/>
  <c r="G1534" i="1"/>
  <c r="J1534" i="1" s="1"/>
  <c r="G1532" i="1"/>
  <c r="J1532" i="1" s="1"/>
  <c r="G1530" i="1"/>
  <c r="J1530" i="1" s="1"/>
  <c r="G1528" i="1"/>
  <c r="J1528" i="1" s="1"/>
  <c r="G1526" i="1"/>
  <c r="J1526" i="1" s="1"/>
  <c r="G1524" i="1"/>
  <c r="J1524" i="1" s="1"/>
  <c r="G1522" i="1"/>
  <c r="J1522" i="1" s="1"/>
  <c r="G1520" i="1"/>
  <c r="J1520" i="1" s="1"/>
  <c r="G1518" i="1"/>
  <c r="J1518" i="1" s="1"/>
  <c r="G1516" i="1"/>
  <c r="J1516" i="1" s="1"/>
  <c r="G1514" i="1"/>
  <c r="J1514" i="1" s="1"/>
  <c r="G1512" i="1"/>
  <c r="J1512" i="1" s="1"/>
  <c r="G1510" i="1"/>
  <c r="J1510" i="1" s="1"/>
  <c r="G1508" i="1"/>
  <c r="J1508" i="1" s="1"/>
  <c r="G1506" i="1"/>
  <c r="J1506" i="1" s="1"/>
  <c r="G1504" i="1"/>
  <c r="J1504" i="1" s="1"/>
  <c r="G1502" i="1"/>
  <c r="J1502" i="1" s="1"/>
  <c r="G1500" i="1"/>
  <c r="J1500" i="1" s="1"/>
  <c r="G1498" i="1"/>
  <c r="J1498" i="1" s="1"/>
  <c r="G1496" i="1"/>
  <c r="J1496" i="1" s="1"/>
  <c r="G1494" i="1"/>
  <c r="J1494" i="1" s="1"/>
  <c r="G1492" i="1"/>
  <c r="J1492" i="1" s="1"/>
  <c r="G1490" i="1"/>
  <c r="J1490" i="1" s="1"/>
  <c r="G1488" i="1"/>
  <c r="J1488" i="1" s="1"/>
  <c r="G1486" i="1"/>
  <c r="J1486" i="1" s="1"/>
  <c r="G1484" i="1"/>
  <c r="J1484" i="1" s="1"/>
  <c r="G1482" i="1"/>
  <c r="J1482" i="1" s="1"/>
  <c r="G1480" i="1"/>
  <c r="J1480" i="1" s="1"/>
  <c r="G1478" i="1"/>
  <c r="J1478" i="1" s="1"/>
  <c r="G1476" i="1"/>
  <c r="J1476" i="1" s="1"/>
  <c r="G1474" i="1"/>
  <c r="J1474" i="1" s="1"/>
  <c r="G1472" i="1"/>
  <c r="J1472" i="1" s="1"/>
  <c r="G1470" i="1"/>
  <c r="J1470" i="1" s="1"/>
  <c r="G1468" i="1"/>
  <c r="J1468" i="1" s="1"/>
  <c r="G1466" i="1"/>
  <c r="J1466" i="1" s="1"/>
  <c r="G1464" i="1"/>
  <c r="J1464" i="1" s="1"/>
  <c r="G1462" i="1"/>
  <c r="J1462" i="1" s="1"/>
  <c r="G1460" i="1"/>
  <c r="J1460" i="1" s="1"/>
  <c r="G1458" i="1"/>
  <c r="J1458" i="1" s="1"/>
  <c r="G1456" i="1"/>
  <c r="J1456" i="1" s="1"/>
  <c r="G1454" i="1"/>
  <c r="J1454" i="1" s="1"/>
  <c r="G1452" i="1"/>
  <c r="J1452" i="1" s="1"/>
  <c r="G1450" i="1"/>
  <c r="J1450" i="1" s="1"/>
  <c r="G1448" i="1"/>
  <c r="J1448" i="1" s="1"/>
  <c r="G1446" i="1"/>
  <c r="J1446" i="1" s="1"/>
  <c r="G1444" i="1"/>
  <c r="J1444" i="1" s="1"/>
  <c r="G1442" i="1"/>
  <c r="J1442" i="1" s="1"/>
  <c r="G1440" i="1"/>
  <c r="J1440" i="1" s="1"/>
  <c r="G1438" i="1"/>
  <c r="J1438" i="1" s="1"/>
  <c r="G1436" i="1"/>
  <c r="J1436" i="1" s="1"/>
  <c r="G1434" i="1"/>
  <c r="J1434" i="1" s="1"/>
  <c r="G1432" i="1"/>
  <c r="J1432" i="1" s="1"/>
  <c r="G1430" i="1"/>
  <c r="J1430" i="1" s="1"/>
  <c r="G1428" i="1"/>
  <c r="J1428" i="1" s="1"/>
  <c r="G1426" i="1"/>
  <c r="J1426" i="1" s="1"/>
  <c r="G1424" i="1"/>
  <c r="J1424" i="1" s="1"/>
  <c r="G1422" i="1"/>
  <c r="J1422" i="1" s="1"/>
  <c r="G1420" i="1"/>
  <c r="J1420" i="1" s="1"/>
  <c r="G1418" i="1"/>
  <c r="J1418" i="1" s="1"/>
  <c r="G1416" i="1"/>
  <c r="J1416" i="1" s="1"/>
  <c r="G1414" i="1"/>
  <c r="J1414" i="1" s="1"/>
  <c r="G1412" i="1"/>
  <c r="J1412" i="1" s="1"/>
  <c r="G1410" i="1"/>
  <c r="J1410" i="1" s="1"/>
  <c r="G1408" i="1"/>
  <c r="J1408" i="1" s="1"/>
  <c r="G1406" i="1"/>
  <c r="J1406" i="1" s="1"/>
  <c r="G1404" i="1"/>
  <c r="J1404" i="1" s="1"/>
  <c r="G1402" i="1"/>
  <c r="J1402" i="1" s="1"/>
  <c r="G1400" i="1"/>
  <c r="J1400" i="1" s="1"/>
  <c r="G1398" i="1"/>
  <c r="J1398" i="1" s="1"/>
  <c r="G1396" i="1"/>
  <c r="J1396" i="1" s="1"/>
  <c r="G1394" i="1"/>
  <c r="J1394" i="1" s="1"/>
  <c r="G1392" i="1"/>
  <c r="J1392" i="1" s="1"/>
  <c r="G1390" i="1"/>
  <c r="J1390" i="1" s="1"/>
  <c r="G1388" i="1"/>
  <c r="J1388" i="1" s="1"/>
  <c r="G1386" i="1"/>
  <c r="J1386" i="1" s="1"/>
  <c r="G1384" i="1"/>
  <c r="J1384" i="1" s="1"/>
  <c r="G1382" i="1"/>
  <c r="J1382" i="1" s="1"/>
  <c r="G1380" i="1"/>
  <c r="J1380" i="1" s="1"/>
  <c r="G1378" i="1"/>
  <c r="J1378" i="1" s="1"/>
  <c r="G1376" i="1"/>
  <c r="J1376" i="1" s="1"/>
  <c r="G1374" i="1"/>
  <c r="J1374" i="1" s="1"/>
  <c r="G1372" i="1"/>
  <c r="J1372" i="1" s="1"/>
  <c r="G1370" i="1"/>
  <c r="J1370" i="1" s="1"/>
  <c r="G1368" i="1"/>
  <c r="J1368" i="1" s="1"/>
  <c r="G1366" i="1"/>
  <c r="J1366" i="1" s="1"/>
  <c r="G1364" i="1"/>
  <c r="J1364" i="1" s="1"/>
  <c r="G1362" i="1"/>
  <c r="J1362" i="1" s="1"/>
  <c r="G1360" i="1"/>
  <c r="J1360" i="1" s="1"/>
  <c r="G1358" i="1"/>
  <c r="J1358" i="1" s="1"/>
  <c r="G1356" i="1"/>
  <c r="J1356" i="1" s="1"/>
  <c r="G1354" i="1"/>
  <c r="J1354" i="1" s="1"/>
  <c r="G1352" i="1"/>
  <c r="J1352" i="1" s="1"/>
  <c r="G1350" i="1"/>
  <c r="J1350" i="1" s="1"/>
  <c r="G1348" i="1"/>
  <c r="J1348" i="1" s="1"/>
  <c r="G1346" i="1"/>
  <c r="J1346" i="1" s="1"/>
  <c r="G1344" i="1"/>
  <c r="J1344" i="1" s="1"/>
  <c r="G1342" i="1"/>
  <c r="J1342" i="1" s="1"/>
  <c r="G1340" i="1"/>
  <c r="J1340" i="1" s="1"/>
  <c r="G1338" i="1"/>
  <c r="J1338" i="1" s="1"/>
  <c r="G1336" i="1"/>
  <c r="J1336" i="1" s="1"/>
  <c r="G1334" i="1"/>
  <c r="J1334" i="1" s="1"/>
  <c r="G1332" i="1"/>
  <c r="J1332" i="1" s="1"/>
  <c r="G1330" i="1"/>
  <c r="J1330" i="1" s="1"/>
  <c r="G1328" i="1"/>
  <c r="J1328" i="1" s="1"/>
  <c r="G1326" i="1"/>
  <c r="J1326" i="1" s="1"/>
  <c r="G1324" i="1"/>
  <c r="J1324" i="1" s="1"/>
  <c r="G1322" i="1"/>
  <c r="J1322" i="1" s="1"/>
  <c r="G1320" i="1"/>
  <c r="J1320" i="1" s="1"/>
  <c r="G1318" i="1"/>
  <c r="J1318" i="1" s="1"/>
  <c r="G1316" i="1"/>
  <c r="J1316" i="1" s="1"/>
  <c r="G1314" i="1"/>
  <c r="J1314" i="1" s="1"/>
  <c r="G1312" i="1"/>
  <c r="J1312" i="1" s="1"/>
  <c r="G1310" i="1"/>
  <c r="J1310" i="1" s="1"/>
  <c r="G1308" i="1"/>
  <c r="J1308" i="1" s="1"/>
  <c r="G1306" i="1"/>
  <c r="J1306" i="1" s="1"/>
  <c r="G1304" i="1"/>
  <c r="J1304" i="1" s="1"/>
  <c r="G1302" i="1"/>
  <c r="J1302" i="1" s="1"/>
  <c r="G1300" i="1"/>
  <c r="J1300" i="1" s="1"/>
  <c r="G1298" i="1"/>
  <c r="J1298" i="1" s="1"/>
  <c r="G1296" i="1"/>
  <c r="J1296" i="1" s="1"/>
  <c r="G1294" i="1"/>
  <c r="J1294" i="1" s="1"/>
  <c r="G1292" i="1"/>
  <c r="J1292" i="1" s="1"/>
  <c r="G1290" i="1"/>
  <c r="J1290" i="1" s="1"/>
  <c r="G1288" i="1"/>
  <c r="J1288" i="1" s="1"/>
  <c r="G1286" i="1"/>
  <c r="J1286" i="1" s="1"/>
  <c r="G1284" i="1"/>
  <c r="J1284" i="1" s="1"/>
  <c r="G1282" i="1"/>
  <c r="J1282" i="1" s="1"/>
  <c r="G1280" i="1"/>
  <c r="J1280" i="1" s="1"/>
  <c r="G1278" i="1"/>
  <c r="J1278" i="1" s="1"/>
  <c r="G1276" i="1"/>
  <c r="J1276" i="1" s="1"/>
  <c r="G1274" i="1"/>
  <c r="J1274" i="1" s="1"/>
  <c r="G1272" i="1"/>
  <c r="J1272" i="1" s="1"/>
  <c r="G1270" i="1"/>
  <c r="J1270" i="1" s="1"/>
  <c r="G1268" i="1"/>
  <c r="J1268" i="1" s="1"/>
  <c r="G1266" i="1"/>
  <c r="J1266" i="1" s="1"/>
  <c r="G1264" i="1"/>
  <c r="J1264" i="1" s="1"/>
  <c r="G1262" i="1"/>
  <c r="J1262" i="1" s="1"/>
  <c r="G1260" i="1"/>
  <c r="J1260" i="1" s="1"/>
  <c r="G1258" i="1"/>
  <c r="J1258" i="1" s="1"/>
  <c r="G1256" i="1"/>
  <c r="J1256" i="1" s="1"/>
  <c r="G1254" i="1"/>
  <c r="J1254" i="1" s="1"/>
  <c r="G1252" i="1"/>
  <c r="J1252" i="1" s="1"/>
  <c r="G1250" i="1"/>
  <c r="J1250" i="1" s="1"/>
  <c r="G1248" i="1"/>
  <c r="J1248" i="1" s="1"/>
  <c r="G1246" i="1"/>
  <c r="J1246" i="1" s="1"/>
  <c r="G1244" i="1"/>
  <c r="J1244" i="1" s="1"/>
  <c r="G1242" i="1"/>
  <c r="J1242" i="1" s="1"/>
  <c r="G1240" i="1"/>
  <c r="J1240" i="1" s="1"/>
  <c r="G1238" i="1"/>
  <c r="J1238" i="1" s="1"/>
  <c r="G1236" i="1"/>
  <c r="J1236" i="1" s="1"/>
  <c r="G1234" i="1"/>
  <c r="J1234" i="1" s="1"/>
  <c r="G1232" i="1"/>
  <c r="J1232" i="1" s="1"/>
  <c r="G1230" i="1"/>
  <c r="J1230" i="1" s="1"/>
  <c r="G1228" i="1"/>
  <c r="J1228" i="1" s="1"/>
  <c r="G1226" i="1"/>
  <c r="J1226" i="1" s="1"/>
  <c r="G1224" i="1"/>
  <c r="J1224" i="1" s="1"/>
  <c r="G1222" i="1"/>
  <c r="J1222" i="1" s="1"/>
  <c r="G1220" i="1"/>
  <c r="J1220" i="1" s="1"/>
  <c r="G1218" i="1"/>
  <c r="J1218" i="1" s="1"/>
  <c r="G1216" i="1"/>
  <c r="J1216" i="1" s="1"/>
  <c r="G1214" i="1"/>
  <c r="J1214" i="1" s="1"/>
  <c r="G1212" i="1"/>
  <c r="J1212" i="1" s="1"/>
  <c r="G1210" i="1"/>
  <c r="J1210" i="1" s="1"/>
  <c r="G1208" i="1"/>
  <c r="J1208" i="1" s="1"/>
  <c r="G1206" i="1"/>
  <c r="J1206" i="1" s="1"/>
  <c r="G1204" i="1"/>
  <c r="J1204" i="1" s="1"/>
  <c r="G1202" i="1"/>
  <c r="J1202" i="1" s="1"/>
  <c r="G1200" i="1"/>
  <c r="J1200" i="1" s="1"/>
  <c r="G1198" i="1"/>
  <c r="J1198" i="1" s="1"/>
  <c r="G1196" i="1"/>
  <c r="J1196" i="1" s="1"/>
  <c r="G1194" i="1"/>
  <c r="J1194" i="1" s="1"/>
  <c r="G1192" i="1"/>
  <c r="J1192" i="1" s="1"/>
  <c r="G1190" i="1"/>
  <c r="J1190" i="1" s="1"/>
  <c r="G1188" i="1"/>
  <c r="J1188" i="1" s="1"/>
  <c r="G1186" i="1"/>
  <c r="J1186" i="1" s="1"/>
  <c r="G1184" i="1"/>
  <c r="J1184" i="1" s="1"/>
  <c r="G1182" i="1"/>
  <c r="J1182" i="1" s="1"/>
  <c r="G1180" i="1"/>
  <c r="J1180" i="1" s="1"/>
  <c r="G1178" i="1"/>
  <c r="J1178" i="1" s="1"/>
  <c r="G1176" i="1"/>
  <c r="J1176" i="1" s="1"/>
  <c r="G1174" i="1"/>
  <c r="J1174" i="1" s="1"/>
  <c r="G1172" i="1"/>
  <c r="J1172" i="1" s="1"/>
  <c r="G1170" i="1"/>
  <c r="J1170" i="1" s="1"/>
  <c r="G1168" i="1"/>
  <c r="J1168" i="1" s="1"/>
  <c r="G1166" i="1"/>
  <c r="J1166" i="1" s="1"/>
  <c r="G1164" i="1"/>
  <c r="J1164" i="1" s="1"/>
  <c r="G1162" i="1"/>
  <c r="J1162" i="1" s="1"/>
  <c r="G1160" i="1"/>
  <c r="J1160" i="1" s="1"/>
  <c r="G1158" i="1"/>
  <c r="J1158" i="1" s="1"/>
  <c r="G1156" i="1"/>
  <c r="J1156" i="1" s="1"/>
  <c r="G1154" i="1"/>
  <c r="J1154" i="1" s="1"/>
  <c r="G1152" i="1"/>
  <c r="J1152" i="1" s="1"/>
  <c r="G1150" i="1"/>
  <c r="J1150" i="1" s="1"/>
  <c r="G1148" i="1"/>
  <c r="J1148" i="1" s="1"/>
  <c r="G1146" i="1"/>
  <c r="J1146" i="1" s="1"/>
  <c r="G1144" i="1"/>
  <c r="J1144" i="1" s="1"/>
  <c r="G1142" i="1"/>
  <c r="J1142" i="1" s="1"/>
  <c r="G1140" i="1"/>
  <c r="J1140" i="1" s="1"/>
  <c r="G1138" i="1"/>
  <c r="J1138" i="1" s="1"/>
  <c r="G1136" i="1"/>
  <c r="J1136" i="1" s="1"/>
  <c r="G1134" i="1"/>
  <c r="J1134" i="1" s="1"/>
  <c r="G1132" i="1"/>
  <c r="J1132" i="1" s="1"/>
  <c r="G1130" i="1"/>
  <c r="J1130" i="1" s="1"/>
  <c r="G1128" i="1"/>
  <c r="J1128" i="1" s="1"/>
  <c r="G1126" i="1"/>
  <c r="J1126" i="1" s="1"/>
  <c r="G1124" i="1"/>
  <c r="J1124" i="1" s="1"/>
  <c r="G1122" i="1"/>
  <c r="J1122" i="1" s="1"/>
  <c r="G1120" i="1"/>
  <c r="J1120" i="1" s="1"/>
  <c r="G1118" i="1"/>
  <c r="J1118" i="1" s="1"/>
  <c r="G1116" i="1"/>
  <c r="J1116" i="1" s="1"/>
  <c r="G1114" i="1"/>
  <c r="J1114" i="1" s="1"/>
  <c r="G1112" i="1"/>
  <c r="J1112" i="1" s="1"/>
  <c r="G1110" i="1"/>
  <c r="J1110" i="1" s="1"/>
  <c r="G1108" i="1"/>
  <c r="J1108" i="1" s="1"/>
  <c r="G1106" i="1"/>
  <c r="J1106" i="1" s="1"/>
  <c r="G1104" i="1"/>
  <c r="J1104" i="1" s="1"/>
  <c r="G1102" i="1"/>
  <c r="J1102" i="1" s="1"/>
  <c r="G1100" i="1"/>
  <c r="J1100" i="1" s="1"/>
  <c r="G1098" i="1"/>
  <c r="J1098" i="1" s="1"/>
  <c r="G1096" i="1"/>
  <c r="J1096" i="1" s="1"/>
  <c r="G1094" i="1"/>
  <c r="J1094" i="1" s="1"/>
  <c r="G1092" i="1"/>
  <c r="J1092" i="1" s="1"/>
  <c r="G1090" i="1"/>
  <c r="J1090" i="1" s="1"/>
  <c r="G1088" i="1"/>
  <c r="J1088" i="1" s="1"/>
  <c r="G1086" i="1"/>
  <c r="J1086" i="1" s="1"/>
  <c r="G1084" i="1"/>
  <c r="J1084" i="1" s="1"/>
  <c r="G1082" i="1"/>
  <c r="J1082" i="1" s="1"/>
  <c r="G1080" i="1"/>
  <c r="J1080" i="1" s="1"/>
  <c r="G1078" i="1"/>
  <c r="J1078" i="1" s="1"/>
  <c r="G1076" i="1"/>
  <c r="J1076" i="1" s="1"/>
  <c r="G1074" i="1"/>
  <c r="J1074" i="1" s="1"/>
  <c r="G1072" i="1"/>
  <c r="J1072" i="1" s="1"/>
  <c r="G1070" i="1"/>
  <c r="J1070" i="1" s="1"/>
  <c r="G1068" i="1"/>
  <c r="J1068" i="1" s="1"/>
  <c r="G1066" i="1"/>
  <c r="J1066" i="1" s="1"/>
  <c r="G1064" i="1"/>
  <c r="J1064" i="1" s="1"/>
  <c r="G1062" i="1"/>
  <c r="J1062" i="1" s="1"/>
  <c r="G1060" i="1"/>
  <c r="J1060" i="1" s="1"/>
  <c r="G1058" i="1"/>
  <c r="J1058" i="1" s="1"/>
  <c r="G1056" i="1"/>
  <c r="J1056" i="1" s="1"/>
  <c r="G1054" i="1"/>
  <c r="J1054" i="1" s="1"/>
  <c r="G1052" i="1"/>
  <c r="J1052" i="1" s="1"/>
  <c r="G1050" i="1"/>
  <c r="J1050" i="1" s="1"/>
  <c r="G1048" i="1"/>
  <c r="J1048" i="1" s="1"/>
  <c r="G1046" i="1"/>
  <c r="J1046" i="1" s="1"/>
  <c r="G1044" i="1"/>
  <c r="J1044" i="1" s="1"/>
  <c r="G1042" i="1"/>
  <c r="J1042" i="1" s="1"/>
  <c r="G1040" i="1"/>
  <c r="J1040" i="1" s="1"/>
  <c r="G1038" i="1"/>
  <c r="J1038" i="1" s="1"/>
  <c r="G1036" i="1"/>
  <c r="J1036" i="1" s="1"/>
  <c r="G1034" i="1"/>
  <c r="J1034" i="1" s="1"/>
  <c r="G1032" i="1"/>
  <c r="J1032" i="1" s="1"/>
  <c r="G1030" i="1"/>
  <c r="J1030" i="1" s="1"/>
  <c r="G1028" i="1"/>
  <c r="J1028" i="1" s="1"/>
  <c r="G1026" i="1"/>
  <c r="J1026" i="1" s="1"/>
  <c r="G1024" i="1"/>
  <c r="J1024" i="1" s="1"/>
  <c r="G1022" i="1"/>
  <c r="J1022" i="1" s="1"/>
  <c r="G1020" i="1"/>
  <c r="J1020" i="1" s="1"/>
  <c r="G1018" i="1"/>
  <c r="J1018" i="1" s="1"/>
  <c r="G1016" i="1"/>
  <c r="J1016" i="1" s="1"/>
  <c r="G1014" i="1"/>
  <c r="J1014" i="1" s="1"/>
  <c r="G1012" i="1"/>
  <c r="J1012" i="1" s="1"/>
  <c r="G1010" i="1"/>
  <c r="J1010" i="1" s="1"/>
  <c r="G1008" i="1"/>
  <c r="J1008" i="1" s="1"/>
  <c r="G1006" i="1"/>
  <c r="J1006" i="1" s="1"/>
  <c r="G1004" i="1"/>
  <c r="J1004" i="1" s="1"/>
  <c r="G1002" i="1"/>
  <c r="J1002" i="1" s="1"/>
  <c r="G1000" i="1"/>
  <c r="J1000" i="1" s="1"/>
  <c r="G998" i="1"/>
  <c r="J998" i="1" s="1"/>
  <c r="G996" i="1"/>
  <c r="J996" i="1" s="1"/>
  <c r="G994" i="1"/>
  <c r="J994" i="1" s="1"/>
  <c r="G992" i="1"/>
  <c r="J992" i="1" s="1"/>
  <c r="G990" i="1"/>
  <c r="J990" i="1" s="1"/>
  <c r="G988" i="1"/>
  <c r="J988" i="1" s="1"/>
  <c r="G986" i="1"/>
  <c r="J986" i="1" s="1"/>
  <c r="G984" i="1"/>
  <c r="J984" i="1" s="1"/>
  <c r="G982" i="1"/>
  <c r="J982" i="1" s="1"/>
  <c r="G980" i="1"/>
  <c r="J980" i="1" s="1"/>
  <c r="G978" i="1"/>
  <c r="J978" i="1" s="1"/>
  <c r="G976" i="1"/>
  <c r="J976" i="1" s="1"/>
  <c r="G974" i="1"/>
  <c r="J974" i="1" s="1"/>
  <c r="G972" i="1"/>
  <c r="J972" i="1" s="1"/>
  <c r="G970" i="1"/>
  <c r="J970" i="1" s="1"/>
  <c r="G968" i="1"/>
  <c r="J968" i="1" s="1"/>
  <c r="G966" i="1"/>
  <c r="J966" i="1" s="1"/>
  <c r="G964" i="1"/>
  <c r="J964" i="1" s="1"/>
  <c r="G962" i="1"/>
  <c r="J962" i="1" s="1"/>
  <c r="G960" i="1"/>
  <c r="J960" i="1" s="1"/>
  <c r="G958" i="1"/>
  <c r="J958" i="1" s="1"/>
  <c r="G956" i="1"/>
  <c r="J956" i="1" s="1"/>
  <c r="G954" i="1"/>
  <c r="J954" i="1" s="1"/>
  <c r="G952" i="1"/>
  <c r="J952" i="1" s="1"/>
  <c r="G950" i="1"/>
  <c r="J950" i="1" s="1"/>
  <c r="G948" i="1"/>
  <c r="J948" i="1" s="1"/>
  <c r="G946" i="1"/>
  <c r="J946" i="1" s="1"/>
  <c r="G944" i="1"/>
  <c r="J944" i="1" s="1"/>
  <c r="G942" i="1"/>
  <c r="J942" i="1" s="1"/>
  <c r="G940" i="1"/>
  <c r="J940" i="1" s="1"/>
  <c r="G938" i="1"/>
  <c r="J938" i="1" s="1"/>
  <c r="G936" i="1"/>
  <c r="J936" i="1" s="1"/>
  <c r="G934" i="1"/>
  <c r="J934" i="1" s="1"/>
  <c r="G932" i="1"/>
  <c r="J932" i="1" s="1"/>
  <c r="G930" i="1"/>
  <c r="J930" i="1" s="1"/>
  <c r="G928" i="1"/>
  <c r="J928" i="1" s="1"/>
  <c r="G926" i="1"/>
  <c r="J926" i="1" s="1"/>
  <c r="G924" i="1"/>
  <c r="J924" i="1" s="1"/>
  <c r="G922" i="1"/>
  <c r="J922" i="1" s="1"/>
  <c r="G920" i="1"/>
  <c r="J920" i="1" s="1"/>
  <c r="G918" i="1"/>
  <c r="J918" i="1" s="1"/>
  <c r="G916" i="1"/>
  <c r="J916" i="1" s="1"/>
  <c r="G914" i="1"/>
  <c r="J914" i="1" s="1"/>
  <c r="G912" i="1"/>
  <c r="J912" i="1" s="1"/>
  <c r="G910" i="1"/>
  <c r="J910" i="1" s="1"/>
  <c r="G908" i="1"/>
  <c r="J908" i="1" s="1"/>
  <c r="G906" i="1"/>
  <c r="J906" i="1" s="1"/>
  <c r="G904" i="1"/>
  <c r="J904" i="1" s="1"/>
  <c r="G902" i="1"/>
  <c r="J902" i="1" s="1"/>
  <c r="G900" i="1"/>
  <c r="J900" i="1" s="1"/>
  <c r="G898" i="1"/>
  <c r="J898" i="1" s="1"/>
  <c r="G896" i="1"/>
  <c r="J896" i="1" s="1"/>
  <c r="G894" i="1"/>
  <c r="J894" i="1" s="1"/>
  <c r="G892" i="1"/>
  <c r="J892" i="1" s="1"/>
  <c r="G890" i="1"/>
  <c r="J890" i="1" s="1"/>
  <c r="G888" i="1"/>
  <c r="J888" i="1" s="1"/>
  <c r="G886" i="1"/>
  <c r="J886" i="1" s="1"/>
  <c r="G884" i="1"/>
  <c r="J884" i="1" s="1"/>
  <c r="G882" i="1"/>
  <c r="J882" i="1" s="1"/>
  <c r="G880" i="1"/>
  <c r="J880" i="1" s="1"/>
  <c r="G878" i="1"/>
  <c r="J878" i="1" s="1"/>
  <c r="G876" i="1"/>
  <c r="J876" i="1" s="1"/>
  <c r="G874" i="1"/>
  <c r="J874" i="1" s="1"/>
  <c r="G872" i="1"/>
  <c r="J872" i="1" s="1"/>
  <c r="G870" i="1"/>
  <c r="J870" i="1" s="1"/>
  <c r="G868" i="1"/>
  <c r="J868" i="1" s="1"/>
  <c r="G866" i="1"/>
  <c r="J866" i="1" s="1"/>
  <c r="G864" i="1"/>
  <c r="J864" i="1" s="1"/>
  <c r="G862" i="1"/>
  <c r="J862" i="1" s="1"/>
  <c r="G860" i="1"/>
  <c r="J860" i="1" s="1"/>
  <c r="G858" i="1"/>
  <c r="J858" i="1" s="1"/>
  <c r="G856" i="1"/>
  <c r="J856" i="1" s="1"/>
  <c r="G854" i="1"/>
  <c r="J854" i="1" s="1"/>
  <c r="G852" i="1"/>
  <c r="J852" i="1" s="1"/>
  <c r="G850" i="1"/>
  <c r="J850" i="1" s="1"/>
  <c r="G848" i="1"/>
  <c r="J848" i="1" s="1"/>
  <c r="G846" i="1"/>
  <c r="J846" i="1" s="1"/>
  <c r="G844" i="1"/>
  <c r="J844" i="1" s="1"/>
  <c r="G842" i="1"/>
  <c r="J842" i="1" s="1"/>
  <c r="G840" i="1"/>
  <c r="J840" i="1" s="1"/>
  <c r="G838" i="1"/>
  <c r="J838" i="1" s="1"/>
  <c r="G836" i="1"/>
  <c r="J836" i="1" s="1"/>
  <c r="G834" i="1"/>
  <c r="J834" i="1" s="1"/>
  <c r="G832" i="1"/>
  <c r="J832" i="1" s="1"/>
  <c r="G830" i="1"/>
  <c r="J830" i="1" s="1"/>
  <c r="G828" i="1"/>
  <c r="J828" i="1" s="1"/>
  <c r="G826" i="1"/>
  <c r="J826" i="1" s="1"/>
  <c r="G824" i="1"/>
  <c r="J824" i="1" s="1"/>
  <c r="G822" i="1"/>
  <c r="J822" i="1" s="1"/>
  <c r="G820" i="1"/>
  <c r="J820" i="1" s="1"/>
  <c r="G818" i="1"/>
  <c r="J818" i="1" s="1"/>
  <c r="G816" i="1"/>
  <c r="J816" i="1" s="1"/>
  <c r="G814" i="1"/>
  <c r="J814" i="1" s="1"/>
  <c r="G812" i="1"/>
  <c r="J812" i="1" s="1"/>
  <c r="G810" i="1"/>
  <c r="J810" i="1" s="1"/>
  <c r="G808" i="1"/>
  <c r="J808" i="1" s="1"/>
  <c r="G806" i="1"/>
  <c r="J806" i="1" s="1"/>
  <c r="G804" i="1"/>
  <c r="J804" i="1" s="1"/>
  <c r="G802" i="1"/>
  <c r="J802" i="1" s="1"/>
  <c r="G800" i="1"/>
  <c r="J800" i="1" s="1"/>
  <c r="G798" i="1"/>
  <c r="J798" i="1" s="1"/>
  <c r="G796" i="1"/>
  <c r="J796" i="1" s="1"/>
  <c r="G794" i="1"/>
  <c r="J794" i="1" s="1"/>
  <c r="G792" i="1"/>
  <c r="J792" i="1" s="1"/>
  <c r="G790" i="1"/>
  <c r="J790" i="1" s="1"/>
  <c r="G788" i="1"/>
  <c r="J788" i="1" s="1"/>
  <c r="G786" i="1"/>
  <c r="J786" i="1" s="1"/>
  <c r="G784" i="1"/>
  <c r="J784" i="1" s="1"/>
  <c r="G782" i="1"/>
  <c r="J782" i="1" s="1"/>
  <c r="G780" i="1"/>
  <c r="J780" i="1" s="1"/>
  <c r="G778" i="1"/>
  <c r="J778" i="1" s="1"/>
  <c r="G776" i="1"/>
  <c r="J776" i="1" s="1"/>
  <c r="G774" i="1"/>
  <c r="J774" i="1" s="1"/>
  <c r="G772" i="1"/>
  <c r="J772" i="1" s="1"/>
  <c r="G770" i="1"/>
  <c r="J770" i="1" s="1"/>
  <c r="G768" i="1"/>
  <c r="J768" i="1" s="1"/>
  <c r="G766" i="1"/>
  <c r="J766" i="1" s="1"/>
  <c r="G764" i="1"/>
  <c r="J764" i="1" s="1"/>
  <c r="G762" i="1"/>
  <c r="J762" i="1" s="1"/>
  <c r="G760" i="1"/>
  <c r="J760" i="1" s="1"/>
  <c r="G758" i="1"/>
  <c r="J758" i="1" s="1"/>
  <c r="G756" i="1"/>
  <c r="J756" i="1" s="1"/>
  <c r="G754" i="1"/>
  <c r="J754" i="1" s="1"/>
  <c r="G752" i="1"/>
  <c r="J752" i="1" s="1"/>
  <c r="G750" i="1"/>
  <c r="J750" i="1" s="1"/>
  <c r="G748" i="1"/>
  <c r="J748" i="1" s="1"/>
  <c r="G746" i="1"/>
  <c r="J746" i="1" s="1"/>
  <c r="G744" i="1"/>
  <c r="J744" i="1" s="1"/>
  <c r="G742" i="1"/>
  <c r="J742" i="1" s="1"/>
  <c r="G740" i="1"/>
  <c r="J740" i="1" s="1"/>
  <c r="G738" i="1"/>
  <c r="J738" i="1" s="1"/>
  <c r="G736" i="1"/>
  <c r="J736" i="1" s="1"/>
  <c r="G734" i="1"/>
  <c r="J734" i="1" s="1"/>
  <c r="G732" i="1"/>
  <c r="J732" i="1" s="1"/>
  <c r="G730" i="1"/>
  <c r="J730" i="1" s="1"/>
  <c r="G728" i="1"/>
  <c r="J728" i="1" s="1"/>
  <c r="G726" i="1"/>
  <c r="J726" i="1" s="1"/>
  <c r="G724" i="1"/>
  <c r="J724" i="1" s="1"/>
  <c r="G722" i="1"/>
  <c r="J722" i="1" s="1"/>
  <c r="G720" i="1"/>
  <c r="J720" i="1" s="1"/>
  <c r="G718" i="1"/>
  <c r="J718" i="1" s="1"/>
  <c r="G716" i="1"/>
  <c r="J716" i="1" s="1"/>
  <c r="G714" i="1"/>
  <c r="J714" i="1" s="1"/>
  <c r="G712" i="1"/>
  <c r="J712" i="1" s="1"/>
  <c r="G710" i="1"/>
  <c r="J710" i="1" s="1"/>
  <c r="G708" i="1"/>
  <c r="J708" i="1" s="1"/>
  <c r="G706" i="1"/>
  <c r="J706" i="1" s="1"/>
  <c r="G704" i="1"/>
  <c r="J704" i="1" s="1"/>
  <c r="G702" i="1"/>
  <c r="J702" i="1" s="1"/>
  <c r="G700" i="1"/>
  <c r="J700" i="1" s="1"/>
  <c r="G698" i="1"/>
  <c r="J698" i="1" s="1"/>
  <c r="G696" i="1"/>
  <c r="J696" i="1" s="1"/>
  <c r="G694" i="1"/>
  <c r="J694" i="1" s="1"/>
  <c r="G692" i="1"/>
  <c r="J692" i="1" s="1"/>
  <c r="G690" i="1"/>
  <c r="J690" i="1" s="1"/>
  <c r="G688" i="1"/>
  <c r="J688" i="1" s="1"/>
  <c r="G686" i="1"/>
  <c r="J686" i="1" s="1"/>
  <c r="G684" i="1"/>
  <c r="J684" i="1" s="1"/>
  <c r="G682" i="1"/>
  <c r="J682" i="1" s="1"/>
  <c r="G680" i="1"/>
  <c r="J680" i="1" s="1"/>
  <c r="G678" i="1"/>
  <c r="J678" i="1" s="1"/>
  <c r="G676" i="1"/>
  <c r="J676" i="1" s="1"/>
  <c r="G674" i="1"/>
  <c r="J674" i="1" s="1"/>
  <c r="G672" i="1"/>
  <c r="J672" i="1" s="1"/>
  <c r="G670" i="1"/>
  <c r="J670" i="1" s="1"/>
  <c r="G668" i="1"/>
  <c r="J668" i="1" s="1"/>
  <c r="G666" i="1"/>
  <c r="J666" i="1" s="1"/>
  <c r="G664" i="1"/>
  <c r="J664" i="1" s="1"/>
  <c r="G662" i="1"/>
  <c r="J662" i="1" s="1"/>
  <c r="G660" i="1"/>
  <c r="J660" i="1" s="1"/>
  <c r="G658" i="1"/>
  <c r="J658" i="1" s="1"/>
  <c r="G656" i="1"/>
  <c r="J656" i="1" s="1"/>
  <c r="G654" i="1"/>
  <c r="J654" i="1" s="1"/>
  <c r="G652" i="1"/>
  <c r="J652" i="1" s="1"/>
  <c r="G650" i="1"/>
  <c r="J650" i="1" s="1"/>
  <c r="G648" i="1"/>
  <c r="J648" i="1" s="1"/>
  <c r="G646" i="1"/>
  <c r="J646" i="1" s="1"/>
  <c r="G644" i="1"/>
  <c r="J644" i="1" s="1"/>
  <c r="G642" i="1"/>
  <c r="J642" i="1" s="1"/>
  <c r="G640" i="1"/>
  <c r="J640" i="1" s="1"/>
  <c r="G638" i="1"/>
  <c r="J638" i="1" s="1"/>
  <c r="G636" i="1"/>
  <c r="J636" i="1" s="1"/>
  <c r="G634" i="1"/>
  <c r="J634" i="1" s="1"/>
  <c r="G632" i="1"/>
  <c r="J632" i="1" s="1"/>
  <c r="G630" i="1"/>
  <c r="J630" i="1" s="1"/>
  <c r="G628" i="1"/>
  <c r="J628" i="1" s="1"/>
  <c r="G626" i="1"/>
  <c r="J626" i="1" s="1"/>
  <c r="G624" i="1"/>
  <c r="J624" i="1" s="1"/>
  <c r="G622" i="1"/>
  <c r="J622" i="1" s="1"/>
  <c r="G620" i="1"/>
  <c r="J620" i="1" s="1"/>
  <c r="G618" i="1"/>
  <c r="J618" i="1" s="1"/>
  <c r="G616" i="1"/>
  <c r="J616" i="1" s="1"/>
  <c r="G614" i="1"/>
  <c r="J614" i="1" s="1"/>
  <c r="G612" i="1"/>
  <c r="J612" i="1" s="1"/>
  <c r="G610" i="1"/>
  <c r="J610" i="1" s="1"/>
  <c r="G608" i="1"/>
  <c r="J608" i="1" s="1"/>
  <c r="G606" i="1"/>
  <c r="J606" i="1" s="1"/>
  <c r="G604" i="1"/>
  <c r="J604" i="1" s="1"/>
  <c r="G602" i="1"/>
  <c r="J602" i="1" s="1"/>
  <c r="G600" i="1"/>
  <c r="J600" i="1" s="1"/>
  <c r="G598" i="1"/>
  <c r="J598" i="1" s="1"/>
  <c r="G596" i="1"/>
  <c r="J596" i="1" s="1"/>
  <c r="G594" i="1"/>
  <c r="J594" i="1" s="1"/>
  <c r="G592" i="1"/>
  <c r="J592" i="1" s="1"/>
  <c r="G590" i="1"/>
  <c r="J590" i="1" s="1"/>
  <c r="G588" i="1"/>
  <c r="J588" i="1" s="1"/>
  <c r="G586" i="1"/>
  <c r="J586" i="1" s="1"/>
  <c r="G584" i="1"/>
  <c r="J584" i="1" s="1"/>
  <c r="G582" i="1"/>
  <c r="J582" i="1" s="1"/>
  <c r="G580" i="1"/>
  <c r="J580" i="1" s="1"/>
  <c r="G578" i="1"/>
  <c r="J578" i="1" s="1"/>
  <c r="G576" i="1"/>
  <c r="J576" i="1" s="1"/>
  <c r="G574" i="1"/>
  <c r="J574" i="1" s="1"/>
  <c r="G572" i="1"/>
  <c r="J572" i="1" s="1"/>
  <c r="G570" i="1"/>
  <c r="J570" i="1" s="1"/>
  <c r="G568" i="1"/>
  <c r="J568" i="1" s="1"/>
  <c r="G566" i="1"/>
  <c r="J566" i="1" s="1"/>
  <c r="G564" i="1"/>
  <c r="J564" i="1" s="1"/>
  <c r="G562" i="1"/>
  <c r="J562" i="1" s="1"/>
  <c r="G560" i="1"/>
  <c r="J560" i="1" s="1"/>
  <c r="G558" i="1"/>
  <c r="J558" i="1" s="1"/>
  <c r="G556" i="1"/>
  <c r="J556" i="1" s="1"/>
  <c r="G554" i="1"/>
  <c r="J554" i="1" s="1"/>
  <c r="G552" i="1"/>
  <c r="J552" i="1" s="1"/>
  <c r="G550" i="1"/>
  <c r="J550" i="1" s="1"/>
  <c r="G548" i="1"/>
  <c r="J548" i="1" s="1"/>
  <c r="G546" i="1"/>
  <c r="J546" i="1" s="1"/>
  <c r="G544" i="1"/>
  <c r="J544" i="1" s="1"/>
  <c r="G542" i="1"/>
  <c r="J542" i="1" s="1"/>
  <c r="G540" i="1"/>
  <c r="J540" i="1" s="1"/>
  <c r="G538" i="1"/>
  <c r="J538" i="1" s="1"/>
  <c r="G536" i="1"/>
  <c r="J536" i="1" s="1"/>
  <c r="G534" i="1"/>
  <c r="J534" i="1" s="1"/>
  <c r="G532" i="1"/>
  <c r="J532" i="1" s="1"/>
  <c r="G530" i="1"/>
  <c r="J530" i="1" s="1"/>
  <c r="G528" i="1"/>
  <c r="J528" i="1" s="1"/>
  <c r="G526" i="1"/>
  <c r="J526" i="1" s="1"/>
  <c r="G524" i="1"/>
  <c r="J524" i="1" s="1"/>
  <c r="G522" i="1"/>
  <c r="J522" i="1" s="1"/>
  <c r="G520" i="1"/>
  <c r="J520" i="1" s="1"/>
  <c r="G518" i="1"/>
  <c r="J518" i="1" s="1"/>
  <c r="G516" i="1"/>
  <c r="J516" i="1" s="1"/>
  <c r="G514" i="1"/>
  <c r="J514" i="1" s="1"/>
  <c r="G512" i="1"/>
  <c r="J512" i="1" s="1"/>
  <c r="G510" i="1"/>
  <c r="J510" i="1" s="1"/>
  <c r="G508" i="1"/>
  <c r="J508" i="1" s="1"/>
  <c r="G506" i="1"/>
  <c r="J506" i="1" s="1"/>
  <c r="G504" i="1"/>
  <c r="J504" i="1" s="1"/>
  <c r="G502" i="1"/>
  <c r="J502" i="1" s="1"/>
  <c r="G500" i="1"/>
  <c r="J500" i="1" s="1"/>
  <c r="G498" i="1"/>
  <c r="J498" i="1" s="1"/>
  <c r="G496" i="1"/>
  <c r="J496" i="1" s="1"/>
  <c r="G494" i="1"/>
  <c r="J494" i="1" s="1"/>
  <c r="G492" i="1"/>
  <c r="J492" i="1" s="1"/>
  <c r="G490" i="1"/>
  <c r="J490" i="1" s="1"/>
  <c r="G488" i="1"/>
  <c r="J488" i="1" s="1"/>
  <c r="G486" i="1"/>
  <c r="J486" i="1" s="1"/>
  <c r="G484" i="1"/>
  <c r="J484" i="1" s="1"/>
  <c r="G482" i="1"/>
  <c r="J482" i="1" s="1"/>
  <c r="G480" i="1"/>
  <c r="J480" i="1" s="1"/>
  <c r="G478" i="1"/>
  <c r="J478" i="1" s="1"/>
  <c r="G476" i="1"/>
  <c r="J476" i="1" s="1"/>
  <c r="G474" i="1"/>
  <c r="J474" i="1" s="1"/>
  <c r="G472" i="1"/>
  <c r="J472" i="1" s="1"/>
  <c r="G470" i="1"/>
  <c r="J470" i="1" s="1"/>
  <c r="G468" i="1"/>
  <c r="J468" i="1" s="1"/>
  <c r="G466" i="1"/>
  <c r="J466" i="1" s="1"/>
  <c r="G464" i="1"/>
  <c r="J464" i="1" s="1"/>
  <c r="G462" i="1"/>
  <c r="J462" i="1" s="1"/>
  <c r="G460" i="1"/>
  <c r="J460" i="1" s="1"/>
  <c r="G458" i="1"/>
  <c r="J458" i="1" s="1"/>
  <c r="G456" i="1"/>
  <c r="J456" i="1" s="1"/>
  <c r="G454" i="1"/>
  <c r="J454" i="1" s="1"/>
  <c r="G452" i="1"/>
  <c r="J452" i="1" s="1"/>
  <c r="G450" i="1"/>
  <c r="J450" i="1" s="1"/>
  <c r="G448" i="1"/>
  <c r="J448" i="1" s="1"/>
  <c r="G446" i="1"/>
  <c r="J446" i="1" s="1"/>
  <c r="G444" i="1"/>
  <c r="J444" i="1" s="1"/>
  <c r="G442" i="1"/>
  <c r="J442" i="1" s="1"/>
  <c r="G440" i="1"/>
  <c r="J440" i="1" s="1"/>
  <c r="G438" i="1"/>
  <c r="J438" i="1" s="1"/>
  <c r="G436" i="1"/>
  <c r="J436" i="1" s="1"/>
  <c r="G434" i="1"/>
  <c r="J434" i="1" s="1"/>
  <c r="G432" i="1"/>
  <c r="J432" i="1" s="1"/>
  <c r="G430" i="1"/>
  <c r="J430" i="1" s="1"/>
  <c r="G428" i="1"/>
  <c r="J428" i="1" s="1"/>
  <c r="G426" i="1"/>
  <c r="J426" i="1" s="1"/>
  <c r="G424" i="1"/>
  <c r="J424" i="1" s="1"/>
  <c r="G422" i="1"/>
  <c r="J422" i="1" s="1"/>
  <c r="G420" i="1"/>
  <c r="J420" i="1" s="1"/>
  <c r="G418" i="1"/>
  <c r="J418" i="1" s="1"/>
  <c r="G416" i="1"/>
  <c r="J416" i="1" s="1"/>
  <c r="G414" i="1"/>
  <c r="J414" i="1" s="1"/>
  <c r="G412" i="1"/>
  <c r="J412" i="1" s="1"/>
  <c r="G410" i="1"/>
  <c r="J410" i="1" s="1"/>
  <c r="G408" i="1"/>
  <c r="J408" i="1" s="1"/>
  <c r="G406" i="1"/>
  <c r="J406" i="1" s="1"/>
  <c r="G404" i="1"/>
  <c r="J404" i="1" s="1"/>
  <c r="G402" i="1"/>
  <c r="J402" i="1" s="1"/>
  <c r="G400" i="1"/>
  <c r="J400" i="1" s="1"/>
  <c r="G398" i="1"/>
  <c r="J398" i="1" s="1"/>
  <c r="G396" i="1"/>
  <c r="J396" i="1" s="1"/>
  <c r="G394" i="1"/>
  <c r="J394" i="1" s="1"/>
  <c r="G392" i="1"/>
  <c r="J392" i="1" s="1"/>
  <c r="G390" i="1"/>
  <c r="J390" i="1" s="1"/>
  <c r="G388" i="1"/>
  <c r="J388" i="1" s="1"/>
  <c r="G386" i="1"/>
  <c r="J386" i="1" s="1"/>
  <c r="G384" i="1"/>
  <c r="J384" i="1" s="1"/>
  <c r="G382" i="1"/>
  <c r="J382" i="1" s="1"/>
  <c r="G380" i="1"/>
  <c r="J380" i="1" s="1"/>
  <c r="G378" i="1"/>
  <c r="J378" i="1" s="1"/>
  <c r="G376" i="1"/>
  <c r="J376" i="1" s="1"/>
  <c r="G374" i="1"/>
  <c r="J374" i="1" s="1"/>
  <c r="G372" i="1"/>
  <c r="J372" i="1" s="1"/>
  <c r="G370" i="1"/>
  <c r="J370" i="1" s="1"/>
  <c r="G368" i="1"/>
  <c r="J368" i="1" s="1"/>
  <c r="G366" i="1"/>
  <c r="J366" i="1" s="1"/>
  <c r="G364" i="1"/>
  <c r="J364" i="1" s="1"/>
  <c r="G362" i="1"/>
  <c r="J362" i="1" s="1"/>
  <c r="G360" i="1"/>
  <c r="J360" i="1" s="1"/>
  <c r="G358" i="1"/>
  <c r="J358" i="1" s="1"/>
  <c r="G356" i="1"/>
  <c r="J356" i="1" s="1"/>
  <c r="G354" i="1"/>
  <c r="J354" i="1" s="1"/>
  <c r="G352" i="1"/>
  <c r="J352" i="1" s="1"/>
  <c r="G350" i="1"/>
  <c r="J350" i="1" s="1"/>
  <c r="G348" i="1"/>
  <c r="J348" i="1" s="1"/>
  <c r="G346" i="1"/>
  <c r="J346" i="1" s="1"/>
  <c r="G344" i="1"/>
  <c r="J344" i="1" s="1"/>
  <c r="G342" i="1"/>
  <c r="J342" i="1" s="1"/>
  <c r="G340" i="1"/>
  <c r="J340" i="1" s="1"/>
  <c r="G338" i="1"/>
  <c r="J338" i="1" s="1"/>
  <c r="G336" i="1"/>
  <c r="J336" i="1" s="1"/>
  <c r="G334" i="1"/>
  <c r="J334" i="1" s="1"/>
  <c r="G332" i="1"/>
  <c r="J332" i="1" s="1"/>
  <c r="G330" i="1"/>
  <c r="J330" i="1" s="1"/>
  <c r="G328" i="1"/>
  <c r="J328" i="1" s="1"/>
  <c r="G326" i="1"/>
  <c r="J326" i="1" s="1"/>
  <c r="G324" i="1"/>
  <c r="J324" i="1" s="1"/>
  <c r="G322" i="1"/>
  <c r="J322" i="1" s="1"/>
  <c r="G320" i="1"/>
  <c r="J320" i="1" s="1"/>
  <c r="G318" i="1"/>
  <c r="J318" i="1" s="1"/>
  <c r="G316" i="1"/>
  <c r="J316" i="1" s="1"/>
  <c r="G314" i="1"/>
  <c r="J314" i="1" s="1"/>
  <c r="G312" i="1"/>
  <c r="J312" i="1" s="1"/>
  <c r="G310" i="1"/>
  <c r="J310" i="1" s="1"/>
  <c r="G308" i="1"/>
  <c r="J308" i="1" s="1"/>
  <c r="G306" i="1"/>
  <c r="J306" i="1" s="1"/>
  <c r="G304" i="1"/>
  <c r="J304" i="1" s="1"/>
  <c r="G302" i="1"/>
  <c r="J302" i="1" s="1"/>
  <c r="G300" i="1"/>
  <c r="J300" i="1" s="1"/>
  <c r="G298" i="1"/>
  <c r="J298" i="1" s="1"/>
  <c r="G296" i="1"/>
  <c r="J296" i="1" s="1"/>
  <c r="G294" i="1"/>
  <c r="J294" i="1" s="1"/>
  <c r="G292" i="1"/>
  <c r="J292" i="1" s="1"/>
  <c r="G290" i="1"/>
  <c r="J290" i="1" s="1"/>
  <c r="G288" i="1"/>
  <c r="J288" i="1" s="1"/>
  <c r="G286" i="1"/>
  <c r="J286" i="1" s="1"/>
  <c r="G284" i="1"/>
  <c r="J284" i="1" s="1"/>
  <c r="G282" i="1"/>
  <c r="J282" i="1" s="1"/>
  <c r="G280" i="1"/>
  <c r="J280" i="1" s="1"/>
  <c r="G278" i="1"/>
  <c r="J278" i="1" s="1"/>
  <c r="G276" i="1"/>
  <c r="J276" i="1" s="1"/>
  <c r="G274" i="1"/>
  <c r="J274" i="1" s="1"/>
  <c r="G272" i="1"/>
  <c r="J272" i="1" s="1"/>
  <c r="G270" i="1"/>
  <c r="J270" i="1" s="1"/>
  <c r="G268" i="1"/>
  <c r="J268" i="1" s="1"/>
  <c r="G266" i="1"/>
  <c r="J266" i="1" s="1"/>
  <c r="G264" i="1"/>
  <c r="J264" i="1" s="1"/>
  <c r="G262" i="1"/>
  <c r="J262" i="1" s="1"/>
  <c r="G260" i="1"/>
  <c r="J260" i="1" s="1"/>
  <c r="G258" i="1"/>
  <c r="J258" i="1" s="1"/>
  <c r="G256" i="1"/>
  <c r="J256" i="1" s="1"/>
  <c r="G254" i="1"/>
  <c r="J254" i="1" s="1"/>
  <c r="G252" i="1"/>
  <c r="J252" i="1" s="1"/>
  <c r="G250" i="1"/>
  <c r="J250" i="1" s="1"/>
  <c r="G248" i="1"/>
  <c r="J248" i="1" s="1"/>
  <c r="G246" i="1"/>
  <c r="J246" i="1" s="1"/>
  <c r="G244" i="1"/>
  <c r="J244" i="1" s="1"/>
  <c r="G242" i="1"/>
  <c r="J242" i="1" s="1"/>
  <c r="G240" i="1"/>
  <c r="J240" i="1" s="1"/>
  <c r="G238" i="1"/>
  <c r="J238" i="1" s="1"/>
  <c r="G236" i="1"/>
  <c r="J236" i="1" s="1"/>
  <c r="G234" i="1"/>
  <c r="J234" i="1" s="1"/>
  <c r="G232" i="1"/>
  <c r="J232" i="1" s="1"/>
  <c r="G230" i="1"/>
  <c r="J230" i="1" s="1"/>
  <c r="G228" i="1"/>
  <c r="J228" i="1" s="1"/>
  <c r="G226" i="1"/>
  <c r="J226" i="1" s="1"/>
  <c r="G224" i="1"/>
  <c r="J224" i="1" s="1"/>
  <c r="G222" i="1"/>
  <c r="J222" i="1" s="1"/>
  <c r="G220" i="1"/>
  <c r="J220" i="1" s="1"/>
  <c r="G218" i="1"/>
  <c r="J218" i="1" s="1"/>
  <c r="G216" i="1"/>
  <c r="J216" i="1" s="1"/>
  <c r="G214" i="1"/>
  <c r="J214" i="1" s="1"/>
  <c r="G212" i="1"/>
  <c r="J212" i="1" s="1"/>
  <c r="G210" i="1"/>
  <c r="J210" i="1" s="1"/>
  <c r="G208" i="1"/>
  <c r="J208" i="1" s="1"/>
  <c r="G206" i="1"/>
  <c r="J206" i="1" s="1"/>
  <c r="G204" i="1"/>
  <c r="J204" i="1" s="1"/>
  <c r="G202" i="1"/>
  <c r="J202" i="1" s="1"/>
  <c r="G200" i="1"/>
  <c r="J200" i="1" s="1"/>
  <c r="G198" i="1"/>
  <c r="J198" i="1" s="1"/>
  <c r="G196" i="1"/>
  <c r="J196" i="1" s="1"/>
  <c r="G194" i="1"/>
  <c r="J194" i="1" s="1"/>
  <c r="G192" i="1"/>
  <c r="J192" i="1" s="1"/>
  <c r="G190" i="1"/>
  <c r="J190" i="1" s="1"/>
  <c r="G188" i="1"/>
  <c r="J188" i="1" s="1"/>
  <c r="G186" i="1"/>
  <c r="J186" i="1" s="1"/>
  <c r="G184" i="1"/>
  <c r="J184" i="1" s="1"/>
  <c r="G182" i="1"/>
  <c r="J182" i="1" s="1"/>
  <c r="G180" i="1"/>
  <c r="J180" i="1" s="1"/>
  <c r="G178" i="1"/>
  <c r="J178" i="1" s="1"/>
  <c r="G176" i="1"/>
  <c r="J176" i="1" s="1"/>
  <c r="G174" i="1"/>
  <c r="J174" i="1" s="1"/>
  <c r="G172" i="1"/>
  <c r="J172" i="1" s="1"/>
  <c r="G170" i="1"/>
  <c r="J170" i="1" s="1"/>
  <c r="G168" i="1"/>
  <c r="J168" i="1" s="1"/>
  <c r="G166" i="1"/>
  <c r="J166" i="1" s="1"/>
  <c r="G164" i="1"/>
  <c r="J164" i="1" s="1"/>
  <c r="G162" i="1"/>
  <c r="J162" i="1" s="1"/>
  <c r="G160" i="1"/>
  <c r="J160" i="1" s="1"/>
  <c r="G158" i="1"/>
  <c r="J158" i="1" s="1"/>
  <c r="G156" i="1"/>
  <c r="J156" i="1" s="1"/>
  <c r="G154" i="1"/>
  <c r="J154" i="1" s="1"/>
  <c r="G152" i="1"/>
  <c r="J152" i="1" s="1"/>
  <c r="G150" i="1"/>
  <c r="J150" i="1" s="1"/>
  <c r="G148" i="1"/>
  <c r="J148" i="1" s="1"/>
  <c r="G146" i="1"/>
  <c r="J146" i="1" s="1"/>
  <c r="G144" i="1"/>
  <c r="J144" i="1" s="1"/>
  <c r="G142" i="1"/>
  <c r="J142" i="1" s="1"/>
  <c r="G140" i="1"/>
  <c r="J140" i="1" s="1"/>
  <c r="G138" i="1"/>
  <c r="J138" i="1" s="1"/>
  <c r="G136" i="1"/>
  <c r="J136" i="1" s="1"/>
  <c r="G134" i="1"/>
  <c r="J134" i="1" s="1"/>
  <c r="G132" i="1"/>
  <c r="J132" i="1" s="1"/>
  <c r="G130" i="1"/>
  <c r="J130" i="1" s="1"/>
  <c r="G128" i="1"/>
  <c r="J128" i="1" s="1"/>
  <c r="G126" i="1"/>
  <c r="J126" i="1" s="1"/>
  <c r="G124" i="1"/>
  <c r="J124" i="1" s="1"/>
  <c r="G122" i="1"/>
  <c r="J122" i="1" s="1"/>
  <c r="G120" i="1"/>
  <c r="J120" i="1" s="1"/>
  <c r="G118" i="1"/>
  <c r="J118" i="1" s="1"/>
  <c r="G116" i="1"/>
  <c r="J116" i="1" s="1"/>
  <c r="G114" i="1"/>
  <c r="J114" i="1" s="1"/>
  <c r="G112" i="1"/>
  <c r="J112" i="1" s="1"/>
  <c r="G110" i="1"/>
  <c r="J110" i="1" s="1"/>
  <c r="G108" i="1"/>
  <c r="J108" i="1" s="1"/>
  <c r="G106" i="1"/>
  <c r="J106" i="1" s="1"/>
  <c r="G104" i="1"/>
  <c r="J104" i="1" s="1"/>
  <c r="G102" i="1"/>
  <c r="J102" i="1" s="1"/>
  <c r="G100" i="1"/>
  <c r="J100" i="1" s="1"/>
  <c r="G98" i="1"/>
  <c r="J98" i="1" s="1"/>
  <c r="G96" i="1"/>
  <c r="J96" i="1" s="1"/>
  <c r="G94" i="1"/>
  <c r="J94" i="1" s="1"/>
  <c r="G92" i="1"/>
  <c r="J92" i="1" s="1"/>
  <c r="G90" i="1"/>
  <c r="J90" i="1" s="1"/>
  <c r="G88" i="1"/>
  <c r="J88" i="1" s="1"/>
  <c r="G86" i="1"/>
  <c r="J86" i="1" s="1"/>
  <c r="G84" i="1"/>
  <c r="J84" i="1" s="1"/>
  <c r="G82" i="1"/>
  <c r="J82" i="1" s="1"/>
  <c r="G80" i="1"/>
  <c r="J80" i="1" s="1"/>
  <c r="G78" i="1"/>
  <c r="J78" i="1" s="1"/>
  <c r="G76" i="1"/>
  <c r="J76" i="1" s="1"/>
  <c r="G74" i="1"/>
  <c r="J74" i="1" s="1"/>
  <c r="G72" i="1"/>
  <c r="J72" i="1" s="1"/>
  <c r="G70" i="1"/>
  <c r="J70" i="1" s="1"/>
  <c r="G68" i="1"/>
  <c r="J68" i="1" s="1"/>
  <c r="G66" i="1"/>
  <c r="J66" i="1" s="1"/>
  <c r="G64" i="1"/>
  <c r="J64" i="1" s="1"/>
  <c r="G62" i="1"/>
  <c r="J62" i="1" s="1"/>
  <c r="G60" i="1"/>
  <c r="J60" i="1" s="1"/>
  <c r="G58" i="1"/>
  <c r="J58" i="1" s="1"/>
  <c r="G56" i="1"/>
  <c r="J56" i="1" s="1"/>
  <c r="G54" i="1"/>
  <c r="J54" i="1" s="1"/>
  <c r="G52" i="1"/>
  <c r="J52" i="1" s="1"/>
  <c r="G50" i="1"/>
  <c r="J50" i="1" s="1"/>
  <c r="G48" i="1"/>
  <c r="J48" i="1" s="1"/>
  <c r="G46" i="1"/>
  <c r="J46" i="1" s="1"/>
  <c r="G44" i="1"/>
  <c r="J44" i="1" s="1"/>
  <c r="G42" i="1"/>
  <c r="J42" i="1" s="1"/>
  <c r="G40" i="1"/>
  <c r="J40" i="1" s="1"/>
  <c r="G38" i="1"/>
  <c r="J38" i="1" s="1"/>
  <c r="G36" i="1"/>
  <c r="J36" i="1" s="1"/>
  <c r="G34" i="1"/>
  <c r="J34" i="1" s="1"/>
  <c r="G32" i="1"/>
  <c r="J32" i="1" s="1"/>
  <c r="G30" i="1"/>
  <c r="J30" i="1" s="1"/>
  <c r="G28" i="1"/>
  <c r="J28" i="1" s="1"/>
  <c r="G26" i="1"/>
  <c r="J26" i="1" s="1"/>
  <c r="G24" i="1"/>
  <c r="J24" i="1" s="1"/>
  <c r="G22" i="1"/>
  <c r="J22" i="1" s="1"/>
  <c r="G20" i="1"/>
  <c r="J20" i="1" s="1"/>
  <c r="G18" i="1"/>
  <c r="J18" i="1" s="1"/>
  <c r="G16" i="1"/>
  <c r="J16" i="1" s="1"/>
  <c r="G14" i="1"/>
  <c r="J14" i="1" s="1"/>
  <c r="G12" i="1"/>
  <c r="J12" i="1" s="1"/>
  <c r="G10" i="1"/>
  <c r="J10" i="1" s="1"/>
  <c r="G8" i="1"/>
  <c r="J8" i="1" s="1"/>
  <c r="G6" i="1"/>
  <c r="J6" i="1" s="1"/>
  <c r="G4" i="1"/>
  <c r="J4" i="1" s="1"/>
</calcChain>
</file>

<file path=xl/sharedStrings.xml><?xml version="1.0" encoding="utf-8"?>
<sst xmlns="http://schemas.openxmlformats.org/spreadsheetml/2006/main" count="97060" uniqueCount="14278">
  <si>
    <t>Row ID</t>
  </si>
  <si>
    <t>Order ID</t>
  </si>
  <si>
    <t>Order Date</t>
  </si>
  <si>
    <t>Quantity</t>
  </si>
  <si>
    <t>Customer Name</t>
  </si>
  <si>
    <t>Company Name</t>
  </si>
  <si>
    <t>City</t>
  </si>
  <si>
    <t>Zip Code</t>
  </si>
  <si>
    <t>State</t>
  </si>
  <si>
    <t>Region</t>
  </si>
  <si>
    <t>Sector</t>
  </si>
  <si>
    <t>Project Complete Date</t>
  </si>
  <si>
    <t>Muhammed MacIntyre</t>
  </si>
  <si>
    <t>CA Inc.</t>
  </si>
  <si>
    <t>Highland Park</t>
  </si>
  <si>
    <t>Illinois</t>
  </si>
  <si>
    <t>Central</t>
  </si>
  <si>
    <t>Computer Software: Prepackaged Software</t>
  </si>
  <si>
    <t>Technology</t>
  </si>
  <si>
    <t>Ruben Staebel</t>
  </si>
  <si>
    <t>Celgene Corporation</t>
  </si>
  <si>
    <t>Edmonds</t>
  </si>
  <si>
    <t>Washington</t>
  </si>
  <si>
    <t>West</t>
  </si>
  <si>
    <t>Major Pharmaceuticals</t>
  </si>
  <si>
    <t>Health Care</t>
  </si>
  <si>
    <t>Liz Greer</t>
  </si>
  <si>
    <t>Twenty-First Century Fox, Inc.</t>
  </si>
  <si>
    <t>Elk Plain</t>
  </si>
  <si>
    <t>98387</t>
  </si>
  <si>
    <t>Television Services</t>
  </si>
  <si>
    <t>Consumer Services</t>
  </si>
  <si>
    <t>High Point</t>
  </si>
  <si>
    <t>North Carolina</t>
  </si>
  <si>
    <t>South</t>
  </si>
  <si>
    <t>Julie Knight</t>
  </si>
  <si>
    <t>SanDisk Corporation</t>
  </si>
  <si>
    <t>Ames</t>
  </si>
  <si>
    <t>Iowa</t>
  </si>
  <si>
    <t>Electronic Components</t>
  </si>
  <si>
    <t>Sample Manning</t>
  </si>
  <si>
    <t>Cognizant Technology Solutions Corporation</t>
  </si>
  <si>
    <t>Albany</t>
  </si>
  <si>
    <t>Oregon</t>
  </si>
  <si>
    <t>EDP Services</t>
  </si>
  <si>
    <t>Tamara O'Brill</t>
  </si>
  <si>
    <t>Symantec Corporation</t>
  </si>
  <si>
    <t>Pflugerville</t>
  </si>
  <si>
    <t>Texas</t>
  </si>
  <si>
    <t>Arthur Nelson</t>
  </si>
  <si>
    <t>Linear Technology Corporation</t>
  </si>
  <si>
    <t>Santa Fe</t>
  </si>
  <si>
    <t>New Mexico</t>
  </si>
  <si>
    <t>Semiconductors</t>
  </si>
  <si>
    <t>Jonathan Akin</t>
  </si>
  <si>
    <t>NVIDIA Corporation</t>
  </si>
  <si>
    <t>Garner</t>
  </si>
  <si>
    <t>Helen Kimmel</t>
  </si>
  <si>
    <t>Amgen Inc.</t>
  </si>
  <si>
    <t>East Meadow</t>
  </si>
  <si>
    <t>New York</t>
  </si>
  <si>
    <t>East</t>
  </si>
  <si>
    <t>Biotechnology: Biological Products (No Diagnostic Substances)</t>
  </si>
  <si>
    <t>Keith Beeghly</t>
  </si>
  <si>
    <t>Altera Corporation</t>
  </si>
  <si>
    <t>Little Rock</t>
  </si>
  <si>
    <t>Arkansas</t>
  </si>
  <si>
    <t>Craig Donatelli</t>
  </si>
  <si>
    <t>O'Reilly Automotive, Inc.</t>
  </si>
  <si>
    <t>Prescott Valley</t>
  </si>
  <si>
    <t>Arizona</t>
  </si>
  <si>
    <t>Other Specialty Stores</t>
  </si>
  <si>
    <t>Pauline Wardle</t>
  </si>
  <si>
    <t>Mattel, Inc.</t>
  </si>
  <si>
    <t>Moore</t>
  </si>
  <si>
    <t>Oklahoma</t>
  </si>
  <si>
    <t>Recreational Products/Toys</t>
  </si>
  <si>
    <t>Consumer Non-Durables</t>
  </si>
  <si>
    <t>Roy Smith</t>
  </si>
  <si>
    <t>Bed Bath &amp; Beyond Inc.</t>
  </si>
  <si>
    <t>Cleveland</t>
  </si>
  <si>
    <t>Tennessee</t>
  </si>
  <si>
    <t>Home Furnishings</t>
  </si>
  <si>
    <t>Emily Fortune</t>
  </si>
  <si>
    <t>Keurig Green Mountain, Inc.</t>
  </si>
  <si>
    <t>Avenel</t>
  </si>
  <si>
    <t>07001</t>
  </si>
  <si>
    <t>New Jersey</t>
  </si>
  <si>
    <t>Packaged Foods</t>
  </si>
  <si>
    <t>Lewiston</t>
  </si>
  <si>
    <t>04240</t>
  </si>
  <si>
    <t>Maine</t>
  </si>
  <si>
    <t>Michael Olson</t>
  </si>
  <si>
    <t>Viacom Inc.</t>
  </si>
  <si>
    <t>Brookfield</t>
  </si>
  <si>
    <t>Wisconsin</t>
  </si>
  <si>
    <t>Anne Van Hugh</t>
  </si>
  <si>
    <t>Troy</t>
  </si>
  <si>
    <t>Valerie Pelletier</t>
  </si>
  <si>
    <t>Discovery Communications, Inc.</t>
  </si>
  <si>
    <t>Tamarac</t>
  </si>
  <si>
    <t>Florida</t>
  </si>
  <si>
    <t>Justin McVee</t>
  </si>
  <si>
    <t>TripAdvisor, Inc.</t>
  </si>
  <si>
    <t>Bethpage</t>
  </si>
  <si>
    <t>11714</t>
  </si>
  <si>
    <t>Computer Software: Programming, Data Processing</t>
  </si>
  <si>
    <t>Maria Ferguson</t>
  </si>
  <si>
    <t>Liberty Media Corporation</t>
  </si>
  <si>
    <t>West Linn</t>
  </si>
  <si>
    <t>Broadcasting</t>
  </si>
  <si>
    <t>Brad Fisher</t>
  </si>
  <si>
    <t>Vodafone Group Plc</t>
  </si>
  <si>
    <t>Long Beach</t>
  </si>
  <si>
    <t>California</t>
  </si>
  <si>
    <t>Telecommunications Equipment</t>
  </si>
  <si>
    <t>Public Utilities</t>
  </si>
  <si>
    <t>Penelope Pistole</t>
  </si>
  <si>
    <t>Microsoft Corporation</t>
  </si>
  <si>
    <t>Miramar</t>
  </si>
  <si>
    <t>Bart Armstrong</t>
  </si>
  <si>
    <t>Netflix, Inc.</t>
  </si>
  <si>
    <t>Lemon Grove</t>
  </si>
  <si>
    <t>Consumer Electronics/Video Chains</t>
  </si>
  <si>
    <t>Karen Gilpin</t>
  </si>
  <si>
    <t>Verisk Analytics, Inc.</t>
  </si>
  <si>
    <t>Holbrook</t>
  </si>
  <si>
    <t>Matt French</t>
  </si>
  <si>
    <t>Paychex, Inc.</t>
  </si>
  <si>
    <t>Blaine</t>
  </si>
  <si>
    <t>Minnesota</t>
  </si>
  <si>
    <t>Diversified Commercial Services</t>
  </si>
  <si>
    <t>Peter Abelman</t>
  </si>
  <si>
    <t>Atlanta</t>
  </si>
  <si>
    <t>Georgia</t>
  </si>
  <si>
    <t>Erin Dona</t>
  </si>
  <si>
    <t>KLA-Tencor Corporation</t>
  </si>
  <si>
    <t>Burleson</t>
  </si>
  <si>
    <t>Capital Goods</t>
  </si>
  <si>
    <t>Sean Witt</t>
  </si>
  <si>
    <t>Hollywood</t>
  </si>
  <si>
    <t>Liz Vernon</t>
  </si>
  <si>
    <t>Google Inc.</t>
  </si>
  <si>
    <t>Auburn</t>
  </si>
  <si>
    <t>04210</t>
  </si>
  <si>
    <t>Brunswick</t>
  </si>
  <si>
    <t>04011</t>
  </si>
  <si>
    <t>Hudson</t>
  </si>
  <si>
    <t>03051</t>
  </si>
  <si>
    <t>New Hampshire</t>
  </si>
  <si>
    <t>Sonia Kane</t>
  </si>
  <si>
    <t>Marriott International</t>
  </si>
  <si>
    <t>Garden City</t>
  </si>
  <si>
    <t>Kansas</t>
  </si>
  <si>
    <t>Hotels/Resorts</t>
  </si>
  <si>
    <t>Paul Carmichael</t>
  </si>
  <si>
    <t>Davis</t>
  </si>
  <si>
    <t>Dorris Engle</t>
  </si>
  <si>
    <t>Costco Wholesale Corporation</t>
  </si>
  <si>
    <t>Deer Park</t>
  </si>
  <si>
    <t>Department/Specialty Retail Stores</t>
  </si>
  <si>
    <t>Taylors</t>
  </si>
  <si>
    <t>29687</t>
  </si>
  <si>
    <t>South Carolina</t>
  </si>
  <si>
    <t>Barry Myrick</t>
  </si>
  <si>
    <t>Monster Beverage Corporation</t>
  </si>
  <si>
    <t>Tinley Park</t>
  </si>
  <si>
    <t>Beverages (Production/Distribution)</t>
  </si>
  <si>
    <t>Sanjit Hendricks</t>
  </si>
  <si>
    <t>Urbandale</t>
  </si>
  <si>
    <t>Giulietta Black</t>
  </si>
  <si>
    <t>Allen Park</t>
  </si>
  <si>
    <t>Michigan</t>
  </si>
  <si>
    <t>Ann Arbor</t>
  </si>
  <si>
    <t>Dario Wiediger</t>
  </si>
  <si>
    <t>Stericycle, Inc.</t>
  </si>
  <si>
    <t>Scottsdale</t>
  </si>
  <si>
    <t>Environmental Services</t>
  </si>
  <si>
    <t>Basic Industries</t>
  </si>
  <si>
    <t>Frank Price</t>
  </si>
  <si>
    <t>Micron Technology, Inc.</t>
  </si>
  <si>
    <t>Sanford</t>
  </si>
  <si>
    <t>27237</t>
  </si>
  <si>
    <t>04073</t>
  </si>
  <si>
    <t>Michelle Crier</t>
  </si>
  <si>
    <t>Automatic Data Processing, Inc.</t>
  </si>
  <si>
    <t>Columbia</t>
  </si>
  <si>
    <t>Maryland</t>
  </si>
  <si>
    <t>Crofton</t>
  </si>
  <si>
    <t>Dean Barcio</t>
  </si>
  <si>
    <t>Adobe Systems Incorporated</t>
  </si>
  <si>
    <t>Redwood City</t>
  </si>
  <si>
    <t>Henry Foster</t>
  </si>
  <si>
    <t>Avago Technologies Limited</t>
  </si>
  <si>
    <t>College Station</t>
  </si>
  <si>
    <t>Ricardo Craven</t>
  </si>
  <si>
    <t>83501</t>
  </si>
  <si>
    <t>Idaho</t>
  </si>
  <si>
    <t>Cari Radford</t>
  </si>
  <si>
    <t>Biogen Idec Inc.</t>
  </si>
  <si>
    <t>Pleasant Grove</t>
  </si>
  <si>
    <t>Utah</t>
  </si>
  <si>
    <t>Sonia Workman</t>
  </si>
  <si>
    <t>Liberty Interactive Corporation</t>
  </si>
  <si>
    <t>Bend</t>
  </si>
  <si>
    <t>Catalog/Specialty Distribution</t>
  </si>
  <si>
    <t>Tracy Miller</t>
  </si>
  <si>
    <t>Charter Communications, Inc.</t>
  </si>
  <si>
    <t>Mount Vernon</t>
  </si>
  <si>
    <t>43050</t>
  </si>
  <si>
    <t>Ohio</t>
  </si>
  <si>
    <t>Jennifer Grady</t>
  </si>
  <si>
    <t>Fiserv, Inc.</t>
  </si>
  <si>
    <t>Bartlesville</t>
  </si>
  <si>
    <t>Stuart Engle</t>
  </si>
  <si>
    <t>The Priceline Group Inc.</t>
  </si>
  <si>
    <t>Grove City</t>
  </si>
  <si>
    <t>Business Services</t>
  </si>
  <si>
    <t>Miscellaneous</t>
  </si>
  <si>
    <t>Robert Pistek</t>
  </si>
  <si>
    <t>East Los Angeles</t>
  </si>
  <si>
    <t>Tony Lucas</t>
  </si>
  <si>
    <t>Marysville</t>
  </si>
  <si>
    <t>Candace Kendrick</t>
  </si>
  <si>
    <t>San Marcos</t>
  </si>
  <si>
    <t>Matt Miller</t>
  </si>
  <si>
    <t>PACCAR Inc.</t>
  </si>
  <si>
    <t>Fort Dodge</t>
  </si>
  <si>
    <t>Auto Manufacturing</t>
  </si>
  <si>
    <t>Darrin Cousins</t>
  </si>
  <si>
    <t>Tractor Supply Company</t>
  </si>
  <si>
    <t>Altoona</t>
  </si>
  <si>
    <t>Pennsylvania</t>
  </si>
  <si>
    <t>RETAIL: Building Materials</t>
  </si>
  <si>
    <t>Art Coram</t>
  </si>
  <si>
    <t>Liberty Global plc</t>
  </si>
  <si>
    <t>Highlands Ranch</t>
  </si>
  <si>
    <t>Colorado</t>
  </si>
  <si>
    <t>Clay Polking</t>
  </si>
  <si>
    <t>Rock Island</t>
  </si>
  <si>
    <t>Valerie Bell</t>
  </si>
  <si>
    <t>Citrix Systems, Inc.</t>
  </si>
  <si>
    <t>Orlando</t>
  </si>
  <si>
    <t>Sam Haberlin</t>
  </si>
  <si>
    <t>Cisco Systems, Inc.</t>
  </si>
  <si>
    <t>East Point</t>
  </si>
  <si>
    <t>Computer Communications Equipment</t>
  </si>
  <si>
    <t>Arthur Howell</t>
  </si>
  <si>
    <t>Carlos McAfee</t>
  </si>
  <si>
    <t>Wheeling</t>
  </si>
  <si>
    <t>Wilmette</t>
  </si>
  <si>
    <t>Sung Fox</t>
  </si>
  <si>
    <t>Regeneron Pharmaceuticals, Inc.</t>
  </si>
  <si>
    <t>Murray</t>
  </si>
  <si>
    <t>Kentucky</t>
  </si>
  <si>
    <t>Ken Budd</t>
  </si>
  <si>
    <t>Monroeville</t>
  </si>
  <si>
    <t>Joe Zeldin</t>
  </si>
  <si>
    <t>Fayetteville</t>
  </si>
  <si>
    <t>Sheri Talbott</t>
  </si>
  <si>
    <t>Kraft Foods Group, Inc.</t>
  </si>
  <si>
    <t>Van Buren</t>
  </si>
  <si>
    <t>Carl Block</t>
  </si>
  <si>
    <t>Waukegan</t>
  </si>
  <si>
    <t>Dave Hart</t>
  </si>
  <si>
    <t>VimpelCom Ltd.</t>
  </si>
  <si>
    <t>Camp Springs</t>
  </si>
  <si>
    <t>20746</t>
  </si>
  <si>
    <t>Tamara Turnell</t>
  </si>
  <si>
    <t>Seagate Technology.</t>
  </si>
  <si>
    <t>Pasadena</t>
  </si>
  <si>
    <t>Monica Brumfield</t>
  </si>
  <si>
    <t>Gurnee</t>
  </si>
  <si>
    <t>Bill Rawles</t>
  </si>
  <si>
    <t>Staples, Inc.</t>
  </si>
  <si>
    <t>Harold Rosenblatt</t>
  </si>
  <si>
    <t>Apple Inc.</t>
  </si>
  <si>
    <t>Lafayette</t>
  </si>
  <si>
    <t>Indiana</t>
  </si>
  <si>
    <t>Computer Manufacturing</t>
  </si>
  <si>
    <t>Duane Kennedy</t>
  </si>
  <si>
    <t>Lake Jackson</t>
  </si>
  <si>
    <t>Dorothy Miner</t>
  </si>
  <si>
    <t>Rockford</t>
  </si>
  <si>
    <t>Sarah Cortes</t>
  </si>
  <si>
    <t>Expeditors International of Washington, Inc.</t>
  </si>
  <si>
    <t>Maplewood</t>
  </si>
  <si>
    <t>Oil Refining/Marketing</t>
  </si>
  <si>
    <t>Transportation</t>
  </si>
  <si>
    <t>Susan Tillman</t>
  </si>
  <si>
    <t>Sigma-Aldrich Corporation</t>
  </si>
  <si>
    <t>Ocoee</t>
  </si>
  <si>
    <t>Specialty Chemicals</t>
  </si>
  <si>
    <t>Consumer Durables</t>
  </si>
  <si>
    <t>Caroline Hernandez</t>
  </si>
  <si>
    <t>White Plains</t>
  </si>
  <si>
    <t>Thomas Weimer</t>
  </si>
  <si>
    <t>Wynn Resorts, Limited</t>
  </si>
  <si>
    <t>Sheboygan</t>
  </si>
  <si>
    <t>Roy Flanagan</t>
  </si>
  <si>
    <t>Baidu, Inc.</t>
  </si>
  <si>
    <t>Munster</t>
  </si>
  <si>
    <t>Darrin Castell</t>
  </si>
  <si>
    <t>Texas Instruments Incorporated</t>
  </si>
  <si>
    <t>Henderson</t>
  </si>
  <si>
    <t>Pamela Boeckenhauer</t>
  </si>
  <si>
    <t>Garmin Ltd.</t>
  </si>
  <si>
    <t>Oceanside</t>
  </si>
  <si>
    <t>Industrial Machinery/Components</t>
  </si>
  <si>
    <t>Helen Zewe</t>
  </si>
  <si>
    <t>Alexion Pharmaceuticals, Inc.</t>
  </si>
  <si>
    <t>Merrillville</t>
  </si>
  <si>
    <t>Sibella Zandusky</t>
  </si>
  <si>
    <t>Peter Burns</t>
  </si>
  <si>
    <t>NXP Semiconductors N.V.</t>
  </si>
  <si>
    <t>Watertown</t>
  </si>
  <si>
    <t>02471</t>
  </si>
  <si>
    <t>MA</t>
  </si>
  <si>
    <t>Wellesley</t>
  </si>
  <si>
    <t>02457</t>
  </si>
  <si>
    <t>Thais Roper</t>
  </si>
  <si>
    <t>Poinciana</t>
  </si>
  <si>
    <t>Kean French</t>
  </si>
  <si>
    <t>Lima</t>
  </si>
  <si>
    <t>Toby Seio</t>
  </si>
  <si>
    <t>Gallatin</t>
  </si>
  <si>
    <t>Neola Wilson</t>
  </si>
  <si>
    <t>DISH Network Corporation</t>
  </si>
  <si>
    <t>Joliet</t>
  </si>
  <si>
    <t>Alice Page</t>
  </si>
  <si>
    <t>Kearns</t>
  </si>
  <si>
    <t>Olvera Holt</t>
  </si>
  <si>
    <t>Kenosha</t>
  </si>
  <si>
    <t>Eugene Liston</t>
  </si>
  <si>
    <t>Aurora</t>
  </si>
  <si>
    <t>Lancaster</t>
  </si>
  <si>
    <t>Sean Andreada</t>
  </si>
  <si>
    <t>Dickinson</t>
  </si>
  <si>
    <t>58601</t>
  </si>
  <si>
    <t>North Dakota</t>
  </si>
  <si>
    <t>Carlos Kampe</t>
  </si>
  <si>
    <t>Check Point Software Technologies Ltd.</t>
  </si>
  <si>
    <t>Park Ridge</t>
  </si>
  <si>
    <t>David Glassco</t>
  </si>
  <si>
    <t>Whole Foods Market, Inc.</t>
  </si>
  <si>
    <t>Saratoga</t>
  </si>
  <si>
    <t>Food Chains</t>
  </si>
  <si>
    <t>Edward Bzostek</t>
  </si>
  <si>
    <t>Equinix, Inc.</t>
  </si>
  <si>
    <t>The Colony</t>
  </si>
  <si>
    <t>Sanjit Grace</t>
  </si>
  <si>
    <t>Dollar Tree, Inc.</t>
  </si>
  <si>
    <t>Hagerstown</t>
  </si>
  <si>
    <t>Karen Jacobs</t>
  </si>
  <si>
    <t>Townsend</t>
  </si>
  <si>
    <t>01469</t>
  </si>
  <si>
    <t>Meg Norvell</t>
  </si>
  <si>
    <t>Joplin</t>
  </si>
  <si>
    <t>MO</t>
  </si>
  <si>
    <t>Anthony Hudgings</t>
  </si>
  <si>
    <t>Intel Corporation</t>
  </si>
  <si>
    <t>Overland Park</t>
  </si>
  <si>
    <t>Luke Lonsdale</t>
  </si>
  <si>
    <t>Illumina, Inc.</t>
  </si>
  <si>
    <t>Chico</t>
  </si>
  <si>
    <t>Biotechnology: Laboratory Analytical Instruments</t>
  </si>
  <si>
    <t>Phillina Brown</t>
  </si>
  <si>
    <t>Winchester</t>
  </si>
  <si>
    <t>Virginia</t>
  </si>
  <si>
    <t>Claudia Barton</t>
  </si>
  <si>
    <t>Quincy</t>
  </si>
  <si>
    <t>Jim Paige</t>
  </si>
  <si>
    <t>Fairborn</t>
  </si>
  <si>
    <t>Mike Lanier</t>
  </si>
  <si>
    <t>Activision Blizzard, Inc</t>
  </si>
  <si>
    <t>Grand Rapids</t>
  </si>
  <si>
    <t>Stefania Ober</t>
  </si>
  <si>
    <t>Mondelez International, Inc.</t>
  </si>
  <si>
    <t>Concord</t>
  </si>
  <si>
    <t>03301</t>
  </si>
  <si>
    <t>New Bedford</t>
  </si>
  <si>
    <t>02740</t>
  </si>
  <si>
    <t>Jas Jarboe</t>
  </si>
  <si>
    <t>Xenia</t>
  </si>
  <si>
    <t>Maureen Sundaresam</t>
  </si>
  <si>
    <t>Starbucks Corporation</t>
  </si>
  <si>
    <t>Chula Vista</t>
  </si>
  <si>
    <t>Restaurants</t>
  </si>
  <si>
    <t>Kelly Thomas</t>
  </si>
  <si>
    <t>Amazon.com, Inc.</t>
  </si>
  <si>
    <t>Garland</t>
  </si>
  <si>
    <t>Allen Creighton</t>
  </si>
  <si>
    <t>Alton</t>
  </si>
  <si>
    <t>Max Waldorf</t>
  </si>
  <si>
    <t>Radnor</t>
  </si>
  <si>
    <t>Hallie Fritzler</t>
  </si>
  <si>
    <t>Yahoo! Inc.</t>
  </si>
  <si>
    <t>Coos Bay</t>
  </si>
  <si>
    <t>97420</t>
  </si>
  <si>
    <t>Anthony Patel</t>
  </si>
  <si>
    <t>Intuitive Surgical, Inc.</t>
  </si>
  <si>
    <t>Industrial Specialties</t>
  </si>
  <si>
    <t>Jim Nazzal</t>
  </si>
  <si>
    <t>Blacksburg</t>
  </si>
  <si>
    <t>24060</t>
  </si>
  <si>
    <t>Harold McCarthy</t>
  </si>
  <si>
    <t>American Airlines Group, Inc.</t>
  </si>
  <si>
    <t>Pendleton</t>
  </si>
  <si>
    <t>97801</t>
  </si>
  <si>
    <t>Air Freight/Delivery Services</t>
  </si>
  <si>
    <t>Muhammed Kamberova</t>
  </si>
  <si>
    <t>Oakton</t>
  </si>
  <si>
    <t>Ed Yedwab</t>
  </si>
  <si>
    <t>Surprise</t>
  </si>
  <si>
    <t>Sylvia Gastineau</t>
  </si>
  <si>
    <t>Mount Prospect</t>
  </si>
  <si>
    <t>Thea Hughes</t>
  </si>
  <si>
    <t>Derry</t>
  </si>
  <si>
    <t>03038</t>
  </si>
  <si>
    <t>Stamford</t>
  </si>
  <si>
    <t>06903</t>
  </si>
  <si>
    <t>Connecticut</t>
  </si>
  <si>
    <t>Ionia Barroso</t>
  </si>
  <si>
    <t>Bessemer</t>
  </si>
  <si>
    <t>Alabama</t>
  </si>
  <si>
    <t>Guy Kelty</t>
  </si>
  <si>
    <t>Indianapolis</t>
  </si>
  <si>
    <t>Aaron Matthias</t>
  </si>
  <si>
    <t>Smithtown</t>
  </si>
  <si>
    <t>Karl Webber</t>
  </si>
  <si>
    <t>Western Digital Corporation</t>
  </si>
  <si>
    <t>Westfield</t>
  </si>
  <si>
    <t>07090</t>
  </si>
  <si>
    <t>Sung Fjeld</t>
  </si>
  <si>
    <t>SBA Communications Corporation</t>
  </si>
  <si>
    <t>Monroe</t>
  </si>
  <si>
    <t>Louisiana</t>
  </si>
  <si>
    <t>Craig Bolton</t>
  </si>
  <si>
    <t>Papillion</t>
  </si>
  <si>
    <t>68046</t>
  </si>
  <si>
    <t>Nebraska</t>
  </si>
  <si>
    <t>Lela Demir</t>
  </si>
  <si>
    <t>Shelby</t>
  </si>
  <si>
    <t>Southfield</t>
  </si>
  <si>
    <t>Nicole Guthrie</t>
  </si>
  <si>
    <t>Rock Springs</t>
  </si>
  <si>
    <t>82901</t>
  </si>
  <si>
    <t>Wyoming</t>
  </si>
  <si>
    <t>Tanja Collins</t>
  </si>
  <si>
    <t>Tesla Motors, Inc.</t>
  </si>
  <si>
    <t>Saint Cloud</t>
  </si>
  <si>
    <t>Emily Kriz</t>
  </si>
  <si>
    <t>Gilead Sciences, Inc.</t>
  </si>
  <si>
    <t>Prairie Village</t>
  </si>
  <si>
    <t>Sally Herrera</t>
  </si>
  <si>
    <t>Mankato</t>
  </si>
  <si>
    <t>Lena Luxemburg</t>
  </si>
  <si>
    <t>Norristown</t>
  </si>
  <si>
    <t>Mitch Thornton</t>
  </si>
  <si>
    <t>Roswell</t>
  </si>
  <si>
    <t>Justin Carroll</t>
  </si>
  <si>
    <t>Bettendorf</t>
  </si>
  <si>
    <t>Janet Huthwaite</t>
  </si>
  <si>
    <t>Jim French</t>
  </si>
  <si>
    <t>Elgin</t>
  </si>
  <si>
    <t>Ritsa Brown</t>
  </si>
  <si>
    <t>Ponca City</t>
  </si>
  <si>
    <t>Theone Carroll</t>
  </si>
  <si>
    <t>Vertex Pharmaceuticals Incorporated</t>
  </si>
  <si>
    <t>Owatonna</t>
  </si>
  <si>
    <t>Corey Patt</t>
  </si>
  <si>
    <t>Glastonbury</t>
  </si>
  <si>
    <t>06033</t>
  </si>
  <si>
    <t>Norwich</t>
  </si>
  <si>
    <t>06360</t>
  </si>
  <si>
    <t>Shelton</t>
  </si>
  <si>
    <t>06484</t>
  </si>
  <si>
    <t>Frank Catlett</t>
  </si>
  <si>
    <t>Tooele</t>
  </si>
  <si>
    <t>Ed Leatherbury</t>
  </si>
  <si>
    <t>Roseville</t>
  </si>
  <si>
    <t>Carol Weiss</t>
  </si>
  <si>
    <t>Comcast Corporation</t>
  </si>
  <si>
    <t>Parker</t>
  </si>
  <si>
    <t>Stefanie Barnett</t>
  </si>
  <si>
    <t>Benton</t>
  </si>
  <si>
    <t>Noel Hamilton</t>
  </si>
  <si>
    <t>Facebook, Inc.</t>
  </si>
  <si>
    <t>Bangor</t>
  </si>
  <si>
    <t>04401</t>
  </si>
  <si>
    <t>Burlington</t>
  </si>
  <si>
    <t>05401</t>
  </si>
  <si>
    <t>Vermont</t>
  </si>
  <si>
    <t>Cheshire</t>
  </si>
  <si>
    <t>06408</t>
  </si>
  <si>
    <t>Englewood</t>
  </si>
  <si>
    <t>07631</t>
  </si>
  <si>
    <t>Providence</t>
  </si>
  <si>
    <t>02908</t>
  </si>
  <si>
    <t>Rhode Island</t>
  </si>
  <si>
    <t>Shahid Bixby</t>
  </si>
  <si>
    <t>Novi</t>
  </si>
  <si>
    <t>Barry Williamson</t>
  </si>
  <si>
    <t>Parkville</t>
  </si>
  <si>
    <t>Maribeth Becker</t>
  </si>
  <si>
    <t>Fairfax</t>
  </si>
  <si>
    <t>20151</t>
  </si>
  <si>
    <t>Harold Nunn</t>
  </si>
  <si>
    <t>Analog Devices, Inc.</t>
  </si>
  <si>
    <t>Westerville</t>
  </si>
  <si>
    <t>Grant Harrigan</t>
  </si>
  <si>
    <t>Hampton</t>
  </si>
  <si>
    <t>03842</t>
  </si>
  <si>
    <t>Ted Yedwab</t>
  </si>
  <si>
    <t>Pharr</t>
  </si>
  <si>
    <t>Carl Greene</t>
  </si>
  <si>
    <t>Wheaton</t>
  </si>
  <si>
    <t>Don Fuller</t>
  </si>
  <si>
    <t>Calumet City</t>
  </si>
  <si>
    <t>Linda Brennan</t>
  </si>
  <si>
    <t>Electronic Arts Inc.</t>
  </si>
  <si>
    <t>Ormond Beach</t>
  </si>
  <si>
    <t>Oviedo</t>
  </si>
  <si>
    <t>Lena McGuire</t>
  </si>
  <si>
    <t>Appleton</t>
  </si>
  <si>
    <t>Dave Blackwell</t>
  </si>
  <si>
    <t>Rancho Cucamonga</t>
  </si>
  <si>
    <t>Liz Smith</t>
  </si>
  <si>
    <t>North Platte</t>
  </si>
  <si>
    <t>69101</t>
  </si>
  <si>
    <t>Rick Book</t>
  </si>
  <si>
    <t>Wilmington</t>
  </si>
  <si>
    <t>Aleksandra Trafton</t>
  </si>
  <si>
    <t>Vacaville</t>
  </si>
  <si>
    <t>Vallejo</t>
  </si>
  <si>
    <t>Sean Thornton</t>
  </si>
  <si>
    <t>Neenah</t>
  </si>
  <si>
    <t>John Conant</t>
  </si>
  <si>
    <t>Mylan Inc.</t>
  </si>
  <si>
    <t>Hilliard</t>
  </si>
  <si>
    <t>Nona Jumper</t>
  </si>
  <si>
    <t>Art Lichtenstein</t>
  </si>
  <si>
    <t>Richfield</t>
  </si>
  <si>
    <t>Ed Byrd</t>
  </si>
  <si>
    <t>DIRECTV</t>
  </si>
  <si>
    <t>Duncanville</t>
  </si>
  <si>
    <t>Annie Ashbrook</t>
  </si>
  <si>
    <t>Oak Forest</t>
  </si>
  <si>
    <t>Lisa Cazamias</t>
  </si>
  <si>
    <t>Fastenal Company</t>
  </si>
  <si>
    <t>Albuquerque</t>
  </si>
  <si>
    <t>Roger Zydlo</t>
  </si>
  <si>
    <t>Akamai Technologies, Inc.</t>
  </si>
  <si>
    <t>Boise</t>
  </si>
  <si>
    <t>83701</t>
  </si>
  <si>
    <t>Joni Visinsky</t>
  </si>
  <si>
    <t>Broken Arrow</t>
  </si>
  <si>
    <t>Deanra Sachs</t>
  </si>
  <si>
    <t>Rose Hill</t>
  </si>
  <si>
    <t>24281</t>
  </si>
  <si>
    <t>Trudy Kennedy</t>
  </si>
  <si>
    <t>Port Huron</t>
  </si>
  <si>
    <t>Becky Poirier</t>
  </si>
  <si>
    <t>Medford</t>
  </si>
  <si>
    <t>Susan Harms</t>
  </si>
  <si>
    <t>Mandan</t>
  </si>
  <si>
    <t>58554</t>
  </si>
  <si>
    <t>Tom Lampkin</t>
  </si>
  <si>
    <t>Slidell</t>
  </si>
  <si>
    <t>Mount Lebanon</t>
  </si>
  <si>
    <t>Alex Daniels</t>
  </si>
  <si>
    <t>Cerner Corporation</t>
  </si>
  <si>
    <t>Leawood</t>
  </si>
  <si>
    <t>Roy Schnelling</t>
  </si>
  <si>
    <t>Bremerton</t>
  </si>
  <si>
    <t>Sung Martin</t>
  </si>
  <si>
    <t>Ross Stores, Inc.</t>
  </si>
  <si>
    <t>Nampa</t>
  </si>
  <si>
    <t>Clothing/Shoe/Accessory Stores</t>
  </si>
  <si>
    <t>Kean Collister</t>
  </si>
  <si>
    <t>Palo Alto</t>
  </si>
  <si>
    <t>Paradise</t>
  </si>
  <si>
    <t>Jeremy Hansen</t>
  </si>
  <si>
    <t>Friendswood</t>
  </si>
  <si>
    <t>Joe Schnelling</t>
  </si>
  <si>
    <t>Lam Research Corporation</t>
  </si>
  <si>
    <t>Levittown</t>
  </si>
  <si>
    <t>Benjamin Schmidt</t>
  </si>
  <si>
    <t>Cranston</t>
  </si>
  <si>
    <t>02910</t>
  </si>
  <si>
    <t>Brian Mautz</t>
  </si>
  <si>
    <t>Bowling Green</t>
  </si>
  <si>
    <t>Wichita</t>
  </si>
  <si>
    <t>Alejandro Olsen</t>
  </si>
  <si>
    <t>Broadcom Corporation</t>
  </si>
  <si>
    <t>Canton</t>
  </si>
  <si>
    <t>Sam McAdams</t>
  </si>
  <si>
    <t>Catamaran Corporation</t>
  </si>
  <si>
    <t>Reynoldsburg</t>
  </si>
  <si>
    <t>Specialty Insurers</t>
  </si>
  <si>
    <t>Finance</t>
  </si>
  <si>
    <t>Katherine Ballard</t>
  </si>
  <si>
    <t>Barrington</t>
  </si>
  <si>
    <t>02806</t>
  </si>
  <si>
    <t>Linden</t>
  </si>
  <si>
    <t>07036</t>
  </si>
  <si>
    <t>Paul Brittain</t>
  </si>
  <si>
    <t>Sayreville</t>
  </si>
  <si>
    <t>08871</t>
  </si>
  <si>
    <t>Barry Ferguson</t>
  </si>
  <si>
    <t>West Mifflin</t>
  </si>
  <si>
    <t>15122</t>
  </si>
  <si>
    <t>Sandra Stewart</t>
  </si>
  <si>
    <t>Bismarck</t>
  </si>
  <si>
    <t>Alan Daly</t>
  </si>
  <si>
    <t>Port Arthur</t>
  </si>
  <si>
    <t>Evans</t>
  </si>
  <si>
    <t>James Derr</t>
  </si>
  <si>
    <t>Alexandria</t>
  </si>
  <si>
    <t>Rob MacKendrick</t>
  </si>
  <si>
    <t>Todd Cacioppo</t>
  </si>
  <si>
    <t>Applied Materials, Inc.</t>
  </si>
  <si>
    <t>Sun Prairie</t>
  </si>
  <si>
    <t>Katrina Radford</t>
  </si>
  <si>
    <t>Reston</t>
  </si>
  <si>
    <t>20190</t>
  </si>
  <si>
    <t>Nora Airdo</t>
  </si>
  <si>
    <t>Antioch</t>
  </si>
  <si>
    <t>Andy Willingham</t>
  </si>
  <si>
    <t>Westbrook</t>
  </si>
  <si>
    <t>04092</t>
  </si>
  <si>
    <t>Covington</t>
  </si>
  <si>
    <t>Gastonia</t>
  </si>
  <si>
    <t>Superior</t>
  </si>
  <si>
    <t>Ferguson</t>
  </si>
  <si>
    <t>63135</t>
  </si>
  <si>
    <t>Lori Medina</t>
  </si>
  <si>
    <t>Henry Schein, Inc.</t>
  </si>
  <si>
    <t>Gadsden</t>
  </si>
  <si>
    <t>Medical Specialities</t>
  </si>
  <si>
    <t>Vivian Emerson</t>
  </si>
  <si>
    <t>Odenton</t>
  </si>
  <si>
    <t>Georgetown</t>
  </si>
  <si>
    <t>Jack Bradley</t>
  </si>
  <si>
    <t>Woodbury</t>
  </si>
  <si>
    <t>Pete Collister</t>
  </si>
  <si>
    <t>Owasso</t>
  </si>
  <si>
    <t>Sarah Hopkins</t>
  </si>
  <si>
    <t>Elpida Elijah</t>
  </si>
  <si>
    <t>Newark</t>
  </si>
  <si>
    <t>Delaware</t>
  </si>
  <si>
    <t>Clay Anderson</t>
  </si>
  <si>
    <t>Vancouver</t>
  </si>
  <si>
    <t>Grant Ellison</t>
  </si>
  <si>
    <t>Charleston</t>
  </si>
  <si>
    <t>West Virginia</t>
  </si>
  <si>
    <t>Grant Jackson</t>
  </si>
  <si>
    <t>Crystal Lake</t>
  </si>
  <si>
    <t>Rob Cano</t>
  </si>
  <si>
    <t>Marshalltown</t>
  </si>
  <si>
    <t>Maribeth Venier</t>
  </si>
  <si>
    <t>Durango</t>
  </si>
  <si>
    <t>Hawthorne</t>
  </si>
  <si>
    <t>07506</t>
  </si>
  <si>
    <t>Liz Overfelt</t>
  </si>
  <si>
    <t>Carol Knutson</t>
  </si>
  <si>
    <t>Randallstown</t>
  </si>
  <si>
    <t>Eric Dilbeck</t>
  </si>
  <si>
    <t>Huntington Beach</t>
  </si>
  <si>
    <t>Fred Overcash</t>
  </si>
  <si>
    <t>Colorado Springs</t>
  </si>
  <si>
    <t>Jennifer Brown</t>
  </si>
  <si>
    <t>Richmond</t>
  </si>
  <si>
    <t>Sara Fair</t>
  </si>
  <si>
    <t>El Centro</t>
  </si>
  <si>
    <t>Sally Price</t>
  </si>
  <si>
    <t>North Olmsted</t>
  </si>
  <si>
    <t>Laurel</t>
  </si>
  <si>
    <t>Vivek Barchas</t>
  </si>
  <si>
    <t>Aspen Hill</t>
  </si>
  <si>
    <t>Adam Phonely</t>
  </si>
  <si>
    <t>Laguna Hills</t>
  </si>
  <si>
    <t>Andrew Benoit</t>
  </si>
  <si>
    <t>Fort Collins</t>
  </si>
  <si>
    <t>Quincy Patterson</t>
  </si>
  <si>
    <t>Tuscaloosa</t>
  </si>
  <si>
    <t>Michael Carlisle</t>
  </si>
  <si>
    <t>Palm Coast</t>
  </si>
  <si>
    <t>Bobby Childs</t>
  </si>
  <si>
    <t>San Luis Obispo</t>
  </si>
  <si>
    <t>Alan Reichenbach</t>
  </si>
  <si>
    <t>Springfield</t>
  </si>
  <si>
    <t>Roland Matthias</t>
  </si>
  <si>
    <t>El Cajon</t>
  </si>
  <si>
    <t>Cindy Mathis</t>
  </si>
  <si>
    <t>Oro Valley</t>
  </si>
  <si>
    <t>Brenda Hildebrand</t>
  </si>
  <si>
    <t>Vicksburg</t>
  </si>
  <si>
    <t>39180</t>
  </si>
  <si>
    <t>Mississippi</t>
  </si>
  <si>
    <t>John Vanderzanden</t>
  </si>
  <si>
    <t>Marietta</t>
  </si>
  <si>
    <t>Art Stewart</t>
  </si>
  <si>
    <t>Lakewood</t>
  </si>
  <si>
    <t>Littleton</t>
  </si>
  <si>
    <t>Christine Wasserman</t>
  </si>
  <si>
    <t>Eileen Lonsdale</t>
  </si>
  <si>
    <t>Express Scripts Holding Company</t>
  </si>
  <si>
    <t>Waxahachie</t>
  </si>
  <si>
    <t>Medical/Nursing Services</t>
  </si>
  <si>
    <t>Patrick Brooks</t>
  </si>
  <si>
    <t>Winter Springs</t>
  </si>
  <si>
    <t>Jack Satty</t>
  </si>
  <si>
    <t>C.H. Robinson Worldwide, Inc.</t>
  </si>
  <si>
    <t>Country Club Hills</t>
  </si>
  <si>
    <t>60478</t>
  </si>
  <si>
    <t>Nathan Freymann</t>
  </si>
  <si>
    <t>Eden Prairie</t>
  </si>
  <si>
    <t>Troy Sayre</t>
  </si>
  <si>
    <t>Kissimmee</t>
  </si>
  <si>
    <t>Bill Black</t>
  </si>
  <si>
    <t>Lodi</t>
  </si>
  <si>
    <t>Pompano Beach</t>
  </si>
  <si>
    <t>Christopher Brandow</t>
  </si>
  <si>
    <t>Southgate</t>
  </si>
  <si>
    <t>Jay O'Donnell</t>
  </si>
  <si>
    <t>Hopkinton</t>
  </si>
  <si>
    <t>01748</t>
  </si>
  <si>
    <t>Philip Sorensen</t>
  </si>
  <si>
    <t>44107</t>
  </si>
  <si>
    <t>Jane Ordway</t>
  </si>
  <si>
    <t>Wooster</t>
  </si>
  <si>
    <t>Denny Voltz</t>
  </si>
  <si>
    <t>Woodland</t>
  </si>
  <si>
    <t>Julia Meador</t>
  </si>
  <si>
    <t>Freeport</t>
  </si>
  <si>
    <t>Lycoris Stevenson</t>
  </si>
  <si>
    <t>Indian Trail</t>
  </si>
  <si>
    <t>Eugene Melton</t>
  </si>
  <si>
    <t>Carpentersville</t>
  </si>
  <si>
    <t>Ross Hastings</t>
  </si>
  <si>
    <t>North Miami</t>
  </si>
  <si>
    <t>Luke Dana</t>
  </si>
  <si>
    <t>Hilton Head Island</t>
  </si>
  <si>
    <t>29915</t>
  </si>
  <si>
    <t>Mount Pleasant</t>
  </si>
  <si>
    <t>Robert Jones</t>
  </si>
  <si>
    <t>Autodesk, Inc.</t>
  </si>
  <si>
    <t>Oakville</t>
  </si>
  <si>
    <t>63129</t>
  </si>
  <si>
    <t>Myrtle Beach</t>
  </si>
  <si>
    <t>Bill Engle</t>
  </si>
  <si>
    <t>Oakland</t>
  </si>
  <si>
    <t>Yoseph MacAllister</t>
  </si>
  <si>
    <t>Pullman</t>
  </si>
  <si>
    <t>Nora Stevenson</t>
  </si>
  <si>
    <t>Tim Trevino</t>
  </si>
  <si>
    <t>Rexburg</t>
  </si>
  <si>
    <t>Twin Falls</t>
  </si>
  <si>
    <t>Edward Parks</t>
  </si>
  <si>
    <t>eBay Inc.</t>
  </si>
  <si>
    <t>Carbondale</t>
  </si>
  <si>
    <t>Alan Brumley</t>
  </si>
  <si>
    <t>Mountain View</t>
  </si>
  <si>
    <t>Murrieta</t>
  </si>
  <si>
    <t>Smithfield</t>
  </si>
  <si>
    <t>02917</t>
  </si>
  <si>
    <t>Charles Sunley</t>
  </si>
  <si>
    <t>Santa Clara</t>
  </si>
  <si>
    <t>Maxwell O'Connel</t>
  </si>
  <si>
    <t>New Bern</t>
  </si>
  <si>
    <t>Ossining</t>
  </si>
  <si>
    <t>Tracy Raglin</t>
  </si>
  <si>
    <t>Riviera Beach</t>
  </si>
  <si>
    <t>Christy Blume</t>
  </si>
  <si>
    <t>Intuit Inc.</t>
  </si>
  <si>
    <t>Santa Maria</t>
  </si>
  <si>
    <t>Jasper Galang</t>
  </si>
  <si>
    <t>Franklin Square</t>
  </si>
  <si>
    <t>Swansea</t>
  </si>
  <si>
    <t>02777</t>
  </si>
  <si>
    <t>David Thompson</t>
  </si>
  <si>
    <t>Dover</t>
  </si>
  <si>
    <t>Davie</t>
  </si>
  <si>
    <t>Helen Glantz</t>
  </si>
  <si>
    <t>Ozark</t>
  </si>
  <si>
    <t>65721</t>
  </si>
  <si>
    <t>Paul Hazard</t>
  </si>
  <si>
    <t>Sioux Falls</t>
  </si>
  <si>
    <t>South Dakota</t>
  </si>
  <si>
    <t>Bradley Donovan</t>
  </si>
  <si>
    <t>Matt Bertelson</t>
  </si>
  <si>
    <t>Bethesda</t>
  </si>
  <si>
    <t>Liz Sundaresam</t>
  </si>
  <si>
    <t>Hickory</t>
  </si>
  <si>
    <t>Annie Martin</t>
  </si>
  <si>
    <t>Logan</t>
  </si>
  <si>
    <t>Bradley Fjeld</t>
  </si>
  <si>
    <t>West Hollywood</t>
  </si>
  <si>
    <t>Richard Koutras</t>
  </si>
  <si>
    <t>Marrero</t>
  </si>
  <si>
    <t>Alan Blumstein</t>
  </si>
  <si>
    <t>Syracuse</t>
  </si>
  <si>
    <t>Brad Jacobs</t>
  </si>
  <si>
    <t>James Knutson</t>
  </si>
  <si>
    <t>Mansfield</t>
  </si>
  <si>
    <t>Edward Weien</t>
  </si>
  <si>
    <t>Edinburg</t>
  </si>
  <si>
    <t>Edmond</t>
  </si>
  <si>
    <t>Raymond O'Donnell</t>
  </si>
  <si>
    <t>Bryan Kargatis</t>
  </si>
  <si>
    <t>Santa Ana</t>
  </si>
  <si>
    <t>Neil Gilcrest</t>
  </si>
  <si>
    <t>Rocky Mount</t>
  </si>
  <si>
    <t>Ben Lock</t>
  </si>
  <si>
    <t>Portland</t>
  </si>
  <si>
    <t>04101</t>
  </si>
  <si>
    <t>Sandra Prescott</t>
  </si>
  <si>
    <t>Gahanna</t>
  </si>
  <si>
    <t>Michael Bergman</t>
  </si>
  <si>
    <t>Burnsville</t>
  </si>
  <si>
    <t>Christina Yedwab</t>
  </si>
  <si>
    <t>Ottumwa</t>
  </si>
  <si>
    <t>52501</t>
  </si>
  <si>
    <t>Gary Monton</t>
  </si>
  <si>
    <t>Weslaco</t>
  </si>
  <si>
    <t>Steve Vittorini</t>
  </si>
  <si>
    <t>Moorhead</t>
  </si>
  <si>
    <t>Cathy Molinari</t>
  </si>
  <si>
    <t>Pueblo West</t>
  </si>
  <si>
    <t>Pueblo</t>
  </si>
  <si>
    <t>Alex Thompson</t>
  </si>
  <si>
    <t>Biddeford</t>
  </si>
  <si>
    <t>04005</t>
  </si>
  <si>
    <t>07644</t>
  </si>
  <si>
    <t>George Carreira</t>
  </si>
  <si>
    <t>Attleboro</t>
  </si>
  <si>
    <t>02703</t>
  </si>
  <si>
    <t>Lisa Ann Reed</t>
  </si>
  <si>
    <t>Harrisonburg</t>
  </si>
  <si>
    <t>Gary Matthias</t>
  </si>
  <si>
    <t>Coconut Creek</t>
  </si>
  <si>
    <t>33063</t>
  </si>
  <si>
    <t>Steve Shariari</t>
  </si>
  <si>
    <t>NetApp, Inc.</t>
  </si>
  <si>
    <t>Stow</t>
  </si>
  <si>
    <t>Susan Bailliet</t>
  </si>
  <si>
    <t>Gainesville</t>
  </si>
  <si>
    <t>Julia Hwang</t>
  </si>
  <si>
    <t>Wentzville</t>
  </si>
  <si>
    <t>Mick Breyer</t>
  </si>
  <si>
    <t>Fort Lauderdale</t>
  </si>
  <si>
    <t>Roy Peterman</t>
  </si>
  <si>
    <t>Fruit Cove</t>
  </si>
  <si>
    <t>32259</t>
  </si>
  <si>
    <t>Patrick Fjeld</t>
  </si>
  <si>
    <t>Montgomery</t>
  </si>
  <si>
    <t>Giulietta Gibson</t>
  </si>
  <si>
    <t>Hobart</t>
  </si>
  <si>
    <t>Annandale</t>
  </si>
  <si>
    <t>Nicole Sweed</t>
  </si>
  <si>
    <t>Kankakee</t>
  </si>
  <si>
    <t>Tom Skaria</t>
  </si>
  <si>
    <t>Brentwood</t>
  </si>
  <si>
    <t>Ken Soltero</t>
  </si>
  <si>
    <t>Peachtree City</t>
  </si>
  <si>
    <t>Saco</t>
  </si>
  <si>
    <t>04072</t>
  </si>
  <si>
    <t>Logan Flashing</t>
  </si>
  <si>
    <t>Ann Oakman</t>
  </si>
  <si>
    <t>76240</t>
  </si>
  <si>
    <t>Lena Wener</t>
  </si>
  <si>
    <t>Cohoes</t>
  </si>
  <si>
    <t>12047</t>
  </si>
  <si>
    <t>Denise Catini</t>
  </si>
  <si>
    <t>Gorham</t>
  </si>
  <si>
    <t>04038</t>
  </si>
  <si>
    <t>Herbert Weiss</t>
  </si>
  <si>
    <t>Euclid</t>
  </si>
  <si>
    <t>Steven Haberlin</t>
  </si>
  <si>
    <t>North Port</t>
  </si>
  <si>
    <t>Rapid City</t>
  </si>
  <si>
    <t>57701</t>
  </si>
  <si>
    <t>Los Altos</t>
  </si>
  <si>
    <t>Denise Sievert</t>
  </si>
  <si>
    <t>Apex</t>
  </si>
  <si>
    <t>Lynn Degenhardt</t>
  </si>
  <si>
    <t>Norfolk</t>
  </si>
  <si>
    <t>Carlsbad</t>
  </si>
  <si>
    <t>Dracut</t>
  </si>
  <si>
    <t>01826</t>
  </si>
  <si>
    <t>02169</t>
  </si>
  <si>
    <t>Evan Castell</t>
  </si>
  <si>
    <t>Gloucester</t>
  </si>
  <si>
    <t>01930</t>
  </si>
  <si>
    <t>Jersey City</t>
  </si>
  <si>
    <t>07097</t>
  </si>
  <si>
    <t>Marc Gillingham</t>
  </si>
  <si>
    <t>Sterling Heights</t>
  </si>
  <si>
    <t>Erin Cox</t>
  </si>
  <si>
    <t>League City</t>
  </si>
  <si>
    <t>Alan Carroll</t>
  </si>
  <si>
    <t>Puyallup</t>
  </si>
  <si>
    <t>Redmond</t>
  </si>
  <si>
    <t>Ken Leslie</t>
  </si>
  <si>
    <t>Pine Bluff</t>
  </si>
  <si>
    <t>Deirdre Chong</t>
  </si>
  <si>
    <t>Buffalo</t>
  </si>
  <si>
    <t>Thomas Ferrer</t>
  </si>
  <si>
    <t>Escondido</t>
  </si>
  <si>
    <t>John Selesnick</t>
  </si>
  <si>
    <t>Harrison</t>
  </si>
  <si>
    <t>Stephanie Tate</t>
  </si>
  <si>
    <t>Kent</t>
  </si>
  <si>
    <t>New Brunswick</t>
  </si>
  <si>
    <t>08901</t>
  </si>
  <si>
    <t>Muhammed Wilson</t>
  </si>
  <si>
    <t>Thornton</t>
  </si>
  <si>
    <t>Dorothy Deggeller</t>
  </si>
  <si>
    <t>Romeoville</t>
  </si>
  <si>
    <t>Keith Dominguez</t>
  </si>
  <si>
    <t>Abington</t>
  </si>
  <si>
    <t>02351</t>
  </si>
  <si>
    <t>Farmington</t>
  </si>
  <si>
    <t>06030</t>
  </si>
  <si>
    <t>Christina Rozendal</t>
  </si>
  <si>
    <t>Montclair</t>
  </si>
  <si>
    <t>22025</t>
  </si>
  <si>
    <t>Bobby Lacy</t>
  </si>
  <si>
    <t>Lincoln</t>
  </si>
  <si>
    <t>Rochester</t>
  </si>
  <si>
    <t>Jack Cacioppo</t>
  </si>
  <si>
    <t>New Albany</t>
  </si>
  <si>
    <t>Garfield</t>
  </si>
  <si>
    <t>07026</t>
  </si>
  <si>
    <t>Christine Knight</t>
  </si>
  <si>
    <t>Saint Louis</t>
  </si>
  <si>
    <t>Bruce Hopkins</t>
  </si>
  <si>
    <t>Lees Summit</t>
  </si>
  <si>
    <t>Tempe</t>
  </si>
  <si>
    <t>Asbury Park</t>
  </si>
  <si>
    <t>07712</t>
  </si>
  <si>
    <t>Allen Grady</t>
  </si>
  <si>
    <t>Rowlett</t>
  </si>
  <si>
    <t>Aaron Moray</t>
  </si>
  <si>
    <t>Addison</t>
  </si>
  <si>
    <t>Anthony Carroll</t>
  </si>
  <si>
    <t>Pico Rivera</t>
  </si>
  <si>
    <t>Alyssa Sink</t>
  </si>
  <si>
    <t>Longmeadow</t>
  </si>
  <si>
    <t>01106</t>
  </si>
  <si>
    <t>Garfield Heights</t>
  </si>
  <si>
    <t>Bruce Schmidt</t>
  </si>
  <si>
    <t>Orem</t>
  </si>
  <si>
    <t>Tamara Gordon</t>
  </si>
  <si>
    <t>Twentynine Palms</t>
  </si>
  <si>
    <t>Liz Ward</t>
  </si>
  <si>
    <t>Eastpointe</t>
  </si>
  <si>
    <t>Dan MacKendrick</t>
  </si>
  <si>
    <t>Goleta</t>
  </si>
  <si>
    <t>Carrollton</t>
  </si>
  <si>
    <t>Kelly Bensley</t>
  </si>
  <si>
    <t>Greenville</t>
  </si>
  <si>
    <t>Victoria Schild</t>
  </si>
  <si>
    <t>Eagle</t>
  </si>
  <si>
    <t>83616</t>
  </si>
  <si>
    <t>Erica Percer</t>
  </si>
  <si>
    <t>Fort Wayne</t>
  </si>
  <si>
    <t>Scott Bell</t>
  </si>
  <si>
    <t>Louisville</t>
  </si>
  <si>
    <t>Saint Petersburg</t>
  </si>
  <si>
    <t>Michael Darley</t>
  </si>
  <si>
    <t>07040</t>
  </si>
  <si>
    <t>Scott Magee</t>
  </si>
  <si>
    <t>Minneapolis</t>
  </si>
  <si>
    <t>Ryan Johnson</t>
  </si>
  <si>
    <t>North Miami Beach</t>
  </si>
  <si>
    <t>33160</t>
  </si>
  <si>
    <t>Muskogee</t>
  </si>
  <si>
    <t>Dennis Cyprus</t>
  </si>
  <si>
    <t>Shoreview</t>
  </si>
  <si>
    <t>Carlos Kinney</t>
  </si>
  <si>
    <t>Odella Tron</t>
  </si>
  <si>
    <t>Wilkes Barre</t>
  </si>
  <si>
    <t>Oak Park</t>
  </si>
  <si>
    <t>Clytie Dortch</t>
  </si>
  <si>
    <t>Tualatin</t>
  </si>
  <si>
    <t>Naugatuck</t>
  </si>
  <si>
    <t>06770</t>
  </si>
  <si>
    <t>Seymour</t>
  </si>
  <si>
    <t>06478</t>
  </si>
  <si>
    <t>Christina Eno</t>
  </si>
  <si>
    <t>Murfreesboro</t>
  </si>
  <si>
    <t>Oak Lawn</t>
  </si>
  <si>
    <t>Adrian Ferguson</t>
  </si>
  <si>
    <t>Anacortes</t>
  </si>
  <si>
    <t>98221</t>
  </si>
  <si>
    <t>Ben Blacks</t>
  </si>
  <si>
    <t>QUALCOMM Incorporated</t>
  </si>
  <si>
    <t>Valley Stream</t>
  </si>
  <si>
    <t>Radio And Television Broadcasting And Communications Equipment</t>
  </si>
  <si>
    <t>Santa Monica</t>
  </si>
  <si>
    <t>Salisbury</t>
  </si>
  <si>
    <t>44236</t>
  </si>
  <si>
    <t>West Scarborough</t>
  </si>
  <si>
    <t>04070</t>
  </si>
  <si>
    <t>Lindsay MacIntyre</t>
  </si>
  <si>
    <t>Rogers</t>
  </si>
  <si>
    <t>Max Ducich</t>
  </si>
  <si>
    <t>Lindenhurst</t>
  </si>
  <si>
    <t>Ralph Eplett</t>
  </si>
  <si>
    <t>Jackson</t>
  </si>
  <si>
    <t>Neil Lucas</t>
  </si>
  <si>
    <t>Michael Prescott</t>
  </si>
  <si>
    <t>Xilinx, Inc.</t>
  </si>
  <si>
    <t>Gardner</t>
  </si>
  <si>
    <t>01440</t>
  </si>
  <si>
    <t>Lexington</t>
  </si>
  <si>
    <t>02420</t>
  </si>
  <si>
    <t>Parsippany</t>
  </si>
  <si>
    <t>07054</t>
  </si>
  <si>
    <t>Giulietta Ferguson</t>
  </si>
  <si>
    <t>Stockton</t>
  </si>
  <si>
    <t>Omaha</t>
  </si>
  <si>
    <t>Xylona Takahito</t>
  </si>
  <si>
    <t>Beavercreek</t>
  </si>
  <si>
    <t>Corinna Lawera</t>
  </si>
  <si>
    <t>East Haven</t>
  </si>
  <si>
    <t>06512</t>
  </si>
  <si>
    <t>Braintree</t>
  </si>
  <si>
    <t>02184</t>
  </si>
  <si>
    <t>South Burlington</t>
  </si>
  <si>
    <t>05403</t>
  </si>
  <si>
    <t>Rob Sissman</t>
  </si>
  <si>
    <t>Livonia</t>
  </si>
  <si>
    <t>Randy Arnett</t>
  </si>
  <si>
    <t>Dalton</t>
  </si>
  <si>
    <t>Sean Kipp</t>
  </si>
  <si>
    <t>John Doherty</t>
  </si>
  <si>
    <t>Prior Lake</t>
  </si>
  <si>
    <t>55372</t>
  </si>
  <si>
    <t>Mark Steele</t>
  </si>
  <si>
    <t>Lauren Bern</t>
  </si>
  <si>
    <t>Pete Tran</t>
  </si>
  <si>
    <t>Edgewood</t>
  </si>
  <si>
    <t>La Mesa</t>
  </si>
  <si>
    <t>08701</t>
  </si>
  <si>
    <t>Jacksonville</t>
  </si>
  <si>
    <t>Robert Franz</t>
  </si>
  <si>
    <t>Clarksville</t>
  </si>
  <si>
    <t>Tonja Murray</t>
  </si>
  <si>
    <t>Longview</t>
  </si>
  <si>
    <t>William Jacobs</t>
  </si>
  <si>
    <t>Hinesville</t>
  </si>
  <si>
    <t>Irene Rosenberg</t>
  </si>
  <si>
    <t>Khloe Jacobs</t>
  </si>
  <si>
    <t>Royal Oak</t>
  </si>
  <si>
    <t>Kelly Arnett</t>
  </si>
  <si>
    <t>Clearfield</t>
  </si>
  <si>
    <t>Carl Grace</t>
  </si>
  <si>
    <t>Carson City</t>
  </si>
  <si>
    <t>Nevada</t>
  </si>
  <si>
    <t>Columbus</t>
  </si>
  <si>
    <t>39701</t>
  </si>
  <si>
    <t>Christine Armold</t>
  </si>
  <si>
    <t>Don McCrary</t>
  </si>
  <si>
    <t>Burbank</t>
  </si>
  <si>
    <t>Brendan Smith</t>
  </si>
  <si>
    <t>Seatac</t>
  </si>
  <si>
    <t>Frank Martin</t>
  </si>
  <si>
    <t>Lewisville</t>
  </si>
  <si>
    <t>Eau Claire</t>
  </si>
  <si>
    <t>Shahid Boyes</t>
  </si>
  <si>
    <t>Anna Hwang</t>
  </si>
  <si>
    <t>Olathe</t>
  </si>
  <si>
    <t>Beth Hughes</t>
  </si>
  <si>
    <t>Sirius XM Holdings Inc.</t>
  </si>
  <si>
    <t>Belvidere</t>
  </si>
  <si>
    <t>Ashley Wiener</t>
  </si>
  <si>
    <t>Flagstaff</t>
  </si>
  <si>
    <t>South Portland</t>
  </si>
  <si>
    <t>04106</t>
  </si>
  <si>
    <t>Fred Southworth</t>
  </si>
  <si>
    <t>Dix Hills</t>
  </si>
  <si>
    <t>Randy Baptist</t>
  </si>
  <si>
    <t>Bristol</t>
  </si>
  <si>
    <t>Frank Stugart</t>
  </si>
  <si>
    <t>Champaign</t>
  </si>
  <si>
    <t>Anna Donatelli</t>
  </si>
  <si>
    <t>Rick Coakley</t>
  </si>
  <si>
    <t>Douglasville</t>
  </si>
  <si>
    <t>Gary Gainer</t>
  </si>
  <si>
    <t>Fort Worth</t>
  </si>
  <si>
    <t>Michelle Chapman</t>
  </si>
  <si>
    <t>Glen Ellyn</t>
  </si>
  <si>
    <t>Nick Murdock</t>
  </si>
  <si>
    <t>Winter Garden</t>
  </si>
  <si>
    <t>Dennis Eason</t>
  </si>
  <si>
    <t>Centereach</t>
  </si>
  <si>
    <t>Raymond Crestani</t>
  </si>
  <si>
    <t>Rutland</t>
  </si>
  <si>
    <t>05701</t>
  </si>
  <si>
    <t>Theresa Dickinson</t>
  </si>
  <si>
    <t>Port Saint Lucie</t>
  </si>
  <si>
    <t>Reading</t>
  </si>
  <si>
    <t>Kristina Willman</t>
  </si>
  <si>
    <t>Dearborn Heights</t>
  </si>
  <si>
    <t>Sean Williams</t>
  </si>
  <si>
    <t>Oak Creek</t>
  </si>
  <si>
    <t>Moreno Valley</t>
  </si>
  <si>
    <t>Enid</t>
  </si>
  <si>
    <t>Nancy Halladay</t>
  </si>
  <si>
    <t>Huntsville</t>
  </si>
  <si>
    <t>Daniel Price</t>
  </si>
  <si>
    <t>Salt Lake City</t>
  </si>
  <si>
    <t>Jessica Thornton</t>
  </si>
  <si>
    <t>Laramie</t>
  </si>
  <si>
    <t>Shirley Jenkins</t>
  </si>
  <si>
    <t>Somerville</t>
  </si>
  <si>
    <t>02145</t>
  </si>
  <si>
    <t>Aloha</t>
  </si>
  <si>
    <t>Guy Takahito</t>
  </si>
  <si>
    <t>Saint Peters</t>
  </si>
  <si>
    <t>David O'Rourke</t>
  </si>
  <si>
    <t>Ann Hagelstein</t>
  </si>
  <si>
    <t>Arlington Heights</t>
  </si>
  <si>
    <t>60004</t>
  </si>
  <si>
    <t>Nat Hallsten</t>
  </si>
  <si>
    <t>Midwest City</t>
  </si>
  <si>
    <t>Maurice Cunningham</t>
  </si>
  <si>
    <t>Lakeland</t>
  </si>
  <si>
    <t>Joy O'Briant</t>
  </si>
  <si>
    <t>Elmhurst</t>
  </si>
  <si>
    <t>Birmingham</t>
  </si>
  <si>
    <t>Menlo Park</t>
  </si>
  <si>
    <t>Filia Rittenbach</t>
  </si>
  <si>
    <t>Upper Saint Clair</t>
  </si>
  <si>
    <t>15241</t>
  </si>
  <si>
    <t>Ellis Sundaresam</t>
  </si>
  <si>
    <t>Eric Stewart</t>
  </si>
  <si>
    <t>Inglewood</t>
  </si>
  <si>
    <t>Skye Foster</t>
  </si>
  <si>
    <t>Lansing</t>
  </si>
  <si>
    <t>Toby Glotzbach</t>
  </si>
  <si>
    <t>Arianne Norris</t>
  </si>
  <si>
    <t>Maryville</t>
  </si>
  <si>
    <t>Phillip West</t>
  </si>
  <si>
    <t>Plainview</t>
  </si>
  <si>
    <t>Maureen Weiss</t>
  </si>
  <si>
    <t>Plum</t>
  </si>
  <si>
    <t>Michael Vittorini</t>
  </si>
  <si>
    <t>East Orange</t>
  </si>
  <si>
    <t>07017</t>
  </si>
  <si>
    <t>Barry Duston</t>
  </si>
  <si>
    <t>Belchertown</t>
  </si>
  <si>
    <t>01007</t>
  </si>
  <si>
    <t>Forest Park</t>
  </si>
  <si>
    <t>60130</t>
  </si>
  <si>
    <t>Kalamazoo</t>
  </si>
  <si>
    <t>Mathew McNair</t>
  </si>
  <si>
    <t>Ithaca</t>
  </si>
  <si>
    <t>Mitch Smayling</t>
  </si>
  <si>
    <t>Hobbs</t>
  </si>
  <si>
    <t>Meridian</t>
  </si>
  <si>
    <t>Lake Charles</t>
  </si>
  <si>
    <t>Henry Katz</t>
  </si>
  <si>
    <t>Coral Springs</t>
  </si>
  <si>
    <t>Chattanooga</t>
  </si>
  <si>
    <t>Adam Wendt</t>
  </si>
  <si>
    <t>Eugene</t>
  </si>
  <si>
    <t>Katharine Allen</t>
  </si>
  <si>
    <t>Alamogordo</t>
  </si>
  <si>
    <t>Joseph Blanton</t>
  </si>
  <si>
    <t>Newnan</t>
  </si>
  <si>
    <t>Goldsboro</t>
  </si>
  <si>
    <t>Ricardo Schoenberger</t>
  </si>
  <si>
    <t>Lincoln Park</t>
  </si>
  <si>
    <t>Nathan Lee</t>
  </si>
  <si>
    <t>Homewood</t>
  </si>
  <si>
    <t>Anna Cartwright</t>
  </si>
  <si>
    <t>Dallas</t>
  </si>
  <si>
    <t>Ralph Cohen</t>
  </si>
  <si>
    <t>Ellicott City</t>
  </si>
  <si>
    <t>Alan Flentye</t>
  </si>
  <si>
    <t>Julie Murray</t>
  </si>
  <si>
    <t>Parkersburg</t>
  </si>
  <si>
    <t>Memphis</t>
  </si>
  <si>
    <t>Cynthia Kirkland</t>
  </si>
  <si>
    <t>Oak Ridge</t>
  </si>
  <si>
    <t>Jill Hernandez</t>
  </si>
  <si>
    <t>Palm Springs</t>
  </si>
  <si>
    <t>Max Thurman</t>
  </si>
  <si>
    <t>Owensboro</t>
  </si>
  <si>
    <t>Paducah</t>
  </si>
  <si>
    <t>Seattle</t>
  </si>
  <si>
    <t>Anne Currie</t>
  </si>
  <si>
    <t>Petaluma</t>
  </si>
  <si>
    <t>Chad Bavinger</t>
  </si>
  <si>
    <t>Saint Paul</t>
  </si>
  <si>
    <t>Wilkinsburg</t>
  </si>
  <si>
    <t>15221</t>
  </si>
  <si>
    <t>Astrea Meade</t>
  </si>
  <si>
    <t>San Jose</t>
  </si>
  <si>
    <t>Natalie Pelletier</t>
  </si>
  <si>
    <t>Opelika</t>
  </si>
  <si>
    <t>Stuart Epp</t>
  </si>
  <si>
    <t>Shirley</t>
  </si>
  <si>
    <t>Bill Kiefer</t>
  </si>
  <si>
    <t>Cuyahoga Falls</t>
  </si>
  <si>
    <t>Brooke Abelman</t>
  </si>
  <si>
    <t>Lindsay DeVincentis</t>
  </si>
  <si>
    <t>Bozeman</t>
  </si>
  <si>
    <t>59715</t>
  </si>
  <si>
    <t>Montana</t>
  </si>
  <si>
    <t>Waukesha</t>
  </si>
  <si>
    <t>Kelly Marley</t>
  </si>
  <si>
    <t>Chuck Bierner</t>
  </si>
  <si>
    <t>Las Vegas</t>
  </si>
  <si>
    <t>North Las Vegas</t>
  </si>
  <si>
    <t>Victor Hane</t>
  </si>
  <si>
    <t>Royal Palm Beach</t>
  </si>
  <si>
    <t>Peter Lopez</t>
  </si>
  <si>
    <t>Bakersfield</t>
  </si>
  <si>
    <t>Lombard</t>
  </si>
  <si>
    <t>Damala Bern</t>
  </si>
  <si>
    <t>Northampton</t>
  </si>
  <si>
    <t>01060</t>
  </si>
  <si>
    <t>Citrus Heights</t>
  </si>
  <si>
    <t>Iselin</t>
  </si>
  <si>
    <t>08830</t>
  </si>
  <si>
    <t>Andrew Calhoun</t>
  </si>
  <si>
    <t>Erin Henry</t>
  </si>
  <si>
    <t>Flower Mound</t>
  </si>
  <si>
    <t>Logan Jackson</t>
  </si>
  <si>
    <t>Phillip Jackson</t>
  </si>
  <si>
    <t>Muskego</t>
  </si>
  <si>
    <t>53150</t>
  </si>
  <si>
    <t>Dianna Van Huff</t>
  </si>
  <si>
    <t>Hoboken</t>
  </si>
  <si>
    <t>07030</t>
  </si>
  <si>
    <t>Ralph Hernandez</t>
  </si>
  <si>
    <t>Lake In The Hills</t>
  </si>
  <si>
    <t>60102</t>
  </si>
  <si>
    <t>Saint Charles</t>
  </si>
  <si>
    <t>Dean Zrebassa</t>
  </si>
  <si>
    <t>Redondo Beach</t>
  </si>
  <si>
    <t>Rahway</t>
  </si>
  <si>
    <t>07065</t>
  </si>
  <si>
    <t>Georgia Flathmann</t>
  </si>
  <si>
    <t>West Valley City</t>
  </si>
  <si>
    <t>West Babylon</t>
  </si>
  <si>
    <t>Shaun O'Brian</t>
  </si>
  <si>
    <t>Minnetonka Mills</t>
  </si>
  <si>
    <t>55343</t>
  </si>
  <si>
    <t>Steve Price</t>
  </si>
  <si>
    <t>Bentonville</t>
  </si>
  <si>
    <t>Council Bluffs</t>
  </si>
  <si>
    <t>Andy Nguyen</t>
  </si>
  <si>
    <t>Lebanon</t>
  </si>
  <si>
    <t>Debra Andreadi</t>
  </si>
  <si>
    <t>Bennington</t>
  </si>
  <si>
    <t>05201</t>
  </si>
  <si>
    <t>Ridgewood</t>
  </si>
  <si>
    <t>07450</t>
  </si>
  <si>
    <t>Maureen Jordon</t>
  </si>
  <si>
    <t>Mary Caffey</t>
  </si>
  <si>
    <t>Independence</t>
  </si>
  <si>
    <t>Killingly Center</t>
  </si>
  <si>
    <t>06241</t>
  </si>
  <si>
    <t>Roy</t>
  </si>
  <si>
    <t>Hanover</t>
  </si>
  <si>
    <t>17331</t>
  </si>
  <si>
    <t>Eric DeCherney</t>
  </si>
  <si>
    <t>Apopka</t>
  </si>
  <si>
    <t>Andover</t>
  </si>
  <si>
    <t>01810</t>
  </si>
  <si>
    <t>Easton</t>
  </si>
  <si>
    <t>02334</t>
  </si>
  <si>
    <t>San Francisco</t>
  </si>
  <si>
    <t>Greg DeCherney</t>
  </si>
  <si>
    <t>Kimberly McGrath</t>
  </si>
  <si>
    <t>Cedar Rapids</t>
  </si>
  <si>
    <t>Mark Coyne</t>
  </si>
  <si>
    <t>North Kingstown</t>
  </si>
  <si>
    <t>02852</t>
  </si>
  <si>
    <t>Darren Wasserman</t>
  </si>
  <si>
    <t>Sparks</t>
  </si>
  <si>
    <t>Jill Caudle</t>
  </si>
  <si>
    <t>Deland</t>
  </si>
  <si>
    <t>Resi Gonzalez</t>
  </si>
  <si>
    <t>Jim Smith</t>
  </si>
  <si>
    <t>Cottage Lake</t>
  </si>
  <si>
    <t>98072</t>
  </si>
  <si>
    <t>Lorain</t>
  </si>
  <si>
    <t>Roger Tom</t>
  </si>
  <si>
    <t>Michelle Foster</t>
  </si>
  <si>
    <t>Evan Elias</t>
  </si>
  <si>
    <t>Boca Raton</t>
  </si>
  <si>
    <t>Amy Murray</t>
  </si>
  <si>
    <t>Kingsport</t>
  </si>
  <si>
    <t>Darren Perrino</t>
  </si>
  <si>
    <t>Amarillo</t>
  </si>
  <si>
    <t>Tom Jones</t>
  </si>
  <si>
    <t>Corvallis</t>
  </si>
  <si>
    <t>Meg Rupert</t>
  </si>
  <si>
    <t>Land O Lakes</t>
  </si>
  <si>
    <t>Beth Sumrall</t>
  </si>
  <si>
    <t>Batavia</t>
  </si>
  <si>
    <t>Alex Grayson</t>
  </si>
  <si>
    <t>Lake Oswego</t>
  </si>
  <si>
    <t>Erica Chand</t>
  </si>
  <si>
    <t>Chester</t>
  </si>
  <si>
    <t>Colchester</t>
  </si>
  <si>
    <t>06415</t>
  </si>
  <si>
    <t>Pomona</t>
  </si>
  <si>
    <t>Gene Zandusky</t>
  </si>
  <si>
    <t>Muscatine</t>
  </si>
  <si>
    <t>52761</t>
  </si>
  <si>
    <t>Hamilton</t>
  </si>
  <si>
    <t>Maya Marie</t>
  </si>
  <si>
    <t>Red Wing</t>
  </si>
  <si>
    <t>Rome</t>
  </si>
  <si>
    <t>Michelle Collister</t>
  </si>
  <si>
    <t>Franklin</t>
  </si>
  <si>
    <t>Dennis Chand</t>
  </si>
  <si>
    <t>Chapel Hill</t>
  </si>
  <si>
    <t>Don Shami</t>
  </si>
  <si>
    <t>Bethel Park</t>
  </si>
  <si>
    <t>Carol City</t>
  </si>
  <si>
    <t>Hackensack</t>
  </si>
  <si>
    <t>07601</t>
  </si>
  <si>
    <t>Doug Federle</t>
  </si>
  <si>
    <t>Claremont</t>
  </si>
  <si>
    <t>Bill Ocampo</t>
  </si>
  <si>
    <t>San Juan</t>
  </si>
  <si>
    <t>Russell Folk</t>
  </si>
  <si>
    <t>Michigan City</t>
  </si>
  <si>
    <t>Benjamin Reiten</t>
  </si>
  <si>
    <t>Glendale</t>
  </si>
  <si>
    <t>Jamestown</t>
  </si>
  <si>
    <t>Essex</t>
  </si>
  <si>
    <t>John Dowd</t>
  </si>
  <si>
    <t>Shaker Heights</t>
  </si>
  <si>
    <t>44118</t>
  </si>
  <si>
    <t>Newton</t>
  </si>
  <si>
    <t>50208</t>
  </si>
  <si>
    <t>Patrick Webber</t>
  </si>
  <si>
    <t>Holland</t>
  </si>
  <si>
    <t>Marc Ludwig</t>
  </si>
  <si>
    <t>Russellville</t>
  </si>
  <si>
    <t>Inkster</t>
  </si>
  <si>
    <t>Camden</t>
  </si>
  <si>
    <t>08101</t>
  </si>
  <si>
    <t>Jason Moss</t>
  </si>
  <si>
    <t>Waldorf</t>
  </si>
  <si>
    <t>Gary Shillingsburg</t>
  </si>
  <si>
    <t>Bradenton</t>
  </si>
  <si>
    <t>Karen Garverick</t>
  </si>
  <si>
    <t>Enterprise</t>
  </si>
  <si>
    <t>Youngstown</t>
  </si>
  <si>
    <t>Jennifer Haines</t>
  </si>
  <si>
    <t>Salinas</t>
  </si>
  <si>
    <t>Tamara Tyler</t>
  </si>
  <si>
    <t>Post Falls</t>
  </si>
  <si>
    <t>La Crosse</t>
  </si>
  <si>
    <t>Mundelein</t>
  </si>
  <si>
    <t>Nicole Sayre</t>
  </si>
  <si>
    <t>Becky Hunt</t>
  </si>
  <si>
    <t>Goffstown</t>
  </si>
  <si>
    <t>03045</t>
  </si>
  <si>
    <t>Eva O'Carroll</t>
  </si>
  <si>
    <t>Danville</t>
  </si>
  <si>
    <t>Christine Edelman</t>
  </si>
  <si>
    <t>Spring</t>
  </si>
  <si>
    <t>Robert Drucker</t>
  </si>
  <si>
    <t>Mentor</t>
  </si>
  <si>
    <t>Fred Collins</t>
  </si>
  <si>
    <t>05439</t>
  </si>
  <si>
    <t>Madison</t>
  </si>
  <si>
    <t>07940</t>
  </si>
  <si>
    <t>Redford</t>
  </si>
  <si>
    <t>Barbara Karlsson</t>
  </si>
  <si>
    <t>Shawnee</t>
  </si>
  <si>
    <t>Roanoke</t>
  </si>
  <si>
    <t>Kansas City</t>
  </si>
  <si>
    <t>Cynthia Prichep</t>
  </si>
  <si>
    <t>Gilroy</t>
  </si>
  <si>
    <t>Joseph Fritzler</t>
  </si>
  <si>
    <t>Delray Beach</t>
  </si>
  <si>
    <t>Deltona</t>
  </si>
  <si>
    <t>Athens</t>
  </si>
  <si>
    <t>Emily Dahlen</t>
  </si>
  <si>
    <t>Altamonte Springs</t>
  </si>
  <si>
    <t>32701</t>
  </si>
  <si>
    <t>Speros Pisteka</t>
  </si>
  <si>
    <t>Roland Sayre</t>
  </si>
  <si>
    <t>Vestavia Hills</t>
  </si>
  <si>
    <t>Rose Poddar</t>
  </si>
  <si>
    <t>Tulsa</t>
  </si>
  <si>
    <t>Thomas Lomonaco</t>
  </si>
  <si>
    <t>Trenton</t>
  </si>
  <si>
    <t>48183</t>
  </si>
  <si>
    <t>Suzanne Molinari</t>
  </si>
  <si>
    <t>Shreveport</t>
  </si>
  <si>
    <t>Kennesaw</t>
  </si>
  <si>
    <t>Ipswich</t>
  </si>
  <si>
    <t>01938</t>
  </si>
  <si>
    <t>Ken Odegard</t>
  </si>
  <si>
    <t>Talladega</t>
  </si>
  <si>
    <t>University City</t>
  </si>
  <si>
    <t>Barry Pond</t>
  </si>
  <si>
    <t>Lawndale</t>
  </si>
  <si>
    <t>Tony Holden</t>
  </si>
  <si>
    <t>Eureka</t>
  </si>
  <si>
    <t>McKeesport</t>
  </si>
  <si>
    <t>15131</t>
  </si>
  <si>
    <t>Stewart Kelly</t>
  </si>
  <si>
    <t>Sarasota</t>
  </si>
  <si>
    <t>Christopher Swint</t>
  </si>
  <si>
    <t>Crown Point</t>
  </si>
  <si>
    <t>Belleville</t>
  </si>
  <si>
    <t>Julia Shagiari</t>
  </si>
  <si>
    <t>San Carlos</t>
  </si>
  <si>
    <t>Bedford</t>
  </si>
  <si>
    <t>03110</t>
  </si>
  <si>
    <t>Grafton</t>
  </si>
  <si>
    <t>01519</t>
  </si>
  <si>
    <t>Roselle</t>
  </si>
  <si>
    <t>07203</t>
  </si>
  <si>
    <t>Michael Dominguez</t>
  </si>
  <si>
    <t>57201</t>
  </si>
  <si>
    <t>Torrington</t>
  </si>
  <si>
    <t>06790</t>
  </si>
  <si>
    <t>Russell Redmond</t>
  </si>
  <si>
    <t>La Vista</t>
  </si>
  <si>
    <t>68128</t>
  </si>
  <si>
    <t>Steven Murray</t>
  </si>
  <si>
    <t>Lacey</t>
  </si>
  <si>
    <t>Jeremy Nguyen</t>
  </si>
  <si>
    <t>Thousand Oaks</t>
  </si>
  <si>
    <t>Cyra Goldwyn</t>
  </si>
  <si>
    <t>Hacienda Heights</t>
  </si>
  <si>
    <t>Tracy Haushalter</t>
  </si>
  <si>
    <t>Florence</t>
  </si>
  <si>
    <t>Iowa City</t>
  </si>
  <si>
    <t>Bryan Hirsh</t>
  </si>
  <si>
    <t>Urbana</t>
  </si>
  <si>
    <t>Steven Barreto</t>
  </si>
  <si>
    <t>Craig Blumstein</t>
  </si>
  <si>
    <t>Christopher Zandusky</t>
  </si>
  <si>
    <t>Tacoma</t>
  </si>
  <si>
    <t>Cumberland</t>
  </si>
  <si>
    <t>21501</t>
  </si>
  <si>
    <t>Alejandro Christensen</t>
  </si>
  <si>
    <t>Keizer</t>
  </si>
  <si>
    <t>Roosevelt</t>
  </si>
  <si>
    <t>11575</t>
  </si>
  <si>
    <t>Vicky Dominguez</t>
  </si>
  <si>
    <t>Greg Carlisle</t>
  </si>
  <si>
    <t>Severna Park</t>
  </si>
  <si>
    <t>Schererville</t>
  </si>
  <si>
    <t>Huber Heights</t>
  </si>
  <si>
    <t>Spanish Fork</t>
  </si>
  <si>
    <t>Joy Moren</t>
  </si>
  <si>
    <t>South Bend</t>
  </si>
  <si>
    <t>Hunter Crouse</t>
  </si>
  <si>
    <t>Southbury</t>
  </si>
  <si>
    <t>06488</t>
  </si>
  <si>
    <t>Stoughton</t>
  </si>
  <si>
    <t>02072</t>
  </si>
  <si>
    <t>Waterbury</t>
  </si>
  <si>
    <t>06710</t>
  </si>
  <si>
    <t>Andrew Love</t>
  </si>
  <si>
    <t>Fort Lee</t>
  </si>
  <si>
    <t>07024</t>
  </si>
  <si>
    <t>Baton Rouge</t>
  </si>
  <si>
    <t>Oregon City</t>
  </si>
  <si>
    <t>Matthew Lucas</t>
  </si>
  <si>
    <t>Clovis</t>
  </si>
  <si>
    <t>Eugene Farry</t>
  </si>
  <si>
    <t>Cedar Park</t>
  </si>
  <si>
    <t>Sue Prescott</t>
  </si>
  <si>
    <t>Oakland Park</t>
  </si>
  <si>
    <t>Gene Dawkins</t>
  </si>
  <si>
    <t>Wausau</t>
  </si>
  <si>
    <t>Larry Elliston</t>
  </si>
  <si>
    <t>Draper</t>
  </si>
  <si>
    <t>Sally Knudson</t>
  </si>
  <si>
    <t>Sioux City</t>
  </si>
  <si>
    <t>Bruce Dunbar</t>
  </si>
  <si>
    <t>King of Prussia</t>
  </si>
  <si>
    <t>19406</t>
  </si>
  <si>
    <t>Mesa</t>
  </si>
  <si>
    <t>Grants Pass</t>
  </si>
  <si>
    <t>Emporia</t>
  </si>
  <si>
    <t>Sudbury</t>
  </si>
  <si>
    <t>01776</t>
  </si>
  <si>
    <t>Adam Zic</t>
  </si>
  <si>
    <t>Great Falls</t>
  </si>
  <si>
    <t>Biloxi</t>
  </si>
  <si>
    <t>Mick Hopkins</t>
  </si>
  <si>
    <t>Medina</t>
  </si>
  <si>
    <t>Ponte Vedra Beach</t>
  </si>
  <si>
    <t>32004</t>
  </si>
  <si>
    <t>Bellevue</t>
  </si>
  <si>
    <t>Delfina Gross</t>
  </si>
  <si>
    <t>Buffalo Grove</t>
  </si>
  <si>
    <t>Craig Braden</t>
  </si>
  <si>
    <t>Nashville</t>
  </si>
  <si>
    <t>Dundalk</t>
  </si>
  <si>
    <t>21222</t>
  </si>
  <si>
    <t>Sanjit Waco</t>
  </si>
  <si>
    <t>Hialeah</t>
  </si>
  <si>
    <t>Keene</t>
  </si>
  <si>
    <t>03431</t>
  </si>
  <si>
    <t>Brian Beltran</t>
  </si>
  <si>
    <t>Manteca</t>
  </si>
  <si>
    <t>Hutchinson</t>
  </si>
  <si>
    <t>Dianna Martinez</t>
  </si>
  <si>
    <t>Sierra Vista</t>
  </si>
  <si>
    <t>Maria Wilson</t>
  </si>
  <si>
    <t>Patrick Garza</t>
  </si>
  <si>
    <t>Mobile</t>
  </si>
  <si>
    <t>El Paso</t>
  </si>
  <si>
    <t>Katherine Ducich</t>
  </si>
  <si>
    <t>Palm Beach Gardens</t>
  </si>
  <si>
    <t>33403</t>
  </si>
  <si>
    <t>Trudy Tran</t>
  </si>
  <si>
    <t>Hendersonville</t>
  </si>
  <si>
    <t>Greenwich</t>
  </si>
  <si>
    <t>06830</t>
  </si>
  <si>
    <t>Palmer</t>
  </si>
  <si>
    <t>01069</t>
  </si>
  <si>
    <t>Fargo</t>
  </si>
  <si>
    <t>Clinton</t>
  </si>
  <si>
    <t>Melanie Mitchum</t>
  </si>
  <si>
    <t>Harker Heights</t>
  </si>
  <si>
    <t>North Ridgeville</t>
  </si>
  <si>
    <t>Green Bay</t>
  </si>
  <si>
    <t>Evan Ryan</t>
  </si>
  <si>
    <t>Greenwood</t>
  </si>
  <si>
    <t>South Plainfield</t>
  </si>
  <si>
    <t>07080</t>
  </si>
  <si>
    <t>Guy Shifley</t>
  </si>
  <si>
    <t>Dublin</t>
  </si>
  <si>
    <t>Jesus Davis</t>
  </si>
  <si>
    <t>Mesquite</t>
  </si>
  <si>
    <t>Doug Cooley</t>
  </si>
  <si>
    <t>Michael Harton</t>
  </si>
  <si>
    <t>Rock Hill</t>
  </si>
  <si>
    <t>Yana Gonzalez</t>
  </si>
  <si>
    <t>Fairfield</t>
  </si>
  <si>
    <t>Susan Bickford</t>
  </si>
  <si>
    <t>New Orleans</t>
  </si>
  <si>
    <t>Darren Blumstein</t>
  </si>
  <si>
    <t>Denton</t>
  </si>
  <si>
    <t>Bowie</t>
  </si>
  <si>
    <t>Pauline Willingham</t>
  </si>
  <si>
    <t>Virginia Beach</t>
  </si>
  <si>
    <t>Joni Fritzler</t>
  </si>
  <si>
    <t>Torrance</t>
  </si>
  <si>
    <t>Dave Norling</t>
  </si>
  <si>
    <t>Texarkana</t>
  </si>
  <si>
    <t>Jocasta Schnelling</t>
  </si>
  <si>
    <t>Aaron Williams</t>
  </si>
  <si>
    <t>San Gabriel</t>
  </si>
  <si>
    <t>Mason City</t>
  </si>
  <si>
    <t>Deborah Braxton</t>
  </si>
  <si>
    <t>Searcy</t>
  </si>
  <si>
    <t>Dianna Stevenson</t>
  </si>
  <si>
    <t>Saphhira Gannaway</t>
  </si>
  <si>
    <t>Aiken</t>
  </si>
  <si>
    <t>Olney</t>
  </si>
  <si>
    <t>Jamie McClure</t>
  </si>
  <si>
    <t>East Saint Louis</t>
  </si>
  <si>
    <t>Anthony Phan</t>
  </si>
  <si>
    <t>Cyma Huthwaite</t>
  </si>
  <si>
    <t>Jenna Nguyen</t>
  </si>
  <si>
    <t>Highland</t>
  </si>
  <si>
    <t>Ross Stobb</t>
  </si>
  <si>
    <t>Glen Burnie</t>
  </si>
  <si>
    <t>30297</t>
  </si>
  <si>
    <t>Claire Armstrong</t>
  </si>
  <si>
    <t>Tigard</t>
  </si>
  <si>
    <t>02744</t>
  </si>
  <si>
    <t>Calexico</t>
  </si>
  <si>
    <t>Scot Moffitt</t>
  </si>
  <si>
    <t>Milwaukee</t>
  </si>
  <si>
    <t>Cynthia Irving</t>
  </si>
  <si>
    <t>Wheat Ridge</t>
  </si>
  <si>
    <t>Smyrna</t>
  </si>
  <si>
    <t>Elyria</t>
  </si>
  <si>
    <t>Spanaway</t>
  </si>
  <si>
    <t>Janet Good</t>
  </si>
  <si>
    <t>East Cleveland</t>
  </si>
  <si>
    <t>02920</t>
  </si>
  <si>
    <t>New Britain</t>
  </si>
  <si>
    <t>06050</t>
  </si>
  <si>
    <t>Kalyca Gastineau</t>
  </si>
  <si>
    <t>Salem</t>
  </si>
  <si>
    <t>03079</t>
  </si>
  <si>
    <t>Union</t>
  </si>
  <si>
    <t>07083</t>
  </si>
  <si>
    <t>Jay Carlisle</t>
  </si>
  <si>
    <t>Lawrence</t>
  </si>
  <si>
    <t>Berenike Smith</t>
  </si>
  <si>
    <t>01840</t>
  </si>
  <si>
    <t>Tony Phan</t>
  </si>
  <si>
    <t>Adrian</t>
  </si>
  <si>
    <t>49221</t>
  </si>
  <si>
    <t>Natalie Jones</t>
  </si>
  <si>
    <t>Farmington Hills</t>
  </si>
  <si>
    <t>Hilary Vittorini</t>
  </si>
  <si>
    <t>Mishawaka</t>
  </si>
  <si>
    <t>Sarah Balk</t>
  </si>
  <si>
    <t>Midland</t>
  </si>
  <si>
    <t>Matt Mills</t>
  </si>
  <si>
    <t>Massillon</t>
  </si>
  <si>
    <t>Nathan Dahlen</t>
  </si>
  <si>
    <t>Janesville</t>
  </si>
  <si>
    <t>Patrick Shariari</t>
  </si>
  <si>
    <t>Corsicana</t>
  </si>
  <si>
    <t>75109</t>
  </si>
  <si>
    <t>Laurel Roberts</t>
  </si>
  <si>
    <t>Bill McGarr</t>
  </si>
  <si>
    <t>Arlington</t>
  </si>
  <si>
    <t>Brendan Gockenbach</t>
  </si>
  <si>
    <t>Orland Park</t>
  </si>
  <si>
    <t>Chuck Gonzalez</t>
  </si>
  <si>
    <t>Stratford</t>
  </si>
  <si>
    <t>06614</t>
  </si>
  <si>
    <t>Brian Pardue</t>
  </si>
  <si>
    <t>Valerie Buhler</t>
  </si>
  <si>
    <t>Dumont</t>
  </si>
  <si>
    <t>07628</t>
  </si>
  <si>
    <t>Erica Gardner</t>
  </si>
  <si>
    <t>Walla Walla</t>
  </si>
  <si>
    <t>North Little Rock</t>
  </si>
  <si>
    <t>Mark Nockton</t>
  </si>
  <si>
    <t>Taylor</t>
  </si>
  <si>
    <t>Ewing</t>
  </si>
  <si>
    <t>08618</t>
  </si>
  <si>
    <t>Woodbridge</t>
  </si>
  <si>
    <t>07095</t>
  </si>
  <si>
    <t>Marina Crebassa</t>
  </si>
  <si>
    <t>Dubuque</t>
  </si>
  <si>
    <t>Mike Daniels</t>
  </si>
  <si>
    <t>Panama City</t>
  </si>
  <si>
    <t>Harlingen</t>
  </si>
  <si>
    <t>Peoria</t>
  </si>
  <si>
    <t>Ken Grove</t>
  </si>
  <si>
    <t>Billings</t>
  </si>
  <si>
    <t>Kirkland</t>
  </si>
  <si>
    <t>Carol Stream</t>
  </si>
  <si>
    <t>Ivan Wooten</t>
  </si>
  <si>
    <t>Hopkins</t>
  </si>
  <si>
    <t>55305</t>
  </si>
  <si>
    <t>Ann Chapman</t>
  </si>
  <si>
    <t>Layton</t>
  </si>
  <si>
    <t>Scranton</t>
  </si>
  <si>
    <t>Boston</t>
  </si>
  <si>
    <t>02108</t>
  </si>
  <si>
    <t>Glendale Heights</t>
  </si>
  <si>
    <t>Cindy Savely</t>
  </si>
  <si>
    <t>Prescott</t>
  </si>
  <si>
    <t>Grace Badders</t>
  </si>
  <si>
    <t>Wylie</t>
  </si>
  <si>
    <t>Brad Creighton</t>
  </si>
  <si>
    <t>Grand Prairie</t>
  </si>
  <si>
    <t>Petersburg</t>
  </si>
  <si>
    <t>Dan Ashbrook</t>
  </si>
  <si>
    <t>Brookings</t>
  </si>
  <si>
    <t>57006</t>
  </si>
  <si>
    <t>Troy Hwang</t>
  </si>
  <si>
    <t>Hunter Chen</t>
  </si>
  <si>
    <t>Downers Grove</t>
  </si>
  <si>
    <t>Coon Rapids</t>
  </si>
  <si>
    <t>Cathy Kriz</t>
  </si>
  <si>
    <t>88201</t>
  </si>
  <si>
    <t>Joel Staavos</t>
  </si>
  <si>
    <t>Anthony Haberlin</t>
  </si>
  <si>
    <t>Fountain</t>
  </si>
  <si>
    <t>Fremont</t>
  </si>
  <si>
    <t>Tom Lee</t>
  </si>
  <si>
    <t>Tallahassee</t>
  </si>
  <si>
    <t>Dave Hackney</t>
  </si>
  <si>
    <t>Redding</t>
  </si>
  <si>
    <t>Hopatcong</t>
  </si>
  <si>
    <t>07843</t>
  </si>
  <si>
    <t>Vivek Collins</t>
  </si>
  <si>
    <t>George Barnes</t>
  </si>
  <si>
    <t>Lubbock</t>
  </si>
  <si>
    <t>Carteret</t>
  </si>
  <si>
    <t>07008</t>
  </si>
  <si>
    <t>Justin Gerbode</t>
  </si>
  <si>
    <t>San Clemente</t>
  </si>
  <si>
    <t>Magna</t>
  </si>
  <si>
    <t>Jennifer Mitchum</t>
  </si>
  <si>
    <t>Hattiesburg</t>
  </si>
  <si>
    <t>New Iberia</t>
  </si>
  <si>
    <t>Woodridge</t>
  </si>
  <si>
    <t>Greg Maxwell</t>
  </si>
  <si>
    <t>Jeffersonville</t>
  </si>
  <si>
    <t>Philip Ludtke</t>
  </si>
  <si>
    <t>Brownsville</t>
  </si>
  <si>
    <t>Morristown</t>
  </si>
  <si>
    <t>07960</t>
  </si>
  <si>
    <t>Michael Goranitis</t>
  </si>
  <si>
    <t>39560</t>
  </si>
  <si>
    <t>Laurel Stivers</t>
  </si>
  <si>
    <t>Daniel Shonely</t>
  </si>
  <si>
    <t>Owosso</t>
  </si>
  <si>
    <t>48841</t>
  </si>
  <si>
    <t>Reno</t>
  </si>
  <si>
    <t>Elk Grove Village</t>
  </si>
  <si>
    <t>60007</t>
  </si>
  <si>
    <t>New Milford</t>
  </si>
  <si>
    <t>07646</t>
  </si>
  <si>
    <t>Encinitas</t>
  </si>
  <si>
    <t>Bridgeton</t>
  </si>
  <si>
    <t>08302</t>
  </si>
  <si>
    <t>98042</t>
  </si>
  <si>
    <t>Ben Molinari</t>
  </si>
  <si>
    <t>03839</t>
  </si>
  <si>
    <t>David Powers</t>
  </si>
  <si>
    <t>Redlands</t>
  </si>
  <si>
    <t>Arthur Miller</t>
  </si>
  <si>
    <t>San Antonio</t>
  </si>
  <si>
    <t>Boardman</t>
  </si>
  <si>
    <t>Alejandro O'Connell</t>
  </si>
  <si>
    <t>Essex Junction</t>
  </si>
  <si>
    <t>05451</t>
  </si>
  <si>
    <t>Bellingham</t>
  </si>
  <si>
    <t>Jennifer Lee</t>
  </si>
  <si>
    <t>Glen Cove</t>
  </si>
  <si>
    <t>Riverside</t>
  </si>
  <si>
    <t>Burien</t>
  </si>
  <si>
    <t>South Boston</t>
  </si>
  <si>
    <t>02127</t>
  </si>
  <si>
    <t>Taunton</t>
  </si>
  <si>
    <t>02718</t>
  </si>
  <si>
    <t>Westerly</t>
  </si>
  <si>
    <t>02808</t>
  </si>
  <si>
    <t>Merrimack</t>
  </si>
  <si>
    <t>03054</t>
  </si>
  <si>
    <t>Madison Heights</t>
  </si>
  <si>
    <t>Lawton</t>
  </si>
  <si>
    <t>Karen Seio</t>
  </si>
  <si>
    <t>Findlay</t>
  </si>
  <si>
    <t>Jim Huffman</t>
  </si>
  <si>
    <t>Conroe</t>
  </si>
  <si>
    <t>Pamela Pawlan</t>
  </si>
  <si>
    <t>Central Falls</t>
  </si>
  <si>
    <t>02863</t>
  </si>
  <si>
    <t>Port Chester</t>
  </si>
  <si>
    <t>10573</t>
  </si>
  <si>
    <t>John Connell</t>
  </si>
  <si>
    <t>Pierre Bellavance</t>
  </si>
  <si>
    <t>Tinton Falls</t>
  </si>
  <si>
    <t>07701</t>
  </si>
  <si>
    <t>Katherine Sewall</t>
  </si>
  <si>
    <t>Kettering</t>
  </si>
  <si>
    <t>Denny Willingham</t>
  </si>
  <si>
    <t>Belle Glade</t>
  </si>
  <si>
    <t>33430</t>
  </si>
  <si>
    <t>Scot Fine</t>
  </si>
  <si>
    <t>Oxford</t>
  </si>
  <si>
    <t>Portsmouth</t>
  </si>
  <si>
    <t>03801</t>
  </si>
  <si>
    <t>Andy Herman</t>
  </si>
  <si>
    <t>Saginaw</t>
  </si>
  <si>
    <t>76131</t>
  </si>
  <si>
    <t>John Brown</t>
  </si>
  <si>
    <t>Walker</t>
  </si>
  <si>
    <t>49534</t>
  </si>
  <si>
    <t>Frank Granlund</t>
  </si>
  <si>
    <t>Sulphur Springs</t>
  </si>
  <si>
    <t>75482</t>
  </si>
  <si>
    <t>Allen Applegate</t>
  </si>
  <si>
    <t>Tysons Corner</t>
  </si>
  <si>
    <t>Temecula</t>
  </si>
  <si>
    <t>Dan Pistek</t>
  </si>
  <si>
    <t>East Chicago</t>
  </si>
  <si>
    <t>Jill Huston</t>
  </si>
  <si>
    <t>MaryBeth McCrossin</t>
  </si>
  <si>
    <t>Mooresville</t>
  </si>
  <si>
    <t>Apple Valley</t>
  </si>
  <si>
    <t>Tonawanda</t>
  </si>
  <si>
    <t>Fords</t>
  </si>
  <si>
    <t>08863</t>
  </si>
  <si>
    <t>Augusta</t>
  </si>
  <si>
    <t>04330</t>
  </si>
  <si>
    <t>Old Bridge</t>
  </si>
  <si>
    <t>08857</t>
  </si>
  <si>
    <t>Orange</t>
  </si>
  <si>
    <t>07050</t>
  </si>
  <si>
    <t>Hazleton</t>
  </si>
  <si>
    <t>18201</t>
  </si>
  <si>
    <t>Theresa Crowe</t>
  </si>
  <si>
    <t>Plano</t>
  </si>
  <si>
    <t>Caldwell</t>
  </si>
  <si>
    <t>Bobby Radford</t>
  </si>
  <si>
    <t>Lunenburg</t>
  </si>
  <si>
    <t>01462</t>
  </si>
  <si>
    <t>06443</t>
  </si>
  <si>
    <t>Charlotte</t>
  </si>
  <si>
    <t>Brian Butterfield</t>
  </si>
  <si>
    <t>Denny Wasserman</t>
  </si>
  <si>
    <t>Mike Paige</t>
  </si>
  <si>
    <t>Cottage Grove</t>
  </si>
  <si>
    <t>Kingsville</t>
  </si>
  <si>
    <t>78363</t>
  </si>
  <si>
    <t>Rick O'Donnell</t>
  </si>
  <si>
    <t>Derby</t>
  </si>
  <si>
    <t>Marshfield</t>
  </si>
  <si>
    <t>02050</t>
  </si>
  <si>
    <t>Henia Norvell</t>
  </si>
  <si>
    <t>Coral Gables</t>
  </si>
  <si>
    <t>Charles Dartt</t>
  </si>
  <si>
    <t>Shakopee</t>
  </si>
  <si>
    <t>Tim Swindell</t>
  </si>
  <si>
    <t>Berkeley</t>
  </si>
  <si>
    <t>Pocatello</t>
  </si>
  <si>
    <t>Harry Kotsonis</t>
  </si>
  <si>
    <t>Drexel Hill</t>
  </si>
  <si>
    <t>19026</t>
  </si>
  <si>
    <t>Tracy Hale</t>
  </si>
  <si>
    <t>Jupiter</t>
  </si>
  <si>
    <t>Webster</t>
  </si>
  <si>
    <t>01570</t>
  </si>
  <si>
    <t>Lena Takahito</t>
  </si>
  <si>
    <t>Tracy Hoffman</t>
  </si>
  <si>
    <t>Anaheim</t>
  </si>
  <si>
    <t>Foxborough</t>
  </si>
  <si>
    <t>02035</t>
  </si>
  <si>
    <t>Southbridge</t>
  </si>
  <si>
    <t>01550</t>
  </si>
  <si>
    <t>East Hartford</t>
  </si>
  <si>
    <t>06108</t>
  </si>
  <si>
    <t>Cabot</t>
  </si>
  <si>
    <t>West Chicago</t>
  </si>
  <si>
    <t>David Knight</t>
  </si>
  <si>
    <t>Highland Village</t>
  </si>
  <si>
    <t>Juliana Miller</t>
  </si>
  <si>
    <t>Angele Gayman</t>
  </si>
  <si>
    <t>Middletown</t>
  </si>
  <si>
    <t>John Ashbrook</t>
  </si>
  <si>
    <t>Hot Springs</t>
  </si>
  <si>
    <t>Jason Noonan</t>
  </si>
  <si>
    <t>Gillette</t>
  </si>
  <si>
    <t>Muskegon</t>
  </si>
  <si>
    <t>Sunnyvale</t>
  </si>
  <si>
    <t>Erica Mitchell</t>
  </si>
  <si>
    <t>Saugus</t>
  </si>
  <si>
    <t>01906</t>
  </si>
  <si>
    <t>Melbourne</t>
  </si>
  <si>
    <t>Merritt Island</t>
  </si>
  <si>
    <t>Florissant</t>
  </si>
  <si>
    <t>Stevens Point</t>
  </si>
  <si>
    <t>Darrin Ulpright</t>
  </si>
  <si>
    <t>Modesto</t>
  </si>
  <si>
    <t>Toby Payne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</si>
  <si>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</si>
  <si>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</si>
  <si>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</si>
  <si>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</si>
  <si>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</si>
  <si>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</si>
  <si>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</si>
  <si>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Thea Clark</t>
  </si>
  <si>
    <t>Coventry</t>
  </si>
  <si>
    <t>02816</t>
  </si>
  <si>
    <t>Lyndhurst</t>
  </si>
  <si>
    <t>07071</t>
  </si>
  <si>
    <t>Hammond</t>
  </si>
  <si>
    <t>Terre Haute</t>
  </si>
  <si>
    <t>Kingston</t>
  </si>
  <si>
    <t>02364</t>
  </si>
  <si>
    <t>Waterville</t>
  </si>
  <si>
    <t>04901</t>
  </si>
  <si>
    <t>Anemone Joy</t>
  </si>
  <si>
    <t>Colonial Heights</t>
  </si>
  <si>
    <t>23834</t>
  </si>
  <si>
    <t>Duane DeMoss</t>
  </si>
  <si>
    <t>Yucaipa</t>
  </si>
  <si>
    <t>Warwick</t>
  </si>
  <si>
    <t>02886</t>
  </si>
  <si>
    <t>Sandusky</t>
  </si>
  <si>
    <t>Barry Packer</t>
  </si>
  <si>
    <t>Loveland</t>
  </si>
  <si>
    <t>David Hawkins</t>
  </si>
  <si>
    <t>06010</t>
  </si>
  <si>
    <t>Grand Island</t>
  </si>
  <si>
    <t>Sandy Springs</t>
  </si>
  <si>
    <t>Thomas Dryer</t>
  </si>
  <si>
    <t>Northbrook</t>
  </si>
  <si>
    <t>Hanover Park</t>
  </si>
  <si>
    <t>Elizabeth Hansen</t>
  </si>
  <si>
    <t>Tewksbury</t>
  </si>
  <si>
    <t>01876</t>
  </si>
  <si>
    <t>Naresj Arnett</t>
  </si>
  <si>
    <t>Hurst</t>
  </si>
  <si>
    <t>Irving</t>
  </si>
  <si>
    <t>Brian Johnson</t>
  </si>
  <si>
    <t>Clayton</t>
  </si>
  <si>
    <t>63105</t>
  </si>
  <si>
    <t>Dennis</t>
  </si>
  <si>
    <t>02638</t>
  </si>
  <si>
    <t>Lindenwold</t>
  </si>
  <si>
    <t>08021</t>
  </si>
  <si>
    <t>Palisades Park</t>
  </si>
  <si>
    <t>07650</t>
  </si>
  <si>
    <t>Ruben D'Ascenzo</t>
  </si>
  <si>
    <t>Odessa</t>
  </si>
  <si>
    <t>Paris</t>
  </si>
  <si>
    <t>Patricia Philippe</t>
  </si>
  <si>
    <t>York</t>
  </si>
  <si>
    <t>Paul Lonsdale</t>
  </si>
  <si>
    <t>53094</t>
  </si>
  <si>
    <t>Erin Eichhorn</t>
  </si>
  <si>
    <t>Bloomington</t>
  </si>
  <si>
    <t>Larry Price</t>
  </si>
  <si>
    <t>Detroit</t>
  </si>
  <si>
    <t>Broomfield</t>
  </si>
  <si>
    <t>Chicago</t>
  </si>
  <si>
    <t>Magdelene Brockman</t>
  </si>
  <si>
    <t>Katherine Reese</t>
  </si>
  <si>
    <t>Chesapeake</t>
  </si>
  <si>
    <t>Greg Chand</t>
  </si>
  <si>
    <t>Bay City</t>
  </si>
  <si>
    <t>Cari Chung</t>
  </si>
  <si>
    <t>Morgantown</t>
  </si>
  <si>
    <t>26501</t>
  </si>
  <si>
    <t>Northport</t>
  </si>
  <si>
    <t>Vincennes</t>
  </si>
  <si>
    <t>Beth Gelder</t>
  </si>
  <si>
    <t>Chris Latchford</t>
  </si>
  <si>
    <t>Steubenville</t>
  </si>
  <si>
    <t>43952</t>
  </si>
  <si>
    <t>Paul Hooks</t>
  </si>
  <si>
    <t>Richardson</t>
  </si>
  <si>
    <t>Kenmore</t>
  </si>
  <si>
    <t>14217</t>
  </si>
  <si>
    <t>Maple Grove</t>
  </si>
  <si>
    <t>Schenectady</t>
  </si>
  <si>
    <t>Laguna Niguel</t>
  </si>
  <si>
    <t>Avondale</t>
  </si>
  <si>
    <t>Jeremy Carlisle</t>
  </si>
  <si>
    <t>Rochester Hills</t>
  </si>
  <si>
    <t>Bullhead City</t>
  </si>
  <si>
    <t>83605</t>
  </si>
  <si>
    <t>Spartanburg</t>
  </si>
  <si>
    <t>Herndon</t>
  </si>
  <si>
    <t>20170</t>
  </si>
  <si>
    <t>Janet Daniels</t>
  </si>
  <si>
    <t>La Quinta</t>
  </si>
  <si>
    <t>Clay Kennedy</t>
  </si>
  <si>
    <t>Brooklyn</t>
  </si>
  <si>
    <t>Shui Morse</t>
  </si>
  <si>
    <t>Issaquah</t>
  </si>
  <si>
    <t>Kennewick</t>
  </si>
  <si>
    <t>Valparaiso</t>
  </si>
  <si>
    <t>East Massapequa</t>
  </si>
  <si>
    <t>11758</t>
  </si>
  <si>
    <t>Wilson</t>
  </si>
  <si>
    <t>Everett</t>
  </si>
  <si>
    <t>02149</t>
  </si>
  <si>
    <t>02111</t>
  </si>
  <si>
    <t>Pauline MacIntyre</t>
  </si>
  <si>
    <t>Allentown</t>
  </si>
  <si>
    <t>Corey Martin</t>
  </si>
  <si>
    <t>Whittier</t>
  </si>
  <si>
    <t>Atascadero</t>
  </si>
  <si>
    <t>Sharon</t>
  </si>
  <si>
    <t>16146</t>
  </si>
  <si>
    <t>Central Islip</t>
  </si>
  <si>
    <t>New London</t>
  </si>
  <si>
    <t>06320</t>
  </si>
  <si>
    <t>Michelle Jacobs</t>
  </si>
  <si>
    <t>Becky Wallace</t>
  </si>
  <si>
    <t>Somerset</t>
  </si>
  <si>
    <t>08873</t>
  </si>
  <si>
    <t>East Brunswick</t>
  </si>
  <si>
    <t>08816</t>
  </si>
  <si>
    <t>Edison</t>
  </si>
  <si>
    <t>08817</t>
  </si>
  <si>
    <t>Duane Abelman</t>
  </si>
  <si>
    <t>Mint Hill</t>
  </si>
  <si>
    <t>28227</t>
  </si>
  <si>
    <t>Trudy Armstrong</t>
  </si>
  <si>
    <t>Flint</t>
  </si>
  <si>
    <t>Collierville</t>
  </si>
  <si>
    <t>Kokomo</t>
  </si>
  <si>
    <t>Pacifica</t>
  </si>
  <si>
    <t>Alyssa Clasen</t>
  </si>
  <si>
    <t>Secaucus</t>
  </si>
  <si>
    <t>07094</t>
  </si>
  <si>
    <t>Nick Spruell</t>
  </si>
  <si>
    <t>Bossier City</t>
  </si>
  <si>
    <t>Brian Money</t>
  </si>
  <si>
    <t>Saint Louis Park</t>
  </si>
  <si>
    <t>Laura Hughsby</t>
  </si>
  <si>
    <t>Cedar Falls</t>
  </si>
  <si>
    <t>Holladay</t>
  </si>
  <si>
    <t>Germantown</t>
  </si>
  <si>
    <t>Morgan Hill</t>
  </si>
  <si>
    <t>Londonderry</t>
  </si>
  <si>
    <t>03053</t>
  </si>
  <si>
    <t>Nora Van</t>
  </si>
  <si>
    <t>Helena</t>
  </si>
  <si>
    <t>Cedar Hill</t>
  </si>
  <si>
    <t>Jonathan Phelps</t>
  </si>
  <si>
    <t>Roland Paige</t>
  </si>
  <si>
    <t>Inver Grove Heights</t>
  </si>
  <si>
    <t>55076</t>
  </si>
  <si>
    <t>Matthew Nguyen</t>
  </si>
  <si>
    <t>Craig Grady</t>
  </si>
  <si>
    <t>Jeremy Watters</t>
  </si>
  <si>
    <t>Woodmere</t>
  </si>
  <si>
    <t>11598</t>
  </si>
  <si>
    <t>01841</t>
  </si>
  <si>
    <t>Rocklin</t>
  </si>
  <si>
    <t>Winter Park</t>
  </si>
  <si>
    <t>Rob Andreada</t>
  </si>
  <si>
    <t>Chandler</t>
  </si>
  <si>
    <t>Chuck Heidel</t>
  </si>
  <si>
    <t>Frankfort</t>
  </si>
  <si>
    <t>Oswego</t>
  </si>
  <si>
    <t>Bart McMahon</t>
  </si>
  <si>
    <t>Potomac</t>
  </si>
  <si>
    <t>Pleasure Ridge Park</t>
  </si>
  <si>
    <t>Lehi</t>
  </si>
  <si>
    <t>Belmont</t>
  </si>
  <si>
    <t>02478</t>
  </si>
  <si>
    <t>Leominster</t>
  </si>
  <si>
    <t>01453</t>
  </si>
  <si>
    <t>Linda Eaton</t>
  </si>
  <si>
    <t>Grapevine</t>
  </si>
  <si>
    <t>Brendan Bowman</t>
  </si>
  <si>
    <t>Fresno</t>
  </si>
  <si>
    <t>Tampa</t>
  </si>
  <si>
    <t>Cassandra Sheldon</t>
  </si>
  <si>
    <t>Jason Zettner</t>
  </si>
  <si>
    <t>Yakima</t>
  </si>
  <si>
    <t>Jim Kriz</t>
  </si>
  <si>
    <t>Harrisburg</t>
  </si>
  <si>
    <t>Amy Brennan</t>
  </si>
  <si>
    <t>Visalia</t>
  </si>
  <si>
    <t>Rutherford</t>
  </si>
  <si>
    <t>07070</t>
  </si>
  <si>
    <t>Sherwood</t>
  </si>
  <si>
    <t>The Woodlands</t>
  </si>
  <si>
    <t>Maribeth Jones</t>
  </si>
  <si>
    <t>Streamwood</t>
  </si>
  <si>
    <t>Nat Lloyd</t>
  </si>
  <si>
    <t>Killeen</t>
  </si>
  <si>
    <t>Harold Chung</t>
  </si>
  <si>
    <t>American Fork</t>
  </si>
  <si>
    <t>Bountiful</t>
  </si>
  <si>
    <t>Norman</t>
  </si>
  <si>
    <t>Mitch Merwin</t>
  </si>
  <si>
    <t>North Tonawanda</t>
  </si>
  <si>
    <t>Mcminnville</t>
  </si>
  <si>
    <t>Sun City</t>
  </si>
  <si>
    <t>Rotterdam</t>
  </si>
  <si>
    <t>12306</t>
  </si>
  <si>
    <t>Boulder</t>
  </si>
  <si>
    <t>Brooklyn Center</t>
  </si>
  <si>
    <t>Brosina Braunhardt</t>
  </si>
  <si>
    <t>Farragut</t>
  </si>
  <si>
    <t>37922</t>
  </si>
  <si>
    <t>Benjamin Taslimi</t>
  </si>
  <si>
    <t>Kingman</t>
  </si>
  <si>
    <t>Shirley Yotov</t>
  </si>
  <si>
    <t>Minot</t>
  </si>
  <si>
    <t>Scarsdale</t>
  </si>
  <si>
    <t>10583</t>
  </si>
  <si>
    <t>Jonesboro</t>
  </si>
  <si>
    <t>Anna Leinenbach</t>
  </si>
  <si>
    <t>El Mirage</t>
  </si>
  <si>
    <t>Carol Hightower</t>
  </si>
  <si>
    <t>West Islip</t>
  </si>
  <si>
    <t>Cari Murry</t>
  </si>
  <si>
    <t>Fitchburg</t>
  </si>
  <si>
    <t>01420</t>
  </si>
  <si>
    <t>Port Charlotte</t>
  </si>
  <si>
    <t>Pahrump</t>
  </si>
  <si>
    <t>Mcallen</t>
  </si>
  <si>
    <t>Chad Schwartz</t>
  </si>
  <si>
    <t>Elmira</t>
  </si>
  <si>
    <t>Harry Carter</t>
  </si>
  <si>
    <t>Cheyenne</t>
  </si>
  <si>
    <t>Pittsburg</t>
  </si>
  <si>
    <t>Brandon</t>
  </si>
  <si>
    <t>Lakeville</t>
  </si>
  <si>
    <t>Patrick Ellison</t>
  </si>
  <si>
    <t>Manitowoc</t>
  </si>
  <si>
    <t>Bryan Gjertsen</t>
  </si>
  <si>
    <t>Vernon Hills</t>
  </si>
  <si>
    <t>Seth Chapman</t>
  </si>
  <si>
    <t>West Des Moines</t>
  </si>
  <si>
    <t>El Dorado Hills</t>
  </si>
  <si>
    <t>New City</t>
  </si>
  <si>
    <t>Duluth</t>
  </si>
  <si>
    <t>Luke Ballentine</t>
  </si>
  <si>
    <t>Dayton</t>
  </si>
  <si>
    <t>Haltom City</t>
  </si>
  <si>
    <t>Dana Castell</t>
  </si>
  <si>
    <t>Mechanicsville</t>
  </si>
  <si>
    <t>Hermitage</t>
  </si>
  <si>
    <t>16148</t>
  </si>
  <si>
    <t>Oshkosh</t>
  </si>
  <si>
    <t>Cindy Gastineau</t>
  </si>
  <si>
    <t>Goodyear</t>
  </si>
  <si>
    <t>Granite Bay</t>
  </si>
  <si>
    <t>Olive Branch</t>
  </si>
  <si>
    <t>Gary Kunitz</t>
  </si>
  <si>
    <t>Weatherford</t>
  </si>
  <si>
    <t>Chris Ludwig</t>
  </si>
  <si>
    <t>01540</t>
  </si>
  <si>
    <t>Bryant</t>
  </si>
  <si>
    <t>Union City</t>
  </si>
  <si>
    <t>07086</t>
  </si>
  <si>
    <t>Milford</t>
  </si>
  <si>
    <t>01757</t>
  </si>
  <si>
    <t>24153</t>
  </si>
  <si>
    <t>Pembroke Pines</t>
  </si>
  <si>
    <t>Stewart Triggs</t>
  </si>
  <si>
    <t>Hempstead</t>
  </si>
  <si>
    <t>Matt Kastensmidt</t>
  </si>
  <si>
    <t>Tracy</t>
  </si>
  <si>
    <t>Perry Hall</t>
  </si>
  <si>
    <t>Yuba City</t>
  </si>
  <si>
    <t>West Springfield</t>
  </si>
  <si>
    <t>01089</t>
  </si>
  <si>
    <t>07109</t>
  </si>
  <si>
    <t>North Bergen</t>
  </si>
  <si>
    <t>07047</t>
  </si>
  <si>
    <t>Rockland</t>
  </si>
  <si>
    <t>02370</t>
  </si>
  <si>
    <t>Kentwood</t>
  </si>
  <si>
    <t>Noblesville</t>
  </si>
  <si>
    <t>Savage</t>
  </si>
  <si>
    <t>Rick Delaney</t>
  </si>
  <si>
    <t>Franklin Park</t>
  </si>
  <si>
    <t>60131</t>
  </si>
  <si>
    <t>Cudahy</t>
  </si>
  <si>
    <t>53110</t>
  </si>
  <si>
    <t>New Berlin</t>
  </si>
  <si>
    <t>Horn Lake</t>
  </si>
  <si>
    <t>Worcester</t>
  </si>
  <si>
    <t>01610</t>
  </si>
  <si>
    <t>Frank Rider</t>
  </si>
  <si>
    <t>01108</t>
  </si>
  <si>
    <t>Heather Maddox</t>
  </si>
  <si>
    <t>Des Plaines</t>
  </si>
  <si>
    <t>Lindsay Ratner</t>
  </si>
  <si>
    <t>Mason</t>
  </si>
  <si>
    <t>Fred Brennan</t>
  </si>
  <si>
    <t>Chambersburg</t>
  </si>
  <si>
    <t>17201</t>
  </si>
  <si>
    <t>Tom Campbell</t>
  </si>
  <si>
    <t>Beverly Hills</t>
  </si>
  <si>
    <t>Adrian Klamczynski</t>
  </si>
  <si>
    <t>Gresham</t>
  </si>
  <si>
    <t>Oakdale</t>
  </si>
  <si>
    <t>Upper Arlington</t>
  </si>
  <si>
    <t>Larry Williams</t>
  </si>
  <si>
    <t>Greer</t>
  </si>
  <si>
    <t>Katrina Baird</t>
  </si>
  <si>
    <t>Webster Groves</t>
  </si>
  <si>
    <t>63119</t>
  </si>
  <si>
    <t>Huntington</t>
  </si>
  <si>
    <t>Phenix City</t>
  </si>
  <si>
    <t>06795</t>
  </si>
  <si>
    <t>Palm Harbor</t>
  </si>
  <si>
    <t>Minnetonka</t>
  </si>
  <si>
    <t>Jamie Hansen</t>
  </si>
  <si>
    <t>Deerfield Beach</t>
  </si>
  <si>
    <t>Dunwoody</t>
  </si>
  <si>
    <t>Miami</t>
  </si>
  <si>
    <t>Rosenberg</t>
  </si>
  <si>
    <t>Paterson</t>
  </si>
  <si>
    <t>07501</t>
  </si>
  <si>
    <t>Catherine House</t>
  </si>
  <si>
    <t>Cambridge</t>
  </si>
  <si>
    <t>02138</t>
  </si>
  <si>
    <t>Knoxville</t>
  </si>
  <si>
    <t>Irvington</t>
  </si>
  <si>
    <t>07111</t>
  </si>
  <si>
    <t>Los Banos</t>
  </si>
  <si>
    <t>San Angelo</t>
  </si>
  <si>
    <t>Strongsville</t>
  </si>
  <si>
    <t>Plainfield</t>
  </si>
  <si>
    <t>Depew</t>
  </si>
  <si>
    <t>14043</t>
  </si>
  <si>
    <t>Laurel LaWare</t>
  </si>
  <si>
    <t>Foster City</t>
  </si>
  <si>
    <t>Commerce City</t>
  </si>
  <si>
    <t>Las Cruces</t>
  </si>
  <si>
    <t>Bradley Dahlen</t>
  </si>
  <si>
    <t>Neil Toch</t>
  </si>
  <si>
    <t>Edina</t>
  </si>
  <si>
    <t>Baldwin</t>
  </si>
  <si>
    <t>15234</t>
  </si>
  <si>
    <t>Hoover</t>
  </si>
  <si>
    <t>Mike Pak</t>
  </si>
  <si>
    <t>Houston</t>
  </si>
  <si>
    <t>Pittsburgh</t>
  </si>
  <si>
    <t>Brookline</t>
  </si>
  <si>
    <t>02445</t>
  </si>
  <si>
    <t>Johnson City</t>
  </si>
  <si>
    <t>02840</t>
  </si>
  <si>
    <t>Westborough</t>
  </si>
  <si>
    <t>01580</t>
  </si>
  <si>
    <t>Lake Elsinore</t>
  </si>
  <si>
    <t>Maris Van Huff</t>
  </si>
  <si>
    <t>Reisterstown</t>
  </si>
  <si>
    <t>Duxbury</t>
  </si>
  <si>
    <t>02331</t>
  </si>
  <si>
    <t>Galesburg</t>
  </si>
  <si>
    <t>Wayne</t>
  </si>
  <si>
    <t>07470</t>
  </si>
  <si>
    <t>Wyckoff</t>
  </si>
  <si>
    <t>07481</t>
  </si>
  <si>
    <t>Grand Forks</t>
  </si>
  <si>
    <t>Lake Forest</t>
  </si>
  <si>
    <t>Paragould</t>
  </si>
  <si>
    <t>Needham</t>
  </si>
  <si>
    <t>02492</t>
  </si>
  <si>
    <t>North Pembroke</t>
  </si>
  <si>
    <t>02358</t>
  </si>
  <si>
    <t>Arvada</t>
  </si>
  <si>
    <t>Springville</t>
  </si>
  <si>
    <t>Hicksville</t>
  </si>
  <si>
    <t>Austin</t>
  </si>
  <si>
    <t>Costa Mesa</t>
  </si>
  <si>
    <t>Ankeny</t>
  </si>
  <si>
    <t>Bergenfield</t>
  </si>
  <si>
    <t>07621</t>
  </si>
  <si>
    <t>Abilene</t>
  </si>
  <si>
    <t>Branford</t>
  </si>
  <si>
    <t>06405</t>
  </si>
  <si>
    <t>Danbury</t>
  </si>
  <si>
    <t>06810</t>
  </si>
  <si>
    <t>Evanston</t>
  </si>
  <si>
    <t>Portage</t>
  </si>
  <si>
    <t>01749</t>
  </si>
  <si>
    <t>Leavenworth</t>
  </si>
  <si>
    <t>Maryland Heights</t>
  </si>
  <si>
    <t>Tyler</t>
  </si>
  <si>
    <t>Davenport</t>
  </si>
  <si>
    <t>Conway</t>
  </si>
  <si>
    <t>Warren</t>
  </si>
  <si>
    <t>Lufkin</t>
  </si>
  <si>
    <t>75901</t>
  </si>
  <si>
    <t>Decatur</t>
  </si>
  <si>
    <t>North Plainfield</t>
  </si>
  <si>
    <t>07060</t>
  </si>
  <si>
    <t>Midvale</t>
  </si>
  <si>
    <t>Bethlehem</t>
  </si>
  <si>
    <t>Victoria Holloman</t>
  </si>
  <si>
    <t>Parkland</t>
  </si>
  <si>
    <t>Pontiac</t>
  </si>
  <si>
    <t>Mick Russell</t>
  </si>
  <si>
    <t>Coachella</t>
  </si>
  <si>
    <t>Anthony Crebagga</t>
  </si>
  <si>
    <t>Noah Pak</t>
  </si>
  <si>
    <t>Missouri City</t>
  </si>
  <si>
    <t>East Longmeadow</t>
  </si>
  <si>
    <t>01028</t>
  </si>
  <si>
    <t>Milton</t>
  </si>
  <si>
    <t>02186</t>
  </si>
  <si>
    <t>Mineral Wells</t>
  </si>
  <si>
    <t>76067</t>
  </si>
  <si>
    <t>Martinez</t>
  </si>
  <si>
    <t>Beaverton</t>
  </si>
  <si>
    <t>Wilbraham</t>
  </si>
  <si>
    <t>01095</t>
  </si>
  <si>
    <t>Houma</t>
  </si>
  <si>
    <t>Lake Worth</t>
  </si>
  <si>
    <t>Katrina Ducich</t>
  </si>
  <si>
    <t>Haverhill</t>
  </si>
  <si>
    <t>01832</t>
  </si>
  <si>
    <t>South Vineland</t>
  </si>
  <si>
    <t>08360</t>
  </si>
  <si>
    <t>Jefferson City</t>
  </si>
  <si>
    <t>Tucson</t>
  </si>
  <si>
    <t>Rob Weirich</t>
  </si>
  <si>
    <t>Metairie</t>
  </si>
  <si>
    <t>Mike Farhat</t>
  </si>
  <si>
    <t>Glenview</t>
  </si>
  <si>
    <t>Ivan Bern</t>
  </si>
  <si>
    <t>Shrewsbury</t>
  </si>
  <si>
    <t>01545</t>
  </si>
  <si>
    <t>Falmouth</t>
  </si>
  <si>
    <t>02540</t>
  </si>
  <si>
    <t>Spokane</t>
  </si>
  <si>
    <t>Lehigh Acres</t>
  </si>
  <si>
    <t>George Thompson</t>
  </si>
  <si>
    <t>Wichita Falls</t>
  </si>
  <si>
    <t>Chris Hawley</t>
  </si>
  <si>
    <t>06708</t>
  </si>
  <si>
    <t>07042</t>
  </si>
  <si>
    <t>North Babylon</t>
  </si>
  <si>
    <t>11703</t>
  </si>
  <si>
    <t>Charles Roelle</t>
  </si>
  <si>
    <t>Victoria</t>
  </si>
  <si>
    <t>Laurinburg</t>
  </si>
  <si>
    <t>28352</t>
  </si>
  <si>
    <t>Anderson</t>
  </si>
  <si>
    <t>Eleni Foulston</t>
  </si>
  <si>
    <t>Trumbull</t>
  </si>
  <si>
    <t>06611</t>
  </si>
  <si>
    <t>Atlantic City</t>
  </si>
  <si>
    <t>08401</t>
  </si>
  <si>
    <t>Collinsville</t>
  </si>
  <si>
    <t>Justin Bell</t>
  </si>
  <si>
    <t>Eden</t>
  </si>
  <si>
    <t>27288</t>
  </si>
  <si>
    <t>Cleveland Heights</t>
  </si>
  <si>
    <t>44106</t>
  </si>
  <si>
    <t>Warner Robins</t>
  </si>
  <si>
    <t>Naperville</t>
  </si>
  <si>
    <t>Elizabeth</t>
  </si>
  <si>
    <t>07201</t>
  </si>
  <si>
    <t>Colonia</t>
  </si>
  <si>
    <t>07067</t>
  </si>
  <si>
    <t>Dionis Stewart</t>
  </si>
  <si>
    <t>Commack</t>
  </si>
  <si>
    <t>Heather Schneider</t>
  </si>
  <si>
    <t>Charlotte Dodson</t>
  </si>
  <si>
    <t>Bolingbrook</t>
  </si>
  <si>
    <t>Long Branch</t>
  </si>
  <si>
    <t>07740</t>
  </si>
  <si>
    <t>Pepperell</t>
  </si>
  <si>
    <t>01463</t>
  </si>
  <si>
    <t>Fort Myers</t>
  </si>
  <si>
    <t>College Park</t>
  </si>
  <si>
    <t>30337</t>
  </si>
  <si>
    <t>Kean MacKendrick</t>
  </si>
  <si>
    <t>Dodge City</t>
  </si>
  <si>
    <t>Philadelphia</t>
  </si>
  <si>
    <t>Wakefield</t>
  </si>
  <si>
    <t>01880</t>
  </si>
  <si>
    <t>Philisse Shonely</t>
  </si>
  <si>
    <t>Stephanie Bremer</t>
  </si>
  <si>
    <t>Akron</t>
  </si>
  <si>
    <t>02110</t>
  </si>
  <si>
    <t>Ontario</t>
  </si>
  <si>
    <t>07101</t>
  </si>
  <si>
    <t>Norton</t>
  </si>
  <si>
    <t>02766</t>
  </si>
  <si>
    <t>Daniel Atkinson</t>
  </si>
  <si>
    <t>Mustang</t>
  </si>
  <si>
    <t>73064</t>
  </si>
  <si>
    <t>Sacramento</t>
  </si>
  <si>
    <t>Fall River</t>
  </si>
  <si>
    <t>02724</t>
  </si>
  <si>
    <t>Kendall</t>
  </si>
  <si>
    <t>Pete Hoffmann</t>
  </si>
  <si>
    <t>Klamath Falls</t>
  </si>
  <si>
    <t>97601</t>
  </si>
  <si>
    <t>Moscow</t>
  </si>
  <si>
    <t>83843</t>
  </si>
  <si>
    <t>Fort Thomas</t>
  </si>
  <si>
    <t>Granite City</t>
  </si>
  <si>
    <t>62040</t>
  </si>
  <si>
    <t>Woodstock</t>
  </si>
  <si>
    <t>30188</t>
  </si>
  <si>
    <t>Whitehall</t>
  </si>
  <si>
    <t>43213</t>
  </si>
  <si>
    <t>Shaun Moore</t>
  </si>
  <si>
    <t>Coeur D Alene</t>
  </si>
  <si>
    <t>Sarah Thornton</t>
  </si>
  <si>
    <t>Hays</t>
  </si>
  <si>
    <t>Raleigh</t>
  </si>
  <si>
    <t>Cranford</t>
  </si>
  <si>
    <t>07016</t>
  </si>
  <si>
    <t>Summit</t>
  </si>
  <si>
    <t>07901</t>
  </si>
  <si>
    <t>Hazelwood</t>
  </si>
  <si>
    <t>Chad Jas</t>
  </si>
  <si>
    <t>Rachel Prost</t>
  </si>
  <si>
    <t>Pensacola</t>
  </si>
  <si>
    <t>Kearney</t>
  </si>
  <si>
    <t>Pekin</t>
  </si>
  <si>
    <t>Lenexa</t>
  </si>
  <si>
    <t>Burke</t>
  </si>
  <si>
    <t>New Smyrna Beach</t>
  </si>
  <si>
    <t>Nick Saunders</t>
  </si>
  <si>
    <t>Statesboro</t>
  </si>
  <si>
    <t>Waterloo</t>
  </si>
  <si>
    <t>Gary</t>
  </si>
  <si>
    <t>Eagle Pass</t>
  </si>
  <si>
    <t>Fort Bragg</t>
  </si>
  <si>
    <t>Willingboro</t>
  </si>
  <si>
    <t>08046</t>
  </si>
  <si>
    <t>Troutdale</t>
  </si>
  <si>
    <t>97060</t>
  </si>
  <si>
    <t>Woodburn</t>
  </si>
  <si>
    <t>97071</t>
  </si>
  <si>
    <t>Renton</t>
  </si>
  <si>
    <t>New Rochelle</t>
  </si>
  <si>
    <t>Joy Mull</t>
  </si>
  <si>
    <t>Titusville</t>
  </si>
  <si>
    <t>North Royalton</t>
  </si>
  <si>
    <t>West Milford</t>
  </si>
  <si>
    <t>07480</t>
  </si>
  <si>
    <t>Elmwood Park</t>
  </si>
  <si>
    <t>07407</t>
  </si>
  <si>
    <t>Nashua</t>
  </si>
  <si>
    <t>03060</t>
  </si>
  <si>
    <t>South Orange</t>
  </si>
  <si>
    <t>07079</t>
  </si>
  <si>
    <t>Willoughby</t>
  </si>
  <si>
    <t>44094</t>
  </si>
  <si>
    <t>Sault Sainte Marie</t>
  </si>
  <si>
    <t>49783</t>
  </si>
  <si>
    <t>Keller</t>
  </si>
  <si>
    <t>Marion</t>
  </si>
  <si>
    <t>Richard Ludwig</t>
  </si>
  <si>
    <t>Waynesboro</t>
  </si>
  <si>
    <t>22980</t>
  </si>
  <si>
    <t>Los Gatos</t>
  </si>
  <si>
    <t>Middle River</t>
  </si>
  <si>
    <t>Bothell</t>
  </si>
  <si>
    <t>Joni Lebron</t>
  </si>
  <si>
    <t>06824</t>
  </si>
  <si>
    <t>Butte</t>
  </si>
  <si>
    <t>La Porte</t>
  </si>
  <si>
    <t>Ashland</t>
  </si>
  <si>
    <t>01721</t>
  </si>
  <si>
    <t>26003</t>
  </si>
  <si>
    <t>01867</t>
  </si>
  <si>
    <t>Waterford</t>
  </si>
  <si>
    <t>Westland</t>
  </si>
  <si>
    <t>Pennsauken</t>
  </si>
  <si>
    <t>08109</t>
  </si>
  <si>
    <t>Cathy Braxton</t>
  </si>
  <si>
    <t>Newington</t>
  </si>
  <si>
    <t>06111</t>
  </si>
  <si>
    <t>North Arlington</t>
  </si>
  <si>
    <t>07031</t>
  </si>
  <si>
    <t>Maple Shade</t>
  </si>
  <si>
    <t>08052</t>
  </si>
  <si>
    <t>Yonkers</t>
  </si>
  <si>
    <t>Ogden</t>
  </si>
  <si>
    <t>Craig Ellison</t>
  </si>
  <si>
    <t>Pearl</t>
  </si>
  <si>
    <t>Phoenix</t>
  </si>
  <si>
    <t>Victoria Ausman</t>
  </si>
  <si>
    <t>Wauwatosa</t>
  </si>
  <si>
    <t>Beckley</t>
  </si>
  <si>
    <t>25801</t>
  </si>
  <si>
    <t>Paul Grace</t>
  </si>
  <si>
    <t>Wake Forest</t>
  </si>
  <si>
    <t>Cheektowaga</t>
  </si>
  <si>
    <t>Westlake</t>
  </si>
  <si>
    <t>Fridley</t>
  </si>
  <si>
    <t>Mauldin</t>
  </si>
  <si>
    <t>29662</t>
  </si>
  <si>
    <t>Palm Bay</t>
  </si>
  <si>
    <t>Des Moines</t>
  </si>
  <si>
    <t>Kenner</t>
  </si>
  <si>
    <t>Parhena McFarland</t>
  </si>
  <si>
    <t>Frank Pryor</t>
  </si>
  <si>
    <t>Creve Coeur</t>
  </si>
  <si>
    <t>63141</t>
  </si>
  <si>
    <t>Eagan</t>
  </si>
  <si>
    <t>Adrian Reed</t>
  </si>
  <si>
    <t>State College</t>
  </si>
  <si>
    <t>Palatine</t>
  </si>
  <si>
    <t>Greg Hansen</t>
  </si>
  <si>
    <t>Cornelius</t>
  </si>
  <si>
    <t>28031</t>
  </si>
  <si>
    <t>Walpole</t>
  </si>
  <si>
    <t>02032</t>
  </si>
  <si>
    <t>Melrose Park</t>
  </si>
  <si>
    <t>Lisa Skach</t>
  </si>
  <si>
    <t>02210</t>
  </si>
  <si>
    <t>Shahid Boland</t>
  </si>
  <si>
    <t>Racine</t>
  </si>
  <si>
    <t>Laredo</t>
  </si>
  <si>
    <t>Gilbert</t>
  </si>
  <si>
    <t>Lynnwood</t>
  </si>
  <si>
    <t>Euless</t>
  </si>
  <si>
    <t>Raytown</t>
  </si>
  <si>
    <t>Casselberry</t>
  </si>
  <si>
    <t>Emily Phan</t>
  </si>
  <si>
    <t>Montebello</t>
  </si>
  <si>
    <t>Vivek Brown</t>
  </si>
  <si>
    <t>Baltimore</t>
  </si>
  <si>
    <t>Michelle Ryan</t>
  </si>
  <si>
    <t>Cloverleaf</t>
  </si>
  <si>
    <t>77015</t>
  </si>
  <si>
    <t>Granger</t>
  </si>
  <si>
    <t>Doug Creighton</t>
  </si>
  <si>
    <t>Oxnard</t>
  </si>
  <si>
    <t>Laconia</t>
  </si>
  <si>
    <t>03246</t>
  </si>
  <si>
    <t>Tiverton</t>
  </si>
  <si>
    <t>02878</t>
  </si>
  <si>
    <t>Berea</t>
  </si>
  <si>
    <t>44017</t>
  </si>
  <si>
    <t>Woonsocket</t>
  </si>
  <si>
    <t>02895</t>
  </si>
  <si>
    <t>Holden</t>
  </si>
  <si>
    <t>01520</t>
  </si>
  <si>
    <t>Pikesville</t>
  </si>
  <si>
    <t>Ryan Kaydos</t>
  </si>
  <si>
    <t>Silver Spring</t>
  </si>
  <si>
    <t>Paul Chance</t>
  </si>
  <si>
    <t>Aberdeen</t>
  </si>
  <si>
    <t>Michael Adams</t>
  </si>
  <si>
    <t>Niagara Falls</t>
  </si>
  <si>
    <t>Phillipsburg</t>
  </si>
  <si>
    <t>08865</t>
  </si>
  <si>
    <t>Scotch Plains</t>
  </si>
  <si>
    <t>07076</t>
  </si>
  <si>
    <t>Denver</t>
  </si>
  <si>
    <t>Rick Hirasaki</t>
  </si>
  <si>
    <t>Plant City</t>
  </si>
  <si>
    <t>West Lafayette</t>
  </si>
  <si>
    <t>Brooklyn Park</t>
  </si>
  <si>
    <t>Kannapolis</t>
  </si>
  <si>
    <t>Corey Cheatham</t>
  </si>
  <si>
    <t>Cliffside Park</t>
  </si>
  <si>
    <t>07010</t>
  </si>
  <si>
    <t>Mission Viejo</t>
  </si>
  <si>
    <t>Bloomfield</t>
  </si>
  <si>
    <t>07003</t>
  </si>
  <si>
    <t>06776</t>
  </si>
  <si>
    <t>Bayonne</t>
  </si>
  <si>
    <t>07002</t>
  </si>
  <si>
    <t>Passaic</t>
  </si>
  <si>
    <t>07055</t>
  </si>
  <si>
    <t>Natalie Krohn</t>
  </si>
  <si>
    <t>Liberal</t>
  </si>
  <si>
    <t>Fort Pierce</t>
  </si>
  <si>
    <t>Agawam</t>
  </si>
  <si>
    <t>01001</t>
  </si>
  <si>
    <t>01890</t>
  </si>
  <si>
    <t>Greensboro</t>
  </si>
  <si>
    <t>Nutley</t>
  </si>
  <si>
    <t>07110</t>
  </si>
  <si>
    <t>Olympia</t>
  </si>
  <si>
    <t>02019</t>
  </si>
  <si>
    <t>Beverly</t>
  </si>
  <si>
    <t>01915</t>
  </si>
  <si>
    <t>Hanson</t>
  </si>
  <si>
    <t>02341</t>
  </si>
  <si>
    <t>08601</t>
  </si>
  <si>
    <t>Bourne</t>
  </si>
  <si>
    <t>02532</t>
  </si>
  <si>
    <t>Dedham</t>
  </si>
  <si>
    <t>02026</t>
  </si>
  <si>
    <t>Texas City</t>
  </si>
  <si>
    <t>Toby Company A</t>
  </si>
  <si>
    <t>Springdale</t>
  </si>
  <si>
    <t>07801</t>
  </si>
  <si>
    <t>Savannah</t>
  </si>
  <si>
    <t>Topeka</t>
  </si>
  <si>
    <t>Millville</t>
  </si>
  <si>
    <t>08332</t>
  </si>
  <si>
    <t>Bart Ryan</t>
  </si>
  <si>
    <t>Neoma Roach</t>
  </si>
  <si>
    <t>Round Rock</t>
  </si>
  <si>
    <t>Mary Minnotte</t>
  </si>
  <si>
    <t>West Seneca</t>
  </si>
  <si>
    <t>Watauga</t>
  </si>
  <si>
    <t>76148</t>
  </si>
  <si>
    <t>Camarillo</t>
  </si>
  <si>
    <t>Nicholasville</t>
  </si>
  <si>
    <t>Greensburg</t>
  </si>
  <si>
    <t>15601</t>
  </si>
  <si>
    <t>Baytown</t>
  </si>
  <si>
    <t>Fort Smith</t>
  </si>
  <si>
    <t>Joel McMath</t>
  </si>
  <si>
    <t>Hastings</t>
  </si>
  <si>
    <t>68901</t>
  </si>
  <si>
    <t>Northglenn</t>
  </si>
  <si>
    <t>Elkhart</t>
  </si>
  <si>
    <t>03820</t>
  </si>
  <si>
    <t>Karen Pelletier</t>
  </si>
  <si>
    <t>Julie Grinstein</t>
  </si>
  <si>
    <t>Dunedin</t>
  </si>
  <si>
    <t>Richland</t>
  </si>
  <si>
    <t>North Haven</t>
  </si>
  <si>
    <t>06473</t>
  </si>
  <si>
    <t>Seguin</t>
  </si>
  <si>
    <t>68701</t>
  </si>
  <si>
    <t>Kristen Golden</t>
  </si>
  <si>
    <t>Southaven</t>
  </si>
  <si>
    <t>Tupelo</t>
  </si>
  <si>
    <t>Terrytown</t>
  </si>
  <si>
    <t>70056</t>
  </si>
  <si>
    <t>Erie</t>
  </si>
  <si>
    <t>Santa Barbara</t>
  </si>
  <si>
    <t>Rockville</t>
  </si>
  <si>
    <t>Santa Rosa</t>
  </si>
  <si>
    <t>06702</t>
  </si>
  <si>
    <t>Menomonee Falls</t>
  </si>
  <si>
    <t>Darien</t>
  </si>
  <si>
    <t>06820</t>
  </si>
  <si>
    <t>Utica</t>
  </si>
  <si>
    <t>Eudokia Schmidt</t>
  </si>
  <si>
    <t>Leander</t>
  </si>
  <si>
    <t>02021</t>
  </si>
  <si>
    <t>Wenatchee</t>
  </si>
  <si>
    <t>Homestead</t>
  </si>
  <si>
    <t>Rio Rancho</t>
  </si>
  <si>
    <t>La Grange</t>
  </si>
  <si>
    <t>Greeneville</t>
  </si>
  <si>
    <t>37743</t>
  </si>
  <si>
    <t>South Lake Tahoe</t>
  </si>
  <si>
    <t>Fred Pippenger</t>
  </si>
  <si>
    <t>Cleburne</t>
  </si>
  <si>
    <t>Casper</t>
  </si>
  <si>
    <t>02725</t>
  </si>
  <si>
    <t>San Ramon</t>
  </si>
  <si>
    <t>Toby Arntzen</t>
  </si>
  <si>
    <t>Manhattan</t>
  </si>
  <si>
    <t>West Jordan</t>
  </si>
  <si>
    <t>West Allis</t>
  </si>
  <si>
    <t>Hoffman Estates</t>
  </si>
  <si>
    <t>Danvers</t>
  </si>
  <si>
    <t>01923</t>
  </si>
  <si>
    <t>Pasco</t>
  </si>
  <si>
    <t>Chicopee</t>
  </si>
  <si>
    <t>01013</t>
  </si>
  <si>
    <t>Paramus</t>
  </si>
  <si>
    <t>07652</t>
  </si>
  <si>
    <t>Napa</t>
  </si>
  <si>
    <t>Cincinnati</t>
  </si>
  <si>
    <t>Battle Creek</t>
  </si>
  <si>
    <t>Clifton</t>
  </si>
  <si>
    <t>07011</t>
  </si>
  <si>
    <t>Ludlow</t>
  </si>
  <si>
    <t>01056</t>
  </si>
  <si>
    <t>La Vergne</t>
  </si>
  <si>
    <t>Billerica</t>
  </si>
  <si>
    <t>01821</t>
  </si>
  <si>
    <t>02907</t>
  </si>
  <si>
    <t>Muncie</t>
  </si>
  <si>
    <t>Clarksburg</t>
  </si>
  <si>
    <t>26301</t>
  </si>
  <si>
    <t>Saint Clair Shores</t>
  </si>
  <si>
    <t>48080</t>
  </si>
  <si>
    <t>Ted Frazer</t>
  </si>
  <si>
    <t>West Bend</t>
  </si>
  <si>
    <t>02474</t>
  </si>
  <si>
    <t>Castle Rock</t>
  </si>
  <si>
    <t>Todd Hood</t>
  </si>
  <si>
    <t>Austintown</t>
  </si>
  <si>
    <t>Norwood</t>
  </si>
  <si>
    <t>02062</t>
  </si>
  <si>
    <t>Hartford</t>
  </si>
  <si>
    <t>06105</t>
  </si>
  <si>
    <t>Allen</t>
  </si>
  <si>
    <t>Oklahoma City</t>
  </si>
  <si>
    <t>Fairmont</t>
  </si>
  <si>
    <t>26554</t>
  </si>
  <si>
    <t>Bryan</t>
  </si>
  <si>
    <t>Mark Reiter</t>
  </si>
  <si>
    <t>Chloris Etezadi</t>
  </si>
  <si>
    <t>01803</t>
  </si>
  <si>
    <t>Pottstown</t>
  </si>
  <si>
    <t>19464</t>
  </si>
  <si>
    <t>Mehlville</t>
  </si>
  <si>
    <t>Natick</t>
  </si>
  <si>
    <t>01760</t>
  </si>
  <si>
    <t>Sandwich</t>
  </si>
  <si>
    <t>02563</t>
  </si>
  <si>
    <t>Channelview</t>
  </si>
  <si>
    <t>Suffolk</t>
  </si>
  <si>
    <t>Immokalee</t>
  </si>
  <si>
    <t>34142</t>
  </si>
  <si>
    <t>North Charleston</t>
  </si>
  <si>
    <t>Yuma</t>
  </si>
  <si>
    <t>Glassboro</t>
  </si>
  <si>
    <t>08028</t>
  </si>
  <si>
    <t>Dorothy Mitchum</t>
  </si>
  <si>
    <t>Scituate</t>
  </si>
  <si>
    <t>02040</t>
  </si>
  <si>
    <t>Greenfield</t>
  </si>
  <si>
    <t>01301</t>
  </si>
  <si>
    <t>Lino Lakes</t>
  </si>
  <si>
    <t>55014</t>
  </si>
  <si>
    <t>Westminster</t>
  </si>
  <si>
    <t>02116</t>
  </si>
  <si>
    <t>San Bernardino</t>
  </si>
  <si>
    <t>Thomasville</t>
  </si>
  <si>
    <t>Aimee DeCherney</t>
  </si>
  <si>
    <t>Coppell</t>
  </si>
  <si>
    <t>Margate</t>
  </si>
  <si>
    <t>Boynton Beach</t>
  </si>
  <si>
    <t>Burton</t>
  </si>
  <si>
    <t>48509</t>
  </si>
  <si>
    <t>68601</t>
  </si>
  <si>
    <t>Newport News</t>
  </si>
  <si>
    <t>02891</t>
  </si>
  <si>
    <t>Hopkinsville</t>
  </si>
  <si>
    <t>06374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</si>
  <si>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</si>
  <si>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</si>
  <si>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</si>
  <si>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</si>
  <si>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</si>
  <si>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</si>
  <si>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</si>
  <si>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</si>
  <si>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06855</t>
  </si>
  <si>
    <t>Guilford</t>
  </si>
  <si>
    <t>06437</t>
  </si>
  <si>
    <t>01742</t>
  </si>
  <si>
    <t>Kaysville</t>
  </si>
  <si>
    <t>Pleasantville</t>
  </si>
  <si>
    <t>08232</t>
  </si>
  <si>
    <t>Mark Jones</t>
  </si>
  <si>
    <t>Idaho Falls</t>
  </si>
  <si>
    <t>Sugar Land</t>
  </si>
  <si>
    <t>02048</t>
  </si>
  <si>
    <t>Albemarle</t>
  </si>
  <si>
    <t>28001</t>
  </si>
  <si>
    <t>Durham</t>
  </si>
  <si>
    <t>Tucker</t>
  </si>
  <si>
    <t>San Diego</t>
  </si>
  <si>
    <t>02038</t>
  </si>
  <si>
    <t>Lowell</t>
  </si>
  <si>
    <t>01852</t>
  </si>
  <si>
    <t>Marlborough</t>
  </si>
  <si>
    <t>01752</t>
  </si>
  <si>
    <t>New Haven</t>
  </si>
  <si>
    <t>06510</t>
  </si>
  <si>
    <t>Kearny</t>
  </si>
  <si>
    <t>07032</t>
  </si>
  <si>
    <t>San Mateo</t>
  </si>
  <si>
    <t>Teaneck</t>
  </si>
  <si>
    <t>07666</t>
  </si>
  <si>
    <t>Asheboro</t>
  </si>
  <si>
    <t>27203</t>
  </si>
  <si>
    <t>Daly City</t>
  </si>
  <si>
    <t>Rye</t>
  </si>
  <si>
    <t>10580</t>
  </si>
  <si>
    <t>South Windsor</t>
  </si>
  <si>
    <t>06074</t>
  </si>
  <si>
    <t>New Castle</t>
  </si>
  <si>
    <t>Missoula</t>
  </si>
  <si>
    <t>Schaumburg</t>
  </si>
  <si>
    <t>Groton</t>
  </si>
  <si>
    <t>01450</t>
  </si>
  <si>
    <t>06114</t>
  </si>
  <si>
    <t>Gaithersburg</t>
  </si>
  <si>
    <t>Moline</t>
  </si>
  <si>
    <t>Corpus Christi</t>
  </si>
  <si>
    <t>Sherman</t>
  </si>
  <si>
    <t>Willimantic</t>
  </si>
  <si>
    <t>06226</t>
  </si>
  <si>
    <t>Macon</t>
  </si>
  <si>
    <t>Woburn</t>
  </si>
  <si>
    <t>01801</t>
  </si>
  <si>
    <t>Hemet</t>
  </si>
  <si>
    <t>Wallingford</t>
  </si>
  <si>
    <t>06492</t>
  </si>
  <si>
    <t>Riverview</t>
  </si>
  <si>
    <t>02153</t>
  </si>
  <si>
    <t>Skokie</t>
  </si>
  <si>
    <t>Dean Avila</t>
  </si>
  <si>
    <t>Farmers Branch</t>
  </si>
  <si>
    <t>Stillwater</t>
  </si>
  <si>
    <t>18040</t>
  </si>
  <si>
    <t>Grand Junction</t>
  </si>
  <si>
    <t>79072</t>
  </si>
  <si>
    <t>Seminole</t>
  </si>
  <si>
    <t>33772</t>
  </si>
  <si>
    <t>Pearland</t>
  </si>
  <si>
    <t>Maria Armstrong</t>
  </si>
  <si>
    <t>Waltham</t>
  </si>
  <si>
    <t>02451</t>
  </si>
  <si>
    <t>Summerville</t>
  </si>
  <si>
    <t>Plantation</t>
  </si>
  <si>
    <t>Carmel</t>
  </si>
  <si>
    <t>Livingston</t>
  </si>
  <si>
    <t>07039</t>
  </si>
  <si>
    <t>Overland</t>
  </si>
  <si>
    <t>63114</t>
  </si>
  <si>
    <t>Cherry Hill</t>
  </si>
  <si>
    <t>08002</t>
  </si>
  <si>
    <t>Rick Webber</t>
  </si>
  <si>
    <t>Weymouth</t>
  </si>
  <si>
    <t>02190</t>
  </si>
  <si>
    <t>Altus</t>
  </si>
  <si>
    <t>73521</t>
  </si>
  <si>
    <t>Kirkwood</t>
  </si>
  <si>
    <t>Bartlett</t>
  </si>
  <si>
    <t>Bella Vista</t>
  </si>
  <si>
    <t>Fair Lawn</t>
  </si>
  <si>
    <t>07410</t>
  </si>
  <si>
    <t>Dearborn</t>
  </si>
  <si>
    <t>Acton</t>
  </si>
  <si>
    <t>01718</t>
  </si>
  <si>
    <t>Asheville</t>
  </si>
  <si>
    <t>Hesperia</t>
  </si>
  <si>
    <t>02109</t>
  </si>
  <si>
    <t>Charlottesville</t>
  </si>
  <si>
    <t>Manhattan Beach</t>
  </si>
  <si>
    <t>Catonsville</t>
  </si>
  <si>
    <t>Owings Mills</t>
  </si>
  <si>
    <t>02067</t>
  </si>
  <si>
    <t>Ansonia</t>
  </si>
  <si>
    <t>06401</t>
  </si>
  <si>
    <t>Yarmouth</t>
  </si>
  <si>
    <t>02664</t>
  </si>
  <si>
    <t>Toledo</t>
  </si>
  <si>
    <t>Vineland</t>
  </si>
  <si>
    <t>Prattville</t>
  </si>
  <si>
    <t>Stoneham</t>
  </si>
  <si>
    <t>02180</t>
  </si>
  <si>
    <t>01605</t>
  </si>
  <si>
    <t>06460</t>
  </si>
  <si>
    <t>Sharelle Chung</t>
  </si>
  <si>
    <t>Manchester</t>
  </si>
  <si>
    <t>03101</t>
  </si>
  <si>
    <t>East Lansing</t>
  </si>
  <si>
    <t>02339</t>
  </si>
  <si>
    <t>Hillside</t>
  </si>
  <si>
    <t>07205</t>
  </si>
  <si>
    <t>Lynn</t>
  </si>
  <si>
    <t>01901</t>
  </si>
  <si>
    <t>Newburyport</t>
  </si>
  <si>
    <t>01950</t>
  </si>
  <si>
    <t>Cary</t>
  </si>
  <si>
    <t>01887</t>
  </si>
  <si>
    <t>Binghamton</t>
  </si>
  <si>
    <t>02215</t>
  </si>
  <si>
    <t>Fairhaven</t>
  </si>
  <si>
    <t>02719</t>
  </si>
  <si>
    <t>02864</t>
  </si>
  <si>
    <t>Port Orange</t>
  </si>
  <si>
    <t>Revere</t>
  </si>
  <si>
    <t>02151</t>
  </si>
  <si>
    <t>Lynchburg</t>
  </si>
  <si>
    <t>Normal</t>
  </si>
  <si>
    <t>Ocean City</t>
  </si>
  <si>
    <t>08226</t>
  </si>
  <si>
    <t>Dale City</t>
  </si>
  <si>
    <t>South Hadley</t>
  </si>
  <si>
    <t>01075</t>
  </si>
  <si>
    <t>Plymouth</t>
  </si>
  <si>
    <t>Gulfport</t>
  </si>
  <si>
    <t>Hillsboro</t>
  </si>
  <si>
    <t>Pine Hills</t>
  </si>
  <si>
    <t>Toms River</t>
  </si>
  <si>
    <t>08753</t>
  </si>
  <si>
    <t>Coralville</t>
  </si>
  <si>
    <t>52241</t>
  </si>
  <si>
    <t>01510</t>
  </si>
  <si>
    <t>Selma</t>
  </si>
  <si>
    <t>Federal Way</t>
  </si>
  <si>
    <t>Kalispell</t>
  </si>
  <si>
    <t>59901</t>
  </si>
  <si>
    <t>02456</t>
  </si>
  <si>
    <t>Perth Amboy</t>
  </si>
  <si>
    <t>08861</t>
  </si>
  <si>
    <t>Bridgewater</t>
  </si>
  <si>
    <t>02324</t>
  </si>
  <si>
    <t>West Orange</t>
  </si>
  <si>
    <t>07052</t>
  </si>
  <si>
    <t>Pawtucket</t>
  </si>
  <si>
    <t>02861</t>
  </si>
  <si>
    <t>Tiffany Brown</t>
  </si>
  <si>
    <t>Casas Adobes</t>
  </si>
  <si>
    <t>Parma</t>
  </si>
  <si>
    <t>Newport</t>
  </si>
  <si>
    <t>Winthrop</t>
  </si>
  <si>
    <t>02152</t>
  </si>
  <si>
    <t>Meriden</t>
  </si>
  <si>
    <t>06450</t>
  </si>
  <si>
    <t>01607</t>
  </si>
  <si>
    <t>Daytona Beach</t>
  </si>
  <si>
    <t>Hamden</t>
  </si>
  <si>
    <t>06511</t>
  </si>
  <si>
    <t>Westford</t>
  </si>
  <si>
    <t>01886</t>
  </si>
  <si>
    <t>Hingham</t>
  </si>
  <si>
    <t>02018</t>
  </si>
  <si>
    <t>Bridgeport</t>
  </si>
  <si>
    <t>06607</t>
  </si>
  <si>
    <t>Amesbury</t>
  </si>
  <si>
    <t>01913</t>
  </si>
  <si>
    <t>06457</t>
  </si>
  <si>
    <t>Shirley Braxton</t>
  </si>
  <si>
    <t>02345</t>
  </si>
  <si>
    <t>Easthampton</t>
  </si>
  <si>
    <t>01027</t>
  </si>
  <si>
    <t>North Andover</t>
  </si>
  <si>
    <t>01845</t>
  </si>
  <si>
    <t>49002</t>
  </si>
  <si>
    <t>Coram</t>
  </si>
  <si>
    <t>East Providence</t>
  </si>
  <si>
    <t>02914</t>
  </si>
  <si>
    <t>06040</t>
  </si>
  <si>
    <t>06850</t>
  </si>
  <si>
    <t>Greeley</t>
  </si>
  <si>
    <t>06901</t>
  </si>
  <si>
    <t>Malden</t>
  </si>
  <si>
    <t>02148</t>
  </si>
  <si>
    <t>77571</t>
  </si>
  <si>
    <t>Willow Grove</t>
  </si>
  <si>
    <t>19090</t>
  </si>
  <si>
    <t>Framingham</t>
  </si>
  <si>
    <t>01701</t>
  </si>
  <si>
    <t>Holyoke</t>
  </si>
  <si>
    <t>01040</t>
  </si>
  <si>
    <t>Marblehead</t>
  </si>
  <si>
    <t>01945</t>
  </si>
  <si>
    <t>Saint Joseph</t>
  </si>
  <si>
    <t>Name</t>
  </si>
  <si>
    <t>Symbol</t>
  </si>
  <si>
    <t>LastSale</t>
  </si>
  <si>
    <t>MarketCap</t>
  </si>
  <si>
    <t>IPOyear</t>
  </si>
  <si>
    <t>industry</t>
  </si>
  <si>
    <t>Summary Quote</t>
  </si>
  <si>
    <t>1347 Capital Corp.</t>
  </si>
  <si>
    <t>TFSC</t>
  </si>
  <si>
    <t>$56.09M</t>
  </si>
  <si>
    <t>http://www.nasdaq.com/symbol/tfsc</t>
  </si>
  <si>
    <t>TFSCR</t>
  </si>
  <si>
    <t>n/a</t>
  </si>
  <si>
    <t>http://www.nasdaq.com/symbol/tfscr</t>
  </si>
  <si>
    <t>TFSCU</t>
  </si>
  <si>
    <t>$41.67M</t>
  </si>
  <si>
    <t>http://www.nasdaq.com/symbol/tfscu</t>
  </si>
  <si>
    <t>TFSCW</t>
  </si>
  <si>
    <t>http://www.nasdaq.com/symbol/tfscw</t>
  </si>
  <si>
    <t>1347 Property Insurance Holdings, Inc.</t>
  </si>
  <si>
    <t>PIH</t>
  </si>
  <si>
    <t>$48.7M</t>
  </si>
  <si>
    <t>Property-Casualty Insurers</t>
  </si>
  <si>
    <t>http://www.nasdaq.com/symbol/pih</t>
  </si>
  <si>
    <t>1-800 FLOWERS.COM, Inc.</t>
  </si>
  <si>
    <t>FLWS</t>
  </si>
  <si>
    <t>$667.78M</t>
  </si>
  <si>
    <t>http://www.nasdaq.com/symbol/flws</t>
  </si>
  <si>
    <t>1st Century Bancshares, Inc</t>
  </si>
  <si>
    <t>FCTY</t>
  </si>
  <si>
    <t>$68.73M</t>
  </si>
  <si>
    <t>Major Banks</t>
  </si>
  <si>
    <t>http://www.nasdaq.com/symbol/fcty</t>
  </si>
  <si>
    <t>1st Constitution Bancorp (NJ)</t>
  </si>
  <si>
    <t>FCCY</t>
  </si>
  <si>
    <t>$79.77M</t>
  </si>
  <si>
    <t>Savings Institutions</t>
  </si>
  <si>
    <t>http://www.nasdaq.com/symbol/fccy</t>
  </si>
  <si>
    <t>1st Source Corporation</t>
  </si>
  <si>
    <t>SRCE</t>
  </si>
  <si>
    <t>$747.13M</t>
  </si>
  <si>
    <t>http://www.nasdaq.com/symbol/srce</t>
  </si>
  <si>
    <t>21Vianet Group, Inc.</t>
  </si>
  <si>
    <t>VNET</t>
  </si>
  <si>
    <t>$1.2B</t>
  </si>
  <si>
    <t>http://www.nasdaq.com/symbol/vnet</t>
  </si>
  <si>
    <t>2U, Inc.</t>
  </si>
  <si>
    <t>TWOU</t>
  </si>
  <si>
    <t>$714.35M</t>
  </si>
  <si>
    <t>http://www.nasdaq.com/symbol/twou</t>
  </si>
  <si>
    <t>3X Inverse Gold ETN Velocityshares</t>
  </si>
  <si>
    <t>DGLD</t>
  </si>
  <si>
    <t>$9.82M</t>
  </si>
  <si>
    <t>Investment Bankers/Brokers/Service</t>
  </si>
  <si>
    <t>http://www.nasdaq.com/symbol/dgld</t>
  </si>
  <si>
    <t>51job, Inc.</t>
  </si>
  <si>
    <t>JOBS</t>
  </si>
  <si>
    <t>$1.99B</t>
  </si>
  <si>
    <t>http://www.nasdaq.com/symbol/jobs</t>
  </si>
  <si>
    <t>6D Global Technologies, Inc.</t>
  </si>
  <si>
    <t>SIXD</t>
  </si>
  <si>
    <t>$660.94M</t>
  </si>
  <si>
    <t>Professional Services</t>
  </si>
  <si>
    <t>http://www.nasdaq.com/symbol/sixd</t>
  </si>
  <si>
    <t>8x8 Inc</t>
  </si>
  <si>
    <t>EGHT</t>
  </si>
  <si>
    <t>$684.79M</t>
  </si>
  <si>
    <t>http://www.nasdaq.com/symbol/eght</t>
  </si>
  <si>
    <t>A V Homes, Inc.</t>
  </si>
  <si>
    <t>AVHI</t>
  </si>
  <si>
    <t>$334.32M</t>
  </si>
  <si>
    <t>Homebuilding</t>
  </si>
  <si>
    <t>http://www.nasdaq.com/symbol/avhi</t>
  </si>
  <si>
    <t>A. Schulman, Inc.</t>
  </si>
  <si>
    <t>SHLM</t>
  </si>
  <si>
    <t>$1.17B</t>
  </si>
  <si>
    <t>Major Chemicals</t>
  </si>
  <si>
    <t>http://www.nasdaq.com/symbol/shlm</t>
  </si>
  <si>
    <t>AAON, Inc.</t>
  </si>
  <si>
    <t>AAON</t>
  </si>
  <si>
    <t>$1.29B</t>
  </si>
  <si>
    <t>http://www.nasdaq.com/symbol/aaon</t>
  </si>
  <si>
    <t>ABAXIS, Inc.</t>
  </si>
  <si>
    <t>ABAX</t>
  </si>
  <si>
    <t>$1.36B</t>
  </si>
  <si>
    <t>http://www.nasdaq.com/symbol/abax</t>
  </si>
  <si>
    <t>Abengoa Yield plc</t>
  </si>
  <si>
    <t>ABY</t>
  </si>
  <si>
    <t>$2.78B</t>
  </si>
  <si>
    <t>Electric Utilities: Central</t>
  </si>
  <si>
    <t>http://www.nasdaq.com/symbol/aby</t>
  </si>
  <si>
    <t>Abengoa, S.A.</t>
  </si>
  <si>
    <t>ABGB</t>
  </si>
  <si>
    <t>$2.94B</t>
  </si>
  <si>
    <t>Military/Government/Technical</t>
  </si>
  <si>
    <t>http://www.nasdaq.com/symbol/abgb</t>
  </si>
  <si>
    <t>ABIOMED, Inc.</t>
  </si>
  <si>
    <t>ABMD</t>
  </si>
  <si>
    <t>$2.48B</t>
  </si>
  <si>
    <t>Medical/Dental Instruments</t>
  </si>
  <si>
    <t>http://www.nasdaq.com/symbol/abmd</t>
  </si>
  <si>
    <t>Abraxas Petroleum Corporation</t>
  </si>
  <si>
    <t>AXAS</t>
  </si>
  <si>
    <t>$332.99M</t>
  </si>
  <si>
    <t>Energy</t>
  </si>
  <si>
    <t>Oil &amp; Gas Production</t>
  </si>
  <si>
    <t>http://www.nasdaq.com/symbol/axas</t>
  </si>
  <si>
    <t>Acacia Research Corporation</t>
  </si>
  <si>
    <t>ACTG</t>
  </si>
  <si>
    <t>$643.05M</t>
  </si>
  <si>
    <t>Multi-Sector Companies</t>
  </si>
  <si>
    <t>http://www.nasdaq.com/symbol/actg</t>
  </si>
  <si>
    <t>Acadia Healthcare Company, Inc.</t>
  </si>
  <si>
    <t>ACHC</t>
  </si>
  <si>
    <t>$4.21B</t>
  </si>
  <si>
    <t>http://www.nasdaq.com/symbol/achc</t>
  </si>
  <si>
    <t>ACADIA Pharmaceuticals Inc.</t>
  </si>
  <si>
    <t>ACAD</t>
  </si>
  <si>
    <t>$3.74B</t>
  </si>
  <si>
    <t>http://www.nasdaq.com/symbol/acad</t>
  </si>
  <si>
    <t>Acasti Pharma, Inc.</t>
  </si>
  <si>
    <t>ACST</t>
  </si>
  <si>
    <t>$59.52M</t>
  </si>
  <si>
    <t>http://www.nasdaq.com/symbol/acst</t>
  </si>
  <si>
    <t>Accelerate Diagnostics, Inc.</t>
  </si>
  <si>
    <t>AXDX</t>
  </si>
  <si>
    <t>$805.21M</t>
  </si>
  <si>
    <t>http://www.nasdaq.com/symbol/axdx</t>
  </si>
  <si>
    <t>Acceleron Pharma Inc.</t>
  </si>
  <si>
    <t>XLRN</t>
  </si>
  <si>
    <t>http://www.nasdaq.com/symbol/xlrn</t>
  </si>
  <si>
    <t>Access National Corporation</t>
  </si>
  <si>
    <t>ANCX</t>
  </si>
  <si>
    <t>$187.93M</t>
  </si>
  <si>
    <t>http://www.nasdaq.com/symbol/ancx</t>
  </si>
  <si>
    <t>Accuray Incorporated</t>
  </si>
  <si>
    <t>ARAY</t>
  </si>
  <si>
    <t>$631.05M</t>
  </si>
  <si>
    <t>http://www.nasdaq.com/symbol/aray</t>
  </si>
  <si>
    <t>AcelRx Pharmaceuticals, Inc.</t>
  </si>
  <si>
    <t>ACRX</t>
  </si>
  <si>
    <t>$355.34M</t>
  </si>
  <si>
    <t>http://www.nasdaq.com/symbol/acrx</t>
  </si>
  <si>
    <t>Aceto Corporation</t>
  </si>
  <si>
    <t>ACET</t>
  </si>
  <si>
    <t>$609.83M</t>
  </si>
  <si>
    <t>Other Pharmaceuticals</t>
  </si>
  <si>
    <t>http://www.nasdaq.com/symbol/acet</t>
  </si>
  <si>
    <t>Achaogen, Inc.</t>
  </si>
  <si>
    <t>AKAO</t>
  </si>
  <si>
    <t>$203.68M</t>
  </si>
  <si>
    <t>http://www.nasdaq.com/symbol/akao</t>
  </si>
  <si>
    <t>Achillion Pharmaceuticals, Inc.</t>
  </si>
  <si>
    <t>ACHN</t>
  </si>
  <si>
    <t>$1.39B</t>
  </si>
  <si>
    <t>http://www.nasdaq.com/symbol/achn</t>
  </si>
  <si>
    <t>ACI Worldwide, Inc.</t>
  </si>
  <si>
    <t>ACIW</t>
  </si>
  <si>
    <t>$2.35B</t>
  </si>
  <si>
    <t>http://www.nasdaq.com/symbol/aciw</t>
  </si>
  <si>
    <t>ACNB Corporation</t>
  </si>
  <si>
    <t>ACNB</t>
  </si>
  <si>
    <t>$121.73M</t>
  </si>
  <si>
    <t>http://www.nasdaq.com/symbol/acnb</t>
  </si>
  <si>
    <t>Acorda Therapeutics, Inc.</t>
  </si>
  <si>
    <t>ACOR</t>
  </si>
  <si>
    <t>$1.57B</t>
  </si>
  <si>
    <t>http://www.nasdaq.com/symbol/acor</t>
  </si>
  <si>
    <t>Acorn Energy, Inc.</t>
  </si>
  <si>
    <t>ACFN</t>
  </si>
  <si>
    <t>$16.21M</t>
  </si>
  <si>
    <t>http://www.nasdaq.com/symbol/acfn</t>
  </si>
  <si>
    <t>Actions Semiconductor Co., Ltd.</t>
  </si>
  <si>
    <t>ACTS</t>
  </si>
  <si>
    <t>$136.74M</t>
  </si>
  <si>
    <t>http://www.nasdaq.com/symbol/acts</t>
  </si>
  <si>
    <t>Active Power, Inc.</t>
  </si>
  <si>
    <t>ACPW</t>
  </si>
  <si>
    <t>$42.26M</t>
  </si>
  <si>
    <t>http://www.nasdaq.com/symbol/acpw</t>
  </si>
  <si>
    <t>ATVI</t>
  </si>
  <si>
    <t>$16.76B</t>
  </si>
  <si>
    <t>http://www.nasdaq.com/symbol/atvi</t>
  </si>
  <si>
    <t>Actua Corporation</t>
  </si>
  <si>
    <t>ACTA</t>
  </si>
  <si>
    <t>$623.74M</t>
  </si>
  <si>
    <t>http://www.nasdaq.com/symbol/acta</t>
  </si>
  <si>
    <t>Acura Pharmaceuticals, Inc.</t>
  </si>
  <si>
    <t>ACUR</t>
  </si>
  <si>
    <t>$29.51M</t>
  </si>
  <si>
    <t>http://www.nasdaq.com/symbol/acur</t>
  </si>
  <si>
    <t>Acxiom Corporation</t>
  </si>
  <si>
    <t>ACXM</t>
  </si>
  <si>
    <t>$1.52B</t>
  </si>
  <si>
    <t>http://www.nasdaq.com/symbol/acxm</t>
  </si>
  <si>
    <t>Adamas Pharmaceuticals, Inc.</t>
  </si>
  <si>
    <t>ADMS</t>
  </si>
  <si>
    <t>$295.93M</t>
  </si>
  <si>
    <t>http://www.nasdaq.com/symbol/adms</t>
  </si>
  <si>
    <t>Adamis Pharmaceuticals Corporation</t>
  </si>
  <si>
    <t>ADMP</t>
  </si>
  <si>
    <t>$84.32M</t>
  </si>
  <si>
    <t>http://www.nasdaq.com/symbol/admp</t>
  </si>
  <si>
    <t>Addus HomeCare Corporation</t>
  </si>
  <si>
    <t>ADUS</t>
  </si>
  <si>
    <t>$235.18M</t>
  </si>
  <si>
    <t>http://www.nasdaq.com/symbol/adus</t>
  </si>
  <si>
    <t>ADDvantage Technologies Group, Inc.</t>
  </si>
  <si>
    <t>AEY</t>
  </si>
  <si>
    <t>$24.67M</t>
  </si>
  <si>
    <t>Office Equipment/Supplies/Services</t>
  </si>
  <si>
    <t>http://www.nasdaq.com/symbol/aey</t>
  </si>
  <si>
    <t>Adept Technology, Inc.</t>
  </si>
  <si>
    <t>ADEP</t>
  </si>
  <si>
    <t>$85.17M</t>
  </si>
  <si>
    <t>http://www.nasdaq.com/symbol/adep</t>
  </si>
  <si>
    <t>ADMA Biologics Inc</t>
  </si>
  <si>
    <t>ADMA</t>
  </si>
  <si>
    <t>$97.38M</t>
  </si>
  <si>
    <t>http://www.nasdaq.com/symbol/adma</t>
  </si>
  <si>
    <t>ADBE</t>
  </si>
  <si>
    <t>$39.14B</t>
  </si>
  <si>
    <t>http://www.nasdaq.com/symbol/adbe</t>
  </si>
  <si>
    <t>ADTRAN, Inc.</t>
  </si>
  <si>
    <t>ADTN</t>
  </si>
  <si>
    <t>$1.25B</t>
  </si>
  <si>
    <t>http://www.nasdaq.com/symbol/adtn</t>
  </si>
  <si>
    <t>Advanced Accelerator Applications S.A.</t>
  </si>
  <si>
    <t>AAAP</t>
  </si>
  <si>
    <t>http://www.nasdaq.com/symbol/aaap</t>
  </si>
  <si>
    <t>Advanced Energy Industries, Inc.</t>
  </si>
  <si>
    <t>AEIS</t>
  </si>
  <si>
    <t>$1.06B</t>
  </si>
  <si>
    <t>http://www.nasdaq.com/symbol/aeis</t>
  </si>
  <si>
    <t>Advanced Micro Devices, Inc.</t>
  </si>
  <si>
    <t>AMD</t>
  </si>
  <si>
    <t>$2.37B</t>
  </si>
  <si>
    <t>http://www.nasdaq.com/symbol/amd</t>
  </si>
  <si>
    <t>Advaxis, Inc.</t>
  </si>
  <si>
    <t>ADXS</t>
  </si>
  <si>
    <t>$194.36M</t>
  </si>
  <si>
    <t>http://www.nasdaq.com/symbol/adxs</t>
  </si>
  <si>
    <t>ADXSW</t>
  </si>
  <si>
    <t>http://www.nasdaq.com/symbol/adxsw</t>
  </si>
  <si>
    <t>Advent Software, Inc.</t>
  </si>
  <si>
    <t>ADVS</t>
  </si>
  <si>
    <t>$2.31B</t>
  </si>
  <si>
    <t>http://www.nasdaq.com/symbol/advs</t>
  </si>
  <si>
    <t>Advisorshares Trust-Advisorshares Sunrise Global Multi-Strateg</t>
  </si>
  <si>
    <t>MULT</t>
  </si>
  <si>
    <t>$2.33M</t>
  </si>
  <si>
    <t>http://www.nasdaq.com/symbol/mult</t>
  </si>
  <si>
    <t>AdvisorShares YieldPro ETF</t>
  </si>
  <si>
    <t>YPRO</t>
  </si>
  <si>
    <t>$68.23M</t>
  </si>
  <si>
    <t>http://www.nasdaq.com/symbol/ypro</t>
  </si>
  <si>
    <t>Aegerion Pharmaceuticals, Inc.</t>
  </si>
  <si>
    <t>AEGR</t>
  </si>
  <si>
    <t>$753.27M</t>
  </si>
  <si>
    <t>http://www.nasdaq.com/symbol/aegr</t>
  </si>
  <si>
    <t>Aegion Corp</t>
  </si>
  <si>
    <t>AEGN</t>
  </si>
  <si>
    <t>$622.78M</t>
  </si>
  <si>
    <t>Water Supply</t>
  </si>
  <si>
    <t>http://www.nasdaq.com/symbol/aegn</t>
  </si>
  <si>
    <t>Aehr Test Systems</t>
  </si>
  <si>
    <t>AEHR</t>
  </si>
  <si>
    <t>$30.67M</t>
  </si>
  <si>
    <t>Electrical Products</t>
  </si>
  <si>
    <t>http://www.nasdaq.com/symbol/aehr</t>
  </si>
  <si>
    <t>Aemetis, Inc</t>
  </si>
  <si>
    <t>AMTX</t>
  </si>
  <si>
    <t>$91.11M</t>
  </si>
  <si>
    <t>http://www.nasdaq.com/symbol/amtx</t>
  </si>
  <si>
    <t>AEP Industries Inc.</t>
  </si>
  <si>
    <t>AEPI</t>
  </si>
  <si>
    <t>$260.74M</t>
  </si>
  <si>
    <t>http://www.nasdaq.com/symbol/aepi</t>
  </si>
  <si>
    <t>Aerie Pharmaceuticals, Inc.</t>
  </si>
  <si>
    <t>AERI</t>
  </si>
  <si>
    <t>$664.61M</t>
  </si>
  <si>
    <t>http://www.nasdaq.com/symbol/aeri</t>
  </si>
  <si>
    <t>AeroVironment, Inc.</t>
  </si>
  <si>
    <t>AVAV</t>
  </si>
  <si>
    <t>$650.21M</t>
  </si>
  <si>
    <t>Aerospace</t>
  </si>
  <si>
    <t>http://www.nasdaq.com/symbol/avav</t>
  </si>
  <si>
    <t>AEterna Zentaris Inc.</t>
  </si>
  <si>
    <t>AEZS</t>
  </si>
  <si>
    <t>$39.37M</t>
  </si>
  <si>
    <t>http://www.nasdaq.com/symbol/aezs</t>
  </si>
  <si>
    <t>Affimed N.V.</t>
  </si>
  <si>
    <t>AFMD</t>
  </si>
  <si>
    <t>$130.23M</t>
  </si>
  <si>
    <t>http://www.nasdaq.com/symbol/afmd</t>
  </si>
  <si>
    <t>Affymetrix, Inc.</t>
  </si>
  <si>
    <t>AFFX</t>
  </si>
  <si>
    <t>$871.23M</t>
  </si>
  <si>
    <t>http://www.nasdaq.com/symbol/affx</t>
  </si>
  <si>
    <t>Agenus Inc.</t>
  </si>
  <si>
    <t>AGEN</t>
  </si>
  <si>
    <t>$325.96M</t>
  </si>
  <si>
    <t>http://www.nasdaq.com/symbol/agen</t>
  </si>
  <si>
    <t>Agile Therapeutics, Inc.</t>
  </si>
  <si>
    <t>AGRX</t>
  </si>
  <si>
    <t>$189.51M</t>
  </si>
  <si>
    <t>http://www.nasdaq.com/symbol/agrx</t>
  </si>
  <si>
    <t>Agilysys, Inc.</t>
  </si>
  <si>
    <t>AGYS</t>
  </si>
  <si>
    <t>$225.26M</t>
  </si>
  <si>
    <t>http://www.nasdaq.com/symbol/agys</t>
  </si>
  <si>
    <t>Agios Pharmaceuticals, Inc.</t>
  </si>
  <si>
    <t>AGIO</t>
  </si>
  <si>
    <t>$3.93B</t>
  </si>
  <si>
    <t>http://www.nasdaq.com/symbol/agio</t>
  </si>
  <si>
    <t>Air Methods Corporation</t>
  </si>
  <si>
    <t>AIRM</t>
  </si>
  <si>
    <t>$1.79B</t>
  </si>
  <si>
    <t>Transportation Services</t>
  </si>
  <si>
    <t>http://www.nasdaq.com/symbol/airm</t>
  </si>
  <si>
    <t>Air T, Inc.</t>
  </si>
  <si>
    <t>AIRT</t>
  </si>
  <si>
    <t>$46.95M</t>
  </si>
  <si>
    <t>http://www.nasdaq.com/symbol/airt</t>
  </si>
  <si>
    <t>Air Transport Services Group, Inc</t>
  </si>
  <si>
    <t>ATSG</t>
  </si>
  <si>
    <t>$581.21M</t>
  </si>
  <si>
    <t>http://www.nasdaq.com/symbol/atsg</t>
  </si>
  <si>
    <t>AirMedia Group Inc</t>
  </si>
  <si>
    <t>AMCN</t>
  </si>
  <si>
    <t>$130.45M</t>
  </si>
  <si>
    <t>Advertising</t>
  </si>
  <si>
    <t>http://www.nasdaq.com/symbol/amcn</t>
  </si>
  <si>
    <t>Aixtron SE</t>
  </si>
  <si>
    <t>AIXG</t>
  </si>
  <si>
    <t>$906.84M</t>
  </si>
  <si>
    <t>http://www.nasdaq.com/symbol/aixg</t>
  </si>
  <si>
    <t>AKAM</t>
  </si>
  <si>
    <t>$12.75B</t>
  </si>
  <si>
    <t>http://www.nasdaq.com/symbol/akam</t>
  </si>
  <si>
    <t>Akebia Therapeutics, Inc.</t>
  </si>
  <si>
    <t>AKBA</t>
  </si>
  <si>
    <t>$206.26M</t>
  </si>
  <si>
    <t>http://www.nasdaq.com/symbol/akba</t>
  </si>
  <si>
    <t>Akers Biosciences Inc</t>
  </si>
  <si>
    <t>AKER</t>
  </si>
  <si>
    <t>$18.51M</t>
  </si>
  <si>
    <t>Biotechnology: In Vitro &amp; In Vivo Diagnostic Substances</t>
  </si>
  <si>
    <t>http://www.nasdaq.com/symbol/aker</t>
  </si>
  <si>
    <t>Akorn, Inc.</t>
  </si>
  <si>
    <t>AKRX</t>
  </si>
  <si>
    <t>$5.18B</t>
  </si>
  <si>
    <t>http://www.nasdaq.com/symbol/akrx</t>
  </si>
  <si>
    <t>Alaska Communications Systems Group, Inc.</t>
  </si>
  <si>
    <t>ALSK</t>
  </si>
  <si>
    <t>$84.71M</t>
  </si>
  <si>
    <t>http://www.nasdaq.com/symbol/alsk</t>
  </si>
  <si>
    <t>Albany Molecular Research, Inc.</t>
  </si>
  <si>
    <t>AMRI</t>
  </si>
  <si>
    <t>$530.51M</t>
  </si>
  <si>
    <t>Biotechnology: Commercial Physical &amp; Biological Resarch</t>
  </si>
  <si>
    <t>http://www.nasdaq.com/symbol/amri</t>
  </si>
  <si>
    <t>Alcentra Capital Corp.</t>
  </si>
  <si>
    <t>ABDC</t>
  </si>
  <si>
    <t>$183.69M</t>
  </si>
  <si>
    <t>http://www.nasdaq.com/symbol/abdc</t>
  </si>
  <si>
    <t>Alcobra Ltd.</t>
  </si>
  <si>
    <t>ADHD</t>
  </si>
  <si>
    <t>$157.35M</t>
  </si>
  <si>
    <t>http://www.nasdaq.com/symbol/adhd</t>
  </si>
  <si>
    <t>Alder BioPharmaceuticals, Inc.</t>
  </si>
  <si>
    <t>ALDR</t>
  </si>
  <si>
    <t>$1.03B</t>
  </si>
  <si>
    <t>http://www.nasdaq.com/symbol/aldr</t>
  </si>
  <si>
    <t>Aldeyra Therapeutics, Inc.</t>
  </si>
  <si>
    <t>ALDX</t>
  </si>
  <si>
    <t>$58.44M</t>
  </si>
  <si>
    <t>http://www.nasdaq.com/symbol/aldx</t>
  </si>
  <si>
    <t>ALXN</t>
  </si>
  <si>
    <t>$37.6B</t>
  </si>
  <si>
    <t>http://www.nasdaq.com/symbol/alxn</t>
  </si>
  <si>
    <t>Alexza Pharmaceuticals, Inc.</t>
  </si>
  <si>
    <t>ALXA</t>
  </si>
  <si>
    <t>$42.3M</t>
  </si>
  <si>
    <t>http://www.nasdaq.com/symbol/alxa</t>
  </si>
  <si>
    <t>Alico, Inc.</t>
  </si>
  <si>
    <t>ALCO</t>
  </si>
  <si>
    <t>$353.87M</t>
  </si>
  <si>
    <t>Farming/Seeds/Milling</t>
  </si>
  <si>
    <t>http://www.nasdaq.com/symbol/alco</t>
  </si>
  <si>
    <t>Align Technology, Inc.</t>
  </si>
  <si>
    <t>ALGN</t>
  </si>
  <si>
    <t>$4.56B</t>
  </si>
  <si>
    <t>http://www.nasdaq.com/symbol/algn</t>
  </si>
  <si>
    <t>Alimera Sciences, Inc.</t>
  </si>
  <si>
    <t>ALIM</t>
  </si>
  <si>
    <t>$235.66M</t>
  </si>
  <si>
    <t>http://www.nasdaq.com/symbol/alim</t>
  </si>
  <si>
    <t>Alkermes plc</t>
  </si>
  <si>
    <t>ALKS</t>
  </si>
  <si>
    <t>$10.71B</t>
  </si>
  <si>
    <t>http://www.nasdaq.com/symbol/alks</t>
  </si>
  <si>
    <t>Allegiant Travel Company</t>
  </si>
  <si>
    <t>ALGT</t>
  </si>
  <si>
    <t>$3.23B</t>
  </si>
  <si>
    <t>http://www.nasdaq.com/symbol/algt</t>
  </si>
  <si>
    <t>Alliance Bancorp, Inc. of Pennsylvania</t>
  </si>
  <si>
    <t>ALLB</t>
  </si>
  <si>
    <t>$68.18M</t>
  </si>
  <si>
    <t>http://www.nasdaq.com/symbol/allb</t>
  </si>
  <si>
    <t>Alliance Fiber Optic Products, Inc.</t>
  </si>
  <si>
    <t>AFOP</t>
  </si>
  <si>
    <t>$316.72M</t>
  </si>
  <si>
    <t>http://www.nasdaq.com/symbol/afop</t>
  </si>
  <si>
    <t>Alliance HealthCare Services, Inc.</t>
  </si>
  <si>
    <t>AIQ</t>
  </si>
  <si>
    <t>$269.22M</t>
  </si>
  <si>
    <t>http://www.nasdaq.com/symbol/aiq</t>
  </si>
  <si>
    <t>Alliance Holdings GP, L.P.</t>
  </si>
  <si>
    <t>AHGP</t>
  </si>
  <si>
    <t>$3.15B</t>
  </si>
  <si>
    <t>Coal Mining</t>
  </si>
  <si>
    <t>http://www.nasdaq.com/symbol/ahgp</t>
  </si>
  <si>
    <t>Alliance Resource Partners, L.P.</t>
  </si>
  <si>
    <t>ARLP</t>
  </si>
  <si>
    <t>$2.99B</t>
  </si>
  <si>
    <t>http://www.nasdaq.com/symbol/arlp</t>
  </si>
  <si>
    <t>Allied Healthcare Products, Inc.</t>
  </si>
  <si>
    <t>AHPI</t>
  </si>
  <si>
    <t>$13.73M</t>
  </si>
  <si>
    <t>http://www.nasdaq.com/symbol/ahpi</t>
  </si>
  <si>
    <t>Allied Motion Technologies, Inc.</t>
  </si>
  <si>
    <t>AMOT</t>
  </si>
  <si>
    <t>$248.06M</t>
  </si>
  <si>
    <t>http://www.nasdaq.com/symbol/amot</t>
  </si>
  <si>
    <t>Alliqua BioMedical, Inc.</t>
  </si>
  <si>
    <t>ALQA</t>
  </si>
  <si>
    <t>$97.04M</t>
  </si>
  <si>
    <t>http://www.nasdaq.com/symbol/alqa</t>
  </si>
  <si>
    <t>Allot Communications Ltd.</t>
  </si>
  <si>
    <t>ALLT</t>
  </si>
  <si>
    <t>$309.2M</t>
  </si>
  <si>
    <t>http://www.nasdaq.com/symbol/allt</t>
  </si>
  <si>
    <t>Allscripts Healthcare Solutions, Inc.</t>
  </si>
  <si>
    <t>MDRX</t>
  </si>
  <si>
    <t>http://www.nasdaq.com/symbol/mdrx</t>
  </si>
  <si>
    <t>Almost Family Inc</t>
  </si>
  <si>
    <t>AFAM</t>
  </si>
  <si>
    <t>$279.16M</t>
  </si>
  <si>
    <t>http://www.nasdaq.com/symbol/afam</t>
  </si>
  <si>
    <t>Alnylam Pharmaceuticals, Inc.</t>
  </si>
  <si>
    <t>ALNY</t>
  </si>
  <si>
    <t>$8.58B</t>
  </si>
  <si>
    <t>http://www.nasdaq.com/symbol/alny</t>
  </si>
  <si>
    <t>Alpha and Omega Semiconductor Limited</t>
  </si>
  <si>
    <t>AOSL</t>
  </si>
  <si>
    <t>$234.31M</t>
  </si>
  <si>
    <t>http://www.nasdaq.com/symbol/aosl</t>
  </si>
  <si>
    <t>Alphatec Holdings, Inc.</t>
  </si>
  <si>
    <t>ATEC</t>
  </si>
  <si>
    <t>$134.45M</t>
  </si>
  <si>
    <t>http://www.nasdaq.com/symbol/atec</t>
  </si>
  <si>
    <t>ALTR</t>
  </si>
  <si>
    <t>$10.87B</t>
  </si>
  <si>
    <t>http://www.nasdaq.com/symbol/altr</t>
  </si>
  <si>
    <t>AltheaDx, Inc.</t>
  </si>
  <si>
    <t>IDGX</t>
  </si>
  <si>
    <t>http://www.nasdaq.com/symbol/idgx</t>
  </si>
  <si>
    <t>Altisource Portfolio Solutions S.A.</t>
  </si>
  <si>
    <t>ASPS</t>
  </si>
  <si>
    <t>$470.31M</t>
  </si>
  <si>
    <t>Other Consumer Services</t>
  </si>
  <si>
    <t>http://www.nasdaq.com/symbol/asps</t>
  </si>
  <si>
    <t>Altra Industrial Motion Corp.</t>
  </si>
  <si>
    <t>AIMC</t>
  </si>
  <si>
    <t>$699.44M</t>
  </si>
  <si>
    <t>http://www.nasdaq.com/symbol/aimc</t>
  </si>
  <si>
    <t>AMAG Pharmaceuticals, Inc.</t>
  </si>
  <si>
    <t>AMAG</t>
  </si>
  <si>
    <t>$1.1B</t>
  </si>
  <si>
    <t>http://www.nasdaq.com/symbol/amag</t>
  </si>
  <si>
    <t>Amarin Corporation PLC</t>
  </si>
  <si>
    <t>AMRN</t>
  </si>
  <si>
    <t>$232.23M</t>
  </si>
  <si>
    <t>http://www.nasdaq.com/symbol/amrn</t>
  </si>
  <si>
    <t>A-Mark Precious Metals, Inc.</t>
  </si>
  <si>
    <t>AMRK</t>
  </si>
  <si>
    <t>$70.6M</t>
  </si>
  <si>
    <t>http://www.nasdaq.com/symbol/amrk</t>
  </si>
  <si>
    <t>AMZN</t>
  </si>
  <si>
    <t>$178.17B</t>
  </si>
  <si>
    <t>http://www.nasdaq.com/symbol/amzn</t>
  </si>
  <si>
    <t>Ambac Financial Group, Inc.</t>
  </si>
  <si>
    <t>AMBC</t>
  </si>
  <si>
    <t>$1.14B</t>
  </si>
  <si>
    <t>http://www.nasdaq.com/symbol/ambc</t>
  </si>
  <si>
    <t>AMBCW</t>
  </si>
  <si>
    <t>http://www.nasdaq.com/symbol/ambcw</t>
  </si>
  <si>
    <t>Ambarella, Inc.</t>
  </si>
  <si>
    <t>AMBA</t>
  </si>
  <si>
    <t>http://www.nasdaq.com/symbol/amba</t>
  </si>
  <si>
    <t>Ambassadors Group, Inc.</t>
  </si>
  <si>
    <t>EPAX</t>
  </si>
  <si>
    <t>$41.08M</t>
  </si>
  <si>
    <t>http://www.nasdaq.com/symbol/epax</t>
  </si>
  <si>
    <t>AMC Networks Inc.</t>
  </si>
  <si>
    <t>AMCX</t>
  </si>
  <si>
    <t>$5B</t>
  </si>
  <si>
    <t>http://www.nasdaq.com/symbol/amcx</t>
  </si>
  <si>
    <t>Amdocs Limited</t>
  </si>
  <si>
    <t>DOX</t>
  </si>
  <si>
    <t>$8.01B</t>
  </si>
  <si>
    <t>http://www.nasdaq.com/symbol/dox</t>
  </si>
  <si>
    <t>Amedica Corporation</t>
  </si>
  <si>
    <t>AMDA</t>
  </si>
  <si>
    <t>$11.04M</t>
  </si>
  <si>
    <t>http://www.nasdaq.com/symbol/amda</t>
  </si>
  <si>
    <t>Amedisys Inc</t>
  </si>
  <si>
    <t>AMED</t>
  </si>
  <si>
    <t>$957.68M</t>
  </si>
  <si>
    <t>http://www.nasdaq.com/symbol/amed</t>
  </si>
  <si>
    <t>Amerco</t>
  </si>
  <si>
    <t>UHAL</t>
  </si>
  <si>
    <t>$6.31B</t>
  </si>
  <si>
    <t>Rental/Leasing Companies</t>
  </si>
  <si>
    <t>http://www.nasdaq.com/symbol/uhal</t>
  </si>
  <si>
    <t>Ameriana Bancorp</t>
  </si>
  <si>
    <t>ASBI</t>
  </si>
  <si>
    <t>$47.6M</t>
  </si>
  <si>
    <t>http://www.nasdaq.com/symbol/asbi</t>
  </si>
  <si>
    <t>America First Multifamily Investors, L.P.</t>
  </si>
  <si>
    <t>ATAX</t>
  </si>
  <si>
    <t>$348.86M</t>
  </si>
  <si>
    <t>Finance: Consumer Services</t>
  </si>
  <si>
    <t>http://www.nasdaq.com/symbol/atax</t>
  </si>
  <si>
    <t>America Movil, S.A.B. de C.V.</t>
  </si>
  <si>
    <t>AMOV</t>
  </si>
  <si>
    <t>$74.86B</t>
  </si>
  <si>
    <t>http://www.nasdaq.com/symbol/amov</t>
  </si>
  <si>
    <t>AAL</t>
  </si>
  <si>
    <t>$36.59B</t>
  </si>
  <si>
    <t>http://www.nasdaq.com/symbol/aal</t>
  </si>
  <si>
    <t>American Capital Agency Corp.</t>
  </si>
  <si>
    <t>AGNC</t>
  </si>
  <si>
    <t>$7.74B</t>
  </si>
  <si>
    <t>Real Estate Investment Trusts</t>
  </si>
  <si>
    <t>http://www.nasdaq.com/symbol/agnc</t>
  </si>
  <si>
    <t>AGNCB</t>
  </si>
  <si>
    <t>$8.86B</t>
  </si>
  <si>
    <t>http://www.nasdaq.com/symbol/agncb</t>
  </si>
  <si>
    <t>AGNCP</t>
  </si>
  <si>
    <t>http://www.nasdaq.com/symbol/agncp</t>
  </si>
  <si>
    <t>American Capital Mortgage Investment Corp.</t>
  </si>
  <si>
    <t>MTGE</t>
  </si>
  <si>
    <t>$934.37M</t>
  </si>
  <si>
    <t>http://www.nasdaq.com/symbol/mtge</t>
  </si>
  <si>
    <t>MTGEP</t>
  </si>
  <si>
    <t>$50.48M</t>
  </si>
  <si>
    <t>http://www.nasdaq.com/symbol/mtgep</t>
  </si>
  <si>
    <t>American Capital Senior Floating, Ltd.</t>
  </si>
  <si>
    <t>ACSF</t>
  </si>
  <si>
    <t>$129M</t>
  </si>
  <si>
    <t>http://www.nasdaq.com/symbol/acsf</t>
  </si>
  <si>
    <t>American Capital, Ltd.</t>
  </si>
  <si>
    <t>ACAS</t>
  </si>
  <si>
    <t>$3.98B</t>
  </si>
  <si>
    <t>http://www.nasdaq.com/symbol/acas</t>
  </si>
  <si>
    <t>American Caresource Holdings Inc</t>
  </si>
  <si>
    <t>ANCI</t>
  </si>
  <si>
    <t>$19.4M</t>
  </si>
  <si>
    <t>Hospital/Nursing Management</t>
  </si>
  <si>
    <t>http://www.nasdaq.com/symbol/anci</t>
  </si>
  <si>
    <t>American Electric Technologies, Inc.</t>
  </si>
  <si>
    <t>AETI</t>
  </si>
  <si>
    <t>$33.89M</t>
  </si>
  <si>
    <t>http://www.nasdaq.com/symbol/aeti</t>
  </si>
  <si>
    <t>American Independence Corp.</t>
  </si>
  <si>
    <t>AMIC</t>
  </si>
  <si>
    <t>$85.72M</t>
  </si>
  <si>
    <t>Accident &amp;Health Insurance</t>
  </si>
  <si>
    <t>http://www.nasdaq.com/symbol/amic</t>
  </si>
  <si>
    <t>American National Bankshares, Inc.</t>
  </si>
  <si>
    <t>AMNB</t>
  </si>
  <si>
    <t>$173.41M</t>
  </si>
  <si>
    <t>http://www.nasdaq.com/symbol/amnb</t>
  </si>
  <si>
    <t>American National Insurance Company</t>
  </si>
  <si>
    <t>ANAT</t>
  </si>
  <si>
    <t>$2.84B</t>
  </si>
  <si>
    <t>Life Insurance</t>
  </si>
  <si>
    <t>http://www.nasdaq.com/symbol/anat</t>
  </si>
  <si>
    <t>American Public Education, Inc.</t>
  </si>
  <si>
    <t>APEI</t>
  </si>
  <si>
    <t>$588.38M</t>
  </si>
  <si>
    <t>http://www.nasdaq.com/symbol/apei</t>
  </si>
  <si>
    <t>American Railcar Industries, Inc.</t>
  </si>
  <si>
    <t>ARII</t>
  </si>
  <si>
    <t>Railroads</t>
  </si>
  <si>
    <t>http://www.nasdaq.com/symbol/arii</t>
  </si>
  <si>
    <t>American Realty Capital Properties, Inc.</t>
  </si>
  <si>
    <t>ARCP</t>
  </si>
  <si>
    <t>$8.57B</t>
  </si>
  <si>
    <t>http://www.nasdaq.com/symbol/arcp</t>
  </si>
  <si>
    <t>ARCPP</t>
  </si>
  <si>
    <t>$999.32M</t>
  </si>
  <si>
    <t>http://www.nasdaq.com/symbol/arcpp</t>
  </si>
  <si>
    <t>American River Bankshares</t>
  </si>
  <si>
    <t>AMRB</t>
  </si>
  <si>
    <t>$78.63M</t>
  </si>
  <si>
    <t>http://www.nasdaq.com/symbol/amrb</t>
  </si>
  <si>
    <t>American Science and Engineering, Inc.</t>
  </si>
  <si>
    <t>ASEI</t>
  </si>
  <si>
    <t>$380.58M</t>
  </si>
  <si>
    <t>Medical Electronics</t>
  </si>
  <si>
    <t>http://www.nasdaq.com/symbol/asei</t>
  </si>
  <si>
    <t>American Software, Inc.</t>
  </si>
  <si>
    <t>AMSWA</t>
  </si>
  <si>
    <t>$257.55M</t>
  </si>
  <si>
    <t>http://www.nasdaq.com/symbol/amswa</t>
  </si>
  <si>
    <t>American Superconductor Corporation</t>
  </si>
  <si>
    <t>AMSC</t>
  </si>
  <si>
    <t>$73.71M</t>
  </si>
  <si>
    <t>Metal Fabrications</t>
  </si>
  <si>
    <t>http://www.nasdaq.com/symbol/amsc</t>
  </si>
  <si>
    <t>American Woodmark Corporation</t>
  </si>
  <si>
    <t>AMWD</t>
  </si>
  <si>
    <t>$698.38M</t>
  </si>
  <si>
    <t>Forest Products</t>
  </si>
  <si>
    <t>http://www.nasdaq.com/symbol/amwd</t>
  </si>
  <si>
    <t>America&amp;#39;s Car-Mart, Inc.</t>
  </si>
  <si>
    <t>CRMT</t>
  </si>
  <si>
    <t>$462.44M</t>
  </si>
  <si>
    <t>Automotive Aftermarket</t>
  </si>
  <si>
    <t>http://www.nasdaq.com/symbol/crmt</t>
  </si>
  <si>
    <t>Ameris Bancorp</t>
  </si>
  <si>
    <t>ABCB</t>
  </si>
  <si>
    <t>$732.18M</t>
  </si>
  <si>
    <t>http://www.nasdaq.com/symbol/abcb</t>
  </si>
  <si>
    <t>AMERISAFE, Inc.</t>
  </si>
  <si>
    <t>AMSF</t>
  </si>
  <si>
    <t>$808.25M</t>
  </si>
  <si>
    <t>http://www.nasdaq.com/symbol/amsf</t>
  </si>
  <si>
    <t>AmeriServ Financial Inc.</t>
  </si>
  <si>
    <t>ASRV</t>
  </si>
  <si>
    <t>$55.44M</t>
  </si>
  <si>
    <t>http://www.nasdaq.com/symbol/asrv</t>
  </si>
  <si>
    <t>ASRVP</t>
  </si>
  <si>
    <t>http://www.nasdaq.com/symbol/asrvp</t>
  </si>
  <si>
    <t>Ames National Corporation</t>
  </si>
  <si>
    <t>ATLO</t>
  </si>
  <si>
    <t>$230.35M</t>
  </si>
  <si>
    <t>http://www.nasdaq.com/symbol/atlo</t>
  </si>
  <si>
    <t>AMGN</t>
  </si>
  <si>
    <t>$119.93B</t>
  </si>
  <si>
    <t>http://www.nasdaq.com/symbol/amgn</t>
  </si>
  <si>
    <t>Amicus Therapeutics, Inc.</t>
  </si>
  <si>
    <t>FOLD</t>
  </si>
  <si>
    <t>$828.67M</t>
  </si>
  <si>
    <t>http://www.nasdaq.com/symbol/fold</t>
  </si>
  <si>
    <t>Amkor Technology, Inc.</t>
  </si>
  <si>
    <t>AMKR</t>
  </si>
  <si>
    <t>$2.17B</t>
  </si>
  <si>
    <t>http://www.nasdaq.com/symbol/amkr</t>
  </si>
  <si>
    <t>Amphastar Pharmaceuticals, Inc.</t>
  </si>
  <si>
    <t>AMPH</t>
  </si>
  <si>
    <t>$573.74M</t>
  </si>
  <si>
    <t>http://www.nasdaq.com/symbol/amph</t>
  </si>
  <si>
    <t>Amsurg Corp.</t>
  </si>
  <si>
    <t>AMSG</t>
  </si>
  <si>
    <t>$2.69B</t>
  </si>
  <si>
    <t>http://www.nasdaq.com/symbol/amsg</t>
  </si>
  <si>
    <t>AMSGP</t>
  </si>
  <si>
    <t>$200.43M</t>
  </si>
  <si>
    <t>http://www.nasdaq.com/symbol/amsgp</t>
  </si>
  <si>
    <t>Amtech Systems, Inc.</t>
  </si>
  <si>
    <t>ASYS</t>
  </si>
  <si>
    <t>$136.96M</t>
  </si>
  <si>
    <t>http://www.nasdaq.com/symbol/asys</t>
  </si>
  <si>
    <t>AmTrust Financial Services, Inc.</t>
  </si>
  <si>
    <t>AFSI</t>
  </si>
  <si>
    <t>$4.4B</t>
  </si>
  <si>
    <t>http://www.nasdaq.com/symbol/afsi</t>
  </si>
  <si>
    <t>Amyris, Inc.</t>
  </si>
  <si>
    <t>AMRS</t>
  </si>
  <si>
    <t>$158.15M</t>
  </si>
  <si>
    <t>http://www.nasdaq.com/symbol/amrs</t>
  </si>
  <si>
    <t>Anacor Pharmaceuticals, Inc.</t>
  </si>
  <si>
    <t>ANAC</t>
  </si>
  <si>
    <t>$1.87B</t>
  </si>
  <si>
    <t>http://www.nasdaq.com/symbol/anac</t>
  </si>
  <si>
    <t>ANADIGICS, Inc.</t>
  </si>
  <si>
    <t>ANAD</t>
  </si>
  <si>
    <t>$107.36M</t>
  </si>
  <si>
    <t>http://www.nasdaq.com/symbol/anad</t>
  </si>
  <si>
    <t>ADI</t>
  </si>
  <si>
    <t>$18.43B</t>
  </si>
  <si>
    <t>http://www.nasdaq.com/symbol/adi</t>
  </si>
  <si>
    <t>Analogic Corporation</t>
  </si>
  <si>
    <t>ALOG</t>
  </si>
  <si>
    <t>$1.05B</t>
  </si>
  <si>
    <t>http://www.nasdaq.com/symbol/alog</t>
  </si>
  <si>
    <t>Anchor Bancorp</t>
  </si>
  <si>
    <t>ANCB</t>
  </si>
  <si>
    <t>$55.11M</t>
  </si>
  <si>
    <t>Banks</t>
  </si>
  <si>
    <t>http://www.nasdaq.com/symbol/ancb</t>
  </si>
  <si>
    <t>Anchor BanCorp Wisconsin Inc.</t>
  </si>
  <si>
    <t>ABCW</t>
  </si>
  <si>
    <t>$320.16M</t>
  </si>
  <si>
    <t>http://www.nasdaq.com/symbol/abcw</t>
  </si>
  <si>
    <t>Andatee China Marine Fuel Services Corporation</t>
  </si>
  <si>
    <t>AMCF</t>
  </si>
  <si>
    <t>$15.49M</t>
  </si>
  <si>
    <t>http://www.nasdaq.com/symbol/amcf</t>
  </si>
  <si>
    <t>Angie&amp;#39;s List, Inc.</t>
  </si>
  <si>
    <t>ANGI</t>
  </si>
  <si>
    <t>$393.82M</t>
  </si>
  <si>
    <t>http://www.nasdaq.com/symbol/angi</t>
  </si>
  <si>
    <t>AngioDynamics, Inc.</t>
  </si>
  <si>
    <t>ANGO</t>
  </si>
  <si>
    <t>$681.68M</t>
  </si>
  <si>
    <t>http://www.nasdaq.com/symbol/ango</t>
  </si>
  <si>
    <t>ANI Pharmaceuticals, Inc.</t>
  </si>
  <si>
    <t>ANIP</t>
  </si>
  <si>
    <t>$777.88M</t>
  </si>
  <si>
    <t>http://www.nasdaq.com/symbol/anip</t>
  </si>
  <si>
    <t>Anika Therapeutics Inc.</t>
  </si>
  <si>
    <t>ANIK</t>
  </si>
  <si>
    <t>$638.9M</t>
  </si>
  <si>
    <t>http://www.nasdaq.com/symbol/anik</t>
  </si>
  <si>
    <t>ANSYS, Inc.</t>
  </si>
  <si>
    <t>ANSS</t>
  </si>
  <si>
    <t>$8.02B</t>
  </si>
  <si>
    <t>http://www.nasdaq.com/symbol/anss</t>
  </si>
  <si>
    <t>Antares Pharma, Inc.</t>
  </si>
  <si>
    <t>ATRS</t>
  </si>
  <si>
    <t>$341.06M</t>
  </si>
  <si>
    <t>http://www.nasdaq.com/symbol/atrs</t>
  </si>
  <si>
    <t>Anthera Pharmaceuticals, Inc.</t>
  </si>
  <si>
    <t>ANTH</t>
  </si>
  <si>
    <t>$105.06M</t>
  </si>
  <si>
    <t>http://www.nasdaq.com/symbol/anth</t>
  </si>
  <si>
    <t>Aoxin Tianli Group, Inc.</t>
  </si>
  <si>
    <t>ABAC</t>
  </si>
  <si>
    <t>$44.7M</t>
  </si>
  <si>
    <t>http://www.nasdaq.com/symbol/abac</t>
  </si>
  <si>
    <t>API Technologies Corp.</t>
  </si>
  <si>
    <t>ATNY</t>
  </si>
  <si>
    <t>$102.75M</t>
  </si>
  <si>
    <t>http://www.nasdaq.com/symbol/atny</t>
  </si>
  <si>
    <t>Apogee Enterprises, Inc.</t>
  </si>
  <si>
    <t>APOG</t>
  </si>
  <si>
    <t>$1.31B</t>
  </si>
  <si>
    <t>Auto Parts:O.E.M.</t>
  </si>
  <si>
    <t>http://www.nasdaq.com/symbol/apog</t>
  </si>
  <si>
    <t>Apollo Education Group, Inc.</t>
  </si>
  <si>
    <t>APOL</t>
  </si>
  <si>
    <t>$2.9B</t>
  </si>
  <si>
    <t>http://www.nasdaq.com/symbol/apol</t>
  </si>
  <si>
    <t>Apollo Investment Corporation</t>
  </si>
  <si>
    <t>AINV</t>
  </si>
  <si>
    <t>$1.85B</t>
  </si>
  <si>
    <t>http://www.nasdaq.com/symbol/ainv</t>
  </si>
  <si>
    <t>AAPL</t>
  </si>
  <si>
    <t>$754.28B</t>
  </si>
  <si>
    <t>http://www.nasdaq.com/symbol/aapl</t>
  </si>
  <si>
    <t>Appliance Recycling Centers of America, Inc.</t>
  </si>
  <si>
    <t>ARCI</t>
  </si>
  <si>
    <t>$16.32M</t>
  </si>
  <si>
    <t>http://www.nasdaq.com/symbol/arci</t>
  </si>
  <si>
    <t>Applied DNA Sciences Inc</t>
  </si>
  <si>
    <t>APDN</t>
  </si>
  <si>
    <t>$64.76M</t>
  </si>
  <si>
    <t>http://www.nasdaq.com/symbol/apdn</t>
  </si>
  <si>
    <t>APDNW</t>
  </si>
  <si>
    <t>http://www.nasdaq.com/symbol/apdnw</t>
  </si>
  <si>
    <t>Applied Genetic Technologies Corporation</t>
  </si>
  <si>
    <t>AGTC</t>
  </si>
  <si>
    <t>$373.72M</t>
  </si>
  <si>
    <t>http://www.nasdaq.com/symbol/agtc</t>
  </si>
  <si>
    <t>AMAT</t>
  </si>
  <si>
    <t>$30.7B</t>
  </si>
  <si>
    <t>http://www.nasdaq.com/symbol/amat</t>
  </si>
  <si>
    <t>Applied Micro Circuits Corporation</t>
  </si>
  <si>
    <t>AMCC</t>
  </si>
  <si>
    <t>$383.04M</t>
  </si>
  <si>
    <t>http://www.nasdaq.com/symbol/amcc</t>
  </si>
  <si>
    <t>Applied Optoelectronics, Inc.</t>
  </si>
  <si>
    <t>AAOI</t>
  </si>
  <si>
    <t>$151.42M</t>
  </si>
  <si>
    <t>http://www.nasdaq.com/symbol/aaoi</t>
  </si>
  <si>
    <t>Approach Resources Inc.</t>
  </si>
  <si>
    <t>AREX</t>
  </si>
  <si>
    <t>$284.8M</t>
  </si>
  <si>
    <t>http://www.nasdaq.com/symbol/arex</t>
  </si>
  <si>
    <t>Apricus Biosciences, Inc</t>
  </si>
  <si>
    <t>APRI</t>
  </si>
  <si>
    <t>$86M</t>
  </si>
  <si>
    <t>http://www.nasdaq.com/symbol/apri</t>
  </si>
  <si>
    <t>Aptose Biosciences, Inc.</t>
  </si>
  <si>
    <t>APTO</t>
  </si>
  <si>
    <t>$54.1M</t>
  </si>
  <si>
    <t>http://www.nasdaq.com/symbol/apto</t>
  </si>
  <si>
    <t>Aquinox Pharmaceuticals, Inc.</t>
  </si>
  <si>
    <t>AQXP</t>
  </si>
  <si>
    <t>$111.76M</t>
  </si>
  <si>
    <t>http://www.nasdaq.com/symbol/aqxp</t>
  </si>
  <si>
    <t>AR Capital Acquisition Corp.</t>
  </si>
  <si>
    <t>AUMA</t>
  </si>
  <si>
    <t>$293.4M</t>
  </si>
  <si>
    <t>http://www.nasdaq.com/symbol/auma</t>
  </si>
  <si>
    <t>AUMAU</t>
  </si>
  <si>
    <t>http://www.nasdaq.com/symbol/aumau</t>
  </si>
  <si>
    <t>AUMAW</t>
  </si>
  <si>
    <t>http://www.nasdaq.com/symbol/aumaw</t>
  </si>
  <si>
    <t>Aradigm Corporation</t>
  </si>
  <si>
    <t>ARDM</t>
  </si>
  <si>
    <t>$106.93M</t>
  </si>
  <si>
    <t>Biotechnology: Electromedical &amp; Electrotherapeutic Apparatus</t>
  </si>
  <si>
    <t>http://www.nasdaq.com/symbol/ardm</t>
  </si>
  <si>
    <t>Aratana Therapeutics, Inc.</t>
  </si>
  <si>
    <t>PETX</t>
  </si>
  <si>
    <t>$589.3M</t>
  </si>
  <si>
    <t>http://www.nasdaq.com/symbol/petx</t>
  </si>
  <si>
    <t>ArborGen Inc.</t>
  </si>
  <si>
    <t>ARBR</t>
  </si>
  <si>
    <t>http://www.nasdaq.com/symbol/arbr</t>
  </si>
  <si>
    <t>ARC Group Worldwide, Inc.</t>
  </si>
  <si>
    <t>ARCW</t>
  </si>
  <si>
    <t>$94.55M</t>
  </si>
  <si>
    <t>http://www.nasdaq.com/symbol/arcw</t>
  </si>
  <si>
    <t>ARCA biopharma, Inc.</t>
  </si>
  <si>
    <t>ABIO</t>
  </si>
  <si>
    <t>$14.75M</t>
  </si>
  <si>
    <t>http://www.nasdaq.com/symbol/abio</t>
  </si>
  <si>
    <t>ArcBest Corporation</t>
  </si>
  <si>
    <t>ARCB</t>
  </si>
  <si>
    <t>$1.08B</t>
  </si>
  <si>
    <t>Trucking Freight/Courier Services</t>
  </si>
  <si>
    <t>http://www.nasdaq.com/symbol/arcb</t>
  </si>
  <si>
    <t>Arch Capital Group Ltd.</t>
  </si>
  <si>
    <t>ACGL</t>
  </si>
  <si>
    <t>$7.75B</t>
  </si>
  <si>
    <t>http://www.nasdaq.com/symbol/acgl</t>
  </si>
  <si>
    <t>Arctic Cat Inc.</t>
  </si>
  <si>
    <t>ACAT</t>
  </si>
  <si>
    <t>$470.75M</t>
  </si>
  <si>
    <t>http://www.nasdaq.com/symbol/acat</t>
  </si>
  <si>
    <t>Ardelyx, Inc.</t>
  </si>
  <si>
    <t>ARDX</t>
  </si>
  <si>
    <t>$318.52M</t>
  </si>
  <si>
    <t>http://www.nasdaq.com/symbol/ardx</t>
  </si>
  <si>
    <t>Arena Pharmaceuticals, Inc.</t>
  </si>
  <si>
    <t>ARNA</t>
  </si>
  <si>
    <t>$1.02B</t>
  </si>
  <si>
    <t>http://www.nasdaq.com/symbol/arna</t>
  </si>
  <si>
    <t>Ares Capital Corporation</t>
  </si>
  <si>
    <t>ARCC</t>
  </si>
  <si>
    <t>$5.31B</t>
  </si>
  <si>
    <t>http://www.nasdaq.com/symbol/arcc</t>
  </si>
  <si>
    <t>Argo Group International Holdings, Ltd.</t>
  </si>
  <si>
    <t>AGII</t>
  </si>
  <si>
    <t>$1.35B</t>
  </si>
  <si>
    <t>http://www.nasdaq.com/symbol/agii</t>
  </si>
  <si>
    <t>AGIIL</t>
  </si>
  <si>
    <t>http://www.nasdaq.com/symbol/agiil</t>
  </si>
  <si>
    <t>Argos Therapeutics, Inc.</t>
  </si>
  <si>
    <t>ARGS</t>
  </si>
  <si>
    <t>$180.64M</t>
  </si>
  <si>
    <t>http://www.nasdaq.com/symbol/args</t>
  </si>
  <si>
    <t>ARI Network Services, Inc.</t>
  </si>
  <si>
    <t>ARIS</t>
  </si>
  <si>
    <t>$51.37M</t>
  </si>
  <si>
    <t>http://www.nasdaq.com/symbol/aris</t>
  </si>
  <si>
    <t>ARIAD Pharmaceuticals, Inc.</t>
  </si>
  <si>
    <t>ARIA</t>
  </si>
  <si>
    <t>$1.51B</t>
  </si>
  <si>
    <t>http://www.nasdaq.com/symbol/aria</t>
  </si>
  <si>
    <t>Ark Restaurants Corp.</t>
  </si>
  <si>
    <t>ARKR</t>
  </si>
  <si>
    <t>$82.76M</t>
  </si>
  <si>
    <t>http://www.nasdaq.com/symbol/arkr</t>
  </si>
  <si>
    <t>ARM Holdings plc</t>
  </si>
  <si>
    <t>ARMH</t>
  </si>
  <si>
    <t>$24.19B</t>
  </si>
  <si>
    <t>http://www.nasdaq.com/symbol/armh</t>
  </si>
  <si>
    <t>Arotech Corporation</t>
  </si>
  <si>
    <t>ARTX</t>
  </si>
  <si>
    <t>$63.8M</t>
  </si>
  <si>
    <t>http://www.nasdaq.com/symbol/artx</t>
  </si>
  <si>
    <t>Arowana Inc.</t>
  </si>
  <si>
    <t>ARWA</t>
  </si>
  <si>
    <t>http://www.nasdaq.com/symbol/arwa</t>
  </si>
  <si>
    <t>ArQule, Inc.</t>
  </si>
  <si>
    <t>ARQL</t>
  </si>
  <si>
    <t>$84.74M</t>
  </si>
  <si>
    <t>http://www.nasdaq.com/symbol/arql</t>
  </si>
  <si>
    <t>Array BioPharma Inc.</t>
  </si>
  <si>
    <t>ARRY</t>
  </si>
  <si>
    <t>$1.15B</t>
  </si>
  <si>
    <t>http://www.nasdaq.com/symbol/arry</t>
  </si>
  <si>
    <t>ARRIS Group, Inc.</t>
  </si>
  <si>
    <t>ARRS</t>
  </si>
  <si>
    <t>$4.14B</t>
  </si>
  <si>
    <t>http://www.nasdaq.com/symbol/arrs</t>
  </si>
  <si>
    <t>Arrow DWA Tactical ETF</t>
  </si>
  <si>
    <t>DWAT</t>
  </si>
  <si>
    <t>http://www.nasdaq.com/symbol/dwat</t>
  </si>
  <si>
    <t>Arrow Financial Corporation</t>
  </si>
  <si>
    <t>AROW</t>
  </si>
  <si>
    <t>$331.69M</t>
  </si>
  <si>
    <t>http://www.nasdaq.com/symbol/arow</t>
  </si>
  <si>
    <t>Arrowhead Research Corporation</t>
  </si>
  <si>
    <t>ARWR</t>
  </si>
  <si>
    <t>$404.37M</t>
  </si>
  <si>
    <t>http://www.nasdaq.com/symbol/arwr</t>
  </si>
  <si>
    <t>Artesian Resources Corporation</t>
  </si>
  <si>
    <t>ARTNA</t>
  </si>
  <si>
    <t>$192.19M</t>
  </si>
  <si>
    <t>http://www.nasdaq.com/symbol/artna</t>
  </si>
  <si>
    <t>Art&amp;#39;s-Way Manufacturing Co., Inc.</t>
  </si>
  <si>
    <t>ARTW</t>
  </si>
  <si>
    <t>$18.95M</t>
  </si>
  <si>
    <t>http://www.nasdaq.com/symbol/artw</t>
  </si>
  <si>
    <t>Aruba Networks, Inc.</t>
  </si>
  <si>
    <t>ARUN</t>
  </si>
  <si>
    <t>$2.02B</t>
  </si>
  <si>
    <t>Computer peripheral equipment</t>
  </si>
  <si>
    <t>http://www.nasdaq.com/symbol/arun</t>
  </si>
  <si>
    <t>Asante Solutions, Inc.</t>
  </si>
  <si>
    <t>PUMP</t>
  </si>
  <si>
    <t>http://www.nasdaq.com/symbol/pump</t>
  </si>
  <si>
    <t>ASB Bancorp, Inc.</t>
  </si>
  <si>
    <t>ASBB</t>
  </si>
  <si>
    <t>$89.32M</t>
  </si>
  <si>
    <t>http://www.nasdaq.com/symbol/asbb</t>
  </si>
  <si>
    <t>Ascena Retail Group, Inc.</t>
  </si>
  <si>
    <t>ASNA</t>
  </si>
  <si>
    <t>$2.14B</t>
  </si>
  <si>
    <t>http://www.nasdaq.com/symbol/asna</t>
  </si>
  <si>
    <t>Ascendis Pharma A/S</t>
  </si>
  <si>
    <t>ASND</t>
  </si>
  <si>
    <t>$443.58M</t>
  </si>
  <si>
    <t>http://www.nasdaq.com/symbol/asnd</t>
  </si>
  <si>
    <t>Ascent Capital Group, Inc.</t>
  </si>
  <si>
    <t>ASCMA</t>
  </si>
  <si>
    <t>$636.36M</t>
  </si>
  <si>
    <t>http://www.nasdaq.com/symbol/ascma</t>
  </si>
  <si>
    <t>Ascent Solar Technologies, Inc.</t>
  </si>
  <si>
    <t>ASTI</t>
  </si>
  <si>
    <t>$27.62M</t>
  </si>
  <si>
    <t>http://www.nasdaq.com/symbol/asti</t>
  </si>
  <si>
    <t>Asia Pacific Wire &amp; Cable Corporation Limited</t>
  </si>
  <si>
    <t>APWC</t>
  </si>
  <si>
    <t>$34.5M</t>
  </si>
  <si>
    <t>http://www.nasdaq.com/symbol/apwc</t>
  </si>
  <si>
    <t>ASM International N.V.</t>
  </si>
  <si>
    <t>ASMI</t>
  </si>
  <si>
    <t>$2.82B</t>
  </si>
  <si>
    <t>http://www.nasdaq.com/symbol/asmi</t>
  </si>
  <si>
    <t>ASML Holding N.V.</t>
  </si>
  <si>
    <t>ASML</t>
  </si>
  <si>
    <t>$45.39B</t>
  </si>
  <si>
    <t>http://www.nasdaq.com/symbol/asml</t>
  </si>
  <si>
    <t>Aspen Technology, Inc.</t>
  </si>
  <si>
    <t>AZPN</t>
  </si>
  <si>
    <t>$3.45B</t>
  </si>
  <si>
    <t>http://www.nasdaq.com/symbol/azpn</t>
  </si>
  <si>
    <t>Assembly Biosciences, Inc.</t>
  </si>
  <si>
    <t>ASMB</t>
  </si>
  <si>
    <t>$159.17M</t>
  </si>
  <si>
    <t>http://www.nasdaq.com/symbol/asmb</t>
  </si>
  <si>
    <t>Asta Funding, Inc.</t>
  </si>
  <si>
    <t>ASFI</t>
  </si>
  <si>
    <t>$109.6M</t>
  </si>
  <si>
    <t>Finance Companies</t>
  </si>
  <si>
    <t>http://www.nasdaq.com/symbol/asfi</t>
  </si>
  <si>
    <t>Astec Industries, Inc.</t>
  </si>
  <si>
    <t>ASTE</t>
  </si>
  <si>
    <t>$900.41M</t>
  </si>
  <si>
    <t>Construction/Ag Equipment/Trucks</t>
  </si>
  <si>
    <t>http://www.nasdaq.com/symbol/aste</t>
  </si>
  <si>
    <t>Astro-Med, Inc.</t>
  </si>
  <si>
    <t>ALOT</t>
  </si>
  <si>
    <t>$107M</t>
  </si>
  <si>
    <t>http://www.nasdaq.com/symbol/alot</t>
  </si>
  <si>
    <t>Astronics Corporation</t>
  </si>
  <si>
    <t>ATRO</t>
  </si>
  <si>
    <t>$1.46B</t>
  </si>
  <si>
    <t>http://www.nasdaq.com/symbol/atro</t>
  </si>
  <si>
    <t>Astrotech Corporation</t>
  </si>
  <si>
    <t>ASTC</t>
  </si>
  <si>
    <t>$63.64M</t>
  </si>
  <si>
    <t>http://www.nasdaq.com/symbol/astc</t>
  </si>
  <si>
    <t>Asure Software Inc</t>
  </si>
  <si>
    <t>ASUR</t>
  </si>
  <si>
    <t>$35.87M</t>
  </si>
  <si>
    <t>http://www.nasdaq.com/symbol/asur</t>
  </si>
  <si>
    <t>ATA Inc.</t>
  </si>
  <si>
    <t>ATAI</t>
  </si>
  <si>
    <t>$100.71M</t>
  </si>
  <si>
    <t>http://www.nasdaq.com/symbol/atai</t>
  </si>
  <si>
    <t>Atara Biotherapeutics, Inc.</t>
  </si>
  <si>
    <t>ATRA</t>
  </si>
  <si>
    <t>$519.36M</t>
  </si>
  <si>
    <t>http://www.nasdaq.com/symbol/atra</t>
  </si>
  <si>
    <t>athenahealth, Inc.</t>
  </si>
  <si>
    <t>ATHN</t>
  </si>
  <si>
    <t>$5.08B</t>
  </si>
  <si>
    <t>http://www.nasdaq.com/symbol/athn</t>
  </si>
  <si>
    <t>Athens Bancshares Corporation</t>
  </si>
  <si>
    <t>AFCB</t>
  </si>
  <si>
    <t>$45.85M</t>
  </si>
  <si>
    <t>http://www.nasdaq.com/symbol/afcb</t>
  </si>
  <si>
    <t>Athersys, Inc.</t>
  </si>
  <si>
    <t>ATHX</t>
  </si>
  <si>
    <t>$183.71M</t>
  </si>
  <si>
    <t>http://www.nasdaq.com/symbol/athx</t>
  </si>
  <si>
    <t>Atlantic American Corporation</t>
  </si>
  <si>
    <t>AAME</t>
  </si>
  <si>
    <t>$82.28M</t>
  </si>
  <si>
    <t>http://www.nasdaq.com/symbol/aame</t>
  </si>
  <si>
    <t>Atlantic Coast Financial Corporation</t>
  </si>
  <si>
    <t>ACFC</t>
  </si>
  <si>
    <t>$60.18M</t>
  </si>
  <si>
    <t>http://www.nasdaq.com/symbol/acfc</t>
  </si>
  <si>
    <t>Atlantic Tele-Network, Inc.</t>
  </si>
  <si>
    <t>ATNI</t>
  </si>
  <si>
    <t>http://www.nasdaq.com/symbol/atni</t>
  </si>
  <si>
    <t>Atlanticus Holdings Corporation</t>
  </si>
  <si>
    <t>ATLC</t>
  </si>
  <si>
    <t>$40.06M</t>
  </si>
  <si>
    <t>http://www.nasdaq.com/symbol/atlc</t>
  </si>
  <si>
    <t>Atlas Air Worldwide Holdings</t>
  </si>
  <si>
    <t>AAWW</t>
  </si>
  <si>
    <t>http://www.nasdaq.com/symbol/aaww</t>
  </si>
  <si>
    <t>Atlas Financial Holdings, Inc.</t>
  </si>
  <si>
    <t>AFH</t>
  </si>
  <si>
    <t>$207.77M</t>
  </si>
  <si>
    <t>http://www.nasdaq.com/symbol/afh</t>
  </si>
  <si>
    <t>Atmel Corporation</t>
  </si>
  <si>
    <t>ATML</t>
  </si>
  <si>
    <t>$3.5B</t>
  </si>
  <si>
    <t>http://www.nasdaq.com/symbol/atml</t>
  </si>
  <si>
    <t>Atossa Genetics Inc.</t>
  </si>
  <si>
    <t>ATOS</t>
  </si>
  <si>
    <t>$40.29M</t>
  </si>
  <si>
    <t>http://www.nasdaq.com/symbol/atos</t>
  </si>
  <si>
    <t>AtriCure, Inc.</t>
  </si>
  <si>
    <t>ATRC</t>
  </si>
  <si>
    <t>$508.21M</t>
  </si>
  <si>
    <t>http://www.nasdaq.com/symbol/atrc</t>
  </si>
  <si>
    <t>ATRION Corporation</t>
  </si>
  <si>
    <t>ATRI</t>
  </si>
  <si>
    <t>$617.36M</t>
  </si>
  <si>
    <t>http://www.nasdaq.com/symbol/atri</t>
  </si>
  <si>
    <t>ATRM Holdings, Inc.</t>
  </si>
  <si>
    <t>ATRM</t>
  </si>
  <si>
    <t>$3.99M</t>
  </si>
  <si>
    <t>http://www.nasdaq.com/symbol/atrm</t>
  </si>
  <si>
    <t>Attunity Ltd.</t>
  </si>
  <si>
    <t>ATTU</t>
  </si>
  <si>
    <t>$146.48M</t>
  </si>
  <si>
    <t>http://www.nasdaq.com/symbol/attu</t>
  </si>
  <si>
    <t>Auburn National Bancorporation, Inc.</t>
  </si>
  <si>
    <t>AUBN</t>
  </si>
  <si>
    <t>$90.17M</t>
  </si>
  <si>
    <t>http://www.nasdaq.com/symbol/aubn</t>
  </si>
  <si>
    <t>Audience, Inc.</t>
  </si>
  <si>
    <t>ADNC</t>
  </si>
  <si>
    <t>$107.3M</t>
  </si>
  <si>
    <t>http://www.nasdaq.com/symbol/adnc</t>
  </si>
  <si>
    <t>AudioCodes Ltd.</t>
  </si>
  <si>
    <t>AUDC</t>
  </si>
  <si>
    <t>$227.15M</t>
  </si>
  <si>
    <t>http://www.nasdaq.com/symbol/audc</t>
  </si>
  <si>
    <t>Aurinia Pharmaceuticals Inc</t>
  </si>
  <si>
    <t>AUPH</t>
  </si>
  <si>
    <t>$122.18M</t>
  </si>
  <si>
    <t>http://www.nasdaq.com/symbol/auph</t>
  </si>
  <si>
    <t>Auris Medical Holding AG</t>
  </si>
  <si>
    <t>EARS</t>
  </si>
  <si>
    <t>$167.94M</t>
  </si>
  <si>
    <t>http://www.nasdaq.com/symbol/ears</t>
  </si>
  <si>
    <t>Auspex Pharmaceuticals, Inc.</t>
  </si>
  <si>
    <t>ASPX</t>
  </si>
  <si>
    <t>$2.2B</t>
  </si>
  <si>
    <t>http://www.nasdaq.com/symbol/aspx</t>
  </si>
  <si>
    <t>Authentidate Holding Corp.</t>
  </si>
  <si>
    <t>ADAT</t>
  </si>
  <si>
    <t>$34.25M</t>
  </si>
  <si>
    <t>http://www.nasdaq.com/symbol/adat</t>
  </si>
  <si>
    <t>Autobytel Inc.</t>
  </si>
  <si>
    <t>ABTL</t>
  </si>
  <si>
    <t>$90.29M</t>
  </si>
  <si>
    <t>http://www.nasdaq.com/symbol/abtl</t>
  </si>
  <si>
    <t>ADSK</t>
  </si>
  <si>
    <t>$14.19B</t>
  </si>
  <si>
    <t>http://www.nasdaq.com/symbol/adsk</t>
  </si>
  <si>
    <t>AutoGenomics, Inc.</t>
  </si>
  <si>
    <t>AGMX</t>
  </si>
  <si>
    <t>http://www.nasdaq.com/symbol/agmx</t>
  </si>
  <si>
    <t>ADP</t>
  </si>
  <si>
    <t>$42.14B</t>
  </si>
  <si>
    <t>http://www.nasdaq.com/symbol/adp</t>
  </si>
  <si>
    <t>AVGO</t>
  </si>
  <si>
    <t>$28.61B</t>
  </si>
  <si>
    <t>http://www.nasdaq.com/symbol/avgo</t>
  </si>
  <si>
    <t>Avalanche Biotechnologies, Inc.</t>
  </si>
  <si>
    <t>AAVL</t>
  </si>
  <si>
    <t>$995.08M</t>
  </si>
  <si>
    <t>http://www.nasdaq.com/symbol/aavl</t>
  </si>
  <si>
    <t>Avenue Financial Holdings, Inc.</t>
  </si>
  <si>
    <t>AVNU</t>
  </si>
  <si>
    <t>$117.62M</t>
  </si>
  <si>
    <t>http://www.nasdaq.com/symbol/avnu</t>
  </si>
  <si>
    <t>AVEO Pharmaceuticals, Inc.</t>
  </si>
  <si>
    <t>AVEO</t>
  </si>
  <si>
    <t>$48.58M</t>
  </si>
  <si>
    <t>http://www.nasdaq.com/symbol/aveo</t>
  </si>
  <si>
    <t>Aviat Networks, Inc.</t>
  </si>
  <si>
    <t>AVNW</t>
  </si>
  <si>
    <t>$79.16M</t>
  </si>
  <si>
    <t>http://www.nasdaq.com/symbol/avnw</t>
  </si>
  <si>
    <t>Avid Technology, Inc.</t>
  </si>
  <si>
    <t>AVID</t>
  </si>
  <si>
    <t>$578.01M</t>
  </si>
  <si>
    <t>http://www.nasdaq.com/symbol/avid</t>
  </si>
  <si>
    <t>Avinger, Inc.</t>
  </si>
  <si>
    <t>AVGR</t>
  </si>
  <si>
    <t>$106.49M</t>
  </si>
  <si>
    <t>http://www.nasdaq.com/symbol/avgr</t>
  </si>
  <si>
    <t>Avis Budget Group, Inc.</t>
  </si>
  <si>
    <t>CAR</t>
  </si>
  <si>
    <t>$6.63B</t>
  </si>
  <si>
    <t>http://www.nasdaq.com/symbol/car</t>
  </si>
  <si>
    <t>Aware, Inc.</t>
  </si>
  <si>
    <t>AWRE</t>
  </si>
  <si>
    <t>$104.95M</t>
  </si>
  <si>
    <t>http://www.nasdaq.com/symbol/awre</t>
  </si>
  <si>
    <t>Axcelis Technologies, Inc.</t>
  </si>
  <si>
    <t>ACLS</t>
  </si>
  <si>
    <t>$302.41M</t>
  </si>
  <si>
    <t>http://www.nasdaq.com/symbol/acls</t>
  </si>
  <si>
    <t>Axion Power International, Inc.</t>
  </si>
  <si>
    <t>AXPW</t>
  </si>
  <si>
    <t>$3.28M</t>
  </si>
  <si>
    <t>http://www.nasdaq.com/symbol/axpw</t>
  </si>
  <si>
    <t>AXPWW</t>
  </si>
  <si>
    <t>http://www.nasdaq.com/symbol/axpww</t>
  </si>
  <si>
    <t>AxoGen, Inc.</t>
  </si>
  <si>
    <t>AXGN</t>
  </si>
  <si>
    <t>$79.02M</t>
  </si>
  <si>
    <t>http://www.nasdaq.com/symbol/axgn</t>
  </si>
  <si>
    <t>AXT Inc</t>
  </si>
  <si>
    <t>AXTI</t>
  </si>
  <si>
    <t>$86.69M</t>
  </si>
  <si>
    <t>http://www.nasdaq.com/symbol/axti</t>
  </si>
  <si>
    <t>B Communications Ltd.</t>
  </si>
  <si>
    <t>BCOM</t>
  </si>
  <si>
    <t>$510.8M</t>
  </si>
  <si>
    <t>http://www.nasdaq.com/symbol/bcom</t>
  </si>
  <si>
    <t>B.O.S. Better Online Solutions</t>
  </si>
  <si>
    <t>BOSC</t>
  </si>
  <si>
    <t>$4.15M</t>
  </si>
  <si>
    <t>http://www.nasdaq.com/symbol/bosc</t>
  </si>
  <si>
    <t>B/E Aerospace, Inc.</t>
  </si>
  <si>
    <t>BEAV</t>
  </si>
  <si>
    <t>$6.8B</t>
  </si>
  <si>
    <t>http://www.nasdaq.com/symbol/beav</t>
  </si>
  <si>
    <t>BIDU</t>
  </si>
  <si>
    <t>$73.52B</t>
  </si>
  <si>
    <t>http://www.nasdaq.com/symbol/bidu</t>
  </si>
  <si>
    <t>Balchem Corporation</t>
  </si>
  <si>
    <t>BCPC</t>
  </si>
  <si>
    <t>$1.81B</t>
  </si>
  <si>
    <t>http://www.nasdaq.com/symbol/bcpc</t>
  </si>
  <si>
    <t>Baldwin &amp; Lyons, Inc.</t>
  </si>
  <si>
    <t>BWINA</t>
  </si>
  <si>
    <t>$356.41M</t>
  </si>
  <si>
    <t>http://www.nasdaq.com/symbol/bwina</t>
  </si>
  <si>
    <t>BWINB</t>
  </si>
  <si>
    <t>$347.27M</t>
  </si>
  <si>
    <t>http://www.nasdaq.com/symbol/bwinb</t>
  </si>
  <si>
    <t>Ballard Power Systems, Inc.</t>
  </si>
  <si>
    <t>BLDP</t>
  </si>
  <si>
    <t>$318.37M</t>
  </si>
  <si>
    <t>http://www.nasdaq.com/symbol/bldp</t>
  </si>
  <si>
    <t>BancFirst Corporation</t>
  </si>
  <si>
    <t>BANF</t>
  </si>
  <si>
    <t>$913.24M</t>
  </si>
  <si>
    <t>http://www.nasdaq.com/symbol/banf</t>
  </si>
  <si>
    <t>BANFP</t>
  </si>
  <si>
    <t>$28.7M</t>
  </si>
  <si>
    <t>http://www.nasdaq.com/symbol/banfp</t>
  </si>
  <si>
    <t>Bank Mutual Corporation</t>
  </si>
  <si>
    <t>BKMU</t>
  </si>
  <si>
    <t>$332.93M</t>
  </si>
  <si>
    <t>http://www.nasdaq.com/symbol/bkmu</t>
  </si>
  <si>
    <t>Bank of Commerce Holdings (CA)</t>
  </si>
  <si>
    <t>BOCH</t>
  </si>
  <si>
    <t>$76.3M</t>
  </si>
  <si>
    <t>http://www.nasdaq.com/symbol/boch</t>
  </si>
  <si>
    <t>Bank of Marin Bancorp</t>
  </si>
  <si>
    <t>BMRC</t>
  </si>
  <si>
    <t>$297.74M</t>
  </si>
  <si>
    <t>http://www.nasdaq.com/symbol/bmrc</t>
  </si>
  <si>
    <t>Bank of South Carolina Corp.</t>
  </si>
  <si>
    <t>BKSC</t>
  </si>
  <si>
    <t>$66.52M</t>
  </si>
  <si>
    <t>http://www.nasdaq.com/symbol/bksc</t>
  </si>
  <si>
    <t>Bank of the James Financial Group, Inc.</t>
  </si>
  <si>
    <t>BOTJ</t>
  </si>
  <si>
    <t>$37.01M</t>
  </si>
  <si>
    <t>http://www.nasdaq.com/symbol/botj</t>
  </si>
  <si>
    <t>Bank of the Ozarks</t>
  </si>
  <si>
    <t>OZRK</t>
  </si>
  <si>
    <t>$2.83B</t>
  </si>
  <si>
    <t>http://www.nasdaq.com/symbol/ozrk</t>
  </si>
  <si>
    <t>BankFinancial Corporation</t>
  </si>
  <si>
    <t>BFIN</t>
  </si>
  <si>
    <t>$252.59M</t>
  </si>
  <si>
    <t>http://www.nasdaq.com/symbol/bfin</t>
  </si>
  <si>
    <t>Bankwell Financial Group, Inc.</t>
  </si>
  <si>
    <t>BWFG</t>
  </si>
  <si>
    <t>$133.03M</t>
  </si>
  <si>
    <t>http://www.nasdaq.com/symbol/bwfg</t>
  </si>
  <si>
    <t>Banner Corporation</t>
  </si>
  <si>
    <t>BANR</t>
  </si>
  <si>
    <t>$871.72M</t>
  </si>
  <si>
    <t>http://www.nasdaq.com/symbol/banr</t>
  </si>
  <si>
    <t>Barclays Inverse US Treasury Composite ETN</t>
  </si>
  <si>
    <t>TAPR</t>
  </si>
  <si>
    <t>Commercial Banks</t>
  </si>
  <si>
    <t>http://www.nasdaq.com/symbol/tapr</t>
  </si>
  <si>
    <t>Barington/Hilco Acquisition Corp.</t>
  </si>
  <si>
    <t>BHACU</t>
  </si>
  <si>
    <t>http://www.nasdaq.com/symbol/bhacu</t>
  </si>
  <si>
    <t>Barrett Business Services, Inc.</t>
  </si>
  <si>
    <t>BBSI</t>
  </si>
  <si>
    <t>$274.48M</t>
  </si>
  <si>
    <t>http://www.nasdaq.com/symbol/bbsi</t>
  </si>
  <si>
    <t>Bassett Furniture Industries, Incorporated</t>
  </si>
  <si>
    <t>BSET</t>
  </si>
  <si>
    <t>$266.79M</t>
  </si>
  <si>
    <t>http://www.nasdaq.com/symbol/bset</t>
  </si>
  <si>
    <t>Bay Bancorp, Inc.</t>
  </si>
  <si>
    <t>BYBK</t>
  </si>
  <si>
    <t>$52.4M</t>
  </si>
  <si>
    <t>http://www.nasdaq.com/symbol/bybk</t>
  </si>
  <si>
    <t>Baylake Corp</t>
  </si>
  <si>
    <t>BYLK</t>
  </si>
  <si>
    <t>$112.28M</t>
  </si>
  <si>
    <t>http://www.nasdaq.com/symbol/bylk</t>
  </si>
  <si>
    <t>Bazaarvoice, Inc.</t>
  </si>
  <si>
    <t>BV</t>
  </si>
  <si>
    <t>$726.59M</t>
  </si>
  <si>
    <t>http://www.nasdaq.com/symbol/bv</t>
  </si>
  <si>
    <t>BBCN Bancorp, Inc.</t>
  </si>
  <si>
    <t>BBCN</t>
  </si>
  <si>
    <t>http://www.nasdaq.com/symbol/bbcn</t>
  </si>
  <si>
    <t>BCB Bancorp, Inc. (NJ)</t>
  </si>
  <si>
    <t>BCBP</t>
  </si>
  <si>
    <t>$98.38M</t>
  </si>
  <si>
    <t>http://www.nasdaq.com/symbol/bcbp</t>
  </si>
  <si>
    <t>BDCA Venture, Inc.</t>
  </si>
  <si>
    <t>BDCV</t>
  </si>
  <si>
    <t>$48.52M</t>
  </si>
  <si>
    <t>http://www.nasdaq.com/symbol/bdcv</t>
  </si>
  <si>
    <t>Beacon Roofing Supply, Inc.</t>
  </si>
  <si>
    <t>BECN</t>
  </si>
  <si>
    <t>$1.42B</t>
  </si>
  <si>
    <t>http://www.nasdaq.com/symbol/becn</t>
  </si>
  <si>
    <t>Bear State Financial, Inc.</t>
  </si>
  <si>
    <t>BSF</t>
  </si>
  <si>
    <t>$390.18M</t>
  </si>
  <si>
    <t>http://www.nasdaq.com/symbol/bsf</t>
  </si>
  <si>
    <t>Beasley Broadcast Group, Inc.</t>
  </si>
  <si>
    <t>BBGI</t>
  </si>
  <si>
    <t>$116.02M</t>
  </si>
  <si>
    <t>http://www.nasdaq.com/symbol/bbgi</t>
  </si>
  <si>
    <t>bebe stores, inc.</t>
  </si>
  <si>
    <t>BEBE</t>
  </si>
  <si>
    <t>$305.72M</t>
  </si>
  <si>
    <t>Apparel</t>
  </si>
  <si>
    <t>http://www.nasdaq.com/symbol/bebe</t>
  </si>
  <si>
    <t>BBBY</t>
  </si>
  <si>
    <t>$14.27B</t>
  </si>
  <si>
    <t>http://www.nasdaq.com/symbol/bbby</t>
  </si>
  <si>
    <t>Bel Fuse Inc.</t>
  </si>
  <si>
    <t>BELFA</t>
  </si>
  <si>
    <t>$230.23M</t>
  </si>
  <si>
    <t>http://www.nasdaq.com/symbol/belfa</t>
  </si>
  <si>
    <t>BELFB</t>
  </si>
  <si>
    <t>$231.77M</t>
  </si>
  <si>
    <t>http://www.nasdaq.com/symbol/belfb</t>
  </si>
  <si>
    <t>Bellerophon Therapeutics, Inc.</t>
  </si>
  <si>
    <t>BLPH</t>
  </si>
  <si>
    <t>$121.57M</t>
  </si>
  <si>
    <t>http://www.nasdaq.com/symbol/blph</t>
  </si>
  <si>
    <t>Bellicum Pharmaceuticals, Inc.</t>
  </si>
  <si>
    <t>BLCM</t>
  </si>
  <si>
    <t>$544.39M</t>
  </si>
  <si>
    <t>http://www.nasdaq.com/symbol/blcm</t>
  </si>
  <si>
    <t>Beneficial Bancorp, Inc.</t>
  </si>
  <si>
    <t>BNCL</t>
  </si>
  <si>
    <t>$843.25M</t>
  </si>
  <si>
    <t>http://www.nasdaq.com/symbol/bncl</t>
  </si>
  <si>
    <t>Benefitfocus, Inc.</t>
  </si>
  <si>
    <t>BNFT</t>
  </si>
  <si>
    <t>$560.94M</t>
  </si>
  <si>
    <t>http://www.nasdaq.com/symbol/bnft</t>
  </si>
  <si>
    <t>BG Medicine, Inc.</t>
  </si>
  <si>
    <t>BGMD</t>
  </si>
  <si>
    <t>$28.23M</t>
  </si>
  <si>
    <t>http://www.nasdaq.com/symbol/bgmd</t>
  </si>
  <si>
    <t>BGC Partners, Inc.</t>
  </si>
  <si>
    <t>BGCP</t>
  </si>
  <si>
    <t>$2.07B</t>
  </si>
  <si>
    <t>http://www.nasdaq.com/symbol/bgcp</t>
  </si>
  <si>
    <t>Big 5 Sporting Goods Corporation</t>
  </si>
  <si>
    <t>BGFV</t>
  </si>
  <si>
    <t>$275.84M</t>
  </si>
  <si>
    <t>http://www.nasdaq.com/symbol/bgfv</t>
  </si>
  <si>
    <t>BIND Therapeutics, Inc.</t>
  </si>
  <si>
    <t>BIND</t>
  </si>
  <si>
    <t>$106.24M</t>
  </si>
  <si>
    <t>http://www.nasdaq.com/symbol/bind</t>
  </si>
  <si>
    <t>Bio Blast Pharma Ltd.</t>
  </si>
  <si>
    <t>ORPN</t>
  </si>
  <si>
    <t>$98.33M</t>
  </si>
  <si>
    <t>http://www.nasdaq.com/symbol/orpn</t>
  </si>
  <si>
    <t>Bioanalytical Systems, Inc.</t>
  </si>
  <si>
    <t>BASI</t>
  </si>
  <si>
    <t>http://www.nasdaq.com/symbol/basi</t>
  </si>
  <si>
    <t>Biocept, Inc.</t>
  </si>
  <si>
    <t>BIOC</t>
  </si>
  <si>
    <t>$6.45M</t>
  </si>
  <si>
    <t>http://www.nasdaq.com/symbol/bioc</t>
  </si>
  <si>
    <t>BioCryst Pharmaceuticals, Inc.</t>
  </si>
  <si>
    <t>BCRX</t>
  </si>
  <si>
    <t>$729.42M</t>
  </si>
  <si>
    <t>http://www.nasdaq.com/symbol/bcrx</t>
  </si>
  <si>
    <t>Biodel Inc.</t>
  </si>
  <si>
    <t>BIOD</t>
  </si>
  <si>
    <t>$34.12M</t>
  </si>
  <si>
    <t>http://www.nasdaq.com/symbol/biod</t>
  </si>
  <si>
    <t>BioDelivery Sciences International, Inc.</t>
  </si>
  <si>
    <t>BDSI</t>
  </si>
  <si>
    <t>$739.03M</t>
  </si>
  <si>
    <t>http://www.nasdaq.com/symbol/bdsi</t>
  </si>
  <si>
    <t>BIIB</t>
  </si>
  <si>
    <t>$95.73B</t>
  </si>
  <si>
    <t>http://www.nasdaq.com/symbol/biib</t>
  </si>
  <si>
    <t>Biolase, Inc.</t>
  </si>
  <si>
    <t>BIOL</t>
  </si>
  <si>
    <t>$119.72M</t>
  </si>
  <si>
    <t>http://www.nasdaq.com/symbol/biol</t>
  </si>
  <si>
    <t>BioLife Solutions, Inc.</t>
  </si>
  <si>
    <t>BLFS</t>
  </si>
  <si>
    <t>$25.98M</t>
  </si>
  <si>
    <t>http://www.nasdaq.com/symbol/blfs</t>
  </si>
  <si>
    <t>BioLineRx Ltd.</t>
  </si>
  <si>
    <t>BLRX</t>
  </si>
  <si>
    <t>$82.56M</t>
  </si>
  <si>
    <t>http://www.nasdaq.com/symbol/blrx</t>
  </si>
  <si>
    <t>BioMarin Pharmaceutical Inc.</t>
  </si>
  <si>
    <t>BMRN</t>
  </si>
  <si>
    <t>$15.8B</t>
  </si>
  <si>
    <t>http://www.nasdaq.com/symbol/bmrn</t>
  </si>
  <si>
    <t>Bio-Path Holdings, Inc.</t>
  </si>
  <si>
    <t>BPTH</t>
  </si>
  <si>
    <t>$190.08M</t>
  </si>
  <si>
    <t>http://www.nasdaq.com/symbol/bpth</t>
  </si>
  <si>
    <t>Bio-Reference Laboratories, Inc.</t>
  </si>
  <si>
    <t>BRLI</t>
  </si>
  <si>
    <t>$952.37M</t>
  </si>
  <si>
    <t>http://www.nasdaq.com/symbol/brli</t>
  </si>
  <si>
    <t>BioScrip, Inc.</t>
  </si>
  <si>
    <t>BIOS</t>
  </si>
  <si>
    <t>$414.56M</t>
  </si>
  <si>
    <t>http://www.nasdaq.com/symbol/bios</t>
  </si>
  <si>
    <t>BioShares Biotechnology Clinical Trials Fund</t>
  </si>
  <si>
    <t>BBC</t>
  </si>
  <si>
    <t>http://www.nasdaq.com/symbol/bbc</t>
  </si>
  <si>
    <t>BioShares Biotechnology Products Fund</t>
  </si>
  <si>
    <t>BBP</t>
  </si>
  <si>
    <t>http://www.nasdaq.com/symbol/bbp</t>
  </si>
  <si>
    <t>BioSpecifics Technologies Corp</t>
  </si>
  <si>
    <t>BSTC</t>
  </si>
  <si>
    <t>$255.41M</t>
  </si>
  <si>
    <t>http://www.nasdaq.com/symbol/bstc</t>
  </si>
  <si>
    <t>Biostar Pharmaceuticals, Inc.</t>
  </si>
  <si>
    <t>BSPM</t>
  </si>
  <si>
    <t>$19.35M</t>
  </si>
  <si>
    <t>http://www.nasdaq.com/symbol/bspm</t>
  </si>
  <si>
    <t>Biota Pharmaceuticals, Inc.</t>
  </si>
  <si>
    <t>BOTA</t>
  </si>
  <si>
    <t>$86.35M</t>
  </si>
  <si>
    <t>http://www.nasdaq.com/symbol/bota</t>
  </si>
  <si>
    <t>Bio-Techne Corp</t>
  </si>
  <si>
    <t>TECH</t>
  </si>
  <si>
    <t>$3.58B</t>
  </si>
  <si>
    <t>http://www.nasdaq.com/symbol/tech</t>
  </si>
  <si>
    <t>BioTelemetry, Inc.</t>
  </si>
  <si>
    <t>BEAT</t>
  </si>
  <si>
    <t>$253.76M</t>
  </si>
  <si>
    <t>http://www.nasdaq.com/symbol/beat</t>
  </si>
  <si>
    <t>Birner Dental Management Services, Inc.</t>
  </si>
  <si>
    <t>BDMS</t>
  </si>
  <si>
    <t>$27.9M</t>
  </si>
  <si>
    <t>http://www.nasdaq.com/symbol/bdms</t>
  </si>
  <si>
    <t>BJ&amp;#39;s Restaurants, Inc.</t>
  </si>
  <si>
    <t>BJRI</t>
  </si>
  <si>
    <t>$1.38B</t>
  </si>
  <si>
    <t>http://www.nasdaq.com/symbol/bjri</t>
  </si>
  <si>
    <t>Black Box Corporation</t>
  </si>
  <si>
    <t>BBOX</t>
  </si>
  <si>
    <t>$341.22M</t>
  </si>
  <si>
    <t>http://www.nasdaq.com/symbol/bbox</t>
  </si>
  <si>
    <t>Black Diamond, Inc.</t>
  </si>
  <si>
    <t>BDE</t>
  </si>
  <si>
    <t>$218.04M</t>
  </si>
  <si>
    <t>http://www.nasdaq.com/symbol/bde</t>
  </si>
  <si>
    <t>Blackbaud, Inc.</t>
  </si>
  <si>
    <t>BLKB</t>
  </si>
  <si>
    <t>http://www.nasdaq.com/symbol/blkb</t>
  </si>
  <si>
    <t>BlackBerry Limited</t>
  </si>
  <si>
    <t>BBRY</t>
  </si>
  <si>
    <t>$5.43B</t>
  </si>
  <si>
    <t>http://www.nasdaq.com/symbol/bbry</t>
  </si>
  <si>
    <t>Blackhawk Network Holdings, Inc.</t>
  </si>
  <si>
    <t>HAWK</t>
  </si>
  <si>
    <t>http://www.nasdaq.com/symbol/hawk</t>
  </si>
  <si>
    <t>HAWKB</t>
  </si>
  <si>
    <t>$2B</t>
  </si>
  <si>
    <t>http://www.nasdaq.com/symbol/hawkb</t>
  </si>
  <si>
    <t>BlackRock Kelso Capital Corporation</t>
  </si>
  <si>
    <t>BKCC</t>
  </si>
  <si>
    <t>$641.11M</t>
  </si>
  <si>
    <t>http://www.nasdaq.com/symbol/bkcc</t>
  </si>
  <si>
    <t>BLDRS Asia 50 ADR Index Fund</t>
  </si>
  <si>
    <t>ADRA</t>
  </si>
  <si>
    <t>$27.69M</t>
  </si>
  <si>
    <t>http://www.nasdaq.com/symbol/adra</t>
  </si>
  <si>
    <t>BLDRS Developed Markets 100 ADR Index Fund</t>
  </si>
  <si>
    <t>ADRD</t>
  </si>
  <si>
    <t>$54.9M</t>
  </si>
  <si>
    <t>http://www.nasdaq.com/symbol/adrd</t>
  </si>
  <si>
    <t>BLDRS Emerging Markets 50 ADR Index Fund</t>
  </si>
  <si>
    <t>ADRE</t>
  </si>
  <si>
    <t>$185.23M</t>
  </si>
  <si>
    <t>http://www.nasdaq.com/symbol/adre</t>
  </si>
  <si>
    <t>BLDRS Europe 100 ADR Index Fund</t>
  </si>
  <si>
    <t>ADRU</t>
  </si>
  <si>
    <t>$17.68M</t>
  </si>
  <si>
    <t>http://www.nasdaq.com/symbol/adru</t>
  </si>
  <si>
    <t>Bloomin&amp;#39; Brands, Inc.</t>
  </si>
  <si>
    <t>BLMN</t>
  </si>
  <si>
    <t>$3.19B</t>
  </si>
  <si>
    <t>http://www.nasdaq.com/symbol/blmn</t>
  </si>
  <si>
    <t>Blucora, Inc.</t>
  </si>
  <si>
    <t>BCOR</t>
  </si>
  <si>
    <t>$546.57M</t>
  </si>
  <si>
    <t>http://www.nasdaq.com/symbol/bcor</t>
  </si>
  <si>
    <t>Blue Earth, Inc.</t>
  </si>
  <si>
    <t>BBLU</t>
  </si>
  <si>
    <t>$113.81M</t>
  </si>
  <si>
    <t>http://www.nasdaq.com/symbol/bblu</t>
  </si>
  <si>
    <t>Blue Hills Bancorp, Inc.</t>
  </si>
  <si>
    <t>BHBK</t>
  </si>
  <si>
    <t>$366.37M</t>
  </si>
  <si>
    <t>http://www.nasdaq.com/symbol/bhbk</t>
  </si>
  <si>
    <t>Blue Nile, Inc.</t>
  </si>
  <si>
    <t>NILE</t>
  </si>
  <si>
    <t>$346.72M</t>
  </si>
  <si>
    <t>Consumer Specialties</t>
  </si>
  <si>
    <t>http://www.nasdaq.com/symbol/nile</t>
  </si>
  <si>
    <t>bluebird bio, Inc.</t>
  </si>
  <si>
    <t>BLUE</t>
  </si>
  <si>
    <t>http://www.nasdaq.com/symbol/blue</t>
  </si>
  <si>
    <t>Blueknight Energy Partners L.P., L.L.C.</t>
  </si>
  <si>
    <t>BKEP</t>
  </si>
  <si>
    <t>$235.59M</t>
  </si>
  <si>
    <t>Natural Gas Distribution</t>
  </si>
  <si>
    <t>http://www.nasdaq.com/symbol/bkep</t>
  </si>
  <si>
    <t>BKEPP</t>
  </si>
  <si>
    <t>$266M</t>
  </si>
  <si>
    <t>http://www.nasdaq.com/symbol/bkepp</t>
  </si>
  <si>
    <t>BNC Bancorp</t>
  </si>
  <si>
    <t>BNCN</t>
  </si>
  <si>
    <t>$484.04M</t>
  </si>
  <si>
    <t>http://www.nasdaq.com/symbol/bncn</t>
  </si>
  <si>
    <t>Bob Evans Farms, Inc.</t>
  </si>
  <si>
    <t>BOBE</t>
  </si>
  <si>
    <t>$1.34B</t>
  </si>
  <si>
    <t>http://www.nasdaq.com/symbol/bobe</t>
  </si>
  <si>
    <t>BofI Holding, Inc.</t>
  </si>
  <si>
    <t>BOFI</t>
  </si>
  <si>
    <t>http://www.nasdaq.com/symbol/bofi</t>
  </si>
  <si>
    <t>Boingo Wireless, Inc.</t>
  </si>
  <si>
    <t>WIFI</t>
  </si>
  <si>
    <t>$287.24M</t>
  </si>
  <si>
    <t>http://www.nasdaq.com/symbol/wifi</t>
  </si>
  <si>
    <t>BOK Financial Corporation</t>
  </si>
  <si>
    <t>BOKF</t>
  </si>
  <si>
    <t>$4.13B</t>
  </si>
  <si>
    <t>http://www.nasdaq.com/symbol/bokf</t>
  </si>
  <si>
    <t>Bona Film Group Limited</t>
  </si>
  <si>
    <t>BONA</t>
  </si>
  <si>
    <t>$419.44M</t>
  </si>
  <si>
    <t>Movies/Entertainment</t>
  </si>
  <si>
    <t>http://www.nasdaq.com/symbol/bona</t>
  </si>
  <si>
    <t>Bonso Electronics International, Inc.</t>
  </si>
  <si>
    <t>BNSO</t>
  </si>
  <si>
    <t>$7.45M</t>
  </si>
  <si>
    <t>http://www.nasdaq.com/symbol/bnso</t>
  </si>
  <si>
    <t>Books-A-Million, Inc.</t>
  </si>
  <si>
    <t>BAMM</t>
  </si>
  <si>
    <t>$38.29M</t>
  </si>
  <si>
    <t>http://www.nasdaq.com/symbol/bamm</t>
  </si>
  <si>
    <t>Borderfree, Inc.</t>
  </si>
  <si>
    <t>BRDR</t>
  </si>
  <si>
    <t>$235.73M</t>
  </si>
  <si>
    <t>http://www.nasdaq.com/symbol/brdr</t>
  </si>
  <si>
    <t>Boston Private Financial Holdings, Inc.</t>
  </si>
  <si>
    <t>BPFH</t>
  </si>
  <si>
    <t>http://www.nasdaq.com/symbol/bpfh</t>
  </si>
  <si>
    <t>BPFHP</t>
  </si>
  <si>
    <t>http://www.nasdaq.com/symbol/bpfhp</t>
  </si>
  <si>
    <t>BPFHW</t>
  </si>
  <si>
    <t>http://www.nasdaq.com/symbol/bpfhw</t>
  </si>
  <si>
    <t>Bottomline Technologies, Inc.</t>
  </si>
  <si>
    <t>EPAY</t>
  </si>
  <si>
    <t>$1.07B</t>
  </si>
  <si>
    <t>http://www.nasdaq.com/symbol/epay</t>
  </si>
  <si>
    <t>Boulder Brands, Inc.</t>
  </si>
  <si>
    <t>BDBD</t>
  </si>
  <si>
    <t>$660.85M</t>
  </si>
  <si>
    <t>http://www.nasdaq.com/symbol/bdbd</t>
  </si>
  <si>
    <t>Boulevard Acquisition Corp.</t>
  </si>
  <si>
    <t>BLVD</t>
  </si>
  <si>
    <t>$268.73M</t>
  </si>
  <si>
    <t>http://www.nasdaq.com/symbol/blvd</t>
  </si>
  <si>
    <t>BLVDU</t>
  </si>
  <si>
    <t>$274.25M</t>
  </si>
  <si>
    <t>http://www.nasdaq.com/symbol/blvdu</t>
  </si>
  <si>
    <t>BLVDW</t>
  </si>
  <si>
    <t>http://www.nasdaq.com/symbol/blvdw</t>
  </si>
  <si>
    <t>Brainstorm Cell Therapeutics Inc.</t>
  </si>
  <si>
    <t>BCLI</t>
  </si>
  <si>
    <t>$59.9M</t>
  </si>
  <si>
    <t>http://www.nasdaq.com/symbol/bcli</t>
  </si>
  <si>
    <t>Bravo Brio Restaurant Group, Inc.</t>
  </si>
  <si>
    <t>BBRG</t>
  </si>
  <si>
    <t>$203.65M</t>
  </si>
  <si>
    <t>http://www.nasdaq.com/symbol/bbrg</t>
  </si>
  <si>
    <t>BreitBurn Energy Partners, L.P.</t>
  </si>
  <si>
    <t>BBEP</t>
  </si>
  <si>
    <t>http://www.nasdaq.com/symbol/bbep</t>
  </si>
  <si>
    <t>BBEPP</t>
  </si>
  <si>
    <t>$178.8M</t>
  </si>
  <si>
    <t>http://www.nasdaq.com/symbol/bbepp</t>
  </si>
  <si>
    <t>Bridge Bancorp, Inc.</t>
  </si>
  <si>
    <t>BDGE</t>
  </si>
  <si>
    <t>$299.19M</t>
  </si>
  <si>
    <t>http://www.nasdaq.com/symbol/bdge</t>
  </si>
  <si>
    <t>Bridge Capital Holdings</t>
  </si>
  <si>
    <t>BBNK</t>
  </si>
  <si>
    <t>$350.5M</t>
  </si>
  <si>
    <t>http://www.nasdaq.com/symbol/bbnk</t>
  </si>
  <si>
    <t>Bridgeline Digital, Inc.</t>
  </si>
  <si>
    <t xml:space="preserve">BLIN          </t>
  </si>
  <si>
    <t>$10.99M</t>
  </si>
  <si>
    <t xml:space="preserve">http://www.nasdaq.com/symbol/blin          </t>
  </si>
  <si>
    <t>Bridgford Foods Corporation</t>
  </si>
  <si>
    <t>BRID</t>
  </si>
  <si>
    <t>$69.07M</t>
  </si>
  <si>
    <t>Specialty Foods</t>
  </si>
  <si>
    <t>http://www.nasdaq.com/symbol/brid</t>
  </si>
  <si>
    <t>Brightcove Inc.</t>
  </si>
  <si>
    <t>BCOV</t>
  </si>
  <si>
    <t>$259.8M</t>
  </si>
  <si>
    <t>http://www.nasdaq.com/symbol/bcov</t>
  </si>
  <si>
    <t>BRCM</t>
  </si>
  <si>
    <t>$26.76B</t>
  </si>
  <si>
    <t>http://www.nasdaq.com/symbol/brcm</t>
  </si>
  <si>
    <t>BroadSoft, Inc.</t>
  </si>
  <si>
    <t>BSFT</t>
  </si>
  <si>
    <t>$801.41M</t>
  </si>
  <si>
    <t>http://www.nasdaq.com/symbol/bsft</t>
  </si>
  <si>
    <t>BroadVision, Inc.</t>
  </si>
  <si>
    <t>BVSN</t>
  </si>
  <si>
    <t>$29.42M</t>
  </si>
  <si>
    <t>http://www.nasdaq.com/symbol/bvsn</t>
  </si>
  <si>
    <t>Broadway Financial Corporation</t>
  </si>
  <si>
    <t>BYFC</t>
  </si>
  <si>
    <t>$39.84M</t>
  </si>
  <si>
    <t>http://www.nasdaq.com/symbol/byfc</t>
  </si>
  <si>
    <t>Broadwind Energy, Inc.</t>
  </si>
  <si>
    <t>BWEN</t>
  </si>
  <si>
    <t>$75.44M</t>
  </si>
  <si>
    <t>http://www.nasdaq.com/symbol/bwen</t>
  </si>
  <si>
    <t>Brocade Communications Systems, Inc.</t>
  </si>
  <si>
    <t>BRCD</t>
  </si>
  <si>
    <t>$5.2B</t>
  </si>
  <si>
    <t>http://www.nasdaq.com/symbol/brcd</t>
  </si>
  <si>
    <t>Brookline Bancorp, Inc.</t>
  </si>
  <si>
    <t>BRKL</t>
  </si>
  <si>
    <t>$681.32M</t>
  </si>
  <si>
    <t>http://www.nasdaq.com/symbol/brkl</t>
  </si>
  <si>
    <t>Brooks Automation, Inc.</t>
  </si>
  <si>
    <t>BRKS</t>
  </si>
  <si>
    <t>$823.25M</t>
  </si>
  <si>
    <t>http://www.nasdaq.com/symbol/brks</t>
  </si>
  <si>
    <t>Bruker Corporation</t>
  </si>
  <si>
    <t>BRKR</t>
  </si>
  <si>
    <t>$3.16B</t>
  </si>
  <si>
    <t>http://www.nasdaq.com/symbol/brkr</t>
  </si>
  <si>
    <t>Bryn Mawr Bank Corporation</t>
  </si>
  <si>
    <t>BMTC</t>
  </si>
  <si>
    <t>$406.34M</t>
  </si>
  <si>
    <t>http://www.nasdaq.com/symbol/bmtc</t>
  </si>
  <si>
    <t>BSB Bancorp, Inc.</t>
  </si>
  <si>
    <t>BLMT</t>
  </si>
  <si>
    <t>$172.02M</t>
  </si>
  <si>
    <t>http://www.nasdaq.com/symbol/blmt</t>
  </si>
  <si>
    <t>BSD Medical Corporation</t>
  </si>
  <si>
    <t>BSDM</t>
  </si>
  <si>
    <t>$16.27M</t>
  </si>
  <si>
    <t>http://www.nasdaq.com/symbol/bsdm</t>
  </si>
  <si>
    <t>BSQUARE Corporation</t>
  </si>
  <si>
    <t>BSQR</t>
  </si>
  <si>
    <t>$55.23M</t>
  </si>
  <si>
    <t>http://www.nasdaq.com/symbol/bsqr</t>
  </si>
  <si>
    <t>Buffalo Wild Wings, Inc.</t>
  </si>
  <si>
    <t>BWLD</t>
  </si>
  <si>
    <t>$3.6B</t>
  </si>
  <si>
    <t>http://www.nasdaq.com/symbol/bwld</t>
  </si>
  <si>
    <t>Builders FirstSource, Inc.</t>
  </si>
  <si>
    <t>BLDR</t>
  </si>
  <si>
    <t>$637.94M</t>
  </si>
  <si>
    <t>http://www.nasdaq.com/symbol/bldr</t>
  </si>
  <si>
    <t>Burcon Nutrascience Corp</t>
  </si>
  <si>
    <t>BUR</t>
  </si>
  <si>
    <t>$87.75M</t>
  </si>
  <si>
    <t>http://www.nasdaq.com/symbol/bur</t>
  </si>
  <si>
    <t>C&amp;F Financial Corporation</t>
  </si>
  <si>
    <t>CFFI</t>
  </si>
  <si>
    <t>$123.03M</t>
  </si>
  <si>
    <t>http://www.nasdaq.com/symbol/cffi</t>
  </si>
  <si>
    <t>CHRW</t>
  </si>
  <si>
    <t>$10.61B</t>
  </si>
  <si>
    <t>http://www.nasdaq.com/symbol/chrw</t>
  </si>
  <si>
    <t>CA</t>
  </si>
  <si>
    <t>$14.54B</t>
  </si>
  <si>
    <t>http://www.nasdaq.com/symbol/ca</t>
  </si>
  <si>
    <t>Cabot Microelectronics Corporation</t>
  </si>
  <si>
    <t>CCMP</t>
  </si>
  <si>
    <t>$1.24B</t>
  </si>
  <si>
    <t>http://www.nasdaq.com/symbol/ccmp</t>
  </si>
  <si>
    <t>Cadence Design Systems, Inc.</t>
  </si>
  <si>
    <t>CDNS</t>
  </si>
  <si>
    <t>$5.42B</t>
  </si>
  <si>
    <t>http://www.nasdaq.com/symbol/cdns</t>
  </si>
  <si>
    <t>Cadiz, Inc.</t>
  </si>
  <si>
    <t>CDZI</t>
  </si>
  <si>
    <t>$176.15M</t>
  </si>
  <si>
    <t>http://www.nasdaq.com/symbol/cdzi</t>
  </si>
  <si>
    <t>Caesars Acquisition Company</t>
  </si>
  <si>
    <t>CACQ</t>
  </si>
  <si>
    <t>http://www.nasdaq.com/symbol/cacq</t>
  </si>
  <si>
    <t>Caesars Entertainment Corporation</t>
  </si>
  <si>
    <t>CZR</t>
  </si>
  <si>
    <t>$1.58B</t>
  </si>
  <si>
    <t>http://www.nasdaq.com/symbol/czr</t>
  </si>
  <si>
    <t>CaesarStone Sdot-Yam Ltd.</t>
  </si>
  <si>
    <t>CSTE</t>
  </si>
  <si>
    <t>$2.25B</t>
  </si>
  <si>
    <t>Building Materials</t>
  </si>
  <si>
    <t>http://www.nasdaq.com/symbol/cste</t>
  </si>
  <si>
    <t>CafePress Inc.</t>
  </si>
  <si>
    <t>PRSS</t>
  </si>
  <si>
    <t>$64.8M</t>
  </si>
  <si>
    <t>http://www.nasdaq.com/symbol/prss</t>
  </si>
  <si>
    <t>Calamos Asset Management, Inc.</t>
  </si>
  <si>
    <t>CLMS</t>
  </si>
  <si>
    <t>$277.37M</t>
  </si>
  <si>
    <t>http://www.nasdaq.com/symbol/clms</t>
  </si>
  <si>
    <t>Calamos Convertible and High Income Fund</t>
  </si>
  <si>
    <t>CHY</t>
  </si>
  <si>
    <t>http://www.nasdaq.com/symbol/chy</t>
  </si>
  <si>
    <t>Calamos Convertible Opportunities and Income Fund</t>
  </si>
  <si>
    <t>CHI</t>
  </si>
  <si>
    <t>$910.47M</t>
  </si>
  <si>
    <t>http://www.nasdaq.com/symbol/chi</t>
  </si>
  <si>
    <t>Calamos Focus Growth ETF</t>
  </si>
  <si>
    <t>CFGE</t>
  </si>
  <si>
    <t>$28.21M</t>
  </si>
  <si>
    <t>http://www.nasdaq.com/symbol/cfge</t>
  </si>
  <si>
    <t>Calamos Global Dynamic Income Fund</t>
  </si>
  <si>
    <t>CHW</t>
  </si>
  <si>
    <t>$530.47M</t>
  </si>
  <si>
    <t>http://www.nasdaq.com/symbol/chw</t>
  </si>
  <si>
    <t>Calamos Global Total Return Fund</t>
  </si>
  <si>
    <t>CGO</t>
  </si>
  <si>
    <t>$112.6M</t>
  </si>
  <si>
    <t>http://www.nasdaq.com/symbol/cgo</t>
  </si>
  <si>
    <t>Calamos Strategic Total Return Fund</t>
  </si>
  <si>
    <t>CSQ</t>
  </si>
  <si>
    <t>$1.76B</t>
  </si>
  <si>
    <t>http://www.nasdaq.com/symbol/csq</t>
  </si>
  <si>
    <t>CalAmp Corp.</t>
  </si>
  <si>
    <t>CAMP</t>
  </si>
  <si>
    <t>$680.66M</t>
  </si>
  <si>
    <t>http://www.nasdaq.com/symbol/camp</t>
  </si>
  <si>
    <t>Calavo Growers, Inc.</t>
  </si>
  <si>
    <t>CVGW</t>
  </si>
  <si>
    <t>$739.9M</t>
  </si>
  <si>
    <t>http://www.nasdaq.com/symbol/cvgw</t>
  </si>
  <si>
    <t>California First National Bancorp</t>
  </si>
  <si>
    <t>CFNB</t>
  </si>
  <si>
    <t>$148.11M</t>
  </si>
  <si>
    <t>http://www.nasdaq.com/symbol/cfnb</t>
  </si>
  <si>
    <t>Calithera Biosciences, Inc.</t>
  </si>
  <si>
    <t>CALA</t>
  </si>
  <si>
    <t>$290.65M</t>
  </si>
  <si>
    <t>http://www.nasdaq.com/symbol/cala</t>
  </si>
  <si>
    <t>Callidus Software, Inc.</t>
  </si>
  <si>
    <t>CALD</t>
  </si>
  <si>
    <t>$696.85M</t>
  </si>
  <si>
    <t>http://www.nasdaq.com/symbol/cald</t>
  </si>
  <si>
    <t>Cal-Maine Foods, Inc.</t>
  </si>
  <si>
    <t>CALM</t>
  </si>
  <si>
    <t>http://www.nasdaq.com/symbol/calm</t>
  </si>
  <si>
    <t>Calumet Specialty Products Partners, L.P.</t>
  </si>
  <si>
    <t>CLMT</t>
  </si>
  <si>
    <t>$1.84B</t>
  </si>
  <si>
    <t>Integrated oil Companies</t>
  </si>
  <si>
    <t>http://www.nasdaq.com/symbol/clmt</t>
  </si>
  <si>
    <t>Cambium Learning Group, Inc.</t>
  </si>
  <si>
    <t>ABCD</t>
  </si>
  <si>
    <t>$119.48M</t>
  </si>
  <si>
    <t>Publishing</t>
  </si>
  <si>
    <t>http://www.nasdaq.com/symbol/abcd</t>
  </si>
  <si>
    <t>CAMBRIDGE CAPITAL ACQUISITION CORPORATION</t>
  </si>
  <si>
    <t>CAMB</t>
  </si>
  <si>
    <t>$104.08M</t>
  </si>
  <si>
    <t>http://www.nasdaq.com/symbol/camb</t>
  </si>
  <si>
    <t>CAMBU</t>
  </si>
  <si>
    <t>http://www.nasdaq.com/symbol/cambu</t>
  </si>
  <si>
    <t>CAMBW</t>
  </si>
  <si>
    <t>http://www.nasdaq.com/symbol/cambw</t>
  </si>
  <si>
    <t>Camden National Corporation</t>
  </si>
  <si>
    <t>CAC</t>
  </si>
  <si>
    <t>$280.16M</t>
  </si>
  <si>
    <t>http://www.nasdaq.com/symbol/cac</t>
  </si>
  <si>
    <t>Camtek Ltd.</t>
  </si>
  <si>
    <t>CAMT</t>
  </si>
  <si>
    <t>$93.55M</t>
  </si>
  <si>
    <t>http://www.nasdaq.com/symbol/camt</t>
  </si>
  <si>
    <t>Canadian Solar Inc.</t>
  </si>
  <si>
    <t>CSIQ</t>
  </si>
  <si>
    <t>http://www.nasdaq.com/symbol/csiq</t>
  </si>
  <si>
    <t>Cancer Genetics, Inc.</t>
  </si>
  <si>
    <t>CGIX</t>
  </si>
  <si>
    <t>$87.03M</t>
  </si>
  <si>
    <t>http://www.nasdaq.com/symbol/cgix</t>
  </si>
  <si>
    <t>Canterbury Park Holding Corporation</t>
  </si>
  <si>
    <t>CPHC</t>
  </si>
  <si>
    <t>$43.74M</t>
  </si>
  <si>
    <t>Services-Misc. Amusement &amp; Recreation</t>
  </si>
  <si>
    <t>http://www.nasdaq.com/symbol/cphc</t>
  </si>
  <si>
    <t>Cape Bancorp, Inc.</t>
  </si>
  <si>
    <t>CBNJ</t>
  </si>
  <si>
    <t>$100.47M</t>
  </si>
  <si>
    <t>http://www.nasdaq.com/symbol/cbnj</t>
  </si>
  <si>
    <t>Capella Education Company</t>
  </si>
  <si>
    <t>CPLA</t>
  </si>
  <si>
    <t>$799.51M</t>
  </si>
  <si>
    <t>http://www.nasdaq.com/symbol/cpla</t>
  </si>
  <si>
    <t>Capital Bank Financial Corp.</t>
  </si>
  <si>
    <t>CBF</t>
  </si>
  <si>
    <t>http://www.nasdaq.com/symbol/cbf</t>
  </si>
  <si>
    <t>Capital City Bank Group</t>
  </si>
  <si>
    <t>CCBG</t>
  </si>
  <si>
    <t>$271.08M</t>
  </si>
  <si>
    <t>http://www.nasdaq.com/symbol/ccbg</t>
  </si>
  <si>
    <t>Capital Product Partners L.P.</t>
  </si>
  <si>
    <t>CPLP</t>
  </si>
  <si>
    <t>$988.04M</t>
  </si>
  <si>
    <t>Marine Transportation</t>
  </si>
  <si>
    <t>http://www.nasdaq.com/symbol/cplp</t>
  </si>
  <si>
    <t>Capital Southwest Corporation</t>
  </si>
  <si>
    <t>CSWC</t>
  </si>
  <si>
    <t>$760.54M</t>
  </si>
  <si>
    <t>http://www.nasdaq.com/symbol/cswc</t>
  </si>
  <si>
    <t>Capitala Finance Corp.</t>
  </si>
  <si>
    <t>CPTA</t>
  </si>
  <si>
    <t>$241.84M</t>
  </si>
  <si>
    <t>http://www.nasdaq.com/symbol/cpta</t>
  </si>
  <si>
    <t>Capitol Acquisition Corp. II</t>
  </si>
  <si>
    <t>CLAC</t>
  </si>
  <si>
    <t>$247M</t>
  </si>
  <si>
    <t>http://www.nasdaq.com/symbol/clac</t>
  </si>
  <si>
    <t>CLACU</t>
  </si>
  <si>
    <t>$250M</t>
  </si>
  <si>
    <t>http://www.nasdaq.com/symbol/clacu</t>
  </si>
  <si>
    <t>CLACW</t>
  </si>
  <si>
    <t>http://www.nasdaq.com/symbol/clacw</t>
  </si>
  <si>
    <t>Capitol Federal Financial, Inc.</t>
  </si>
  <si>
    <t>CFFN</t>
  </si>
  <si>
    <t>$1.77B</t>
  </si>
  <si>
    <t>http://www.nasdaq.com/symbol/cffn</t>
  </si>
  <si>
    <t>Capnia, Inc.</t>
  </si>
  <si>
    <t>CAPN</t>
  </si>
  <si>
    <t>$36.89M</t>
  </si>
  <si>
    <t>http://www.nasdaq.com/symbol/capn</t>
  </si>
  <si>
    <t>CAPNW</t>
  </si>
  <si>
    <t>http://www.nasdaq.com/symbol/capnw</t>
  </si>
  <si>
    <t>Capstone Turbine Corporation</t>
  </si>
  <si>
    <t>CPST</t>
  </si>
  <si>
    <t>$231.51M</t>
  </si>
  <si>
    <t>http://www.nasdaq.com/symbol/cpst</t>
  </si>
  <si>
    <t>Cara Therapeutics, Inc.</t>
  </si>
  <si>
    <t>CARA</t>
  </si>
  <si>
    <t>$248.51M</t>
  </si>
  <si>
    <t>http://www.nasdaq.com/symbol/cara</t>
  </si>
  <si>
    <t>Carbonite, Inc.</t>
  </si>
  <si>
    <t>CARB</t>
  </si>
  <si>
    <t>$402.84M</t>
  </si>
  <si>
    <t>http://www.nasdaq.com/symbol/carb</t>
  </si>
  <si>
    <t>Carbylan Therapeutics, Inc.</t>
  </si>
  <si>
    <t>CBYL</t>
  </si>
  <si>
    <t>http://www.nasdaq.com/symbol/cbyl</t>
  </si>
  <si>
    <t>Cardica, Inc.</t>
  </si>
  <si>
    <t>CRDC</t>
  </si>
  <si>
    <t>$52.48M</t>
  </si>
  <si>
    <t>http://www.nasdaq.com/symbol/crdc</t>
  </si>
  <si>
    <t>Cardinal Financial Corporation</t>
  </si>
  <si>
    <t>CFNL</t>
  </si>
  <si>
    <t>$619.78M</t>
  </si>
  <si>
    <t>http://www.nasdaq.com/symbol/cfnl</t>
  </si>
  <si>
    <t>Cardiome Pharma Corporation</t>
  </si>
  <si>
    <t>CRME</t>
  </si>
  <si>
    <t>$164.91M</t>
  </si>
  <si>
    <t>http://www.nasdaq.com/symbol/crme</t>
  </si>
  <si>
    <t>Cardiovascular Systems, Inc.</t>
  </si>
  <si>
    <t>CSII</t>
  </si>
  <si>
    <t>$1.12B</t>
  </si>
  <si>
    <t>http://www.nasdaq.com/symbol/csii</t>
  </si>
  <si>
    <t>Cardtronics, Inc.</t>
  </si>
  <si>
    <t>CATM</t>
  </si>
  <si>
    <t>$1.7B</t>
  </si>
  <si>
    <t>http://www.nasdaq.com/symbol/catm</t>
  </si>
  <si>
    <t>CareDx, Inc.</t>
  </si>
  <si>
    <t>CDNA</t>
  </si>
  <si>
    <t>$72M</t>
  </si>
  <si>
    <t>http://www.nasdaq.com/symbol/cdna</t>
  </si>
  <si>
    <t>Career Education Corporation</t>
  </si>
  <si>
    <t>CECO</t>
  </si>
  <si>
    <t>$354.56M</t>
  </si>
  <si>
    <t>http://www.nasdaq.com/symbol/ceco</t>
  </si>
  <si>
    <t>CareTrust REIT, Inc.</t>
  </si>
  <si>
    <t>CTRE</t>
  </si>
  <si>
    <t>$415.08M</t>
  </si>
  <si>
    <t>http://www.nasdaq.com/symbol/ctre</t>
  </si>
  <si>
    <t>Carmike Cinemas, Inc.</t>
  </si>
  <si>
    <t>CKEC</t>
  </si>
  <si>
    <t>$769.68M</t>
  </si>
  <si>
    <t>http://www.nasdaq.com/symbol/ckec</t>
  </si>
  <si>
    <t>Carolina Bank Holdings Inc.</t>
  </si>
  <si>
    <t>CLBH</t>
  </si>
  <si>
    <t>$32.87M</t>
  </si>
  <si>
    <t>http://www.nasdaq.com/symbol/clbh</t>
  </si>
  <si>
    <t>Carolina Financial Corporation</t>
  </si>
  <si>
    <t>CARO</t>
  </si>
  <si>
    <t>$224.27M</t>
  </si>
  <si>
    <t>http://www.nasdaq.com/symbol/caro</t>
  </si>
  <si>
    <t>Carolina Trust Bank</t>
  </si>
  <si>
    <t>CART</t>
  </si>
  <si>
    <t>$25.72M</t>
  </si>
  <si>
    <t>http://www.nasdaq.com/symbol/cart</t>
  </si>
  <si>
    <t>Carrizo Oil &amp; Gas, Inc.</t>
  </si>
  <si>
    <t>CRZO</t>
  </si>
  <si>
    <t>$2.41B</t>
  </si>
  <si>
    <t>http://www.nasdaq.com/symbol/crzo</t>
  </si>
  <si>
    <t>Carrols Restaurant Group, Inc.</t>
  </si>
  <si>
    <t>TAST</t>
  </si>
  <si>
    <t>$309.96M</t>
  </si>
  <si>
    <t>http://www.nasdaq.com/symbol/tast</t>
  </si>
  <si>
    <t>Cartesian, Inc.</t>
  </si>
  <si>
    <t>CRTN</t>
  </si>
  <si>
    <t>$34.26M</t>
  </si>
  <si>
    <t>http://www.nasdaq.com/symbol/crtn</t>
  </si>
  <si>
    <t>Carver Bancorp, Inc.</t>
  </si>
  <si>
    <t>CARV</t>
  </si>
  <si>
    <t>$22.14M</t>
  </si>
  <si>
    <t>http://www.nasdaq.com/symbol/carv</t>
  </si>
  <si>
    <t>CAS Medical Systems, Inc.</t>
  </si>
  <si>
    <t>CASM</t>
  </si>
  <si>
    <t>$26.5M</t>
  </si>
  <si>
    <t>http://www.nasdaq.com/symbol/casm</t>
  </si>
  <si>
    <t>Cascade Bancorp</t>
  </si>
  <si>
    <t>CACB</t>
  </si>
  <si>
    <t>$347.91M</t>
  </si>
  <si>
    <t>http://www.nasdaq.com/symbol/cacb</t>
  </si>
  <si>
    <t>Cascade Microtech, Inc.</t>
  </si>
  <si>
    <t>CSCD</t>
  </si>
  <si>
    <t>$219.87M</t>
  </si>
  <si>
    <t>http://www.nasdaq.com/symbol/cscd</t>
  </si>
  <si>
    <t>Casella Waste Systems, Inc.</t>
  </si>
  <si>
    <t>CWST</t>
  </si>
  <si>
    <t>$167.81M</t>
  </si>
  <si>
    <t>http://www.nasdaq.com/symbol/cwst</t>
  </si>
  <si>
    <t>Caseys General Stores, Inc.</t>
  </si>
  <si>
    <t>CASY</t>
  </si>
  <si>
    <t>$3.53B</t>
  </si>
  <si>
    <t>http://www.nasdaq.com/symbol/casy</t>
  </si>
  <si>
    <t>CASI Pharmaceuticals, Inc.</t>
  </si>
  <si>
    <t>CASI</t>
  </si>
  <si>
    <t>$53.54M</t>
  </si>
  <si>
    <t>http://www.nasdaq.com/symbol/casi</t>
  </si>
  <si>
    <t>Cass Information Systems, Inc</t>
  </si>
  <si>
    <t>CASS</t>
  </si>
  <si>
    <t>$567.18M</t>
  </si>
  <si>
    <t>http://www.nasdaq.com/symbol/cass</t>
  </si>
  <si>
    <t>Catalyst Pharmaceutical Partners, Inc.</t>
  </si>
  <si>
    <t>CPRX</t>
  </si>
  <si>
    <t>$274.1M</t>
  </si>
  <si>
    <t>http://www.nasdaq.com/symbol/cprx</t>
  </si>
  <si>
    <t>CTRX</t>
  </si>
  <si>
    <t>$10.93B</t>
  </si>
  <si>
    <t>http://www.nasdaq.com/symbol/ctrx</t>
  </si>
  <si>
    <t>Cathay General Bancorp</t>
  </si>
  <si>
    <t>CATY</t>
  </si>
  <si>
    <t>$2.05B</t>
  </si>
  <si>
    <t>http://www.nasdaq.com/symbol/caty</t>
  </si>
  <si>
    <t>CATYW</t>
  </si>
  <si>
    <t>http://www.nasdaq.com/symbol/catyw</t>
  </si>
  <si>
    <t>Cavco Industries, Inc.</t>
  </si>
  <si>
    <t>CVCO</t>
  </si>
  <si>
    <t>$644.15M</t>
  </si>
  <si>
    <t>http://www.nasdaq.com/symbol/cvco</t>
  </si>
  <si>
    <t>Cavium, Inc.</t>
  </si>
  <si>
    <t>CAVM</t>
  </si>
  <si>
    <t>$3.61B</t>
  </si>
  <si>
    <t>http://www.nasdaq.com/symbol/cavm</t>
  </si>
  <si>
    <t>CB Financial Services, Inc.</t>
  </si>
  <si>
    <t>CBFV</t>
  </si>
  <si>
    <t>$88.68M</t>
  </si>
  <si>
    <t>http://www.nasdaq.com/symbol/cbfv</t>
  </si>
  <si>
    <t>CB Pharma Acquisition Corp.</t>
  </si>
  <si>
    <t>CNLM</t>
  </si>
  <si>
    <t>$51.53M</t>
  </si>
  <si>
    <t>http://www.nasdaq.com/symbol/cnlm</t>
  </si>
  <si>
    <t>CNLMR</t>
  </si>
  <si>
    <t>http://www.nasdaq.com/symbol/cnlmr</t>
  </si>
  <si>
    <t>CNLMU</t>
  </si>
  <si>
    <t>http://www.nasdaq.com/symbol/cnlmu</t>
  </si>
  <si>
    <t>CNLMW</t>
  </si>
  <si>
    <t>http://www.nasdaq.com/symbol/cnlmw</t>
  </si>
  <si>
    <t>CBD Energy Limited</t>
  </si>
  <si>
    <t>CBDE</t>
  </si>
  <si>
    <t>$1.83M</t>
  </si>
  <si>
    <t>http://www.nasdaq.com/symbol/cbde</t>
  </si>
  <si>
    <t>CBOE Holdings, Inc.</t>
  </si>
  <si>
    <t>CBOE</t>
  </si>
  <si>
    <t>$5.28B</t>
  </si>
  <si>
    <t>http://www.nasdaq.com/symbol/cboe</t>
  </si>
  <si>
    <t>CDK Global, Inc.</t>
  </si>
  <si>
    <t>CDK</t>
  </si>
  <si>
    <t>$7.72B</t>
  </si>
  <si>
    <t>http://www.nasdaq.com/symbol/cdk</t>
  </si>
  <si>
    <t>CDW Corporation</t>
  </si>
  <si>
    <t>CDW</t>
  </si>
  <si>
    <t>$6.5B</t>
  </si>
  <si>
    <t>http://www.nasdaq.com/symbol/cdw</t>
  </si>
  <si>
    <t>CECO Environmental Corp.</t>
  </si>
  <si>
    <t>CECE</t>
  </si>
  <si>
    <t>$373.5M</t>
  </si>
  <si>
    <t>Pollution Control Equipment</t>
  </si>
  <si>
    <t>http://www.nasdaq.com/symbol/cece</t>
  </si>
  <si>
    <t>Celator Pharmaceuticals Inc.</t>
  </si>
  <si>
    <t>CPXX</t>
  </si>
  <si>
    <t>$97.68M</t>
  </si>
  <si>
    <t>http://www.nasdaq.com/symbol/cpxx</t>
  </si>
  <si>
    <t>CELG</t>
  </si>
  <si>
    <t>$98.58B</t>
  </si>
  <si>
    <t>http://www.nasdaq.com/symbol/celg</t>
  </si>
  <si>
    <t>CELGZ</t>
  </si>
  <si>
    <t>http://www.nasdaq.com/symbol/celgz</t>
  </si>
  <si>
    <t>Celladon Corporation</t>
  </si>
  <si>
    <t>CLDN</t>
  </si>
  <si>
    <t>$379.87M</t>
  </si>
  <si>
    <t>http://www.nasdaq.com/symbol/cldn</t>
  </si>
  <si>
    <t>Celldex Therapeutics, Inc.</t>
  </si>
  <si>
    <t>CLDX</t>
  </si>
  <si>
    <t>$1.9B</t>
  </si>
  <si>
    <t>http://www.nasdaq.com/symbol/cldx</t>
  </si>
  <si>
    <t>Cellectar Biosciences, Inc.</t>
  </si>
  <si>
    <t>CLRB</t>
  </si>
  <si>
    <t>$21.63M</t>
  </si>
  <si>
    <t>http://www.nasdaq.com/symbol/clrb</t>
  </si>
  <si>
    <t>CLRBW</t>
  </si>
  <si>
    <t>http://www.nasdaq.com/symbol/clrbw</t>
  </si>
  <si>
    <t>Cellular Biomedicine Group, Inc.</t>
  </si>
  <si>
    <t>CBMG</t>
  </si>
  <si>
    <t>$256.51M</t>
  </si>
  <si>
    <t>http://www.nasdaq.com/symbol/cbmg</t>
  </si>
  <si>
    <t>Cellular Dynamics International, Inc.</t>
  </si>
  <si>
    <t>ICEL</t>
  </si>
  <si>
    <t>$84.76M</t>
  </si>
  <si>
    <t>http://www.nasdaq.com/symbol/icel</t>
  </si>
  <si>
    <t>Celsion Corporation</t>
  </si>
  <si>
    <t>CLSN</t>
  </si>
  <si>
    <t>$62.93M</t>
  </si>
  <si>
    <t>http://www.nasdaq.com/symbol/clsn</t>
  </si>
  <si>
    <t>Celsus Therapeutics Plc</t>
  </si>
  <si>
    <t>CLTX</t>
  </si>
  <si>
    <t>$6.06M</t>
  </si>
  <si>
    <t>http://www.nasdaq.com/symbol/cltx</t>
  </si>
  <si>
    <t>Cempra, Inc.</t>
  </si>
  <si>
    <t>CEMP</t>
  </si>
  <si>
    <t>$1.27B</t>
  </si>
  <si>
    <t>http://www.nasdaq.com/symbol/cemp</t>
  </si>
  <si>
    <t>CenterState Banks, Inc.</t>
  </si>
  <si>
    <t>CSFL</t>
  </si>
  <si>
    <t>$537.18M</t>
  </si>
  <si>
    <t>http://www.nasdaq.com/symbol/csfl</t>
  </si>
  <si>
    <t>Central European Media Enterprises Ltd.</t>
  </si>
  <si>
    <t>CETV</t>
  </si>
  <si>
    <t>$369.47M</t>
  </si>
  <si>
    <t>http://www.nasdaq.com/symbol/cetv</t>
  </si>
  <si>
    <t>Central Federal Corporation</t>
  </si>
  <si>
    <t>CFBK</t>
  </si>
  <si>
    <t>$20.57M</t>
  </si>
  <si>
    <t>http://www.nasdaq.com/symbol/cfbk</t>
  </si>
  <si>
    <t>Central Garden &amp; Pet Company</t>
  </si>
  <si>
    <t>CENT</t>
  </si>
  <si>
    <t>$453.3M</t>
  </si>
  <si>
    <t>http://www.nasdaq.com/symbol/cent</t>
  </si>
  <si>
    <t>CENTA</t>
  </si>
  <si>
    <t>$485.25M</t>
  </si>
  <si>
    <t>http://www.nasdaq.com/symbol/centa</t>
  </si>
  <si>
    <t>Central Valley Community Bancorp</t>
  </si>
  <si>
    <t>CVCY</t>
  </si>
  <si>
    <t>$118.25M</t>
  </si>
  <si>
    <t>http://www.nasdaq.com/symbol/cvcy</t>
  </si>
  <si>
    <t>Centre Lane Investment Corp.</t>
  </si>
  <si>
    <t>CNLI</t>
  </si>
  <si>
    <t>http://www.nasdaq.com/symbol/cnli</t>
  </si>
  <si>
    <t>Century Aluminum Company</t>
  </si>
  <si>
    <t>CENX</t>
  </si>
  <si>
    <t>$1.97B</t>
  </si>
  <si>
    <t>Aluminum</t>
  </si>
  <si>
    <t>http://www.nasdaq.com/symbol/cenx</t>
  </si>
  <si>
    <t>Century Bancorp, Inc.</t>
  </si>
  <si>
    <t>CNBKA</t>
  </si>
  <si>
    <t>$213.97M</t>
  </si>
  <si>
    <t>http://www.nasdaq.com/symbol/cnbka</t>
  </si>
  <si>
    <t>Century Casinos, Inc.</t>
  </si>
  <si>
    <t>CNTY</t>
  </si>
  <si>
    <t>$148.48M</t>
  </si>
  <si>
    <t>http://www.nasdaq.com/symbol/cnty</t>
  </si>
  <si>
    <t>CEPHEID</t>
  </si>
  <si>
    <t>CPHD</t>
  </si>
  <si>
    <t>http://www.nasdaq.com/symbol/cphd</t>
  </si>
  <si>
    <t>Ceragon Networks Ltd.</t>
  </si>
  <si>
    <t>CRNT</t>
  </si>
  <si>
    <t>$96.73M</t>
  </si>
  <si>
    <t>http://www.nasdaq.com/symbol/crnt</t>
  </si>
  <si>
    <t>Ceres, Inc.</t>
  </si>
  <si>
    <t>CERE</t>
  </si>
  <si>
    <t>$18M</t>
  </si>
  <si>
    <t>http://www.nasdaq.com/symbol/cere</t>
  </si>
  <si>
    <t>CERN</t>
  </si>
  <si>
    <t>$24.69B</t>
  </si>
  <si>
    <t>http://www.nasdaq.com/symbol/cern</t>
  </si>
  <si>
    <t>Cerulean Pharma Inc.</t>
  </si>
  <si>
    <t>CERU</t>
  </si>
  <si>
    <t>$133.43M</t>
  </si>
  <si>
    <t>http://www.nasdaq.com/symbol/ceru</t>
  </si>
  <si>
    <t>Cerus Corporation</t>
  </si>
  <si>
    <t>CERS</t>
  </si>
  <si>
    <t>$430.48M</t>
  </si>
  <si>
    <t>http://www.nasdaq.com/symbol/cers</t>
  </si>
  <si>
    <t>Cesca Therapeutics Inc.</t>
  </si>
  <si>
    <t>KOOL</t>
  </si>
  <si>
    <t>$37.79M</t>
  </si>
  <si>
    <t>http://www.nasdaq.com/symbol/kool</t>
  </si>
  <si>
    <t>CEVA, Inc.</t>
  </si>
  <si>
    <t>CEVA</t>
  </si>
  <si>
    <t>$387.68M</t>
  </si>
  <si>
    <t>http://www.nasdaq.com/symbol/ceva</t>
  </si>
  <si>
    <t>Changyou.com Limited</t>
  </si>
  <si>
    <t>CYOU</t>
  </si>
  <si>
    <t>$1.37B</t>
  </si>
  <si>
    <t>http://www.nasdaq.com/symbol/cyou</t>
  </si>
  <si>
    <t>Chanticleer Holdings, Inc.</t>
  </si>
  <si>
    <t>HOTR</t>
  </si>
  <si>
    <t>$19.55M</t>
  </si>
  <si>
    <t>http://www.nasdaq.com/symbol/hotr</t>
  </si>
  <si>
    <t>HOTRW</t>
  </si>
  <si>
    <t>http://www.nasdaq.com/symbol/hotrw</t>
  </si>
  <si>
    <t>Charles &amp; Colvard Ltd</t>
  </si>
  <si>
    <t>CTHR</t>
  </si>
  <si>
    <t>$32.34M</t>
  </si>
  <si>
    <t>http://www.nasdaq.com/symbol/cthr</t>
  </si>
  <si>
    <t>Chart Acquisition Corp.</t>
  </si>
  <si>
    <t>CACG</t>
  </si>
  <si>
    <t>$85.83M</t>
  </si>
  <si>
    <t>http://www.nasdaq.com/symbol/cacg</t>
  </si>
  <si>
    <t>CACGU</t>
  </si>
  <si>
    <t>http://www.nasdaq.com/symbol/cacgu</t>
  </si>
  <si>
    <t>CACGW</t>
  </si>
  <si>
    <t>http://www.nasdaq.com/symbol/cacgw</t>
  </si>
  <si>
    <t>Chart Industries, Inc.</t>
  </si>
  <si>
    <t>GTLS</t>
  </si>
  <si>
    <t>$947.05M</t>
  </si>
  <si>
    <t>http://www.nasdaq.com/symbol/gtls</t>
  </si>
  <si>
    <t>CHTR</t>
  </si>
  <si>
    <t>$19.7B</t>
  </si>
  <si>
    <t>http://www.nasdaq.com/symbol/chtr</t>
  </si>
  <si>
    <t>Charter Financial Corp.</t>
  </si>
  <si>
    <t>CHFN</t>
  </si>
  <si>
    <t>$194.43M</t>
  </si>
  <si>
    <t>http://www.nasdaq.com/symbol/chfn</t>
  </si>
  <si>
    <t>CHKP</t>
  </si>
  <si>
    <t>$15.74B</t>
  </si>
  <si>
    <t>http://www.nasdaq.com/symbol/chkp</t>
  </si>
  <si>
    <t>Check-Cap Ltd.</t>
  </si>
  <si>
    <t>CHEKU</t>
  </si>
  <si>
    <t>http://www.nasdaq.com/symbol/cheku</t>
  </si>
  <si>
    <t>Chembio Diagnostics, Inc.</t>
  </si>
  <si>
    <t>CEMI</t>
  </si>
  <si>
    <t>$39.79M</t>
  </si>
  <si>
    <t>http://www.nasdaq.com/symbol/cemi</t>
  </si>
  <si>
    <t>Chemical Financial Corporation</t>
  </si>
  <si>
    <t>CHFC</t>
  </si>
  <si>
    <t>$985.83M</t>
  </si>
  <si>
    <t>http://www.nasdaq.com/symbol/chfc</t>
  </si>
  <si>
    <t>ChemoCentryx, Inc.</t>
  </si>
  <si>
    <t>CCXI</t>
  </si>
  <si>
    <t>$358.43M</t>
  </si>
  <si>
    <t>http://www.nasdaq.com/symbol/ccxi</t>
  </si>
  <si>
    <t>Chemung Financial Corp</t>
  </si>
  <si>
    <t>CHMG</t>
  </si>
  <si>
    <t>$125.26M</t>
  </si>
  <si>
    <t>http://www.nasdaq.com/symbol/chmg</t>
  </si>
  <si>
    <t>Cherokee Inc.</t>
  </si>
  <si>
    <t>CHKE</t>
  </si>
  <si>
    <t>$154.83M</t>
  </si>
  <si>
    <t>http://www.nasdaq.com/symbol/chke</t>
  </si>
  <si>
    <t>Cheviot Financial Corp</t>
  </si>
  <si>
    <t>CHEV</t>
  </si>
  <si>
    <t>$96.59M</t>
  </si>
  <si>
    <t>http://www.nasdaq.com/symbol/chev</t>
  </si>
  <si>
    <t>Chicopee Bancorp, Inc.</t>
  </si>
  <si>
    <t>CBNK</t>
  </si>
  <si>
    <t>$85.82M</t>
  </si>
  <si>
    <t>http://www.nasdaq.com/symbol/cbnk</t>
  </si>
  <si>
    <t>Children&amp;#39;s Place, Inc. (The)</t>
  </si>
  <si>
    <t>PLCE</t>
  </si>
  <si>
    <t>$1.21B</t>
  </si>
  <si>
    <t>http://www.nasdaq.com/symbol/plce</t>
  </si>
  <si>
    <t>Chimerix, Inc.</t>
  </si>
  <si>
    <t>CMRX</t>
  </si>
  <si>
    <t>http://www.nasdaq.com/symbol/cmrx</t>
  </si>
  <si>
    <t>China Advanced Construction Materials Group, Inc.</t>
  </si>
  <si>
    <t>CADC</t>
  </si>
  <si>
    <t>$8.82M</t>
  </si>
  <si>
    <t>Engineering &amp; Construction</t>
  </si>
  <si>
    <t>http://www.nasdaq.com/symbol/cadc</t>
  </si>
  <si>
    <t>China Auto Logistics Inc.</t>
  </si>
  <si>
    <t>CALI</t>
  </si>
  <si>
    <t>$5.29M</t>
  </si>
  <si>
    <t>Motor Vehicles</t>
  </si>
  <si>
    <t>http://www.nasdaq.com/symbol/cali</t>
  </si>
  <si>
    <t>China Automotive Systems, Inc.</t>
  </si>
  <si>
    <t>CAAS</t>
  </si>
  <si>
    <t>$217.78M</t>
  </si>
  <si>
    <t>http://www.nasdaq.com/symbol/caas</t>
  </si>
  <si>
    <t>China BAK Battery, Inc.</t>
  </si>
  <si>
    <t>CBAK</t>
  </si>
  <si>
    <t>$30.29M</t>
  </si>
  <si>
    <t>http://www.nasdaq.com/symbol/cbak</t>
  </si>
  <si>
    <t>China Biologic Products, Inc.</t>
  </si>
  <si>
    <t>CBPO</t>
  </si>
  <si>
    <t>http://www.nasdaq.com/symbol/cbpo</t>
  </si>
  <si>
    <t>China Ceramics Co., Ltd.</t>
  </si>
  <si>
    <t>CCCL</t>
  </si>
  <si>
    <t>$17.98M</t>
  </si>
  <si>
    <t>http://www.nasdaq.com/symbol/cccl</t>
  </si>
  <si>
    <t>China Commercial Credit, Inc.</t>
  </si>
  <si>
    <t>CCCR</t>
  </si>
  <si>
    <t>$36.52M</t>
  </si>
  <si>
    <t>http://www.nasdaq.com/symbol/cccr</t>
  </si>
  <si>
    <t>China Finance Online Co. Limited</t>
  </si>
  <si>
    <t>JRJC</t>
  </si>
  <si>
    <t>$130.38M</t>
  </si>
  <si>
    <t>http://www.nasdaq.com/symbol/jrjc</t>
  </si>
  <si>
    <t>China Gerui Advanced Materials Group Limited</t>
  </si>
  <si>
    <t>CHOP</t>
  </si>
  <si>
    <t>$5.05M</t>
  </si>
  <si>
    <t>Steel/Iron Ore</t>
  </si>
  <si>
    <t>http://www.nasdaq.com/symbol/chop</t>
  </si>
  <si>
    <t>China HGS Real Estate, Inc.</t>
  </si>
  <si>
    <t>HGSH</t>
  </si>
  <si>
    <t>$144.16M</t>
  </si>
  <si>
    <t>Real Estate</t>
  </si>
  <si>
    <t>http://www.nasdaq.com/symbol/hgsh</t>
  </si>
  <si>
    <t>China Housing &amp; Land Development, Inc.</t>
  </si>
  <si>
    <t>CHLN</t>
  </si>
  <si>
    <t>$11.84M</t>
  </si>
  <si>
    <t>http://www.nasdaq.com/symbol/chln</t>
  </si>
  <si>
    <t>China Information Technology, Inc.</t>
  </si>
  <si>
    <t>CNIT</t>
  </si>
  <si>
    <t>$99.52M</t>
  </si>
  <si>
    <t>http://www.nasdaq.com/symbol/cnit</t>
  </si>
  <si>
    <t>China Jo-Jo Drugstores, Inc.</t>
  </si>
  <si>
    <t>CJJD</t>
  </si>
  <si>
    <t>$41.54M</t>
  </si>
  <si>
    <t>http://www.nasdaq.com/symbol/cjjd</t>
  </si>
  <si>
    <t>China Lodging Group, Limited</t>
  </si>
  <si>
    <t>HTHT</t>
  </si>
  <si>
    <t>http://www.nasdaq.com/symbol/htht</t>
  </si>
  <si>
    <t>China Mobile Games and Entertainment Group Limited</t>
  </si>
  <si>
    <t>CMGE</t>
  </si>
  <si>
    <t>$575.13M</t>
  </si>
  <si>
    <t>http://www.nasdaq.com/symbol/cmge</t>
  </si>
  <si>
    <t>China Natural Resources, Inc.</t>
  </si>
  <si>
    <t>CHNR</t>
  </si>
  <si>
    <t>$52.32M</t>
  </si>
  <si>
    <t>Precious Metals</t>
  </si>
  <si>
    <t>http://www.nasdaq.com/symbol/chnr</t>
  </si>
  <si>
    <t>China Recycling Energy Corporation</t>
  </si>
  <si>
    <t>CREG</t>
  </si>
  <si>
    <t>$59.75M</t>
  </si>
  <si>
    <t>http://www.nasdaq.com/symbol/creg</t>
  </si>
  <si>
    <t>China Resources Development Inc.</t>
  </si>
  <si>
    <t>CRDI</t>
  </si>
  <si>
    <t>http://www.nasdaq.com/symbol/crdi</t>
  </si>
  <si>
    <t>China Shengda Packaging Group, Inc.</t>
  </si>
  <si>
    <t>CPGI</t>
  </si>
  <si>
    <t>$39.18M</t>
  </si>
  <si>
    <t>Containers/Packaging</t>
  </si>
  <si>
    <t>http://www.nasdaq.com/symbol/cpgi</t>
  </si>
  <si>
    <t>China Sunergy Co., Ltd.</t>
  </si>
  <si>
    <t>CSUN</t>
  </si>
  <si>
    <t>$24.47M</t>
  </si>
  <si>
    <t>http://www.nasdaq.com/symbol/csun</t>
  </si>
  <si>
    <t>China TechFaith Wireless Communication Technology Limited</t>
  </si>
  <si>
    <t>CNTF</t>
  </si>
  <si>
    <t>$53.99M</t>
  </si>
  <si>
    <t>http://www.nasdaq.com/symbol/cntf</t>
  </si>
  <si>
    <t>China XD Plastics Company Limited</t>
  </si>
  <si>
    <t>CXDC</t>
  </si>
  <si>
    <t>$211.3M</t>
  </si>
  <si>
    <t>http://www.nasdaq.com/symbol/cxdc</t>
  </si>
  <si>
    <t>China Yida Holding, Co.</t>
  </si>
  <si>
    <t>CNYD</t>
  </si>
  <si>
    <t>$8.65M</t>
  </si>
  <si>
    <t>http://www.nasdaq.com/symbol/cnyd</t>
  </si>
  <si>
    <t>ChinaCache International Holdings Ltd.</t>
  </si>
  <si>
    <t>CCIH</t>
  </si>
  <si>
    <t>$244.81M</t>
  </si>
  <si>
    <t>http://www.nasdaq.com/symbol/ccih</t>
  </si>
  <si>
    <t>ChinaNet Online Holdings, Inc.</t>
  </si>
  <si>
    <t>CNET</t>
  </si>
  <si>
    <t>$45.92M</t>
  </si>
  <si>
    <t>http://www.nasdaq.com/symbol/cnet</t>
  </si>
  <si>
    <t>ChipMOS TECHNOLOGIES (Bermuda) LTD.</t>
  </si>
  <si>
    <t>IMOS</t>
  </si>
  <si>
    <t>$699.69M</t>
  </si>
  <si>
    <t>http://www.nasdaq.com/symbol/imos</t>
  </si>
  <si>
    <t>CHS Inc</t>
  </si>
  <si>
    <t>CHSCL</t>
  </si>
  <si>
    <t>http://www.nasdaq.com/symbol/chscl</t>
  </si>
  <si>
    <t>CHSCM</t>
  </si>
  <si>
    <t>$483.74M</t>
  </si>
  <si>
    <t>http://www.nasdaq.com/symbol/chscm</t>
  </si>
  <si>
    <t>CHSCN</t>
  </si>
  <si>
    <t>$448.05M</t>
  </si>
  <si>
    <t>http://www.nasdaq.com/symbol/chscn</t>
  </si>
  <si>
    <t>CHSCO</t>
  </si>
  <si>
    <t>$324.07M</t>
  </si>
  <si>
    <t>http://www.nasdaq.com/symbol/chsco</t>
  </si>
  <si>
    <t>CHSCP</t>
  </si>
  <si>
    <t>$224.2M</t>
  </si>
  <si>
    <t>http://www.nasdaq.com/symbol/chscp</t>
  </si>
  <si>
    <t>Churchill Downs, Incorporated</t>
  </si>
  <si>
    <t>CHDN</t>
  </si>
  <si>
    <t>$1.8B</t>
  </si>
  <si>
    <t>http://www.nasdaq.com/symbol/chdn</t>
  </si>
  <si>
    <t>Chuy&amp;#39;s Holdings, Inc.</t>
  </si>
  <si>
    <t>CHUY</t>
  </si>
  <si>
    <t>$383.9M</t>
  </si>
  <si>
    <t>http://www.nasdaq.com/symbol/chuy</t>
  </si>
  <si>
    <t>ChyronHego Corporation</t>
  </si>
  <si>
    <t>CHYR</t>
  </si>
  <si>
    <t>$113.54M</t>
  </si>
  <si>
    <t>http://www.nasdaq.com/symbol/chyr</t>
  </si>
  <si>
    <t>CIFC Corp.</t>
  </si>
  <si>
    <t>CIFC</t>
  </si>
  <si>
    <t>$196.65M</t>
  </si>
  <si>
    <t>http://www.nasdaq.com/symbol/cifc</t>
  </si>
  <si>
    <t>CIM Commercial Trust Corporation</t>
  </si>
  <si>
    <t>CMCT</t>
  </si>
  <si>
    <t>$1.66B</t>
  </si>
  <si>
    <t>http://www.nasdaq.com/symbol/cmct</t>
  </si>
  <si>
    <t>Cimpress N.V</t>
  </si>
  <si>
    <t>CMPR</t>
  </si>
  <si>
    <t>$2.7B</t>
  </si>
  <si>
    <t>http://www.nasdaq.com/symbol/cmpr</t>
  </si>
  <si>
    <t>Cincinnati Financial Corporation</t>
  </si>
  <si>
    <t>CINF</t>
  </si>
  <si>
    <t>$8.6B</t>
  </si>
  <si>
    <t>http://www.nasdaq.com/symbol/cinf</t>
  </si>
  <si>
    <t>Cinedigm Corp</t>
  </si>
  <si>
    <t>CIDM</t>
  </si>
  <si>
    <t>$120.05M</t>
  </si>
  <si>
    <t>http://www.nasdaq.com/symbol/cidm</t>
  </si>
  <si>
    <t>Cintas Corporation</t>
  </si>
  <si>
    <t>CTAS</t>
  </si>
  <si>
    <t>$9.68B</t>
  </si>
  <si>
    <t>http://www.nasdaq.com/symbol/ctas</t>
  </si>
  <si>
    <t>Cipher Pharmaceuticals Inc.</t>
  </si>
  <si>
    <t>CPHR</t>
  </si>
  <si>
    <t>$336.84M</t>
  </si>
  <si>
    <t>http://www.nasdaq.com/symbol/cphr</t>
  </si>
  <si>
    <t>Cirrus Logic, Inc.</t>
  </si>
  <si>
    <t>CRUS</t>
  </si>
  <si>
    <t>http://www.nasdaq.com/symbol/crus</t>
  </si>
  <si>
    <t>CIS Acquisition Ltd.</t>
  </si>
  <si>
    <t>CISAW</t>
  </si>
  <si>
    <t>http://www.nasdaq.com/symbol/cisaw</t>
  </si>
  <si>
    <t>CSCO</t>
  </si>
  <si>
    <t>$151.41B</t>
  </si>
  <si>
    <t>http://www.nasdaq.com/symbol/csco</t>
  </si>
  <si>
    <t>Citi Trends, Inc.</t>
  </si>
  <si>
    <t>CTRN</t>
  </si>
  <si>
    <t>$411.58M</t>
  </si>
  <si>
    <t>http://www.nasdaq.com/symbol/ctrn</t>
  </si>
  <si>
    <t>Citizens &amp; Northern Corp</t>
  </si>
  <si>
    <t>CZNC</t>
  </si>
  <si>
    <t>$237.49M</t>
  </si>
  <si>
    <t>http://www.nasdaq.com/symbol/cznc</t>
  </si>
  <si>
    <t>Citizens Community Bancorp, Inc.</t>
  </si>
  <si>
    <t>CZWI</t>
  </si>
  <si>
    <t>$47.68M</t>
  </si>
  <si>
    <t>http://www.nasdaq.com/symbol/czwi</t>
  </si>
  <si>
    <t>Citizens First Corporation</t>
  </si>
  <si>
    <t>CZFC</t>
  </si>
  <si>
    <t>$24.27M</t>
  </si>
  <si>
    <t>http://www.nasdaq.com/symbol/czfc</t>
  </si>
  <si>
    <t>Citizens Holding Company</t>
  </si>
  <si>
    <t>CIZN</t>
  </si>
  <si>
    <t>$92.38M</t>
  </si>
  <si>
    <t>http://www.nasdaq.com/symbol/cizn</t>
  </si>
  <si>
    <t>CTXS</t>
  </si>
  <si>
    <t>$10.45B</t>
  </si>
  <si>
    <t>http://www.nasdaq.com/symbol/ctxs</t>
  </si>
  <si>
    <t>City Holding Company</t>
  </si>
  <si>
    <t>CHCO</t>
  </si>
  <si>
    <t>$702.14M</t>
  </si>
  <si>
    <t>http://www.nasdaq.com/symbol/chco</t>
  </si>
  <si>
    <t>Clean Diesel Technologies, Inc.</t>
  </si>
  <si>
    <t>CDTI</t>
  </si>
  <si>
    <t>$25.45M</t>
  </si>
  <si>
    <t>http://www.nasdaq.com/symbol/cdti</t>
  </si>
  <si>
    <t>Clean Energy Fuels Corp.</t>
  </si>
  <si>
    <t>CLNE</t>
  </si>
  <si>
    <t>$443.07M</t>
  </si>
  <si>
    <t>http://www.nasdaq.com/symbol/clne</t>
  </si>
  <si>
    <t>Cleantech Solutions International, Inc.</t>
  </si>
  <si>
    <t>CLNT</t>
  </si>
  <si>
    <t>$12.47M</t>
  </si>
  <si>
    <t>http://www.nasdaq.com/symbol/clnt</t>
  </si>
  <si>
    <t>Clearfield, Inc.</t>
  </si>
  <si>
    <t>CLFD</t>
  </si>
  <si>
    <t>$184.51M</t>
  </si>
  <si>
    <t>http://www.nasdaq.com/symbol/clfd</t>
  </si>
  <si>
    <t>ClearOne, Inc.</t>
  </si>
  <si>
    <t>CLRO</t>
  </si>
  <si>
    <t>$93.99M</t>
  </si>
  <si>
    <t>http://www.nasdaq.com/symbol/clro</t>
  </si>
  <si>
    <t>ClearSign Combustion Corporation</t>
  </si>
  <si>
    <t>CLIR</t>
  </si>
  <si>
    <t>$86.04M</t>
  </si>
  <si>
    <t>http://www.nasdaq.com/symbol/clir</t>
  </si>
  <si>
    <t>Cleveland BioLabs, Inc.</t>
  </si>
  <si>
    <t>CBLI</t>
  </si>
  <si>
    <t>$12.71M</t>
  </si>
  <si>
    <t>http://www.nasdaq.com/symbol/cbli</t>
  </si>
  <si>
    <t>ClickSoftware Technologies Ltd.</t>
  </si>
  <si>
    <t>CKSW</t>
  </si>
  <si>
    <t>$267.76M</t>
  </si>
  <si>
    <t>http://www.nasdaq.com/symbol/cksw</t>
  </si>
  <si>
    <t>Clifton Bancorp Inc.</t>
  </si>
  <si>
    <t>CSBK</t>
  </si>
  <si>
    <t>$364.38M</t>
  </si>
  <si>
    <t>http://www.nasdaq.com/symbol/csbk</t>
  </si>
  <si>
    <t>Clovis Oncology, Inc.</t>
  </si>
  <si>
    <t>CLVS</t>
  </si>
  <si>
    <t>$2.51B</t>
  </si>
  <si>
    <t>http://www.nasdaq.com/symbol/clvs</t>
  </si>
  <si>
    <t>CM Finance Inc</t>
  </si>
  <si>
    <t>CMFN</t>
  </si>
  <si>
    <t>$187.37M</t>
  </si>
  <si>
    <t>http://www.nasdaq.com/symbol/cmfn</t>
  </si>
  <si>
    <t>CME Group Inc.</t>
  </si>
  <si>
    <t>CME</t>
  </si>
  <si>
    <t>$31.75B</t>
  </si>
  <si>
    <t>http://www.nasdaq.com/symbol/cme</t>
  </si>
  <si>
    <t>CMS Bancorp, Inc.</t>
  </si>
  <si>
    <t>CMSB</t>
  </si>
  <si>
    <t>http://www.nasdaq.com/symbol/cmsb</t>
  </si>
  <si>
    <t>CNB Financial Corporation</t>
  </si>
  <si>
    <t>CCNE</t>
  </si>
  <si>
    <t>$244.27M</t>
  </si>
  <si>
    <t>http://www.nasdaq.com/symbol/ccne</t>
  </si>
  <si>
    <t>CNinsure Inc.</t>
  </si>
  <si>
    <t>CISG</t>
  </si>
  <si>
    <t>$391.05M</t>
  </si>
  <si>
    <t>http://www.nasdaq.com/symbol/cisg</t>
  </si>
  <si>
    <t>Cnova N.V.</t>
  </si>
  <si>
    <t>CNV</t>
  </si>
  <si>
    <t>$2.73B</t>
  </si>
  <si>
    <t>http://www.nasdaq.com/symbol/cnv</t>
  </si>
  <si>
    <t>Coastway Bancorp, Inc.</t>
  </si>
  <si>
    <t>CWAY</t>
  </si>
  <si>
    <t>$54.74M</t>
  </si>
  <si>
    <t>http://www.nasdaq.com/symbol/cway</t>
  </si>
  <si>
    <t>CoBiz Financial Inc.</t>
  </si>
  <si>
    <t>COBZ</t>
  </si>
  <si>
    <t>$464.91M</t>
  </si>
  <si>
    <t>http://www.nasdaq.com/symbol/cobz</t>
  </si>
  <si>
    <t>Coca-Cola Bottling Co. Consolidated</t>
  </si>
  <si>
    <t>COKE</t>
  </si>
  <si>
    <t>$947.9M</t>
  </si>
  <si>
    <t>http://www.nasdaq.com/symbol/coke</t>
  </si>
  <si>
    <t>Codexis, Inc.</t>
  </si>
  <si>
    <t>CDXS</t>
  </si>
  <si>
    <t>$137.24M</t>
  </si>
  <si>
    <t>http://www.nasdaq.com/symbol/cdxs</t>
  </si>
  <si>
    <t>Codorus Valley Bancorp, Inc</t>
  </si>
  <si>
    <t>CVLY</t>
  </si>
  <si>
    <t>$117.65M</t>
  </si>
  <si>
    <t>http://www.nasdaq.com/symbol/cvly</t>
  </si>
  <si>
    <t>Coffee Holding Co., Inc.</t>
  </si>
  <si>
    <t>JVA</t>
  </si>
  <si>
    <t>$32.6M</t>
  </si>
  <si>
    <t>Food Distributors</t>
  </si>
  <si>
    <t>http://www.nasdaq.com/symbol/jva</t>
  </si>
  <si>
    <t>Cogent Communications Holdings, Inc.</t>
  </si>
  <si>
    <t>CCOI</t>
  </si>
  <si>
    <t>$1.82B</t>
  </si>
  <si>
    <t>http://www.nasdaq.com/symbol/ccoi</t>
  </si>
  <si>
    <t>Cognex Corporation</t>
  </si>
  <si>
    <t>CGNX</t>
  </si>
  <si>
    <t>$3.69B</t>
  </si>
  <si>
    <t>http://www.nasdaq.com/symbol/cgnx</t>
  </si>
  <si>
    <t>CTSH</t>
  </si>
  <si>
    <t>$38.39B</t>
  </si>
  <si>
    <t>http://www.nasdaq.com/symbol/ctsh</t>
  </si>
  <si>
    <t>Coherent, Inc.</t>
  </si>
  <si>
    <t>COHR</t>
  </si>
  <si>
    <t>$1.6B</t>
  </si>
  <si>
    <t>http://www.nasdaq.com/symbol/cohr</t>
  </si>
  <si>
    <t>Coherus BioSciences, Inc.</t>
  </si>
  <si>
    <t>CHRS</t>
  </si>
  <si>
    <t>$912.93M</t>
  </si>
  <si>
    <t>http://www.nasdaq.com/symbol/chrs</t>
  </si>
  <si>
    <t>Cohu, Inc.</t>
  </si>
  <si>
    <t>COHU</t>
  </si>
  <si>
    <t>$282.41M</t>
  </si>
  <si>
    <t>http://www.nasdaq.com/symbol/cohu</t>
  </si>
  <si>
    <t>CollabRx, Inc.</t>
  </si>
  <si>
    <t>CLRX</t>
  </si>
  <si>
    <t>$3.81M</t>
  </si>
  <si>
    <t>http://www.nasdaq.com/symbol/clrx</t>
  </si>
  <si>
    <t>Collectors Universe, Inc.</t>
  </si>
  <si>
    <t>CLCT</t>
  </si>
  <si>
    <t>$205.13M</t>
  </si>
  <si>
    <t>http://www.nasdaq.com/symbol/clct</t>
  </si>
  <si>
    <t>Colonial Financial Services, Inc.</t>
  </si>
  <si>
    <t>COBK</t>
  </si>
  <si>
    <t>$51.19M</t>
  </si>
  <si>
    <t>http://www.nasdaq.com/symbol/cobk</t>
  </si>
  <si>
    <t>Colony Bankcorp, Inc.</t>
  </si>
  <si>
    <t>CBAN</t>
  </si>
  <si>
    <t>$67.01M</t>
  </si>
  <si>
    <t>http://www.nasdaq.com/symbol/cban</t>
  </si>
  <si>
    <t>Columbia Banking System, Inc.</t>
  </si>
  <si>
    <t>COLB</t>
  </si>
  <si>
    <t>$1.5B</t>
  </si>
  <si>
    <t>http://www.nasdaq.com/symbol/colb</t>
  </si>
  <si>
    <t>Columbia Laboratories, Inc.</t>
  </si>
  <si>
    <t>CBRX</t>
  </si>
  <si>
    <t>$64.63M</t>
  </si>
  <si>
    <t>http://www.nasdaq.com/symbol/cbrx</t>
  </si>
  <si>
    <t>Columbia Sportswear Company</t>
  </si>
  <si>
    <t>COLM</t>
  </si>
  <si>
    <t>$3.9B</t>
  </si>
  <si>
    <t>http://www.nasdaq.com/symbol/colm</t>
  </si>
  <si>
    <t>Columbus McKinnon Corporation</t>
  </si>
  <si>
    <t>CMCO</t>
  </si>
  <si>
    <t>$513.63M</t>
  </si>
  <si>
    <t>http://www.nasdaq.com/symbol/cmco</t>
  </si>
  <si>
    <t>CombiMatrix Corporation</t>
  </si>
  <si>
    <t>CBMX</t>
  </si>
  <si>
    <t>$21.24M</t>
  </si>
  <si>
    <t>http://www.nasdaq.com/symbol/cbmx</t>
  </si>
  <si>
    <t>CMCSA</t>
  </si>
  <si>
    <t>$151.82B</t>
  </si>
  <si>
    <t>http://www.nasdaq.com/symbol/cmcsa</t>
  </si>
  <si>
    <t>CMCSK</t>
  </si>
  <si>
    <t>$150.83B</t>
  </si>
  <si>
    <t>http://www.nasdaq.com/symbol/cmcsk</t>
  </si>
  <si>
    <t>Commerce Bancshares, Inc.</t>
  </si>
  <si>
    <t>CBSH</t>
  </si>
  <si>
    <t>$4.3B</t>
  </si>
  <si>
    <t>http://www.nasdaq.com/symbol/cbsh</t>
  </si>
  <si>
    <t>CBSHP</t>
  </si>
  <si>
    <t>$2.33B</t>
  </si>
  <si>
    <t>http://www.nasdaq.com/symbol/cbshp</t>
  </si>
  <si>
    <t>Commercial Vehicle Group, Inc.</t>
  </si>
  <si>
    <t>CVGI</t>
  </si>
  <si>
    <t>$177.26M</t>
  </si>
  <si>
    <t>http://www.nasdaq.com/symbol/cvgi</t>
  </si>
  <si>
    <t>CommScope Holding Company, Inc.</t>
  </si>
  <si>
    <t>COMM</t>
  </si>
  <si>
    <t>$5.84B</t>
  </si>
  <si>
    <t>http://www.nasdaq.com/symbol/comm</t>
  </si>
  <si>
    <t>Communications Systems, Inc.</t>
  </si>
  <si>
    <t>JCS</t>
  </si>
  <si>
    <t>$96.05M</t>
  </si>
  <si>
    <t>http://www.nasdaq.com/symbol/jcs</t>
  </si>
  <si>
    <t>Community Bank Shares of Indiana, Inc.</t>
  </si>
  <si>
    <t>CBIN</t>
  </si>
  <si>
    <t>$94.24M</t>
  </si>
  <si>
    <t>http://www.nasdaq.com/symbol/cbin</t>
  </si>
  <si>
    <t>Community Bankers Trust Corporation.</t>
  </si>
  <si>
    <t>ESXB</t>
  </si>
  <si>
    <t>$97.59M</t>
  </si>
  <si>
    <t>http://www.nasdaq.com/symbol/esxb</t>
  </si>
  <si>
    <t>Community Choice Financial Inc.</t>
  </si>
  <si>
    <t>CCFI</t>
  </si>
  <si>
    <t>http://www.nasdaq.com/symbol/ccfi</t>
  </si>
  <si>
    <t>Community Health Systems, Inc.</t>
  </si>
  <si>
    <t>CYHHZ</t>
  </si>
  <si>
    <t>http://www.nasdaq.com/symbol/cyhhz</t>
  </si>
  <si>
    <t>Community Trust Bancorp, Inc.</t>
  </si>
  <si>
    <t>CTBI</t>
  </si>
  <si>
    <t>$566.54M</t>
  </si>
  <si>
    <t>http://www.nasdaq.com/symbol/ctbi</t>
  </si>
  <si>
    <t>Community West Bancshares</t>
  </si>
  <si>
    <t>CWBC</t>
  </si>
  <si>
    <t>$54.81M</t>
  </si>
  <si>
    <t>http://www.nasdaq.com/symbol/cwbc</t>
  </si>
  <si>
    <t>CommunityOne Bancorp</t>
  </si>
  <si>
    <t>COB</t>
  </si>
  <si>
    <t>$256.38M</t>
  </si>
  <si>
    <t>http://www.nasdaq.com/symbol/cob</t>
  </si>
  <si>
    <t>CommVault Systems, Inc.</t>
  </si>
  <si>
    <t>CVLT</t>
  </si>
  <si>
    <t>http://www.nasdaq.com/symbol/cvlt</t>
  </si>
  <si>
    <t>Compass EMP Developed 500 Enhanced Volatility Weighted Index E</t>
  </si>
  <si>
    <t>CIZ</t>
  </si>
  <si>
    <t>http://www.nasdaq.com/symbol/ciz</t>
  </si>
  <si>
    <t>Compass EMP US 100 High Dividend Enhanced Volatility Weighted</t>
  </si>
  <si>
    <t>CDC</t>
  </si>
  <si>
    <t>$24.06M</t>
  </si>
  <si>
    <t>http://www.nasdaq.com/symbol/cdc</t>
  </si>
  <si>
    <t>Compass EMP US 500 Enhanced Volatility Weighted Index ETF</t>
  </si>
  <si>
    <t>CFO</t>
  </si>
  <si>
    <t>$26.36M</t>
  </si>
  <si>
    <t>http://www.nasdaq.com/symbol/cfo</t>
  </si>
  <si>
    <t>Compass EMP US 500 Volatility Weighted Index ETF</t>
  </si>
  <si>
    <t>CFA</t>
  </si>
  <si>
    <t>$7.53M</t>
  </si>
  <si>
    <t>http://www.nasdaq.com/symbol/cfa</t>
  </si>
  <si>
    <t>Compass EMP US Discovery 500 Enhanced Volatility Weighted Fund</t>
  </si>
  <si>
    <t>CSF</t>
  </si>
  <si>
    <t>$7.68M</t>
  </si>
  <si>
    <t>http://www.nasdaq.com/symbol/csf</t>
  </si>
  <si>
    <t>Compugen Ltd.</t>
  </si>
  <si>
    <t>CGEN</t>
  </si>
  <si>
    <t>$427.27M</t>
  </si>
  <si>
    <t>http://www.nasdaq.com/symbol/cgen</t>
  </si>
  <si>
    <t>Computer Programs and Systems, Inc.</t>
  </si>
  <si>
    <t>CPSI</t>
  </si>
  <si>
    <t>$589.92M</t>
  </si>
  <si>
    <t>http://www.nasdaq.com/symbol/cpsi</t>
  </si>
  <si>
    <t>Computer Task Group, Incorporated</t>
  </si>
  <si>
    <t>CTG</t>
  </si>
  <si>
    <t>$153.44M</t>
  </si>
  <si>
    <t>http://www.nasdaq.com/symbol/ctg</t>
  </si>
  <si>
    <t>comScore, Inc.</t>
  </si>
  <si>
    <t>SCOR</t>
  </si>
  <si>
    <t>http://www.nasdaq.com/symbol/scor</t>
  </si>
  <si>
    <t>Comstock Holding Companies, Inc.</t>
  </si>
  <si>
    <t>CHCI</t>
  </si>
  <si>
    <t>$22.04M</t>
  </si>
  <si>
    <t>http://www.nasdaq.com/symbol/chci</t>
  </si>
  <si>
    <t>Comtech Telecommunications Corp.</t>
  </si>
  <si>
    <t>CMTL</t>
  </si>
  <si>
    <t>$578.07M</t>
  </si>
  <si>
    <t>http://www.nasdaq.com/symbol/cmtl</t>
  </si>
  <si>
    <t>Comverse Inc.</t>
  </si>
  <si>
    <t>CNSI</t>
  </si>
  <si>
    <t>$404.69M</t>
  </si>
  <si>
    <t>http://www.nasdaq.com/symbol/cnsi</t>
  </si>
  <si>
    <t>Conatus Pharmaceuticals Inc.</t>
  </si>
  <si>
    <t>CNAT</t>
  </si>
  <si>
    <t>$99.16M</t>
  </si>
  <si>
    <t>http://www.nasdaq.com/symbol/cnat</t>
  </si>
  <si>
    <t>Concert Pharmaceuticals, Inc.</t>
  </si>
  <si>
    <t>CNCE</t>
  </si>
  <si>
    <t>$263.88M</t>
  </si>
  <si>
    <t>http://www.nasdaq.com/symbol/cnce</t>
  </si>
  <si>
    <t>Concurrent Computer Corporation</t>
  </si>
  <si>
    <t>CCUR</t>
  </si>
  <si>
    <t>$58.4M</t>
  </si>
  <si>
    <t>http://www.nasdaq.com/symbol/ccur</t>
  </si>
  <si>
    <t>CONMED Corporation</t>
  </si>
  <si>
    <t>CNMD</t>
  </si>
  <si>
    <t>$1.41B</t>
  </si>
  <si>
    <t>http://www.nasdaq.com/symbol/cnmd</t>
  </si>
  <si>
    <t>Connecticut Water Service, Inc.</t>
  </si>
  <si>
    <t>CTWS</t>
  </si>
  <si>
    <t>$416.39M</t>
  </si>
  <si>
    <t>http://www.nasdaq.com/symbol/ctws</t>
  </si>
  <si>
    <t>ConnectOne Bancorp, Inc.</t>
  </si>
  <si>
    <t>CNOB</t>
  </si>
  <si>
    <t>$547.62M</t>
  </si>
  <si>
    <t>http://www.nasdaq.com/symbol/cnob</t>
  </si>
  <si>
    <t>Connecture, Inc.</t>
  </si>
  <si>
    <t>CNXR</t>
  </si>
  <si>
    <t>$195.13M</t>
  </si>
  <si>
    <t>http://www.nasdaq.com/symbol/cnxr</t>
  </si>
  <si>
    <t>Conn&amp;#39;s, Inc.</t>
  </si>
  <si>
    <t>CONN</t>
  </si>
  <si>
    <t>$929.21M</t>
  </si>
  <si>
    <t>http://www.nasdaq.com/symbol/conn</t>
  </si>
  <si>
    <t>Consolidated Communications Holdings, Inc.</t>
  </si>
  <si>
    <t>CNSL</t>
  </si>
  <si>
    <t>http://www.nasdaq.com/symbol/cnsl</t>
  </si>
  <si>
    <t>Consolidated Water Co. Ltd.</t>
  </si>
  <si>
    <t>CWCO</t>
  </si>
  <si>
    <t>$155.85M</t>
  </si>
  <si>
    <t>http://www.nasdaq.com/symbol/cwco</t>
  </si>
  <si>
    <t>Constant Contact, Inc.</t>
  </si>
  <si>
    <t>CTCT</t>
  </si>
  <si>
    <t>$1.33B</t>
  </si>
  <si>
    <t>http://www.nasdaq.com/symbol/ctct</t>
  </si>
  <si>
    <t>Consumer Portfolio Services, Inc.</t>
  </si>
  <si>
    <t>CPSS</t>
  </si>
  <si>
    <t>$178.61M</t>
  </si>
  <si>
    <t>http://www.nasdaq.com/symbol/cpss</t>
  </si>
  <si>
    <t>ContraFect Corporation</t>
  </si>
  <si>
    <t>CFRX</t>
  </si>
  <si>
    <t>$84.31M</t>
  </si>
  <si>
    <t>http://www.nasdaq.com/symbol/cfrx</t>
  </si>
  <si>
    <t>CFRXW</t>
  </si>
  <si>
    <t>http://www.nasdaq.com/symbol/cfrxw</t>
  </si>
  <si>
    <t>CFRXZ</t>
  </si>
  <si>
    <t>http://www.nasdaq.com/symbol/cfrxz</t>
  </si>
  <si>
    <t>Control4 Corporation</t>
  </si>
  <si>
    <t>CTRL</t>
  </si>
  <si>
    <t>$315.47M</t>
  </si>
  <si>
    <t>http://www.nasdaq.com/symbol/ctrl</t>
  </si>
  <si>
    <t>Copart, Inc.</t>
  </si>
  <si>
    <t>CPRT</t>
  </si>
  <si>
    <t>$4.8B</t>
  </si>
  <si>
    <t>http://www.nasdaq.com/symbol/cprt</t>
  </si>
  <si>
    <t>Corcept Therapeutics Incorporated</t>
  </si>
  <si>
    <t>CORT</t>
  </si>
  <si>
    <t>$341.01M</t>
  </si>
  <si>
    <t>http://www.nasdaq.com/symbol/cort</t>
  </si>
  <si>
    <t>Cordia Bancorp Inc.</t>
  </si>
  <si>
    <t>BVA</t>
  </si>
  <si>
    <t>$25.3M</t>
  </si>
  <si>
    <t>http://www.nasdaq.com/symbol/bva</t>
  </si>
  <si>
    <t>Core-Mark Holding Company, Inc.</t>
  </si>
  <si>
    <t>CORE</t>
  </si>
  <si>
    <t>http://www.nasdaq.com/symbol/core</t>
  </si>
  <si>
    <t>Corium International, Inc.</t>
  </si>
  <si>
    <t>CORI</t>
  </si>
  <si>
    <t>$127.04M</t>
  </si>
  <si>
    <t>http://www.nasdaq.com/symbol/cori</t>
  </si>
  <si>
    <t>Cornerstone OnDemand, Inc.</t>
  </si>
  <si>
    <t>CSOD</t>
  </si>
  <si>
    <t>$1.88B</t>
  </si>
  <si>
    <t>http://www.nasdaq.com/symbol/csod</t>
  </si>
  <si>
    <t>Coronado Biosciences, Inc.</t>
  </si>
  <si>
    <t>CNDO</t>
  </si>
  <si>
    <t>$106.79M</t>
  </si>
  <si>
    <t>http://www.nasdaq.com/symbol/cndo</t>
  </si>
  <si>
    <t>Corporate Resource Services, Inc.</t>
  </si>
  <si>
    <t>CRRS</t>
  </si>
  <si>
    <t>$34.76M</t>
  </si>
  <si>
    <t>http://www.nasdaq.com/symbol/crrs</t>
  </si>
  <si>
    <t>CorVel Corp.</t>
  </si>
  <si>
    <t>CRVL</t>
  </si>
  <si>
    <t>$706.54M</t>
  </si>
  <si>
    <t>http://www.nasdaq.com/symbol/crvl</t>
  </si>
  <si>
    <t>Cosi, Inc.</t>
  </si>
  <si>
    <t>COSI</t>
  </si>
  <si>
    <t>$103.97M</t>
  </si>
  <si>
    <t>http://www.nasdaq.com/symbol/cosi</t>
  </si>
  <si>
    <t>CoStar Group, Inc.</t>
  </si>
  <si>
    <t>CSGP</t>
  </si>
  <si>
    <t>$6.19B</t>
  </si>
  <si>
    <t>http://www.nasdaq.com/symbol/csgp</t>
  </si>
  <si>
    <t>COST</t>
  </si>
  <si>
    <t>$64.99B</t>
  </si>
  <si>
    <t>http://www.nasdaq.com/symbol/cost</t>
  </si>
  <si>
    <t>CounterPath Corporation</t>
  </si>
  <si>
    <t>CPAH</t>
  </si>
  <si>
    <t>$21.21M</t>
  </si>
  <si>
    <t>http://www.nasdaq.com/symbol/cpah</t>
  </si>
  <si>
    <t>County Bancorp, Inc.</t>
  </si>
  <si>
    <t>ICBK</t>
  </si>
  <si>
    <t>$111.11M</t>
  </si>
  <si>
    <t>http://www.nasdaq.com/symbol/icbk</t>
  </si>
  <si>
    <t>Courier Corporation</t>
  </si>
  <si>
    <t>CRRC</t>
  </si>
  <si>
    <t>$270.94M</t>
  </si>
  <si>
    <t>http://www.nasdaq.com/symbol/crrc</t>
  </si>
  <si>
    <t>Covenant Transportation Group, Inc.</t>
  </si>
  <si>
    <t>CVTI</t>
  </si>
  <si>
    <t>$466.89M</t>
  </si>
  <si>
    <t>http://www.nasdaq.com/symbol/cvti</t>
  </si>
  <si>
    <t>Covisint Corporation</t>
  </si>
  <si>
    <t>COVS</t>
  </si>
  <si>
    <t>$99.48M</t>
  </si>
  <si>
    <t>http://www.nasdaq.com/symbol/covs</t>
  </si>
  <si>
    <t>Cowen Group, Inc.</t>
  </si>
  <si>
    <t>COWN</t>
  </si>
  <si>
    <t>$538.63M</t>
  </si>
  <si>
    <t>http://www.nasdaq.com/symbol/cown</t>
  </si>
  <si>
    <t>COWNL</t>
  </si>
  <si>
    <t>http://www.nasdaq.com/symbol/cownl</t>
  </si>
  <si>
    <t>CPS Technologies Corp.</t>
  </si>
  <si>
    <t>CPSH</t>
  </si>
  <si>
    <t>$39.95M</t>
  </si>
  <si>
    <t>http://www.nasdaq.com/symbol/cpsh</t>
  </si>
  <si>
    <t>CRA International,Inc.</t>
  </si>
  <si>
    <t>CRAI</t>
  </si>
  <si>
    <t>$303.23M</t>
  </si>
  <si>
    <t>http://www.nasdaq.com/symbol/crai</t>
  </si>
  <si>
    <t>Cracker Barrel Old Country Store, Inc.</t>
  </si>
  <si>
    <t>CBRL</t>
  </si>
  <si>
    <t>$3.22B</t>
  </si>
  <si>
    <t>http://www.nasdaq.com/symbol/cbrl</t>
  </si>
  <si>
    <t>Craft Brew Alliance, Inc.</t>
  </si>
  <si>
    <t>BREW</t>
  </si>
  <si>
    <t>$233.85M</t>
  </si>
  <si>
    <t>http://www.nasdaq.com/symbol/brew</t>
  </si>
  <si>
    <t>Cray Inc</t>
  </si>
  <si>
    <t>CRAY</t>
  </si>
  <si>
    <t>http://www.nasdaq.com/symbol/cray</t>
  </si>
  <si>
    <t>Credit Acceptance Corporation</t>
  </si>
  <si>
    <t>CACC</t>
  </si>
  <si>
    <t>$3.55B</t>
  </si>
  <si>
    <t>http://www.nasdaq.com/symbol/cacc</t>
  </si>
  <si>
    <t>Credit Suisse AG</t>
  </si>
  <si>
    <t>GLDI</t>
  </si>
  <si>
    <t>$162.3M</t>
  </si>
  <si>
    <t>http://www.nasdaq.com/symbol/gldi</t>
  </si>
  <si>
    <t>Credit Suisse Silver Shares Covered Call ETN</t>
  </si>
  <si>
    <t>SLVO</t>
  </si>
  <si>
    <t>$9.64M</t>
  </si>
  <si>
    <t>http://www.nasdaq.com/symbol/slvo</t>
  </si>
  <si>
    <t>Cree, Inc.</t>
  </si>
  <si>
    <t>CREE</t>
  </si>
  <si>
    <t>$4.37B</t>
  </si>
  <si>
    <t>http://www.nasdaq.com/symbol/cree</t>
  </si>
  <si>
    <t>Cresud S.A.C.I.F. y A.</t>
  </si>
  <si>
    <t>CRESW</t>
  </si>
  <si>
    <t>http://www.nasdaq.com/symbol/cresw</t>
  </si>
  <si>
    <t>CRESY</t>
  </si>
  <si>
    <t>$6.42M</t>
  </si>
  <si>
    <t>http://www.nasdaq.com/symbol/cresy</t>
  </si>
  <si>
    <t>Criteo S.A.</t>
  </si>
  <si>
    <t>CRTO</t>
  </si>
  <si>
    <t>$2.64B</t>
  </si>
  <si>
    <t>http://www.nasdaq.com/symbol/crto</t>
  </si>
  <si>
    <t>Crocs, Inc.</t>
  </si>
  <si>
    <t>CROX</t>
  </si>
  <si>
    <t>$886.84M</t>
  </si>
  <si>
    <t>Shoe Manufacturing</t>
  </si>
  <si>
    <t>http://www.nasdaq.com/symbol/crox</t>
  </si>
  <si>
    <t>Cross Country Healthcare, Inc.</t>
  </si>
  <si>
    <t>CCRN</t>
  </si>
  <si>
    <t>$381M</t>
  </si>
  <si>
    <t>http://www.nasdaq.com/symbol/ccrn</t>
  </si>
  <si>
    <t>Crossroads Systems, Inc.</t>
  </si>
  <si>
    <t>CRDS</t>
  </si>
  <si>
    <t>$39.28M</t>
  </si>
  <si>
    <t>http://www.nasdaq.com/symbol/crds</t>
  </si>
  <si>
    <t>Crown Crafts, Inc.</t>
  </si>
  <si>
    <t>CRWS</t>
  </si>
  <si>
    <t>$83.72M</t>
  </si>
  <si>
    <t>Textiles</t>
  </si>
  <si>
    <t>http://www.nasdaq.com/symbol/crws</t>
  </si>
  <si>
    <t>Crown Media Holdings, Inc.</t>
  </si>
  <si>
    <t>CRWN</t>
  </si>
  <si>
    <t>http://www.nasdaq.com/symbol/crwn</t>
  </si>
  <si>
    <t>CSG Systems International, Inc.</t>
  </si>
  <si>
    <t>CSGS</t>
  </si>
  <si>
    <t>$1.04B</t>
  </si>
  <si>
    <t>http://www.nasdaq.com/symbol/csgs</t>
  </si>
  <si>
    <t>CSI Compressco LP</t>
  </si>
  <si>
    <t>CCLP</t>
  </si>
  <si>
    <t>$552.15M</t>
  </si>
  <si>
    <t>Oilfield Services/Equipment</t>
  </si>
  <si>
    <t>http://www.nasdaq.com/symbol/cclp</t>
  </si>
  <si>
    <t>CSP Inc.</t>
  </si>
  <si>
    <t>CSPI</t>
  </si>
  <si>
    <t>$28.26M</t>
  </si>
  <si>
    <t>http://www.nasdaq.com/symbol/cspi</t>
  </si>
  <si>
    <t>CSR plc</t>
  </si>
  <si>
    <t>CSRE</t>
  </si>
  <si>
    <t>$2.21B</t>
  </si>
  <si>
    <t>http://www.nasdaq.com/symbol/csre</t>
  </si>
  <si>
    <t>CTC Media, Inc.</t>
  </si>
  <si>
    <t>CTCM</t>
  </si>
  <si>
    <t>$629.28M</t>
  </si>
  <si>
    <t>http://www.nasdaq.com/symbol/ctcm</t>
  </si>
  <si>
    <t>CTI BioPharma Corp.</t>
  </si>
  <si>
    <t>CTIC</t>
  </si>
  <si>
    <t>$409.92M</t>
  </si>
  <si>
    <t>http://www.nasdaq.com/symbol/ctic</t>
  </si>
  <si>
    <t>CTI Industries Corporation</t>
  </si>
  <si>
    <t>CTIB</t>
  </si>
  <si>
    <t>$13.2M</t>
  </si>
  <si>
    <t>http://www.nasdaq.com/symbol/ctib</t>
  </si>
  <si>
    <t>Ctrip.com International, Ltd.</t>
  </si>
  <si>
    <t>CTRP</t>
  </si>
  <si>
    <t>$6.35B</t>
  </si>
  <si>
    <t>http://www.nasdaq.com/symbol/ctrp</t>
  </si>
  <si>
    <t>CU Bancorp (CA)</t>
  </si>
  <si>
    <t>CUNB</t>
  </si>
  <si>
    <t>$234.33M</t>
  </si>
  <si>
    <t>http://www.nasdaq.com/symbol/cunb</t>
  </si>
  <si>
    <t>CUI Global, Inc.</t>
  </si>
  <si>
    <t>CUI</t>
  </si>
  <si>
    <t>$119.27M</t>
  </si>
  <si>
    <t>http://www.nasdaq.com/symbol/cui</t>
  </si>
  <si>
    <t>Cumberland Pharmaceuticals Inc.</t>
  </si>
  <si>
    <t>CPIX</t>
  </si>
  <si>
    <t>$101.89M</t>
  </si>
  <si>
    <t>http://www.nasdaq.com/symbol/cpix</t>
  </si>
  <si>
    <t>Cumulus Media Inc.</t>
  </si>
  <si>
    <t>CMLS</t>
  </si>
  <si>
    <t>$907.9M</t>
  </si>
  <si>
    <t>http://www.nasdaq.com/symbol/cmls</t>
  </si>
  <si>
    <t>Curis, Inc.</t>
  </si>
  <si>
    <t>CRIS</t>
  </si>
  <si>
    <t>$292.42M</t>
  </si>
  <si>
    <t>http://www.nasdaq.com/symbol/cris</t>
  </si>
  <si>
    <t>Cutera, Inc.</t>
  </si>
  <si>
    <t>CUTR</t>
  </si>
  <si>
    <t>$176.62M</t>
  </si>
  <si>
    <t>http://www.nasdaq.com/symbol/cutr</t>
  </si>
  <si>
    <t>CVB Financial Corporation</t>
  </si>
  <si>
    <t>CVBF</t>
  </si>
  <si>
    <t>$1.68B</t>
  </si>
  <si>
    <t>http://www.nasdaq.com/symbol/cvbf</t>
  </si>
  <si>
    <t>CVD Equipment Corporation</t>
  </si>
  <si>
    <t>CVV</t>
  </si>
  <si>
    <t>$89.22M</t>
  </si>
  <si>
    <t>http://www.nasdaq.com/symbol/cvv</t>
  </si>
  <si>
    <t>Cyanotech Corporation</t>
  </si>
  <si>
    <t>CYAN</t>
  </si>
  <si>
    <t>$45.81M</t>
  </si>
  <si>
    <t>http://www.nasdaq.com/symbol/cyan</t>
  </si>
  <si>
    <t>CyberArk Software Ltd.</t>
  </si>
  <si>
    <t>CYBR</t>
  </si>
  <si>
    <t>$2.08B</t>
  </si>
  <si>
    <t>http://www.nasdaq.com/symbol/cybr</t>
  </si>
  <si>
    <t>Cyberonics, Inc.</t>
  </si>
  <si>
    <t>CYBX</t>
  </si>
  <si>
    <t>$1.53B</t>
  </si>
  <si>
    <t>http://www.nasdaq.com/symbol/cybx</t>
  </si>
  <si>
    <t>CyberOptics Corporation</t>
  </si>
  <si>
    <t>CYBE</t>
  </si>
  <si>
    <t>$65.5M</t>
  </si>
  <si>
    <t>http://www.nasdaq.com/symbol/cybe</t>
  </si>
  <si>
    <t>Cyclacel Pharmaceuticals, Inc.</t>
  </si>
  <si>
    <t>CYCC</t>
  </si>
  <si>
    <t>$18.15M</t>
  </si>
  <si>
    <t>http://www.nasdaq.com/symbol/cycc</t>
  </si>
  <si>
    <t>CYCCP</t>
  </si>
  <si>
    <t>$2.35M</t>
  </si>
  <si>
    <t>http://www.nasdaq.com/symbol/cyccp</t>
  </si>
  <si>
    <t>Cymabay Therapeutics Inc.</t>
  </si>
  <si>
    <t>CBAY</t>
  </si>
  <si>
    <t>$186.52M</t>
  </si>
  <si>
    <t>http://www.nasdaq.com/symbol/cbay</t>
  </si>
  <si>
    <t>Cynosure, Inc.</t>
  </si>
  <si>
    <t>CYNO</t>
  </si>
  <si>
    <t>$662M</t>
  </si>
  <si>
    <t>http://www.nasdaq.com/symbol/cyno</t>
  </si>
  <si>
    <t>Cypress Semiconductor Corporation</t>
  </si>
  <si>
    <t>CY</t>
  </si>
  <si>
    <t>$2.47B</t>
  </si>
  <si>
    <t>http://www.nasdaq.com/symbol/cy</t>
  </si>
  <si>
    <t>CYREN Ltd.</t>
  </si>
  <si>
    <t>CYRN</t>
  </si>
  <si>
    <t>$84.29M</t>
  </si>
  <si>
    <t>http://www.nasdaq.com/symbol/cyrn</t>
  </si>
  <si>
    <t>CyrusOne Inc</t>
  </si>
  <si>
    <t>CONE</t>
  </si>
  <si>
    <t>$1.16B</t>
  </si>
  <si>
    <t>http://www.nasdaq.com/symbol/cone</t>
  </si>
  <si>
    <t>Cytokinetics, Incorporated</t>
  </si>
  <si>
    <t>CYTK</t>
  </si>
  <si>
    <t>$290.67M</t>
  </si>
  <si>
    <t>http://www.nasdaq.com/symbol/cytk</t>
  </si>
  <si>
    <t>Cytori Therapeutics Inc</t>
  </si>
  <si>
    <t>CYTX</t>
  </si>
  <si>
    <t>$50.85M</t>
  </si>
  <si>
    <t>http://www.nasdaq.com/symbol/cytx</t>
  </si>
  <si>
    <t>Cytosorbents Corporation</t>
  </si>
  <si>
    <t>CTSO</t>
  </si>
  <si>
    <t>$244M</t>
  </si>
  <si>
    <t>http://www.nasdaq.com/symbol/ctso</t>
  </si>
  <si>
    <t>CytRx Corporation</t>
  </si>
  <si>
    <t>CYTR</t>
  </si>
  <si>
    <t>$177.24M</t>
  </si>
  <si>
    <t>http://www.nasdaq.com/symbol/cytr</t>
  </si>
  <si>
    <t>Daegis Inc</t>
  </si>
  <si>
    <t>DAEG</t>
  </si>
  <si>
    <t>$12.15M</t>
  </si>
  <si>
    <t>http://www.nasdaq.com/symbol/daeg</t>
  </si>
  <si>
    <t>Daily Journal Corp. (S.C.)</t>
  </si>
  <si>
    <t>DJCO</t>
  </si>
  <si>
    <t>$261.31M</t>
  </si>
  <si>
    <t>Newspapers/Magazines</t>
  </si>
  <si>
    <t>http://www.nasdaq.com/symbol/djco</t>
  </si>
  <si>
    <t>Daktronics, Inc.</t>
  </si>
  <si>
    <t>DAKT</t>
  </si>
  <si>
    <t>$552.31M</t>
  </si>
  <si>
    <t>Miscellaneous manufacturing industries</t>
  </si>
  <si>
    <t>http://www.nasdaq.com/symbol/dakt</t>
  </si>
  <si>
    <t>DARA Biosciences, Inc.</t>
  </si>
  <si>
    <t>DARA</t>
  </si>
  <si>
    <t>$17.44M</t>
  </si>
  <si>
    <t>http://www.nasdaq.com/symbol/dara</t>
  </si>
  <si>
    <t>Data I/O Corporation</t>
  </si>
  <si>
    <t>DAIO</t>
  </si>
  <si>
    <t>$24.85M</t>
  </si>
  <si>
    <t>http://www.nasdaq.com/symbol/daio</t>
  </si>
  <si>
    <t>Datalink Corporation</t>
  </si>
  <si>
    <t>DTLK</t>
  </si>
  <si>
    <t>$278.95M</t>
  </si>
  <si>
    <t>http://www.nasdaq.com/symbol/dtlk</t>
  </si>
  <si>
    <t>Dataram Corporation</t>
  </si>
  <si>
    <t>DRAM</t>
  </si>
  <si>
    <t>$6.22M</t>
  </si>
  <si>
    <t>http://www.nasdaq.com/symbol/dram</t>
  </si>
  <si>
    <t>Datawatch Corporation</t>
  </si>
  <si>
    <t>DWCH</t>
  </si>
  <si>
    <t>$76.96M</t>
  </si>
  <si>
    <t>http://www.nasdaq.com/symbol/dwch</t>
  </si>
  <si>
    <t>Dave &amp; Buster&amp;#39;s Entertainment, Inc.</t>
  </si>
  <si>
    <t>PLAY</t>
  </si>
  <si>
    <t>$1.22B</t>
  </si>
  <si>
    <t>http://www.nasdaq.com/symbol/play</t>
  </si>
  <si>
    <t>Dawson Geophysical Company</t>
  </si>
  <si>
    <t>DWSN</t>
  </si>
  <si>
    <t>$43.34M</t>
  </si>
  <si>
    <t>http://www.nasdaq.com/symbol/dwsn</t>
  </si>
  <si>
    <t>DBV Technologies S.A.</t>
  </si>
  <si>
    <t>DBVT</t>
  </si>
  <si>
    <t>$722.1M</t>
  </si>
  <si>
    <t>http://www.nasdaq.com/symbol/dbvt</t>
  </si>
  <si>
    <t>Dealertrack Technologies, Inc.</t>
  </si>
  <si>
    <t>TRAK</t>
  </si>
  <si>
    <t>$2.43B</t>
  </si>
  <si>
    <t>http://www.nasdaq.com/symbol/trak</t>
  </si>
  <si>
    <t>Dehaier Medical Systems Limited</t>
  </si>
  <si>
    <t>DHRM</t>
  </si>
  <si>
    <t>$15.48M</t>
  </si>
  <si>
    <t>http://www.nasdaq.com/symbol/dhrm</t>
  </si>
  <si>
    <t>Del Frisco&amp;#39;s Restaurant Group, Inc.</t>
  </si>
  <si>
    <t>DFRG</t>
  </si>
  <si>
    <t>$461.79M</t>
  </si>
  <si>
    <t>http://www.nasdaq.com/symbol/dfrg</t>
  </si>
  <si>
    <t>Delcath Systems, Inc.</t>
  </si>
  <si>
    <t>DCTH</t>
  </si>
  <si>
    <t>$10.58M</t>
  </si>
  <si>
    <t>http://www.nasdaq.com/symbol/dcth</t>
  </si>
  <si>
    <t>Delta Natural Gas Company, Inc.</t>
  </si>
  <si>
    <t>DGAS</t>
  </si>
  <si>
    <t>$140.25M</t>
  </si>
  <si>
    <t>http://www.nasdaq.com/symbol/dgas</t>
  </si>
  <si>
    <t>Denny&amp;#39;s Corporation</t>
  </si>
  <si>
    <t>DENN</t>
  </si>
  <si>
    <t>$995.54M</t>
  </si>
  <si>
    <t>http://www.nasdaq.com/symbol/denn</t>
  </si>
  <si>
    <t>DENTSPLY International Inc.</t>
  </si>
  <si>
    <t>XRAY</t>
  </si>
  <si>
    <t>$7.43B</t>
  </si>
  <si>
    <t>http://www.nasdaq.com/symbol/xray</t>
  </si>
  <si>
    <t>Depomed, Inc.</t>
  </si>
  <si>
    <t>DEPO</t>
  </si>
  <si>
    <t>$1.18B</t>
  </si>
  <si>
    <t>http://www.nasdaq.com/symbol/depo</t>
  </si>
  <si>
    <t>Derma Sciences, Inc.</t>
  </si>
  <si>
    <t>DSCI</t>
  </si>
  <si>
    <t>$211.58M</t>
  </si>
  <si>
    <t>http://www.nasdaq.com/symbol/dsci</t>
  </si>
  <si>
    <t>Dermira, Inc.</t>
  </si>
  <si>
    <t>DERM</t>
  </si>
  <si>
    <t>$393.6M</t>
  </si>
  <si>
    <t>http://www.nasdaq.com/symbol/derm</t>
  </si>
  <si>
    <t>Destination Maternity Corporation</t>
  </si>
  <si>
    <t>DEST</t>
  </si>
  <si>
    <t>$226.42M</t>
  </si>
  <si>
    <t>http://www.nasdaq.com/symbol/dest</t>
  </si>
  <si>
    <t>Destination XL Group, Inc.</t>
  </si>
  <si>
    <t>DXLG</t>
  </si>
  <si>
    <t>$248.85M</t>
  </si>
  <si>
    <t>http://www.nasdaq.com/symbol/dxlg</t>
  </si>
  <si>
    <t>Deswell Industries, Inc.</t>
  </si>
  <si>
    <t>DSWL</t>
  </si>
  <si>
    <t>$30.35M</t>
  </si>
  <si>
    <t>Plastic Products</t>
  </si>
  <si>
    <t>http://www.nasdaq.com/symbol/dswl</t>
  </si>
  <si>
    <t>Dex Media, Inc.</t>
  </si>
  <si>
    <t>DXM</t>
  </si>
  <si>
    <t>$128.16M</t>
  </si>
  <si>
    <t>http://www.nasdaq.com/symbol/dxm</t>
  </si>
  <si>
    <t>DexCom, Inc.</t>
  </si>
  <si>
    <t>DXCM</t>
  </si>
  <si>
    <t>$4.93B</t>
  </si>
  <si>
    <t>http://www.nasdaq.com/symbol/dxcm</t>
  </si>
  <si>
    <t>Diamond Foods, Inc.</t>
  </si>
  <si>
    <t>DMND</t>
  </si>
  <si>
    <t>$821.53M</t>
  </si>
  <si>
    <t>http://www.nasdaq.com/symbol/dmnd</t>
  </si>
  <si>
    <t>Diamond Hill Investment Group, Inc.</t>
  </si>
  <si>
    <t>DHIL</t>
  </si>
  <si>
    <t>$462.47M</t>
  </si>
  <si>
    <t>Investment Managers</t>
  </si>
  <si>
    <t>http://www.nasdaq.com/symbol/dhil</t>
  </si>
  <si>
    <t>Diamondback Energy, Inc.</t>
  </si>
  <si>
    <t>FANG</t>
  </si>
  <si>
    <t>http://www.nasdaq.com/symbol/fang</t>
  </si>
  <si>
    <t>Diana Containerships Inc.</t>
  </si>
  <si>
    <t>DCIX</t>
  </si>
  <si>
    <t>$162.41M</t>
  </si>
  <si>
    <t>http://www.nasdaq.com/symbol/dcix</t>
  </si>
  <si>
    <t>Dicerna Pharmaceuticals, Inc.</t>
  </si>
  <si>
    <t>DRNA</t>
  </si>
  <si>
    <t>$462.46M</t>
  </si>
  <si>
    <t>http://www.nasdaq.com/symbol/drna</t>
  </si>
  <si>
    <t>Digi International Inc.</t>
  </si>
  <si>
    <t>DGII</t>
  </si>
  <si>
    <t>$248.45M</t>
  </si>
  <si>
    <t>http://www.nasdaq.com/symbol/dgii</t>
  </si>
  <si>
    <t>Digimarc Corporation</t>
  </si>
  <si>
    <t>DMRC</t>
  </si>
  <si>
    <t>http://www.nasdaq.com/symbol/dmrc</t>
  </si>
  <si>
    <t>Digirad Corporation</t>
  </si>
  <si>
    <t>DRAD</t>
  </si>
  <si>
    <t>$72.48M</t>
  </si>
  <si>
    <t>http://www.nasdaq.com/symbol/drad</t>
  </si>
  <si>
    <t>Digital Ally, Inc.</t>
  </si>
  <si>
    <t>DGLY</t>
  </si>
  <si>
    <t>$33.24M</t>
  </si>
  <si>
    <t>http://www.nasdaq.com/symbol/dgly</t>
  </si>
  <si>
    <t>Digital Turbine, Inc.</t>
  </si>
  <si>
    <t>APPS</t>
  </si>
  <si>
    <t>$125.58M</t>
  </si>
  <si>
    <t>http://www.nasdaq.com/symbol/apps</t>
  </si>
  <si>
    <t>Dime Community Bancshares, Inc.</t>
  </si>
  <si>
    <t>DCOM</t>
  </si>
  <si>
    <t>$578.59M</t>
  </si>
  <si>
    <t>http://www.nasdaq.com/symbol/dcom</t>
  </si>
  <si>
    <t>Diodes Incorporated</t>
  </si>
  <si>
    <t>DIOD</t>
  </si>
  <si>
    <t>http://www.nasdaq.com/symbol/diod</t>
  </si>
  <si>
    <t>Dipexium Pharmaceuticals, Inc.</t>
  </si>
  <si>
    <t>DPRX</t>
  </si>
  <si>
    <t>$116.37M</t>
  </si>
  <si>
    <t>http://www.nasdaq.com/symbol/dprx</t>
  </si>
  <si>
    <t>DTV</t>
  </si>
  <si>
    <t>$43.83B</t>
  </si>
  <si>
    <t>http://www.nasdaq.com/symbol/dtv</t>
  </si>
  <si>
    <t>DISCA</t>
  </si>
  <si>
    <t>$13.68B</t>
  </si>
  <si>
    <t>http://www.nasdaq.com/symbol/disca</t>
  </si>
  <si>
    <t>DISCB</t>
  </si>
  <si>
    <t>$15.48B</t>
  </si>
  <si>
    <t>http://www.nasdaq.com/symbol/discb</t>
  </si>
  <si>
    <t>DISCK</t>
  </si>
  <si>
    <t>$13.05B</t>
  </si>
  <si>
    <t>http://www.nasdaq.com/symbol/disck</t>
  </si>
  <si>
    <t>Discovery Laboratories, Inc.</t>
  </si>
  <si>
    <t>DSCO</t>
  </si>
  <si>
    <t>$129.71M</t>
  </si>
  <si>
    <t>http://www.nasdaq.com/symbol/dsco</t>
  </si>
  <si>
    <t>DISH</t>
  </si>
  <si>
    <t>$17.47B</t>
  </si>
  <si>
    <t>http://www.nasdaq.com/symbol/dish</t>
  </si>
  <si>
    <t>Diversicare Healthcare Services Inc.</t>
  </si>
  <si>
    <t>DVCR</t>
  </si>
  <si>
    <t>$62.24M</t>
  </si>
  <si>
    <t>http://www.nasdaq.com/symbol/dvcr</t>
  </si>
  <si>
    <t>Diversified Restaurant Holdings, Inc.</t>
  </si>
  <si>
    <t>BAGR</t>
  </si>
  <si>
    <t>$125.69M</t>
  </si>
  <si>
    <t>http://www.nasdaq.com/symbol/bagr</t>
  </si>
  <si>
    <t>DLH Holdings Corp.</t>
  </si>
  <si>
    <t>DLHC</t>
  </si>
  <si>
    <t>$20.51M</t>
  </si>
  <si>
    <t>http://www.nasdaq.com/symbol/dlhc</t>
  </si>
  <si>
    <t>DNB Financial Corp</t>
  </si>
  <si>
    <t>DNBF</t>
  </si>
  <si>
    <t>$62.47M</t>
  </si>
  <si>
    <t>http://www.nasdaq.com/symbol/dnbf</t>
  </si>
  <si>
    <t>DLTR</t>
  </si>
  <si>
    <t>$15.98B</t>
  </si>
  <si>
    <t>http://www.nasdaq.com/symbol/dltr</t>
  </si>
  <si>
    <t>Donegal Group, Inc.</t>
  </si>
  <si>
    <t>DGICA</t>
  </si>
  <si>
    <t>$425.8M</t>
  </si>
  <si>
    <t>http://www.nasdaq.com/symbol/dgica</t>
  </si>
  <si>
    <t>DGICB</t>
  </si>
  <si>
    <t>$727.17M</t>
  </si>
  <si>
    <t>http://www.nasdaq.com/symbol/dgicb</t>
  </si>
  <si>
    <t>Dorchester Minerals, L.P.</t>
  </si>
  <si>
    <t>DMLP</t>
  </si>
  <si>
    <t>$735.6M</t>
  </si>
  <si>
    <t>http://www.nasdaq.com/symbol/dmlp</t>
  </si>
  <si>
    <t>Dorman Products, Inc.</t>
  </si>
  <si>
    <t>DORM</t>
  </si>
  <si>
    <t>http://www.nasdaq.com/symbol/dorm</t>
  </si>
  <si>
    <t>Dot Hill Systems Corporation</t>
  </si>
  <si>
    <t>HILL</t>
  </si>
  <si>
    <t>$265.11M</t>
  </si>
  <si>
    <t>http://www.nasdaq.com/symbol/hill</t>
  </si>
  <si>
    <t>Dover Saddlery, Inc.</t>
  </si>
  <si>
    <t>DOVR</t>
  </si>
  <si>
    <t>http://www.nasdaq.com/symbol/dovr</t>
  </si>
  <si>
    <t>DragonWave Inc</t>
  </si>
  <si>
    <t>DRWI</t>
  </si>
  <si>
    <t>$69.26M</t>
  </si>
  <si>
    <t>http://www.nasdaq.com/symbol/drwi</t>
  </si>
  <si>
    <t>DRWIW</t>
  </si>
  <si>
    <t>http://www.nasdaq.com/symbol/drwiw</t>
  </si>
  <si>
    <t>Dreamworks Animation SKG, Inc.</t>
  </si>
  <si>
    <t>DWA</t>
  </si>
  <si>
    <t>$1.73B</t>
  </si>
  <si>
    <t>http://www.nasdaq.com/symbol/dwa</t>
  </si>
  <si>
    <t>DryShips Inc.</t>
  </si>
  <si>
    <t>DRYS</t>
  </si>
  <si>
    <t>$671.36M</t>
  </si>
  <si>
    <t>http://www.nasdaq.com/symbol/drys</t>
  </si>
  <si>
    <t>DS Healthcare Group, Inc.</t>
  </si>
  <si>
    <t>DSKX</t>
  </si>
  <si>
    <t>$12.52M</t>
  </si>
  <si>
    <t>Package Goods/Cosmetics</t>
  </si>
  <si>
    <t>http://www.nasdaq.com/symbol/dskx</t>
  </si>
  <si>
    <t>DSP Group, Inc.</t>
  </si>
  <si>
    <t>DSPG</t>
  </si>
  <si>
    <t>$247.03M</t>
  </si>
  <si>
    <t>http://www.nasdaq.com/symbol/dspg</t>
  </si>
  <si>
    <t>DT Asia Investments Limited</t>
  </si>
  <si>
    <t>CADT</t>
  </si>
  <si>
    <t>$86.24M</t>
  </si>
  <si>
    <t>http://www.nasdaq.com/symbol/cadt</t>
  </si>
  <si>
    <t>CADTR</t>
  </si>
  <si>
    <t>http://www.nasdaq.com/symbol/cadtr</t>
  </si>
  <si>
    <t>CADTU</t>
  </si>
  <si>
    <t>http://www.nasdaq.com/symbol/cadtu</t>
  </si>
  <si>
    <t>CADTW</t>
  </si>
  <si>
    <t>http://www.nasdaq.com/symbol/cadtw</t>
  </si>
  <si>
    <t>DTS, Inc.</t>
  </si>
  <si>
    <t>DTSI</t>
  </si>
  <si>
    <t>$526.75M</t>
  </si>
  <si>
    <t>http://www.nasdaq.com/symbol/dtsi</t>
  </si>
  <si>
    <t>Dunkin&amp;#39; Brands Group, Inc.</t>
  </si>
  <si>
    <t>DNKN</t>
  </si>
  <si>
    <t>$4.85B</t>
  </si>
  <si>
    <t>http://www.nasdaq.com/symbol/dnkn</t>
  </si>
  <si>
    <t>Durect Corporation</t>
  </si>
  <si>
    <t>DRRX</t>
  </si>
  <si>
    <t>$112.54M</t>
  </si>
  <si>
    <t>http://www.nasdaq.com/symbol/drrx</t>
  </si>
  <si>
    <t>DXP Enterprises, Inc.</t>
  </si>
  <si>
    <t>DXPE</t>
  </si>
  <si>
    <t>$681.49M</t>
  </si>
  <si>
    <t>http://www.nasdaq.com/symbol/dxpe</t>
  </si>
  <si>
    <t>Dyax Corp.</t>
  </si>
  <si>
    <t>DYAX</t>
  </si>
  <si>
    <t>$2.18B</t>
  </si>
  <si>
    <t>http://www.nasdaq.com/symbol/dyax</t>
  </si>
  <si>
    <t>Dynamic Materials Corporation</t>
  </si>
  <si>
    <t>BOOM</t>
  </si>
  <si>
    <t>$206.75M</t>
  </si>
  <si>
    <t>http://www.nasdaq.com/symbol/boom</t>
  </si>
  <si>
    <t>Dynasil Corporation of America</t>
  </si>
  <si>
    <t>DYSL</t>
  </si>
  <si>
    <t>$22.92M</t>
  </si>
  <si>
    <t>http://www.nasdaq.com/symbol/dysl</t>
  </si>
  <si>
    <t>Dynatronics Corporation</t>
  </si>
  <si>
    <t>DYNT</t>
  </si>
  <si>
    <t>$9.7M</t>
  </si>
  <si>
    <t>http://www.nasdaq.com/symbol/dynt</t>
  </si>
  <si>
    <t>Dynavax Technologies Corporation</t>
  </si>
  <si>
    <t>DVAX</t>
  </si>
  <si>
    <t>$46.67M</t>
  </si>
  <si>
    <t>http://www.nasdaq.com/symbol/dvax</t>
  </si>
  <si>
    <t>E*TRADE Financial Corporation</t>
  </si>
  <si>
    <t>ETFC</t>
  </si>
  <si>
    <t>$7.56B</t>
  </si>
  <si>
    <t>http://www.nasdaq.com/symbol/etfc</t>
  </si>
  <si>
    <t>E2open, Inc.</t>
  </si>
  <si>
    <t>EOPN</t>
  </si>
  <si>
    <t>$250.69M</t>
  </si>
  <si>
    <t>http://www.nasdaq.com/symbol/eopn</t>
  </si>
  <si>
    <t>Eagle Bancorp Montana, Inc.</t>
  </si>
  <si>
    <t>EBMT</t>
  </si>
  <si>
    <t>$42.72M</t>
  </si>
  <si>
    <t>http://www.nasdaq.com/symbol/ebmt</t>
  </si>
  <si>
    <t>Eagle Bancorp, Inc.</t>
  </si>
  <si>
    <t>EGBN</t>
  </si>
  <si>
    <t>$946.85M</t>
  </si>
  <si>
    <t>http://www.nasdaq.com/symbol/egbn</t>
  </si>
  <si>
    <t>Eagle Bulk Shipping Inc.</t>
  </si>
  <si>
    <t>EGLE</t>
  </si>
  <si>
    <t>$379.31M</t>
  </si>
  <si>
    <t>http://www.nasdaq.com/symbol/egle</t>
  </si>
  <si>
    <t>Eagle Pharmaceuticals, Inc.</t>
  </si>
  <si>
    <t>EGRX</t>
  </si>
  <si>
    <t>$472.75M</t>
  </si>
  <si>
    <t>http://www.nasdaq.com/symbol/egrx</t>
  </si>
  <si>
    <t>Eagle Rock Energy Partners, L.P.</t>
  </si>
  <si>
    <t>EROC</t>
  </si>
  <si>
    <t>$403.51M</t>
  </si>
  <si>
    <t>http://www.nasdaq.com/symbol/eroc</t>
  </si>
  <si>
    <t>EarthLink Holdings Corp.</t>
  </si>
  <si>
    <t>ELNK</t>
  </si>
  <si>
    <t>$470.79M</t>
  </si>
  <si>
    <t>http://www.nasdaq.com/symbol/elnk</t>
  </si>
  <si>
    <t>East West Bancorp, Inc.</t>
  </si>
  <si>
    <t>EWBC</t>
  </si>
  <si>
    <t>$5.82B</t>
  </si>
  <si>
    <t>http://www.nasdaq.com/symbol/ewbc</t>
  </si>
  <si>
    <t>Eastern Company (The)</t>
  </si>
  <si>
    <t>EML</t>
  </si>
  <si>
    <t>$118.4M</t>
  </si>
  <si>
    <t>http://www.nasdaq.com/symbol/eml</t>
  </si>
  <si>
    <t>Eastern Virginia Bankshares, Inc.</t>
  </si>
  <si>
    <t>EVBS</t>
  </si>
  <si>
    <t>$74.09M</t>
  </si>
  <si>
    <t>http://www.nasdaq.com/symbol/evbs</t>
  </si>
  <si>
    <t>EBAY</t>
  </si>
  <si>
    <t>$70.21B</t>
  </si>
  <si>
    <t>http://www.nasdaq.com/symbol/ebay</t>
  </si>
  <si>
    <t>Ebix, Inc.</t>
  </si>
  <si>
    <t>EBIX</t>
  </si>
  <si>
    <t>http://www.nasdaq.com/symbol/ebix</t>
  </si>
  <si>
    <t>Echelon Corporation</t>
  </si>
  <si>
    <t>ELON</t>
  </si>
  <si>
    <t>$50.99M</t>
  </si>
  <si>
    <t>http://www.nasdaq.com/symbol/elon</t>
  </si>
  <si>
    <t>Echo Global Logistics, Inc.</t>
  </si>
  <si>
    <t>ECHO</t>
  </si>
  <si>
    <t>$659.22M</t>
  </si>
  <si>
    <t>http://www.nasdaq.com/symbol/echo</t>
  </si>
  <si>
    <t>Echo Therapeutics, Inc.</t>
  </si>
  <si>
    <t>ECTE</t>
  </si>
  <si>
    <t>$36.51M</t>
  </si>
  <si>
    <t>http://www.nasdaq.com/symbol/ecte</t>
  </si>
  <si>
    <t>EchoStar Corporation</t>
  </si>
  <si>
    <t>SATS</t>
  </si>
  <si>
    <t>http://www.nasdaq.com/symbol/sats</t>
  </si>
  <si>
    <t>Ecology and Environment, Inc.</t>
  </si>
  <si>
    <t>EEI</t>
  </si>
  <si>
    <t>$44M</t>
  </si>
  <si>
    <t>http://www.nasdaq.com/symbol/eei</t>
  </si>
  <si>
    <t>EDAP TMS S.A.</t>
  </si>
  <si>
    <t>EDAP</t>
  </si>
  <si>
    <t>$87.26M</t>
  </si>
  <si>
    <t>http://www.nasdaq.com/symbol/edap</t>
  </si>
  <si>
    <t>Edgewater Technology, Inc.</t>
  </si>
  <si>
    <t>EDGW</t>
  </si>
  <si>
    <t>$82.26M</t>
  </si>
  <si>
    <t>http://www.nasdaq.com/symbol/edgw</t>
  </si>
  <si>
    <t>Educational Development Corporation</t>
  </si>
  <si>
    <t>EDUC</t>
  </si>
  <si>
    <t>$16.97M</t>
  </si>
  <si>
    <t>http://www.nasdaq.com/symbol/educ</t>
  </si>
  <si>
    <t>eFuture Information Technology Inc.</t>
  </si>
  <si>
    <t>EFUT</t>
  </si>
  <si>
    <t>$16.04M</t>
  </si>
  <si>
    <t>http://www.nasdaq.com/symbol/efut</t>
  </si>
  <si>
    <t>eGain Corporation</t>
  </si>
  <si>
    <t>EGAN</t>
  </si>
  <si>
    <t>$96.2M</t>
  </si>
  <si>
    <t>http://www.nasdaq.com/symbol/egan</t>
  </si>
  <si>
    <t>Egalet Corporation</t>
  </si>
  <si>
    <t>EGLT</t>
  </si>
  <si>
    <t>$250.61M</t>
  </si>
  <si>
    <t>http://www.nasdaq.com/symbol/eglt</t>
  </si>
  <si>
    <t>eHealth, Inc.</t>
  </si>
  <si>
    <t>EHTH</t>
  </si>
  <si>
    <t>$186.55M</t>
  </si>
  <si>
    <t>http://www.nasdaq.com/symbol/ehth</t>
  </si>
  <si>
    <t>El Pollo Loco Holdings, Inc.</t>
  </si>
  <si>
    <t>LOCO</t>
  </si>
  <si>
    <t>$915.59M</t>
  </si>
  <si>
    <t>http://www.nasdaq.com/symbol/loco</t>
  </si>
  <si>
    <t>Elbit Imaging Ltd.</t>
  </si>
  <si>
    <t>EMITF</t>
  </si>
  <si>
    <t>$2.41M</t>
  </si>
  <si>
    <t>Building operators</t>
  </si>
  <si>
    <t>http://www.nasdaq.com/symbol/emitf</t>
  </si>
  <si>
    <t>Elbit Systems Ltd.</t>
  </si>
  <si>
    <t>ESLT</t>
  </si>
  <si>
    <t>$2.74B</t>
  </si>
  <si>
    <t>http://www.nasdaq.com/symbol/eslt</t>
  </si>
  <si>
    <t>Eldorado Resorts, Inc.</t>
  </si>
  <si>
    <t>ERI</t>
  </si>
  <si>
    <t>$211.33M</t>
  </si>
  <si>
    <t>http://www.nasdaq.com/symbol/eri</t>
  </si>
  <si>
    <t>Electro Rent Corporation</t>
  </si>
  <si>
    <t>ELRC</t>
  </si>
  <si>
    <t>$314.09M</t>
  </si>
  <si>
    <t>http://www.nasdaq.com/symbol/elrc</t>
  </si>
  <si>
    <t>Electro Scientific Industries, Inc.</t>
  </si>
  <si>
    <t>ESIO</t>
  </si>
  <si>
    <t>$199.08M</t>
  </si>
  <si>
    <t>http://www.nasdaq.com/symbol/esio</t>
  </si>
  <si>
    <t>EA</t>
  </si>
  <si>
    <t>$17.88B</t>
  </si>
  <si>
    <t>http://www.nasdaq.com/symbol/ea</t>
  </si>
  <si>
    <t>Electronics for Imaging, Inc.</t>
  </si>
  <si>
    <t>EFII</t>
  </si>
  <si>
    <t>http://www.nasdaq.com/symbol/efii</t>
  </si>
  <si>
    <t>Electro-Sensors, Inc.</t>
  </si>
  <si>
    <t>ELSE</t>
  </si>
  <si>
    <t>$13.69M</t>
  </si>
  <si>
    <t>http://www.nasdaq.com/symbol/else</t>
  </si>
  <si>
    <t>Eleven Biotherapeutics, Inc.</t>
  </si>
  <si>
    <t>EBIO</t>
  </si>
  <si>
    <t>$176.74M</t>
  </si>
  <si>
    <t>http://www.nasdaq.com/symbol/ebio</t>
  </si>
  <si>
    <t>Elizabeth Arden, Inc.</t>
  </si>
  <si>
    <t>RDEN</t>
  </si>
  <si>
    <t>$499.35M</t>
  </si>
  <si>
    <t>http://www.nasdaq.com/symbol/rden</t>
  </si>
  <si>
    <t>Elmira Savings Bank NY (The)</t>
  </si>
  <si>
    <t>ESBK</t>
  </si>
  <si>
    <t>$52.91M</t>
  </si>
  <si>
    <t>http://www.nasdaq.com/symbol/esbk</t>
  </si>
  <si>
    <t>eLong, Inc.</t>
  </si>
  <si>
    <t>LONG</t>
  </si>
  <si>
    <t>$588.52M</t>
  </si>
  <si>
    <t>http://www.nasdaq.com/symbol/long</t>
  </si>
  <si>
    <t>Eltek Ltd.</t>
  </si>
  <si>
    <t>ELTK</t>
  </si>
  <si>
    <t>$12.27M</t>
  </si>
  <si>
    <t>http://www.nasdaq.com/symbol/eltk</t>
  </si>
  <si>
    <t>EMC Insurance Group Inc.</t>
  </si>
  <si>
    <t>EMCI</t>
  </si>
  <si>
    <t>$406.39M</t>
  </si>
  <si>
    <t>http://www.nasdaq.com/symbol/emci</t>
  </si>
  <si>
    <t>Emclaire Financial Corp</t>
  </si>
  <si>
    <t>EMCF</t>
  </si>
  <si>
    <t>$44.59M</t>
  </si>
  <si>
    <t>http://www.nasdaq.com/symbol/emcf</t>
  </si>
  <si>
    <t>EMCORE Corporation</t>
  </si>
  <si>
    <t>EMKR</t>
  </si>
  <si>
    <t>$176.59M</t>
  </si>
  <si>
    <t>http://www.nasdaq.com/symbol/emkr</t>
  </si>
  <si>
    <t>Emmis Communications Corporation</t>
  </si>
  <si>
    <t>EMMS</t>
  </si>
  <si>
    <t>$93.24M</t>
  </si>
  <si>
    <t>http://www.nasdaq.com/symbol/emms</t>
  </si>
  <si>
    <t>EMMSP</t>
  </si>
  <si>
    <t>$16.64M</t>
  </si>
  <si>
    <t>http://www.nasdaq.com/symbol/emmsp</t>
  </si>
  <si>
    <t>Empire Resorts, Inc.</t>
  </si>
  <si>
    <t>NYNY</t>
  </si>
  <si>
    <t>$244.94M</t>
  </si>
  <si>
    <t>http://www.nasdaq.com/symbol/nyny</t>
  </si>
  <si>
    <t>Empire Resources, Inc.</t>
  </si>
  <si>
    <t>ERS</t>
  </si>
  <si>
    <t>$40.1M</t>
  </si>
  <si>
    <t>http://www.nasdaq.com/symbol/ers</t>
  </si>
  <si>
    <t>Enanta Pharmaceuticals, Inc.</t>
  </si>
  <si>
    <t>ENTA</t>
  </si>
  <si>
    <t>$670.63M</t>
  </si>
  <si>
    <t>http://www.nasdaq.com/symbol/enta</t>
  </si>
  <si>
    <t>Encore Capital Group Inc</t>
  </si>
  <si>
    <t>ECPG</t>
  </si>
  <si>
    <t>$1.11B</t>
  </si>
  <si>
    <t>http://www.nasdaq.com/symbol/ecpg</t>
  </si>
  <si>
    <t>Encore Wire Corporation</t>
  </si>
  <si>
    <t>WIRE</t>
  </si>
  <si>
    <t>$708.42M</t>
  </si>
  <si>
    <t>http://www.nasdaq.com/symbol/wire</t>
  </si>
  <si>
    <t>Endo International plc</t>
  </si>
  <si>
    <t>ENDP</t>
  </si>
  <si>
    <t>$14.91B</t>
  </si>
  <si>
    <t>http://www.nasdaq.com/symbol/endp</t>
  </si>
  <si>
    <t>Endocyte, Inc.</t>
  </si>
  <si>
    <t>ECYT</t>
  </si>
  <si>
    <t>$237.33M</t>
  </si>
  <si>
    <t>http://www.nasdaq.com/symbol/ecyt</t>
  </si>
  <si>
    <t>Endologix, Inc.</t>
  </si>
  <si>
    <t>ELGX</t>
  </si>
  <si>
    <t>$992.77M</t>
  </si>
  <si>
    <t>http://www.nasdaq.com/symbol/elgx</t>
  </si>
  <si>
    <t>EndoStim, Inc.</t>
  </si>
  <si>
    <t>STIM</t>
  </si>
  <si>
    <t>http://www.nasdaq.com/symbol/stim</t>
  </si>
  <si>
    <t>Endurance International Group Holdings, Inc.</t>
  </si>
  <si>
    <t>EIGI</t>
  </si>
  <si>
    <t>$2.63B</t>
  </si>
  <si>
    <t>http://www.nasdaq.com/symbol/eigi</t>
  </si>
  <si>
    <t>Energous Corporation</t>
  </si>
  <si>
    <t>WATT</t>
  </si>
  <si>
    <t>$117.33M</t>
  </si>
  <si>
    <t>http://www.nasdaq.com/symbol/watt</t>
  </si>
  <si>
    <t>Energy Focus, Inc.</t>
  </si>
  <si>
    <t>EFOI</t>
  </si>
  <si>
    <t>$44.09M</t>
  </si>
  <si>
    <t>Building Products</t>
  </si>
  <si>
    <t>http://www.nasdaq.com/symbol/efoi</t>
  </si>
  <si>
    <t>Energy Recovery, Inc.</t>
  </si>
  <si>
    <t>ERII</t>
  </si>
  <si>
    <t>$174.31M</t>
  </si>
  <si>
    <t>http://www.nasdaq.com/symbol/erii</t>
  </si>
  <si>
    <t>Energy XXI Ltd.</t>
  </si>
  <si>
    <t>EXXI</t>
  </si>
  <si>
    <t>$402.09M</t>
  </si>
  <si>
    <t>http://www.nasdaq.com/symbol/exxi</t>
  </si>
  <si>
    <t>EnerNOC, Inc.</t>
  </si>
  <si>
    <t>ENOC</t>
  </si>
  <si>
    <t>$521.07M</t>
  </si>
  <si>
    <t>http://www.nasdaq.com/symbol/enoc</t>
  </si>
  <si>
    <t>ENGlobal Corporation</t>
  </si>
  <si>
    <t>ENG</t>
  </si>
  <si>
    <t>$51.03M</t>
  </si>
  <si>
    <t>http://www.nasdaq.com/symbol/eng</t>
  </si>
  <si>
    <t>Enphase Energy, Inc.</t>
  </si>
  <si>
    <t>ENPH</t>
  </si>
  <si>
    <t>$580.21M</t>
  </si>
  <si>
    <t>http://www.nasdaq.com/symbol/enph</t>
  </si>
  <si>
    <t>Enstar Group Limited</t>
  </si>
  <si>
    <t>ESGR</t>
  </si>
  <si>
    <t>http://www.nasdaq.com/symbol/esgr</t>
  </si>
  <si>
    <t>Entegra Financial Corp.</t>
  </si>
  <si>
    <t>ENFC</t>
  </si>
  <si>
    <t>$103.43M</t>
  </si>
  <si>
    <t>http://www.nasdaq.com/symbol/enfc</t>
  </si>
  <si>
    <t>Entegris, Inc.</t>
  </si>
  <si>
    <t>ENTG</t>
  </si>
  <si>
    <t>$1.91B</t>
  </si>
  <si>
    <t>http://www.nasdaq.com/symbol/entg</t>
  </si>
  <si>
    <t>Entellus Medical, Inc.</t>
  </si>
  <si>
    <t>ENTL</t>
  </si>
  <si>
    <t>$431.29M</t>
  </si>
  <si>
    <t>http://www.nasdaq.com/symbol/entl</t>
  </si>
  <si>
    <t>EnteroMedics Inc.</t>
  </si>
  <si>
    <t>ETRM</t>
  </si>
  <si>
    <t>$79.47M</t>
  </si>
  <si>
    <t>http://www.nasdaq.com/symbol/etrm</t>
  </si>
  <si>
    <t>Enterprise Bancorp Inc</t>
  </si>
  <si>
    <t>EBTC</t>
  </si>
  <si>
    <t>$216.82M</t>
  </si>
  <si>
    <t>http://www.nasdaq.com/symbol/ebtc</t>
  </si>
  <si>
    <t>Enterprise Financial Services Corporation</t>
  </si>
  <si>
    <t>EFSC</t>
  </si>
  <si>
    <t>$401.04M</t>
  </si>
  <si>
    <t>http://www.nasdaq.com/symbol/efsc</t>
  </si>
  <si>
    <t>Entertainment Gaming Asia Incorporated</t>
  </si>
  <si>
    <t>EGT</t>
  </si>
  <si>
    <t>$15.66M</t>
  </si>
  <si>
    <t>http://www.nasdaq.com/symbol/egt</t>
  </si>
  <si>
    <t>Entropic Communications, Inc.</t>
  </si>
  <si>
    <t>ENTR</t>
  </si>
  <si>
    <t>$265.72M</t>
  </si>
  <si>
    <t>http://www.nasdaq.com/symbol/entr</t>
  </si>
  <si>
    <t>Envivio, Inc.</t>
  </si>
  <si>
    <t>ENVI</t>
  </si>
  <si>
    <t>$37.69M</t>
  </si>
  <si>
    <t>http://www.nasdaq.com/symbol/envi</t>
  </si>
  <si>
    <t>Enzon Pharmaceuticals, Inc.</t>
  </si>
  <si>
    <t>ENZN</t>
  </si>
  <si>
    <t>$48.56M</t>
  </si>
  <si>
    <t>http://www.nasdaq.com/symbol/enzn</t>
  </si>
  <si>
    <t>Enzymotec Ltd.</t>
  </si>
  <si>
    <t xml:space="preserve">ENZY          </t>
  </si>
  <si>
    <t>$156.13M</t>
  </si>
  <si>
    <t xml:space="preserve">http://www.nasdaq.com/symbol/enzy          </t>
  </si>
  <si>
    <t>EPIQ Systems, Inc.</t>
  </si>
  <si>
    <t>EPIQ</t>
  </si>
  <si>
    <t>$665.53M</t>
  </si>
  <si>
    <t>http://www.nasdaq.com/symbol/epiq</t>
  </si>
  <si>
    <t>EPIRUS Biopharmaceuticals, Inc.</t>
  </si>
  <si>
    <t>EPRS</t>
  </si>
  <si>
    <t>$194.69M</t>
  </si>
  <si>
    <t>http://www.nasdaq.com/symbol/eprs</t>
  </si>
  <si>
    <t>Epizyme, Inc.</t>
  </si>
  <si>
    <t>EPZM</t>
  </si>
  <si>
    <t>$777.56M</t>
  </si>
  <si>
    <t>http://www.nasdaq.com/symbol/epzm</t>
  </si>
  <si>
    <t>ePlus inc.</t>
  </si>
  <si>
    <t>PLUS</t>
  </si>
  <si>
    <t>$595.59M</t>
  </si>
  <si>
    <t>Retail: Computer Software &amp; Peripheral Equipment</t>
  </si>
  <si>
    <t>http://www.nasdaq.com/symbol/plus</t>
  </si>
  <si>
    <t>EQIX</t>
  </si>
  <si>
    <t>$12.55B</t>
  </si>
  <si>
    <t>http://www.nasdaq.com/symbol/eqix</t>
  </si>
  <si>
    <t>Erickson Incorporated</t>
  </si>
  <si>
    <t xml:space="preserve">EAC           </t>
  </si>
  <si>
    <t>$99.45M</t>
  </si>
  <si>
    <t xml:space="preserve">http://www.nasdaq.com/symbol/eac           </t>
  </si>
  <si>
    <t>Ericsson</t>
  </si>
  <si>
    <t>ERIC</t>
  </si>
  <si>
    <t>$42.17B</t>
  </si>
  <si>
    <t>http://www.nasdaq.com/symbol/eric</t>
  </si>
  <si>
    <t>Erie Indemnity Company</t>
  </si>
  <si>
    <t>ERIE</t>
  </si>
  <si>
    <t>$4.27B</t>
  </si>
  <si>
    <t>http://www.nasdaq.com/symbol/erie</t>
  </si>
  <si>
    <t>Escalade, Incorporated</t>
  </si>
  <si>
    <t>ESCA</t>
  </si>
  <si>
    <t>$216.53M</t>
  </si>
  <si>
    <t>http://www.nasdaq.com/symbol/esca</t>
  </si>
  <si>
    <t>Escalera Resources Co.</t>
  </si>
  <si>
    <t>ESCR</t>
  </si>
  <si>
    <t>$10.43M</t>
  </si>
  <si>
    <t>http://www.nasdaq.com/symbol/escr</t>
  </si>
  <si>
    <t>ESCRP</t>
  </si>
  <si>
    <t>http://www.nasdaq.com/symbol/escrp</t>
  </si>
  <si>
    <t>Escalon Medical Corp.</t>
  </si>
  <si>
    <t>ESMC</t>
  </si>
  <si>
    <t>$11.06M</t>
  </si>
  <si>
    <t>http://www.nasdaq.com/symbol/esmc</t>
  </si>
  <si>
    <t>Esperion Therapeutics, Inc.</t>
  </si>
  <si>
    <t>ESPR</t>
  </si>
  <si>
    <t>http://www.nasdaq.com/symbol/espr</t>
  </si>
  <si>
    <t>ESSA Bancorp, Inc.</t>
  </si>
  <si>
    <t>ESSA</t>
  </si>
  <si>
    <t>$138.93M</t>
  </si>
  <si>
    <t>http://www.nasdaq.com/symbol/essa</t>
  </si>
  <si>
    <t>Essex Rental Corporation</t>
  </si>
  <si>
    <t>ESSX</t>
  </si>
  <si>
    <t>$31.45M</t>
  </si>
  <si>
    <t>http://www.nasdaq.com/symbol/essx</t>
  </si>
  <si>
    <t>ETRE REIT, LLC</t>
  </si>
  <si>
    <t>ECAV</t>
  </si>
  <si>
    <t>http://www.nasdaq.com/symbol/ecav</t>
  </si>
  <si>
    <t>Euro Tech Holdings Company Limited</t>
  </si>
  <si>
    <t>CLWT</t>
  </si>
  <si>
    <t>$5.8M</t>
  </si>
  <si>
    <t>Diversified Electronic Products</t>
  </si>
  <si>
    <t>http://www.nasdaq.com/symbol/clwt</t>
  </si>
  <si>
    <t>Euronet Worldwide, Inc.</t>
  </si>
  <si>
    <t>EEFT</t>
  </si>
  <si>
    <t>$2.86B</t>
  </si>
  <si>
    <t>http://www.nasdaq.com/symbol/eeft</t>
  </si>
  <si>
    <t>Euroseas Ltd.</t>
  </si>
  <si>
    <t>ESEA</t>
  </si>
  <si>
    <t>$43.22M</t>
  </si>
  <si>
    <t>http://www.nasdaq.com/symbol/esea</t>
  </si>
  <si>
    <t>EV Energy Partners, L.P.</t>
  </si>
  <si>
    <t>EVEP</t>
  </si>
  <si>
    <t>$797.55M</t>
  </si>
  <si>
    <t>http://www.nasdaq.com/symbol/evep</t>
  </si>
  <si>
    <t>Ever-Glory International Group, Inc.</t>
  </si>
  <si>
    <t>EVK</t>
  </si>
  <si>
    <t>$93.14M</t>
  </si>
  <si>
    <t>http://www.nasdaq.com/symbol/evk</t>
  </si>
  <si>
    <t>EveryWare Global, Inc.</t>
  </si>
  <si>
    <t>EVRY</t>
  </si>
  <si>
    <t>$23.45M</t>
  </si>
  <si>
    <t>http://www.nasdaq.com/symbol/evry</t>
  </si>
  <si>
    <t>EVINE Live Inc.</t>
  </si>
  <si>
    <t>EVLV</t>
  </si>
  <si>
    <t>$369.7M</t>
  </si>
  <si>
    <t>http://www.nasdaq.com/symbol/evlv</t>
  </si>
  <si>
    <t>Evoke Pharma, Inc.</t>
  </si>
  <si>
    <t>EVOK</t>
  </si>
  <si>
    <t>$34.72M</t>
  </si>
  <si>
    <t>http://www.nasdaq.com/symbol/evok</t>
  </si>
  <si>
    <t>Evolving Systems, Inc.</t>
  </si>
  <si>
    <t>EVOL</t>
  </si>
  <si>
    <t>$99.84M</t>
  </si>
  <si>
    <t>http://www.nasdaq.com/symbol/evol</t>
  </si>
  <si>
    <t>Exa Corporation</t>
  </si>
  <si>
    <t>EXA</t>
  </si>
  <si>
    <t>$143.91M</t>
  </si>
  <si>
    <t>http://www.nasdaq.com/symbol/exa</t>
  </si>
  <si>
    <t>EXACT Sciences Corporation</t>
  </si>
  <si>
    <t>EXAS</t>
  </si>
  <si>
    <t>http://www.nasdaq.com/symbol/exas</t>
  </si>
  <si>
    <t>Exactech, Inc.</t>
  </si>
  <si>
    <t>EXAC</t>
  </si>
  <si>
    <t>$320.07M</t>
  </si>
  <si>
    <t>http://www.nasdaq.com/symbol/exac</t>
  </si>
  <si>
    <t>Exceed Company Ltd.</t>
  </si>
  <si>
    <t>EDS</t>
  </si>
  <si>
    <t>$51.7M</t>
  </si>
  <si>
    <t>http://www.nasdaq.com/symbol/eds</t>
  </si>
  <si>
    <t>Exelixis, Inc.</t>
  </si>
  <si>
    <t>EXEL</t>
  </si>
  <si>
    <t>$534.89M</t>
  </si>
  <si>
    <t>http://www.nasdaq.com/symbol/exel</t>
  </si>
  <si>
    <t>EXFO Inc</t>
  </si>
  <si>
    <t>EXFO</t>
  </si>
  <si>
    <t>$107.47M</t>
  </si>
  <si>
    <t>http://www.nasdaq.com/symbol/exfo</t>
  </si>
  <si>
    <t>ExlService Holdings, Inc.</t>
  </si>
  <si>
    <t>EXLS</t>
  </si>
  <si>
    <t>http://www.nasdaq.com/symbol/exls</t>
  </si>
  <si>
    <t>Expedia, Inc.</t>
  </si>
  <si>
    <t>EXPE</t>
  </si>
  <si>
    <t>$11.7B</t>
  </si>
  <si>
    <t>http://www.nasdaq.com/symbol/expe</t>
  </si>
  <si>
    <t>EXPD</t>
  </si>
  <si>
    <t>$8.78B</t>
  </si>
  <si>
    <t>http://www.nasdaq.com/symbol/expd</t>
  </si>
  <si>
    <t>Exponent, Inc.</t>
  </si>
  <si>
    <t>EXPO</t>
  </si>
  <si>
    <t>$1.13B</t>
  </si>
  <si>
    <t>http://www.nasdaq.com/symbol/expo</t>
  </si>
  <si>
    <t>ESRX</t>
  </si>
  <si>
    <t>$63.17B</t>
  </si>
  <si>
    <t>http://www.nasdaq.com/symbol/esrx</t>
  </si>
  <si>
    <t>Exterran Partners, L.P.</t>
  </si>
  <si>
    <t>EXLP</t>
  </si>
  <si>
    <t>$1.28B</t>
  </si>
  <si>
    <t>http://www.nasdaq.com/symbol/exlp</t>
  </si>
  <si>
    <t>Extreme Networks, Inc.</t>
  </si>
  <si>
    <t>EXTR</t>
  </si>
  <si>
    <t>$343.67M</t>
  </si>
  <si>
    <t>http://www.nasdaq.com/symbol/extr</t>
  </si>
  <si>
    <t>Eyegate Pharmaceuticals, Inc.</t>
  </si>
  <si>
    <t>EYEG</t>
  </si>
  <si>
    <t>$41.65M</t>
  </si>
  <si>
    <t>http://www.nasdaq.com/symbol/eyeg</t>
  </si>
  <si>
    <t>EZchip Semiconductor Limited</t>
  </si>
  <si>
    <t>EZCH</t>
  </si>
  <si>
    <t>$645.95M</t>
  </si>
  <si>
    <t>http://www.nasdaq.com/symbol/ezch</t>
  </si>
  <si>
    <t>EZCORP, Inc.</t>
  </si>
  <si>
    <t>EZPW</t>
  </si>
  <si>
    <t>$556.36M</t>
  </si>
  <si>
    <t>http://www.nasdaq.com/symbol/ezpw</t>
  </si>
  <si>
    <t>F5 Networks, Inc.</t>
  </si>
  <si>
    <t>FFIV</t>
  </si>
  <si>
    <t>$8.61B</t>
  </si>
  <si>
    <t>http://www.nasdaq.com/symbol/ffiv</t>
  </si>
  <si>
    <t>FB</t>
  </si>
  <si>
    <t>$223.63B</t>
  </si>
  <si>
    <t>http://www.nasdaq.com/symbol/fb</t>
  </si>
  <si>
    <t>Fairchild Semiconductor International, Inc.</t>
  </si>
  <si>
    <t>FCS</t>
  </si>
  <si>
    <t>http://www.nasdaq.com/symbol/fcs</t>
  </si>
  <si>
    <t>FairPoint Communications, Inc.</t>
  </si>
  <si>
    <t>FRP</t>
  </si>
  <si>
    <t>$471.41M</t>
  </si>
  <si>
    <t>http://www.nasdaq.com/symbol/frp</t>
  </si>
  <si>
    <t>Fairway Group Holdings Corp.</t>
  </si>
  <si>
    <t>FWM</t>
  </si>
  <si>
    <t>$245.4M</t>
  </si>
  <si>
    <t>http://www.nasdaq.com/symbol/fwm</t>
  </si>
  <si>
    <t>FalconStor Software, Inc.</t>
  </si>
  <si>
    <t>FALC</t>
  </si>
  <si>
    <t>$63.43M</t>
  </si>
  <si>
    <t>http://www.nasdaq.com/symbol/falc</t>
  </si>
  <si>
    <t>Famous Dave&amp;#39;s of America, Inc.</t>
  </si>
  <si>
    <t>DAVE</t>
  </si>
  <si>
    <t>$203.81M</t>
  </si>
  <si>
    <t>http://www.nasdaq.com/symbol/dave</t>
  </si>
  <si>
    <t>Farmer Brothers Company</t>
  </si>
  <si>
    <t>FARM</t>
  </si>
  <si>
    <t>$399.7M</t>
  </si>
  <si>
    <t>http://www.nasdaq.com/symbol/farm</t>
  </si>
  <si>
    <t>Farmers Capital Bank Corporation</t>
  </si>
  <si>
    <t>FFKT</t>
  </si>
  <si>
    <t>$170.94M</t>
  </si>
  <si>
    <t>http://www.nasdaq.com/symbol/ffkt</t>
  </si>
  <si>
    <t>Farmers National Banc Corp.</t>
  </si>
  <si>
    <t>FMNB</t>
  </si>
  <si>
    <t>$146.9M</t>
  </si>
  <si>
    <t>http://www.nasdaq.com/symbol/fmnb</t>
  </si>
  <si>
    <t>FARO Technologies, Inc.</t>
  </si>
  <si>
    <t>FARO</t>
  </si>
  <si>
    <t>http://www.nasdaq.com/symbol/faro</t>
  </si>
  <si>
    <t>FAST</t>
  </si>
  <si>
    <t>$12.65B</t>
  </si>
  <si>
    <t>http://www.nasdaq.com/symbol/fast</t>
  </si>
  <si>
    <t>Fate Therapeutics, Inc.</t>
  </si>
  <si>
    <t>FATE</t>
  </si>
  <si>
    <t>$102.85M</t>
  </si>
  <si>
    <t>http://www.nasdaq.com/symbol/fate</t>
  </si>
  <si>
    <t>Fauquier Bankshares, Inc.</t>
  </si>
  <si>
    <t>FBSS</t>
  </si>
  <si>
    <t>$60.63M</t>
  </si>
  <si>
    <t>http://www.nasdaq.com/symbol/fbss</t>
  </si>
  <si>
    <t>FBR &amp; Co</t>
  </si>
  <si>
    <t>FBRC</t>
  </si>
  <si>
    <t>$213.75M</t>
  </si>
  <si>
    <t>http://www.nasdaq.com/symbol/fbrc</t>
  </si>
  <si>
    <t>Federal-Mogul Holdings Corporation</t>
  </si>
  <si>
    <t>FDML</t>
  </si>
  <si>
    <t>http://www.nasdaq.com/symbol/fdml</t>
  </si>
  <si>
    <t>Federated National Holding Company</t>
  </si>
  <si>
    <t>FNHC</t>
  </si>
  <si>
    <t>$398.13M</t>
  </si>
  <si>
    <t>http://www.nasdaq.com/symbol/fnhc</t>
  </si>
  <si>
    <t>FEI Company</t>
  </si>
  <si>
    <t>FEIC</t>
  </si>
  <si>
    <t>$3.35B</t>
  </si>
  <si>
    <t>http://www.nasdaq.com/symbol/feic</t>
  </si>
  <si>
    <t>Female Health Company (The)</t>
  </si>
  <si>
    <t>FHCO</t>
  </si>
  <si>
    <t>$106.9M</t>
  </si>
  <si>
    <t>http://www.nasdaq.com/symbol/fhco</t>
  </si>
  <si>
    <t>Fibrocell Science Inc</t>
  </si>
  <si>
    <t>FCSC</t>
  </si>
  <si>
    <t>$200.2M</t>
  </si>
  <si>
    <t>http://www.nasdaq.com/symbol/fcsc</t>
  </si>
  <si>
    <t>FibroGen, Inc</t>
  </si>
  <si>
    <t>FGEN</t>
  </si>
  <si>
    <t>$1.71B</t>
  </si>
  <si>
    <t>http://www.nasdaq.com/symbol/fgen</t>
  </si>
  <si>
    <t>Fidelity Nasdaq Composite Tracker Stock</t>
  </si>
  <si>
    <t>ONEQ</t>
  </si>
  <si>
    <t>$447.46M</t>
  </si>
  <si>
    <t>http://www.nasdaq.com/symbol/oneq</t>
  </si>
  <si>
    <t>Fidelity Southern Corporation</t>
  </si>
  <si>
    <t>LION</t>
  </si>
  <si>
    <t>$337.83M</t>
  </si>
  <si>
    <t>http://www.nasdaq.com/symbol/lion</t>
  </si>
  <si>
    <t>Fidus Investment Corporation</t>
  </si>
  <si>
    <t>FDUS</t>
  </si>
  <si>
    <t>$263.48M</t>
  </si>
  <si>
    <t>http://www.nasdaq.com/symbol/fdus</t>
  </si>
  <si>
    <t>Fiesta Restaurant Group, Inc.</t>
  </si>
  <si>
    <t>FRGI</t>
  </si>
  <si>
    <t>$1.74B</t>
  </si>
  <si>
    <t>http://www.nasdaq.com/symbol/frgi</t>
  </si>
  <si>
    <t>Fifth Street Asset Management Inc.</t>
  </si>
  <si>
    <t>FSAM</t>
  </si>
  <si>
    <t>$614.13M</t>
  </si>
  <si>
    <t>http://www.nasdaq.com/symbol/fsam</t>
  </si>
  <si>
    <t>Fifth Street Finance Corp.</t>
  </si>
  <si>
    <t>FSC</t>
  </si>
  <si>
    <t>http://www.nasdaq.com/symbol/fsc</t>
  </si>
  <si>
    <t>FSCFL</t>
  </si>
  <si>
    <t>http://www.nasdaq.com/symbol/fscfl</t>
  </si>
  <si>
    <t>Fifth Street Senior Floating Rate Corp.</t>
  </si>
  <si>
    <t>FSFR</t>
  </si>
  <si>
    <t>$321.78M</t>
  </si>
  <si>
    <t>http://www.nasdaq.com/symbol/fsfr</t>
  </si>
  <si>
    <t>Fifth Third Bancorp</t>
  </si>
  <si>
    <t>FITB</t>
  </si>
  <si>
    <t>http://www.nasdaq.com/symbol/fitb</t>
  </si>
  <si>
    <t>FITBI</t>
  </si>
  <si>
    <t>$493.56M</t>
  </si>
  <si>
    <t>http://www.nasdaq.com/symbol/fitbi</t>
  </si>
  <si>
    <t>Financial Engines, Inc.</t>
  </si>
  <si>
    <t>FNGN</t>
  </si>
  <si>
    <t>http://www.nasdaq.com/symbol/fngn</t>
  </si>
  <si>
    <t>Financial Institutions, Inc.</t>
  </si>
  <si>
    <t>FISI</t>
  </si>
  <si>
    <t>$320.73M</t>
  </si>
  <si>
    <t>http://www.nasdaq.com/symbol/fisi</t>
  </si>
  <si>
    <t>Finisar Corporation</t>
  </si>
  <si>
    <t>FNSR</t>
  </si>
  <si>
    <t>$2.22B</t>
  </si>
  <si>
    <t>http://www.nasdaq.com/symbol/fnsr</t>
  </si>
  <si>
    <t>Finjan Holdings, Inc.</t>
  </si>
  <si>
    <t>FNJN</t>
  </si>
  <si>
    <t>$61.72M</t>
  </si>
  <si>
    <t>http://www.nasdaq.com/symbol/fnjn</t>
  </si>
  <si>
    <t>FinTech Acquisition Corp.</t>
  </si>
  <si>
    <t>FNTCU</t>
  </si>
  <si>
    <t>http://www.nasdaq.com/symbol/fntcu</t>
  </si>
  <si>
    <t>FireEye, Inc.</t>
  </si>
  <si>
    <t>FEYE</t>
  </si>
  <si>
    <t>$6.94B</t>
  </si>
  <si>
    <t>http://www.nasdaq.com/symbol/feye</t>
  </si>
  <si>
    <t>First Bancorp</t>
  </si>
  <si>
    <t>FBNC</t>
  </si>
  <si>
    <t>$338.14M</t>
  </si>
  <si>
    <t>http://www.nasdaq.com/symbol/fbnc</t>
  </si>
  <si>
    <t>First Bancorp, Inc (ME)</t>
  </si>
  <si>
    <t>FNLC</t>
  </si>
  <si>
    <t>$181.41M</t>
  </si>
  <si>
    <t>http://www.nasdaq.com/symbol/fnlc</t>
  </si>
  <si>
    <t>First Bank</t>
  </si>
  <si>
    <t>FRBA</t>
  </si>
  <si>
    <t>$47.32M</t>
  </si>
  <si>
    <t>http://www.nasdaq.com/symbol/frba</t>
  </si>
  <si>
    <t>First Busey Corporation</t>
  </si>
  <si>
    <t>BUSE</t>
  </si>
  <si>
    <t>$556.72M</t>
  </si>
  <si>
    <t>http://www.nasdaq.com/symbol/buse</t>
  </si>
  <si>
    <t>First Business Financial Services, Inc.</t>
  </si>
  <si>
    <t>FBIZ</t>
  </si>
  <si>
    <t>$186.74M</t>
  </si>
  <si>
    <t>http://www.nasdaq.com/symbol/fbiz</t>
  </si>
  <si>
    <t>First Capital Bancorp, Inc. (VA)</t>
  </si>
  <si>
    <t>FCVA</t>
  </si>
  <si>
    <t>$55.32M</t>
  </si>
  <si>
    <t>http://www.nasdaq.com/symbol/fcva</t>
  </si>
  <si>
    <t>First Capital, Inc.</t>
  </si>
  <si>
    <t>FCAP</t>
  </si>
  <si>
    <t>$67.14M</t>
  </si>
  <si>
    <t>http://www.nasdaq.com/symbol/fcap</t>
  </si>
  <si>
    <t>First Cash Financial Services, Inc.</t>
  </si>
  <si>
    <t>FCFS</t>
  </si>
  <si>
    <t>http://www.nasdaq.com/symbol/fcfs</t>
  </si>
  <si>
    <t>First Citizens Banc Corp.</t>
  </si>
  <si>
    <t>FCZA</t>
  </si>
  <si>
    <t>$83.79M</t>
  </si>
  <si>
    <t>http://www.nasdaq.com/symbol/fcza</t>
  </si>
  <si>
    <t>FCZAP</t>
  </si>
  <si>
    <t>http://www.nasdaq.com/symbol/fczap</t>
  </si>
  <si>
    <t>First Citizens BancShares, Inc.</t>
  </si>
  <si>
    <t>FCNCA</t>
  </si>
  <si>
    <t>$2.44B</t>
  </si>
  <si>
    <t>http://www.nasdaq.com/symbol/fcnca</t>
  </si>
  <si>
    <t>First Clover Leaf Financial Corp.</t>
  </si>
  <si>
    <t>FCLF</t>
  </si>
  <si>
    <t>$60.96M</t>
  </si>
  <si>
    <t>http://www.nasdaq.com/symbol/fclf</t>
  </si>
  <si>
    <t>First Community Bancshares, Inc.</t>
  </si>
  <si>
    <t>FCBC</t>
  </si>
  <si>
    <t>$299.66M</t>
  </si>
  <si>
    <t>http://www.nasdaq.com/symbol/fcbc</t>
  </si>
  <si>
    <t>First Community Corporation</t>
  </si>
  <si>
    <t>FCCO</t>
  </si>
  <si>
    <t>$78.13M</t>
  </si>
  <si>
    <t>http://www.nasdaq.com/symbol/fcco</t>
  </si>
  <si>
    <t>First Connecticut Bancorp, Inc.</t>
  </si>
  <si>
    <t>FBNK</t>
  </si>
  <si>
    <t>$240.07M</t>
  </si>
  <si>
    <t>http://www.nasdaq.com/symbol/fbnk</t>
  </si>
  <si>
    <t>First Defiance Financial Corp.</t>
  </si>
  <si>
    <t>FDEF</t>
  </si>
  <si>
    <t>$298.99M</t>
  </si>
  <si>
    <t>http://www.nasdaq.com/symbol/fdef</t>
  </si>
  <si>
    <t>First Federal of Northern Michigan Bancorp, Inc.</t>
  </si>
  <si>
    <t>FFNM</t>
  </si>
  <si>
    <t>$20.3M</t>
  </si>
  <si>
    <t>http://www.nasdaq.com/symbol/ffnm</t>
  </si>
  <si>
    <t>First Financial Bancorp.</t>
  </si>
  <si>
    <t>FFBC</t>
  </si>
  <si>
    <t>http://www.nasdaq.com/symbol/ffbc</t>
  </si>
  <si>
    <t>FFBCW</t>
  </si>
  <si>
    <t>http://www.nasdaq.com/symbol/ffbcw</t>
  </si>
  <si>
    <t>First Financial Bankshares, Inc.</t>
  </si>
  <si>
    <t>FFIN</t>
  </si>
  <si>
    <t>$1.67B</t>
  </si>
  <si>
    <t>http://www.nasdaq.com/symbol/ffin</t>
  </si>
  <si>
    <t>First Financial Corporation Indiana</t>
  </si>
  <si>
    <t>THFF</t>
  </si>
  <si>
    <t>$442.54M</t>
  </si>
  <si>
    <t>http://www.nasdaq.com/symbol/thff</t>
  </si>
  <si>
    <t>First Financial Northwest, Inc.</t>
  </si>
  <si>
    <t>FFNW</t>
  </si>
  <si>
    <t>$188.7M</t>
  </si>
  <si>
    <t>http://www.nasdaq.com/symbol/ffnw</t>
  </si>
  <si>
    <t>First Foundation Inc.</t>
  </si>
  <si>
    <t>FFWM</t>
  </si>
  <si>
    <t>$138.38M</t>
  </si>
  <si>
    <t>http://www.nasdaq.com/symbol/ffwm</t>
  </si>
  <si>
    <t>First Internet Bancorp</t>
  </si>
  <si>
    <t>INBK</t>
  </si>
  <si>
    <t>$72.27M</t>
  </si>
  <si>
    <t>http://www.nasdaq.com/symbol/inbk</t>
  </si>
  <si>
    <t>First Interstate BancSystem, Inc.</t>
  </si>
  <si>
    <t>FIBK</t>
  </si>
  <si>
    <t>$583.97M</t>
  </si>
  <si>
    <t>http://www.nasdaq.com/symbol/fibk</t>
  </si>
  <si>
    <t>First Merchants Corporation</t>
  </si>
  <si>
    <t>FRME</t>
  </si>
  <si>
    <t>$827.55M</t>
  </si>
  <si>
    <t>http://www.nasdaq.com/symbol/frme</t>
  </si>
  <si>
    <t>First Mid-Illinois Bancshares, Inc.</t>
  </si>
  <si>
    <t>FMBH</t>
  </si>
  <si>
    <t>$117.26M</t>
  </si>
  <si>
    <t>http://www.nasdaq.com/symbol/fmbh</t>
  </si>
  <si>
    <t>First Midwest Bancorp, Inc.</t>
  </si>
  <si>
    <t>FMBI</t>
  </si>
  <si>
    <t>http://www.nasdaq.com/symbol/fmbi</t>
  </si>
  <si>
    <t>First NBC Bank Holding Company</t>
  </si>
  <si>
    <t>FNBC</t>
  </si>
  <si>
    <t>$603.69M</t>
  </si>
  <si>
    <t>http://www.nasdaq.com/symbol/fnbc</t>
  </si>
  <si>
    <t>First Niagara Financial Group Inc.</t>
  </si>
  <si>
    <t>FNFG</t>
  </si>
  <si>
    <t>$3.14B</t>
  </si>
  <si>
    <t>http://www.nasdaq.com/symbol/fnfg</t>
  </si>
  <si>
    <t>First Northwest Bancorp</t>
  </si>
  <si>
    <t>FNWB</t>
  </si>
  <si>
    <t>$164.02M</t>
  </si>
  <si>
    <t>http://www.nasdaq.com/symbol/fnwb</t>
  </si>
  <si>
    <t>First Savings Financial Group, Inc.</t>
  </si>
  <si>
    <t>FSFG</t>
  </si>
  <si>
    <t>$58.83M</t>
  </si>
  <si>
    <t>http://www.nasdaq.com/symbol/fsfg</t>
  </si>
  <si>
    <t>First Security Group, Inc.</t>
  </si>
  <si>
    <t>FSGI</t>
  </si>
  <si>
    <t>$149.69M</t>
  </si>
  <si>
    <t>http://www.nasdaq.com/symbol/fsgi</t>
  </si>
  <si>
    <t>First Solar, Inc.</t>
  </si>
  <si>
    <t>FSLR</t>
  </si>
  <si>
    <t>$4.91B</t>
  </si>
  <si>
    <t>http://www.nasdaq.com/symbol/fslr</t>
  </si>
  <si>
    <t>First South Bancorp Inc</t>
  </si>
  <si>
    <t>FSBK</t>
  </si>
  <si>
    <t>$77.84M</t>
  </si>
  <si>
    <t>http://www.nasdaq.com/symbol/fsbk</t>
  </si>
  <si>
    <t>First Trust BICK Index Fund</t>
  </si>
  <si>
    <t>BICK</t>
  </si>
  <si>
    <t>$16.77M</t>
  </si>
  <si>
    <t>http://www.nasdaq.com/symbol/bick</t>
  </si>
  <si>
    <t>First Trust Capital Strength ETF</t>
  </si>
  <si>
    <t>FTCS</t>
  </si>
  <si>
    <t>$86.39M</t>
  </si>
  <si>
    <t>http://www.nasdaq.com/symbol/ftcs</t>
  </si>
  <si>
    <t>First Trust Dorsey Wright Focus</t>
  </si>
  <si>
    <t>FV</t>
  </si>
  <si>
    <t>$590M</t>
  </si>
  <si>
    <t>http://www.nasdaq.com/symbol/fv</t>
  </si>
  <si>
    <t>First Trust Dorsey Wright International Focus 5 ETF</t>
  </si>
  <si>
    <t>IFV</t>
  </si>
  <si>
    <t>$26.34M</t>
  </si>
  <si>
    <t>http://www.nasdaq.com/symbol/ifv</t>
  </si>
  <si>
    <t>First Trust Emerging Markets Local Currency Bond ETF</t>
  </si>
  <si>
    <t>FEMB</t>
  </si>
  <si>
    <t>http://www.nasdaq.com/symbol/femb</t>
  </si>
  <si>
    <t>First Trust Enhanced Short Maturity ETF</t>
  </si>
  <si>
    <t>FTSM</t>
  </si>
  <si>
    <t>$3M</t>
  </si>
  <si>
    <t>http://www.nasdaq.com/symbol/ftsm</t>
  </si>
  <si>
    <t>First Trust Eurozone AlphaDEX ETF</t>
  </si>
  <si>
    <t>FEUZ</t>
  </si>
  <si>
    <t>http://www.nasdaq.com/symbol/feuz</t>
  </si>
  <si>
    <t>First Trust Exchange-Traded Fund VI Multi-Asset Diversified In</t>
  </si>
  <si>
    <t>MDIV</t>
  </si>
  <si>
    <t>$977.66M</t>
  </si>
  <si>
    <t>http://www.nasdaq.com/symbol/mdiv</t>
  </si>
  <si>
    <t>First Trust Global Tactical Commodity Strategy Fund</t>
  </si>
  <si>
    <t>FTGC</t>
  </si>
  <si>
    <t>$229.75M</t>
  </si>
  <si>
    <t>http://www.nasdaq.com/symbol/ftgc</t>
  </si>
  <si>
    <t>First Trust High Income ETF</t>
  </si>
  <si>
    <t>FTHI</t>
  </si>
  <si>
    <t>$3.13M</t>
  </si>
  <si>
    <t>http://www.nasdaq.com/symbol/fthi</t>
  </si>
  <si>
    <t>First Trust High Yield Long/Short ETF</t>
  </si>
  <si>
    <t>HYLS</t>
  </si>
  <si>
    <t>$186.59M</t>
  </si>
  <si>
    <t>http://www.nasdaq.com/symbol/hyls</t>
  </si>
  <si>
    <t>First Trust International IPO ETF</t>
  </si>
  <si>
    <t>FPXI</t>
  </si>
  <si>
    <t>http://www.nasdaq.com/symbol/fpxi</t>
  </si>
  <si>
    <t>First Trust ISE Cloud Computing Index Fund</t>
  </si>
  <si>
    <t>SKYY</t>
  </si>
  <si>
    <t>$423.51M</t>
  </si>
  <si>
    <t>http://www.nasdaq.com/symbol/skyy</t>
  </si>
  <si>
    <t>First Trust ISE Global Platinum Index</t>
  </si>
  <si>
    <t>PLTM</t>
  </si>
  <si>
    <t>$10.14M</t>
  </si>
  <si>
    <t>http://www.nasdaq.com/symbol/pltm</t>
  </si>
  <si>
    <t>First Trust Low Beta Income ETF</t>
  </si>
  <si>
    <t>FTLB</t>
  </si>
  <si>
    <t>$2.08M</t>
  </si>
  <si>
    <t>http://www.nasdaq.com/symbol/ftlb</t>
  </si>
  <si>
    <t>First Trust Low Duration Mortgage Opportunities ETF</t>
  </si>
  <si>
    <t>LMBS</t>
  </si>
  <si>
    <t>http://www.nasdaq.com/symbol/lmbs</t>
  </si>
  <si>
    <t>First Trust Managed Municipal ETF</t>
  </si>
  <si>
    <t>FMB</t>
  </si>
  <si>
    <t>$20.71M</t>
  </si>
  <si>
    <t>http://www.nasdaq.com/symbol/fmb</t>
  </si>
  <si>
    <t>First Trust NASDAQ ABA Community Bank Index Fund</t>
  </si>
  <si>
    <t>QABA</t>
  </si>
  <si>
    <t>$92.59M</t>
  </si>
  <si>
    <t>http://www.nasdaq.com/symbol/qaba</t>
  </si>
  <si>
    <t>First Trust NASDAQ CEA Smartphone Index Fund</t>
  </si>
  <si>
    <t>FONE</t>
  </si>
  <si>
    <t>$12.09M</t>
  </si>
  <si>
    <t>http://www.nasdaq.com/symbol/fone</t>
  </si>
  <si>
    <t>First Trust NASDAQ Clean Edge Smart Grid Infrastructure Index</t>
  </si>
  <si>
    <t>GRID</t>
  </si>
  <si>
    <t>$12.58M</t>
  </si>
  <si>
    <t>http://www.nasdaq.com/symbol/grid</t>
  </si>
  <si>
    <t>First Trust NASDAQ Clean Edge US Liquid Series Index Fund</t>
  </si>
  <si>
    <t>QCLN</t>
  </si>
  <si>
    <t>$117M</t>
  </si>
  <si>
    <t>http://www.nasdaq.com/symbol/qcln</t>
  </si>
  <si>
    <t>First Trust NASDAQ Global Auto Index Fund</t>
  </si>
  <si>
    <t>CARZ</t>
  </si>
  <si>
    <t>$69.22M</t>
  </si>
  <si>
    <t>http://www.nasdaq.com/symbol/carz</t>
  </si>
  <si>
    <t>First Trust NASDAQ Rising Dividend Achievers ETF</t>
  </si>
  <si>
    <t>RDVY</t>
  </si>
  <si>
    <t>$7.93M</t>
  </si>
  <si>
    <t>http://www.nasdaq.com/symbol/rdvy</t>
  </si>
  <si>
    <t>First Trust NASDAQ Technology Dividend Index Fund</t>
  </si>
  <si>
    <t>TDIV</t>
  </si>
  <si>
    <t>$741.27M</t>
  </si>
  <si>
    <t>http://www.nasdaq.com/symbol/tdiv</t>
  </si>
  <si>
    <t>YDIV</t>
  </si>
  <si>
    <t>$12.57M</t>
  </si>
  <si>
    <t>http://www.nasdaq.com/symbol/ydiv</t>
  </si>
  <si>
    <t>First Trust NASDAQ-100 Equal Weighted Index Fund</t>
  </si>
  <si>
    <t>QQEW</t>
  </si>
  <si>
    <t>$625.79M</t>
  </si>
  <si>
    <t>http://www.nasdaq.com/symbol/qqew</t>
  </si>
  <si>
    <t>First Trust NASDAQ-100 Ex-Technology Sector Index Fund</t>
  </si>
  <si>
    <t>QQXT</t>
  </si>
  <si>
    <t>$106.6M</t>
  </si>
  <si>
    <t>http://www.nasdaq.com/symbol/qqxt</t>
  </si>
  <si>
    <t>First Trust NASDAQ-100 Technology Sector Index Fund</t>
  </si>
  <si>
    <t>QTEC</t>
  </si>
  <si>
    <t>$368.45M</t>
  </si>
  <si>
    <t>http://www.nasdaq.com/symbol/qtec</t>
  </si>
  <si>
    <t>First Trust RBA American Industrial Renaissance ETF</t>
  </si>
  <si>
    <t>AIRR</t>
  </si>
  <si>
    <t>$76.12M</t>
  </si>
  <si>
    <t>http://www.nasdaq.com/symbol/airr</t>
  </si>
  <si>
    <t>First Trust RBA Quality Income ETF</t>
  </si>
  <si>
    <t>QINC</t>
  </si>
  <si>
    <t>$5.45M</t>
  </si>
  <si>
    <t>http://www.nasdaq.com/symbol/qinc</t>
  </si>
  <si>
    <t>First Trust Senior Loan ETF</t>
  </si>
  <si>
    <t>FTSL</t>
  </si>
  <si>
    <t>$201.46M</t>
  </si>
  <si>
    <t>http://www.nasdaq.com/symbol/ftsl</t>
  </si>
  <si>
    <t>First Trust Strategic Income ETF</t>
  </si>
  <si>
    <t>FDIV</t>
  </si>
  <si>
    <t>$20.12M</t>
  </si>
  <si>
    <t>http://www.nasdaq.com/symbol/fdiv</t>
  </si>
  <si>
    <t>First Trust Total US Market AlphaDEX ETF</t>
  </si>
  <si>
    <t>TUSA</t>
  </si>
  <si>
    <t>$6.68M</t>
  </si>
  <si>
    <t>http://www.nasdaq.com/symbol/tusa</t>
  </si>
  <si>
    <t>First United Corporation</t>
  </si>
  <si>
    <t>FUNC</t>
  </si>
  <si>
    <t>$57.67M</t>
  </si>
  <si>
    <t>http://www.nasdaq.com/symbol/func</t>
  </si>
  <si>
    <t>Firsthand Technology Value Fund, Inc.</t>
  </si>
  <si>
    <t>SVVC</t>
  </si>
  <si>
    <t>$124.29M</t>
  </si>
  <si>
    <t>http://www.nasdaq.com/symbol/svvc</t>
  </si>
  <si>
    <t>FirstMerit Corporation</t>
  </si>
  <si>
    <t>FMER</t>
  </si>
  <si>
    <t>$3.03B</t>
  </si>
  <si>
    <t>http://www.nasdaq.com/symbol/fmer</t>
  </si>
  <si>
    <t>FirstService Corporation</t>
  </si>
  <si>
    <t>FSRV</t>
  </si>
  <si>
    <t>$2.09B</t>
  </si>
  <si>
    <t>http://www.nasdaq.com/symbol/fsrv</t>
  </si>
  <si>
    <t>FISV</t>
  </si>
  <si>
    <t>$19.29B</t>
  </si>
  <si>
    <t>http://www.nasdaq.com/symbol/fisv</t>
  </si>
  <si>
    <t>Five Below, Inc.</t>
  </si>
  <si>
    <t>FIVE</t>
  </si>
  <si>
    <t>$1.75B</t>
  </si>
  <si>
    <t>http://www.nasdaq.com/symbol/five</t>
  </si>
  <si>
    <t>Five Prime Therapeutics, Inc.</t>
  </si>
  <si>
    <t>FPRX</t>
  </si>
  <si>
    <t>$668.91M</t>
  </si>
  <si>
    <t>http://www.nasdaq.com/symbol/fprx</t>
  </si>
  <si>
    <t>Five9, Inc.</t>
  </si>
  <si>
    <t>FIVN</t>
  </si>
  <si>
    <t>$185.74M</t>
  </si>
  <si>
    <t>http://www.nasdaq.com/symbol/fivn</t>
  </si>
  <si>
    <t>Flamel Technologies S.A.</t>
  </si>
  <si>
    <t>FLML</t>
  </si>
  <si>
    <t>$569.25M</t>
  </si>
  <si>
    <t>http://www.nasdaq.com/symbol/flml</t>
  </si>
  <si>
    <t>Flex Pharma, Inc.</t>
  </si>
  <si>
    <t>FLKS</t>
  </si>
  <si>
    <t>$261.92M</t>
  </si>
  <si>
    <t>http://www.nasdaq.com/symbol/flks</t>
  </si>
  <si>
    <t>Flexion Therapeutics, Inc.</t>
  </si>
  <si>
    <t>FLXN</t>
  </si>
  <si>
    <t>$482.02M</t>
  </si>
  <si>
    <t>http://www.nasdaq.com/symbol/flxn</t>
  </si>
  <si>
    <t>FlexShares Credit-Scored US Corporate Bond Index Fund</t>
  </si>
  <si>
    <t>SKOR</t>
  </si>
  <si>
    <t>$12.66M</t>
  </si>
  <si>
    <t>http://www.nasdaq.com/symbol/skor</t>
  </si>
  <si>
    <t>Flexshares Trust-Flexshares Disciplined Duration Mbs Index Fun</t>
  </si>
  <si>
    <t>MBSD</t>
  </si>
  <si>
    <t>$5.06M</t>
  </si>
  <si>
    <t>http://www.nasdaq.com/symbol/mbsd</t>
  </si>
  <si>
    <t>Flexsteel Industries, Inc.</t>
  </si>
  <si>
    <t>FLXS</t>
  </si>
  <si>
    <t>$230.67M</t>
  </si>
  <si>
    <t>http://www.nasdaq.com/symbol/flxs</t>
  </si>
  <si>
    <t>Flextronics International Ltd.</t>
  </si>
  <si>
    <t>FLEX</t>
  </si>
  <si>
    <t>$7B</t>
  </si>
  <si>
    <t>http://www.nasdaq.com/symbol/flex</t>
  </si>
  <si>
    <t>FLIR Systems, Inc.</t>
  </si>
  <si>
    <t>FLIR</t>
  </si>
  <si>
    <t>$4.53B</t>
  </si>
  <si>
    <t>http://www.nasdaq.com/symbol/flir</t>
  </si>
  <si>
    <t>Fluidigm Corporation</t>
  </si>
  <si>
    <t>FLDM</t>
  </si>
  <si>
    <t>http://www.nasdaq.com/symbol/fldm</t>
  </si>
  <si>
    <t>Flushing Financial Corporation</t>
  </si>
  <si>
    <t>FFIC</t>
  </si>
  <si>
    <t>$581.45M</t>
  </si>
  <si>
    <t>http://www.nasdaq.com/symbol/ffic</t>
  </si>
  <si>
    <t>Foamix Pharmaceuticals Ltd.</t>
  </si>
  <si>
    <t>FOMX</t>
  </si>
  <si>
    <t>$197.15M</t>
  </si>
  <si>
    <t>http://www.nasdaq.com/symbol/fomx</t>
  </si>
  <si>
    <t>Fonar Corporation</t>
  </si>
  <si>
    <t>FONR</t>
  </si>
  <si>
    <t>$81.58M</t>
  </si>
  <si>
    <t>http://www.nasdaq.com/symbol/fonr</t>
  </si>
  <si>
    <t>Forbes Energy Services Ltd</t>
  </si>
  <si>
    <t>FES</t>
  </si>
  <si>
    <t>$24.46M</t>
  </si>
  <si>
    <t>http://www.nasdaq.com/symbol/fes</t>
  </si>
  <si>
    <t>ForceField Energy Inc.</t>
  </si>
  <si>
    <t>FNRG</t>
  </si>
  <si>
    <t>$134.72M</t>
  </si>
  <si>
    <t>http://www.nasdaq.com/symbol/fnrg</t>
  </si>
  <si>
    <t>FormFactor, Inc.</t>
  </si>
  <si>
    <t>FORM</t>
  </si>
  <si>
    <t>$515.6M</t>
  </si>
  <si>
    <t>http://www.nasdaq.com/symbol/form</t>
  </si>
  <si>
    <t>Formula Systems (1985) Ltd.</t>
  </si>
  <si>
    <t>FORTY</t>
  </si>
  <si>
    <t>$348.84M</t>
  </si>
  <si>
    <t>http://www.nasdaq.com/symbol/forty</t>
  </si>
  <si>
    <t>Forrester Research, Inc.</t>
  </si>
  <si>
    <t>FORR</t>
  </si>
  <si>
    <t>$697.25M</t>
  </si>
  <si>
    <t>http://www.nasdaq.com/symbol/forr</t>
  </si>
  <si>
    <t>Fortinet, Inc.</t>
  </si>
  <si>
    <t>FTNT</t>
  </si>
  <si>
    <t>$5.58B</t>
  </si>
  <si>
    <t>http://www.nasdaq.com/symbol/ftnt</t>
  </si>
  <si>
    <t>Forward Air Corporation</t>
  </si>
  <si>
    <t>FWRD</t>
  </si>
  <si>
    <t>$1.64B</t>
  </si>
  <si>
    <t>http://www.nasdaq.com/symbol/fwrd</t>
  </si>
  <si>
    <t>Forward Industries, Inc.</t>
  </si>
  <si>
    <t>FORD</t>
  </si>
  <si>
    <t>$7.79M</t>
  </si>
  <si>
    <t>http://www.nasdaq.com/symbol/ford</t>
  </si>
  <si>
    <t>Forward Pharma A/S</t>
  </si>
  <si>
    <t>FWP</t>
  </si>
  <si>
    <t>http://www.nasdaq.com/symbol/fwp</t>
  </si>
  <si>
    <t>Fossil Group, Inc.</t>
  </si>
  <si>
    <t>FOSL</t>
  </si>
  <si>
    <t>$4.35B</t>
  </si>
  <si>
    <t>http://www.nasdaq.com/symbol/fosl</t>
  </si>
  <si>
    <t>Foundation Medicine, Inc.</t>
  </si>
  <si>
    <t>FMI</t>
  </si>
  <si>
    <t>http://www.nasdaq.com/symbol/fmi</t>
  </si>
  <si>
    <t>Fox Chase Bancorp, Inc.</t>
  </si>
  <si>
    <t>FXCB</t>
  </si>
  <si>
    <t>$195.55M</t>
  </si>
  <si>
    <t>http://www.nasdaq.com/symbol/fxcb</t>
  </si>
  <si>
    <t>Fox Factory Holding Corp.</t>
  </si>
  <si>
    <t>FOXF</t>
  </si>
  <si>
    <t>$585.14M</t>
  </si>
  <si>
    <t>http://www.nasdaq.com/symbol/foxf</t>
  </si>
  <si>
    <t>Francesca&amp;#39;s Holdings Corporation</t>
  </si>
  <si>
    <t>FRAN</t>
  </si>
  <si>
    <t>$639.54M</t>
  </si>
  <si>
    <t>http://www.nasdaq.com/symbol/fran</t>
  </si>
  <si>
    <t>Franklin Electric Co., Inc.</t>
  </si>
  <si>
    <t>FELE</t>
  </si>
  <si>
    <t>$1.65B</t>
  </si>
  <si>
    <t>http://www.nasdaq.com/symbol/fele</t>
  </si>
  <si>
    <t>Fred&amp;#39;s, Inc.</t>
  </si>
  <si>
    <t>FRED</t>
  </si>
  <si>
    <t>$702.13M</t>
  </si>
  <si>
    <t>http://www.nasdaq.com/symbol/fred</t>
  </si>
  <si>
    <t>FreeSeas Inc.</t>
  </si>
  <si>
    <t>FREE</t>
  </si>
  <si>
    <t>$10.39M</t>
  </si>
  <si>
    <t>http://www.nasdaq.com/symbol/free</t>
  </si>
  <si>
    <t>Freightcar America, Inc.</t>
  </si>
  <si>
    <t>RAIL</t>
  </si>
  <si>
    <t>$367.8M</t>
  </si>
  <si>
    <t>http://www.nasdaq.com/symbol/rail</t>
  </si>
  <si>
    <t>Frequency Electronics, Inc.</t>
  </si>
  <si>
    <t>FEIM</t>
  </si>
  <si>
    <t>$106.45M</t>
  </si>
  <si>
    <t>http://www.nasdaq.com/symbol/feim</t>
  </si>
  <si>
    <t>Freshpet, Inc.</t>
  </si>
  <si>
    <t>FRPT</t>
  </si>
  <si>
    <t>$540.5M</t>
  </si>
  <si>
    <t>http://www.nasdaq.com/symbol/frpt</t>
  </si>
  <si>
    <t>Frontier Communications Corporation</t>
  </si>
  <si>
    <t>FTR</t>
  </si>
  <si>
    <t>$8.32B</t>
  </si>
  <si>
    <t>http://www.nasdaq.com/symbol/ftr</t>
  </si>
  <si>
    <t>FRP Holdings, Inc.</t>
  </si>
  <si>
    <t>FRPH</t>
  </si>
  <si>
    <t>$291.75M</t>
  </si>
  <si>
    <t>http://www.nasdaq.com/symbol/frph</t>
  </si>
  <si>
    <t>FS Bancorp, Inc.</t>
  </si>
  <si>
    <t>FSBW</t>
  </si>
  <si>
    <t>http://www.nasdaq.com/symbol/fsbw</t>
  </si>
  <si>
    <t>FTD Companies, Inc.</t>
  </si>
  <si>
    <t>FTD</t>
  </si>
  <si>
    <t>$650.72M</t>
  </si>
  <si>
    <t>http://www.nasdaq.com/symbol/ftd</t>
  </si>
  <si>
    <t>Fuel Systems Solutions, Inc.</t>
  </si>
  <si>
    <t>FSYS</t>
  </si>
  <si>
    <t>$220.76M</t>
  </si>
  <si>
    <t>http://www.nasdaq.com/symbol/fsys</t>
  </si>
  <si>
    <t>Fuel Tech, Inc.</t>
  </si>
  <si>
    <t>FTEK</t>
  </si>
  <si>
    <t>$73.07M</t>
  </si>
  <si>
    <t>http://www.nasdaq.com/symbol/ftek</t>
  </si>
  <si>
    <t>FuelCell Energy, Inc.</t>
  </si>
  <si>
    <t>FCEL</t>
  </si>
  <si>
    <t>$388.63M</t>
  </si>
  <si>
    <t>http://www.nasdaq.com/symbol/fcel</t>
  </si>
  <si>
    <t>Full Circle Capital Corporation</t>
  </si>
  <si>
    <t>FULL</t>
  </si>
  <si>
    <t>$55.68M</t>
  </si>
  <si>
    <t>http://www.nasdaq.com/symbol/full</t>
  </si>
  <si>
    <t>FULLL</t>
  </si>
  <si>
    <t>http://www.nasdaq.com/symbol/fulll</t>
  </si>
  <si>
    <t>Full House Resorts, Inc.</t>
  </si>
  <si>
    <t>FLL</t>
  </si>
  <si>
    <t>$28.69M</t>
  </si>
  <si>
    <t>http://www.nasdaq.com/symbol/fll</t>
  </si>
  <si>
    <t>Fulton Financial Corporation</t>
  </si>
  <si>
    <t>FULT</t>
  </si>
  <si>
    <t>http://www.nasdaq.com/symbol/fult</t>
  </si>
  <si>
    <t>Fusion Telecommunications International, Inc.</t>
  </si>
  <si>
    <t>FSNN</t>
  </si>
  <si>
    <t>http://www.nasdaq.com/symbol/fsnn</t>
  </si>
  <si>
    <t>Fuwei Films (Holdings) Co., Ltd.</t>
  </si>
  <si>
    <t>FFHL</t>
  </si>
  <si>
    <t>$7.84M</t>
  </si>
  <si>
    <t>http://www.nasdaq.com/symbol/ffhl</t>
  </si>
  <si>
    <t>FX Energy, Inc.</t>
  </si>
  <si>
    <t>FXEN</t>
  </si>
  <si>
    <t>$122.21M</t>
  </si>
  <si>
    <t>http://www.nasdaq.com/symbol/fxen</t>
  </si>
  <si>
    <t>FXENP</t>
  </si>
  <si>
    <t>$16M</t>
  </si>
  <si>
    <t>http://www.nasdaq.com/symbol/fxenp</t>
  </si>
  <si>
    <t>G&amp;K Services, Inc.</t>
  </si>
  <si>
    <t>GK</t>
  </si>
  <si>
    <t>$1.44B</t>
  </si>
  <si>
    <t>http://www.nasdaq.com/symbol/gk</t>
  </si>
  <si>
    <t>G. Willi-Food International, Ltd.</t>
  </si>
  <si>
    <t>WILC</t>
  </si>
  <si>
    <t>$79.01M</t>
  </si>
  <si>
    <t>http://www.nasdaq.com/symbol/wilc</t>
  </si>
  <si>
    <t>Gaiam, Inc.</t>
  </si>
  <si>
    <t>GAIA</t>
  </si>
  <si>
    <t>$162.45M</t>
  </si>
  <si>
    <t>http://www.nasdaq.com/symbol/gaia</t>
  </si>
  <si>
    <t>Galectin Therapeutics Inc.</t>
  </si>
  <si>
    <t>GALT</t>
  </si>
  <si>
    <t>$89.38M</t>
  </si>
  <si>
    <t>http://www.nasdaq.com/symbol/galt</t>
  </si>
  <si>
    <t>GALTU</t>
  </si>
  <si>
    <t>http://www.nasdaq.com/symbol/galtu</t>
  </si>
  <si>
    <t>GALTW</t>
  </si>
  <si>
    <t>http://www.nasdaq.com/symbol/galtw</t>
  </si>
  <si>
    <t>Galena Biopharma, Inc.</t>
  </si>
  <si>
    <t>GALE</t>
  </si>
  <si>
    <t>$223.48M</t>
  </si>
  <si>
    <t>http://www.nasdaq.com/symbol/gale</t>
  </si>
  <si>
    <t>Galmed Pharmaceuticals Ltd.</t>
  </si>
  <si>
    <t>GLMD</t>
  </si>
  <si>
    <t>$89.25M</t>
  </si>
  <si>
    <t>http://www.nasdaq.com/symbol/glmd</t>
  </si>
  <si>
    <t>Gaming and Leisure Properties, Inc.</t>
  </si>
  <si>
    <t>GLPI</t>
  </si>
  <si>
    <t>$3.8B</t>
  </si>
  <si>
    <t>http://www.nasdaq.com/symbol/glpi</t>
  </si>
  <si>
    <t>Gaming Partners International Corporation</t>
  </si>
  <si>
    <t>GPIC</t>
  </si>
  <si>
    <t>$65.43M</t>
  </si>
  <si>
    <t>http://www.nasdaq.com/symbol/gpic</t>
  </si>
  <si>
    <t>GRMN</t>
  </si>
  <si>
    <t>$9.45B</t>
  </si>
  <si>
    <t>http://www.nasdaq.com/symbol/grmn</t>
  </si>
  <si>
    <t>Garnero Group Acquisition Company</t>
  </si>
  <si>
    <t>GGAC</t>
  </si>
  <si>
    <t>$177.1M</t>
  </si>
  <si>
    <t>http://www.nasdaq.com/symbol/ggac</t>
  </si>
  <si>
    <t>GGACR</t>
  </si>
  <si>
    <t>http://www.nasdaq.com/symbol/ggacr</t>
  </si>
  <si>
    <t>GGACU</t>
  </si>
  <si>
    <t>$129.33M</t>
  </si>
  <si>
    <t>http://www.nasdaq.com/symbol/ggacu</t>
  </si>
  <si>
    <t>GGACW</t>
  </si>
  <si>
    <t>http://www.nasdaq.com/symbol/ggacw</t>
  </si>
  <si>
    <t>Garrison Capital Inc.</t>
  </si>
  <si>
    <t>GARS</t>
  </si>
  <si>
    <t>$248.53M</t>
  </si>
  <si>
    <t>http://www.nasdaq.com/symbol/gars</t>
  </si>
  <si>
    <t>GCT Semiconductor, Inc.</t>
  </si>
  <si>
    <t>GCTS</t>
  </si>
  <si>
    <t>http://www.nasdaq.com/symbol/gcts</t>
  </si>
  <si>
    <t>Geeknet, Inc.</t>
  </si>
  <si>
    <t>GKNT</t>
  </si>
  <si>
    <t>$52.88M</t>
  </si>
  <si>
    <t>http://www.nasdaq.com/symbol/gknt</t>
  </si>
  <si>
    <t>Gencor Industries Inc.</t>
  </si>
  <si>
    <t>GENC</t>
  </si>
  <si>
    <t>$91.96M</t>
  </si>
  <si>
    <t>http://www.nasdaq.com/symbol/genc</t>
  </si>
  <si>
    <t>General Communication, Inc.</t>
  </si>
  <si>
    <t>GNCMA</t>
  </si>
  <si>
    <t>$594.69M</t>
  </si>
  <si>
    <t>http://www.nasdaq.com/symbol/gncma</t>
  </si>
  <si>
    <t>General Finance Corporation</t>
  </si>
  <si>
    <t>GFN</t>
  </si>
  <si>
    <t>$230.06M</t>
  </si>
  <si>
    <t>http://www.nasdaq.com/symbol/gfn</t>
  </si>
  <si>
    <t>GFNCP</t>
  </si>
  <si>
    <t>http://www.nasdaq.com/symbol/gfncp</t>
  </si>
  <si>
    <t>GFNSL</t>
  </si>
  <si>
    <t>http://www.nasdaq.com/symbol/gfnsl</t>
  </si>
  <si>
    <t>Genetic Technologies Ltd</t>
  </si>
  <si>
    <t>GENE</t>
  </si>
  <si>
    <t>$26.44M</t>
  </si>
  <si>
    <t>http://www.nasdaq.com/symbol/gene</t>
  </si>
  <si>
    <t>GenMark Diagnostics, Inc.</t>
  </si>
  <si>
    <t>GNMK</t>
  </si>
  <si>
    <t>$551.73M</t>
  </si>
  <si>
    <t>http://www.nasdaq.com/symbol/gnmk</t>
  </si>
  <si>
    <t>Genocea Biosciences, Inc.</t>
  </si>
  <si>
    <t>GNCA</t>
  </si>
  <si>
    <t>$158.49M</t>
  </si>
  <si>
    <t>http://www.nasdaq.com/symbol/gnca</t>
  </si>
  <si>
    <t>Genomic Health, Inc.</t>
  </si>
  <si>
    <t>GHDX</t>
  </si>
  <si>
    <t>$983.37M</t>
  </si>
  <si>
    <t>http://www.nasdaq.com/symbol/ghdx</t>
  </si>
  <si>
    <t>Gentex Corporation</t>
  </si>
  <si>
    <t>GNTX</t>
  </si>
  <si>
    <t>$5.23B</t>
  </si>
  <si>
    <t>http://www.nasdaq.com/symbol/gntx</t>
  </si>
  <si>
    <t>Gentherm Inc</t>
  </si>
  <si>
    <t>THRM</t>
  </si>
  <si>
    <t>http://www.nasdaq.com/symbol/thrm</t>
  </si>
  <si>
    <t>GenVec, Inc.</t>
  </si>
  <si>
    <t>GNVC</t>
  </si>
  <si>
    <t>$58.2M</t>
  </si>
  <si>
    <t>http://www.nasdaq.com/symbol/gnvc</t>
  </si>
  <si>
    <t>Georgetown Bancorp, Inc.</t>
  </si>
  <si>
    <t>GTWN</t>
  </si>
  <si>
    <t>$32.08M</t>
  </si>
  <si>
    <t>http://www.nasdaq.com/symbol/gtwn</t>
  </si>
  <si>
    <t>Geospace Technologies Corporation</t>
  </si>
  <si>
    <t>GEOS</t>
  </si>
  <si>
    <t>$240.71M</t>
  </si>
  <si>
    <t>http://www.nasdaq.com/symbol/geos</t>
  </si>
  <si>
    <t>German American Bancorp, Inc.</t>
  </si>
  <si>
    <t>GABC</t>
  </si>
  <si>
    <t>$385.48M</t>
  </si>
  <si>
    <t>http://www.nasdaq.com/symbol/gabc</t>
  </si>
  <si>
    <t>Geron Corporation</t>
  </si>
  <si>
    <t>GERN</t>
  </si>
  <si>
    <t>$496.79M</t>
  </si>
  <si>
    <t>http://www.nasdaq.com/symbol/gern</t>
  </si>
  <si>
    <t>Gevo, Inc.</t>
  </si>
  <si>
    <t>GEVO</t>
  </si>
  <si>
    <t>$26.9M</t>
  </si>
  <si>
    <t>http://www.nasdaq.com/symbol/gevo</t>
  </si>
  <si>
    <t>Gibraltar Industries, Inc.</t>
  </si>
  <si>
    <t>ROCK</t>
  </si>
  <si>
    <t>$499.42M</t>
  </si>
  <si>
    <t>http://www.nasdaq.com/symbol/rock</t>
  </si>
  <si>
    <t>GigaMedia Limited</t>
  </si>
  <si>
    <t>GIGM</t>
  </si>
  <si>
    <t>$39.25M</t>
  </si>
  <si>
    <t>http://www.nasdaq.com/symbol/gigm</t>
  </si>
  <si>
    <t>Giga-tronics Incorporated</t>
  </si>
  <si>
    <t>GIGA</t>
  </si>
  <si>
    <t>$9.58M</t>
  </si>
  <si>
    <t>http://www.nasdaq.com/symbol/giga</t>
  </si>
  <si>
    <t>G-III Apparel Group, LTD.</t>
  </si>
  <si>
    <t>GIII</t>
  </si>
  <si>
    <t>http://www.nasdaq.com/symbol/giii</t>
  </si>
  <si>
    <t>Gilat Satellite Networks Ltd.</t>
  </si>
  <si>
    <t>GILT</t>
  </si>
  <si>
    <t>$205.84M</t>
  </si>
  <si>
    <t>http://www.nasdaq.com/symbol/gilt</t>
  </si>
  <si>
    <t>GILD</t>
  </si>
  <si>
    <t>$154.8B</t>
  </si>
  <si>
    <t>http://www.nasdaq.com/symbol/gild</t>
  </si>
  <si>
    <t>Glacier Bancorp, Inc.</t>
  </si>
  <si>
    <t>GBCI</t>
  </si>
  <si>
    <t>$1.86B</t>
  </si>
  <si>
    <t>http://www.nasdaq.com/symbol/gbci</t>
  </si>
  <si>
    <t>Gladstone Capital Corporation</t>
  </si>
  <si>
    <t>GLAD</t>
  </si>
  <si>
    <t>$176.61M</t>
  </si>
  <si>
    <t>http://www.nasdaq.com/symbol/glad</t>
  </si>
  <si>
    <t>GLADO</t>
  </si>
  <si>
    <t>$55.74M</t>
  </si>
  <si>
    <t>http://www.nasdaq.com/symbol/glado</t>
  </si>
  <si>
    <t>Gladstone Commercial Corporation</t>
  </si>
  <si>
    <t>GOOD</t>
  </si>
  <si>
    <t>$333.14M</t>
  </si>
  <si>
    <t>http://www.nasdaq.com/symbol/good</t>
  </si>
  <si>
    <t>GOODN</t>
  </si>
  <si>
    <t>http://www.nasdaq.com/symbol/goodn</t>
  </si>
  <si>
    <t>GOODO</t>
  </si>
  <si>
    <t>$29.24M</t>
  </si>
  <si>
    <t>http://www.nasdaq.com/symbol/goodo</t>
  </si>
  <si>
    <t>GOODP</t>
  </si>
  <si>
    <t>$25.6M</t>
  </si>
  <si>
    <t>http://www.nasdaq.com/symbol/goodp</t>
  </si>
  <si>
    <t>Gladstone Investment Corporation</t>
  </si>
  <si>
    <t>GAIN</t>
  </si>
  <si>
    <t>$206.51M</t>
  </si>
  <si>
    <t>http://www.nasdaq.com/symbol/gain</t>
  </si>
  <si>
    <t>GAINO</t>
  </si>
  <si>
    <t>http://www.nasdaq.com/symbol/gaino</t>
  </si>
  <si>
    <t>GAINP</t>
  </si>
  <si>
    <t>http://www.nasdaq.com/symbol/gainp</t>
  </si>
  <si>
    <t>Gladstone Land Corporation</t>
  </si>
  <si>
    <t>LAND</t>
  </si>
  <si>
    <t>$82.19M</t>
  </si>
  <si>
    <t>http://www.nasdaq.com/symbol/land</t>
  </si>
  <si>
    <t>Glen Burnie Bancorp</t>
  </si>
  <si>
    <t>GLBZ</t>
  </si>
  <si>
    <t>$33.77M</t>
  </si>
  <si>
    <t>http://www.nasdaq.com/symbol/glbz</t>
  </si>
  <si>
    <t>Global Defense &amp; National Security Systems, Inc.</t>
  </si>
  <si>
    <t>GDEF</t>
  </si>
  <si>
    <t>$99.13M</t>
  </si>
  <si>
    <t>http://www.nasdaq.com/symbol/gdef</t>
  </si>
  <si>
    <t>Global Eagle Entertainment Inc.</t>
  </si>
  <si>
    <t>ENT</t>
  </si>
  <si>
    <t>http://www.nasdaq.com/symbol/ent</t>
  </si>
  <si>
    <t>Global Indemnity plc</t>
  </si>
  <si>
    <t>GBLI</t>
  </si>
  <si>
    <t>$676.28M</t>
  </si>
  <si>
    <t>http://www.nasdaq.com/symbol/gbli</t>
  </si>
  <si>
    <t>Global Market Group Limited</t>
  </si>
  <si>
    <t>GMC</t>
  </si>
  <si>
    <t>http://www.nasdaq.com/symbol/gmc</t>
  </si>
  <si>
    <t>Global Sources Ltd.</t>
  </si>
  <si>
    <t>GSOL</t>
  </si>
  <si>
    <t>$165.79M</t>
  </si>
  <si>
    <t>http://www.nasdaq.com/symbol/gsol</t>
  </si>
  <si>
    <t>Global X China Technology ETF</t>
  </si>
  <si>
    <t>QQQC</t>
  </si>
  <si>
    <t>$17.43M</t>
  </si>
  <si>
    <t>http://www.nasdaq.com/symbol/qqqc</t>
  </si>
  <si>
    <t>Global X Social Media Index ETF</t>
  </si>
  <si>
    <t>SOCL</t>
  </si>
  <si>
    <t>$102.13M</t>
  </si>
  <si>
    <t>http://www.nasdaq.com/symbol/socl</t>
  </si>
  <si>
    <t>Global-Tech Advanced Innovations Inc.</t>
  </si>
  <si>
    <t>GAI</t>
  </si>
  <si>
    <t>$11.87M</t>
  </si>
  <si>
    <t>http://www.nasdaq.com/symbol/gai</t>
  </si>
  <si>
    <t>Globe Specialty Metals Inc.</t>
  </si>
  <si>
    <t>GSM</t>
  </si>
  <si>
    <t>http://www.nasdaq.com/symbol/gsm</t>
  </si>
  <si>
    <t>GlobeImmune, Inc.</t>
  </si>
  <si>
    <t>GBIM</t>
  </si>
  <si>
    <t>$43.75M</t>
  </si>
  <si>
    <t>http://www.nasdaq.com/symbol/gbim</t>
  </si>
  <si>
    <t>Globus Maritime Limited</t>
  </si>
  <si>
    <t>GLBS</t>
  </si>
  <si>
    <t>$16.86M</t>
  </si>
  <si>
    <t>http://www.nasdaq.com/symbol/glbs</t>
  </si>
  <si>
    <t>Glori Energy Inc</t>
  </si>
  <si>
    <t>GLRI</t>
  </si>
  <si>
    <t>$100.01M</t>
  </si>
  <si>
    <t>http://www.nasdaq.com/symbol/glri</t>
  </si>
  <si>
    <t>Glu Mobile Inc.</t>
  </si>
  <si>
    <t>GLUU</t>
  </si>
  <si>
    <t>$546.51M</t>
  </si>
  <si>
    <t>http://www.nasdaq.com/symbol/gluu</t>
  </si>
  <si>
    <t>GlycoMimetics, Inc.</t>
  </si>
  <si>
    <t>GLYC</t>
  </si>
  <si>
    <t>$153.43M</t>
  </si>
  <si>
    <t>http://www.nasdaq.com/symbol/glyc</t>
  </si>
  <si>
    <t>Gogo Inc.</t>
  </si>
  <si>
    <t>GOGO</t>
  </si>
  <si>
    <t>http://www.nasdaq.com/symbol/gogo</t>
  </si>
  <si>
    <t>Golar LNG Limited</t>
  </si>
  <si>
    <t>GLNG</t>
  </si>
  <si>
    <t>$2.92B</t>
  </si>
  <si>
    <t>http://www.nasdaq.com/symbol/glng</t>
  </si>
  <si>
    <t>Golar LNG Partners LP</t>
  </si>
  <si>
    <t>GMLP</t>
  </si>
  <si>
    <t>http://www.nasdaq.com/symbol/gmlp</t>
  </si>
  <si>
    <t>Golden Enterprises, Inc.</t>
  </si>
  <si>
    <t>GLDC</t>
  </si>
  <si>
    <t>$46.58M</t>
  </si>
  <si>
    <t>http://www.nasdaq.com/symbol/gldc</t>
  </si>
  <si>
    <t>Golub Capital BDC, Inc.</t>
  </si>
  <si>
    <t>GBDC</t>
  </si>
  <si>
    <t>$829.28M</t>
  </si>
  <si>
    <t>http://www.nasdaq.com/symbol/gbdc</t>
  </si>
  <si>
    <t>Good Times Restaurants Inc.</t>
  </si>
  <si>
    <t>GTIM</t>
  </si>
  <si>
    <t>$78.33M</t>
  </si>
  <si>
    <t>http://www.nasdaq.com/symbol/gtim</t>
  </si>
  <si>
    <t>GOOG</t>
  </si>
  <si>
    <t>$366.82B</t>
  </si>
  <si>
    <t>http://www.nasdaq.com/symbol/goog</t>
  </si>
  <si>
    <t>GOOGL</t>
  </si>
  <si>
    <t>$368.76B</t>
  </si>
  <si>
    <t>http://www.nasdaq.com/symbol/googl</t>
  </si>
  <si>
    <t>GoPro, Inc.</t>
  </si>
  <si>
    <t>GPRO</t>
  </si>
  <si>
    <t>$5.67B</t>
  </si>
  <si>
    <t>http://www.nasdaq.com/symbol/gpro</t>
  </si>
  <si>
    <t>Gordmans Stores, Inc.</t>
  </si>
  <si>
    <t>GMAN</t>
  </si>
  <si>
    <t>$77.33M</t>
  </si>
  <si>
    <t>http://www.nasdaq.com/symbol/gman</t>
  </si>
  <si>
    <t>Grand Canyon Education, Inc.</t>
  </si>
  <si>
    <t>LOPE</t>
  </si>
  <si>
    <t>http://www.nasdaq.com/symbol/lope</t>
  </si>
  <si>
    <t>GRAVITY Co., Ltd.</t>
  </si>
  <si>
    <t>GRVY</t>
  </si>
  <si>
    <t>$14.43M</t>
  </si>
  <si>
    <t>http://www.nasdaq.com/symbol/grvy</t>
  </si>
  <si>
    <t>Great Basin Scientific, Inc.</t>
  </si>
  <si>
    <t>GBSN</t>
  </si>
  <si>
    <t>$9.14M</t>
  </si>
  <si>
    <t>http://www.nasdaq.com/symbol/gbsn</t>
  </si>
  <si>
    <t>Great Lakes Dredge &amp; Dock Corporation</t>
  </si>
  <si>
    <t>GLDD</t>
  </si>
  <si>
    <t>$446.21M</t>
  </si>
  <si>
    <t>http://www.nasdaq.com/symbol/gldd</t>
  </si>
  <si>
    <t>Great Southern Bancorp, Inc.</t>
  </si>
  <si>
    <t>GSBC</t>
  </si>
  <si>
    <t>$506.96M</t>
  </si>
  <si>
    <t>http://www.nasdaq.com/symbol/gsbc</t>
  </si>
  <si>
    <t>Green Bancorp, Inc.</t>
  </si>
  <si>
    <t>GNBC</t>
  </si>
  <si>
    <t>$297.04M</t>
  </si>
  <si>
    <t>http://www.nasdaq.com/symbol/gnbc</t>
  </si>
  <si>
    <t>Green Brick Partners, Inc.</t>
  </si>
  <si>
    <t>GRBK</t>
  </si>
  <si>
    <t>$51.15M</t>
  </si>
  <si>
    <t>http://www.nasdaq.com/symbol/grbk</t>
  </si>
  <si>
    <t>Green Plains, Inc.</t>
  </si>
  <si>
    <t>GPRE</t>
  </si>
  <si>
    <t>$940.6M</t>
  </si>
  <si>
    <t>http://www.nasdaq.com/symbol/gpre</t>
  </si>
  <si>
    <t>Greene County Bancorp, Inc.</t>
  </si>
  <si>
    <t>GCBC</t>
  </si>
  <si>
    <t>$118.12M</t>
  </si>
  <si>
    <t>http://www.nasdaq.com/symbol/gcbc</t>
  </si>
  <si>
    <t>Greenlight Reinsurance, Ltd.</t>
  </si>
  <si>
    <t>GLRE</t>
  </si>
  <si>
    <t>http://www.nasdaq.com/symbol/glre</t>
  </si>
  <si>
    <t>Griffin Land &amp; Nurseries, Inc.</t>
  </si>
  <si>
    <t>GRIF</t>
  </si>
  <si>
    <t>$161.59M</t>
  </si>
  <si>
    <t>http://www.nasdaq.com/symbol/grif</t>
  </si>
  <si>
    <t>Grifols, S.A.</t>
  </si>
  <si>
    <t>GRFS</t>
  </si>
  <si>
    <t>$12.1B</t>
  </si>
  <si>
    <t>http://www.nasdaq.com/symbol/grfs</t>
  </si>
  <si>
    <t>Groupon, Inc.</t>
  </si>
  <si>
    <t>GRPN</t>
  </si>
  <si>
    <t>$5.5B</t>
  </si>
  <si>
    <t>http://www.nasdaq.com/symbol/grpn</t>
  </si>
  <si>
    <t>Grupo Aeroportuario del Centro Norte S.A.B. de C.V.</t>
  </si>
  <si>
    <t>OMAB</t>
  </si>
  <si>
    <t>http://www.nasdaq.com/symbol/omab</t>
  </si>
  <si>
    <t>Grupo Financiero Galicia S.A.</t>
  </si>
  <si>
    <t>GGAL</t>
  </si>
  <si>
    <t>$2.67B</t>
  </si>
  <si>
    <t>http://www.nasdaq.com/symbol/ggal</t>
  </si>
  <si>
    <t>GSI Group, Inc.</t>
  </si>
  <si>
    <t>GSIG</t>
  </si>
  <si>
    <t>$465.96M</t>
  </si>
  <si>
    <t>http://www.nasdaq.com/symbol/gsig</t>
  </si>
  <si>
    <t>GSI Technology, Inc.</t>
  </si>
  <si>
    <t>GSIT</t>
  </si>
  <si>
    <t>$133.95M</t>
  </si>
  <si>
    <t>http://www.nasdaq.com/symbol/gsit</t>
  </si>
  <si>
    <t>GSV Capital Corp</t>
  </si>
  <si>
    <t>GSVC</t>
  </si>
  <si>
    <t>$192.62M</t>
  </si>
  <si>
    <t>http://www.nasdaq.com/symbol/gsvc</t>
  </si>
  <si>
    <t>GTx, Inc.</t>
  </si>
  <si>
    <t>GTXI</t>
  </si>
  <si>
    <t>$98.23M</t>
  </si>
  <si>
    <t>http://www.nasdaq.com/symbol/gtxi</t>
  </si>
  <si>
    <t>Guaranty Bancorp</t>
  </si>
  <si>
    <t>GBNK</t>
  </si>
  <si>
    <t>$327.88M</t>
  </si>
  <si>
    <t>http://www.nasdaq.com/symbol/gbnk</t>
  </si>
  <si>
    <t>Guaranty Federal Bancshares, Inc.</t>
  </si>
  <si>
    <t>GFED</t>
  </si>
  <si>
    <t>$62.48M</t>
  </si>
  <si>
    <t>http://www.nasdaq.com/symbol/gfed</t>
  </si>
  <si>
    <t>Guidance Software, Inc.</t>
  </si>
  <si>
    <t>GUID</t>
  </si>
  <si>
    <t>$176.55M</t>
  </si>
  <si>
    <t>http://www.nasdaq.com/symbol/guid</t>
  </si>
  <si>
    <t>Gulf Coast Ultra Deep Royalty Trust</t>
  </si>
  <si>
    <t>GULTU</t>
  </si>
  <si>
    <t>$230.17M</t>
  </si>
  <si>
    <t>http://www.nasdaq.com/symbol/gultu</t>
  </si>
  <si>
    <t>Gulf Island Fabrication, Inc.</t>
  </si>
  <si>
    <t>GIFI</t>
  </si>
  <si>
    <t>$244.67M</t>
  </si>
  <si>
    <t>http://www.nasdaq.com/symbol/gifi</t>
  </si>
  <si>
    <t>Gulf Resources, Inc.</t>
  </si>
  <si>
    <t>GURE</t>
  </si>
  <si>
    <t>$61.19M</t>
  </si>
  <si>
    <t>http://www.nasdaq.com/symbol/gure</t>
  </si>
  <si>
    <t>Gulfport Energy Corporation</t>
  </si>
  <si>
    <t>GPOR</t>
  </si>
  <si>
    <t>$3.68B</t>
  </si>
  <si>
    <t>http://www.nasdaq.com/symbol/gpor</t>
  </si>
  <si>
    <t>GW Pharmaceuticals Plc</t>
  </si>
  <si>
    <t>GWPH</t>
  </si>
  <si>
    <t>http://www.nasdaq.com/symbol/gwph</t>
  </si>
  <si>
    <t>GWG Holdings, Inc</t>
  </si>
  <si>
    <t>GWGH</t>
  </si>
  <si>
    <t>$49.34M</t>
  </si>
  <si>
    <t>http://www.nasdaq.com/symbol/gwgh</t>
  </si>
  <si>
    <t>Gyrodyne Company of America, Inc.</t>
  </si>
  <si>
    <t>GYRO</t>
  </si>
  <si>
    <t>$5.85M</t>
  </si>
  <si>
    <t>http://www.nasdaq.com/symbol/gyro</t>
  </si>
  <si>
    <t>H&amp;E Equipment Services, Inc.</t>
  </si>
  <si>
    <t>HEES</t>
  </si>
  <si>
    <t>$782.18M</t>
  </si>
  <si>
    <t>http://www.nasdaq.com/symbol/hees</t>
  </si>
  <si>
    <t>Hallador Energy Company</t>
  </si>
  <si>
    <t>HNRG</t>
  </si>
  <si>
    <t>$329.22M</t>
  </si>
  <si>
    <t>http://www.nasdaq.com/symbol/hnrg</t>
  </si>
  <si>
    <t>Hallmark Financial Services, Inc.</t>
  </si>
  <si>
    <t>HALL</t>
  </si>
  <si>
    <t>$207.45M</t>
  </si>
  <si>
    <t>http://www.nasdaq.com/symbol/hall</t>
  </si>
  <si>
    <t>Halozyme Therapeutics, Inc.</t>
  </si>
  <si>
    <t>HALO</t>
  </si>
  <si>
    <t>$1.93B</t>
  </si>
  <si>
    <t>http://www.nasdaq.com/symbol/halo</t>
  </si>
  <si>
    <t>Hamilton Bancorp, Inc.</t>
  </si>
  <si>
    <t>HBK</t>
  </si>
  <si>
    <t>$44.4M</t>
  </si>
  <si>
    <t>http://www.nasdaq.com/symbol/hbk</t>
  </si>
  <si>
    <t>Hampden Bancorp, Inc.</t>
  </si>
  <si>
    <t>HBNK</t>
  </si>
  <si>
    <t>$116.09M</t>
  </si>
  <si>
    <t>http://www.nasdaq.com/symbol/hbnk</t>
  </si>
  <si>
    <t>Hampton Roads Bankshares Inc</t>
  </si>
  <si>
    <t>HMPR</t>
  </si>
  <si>
    <t>$277.58M</t>
  </si>
  <si>
    <t>http://www.nasdaq.com/symbol/hmpr</t>
  </si>
  <si>
    <t>Hancock Holding Company</t>
  </si>
  <si>
    <t>HBHC</t>
  </si>
  <si>
    <t>$2.4B</t>
  </si>
  <si>
    <t>http://www.nasdaq.com/symbol/hbhc</t>
  </si>
  <si>
    <t>Handy &amp; Harman Ltd.</t>
  </si>
  <si>
    <t>HNH</t>
  </si>
  <si>
    <t>$503.01M</t>
  </si>
  <si>
    <t>http://www.nasdaq.com/symbol/hnh</t>
  </si>
  <si>
    <t>Hanmi Financial Corporation</t>
  </si>
  <si>
    <t>HAFC</t>
  </si>
  <si>
    <t>$639.68M</t>
  </si>
  <si>
    <t>http://www.nasdaq.com/symbol/hafc</t>
  </si>
  <si>
    <t>Hansen Medical, Inc.</t>
  </si>
  <si>
    <t>HNSN</t>
  </si>
  <si>
    <t>$144.44M</t>
  </si>
  <si>
    <t>http://www.nasdaq.com/symbol/hnsn</t>
  </si>
  <si>
    <t>Hanwha Q CELLS Co., Ltd.</t>
  </si>
  <si>
    <t>HQCL</t>
  </si>
  <si>
    <t>$989.68M</t>
  </si>
  <si>
    <t>http://www.nasdaq.com/symbol/hqcl</t>
  </si>
  <si>
    <t>Hardinge, Inc.</t>
  </si>
  <si>
    <t>HDNG</t>
  </si>
  <si>
    <t>$146.68M</t>
  </si>
  <si>
    <t>http://www.nasdaq.com/symbol/hdng</t>
  </si>
  <si>
    <t>Harmonic Inc.</t>
  </si>
  <si>
    <t>HLIT</t>
  </si>
  <si>
    <t>$695.67M</t>
  </si>
  <si>
    <t>http://www.nasdaq.com/symbol/hlit</t>
  </si>
  <si>
    <t>Harmony Merger Corp.</t>
  </si>
  <si>
    <t>HRMN</t>
  </si>
  <si>
    <t>http://www.nasdaq.com/symbol/hrmn</t>
  </si>
  <si>
    <t>Harris &amp; Harris Group, Inc.</t>
  </si>
  <si>
    <t>TINY</t>
  </si>
  <si>
    <t>$99.67M</t>
  </si>
  <si>
    <t>Finance/Investors Services</t>
  </si>
  <si>
    <t>http://www.nasdaq.com/symbol/tiny</t>
  </si>
  <si>
    <t>Harvard Apparatus Regenerative Technology, Inc.</t>
  </si>
  <si>
    <t xml:space="preserve">HART          </t>
  </si>
  <si>
    <t>$26.08M</t>
  </si>
  <si>
    <t xml:space="preserve">http://www.nasdaq.com/symbol/hart          </t>
  </si>
  <si>
    <t>Harvard Bioscience, Inc.</t>
  </si>
  <si>
    <t>HBIO</t>
  </si>
  <si>
    <t>$176.69M</t>
  </si>
  <si>
    <t>http://www.nasdaq.com/symbol/hbio</t>
  </si>
  <si>
    <t>Harvest Capital Credit Corporation</t>
  </si>
  <si>
    <t>HCAP</t>
  </si>
  <si>
    <t>$76.9M</t>
  </si>
  <si>
    <t>http://www.nasdaq.com/symbol/hcap</t>
  </si>
  <si>
    <t>HCAPL</t>
  </si>
  <si>
    <t>http://www.nasdaq.com/symbol/hcapl</t>
  </si>
  <si>
    <t>Hasbro, Inc.</t>
  </si>
  <si>
    <t>HAS</t>
  </si>
  <si>
    <t>$7.77B</t>
  </si>
  <si>
    <t>http://www.nasdaq.com/symbol/has</t>
  </si>
  <si>
    <t>Hawaiian Holdings, Inc.</t>
  </si>
  <si>
    <t>HA</t>
  </si>
  <si>
    <t>http://www.nasdaq.com/symbol/ha</t>
  </si>
  <si>
    <t>Hawaiian Telcom Holdco, Inc.</t>
  </si>
  <si>
    <t>HCOM</t>
  </si>
  <si>
    <t>$282.2M</t>
  </si>
  <si>
    <t>http://www.nasdaq.com/symbol/hcom</t>
  </si>
  <si>
    <t>Hawkins, Inc.</t>
  </si>
  <si>
    <t>HWKN</t>
  </si>
  <si>
    <t>$411.01M</t>
  </si>
  <si>
    <t>http://www.nasdaq.com/symbol/hwkn</t>
  </si>
  <si>
    <t>Hawthorn Bancshares, Inc.</t>
  </si>
  <si>
    <t>HWBK</t>
  </si>
  <si>
    <t>$78.51M</t>
  </si>
  <si>
    <t>http://www.nasdaq.com/symbol/hwbk</t>
  </si>
  <si>
    <t>Haynes International, Inc.</t>
  </si>
  <si>
    <t>HAYN</t>
  </si>
  <si>
    <t>$517.02M</t>
  </si>
  <si>
    <t>http://www.nasdaq.com/symbol/hayn</t>
  </si>
  <si>
    <t>HD Supply Holdings, Inc.</t>
  </si>
  <si>
    <t>HDS</t>
  </si>
  <si>
    <t>$5.81B</t>
  </si>
  <si>
    <t>http://www.nasdaq.com/symbol/hds</t>
  </si>
  <si>
    <t>Health Insurance Innovations, Inc.</t>
  </si>
  <si>
    <t>HIIQ</t>
  </si>
  <si>
    <t>$114.13M</t>
  </si>
  <si>
    <t>http://www.nasdaq.com/symbol/hiiq</t>
  </si>
  <si>
    <t>Healthcare Services Group, Inc.</t>
  </si>
  <si>
    <t>HCSG</t>
  </si>
  <si>
    <t>http://www.nasdaq.com/symbol/hcsg</t>
  </si>
  <si>
    <t>HealthEquity, Inc.</t>
  </si>
  <si>
    <t>HQY</t>
  </si>
  <si>
    <t>http://www.nasdaq.com/symbol/hqy</t>
  </si>
  <si>
    <t>HealthStream, Inc.</t>
  </si>
  <si>
    <t>HSTM</t>
  </si>
  <si>
    <t>$731.21M</t>
  </si>
  <si>
    <t>http://www.nasdaq.com/symbol/hstm</t>
  </si>
  <si>
    <t>Healthways, Inc.</t>
  </si>
  <si>
    <t>HWAY</t>
  </si>
  <si>
    <t>$748.49M</t>
  </si>
  <si>
    <t>http://www.nasdaq.com/symbol/hway</t>
  </si>
  <si>
    <t>Heartland Express, Inc.</t>
  </si>
  <si>
    <t>HTLD</t>
  </si>
  <si>
    <t>$2.24B</t>
  </si>
  <si>
    <t>http://www.nasdaq.com/symbol/htld</t>
  </si>
  <si>
    <t>Heartland Financial USA, Inc.</t>
  </si>
  <si>
    <t>HTLF</t>
  </si>
  <si>
    <t>$544.23M</t>
  </si>
  <si>
    <t>http://www.nasdaq.com/symbol/htlf</t>
  </si>
  <si>
    <t>Heartware International, Inc.</t>
  </si>
  <si>
    <t>HTWR</t>
  </si>
  <si>
    <t>http://www.nasdaq.com/symbol/htwr</t>
  </si>
  <si>
    <t>Heat Biologics, Inc.</t>
  </si>
  <si>
    <t>HTBX</t>
  </si>
  <si>
    <t>$44.27M</t>
  </si>
  <si>
    <t>http://www.nasdaq.com/symbol/htbx</t>
  </si>
  <si>
    <t>Heidrick &amp; Struggles International, Inc.</t>
  </si>
  <si>
    <t>HSII</t>
  </si>
  <si>
    <t>$423.45M</t>
  </si>
  <si>
    <t>http://www.nasdaq.com/symbol/hsii</t>
  </si>
  <si>
    <t>Helen of Troy Limited</t>
  </si>
  <si>
    <t>HELE</t>
  </si>
  <si>
    <t>http://www.nasdaq.com/symbol/hele</t>
  </si>
  <si>
    <t>Helios and Matheson Analytics Inc</t>
  </si>
  <si>
    <t>HMNY</t>
  </si>
  <si>
    <t>$4.16M</t>
  </si>
  <si>
    <t>http://www.nasdaq.com/symbol/hmny</t>
  </si>
  <si>
    <t>Hemisphere Media Group, Inc.</t>
  </si>
  <si>
    <t>HMTV</t>
  </si>
  <si>
    <t>$571.75M</t>
  </si>
  <si>
    <t>http://www.nasdaq.com/symbol/hmtv</t>
  </si>
  <si>
    <t>Hennessy Advisors, Inc.</t>
  </si>
  <si>
    <t>HNNA</t>
  </si>
  <si>
    <t>$136.46M</t>
  </si>
  <si>
    <t>http://www.nasdaq.com/symbol/hnna</t>
  </si>
  <si>
    <t>Hennessy Capital Acquisition Corp.</t>
  </si>
  <si>
    <t>HCAC</t>
  </si>
  <si>
    <t>$144.33M</t>
  </si>
  <si>
    <t>http://www.nasdaq.com/symbol/hcac</t>
  </si>
  <si>
    <t>HCACU</t>
  </si>
  <si>
    <t>$116.4M</t>
  </si>
  <si>
    <t>http://www.nasdaq.com/symbol/hcacu</t>
  </si>
  <si>
    <t>HCACW</t>
  </si>
  <si>
    <t>http://www.nasdaq.com/symbol/hcacw</t>
  </si>
  <si>
    <t>HSIC</t>
  </si>
  <si>
    <t>$11.95B</t>
  </si>
  <si>
    <t>http://www.nasdaq.com/symbol/hsic</t>
  </si>
  <si>
    <t>Hercules Offshore, Inc.</t>
  </si>
  <si>
    <t>HERO</t>
  </si>
  <si>
    <t>$138.32M</t>
  </si>
  <si>
    <t>http://www.nasdaq.com/symbol/hero</t>
  </si>
  <si>
    <t>Heritage Commerce Corp</t>
  </si>
  <si>
    <t>HTBK</t>
  </si>
  <si>
    <t>$228.28M</t>
  </si>
  <si>
    <t>http://www.nasdaq.com/symbol/htbk</t>
  </si>
  <si>
    <t>Heritage Financial Corporation</t>
  </si>
  <si>
    <t>HFWA</t>
  </si>
  <si>
    <t>$492.87M</t>
  </si>
  <si>
    <t>http://www.nasdaq.com/symbol/hfwa</t>
  </si>
  <si>
    <t>Heritage Financial Group</t>
  </si>
  <si>
    <t>HBOS</t>
  </si>
  <si>
    <t>$230.71M</t>
  </si>
  <si>
    <t>http://www.nasdaq.com/symbol/hbos</t>
  </si>
  <si>
    <t>Heritage Oaks Bancorp</t>
  </si>
  <si>
    <t>HEOP</t>
  </si>
  <si>
    <t>$260.46M</t>
  </si>
  <si>
    <t>http://www.nasdaq.com/symbol/heop</t>
  </si>
  <si>
    <t>Heritage-Crystal Clean, Inc.</t>
  </si>
  <si>
    <t>HCCI</t>
  </si>
  <si>
    <t>$275.83M</t>
  </si>
  <si>
    <t>http://www.nasdaq.com/symbol/hcci</t>
  </si>
  <si>
    <t>Herman Miller, Inc.</t>
  </si>
  <si>
    <t>MLHR</t>
  </si>
  <si>
    <t>http://www.nasdaq.com/symbol/mlhr</t>
  </si>
  <si>
    <t>Heron Therapeutics, Inc.</t>
  </si>
  <si>
    <t>HRTX</t>
  </si>
  <si>
    <t>$323.02M</t>
  </si>
  <si>
    <t>http://www.nasdaq.com/symbol/hrtx</t>
  </si>
  <si>
    <t>Heska Corporation</t>
  </si>
  <si>
    <t>HSKA</t>
  </si>
  <si>
    <t>$133.6M</t>
  </si>
  <si>
    <t>http://www.nasdaq.com/symbol/hska</t>
  </si>
  <si>
    <t>HF Financial Corp.</t>
  </si>
  <si>
    <t>HFFC</t>
  </si>
  <si>
    <t>$104.68M</t>
  </si>
  <si>
    <t>http://www.nasdaq.com/symbol/hffc</t>
  </si>
  <si>
    <t>HF2 Financial Management Inc.</t>
  </si>
  <si>
    <t>HTWO</t>
  </si>
  <si>
    <t>$242.68M</t>
  </si>
  <si>
    <t>http://www.nasdaq.com/symbol/htwo</t>
  </si>
  <si>
    <t>Hibbett Sports, Inc.</t>
  </si>
  <si>
    <t>HIBB</t>
  </si>
  <si>
    <t>$1.23B</t>
  </si>
  <si>
    <t>http://www.nasdaq.com/symbol/hibb</t>
  </si>
  <si>
    <t>Highpower International Inc</t>
  </si>
  <si>
    <t>HPJ</t>
  </si>
  <si>
    <t>$80.98M</t>
  </si>
  <si>
    <t>http://www.nasdaq.com/symbol/hpj</t>
  </si>
  <si>
    <t>Highway Holdings Limited</t>
  </si>
  <si>
    <t>HIHO</t>
  </si>
  <si>
    <t>$13.1M</t>
  </si>
  <si>
    <t>http://www.nasdaq.com/symbol/hiho</t>
  </si>
  <si>
    <t>Himax Technologies, Inc.</t>
  </si>
  <si>
    <t>HIMX</t>
  </si>
  <si>
    <t>http://www.nasdaq.com/symbol/himx</t>
  </si>
  <si>
    <t>Hingham Institution for Savings</t>
  </si>
  <si>
    <t>HIFS</t>
  </si>
  <si>
    <t>$214.47M</t>
  </si>
  <si>
    <t>http://www.nasdaq.com/symbol/hifs</t>
  </si>
  <si>
    <t>Histogenics Corporation</t>
  </si>
  <si>
    <t>HSGX</t>
  </si>
  <si>
    <t>$122.47M</t>
  </si>
  <si>
    <t>http://www.nasdaq.com/symbol/hsgx</t>
  </si>
  <si>
    <t>HMN Financial, Inc.</t>
  </si>
  <si>
    <t>HMNF</t>
  </si>
  <si>
    <t>$53.77M</t>
  </si>
  <si>
    <t>http://www.nasdaq.com/symbol/hmnf</t>
  </si>
  <si>
    <t>HMS Holdings Corp</t>
  </si>
  <si>
    <t>HMSY</t>
  </si>
  <si>
    <t>http://www.nasdaq.com/symbol/hmsy</t>
  </si>
  <si>
    <t>Hollysys Automation Technologies, Ltd.</t>
  </si>
  <si>
    <t>HOLI</t>
  </si>
  <si>
    <t>http://www.nasdaq.com/symbol/holi</t>
  </si>
  <si>
    <t>Hologic, Inc.</t>
  </si>
  <si>
    <t>HOLX</t>
  </si>
  <si>
    <t>$8.88B</t>
  </si>
  <si>
    <t>http://www.nasdaq.com/symbol/holx</t>
  </si>
  <si>
    <t>Home Bancorp, Inc.</t>
  </si>
  <si>
    <t>HBCP</t>
  </si>
  <si>
    <t>$149.83M</t>
  </si>
  <si>
    <t>http://www.nasdaq.com/symbol/hbcp</t>
  </si>
  <si>
    <t>Home BancShares, Inc.</t>
  </si>
  <si>
    <t>HOMB</t>
  </si>
  <si>
    <t>$2.13B</t>
  </si>
  <si>
    <t>http://www.nasdaq.com/symbol/homb</t>
  </si>
  <si>
    <t>Home Federal Bancorp, Inc. of Louisiana</t>
  </si>
  <si>
    <t>HFBL</t>
  </si>
  <si>
    <t>$42.66M</t>
  </si>
  <si>
    <t>http://www.nasdaq.com/symbol/hfbl</t>
  </si>
  <si>
    <t>Home Loan Servicing Solutions, Ltd.</t>
  </si>
  <si>
    <t>HLSS</t>
  </si>
  <si>
    <t>$1.19B</t>
  </si>
  <si>
    <t>http://www.nasdaq.com/symbol/hlss</t>
  </si>
  <si>
    <t>HomeAway, Inc.</t>
  </si>
  <si>
    <t>AWAY</t>
  </si>
  <si>
    <t>http://www.nasdaq.com/symbol/away</t>
  </si>
  <si>
    <t>Homeinns Hotel Group</t>
  </si>
  <si>
    <t>HMIN</t>
  </si>
  <si>
    <t>http://www.nasdaq.com/symbol/hmin</t>
  </si>
  <si>
    <t>HomeStreet, Inc.</t>
  </si>
  <si>
    <t>HMST</t>
  </si>
  <si>
    <t>$255.53M</t>
  </si>
  <si>
    <t>http://www.nasdaq.com/symbol/hmst</t>
  </si>
  <si>
    <t>HomeTrust Bancshares, Inc.</t>
  </si>
  <si>
    <t>HTBI</t>
  </si>
  <si>
    <t>$326.58M</t>
  </si>
  <si>
    <t>http://www.nasdaq.com/symbol/htbi</t>
  </si>
  <si>
    <t>Hong Kong Television Network Limited</t>
  </si>
  <si>
    <t>HKTV</t>
  </si>
  <si>
    <t>$324.01M</t>
  </si>
  <si>
    <t>http://www.nasdaq.com/symbol/hktv</t>
  </si>
  <si>
    <t>Hooker Furniture Corporation</t>
  </si>
  <si>
    <t>HOFT</t>
  </si>
  <si>
    <t>$199.31M</t>
  </si>
  <si>
    <t>http://www.nasdaq.com/symbol/hoft</t>
  </si>
  <si>
    <t>HopFed Bancorp, Inc.</t>
  </si>
  <si>
    <t>HFBC</t>
  </si>
  <si>
    <t>http://www.nasdaq.com/symbol/hfbc</t>
  </si>
  <si>
    <t>Horizon Bancorp (IN)</t>
  </si>
  <si>
    <t>HBNC</t>
  </si>
  <si>
    <t>$206.69M</t>
  </si>
  <si>
    <t>http://www.nasdaq.com/symbol/hbnc</t>
  </si>
  <si>
    <t>Horizon Pharma plc</t>
  </si>
  <si>
    <t>HZNP</t>
  </si>
  <si>
    <t>http://www.nasdaq.com/symbol/hznp</t>
  </si>
  <si>
    <t>Horizon Technology Finance Corporation</t>
  </si>
  <si>
    <t>HRZN</t>
  </si>
  <si>
    <t>$135.06M</t>
  </si>
  <si>
    <t>http://www.nasdaq.com/symbol/hrzn</t>
  </si>
  <si>
    <t>Horsehead Holding Corp.</t>
  </si>
  <si>
    <t>ZINC</t>
  </si>
  <si>
    <t>$763.52M</t>
  </si>
  <si>
    <t>http://www.nasdaq.com/symbol/zinc</t>
  </si>
  <si>
    <t>Hortonworks, Inc.</t>
  </si>
  <si>
    <t>HDP</t>
  </si>
  <si>
    <t>http://www.nasdaq.com/symbol/hdp</t>
  </si>
  <si>
    <t>Houghton Mifflin Harcourt Company</t>
  </si>
  <si>
    <t>HMHC</t>
  </si>
  <si>
    <t>Books</t>
  </si>
  <si>
    <t>http://www.nasdaq.com/symbol/hmhc</t>
  </si>
  <si>
    <t>Houston Wire &amp; Cable Company</t>
  </si>
  <si>
    <t>HWCC</t>
  </si>
  <si>
    <t>$185.73M</t>
  </si>
  <si>
    <t>http://www.nasdaq.com/symbol/hwcc</t>
  </si>
  <si>
    <t>Hovnanian Enterprises Inc</t>
  </si>
  <si>
    <t>HOVNP</t>
  </si>
  <si>
    <t>$74.7M</t>
  </si>
  <si>
    <t>http://www.nasdaq.com/symbol/hovnp</t>
  </si>
  <si>
    <t>Howard Bancorp, Inc.</t>
  </si>
  <si>
    <t>HBMD</t>
  </si>
  <si>
    <t>$54.82M</t>
  </si>
  <si>
    <t>http://www.nasdaq.com/symbol/hbmd</t>
  </si>
  <si>
    <t>HSN, Inc.</t>
  </si>
  <si>
    <t>HSNI</t>
  </si>
  <si>
    <t>$3.57B</t>
  </si>
  <si>
    <t>http://www.nasdaq.com/symbol/hsni</t>
  </si>
  <si>
    <t>Hub Group, Inc.</t>
  </si>
  <si>
    <t>HUBG</t>
  </si>
  <si>
    <t>$1.45B</t>
  </si>
  <si>
    <t>http://www.nasdaq.com/symbol/hubg</t>
  </si>
  <si>
    <t>Hudson City Bancorp, Inc.</t>
  </si>
  <si>
    <t>HCBK</t>
  </si>
  <si>
    <t>$5.11B</t>
  </si>
  <si>
    <t>http://www.nasdaq.com/symbol/hcbk</t>
  </si>
  <si>
    <t>Hudson Global, Inc.</t>
  </si>
  <si>
    <t>HSON</t>
  </si>
  <si>
    <t>$85.43M</t>
  </si>
  <si>
    <t>http://www.nasdaq.com/symbol/hson</t>
  </si>
  <si>
    <t>Hudson Technologies, Inc.</t>
  </si>
  <si>
    <t>HDSN</t>
  </si>
  <si>
    <t>$123.96M</t>
  </si>
  <si>
    <t>http://www.nasdaq.com/symbol/hdsn</t>
  </si>
  <si>
    <t>Huntington Bancshares Incorporated</t>
  </si>
  <si>
    <t>HBAN</t>
  </si>
  <si>
    <t>$8.68B</t>
  </si>
  <si>
    <t>http://www.nasdaq.com/symbol/hban</t>
  </si>
  <si>
    <t>HBANP</t>
  </si>
  <si>
    <t>http://www.nasdaq.com/symbol/hbanp</t>
  </si>
  <si>
    <t>Hurco Companies, Inc.</t>
  </si>
  <si>
    <t>HURC</t>
  </si>
  <si>
    <t>$230.29M</t>
  </si>
  <si>
    <t>http://www.nasdaq.com/symbol/hurc</t>
  </si>
  <si>
    <t>Huron Consulting Group Inc.</t>
  </si>
  <si>
    <t>HURN</t>
  </si>
  <si>
    <t>$1.78B</t>
  </si>
  <si>
    <t>http://www.nasdaq.com/symbol/hurn</t>
  </si>
  <si>
    <t>Hutchinson Technology Incorporated</t>
  </si>
  <si>
    <t>HTCH</t>
  </si>
  <si>
    <t>$122.46M</t>
  </si>
  <si>
    <t>http://www.nasdaq.com/symbol/htch</t>
  </si>
  <si>
    <t>Huttig Building Products, Inc.</t>
  </si>
  <si>
    <t>HBP</t>
  </si>
  <si>
    <t>$76.17M</t>
  </si>
  <si>
    <t>http://www.nasdaq.com/symbol/hbp</t>
  </si>
  <si>
    <t>Hydra Industries Acquisition Corp.</t>
  </si>
  <si>
    <t>HDRA</t>
  </si>
  <si>
    <t>$97.85M</t>
  </si>
  <si>
    <t>http://www.nasdaq.com/symbol/hdra</t>
  </si>
  <si>
    <t>HDRAR</t>
  </si>
  <si>
    <t>http://www.nasdaq.com/symbol/hdrar</t>
  </si>
  <si>
    <t>HDRAU</t>
  </si>
  <si>
    <t>http://www.nasdaq.com/symbol/hdrau</t>
  </si>
  <si>
    <t>HDRAW</t>
  </si>
  <si>
    <t>http://www.nasdaq.com/symbol/hdraw</t>
  </si>
  <si>
    <t>Hydrogenics Corporation</t>
  </si>
  <si>
    <t>HYGS</t>
  </si>
  <si>
    <t>$139.54M</t>
  </si>
  <si>
    <t>http://www.nasdaq.com/symbol/hygs</t>
  </si>
  <si>
    <t>Hyperion Therapeutics, Inc.</t>
  </si>
  <si>
    <t>HPTX</t>
  </si>
  <si>
    <t>$568.24M</t>
  </si>
  <si>
    <t>http://www.nasdaq.com/symbol/hptx</t>
  </si>
  <si>
    <t>I.D. Systems, Inc.</t>
  </si>
  <si>
    <t>IDSY</t>
  </si>
  <si>
    <t>$86.19M</t>
  </si>
  <si>
    <t>http://www.nasdaq.com/symbol/idsy</t>
  </si>
  <si>
    <t>IAC/InterActiveCorp</t>
  </si>
  <si>
    <t>IACI</t>
  </si>
  <si>
    <t>$5.62B</t>
  </si>
  <si>
    <t>http://www.nasdaq.com/symbol/iaci</t>
  </si>
  <si>
    <t>Iao Kun Group Holding Company Limited</t>
  </si>
  <si>
    <t>IKGH</t>
  </si>
  <si>
    <t>$84.03M</t>
  </si>
  <si>
    <t>http://www.nasdaq.com/symbol/ikgh</t>
  </si>
  <si>
    <t>IBERIABANK Corporation</t>
  </si>
  <si>
    <t>IBKC</t>
  </si>
  <si>
    <t>http://www.nasdaq.com/symbol/ibkc</t>
  </si>
  <si>
    <t>icad inc.</t>
  </si>
  <si>
    <t>ICAD</t>
  </si>
  <si>
    <t>$168.64M</t>
  </si>
  <si>
    <t>http://www.nasdaq.com/symbol/icad</t>
  </si>
  <si>
    <t>Icahn Enterprises L.P.</t>
  </si>
  <si>
    <t>IEP</t>
  </si>
  <si>
    <t>$12.02B</t>
  </si>
  <si>
    <t>http://www.nasdaq.com/symbol/iep</t>
  </si>
  <si>
    <t>ICF International, Inc.</t>
  </si>
  <si>
    <t>ICFI</t>
  </si>
  <si>
    <t>$767.41M</t>
  </si>
  <si>
    <t>http://www.nasdaq.com/symbol/icfi</t>
  </si>
  <si>
    <t>ICON plc</t>
  </si>
  <si>
    <t>ICLR</t>
  </si>
  <si>
    <t>$3.71B</t>
  </si>
  <si>
    <t>http://www.nasdaq.com/symbol/iclr</t>
  </si>
  <si>
    <t>Iconix Brand Group, Inc.</t>
  </si>
  <si>
    <t>ICON</t>
  </si>
  <si>
    <t>http://www.nasdaq.com/symbol/icon</t>
  </si>
  <si>
    <t>ICU Medical, Inc.</t>
  </si>
  <si>
    <t>ICUI</t>
  </si>
  <si>
    <t>http://www.nasdaq.com/symbol/icui</t>
  </si>
  <si>
    <t>Ideal Power Inc.</t>
  </si>
  <si>
    <t>IPWR</t>
  </si>
  <si>
    <t>$55.12M</t>
  </si>
  <si>
    <t>http://www.nasdaq.com/symbol/ipwr</t>
  </si>
  <si>
    <t>Identiv, Inc.</t>
  </si>
  <si>
    <t>INVE</t>
  </si>
  <si>
    <t>$120.79M</t>
  </si>
  <si>
    <t>http://www.nasdaq.com/symbol/inve</t>
  </si>
  <si>
    <t>Idera Pharmaceuticals, Inc.</t>
  </si>
  <si>
    <t>IDRA</t>
  </si>
  <si>
    <t>$441.9M</t>
  </si>
  <si>
    <t>http://www.nasdaq.com/symbol/idra</t>
  </si>
  <si>
    <t>IDEXX Laboratories, Inc.</t>
  </si>
  <si>
    <t>IDXX</t>
  </si>
  <si>
    <t>$7.45B</t>
  </si>
  <si>
    <t>http://www.nasdaq.com/symbol/idxx</t>
  </si>
  <si>
    <t>iDreamSky Technology Limited</t>
  </si>
  <si>
    <t>DSKY</t>
  </si>
  <si>
    <t>$491.37M</t>
  </si>
  <si>
    <t>http://www.nasdaq.com/symbol/dsky</t>
  </si>
  <si>
    <t>IF Bancorp, Inc.</t>
  </si>
  <si>
    <t>IROQ</t>
  </si>
  <si>
    <t>$72.68M</t>
  </si>
  <si>
    <t>http://www.nasdaq.com/symbol/iroq</t>
  </si>
  <si>
    <t>iGATE Corporation</t>
  </si>
  <si>
    <t>IGTE</t>
  </si>
  <si>
    <t>$3.18B</t>
  </si>
  <si>
    <t>http://www.nasdaq.com/symbol/igte</t>
  </si>
  <si>
    <t>Ignite Restaurant Group, Inc.</t>
  </si>
  <si>
    <t>IRG</t>
  </si>
  <si>
    <t>$187.34M</t>
  </si>
  <si>
    <t>http://www.nasdaq.com/symbol/irg</t>
  </si>
  <si>
    <t>Ignyta, Inc.</t>
  </si>
  <si>
    <t>RXDX</t>
  </si>
  <si>
    <t>$140.39M</t>
  </si>
  <si>
    <t>http://www.nasdaq.com/symbol/rxdx</t>
  </si>
  <si>
    <t>II-VI Incorporated</t>
  </si>
  <si>
    <t>IIVI</t>
  </si>
  <si>
    <t>http://www.nasdaq.com/symbol/iivi</t>
  </si>
  <si>
    <t>iKang Healthcare Group, Inc.</t>
  </si>
  <si>
    <t>KANG</t>
  </si>
  <si>
    <t>http://www.nasdaq.com/symbol/kang</t>
  </si>
  <si>
    <t>Ikanos Communications, Inc.</t>
  </si>
  <si>
    <t>IKAN</t>
  </si>
  <si>
    <t>$46.69M</t>
  </si>
  <si>
    <t>http://www.nasdaq.com/symbol/ikan</t>
  </si>
  <si>
    <t>Ikonics Corporation</t>
  </si>
  <si>
    <t>IKNX</t>
  </si>
  <si>
    <t>$36.63M</t>
  </si>
  <si>
    <t>http://www.nasdaq.com/symbol/iknx</t>
  </si>
  <si>
    <t>ILMN</t>
  </si>
  <si>
    <t>$29.21B</t>
  </si>
  <si>
    <t>http://www.nasdaq.com/symbol/ilmn</t>
  </si>
  <si>
    <t>Image Sensing Systems, Inc.</t>
  </si>
  <si>
    <t>ISNS</t>
  </si>
  <si>
    <t>$12.12M</t>
  </si>
  <si>
    <t>http://www.nasdaq.com/symbol/isns</t>
  </si>
  <si>
    <t>Immersion Corporation</t>
  </si>
  <si>
    <t>IMMR</t>
  </si>
  <si>
    <t>$243.57M</t>
  </si>
  <si>
    <t>http://www.nasdaq.com/symbol/immr</t>
  </si>
  <si>
    <t>ImmuCell Corporation</t>
  </si>
  <si>
    <t>ICCC</t>
  </si>
  <si>
    <t>$20.28M</t>
  </si>
  <si>
    <t>http://www.nasdaq.com/symbol/iccc</t>
  </si>
  <si>
    <t>Immune Design Corp.</t>
  </si>
  <si>
    <t>IMDZ</t>
  </si>
  <si>
    <t>$408.13M</t>
  </si>
  <si>
    <t>http://www.nasdaq.com/symbol/imdz</t>
  </si>
  <si>
    <t>Immune Pharmaceuticals Inc.</t>
  </si>
  <si>
    <t xml:space="preserve">IMNP          </t>
  </si>
  <si>
    <t>$34.75M</t>
  </si>
  <si>
    <t xml:space="preserve">http://www.nasdaq.com/symbol/imnp          </t>
  </si>
  <si>
    <t>ImmunoGen, Inc.</t>
  </si>
  <si>
    <t>IMGN</t>
  </si>
  <si>
    <t>$656.14M</t>
  </si>
  <si>
    <t>http://www.nasdaq.com/symbol/imgn</t>
  </si>
  <si>
    <t>Immunomedics, Inc.</t>
  </si>
  <si>
    <t>IMMU</t>
  </si>
  <si>
    <t>$372.61M</t>
  </si>
  <si>
    <t>http://www.nasdaq.com/symbol/immu</t>
  </si>
  <si>
    <t>Impax Laboratories, Inc.</t>
  </si>
  <si>
    <t>IPXL</t>
  </si>
  <si>
    <t>$2.87B</t>
  </si>
  <si>
    <t>http://www.nasdaq.com/symbol/ipxl</t>
  </si>
  <si>
    <t>Imprimis Pharmaceuticals, Inc.</t>
  </si>
  <si>
    <t>IMMY</t>
  </si>
  <si>
    <t>$71.08M</t>
  </si>
  <si>
    <t>http://www.nasdaq.com/symbol/immy</t>
  </si>
  <si>
    <t>Imris Inc</t>
  </si>
  <si>
    <t>IMRS</t>
  </si>
  <si>
    <t>$53.49M</t>
  </si>
  <si>
    <t>http://www.nasdaq.com/symbol/imrs</t>
  </si>
  <si>
    <t>INC Research Holdings, Inc.</t>
  </si>
  <si>
    <t>INCR</t>
  </si>
  <si>
    <t>http://www.nasdaq.com/symbol/incr</t>
  </si>
  <si>
    <t>inContact, Inc.</t>
  </si>
  <si>
    <t>SAAS</t>
  </si>
  <si>
    <t>$685.58M</t>
  </si>
  <si>
    <t>http://www.nasdaq.com/symbol/saas</t>
  </si>
  <si>
    <t>Incyte Corporation</t>
  </si>
  <si>
    <t>INCY</t>
  </si>
  <si>
    <t>$14.17B</t>
  </si>
  <si>
    <t>http://www.nasdaq.com/symbol/incy</t>
  </si>
  <si>
    <t>Independent Bank Corp.</t>
  </si>
  <si>
    <t>INDB</t>
  </si>
  <si>
    <t>$1B</t>
  </si>
  <si>
    <t>http://www.nasdaq.com/symbol/indb</t>
  </si>
  <si>
    <t>Independent Bank Corporation</t>
  </si>
  <si>
    <t>IBCP</t>
  </si>
  <si>
    <t>$288.05M</t>
  </si>
  <si>
    <t>http://www.nasdaq.com/symbol/ibcp</t>
  </si>
  <si>
    <t>Independent Bank Group, Inc</t>
  </si>
  <si>
    <t>IBTX</t>
  </si>
  <si>
    <t>$628.78M</t>
  </si>
  <si>
    <t>http://www.nasdaq.com/symbol/ibtx</t>
  </si>
  <si>
    <t>Industrial Services of America, Inc.</t>
  </si>
  <si>
    <t>IDSA</t>
  </si>
  <si>
    <t>$45.75M</t>
  </si>
  <si>
    <t>http://www.nasdaq.com/symbol/idsa</t>
  </si>
  <si>
    <t>Infinera Corporation</t>
  </si>
  <si>
    <t>INFN</t>
  </si>
  <si>
    <t>http://www.nasdaq.com/symbol/infn</t>
  </si>
  <si>
    <t>Infinity Pharmaceuticals, Inc.</t>
  </si>
  <si>
    <t>INFI</t>
  </si>
  <si>
    <t>$765.15M</t>
  </si>
  <si>
    <t>http://www.nasdaq.com/symbol/infi</t>
  </si>
  <si>
    <t>Infinity Property and Casualty Corporation</t>
  </si>
  <si>
    <t>IPCC</t>
  </si>
  <si>
    <t>$867.55M</t>
  </si>
  <si>
    <t>http://www.nasdaq.com/symbol/ipcc</t>
  </si>
  <si>
    <t>Informatica Corporation</t>
  </si>
  <si>
    <t>INFA</t>
  </si>
  <si>
    <t>$4.77B</t>
  </si>
  <si>
    <t>http://www.nasdaq.com/symbol/infa</t>
  </si>
  <si>
    <t>Information Services Group, Inc.</t>
  </si>
  <si>
    <t>III</t>
  </si>
  <si>
    <t>$154.9M</t>
  </si>
  <si>
    <t>http://www.nasdaq.com/symbol/iii</t>
  </si>
  <si>
    <t>InfoSonics Corp</t>
  </si>
  <si>
    <t>IFON</t>
  </si>
  <si>
    <t>$25.56M</t>
  </si>
  <si>
    <t>http://www.nasdaq.com/symbol/ifon</t>
  </si>
  <si>
    <t>Infraredx, Inc.</t>
  </si>
  <si>
    <t>REDX</t>
  </si>
  <si>
    <t>http://www.nasdaq.com/symbol/redx</t>
  </si>
  <si>
    <t>Ingles Markets, Incorporated</t>
  </si>
  <si>
    <t>IMKTA</t>
  </si>
  <si>
    <t>$869.35M</t>
  </si>
  <si>
    <t>http://www.nasdaq.com/symbol/imkta</t>
  </si>
  <si>
    <t>InnerWorkings, Inc.</t>
  </si>
  <si>
    <t>INWK</t>
  </si>
  <si>
    <t>$346.48M</t>
  </si>
  <si>
    <t>http://www.nasdaq.com/symbol/inwk</t>
  </si>
  <si>
    <t>Innocoll AG</t>
  </si>
  <si>
    <t>INNL</t>
  </si>
  <si>
    <t>$158.62M</t>
  </si>
  <si>
    <t>http://www.nasdaq.com/symbol/innl</t>
  </si>
  <si>
    <t>Innodata Inc.</t>
  </si>
  <si>
    <t>INOD</t>
  </si>
  <si>
    <t>$68.41M</t>
  </si>
  <si>
    <t>http://www.nasdaq.com/symbol/inod</t>
  </si>
  <si>
    <t>Innophos Holdings, Inc.</t>
  </si>
  <si>
    <t>IPHS</t>
  </si>
  <si>
    <t>http://www.nasdaq.com/symbol/iphs</t>
  </si>
  <si>
    <t>Innospec Inc.</t>
  </si>
  <si>
    <t>IOSP</t>
  </si>
  <si>
    <t>http://www.nasdaq.com/symbol/iosp</t>
  </si>
  <si>
    <t>Innovative Solutions and Support, Inc.</t>
  </si>
  <si>
    <t>ISSC</t>
  </si>
  <si>
    <t>$74.31M</t>
  </si>
  <si>
    <t>http://www.nasdaq.com/symbol/issc</t>
  </si>
  <si>
    <t>Inogen, Inc</t>
  </si>
  <si>
    <t>INGN</t>
  </si>
  <si>
    <t>$621.09M</t>
  </si>
  <si>
    <t>http://www.nasdaq.com/symbol/ingn</t>
  </si>
  <si>
    <t>Inotek Pharmaceuticals Corporation</t>
  </si>
  <si>
    <t>ITEK</t>
  </si>
  <si>
    <t>$83.21M</t>
  </si>
  <si>
    <t>http://www.nasdaq.com/symbol/itek</t>
  </si>
  <si>
    <t>Inovalon Holdings, Inc.</t>
  </si>
  <si>
    <t>INOV</t>
  </si>
  <si>
    <t>$4.31B</t>
  </si>
  <si>
    <t>http://www.nasdaq.com/symbol/inov</t>
  </si>
  <si>
    <t>Inovio Pharmaceuticals, Inc.</t>
  </si>
  <si>
    <t>INO</t>
  </si>
  <si>
    <t>$416.87M</t>
  </si>
  <si>
    <t>http://www.nasdaq.com/symbol/ino</t>
  </si>
  <si>
    <t>Insight Enterprises, Inc.</t>
  </si>
  <si>
    <t>NSIT</t>
  </si>
  <si>
    <t>http://www.nasdaq.com/symbol/nsit</t>
  </si>
  <si>
    <t>Insignia Systems, Inc.</t>
  </si>
  <si>
    <t>ISIG</t>
  </si>
  <si>
    <t>$37.99M</t>
  </si>
  <si>
    <t>http://www.nasdaq.com/symbol/isig</t>
  </si>
  <si>
    <t>Insmed, Inc.</t>
  </si>
  <si>
    <t>INSM</t>
  </si>
  <si>
    <t>$873.11M</t>
  </si>
  <si>
    <t>http://www.nasdaq.com/symbol/insm</t>
  </si>
  <si>
    <t>Insteel Industries, Inc.</t>
  </si>
  <si>
    <t>IIIN</t>
  </si>
  <si>
    <t>$395.11M</t>
  </si>
  <si>
    <t>http://www.nasdaq.com/symbol/iiin</t>
  </si>
  <si>
    <t>Insulet Corporation</t>
  </si>
  <si>
    <t>PODD</t>
  </si>
  <si>
    <t>http://www.nasdaq.com/symbol/podd</t>
  </si>
  <si>
    <t>Insys Therapeutics, Inc.</t>
  </si>
  <si>
    <t>INSY</t>
  </si>
  <si>
    <t>$1.83B</t>
  </si>
  <si>
    <t>http://www.nasdaq.com/symbol/insy</t>
  </si>
  <si>
    <t>Integra LifeSciences Holdings Corporation</t>
  </si>
  <si>
    <t>IART</t>
  </si>
  <si>
    <t>http://www.nasdaq.com/symbol/iart</t>
  </si>
  <si>
    <t>Integrated Device Technology, Inc.</t>
  </si>
  <si>
    <t>IDTI</t>
  </si>
  <si>
    <t>$3.09B</t>
  </si>
  <si>
    <t>http://www.nasdaq.com/symbol/idti</t>
  </si>
  <si>
    <t>Integrated Electrical Services, Inc.</t>
  </si>
  <si>
    <t>IESC</t>
  </si>
  <si>
    <t>$173.21M</t>
  </si>
  <si>
    <t>http://www.nasdaq.com/symbol/iesc</t>
  </si>
  <si>
    <t>Integrated Silicon Solution, Inc.</t>
  </si>
  <si>
    <t>ISSI</t>
  </si>
  <si>
    <t>$516.64M</t>
  </si>
  <si>
    <t>http://www.nasdaq.com/symbol/issi</t>
  </si>
  <si>
    <t>INTC</t>
  </si>
  <si>
    <t>$162.97B</t>
  </si>
  <si>
    <t>http://www.nasdaq.com/symbol/intc</t>
  </si>
  <si>
    <t>Inteliquent, Inc.</t>
  </si>
  <si>
    <t>IQNT</t>
  </si>
  <si>
    <t>$594.08M</t>
  </si>
  <si>
    <t>http://www.nasdaq.com/symbol/iqnt</t>
  </si>
  <si>
    <t>Intellipharmaceutics International Inc.</t>
  </si>
  <si>
    <t>IPCI</t>
  </si>
  <si>
    <t>$58.17M</t>
  </si>
  <si>
    <t>http://www.nasdaq.com/symbol/ipci</t>
  </si>
  <si>
    <t>Inter Parfums, Inc.</t>
  </si>
  <si>
    <t>IPAR</t>
  </si>
  <si>
    <t>$845.05M</t>
  </si>
  <si>
    <t>http://www.nasdaq.com/symbol/ipar</t>
  </si>
  <si>
    <t>Interactive Brokers Group, Inc.</t>
  </si>
  <si>
    <t>IBKR</t>
  </si>
  <si>
    <t>http://www.nasdaq.com/symbol/ibkr</t>
  </si>
  <si>
    <t>Interactive Intelligence Group, Inc.</t>
  </si>
  <si>
    <t>ININ</t>
  </si>
  <si>
    <t>$896.87M</t>
  </si>
  <si>
    <t>http://www.nasdaq.com/symbol/inin</t>
  </si>
  <si>
    <t>Intercept Pharmaceuticals, Inc.</t>
  </si>
  <si>
    <t>ICPT</t>
  </si>
  <si>
    <t>$4.94B</t>
  </si>
  <si>
    <t>http://www.nasdaq.com/symbol/icpt</t>
  </si>
  <si>
    <t>InterCloud Systems, Inc</t>
  </si>
  <si>
    <t>ICLD</t>
  </si>
  <si>
    <t>$46.2M</t>
  </si>
  <si>
    <t>http://www.nasdaq.com/symbol/icld</t>
  </si>
  <si>
    <t>ICLDW</t>
  </si>
  <si>
    <t>http://www.nasdaq.com/symbol/icldw</t>
  </si>
  <si>
    <t>InterDigital, Inc.</t>
  </si>
  <si>
    <t>IDCC</t>
  </si>
  <si>
    <t>$1.92B</t>
  </si>
  <si>
    <t>http://www.nasdaq.com/symbol/idcc</t>
  </si>
  <si>
    <t>Interface, Inc.</t>
  </si>
  <si>
    <t>TILE</t>
  </si>
  <si>
    <t>http://www.nasdaq.com/symbol/tile</t>
  </si>
  <si>
    <t>Intermolecular, Inc.</t>
  </si>
  <si>
    <t>IMI</t>
  </si>
  <si>
    <t>$82.34M</t>
  </si>
  <si>
    <t>http://www.nasdaq.com/symbol/imi</t>
  </si>
  <si>
    <t>Internap Corporation</t>
  </si>
  <si>
    <t>INAP</t>
  </si>
  <si>
    <t>$491.65M</t>
  </si>
  <si>
    <t>http://www.nasdaq.com/symbol/inap</t>
  </si>
  <si>
    <t>International Bancshares Corporation</t>
  </si>
  <si>
    <t>IBOC</t>
  </si>
  <si>
    <t>http://www.nasdaq.com/symbol/iboc</t>
  </si>
  <si>
    <t>International Speedway Corporation</t>
  </si>
  <si>
    <t>ISCA</t>
  </si>
  <si>
    <t>$1.49B</t>
  </si>
  <si>
    <t>http://www.nasdaq.com/symbol/isca</t>
  </si>
  <si>
    <t>Internet Gold Golden Lines Ltd.</t>
  </si>
  <si>
    <t>IGLD</t>
  </si>
  <si>
    <t>$84.11M</t>
  </si>
  <si>
    <t>http://www.nasdaq.com/symbol/igld</t>
  </si>
  <si>
    <t>Internet Initiative Japan, Inc.</t>
  </si>
  <si>
    <t>IIJI</t>
  </si>
  <si>
    <t>$895.87M</t>
  </si>
  <si>
    <t>http://www.nasdaq.com/symbol/iiji</t>
  </si>
  <si>
    <t>Internet Patents Corporation</t>
  </si>
  <si>
    <t>PTNT</t>
  </si>
  <si>
    <t>$20.54M</t>
  </si>
  <si>
    <t>http://www.nasdaq.com/symbol/ptnt</t>
  </si>
  <si>
    <t>Interphase Corporation</t>
  </si>
  <si>
    <t>INPH</t>
  </si>
  <si>
    <t>$18.18M</t>
  </si>
  <si>
    <t>http://www.nasdaq.com/symbol/inph</t>
  </si>
  <si>
    <t>Intersect ENT, Inc.</t>
  </si>
  <si>
    <t>XENT</t>
  </si>
  <si>
    <t>$530.65M</t>
  </si>
  <si>
    <t>http://www.nasdaq.com/symbol/xent</t>
  </si>
  <si>
    <t>Intersections, Inc.</t>
  </si>
  <si>
    <t>INTX</t>
  </si>
  <si>
    <t>$69.68M</t>
  </si>
  <si>
    <t>http://www.nasdaq.com/symbol/intx</t>
  </si>
  <si>
    <t>Intersil Corporation</t>
  </si>
  <si>
    <t>ISIL</t>
  </si>
  <si>
    <t>http://www.nasdaq.com/symbol/isil</t>
  </si>
  <si>
    <t>Interval Leisure Group, Inc.</t>
  </si>
  <si>
    <t>IILG</t>
  </si>
  <si>
    <t>$1.48B</t>
  </si>
  <si>
    <t>http://www.nasdaq.com/symbol/iilg</t>
  </si>
  <si>
    <t>Intevac, Inc.</t>
  </si>
  <si>
    <t>IVAC</t>
  </si>
  <si>
    <t>$163.1M</t>
  </si>
  <si>
    <t>http://www.nasdaq.com/symbol/ivac</t>
  </si>
  <si>
    <t>INTL FCStone Inc.</t>
  </si>
  <si>
    <t>INTL</t>
  </si>
  <si>
    <t>$475.43M</t>
  </si>
  <si>
    <t>http://www.nasdaq.com/symbol/intl</t>
  </si>
  <si>
    <t>INTLL</t>
  </si>
  <si>
    <t>http://www.nasdaq.com/symbol/intll</t>
  </si>
  <si>
    <t>Intra-Cellular Therapies Inc.</t>
  </si>
  <si>
    <t>ITCI</t>
  </si>
  <si>
    <t>$754.04M</t>
  </si>
  <si>
    <t>http://www.nasdaq.com/symbol/itci</t>
  </si>
  <si>
    <t>IntriCon Corporation</t>
  </si>
  <si>
    <t>IIN</t>
  </si>
  <si>
    <t>$45.74M</t>
  </si>
  <si>
    <t>http://www.nasdaq.com/symbol/iin</t>
  </si>
  <si>
    <t>INTU</t>
  </si>
  <si>
    <t>$27.61B</t>
  </si>
  <si>
    <t>http://www.nasdaq.com/symbol/intu</t>
  </si>
  <si>
    <t>ISRG</t>
  </si>
  <si>
    <t>$18.79B</t>
  </si>
  <si>
    <t>http://www.nasdaq.com/symbol/isrg</t>
  </si>
  <si>
    <t>Inventergy Global, Inc.</t>
  </si>
  <si>
    <t>INVT</t>
  </si>
  <si>
    <t>$13.66M</t>
  </si>
  <si>
    <t>http://www.nasdaq.com/symbol/invt</t>
  </si>
  <si>
    <t>Inventure Foods, Inc.</t>
  </si>
  <si>
    <t>SNAK</t>
  </si>
  <si>
    <t>$209.44M</t>
  </si>
  <si>
    <t>http://www.nasdaq.com/symbol/snak</t>
  </si>
  <si>
    <t>Investar Holding Corporation</t>
  </si>
  <si>
    <t>ISTR</t>
  </si>
  <si>
    <t>$105.91M</t>
  </si>
  <si>
    <t>http://www.nasdaq.com/symbol/istr</t>
  </si>
  <si>
    <t>Investors Bancorp, Inc.</t>
  </si>
  <si>
    <t>ISBC</t>
  </si>
  <si>
    <t>$4.18B</t>
  </si>
  <si>
    <t>http://www.nasdaq.com/symbol/isbc</t>
  </si>
  <si>
    <t>Investors Title Company</t>
  </si>
  <si>
    <t>ITIC</t>
  </si>
  <si>
    <t>$149.75M</t>
  </si>
  <si>
    <t>http://www.nasdaq.com/symbol/itic</t>
  </si>
  <si>
    <t>iPass Inc.</t>
  </si>
  <si>
    <t>IPAS</t>
  </si>
  <si>
    <t>http://www.nasdaq.com/symbol/ipas</t>
  </si>
  <si>
    <t>iPath US Treasury 10-year Bear ETN</t>
  </si>
  <si>
    <t>DTYS</t>
  </si>
  <si>
    <t>$68.19M</t>
  </si>
  <si>
    <t>http://www.nasdaq.com/symbol/dtys</t>
  </si>
  <si>
    <t>iPath US Treasury 10-year Bull ETN</t>
  </si>
  <si>
    <t>DTYL</t>
  </si>
  <si>
    <t>$5.38M</t>
  </si>
  <si>
    <t>http://www.nasdaq.com/symbol/dtyl</t>
  </si>
  <si>
    <t>iPath US Treasury 2-year Bear ETN</t>
  </si>
  <si>
    <t>DTUS</t>
  </si>
  <si>
    <t>$13.02M</t>
  </si>
  <si>
    <t>http://www.nasdaq.com/symbol/dtus</t>
  </si>
  <si>
    <t>iPath US Treasury 2-year Bull ETN</t>
  </si>
  <si>
    <t>DTUL</t>
  </si>
  <si>
    <t>$4.39M</t>
  </si>
  <si>
    <t>http://www.nasdaq.com/symbol/dtul</t>
  </si>
  <si>
    <t>iPath US Treasury 5-year Bear Exchange Traded Note</t>
  </si>
  <si>
    <t>DFVS</t>
  </si>
  <si>
    <t>$1.73M</t>
  </si>
  <si>
    <t>http://www.nasdaq.com/symbol/dfvs</t>
  </si>
  <si>
    <t>iPath US Treasury 5-year Bull ETN</t>
  </si>
  <si>
    <t>DFVL</t>
  </si>
  <si>
    <t>$1.89M</t>
  </si>
  <si>
    <t>http://www.nasdaq.com/symbol/dfvl</t>
  </si>
  <si>
    <t>iPath US Treasury Flattener ETN</t>
  </si>
  <si>
    <t>FLAT</t>
  </si>
  <si>
    <t>http://www.nasdaq.com/symbol/flat</t>
  </si>
  <si>
    <t>iPath US Treasury Long Bond Bear ETN</t>
  </si>
  <si>
    <t>DLBS</t>
  </si>
  <si>
    <t>$17.8M</t>
  </si>
  <si>
    <t>http://www.nasdaq.com/symbol/dlbs</t>
  </si>
  <si>
    <t>iPath US Treasury Long Bond Bull ETN</t>
  </si>
  <si>
    <t>DLBL</t>
  </si>
  <si>
    <t>$4.4M</t>
  </si>
  <si>
    <t>http://www.nasdaq.com/symbol/dlbl</t>
  </si>
  <si>
    <t>iPath US Treasury Steepener ETN</t>
  </si>
  <si>
    <t>STPP</t>
  </si>
  <si>
    <t>$13.96M</t>
  </si>
  <si>
    <t>http://www.nasdaq.com/symbol/stpp</t>
  </si>
  <si>
    <t>IPC Healthcare, Inc.</t>
  </si>
  <si>
    <t>IPCM</t>
  </si>
  <si>
    <t>$718.35M</t>
  </si>
  <si>
    <t>http://www.nasdaq.com/symbol/ipcm</t>
  </si>
  <si>
    <t>IPG Photonics Corporation</t>
  </si>
  <si>
    <t>IPGP</t>
  </si>
  <si>
    <t>$4.87B</t>
  </si>
  <si>
    <t>http://www.nasdaq.com/symbol/ipgp</t>
  </si>
  <si>
    <t>iRadimed Corporation</t>
  </si>
  <si>
    <t>IRMD</t>
  </si>
  <si>
    <t>$159.31M</t>
  </si>
  <si>
    <t>http://www.nasdaq.com/symbol/irmd</t>
  </si>
  <si>
    <t>IRIDEX Corporation</t>
  </si>
  <si>
    <t>IRIX</t>
  </si>
  <si>
    <t>$96.74M</t>
  </si>
  <si>
    <t>http://www.nasdaq.com/symbol/irix</t>
  </si>
  <si>
    <t>Iridium Communications Inc</t>
  </si>
  <si>
    <t>IRDM</t>
  </si>
  <si>
    <t>$898.05M</t>
  </si>
  <si>
    <t>http://www.nasdaq.com/symbol/irdm</t>
  </si>
  <si>
    <t>IRDMB</t>
  </si>
  <si>
    <t>$178.95M</t>
  </si>
  <si>
    <t>http://www.nasdaq.com/symbol/irdmb</t>
  </si>
  <si>
    <t>iRobot Corporation</t>
  </si>
  <si>
    <t>IRBT</t>
  </si>
  <si>
    <t>$933.49M</t>
  </si>
  <si>
    <t>Consumer Electronics/Appliances</t>
  </si>
  <si>
    <t>http://www.nasdaq.com/symbol/irbt</t>
  </si>
  <si>
    <t>Ironwood Pharmaceuticals, Inc.</t>
  </si>
  <si>
    <t>IRWD</t>
  </si>
  <si>
    <t>$2.19B</t>
  </si>
  <si>
    <t>http://www.nasdaq.com/symbol/irwd</t>
  </si>
  <si>
    <t>IRSA Propiedades Comerciales S.A.</t>
  </si>
  <si>
    <t>IRCP</t>
  </si>
  <si>
    <t>$724.9M</t>
  </si>
  <si>
    <t>http://www.nasdaq.com/symbol/ircp</t>
  </si>
  <si>
    <t>ISE Global Copper Index First Trust</t>
  </si>
  <si>
    <t>CU</t>
  </si>
  <si>
    <t>$21.96M</t>
  </si>
  <si>
    <t>http://www.nasdaq.com/symbol/cu</t>
  </si>
  <si>
    <t>iShares 1-3 Year International Treasury Bond ETF</t>
  </si>
  <si>
    <t>ISHG</t>
  </si>
  <si>
    <t>$154.68M</t>
  </si>
  <si>
    <t>http://www.nasdaq.com/symbol/ishg</t>
  </si>
  <si>
    <t>iShares Commodities Select Strategy ETF</t>
  </si>
  <si>
    <t>COMT</t>
  </si>
  <si>
    <t>http://www.nasdaq.com/symbol/comt</t>
  </si>
  <si>
    <t>iShares FTSE China Index Fund</t>
  </si>
  <si>
    <t>FCHI</t>
  </si>
  <si>
    <t>$26.56M</t>
  </si>
  <si>
    <t>http://www.nasdaq.com/symbol/fchi</t>
  </si>
  <si>
    <t>iShares FTSE EPRA/NAREIT Asia Index Fund</t>
  </si>
  <si>
    <t>IFAS</t>
  </si>
  <si>
    <t>$19.3M</t>
  </si>
  <si>
    <t>http://www.nasdaq.com/symbol/ifas</t>
  </si>
  <si>
    <t>iShares FTSE EPRA/NAREIT Europe Index Fund</t>
  </si>
  <si>
    <t>IFEU</t>
  </si>
  <si>
    <t>$48.59M</t>
  </si>
  <si>
    <t>http://www.nasdaq.com/symbol/ifeu</t>
  </si>
  <si>
    <t>iShares FTSE EPRA/NAREIT Global Real Estate ex-US Index Fund</t>
  </si>
  <si>
    <t>IFGL</t>
  </si>
  <si>
    <t>$997.38M</t>
  </si>
  <si>
    <t>http://www.nasdaq.com/symbol/ifgl</t>
  </si>
  <si>
    <t>iShares FTSE EPRA/NAREIT North America Index Fund</t>
  </si>
  <si>
    <t>IFNA</t>
  </si>
  <si>
    <t>$23.9M</t>
  </si>
  <si>
    <t>http://www.nasdaq.com/symbol/ifna</t>
  </si>
  <si>
    <t>iShares GNMA Bond ETF</t>
  </si>
  <si>
    <t>GNMA</t>
  </si>
  <si>
    <t>$40.23M</t>
  </si>
  <si>
    <t>http://www.nasdaq.com/symbol/gnma</t>
  </si>
  <si>
    <t>iShares MSCI ACWI ex US Index Fund</t>
  </si>
  <si>
    <t>ACWX</t>
  </si>
  <si>
    <t>http://www.nasdaq.com/symbol/acwx</t>
  </si>
  <si>
    <t>iShares MSCI ACWI Index Fund</t>
  </si>
  <si>
    <t>ACWI</t>
  </si>
  <si>
    <t>$6.59B</t>
  </si>
  <si>
    <t>http://www.nasdaq.com/symbol/acwi</t>
  </si>
  <si>
    <t>iShares MSCI All Country Asia ex Japan Index Fund</t>
  </si>
  <si>
    <t>AAXJ</t>
  </si>
  <si>
    <t>$3.67B</t>
  </si>
  <si>
    <t>http://www.nasdaq.com/symbol/aaxj</t>
  </si>
  <si>
    <t>iShares MSCI All Country Asia ex Japan Small Cap Index Fund</t>
  </si>
  <si>
    <t>AXJS</t>
  </si>
  <si>
    <t>$5.68M</t>
  </si>
  <si>
    <t>http://www.nasdaq.com/symbol/axjs</t>
  </si>
  <si>
    <t>iShares MSCI All Country Asia Information Technology Index Fun</t>
  </si>
  <si>
    <t>AAIT</t>
  </si>
  <si>
    <t>$7.01M</t>
  </si>
  <si>
    <t>http://www.nasdaq.com/symbol/aait</t>
  </si>
  <si>
    <t>iShares MSCI Emerging Markets Asia Index</t>
  </si>
  <si>
    <t>EEMA</t>
  </si>
  <si>
    <t>$91.14M</t>
  </si>
  <si>
    <t>http://www.nasdaq.com/symbol/eema</t>
  </si>
  <si>
    <t>iShares MSCI Emerging Markets Consumer Discretionary Index</t>
  </si>
  <si>
    <t>EMDI</t>
  </si>
  <si>
    <t>$5.39M</t>
  </si>
  <si>
    <t>http://www.nasdaq.com/symbol/emdi</t>
  </si>
  <si>
    <t>iShares MSCI Emerging Markets EMEA Index Fund</t>
  </si>
  <si>
    <t>EEME</t>
  </si>
  <si>
    <t>$9.02M</t>
  </si>
  <si>
    <t>http://www.nasdaq.com/symbol/eeme</t>
  </si>
  <si>
    <t>iShares MSCI Emerging Markets Energy Sector Capped Index Fund</t>
  </si>
  <si>
    <t>EMEY</t>
  </si>
  <si>
    <t>$1.46M</t>
  </si>
  <si>
    <t>http://www.nasdaq.com/symbol/emey</t>
  </si>
  <si>
    <t>iShares MSCI Emerging Markets Growth ETF</t>
  </si>
  <si>
    <t>EGRW</t>
  </si>
  <si>
    <t>$5.5M</t>
  </si>
  <si>
    <t>http://www.nasdaq.com/symbol/egrw</t>
  </si>
  <si>
    <t>iShares MSCI Emerging Markets Latin America ETF</t>
  </si>
  <si>
    <t>EEML</t>
  </si>
  <si>
    <t>$10.66M</t>
  </si>
  <si>
    <t>http://www.nasdaq.com/symbol/eeml</t>
  </si>
  <si>
    <t>iShares MSCI Emerging Markets Value Index Fund</t>
  </si>
  <si>
    <t>EVAL</t>
  </si>
  <si>
    <t>$22.22M</t>
  </si>
  <si>
    <t>http://www.nasdaq.com/symbol/eval</t>
  </si>
  <si>
    <t>iShares MSCI Europe Financials Sector Index Fund</t>
  </si>
  <si>
    <t>EUFN</t>
  </si>
  <si>
    <t>$420.97M</t>
  </si>
  <si>
    <t>http://www.nasdaq.com/symbol/eufn</t>
  </si>
  <si>
    <t>iShares MSCI Europe Small-Cap ETF</t>
  </si>
  <si>
    <t>IEUS</t>
  </si>
  <si>
    <t>$38.11M</t>
  </si>
  <si>
    <t>http://www.nasdaq.com/symbol/ieus</t>
  </si>
  <si>
    <t>iShares MSCI Qatar Capped ETF</t>
  </si>
  <si>
    <t>QAT</t>
  </si>
  <si>
    <t>$33.08M</t>
  </si>
  <si>
    <t>http://www.nasdaq.com/symbol/qat</t>
  </si>
  <si>
    <t>iShares MSCI UAE Capped ETF</t>
  </si>
  <si>
    <t>UAE</t>
  </si>
  <si>
    <t>$43.98M</t>
  </si>
  <si>
    <t>http://www.nasdaq.com/symbol/uae</t>
  </si>
  <si>
    <t>iShares Nasdaq Biotechnology Index Fund</t>
  </si>
  <si>
    <t>IBB</t>
  </si>
  <si>
    <t>$7.65B</t>
  </si>
  <si>
    <t>http://www.nasdaq.com/symbol/ibb</t>
  </si>
  <si>
    <t>iShares PHLX SOX Semiconductor Sector Index Fund</t>
  </si>
  <si>
    <t>SOXX</t>
  </si>
  <si>
    <t>$582.68M</t>
  </si>
  <si>
    <t>http://www.nasdaq.com/symbol/soxx</t>
  </si>
  <si>
    <t>iShares S&amp;P Emerging Markets Infrastructure Index Fund</t>
  </si>
  <si>
    <t>EMIF</t>
  </si>
  <si>
    <t>$85.05M</t>
  </si>
  <si>
    <t>http://www.nasdaq.com/symbol/emif</t>
  </si>
  <si>
    <t>iShares S&amp;P Global Clean Energy Index Fund</t>
  </si>
  <si>
    <t>ICLN</t>
  </si>
  <si>
    <t>$68.97M</t>
  </si>
  <si>
    <t>http://www.nasdaq.com/symbol/icln</t>
  </si>
  <si>
    <t>iShares S&amp;P Global Timber &amp; Forestry Index Fund</t>
  </si>
  <si>
    <t>WOOD</t>
  </si>
  <si>
    <t>$324.29M</t>
  </si>
  <si>
    <t>http://www.nasdaq.com/symbol/wood</t>
  </si>
  <si>
    <t>iShares S&amp;P India Nifty 50 Index Fund</t>
  </si>
  <si>
    <t>INDY</t>
  </si>
  <si>
    <t>$941.36M</t>
  </si>
  <si>
    <t>http://www.nasdaq.com/symbol/indy</t>
  </si>
  <si>
    <t>iShares S&amp;P/Citigroup International Treasury Bond Fund</t>
  </si>
  <si>
    <t>IGOV</t>
  </si>
  <si>
    <t>$483.38M</t>
  </si>
  <si>
    <t>http://www.nasdaq.com/symbol/igov</t>
  </si>
  <si>
    <t>Isis Pharmaceuticals, Inc.</t>
  </si>
  <si>
    <t>ISIS</t>
  </si>
  <si>
    <t>$7.92B</t>
  </si>
  <si>
    <t>http://www.nasdaq.com/symbol/isis</t>
  </si>
  <si>
    <t>Isle of Capri Casinos, Inc.</t>
  </si>
  <si>
    <t>ISLE</t>
  </si>
  <si>
    <t>$417.89M</t>
  </si>
  <si>
    <t>http://www.nasdaq.com/symbol/isle</t>
  </si>
  <si>
    <t>Isramco, Inc.</t>
  </si>
  <si>
    <t>ISRL</t>
  </si>
  <si>
    <t>$334.28M</t>
  </si>
  <si>
    <t>http://www.nasdaq.com/symbol/isrl</t>
  </si>
  <si>
    <t>Itron, Inc.</t>
  </si>
  <si>
    <t>ITRI</t>
  </si>
  <si>
    <t>http://www.nasdaq.com/symbol/itri</t>
  </si>
  <si>
    <t>Ituran Location and Control Ltd.</t>
  </si>
  <si>
    <t>ITRN</t>
  </si>
  <si>
    <t>$542.05M</t>
  </si>
  <si>
    <t>http://www.nasdaq.com/symbol/itrn</t>
  </si>
  <si>
    <t>Ivanhoe Energy, Inc.</t>
  </si>
  <si>
    <t>IVAN</t>
  </si>
  <si>
    <t>$6.96M</t>
  </si>
  <si>
    <t>http://www.nasdaq.com/symbol/ivan</t>
  </si>
  <si>
    <t>Ixia</t>
  </si>
  <si>
    <t>XXIA</t>
  </si>
  <si>
    <t>$819.24M</t>
  </si>
  <si>
    <t>http://www.nasdaq.com/symbol/xxia</t>
  </si>
  <si>
    <t>IXYS Corporation</t>
  </si>
  <si>
    <t>IXYS</t>
  </si>
  <si>
    <t>$384.22M</t>
  </si>
  <si>
    <t>http://www.nasdaq.com/symbol/ixys</t>
  </si>
  <si>
    <t>J &amp; J Snack Foods Corp.</t>
  </si>
  <si>
    <t>JJSF</t>
  </si>
  <si>
    <t>http://www.nasdaq.com/symbol/jjsf</t>
  </si>
  <si>
    <t>J. W. Mays, Inc.</t>
  </si>
  <si>
    <t>MAYS</t>
  </si>
  <si>
    <t>$102.8M</t>
  </si>
  <si>
    <t>http://www.nasdaq.com/symbol/mays</t>
  </si>
  <si>
    <t>J.B. Hunt Transport Services, Inc.</t>
  </si>
  <si>
    <t>JBHT</t>
  </si>
  <si>
    <t>$9.98B</t>
  </si>
  <si>
    <t>http://www.nasdaq.com/symbol/jbht</t>
  </si>
  <si>
    <t>j2 Global, Inc.</t>
  </si>
  <si>
    <t>JCOM</t>
  </si>
  <si>
    <t>$3.21B</t>
  </si>
  <si>
    <t>http://www.nasdaq.com/symbol/jcom</t>
  </si>
  <si>
    <t>JA Solar Holdings, Co., Ltd.</t>
  </si>
  <si>
    <t>JASO</t>
  </si>
  <si>
    <t>$392.66M</t>
  </si>
  <si>
    <t>http://www.nasdaq.com/symbol/jaso</t>
  </si>
  <si>
    <t>Jack Henry &amp; Associates, Inc.</t>
  </si>
  <si>
    <t>JKHY</t>
  </si>
  <si>
    <t>http://www.nasdaq.com/symbol/jkhy</t>
  </si>
  <si>
    <t>Jack In The Box Inc.</t>
  </si>
  <si>
    <t>JACK</t>
  </si>
  <si>
    <t>http://www.nasdaq.com/symbol/jack</t>
  </si>
  <si>
    <t>Jacksonville Bancorp Inc.</t>
  </si>
  <si>
    <t>JXSB</t>
  </si>
  <si>
    <t>$41.83M</t>
  </si>
  <si>
    <t>http://www.nasdaq.com/symbol/jxsb</t>
  </si>
  <si>
    <t>Jacksonville Bancorp, Inc.</t>
  </si>
  <si>
    <t>JAXB</t>
  </si>
  <si>
    <t>$60.49M</t>
  </si>
  <si>
    <t>http://www.nasdaq.com/symbol/jaxb</t>
  </si>
  <si>
    <t>Jaguar Animal Health, Inc.</t>
  </si>
  <si>
    <t>JAGX</t>
  </si>
  <si>
    <t>http://www.nasdaq.com/symbol/jagx</t>
  </si>
  <si>
    <t>JAKKS Pacific, Inc.</t>
  </si>
  <si>
    <t>JAKK</t>
  </si>
  <si>
    <t>$161.92M</t>
  </si>
  <si>
    <t>http://www.nasdaq.com/symbol/jakk</t>
  </si>
  <si>
    <t>Jamba, Inc.</t>
  </si>
  <si>
    <t>JMBA</t>
  </si>
  <si>
    <t>$260.7M</t>
  </si>
  <si>
    <t>http://www.nasdaq.com/symbol/jmba</t>
  </si>
  <si>
    <t>James River Group Holdings, Ltd.</t>
  </si>
  <si>
    <t>JRVR</t>
  </si>
  <si>
    <t>$622.75M</t>
  </si>
  <si>
    <t>http://www.nasdaq.com/symbol/jrvr</t>
  </si>
  <si>
    <t>Jason Industries, Inc.</t>
  </si>
  <si>
    <t>JASN</t>
  </si>
  <si>
    <t>http://www.nasdaq.com/symbol/jasn</t>
  </si>
  <si>
    <t>JASNW</t>
  </si>
  <si>
    <t>http://www.nasdaq.com/symbol/jasnw</t>
  </si>
  <si>
    <t>Jazz Pharmaceuticals plc</t>
  </si>
  <si>
    <t>JAZZ</t>
  </si>
  <si>
    <t>$10.43B</t>
  </si>
  <si>
    <t>http://www.nasdaq.com/symbol/jazz</t>
  </si>
  <si>
    <t>JD.com, Inc.</t>
  </si>
  <si>
    <t>JD</t>
  </si>
  <si>
    <t>$38.43B</t>
  </si>
  <si>
    <t>http://www.nasdaq.com/symbol/jd</t>
  </si>
  <si>
    <t>JDS Uniphase Corporation</t>
  </si>
  <si>
    <t>JDSU</t>
  </si>
  <si>
    <t>http://www.nasdaq.com/symbol/jdsu</t>
  </si>
  <si>
    <t>JetBlue Airways Corporation</t>
  </si>
  <si>
    <t>JBLU</t>
  </si>
  <si>
    <t>$5.44B</t>
  </si>
  <si>
    <t>http://www.nasdaq.com/symbol/jblu</t>
  </si>
  <si>
    <t>JetPay Corporation</t>
  </si>
  <si>
    <t>JTPY</t>
  </si>
  <si>
    <t>$36.32M</t>
  </si>
  <si>
    <t>http://www.nasdaq.com/symbol/jtpy</t>
  </si>
  <si>
    <t>Jewett-Cameron Trading Company</t>
  </si>
  <si>
    <t>JCTCF</t>
  </si>
  <si>
    <t>$29.54M</t>
  </si>
  <si>
    <t>http://www.nasdaq.com/symbol/jctcf</t>
  </si>
  <si>
    <t>Jiayuan.com International Ltd.</t>
  </si>
  <si>
    <t>DATE</t>
  </si>
  <si>
    <t>$160.49M</t>
  </si>
  <si>
    <t>http://www.nasdaq.com/symbol/date</t>
  </si>
  <si>
    <t>Jinpan International Limited</t>
  </si>
  <si>
    <t>JST</t>
  </si>
  <si>
    <t>$88.17M</t>
  </si>
  <si>
    <t>http://www.nasdaq.com/symbol/jst</t>
  </si>
  <si>
    <t>Jive Software, Inc.</t>
  </si>
  <si>
    <t>JIVE</t>
  </si>
  <si>
    <t>$358.68M</t>
  </si>
  <si>
    <t>http://www.nasdaq.com/symbol/jive</t>
  </si>
  <si>
    <t>Joe&amp;#39;s Jeans Inc.</t>
  </si>
  <si>
    <t>JOEZ</t>
  </si>
  <si>
    <t>$14.58M</t>
  </si>
  <si>
    <t>http://www.nasdaq.com/symbol/joez</t>
  </si>
  <si>
    <t>John B. Sanfilippo &amp; Son, Inc.</t>
  </si>
  <si>
    <t>JBSS</t>
  </si>
  <si>
    <t>$401.02M</t>
  </si>
  <si>
    <t>http://www.nasdaq.com/symbol/jbss</t>
  </si>
  <si>
    <t>Johnson Outdoors Inc.</t>
  </si>
  <si>
    <t>JOUT</t>
  </si>
  <si>
    <t>$295.09M</t>
  </si>
  <si>
    <t>http://www.nasdaq.com/symbol/jout</t>
  </si>
  <si>
    <t>Juno Therapeutics, Inc.</t>
  </si>
  <si>
    <t>JUNO</t>
  </si>
  <si>
    <t>$4.12B</t>
  </si>
  <si>
    <t>http://www.nasdaq.com/symbol/juno</t>
  </si>
  <si>
    <t>K2M Group Holdings, Inc.</t>
  </si>
  <si>
    <t>KTWO</t>
  </si>
  <si>
    <t>$769.17M</t>
  </si>
  <si>
    <t>http://www.nasdaq.com/symbol/ktwo</t>
  </si>
  <si>
    <t>Kaiser Aluminum Corporation</t>
  </si>
  <si>
    <t>KALU</t>
  </si>
  <si>
    <t>http://www.nasdaq.com/symbol/kalu</t>
  </si>
  <si>
    <t>KaloBios Pharmaceuticals, Inc.</t>
  </si>
  <si>
    <t>KBIO</t>
  </si>
  <si>
    <t>$14.91M</t>
  </si>
  <si>
    <t>http://www.nasdaq.com/symbol/kbio</t>
  </si>
  <si>
    <t>Kamada Ltd.</t>
  </si>
  <si>
    <t>KMDA</t>
  </si>
  <si>
    <t>$164.47M</t>
  </si>
  <si>
    <t>http://www.nasdaq.com/symbol/kmda</t>
  </si>
  <si>
    <t>Kandi Technologies Group, Inc.</t>
  </si>
  <si>
    <t>KNDI</t>
  </si>
  <si>
    <t>$630.26M</t>
  </si>
  <si>
    <t>http://www.nasdaq.com/symbol/kndi</t>
  </si>
  <si>
    <t>Kansas City Life Insurance Company</t>
  </si>
  <si>
    <t>KCLI</t>
  </si>
  <si>
    <t>$498.5M</t>
  </si>
  <si>
    <t>http://www.nasdaq.com/symbol/kcli</t>
  </si>
  <si>
    <t>Karyopharm Therapeutics Inc.</t>
  </si>
  <si>
    <t>KPTI</t>
  </si>
  <si>
    <t>$900.97M</t>
  </si>
  <si>
    <t>http://www.nasdaq.com/symbol/kpti</t>
  </si>
  <si>
    <t>KBS Fashion Group Limited</t>
  </si>
  <si>
    <t>KBSF</t>
  </si>
  <si>
    <t>$92.77M</t>
  </si>
  <si>
    <t>http://www.nasdaq.com/symbol/kbsf</t>
  </si>
  <si>
    <t>KCAP Financial, Inc.</t>
  </si>
  <si>
    <t>KCAP</t>
  </si>
  <si>
    <t>$269.4M</t>
  </si>
  <si>
    <t>http://www.nasdaq.com/symbol/kcap</t>
  </si>
  <si>
    <t>Kearny Financial</t>
  </si>
  <si>
    <t>KRNY</t>
  </si>
  <si>
    <t>$901.48M</t>
  </si>
  <si>
    <t>http://www.nasdaq.com/symbol/krny</t>
  </si>
  <si>
    <t>Kelly Services, Inc.</t>
  </si>
  <si>
    <t>KELYA</t>
  </si>
  <si>
    <t>$666.99M</t>
  </si>
  <si>
    <t>http://www.nasdaq.com/symbol/kelya</t>
  </si>
  <si>
    <t>KELYB</t>
  </si>
  <si>
    <t>$675.82M</t>
  </si>
  <si>
    <t>http://www.nasdaq.com/symbol/kelyb</t>
  </si>
  <si>
    <t>Kentucky First Federal Bancorp</t>
  </si>
  <si>
    <t>KFFB</t>
  </si>
  <si>
    <t>$67.49M</t>
  </si>
  <si>
    <t>http://www.nasdaq.com/symbol/kffb</t>
  </si>
  <si>
    <t>Keryx Biopharmaceuticals, Inc.</t>
  </si>
  <si>
    <t>KERX</t>
  </si>
  <si>
    <t>http://www.nasdaq.com/symbol/kerx</t>
  </si>
  <si>
    <t>GMCR</t>
  </si>
  <si>
    <t>$19.87B</t>
  </si>
  <si>
    <t>http://www.nasdaq.com/symbol/gmcr</t>
  </si>
  <si>
    <t>Kewaunee Scientific Corporation</t>
  </si>
  <si>
    <t>KEQU</t>
  </si>
  <si>
    <t>$46.86M</t>
  </si>
  <si>
    <t>http://www.nasdaq.com/symbol/kequ</t>
  </si>
  <si>
    <t>Key Technology, Inc.</t>
  </si>
  <si>
    <t>KTEC</t>
  </si>
  <si>
    <t>$78.17M</t>
  </si>
  <si>
    <t>http://www.nasdaq.com/symbol/ktec</t>
  </si>
  <si>
    <t>Key Tronic Corporation</t>
  </si>
  <si>
    <t>KTCC</t>
  </si>
  <si>
    <t>$103.3M</t>
  </si>
  <si>
    <t>http://www.nasdaq.com/symbol/ktcc</t>
  </si>
  <si>
    <t>Kforce, Inc.</t>
  </si>
  <si>
    <t>KFRC</t>
  </si>
  <si>
    <t>$720.95M</t>
  </si>
  <si>
    <t>http://www.nasdaq.com/symbol/kfrc</t>
  </si>
  <si>
    <t>Kimball Electronics, Inc.</t>
  </si>
  <si>
    <t>KE</t>
  </si>
  <si>
    <t>$351.52M</t>
  </si>
  <si>
    <t>http://www.nasdaq.com/symbol/ke</t>
  </si>
  <si>
    <t>Kimball International, Inc.</t>
  </si>
  <si>
    <t>KBAL</t>
  </si>
  <si>
    <t>$360.32M</t>
  </si>
  <si>
    <t>http://www.nasdaq.com/symbol/kbal</t>
  </si>
  <si>
    <t>Kindred Biosciences, Inc.</t>
  </si>
  <si>
    <t>KIN</t>
  </si>
  <si>
    <t>$133.53M</t>
  </si>
  <si>
    <t>http://www.nasdaq.com/symbol/kin</t>
  </si>
  <si>
    <t>KineMed, Inc.</t>
  </si>
  <si>
    <t>KNMD</t>
  </si>
  <si>
    <t>http://www.nasdaq.com/symbol/knmd</t>
  </si>
  <si>
    <t>Kingold Jewelry Inc.</t>
  </si>
  <si>
    <t>KGJI</t>
  </si>
  <si>
    <t>$69.91M</t>
  </si>
  <si>
    <t>http://www.nasdaq.com/symbol/kgji</t>
  </si>
  <si>
    <t>Kingstone Companies, Inc</t>
  </si>
  <si>
    <t>KINS</t>
  </si>
  <si>
    <t>$55.08M</t>
  </si>
  <si>
    <t>http://www.nasdaq.com/symbol/kins</t>
  </si>
  <si>
    <t>Kingtone Wirelessinfo Solution Holding Ltd</t>
  </si>
  <si>
    <t>KONE</t>
  </si>
  <si>
    <t>$4.75M</t>
  </si>
  <si>
    <t>http://www.nasdaq.com/symbol/kone</t>
  </si>
  <si>
    <t>Kirkland&amp;#39;s, Inc.</t>
  </si>
  <si>
    <t>KIRK</t>
  </si>
  <si>
    <t>$419.23M</t>
  </si>
  <si>
    <t>http://www.nasdaq.com/symbol/kirk</t>
  </si>
  <si>
    <t>Kite Pharma, Inc.</t>
  </si>
  <si>
    <t>KITE</t>
  </si>
  <si>
    <t>$2.66B</t>
  </si>
  <si>
    <t>http://www.nasdaq.com/symbol/kite</t>
  </si>
  <si>
    <t>KLAC</t>
  </si>
  <si>
    <t>$10.57B</t>
  </si>
  <si>
    <t>http://www.nasdaq.com/symbol/klac</t>
  </si>
  <si>
    <t>KLX Inc.</t>
  </si>
  <si>
    <t>KLXI</t>
  </si>
  <si>
    <t>http://www.nasdaq.com/symbol/klxi</t>
  </si>
  <si>
    <t>Knightsbridge Shipping Limited</t>
  </si>
  <si>
    <t>VLCCF</t>
  </si>
  <si>
    <t>$366.96M</t>
  </si>
  <si>
    <t>http://www.nasdaq.com/symbol/vlccf</t>
  </si>
  <si>
    <t>Kofax Limited</t>
  </si>
  <si>
    <t>KFX</t>
  </si>
  <si>
    <t>$626.01M</t>
  </si>
  <si>
    <t>http://www.nasdaq.com/symbol/kfx</t>
  </si>
  <si>
    <t>Kona Grill, Inc.</t>
  </si>
  <si>
    <t>KONA</t>
  </si>
  <si>
    <t>$278.05M</t>
  </si>
  <si>
    <t>http://www.nasdaq.com/symbol/kona</t>
  </si>
  <si>
    <t>KongZhong Corporation</t>
  </si>
  <si>
    <t>KZ</t>
  </si>
  <si>
    <t>$238.99M</t>
  </si>
  <si>
    <t>http://www.nasdaq.com/symbol/kz</t>
  </si>
  <si>
    <t>Kopin Corporation</t>
  </si>
  <si>
    <t>KOPN</t>
  </si>
  <si>
    <t>$257.04M</t>
  </si>
  <si>
    <t>http://www.nasdaq.com/symbol/kopn</t>
  </si>
  <si>
    <t>Koss Corporation</t>
  </si>
  <si>
    <t>KOSS</t>
  </si>
  <si>
    <t>$14.25M</t>
  </si>
  <si>
    <t>http://www.nasdaq.com/symbol/koss</t>
  </si>
  <si>
    <t>KRFT</t>
  </si>
  <si>
    <t>$37.93B</t>
  </si>
  <si>
    <t>http://www.nasdaq.com/symbol/krft</t>
  </si>
  <si>
    <t>KraneShares CSI China Internet ETF</t>
  </si>
  <si>
    <t>KWEB</t>
  </si>
  <si>
    <t>$94.02M</t>
  </si>
  <si>
    <t>http://www.nasdaq.com/symbol/kweb</t>
  </si>
  <si>
    <t>Kratos Defense &amp; Security Solutions, Inc.</t>
  </si>
  <si>
    <t>KTOS</t>
  </si>
  <si>
    <t>$337.53M</t>
  </si>
  <si>
    <t>http://www.nasdaq.com/symbol/ktos</t>
  </si>
  <si>
    <t>Ku6 Media Co., Ltd.</t>
  </si>
  <si>
    <t>KUTV</t>
  </si>
  <si>
    <t>$43.76M</t>
  </si>
  <si>
    <t>http://www.nasdaq.com/symbol/kutv</t>
  </si>
  <si>
    <t>Kulicke and Soffa Industries, Inc.</t>
  </si>
  <si>
    <t>KLIC</t>
  </si>
  <si>
    <t>http://www.nasdaq.com/symbol/klic</t>
  </si>
  <si>
    <t>KVH Industries, Inc.</t>
  </si>
  <si>
    <t>KVHI</t>
  </si>
  <si>
    <t>$204.62M</t>
  </si>
  <si>
    <t>http://www.nasdaq.com/symbol/kvhi</t>
  </si>
  <si>
    <t>Kythera Biopharmaceuticals, Inc.</t>
  </si>
  <si>
    <t>KYTH</t>
  </si>
  <si>
    <t>$984.79M</t>
  </si>
  <si>
    <t>http://www.nasdaq.com/symbol/kyth</t>
  </si>
  <si>
    <t>L.B. Foster Company</t>
  </si>
  <si>
    <t>FSTR</t>
  </si>
  <si>
    <t>$509.6M</t>
  </si>
  <si>
    <t>http://www.nasdaq.com/symbol/fstr</t>
  </si>
  <si>
    <t>La Jolla Pharmaceutical Company</t>
  </si>
  <si>
    <t>LJPC</t>
  </si>
  <si>
    <t>$284.57M</t>
  </si>
  <si>
    <t>http://www.nasdaq.com/symbol/ljpc</t>
  </si>
  <si>
    <t>Lake Shore Bancorp, Inc.</t>
  </si>
  <si>
    <t>LSBK</t>
  </si>
  <si>
    <t>$82.85M</t>
  </si>
  <si>
    <t>http://www.nasdaq.com/symbol/lsbk</t>
  </si>
  <si>
    <t>Lakeland Bancorp, Inc.</t>
  </si>
  <si>
    <t>LBAI</t>
  </si>
  <si>
    <t>$420.81M</t>
  </si>
  <si>
    <t>http://www.nasdaq.com/symbol/lbai</t>
  </si>
  <si>
    <t>Lakeland Financial Corporation</t>
  </si>
  <si>
    <t>LKFN</t>
  </si>
  <si>
    <t>$648.35M</t>
  </si>
  <si>
    <t>http://www.nasdaq.com/symbol/lkfn</t>
  </si>
  <si>
    <t>Lakeland Industries, Inc.</t>
  </si>
  <si>
    <t>LAKE</t>
  </si>
  <si>
    <t>$70.47M</t>
  </si>
  <si>
    <t>http://www.nasdaq.com/symbol/lake</t>
  </si>
  <si>
    <t>Lakes Entertainment, Inc.</t>
  </si>
  <si>
    <t>LACO</t>
  </si>
  <si>
    <t>$113.14M</t>
  </si>
  <si>
    <t>http://www.nasdaq.com/symbol/laco</t>
  </si>
  <si>
    <t>LRCX</t>
  </si>
  <si>
    <t>$13.36B</t>
  </si>
  <si>
    <t>http://www.nasdaq.com/symbol/lrcx</t>
  </si>
  <si>
    <t>Lamar Advertising Company</t>
  </si>
  <si>
    <t>LAMR</t>
  </si>
  <si>
    <t>$6.41B</t>
  </si>
  <si>
    <t>http://www.nasdaq.com/symbol/lamr</t>
  </si>
  <si>
    <t>Lancaster Colony Corporation</t>
  </si>
  <si>
    <t>LANC</t>
  </si>
  <si>
    <t>http://www.nasdaq.com/symbol/lanc</t>
  </si>
  <si>
    <t>Landec Corporation</t>
  </si>
  <si>
    <t>LNDC</t>
  </si>
  <si>
    <t>$380.56M</t>
  </si>
  <si>
    <t>http://www.nasdaq.com/symbol/lndc</t>
  </si>
  <si>
    <t>Landmark Bancorp Inc.</t>
  </si>
  <si>
    <t>LARK</t>
  </si>
  <si>
    <t>$76.13M</t>
  </si>
  <si>
    <t>http://www.nasdaq.com/symbol/lark</t>
  </si>
  <si>
    <t>Landmark Infrastructure Partners LP</t>
  </si>
  <si>
    <t>LMRK</t>
  </si>
  <si>
    <t>$130.58M</t>
  </si>
  <si>
    <t>http://www.nasdaq.com/symbol/lmrk</t>
  </si>
  <si>
    <t>Lands&amp;#39; End, Inc.</t>
  </si>
  <si>
    <t>LE</t>
  </si>
  <si>
    <t>http://www.nasdaq.com/symbol/le</t>
  </si>
  <si>
    <t>Landstar System, Inc.</t>
  </si>
  <si>
    <t>LSTR</t>
  </si>
  <si>
    <t>http://www.nasdaq.com/symbol/lstr</t>
  </si>
  <si>
    <t>Lantheus Holdings, Inc.</t>
  </si>
  <si>
    <t>LNTH</t>
  </si>
  <si>
    <t>http://www.nasdaq.com/symbol/lnth</t>
  </si>
  <si>
    <t>Lantronix, Inc.</t>
  </si>
  <si>
    <t>LTRX</t>
  </si>
  <si>
    <t>http://www.nasdaq.com/symbol/ltrx</t>
  </si>
  <si>
    <t>LaPorte Bancorp, Inc.</t>
  </si>
  <si>
    <t>LPSB</t>
  </si>
  <si>
    <t>$74.74M</t>
  </si>
  <si>
    <t>http://www.nasdaq.com/symbol/lpsb</t>
  </si>
  <si>
    <t>Lattice Semiconductor Corporation</t>
  </si>
  <si>
    <t>LSCC</t>
  </si>
  <si>
    <t>$747.15M</t>
  </si>
  <si>
    <t>http://www.nasdaq.com/symbol/lscc</t>
  </si>
  <si>
    <t>Lawson Products, Inc.</t>
  </si>
  <si>
    <t>LAWS</t>
  </si>
  <si>
    <t>$214.4M</t>
  </si>
  <si>
    <t>http://www.nasdaq.com/symbol/laws</t>
  </si>
  <si>
    <t>Layne Christensen Company</t>
  </si>
  <si>
    <t>LAYN</t>
  </si>
  <si>
    <t>$150.02M</t>
  </si>
  <si>
    <t>http://www.nasdaq.com/symbol/layn</t>
  </si>
  <si>
    <t>LCNB Corporation</t>
  </si>
  <si>
    <t>LCNB</t>
  </si>
  <si>
    <t>$140.7M</t>
  </si>
  <si>
    <t>http://www.nasdaq.com/symbol/lcnb</t>
  </si>
  <si>
    <t>LDR Holding Corporation</t>
  </si>
  <si>
    <t>LDRH</t>
  </si>
  <si>
    <t>$982.34M</t>
  </si>
  <si>
    <t>http://www.nasdaq.com/symbol/ldrh</t>
  </si>
  <si>
    <t>Leading Brands Inc</t>
  </si>
  <si>
    <t>LBIX</t>
  </si>
  <si>
    <t>$8.38M</t>
  </si>
  <si>
    <t>http://www.nasdaq.com/symbol/lbix</t>
  </si>
  <si>
    <t>Learning Tree International, Inc.</t>
  </si>
  <si>
    <t>LTRE</t>
  </si>
  <si>
    <t>$23.14M</t>
  </si>
  <si>
    <t>http://www.nasdaq.com/symbol/ltre</t>
  </si>
  <si>
    <t>Legacy Reserves LP</t>
  </si>
  <si>
    <t>LGCY</t>
  </si>
  <si>
    <t>$888.09M</t>
  </si>
  <si>
    <t>http://www.nasdaq.com/symbol/lgcy</t>
  </si>
  <si>
    <t>LGCYO</t>
  </si>
  <si>
    <t>$144.2M</t>
  </si>
  <si>
    <t>http://www.nasdaq.com/symbol/lgcyo</t>
  </si>
  <si>
    <t>LGCYP</t>
  </si>
  <si>
    <t>$40.68M</t>
  </si>
  <si>
    <t>http://www.nasdaq.com/symbol/lgcyp</t>
  </si>
  <si>
    <t>LegacyTexas Financial Group, Inc.</t>
  </si>
  <si>
    <t>LTXB</t>
  </si>
  <si>
    <t>$900.16M</t>
  </si>
  <si>
    <t>http://www.nasdaq.com/symbol/ltxb</t>
  </si>
  <si>
    <t>LeMaitre Vascular, Inc.</t>
  </si>
  <si>
    <t>LMAT</t>
  </si>
  <si>
    <t>$132.54M</t>
  </si>
  <si>
    <t>http://www.nasdaq.com/symbol/lmat</t>
  </si>
  <si>
    <t>LendingTree, Inc.</t>
  </si>
  <si>
    <t>TREE</t>
  </si>
  <si>
    <t>$496.55M</t>
  </si>
  <si>
    <t>http://www.nasdaq.com/symbol/tree</t>
  </si>
  <si>
    <t>Levy Acquisition Corp.</t>
  </si>
  <si>
    <t>LEVY</t>
  </si>
  <si>
    <t>$187.31M</t>
  </si>
  <si>
    <t>http://www.nasdaq.com/symbol/levy</t>
  </si>
  <si>
    <t>LEVYU</t>
  </si>
  <si>
    <t>$193.69M</t>
  </si>
  <si>
    <t>http://www.nasdaq.com/symbol/levyu</t>
  </si>
  <si>
    <t>LEVYW</t>
  </si>
  <si>
    <t>http://www.nasdaq.com/symbol/levyw</t>
  </si>
  <si>
    <t>Lexicon Pharmaceuticals, Inc.</t>
  </si>
  <si>
    <t>LXRX</t>
  </si>
  <si>
    <t>$673.65M</t>
  </si>
  <si>
    <t>http://www.nasdaq.com/symbol/lxrx</t>
  </si>
  <si>
    <t>LGI Homes, Inc.</t>
  </si>
  <si>
    <t>LGIH</t>
  </si>
  <si>
    <t>$284.46M</t>
  </si>
  <si>
    <t>http://www.nasdaq.com/symbol/lgih</t>
  </si>
  <si>
    <t>LHC Group</t>
  </si>
  <si>
    <t>LHCG</t>
  </si>
  <si>
    <t>$520.96M</t>
  </si>
  <si>
    <t>http://www.nasdaq.com/symbol/lhcg</t>
  </si>
  <si>
    <t>Liberty Broadband Corporation</t>
  </si>
  <si>
    <t>LBRDA</t>
  </si>
  <si>
    <t>http://www.nasdaq.com/symbol/lbrda</t>
  </si>
  <si>
    <t>LBRDK</t>
  </si>
  <si>
    <t>http://www.nasdaq.com/symbol/lbrdk</t>
  </si>
  <si>
    <t>LBTYA</t>
  </si>
  <si>
    <t>$47.24B</t>
  </si>
  <si>
    <t>http://www.nasdaq.com/symbol/lbtya</t>
  </si>
  <si>
    <t>LBTYB</t>
  </si>
  <si>
    <t>$46.83B</t>
  </si>
  <si>
    <t>http://www.nasdaq.com/symbol/lbtyb</t>
  </si>
  <si>
    <t>LBTYK</t>
  </si>
  <si>
    <t>$45.82B</t>
  </si>
  <si>
    <t>http://www.nasdaq.com/symbol/lbtyk</t>
  </si>
  <si>
    <t>LVNTA</t>
  </si>
  <si>
    <t>$5.63B</t>
  </si>
  <si>
    <t>http://www.nasdaq.com/symbol/lvnta</t>
  </si>
  <si>
    <t>LVNTB</t>
  </si>
  <si>
    <t>$5.64B</t>
  </si>
  <si>
    <t>http://www.nasdaq.com/symbol/lvntb</t>
  </si>
  <si>
    <t>QVCA</t>
  </si>
  <si>
    <t>$13.91B</t>
  </si>
  <si>
    <t>http://www.nasdaq.com/symbol/qvca</t>
  </si>
  <si>
    <t>QVCB</t>
  </si>
  <si>
    <t>$13.98B</t>
  </si>
  <si>
    <t>http://www.nasdaq.com/symbol/qvcb</t>
  </si>
  <si>
    <t>LMCA</t>
  </si>
  <si>
    <t>$13.21B</t>
  </si>
  <si>
    <t>http://www.nasdaq.com/symbol/lmca</t>
  </si>
  <si>
    <t>LMCB</t>
  </si>
  <si>
    <t>$13.51B</t>
  </si>
  <si>
    <t>http://www.nasdaq.com/symbol/lmcb</t>
  </si>
  <si>
    <t>LMCK</t>
  </si>
  <si>
    <t>$13.2B</t>
  </si>
  <si>
    <t>http://www.nasdaq.com/symbol/lmck</t>
  </si>
  <si>
    <t>Liberty Mutual Agency Corporation</t>
  </si>
  <si>
    <t>LMAC</t>
  </si>
  <si>
    <t>http://www.nasdaq.com/symbol/lmac</t>
  </si>
  <si>
    <t>Liberty Tax, Inc.</t>
  </si>
  <si>
    <t>TAX</t>
  </si>
  <si>
    <t>$430.21M</t>
  </si>
  <si>
    <t>http://www.nasdaq.com/symbol/tax</t>
  </si>
  <si>
    <t>Liberty TripAdvisor Holdings, Inc.</t>
  </si>
  <si>
    <t>LTRPA</t>
  </si>
  <si>
    <t>http://www.nasdaq.com/symbol/ltrpa</t>
  </si>
  <si>
    <t>LTRPB</t>
  </si>
  <si>
    <t>$2.54B</t>
  </si>
  <si>
    <t>http://www.nasdaq.com/symbol/ltrpb</t>
  </si>
  <si>
    <t>Life Partners Holdings Inc</t>
  </si>
  <si>
    <t>LPHI</t>
  </si>
  <si>
    <t>$3.54M</t>
  </si>
  <si>
    <t>http://www.nasdaq.com/symbol/lphi</t>
  </si>
  <si>
    <t>LifePoint Hospitals, Inc.</t>
  </si>
  <si>
    <t>LPNT</t>
  </si>
  <si>
    <t>$3.1B</t>
  </si>
  <si>
    <t>http://www.nasdaq.com/symbol/lpnt</t>
  </si>
  <si>
    <t>Lifetime Brands, Inc.</t>
  </si>
  <si>
    <t>LCUT</t>
  </si>
  <si>
    <t>$219.76M</t>
  </si>
  <si>
    <t>http://www.nasdaq.com/symbol/lcut</t>
  </si>
  <si>
    <t>Lifevantage Corporation</t>
  </si>
  <si>
    <t>LFVN</t>
  </si>
  <si>
    <t>$98.22M</t>
  </si>
  <si>
    <t>http://www.nasdaq.com/symbol/lfvn</t>
  </si>
  <si>
    <t>Lifeway Foods, Inc.</t>
  </si>
  <si>
    <t>LWAY</t>
  </si>
  <si>
    <t>$317.6M</t>
  </si>
  <si>
    <t>http://www.nasdaq.com/symbol/lway</t>
  </si>
  <si>
    <t>Ligand Pharmaceuticals Incorporated</t>
  </si>
  <si>
    <t>LGND</t>
  </si>
  <si>
    <t>http://www.nasdaq.com/symbol/lgnd</t>
  </si>
  <si>
    <t>Lightbridge Corporation</t>
  </si>
  <si>
    <t>LTBR</t>
  </si>
  <si>
    <t>$22.6M</t>
  </si>
  <si>
    <t>http://www.nasdaq.com/symbol/ltbr</t>
  </si>
  <si>
    <t>LightPath Technologies, Inc.</t>
  </si>
  <si>
    <t>LPTH</t>
  </si>
  <si>
    <t>$15.11M</t>
  </si>
  <si>
    <t>http://www.nasdaq.com/symbol/lpth</t>
  </si>
  <si>
    <t>Lilis Energy, Inc.</t>
  </si>
  <si>
    <t>LLEX</t>
  </si>
  <si>
    <t>$29.34M</t>
  </si>
  <si>
    <t>http://www.nasdaq.com/symbol/llex</t>
  </si>
  <si>
    <t>Lime Energy Co.</t>
  </si>
  <si>
    <t>LIME</t>
  </si>
  <si>
    <t>$22.69M</t>
  </si>
  <si>
    <t>http://www.nasdaq.com/symbol/lime</t>
  </si>
  <si>
    <t>Limelight Networks, Inc.</t>
  </si>
  <si>
    <t>LLNW</t>
  </si>
  <si>
    <t>$319.51M</t>
  </si>
  <si>
    <t>http://www.nasdaq.com/symbol/llnw</t>
  </si>
  <si>
    <t>Limoneira Co</t>
  </si>
  <si>
    <t>LMNR</t>
  </si>
  <si>
    <t>$291.51M</t>
  </si>
  <si>
    <t>http://www.nasdaq.com/symbol/lmnr</t>
  </si>
  <si>
    <t>Lincoln Educational Services Corporation</t>
  </si>
  <si>
    <t>LINC</t>
  </si>
  <si>
    <t>$53.4M</t>
  </si>
  <si>
    <t>http://www.nasdaq.com/symbol/linc</t>
  </si>
  <si>
    <t>Lincoln Electric Holdings, Inc.</t>
  </si>
  <si>
    <t>LECO</t>
  </si>
  <si>
    <t>$5.45B</t>
  </si>
  <si>
    <t>http://www.nasdaq.com/symbol/leco</t>
  </si>
  <si>
    <t>LLTC</t>
  </si>
  <si>
    <t>$11.54B</t>
  </si>
  <si>
    <t>http://www.nasdaq.com/symbol/lltc</t>
  </si>
  <si>
    <t>Linn Co, LLC</t>
  </si>
  <si>
    <t>LNCO</t>
  </si>
  <si>
    <t>$1.54B</t>
  </si>
  <si>
    <t>http://www.nasdaq.com/symbol/lnco</t>
  </si>
  <si>
    <t>Linn Energy, LLC</t>
  </si>
  <si>
    <t>LINE</t>
  </si>
  <si>
    <t>$4.19B</t>
  </si>
  <si>
    <t>http://www.nasdaq.com/symbol/line</t>
  </si>
  <si>
    <t>Lionbridge Technologies, Inc.</t>
  </si>
  <si>
    <t>LIOX</t>
  </si>
  <si>
    <t>$373.77M</t>
  </si>
  <si>
    <t>http://www.nasdaq.com/symbol/liox</t>
  </si>
  <si>
    <t>Lipocine Inc.</t>
  </si>
  <si>
    <t>LPCN</t>
  </si>
  <si>
    <t>$77.74M</t>
  </si>
  <si>
    <t>http://www.nasdaq.com/symbol/lpcn</t>
  </si>
  <si>
    <t>Liquid Holdings Group, Inc.</t>
  </si>
  <si>
    <t>LIQD</t>
  </si>
  <si>
    <t>$21.87M</t>
  </si>
  <si>
    <t>http://www.nasdaq.com/symbol/liqd</t>
  </si>
  <si>
    <t>Liquidity Services, Inc.</t>
  </si>
  <si>
    <t>LQDT</t>
  </si>
  <si>
    <t>$288.39M</t>
  </si>
  <si>
    <t>http://www.nasdaq.com/symbol/lqdt</t>
  </si>
  <si>
    <t>Littelfuse, Inc.</t>
  </si>
  <si>
    <t>LFUS</t>
  </si>
  <si>
    <t>http://www.nasdaq.com/symbol/lfus</t>
  </si>
  <si>
    <t>LiveDeal, Inc.</t>
  </si>
  <si>
    <t>LIVE</t>
  </si>
  <si>
    <t>$50.22M</t>
  </si>
  <si>
    <t>http://www.nasdaq.com/symbol/live</t>
  </si>
  <si>
    <t>LivePerson, Inc.</t>
  </si>
  <si>
    <t>LPSN</t>
  </si>
  <si>
    <t>$625.23M</t>
  </si>
  <si>
    <t>http://www.nasdaq.com/symbol/lpsn</t>
  </si>
  <si>
    <t>LKQ Corporation</t>
  </si>
  <si>
    <t>LKQ</t>
  </si>
  <si>
    <t>$8.3B</t>
  </si>
  <si>
    <t>http://www.nasdaq.com/symbol/lkq</t>
  </si>
  <si>
    <t>LMI Aerospace, Inc.</t>
  </si>
  <si>
    <t>LMIA</t>
  </si>
  <si>
    <t>$182.6M</t>
  </si>
  <si>
    <t>http://www.nasdaq.com/symbol/lmia</t>
  </si>
  <si>
    <t>LNB Bancorp, Inc.</t>
  </si>
  <si>
    <t>LNBB</t>
  </si>
  <si>
    <t>$170.21M</t>
  </si>
  <si>
    <t>http://www.nasdaq.com/symbol/lnbb</t>
  </si>
  <si>
    <t>Local Corporation</t>
  </si>
  <si>
    <t>LOCM</t>
  </si>
  <si>
    <t>$15.57M</t>
  </si>
  <si>
    <t>http://www.nasdaq.com/symbol/locm</t>
  </si>
  <si>
    <t>Logitech International S.A.</t>
  </si>
  <si>
    <t>LOGI</t>
  </si>
  <si>
    <t>http://www.nasdaq.com/symbol/logi</t>
  </si>
  <si>
    <t>LogMein, Inc.</t>
  </si>
  <si>
    <t>LOGM</t>
  </si>
  <si>
    <t>http://www.nasdaq.com/symbol/logm</t>
  </si>
  <si>
    <t>LoJack Corporation</t>
  </si>
  <si>
    <t>LOJN</t>
  </si>
  <si>
    <t>$46.34M</t>
  </si>
  <si>
    <t>http://www.nasdaq.com/symbol/lojn</t>
  </si>
  <si>
    <t>Lombard Medical, Inc.</t>
  </si>
  <si>
    <t>EVAR</t>
  </si>
  <si>
    <t>$89.18M</t>
  </si>
  <si>
    <t>http://www.nasdaq.com/symbol/evar</t>
  </si>
  <si>
    <t>LookSmart, Ltd.</t>
  </si>
  <si>
    <t>LOOK</t>
  </si>
  <si>
    <t>$4.11M</t>
  </si>
  <si>
    <t>http://www.nasdaq.com/symbol/look</t>
  </si>
  <si>
    <t>Loral Space and Communications, Inc.</t>
  </si>
  <si>
    <t>LORL</t>
  </si>
  <si>
    <t>http://www.nasdaq.com/symbol/lorl</t>
  </si>
  <si>
    <t>Louisiana Bancorp, Inc.</t>
  </si>
  <si>
    <t>LABC</t>
  </si>
  <si>
    <t>$61.52M</t>
  </si>
  <si>
    <t>http://www.nasdaq.com/symbol/labc</t>
  </si>
  <si>
    <t>Loxo Oncology, Inc.</t>
  </si>
  <si>
    <t>LOXO</t>
  </si>
  <si>
    <t>$227.22M</t>
  </si>
  <si>
    <t>http://www.nasdaq.com/symbol/loxo</t>
  </si>
  <si>
    <t>Loyalty Alliance Enterprise Corporation</t>
  </si>
  <si>
    <t>LAEC</t>
  </si>
  <si>
    <t>http://www.nasdaq.com/symbol/laec</t>
  </si>
  <si>
    <t>Lpath, Inc.</t>
  </si>
  <si>
    <t>LPTN</t>
  </si>
  <si>
    <t>$58.6M</t>
  </si>
  <si>
    <t>http://www.nasdaq.com/symbol/lptn</t>
  </si>
  <si>
    <t>LPL Financial Holdings Inc.</t>
  </si>
  <si>
    <t>LPLA</t>
  </si>
  <si>
    <t>$4.51B</t>
  </si>
  <si>
    <t>http://www.nasdaq.com/symbol/lpla</t>
  </si>
  <si>
    <t>LRAD Corporation</t>
  </si>
  <si>
    <t>LRAD</t>
  </si>
  <si>
    <t>$87.1M</t>
  </si>
  <si>
    <t>http://www.nasdaq.com/symbol/lrad</t>
  </si>
  <si>
    <t>LSI Industries Inc.</t>
  </si>
  <si>
    <t>LYTS</t>
  </si>
  <si>
    <t>$191.48M</t>
  </si>
  <si>
    <t>http://www.nasdaq.com/symbol/lyts</t>
  </si>
  <si>
    <t>lululemon athletica inc.</t>
  </si>
  <si>
    <t>LULU</t>
  </si>
  <si>
    <t>$8.9B</t>
  </si>
  <si>
    <t>http://www.nasdaq.com/symbol/lulu</t>
  </si>
  <si>
    <t>Lumenis Ltd.</t>
  </si>
  <si>
    <t>LMNS</t>
  </si>
  <si>
    <t>$398.23M</t>
  </si>
  <si>
    <t>http://www.nasdaq.com/symbol/lmns</t>
  </si>
  <si>
    <t>Luminex Corporation</t>
  </si>
  <si>
    <t>LMNX</t>
  </si>
  <si>
    <t>$676.76M</t>
  </si>
  <si>
    <t>http://www.nasdaq.com/symbol/lmnx</t>
  </si>
  <si>
    <t>Lumos Networks Corp.</t>
  </si>
  <si>
    <t>LMOS</t>
  </si>
  <si>
    <t>$405.4M</t>
  </si>
  <si>
    <t>http://www.nasdaq.com/symbol/lmos</t>
  </si>
  <si>
    <t>Luna Innovations Incorporated</t>
  </si>
  <si>
    <t>LUNA</t>
  </si>
  <si>
    <t>$21.22M</t>
  </si>
  <si>
    <t>http://www.nasdaq.com/symbol/luna</t>
  </si>
  <si>
    <t>M B T Financial Corp</t>
  </si>
  <si>
    <t>MBTF</t>
  </si>
  <si>
    <t>$122.11M</t>
  </si>
  <si>
    <t>http://www.nasdaq.com/symbol/mbtf</t>
  </si>
  <si>
    <t>M/A-COM Technology Solutions Holdings, Inc.</t>
  </si>
  <si>
    <t>MTSI</t>
  </si>
  <si>
    <t>http://www.nasdaq.com/symbol/mtsi</t>
  </si>
  <si>
    <t>Macatawa Bank Corporation</t>
  </si>
  <si>
    <t>MCBC</t>
  </si>
  <si>
    <t>$183.89M</t>
  </si>
  <si>
    <t>http://www.nasdaq.com/symbol/mcbc</t>
  </si>
  <si>
    <t>Mackinac Financial Corporation</t>
  </si>
  <si>
    <t>MFNC</t>
  </si>
  <si>
    <t>$64.55M</t>
  </si>
  <si>
    <t>http://www.nasdaq.com/symbol/mfnc</t>
  </si>
  <si>
    <t>MACROCURE LTD.</t>
  </si>
  <si>
    <t>MCUR</t>
  </si>
  <si>
    <t>$166.26M</t>
  </si>
  <si>
    <t>http://www.nasdaq.com/symbol/mcur</t>
  </si>
  <si>
    <t>MacroGenics, Inc.</t>
  </si>
  <si>
    <t>MGNX</t>
  </si>
  <si>
    <t>$996.73M</t>
  </si>
  <si>
    <t>http://www.nasdaq.com/symbol/mgnx</t>
  </si>
  <si>
    <t>Madison County Financial, Inc.</t>
  </si>
  <si>
    <t>MCBK</t>
  </si>
  <si>
    <t>$63.68M</t>
  </si>
  <si>
    <t>http://www.nasdaq.com/symbol/mcbk</t>
  </si>
  <si>
    <t>Magal Security Systems Ltd.</t>
  </si>
  <si>
    <t>MAGS</t>
  </si>
  <si>
    <t>$83.95M</t>
  </si>
  <si>
    <t>http://www.nasdaq.com/symbol/mags</t>
  </si>
  <si>
    <t>Magellan Health, Inc.</t>
  </si>
  <si>
    <t>MGLN</t>
  </si>
  <si>
    <t>http://www.nasdaq.com/symbol/mgln</t>
  </si>
  <si>
    <t>Magellan Petroleum Corporation</t>
  </si>
  <si>
    <t>MPET</t>
  </si>
  <si>
    <t>$40.17M</t>
  </si>
  <si>
    <t>http://www.nasdaq.com/symbol/mpet</t>
  </si>
  <si>
    <t>Magic Software Enterprises Ltd.</t>
  </si>
  <si>
    <t>MGIC</t>
  </si>
  <si>
    <t>$303.19M</t>
  </si>
  <si>
    <t>http://www.nasdaq.com/symbol/mgic</t>
  </si>
  <si>
    <t>magicJack VocalTec Ltd</t>
  </si>
  <si>
    <t>CALL</t>
  </si>
  <si>
    <t>$140.16M</t>
  </si>
  <si>
    <t>http://www.nasdaq.com/symbol/call</t>
  </si>
  <si>
    <t>MagneGas Corporation</t>
  </si>
  <si>
    <t>MNGA</t>
  </si>
  <si>
    <t>$30.49M</t>
  </si>
  <si>
    <t>http://www.nasdaq.com/symbol/mnga</t>
  </si>
  <si>
    <t>Magnetek, Inc.</t>
  </si>
  <si>
    <t>MAG</t>
  </si>
  <si>
    <t>$137.93M</t>
  </si>
  <si>
    <t>http://www.nasdaq.com/symbol/mag</t>
  </si>
  <si>
    <t>Magyar Bancorp, Inc.</t>
  </si>
  <si>
    <t>MGYR</t>
  </si>
  <si>
    <t>$48.85M</t>
  </si>
  <si>
    <t>http://www.nasdaq.com/symbol/mgyr</t>
  </si>
  <si>
    <t>Maiden Holdings, Ltd.</t>
  </si>
  <si>
    <t>MHLD</t>
  </si>
  <si>
    <t>http://www.nasdaq.com/symbol/mhld</t>
  </si>
  <si>
    <t>MHLDO</t>
  </si>
  <si>
    <t>$171.57M</t>
  </si>
  <si>
    <t>http://www.nasdaq.com/symbol/mhldo</t>
  </si>
  <si>
    <t>MainSource Financial Group, Inc.</t>
  </si>
  <si>
    <t>MSFG</t>
  </si>
  <si>
    <t>$415.09M</t>
  </si>
  <si>
    <t>http://www.nasdaq.com/symbol/msfg</t>
  </si>
  <si>
    <t>Majesco Entertainment Company</t>
  </si>
  <si>
    <t>COOL</t>
  </si>
  <si>
    <t>$8.06M</t>
  </si>
  <si>
    <t>http://www.nasdaq.com/symbol/cool</t>
  </si>
  <si>
    <t>MakeMyTrip Limited</t>
  </si>
  <si>
    <t>MMYT</t>
  </si>
  <si>
    <t>http://www.nasdaq.com/symbol/mmyt</t>
  </si>
  <si>
    <t>Malibu Boats, Inc.</t>
  </si>
  <si>
    <t>MBUU</t>
  </si>
  <si>
    <t>$307.49M</t>
  </si>
  <si>
    <t>http://www.nasdaq.com/symbol/mbuu</t>
  </si>
  <si>
    <t>Malvern Bancorp, Inc.</t>
  </si>
  <si>
    <t>MLVF</t>
  </si>
  <si>
    <t>$80.8M</t>
  </si>
  <si>
    <t>http://www.nasdaq.com/symbol/mlvf</t>
  </si>
  <si>
    <t>MAM Software Group, Inc.</t>
  </si>
  <si>
    <t>MAMS</t>
  </si>
  <si>
    <t>$84.82M</t>
  </si>
  <si>
    <t>http://www.nasdaq.com/symbol/mams</t>
  </si>
  <si>
    <t>Manhattan Associates, Inc.</t>
  </si>
  <si>
    <t>MANH</t>
  </si>
  <si>
    <t>$3.81B</t>
  </si>
  <si>
    <t>http://www.nasdaq.com/symbol/manh</t>
  </si>
  <si>
    <t>Manhattan Bridge Capital, Inc</t>
  </si>
  <si>
    <t>LOAN</t>
  </si>
  <si>
    <t>$21.33M</t>
  </si>
  <si>
    <t>http://www.nasdaq.com/symbol/loan</t>
  </si>
  <si>
    <t>Manitex International, Inc.</t>
  </si>
  <si>
    <t>MNTX</t>
  </si>
  <si>
    <t>$181.58M</t>
  </si>
  <si>
    <t>http://www.nasdaq.com/symbol/mntx</t>
  </si>
  <si>
    <t>Mannatech, Incorporated</t>
  </si>
  <si>
    <t>MTEX</t>
  </si>
  <si>
    <t>$62.17M</t>
  </si>
  <si>
    <t>http://www.nasdaq.com/symbol/mtex</t>
  </si>
  <si>
    <t>MannKind Corporation</t>
  </si>
  <si>
    <t>MNKD</t>
  </si>
  <si>
    <t>$2.8B</t>
  </si>
  <si>
    <t>http://www.nasdaq.com/symbol/mnkd</t>
  </si>
  <si>
    <t>ManTech International Corporation</t>
  </si>
  <si>
    <t>MANT</t>
  </si>
  <si>
    <t>http://www.nasdaq.com/symbol/mant</t>
  </si>
  <si>
    <t>Mapi - Pharma Ltd.</t>
  </si>
  <si>
    <t>MAPI</t>
  </si>
  <si>
    <t>http://www.nasdaq.com/symbol/mapi</t>
  </si>
  <si>
    <t>Marathon Patent Group, Inc.</t>
  </si>
  <si>
    <t>MARA</t>
  </si>
  <si>
    <t>http://www.nasdaq.com/symbol/mara</t>
  </si>
  <si>
    <t>Marchex, Inc.</t>
  </si>
  <si>
    <t>MCHX</t>
  </si>
  <si>
    <t>$177.8M</t>
  </si>
  <si>
    <t>http://www.nasdaq.com/symbol/mchx</t>
  </si>
  <si>
    <t>Marine Petroleum Trust</t>
  </si>
  <si>
    <t>MARPS</t>
  </si>
  <si>
    <t>http://www.nasdaq.com/symbol/marps</t>
  </si>
  <si>
    <t>Marinus Pharmaceuticals, Inc.</t>
  </si>
  <si>
    <t>MRNS</t>
  </si>
  <si>
    <t>$163.19M</t>
  </si>
  <si>
    <t>http://www.nasdaq.com/symbol/mrns</t>
  </si>
  <si>
    <t>MarketAxess Holdings, Inc.</t>
  </si>
  <si>
    <t>MKTX</t>
  </si>
  <si>
    <t>$2.95B</t>
  </si>
  <si>
    <t>http://www.nasdaq.com/symbol/mktx</t>
  </si>
  <si>
    <t>Marketo, Inc.</t>
  </si>
  <si>
    <t>MKTO</t>
  </si>
  <si>
    <t>http://www.nasdaq.com/symbol/mkto</t>
  </si>
  <si>
    <t>Markit Ltd.</t>
  </si>
  <si>
    <t>MRKT</t>
  </si>
  <si>
    <t>$4.79B</t>
  </si>
  <si>
    <t>http://www.nasdaq.com/symbol/mrkt</t>
  </si>
  <si>
    <t>Marlin Business Services Corp.</t>
  </si>
  <si>
    <t>MRLN</t>
  </si>
  <si>
    <t>$241.41M</t>
  </si>
  <si>
    <t>http://www.nasdaq.com/symbol/mrln</t>
  </si>
  <si>
    <t>Marlin Midstream Partners, LP</t>
  </si>
  <si>
    <t>FISH</t>
  </si>
  <si>
    <t>$419.05M</t>
  </si>
  <si>
    <t>http://www.nasdaq.com/symbol/fish</t>
  </si>
  <si>
    <t>MAR</t>
  </si>
  <si>
    <t>$23.52B</t>
  </si>
  <si>
    <t>http://www.nasdaq.com/symbol/mar</t>
  </si>
  <si>
    <t>Marrone Bio Innovations, Inc.</t>
  </si>
  <si>
    <t>MBII</t>
  </si>
  <si>
    <t>$91.25M</t>
  </si>
  <si>
    <t>Agricultural Chemicals</t>
  </si>
  <si>
    <t>http://www.nasdaq.com/symbol/mbii</t>
  </si>
  <si>
    <t>Marten Transport, Ltd.</t>
  </si>
  <si>
    <t>MRTN</t>
  </si>
  <si>
    <t>$768.67M</t>
  </si>
  <si>
    <t>http://www.nasdaq.com/symbol/mrtn</t>
  </si>
  <si>
    <t>Martin Midstream Partners L.P.</t>
  </si>
  <si>
    <t>MMLP</t>
  </si>
  <si>
    <t>http://www.nasdaq.com/symbol/mmlp</t>
  </si>
  <si>
    <t>Marvell Technology Group Ltd.</t>
  </si>
  <si>
    <t>MRVL</t>
  </si>
  <si>
    <t>$8.33B</t>
  </si>
  <si>
    <t>http://www.nasdaq.com/symbol/mrvl</t>
  </si>
  <si>
    <t>Masimo Corporation</t>
  </si>
  <si>
    <t>MASI</t>
  </si>
  <si>
    <t>http://www.nasdaq.com/symbol/masi</t>
  </si>
  <si>
    <t>Materialise NV</t>
  </si>
  <si>
    <t>MTLS</t>
  </si>
  <si>
    <t>$376.58M</t>
  </si>
  <si>
    <t>http://www.nasdaq.com/symbol/mtls</t>
  </si>
  <si>
    <t>Matrix Service Company</t>
  </si>
  <si>
    <t>MTRX</t>
  </si>
  <si>
    <t>$498.69M</t>
  </si>
  <si>
    <t>http://www.nasdaq.com/symbol/mtrx</t>
  </si>
  <si>
    <t>MAT</t>
  </si>
  <si>
    <t>$8.73B</t>
  </si>
  <si>
    <t>http://www.nasdaq.com/symbol/mat</t>
  </si>
  <si>
    <t>Mattersight Corporation</t>
  </si>
  <si>
    <t>MATR</t>
  </si>
  <si>
    <t>$163.43M</t>
  </si>
  <si>
    <t>http://www.nasdaq.com/symbol/matr</t>
  </si>
  <si>
    <t>Matthews International Corporation</t>
  </si>
  <si>
    <t>MATW</t>
  </si>
  <si>
    <t>http://www.nasdaq.com/symbol/matw</t>
  </si>
  <si>
    <t>Mattress Firm Holding Corp.</t>
  </si>
  <si>
    <t>MFRM</t>
  </si>
  <si>
    <t>http://www.nasdaq.com/symbol/mfrm</t>
  </si>
  <si>
    <t>Mattson Technology, Inc.</t>
  </si>
  <si>
    <t>MTSN</t>
  </si>
  <si>
    <t>$340.97M</t>
  </si>
  <si>
    <t>http://www.nasdaq.com/symbol/mtsn</t>
  </si>
  <si>
    <t>Maxim Integrated Products, Inc.</t>
  </si>
  <si>
    <t>MXIM</t>
  </si>
  <si>
    <t>$9.79B</t>
  </si>
  <si>
    <t>http://www.nasdaq.com/symbol/mxim</t>
  </si>
  <si>
    <t>Maxwell Technologies, Inc.</t>
  </si>
  <si>
    <t>MXWL</t>
  </si>
  <si>
    <t>$205.35M</t>
  </si>
  <si>
    <t>http://www.nasdaq.com/symbol/mxwl</t>
  </si>
  <si>
    <t>Mazor Robotics Ltd.</t>
  </si>
  <si>
    <t>MZOR</t>
  </si>
  <si>
    <t>$240.6M</t>
  </si>
  <si>
    <t>http://www.nasdaq.com/symbol/mzor</t>
  </si>
  <si>
    <t>MB Financial Inc.</t>
  </si>
  <si>
    <t>MBFI</t>
  </si>
  <si>
    <t>$2.32B</t>
  </si>
  <si>
    <t>http://www.nasdaq.com/symbol/mbfi</t>
  </si>
  <si>
    <t>MBFIP</t>
  </si>
  <si>
    <t>$109.08M</t>
  </si>
  <si>
    <t>http://www.nasdaq.com/symbol/mbfip</t>
  </si>
  <si>
    <t>MCG Capital Corporation</t>
  </si>
  <si>
    <t>MCGC</t>
  </si>
  <si>
    <t>$151.4M</t>
  </si>
  <si>
    <t>http://www.nasdaq.com/symbol/mcgc</t>
  </si>
  <si>
    <t>McGrath RentCorp</t>
  </si>
  <si>
    <t>MGRC</t>
  </si>
  <si>
    <t>$821.63M</t>
  </si>
  <si>
    <t>http://www.nasdaq.com/symbol/mgrc</t>
  </si>
  <si>
    <t>MDC Partners Inc.</t>
  </si>
  <si>
    <t>MDCA</t>
  </si>
  <si>
    <t>http://www.nasdaq.com/symbol/mdca</t>
  </si>
  <si>
    <t>Mecox Lane Limited</t>
  </si>
  <si>
    <t>MCOX</t>
  </si>
  <si>
    <t>$50.19M</t>
  </si>
  <si>
    <t>http://www.nasdaq.com/symbol/mcox</t>
  </si>
  <si>
    <t>Medallion Financial Corp.</t>
  </si>
  <si>
    <t>TAXI</t>
  </si>
  <si>
    <t>$271.76M</t>
  </si>
  <si>
    <t>http://www.nasdaq.com/symbol/taxi</t>
  </si>
  <si>
    <t>MedAssets, Inc.</t>
  </si>
  <si>
    <t>MDAS</t>
  </si>
  <si>
    <t>http://www.nasdaq.com/symbol/mdas</t>
  </si>
  <si>
    <t>Medical Transcription Billing, Corp.</t>
  </si>
  <si>
    <t>MTBC</t>
  </si>
  <si>
    <t>$29.7M</t>
  </si>
  <si>
    <t>http://www.nasdaq.com/symbol/mtbc</t>
  </si>
  <si>
    <t>MediciNova, Inc.</t>
  </si>
  <si>
    <t>MNOV</t>
  </si>
  <si>
    <t>$85.01M</t>
  </si>
  <si>
    <t>http://www.nasdaq.com/symbol/mnov</t>
  </si>
  <si>
    <t>Medidata Solutions, Inc.</t>
  </si>
  <si>
    <t>MDSO</t>
  </si>
  <si>
    <t>$2.57B</t>
  </si>
  <si>
    <t>http://www.nasdaq.com/symbol/mdso</t>
  </si>
  <si>
    <t>Medivation, Inc.</t>
  </si>
  <si>
    <t>MDVN</t>
  </si>
  <si>
    <t>$8.54B</t>
  </si>
  <si>
    <t>http://www.nasdaq.com/symbol/mdvn</t>
  </si>
  <si>
    <t>MediWound Ltd.</t>
  </si>
  <si>
    <t>MDWD</t>
  </si>
  <si>
    <t>$162.06M</t>
  </si>
  <si>
    <t>http://www.nasdaq.com/symbol/mdwd</t>
  </si>
  <si>
    <t>Medovex Corp.</t>
  </si>
  <si>
    <t>MDVX</t>
  </si>
  <si>
    <t>$43.57M</t>
  </si>
  <si>
    <t>http://www.nasdaq.com/symbol/mdvx</t>
  </si>
  <si>
    <t>MDVXW</t>
  </si>
  <si>
    <t>http://www.nasdaq.com/symbol/mdvxw</t>
  </si>
  <si>
    <t>MeetMe, Inc.</t>
  </si>
  <si>
    <t>MEET</t>
  </si>
  <si>
    <t>$80.33M</t>
  </si>
  <si>
    <t>http://www.nasdaq.com/symbol/meet</t>
  </si>
  <si>
    <t>MEI Pharma, Inc.</t>
  </si>
  <si>
    <t>MEIP</t>
  </si>
  <si>
    <t>$180.44M</t>
  </si>
  <si>
    <t>http://www.nasdaq.com/symbol/meip</t>
  </si>
  <si>
    <t>MELA Sciences, Inc</t>
  </si>
  <si>
    <t>MELA</t>
  </si>
  <si>
    <t>$12.62M</t>
  </si>
  <si>
    <t>http://www.nasdaq.com/symbol/mela</t>
  </si>
  <si>
    <t>Melco Crown Entertainment Limited</t>
  </si>
  <si>
    <t>MPEL</t>
  </si>
  <si>
    <t>$15.13B</t>
  </si>
  <si>
    <t>http://www.nasdaq.com/symbol/mpel</t>
  </si>
  <si>
    <t>Mellanox Technologies, Ltd.</t>
  </si>
  <si>
    <t>MLNX</t>
  </si>
  <si>
    <t>$2.1B</t>
  </si>
  <si>
    <t>http://www.nasdaq.com/symbol/mlnx</t>
  </si>
  <si>
    <t>Melrose Bancorp, Inc.</t>
  </si>
  <si>
    <t>MELR</t>
  </si>
  <si>
    <t>$38.17M</t>
  </si>
  <si>
    <t>http://www.nasdaq.com/symbol/melr</t>
  </si>
  <si>
    <t>Memorial Production Partners LP</t>
  </si>
  <si>
    <t>MEMP</t>
  </si>
  <si>
    <t>http://www.nasdaq.com/symbol/memp</t>
  </si>
  <si>
    <t>Memorial Resource Development Corp.</t>
  </si>
  <si>
    <t>MRD</t>
  </si>
  <si>
    <t>http://www.nasdaq.com/symbol/mrd</t>
  </si>
  <si>
    <t>Mentor Graphics Corporation</t>
  </si>
  <si>
    <t>MENT</t>
  </si>
  <si>
    <t>$2.91B</t>
  </si>
  <si>
    <t>http://www.nasdaq.com/symbol/ment</t>
  </si>
  <si>
    <t>MER Telemanagement Solutions Ltd.</t>
  </si>
  <si>
    <t>MTSL</t>
  </si>
  <si>
    <t>http://www.nasdaq.com/symbol/mtsl</t>
  </si>
  <si>
    <t>MercadoLibre, Inc.</t>
  </si>
  <si>
    <t>MELI</t>
  </si>
  <si>
    <t>$5.78B</t>
  </si>
  <si>
    <t>http://www.nasdaq.com/symbol/meli</t>
  </si>
  <si>
    <t>Mercantile Bank Corporation</t>
  </si>
  <si>
    <t>MBWM</t>
  </si>
  <si>
    <t>$323.93M</t>
  </si>
  <si>
    <t>http://www.nasdaq.com/symbol/mbwm</t>
  </si>
  <si>
    <t>Mercer International Inc.</t>
  </si>
  <si>
    <t>MERC</t>
  </si>
  <si>
    <t>$926.82M</t>
  </si>
  <si>
    <t>Paper</t>
  </si>
  <si>
    <t>http://www.nasdaq.com/symbol/merc</t>
  </si>
  <si>
    <t>Merchants Bancshares, Inc.</t>
  </si>
  <si>
    <t>MBVT</t>
  </si>
  <si>
    <t>$181.97M</t>
  </si>
  <si>
    <t>http://www.nasdaq.com/symbol/mbvt</t>
  </si>
  <si>
    <t>Mercury Systems Inc</t>
  </si>
  <si>
    <t>MRCY</t>
  </si>
  <si>
    <t>$582.59M</t>
  </si>
  <si>
    <t>http://www.nasdaq.com/symbol/mrcy</t>
  </si>
  <si>
    <t>Merge Healthcare Incorporated.</t>
  </si>
  <si>
    <t>MRGE</t>
  </si>
  <si>
    <t>$440.75M</t>
  </si>
  <si>
    <t>http://www.nasdaq.com/symbol/mrge</t>
  </si>
  <si>
    <t>Meridian Bancorp, Inc.</t>
  </si>
  <si>
    <t>EBSB</t>
  </si>
  <si>
    <t>$678.93M</t>
  </si>
  <si>
    <t>http://www.nasdaq.com/symbol/ebsb</t>
  </si>
  <si>
    <t>Meridian Bioscience Inc.</t>
  </si>
  <si>
    <t>VIVO</t>
  </si>
  <si>
    <t>$806.59M</t>
  </si>
  <si>
    <t>http://www.nasdaq.com/symbol/vivo</t>
  </si>
  <si>
    <t>Merit Medical Systems, Inc.</t>
  </si>
  <si>
    <t>MMSI</t>
  </si>
  <si>
    <t>$774.3M</t>
  </si>
  <si>
    <t>http://www.nasdaq.com/symbol/mmsi</t>
  </si>
  <si>
    <t>Merrimack Pharmaceuticals, Inc.</t>
  </si>
  <si>
    <t>MACK</t>
  </si>
  <si>
    <t>http://www.nasdaq.com/symbol/mack</t>
  </si>
  <si>
    <t>Meru Networks, Inc.</t>
  </si>
  <si>
    <t>MERU</t>
  </si>
  <si>
    <t>$64.97M</t>
  </si>
  <si>
    <t>http://www.nasdaq.com/symbol/meru</t>
  </si>
  <si>
    <t>Merus Labs International Inc.</t>
  </si>
  <si>
    <t>MSLI</t>
  </si>
  <si>
    <t>$152.68M</t>
  </si>
  <si>
    <t>http://www.nasdaq.com/symbol/msli</t>
  </si>
  <si>
    <t>Mesa Laboratories, Inc.</t>
  </si>
  <si>
    <t>MLAB</t>
  </si>
  <si>
    <t>$259.25M</t>
  </si>
  <si>
    <t>http://www.nasdaq.com/symbol/mlab</t>
  </si>
  <si>
    <t>Meta Financial Group, Inc.</t>
  </si>
  <si>
    <t>CASH</t>
  </si>
  <si>
    <t>$229.88M</t>
  </si>
  <si>
    <t>http://www.nasdaq.com/symbol/cash</t>
  </si>
  <si>
    <t>Metabolix, Inc.</t>
  </si>
  <si>
    <t>MBLX</t>
  </si>
  <si>
    <t>$60.83M</t>
  </si>
  <si>
    <t>http://www.nasdaq.com/symbol/mblx</t>
  </si>
  <si>
    <t>Methanex Corporation</t>
  </si>
  <si>
    <t>MEOH</t>
  </si>
  <si>
    <t>$4.81B</t>
  </si>
  <si>
    <t>http://www.nasdaq.com/symbol/meoh</t>
  </si>
  <si>
    <t>METHES ENERGIES INTERNATIONAL LTD</t>
  </si>
  <si>
    <t>MEIL</t>
  </si>
  <si>
    <t>$18.34M</t>
  </si>
  <si>
    <t>http://www.nasdaq.com/symbol/meil</t>
  </si>
  <si>
    <t>MEILW</t>
  </si>
  <si>
    <t>http://www.nasdaq.com/symbol/meilw</t>
  </si>
  <si>
    <t>MEILZ</t>
  </si>
  <si>
    <t>http://www.nasdaq.com/symbol/meilz</t>
  </si>
  <si>
    <t>Metro Bancorp, Inc</t>
  </si>
  <si>
    <t>METR</t>
  </si>
  <si>
    <t>$361.28M</t>
  </si>
  <si>
    <t>http://www.nasdaq.com/symbol/metr</t>
  </si>
  <si>
    <t>MFRI, Inc.</t>
  </si>
  <si>
    <t>MFRI</t>
  </si>
  <si>
    <t>$49.21M</t>
  </si>
  <si>
    <t>http://www.nasdaq.com/symbol/mfri</t>
  </si>
  <si>
    <t>MGC Diagnostics Corporation</t>
  </si>
  <si>
    <t>MGCD</t>
  </si>
  <si>
    <t>$30.39M</t>
  </si>
  <si>
    <t>http://www.nasdaq.com/symbol/mgcd</t>
  </si>
  <si>
    <t>MGE Energy Inc.</t>
  </si>
  <si>
    <t>MGEE</t>
  </si>
  <si>
    <t>http://www.nasdaq.com/symbol/mgee</t>
  </si>
  <si>
    <t>MGP Ingredients, Inc.</t>
  </si>
  <si>
    <t>MGPI</t>
  </si>
  <si>
    <t>$255.28M</t>
  </si>
  <si>
    <t>http://www.nasdaq.com/symbol/mgpi</t>
  </si>
  <si>
    <t>Micrel, Incorporated</t>
  </si>
  <si>
    <t>MCRL</t>
  </si>
  <si>
    <t>$837.96M</t>
  </si>
  <si>
    <t>http://www.nasdaq.com/symbol/mcrl</t>
  </si>
  <si>
    <t>Microchip Technology Incorporated</t>
  </si>
  <si>
    <t>MCHP</t>
  </si>
  <si>
    <t>$10.26B</t>
  </si>
  <si>
    <t>http://www.nasdaq.com/symbol/mchp</t>
  </si>
  <si>
    <t>MU</t>
  </si>
  <si>
    <t>$34.51B</t>
  </si>
  <si>
    <t>http://www.nasdaq.com/symbol/mu</t>
  </si>
  <si>
    <t>Micronet Enertec Technologies, Inc.</t>
  </si>
  <si>
    <t>MICT</t>
  </si>
  <si>
    <t>$19.07M</t>
  </si>
  <si>
    <t>http://www.nasdaq.com/symbol/mict</t>
  </si>
  <si>
    <t>MICTW</t>
  </si>
  <si>
    <t>http://www.nasdaq.com/symbol/mictw</t>
  </si>
  <si>
    <t>Microsemi Corporation</t>
  </si>
  <si>
    <t>MSCC</t>
  </si>
  <si>
    <t>$2.96B</t>
  </si>
  <si>
    <t>http://www.nasdaq.com/symbol/mscc</t>
  </si>
  <si>
    <t>MSFT</t>
  </si>
  <si>
    <t>$359.78B</t>
  </si>
  <si>
    <t>http://www.nasdaq.com/symbol/msft</t>
  </si>
  <si>
    <t>MicroStrategy Incorporated</t>
  </si>
  <si>
    <t>MSTR</t>
  </si>
  <si>
    <t>$2.03B</t>
  </si>
  <si>
    <t>http://www.nasdaq.com/symbol/mstr</t>
  </si>
  <si>
    <t>Microvision, Inc.</t>
  </si>
  <si>
    <t>MVIS</t>
  </si>
  <si>
    <t>$88.9M</t>
  </si>
  <si>
    <t>http://www.nasdaq.com/symbol/mvis</t>
  </si>
  <si>
    <t>Mid Penn Bancorp</t>
  </si>
  <si>
    <t>MPB</t>
  </si>
  <si>
    <t>$54.45M</t>
  </si>
  <si>
    <t>http://www.nasdaq.com/symbol/mpb</t>
  </si>
  <si>
    <t>Mid-Con Energy Partners, LP</t>
  </si>
  <si>
    <t>MCEP</t>
  </si>
  <si>
    <t>$141.65M</t>
  </si>
  <si>
    <t>http://www.nasdaq.com/symbol/mcep</t>
  </si>
  <si>
    <t>Middleburg Financial Corporation</t>
  </si>
  <si>
    <t>MBRG</t>
  </si>
  <si>
    <t>$130.01M</t>
  </si>
  <si>
    <t>http://www.nasdaq.com/symbol/mbrg</t>
  </si>
  <si>
    <t>Middlefield Banc Corp.</t>
  </si>
  <si>
    <t>MBCN</t>
  </si>
  <si>
    <t>$68.84M</t>
  </si>
  <si>
    <t>http://www.nasdaq.com/symbol/mbcn</t>
  </si>
  <si>
    <t>Middlesex Water Company</t>
  </si>
  <si>
    <t>MSEX</t>
  </si>
  <si>
    <t>$365.73M</t>
  </si>
  <si>
    <t>http://www.nasdaq.com/symbol/msex</t>
  </si>
  <si>
    <t>MidWestOne Financial Group, Inc.</t>
  </si>
  <si>
    <t>MOFG</t>
  </si>
  <si>
    <t>$235.96M</t>
  </si>
  <si>
    <t>http://www.nasdaq.com/symbol/mofg</t>
  </si>
  <si>
    <t>MiMedx Group, Inc</t>
  </si>
  <si>
    <t>MDXG</t>
  </si>
  <si>
    <t>http://www.nasdaq.com/symbol/mdxg</t>
  </si>
  <si>
    <t>MIND C.T.I. Ltd.</t>
  </si>
  <si>
    <t>MNDO</t>
  </si>
  <si>
    <t>$66.08M</t>
  </si>
  <si>
    <t>http://www.nasdaq.com/symbol/mndo</t>
  </si>
  <si>
    <t>Minerva Neurosciences, Inc</t>
  </si>
  <si>
    <t>NERV</t>
  </si>
  <si>
    <t>$98.1M</t>
  </si>
  <si>
    <t>http://www.nasdaq.com/symbol/nerv</t>
  </si>
  <si>
    <t>Mirati Therapeutics, Inc.</t>
  </si>
  <si>
    <t>MRTX</t>
  </si>
  <si>
    <t>$382.15M</t>
  </si>
  <si>
    <t>http://www.nasdaq.com/symbol/mrtx</t>
  </si>
  <si>
    <t>MISONIX, Inc.</t>
  </si>
  <si>
    <t>MSON</t>
  </si>
  <si>
    <t>http://www.nasdaq.com/symbol/mson</t>
  </si>
  <si>
    <t>Mitcham Industries, Inc.</t>
  </si>
  <si>
    <t>MIND</t>
  </si>
  <si>
    <t>$78.79M</t>
  </si>
  <si>
    <t>http://www.nasdaq.com/symbol/mind</t>
  </si>
  <si>
    <t>Mitek Systems, Inc.</t>
  </si>
  <si>
    <t>MITK</t>
  </si>
  <si>
    <t>$104.23M</t>
  </si>
  <si>
    <t>http://www.nasdaq.com/symbol/mitk</t>
  </si>
  <si>
    <t>Mitel Networks Corporation</t>
  </si>
  <si>
    <t>MITL</t>
  </si>
  <si>
    <t>$1.01B</t>
  </si>
  <si>
    <t>http://www.nasdaq.com/symbol/mitl</t>
  </si>
  <si>
    <t>MKS Instruments, Inc.</t>
  </si>
  <si>
    <t>MKSI</t>
  </si>
  <si>
    <t>http://www.nasdaq.com/symbol/mksi</t>
  </si>
  <si>
    <t>MMA Capital Management, LLC</t>
  </si>
  <si>
    <t>MMAC</t>
  </si>
  <si>
    <t>$66.68M</t>
  </si>
  <si>
    <t>http://www.nasdaq.com/symbol/mmac</t>
  </si>
  <si>
    <t>Mobile Mini, Inc.</t>
  </si>
  <si>
    <t>MINI</t>
  </si>
  <si>
    <t>http://www.nasdaq.com/symbol/mini</t>
  </si>
  <si>
    <t>MobileIron, Inc.</t>
  </si>
  <si>
    <t>MOBL</t>
  </si>
  <si>
    <t>$668.62M</t>
  </si>
  <si>
    <t>http://www.nasdaq.com/symbol/mobl</t>
  </si>
  <si>
    <t>MOCON, Inc.</t>
  </si>
  <si>
    <t>MOCO</t>
  </si>
  <si>
    <t>$93.33M</t>
  </si>
  <si>
    <t>http://www.nasdaq.com/symbol/moco</t>
  </si>
  <si>
    <t>ModSys International Ltd.</t>
  </si>
  <si>
    <t>MDSY</t>
  </si>
  <si>
    <t>$30.21M</t>
  </si>
  <si>
    <t>http://www.nasdaq.com/symbol/mdsy</t>
  </si>
  <si>
    <t>ModusLink Global Solutions, Inc</t>
  </si>
  <si>
    <t>MLNK</t>
  </si>
  <si>
    <t>$194.79M</t>
  </si>
  <si>
    <t>http://www.nasdaq.com/symbol/mlnk</t>
  </si>
  <si>
    <t>Moko Social Media Ltd.</t>
  </si>
  <si>
    <t>MOKO</t>
  </si>
  <si>
    <t>$78.07M</t>
  </si>
  <si>
    <t>http://www.nasdaq.com/symbol/moko</t>
  </si>
  <si>
    <t>MOL Global, Inc.</t>
  </si>
  <si>
    <t>MOLG</t>
  </si>
  <si>
    <t>$170.1M</t>
  </si>
  <si>
    <t>http://www.nasdaq.com/symbol/molg</t>
  </si>
  <si>
    <t>Momenta Pharmaceuticals, Inc.</t>
  </si>
  <si>
    <t>MNTA</t>
  </si>
  <si>
    <t>$690.19M</t>
  </si>
  <si>
    <t>http://www.nasdaq.com/symbol/mnta</t>
  </si>
  <si>
    <t>Momo Inc.</t>
  </si>
  <si>
    <t>MOMO</t>
  </si>
  <si>
    <t>http://www.nasdaq.com/symbol/momo</t>
  </si>
  <si>
    <t>Monarch Casino &amp; Resort, Inc.</t>
  </si>
  <si>
    <t>MCRI</t>
  </si>
  <si>
    <t>$306.99M</t>
  </si>
  <si>
    <t>http://www.nasdaq.com/symbol/mcri</t>
  </si>
  <si>
    <t>Monarch Financial Holdings, Inc.</t>
  </si>
  <si>
    <t>MNRK</t>
  </si>
  <si>
    <t>$131.7M</t>
  </si>
  <si>
    <t>http://www.nasdaq.com/symbol/mnrk</t>
  </si>
  <si>
    <t>MDLZ</t>
  </si>
  <si>
    <t>$62.11B</t>
  </si>
  <si>
    <t>http://www.nasdaq.com/symbol/mdlz</t>
  </si>
  <si>
    <t>Moneygram International, Inc.</t>
  </si>
  <si>
    <t>MGI</t>
  </si>
  <si>
    <t>$460.29M</t>
  </si>
  <si>
    <t>http://www.nasdaq.com/symbol/mgi</t>
  </si>
  <si>
    <t>Monolithic Power Systems, Inc.</t>
  </si>
  <si>
    <t>MPWR</t>
  </si>
  <si>
    <t>$2.01B</t>
  </si>
  <si>
    <t>http://www.nasdaq.com/symbol/mpwr</t>
  </si>
  <si>
    <t>Monotype Imaging Holdings Inc.</t>
  </si>
  <si>
    <t>TYPE</t>
  </si>
  <si>
    <t>http://www.nasdaq.com/symbol/type</t>
  </si>
  <si>
    <t>Monro Muffler Brake, Inc.</t>
  </si>
  <si>
    <t>MNRO</t>
  </si>
  <si>
    <t>http://www.nasdaq.com/symbol/mnro</t>
  </si>
  <si>
    <t>Monroe Capital Corporation</t>
  </si>
  <si>
    <t>MRCC</t>
  </si>
  <si>
    <t>$140.29M</t>
  </si>
  <si>
    <t>http://www.nasdaq.com/symbol/mrcc</t>
  </si>
  <si>
    <t>MNST</t>
  </si>
  <si>
    <t>$20.34B</t>
  </si>
  <si>
    <t>http://www.nasdaq.com/symbol/mnst</t>
  </si>
  <si>
    <t>Morgans Hotel Group Co.</t>
  </si>
  <si>
    <t>MHGC</t>
  </si>
  <si>
    <t>$268.49M</t>
  </si>
  <si>
    <t>http://www.nasdaq.com/symbol/mhgc</t>
  </si>
  <si>
    <t>Morningstar, Inc.</t>
  </si>
  <si>
    <t>MORN</t>
  </si>
  <si>
    <t>$3.44B</t>
  </si>
  <si>
    <t>http://www.nasdaq.com/symbol/morn</t>
  </si>
  <si>
    <t>MoSys, Inc.</t>
  </si>
  <si>
    <t>MOSY</t>
  </si>
  <si>
    <t>$96.57M</t>
  </si>
  <si>
    <t>http://www.nasdaq.com/symbol/mosy</t>
  </si>
  <si>
    <t>Motorcar Parts of America, Inc.</t>
  </si>
  <si>
    <t>MPAA</t>
  </si>
  <si>
    <t>$412.24M</t>
  </si>
  <si>
    <t>http://www.nasdaq.com/symbol/mpaa</t>
  </si>
  <si>
    <t>Mountain Province Diamonds Inc.</t>
  </si>
  <si>
    <t>MDM</t>
  </si>
  <si>
    <t>$467.81M</t>
  </si>
  <si>
    <t>http://www.nasdaq.com/symbol/mdm</t>
  </si>
  <si>
    <t>MRV Communications, Inc.</t>
  </si>
  <si>
    <t>MRVC</t>
  </si>
  <si>
    <t>$73.26M</t>
  </si>
  <si>
    <t>http://www.nasdaq.com/symbol/mrvc</t>
  </si>
  <si>
    <t>MSB Financial Corp.</t>
  </si>
  <si>
    <t>MSBF</t>
  </si>
  <si>
    <t>$53.71M</t>
  </si>
  <si>
    <t>http://www.nasdaq.com/symbol/msbf</t>
  </si>
  <si>
    <t>MTS Systems Corporation</t>
  </si>
  <si>
    <t>MTSC</t>
  </si>
  <si>
    <t>http://www.nasdaq.com/symbol/mtsc</t>
  </si>
  <si>
    <t>Multi-Color Corporation</t>
  </si>
  <si>
    <t>LABL</t>
  </si>
  <si>
    <t>http://www.nasdaq.com/symbol/labl</t>
  </si>
  <si>
    <t>Multi-Fineline Electronix, Inc.</t>
  </si>
  <si>
    <t>MFLX</t>
  </si>
  <si>
    <t>$435.76M</t>
  </si>
  <si>
    <t>http://www.nasdaq.com/symbol/mflx</t>
  </si>
  <si>
    <t>MutualFirst Financial Inc.</t>
  </si>
  <si>
    <t>MFSF</t>
  </si>
  <si>
    <t>$161.98M</t>
  </si>
  <si>
    <t>http://www.nasdaq.com/symbol/mfsf</t>
  </si>
  <si>
    <t>MWI Veterinary Supply, Inc.</t>
  </si>
  <si>
    <t>MWIV</t>
  </si>
  <si>
    <t>$2.45B</t>
  </si>
  <si>
    <t>http://www.nasdaq.com/symbol/mwiv</t>
  </si>
  <si>
    <t>MYL</t>
  </si>
  <si>
    <t>$21.66B</t>
  </si>
  <si>
    <t>http://www.nasdaq.com/symbol/myl</t>
  </si>
  <si>
    <t>MYOS Corporation</t>
  </si>
  <si>
    <t>MYOS</t>
  </si>
  <si>
    <t>$15.89M</t>
  </si>
  <si>
    <t>http://www.nasdaq.com/symbol/myos</t>
  </si>
  <si>
    <t>MYR Group, Inc.</t>
  </si>
  <si>
    <t>MYRG</t>
  </si>
  <si>
    <t>$545.25M</t>
  </si>
  <si>
    <t>http://www.nasdaq.com/symbol/myrg</t>
  </si>
  <si>
    <t>Myriad Genetics, Inc.</t>
  </si>
  <si>
    <t>MYGN</t>
  </si>
  <si>
    <t>http://www.nasdaq.com/symbol/mygn</t>
  </si>
  <si>
    <t>Nanometrics Incorporated</t>
  </si>
  <si>
    <t>NANO</t>
  </si>
  <si>
    <t>$420.11M</t>
  </si>
  <si>
    <t>http://www.nasdaq.com/symbol/nano</t>
  </si>
  <si>
    <t>Nanosphere, Inc.</t>
  </si>
  <si>
    <t>NSPH</t>
  </si>
  <si>
    <t>$34.43M</t>
  </si>
  <si>
    <t>http://www.nasdaq.com/symbol/nsph</t>
  </si>
  <si>
    <t>NanoString Technologies, Inc.</t>
  </si>
  <si>
    <t>NSTG</t>
  </si>
  <si>
    <t>$223.53M</t>
  </si>
  <si>
    <t>http://www.nasdaq.com/symbol/nstg</t>
  </si>
  <si>
    <t>NAPCO Security Technologies, Inc.</t>
  </si>
  <si>
    <t>NSSC</t>
  </si>
  <si>
    <t>$102.24M</t>
  </si>
  <si>
    <t>http://www.nasdaq.com/symbol/nssc</t>
  </si>
  <si>
    <t>Nathan&amp;#39;s Famous, Inc.</t>
  </si>
  <si>
    <t>NATH</t>
  </si>
  <si>
    <t>$342.87M</t>
  </si>
  <si>
    <t>http://www.nasdaq.com/symbol/nath</t>
  </si>
  <si>
    <t>National American University Holdings, Inc.</t>
  </si>
  <si>
    <t>NAUH</t>
  </si>
  <si>
    <t>$82.39M</t>
  </si>
  <si>
    <t>http://www.nasdaq.com/symbol/nauh</t>
  </si>
  <si>
    <t>National Bankshares, Inc.</t>
  </si>
  <si>
    <t>NKSH</t>
  </si>
  <si>
    <t>$206.57M</t>
  </si>
  <si>
    <t>http://www.nasdaq.com/symbol/nksh</t>
  </si>
  <si>
    <t>National Beverage Corp.</t>
  </si>
  <si>
    <t>FIZZ</t>
  </si>
  <si>
    <t>http://www.nasdaq.com/symbol/fizz</t>
  </si>
  <si>
    <t>National CineMedia, Inc.</t>
  </si>
  <si>
    <t>NCMI</t>
  </si>
  <si>
    <t>$913.06M</t>
  </si>
  <si>
    <t>http://www.nasdaq.com/symbol/ncmi</t>
  </si>
  <si>
    <t>National General Holdings Corp</t>
  </si>
  <si>
    <t>NGHC</t>
  </si>
  <si>
    <t>$1.72B</t>
  </si>
  <si>
    <t>http://www.nasdaq.com/symbol/nghc</t>
  </si>
  <si>
    <t>NGHCP</t>
  </si>
  <si>
    <t>$56.36M</t>
  </si>
  <si>
    <t>http://www.nasdaq.com/symbol/nghcp</t>
  </si>
  <si>
    <t>National Instruments Corporation</t>
  </si>
  <si>
    <t>NATI</t>
  </si>
  <si>
    <t>$3.99B</t>
  </si>
  <si>
    <t>http://www.nasdaq.com/symbol/nati</t>
  </si>
  <si>
    <t>National Interstate Corporation</t>
  </si>
  <si>
    <t>NATL</t>
  </si>
  <si>
    <t>$518.07M</t>
  </si>
  <si>
    <t>http://www.nasdaq.com/symbol/natl</t>
  </si>
  <si>
    <t>National Penn Bancshares, Inc.</t>
  </si>
  <si>
    <t>NPBC</t>
  </si>
  <si>
    <t>http://www.nasdaq.com/symbol/npbc</t>
  </si>
  <si>
    <t>National Research Corporation</t>
  </si>
  <si>
    <t>NRCIA</t>
  </si>
  <si>
    <t>$342.21M</t>
  </si>
  <si>
    <t>http://www.nasdaq.com/symbol/nrcia</t>
  </si>
  <si>
    <t>NRCIB</t>
  </si>
  <si>
    <t>$804.84M</t>
  </si>
  <si>
    <t>http://www.nasdaq.com/symbol/nrcib</t>
  </si>
  <si>
    <t>National Security Group, Inc.</t>
  </si>
  <si>
    <t>NSEC</t>
  </si>
  <si>
    <t>http://www.nasdaq.com/symbol/nsec</t>
  </si>
  <si>
    <t>National Western Life Insurance Company</t>
  </si>
  <si>
    <t>NWLI</t>
  </si>
  <si>
    <t>$919.62M</t>
  </si>
  <si>
    <t>http://www.nasdaq.com/symbol/nwli</t>
  </si>
  <si>
    <t>Natural Alternatives International, Inc.</t>
  </si>
  <si>
    <t>NAII</t>
  </si>
  <si>
    <t>$36.53M</t>
  </si>
  <si>
    <t>http://www.nasdaq.com/symbol/naii</t>
  </si>
  <si>
    <t>Natural Health Trends Corp.</t>
  </si>
  <si>
    <t>NHTC</t>
  </si>
  <si>
    <t>$172.84M</t>
  </si>
  <si>
    <t>http://www.nasdaq.com/symbol/nhtc</t>
  </si>
  <si>
    <t>Nature&amp;#39;s Sunshine Products, Inc.</t>
  </si>
  <si>
    <t>NATR</t>
  </si>
  <si>
    <t>$259.57M</t>
  </si>
  <si>
    <t>http://www.nasdaq.com/symbol/natr</t>
  </si>
  <si>
    <t>Natus Medical Incorporated</t>
  </si>
  <si>
    <t>BABY</t>
  </si>
  <si>
    <t>http://www.nasdaq.com/symbol/baby</t>
  </si>
  <si>
    <t>Naugatuck Valley Financial Corporation</t>
  </si>
  <si>
    <t>NVSL</t>
  </si>
  <si>
    <t>http://www.nasdaq.com/symbol/nvsl</t>
  </si>
  <si>
    <t>Navient Corporation</t>
  </si>
  <si>
    <t>NAVI</t>
  </si>
  <si>
    <t>$8.91B</t>
  </si>
  <si>
    <t>http://www.nasdaq.com/symbol/navi</t>
  </si>
  <si>
    <t>NB&amp;T FINANCIAL GROUP INC</t>
  </si>
  <si>
    <t>NBTF</t>
  </si>
  <si>
    <t>$102.87M</t>
  </si>
  <si>
    <t>http://www.nasdaq.com/symbol/nbtf</t>
  </si>
  <si>
    <t>NBT Bancorp Inc.</t>
  </si>
  <si>
    <t>NBTB</t>
  </si>
  <si>
    <t>http://www.nasdaq.com/symbol/nbtb</t>
  </si>
  <si>
    <t>NCI, Inc.</t>
  </si>
  <si>
    <t>NCIT</t>
  </si>
  <si>
    <t>$152.82M</t>
  </si>
  <si>
    <t>http://www.nasdaq.com/symbol/ncit</t>
  </si>
  <si>
    <t>Nektar Therapeutics</t>
  </si>
  <si>
    <t>NKTR</t>
  </si>
  <si>
    <t>http://www.nasdaq.com/symbol/nktr</t>
  </si>
  <si>
    <t>Neogen Corporation</t>
  </si>
  <si>
    <t>NEOG</t>
  </si>
  <si>
    <t>http://www.nasdaq.com/symbol/neog</t>
  </si>
  <si>
    <t>NeoGenomics, Inc.</t>
  </si>
  <si>
    <t>NEO</t>
  </si>
  <si>
    <t>$266.27M</t>
  </si>
  <si>
    <t>Precision Instruments</t>
  </si>
  <si>
    <t>http://www.nasdaq.com/symbol/neo</t>
  </si>
  <si>
    <t>Neonode Inc.</t>
  </si>
  <si>
    <t>NEON</t>
  </si>
  <si>
    <t>$121.77M</t>
  </si>
  <si>
    <t>http://www.nasdaq.com/symbol/neon</t>
  </si>
  <si>
    <t>Neostem, Inc.</t>
  </si>
  <si>
    <t>NBS</t>
  </si>
  <si>
    <t>$145.46M</t>
  </si>
  <si>
    <t>http://www.nasdaq.com/symbol/nbs</t>
  </si>
  <si>
    <t>Neothetics, Inc.</t>
  </si>
  <si>
    <t>NEOT</t>
  </si>
  <si>
    <t>$92.69M</t>
  </si>
  <si>
    <t>http://www.nasdaq.com/symbol/neot</t>
  </si>
  <si>
    <t>Neovasc Inc.</t>
  </si>
  <si>
    <t>NVCN</t>
  </si>
  <si>
    <t>$613.02M</t>
  </si>
  <si>
    <t>http://www.nasdaq.com/symbol/nvcn</t>
  </si>
  <si>
    <t>NephroGenex, Inc.</t>
  </si>
  <si>
    <t>NRX</t>
  </si>
  <si>
    <t>$55.83M</t>
  </si>
  <si>
    <t>http://www.nasdaq.com/symbol/nrx</t>
  </si>
  <si>
    <t>Neptune Technologies &amp; Bioresources Inc</t>
  </si>
  <si>
    <t>NEPT</t>
  </si>
  <si>
    <t>$136.93M</t>
  </si>
  <si>
    <t>http://www.nasdaq.com/symbol/nept</t>
  </si>
  <si>
    <t>Net 1 UEPS Technologies, Inc.</t>
  </si>
  <si>
    <t>UEPS</t>
  </si>
  <si>
    <t>$626.06M</t>
  </si>
  <si>
    <t>http://www.nasdaq.com/symbol/ueps</t>
  </si>
  <si>
    <t>Net Element, Inc.</t>
  </si>
  <si>
    <t>NETE</t>
  </si>
  <si>
    <t>$57.03M</t>
  </si>
  <si>
    <t>http://www.nasdaq.com/symbol/nete</t>
  </si>
  <si>
    <t>NTAP</t>
  </si>
  <si>
    <t>$11.91B</t>
  </si>
  <si>
    <t>http://www.nasdaq.com/symbol/ntap</t>
  </si>
  <si>
    <t>NetEase, Inc.</t>
  </si>
  <si>
    <t>NTES</t>
  </si>
  <si>
    <t>$14.31B</t>
  </si>
  <si>
    <t>http://www.nasdaq.com/symbol/ntes</t>
  </si>
  <si>
    <t>NFLX</t>
  </si>
  <si>
    <t>$28.93B</t>
  </si>
  <si>
    <t>http://www.nasdaq.com/symbol/nflx</t>
  </si>
  <si>
    <t>NETGEAR, Inc.</t>
  </si>
  <si>
    <t>NTGR</t>
  </si>
  <si>
    <t>http://www.nasdaq.com/symbol/ntgr</t>
  </si>
  <si>
    <t>Netlist, Inc.</t>
  </si>
  <si>
    <t>NLST</t>
  </si>
  <si>
    <t>$59.32M</t>
  </si>
  <si>
    <t>http://www.nasdaq.com/symbol/nlst</t>
  </si>
  <si>
    <t>NetScout Systems, Inc.</t>
  </si>
  <si>
    <t>NTCT</t>
  </si>
  <si>
    <t>$1.61B</t>
  </si>
  <si>
    <t>http://www.nasdaq.com/symbol/ntct</t>
  </si>
  <si>
    <t>NetSol Technologies Inc.</t>
  </si>
  <si>
    <t>NTWK</t>
  </si>
  <si>
    <t>$56.99M</t>
  </si>
  <si>
    <t>http://www.nasdaq.com/symbol/ntwk</t>
  </si>
  <si>
    <t>Neurocrine Biosciences, Inc.</t>
  </si>
  <si>
    <t>NBIX</t>
  </si>
  <si>
    <t>$3.04B</t>
  </si>
  <si>
    <t>http://www.nasdaq.com/symbol/nbix</t>
  </si>
  <si>
    <t>NeuroDerm Ltd.</t>
  </si>
  <si>
    <t>NDRM</t>
  </si>
  <si>
    <t>$196.82M</t>
  </si>
  <si>
    <t>http://www.nasdaq.com/symbol/ndrm</t>
  </si>
  <si>
    <t>NeuroMetrix, Inc.</t>
  </si>
  <si>
    <t>NURO</t>
  </si>
  <si>
    <t>http://www.nasdaq.com/symbol/nuro</t>
  </si>
  <si>
    <t>NeuroSigma, Inc.</t>
  </si>
  <si>
    <t>NSIG</t>
  </si>
  <si>
    <t>http://www.nasdaq.com/symbol/nsig</t>
  </si>
  <si>
    <t>New Hampshire Thrift Bancshares, Inc.</t>
  </si>
  <si>
    <t>NHTB</t>
  </si>
  <si>
    <t>$127.42M</t>
  </si>
  <si>
    <t>http://www.nasdaq.com/symbol/nhtb</t>
  </si>
  <si>
    <t>New York Mortgage Trust, Inc.</t>
  </si>
  <si>
    <t>NYMT</t>
  </si>
  <si>
    <t>$706.43M</t>
  </si>
  <si>
    <t>http://www.nasdaq.com/symbol/nymt</t>
  </si>
  <si>
    <t>NYMTP</t>
  </si>
  <si>
    <t>http://www.nasdaq.com/symbol/nymtp</t>
  </si>
  <si>
    <t>NewBridge Bancorp</t>
  </si>
  <si>
    <t>NBBC</t>
  </si>
  <si>
    <t>$320.63M</t>
  </si>
  <si>
    <t>http://www.nasdaq.com/symbol/nbbc</t>
  </si>
  <si>
    <t>NewLink Genetics Corporation</t>
  </si>
  <si>
    <t>NLNK</t>
  </si>
  <si>
    <t>http://www.nasdaq.com/symbol/nlnk</t>
  </si>
  <si>
    <t>Newport Corporation</t>
  </si>
  <si>
    <t>NEWP</t>
  </si>
  <si>
    <t>$801.33M</t>
  </si>
  <si>
    <t>http://www.nasdaq.com/symbol/newp</t>
  </si>
  <si>
    <t>News Corporation</t>
  </si>
  <si>
    <t>NWS</t>
  </si>
  <si>
    <t>http://www.nasdaq.com/symbol/nws</t>
  </si>
  <si>
    <t>NWSA</t>
  </si>
  <si>
    <t>$9.95B</t>
  </si>
  <si>
    <t>http://www.nasdaq.com/symbol/nwsa</t>
  </si>
  <si>
    <t>NewStar Financial, Inc.</t>
  </si>
  <si>
    <t>NEWS</t>
  </si>
  <si>
    <t>$469.84M</t>
  </si>
  <si>
    <t>http://www.nasdaq.com/symbol/news</t>
  </si>
  <si>
    <t>Newtek Business Services Corp.</t>
  </si>
  <si>
    <t>NEWT</t>
  </si>
  <si>
    <t>$121.86M</t>
  </si>
  <si>
    <t>http://www.nasdaq.com/symbol/newt</t>
  </si>
  <si>
    <t>Nexstar Broadcasting Group, Inc.</t>
  </si>
  <si>
    <t>NXST</t>
  </si>
  <si>
    <t>http://www.nasdaq.com/symbol/nxst</t>
  </si>
  <si>
    <t>Nexvet Biopharma plc</t>
  </si>
  <si>
    <t>NVET</t>
  </si>
  <si>
    <t>$105.26M</t>
  </si>
  <si>
    <t>http://www.nasdaq.com/symbol/nvet</t>
  </si>
  <si>
    <t>NF Energy Saving Corporation</t>
  </si>
  <si>
    <t>NFEC</t>
  </si>
  <si>
    <t>$11.95M</t>
  </si>
  <si>
    <t>http://www.nasdaq.com/symbol/nfec</t>
  </si>
  <si>
    <t>NIC Inc.</t>
  </si>
  <si>
    <t>EGOV</t>
  </si>
  <si>
    <t>http://www.nasdaq.com/symbol/egov</t>
  </si>
  <si>
    <t>NICE-Systems Limited</t>
  </si>
  <si>
    <t>NICE</t>
  </si>
  <si>
    <t>$3.54B</t>
  </si>
  <si>
    <t>http://www.nasdaq.com/symbol/nice</t>
  </si>
  <si>
    <t>Nicholas Financial, Inc.</t>
  </si>
  <si>
    <t>NICK</t>
  </si>
  <si>
    <t>$183.31M</t>
  </si>
  <si>
    <t>http://www.nasdaq.com/symbol/nick</t>
  </si>
  <si>
    <t>NMI Holdings Inc</t>
  </si>
  <si>
    <t>NMIH</t>
  </si>
  <si>
    <t>$440.06M</t>
  </si>
  <si>
    <t>http://www.nasdaq.com/symbol/nmih</t>
  </si>
  <si>
    <t>NN, Inc.</t>
  </si>
  <si>
    <t>NNBR</t>
  </si>
  <si>
    <t>$513.74M</t>
  </si>
  <si>
    <t>http://www.nasdaq.com/symbol/nnbr</t>
  </si>
  <si>
    <t>Noodles &amp; Company</t>
  </si>
  <si>
    <t>NDLS</t>
  </si>
  <si>
    <t>$563.02M</t>
  </si>
  <si>
    <t>http://www.nasdaq.com/symbol/ndls</t>
  </si>
  <si>
    <t>Nordson Corporation</t>
  </si>
  <si>
    <t>NDSN</t>
  </si>
  <si>
    <t>$4.86B</t>
  </si>
  <si>
    <t>http://www.nasdaq.com/symbol/ndsn</t>
  </si>
  <si>
    <t>Nortech Systems Incorporated</t>
  </si>
  <si>
    <t>NSYS</t>
  </si>
  <si>
    <t>$15.31M</t>
  </si>
  <si>
    <t>http://www.nasdaq.com/symbol/nsys</t>
  </si>
  <si>
    <t>Nortek Inc.</t>
  </si>
  <si>
    <t>NTK</t>
  </si>
  <si>
    <t>$1.3B</t>
  </si>
  <si>
    <t>http://www.nasdaq.com/symbol/ntk</t>
  </si>
  <si>
    <t>Northeast Bancorp</t>
  </si>
  <si>
    <t>NBN</t>
  </si>
  <si>
    <t>$90.32M</t>
  </si>
  <si>
    <t>http://www.nasdaq.com/symbol/nbn</t>
  </si>
  <si>
    <t>Northeast Community Bancorp, Inc.</t>
  </si>
  <si>
    <t>NECB</t>
  </si>
  <si>
    <t>$85.64M</t>
  </si>
  <si>
    <t>http://www.nasdaq.com/symbol/necb</t>
  </si>
  <si>
    <t>Northern Technologies International Corporation</t>
  </si>
  <si>
    <t>NTIC</t>
  </si>
  <si>
    <t>$94.51M</t>
  </si>
  <si>
    <t>http://www.nasdaq.com/symbol/ntic</t>
  </si>
  <si>
    <t>Northern Trust Corporation</t>
  </si>
  <si>
    <t>NTRS</t>
  </si>
  <si>
    <t>$16.5B</t>
  </si>
  <si>
    <t>http://www.nasdaq.com/symbol/ntrs</t>
  </si>
  <si>
    <t>NTRSP</t>
  </si>
  <si>
    <t>$409.76M</t>
  </si>
  <si>
    <t>http://www.nasdaq.com/symbol/ntrsp</t>
  </si>
  <si>
    <t>Northfield Bancorp, Inc.</t>
  </si>
  <si>
    <t>NFBK</t>
  </si>
  <si>
    <t>$707.53M</t>
  </si>
  <si>
    <t>http://www.nasdaq.com/symbol/nfbk</t>
  </si>
  <si>
    <t>Northrim BanCorp Inc</t>
  </si>
  <si>
    <t>NRIM</t>
  </si>
  <si>
    <t>$152.81M</t>
  </si>
  <si>
    <t>http://www.nasdaq.com/symbol/nrim</t>
  </si>
  <si>
    <t>Northwest Bancshares, Inc.</t>
  </si>
  <si>
    <t>NWBI</t>
  </si>
  <si>
    <t>http://www.nasdaq.com/symbol/nwbi</t>
  </si>
  <si>
    <t>Northwest Biotherapeutics, Inc.</t>
  </si>
  <si>
    <t>NWBO</t>
  </si>
  <si>
    <t>$396.33M</t>
  </si>
  <si>
    <t>http://www.nasdaq.com/symbol/nwbo</t>
  </si>
  <si>
    <t>NWBOW</t>
  </si>
  <si>
    <t>http://www.nasdaq.com/symbol/nwbow</t>
  </si>
  <si>
    <t>Northwest Pipe Company</t>
  </si>
  <si>
    <t>NWPX</t>
  </si>
  <si>
    <t>$239.05M</t>
  </si>
  <si>
    <t>http://www.nasdaq.com/symbol/nwpx</t>
  </si>
  <si>
    <t>Norwegian Cruise Line Holdings Ltd.</t>
  </si>
  <si>
    <t>NCLH</t>
  </si>
  <si>
    <t>$9.71B</t>
  </si>
  <si>
    <t>http://www.nasdaq.com/symbol/nclh</t>
  </si>
  <si>
    <t>Norwood Financial Corp.</t>
  </si>
  <si>
    <t>NWFL</t>
  </si>
  <si>
    <t>$104.27M</t>
  </si>
  <si>
    <t>http://www.nasdaq.com/symbol/nwfl</t>
  </si>
  <si>
    <t>Nova Lifestyle, Inc</t>
  </si>
  <si>
    <t>NVFY</t>
  </si>
  <si>
    <t>$54.04M</t>
  </si>
  <si>
    <t>http://www.nasdaq.com/symbol/nvfy</t>
  </si>
  <si>
    <t>Nova Measuring Instruments Ltd.</t>
  </si>
  <si>
    <t>NVMI</t>
  </si>
  <si>
    <t>$317.49M</t>
  </si>
  <si>
    <t>http://www.nasdaq.com/symbol/nvmi</t>
  </si>
  <si>
    <t>Novadaq Technologies Inc</t>
  </si>
  <si>
    <t>NVDQ</t>
  </si>
  <si>
    <t>$853.04M</t>
  </si>
  <si>
    <t>http://www.nasdaq.com/symbol/nvdq</t>
  </si>
  <si>
    <t>Novatel Wireless, Inc.</t>
  </si>
  <si>
    <t>MIFI</t>
  </si>
  <si>
    <t>$221.85M</t>
  </si>
  <si>
    <t>http://www.nasdaq.com/symbol/mifi</t>
  </si>
  <si>
    <t>Novavax, Inc.</t>
  </si>
  <si>
    <t>NVAX</t>
  </si>
  <si>
    <t>$2.27B</t>
  </si>
  <si>
    <t>http://www.nasdaq.com/symbol/nvax</t>
  </si>
  <si>
    <t>Novogen Limited</t>
  </si>
  <si>
    <t>NVGN</t>
  </si>
  <si>
    <t>$18.61M</t>
  </si>
  <si>
    <t>http://www.nasdaq.com/symbol/nvgn</t>
  </si>
  <si>
    <t>NPS Pharmaceuticals, Inc.</t>
  </si>
  <si>
    <t>NPSP</t>
  </si>
  <si>
    <t>http://www.nasdaq.com/symbol/npsp</t>
  </si>
  <si>
    <t>NTELOS Holdings Corp.</t>
  </si>
  <si>
    <t>NTLS</t>
  </si>
  <si>
    <t>$107.38M</t>
  </si>
  <si>
    <t>http://www.nasdaq.com/symbol/ntls</t>
  </si>
  <si>
    <t>Nuance Communications, Inc.</t>
  </si>
  <si>
    <t>NUAN</t>
  </si>
  <si>
    <t>http://www.nasdaq.com/symbol/nuan</t>
  </si>
  <si>
    <t>Numerex Corp.</t>
  </si>
  <si>
    <t>NMRX</t>
  </si>
  <si>
    <t>$214.43M</t>
  </si>
  <si>
    <t>http://www.nasdaq.com/symbol/nmrx</t>
  </si>
  <si>
    <t>Nutraceutical International Corporation</t>
  </si>
  <si>
    <t>NUTR</t>
  </si>
  <si>
    <t>$171.7M</t>
  </si>
  <si>
    <t>http://www.nasdaq.com/symbol/nutr</t>
  </si>
  <si>
    <t>NutriSystem Inc</t>
  </si>
  <si>
    <t>NTRI</t>
  </si>
  <si>
    <t>$505.24M</t>
  </si>
  <si>
    <t>http://www.nasdaq.com/symbol/ntri</t>
  </si>
  <si>
    <t>NuVasive, Inc.</t>
  </si>
  <si>
    <t>NUVA</t>
  </si>
  <si>
    <t>$2.26B</t>
  </si>
  <si>
    <t>http://www.nasdaq.com/symbol/nuva</t>
  </si>
  <si>
    <t>Nuveen NASDAQ 100 Dynamic Overwrite Fund</t>
  </si>
  <si>
    <t>QQQX</t>
  </si>
  <si>
    <t>$357.61M</t>
  </si>
  <si>
    <t>http://www.nasdaq.com/symbol/qqqx</t>
  </si>
  <si>
    <t>NV5 Holdings, Inc.</t>
  </si>
  <si>
    <t>NVEE</t>
  </si>
  <si>
    <t>$70.75M</t>
  </si>
  <si>
    <t>http://www.nasdaq.com/symbol/nvee</t>
  </si>
  <si>
    <t>NVE Corporation</t>
  </si>
  <si>
    <t>NVEC</t>
  </si>
  <si>
    <t>$307.9M</t>
  </si>
  <si>
    <t>http://www.nasdaq.com/symbol/nvec</t>
  </si>
  <si>
    <t>NVDA</t>
  </si>
  <si>
    <t>$12.14B</t>
  </si>
  <si>
    <t>http://www.nasdaq.com/symbol/nvda</t>
  </si>
  <si>
    <t>NXPI</t>
  </si>
  <si>
    <t>$19.54B</t>
  </si>
  <si>
    <t>http://www.nasdaq.com/symbol/nxpi</t>
  </si>
  <si>
    <t>NxStage Medical, Inc.</t>
  </si>
  <si>
    <t>NXTM</t>
  </si>
  <si>
    <t>http://www.nasdaq.com/symbol/nxtm</t>
  </si>
  <si>
    <t>NXT-ID Inc.</t>
  </si>
  <si>
    <t>NXTD</t>
  </si>
  <si>
    <t>$65.93M</t>
  </si>
  <si>
    <t>http://www.nasdaq.com/symbol/nxtd</t>
  </si>
  <si>
    <t>NXTDW</t>
  </si>
  <si>
    <t>http://www.nasdaq.com/symbol/nxtdw</t>
  </si>
  <si>
    <t>Nymox Pharmaceutical Corporation</t>
  </si>
  <si>
    <t>NYMX</t>
  </si>
  <si>
    <t>$14.68M</t>
  </si>
  <si>
    <t>http://www.nasdaq.com/symbol/nymx</t>
  </si>
  <si>
    <t>O2Micro International Limited</t>
  </si>
  <si>
    <t>OIIM</t>
  </si>
  <si>
    <t>$67.42M</t>
  </si>
  <si>
    <t>http://www.nasdaq.com/symbol/oiim</t>
  </si>
  <si>
    <t>Oak Valley Bancorp (CA)</t>
  </si>
  <si>
    <t>OVLY</t>
  </si>
  <si>
    <t>$81.39M</t>
  </si>
  <si>
    <t>http://www.nasdaq.com/symbol/ovly</t>
  </si>
  <si>
    <t>Ocata Therapeutics, Inc.</t>
  </si>
  <si>
    <t>OCAT</t>
  </si>
  <si>
    <t>http://www.nasdaq.com/symbol/ocat</t>
  </si>
  <si>
    <t>Ocean Bio-Chem, Inc.</t>
  </si>
  <si>
    <t>OBCI</t>
  </si>
  <si>
    <t>$47.78M</t>
  </si>
  <si>
    <t>http://www.nasdaq.com/symbol/obci</t>
  </si>
  <si>
    <t>Ocean Power Technologies, Inc.</t>
  </si>
  <si>
    <t>OPTT</t>
  </si>
  <si>
    <t>http://www.nasdaq.com/symbol/optt</t>
  </si>
  <si>
    <t>Ocean Rig UDW Inc.</t>
  </si>
  <si>
    <t>ORIG</t>
  </si>
  <si>
    <t>http://www.nasdaq.com/symbol/orig</t>
  </si>
  <si>
    <t>Ocean Shore Holding Co.</t>
  </si>
  <si>
    <t>OSHC</t>
  </si>
  <si>
    <t>$92.4M</t>
  </si>
  <si>
    <t>http://www.nasdaq.com/symbol/oshc</t>
  </si>
  <si>
    <t>OceanFirst Financial Corp.</t>
  </si>
  <si>
    <t>OCFC</t>
  </si>
  <si>
    <t>http://www.nasdaq.com/symbol/ocfc</t>
  </si>
  <si>
    <t>Ocera Therapeutics, Inc.</t>
  </si>
  <si>
    <t>OCRX</t>
  </si>
  <si>
    <t>$118.45M</t>
  </si>
  <si>
    <t>http://www.nasdaq.com/symbol/ocrx</t>
  </si>
  <si>
    <t>Oclaro, Inc.</t>
  </si>
  <si>
    <t>OCLR</t>
  </si>
  <si>
    <t>$164.62M</t>
  </si>
  <si>
    <t>http://www.nasdaq.com/symbol/oclr</t>
  </si>
  <si>
    <t>Oconee Federal Financial Corp.</t>
  </si>
  <si>
    <t>OFED</t>
  </si>
  <si>
    <t>$120.5M</t>
  </si>
  <si>
    <t>http://www.nasdaq.com/symbol/ofed</t>
  </si>
  <si>
    <t>Ocular Therapeutix, Inc.</t>
  </si>
  <si>
    <t>OCUL</t>
  </si>
  <si>
    <t>$668.88M</t>
  </si>
  <si>
    <t>http://www.nasdaq.com/symbol/ocul</t>
  </si>
  <si>
    <t>Oculus Innovative Sciences, Inc.</t>
  </si>
  <si>
    <t>OCLS</t>
  </si>
  <si>
    <t>$13.61M</t>
  </si>
  <si>
    <t>http://www.nasdaq.com/symbol/ocls</t>
  </si>
  <si>
    <t>OCLSW</t>
  </si>
  <si>
    <t>http://www.nasdaq.com/symbol/oclsw</t>
  </si>
  <si>
    <t>Odyssey Marine Exploration, Inc.</t>
  </si>
  <si>
    <t>OMEX</t>
  </si>
  <si>
    <t>$63.94M</t>
  </si>
  <si>
    <t>http://www.nasdaq.com/symbol/omex</t>
  </si>
  <si>
    <t>Office Depot, Inc.</t>
  </si>
  <si>
    <t>ODP</t>
  </si>
  <si>
    <t>http://www.nasdaq.com/symbol/odp</t>
  </si>
  <si>
    <t>OFS Capital Corporation</t>
  </si>
  <si>
    <t>OFS</t>
  </si>
  <si>
    <t>$112.48M</t>
  </si>
  <si>
    <t>http://www.nasdaq.com/symbol/ofs</t>
  </si>
  <si>
    <t>OHA Investment Corporation</t>
  </si>
  <si>
    <t>OHAI</t>
  </si>
  <si>
    <t>$97.93M</t>
  </si>
  <si>
    <t>http://www.nasdaq.com/symbol/ohai</t>
  </si>
  <si>
    <t>Ohio Valley Banc Corp.</t>
  </si>
  <si>
    <t>OVBC</t>
  </si>
  <si>
    <t>$97.22M</t>
  </si>
  <si>
    <t>http://www.nasdaq.com/symbol/ovbc</t>
  </si>
  <si>
    <t>Ohr Pharmaceuticals, Inc.</t>
  </si>
  <si>
    <t>OHRP</t>
  </si>
  <si>
    <t>$212.01M</t>
  </si>
  <si>
    <t>http://www.nasdaq.com/symbol/ohrp</t>
  </si>
  <si>
    <t>Old Dominion Freight Line, Inc.</t>
  </si>
  <si>
    <t>ODFL</t>
  </si>
  <si>
    <t>$6.7B</t>
  </si>
  <si>
    <t>http://www.nasdaq.com/symbol/odfl</t>
  </si>
  <si>
    <t>Old Line Bancshares, Inc.</t>
  </si>
  <si>
    <t>OLBK</t>
  </si>
  <si>
    <t>$155.4M</t>
  </si>
  <si>
    <t>http://www.nasdaq.com/symbol/olbk</t>
  </si>
  <si>
    <t>Old National Bancorp</t>
  </si>
  <si>
    <t>ONB</t>
  </si>
  <si>
    <t>http://www.nasdaq.com/symbol/onb</t>
  </si>
  <si>
    <t>Old Point Financial Corporation</t>
  </si>
  <si>
    <t>OPOF</t>
  </si>
  <si>
    <t>$74.19M</t>
  </si>
  <si>
    <t>http://www.nasdaq.com/symbol/opof</t>
  </si>
  <si>
    <t>Old Second Bancorp, Inc.</t>
  </si>
  <si>
    <t>OSBC</t>
  </si>
  <si>
    <t>$162.52M</t>
  </si>
  <si>
    <t>http://www.nasdaq.com/symbol/osbc</t>
  </si>
  <si>
    <t>OSBCP</t>
  </si>
  <si>
    <t>http://www.nasdaq.com/symbol/osbcp</t>
  </si>
  <si>
    <t>Olympic Steel, Inc.</t>
  </si>
  <si>
    <t>ZEUS</t>
  </si>
  <si>
    <t>$179.56M</t>
  </si>
  <si>
    <t>http://www.nasdaq.com/symbol/zeus</t>
  </si>
  <si>
    <t>Omega Flex, Inc.</t>
  </si>
  <si>
    <t>OFLX</t>
  </si>
  <si>
    <t>$311.23M</t>
  </si>
  <si>
    <t>http://www.nasdaq.com/symbol/oflx</t>
  </si>
  <si>
    <t>Omeros Corporation</t>
  </si>
  <si>
    <t>OMER</t>
  </si>
  <si>
    <t>$799.56M</t>
  </si>
  <si>
    <t>http://www.nasdaq.com/symbol/omer</t>
  </si>
  <si>
    <t>Omnicell, Inc.</t>
  </si>
  <si>
    <t>OMCL</t>
  </si>
  <si>
    <t>http://www.nasdaq.com/symbol/omcl</t>
  </si>
  <si>
    <t>OmniVision Technologies, Inc.</t>
  </si>
  <si>
    <t>OVTI</t>
  </si>
  <si>
    <t>http://www.nasdaq.com/symbol/ovti</t>
  </si>
  <si>
    <t>ON Semiconductor Corporation</t>
  </si>
  <si>
    <t>ONNN</t>
  </si>
  <si>
    <t>$5.24B</t>
  </si>
  <si>
    <t>http://www.nasdaq.com/symbol/onnn</t>
  </si>
  <si>
    <t>On Track Innovations Ltd</t>
  </si>
  <si>
    <t>OTIV</t>
  </si>
  <si>
    <t>$47.35M</t>
  </si>
  <si>
    <t>http://www.nasdaq.com/symbol/otiv</t>
  </si>
  <si>
    <t>OncoGenex Pharmaceuticals Inc.</t>
  </si>
  <si>
    <t>OGXI</t>
  </si>
  <si>
    <t>$48.31M</t>
  </si>
  <si>
    <t>http://www.nasdaq.com/symbol/ogxi</t>
  </si>
  <si>
    <t>Oncolytics Biotech, Inc.</t>
  </si>
  <si>
    <t>ONCY</t>
  </si>
  <si>
    <t>$62.19M</t>
  </si>
  <si>
    <t>http://www.nasdaq.com/symbol/oncy</t>
  </si>
  <si>
    <t>OncoMed Pharmaceuticals, Inc.</t>
  </si>
  <si>
    <t>OMED</t>
  </si>
  <si>
    <t>$806.96M</t>
  </si>
  <si>
    <t>http://www.nasdaq.com/symbol/omed</t>
  </si>
  <si>
    <t>Onconova Therapeutics, Inc.</t>
  </si>
  <si>
    <t>ONTX</t>
  </si>
  <si>
    <t>$51.63M</t>
  </si>
  <si>
    <t>http://www.nasdaq.com/symbol/ontx</t>
  </si>
  <si>
    <t>Oncothyreon Inc.</t>
  </si>
  <si>
    <t>ONTY</t>
  </si>
  <si>
    <t>$141.91M</t>
  </si>
  <si>
    <t>http://www.nasdaq.com/symbol/onty</t>
  </si>
  <si>
    <t>One Horizon Group, Inc.</t>
  </si>
  <si>
    <t>OHGI</t>
  </si>
  <si>
    <t>$59.15M</t>
  </si>
  <si>
    <t>http://www.nasdaq.com/symbol/ohgi</t>
  </si>
  <si>
    <t>Oneida Financial Corp.</t>
  </si>
  <si>
    <t>ONFC</t>
  </si>
  <si>
    <t>$92.13M</t>
  </si>
  <si>
    <t>http://www.nasdaq.com/symbol/onfc</t>
  </si>
  <si>
    <t>Onvia, Inc.</t>
  </si>
  <si>
    <t>ONVI</t>
  </si>
  <si>
    <t>$33.36M</t>
  </si>
  <si>
    <t>http://www.nasdaq.com/symbol/onvi</t>
  </si>
  <si>
    <t>Open Text Corporation</t>
  </si>
  <si>
    <t>OTEX</t>
  </si>
  <si>
    <t>$7.3B</t>
  </si>
  <si>
    <t>http://www.nasdaq.com/symbol/otex</t>
  </si>
  <si>
    <t>Opexa Therapeutics, Inc.</t>
  </si>
  <si>
    <t>OPXA</t>
  </si>
  <si>
    <t>http://www.nasdaq.com/symbol/opxa</t>
  </si>
  <si>
    <t>Ophthotech Corporation</t>
  </si>
  <si>
    <t>OPHT</t>
  </si>
  <si>
    <t>http://www.nasdaq.com/symbol/opht</t>
  </si>
  <si>
    <t>Optibase Ltd.</t>
  </si>
  <si>
    <t>OBAS</t>
  </si>
  <si>
    <t>$32.03M</t>
  </si>
  <si>
    <t>http://www.nasdaq.com/symbol/obas</t>
  </si>
  <si>
    <t>Optical Cable Corporation</t>
  </si>
  <si>
    <t>OCC</t>
  </si>
  <si>
    <t>$35.09M</t>
  </si>
  <si>
    <t>http://www.nasdaq.com/symbol/occ</t>
  </si>
  <si>
    <t>OptimumBank Holdings, Inc.</t>
  </si>
  <si>
    <t>OPHC</t>
  </si>
  <si>
    <t>http://www.nasdaq.com/symbol/ophc</t>
  </si>
  <si>
    <t>Opus Bank</t>
  </si>
  <si>
    <t>OPB</t>
  </si>
  <si>
    <t>$800.6M</t>
  </si>
  <si>
    <t>http://www.nasdaq.com/symbol/opb</t>
  </si>
  <si>
    <t>Oramed Pharmaceuticals Inc.</t>
  </si>
  <si>
    <t>ORMP</t>
  </si>
  <si>
    <t>$50.92M</t>
  </si>
  <si>
    <t>http://www.nasdaq.com/symbol/ormp</t>
  </si>
  <si>
    <t>OraSure Technologies, Inc.</t>
  </si>
  <si>
    <t>OSUR</t>
  </si>
  <si>
    <t>$439.49M</t>
  </si>
  <si>
    <t>http://www.nasdaq.com/symbol/osur</t>
  </si>
  <si>
    <t>ORBCOMM Inc.</t>
  </si>
  <si>
    <t>ORBC</t>
  </si>
  <si>
    <t>$388.99M</t>
  </si>
  <si>
    <t>http://www.nasdaq.com/symbol/orbc</t>
  </si>
  <si>
    <t>Orbotech Ltd.</t>
  </si>
  <si>
    <t>ORBK</t>
  </si>
  <si>
    <t>$672.38M</t>
  </si>
  <si>
    <t>http://www.nasdaq.com/symbol/orbk</t>
  </si>
  <si>
    <t>ORLY</t>
  </si>
  <si>
    <t>$20.88B</t>
  </si>
  <si>
    <t>http://www.nasdaq.com/symbol/orly</t>
  </si>
  <si>
    <t>Orexigen Therapeutics, Inc.</t>
  </si>
  <si>
    <t>OREX</t>
  </si>
  <si>
    <t>$734.07M</t>
  </si>
  <si>
    <t>http://www.nasdaq.com/symbol/orex</t>
  </si>
  <si>
    <t>Origin Agritech Limited</t>
  </si>
  <si>
    <t>SEED</t>
  </si>
  <si>
    <t>$30.7M</t>
  </si>
  <si>
    <t>http://www.nasdaq.com/symbol/seed</t>
  </si>
  <si>
    <t>Oritani Financial Corp.</t>
  </si>
  <si>
    <t>ORIT</t>
  </si>
  <si>
    <t>$632.51M</t>
  </si>
  <si>
    <t>http://www.nasdaq.com/symbol/orit</t>
  </si>
  <si>
    <t>Orrstown Financial Services Inc</t>
  </si>
  <si>
    <t>ORRF</t>
  </si>
  <si>
    <t>$138.58M</t>
  </si>
  <si>
    <t>http://www.nasdaq.com/symbol/orrf</t>
  </si>
  <si>
    <t>Orthofix International N.V.</t>
  </si>
  <si>
    <t>OFIX</t>
  </si>
  <si>
    <t>$589.78M</t>
  </si>
  <si>
    <t>http://www.nasdaq.com/symbol/ofix</t>
  </si>
  <si>
    <t>OSI Systems, Inc.</t>
  </si>
  <si>
    <t>OSIS</t>
  </si>
  <si>
    <t>http://www.nasdaq.com/symbol/osis</t>
  </si>
  <si>
    <t>Osiris Therapeutics, Inc.</t>
  </si>
  <si>
    <t>OSIR</t>
  </si>
  <si>
    <t>$566.97M</t>
  </si>
  <si>
    <t>http://www.nasdaq.com/symbol/osir</t>
  </si>
  <si>
    <t>Ossen Innovation Co., Ltd.</t>
  </si>
  <si>
    <t>OSN</t>
  </si>
  <si>
    <t>$14.93M</t>
  </si>
  <si>
    <t>http://www.nasdaq.com/symbol/osn</t>
  </si>
  <si>
    <t>Otelco Inc.</t>
  </si>
  <si>
    <t>OTEL</t>
  </si>
  <si>
    <t>$15.63M</t>
  </si>
  <si>
    <t>http://www.nasdaq.com/symbol/otel</t>
  </si>
  <si>
    <t>Otonomy, Inc.</t>
  </si>
  <si>
    <t>OTIC</t>
  </si>
  <si>
    <t>$802.96M</t>
  </si>
  <si>
    <t>http://www.nasdaq.com/symbol/otic</t>
  </si>
  <si>
    <t>Otter Tail Corporation</t>
  </si>
  <si>
    <t>OTTR</t>
  </si>
  <si>
    <t>http://www.nasdaq.com/symbol/ottr</t>
  </si>
  <si>
    <t>Outerwall Inc.</t>
  </si>
  <si>
    <t>OUTR</t>
  </si>
  <si>
    <t>http://www.nasdaq.com/symbol/outr</t>
  </si>
  <si>
    <t>Ovascience Inc.</t>
  </si>
  <si>
    <t>OVAS</t>
  </si>
  <si>
    <t>http://www.nasdaq.com/symbol/ovas</t>
  </si>
  <si>
    <t>Overstock.com, Inc.</t>
  </si>
  <si>
    <t>OSTK</t>
  </si>
  <si>
    <t>$512.71M</t>
  </si>
  <si>
    <t>http://www.nasdaq.com/symbol/ostk</t>
  </si>
  <si>
    <t>Oxbridge Re Holdings Limited</t>
  </si>
  <si>
    <t>OXBR</t>
  </si>
  <si>
    <t>$36.72M</t>
  </si>
  <si>
    <t>http://www.nasdaq.com/symbol/oxbr</t>
  </si>
  <si>
    <t>OXBRW</t>
  </si>
  <si>
    <t>http://www.nasdaq.com/symbol/oxbrw</t>
  </si>
  <si>
    <t>Oxford Immunotec Global PLC</t>
  </si>
  <si>
    <t>OXFD</t>
  </si>
  <si>
    <t>$233.53M</t>
  </si>
  <si>
    <t>http://www.nasdaq.com/symbol/oxfd</t>
  </si>
  <si>
    <t>Oxford Lane Capital Corp.</t>
  </si>
  <si>
    <t>OXLC</t>
  </si>
  <si>
    <t>$242.93M</t>
  </si>
  <si>
    <t>http://www.nasdaq.com/symbol/oxlc</t>
  </si>
  <si>
    <t>OXLCN</t>
  </si>
  <si>
    <t>$28.34M</t>
  </si>
  <si>
    <t>http://www.nasdaq.com/symbol/oxlcn</t>
  </si>
  <si>
    <t>OXLCO</t>
  </si>
  <si>
    <t>http://www.nasdaq.com/symbol/oxlco</t>
  </si>
  <si>
    <t>OXLCP</t>
  </si>
  <si>
    <t>http://www.nasdaq.com/symbol/oxlcp</t>
  </si>
  <si>
    <t>OXiGENE, Inc.</t>
  </si>
  <si>
    <t>OXGN</t>
  </si>
  <si>
    <t>$36.03M</t>
  </si>
  <si>
    <t>http://www.nasdaq.com/symbol/oxgn</t>
  </si>
  <si>
    <t>P &amp; F Industries, Inc.</t>
  </si>
  <si>
    <t>PFIN</t>
  </si>
  <si>
    <t>$27.24M</t>
  </si>
  <si>
    <t>http://www.nasdaq.com/symbol/pfin</t>
  </si>
  <si>
    <t>P.A.M. Transportation Services, Inc.</t>
  </si>
  <si>
    <t>PTSI</t>
  </si>
  <si>
    <t>$450.07M</t>
  </si>
  <si>
    <t>http://www.nasdaq.com/symbol/ptsi</t>
  </si>
  <si>
    <t>PCAR</t>
  </si>
  <si>
    <t>$22.87B</t>
  </si>
  <si>
    <t>http://www.nasdaq.com/symbol/pcar</t>
  </si>
  <si>
    <t>Pacific Biosciences of California, Inc.</t>
  </si>
  <si>
    <t>PACB</t>
  </si>
  <si>
    <t>$506.4M</t>
  </si>
  <si>
    <t>http://www.nasdaq.com/symbol/pacb</t>
  </si>
  <si>
    <t>Pacific Continental Corporation (Ore)</t>
  </si>
  <si>
    <t>PCBK</t>
  </si>
  <si>
    <t>$238.12M</t>
  </si>
  <si>
    <t>http://www.nasdaq.com/symbol/pcbk</t>
  </si>
  <si>
    <t>Pacific DataVision, Inc.</t>
  </si>
  <si>
    <t>PDVW</t>
  </si>
  <si>
    <t>http://www.nasdaq.com/symbol/pdvw</t>
  </si>
  <si>
    <t>Pacific Ethanol, Inc.</t>
  </si>
  <si>
    <t>PEIX</t>
  </si>
  <si>
    <t>$238.24M</t>
  </si>
  <si>
    <t>http://www.nasdaq.com/symbol/peix</t>
  </si>
  <si>
    <t>Pacific Mercantile Bancorp</t>
  </si>
  <si>
    <t>PMBC</t>
  </si>
  <si>
    <t>$137.99M</t>
  </si>
  <si>
    <t>http://www.nasdaq.com/symbol/pmbc</t>
  </si>
  <si>
    <t>Pacific Premier Bancorp Inc</t>
  </si>
  <si>
    <t>PPBI</t>
  </si>
  <si>
    <t>$271.49M</t>
  </si>
  <si>
    <t>http://www.nasdaq.com/symbol/ppbi</t>
  </si>
  <si>
    <t>Pacific Sunwear of California, Inc.</t>
  </si>
  <si>
    <t>PSUN</t>
  </si>
  <si>
    <t>$196.71M</t>
  </si>
  <si>
    <t>http://www.nasdaq.com/symbol/psun</t>
  </si>
  <si>
    <t>Pacira Pharmaceuticals, Inc.</t>
  </si>
  <si>
    <t>PCRX</t>
  </si>
  <si>
    <t>$4.23B</t>
  </si>
  <si>
    <t>http://www.nasdaq.com/symbol/pcrx</t>
  </si>
  <si>
    <t>PacWest Bancorp</t>
  </si>
  <si>
    <t>PACW</t>
  </si>
  <si>
    <t>$4.69B</t>
  </si>
  <si>
    <t>http://www.nasdaq.com/symbol/pacw</t>
  </si>
  <si>
    <t>Pain Therapeutics</t>
  </si>
  <si>
    <t>PTIE</t>
  </si>
  <si>
    <t>$89.68M</t>
  </si>
  <si>
    <t>http://www.nasdaq.com/symbol/ptie</t>
  </si>
  <si>
    <t>Palmetto Bancshares, Inc. (SC)</t>
  </si>
  <si>
    <t>PLMT</t>
  </si>
  <si>
    <t>$217.87M</t>
  </si>
  <si>
    <t>http://www.nasdaq.com/symbol/plmt</t>
  </si>
  <si>
    <t>Pan American Silver Corp.</t>
  </si>
  <si>
    <t>PAAS</t>
  </si>
  <si>
    <t>http://www.nasdaq.com/symbol/paas</t>
  </si>
  <si>
    <t>Panera Bread Company</t>
  </si>
  <si>
    <t>PNRA</t>
  </si>
  <si>
    <t>$4.25B</t>
  </si>
  <si>
    <t>http://www.nasdaq.com/symbol/pnra</t>
  </si>
  <si>
    <t>Pangaea Logistics Solutions Ltd.</t>
  </si>
  <si>
    <t>PANL</t>
  </si>
  <si>
    <t>http://www.nasdaq.com/symbol/panl</t>
  </si>
  <si>
    <t>Papa John&amp;#39;S International, Inc.</t>
  </si>
  <si>
    <t>PZZA</t>
  </si>
  <si>
    <t>$2.6B</t>
  </si>
  <si>
    <t>http://www.nasdaq.com/symbol/pzza</t>
  </si>
  <si>
    <t>Papa Murphy&amp;#39;s Holdings, Inc.</t>
  </si>
  <si>
    <t>FRSH</t>
  </si>
  <si>
    <t>$230.91M</t>
  </si>
  <si>
    <t>http://www.nasdaq.com/symbol/frsh</t>
  </si>
  <si>
    <t>Paragon Shipping Inc.</t>
  </si>
  <si>
    <t>PRGN</t>
  </si>
  <si>
    <t>$46.48M</t>
  </si>
  <si>
    <t>http://www.nasdaq.com/symbol/prgn</t>
  </si>
  <si>
    <t>PRGNL</t>
  </si>
  <si>
    <t>http://www.nasdaq.com/symbol/prgnl</t>
  </si>
  <si>
    <t>Paratek Pharmaceuticals, Inc.</t>
  </si>
  <si>
    <t>PRTK</t>
  </si>
  <si>
    <t>$4.18M</t>
  </si>
  <si>
    <t>http://www.nasdaq.com/symbol/prtk</t>
  </si>
  <si>
    <t>PAREXEL International Corporation</t>
  </si>
  <si>
    <t>PRXL</t>
  </si>
  <si>
    <t>$3.48B</t>
  </si>
  <si>
    <t>http://www.nasdaq.com/symbol/prxl</t>
  </si>
  <si>
    <t>Park City Group, Inc.</t>
  </si>
  <si>
    <t>PCYG</t>
  </si>
  <si>
    <t>$229.27M</t>
  </si>
  <si>
    <t>http://www.nasdaq.com/symbol/pcyg</t>
  </si>
  <si>
    <t>Park Sterling Corporation</t>
  </si>
  <si>
    <t>PSTB</t>
  </si>
  <si>
    <t>$313.5M</t>
  </si>
  <si>
    <t>http://www.nasdaq.com/symbol/pstb</t>
  </si>
  <si>
    <t>Parke Bancorp, Inc.</t>
  </si>
  <si>
    <t>PKBK</t>
  </si>
  <si>
    <t>$69.34M</t>
  </si>
  <si>
    <t>http://www.nasdaq.com/symbol/pkbk</t>
  </si>
  <si>
    <t>ParkerVision, Inc.</t>
  </si>
  <si>
    <t>PRKR</t>
  </si>
  <si>
    <t>$101.03M</t>
  </si>
  <si>
    <t>http://www.nasdaq.com/symbol/prkr</t>
  </si>
  <si>
    <t>Park-Ohio Holdings Corp.</t>
  </si>
  <si>
    <t>PKOH</t>
  </si>
  <si>
    <t>$702.62M</t>
  </si>
  <si>
    <t>http://www.nasdaq.com/symbol/pkoh</t>
  </si>
  <si>
    <t>Parnell Pharmaceuticals Holdings Ltd</t>
  </si>
  <si>
    <t>PARN</t>
  </si>
  <si>
    <t>$59.73M</t>
  </si>
  <si>
    <t>http://www.nasdaq.com/symbol/parn</t>
  </si>
  <si>
    <t>Partner Communications Company Ltd.</t>
  </si>
  <si>
    <t>PTNR</t>
  </si>
  <si>
    <t>$597.32M</t>
  </si>
  <si>
    <t>http://www.nasdaq.com/symbol/ptnr</t>
  </si>
  <si>
    <t>Pathfinder Bancorp, Inc.</t>
  </si>
  <si>
    <t>PBHC</t>
  </si>
  <si>
    <t>$42.74M</t>
  </si>
  <si>
    <t>http://www.nasdaq.com/symbol/pbhc</t>
  </si>
  <si>
    <t>Patrick Industries, Inc.</t>
  </si>
  <si>
    <t>PATK</t>
  </si>
  <si>
    <t>$607.65M</t>
  </si>
  <si>
    <t>http://www.nasdaq.com/symbol/patk</t>
  </si>
  <si>
    <t>Patriot National Bancorp Inc.</t>
  </si>
  <si>
    <t>PNBK</t>
  </si>
  <si>
    <t>$61.87M</t>
  </si>
  <si>
    <t>http://www.nasdaq.com/symbol/pnbk</t>
  </si>
  <si>
    <t>Patriot Transportation Holding, Inc.</t>
  </si>
  <si>
    <t>PATI</t>
  </si>
  <si>
    <t>$75.04M</t>
  </si>
  <si>
    <t>http://www.nasdaq.com/symbol/pati</t>
  </si>
  <si>
    <t>Pattern Energy Group Inc.</t>
  </si>
  <si>
    <t>PEGI</t>
  </si>
  <si>
    <t>$1.95B</t>
  </si>
  <si>
    <t>http://www.nasdaq.com/symbol/pegi</t>
  </si>
  <si>
    <t>Patterson Companies, Inc.</t>
  </si>
  <si>
    <t>PDCO</t>
  </si>
  <si>
    <t>http://www.nasdaq.com/symbol/pdco</t>
  </si>
  <si>
    <t>Patterson-UTI Energy, Inc.</t>
  </si>
  <si>
    <t>PTEN</t>
  </si>
  <si>
    <t>$2.68B</t>
  </si>
  <si>
    <t>http://www.nasdaq.com/symbol/pten</t>
  </si>
  <si>
    <t>PAYX</t>
  </si>
  <si>
    <t>$18B</t>
  </si>
  <si>
    <t>http://www.nasdaq.com/symbol/payx</t>
  </si>
  <si>
    <t>Paylocity Holding Corporation</t>
  </si>
  <si>
    <t>PCTY</t>
  </si>
  <si>
    <t>http://www.nasdaq.com/symbol/pcty</t>
  </si>
  <si>
    <t>PC Connection, Inc.</t>
  </si>
  <si>
    <t>PCCC</t>
  </si>
  <si>
    <t>$648.1M</t>
  </si>
  <si>
    <t>http://www.nasdaq.com/symbol/pccc</t>
  </si>
  <si>
    <t>PCM, Inc.</t>
  </si>
  <si>
    <t>PCMI</t>
  </si>
  <si>
    <t>$120.34M</t>
  </si>
  <si>
    <t>http://www.nasdaq.com/symbol/pcmi</t>
  </si>
  <si>
    <t>PC-Tel, Inc.</t>
  </si>
  <si>
    <t>PCTI</t>
  </si>
  <si>
    <t>$152.11M</t>
  </si>
  <si>
    <t>http://www.nasdaq.com/symbol/pcti</t>
  </si>
  <si>
    <t>PDC Energy, Inc.</t>
  </si>
  <si>
    <t>PDCE</t>
  </si>
  <si>
    <t>http://www.nasdaq.com/symbol/pdce</t>
  </si>
  <si>
    <t>PDF Solutions, Inc.</t>
  </si>
  <si>
    <t>PDFS</t>
  </si>
  <si>
    <t>$547.64M</t>
  </si>
  <si>
    <t>http://www.nasdaq.com/symbol/pdfs</t>
  </si>
  <si>
    <t>PDI, Inc.</t>
  </si>
  <si>
    <t>PDII</t>
  </si>
  <si>
    <t>$30.11M</t>
  </si>
  <si>
    <t>http://www.nasdaq.com/symbol/pdii</t>
  </si>
  <si>
    <t>PDL BioPharma, Inc.</t>
  </si>
  <si>
    <t>PDLI</t>
  </si>
  <si>
    <t>http://www.nasdaq.com/symbol/pdli</t>
  </si>
  <si>
    <t>Peak Resorts, Inc.</t>
  </si>
  <si>
    <t>SKIS</t>
  </si>
  <si>
    <t>$101.37M</t>
  </si>
  <si>
    <t>http://www.nasdaq.com/symbol/skis</t>
  </si>
  <si>
    <t>Peapack-Gladstone Financial Corporation</t>
  </si>
  <si>
    <t>PGC</t>
  </si>
  <si>
    <t>$236.57M</t>
  </si>
  <si>
    <t>http://www.nasdaq.com/symbol/pgc</t>
  </si>
  <si>
    <t>Pegasystems Inc.</t>
  </si>
  <si>
    <t>PEGA</t>
  </si>
  <si>
    <t>http://www.nasdaq.com/symbol/pega</t>
  </si>
  <si>
    <t>Pendrell Corporation</t>
  </si>
  <si>
    <t>PCO</t>
  </si>
  <si>
    <t>$312.18M</t>
  </si>
  <si>
    <t>http://www.nasdaq.com/symbol/pco</t>
  </si>
  <si>
    <t>Penford Corporation</t>
  </si>
  <si>
    <t>PENX</t>
  </si>
  <si>
    <t>$240.68M</t>
  </si>
  <si>
    <t>http://www.nasdaq.com/symbol/penx</t>
  </si>
  <si>
    <t>Penn National Gaming, Inc.</t>
  </si>
  <si>
    <t>PENN</t>
  </si>
  <si>
    <t>http://www.nasdaq.com/symbol/penn</t>
  </si>
  <si>
    <t>PennantPark Floating Rate Capital Ltd.</t>
  </si>
  <si>
    <t>PFLT</t>
  </si>
  <si>
    <t>$206.79M</t>
  </si>
  <si>
    <t>http://www.nasdaq.com/symbol/pflt</t>
  </si>
  <si>
    <t>PennantPark Investment Corporation</t>
  </si>
  <si>
    <t>PNNT</t>
  </si>
  <si>
    <t>$712.63M</t>
  </si>
  <si>
    <t>http://www.nasdaq.com/symbol/pnnt</t>
  </si>
  <si>
    <t>Penns Woods Bancorp, Inc.</t>
  </si>
  <si>
    <t>PWOD</t>
  </si>
  <si>
    <t>$223.62M</t>
  </si>
  <si>
    <t>http://www.nasdaq.com/symbol/pwod</t>
  </si>
  <si>
    <t>Peoples Bancorp Inc.</t>
  </si>
  <si>
    <t>PEBO</t>
  </si>
  <si>
    <t>$338.76M</t>
  </si>
  <si>
    <t>http://www.nasdaq.com/symbol/pebo</t>
  </si>
  <si>
    <t>Peoples Bancorp of North Carolina, Inc.</t>
  </si>
  <si>
    <t>PEBK</t>
  </si>
  <si>
    <t>$101.73M</t>
  </si>
  <si>
    <t>http://www.nasdaq.com/symbol/pebk</t>
  </si>
  <si>
    <t>Peoples Federal Bancshares, Inc.</t>
  </si>
  <si>
    <t>PEOP</t>
  </si>
  <si>
    <t>$135.52M</t>
  </si>
  <si>
    <t>http://www.nasdaq.com/symbol/peop</t>
  </si>
  <si>
    <t>Peoples Financial Corporation</t>
  </si>
  <si>
    <t>PFBX</t>
  </si>
  <si>
    <t>$54.41M</t>
  </si>
  <si>
    <t>http://www.nasdaq.com/symbol/pfbx</t>
  </si>
  <si>
    <t>Peoples Financial Services Corp.</t>
  </si>
  <si>
    <t>PFIS</t>
  </si>
  <si>
    <t>$313.56M</t>
  </si>
  <si>
    <t>http://www.nasdaq.com/symbol/pfis</t>
  </si>
  <si>
    <t>People&amp;#39;s United Financial, Inc.</t>
  </si>
  <si>
    <t>PBCT</t>
  </si>
  <si>
    <t>$4.61B</t>
  </si>
  <si>
    <t>http://www.nasdaq.com/symbol/pbct</t>
  </si>
  <si>
    <t>Perceptron, Inc.</t>
  </si>
  <si>
    <t>PRCP</t>
  </si>
  <si>
    <t>$102.41M</t>
  </si>
  <si>
    <t>http://www.nasdaq.com/symbol/prcp</t>
  </si>
  <si>
    <t>Peregrine Pharmaceuticals Inc.</t>
  </si>
  <si>
    <t>PPHM</t>
  </si>
  <si>
    <t>$234.88M</t>
  </si>
  <si>
    <t>http://www.nasdaq.com/symbol/pphm</t>
  </si>
  <si>
    <t>PPHMP</t>
  </si>
  <si>
    <t>$15.37M</t>
  </si>
  <si>
    <t>http://www.nasdaq.com/symbol/pphmp</t>
  </si>
  <si>
    <t>Perfect World Co., Ltd.</t>
  </si>
  <si>
    <t>PWRD</t>
  </si>
  <si>
    <t>$943.23M</t>
  </si>
  <si>
    <t>http://www.nasdaq.com/symbol/pwrd</t>
  </si>
  <si>
    <t>Perficient, Inc.</t>
  </si>
  <si>
    <t>PRFT</t>
  </si>
  <si>
    <t>$674.72M</t>
  </si>
  <si>
    <t>http://www.nasdaq.com/symbol/prft</t>
  </si>
  <si>
    <t>Performant Financial Corporation</t>
  </si>
  <si>
    <t>PFMT</t>
  </si>
  <si>
    <t>$292.64M</t>
  </si>
  <si>
    <t>http://www.nasdaq.com/symbol/pfmt</t>
  </si>
  <si>
    <t>Perfumania Holdings, Inc</t>
  </si>
  <si>
    <t>PERF</t>
  </si>
  <si>
    <t>$87.13M</t>
  </si>
  <si>
    <t>http://www.nasdaq.com/symbol/perf</t>
  </si>
  <si>
    <t>Pericom Semiconductor Corporation</t>
  </si>
  <si>
    <t>PSEM</t>
  </si>
  <si>
    <t>$335.58M</t>
  </si>
  <si>
    <t>http://www.nasdaq.com/symbol/psem</t>
  </si>
  <si>
    <t>Perion Network Ltd</t>
  </si>
  <si>
    <t>PERI</t>
  </si>
  <si>
    <t>$231.05M</t>
  </si>
  <si>
    <t>http://www.nasdaq.com/symbol/peri</t>
  </si>
  <si>
    <t>Perma-Fix Environmental Services, Inc.</t>
  </si>
  <si>
    <t>PESI</t>
  </si>
  <si>
    <t>$48.05M</t>
  </si>
  <si>
    <t>http://www.nasdaq.com/symbol/pesi</t>
  </si>
  <si>
    <t>Pernix Therapeutics Holdings, Inc.</t>
  </si>
  <si>
    <t>PTX</t>
  </si>
  <si>
    <t>$357.64M</t>
  </si>
  <si>
    <t>http://www.nasdaq.com/symbol/ptx</t>
  </si>
  <si>
    <t>Perry Ellis International Inc.</t>
  </si>
  <si>
    <t>PERY</t>
  </si>
  <si>
    <t>$357.02M</t>
  </si>
  <si>
    <t>http://www.nasdaq.com/symbol/pery</t>
  </si>
  <si>
    <t>PetMed Express, Inc.</t>
  </si>
  <si>
    <t>PETS</t>
  </si>
  <si>
    <t>$311.24M</t>
  </si>
  <si>
    <t>http://www.nasdaq.com/symbol/pets</t>
  </si>
  <si>
    <t>PetSmart, Inc</t>
  </si>
  <si>
    <t>PETM</t>
  </si>
  <si>
    <t>$8.24B</t>
  </si>
  <si>
    <t>http://www.nasdaq.com/symbol/petm</t>
  </si>
  <si>
    <t>PFSweb, Inc.</t>
  </si>
  <si>
    <t>PFSW</t>
  </si>
  <si>
    <t>$185.78M</t>
  </si>
  <si>
    <t>http://www.nasdaq.com/symbol/pfsw</t>
  </si>
  <si>
    <t>PGT, Inc.</t>
  </si>
  <si>
    <t>PGTI</t>
  </si>
  <si>
    <t>$401.44M</t>
  </si>
  <si>
    <t>http://www.nasdaq.com/symbol/pgti</t>
  </si>
  <si>
    <t>Pharmacyclics, Inc.</t>
  </si>
  <si>
    <t>PCYC</t>
  </si>
  <si>
    <t>$13.41B</t>
  </si>
  <si>
    <t>http://www.nasdaq.com/symbol/pcyc</t>
  </si>
  <si>
    <t>PHI, Inc.</t>
  </si>
  <si>
    <t>PHII</t>
  </si>
  <si>
    <t>$533.38M</t>
  </si>
  <si>
    <t>http://www.nasdaq.com/symbol/phii</t>
  </si>
  <si>
    <t>PHIIK</t>
  </si>
  <si>
    <t>$510.77M</t>
  </si>
  <si>
    <t>http://www.nasdaq.com/symbol/phiik</t>
  </si>
  <si>
    <t>Phibro Animal Health Corporation</t>
  </si>
  <si>
    <t>PAHC</t>
  </si>
  <si>
    <t>http://www.nasdaq.com/symbol/pahc</t>
  </si>
  <si>
    <t>PhotoMedex, Inc.</t>
  </si>
  <si>
    <t>PHMD</t>
  </si>
  <si>
    <t>$35.04M</t>
  </si>
  <si>
    <t>http://www.nasdaq.com/symbol/phmd</t>
  </si>
  <si>
    <t>Photronics, Inc.</t>
  </si>
  <si>
    <t>PLAB</t>
  </si>
  <si>
    <t>$566.62M</t>
  </si>
  <si>
    <t>http://www.nasdaq.com/symbol/plab</t>
  </si>
  <si>
    <t>PICO Holdings Inc.</t>
  </si>
  <si>
    <t>PICO</t>
  </si>
  <si>
    <t>$377.74M</t>
  </si>
  <si>
    <t>http://www.nasdaq.com/symbol/pico</t>
  </si>
  <si>
    <t>Pilgrim&amp;#39;s Pride Corporation</t>
  </si>
  <si>
    <t>PPC</t>
  </si>
  <si>
    <t>$7.18B</t>
  </si>
  <si>
    <t>Meat/Poultry/Fish</t>
  </si>
  <si>
    <t>http://www.nasdaq.com/symbol/ppc</t>
  </si>
  <si>
    <t>Pingtan Marine Enterprise Ltd.</t>
  </si>
  <si>
    <t>PME</t>
  </si>
  <si>
    <t>$198.43M</t>
  </si>
  <si>
    <t>http://www.nasdaq.com/symbol/pme</t>
  </si>
  <si>
    <t>Pinnacle Financial Partners, Inc.</t>
  </si>
  <si>
    <t>PNFP</t>
  </si>
  <si>
    <t>http://www.nasdaq.com/symbol/pnfp</t>
  </si>
  <si>
    <t>Pioneer Power Solutions, Inc.</t>
  </si>
  <si>
    <t>PPSI</t>
  </si>
  <si>
    <t>$65.05M</t>
  </si>
  <si>
    <t>http://www.nasdaq.com/symbol/ppsi</t>
  </si>
  <si>
    <t>Pixelworks, Inc.</t>
  </si>
  <si>
    <t>PXLW</t>
  </si>
  <si>
    <t>$124.98M</t>
  </si>
  <si>
    <t>http://www.nasdaq.com/symbol/pxlw</t>
  </si>
  <si>
    <t>Planar Systems, Inc.</t>
  </si>
  <si>
    <t>PLNR</t>
  </si>
  <si>
    <t>$136.02M</t>
  </si>
  <si>
    <t>http://www.nasdaq.com/symbol/plnr</t>
  </si>
  <si>
    <t>Planet Payment, Inc.</t>
  </si>
  <si>
    <t>PLPM</t>
  </si>
  <si>
    <t>$90.41M</t>
  </si>
  <si>
    <t>http://www.nasdaq.com/symbol/plpm</t>
  </si>
  <si>
    <t>PlasmaTech Biopharmaceuticals, Inc.</t>
  </si>
  <si>
    <t>PTBI</t>
  </si>
  <si>
    <t>$64.12M</t>
  </si>
  <si>
    <t>http://www.nasdaq.com/symbol/ptbi</t>
  </si>
  <si>
    <t>PTBIW</t>
  </si>
  <si>
    <t>http://www.nasdaq.com/symbol/ptbiw</t>
  </si>
  <si>
    <t>Plexus Corp.</t>
  </si>
  <si>
    <t>PLXS</t>
  </si>
  <si>
    <t>http://www.nasdaq.com/symbol/plxs</t>
  </si>
  <si>
    <t>Plug Power, Inc.</t>
  </si>
  <si>
    <t>PLUG</t>
  </si>
  <si>
    <t>$560.93M</t>
  </si>
  <si>
    <t>http://www.nasdaq.com/symbol/plug</t>
  </si>
  <si>
    <t>Plumas Bancorp</t>
  </si>
  <si>
    <t>PLBC</t>
  </si>
  <si>
    <t>$43.16M</t>
  </si>
  <si>
    <t>http://www.nasdaq.com/symbol/plbc</t>
  </si>
  <si>
    <t>Pluristem Therapeutics, Inc.</t>
  </si>
  <si>
    <t>PSTI</t>
  </si>
  <si>
    <t>$210.17M</t>
  </si>
  <si>
    <t>http://www.nasdaq.com/symbol/psti</t>
  </si>
  <si>
    <t>PMC - Sierra, Inc.</t>
  </si>
  <si>
    <t>PMCS</t>
  </si>
  <si>
    <t>http://www.nasdaq.com/symbol/pmcs</t>
  </si>
  <si>
    <t>PMFG, Inc.</t>
  </si>
  <si>
    <t>PMFG</t>
  </si>
  <si>
    <t>$98.42M</t>
  </si>
  <si>
    <t>http://www.nasdaq.com/symbol/pmfg</t>
  </si>
  <si>
    <t>Poage Bankshares, Inc.</t>
  </si>
  <si>
    <t>PBSK</t>
  </si>
  <si>
    <t>$58.23M</t>
  </si>
  <si>
    <t>http://www.nasdaq.com/symbol/pbsk</t>
  </si>
  <si>
    <t>Pointer Telocation Ltd.</t>
  </si>
  <si>
    <t>PNTR</t>
  </si>
  <si>
    <t>$64.05M</t>
  </si>
  <si>
    <t>http://www.nasdaq.com/symbol/pntr</t>
  </si>
  <si>
    <t>Points International, Ltd.</t>
  </si>
  <si>
    <t>PCOM</t>
  </si>
  <si>
    <t>$165.72M</t>
  </si>
  <si>
    <t>http://www.nasdaq.com/symbol/pcom</t>
  </si>
  <si>
    <t>Poliwogg Regenerative Medicine Fund, Inc.</t>
  </si>
  <si>
    <t>PRMF</t>
  </si>
  <si>
    <t>http://www.nasdaq.com/symbol/prmf</t>
  </si>
  <si>
    <t>Polonia Bancorp, Inc.</t>
  </si>
  <si>
    <t>PBCP</t>
  </si>
  <si>
    <t>$35.02M</t>
  </si>
  <si>
    <t>http://www.nasdaq.com/symbol/pbcp</t>
  </si>
  <si>
    <t>Polycom, Inc.</t>
  </si>
  <si>
    <t>PLCM</t>
  </si>
  <si>
    <t>$1.89B</t>
  </si>
  <si>
    <t>http://www.nasdaq.com/symbol/plcm</t>
  </si>
  <si>
    <t>Pool Corporation</t>
  </si>
  <si>
    <t>POOL</t>
  </si>
  <si>
    <t>http://www.nasdaq.com/symbol/pool</t>
  </si>
  <si>
    <t>Pope Resources</t>
  </si>
  <si>
    <t>POPE</t>
  </si>
  <si>
    <t>$272.42M</t>
  </si>
  <si>
    <t>http://www.nasdaq.com/symbol/pope</t>
  </si>
  <si>
    <t>Popeyes Louisiana Kitchen, Inc.</t>
  </si>
  <si>
    <t>PLKI</t>
  </si>
  <si>
    <t>http://www.nasdaq.com/symbol/plki</t>
  </si>
  <si>
    <t>Popular, Inc.</t>
  </si>
  <si>
    <t>BPOP</t>
  </si>
  <si>
    <t>http://www.nasdaq.com/symbol/bpop</t>
  </si>
  <si>
    <t>BPOPM</t>
  </si>
  <si>
    <t>http://www.nasdaq.com/symbol/bpopm</t>
  </si>
  <si>
    <t>BPOPN</t>
  </si>
  <si>
    <t>$273.24M</t>
  </si>
  <si>
    <t>http://www.nasdaq.com/symbol/bpopn</t>
  </si>
  <si>
    <t>Porter Bancorp, Inc.</t>
  </si>
  <si>
    <t>PBIB</t>
  </si>
  <si>
    <t>$13.25M</t>
  </si>
  <si>
    <t>http://www.nasdaq.com/symbol/pbib</t>
  </si>
  <si>
    <t>Portola Pharmaceuticals, Inc.</t>
  </si>
  <si>
    <t>PTLA</t>
  </si>
  <si>
    <t>http://www.nasdaq.com/symbol/ptla</t>
  </si>
  <si>
    <t>PostRock Energy Corporation</t>
  </si>
  <si>
    <t>PSTR</t>
  </si>
  <si>
    <t>$25.51M</t>
  </si>
  <si>
    <t>http://www.nasdaq.com/symbol/pstr</t>
  </si>
  <si>
    <t>Potbelly Corporation</t>
  </si>
  <si>
    <t>PBPB</t>
  </si>
  <si>
    <t>$444.32M</t>
  </si>
  <si>
    <t>http://www.nasdaq.com/symbol/pbpb</t>
  </si>
  <si>
    <t>Potlatch Corporation</t>
  </si>
  <si>
    <t>PCH</t>
  </si>
  <si>
    <t>$1.63B</t>
  </si>
  <si>
    <t>http://www.nasdaq.com/symbol/pch</t>
  </si>
  <si>
    <t>Powell Industries, Inc.</t>
  </si>
  <si>
    <t>POWL</t>
  </si>
  <si>
    <t>$402.91M</t>
  </si>
  <si>
    <t>http://www.nasdaq.com/symbol/powl</t>
  </si>
  <si>
    <t>Power Integrations, Inc.</t>
  </si>
  <si>
    <t>POWI</t>
  </si>
  <si>
    <t>http://www.nasdaq.com/symbol/powi</t>
  </si>
  <si>
    <t>Power Solutions International, Inc.</t>
  </si>
  <si>
    <t>PSIX</t>
  </si>
  <si>
    <t>$546.11M</t>
  </si>
  <si>
    <t>http://www.nasdaq.com/symbol/psix</t>
  </si>
  <si>
    <t>PowerShares DB Optimum Yield Diversified Commodity Strategy Po</t>
  </si>
  <si>
    <t>PDBC</t>
  </si>
  <si>
    <t>http://www.nasdaq.com/symbol/pdbc</t>
  </si>
  <si>
    <t>PowerShares FTSE RAFI US 1500 Small-Mid Portfolio</t>
  </si>
  <si>
    <t>PRFZ</t>
  </si>
  <si>
    <t>http://www.nasdaq.com/symbol/prfz</t>
  </si>
  <si>
    <t>PowerShares Global Agriculture Portfolio</t>
  </si>
  <si>
    <t>PAGG</t>
  </si>
  <si>
    <t>$70.82M</t>
  </si>
  <si>
    <t>http://www.nasdaq.com/symbol/pagg</t>
  </si>
  <si>
    <t>PowerShares Global Gold and Precious Metals Portfolio</t>
  </si>
  <si>
    <t>PSAU</t>
  </si>
  <si>
    <t>$21.2M</t>
  </si>
  <si>
    <t>http://www.nasdaq.com/symbol/psau</t>
  </si>
  <si>
    <t>PowerShares International BuyBack Achievers Portfolio</t>
  </si>
  <si>
    <t>IPKW</t>
  </si>
  <si>
    <t>$18.24M</t>
  </si>
  <si>
    <t>http://www.nasdaq.com/symbol/ipkw</t>
  </si>
  <si>
    <t>PowerShares LadderRite 0-5 Year Corporate Bond Portfolio</t>
  </si>
  <si>
    <t>LDRI</t>
  </si>
  <si>
    <t>$5.01M</t>
  </si>
  <si>
    <t>http://www.nasdaq.com/symbol/ldri</t>
  </si>
  <si>
    <t>PowerShares Multi-Strategy Alternative Portfolio</t>
  </si>
  <si>
    <t>LALT</t>
  </si>
  <si>
    <t>$20.95M</t>
  </si>
  <si>
    <t>http://www.nasdaq.com/symbol/lalt</t>
  </si>
  <si>
    <t>PowerShares NASDAQ Internet Portfolio</t>
  </si>
  <si>
    <t>PNQI</t>
  </si>
  <si>
    <t>$236.74M</t>
  </si>
  <si>
    <t>http://www.nasdaq.com/symbol/pnqi</t>
  </si>
  <si>
    <t>PowerShares QQQ Trust, Series 1</t>
  </si>
  <si>
    <t>QQQ</t>
  </si>
  <si>
    <t>$39.49B</t>
  </si>
  <si>
    <t>http://www.nasdaq.com/symbol/qqq</t>
  </si>
  <si>
    <t>PowerShares S&amp;P SmallCap Consumer Discretionary Portfolio</t>
  </si>
  <si>
    <t>PSCD</t>
  </si>
  <si>
    <t>$121.81M</t>
  </si>
  <si>
    <t>http://www.nasdaq.com/symbol/pscd</t>
  </si>
  <si>
    <t>PowerShares S&amp;P SmallCap Consumer Staples Portfolio</t>
  </si>
  <si>
    <t>PSCC</t>
  </si>
  <si>
    <t>$21.36M</t>
  </si>
  <si>
    <t>http://www.nasdaq.com/symbol/pscc</t>
  </si>
  <si>
    <t>PowerShares S&amp;P SmallCap Energy Portfolio</t>
  </si>
  <si>
    <t>PSCE</t>
  </si>
  <si>
    <t>$23.81M</t>
  </si>
  <si>
    <t>http://www.nasdaq.com/symbol/psce</t>
  </si>
  <si>
    <t>PowerShares S&amp;P SmallCap Financials Portfolio</t>
  </si>
  <si>
    <t>PSCF</t>
  </si>
  <si>
    <t>$115.61M</t>
  </si>
  <si>
    <t>http://www.nasdaq.com/symbol/pscf</t>
  </si>
  <si>
    <t>PowerShares S&amp;P SmallCap Health Care Portfolio</t>
  </si>
  <si>
    <t>PSCH</t>
  </si>
  <si>
    <t>$181.38M</t>
  </si>
  <si>
    <t>http://www.nasdaq.com/symbol/psch</t>
  </si>
  <si>
    <t>PowerShares S&amp;P SmallCap Industrials Portfolio</t>
  </si>
  <si>
    <t>PSCI</t>
  </si>
  <si>
    <t>$117.13M</t>
  </si>
  <si>
    <t>http://www.nasdaq.com/symbol/psci</t>
  </si>
  <si>
    <t>PowerShares S&amp;P SmallCap Information Technology Portfolio</t>
  </si>
  <si>
    <t>PSCT</t>
  </si>
  <si>
    <t>$252.3M</t>
  </si>
  <si>
    <t>http://www.nasdaq.com/symbol/psct</t>
  </si>
  <si>
    <t>PowerShares S&amp;P SmallCap Materials Portfolio</t>
  </si>
  <si>
    <t>PSCM</t>
  </si>
  <si>
    <t>$56.17M</t>
  </si>
  <si>
    <t>http://www.nasdaq.com/symbol/pscm</t>
  </si>
  <si>
    <t>PowerShares S&amp;P SmallCap Utilities Portfolio</t>
  </si>
  <si>
    <t>PSCU</t>
  </si>
  <si>
    <t>$40.36M</t>
  </si>
  <si>
    <t>http://www.nasdaq.com/symbol/pscu</t>
  </si>
  <si>
    <t>Pozen, Inc.</t>
  </si>
  <si>
    <t>POZN</t>
  </si>
  <si>
    <t>$234.81M</t>
  </si>
  <si>
    <t>http://www.nasdaq.com/symbol/pozn</t>
  </si>
  <si>
    <t>PRA Group, Inc.</t>
  </si>
  <si>
    <t>PRAA</t>
  </si>
  <si>
    <t>$2.71B</t>
  </si>
  <si>
    <t>http://www.nasdaq.com/symbol/praa</t>
  </si>
  <si>
    <t>PRA Health Sciences, Inc.</t>
  </si>
  <si>
    <t>PRAH</t>
  </si>
  <si>
    <t>http://www.nasdaq.com/symbol/prah</t>
  </si>
  <si>
    <t>Prana Biotechnology Ltd</t>
  </si>
  <si>
    <t>PRAN</t>
  </si>
  <si>
    <t>$54.24M</t>
  </si>
  <si>
    <t>http://www.nasdaq.com/symbol/pran</t>
  </si>
  <si>
    <t>Preferred Bank</t>
  </si>
  <si>
    <t>PFBC</t>
  </si>
  <si>
    <t>$372.87M</t>
  </si>
  <si>
    <t>http://www.nasdaq.com/symbol/pfbc</t>
  </si>
  <si>
    <t>Preformed Line Products Company</t>
  </si>
  <si>
    <t>PLPC</t>
  </si>
  <si>
    <t>$248.02M</t>
  </si>
  <si>
    <t>http://www.nasdaq.com/symbol/plpc</t>
  </si>
  <si>
    <t>Premier Exhibitions, Inc.</t>
  </si>
  <si>
    <t>PRXI</t>
  </si>
  <si>
    <t>$19.22M</t>
  </si>
  <si>
    <t>http://www.nasdaq.com/symbol/prxi</t>
  </si>
  <si>
    <t>Premier Financial Bancorp, Inc.</t>
  </si>
  <si>
    <t>PFBI</t>
  </si>
  <si>
    <t>$121M</t>
  </si>
  <si>
    <t>http://www.nasdaq.com/symbol/pfbi</t>
  </si>
  <si>
    <t>Premier, Inc.</t>
  </si>
  <si>
    <t>PINC</t>
  </si>
  <si>
    <t>$1.32B</t>
  </si>
  <si>
    <t>http://www.nasdaq.com/symbol/pinc</t>
  </si>
  <si>
    <t>Presbia PLC</t>
  </si>
  <si>
    <t>LENS</t>
  </si>
  <si>
    <t>$95M</t>
  </si>
  <si>
    <t>http://www.nasdaq.com/symbol/lens</t>
  </si>
  <si>
    <t>PRGX Global, Inc.</t>
  </si>
  <si>
    <t>PRGX</t>
  </si>
  <si>
    <t>$145.25M</t>
  </si>
  <si>
    <t>http://www.nasdaq.com/symbol/prgx</t>
  </si>
  <si>
    <t>PriceSmart, Inc.</t>
  </si>
  <si>
    <t>PSMT</t>
  </si>
  <si>
    <t>$2.49B</t>
  </si>
  <si>
    <t>http://www.nasdaq.com/symbol/psmt</t>
  </si>
  <si>
    <t>Prima BioMed Ltd</t>
  </si>
  <si>
    <t>PBMD</t>
  </si>
  <si>
    <t>$32.77M</t>
  </si>
  <si>
    <t>http://www.nasdaq.com/symbol/pbmd</t>
  </si>
  <si>
    <t>PrimeEnergy Corporation</t>
  </si>
  <si>
    <t>PNRG</t>
  </si>
  <si>
    <t>$138.18M</t>
  </si>
  <si>
    <t>http://www.nasdaq.com/symbol/pnrg</t>
  </si>
  <si>
    <t>Primo Water Corporation</t>
  </si>
  <si>
    <t>PRMW</t>
  </si>
  <si>
    <t>$99.1M</t>
  </si>
  <si>
    <t>http://www.nasdaq.com/symbol/prmw</t>
  </si>
  <si>
    <t>Primoris Services Corporation</t>
  </si>
  <si>
    <t>PRIM</t>
  </si>
  <si>
    <t>http://www.nasdaq.com/symbol/prim</t>
  </si>
  <si>
    <t>PrivateBancorp, Inc.</t>
  </si>
  <si>
    <t>PVTB</t>
  </si>
  <si>
    <t>$2.75B</t>
  </si>
  <si>
    <t>http://www.nasdaq.com/symbol/pvtb</t>
  </si>
  <si>
    <t>PVTBP</t>
  </si>
  <si>
    <t>http://www.nasdaq.com/symbol/pvtbp</t>
  </si>
  <si>
    <t>Procera Networks, Inc.</t>
  </si>
  <si>
    <t>PKT</t>
  </si>
  <si>
    <t>$182.92M</t>
  </si>
  <si>
    <t>http://www.nasdaq.com/symbol/pkt</t>
  </si>
  <si>
    <t>Pro-Dex, Inc.</t>
  </si>
  <si>
    <t>PDEX</t>
  </si>
  <si>
    <t>$9.51M</t>
  </si>
  <si>
    <t>http://www.nasdaq.com/symbol/pdex</t>
  </si>
  <si>
    <t>Professional Diversity Network, Inc.</t>
  </si>
  <si>
    <t>IPDN</t>
  </si>
  <si>
    <t>$61.58M</t>
  </si>
  <si>
    <t>http://www.nasdaq.com/symbol/ipdn</t>
  </si>
  <si>
    <t>Profire Energy, Inc.</t>
  </si>
  <si>
    <t>PFIE</t>
  </si>
  <si>
    <t>$116.73M</t>
  </si>
  <si>
    <t>http://www.nasdaq.com/symbol/pfie</t>
  </si>
  <si>
    <t>Progenics Pharmaceuticals Inc.</t>
  </si>
  <si>
    <t>PGNX</t>
  </si>
  <si>
    <t>$433.33M</t>
  </si>
  <si>
    <t>http://www.nasdaq.com/symbol/pgnx</t>
  </si>
  <si>
    <t>Progress Software Corporation</t>
  </si>
  <si>
    <t>PRGS</t>
  </si>
  <si>
    <t>http://www.nasdaq.com/symbol/prgs</t>
  </si>
  <si>
    <t>Proofpoint, Inc.</t>
  </si>
  <si>
    <t>PFPT</t>
  </si>
  <si>
    <t>http://www.nasdaq.com/symbol/pfpt</t>
  </si>
  <si>
    <t>ProPhase Labs, Inc.</t>
  </si>
  <si>
    <t>PRPH</t>
  </si>
  <si>
    <t>$22.89M</t>
  </si>
  <si>
    <t>http://www.nasdaq.com/symbol/prph</t>
  </si>
  <si>
    <t>ProQR Therapeutics N.V.</t>
  </si>
  <si>
    <t>PRQR</t>
  </si>
  <si>
    <t>$442.72M</t>
  </si>
  <si>
    <t>http://www.nasdaq.com/symbol/prqr</t>
  </si>
  <si>
    <t>ProShares Ultra Nasdaq Biotechnology</t>
  </si>
  <si>
    <t>BIB</t>
  </si>
  <si>
    <t>$504.57M</t>
  </si>
  <si>
    <t>http://www.nasdaq.com/symbol/bib</t>
  </si>
  <si>
    <t>ProShares UltraPro QQQ Fund</t>
  </si>
  <si>
    <t>TQQQ</t>
  </si>
  <si>
    <t>http://www.nasdaq.com/symbol/tqqq</t>
  </si>
  <si>
    <t>ProShares UltraPro Short QQQ Fund</t>
  </si>
  <si>
    <t>SQQQ</t>
  </si>
  <si>
    <t>$227.07M</t>
  </si>
  <si>
    <t>http://www.nasdaq.com/symbol/sqqq</t>
  </si>
  <si>
    <t>ProShares UltraShort Nasdaq Biotechnology</t>
  </si>
  <si>
    <t>BIS</t>
  </si>
  <si>
    <t>http://www.nasdaq.com/symbol/bis</t>
  </si>
  <si>
    <t>Prospect Capital Corporation</t>
  </si>
  <si>
    <t>PSEC</t>
  </si>
  <si>
    <t>http://www.nasdaq.com/symbol/psec</t>
  </si>
  <si>
    <t>Proteon Therapeutics, Inc.</t>
  </si>
  <si>
    <t>PRTO</t>
  </si>
  <si>
    <t>$173.7M</t>
  </si>
  <si>
    <t>http://www.nasdaq.com/symbol/prto</t>
  </si>
  <si>
    <t>Prothena Corporation plc</t>
  </si>
  <si>
    <t>PRTA</t>
  </si>
  <si>
    <t>$729.24M</t>
  </si>
  <si>
    <t>http://www.nasdaq.com/symbol/prta</t>
  </si>
  <si>
    <t>Providence and Worcester Railroad Company</t>
  </si>
  <si>
    <t>PWX</t>
  </si>
  <si>
    <t>$88.18M</t>
  </si>
  <si>
    <t>http://www.nasdaq.com/symbol/pwx</t>
  </si>
  <si>
    <t>Provident Financial Holdings, Inc.</t>
  </si>
  <si>
    <t>PROV</t>
  </si>
  <si>
    <t>$138.35M</t>
  </si>
  <si>
    <t>http://www.nasdaq.com/symbol/prov</t>
  </si>
  <si>
    <t>Prudential Bancorp, Inc.</t>
  </si>
  <si>
    <t>PBIP</t>
  </si>
  <si>
    <t>$113.69M</t>
  </si>
  <si>
    <t>http://www.nasdaq.com/symbol/pbip</t>
  </si>
  <si>
    <t>PSB Holdings, Inc.</t>
  </si>
  <si>
    <t>PSBH</t>
  </si>
  <si>
    <t>$49.45M</t>
  </si>
  <si>
    <t>http://www.nasdaq.com/symbol/psbh</t>
  </si>
  <si>
    <t>pSivida Corp.</t>
  </si>
  <si>
    <t>PSDV</t>
  </si>
  <si>
    <t>$132.36M</t>
  </si>
  <si>
    <t>http://www.nasdaq.com/symbol/psdv</t>
  </si>
  <si>
    <t>Psychemedics Corporation</t>
  </si>
  <si>
    <t>PMD</t>
  </si>
  <si>
    <t>$86.38M</t>
  </si>
  <si>
    <t>http://www.nasdaq.com/symbol/pmd</t>
  </si>
  <si>
    <t>PTC Inc.</t>
  </si>
  <si>
    <t>PTC</t>
  </si>
  <si>
    <t>$4.01B</t>
  </si>
  <si>
    <t>http://www.nasdaq.com/symbol/ptc</t>
  </si>
  <si>
    <t>PTC Therapeutics, Inc.</t>
  </si>
  <si>
    <t>PTCT</t>
  </si>
  <si>
    <t>http://www.nasdaq.com/symbol/ptct</t>
  </si>
  <si>
    <t>Pulaski Financial Corp.</t>
  </si>
  <si>
    <t>PULB</t>
  </si>
  <si>
    <t>$141.75M</t>
  </si>
  <si>
    <t>http://www.nasdaq.com/symbol/pulb</t>
  </si>
  <si>
    <t>Pure Cycle Corporation</t>
  </si>
  <si>
    <t>PCYO</t>
  </si>
  <si>
    <t>$118.26M</t>
  </si>
  <si>
    <t>http://www.nasdaq.com/symbol/pcyo</t>
  </si>
  <si>
    <t>QAD Inc.</t>
  </si>
  <si>
    <t>QADA</t>
  </si>
  <si>
    <t>$326.39M</t>
  </si>
  <si>
    <t>http://www.nasdaq.com/symbol/qada</t>
  </si>
  <si>
    <t>QADB</t>
  </si>
  <si>
    <t>$292.82M</t>
  </si>
  <si>
    <t>http://www.nasdaq.com/symbol/qadb</t>
  </si>
  <si>
    <t>QC Holdings, Inc.</t>
  </si>
  <si>
    <t>QCCO</t>
  </si>
  <si>
    <t>$28.91M</t>
  </si>
  <si>
    <t>http://www.nasdaq.com/symbol/qcco</t>
  </si>
  <si>
    <t>QCR Holdings, Inc.</t>
  </si>
  <si>
    <t>QCRH</t>
  </si>
  <si>
    <t>$140.81M</t>
  </si>
  <si>
    <t>http://www.nasdaq.com/symbol/qcrh</t>
  </si>
  <si>
    <t>Qiagen N.V.</t>
  </si>
  <si>
    <t>QGEN</t>
  </si>
  <si>
    <t>$5.68B</t>
  </si>
  <si>
    <t>http://www.nasdaq.com/symbol/qgen</t>
  </si>
  <si>
    <t>QIWI plc</t>
  </si>
  <si>
    <t>QIWI</t>
  </si>
  <si>
    <t>http://www.nasdaq.com/symbol/qiwi</t>
  </si>
  <si>
    <t>QKL Stores, Inc.</t>
  </si>
  <si>
    <t>QKLS</t>
  </si>
  <si>
    <t>$3.27M</t>
  </si>
  <si>
    <t>http://www.nasdaq.com/symbol/qkls</t>
  </si>
  <si>
    <t>Qlik Technologies Inc.</t>
  </si>
  <si>
    <t>QLIK</t>
  </si>
  <si>
    <t>http://www.nasdaq.com/symbol/qlik</t>
  </si>
  <si>
    <t>QLogic Corporation</t>
  </si>
  <si>
    <t>QLGC</t>
  </si>
  <si>
    <t>http://www.nasdaq.com/symbol/qlgc</t>
  </si>
  <si>
    <t>QLT Inc.</t>
  </si>
  <si>
    <t>QLTI</t>
  </si>
  <si>
    <t>$207.05M</t>
  </si>
  <si>
    <t>http://www.nasdaq.com/symbol/qlti</t>
  </si>
  <si>
    <t>Qorvo, Inc.</t>
  </si>
  <si>
    <t>QRVO</t>
  </si>
  <si>
    <t>http://www.nasdaq.com/symbol/qrvo</t>
  </si>
  <si>
    <t>QCOM</t>
  </si>
  <si>
    <t>$117.98B</t>
  </si>
  <si>
    <t>http://www.nasdaq.com/symbol/qcom</t>
  </si>
  <si>
    <t>Quality Distribution, Inc.</t>
  </si>
  <si>
    <t>QLTY</t>
  </si>
  <si>
    <t>$306.69M</t>
  </si>
  <si>
    <t>http://www.nasdaq.com/symbol/qlty</t>
  </si>
  <si>
    <t>Quality Systems, Inc.</t>
  </si>
  <si>
    <t>QSII</t>
  </si>
  <si>
    <t>http://www.nasdaq.com/symbol/qsii</t>
  </si>
  <si>
    <t>Qualstar Corporation</t>
  </si>
  <si>
    <t>QBAK</t>
  </si>
  <si>
    <t>$18.13M</t>
  </si>
  <si>
    <t>http://www.nasdaq.com/symbol/qbak</t>
  </si>
  <si>
    <t>Qualys, Inc.</t>
  </si>
  <si>
    <t>QLYS</t>
  </si>
  <si>
    <t>http://www.nasdaq.com/symbol/qlys</t>
  </si>
  <si>
    <t>Quantum Fuel Systems Technologies Worldwide, Inc.</t>
  </si>
  <si>
    <t>QTWW</t>
  </si>
  <si>
    <t>$70.53M</t>
  </si>
  <si>
    <t>http://www.nasdaq.com/symbol/qtww</t>
  </si>
  <si>
    <t>Quest Resource Holding Corporation.</t>
  </si>
  <si>
    <t>QRHC</t>
  </si>
  <si>
    <t>$142.85M</t>
  </si>
  <si>
    <t>http://www.nasdaq.com/symbol/qrhc</t>
  </si>
  <si>
    <t>QuickLogic Corporation</t>
  </si>
  <si>
    <t>QUIK</t>
  </si>
  <si>
    <t>$120.1M</t>
  </si>
  <si>
    <t>http://www.nasdaq.com/symbol/quik</t>
  </si>
  <si>
    <t>Quidel Corporation</t>
  </si>
  <si>
    <t>QDEL</t>
  </si>
  <si>
    <t>$880.92M</t>
  </si>
  <si>
    <t>http://www.nasdaq.com/symbol/qdel</t>
  </si>
  <si>
    <t>Quinpario Acquisition Corp. 2</t>
  </si>
  <si>
    <t>QPACU</t>
  </si>
  <si>
    <t>http://www.nasdaq.com/symbol/qpacu</t>
  </si>
  <si>
    <t>QuinStreet, Inc.</t>
  </si>
  <si>
    <t>QNST</t>
  </si>
  <si>
    <t>$282.08M</t>
  </si>
  <si>
    <t>http://www.nasdaq.com/symbol/qnst</t>
  </si>
  <si>
    <t>Qumu Corporation</t>
  </si>
  <si>
    <t>QUMU</t>
  </si>
  <si>
    <t>$131.73M</t>
  </si>
  <si>
    <t>http://www.nasdaq.com/symbol/qumu</t>
  </si>
  <si>
    <t>Qunar Cayman Islands Limited</t>
  </si>
  <si>
    <t>QUNR</t>
  </si>
  <si>
    <t>$3.43B</t>
  </si>
  <si>
    <t>http://www.nasdaq.com/symbol/qunr</t>
  </si>
  <si>
    <t>Quotient Limited</t>
  </si>
  <si>
    <t>QTNT</t>
  </si>
  <si>
    <t>$286.74M</t>
  </si>
  <si>
    <t>http://www.nasdaq.com/symbol/qtnt</t>
  </si>
  <si>
    <t>QTNTW</t>
  </si>
  <si>
    <t>http://www.nasdaq.com/symbol/qtntw</t>
  </si>
  <si>
    <t>R.R. Donnelley &amp; Sons Company</t>
  </si>
  <si>
    <t>RRD</t>
  </si>
  <si>
    <t>http://www.nasdaq.com/symbol/rrd</t>
  </si>
  <si>
    <t>Rada Electronics Industries Limited</t>
  </si>
  <si>
    <t>RADA</t>
  </si>
  <si>
    <t>$21.03M</t>
  </si>
  <si>
    <t>http://www.nasdaq.com/symbol/rada</t>
  </si>
  <si>
    <t>Radcom Ltd.</t>
  </si>
  <si>
    <t>RDCM</t>
  </si>
  <si>
    <t>$82.43M</t>
  </si>
  <si>
    <t>http://www.nasdaq.com/symbol/rdcm</t>
  </si>
  <si>
    <t>Radio One, Inc.</t>
  </si>
  <si>
    <t>ROIA</t>
  </si>
  <si>
    <t>$6.58M</t>
  </si>
  <si>
    <t>http://www.nasdaq.com/symbol/roia</t>
  </si>
  <si>
    <t>ROIAK</t>
  </si>
  <si>
    <t>$145.41M</t>
  </si>
  <si>
    <t>http://www.nasdaq.com/symbol/roiak</t>
  </si>
  <si>
    <t>RadiSys Corporation</t>
  </si>
  <si>
    <t>RSYS</t>
  </si>
  <si>
    <t>$82.08M</t>
  </si>
  <si>
    <t>http://www.nasdaq.com/symbol/rsys</t>
  </si>
  <si>
    <t>Radius Health, Inc.</t>
  </si>
  <si>
    <t>RDUS</t>
  </si>
  <si>
    <t>http://www.nasdaq.com/symbol/rdus</t>
  </si>
  <si>
    <t>RadNet, Inc.</t>
  </si>
  <si>
    <t>RDNT</t>
  </si>
  <si>
    <t>$377.14M</t>
  </si>
  <si>
    <t>http://www.nasdaq.com/symbol/rdnt</t>
  </si>
  <si>
    <t>Radware Ltd.</t>
  </si>
  <si>
    <t>RDWR</t>
  </si>
  <si>
    <t>$950.56M</t>
  </si>
  <si>
    <t>http://www.nasdaq.com/symbol/rdwr</t>
  </si>
  <si>
    <t>Rambus, Inc.</t>
  </si>
  <si>
    <t>RMBS</t>
  </si>
  <si>
    <t>http://www.nasdaq.com/symbol/rmbs</t>
  </si>
  <si>
    <t>Rand Capital Corporation</t>
  </si>
  <si>
    <t>RAND</t>
  </si>
  <si>
    <t>$26.54M</t>
  </si>
  <si>
    <t>http://www.nasdaq.com/symbol/rand</t>
  </si>
  <si>
    <t>Rand Logistics, Inc.</t>
  </si>
  <si>
    <t>RLOG</t>
  </si>
  <si>
    <t>$65.03M</t>
  </si>
  <si>
    <t>http://www.nasdaq.com/symbol/rlog</t>
  </si>
  <si>
    <t>Randgold Resources Limited</t>
  </si>
  <si>
    <t>GOLD</t>
  </si>
  <si>
    <t>$7.06B</t>
  </si>
  <si>
    <t>http://www.nasdaq.com/symbol/gold</t>
  </si>
  <si>
    <t>Raptor Pharmaceutical Corp.</t>
  </si>
  <si>
    <t>RPTP</t>
  </si>
  <si>
    <t>$628.65M</t>
  </si>
  <si>
    <t>http://www.nasdaq.com/symbol/rptp</t>
  </si>
  <si>
    <t>Rave Restaurant Group, Inc.</t>
  </si>
  <si>
    <t>RAVE</t>
  </si>
  <si>
    <t>$125.11M</t>
  </si>
  <si>
    <t>http://www.nasdaq.com/symbol/rave</t>
  </si>
  <si>
    <t>Raven Industries, Inc.</t>
  </si>
  <si>
    <t>RAVN</t>
  </si>
  <si>
    <t>$794.1M</t>
  </si>
  <si>
    <t>http://www.nasdaq.com/symbol/ravn</t>
  </si>
  <si>
    <t>RBC Bearings Incorporated</t>
  </si>
  <si>
    <t>ROLL</t>
  </si>
  <si>
    <t>http://www.nasdaq.com/symbol/roll</t>
  </si>
  <si>
    <t>RCI Hospitality Holdings, Inc.</t>
  </si>
  <si>
    <t>RICK</t>
  </si>
  <si>
    <t>$107.48M</t>
  </si>
  <si>
    <t>http://www.nasdaq.com/symbol/rick</t>
  </si>
  <si>
    <t>RCM Technologies, Inc.</t>
  </si>
  <si>
    <t>RCMT</t>
  </si>
  <si>
    <t>$72.82M</t>
  </si>
  <si>
    <t>http://www.nasdaq.com/symbol/rcmt</t>
  </si>
  <si>
    <t>ReachLocal, Inc.</t>
  </si>
  <si>
    <t>RLOC</t>
  </si>
  <si>
    <t>$94.21M</t>
  </si>
  <si>
    <t>http://www.nasdaq.com/symbol/rloc</t>
  </si>
  <si>
    <t>Reading International Inc</t>
  </si>
  <si>
    <t>RDI</t>
  </si>
  <si>
    <t>$297.4M</t>
  </si>
  <si>
    <t>http://www.nasdaq.com/symbol/rdi</t>
  </si>
  <si>
    <t>RDIB</t>
  </si>
  <si>
    <t>$284.63M</t>
  </si>
  <si>
    <t>http://www.nasdaq.com/symbol/rdib</t>
  </si>
  <si>
    <t>Real Goods Solar, Inc.</t>
  </si>
  <si>
    <t>RGSE</t>
  </si>
  <si>
    <t>$24.97M</t>
  </si>
  <si>
    <t>http://www.nasdaq.com/symbol/rgse</t>
  </si>
  <si>
    <t>RealNetworks, Inc.</t>
  </si>
  <si>
    <t>RNWK</t>
  </si>
  <si>
    <t>$251.88M</t>
  </si>
  <si>
    <t>http://www.nasdaq.com/symbol/rnwk</t>
  </si>
  <si>
    <t>RealPage, Inc.</t>
  </si>
  <si>
    <t>RP</t>
  </si>
  <si>
    <t>$1.55B</t>
  </si>
  <si>
    <t>http://www.nasdaq.com/symbol/rp</t>
  </si>
  <si>
    <t>Receptos, Inc.</t>
  </si>
  <si>
    <t>RCPT</t>
  </si>
  <si>
    <t>$3.95B</t>
  </si>
  <si>
    <t>http://www.nasdaq.com/symbol/rcpt</t>
  </si>
  <si>
    <t>Recon Capital DAX Germany ETF</t>
  </si>
  <si>
    <t>DAX</t>
  </si>
  <si>
    <t>http://www.nasdaq.com/symbol/dax</t>
  </si>
  <si>
    <t>Recon Capital NASDAQ-100 Covered Call ETF</t>
  </si>
  <si>
    <t>QYLD</t>
  </si>
  <si>
    <t>$11.89M</t>
  </si>
  <si>
    <t>http://www.nasdaq.com/symbol/qyld</t>
  </si>
  <si>
    <t>Recon Technology, Ltd.</t>
  </si>
  <si>
    <t>RCON</t>
  </si>
  <si>
    <t>$7.94M</t>
  </si>
  <si>
    <t>http://www.nasdaq.com/symbol/rcon</t>
  </si>
  <si>
    <t>Recro Pharma, Inc.</t>
  </si>
  <si>
    <t>REPH</t>
  </si>
  <si>
    <t>$24.89M</t>
  </si>
  <si>
    <t>http://www.nasdaq.com/symbol/reph</t>
  </si>
  <si>
    <t>Red Robin Gourmet Burgers, Inc.</t>
  </si>
  <si>
    <t>RRGB</t>
  </si>
  <si>
    <t>http://www.nasdaq.com/symbol/rrgb</t>
  </si>
  <si>
    <t>Redhill Biopharma Ltd.</t>
  </si>
  <si>
    <t>RDHL</t>
  </si>
  <si>
    <t>http://www.nasdaq.com/symbol/rdhl</t>
  </si>
  <si>
    <t>Rediff.com India Limited</t>
  </si>
  <si>
    <t>REDF</t>
  </si>
  <si>
    <t>$52.47M</t>
  </si>
  <si>
    <t>http://www.nasdaq.com/symbol/redf</t>
  </si>
  <si>
    <t>Regado BioSciences, Inc.</t>
  </si>
  <si>
    <t>RGDO</t>
  </si>
  <si>
    <t>$37.98M</t>
  </si>
  <si>
    <t>http://www.nasdaq.com/symbol/rgdo</t>
  </si>
  <si>
    <t>REGN</t>
  </si>
  <si>
    <t>$43.49B</t>
  </si>
  <si>
    <t>http://www.nasdaq.com/symbol/regn</t>
  </si>
  <si>
    <t>Regulus Therapeutics Inc.</t>
  </si>
  <si>
    <t>RGLS</t>
  </si>
  <si>
    <t>$908.89M</t>
  </si>
  <si>
    <t>http://www.nasdaq.com/symbol/rgls</t>
  </si>
  <si>
    <t>Reis, Inc</t>
  </si>
  <si>
    <t>REIS</t>
  </si>
  <si>
    <t>$264.5M</t>
  </si>
  <si>
    <t>http://www.nasdaq.com/symbol/reis</t>
  </si>
  <si>
    <t>Reliv&amp;#39; International, Inc.</t>
  </si>
  <si>
    <t>RELV</t>
  </si>
  <si>
    <t>$15.13M</t>
  </si>
  <si>
    <t>http://www.nasdaq.com/symbol/relv</t>
  </si>
  <si>
    <t>Relypsa, Inc.</t>
  </si>
  <si>
    <t>RLYP</t>
  </si>
  <si>
    <t>http://www.nasdaq.com/symbol/rlyp</t>
  </si>
  <si>
    <t>Remark Media, Inc.</t>
  </si>
  <si>
    <t>MARK</t>
  </si>
  <si>
    <t>$62.33M</t>
  </si>
  <si>
    <t>http://www.nasdaq.com/symbol/mark</t>
  </si>
  <si>
    <t>Remy International, Inc.</t>
  </si>
  <si>
    <t>REMY</t>
  </si>
  <si>
    <t>$745.49M</t>
  </si>
  <si>
    <t>http://www.nasdaq.com/symbol/remy</t>
  </si>
  <si>
    <t>Renasant Corporation</t>
  </si>
  <si>
    <t>RNST</t>
  </si>
  <si>
    <t>$891.82M</t>
  </si>
  <si>
    <t>http://www.nasdaq.com/symbol/rnst</t>
  </si>
  <si>
    <t>Renewable Energy Group, Inc.</t>
  </si>
  <si>
    <t>REGI</t>
  </si>
  <si>
    <t>$379.07M</t>
  </si>
  <si>
    <t>http://www.nasdaq.com/symbol/regi</t>
  </si>
  <si>
    <t>Rent-A-Center Inc.</t>
  </si>
  <si>
    <t>RCII</t>
  </si>
  <si>
    <t>http://www.nasdaq.com/symbol/rcii</t>
  </si>
  <si>
    <t>Rentech, Inc.</t>
  </si>
  <si>
    <t>RTK</t>
  </si>
  <si>
    <t>$290.18M</t>
  </si>
  <si>
    <t>http://www.nasdaq.com/symbol/rtk</t>
  </si>
  <si>
    <t>Rentrak Corporation</t>
  </si>
  <si>
    <t>RENT</t>
  </si>
  <si>
    <t>$805.86M</t>
  </si>
  <si>
    <t>http://www.nasdaq.com/symbol/rent</t>
  </si>
  <si>
    <t>Repligen Corporation</t>
  </si>
  <si>
    <t>RGEN</t>
  </si>
  <si>
    <t>$832.77M</t>
  </si>
  <si>
    <t>http://www.nasdaq.com/symbol/rgen</t>
  </si>
  <si>
    <t>Repros Therapeutics Inc.</t>
  </si>
  <si>
    <t>RPRX</t>
  </si>
  <si>
    <t>$225.04M</t>
  </si>
  <si>
    <t>http://www.nasdaq.com/symbol/rprx</t>
  </si>
  <si>
    <t>RPRXW</t>
  </si>
  <si>
    <t>http://www.nasdaq.com/symbol/rprxw</t>
  </si>
  <si>
    <t>RPRXZ</t>
  </si>
  <si>
    <t>http://www.nasdaq.com/symbol/rprxz</t>
  </si>
  <si>
    <t>Republic Airways Holdings, Inc.</t>
  </si>
  <si>
    <t>RJET</t>
  </si>
  <si>
    <t>$722.4M</t>
  </si>
  <si>
    <t>http://www.nasdaq.com/symbol/rjet</t>
  </si>
  <si>
    <t>Republic Bancorp, Inc.</t>
  </si>
  <si>
    <t>RBCAA</t>
  </si>
  <si>
    <t>$496.88M</t>
  </si>
  <si>
    <t>http://www.nasdaq.com/symbol/rbcaa</t>
  </si>
  <si>
    <t>Republic First Bancorp, Inc.</t>
  </si>
  <si>
    <t>FRBK</t>
  </si>
  <si>
    <t>$130.46M</t>
  </si>
  <si>
    <t>http://www.nasdaq.com/symbol/frbk</t>
  </si>
  <si>
    <t>Research Frontiers Incorporated</t>
  </si>
  <si>
    <t>REFR</t>
  </si>
  <si>
    <t>$121.3M</t>
  </si>
  <si>
    <t>http://www.nasdaq.com/symbol/refr</t>
  </si>
  <si>
    <t>Resonant Inc.</t>
  </si>
  <si>
    <t>RESN</t>
  </si>
  <si>
    <t>$103.76M</t>
  </si>
  <si>
    <t>http://www.nasdaq.com/symbol/resn</t>
  </si>
  <si>
    <t>Resource America, Inc.</t>
  </si>
  <si>
    <t>REXI</t>
  </si>
  <si>
    <t>$204.8M</t>
  </si>
  <si>
    <t>http://www.nasdaq.com/symbol/rexi</t>
  </si>
  <si>
    <t>Resources Connection, Inc.</t>
  </si>
  <si>
    <t>RECN</t>
  </si>
  <si>
    <t>$665.95M</t>
  </si>
  <si>
    <t>http://www.nasdaq.com/symbol/recn</t>
  </si>
  <si>
    <t>Response Genetics, Inc.</t>
  </si>
  <si>
    <t>RGDX</t>
  </si>
  <si>
    <t>$20.94M</t>
  </si>
  <si>
    <t>http://www.nasdaq.com/symbol/rgdx</t>
  </si>
  <si>
    <t>Retail Opportunity Investments Corp.</t>
  </si>
  <si>
    <t>ROIC</t>
  </si>
  <si>
    <t>http://www.nasdaq.com/symbol/roic</t>
  </si>
  <si>
    <t>RetailMeNot, Inc.</t>
  </si>
  <si>
    <t>SALE</t>
  </si>
  <si>
    <t>$929.95M</t>
  </si>
  <si>
    <t>http://www.nasdaq.com/symbol/sale</t>
  </si>
  <si>
    <t>Retrophin, Inc.</t>
  </si>
  <si>
    <t>RTRX</t>
  </si>
  <si>
    <t>$387.15M</t>
  </si>
  <si>
    <t>http://www.nasdaq.com/symbol/rtrx</t>
  </si>
  <si>
    <t>Revance Therapeutics, Inc.</t>
  </si>
  <si>
    <t>RVNC</t>
  </si>
  <si>
    <t>$373.83M</t>
  </si>
  <si>
    <t>http://www.nasdaq.com/symbol/rvnc</t>
  </si>
  <si>
    <t>rEVO Biologics, Inc.</t>
  </si>
  <si>
    <t>RBIO</t>
  </si>
  <si>
    <t>http://www.nasdaq.com/symbol/rbio</t>
  </si>
  <si>
    <t>Revolution Lighting Technologies, Inc.</t>
  </si>
  <si>
    <t>RVLT</t>
  </si>
  <si>
    <t>$96.61M</t>
  </si>
  <si>
    <t>http://www.nasdaq.com/symbol/rvlt</t>
  </si>
  <si>
    <t>ReWalk Robotics Ltd</t>
  </si>
  <si>
    <t>RWLK</t>
  </si>
  <si>
    <t>http://www.nasdaq.com/symbol/rwlk</t>
  </si>
  <si>
    <t>Rex Energy Corporation</t>
  </si>
  <si>
    <t>REXX</t>
  </si>
  <si>
    <t>$263.5M</t>
  </si>
  <si>
    <t>http://www.nasdaq.com/symbol/rexx</t>
  </si>
  <si>
    <t>RF Industries, Ltd.</t>
  </si>
  <si>
    <t>RFIL</t>
  </si>
  <si>
    <t>$37.78M</t>
  </si>
  <si>
    <t>http://www.nasdaq.com/symbol/rfil</t>
  </si>
  <si>
    <t>RGC Resources Inc.</t>
  </si>
  <si>
    <t>RGCO</t>
  </si>
  <si>
    <t>$101.58M</t>
  </si>
  <si>
    <t>http://www.nasdaq.com/symbol/rgco</t>
  </si>
  <si>
    <t>RiceBran Technologies</t>
  </si>
  <si>
    <t>RIBT</t>
  </si>
  <si>
    <t>$38.71M</t>
  </si>
  <si>
    <t>http://www.nasdaq.com/symbol/ribt</t>
  </si>
  <si>
    <t>RIBTW</t>
  </si>
  <si>
    <t>http://www.nasdaq.com/symbol/ribtw</t>
  </si>
  <si>
    <t>Richardson Electronics, Ltd.</t>
  </si>
  <si>
    <t>RELL</t>
  </si>
  <si>
    <t>$128.41M</t>
  </si>
  <si>
    <t>http://www.nasdaq.com/symbol/rell</t>
  </si>
  <si>
    <t>Rigel Pharmaceuticals, Inc.</t>
  </si>
  <si>
    <t>RIGL</t>
  </si>
  <si>
    <t>$223.87M</t>
  </si>
  <si>
    <t>http://www.nasdaq.com/symbol/rigl</t>
  </si>
  <si>
    <t>Rightside Group, Ltd.</t>
  </si>
  <si>
    <t>NAME</t>
  </si>
  <si>
    <t>$135M</t>
  </si>
  <si>
    <t>http://www.nasdaq.com/symbol/name</t>
  </si>
  <si>
    <t>RigNet, Inc.</t>
  </si>
  <si>
    <t>RNET</t>
  </si>
  <si>
    <t>$647.16M</t>
  </si>
  <si>
    <t>http://www.nasdaq.com/symbol/rnet</t>
  </si>
  <si>
    <t>RIT Technologies Ltd.</t>
  </si>
  <si>
    <t>RITT</t>
  </si>
  <si>
    <t>$20.36M</t>
  </si>
  <si>
    <t>http://www.nasdaq.com/symbol/ritt</t>
  </si>
  <si>
    <t>RITTW</t>
  </si>
  <si>
    <t>http://www.nasdaq.com/symbol/rittw</t>
  </si>
  <si>
    <t>River Valley Bancorp.</t>
  </si>
  <si>
    <t>RIVR</t>
  </si>
  <si>
    <t>$53.67M</t>
  </si>
  <si>
    <t>http://www.nasdaq.com/symbol/rivr</t>
  </si>
  <si>
    <t>Riverbed Technology, Inc.</t>
  </si>
  <si>
    <t>RVBD</t>
  </si>
  <si>
    <t>$3.29B</t>
  </si>
  <si>
    <t>http://www.nasdaq.com/symbol/rvbd</t>
  </si>
  <si>
    <t>Riverview Bancorp Inc</t>
  </si>
  <si>
    <t>RVSB</t>
  </si>
  <si>
    <t>http://www.nasdaq.com/symbol/rvsb</t>
  </si>
  <si>
    <t>RLJ Entertainment, Inc.</t>
  </si>
  <si>
    <t>RLJE</t>
  </si>
  <si>
    <t>$24.05M</t>
  </si>
  <si>
    <t>http://www.nasdaq.com/symbol/rlje</t>
  </si>
  <si>
    <t>RMG Networks Holding Corporation</t>
  </si>
  <si>
    <t>RMGN</t>
  </si>
  <si>
    <t>$13.99M</t>
  </si>
  <si>
    <t>http://www.nasdaq.com/symbol/rmgn</t>
  </si>
  <si>
    <t>Robo-Stox Global Robotics &amp; Automation Index ETF</t>
  </si>
  <si>
    <t>ROBO</t>
  </si>
  <si>
    <t>$102.26M</t>
  </si>
  <si>
    <t>http://www.nasdaq.com/symbol/robo</t>
  </si>
  <si>
    <t>Rock Creek Pharmaceuticals, Inc.</t>
  </si>
  <si>
    <t>RCPI</t>
  </si>
  <si>
    <t>$29.32M</t>
  </si>
  <si>
    <t>http://www.nasdaq.com/symbol/rcpi</t>
  </si>
  <si>
    <t>Rocket Fuel Inc.</t>
  </si>
  <si>
    <t>FUEL</t>
  </si>
  <si>
    <t>$446.81M</t>
  </si>
  <si>
    <t>http://www.nasdaq.com/symbol/fuel</t>
  </si>
  <si>
    <t>Rockwell Medical, Inc.</t>
  </si>
  <si>
    <t>RMTI</t>
  </si>
  <si>
    <t>$536.11M</t>
  </si>
  <si>
    <t>http://www.nasdaq.com/symbol/rmti</t>
  </si>
  <si>
    <t>Rocky Brands, Inc.</t>
  </si>
  <si>
    <t>RCKY</t>
  </si>
  <si>
    <t>$152.21M</t>
  </si>
  <si>
    <t>http://www.nasdaq.com/symbol/rcky</t>
  </si>
  <si>
    <t>Rocky Mountain Chocolate Factory, Inc.</t>
  </si>
  <si>
    <t>RMCF</t>
  </si>
  <si>
    <t>$88.59M</t>
  </si>
  <si>
    <t>http://www.nasdaq.com/symbol/rmcf</t>
  </si>
  <si>
    <t>Rofin-Sinar Technologies, Inc.</t>
  </si>
  <si>
    <t>RSTI</t>
  </si>
  <si>
    <t>$673.1M</t>
  </si>
  <si>
    <t>http://www.nasdaq.com/symbol/rsti</t>
  </si>
  <si>
    <t>ROI Acquisition Corp. II</t>
  </si>
  <si>
    <t>ROIQ</t>
  </si>
  <si>
    <t>$152.19M</t>
  </si>
  <si>
    <t>http://www.nasdaq.com/symbol/roiq</t>
  </si>
  <si>
    <t>ROIQU</t>
  </si>
  <si>
    <t>$122.63M</t>
  </si>
  <si>
    <t>http://www.nasdaq.com/symbol/roiqu</t>
  </si>
  <si>
    <t>ROIQW</t>
  </si>
  <si>
    <t>http://www.nasdaq.com/symbol/roiqw</t>
  </si>
  <si>
    <t>Roka Bioscience, Inc.</t>
  </si>
  <si>
    <t>ROKA</t>
  </si>
  <si>
    <t>$73.11M</t>
  </si>
  <si>
    <t>http://www.nasdaq.com/symbol/roka</t>
  </si>
  <si>
    <t>Rosetta Genomics Ltd.</t>
  </si>
  <si>
    <t>ROSG</t>
  </si>
  <si>
    <t>$43.12M</t>
  </si>
  <si>
    <t>http://www.nasdaq.com/symbol/rosg</t>
  </si>
  <si>
    <t>Rosetta Resources Inc.</t>
  </si>
  <si>
    <t>ROSE</t>
  </si>
  <si>
    <t>http://www.nasdaq.com/symbol/rose</t>
  </si>
  <si>
    <t>ROST</t>
  </si>
  <si>
    <t>$20.41B</t>
  </si>
  <si>
    <t>http://www.nasdaq.com/symbol/rost</t>
  </si>
  <si>
    <t>Rovi Corporation</t>
  </si>
  <si>
    <t>ROVI</t>
  </si>
  <si>
    <t>http://www.nasdaq.com/symbol/rovi</t>
  </si>
  <si>
    <t>Royal Bancshares of Pennsylvania, Inc.</t>
  </si>
  <si>
    <t>RBPAA</t>
  </si>
  <si>
    <t>http://www.nasdaq.com/symbol/rbpaa</t>
  </si>
  <si>
    <t>Royal Gold, Inc.</t>
  </si>
  <si>
    <t>RGLD</t>
  </si>
  <si>
    <t>$4.54B</t>
  </si>
  <si>
    <t>http://www.nasdaq.com/symbol/rgld</t>
  </si>
  <si>
    <t>Royale Energy, Inc.</t>
  </si>
  <si>
    <t>ROYL</t>
  </si>
  <si>
    <t>$26.75M</t>
  </si>
  <si>
    <t>http://www.nasdaq.com/symbol/royl</t>
  </si>
  <si>
    <t>Royce Focus Trust, Inc.</t>
  </si>
  <si>
    <t>FUND</t>
  </si>
  <si>
    <t>$166.34M</t>
  </si>
  <si>
    <t>http://www.nasdaq.com/symbol/fund</t>
  </si>
  <si>
    <t>RPX Corporation</t>
  </si>
  <si>
    <t>RPXC</t>
  </si>
  <si>
    <t>http://www.nasdaq.com/symbol/rpxc</t>
  </si>
  <si>
    <t>RR Media Ltd.</t>
  </si>
  <si>
    <t>RRM</t>
  </si>
  <si>
    <t>$130.13M</t>
  </si>
  <si>
    <t>http://www.nasdaq.com/symbol/rrm</t>
  </si>
  <si>
    <t>RTI Surgical, Inc.</t>
  </si>
  <si>
    <t>RTIX</t>
  </si>
  <si>
    <t>$302.7M</t>
  </si>
  <si>
    <t>http://www.nasdaq.com/symbol/rtix</t>
  </si>
  <si>
    <t>Rubicon Technology, Inc.</t>
  </si>
  <si>
    <t>RBCN</t>
  </si>
  <si>
    <t>$117.42M</t>
  </si>
  <si>
    <t>http://www.nasdaq.com/symbol/rbcn</t>
  </si>
  <si>
    <t>Rush Enterprises, Inc.</t>
  </si>
  <si>
    <t>RUSHA</t>
  </si>
  <si>
    <t>http://www.nasdaq.com/symbol/rusha</t>
  </si>
  <si>
    <t>RUSHB</t>
  </si>
  <si>
    <t>http://www.nasdaq.com/symbol/rushb</t>
  </si>
  <si>
    <t>Ruthigen, Inc.</t>
  </si>
  <si>
    <t>RTGN</t>
  </si>
  <si>
    <t>$19.51M</t>
  </si>
  <si>
    <t>http://www.nasdaq.com/symbol/rtgn</t>
  </si>
  <si>
    <t>Ruth&amp;#39;s Hospitality Group, Inc.</t>
  </si>
  <si>
    <t>RUTH</t>
  </si>
  <si>
    <t>$543.78M</t>
  </si>
  <si>
    <t>http://www.nasdaq.com/symbol/ruth</t>
  </si>
  <si>
    <t>RXI Pharmaceuticals Corporation</t>
  </si>
  <si>
    <t>RXII</t>
  </si>
  <si>
    <t>$24.3M</t>
  </si>
  <si>
    <t>http://www.nasdaq.com/symbol/rxii</t>
  </si>
  <si>
    <t>Ryanair Holdings plc</t>
  </si>
  <si>
    <t>RYAAY</t>
  </si>
  <si>
    <t>$17.83B</t>
  </si>
  <si>
    <t>http://www.nasdaq.com/symbol/ryaay</t>
  </si>
  <si>
    <t>S&amp;T Bancorp, Inc.</t>
  </si>
  <si>
    <t>STBA</t>
  </si>
  <si>
    <t>$858.43M</t>
  </si>
  <si>
    <t>http://www.nasdaq.com/symbol/stba</t>
  </si>
  <si>
    <t>S&amp;W Seed Company</t>
  </si>
  <si>
    <t>SANW</t>
  </si>
  <si>
    <t>http://www.nasdaq.com/symbol/sanw</t>
  </si>
  <si>
    <t>SANWZ</t>
  </si>
  <si>
    <t>http://www.nasdaq.com/symbol/sanwz</t>
  </si>
  <si>
    <t>S1 Biopharma, Inc.</t>
  </si>
  <si>
    <t>SXB</t>
  </si>
  <si>
    <t>http://www.nasdaq.com/symbol/sxb</t>
  </si>
  <si>
    <t>Sabra Healthcare REIT, Inc.</t>
  </si>
  <si>
    <t>SBRA</t>
  </si>
  <si>
    <t>http://www.nasdaq.com/symbol/sbra</t>
  </si>
  <si>
    <t>SBRAP</t>
  </si>
  <si>
    <t>$150.94M</t>
  </si>
  <si>
    <t>http://www.nasdaq.com/symbol/sbrap</t>
  </si>
  <si>
    <t>Sabre Corporation</t>
  </si>
  <si>
    <t>SABR</t>
  </si>
  <si>
    <t>$5.69B</t>
  </si>
  <si>
    <t>http://www.nasdaq.com/symbol/sabr</t>
  </si>
  <si>
    <t>SAExploration Holdings, Inc.</t>
  </si>
  <si>
    <t>SAEX</t>
  </si>
  <si>
    <t>$50.11M</t>
  </si>
  <si>
    <t>http://www.nasdaq.com/symbol/saex</t>
  </si>
  <si>
    <t>Safety Insurance Group, Inc.</t>
  </si>
  <si>
    <t>SAFT</t>
  </si>
  <si>
    <t>$929.82M</t>
  </si>
  <si>
    <t>http://www.nasdaq.com/symbol/saft</t>
  </si>
  <si>
    <t>Sage Therapeutics, Inc.</t>
  </si>
  <si>
    <t>SAGE</t>
  </si>
  <si>
    <t>http://www.nasdaq.com/symbol/sage</t>
  </si>
  <si>
    <t>Sagent Pharmaceuticals, Inc.</t>
  </si>
  <si>
    <t>SGNT</t>
  </si>
  <si>
    <t>$909.12M</t>
  </si>
  <si>
    <t>http://www.nasdaq.com/symbol/sgnt</t>
  </si>
  <si>
    <t>Saia, Inc.</t>
  </si>
  <si>
    <t>SAIA</t>
  </si>
  <si>
    <t>http://www.nasdaq.com/symbol/saia</t>
  </si>
  <si>
    <t>Sajan, Inc.</t>
  </si>
  <si>
    <t>SAJA</t>
  </si>
  <si>
    <t>$27.45M</t>
  </si>
  <si>
    <t>http://www.nasdaq.com/symbol/saja</t>
  </si>
  <si>
    <t>Salem Communications Corporation</t>
  </si>
  <si>
    <t>SALM</t>
  </si>
  <si>
    <t>$186.24M</t>
  </si>
  <si>
    <t>http://www.nasdaq.com/symbol/salm</t>
  </si>
  <si>
    <t>Salisbury Bancorp, Inc.</t>
  </si>
  <si>
    <t>SAL</t>
  </si>
  <si>
    <t>$51.71M</t>
  </si>
  <si>
    <t>http://www.nasdaq.com/symbol/sal</t>
  </si>
  <si>
    <t>Salix Pharmaceuticals, Ltd.</t>
  </si>
  <si>
    <t>SLXP</t>
  </si>
  <si>
    <t>$10.06B</t>
  </si>
  <si>
    <t>http://www.nasdaq.com/symbol/slxp</t>
  </si>
  <si>
    <t>Sanderson Farms, Inc.</t>
  </si>
  <si>
    <t>SAFM</t>
  </si>
  <si>
    <t>http://www.nasdaq.com/symbol/safm</t>
  </si>
  <si>
    <t>SNDK</t>
  </si>
  <si>
    <t>$17.6B</t>
  </si>
  <si>
    <t>http://www.nasdaq.com/symbol/sndk</t>
  </si>
  <si>
    <t>Sandy Spring Bancorp, Inc.</t>
  </si>
  <si>
    <t>SASR</t>
  </si>
  <si>
    <t>$649.56M</t>
  </si>
  <si>
    <t>http://www.nasdaq.com/symbol/sasr</t>
  </si>
  <si>
    <t>Sangamo BioSciences, Inc.</t>
  </si>
  <si>
    <t>SGMO</t>
  </si>
  <si>
    <t>http://www.nasdaq.com/symbol/sgmo</t>
  </si>
  <si>
    <t>Sanmina Corporation</t>
  </si>
  <si>
    <t>SANM</t>
  </si>
  <si>
    <t>http://www.nasdaq.com/symbol/sanm</t>
  </si>
  <si>
    <t>Sanofi</t>
  </si>
  <si>
    <t>GCVRZ</t>
  </si>
  <si>
    <t>http://www.nasdaq.com/symbol/gcvrz</t>
  </si>
  <si>
    <t>Sapiens International Corporation N.V.</t>
  </si>
  <si>
    <t>SPNS</t>
  </si>
  <si>
    <t>$348.53M</t>
  </si>
  <si>
    <t>http://www.nasdaq.com/symbol/spns</t>
  </si>
  <si>
    <t>Sarepta Therapeutics, Inc.</t>
  </si>
  <si>
    <t>SRPT</t>
  </si>
  <si>
    <t>$628.32M</t>
  </si>
  <si>
    <t>http://www.nasdaq.com/symbol/srpt</t>
  </si>
  <si>
    <t>SB Financial Group, Inc.</t>
  </si>
  <si>
    <t>SBFG</t>
  </si>
  <si>
    <t>http://www.nasdaq.com/symbol/sbfg</t>
  </si>
  <si>
    <t>SBFGP</t>
  </si>
  <si>
    <t>http://www.nasdaq.com/symbol/sbfgp</t>
  </si>
  <si>
    <t>SBAC</t>
  </si>
  <si>
    <t>$15.65B</t>
  </si>
  <si>
    <t>http://www.nasdaq.com/symbol/sbac</t>
  </si>
  <si>
    <t>ScanSource, Inc.</t>
  </si>
  <si>
    <t>SCSC</t>
  </si>
  <si>
    <t>http://www.nasdaq.com/symbol/scsc</t>
  </si>
  <si>
    <t>Schmitt Industries, Inc.</t>
  </si>
  <si>
    <t>SMIT</t>
  </si>
  <si>
    <t>$7.97M</t>
  </si>
  <si>
    <t>http://www.nasdaq.com/symbol/smit</t>
  </si>
  <si>
    <t>Schnitzer Steel Industries, Inc.</t>
  </si>
  <si>
    <t>SCHN</t>
  </si>
  <si>
    <t>$438.19M</t>
  </si>
  <si>
    <t>http://www.nasdaq.com/symbol/schn</t>
  </si>
  <si>
    <t>Scholastic Corporation</t>
  </si>
  <si>
    <t>SCHL</t>
  </si>
  <si>
    <t>http://www.nasdaq.com/symbol/schl</t>
  </si>
  <si>
    <t>SciClone Pharmaceuticals, Inc.</t>
  </si>
  <si>
    <t>SCLN</t>
  </si>
  <si>
    <t>$389.94M</t>
  </si>
  <si>
    <t>http://www.nasdaq.com/symbol/scln</t>
  </si>
  <si>
    <t>Scientific Games Corp</t>
  </si>
  <si>
    <t>SGMS</t>
  </si>
  <si>
    <t>http://www.nasdaq.com/symbol/sgms</t>
  </si>
  <si>
    <t>SciQuest, Inc.</t>
  </si>
  <si>
    <t>SQI</t>
  </si>
  <si>
    <t>$472.83M</t>
  </si>
  <si>
    <t>http://www.nasdaq.com/symbol/sqi</t>
  </si>
  <si>
    <t>SCYNEXIS, Inc.</t>
  </si>
  <si>
    <t>SCYX</t>
  </si>
  <si>
    <t>$78.31M</t>
  </si>
  <si>
    <t>http://www.nasdaq.com/symbol/scyx</t>
  </si>
  <si>
    <t>SeaChange International, Inc.</t>
  </si>
  <si>
    <t>SEAC</t>
  </si>
  <si>
    <t>$251.11M</t>
  </si>
  <si>
    <t>http://www.nasdaq.com/symbol/seac</t>
  </si>
  <si>
    <t>Seacoast Banking Corporation of Florida</t>
  </si>
  <si>
    <t>SBCF</t>
  </si>
  <si>
    <t>$429.56M</t>
  </si>
  <si>
    <t>http://www.nasdaq.com/symbol/sbcf</t>
  </si>
  <si>
    <t>STX</t>
  </si>
  <si>
    <t>$20.42B</t>
  </si>
  <si>
    <t>http://www.nasdaq.com/symbol/stx</t>
  </si>
  <si>
    <t>Seanergy Maritime Holdings Corp</t>
  </si>
  <si>
    <t>SHIP</t>
  </si>
  <si>
    <t>$9.4M</t>
  </si>
  <si>
    <t>http://www.nasdaq.com/symbol/ship</t>
  </si>
  <si>
    <t>Sears Canada Inc.</t>
  </si>
  <si>
    <t>SRSC</t>
  </si>
  <si>
    <t>http://www.nasdaq.com/symbol/srsc</t>
  </si>
  <si>
    <t>Sears Holdings Corporation</t>
  </si>
  <si>
    <t>SHLD</t>
  </si>
  <si>
    <t>http://www.nasdaq.com/symbol/shld</t>
  </si>
  <si>
    <t>SHLDW</t>
  </si>
  <si>
    <t>http://www.nasdaq.com/symbol/shldw</t>
  </si>
  <si>
    <t>Sears Hometown and Outlet Stores, Inc.</t>
  </si>
  <si>
    <t>SHOS</t>
  </si>
  <si>
    <t>$295.57M</t>
  </si>
  <si>
    <t>http://www.nasdaq.com/symbol/shos</t>
  </si>
  <si>
    <t>Seattle Genetics, Inc.</t>
  </si>
  <si>
    <t>SGEN</t>
  </si>
  <si>
    <t>$4.33B</t>
  </si>
  <si>
    <t>http://www.nasdaq.com/symbol/sgen</t>
  </si>
  <si>
    <t>Second Sight Medical Products, Inc.</t>
  </si>
  <si>
    <t>EYES</t>
  </si>
  <si>
    <t>$302.97M</t>
  </si>
  <si>
    <t>http://www.nasdaq.com/symbol/eyes</t>
  </si>
  <si>
    <t>Security National Financial Corporation</t>
  </si>
  <si>
    <t>SNFCA</t>
  </si>
  <si>
    <t>$85.25M</t>
  </si>
  <si>
    <t>http://www.nasdaq.com/symbol/snfca</t>
  </si>
  <si>
    <t>SEI Investments Company</t>
  </si>
  <si>
    <t>SEIC</t>
  </si>
  <si>
    <t>$7.25B</t>
  </si>
  <si>
    <t>http://www.nasdaq.com/symbol/seic</t>
  </si>
  <si>
    <t>Select Bancorp, Inc.</t>
  </si>
  <si>
    <t>SLCT</t>
  </si>
  <si>
    <t>$79.19M</t>
  </si>
  <si>
    <t>http://www.nasdaq.com/symbol/slct</t>
  </si>
  <si>
    <t>Select Comfort Corporation</t>
  </si>
  <si>
    <t>SCSS</t>
  </si>
  <si>
    <t>http://www.nasdaq.com/symbol/scss</t>
  </si>
  <si>
    <t>Selectica, Inc.</t>
  </si>
  <si>
    <t>SLTC</t>
  </si>
  <si>
    <t>$40.91M</t>
  </si>
  <si>
    <t>http://www.nasdaq.com/symbol/sltc</t>
  </si>
  <si>
    <t>Selective Insurance Group, Inc.</t>
  </si>
  <si>
    <t>SIGI</t>
  </si>
  <si>
    <t>$1.56B</t>
  </si>
  <si>
    <t>http://www.nasdaq.com/symbol/sigi</t>
  </si>
  <si>
    <t>SemiLEDS Corporation</t>
  </si>
  <si>
    <t>LEDS</t>
  </si>
  <si>
    <t>$38.66M</t>
  </si>
  <si>
    <t>http://www.nasdaq.com/symbol/leds</t>
  </si>
  <si>
    <t>Semler Scientific, Inc.</t>
  </si>
  <si>
    <t>SMLR</t>
  </si>
  <si>
    <t>$22.99M</t>
  </si>
  <si>
    <t>http://www.nasdaq.com/symbol/smlr</t>
  </si>
  <si>
    <t>Semtech Corporation</t>
  </si>
  <si>
    <t>SMTC</t>
  </si>
  <si>
    <t>http://www.nasdaq.com/symbol/smtc</t>
  </si>
  <si>
    <t>Seneca Foods Corp.</t>
  </si>
  <si>
    <t>SENEA</t>
  </si>
  <si>
    <t>$292.48M</t>
  </si>
  <si>
    <t>http://www.nasdaq.com/symbol/senea</t>
  </si>
  <si>
    <t>SENEB</t>
  </si>
  <si>
    <t>$407.86M</t>
  </si>
  <si>
    <t>http://www.nasdaq.com/symbol/seneb</t>
  </si>
  <si>
    <t>Senomyx, Inc.</t>
  </si>
  <si>
    <t>SNMX</t>
  </si>
  <si>
    <t>$264.9M</t>
  </si>
  <si>
    <t>http://www.nasdaq.com/symbol/snmx</t>
  </si>
  <si>
    <t>Sequenom, Inc.</t>
  </si>
  <si>
    <t>SQNM</t>
  </si>
  <si>
    <t>$409.6M</t>
  </si>
  <si>
    <t>http://www.nasdaq.com/symbol/sqnm</t>
  </si>
  <si>
    <t>Sequential Brands Group, Inc.</t>
  </si>
  <si>
    <t>SQBG</t>
  </si>
  <si>
    <t>$396.61M</t>
  </si>
  <si>
    <t>http://www.nasdaq.com/symbol/sqbg</t>
  </si>
  <si>
    <t>ServiceSource International, Inc.</t>
  </si>
  <si>
    <t>SREV</t>
  </si>
  <si>
    <t>$321.74M</t>
  </si>
  <si>
    <t>http://www.nasdaq.com/symbol/srev</t>
  </si>
  <si>
    <t>ServisFirst Bancshares, Inc.</t>
  </si>
  <si>
    <t>SFBS</t>
  </si>
  <si>
    <t>$770.02M</t>
  </si>
  <si>
    <t>http://www.nasdaq.com/symbol/sfbs</t>
  </si>
  <si>
    <t>Sevcon, Inc.</t>
  </si>
  <si>
    <t>SEV</t>
  </si>
  <si>
    <t>$26.52M</t>
  </si>
  <si>
    <t>http://www.nasdaq.com/symbol/sev</t>
  </si>
  <si>
    <t>Severn Bancorp Inc</t>
  </si>
  <si>
    <t>SVBI</t>
  </si>
  <si>
    <t>http://www.nasdaq.com/symbol/svbi</t>
  </si>
  <si>
    <t>SFX Entertainment, Inc.</t>
  </si>
  <si>
    <t>SFXE</t>
  </si>
  <si>
    <t>$319.7M</t>
  </si>
  <si>
    <t>http://www.nasdaq.com/symbol/sfxe</t>
  </si>
  <si>
    <t>SGOCO Group, Ltd</t>
  </si>
  <si>
    <t>SGOC</t>
  </si>
  <si>
    <t>$9.06M</t>
  </si>
  <si>
    <t>http://www.nasdaq.com/symbol/sgoc</t>
  </si>
  <si>
    <t>Shanda Games Limited</t>
  </si>
  <si>
    <t>GAME</t>
  </si>
  <si>
    <t>http://www.nasdaq.com/symbol/game</t>
  </si>
  <si>
    <t>Sharps Compliance Corp</t>
  </si>
  <si>
    <t>SMED</t>
  </si>
  <si>
    <t>$78.45M</t>
  </si>
  <si>
    <t>http://www.nasdaq.com/symbol/smed</t>
  </si>
  <si>
    <t>Shenandoah Telecommunications Co</t>
  </si>
  <si>
    <t>SHEN</t>
  </si>
  <si>
    <t>$716.4M</t>
  </si>
  <si>
    <t>http://www.nasdaq.com/symbol/shen</t>
  </si>
  <si>
    <t>Shiloh Industries, Inc.</t>
  </si>
  <si>
    <t>SHLO</t>
  </si>
  <si>
    <t>$217.49M</t>
  </si>
  <si>
    <t>http://www.nasdaq.com/symbol/shlo</t>
  </si>
  <si>
    <t>Shire plc</t>
  </si>
  <si>
    <t>SHPG</t>
  </si>
  <si>
    <t>$47.35B</t>
  </si>
  <si>
    <t>http://www.nasdaq.com/symbol/shpg</t>
  </si>
  <si>
    <t>Shoe Carnival, Inc.</t>
  </si>
  <si>
    <t>SCVL</t>
  </si>
  <si>
    <t>$480.58M</t>
  </si>
  <si>
    <t>http://www.nasdaq.com/symbol/scvl</t>
  </si>
  <si>
    <t>Shore Bancshares Inc</t>
  </si>
  <si>
    <t>SHBI</t>
  </si>
  <si>
    <t>$117.95M</t>
  </si>
  <si>
    <t>http://www.nasdaq.com/symbol/shbi</t>
  </si>
  <si>
    <t>ShoreTel, Inc.</t>
  </si>
  <si>
    <t>SHOR</t>
  </si>
  <si>
    <t>$485.05M</t>
  </si>
  <si>
    <t>http://www.nasdaq.com/symbol/shor</t>
  </si>
  <si>
    <t>Shutterfly, Inc.</t>
  </si>
  <si>
    <t>SFLY</t>
  </si>
  <si>
    <t>http://www.nasdaq.com/symbol/sfly</t>
  </si>
  <si>
    <t>SI Financial Group, Inc.</t>
  </si>
  <si>
    <t>SIFI</t>
  </si>
  <si>
    <t>$146.88M</t>
  </si>
  <si>
    <t>http://www.nasdaq.com/symbol/sifi</t>
  </si>
  <si>
    <t>Siebert Financial Corp.</t>
  </si>
  <si>
    <t>SIEB</t>
  </si>
  <si>
    <t>$37.77M</t>
  </si>
  <si>
    <t>http://www.nasdaq.com/symbol/sieb</t>
  </si>
  <si>
    <t>Sientra, Inc.</t>
  </si>
  <si>
    <t>SIEN</t>
  </si>
  <si>
    <t>$261.87M</t>
  </si>
  <si>
    <t>http://www.nasdaq.com/symbol/sien</t>
  </si>
  <si>
    <t>Sierra Bancorp</t>
  </si>
  <si>
    <t>BSRR</t>
  </si>
  <si>
    <t>$227.91M</t>
  </si>
  <si>
    <t>http://www.nasdaq.com/symbol/bsrr</t>
  </si>
  <si>
    <t>Sierra Wireless, Inc.</t>
  </si>
  <si>
    <t>SWIR</t>
  </si>
  <si>
    <t>http://www.nasdaq.com/symbol/swir</t>
  </si>
  <si>
    <t>Sify Technologies Limited</t>
  </si>
  <si>
    <t>SIFY</t>
  </si>
  <si>
    <t>$246.37M</t>
  </si>
  <si>
    <t>http://www.nasdaq.com/symbol/sify</t>
  </si>
  <si>
    <t>SIGA Technologies Inc.</t>
  </si>
  <si>
    <t>SIGA</t>
  </si>
  <si>
    <t>$110.22M</t>
  </si>
  <si>
    <t>http://www.nasdaq.com/symbol/siga</t>
  </si>
  <si>
    <t>Sigma Designs, Inc.</t>
  </si>
  <si>
    <t>SIGM</t>
  </si>
  <si>
    <t>$237.92M</t>
  </si>
  <si>
    <t>http://www.nasdaq.com/symbol/sigm</t>
  </si>
  <si>
    <t>SIAL</t>
  </si>
  <si>
    <t>$16.57B</t>
  </si>
  <si>
    <t>http://www.nasdaq.com/symbol/sial</t>
  </si>
  <si>
    <t>SigmaTron International, Inc.</t>
  </si>
  <si>
    <t>SGMA</t>
  </si>
  <si>
    <t>$27.16M</t>
  </si>
  <si>
    <t>http://www.nasdaq.com/symbol/sgma</t>
  </si>
  <si>
    <t>Signal Genetics, Inc.</t>
  </si>
  <si>
    <t>SGNL</t>
  </si>
  <si>
    <t>$9.72M</t>
  </si>
  <si>
    <t>http://www.nasdaq.com/symbol/sgnl</t>
  </si>
  <si>
    <t>Signature Bank</t>
  </si>
  <si>
    <t>SBNY</t>
  </si>
  <si>
    <t>$6.32B</t>
  </si>
  <si>
    <t>http://www.nasdaq.com/symbol/sbny</t>
  </si>
  <si>
    <t>SBNYW</t>
  </si>
  <si>
    <t>http://www.nasdaq.com/symbol/sbnyw</t>
  </si>
  <si>
    <t>Silgan Holdings Inc.</t>
  </si>
  <si>
    <t>SLGN</t>
  </si>
  <si>
    <t>http://www.nasdaq.com/symbol/slgn</t>
  </si>
  <si>
    <t>Silicom Ltd</t>
  </si>
  <si>
    <t>SILC</t>
  </si>
  <si>
    <t>$340.86M</t>
  </si>
  <si>
    <t>http://www.nasdaq.com/symbol/silc</t>
  </si>
  <si>
    <t>Silicon Graphics International Corp</t>
  </si>
  <si>
    <t>SGI</t>
  </si>
  <si>
    <t>$316.69M</t>
  </si>
  <si>
    <t>http://www.nasdaq.com/symbol/sgi</t>
  </si>
  <si>
    <t>Silicon Image, Inc.</t>
  </si>
  <si>
    <t>SIMG</t>
  </si>
  <si>
    <t>$560.74M</t>
  </si>
  <si>
    <t>http://www.nasdaq.com/symbol/simg</t>
  </si>
  <si>
    <t>Silicon Laboratories, Inc.</t>
  </si>
  <si>
    <t>SLAB</t>
  </si>
  <si>
    <t>http://www.nasdaq.com/symbol/slab</t>
  </si>
  <si>
    <t>Silicon Motion Technology Corporation</t>
  </si>
  <si>
    <t>SIMO</t>
  </si>
  <si>
    <t>$977.03M</t>
  </si>
  <si>
    <t>http://www.nasdaq.com/symbol/simo</t>
  </si>
  <si>
    <t>Siliconware Precision Industries Company, Ltd.</t>
  </si>
  <si>
    <t>SPIL</t>
  </si>
  <si>
    <t>$5.46B</t>
  </si>
  <si>
    <t>http://www.nasdaq.com/symbol/spil</t>
  </si>
  <si>
    <t>Silver Standard Resources Inc.</t>
  </si>
  <si>
    <t>SSRI</t>
  </si>
  <si>
    <t>$436.48M</t>
  </si>
  <si>
    <t>http://www.nasdaq.com/symbol/ssri</t>
  </si>
  <si>
    <t>Silvercrest Asset Management Group Inc.</t>
  </si>
  <si>
    <t>SAMG</t>
  </si>
  <si>
    <t>$171.44M</t>
  </si>
  <si>
    <t>http://www.nasdaq.com/symbol/samg</t>
  </si>
  <si>
    <t>Simmons First National Corporation</t>
  </si>
  <si>
    <t>SFNC</t>
  </si>
  <si>
    <t>$717.1M</t>
  </si>
  <si>
    <t>http://www.nasdaq.com/symbol/sfnc</t>
  </si>
  <si>
    <t>Simplicity Bancorp Inc.</t>
  </si>
  <si>
    <t>SMPL</t>
  </si>
  <si>
    <t>$128.02M</t>
  </si>
  <si>
    <t>http://www.nasdaq.com/symbol/smpl</t>
  </si>
  <si>
    <t>Simulations Plus, Inc.</t>
  </si>
  <si>
    <t>SLP</t>
  </si>
  <si>
    <t>$105.66M</t>
  </si>
  <si>
    <t>http://www.nasdaq.com/symbol/slp</t>
  </si>
  <si>
    <t>Sina Corporation</t>
  </si>
  <si>
    <t>SINA</t>
  </si>
  <si>
    <t>$2.5B</t>
  </si>
  <si>
    <t>http://www.nasdaq.com/symbol/sina</t>
  </si>
  <si>
    <t>Sinclair Broadcast Group, Inc.</t>
  </si>
  <si>
    <t>SBGI</t>
  </si>
  <si>
    <t>http://www.nasdaq.com/symbol/sbgi</t>
  </si>
  <si>
    <t>Sino Mercury Acquisition Corp.</t>
  </si>
  <si>
    <t>SMAC</t>
  </si>
  <si>
    <t>$52.68M</t>
  </si>
  <si>
    <t>http://www.nasdaq.com/symbol/smac</t>
  </si>
  <si>
    <t>SMACR</t>
  </si>
  <si>
    <t>http://www.nasdaq.com/symbol/smacr</t>
  </si>
  <si>
    <t>SMACU</t>
  </si>
  <si>
    <t>$42.27M</t>
  </si>
  <si>
    <t>http://www.nasdaq.com/symbol/smacu</t>
  </si>
  <si>
    <t>SinoCoking Coal and Coke Chemical Industries, Inc</t>
  </si>
  <si>
    <t>SCOK</t>
  </si>
  <si>
    <t>$65.65M</t>
  </si>
  <si>
    <t>http://www.nasdaq.com/symbol/scok</t>
  </si>
  <si>
    <t>Sino-Global Shipping America, Ltd.</t>
  </si>
  <si>
    <t>SINO</t>
  </si>
  <si>
    <t>$9.3M</t>
  </si>
  <si>
    <t>http://www.nasdaq.com/symbol/sino</t>
  </si>
  <si>
    <t>Sinovac Biotech, Ltd.</t>
  </si>
  <si>
    <t>SVA</t>
  </si>
  <si>
    <t>$278.49M</t>
  </si>
  <si>
    <t>http://www.nasdaq.com/symbol/sva</t>
  </si>
  <si>
    <t>SIRI</t>
  </si>
  <si>
    <t>$21.54B</t>
  </si>
  <si>
    <t>http://www.nasdaq.com/symbol/siri</t>
  </si>
  <si>
    <t>Sirona Dental Systems, Inc.</t>
  </si>
  <si>
    <t>SIRO</t>
  </si>
  <si>
    <t>$5.3B</t>
  </si>
  <si>
    <t>http://www.nasdaq.com/symbol/siro</t>
  </si>
  <si>
    <t>SIRVA, Inc.</t>
  </si>
  <si>
    <t>SRVA</t>
  </si>
  <si>
    <t>http://www.nasdaq.com/symbol/srva</t>
  </si>
  <si>
    <t>Sizmek Inc.</t>
  </si>
  <si>
    <t>SZMK</t>
  </si>
  <si>
    <t>$239.24M</t>
  </si>
  <si>
    <t>http://www.nasdaq.com/symbol/szmk</t>
  </si>
  <si>
    <t>Skullcandy, Inc.</t>
  </si>
  <si>
    <t>SKUL</t>
  </si>
  <si>
    <t>$286.12M</t>
  </si>
  <si>
    <t>http://www.nasdaq.com/symbol/skul</t>
  </si>
  <si>
    <t>Sky Solar Holdings, Ltd.</t>
  </si>
  <si>
    <t>SKYS</t>
  </si>
  <si>
    <t>$541.36M</t>
  </si>
  <si>
    <t>http://www.nasdaq.com/symbol/skys</t>
  </si>
  <si>
    <t>Sky-mobi Limited</t>
  </si>
  <si>
    <t>MOBI</t>
  </si>
  <si>
    <t>$112.38M</t>
  </si>
  <si>
    <t>http://www.nasdaq.com/symbol/mobi</t>
  </si>
  <si>
    <t>SkyPeople Fruit Juice, Inc.</t>
  </si>
  <si>
    <t>SPU</t>
  </si>
  <si>
    <t>http://www.nasdaq.com/symbol/spu</t>
  </si>
  <si>
    <t>Skystar Bio-Pharmaceutical Company</t>
  </si>
  <si>
    <t>SKBI</t>
  </si>
  <si>
    <t>$37.22M</t>
  </si>
  <si>
    <t>http://www.nasdaq.com/symbol/skbi</t>
  </si>
  <si>
    <t>SkyWest, Inc.</t>
  </si>
  <si>
    <t>SKYW</t>
  </si>
  <si>
    <t>$713.95M</t>
  </si>
  <si>
    <t>http://www.nasdaq.com/symbol/skyw</t>
  </si>
  <si>
    <t>Skyworks Solutions, Inc.</t>
  </si>
  <si>
    <t>SWKS</t>
  </si>
  <si>
    <t>$16.09B</t>
  </si>
  <si>
    <t>http://www.nasdaq.com/symbol/swks</t>
  </si>
  <si>
    <t>SLM Corporation</t>
  </si>
  <si>
    <t>ISM</t>
  </si>
  <si>
    <t>http://www.nasdaq.com/symbol/ism</t>
  </si>
  <si>
    <t>JSM</t>
  </si>
  <si>
    <t>http://www.nasdaq.com/symbol/jsm</t>
  </si>
  <si>
    <t>OSM</t>
  </si>
  <si>
    <t>http://www.nasdaq.com/symbol/osm</t>
  </si>
  <si>
    <t>SLM</t>
  </si>
  <si>
    <t>$3.96B</t>
  </si>
  <si>
    <t>http://www.nasdaq.com/symbol/slm</t>
  </si>
  <si>
    <t>SLMAP</t>
  </si>
  <si>
    <t>$162.53M</t>
  </si>
  <si>
    <t>http://www.nasdaq.com/symbol/slmap</t>
  </si>
  <si>
    <t>SLMBP</t>
  </si>
  <si>
    <t>$261.2M</t>
  </si>
  <si>
    <t>http://www.nasdaq.com/symbol/slmbp</t>
  </si>
  <si>
    <t>SMART Technologies Inc.</t>
  </si>
  <si>
    <t>SMT</t>
  </si>
  <si>
    <t>$151.51M</t>
  </si>
  <si>
    <t>http://www.nasdaq.com/symbol/smt</t>
  </si>
  <si>
    <t>SmartPros Ltd.</t>
  </si>
  <si>
    <t>SPRO</t>
  </si>
  <si>
    <t>$6.66M</t>
  </si>
  <si>
    <t>http://www.nasdaq.com/symbol/spro</t>
  </si>
  <si>
    <t>Smith &amp; Wesson Holding Corporation</t>
  </si>
  <si>
    <t>SWHC</t>
  </si>
  <si>
    <t>$686.34M</t>
  </si>
  <si>
    <t>Ordnance And Accessories</t>
  </si>
  <si>
    <t>http://www.nasdaq.com/symbol/swhc</t>
  </si>
  <si>
    <t>Smith Micro Software, Inc.</t>
  </si>
  <si>
    <t>SMSI</t>
  </si>
  <si>
    <t>$65.78M</t>
  </si>
  <si>
    <t>http://www.nasdaq.com/symbol/smsi</t>
  </si>
  <si>
    <t>SMTC Corporation</t>
  </si>
  <si>
    <t>SMTX</t>
  </si>
  <si>
    <t>$25.12M</t>
  </si>
  <si>
    <t>http://www.nasdaq.com/symbol/smtx</t>
  </si>
  <si>
    <t>SMTP, Inc.</t>
  </si>
  <si>
    <t>SMTP</t>
  </si>
  <si>
    <t>$27.56M</t>
  </si>
  <si>
    <t>http://www.nasdaq.com/symbol/smtp</t>
  </si>
  <si>
    <t>Snyder&amp;#39;s-Lance, Inc.</t>
  </si>
  <si>
    <t>LNCE</t>
  </si>
  <si>
    <t>$2.16B</t>
  </si>
  <si>
    <t>http://www.nasdaq.com/symbol/lnce</t>
  </si>
  <si>
    <t>SodaStream International Ltd.</t>
  </si>
  <si>
    <t>SODA</t>
  </si>
  <si>
    <t>$393.29M</t>
  </si>
  <si>
    <t>http://www.nasdaq.com/symbol/soda</t>
  </si>
  <si>
    <t>Sohu.com Inc.</t>
  </si>
  <si>
    <t>SOHU</t>
  </si>
  <si>
    <t>http://www.nasdaq.com/symbol/sohu</t>
  </si>
  <si>
    <t>Solar Capital Ltd.</t>
  </si>
  <si>
    <t>SLRC</t>
  </si>
  <si>
    <t>$831.47M</t>
  </si>
  <si>
    <t>http://www.nasdaq.com/symbol/slrc</t>
  </si>
  <si>
    <t>Solar Senior Capital Ltd.</t>
  </si>
  <si>
    <t>SUNS</t>
  </si>
  <si>
    <t>$181.42M</t>
  </si>
  <si>
    <t>http://www.nasdaq.com/symbol/suns</t>
  </si>
  <si>
    <t>SolarCity Corporation</t>
  </si>
  <si>
    <t>SCTY</t>
  </si>
  <si>
    <t>http://www.nasdaq.com/symbol/scty</t>
  </si>
  <si>
    <t>Solazyme, Inc.</t>
  </si>
  <si>
    <t>SZYM</t>
  </si>
  <si>
    <t>$203.01M</t>
  </si>
  <si>
    <t>http://www.nasdaq.com/symbol/szym</t>
  </si>
  <si>
    <t>Sonic Corp.</t>
  </si>
  <si>
    <t>SONC</t>
  </si>
  <si>
    <t>http://www.nasdaq.com/symbol/sonc</t>
  </si>
  <si>
    <t>Sonic Foundry, Inc.</t>
  </si>
  <si>
    <t>SOFO</t>
  </si>
  <si>
    <t>$35.6M</t>
  </si>
  <si>
    <t>http://www.nasdaq.com/symbol/sofo</t>
  </si>
  <si>
    <t>Sonus Networks, Inc.</t>
  </si>
  <si>
    <t>SONS</t>
  </si>
  <si>
    <t>$33.11M</t>
  </si>
  <si>
    <t>http://www.nasdaq.com/symbol/sons</t>
  </si>
  <si>
    <t>Sophiris Bio, Inc.</t>
  </si>
  <si>
    <t>SPHS</t>
  </si>
  <si>
    <t>$7.92M</t>
  </si>
  <si>
    <t>http://www.nasdaq.com/symbol/sphs</t>
  </si>
  <si>
    <t>SORL Auto Parts, Inc.</t>
  </si>
  <si>
    <t>SORL</t>
  </si>
  <si>
    <t>$60.04M</t>
  </si>
  <si>
    <t>http://www.nasdaq.com/symbol/sorl</t>
  </si>
  <si>
    <t>Sorrento Therapeutics, Inc.</t>
  </si>
  <si>
    <t>SRNE</t>
  </si>
  <si>
    <t>$357.9M</t>
  </si>
  <si>
    <t>http://www.nasdaq.com/symbol/srne</t>
  </si>
  <si>
    <t>Sotherly Hotels Inc.</t>
  </si>
  <si>
    <t>SOHO</t>
  </si>
  <si>
    <t>$78.65M</t>
  </si>
  <si>
    <t>http://www.nasdaq.com/symbol/soho</t>
  </si>
  <si>
    <t>Sotherly Hotels LP</t>
  </si>
  <si>
    <t>SOHOL</t>
  </si>
  <si>
    <t>http://www.nasdaq.com/symbol/sohol</t>
  </si>
  <si>
    <t>SOHOM</t>
  </si>
  <si>
    <t>http://www.nasdaq.com/symbol/sohom</t>
  </si>
  <si>
    <t>Sound Financial Bancorp, Inc.</t>
  </si>
  <si>
    <t>SFBC</t>
  </si>
  <si>
    <t>$47.59M</t>
  </si>
  <si>
    <t>http://www.nasdaq.com/symbol/sfbc</t>
  </si>
  <si>
    <t>South State Corporation</t>
  </si>
  <si>
    <t>SSB</t>
  </si>
  <si>
    <t>http://www.nasdaq.com/symbol/ssb</t>
  </si>
  <si>
    <t>Southcoast Financial Corporation</t>
  </si>
  <si>
    <t>SOCB</t>
  </si>
  <si>
    <t>$51.59M</t>
  </si>
  <si>
    <t>http://www.nasdaq.com/symbol/socb</t>
  </si>
  <si>
    <t>Southern First Bancshares, Inc.</t>
  </si>
  <si>
    <t>SFST</t>
  </si>
  <si>
    <t>$81.24M</t>
  </si>
  <si>
    <t>http://www.nasdaq.com/symbol/sfst</t>
  </si>
  <si>
    <t>Southern Missouri Bancorp, Inc.</t>
  </si>
  <si>
    <t>SMBC</t>
  </si>
  <si>
    <t>$137.71M</t>
  </si>
  <si>
    <t>http://www.nasdaq.com/symbol/smbc</t>
  </si>
  <si>
    <t>Southern National Bancorp of Virginia, Inc.</t>
  </si>
  <si>
    <t>SONA</t>
  </si>
  <si>
    <t>$142.09M</t>
  </si>
  <si>
    <t>http://www.nasdaq.com/symbol/sona</t>
  </si>
  <si>
    <t>Southside Bancshares, Inc.</t>
  </si>
  <si>
    <t>SBSI</t>
  </si>
  <si>
    <t>$560.71M</t>
  </si>
  <si>
    <t>http://www.nasdaq.com/symbol/sbsi</t>
  </si>
  <si>
    <t>Southwest Bancorp, Inc.</t>
  </si>
  <si>
    <t>OKSB</t>
  </si>
  <si>
    <t>$323.36M</t>
  </si>
  <si>
    <t>http://www.nasdaq.com/symbol/oksb</t>
  </si>
  <si>
    <t>SP Plus Corporation</t>
  </si>
  <si>
    <t>SP</t>
  </si>
  <si>
    <t>$501.62M</t>
  </si>
  <si>
    <t>http://www.nasdaq.com/symbol/sp</t>
  </si>
  <si>
    <t>Span-America Medical Systems, Inc.</t>
  </si>
  <si>
    <t>SPAN</t>
  </si>
  <si>
    <t>$54.19M</t>
  </si>
  <si>
    <t>http://www.nasdaq.com/symbol/span</t>
  </si>
  <si>
    <t>Spanish Broadcasting System, Inc.</t>
  </si>
  <si>
    <t>SBSA</t>
  </si>
  <si>
    <t>$21.28M</t>
  </si>
  <si>
    <t>http://www.nasdaq.com/symbol/sbsa</t>
  </si>
  <si>
    <t>SPAR Group, Inc.</t>
  </si>
  <si>
    <t>SGRP</t>
  </si>
  <si>
    <t>$30.22M</t>
  </si>
  <si>
    <t>http://www.nasdaq.com/symbol/sgrp</t>
  </si>
  <si>
    <t>Spark Energy, Inc.</t>
  </si>
  <si>
    <t>SPKE</t>
  </si>
  <si>
    <t>$209M</t>
  </si>
  <si>
    <t>Power Generation</t>
  </si>
  <si>
    <t>http://www.nasdaq.com/symbol/spke</t>
  </si>
  <si>
    <t>Spark Therapeutics, Inc.</t>
  </si>
  <si>
    <t>ONCE</t>
  </si>
  <si>
    <t>http://www.nasdaq.com/symbol/once</t>
  </si>
  <si>
    <t>Spartan Motors, Inc.</t>
  </si>
  <si>
    <t>SPAR</t>
  </si>
  <si>
    <t>$182.34M</t>
  </si>
  <si>
    <t>http://www.nasdaq.com/symbol/spar</t>
  </si>
  <si>
    <t>SpartanNash Company</t>
  </si>
  <si>
    <t>SPTN</t>
  </si>
  <si>
    <t>$982.77M</t>
  </si>
  <si>
    <t>http://www.nasdaq.com/symbol/sptn</t>
  </si>
  <si>
    <t>Spectrum Pharmaceuticals, Inc.</t>
  </si>
  <si>
    <t>SPPI</t>
  </si>
  <si>
    <t>$491.52M</t>
  </si>
  <si>
    <t>http://www.nasdaq.com/symbol/sppi</t>
  </si>
  <si>
    <t>Speed Commerce, Inc.</t>
  </si>
  <si>
    <t>SPDC</t>
  </si>
  <si>
    <t>$65.16M</t>
  </si>
  <si>
    <t>http://www.nasdaq.com/symbol/spdc</t>
  </si>
  <si>
    <t>Sphere 3D Corp</t>
  </si>
  <si>
    <t>ANY</t>
  </si>
  <si>
    <t>$113.68M</t>
  </si>
  <si>
    <t>http://www.nasdaq.com/symbol/any</t>
  </si>
  <si>
    <t>Spherix Incorporated</t>
  </si>
  <si>
    <t>SPEX</t>
  </si>
  <si>
    <t>$26.61M</t>
  </si>
  <si>
    <t>http://www.nasdaq.com/symbol/spex</t>
  </si>
  <si>
    <t>Spirit Airlines, Inc.</t>
  </si>
  <si>
    <t>SAVE</t>
  </si>
  <si>
    <t>$5.95B</t>
  </si>
  <si>
    <t>http://www.nasdaq.com/symbol/save</t>
  </si>
  <si>
    <t>Splunk Inc.</t>
  </si>
  <si>
    <t>SPLK</t>
  </si>
  <si>
    <t>$8.36B</t>
  </si>
  <si>
    <t>http://www.nasdaq.com/symbol/splk</t>
  </si>
  <si>
    <t>Spok Holdings, Inc.</t>
  </si>
  <si>
    <t>SPOK</t>
  </si>
  <si>
    <t>$410.46M</t>
  </si>
  <si>
    <t>http://www.nasdaq.com/symbol/spok</t>
  </si>
  <si>
    <t>Sportsman&amp;#39;s Warehouse Holdings, Inc.</t>
  </si>
  <si>
    <t>SPWH</t>
  </si>
  <si>
    <t>http://www.nasdaq.com/symbol/spwh</t>
  </si>
  <si>
    <t>Sprouts Farmers Market, Inc.</t>
  </si>
  <si>
    <t>SFM</t>
  </si>
  <si>
    <t>http://www.nasdaq.com/symbol/sfm</t>
  </si>
  <si>
    <t>SPS Commerce, Inc.</t>
  </si>
  <si>
    <t>SPSC</t>
  </si>
  <si>
    <t>http://www.nasdaq.com/symbol/spsc</t>
  </si>
  <si>
    <t>Square 1 Financial, Inc.</t>
  </si>
  <si>
    <t>SQBK</t>
  </si>
  <si>
    <t>$716.57M</t>
  </si>
  <si>
    <t>http://www.nasdaq.com/symbol/sqbk</t>
  </si>
  <si>
    <t>SS&amp;C Technologies Holdings, Inc.</t>
  </si>
  <si>
    <t>SSNC</t>
  </si>
  <si>
    <t>http://www.nasdaq.com/symbol/ssnc</t>
  </si>
  <si>
    <t>STAAR Surgical Company</t>
  </si>
  <si>
    <t>STAA</t>
  </si>
  <si>
    <t>$256.27M</t>
  </si>
  <si>
    <t>Ophthalmic Goods</t>
  </si>
  <si>
    <t>http://www.nasdaq.com/symbol/staa</t>
  </si>
  <si>
    <t>Stamps.com Inc.</t>
  </si>
  <si>
    <t>STMP</t>
  </si>
  <si>
    <t>$915.17M</t>
  </si>
  <si>
    <t>http://www.nasdaq.com/symbol/stmp</t>
  </si>
  <si>
    <t>Stanley Furniture Company, Inc.</t>
  </si>
  <si>
    <t>STLY</t>
  </si>
  <si>
    <t>$50.25M</t>
  </si>
  <si>
    <t>http://www.nasdaq.com/symbol/stly</t>
  </si>
  <si>
    <t>SPLS</t>
  </si>
  <si>
    <t>$10.75B</t>
  </si>
  <si>
    <t>http://www.nasdaq.com/symbol/spls</t>
  </si>
  <si>
    <t>Star Bulk Carriers Corp.</t>
  </si>
  <si>
    <t>SBLK</t>
  </si>
  <si>
    <t>$712.92M</t>
  </si>
  <si>
    <t>http://www.nasdaq.com/symbol/sblk</t>
  </si>
  <si>
    <t>SBLKL</t>
  </si>
  <si>
    <t>http://www.nasdaq.com/symbol/sblkl</t>
  </si>
  <si>
    <t>SBUX</t>
  </si>
  <si>
    <t>$70.11B</t>
  </si>
  <si>
    <t>http://www.nasdaq.com/symbol/sbux</t>
  </si>
  <si>
    <t>Starz</t>
  </si>
  <si>
    <t>STRZA</t>
  </si>
  <si>
    <t>http://www.nasdaq.com/symbol/strza</t>
  </si>
  <si>
    <t>STRZB</t>
  </si>
  <si>
    <t>$3.17B</t>
  </si>
  <si>
    <t>http://www.nasdaq.com/symbol/strzb</t>
  </si>
  <si>
    <t>State Auto Financial Corporation</t>
  </si>
  <si>
    <t>STFC</t>
  </si>
  <si>
    <t>$992.63M</t>
  </si>
  <si>
    <t>http://www.nasdaq.com/symbol/stfc</t>
  </si>
  <si>
    <t>State Bank Financial Corporation.</t>
  </si>
  <si>
    <t>STBZ</t>
  </si>
  <si>
    <t>$637.36M</t>
  </si>
  <si>
    <t>http://www.nasdaq.com/symbol/stbz</t>
  </si>
  <si>
    <t>State Investors Bancorp, Inc.</t>
  </si>
  <si>
    <t>SIBC</t>
  </si>
  <si>
    <t>$48.26M</t>
  </si>
  <si>
    <t>http://www.nasdaq.com/symbol/sibc</t>
  </si>
  <si>
    <t>State National Companies, Inc.</t>
  </si>
  <si>
    <t>SNC</t>
  </si>
  <si>
    <t>$405.3M</t>
  </si>
  <si>
    <t>http://www.nasdaq.com/symbol/snc</t>
  </si>
  <si>
    <t>StealthGas, Inc.</t>
  </si>
  <si>
    <t>GASS</t>
  </si>
  <si>
    <t>$245.61M</t>
  </si>
  <si>
    <t>http://www.nasdaq.com/symbol/gass</t>
  </si>
  <si>
    <t>Steel Dynamics, Inc.</t>
  </si>
  <si>
    <t>STLD</t>
  </si>
  <si>
    <t>$4.68B</t>
  </si>
  <si>
    <t>http://www.nasdaq.com/symbol/stld</t>
  </si>
  <si>
    <t>Stein Mart, Inc.</t>
  </si>
  <si>
    <t>SMRT</t>
  </si>
  <si>
    <t>$728.03M</t>
  </si>
  <si>
    <t>http://www.nasdaq.com/symbol/smrt</t>
  </si>
  <si>
    <t>Steiner Leisure Limited</t>
  </si>
  <si>
    <t>STNR</t>
  </si>
  <si>
    <t>$645.31M</t>
  </si>
  <si>
    <t>http://www.nasdaq.com/symbol/stnr</t>
  </si>
  <si>
    <t>StemCells, Inc.</t>
  </si>
  <si>
    <t>STEM</t>
  </si>
  <si>
    <t>$74.92M</t>
  </si>
  <si>
    <t>http://www.nasdaq.com/symbol/stem</t>
  </si>
  <si>
    <t>Stemline Therapeutics, Inc.</t>
  </si>
  <si>
    <t>STML</t>
  </si>
  <si>
    <t>$187.32M</t>
  </si>
  <si>
    <t>http://www.nasdaq.com/symbol/stml</t>
  </si>
  <si>
    <t>Stereotaxis, Inc.</t>
  </si>
  <si>
    <t>STXS</t>
  </si>
  <si>
    <t>$54.22M</t>
  </si>
  <si>
    <t>http://www.nasdaq.com/symbol/stxs</t>
  </si>
  <si>
    <t>SRCL</t>
  </si>
  <si>
    <t>$11.43B</t>
  </si>
  <si>
    <t>http://www.nasdaq.com/symbol/srcl</t>
  </si>
  <si>
    <t>Sterling Construction Company Inc</t>
  </si>
  <si>
    <t>STRL</t>
  </si>
  <si>
    <t>$56.22M</t>
  </si>
  <si>
    <t>http://www.nasdaq.com/symbol/strl</t>
  </si>
  <si>
    <t>Steven Madden, Ltd.</t>
  </si>
  <si>
    <t>SHOO</t>
  </si>
  <si>
    <t>http://www.nasdaq.com/symbol/shoo</t>
  </si>
  <si>
    <t>Stewardship Financial Corp</t>
  </si>
  <si>
    <t>SSFN</t>
  </si>
  <si>
    <t>$32.86M</t>
  </si>
  <si>
    <t>http://www.nasdaq.com/symbol/ssfn</t>
  </si>
  <si>
    <t>Stock Building Supply Holdings, Inc.</t>
  </si>
  <si>
    <t>STCK</t>
  </si>
  <si>
    <t>$415.94M</t>
  </si>
  <si>
    <t>http://www.nasdaq.com/symbol/stck</t>
  </si>
  <si>
    <t>Stock Yards Bancorp, Inc.</t>
  </si>
  <si>
    <t>SYBT</t>
  </si>
  <si>
    <t>$479.72M</t>
  </si>
  <si>
    <t>http://www.nasdaq.com/symbol/sybt</t>
  </si>
  <si>
    <t>StoneCastle Financial Corp</t>
  </si>
  <si>
    <t>BANX</t>
  </si>
  <si>
    <t>$134.9M</t>
  </si>
  <si>
    <t>http://www.nasdaq.com/symbol/banx</t>
  </si>
  <si>
    <t>Stonegate Bank</t>
  </si>
  <si>
    <t>SGBK</t>
  </si>
  <si>
    <t>$290.23M</t>
  </si>
  <si>
    <t>http://www.nasdaq.com/symbol/sgbk</t>
  </si>
  <si>
    <t>Stratasys, Ltd.</t>
  </si>
  <si>
    <t>SSYS</t>
  </si>
  <si>
    <t>$3.25B</t>
  </si>
  <si>
    <t>http://www.nasdaq.com/symbol/ssys</t>
  </si>
  <si>
    <t>Strattec Security Corporation</t>
  </si>
  <si>
    <t>STRT</t>
  </si>
  <si>
    <t>$232.41M</t>
  </si>
  <si>
    <t>http://www.nasdaq.com/symbol/strt</t>
  </si>
  <si>
    <t>Stratus Properties, Inc.</t>
  </si>
  <si>
    <t>STRS</t>
  </si>
  <si>
    <t>$108.12M</t>
  </si>
  <si>
    <t>http://www.nasdaq.com/symbol/strs</t>
  </si>
  <si>
    <t>Strayer Education, Inc.</t>
  </si>
  <si>
    <t>STRA</t>
  </si>
  <si>
    <t>$670.01M</t>
  </si>
  <si>
    <t>http://www.nasdaq.com/symbol/stra</t>
  </si>
  <si>
    <t>Streamline Health Solutions, Inc.</t>
  </si>
  <si>
    <t>STRM</t>
  </si>
  <si>
    <t>$76.65M</t>
  </si>
  <si>
    <t>http://www.nasdaq.com/symbol/strm</t>
  </si>
  <si>
    <t>Student Transportation Inc</t>
  </si>
  <si>
    <t>STB</t>
  </si>
  <si>
    <t>$480.27M</t>
  </si>
  <si>
    <t>Other Transportation</t>
  </si>
  <si>
    <t>http://www.nasdaq.com/symbol/stb</t>
  </si>
  <si>
    <t>Sucampo Pharmaceuticals, Inc.</t>
  </si>
  <si>
    <t>SCMP</t>
  </si>
  <si>
    <t>$673.24M</t>
  </si>
  <si>
    <t>http://www.nasdaq.com/symbol/scmp</t>
  </si>
  <si>
    <t>Suffolk Bancorp</t>
  </si>
  <si>
    <t>SUBK</t>
  </si>
  <si>
    <t>$269.99M</t>
  </si>
  <si>
    <t>http://www.nasdaq.com/symbol/subk</t>
  </si>
  <si>
    <t>Summer Infant, Inc.</t>
  </si>
  <si>
    <t>SUMR</t>
  </si>
  <si>
    <t>$48.06M</t>
  </si>
  <si>
    <t>http://www.nasdaq.com/symbol/sumr</t>
  </si>
  <si>
    <t>Summit Financial Group, Inc.</t>
  </si>
  <si>
    <t>SMMF</t>
  </si>
  <si>
    <t>$85.19M</t>
  </si>
  <si>
    <t>http://www.nasdaq.com/symbol/smmf</t>
  </si>
  <si>
    <t>Summit State Bank</t>
  </si>
  <si>
    <t>SSBI</t>
  </si>
  <si>
    <t>$65.61M</t>
  </si>
  <si>
    <t>http://www.nasdaq.com/symbol/ssbi</t>
  </si>
  <si>
    <t>Sun Bancorp, Inc.</t>
  </si>
  <si>
    <t>SNBC</t>
  </si>
  <si>
    <t>$346.82M</t>
  </si>
  <si>
    <t>http://www.nasdaq.com/symbol/snbc</t>
  </si>
  <si>
    <t>Sun Hydraulics Corporation</t>
  </si>
  <si>
    <t>SNHY</t>
  </si>
  <si>
    <t>http://www.nasdaq.com/symbol/snhy</t>
  </si>
  <si>
    <t>Sundance Energy Australia Limited</t>
  </si>
  <si>
    <t>SNDE</t>
  </si>
  <si>
    <t>http://www.nasdaq.com/symbol/snde</t>
  </si>
  <si>
    <t>SunEdison Semiconductor Limited</t>
  </si>
  <si>
    <t>SEMI</t>
  </si>
  <si>
    <t>$892.38M</t>
  </si>
  <si>
    <t>http://www.nasdaq.com/symbol/semi</t>
  </si>
  <si>
    <t>Sunesis Pharmaceuticals, Inc.</t>
  </si>
  <si>
    <t>SNSS</t>
  </si>
  <si>
    <t>$145.58M</t>
  </si>
  <si>
    <t>http://www.nasdaq.com/symbol/snss</t>
  </si>
  <si>
    <t>Sungy Mobile Limited</t>
  </si>
  <si>
    <t>GOMO</t>
  </si>
  <si>
    <t>$167.08M</t>
  </si>
  <si>
    <t>http://www.nasdaq.com/symbol/gomo</t>
  </si>
  <si>
    <t>SunOpta, Inc.</t>
  </si>
  <si>
    <t>STKL</t>
  </si>
  <si>
    <t>$794.82M</t>
  </si>
  <si>
    <t>http://www.nasdaq.com/symbol/stkl</t>
  </si>
  <si>
    <t>SunPower Corporation</t>
  </si>
  <si>
    <t>SPWR</t>
  </si>
  <si>
    <t>http://www.nasdaq.com/symbol/spwr</t>
  </si>
  <si>
    <t>Sunshine Bancorp, Inc.</t>
  </si>
  <si>
    <t>SBCP</t>
  </si>
  <si>
    <t>$51.12M</t>
  </si>
  <si>
    <t>http://www.nasdaq.com/symbol/sbcp</t>
  </si>
  <si>
    <t>Sunshine Heart Inc</t>
  </si>
  <si>
    <t>SSH</t>
  </si>
  <si>
    <t>$88.89M</t>
  </si>
  <si>
    <t>http://www.nasdaq.com/symbol/ssh</t>
  </si>
  <si>
    <t>Super Micro Computer, Inc.</t>
  </si>
  <si>
    <t>SMCI</t>
  </si>
  <si>
    <t>http://www.nasdaq.com/symbol/smci</t>
  </si>
  <si>
    <t>SuperCom, Ltd.</t>
  </si>
  <si>
    <t>SPCB</t>
  </si>
  <si>
    <t>$112.61M</t>
  </si>
  <si>
    <t>http://www.nasdaq.com/symbol/spcb</t>
  </si>
  <si>
    <t>Superconductor Technologies Inc.</t>
  </si>
  <si>
    <t>SCON</t>
  </si>
  <si>
    <t>http://www.nasdaq.com/symbol/scon</t>
  </si>
  <si>
    <t>Superior Uniform Group, Inc.</t>
  </si>
  <si>
    <t>SGC</t>
  </si>
  <si>
    <t>$491.39M</t>
  </si>
  <si>
    <t>http://www.nasdaq.com/symbol/sgc</t>
  </si>
  <si>
    <t>Supernus Pharmaceuticals, Inc.</t>
  </si>
  <si>
    <t>SUPN</t>
  </si>
  <si>
    <t>$372.21M</t>
  </si>
  <si>
    <t>http://www.nasdaq.com/symbol/supn</t>
  </si>
  <si>
    <t>Supertel Hospitality, Inc.</t>
  </si>
  <si>
    <t>SPPR</t>
  </si>
  <si>
    <t>http://www.nasdaq.com/symbol/sppr</t>
  </si>
  <si>
    <t>SPPRO</t>
  </si>
  <si>
    <t>http://www.nasdaq.com/symbol/sppro</t>
  </si>
  <si>
    <t>SPPRP</t>
  </si>
  <si>
    <t>http://www.nasdaq.com/symbol/spprp</t>
  </si>
  <si>
    <t>support.com, Inc.</t>
  </si>
  <si>
    <t>SPRT</t>
  </si>
  <si>
    <t>$90.88M</t>
  </si>
  <si>
    <t>http://www.nasdaq.com/symbol/sprt</t>
  </si>
  <si>
    <t>Surgical Care Affiliates, Inc.</t>
  </si>
  <si>
    <t>SCAI</t>
  </si>
  <si>
    <t>http://www.nasdaq.com/symbol/scai</t>
  </si>
  <si>
    <t>SurModics, Inc.</t>
  </si>
  <si>
    <t>SRDX</t>
  </si>
  <si>
    <t>$304.98M</t>
  </si>
  <si>
    <t>http://www.nasdaq.com/symbol/srdx</t>
  </si>
  <si>
    <t>Susquehanna Bancshares, Inc.</t>
  </si>
  <si>
    <t>SUSQ</t>
  </si>
  <si>
    <t>http://www.nasdaq.com/symbol/susq</t>
  </si>
  <si>
    <t>Sussex Bancorp</t>
  </si>
  <si>
    <t>SBBX</t>
  </si>
  <si>
    <t>$47.81M</t>
  </si>
  <si>
    <t>http://www.nasdaq.com/symbol/sbbx</t>
  </si>
  <si>
    <t>Sutor Technology Group Limited</t>
  </si>
  <si>
    <t>SUTR</t>
  </si>
  <si>
    <t>$36.62M</t>
  </si>
  <si>
    <t>http://www.nasdaq.com/symbol/sutr</t>
  </si>
  <si>
    <t>Sutron Corporation</t>
  </si>
  <si>
    <t>STRN</t>
  </si>
  <si>
    <t>http://www.nasdaq.com/symbol/strn</t>
  </si>
  <si>
    <t>SVB Financial Group</t>
  </si>
  <si>
    <t>SIVB</t>
  </si>
  <si>
    <t>$6.26B</t>
  </si>
  <si>
    <t>http://www.nasdaq.com/symbol/sivb</t>
  </si>
  <si>
    <t>SIVBO</t>
  </si>
  <si>
    <t>http://www.nasdaq.com/symbol/sivbo</t>
  </si>
  <si>
    <t>Swisher Hygiene, Inc.</t>
  </si>
  <si>
    <t>SWSH</t>
  </si>
  <si>
    <t>$34.83M</t>
  </si>
  <si>
    <t>http://www.nasdaq.com/symbol/swsh</t>
  </si>
  <si>
    <t>Sykes Enterprises, Incorporated</t>
  </si>
  <si>
    <t>SYKE</t>
  </si>
  <si>
    <t>$987.85M</t>
  </si>
  <si>
    <t>http://www.nasdaq.com/symbol/syke</t>
  </si>
  <si>
    <t>SYMC</t>
  </si>
  <si>
    <t>$17.53B</t>
  </si>
  <si>
    <t>http://www.nasdaq.com/symbol/symc</t>
  </si>
  <si>
    <t>Symmetry Surgical Inc.</t>
  </si>
  <si>
    <t>SSRG</t>
  </si>
  <si>
    <t>$75.26M</t>
  </si>
  <si>
    <t>http://www.nasdaq.com/symbol/ssrg</t>
  </si>
  <si>
    <t>Synacor, Inc.</t>
  </si>
  <si>
    <t>SYNC</t>
  </si>
  <si>
    <t>$60.24M</t>
  </si>
  <si>
    <t>http://www.nasdaq.com/symbol/sync</t>
  </si>
  <si>
    <t>Synageva BioPharma Corp.</t>
  </si>
  <si>
    <t>GEVA</t>
  </si>
  <si>
    <t>$3.77B</t>
  </si>
  <si>
    <t>http://www.nasdaq.com/symbol/geva</t>
  </si>
  <si>
    <t>Synalloy Corporation</t>
  </si>
  <si>
    <t>SYNL</t>
  </si>
  <si>
    <t>$133.86M</t>
  </si>
  <si>
    <t>http://www.nasdaq.com/symbol/synl</t>
  </si>
  <si>
    <t>Synaptics Incorporated</t>
  </si>
  <si>
    <t>SYNA</t>
  </si>
  <si>
    <t>$3.02B</t>
  </si>
  <si>
    <t>http://www.nasdaq.com/symbol/syna</t>
  </si>
  <si>
    <t>Synchronoss Technologies, Inc.</t>
  </si>
  <si>
    <t>SNCR</t>
  </si>
  <si>
    <t>http://www.nasdaq.com/symbol/sncr</t>
  </si>
  <si>
    <t>Syndax Pharmaceuticals, Inc.</t>
  </si>
  <si>
    <t>SNDX</t>
  </si>
  <si>
    <t>http://www.nasdaq.com/symbol/sndx</t>
  </si>
  <si>
    <t>Synergetics USA, Inc.</t>
  </si>
  <si>
    <t>SURG</t>
  </si>
  <si>
    <t>$113.88M</t>
  </si>
  <si>
    <t>http://www.nasdaq.com/symbol/surg</t>
  </si>
  <si>
    <t>Synergy Pharmaceuticals, Inc.</t>
  </si>
  <si>
    <t>SGYP</t>
  </si>
  <si>
    <t>$277.27M</t>
  </si>
  <si>
    <t>http://www.nasdaq.com/symbol/sgyp</t>
  </si>
  <si>
    <t>SGYPU</t>
  </si>
  <si>
    <t>$11.78M</t>
  </si>
  <si>
    <t>http://www.nasdaq.com/symbol/sgypu</t>
  </si>
  <si>
    <t>SGYPW</t>
  </si>
  <si>
    <t>http://www.nasdaq.com/symbol/sgypw</t>
  </si>
  <si>
    <t>Syneron Medical Ltd.</t>
  </si>
  <si>
    <t>ELOS</t>
  </si>
  <si>
    <t>$407.03M</t>
  </si>
  <si>
    <t>http://www.nasdaq.com/symbol/elos</t>
  </si>
  <si>
    <t>Synopsys, Inc.</t>
  </si>
  <si>
    <t>SNPS</t>
  </si>
  <si>
    <t>$7.21B</t>
  </si>
  <si>
    <t>http://www.nasdaq.com/symbol/snps</t>
  </si>
  <si>
    <t>Synta Pharmaceuticals Corp.</t>
  </si>
  <si>
    <t>SNTA</t>
  </si>
  <si>
    <t>$252.64M</t>
  </si>
  <si>
    <t>http://www.nasdaq.com/symbol/snta</t>
  </si>
  <si>
    <t>Syntel, Inc.</t>
  </si>
  <si>
    <t>SYNT</t>
  </si>
  <si>
    <t>$4.15B</t>
  </si>
  <si>
    <t>http://www.nasdaq.com/symbol/synt</t>
  </si>
  <si>
    <t>Synthesis Energy Systems, Inc.</t>
  </si>
  <si>
    <t>SYMX</t>
  </si>
  <si>
    <t>$57.11M</t>
  </si>
  <si>
    <t>http://www.nasdaq.com/symbol/symx</t>
  </si>
  <si>
    <t>Synutra International, Inc.</t>
  </si>
  <si>
    <t>SYUT</t>
  </si>
  <si>
    <t>$328.91M</t>
  </si>
  <si>
    <t>http://www.nasdaq.com/symbol/syut</t>
  </si>
  <si>
    <t>Sypris Solutions, Inc.</t>
  </si>
  <si>
    <t>SYPR</t>
  </si>
  <si>
    <t>$49.63M</t>
  </si>
  <si>
    <t>http://www.nasdaq.com/symbol/sypr</t>
  </si>
  <si>
    <t>Sysorex Global Holding Corp.</t>
  </si>
  <si>
    <t>SYRX</t>
  </si>
  <si>
    <t>$29.87M</t>
  </si>
  <si>
    <t>http://www.nasdaq.com/symbol/syrx</t>
  </si>
  <si>
    <t>T. Rowe Price Group, Inc.</t>
  </si>
  <si>
    <t>TROW</t>
  </si>
  <si>
    <t>$21.78B</t>
  </si>
  <si>
    <t>http://www.nasdaq.com/symbol/trow</t>
  </si>
  <si>
    <t>T2 Biosystems, Inc.</t>
  </si>
  <si>
    <t>TTOO</t>
  </si>
  <si>
    <t>$351.13M</t>
  </si>
  <si>
    <t>http://www.nasdaq.com/symbol/ttoo</t>
  </si>
  <si>
    <t>Taitron Components Incorporated</t>
  </si>
  <si>
    <t>TAIT</t>
  </si>
  <si>
    <t>$5.54M</t>
  </si>
  <si>
    <t>http://www.nasdaq.com/symbol/tait</t>
  </si>
  <si>
    <t>Take-Two Interactive Software, Inc.</t>
  </si>
  <si>
    <t>TTWO</t>
  </si>
  <si>
    <t>$2.28B</t>
  </si>
  <si>
    <t>http://www.nasdaq.com/symbol/ttwo</t>
  </si>
  <si>
    <t>Talmer Bancorp, Inc.</t>
  </si>
  <si>
    <t>TLMR</t>
  </si>
  <si>
    <t>$965.9M</t>
  </si>
  <si>
    <t>http://www.nasdaq.com/symbol/tlmr</t>
  </si>
  <si>
    <t>Tandem Diabetes Care, Inc.</t>
  </si>
  <si>
    <t>TNDM</t>
  </si>
  <si>
    <t>$320M</t>
  </si>
  <si>
    <t>http://www.nasdaq.com/symbol/tndm</t>
  </si>
  <si>
    <t>Tandy Leather Factory, Inc.</t>
  </si>
  <si>
    <t>TLF</t>
  </si>
  <si>
    <t>$92.11M</t>
  </si>
  <si>
    <t>http://www.nasdaq.com/symbol/tlf</t>
  </si>
  <si>
    <t>Tangoe, Inc.</t>
  </si>
  <si>
    <t>TNGO</t>
  </si>
  <si>
    <t>$473.51M</t>
  </si>
  <si>
    <t>http://www.nasdaq.com/symbol/tngo</t>
  </si>
  <si>
    <t>Tarena International, Inc.</t>
  </si>
  <si>
    <t>TEDU</t>
  </si>
  <si>
    <t>$567.36M</t>
  </si>
  <si>
    <t>http://www.nasdaq.com/symbol/tedu</t>
  </si>
  <si>
    <t>Targacept, Inc.</t>
  </si>
  <si>
    <t>TRGT</t>
  </si>
  <si>
    <t>$89.21M</t>
  </si>
  <si>
    <t>http://www.nasdaq.com/symbol/trgt</t>
  </si>
  <si>
    <t>TASER International, Inc.</t>
  </si>
  <si>
    <t>TASR</t>
  </si>
  <si>
    <t>http://www.nasdaq.com/symbol/tasr</t>
  </si>
  <si>
    <t>TAT Technologies Ltd.</t>
  </si>
  <si>
    <t>TATT</t>
  </si>
  <si>
    <t>$55.56M</t>
  </si>
  <si>
    <t>http://www.nasdaq.com/symbol/tatt</t>
  </si>
  <si>
    <t>Taylor Devices, Inc.</t>
  </si>
  <si>
    <t>TAYD</t>
  </si>
  <si>
    <t>http://www.nasdaq.com/symbol/tayd</t>
  </si>
  <si>
    <t>TCP Capital Corp.</t>
  </si>
  <si>
    <t>TCPC</t>
  </si>
  <si>
    <t>$718.79M</t>
  </si>
  <si>
    <t>http://www.nasdaq.com/symbol/tcpc</t>
  </si>
  <si>
    <t>TearLab Corporation</t>
  </si>
  <si>
    <t>TEAR</t>
  </si>
  <si>
    <t>$84.78M</t>
  </si>
  <si>
    <t>http://www.nasdaq.com/symbol/tear</t>
  </si>
  <si>
    <t>Tech Data Corporation</t>
  </si>
  <si>
    <t>TECD</t>
  </si>
  <si>
    <t>$2.36B</t>
  </si>
  <si>
    <t>http://www.nasdaq.com/symbol/tecd</t>
  </si>
  <si>
    <t>Technical Communications Corporation</t>
  </si>
  <si>
    <t>TCCO</t>
  </si>
  <si>
    <t>$7.85M</t>
  </si>
  <si>
    <t>http://www.nasdaq.com/symbol/tcco</t>
  </si>
  <si>
    <t>TechTarget, Inc.</t>
  </si>
  <si>
    <t>TTGT</t>
  </si>
  <si>
    <t>$372.26M</t>
  </si>
  <si>
    <t>http://www.nasdaq.com/symbol/ttgt</t>
  </si>
  <si>
    <t>Tecnoglass Inc.</t>
  </si>
  <si>
    <t>TGLS</t>
  </si>
  <si>
    <t>http://www.nasdaq.com/symbol/tgls</t>
  </si>
  <si>
    <t>Tecogen Inc.</t>
  </si>
  <si>
    <t>TGEN</t>
  </si>
  <si>
    <t>$82.36M</t>
  </si>
  <si>
    <t>http://www.nasdaq.com/symbol/tgen</t>
  </si>
  <si>
    <t>Tecumseh Products Company</t>
  </si>
  <si>
    <t>TECU</t>
  </si>
  <si>
    <t>$57.29M</t>
  </si>
  <si>
    <t>http://www.nasdaq.com/symbol/tecu</t>
  </si>
  <si>
    <t>Tekmira Pharmaceuticals Corp</t>
  </si>
  <si>
    <t>TKMR</t>
  </si>
  <si>
    <t>$446.3M</t>
  </si>
  <si>
    <t>http://www.nasdaq.com/symbol/tkmr</t>
  </si>
  <si>
    <t>TeleCommunication Systems, Inc.</t>
  </si>
  <si>
    <t>TSYS</t>
  </si>
  <si>
    <t>$195.07M</t>
  </si>
  <si>
    <t>http://www.nasdaq.com/symbol/tsys</t>
  </si>
  <si>
    <t>TeleNav, Inc.</t>
  </si>
  <si>
    <t>TNAV</t>
  </si>
  <si>
    <t>$328.4M</t>
  </si>
  <si>
    <t>http://www.nasdaq.com/symbol/tnav</t>
  </si>
  <si>
    <t>TeleTech Holdings, Inc.</t>
  </si>
  <si>
    <t>TTEC</t>
  </si>
  <si>
    <t>http://www.nasdaq.com/symbol/ttec</t>
  </si>
  <si>
    <t>Tenax Therapeutics, Inc.</t>
  </si>
  <si>
    <t>TENX</t>
  </si>
  <si>
    <t>$93.08M</t>
  </si>
  <si>
    <t>http://www.nasdaq.com/symbol/tenx</t>
  </si>
  <si>
    <t>TerraForm Power, Inc.</t>
  </si>
  <si>
    <t>TERP</t>
  </si>
  <si>
    <t>http://www.nasdaq.com/symbol/terp</t>
  </si>
  <si>
    <t>Terrapin 3 Acquisition Corporation</t>
  </si>
  <si>
    <t>TRTL</t>
  </si>
  <si>
    <t>$264.61M</t>
  </si>
  <si>
    <t>http://www.nasdaq.com/symbol/trtl</t>
  </si>
  <si>
    <t>TRTLU</t>
  </si>
  <si>
    <t>$186.3M</t>
  </si>
  <si>
    <t>http://www.nasdaq.com/symbol/trtlu</t>
  </si>
  <si>
    <t>TRTLW</t>
  </si>
  <si>
    <t>http://www.nasdaq.com/symbol/trtlw</t>
  </si>
  <si>
    <t>Territorial Bancorp Inc.</t>
  </si>
  <si>
    <t>TBNK</t>
  </si>
  <si>
    <t>$217.14M</t>
  </si>
  <si>
    <t>http://www.nasdaq.com/symbol/tbnk</t>
  </si>
  <si>
    <t>TESARO, Inc.</t>
  </si>
  <si>
    <t>TSRO</t>
  </si>
  <si>
    <t>$1.59B</t>
  </si>
  <si>
    <t>http://www.nasdaq.com/symbol/tsro</t>
  </si>
  <si>
    <t>Tesco Corporation</t>
  </si>
  <si>
    <t>TESO</t>
  </si>
  <si>
    <t>$427.74M</t>
  </si>
  <si>
    <t>http://www.nasdaq.com/symbol/teso</t>
  </si>
  <si>
    <t>TSLA</t>
  </si>
  <si>
    <t>$27.22B</t>
  </si>
  <si>
    <t>http://www.nasdaq.com/symbol/tsla</t>
  </si>
  <si>
    <t>TESSCO Technologies Incorporated</t>
  </si>
  <si>
    <t>TESS</t>
  </si>
  <si>
    <t>$206.85M</t>
  </si>
  <si>
    <t>http://www.nasdaq.com/symbol/tess</t>
  </si>
  <si>
    <t>Tessera Technologies, Inc.</t>
  </si>
  <si>
    <t>TSRA</t>
  </si>
  <si>
    <t>$2.11B</t>
  </si>
  <si>
    <t>http://www.nasdaq.com/symbol/tsra</t>
  </si>
  <si>
    <t>Tetra Tech, Inc.</t>
  </si>
  <si>
    <t>TTEK</t>
  </si>
  <si>
    <t>http://www.nasdaq.com/symbol/ttek</t>
  </si>
  <si>
    <t>TetraLogic Pharmaceuticals Corporation</t>
  </si>
  <si>
    <t>TLOG</t>
  </si>
  <si>
    <t>$110.24M</t>
  </si>
  <si>
    <t>http://www.nasdaq.com/symbol/tlog</t>
  </si>
  <si>
    <t>Tetraphase Pharmaceuticals, Inc.</t>
  </si>
  <si>
    <t>TTPH</t>
  </si>
  <si>
    <t>http://www.nasdaq.com/symbol/ttph</t>
  </si>
  <si>
    <t>Texas Capital Bancshares, Inc.</t>
  </si>
  <si>
    <t>TCBI</t>
  </si>
  <si>
    <t>http://www.nasdaq.com/symbol/tcbi</t>
  </si>
  <si>
    <t>TCBIL</t>
  </si>
  <si>
    <t>http://www.nasdaq.com/symbol/tcbil</t>
  </si>
  <si>
    <t>TCBIP</t>
  </si>
  <si>
    <t>$148.57M</t>
  </si>
  <si>
    <t>http://www.nasdaq.com/symbol/tcbip</t>
  </si>
  <si>
    <t>TCBIW</t>
  </si>
  <si>
    <t>http://www.nasdaq.com/symbol/tcbiw</t>
  </si>
  <si>
    <t>TXN</t>
  </si>
  <si>
    <t>$61.81B</t>
  </si>
  <si>
    <t>http://www.nasdaq.com/symbol/txn</t>
  </si>
  <si>
    <t>Texas Roadhouse, Inc.</t>
  </si>
  <si>
    <t>TXRH</t>
  </si>
  <si>
    <t>$2.52B</t>
  </si>
  <si>
    <t>http://www.nasdaq.com/symbol/txrh</t>
  </si>
  <si>
    <t>TFS Financial Corporation</t>
  </si>
  <si>
    <t>TFSL</t>
  </si>
  <si>
    <t>http://www.nasdaq.com/symbol/tfsl</t>
  </si>
  <si>
    <t>TG Therapeutics, Inc.</t>
  </si>
  <si>
    <t>TGTX</t>
  </si>
  <si>
    <t>$593.52M</t>
  </si>
  <si>
    <t>http://www.nasdaq.com/symbol/tgtx</t>
  </si>
  <si>
    <t>The Advisory Board Company</t>
  </si>
  <si>
    <t>ABCO</t>
  </si>
  <si>
    <t>$2.06B</t>
  </si>
  <si>
    <t>http://www.nasdaq.com/symbol/abco</t>
  </si>
  <si>
    <t>The Andersons, Inc.</t>
  </si>
  <si>
    <t>ANDE</t>
  </si>
  <si>
    <t>http://www.nasdaq.com/symbol/ande</t>
  </si>
  <si>
    <t>The Bancorp, Inc.</t>
  </si>
  <si>
    <t>TBBK</t>
  </si>
  <si>
    <t>$339M</t>
  </si>
  <si>
    <t>http://www.nasdaq.com/symbol/tbbk</t>
  </si>
  <si>
    <t>The Bank of Kentucky Financial Corp.</t>
  </si>
  <si>
    <t>BKYF</t>
  </si>
  <si>
    <t>$366.75M</t>
  </si>
  <si>
    <t>http://www.nasdaq.com/symbol/bkyf</t>
  </si>
  <si>
    <t>The Bon-Ton Stores, Inc.</t>
  </si>
  <si>
    <t>BONT</t>
  </si>
  <si>
    <t>$112.99M</t>
  </si>
  <si>
    <t>http://www.nasdaq.com/symbol/bont</t>
  </si>
  <si>
    <t>The Carlyle Group L.P.</t>
  </si>
  <si>
    <t>CG</t>
  </si>
  <si>
    <t>http://www.nasdaq.com/symbol/cg</t>
  </si>
  <si>
    <t>The Cheesecake Factory Incorporated</t>
  </si>
  <si>
    <t>CAKE</t>
  </si>
  <si>
    <t>http://www.nasdaq.com/symbol/cake</t>
  </si>
  <si>
    <t>The Chefs&amp;#39; Warehouse, Inc.</t>
  </si>
  <si>
    <t>CHEF</t>
  </si>
  <si>
    <t>$586.1M</t>
  </si>
  <si>
    <t>http://www.nasdaq.com/symbol/chef</t>
  </si>
  <si>
    <t>The Community Financial Corporation</t>
  </si>
  <si>
    <t>TCFC</t>
  </si>
  <si>
    <t>$92.33M</t>
  </si>
  <si>
    <t>http://www.nasdaq.com/symbol/tcfc</t>
  </si>
  <si>
    <t>The Descartes Systems Group Inc.</t>
  </si>
  <si>
    <t>DSGX</t>
  </si>
  <si>
    <t>http://www.nasdaq.com/symbol/dsgx</t>
  </si>
  <si>
    <t>The Dixie Group, Inc.</t>
  </si>
  <si>
    <t>DXYN</t>
  </si>
  <si>
    <t>$143.7M</t>
  </si>
  <si>
    <t>http://www.nasdaq.com/symbol/dxyn</t>
  </si>
  <si>
    <t>The Ensign Group, Inc.</t>
  </si>
  <si>
    <t>ENSG</t>
  </si>
  <si>
    <t>$936.53M</t>
  </si>
  <si>
    <t>http://www.nasdaq.com/symbol/ensg</t>
  </si>
  <si>
    <t>The ExOne Company</t>
  </si>
  <si>
    <t>XONE</t>
  </si>
  <si>
    <t>$235.71M</t>
  </si>
  <si>
    <t>http://www.nasdaq.com/symbol/xone</t>
  </si>
  <si>
    <t>The Finish Line, Inc.</t>
  </si>
  <si>
    <t>FINL</t>
  </si>
  <si>
    <t>http://www.nasdaq.com/symbol/finl</t>
  </si>
  <si>
    <t>The First Bancshares, Inc.</t>
  </si>
  <si>
    <t>FBMS</t>
  </si>
  <si>
    <t>$78.72M</t>
  </si>
  <si>
    <t>http://www.nasdaq.com/symbol/fbms</t>
  </si>
  <si>
    <t>The First of Long Island Corporation</t>
  </si>
  <si>
    <t>FLIC</t>
  </si>
  <si>
    <t>$345.13M</t>
  </si>
  <si>
    <t>http://www.nasdaq.com/symbol/flic</t>
  </si>
  <si>
    <t>The Fresh Market, Inc.</t>
  </si>
  <si>
    <t>TFM</t>
  </si>
  <si>
    <t>http://www.nasdaq.com/symbol/tfm</t>
  </si>
  <si>
    <t>The Goodyear Tire &amp; Rubber Company</t>
  </si>
  <si>
    <t>GT</t>
  </si>
  <si>
    <t>$7.46B</t>
  </si>
  <si>
    <t>http://www.nasdaq.com/symbol/gt</t>
  </si>
  <si>
    <t>The Habit Restaurants, Inc.</t>
  </si>
  <si>
    <t>HABT</t>
  </si>
  <si>
    <t>$814.65M</t>
  </si>
  <si>
    <t>http://www.nasdaq.com/symbol/habt</t>
  </si>
  <si>
    <t>The Hackett Group, Inc.</t>
  </si>
  <si>
    <t>HCKT</t>
  </si>
  <si>
    <t>$231.55M</t>
  </si>
  <si>
    <t>http://www.nasdaq.com/symbol/hckt</t>
  </si>
  <si>
    <t>The Hain Celestial Group, Inc.</t>
  </si>
  <si>
    <t>HAIN</t>
  </si>
  <si>
    <t>http://www.nasdaq.com/symbol/hain</t>
  </si>
  <si>
    <t>The Herzfeld Caribbean Basin Fund, Inc.</t>
  </si>
  <si>
    <t>CUBA</t>
  </si>
  <si>
    <t>$49.79M</t>
  </si>
  <si>
    <t>http://www.nasdaq.com/symbol/cuba</t>
  </si>
  <si>
    <t>The Intergroup Corporation</t>
  </si>
  <si>
    <t>INTG</t>
  </si>
  <si>
    <t>$46.71M</t>
  </si>
  <si>
    <t>http://www.nasdaq.com/symbol/intg</t>
  </si>
  <si>
    <t>The Joint Corp.</t>
  </si>
  <si>
    <t>JYNT</t>
  </si>
  <si>
    <t>$69.92M</t>
  </si>
  <si>
    <t>http://www.nasdaq.com/symbol/jynt</t>
  </si>
  <si>
    <t>The KEYW Holding Corporation</t>
  </si>
  <si>
    <t>KEYW</t>
  </si>
  <si>
    <t>$329.67M</t>
  </si>
  <si>
    <t>http://www.nasdaq.com/symbol/keyw</t>
  </si>
  <si>
    <t>The Madison Square Garden Company</t>
  </si>
  <si>
    <t>MSG</t>
  </si>
  <si>
    <t>$6.03B</t>
  </si>
  <si>
    <t>http://www.nasdaq.com/symbol/msg</t>
  </si>
  <si>
    <t>The Medicines Company</t>
  </si>
  <si>
    <t>MDCO</t>
  </si>
  <si>
    <t>http://www.nasdaq.com/symbol/mdco</t>
  </si>
  <si>
    <t>The Michaels Companies, Inc.</t>
  </si>
  <si>
    <t>MIK</t>
  </si>
  <si>
    <t>http://www.nasdaq.com/symbol/mik</t>
  </si>
  <si>
    <t>The Middleby Corporation</t>
  </si>
  <si>
    <t>MIDD</t>
  </si>
  <si>
    <t>$6.24B</t>
  </si>
  <si>
    <t>http://www.nasdaq.com/symbol/midd</t>
  </si>
  <si>
    <t>The NASDAQ OMX Group, Inc.</t>
  </si>
  <si>
    <t>NDAQ</t>
  </si>
  <si>
    <t>http://www.nasdaq.com/symbol/ndaq</t>
  </si>
  <si>
    <t>The Navigators Group, Inc.</t>
  </si>
  <si>
    <t>NAVG</t>
  </si>
  <si>
    <t>http://www.nasdaq.com/symbol/navg</t>
  </si>
  <si>
    <t>The Pantry, Inc.</t>
  </si>
  <si>
    <t>PTRY</t>
  </si>
  <si>
    <t>$862.38M</t>
  </si>
  <si>
    <t>http://www.nasdaq.com/symbol/ptry</t>
  </si>
  <si>
    <t>PCLN</t>
  </si>
  <si>
    <t>$63.68B</t>
  </si>
  <si>
    <t>http://www.nasdaq.com/symbol/pcln</t>
  </si>
  <si>
    <t>The Providence Service Corporation</t>
  </si>
  <si>
    <t>PRSC</t>
  </si>
  <si>
    <t>$644.44M</t>
  </si>
  <si>
    <t>http://www.nasdaq.com/symbol/prsc</t>
  </si>
  <si>
    <t>The Spectranetics Corporation</t>
  </si>
  <si>
    <t>SPNC</t>
  </si>
  <si>
    <t>http://www.nasdaq.com/symbol/spnc</t>
  </si>
  <si>
    <t>The Ultimate Software Group, Inc.</t>
  </si>
  <si>
    <t>ULTI</t>
  </si>
  <si>
    <t>http://www.nasdaq.com/symbol/ulti</t>
  </si>
  <si>
    <t>The York Water Company</t>
  </si>
  <si>
    <t>YORW</t>
  </si>
  <si>
    <t>$295.51M</t>
  </si>
  <si>
    <t>http://www.nasdaq.com/symbol/yorw</t>
  </si>
  <si>
    <t>The9 Limited</t>
  </si>
  <si>
    <t>NCTY</t>
  </si>
  <si>
    <t>$34.49M</t>
  </si>
  <si>
    <t>http://www.nasdaq.com/symbol/ncty</t>
  </si>
  <si>
    <t>Theravance Biopharma, Inc.</t>
  </si>
  <si>
    <t>TBPH</t>
  </si>
  <si>
    <t>$629.1M</t>
  </si>
  <si>
    <t>http://www.nasdaq.com/symbol/tbph</t>
  </si>
  <si>
    <t>Theravance, Inc.</t>
  </si>
  <si>
    <t>THRX</t>
  </si>
  <si>
    <t>http://www.nasdaq.com/symbol/thrx</t>
  </si>
  <si>
    <t>TheStreet, Inc.</t>
  </si>
  <si>
    <t>TST</t>
  </si>
  <si>
    <t>$69.6M</t>
  </si>
  <si>
    <t>http://www.nasdaq.com/symbol/tst</t>
  </si>
  <si>
    <t>THL Credit, Inc.</t>
  </si>
  <si>
    <t>TCRD</t>
  </si>
  <si>
    <t>$403.47M</t>
  </si>
  <si>
    <t>http://www.nasdaq.com/symbol/tcrd</t>
  </si>
  <si>
    <t>Thoratec Corporation</t>
  </si>
  <si>
    <t>THOR</t>
  </si>
  <si>
    <t>$2.23B</t>
  </si>
  <si>
    <t>http://www.nasdaq.com/symbol/thor</t>
  </si>
  <si>
    <t>Threshold Pharmaceuticals, Inc.</t>
  </si>
  <si>
    <t>THLD</t>
  </si>
  <si>
    <t>$272.96M</t>
  </si>
  <si>
    <t>http://www.nasdaq.com/symbol/thld</t>
  </si>
  <si>
    <t>THT Heat Transfer Technology, Inc.</t>
  </si>
  <si>
    <t>THTI</t>
  </si>
  <si>
    <t>$21.27M</t>
  </si>
  <si>
    <t>http://www.nasdaq.com/symbol/thti</t>
  </si>
  <si>
    <t>TICC Capital Corp.</t>
  </si>
  <si>
    <t>TICC</t>
  </si>
  <si>
    <t>$459.32M</t>
  </si>
  <si>
    <t>http://www.nasdaq.com/symbol/ticc</t>
  </si>
  <si>
    <t>TigerLogic Corporation</t>
  </si>
  <si>
    <t>TIGR</t>
  </si>
  <si>
    <t>$10.83M</t>
  </si>
  <si>
    <t>http://www.nasdaq.com/symbol/tigr</t>
  </si>
  <si>
    <t>Tile Shop Hldgs, Inc.</t>
  </si>
  <si>
    <t>TTS</t>
  </si>
  <si>
    <t>$569.59M</t>
  </si>
  <si>
    <t>http://www.nasdaq.com/symbol/tts</t>
  </si>
  <si>
    <t>Timberland Bancorp, Inc.</t>
  </si>
  <si>
    <t>TSBK</t>
  </si>
  <si>
    <t>$75.46M</t>
  </si>
  <si>
    <t>http://www.nasdaq.com/symbol/tsbk</t>
  </si>
  <si>
    <t>Tiptree Financial Inc.</t>
  </si>
  <si>
    <t>TIPT</t>
  </si>
  <si>
    <t>$295.36M</t>
  </si>
  <si>
    <t>http://www.nasdaq.com/symbol/tipt</t>
  </si>
  <si>
    <t>Titan Machinery Inc.</t>
  </si>
  <si>
    <t>TITN</t>
  </si>
  <si>
    <t>$318.81M</t>
  </si>
  <si>
    <t>http://www.nasdaq.com/symbol/titn</t>
  </si>
  <si>
    <t>TiVo Inc.</t>
  </si>
  <si>
    <t>TIVO</t>
  </si>
  <si>
    <t>http://www.nasdaq.com/symbol/tivo</t>
  </si>
  <si>
    <t>Tobira Therapeutics, Inc.</t>
  </si>
  <si>
    <t>TBRA</t>
  </si>
  <si>
    <t>http://www.nasdaq.com/symbol/tbra</t>
  </si>
  <si>
    <t>Tokai Pharmaceuticals, Inc.</t>
  </si>
  <si>
    <t>TKAI</t>
  </si>
  <si>
    <t>$324.31M</t>
  </si>
  <si>
    <t>http://www.nasdaq.com/symbol/tkai</t>
  </si>
  <si>
    <t>Tonix Pharmaceuticals Holding Corp.</t>
  </si>
  <si>
    <t>TNXP</t>
  </si>
  <si>
    <t>$98.16M</t>
  </si>
  <si>
    <t>http://www.nasdaq.com/symbol/tnxp</t>
  </si>
  <si>
    <t>Top Image Systems, Ltd.</t>
  </si>
  <si>
    <t>TISA</t>
  </si>
  <si>
    <t>$55.58M</t>
  </si>
  <si>
    <t>http://www.nasdaq.com/symbol/tisa</t>
  </si>
  <si>
    <t>TOP Ships Inc.</t>
  </si>
  <si>
    <t>TOPS</t>
  </si>
  <si>
    <t>$22.38M</t>
  </si>
  <si>
    <t>http://www.nasdaq.com/symbol/tops</t>
  </si>
  <si>
    <t>TOR Minerals International Inc</t>
  </si>
  <si>
    <t xml:space="preserve">TORM          </t>
  </si>
  <si>
    <t>$21.73M</t>
  </si>
  <si>
    <t xml:space="preserve">http://www.nasdaq.com/symbol/torm          </t>
  </si>
  <si>
    <t>Torchlight Energy Resources, Inc.</t>
  </si>
  <si>
    <t>TRCH</t>
  </si>
  <si>
    <t>$11.9M</t>
  </si>
  <si>
    <t>http://www.nasdaq.com/symbol/trch</t>
  </si>
  <si>
    <t>Tornier N.V.</t>
  </si>
  <si>
    <t>TRNX</t>
  </si>
  <si>
    <t>http://www.nasdaq.com/symbol/trnx</t>
  </si>
  <si>
    <t>Tower Semiconductor Ltd.</t>
  </si>
  <si>
    <t>TSEM</t>
  </si>
  <si>
    <t>$872.1M</t>
  </si>
  <si>
    <t>http://www.nasdaq.com/symbol/tsem</t>
  </si>
  <si>
    <t>Towerstream Corporation</t>
  </si>
  <si>
    <t>TWER</t>
  </si>
  <si>
    <t>$153.3M</t>
  </si>
  <si>
    <t>http://www.nasdaq.com/symbol/twer</t>
  </si>
  <si>
    <t>Town Sports International Holdings, Inc.</t>
  </si>
  <si>
    <t>CLUB</t>
  </si>
  <si>
    <t>$170.32M</t>
  </si>
  <si>
    <t>http://www.nasdaq.com/symbol/club</t>
  </si>
  <si>
    <t>Towne Bank</t>
  </si>
  <si>
    <t>TOWN</t>
  </si>
  <si>
    <t>$552M</t>
  </si>
  <si>
    <t>http://www.nasdaq.com/symbol/town</t>
  </si>
  <si>
    <t>TRACON Pharmaceuticals, Inc.</t>
  </si>
  <si>
    <t>TCON</t>
  </si>
  <si>
    <t>$122.62M</t>
  </si>
  <si>
    <t>http://www.nasdaq.com/symbol/tcon</t>
  </si>
  <si>
    <t>TSCO</t>
  </si>
  <si>
    <t>$11.98B</t>
  </si>
  <si>
    <t>http://www.nasdaq.com/symbol/tsco</t>
  </si>
  <si>
    <t>Trade Street Residential, Inc.</t>
  </si>
  <si>
    <t>TSRE</t>
  </si>
  <si>
    <t>http://www.nasdaq.com/symbol/tsre</t>
  </si>
  <si>
    <t>Trans World Entertainment Corp.</t>
  </si>
  <si>
    <t>TWMC</t>
  </si>
  <si>
    <t>$115.45M</t>
  </si>
  <si>
    <t>http://www.nasdaq.com/symbol/twmc</t>
  </si>
  <si>
    <t>TransAct Technologies Incorporated</t>
  </si>
  <si>
    <t>TACT</t>
  </si>
  <si>
    <t>$54.34M</t>
  </si>
  <si>
    <t>http://www.nasdaq.com/symbol/tact</t>
  </si>
  <si>
    <t>Transcat, Inc.</t>
  </si>
  <si>
    <t>TRNS</t>
  </si>
  <si>
    <t>$63.23M</t>
  </si>
  <si>
    <t>http://www.nasdaq.com/symbol/trns</t>
  </si>
  <si>
    <t>Transgenomic, Inc.</t>
  </si>
  <si>
    <t>TBIO</t>
  </si>
  <si>
    <t>$21.04M</t>
  </si>
  <si>
    <t>http://www.nasdaq.com/symbol/tbio</t>
  </si>
  <si>
    <t>Transglobe Energy Corp</t>
  </si>
  <si>
    <t>TGA</t>
  </si>
  <si>
    <t>$228.04M</t>
  </si>
  <si>
    <t>http://www.nasdaq.com/symbol/tga</t>
  </si>
  <si>
    <t>Transition Therapeutics, Inc.</t>
  </si>
  <si>
    <t>TTHI</t>
  </si>
  <si>
    <t>$248.98M</t>
  </si>
  <si>
    <t>http://www.nasdaq.com/symbol/tthi</t>
  </si>
  <si>
    <t>Travelzoo Inc.</t>
  </si>
  <si>
    <t>TZOO</t>
  </si>
  <si>
    <t>$142.59M</t>
  </si>
  <si>
    <t>http://www.nasdaq.com/symbol/tzoo</t>
  </si>
  <si>
    <t>Trevena, Inc.</t>
  </si>
  <si>
    <t>TRVN</t>
  </si>
  <si>
    <t>$213.42M</t>
  </si>
  <si>
    <t>http://www.nasdaq.com/symbol/trvn</t>
  </si>
  <si>
    <t>TriCo Bancshares</t>
  </si>
  <si>
    <t>TCBK</t>
  </si>
  <si>
    <t>$555.84M</t>
  </si>
  <si>
    <t>http://www.nasdaq.com/symbol/tcbk</t>
  </si>
  <si>
    <t>Trillium Therapeutics Inc.</t>
  </si>
  <si>
    <t>TRIL</t>
  </si>
  <si>
    <t>$58.09M</t>
  </si>
  <si>
    <t>http://www.nasdaq.com/symbol/tril</t>
  </si>
  <si>
    <t>TriMas Corporation</t>
  </si>
  <si>
    <t>TRS</t>
  </si>
  <si>
    <t>http://www.nasdaq.com/symbol/trs</t>
  </si>
  <si>
    <t>Trimble Navigation Limited</t>
  </si>
  <si>
    <t>TRMB</t>
  </si>
  <si>
    <t>$6.87B</t>
  </si>
  <si>
    <t>http://www.nasdaq.com/symbol/trmb</t>
  </si>
  <si>
    <t>Trinity Biotech plc</t>
  </si>
  <si>
    <t>TRIB</t>
  </si>
  <si>
    <t>$411.18M</t>
  </si>
  <si>
    <t>http://www.nasdaq.com/symbol/trib</t>
  </si>
  <si>
    <t>TRIP</t>
  </si>
  <si>
    <t>$11.55B</t>
  </si>
  <si>
    <t>http://www.nasdaq.com/symbol/trip</t>
  </si>
  <si>
    <t>TriState Capital Holdings, Inc.</t>
  </si>
  <si>
    <t>TSC</t>
  </si>
  <si>
    <t>$284.83M</t>
  </si>
  <si>
    <t>http://www.nasdaq.com/symbol/tsc</t>
  </si>
  <si>
    <t>Triumph Bancorp, Inc.</t>
  </si>
  <si>
    <t>TBK</t>
  </si>
  <si>
    <t>$233.17M</t>
  </si>
  <si>
    <t>http://www.nasdaq.com/symbol/tbk</t>
  </si>
  <si>
    <t>TriVascular Technologies, Inc.</t>
  </si>
  <si>
    <t>TRIV</t>
  </si>
  <si>
    <t>$214.08M</t>
  </si>
  <si>
    <t>http://www.nasdaq.com/symbol/triv</t>
  </si>
  <si>
    <t>TrovaGene, Inc.</t>
  </si>
  <si>
    <t>TROV</t>
  </si>
  <si>
    <t>$120.84M</t>
  </si>
  <si>
    <t>http://www.nasdaq.com/symbol/trov</t>
  </si>
  <si>
    <t>TROVU</t>
  </si>
  <si>
    <t>http://www.nasdaq.com/symbol/trovu</t>
  </si>
  <si>
    <t>TROVW</t>
  </si>
  <si>
    <t>http://www.nasdaq.com/symbol/trovw</t>
  </si>
  <si>
    <t>TrueCar, Inc.</t>
  </si>
  <si>
    <t>http://www.nasdaq.com/symbol/true</t>
  </si>
  <si>
    <t>Truett-Hurst, Inc.</t>
  </si>
  <si>
    <t>THST</t>
  </si>
  <si>
    <t>$10.85M</t>
  </si>
  <si>
    <t>http://www.nasdaq.com/symbol/thst</t>
  </si>
  <si>
    <t>TrustCo Bank Corp NY</t>
  </si>
  <si>
    <t>TRST</t>
  </si>
  <si>
    <t>$635.78M</t>
  </si>
  <si>
    <t>http://www.nasdaq.com/symbol/trst</t>
  </si>
  <si>
    <t>Trustmark Corporation</t>
  </si>
  <si>
    <t>TRMK</t>
  </si>
  <si>
    <t>http://www.nasdaq.com/symbol/trmk</t>
  </si>
  <si>
    <t>TSR, Inc.</t>
  </si>
  <si>
    <t>TSRI</t>
  </si>
  <si>
    <t>$8.07M</t>
  </si>
  <si>
    <t>http://www.nasdaq.com/symbol/tsri</t>
  </si>
  <si>
    <t>TTM Technologies, Inc.</t>
  </si>
  <si>
    <t>TTMI</t>
  </si>
  <si>
    <t>$729.27M</t>
  </si>
  <si>
    <t>http://www.nasdaq.com/symbol/ttmi</t>
  </si>
  <si>
    <t>TubeMogul, Inc.</t>
  </si>
  <si>
    <t>TUBE</t>
  </si>
  <si>
    <t>$476.38M</t>
  </si>
  <si>
    <t>http://www.nasdaq.com/symbol/tube</t>
  </si>
  <si>
    <t>Tucows Inc.</t>
  </si>
  <si>
    <t>TCX</t>
  </si>
  <si>
    <t>$208.92M</t>
  </si>
  <si>
    <t>http://www.nasdaq.com/symbol/tcx</t>
  </si>
  <si>
    <t>Tuesday Morning Corp.</t>
  </si>
  <si>
    <t>TUES</t>
  </si>
  <si>
    <t>$853.21M</t>
  </si>
  <si>
    <t>http://www.nasdaq.com/symbol/tues</t>
  </si>
  <si>
    <t>Tuniu Corporation</t>
  </si>
  <si>
    <t>TOUR</t>
  </si>
  <si>
    <t>$729.75M</t>
  </si>
  <si>
    <t>http://www.nasdaq.com/symbol/tour</t>
  </si>
  <si>
    <t>Turtle Beach Corporation</t>
  </si>
  <si>
    <t>HEAR</t>
  </si>
  <si>
    <t>$108.01M</t>
  </si>
  <si>
    <t>http://www.nasdaq.com/symbol/hear</t>
  </si>
  <si>
    <t>FOX</t>
  </si>
  <si>
    <t>$72.87B</t>
  </si>
  <si>
    <t>http://www.nasdaq.com/symbol/fox</t>
  </si>
  <si>
    <t>FOXA</t>
  </si>
  <si>
    <t>$46.86B</t>
  </si>
  <si>
    <t>http://www.nasdaq.com/symbol/foxa</t>
  </si>
  <si>
    <t>Twin Disc, Incorporated</t>
  </si>
  <si>
    <t>TWIN</t>
  </si>
  <si>
    <t>$196.7M</t>
  </si>
  <si>
    <t>http://www.nasdaq.com/symbol/twin</t>
  </si>
  <si>
    <t>Two River Bancorp</t>
  </si>
  <si>
    <t>TRCB</t>
  </si>
  <si>
    <t>$68M</t>
  </si>
  <si>
    <t>http://www.nasdaq.com/symbol/trcb</t>
  </si>
  <si>
    <t>U S Concrete, Inc.</t>
  </si>
  <si>
    <t>USCR</t>
  </si>
  <si>
    <t>$415.2M</t>
  </si>
  <si>
    <t>http://www.nasdaq.com/symbol/uscr</t>
  </si>
  <si>
    <t>U.S. Auto Parts Network, Inc.</t>
  </si>
  <si>
    <t>PRTS</t>
  </si>
  <si>
    <t>$93.64M</t>
  </si>
  <si>
    <t>http://www.nasdaq.com/symbol/prts</t>
  </si>
  <si>
    <t>U.S. Energy Corp.</t>
  </si>
  <si>
    <t>USEG</t>
  </si>
  <si>
    <t>$39.63M</t>
  </si>
  <si>
    <t>http://www.nasdaq.com/symbol/useg</t>
  </si>
  <si>
    <t>U.S. Global Investors, Inc.</t>
  </si>
  <si>
    <t>GROW</t>
  </si>
  <si>
    <t>$51.46M</t>
  </si>
  <si>
    <t>http://www.nasdaq.com/symbol/grow</t>
  </si>
  <si>
    <t>UBIC, Inc.</t>
  </si>
  <si>
    <t>UBIC</t>
  </si>
  <si>
    <t>$335.87M</t>
  </si>
  <si>
    <t>http://www.nasdaq.com/symbol/ubic</t>
  </si>
  <si>
    <t>Ubiquiti Networks, Inc.</t>
  </si>
  <si>
    <t>UBNT</t>
  </si>
  <si>
    <t>$2.76B</t>
  </si>
  <si>
    <t>http://www.nasdaq.com/symbol/ubnt</t>
  </si>
  <si>
    <t>UFP Technologies, Inc.</t>
  </si>
  <si>
    <t>UFPT</t>
  </si>
  <si>
    <t>$164.84M</t>
  </si>
  <si>
    <t>http://www.nasdaq.com/symbol/ufpt</t>
  </si>
  <si>
    <t>Ulta Salon, Cosmetics &amp; Fragrance, Inc.</t>
  </si>
  <si>
    <t>ULTA</t>
  </si>
  <si>
    <t>http://www.nasdaq.com/symbol/ulta</t>
  </si>
  <si>
    <t>Ultra Clean Holdings, Inc.</t>
  </si>
  <si>
    <t>UCTT</t>
  </si>
  <si>
    <t>$248.37M</t>
  </si>
  <si>
    <t>http://www.nasdaq.com/symbol/uctt</t>
  </si>
  <si>
    <t>Ultragenyx Pharmaceutical Inc.</t>
  </si>
  <si>
    <t>RARE</t>
  </si>
  <si>
    <t>http://www.nasdaq.com/symbol/rare</t>
  </si>
  <si>
    <t>Ultralife Corporation</t>
  </si>
  <si>
    <t>ULBI</t>
  </si>
  <si>
    <t>$64.75M</t>
  </si>
  <si>
    <t>http://www.nasdaq.com/symbol/ulbi</t>
  </si>
  <si>
    <t>Ultrapetrol (Bahamas) Limited</t>
  </si>
  <si>
    <t>ULTR</t>
  </si>
  <si>
    <t>$242.05M</t>
  </si>
  <si>
    <t>http://www.nasdaq.com/symbol/ultr</t>
  </si>
  <si>
    <t>Ultratech, Inc.</t>
  </si>
  <si>
    <t>UTEK</t>
  </si>
  <si>
    <t>$482.31M</t>
  </si>
  <si>
    <t>http://www.nasdaq.com/symbol/utek</t>
  </si>
  <si>
    <t>UMB Financial Corporation</t>
  </si>
  <si>
    <t>UMBF</t>
  </si>
  <si>
    <t>http://www.nasdaq.com/symbol/umbf</t>
  </si>
  <si>
    <t>Umpqua Holdings Corporation</t>
  </si>
  <si>
    <t>UMPQ</t>
  </si>
  <si>
    <t>$3.63B</t>
  </si>
  <si>
    <t>http://www.nasdaq.com/symbol/umpq</t>
  </si>
  <si>
    <t>Unico American Corporation</t>
  </si>
  <si>
    <t>UNAM</t>
  </si>
  <si>
    <t>$63.29M</t>
  </si>
  <si>
    <t>http://www.nasdaq.com/symbol/unam</t>
  </si>
  <si>
    <t>Unilife Corporation</t>
  </si>
  <si>
    <t>UNIS</t>
  </si>
  <si>
    <t>$511.47M</t>
  </si>
  <si>
    <t>http://www.nasdaq.com/symbol/unis</t>
  </si>
  <si>
    <t>Union Bankshares Corporation</t>
  </si>
  <si>
    <t>UBSH</t>
  </si>
  <si>
    <t>$977.26M</t>
  </si>
  <si>
    <t>http://www.nasdaq.com/symbol/ubsh</t>
  </si>
  <si>
    <t>Union Bankshares, Inc.</t>
  </si>
  <si>
    <t>UNB</t>
  </si>
  <si>
    <t>$109.5M</t>
  </si>
  <si>
    <t>http://www.nasdaq.com/symbol/unb</t>
  </si>
  <si>
    <t>Uni-Pixel, Inc.</t>
  </si>
  <si>
    <t>UNXL</t>
  </si>
  <si>
    <t>$63.24M</t>
  </si>
  <si>
    <t>http://www.nasdaq.com/symbol/unxl</t>
  </si>
  <si>
    <t>uniQure N.V.</t>
  </si>
  <si>
    <t>QURE</t>
  </si>
  <si>
    <t>$343.79M</t>
  </si>
  <si>
    <t>http://www.nasdaq.com/symbol/qure</t>
  </si>
  <si>
    <t>United Bancorp, Inc.</t>
  </si>
  <si>
    <t>UBCP</t>
  </si>
  <si>
    <t>$42.73M</t>
  </si>
  <si>
    <t>http://www.nasdaq.com/symbol/ubcp</t>
  </si>
  <si>
    <t>United Bancshares, Inc.</t>
  </si>
  <si>
    <t>UBOH</t>
  </si>
  <si>
    <t>http://www.nasdaq.com/symbol/uboh</t>
  </si>
  <si>
    <t>United Bankshares, Inc.</t>
  </si>
  <si>
    <t>UBSI</t>
  </si>
  <si>
    <t>$2.55B</t>
  </si>
  <si>
    <t>http://www.nasdaq.com/symbol/ubsi</t>
  </si>
  <si>
    <t>United Community Bancorp</t>
  </si>
  <si>
    <t>UCBA</t>
  </si>
  <si>
    <t>$56.4M</t>
  </si>
  <si>
    <t>http://www.nasdaq.com/symbol/ucba</t>
  </si>
  <si>
    <t>United Community Banks, Inc.</t>
  </si>
  <si>
    <t>UCBI</t>
  </si>
  <si>
    <t>http://www.nasdaq.com/symbol/ucbi</t>
  </si>
  <si>
    <t>United Community Financial Corp.</t>
  </si>
  <si>
    <t>UCFC</t>
  </si>
  <si>
    <t>$261.36M</t>
  </si>
  <si>
    <t>http://www.nasdaq.com/symbol/ucfc</t>
  </si>
  <si>
    <t>United Development Funding IV</t>
  </si>
  <si>
    <t>UDF</t>
  </si>
  <si>
    <t>$507.38M</t>
  </si>
  <si>
    <t>http://www.nasdaq.com/symbol/udf</t>
  </si>
  <si>
    <t>United Financial Bancorp, Inc.</t>
  </si>
  <si>
    <t>UBNK</t>
  </si>
  <si>
    <t>$644.03M</t>
  </si>
  <si>
    <t>http://www.nasdaq.com/symbol/ubnk</t>
  </si>
  <si>
    <t>United Fire Group, Inc</t>
  </si>
  <si>
    <t>UFCS</t>
  </si>
  <si>
    <t>$729.37M</t>
  </si>
  <si>
    <t>http://www.nasdaq.com/symbol/ufcs</t>
  </si>
  <si>
    <t>United Insurance Holdings Corp.</t>
  </si>
  <si>
    <t>UIHC</t>
  </si>
  <si>
    <t>$480.19M</t>
  </si>
  <si>
    <t>http://www.nasdaq.com/symbol/uihc</t>
  </si>
  <si>
    <t>United Natural Foods, Inc.</t>
  </si>
  <si>
    <t>UNFI</t>
  </si>
  <si>
    <t>$4.04B</t>
  </si>
  <si>
    <t>http://www.nasdaq.com/symbol/unfi</t>
  </si>
  <si>
    <t>United Online, Inc.</t>
  </si>
  <si>
    <t>UNTD</t>
  </si>
  <si>
    <t>$226.51M</t>
  </si>
  <si>
    <t>http://www.nasdaq.com/symbol/untd</t>
  </si>
  <si>
    <t>United Security Bancshares</t>
  </si>
  <si>
    <t>UBFO</t>
  </si>
  <si>
    <t>$78.68M</t>
  </si>
  <si>
    <t>http://www.nasdaq.com/symbol/ubfo</t>
  </si>
  <si>
    <t>United Security Bancshares, Inc.</t>
  </si>
  <si>
    <t>USBI</t>
  </si>
  <si>
    <t>$49.96M</t>
  </si>
  <si>
    <t>http://www.nasdaq.com/symbol/usbi</t>
  </si>
  <si>
    <t>United States Lime &amp; Minerals, Inc.</t>
  </si>
  <si>
    <t>USLM</t>
  </si>
  <si>
    <t>$384.8M</t>
  </si>
  <si>
    <t>Mining &amp; Quarrying of Nonmetallic Minerals (No Fuels)</t>
  </si>
  <si>
    <t>http://www.nasdaq.com/symbol/uslm</t>
  </si>
  <si>
    <t>United Stationers Inc.</t>
  </si>
  <si>
    <t>USTR</t>
  </si>
  <si>
    <t>http://www.nasdaq.com/symbol/ustr</t>
  </si>
  <si>
    <t>United Therapeutics Corporation</t>
  </si>
  <si>
    <t>UTHR</t>
  </si>
  <si>
    <t>$7.41B</t>
  </si>
  <si>
    <t>http://www.nasdaq.com/symbol/uthr</t>
  </si>
  <si>
    <t>United-Guardian, Inc.</t>
  </si>
  <si>
    <t>UG</t>
  </si>
  <si>
    <t>$94.23M</t>
  </si>
  <si>
    <t>http://www.nasdaq.com/symbol/ug</t>
  </si>
  <si>
    <t>Unity Bancorp, Inc.</t>
  </si>
  <si>
    <t>UNTY</t>
  </si>
  <si>
    <t>$78.42M</t>
  </si>
  <si>
    <t>http://www.nasdaq.com/symbol/unty</t>
  </si>
  <si>
    <t>Universal Display Corporation</t>
  </si>
  <si>
    <t>OLED</t>
  </si>
  <si>
    <t>http://www.nasdaq.com/symbol/oled</t>
  </si>
  <si>
    <t>Universal Electronics Inc.</t>
  </si>
  <si>
    <t>UEIC</t>
  </si>
  <si>
    <t>$908.44M</t>
  </si>
  <si>
    <t>http://www.nasdaq.com/symbol/ueic</t>
  </si>
  <si>
    <t>Universal Forest Products, Inc.</t>
  </si>
  <si>
    <t>UFPI</t>
  </si>
  <si>
    <t>http://www.nasdaq.com/symbol/ufpi</t>
  </si>
  <si>
    <t>Universal Stainless &amp; Alloy Products, Inc.</t>
  </si>
  <si>
    <t>USAP</t>
  </si>
  <si>
    <t>$169.59M</t>
  </si>
  <si>
    <t>http://www.nasdaq.com/symbol/usap</t>
  </si>
  <si>
    <t>Universal Truckload Services, Inc.</t>
  </si>
  <si>
    <t>UACL</t>
  </si>
  <si>
    <t>$745.32M</t>
  </si>
  <si>
    <t>http://www.nasdaq.com/symbol/uacl</t>
  </si>
  <si>
    <t>Univest Corporation of Pennsylvania</t>
  </si>
  <si>
    <t>UVSP</t>
  </si>
  <si>
    <t>$308.73M</t>
  </si>
  <si>
    <t>http://www.nasdaq.com/symbol/uvsp</t>
  </si>
  <si>
    <t>Unwired Planet, Inc.</t>
  </si>
  <si>
    <t>UPIP</t>
  </si>
  <si>
    <t>$86.33M</t>
  </si>
  <si>
    <t>http://www.nasdaq.com/symbol/upip</t>
  </si>
  <si>
    <t>Upland Software, Inc.</t>
  </si>
  <si>
    <t>UPLD</t>
  </si>
  <si>
    <t>$108.59M</t>
  </si>
  <si>
    <t>http://www.nasdaq.com/symbol/upld</t>
  </si>
  <si>
    <t>Uranium Resources, Inc.</t>
  </si>
  <si>
    <t>URRE</t>
  </si>
  <si>
    <t>$47.16M</t>
  </si>
  <si>
    <t>http://www.nasdaq.com/symbol/urre</t>
  </si>
  <si>
    <t>Urban Outfitters, Inc.</t>
  </si>
  <si>
    <t>URBN</t>
  </si>
  <si>
    <t>$5.05B</t>
  </si>
  <si>
    <t>http://www.nasdaq.com/symbol/urbn</t>
  </si>
  <si>
    <t>Uroplasty, Inc.</t>
  </si>
  <si>
    <t>UPI</t>
  </si>
  <si>
    <t>$29.45M</t>
  </si>
  <si>
    <t>http://www.nasdaq.com/symbol/upi</t>
  </si>
  <si>
    <t>US Ecology, Inc.</t>
  </si>
  <si>
    <t>ECOL</t>
  </si>
  <si>
    <t>http://www.nasdaq.com/symbol/ecol</t>
  </si>
  <si>
    <t>USA Technologies, Inc.</t>
  </si>
  <si>
    <t>USAT</t>
  </si>
  <si>
    <t>$79.29M</t>
  </si>
  <si>
    <t>http://www.nasdaq.com/symbol/usat</t>
  </si>
  <si>
    <t>USATP</t>
  </si>
  <si>
    <t>$8.59M</t>
  </si>
  <si>
    <t>http://www.nasdaq.com/symbol/usatp</t>
  </si>
  <si>
    <t>USA Truck, Inc.</t>
  </si>
  <si>
    <t>USAK</t>
  </si>
  <si>
    <t>$329.74M</t>
  </si>
  <si>
    <t>http://www.nasdaq.com/symbol/usak</t>
  </si>
  <si>
    <t>USMD Holdings, Inc.</t>
  </si>
  <si>
    <t>USMD</t>
  </si>
  <si>
    <t>$135.51M</t>
  </si>
  <si>
    <t>http://www.nasdaq.com/symbol/usmd</t>
  </si>
  <si>
    <t>Utah Medical Products, Inc.</t>
  </si>
  <si>
    <t>UTMD</t>
  </si>
  <si>
    <t>$219.24M</t>
  </si>
  <si>
    <t>http://www.nasdaq.com/symbol/utmd</t>
  </si>
  <si>
    <t>UTi Worldwide Inc.</t>
  </si>
  <si>
    <t>UTIW</t>
  </si>
  <si>
    <t>http://www.nasdaq.com/symbol/utiw</t>
  </si>
  <si>
    <t>UTStarcom Holdings Corp</t>
  </si>
  <si>
    <t>UTSI</t>
  </si>
  <si>
    <t>$111.78M</t>
  </si>
  <si>
    <t>http://www.nasdaq.com/symbol/utsi</t>
  </si>
  <si>
    <t>Validea Market Legends ETF</t>
  </si>
  <si>
    <t>VALX</t>
  </si>
  <si>
    <t>http://www.nasdaq.com/symbol/valx</t>
  </si>
  <si>
    <t>Valley Financial Corporation</t>
  </si>
  <si>
    <t>VYFC</t>
  </si>
  <si>
    <t>$94.89M</t>
  </si>
  <si>
    <t>http://www.nasdaq.com/symbol/vyfc</t>
  </si>
  <si>
    <t>Valley National Bancorp</t>
  </si>
  <si>
    <t>VLYWW</t>
  </si>
  <si>
    <t>http://www.nasdaq.com/symbol/vlyww</t>
  </si>
  <si>
    <t>Value Line, Inc.</t>
  </si>
  <si>
    <t>VALU</t>
  </si>
  <si>
    <t>$154.45M</t>
  </si>
  <si>
    <t>http://www.nasdaq.com/symbol/valu</t>
  </si>
  <si>
    <t>Vanda Pharmaceuticals Inc.</t>
  </si>
  <si>
    <t>VNDA</t>
  </si>
  <si>
    <t>$453.21M</t>
  </si>
  <si>
    <t>http://www.nasdaq.com/symbol/vnda</t>
  </si>
  <si>
    <t>Vanguard Emerging Markets Government Bond ETF</t>
  </si>
  <si>
    <t>VWOB</t>
  </si>
  <si>
    <t>$200.25M</t>
  </si>
  <si>
    <t>http://www.nasdaq.com/symbol/vwob</t>
  </si>
  <si>
    <t>Vanguard Global ex-U.S. Real Estate ETF</t>
  </si>
  <si>
    <t>VNQI</t>
  </si>
  <si>
    <t>http://www.nasdaq.com/symbol/vnqi</t>
  </si>
  <si>
    <t>Vanguard Intermediate-Term Corporate Bond Index Fund</t>
  </si>
  <si>
    <t>VCIT</t>
  </si>
  <si>
    <t>$4.07B</t>
  </si>
  <si>
    <t>http://www.nasdaq.com/symbol/vcit</t>
  </si>
  <si>
    <t>Vanguard Intermediate-Term Government Bond Index Fund</t>
  </si>
  <si>
    <t>VGIT</t>
  </si>
  <si>
    <t>$174.47M</t>
  </si>
  <si>
    <t>http://www.nasdaq.com/symbol/vgit</t>
  </si>
  <si>
    <t>Vanguard Long-Term Corporate Bond ETF</t>
  </si>
  <si>
    <t>VCLT</t>
  </si>
  <si>
    <t>$907.38M</t>
  </si>
  <si>
    <t>http://www.nasdaq.com/symbol/vclt</t>
  </si>
  <si>
    <t>Vanguard Long-Term Government Bond ETF</t>
  </si>
  <si>
    <t>VGLT</t>
  </si>
  <si>
    <t>$132.57M</t>
  </si>
  <si>
    <t>http://www.nasdaq.com/symbol/vglt</t>
  </si>
  <si>
    <t>Vanguard Mortgage-Backed Securities ETF</t>
  </si>
  <si>
    <t>VMBS</t>
  </si>
  <si>
    <t>$557.66M</t>
  </si>
  <si>
    <t>http://www.nasdaq.com/symbol/vmbs</t>
  </si>
  <si>
    <t>Vanguard Natural Resources LLC</t>
  </si>
  <si>
    <t>VNR</t>
  </si>
  <si>
    <t>http://www.nasdaq.com/symbol/vnr</t>
  </si>
  <si>
    <t>VNRAP</t>
  </si>
  <si>
    <t>http://www.nasdaq.com/symbol/vnrap</t>
  </si>
  <si>
    <t>VNRBP</t>
  </si>
  <si>
    <t>$154.98M</t>
  </si>
  <si>
    <t>http://www.nasdaq.com/symbol/vnrbp</t>
  </si>
  <si>
    <t>VNRCP</t>
  </si>
  <si>
    <t>http://www.nasdaq.com/symbol/vnrcp</t>
  </si>
  <si>
    <t>Vanguard Russell 1000 ETF</t>
  </si>
  <si>
    <t>VONE</t>
  </si>
  <si>
    <t>$409.84M</t>
  </si>
  <si>
    <t>http://www.nasdaq.com/symbol/vone</t>
  </si>
  <si>
    <t>Vanguard Russell 1000 Growth ETF</t>
  </si>
  <si>
    <t>VONG</t>
  </si>
  <si>
    <t>$319.36M</t>
  </si>
  <si>
    <t>http://www.nasdaq.com/symbol/vong</t>
  </si>
  <si>
    <t>Vanguard Russell 1000 Value ETF</t>
  </si>
  <si>
    <t>VONV</t>
  </si>
  <si>
    <t>$313.79M</t>
  </si>
  <si>
    <t>http://www.nasdaq.com/symbol/vonv</t>
  </si>
  <si>
    <t>Vanguard Russell 2000 ETF</t>
  </si>
  <si>
    <t>VTWO</t>
  </si>
  <si>
    <t>$390.96M</t>
  </si>
  <si>
    <t>http://www.nasdaq.com/symbol/vtwo</t>
  </si>
  <si>
    <t>Vanguard Russell 2000 Growth ETF</t>
  </si>
  <si>
    <t>VTWG</t>
  </si>
  <si>
    <t>$107.87M</t>
  </si>
  <si>
    <t>http://www.nasdaq.com/symbol/vtwg</t>
  </si>
  <si>
    <t>Vanguard Russell 2000 Value ETF</t>
  </si>
  <si>
    <t>VTWV</t>
  </si>
  <si>
    <t>$70.49M</t>
  </si>
  <si>
    <t>http://www.nasdaq.com/symbol/vtwv</t>
  </si>
  <si>
    <t>Vanguard Russell 3000 ETF</t>
  </si>
  <si>
    <t>VTHR</t>
  </si>
  <si>
    <t>$116.94M</t>
  </si>
  <si>
    <t>http://www.nasdaq.com/symbol/vthr</t>
  </si>
  <si>
    <t>Vanguard Short-Term Corporate Bond ETF</t>
  </si>
  <si>
    <t>VCSH</t>
  </si>
  <si>
    <t>$9.48B</t>
  </si>
  <si>
    <t>http://www.nasdaq.com/symbol/vcsh</t>
  </si>
  <si>
    <t>Vanguard Short-Term Government Bond ETF</t>
  </si>
  <si>
    <t>VGSH</t>
  </si>
  <si>
    <t>$578.84M</t>
  </si>
  <si>
    <t>http://www.nasdaq.com/symbol/vgsh</t>
  </si>
  <si>
    <t>Vanguard Short-Term Inflation-Protected Securities ETF</t>
  </si>
  <si>
    <t>VTIP</t>
  </si>
  <si>
    <t>http://www.nasdaq.com/symbol/vtip</t>
  </si>
  <si>
    <t>Vanguard Total International Bond ETF</t>
  </si>
  <si>
    <t>BNDX</t>
  </si>
  <si>
    <t>http://www.nasdaq.com/symbol/bndx</t>
  </si>
  <si>
    <t>Vanguard Total International Stock ETF</t>
  </si>
  <si>
    <t>VXUS</t>
  </si>
  <si>
    <t>http://www.nasdaq.com/symbol/vxus</t>
  </si>
  <si>
    <t>Vapor Corp.</t>
  </si>
  <si>
    <t>VPCO</t>
  </si>
  <si>
    <t>$18.22M</t>
  </si>
  <si>
    <t>Tobacco</t>
  </si>
  <si>
    <t>http://www.nasdaq.com/symbol/vpco</t>
  </si>
  <si>
    <t>Varonis Systems, Inc.</t>
  </si>
  <si>
    <t>VRNS</t>
  </si>
  <si>
    <t>$734.04M</t>
  </si>
  <si>
    <t>http://www.nasdaq.com/symbol/vrns</t>
  </si>
  <si>
    <t>VASCO Data Security International, Inc.</t>
  </si>
  <si>
    <t>VDSI</t>
  </si>
  <si>
    <t>$1.09B</t>
  </si>
  <si>
    <t>http://www.nasdaq.com/symbol/vdsi</t>
  </si>
  <si>
    <t>Vascular Biogenics Ltd.</t>
  </si>
  <si>
    <t>VBLT</t>
  </si>
  <si>
    <t>$84.57M</t>
  </si>
  <si>
    <t>http://www.nasdaq.com/symbol/vblt</t>
  </si>
  <si>
    <t>Vascular Solutions, Inc.</t>
  </si>
  <si>
    <t>VASC</t>
  </si>
  <si>
    <t>$498M</t>
  </si>
  <si>
    <t>http://www.nasdaq.com/symbol/vasc</t>
  </si>
  <si>
    <t>VBI Vaccines Inc.</t>
  </si>
  <si>
    <t>VBIV</t>
  </si>
  <si>
    <t>$56.62M</t>
  </si>
  <si>
    <t>http://www.nasdaq.com/symbol/vbiv</t>
  </si>
  <si>
    <t>VCA Inc.</t>
  </si>
  <si>
    <t>WOOF</t>
  </si>
  <si>
    <t>$4.46B</t>
  </si>
  <si>
    <t>http://www.nasdaq.com/symbol/woof</t>
  </si>
  <si>
    <t>Veeco Instruments Inc.</t>
  </si>
  <si>
    <t>VECO</t>
  </si>
  <si>
    <t>http://www.nasdaq.com/symbol/veco</t>
  </si>
  <si>
    <t>VelocityShares 3x Inverse Silver ETN linked to S&amp;P GSCI Silver</t>
  </si>
  <si>
    <t>DSLV</t>
  </si>
  <si>
    <t>$34.02M</t>
  </si>
  <si>
    <t>http://www.nasdaq.com/symbol/dslv</t>
  </si>
  <si>
    <t>VelocityShares 3x Long Gold ETN linked to the S&amp;P GSCI Gold In</t>
  </si>
  <si>
    <t>UGLD</t>
  </si>
  <si>
    <t>$11.39M</t>
  </si>
  <si>
    <t>http://www.nasdaq.com/symbol/ugld</t>
  </si>
  <si>
    <t>VelocityShares 3x Long Silver ETN linked to the S&amp;P GSCI Silve</t>
  </si>
  <si>
    <t>USLV</t>
  </si>
  <si>
    <t>http://www.nasdaq.com/symbol/uslv</t>
  </si>
  <si>
    <t>VelocityShares Daily 2x VIX Medium Term ETN</t>
  </si>
  <si>
    <t>TVIZ</t>
  </si>
  <si>
    <t>http://www.nasdaq.com/symbol/tviz</t>
  </si>
  <si>
    <t>VelocityShares Daily 2x VIX Short Term ETN</t>
  </si>
  <si>
    <t>TVIX</t>
  </si>
  <si>
    <t>$31.74M</t>
  </si>
  <si>
    <t>http://www.nasdaq.com/symbol/tvix</t>
  </si>
  <si>
    <t>VelocityShares Daily Inverse VIX Medium Term ETN</t>
  </si>
  <si>
    <t>ZIV</t>
  </si>
  <si>
    <t>$37.81M</t>
  </si>
  <si>
    <t>http://www.nasdaq.com/symbol/ziv</t>
  </si>
  <si>
    <t>VelocityShares Daily Inverse VIX Short Term ETN</t>
  </si>
  <si>
    <t>XIV</t>
  </si>
  <si>
    <t>$485.35M</t>
  </si>
  <si>
    <t>http://www.nasdaq.com/symbol/xiv</t>
  </si>
  <si>
    <t>VelocityShares Equal Risk Weighted Large Cap ETF</t>
  </si>
  <si>
    <t>ERW</t>
  </si>
  <si>
    <t>$30.33M</t>
  </si>
  <si>
    <t>http://www.nasdaq.com/symbol/erw</t>
  </si>
  <si>
    <t>VelocityShares VIX Medium Term ETN</t>
  </si>
  <si>
    <t>VIIZ</t>
  </si>
  <si>
    <t>$2.25M</t>
  </si>
  <si>
    <t>http://www.nasdaq.com/symbol/viiz</t>
  </si>
  <si>
    <t>VelocityShares VIX Short Term ETN</t>
  </si>
  <si>
    <t>VIIX</t>
  </si>
  <si>
    <t>$6.59M</t>
  </si>
  <si>
    <t>http://www.nasdaq.com/symbol/viix</t>
  </si>
  <si>
    <t>Venaxis, Inc.</t>
  </si>
  <si>
    <t>APPY</t>
  </si>
  <si>
    <t>$14.22M</t>
  </si>
  <si>
    <t>http://www.nasdaq.com/symbol/appy</t>
  </si>
  <si>
    <t>Vera Bradley, Inc.</t>
  </si>
  <si>
    <t>VRA</t>
  </si>
  <si>
    <t>$796.9M</t>
  </si>
  <si>
    <t>http://www.nasdaq.com/symbol/vra</t>
  </si>
  <si>
    <t>Veracyte, Inc.</t>
  </si>
  <si>
    <t>VCYT</t>
  </si>
  <si>
    <t>$197.83M</t>
  </si>
  <si>
    <t>http://www.nasdaq.com/symbol/vcyt</t>
  </si>
  <si>
    <t>Verastem, Inc.</t>
  </si>
  <si>
    <t>VSTM</t>
  </si>
  <si>
    <t>$270.77M</t>
  </si>
  <si>
    <t>http://www.nasdaq.com/symbol/vstm</t>
  </si>
  <si>
    <t>Vericel Corporation</t>
  </si>
  <si>
    <t>VCEL</t>
  </si>
  <si>
    <t>$85.63M</t>
  </si>
  <si>
    <t>http://www.nasdaq.com/symbol/vcel</t>
  </si>
  <si>
    <t>Verint Systems Inc.</t>
  </si>
  <si>
    <t>VRNT</t>
  </si>
  <si>
    <t>http://www.nasdaq.com/symbol/vrnt</t>
  </si>
  <si>
    <t>VeriSign, Inc.</t>
  </si>
  <si>
    <t>VRSN</t>
  </si>
  <si>
    <t>$7.47B</t>
  </si>
  <si>
    <t>http://www.nasdaq.com/symbol/vrsn</t>
  </si>
  <si>
    <t>VRSK</t>
  </si>
  <si>
    <t>$11.18B</t>
  </si>
  <si>
    <t>http://www.nasdaq.com/symbol/vrsk</t>
  </si>
  <si>
    <t>Veritex Holdings, Inc.</t>
  </si>
  <si>
    <t>VBTX</t>
  </si>
  <si>
    <t>$134.39M</t>
  </si>
  <si>
    <t>http://www.nasdaq.com/symbol/vbtx</t>
  </si>
  <si>
    <t>Vermillion, Inc.</t>
  </si>
  <si>
    <t>VRML</t>
  </si>
  <si>
    <t>$84.51M</t>
  </si>
  <si>
    <t>http://www.nasdaq.com/symbol/vrml</t>
  </si>
  <si>
    <t>Versartis, Inc.</t>
  </si>
  <si>
    <t>VSAR</t>
  </si>
  <si>
    <t>$456.07M</t>
  </si>
  <si>
    <t>http://www.nasdaq.com/symbol/vsar</t>
  </si>
  <si>
    <t>Vertex Energy, Inc</t>
  </si>
  <si>
    <t>VTNR</t>
  </si>
  <si>
    <t>$96.97M</t>
  </si>
  <si>
    <t>http://www.nasdaq.com/symbol/vtnr</t>
  </si>
  <si>
    <t>VRTX</t>
  </si>
  <si>
    <t>$28.71B</t>
  </si>
  <si>
    <t>http://www.nasdaq.com/symbol/vrtx</t>
  </si>
  <si>
    <t>Vestin Realty Mortgage I, Inc.</t>
  </si>
  <si>
    <t>VRTA</t>
  </si>
  <si>
    <t>$1.2M</t>
  </si>
  <si>
    <t>http://www.nasdaq.com/symbol/vrta</t>
  </si>
  <si>
    <t>Vestin Realty Mortgage II, Inc.</t>
  </si>
  <si>
    <t>VRTB</t>
  </si>
  <si>
    <t>$7.72M</t>
  </si>
  <si>
    <t>http://www.nasdaq.com/symbol/vrtb</t>
  </si>
  <si>
    <t>VIA</t>
  </si>
  <si>
    <t>http://www.nasdaq.com/symbol/via</t>
  </si>
  <si>
    <t>VIAB</t>
  </si>
  <si>
    <t>$24.76B</t>
  </si>
  <si>
    <t>http://www.nasdaq.com/symbol/viab</t>
  </si>
  <si>
    <t>ViaSat, Inc.</t>
  </si>
  <si>
    <t>VSAT</t>
  </si>
  <si>
    <t>http://www.nasdaq.com/symbol/vsat</t>
  </si>
  <si>
    <t>Viasystems Group, Inc.</t>
  </si>
  <si>
    <t>VIAS</t>
  </si>
  <si>
    <t>$364.24M</t>
  </si>
  <si>
    <t>http://www.nasdaq.com/symbol/vias</t>
  </si>
  <si>
    <t>Vical Incorporated</t>
  </si>
  <si>
    <t>VICL</t>
  </si>
  <si>
    <t>$91.23M</t>
  </si>
  <si>
    <t>http://www.nasdaq.com/symbol/vicl</t>
  </si>
  <si>
    <t>Vicor Corporation</t>
  </si>
  <si>
    <t>VICR</t>
  </si>
  <si>
    <t>$485.12M</t>
  </si>
  <si>
    <t>http://www.nasdaq.com/symbol/vicr</t>
  </si>
  <si>
    <t>Vident Core U.S. Bond Strategy Fund</t>
  </si>
  <si>
    <t>VBND</t>
  </si>
  <si>
    <t>http://www.nasdaq.com/symbol/vbnd</t>
  </si>
  <si>
    <t>Vident Core US Equity ETF</t>
  </si>
  <si>
    <t>VUSE</t>
  </si>
  <si>
    <t>$186.73M</t>
  </si>
  <si>
    <t>http://www.nasdaq.com/symbol/vuse</t>
  </si>
  <si>
    <t>Vident International Equity Fund</t>
  </si>
  <si>
    <t>VIDI</t>
  </si>
  <si>
    <t>http://www.nasdaq.com/symbol/vidi</t>
  </si>
  <si>
    <t>Video Display Corporation</t>
  </si>
  <si>
    <t>VIDE</t>
  </si>
  <si>
    <t>$15.73M</t>
  </si>
  <si>
    <t>http://www.nasdaq.com/symbol/vide</t>
  </si>
  <si>
    <t>Viewtran Group, Inc.</t>
  </si>
  <si>
    <t>VIEW</t>
  </si>
  <si>
    <t>$38.79M</t>
  </si>
  <si>
    <t>http://www.nasdaq.com/symbol/view</t>
  </si>
  <si>
    <t>Viggle Inc.</t>
  </si>
  <si>
    <t>VGGL</t>
  </si>
  <si>
    <t>$29.97M</t>
  </si>
  <si>
    <t>http://www.nasdaq.com/symbol/vggl</t>
  </si>
  <si>
    <t>Viking Therapeutics, Inc.</t>
  </si>
  <si>
    <t>VKTX</t>
  </si>
  <si>
    <t>http://www.nasdaq.com/symbol/vktx</t>
  </si>
  <si>
    <t>Village Bank and Trust Financial Corp.</t>
  </si>
  <si>
    <t>VBFC</t>
  </si>
  <si>
    <t>$5.77M</t>
  </si>
  <si>
    <t>http://www.nasdaq.com/symbol/vbfc</t>
  </si>
  <si>
    <t>Village Super Market, Inc.</t>
  </si>
  <si>
    <t>VLGEA</t>
  </si>
  <si>
    <t>$387.57M</t>
  </si>
  <si>
    <t>http://www.nasdaq.com/symbol/vlgea</t>
  </si>
  <si>
    <t>Vimicro International Corporation</t>
  </si>
  <si>
    <t>VIMC</t>
  </si>
  <si>
    <t>$207.83M</t>
  </si>
  <si>
    <t>http://www.nasdaq.com/symbol/vimc</t>
  </si>
  <si>
    <t>VIP</t>
  </si>
  <si>
    <t>$9.17B</t>
  </si>
  <si>
    <t>http://www.nasdaq.com/symbol/vip</t>
  </si>
  <si>
    <t>Viper Energy Partners LP</t>
  </si>
  <si>
    <t>VNOM</t>
  </si>
  <si>
    <t>http://www.nasdaq.com/symbol/vnom</t>
  </si>
  <si>
    <t>Virco Manufacturing Corporation</t>
  </si>
  <si>
    <t>VIRC</t>
  </si>
  <si>
    <t>$36.39M</t>
  </si>
  <si>
    <t>http://www.nasdaq.com/symbol/virc</t>
  </si>
  <si>
    <t>Virgin America Inc.</t>
  </si>
  <si>
    <t>VA</t>
  </si>
  <si>
    <t>http://www.nasdaq.com/symbol/va</t>
  </si>
  <si>
    <t>VirtualScopics, Inc.</t>
  </si>
  <si>
    <t>VSCP</t>
  </si>
  <si>
    <t>$10.03M</t>
  </si>
  <si>
    <t>http://www.nasdaq.com/symbol/vscp</t>
  </si>
  <si>
    <t>Virtus Investment Partners, Inc.</t>
  </si>
  <si>
    <t>VRTS</t>
  </si>
  <si>
    <t>http://www.nasdaq.com/symbol/vrts</t>
  </si>
  <si>
    <t>Virtusa Corporation</t>
  </si>
  <si>
    <t>VRTU</t>
  </si>
  <si>
    <t>http://www.nasdaq.com/symbol/vrtu</t>
  </si>
  <si>
    <t>VisionChina Media, Inc.</t>
  </si>
  <si>
    <t>VISN</t>
  </si>
  <si>
    <t>$73.23M</t>
  </si>
  <si>
    <t>http://www.nasdaq.com/symbol/visn</t>
  </si>
  <si>
    <t>Vision-Sciences, Inc.</t>
  </si>
  <si>
    <t>VSCI</t>
  </si>
  <si>
    <t>$24.64M</t>
  </si>
  <si>
    <t>http://www.nasdaq.com/symbol/vsci</t>
  </si>
  <si>
    <t>Vitae Pharmaceuticals, Inc.</t>
  </si>
  <si>
    <t>VTAE</t>
  </si>
  <si>
    <t>$310.53M</t>
  </si>
  <si>
    <t>http://www.nasdaq.com/symbol/vtae</t>
  </si>
  <si>
    <t>Vital Therapies, Inc.</t>
  </si>
  <si>
    <t>VTL</t>
  </si>
  <si>
    <t>$523.64M</t>
  </si>
  <si>
    <t>http://www.nasdaq.com/symbol/vtl</t>
  </si>
  <si>
    <t>Vitesse Semiconductor Corporation</t>
  </si>
  <si>
    <t>VTSS</t>
  </si>
  <si>
    <t>$291.78M</t>
  </si>
  <si>
    <t>http://www.nasdaq.com/symbol/vtss</t>
  </si>
  <si>
    <t>VIVUS, Inc.</t>
  </si>
  <si>
    <t>VVUS</t>
  </si>
  <si>
    <t>$298.59M</t>
  </si>
  <si>
    <t>http://www.nasdaq.com/symbol/vvus</t>
  </si>
  <si>
    <t>VOD</t>
  </si>
  <si>
    <t>$95.17B</t>
  </si>
  <si>
    <t>http://www.nasdaq.com/symbol/vod</t>
  </si>
  <si>
    <t>Voltari Corporation</t>
  </si>
  <si>
    <t>VLTC</t>
  </si>
  <si>
    <t>$3.67M</t>
  </si>
  <si>
    <t>http://www.nasdaq.com/symbol/vltc</t>
  </si>
  <si>
    <t>VOXX International Corporation</t>
  </si>
  <si>
    <t>VOXX</t>
  </si>
  <si>
    <t>$211.57M</t>
  </si>
  <si>
    <t>http://www.nasdaq.com/symbol/voxx</t>
  </si>
  <si>
    <t>Vringo, Inc.</t>
  </si>
  <si>
    <t>VRNG</t>
  </si>
  <si>
    <t>$64.3M</t>
  </si>
  <si>
    <t>http://www.nasdaq.com/symbol/vrng</t>
  </si>
  <si>
    <t>VRNGW</t>
  </si>
  <si>
    <t>http://www.nasdaq.com/symbol/vrngw</t>
  </si>
  <si>
    <t>VSE Corporation</t>
  </si>
  <si>
    <t>VSEC</t>
  </si>
  <si>
    <t>$426.18M</t>
  </si>
  <si>
    <t>http://www.nasdaq.com/symbol/vsec</t>
  </si>
  <si>
    <t>Vuzix Corporation</t>
  </si>
  <si>
    <t>VUZI</t>
  </si>
  <si>
    <t>$83.38M</t>
  </si>
  <si>
    <t>http://www.nasdaq.com/symbol/vuzi</t>
  </si>
  <si>
    <t>VWR Corporation</t>
  </si>
  <si>
    <t>VWR</t>
  </si>
  <si>
    <t>$3.37B</t>
  </si>
  <si>
    <t>http://www.nasdaq.com/symbol/vwr</t>
  </si>
  <si>
    <t>WaferGen Bio-systems, Inc.</t>
  </si>
  <si>
    <t>WGBS</t>
  </si>
  <si>
    <t>$26.89M</t>
  </si>
  <si>
    <t>http://www.nasdaq.com/symbol/wgbs</t>
  </si>
  <si>
    <t>Walgreens Boots Alliance, Inc.</t>
  </si>
  <si>
    <t>WBA</t>
  </si>
  <si>
    <t>$72.94B</t>
  </si>
  <si>
    <t>http://www.nasdaq.com/symbol/wba</t>
  </si>
  <si>
    <t>Warren Resources, Inc.</t>
  </si>
  <si>
    <t>WRES</t>
  </si>
  <si>
    <t>$106.59M</t>
  </si>
  <si>
    <t>http://www.nasdaq.com/symbol/wres</t>
  </si>
  <si>
    <t>Washington Federal, Inc.</t>
  </si>
  <si>
    <t>WAFD</t>
  </si>
  <si>
    <t>http://www.nasdaq.com/symbol/wafd</t>
  </si>
  <si>
    <t>WAFDW</t>
  </si>
  <si>
    <t>http://www.nasdaq.com/symbol/wafdw</t>
  </si>
  <si>
    <t>Washington Trust Bancorp, Inc.</t>
  </si>
  <si>
    <t>WASH</t>
  </si>
  <si>
    <t>$632.88M</t>
  </si>
  <si>
    <t>http://www.nasdaq.com/symbol/wash</t>
  </si>
  <si>
    <t>WashingtonFirst Bankshares Inc</t>
  </si>
  <si>
    <t>WFBI</t>
  </si>
  <si>
    <t>$129.88M</t>
  </si>
  <si>
    <t>http://www.nasdaq.com/symbol/wfbi</t>
  </si>
  <si>
    <t>Waterstone Financial, Inc.</t>
  </si>
  <si>
    <t>WSBF</t>
  </si>
  <si>
    <t>$441.27M</t>
  </si>
  <si>
    <t>http://www.nasdaq.com/symbol/wsbf</t>
  </si>
  <si>
    <t>Wave Systems Corp.</t>
  </si>
  <si>
    <t>WAVX</t>
  </si>
  <si>
    <t>$38.08M</t>
  </si>
  <si>
    <t>http://www.nasdaq.com/symbol/wavx</t>
  </si>
  <si>
    <t>Wayne Savings Bancshares Inc.</t>
  </si>
  <si>
    <t>WAYN</t>
  </si>
  <si>
    <t>$38.38M</t>
  </si>
  <si>
    <t>http://www.nasdaq.com/symbol/wayn</t>
  </si>
  <si>
    <t>Wayside Technology Group, Inc.</t>
  </si>
  <si>
    <t>WSTG</t>
  </si>
  <si>
    <t>http://www.nasdaq.com/symbol/wstg</t>
  </si>
  <si>
    <t>WD-40 Company</t>
  </si>
  <si>
    <t>WDFC</t>
  </si>
  <si>
    <t>http://www.nasdaq.com/symbol/wdfc</t>
  </si>
  <si>
    <t>Web.com Group, Inc.</t>
  </si>
  <si>
    <t>WWWW</t>
  </si>
  <si>
    <t>$946.04M</t>
  </si>
  <si>
    <t>http://www.nasdaq.com/symbol/wwww</t>
  </si>
  <si>
    <t>WebMD Health Corp</t>
  </si>
  <si>
    <t>WBMD</t>
  </si>
  <si>
    <t>http://www.nasdaq.com/symbol/wbmd</t>
  </si>
  <si>
    <t>Weibo Corporation</t>
  </si>
  <si>
    <t>WB</t>
  </si>
  <si>
    <t>http://www.nasdaq.com/symbol/wb</t>
  </si>
  <si>
    <t>Wellesley Bancorp, Inc.</t>
  </si>
  <si>
    <t>WEBK</t>
  </si>
  <si>
    <t>$46.14M</t>
  </si>
  <si>
    <t>http://www.nasdaq.com/symbol/webk</t>
  </si>
  <si>
    <t>Wendy&amp;#39;s Company (The)</t>
  </si>
  <si>
    <t>WEN</t>
  </si>
  <si>
    <t>$4.11B</t>
  </si>
  <si>
    <t>http://www.nasdaq.com/symbol/wen</t>
  </si>
  <si>
    <t>Werner Enterprises, Inc.</t>
  </si>
  <si>
    <t>WERN</t>
  </si>
  <si>
    <t>http://www.nasdaq.com/symbol/wern</t>
  </si>
  <si>
    <t>WesBanco, Inc.</t>
  </si>
  <si>
    <t>WSBC</t>
  </si>
  <si>
    <t>$967.24M</t>
  </si>
  <si>
    <t>http://www.nasdaq.com/symbol/wsbc</t>
  </si>
  <si>
    <t>West Bancorporation</t>
  </si>
  <si>
    <t>WTBA</t>
  </si>
  <si>
    <t>$288.18M</t>
  </si>
  <si>
    <t>http://www.nasdaq.com/symbol/wtba</t>
  </si>
  <si>
    <t>West Corporation</t>
  </si>
  <si>
    <t>WSTC</t>
  </si>
  <si>
    <t>$2.93B</t>
  </si>
  <si>
    <t>http://www.nasdaq.com/symbol/wstc</t>
  </si>
  <si>
    <t>West Marine, Inc.</t>
  </si>
  <si>
    <t>WMAR</t>
  </si>
  <si>
    <t>$298.57M</t>
  </si>
  <si>
    <t>http://www.nasdaq.com/symbol/wmar</t>
  </si>
  <si>
    <t>Westamerica Bancorporation</t>
  </si>
  <si>
    <t>WABC</t>
  </si>
  <si>
    <t>http://www.nasdaq.com/symbol/wabc</t>
  </si>
  <si>
    <t>Westbury Bancorp, Inc.</t>
  </si>
  <si>
    <t>WBB</t>
  </si>
  <si>
    <t>$81.26M</t>
  </si>
  <si>
    <t>http://www.nasdaq.com/symbol/wbb</t>
  </si>
  <si>
    <t>Westell Technologies, Inc.</t>
  </si>
  <si>
    <t>WSTL</t>
  </si>
  <si>
    <t>$92.7M</t>
  </si>
  <si>
    <t>http://www.nasdaq.com/symbol/wstl</t>
  </si>
  <si>
    <t>WDC</t>
  </si>
  <si>
    <t>$25.72B</t>
  </si>
  <si>
    <t>http://www.nasdaq.com/symbol/wdc</t>
  </si>
  <si>
    <t>Westfield Financial, Inc.</t>
  </si>
  <si>
    <t>WFD</t>
  </si>
  <si>
    <t>$136.44M</t>
  </si>
  <si>
    <t>http://www.nasdaq.com/symbol/wfd</t>
  </si>
  <si>
    <t>Westmoreland Coal Company</t>
  </si>
  <si>
    <t>WLB</t>
  </si>
  <si>
    <t>$507.96M</t>
  </si>
  <si>
    <t>http://www.nasdaq.com/symbol/wlb</t>
  </si>
  <si>
    <t>Westport Innovations Inc</t>
  </si>
  <si>
    <t>WPRT</t>
  </si>
  <si>
    <t>$352.22M</t>
  </si>
  <si>
    <t>http://www.nasdaq.com/symbol/wprt</t>
  </si>
  <si>
    <t>Weyco Group, Inc.</t>
  </si>
  <si>
    <t>WEYS</t>
  </si>
  <si>
    <t>$291.44M</t>
  </si>
  <si>
    <t>http://www.nasdaq.com/symbol/weys</t>
  </si>
  <si>
    <t>Wheeler Real Estate Investment Trust, Inc.</t>
  </si>
  <si>
    <t>WHLR</t>
  </si>
  <si>
    <t>http://www.nasdaq.com/symbol/whlr</t>
  </si>
  <si>
    <t>WHLRP</t>
  </si>
  <si>
    <t>$13.79M</t>
  </si>
  <si>
    <t>http://www.nasdaq.com/symbol/whlrp</t>
  </si>
  <si>
    <t>WHLRW</t>
  </si>
  <si>
    <t>http://www.nasdaq.com/symbol/whlrw</t>
  </si>
  <si>
    <t>WhiteHorse Finance, Inc.</t>
  </si>
  <si>
    <t>WHF</t>
  </si>
  <si>
    <t>http://www.nasdaq.com/symbol/whf</t>
  </si>
  <si>
    <t>WHFBL</t>
  </si>
  <si>
    <t>http://www.nasdaq.com/symbol/whfbl</t>
  </si>
  <si>
    <t>WFM</t>
  </si>
  <si>
    <t>$20.4B</t>
  </si>
  <si>
    <t>http://www.nasdaq.com/symbol/wfm</t>
  </si>
  <si>
    <t>Wi-Lan Inc</t>
  </si>
  <si>
    <t>WILN</t>
  </si>
  <si>
    <t>$320.94M</t>
  </si>
  <si>
    <t>http://www.nasdaq.com/symbol/wiln</t>
  </si>
  <si>
    <t>Wilhelmina International, Inc.</t>
  </si>
  <si>
    <t>WHLM</t>
  </si>
  <si>
    <t>$33.75M</t>
  </si>
  <si>
    <t>http://www.nasdaq.com/symbol/whlm</t>
  </si>
  <si>
    <t>Willamette Valley Vineyards, Inc.</t>
  </si>
  <si>
    <t>WVVI</t>
  </si>
  <si>
    <t>$28.93M</t>
  </si>
  <si>
    <t>http://www.nasdaq.com/symbol/wvvi</t>
  </si>
  <si>
    <t>Willdan Group, Inc.</t>
  </si>
  <si>
    <t>WLDN</t>
  </si>
  <si>
    <t>$109.14M</t>
  </si>
  <si>
    <t>http://www.nasdaq.com/symbol/wldn</t>
  </si>
  <si>
    <t>Willis Lease Finance Corporation</t>
  </si>
  <si>
    <t>WLFC</t>
  </si>
  <si>
    <t>$178.49M</t>
  </si>
  <si>
    <t>http://www.nasdaq.com/symbol/wlfc</t>
  </si>
  <si>
    <t>Wilshire Bancorp, Inc.</t>
  </si>
  <si>
    <t>WIBC</t>
  </si>
  <si>
    <t>$765.84M</t>
  </si>
  <si>
    <t>http://www.nasdaq.com/symbol/wibc</t>
  </si>
  <si>
    <t>Windstream Holdings, Inc.</t>
  </si>
  <si>
    <t>WIN</t>
  </si>
  <si>
    <t>http://www.nasdaq.com/symbol/win</t>
  </si>
  <si>
    <t>Winmark Corporation</t>
  </si>
  <si>
    <t>WINA</t>
  </si>
  <si>
    <t>$400.25M</t>
  </si>
  <si>
    <t>http://www.nasdaq.com/symbol/wina</t>
  </si>
  <si>
    <t>Wintrust Financial Corporation</t>
  </si>
  <si>
    <t>WTFC</t>
  </si>
  <si>
    <t>http://www.nasdaq.com/symbol/wtfc</t>
  </si>
  <si>
    <t>WTFCW</t>
  </si>
  <si>
    <t>http://www.nasdaq.com/symbol/wtfcw</t>
  </si>
  <si>
    <t>WisdomTree Barclays U.S. Aggregate Bond Negative Duration Fund</t>
  </si>
  <si>
    <t>AGND</t>
  </si>
  <si>
    <t>$13.55M</t>
  </si>
  <si>
    <t>http://www.nasdaq.com/symbol/agnd</t>
  </si>
  <si>
    <t>WisdomTree Barclays U.S. Aggregate Bond Zero Duration Fund</t>
  </si>
  <si>
    <t>AGZD</t>
  </si>
  <si>
    <t>$58.98M</t>
  </si>
  <si>
    <t>http://www.nasdaq.com/symbol/agzd</t>
  </si>
  <si>
    <t>WisdomTree BofA Merrill Lynch High Yield Bond Negative Duratio</t>
  </si>
  <si>
    <t>HYND</t>
  </si>
  <si>
    <t>$8.7M</t>
  </si>
  <si>
    <t>http://www.nasdaq.com/symbol/hynd</t>
  </si>
  <si>
    <t>WisdomTree BofA Merrill Lynch High Yield Bond Zero Duration Fu</t>
  </si>
  <si>
    <t>HYZD</t>
  </si>
  <si>
    <t>$21.82M</t>
  </si>
  <si>
    <t>http://www.nasdaq.com/symbol/hyzd</t>
  </si>
  <si>
    <t>WisdomTree China Dividend ex-Financials Fund</t>
  </si>
  <si>
    <t>CHXF</t>
  </si>
  <si>
    <t>$18.65M</t>
  </si>
  <si>
    <t>http://www.nasdaq.com/symbol/chxf</t>
  </si>
  <si>
    <t>WisdomTree Emerging Markets Consumer Growth Fund</t>
  </si>
  <si>
    <t>EMCG</t>
  </si>
  <si>
    <t>$20.4M</t>
  </si>
  <si>
    <t>http://www.nasdaq.com/symbol/emcg</t>
  </si>
  <si>
    <t>WisdomTree Emerging Markets Corporate Bond</t>
  </si>
  <si>
    <t>EMCB</t>
  </si>
  <si>
    <t>$107.46M</t>
  </si>
  <si>
    <t>http://www.nasdaq.com/symbol/emcb</t>
  </si>
  <si>
    <t>WisdomTree Emerging Markets Dividend Growth Fund</t>
  </si>
  <si>
    <t>DGRE</t>
  </si>
  <si>
    <t>$15.23M</t>
  </si>
  <si>
    <t>http://www.nasdaq.com/symbol/dgre</t>
  </si>
  <si>
    <t>WisdomTree Germany Hedged Equity Fund</t>
  </si>
  <si>
    <t>DXGE</t>
  </si>
  <si>
    <t>$13.31M</t>
  </si>
  <si>
    <t>http://www.nasdaq.com/symbol/dxge</t>
  </si>
  <si>
    <t>WisdomTree Investments, Inc.</t>
  </si>
  <si>
    <t>WETF</t>
  </si>
  <si>
    <t>$2.53B</t>
  </si>
  <si>
    <t>http://www.nasdaq.com/symbol/wetf</t>
  </si>
  <si>
    <t>WisdomTree Japan Hedged SmallCap Equity Fund</t>
  </si>
  <si>
    <t>DXJS</t>
  </si>
  <si>
    <t>$95.47M</t>
  </si>
  <si>
    <t>http://www.nasdaq.com/symbol/dxjs</t>
  </si>
  <si>
    <t>WisdomTree Japan Interest Rate Strategy Fund</t>
  </si>
  <si>
    <t>JGBB</t>
  </si>
  <si>
    <t>$4.94M</t>
  </si>
  <si>
    <t>http://www.nasdaq.com/symbol/jgbb</t>
  </si>
  <si>
    <t>WisdomTree Korea Hedged Equity Fund</t>
  </si>
  <si>
    <t>DXKW</t>
  </si>
  <si>
    <t>$8.62M</t>
  </si>
  <si>
    <t>http://www.nasdaq.com/symbol/dxkw</t>
  </si>
  <si>
    <t>WisdomTree Middle East Dividend Fund</t>
  </si>
  <si>
    <t>GULF</t>
  </si>
  <si>
    <t>$50.74M</t>
  </si>
  <si>
    <t>http://www.nasdaq.com/symbol/gulf</t>
  </si>
  <si>
    <t>WisdomTree Strategic Corporate Bond Fund</t>
  </si>
  <si>
    <t>CRDT</t>
  </si>
  <si>
    <t>http://www.nasdaq.com/symbol/crdt</t>
  </si>
  <si>
    <t>WisdomTree U.S. SmallCap Dividend Growth Fund</t>
  </si>
  <si>
    <t>DGRS</t>
  </si>
  <si>
    <t>$26.72M</t>
  </si>
  <si>
    <t>http://www.nasdaq.com/symbol/dgrs</t>
  </si>
  <si>
    <t>WisdomTree United Kingdom Hedged Equity Fund</t>
  </si>
  <si>
    <t>DXPS</t>
  </si>
  <si>
    <t>$22.76M</t>
  </si>
  <si>
    <t>http://www.nasdaq.com/symbol/dxps</t>
  </si>
  <si>
    <t>WisdomTree US Dividend Growth Fund</t>
  </si>
  <si>
    <t>DGRW</t>
  </si>
  <si>
    <t>$144.05M</t>
  </si>
  <si>
    <t>http://www.nasdaq.com/symbol/dgrw</t>
  </si>
  <si>
    <t>Wix.com Ltd.</t>
  </si>
  <si>
    <t>WIX</t>
  </si>
  <si>
    <t>$748.45M</t>
  </si>
  <si>
    <t>http://www.nasdaq.com/symbol/wix</t>
  </si>
  <si>
    <t>WL Ross Holding Corp.</t>
  </si>
  <si>
    <t>WLRH</t>
  </si>
  <si>
    <t>$622.81M</t>
  </si>
  <si>
    <t>http://www.nasdaq.com/symbol/wlrh</t>
  </si>
  <si>
    <t>WLRHU</t>
  </si>
  <si>
    <t>$420M</t>
  </si>
  <si>
    <t>http://www.nasdaq.com/symbol/wlrhu</t>
  </si>
  <si>
    <t>WLRHW</t>
  </si>
  <si>
    <t>http://www.nasdaq.com/symbol/wlrhw</t>
  </si>
  <si>
    <t>Wolverine Bancorp, Inc.</t>
  </si>
  <si>
    <t>WBKC</t>
  </si>
  <si>
    <t>$53.91M</t>
  </si>
  <si>
    <t>http://www.nasdaq.com/symbol/wbkc</t>
  </si>
  <si>
    <t>Woodward, Inc.</t>
  </si>
  <si>
    <t>WWD</t>
  </si>
  <si>
    <t>http://www.nasdaq.com/symbol/wwd</t>
  </si>
  <si>
    <t>World Acceptance Corporation</t>
  </si>
  <si>
    <t>WRLD</t>
  </si>
  <si>
    <t>$779.29M</t>
  </si>
  <si>
    <t>http://www.nasdaq.com/symbol/wrld</t>
  </si>
  <si>
    <t>WPCS International Incorporated</t>
  </si>
  <si>
    <t>WPCS</t>
  </si>
  <si>
    <t>$4.44M</t>
  </si>
  <si>
    <t>http://www.nasdaq.com/symbol/wpcs</t>
  </si>
  <si>
    <t>WPP plc</t>
  </si>
  <si>
    <t>WPPGY</t>
  </si>
  <si>
    <t>$30.8B</t>
  </si>
  <si>
    <t>http://www.nasdaq.com/symbol/wppgy</t>
  </si>
  <si>
    <t>Wright Medical Group, Inc.</t>
  </si>
  <si>
    <t>WMGI</t>
  </si>
  <si>
    <t>http://www.nasdaq.com/symbol/wmgi</t>
  </si>
  <si>
    <t>WMGIZ</t>
  </si>
  <si>
    <t>http://www.nasdaq.com/symbol/wmgiz</t>
  </si>
  <si>
    <t>WSFS Financial Corporation</t>
  </si>
  <si>
    <t>WSFS</t>
  </si>
  <si>
    <t>$733.38M</t>
  </si>
  <si>
    <t>http://www.nasdaq.com/symbol/wsfs</t>
  </si>
  <si>
    <t>WSFSL</t>
  </si>
  <si>
    <t>http://www.nasdaq.com/symbol/wsfsl</t>
  </si>
  <si>
    <t>WSI Industries Inc.</t>
  </si>
  <si>
    <t>WSCI</t>
  </si>
  <si>
    <t>$18.72M</t>
  </si>
  <si>
    <t>http://www.nasdaq.com/symbol/wsci</t>
  </si>
  <si>
    <t>WVS Financial Corp.</t>
  </si>
  <si>
    <t>WVFC</t>
  </si>
  <si>
    <t>$23.58M</t>
  </si>
  <si>
    <t>http://www.nasdaq.com/symbol/wvfc</t>
  </si>
  <si>
    <t>WYNN</t>
  </si>
  <si>
    <t>$16.06B</t>
  </si>
  <si>
    <t>http://www.nasdaq.com/symbol/wynn</t>
  </si>
  <si>
    <t>Xcerra Corporation</t>
  </si>
  <si>
    <t>XCRA</t>
  </si>
  <si>
    <t>$472.42M</t>
  </si>
  <si>
    <t>http://www.nasdaq.com/symbol/xcra</t>
  </si>
  <si>
    <t>Xencor, Inc.</t>
  </si>
  <si>
    <t>XNCR</t>
  </si>
  <si>
    <t>$473.52M</t>
  </si>
  <si>
    <t>http://www.nasdaq.com/symbol/xncr</t>
  </si>
  <si>
    <t>Xenith Bankshares, Inc.</t>
  </si>
  <si>
    <t>XBKS</t>
  </si>
  <si>
    <t>$82.71M</t>
  </si>
  <si>
    <t>http://www.nasdaq.com/symbol/xbks</t>
  </si>
  <si>
    <t>Xenon Pharmaceuticals Inc.</t>
  </si>
  <si>
    <t>XENE</t>
  </si>
  <si>
    <t>$274.83M</t>
  </si>
  <si>
    <t>http://www.nasdaq.com/symbol/xene</t>
  </si>
  <si>
    <t>XenoPort, Inc.</t>
  </si>
  <si>
    <t>XNPT</t>
  </si>
  <si>
    <t>$447.49M</t>
  </si>
  <si>
    <t>http://www.nasdaq.com/symbol/xnpt</t>
  </si>
  <si>
    <t>XG Technology, Inc</t>
  </si>
  <si>
    <t>XGTI</t>
  </si>
  <si>
    <t>$12.26M</t>
  </si>
  <si>
    <t>http://www.nasdaq.com/symbol/xgti</t>
  </si>
  <si>
    <t>XGTIW</t>
  </si>
  <si>
    <t>http://www.nasdaq.com/symbol/xgtiw</t>
  </si>
  <si>
    <t>XLNX</t>
  </si>
  <si>
    <t>$10.9B</t>
  </si>
  <si>
    <t>http://www.nasdaq.com/symbol/xlnx</t>
  </si>
  <si>
    <t>XOMA Corporation</t>
  </si>
  <si>
    <t>XOMA</t>
  </si>
  <si>
    <t>$469.36M</t>
  </si>
  <si>
    <t>http://www.nasdaq.com/symbol/xoma</t>
  </si>
  <si>
    <t>Xoom Corporation</t>
  </si>
  <si>
    <t>XOOM</t>
  </si>
  <si>
    <t>$631.69M</t>
  </si>
  <si>
    <t>http://www.nasdaq.com/symbol/xoom</t>
  </si>
  <si>
    <t>Xplore Technologies Corp</t>
  </si>
  <si>
    <t>XPLR</t>
  </si>
  <si>
    <t>$57.83M</t>
  </si>
  <si>
    <t>http://www.nasdaq.com/symbol/xplr</t>
  </si>
  <si>
    <t>XTL Biopharmaceuticals Ltd.</t>
  </si>
  <si>
    <t>XTLB</t>
  </si>
  <si>
    <t>$25.73M</t>
  </si>
  <si>
    <t>http://www.nasdaq.com/symbol/xtlb</t>
  </si>
  <si>
    <t>Xunlei Limited</t>
  </si>
  <si>
    <t>XNET</t>
  </si>
  <si>
    <t>$471.36M</t>
  </si>
  <si>
    <t>http://www.nasdaq.com/symbol/xnet</t>
  </si>
  <si>
    <t>YHOO</t>
  </si>
  <si>
    <t>$41.79B</t>
  </si>
  <si>
    <t>http://www.nasdaq.com/symbol/yhoo</t>
  </si>
  <si>
    <t>Yandex N.V.</t>
  </si>
  <si>
    <t>YNDX</t>
  </si>
  <si>
    <t>$5.41B</t>
  </si>
  <si>
    <t>http://www.nasdaq.com/symbol/yndx</t>
  </si>
  <si>
    <t>Yodlee, Inc.</t>
  </si>
  <si>
    <t>YDLE</t>
  </si>
  <si>
    <t>$380.3M</t>
  </si>
  <si>
    <t>http://www.nasdaq.com/symbol/ydle</t>
  </si>
  <si>
    <t>You On Demand Holdings, Inc.</t>
  </si>
  <si>
    <t>YOD</t>
  </si>
  <si>
    <t>http://www.nasdaq.com/symbol/yod</t>
  </si>
  <si>
    <t>YRC Worldwide, Inc.</t>
  </si>
  <si>
    <t>YRCW</t>
  </si>
  <si>
    <t>$623.91M</t>
  </si>
  <si>
    <t>http://www.nasdaq.com/symbol/yrcw</t>
  </si>
  <si>
    <t>YY Inc.</t>
  </si>
  <si>
    <t>YY</t>
  </si>
  <si>
    <t>http://www.nasdaq.com/symbol/yy</t>
  </si>
  <si>
    <t>Zafgen, Inc.</t>
  </si>
  <si>
    <t>ZFGN</t>
  </si>
  <si>
    <t>http://www.nasdaq.com/symbol/zfgn</t>
  </si>
  <si>
    <t>ZAGG Inc</t>
  </si>
  <si>
    <t>ZAGG</t>
  </si>
  <si>
    <t>$197.48M</t>
  </si>
  <si>
    <t>http://www.nasdaq.com/symbol/zagg</t>
  </si>
  <si>
    <t>ZaZa Energy Corporation</t>
  </si>
  <si>
    <t>ZAZA</t>
  </si>
  <si>
    <t>$27.28M</t>
  </si>
  <si>
    <t>http://www.nasdaq.com/symbol/zaza</t>
  </si>
  <si>
    <t>Zebra Technologies Corporation</t>
  </si>
  <si>
    <t>ZBRA</t>
  </si>
  <si>
    <t>$4.63B</t>
  </si>
  <si>
    <t>http://www.nasdaq.com/symbol/zbra</t>
  </si>
  <si>
    <t>ZELTIQ Aesthetics, Inc.</t>
  </si>
  <si>
    <t>ZLTQ</t>
  </si>
  <si>
    <t>http://www.nasdaq.com/symbol/zltq</t>
  </si>
  <si>
    <t>Zhone Technologies, Inc.</t>
  </si>
  <si>
    <t>ZHNE</t>
  </si>
  <si>
    <t>$50.05M</t>
  </si>
  <si>
    <t>http://www.nasdaq.com/symbol/zhne</t>
  </si>
  <si>
    <t>Zillow Group, Inc.</t>
  </si>
  <si>
    <t>Z</t>
  </si>
  <si>
    <t>$7.26B</t>
  </si>
  <si>
    <t>http://www.nasdaq.com/symbol/z</t>
  </si>
  <si>
    <t>Zion Oil &amp; Gas Inc</t>
  </si>
  <si>
    <t>ZN</t>
  </si>
  <si>
    <t>$65.29M</t>
  </si>
  <si>
    <t>http://www.nasdaq.com/symbol/zn</t>
  </si>
  <si>
    <t>ZNWAA</t>
  </si>
  <si>
    <t>http://www.nasdaq.com/symbol/znwaa</t>
  </si>
  <si>
    <t>Zions Bancorporation</t>
  </si>
  <si>
    <t>ZION</t>
  </si>
  <si>
    <t>$5.34B</t>
  </si>
  <si>
    <t>http://www.nasdaq.com/symbol/zion</t>
  </si>
  <si>
    <t>ZIONW</t>
  </si>
  <si>
    <t>http://www.nasdaq.com/symbol/zionw</t>
  </si>
  <si>
    <t>ZIONZ</t>
  </si>
  <si>
    <t>http://www.nasdaq.com/symbol/zionz</t>
  </si>
  <si>
    <t>ZIOPHARM Oncology Inc</t>
  </si>
  <si>
    <t>ZIOP</t>
  </si>
  <si>
    <t>http://www.nasdaq.com/symbol/ziop</t>
  </si>
  <si>
    <t>Zix Corporation</t>
  </si>
  <si>
    <t>ZIXI</t>
  </si>
  <si>
    <t>$216.48M</t>
  </si>
  <si>
    <t>http://www.nasdaq.com/symbol/zixi</t>
  </si>
  <si>
    <t>Zogenix, Inc.</t>
  </si>
  <si>
    <t>ZGNX</t>
  </si>
  <si>
    <t>$237.21M</t>
  </si>
  <si>
    <t>http://www.nasdaq.com/symbol/zgnx</t>
  </si>
  <si>
    <t>Zosano Pharma Corporation</t>
  </si>
  <si>
    <t>ZSAN</t>
  </si>
  <si>
    <t>$131.04M</t>
  </si>
  <si>
    <t>http://www.nasdaq.com/symbol/zsan</t>
  </si>
  <si>
    <t>ZS Pharma, Inc.</t>
  </si>
  <si>
    <t>ZSPH</t>
  </si>
  <si>
    <t>http://www.nasdaq.com/symbol/zsph</t>
  </si>
  <si>
    <t>zulily, inc.</t>
  </si>
  <si>
    <t>ZU</t>
  </si>
  <si>
    <t>http://www.nasdaq.com/symbol/zu</t>
  </si>
  <si>
    <t>Zumiez Inc.</t>
  </si>
  <si>
    <t>ZUMZ</t>
  </si>
  <si>
    <t>http://www.nasdaq.com/symbol/zumz</t>
  </si>
  <si>
    <t>Zynga Inc.</t>
  </si>
  <si>
    <t>ZNGA</t>
  </si>
  <si>
    <t>http://www.nasdaq.com/symbol/znga</t>
  </si>
  <si>
    <t>Manager</t>
  </si>
  <si>
    <t>Josh Martinez</t>
  </si>
  <si>
    <t>Allen Young</t>
  </si>
  <si>
    <t>Frank Mitchell</t>
  </si>
  <si>
    <t>Bob Turner</t>
  </si>
  <si>
    <t>Abigail Young</t>
  </si>
  <si>
    <t>Alexander Edison</t>
  </si>
  <si>
    <t>Ava Wilson</t>
  </si>
  <si>
    <t>Daniel Tusk</t>
  </si>
  <si>
    <t>Elizabeth Carter</t>
  </si>
  <si>
    <t>Emily Taylor</t>
  </si>
  <si>
    <t>Emma Watson</t>
  </si>
  <si>
    <t>Ethan Bird</t>
  </si>
  <si>
    <t>Isabella Douglas</t>
  </si>
  <si>
    <t>Jacob Manziel</t>
  </si>
  <si>
    <t>Jayden Hamilton</t>
  </si>
  <si>
    <t>Liam Franklin</t>
  </si>
  <si>
    <t>Madison Hill</t>
  </si>
  <si>
    <t>Mason Gibson</t>
  </si>
  <si>
    <t>Mia Moore</t>
  </si>
  <si>
    <t>Michael Alister</t>
  </si>
  <si>
    <t>Noah Smith</t>
  </si>
  <si>
    <t>Olivia Sullivan</t>
  </si>
  <si>
    <t>Sophia Dixon</t>
  </si>
  <si>
    <t>William Bufont</t>
  </si>
  <si>
    <t>Rate</t>
  </si>
  <si>
    <t>Consultant</t>
  </si>
  <si>
    <t>Development - Big Data</t>
  </si>
  <si>
    <t>Development - Front End Web</t>
  </si>
  <si>
    <t>Training - SQL</t>
  </si>
  <si>
    <t>Training - Javascript</t>
  </si>
  <si>
    <t>Consulting - Market Research</t>
  </si>
  <si>
    <t>Consulting - Business Model</t>
  </si>
  <si>
    <t>Development - Business Logic</t>
  </si>
  <si>
    <t>Development - Database</t>
  </si>
  <si>
    <t>Development - Scala</t>
  </si>
  <si>
    <t>Development - Python</t>
  </si>
  <si>
    <t>Consulting - Strategy</t>
  </si>
  <si>
    <t>Training - Tableau</t>
  </si>
  <si>
    <t>Development - Java</t>
  </si>
  <si>
    <t>Development - .Net</t>
  </si>
  <si>
    <t>Development - PHP</t>
  </si>
  <si>
    <t>Training - Development</t>
  </si>
  <si>
    <t>Consulting - Compensation</t>
  </si>
  <si>
    <t>Price</t>
  </si>
  <si>
    <t>HourlyWage</t>
  </si>
  <si>
    <t>Quote</t>
  </si>
  <si>
    <t>Sale Amount</t>
  </si>
  <si>
    <t>Discount %</t>
  </si>
  <si>
    <t>Product Key</t>
  </si>
  <si>
    <t>Product Category</t>
  </si>
  <si>
    <t>Product Sub Category</t>
  </si>
  <si>
    <t>Consulting</t>
  </si>
  <si>
    <t>Business Model</t>
  </si>
  <si>
    <t>Compensation</t>
  </si>
  <si>
    <t>Market Research</t>
  </si>
  <si>
    <t>Strategy</t>
  </si>
  <si>
    <t>Development</t>
  </si>
  <si>
    <t>.Net</t>
  </si>
  <si>
    <t>Big Data</t>
  </si>
  <si>
    <t>Business Logic</t>
  </si>
  <si>
    <t>Database</t>
  </si>
  <si>
    <t>Front End Web</t>
  </si>
  <si>
    <t>Java</t>
  </si>
  <si>
    <t>PHP</t>
  </si>
  <si>
    <t>Python</t>
  </si>
  <si>
    <t>Scala</t>
  </si>
  <si>
    <t>Training</t>
  </si>
  <si>
    <t>Javascript</t>
  </si>
  <si>
    <t>SQL</t>
  </si>
  <si>
    <t>Tableau</t>
  </si>
  <si>
    <t>Industry</t>
  </si>
  <si>
    <t xml:space="preserve">Development </t>
  </si>
  <si>
    <t xml:space="preserve"> Big Data</t>
  </si>
  <si>
    <t xml:space="preserve"> Front End Web</t>
  </si>
  <si>
    <t xml:space="preserve">Training </t>
  </si>
  <si>
    <t xml:space="preserve"> SQL</t>
  </si>
  <si>
    <t xml:space="preserve"> Javascript</t>
  </si>
  <si>
    <t xml:space="preserve">Consulting </t>
  </si>
  <si>
    <t xml:space="preserve"> Market Research</t>
  </si>
  <si>
    <t xml:space="preserve"> Business Model</t>
  </si>
  <si>
    <t xml:space="preserve"> Business Logic</t>
  </si>
  <si>
    <t xml:space="preserve"> Database</t>
  </si>
  <si>
    <t xml:space="preserve"> Scala</t>
  </si>
  <si>
    <t xml:space="preserve"> Python</t>
  </si>
  <si>
    <t xml:space="preserve"> Strategy</t>
  </si>
  <si>
    <t xml:space="preserve"> Tableau</t>
  </si>
  <si>
    <t xml:space="preserve"> Java</t>
  </si>
  <si>
    <t xml:space="preserve"> .Net</t>
  </si>
  <si>
    <t xml:space="preserve"> PHP</t>
  </si>
  <si>
    <t xml:space="preserve"> Development</t>
  </si>
  <si>
    <t xml:space="preserve"> Compensation</t>
  </si>
  <si>
    <t>Duration</t>
  </si>
  <si>
    <t>RowCount</t>
  </si>
  <si>
    <t>Row Labels</t>
  </si>
  <si>
    <t>Grand Total</t>
  </si>
  <si>
    <t>Sum of RowCount</t>
  </si>
  <si>
    <t>Duplicate?</t>
  </si>
  <si>
    <t>remove?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</si>
</sst>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_(&quot;$&quot;* #,##0_);_(&quot;$&quot;* \(#,##0\);_(&quot;$&quot;* &quot;-&quot;??_);_(@_)"/>
    <numFmt numFmtId="170" formatCode="&quot;$&quot;#,##0.00"/>
    <numFmt numFmtId="172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/>
    <xf numFmtId="165" fontId="0" fillId="0" borderId="0" xfId="1" applyNumberFormat="1" applyFont="1"/>
    <xf numFmtId="14" fontId="1" fillId="0" borderId="0" xfId="0" applyNumberFormat="1" applyFont="1"/>
    <xf numFmtId="14" fontId="0" fillId="0" borderId="0" xfId="0" applyNumberFormat="1"/>
    <xf numFmtId="49" fontId="1" fillId="0" borderId="0" xfId="0" applyNumberFormat="1" applyFont="1"/>
    <xf numFmtId="49" fontId="0" fillId="0" borderId="0" xfId="0" applyNumberFormat="1"/>
    <xf numFmtId="1" fontId="0" fillId="0" borderId="0" xfId="0" applyNumberFormat="1"/>
    <xf numFmtId="9" fontId="1" fillId="0" borderId="0" xfId="2" applyFont="1"/>
    <xf numFmtId="9" fontId="0" fillId="0" borderId="0" xfId="2" applyFont="1"/>
    <xf numFmtId="170" fontId="1" fillId="0" borderId="0" xfId="0" applyNumberFormat="1" applyFont="1"/>
    <xf numFmtId="170" fontId="0" fillId="0" borderId="0" xfId="0" applyNumberFormat="1"/>
    <xf numFmtId="172" fontId="1" fillId="0" borderId="0" xfId="0" applyNumberFormat="1" applyFont="1"/>
    <xf numFmtId="172" fontId="0" fillId="0" borderId="0" xfId="0" applyNumberFormat="1"/>
    <xf numFmtId="172" fontId="1" fillId="0" borderId="0" xfId="1" applyNumberFormat="1" applyFont="1"/>
    <xf numFmtId="17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vik" refreshedDate="44965.921348032411" createdVersion="8" refreshedVersion="8" minRefreshableVersion="3" recordCount="8430" xr:uid="{5870ACC5-2A82-4BCD-BFE6-B432BCBF743E}">
  <cacheSource type="worksheet">
    <worksheetSource ref="C1:AA8400" sheet="Sales"/>
  </cacheSource>
  <cacheFields count="25">
    <cacheField name="Row ID" numFmtId="0">
      <sharedItems containsSemiMixedTypes="0" containsString="0" containsNumber="1" containsInteger="1" minValue="1" maxValue="8399" count="839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</sharedItems>
    </cacheField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/>
    </cacheField>
    <cacheField name="Quantity" numFmtId="0">
      <sharedItems containsSemiMixedTypes="0" containsString="0" containsNumber="1" containsInteger="1" minValue="1" maxValue="50"/>
    </cacheField>
    <cacheField name="Quote" numFmtId="172">
      <sharedItems containsSemiMixedTypes="0" containsString="0" containsNumber="1" containsInteger="1" minValue="110" maxValue="10000"/>
    </cacheField>
    <cacheField name="Discount %" numFmtId="9">
      <sharedItems containsSemiMixedTypes="0" containsString="0" containsNumber="1" minValue="0" maxValue="0.25"/>
    </cacheField>
    <cacheField name="Rate" numFmtId="172">
      <sharedItems containsSemiMixedTypes="0" containsString="0" containsNumber="1" containsInteger="1" minValue="110" maxValue="200"/>
    </cacheField>
    <cacheField name="Sale Amount" numFmtId="170">
      <sharedItems containsSemiMixedTypes="0" containsString="0" containsNumber="1" minValue="99" maxValue="9900"/>
    </cacheField>
    <cacheField name="Customer Name" numFmtId="0">
      <sharedItems/>
    </cacheField>
    <cacheField name="Company Name" numFmtId="0">
      <sharedItems/>
    </cacheField>
    <cacheField name="Industry" numFmtId="0">
      <sharedItems/>
    </cacheField>
    <cacheField name="Sector" numFmtId="0">
      <sharedItems/>
    </cacheField>
    <cacheField name="City" numFmtId="49">
      <sharedItems/>
    </cacheField>
    <cacheField name="Zip Code" numFmtId="49">
      <sharedItems containsMixedTypes="1" containsNumber="1" containsInteger="1" minValue="10528" maxValue="99362"/>
    </cacheField>
    <cacheField name="State" numFmtId="0">
      <sharedItems/>
    </cacheField>
    <cacheField name="Region" numFmtId="0">
      <sharedItems/>
    </cacheField>
    <cacheField name="Project Complete Date" numFmtId="14">
      <sharedItems containsSemiMixedTypes="0" containsNonDate="0" containsDate="1" containsString="0" minDate="2009-01-02T00:00:00" maxDate="2012-12-31T00:00:00"/>
    </cacheField>
    <cacheField name="Duration" numFmtId="1">
      <sharedItems containsSemiMixedTypes="0" containsString="0" containsNumber="1" containsInteger="1" minValue="0" maxValue="92"/>
    </cacheField>
    <cacheField name="Product Key" numFmtId="0">
      <sharedItems/>
    </cacheField>
    <cacheField name="Product Category" numFmtId="49">
      <sharedItems/>
    </cacheField>
    <cacheField name="Product Sub Category" numFmtId="0">
      <sharedItems/>
    </cacheField>
    <cacheField name="Consultant" numFmtId="0">
      <sharedItems/>
    </cacheField>
    <cacheField name="Manager" numFmtId="0">
      <sharedItems/>
    </cacheField>
    <cacheField name="HourlyWage" numFmtId="170">
      <sharedItems containsSemiMixedTypes="0" containsString="0" containsNumber="1" containsInteger="1" minValue="45" maxValue="75"/>
    </cacheField>
    <cacheField name="RowCount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30">
  <r>
    <x v="0"/>
    <n v="3"/>
    <d v="2010-10-13T00:00:00"/>
    <n v="6"/>
    <n v="1200"/>
    <n v="0.04"/>
    <n v="200"/>
    <n v="1152"/>
    <s v="Muhammed MacIntyre"/>
    <s v="CA Inc."/>
    <s v="Computer Software: Prepackaged Software"/>
    <s v="Technology"/>
    <s v="Highland Park"/>
    <n v="60035"/>
    <s v="Illinois"/>
    <s v="Central"/>
    <d v="2010-10-20T00:00:00"/>
    <n v="7"/>
    <s v="Development - Big Data"/>
    <s v="Development "/>
    <s v=" Big Data"/>
    <s v="Ethan Bird"/>
    <s v="Josh Martinez"/>
    <n v="60"/>
    <n v="1"/>
  </r>
  <r>
    <x v="1"/>
    <n v="6"/>
    <d v="2012-02-20T00:00:00"/>
    <n v="2"/>
    <n v="280"/>
    <n v="0.01"/>
    <n v="140"/>
    <n v="277.2"/>
    <s v="Ruben Staebel"/>
    <s v="Celgene Corporation"/>
    <s v="Major Pharmaceuticals"/>
    <s v="Health Care"/>
    <s v="Edmonds"/>
    <n v="98026"/>
    <s v="Washington"/>
    <s v="West"/>
    <d v="2012-02-21T00:00:00"/>
    <n v="1"/>
    <s v="Development - Front End Web"/>
    <s v="Development "/>
    <s v=" Front End Web"/>
    <s v="Isabella Douglas"/>
    <s v="Bob Turner"/>
    <n v="75"/>
    <n v="1"/>
  </r>
  <r>
    <x v="2"/>
    <n v="32"/>
    <d v="2011-07-15T00:00:00"/>
    <n v="26"/>
    <n v="3250"/>
    <n v="7.0000000000000007E-2"/>
    <n v="125"/>
    <n v="3022.5"/>
    <s v="Liz Greer"/>
    <s v="Twenty-First Century Fox, Inc."/>
    <s v="Television Services"/>
    <s v="Consumer Services"/>
    <s v="Elk Plain"/>
    <s v="98387"/>
    <s v="Washington"/>
    <s v="West"/>
    <d v="2011-07-17T00:00:00"/>
    <n v="2"/>
    <s v="Training - SQL"/>
    <s v="Training "/>
    <s v=" SQL"/>
    <s v="Isabella Douglas"/>
    <s v="Bob Turner"/>
    <n v="75"/>
    <n v="1"/>
  </r>
  <r>
    <x v="3"/>
    <n v="32"/>
    <d v="2011-07-15T00:00:00"/>
    <n v="24"/>
    <n v="3000"/>
    <n v="0.09"/>
    <n v="125"/>
    <n v="2730"/>
    <s v="Liz Greer"/>
    <s v="Twenty-First Century Fox, Inc."/>
    <s v="Television Services"/>
    <s v="Consumer Services"/>
    <s v="Elk Plain"/>
    <s v="98387"/>
    <s v="Washington"/>
    <s v="West"/>
    <d v="2011-07-16T00:00:00"/>
    <n v="1"/>
    <s v="Training - Javascript"/>
    <s v="Training "/>
    <s v=" Javascript"/>
    <s v="Olivia Sullivan"/>
    <s v="Bob Turner"/>
    <n v="53"/>
    <n v="1"/>
  </r>
  <r>
    <x v="4"/>
    <n v="32"/>
    <d v="2011-07-15T00:00:00"/>
    <n v="23"/>
    <n v="3450"/>
    <n v="0.04"/>
    <n v="150"/>
    <n v="3312"/>
    <s v="Liz Greer"/>
    <s v="Twenty-First Century Fox, Inc."/>
    <s v="Television Services"/>
    <s v="Consumer Services"/>
    <s v="Elk Plain"/>
    <s v="98387"/>
    <s v="Washington"/>
    <s v="West"/>
    <d v="2011-07-17T00:00:00"/>
    <n v="2"/>
    <s v="Consulting - Market Research"/>
    <s v="Consulting "/>
    <s v=" Market Research"/>
    <s v="Abigail Young"/>
    <s v="Bob Turner"/>
    <n v="50"/>
    <n v="1"/>
  </r>
  <r>
    <x v="5"/>
    <n v="32"/>
    <d v="2011-07-15T00:00:00"/>
    <n v="15"/>
    <n v="2250"/>
    <n v="0.04"/>
    <n v="150"/>
    <n v="2160"/>
    <s v="Liz Greer"/>
    <s v="Twenty-First Century Fox, Inc."/>
    <s v="Television Services"/>
    <s v="Consumer Services"/>
    <s v="High Point"/>
    <n v="27260"/>
    <s v="North Carolina"/>
    <s v="South"/>
    <d v="2011-07-16T00:00:00"/>
    <n v="1"/>
    <s v="Consulting - Business Model"/>
    <s v="Consulting "/>
    <s v=" Business Model"/>
    <s v="Emily Taylor"/>
    <s v="Frank Mitchell"/>
    <n v="62"/>
    <n v="1"/>
  </r>
  <r>
    <x v="6"/>
    <n v="35"/>
    <d v="2011-10-22T00:00:00"/>
    <n v="30"/>
    <n v="3600"/>
    <n v="0.03"/>
    <n v="120"/>
    <n v="3492"/>
    <s v="Julie Knight"/>
    <s v="SanDisk Corporation"/>
    <s v="Electronic Components"/>
    <s v="Technology"/>
    <s v="Ames"/>
    <n v="50010"/>
    <s v="Iowa"/>
    <s v="Central"/>
    <d v="2011-10-23T00:00:00"/>
    <n v="1"/>
    <s v="Development - Business Logic"/>
    <s v="Development "/>
    <s v=" Business Logic"/>
    <s v="William Bufont"/>
    <s v="Josh Martinez"/>
    <n v="62"/>
    <n v="1"/>
  </r>
  <r>
    <x v="7"/>
    <n v="35"/>
    <d v="2011-10-22T00:00:00"/>
    <n v="14"/>
    <n v="2100"/>
    <n v="0.01"/>
    <n v="150"/>
    <n v="2079"/>
    <s v="Julie Knight"/>
    <s v="SanDisk Corporation"/>
    <s v="Electronic Components"/>
    <s v="Technology"/>
    <s v="Ames"/>
    <n v="50010"/>
    <s v="Iowa"/>
    <s v="Central"/>
    <d v="2011-10-24T00:00:00"/>
    <n v="2"/>
    <s v="Consulting - Market Research"/>
    <s v="Consulting "/>
    <s v=" Market Research"/>
    <s v="Emma Watson"/>
    <s v="Josh Martinez"/>
    <n v="67"/>
    <n v="1"/>
  </r>
  <r>
    <x v="8"/>
    <n v="36"/>
    <d v="2011-11-02T00:00:00"/>
    <n v="46"/>
    <n v="6900"/>
    <n v="0.1"/>
    <n v="150"/>
    <n v="6210"/>
    <s v="Sample Manning"/>
    <s v="Cognizant Technology Solutions Corporation"/>
    <s v="EDP Services"/>
    <s v="Technology"/>
    <s v="Albany"/>
    <n v="97321"/>
    <s v="Oregon"/>
    <s v="West"/>
    <d v="2011-11-02T00:00:00"/>
    <n v="0"/>
    <s v="Consulting - Market Research"/>
    <s v="Consulting "/>
    <s v=" Market Research"/>
    <s v="Mia Moore"/>
    <s v="Bob Turner"/>
    <n v="51"/>
    <n v="1"/>
  </r>
  <r>
    <x v="9"/>
    <n v="65"/>
    <d v="2011-03-17T00:00:00"/>
    <n v="32"/>
    <n v="4800"/>
    <n v="0.02"/>
    <n v="150"/>
    <n v="4704"/>
    <s v="Tamara O'Brill"/>
    <s v="Symantec Corporation"/>
    <s v="Computer Software: Prepackaged Software"/>
    <s v="Technology"/>
    <s v="Pflugerville"/>
    <n v="78660"/>
    <s v="Texas"/>
    <s v="Central"/>
    <d v="2011-03-18T00:00:00"/>
    <n v="1"/>
    <s v="Consulting - Business Model"/>
    <s v="Consulting "/>
    <s v=" Business Model"/>
    <s v="Michael Alister"/>
    <s v="Josh Martinez"/>
    <n v="68"/>
    <n v="1"/>
  </r>
  <r>
    <x v="10"/>
    <n v="66"/>
    <d v="2009-01-19T00:00:00"/>
    <n v="41"/>
    <n v="4920"/>
    <n v="0.09"/>
    <n v="120"/>
    <n v="4477.2"/>
    <s v="Arthur Nelson"/>
    <s v="Linear Technology Corporation"/>
    <s v="Semiconductors"/>
    <s v="Technology"/>
    <s v="Santa Fe"/>
    <n v="87505"/>
    <s v="New Mexico"/>
    <s v="West"/>
    <d v="2009-01-19T00:00:00"/>
    <n v="0"/>
    <s v="Development - Business Logic"/>
    <s v="Development "/>
    <s v=" Business Logic"/>
    <s v="Alexander Edison"/>
    <s v="Bob Turner"/>
    <n v="70"/>
    <n v="1"/>
  </r>
  <r>
    <x v="11"/>
    <n v="69"/>
    <d v="2009-06-03T00:00:00"/>
    <n v="42"/>
    <n v="5250"/>
    <n v="0.09"/>
    <n v="125"/>
    <n v="4777.5"/>
    <s v="Jonathan Akin"/>
    <s v="NVIDIA Corporation"/>
    <s v="Semiconductors"/>
    <s v="Technology"/>
    <s v="Garner"/>
    <n v="27529"/>
    <s v="North Carolina"/>
    <s v="South"/>
    <d v="2009-06-05T00:00:00"/>
    <n v="2"/>
    <s v="Training - SQL"/>
    <s v="Training "/>
    <s v=" SQL"/>
    <s v="Noah Smith"/>
    <s v="Frank Mitchell"/>
    <n v="59"/>
    <n v="1"/>
  </r>
  <r>
    <x v="12"/>
    <n v="69"/>
    <d v="2009-06-03T00:00:00"/>
    <n v="28"/>
    <n v="3360"/>
    <n v="0.03"/>
    <n v="120"/>
    <n v="3259.2"/>
    <s v="Jonathan Akin"/>
    <s v="NVIDIA Corporation"/>
    <s v="Semiconductors"/>
    <s v="Technology"/>
    <s v="Garner"/>
    <n v="27529"/>
    <s v="North Carolina"/>
    <s v="South"/>
    <d v="2009-06-05T00:00:00"/>
    <n v="2"/>
    <s v="Development - Business Logic"/>
    <s v="Development "/>
    <s v=" Business Logic"/>
    <s v="Ethan Bird"/>
    <s v="Frank Mitchell"/>
    <n v="60"/>
    <n v="1"/>
  </r>
  <r>
    <x v="13"/>
    <n v="70"/>
    <d v="2010-12-17T00:00:00"/>
    <n v="48"/>
    <n v="6720"/>
    <n v="0.03"/>
    <n v="140"/>
    <n v="6518.4"/>
    <s v="Helen Kimmel"/>
    <s v="Amgen Inc."/>
    <s v="Biotechnology: Biological Products (No Diagnostic Substances)"/>
    <s v="Health Care"/>
    <s v="East Meadow"/>
    <n v="11554"/>
    <s v="New York"/>
    <s v="East"/>
    <d v="2010-12-22T00:00:00"/>
    <n v="5"/>
    <s v="Development - Database"/>
    <s v="Development "/>
    <s v=" Database"/>
    <s v="Sophia Dixon"/>
    <s v="Allen Young"/>
    <n v="71"/>
    <n v="1"/>
  </r>
  <r>
    <x v="14"/>
    <n v="70"/>
    <d v="2010-12-17T00:00:00"/>
    <n v="46"/>
    <n v="6900"/>
    <n v="0.05"/>
    <n v="150"/>
    <n v="6555"/>
    <s v="Helen Kimmel"/>
    <s v="Amgen Inc."/>
    <s v="Biotechnology: Biological Products (No Diagnostic Substances)"/>
    <s v="Health Care"/>
    <s v="East Meadow"/>
    <n v="11554"/>
    <s v="New York"/>
    <s v="East"/>
    <d v="2010-12-22T00:00:00"/>
    <n v="5"/>
    <s v="Consulting - Market Research"/>
    <s v="Consulting "/>
    <s v=" Market Research"/>
    <s v="Emma Watson"/>
    <s v="Allen Young"/>
    <n v="67"/>
    <n v="1"/>
  </r>
  <r>
    <x v="15"/>
    <n v="96"/>
    <d v="2009-04-16T00:00:00"/>
    <n v="37"/>
    <n v="5550"/>
    <n v="0.01"/>
    <n v="150"/>
    <n v="5494.5"/>
    <s v="Keith Beeghly"/>
    <s v="Altera Corporation"/>
    <s v="Semiconductors"/>
    <s v="Technology"/>
    <s v="Little Rock"/>
    <n v="72209"/>
    <s v="Arkansas"/>
    <s v="South"/>
    <d v="2009-04-18T00:00:00"/>
    <n v="2"/>
    <s v="Consulting - Market Research"/>
    <s v="Consulting "/>
    <s v=" Market Research"/>
    <s v="Jayden Hamilton"/>
    <s v="Frank Mitchell"/>
    <n v="71"/>
    <n v="1"/>
  </r>
  <r>
    <x v="16"/>
    <n v="97"/>
    <d v="2010-01-28T00:00:00"/>
    <n v="26"/>
    <n v="5200"/>
    <n v="0.03"/>
    <n v="200"/>
    <n v="5044"/>
    <s v="Craig Donatelli"/>
    <s v="O'Reilly Automotive, Inc."/>
    <s v="Other Specialty Stores"/>
    <s v="Consumer Services"/>
    <s v="Prescott Valley"/>
    <n v="86314"/>
    <s v="Arizona"/>
    <s v="West"/>
    <d v="2010-01-29T00:00:00"/>
    <n v="1"/>
    <s v="Development - Scala"/>
    <s v="Development "/>
    <s v=" Scala"/>
    <s v="Daniel Tusk"/>
    <s v="Bob Turner"/>
    <n v="45"/>
    <n v="1"/>
  </r>
  <r>
    <x v="17"/>
    <n v="129"/>
    <d v="2012-11-18T00:00:00"/>
    <n v="4"/>
    <n v="440"/>
    <n v="0.09"/>
    <n v="110"/>
    <n v="400.40000000000003"/>
    <s v="Pauline Wardle"/>
    <s v="Mattel, Inc."/>
    <s v="Recreational Products/Toys"/>
    <s v="Consumer Non-Durables"/>
    <s v="Moore"/>
    <n v="73160"/>
    <s v="Oklahoma"/>
    <s v="Central"/>
    <d v="2012-11-27T00:00:00"/>
    <n v="9"/>
    <s v="Development - Python"/>
    <s v="Development "/>
    <s v=" Python"/>
    <s v="Daniel Tusk"/>
    <s v="Josh Martinez"/>
    <n v="45"/>
    <n v="1"/>
  </r>
  <r>
    <x v="18"/>
    <n v="130"/>
    <d v="2012-05-07T00:00:00"/>
    <n v="3"/>
    <n v="450"/>
    <n v="0.05"/>
    <n v="150"/>
    <n v="427.5"/>
    <s v="Roy Smith"/>
    <s v="Bed Bath &amp; Beyond Inc."/>
    <s v="Home Furnishings"/>
    <s v="Consumer Services"/>
    <s v="Cleveland"/>
    <n v="37311"/>
    <s v="Tennessee"/>
    <s v="South"/>
    <d v="2012-05-09T00:00:00"/>
    <n v="2"/>
    <s v="Consulting - Strategy"/>
    <s v="Consulting "/>
    <s v=" Strategy"/>
    <s v="Emily Taylor"/>
    <s v="Frank Mitchell"/>
    <n v="62"/>
    <n v="1"/>
  </r>
  <r>
    <x v="19"/>
    <n v="130"/>
    <d v="2012-05-07T00:00:00"/>
    <n v="29"/>
    <n v="3190"/>
    <n v="0.02"/>
    <n v="110"/>
    <n v="3126.2"/>
    <s v="Roy Smith"/>
    <s v="Bed Bath &amp; Beyond Inc."/>
    <s v="Home Furnishings"/>
    <s v="Consumer Services"/>
    <s v="Cleveland"/>
    <n v="37311"/>
    <s v="Tennessee"/>
    <s v="South"/>
    <d v="2012-05-08T00:00:00"/>
    <n v="1"/>
    <s v="Development - Python"/>
    <s v="Development "/>
    <s v=" Python"/>
    <s v="Alexander Edison"/>
    <s v="Frank Mitchell"/>
    <n v="70"/>
    <n v="1"/>
  </r>
  <r>
    <x v="20"/>
    <n v="130"/>
    <d v="2012-05-07T00:00:00"/>
    <n v="23"/>
    <n v="4600"/>
    <n v="0.05"/>
    <n v="200"/>
    <n v="4370"/>
    <s v="Roy Smith"/>
    <s v="Bed Bath &amp; Beyond Inc."/>
    <s v="Home Furnishings"/>
    <s v="Consumer Services"/>
    <s v="Cleveland"/>
    <n v="37311"/>
    <s v="Tennessee"/>
    <s v="South"/>
    <d v="2012-05-10T00:00:00"/>
    <n v="3"/>
    <s v="Development - Big Data"/>
    <s v="Development "/>
    <s v=" Big Data"/>
    <s v="William Bufont"/>
    <s v="Frank Mitchell"/>
    <n v="62"/>
    <n v="1"/>
  </r>
  <r>
    <x v="21"/>
    <n v="132"/>
    <d v="2010-06-10T00:00:00"/>
    <n v="27"/>
    <n v="4050"/>
    <n v="0.03"/>
    <n v="150"/>
    <n v="3928.5"/>
    <s v="Emily Fortune"/>
    <s v="Keurig Green Mountain, Inc."/>
    <s v="Packaged Foods"/>
    <s v="Consumer Non-Durables"/>
    <s v="Avenel"/>
    <s v="07001"/>
    <s v="New Jersey"/>
    <s v="East"/>
    <d v="2010-06-11T00:00:00"/>
    <n v="1"/>
    <s v="Consulting - Market Research"/>
    <s v="Consulting "/>
    <s v=" Market Research"/>
    <s v="Abigail Young"/>
    <s v="Allen Young"/>
    <n v="50"/>
    <n v="1"/>
  </r>
  <r>
    <x v="22"/>
    <n v="132"/>
    <d v="2010-06-10T00:00:00"/>
    <n v="30"/>
    <n v="3750"/>
    <n v="0.05"/>
    <n v="125"/>
    <n v="3562.5"/>
    <s v="Emily Fortune"/>
    <s v="Keurig Green Mountain, Inc."/>
    <s v="Packaged Foods"/>
    <s v="Consumer Non-Durables"/>
    <s v="Lewiston"/>
    <s v="04240"/>
    <s v="Maine"/>
    <s v="East"/>
    <d v="2010-06-13T00:00:00"/>
    <n v="3"/>
    <s v="Training - Tableau"/>
    <s v="Training "/>
    <s v=" Tableau"/>
    <s v="Ethan Bird"/>
    <s v="Allen Young"/>
    <n v="60"/>
    <n v="1"/>
  </r>
  <r>
    <x v="23"/>
    <n v="134"/>
    <d v="2012-04-30T00:00:00"/>
    <n v="11"/>
    <n v="2200"/>
    <n v="0.01"/>
    <n v="200"/>
    <n v="2178"/>
    <s v="Michael Olson"/>
    <s v="Viacom Inc."/>
    <s v="Television Services"/>
    <s v="Consumer Services"/>
    <s v="Brookfield"/>
    <n v="53005"/>
    <s v="Wisconsin"/>
    <s v="Central"/>
    <d v="2012-05-02T00:00:00"/>
    <n v="2"/>
    <s v="Development - Big Data"/>
    <s v="Development "/>
    <s v=" Big Data"/>
    <s v="Jacob Manziel"/>
    <s v="Josh Martinez"/>
    <n v="57"/>
    <n v="1"/>
  </r>
  <r>
    <x v="24"/>
    <n v="135"/>
    <d v="2011-10-20T00:00:00"/>
    <n v="25"/>
    <n v="3750"/>
    <n v="0.09"/>
    <n v="150"/>
    <n v="3412.5"/>
    <s v="Anne Van Hugh"/>
    <s v="Keurig Green Mountain, Inc."/>
    <s v="Packaged Foods"/>
    <s v="Consumer Non-Durables"/>
    <s v="Troy"/>
    <n v="12180"/>
    <s v="New York"/>
    <s v="East"/>
    <d v="2011-10-22T00:00:00"/>
    <n v="2"/>
    <s v="Consulting - Business Model"/>
    <s v="Consulting "/>
    <s v=" Business Model"/>
    <s v="William Bufont"/>
    <s v="Allen Young"/>
    <n v="62"/>
    <n v="1"/>
  </r>
  <r>
    <x v="25"/>
    <n v="166"/>
    <d v="2011-09-11T00:00:00"/>
    <n v="10"/>
    <n v="1500"/>
    <n v="0.02"/>
    <n v="150"/>
    <n v="1470"/>
    <s v="Valerie Pelletier"/>
    <s v="Discovery Communications, Inc."/>
    <s v="Television Services"/>
    <s v="Consumer Services"/>
    <s v="Tamarac"/>
    <n v="33319"/>
    <s v="Florida"/>
    <s v="South"/>
    <d v="2011-09-13T00:00:00"/>
    <n v="2"/>
    <s v="Consulting - Market Research"/>
    <s v="Consulting "/>
    <s v=" Market Research"/>
    <s v="Isabella Douglas"/>
    <s v="Frank Mitchell"/>
    <n v="75"/>
    <n v="1"/>
  </r>
  <r>
    <x v="26"/>
    <n v="193"/>
    <d v="2010-08-07T00:00:00"/>
    <n v="14"/>
    <n v="2800"/>
    <n v="0.06"/>
    <n v="200"/>
    <n v="2632"/>
    <s v="Justin McVee"/>
    <s v="TripAdvisor, Inc."/>
    <s v="Computer Software: Programming, Data Processing"/>
    <s v="Technology"/>
    <s v="Bethpage"/>
    <s v="11714"/>
    <s v="New York"/>
    <s v="East"/>
    <d v="2010-08-09T00:00:00"/>
    <n v="2"/>
    <s v="Development - Big Data"/>
    <s v="Development "/>
    <s v=" Big Data"/>
    <s v="Ethan Bird"/>
    <s v="Allen Young"/>
    <n v="60"/>
    <n v="1"/>
  </r>
  <r>
    <x v="27"/>
    <n v="194"/>
    <d v="2012-04-04T00:00:00"/>
    <n v="49"/>
    <n v="6125"/>
    <n v="0.1"/>
    <n v="125"/>
    <n v="5512.5"/>
    <s v="Maria Ferguson"/>
    <s v="Liberty Media Corporation"/>
    <s v="Broadcasting"/>
    <s v="Consumer Services"/>
    <s v="West Linn"/>
    <n v="97068"/>
    <s v="Oregon"/>
    <s v="West"/>
    <d v="2012-04-06T00:00:00"/>
    <n v="2"/>
    <s v="Training - SQL"/>
    <s v="Training "/>
    <s v=" SQL"/>
    <s v="Olivia Sullivan"/>
    <s v="Bob Turner"/>
    <n v="53"/>
    <n v="1"/>
  </r>
  <r>
    <x v="28"/>
    <n v="194"/>
    <d v="2012-04-04T00:00:00"/>
    <n v="6"/>
    <n v="840"/>
    <n v="0.04"/>
    <n v="140"/>
    <n v="806.4"/>
    <s v="Maria Ferguson"/>
    <s v="Liberty Media Corporation"/>
    <s v="Broadcasting"/>
    <s v="Consumer Services"/>
    <s v="West Linn"/>
    <n v="97068"/>
    <s v="Oregon"/>
    <s v="West"/>
    <d v="2012-04-06T00:00:00"/>
    <n v="2"/>
    <s v="Development - Front End Web"/>
    <s v="Development "/>
    <s v=" Front End Web"/>
    <s v="Ava Wilson"/>
    <s v="Bob Turner"/>
    <n v="67"/>
    <n v="1"/>
  </r>
  <r>
    <x v="29"/>
    <n v="195"/>
    <d v="2010-12-27T00:00:00"/>
    <n v="34"/>
    <n v="4080"/>
    <n v="0.03"/>
    <n v="120"/>
    <n v="3957.6"/>
    <s v="Brad Fisher"/>
    <s v="Vodafone Group Plc"/>
    <s v="Telecommunications Equipment"/>
    <s v="Public Utilities"/>
    <s v="Long Beach"/>
    <n v="90805"/>
    <s v="California"/>
    <s v="West"/>
    <d v="2010-12-29T00:00:00"/>
    <n v="2"/>
    <s v="Development - Business Logic"/>
    <s v="Development "/>
    <s v=" Business Logic"/>
    <s v="Ethan Bird"/>
    <s v="Bob Turner"/>
    <n v="60"/>
    <n v="1"/>
  </r>
  <r>
    <x v="30"/>
    <n v="197"/>
    <d v="2011-04-06T00:00:00"/>
    <n v="23"/>
    <n v="3220"/>
    <n v="0.01"/>
    <n v="140"/>
    <n v="3187.8"/>
    <s v="Penelope Pistole"/>
    <s v="Microsoft Corporation"/>
    <s v="Computer Software: Prepackaged Software"/>
    <s v="Technology"/>
    <s v="Miramar"/>
    <n v="33023"/>
    <s v="Florida"/>
    <s v="South"/>
    <d v="2011-04-08T00:00:00"/>
    <n v="2"/>
    <s v="Development - Front End Web"/>
    <s v="Development "/>
    <s v=" Front End Web"/>
    <s v="Mason Gibson"/>
    <s v="Frank Mitchell"/>
    <n v="71"/>
    <n v="1"/>
  </r>
  <r>
    <x v="31"/>
    <n v="224"/>
    <d v="2009-06-17T00:00:00"/>
    <n v="25"/>
    <n v="3125"/>
    <n v="0.09"/>
    <n v="125"/>
    <n v="2843.75"/>
    <s v="Bart Armstrong"/>
    <s v="Netflix, Inc."/>
    <s v="Consumer Electronics/Video Chains"/>
    <s v="Consumer Services"/>
    <s v="Lemon Grove"/>
    <n v="91945"/>
    <s v="California"/>
    <s v="West"/>
    <d v="2009-06-18T00:00:00"/>
    <n v="1"/>
    <s v="Training - SQL"/>
    <s v="Training "/>
    <s v=" SQL"/>
    <s v="Mia Moore"/>
    <s v="Bob Turner"/>
    <n v="51"/>
    <n v="1"/>
  </r>
  <r>
    <x v="32"/>
    <n v="224"/>
    <d v="2009-06-17T00:00:00"/>
    <n v="44"/>
    <n v="4840"/>
    <n v="0.04"/>
    <n v="110"/>
    <n v="4646.3999999999996"/>
    <s v="Bart Armstrong"/>
    <s v="Netflix, Inc."/>
    <s v="Consumer Electronics/Video Chains"/>
    <s v="Consumer Services"/>
    <s v="Lemon Grove"/>
    <n v="91945"/>
    <s v="California"/>
    <s v="West"/>
    <d v="2009-06-18T00:00:00"/>
    <n v="1"/>
    <s v="Development - Python"/>
    <s v="Development "/>
    <s v=" Python"/>
    <s v="Madison Hill"/>
    <s v="Bob Turner"/>
    <n v="58"/>
    <n v="1"/>
  </r>
  <r>
    <x v="33"/>
    <n v="224"/>
    <d v="2009-06-17T00:00:00"/>
    <n v="33"/>
    <n v="6600"/>
    <n v="0.04"/>
    <n v="200"/>
    <n v="6336"/>
    <s v="Bart Armstrong"/>
    <s v="Netflix, Inc."/>
    <s v="Consumer Electronics/Video Chains"/>
    <s v="Consumer Services"/>
    <s v="Lemon Grove"/>
    <n v="91945"/>
    <s v="California"/>
    <s v="West"/>
    <d v="2009-06-18T00:00:00"/>
    <n v="1"/>
    <s v="Development - Big Data"/>
    <s v="Development "/>
    <s v=" Big Data"/>
    <s v="Emma Watson"/>
    <s v="Bob Turner"/>
    <n v="67"/>
    <n v="1"/>
  </r>
  <r>
    <x v="34"/>
    <n v="225"/>
    <d v="2011-05-24T00:00:00"/>
    <n v="24"/>
    <n v="2880"/>
    <n v="0.06"/>
    <n v="120"/>
    <n v="2707.2"/>
    <s v="Karen Gilpin"/>
    <s v="Verisk Analytics, Inc."/>
    <s v="EDP Services"/>
    <s v="Technology"/>
    <s v="Holbrook"/>
    <n v="11741"/>
    <s v="New York"/>
    <s v="East"/>
    <d v="2011-05-25T00:00:00"/>
    <n v="1"/>
    <s v="Development - Business Logic"/>
    <s v="Development "/>
    <s v=" Business Logic"/>
    <s v="Sophia Dixon"/>
    <s v="Allen Young"/>
    <n v="71"/>
    <n v="1"/>
  </r>
  <r>
    <x v="35"/>
    <n v="225"/>
    <d v="2011-05-24T00:00:00"/>
    <n v="1"/>
    <n v="120"/>
    <n v="0.05"/>
    <n v="120"/>
    <n v="114"/>
    <s v="Karen Gilpin"/>
    <s v="Verisk Analytics, Inc."/>
    <s v="EDP Services"/>
    <s v="Technology"/>
    <s v="Holbrook"/>
    <n v="11741"/>
    <s v="New York"/>
    <s v="East"/>
    <d v="2011-05-26T00:00:00"/>
    <n v="2"/>
    <s v="Development - Business Logic"/>
    <s v="Development "/>
    <s v=" Business Logic"/>
    <s v="Alexander Edison"/>
    <s v="Allen Young"/>
    <n v="70"/>
    <n v="1"/>
  </r>
  <r>
    <x v="36"/>
    <n v="229"/>
    <d v="2010-12-28T00:00:00"/>
    <n v="43"/>
    <n v="5375"/>
    <n v="0.11"/>
    <n v="125"/>
    <n v="4783.75"/>
    <s v="Matt French"/>
    <s v="Paychex, Inc."/>
    <s v="Diversified Commercial Services"/>
    <s v="Consumer Services"/>
    <s v="Blaine"/>
    <n v="55434"/>
    <s v="Minnesota"/>
    <s v="Central"/>
    <d v="2010-12-30T00:00:00"/>
    <n v="2"/>
    <s v="Training - SQL"/>
    <s v="Training "/>
    <s v=" SQL"/>
    <s v="Madison Hill"/>
    <s v="Josh Martinez"/>
    <n v="58"/>
    <n v="1"/>
  </r>
  <r>
    <x v="37"/>
    <n v="229"/>
    <d v="2010-12-28T00:00:00"/>
    <n v="24"/>
    <n v="3840"/>
    <n v="0.02"/>
    <n v="160"/>
    <n v="3763.2"/>
    <s v="Peter Abelman"/>
    <s v="NVIDIA Corporation"/>
    <s v="Semiconductors"/>
    <s v="Technology"/>
    <s v="Atlanta"/>
    <n v="30318"/>
    <s v="Georgia"/>
    <s v="South"/>
    <d v="2010-12-29T00:00:00"/>
    <n v="1"/>
    <s v="Development - Java"/>
    <s v="Development "/>
    <s v=" Java"/>
    <s v="Elizabeth Carter"/>
    <s v="Frank Mitchell"/>
    <n v="52"/>
    <n v="1"/>
  </r>
  <r>
    <x v="38"/>
    <n v="230"/>
    <d v="2010-10-26T00:00:00"/>
    <n v="47"/>
    <n v="5640"/>
    <n v="0.06"/>
    <n v="120"/>
    <n v="5301.5999999999995"/>
    <s v="Erin Dona"/>
    <s v="KLA-Tencor Corporation"/>
    <s v="Electronic Components"/>
    <s v="Capital Goods"/>
    <s v="Burleson"/>
    <n v="76028"/>
    <s v="Texas"/>
    <s v="Central"/>
    <d v="2010-10-28T00:00:00"/>
    <n v="2"/>
    <s v="Development - Business Logic"/>
    <s v="Development "/>
    <s v=" Business Logic"/>
    <s v="Elizabeth Carter"/>
    <s v="Josh Martinez"/>
    <n v="52"/>
    <n v="1"/>
  </r>
  <r>
    <x v="39"/>
    <n v="230"/>
    <d v="2010-10-26T00:00:00"/>
    <n v="11"/>
    <n v="1650"/>
    <n v="0.06"/>
    <n v="150"/>
    <n v="1551"/>
    <s v="Erin Dona"/>
    <s v="KLA-Tencor Corporation"/>
    <s v="Electronic Components"/>
    <s v="Capital Goods"/>
    <s v="Burleson"/>
    <n v="76028"/>
    <s v="Texas"/>
    <s v="Central"/>
    <d v="2010-10-28T00:00:00"/>
    <n v="2"/>
    <s v="Consulting - Market Research"/>
    <s v="Consulting "/>
    <s v=" Market Research"/>
    <s v="Noah Smith"/>
    <s v="Josh Martinez"/>
    <n v="59"/>
    <n v="1"/>
  </r>
  <r>
    <x v="40"/>
    <n v="231"/>
    <d v="2009-09-28T00:00:00"/>
    <n v="2"/>
    <n v="340"/>
    <n v="0.06"/>
    <n v="170"/>
    <n v="319.59999999999997"/>
    <s v="Sean Witt"/>
    <s v="Twenty-First Century Fox, Inc."/>
    <s v="Television Services"/>
    <s v="Consumer Services"/>
    <s v="Hollywood"/>
    <n v="33021"/>
    <s v="Florida"/>
    <s v="South"/>
    <d v="2009-09-30T00:00:00"/>
    <n v="2"/>
    <s v="Development - .Net"/>
    <s v="Development "/>
    <s v=" .Net"/>
    <s v="Abigail Young"/>
    <s v="Frank Mitchell"/>
    <n v="50"/>
    <n v="1"/>
  </r>
  <r>
    <x v="41"/>
    <n v="258"/>
    <d v="2010-12-28T00:00:00"/>
    <n v="21"/>
    <n v="2310"/>
    <n v="0"/>
    <n v="110"/>
    <n v="2310"/>
    <s v="Liz Vernon"/>
    <s v="Google Inc."/>
    <s v="Computer Software: Programming, Data Processing"/>
    <s v="Technology"/>
    <s v="Auburn"/>
    <s v="04210"/>
    <s v="Maine"/>
    <s v="East"/>
    <d v="2010-12-30T00:00:00"/>
    <n v="2"/>
    <s v="Development - Python"/>
    <s v="Development "/>
    <s v=" Python"/>
    <s v="Jacob Manziel"/>
    <s v="Allen Young"/>
    <n v="57"/>
    <n v="1"/>
  </r>
  <r>
    <x v="42"/>
    <n v="258"/>
    <d v="2010-12-28T00:00:00"/>
    <n v="7"/>
    <n v="1400"/>
    <n v="0"/>
    <n v="200"/>
    <n v="1400"/>
    <s v="Liz Vernon"/>
    <s v="Google Inc."/>
    <s v="Computer Software: Programming, Data Processing"/>
    <s v="Technology"/>
    <s v="Brunswick"/>
    <s v="04011"/>
    <s v="Maine"/>
    <s v="East"/>
    <d v="2010-12-29T00:00:00"/>
    <n v="1"/>
    <s v="Development - Big Data"/>
    <s v="Development "/>
    <s v=" Big Data"/>
    <s v="Jacob Manziel"/>
    <s v="Allen Young"/>
    <n v="57"/>
    <n v="1"/>
  </r>
  <r>
    <x v="43"/>
    <n v="258"/>
    <d v="2010-12-28T00:00:00"/>
    <n v="33"/>
    <n v="5280"/>
    <n v="0.02"/>
    <n v="160"/>
    <n v="5174.3999999999996"/>
    <s v="Liz Vernon"/>
    <s v="Google Inc."/>
    <s v="Computer Software: Programming, Data Processing"/>
    <s v="Technology"/>
    <s v="Hudson"/>
    <s v="03051"/>
    <s v="New Hampshire"/>
    <s v="East"/>
    <d v="2010-12-30T00:00:00"/>
    <n v="2"/>
    <s v="Development - Java"/>
    <s v="Development "/>
    <s v=" Java"/>
    <s v="Emma Watson"/>
    <s v="Allen Young"/>
    <n v="67"/>
    <n v="1"/>
  </r>
  <r>
    <x v="44"/>
    <n v="261"/>
    <d v="2010-06-28T00:00:00"/>
    <n v="47"/>
    <n v="7050"/>
    <n v="0.04"/>
    <n v="150"/>
    <n v="6768"/>
    <s v="Sonia Kane"/>
    <s v="Marriott International"/>
    <s v="Hotels/Resorts"/>
    <s v="Consumer Services"/>
    <s v="Garden City"/>
    <n v="67846"/>
    <s v="Kansas"/>
    <s v="Central"/>
    <d v="2010-06-29T00:00:00"/>
    <n v="1"/>
    <s v="Consulting - Market Research"/>
    <s v="Consulting "/>
    <s v=" Market Research"/>
    <s v="Jacob Manziel"/>
    <s v="Josh Martinez"/>
    <n v="57"/>
    <n v="1"/>
  </r>
  <r>
    <x v="45"/>
    <n v="263"/>
    <d v="2009-05-16T00:00:00"/>
    <n v="25"/>
    <n v="4000"/>
    <n v="0.09"/>
    <n v="160"/>
    <n v="3640"/>
    <s v="Paul Carmichael"/>
    <s v="Liberty Media Corporation"/>
    <s v="Broadcasting"/>
    <s v="Consumer Services"/>
    <s v="Davis"/>
    <n v="95616"/>
    <s v="California"/>
    <s v="West"/>
    <d v="2009-05-17T00:00:00"/>
    <n v="1"/>
    <s v="Development - Java"/>
    <s v="Development "/>
    <s v=" Java"/>
    <s v="Abigail Young"/>
    <s v="Bob Turner"/>
    <n v="50"/>
    <n v="1"/>
  </r>
  <r>
    <x v="46"/>
    <n v="290"/>
    <d v="2009-01-05T00:00:00"/>
    <n v="24"/>
    <n v="2640"/>
    <n v="0.05"/>
    <n v="110"/>
    <n v="2508"/>
    <s v="Dorris Engle"/>
    <s v="Costco Wholesale Corporation"/>
    <s v="Department/Specialty Retail Stores"/>
    <s v="Consumer Services"/>
    <s v="Deer Park"/>
    <n v="11729"/>
    <s v="New York"/>
    <s v="East"/>
    <d v="2009-01-06T00:00:00"/>
    <n v="1"/>
    <s v="Development - Python"/>
    <s v="Development "/>
    <s v=" Python"/>
    <s v="Mason Gibson"/>
    <s v="Allen Young"/>
    <n v="71"/>
    <n v="1"/>
  </r>
  <r>
    <x v="47"/>
    <n v="292"/>
    <d v="2012-01-12T00:00:00"/>
    <n v="43"/>
    <n v="4730"/>
    <n v="0.08"/>
    <n v="110"/>
    <n v="4351.6000000000004"/>
    <s v="Valerie Pelletier"/>
    <s v="Discovery Communications, Inc."/>
    <s v="Television Services"/>
    <s v="Consumer Services"/>
    <s v="Taylors"/>
    <s v="29687"/>
    <s v="South Carolina"/>
    <s v="South"/>
    <d v="2012-01-13T00:00:00"/>
    <n v="1"/>
    <s v="Development - PHP"/>
    <s v="Development "/>
    <s v=" PHP"/>
    <s v="Michael Alister"/>
    <s v="Frank Mitchell"/>
    <n v="68"/>
    <n v="1"/>
  </r>
  <r>
    <x v="48"/>
    <n v="293"/>
    <d v="2012-10-01T00:00:00"/>
    <n v="49"/>
    <n v="8330"/>
    <n v="7.0000000000000007E-2"/>
    <n v="170"/>
    <n v="7746.9"/>
    <s v="Barry Myrick"/>
    <s v="Monster Beverage Corporation"/>
    <s v="Beverages (Production/Distribution)"/>
    <s v="Consumer Non-Durables"/>
    <s v="Tinley Park"/>
    <n v="60477"/>
    <s v="Illinois"/>
    <s v="Central"/>
    <d v="2012-10-02T00:00:00"/>
    <n v="1"/>
    <s v="Development - .Net"/>
    <s v="Development "/>
    <s v=" .Net"/>
    <s v="Emma Watson"/>
    <s v="Josh Martinez"/>
    <n v="67"/>
    <n v="1"/>
  </r>
  <r>
    <x v="49"/>
    <n v="293"/>
    <d v="2012-10-01T00:00:00"/>
    <n v="27"/>
    <n v="4320"/>
    <n v="0.01"/>
    <n v="160"/>
    <n v="4276.8"/>
    <s v="Barry Myrick"/>
    <s v="Monster Beverage Corporation"/>
    <s v="Beverages (Production/Distribution)"/>
    <s v="Consumer Non-Durables"/>
    <s v="Tinley Park"/>
    <n v="60477"/>
    <s v="Illinois"/>
    <s v="Central"/>
    <d v="2012-10-03T00:00:00"/>
    <n v="2"/>
    <s v="Development - Java"/>
    <s v="Development "/>
    <s v=" Java"/>
    <s v="Ethan Bird"/>
    <s v="Josh Martinez"/>
    <n v="60"/>
    <n v="1"/>
  </r>
  <r>
    <x v="50"/>
    <n v="294"/>
    <d v="2010-07-15T00:00:00"/>
    <n v="35"/>
    <n v="7000"/>
    <n v="0.06"/>
    <n v="200"/>
    <n v="6580"/>
    <s v="Sanjit Hendricks"/>
    <s v="Discovery Communications, Inc."/>
    <s v="Television Services"/>
    <s v="Consumer Services"/>
    <s v="Urbandale"/>
    <n v="50322"/>
    <s v="Iowa"/>
    <s v="Central"/>
    <d v="2010-07-16T00:00:00"/>
    <n v="1"/>
    <s v="Development - Big Data"/>
    <s v="Development "/>
    <s v=" Big Data"/>
    <s v="Emily Taylor"/>
    <s v="Josh Martinez"/>
    <n v="62"/>
    <n v="1"/>
  </r>
  <r>
    <x v="51"/>
    <n v="322"/>
    <d v="2012-03-18T00:00:00"/>
    <n v="20"/>
    <n v="3000"/>
    <n v="0.08"/>
    <n v="150"/>
    <n v="2760"/>
    <s v="Giulietta Black"/>
    <s v="TripAdvisor, Inc."/>
    <s v="Computer Software: Programming, Data Processing"/>
    <s v="Technology"/>
    <s v="Allen Park"/>
    <n v="48101"/>
    <s v="Michigan"/>
    <s v="Central"/>
    <d v="2012-03-20T00:00:00"/>
    <n v="2"/>
    <s v="Consulting - Market Research"/>
    <s v="Consulting "/>
    <s v=" Market Research"/>
    <s v="Abigail Young"/>
    <s v="Josh Martinez"/>
    <n v="50"/>
    <n v="1"/>
  </r>
  <r>
    <x v="52"/>
    <n v="322"/>
    <d v="2012-03-18T00:00:00"/>
    <n v="46"/>
    <n v="5060"/>
    <n v="0.1"/>
    <n v="110"/>
    <n v="4554"/>
    <s v="Giulietta Black"/>
    <s v="TripAdvisor, Inc."/>
    <s v="Computer Software: Programming, Data Processing"/>
    <s v="Technology"/>
    <s v="Ann Arbor"/>
    <n v="48104"/>
    <s v="Michigan"/>
    <s v="Central"/>
    <d v="2012-03-20T00:00:00"/>
    <n v="2"/>
    <s v="Development - Python"/>
    <s v="Development "/>
    <s v=" Python"/>
    <s v="Ava Wilson"/>
    <s v="Josh Martinez"/>
    <n v="67"/>
    <n v="1"/>
  </r>
  <r>
    <x v="53"/>
    <n v="323"/>
    <d v="2009-03-25T00:00:00"/>
    <n v="20"/>
    <n v="2200"/>
    <n v="7.0000000000000007E-2"/>
    <n v="110"/>
    <n v="2045.9999999999998"/>
    <s v="Dario Wiediger"/>
    <s v="Stericycle, Inc."/>
    <s v="Environmental Services"/>
    <s v="Basic Industries"/>
    <s v="Scottsdale"/>
    <n v="85254"/>
    <s v="Arizona"/>
    <s v="West"/>
    <d v="2009-03-27T00:00:00"/>
    <n v="2"/>
    <s v="Development - PHP"/>
    <s v="Development "/>
    <s v=" PHP"/>
    <s v="Alexander Edison"/>
    <s v="Bob Turner"/>
    <n v="70"/>
    <n v="1"/>
  </r>
  <r>
    <x v="54"/>
    <n v="323"/>
    <d v="2009-03-25T00:00:00"/>
    <n v="2"/>
    <n v="220"/>
    <n v="0.06"/>
    <n v="110"/>
    <n v="206.79999999999998"/>
    <s v="Dario Wiediger"/>
    <s v="Stericycle, Inc."/>
    <s v="Environmental Services"/>
    <s v="Basic Industries"/>
    <s v="Scottsdale"/>
    <n v="85254"/>
    <s v="Arizona"/>
    <s v="West"/>
    <d v="2009-03-27T00:00:00"/>
    <n v="2"/>
    <s v="Development - Python"/>
    <s v="Development "/>
    <s v=" Python"/>
    <s v="Ethan Bird"/>
    <s v="Bob Turner"/>
    <n v="60"/>
    <n v="1"/>
  </r>
  <r>
    <x v="55"/>
    <n v="324"/>
    <d v="2012-03-19T00:00:00"/>
    <n v="25"/>
    <n v="3750"/>
    <n v="0.02"/>
    <n v="150"/>
    <n v="3675"/>
    <s v="Frank Price"/>
    <s v="Micron Technology, Inc."/>
    <s v="Semiconductors"/>
    <s v="Technology"/>
    <s v="Sanford"/>
    <s v="27237"/>
    <s v="North Carolina"/>
    <s v="South"/>
    <d v="2012-03-21T00:00:00"/>
    <n v="2"/>
    <s v="Consulting - Market Research"/>
    <s v="Consulting "/>
    <s v=" Market Research"/>
    <s v="Sophia Dixon"/>
    <s v="Frank Mitchell"/>
    <n v="71"/>
    <n v="1"/>
  </r>
  <r>
    <x v="56"/>
    <n v="325"/>
    <d v="2010-10-16T00:00:00"/>
    <n v="9"/>
    <n v="1350"/>
    <n v="0.06"/>
    <n v="150"/>
    <n v="1269"/>
    <s v="Craig Donatelli"/>
    <s v="O'Reilly Automotive, Inc."/>
    <s v="Other Specialty Stores"/>
    <s v="Consumer Services"/>
    <s v="Sanford"/>
    <s v="04073"/>
    <s v="Maine"/>
    <s v="East"/>
    <d v="2010-10-20T00:00:00"/>
    <n v="4"/>
    <s v="Consulting - Market Research"/>
    <s v="Consulting "/>
    <s v=" Market Research"/>
    <s v="Alexander Edison"/>
    <s v="Allen Young"/>
    <n v="70"/>
    <n v="1"/>
  </r>
  <r>
    <x v="57"/>
    <n v="326"/>
    <d v="2011-06-03T00:00:00"/>
    <n v="34"/>
    <n v="5440"/>
    <n v="0.03"/>
    <n v="160"/>
    <n v="5276.8"/>
    <s v="Michelle Crier"/>
    <s v="Automatic Data Processing, Inc."/>
    <s v="EDP Services"/>
    <s v="Technology"/>
    <s v="Columbia"/>
    <n v="21044"/>
    <s v="Maryland"/>
    <s v="East"/>
    <d v="2011-06-04T00:00:00"/>
    <n v="1"/>
    <s v="Development - Java"/>
    <s v="Development "/>
    <s v=" Java"/>
    <s v="Abigail Young"/>
    <s v="Allen Young"/>
    <n v="50"/>
    <n v="1"/>
  </r>
  <r>
    <x v="58"/>
    <n v="326"/>
    <d v="2011-06-03T00:00:00"/>
    <n v="17"/>
    <n v="2380"/>
    <n v="0.05"/>
    <n v="140"/>
    <n v="2261"/>
    <s v="Michelle Crier"/>
    <s v="Automatic Data Processing, Inc."/>
    <s v="EDP Services"/>
    <s v="Technology"/>
    <s v="Crofton"/>
    <n v="21114"/>
    <s v="Maryland"/>
    <s v="East"/>
    <d v="2011-06-04T00:00:00"/>
    <n v="1"/>
    <s v="Development - Database"/>
    <s v="Development "/>
    <s v=" Database"/>
    <s v="Michael Alister"/>
    <s v="Allen Young"/>
    <n v="68"/>
    <n v="1"/>
  </r>
  <r>
    <x v="59"/>
    <n v="353"/>
    <d v="2010-12-30T00:00:00"/>
    <n v="21"/>
    <n v="2520"/>
    <n v="0.02"/>
    <n v="120"/>
    <n v="2469.6"/>
    <s v="Dean Barcio"/>
    <s v="Adobe Systems Incorporated"/>
    <s v="Computer Software: Prepackaged Software"/>
    <s v="Technology"/>
    <s v="Redwood City"/>
    <n v="94061"/>
    <s v="California"/>
    <s v="West"/>
    <d v="2011-04-01T00:00:00"/>
    <n v="92"/>
    <s v="Development - Business Logic"/>
    <s v="Development "/>
    <s v=" Business Logic"/>
    <s v="Sophia Dixon"/>
    <s v="Bob Turner"/>
    <n v="71"/>
    <n v="1"/>
  </r>
  <r>
    <x v="60"/>
    <n v="355"/>
    <d v="2009-06-13T00:00:00"/>
    <n v="16"/>
    <n v="2400"/>
    <n v="0"/>
    <n v="150"/>
    <n v="2400"/>
    <s v="Henry Foster"/>
    <s v="Avago Technologies Limited"/>
    <s v="Semiconductors"/>
    <s v="Technology"/>
    <s v="College Station"/>
    <n v="77840"/>
    <s v="Texas"/>
    <s v="Central"/>
    <d v="2009-06-18T00:00:00"/>
    <n v="5"/>
    <s v="Consulting - Market Research"/>
    <s v="Consulting "/>
    <s v=" Market Research"/>
    <s v="Olivia Sullivan"/>
    <s v="Josh Martinez"/>
    <n v="53"/>
    <n v="1"/>
  </r>
  <r>
    <x v="61"/>
    <n v="358"/>
    <d v="2010-09-19T00:00:00"/>
    <n v="33"/>
    <n v="4125"/>
    <n v="0.02"/>
    <n v="125"/>
    <n v="4042.5"/>
    <s v="Ricardo Craven"/>
    <s v="TripAdvisor, Inc."/>
    <s v="Computer Software: Programming, Data Processing"/>
    <s v="Technology"/>
    <s v="Lewiston"/>
    <s v="83501"/>
    <s v="Idaho"/>
    <s v="West"/>
    <d v="2010-09-21T00:00:00"/>
    <n v="2"/>
    <s v="Training - Tableau"/>
    <s v="Training "/>
    <s v=" Tableau"/>
    <s v="Noah Smith"/>
    <s v="Bob Turner"/>
    <n v="59"/>
    <n v="1"/>
  </r>
  <r>
    <x v="62"/>
    <n v="358"/>
    <d v="2010-09-19T00:00:00"/>
    <n v="33"/>
    <n v="4950"/>
    <n v="7.0000000000000007E-2"/>
    <n v="150"/>
    <n v="4603.5"/>
    <s v="Ricardo Craven"/>
    <s v="TripAdvisor, Inc."/>
    <s v="Computer Software: Programming, Data Processing"/>
    <s v="Technology"/>
    <s v="Lewiston"/>
    <s v="83501"/>
    <s v="Idaho"/>
    <s v="West"/>
    <d v="2010-09-19T00:00:00"/>
    <n v="0"/>
    <s v="Consulting - Business Model"/>
    <s v="Consulting "/>
    <s v=" Business Model"/>
    <s v="Mason Gibson"/>
    <s v="Bob Turner"/>
    <n v="71"/>
    <n v="1"/>
  </r>
  <r>
    <x v="63"/>
    <n v="359"/>
    <d v="2009-12-18T00:00:00"/>
    <n v="30"/>
    <n v="3750"/>
    <n v="0.08"/>
    <n v="125"/>
    <n v="3450"/>
    <s v="Cari Radford"/>
    <s v="Biogen Idec Inc."/>
    <s v="Biotechnology: Biological Products (No Diagnostic Substances)"/>
    <s v="Health Care"/>
    <s v="Pleasant Grove"/>
    <n v="84062"/>
    <s v="Utah"/>
    <s v="West"/>
    <d v="2009-12-19T00:00:00"/>
    <n v="1"/>
    <s v="Training - Javascript"/>
    <s v="Training "/>
    <s v=" Javascript"/>
    <s v="Elizabeth Carter"/>
    <s v="Bob Turner"/>
    <n v="52"/>
    <n v="1"/>
  </r>
  <r>
    <x v="64"/>
    <n v="384"/>
    <d v="2012-03-02T00:00:00"/>
    <n v="50"/>
    <n v="6250"/>
    <n v="0.02"/>
    <n v="125"/>
    <n v="6125"/>
    <s v="Sonia Workman"/>
    <s v="Liberty Interactive Corporation"/>
    <s v="Catalog/Specialty Distribution"/>
    <s v="Consumer Services"/>
    <s v="Bend"/>
    <n v="97701"/>
    <s v="Oregon"/>
    <s v="West"/>
    <d v="2012-03-09T00:00:00"/>
    <n v="7"/>
    <s v="Training - Javascript"/>
    <s v="Training "/>
    <s v=" Javascript"/>
    <s v="Olivia Sullivan"/>
    <s v="Bob Turner"/>
    <n v="53"/>
    <n v="1"/>
  </r>
  <r>
    <x v="65"/>
    <n v="386"/>
    <d v="2011-01-24T00:00:00"/>
    <n v="4"/>
    <n v="800"/>
    <n v="0.02"/>
    <n v="200"/>
    <n v="784"/>
    <s v="Tracy Miller"/>
    <s v="Charter Communications, Inc."/>
    <s v="Television Services"/>
    <s v="Consumer Services"/>
    <s v="Mount Vernon"/>
    <s v="43050"/>
    <s v="Ohio"/>
    <s v="East"/>
    <d v="2011-01-26T00:00:00"/>
    <n v="2"/>
    <s v="Development - Scala"/>
    <s v="Development "/>
    <s v=" Scala"/>
    <s v="Sophia Dixon"/>
    <s v="Allen Young"/>
    <n v="71"/>
    <n v="1"/>
  </r>
  <r>
    <x v="66"/>
    <n v="386"/>
    <d v="2011-01-24T00:00:00"/>
    <n v="4"/>
    <n v="480"/>
    <n v="0.09"/>
    <n v="120"/>
    <n v="436.8"/>
    <s v="Tracy Miller"/>
    <s v="Charter Communications, Inc."/>
    <s v="Television Services"/>
    <s v="Consumer Services"/>
    <s v="Mount Vernon"/>
    <s v="43050"/>
    <s v="Ohio"/>
    <s v="East"/>
    <d v="2011-01-26T00:00:00"/>
    <n v="2"/>
    <s v="Development - Business Logic"/>
    <s v="Development "/>
    <s v=" Business Logic"/>
    <s v="Ava Wilson"/>
    <s v="Allen Young"/>
    <n v="67"/>
    <n v="1"/>
  </r>
  <r>
    <x v="67"/>
    <n v="388"/>
    <d v="2012-12-15T00:00:00"/>
    <n v="46"/>
    <n v="7820"/>
    <n v="0.06"/>
    <n v="170"/>
    <n v="7350.7999999999993"/>
    <s v="Jennifer Grady"/>
    <s v="Fiserv, Inc."/>
    <s v="EDP Services"/>
    <s v="Technology"/>
    <s v="Bartlesville"/>
    <n v="74006"/>
    <s v="Oklahoma"/>
    <s v="Central"/>
    <d v="2012-12-18T00:00:00"/>
    <n v="3"/>
    <s v="Development - .Net"/>
    <s v="Development "/>
    <s v=" .Net"/>
    <s v="Abigail Young"/>
    <s v="Josh Martinez"/>
    <n v="50"/>
    <n v="1"/>
  </r>
  <r>
    <x v="68"/>
    <n v="416"/>
    <d v="2010-09-26T00:00:00"/>
    <n v="20"/>
    <n v="3000"/>
    <n v="0.01"/>
    <n v="150"/>
    <n v="2970"/>
    <s v="Stuart Engle"/>
    <s v="The Priceline Group Inc."/>
    <s v="Business Services"/>
    <s v="Miscellaneous"/>
    <s v="Grove City"/>
    <n v="43123"/>
    <s v="Ohio"/>
    <s v="East"/>
    <d v="2010-10-01T00:00:00"/>
    <n v="5"/>
    <s v="Consulting - Market Research"/>
    <s v="Consulting "/>
    <s v=" Market Research"/>
    <s v="Alexander Edison"/>
    <s v="Allen Young"/>
    <n v="70"/>
    <n v="1"/>
  </r>
  <r>
    <x v="69"/>
    <n v="417"/>
    <d v="2009-02-05T00:00:00"/>
    <n v="39"/>
    <n v="5850"/>
    <n v="7.0000000000000007E-2"/>
    <n v="150"/>
    <n v="5440.5"/>
    <s v="Robert Pistek"/>
    <s v="Adobe Systems Incorporated"/>
    <s v="Computer Software: Prepackaged Software"/>
    <s v="Technology"/>
    <s v="East Los Angeles"/>
    <n v="90022"/>
    <s v="California"/>
    <s v="West"/>
    <d v="2009-02-06T00:00:00"/>
    <n v="1"/>
    <s v="Consulting - Strategy"/>
    <s v="Consulting "/>
    <s v=" Strategy"/>
    <s v="Alexander Edison"/>
    <s v="Bob Turner"/>
    <n v="70"/>
    <n v="1"/>
  </r>
  <r>
    <x v="70"/>
    <n v="417"/>
    <d v="2009-02-05T00:00:00"/>
    <n v="3"/>
    <n v="600"/>
    <n v="0.1"/>
    <n v="200"/>
    <n v="540"/>
    <s v="Robert Pistek"/>
    <s v="Adobe Systems Incorporated"/>
    <s v="Computer Software: Prepackaged Software"/>
    <s v="Technology"/>
    <s v="East Los Angeles"/>
    <n v="90022"/>
    <s v="California"/>
    <s v="West"/>
    <d v="2009-02-07T00:00:00"/>
    <n v="2"/>
    <s v="Development - Big Data"/>
    <s v="Development "/>
    <s v=" Big Data"/>
    <s v="Elizabeth Carter"/>
    <s v="Bob Turner"/>
    <n v="52"/>
    <n v="1"/>
  </r>
  <r>
    <x v="71"/>
    <n v="420"/>
    <d v="2011-10-30T00:00:00"/>
    <n v="8"/>
    <n v="880"/>
    <n v="0.09"/>
    <n v="110"/>
    <n v="800.80000000000007"/>
    <s v="Tony Lucas"/>
    <s v="Celgene Corporation"/>
    <s v="Major Pharmaceuticals"/>
    <s v="Health Care"/>
    <s v="Marysville"/>
    <n v="98270"/>
    <s v="Washington"/>
    <s v="West"/>
    <d v="2011-10-30T00:00:00"/>
    <n v="0"/>
    <s v="Development - Python"/>
    <s v="Development "/>
    <s v=" Python"/>
    <s v="Madison Hill"/>
    <s v="Bob Turner"/>
    <n v="58"/>
    <n v="1"/>
  </r>
  <r>
    <x v="72"/>
    <n v="420"/>
    <d v="2011-10-30T00:00:00"/>
    <n v="6"/>
    <n v="660"/>
    <n v="0.03"/>
    <n v="110"/>
    <n v="640.19999999999993"/>
    <s v="Tony Lucas"/>
    <s v="Celgene Corporation"/>
    <s v="Major Pharmaceuticals"/>
    <s v="Health Care"/>
    <s v="Marysville"/>
    <n v="98270"/>
    <s v="Washington"/>
    <s v="West"/>
    <d v="2011-11-01T00:00:00"/>
    <n v="2"/>
    <s v="Development - Python"/>
    <s v="Development "/>
    <s v=" Python"/>
    <s v="Mia Moore"/>
    <s v="Bob Turner"/>
    <n v="51"/>
    <n v="1"/>
  </r>
  <r>
    <x v="73"/>
    <n v="448"/>
    <d v="2011-08-20T00:00:00"/>
    <n v="22"/>
    <n v="3300"/>
    <n v="0.09"/>
    <n v="150"/>
    <n v="3003"/>
    <s v="Brad Fisher"/>
    <s v="Vodafone Group Plc"/>
    <s v="Telecommunications Equipment"/>
    <s v="Public Utilities"/>
    <s v="Long Beach"/>
    <n v="90805"/>
    <s v="California"/>
    <s v="West"/>
    <d v="2011-08-22T00:00:00"/>
    <n v="2"/>
    <s v="Consulting - Market Research"/>
    <s v="Consulting "/>
    <s v=" Market Research"/>
    <s v="Mia Moore"/>
    <s v="Bob Turner"/>
    <n v="51"/>
    <n v="1"/>
  </r>
  <r>
    <x v="74"/>
    <n v="449"/>
    <d v="2011-07-19T00:00:00"/>
    <n v="45"/>
    <n v="5625"/>
    <n v="0.02"/>
    <n v="125"/>
    <n v="5512.5"/>
    <s v="Candace Kendrick"/>
    <s v="Bed Bath &amp; Beyond Inc."/>
    <s v="Home Furnishings"/>
    <s v="Consumer Services"/>
    <s v="San Marcos"/>
    <n v="78666"/>
    <s v="Texas"/>
    <s v="Central"/>
    <d v="2011-07-21T00:00:00"/>
    <n v="2"/>
    <s v="Training - SQL"/>
    <s v="Training "/>
    <s v=" SQL"/>
    <s v="Mia Moore"/>
    <s v="Josh Martinez"/>
    <n v="51"/>
    <n v="1"/>
  </r>
  <r>
    <x v="75"/>
    <n v="450"/>
    <d v="2011-03-04T00:00:00"/>
    <n v="29"/>
    <n v="3480"/>
    <n v="0.05"/>
    <n v="120"/>
    <n v="3306"/>
    <s v="Matt Miller"/>
    <s v="PACCAR Inc."/>
    <s v="Auto Manufacturing"/>
    <s v="Capital Goods"/>
    <s v="Fort Dodge"/>
    <n v="50501"/>
    <s v="Iowa"/>
    <s v="Central"/>
    <d v="2011-03-05T00:00:00"/>
    <n v="1"/>
    <s v="Development - Business Logic"/>
    <s v="Development "/>
    <s v=" Business Logic"/>
    <s v="Olivia Sullivan"/>
    <s v="Josh Martinez"/>
    <n v="53"/>
    <n v="1"/>
  </r>
  <r>
    <x v="76"/>
    <n v="450"/>
    <d v="2011-03-04T00:00:00"/>
    <n v="35"/>
    <n v="7000"/>
    <n v="0.05"/>
    <n v="200"/>
    <n v="6650"/>
    <s v="Matt Miller"/>
    <s v="PACCAR Inc."/>
    <s v="Auto Manufacturing"/>
    <s v="Capital Goods"/>
    <s v="Fort Dodge"/>
    <n v="50501"/>
    <s v="Iowa"/>
    <s v="Central"/>
    <d v="2011-03-06T00:00:00"/>
    <n v="2"/>
    <s v="Development - Big Data"/>
    <s v="Development "/>
    <s v=" Big Data"/>
    <s v="Emily Taylor"/>
    <s v="Josh Martinez"/>
    <n v="62"/>
    <n v="1"/>
  </r>
  <r>
    <x v="77"/>
    <n v="454"/>
    <d v="2011-12-26T00:00:00"/>
    <n v="42"/>
    <n v="5880"/>
    <n v="0.09"/>
    <n v="140"/>
    <n v="5350.8"/>
    <s v="Darrin Cousins"/>
    <s v="Tractor Supply Company"/>
    <s v="RETAIL: Building Materials"/>
    <s v="Consumer Services"/>
    <s v="Altoona"/>
    <n v="16602"/>
    <s v="Pennsylvania"/>
    <s v="East"/>
    <d v="2011-12-28T00:00:00"/>
    <n v="2"/>
    <s v="Development - Database"/>
    <s v="Development "/>
    <s v=" Database"/>
    <s v="Isabella Douglas"/>
    <s v="Allen Young"/>
    <n v="75"/>
    <n v="1"/>
  </r>
  <r>
    <x v="78"/>
    <n v="481"/>
    <d v="2012-10-07T00:00:00"/>
    <n v="44"/>
    <n v="6600"/>
    <n v="0.01"/>
    <n v="150"/>
    <n v="6534"/>
    <s v="Art Coram"/>
    <s v="Liberty Global plc"/>
    <s v="Television Services"/>
    <s v="Consumer Services"/>
    <s v="Highlands Ranch"/>
    <n v="80126"/>
    <s v="Colorado"/>
    <s v="West"/>
    <d v="2012-10-09T00:00:00"/>
    <n v="2"/>
    <s v="Consulting - Market Research"/>
    <s v="Consulting "/>
    <s v=" Market Research"/>
    <s v="Noah Smith"/>
    <s v="Bob Turner"/>
    <n v="59"/>
    <n v="1"/>
  </r>
  <r>
    <x v="79"/>
    <n v="483"/>
    <d v="2011-07-10T00:00:00"/>
    <n v="30"/>
    <n v="4500"/>
    <n v="0.08"/>
    <n v="150"/>
    <n v="4140"/>
    <s v="Clay Polking"/>
    <s v="Marriott International"/>
    <s v="Hotels/Resorts"/>
    <s v="Consumer Services"/>
    <s v="Rock Island"/>
    <n v="61201"/>
    <s v="Illinois"/>
    <s v="Central"/>
    <d v="2011-07-12T00:00:00"/>
    <n v="2"/>
    <s v="Consulting - Market Research"/>
    <s v="Consulting "/>
    <s v=" Market Research"/>
    <s v="Ava Wilson"/>
    <s v="Josh Martinez"/>
    <n v="67"/>
    <n v="1"/>
  </r>
  <r>
    <x v="80"/>
    <n v="487"/>
    <d v="2012-08-17T00:00:00"/>
    <n v="19"/>
    <n v="3230"/>
    <n v="7.0000000000000007E-2"/>
    <n v="170"/>
    <n v="3003.8999999999996"/>
    <s v="Valerie Bell"/>
    <s v="Citrix Systems, Inc."/>
    <s v="Computer Software: Prepackaged Software"/>
    <s v="Technology"/>
    <s v="Orlando"/>
    <n v="32839"/>
    <s v="Florida"/>
    <s v="South"/>
    <d v="2012-08-18T00:00:00"/>
    <n v="1"/>
    <s v="Development - .Net"/>
    <s v="Development "/>
    <s v=" .Net"/>
    <s v="Michael Alister"/>
    <s v="Frank Mitchell"/>
    <n v="68"/>
    <n v="1"/>
  </r>
  <r>
    <x v="81"/>
    <n v="512"/>
    <d v="2011-05-19T00:00:00"/>
    <n v="6"/>
    <n v="750"/>
    <n v="0.06"/>
    <n v="125"/>
    <n v="705"/>
    <s v="Sam Haberlin"/>
    <s v="Cisco Systems, Inc."/>
    <s v="Computer Communications Equipment"/>
    <s v="Technology"/>
    <s v="East Point"/>
    <n v="30344"/>
    <s v="Georgia"/>
    <s v="South"/>
    <d v="2011-05-19T00:00:00"/>
    <n v="0"/>
    <s v="Training - Development"/>
    <s v="Training "/>
    <s v=" Development"/>
    <s v="Alexander Edison"/>
    <s v="Frank Mitchell"/>
    <n v="70"/>
    <n v="1"/>
  </r>
  <r>
    <x v="82"/>
    <n v="512"/>
    <d v="2011-05-19T00:00:00"/>
    <n v="48"/>
    <n v="9600"/>
    <n v="0.01"/>
    <n v="200"/>
    <n v="9504"/>
    <s v="Sam Haberlin"/>
    <s v="Cisco Systems, Inc."/>
    <s v="Computer Communications Equipment"/>
    <s v="Technology"/>
    <s v="East Point"/>
    <n v="30344"/>
    <s v="Georgia"/>
    <s v="South"/>
    <d v="2011-05-21T00:00:00"/>
    <n v="2"/>
    <s v="Development - Big Data"/>
    <s v="Development "/>
    <s v=" Big Data"/>
    <s v="Emma Watson"/>
    <s v="Frank Mitchell"/>
    <n v="67"/>
    <n v="1"/>
  </r>
  <r>
    <x v="83"/>
    <n v="513"/>
    <d v="2011-04-30T00:00:00"/>
    <n v="33"/>
    <n v="4125"/>
    <n v="0"/>
    <n v="125"/>
    <n v="4125"/>
    <s v="Arthur Howell"/>
    <s v="Liberty Media Corporation"/>
    <s v="Broadcasting"/>
    <s v="Consumer Services"/>
    <s v="Cleveland"/>
    <n v="44105"/>
    <s v="Ohio"/>
    <s v="East"/>
    <d v="2011-04-30T00:00:00"/>
    <n v="0"/>
    <s v="Training - Development"/>
    <s v="Training "/>
    <s v=" Development"/>
    <s v="Noah Smith"/>
    <s v="Allen Young"/>
    <n v="59"/>
    <n v="1"/>
  </r>
  <r>
    <x v="84"/>
    <n v="515"/>
    <d v="2010-08-28T00:00:00"/>
    <n v="19"/>
    <n v="3230"/>
    <n v="0.08"/>
    <n v="170"/>
    <n v="2971.6"/>
    <s v="Carlos McAfee"/>
    <s v="Charter Communications, Inc."/>
    <s v="Television Services"/>
    <s v="Consumer Services"/>
    <s v="Wheeling"/>
    <n v="60090"/>
    <s v="Illinois"/>
    <s v="Central"/>
    <d v="2010-08-30T00:00:00"/>
    <n v="2"/>
    <s v="Development - .Net"/>
    <s v="Development "/>
    <s v=" .Net"/>
    <s v="Abigail Young"/>
    <s v="Josh Martinez"/>
    <n v="50"/>
    <n v="1"/>
  </r>
  <r>
    <x v="85"/>
    <n v="515"/>
    <d v="2010-08-28T00:00:00"/>
    <n v="21"/>
    <n v="2625"/>
    <n v="0.05"/>
    <n v="125"/>
    <n v="2493.75"/>
    <s v="Carlos McAfee"/>
    <s v="Charter Communications, Inc."/>
    <s v="Television Services"/>
    <s v="Consumer Services"/>
    <s v="Wilmette"/>
    <n v="60091"/>
    <s v="Illinois"/>
    <s v="Central"/>
    <d v="2010-08-30T00:00:00"/>
    <n v="2"/>
    <s v="Training - SQL"/>
    <s v="Training "/>
    <s v=" SQL"/>
    <s v="Isabella Douglas"/>
    <s v="Josh Martinez"/>
    <n v="75"/>
    <n v="1"/>
  </r>
  <r>
    <x v="86"/>
    <n v="548"/>
    <d v="2009-09-20T00:00:00"/>
    <n v="41"/>
    <n v="8200"/>
    <n v="0.04"/>
    <n v="200"/>
    <n v="7872"/>
    <s v="Sung Fox"/>
    <s v="Regeneron Pharmaceuticals, Inc."/>
    <s v="Major Pharmaceuticals"/>
    <s v="Health Care"/>
    <s v="Murray"/>
    <n v="42071"/>
    <s v="Kentucky"/>
    <s v="South"/>
    <d v="2009-09-21T00:00:00"/>
    <n v="1"/>
    <s v="Development - Scala"/>
    <s v="Development "/>
    <s v=" Scala"/>
    <s v="Abigail Young"/>
    <s v="Frank Mitchell"/>
    <n v="50"/>
    <n v="1"/>
  </r>
  <r>
    <x v="87"/>
    <n v="548"/>
    <d v="2009-09-20T00:00:00"/>
    <n v="29"/>
    <n v="3190"/>
    <n v="0.02"/>
    <n v="110"/>
    <n v="3126.2"/>
    <s v="Sung Fox"/>
    <s v="Regeneron Pharmaceuticals, Inc."/>
    <s v="Major Pharmaceuticals"/>
    <s v="Health Care"/>
    <s v="Murray"/>
    <n v="42071"/>
    <s v="Kentucky"/>
    <s v="South"/>
    <d v="2009-09-21T00:00:00"/>
    <n v="1"/>
    <s v="Development - Python"/>
    <s v="Development "/>
    <s v=" Python"/>
    <s v="Isabella Douglas"/>
    <s v="Frank Mitchell"/>
    <n v="75"/>
    <n v="1"/>
  </r>
  <r>
    <x v="88"/>
    <n v="548"/>
    <d v="2009-09-20T00:00:00"/>
    <n v="26"/>
    <n v="3900"/>
    <n v="0.04"/>
    <n v="150"/>
    <n v="3744"/>
    <s v="Sung Fox"/>
    <s v="Regeneron Pharmaceuticals, Inc."/>
    <s v="Major Pharmaceuticals"/>
    <s v="Health Care"/>
    <s v="Murray"/>
    <n v="42071"/>
    <s v="Kentucky"/>
    <s v="South"/>
    <d v="2009-09-22T00:00:00"/>
    <n v="2"/>
    <s v="Consulting - Market Research"/>
    <s v="Consulting "/>
    <s v=" Market Research"/>
    <s v="Abigail Young"/>
    <s v="Frank Mitchell"/>
    <n v="50"/>
    <n v="1"/>
  </r>
  <r>
    <x v="89"/>
    <n v="549"/>
    <d v="2012-07-12T00:00:00"/>
    <n v="13"/>
    <n v="1430"/>
    <n v="0.03"/>
    <n v="110"/>
    <n v="1387.1"/>
    <s v="Ken Budd"/>
    <s v="Bed Bath &amp; Beyond Inc."/>
    <s v="Home Furnishings"/>
    <s v="Consumer Services"/>
    <s v="Monroeville"/>
    <n v="15146"/>
    <s v="Pennsylvania"/>
    <s v="East"/>
    <d v="2012-07-13T00:00:00"/>
    <n v="1"/>
    <s v="Development - Python"/>
    <s v="Development "/>
    <s v=" Python"/>
    <s v="Emma Watson"/>
    <s v="Allen Young"/>
    <n v="67"/>
    <n v="1"/>
  </r>
  <r>
    <x v="90"/>
    <n v="549"/>
    <d v="2012-07-12T00:00:00"/>
    <n v="5"/>
    <n v="550"/>
    <n v="0.05"/>
    <n v="110"/>
    <n v="522.5"/>
    <s v="Ken Budd"/>
    <s v="Bed Bath &amp; Beyond Inc."/>
    <s v="Home Furnishings"/>
    <s v="Consumer Services"/>
    <s v="Monroeville"/>
    <n v="15146"/>
    <s v="Pennsylvania"/>
    <s v="East"/>
    <d v="2012-07-13T00:00:00"/>
    <n v="1"/>
    <s v="Development - Python"/>
    <s v="Development "/>
    <s v=" Python"/>
    <s v="Jacob Manziel"/>
    <s v="Allen Young"/>
    <n v="57"/>
    <n v="1"/>
  </r>
  <r>
    <x v="91"/>
    <n v="549"/>
    <d v="2012-07-12T00:00:00"/>
    <n v="30"/>
    <n v="6000"/>
    <n v="0.05"/>
    <n v="200"/>
    <n v="5700"/>
    <s v="Ken Budd"/>
    <s v="Bed Bath &amp; Beyond Inc."/>
    <s v="Home Furnishings"/>
    <s v="Consumer Services"/>
    <s v="Monroeville"/>
    <n v="15146"/>
    <s v="Pennsylvania"/>
    <s v="East"/>
    <d v="2012-07-12T00:00:00"/>
    <n v="0"/>
    <s v="Development - Big Data"/>
    <s v="Development "/>
    <s v=" Big Data"/>
    <s v="Ethan Bird"/>
    <s v="Allen Young"/>
    <n v="60"/>
    <n v="1"/>
  </r>
  <r>
    <x v="92"/>
    <n v="610"/>
    <d v="2011-08-01T00:00:00"/>
    <n v="38"/>
    <n v="4180"/>
    <n v="0.02"/>
    <n v="110"/>
    <n v="4096.3999999999996"/>
    <s v="Joe Zeldin"/>
    <s v="Liberty Media Corporation"/>
    <s v="Broadcasting"/>
    <s v="Consumer Services"/>
    <s v="Fayetteville"/>
    <n v="72701"/>
    <s v="Arkansas"/>
    <s v="South"/>
    <d v="2011-08-03T00:00:00"/>
    <n v="2"/>
    <s v="Development - Python"/>
    <s v="Development "/>
    <s v=" Python"/>
    <s v="Ava Wilson"/>
    <s v="Frank Mitchell"/>
    <n v="67"/>
    <n v="1"/>
  </r>
  <r>
    <x v="93"/>
    <n v="611"/>
    <d v="2010-01-26T00:00:00"/>
    <n v="47"/>
    <n v="9400"/>
    <n v="0.04"/>
    <n v="200"/>
    <n v="9024"/>
    <s v="Arthur Howell"/>
    <s v="Liberty Media Corporation"/>
    <s v="Broadcasting"/>
    <s v="Consumer Services"/>
    <s v="Cleveland"/>
    <n v="44105"/>
    <s v="Ohio"/>
    <s v="East"/>
    <d v="2010-01-28T00:00:00"/>
    <n v="2"/>
    <s v="Development - Big Data"/>
    <s v="Development "/>
    <s v=" Big Data"/>
    <s v="Emily Taylor"/>
    <s v="Allen Young"/>
    <n v="62"/>
    <n v="1"/>
  </r>
  <r>
    <x v="94"/>
    <n v="612"/>
    <d v="2012-10-20T00:00:00"/>
    <n v="50"/>
    <n v="5500"/>
    <n v="0.1"/>
    <n v="110"/>
    <n v="4950"/>
    <s v="Sheri Talbott"/>
    <s v="Kraft Foods Group, Inc."/>
    <s v="Packaged Foods"/>
    <s v="Consumer Non-Durables"/>
    <s v="Van Buren"/>
    <n v="72956"/>
    <s v="Arkansas"/>
    <s v="South"/>
    <d v="2012-10-22T00:00:00"/>
    <n v="2"/>
    <s v="Development - Python"/>
    <s v="Development "/>
    <s v=" Python"/>
    <s v="Emily Taylor"/>
    <s v="Frank Mitchell"/>
    <n v="62"/>
    <n v="1"/>
  </r>
  <r>
    <x v="95"/>
    <n v="612"/>
    <d v="2012-10-20T00:00:00"/>
    <n v="43"/>
    <n v="6450"/>
    <n v="0.01"/>
    <n v="150"/>
    <n v="6385.5"/>
    <s v="Sheri Talbott"/>
    <s v="Kraft Foods Group, Inc."/>
    <s v="Packaged Foods"/>
    <s v="Consumer Non-Durables"/>
    <s v="Van Buren"/>
    <n v="72956"/>
    <s v="Arkansas"/>
    <s v="South"/>
    <d v="2012-10-22T00:00:00"/>
    <n v="2"/>
    <s v="Consulting - Market Research"/>
    <s v="Consulting "/>
    <s v=" Market Research"/>
    <s v="Madison Hill"/>
    <s v="Frank Mitchell"/>
    <n v="58"/>
    <n v="1"/>
  </r>
  <r>
    <x v="96"/>
    <n v="613"/>
    <d v="2011-06-17T00:00:00"/>
    <n v="12"/>
    <n v="1920"/>
    <n v="0.03"/>
    <n v="160"/>
    <n v="1862.3999999999999"/>
    <s v="Carl Block"/>
    <s v="CA Inc."/>
    <s v="Computer Software: Prepackaged Software"/>
    <s v="Technology"/>
    <s v="Waukegan"/>
    <n v="60087"/>
    <s v="Illinois"/>
    <s v="Central"/>
    <d v="2011-06-17T00:00:00"/>
    <n v="0"/>
    <s v="Development - Java"/>
    <s v="Development "/>
    <s v=" Java"/>
    <s v="Emily Taylor"/>
    <s v="Josh Martinez"/>
    <n v="62"/>
    <n v="1"/>
  </r>
  <r>
    <x v="97"/>
    <n v="613"/>
    <d v="2011-06-17T00:00:00"/>
    <n v="22"/>
    <n v="4400"/>
    <n v="0.09"/>
    <n v="200"/>
    <n v="4004"/>
    <s v="Carl Block"/>
    <s v="CA Inc."/>
    <s v="Computer Software: Prepackaged Software"/>
    <s v="Technology"/>
    <s v="Waukegan"/>
    <n v="60087"/>
    <s v="Illinois"/>
    <s v="Central"/>
    <d v="2011-06-18T00:00:00"/>
    <n v="1"/>
    <s v="Development - Big Data"/>
    <s v="Development "/>
    <s v=" Big Data"/>
    <s v="Mason Gibson"/>
    <s v="Josh Martinez"/>
    <n v="71"/>
    <n v="1"/>
  </r>
  <r>
    <x v="98"/>
    <n v="614"/>
    <d v="2012-11-30T00:00:00"/>
    <n v="41"/>
    <n v="5125"/>
    <n v="0"/>
    <n v="125"/>
    <n v="5125"/>
    <s v="Dave Hart"/>
    <s v="VimpelCom Ltd."/>
    <s v="Telecommunications Equipment"/>
    <s v="Public Utilities"/>
    <s v="Camp Springs"/>
    <s v="20746"/>
    <s v="Maryland"/>
    <s v="East"/>
    <d v="2012-12-02T00:00:00"/>
    <n v="2"/>
    <s v="Training - SQL"/>
    <s v="Training "/>
    <s v=" SQL"/>
    <s v="Noah Smith"/>
    <s v="Allen Young"/>
    <n v="59"/>
    <n v="1"/>
  </r>
  <r>
    <x v="99"/>
    <n v="614"/>
    <d v="2012-11-30T00:00:00"/>
    <n v="24"/>
    <n v="3000"/>
    <n v="7.0000000000000007E-2"/>
    <n v="125"/>
    <n v="2790"/>
    <s v="Dave Hart"/>
    <s v="VimpelCom Ltd."/>
    <s v="Telecommunications Equipment"/>
    <s v="Public Utilities"/>
    <s v="Camp Springs"/>
    <n v="20746"/>
    <s v="Maryland"/>
    <s v="East"/>
    <d v="2012-12-01T00:00:00"/>
    <n v="1"/>
    <s v="Training - Javascript"/>
    <s v="Training "/>
    <s v=" Javascript"/>
    <s v="Abigail Young"/>
    <s v="Allen Young"/>
    <n v="50"/>
    <n v="1"/>
  </r>
  <r>
    <x v="100"/>
    <n v="640"/>
    <d v="2010-01-22T00:00:00"/>
    <n v="39"/>
    <n v="4875"/>
    <n v="0.02"/>
    <n v="125"/>
    <n v="4777.5"/>
    <s v="Tamara Turnell"/>
    <s v="Seagate Technology."/>
    <s v="Electronic Components"/>
    <s v="Technology"/>
    <s v="Pasadena"/>
    <n v="77506"/>
    <s v="Texas"/>
    <s v="Central"/>
    <d v="2010-01-23T00:00:00"/>
    <n v="1"/>
    <s v="Training - Tableau"/>
    <s v="Training "/>
    <s v=" Tableau"/>
    <s v="Michael Alister"/>
    <s v="Josh Martinez"/>
    <n v="68"/>
    <n v="1"/>
  </r>
  <r>
    <x v="101"/>
    <n v="640"/>
    <d v="2010-01-22T00:00:00"/>
    <n v="24"/>
    <n v="2640"/>
    <n v="0.01"/>
    <n v="110"/>
    <n v="2613.6"/>
    <s v="Tamara Turnell"/>
    <s v="Seagate Technology."/>
    <s v="Electronic Components"/>
    <s v="Technology"/>
    <s v="Pasadena"/>
    <n v="77506"/>
    <s v="Texas"/>
    <s v="Central"/>
    <d v="2010-01-23T00:00:00"/>
    <n v="1"/>
    <s v="Development - Python"/>
    <s v="Development "/>
    <s v=" Python"/>
    <s v="Alexander Edison"/>
    <s v="Josh Martinez"/>
    <n v="70"/>
    <n v="1"/>
  </r>
  <r>
    <x v="102"/>
    <n v="643"/>
    <d v="2011-03-24T00:00:00"/>
    <n v="21"/>
    <n v="4200"/>
    <n v="7.0000000000000007E-2"/>
    <n v="200"/>
    <n v="3905.9999999999995"/>
    <s v="Monica Brumfield"/>
    <s v="Biogen Idec Inc."/>
    <s v="Biotechnology: Biological Products (No Diagnostic Substances)"/>
    <s v="Health Care"/>
    <s v="Gurnee"/>
    <n v="60031"/>
    <s v="Illinois"/>
    <s v="Central"/>
    <d v="2011-03-25T00:00:00"/>
    <n v="1"/>
    <s v="Development - Big Data"/>
    <s v="Development "/>
    <s v=" Big Data"/>
    <s v="Elizabeth Carter"/>
    <s v="Josh Martinez"/>
    <n v="52"/>
    <n v="1"/>
  </r>
  <r>
    <x v="103"/>
    <n v="644"/>
    <d v="2012-04-30T00:00:00"/>
    <n v="5"/>
    <n v="625"/>
    <n v="0.01"/>
    <n v="125"/>
    <n v="618.75"/>
    <s v="Bill Rawles"/>
    <s v="Staples, Inc."/>
    <s v="Other Specialty Stores"/>
    <s v="Consumer Services"/>
    <s v="Auburn"/>
    <n v="13021"/>
    <s v="New York"/>
    <s v="East"/>
    <d v="2012-05-01T00:00:00"/>
    <n v="1"/>
    <s v="Training - Development"/>
    <s v="Training "/>
    <s v=" Development"/>
    <s v="Alexander Edison"/>
    <s v="Allen Young"/>
    <n v="70"/>
    <n v="1"/>
  </r>
  <r>
    <x v="104"/>
    <n v="645"/>
    <d v="2009-12-02T00:00:00"/>
    <n v="42"/>
    <n v="6720"/>
    <n v="0.05"/>
    <n v="160"/>
    <n v="6384"/>
    <s v="Harold Rosenblatt"/>
    <s v="Apple Inc."/>
    <s v="Computer Manufacturing"/>
    <s v="Technology"/>
    <s v="Lafayette"/>
    <n v="47905"/>
    <s v="Indiana"/>
    <s v="Central"/>
    <d v="2009-12-04T00:00:00"/>
    <n v="2"/>
    <s v="Development - Java"/>
    <s v="Development "/>
    <s v=" Java"/>
    <s v="Mia Moore"/>
    <s v="Josh Martinez"/>
    <n v="51"/>
    <n v="1"/>
  </r>
  <r>
    <x v="105"/>
    <n v="646"/>
    <d v="2009-11-21T00:00:00"/>
    <n v="18"/>
    <n v="2520"/>
    <n v="0.01"/>
    <n v="140"/>
    <n v="2494.8000000000002"/>
    <s v="Duane Kennedy"/>
    <s v="Discovery Communications, Inc."/>
    <s v="Television Services"/>
    <s v="Consumer Services"/>
    <s v="Lake Jackson"/>
    <n v="77566"/>
    <s v="Texas"/>
    <s v="Central"/>
    <d v="2009-11-22T00:00:00"/>
    <n v="1"/>
    <s v="Development - Front End Web"/>
    <s v="Development "/>
    <s v=" Front End Web"/>
    <s v="Alexander Edison"/>
    <s v="Josh Martinez"/>
    <n v="70"/>
    <n v="1"/>
  </r>
  <r>
    <x v="106"/>
    <n v="678"/>
    <d v="2010-02-26T00:00:00"/>
    <n v="44"/>
    <n v="4840"/>
    <n v="7.0000000000000007E-2"/>
    <n v="110"/>
    <n v="4501.2"/>
    <s v="Dorothy Miner"/>
    <s v="Charter Communications, Inc."/>
    <s v="Television Services"/>
    <s v="Consumer Services"/>
    <s v="Rockford"/>
    <n v="61107"/>
    <s v="Illinois"/>
    <s v="Central"/>
    <d v="2010-02-26T00:00:00"/>
    <n v="0"/>
    <s v="Development - Python"/>
    <s v="Development "/>
    <s v=" Python"/>
    <s v="Abigail Young"/>
    <s v="Josh Martinez"/>
    <n v="50"/>
    <n v="1"/>
  </r>
  <r>
    <x v="107"/>
    <n v="706"/>
    <d v="2011-09-08T00:00:00"/>
    <n v="42"/>
    <n v="5040"/>
    <n v="0.05"/>
    <n v="120"/>
    <n v="4788"/>
    <s v="Sarah Cortes"/>
    <s v="Expeditors International of Washington, Inc."/>
    <s v="Oil Refining/Marketing"/>
    <s v="Transportation"/>
    <s v="Maplewood"/>
    <n v="55119"/>
    <s v="Minnesota"/>
    <s v="Central"/>
    <d v="2011-09-10T00:00:00"/>
    <n v="2"/>
    <s v="Development - Business Logic"/>
    <s v="Development "/>
    <s v=" Business Logic"/>
    <s v="Abigail Young"/>
    <s v="Josh Martinez"/>
    <n v="50"/>
    <n v="1"/>
  </r>
  <r>
    <x v="108"/>
    <n v="710"/>
    <d v="2010-01-01T00:00:00"/>
    <n v="42"/>
    <n v="6720"/>
    <n v="0.01"/>
    <n v="160"/>
    <n v="6652.8"/>
    <s v="Susan Tillman"/>
    <s v="Sigma-Aldrich Corporation"/>
    <s v="Specialty Chemicals"/>
    <s v="Consumer Durables"/>
    <s v="Ocoee"/>
    <n v="34761"/>
    <s v="Florida"/>
    <s v="South"/>
    <d v="2010-01-05T00:00:00"/>
    <n v="4"/>
    <s v="Development - Java"/>
    <s v="Development "/>
    <s v=" Java"/>
    <s v="Jacob Manziel"/>
    <s v="Frank Mitchell"/>
    <n v="57"/>
    <n v="1"/>
  </r>
  <r>
    <x v="109"/>
    <n v="710"/>
    <d v="2010-01-01T00:00:00"/>
    <n v="11"/>
    <n v="1375"/>
    <n v="0.09"/>
    <n v="125"/>
    <n v="1251.25"/>
    <s v="Susan Tillman"/>
    <s v="Sigma-Aldrich Corporation"/>
    <s v="Specialty Chemicals"/>
    <s v="Consumer Durables"/>
    <s v="Ocoee"/>
    <n v="34761"/>
    <s v="Florida"/>
    <s v="South"/>
    <d v="2010-01-03T00:00:00"/>
    <n v="2"/>
    <s v="Training - SQL"/>
    <s v="Training "/>
    <s v=" SQL"/>
    <s v="Ava Wilson"/>
    <s v="Frank Mitchell"/>
    <n v="67"/>
    <n v="1"/>
  </r>
  <r>
    <x v="110"/>
    <n v="710"/>
    <d v="2010-01-01T00:00:00"/>
    <n v="29"/>
    <n v="4350"/>
    <n v="0.02"/>
    <n v="150"/>
    <n v="4263"/>
    <s v="Susan Tillman"/>
    <s v="Sigma-Aldrich Corporation"/>
    <s v="Specialty Chemicals"/>
    <s v="Consumer Durables"/>
    <s v="Ocoee"/>
    <n v="34761"/>
    <s v="Florida"/>
    <s v="South"/>
    <d v="2010-01-05T00:00:00"/>
    <n v="4"/>
    <s v="Consulting - Strategy"/>
    <s v="Consulting "/>
    <s v=" Strategy"/>
    <s v="Ava Wilson"/>
    <s v="Frank Mitchell"/>
    <n v="67"/>
    <n v="1"/>
  </r>
  <r>
    <x v="111"/>
    <n v="738"/>
    <d v="2010-03-01T00:00:00"/>
    <n v="7"/>
    <n v="1190"/>
    <n v="0.04"/>
    <n v="170"/>
    <n v="1142.3999999999999"/>
    <s v="Caroline Hernandez"/>
    <s v="Cisco Systems, Inc."/>
    <s v="Computer Communications Equipment"/>
    <s v="Technology"/>
    <s v="White Plains"/>
    <n v="10605"/>
    <s v="New York"/>
    <s v="East"/>
    <d v="2010-03-03T00:00:00"/>
    <n v="2"/>
    <s v="Development - .Net"/>
    <s v="Development "/>
    <s v=" .Net"/>
    <s v="Sophia Dixon"/>
    <s v="Allen Young"/>
    <n v="71"/>
    <n v="1"/>
  </r>
  <r>
    <x v="112"/>
    <n v="738"/>
    <d v="2010-03-01T00:00:00"/>
    <n v="31"/>
    <n v="3410"/>
    <n v="0.08"/>
    <n v="110"/>
    <n v="3137.2000000000003"/>
    <s v="Caroline Hernandez"/>
    <s v="Cisco Systems, Inc."/>
    <s v="Computer Communications Equipment"/>
    <s v="Technology"/>
    <s v="White Plains"/>
    <n v="10605"/>
    <s v="New York"/>
    <s v="East"/>
    <d v="2010-03-02T00:00:00"/>
    <n v="1"/>
    <s v="Development - Python"/>
    <s v="Development "/>
    <s v=" Python"/>
    <s v="Abigail Young"/>
    <s v="Allen Young"/>
    <n v="50"/>
    <n v="1"/>
  </r>
  <r>
    <x v="113"/>
    <n v="740"/>
    <d v="2011-07-15T00:00:00"/>
    <n v="6"/>
    <n v="1200"/>
    <n v="0.09"/>
    <n v="200"/>
    <n v="1092"/>
    <s v="Thomas Weimer"/>
    <s v="Wynn Resorts, Limited"/>
    <s v="Hotels/Resorts"/>
    <s v="Consumer Services"/>
    <s v="Sheboygan"/>
    <n v="53081"/>
    <s v="Wisconsin"/>
    <s v="Central"/>
    <d v="2011-07-15T00:00:00"/>
    <n v="0"/>
    <s v="Development - Scala"/>
    <s v="Development "/>
    <s v=" Scala"/>
    <s v="Sophia Dixon"/>
    <s v="Josh Martinez"/>
    <n v="71"/>
    <n v="1"/>
  </r>
  <r>
    <x v="114"/>
    <n v="769"/>
    <d v="2010-06-01T00:00:00"/>
    <n v="37"/>
    <n v="5550"/>
    <n v="0.02"/>
    <n v="150"/>
    <n v="5439"/>
    <s v="Roy Flanagan"/>
    <s v="Baidu, Inc."/>
    <s v="Computer Software: Programming, Data Processing"/>
    <s v="Technology"/>
    <s v="Munster"/>
    <n v="46321"/>
    <s v="Indiana"/>
    <s v="Central"/>
    <d v="2010-06-02T00:00:00"/>
    <n v="1"/>
    <s v="Consulting - Strategy"/>
    <s v="Consulting "/>
    <s v=" Strategy"/>
    <s v="Sophia Dixon"/>
    <s v="Josh Martinez"/>
    <n v="71"/>
    <n v="1"/>
  </r>
  <r>
    <x v="115"/>
    <n v="771"/>
    <d v="2011-06-16T00:00:00"/>
    <n v="18"/>
    <n v="1980"/>
    <n v="0.08"/>
    <n v="110"/>
    <n v="1821.6000000000001"/>
    <s v="Darrin Castell"/>
    <s v="Texas Instruments Incorporated"/>
    <s v="Semiconductors"/>
    <s v="Technology"/>
    <s v="Henderson"/>
    <n v="42420"/>
    <s v="Kentucky"/>
    <s v="South"/>
    <d v="2011-06-17T00:00:00"/>
    <n v="1"/>
    <s v="Development - Python"/>
    <s v="Development "/>
    <s v=" Python"/>
    <s v="Isabella Douglas"/>
    <s v="Frank Mitchell"/>
    <n v="75"/>
    <n v="1"/>
  </r>
  <r>
    <x v="116"/>
    <n v="772"/>
    <d v="2010-04-16T00:00:00"/>
    <n v="35"/>
    <n v="5950"/>
    <n v="0.08"/>
    <n v="170"/>
    <n v="5474"/>
    <s v="Pamela Boeckenhauer"/>
    <s v="Garmin Ltd."/>
    <s v="Industrial Machinery/Components"/>
    <s v="Capital Goods"/>
    <s v="Oceanside"/>
    <n v="11572"/>
    <s v="New York"/>
    <s v="East"/>
    <d v="2010-04-18T00:00:00"/>
    <n v="2"/>
    <s v="Development - .Net"/>
    <s v="Development "/>
    <s v=" .Net"/>
    <s v="Isabella Douglas"/>
    <s v="Allen Young"/>
    <n v="75"/>
    <n v="1"/>
  </r>
  <r>
    <x v="117"/>
    <n v="772"/>
    <d v="2010-04-16T00:00:00"/>
    <n v="25"/>
    <n v="2750"/>
    <n v="0.1"/>
    <n v="110"/>
    <n v="2475"/>
    <s v="Pamela Boeckenhauer"/>
    <s v="Garmin Ltd."/>
    <s v="Industrial Machinery/Components"/>
    <s v="Capital Goods"/>
    <s v="Oceanside"/>
    <n v="11572"/>
    <s v="New York"/>
    <s v="East"/>
    <d v="2010-04-18T00:00:00"/>
    <n v="2"/>
    <s v="Development - PHP"/>
    <s v="Development "/>
    <s v=" PHP"/>
    <s v="Michael Alister"/>
    <s v="Allen Young"/>
    <n v="68"/>
    <n v="1"/>
  </r>
  <r>
    <x v="118"/>
    <n v="773"/>
    <d v="2010-09-25T00:00:00"/>
    <n v="38"/>
    <n v="5700"/>
    <n v="0.06"/>
    <n v="150"/>
    <n v="5358"/>
    <s v="Helen Zewe"/>
    <s v="Alexion Pharmaceuticals, Inc."/>
    <s v="Major Pharmaceuticals"/>
    <s v="Health Care"/>
    <s v="Merrillville"/>
    <n v="46410"/>
    <s v="Indiana"/>
    <s v="Central"/>
    <d v="2010-09-26T00:00:00"/>
    <n v="1"/>
    <s v="Consulting - Market Research"/>
    <s v="Consulting "/>
    <s v=" Market Research"/>
    <s v="Liam Franklin"/>
    <s v="Josh Martinez"/>
    <n v="52"/>
    <n v="1"/>
  </r>
  <r>
    <x v="119"/>
    <n v="774"/>
    <d v="2011-12-03T00:00:00"/>
    <n v="17"/>
    <n v="2890"/>
    <n v="0.03"/>
    <n v="170"/>
    <n v="2803.2999999999997"/>
    <s v="Sibella Zandusky"/>
    <s v="Liberty Media Corporation"/>
    <s v="Broadcasting"/>
    <s v="Consumer Services"/>
    <s v="Albany"/>
    <n v="97321"/>
    <s v="Oregon"/>
    <s v="West"/>
    <d v="2011-12-05T00:00:00"/>
    <n v="2"/>
    <s v="Development - .Net"/>
    <s v="Development "/>
    <s v=" .Net"/>
    <s v="Isabella Douglas"/>
    <s v="Bob Turner"/>
    <n v="75"/>
    <n v="1"/>
  </r>
  <r>
    <x v="120"/>
    <n v="775"/>
    <d v="2011-03-17T00:00:00"/>
    <n v="35"/>
    <n v="4900"/>
    <n v="0.1"/>
    <n v="140"/>
    <n v="4410"/>
    <s v="Peter Burns"/>
    <s v="NXP Semiconductors N.V."/>
    <s v="Semiconductors"/>
    <s v="Technology"/>
    <s v="Watertown"/>
    <s v="02471"/>
    <s v="MA"/>
    <s v="East"/>
    <d v="2011-03-18T00:00:00"/>
    <n v="1"/>
    <s v="Development - Database"/>
    <s v="Development "/>
    <s v=" Database"/>
    <s v="Mia Moore"/>
    <s v="Allen Young"/>
    <n v="51"/>
    <n v="1"/>
  </r>
  <r>
    <x v="121"/>
    <n v="775"/>
    <d v="2011-03-17T00:00:00"/>
    <n v="8"/>
    <n v="960"/>
    <n v="0.1"/>
    <n v="120"/>
    <n v="864"/>
    <s v="Peter Burns"/>
    <s v="NXP Semiconductors N.V."/>
    <s v="Semiconductors"/>
    <s v="Technology"/>
    <s v="Wellesley"/>
    <s v="02457"/>
    <s v="MA"/>
    <s v="East"/>
    <d v="2011-03-19T00:00:00"/>
    <n v="2"/>
    <s v="Development - Business Logic"/>
    <s v="Development "/>
    <s v=" Business Logic"/>
    <s v="Mason Gibson"/>
    <s v="Allen Young"/>
    <n v="71"/>
    <n v="1"/>
  </r>
  <r>
    <x v="122"/>
    <n v="801"/>
    <d v="2012-02-17T00:00:00"/>
    <n v="20"/>
    <n v="2400"/>
    <n v="0.03"/>
    <n v="120"/>
    <n v="2328"/>
    <s v="Thais Roper"/>
    <s v="VimpelCom Ltd."/>
    <s v="Telecommunications Equipment"/>
    <s v="Public Utilities"/>
    <s v="Poinciana"/>
    <n v="34759"/>
    <s v="Florida"/>
    <s v="South"/>
    <d v="2012-02-20T00:00:00"/>
    <n v="3"/>
    <s v="Development - Business Logic"/>
    <s v="Development "/>
    <s v=" Business Logic"/>
    <s v="Daniel Tusk"/>
    <s v="Frank Mitchell"/>
    <n v="45"/>
    <n v="1"/>
  </r>
  <r>
    <x v="123"/>
    <n v="802"/>
    <d v="2011-01-04T00:00:00"/>
    <n v="33"/>
    <n v="5280"/>
    <n v="0.08"/>
    <n v="160"/>
    <n v="4857.6000000000004"/>
    <s v="Kean French"/>
    <s v="Automatic Data Processing, Inc."/>
    <s v="EDP Services"/>
    <s v="Technology"/>
    <s v="Lima"/>
    <n v="45801"/>
    <s v="Ohio"/>
    <s v="East"/>
    <d v="2011-01-06T00:00:00"/>
    <n v="2"/>
    <s v="Development - Java"/>
    <s v="Development "/>
    <s v=" Java"/>
    <s v="Madison Hill"/>
    <s v="Allen Young"/>
    <n v="58"/>
    <n v="1"/>
  </r>
  <r>
    <x v="124"/>
    <n v="802"/>
    <d v="2011-01-04T00:00:00"/>
    <n v="2"/>
    <n v="300"/>
    <n v="0.09"/>
    <n v="150"/>
    <n v="273"/>
    <s v="Kean French"/>
    <s v="Automatic Data Processing, Inc."/>
    <s v="EDP Services"/>
    <s v="Technology"/>
    <s v="Lima"/>
    <n v="45801"/>
    <s v="Ohio"/>
    <s v="East"/>
    <d v="2011-01-04T00:00:00"/>
    <n v="0"/>
    <s v="Consulting - Strategy"/>
    <s v="Consulting "/>
    <s v=" Strategy"/>
    <s v="Ethan Bird"/>
    <s v="Allen Young"/>
    <n v="60"/>
    <n v="1"/>
  </r>
  <r>
    <x v="125"/>
    <n v="805"/>
    <d v="2011-07-04T00:00:00"/>
    <n v="39"/>
    <n v="4875"/>
    <n v="0.02"/>
    <n v="125"/>
    <n v="4777.5"/>
    <s v="Toby Seio"/>
    <s v="Alexion Pharmaceuticals, Inc."/>
    <s v="Major Pharmaceuticals"/>
    <s v="Health Care"/>
    <s v="Gallatin"/>
    <n v="37066"/>
    <s v="Tennessee"/>
    <s v="South"/>
    <d v="2011-07-06T00:00:00"/>
    <n v="2"/>
    <s v="Training - SQL"/>
    <s v="Training "/>
    <s v=" SQL"/>
    <s v="Alexander Edison"/>
    <s v="Frank Mitchell"/>
    <n v="70"/>
    <n v="1"/>
  </r>
  <r>
    <x v="126"/>
    <n v="807"/>
    <d v="2010-11-23T00:00:00"/>
    <n v="45"/>
    <n v="4950"/>
    <n v="0.01"/>
    <n v="110"/>
    <n v="4900.5"/>
    <s v="Neola Wilson"/>
    <s v="DISH Network Corporation"/>
    <s v="Television Services"/>
    <s v="Consumer Services"/>
    <s v="Joliet"/>
    <n v="60432"/>
    <s v="Illinois"/>
    <s v="Central"/>
    <d v="2010-11-24T00:00:00"/>
    <n v="1"/>
    <s v="Development - Python"/>
    <s v="Development "/>
    <s v=" Python"/>
    <s v="Madison Hill"/>
    <s v="Josh Martinez"/>
    <n v="58"/>
    <n v="1"/>
  </r>
  <r>
    <x v="127"/>
    <n v="807"/>
    <d v="2010-11-23T00:00:00"/>
    <n v="32"/>
    <n v="4480"/>
    <n v="0.04"/>
    <n v="140"/>
    <n v="4300.8"/>
    <s v="Neola Wilson"/>
    <s v="DISH Network Corporation"/>
    <s v="Television Services"/>
    <s v="Consumer Services"/>
    <s v="Joliet"/>
    <n v="60432"/>
    <s v="Illinois"/>
    <s v="Central"/>
    <d v="2010-11-24T00:00:00"/>
    <n v="1"/>
    <s v="Development - Database"/>
    <s v="Development "/>
    <s v=" Database"/>
    <s v="Liam Franklin"/>
    <s v="Josh Martinez"/>
    <n v="52"/>
    <n v="1"/>
  </r>
  <r>
    <x v="128"/>
    <n v="832"/>
    <d v="2012-04-18T00:00:00"/>
    <n v="7"/>
    <n v="770"/>
    <n v="0.02"/>
    <n v="110"/>
    <n v="754.6"/>
    <s v="Alice Page"/>
    <s v="Charter Communications, Inc."/>
    <s v="Television Services"/>
    <s v="Consumer Services"/>
    <s v="Kearns"/>
    <n v="84118"/>
    <s v="Utah"/>
    <s v="West"/>
    <d v="2012-04-22T00:00:00"/>
    <n v="4"/>
    <s v="Development - Python"/>
    <s v="Development "/>
    <s v=" Python"/>
    <s v="Isabella Douglas"/>
    <s v="Bob Turner"/>
    <n v="75"/>
    <n v="1"/>
  </r>
  <r>
    <x v="129"/>
    <n v="833"/>
    <d v="2009-02-12T00:00:00"/>
    <n v="1"/>
    <n v="160"/>
    <n v="0.03"/>
    <n v="160"/>
    <n v="155.19999999999999"/>
    <s v="Olvera Holt"/>
    <s v="Google Inc."/>
    <s v="Computer Software: Programming, Data Processing"/>
    <s v="Technology"/>
    <s v="Kenosha"/>
    <n v="53142"/>
    <s v="Wisconsin"/>
    <s v="Central"/>
    <d v="2009-02-13T00:00:00"/>
    <n v="1"/>
    <s v="Development - Java"/>
    <s v="Development "/>
    <s v=" Java"/>
    <s v="Isabella Douglas"/>
    <s v="Josh Martinez"/>
    <n v="75"/>
    <n v="1"/>
  </r>
  <r>
    <x v="130"/>
    <n v="834"/>
    <d v="2009-05-22T00:00:00"/>
    <n v="15"/>
    <n v="2250"/>
    <n v="0.01"/>
    <n v="150"/>
    <n v="2227.5"/>
    <s v="Eugene Liston"/>
    <s v="Liberty Media Corporation"/>
    <s v="Broadcasting"/>
    <s v="Consumer Services"/>
    <s v="Aurora"/>
    <n v="80013"/>
    <s v="Colorado"/>
    <s v="West"/>
    <d v="2009-05-23T00:00:00"/>
    <n v="1"/>
    <s v="Consulting - Strategy"/>
    <s v="Consulting "/>
    <s v=" Strategy"/>
    <s v="Sophia Dixon"/>
    <s v="Bob Turner"/>
    <n v="71"/>
    <n v="1"/>
  </r>
  <r>
    <x v="131"/>
    <n v="835"/>
    <d v="2011-10-07T00:00:00"/>
    <n v="18"/>
    <n v="1980"/>
    <n v="0.02"/>
    <n v="110"/>
    <n v="1940.3999999999999"/>
    <s v="Duane Kennedy"/>
    <s v="Discovery Communications, Inc."/>
    <s v="Television Services"/>
    <s v="Consumer Services"/>
    <s v="Lancaster"/>
    <n v="75146"/>
    <s v="Texas"/>
    <s v="Central"/>
    <d v="2011-10-08T00:00:00"/>
    <n v="1"/>
    <s v="Development - Python"/>
    <s v="Development "/>
    <s v=" Python"/>
    <s v="Abigail Young"/>
    <s v="Josh Martinez"/>
    <n v="50"/>
    <n v="1"/>
  </r>
  <r>
    <x v="132"/>
    <n v="837"/>
    <d v="2009-06-14T00:00:00"/>
    <n v="11"/>
    <n v="1320"/>
    <n v="0.01"/>
    <n v="120"/>
    <n v="1306.8"/>
    <s v="Sean Andreada"/>
    <s v="Google Inc."/>
    <s v="Computer Software: Programming, Data Processing"/>
    <s v="Technology"/>
    <s v="Dickinson"/>
    <s v="58601"/>
    <s v="North Dakota"/>
    <s v="Central"/>
    <d v="2009-06-16T00:00:00"/>
    <n v="2"/>
    <s v="Development - Business Logic"/>
    <s v="Development "/>
    <s v=" Business Logic"/>
    <s v="Abigail Young"/>
    <s v="Josh Martinez"/>
    <n v="50"/>
    <n v="1"/>
  </r>
  <r>
    <x v="133"/>
    <n v="868"/>
    <d v="2012-06-08T00:00:00"/>
    <n v="32"/>
    <n v="5440"/>
    <n v="0"/>
    <n v="170"/>
    <n v="5440"/>
    <s v="Carlos Kampe"/>
    <s v="Check Point Software Technologies Ltd."/>
    <s v="Computer Software: Prepackaged Software"/>
    <s v="Technology"/>
    <s v="Park Ridge"/>
    <n v="60068"/>
    <s v="Illinois"/>
    <s v="Central"/>
    <d v="2012-06-09T00:00:00"/>
    <n v="1"/>
    <s v="Development - .Net"/>
    <s v="Development "/>
    <s v=" .Net"/>
    <s v="Abigail Young"/>
    <s v="Josh Martinez"/>
    <n v="50"/>
    <n v="1"/>
  </r>
  <r>
    <x v="134"/>
    <n v="868"/>
    <d v="2012-06-08T00:00:00"/>
    <n v="31"/>
    <n v="4650"/>
    <n v="0.04"/>
    <n v="150"/>
    <n v="4464"/>
    <s v="Carlos Kampe"/>
    <s v="Check Point Software Technologies Ltd."/>
    <s v="Computer Software: Prepackaged Software"/>
    <s v="Technology"/>
    <s v="Park Ridge"/>
    <n v="60068"/>
    <s v="Illinois"/>
    <s v="Central"/>
    <d v="2012-06-10T00:00:00"/>
    <n v="2"/>
    <s v="Consulting - Business Model"/>
    <s v="Consulting "/>
    <s v=" Business Model"/>
    <s v="Ava Wilson"/>
    <s v="Josh Martinez"/>
    <n v="67"/>
    <n v="1"/>
  </r>
  <r>
    <x v="135"/>
    <n v="870"/>
    <d v="2010-06-19T00:00:00"/>
    <n v="23"/>
    <n v="3910"/>
    <n v="0.04"/>
    <n v="170"/>
    <n v="3753.6"/>
    <s v="Valerie Bell"/>
    <s v="Citrix Systems, Inc."/>
    <s v="Computer Software: Prepackaged Software"/>
    <s v="Technology"/>
    <s v="Orlando"/>
    <n v="32839"/>
    <s v="Florida"/>
    <s v="South"/>
    <d v="2010-06-19T00:00:00"/>
    <n v="0"/>
    <s v="Development - .Net"/>
    <s v="Development "/>
    <s v=" .Net"/>
    <s v="Elizabeth Carter"/>
    <s v="Frank Mitchell"/>
    <n v="52"/>
    <n v="1"/>
  </r>
  <r>
    <x v="136"/>
    <n v="871"/>
    <d v="2011-11-14T00:00:00"/>
    <n v="17"/>
    <n v="2125"/>
    <n v="0.06"/>
    <n v="125"/>
    <n v="1997.5"/>
    <s v="David Glassco"/>
    <s v="Whole Foods Market, Inc."/>
    <s v="Food Chains"/>
    <s v="Consumer Services"/>
    <s v="Saratoga"/>
    <n v="95070"/>
    <s v="California"/>
    <s v="West"/>
    <d v="2011-11-14T00:00:00"/>
    <n v="0"/>
    <s v="Training - SQL"/>
    <s v="Training "/>
    <s v=" SQL"/>
    <s v="Olivia Sullivan"/>
    <s v="Bob Turner"/>
    <n v="53"/>
    <n v="1"/>
  </r>
  <r>
    <x v="137"/>
    <n v="896"/>
    <d v="2010-03-08T00:00:00"/>
    <n v="50"/>
    <n v="8000"/>
    <n v="0.01"/>
    <n v="160"/>
    <n v="7920"/>
    <s v="Edward Bzostek"/>
    <s v="Equinix, Inc."/>
    <s v="Telecommunications Equipment"/>
    <s v="Public Utilities"/>
    <s v="The Colony"/>
    <n v="75056"/>
    <s v="Texas"/>
    <s v="Central"/>
    <d v="2010-03-08T00:00:00"/>
    <n v="0"/>
    <s v="Development - Java"/>
    <s v="Development "/>
    <s v=" Java"/>
    <s v="Elizabeth Carter"/>
    <s v="Josh Martinez"/>
    <n v="52"/>
    <n v="1"/>
  </r>
  <r>
    <x v="138"/>
    <n v="898"/>
    <d v="2010-06-02T00:00:00"/>
    <n v="40"/>
    <n v="6000"/>
    <n v="0.03"/>
    <n v="150"/>
    <n v="5820"/>
    <s v="Sanjit Grace"/>
    <s v="Dollar Tree, Inc."/>
    <s v="Department/Specialty Retail Stores"/>
    <s v="Consumer Services"/>
    <s v="Hagerstown"/>
    <n v="21740"/>
    <s v="Maryland"/>
    <s v="East"/>
    <d v="2010-06-04T00:00:00"/>
    <n v="2"/>
    <s v="Consulting - Business Model"/>
    <s v="Consulting "/>
    <s v=" Business Model"/>
    <s v="Sophia Dixon"/>
    <s v="Allen Young"/>
    <n v="71"/>
    <n v="1"/>
  </r>
  <r>
    <x v="139"/>
    <n v="898"/>
    <d v="2010-06-02T00:00:00"/>
    <n v="26"/>
    <n v="3250"/>
    <n v="0.04"/>
    <n v="125"/>
    <n v="3120"/>
    <s v="Sanjit Grace"/>
    <s v="Dollar Tree, Inc."/>
    <s v="Department/Specialty Retail Stores"/>
    <s v="Consumer Services"/>
    <s v="Hagerstown"/>
    <n v="21740"/>
    <s v="Maryland"/>
    <s v="East"/>
    <d v="2010-06-02T00:00:00"/>
    <n v="0"/>
    <s v="Training - Javascript"/>
    <s v="Training "/>
    <s v=" Javascript"/>
    <s v="Olivia Sullivan"/>
    <s v="Allen Young"/>
    <n v="53"/>
    <n v="1"/>
  </r>
  <r>
    <x v="140"/>
    <n v="900"/>
    <d v="2009-09-30T00:00:00"/>
    <n v="29"/>
    <n v="4640"/>
    <n v="7.0000000000000007E-2"/>
    <n v="160"/>
    <n v="4315.2"/>
    <s v="Karen Jacobs"/>
    <s v="VimpelCom Ltd."/>
    <s v="Telecommunications Equipment"/>
    <s v="Public Utilities"/>
    <s v="Townsend"/>
    <s v="01469"/>
    <s v="MA"/>
    <s v="East"/>
    <d v="2009-10-01T00:00:00"/>
    <n v="1"/>
    <s v="Development - Java"/>
    <s v="Development "/>
    <s v=" Java"/>
    <s v="Daniel Tusk"/>
    <s v="Allen Young"/>
    <n v="45"/>
    <n v="1"/>
  </r>
  <r>
    <x v="141"/>
    <n v="902"/>
    <d v="2009-07-26T00:00:00"/>
    <n v="10"/>
    <n v="1700"/>
    <n v="0.09"/>
    <n v="170"/>
    <n v="1547"/>
    <s v="Meg Norvell"/>
    <s v="TripAdvisor, Inc."/>
    <s v="Computer Software: Programming, Data Processing"/>
    <s v="Technology"/>
    <s v="Joplin"/>
    <n v="64804"/>
    <s v="MO"/>
    <s v="Central"/>
    <d v="2009-07-29T00:00:00"/>
    <n v="3"/>
    <s v="Development - .Net"/>
    <s v="Development "/>
    <s v=" .Net"/>
    <s v="Ethan Bird"/>
    <s v="Josh Martinez"/>
    <n v="60"/>
    <n v="1"/>
  </r>
  <r>
    <x v="142"/>
    <n v="928"/>
    <d v="2011-03-01T00:00:00"/>
    <n v="21"/>
    <n v="3570"/>
    <n v="0.06"/>
    <n v="170"/>
    <n v="3355.7999999999997"/>
    <s v="Anthony Hudgings"/>
    <s v="Intel Corporation"/>
    <s v="Semiconductors"/>
    <s v="Technology"/>
    <s v="Overland Park"/>
    <n v="66212"/>
    <s v="Kansas"/>
    <s v="Central"/>
    <d v="2011-03-06T00:00:00"/>
    <n v="5"/>
    <s v="Development - .Net"/>
    <s v="Development "/>
    <s v=" .Net"/>
    <s v="Daniel Tusk"/>
    <s v="Josh Martinez"/>
    <n v="45"/>
    <n v="1"/>
  </r>
  <r>
    <x v="143"/>
    <n v="928"/>
    <d v="2011-03-01T00:00:00"/>
    <n v="26"/>
    <n v="3250"/>
    <n v="0.02"/>
    <n v="125"/>
    <n v="3185"/>
    <s v="Anthony Hudgings"/>
    <s v="Intel Corporation"/>
    <s v="Semiconductors"/>
    <s v="Technology"/>
    <s v="Overland Park"/>
    <n v="66212"/>
    <s v="Kansas"/>
    <s v="Central"/>
    <d v="2011-03-03T00:00:00"/>
    <n v="2"/>
    <s v="Training - SQL"/>
    <s v="Training "/>
    <s v=" SQL"/>
    <s v="Madison Hill"/>
    <s v="Josh Martinez"/>
    <n v="58"/>
    <n v="1"/>
  </r>
  <r>
    <x v="144"/>
    <n v="929"/>
    <d v="2012-10-01T00:00:00"/>
    <n v="21"/>
    <n v="3150"/>
    <n v="0.04"/>
    <n v="150"/>
    <n v="3024"/>
    <s v="Luke Lonsdale"/>
    <s v="Illumina, Inc."/>
    <s v="Biotechnology: Laboratory Analytical Instruments"/>
    <s v="Capital Goods"/>
    <s v="Chico"/>
    <n v="95928"/>
    <s v="California"/>
    <s v="West"/>
    <d v="2012-10-04T00:00:00"/>
    <n v="3"/>
    <s v="Consulting - Business Model"/>
    <s v="Consulting "/>
    <s v=" Business Model"/>
    <s v="Daniel Tusk"/>
    <s v="Bob Turner"/>
    <n v="45"/>
    <n v="1"/>
  </r>
  <r>
    <x v="145"/>
    <n v="929"/>
    <d v="2012-10-01T00:00:00"/>
    <n v="39"/>
    <n v="5460"/>
    <n v="0.04"/>
    <n v="140"/>
    <n v="5241.5999999999995"/>
    <s v="Luke Lonsdale"/>
    <s v="Illumina, Inc."/>
    <s v="Biotechnology: Laboratory Analytical Instruments"/>
    <s v="Capital Goods"/>
    <s v="Chico"/>
    <n v="95928"/>
    <s v="California"/>
    <s v="West"/>
    <d v="2012-10-03T00:00:00"/>
    <n v="2"/>
    <s v="Development - Front End Web"/>
    <s v="Development "/>
    <s v=" Front End Web"/>
    <s v="Isabella Douglas"/>
    <s v="Bob Turner"/>
    <n v="75"/>
    <n v="1"/>
  </r>
  <r>
    <x v="146"/>
    <n v="930"/>
    <d v="2009-12-16T00:00:00"/>
    <n v="22"/>
    <n v="2750"/>
    <n v="0.03"/>
    <n v="125"/>
    <n v="2667.5"/>
    <s v="Phillina Brown"/>
    <s v="The Priceline Group Inc."/>
    <s v="Business Services"/>
    <s v="Miscellaneous"/>
    <s v="Winchester"/>
    <n v="22601"/>
    <s v="Virginia"/>
    <s v="South"/>
    <d v="2009-12-17T00:00:00"/>
    <n v="1"/>
    <s v="Training - SQL"/>
    <s v="Training "/>
    <s v=" SQL"/>
    <s v="Ava Wilson"/>
    <s v="Frank Mitchell"/>
    <n v="67"/>
    <n v="1"/>
  </r>
  <r>
    <x v="147"/>
    <n v="930"/>
    <d v="2009-12-16T00:00:00"/>
    <n v="11"/>
    <n v="1210"/>
    <n v="0"/>
    <n v="110"/>
    <n v="1210"/>
    <s v="Phillina Brown"/>
    <s v="The Priceline Group Inc."/>
    <s v="Business Services"/>
    <s v="Miscellaneous"/>
    <s v="Winchester"/>
    <n v="22601"/>
    <s v="Virginia"/>
    <s v="South"/>
    <d v="2009-12-16T00:00:00"/>
    <n v="0"/>
    <s v="Development - Python"/>
    <s v="Development "/>
    <s v=" Python"/>
    <s v="Emma Watson"/>
    <s v="Frank Mitchell"/>
    <n v="67"/>
    <n v="1"/>
  </r>
  <r>
    <x v="148"/>
    <n v="933"/>
    <d v="2012-08-04T00:00:00"/>
    <n v="15"/>
    <n v="2400"/>
    <n v="0.02"/>
    <n v="160"/>
    <n v="2352"/>
    <s v="Claudia Barton"/>
    <s v="Liberty Media Corporation"/>
    <s v="Broadcasting"/>
    <s v="Consumer Services"/>
    <s v="Quincy"/>
    <n v="62301"/>
    <s v="Illinois"/>
    <s v="Central"/>
    <d v="2012-08-04T00:00:00"/>
    <n v="0"/>
    <s v="Development - Java"/>
    <s v="Development "/>
    <s v=" Java"/>
    <s v="Elizabeth Carter"/>
    <s v="Josh Martinez"/>
    <n v="52"/>
    <n v="1"/>
  </r>
  <r>
    <x v="149"/>
    <n v="960"/>
    <d v="2009-09-20T00:00:00"/>
    <n v="46"/>
    <n v="5750"/>
    <n v="7.0000000000000007E-2"/>
    <n v="125"/>
    <n v="5347.5"/>
    <s v="Jim Paige"/>
    <s v="Kraft Foods Group, Inc."/>
    <s v="Packaged Foods"/>
    <s v="Consumer Non-Durables"/>
    <s v="Fairborn"/>
    <n v="45324"/>
    <s v="Ohio"/>
    <s v="East"/>
    <d v="2009-09-21T00:00:00"/>
    <n v="1"/>
    <s v="Training - SQL"/>
    <s v="Training "/>
    <s v=" SQL"/>
    <s v="Daniel Tusk"/>
    <s v="Allen Young"/>
    <n v="45"/>
    <n v="1"/>
  </r>
  <r>
    <x v="150"/>
    <n v="962"/>
    <d v="2009-05-05T00:00:00"/>
    <n v="33"/>
    <n v="5280"/>
    <n v="0.06"/>
    <n v="160"/>
    <n v="4963.2"/>
    <s v="Mike Lanier"/>
    <s v="Activision Blizzard, Inc"/>
    <s v="Computer Software: Prepackaged Software"/>
    <s v="Technology"/>
    <s v="Garden City"/>
    <n v="48135"/>
    <s v="Michigan"/>
    <s v="Central"/>
    <d v="2009-05-07T00:00:00"/>
    <n v="2"/>
    <s v="Development - Java"/>
    <s v="Development "/>
    <s v=" Java"/>
    <s v="Noah Smith"/>
    <s v="Josh Martinez"/>
    <n v="59"/>
    <n v="1"/>
  </r>
  <r>
    <x v="151"/>
    <n v="962"/>
    <d v="2009-05-05T00:00:00"/>
    <n v="47"/>
    <n v="7990"/>
    <n v="0.08"/>
    <n v="170"/>
    <n v="7350.8"/>
    <s v="Mike Lanier"/>
    <s v="Activision Blizzard, Inc"/>
    <s v="Computer Software: Prepackaged Software"/>
    <s v="Technology"/>
    <s v="Grand Rapids"/>
    <n v="49505"/>
    <s v="Michigan"/>
    <s v="Central"/>
    <d v="2009-05-07T00:00:00"/>
    <n v="2"/>
    <s v="Development - .Net"/>
    <s v="Development "/>
    <s v=" .Net"/>
    <s v="Liam Franklin"/>
    <s v="Josh Martinez"/>
    <n v="52"/>
    <n v="1"/>
  </r>
  <r>
    <x v="152"/>
    <n v="964"/>
    <d v="2011-05-19T00:00:00"/>
    <n v="50"/>
    <n v="8000"/>
    <n v="0.02"/>
    <n v="160"/>
    <n v="7840"/>
    <s v="Stefania Ober"/>
    <s v="Mondelez International, Inc."/>
    <s v="Packaged Foods"/>
    <s v="Consumer Non-Durables"/>
    <s v="Concord"/>
    <s v="03301"/>
    <s v="New Hampshire"/>
    <s v="East"/>
    <d v="2011-05-21T00:00:00"/>
    <n v="2"/>
    <s v="Development - Java"/>
    <s v="Development "/>
    <s v=" Java"/>
    <s v="Sophia Dixon"/>
    <s v="Allen Young"/>
    <n v="71"/>
    <n v="1"/>
  </r>
  <r>
    <x v="153"/>
    <n v="964"/>
    <d v="2011-05-19T00:00:00"/>
    <n v="4"/>
    <n v="480"/>
    <n v="0.02"/>
    <n v="120"/>
    <n v="470.4"/>
    <s v="Stefania Ober"/>
    <s v="Mondelez International, Inc."/>
    <s v="Packaged Foods"/>
    <s v="Consumer Non-Durables"/>
    <s v="New Bedford"/>
    <s v="02740"/>
    <s v="MA"/>
    <s v="East"/>
    <d v="2011-05-21T00:00:00"/>
    <n v="2"/>
    <s v="Development - Business Logic"/>
    <s v="Development "/>
    <s v=" Business Logic"/>
    <s v="Jacob Manziel"/>
    <s v="Allen Young"/>
    <n v="57"/>
    <n v="1"/>
  </r>
  <r>
    <x v="154"/>
    <n v="965"/>
    <d v="2011-05-14T00:00:00"/>
    <n v="42"/>
    <n v="5250"/>
    <n v="7.0000000000000007E-2"/>
    <n v="125"/>
    <n v="4882.5"/>
    <s v="Jas Jarboe"/>
    <s v="DISH Network Corporation"/>
    <s v="Television Services"/>
    <s v="Consumer Services"/>
    <s v="Xenia"/>
    <n v="45385"/>
    <s v="Ohio"/>
    <s v="East"/>
    <d v="2011-05-21T00:00:00"/>
    <n v="7"/>
    <s v="Training - Javascript"/>
    <s v="Training "/>
    <s v=" Javascript"/>
    <s v="Daniel Tusk"/>
    <s v="Allen Young"/>
    <n v="45"/>
    <n v="1"/>
  </r>
  <r>
    <x v="155"/>
    <n v="967"/>
    <d v="2012-06-20T00:00:00"/>
    <n v="6"/>
    <n v="900"/>
    <n v="0.03"/>
    <n v="150"/>
    <n v="873"/>
    <s v="Maureen Sundaresam"/>
    <s v="Starbucks Corporation"/>
    <s v="Restaurants"/>
    <s v="Consumer Services"/>
    <s v="Chula Vista"/>
    <n v="91911"/>
    <s v="California"/>
    <s v="West"/>
    <d v="2012-06-22T00:00:00"/>
    <n v="2"/>
    <s v="Consulting - Strategy"/>
    <s v="Consulting "/>
    <s v=" Strategy"/>
    <s v="Liam Franklin"/>
    <s v="Bob Turner"/>
    <n v="52"/>
    <n v="1"/>
  </r>
  <r>
    <x v="156"/>
    <n v="967"/>
    <d v="2012-06-20T00:00:00"/>
    <n v="42"/>
    <n v="5040"/>
    <n v="0.01"/>
    <n v="120"/>
    <n v="4989.6000000000004"/>
    <s v="Maureen Sundaresam"/>
    <s v="Starbucks Corporation"/>
    <s v="Restaurants"/>
    <s v="Consumer Services"/>
    <s v="Chula Vista"/>
    <n v="91911"/>
    <s v="California"/>
    <s v="West"/>
    <d v="2012-06-21T00:00:00"/>
    <n v="1"/>
    <s v="Development - Business Logic"/>
    <s v="Development "/>
    <s v=" Business Logic"/>
    <s v="Sophia Dixon"/>
    <s v="Bob Turner"/>
    <n v="71"/>
    <n v="1"/>
  </r>
  <r>
    <x v="157"/>
    <n v="967"/>
    <d v="2012-06-20T00:00:00"/>
    <n v="48"/>
    <n v="6000"/>
    <n v="0.01"/>
    <n v="125"/>
    <n v="5940"/>
    <s v="Maureen Sundaresam"/>
    <s v="Starbucks Corporation"/>
    <s v="Restaurants"/>
    <s v="Consumer Services"/>
    <s v="Chula Vista"/>
    <n v="91911"/>
    <s v="California"/>
    <s v="West"/>
    <d v="2012-06-23T00:00:00"/>
    <n v="3"/>
    <s v="Training - Javascript"/>
    <s v="Training "/>
    <s v=" Javascript"/>
    <s v="Ethan Bird"/>
    <s v="Bob Turner"/>
    <n v="60"/>
    <n v="1"/>
  </r>
  <r>
    <x v="158"/>
    <n v="994"/>
    <d v="2009-04-19T00:00:00"/>
    <n v="38"/>
    <n v="5320"/>
    <n v="0.06"/>
    <n v="140"/>
    <n v="5000.7999999999993"/>
    <s v="Kelly Thomas"/>
    <s v="Amazon.com, Inc."/>
    <s v="Catalog/Specialty Distribution"/>
    <s v="Consumer Services"/>
    <s v="Garland"/>
    <n v="75043"/>
    <s v="Texas"/>
    <s v="Central"/>
    <d v="2009-04-23T00:00:00"/>
    <n v="4"/>
    <s v="Development - Database"/>
    <s v="Development "/>
    <s v=" Database"/>
    <s v="Emma Watson"/>
    <s v="Josh Martinez"/>
    <n v="67"/>
    <n v="1"/>
  </r>
  <r>
    <x v="159"/>
    <n v="995"/>
    <d v="2011-05-30T00:00:00"/>
    <n v="46"/>
    <n v="5750"/>
    <n v="0.03"/>
    <n v="125"/>
    <n v="5577.5"/>
    <s v="Neola Wilson"/>
    <s v="DISH Network Corporation"/>
    <s v="Television Services"/>
    <s v="Consumer Services"/>
    <s v="Joliet"/>
    <n v="60432"/>
    <s v="Illinois"/>
    <s v="Central"/>
    <d v="2011-05-31T00:00:00"/>
    <n v="1"/>
    <s v="Training - SQL"/>
    <s v="Training "/>
    <s v=" SQL"/>
    <s v="Alexander Edison"/>
    <s v="Josh Martinez"/>
    <n v="70"/>
    <n v="1"/>
  </r>
  <r>
    <x v="160"/>
    <n v="998"/>
    <d v="2009-11-25T00:00:00"/>
    <n v="16"/>
    <n v="1760"/>
    <n v="7.0000000000000007E-2"/>
    <n v="110"/>
    <n v="1636.8"/>
    <s v="Allen Creighton"/>
    <s v="Costco Wholesale Corporation"/>
    <s v="Department/Specialty Retail Stores"/>
    <s v="Consumer Services"/>
    <s v="Alton"/>
    <n v="62002"/>
    <s v="Illinois"/>
    <s v="Central"/>
    <d v="2009-11-26T00:00:00"/>
    <n v="1"/>
    <s v="Development - PHP"/>
    <s v="Development "/>
    <s v=" PHP"/>
    <s v="Ethan Bird"/>
    <s v="Josh Martinez"/>
    <n v="60"/>
    <n v="1"/>
  </r>
  <r>
    <x v="161"/>
    <n v="999"/>
    <d v="2010-09-04T00:00:00"/>
    <n v="6"/>
    <n v="1200"/>
    <n v="0.08"/>
    <n v="200"/>
    <n v="1104"/>
    <s v="Max Waldorf"/>
    <s v="Staples, Inc."/>
    <s v="Other Specialty Stores"/>
    <s v="Consumer Services"/>
    <s v="Radnor"/>
    <n v="19087"/>
    <s v="Pennsylvania"/>
    <s v="East"/>
    <d v="2010-09-11T00:00:00"/>
    <n v="7"/>
    <s v="Development - Big Data"/>
    <s v="Development "/>
    <s v=" Big Data"/>
    <s v="Abigail Young"/>
    <s v="Allen Young"/>
    <n v="50"/>
    <n v="1"/>
  </r>
  <r>
    <x v="162"/>
    <n v="1027"/>
    <d v="2012-06-02T00:00:00"/>
    <n v="19"/>
    <n v="2375"/>
    <n v="0.04"/>
    <n v="125"/>
    <n v="2280"/>
    <s v="Hallie Fritzler"/>
    <s v="Yahoo! Inc."/>
    <s v="EDP Services"/>
    <s v="Technology"/>
    <s v="Coos Bay"/>
    <s v="97420"/>
    <s v="Oregon"/>
    <s v="West"/>
    <d v="2012-06-04T00:00:00"/>
    <n v="2"/>
    <s v="Training - Tableau"/>
    <s v="Training "/>
    <s v=" Tableau"/>
    <s v="Noah Smith"/>
    <s v="Bob Turner"/>
    <n v="59"/>
    <n v="1"/>
  </r>
  <r>
    <x v="163"/>
    <n v="1028"/>
    <d v="2009-01-05T00:00:00"/>
    <n v="6"/>
    <n v="900"/>
    <n v="0.03"/>
    <n v="150"/>
    <n v="873"/>
    <s v="Matt Miller"/>
    <s v="PACCAR Inc."/>
    <s v="Auto Manufacturing"/>
    <s v="Capital Goods"/>
    <s v="Fort Dodge"/>
    <n v="50501"/>
    <s v="Iowa"/>
    <s v="Central"/>
    <d v="2009-01-06T00:00:00"/>
    <n v="1"/>
    <s v="Consulting - Business Model"/>
    <s v="Consulting "/>
    <s v=" Business Model"/>
    <s v="Liam Franklin"/>
    <s v="Josh Martinez"/>
    <n v="52"/>
    <n v="1"/>
  </r>
  <r>
    <x v="164"/>
    <n v="1028"/>
    <d v="2009-01-05T00:00:00"/>
    <n v="11"/>
    <n v="1650"/>
    <n v="0.01"/>
    <n v="150"/>
    <n v="1633.5"/>
    <s v="Matt Miller"/>
    <s v="PACCAR Inc."/>
    <s v="Auto Manufacturing"/>
    <s v="Capital Goods"/>
    <s v="Fort Dodge"/>
    <n v="50501"/>
    <s v="Iowa"/>
    <s v="Central"/>
    <d v="2009-01-07T00:00:00"/>
    <n v="2"/>
    <s v="Consulting - Market Research"/>
    <s v="Consulting "/>
    <s v=" Market Research"/>
    <s v="Emma Watson"/>
    <s v="Josh Martinez"/>
    <n v="67"/>
    <n v="1"/>
  </r>
  <r>
    <x v="165"/>
    <n v="1031"/>
    <d v="2009-08-31T00:00:00"/>
    <n v="34"/>
    <n v="5440"/>
    <n v="0"/>
    <n v="160"/>
    <n v="5440"/>
    <s v="Sanjit Grace"/>
    <s v="Dollar Tree, Inc."/>
    <s v="Department/Specialty Retail Stores"/>
    <s v="Consumer Services"/>
    <s v="Hagerstown"/>
    <n v="21740"/>
    <s v="Maryland"/>
    <s v="East"/>
    <d v="2009-09-02T00:00:00"/>
    <n v="2"/>
    <s v="Development - Java"/>
    <s v="Development "/>
    <s v=" Java"/>
    <s v="Elizabeth Carter"/>
    <s v="Allen Young"/>
    <n v="52"/>
    <n v="1"/>
  </r>
  <r>
    <x v="166"/>
    <n v="1057"/>
    <d v="2012-02-19T00:00:00"/>
    <n v="41"/>
    <n v="6150"/>
    <n v="0.09"/>
    <n v="150"/>
    <n v="5596.5"/>
    <s v="Anthony Patel"/>
    <s v="Intuitive Surgical, Inc."/>
    <s v="Industrial Specialties"/>
    <s v="Health Care"/>
    <s v="Deer Park"/>
    <n v="77536"/>
    <s v="Texas"/>
    <s v="Central"/>
    <d v="2012-02-21T00:00:00"/>
    <n v="2"/>
    <s v="Consulting - Business Model"/>
    <s v="Consulting "/>
    <s v=" Business Model"/>
    <s v="Ethan Bird"/>
    <s v="Josh Martinez"/>
    <n v="60"/>
    <n v="1"/>
  </r>
  <r>
    <x v="167"/>
    <n v="1058"/>
    <d v="2010-04-25T00:00:00"/>
    <n v="3"/>
    <n v="450"/>
    <n v="7.0000000000000007E-2"/>
    <n v="150"/>
    <n v="418.5"/>
    <s v="Jim Nazzal"/>
    <s v="Intuitive Surgical, Inc."/>
    <s v="Industrial Specialties"/>
    <s v="Health Care"/>
    <s v="Blacksburg"/>
    <s v="24060"/>
    <s v="Virginia"/>
    <s v="South"/>
    <d v="2010-04-26T00:00:00"/>
    <n v="1"/>
    <s v="Consulting - Market Research"/>
    <s v="Consulting "/>
    <s v=" Market Research"/>
    <s v="Mia Moore"/>
    <s v="Frank Mitchell"/>
    <n v="51"/>
    <n v="1"/>
  </r>
  <r>
    <x v="168"/>
    <n v="1059"/>
    <d v="2009-02-26T00:00:00"/>
    <n v="22"/>
    <n v="3520"/>
    <n v="0.02"/>
    <n v="160"/>
    <n v="3449.6"/>
    <s v="Sean Andreada"/>
    <s v="Google Inc."/>
    <s v="Computer Software: Programming, Data Processing"/>
    <s v="Technology"/>
    <s v="Dickinson"/>
    <s v="58601"/>
    <s v="North Dakota"/>
    <s v="Central"/>
    <d v="2009-02-28T00:00:00"/>
    <n v="2"/>
    <s v="Development - Java"/>
    <s v="Development "/>
    <s v=" Java"/>
    <s v="Noah Smith"/>
    <s v="Josh Martinez"/>
    <n v="59"/>
    <n v="1"/>
  </r>
  <r>
    <x v="169"/>
    <n v="1059"/>
    <d v="2009-02-26T00:00:00"/>
    <n v="24"/>
    <n v="3840"/>
    <n v="0.03"/>
    <n v="160"/>
    <n v="3724.7999999999997"/>
    <s v="Sean Andreada"/>
    <s v="Google Inc."/>
    <s v="Computer Software: Programming, Data Processing"/>
    <s v="Technology"/>
    <s v="Dickinson"/>
    <s v="58601"/>
    <s v="North Dakota"/>
    <s v="Central"/>
    <d v="2009-02-27T00:00:00"/>
    <n v="1"/>
    <s v="Development - Java"/>
    <s v="Development "/>
    <s v=" Java"/>
    <s v="Alexander Edison"/>
    <s v="Josh Martinez"/>
    <n v="70"/>
    <n v="1"/>
  </r>
  <r>
    <x v="170"/>
    <n v="1060"/>
    <d v="2010-02-20T00:00:00"/>
    <n v="30"/>
    <n v="4800"/>
    <n v="0"/>
    <n v="160"/>
    <n v="4800"/>
    <s v="Harold McCarthy"/>
    <s v="American Airlines Group, Inc."/>
    <s v="Air Freight/Delivery Services"/>
    <s v="Transportation"/>
    <s v="Pendleton"/>
    <s v="97801"/>
    <s v="Oregon"/>
    <s v="West"/>
    <d v="2010-02-22T00:00:00"/>
    <n v="2"/>
    <s v="Development - Java"/>
    <s v="Development "/>
    <s v=" Java"/>
    <s v="Daniel Tusk"/>
    <s v="Bob Turner"/>
    <n v="45"/>
    <n v="1"/>
  </r>
  <r>
    <x v="171"/>
    <n v="1088"/>
    <d v="2012-05-20T00:00:00"/>
    <n v="13"/>
    <n v="1950"/>
    <n v="0.1"/>
    <n v="150"/>
    <n v="1755"/>
    <s v="Muhammed Kamberova"/>
    <s v="Celgene Corporation"/>
    <s v="Major Pharmaceuticals"/>
    <s v="Health Care"/>
    <s v="Oakton"/>
    <n v="22124"/>
    <s v="Virginia"/>
    <s v="South"/>
    <d v="2012-05-27T00:00:00"/>
    <n v="7"/>
    <s v="Consulting - Business Model"/>
    <s v="Consulting "/>
    <s v=" Business Model"/>
    <s v="Isabella Douglas"/>
    <s v="Frank Mitchell"/>
    <n v="75"/>
    <n v="1"/>
  </r>
  <r>
    <x v="172"/>
    <n v="1095"/>
    <d v="2011-08-21T00:00:00"/>
    <n v="28"/>
    <n v="3080"/>
    <n v="7.0000000000000007E-2"/>
    <n v="110"/>
    <n v="2864.3999999999996"/>
    <s v="Ed Yedwab"/>
    <s v="DISH Network Corporation"/>
    <s v="Television Services"/>
    <s v="Consumer Services"/>
    <s v="Surprise"/>
    <n v="85374"/>
    <s v="Arizona"/>
    <s v="West"/>
    <d v="2011-08-23T00:00:00"/>
    <n v="2"/>
    <s v="Development - Python"/>
    <s v="Development "/>
    <s v=" Python"/>
    <s v="Isabella Douglas"/>
    <s v="Bob Turner"/>
    <n v="75"/>
    <n v="1"/>
  </r>
  <r>
    <x v="173"/>
    <n v="1127"/>
    <d v="2011-09-18T00:00:00"/>
    <n v="48"/>
    <n v="6000"/>
    <n v="0.01"/>
    <n v="125"/>
    <n v="5940"/>
    <s v="Stuart Engle"/>
    <s v="The Priceline Group Inc."/>
    <s v="Business Services"/>
    <s v="Miscellaneous"/>
    <s v="Grove City"/>
    <n v="43123"/>
    <s v="Ohio"/>
    <s v="East"/>
    <d v="2011-09-19T00:00:00"/>
    <n v="1"/>
    <s v="Training - SQL"/>
    <s v="Training "/>
    <s v=" SQL"/>
    <s v="Ava Wilson"/>
    <s v="Allen Young"/>
    <n v="67"/>
    <n v="1"/>
  </r>
  <r>
    <x v="174"/>
    <n v="1154"/>
    <d v="2012-02-14T00:00:00"/>
    <n v="44"/>
    <n v="5500"/>
    <n v="0.04"/>
    <n v="125"/>
    <n v="5280"/>
    <s v="Sylvia Gastineau"/>
    <s v="Stericycle, Inc."/>
    <s v="Environmental Services"/>
    <s v="Basic Industries"/>
    <s v="Mount Prospect"/>
    <n v="60056"/>
    <s v="Illinois"/>
    <s v="Central"/>
    <d v="2012-02-16T00:00:00"/>
    <n v="2"/>
    <s v="Training - Tableau"/>
    <s v="Training "/>
    <s v=" Tableau"/>
    <s v="Daniel Tusk"/>
    <s v="Josh Martinez"/>
    <n v="45"/>
    <n v="1"/>
  </r>
  <r>
    <x v="175"/>
    <n v="1154"/>
    <d v="2012-02-14T00:00:00"/>
    <n v="11"/>
    <n v="1375"/>
    <n v="0.25"/>
    <n v="125"/>
    <n v="1031.25"/>
    <s v="Sylvia Gastineau"/>
    <s v="Stericycle, Inc."/>
    <s v="Environmental Services"/>
    <s v="Basic Industries"/>
    <s v="Mount Prospect"/>
    <n v="60056"/>
    <s v="Illinois"/>
    <s v="Central"/>
    <d v="2012-02-16T00:00:00"/>
    <n v="2"/>
    <s v="Training - Javascript"/>
    <s v="Training "/>
    <s v=" Javascript"/>
    <s v="Madison Hill"/>
    <s v="Josh Martinez"/>
    <n v="58"/>
    <n v="1"/>
  </r>
  <r>
    <x v="176"/>
    <n v="1154"/>
    <d v="2012-02-14T00:00:00"/>
    <n v="23"/>
    <n v="4600"/>
    <n v="0.02"/>
    <n v="200"/>
    <n v="4508"/>
    <s v="Thea Hughes"/>
    <s v="Vodafone Group Plc"/>
    <s v="Telecommunications Equipment"/>
    <s v="Public Utilities"/>
    <s v="Derry"/>
    <s v="03038"/>
    <s v="New Hampshire"/>
    <s v="East"/>
    <d v="2012-02-16T00:00:00"/>
    <n v="2"/>
    <s v="Development - Scala"/>
    <s v="Development "/>
    <s v=" Scala"/>
    <s v="Ethan Bird"/>
    <s v="Allen Young"/>
    <n v="60"/>
    <n v="1"/>
  </r>
  <r>
    <x v="177"/>
    <n v="1154"/>
    <d v="2012-02-14T00:00:00"/>
    <n v="7"/>
    <n v="1190"/>
    <n v="0.01"/>
    <n v="170"/>
    <n v="1178.0999999999999"/>
    <s v="Thea Hughes"/>
    <s v="Vodafone Group Plc"/>
    <s v="Telecommunications Equipment"/>
    <s v="Public Utilities"/>
    <s v="Stamford"/>
    <s v="06903"/>
    <s v="Connecticut"/>
    <s v="East"/>
    <d v="2012-02-15T00:00:00"/>
    <n v="1"/>
    <s v="Development - .Net"/>
    <s v="Development "/>
    <s v=" .Net"/>
    <s v="Elizabeth Carter"/>
    <s v="Allen Young"/>
    <n v="52"/>
    <n v="1"/>
  </r>
  <r>
    <x v="178"/>
    <n v="1185"/>
    <d v="2012-08-23T00:00:00"/>
    <n v="7"/>
    <n v="770"/>
    <n v="0.09"/>
    <n v="110"/>
    <n v="700.7"/>
    <s v="Ionia Barroso"/>
    <s v="CA Inc."/>
    <s v="Computer Software: Prepackaged Software"/>
    <s v="Technology"/>
    <s v="Bessemer"/>
    <n v="35020"/>
    <s v="Alabama"/>
    <s v="South"/>
    <d v="2012-08-27T00:00:00"/>
    <n v="4"/>
    <s v="Development - Python"/>
    <s v="Development "/>
    <s v=" Python"/>
    <s v="Jayden Hamilton"/>
    <s v="Frank Mitchell"/>
    <n v="71"/>
    <n v="1"/>
  </r>
  <r>
    <x v="179"/>
    <n v="1187"/>
    <d v="2012-11-19T00:00:00"/>
    <n v="14"/>
    <n v="2100"/>
    <n v="0.05"/>
    <n v="150"/>
    <n v="1995"/>
    <s v="Guy Kelty"/>
    <s v="Whole Foods Market, Inc."/>
    <s v="Food Chains"/>
    <s v="Consumer Services"/>
    <s v="Indianapolis"/>
    <n v="46203"/>
    <s v="Indiana"/>
    <s v="Central"/>
    <d v="2012-11-20T00:00:00"/>
    <n v="1"/>
    <s v="Consulting - Business Model"/>
    <s v="Consulting "/>
    <s v=" Business Model"/>
    <s v="Sophia Dixon"/>
    <s v="Josh Martinez"/>
    <n v="71"/>
    <n v="1"/>
  </r>
  <r>
    <x v="180"/>
    <n v="1189"/>
    <d v="2009-04-08T00:00:00"/>
    <n v="27"/>
    <n v="2970"/>
    <n v="0"/>
    <n v="110"/>
    <n v="2970"/>
    <s v="Aaron Matthias"/>
    <s v="Adobe Systems Incorporated"/>
    <s v="Computer Software: Prepackaged Software"/>
    <s v="Technology"/>
    <s v="Smithtown"/>
    <n v="11787"/>
    <s v="New York"/>
    <s v="East"/>
    <d v="2009-04-09T00:00:00"/>
    <n v="1"/>
    <s v="Development - PHP"/>
    <s v="Development "/>
    <s v=" PHP"/>
    <s v="Daniel Tusk"/>
    <s v="Allen Young"/>
    <n v="45"/>
    <n v="1"/>
  </r>
  <r>
    <x v="181"/>
    <n v="1191"/>
    <d v="2011-11-06T00:00:00"/>
    <n v="35"/>
    <n v="4375"/>
    <n v="0.08"/>
    <n v="125"/>
    <n v="4025"/>
    <s v="Karl Webber"/>
    <s v="Western Digital Corporation"/>
    <s v="Electronic Components"/>
    <s v="Technology"/>
    <s v="Westfield"/>
    <s v="07090"/>
    <s v="New Jersey"/>
    <s v="East"/>
    <d v="2011-11-07T00:00:00"/>
    <n v="1"/>
    <s v="Training - Javascript"/>
    <s v="Training "/>
    <s v=" Javascript"/>
    <s v="Elizabeth Carter"/>
    <s v="Allen Young"/>
    <n v="52"/>
    <n v="1"/>
  </r>
  <r>
    <x v="182"/>
    <n v="1217"/>
    <d v="2012-04-25T00:00:00"/>
    <n v="25"/>
    <n v="3750"/>
    <n v="7.0000000000000007E-2"/>
    <n v="150"/>
    <n v="3487.4999999999995"/>
    <s v="Sung Fjeld"/>
    <s v="SBA Communications Corporation"/>
    <s v="Telecommunications Equipment"/>
    <s v="Consumer Services"/>
    <s v="Monroe"/>
    <n v="71203"/>
    <s v="Louisiana"/>
    <s v="South"/>
    <d v="2012-04-26T00:00:00"/>
    <n v="1"/>
    <s v="Consulting - Business Model"/>
    <s v="Consulting "/>
    <s v=" Business Model"/>
    <s v="Liam Franklin"/>
    <s v="Frank Mitchell"/>
    <n v="52"/>
    <n v="1"/>
  </r>
  <r>
    <x v="183"/>
    <n v="1218"/>
    <d v="2009-06-19T00:00:00"/>
    <n v="3"/>
    <n v="510"/>
    <n v="0.1"/>
    <n v="170"/>
    <n v="459"/>
    <s v="Craig Bolton"/>
    <s v="Netflix, Inc."/>
    <s v="Consumer Electronics/Video Chains"/>
    <s v="Consumer Services"/>
    <s v="Papillion"/>
    <s v="68046"/>
    <s v="Nebraska"/>
    <s v="Central"/>
    <d v="2009-06-22T00:00:00"/>
    <n v="3"/>
    <s v="Development - .Net"/>
    <s v="Development "/>
    <s v=" .Net"/>
    <s v="Madison Hill"/>
    <s v="Josh Martinez"/>
    <n v="58"/>
    <n v="1"/>
  </r>
  <r>
    <x v="184"/>
    <n v="1221"/>
    <d v="2012-04-18T00:00:00"/>
    <n v="1"/>
    <n v="160"/>
    <n v="0.06"/>
    <n v="160"/>
    <n v="150.39999999999998"/>
    <s v="Lela Demir"/>
    <s v="Citrix Systems, Inc."/>
    <s v="Computer Software: Prepackaged Software"/>
    <s v="Technology"/>
    <s v="Shelby"/>
    <n v="49455"/>
    <s v="Michigan"/>
    <s v="Central"/>
    <d v="2012-04-18T00:00:00"/>
    <n v="0"/>
    <s v="Development - Java"/>
    <s v="Development "/>
    <s v=" Java"/>
    <s v="William Bufont"/>
    <s v="Josh Martinez"/>
    <n v="62"/>
    <n v="1"/>
  </r>
  <r>
    <x v="185"/>
    <n v="1221"/>
    <d v="2012-04-18T00:00:00"/>
    <n v="11"/>
    <n v="1760"/>
    <n v="0.03"/>
    <n v="160"/>
    <n v="1707.2"/>
    <s v="Lela Demir"/>
    <s v="Citrix Systems, Inc."/>
    <s v="Computer Software: Prepackaged Software"/>
    <s v="Technology"/>
    <s v="Southfield"/>
    <n v="48034"/>
    <s v="Michigan"/>
    <s v="Central"/>
    <d v="2012-04-20T00:00:00"/>
    <n v="2"/>
    <s v="Development - Java"/>
    <s v="Development "/>
    <s v=" Java"/>
    <s v="Jacob Manziel"/>
    <s v="Josh Martinez"/>
    <n v="57"/>
    <n v="1"/>
  </r>
  <r>
    <x v="186"/>
    <n v="1221"/>
    <d v="2012-04-18T00:00:00"/>
    <n v="16"/>
    <n v="2560"/>
    <n v="0.08"/>
    <n v="160"/>
    <n v="2355.2000000000003"/>
    <s v="Lela Demir"/>
    <s v="Citrix Systems, Inc."/>
    <s v="Computer Software: Prepackaged Software"/>
    <s v="Technology"/>
    <s v="Southfield"/>
    <n v="48034"/>
    <s v="Michigan"/>
    <s v="Central"/>
    <d v="2012-04-20T00:00:00"/>
    <n v="2"/>
    <s v="Development - Java"/>
    <s v="Development "/>
    <s v=" Java"/>
    <s v="Alexander Edison"/>
    <s v="Josh Martinez"/>
    <n v="70"/>
    <n v="1"/>
  </r>
  <r>
    <x v="187"/>
    <n v="1222"/>
    <d v="2010-02-04T00:00:00"/>
    <n v="48"/>
    <n v="5280"/>
    <n v="0.08"/>
    <n v="110"/>
    <n v="4857.6000000000004"/>
    <s v="Nicole Guthrie"/>
    <s v="Equinix, Inc."/>
    <s v="Telecommunications Equipment"/>
    <s v="Public Utilities"/>
    <s v="Rock Springs"/>
    <s v="82901"/>
    <s v="Wyoming"/>
    <s v="West"/>
    <d v="2010-02-04T00:00:00"/>
    <n v="0"/>
    <s v="Development - Python"/>
    <s v="Development "/>
    <s v=" Python"/>
    <s v="Elizabeth Carter"/>
    <s v="Bob Turner"/>
    <n v="52"/>
    <n v="1"/>
  </r>
  <r>
    <x v="188"/>
    <n v="1253"/>
    <d v="2010-01-25T00:00:00"/>
    <n v="15"/>
    <n v="3000"/>
    <n v="0.05"/>
    <n v="200"/>
    <n v="2850"/>
    <s v="Tanja Collins"/>
    <s v="Tesla Motors, Inc."/>
    <s v="Auto Manufacturing"/>
    <s v="Capital Goods"/>
    <s v="Saint Cloud"/>
    <n v="34769"/>
    <s v="Florida"/>
    <s v="South"/>
    <d v="2010-01-25T00:00:00"/>
    <n v="0"/>
    <s v="Development - Big Data"/>
    <s v="Development "/>
    <s v=" Big Data"/>
    <s v="Mia Moore"/>
    <s v="Frank Mitchell"/>
    <n v="51"/>
    <n v="1"/>
  </r>
  <r>
    <x v="189"/>
    <n v="1280"/>
    <d v="2010-01-10T00:00:00"/>
    <n v="40"/>
    <n v="6000"/>
    <n v="0.05"/>
    <n v="150"/>
    <n v="5700"/>
    <s v="Harold McCarthy"/>
    <s v="American Airlines Group, Inc."/>
    <s v="Air Freight/Delivery Services"/>
    <s v="Transportation"/>
    <s v="Pendleton"/>
    <s v="97801"/>
    <s v="Oregon"/>
    <s v="West"/>
    <d v="2010-01-10T00:00:00"/>
    <n v="0"/>
    <s v="Consulting - Business Model"/>
    <s v="Consulting "/>
    <s v=" Business Model"/>
    <s v="Isabella Douglas"/>
    <s v="Bob Turner"/>
    <n v="75"/>
    <n v="1"/>
  </r>
  <r>
    <x v="190"/>
    <n v="1282"/>
    <d v="2012-02-27T00:00:00"/>
    <n v="26"/>
    <n v="3900"/>
    <n v="0"/>
    <n v="150"/>
    <n v="3900"/>
    <s v="Emily Kriz"/>
    <s v="Gilead Sciences, Inc."/>
    <s v="Biotechnology: Biological Products (No Diagnostic Substances)"/>
    <s v="Health Care"/>
    <s v="Prairie Village"/>
    <n v="66202"/>
    <s v="Kansas"/>
    <s v="Central"/>
    <d v="2012-02-29T00:00:00"/>
    <n v="2"/>
    <s v="Consulting - Business Model"/>
    <s v="Consulting "/>
    <s v=" Business Model"/>
    <s v="Jacob Manziel"/>
    <s v="Josh Martinez"/>
    <n v="57"/>
    <n v="1"/>
  </r>
  <r>
    <x v="191"/>
    <n v="1282"/>
    <d v="2012-02-27T00:00:00"/>
    <n v="10"/>
    <n v="1200"/>
    <n v="0.01"/>
    <n v="120"/>
    <n v="1188"/>
    <s v="Emily Kriz"/>
    <s v="Gilead Sciences, Inc."/>
    <s v="Biotechnology: Biological Products (No Diagnostic Substances)"/>
    <s v="Health Care"/>
    <s v="Prairie Village"/>
    <n v="66202"/>
    <s v="Kansas"/>
    <s v="Central"/>
    <d v="2012-02-29T00:00:00"/>
    <n v="2"/>
    <s v="Development - Business Logic"/>
    <s v="Development "/>
    <s v=" Business Logic"/>
    <s v="Elizabeth Carter"/>
    <s v="Josh Martinez"/>
    <n v="52"/>
    <n v="1"/>
  </r>
  <r>
    <x v="192"/>
    <n v="1285"/>
    <d v="2012-05-31T00:00:00"/>
    <n v="27"/>
    <n v="3375"/>
    <n v="0"/>
    <n v="125"/>
    <n v="3375"/>
    <s v="Sally Herrera"/>
    <s v="Costco Wholesale Corporation"/>
    <s v="Department/Specialty Retail Stores"/>
    <s v="Consumer Services"/>
    <s v="Mankato"/>
    <n v="56001"/>
    <s v="Minnesota"/>
    <s v="Central"/>
    <d v="2012-05-31T00:00:00"/>
    <n v="0"/>
    <s v="Training - Tableau"/>
    <s v="Training "/>
    <s v=" Tableau"/>
    <s v="Ethan Bird"/>
    <s v="Josh Martinez"/>
    <n v="60"/>
    <n v="1"/>
  </r>
  <r>
    <x v="193"/>
    <n v="1285"/>
    <d v="2012-05-31T00:00:00"/>
    <n v="8"/>
    <n v="1000"/>
    <n v="0.05"/>
    <n v="125"/>
    <n v="950"/>
    <s v="Sally Herrera"/>
    <s v="Costco Wholesale Corporation"/>
    <s v="Department/Specialty Retail Stores"/>
    <s v="Consumer Services"/>
    <s v="Mankato"/>
    <n v="56001"/>
    <s v="Minnesota"/>
    <s v="Central"/>
    <d v="2012-06-01T00:00:00"/>
    <n v="1"/>
    <s v="Training - Javascript"/>
    <s v="Training "/>
    <s v=" Javascript"/>
    <s v="Emma Watson"/>
    <s v="Josh Martinez"/>
    <n v="67"/>
    <n v="1"/>
  </r>
  <r>
    <x v="194"/>
    <n v="1286"/>
    <d v="2010-05-13T00:00:00"/>
    <n v="46"/>
    <n v="7360"/>
    <n v="0.05"/>
    <n v="160"/>
    <n v="6992"/>
    <s v="Lena Luxemburg"/>
    <s v="Discovery Communications, Inc."/>
    <s v="Television Services"/>
    <s v="Consumer Services"/>
    <s v="Norristown"/>
    <n v="19401"/>
    <s v="Pennsylvania"/>
    <s v="East"/>
    <d v="2010-05-14T00:00:00"/>
    <n v="1"/>
    <s v="Development - Java"/>
    <s v="Development "/>
    <s v=" Java"/>
    <s v="Michael Alister"/>
    <s v="Allen Young"/>
    <n v="68"/>
    <n v="1"/>
  </r>
  <r>
    <x v="195"/>
    <n v="1286"/>
    <d v="2010-05-13T00:00:00"/>
    <n v="14"/>
    <n v="2100"/>
    <n v="0.06"/>
    <n v="150"/>
    <n v="1974"/>
    <s v="Lena Luxemburg"/>
    <s v="Discovery Communications, Inc."/>
    <s v="Television Services"/>
    <s v="Consumer Services"/>
    <s v="Norristown"/>
    <n v="19401"/>
    <s v="Pennsylvania"/>
    <s v="East"/>
    <d v="2010-05-15T00:00:00"/>
    <n v="2"/>
    <s v="Consulting - Market Research"/>
    <s v="Consulting "/>
    <s v=" Market Research"/>
    <s v="Abigail Young"/>
    <s v="Allen Young"/>
    <n v="50"/>
    <n v="1"/>
  </r>
  <r>
    <x v="196"/>
    <n v="1287"/>
    <d v="2009-07-04T00:00:00"/>
    <n v="39"/>
    <n v="4875"/>
    <n v="0.06"/>
    <n v="125"/>
    <n v="4582.5"/>
    <s v="Mitch Thornton"/>
    <s v="Baidu, Inc."/>
    <s v="Computer Software: Programming, Data Processing"/>
    <s v="Technology"/>
    <s v="Roswell"/>
    <n v="30076"/>
    <s v="Georgia"/>
    <s v="South"/>
    <d v="2009-07-06T00:00:00"/>
    <n v="2"/>
    <s v="Training - SQL"/>
    <s v="Training "/>
    <s v=" SQL"/>
    <s v="William Bufont"/>
    <s v="Frank Mitchell"/>
    <n v="62"/>
    <n v="1"/>
  </r>
  <r>
    <x v="197"/>
    <n v="1313"/>
    <d v="2009-09-12T00:00:00"/>
    <n v="34"/>
    <n v="3740"/>
    <n v="0"/>
    <n v="110"/>
    <n v="3740"/>
    <s v="Sally Herrera"/>
    <s v="Costco Wholesale Corporation"/>
    <s v="Department/Specialty Retail Stores"/>
    <s v="Consumer Services"/>
    <s v="Mankato"/>
    <n v="56001"/>
    <s v="Minnesota"/>
    <s v="Central"/>
    <d v="2009-09-14T00:00:00"/>
    <n v="2"/>
    <s v="Development - Python"/>
    <s v="Development "/>
    <s v=" Python"/>
    <s v="Emma Watson"/>
    <s v="Josh Martinez"/>
    <n v="67"/>
    <n v="1"/>
  </r>
  <r>
    <x v="198"/>
    <n v="1314"/>
    <d v="2009-05-12T00:00:00"/>
    <n v="4"/>
    <n v="440"/>
    <n v="0"/>
    <n v="110"/>
    <n v="440"/>
    <s v="Justin Carroll"/>
    <s v="Tractor Supply Company"/>
    <s v="RETAIL: Building Materials"/>
    <s v="Consumer Services"/>
    <s v="Bettendorf"/>
    <n v="52722"/>
    <s v="Iowa"/>
    <s v="Central"/>
    <d v="2009-05-14T00:00:00"/>
    <n v="2"/>
    <s v="Development - Python"/>
    <s v="Development "/>
    <s v=" Python"/>
    <s v="Emily Taylor"/>
    <s v="Josh Martinez"/>
    <n v="62"/>
    <n v="1"/>
  </r>
  <r>
    <x v="199"/>
    <n v="1317"/>
    <d v="2011-05-18T00:00:00"/>
    <n v="44"/>
    <n v="7040"/>
    <n v="0.06"/>
    <n v="160"/>
    <n v="6617.5999999999995"/>
    <s v="Janet Huthwaite"/>
    <s v="Citrix Systems, Inc."/>
    <s v="Computer Software: Prepackaged Software"/>
    <s v="Technology"/>
    <s v="Fayetteville"/>
    <n v="28314"/>
    <s v="North Carolina"/>
    <s v="South"/>
    <d v="2011-05-20T00:00:00"/>
    <n v="2"/>
    <s v="Development - Java"/>
    <s v="Development "/>
    <s v=" Java"/>
    <s v="Madison Hill"/>
    <s v="Frank Mitchell"/>
    <n v="58"/>
    <n v="1"/>
  </r>
  <r>
    <x v="200"/>
    <n v="1317"/>
    <d v="2011-05-18T00:00:00"/>
    <n v="40"/>
    <n v="4400"/>
    <n v="0.08"/>
    <n v="110"/>
    <n v="4048"/>
    <s v="Janet Huthwaite"/>
    <s v="Citrix Systems, Inc."/>
    <s v="Computer Software: Prepackaged Software"/>
    <s v="Technology"/>
    <s v="Fayetteville"/>
    <n v="28314"/>
    <s v="North Carolina"/>
    <s v="South"/>
    <d v="2011-05-19T00:00:00"/>
    <n v="1"/>
    <s v="Development - Python"/>
    <s v="Development "/>
    <s v=" Python"/>
    <s v="Emma Watson"/>
    <s v="Frank Mitchell"/>
    <n v="67"/>
    <n v="1"/>
  </r>
  <r>
    <x v="201"/>
    <n v="1317"/>
    <d v="2011-05-18T00:00:00"/>
    <n v="29"/>
    <n v="3190"/>
    <n v="0.06"/>
    <n v="110"/>
    <n v="2998.6"/>
    <s v="Janet Huthwaite"/>
    <s v="Citrix Systems, Inc."/>
    <s v="Computer Software: Prepackaged Software"/>
    <s v="Technology"/>
    <s v="Fayetteville"/>
    <n v="28314"/>
    <s v="North Carolina"/>
    <s v="South"/>
    <d v="2011-05-20T00:00:00"/>
    <n v="2"/>
    <s v="Development - Python"/>
    <s v="Development "/>
    <s v=" Python"/>
    <s v="Elizabeth Carter"/>
    <s v="Frank Mitchell"/>
    <n v="52"/>
    <n v="1"/>
  </r>
  <r>
    <x v="202"/>
    <n v="1344"/>
    <d v="2012-04-15T00:00:00"/>
    <n v="15"/>
    <n v="2250"/>
    <n v="0.06"/>
    <n v="150"/>
    <n v="2115"/>
    <s v="Jim French"/>
    <s v="Liberty Global plc"/>
    <s v="Television Services"/>
    <s v="Consumer Services"/>
    <s v="Elgin"/>
    <n v="60123"/>
    <s v="Illinois"/>
    <s v="Central"/>
    <d v="2012-04-22T00:00:00"/>
    <n v="7"/>
    <s v="Consulting - Market Research"/>
    <s v="Consulting "/>
    <s v=" Market Research"/>
    <s v="Ava Wilson"/>
    <s v="Josh Martinez"/>
    <n v="67"/>
    <n v="1"/>
  </r>
  <r>
    <x v="203"/>
    <n v="1344"/>
    <d v="2012-04-15T00:00:00"/>
    <n v="18"/>
    <n v="2700"/>
    <n v="0.01"/>
    <n v="150"/>
    <n v="2673"/>
    <s v="Jim French"/>
    <s v="Liberty Global plc"/>
    <s v="Television Services"/>
    <s v="Consumer Services"/>
    <s v="Elgin"/>
    <n v="60123"/>
    <s v="Illinois"/>
    <s v="Central"/>
    <d v="2012-04-19T00:00:00"/>
    <n v="4"/>
    <s v="Consulting - Market Research"/>
    <s v="Consulting "/>
    <s v=" Market Research"/>
    <s v="Jacob Manziel"/>
    <s v="Josh Martinez"/>
    <n v="57"/>
    <n v="1"/>
  </r>
  <r>
    <x v="204"/>
    <n v="1345"/>
    <d v="2012-10-27T00:00:00"/>
    <n v="24"/>
    <n v="3000"/>
    <n v="0.08"/>
    <n v="125"/>
    <n v="2760"/>
    <s v="Ritsa Brown"/>
    <s v="Whole Foods Market, Inc."/>
    <s v="Food Chains"/>
    <s v="Consumer Services"/>
    <s v="Ponca City"/>
    <n v="74601"/>
    <s v="Oklahoma"/>
    <s v="Central"/>
    <d v="2012-10-31T00:00:00"/>
    <n v="4"/>
    <s v="Training - Tableau"/>
    <s v="Training "/>
    <s v=" Tableau"/>
    <s v="Alexander Edison"/>
    <s v="Josh Martinez"/>
    <n v="70"/>
    <n v="1"/>
  </r>
  <r>
    <x v="205"/>
    <n v="1346"/>
    <d v="2012-06-17T00:00:00"/>
    <n v="48"/>
    <n v="6000"/>
    <n v="0.09"/>
    <n v="125"/>
    <n v="5460"/>
    <s v="Theone Carroll"/>
    <s v="Vertex Pharmaceuticals Incorporated"/>
    <s v="Major Pharmaceuticals"/>
    <s v="Health Care"/>
    <s v="Owatonna"/>
    <n v="55060"/>
    <s v="Minnesota"/>
    <s v="Central"/>
    <d v="2012-06-19T00:00:00"/>
    <n v="2"/>
    <s v="Training - Tableau"/>
    <s v="Training "/>
    <s v=" Tableau"/>
    <s v="Daniel Tusk"/>
    <s v="Josh Martinez"/>
    <n v="45"/>
    <n v="1"/>
  </r>
  <r>
    <x v="206"/>
    <n v="1382"/>
    <d v="2010-08-16T00:00:00"/>
    <n v="5"/>
    <n v="750"/>
    <n v="0.06"/>
    <n v="150"/>
    <n v="705"/>
    <s v="Corey Patt"/>
    <s v="Mondelez International, Inc."/>
    <s v="Packaged Foods"/>
    <s v="Consumer Non-Durables"/>
    <s v="Glastonbury"/>
    <s v="06033"/>
    <s v="Connecticut"/>
    <s v="East"/>
    <d v="2010-08-20T00:00:00"/>
    <n v="4"/>
    <s v="Consulting - Market Research"/>
    <s v="Consulting "/>
    <s v=" Market Research"/>
    <s v="Sophia Dixon"/>
    <s v="Allen Young"/>
    <n v="71"/>
    <n v="1"/>
  </r>
  <r>
    <x v="207"/>
    <n v="1382"/>
    <d v="2010-08-16T00:00:00"/>
    <n v="39"/>
    <n v="6240"/>
    <n v="0.06"/>
    <n v="160"/>
    <n v="5865.5999999999995"/>
    <s v="Corey Patt"/>
    <s v="Mondelez International, Inc."/>
    <s v="Packaged Foods"/>
    <s v="Consumer Non-Durables"/>
    <s v="Norwich"/>
    <s v="06360"/>
    <s v="Connecticut"/>
    <s v="East"/>
    <d v="2010-08-23T00:00:00"/>
    <n v="7"/>
    <s v="Development - Java"/>
    <s v="Development "/>
    <s v=" Java"/>
    <s v="William Bufont"/>
    <s v="Allen Young"/>
    <n v="62"/>
    <n v="1"/>
  </r>
  <r>
    <x v="208"/>
    <n v="1382"/>
    <d v="2010-08-16T00:00:00"/>
    <n v="31"/>
    <n v="3875"/>
    <n v="0.02"/>
    <n v="125"/>
    <n v="3797.5"/>
    <s v="Corey Patt"/>
    <s v="Mondelez International, Inc."/>
    <s v="Packaged Foods"/>
    <s v="Consumer Non-Durables"/>
    <s v="Shelton"/>
    <s v="06484"/>
    <s v="Connecticut"/>
    <s v="East"/>
    <d v="2010-08-23T00:00:00"/>
    <n v="7"/>
    <s v="Training - Tableau"/>
    <s v="Training "/>
    <s v=" Tableau"/>
    <s v="Mason Gibson"/>
    <s v="Allen Young"/>
    <n v="71"/>
    <n v="1"/>
  </r>
  <r>
    <x v="209"/>
    <n v="1383"/>
    <d v="2010-04-26T00:00:00"/>
    <n v="43"/>
    <n v="8600"/>
    <n v="7.0000000000000007E-2"/>
    <n v="200"/>
    <n v="7997.9999999999991"/>
    <s v="Frank Catlett"/>
    <s v="Netflix, Inc."/>
    <s v="Consumer Electronics/Video Chains"/>
    <s v="Consumer Services"/>
    <s v="Tooele"/>
    <n v="84074"/>
    <s v="Utah"/>
    <s v="West"/>
    <d v="2010-04-27T00:00:00"/>
    <n v="1"/>
    <s v="Development - Big Data"/>
    <s v="Development "/>
    <s v=" Big Data"/>
    <s v="Elizabeth Carter"/>
    <s v="Bob Turner"/>
    <n v="52"/>
    <n v="1"/>
  </r>
  <r>
    <x v="210"/>
    <n v="1411"/>
    <d v="2009-12-20T00:00:00"/>
    <n v="39"/>
    <n v="4875"/>
    <n v="0.09"/>
    <n v="125"/>
    <n v="4436.25"/>
    <s v="Ed Leatherbury"/>
    <s v="Dollar Tree, Inc."/>
    <s v="Department/Specialty Retail Stores"/>
    <s v="Consumer Services"/>
    <s v="Norwich"/>
    <s v="06360"/>
    <s v="Connecticut"/>
    <s v="East"/>
    <d v="2009-12-21T00:00:00"/>
    <n v="1"/>
    <s v="Training - Tableau"/>
    <s v="Training "/>
    <s v=" Tableau"/>
    <s v="Emily Taylor"/>
    <s v="Allen Young"/>
    <n v="62"/>
    <n v="1"/>
  </r>
  <r>
    <x v="211"/>
    <n v="1411"/>
    <d v="2009-12-20T00:00:00"/>
    <n v="47"/>
    <n v="7050"/>
    <n v="0.09"/>
    <n v="150"/>
    <n v="6415.5"/>
    <s v="Ed Leatherbury"/>
    <s v="Dollar Tree, Inc."/>
    <s v="Department/Specialty Retail Stores"/>
    <s v="Consumer Services"/>
    <s v="Roseville"/>
    <n v="95661"/>
    <s v="California"/>
    <s v="West"/>
    <d v="2009-12-22T00:00:00"/>
    <n v="2"/>
    <s v="Consulting - Market Research"/>
    <s v="Consulting "/>
    <s v=" Market Research"/>
    <s v="Jacob Manziel"/>
    <s v="Bob Turner"/>
    <n v="57"/>
    <n v="1"/>
  </r>
  <r>
    <x v="212"/>
    <n v="1412"/>
    <d v="2010-03-12T00:00:00"/>
    <n v="13"/>
    <n v="2600"/>
    <n v="0.1"/>
    <n v="200"/>
    <n v="2340"/>
    <s v="Carlos McAfee"/>
    <s v="Charter Communications, Inc."/>
    <s v="Television Services"/>
    <s v="Consumer Services"/>
    <s v="Wilmette"/>
    <n v="60091"/>
    <s v="Illinois"/>
    <s v="Central"/>
    <d v="2010-03-14T00:00:00"/>
    <n v="2"/>
    <s v="Development - Scala"/>
    <s v="Development "/>
    <s v=" Scala"/>
    <s v="Liam Franklin"/>
    <s v="Josh Martinez"/>
    <n v="52"/>
    <n v="1"/>
  </r>
  <r>
    <x v="213"/>
    <n v="1412"/>
    <d v="2010-03-12T00:00:00"/>
    <n v="21"/>
    <n v="2940"/>
    <n v="0.05"/>
    <n v="140"/>
    <n v="2793"/>
    <s v="Carlos McAfee"/>
    <s v="Charter Communications, Inc."/>
    <s v="Television Services"/>
    <s v="Consumer Services"/>
    <s v="Wilmette"/>
    <n v="60091"/>
    <s v="Illinois"/>
    <s v="Central"/>
    <d v="2010-03-14T00:00:00"/>
    <n v="2"/>
    <s v="Development - Database"/>
    <s v="Development "/>
    <s v=" Database"/>
    <s v="Jayden Hamilton"/>
    <s v="Josh Martinez"/>
    <n v="71"/>
    <n v="1"/>
  </r>
  <r>
    <x v="214"/>
    <n v="1414"/>
    <d v="2011-08-15T00:00:00"/>
    <n v="44"/>
    <n v="5500"/>
    <n v="7.0000000000000007E-2"/>
    <n v="125"/>
    <n v="5115"/>
    <s v="Carol Weiss"/>
    <s v="Comcast Corporation"/>
    <s v="Television Services"/>
    <s v="Consumer Services"/>
    <s v="Parker"/>
    <n v="80134"/>
    <s v="Colorado"/>
    <s v="West"/>
    <d v="2011-08-15T00:00:00"/>
    <n v="0"/>
    <s v="Training - Javascript"/>
    <s v="Training "/>
    <s v=" Javascript"/>
    <s v="Emily Taylor"/>
    <s v="Bob Turner"/>
    <n v="62"/>
    <n v="1"/>
  </r>
  <r>
    <x v="215"/>
    <n v="1440"/>
    <d v="2011-08-09T00:00:00"/>
    <n v="41"/>
    <n v="5125"/>
    <n v="0.01"/>
    <n v="125"/>
    <n v="5073.75"/>
    <s v="Stefanie Barnett"/>
    <s v="Monster Beverage Corporation"/>
    <s v="Beverages (Production/Distribution)"/>
    <s v="Consumer Non-Durables"/>
    <s v="Benton"/>
    <n v="72015"/>
    <s v="Arkansas"/>
    <s v="South"/>
    <d v="2011-08-11T00:00:00"/>
    <n v="2"/>
    <s v="Training - SQL"/>
    <s v="Training "/>
    <s v=" SQL"/>
    <s v="Jacob Manziel"/>
    <s v="Frank Mitchell"/>
    <n v="57"/>
    <n v="1"/>
  </r>
  <r>
    <x v="216"/>
    <n v="1444"/>
    <d v="2009-12-05T00:00:00"/>
    <n v="32"/>
    <n v="4800"/>
    <n v="0.06"/>
    <n v="150"/>
    <n v="4512"/>
    <s v="Noel Hamilton"/>
    <s v="Facebook, Inc."/>
    <s v="Computer Software: Programming, Data Processing"/>
    <s v="Technology"/>
    <s v="Bangor"/>
    <s v="04401"/>
    <s v="Maine"/>
    <s v="East"/>
    <d v="2009-12-07T00:00:00"/>
    <n v="2"/>
    <s v="Consulting - Compensation"/>
    <s v="Consulting "/>
    <s v=" Compensation"/>
    <s v="Madison Hill"/>
    <s v="Allen Young"/>
    <n v="58"/>
    <n v="1"/>
  </r>
  <r>
    <x v="217"/>
    <n v="1444"/>
    <d v="2009-12-05T00:00:00"/>
    <n v="13"/>
    <n v="1950"/>
    <n v="0.04"/>
    <n v="150"/>
    <n v="1872"/>
    <s v="Noel Hamilton"/>
    <s v="Facebook, Inc."/>
    <s v="Computer Software: Programming, Data Processing"/>
    <s v="Technology"/>
    <s v="Burlington"/>
    <s v="05401"/>
    <s v="Vermont"/>
    <s v="East"/>
    <d v="2009-12-08T00:00:00"/>
    <n v="3"/>
    <s v="Consulting - Strategy"/>
    <s v="Consulting "/>
    <s v=" Strategy"/>
    <s v="Emily Taylor"/>
    <s v="Allen Young"/>
    <n v="62"/>
    <n v="1"/>
  </r>
  <r>
    <x v="218"/>
    <n v="1444"/>
    <d v="2009-12-05T00:00:00"/>
    <n v="2"/>
    <n v="220"/>
    <n v="0.02"/>
    <n v="110"/>
    <n v="215.6"/>
    <s v="Noel Hamilton"/>
    <s v="Facebook, Inc."/>
    <s v="Computer Software: Programming, Data Processing"/>
    <s v="Technology"/>
    <s v="Cheshire"/>
    <s v="06408"/>
    <s v="Connecticut"/>
    <s v="East"/>
    <d v="2009-12-07T00:00:00"/>
    <n v="2"/>
    <s v="Development - Python"/>
    <s v="Development "/>
    <s v=" Python"/>
    <s v="Jacob Manziel"/>
    <s v="Allen Young"/>
    <n v="57"/>
    <n v="1"/>
  </r>
  <r>
    <x v="219"/>
    <n v="1444"/>
    <d v="2009-12-05T00:00:00"/>
    <n v="24"/>
    <n v="4800"/>
    <n v="0.02"/>
    <n v="200"/>
    <n v="4704"/>
    <s v="Noel Hamilton"/>
    <s v="Facebook, Inc."/>
    <s v="Computer Software: Programming, Data Processing"/>
    <s v="Technology"/>
    <s v="Englewood"/>
    <s v="07631"/>
    <s v="New Jersey"/>
    <s v="East"/>
    <d v="2009-12-07T00:00:00"/>
    <n v="2"/>
    <s v="Development - Big Data"/>
    <s v="Development "/>
    <s v=" Big Data"/>
    <s v="Alexander Edison"/>
    <s v="Allen Young"/>
    <n v="70"/>
    <n v="1"/>
  </r>
  <r>
    <x v="220"/>
    <n v="1444"/>
    <d v="2009-12-05T00:00:00"/>
    <n v="25"/>
    <n v="2750"/>
    <n v="7.0000000000000007E-2"/>
    <n v="110"/>
    <n v="2557.5"/>
    <s v="Noel Hamilton"/>
    <s v="Facebook, Inc."/>
    <s v="Computer Software: Programming, Data Processing"/>
    <s v="Technology"/>
    <s v="Providence"/>
    <s v="02908"/>
    <s v="Rhode Island"/>
    <s v="East"/>
    <d v="2009-12-06T00:00:00"/>
    <n v="1"/>
    <s v="Development - Python"/>
    <s v="Development "/>
    <s v=" Python"/>
    <s v="Emily Taylor"/>
    <s v="Allen Young"/>
    <n v="62"/>
    <n v="1"/>
  </r>
  <r>
    <x v="221"/>
    <n v="1445"/>
    <d v="2011-01-09T00:00:00"/>
    <n v="3"/>
    <n v="480"/>
    <n v="0"/>
    <n v="160"/>
    <n v="480"/>
    <s v="Shahid Bixby"/>
    <s v="Intel Corporation"/>
    <s v="Semiconductors"/>
    <s v="Technology"/>
    <s v="Novi"/>
    <n v="48375"/>
    <s v="Michigan"/>
    <s v="Central"/>
    <d v="2011-01-12T00:00:00"/>
    <n v="3"/>
    <s v="Development - Java"/>
    <s v="Development "/>
    <s v=" Java"/>
    <s v="Abigail Young"/>
    <s v="Josh Martinez"/>
    <n v="50"/>
    <n v="1"/>
  </r>
  <r>
    <x v="222"/>
    <n v="1445"/>
    <d v="2011-01-09T00:00:00"/>
    <n v="30"/>
    <n v="3600"/>
    <n v="0.08"/>
    <n v="120"/>
    <n v="3312"/>
    <s v="Shahid Bixby"/>
    <s v="Intel Corporation"/>
    <s v="Semiconductors"/>
    <s v="Technology"/>
    <s v="Novi"/>
    <n v="48375"/>
    <s v="Michigan"/>
    <s v="Central"/>
    <d v="2011-01-11T00:00:00"/>
    <n v="2"/>
    <s v="Development - Business Logic"/>
    <s v="Development "/>
    <s v=" Business Logic"/>
    <s v="Michael Alister"/>
    <s v="Josh Martinez"/>
    <n v="68"/>
    <n v="1"/>
  </r>
  <r>
    <x v="223"/>
    <n v="1447"/>
    <d v="2012-10-14T00:00:00"/>
    <n v="40"/>
    <n v="6000"/>
    <n v="7.0000000000000007E-2"/>
    <n v="150"/>
    <n v="5580"/>
    <s v="Barry Williamson"/>
    <s v="Microsoft Corporation"/>
    <s v="Computer Software: Prepackaged Software"/>
    <s v="Technology"/>
    <s v="Parkville"/>
    <n v="21234"/>
    <s v="Maryland"/>
    <s v="East"/>
    <d v="2012-10-17T00:00:00"/>
    <n v="3"/>
    <s v="Consulting - Market Research"/>
    <s v="Consulting "/>
    <s v=" Market Research"/>
    <s v="Alexander Edison"/>
    <s v="Allen Young"/>
    <n v="70"/>
    <n v="1"/>
  </r>
  <r>
    <x v="224"/>
    <n v="1504"/>
    <d v="2012-08-27T00:00:00"/>
    <n v="31"/>
    <n v="4650"/>
    <n v="0.08"/>
    <n v="150"/>
    <n v="4278"/>
    <s v="Maribeth Becker"/>
    <s v="Liberty Interactive Corporation"/>
    <s v="Catalog/Specialty Distribution"/>
    <s v="Consumer Services"/>
    <s v="Fairfax"/>
    <s v="20151"/>
    <s v="Virginia"/>
    <s v="South"/>
    <d v="2012-08-28T00:00:00"/>
    <n v="1"/>
    <s v="Consulting - Business Model"/>
    <s v="Consulting "/>
    <s v=" Business Model"/>
    <s v="William Bufont"/>
    <s v="Frank Mitchell"/>
    <n v="62"/>
    <n v="1"/>
  </r>
  <r>
    <x v="225"/>
    <n v="1507"/>
    <d v="2010-10-13T00:00:00"/>
    <n v="29"/>
    <n v="4350"/>
    <n v="0.09"/>
    <n v="150"/>
    <n v="3958.5"/>
    <s v="Harold Nunn"/>
    <s v="Analog Devices, Inc."/>
    <s v="Semiconductors"/>
    <s v="Technology"/>
    <s v="Westerville"/>
    <n v="43081"/>
    <s v="Ohio"/>
    <s v="East"/>
    <d v="2010-10-15T00:00:00"/>
    <n v="2"/>
    <s v="Consulting - Business Model"/>
    <s v="Consulting "/>
    <s v=" Business Model"/>
    <s v="Madison Hill"/>
    <s v="Allen Young"/>
    <n v="58"/>
    <n v="1"/>
  </r>
  <r>
    <x v="226"/>
    <n v="1537"/>
    <d v="2012-02-14T00:00:00"/>
    <n v="5"/>
    <n v="800"/>
    <n v="7.0000000000000007E-2"/>
    <n v="160"/>
    <n v="744"/>
    <s v="Grant Harrigan"/>
    <s v="Viacom Inc."/>
    <s v="Television Services"/>
    <s v="Consumer Services"/>
    <s v="Hampton"/>
    <s v="03842"/>
    <s v="New Hampshire"/>
    <s v="East"/>
    <d v="2012-02-14T00:00:00"/>
    <n v="0"/>
    <s v="Development - Java"/>
    <s v="Development "/>
    <s v=" Java"/>
    <s v="Liam Franklin"/>
    <s v="Allen Young"/>
    <n v="52"/>
    <n v="1"/>
  </r>
  <r>
    <x v="227"/>
    <n v="1538"/>
    <d v="2011-06-17T00:00:00"/>
    <n v="15"/>
    <n v="2250"/>
    <n v="0"/>
    <n v="150"/>
    <n v="2250"/>
    <s v="Ted Yedwab"/>
    <s v="Viacom Inc."/>
    <s v="Television Services"/>
    <s v="Consumer Services"/>
    <s v="Pharr"/>
    <n v="78577"/>
    <s v="Texas"/>
    <s v="Central"/>
    <d v="2011-06-18T00:00:00"/>
    <n v="1"/>
    <s v="Consulting - Market Research"/>
    <s v="Consulting "/>
    <s v=" Market Research"/>
    <s v="Abigail Young"/>
    <s v="Josh Martinez"/>
    <n v="50"/>
    <n v="1"/>
  </r>
  <r>
    <x v="228"/>
    <n v="1539"/>
    <d v="2011-03-09T00:00:00"/>
    <n v="33"/>
    <n v="5280"/>
    <n v="0.1"/>
    <n v="160"/>
    <n v="4752"/>
    <s v="Carl Greene"/>
    <s v="Celgene Corporation"/>
    <s v="Major Pharmaceuticals"/>
    <s v="Health Care"/>
    <s v="Wheaton"/>
    <n v="60187"/>
    <s v="Illinois"/>
    <s v="Central"/>
    <d v="2011-03-11T00:00:00"/>
    <n v="2"/>
    <s v="Development - Java"/>
    <s v="Development "/>
    <s v=" Java"/>
    <s v="Sophia Dixon"/>
    <s v="Josh Martinez"/>
    <n v="71"/>
    <n v="1"/>
  </r>
  <r>
    <x v="229"/>
    <n v="1539"/>
    <d v="2011-03-09T00:00:00"/>
    <n v="38"/>
    <n v="5700"/>
    <n v="0.05"/>
    <n v="150"/>
    <n v="5415"/>
    <s v="Carl Greene"/>
    <s v="Celgene Corporation"/>
    <s v="Major Pharmaceuticals"/>
    <s v="Health Care"/>
    <s v="Wheaton"/>
    <n v="60187"/>
    <s v="Illinois"/>
    <s v="Central"/>
    <d v="2011-03-14T00:00:00"/>
    <n v="5"/>
    <s v="Consulting - Business Model"/>
    <s v="Consulting "/>
    <s v=" Business Model"/>
    <s v="Ava Wilson"/>
    <s v="Josh Martinez"/>
    <n v="67"/>
    <n v="1"/>
  </r>
  <r>
    <x v="230"/>
    <n v="1540"/>
    <d v="2012-08-04T00:00:00"/>
    <n v="30"/>
    <n v="3600"/>
    <n v="0.09"/>
    <n v="120"/>
    <n v="3276"/>
    <s v="Don Fuller"/>
    <s v="Check Point Software Technologies Ltd."/>
    <s v="Computer Software: Prepackaged Software"/>
    <s v="Technology"/>
    <s v="Calumet City"/>
    <n v="60409"/>
    <s v="Illinois"/>
    <s v="Central"/>
    <d v="2012-08-06T00:00:00"/>
    <n v="2"/>
    <s v="Development - Business Logic"/>
    <s v="Development "/>
    <s v=" Business Logic"/>
    <s v="Jacob Manziel"/>
    <s v="Josh Martinez"/>
    <n v="57"/>
    <n v="1"/>
  </r>
  <r>
    <x v="231"/>
    <n v="1542"/>
    <d v="2010-09-14T00:00:00"/>
    <n v="47"/>
    <n v="7990"/>
    <n v="0.06"/>
    <n v="170"/>
    <n v="7510.5999999999995"/>
    <s v="Linda Brennan"/>
    <s v="Electronic Arts Inc."/>
    <s v="Computer Software: Prepackaged Software"/>
    <s v="Technology"/>
    <s v="Ormond Beach"/>
    <n v="32174"/>
    <s v="Florida"/>
    <s v="South"/>
    <d v="2010-09-16T00:00:00"/>
    <n v="2"/>
    <s v="Development - .Net"/>
    <s v="Development "/>
    <s v=" .Net"/>
    <s v="Emily Taylor"/>
    <s v="Frank Mitchell"/>
    <n v="62"/>
    <n v="1"/>
  </r>
  <r>
    <x v="232"/>
    <n v="1542"/>
    <d v="2010-09-14T00:00:00"/>
    <n v="13"/>
    <n v="2600"/>
    <n v="0.08"/>
    <n v="200"/>
    <n v="2392"/>
    <s v="Linda Brennan"/>
    <s v="Electronic Arts Inc."/>
    <s v="Computer Software: Prepackaged Software"/>
    <s v="Technology"/>
    <s v="Oviedo"/>
    <n v="32765"/>
    <s v="Florida"/>
    <s v="South"/>
    <d v="2010-09-16T00:00:00"/>
    <n v="2"/>
    <s v="Development - Big Data"/>
    <s v="Development "/>
    <s v=" Big Data"/>
    <s v="Jacob Manziel"/>
    <s v="Frank Mitchell"/>
    <n v="57"/>
    <n v="1"/>
  </r>
  <r>
    <x v="233"/>
    <n v="1573"/>
    <d v="2012-12-27T00:00:00"/>
    <n v="13"/>
    <n v="1625"/>
    <n v="0.09"/>
    <n v="125"/>
    <n v="1478.75"/>
    <s v="Lena McGuire"/>
    <s v="Dollar Tree, Inc."/>
    <s v="Department/Specialty Retail Stores"/>
    <s v="Consumer Services"/>
    <s v="Appleton"/>
    <n v="54915"/>
    <s v="Wisconsin"/>
    <s v="Central"/>
    <d v="2012-12-29T00:00:00"/>
    <n v="2"/>
    <s v="Training - Development"/>
    <s v="Training "/>
    <s v=" Development"/>
    <s v="Ethan Bird"/>
    <s v="Josh Martinez"/>
    <n v="60"/>
    <n v="1"/>
  </r>
  <r>
    <x v="234"/>
    <n v="1575"/>
    <d v="2011-09-12T00:00:00"/>
    <n v="26"/>
    <n v="2860"/>
    <n v="0.05"/>
    <n v="110"/>
    <n v="2717"/>
    <s v="Dave Blackwell"/>
    <s v="Verisk Analytics, Inc."/>
    <s v="EDP Services"/>
    <s v="Technology"/>
    <s v="Rancho Cucamonga"/>
    <n v="91730"/>
    <s v="California"/>
    <s v="West"/>
    <d v="2011-09-14T00:00:00"/>
    <n v="2"/>
    <s v="Development - Python"/>
    <s v="Development "/>
    <s v=" Python"/>
    <s v="Jacob Manziel"/>
    <s v="Bob Turner"/>
    <n v="57"/>
    <n v="1"/>
  </r>
  <r>
    <x v="235"/>
    <n v="1575"/>
    <d v="2011-09-12T00:00:00"/>
    <n v="10"/>
    <n v="1500"/>
    <n v="0.08"/>
    <n v="150"/>
    <n v="1380"/>
    <s v="Dave Blackwell"/>
    <s v="Verisk Analytics, Inc."/>
    <s v="EDP Services"/>
    <s v="Technology"/>
    <s v="Rancho Cucamonga"/>
    <n v="91730"/>
    <s v="California"/>
    <s v="West"/>
    <d v="2011-09-14T00:00:00"/>
    <n v="2"/>
    <s v="Consulting - Market Research"/>
    <s v="Consulting "/>
    <s v=" Market Research"/>
    <s v="Alexander Edison"/>
    <s v="Bob Turner"/>
    <n v="70"/>
    <n v="1"/>
  </r>
  <r>
    <x v="236"/>
    <n v="1600"/>
    <d v="2010-03-02T00:00:00"/>
    <n v="32"/>
    <n v="4000"/>
    <n v="0.1"/>
    <n v="125"/>
    <n v="3600"/>
    <s v="Liz Smith"/>
    <s v="Twenty-First Century Fox, Inc."/>
    <s v="Television Services"/>
    <s v="Consumer Services"/>
    <s v="North Platte"/>
    <s v="69101"/>
    <s v="Nebraska"/>
    <s v="Central"/>
    <d v="2010-03-04T00:00:00"/>
    <n v="2"/>
    <s v="Training - SQL"/>
    <s v="Training "/>
    <s v=" SQL"/>
    <s v="Mia Moore"/>
    <s v="Josh Martinez"/>
    <n v="51"/>
    <n v="1"/>
  </r>
  <r>
    <x v="237"/>
    <n v="1600"/>
    <d v="2010-03-02T00:00:00"/>
    <n v="36"/>
    <n v="3960"/>
    <n v="0.04"/>
    <n v="110"/>
    <n v="3801.6"/>
    <s v="Liz Smith"/>
    <s v="Twenty-First Century Fox, Inc."/>
    <s v="Television Services"/>
    <s v="Consumer Services"/>
    <s v="North Platte"/>
    <s v="69101"/>
    <s v="Nebraska"/>
    <s v="Central"/>
    <d v="2010-03-03T00:00:00"/>
    <n v="1"/>
    <s v="Development - Python"/>
    <s v="Development "/>
    <s v=" Python"/>
    <s v="Emma Watson"/>
    <s v="Josh Martinez"/>
    <n v="67"/>
    <n v="1"/>
  </r>
  <r>
    <x v="238"/>
    <n v="1604"/>
    <d v="2010-07-16T00:00:00"/>
    <n v="47"/>
    <n v="5875"/>
    <n v="0"/>
    <n v="125"/>
    <n v="5875"/>
    <s v="Rick Book"/>
    <s v="Western Digital Corporation"/>
    <s v="Electronic Components"/>
    <s v="Technology"/>
    <s v="Wilmington"/>
    <n v="28403"/>
    <s v="North Carolina"/>
    <s v="South"/>
    <d v="2010-07-16T00:00:00"/>
    <n v="0"/>
    <s v="Training - SQL"/>
    <s v="Training "/>
    <s v=" SQL"/>
    <s v="Madison Hill"/>
    <s v="Frank Mitchell"/>
    <n v="58"/>
    <n v="1"/>
  </r>
  <r>
    <x v="239"/>
    <n v="1637"/>
    <d v="2011-02-07T00:00:00"/>
    <n v="36"/>
    <n v="7200"/>
    <n v="0.1"/>
    <n v="200"/>
    <n v="6480"/>
    <s v="Aleksandra Trafton"/>
    <s v="Celgene Corporation"/>
    <s v="Major Pharmaceuticals"/>
    <s v="Health Care"/>
    <s v="Vacaville"/>
    <n v="95687"/>
    <s v="California"/>
    <s v="West"/>
    <d v="2011-02-07T00:00:00"/>
    <n v="0"/>
    <s v="Development - Big Data"/>
    <s v="Development "/>
    <s v=" Big Data"/>
    <s v="Mia Moore"/>
    <s v="Bob Turner"/>
    <n v="51"/>
    <n v="1"/>
  </r>
  <r>
    <x v="240"/>
    <n v="1637"/>
    <d v="2011-02-07T00:00:00"/>
    <n v="10"/>
    <n v="1500"/>
    <n v="7.0000000000000007E-2"/>
    <n v="150"/>
    <n v="1395"/>
    <s v="Aleksandra Trafton"/>
    <s v="Celgene Corporation"/>
    <s v="Major Pharmaceuticals"/>
    <s v="Health Care"/>
    <s v="Vallejo"/>
    <n v="94591"/>
    <s v="California"/>
    <s v="West"/>
    <d v="2011-02-07T00:00:00"/>
    <n v="0"/>
    <s v="Consulting - Business Model"/>
    <s v="Consulting "/>
    <s v=" Business Model"/>
    <s v="Isabella Douglas"/>
    <s v="Bob Turner"/>
    <n v="75"/>
    <n v="1"/>
  </r>
  <r>
    <x v="241"/>
    <n v="1637"/>
    <d v="2011-02-07T00:00:00"/>
    <n v="47"/>
    <n v="5640"/>
    <n v="0.08"/>
    <n v="120"/>
    <n v="5188.8"/>
    <s v="Aleksandra Trafton"/>
    <s v="Celgene Corporation"/>
    <s v="Major Pharmaceuticals"/>
    <s v="Health Care"/>
    <s v="Vallejo"/>
    <n v="94591"/>
    <s v="California"/>
    <s v="West"/>
    <d v="2011-02-09T00:00:00"/>
    <n v="2"/>
    <s v="Development - Business Logic"/>
    <s v="Development "/>
    <s v=" Business Logic"/>
    <s v="Daniel Tusk"/>
    <s v="Bob Turner"/>
    <n v="45"/>
    <n v="1"/>
  </r>
  <r>
    <x v="242"/>
    <n v="1639"/>
    <d v="2011-08-19T00:00:00"/>
    <n v="24"/>
    <n v="2640"/>
    <n v="0.09"/>
    <n v="110"/>
    <n v="2402.4"/>
    <s v="Sean Thornton"/>
    <s v="Gilead Sciences, Inc."/>
    <s v="Biotechnology: Biological Products (No Diagnostic Substances)"/>
    <s v="Health Care"/>
    <s v="Neenah"/>
    <n v="54956"/>
    <s v="Wisconsin"/>
    <s v="Central"/>
    <d v="2011-08-20T00:00:00"/>
    <n v="1"/>
    <s v="Development - Python"/>
    <s v="Development "/>
    <s v=" Python"/>
    <s v="Daniel Tusk"/>
    <s v="Josh Martinez"/>
    <n v="45"/>
    <n v="1"/>
  </r>
  <r>
    <x v="243"/>
    <n v="1665"/>
    <d v="2009-05-07T00:00:00"/>
    <n v="26"/>
    <n v="3900"/>
    <n v="0.05"/>
    <n v="150"/>
    <n v="3705"/>
    <s v="John Conant"/>
    <s v="Mylan Inc."/>
    <s v="Major Pharmaceuticals"/>
    <s v="Health Care"/>
    <s v="Hilliard"/>
    <n v="43026"/>
    <s v="Ohio"/>
    <s v="East"/>
    <d v="2009-05-09T00:00:00"/>
    <n v="2"/>
    <s v="Consulting - Market Research"/>
    <s v="Consulting "/>
    <s v=" Market Research"/>
    <s v="Jayden Hamilton"/>
    <s v="Allen Young"/>
    <n v="71"/>
    <n v="1"/>
  </r>
  <r>
    <x v="244"/>
    <n v="1666"/>
    <d v="2011-10-17T00:00:00"/>
    <n v="19"/>
    <n v="3040"/>
    <n v="0.09"/>
    <n v="160"/>
    <n v="2766.4"/>
    <s v="Nona Jumper"/>
    <s v="Fiserv, Inc."/>
    <s v="EDP Services"/>
    <s v="Technology"/>
    <s v="Lafayette"/>
    <n v="70506"/>
    <s v="Louisiana"/>
    <s v="South"/>
    <d v="2011-10-19T00:00:00"/>
    <n v="2"/>
    <s v="Development - Java"/>
    <s v="Development "/>
    <s v=" Java"/>
    <s v="Ava Wilson"/>
    <s v="Frank Mitchell"/>
    <n v="67"/>
    <n v="1"/>
  </r>
  <r>
    <x v="245"/>
    <n v="1699"/>
    <d v="2010-12-29T00:00:00"/>
    <n v="40"/>
    <n v="4400"/>
    <n v="0.05"/>
    <n v="110"/>
    <n v="4180"/>
    <s v="Art Lichtenstein"/>
    <s v="Kraft Foods Group, Inc."/>
    <s v="Packaged Foods"/>
    <s v="Consumer Non-Durables"/>
    <s v="Richfield"/>
    <n v="55423"/>
    <s v="Minnesota"/>
    <s v="Central"/>
    <d v="2011-03-23T00:00:00"/>
    <n v="84"/>
    <s v="Development - PHP"/>
    <s v="Development "/>
    <s v=" PHP"/>
    <s v="Mason Gibson"/>
    <s v="Josh Martinez"/>
    <n v="71"/>
    <n v="1"/>
  </r>
  <r>
    <x v="246"/>
    <n v="1701"/>
    <d v="2012-05-18T00:00:00"/>
    <n v="49"/>
    <n v="7350"/>
    <n v="0.01"/>
    <n v="150"/>
    <n v="7276.5"/>
    <s v="Ed Byrd"/>
    <s v="DIRECTV"/>
    <s v="Telecommunications Equipment"/>
    <s v="Consumer Services"/>
    <s v="Duncanville"/>
    <n v="75116"/>
    <s v="Texas"/>
    <s v="Central"/>
    <d v="2012-05-20T00:00:00"/>
    <n v="2"/>
    <s v="Consulting - Business Model"/>
    <s v="Consulting "/>
    <s v=" Business Model"/>
    <s v="Isabella Douglas"/>
    <s v="Josh Martinez"/>
    <n v="75"/>
    <n v="1"/>
  </r>
  <r>
    <x v="247"/>
    <n v="1701"/>
    <d v="2012-05-18T00:00:00"/>
    <n v="1"/>
    <n v="125"/>
    <n v="0.02"/>
    <n v="125"/>
    <n v="122.5"/>
    <s v="Ed Byrd"/>
    <s v="DIRECTV"/>
    <s v="Telecommunications Equipment"/>
    <s v="Consumer Services"/>
    <s v="Duncanville"/>
    <n v="75116"/>
    <s v="Texas"/>
    <s v="Central"/>
    <d v="2012-05-20T00:00:00"/>
    <n v="2"/>
    <s v="Training - SQL"/>
    <s v="Training "/>
    <s v=" SQL"/>
    <s v="Mia Moore"/>
    <s v="Josh Martinez"/>
    <n v="51"/>
    <n v="1"/>
  </r>
  <r>
    <x v="248"/>
    <n v="1702"/>
    <d v="2011-05-06T00:00:00"/>
    <n v="23"/>
    <n v="2760"/>
    <n v="0.06"/>
    <n v="120"/>
    <n v="2594.3999999999996"/>
    <s v="Annie Ashbrook"/>
    <s v="Google Inc."/>
    <s v="Computer Software: Programming, Data Processing"/>
    <s v="Technology"/>
    <s v="Oak Forest"/>
    <n v="60452"/>
    <s v="Illinois"/>
    <s v="Central"/>
    <d v="2011-05-07T00:00:00"/>
    <n v="1"/>
    <s v="Development - Business Logic"/>
    <s v="Development "/>
    <s v=" Business Logic"/>
    <s v="Olivia Sullivan"/>
    <s v="Josh Martinez"/>
    <n v="53"/>
    <n v="1"/>
  </r>
  <r>
    <x v="249"/>
    <n v="1761"/>
    <d v="2010-12-23T00:00:00"/>
    <n v="25"/>
    <n v="3750"/>
    <n v="0.01"/>
    <n v="150"/>
    <n v="3712.5"/>
    <s v="Carl Greene"/>
    <s v="Celgene Corporation"/>
    <s v="Major Pharmaceuticals"/>
    <s v="Health Care"/>
    <s v="Wheeling"/>
    <n v="60090"/>
    <s v="Illinois"/>
    <s v="Central"/>
    <d v="2010-12-25T00:00:00"/>
    <n v="2"/>
    <s v="Consulting - Compensation"/>
    <s v="Consulting "/>
    <s v=" Compensation"/>
    <s v="Liam Franklin"/>
    <s v="Josh Martinez"/>
    <n v="52"/>
    <n v="1"/>
  </r>
  <r>
    <x v="250"/>
    <n v="1762"/>
    <d v="2009-08-19T00:00:00"/>
    <n v="29"/>
    <n v="4350"/>
    <n v="7.0000000000000007E-2"/>
    <n v="150"/>
    <n v="4045.4999999999995"/>
    <s v="Lisa Cazamias"/>
    <s v="Fastenal Company"/>
    <s v="RETAIL: Building Materials"/>
    <s v="Consumer Services"/>
    <s v="Albuquerque"/>
    <n v="87105"/>
    <s v="New Mexico"/>
    <s v="West"/>
    <d v="2009-08-21T00:00:00"/>
    <n v="2"/>
    <s v="Consulting - Business Model"/>
    <s v="Consulting "/>
    <s v=" Business Model"/>
    <s v="Jacob Manziel"/>
    <s v="Bob Turner"/>
    <n v="57"/>
    <n v="1"/>
  </r>
  <r>
    <x v="251"/>
    <n v="1762"/>
    <d v="2009-08-19T00:00:00"/>
    <n v="11"/>
    <n v="1210"/>
    <n v="0"/>
    <n v="110"/>
    <n v="1210"/>
    <s v="Lisa Cazamias"/>
    <s v="Fastenal Company"/>
    <s v="RETAIL: Building Materials"/>
    <s v="Consumer Services"/>
    <s v="Albuquerque"/>
    <n v="87105"/>
    <s v="New Mexico"/>
    <s v="West"/>
    <d v="2009-08-20T00:00:00"/>
    <n v="1"/>
    <s v="Development - PHP"/>
    <s v="Development "/>
    <s v=" PHP"/>
    <s v="Emma Watson"/>
    <s v="Bob Turner"/>
    <n v="67"/>
    <n v="1"/>
  </r>
  <r>
    <x v="252"/>
    <n v="1762"/>
    <d v="2009-08-19T00:00:00"/>
    <n v="43"/>
    <n v="6450"/>
    <n v="0.1"/>
    <n v="150"/>
    <n v="5805"/>
    <s v="Lisa Cazamias"/>
    <s v="Fastenal Company"/>
    <s v="RETAIL: Building Materials"/>
    <s v="Consumer Services"/>
    <s v="Albuquerque"/>
    <n v="87105"/>
    <s v="New Mexico"/>
    <s v="West"/>
    <d v="2009-08-20T00:00:00"/>
    <n v="1"/>
    <s v="Consulting - Market Research"/>
    <s v="Consulting "/>
    <s v=" Market Research"/>
    <s v="Jayden Hamilton"/>
    <s v="Bob Turner"/>
    <n v="71"/>
    <n v="1"/>
  </r>
  <r>
    <x v="253"/>
    <n v="1764"/>
    <d v="2012-03-24T00:00:00"/>
    <n v="7"/>
    <n v="770"/>
    <n v="0.1"/>
    <n v="110"/>
    <n v="693"/>
    <s v="Hallie Fritzler"/>
    <s v="Yahoo! Inc."/>
    <s v="EDP Services"/>
    <s v="Technology"/>
    <s v="Coos Bay"/>
    <s v="97420"/>
    <s v="Oregon"/>
    <s v="West"/>
    <d v="2012-03-27T00:00:00"/>
    <n v="3"/>
    <s v="Development - Python"/>
    <s v="Development "/>
    <s v=" Python"/>
    <s v="Ava Wilson"/>
    <s v="Bob Turner"/>
    <n v="67"/>
    <n v="1"/>
  </r>
  <r>
    <x v="254"/>
    <n v="1767"/>
    <d v="2011-03-13T00:00:00"/>
    <n v="10"/>
    <n v="1400"/>
    <n v="0.05"/>
    <n v="140"/>
    <n v="1330"/>
    <s v="Roger Zydlo"/>
    <s v="Akamai Technologies, Inc."/>
    <s v="Business Services"/>
    <s v="Miscellaneous"/>
    <s v="Boise"/>
    <s v="83701"/>
    <s v="Idaho"/>
    <s v="West"/>
    <d v="2011-03-15T00:00:00"/>
    <n v="2"/>
    <s v="Development - Database"/>
    <s v="Development "/>
    <s v=" Database"/>
    <s v="Jayden Hamilton"/>
    <s v="Bob Turner"/>
    <n v="71"/>
    <n v="1"/>
  </r>
  <r>
    <x v="255"/>
    <n v="1792"/>
    <d v="2010-11-08T00:00:00"/>
    <n v="28"/>
    <n v="5600"/>
    <n v="0.04"/>
    <n v="200"/>
    <n v="5376"/>
    <s v="Carlos McAfee"/>
    <s v="Charter Communications, Inc."/>
    <s v="Television Services"/>
    <s v="Consumer Services"/>
    <s v="Wilmette"/>
    <n v="60091"/>
    <s v="Illinois"/>
    <s v="Central"/>
    <d v="2010-11-13T00:00:00"/>
    <n v="5"/>
    <s v="Development - Big Data"/>
    <s v="Development "/>
    <s v=" Big Data"/>
    <s v="Emily Taylor"/>
    <s v="Josh Martinez"/>
    <n v="62"/>
    <n v="1"/>
  </r>
  <r>
    <x v="256"/>
    <n v="1793"/>
    <d v="2012-07-11T00:00:00"/>
    <n v="36"/>
    <n v="5760"/>
    <n v="0.03"/>
    <n v="160"/>
    <n v="5587.2"/>
    <s v="Joni Visinsky"/>
    <s v="O'Reilly Automotive, Inc."/>
    <s v="Other Specialty Stores"/>
    <s v="Consumer Services"/>
    <s v="Broken Arrow"/>
    <n v="74012"/>
    <s v="Oklahoma"/>
    <s v="Central"/>
    <d v="2012-07-11T00:00:00"/>
    <n v="0"/>
    <s v="Development - Java"/>
    <s v="Development "/>
    <s v=" Java"/>
    <s v="Madison Hill"/>
    <s v="Josh Martinez"/>
    <n v="58"/>
    <n v="1"/>
  </r>
  <r>
    <x v="257"/>
    <n v="1796"/>
    <d v="2012-11-20T00:00:00"/>
    <n v="43"/>
    <n v="6880"/>
    <n v="7.0000000000000007E-2"/>
    <n v="160"/>
    <n v="6398.4"/>
    <s v="Deanra Sachs"/>
    <s v="Analog Devices, Inc."/>
    <s v="Semiconductors"/>
    <s v="Technology"/>
    <s v="Rose Hill"/>
    <s v="24281"/>
    <s v="Virginia"/>
    <s v="South"/>
    <d v="2012-11-20T00:00:00"/>
    <n v="0"/>
    <s v="Development - Java"/>
    <s v="Development "/>
    <s v=" Java"/>
    <s v="Abigail Young"/>
    <s v="Frank Mitchell"/>
    <n v="50"/>
    <n v="1"/>
  </r>
  <r>
    <x v="258"/>
    <n v="1799"/>
    <d v="2009-03-06T00:00:00"/>
    <n v="10"/>
    <n v="1250"/>
    <n v="0.06"/>
    <n v="125"/>
    <n v="1175"/>
    <s v="Trudy Kennedy"/>
    <s v="Cognizant Technology Solutions Corporation"/>
    <s v="EDP Services"/>
    <s v="Technology"/>
    <s v="Port Huron"/>
    <n v="48060"/>
    <s v="Michigan"/>
    <s v="Central"/>
    <d v="2009-03-08T00:00:00"/>
    <n v="2"/>
    <s v="Training - Development"/>
    <s v="Training "/>
    <s v=" Development"/>
    <s v="Isabella Douglas"/>
    <s v="Josh Martinez"/>
    <n v="75"/>
    <n v="1"/>
  </r>
  <r>
    <x v="259"/>
    <n v="1799"/>
    <d v="2009-03-06T00:00:00"/>
    <n v="16"/>
    <n v="1760"/>
    <n v="0.05"/>
    <n v="110"/>
    <n v="1672"/>
    <s v="Trudy Kennedy"/>
    <s v="Cognizant Technology Solutions Corporation"/>
    <s v="EDP Services"/>
    <s v="Technology"/>
    <s v="Port Huron"/>
    <n v="48060"/>
    <s v="Michigan"/>
    <s v="Central"/>
    <d v="2009-03-08T00:00:00"/>
    <n v="2"/>
    <s v="Development - Python"/>
    <s v="Development "/>
    <s v=" Python"/>
    <s v="Elizabeth Carter"/>
    <s v="Josh Martinez"/>
    <n v="52"/>
    <n v="1"/>
  </r>
  <r>
    <x v="260"/>
    <n v="1824"/>
    <d v="2009-05-04T00:00:00"/>
    <n v="39"/>
    <n v="4875"/>
    <n v="0.06"/>
    <n v="125"/>
    <n v="4582.5"/>
    <s v="Becky Poirier"/>
    <s v="Paychex, Inc."/>
    <s v="Diversified Commercial Services"/>
    <s v="Consumer Services"/>
    <s v="Medford"/>
    <n v="97504"/>
    <s v="Oregon"/>
    <s v="West"/>
    <d v="2009-05-05T00:00:00"/>
    <n v="1"/>
    <s v="Training - Development"/>
    <s v="Training "/>
    <s v=" Development"/>
    <s v="Abigail Young"/>
    <s v="Bob Turner"/>
    <n v="50"/>
    <n v="1"/>
  </r>
  <r>
    <x v="261"/>
    <n v="1824"/>
    <d v="2009-05-04T00:00:00"/>
    <n v="2"/>
    <n v="250"/>
    <n v="0.09"/>
    <n v="125"/>
    <n v="227.5"/>
    <s v="Becky Poirier"/>
    <s v="Paychex, Inc."/>
    <s v="Diversified Commercial Services"/>
    <s v="Consumer Services"/>
    <s v="Medford"/>
    <n v="97504"/>
    <s v="Oregon"/>
    <s v="West"/>
    <d v="2009-05-04T00:00:00"/>
    <n v="0"/>
    <s v="Training - SQL"/>
    <s v="Training "/>
    <s v=" SQL"/>
    <s v="Daniel Tusk"/>
    <s v="Bob Turner"/>
    <n v="45"/>
    <n v="1"/>
  </r>
  <r>
    <x v="262"/>
    <n v="1825"/>
    <d v="2010-12-04T00:00:00"/>
    <n v="22"/>
    <n v="2640"/>
    <n v="0.03"/>
    <n v="120"/>
    <n v="2560.7999999999997"/>
    <s v="Aaron Matthias"/>
    <s v="Adobe Systems Incorporated"/>
    <s v="Computer Software: Prepackaged Software"/>
    <s v="Technology"/>
    <s v="Smithtown"/>
    <n v="11787"/>
    <s v="New York"/>
    <s v="East"/>
    <d v="2010-12-06T00:00:00"/>
    <n v="2"/>
    <s v="Development - Business Logic"/>
    <s v="Development "/>
    <s v=" Business Logic"/>
    <s v="Jayden Hamilton"/>
    <s v="Allen Young"/>
    <n v="71"/>
    <n v="1"/>
  </r>
  <r>
    <x v="263"/>
    <n v="1826"/>
    <d v="2012-04-15T00:00:00"/>
    <n v="5"/>
    <n v="550"/>
    <n v="0.09"/>
    <n v="110"/>
    <n v="500.5"/>
    <s v="Susan Harms"/>
    <s v="SanDisk Corporation"/>
    <s v="Electronic Components"/>
    <s v="Technology"/>
    <s v="Mandan"/>
    <s v="58554"/>
    <s v="North Dakota"/>
    <s v="Central"/>
    <d v="2012-04-16T00:00:00"/>
    <n v="1"/>
    <s v="Development - Python"/>
    <s v="Development "/>
    <s v=" Python"/>
    <s v="Ava Wilson"/>
    <s v="Josh Martinez"/>
    <n v="67"/>
    <n v="1"/>
  </r>
  <r>
    <x v="264"/>
    <n v="1829"/>
    <d v="2009-05-07T00:00:00"/>
    <n v="48"/>
    <n v="7680"/>
    <n v="7.0000000000000007E-2"/>
    <n v="160"/>
    <n v="7142.4"/>
    <s v="Tom Lampkin"/>
    <s v="Bed Bath &amp; Beyond Inc."/>
    <s v="Home Furnishings"/>
    <s v="Consumer Services"/>
    <s v="Slidell"/>
    <n v="70458"/>
    <s v="Louisiana"/>
    <s v="South"/>
    <d v="2009-05-08T00:00:00"/>
    <n v="1"/>
    <s v="Development - Java"/>
    <s v="Development "/>
    <s v=" Java"/>
    <s v="Daniel Tusk"/>
    <s v="Frank Mitchell"/>
    <n v="45"/>
    <n v="1"/>
  </r>
  <r>
    <x v="265"/>
    <n v="1831"/>
    <d v="2010-12-01T00:00:00"/>
    <n v="33"/>
    <n v="6600"/>
    <n v="0"/>
    <n v="200"/>
    <n v="6600"/>
    <s v="Ken Budd"/>
    <s v="Bed Bath &amp; Beyond Inc."/>
    <s v="Home Furnishings"/>
    <s v="Consumer Services"/>
    <s v="Mount Lebanon"/>
    <n v="15228"/>
    <s v="Pennsylvania"/>
    <s v="East"/>
    <d v="2010-12-02T00:00:00"/>
    <n v="1"/>
    <s v="Development - Big Data"/>
    <s v="Development "/>
    <s v=" Big Data"/>
    <s v="Ethan Bird"/>
    <s v="Allen Young"/>
    <n v="60"/>
    <n v="1"/>
  </r>
  <r>
    <x v="266"/>
    <n v="1856"/>
    <d v="2012-03-19T00:00:00"/>
    <n v="24"/>
    <n v="4080"/>
    <n v="0.08"/>
    <n v="170"/>
    <n v="3753.6000000000004"/>
    <s v="Alex Daniels"/>
    <s v="Cerner Corporation"/>
    <s v="EDP Services"/>
    <s v="Technology"/>
    <s v="Leawood"/>
    <n v="66209"/>
    <s v="Kansas"/>
    <s v="Central"/>
    <d v="2012-03-21T00:00:00"/>
    <n v="2"/>
    <s v="Development - .Net"/>
    <s v="Development "/>
    <s v=" .Net"/>
    <s v="Liam Franklin"/>
    <s v="Josh Martinez"/>
    <n v="52"/>
    <n v="1"/>
  </r>
  <r>
    <x v="267"/>
    <n v="1856"/>
    <d v="2012-03-19T00:00:00"/>
    <n v="43"/>
    <n v="6450"/>
    <n v="0.05"/>
    <n v="150"/>
    <n v="6127.5"/>
    <s v="Alex Daniels"/>
    <s v="Cerner Corporation"/>
    <s v="EDP Services"/>
    <s v="Technology"/>
    <s v="Leawood"/>
    <n v="66209"/>
    <s v="Kansas"/>
    <s v="Central"/>
    <d v="2012-03-20T00:00:00"/>
    <n v="1"/>
    <s v="Consulting - Market Research"/>
    <s v="Consulting "/>
    <s v=" Market Research"/>
    <s v="Mason Gibson"/>
    <s v="Josh Martinez"/>
    <n v="71"/>
    <n v="1"/>
  </r>
  <r>
    <x v="268"/>
    <n v="1856"/>
    <d v="2012-03-19T00:00:00"/>
    <n v="44"/>
    <n v="6600"/>
    <n v="0.1"/>
    <n v="150"/>
    <n v="5940"/>
    <s v="Alex Daniels"/>
    <s v="Cerner Corporation"/>
    <s v="EDP Services"/>
    <s v="Technology"/>
    <s v="Leawood"/>
    <n v="66209"/>
    <s v="Kansas"/>
    <s v="Central"/>
    <d v="2012-03-20T00:00:00"/>
    <n v="1"/>
    <s v="Consulting - Market Research"/>
    <s v="Consulting "/>
    <s v=" Market Research"/>
    <s v="Ava Wilson"/>
    <s v="Josh Martinez"/>
    <n v="67"/>
    <n v="1"/>
  </r>
  <r>
    <x v="269"/>
    <n v="1857"/>
    <d v="2010-01-12T00:00:00"/>
    <n v="37"/>
    <n v="4440"/>
    <n v="7.0000000000000007E-2"/>
    <n v="120"/>
    <n v="4129.2"/>
    <s v="Roy Schnelling"/>
    <s v="Biogen Idec Inc."/>
    <s v="Biotechnology: Biological Products (No Diagnostic Substances)"/>
    <s v="Health Care"/>
    <s v="Bremerton"/>
    <n v="98310"/>
    <s v="Washington"/>
    <s v="West"/>
    <d v="2010-01-13T00:00:00"/>
    <n v="1"/>
    <s v="Development - Business Logic"/>
    <s v="Development "/>
    <s v=" Business Logic"/>
    <s v="Michael Alister"/>
    <s v="Bob Turner"/>
    <n v="68"/>
    <n v="1"/>
  </r>
  <r>
    <x v="270"/>
    <n v="1863"/>
    <d v="2010-09-22T00:00:00"/>
    <n v="26"/>
    <n v="3250"/>
    <n v="0.08"/>
    <n v="125"/>
    <n v="2990"/>
    <s v="Sung Martin"/>
    <s v="Ross Stores, Inc."/>
    <s v="Clothing/Shoe/Accessory Stores"/>
    <s v="Consumer Services"/>
    <s v="Nampa"/>
    <n v="83686"/>
    <s v="Idaho"/>
    <s v="West"/>
    <d v="2010-09-23T00:00:00"/>
    <n v="1"/>
    <s v="Training - Development"/>
    <s v="Training "/>
    <s v=" Development"/>
    <s v="Michael Alister"/>
    <s v="Bob Turner"/>
    <n v="68"/>
    <n v="1"/>
  </r>
  <r>
    <x v="271"/>
    <n v="1888"/>
    <d v="2010-10-30T00:00:00"/>
    <n v="38"/>
    <n v="4750"/>
    <n v="0"/>
    <n v="125"/>
    <n v="4750"/>
    <s v="Kean Collister"/>
    <s v="Akamai Technologies, Inc."/>
    <s v="Business Services"/>
    <s v="Miscellaneous"/>
    <s v="Palo Alto"/>
    <n v="94306"/>
    <s v="California"/>
    <s v="West"/>
    <d v="2010-10-30T00:00:00"/>
    <n v="0"/>
    <s v="Training - Javascript"/>
    <s v="Training "/>
    <s v=" Javascript"/>
    <s v="Madison Hill"/>
    <s v="Bob Turner"/>
    <n v="58"/>
    <n v="1"/>
  </r>
  <r>
    <x v="272"/>
    <n v="1888"/>
    <d v="2010-10-30T00:00:00"/>
    <n v="35"/>
    <n v="5600"/>
    <n v="0.09"/>
    <n v="160"/>
    <n v="5096"/>
    <s v="Kean Collister"/>
    <s v="Akamai Technologies, Inc."/>
    <s v="Business Services"/>
    <s v="Miscellaneous"/>
    <s v="Paradise"/>
    <n v="95969"/>
    <s v="California"/>
    <s v="West"/>
    <d v="2010-10-31T00:00:00"/>
    <n v="1"/>
    <s v="Development - Java"/>
    <s v="Development "/>
    <s v=" Java"/>
    <s v="Isabella Douglas"/>
    <s v="Bob Turner"/>
    <n v="75"/>
    <n v="1"/>
  </r>
  <r>
    <x v="273"/>
    <n v="1891"/>
    <d v="2009-12-14T00:00:00"/>
    <n v="3"/>
    <n v="375"/>
    <n v="0.09"/>
    <n v="125"/>
    <n v="341.25"/>
    <s v="Jeremy Hansen"/>
    <s v="Gilead Sciences, Inc."/>
    <s v="Biotechnology: Biological Products (No Diagnostic Substances)"/>
    <s v="Health Care"/>
    <s v="Friendswood"/>
    <n v="77546"/>
    <s v="Texas"/>
    <s v="Central"/>
    <d v="2009-12-16T00:00:00"/>
    <n v="2"/>
    <s v="Training - SQL"/>
    <s v="Training "/>
    <s v=" SQL"/>
    <s v="Isabella Douglas"/>
    <s v="Josh Martinez"/>
    <n v="75"/>
    <n v="1"/>
  </r>
  <r>
    <x v="274"/>
    <n v="1892"/>
    <d v="2009-03-25T00:00:00"/>
    <n v="47"/>
    <n v="7520"/>
    <n v="0.05"/>
    <n v="160"/>
    <n v="7144"/>
    <s v="Joe Schnelling"/>
    <s v="Lam Research Corporation"/>
    <s v="Industrial Machinery/Components"/>
    <s v="Technology"/>
    <s v="Levittown"/>
    <n v="19057"/>
    <s v="Pennsylvania"/>
    <s v="East"/>
    <d v="2009-03-29T00:00:00"/>
    <n v="4"/>
    <s v="Development - Java"/>
    <s v="Development "/>
    <s v=" Java"/>
    <s v="William Bufont"/>
    <s v="Allen Young"/>
    <n v="62"/>
    <n v="1"/>
  </r>
  <r>
    <x v="275"/>
    <n v="1892"/>
    <d v="2009-03-25T00:00:00"/>
    <n v="9"/>
    <n v="990"/>
    <n v="0.01"/>
    <n v="110"/>
    <n v="980.1"/>
    <s v="Joe Schnelling"/>
    <s v="Lam Research Corporation"/>
    <s v="Industrial Machinery/Components"/>
    <s v="Technology"/>
    <s v="Levittown"/>
    <n v="19057"/>
    <s v="Pennsylvania"/>
    <s v="East"/>
    <d v="2009-03-25T00:00:00"/>
    <n v="0"/>
    <s v="Development - Python"/>
    <s v="Development "/>
    <s v=" Python"/>
    <s v="Noah Smith"/>
    <s v="Allen Young"/>
    <n v="59"/>
    <n v="1"/>
  </r>
  <r>
    <x v="276"/>
    <n v="1895"/>
    <d v="2009-05-29T00:00:00"/>
    <n v="5"/>
    <n v="550"/>
    <n v="0.02"/>
    <n v="110"/>
    <n v="539"/>
    <s v="Mitch Thornton"/>
    <s v="Baidu, Inc."/>
    <s v="Computer Software: Programming, Data Processing"/>
    <s v="Technology"/>
    <s v="Roswell"/>
    <n v="30076"/>
    <s v="Georgia"/>
    <s v="South"/>
    <d v="2009-05-31T00:00:00"/>
    <n v="2"/>
    <s v="Development - Python"/>
    <s v="Development "/>
    <s v=" Python"/>
    <s v="Jayden Hamilton"/>
    <s v="Frank Mitchell"/>
    <n v="71"/>
    <n v="1"/>
  </r>
  <r>
    <x v="277"/>
    <n v="1921"/>
    <d v="2009-01-17T00:00:00"/>
    <n v="24"/>
    <n v="4080"/>
    <n v="0.05"/>
    <n v="170"/>
    <n v="3876"/>
    <s v="Benjamin Schmidt"/>
    <s v="Ross Stores, Inc."/>
    <s v="Clothing/Shoe/Accessory Stores"/>
    <s v="Consumer Services"/>
    <s v="Cranston"/>
    <s v="02910"/>
    <s v="Rhode Island"/>
    <s v="East"/>
    <d v="2009-01-19T00:00:00"/>
    <n v="2"/>
    <s v="Development - .Net"/>
    <s v="Development "/>
    <s v=" .Net"/>
    <s v="Madison Hill"/>
    <s v="Allen Young"/>
    <n v="58"/>
    <n v="1"/>
  </r>
  <r>
    <x v="278"/>
    <n v="1925"/>
    <d v="2012-03-04T00:00:00"/>
    <n v="40"/>
    <n v="6000"/>
    <n v="0.02"/>
    <n v="150"/>
    <n v="5880"/>
    <s v="Brian Mautz"/>
    <s v="Analog Devices, Inc."/>
    <s v="Semiconductors"/>
    <s v="Technology"/>
    <s v="Bowling Green"/>
    <n v="42104"/>
    <s v="Kentucky"/>
    <s v="South"/>
    <d v="2012-03-06T00:00:00"/>
    <n v="2"/>
    <s v="Consulting - Business Model"/>
    <s v="Consulting "/>
    <s v=" Business Model"/>
    <s v="William Bufont"/>
    <s v="Frank Mitchell"/>
    <n v="62"/>
    <n v="1"/>
  </r>
  <r>
    <x v="279"/>
    <n v="1925"/>
    <d v="2012-03-04T00:00:00"/>
    <n v="7"/>
    <n v="875"/>
    <n v="0.08"/>
    <n v="125"/>
    <n v="805"/>
    <s v="Brian Mautz"/>
    <s v="Analog Devices, Inc."/>
    <s v="Semiconductors"/>
    <s v="Technology"/>
    <s v="Wichita"/>
    <n v="67212"/>
    <s v="Kansas"/>
    <s v="Central"/>
    <d v="2012-03-05T00:00:00"/>
    <n v="1"/>
    <s v="Training - Development"/>
    <s v="Training "/>
    <s v=" Development"/>
    <s v="Abigail Young"/>
    <s v="Josh Martinez"/>
    <n v="50"/>
    <n v="1"/>
  </r>
  <r>
    <x v="280"/>
    <n v="1952"/>
    <d v="2009-03-15T00:00:00"/>
    <n v="24"/>
    <n v="3000"/>
    <n v="0.04"/>
    <n v="125"/>
    <n v="2880"/>
    <s v="Alejandro Olsen"/>
    <s v="Broadcom Corporation"/>
    <s v="Semiconductors"/>
    <s v="Technology"/>
    <s v="Canton"/>
    <n v="44708"/>
    <s v="Ohio"/>
    <s v="East"/>
    <d v="2009-03-15T00:00:00"/>
    <n v="0"/>
    <s v="Training - Javascript"/>
    <s v="Training "/>
    <s v=" Javascript"/>
    <s v="Olivia Sullivan"/>
    <s v="Allen Young"/>
    <n v="53"/>
    <n v="1"/>
  </r>
  <r>
    <x v="281"/>
    <n v="1953"/>
    <d v="2010-11-29T00:00:00"/>
    <n v="13"/>
    <n v="2080"/>
    <n v="0.06"/>
    <n v="160"/>
    <n v="1955.1999999999998"/>
    <s v="Sam McAdams"/>
    <s v="Catamaran Corporation"/>
    <s v="Specialty Insurers"/>
    <s v="Finance"/>
    <s v="Reynoldsburg"/>
    <n v="43068"/>
    <s v="Ohio"/>
    <s v="East"/>
    <d v="2010-11-29T00:00:00"/>
    <n v="0"/>
    <s v="Development - Java"/>
    <s v="Development "/>
    <s v=" Java"/>
    <s v="Noah Smith"/>
    <s v="Allen Young"/>
    <n v="59"/>
    <n v="1"/>
  </r>
  <r>
    <x v="282"/>
    <n v="1985"/>
    <d v="2009-09-01T00:00:00"/>
    <n v="33"/>
    <n v="4950"/>
    <n v="0.05"/>
    <n v="150"/>
    <n v="4702.5"/>
    <s v="Katherine Ballard"/>
    <s v="Yahoo! Inc."/>
    <s v="EDP Services"/>
    <s v="Technology"/>
    <s v="Barrington"/>
    <s v="02806"/>
    <s v="Rhode Island"/>
    <s v="East"/>
    <d v="2009-09-03T00:00:00"/>
    <n v="2"/>
    <s v="Consulting - Strategy"/>
    <s v="Consulting "/>
    <s v=" Strategy"/>
    <s v="Isabella Douglas"/>
    <s v="Allen Young"/>
    <n v="75"/>
    <n v="1"/>
  </r>
  <r>
    <x v="283"/>
    <n v="1985"/>
    <d v="2009-09-01T00:00:00"/>
    <n v="1"/>
    <n v="110"/>
    <n v="0.09"/>
    <n v="110"/>
    <n v="100.10000000000001"/>
    <s v="Katherine Ballard"/>
    <s v="Yahoo! Inc."/>
    <s v="EDP Services"/>
    <s v="Technology"/>
    <s v="Linden"/>
    <s v="07036"/>
    <s v="New Jersey"/>
    <s v="East"/>
    <d v="2009-09-03T00:00:00"/>
    <n v="2"/>
    <s v="Development - Python"/>
    <s v="Development "/>
    <s v=" Python"/>
    <s v="Mia Moore"/>
    <s v="Allen Young"/>
    <n v="51"/>
    <n v="1"/>
  </r>
  <r>
    <x v="284"/>
    <n v="1988"/>
    <d v="2011-10-05T00:00:00"/>
    <n v="9"/>
    <n v="1800"/>
    <n v="0.04"/>
    <n v="200"/>
    <n v="1728"/>
    <s v="Paul Brittain"/>
    <s v="Linear Technology Corporation"/>
    <s v="Semiconductors"/>
    <s v="Technology"/>
    <s v="Sayreville"/>
    <s v="08871"/>
    <s v="New Jersey"/>
    <s v="East"/>
    <d v="2011-10-07T00:00:00"/>
    <n v="2"/>
    <s v="Development - Big Data"/>
    <s v="Development "/>
    <s v=" Big Data"/>
    <s v="Emily Taylor"/>
    <s v="Allen Young"/>
    <n v="62"/>
    <n v="1"/>
  </r>
  <r>
    <x v="285"/>
    <n v="1991"/>
    <d v="2012-09-06T00:00:00"/>
    <n v="27"/>
    <n v="3375"/>
    <n v="0.09"/>
    <n v="125"/>
    <n v="3071.25"/>
    <s v="Barry Ferguson"/>
    <s v="Mondelez International, Inc."/>
    <s v="Packaged Foods"/>
    <s v="Consumer Non-Durables"/>
    <s v="West Mifflin"/>
    <s v="15122"/>
    <s v="Pennsylvania"/>
    <s v="East"/>
    <d v="2012-09-06T00:00:00"/>
    <n v="0"/>
    <s v="Training - SQL"/>
    <s v="Training "/>
    <s v=" SQL"/>
    <s v="Elizabeth Carter"/>
    <s v="Allen Young"/>
    <n v="52"/>
    <n v="1"/>
  </r>
  <r>
    <x v="286"/>
    <n v="1991"/>
    <d v="2012-09-06T00:00:00"/>
    <n v="37"/>
    <n v="5550"/>
    <n v="0.01"/>
    <n v="150"/>
    <n v="5494.5"/>
    <s v="Barry Ferguson"/>
    <s v="Mondelez International, Inc."/>
    <s v="Packaged Foods"/>
    <s v="Consumer Non-Durables"/>
    <s v="West Mifflin"/>
    <s v="15122"/>
    <s v="Pennsylvania"/>
    <s v="East"/>
    <d v="2012-09-07T00:00:00"/>
    <n v="1"/>
    <s v="Consulting - Strategy"/>
    <s v="Consulting "/>
    <s v=" Strategy"/>
    <s v="Ava Wilson"/>
    <s v="Allen Young"/>
    <n v="67"/>
    <n v="1"/>
  </r>
  <r>
    <x v="287"/>
    <n v="2020"/>
    <d v="2010-06-20T00:00:00"/>
    <n v="42"/>
    <n v="6300"/>
    <n v="0.03"/>
    <n v="150"/>
    <n v="6111"/>
    <s v="Sandra Stewart"/>
    <s v="Discovery Communications, Inc."/>
    <s v="Television Services"/>
    <s v="Consumer Services"/>
    <s v="Bismarck"/>
    <n v="58501"/>
    <s v="North Dakota"/>
    <s v="Central"/>
    <d v="2010-06-22T00:00:00"/>
    <n v="2"/>
    <s v="Consulting - Business Model"/>
    <s v="Consulting "/>
    <s v=" Business Model"/>
    <s v="Michael Alister"/>
    <s v="Josh Martinez"/>
    <n v="68"/>
    <n v="1"/>
  </r>
  <r>
    <x v="288"/>
    <n v="2022"/>
    <d v="2012-03-14T00:00:00"/>
    <n v="45"/>
    <n v="7650"/>
    <n v="0"/>
    <n v="170"/>
    <n v="7650"/>
    <s v="Alan Daly"/>
    <s v="Avago Technologies Limited"/>
    <s v="Semiconductors"/>
    <s v="Technology"/>
    <s v="Port Arthur"/>
    <n v="77642"/>
    <s v="Texas"/>
    <s v="Central"/>
    <d v="2012-03-15T00:00:00"/>
    <n v="1"/>
    <s v="Development - .Net"/>
    <s v="Development "/>
    <s v=" .Net"/>
    <s v="Mia Moore"/>
    <s v="Josh Martinez"/>
    <n v="51"/>
    <n v="1"/>
  </r>
  <r>
    <x v="289"/>
    <n v="2023"/>
    <d v="2012-05-05T00:00:00"/>
    <n v="4"/>
    <n v="600"/>
    <n v="0.09"/>
    <n v="150"/>
    <n v="546"/>
    <s v="Sam Haberlin"/>
    <s v="Cisco Systems, Inc."/>
    <s v="Computer Communications Equipment"/>
    <s v="Technology"/>
    <s v="Evans"/>
    <n v="30809"/>
    <s v="Georgia"/>
    <s v="South"/>
    <d v="2012-05-05T00:00:00"/>
    <n v="0"/>
    <s v="Consulting - Business Model"/>
    <s v="Consulting "/>
    <s v=" Business Model"/>
    <s v="Alexander Edison"/>
    <s v="Frank Mitchell"/>
    <n v="70"/>
    <n v="1"/>
  </r>
  <r>
    <x v="290"/>
    <n v="2023"/>
    <d v="2012-05-05T00:00:00"/>
    <n v="50"/>
    <n v="5500"/>
    <n v="0.06"/>
    <n v="110"/>
    <n v="5170"/>
    <s v="Sam Haberlin"/>
    <s v="Cisco Systems, Inc."/>
    <s v="Computer Communications Equipment"/>
    <s v="Technology"/>
    <s v="Evans"/>
    <n v="30809"/>
    <s v="Georgia"/>
    <s v="South"/>
    <d v="2012-05-07T00:00:00"/>
    <n v="2"/>
    <s v="Development - Python"/>
    <s v="Development "/>
    <s v=" Python"/>
    <s v="Abigail Young"/>
    <s v="Frank Mitchell"/>
    <n v="50"/>
    <n v="1"/>
  </r>
  <r>
    <x v="291"/>
    <n v="2048"/>
    <d v="2010-11-14T00:00:00"/>
    <n v="12"/>
    <n v="2040"/>
    <n v="0.01"/>
    <n v="170"/>
    <n v="2019.6"/>
    <s v="Deanra Sachs"/>
    <s v="Analog Devices, Inc."/>
    <s v="Semiconductors"/>
    <s v="Technology"/>
    <s v="Rose Hill"/>
    <s v="24281"/>
    <s v="Virginia"/>
    <s v="South"/>
    <d v="2010-11-15T00:00:00"/>
    <n v="1"/>
    <s v="Development - .Net"/>
    <s v="Development "/>
    <s v=" .Net"/>
    <s v="Daniel Tusk"/>
    <s v="Frank Mitchell"/>
    <n v="45"/>
    <n v="1"/>
  </r>
  <r>
    <x v="292"/>
    <n v="2048"/>
    <d v="2010-11-14T00:00:00"/>
    <n v="9"/>
    <n v="1530"/>
    <n v="0.1"/>
    <n v="170"/>
    <n v="1377"/>
    <s v="Deanra Sachs"/>
    <s v="Analog Devices, Inc."/>
    <s v="Semiconductors"/>
    <s v="Technology"/>
    <s v="Rose Hill"/>
    <s v="24281"/>
    <s v="Virginia"/>
    <s v="South"/>
    <d v="2010-11-15T00:00:00"/>
    <n v="1"/>
    <s v="Development - .Net"/>
    <s v="Development "/>
    <s v=" .Net"/>
    <s v="Madison Hill"/>
    <s v="Frank Mitchell"/>
    <n v="58"/>
    <n v="1"/>
  </r>
  <r>
    <x v="293"/>
    <n v="2050"/>
    <d v="2009-06-01T00:00:00"/>
    <n v="16"/>
    <n v="3200"/>
    <n v="0.06"/>
    <n v="200"/>
    <n v="3008"/>
    <s v="James Derr"/>
    <s v="Comcast Corporation"/>
    <s v="Television Services"/>
    <s v="Consumer Services"/>
    <s v="Alexandria"/>
    <n v="22304"/>
    <s v="Virginia"/>
    <s v="South"/>
    <d v="2009-06-03T00:00:00"/>
    <n v="2"/>
    <s v="Development - Scala"/>
    <s v="Development "/>
    <s v=" Scala"/>
    <s v="Madison Hill"/>
    <s v="Frank Mitchell"/>
    <n v="58"/>
    <n v="1"/>
  </r>
  <r>
    <x v="294"/>
    <n v="2050"/>
    <d v="2009-06-01T00:00:00"/>
    <n v="25"/>
    <n v="2750"/>
    <n v="0.08"/>
    <n v="110"/>
    <n v="2530"/>
    <s v="James Derr"/>
    <s v="Comcast Corporation"/>
    <s v="Television Services"/>
    <s v="Consumer Services"/>
    <s v="Alexandria"/>
    <n v="22304"/>
    <s v="Virginia"/>
    <s v="South"/>
    <d v="2009-06-03T00:00:00"/>
    <n v="2"/>
    <s v="Development - Python"/>
    <s v="Development "/>
    <s v=" Python"/>
    <s v="Ethan Bird"/>
    <s v="Frank Mitchell"/>
    <n v="60"/>
    <n v="1"/>
  </r>
  <r>
    <x v="295"/>
    <n v="2052"/>
    <d v="2012-04-12T00:00:00"/>
    <n v="23"/>
    <n v="3680"/>
    <n v="0"/>
    <n v="160"/>
    <n v="3680"/>
    <s v="Rob MacKendrick"/>
    <s v="American Airlines Group, Inc."/>
    <s v="Air Freight/Delivery Services"/>
    <s v="Transportation"/>
    <s v="East Los Angeles"/>
    <n v="90022"/>
    <s v="California"/>
    <s v="West"/>
    <d v="2012-04-14T00:00:00"/>
    <n v="2"/>
    <s v="Development - Java"/>
    <s v="Development "/>
    <s v=" Java"/>
    <s v="Madison Hill"/>
    <s v="Bob Turner"/>
    <n v="58"/>
    <n v="1"/>
  </r>
  <r>
    <x v="296"/>
    <n v="2053"/>
    <d v="2011-02-06T00:00:00"/>
    <n v="39"/>
    <n v="4875"/>
    <n v="0.01"/>
    <n v="125"/>
    <n v="4826.25"/>
    <s v="Todd Cacioppo"/>
    <s v="Applied Materials, Inc."/>
    <s v="Semiconductors"/>
    <s v="Technology"/>
    <s v="Sun Prairie"/>
    <n v="53590"/>
    <s v="Wisconsin"/>
    <s v="Central"/>
    <d v="2011-02-07T00:00:00"/>
    <n v="1"/>
    <s v="Training - Development"/>
    <s v="Training "/>
    <s v=" Development"/>
    <s v="Alexander Edison"/>
    <s v="Josh Martinez"/>
    <n v="70"/>
    <n v="1"/>
  </r>
  <r>
    <x v="297"/>
    <n v="2053"/>
    <d v="2011-02-06T00:00:00"/>
    <n v="7"/>
    <n v="1050"/>
    <n v="0.08"/>
    <n v="150"/>
    <n v="966"/>
    <s v="Todd Cacioppo"/>
    <s v="Applied Materials, Inc."/>
    <s v="Semiconductors"/>
    <s v="Technology"/>
    <s v="Sun Prairie"/>
    <n v="53590"/>
    <s v="Wisconsin"/>
    <s v="Central"/>
    <d v="2011-02-08T00:00:00"/>
    <n v="2"/>
    <s v="Consulting - Market Research"/>
    <s v="Consulting "/>
    <s v=" Market Research"/>
    <s v="Jacob Manziel"/>
    <s v="Josh Martinez"/>
    <n v="57"/>
    <n v="1"/>
  </r>
  <r>
    <x v="298"/>
    <n v="2054"/>
    <d v="2012-06-07T00:00:00"/>
    <n v="1"/>
    <n v="170"/>
    <n v="0.09"/>
    <n v="170"/>
    <n v="154.70000000000002"/>
    <s v="Katrina Radford"/>
    <s v="Analog Devices, Inc."/>
    <s v="Semiconductors"/>
    <s v="Technology"/>
    <s v="Reston"/>
    <s v="20190"/>
    <s v="Virginia"/>
    <s v="South"/>
    <d v="2012-06-10T00:00:00"/>
    <n v="3"/>
    <s v="Development - .Net"/>
    <s v="Development "/>
    <s v=" .Net"/>
    <s v="Abigail Young"/>
    <s v="Frank Mitchell"/>
    <n v="50"/>
    <n v="1"/>
  </r>
  <r>
    <x v="299"/>
    <n v="2054"/>
    <d v="2012-06-07T00:00:00"/>
    <n v="34"/>
    <n v="4250"/>
    <n v="0.03"/>
    <n v="125"/>
    <n v="4122.5"/>
    <s v="Katrina Radford"/>
    <s v="Analog Devices, Inc."/>
    <s v="Semiconductors"/>
    <s v="Technology"/>
    <s v="Reston"/>
    <s v="20190"/>
    <s v="Virginia"/>
    <s v="South"/>
    <d v="2012-06-09T00:00:00"/>
    <n v="2"/>
    <s v="Training - SQL"/>
    <s v="Training "/>
    <s v=" SQL"/>
    <s v="Mia Moore"/>
    <s v="Frank Mitchell"/>
    <n v="51"/>
    <n v="1"/>
  </r>
  <r>
    <x v="300"/>
    <n v="2055"/>
    <d v="2010-09-03T00:00:00"/>
    <n v="7"/>
    <n v="770"/>
    <n v="0.05"/>
    <n v="110"/>
    <n v="731.5"/>
    <s v="Nora Airdo"/>
    <s v="Twenty-First Century Fox, Inc."/>
    <s v="Television Services"/>
    <s v="Consumer Services"/>
    <s v="Antioch"/>
    <n v="94509"/>
    <s v="California"/>
    <s v="West"/>
    <d v="2010-09-05T00:00:00"/>
    <n v="2"/>
    <s v="Development - PHP"/>
    <s v="Development "/>
    <s v=" PHP"/>
    <s v="Liam Franklin"/>
    <s v="Bob Turner"/>
    <n v="52"/>
    <n v="1"/>
  </r>
  <r>
    <x v="301"/>
    <n v="2084"/>
    <d v="2010-03-16T00:00:00"/>
    <n v="16"/>
    <n v="1760"/>
    <n v="0.01"/>
    <n v="110"/>
    <n v="1742.4"/>
    <s v="Andy Willingham"/>
    <s v="DIRECTV"/>
    <s v="Telecommunications Equipment"/>
    <s v="Consumer Services"/>
    <s v="Westbrook"/>
    <s v="04092"/>
    <s v="Maine"/>
    <s v="East"/>
    <d v="2010-03-18T00:00:00"/>
    <n v="2"/>
    <s v="Development - Python"/>
    <s v="Development "/>
    <s v=" Python"/>
    <s v="Sophia Dixon"/>
    <s v="Allen Young"/>
    <n v="71"/>
    <n v="1"/>
  </r>
  <r>
    <x v="302"/>
    <n v="2086"/>
    <d v="2009-10-18T00:00:00"/>
    <n v="24"/>
    <n v="2640"/>
    <n v="0.01"/>
    <n v="110"/>
    <n v="2613.6"/>
    <s v="Brian Mautz"/>
    <s v="Analog Devices, Inc."/>
    <s v="Semiconductors"/>
    <s v="Technology"/>
    <s v="Bowling Green"/>
    <n v="42104"/>
    <s v="Kentucky"/>
    <s v="South"/>
    <d v="2009-10-20T00:00:00"/>
    <n v="2"/>
    <s v="Development - Python"/>
    <s v="Development "/>
    <s v=" Python"/>
    <s v="William Bufont"/>
    <s v="Frank Mitchell"/>
    <n v="62"/>
    <n v="1"/>
  </r>
  <r>
    <x v="303"/>
    <n v="2086"/>
    <d v="2009-10-18T00:00:00"/>
    <n v="38"/>
    <n v="5700"/>
    <n v="0.04"/>
    <n v="150"/>
    <n v="5472"/>
    <s v="Brian Mautz"/>
    <s v="Analog Devices, Inc."/>
    <s v="Semiconductors"/>
    <s v="Technology"/>
    <s v="Bowling Green"/>
    <n v="42104"/>
    <s v="Kentucky"/>
    <s v="South"/>
    <d v="2009-10-19T00:00:00"/>
    <n v="1"/>
    <s v="Consulting - Market Research"/>
    <s v="Consulting "/>
    <s v=" Market Research"/>
    <s v="Liam Franklin"/>
    <s v="Frank Mitchell"/>
    <n v="52"/>
    <n v="1"/>
  </r>
  <r>
    <x v="304"/>
    <n v="2086"/>
    <d v="2009-10-18T00:00:00"/>
    <n v="9"/>
    <n v="1125"/>
    <n v="0.01"/>
    <n v="125"/>
    <n v="1113.75"/>
    <s v="Brian Mautz"/>
    <s v="Analog Devices, Inc."/>
    <s v="Semiconductors"/>
    <s v="Technology"/>
    <s v="Covington"/>
    <n v="41011"/>
    <s v="Kentucky"/>
    <s v="South"/>
    <d v="2009-10-21T00:00:00"/>
    <n v="3"/>
    <s v="Training - Development"/>
    <s v="Training "/>
    <s v=" Development"/>
    <s v="Liam Franklin"/>
    <s v="Frank Mitchell"/>
    <n v="52"/>
    <n v="1"/>
  </r>
  <r>
    <x v="305"/>
    <n v="2144"/>
    <d v="2009-03-28T00:00:00"/>
    <n v="40"/>
    <n v="6000"/>
    <n v="0.08"/>
    <n v="150"/>
    <n v="5520"/>
    <s v="Jonathan Akin"/>
    <s v="NVIDIA Corporation"/>
    <s v="Semiconductors"/>
    <s v="Technology"/>
    <s v="Gastonia"/>
    <n v="28052"/>
    <s v="North Carolina"/>
    <s v="South"/>
    <d v="2009-03-28T00:00:00"/>
    <n v="0"/>
    <s v="Consulting - Market Research"/>
    <s v="Consulting "/>
    <s v=" Market Research"/>
    <s v="Jacob Manziel"/>
    <s v="Frank Mitchell"/>
    <n v="57"/>
    <n v="1"/>
  </r>
  <r>
    <x v="306"/>
    <n v="2146"/>
    <d v="2012-09-13T00:00:00"/>
    <n v="41"/>
    <n v="6150"/>
    <n v="0.06"/>
    <n v="150"/>
    <n v="5781"/>
    <s v="Todd Cacioppo"/>
    <s v="Applied Materials, Inc."/>
    <s v="Semiconductors"/>
    <s v="Technology"/>
    <s v="Sun Prairie"/>
    <n v="53590"/>
    <s v="Wisconsin"/>
    <s v="Central"/>
    <d v="2012-09-14T00:00:00"/>
    <n v="1"/>
    <s v="Consulting - Market Research"/>
    <s v="Consulting "/>
    <s v=" Market Research"/>
    <s v="Jacob Manziel"/>
    <s v="Josh Martinez"/>
    <n v="57"/>
    <n v="1"/>
  </r>
  <r>
    <x v="307"/>
    <n v="2146"/>
    <d v="2012-09-13T00:00:00"/>
    <n v="44"/>
    <n v="8800"/>
    <n v="7.0000000000000007E-2"/>
    <n v="200"/>
    <n v="8183.9999999999991"/>
    <s v="Todd Cacioppo"/>
    <s v="Applied Materials, Inc."/>
    <s v="Semiconductors"/>
    <s v="Technology"/>
    <s v="Superior"/>
    <n v="54880"/>
    <s v="Wisconsin"/>
    <s v="Central"/>
    <d v="2012-09-15T00:00:00"/>
    <n v="2"/>
    <s v="Development - Scala"/>
    <s v="Development "/>
    <s v=" Scala"/>
    <s v="Mia Moore"/>
    <s v="Josh Martinez"/>
    <n v="51"/>
    <n v="1"/>
  </r>
  <r>
    <x v="308"/>
    <n v="2147"/>
    <d v="2012-09-05T00:00:00"/>
    <n v="15"/>
    <n v="2550"/>
    <n v="0.04"/>
    <n v="170"/>
    <n v="2448"/>
    <s v="Hallie Fritzler"/>
    <s v="Yahoo! Inc."/>
    <s v="EDP Services"/>
    <s v="Technology"/>
    <s v="Ferguson"/>
    <s v="63135"/>
    <s v="MO"/>
    <s v="Central"/>
    <d v="2012-09-07T00:00:00"/>
    <n v="2"/>
    <s v="Development - .Net"/>
    <s v="Development "/>
    <s v=" .Net"/>
    <s v="Jayden Hamilton"/>
    <s v="Josh Martinez"/>
    <n v="71"/>
    <n v="1"/>
  </r>
  <r>
    <x v="309"/>
    <n v="2149"/>
    <d v="2010-03-12T00:00:00"/>
    <n v="4"/>
    <n v="500"/>
    <n v="0.01"/>
    <n v="125"/>
    <n v="495"/>
    <s v="Lori Medina"/>
    <s v="Henry Schein, Inc."/>
    <s v="Medical Specialities"/>
    <s v="Health Care"/>
    <s v="Gadsden"/>
    <n v="35904"/>
    <s v="Alabama"/>
    <s v="South"/>
    <d v="2010-03-16T00:00:00"/>
    <n v="4"/>
    <s v="Training - SQL"/>
    <s v="Training "/>
    <s v=" SQL"/>
    <s v="Isabella Douglas"/>
    <s v="Frank Mitchell"/>
    <n v="75"/>
    <n v="1"/>
  </r>
  <r>
    <x v="310"/>
    <n v="2150"/>
    <d v="2009-06-02T00:00:00"/>
    <n v="21"/>
    <n v="2625"/>
    <n v="0.01"/>
    <n v="125"/>
    <n v="2598.75"/>
    <s v="Vivian Emerson"/>
    <s v="Fastenal Company"/>
    <s v="RETAIL: Building Materials"/>
    <s v="Consumer Services"/>
    <s v="Odenton"/>
    <n v="21113"/>
    <s v="Maryland"/>
    <s v="East"/>
    <d v="2009-06-04T00:00:00"/>
    <n v="2"/>
    <s v="Training - Javascript"/>
    <s v="Training "/>
    <s v=" Javascript"/>
    <s v="Ethan Bird"/>
    <s v="Allen Young"/>
    <n v="60"/>
    <n v="1"/>
  </r>
  <r>
    <x v="311"/>
    <n v="2181"/>
    <d v="2011-09-12T00:00:00"/>
    <n v="40"/>
    <n v="8000"/>
    <n v="0.06"/>
    <n v="200"/>
    <n v="7520"/>
    <s v="Kelly Thomas"/>
    <s v="Amazon.com, Inc."/>
    <s v="Catalog/Specialty Distribution"/>
    <s v="Consumer Services"/>
    <s v="Garland"/>
    <n v="75043"/>
    <s v="Texas"/>
    <s v="Central"/>
    <d v="2011-09-12T00:00:00"/>
    <n v="0"/>
    <s v="Development - Scala"/>
    <s v="Development "/>
    <s v=" Scala"/>
    <s v="Michael Alister"/>
    <s v="Josh Martinez"/>
    <n v="68"/>
    <n v="1"/>
  </r>
  <r>
    <x v="312"/>
    <n v="2181"/>
    <d v="2011-09-12T00:00:00"/>
    <n v="3"/>
    <n v="420"/>
    <n v="0.01"/>
    <n v="140"/>
    <n v="415.8"/>
    <s v="Kelly Thomas"/>
    <s v="Amazon.com, Inc."/>
    <s v="Catalog/Specialty Distribution"/>
    <s v="Consumer Services"/>
    <s v="Georgetown"/>
    <n v="78626"/>
    <s v="Texas"/>
    <s v="Central"/>
    <d v="2011-09-14T00:00:00"/>
    <n v="2"/>
    <s v="Development - Database"/>
    <s v="Development "/>
    <s v=" Database"/>
    <s v="Sophia Dixon"/>
    <s v="Josh Martinez"/>
    <n v="71"/>
    <n v="1"/>
  </r>
  <r>
    <x v="313"/>
    <n v="2208"/>
    <d v="2011-04-30T00:00:00"/>
    <n v="7"/>
    <n v="1120"/>
    <n v="7.0000000000000007E-2"/>
    <n v="160"/>
    <n v="1041.5999999999999"/>
    <s v="Jack Bradley"/>
    <s v="Comcast Corporation"/>
    <s v="Television Services"/>
    <s v="Consumer Services"/>
    <s v="Woodbury"/>
    <n v="55125"/>
    <s v="Minnesota"/>
    <s v="Central"/>
    <d v="2011-05-02T00:00:00"/>
    <n v="2"/>
    <s v="Development - Java"/>
    <s v="Development "/>
    <s v=" Java"/>
    <s v="Madison Hill"/>
    <s v="Josh Martinez"/>
    <n v="58"/>
    <n v="1"/>
  </r>
  <r>
    <x v="314"/>
    <n v="2208"/>
    <d v="2011-04-30T00:00:00"/>
    <n v="41"/>
    <n v="6150"/>
    <n v="0.09"/>
    <n v="150"/>
    <n v="5596.5"/>
    <s v="Jack Bradley"/>
    <s v="Comcast Corporation"/>
    <s v="Television Services"/>
    <s v="Consumer Services"/>
    <s v="Woodbury"/>
    <n v="55125"/>
    <s v="Minnesota"/>
    <s v="Central"/>
    <d v="2011-05-01T00:00:00"/>
    <n v="1"/>
    <s v="Consulting - Compensation"/>
    <s v="Consulting "/>
    <s v=" Compensation"/>
    <s v="Mason Gibson"/>
    <s v="Josh Martinez"/>
    <n v="71"/>
    <n v="1"/>
  </r>
  <r>
    <x v="315"/>
    <n v="2209"/>
    <d v="2012-07-09T00:00:00"/>
    <n v="27"/>
    <n v="3375"/>
    <n v="0"/>
    <n v="125"/>
    <n v="3375"/>
    <s v="Pete Collister"/>
    <s v="Micron Technology, Inc."/>
    <s v="Semiconductors"/>
    <s v="Technology"/>
    <s v="Owasso"/>
    <n v="74055"/>
    <s v="Oklahoma"/>
    <s v="Central"/>
    <d v="2012-07-11T00:00:00"/>
    <n v="2"/>
    <s v="Training - Development"/>
    <s v="Training "/>
    <s v=" Development"/>
    <s v="Alexander Edison"/>
    <s v="Josh Martinez"/>
    <n v="70"/>
    <n v="1"/>
  </r>
  <r>
    <x v="316"/>
    <n v="2209"/>
    <d v="2012-07-09T00:00:00"/>
    <n v="1"/>
    <n v="110"/>
    <n v="0.02"/>
    <n v="110"/>
    <n v="107.8"/>
    <s v="Pete Collister"/>
    <s v="Micron Technology, Inc."/>
    <s v="Semiconductors"/>
    <s v="Technology"/>
    <s v="Owasso"/>
    <n v="74055"/>
    <s v="Oklahoma"/>
    <s v="Central"/>
    <d v="2012-07-10T00:00:00"/>
    <n v="1"/>
    <s v="Development - Python"/>
    <s v="Development "/>
    <s v=" Python"/>
    <s v="Elizabeth Carter"/>
    <s v="Josh Martinez"/>
    <n v="52"/>
    <n v="1"/>
  </r>
  <r>
    <x v="317"/>
    <n v="2209"/>
    <d v="2012-07-09T00:00:00"/>
    <n v="42"/>
    <n v="5040"/>
    <n v="0.08"/>
    <n v="120"/>
    <n v="4636.8"/>
    <s v="Pete Collister"/>
    <s v="Micron Technology, Inc."/>
    <s v="Semiconductors"/>
    <s v="Technology"/>
    <s v="Owasso"/>
    <n v="74055"/>
    <s v="Oklahoma"/>
    <s v="Central"/>
    <d v="2012-07-09T00:00:00"/>
    <n v="0"/>
    <s v="Development - Business Logic"/>
    <s v="Development "/>
    <s v=" Business Logic"/>
    <s v="Mason Gibson"/>
    <s v="Josh Martinez"/>
    <n v="71"/>
    <n v="1"/>
  </r>
  <r>
    <x v="318"/>
    <n v="2209"/>
    <d v="2012-07-09T00:00:00"/>
    <n v="13"/>
    <n v="1950"/>
    <n v="0.1"/>
    <n v="150"/>
    <n v="1755"/>
    <s v="Pete Collister"/>
    <s v="Micron Technology, Inc."/>
    <s v="Semiconductors"/>
    <s v="Technology"/>
    <s v="Owasso"/>
    <n v="74055"/>
    <s v="Oklahoma"/>
    <s v="Central"/>
    <d v="2012-07-10T00:00:00"/>
    <n v="1"/>
    <s v="Consulting - Market Research"/>
    <s v="Consulting "/>
    <s v=" Market Research"/>
    <s v="Michael Alister"/>
    <s v="Josh Martinez"/>
    <n v="68"/>
    <n v="1"/>
  </r>
  <r>
    <x v="319"/>
    <n v="2211"/>
    <d v="2009-06-29T00:00:00"/>
    <n v="22"/>
    <n v="3300"/>
    <n v="0.05"/>
    <n v="150"/>
    <n v="3135"/>
    <s v="Vivian Emerson"/>
    <s v="Fastenal Company"/>
    <s v="RETAIL: Building Materials"/>
    <s v="Consumer Services"/>
    <s v="Odenton"/>
    <n v="21113"/>
    <s v="Maryland"/>
    <s v="East"/>
    <d v="2009-06-30T00:00:00"/>
    <n v="1"/>
    <s v="Consulting - Business Model"/>
    <s v="Consulting "/>
    <s v=" Business Model"/>
    <s v="Alexander Edison"/>
    <s v="Allen Young"/>
    <n v="70"/>
    <n v="1"/>
  </r>
  <r>
    <x v="320"/>
    <n v="2211"/>
    <d v="2009-06-29T00:00:00"/>
    <n v="14"/>
    <n v="1540"/>
    <n v="0"/>
    <n v="110"/>
    <n v="1540"/>
    <s v="Vivian Emerson"/>
    <s v="Fastenal Company"/>
    <s v="RETAIL: Building Materials"/>
    <s v="Consumer Services"/>
    <s v="Odenton"/>
    <n v="21113"/>
    <s v="Maryland"/>
    <s v="East"/>
    <d v="2009-07-01T00:00:00"/>
    <n v="2"/>
    <s v="Development - Python"/>
    <s v="Development "/>
    <s v=" Python"/>
    <s v="Emma Watson"/>
    <s v="Allen Young"/>
    <n v="67"/>
    <n v="1"/>
  </r>
  <r>
    <x v="321"/>
    <n v="2211"/>
    <d v="2009-06-29T00:00:00"/>
    <n v="23"/>
    <n v="2760"/>
    <n v="0.09"/>
    <n v="120"/>
    <n v="2511.6"/>
    <s v="Vivian Emerson"/>
    <s v="Fastenal Company"/>
    <s v="RETAIL: Building Materials"/>
    <s v="Consumer Services"/>
    <s v="Odenton"/>
    <n v="21113"/>
    <s v="Maryland"/>
    <s v="East"/>
    <d v="2009-07-01T00:00:00"/>
    <n v="2"/>
    <s v="Development - Business Logic"/>
    <s v="Development "/>
    <s v=" Business Logic"/>
    <s v="Madison Hill"/>
    <s v="Allen Young"/>
    <n v="58"/>
    <n v="1"/>
  </r>
  <r>
    <x v="322"/>
    <n v="2213"/>
    <d v="2010-01-14T00:00:00"/>
    <n v="6"/>
    <n v="660"/>
    <n v="0.08"/>
    <n v="110"/>
    <n v="607.20000000000005"/>
    <s v="Sam McAdams"/>
    <s v="Catamaran Corporation"/>
    <s v="Specialty Insurers"/>
    <s v="Finance"/>
    <s v="Reynoldsburg"/>
    <n v="43068"/>
    <s v="Ohio"/>
    <s v="East"/>
    <d v="2010-01-15T00:00:00"/>
    <n v="1"/>
    <s v="Development - Python"/>
    <s v="Development "/>
    <s v=" Python"/>
    <s v="Isabella Douglas"/>
    <s v="Allen Young"/>
    <n v="75"/>
    <n v="1"/>
  </r>
  <r>
    <x v="323"/>
    <n v="2240"/>
    <d v="2012-03-05T00:00:00"/>
    <n v="17"/>
    <n v="2125"/>
    <n v="0.01"/>
    <n v="125"/>
    <n v="2103.75"/>
    <s v="Sarah Hopkins"/>
    <s v="Equinix, Inc."/>
    <s v="Telecommunications Equipment"/>
    <s v="Public Utilities"/>
    <s v="Columbia"/>
    <n v="38401"/>
    <s v="Tennessee"/>
    <s v="South"/>
    <d v="2012-03-06T00:00:00"/>
    <n v="1"/>
    <s v="Training - SQL"/>
    <s v="Training "/>
    <s v=" SQL"/>
    <s v="Ava Wilson"/>
    <s v="Frank Mitchell"/>
    <n v="67"/>
    <n v="1"/>
  </r>
  <r>
    <x v="324"/>
    <n v="2240"/>
    <d v="2012-03-05T00:00:00"/>
    <n v="5"/>
    <n v="600"/>
    <n v="0.06"/>
    <n v="120"/>
    <n v="564"/>
    <s v="Sarah Hopkins"/>
    <s v="Equinix, Inc."/>
    <s v="Telecommunications Equipment"/>
    <s v="Public Utilities"/>
    <s v="Columbia"/>
    <n v="38401"/>
    <s v="Tennessee"/>
    <s v="South"/>
    <d v="2012-03-06T00:00:00"/>
    <n v="1"/>
    <s v="Development - Business Logic"/>
    <s v="Development "/>
    <s v=" Business Logic"/>
    <s v="Jayden Hamilton"/>
    <s v="Frank Mitchell"/>
    <n v="71"/>
    <n v="1"/>
  </r>
  <r>
    <x v="325"/>
    <n v="2241"/>
    <d v="2010-05-10T00:00:00"/>
    <n v="38"/>
    <n v="6080"/>
    <n v="0.04"/>
    <n v="160"/>
    <n v="5836.8"/>
    <s v="Sarah Hopkins"/>
    <s v="Equinix, Inc."/>
    <s v="Telecommunications Equipment"/>
    <s v="Public Utilities"/>
    <s v="Columbia"/>
    <n v="38401"/>
    <s v="Tennessee"/>
    <s v="South"/>
    <d v="2010-05-12T00:00:00"/>
    <n v="2"/>
    <s v="Development - Java"/>
    <s v="Development "/>
    <s v=" Java"/>
    <s v="Mia Moore"/>
    <s v="Frank Mitchell"/>
    <n v="51"/>
    <n v="1"/>
  </r>
  <r>
    <x v="326"/>
    <n v="2244"/>
    <d v="2010-01-08T00:00:00"/>
    <n v="19"/>
    <n v="3040"/>
    <n v="0.01"/>
    <n v="160"/>
    <n v="3009.6"/>
    <s v="Elpida Elijah"/>
    <s v="Fiserv, Inc."/>
    <s v="EDP Services"/>
    <s v="Technology"/>
    <s v="Newark"/>
    <n v="19711"/>
    <s v="Delaware"/>
    <s v="East"/>
    <d v="2010-01-10T00:00:00"/>
    <n v="2"/>
    <s v="Development - Java"/>
    <s v="Development "/>
    <s v=" Java"/>
    <s v="Emily Taylor"/>
    <s v="Allen Young"/>
    <n v="62"/>
    <n v="1"/>
  </r>
  <r>
    <x v="327"/>
    <n v="2247"/>
    <d v="2012-08-01T00:00:00"/>
    <n v="6"/>
    <n v="900"/>
    <n v="0.06"/>
    <n v="150"/>
    <n v="846"/>
    <s v="Clay Anderson"/>
    <s v="Lam Research Corporation"/>
    <s v="Industrial Machinery/Components"/>
    <s v="Technology"/>
    <s v="Vancouver"/>
    <n v="98661"/>
    <s v="Washington"/>
    <s v="West"/>
    <d v="2012-08-03T00:00:00"/>
    <n v="2"/>
    <s v="Consulting - Strategy"/>
    <s v="Consulting "/>
    <s v=" Strategy"/>
    <s v="Elizabeth Carter"/>
    <s v="Bob Turner"/>
    <n v="52"/>
    <n v="1"/>
  </r>
  <r>
    <x v="328"/>
    <n v="2272"/>
    <d v="2010-04-12T00:00:00"/>
    <n v="39"/>
    <n v="4875"/>
    <n v="0.08"/>
    <n v="125"/>
    <n v="4485"/>
    <s v="Grant Ellison"/>
    <s v="Texas Instruments Incorporated"/>
    <s v="Semiconductors"/>
    <s v="Technology"/>
    <s v="Charleston"/>
    <n v="25314"/>
    <s v="West Virginia"/>
    <s v="East"/>
    <d v="2010-04-12T00:00:00"/>
    <n v="0"/>
    <s v="Training - Javascript"/>
    <s v="Training "/>
    <s v=" Javascript"/>
    <s v="Jacob Manziel"/>
    <s v="Allen Young"/>
    <n v="57"/>
    <n v="1"/>
  </r>
  <r>
    <x v="329"/>
    <n v="2275"/>
    <d v="2012-10-21T00:00:00"/>
    <n v="49"/>
    <n v="5880"/>
    <n v="0.08"/>
    <n v="120"/>
    <n v="5409.6"/>
    <s v="Grant Jackson"/>
    <s v="Tesla Motors, Inc."/>
    <s v="Auto Manufacturing"/>
    <s v="Capital Goods"/>
    <s v="Crystal Lake"/>
    <n v="60014"/>
    <s v="Illinois"/>
    <s v="Central"/>
    <d v="2012-10-22T00:00:00"/>
    <n v="1"/>
    <s v="Development - Business Logic"/>
    <s v="Development "/>
    <s v=" Business Logic"/>
    <s v="Noah Smith"/>
    <s v="Josh Martinez"/>
    <n v="59"/>
    <n v="1"/>
  </r>
  <r>
    <x v="330"/>
    <n v="2277"/>
    <d v="2011-01-01T00:00:00"/>
    <n v="10"/>
    <n v="1500"/>
    <n v="0.01"/>
    <n v="150"/>
    <n v="1485"/>
    <s v="Don Fuller"/>
    <s v="Check Point Software Technologies Ltd."/>
    <s v="Computer Software: Prepackaged Software"/>
    <s v="Technology"/>
    <s v="Calumet City"/>
    <n v="60409"/>
    <s v="Illinois"/>
    <s v="Central"/>
    <d v="2011-01-02T00:00:00"/>
    <n v="1"/>
    <s v="Consulting - Business Model"/>
    <s v="Consulting "/>
    <s v=" Business Model"/>
    <s v="Elizabeth Carter"/>
    <s v="Josh Martinez"/>
    <n v="52"/>
    <n v="1"/>
  </r>
  <r>
    <x v="331"/>
    <n v="2277"/>
    <d v="2011-01-01T00:00:00"/>
    <n v="21"/>
    <n v="2310"/>
    <n v="0.06"/>
    <n v="110"/>
    <n v="2171.4"/>
    <s v="Don Fuller"/>
    <s v="Check Point Software Technologies Ltd."/>
    <s v="Computer Software: Prepackaged Software"/>
    <s v="Technology"/>
    <s v="Calumet City"/>
    <n v="60409"/>
    <s v="Illinois"/>
    <s v="Central"/>
    <d v="2011-01-03T00:00:00"/>
    <n v="2"/>
    <s v="Development - Python"/>
    <s v="Development "/>
    <s v=" Python"/>
    <s v="Emily Taylor"/>
    <s v="Josh Martinez"/>
    <n v="62"/>
    <n v="1"/>
  </r>
  <r>
    <x v="332"/>
    <n v="2279"/>
    <d v="2010-02-22T00:00:00"/>
    <n v="49"/>
    <n v="6125"/>
    <n v="0"/>
    <n v="125"/>
    <n v="6125"/>
    <s v="Rob Cano"/>
    <s v="Yahoo! Inc."/>
    <s v="EDP Services"/>
    <s v="Technology"/>
    <s v="Marshalltown"/>
    <n v="50158"/>
    <s v="Iowa"/>
    <s v="Central"/>
    <d v="2010-02-23T00:00:00"/>
    <n v="1"/>
    <s v="Training - Development"/>
    <s v="Training "/>
    <s v=" Development"/>
    <s v="Alexander Edison"/>
    <s v="Josh Martinez"/>
    <n v="70"/>
    <n v="1"/>
  </r>
  <r>
    <x v="333"/>
    <n v="2279"/>
    <d v="2010-02-22T00:00:00"/>
    <n v="39"/>
    <n v="7800"/>
    <n v="0.04"/>
    <n v="200"/>
    <n v="7488"/>
    <s v="Rob Cano"/>
    <s v="Yahoo! Inc."/>
    <s v="EDP Services"/>
    <s v="Technology"/>
    <s v="Marshalltown"/>
    <n v="50158"/>
    <s v="Iowa"/>
    <s v="Central"/>
    <d v="2010-02-24T00:00:00"/>
    <n v="2"/>
    <s v="Development - Big Data"/>
    <s v="Development "/>
    <s v=" Big Data"/>
    <s v="William Bufont"/>
    <s v="Josh Martinez"/>
    <n v="62"/>
    <n v="1"/>
  </r>
  <r>
    <x v="334"/>
    <n v="2305"/>
    <d v="2010-01-25T00:00:00"/>
    <n v="33"/>
    <n v="4125"/>
    <n v="0.1"/>
    <n v="125"/>
    <n v="3712.5"/>
    <s v="Maribeth Venier"/>
    <s v="Lam Research Corporation"/>
    <s v="Industrial Machinery/Components"/>
    <s v="Technology"/>
    <s v="Durango"/>
    <n v="81301"/>
    <s v="Colorado"/>
    <s v="West"/>
    <d v="2010-01-27T00:00:00"/>
    <n v="2"/>
    <s v="Training - Tableau"/>
    <s v="Training "/>
    <s v=" Tableau"/>
    <s v="Michael Alister"/>
    <s v="Bob Turner"/>
    <n v="68"/>
    <n v="1"/>
  </r>
  <r>
    <x v="335"/>
    <n v="2305"/>
    <d v="2010-01-25T00:00:00"/>
    <n v="1"/>
    <n v="110"/>
    <n v="0.01"/>
    <n v="110"/>
    <n v="108.9"/>
    <s v="Maribeth Venier"/>
    <s v="Lam Research Corporation"/>
    <s v="Industrial Machinery/Components"/>
    <s v="Technology"/>
    <s v="Durango"/>
    <n v="81301"/>
    <s v="Colorado"/>
    <s v="West"/>
    <d v="2010-01-26T00:00:00"/>
    <n v="1"/>
    <s v="Development - Python"/>
    <s v="Development "/>
    <s v=" Python"/>
    <s v="Olivia Sullivan"/>
    <s v="Bob Turner"/>
    <n v="53"/>
    <n v="1"/>
  </r>
  <r>
    <x v="336"/>
    <n v="2305"/>
    <d v="2010-01-25T00:00:00"/>
    <n v="11"/>
    <n v="2200"/>
    <n v="0.01"/>
    <n v="200"/>
    <n v="2178"/>
    <s v="Maribeth Venier"/>
    <s v="Lam Research Corporation"/>
    <s v="Industrial Machinery/Components"/>
    <s v="Technology"/>
    <s v="Hawthorne"/>
    <s v="07506"/>
    <s v="New Jersey"/>
    <s v="East"/>
    <d v="2010-01-25T00:00:00"/>
    <n v="0"/>
    <s v="Development - Big Data"/>
    <s v="Development "/>
    <s v=" Big Data"/>
    <s v="Emma Watson"/>
    <s v="Allen Young"/>
    <n v="67"/>
    <n v="1"/>
  </r>
  <r>
    <x v="337"/>
    <n v="2306"/>
    <d v="2011-07-25T00:00:00"/>
    <n v="15"/>
    <n v="2400"/>
    <n v="0.05"/>
    <n v="160"/>
    <n v="2280"/>
    <s v="Liz Overfelt"/>
    <s v="Keurig Green Mountain, Inc."/>
    <s v="Packaged Foods"/>
    <s v="Consumer Non-Durables"/>
    <s v="Columbia"/>
    <n v="65203"/>
    <s v="MO"/>
    <s v="Central"/>
    <d v="2011-07-27T00:00:00"/>
    <n v="2"/>
    <s v="Development - Java"/>
    <s v="Development "/>
    <s v=" Java"/>
    <s v="Liam Franklin"/>
    <s v="Josh Martinez"/>
    <n v="52"/>
    <n v="1"/>
  </r>
  <r>
    <x v="338"/>
    <n v="2307"/>
    <d v="2010-06-28T00:00:00"/>
    <n v="32"/>
    <n v="5120"/>
    <n v="0.1"/>
    <n v="160"/>
    <n v="4608"/>
    <s v="Carol Knutson"/>
    <s v="Comcast Corporation"/>
    <s v="Television Services"/>
    <s v="Consumer Services"/>
    <s v="Randallstown"/>
    <n v="21133"/>
    <s v="Maryland"/>
    <s v="East"/>
    <d v="2010-06-28T00:00:00"/>
    <n v="0"/>
    <s v="Development - Java"/>
    <s v="Development "/>
    <s v=" Java"/>
    <s v="Sophia Dixon"/>
    <s v="Allen Young"/>
    <n v="71"/>
    <n v="1"/>
  </r>
  <r>
    <x v="339"/>
    <n v="2309"/>
    <d v="2011-09-03T00:00:00"/>
    <n v="7"/>
    <n v="1120"/>
    <n v="0.05"/>
    <n v="160"/>
    <n v="1064"/>
    <s v="Eric Dilbeck"/>
    <s v="Google Inc."/>
    <s v="Computer Software: Programming, Data Processing"/>
    <s v="Technology"/>
    <s v="Huntington Beach"/>
    <n v="92646"/>
    <s v="California"/>
    <s v="West"/>
    <d v="2011-09-05T00:00:00"/>
    <n v="2"/>
    <s v="Development - Java"/>
    <s v="Development "/>
    <s v=" Java"/>
    <s v="Emily Taylor"/>
    <s v="Bob Turner"/>
    <n v="62"/>
    <n v="1"/>
  </r>
  <r>
    <x v="340"/>
    <n v="2311"/>
    <d v="2011-05-01T00:00:00"/>
    <n v="31"/>
    <n v="3875"/>
    <n v="0.01"/>
    <n v="125"/>
    <n v="3836.25"/>
    <s v="Fred Overcash"/>
    <s v="O'Reilly Automotive, Inc."/>
    <s v="Other Specialty Stores"/>
    <s v="Consumer Services"/>
    <s v="Colorado Springs"/>
    <n v="80906"/>
    <s v="Colorado"/>
    <s v="West"/>
    <d v="2011-05-02T00:00:00"/>
    <n v="1"/>
    <s v="Training - SQL"/>
    <s v="Training "/>
    <s v=" SQL"/>
    <s v="Emma Watson"/>
    <s v="Bob Turner"/>
    <n v="67"/>
    <n v="1"/>
  </r>
  <r>
    <x v="341"/>
    <n v="2339"/>
    <d v="2010-12-14T00:00:00"/>
    <n v="12"/>
    <n v="2400"/>
    <n v="0.09"/>
    <n v="200"/>
    <n v="2184"/>
    <s v="Jennifer Brown"/>
    <s v="Fastenal Company"/>
    <s v="RETAIL: Building Materials"/>
    <s v="Consumer Services"/>
    <s v="Richmond"/>
    <n v="47374"/>
    <s v="Indiana"/>
    <s v="Central"/>
    <d v="2010-12-16T00:00:00"/>
    <n v="2"/>
    <s v="Development - Big Data"/>
    <s v="Development "/>
    <s v=" Big Data"/>
    <s v="Madison Hill"/>
    <s v="Josh Martinez"/>
    <n v="58"/>
    <n v="1"/>
  </r>
  <r>
    <x v="342"/>
    <n v="2341"/>
    <d v="2010-05-29T00:00:00"/>
    <n v="29"/>
    <n v="3190"/>
    <n v="0.09"/>
    <n v="110"/>
    <n v="2902.9"/>
    <s v="Sara Fair"/>
    <s v="Electronic Arts Inc."/>
    <s v="Computer Software: Prepackaged Software"/>
    <s v="Technology"/>
    <s v="El Centro"/>
    <n v="92243"/>
    <s v="California"/>
    <s v="West"/>
    <d v="2010-06-05T00:00:00"/>
    <n v="7"/>
    <s v="Development - Python"/>
    <s v="Development "/>
    <s v=" Python"/>
    <s v="Emily Taylor"/>
    <s v="Bob Turner"/>
    <n v="62"/>
    <n v="1"/>
  </r>
  <r>
    <x v="343"/>
    <n v="2368"/>
    <d v="2010-08-19T00:00:00"/>
    <n v="36"/>
    <n v="6120"/>
    <n v="0.08"/>
    <n v="170"/>
    <n v="5630.4000000000005"/>
    <s v="Sally Price"/>
    <s v="Comcast Corporation"/>
    <s v="Television Services"/>
    <s v="Consumer Services"/>
    <s v="North Olmsted"/>
    <n v="44070"/>
    <s v="Ohio"/>
    <s v="East"/>
    <d v="2010-08-21T00:00:00"/>
    <n v="2"/>
    <s v="Development - .Net"/>
    <s v="Development "/>
    <s v=" .Net"/>
    <s v="Elizabeth Carter"/>
    <s v="Allen Young"/>
    <n v="52"/>
    <n v="1"/>
  </r>
  <r>
    <x v="344"/>
    <n v="2370"/>
    <d v="2009-01-16T00:00:00"/>
    <n v="6"/>
    <n v="750"/>
    <n v="0.02"/>
    <n v="125"/>
    <n v="735"/>
    <s v="Sanjit Grace"/>
    <s v="Dollar Tree, Inc."/>
    <s v="Department/Specialty Retail Stores"/>
    <s v="Consumer Services"/>
    <s v="Laurel"/>
    <n v="20707"/>
    <s v="Maryland"/>
    <s v="East"/>
    <d v="2009-01-18T00:00:00"/>
    <n v="2"/>
    <s v="Training - SQL"/>
    <s v="Training "/>
    <s v=" SQL"/>
    <s v="Ava Wilson"/>
    <s v="Allen Young"/>
    <n v="67"/>
    <n v="1"/>
  </r>
  <r>
    <x v="345"/>
    <n v="2370"/>
    <d v="2009-01-16T00:00:00"/>
    <n v="30"/>
    <n v="3300"/>
    <n v="0.01"/>
    <n v="110"/>
    <n v="3267"/>
    <s v="Sanjit Grace"/>
    <s v="Dollar Tree, Inc."/>
    <s v="Department/Specialty Retail Stores"/>
    <s v="Consumer Services"/>
    <s v="Laurel"/>
    <n v="20707"/>
    <s v="Maryland"/>
    <s v="East"/>
    <d v="2009-01-18T00:00:00"/>
    <n v="2"/>
    <s v="Development - Python"/>
    <s v="Development "/>
    <s v=" Python"/>
    <s v="Ava Wilson"/>
    <s v="Allen Young"/>
    <n v="67"/>
    <n v="1"/>
  </r>
  <r>
    <x v="346"/>
    <n v="2373"/>
    <d v="2009-03-11T00:00:00"/>
    <n v="36"/>
    <n v="5760"/>
    <n v="0.06"/>
    <n v="160"/>
    <n v="5414.4"/>
    <s v="Craig Bolton"/>
    <s v="Netflix, Inc."/>
    <s v="Consumer Electronics/Video Chains"/>
    <s v="Consumer Services"/>
    <s v="Papillion"/>
    <s v="68046"/>
    <s v="Nebraska"/>
    <s v="Central"/>
    <d v="2009-03-12T00:00:00"/>
    <n v="1"/>
    <s v="Development - Java"/>
    <s v="Development "/>
    <s v=" Java"/>
    <s v="William Bufont"/>
    <s v="Josh Martinez"/>
    <n v="62"/>
    <n v="1"/>
  </r>
  <r>
    <x v="347"/>
    <n v="2374"/>
    <d v="2010-10-28T00:00:00"/>
    <n v="21"/>
    <n v="3360"/>
    <n v="0.01"/>
    <n v="160"/>
    <n v="3326.4"/>
    <s v="Vivek Barchas"/>
    <s v="Equinix, Inc."/>
    <s v="Telecommunications Equipment"/>
    <s v="Public Utilities"/>
    <s v="Aspen Hill"/>
    <n v="20906"/>
    <s v="Maryland"/>
    <s v="East"/>
    <d v="2010-10-30T00:00:00"/>
    <n v="2"/>
    <s v="Development - Java"/>
    <s v="Development "/>
    <s v=" Java"/>
    <s v="Michael Alister"/>
    <s v="Allen Young"/>
    <n v="68"/>
    <n v="1"/>
  </r>
  <r>
    <x v="348"/>
    <n v="2433"/>
    <d v="2009-08-21T00:00:00"/>
    <n v="14"/>
    <n v="2100"/>
    <n v="7.0000000000000007E-2"/>
    <n v="150"/>
    <n v="1952.9999999999998"/>
    <s v="Cari Radford"/>
    <s v="Biogen Idec Inc."/>
    <s v="Biotechnology: Biological Products (No Diagnostic Substances)"/>
    <s v="Health Care"/>
    <s v="Pleasant Grove"/>
    <n v="84062"/>
    <s v="Utah"/>
    <s v="West"/>
    <d v="2009-08-21T00:00:00"/>
    <n v="0"/>
    <s v="Consulting - Strategy"/>
    <s v="Consulting "/>
    <s v=" Strategy"/>
    <s v="Mason Gibson"/>
    <s v="Bob Turner"/>
    <n v="71"/>
    <n v="1"/>
  </r>
  <r>
    <x v="349"/>
    <n v="2436"/>
    <d v="2011-09-10T00:00:00"/>
    <n v="14"/>
    <n v="1540"/>
    <n v="7.0000000000000007E-2"/>
    <n v="110"/>
    <n v="1432.1999999999998"/>
    <s v="Adam Phonely"/>
    <s v="Automatic Data Processing, Inc."/>
    <s v="EDP Services"/>
    <s v="Technology"/>
    <s v="Laguna Hills"/>
    <n v="92653"/>
    <s v="California"/>
    <s v="West"/>
    <d v="2011-09-13T00:00:00"/>
    <n v="3"/>
    <s v="Development - Python"/>
    <s v="Development "/>
    <s v=" Python"/>
    <s v="Abigail Young"/>
    <s v="Bob Turner"/>
    <n v="50"/>
    <n v="1"/>
  </r>
  <r>
    <x v="350"/>
    <n v="2438"/>
    <d v="2010-07-14T00:00:00"/>
    <n v="20"/>
    <n v="3200"/>
    <n v="0.06"/>
    <n v="160"/>
    <n v="3008"/>
    <s v="Andrew Benoit"/>
    <s v="Discovery Communications, Inc."/>
    <s v="Television Services"/>
    <s v="Consumer Services"/>
    <s v="Fort Collins"/>
    <n v="80525"/>
    <s v="Colorado"/>
    <s v="West"/>
    <d v="2010-07-17T00:00:00"/>
    <n v="3"/>
    <s v="Development - Java"/>
    <s v="Development "/>
    <s v=" Java"/>
    <s v="William Bufont"/>
    <s v="Bob Turner"/>
    <n v="62"/>
    <n v="1"/>
  </r>
  <r>
    <x v="351"/>
    <n v="2438"/>
    <d v="2010-07-14T00:00:00"/>
    <n v="23"/>
    <n v="3450"/>
    <n v="0.01"/>
    <n v="150"/>
    <n v="3415.5"/>
    <s v="Andrew Benoit"/>
    <s v="Discovery Communications, Inc."/>
    <s v="Television Services"/>
    <s v="Consumer Services"/>
    <s v="Fort Collins"/>
    <n v="80525"/>
    <s v="Colorado"/>
    <s v="West"/>
    <d v="2010-07-16T00:00:00"/>
    <n v="2"/>
    <s v="Consulting - Market Research"/>
    <s v="Consulting "/>
    <s v=" Market Research"/>
    <s v="Ethan Bird"/>
    <s v="Bob Turner"/>
    <n v="60"/>
    <n v="1"/>
  </r>
  <r>
    <x v="352"/>
    <n v="2465"/>
    <d v="2011-06-23T00:00:00"/>
    <n v="28"/>
    <n v="4200"/>
    <n v="0.04"/>
    <n v="150"/>
    <n v="4032"/>
    <s v="Rob Cano"/>
    <s v="Yahoo! Inc."/>
    <s v="EDP Services"/>
    <s v="Technology"/>
    <s v="Marshalltown"/>
    <n v="50158"/>
    <s v="Iowa"/>
    <s v="Central"/>
    <d v="2011-06-25T00:00:00"/>
    <n v="2"/>
    <s v="Consulting - Business Model"/>
    <s v="Consulting "/>
    <s v=" Business Model"/>
    <s v="Mason Gibson"/>
    <s v="Josh Martinez"/>
    <n v="71"/>
    <n v="1"/>
  </r>
  <r>
    <x v="353"/>
    <n v="2466"/>
    <d v="2009-03-05T00:00:00"/>
    <n v="25"/>
    <n v="3125"/>
    <n v="0.05"/>
    <n v="125"/>
    <n v="2968.75"/>
    <s v="Quincy Patterson"/>
    <s v="Ross Stores, Inc."/>
    <s v="Clothing/Shoe/Accessory Stores"/>
    <s v="Consumer Services"/>
    <s v="Tuscaloosa"/>
    <n v="35401"/>
    <s v="Alabama"/>
    <s v="South"/>
    <d v="2009-03-06T00:00:00"/>
    <n v="1"/>
    <s v="Training - SQL"/>
    <s v="Training "/>
    <s v=" SQL"/>
    <s v="Isabella Douglas"/>
    <s v="Frank Mitchell"/>
    <n v="75"/>
    <n v="1"/>
  </r>
  <r>
    <x v="354"/>
    <n v="2467"/>
    <d v="2011-07-15T00:00:00"/>
    <n v="30"/>
    <n v="4500"/>
    <n v="0.09"/>
    <n v="150"/>
    <n v="4095"/>
    <s v="Caroline Hernandez"/>
    <s v="Cisco Systems, Inc."/>
    <s v="Computer Communications Equipment"/>
    <s v="Technology"/>
    <s v="White Plains"/>
    <n v="10605"/>
    <s v="New York"/>
    <s v="East"/>
    <d v="2011-07-16T00:00:00"/>
    <n v="1"/>
    <s v="Consulting - Strategy"/>
    <s v="Consulting "/>
    <s v=" Strategy"/>
    <s v="Ava Wilson"/>
    <s v="Allen Young"/>
    <n v="67"/>
    <n v="1"/>
  </r>
  <r>
    <x v="355"/>
    <n v="2497"/>
    <d v="2012-08-26T00:00:00"/>
    <n v="21"/>
    <n v="3150"/>
    <n v="0.06"/>
    <n v="150"/>
    <n v="2961"/>
    <s v="Michael Carlisle"/>
    <s v="Vertex Pharmaceuticals Incorporated"/>
    <s v="Major Pharmaceuticals"/>
    <s v="Health Care"/>
    <s v="Palm Coast"/>
    <n v="32137"/>
    <s v="Florida"/>
    <s v="South"/>
    <d v="2012-08-28T00:00:00"/>
    <n v="2"/>
    <s v="Consulting - Market Research"/>
    <s v="Consulting "/>
    <s v=" Market Research"/>
    <s v="Ava Wilson"/>
    <s v="Frank Mitchell"/>
    <n v="67"/>
    <n v="1"/>
  </r>
  <r>
    <x v="356"/>
    <n v="2500"/>
    <d v="2012-08-14T00:00:00"/>
    <n v="5"/>
    <n v="800"/>
    <n v="0.04"/>
    <n v="160"/>
    <n v="768"/>
    <s v="Bobby Childs"/>
    <s v="Tractor Supply Company"/>
    <s v="RETAIL: Building Materials"/>
    <s v="Consumer Services"/>
    <s v="San Luis Obispo"/>
    <n v="93405"/>
    <s v="California"/>
    <s v="West"/>
    <d v="2012-08-16T00:00:00"/>
    <n v="2"/>
    <s v="Development - Java"/>
    <s v="Development "/>
    <s v=" Java"/>
    <s v="William Bufont"/>
    <s v="Bob Turner"/>
    <n v="62"/>
    <n v="1"/>
  </r>
  <r>
    <x v="357"/>
    <n v="2503"/>
    <d v="2010-06-19T00:00:00"/>
    <n v="21"/>
    <n v="3360"/>
    <n v="0.03"/>
    <n v="160"/>
    <n v="3259.2"/>
    <s v="Maria Ferguson"/>
    <s v="Liberty Media Corporation"/>
    <s v="Broadcasting"/>
    <s v="Consumer Services"/>
    <s v="West Linn"/>
    <n v="97068"/>
    <s v="Oregon"/>
    <s v="West"/>
    <d v="2010-06-20T00:00:00"/>
    <n v="1"/>
    <s v="Development - Java"/>
    <s v="Development "/>
    <s v=" Java"/>
    <s v="Madison Hill"/>
    <s v="Bob Turner"/>
    <n v="58"/>
    <n v="1"/>
  </r>
  <r>
    <x v="358"/>
    <n v="2503"/>
    <d v="2010-06-19T00:00:00"/>
    <n v="46"/>
    <n v="9200"/>
    <n v="0.1"/>
    <n v="200"/>
    <n v="8280"/>
    <s v="Maria Ferguson"/>
    <s v="Liberty Media Corporation"/>
    <s v="Broadcasting"/>
    <s v="Consumer Services"/>
    <s v="West Linn"/>
    <n v="97068"/>
    <s v="Oregon"/>
    <s v="West"/>
    <d v="2010-06-20T00:00:00"/>
    <n v="1"/>
    <s v="Development - Scala"/>
    <s v="Development "/>
    <s v=" Scala"/>
    <s v="Isabella Douglas"/>
    <s v="Bob Turner"/>
    <n v="75"/>
    <n v="1"/>
  </r>
  <r>
    <x v="359"/>
    <n v="2503"/>
    <d v="2010-06-19T00:00:00"/>
    <n v="9"/>
    <n v="1350"/>
    <n v="0.08"/>
    <n v="150"/>
    <n v="1242"/>
    <s v="Maria Ferguson"/>
    <s v="Liberty Media Corporation"/>
    <s v="Broadcasting"/>
    <s v="Consumer Services"/>
    <s v="West Linn"/>
    <n v="97068"/>
    <s v="Oregon"/>
    <s v="West"/>
    <d v="2010-06-21T00:00:00"/>
    <n v="2"/>
    <s v="Consulting - Market Research"/>
    <s v="Consulting "/>
    <s v=" Market Research"/>
    <s v="Emily Taylor"/>
    <s v="Bob Turner"/>
    <n v="62"/>
    <n v="1"/>
  </r>
  <r>
    <x v="360"/>
    <n v="2530"/>
    <d v="2009-03-20T00:00:00"/>
    <n v="9"/>
    <n v="1800"/>
    <n v="0.06"/>
    <n v="200"/>
    <n v="1692"/>
    <s v="Rob Cano"/>
    <s v="Yahoo! Inc."/>
    <s v="EDP Services"/>
    <s v="Technology"/>
    <s v="Marshalltown"/>
    <n v="50158"/>
    <s v="Iowa"/>
    <s v="Central"/>
    <d v="2009-03-22T00:00:00"/>
    <n v="2"/>
    <s v="Development - Scala"/>
    <s v="Development "/>
    <s v=" Scala"/>
    <s v="Mia Moore"/>
    <s v="Josh Martinez"/>
    <n v="51"/>
    <n v="1"/>
  </r>
  <r>
    <x v="361"/>
    <n v="2532"/>
    <d v="2011-10-10T00:00:00"/>
    <n v="39"/>
    <n v="7800"/>
    <n v="0.03"/>
    <n v="200"/>
    <n v="7566"/>
    <s v="Alan Reichenbach"/>
    <s v="Amgen Inc."/>
    <s v="Biotechnology: Biological Products (No Diagnostic Substances)"/>
    <s v="Health Care"/>
    <s v="Springfield"/>
    <n v="62701"/>
    <s v="Illinois"/>
    <s v="Central"/>
    <d v="2011-10-11T00:00:00"/>
    <n v="1"/>
    <s v="Development - Scala"/>
    <s v="Development "/>
    <s v=" Scala"/>
    <s v="Sophia Dixon"/>
    <s v="Josh Martinez"/>
    <n v="71"/>
    <n v="1"/>
  </r>
  <r>
    <x v="362"/>
    <n v="2532"/>
    <d v="2011-10-10T00:00:00"/>
    <n v="24"/>
    <n v="3600"/>
    <n v="0.01"/>
    <n v="150"/>
    <n v="3564"/>
    <s v="Alan Reichenbach"/>
    <s v="Amgen Inc."/>
    <s v="Biotechnology: Biological Products (No Diagnostic Substances)"/>
    <s v="Health Care"/>
    <s v="Springfield"/>
    <n v="62701"/>
    <s v="Illinois"/>
    <s v="Central"/>
    <d v="2011-10-11T00:00:00"/>
    <n v="1"/>
    <s v="Consulting - Market Research"/>
    <s v="Consulting "/>
    <s v=" Market Research"/>
    <s v="Sophia Dixon"/>
    <s v="Josh Martinez"/>
    <n v="71"/>
    <n v="1"/>
  </r>
  <r>
    <x v="363"/>
    <n v="2535"/>
    <d v="2010-05-24T00:00:00"/>
    <n v="6"/>
    <n v="900"/>
    <n v="0.08"/>
    <n v="150"/>
    <n v="828"/>
    <s v="Roland Matthias"/>
    <s v="Applied Materials, Inc."/>
    <s v="Semiconductors"/>
    <s v="Technology"/>
    <s v="El Cajon"/>
    <n v="92020"/>
    <s v="California"/>
    <s v="West"/>
    <d v="2010-05-26T00:00:00"/>
    <n v="2"/>
    <s v="Consulting - Business Model"/>
    <s v="Consulting "/>
    <s v=" Business Model"/>
    <s v="Mason Gibson"/>
    <s v="Bob Turner"/>
    <n v="71"/>
    <n v="1"/>
  </r>
  <r>
    <x v="364"/>
    <n v="2560"/>
    <d v="2012-09-04T00:00:00"/>
    <n v="32"/>
    <n v="4800"/>
    <n v="0"/>
    <n v="150"/>
    <n v="4800"/>
    <s v="Harold Nunn"/>
    <s v="Analog Devices, Inc."/>
    <s v="Semiconductors"/>
    <s v="Technology"/>
    <s v="Westerville"/>
    <n v="43081"/>
    <s v="Ohio"/>
    <s v="East"/>
    <d v="2012-09-05T00:00:00"/>
    <n v="1"/>
    <s v="Consulting - Business Model"/>
    <s v="Consulting "/>
    <s v=" Business Model"/>
    <s v="Isabella Douglas"/>
    <s v="Allen Young"/>
    <n v="75"/>
    <n v="1"/>
  </r>
  <r>
    <x v="365"/>
    <n v="2560"/>
    <d v="2012-09-04T00:00:00"/>
    <n v="23"/>
    <n v="2530"/>
    <n v="7.0000000000000007E-2"/>
    <n v="110"/>
    <n v="2352.8999999999996"/>
    <s v="Harold Nunn"/>
    <s v="Analog Devices, Inc."/>
    <s v="Semiconductors"/>
    <s v="Technology"/>
    <s v="Westerville"/>
    <n v="43081"/>
    <s v="Ohio"/>
    <s v="East"/>
    <d v="2012-09-06T00:00:00"/>
    <n v="2"/>
    <s v="Development - Python"/>
    <s v="Development "/>
    <s v=" Python"/>
    <s v="Abigail Young"/>
    <s v="Allen Young"/>
    <n v="50"/>
    <n v="1"/>
  </r>
  <r>
    <x v="366"/>
    <n v="2562"/>
    <d v="2012-07-31T00:00:00"/>
    <n v="28"/>
    <n v="4200"/>
    <n v="0.02"/>
    <n v="150"/>
    <n v="4116"/>
    <s v="Cindy Mathis"/>
    <s v="Liberty Global plc"/>
    <s v="Television Services"/>
    <s v="Consumer Services"/>
    <s v="Oro Valley"/>
    <n v="85737"/>
    <s v="Arizona"/>
    <s v="West"/>
    <d v="2012-08-03T00:00:00"/>
    <n v="3"/>
    <s v="Consulting - Business Model"/>
    <s v="Consulting "/>
    <s v=" Business Model"/>
    <s v="Emma Watson"/>
    <s v="Bob Turner"/>
    <n v="67"/>
    <n v="1"/>
  </r>
  <r>
    <x v="367"/>
    <n v="2562"/>
    <d v="2012-07-31T00:00:00"/>
    <n v="6"/>
    <n v="660"/>
    <n v="0.08"/>
    <n v="110"/>
    <n v="607.20000000000005"/>
    <s v="Cindy Mathis"/>
    <s v="Liberty Global plc"/>
    <s v="Television Services"/>
    <s v="Consumer Services"/>
    <s v="Oro Valley"/>
    <n v="85737"/>
    <s v="Arizona"/>
    <s v="West"/>
    <d v="2012-08-02T00:00:00"/>
    <n v="2"/>
    <s v="Development - Python"/>
    <s v="Development "/>
    <s v=" Python"/>
    <s v="Alexander Edison"/>
    <s v="Bob Turner"/>
    <n v="70"/>
    <n v="1"/>
  </r>
  <r>
    <x v="368"/>
    <n v="2562"/>
    <d v="2012-07-31T00:00:00"/>
    <n v="17"/>
    <n v="1870"/>
    <n v="0.04"/>
    <n v="110"/>
    <n v="1795.2"/>
    <s v="Cindy Mathis"/>
    <s v="Liberty Global plc"/>
    <s v="Television Services"/>
    <s v="Consumer Services"/>
    <s v="Oro Valley"/>
    <n v="85737"/>
    <s v="Arizona"/>
    <s v="West"/>
    <d v="2012-08-01T00:00:00"/>
    <n v="1"/>
    <s v="Development - Python"/>
    <s v="Development "/>
    <s v=" Python"/>
    <s v="Jayden Hamilton"/>
    <s v="Bob Turner"/>
    <n v="71"/>
    <n v="1"/>
  </r>
  <r>
    <x v="369"/>
    <n v="2563"/>
    <d v="2010-11-18T00:00:00"/>
    <n v="12"/>
    <n v="2400"/>
    <n v="0.04"/>
    <n v="200"/>
    <n v="2304"/>
    <s v="Brenda Hildebrand"/>
    <s v="Whole Foods Market, Inc."/>
    <s v="Food Chains"/>
    <s v="Consumer Services"/>
    <s v="Vicksburg"/>
    <s v="39180"/>
    <s v="Mississippi"/>
    <s v="South"/>
    <d v="2010-11-19T00:00:00"/>
    <n v="1"/>
    <s v="Development - Scala"/>
    <s v="Development "/>
    <s v=" Scala"/>
    <s v="Michael Alister"/>
    <s v="Frank Mitchell"/>
    <n v="68"/>
    <n v="1"/>
  </r>
  <r>
    <x v="370"/>
    <n v="2563"/>
    <d v="2010-11-18T00:00:00"/>
    <n v="33"/>
    <n v="3960"/>
    <n v="0.01"/>
    <n v="120"/>
    <n v="3920.4"/>
    <s v="Brenda Hildebrand"/>
    <s v="Whole Foods Market, Inc."/>
    <s v="Food Chains"/>
    <s v="Consumer Services"/>
    <s v="Vicksburg"/>
    <s v="39180"/>
    <s v="Mississippi"/>
    <s v="South"/>
    <d v="2010-11-19T00:00:00"/>
    <n v="1"/>
    <s v="Development - Business Logic"/>
    <s v="Development "/>
    <s v=" Business Logic"/>
    <s v="Emma Watson"/>
    <s v="Frank Mitchell"/>
    <n v="67"/>
    <n v="1"/>
  </r>
  <r>
    <x v="371"/>
    <n v="2593"/>
    <d v="2010-09-03T00:00:00"/>
    <n v="5"/>
    <n v="800"/>
    <n v="0.1"/>
    <n v="160"/>
    <n v="720"/>
    <s v="John Vanderzanden"/>
    <s v="Mondelez International, Inc."/>
    <s v="Packaged Foods"/>
    <s v="Consumer Non-Durables"/>
    <s v="Marietta"/>
    <n v="30062"/>
    <s v="Georgia"/>
    <s v="South"/>
    <d v="2010-09-05T00:00:00"/>
    <n v="2"/>
    <s v="Development - Java"/>
    <s v="Development "/>
    <s v=" Java"/>
    <s v="Abigail Young"/>
    <s v="Frank Mitchell"/>
    <n v="50"/>
    <n v="1"/>
  </r>
  <r>
    <x v="372"/>
    <n v="2593"/>
    <d v="2010-09-03T00:00:00"/>
    <n v="15"/>
    <n v="1875"/>
    <n v="0.03"/>
    <n v="125"/>
    <n v="1818.75"/>
    <s v="John Vanderzanden"/>
    <s v="Mondelez International, Inc."/>
    <s v="Packaged Foods"/>
    <s v="Consumer Non-Durables"/>
    <s v="Marietta"/>
    <n v="30062"/>
    <s v="Georgia"/>
    <s v="South"/>
    <d v="2010-09-04T00:00:00"/>
    <n v="1"/>
    <s v="Training - Development"/>
    <s v="Training "/>
    <s v=" Development"/>
    <s v="Mia Moore"/>
    <s v="Frank Mitchell"/>
    <n v="51"/>
    <n v="1"/>
  </r>
  <r>
    <x v="373"/>
    <n v="2595"/>
    <d v="2011-12-13T00:00:00"/>
    <n v="13"/>
    <n v="1625"/>
    <n v="0.04"/>
    <n v="125"/>
    <n v="1560"/>
    <s v="Art Stewart"/>
    <s v="Liberty Global plc"/>
    <s v="Television Services"/>
    <s v="Consumer Services"/>
    <s v="Lakewood"/>
    <n v="80232"/>
    <s v="Colorado"/>
    <s v="West"/>
    <d v="2011-12-14T00:00:00"/>
    <n v="1"/>
    <s v="Training - Tableau"/>
    <s v="Training "/>
    <s v=" Tableau"/>
    <s v="Jayden Hamilton"/>
    <s v="Bob Turner"/>
    <n v="71"/>
    <n v="1"/>
  </r>
  <r>
    <x v="374"/>
    <n v="2595"/>
    <d v="2011-12-13T00:00:00"/>
    <n v="4"/>
    <n v="500"/>
    <n v="0.09"/>
    <n v="125"/>
    <n v="455"/>
    <s v="Art Stewart"/>
    <s v="Liberty Global plc"/>
    <s v="Television Services"/>
    <s v="Consumer Services"/>
    <s v="Lakewood"/>
    <n v="80232"/>
    <s v="Colorado"/>
    <s v="West"/>
    <d v="2011-12-15T00:00:00"/>
    <n v="2"/>
    <s v="Training - SQL"/>
    <s v="Training "/>
    <s v=" SQL"/>
    <s v="Jacob Manziel"/>
    <s v="Bob Turner"/>
    <n v="57"/>
    <n v="1"/>
  </r>
  <r>
    <x v="375"/>
    <n v="2595"/>
    <d v="2011-12-13T00:00:00"/>
    <n v="29"/>
    <n v="3190"/>
    <n v="0.01"/>
    <n v="110"/>
    <n v="3158.1"/>
    <s v="Art Stewart"/>
    <s v="Liberty Global plc"/>
    <s v="Television Services"/>
    <s v="Consumer Services"/>
    <s v="Littleton"/>
    <n v="80122"/>
    <s v="Colorado"/>
    <s v="West"/>
    <d v="2011-12-15T00:00:00"/>
    <n v="2"/>
    <s v="Development - Python"/>
    <s v="Development "/>
    <s v=" Python"/>
    <s v="Jacob Manziel"/>
    <s v="Bob Turner"/>
    <n v="57"/>
    <n v="1"/>
  </r>
  <r>
    <x v="376"/>
    <n v="2626"/>
    <d v="2011-09-07T00:00:00"/>
    <n v="16"/>
    <n v="3200"/>
    <n v="0.02"/>
    <n v="200"/>
    <n v="3136"/>
    <s v="Christine Wasserman"/>
    <s v="Google Inc."/>
    <s v="Computer Software: Programming, Data Processing"/>
    <s v="Technology"/>
    <s v="Papillion"/>
    <s v="68046"/>
    <s v="Nebraska"/>
    <s v="Central"/>
    <d v="2011-09-09T00:00:00"/>
    <n v="2"/>
    <s v="Development - Scala"/>
    <s v="Development "/>
    <s v=" Scala"/>
    <s v="Olivia Sullivan"/>
    <s v="Josh Martinez"/>
    <n v="53"/>
    <n v="1"/>
  </r>
  <r>
    <x v="377"/>
    <n v="2628"/>
    <d v="2010-10-21T00:00:00"/>
    <n v="14"/>
    <n v="1960"/>
    <n v="0.04"/>
    <n v="140"/>
    <n v="1881.6"/>
    <s v="Eileen Lonsdale"/>
    <s v="Express Scripts Holding Company"/>
    <s v="Medical/Nursing Services"/>
    <s v="Health Care"/>
    <s v="Waxahachie"/>
    <n v="75165"/>
    <s v="Texas"/>
    <s v="Central"/>
    <d v="2010-10-26T00:00:00"/>
    <n v="5"/>
    <s v="Development - Front End Web"/>
    <s v="Development "/>
    <s v=" Front End Web"/>
    <s v="Jayden Hamilton"/>
    <s v="Josh Martinez"/>
    <n v="71"/>
    <n v="1"/>
  </r>
  <r>
    <x v="378"/>
    <n v="2628"/>
    <d v="2010-10-21T00:00:00"/>
    <n v="29"/>
    <n v="3625"/>
    <n v="0.02"/>
    <n v="125"/>
    <n v="3552.5"/>
    <s v="Eileen Lonsdale"/>
    <s v="Express Scripts Holding Company"/>
    <s v="Medical/Nursing Services"/>
    <s v="Health Care"/>
    <s v="Waxahachie"/>
    <n v="75165"/>
    <s v="Texas"/>
    <s v="Central"/>
    <d v="2010-10-30T00:00:00"/>
    <n v="9"/>
    <s v="Training - Javascript"/>
    <s v="Training "/>
    <s v=" Javascript"/>
    <s v="Emma Watson"/>
    <s v="Josh Martinez"/>
    <n v="67"/>
    <n v="1"/>
  </r>
  <r>
    <x v="379"/>
    <n v="2630"/>
    <d v="2012-10-23T00:00:00"/>
    <n v="31"/>
    <n v="3410"/>
    <n v="0.04"/>
    <n v="110"/>
    <n v="3273.6"/>
    <s v="Patrick Brooks"/>
    <s v="Liberty Global plc"/>
    <s v="Television Services"/>
    <s v="Consumer Services"/>
    <s v="Winter Springs"/>
    <n v="32708"/>
    <s v="Florida"/>
    <s v="South"/>
    <d v="2012-10-23T00:00:00"/>
    <n v="0"/>
    <s v="Development - Python"/>
    <s v="Development "/>
    <s v=" Python"/>
    <s v="Ava Wilson"/>
    <s v="Frank Mitchell"/>
    <n v="67"/>
    <n v="1"/>
  </r>
  <r>
    <x v="380"/>
    <n v="2631"/>
    <d v="2010-09-23T00:00:00"/>
    <n v="27"/>
    <n v="4050"/>
    <n v="0.08"/>
    <n v="150"/>
    <n v="3726"/>
    <s v="Jack Satty"/>
    <s v="C.H. Robinson Worldwide, Inc."/>
    <s v="Oil Refining/Marketing"/>
    <s v="Transportation"/>
    <s v="Country Club Hills"/>
    <s v="60478"/>
    <s v="Illinois"/>
    <s v="Central"/>
    <d v="2010-09-25T00:00:00"/>
    <n v="2"/>
    <s v="Consulting - Business Model"/>
    <s v="Consulting "/>
    <s v=" Business Model"/>
    <s v="Sophia Dixon"/>
    <s v="Josh Martinez"/>
    <n v="71"/>
    <n v="1"/>
  </r>
  <r>
    <x v="381"/>
    <n v="2656"/>
    <d v="2010-05-03T00:00:00"/>
    <n v="3"/>
    <n v="375"/>
    <n v="0.05"/>
    <n v="125"/>
    <n v="356.25"/>
    <s v="Nathan Freymann"/>
    <s v="Cisco Systems, Inc."/>
    <s v="Computer Communications Equipment"/>
    <s v="Technology"/>
    <s v="Eden Prairie"/>
    <n v="55343"/>
    <s v="Minnesota"/>
    <s v="Central"/>
    <d v="2010-05-04T00:00:00"/>
    <n v="1"/>
    <s v="Training - Javascript"/>
    <s v="Training "/>
    <s v=" Javascript"/>
    <s v="Jacob Manziel"/>
    <s v="Josh Martinez"/>
    <n v="57"/>
    <n v="1"/>
  </r>
  <r>
    <x v="382"/>
    <n v="2656"/>
    <d v="2010-05-03T00:00:00"/>
    <n v="29"/>
    <n v="4350"/>
    <n v="0.01"/>
    <n v="150"/>
    <n v="4306.5"/>
    <s v="Nathan Freymann"/>
    <s v="Cisco Systems, Inc."/>
    <s v="Computer Communications Equipment"/>
    <s v="Technology"/>
    <s v="Eden Prairie"/>
    <n v="55343"/>
    <s v="Minnesota"/>
    <s v="Central"/>
    <d v="2010-05-05T00:00:00"/>
    <n v="2"/>
    <s v="Consulting - Market Research"/>
    <s v="Consulting "/>
    <s v=" Market Research"/>
    <s v="Isabella Douglas"/>
    <s v="Josh Martinez"/>
    <n v="75"/>
    <n v="1"/>
  </r>
  <r>
    <x v="383"/>
    <n v="2657"/>
    <d v="2011-10-16T00:00:00"/>
    <n v="30"/>
    <n v="5100"/>
    <n v="0.05"/>
    <n v="170"/>
    <n v="4845"/>
    <s v="Troy Sayre"/>
    <s v="Comcast Corporation"/>
    <s v="Television Services"/>
    <s v="Consumer Services"/>
    <s v="Kissimmee"/>
    <n v="34741"/>
    <s v="Florida"/>
    <s v="South"/>
    <d v="2011-10-18T00:00:00"/>
    <n v="2"/>
    <s v="Development - .Net"/>
    <s v="Development "/>
    <s v=" .Net"/>
    <s v="Abigail Young"/>
    <s v="Frank Mitchell"/>
    <n v="50"/>
    <n v="1"/>
  </r>
  <r>
    <x v="384"/>
    <n v="2657"/>
    <d v="2011-10-16T00:00:00"/>
    <n v="37"/>
    <n v="5550"/>
    <n v="0.02"/>
    <n v="150"/>
    <n v="5439"/>
    <s v="Troy Sayre"/>
    <s v="Comcast Corporation"/>
    <s v="Television Services"/>
    <s v="Consumer Services"/>
    <s v="Kissimmee"/>
    <n v="34741"/>
    <s v="Florida"/>
    <s v="South"/>
    <d v="2011-10-17T00:00:00"/>
    <n v="1"/>
    <s v="Consulting - Market Research"/>
    <s v="Consulting "/>
    <s v=" Market Research"/>
    <s v="Isabella Douglas"/>
    <s v="Frank Mitchell"/>
    <n v="75"/>
    <n v="1"/>
  </r>
  <r>
    <x v="385"/>
    <n v="2658"/>
    <d v="2011-09-22T00:00:00"/>
    <n v="34"/>
    <n v="3740"/>
    <n v="0.04"/>
    <n v="110"/>
    <n v="3590.4"/>
    <s v="Bill Black"/>
    <s v="Seagate Technology."/>
    <s v="Electronic Components"/>
    <s v="Technology"/>
    <s v="Lodi"/>
    <n v="95240"/>
    <s v="California"/>
    <s v="West"/>
    <d v="2011-09-23T00:00:00"/>
    <n v="1"/>
    <s v="Development - Python"/>
    <s v="Development "/>
    <s v=" Python"/>
    <s v="Liam Franklin"/>
    <s v="Bob Turner"/>
    <n v="52"/>
    <n v="1"/>
  </r>
  <r>
    <x v="386"/>
    <n v="2658"/>
    <d v="2011-09-22T00:00:00"/>
    <n v="32"/>
    <n v="6400"/>
    <n v="0.09"/>
    <n v="200"/>
    <n v="5824"/>
    <s v="Bill Black"/>
    <s v="Seagate Technology."/>
    <s v="Electronic Components"/>
    <s v="Technology"/>
    <s v="Lodi"/>
    <n v="95240"/>
    <s v="California"/>
    <s v="West"/>
    <d v="2011-09-22T00:00:00"/>
    <n v="0"/>
    <s v="Development - Big Data"/>
    <s v="Development "/>
    <s v=" Big Data"/>
    <s v="Emma Watson"/>
    <s v="Bob Turner"/>
    <n v="67"/>
    <n v="1"/>
  </r>
  <r>
    <x v="387"/>
    <n v="2659"/>
    <d v="2010-12-17T00:00:00"/>
    <n v="50"/>
    <n v="5500"/>
    <n v="0.08"/>
    <n v="110"/>
    <n v="5060"/>
    <s v="Alice Page"/>
    <s v="Charter Communications, Inc."/>
    <s v="Television Services"/>
    <s v="Consumer Services"/>
    <s v="Kearns"/>
    <n v="84118"/>
    <s v="Utah"/>
    <s v="West"/>
    <d v="2010-12-19T00:00:00"/>
    <n v="2"/>
    <s v="Development - Python"/>
    <s v="Development "/>
    <s v=" Python"/>
    <s v="Alexander Edison"/>
    <s v="Bob Turner"/>
    <n v="70"/>
    <n v="1"/>
  </r>
  <r>
    <x v="388"/>
    <n v="2688"/>
    <d v="2012-01-23T00:00:00"/>
    <n v="31"/>
    <n v="4650"/>
    <n v="0.1"/>
    <n v="150"/>
    <n v="4185"/>
    <s v="Thais Roper"/>
    <s v="VimpelCom Ltd."/>
    <s v="Telecommunications Equipment"/>
    <s v="Public Utilities"/>
    <s v="Poinciana"/>
    <n v="34759"/>
    <s v="Florida"/>
    <s v="South"/>
    <d v="2012-01-24T00:00:00"/>
    <n v="1"/>
    <s v="Consulting - Market Research"/>
    <s v="Consulting "/>
    <s v=" Market Research"/>
    <s v="Mia Moore"/>
    <s v="Frank Mitchell"/>
    <n v="51"/>
    <n v="1"/>
  </r>
  <r>
    <x v="389"/>
    <n v="2688"/>
    <d v="2012-01-23T00:00:00"/>
    <n v="7"/>
    <n v="1050"/>
    <n v="0.09"/>
    <n v="150"/>
    <n v="955.5"/>
    <s v="Thais Roper"/>
    <s v="VimpelCom Ltd."/>
    <s v="Telecommunications Equipment"/>
    <s v="Public Utilities"/>
    <s v="Pompano Beach"/>
    <n v="33068"/>
    <s v="Florida"/>
    <s v="South"/>
    <d v="2012-01-24T00:00:00"/>
    <n v="1"/>
    <s v="Consulting - Business Model"/>
    <s v="Consulting "/>
    <s v=" Business Model"/>
    <s v="Isabella Douglas"/>
    <s v="Frank Mitchell"/>
    <n v="75"/>
    <n v="1"/>
  </r>
  <r>
    <x v="390"/>
    <n v="2688"/>
    <d v="2012-01-23T00:00:00"/>
    <n v="11"/>
    <n v="1650"/>
    <n v="0.01"/>
    <n v="150"/>
    <n v="1633.5"/>
    <s v="Thais Roper"/>
    <s v="VimpelCom Ltd."/>
    <s v="Telecommunications Equipment"/>
    <s v="Public Utilities"/>
    <s v="Pompano Beach"/>
    <n v="33068"/>
    <s v="Florida"/>
    <s v="South"/>
    <d v="2012-01-25T00:00:00"/>
    <n v="2"/>
    <s v="Consulting - Market Research"/>
    <s v="Consulting "/>
    <s v=" Market Research"/>
    <s v="Emily Taylor"/>
    <s v="Frank Mitchell"/>
    <n v="62"/>
    <n v="1"/>
  </r>
  <r>
    <x v="391"/>
    <n v="2691"/>
    <d v="2012-04-29T00:00:00"/>
    <n v="14"/>
    <n v="1750"/>
    <n v="0.1"/>
    <n v="125"/>
    <n v="1575"/>
    <s v="Ted Yedwab"/>
    <s v="Viacom Inc."/>
    <s v="Television Services"/>
    <s v="Consumer Services"/>
    <s v="Pharr"/>
    <n v="78577"/>
    <s v="Texas"/>
    <s v="Central"/>
    <d v="2012-05-08T00:00:00"/>
    <n v="9"/>
    <s v="Training - Tableau"/>
    <s v="Training "/>
    <s v=" Tableau"/>
    <s v="Alexander Edison"/>
    <s v="Josh Martinez"/>
    <n v="70"/>
    <n v="1"/>
  </r>
  <r>
    <x v="392"/>
    <n v="2720"/>
    <d v="2010-06-07T00:00:00"/>
    <n v="36"/>
    <n v="5400"/>
    <n v="0.02"/>
    <n v="150"/>
    <n v="5292"/>
    <s v="Christopher Brandow"/>
    <s v="Illumina, Inc."/>
    <s v="Biotechnology: Laboratory Analytical Instruments"/>
    <s v="Capital Goods"/>
    <s v="Southgate"/>
    <n v="48195"/>
    <s v="Michigan"/>
    <s v="Central"/>
    <d v="2010-06-10T00:00:00"/>
    <n v="3"/>
    <s v="Consulting - Market Research"/>
    <s v="Consulting "/>
    <s v=" Market Research"/>
    <s v="Mia Moore"/>
    <s v="Josh Martinez"/>
    <n v="51"/>
    <n v="1"/>
  </r>
  <r>
    <x v="393"/>
    <n v="2722"/>
    <d v="2009-04-08T00:00:00"/>
    <n v="46"/>
    <n v="6900"/>
    <n v="0.06"/>
    <n v="150"/>
    <n v="6486"/>
    <s v="Jay O'Donnell"/>
    <s v="Equinix, Inc."/>
    <s v="Telecommunications Equipment"/>
    <s v="Public Utilities"/>
    <s v="Hopkinton"/>
    <s v="01748"/>
    <s v="MA"/>
    <s v="East"/>
    <d v="2009-04-12T00:00:00"/>
    <n v="4"/>
    <s v="Consulting - Business Model"/>
    <s v="Consulting "/>
    <s v=" Business Model"/>
    <s v="Ethan Bird"/>
    <s v="Allen Young"/>
    <n v="60"/>
    <n v="1"/>
  </r>
  <r>
    <x v="394"/>
    <n v="2725"/>
    <d v="2009-05-20T00:00:00"/>
    <n v="39"/>
    <n v="5850"/>
    <n v="0.01"/>
    <n v="150"/>
    <n v="5791.5"/>
    <s v="Dave Blackwell"/>
    <s v="Verisk Analytics, Inc."/>
    <s v="EDP Services"/>
    <s v="Technology"/>
    <s v="Rancho Cucamonga"/>
    <n v="91730"/>
    <s v="California"/>
    <s v="West"/>
    <d v="2009-05-21T00:00:00"/>
    <n v="1"/>
    <s v="Consulting - Market Research"/>
    <s v="Consulting "/>
    <s v=" Market Research"/>
    <s v="Ethan Bird"/>
    <s v="Bob Turner"/>
    <n v="60"/>
    <n v="1"/>
  </r>
  <r>
    <x v="395"/>
    <n v="2752"/>
    <d v="2010-11-18T00:00:00"/>
    <n v="30"/>
    <n v="4500"/>
    <n v="0.03"/>
    <n v="150"/>
    <n v="4365"/>
    <s v="Todd Cacioppo"/>
    <s v="Applied Materials, Inc."/>
    <s v="Semiconductors"/>
    <s v="Technology"/>
    <s v="Superior"/>
    <n v="54880"/>
    <s v="Wisconsin"/>
    <s v="Central"/>
    <d v="2010-11-20T00:00:00"/>
    <n v="2"/>
    <s v="Consulting - Business Model"/>
    <s v="Consulting "/>
    <s v=" Business Model"/>
    <s v="William Bufont"/>
    <s v="Josh Martinez"/>
    <n v="62"/>
    <n v="1"/>
  </r>
  <r>
    <x v="396"/>
    <n v="2752"/>
    <d v="2010-11-18T00:00:00"/>
    <n v="41"/>
    <n v="5740"/>
    <n v="0.02"/>
    <n v="140"/>
    <n v="5625.2"/>
    <s v="Todd Cacioppo"/>
    <s v="Applied Materials, Inc."/>
    <s v="Semiconductors"/>
    <s v="Technology"/>
    <s v="Superior"/>
    <n v="54880"/>
    <s v="Wisconsin"/>
    <s v="Central"/>
    <d v="2010-11-20T00:00:00"/>
    <n v="2"/>
    <s v="Development - Database"/>
    <s v="Development "/>
    <s v=" Database"/>
    <s v="Ava Wilson"/>
    <s v="Josh Martinez"/>
    <n v="67"/>
    <n v="1"/>
  </r>
  <r>
    <x v="397"/>
    <n v="2752"/>
    <d v="2010-11-18T00:00:00"/>
    <n v="10"/>
    <n v="2000"/>
    <n v="0.03"/>
    <n v="200"/>
    <n v="1940"/>
    <s v="Todd Cacioppo"/>
    <s v="Applied Materials, Inc."/>
    <s v="Semiconductors"/>
    <s v="Technology"/>
    <s v="Superior"/>
    <n v="54880"/>
    <s v="Wisconsin"/>
    <s v="Central"/>
    <d v="2010-11-18T00:00:00"/>
    <n v="0"/>
    <s v="Development - Big Data"/>
    <s v="Development "/>
    <s v=" Big Data"/>
    <s v="Mason Gibson"/>
    <s v="Josh Martinez"/>
    <n v="71"/>
    <n v="1"/>
  </r>
  <r>
    <x v="398"/>
    <n v="2752"/>
    <d v="2010-11-18T00:00:00"/>
    <n v="10"/>
    <n v="1500"/>
    <n v="0.04"/>
    <n v="150"/>
    <n v="1440"/>
    <s v="Todd Cacioppo"/>
    <s v="Applied Materials, Inc."/>
    <s v="Semiconductors"/>
    <s v="Technology"/>
    <s v="Superior"/>
    <n v="54880"/>
    <s v="Wisconsin"/>
    <s v="Central"/>
    <d v="2010-11-20T00:00:00"/>
    <n v="2"/>
    <s v="Consulting - Market Research"/>
    <s v="Consulting "/>
    <s v=" Market Research"/>
    <s v="Liam Franklin"/>
    <s v="Josh Martinez"/>
    <n v="52"/>
    <n v="1"/>
  </r>
  <r>
    <x v="399"/>
    <n v="2754"/>
    <d v="2009-04-02T00:00:00"/>
    <n v="16"/>
    <n v="2720"/>
    <n v="0.04"/>
    <n v="170"/>
    <n v="2611.1999999999998"/>
    <s v="Philip Sorensen"/>
    <s v="O'Reilly Automotive, Inc."/>
    <s v="Other Specialty Stores"/>
    <s v="Consumer Services"/>
    <s v="Lakewood"/>
    <s v="44107"/>
    <s v="Ohio"/>
    <s v="East"/>
    <d v="2009-04-04T00:00:00"/>
    <n v="2"/>
    <s v="Development - .Net"/>
    <s v="Development "/>
    <s v=" .Net"/>
    <s v="Jacob Manziel"/>
    <s v="Allen Young"/>
    <n v="57"/>
    <n v="1"/>
  </r>
  <r>
    <x v="400"/>
    <n v="2754"/>
    <d v="2009-04-02T00:00:00"/>
    <n v="11"/>
    <n v="1210"/>
    <n v="0.09"/>
    <n v="110"/>
    <n v="1101.1000000000001"/>
    <s v="Philip Sorensen"/>
    <s v="O'Reilly Automotive, Inc."/>
    <s v="Other Specialty Stores"/>
    <s v="Consumer Services"/>
    <s v="Lakewood"/>
    <s v="44107"/>
    <s v="Ohio"/>
    <s v="East"/>
    <d v="2009-04-04T00:00:00"/>
    <n v="2"/>
    <s v="Development - Python"/>
    <s v="Development "/>
    <s v=" Python"/>
    <s v="Michael Alister"/>
    <s v="Allen Young"/>
    <n v="68"/>
    <n v="1"/>
  </r>
  <r>
    <x v="401"/>
    <n v="2755"/>
    <d v="2012-02-06T00:00:00"/>
    <n v="30"/>
    <n v="4800"/>
    <n v="0.03"/>
    <n v="160"/>
    <n v="4656"/>
    <s v="Jane Ordway"/>
    <s v="Cognizant Technology Solutions Corporation"/>
    <s v="EDP Services"/>
    <s v="Technology"/>
    <s v="Wooster"/>
    <n v="44691"/>
    <s v="Ohio"/>
    <s v="East"/>
    <d v="2012-02-06T00:00:00"/>
    <n v="0"/>
    <s v="Development - Java"/>
    <s v="Development "/>
    <s v=" Java"/>
    <s v="Mia Moore"/>
    <s v="Allen Young"/>
    <n v="51"/>
    <n v="1"/>
  </r>
  <r>
    <x v="402"/>
    <n v="2755"/>
    <d v="2012-02-06T00:00:00"/>
    <n v="50"/>
    <n v="5500"/>
    <n v="0"/>
    <n v="110"/>
    <n v="5500"/>
    <s v="Jane Ordway"/>
    <s v="Cognizant Technology Solutions Corporation"/>
    <s v="EDP Services"/>
    <s v="Technology"/>
    <s v="Wooster"/>
    <n v="44691"/>
    <s v="Ohio"/>
    <s v="East"/>
    <d v="2012-02-06T00:00:00"/>
    <n v="0"/>
    <s v="Development - Python"/>
    <s v="Development "/>
    <s v=" Python"/>
    <s v="Noah Smith"/>
    <s v="Allen Young"/>
    <n v="59"/>
    <n v="1"/>
  </r>
  <r>
    <x v="403"/>
    <n v="2756"/>
    <d v="2009-04-17T00:00:00"/>
    <n v="25"/>
    <n v="3750"/>
    <n v="0.06"/>
    <n v="150"/>
    <n v="3525"/>
    <s v="Denny Voltz"/>
    <s v="Baidu, Inc."/>
    <s v="Computer Software: Programming, Data Processing"/>
    <s v="Technology"/>
    <s v="Woodland"/>
    <n v="95695"/>
    <s v="California"/>
    <s v="West"/>
    <d v="2009-04-18T00:00:00"/>
    <n v="1"/>
    <s v="Consulting - Business Model"/>
    <s v="Consulting "/>
    <s v=" Business Model"/>
    <s v="Ava Wilson"/>
    <s v="Bob Turner"/>
    <n v="67"/>
    <n v="1"/>
  </r>
  <r>
    <x v="404"/>
    <n v="2756"/>
    <d v="2009-04-17T00:00:00"/>
    <n v="42"/>
    <n v="8400"/>
    <n v="7.0000000000000007E-2"/>
    <n v="200"/>
    <n v="7811.9999999999991"/>
    <s v="Denny Voltz"/>
    <s v="Baidu, Inc."/>
    <s v="Computer Software: Programming, Data Processing"/>
    <s v="Technology"/>
    <s v="Woodland"/>
    <n v="95695"/>
    <s v="California"/>
    <s v="West"/>
    <d v="2009-04-17T00:00:00"/>
    <n v="0"/>
    <s v="Development - Scala"/>
    <s v="Development "/>
    <s v=" Scala"/>
    <s v="Emily Taylor"/>
    <s v="Bob Turner"/>
    <n v="62"/>
    <n v="1"/>
  </r>
  <r>
    <x v="405"/>
    <n v="2757"/>
    <d v="2011-07-19T00:00:00"/>
    <n v="39"/>
    <n v="4875"/>
    <n v="7.0000000000000007E-2"/>
    <n v="125"/>
    <n v="4533.75"/>
    <s v="Julia Meador"/>
    <s v="Sigma-Aldrich Corporation"/>
    <s v="Specialty Chemicals"/>
    <s v="Consumer Durables"/>
    <s v="Freeport"/>
    <n v="61032"/>
    <s v="Illinois"/>
    <s v="Central"/>
    <d v="2011-07-19T00:00:00"/>
    <n v="0"/>
    <s v="Training - Development"/>
    <s v="Training "/>
    <s v=" Development"/>
    <s v="Michael Alister"/>
    <s v="Josh Martinez"/>
    <n v="68"/>
    <n v="1"/>
  </r>
  <r>
    <x v="406"/>
    <n v="2757"/>
    <d v="2011-07-19T00:00:00"/>
    <n v="42"/>
    <n v="5880"/>
    <n v="0.05"/>
    <n v="140"/>
    <n v="5586"/>
    <s v="Lycoris Stevenson"/>
    <s v="Intuitive Surgical, Inc."/>
    <s v="Industrial Specialties"/>
    <s v="Health Care"/>
    <s v="Indian Trail"/>
    <n v="28079"/>
    <s v="North Carolina"/>
    <s v="South"/>
    <d v="2011-07-20T00:00:00"/>
    <n v="1"/>
    <s v="Development - Front End Web"/>
    <s v="Development "/>
    <s v=" Front End Web"/>
    <s v="Mason Gibson"/>
    <s v="Frank Mitchell"/>
    <n v="71"/>
    <n v="1"/>
  </r>
  <r>
    <x v="407"/>
    <n v="2759"/>
    <d v="2010-11-24T00:00:00"/>
    <n v="25"/>
    <n v="3750"/>
    <n v="0"/>
    <n v="150"/>
    <n v="3750"/>
    <s v="Brenda Hildebrand"/>
    <s v="Whole Foods Market, Inc."/>
    <s v="Food Chains"/>
    <s v="Consumer Services"/>
    <s v="Vicksburg"/>
    <s v="39180"/>
    <s v="Mississippi"/>
    <s v="South"/>
    <d v="2010-11-26T00:00:00"/>
    <n v="2"/>
    <s v="Consulting - Business Model"/>
    <s v="Consulting "/>
    <s v=" Business Model"/>
    <s v="Emma Watson"/>
    <s v="Frank Mitchell"/>
    <n v="67"/>
    <n v="1"/>
  </r>
  <r>
    <x v="408"/>
    <n v="2790"/>
    <d v="2009-08-18T00:00:00"/>
    <n v="7"/>
    <n v="1120"/>
    <n v="0.01"/>
    <n v="160"/>
    <n v="1108.8"/>
    <s v="Maribeth Venier"/>
    <s v="Lam Research Corporation"/>
    <s v="Industrial Machinery/Components"/>
    <s v="Technology"/>
    <s v="Durango"/>
    <n v="81301"/>
    <s v="Colorado"/>
    <s v="West"/>
    <d v="2009-08-19T00:00:00"/>
    <n v="1"/>
    <s v="Development - Java"/>
    <s v="Development "/>
    <s v=" Java"/>
    <s v="Liam Franklin"/>
    <s v="Bob Turner"/>
    <n v="52"/>
    <n v="1"/>
  </r>
  <r>
    <x v="409"/>
    <n v="2790"/>
    <d v="2009-08-18T00:00:00"/>
    <n v="41"/>
    <n v="6150"/>
    <n v="0.02"/>
    <n v="150"/>
    <n v="6027"/>
    <s v="Maribeth Venier"/>
    <s v="Lam Research Corporation"/>
    <s v="Industrial Machinery/Components"/>
    <s v="Technology"/>
    <s v="Durango"/>
    <n v="81301"/>
    <s v="Colorado"/>
    <s v="West"/>
    <d v="2009-08-20T00:00:00"/>
    <n v="2"/>
    <s v="Consulting - Compensation"/>
    <s v="Consulting "/>
    <s v=" Compensation"/>
    <s v="Elizabeth Carter"/>
    <s v="Bob Turner"/>
    <n v="52"/>
    <n v="1"/>
  </r>
  <r>
    <x v="410"/>
    <n v="2790"/>
    <d v="2009-08-18T00:00:00"/>
    <n v="15"/>
    <n v="1800"/>
    <n v="0.03"/>
    <n v="120"/>
    <n v="1746"/>
    <s v="Maribeth Venier"/>
    <s v="Lam Research Corporation"/>
    <s v="Industrial Machinery/Components"/>
    <s v="Technology"/>
    <s v="Durango"/>
    <n v="81301"/>
    <s v="Colorado"/>
    <s v="West"/>
    <d v="2009-08-19T00:00:00"/>
    <n v="1"/>
    <s v="Development - Business Logic"/>
    <s v="Development "/>
    <s v=" Business Logic"/>
    <s v="Jacob Manziel"/>
    <s v="Bob Turner"/>
    <n v="57"/>
    <n v="1"/>
  </r>
  <r>
    <x v="411"/>
    <n v="2790"/>
    <d v="2009-08-18T00:00:00"/>
    <n v="15"/>
    <n v="3000"/>
    <n v="0.09"/>
    <n v="200"/>
    <n v="2730"/>
    <s v="Maribeth Venier"/>
    <s v="Lam Research Corporation"/>
    <s v="Industrial Machinery/Components"/>
    <s v="Technology"/>
    <s v="Durango"/>
    <n v="81301"/>
    <s v="Colorado"/>
    <s v="West"/>
    <d v="2009-08-20T00:00:00"/>
    <n v="2"/>
    <s v="Development - Big Data"/>
    <s v="Development "/>
    <s v=" Big Data"/>
    <s v="Mason Gibson"/>
    <s v="Bob Turner"/>
    <n v="71"/>
    <n v="1"/>
  </r>
  <r>
    <x v="412"/>
    <n v="2791"/>
    <d v="2009-10-09T00:00:00"/>
    <n v="47"/>
    <n v="7520"/>
    <n v="0"/>
    <n v="160"/>
    <n v="7520"/>
    <s v="Eugene Melton"/>
    <s v="Linear Technology Corporation"/>
    <s v="Semiconductors"/>
    <s v="Technology"/>
    <s v="Carpentersville"/>
    <n v="60110"/>
    <s v="Illinois"/>
    <s v="Central"/>
    <d v="2009-10-09T00:00:00"/>
    <n v="0"/>
    <s v="Development - Java"/>
    <s v="Development "/>
    <s v=" Java"/>
    <s v="William Bufont"/>
    <s v="Josh Martinez"/>
    <n v="62"/>
    <n v="1"/>
  </r>
  <r>
    <x v="413"/>
    <n v="2791"/>
    <d v="2009-10-09T00:00:00"/>
    <n v="49"/>
    <n v="6125"/>
    <n v="0.09"/>
    <n v="125"/>
    <n v="5573.75"/>
    <s v="Eugene Melton"/>
    <s v="Linear Technology Corporation"/>
    <s v="Semiconductors"/>
    <s v="Technology"/>
    <s v="Carpentersville"/>
    <n v="60110"/>
    <s v="Illinois"/>
    <s v="Central"/>
    <d v="2009-10-11T00:00:00"/>
    <n v="2"/>
    <s v="Training - Development"/>
    <s v="Training "/>
    <s v=" Development"/>
    <s v="Emily Taylor"/>
    <s v="Josh Martinez"/>
    <n v="62"/>
    <n v="1"/>
  </r>
  <r>
    <x v="414"/>
    <n v="2791"/>
    <d v="2009-10-09T00:00:00"/>
    <n v="18"/>
    <n v="1980"/>
    <n v="0.1"/>
    <n v="110"/>
    <n v="1782"/>
    <s v="Eugene Melton"/>
    <s v="Linear Technology Corporation"/>
    <s v="Semiconductors"/>
    <s v="Technology"/>
    <s v="Carpentersville"/>
    <n v="60110"/>
    <s v="Illinois"/>
    <s v="Central"/>
    <d v="2009-10-10T00:00:00"/>
    <n v="1"/>
    <s v="Development - Python"/>
    <s v="Development "/>
    <s v=" Python"/>
    <s v="Daniel Tusk"/>
    <s v="Josh Martinez"/>
    <n v="45"/>
    <n v="1"/>
  </r>
  <r>
    <x v="415"/>
    <n v="2816"/>
    <d v="2009-09-19T00:00:00"/>
    <n v="35"/>
    <n v="4200"/>
    <n v="0"/>
    <n v="120"/>
    <n v="4200"/>
    <s v="Ross Hastings"/>
    <s v="Activision Blizzard, Inc"/>
    <s v="Computer Software: Prepackaged Software"/>
    <s v="Technology"/>
    <s v="North Miami"/>
    <n v="33161"/>
    <s v="Florida"/>
    <s v="South"/>
    <d v="2009-09-20T00:00:00"/>
    <n v="1"/>
    <s v="Development - Business Logic"/>
    <s v="Development "/>
    <s v=" Business Logic"/>
    <s v="Emma Watson"/>
    <s v="Frank Mitchell"/>
    <n v="67"/>
    <n v="1"/>
  </r>
  <r>
    <x v="416"/>
    <n v="2817"/>
    <d v="2009-04-18T00:00:00"/>
    <n v="14"/>
    <n v="2100"/>
    <n v="0.1"/>
    <n v="150"/>
    <n v="1890"/>
    <s v="Luke Dana"/>
    <s v="Intel Corporation"/>
    <s v="Semiconductors"/>
    <s v="Technology"/>
    <s v="Hilton Head Island"/>
    <s v="29915"/>
    <s v="South Carolina"/>
    <s v="South"/>
    <d v="2009-04-19T00:00:00"/>
    <n v="1"/>
    <s v="Consulting - Business Model"/>
    <s v="Consulting "/>
    <s v=" Business Model"/>
    <s v="Olivia Sullivan"/>
    <s v="Frank Mitchell"/>
    <n v="53"/>
    <n v="1"/>
  </r>
  <r>
    <x v="417"/>
    <n v="2817"/>
    <d v="2009-04-18T00:00:00"/>
    <n v="40"/>
    <n v="5000"/>
    <n v="0.06"/>
    <n v="125"/>
    <n v="4700"/>
    <s v="Luke Dana"/>
    <s v="Intel Corporation"/>
    <s v="Semiconductors"/>
    <s v="Technology"/>
    <s v="Mount Pleasant"/>
    <n v="29464"/>
    <s v="South Carolina"/>
    <s v="South"/>
    <d v="2009-04-20T00:00:00"/>
    <n v="2"/>
    <s v="Training - SQL"/>
    <s v="Training "/>
    <s v=" SQL"/>
    <s v="Alexander Edison"/>
    <s v="Frank Mitchell"/>
    <n v="70"/>
    <n v="1"/>
  </r>
  <r>
    <x v="418"/>
    <n v="2818"/>
    <d v="2009-12-11T00:00:00"/>
    <n v="37"/>
    <n v="4625"/>
    <n v="0.05"/>
    <n v="125"/>
    <n v="4393.75"/>
    <s v="Ross Hastings"/>
    <s v="Activision Blizzard, Inc"/>
    <s v="Computer Software: Prepackaged Software"/>
    <s v="Technology"/>
    <s v="North Miami"/>
    <n v="33161"/>
    <s v="Florida"/>
    <s v="South"/>
    <d v="2009-12-13T00:00:00"/>
    <n v="2"/>
    <s v="Training - SQL"/>
    <s v="Training "/>
    <s v=" SQL"/>
    <s v="Noah Smith"/>
    <s v="Frank Mitchell"/>
    <n v="59"/>
    <n v="1"/>
  </r>
  <r>
    <x v="419"/>
    <n v="2818"/>
    <d v="2009-12-11T00:00:00"/>
    <n v="39"/>
    <n v="4875"/>
    <n v="0"/>
    <n v="125"/>
    <n v="4875"/>
    <s v="Ross Hastings"/>
    <s v="Activision Blizzard, Inc"/>
    <s v="Computer Software: Prepackaged Software"/>
    <s v="Technology"/>
    <s v="North Miami"/>
    <n v="33161"/>
    <s v="Florida"/>
    <s v="South"/>
    <d v="2009-12-12T00:00:00"/>
    <n v="1"/>
    <s v="Training - SQL"/>
    <s v="Training "/>
    <s v=" SQL"/>
    <s v="Michael Alister"/>
    <s v="Frank Mitchell"/>
    <n v="68"/>
    <n v="1"/>
  </r>
  <r>
    <x v="420"/>
    <n v="2818"/>
    <d v="2009-12-11T00:00:00"/>
    <n v="2"/>
    <n v="220"/>
    <n v="0.02"/>
    <n v="110"/>
    <n v="215.6"/>
    <s v="Ross Hastings"/>
    <s v="Activision Blizzard, Inc"/>
    <s v="Computer Software: Prepackaged Software"/>
    <s v="Technology"/>
    <s v="North Miami"/>
    <n v="33161"/>
    <s v="Florida"/>
    <s v="South"/>
    <d v="2009-12-12T00:00:00"/>
    <n v="1"/>
    <s v="Development - Python"/>
    <s v="Development "/>
    <s v=" Python"/>
    <s v="Daniel Tusk"/>
    <s v="Frank Mitchell"/>
    <n v="45"/>
    <n v="1"/>
  </r>
  <r>
    <x v="421"/>
    <n v="2823"/>
    <d v="2011-09-08T00:00:00"/>
    <n v="17"/>
    <n v="2550"/>
    <n v="0.08"/>
    <n v="150"/>
    <n v="2346"/>
    <s v="Robert Jones"/>
    <s v="Autodesk, Inc."/>
    <s v="Computer Software: Prepackaged Software"/>
    <s v="Technology"/>
    <s v="Oakville"/>
    <s v="63129"/>
    <s v="MO"/>
    <s v="Central"/>
    <d v="2011-09-09T00:00:00"/>
    <n v="1"/>
    <s v="Consulting - Business Model"/>
    <s v="Consulting "/>
    <s v=" Business Model"/>
    <s v="Isabella Douglas"/>
    <s v="Josh Martinez"/>
    <n v="75"/>
    <n v="1"/>
  </r>
  <r>
    <x v="422"/>
    <n v="2823"/>
    <d v="2011-09-08T00:00:00"/>
    <n v="21"/>
    <n v="4200"/>
    <n v="0"/>
    <n v="200"/>
    <n v="4200"/>
    <s v="Robert Jones"/>
    <s v="Autodesk, Inc."/>
    <s v="Computer Software: Prepackaged Software"/>
    <s v="Technology"/>
    <s v="Oakville"/>
    <s v="63129"/>
    <s v="MO"/>
    <s v="Central"/>
    <d v="2011-09-09T00:00:00"/>
    <n v="1"/>
    <s v="Development - Big Data"/>
    <s v="Development "/>
    <s v=" Big Data"/>
    <s v="Noah Smith"/>
    <s v="Josh Martinez"/>
    <n v="59"/>
    <n v="1"/>
  </r>
  <r>
    <x v="423"/>
    <n v="2848"/>
    <d v="2012-03-09T00:00:00"/>
    <n v="35"/>
    <n v="4375"/>
    <n v="0.06"/>
    <n v="125"/>
    <n v="4112.5"/>
    <s v="Emily Kriz"/>
    <s v="Gilead Sciences, Inc."/>
    <s v="Biotechnology: Biological Products (No Diagnostic Substances)"/>
    <s v="Health Care"/>
    <s v="Prairie Village"/>
    <n v="66202"/>
    <s v="Kansas"/>
    <s v="Central"/>
    <d v="2012-03-11T00:00:00"/>
    <n v="2"/>
    <s v="Training - SQL"/>
    <s v="Training "/>
    <s v=" SQL"/>
    <s v="Jacob Manziel"/>
    <s v="Josh Martinez"/>
    <n v="57"/>
    <n v="1"/>
  </r>
  <r>
    <x v="424"/>
    <n v="2848"/>
    <d v="2012-03-09T00:00:00"/>
    <n v="8"/>
    <n v="1200"/>
    <n v="0.04"/>
    <n v="150"/>
    <n v="1152"/>
    <s v="Emily Kriz"/>
    <s v="Gilead Sciences, Inc."/>
    <s v="Biotechnology: Biological Products (No Diagnostic Substances)"/>
    <s v="Health Care"/>
    <s v="Prairie Village"/>
    <n v="66202"/>
    <s v="Kansas"/>
    <s v="Central"/>
    <d v="2012-03-11T00:00:00"/>
    <n v="2"/>
    <s v="Consulting - Market Research"/>
    <s v="Consulting "/>
    <s v=" Market Research"/>
    <s v="Jayden Hamilton"/>
    <s v="Josh Martinez"/>
    <n v="71"/>
    <n v="1"/>
  </r>
  <r>
    <x v="425"/>
    <n v="2852"/>
    <d v="2010-01-15T00:00:00"/>
    <n v="10"/>
    <n v="1100"/>
    <n v="0.02"/>
    <n v="110"/>
    <n v="1078"/>
    <s v="Luke Dana"/>
    <s v="Intel Corporation"/>
    <s v="Semiconductors"/>
    <s v="Technology"/>
    <s v="Mount Pleasant"/>
    <n v="29464"/>
    <s v="South Carolina"/>
    <s v="South"/>
    <d v="2010-01-15T00:00:00"/>
    <n v="0"/>
    <s v="Development - Python"/>
    <s v="Development "/>
    <s v=" Python"/>
    <s v="Daniel Tusk"/>
    <s v="Frank Mitchell"/>
    <n v="45"/>
    <n v="1"/>
  </r>
  <r>
    <x v="426"/>
    <n v="2852"/>
    <d v="2010-01-15T00:00:00"/>
    <n v="42"/>
    <n v="6300"/>
    <n v="0.06"/>
    <n v="150"/>
    <n v="5922"/>
    <s v="Luke Dana"/>
    <s v="Intel Corporation"/>
    <s v="Semiconductors"/>
    <s v="Technology"/>
    <s v="Myrtle Beach"/>
    <n v="29577"/>
    <s v="South Carolina"/>
    <s v="South"/>
    <d v="2010-01-16T00:00:00"/>
    <n v="1"/>
    <s v="Consulting - Market Research"/>
    <s v="Consulting "/>
    <s v=" Market Research"/>
    <s v="Alexander Edison"/>
    <s v="Frank Mitchell"/>
    <n v="70"/>
    <n v="1"/>
  </r>
  <r>
    <x v="427"/>
    <n v="2853"/>
    <d v="2009-05-04T00:00:00"/>
    <n v="25"/>
    <n v="5000"/>
    <n v="0.05"/>
    <n v="200"/>
    <n v="4750"/>
    <s v="Bill Engle"/>
    <s v="TripAdvisor, Inc."/>
    <s v="Computer Software: Programming, Data Processing"/>
    <s v="Technology"/>
    <s v="Oakland"/>
    <n v="94601"/>
    <s v="California"/>
    <s v="West"/>
    <d v="2009-05-07T00:00:00"/>
    <n v="3"/>
    <s v="Development - Big Data"/>
    <s v="Development "/>
    <s v=" Big Data"/>
    <s v="Elizabeth Carter"/>
    <s v="Bob Turner"/>
    <n v="52"/>
    <n v="1"/>
  </r>
  <r>
    <x v="428"/>
    <n v="2882"/>
    <d v="2011-08-21T00:00:00"/>
    <n v="23"/>
    <n v="2875"/>
    <n v="0.03"/>
    <n v="125"/>
    <n v="2788.75"/>
    <s v="Yoseph MacAllister"/>
    <s v="Twenty-First Century Fox, Inc."/>
    <s v="Television Services"/>
    <s v="Consumer Services"/>
    <s v="Pullman"/>
    <n v="99163"/>
    <s v="Washington"/>
    <s v="West"/>
    <d v="2011-08-23T00:00:00"/>
    <n v="2"/>
    <s v="Training - Development"/>
    <s v="Training "/>
    <s v=" Development"/>
    <s v="Ethan Bird"/>
    <s v="Bob Turner"/>
    <n v="60"/>
    <n v="1"/>
  </r>
  <r>
    <x v="429"/>
    <n v="2882"/>
    <d v="2011-08-21T00:00:00"/>
    <n v="9"/>
    <n v="1350"/>
    <n v="7.0000000000000007E-2"/>
    <n v="150"/>
    <n v="1255.5"/>
    <s v="Yoseph MacAllister"/>
    <s v="Twenty-First Century Fox, Inc."/>
    <s v="Television Services"/>
    <s v="Consumer Services"/>
    <s v="Pullman"/>
    <n v="99163"/>
    <s v="Washington"/>
    <s v="West"/>
    <d v="2011-08-22T00:00:00"/>
    <n v="1"/>
    <s v="Consulting - Business Model"/>
    <s v="Consulting "/>
    <s v=" Business Model"/>
    <s v="Isabella Douglas"/>
    <s v="Bob Turner"/>
    <n v="75"/>
    <n v="1"/>
  </r>
  <r>
    <x v="430"/>
    <n v="2883"/>
    <d v="2011-01-22T00:00:00"/>
    <n v="34"/>
    <n v="6800"/>
    <n v="0.1"/>
    <n v="200"/>
    <n v="6120"/>
    <s v="Rob Cano"/>
    <s v="Yahoo! Inc."/>
    <s v="EDP Services"/>
    <s v="Technology"/>
    <s v="Marshalltown"/>
    <n v="50158"/>
    <s v="Iowa"/>
    <s v="Central"/>
    <d v="2011-01-24T00:00:00"/>
    <n v="2"/>
    <s v="Development - Big Data"/>
    <s v="Development "/>
    <s v=" Big Data"/>
    <s v="Ava Wilson"/>
    <s v="Josh Martinez"/>
    <n v="67"/>
    <n v="1"/>
  </r>
  <r>
    <x v="431"/>
    <n v="2885"/>
    <d v="2012-09-18T00:00:00"/>
    <n v="29"/>
    <n v="3190"/>
    <n v="0.06"/>
    <n v="110"/>
    <n v="2998.6"/>
    <s v="Nora Stevenson"/>
    <s v="Gilead Sciences, Inc."/>
    <s v="Biotechnology: Biological Products (No Diagnostic Substances)"/>
    <s v="Health Care"/>
    <s v="Richmond"/>
    <n v="23223"/>
    <s v="Virginia"/>
    <s v="South"/>
    <d v="2012-09-18T00:00:00"/>
    <n v="0"/>
    <s v="Development - Python"/>
    <s v="Development "/>
    <s v=" Python"/>
    <s v="William Bufont"/>
    <s v="Frank Mitchell"/>
    <n v="62"/>
    <n v="1"/>
  </r>
  <r>
    <x v="432"/>
    <n v="2885"/>
    <d v="2012-09-18T00:00:00"/>
    <n v="46"/>
    <n v="9200"/>
    <n v="0.06"/>
    <n v="200"/>
    <n v="8648"/>
    <s v="Nora Stevenson"/>
    <s v="Gilead Sciences, Inc."/>
    <s v="Biotechnology: Biological Products (No Diagnostic Substances)"/>
    <s v="Health Care"/>
    <s v="Richmond"/>
    <n v="23223"/>
    <s v="Virginia"/>
    <s v="South"/>
    <d v="2012-09-20T00:00:00"/>
    <n v="2"/>
    <s v="Development - Big Data"/>
    <s v="Development "/>
    <s v=" Big Data"/>
    <s v="Sophia Dixon"/>
    <s v="Frank Mitchell"/>
    <n v="71"/>
    <n v="1"/>
  </r>
  <r>
    <x v="433"/>
    <n v="2912"/>
    <d v="2012-03-11T00:00:00"/>
    <n v="7"/>
    <n v="1050"/>
    <n v="0.08"/>
    <n v="150"/>
    <n v="966"/>
    <s v="Tamara O'Brill"/>
    <s v="Symantec Corporation"/>
    <s v="Computer Software: Prepackaged Software"/>
    <s v="Technology"/>
    <s v="Pflugerville"/>
    <n v="78660"/>
    <s v="Texas"/>
    <s v="Central"/>
    <d v="2012-03-13T00:00:00"/>
    <n v="2"/>
    <s v="Consulting - Strategy"/>
    <s v="Consulting "/>
    <s v=" Strategy"/>
    <s v="Daniel Tusk"/>
    <s v="Josh Martinez"/>
    <n v="45"/>
    <n v="1"/>
  </r>
  <r>
    <x v="434"/>
    <n v="2912"/>
    <d v="2012-03-11T00:00:00"/>
    <n v="9"/>
    <n v="990"/>
    <n v="0.05"/>
    <n v="110"/>
    <n v="940.5"/>
    <s v="Tamara O'Brill"/>
    <s v="Symantec Corporation"/>
    <s v="Computer Software: Prepackaged Software"/>
    <s v="Technology"/>
    <s v="Pflugerville"/>
    <n v="78660"/>
    <s v="Texas"/>
    <s v="Central"/>
    <d v="2012-03-18T00:00:00"/>
    <n v="7"/>
    <s v="Development - Python"/>
    <s v="Development "/>
    <s v=" Python"/>
    <s v="William Bufont"/>
    <s v="Josh Martinez"/>
    <n v="62"/>
    <n v="1"/>
  </r>
  <r>
    <x v="435"/>
    <n v="2914"/>
    <d v="2010-03-02T00:00:00"/>
    <n v="3"/>
    <n v="330"/>
    <n v="0.09"/>
    <n v="110"/>
    <n v="300.3"/>
    <s v="Maureen Sundaresam"/>
    <s v="Starbucks Corporation"/>
    <s v="Restaurants"/>
    <s v="Consumer Services"/>
    <s v="Chula Vista"/>
    <n v="91911"/>
    <s v="California"/>
    <s v="West"/>
    <d v="2010-03-03T00:00:00"/>
    <n v="1"/>
    <s v="Development - Python"/>
    <s v="Development "/>
    <s v=" Python"/>
    <s v="Alexander Edison"/>
    <s v="Bob Turner"/>
    <n v="70"/>
    <n v="1"/>
  </r>
  <r>
    <x v="436"/>
    <n v="2915"/>
    <d v="2009-03-30T00:00:00"/>
    <n v="41"/>
    <n v="4920"/>
    <n v="7.0000000000000007E-2"/>
    <n v="120"/>
    <n v="4575.5999999999995"/>
    <s v="Tim Trevino"/>
    <s v="Adobe Systems Incorporated"/>
    <s v="Computer Software: Prepackaged Software"/>
    <s v="Technology"/>
    <s v="Rexburg"/>
    <n v="83440"/>
    <s v="Idaho"/>
    <s v="West"/>
    <d v="2009-04-03T00:00:00"/>
    <n v="4"/>
    <s v="Development - Business Logic"/>
    <s v="Development "/>
    <s v=" Business Logic"/>
    <s v="Emma Watson"/>
    <s v="Bob Turner"/>
    <n v="67"/>
    <n v="1"/>
  </r>
  <r>
    <x v="437"/>
    <n v="2915"/>
    <d v="2009-03-30T00:00:00"/>
    <n v="23"/>
    <n v="3450"/>
    <n v="0.01"/>
    <n v="150"/>
    <n v="3415.5"/>
    <s v="Tim Trevino"/>
    <s v="Adobe Systems Incorporated"/>
    <s v="Computer Software: Prepackaged Software"/>
    <s v="Technology"/>
    <s v="Twin Falls"/>
    <n v="83301"/>
    <s v="Idaho"/>
    <s v="West"/>
    <d v="2009-04-04T00:00:00"/>
    <n v="5"/>
    <s v="Consulting - Business Model"/>
    <s v="Consulting "/>
    <s v=" Business Model"/>
    <s v="Mia Moore"/>
    <s v="Bob Turner"/>
    <n v="51"/>
    <n v="1"/>
  </r>
  <r>
    <x v="438"/>
    <n v="2947"/>
    <d v="2011-04-25T00:00:00"/>
    <n v="8"/>
    <n v="880"/>
    <n v="0.05"/>
    <n v="110"/>
    <n v="836"/>
    <s v="Pete Collister"/>
    <s v="Micron Technology, Inc."/>
    <s v="Semiconductors"/>
    <s v="Technology"/>
    <s v="Owasso"/>
    <n v="74055"/>
    <s v="Oklahoma"/>
    <s v="Central"/>
    <d v="2011-04-27T00:00:00"/>
    <n v="2"/>
    <s v="Development - Python"/>
    <s v="Development "/>
    <s v=" Python"/>
    <s v="Elizabeth Carter"/>
    <s v="Josh Martinez"/>
    <n v="52"/>
    <n v="1"/>
  </r>
  <r>
    <x v="439"/>
    <n v="2976"/>
    <d v="2010-12-09T00:00:00"/>
    <n v="30"/>
    <n v="3750"/>
    <n v="0.09"/>
    <n v="125"/>
    <n v="3412.5"/>
    <s v="Edward Parks"/>
    <s v="eBay Inc."/>
    <s v="Business Services"/>
    <s v="Miscellaneous"/>
    <s v="Carbondale"/>
    <n v="62901"/>
    <s v="Illinois"/>
    <s v="Central"/>
    <d v="2010-12-11T00:00:00"/>
    <n v="2"/>
    <s v="Training - Development"/>
    <s v="Training "/>
    <s v=" Development"/>
    <s v="Alexander Edison"/>
    <s v="Josh Martinez"/>
    <n v="70"/>
    <n v="1"/>
  </r>
  <r>
    <x v="440"/>
    <n v="2978"/>
    <d v="2011-05-02T00:00:00"/>
    <n v="34"/>
    <n v="5100"/>
    <n v="0.01"/>
    <n v="150"/>
    <n v="5049"/>
    <s v="Alan Brumley"/>
    <s v="Bed Bath &amp; Beyond Inc."/>
    <s v="Home Furnishings"/>
    <s v="Consumer Services"/>
    <s v="Mountain View"/>
    <n v="94043"/>
    <s v="California"/>
    <s v="West"/>
    <d v="2011-05-03T00:00:00"/>
    <n v="1"/>
    <s v="Consulting - Market Research"/>
    <s v="Consulting "/>
    <s v=" Market Research"/>
    <s v="Isabella Douglas"/>
    <s v="Bob Turner"/>
    <n v="75"/>
    <n v="1"/>
  </r>
  <r>
    <x v="441"/>
    <n v="2978"/>
    <d v="2011-05-02T00:00:00"/>
    <n v="36"/>
    <n v="3960"/>
    <n v="0.09"/>
    <n v="110"/>
    <n v="3603.6"/>
    <s v="Alan Brumley"/>
    <s v="Bed Bath &amp; Beyond Inc."/>
    <s v="Home Furnishings"/>
    <s v="Consumer Services"/>
    <s v="Murrieta"/>
    <n v="92563"/>
    <s v="California"/>
    <s v="West"/>
    <d v="2011-05-04T00:00:00"/>
    <n v="2"/>
    <s v="Development - PHP"/>
    <s v="Development "/>
    <s v=" PHP"/>
    <s v="Jacob Manziel"/>
    <s v="Bob Turner"/>
    <n v="57"/>
    <n v="1"/>
  </r>
  <r>
    <x v="442"/>
    <n v="2978"/>
    <d v="2011-05-02T00:00:00"/>
    <n v="28"/>
    <n v="4200"/>
    <n v="7.0000000000000007E-2"/>
    <n v="150"/>
    <n v="3905.9999999999995"/>
    <s v="Alan Brumley"/>
    <s v="Bed Bath &amp; Beyond Inc."/>
    <s v="Home Furnishings"/>
    <s v="Consumer Services"/>
    <s v="Smithfield"/>
    <s v="02917"/>
    <s v="Rhode Island"/>
    <s v="East"/>
    <d v="2011-05-03T00:00:00"/>
    <n v="1"/>
    <s v="Consulting - Market Research"/>
    <s v="Consulting "/>
    <s v=" Market Research"/>
    <s v="Elizabeth Carter"/>
    <s v="Allen Young"/>
    <n v="52"/>
    <n v="1"/>
  </r>
  <r>
    <x v="443"/>
    <n v="3008"/>
    <d v="2011-11-07T00:00:00"/>
    <n v="41"/>
    <n v="4510"/>
    <n v="0.01"/>
    <n v="110"/>
    <n v="4464.8999999999996"/>
    <s v="Charles Sunley"/>
    <s v="Electronic Arts Inc."/>
    <s v="Computer Software: Prepackaged Software"/>
    <s v="Technology"/>
    <s v="Santa Clara"/>
    <n v="95051"/>
    <s v="California"/>
    <s v="West"/>
    <d v="2011-11-08T00:00:00"/>
    <n v="1"/>
    <s v="Development - PHP"/>
    <s v="Development "/>
    <s v=" PHP"/>
    <s v="Jacob Manziel"/>
    <s v="Bob Turner"/>
    <n v="57"/>
    <n v="1"/>
  </r>
  <r>
    <x v="444"/>
    <n v="3012"/>
    <d v="2010-05-04T00:00:00"/>
    <n v="41"/>
    <n v="6560"/>
    <n v="0"/>
    <n v="160"/>
    <n v="6560"/>
    <s v="Maxwell O'Connel"/>
    <s v="Seagate Technology."/>
    <s v="Electronic Components"/>
    <s v="Technology"/>
    <s v="New Bern"/>
    <n v="28560"/>
    <s v="North Carolina"/>
    <s v="South"/>
    <d v="2010-05-06T00:00:00"/>
    <n v="2"/>
    <s v="Development - Java"/>
    <s v="Development "/>
    <s v=" Java"/>
    <s v="Daniel Tusk"/>
    <s v="Frank Mitchell"/>
    <n v="45"/>
    <n v="1"/>
  </r>
  <r>
    <x v="445"/>
    <n v="3014"/>
    <d v="2012-10-29T00:00:00"/>
    <n v="13"/>
    <n v="2080"/>
    <n v="0.02"/>
    <n v="160"/>
    <n v="2038.3999999999999"/>
    <s v="Pamela Boeckenhauer"/>
    <s v="Garmin Ltd."/>
    <s v="Industrial Machinery/Components"/>
    <s v="Capital Goods"/>
    <s v="Ossining"/>
    <n v="10562"/>
    <s v="New York"/>
    <s v="East"/>
    <d v="2012-10-31T00:00:00"/>
    <n v="2"/>
    <s v="Development - Java"/>
    <s v="Development "/>
    <s v=" Java"/>
    <s v="Liam Franklin"/>
    <s v="Allen Young"/>
    <n v="52"/>
    <n v="1"/>
  </r>
  <r>
    <x v="446"/>
    <n v="3040"/>
    <d v="2010-04-11T00:00:00"/>
    <n v="13"/>
    <n v="1430"/>
    <n v="0.01"/>
    <n v="110"/>
    <n v="1415.7"/>
    <s v="Tracy Raglin"/>
    <s v="Comcast Corporation"/>
    <s v="Television Services"/>
    <s v="Consumer Services"/>
    <s v="Riviera Beach"/>
    <n v="33404"/>
    <s v="Florida"/>
    <s v="South"/>
    <d v="2010-04-12T00:00:00"/>
    <n v="1"/>
    <s v="Development - Python"/>
    <s v="Development "/>
    <s v=" Python"/>
    <s v="Jacob Manziel"/>
    <s v="Frank Mitchell"/>
    <n v="57"/>
    <n v="1"/>
  </r>
  <r>
    <x v="447"/>
    <n v="3042"/>
    <d v="2009-11-20T00:00:00"/>
    <n v="26"/>
    <n v="3120"/>
    <n v="0.1"/>
    <n v="120"/>
    <n v="2808"/>
    <s v="Christy Blume"/>
    <s v="Intuit Inc."/>
    <s v="Computer Software: Prepackaged Software"/>
    <s v="Technology"/>
    <s v="Santa Maria"/>
    <n v="93454"/>
    <s v="California"/>
    <s v="West"/>
    <d v="2009-11-21T00:00:00"/>
    <n v="1"/>
    <s v="Development - Business Logic"/>
    <s v="Development "/>
    <s v=" Business Logic"/>
    <s v="Mason Gibson"/>
    <s v="Bob Turner"/>
    <n v="71"/>
    <n v="1"/>
  </r>
  <r>
    <x v="448"/>
    <n v="3046"/>
    <d v="2011-11-29T00:00:00"/>
    <n v="24"/>
    <n v="3840"/>
    <n v="0.03"/>
    <n v="160"/>
    <n v="3724.7999999999997"/>
    <s v="Sung Martin"/>
    <s v="Ross Stores, Inc."/>
    <s v="Clothing/Shoe/Accessory Stores"/>
    <s v="Consumer Services"/>
    <s v="Nampa"/>
    <n v="83686"/>
    <s v="Idaho"/>
    <s v="West"/>
    <d v="2011-12-01T00:00:00"/>
    <n v="2"/>
    <s v="Development - Java"/>
    <s v="Development "/>
    <s v=" Java"/>
    <s v="Abigail Young"/>
    <s v="Bob Turner"/>
    <n v="50"/>
    <n v="1"/>
  </r>
  <r>
    <x v="449"/>
    <n v="3073"/>
    <d v="2009-01-07T00:00:00"/>
    <n v="3"/>
    <n v="480"/>
    <n v="0.05"/>
    <n v="160"/>
    <n v="456"/>
    <s v="Jasper Galang"/>
    <s v="eBay Inc."/>
    <s v="Business Services"/>
    <s v="Miscellaneous"/>
    <s v="Franklin Square"/>
    <n v="11010"/>
    <s v="New York"/>
    <s v="East"/>
    <d v="2009-01-08T00:00:00"/>
    <n v="1"/>
    <s v="Development - Java"/>
    <s v="Development "/>
    <s v=" Java"/>
    <s v="Ethan Bird"/>
    <s v="Allen Young"/>
    <n v="60"/>
    <n v="1"/>
  </r>
  <r>
    <x v="450"/>
    <n v="3073"/>
    <d v="2009-01-07T00:00:00"/>
    <n v="3"/>
    <n v="450"/>
    <n v="7.0000000000000007E-2"/>
    <n v="150"/>
    <n v="418.5"/>
    <s v="Jasper Galang"/>
    <s v="eBay Inc."/>
    <s v="Business Services"/>
    <s v="Miscellaneous"/>
    <s v="Franklin Square"/>
    <n v="11010"/>
    <s v="New York"/>
    <s v="East"/>
    <d v="2009-01-08T00:00:00"/>
    <n v="1"/>
    <s v="Consulting - Compensation"/>
    <s v="Consulting "/>
    <s v=" Compensation"/>
    <s v="Madison Hill"/>
    <s v="Allen Young"/>
    <n v="58"/>
    <n v="1"/>
  </r>
  <r>
    <x v="451"/>
    <n v="3073"/>
    <d v="2009-01-07T00:00:00"/>
    <n v="7"/>
    <n v="1050"/>
    <n v="7.0000000000000007E-2"/>
    <n v="150"/>
    <n v="976.49999999999989"/>
    <s v="Jasper Galang"/>
    <s v="eBay Inc."/>
    <s v="Business Services"/>
    <s v="Miscellaneous"/>
    <s v="Franklin Square"/>
    <n v="11010"/>
    <s v="New York"/>
    <s v="East"/>
    <d v="2009-01-08T00:00:00"/>
    <n v="1"/>
    <s v="Consulting - Strategy"/>
    <s v="Consulting "/>
    <s v=" Strategy"/>
    <s v="Isabella Douglas"/>
    <s v="Allen Young"/>
    <n v="75"/>
    <n v="1"/>
  </r>
  <r>
    <x v="452"/>
    <n v="3078"/>
    <d v="2010-02-11T00:00:00"/>
    <n v="12"/>
    <n v="1440"/>
    <n v="0.05"/>
    <n v="120"/>
    <n v="1368"/>
    <s v="Paul Carmichael"/>
    <s v="Liberty Media Corporation"/>
    <s v="Broadcasting"/>
    <s v="Consumer Services"/>
    <s v="Davis"/>
    <n v="95616"/>
    <s v="California"/>
    <s v="West"/>
    <d v="2010-02-12T00:00:00"/>
    <n v="1"/>
    <s v="Development - Business Logic"/>
    <s v="Development "/>
    <s v=" Business Logic"/>
    <s v="Alexander Edison"/>
    <s v="Bob Turner"/>
    <n v="70"/>
    <n v="1"/>
  </r>
  <r>
    <x v="453"/>
    <n v="3078"/>
    <d v="2010-02-11T00:00:00"/>
    <n v="1"/>
    <n v="125"/>
    <n v="0.1"/>
    <n v="125"/>
    <n v="112.5"/>
    <s v="Paul Carmichael"/>
    <s v="Liberty Media Corporation"/>
    <s v="Broadcasting"/>
    <s v="Consumer Services"/>
    <s v="Swansea"/>
    <s v="02777"/>
    <s v="MA"/>
    <s v="East"/>
    <d v="2010-02-13T00:00:00"/>
    <n v="2"/>
    <s v="Training - Development"/>
    <s v="Training "/>
    <s v=" Development"/>
    <s v="Michael Alister"/>
    <s v="Allen Young"/>
    <n v="68"/>
    <n v="1"/>
  </r>
  <r>
    <x v="454"/>
    <n v="3104"/>
    <d v="2010-09-15T00:00:00"/>
    <n v="50"/>
    <n v="5500"/>
    <n v="0.01"/>
    <n v="110"/>
    <n v="5445"/>
    <s v="David Thompson"/>
    <s v="Yahoo! Inc."/>
    <s v="EDP Services"/>
    <s v="Technology"/>
    <s v="Dover"/>
    <n v="19901"/>
    <s v="Delaware"/>
    <s v="East"/>
    <d v="2010-09-17T00:00:00"/>
    <n v="2"/>
    <s v="Development - Python"/>
    <s v="Development "/>
    <s v=" Python"/>
    <s v="Isabella Douglas"/>
    <s v="Allen Young"/>
    <n v="75"/>
    <n v="1"/>
  </r>
  <r>
    <x v="455"/>
    <n v="3104"/>
    <d v="2010-09-15T00:00:00"/>
    <n v="24"/>
    <n v="2880"/>
    <n v="0.06"/>
    <n v="120"/>
    <n v="2707.2"/>
    <s v="David Thompson"/>
    <s v="Yahoo! Inc."/>
    <s v="EDP Services"/>
    <s v="Technology"/>
    <s v="Dover"/>
    <n v="19901"/>
    <s v="Delaware"/>
    <s v="East"/>
    <d v="2010-09-15T00:00:00"/>
    <n v="0"/>
    <s v="Development - Business Logic"/>
    <s v="Development "/>
    <s v=" Business Logic"/>
    <s v="Noah Smith"/>
    <s v="Allen Young"/>
    <n v="59"/>
    <n v="1"/>
  </r>
  <r>
    <x v="456"/>
    <n v="3108"/>
    <d v="2010-08-04T00:00:00"/>
    <n v="36"/>
    <n v="4320"/>
    <n v="0.09"/>
    <n v="120"/>
    <n v="3931.2000000000003"/>
    <s v="Jack Satty"/>
    <s v="C.H. Robinson Worldwide, Inc."/>
    <s v="Oil Refining/Marketing"/>
    <s v="Transportation"/>
    <s v="Davie"/>
    <n v="33314"/>
    <s v="Florida"/>
    <s v="South"/>
    <d v="2010-08-05T00:00:00"/>
    <n v="1"/>
    <s v="Development - Business Logic"/>
    <s v="Development "/>
    <s v=" Business Logic"/>
    <s v="Olivia Sullivan"/>
    <s v="Frank Mitchell"/>
    <n v="53"/>
    <n v="1"/>
  </r>
  <r>
    <x v="457"/>
    <n v="3109"/>
    <d v="2010-07-23T00:00:00"/>
    <n v="47"/>
    <n v="5875"/>
    <n v="0.1"/>
    <n v="125"/>
    <n v="5287.5"/>
    <s v="Liz Smith"/>
    <s v="Twenty-First Century Fox, Inc."/>
    <s v="Television Services"/>
    <s v="Consumer Services"/>
    <s v="North Platte"/>
    <s v="69101"/>
    <s v="Nebraska"/>
    <s v="Central"/>
    <d v="2010-07-30T00:00:00"/>
    <n v="7"/>
    <s v="Training - SQL"/>
    <s v="Training "/>
    <s v=" SQL"/>
    <s v="Jayden Hamilton"/>
    <s v="Josh Martinez"/>
    <n v="71"/>
    <n v="1"/>
  </r>
  <r>
    <x v="458"/>
    <n v="3109"/>
    <d v="2010-07-23T00:00:00"/>
    <n v="37"/>
    <n v="5550"/>
    <n v="0.01"/>
    <n v="150"/>
    <n v="5494.5"/>
    <s v="Liz Smith"/>
    <s v="Twenty-First Century Fox, Inc."/>
    <s v="Television Services"/>
    <s v="Consumer Services"/>
    <s v="North Platte"/>
    <s v="69101"/>
    <s v="Nebraska"/>
    <s v="Central"/>
    <d v="2010-07-30T00:00:00"/>
    <n v="7"/>
    <s v="Consulting - Market Research"/>
    <s v="Consulting "/>
    <s v=" Market Research"/>
    <s v="Noah Smith"/>
    <s v="Josh Martinez"/>
    <n v="59"/>
    <n v="1"/>
  </r>
  <r>
    <x v="459"/>
    <n v="3110"/>
    <d v="2009-12-16T00:00:00"/>
    <n v="13"/>
    <n v="1950"/>
    <n v="0.04"/>
    <n v="150"/>
    <n v="1872"/>
    <s v="Helen Glantz"/>
    <s v="Applied Materials, Inc."/>
    <s v="Semiconductors"/>
    <s v="Technology"/>
    <s v="Ozark"/>
    <s v="65721"/>
    <s v="MO"/>
    <s v="Central"/>
    <d v="2009-12-18T00:00:00"/>
    <n v="2"/>
    <s v="Consulting - Strategy"/>
    <s v="Consulting "/>
    <s v=" Strategy"/>
    <s v="Alexander Edison"/>
    <s v="Josh Martinez"/>
    <n v="70"/>
    <n v="1"/>
  </r>
  <r>
    <x v="460"/>
    <n v="3136"/>
    <d v="2009-08-09T00:00:00"/>
    <n v="8"/>
    <n v="960"/>
    <n v="0.1"/>
    <n v="120"/>
    <n v="864"/>
    <s v="Paul Hazard"/>
    <s v="Lam Research Corporation"/>
    <s v="Industrial Machinery/Components"/>
    <s v="Technology"/>
    <s v="Sioux Falls"/>
    <n v="57103"/>
    <s v="South Dakota"/>
    <s v="Central"/>
    <d v="2009-08-11T00:00:00"/>
    <n v="2"/>
    <s v="Development - Business Logic"/>
    <s v="Development "/>
    <s v=" Business Logic"/>
    <s v="Daniel Tusk"/>
    <s v="Josh Martinez"/>
    <n v="45"/>
    <n v="1"/>
  </r>
  <r>
    <x v="461"/>
    <n v="3138"/>
    <d v="2009-02-08T00:00:00"/>
    <n v="4"/>
    <n v="600"/>
    <n v="7.0000000000000007E-2"/>
    <n v="150"/>
    <n v="558"/>
    <s v="Bradley Donovan"/>
    <s v="Vertex Pharmaceuticals Incorporated"/>
    <s v="Major Pharmaceuticals"/>
    <s v="Health Care"/>
    <s v="Randallstown"/>
    <n v="21133"/>
    <s v="Maryland"/>
    <s v="East"/>
    <d v="2009-02-08T00:00:00"/>
    <n v="0"/>
    <s v="Consulting - Business Model"/>
    <s v="Consulting "/>
    <s v=" Business Model"/>
    <s v="Noah Smith"/>
    <s v="Allen Young"/>
    <n v="59"/>
    <n v="1"/>
  </r>
  <r>
    <x v="462"/>
    <n v="3141"/>
    <d v="2011-11-09T00:00:00"/>
    <n v="30"/>
    <n v="4500"/>
    <n v="0.08"/>
    <n v="150"/>
    <n v="4140"/>
    <s v="Matt Bertelson"/>
    <s v="The Priceline Group Inc."/>
    <s v="Business Services"/>
    <s v="Miscellaneous"/>
    <s v="Bethesda"/>
    <n v="20814"/>
    <s v="Maryland"/>
    <s v="East"/>
    <d v="2011-11-11T00:00:00"/>
    <n v="2"/>
    <s v="Consulting - Business Model"/>
    <s v="Consulting "/>
    <s v=" Business Model"/>
    <s v="Michael Alister"/>
    <s v="Allen Young"/>
    <n v="68"/>
    <n v="1"/>
  </r>
  <r>
    <x v="463"/>
    <n v="3168"/>
    <d v="2012-01-29T00:00:00"/>
    <n v="14"/>
    <n v="1750"/>
    <n v="0.04"/>
    <n v="125"/>
    <n v="1680"/>
    <s v="Jasper Galang"/>
    <s v="eBay Inc."/>
    <s v="Business Services"/>
    <s v="Miscellaneous"/>
    <s v="Franklin Square"/>
    <n v="11010"/>
    <s v="New York"/>
    <s v="East"/>
    <d v="2012-02-03T00:00:00"/>
    <n v="5"/>
    <s v="Training - SQL"/>
    <s v="Training "/>
    <s v=" SQL"/>
    <s v="Daniel Tusk"/>
    <s v="Allen Young"/>
    <n v="45"/>
    <n v="1"/>
  </r>
  <r>
    <x v="464"/>
    <n v="3169"/>
    <d v="2010-12-20T00:00:00"/>
    <n v="7"/>
    <n v="770"/>
    <n v="0.04"/>
    <n v="110"/>
    <n v="739.19999999999993"/>
    <s v="Liz Sundaresam"/>
    <s v="Fiserv, Inc."/>
    <s v="EDP Services"/>
    <s v="Technology"/>
    <s v="Hickory"/>
    <n v="28601"/>
    <s v="North Carolina"/>
    <s v="South"/>
    <d v="2010-12-21T00:00:00"/>
    <n v="1"/>
    <s v="Development - PHP"/>
    <s v="Development "/>
    <s v=" PHP"/>
    <s v="Daniel Tusk"/>
    <s v="Frank Mitchell"/>
    <n v="45"/>
    <n v="1"/>
  </r>
  <r>
    <x v="465"/>
    <n v="3172"/>
    <d v="2012-06-02T00:00:00"/>
    <n v="33"/>
    <n v="4950"/>
    <n v="0.05"/>
    <n v="150"/>
    <n v="4702.5"/>
    <s v="Annie Martin"/>
    <s v="Google Inc."/>
    <s v="Computer Software: Programming, Data Processing"/>
    <s v="Technology"/>
    <s v="Logan"/>
    <n v="84321"/>
    <s v="Utah"/>
    <s v="West"/>
    <d v="2012-06-04T00:00:00"/>
    <n v="2"/>
    <s v="Consulting - Market Research"/>
    <s v="Consulting "/>
    <s v=" Market Research"/>
    <s v="Emma Watson"/>
    <s v="Bob Turner"/>
    <n v="67"/>
    <n v="1"/>
  </r>
  <r>
    <x v="466"/>
    <n v="3175"/>
    <d v="2009-07-14T00:00:00"/>
    <n v="23"/>
    <n v="4600"/>
    <n v="7.0000000000000007E-2"/>
    <n v="200"/>
    <n v="4278"/>
    <s v="Bradley Fjeld"/>
    <s v="Verisk Analytics, Inc."/>
    <s v="EDP Services"/>
    <s v="Technology"/>
    <s v="West Hollywood"/>
    <n v="90069"/>
    <s v="California"/>
    <s v="West"/>
    <d v="2009-07-16T00:00:00"/>
    <n v="2"/>
    <s v="Development - Big Data"/>
    <s v="Development "/>
    <s v=" Big Data"/>
    <s v="Noah Smith"/>
    <s v="Bob Turner"/>
    <n v="59"/>
    <n v="1"/>
  </r>
  <r>
    <x v="467"/>
    <n v="3202"/>
    <d v="2012-12-23T00:00:00"/>
    <n v="10"/>
    <n v="1500"/>
    <n v="0.05"/>
    <n v="150"/>
    <n v="1425"/>
    <s v="Richard Koutras"/>
    <s v="Texas Instruments Incorporated"/>
    <s v="Semiconductors"/>
    <s v="Technology"/>
    <s v="Marrero"/>
    <n v="70072"/>
    <s v="Louisiana"/>
    <s v="South"/>
    <d v="2012-12-27T00:00:00"/>
    <n v="4"/>
    <s v="Consulting - Business Model"/>
    <s v="Consulting "/>
    <s v=" Business Model"/>
    <s v="Liam Franklin"/>
    <s v="Frank Mitchell"/>
    <n v="52"/>
    <n v="1"/>
  </r>
  <r>
    <x v="468"/>
    <n v="3205"/>
    <d v="2012-04-10T00:00:00"/>
    <n v="8"/>
    <n v="1000"/>
    <n v="0.01"/>
    <n v="125"/>
    <n v="990"/>
    <s v="Alan Blumstein"/>
    <s v="Activision Blizzard, Inc"/>
    <s v="Computer Software: Prepackaged Software"/>
    <s v="Technology"/>
    <s v="Syracuse"/>
    <n v="13210"/>
    <s v="New York"/>
    <s v="East"/>
    <d v="2012-04-10T00:00:00"/>
    <n v="0"/>
    <s v="Training - SQL"/>
    <s v="Training "/>
    <s v=" SQL"/>
    <s v="Noah Smith"/>
    <s v="Allen Young"/>
    <n v="59"/>
    <n v="1"/>
  </r>
  <r>
    <x v="469"/>
    <n v="3205"/>
    <d v="2012-04-10T00:00:00"/>
    <n v="42"/>
    <n v="5250"/>
    <n v="0.04"/>
    <n v="125"/>
    <n v="5040"/>
    <s v="Alan Blumstein"/>
    <s v="Activision Blizzard, Inc"/>
    <s v="Computer Software: Prepackaged Software"/>
    <s v="Technology"/>
    <s v="Syracuse"/>
    <n v="13210"/>
    <s v="New York"/>
    <s v="East"/>
    <d v="2012-04-14T00:00:00"/>
    <n v="4"/>
    <s v="Training - Javascript"/>
    <s v="Training "/>
    <s v=" Javascript"/>
    <s v="Madison Hill"/>
    <s v="Allen Young"/>
    <n v="58"/>
    <n v="1"/>
  </r>
  <r>
    <x v="470"/>
    <n v="3232"/>
    <d v="2012-10-08T00:00:00"/>
    <n v="5"/>
    <n v="800"/>
    <n v="0.06"/>
    <n v="160"/>
    <n v="752"/>
    <s v="Brad Jacobs"/>
    <s v="Viacom Inc."/>
    <s v="Television Services"/>
    <s v="Consumer Services"/>
    <s v="Tinley Park"/>
    <n v="60477"/>
    <s v="Illinois"/>
    <s v="Central"/>
    <d v="2012-10-10T00:00:00"/>
    <n v="2"/>
    <s v="Development - Java"/>
    <s v="Development "/>
    <s v=" Java"/>
    <s v="Jacob Manziel"/>
    <s v="Josh Martinez"/>
    <n v="57"/>
    <n v="1"/>
  </r>
  <r>
    <x v="471"/>
    <n v="3235"/>
    <d v="2011-11-14T00:00:00"/>
    <n v="31"/>
    <n v="4340"/>
    <n v="0.1"/>
    <n v="140"/>
    <n v="3906"/>
    <s v="James Knutson"/>
    <s v="Costco Wholesale Corporation"/>
    <s v="Department/Specialty Retail Stores"/>
    <s v="Consumer Services"/>
    <s v="Mansfield"/>
    <n v="76063"/>
    <s v="Texas"/>
    <s v="Central"/>
    <d v="2011-11-16T00:00:00"/>
    <n v="2"/>
    <s v="Development - Database"/>
    <s v="Development "/>
    <s v=" Database"/>
    <s v="William Bufont"/>
    <s v="Josh Martinez"/>
    <n v="62"/>
    <n v="1"/>
  </r>
  <r>
    <x v="472"/>
    <n v="3266"/>
    <d v="2011-03-16T00:00:00"/>
    <n v="4"/>
    <n v="640"/>
    <n v="0.03"/>
    <n v="160"/>
    <n v="620.79999999999995"/>
    <s v="Edward Weien"/>
    <s v="Electronic Arts Inc."/>
    <s v="Computer Software: Prepackaged Software"/>
    <s v="Technology"/>
    <s v="Edinburg"/>
    <n v="78539"/>
    <s v="Texas"/>
    <s v="Central"/>
    <d v="2011-03-20T00:00:00"/>
    <n v="4"/>
    <s v="Development - Java"/>
    <s v="Development "/>
    <s v=" Java"/>
    <s v="Emily Taylor"/>
    <s v="Josh Martinez"/>
    <n v="62"/>
    <n v="1"/>
  </r>
  <r>
    <x v="473"/>
    <n v="3271"/>
    <d v="2011-12-31T00:00:00"/>
    <n v="45"/>
    <n v="6750"/>
    <n v="7.0000000000000007E-2"/>
    <n v="150"/>
    <n v="6277.5"/>
    <s v="Joni Visinsky"/>
    <s v="O'Reilly Automotive, Inc."/>
    <s v="Other Specialty Stores"/>
    <s v="Consumer Services"/>
    <s v="Edmond"/>
    <n v="73034"/>
    <s v="Oklahoma"/>
    <s v="Central"/>
    <d v="2011-12-31T00:00:00"/>
    <n v="0"/>
    <s v="Consulting - Strategy"/>
    <s v="Consulting "/>
    <s v=" Strategy"/>
    <s v="Isabella Douglas"/>
    <s v="Josh Martinez"/>
    <n v="75"/>
    <n v="1"/>
  </r>
  <r>
    <x v="474"/>
    <n v="3271"/>
    <d v="2011-12-31T00:00:00"/>
    <n v="18"/>
    <n v="1980"/>
    <n v="0.06"/>
    <n v="110"/>
    <n v="1861.1999999999998"/>
    <s v="Joni Visinsky"/>
    <s v="O'Reilly Automotive, Inc."/>
    <s v="Other Specialty Stores"/>
    <s v="Consumer Services"/>
    <s v="Edmond"/>
    <n v="73034"/>
    <s v="Oklahoma"/>
    <s v="Central"/>
    <d v="2012-01-01T00:00:00"/>
    <n v="1"/>
    <s v="Development - Python"/>
    <s v="Development "/>
    <s v=" Python"/>
    <s v="Liam Franklin"/>
    <s v="Josh Martinez"/>
    <n v="52"/>
    <n v="1"/>
  </r>
  <r>
    <x v="475"/>
    <n v="3297"/>
    <d v="2012-11-02T00:00:00"/>
    <n v="40"/>
    <n v="8000"/>
    <n v="0.04"/>
    <n v="200"/>
    <n v="7680"/>
    <s v="Raymond O'Donnell"/>
    <s v="Stericycle, Inc."/>
    <s v="Environmental Services"/>
    <s v="Basic Industries"/>
    <s v="Auburn"/>
    <n v="98002"/>
    <s v="Washington"/>
    <s v="West"/>
    <d v="2012-11-03T00:00:00"/>
    <n v="1"/>
    <s v="Development - Scala"/>
    <s v="Development "/>
    <s v=" Scala"/>
    <s v="Michael Alister"/>
    <s v="Bob Turner"/>
    <n v="68"/>
    <n v="1"/>
  </r>
  <r>
    <x v="476"/>
    <n v="3300"/>
    <d v="2011-07-14T00:00:00"/>
    <n v="6"/>
    <n v="900"/>
    <n v="0.1"/>
    <n v="150"/>
    <n v="810"/>
    <s v="Bryan Kargatis"/>
    <s v="Avago Technologies Limited"/>
    <s v="Semiconductors"/>
    <s v="Technology"/>
    <s v="Santa Ana"/>
    <n v="92704"/>
    <s v="California"/>
    <s v="West"/>
    <d v="2011-07-19T00:00:00"/>
    <n v="5"/>
    <s v="Consulting - Business Model"/>
    <s v="Consulting "/>
    <s v=" Business Model"/>
    <s v="Sophia Dixon"/>
    <s v="Bob Turner"/>
    <n v="71"/>
    <n v="1"/>
  </r>
  <r>
    <x v="477"/>
    <n v="3328"/>
    <d v="2012-11-18T00:00:00"/>
    <n v="12"/>
    <n v="1500"/>
    <n v="0.1"/>
    <n v="125"/>
    <n v="1350"/>
    <s v="Adam Phonely"/>
    <s v="Automatic Data Processing, Inc."/>
    <s v="EDP Services"/>
    <s v="Technology"/>
    <s v="Laguna Hills"/>
    <n v="92653"/>
    <s v="California"/>
    <s v="West"/>
    <d v="2012-11-25T00:00:00"/>
    <n v="7"/>
    <s v="Training - Javascript"/>
    <s v="Training "/>
    <s v=" Javascript"/>
    <s v="Olivia Sullivan"/>
    <s v="Bob Turner"/>
    <n v="53"/>
    <n v="1"/>
  </r>
  <r>
    <x v="478"/>
    <n v="3331"/>
    <d v="2010-05-20T00:00:00"/>
    <n v="31"/>
    <n v="6200"/>
    <n v="0.05"/>
    <n v="200"/>
    <n v="5890"/>
    <s v="Neil Gilcrest"/>
    <s v="Discovery Communications, Inc."/>
    <s v="Television Services"/>
    <s v="Consumer Services"/>
    <s v="Rocky Mount"/>
    <n v="27801"/>
    <s v="North Carolina"/>
    <s v="South"/>
    <d v="2010-05-21T00:00:00"/>
    <n v="1"/>
    <s v="Development - Scala"/>
    <s v="Development "/>
    <s v=" Scala"/>
    <s v="Mia Moore"/>
    <s v="Frank Mitchell"/>
    <n v="51"/>
    <n v="1"/>
  </r>
  <r>
    <x v="479"/>
    <n v="3332"/>
    <d v="2009-11-04T00:00:00"/>
    <n v="6"/>
    <n v="720"/>
    <n v="0.01"/>
    <n v="120"/>
    <n v="712.8"/>
    <s v="Ben Lock"/>
    <s v="The Priceline Group Inc."/>
    <s v="Business Services"/>
    <s v="Miscellaneous"/>
    <s v="Portland"/>
    <s v="04101"/>
    <s v="Maine"/>
    <s v="East"/>
    <d v="2009-11-06T00:00:00"/>
    <n v="2"/>
    <s v="Development - Business Logic"/>
    <s v="Development "/>
    <s v=" Business Logic"/>
    <s v="Isabella Douglas"/>
    <s v="Allen Young"/>
    <n v="75"/>
    <n v="1"/>
  </r>
  <r>
    <x v="480"/>
    <n v="3333"/>
    <d v="2012-09-15T00:00:00"/>
    <n v="42"/>
    <n v="7140"/>
    <n v="0.08"/>
    <n v="170"/>
    <n v="6568.8"/>
    <s v="Sandra Prescott"/>
    <s v="Citrix Systems, Inc."/>
    <s v="Computer Software: Prepackaged Software"/>
    <s v="Technology"/>
    <s v="Gahanna"/>
    <n v="43230"/>
    <s v="Ohio"/>
    <s v="East"/>
    <d v="2012-09-17T00:00:00"/>
    <n v="2"/>
    <s v="Development - .Net"/>
    <s v="Development "/>
    <s v=" .Net"/>
    <s v="Olivia Sullivan"/>
    <s v="Allen Young"/>
    <n v="53"/>
    <n v="1"/>
  </r>
  <r>
    <x v="481"/>
    <n v="3333"/>
    <d v="2012-09-15T00:00:00"/>
    <n v="9"/>
    <n v="990"/>
    <n v="0.08"/>
    <n v="110"/>
    <n v="910.80000000000007"/>
    <s v="Sandra Prescott"/>
    <s v="Citrix Systems, Inc."/>
    <s v="Computer Software: Prepackaged Software"/>
    <s v="Technology"/>
    <s v="Gahanna"/>
    <n v="43230"/>
    <s v="Ohio"/>
    <s v="East"/>
    <d v="2012-09-15T00:00:00"/>
    <n v="0"/>
    <s v="Development - Python"/>
    <s v="Development "/>
    <s v=" Python"/>
    <s v="Noah Smith"/>
    <s v="Allen Young"/>
    <n v="59"/>
    <n v="1"/>
  </r>
  <r>
    <x v="482"/>
    <n v="3361"/>
    <d v="2012-08-22T00:00:00"/>
    <n v="49"/>
    <n v="5390"/>
    <n v="0.06"/>
    <n v="110"/>
    <n v="5066.5999999999995"/>
    <s v="Michael Bergman"/>
    <s v="Vodafone Group Plc"/>
    <s v="Telecommunications Equipment"/>
    <s v="Public Utilities"/>
    <s v="Burnsville"/>
    <n v="55337"/>
    <s v="Minnesota"/>
    <s v="Central"/>
    <d v="2012-08-22T00:00:00"/>
    <n v="0"/>
    <s v="Development - Python"/>
    <s v="Development "/>
    <s v=" Python"/>
    <s v="Mia Moore"/>
    <s v="Josh Martinez"/>
    <n v="51"/>
    <n v="1"/>
  </r>
  <r>
    <x v="483"/>
    <n v="3361"/>
    <d v="2012-08-22T00:00:00"/>
    <n v="23"/>
    <n v="2760"/>
    <n v="7.0000000000000007E-2"/>
    <n v="120"/>
    <n v="2566.7999999999997"/>
    <s v="Michael Bergman"/>
    <s v="Vodafone Group Plc"/>
    <s v="Telecommunications Equipment"/>
    <s v="Public Utilities"/>
    <s v="Burnsville"/>
    <n v="55337"/>
    <s v="Minnesota"/>
    <s v="Central"/>
    <d v="2012-08-23T00:00:00"/>
    <n v="1"/>
    <s v="Development - Business Logic"/>
    <s v="Development "/>
    <s v=" Business Logic"/>
    <s v="Liam Franklin"/>
    <s v="Josh Martinez"/>
    <n v="52"/>
    <n v="1"/>
  </r>
  <r>
    <x v="484"/>
    <n v="3362"/>
    <d v="2011-07-28T00:00:00"/>
    <n v="40"/>
    <n v="6000"/>
    <n v="0.04"/>
    <n v="150"/>
    <n v="5760"/>
    <s v="Christina Yedwab"/>
    <s v="Gilead Sciences, Inc."/>
    <s v="Biotechnology: Biological Products (No Diagnostic Substances)"/>
    <s v="Health Care"/>
    <s v="Ottumwa"/>
    <s v="52501"/>
    <s v="Iowa"/>
    <s v="Central"/>
    <d v="2011-08-01T00:00:00"/>
    <n v="4"/>
    <s v="Consulting - Business Model"/>
    <s v="Consulting "/>
    <s v=" Business Model"/>
    <s v="Isabella Douglas"/>
    <s v="Josh Martinez"/>
    <n v="75"/>
    <n v="1"/>
  </r>
  <r>
    <x v="485"/>
    <n v="3362"/>
    <d v="2011-07-28T00:00:00"/>
    <n v="50"/>
    <n v="10000"/>
    <n v="0.03"/>
    <n v="200"/>
    <n v="9700"/>
    <s v="Christina Yedwab"/>
    <s v="Gilead Sciences, Inc."/>
    <s v="Biotechnology: Biological Products (No Diagnostic Substances)"/>
    <s v="Health Care"/>
    <s v="Ottumwa"/>
    <s v="52501"/>
    <s v="Iowa"/>
    <s v="Central"/>
    <d v="2011-08-06T00:00:00"/>
    <n v="9"/>
    <s v="Development - Big Data"/>
    <s v="Development "/>
    <s v=" Big Data"/>
    <s v="Emily Taylor"/>
    <s v="Josh Martinez"/>
    <n v="62"/>
    <n v="1"/>
  </r>
  <r>
    <x v="486"/>
    <n v="3363"/>
    <d v="2011-09-22T00:00:00"/>
    <n v="21"/>
    <n v="4200"/>
    <n v="0.09"/>
    <n v="200"/>
    <n v="3822"/>
    <s v="Gary Monton"/>
    <s v="SBA Communications Corporation"/>
    <s v="Telecommunications Equipment"/>
    <s v="Consumer Services"/>
    <s v="Weslaco"/>
    <n v="78596"/>
    <s v="Texas"/>
    <s v="Central"/>
    <d v="2011-09-22T00:00:00"/>
    <n v="0"/>
    <s v="Development - Big Data"/>
    <s v="Development "/>
    <s v=" Big Data"/>
    <s v="Elizabeth Carter"/>
    <s v="Josh Martinez"/>
    <n v="52"/>
    <n v="1"/>
  </r>
  <r>
    <x v="487"/>
    <n v="3393"/>
    <d v="2011-07-03T00:00:00"/>
    <n v="7"/>
    <n v="1050"/>
    <n v="0.04"/>
    <n v="150"/>
    <n v="1008"/>
    <s v="Steve Vittorini"/>
    <s v="Mylan Inc."/>
    <s v="Major Pharmaceuticals"/>
    <s v="Health Care"/>
    <s v="Moorhead"/>
    <n v="56560"/>
    <s v="Minnesota"/>
    <s v="Central"/>
    <d v="2011-07-04T00:00:00"/>
    <n v="1"/>
    <s v="Consulting - Business Model"/>
    <s v="Consulting "/>
    <s v=" Business Model"/>
    <s v="Sophia Dixon"/>
    <s v="Josh Martinez"/>
    <n v="71"/>
    <n v="1"/>
  </r>
  <r>
    <x v="488"/>
    <n v="3393"/>
    <d v="2011-07-03T00:00:00"/>
    <n v="33"/>
    <n v="4125"/>
    <n v="0.03"/>
    <n v="125"/>
    <n v="4001.25"/>
    <s v="Steve Vittorini"/>
    <s v="Mylan Inc."/>
    <s v="Major Pharmaceuticals"/>
    <s v="Health Care"/>
    <s v="Moorhead"/>
    <n v="56560"/>
    <s v="Minnesota"/>
    <s v="Central"/>
    <d v="2011-07-03T00:00:00"/>
    <n v="0"/>
    <s v="Training - SQL"/>
    <s v="Training "/>
    <s v=" SQL"/>
    <s v="Michael Alister"/>
    <s v="Josh Martinez"/>
    <n v="68"/>
    <n v="1"/>
  </r>
  <r>
    <x v="489"/>
    <n v="3395"/>
    <d v="2009-10-29T00:00:00"/>
    <n v="31"/>
    <n v="4960"/>
    <n v="0.06"/>
    <n v="160"/>
    <n v="4662.3999999999996"/>
    <s v="Cathy Molinari"/>
    <s v="Citrix Systems, Inc."/>
    <s v="Computer Software: Prepackaged Software"/>
    <s v="Technology"/>
    <s v="Pueblo West"/>
    <n v="81007"/>
    <s v="Colorado"/>
    <s v="West"/>
    <d v="2009-10-31T00:00:00"/>
    <n v="2"/>
    <s v="Development - Java"/>
    <s v="Development "/>
    <s v=" Java"/>
    <s v="Jayden Hamilton"/>
    <s v="Bob Turner"/>
    <n v="71"/>
    <n v="1"/>
  </r>
  <r>
    <x v="490"/>
    <n v="3395"/>
    <d v="2009-10-29T00:00:00"/>
    <n v="1"/>
    <n v="110"/>
    <n v="0.03"/>
    <n v="110"/>
    <n v="106.7"/>
    <s v="Cathy Molinari"/>
    <s v="Citrix Systems, Inc."/>
    <s v="Computer Software: Prepackaged Software"/>
    <s v="Technology"/>
    <s v="Pueblo West"/>
    <n v="81007"/>
    <s v="Colorado"/>
    <s v="West"/>
    <d v="2009-10-31T00:00:00"/>
    <n v="2"/>
    <s v="Development - Python"/>
    <s v="Development "/>
    <s v=" Python"/>
    <s v="Olivia Sullivan"/>
    <s v="Bob Turner"/>
    <n v="53"/>
    <n v="1"/>
  </r>
  <r>
    <x v="491"/>
    <n v="3395"/>
    <d v="2009-10-29T00:00:00"/>
    <n v="7"/>
    <n v="770"/>
    <n v="0.02"/>
    <n v="110"/>
    <n v="754.6"/>
    <s v="Cathy Molinari"/>
    <s v="Citrix Systems, Inc."/>
    <s v="Computer Software: Prepackaged Software"/>
    <s v="Technology"/>
    <s v="Pueblo"/>
    <n v="81001"/>
    <s v="Colorado"/>
    <s v="West"/>
    <d v="2009-10-30T00:00:00"/>
    <n v="1"/>
    <s v="Development - PHP"/>
    <s v="Development "/>
    <s v=" PHP"/>
    <s v="Madison Hill"/>
    <s v="Bob Turner"/>
    <n v="58"/>
    <n v="1"/>
  </r>
  <r>
    <x v="492"/>
    <n v="3395"/>
    <d v="2009-10-29T00:00:00"/>
    <n v="29"/>
    <n v="5800"/>
    <n v="0.02"/>
    <n v="200"/>
    <n v="5684"/>
    <s v="Cathy Molinari"/>
    <s v="Citrix Systems, Inc."/>
    <s v="Computer Software: Prepackaged Software"/>
    <s v="Technology"/>
    <s v="Pueblo"/>
    <n v="81001"/>
    <s v="Colorado"/>
    <s v="West"/>
    <d v="2009-10-30T00:00:00"/>
    <n v="1"/>
    <s v="Development - Big Data"/>
    <s v="Development "/>
    <s v=" Big Data"/>
    <s v="Emily Taylor"/>
    <s v="Bob Turner"/>
    <n v="62"/>
    <n v="1"/>
  </r>
  <r>
    <x v="493"/>
    <n v="3397"/>
    <d v="2009-06-22T00:00:00"/>
    <n v="43"/>
    <n v="6450"/>
    <n v="0.1"/>
    <n v="150"/>
    <n v="5805"/>
    <s v="Alex Thompson"/>
    <s v="Check Point Software Technologies Ltd."/>
    <s v="Computer Software: Prepackaged Software"/>
    <s v="Technology"/>
    <s v="Biddeford"/>
    <s v="04005"/>
    <s v="Maine"/>
    <s v="East"/>
    <d v="2009-06-24T00:00:00"/>
    <n v="2"/>
    <s v="Consulting - Business Model"/>
    <s v="Consulting "/>
    <s v=" Business Model"/>
    <s v="Jacob Manziel"/>
    <s v="Allen Young"/>
    <n v="57"/>
    <n v="1"/>
  </r>
  <r>
    <x v="494"/>
    <n v="3397"/>
    <d v="2009-06-22T00:00:00"/>
    <n v="11"/>
    <n v="1760"/>
    <n v="0.09"/>
    <n v="160"/>
    <n v="1601.6000000000001"/>
    <s v="Alex Thompson"/>
    <s v="Check Point Software Technologies Ltd."/>
    <s v="Computer Software: Prepackaged Software"/>
    <s v="Technology"/>
    <s v="Lodi"/>
    <s v="07644"/>
    <s v="New Jersey"/>
    <s v="East"/>
    <d v="2009-06-23T00:00:00"/>
    <n v="1"/>
    <s v="Development - Java"/>
    <s v="Development "/>
    <s v=" Java"/>
    <s v="Michael Alister"/>
    <s v="Allen Young"/>
    <n v="68"/>
    <n v="1"/>
  </r>
  <r>
    <x v="495"/>
    <n v="3456"/>
    <d v="2010-05-31T00:00:00"/>
    <n v="20"/>
    <n v="2500"/>
    <n v="7.0000000000000007E-2"/>
    <n v="125"/>
    <n v="2325"/>
    <s v="George Carreira"/>
    <s v="Staples, Inc."/>
    <s v="Other Specialty Stores"/>
    <s v="Consumer Services"/>
    <s v="Attleboro"/>
    <s v="02703"/>
    <s v="MA"/>
    <s v="East"/>
    <d v="2010-06-04T00:00:00"/>
    <n v="4"/>
    <s v="Training - Javascript"/>
    <s v="Training "/>
    <s v=" Javascript"/>
    <s v="Daniel Tusk"/>
    <s v="Allen Young"/>
    <n v="45"/>
    <n v="1"/>
  </r>
  <r>
    <x v="496"/>
    <n v="3458"/>
    <d v="2009-12-21T00:00:00"/>
    <n v="41"/>
    <n v="6150"/>
    <n v="0.03"/>
    <n v="150"/>
    <n v="5965.5"/>
    <s v="Lisa Ann Reed"/>
    <s v="Expeditors International of Washington, Inc."/>
    <s v="Oil Refining/Marketing"/>
    <s v="Transportation"/>
    <s v="Harrisonburg"/>
    <n v="22801"/>
    <s v="Virginia"/>
    <s v="South"/>
    <d v="2009-12-23T00:00:00"/>
    <n v="2"/>
    <s v="Consulting - Business Model"/>
    <s v="Consulting "/>
    <s v=" Business Model"/>
    <s v="Noah Smith"/>
    <s v="Frank Mitchell"/>
    <n v="59"/>
    <n v="1"/>
  </r>
  <r>
    <x v="497"/>
    <n v="3458"/>
    <d v="2009-12-21T00:00:00"/>
    <n v="28"/>
    <n v="3360"/>
    <n v="0.09"/>
    <n v="120"/>
    <n v="3057.6"/>
    <s v="Lisa Ann Reed"/>
    <s v="Expeditors International of Washington, Inc."/>
    <s v="Oil Refining/Marketing"/>
    <s v="Transportation"/>
    <s v="Harrisonburg"/>
    <n v="22801"/>
    <s v="Virginia"/>
    <s v="South"/>
    <d v="2009-12-24T00:00:00"/>
    <n v="3"/>
    <s v="Development - Business Logic"/>
    <s v="Development "/>
    <s v=" Business Logic"/>
    <s v="Abigail Young"/>
    <s v="Frank Mitchell"/>
    <n v="50"/>
    <n v="1"/>
  </r>
  <r>
    <x v="498"/>
    <n v="3459"/>
    <d v="2009-07-27T00:00:00"/>
    <n v="24"/>
    <n v="3600"/>
    <n v="0.1"/>
    <n v="150"/>
    <n v="3240"/>
    <s v="Gary Matthias"/>
    <s v="Regeneron Pharmaceuticals, Inc."/>
    <s v="Major Pharmaceuticals"/>
    <s v="Health Care"/>
    <s v="Coconut Creek"/>
    <s v="33063"/>
    <s v="Florida"/>
    <s v="South"/>
    <d v="2009-07-29T00:00:00"/>
    <n v="2"/>
    <s v="Consulting - Market Research"/>
    <s v="Consulting "/>
    <s v=" Market Research"/>
    <s v="Liam Franklin"/>
    <s v="Frank Mitchell"/>
    <n v="52"/>
    <n v="1"/>
  </r>
  <r>
    <x v="499"/>
    <n v="3460"/>
    <d v="2011-10-02T00:00:00"/>
    <n v="27"/>
    <n v="5400"/>
    <n v="0.08"/>
    <n v="200"/>
    <n v="4968"/>
    <s v="Steve Shariari"/>
    <s v="NetApp, Inc."/>
    <s v="Electronic Components"/>
    <s v="Technology"/>
    <s v="Stow"/>
    <n v="44224"/>
    <s v="Ohio"/>
    <s v="East"/>
    <d v="2011-10-04T00:00:00"/>
    <n v="2"/>
    <s v="Development - Big Data"/>
    <s v="Development "/>
    <s v=" Big Data"/>
    <s v="Mason Gibson"/>
    <s v="Allen Young"/>
    <n v="71"/>
    <n v="1"/>
  </r>
  <r>
    <x v="500"/>
    <n v="3461"/>
    <d v="2010-01-30T00:00:00"/>
    <n v="47"/>
    <n v="7050"/>
    <n v="0.1"/>
    <n v="150"/>
    <n v="6345"/>
    <s v="Susan Bailliet"/>
    <s v="Starbucks Corporation"/>
    <s v="Restaurants"/>
    <s v="Consumer Services"/>
    <s v="Gainesville"/>
    <n v="30501"/>
    <s v="Georgia"/>
    <s v="South"/>
    <d v="2010-02-01T00:00:00"/>
    <n v="2"/>
    <s v="Consulting - Market Research"/>
    <s v="Consulting "/>
    <s v=" Market Research"/>
    <s v="Michael Alister"/>
    <s v="Frank Mitchell"/>
    <n v="68"/>
    <n v="1"/>
  </r>
  <r>
    <x v="501"/>
    <n v="3461"/>
    <d v="2010-01-30T00:00:00"/>
    <n v="35"/>
    <n v="5250"/>
    <n v="0.08"/>
    <n v="150"/>
    <n v="4830"/>
    <s v="Susan Bailliet"/>
    <s v="Starbucks Corporation"/>
    <s v="Restaurants"/>
    <s v="Consumer Services"/>
    <s v="Gainesville"/>
    <n v="30501"/>
    <s v="Georgia"/>
    <s v="South"/>
    <d v="2010-02-01T00:00:00"/>
    <n v="2"/>
    <s v="Consulting - Market Research"/>
    <s v="Consulting "/>
    <s v=" Market Research"/>
    <s v="Emily Taylor"/>
    <s v="Frank Mitchell"/>
    <n v="62"/>
    <n v="1"/>
  </r>
  <r>
    <x v="502"/>
    <n v="3463"/>
    <d v="2010-08-17T00:00:00"/>
    <n v="43"/>
    <n v="4730"/>
    <n v="0.08"/>
    <n v="110"/>
    <n v="4351.6000000000004"/>
    <s v="Julia Hwang"/>
    <s v="Starbucks Corporation"/>
    <s v="Restaurants"/>
    <s v="Consumer Services"/>
    <s v="Wentzville"/>
    <n v="63385"/>
    <s v="MO"/>
    <s v="Central"/>
    <d v="2010-08-18T00:00:00"/>
    <n v="1"/>
    <s v="Development - Python"/>
    <s v="Development "/>
    <s v=" Python"/>
    <s v="William Bufont"/>
    <s v="Josh Martinez"/>
    <n v="62"/>
    <n v="1"/>
  </r>
  <r>
    <x v="503"/>
    <n v="3488"/>
    <d v="2011-01-07T00:00:00"/>
    <n v="39"/>
    <n v="4875"/>
    <n v="0.06"/>
    <n v="125"/>
    <n v="4582.5"/>
    <s v="Mick Breyer"/>
    <s v="Akamai Technologies, Inc."/>
    <s v="Business Services"/>
    <s v="Miscellaneous"/>
    <s v="Fort Lauderdale"/>
    <n v="33311"/>
    <s v="Florida"/>
    <s v="South"/>
    <d v="2011-01-10T00:00:00"/>
    <n v="3"/>
    <s v="Training - Development"/>
    <s v="Training "/>
    <s v=" Development"/>
    <s v="Elizabeth Carter"/>
    <s v="Frank Mitchell"/>
    <n v="52"/>
    <n v="1"/>
  </r>
  <r>
    <x v="504"/>
    <n v="3488"/>
    <d v="2011-01-07T00:00:00"/>
    <n v="6"/>
    <n v="720"/>
    <n v="0.02"/>
    <n v="120"/>
    <n v="705.6"/>
    <s v="Mick Breyer"/>
    <s v="Akamai Technologies, Inc."/>
    <s v="Business Services"/>
    <s v="Miscellaneous"/>
    <s v="Fort Lauderdale"/>
    <n v="33311"/>
    <s v="Florida"/>
    <s v="South"/>
    <d v="2011-01-08T00:00:00"/>
    <n v="1"/>
    <s v="Development - Business Logic"/>
    <s v="Development "/>
    <s v=" Business Logic"/>
    <s v="Emma Watson"/>
    <s v="Frank Mitchell"/>
    <n v="67"/>
    <n v="1"/>
  </r>
  <r>
    <x v="505"/>
    <n v="3492"/>
    <d v="2009-11-23T00:00:00"/>
    <n v="35"/>
    <n v="5600"/>
    <n v="0.04"/>
    <n v="160"/>
    <n v="5376"/>
    <s v="Roy Peterman"/>
    <s v="Broadcom Corporation"/>
    <s v="Semiconductors"/>
    <s v="Technology"/>
    <s v="Fruit Cove"/>
    <s v="32259"/>
    <s v="Florida"/>
    <s v="South"/>
    <d v="2009-11-28T00:00:00"/>
    <n v="5"/>
    <s v="Development - Java"/>
    <s v="Development "/>
    <s v=" Java"/>
    <s v="Sophia Dixon"/>
    <s v="Frank Mitchell"/>
    <n v="71"/>
    <n v="1"/>
  </r>
  <r>
    <x v="506"/>
    <n v="3492"/>
    <d v="2009-11-23T00:00:00"/>
    <n v="49"/>
    <n v="6125"/>
    <n v="0.1"/>
    <n v="125"/>
    <n v="5512.5"/>
    <s v="Roy Peterman"/>
    <s v="Broadcom Corporation"/>
    <s v="Semiconductors"/>
    <s v="Technology"/>
    <s v="Fruit Cove"/>
    <s v="32259"/>
    <s v="Florida"/>
    <s v="South"/>
    <d v="2009-11-23T00:00:00"/>
    <n v="0"/>
    <s v="Training - Tableau"/>
    <s v="Training "/>
    <s v=" Tableau"/>
    <s v="Ethan Bird"/>
    <s v="Frank Mitchell"/>
    <n v="60"/>
    <n v="1"/>
  </r>
  <r>
    <x v="507"/>
    <n v="3492"/>
    <d v="2009-11-23T00:00:00"/>
    <n v="33"/>
    <n v="3960"/>
    <n v="0.04"/>
    <n v="120"/>
    <n v="3801.6"/>
    <s v="Roy Peterman"/>
    <s v="Broadcom Corporation"/>
    <s v="Semiconductors"/>
    <s v="Technology"/>
    <s v="Fruit Cove"/>
    <s v="32259"/>
    <s v="Florida"/>
    <s v="South"/>
    <d v="2009-11-23T00:00:00"/>
    <n v="0"/>
    <s v="Development - Business Logic"/>
    <s v="Development "/>
    <s v=" Business Logic"/>
    <s v="Olivia Sullivan"/>
    <s v="Frank Mitchell"/>
    <n v="53"/>
    <n v="1"/>
  </r>
  <r>
    <x v="508"/>
    <n v="3493"/>
    <d v="2010-08-23T00:00:00"/>
    <n v="48"/>
    <n v="7200"/>
    <n v="0.04"/>
    <n v="150"/>
    <n v="6912"/>
    <s v="Patrick Fjeld"/>
    <s v="Intuitive Surgical, Inc."/>
    <s v="Industrial Specialties"/>
    <s v="Health Care"/>
    <s v="Montgomery"/>
    <n v="36116"/>
    <s v="Alabama"/>
    <s v="South"/>
    <d v="2010-08-25T00:00:00"/>
    <n v="2"/>
    <s v="Consulting - Business Model"/>
    <s v="Consulting "/>
    <s v=" Business Model"/>
    <s v="Madison Hill"/>
    <s v="Frank Mitchell"/>
    <n v="58"/>
    <n v="1"/>
  </r>
  <r>
    <x v="509"/>
    <n v="3521"/>
    <d v="2012-10-25T00:00:00"/>
    <n v="50"/>
    <n v="6000"/>
    <n v="0.06"/>
    <n v="120"/>
    <n v="5640"/>
    <s v="Giulietta Gibson"/>
    <s v="Seagate Technology."/>
    <s v="Electronic Components"/>
    <s v="Technology"/>
    <s v="Hobart"/>
    <n v="46342"/>
    <s v="Indiana"/>
    <s v="Central"/>
    <d v="2012-10-27T00:00:00"/>
    <n v="2"/>
    <s v="Development - Business Logic"/>
    <s v="Development "/>
    <s v=" Business Logic"/>
    <s v="Mason Gibson"/>
    <s v="Josh Martinez"/>
    <n v="71"/>
    <n v="1"/>
  </r>
  <r>
    <x v="510"/>
    <n v="3522"/>
    <d v="2009-09-25T00:00:00"/>
    <n v="33"/>
    <n v="5610"/>
    <n v="0.09"/>
    <n v="170"/>
    <n v="5105.1000000000004"/>
    <s v="James Derr"/>
    <s v="Comcast Corporation"/>
    <s v="Television Services"/>
    <s v="Consumer Services"/>
    <s v="Annandale"/>
    <n v="22003"/>
    <s v="Virginia"/>
    <s v="South"/>
    <d v="2009-10-02T00:00:00"/>
    <n v="7"/>
    <s v="Development - .Net"/>
    <s v="Development "/>
    <s v=" .Net"/>
    <s v="Liam Franklin"/>
    <s v="Frank Mitchell"/>
    <n v="52"/>
    <n v="1"/>
  </r>
  <r>
    <x v="511"/>
    <n v="3522"/>
    <d v="2009-09-25T00:00:00"/>
    <n v="27"/>
    <n v="4050"/>
    <n v="0.05"/>
    <n v="150"/>
    <n v="3847.5"/>
    <s v="James Derr"/>
    <s v="Comcast Corporation"/>
    <s v="Television Services"/>
    <s v="Consumer Services"/>
    <s v="Annandale"/>
    <n v="22003"/>
    <s v="Virginia"/>
    <s v="South"/>
    <d v="2009-09-27T00:00:00"/>
    <n v="2"/>
    <s v="Consulting - Business Model"/>
    <s v="Consulting "/>
    <s v=" Business Model"/>
    <s v="Alexander Edison"/>
    <s v="Frank Mitchell"/>
    <n v="70"/>
    <n v="1"/>
  </r>
  <r>
    <x v="512"/>
    <n v="3524"/>
    <d v="2012-05-02T00:00:00"/>
    <n v="21"/>
    <n v="2310"/>
    <n v="0"/>
    <n v="110"/>
    <n v="2310"/>
    <s v="Nicole Sweed"/>
    <s v="Expeditors International of Washington, Inc."/>
    <s v="Oil Refining/Marketing"/>
    <s v="Transportation"/>
    <s v="Kankakee"/>
    <n v="60901"/>
    <s v="Illinois"/>
    <s v="Central"/>
    <d v="2012-05-03T00:00:00"/>
    <n v="1"/>
    <s v="Development - Python"/>
    <s v="Development "/>
    <s v=" Python"/>
    <s v="Alexander Edison"/>
    <s v="Josh Martinez"/>
    <n v="70"/>
    <n v="1"/>
  </r>
  <r>
    <x v="513"/>
    <n v="3525"/>
    <d v="2011-12-21T00:00:00"/>
    <n v="38"/>
    <n v="4560"/>
    <n v="0"/>
    <n v="120"/>
    <n v="4560"/>
    <s v="Bryan Kargatis"/>
    <s v="Avago Technologies Limited"/>
    <s v="Semiconductors"/>
    <s v="Technology"/>
    <s v="Santa Ana"/>
    <n v="92704"/>
    <s v="California"/>
    <s v="West"/>
    <d v="2011-12-23T00:00:00"/>
    <n v="2"/>
    <s v="Development - Business Logic"/>
    <s v="Development "/>
    <s v=" Business Logic"/>
    <s v="Elizabeth Carter"/>
    <s v="Bob Turner"/>
    <n v="52"/>
    <n v="1"/>
  </r>
  <r>
    <x v="514"/>
    <n v="3526"/>
    <d v="2011-03-15T00:00:00"/>
    <n v="20"/>
    <n v="2500"/>
    <n v="0.08"/>
    <n v="125"/>
    <n v="2300"/>
    <s v="Tom Skaria"/>
    <s v="Avago Technologies Limited"/>
    <s v="Semiconductors"/>
    <s v="Technology"/>
    <s v="Brentwood"/>
    <n v="94513"/>
    <s v="California"/>
    <s v="West"/>
    <d v="2011-03-17T00:00:00"/>
    <n v="2"/>
    <s v="Training - SQL"/>
    <s v="Training "/>
    <s v=" SQL"/>
    <s v="Olivia Sullivan"/>
    <s v="Bob Turner"/>
    <n v="53"/>
    <n v="1"/>
  </r>
  <r>
    <x v="515"/>
    <n v="3553"/>
    <d v="2009-05-17T00:00:00"/>
    <n v="7"/>
    <n v="840"/>
    <n v="0.06"/>
    <n v="120"/>
    <n v="789.59999999999991"/>
    <s v="Roy Peterman"/>
    <s v="Broadcom Corporation"/>
    <s v="Semiconductors"/>
    <s v="Technology"/>
    <s v="Fruit Cove"/>
    <s v="32259"/>
    <s v="Florida"/>
    <s v="South"/>
    <d v="2009-05-18T00:00:00"/>
    <n v="1"/>
    <s v="Development - Business Logic"/>
    <s v="Development "/>
    <s v=" Business Logic"/>
    <s v="Daniel Tusk"/>
    <s v="Frank Mitchell"/>
    <n v="45"/>
    <n v="1"/>
  </r>
  <r>
    <x v="516"/>
    <n v="3554"/>
    <d v="2011-06-16T00:00:00"/>
    <n v="25"/>
    <n v="2750"/>
    <n v="0.08"/>
    <n v="110"/>
    <n v="2530"/>
    <s v="Ken Soltero"/>
    <s v="Biogen Idec Inc."/>
    <s v="Biotechnology: Biological Products (No Diagnostic Substances)"/>
    <s v="Health Care"/>
    <s v="Peachtree City"/>
    <n v="30269"/>
    <s v="Georgia"/>
    <s v="South"/>
    <d v="2011-06-25T00:00:00"/>
    <n v="9"/>
    <s v="Development - Python"/>
    <s v="Development "/>
    <s v=" Python"/>
    <s v="Jacob Manziel"/>
    <s v="Frank Mitchell"/>
    <n v="57"/>
    <n v="1"/>
  </r>
  <r>
    <x v="517"/>
    <n v="3556"/>
    <d v="2012-09-22T00:00:00"/>
    <n v="48"/>
    <n v="7680"/>
    <n v="0.05"/>
    <n v="160"/>
    <n v="7296"/>
    <s v="George Carreira"/>
    <s v="Staples, Inc."/>
    <s v="Other Specialty Stores"/>
    <s v="Consumer Services"/>
    <s v="Attleboro"/>
    <s v="02703"/>
    <s v="MA"/>
    <s v="East"/>
    <d v="2012-09-25T00:00:00"/>
    <n v="3"/>
    <s v="Development - Java"/>
    <s v="Development "/>
    <s v=" Java"/>
    <s v="Jayden Hamilton"/>
    <s v="Allen Young"/>
    <n v="71"/>
    <n v="1"/>
  </r>
  <r>
    <x v="518"/>
    <n v="3556"/>
    <d v="2012-09-22T00:00:00"/>
    <n v="41"/>
    <n v="5125"/>
    <n v="0.1"/>
    <n v="125"/>
    <n v="4612.5"/>
    <s v="George Carreira"/>
    <s v="Staples, Inc."/>
    <s v="Other Specialty Stores"/>
    <s v="Consumer Services"/>
    <s v="Saco"/>
    <s v="04072"/>
    <s v="Maine"/>
    <s v="East"/>
    <d v="2012-09-22T00:00:00"/>
    <n v="0"/>
    <s v="Training - Development"/>
    <s v="Training "/>
    <s v=" Development"/>
    <s v="Liam Franklin"/>
    <s v="Allen Young"/>
    <n v="52"/>
    <n v="1"/>
  </r>
  <r>
    <x v="519"/>
    <n v="3559"/>
    <d v="2012-10-23T00:00:00"/>
    <n v="34"/>
    <n v="5440"/>
    <n v="7.0000000000000007E-2"/>
    <n v="160"/>
    <n v="5059.2"/>
    <s v="Logan Flashing"/>
    <s v="Garmin Ltd."/>
    <s v="Industrial Machinery/Components"/>
    <s v="Capital Goods"/>
    <s v="Mount Vernon"/>
    <n v="10550"/>
    <s v="New York"/>
    <s v="East"/>
    <d v="2012-10-24T00:00:00"/>
    <n v="1"/>
    <s v="Development - Java"/>
    <s v="Development "/>
    <s v=" Java"/>
    <s v="Ethan Bird"/>
    <s v="Allen Young"/>
    <n v="60"/>
    <n v="1"/>
  </r>
  <r>
    <x v="520"/>
    <n v="3585"/>
    <d v="2009-11-22T00:00:00"/>
    <n v="27"/>
    <n v="2970"/>
    <n v="7.0000000000000007E-2"/>
    <n v="110"/>
    <n v="2762.1"/>
    <s v="Ann Oakman"/>
    <s v="Express Scripts Holding Company"/>
    <s v="Medical/Nursing Services"/>
    <s v="Health Care"/>
    <s v="Gainesville"/>
    <s v="76240"/>
    <s v="Texas"/>
    <s v="Central"/>
    <d v="2009-11-22T00:00:00"/>
    <n v="0"/>
    <s v="Development - Python"/>
    <s v="Development "/>
    <s v=" Python"/>
    <s v="Michael Alister"/>
    <s v="Josh Martinez"/>
    <n v="68"/>
    <n v="1"/>
  </r>
  <r>
    <x v="521"/>
    <n v="3585"/>
    <d v="2009-11-22T00:00:00"/>
    <n v="34"/>
    <n v="4080"/>
    <n v="7.0000000000000007E-2"/>
    <n v="120"/>
    <n v="3794.3999999999996"/>
    <s v="Ann Oakman"/>
    <s v="Express Scripts Holding Company"/>
    <s v="Medical/Nursing Services"/>
    <s v="Health Care"/>
    <s v="Gainesville"/>
    <s v="76240"/>
    <s v="Texas"/>
    <s v="Central"/>
    <d v="2009-11-23T00:00:00"/>
    <n v="1"/>
    <s v="Development - Business Logic"/>
    <s v="Development "/>
    <s v=" Business Logic"/>
    <s v="Mia Moore"/>
    <s v="Josh Martinez"/>
    <n v="51"/>
    <n v="1"/>
  </r>
  <r>
    <x v="522"/>
    <n v="3586"/>
    <d v="2010-12-04T00:00:00"/>
    <n v="32"/>
    <n v="4000"/>
    <n v="0.06"/>
    <n v="125"/>
    <n v="3760"/>
    <s v="Lena Wener"/>
    <s v="Discovery Communications, Inc."/>
    <s v="Television Services"/>
    <s v="Consumer Services"/>
    <s v="Cohoes"/>
    <s v="12047"/>
    <s v="New York"/>
    <s v="East"/>
    <d v="2010-12-05T00:00:00"/>
    <n v="1"/>
    <s v="Training - SQL"/>
    <s v="Training "/>
    <s v=" SQL"/>
    <s v="Noah Smith"/>
    <s v="Allen Young"/>
    <n v="59"/>
    <n v="1"/>
  </r>
  <r>
    <x v="523"/>
    <n v="3586"/>
    <d v="2010-12-04T00:00:00"/>
    <n v="31"/>
    <n v="3875"/>
    <n v="0.05"/>
    <n v="125"/>
    <n v="3681.25"/>
    <s v="Lena Wener"/>
    <s v="Discovery Communications, Inc."/>
    <s v="Television Services"/>
    <s v="Consumer Services"/>
    <s v="Cohoes"/>
    <s v="12047"/>
    <s v="New York"/>
    <s v="East"/>
    <d v="2010-12-06T00:00:00"/>
    <n v="2"/>
    <s v="Training - SQL"/>
    <s v="Training "/>
    <s v=" SQL"/>
    <s v="Noah Smith"/>
    <s v="Allen Young"/>
    <n v="59"/>
    <n v="1"/>
  </r>
  <r>
    <x v="524"/>
    <n v="3588"/>
    <d v="2011-03-18T00:00:00"/>
    <n v="42"/>
    <n v="7140"/>
    <n v="0.03"/>
    <n v="170"/>
    <n v="6925.8"/>
    <s v="Patrick Fjeld"/>
    <s v="Intuitive Surgical, Inc."/>
    <s v="Industrial Specialties"/>
    <s v="Health Care"/>
    <s v="Montgomery"/>
    <n v="36116"/>
    <s v="Alabama"/>
    <s v="South"/>
    <d v="2011-03-19T00:00:00"/>
    <n v="1"/>
    <s v="Development - .Net"/>
    <s v="Development "/>
    <s v=" .Net"/>
    <s v="Daniel Tusk"/>
    <s v="Frank Mitchell"/>
    <n v="45"/>
    <n v="1"/>
  </r>
  <r>
    <x v="525"/>
    <n v="3588"/>
    <d v="2011-03-18T00:00:00"/>
    <n v="21"/>
    <n v="3150"/>
    <n v="0.01"/>
    <n v="150"/>
    <n v="3118.5"/>
    <s v="Patrick Fjeld"/>
    <s v="Intuitive Surgical, Inc."/>
    <s v="Industrial Specialties"/>
    <s v="Health Care"/>
    <s v="Montgomery"/>
    <n v="36116"/>
    <s v="Alabama"/>
    <s v="South"/>
    <d v="2011-03-20T00:00:00"/>
    <n v="2"/>
    <s v="Consulting - Business Model"/>
    <s v="Consulting "/>
    <s v=" Business Model"/>
    <s v="Daniel Tusk"/>
    <s v="Frank Mitchell"/>
    <n v="45"/>
    <n v="1"/>
  </r>
  <r>
    <x v="526"/>
    <n v="3588"/>
    <d v="2011-03-18T00:00:00"/>
    <n v="14"/>
    <n v="1750"/>
    <n v="0.08"/>
    <n v="125"/>
    <n v="1610"/>
    <s v="Patrick Fjeld"/>
    <s v="Intuitive Surgical, Inc."/>
    <s v="Industrial Specialties"/>
    <s v="Health Care"/>
    <s v="Montgomery"/>
    <n v="36116"/>
    <s v="Alabama"/>
    <s v="South"/>
    <d v="2011-03-20T00:00:00"/>
    <n v="2"/>
    <s v="Training - SQL"/>
    <s v="Training "/>
    <s v=" SQL"/>
    <s v="Noah Smith"/>
    <s v="Frank Mitchell"/>
    <n v="59"/>
    <n v="1"/>
  </r>
  <r>
    <x v="527"/>
    <n v="3588"/>
    <d v="2011-03-18T00:00:00"/>
    <n v="18"/>
    <n v="2700"/>
    <n v="0.1"/>
    <n v="150"/>
    <n v="2430"/>
    <s v="Patrick Fjeld"/>
    <s v="Intuitive Surgical, Inc."/>
    <s v="Industrial Specialties"/>
    <s v="Health Care"/>
    <s v="Montgomery"/>
    <n v="36116"/>
    <s v="Alabama"/>
    <s v="South"/>
    <d v="2011-03-18T00:00:00"/>
    <n v="0"/>
    <s v="Consulting - Strategy"/>
    <s v="Consulting "/>
    <s v=" Strategy"/>
    <s v="Ethan Bird"/>
    <s v="Frank Mitchell"/>
    <n v="60"/>
    <n v="1"/>
  </r>
  <r>
    <x v="528"/>
    <n v="3589"/>
    <d v="2009-05-25T00:00:00"/>
    <n v="23"/>
    <n v="4600"/>
    <n v="0.01"/>
    <n v="200"/>
    <n v="4554"/>
    <s v="Denise Catini"/>
    <s v="Alexion Pharmaceuticals, Inc."/>
    <s v="Major Pharmaceuticals"/>
    <s v="Health Care"/>
    <s v="Gorham"/>
    <s v="04038"/>
    <s v="Maine"/>
    <s v="East"/>
    <d v="2009-05-27T00:00:00"/>
    <n v="2"/>
    <s v="Development - Scala"/>
    <s v="Development "/>
    <s v=" Scala"/>
    <s v="Emma Watson"/>
    <s v="Allen Young"/>
    <n v="67"/>
    <n v="1"/>
  </r>
  <r>
    <x v="529"/>
    <n v="3591"/>
    <d v="2010-12-07T00:00:00"/>
    <n v="3"/>
    <n v="510"/>
    <n v="0.01"/>
    <n v="170"/>
    <n v="504.9"/>
    <s v="Herbert Weiss"/>
    <s v="Bed Bath &amp; Beyond Inc."/>
    <s v="Home Furnishings"/>
    <s v="Consumer Services"/>
    <s v="Euclid"/>
    <n v="44117"/>
    <s v="Ohio"/>
    <s v="East"/>
    <d v="2010-12-09T00:00:00"/>
    <n v="2"/>
    <s v="Development - .Net"/>
    <s v="Development "/>
    <s v=" .Net"/>
    <s v="Daniel Tusk"/>
    <s v="Allen Young"/>
    <n v="45"/>
    <n v="1"/>
  </r>
  <r>
    <x v="530"/>
    <n v="3591"/>
    <d v="2010-12-07T00:00:00"/>
    <n v="12"/>
    <n v="1500"/>
    <n v="0.08"/>
    <n v="125"/>
    <n v="1380"/>
    <s v="Herbert Weiss"/>
    <s v="Bed Bath &amp; Beyond Inc."/>
    <s v="Home Furnishings"/>
    <s v="Consumer Services"/>
    <s v="Euclid"/>
    <n v="44117"/>
    <s v="Ohio"/>
    <s v="East"/>
    <d v="2010-12-08T00:00:00"/>
    <n v="1"/>
    <s v="Training - Development"/>
    <s v="Training "/>
    <s v=" Development"/>
    <s v="William Bufont"/>
    <s v="Allen Young"/>
    <n v="62"/>
    <n v="1"/>
  </r>
  <r>
    <x v="531"/>
    <n v="3621"/>
    <d v="2010-05-05T00:00:00"/>
    <n v="14"/>
    <n v="1540"/>
    <n v="0.06"/>
    <n v="110"/>
    <n v="1447.6"/>
    <s v="Eric Dilbeck"/>
    <s v="Google Inc."/>
    <s v="Computer Software: Programming, Data Processing"/>
    <s v="Technology"/>
    <s v="Huntington Beach"/>
    <n v="92646"/>
    <s v="California"/>
    <s v="West"/>
    <d v="2010-05-06T00:00:00"/>
    <n v="1"/>
    <s v="Development - PHP"/>
    <s v="Development "/>
    <s v=" PHP"/>
    <s v="Olivia Sullivan"/>
    <s v="Bob Turner"/>
    <n v="53"/>
    <n v="1"/>
  </r>
  <r>
    <x v="532"/>
    <n v="3622"/>
    <d v="2011-11-26T00:00:00"/>
    <n v="16"/>
    <n v="2560"/>
    <n v="0.01"/>
    <n v="160"/>
    <n v="2534.4"/>
    <s v="Steven Haberlin"/>
    <s v="O'Reilly Automotive, Inc."/>
    <s v="Other Specialty Stores"/>
    <s v="Consumer Services"/>
    <s v="North Port"/>
    <n v="34287"/>
    <s v="Florida"/>
    <s v="South"/>
    <d v="2011-12-01T00:00:00"/>
    <n v="5"/>
    <s v="Development - Java"/>
    <s v="Development "/>
    <s v=" Java"/>
    <s v="Alexander Edison"/>
    <s v="Frank Mitchell"/>
    <n v="70"/>
    <n v="1"/>
  </r>
  <r>
    <x v="533"/>
    <n v="3648"/>
    <d v="2010-06-16T00:00:00"/>
    <n v="46"/>
    <n v="9200"/>
    <n v="0.1"/>
    <n v="200"/>
    <n v="8280"/>
    <s v="Philip Sorensen"/>
    <s v="O'Reilly Automotive, Inc."/>
    <s v="Other Specialty Stores"/>
    <s v="Consumer Services"/>
    <s v="Rapid City"/>
    <s v="57701"/>
    <s v="South Dakota"/>
    <s v="Central"/>
    <d v="2010-06-18T00:00:00"/>
    <n v="2"/>
    <s v="Development - Scala"/>
    <s v="Development "/>
    <s v=" Scala"/>
    <s v="Emma Watson"/>
    <s v="Josh Martinez"/>
    <n v="67"/>
    <n v="1"/>
  </r>
  <r>
    <x v="534"/>
    <n v="3648"/>
    <d v="2010-06-16T00:00:00"/>
    <n v="34"/>
    <n v="5100"/>
    <n v="0.05"/>
    <n v="150"/>
    <n v="4845"/>
    <s v="Philip Sorensen"/>
    <s v="O'Reilly Automotive, Inc."/>
    <s v="Other Specialty Stores"/>
    <s v="Consumer Services"/>
    <s v="Rapid City"/>
    <s v="57701"/>
    <s v="South Dakota"/>
    <s v="Central"/>
    <d v="2010-06-23T00:00:00"/>
    <n v="7"/>
    <s v="Consulting - Market Research"/>
    <s v="Consulting "/>
    <s v=" Market Research"/>
    <s v="Emma Watson"/>
    <s v="Josh Martinez"/>
    <n v="67"/>
    <n v="1"/>
  </r>
  <r>
    <x v="535"/>
    <n v="3649"/>
    <d v="2009-07-05T00:00:00"/>
    <n v="8"/>
    <n v="1280"/>
    <n v="0.01"/>
    <n v="160"/>
    <n v="1267.2"/>
    <s v="Brad Fisher"/>
    <s v="Vodafone Group Plc"/>
    <s v="Telecommunications Equipment"/>
    <s v="Public Utilities"/>
    <s v="Los Altos"/>
    <n v="94024"/>
    <s v="California"/>
    <s v="West"/>
    <d v="2009-07-10T00:00:00"/>
    <n v="5"/>
    <s v="Development - Java"/>
    <s v="Development "/>
    <s v=" Java"/>
    <s v="Ethan Bird"/>
    <s v="Bob Turner"/>
    <n v="60"/>
    <n v="1"/>
  </r>
  <r>
    <x v="536"/>
    <n v="3649"/>
    <d v="2009-07-05T00:00:00"/>
    <n v="26"/>
    <n v="5200"/>
    <n v="0.06"/>
    <n v="200"/>
    <n v="4888"/>
    <s v="Brad Fisher"/>
    <s v="Vodafone Group Plc"/>
    <s v="Telecommunications Equipment"/>
    <s v="Public Utilities"/>
    <s v="Los Altos"/>
    <n v="94024"/>
    <s v="California"/>
    <s v="West"/>
    <d v="2009-07-14T00:00:00"/>
    <n v="9"/>
    <s v="Development - Scala"/>
    <s v="Development "/>
    <s v=" Scala"/>
    <s v="Elizabeth Carter"/>
    <s v="Bob Turner"/>
    <n v="52"/>
    <n v="1"/>
  </r>
  <r>
    <x v="537"/>
    <n v="3650"/>
    <d v="2012-05-27T00:00:00"/>
    <n v="36"/>
    <n v="5760"/>
    <n v="0.04"/>
    <n v="160"/>
    <n v="5529.5999999999995"/>
    <s v="Denise Sievert"/>
    <s v="Applied Materials, Inc."/>
    <s v="Semiconductors"/>
    <s v="Technology"/>
    <s v="Apex"/>
    <n v="27502"/>
    <s v="North Carolina"/>
    <s v="South"/>
    <d v="2012-05-29T00:00:00"/>
    <n v="2"/>
    <s v="Development - Java"/>
    <s v="Development "/>
    <s v=" Java"/>
    <s v="Jacob Manziel"/>
    <s v="Frank Mitchell"/>
    <n v="57"/>
    <n v="1"/>
  </r>
  <r>
    <x v="538"/>
    <n v="3650"/>
    <d v="2012-05-27T00:00:00"/>
    <n v="24"/>
    <n v="3000"/>
    <n v="0.03"/>
    <n v="125"/>
    <n v="2910"/>
    <s v="Denise Sievert"/>
    <s v="Applied Materials, Inc."/>
    <s v="Semiconductors"/>
    <s v="Technology"/>
    <s v="Apex"/>
    <n v="27502"/>
    <s v="North Carolina"/>
    <s v="South"/>
    <d v="2012-05-29T00:00:00"/>
    <n v="2"/>
    <s v="Training - Development"/>
    <s v="Training "/>
    <s v=" Development"/>
    <s v="Liam Franklin"/>
    <s v="Frank Mitchell"/>
    <n v="52"/>
    <n v="1"/>
  </r>
  <r>
    <x v="539"/>
    <n v="3653"/>
    <d v="2009-03-26T00:00:00"/>
    <n v="41"/>
    <n v="4920"/>
    <n v="0.08"/>
    <n v="120"/>
    <n v="4526.4000000000005"/>
    <s v="Lynn Degenhardt"/>
    <s v="KLA-Tencor Corporation"/>
    <s v="Electronic Components"/>
    <s v="Capital Goods"/>
    <s v="Norfolk"/>
    <n v="23518"/>
    <s v="Virginia"/>
    <s v="South"/>
    <d v="2009-03-28T00:00:00"/>
    <n v="2"/>
    <s v="Development - Business Logic"/>
    <s v="Development "/>
    <s v=" Business Logic"/>
    <s v="Emma Watson"/>
    <s v="Frank Mitchell"/>
    <n v="67"/>
    <n v="1"/>
  </r>
  <r>
    <x v="540"/>
    <n v="3654"/>
    <d v="2012-06-02T00:00:00"/>
    <n v="41"/>
    <n v="5125"/>
    <n v="0"/>
    <n v="125"/>
    <n v="5125"/>
    <s v="Karl Webber"/>
    <s v="Western Digital Corporation"/>
    <s v="Electronic Components"/>
    <s v="Technology"/>
    <s v="Carlsbad"/>
    <n v="92008"/>
    <s v="California"/>
    <s v="West"/>
    <d v="2012-06-07T00:00:00"/>
    <n v="5"/>
    <s v="Training - SQL"/>
    <s v="Training "/>
    <s v=" SQL"/>
    <s v="Madison Hill"/>
    <s v="Bob Turner"/>
    <n v="58"/>
    <n v="1"/>
  </r>
  <r>
    <x v="541"/>
    <n v="3654"/>
    <d v="2012-06-02T00:00:00"/>
    <n v="39"/>
    <n v="5850"/>
    <n v="0.03"/>
    <n v="150"/>
    <n v="5674.5"/>
    <s v="Karl Webber"/>
    <s v="Western Digital Corporation"/>
    <s v="Electronic Components"/>
    <s v="Technology"/>
    <s v="Dracut"/>
    <s v="01826"/>
    <s v="MA"/>
    <s v="East"/>
    <d v="2012-06-07T00:00:00"/>
    <n v="5"/>
    <s v="Consulting - Strategy"/>
    <s v="Consulting "/>
    <s v=" Strategy"/>
    <s v="Emma Watson"/>
    <s v="Allen Young"/>
    <n v="67"/>
    <n v="1"/>
  </r>
  <r>
    <x v="542"/>
    <n v="3654"/>
    <d v="2012-06-02T00:00:00"/>
    <n v="47"/>
    <n v="7990"/>
    <n v="0.1"/>
    <n v="170"/>
    <n v="7191"/>
    <s v="Karl Webber"/>
    <s v="Western Digital Corporation"/>
    <s v="Electronic Components"/>
    <s v="Technology"/>
    <s v="Quincy"/>
    <s v="02169"/>
    <s v="MA"/>
    <s v="East"/>
    <d v="2012-06-02T00:00:00"/>
    <n v="0"/>
    <s v="Development - .Net"/>
    <s v="Development "/>
    <s v=" .Net"/>
    <s v="Abigail Young"/>
    <s v="Allen Young"/>
    <n v="50"/>
    <n v="1"/>
  </r>
  <r>
    <x v="543"/>
    <n v="3655"/>
    <d v="2012-10-05T00:00:00"/>
    <n v="3"/>
    <n v="480"/>
    <n v="0.02"/>
    <n v="160"/>
    <n v="470.4"/>
    <s v="Tony Lucas"/>
    <s v="Celgene Corporation"/>
    <s v="Major Pharmaceuticals"/>
    <s v="Health Care"/>
    <s v="Marysville"/>
    <n v="98270"/>
    <s v="Washington"/>
    <s v="West"/>
    <d v="2012-10-05T00:00:00"/>
    <n v="0"/>
    <s v="Development - Java"/>
    <s v="Development "/>
    <s v=" Java"/>
    <s v="Sophia Dixon"/>
    <s v="Bob Turner"/>
    <n v="71"/>
    <n v="1"/>
  </r>
  <r>
    <x v="544"/>
    <n v="3655"/>
    <d v="2012-10-05T00:00:00"/>
    <n v="24"/>
    <n v="3600"/>
    <n v="0"/>
    <n v="150"/>
    <n v="3600"/>
    <s v="Tony Lucas"/>
    <s v="Celgene Corporation"/>
    <s v="Major Pharmaceuticals"/>
    <s v="Health Care"/>
    <s v="Marysville"/>
    <n v="98270"/>
    <s v="Washington"/>
    <s v="West"/>
    <d v="2012-10-06T00:00:00"/>
    <n v="1"/>
    <s v="Consulting - Market Research"/>
    <s v="Consulting "/>
    <s v=" Market Research"/>
    <s v="Emma Watson"/>
    <s v="Bob Turner"/>
    <n v="67"/>
    <n v="1"/>
  </r>
  <r>
    <x v="545"/>
    <n v="3680"/>
    <d v="2012-12-09T00:00:00"/>
    <n v="27"/>
    <n v="2970"/>
    <n v="0.09"/>
    <n v="110"/>
    <n v="2702.7000000000003"/>
    <s v="Evan Castell"/>
    <s v="Marriott International"/>
    <s v="Hotels/Resorts"/>
    <s v="Consumer Services"/>
    <s v="Gloucester"/>
    <s v="01930"/>
    <s v="MA"/>
    <s v="East"/>
    <d v="2012-12-11T00:00:00"/>
    <n v="2"/>
    <s v="Development - Python"/>
    <s v="Development "/>
    <s v=" Python"/>
    <s v="Emily Taylor"/>
    <s v="Allen Young"/>
    <n v="62"/>
    <n v="1"/>
  </r>
  <r>
    <x v="546"/>
    <n v="3680"/>
    <d v="2012-12-09T00:00:00"/>
    <n v="24"/>
    <n v="3840"/>
    <n v="0.1"/>
    <n v="160"/>
    <n v="3456"/>
    <s v="Evan Castell"/>
    <s v="Marriott International"/>
    <s v="Hotels/Resorts"/>
    <s v="Consumer Services"/>
    <s v="Jersey City"/>
    <s v="07097"/>
    <s v="New Jersey"/>
    <s v="East"/>
    <d v="2012-12-11T00:00:00"/>
    <n v="2"/>
    <s v="Development - Java"/>
    <s v="Development "/>
    <s v=" Java"/>
    <s v="Emily Taylor"/>
    <s v="Allen Young"/>
    <n v="62"/>
    <n v="1"/>
  </r>
  <r>
    <x v="547"/>
    <n v="3685"/>
    <d v="2012-01-16T00:00:00"/>
    <n v="29"/>
    <n v="3480"/>
    <n v="0"/>
    <n v="120"/>
    <n v="3480"/>
    <s v="Mike Lanier"/>
    <s v="Activision Blizzard, Inc"/>
    <s v="Computer Software: Prepackaged Software"/>
    <s v="Technology"/>
    <s v="Grand Rapids"/>
    <n v="49505"/>
    <s v="Michigan"/>
    <s v="Central"/>
    <d v="2012-01-17T00:00:00"/>
    <n v="1"/>
    <s v="Development - Business Logic"/>
    <s v="Development "/>
    <s v=" Business Logic"/>
    <s v="Emma Watson"/>
    <s v="Josh Martinez"/>
    <n v="67"/>
    <n v="1"/>
  </r>
  <r>
    <x v="548"/>
    <n v="3687"/>
    <d v="2010-02-02T00:00:00"/>
    <n v="25"/>
    <n v="3500"/>
    <n v="7.0000000000000007E-2"/>
    <n v="140"/>
    <n v="3255"/>
    <s v="Marc Gillingham"/>
    <s v="Liberty Global plc"/>
    <s v="Television Services"/>
    <s v="Consumer Services"/>
    <s v="Sterling Heights"/>
    <n v="48310"/>
    <s v="Michigan"/>
    <s v="Central"/>
    <d v="2010-02-02T00:00:00"/>
    <n v="0"/>
    <s v="Development - Database"/>
    <s v="Development "/>
    <s v=" Database"/>
    <s v="Mia Moore"/>
    <s v="Josh Martinez"/>
    <n v="51"/>
    <n v="1"/>
  </r>
  <r>
    <x v="549"/>
    <n v="3745"/>
    <d v="2010-09-28T00:00:00"/>
    <n v="38"/>
    <n v="4750"/>
    <n v="0.04"/>
    <n v="125"/>
    <n v="4560"/>
    <s v="Erin Cox"/>
    <s v="Liberty Global plc"/>
    <s v="Television Services"/>
    <s v="Consumer Services"/>
    <s v="League City"/>
    <n v="77573"/>
    <s v="Texas"/>
    <s v="Central"/>
    <d v="2010-09-30T00:00:00"/>
    <n v="2"/>
    <s v="Training - SQL"/>
    <s v="Training "/>
    <s v=" SQL"/>
    <s v="Abigail Young"/>
    <s v="Josh Martinez"/>
    <n v="50"/>
    <n v="1"/>
  </r>
  <r>
    <x v="550"/>
    <n v="3746"/>
    <d v="2009-09-10T00:00:00"/>
    <n v="14"/>
    <n v="2100"/>
    <n v="0"/>
    <n v="150"/>
    <n v="2100"/>
    <s v="Alan Carroll"/>
    <s v="Amazon.com, Inc."/>
    <s v="Catalog/Specialty Distribution"/>
    <s v="Consumer Services"/>
    <s v="Puyallup"/>
    <n v="98373"/>
    <s v="Washington"/>
    <s v="West"/>
    <d v="2009-09-10T00:00:00"/>
    <n v="0"/>
    <s v="Consulting - Market Research"/>
    <s v="Consulting "/>
    <s v=" Market Research"/>
    <s v="Isabella Douglas"/>
    <s v="Bob Turner"/>
    <n v="75"/>
    <n v="1"/>
  </r>
  <r>
    <x v="551"/>
    <n v="3746"/>
    <d v="2009-09-10T00:00:00"/>
    <n v="38"/>
    <n v="4180"/>
    <n v="0.02"/>
    <n v="110"/>
    <n v="4096.3999999999996"/>
    <s v="Alan Carroll"/>
    <s v="Amazon.com, Inc."/>
    <s v="Catalog/Specialty Distribution"/>
    <s v="Consumer Services"/>
    <s v="Redmond"/>
    <n v="98052"/>
    <s v="Washington"/>
    <s v="West"/>
    <d v="2009-09-11T00:00:00"/>
    <n v="1"/>
    <s v="Development - Python"/>
    <s v="Development "/>
    <s v=" Python"/>
    <s v="Elizabeth Carter"/>
    <s v="Bob Turner"/>
    <n v="52"/>
    <n v="1"/>
  </r>
  <r>
    <x v="552"/>
    <n v="3749"/>
    <d v="2011-02-23T00:00:00"/>
    <n v="27"/>
    <n v="4320"/>
    <n v="0.01"/>
    <n v="160"/>
    <n v="4276.8"/>
    <s v="Ken Leslie"/>
    <s v="Avago Technologies Limited"/>
    <s v="Semiconductors"/>
    <s v="Technology"/>
    <s v="Pine Bluff"/>
    <n v="71603"/>
    <s v="Arkansas"/>
    <s v="South"/>
    <d v="2011-02-25T00:00:00"/>
    <n v="2"/>
    <s v="Development - Java"/>
    <s v="Development "/>
    <s v=" Java"/>
    <s v="Madison Hill"/>
    <s v="Frank Mitchell"/>
    <n v="58"/>
    <n v="1"/>
  </r>
  <r>
    <x v="553"/>
    <n v="3750"/>
    <d v="2011-04-29T00:00:00"/>
    <n v="12"/>
    <n v="1320"/>
    <n v="0.04"/>
    <n v="110"/>
    <n v="1267.2"/>
    <s v="Aaron Matthias"/>
    <s v="Adobe Systems Incorporated"/>
    <s v="Computer Software: Prepackaged Software"/>
    <s v="Technology"/>
    <s v="Smithtown"/>
    <n v="11787"/>
    <s v="New York"/>
    <s v="East"/>
    <d v="2011-05-01T00:00:00"/>
    <n v="2"/>
    <s v="Development - Python"/>
    <s v="Development "/>
    <s v=" Python"/>
    <s v="Daniel Tusk"/>
    <s v="Allen Young"/>
    <n v="45"/>
    <n v="1"/>
  </r>
  <r>
    <x v="554"/>
    <n v="3777"/>
    <d v="2009-04-07T00:00:00"/>
    <n v="14"/>
    <n v="1750"/>
    <n v="0.06"/>
    <n v="125"/>
    <n v="1645"/>
    <s v="Christine Wasserman"/>
    <s v="Google Inc."/>
    <s v="Computer Software: Programming, Data Processing"/>
    <s v="Technology"/>
    <s v="Papillion"/>
    <s v="68046"/>
    <s v="Nebraska"/>
    <s v="Central"/>
    <d v="2009-04-08T00:00:00"/>
    <n v="1"/>
    <s v="Training - SQL"/>
    <s v="Training "/>
    <s v=" SQL"/>
    <s v="Jacob Manziel"/>
    <s v="Josh Martinez"/>
    <n v="57"/>
    <n v="1"/>
  </r>
  <r>
    <x v="555"/>
    <n v="3778"/>
    <d v="2010-05-25T00:00:00"/>
    <n v="34"/>
    <n v="5100"/>
    <n v="7.0000000000000007E-2"/>
    <n v="150"/>
    <n v="4743"/>
    <s v="Deirdre Chong"/>
    <s v="Akamai Technologies, Inc."/>
    <s v="Business Services"/>
    <s v="Miscellaneous"/>
    <s v="Buffalo"/>
    <n v="14215"/>
    <s v="New York"/>
    <s v="East"/>
    <d v="2010-05-27T00:00:00"/>
    <n v="2"/>
    <s v="Consulting - Business Model"/>
    <s v="Consulting "/>
    <s v=" Business Model"/>
    <s v="Abigail Young"/>
    <s v="Allen Young"/>
    <n v="50"/>
    <n v="1"/>
  </r>
  <r>
    <x v="556"/>
    <n v="3778"/>
    <d v="2010-05-25T00:00:00"/>
    <n v="12"/>
    <n v="1800"/>
    <n v="0.04"/>
    <n v="150"/>
    <n v="1728"/>
    <s v="Deirdre Chong"/>
    <s v="Akamai Technologies, Inc."/>
    <s v="Business Services"/>
    <s v="Miscellaneous"/>
    <s v="Buffalo"/>
    <n v="14215"/>
    <s v="New York"/>
    <s v="East"/>
    <d v="2010-05-26T00:00:00"/>
    <n v="1"/>
    <s v="Consulting - Business Model"/>
    <s v="Consulting "/>
    <s v=" Business Model"/>
    <s v="Jayden Hamilton"/>
    <s v="Allen Young"/>
    <n v="71"/>
    <n v="1"/>
  </r>
  <r>
    <x v="557"/>
    <n v="3778"/>
    <d v="2010-05-25T00:00:00"/>
    <n v="3"/>
    <n v="330"/>
    <n v="0.05"/>
    <n v="110"/>
    <n v="313.5"/>
    <s v="Deirdre Chong"/>
    <s v="Akamai Technologies, Inc."/>
    <s v="Business Services"/>
    <s v="Miscellaneous"/>
    <s v="Buffalo"/>
    <n v="14215"/>
    <s v="New York"/>
    <s v="East"/>
    <d v="2010-05-26T00:00:00"/>
    <n v="1"/>
    <s v="Development - Python"/>
    <s v="Development "/>
    <s v=" Python"/>
    <s v="Mia Moore"/>
    <s v="Allen Young"/>
    <n v="51"/>
    <n v="1"/>
  </r>
  <r>
    <x v="558"/>
    <n v="3778"/>
    <d v="2010-05-25T00:00:00"/>
    <n v="34"/>
    <n v="5100"/>
    <n v="0.02"/>
    <n v="150"/>
    <n v="4998"/>
    <s v="Deirdre Chong"/>
    <s v="Akamai Technologies, Inc."/>
    <s v="Business Services"/>
    <s v="Miscellaneous"/>
    <s v="Buffalo"/>
    <n v="14215"/>
    <s v="New York"/>
    <s v="East"/>
    <d v="2010-05-26T00:00:00"/>
    <n v="1"/>
    <s v="Consulting - Market Research"/>
    <s v="Consulting "/>
    <s v=" Market Research"/>
    <s v="Jacob Manziel"/>
    <s v="Allen Young"/>
    <n v="57"/>
    <n v="1"/>
  </r>
  <r>
    <x v="559"/>
    <n v="3783"/>
    <d v="2010-12-05T00:00:00"/>
    <n v="11"/>
    <n v="1650"/>
    <n v="0.01"/>
    <n v="150"/>
    <n v="1633.5"/>
    <s v="Jonathan Akin"/>
    <s v="NVIDIA Corporation"/>
    <s v="Semiconductors"/>
    <s v="Technology"/>
    <s v="Gastonia"/>
    <n v="28052"/>
    <s v="North Carolina"/>
    <s v="South"/>
    <d v="2010-12-05T00:00:00"/>
    <n v="0"/>
    <s v="Consulting - Business Model"/>
    <s v="Consulting "/>
    <s v=" Business Model"/>
    <s v="Emma Watson"/>
    <s v="Frank Mitchell"/>
    <n v="67"/>
    <n v="1"/>
  </r>
  <r>
    <x v="560"/>
    <n v="3783"/>
    <d v="2010-12-05T00:00:00"/>
    <n v="40"/>
    <n v="4400"/>
    <n v="0.05"/>
    <n v="110"/>
    <n v="4180"/>
    <s v="Jonathan Akin"/>
    <s v="NVIDIA Corporation"/>
    <s v="Semiconductors"/>
    <s v="Technology"/>
    <s v="Gastonia"/>
    <n v="28052"/>
    <s v="North Carolina"/>
    <s v="South"/>
    <d v="2010-12-07T00:00:00"/>
    <n v="2"/>
    <s v="Development - Python"/>
    <s v="Development "/>
    <s v=" Python"/>
    <s v="Mia Moore"/>
    <s v="Frank Mitchell"/>
    <n v="51"/>
    <n v="1"/>
  </r>
  <r>
    <x v="561"/>
    <n v="3808"/>
    <d v="2009-04-23T00:00:00"/>
    <n v="2"/>
    <n v="400"/>
    <n v="0.08"/>
    <n v="200"/>
    <n v="368"/>
    <s v="Lynn Degenhardt"/>
    <s v="KLA-Tencor Corporation"/>
    <s v="Electronic Components"/>
    <s v="Capital Goods"/>
    <s v="Norfolk"/>
    <n v="23518"/>
    <s v="Virginia"/>
    <s v="South"/>
    <d v="2009-04-23T00:00:00"/>
    <n v="0"/>
    <s v="Development - Scala"/>
    <s v="Development "/>
    <s v=" Scala"/>
    <s v="Daniel Tusk"/>
    <s v="Frank Mitchell"/>
    <n v="45"/>
    <n v="1"/>
  </r>
  <r>
    <x v="562"/>
    <n v="3810"/>
    <d v="2012-09-16T00:00:00"/>
    <n v="40"/>
    <n v="6800"/>
    <n v="0.09"/>
    <n v="170"/>
    <n v="6188"/>
    <s v="Tanja Collins"/>
    <s v="Tesla Motors, Inc."/>
    <s v="Auto Manufacturing"/>
    <s v="Capital Goods"/>
    <s v="Saint Cloud"/>
    <n v="34769"/>
    <s v="Florida"/>
    <s v="South"/>
    <d v="2012-09-18T00:00:00"/>
    <n v="2"/>
    <s v="Development - .Net"/>
    <s v="Development "/>
    <s v=" .Net"/>
    <s v="Isabella Douglas"/>
    <s v="Frank Mitchell"/>
    <n v="75"/>
    <n v="1"/>
  </r>
  <r>
    <x v="563"/>
    <n v="3810"/>
    <d v="2012-09-16T00:00:00"/>
    <n v="25"/>
    <n v="5000"/>
    <n v="0.04"/>
    <n v="200"/>
    <n v="4800"/>
    <s v="Tanja Collins"/>
    <s v="Tesla Motors, Inc."/>
    <s v="Auto Manufacturing"/>
    <s v="Capital Goods"/>
    <s v="Saint Cloud"/>
    <n v="34769"/>
    <s v="Florida"/>
    <s v="South"/>
    <d v="2012-09-18T00:00:00"/>
    <n v="2"/>
    <s v="Development - Scala"/>
    <s v="Development "/>
    <s v=" Scala"/>
    <s v="Mia Moore"/>
    <s v="Frank Mitchell"/>
    <n v="51"/>
    <n v="1"/>
  </r>
  <r>
    <x v="564"/>
    <n v="3814"/>
    <d v="2011-02-21T00:00:00"/>
    <n v="43"/>
    <n v="8600"/>
    <n v="0.04"/>
    <n v="200"/>
    <n v="8256"/>
    <s v="Thomas Ferrer"/>
    <s v="American Airlines Group, Inc."/>
    <s v="Air Freight/Delivery Services"/>
    <s v="Transportation"/>
    <s v="Escondido"/>
    <n v="92025"/>
    <s v="California"/>
    <s v="West"/>
    <d v="2011-02-27T00:00:00"/>
    <n v="6"/>
    <s v="Development - Big Data"/>
    <s v="Development "/>
    <s v=" Big Data"/>
    <s v="Liam Franklin"/>
    <s v="Bob Turner"/>
    <n v="52"/>
    <n v="1"/>
  </r>
  <r>
    <x v="565"/>
    <n v="3841"/>
    <d v="2009-10-04T00:00:00"/>
    <n v="19"/>
    <n v="3230"/>
    <n v="0.02"/>
    <n v="170"/>
    <n v="3165.4"/>
    <s v="John Selesnick"/>
    <s v="NetApp, Inc."/>
    <s v="Electronic Components"/>
    <s v="Technology"/>
    <s v="Harrison"/>
    <n v="10528"/>
    <s v="New York"/>
    <s v="East"/>
    <d v="2009-10-06T00:00:00"/>
    <n v="2"/>
    <s v="Development - .Net"/>
    <s v="Development "/>
    <s v=" .Net"/>
    <s v="Liam Franklin"/>
    <s v="Allen Young"/>
    <n v="52"/>
    <n v="1"/>
  </r>
  <r>
    <x v="566"/>
    <n v="3841"/>
    <d v="2009-10-04T00:00:00"/>
    <n v="20"/>
    <n v="3200"/>
    <n v="0.02"/>
    <n v="160"/>
    <n v="3136"/>
    <s v="John Selesnick"/>
    <s v="NetApp, Inc."/>
    <s v="Electronic Components"/>
    <s v="Technology"/>
    <s v="Harrison"/>
    <n v="10528"/>
    <s v="New York"/>
    <s v="East"/>
    <d v="2009-10-06T00:00:00"/>
    <n v="2"/>
    <s v="Development - Java"/>
    <s v="Development "/>
    <s v=" Java"/>
    <s v="Sophia Dixon"/>
    <s v="Allen Young"/>
    <n v="71"/>
    <n v="1"/>
  </r>
  <r>
    <x v="567"/>
    <n v="3841"/>
    <d v="2009-10-04T00:00:00"/>
    <n v="43"/>
    <n v="6450"/>
    <n v="0.05"/>
    <n v="150"/>
    <n v="6127.5"/>
    <s v="John Selesnick"/>
    <s v="NetApp, Inc."/>
    <s v="Electronic Components"/>
    <s v="Technology"/>
    <s v="Harrison"/>
    <n v="10528"/>
    <s v="New York"/>
    <s v="East"/>
    <d v="2009-10-06T00:00:00"/>
    <n v="2"/>
    <s v="Consulting - Market Research"/>
    <s v="Consulting "/>
    <s v=" Market Research"/>
    <s v="Abigail Young"/>
    <s v="Allen Young"/>
    <n v="50"/>
    <n v="1"/>
  </r>
  <r>
    <x v="568"/>
    <n v="3845"/>
    <d v="2012-04-25T00:00:00"/>
    <n v="9"/>
    <n v="1530"/>
    <n v="0.09"/>
    <n v="170"/>
    <n v="1392.3"/>
    <s v="Stephanie Tate"/>
    <s v="Microsoft Corporation"/>
    <s v="Computer Software: Prepackaged Software"/>
    <s v="Technology"/>
    <s v="Kent"/>
    <n v="98031"/>
    <s v="Washington"/>
    <s v="West"/>
    <d v="2012-04-25T00:00:00"/>
    <n v="0"/>
    <s v="Development - .Net"/>
    <s v="Development "/>
    <s v=" .Net"/>
    <s v="Abigail Young"/>
    <s v="Bob Turner"/>
    <n v="50"/>
    <n v="1"/>
  </r>
  <r>
    <x v="569"/>
    <n v="3845"/>
    <d v="2012-04-25T00:00:00"/>
    <n v="22"/>
    <n v="2750"/>
    <n v="0.02"/>
    <n v="125"/>
    <n v="2695"/>
    <s v="Stephanie Tate"/>
    <s v="Microsoft Corporation"/>
    <s v="Computer Software: Prepackaged Software"/>
    <s v="Technology"/>
    <s v="Kent"/>
    <n v="98031"/>
    <s v="Washington"/>
    <s v="West"/>
    <d v="2012-04-27T00:00:00"/>
    <n v="2"/>
    <s v="Training - SQL"/>
    <s v="Training "/>
    <s v=" SQL"/>
    <s v="Ava Wilson"/>
    <s v="Bob Turner"/>
    <n v="67"/>
    <n v="1"/>
  </r>
  <r>
    <x v="570"/>
    <n v="3845"/>
    <d v="2012-04-25T00:00:00"/>
    <n v="15"/>
    <n v="1875"/>
    <n v="0.09"/>
    <n v="125"/>
    <n v="1706.25"/>
    <s v="Stephanie Tate"/>
    <s v="Microsoft Corporation"/>
    <s v="Computer Software: Prepackaged Software"/>
    <s v="Technology"/>
    <s v="Kent"/>
    <n v="98031"/>
    <s v="Washington"/>
    <s v="West"/>
    <d v="2012-04-26T00:00:00"/>
    <n v="1"/>
    <s v="Training - SQL"/>
    <s v="Training "/>
    <s v=" SQL"/>
    <s v="Sophia Dixon"/>
    <s v="Bob Turner"/>
    <n v="71"/>
    <n v="1"/>
  </r>
  <r>
    <x v="571"/>
    <n v="3877"/>
    <d v="2010-05-20T00:00:00"/>
    <n v="14"/>
    <n v="1540"/>
    <n v="0.02"/>
    <n v="110"/>
    <n v="1509.2"/>
    <s v="Paul Brittain"/>
    <s v="Linear Technology Corporation"/>
    <s v="Semiconductors"/>
    <s v="Technology"/>
    <s v="New Brunswick"/>
    <s v="08901"/>
    <s v="New Jersey"/>
    <s v="East"/>
    <d v="2010-05-20T00:00:00"/>
    <n v="0"/>
    <s v="Development - Python"/>
    <s v="Development "/>
    <s v=" Python"/>
    <s v="Ethan Bird"/>
    <s v="Allen Young"/>
    <n v="60"/>
    <n v="1"/>
  </r>
  <r>
    <x v="572"/>
    <n v="3905"/>
    <d v="2010-12-20T00:00:00"/>
    <n v="42"/>
    <n v="5250"/>
    <n v="0.03"/>
    <n v="125"/>
    <n v="5092.5"/>
    <s v="Muhammed Wilson"/>
    <s v="Broadcom Corporation"/>
    <s v="Semiconductors"/>
    <s v="Technology"/>
    <s v="Saco"/>
    <s v="04072"/>
    <s v="Maine"/>
    <s v="East"/>
    <d v="2010-12-21T00:00:00"/>
    <n v="1"/>
    <s v="Training - Development"/>
    <s v="Training "/>
    <s v=" Development"/>
    <s v="Ethan Bird"/>
    <s v="Allen Young"/>
    <n v="60"/>
    <n v="1"/>
  </r>
  <r>
    <x v="573"/>
    <n v="3907"/>
    <d v="2012-08-18T00:00:00"/>
    <n v="36"/>
    <n v="6120"/>
    <n v="0.02"/>
    <n v="170"/>
    <n v="5997.5999999999995"/>
    <s v="Christopher Brandow"/>
    <s v="Illumina, Inc."/>
    <s v="Biotechnology: Laboratory Analytical Instruments"/>
    <s v="Capital Goods"/>
    <s v="Southgate"/>
    <n v="48195"/>
    <s v="Michigan"/>
    <s v="Central"/>
    <d v="2012-08-18T00:00:00"/>
    <n v="0"/>
    <s v="Development - .Net"/>
    <s v="Development "/>
    <s v=" .Net"/>
    <s v="Isabella Douglas"/>
    <s v="Josh Martinez"/>
    <n v="75"/>
    <n v="1"/>
  </r>
  <r>
    <x v="574"/>
    <n v="3907"/>
    <d v="2012-08-18T00:00:00"/>
    <n v="34"/>
    <n v="5440"/>
    <n v="7.0000000000000007E-2"/>
    <n v="160"/>
    <n v="5059.2"/>
    <s v="Christopher Brandow"/>
    <s v="Illumina, Inc."/>
    <s v="Biotechnology: Laboratory Analytical Instruments"/>
    <s v="Capital Goods"/>
    <s v="Thornton"/>
    <n v="80229"/>
    <s v="Colorado"/>
    <s v="West"/>
    <d v="2012-08-20T00:00:00"/>
    <n v="2"/>
    <s v="Development - Java"/>
    <s v="Development "/>
    <s v=" Java"/>
    <s v="Daniel Tusk"/>
    <s v="Bob Turner"/>
    <n v="45"/>
    <n v="1"/>
  </r>
  <r>
    <x v="575"/>
    <n v="3907"/>
    <d v="2012-08-18T00:00:00"/>
    <n v="36"/>
    <n v="5400"/>
    <n v="0.03"/>
    <n v="150"/>
    <n v="5238"/>
    <s v="Christopher Brandow"/>
    <s v="Illumina, Inc."/>
    <s v="Biotechnology: Laboratory Analytical Instruments"/>
    <s v="Capital Goods"/>
    <s v="Thornton"/>
    <n v="80229"/>
    <s v="Colorado"/>
    <s v="West"/>
    <d v="2012-08-19T00:00:00"/>
    <n v="1"/>
    <s v="Consulting - Business Model"/>
    <s v="Consulting "/>
    <s v=" Business Model"/>
    <s v="Emma Watson"/>
    <s v="Bob Turner"/>
    <n v="67"/>
    <n v="1"/>
  </r>
  <r>
    <x v="576"/>
    <n v="3908"/>
    <d v="2010-03-08T00:00:00"/>
    <n v="8"/>
    <n v="1200"/>
    <n v="0"/>
    <n v="150"/>
    <n v="1200"/>
    <s v="Dorothy Deggeller"/>
    <s v="Comcast Corporation"/>
    <s v="Television Services"/>
    <s v="Consumer Services"/>
    <s v="Romeoville"/>
    <n v="60441"/>
    <s v="Illinois"/>
    <s v="Central"/>
    <d v="2010-03-08T00:00:00"/>
    <n v="0"/>
    <s v="Consulting - Market Research"/>
    <s v="Consulting "/>
    <s v=" Market Research"/>
    <s v="Isabella Douglas"/>
    <s v="Josh Martinez"/>
    <n v="75"/>
    <n v="1"/>
  </r>
  <r>
    <x v="577"/>
    <n v="3911"/>
    <d v="2011-03-16T00:00:00"/>
    <n v="24"/>
    <n v="4800"/>
    <n v="0.1"/>
    <n v="200"/>
    <n v="4320"/>
    <s v="Bobby Childs"/>
    <s v="Tractor Supply Company"/>
    <s v="RETAIL: Building Materials"/>
    <s v="Consumer Services"/>
    <s v="San Luis Obispo"/>
    <n v="93405"/>
    <s v="California"/>
    <s v="West"/>
    <d v="2011-03-16T00:00:00"/>
    <n v="0"/>
    <s v="Development - Big Data"/>
    <s v="Development "/>
    <s v=" Big Data"/>
    <s v="Emily Taylor"/>
    <s v="Bob Turner"/>
    <n v="62"/>
    <n v="1"/>
  </r>
  <r>
    <x v="578"/>
    <n v="3942"/>
    <d v="2010-06-27T00:00:00"/>
    <n v="11"/>
    <n v="1320"/>
    <n v="0.08"/>
    <n v="120"/>
    <n v="1214.4000000000001"/>
    <s v="Keith Dominguez"/>
    <s v="Alexion Pharmaceuticals, Inc."/>
    <s v="Major Pharmaceuticals"/>
    <s v="Health Care"/>
    <s v="Abington"/>
    <s v="02351"/>
    <s v="MA"/>
    <s v="East"/>
    <d v="2010-06-28T00:00:00"/>
    <n v="1"/>
    <s v="Development - Business Logic"/>
    <s v="Development "/>
    <s v=" Business Logic"/>
    <s v="Ethan Bird"/>
    <s v="Allen Young"/>
    <n v="60"/>
    <n v="1"/>
  </r>
  <r>
    <x v="579"/>
    <n v="3942"/>
    <d v="2010-06-27T00:00:00"/>
    <n v="22"/>
    <n v="3300"/>
    <n v="0.03"/>
    <n v="150"/>
    <n v="3201"/>
    <s v="Keith Dominguez"/>
    <s v="Alexion Pharmaceuticals, Inc."/>
    <s v="Major Pharmaceuticals"/>
    <s v="Health Care"/>
    <s v="Farmington"/>
    <s v="06030"/>
    <s v="Connecticut"/>
    <s v="East"/>
    <d v="2010-06-28T00:00:00"/>
    <n v="1"/>
    <s v="Consulting - Market Research"/>
    <s v="Consulting "/>
    <s v=" Market Research"/>
    <s v="Olivia Sullivan"/>
    <s v="Allen Young"/>
    <n v="53"/>
    <n v="1"/>
  </r>
  <r>
    <x v="580"/>
    <n v="3970"/>
    <d v="2012-03-26T00:00:00"/>
    <n v="39"/>
    <n v="5850"/>
    <n v="7.0000000000000007E-2"/>
    <n v="150"/>
    <n v="5440.5"/>
    <s v="Christina Rozendal"/>
    <s v="Twenty-First Century Fox, Inc."/>
    <s v="Television Services"/>
    <s v="Consumer Services"/>
    <s v="Montclair"/>
    <s v="22025"/>
    <s v="Virginia"/>
    <s v="South"/>
    <d v="2012-03-28T00:00:00"/>
    <n v="2"/>
    <s v="Consulting - Business Model"/>
    <s v="Consulting "/>
    <s v=" Business Model"/>
    <s v="Liam Franklin"/>
    <s v="Frank Mitchell"/>
    <n v="52"/>
    <n v="1"/>
  </r>
  <r>
    <x v="581"/>
    <n v="3970"/>
    <d v="2012-03-26T00:00:00"/>
    <n v="13"/>
    <n v="2600"/>
    <n v="0.05"/>
    <n v="200"/>
    <n v="2470"/>
    <s v="Christina Rozendal"/>
    <s v="Twenty-First Century Fox, Inc."/>
    <s v="Television Services"/>
    <s v="Consumer Services"/>
    <s v="Montclair"/>
    <s v="22025"/>
    <s v="Virginia"/>
    <s v="South"/>
    <d v="2012-03-27T00:00:00"/>
    <n v="1"/>
    <s v="Development - Big Data"/>
    <s v="Development "/>
    <s v=" Big Data"/>
    <s v="Mason Gibson"/>
    <s v="Frank Mitchell"/>
    <n v="71"/>
    <n v="1"/>
  </r>
  <r>
    <x v="582"/>
    <n v="3973"/>
    <d v="2012-03-23T00:00:00"/>
    <n v="21"/>
    <n v="2625"/>
    <n v="0.06"/>
    <n v="125"/>
    <n v="2467.5"/>
    <s v="Bobby Lacy"/>
    <s v="Tesla Motors, Inc."/>
    <s v="Auto Manufacturing"/>
    <s v="Capital Goods"/>
    <s v="Lincoln"/>
    <n v="68502"/>
    <s v="Nebraska"/>
    <s v="Central"/>
    <d v="2012-03-25T00:00:00"/>
    <n v="2"/>
    <s v="Training - SQL"/>
    <s v="Training "/>
    <s v=" SQL"/>
    <s v="Noah Smith"/>
    <s v="Josh Martinez"/>
    <n v="59"/>
    <n v="1"/>
  </r>
  <r>
    <x v="583"/>
    <n v="4004"/>
    <d v="2010-05-06T00:00:00"/>
    <n v="14"/>
    <n v="1680"/>
    <n v="0.1"/>
    <n v="120"/>
    <n v="1512"/>
    <s v="Sheri Talbott"/>
    <s v="Kraft Foods Group, Inc."/>
    <s v="Packaged Foods"/>
    <s v="Consumer Non-Durables"/>
    <s v="Rochester"/>
    <n v="14609"/>
    <s v="New York"/>
    <s v="East"/>
    <d v="2010-05-09T00:00:00"/>
    <n v="3"/>
    <s v="Development - Business Logic"/>
    <s v="Development "/>
    <s v=" Business Logic"/>
    <s v="Alexander Edison"/>
    <s v="Allen Young"/>
    <n v="70"/>
    <n v="1"/>
  </r>
  <r>
    <x v="584"/>
    <n v="4004"/>
    <d v="2010-05-06T00:00:00"/>
    <n v="44"/>
    <n v="5280"/>
    <n v="0.05"/>
    <n v="120"/>
    <n v="5016"/>
    <s v="Sheri Talbott"/>
    <s v="Kraft Foods Group, Inc."/>
    <s v="Packaged Foods"/>
    <s v="Consumer Non-Durables"/>
    <s v="Rochester"/>
    <n v="14609"/>
    <s v="New York"/>
    <s v="East"/>
    <d v="2010-05-07T00:00:00"/>
    <n v="1"/>
    <s v="Development - Business Logic"/>
    <s v="Development "/>
    <s v=" Business Logic"/>
    <s v="Olivia Sullivan"/>
    <s v="Allen Young"/>
    <n v="53"/>
    <n v="1"/>
  </r>
  <r>
    <x v="585"/>
    <n v="4006"/>
    <d v="2011-01-03T00:00:00"/>
    <n v="38"/>
    <n v="4180"/>
    <n v="0.06"/>
    <n v="110"/>
    <n v="3929.2"/>
    <s v="Jas Jarboe"/>
    <s v="DISH Network Corporation"/>
    <s v="Television Services"/>
    <s v="Consumer Services"/>
    <s v="Xenia"/>
    <n v="45385"/>
    <s v="Ohio"/>
    <s v="East"/>
    <d v="2011-01-04T00:00:00"/>
    <n v="1"/>
    <s v="Development - Python"/>
    <s v="Development "/>
    <s v=" Python"/>
    <s v="Alexander Edison"/>
    <s v="Allen Young"/>
    <n v="70"/>
    <n v="1"/>
  </r>
  <r>
    <x v="586"/>
    <n v="4007"/>
    <d v="2010-06-17T00:00:00"/>
    <n v="18"/>
    <n v="3060"/>
    <n v="0.01"/>
    <n v="170"/>
    <n v="3029.4"/>
    <s v="Jack Cacioppo"/>
    <s v="Charter Communications, Inc."/>
    <s v="Television Services"/>
    <s v="Consumer Services"/>
    <s v="New Albany"/>
    <n v="47150"/>
    <s v="Indiana"/>
    <s v="Central"/>
    <d v="2010-06-18T00:00:00"/>
    <n v="1"/>
    <s v="Development - .Net"/>
    <s v="Development "/>
    <s v=" .Net"/>
    <s v="Daniel Tusk"/>
    <s v="Josh Martinez"/>
    <n v="45"/>
    <n v="1"/>
  </r>
  <r>
    <x v="587"/>
    <n v="4007"/>
    <d v="2010-06-17T00:00:00"/>
    <n v="1"/>
    <n v="200"/>
    <n v="0.05"/>
    <n v="200"/>
    <n v="190"/>
    <s v="Jack Cacioppo"/>
    <s v="Charter Communications, Inc."/>
    <s v="Television Services"/>
    <s v="Consumer Services"/>
    <s v="New Albany"/>
    <n v="47150"/>
    <s v="Indiana"/>
    <s v="Central"/>
    <d v="2010-06-18T00:00:00"/>
    <n v="1"/>
    <s v="Development - Big Data"/>
    <s v="Development "/>
    <s v=" Big Data"/>
    <s v="Ethan Bird"/>
    <s v="Josh Martinez"/>
    <n v="60"/>
    <n v="1"/>
  </r>
  <r>
    <x v="588"/>
    <n v="4033"/>
    <d v="2010-06-01T00:00:00"/>
    <n v="21"/>
    <n v="4200"/>
    <n v="0.03"/>
    <n v="200"/>
    <n v="4074"/>
    <s v="Bill Engle"/>
    <s v="TripAdvisor, Inc."/>
    <s v="Computer Software: Programming, Data Processing"/>
    <s v="Technology"/>
    <s v="Garfield"/>
    <s v="07026"/>
    <s v="New Jersey"/>
    <s v="East"/>
    <d v="2010-06-03T00:00:00"/>
    <n v="2"/>
    <s v="Development - Big Data"/>
    <s v="Development "/>
    <s v=" Big Data"/>
    <s v="Jacob Manziel"/>
    <s v="Allen Young"/>
    <n v="57"/>
    <n v="1"/>
  </r>
  <r>
    <x v="589"/>
    <n v="4033"/>
    <d v="2010-06-01T00:00:00"/>
    <n v="38"/>
    <n v="4750"/>
    <n v="0"/>
    <n v="125"/>
    <n v="4750"/>
    <s v="Bill Engle"/>
    <s v="TripAdvisor, Inc."/>
    <s v="Computer Software: Programming, Data Processing"/>
    <s v="Technology"/>
    <s v="Portland"/>
    <s v="04101"/>
    <s v="Maine"/>
    <s v="East"/>
    <d v="2010-06-08T00:00:00"/>
    <n v="7"/>
    <s v="Training - Tableau"/>
    <s v="Training "/>
    <s v=" Tableau"/>
    <s v="Daniel Tusk"/>
    <s v="Allen Young"/>
    <n v="45"/>
    <n v="1"/>
  </r>
  <r>
    <x v="590"/>
    <n v="4034"/>
    <d v="2010-11-13T00:00:00"/>
    <n v="44"/>
    <n v="5500"/>
    <n v="7.0000000000000007E-2"/>
    <n v="125"/>
    <n v="5115"/>
    <s v="Christine Knight"/>
    <s v="Garmin Ltd."/>
    <s v="Industrial Machinery/Components"/>
    <s v="Capital Goods"/>
    <s v="Saint Louis"/>
    <n v="63116"/>
    <s v="MO"/>
    <s v="Central"/>
    <d v="2010-11-14T00:00:00"/>
    <n v="1"/>
    <s v="Training - SQL"/>
    <s v="Training "/>
    <s v=" SQL"/>
    <s v="Michael Alister"/>
    <s v="Josh Martinez"/>
    <n v="68"/>
    <n v="1"/>
  </r>
  <r>
    <x v="591"/>
    <n v="4034"/>
    <d v="2010-11-13T00:00:00"/>
    <n v="37"/>
    <n v="4625"/>
    <n v="0"/>
    <n v="125"/>
    <n v="4625"/>
    <s v="Christine Knight"/>
    <s v="Garmin Ltd."/>
    <s v="Industrial Machinery/Components"/>
    <s v="Capital Goods"/>
    <s v="Saint Louis"/>
    <n v="63116"/>
    <s v="MO"/>
    <s v="Central"/>
    <d v="2010-11-14T00:00:00"/>
    <n v="1"/>
    <s v="Training - Javascript"/>
    <s v="Training "/>
    <s v=" Javascript"/>
    <s v="Liam Franklin"/>
    <s v="Josh Martinez"/>
    <n v="52"/>
    <n v="1"/>
  </r>
  <r>
    <x v="592"/>
    <n v="4037"/>
    <d v="2010-03-23T00:00:00"/>
    <n v="27"/>
    <n v="2970"/>
    <n v="0"/>
    <n v="110"/>
    <n v="2970"/>
    <s v="Bruce Hopkins"/>
    <s v="Amgen Inc."/>
    <s v="Biotechnology: Biological Products (No Diagnostic Substances)"/>
    <s v="Health Care"/>
    <s v="Lees Summit"/>
    <n v="64064"/>
    <s v="MO"/>
    <s v="Central"/>
    <d v="2010-03-24T00:00:00"/>
    <n v="1"/>
    <s v="Development - Python"/>
    <s v="Development "/>
    <s v=" Python"/>
    <s v="Ethan Bird"/>
    <s v="Josh Martinez"/>
    <n v="60"/>
    <n v="1"/>
  </r>
  <r>
    <x v="593"/>
    <n v="4067"/>
    <d v="2012-10-06T00:00:00"/>
    <n v="16"/>
    <n v="2560"/>
    <n v="0.04"/>
    <n v="160"/>
    <n v="2457.6"/>
    <s v="Shahid Bixby"/>
    <s v="Intel Corporation"/>
    <s v="Semiconductors"/>
    <s v="Technology"/>
    <s v="Novi"/>
    <n v="48375"/>
    <s v="Michigan"/>
    <s v="Central"/>
    <d v="2012-10-08T00:00:00"/>
    <n v="2"/>
    <s v="Development - Java"/>
    <s v="Development "/>
    <s v=" Java"/>
    <s v="Ethan Bird"/>
    <s v="Josh Martinez"/>
    <n v="60"/>
    <n v="1"/>
  </r>
  <r>
    <x v="594"/>
    <n v="4069"/>
    <d v="2012-05-12T00:00:00"/>
    <n v="8"/>
    <n v="880"/>
    <n v="0.08"/>
    <n v="110"/>
    <n v="809.6"/>
    <s v="Harold McCarthy"/>
    <s v="American Airlines Group, Inc."/>
    <s v="Air Freight/Delivery Services"/>
    <s v="Transportation"/>
    <s v="Pendleton"/>
    <s v="97801"/>
    <s v="Oregon"/>
    <s v="West"/>
    <d v="2012-05-14T00:00:00"/>
    <n v="2"/>
    <s v="Development - Python"/>
    <s v="Development "/>
    <s v=" Python"/>
    <s v="Alexander Edison"/>
    <s v="Bob Turner"/>
    <n v="70"/>
    <n v="1"/>
  </r>
  <r>
    <x v="595"/>
    <n v="4069"/>
    <d v="2012-05-12T00:00:00"/>
    <n v="47"/>
    <n v="5640"/>
    <n v="0.1"/>
    <n v="120"/>
    <n v="5076"/>
    <s v="Harold McCarthy"/>
    <s v="American Airlines Group, Inc."/>
    <s v="Air Freight/Delivery Services"/>
    <s v="Transportation"/>
    <s v="Pendleton"/>
    <s v="97801"/>
    <s v="Oregon"/>
    <s v="West"/>
    <d v="2012-05-12T00:00:00"/>
    <n v="0"/>
    <s v="Development - Business Logic"/>
    <s v="Development "/>
    <s v=" Business Logic"/>
    <s v="Elizabeth Carter"/>
    <s v="Bob Turner"/>
    <n v="52"/>
    <n v="1"/>
  </r>
  <r>
    <x v="596"/>
    <n v="4069"/>
    <d v="2012-05-12T00:00:00"/>
    <n v="30"/>
    <n v="4200"/>
    <n v="0.05"/>
    <n v="140"/>
    <n v="3990"/>
    <s v="Harold McCarthy"/>
    <s v="American Airlines Group, Inc."/>
    <s v="Air Freight/Delivery Services"/>
    <s v="Transportation"/>
    <s v="Pendleton"/>
    <s v="97801"/>
    <s v="Oregon"/>
    <s v="West"/>
    <d v="2012-05-15T00:00:00"/>
    <n v="3"/>
    <s v="Development - Database"/>
    <s v="Development "/>
    <s v=" Database"/>
    <s v="Noah Smith"/>
    <s v="Bob Turner"/>
    <n v="59"/>
    <n v="1"/>
  </r>
  <r>
    <x v="597"/>
    <n v="4070"/>
    <d v="2011-06-11T00:00:00"/>
    <n v="22"/>
    <n v="3300"/>
    <n v="0.06"/>
    <n v="150"/>
    <n v="3102"/>
    <s v="Joe Zeldin"/>
    <s v="Liberty Media Corporation"/>
    <s v="Broadcasting"/>
    <s v="Consumer Services"/>
    <s v="Fayetteville"/>
    <n v="72701"/>
    <s v="Arkansas"/>
    <s v="South"/>
    <d v="2011-06-11T00:00:00"/>
    <n v="0"/>
    <s v="Consulting - Business Model"/>
    <s v="Consulting "/>
    <s v=" Business Model"/>
    <s v="Liam Franklin"/>
    <s v="Frank Mitchell"/>
    <n v="52"/>
    <n v="1"/>
  </r>
  <r>
    <x v="598"/>
    <n v="4096"/>
    <d v="2012-07-02T00:00:00"/>
    <n v="21"/>
    <n v="4200"/>
    <n v="0.04"/>
    <n v="200"/>
    <n v="4032"/>
    <s v="Bill Rawles"/>
    <s v="Staples, Inc."/>
    <s v="Other Specialty Stores"/>
    <s v="Consumer Services"/>
    <s v="Auburn"/>
    <n v="13021"/>
    <s v="New York"/>
    <s v="East"/>
    <d v="2012-07-03T00:00:00"/>
    <n v="1"/>
    <s v="Development - Scala"/>
    <s v="Development "/>
    <s v=" Scala"/>
    <s v="Emily Taylor"/>
    <s v="Allen Young"/>
    <n v="62"/>
    <n v="1"/>
  </r>
  <r>
    <x v="599"/>
    <n v="4099"/>
    <d v="2012-08-20T00:00:00"/>
    <n v="42"/>
    <n v="8400"/>
    <n v="0.08"/>
    <n v="200"/>
    <n v="7728"/>
    <s v="Ed Yedwab"/>
    <s v="DISH Network Corporation"/>
    <s v="Television Services"/>
    <s v="Consumer Services"/>
    <s v="Surprise"/>
    <n v="85374"/>
    <s v="Arizona"/>
    <s v="West"/>
    <d v="2012-08-21T00:00:00"/>
    <n v="1"/>
    <s v="Development - Big Data"/>
    <s v="Development "/>
    <s v=" Big Data"/>
    <s v="Mason Gibson"/>
    <s v="Bob Turner"/>
    <n v="71"/>
    <n v="1"/>
  </r>
  <r>
    <x v="600"/>
    <n v="4099"/>
    <d v="2012-08-20T00:00:00"/>
    <n v="12"/>
    <n v="1320"/>
    <n v="0.04"/>
    <n v="110"/>
    <n v="1267.2"/>
    <s v="Ed Yedwab"/>
    <s v="DISH Network Corporation"/>
    <s v="Television Services"/>
    <s v="Consumer Services"/>
    <s v="Tempe"/>
    <n v="85281"/>
    <s v="Arizona"/>
    <s v="West"/>
    <d v="2012-08-23T00:00:00"/>
    <n v="3"/>
    <s v="Development - PHP"/>
    <s v="Development "/>
    <s v=" PHP"/>
    <s v="Michael Alister"/>
    <s v="Bob Turner"/>
    <n v="68"/>
    <n v="1"/>
  </r>
  <r>
    <x v="601"/>
    <n v="4099"/>
    <d v="2012-08-20T00:00:00"/>
    <n v="4"/>
    <n v="500"/>
    <n v="0"/>
    <n v="125"/>
    <n v="500"/>
    <s v="Ed Yedwab"/>
    <s v="DISH Network Corporation"/>
    <s v="Television Services"/>
    <s v="Consumer Services"/>
    <s v="Tempe"/>
    <n v="85281"/>
    <s v="Arizona"/>
    <s v="West"/>
    <d v="2012-08-21T00:00:00"/>
    <n v="1"/>
    <s v="Training - SQL"/>
    <s v="Training "/>
    <s v=" SQL"/>
    <s v="Michael Alister"/>
    <s v="Bob Turner"/>
    <n v="68"/>
    <n v="1"/>
  </r>
  <r>
    <x v="602"/>
    <n v="4099"/>
    <d v="2012-08-20T00:00:00"/>
    <n v="39"/>
    <n v="5850"/>
    <n v="0.05"/>
    <n v="150"/>
    <n v="5557.5"/>
    <s v="Ed Yedwab"/>
    <s v="DISH Network Corporation"/>
    <s v="Television Services"/>
    <s v="Consumer Services"/>
    <s v="Tempe"/>
    <n v="85281"/>
    <s v="Arizona"/>
    <s v="West"/>
    <d v="2012-08-22T00:00:00"/>
    <n v="2"/>
    <s v="Consulting - Market Research"/>
    <s v="Consulting "/>
    <s v=" Market Research"/>
    <s v="Liam Franklin"/>
    <s v="Bob Turner"/>
    <n v="52"/>
    <n v="1"/>
  </r>
  <r>
    <x v="603"/>
    <n v="4103"/>
    <d v="2012-07-02T00:00:00"/>
    <n v="3"/>
    <n v="360"/>
    <n v="7.0000000000000007E-2"/>
    <n v="120"/>
    <n v="334.79999999999995"/>
    <s v="Denise Catini"/>
    <s v="Alexion Pharmaceuticals, Inc."/>
    <s v="Major Pharmaceuticals"/>
    <s v="Health Care"/>
    <s v="Asbury Park"/>
    <s v="07712"/>
    <s v="New Jersey"/>
    <s v="East"/>
    <d v="2012-07-06T00:00:00"/>
    <n v="4"/>
    <s v="Development - Business Logic"/>
    <s v="Development "/>
    <s v=" Business Logic"/>
    <s v="Liam Franklin"/>
    <s v="Allen Young"/>
    <n v="52"/>
    <n v="1"/>
  </r>
  <r>
    <x v="604"/>
    <n v="4128"/>
    <d v="2011-10-06T00:00:00"/>
    <n v="38"/>
    <n v="4180"/>
    <n v="0.04"/>
    <n v="110"/>
    <n v="4012.7999999999997"/>
    <s v="Allen Grady"/>
    <s v="Comcast Corporation"/>
    <s v="Television Services"/>
    <s v="Consumer Services"/>
    <s v="Rowlett"/>
    <n v="75088"/>
    <s v="Texas"/>
    <s v="Central"/>
    <d v="2011-10-08T00:00:00"/>
    <n v="2"/>
    <s v="Development - Python"/>
    <s v="Development "/>
    <s v=" Python"/>
    <s v="Olivia Sullivan"/>
    <s v="Josh Martinez"/>
    <n v="53"/>
    <n v="1"/>
  </r>
  <r>
    <x v="605"/>
    <n v="4132"/>
    <d v="2011-05-28T00:00:00"/>
    <n v="5"/>
    <n v="1000"/>
    <n v="0.01"/>
    <n v="200"/>
    <n v="990"/>
    <s v="Aaron Moray"/>
    <s v="American Airlines Group, Inc."/>
    <s v="Air Freight/Delivery Services"/>
    <s v="Transportation"/>
    <s v="Addison"/>
    <n v="60101"/>
    <s v="Illinois"/>
    <s v="Central"/>
    <d v="2011-05-30T00:00:00"/>
    <n v="2"/>
    <s v="Development - Scala"/>
    <s v="Development "/>
    <s v=" Scala"/>
    <s v="Jacob Manziel"/>
    <s v="Josh Martinez"/>
    <n v="57"/>
    <n v="1"/>
  </r>
  <r>
    <x v="606"/>
    <n v="4134"/>
    <d v="2011-01-11T00:00:00"/>
    <n v="48"/>
    <n v="6000"/>
    <n v="0.01"/>
    <n v="125"/>
    <n v="5940"/>
    <s v="Anthony Carroll"/>
    <s v="Garmin Ltd."/>
    <s v="Industrial Machinery/Components"/>
    <s v="Capital Goods"/>
    <s v="Pico Rivera"/>
    <n v="90660"/>
    <s v="California"/>
    <s v="West"/>
    <d v="2011-01-13T00:00:00"/>
    <n v="2"/>
    <s v="Training - Tableau"/>
    <s v="Training "/>
    <s v=" Tableau"/>
    <s v="Ethan Bird"/>
    <s v="Bob Turner"/>
    <n v="60"/>
    <n v="1"/>
  </r>
  <r>
    <x v="607"/>
    <n v="4134"/>
    <d v="2011-01-11T00:00:00"/>
    <n v="23"/>
    <n v="3450"/>
    <n v="0.02"/>
    <n v="150"/>
    <n v="3381"/>
    <s v="Anthony Carroll"/>
    <s v="Garmin Ltd."/>
    <s v="Industrial Machinery/Components"/>
    <s v="Capital Goods"/>
    <s v="Pico Rivera"/>
    <n v="90660"/>
    <s v="California"/>
    <s v="West"/>
    <d v="2011-01-11T00:00:00"/>
    <n v="0"/>
    <s v="Consulting - Business Model"/>
    <s v="Consulting "/>
    <s v=" Business Model"/>
    <s v="Ava Wilson"/>
    <s v="Bob Turner"/>
    <n v="67"/>
    <n v="1"/>
  </r>
  <r>
    <x v="608"/>
    <n v="4162"/>
    <d v="2012-02-09T00:00:00"/>
    <n v="2"/>
    <n v="400"/>
    <n v="0.1"/>
    <n v="200"/>
    <n v="360"/>
    <s v="Alyssa Sink"/>
    <s v="Catamaran Corporation"/>
    <s v="Specialty Insurers"/>
    <s v="Finance"/>
    <s v="Longmeadow"/>
    <s v="01106"/>
    <s v="MA"/>
    <s v="East"/>
    <d v="2012-02-13T00:00:00"/>
    <n v="4"/>
    <s v="Development - Big Data"/>
    <s v="Development "/>
    <s v=" Big Data"/>
    <s v="Emily Taylor"/>
    <s v="Allen Young"/>
    <n v="62"/>
    <n v="1"/>
  </r>
  <r>
    <x v="609"/>
    <n v="4166"/>
    <d v="2010-02-27T00:00:00"/>
    <n v="19"/>
    <n v="3040"/>
    <n v="0.08"/>
    <n v="160"/>
    <n v="2796.8"/>
    <s v="Patrick Brooks"/>
    <s v="Liberty Global plc"/>
    <s v="Television Services"/>
    <s v="Consumer Services"/>
    <s v="Albany"/>
    <n v="31707"/>
    <s v="Georgia"/>
    <s v="South"/>
    <d v="2010-02-27T00:00:00"/>
    <n v="0"/>
    <s v="Development - Java"/>
    <s v="Development "/>
    <s v=" Java"/>
    <s v="Ethan Bird"/>
    <s v="Frank Mitchell"/>
    <n v="60"/>
    <n v="1"/>
  </r>
  <r>
    <x v="610"/>
    <n v="4193"/>
    <d v="2009-01-08T00:00:00"/>
    <n v="16"/>
    <n v="3200"/>
    <n v="7.0000000000000007E-2"/>
    <n v="200"/>
    <n v="2976"/>
    <s v="Sandra Prescott"/>
    <s v="Citrix Systems, Inc."/>
    <s v="Computer Software: Prepackaged Software"/>
    <s v="Technology"/>
    <s v="Garfield Heights"/>
    <n v="44125"/>
    <s v="Ohio"/>
    <s v="East"/>
    <d v="2009-01-08T00:00:00"/>
    <n v="0"/>
    <s v="Development - Scala"/>
    <s v="Development "/>
    <s v=" Scala"/>
    <s v="Mason Gibson"/>
    <s v="Allen Young"/>
    <n v="71"/>
    <n v="1"/>
  </r>
  <r>
    <x v="611"/>
    <n v="4193"/>
    <d v="2009-01-08T00:00:00"/>
    <n v="3"/>
    <n v="375"/>
    <n v="0.03"/>
    <n v="125"/>
    <n v="363.75"/>
    <s v="Sandra Prescott"/>
    <s v="Citrix Systems, Inc."/>
    <s v="Computer Software: Prepackaged Software"/>
    <s v="Technology"/>
    <s v="Garfield Heights"/>
    <n v="44125"/>
    <s v="Ohio"/>
    <s v="East"/>
    <d v="2009-01-08T00:00:00"/>
    <n v="0"/>
    <s v="Training - SQL"/>
    <s v="Training "/>
    <s v=" SQL"/>
    <s v="Daniel Tusk"/>
    <s v="Allen Young"/>
    <n v="45"/>
    <n v="1"/>
  </r>
  <r>
    <x v="612"/>
    <n v="4195"/>
    <d v="2010-05-28T00:00:00"/>
    <n v="30"/>
    <n v="4500"/>
    <n v="7.0000000000000007E-2"/>
    <n v="150"/>
    <n v="4185"/>
    <s v="Art Stewart"/>
    <s v="Liberty Global plc"/>
    <s v="Television Services"/>
    <s v="Consumer Services"/>
    <s v="Littleton"/>
    <n v="80122"/>
    <s v="Colorado"/>
    <s v="West"/>
    <d v="2010-05-30T00:00:00"/>
    <n v="2"/>
    <s v="Consulting - Business Model"/>
    <s v="Consulting "/>
    <s v=" Business Model"/>
    <s v="Ethan Bird"/>
    <s v="Bob Turner"/>
    <n v="60"/>
    <n v="1"/>
  </r>
  <r>
    <x v="613"/>
    <n v="4199"/>
    <d v="2012-02-12T00:00:00"/>
    <n v="43"/>
    <n v="5375"/>
    <n v="0.01"/>
    <n v="125"/>
    <n v="5321.25"/>
    <s v="Bruce Schmidt"/>
    <s v="Applied Materials, Inc."/>
    <s v="Semiconductors"/>
    <s v="Technology"/>
    <s v="Orem"/>
    <n v="84057"/>
    <s v="Utah"/>
    <s v="West"/>
    <d v="2012-02-13T00:00:00"/>
    <n v="1"/>
    <s v="Training - SQL"/>
    <s v="Training "/>
    <s v=" SQL"/>
    <s v="Mason Gibson"/>
    <s v="Bob Turner"/>
    <n v="71"/>
    <n v="1"/>
  </r>
  <r>
    <x v="614"/>
    <n v="4230"/>
    <d v="2012-03-03T00:00:00"/>
    <n v="18"/>
    <n v="2250"/>
    <n v="0.05"/>
    <n v="125"/>
    <n v="2137.5"/>
    <s v="Tamara Gordon"/>
    <s v="Tractor Supply Company"/>
    <s v="RETAIL: Building Materials"/>
    <s v="Consumer Services"/>
    <s v="Twentynine Palms"/>
    <n v="92277"/>
    <s v="California"/>
    <s v="West"/>
    <d v="2012-03-04T00:00:00"/>
    <n v="1"/>
    <s v="Training - SQL"/>
    <s v="Training "/>
    <s v=" SQL"/>
    <s v="Daniel Tusk"/>
    <s v="Bob Turner"/>
    <n v="45"/>
    <n v="1"/>
  </r>
  <r>
    <x v="615"/>
    <n v="4230"/>
    <d v="2012-03-03T00:00:00"/>
    <n v="46"/>
    <n v="6900"/>
    <n v="7.0000000000000007E-2"/>
    <n v="150"/>
    <n v="6417"/>
    <s v="Tamara Gordon"/>
    <s v="Tractor Supply Company"/>
    <s v="RETAIL: Building Materials"/>
    <s v="Consumer Services"/>
    <s v="Twentynine Palms"/>
    <n v="92277"/>
    <s v="California"/>
    <s v="West"/>
    <d v="2012-03-05T00:00:00"/>
    <n v="2"/>
    <s v="Consulting - Market Research"/>
    <s v="Consulting "/>
    <s v=" Market Research"/>
    <s v="Ethan Bird"/>
    <s v="Bob Turner"/>
    <n v="60"/>
    <n v="1"/>
  </r>
  <r>
    <x v="616"/>
    <n v="4257"/>
    <d v="2011-03-24T00:00:00"/>
    <n v="45"/>
    <n v="4950"/>
    <n v="0.01"/>
    <n v="110"/>
    <n v="4900.5"/>
    <s v="Liz Ward"/>
    <s v="Gilead Sciences, Inc."/>
    <s v="Biotechnology: Biological Products (No Diagnostic Substances)"/>
    <s v="Health Care"/>
    <s v="Eastpointe"/>
    <n v="48021"/>
    <s v="Michigan"/>
    <s v="Central"/>
    <d v="2011-03-26T00:00:00"/>
    <n v="2"/>
    <s v="Development - PHP"/>
    <s v="Development "/>
    <s v=" PHP"/>
    <s v="Olivia Sullivan"/>
    <s v="Josh Martinez"/>
    <n v="53"/>
    <n v="1"/>
  </r>
  <r>
    <x v="617"/>
    <n v="4261"/>
    <d v="2012-10-02T00:00:00"/>
    <n v="22"/>
    <n v="3740"/>
    <n v="0.04"/>
    <n v="170"/>
    <n v="3590.4"/>
    <s v="Lela Demir"/>
    <s v="Citrix Systems, Inc."/>
    <s v="Computer Software: Prepackaged Software"/>
    <s v="Technology"/>
    <s v="Southfield"/>
    <n v="48034"/>
    <s v="Michigan"/>
    <s v="Central"/>
    <d v="2012-10-03T00:00:00"/>
    <n v="1"/>
    <s v="Development - .Net"/>
    <s v="Development "/>
    <s v=" .Net"/>
    <s v="Liam Franklin"/>
    <s v="Josh Martinez"/>
    <n v="52"/>
    <n v="1"/>
  </r>
  <r>
    <x v="618"/>
    <n v="4261"/>
    <d v="2012-10-02T00:00:00"/>
    <n v="33"/>
    <n v="3630"/>
    <n v="0.08"/>
    <n v="110"/>
    <n v="3339.6000000000004"/>
    <s v="Lela Demir"/>
    <s v="Citrix Systems, Inc."/>
    <s v="Computer Software: Prepackaged Software"/>
    <s v="Technology"/>
    <s v="Southfield"/>
    <n v="48034"/>
    <s v="Michigan"/>
    <s v="Central"/>
    <d v="2012-10-04T00:00:00"/>
    <n v="2"/>
    <s v="Development - Python"/>
    <s v="Development "/>
    <s v=" Python"/>
    <s v="Emma Watson"/>
    <s v="Josh Martinez"/>
    <n v="67"/>
    <n v="1"/>
  </r>
  <r>
    <x v="619"/>
    <n v="4261"/>
    <d v="2012-10-02T00:00:00"/>
    <n v="32"/>
    <n v="5440"/>
    <n v="0.04"/>
    <n v="170"/>
    <n v="5222.3999999999996"/>
    <s v="Lela Demir"/>
    <s v="Citrix Systems, Inc."/>
    <s v="Computer Software: Prepackaged Software"/>
    <s v="Technology"/>
    <s v="Southgate"/>
    <n v="48195"/>
    <s v="Michigan"/>
    <s v="Central"/>
    <d v="2012-10-04T00:00:00"/>
    <n v="2"/>
    <s v="Development - .Net"/>
    <s v="Development "/>
    <s v=" .Net"/>
    <s v="Alexander Edison"/>
    <s v="Josh Martinez"/>
    <n v="70"/>
    <n v="1"/>
  </r>
  <r>
    <x v="620"/>
    <n v="4261"/>
    <d v="2012-10-02T00:00:00"/>
    <n v="48"/>
    <n v="5280"/>
    <n v="0.04"/>
    <n v="110"/>
    <n v="5068.8"/>
    <s v="Lela Demir"/>
    <s v="Citrix Systems, Inc."/>
    <s v="Computer Software: Prepackaged Software"/>
    <s v="Technology"/>
    <s v="Southgate"/>
    <n v="48195"/>
    <s v="Michigan"/>
    <s v="Central"/>
    <d v="2012-10-04T00:00:00"/>
    <n v="2"/>
    <s v="Development - Python"/>
    <s v="Development "/>
    <s v=" Python"/>
    <s v="Mia Moore"/>
    <s v="Josh Martinez"/>
    <n v="51"/>
    <n v="1"/>
  </r>
  <r>
    <x v="621"/>
    <n v="4294"/>
    <d v="2012-08-14T00:00:00"/>
    <n v="8"/>
    <n v="1000"/>
    <n v="0.02"/>
    <n v="125"/>
    <n v="980"/>
    <s v="Mike Lanier"/>
    <s v="Activision Blizzard, Inc"/>
    <s v="Computer Software: Prepackaged Software"/>
    <s v="Technology"/>
    <s v="Grand Rapids"/>
    <n v="49505"/>
    <s v="Michigan"/>
    <s v="Central"/>
    <d v="2012-08-16T00:00:00"/>
    <n v="2"/>
    <s v="Training - SQL"/>
    <s v="Training "/>
    <s v=" SQL"/>
    <s v="Mason Gibson"/>
    <s v="Josh Martinez"/>
    <n v="71"/>
    <n v="1"/>
  </r>
  <r>
    <x v="622"/>
    <n v="4321"/>
    <d v="2009-07-17T00:00:00"/>
    <n v="47"/>
    <n v="9400"/>
    <n v="0.02"/>
    <n v="200"/>
    <n v="9212"/>
    <s v="Pauline Wardle"/>
    <s v="Mattel, Inc."/>
    <s v="Recreational Products/Toys"/>
    <s v="Consumer Non-Durables"/>
    <s v="Moore"/>
    <n v="73160"/>
    <s v="Oklahoma"/>
    <s v="Central"/>
    <d v="2009-07-19T00:00:00"/>
    <n v="2"/>
    <s v="Development - Scala"/>
    <s v="Development "/>
    <s v=" Scala"/>
    <s v="Olivia Sullivan"/>
    <s v="Josh Martinez"/>
    <n v="53"/>
    <n v="1"/>
  </r>
  <r>
    <x v="623"/>
    <n v="4324"/>
    <d v="2011-07-16T00:00:00"/>
    <n v="28"/>
    <n v="3360"/>
    <n v="0.04"/>
    <n v="120"/>
    <n v="3225.6"/>
    <s v="Dan MacKendrick"/>
    <s v="Ross Stores, Inc."/>
    <s v="Clothing/Shoe/Accessory Stores"/>
    <s v="Consumer Services"/>
    <s v="Goleta"/>
    <n v="93117"/>
    <s v="California"/>
    <s v="West"/>
    <d v="2011-07-18T00:00:00"/>
    <n v="2"/>
    <s v="Development - Business Logic"/>
    <s v="Development "/>
    <s v=" Business Logic"/>
    <s v="Alexander Edison"/>
    <s v="Bob Turner"/>
    <n v="70"/>
    <n v="1"/>
  </r>
  <r>
    <x v="624"/>
    <n v="4354"/>
    <d v="2009-09-29T00:00:00"/>
    <n v="6"/>
    <n v="750"/>
    <n v="0.02"/>
    <n v="125"/>
    <n v="735"/>
    <s v="Erin Dona"/>
    <s v="KLA-Tencor Corporation"/>
    <s v="Electronic Components"/>
    <s v="Capital Goods"/>
    <s v="Carrollton"/>
    <n v="75007"/>
    <s v="Texas"/>
    <s v="Central"/>
    <d v="2009-09-30T00:00:00"/>
    <n v="1"/>
    <s v="Training - SQL"/>
    <s v="Training "/>
    <s v=" SQL"/>
    <s v="Mia Moore"/>
    <s v="Josh Martinez"/>
    <n v="51"/>
    <n v="1"/>
  </r>
  <r>
    <x v="625"/>
    <n v="4359"/>
    <d v="2010-03-02T00:00:00"/>
    <n v="21"/>
    <n v="4200"/>
    <n v="0.09"/>
    <n v="200"/>
    <n v="3822"/>
    <s v="Kelly Bensley"/>
    <s v="Applied Materials, Inc."/>
    <s v="Semiconductors"/>
    <s v="Technology"/>
    <s v="Greenville"/>
    <n v="29611"/>
    <s v="South Carolina"/>
    <s v="South"/>
    <d v="2010-03-04T00:00:00"/>
    <n v="2"/>
    <s v="Development - Big Data"/>
    <s v="Development "/>
    <s v=" Big Data"/>
    <s v="Emma Watson"/>
    <s v="Frank Mitchell"/>
    <n v="67"/>
    <n v="1"/>
  </r>
  <r>
    <x v="626"/>
    <n v="4387"/>
    <d v="2011-10-22T00:00:00"/>
    <n v="4"/>
    <n v="500"/>
    <n v="7.0000000000000007E-2"/>
    <n v="125"/>
    <n v="464.99999999999994"/>
    <s v="Sandra Prescott"/>
    <s v="Citrix Systems, Inc."/>
    <s v="Computer Software: Prepackaged Software"/>
    <s v="Technology"/>
    <s v="Garfield Heights"/>
    <n v="44125"/>
    <s v="Ohio"/>
    <s v="East"/>
    <d v="2011-10-23T00:00:00"/>
    <n v="1"/>
    <s v="Training - Javascript"/>
    <s v="Training "/>
    <s v=" Javascript"/>
    <s v="Olivia Sullivan"/>
    <s v="Allen Young"/>
    <n v="53"/>
    <n v="1"/>
  </r>
  <r>
    <x v="627"/>
    <n v="4389"/>
    <d v="2009-05-04T00:00:00"/>
    <n v="35"/>
    <n v="5600"/>
    <n v="7.0000000000000007E-2"/>
    <n v="160"/>
    <n v="5208"/>
    <s v="Victoria Schild"/>
    <s v="Electronic Arts Inc."/>
    <s v="Computer Software: Prepackaged Software"/>
    <s v="Technology"/>
    <s v="Eagle"/>
    <s v="83616"/>
    <s v="Idaho"/>
    <s v="West"/>
    <d v="2009-05-06T00:00:00"/>
    <n v="2"/>
    <s v="Development - Java"/>
    <s v="Development "/>
    <s v=" Java"/>
    <s v="Ethan Bird"/>
    <s v="Bob Turner"/>
    <n v="60"/>
    <n v="1"/>
  </r>
  <r>
    <x v="628"/>
    <n v="4389"/>
    <d v="2009-05-04T00:00:00"/>
    <n v="49"/>
    <n v="6125"/>
    <n v="0.03"/>
    <n v="125"/>
    <n v="5941.25"/>
    <s v="Victoria Schild"/>
    <s v="Electronic Arts Inc."/>
    <s v="Computer Software: Prepackaged Software"/>
    <s v="Technology"/>
    <s v="Eagle"/>
    <s v="83616"/>
    <s v="Idaho"/>
    <s v="West"/>
    <d v="2009-05-05T00:00:00"/>
    <n v="1"/>
    <s v="Training - Development"/>
    <s v="Training "/>
    <s v=" Development"/>
    <s v="Ethan Bird"/>
    <s v="Bob Turner"/>
    <n v="60"/>
    <n v="1"/>
  </r>
  <r>
    <x v="629"/>
    <n v="4389"/>
    <d v="2009-05-04T00:00:00"/>
    <n v="42"/>
    <n v="6300"/>
    <n v="0.04"/>
    <n v="150"/>
    <n v="6048"/>
    <s v="Victoria Schild"/>
    <s v="Electronic Arts Inc."/>
    <s v="Computer Software: Prepackaged Software"/>
    <s v="Technology"/>
    <s v="Eagle"/>
    <s v="83616"/>
    <s v="Idaho"/>
    <s v="West"/>
    <d v="2009-05-04T00:00:00"/>
    <n v="0"/>
    <s v="Consulting - Market Research"/>
    <s v="Consulting "/>
    <s v=" Market Research"/>
    <s v="Liam Franklin"/>
    <s v="Bob Turner"/>
    <n v="52"/>
    <n v="1"/>
  </r>
  <r>
    <x v="630"/>
    <n v="4391"/>
    <d v="2012-02-17T00:00:00"/>
    <n v="20"/>
    <n v="3000"/>
    <n v="0.06"/>
    <n v="150"/>
    <n v="2820"/>
    <s v="Eugene Liston"/>
    <s v="Liberty Media Corporation"/>
    <s v="Broadcasting"/>
    <s v="Consumer Services"/>
    <s v="Aurora"/>
    <n v="80013"/>
    <s v="Colorado"/>
    <s v="West"/>
    <d v="2012-02-19T00:00:00"/>
    <n v="2"/>
    <s v="Consulting - Market Research"/>
    <s v="Consulting "/>
    <s v=" Market Research"/>
    <s v="Emily Taylor"/>
    <s v="Bob Turner"/>
    <n v="62"/>
    <n v="1"/>
  </r>
  <r>
    <x v="631"/>
    <n v="4416"/>
    <d v="2012-06-29T00:00:00"/>
    <n v="46"/>
    <n v="7360"/>
    <n v="0.1"/>
    <n v="160"/>
    <n v="6624"/>
    <s v="Erica Percer"/>
    <s v="Henry Schein, Inc."/>
    <s v="Medical Specialities"/>
    <s v="Health Care"/>
    <s v="Fort Wayne"/>
    <n v="46806"/>
    <s v="Indiana"/>
    <s v="Central"/>
    <d v="2012-07-03T00:00:00"/>
    <n v="4"/>
    <s v="Development - Java"/>
    <s v="Development "/>
    <s v=" Java"/>
    <s v="Elizabeth Carter"/>
    <s v="Josh Martinez"/>
    <n v="52"/>
    <n v="1"/>
  </r>
  <r>
    <x v="632"/>
    <n v="4422"/>
    <d v="2011-05-21T00:00:00"/>
    <n v="12"/>
    <n v="1500"/>
    <n v="0.02"/>
    <n v="125"/>
    <n v="1470"/>
    <s v="Scott Bell"/>
    <s v="Fiserv, Inc."/>
    <s v="EDP Services"/>
    <s v="Technology"/>
    <s v="Louisville"/>
    <n v="80027"/>
    <s v="Colorado"/>
    <s v="West"/>
    <d v="2011-05-21T00:00:00"/>
    <n v="0"/>
    <s v="Training - SQL"/>
    <s v="Training "/>
    <s v=" SQL"/>
    <s v="Mason Gibson"/>
    <s v="Bob Turner"/>
    <n v="71"/>
    <n v="1"/>
  </r>
  <r>
    <x v="633"/>
    <n v="4422"/>
    <d v="2011-05-21T00:00:00"/>
    <n v="17"/>
    <n v="2040"/>
    <n v="0.02"/>
    <n v="120"/>
    <n v="1999.2"/>
    <s v="Scott Bell"/>
    <s v="Fiserv, Inc."/>
    <s v="EDP Services"/>
    <s v="Technology"/>
    <s v="Louisville"/>
    <n v="80027"/>
    <s v="Colorado"/>
    <s v="West"/>
    <d v="2011-05-21T00:00:00"/>
    <n v="0"/>
    <s v="Development - Business Logic"/>
    <s v="Development "/>
    <s v=" Business Logic"/>
    <s v="Mason Gibson"/>
    <s v="Bob Turner"/>
    <n v="71"/>
    <n v="1"/>
  </r>
  <r>
    <x v="634"/>
    <n v="4451"/>
    <d v="2009-09-30T00:00:00"/>
    <n v="47"/>
    <n v="5640"/>
    <n v="0.04"/>
    <n v="120"/>
    <n v="5414.4"/>
    <s v="Tanja Collins"/>
    <s v="Tesla Motors, Inc."/>
    <s v="Auto Manufacturing"/>
    <s v="Capital Goods"/>
    <s v="Saint Petersburg"/>
    <n v="33710"/>
    <s v="Florida"/>
    <s v="South"/>
    <d v="2009-09-30T00:00:00"/>
    <n v="0"/>
    <s v="Development - Business Logic"/>
    <s v="Development "/>
    <s v=" Business Logic"/>
    <s v="Mason Gibson"/>
    <s v="Frank Mitchell"/>
    <n v="71"/>
    <n v="1"/>
  </r>
  <r>
    <x v="635"/>
    <n v="4454"/>
    <d v="2009-02-01T00:00:00"/>
    <n v="17"/>
    <n v="3400"/>
    <n v="0.01"/>
    <n v="200"/>
    <n v="3366"/>
    <s v="Erica Percer"/>
    <s v="Henry Schein, Inc."/>
    <s v="Medical Specialities"/>
    <s v="Health Care"/>
    <s v="Fort Wayne"/>
    <n v="46806"/>
    <s v="Indiana"/>
    <s v="Central"/>
    <d v="2009-02-06T00:00:00"/>
    <n v="5"/>
    <s v="Development - Scala"/>
    <s v="Development "/>
    <s v=" Scala"/>
    <s v="Jayden Hamilton"/>
    <s v="Josh Martinez"/>
    <n v="71"/>
    <n v="1"/>
  </r>
  <r>
    <x v="636"/>
    <n v="4455"/>
    <d v="2010-10-10T00:00:00"/>
    <n v="39"/>
    <n v="4875"/>
    <n v="7.0000000000000007E-2"/>
    <n v="125"/>
    <n v="4533.75"/>
    <s v="Michael Darley"/>
    <s v="Wynn Resorts, Limited"/>
    <s v="Hotels/Resorts"/>
    <s v="Consumer Services"/>
    <s v="Maplewood"/>
    <s v="07040"/>
    <s v="New Jersey"/>
    <s v="East"/>
    <d v="2010-10-12T00:00:00"/>
    <n v="2"/>
    <s v="Training - SQL"/>
    <s v="Training "/>
    <s v=" SQL"/>
    <s v="Isabella Douglas"/>
    <s v="Allen Young"/>
    <n v="75"/>
    <n v="1"/>
  </r>
  <r>
    <x v="637"/>
    <n v="4487"/>
    <d v="2010-02-22T00:00:00"/>
    <n v="50"/>
    <n v="8000"/>
    <n v="0.05"/>
    <n v="160"/>
    <n v="7600"/>
    <s v="Scott Magee"/>
    <s v="Twenty-First Century Fox, Inc."/>
    <s v="Television Services"/>
    <s v="Consumer Services"/>
    <s v="Minneapolis"/>
    <n v="55407"/>
    <s v="Minnesota"/>
    <s v="Central"/>
    <d v="2010-02-23T00:00:00"/>
    <n v="1"/>
    <s v="Development - Java"/>
    <s v="Development "/>
    <s v=" Java"/>
    <s v="Emma Watson"/>
    <s v="Josh Martinez"/>
    <n v="67"/>
    <n v="1"/>
  </r>
  <r>
    <x v="638"/>
    <n v="4512"/>
    <d v="2011-10-24T00:00:00"/>
    <n v="43"/>
    <n v="5375"/>
    <n v="0.06"/>
    <n v="125"/>
    <n v="5052.5"/>
    <s v="Sandra Prescott"/>
    <s v="Citrix Systems, Inc."/>
    <s v="Computer Software: Prepackaged Software"/>
    <s v="Technology"/>
    <s v="Garfield Heights"/>
    <n v="44125"/>
    <s v="Ohio"/>
    <s v="East"/>
    <d v="2011-10-29T00:00:00"/>
    <n v="5"/>
    <s v="Training - Javascript"/>
    <s v="Training "/>
    <s v=" Javascript"/>
    <s v="William Bufont"/>
    <s v="Allen Young"/>
    <n v="62"/>
    <n v="1"/>
  </r>
  <r>
    <x v="639"/>
    <n v="4514"/>
    <d v="2009-04-29T00:00:00"/>
    <n v="28"/>
    <n v="4200"/>
    <n v="0.08"/>
    <n v="150"/>
    <n v="3864"/>
    <s v="Yoseph MacAllister"/>
    <s v="Twenty-First Century Fox, Inc."/>
    <s v="Television Services"/>
    <s v="Consumer Services"/>
    <s v="Pullman"/>
    <n v="99163"/>
    <s v="Washington"/>
    <s v="West"/>
    <d v="2009-04-30T00:00:00"/>
    <n v="1"/>
    <s v="Consulting - Market Research"/>
    <s v="Consulting "/>
    <s v=" Market Research"/>
    <s v="Isabella Douglas"/>
    <s v="Bob Turner"/>
    <n v="75"/>
    <n v="1"/>
  </r>
  <r>
    <x v="640"/>
    <n v="4515"/>
    <d v="2012-03-16T00:00:00"/>
    <n v="7"/>
    <n v="1050"/>
    <n v="0.02"/>
    <n v="150"/>
    <n v="1029"/>
    <s v="Vivian Emerson"/>
    <s v="Fastenal Company"/>
    <s v="RETAIL: Building Materials"/>
    <s v="Consumer Services"/>
    <s v="Odenton"/>
    <n v="21113"/>
    <s v="Maryland"/>
    <s v="East"/>
    <d v="2012-03-17T00:00:00"/>
    <n v="1"/>
    <s v="Consulting - Strategy"/>
    <s v="Consulting "/>
    <s v=" Strategy"/>
    <s v="Daniel Tusk"/>
    <s v="Allen Young"/>
    <n v="45"/>
    <n v="1"/>
  </r>
  <r>
    <x v="641"/>
    <n v="4516"/>
    <d v="2009-03-28T00:00:00"/>
    <n v="42"/>
    <n v="4620"/>
    <n v="0.05"/>
    <n v="110"/>
    <n v="4389"/>
    <s v="Ryan Johnson"/>
    <s v="Charter Communications, Inc."/>
    <s v="Television Services"/>
    <s v="Consumer Services"/>
    <s v="North Miami Beach"/>
    <s v="33160"/>
    <s v="Florida"/>
    <s v="South"/>
    <d v="2009-03-29T00:00:00"/>
    <n v="1"/>
    <s v="Development - Python"/>
    <s v="Development "/>
    <s v=" Python"/>
    <s v="Michael Alister"/>
    <s v="Frank Mitchell"/>
    <n v="68"/>
    <n v="1"/>
  </r>
  <r>
    <x v="642"/>
    <n v="4545"/>
    <d v="2010-01-16T00:00:00"/>
    <n v="33"/>
    <n v="3630"/>
    <n v="0.08"/>
    <n v="110"/>
    <n v="3339.6000000000004"/>
    <s v="Pauline Wardle"/>
    <s v="Mattel, Inc."/>
    <s v="Recreational Products/Toys"/>
    <s v="Consumer Non-Durables"/>
    <s v="Muskogee"/>
    <n v="74403"/>
    <s v="Oklahoma"/>
    <s v="Central"/>
    <d v="2010-01-18T00:00:00"/>
    <n v="2"/>
    <s v="Development - Python"/>
    <s v="Development "/>
    <s v=" Python"/>
    <s v="Liam Franklin"/>
    <s v="Josh Martinez"/>
    <n v="52"/>
    <n v="1"/>
  </r>
  <r>
    <x v="643"/>
    <n v="4545"/>
    <d v="2010-01-16T00:00:00"/>
    <n v="4"/>
    <n v="440"/>
    <n v="0.06"/>
    <n v="110"/>
    <n v="413.59999999999997"/>
    <s v="Pauline Wardle"/>
    <s v="Mattel, Inc."/>
    <s v="Recreational Products/Toys"/>
    <s v="Consumer Non-Durables"/>
    <s v="Muskogee"/>
    <n v="74403"/>
    <s v="Oklahoma"/>
    <s v="Central"/>
    <d v="2010-01-17T00:00:00"/>
    <n v="1"/>
    <s v="Development - Python"/>
    <s v="Development "/>
    <s v=" Python"/>
    <s v="Jacob Manziel"/>
    <s v="Josh Martinez"/>
    <n v="57"/>
    <n v="1"/>
  </r>
  <r>
    <x v="644"/>
    <n v="4550"/>
    <d v="2009-12-28T00:00:00"/>
    <n v="32"/>
    <n v="4800"/>
    <n v="7.0000000000000007E-2"/>
    <n v="150"/>
    <n v="4464"/>
    <s v="Gary Monton"/>
    <s v="SBA Communications Corporation"/>
    <s v="Telecommunications Equipment"/>
    <s v="Consumer Services"/>
    <s v="Weslaco"/>
    <n v="78596"/>
    <s v="Texas"/>
    <s v="Central"/>
    <d v="2009-12-30T00:00:00"/>
    <n v="2"/>
    <s v="Consulting - Strategy"/>
    <s v="Consulting "/>
    <s v=" Strategy"/>
    <s v="Michael Alister"/>
    <s v="Josh Martinez"/>
    <n v="68"/>
    <n v="1"/>
  </r>
  <r>
    <x v="645"/>
    <n v="4578"/>
    <d v="2012-09-12T00:00:00"/>
    <n v="45"/>
    <n v="4950"/>
    <n v="0.09"/>
    <n v="110"/>
    <n v="4504.5"/>
    <s v="Roy Peterman"/>
    <s v="Broadcom Corporation"/>
    <s v="Semiconductors"/>
    <s v="Technology"/>
    <s v="Fruit Cove"/>
    <s v="32259"/>
    <s v="Florida"/>
    <s v="South"/>
    <d v="2012-09-17T00:00:00"/>
    <n v="5"/>
    <s v="Development - Python"/>
    <s v="Development "/>
    <s v=" Python"/>
    <s v="Alexander Edison"/>
    <s v="Frank Mitchell"/>
    <n v="70"/>
    <n v="1"/>
  </r>
  <r>
    <x v="646"/>
    <n v="4578"/>
    <d v="2012-09-12T00:00:00"/>
    <n v="48"/>
    <n v="8160"/>
    <n v="0.01"/>
    <n v="170"/>
    <n v="8078.4"/>
    <s v="Roy Peterman"/>
    <s v="Broadcom Corporation"/>
    <s v="Semiconductors"/>
    <s v="Technology"/>
    <s v="Gainesville"/>
    <n v="32601"/>
    <s v="Florida"/>
    <s v="South"/>
    <d v="2012-09-19T00:00:00"/>
    <n v="7"/>
    <s v="Development - .Net"/>
    <s v="Development "/>
    <s v=" .Net"/>
    <s v="Elizabeth Carter"/>
    <s v="Frank Mitchell"/>
    <n v="52"/>
    <n v="1"/>
  </r>
  <r>
    <x v="647"/>
    <n v="4578"/>
    <d v="2012-09-12T00:00:00"/>
    <n v="15"/>
    <n v="1875"/>
    <n v="7.0000000000000007E-2"/>
    <n v="125"/>
    <n v="1743.7499999999998"/>
    <s v="Roy Peterman"/>
    <s v="Broadcom Corporation"/>
    <s v="Semiconductors"/>
    <s v="Technology"/>
    <s v="Gainesville"/>
    <n v="32601"/>
    <s v="Florida"/>
    <s v="South"/>
    <d v="2012-09-19T00:00:00"/>
    <n v="7"/>
    <s v="Training - SQL"/>
    <s v="Training "/>
    <s v=" SQL"/>
    <s v="Elizabeth Carter"/>
    <s v="Frank Mitchell"/>
    <n v="52"/>
    <n v="1"/>
  </r>
  <r>
    <x v="648"/>
    <n v="4579"/>
    <d v="2011-11-30T00:00:00"/>
    <n v="40"/>
    <n v="6400"/>
    <n v="0.05"/>
    <n v="160"/>
    <n v="6080"/>
    <s v="Dennis Cyprus"/>
    <s v="Amgen Inc."/>
    <s v="Biotechnology: Biological Products (No Diagnostic Substances)"/>
    <s v="Health Care"/>
    <s v="Shoreview"/>
    <n v="55126"/>
    <s v="Minnesota"/>
    <s v="Central"/>
    <d v="2011-12-01T00:00:00"/>
    <n v="1"/>
    <s v="Development - Java"/>
    <s v="Development "/>
    <s v=" Java"/>
    <s v="Noah Smith"/>
    <s v="Josh Martinez"/>
    <n v="59"/>
    <n v="1"/>
  </r>
  <r>
    <x v="649"/>
    <n v="4580"/>
    <d v="2010-11-14T00:00:00"/>
    <n v="28"/>
    <n v="3500"/>
    <n v="0.09"/>
    <n v="125"/>
    <n v="3185"/>
    <s v="Carlos Kinney"/>
    <s v="C.H. Robinson Worldwide, Inc."/>
    <s v="Oil Refining/Marketing"/>
    <s v="Transportation"/>
    <s v="Concord"/>
    <s v="03301"/>
    <s v="New Hampshire"/>
    <s v="East"/>
    <d v="2010-11-15T00:00:00"/>
    <n v="1"/>
    <s v="Training - Javascript"/>
    <s v="Training "/>
    <s v=" Javascript"/>
    <s v="Daniel Tusk"/>
    <s v="Allen Young"/>
    <n v="45"/>
    <n v="1"/>
  </r>
  <r>
    <x v="650"/>
    <n v="4581"/>
    <d v="2012-09-03T00:00:00"/>
    <n v="25"/>
    <n v="2750"/>
    <n v="0.02"/>
    <n v="110"/>
    <n v="2695"/>
    <s v="Thea Hughes"/>
    <s v="Vodafone Group Plc"/>
    <s v="Telecommunications Equipment"/>
    <s v="Public Utilities"/>
    <s v="Twentynine Palms"/>
    <n v="92277"/>
    <s v="California"/>
    <s v="West"/>
    <d v="2012-09-05T00:00:00"/>
    <n v="2"/>
    <s v="Development - PHP"/>
    <s v="Development "/>
    <s v=" PHP"/>
    <s v="Ethan Bird"/>
    <s v="Bob Turner"/>
    <n v="60"/>
    <n v="1"/>
  </r>
  <r>
    <x v="651"/>
    <n v="4583"/>
    <d v="2009-09-24T00:00:00"/>
    <n v="44"/>
    <n v="5500"/>
    <n v="7.0000000000000007E-2"/>
    <n v="125"/>
    <n v="5115"/>
    <s v="Maxwell O'Connel"/>
    <s v="Seagate Technology."/>
    <s v="Electronic Components"/>
    <s v="Technology"/>
    <s v="New Bern"/>
    <n v="28560"/>
    <s v="North Carolina"/>
    <s v="South"/>
    <d v="2009-09-26T00:00:00"/>
    <n v="2"/>
    <s v="Training - Development"/>
    <s v="Training "/>
    <s v=" Development"/>
    <s v="Abigail Young"/>
    <s v="Frank Mitchell"/>
    <n v="50"/>
    <n v="1"/>
  </r>
  <r>
    <x v="652"/>
    <n v="4610"/>
    <d v="2010-06-17T00:00:00"/>
    <n v="8"/>
    <n v="1200"/>
    <n v="0.09"/>
    <n v="150"/>
    <n v="1092"/>
    <s v="Odella Tron"/>
    <s v="Keurig Green Mountain, Inc."/>
    <s v="Packaged Foods"/>
    <s v="Consumer Non-Durables"/>
    <s v="Wilkes Barre"/>
    <n v="18705"/>
    <s v="Pennsylvania"/>
    <s v="East"/>
    <d v="2010-06-19T00:00:00"/>
    <n v="2"/>
    <s v="Consulting - Business Model"/>
    <s v="Consulting "/>
    <s v=" Business Model"/>
    <s v="William Bufont"/>
    <s v="Allen Young"/>
    <n v="62"/>
    <n v="1"/>
  </r>
  <r>
    <x v="653"/>
    <n v="4610"/>
    <d v="2010-06-17T00:00:00"/>
    <n v="29"/>
    <n v="3190"/>
    <n v="0.08"/>
    <n v="110"/>
    <n v="2934.8"/>
    <s v="Odella Tron"/>
    <s v="Keurig Green Mountain, Inc."/>
    <s v="Packaged Foods"/>
    <s v="Consumer Non-Durables"/>
    <s v="Wilkes Barre"/>
    <n v="18705"/>
    <s v="Pennsylvania"/>
    <s v="East"/>
    <d v="2010-06-21T00:00:00"/>
    <n v="4"/>
    <s v="Development - PHP"/>
    <s v="Development "/>
    <s v=" PHP"/>
    <s v="William Bufont"/>
    <s v="Allen Young"/>
    <n v="62"/>
    <n v="1"/>
  </r>
  <r>
    <x v="654"/>
    <n v="4611"/>
    <d v="2010-01-09T00:00:00"/>
    <n v="32"/>
    <n v="4800"/>
    <n v="0.03"/>
    <n v="150"/>
    <n v="4656"/>
    <s v="Steven Haberlin"/>
    <s v="O'Reilly Automotive, Inc."/>
    <s v="Other Specialty Stores"/>
    <s v="Consumer Services"/>
    <s v="North Port"/>
    <n v="34287"/>
    <s v="Florida"/>
    <s v="South"/>
    <d v="2010-01-09T00:00:00"/>
    <n v="0"/>
    <s v="Consulting - Strategy"/>
    <s v="Consulting "/>
    <s v=" Strategy"/>
    <s v="Alexander Edison"/>
    <s v="Frank Mitchell"/>
    <n v="70"/>
    <n v="1"/>
  </r>
  <r>
    <x v="655"/>
    <n v="4612"/>
    <d v="2010-09-19T00:00:00"/>
    <n v="9"/>
    <n v="1530"/>
    <n v="0.06"/>
    <n v="170"/>
    <n v="1438.1999999999998"/>
    <s v="Jim French"/>
    <s v="Liberty Global plc"/>
    <s v="Television Services"/>
    <s v="Consumer Services"/>
    <s v="Elgin"/>
    <n v="60123"/>
    <s v="Illinois"/>
    <s v="Central"/>
    <d v="2010-09-21T00:00:00"/>
    <n v="2"/>
    <s v="Development - .Net"/>
    <s v="Development "/>
    <s v=" .Net"/>
    <s v="Isabella Douglas"/>
    <s v="Josh Martinez"/>
    <n v="75"/>
    <n v="1"/>
  </r>
  <r>
    <x v="656"/>
    <n v="4642"/>
    <d v="2011-02-26T00:00:00"/>
    <n v="9"/>
    <n v="1350"/>
    <n v="0.08"/>
    <n v="150"/>
    <n v="1242"/>
    <s v="Shahid Bixby"/>
    <s v="Intel Corporation"/>
    <s v="Semiconductors"/>
    <s v="Technology"/>
    <s v="Oak Park"/>
    <n v="48237"/>
    <s v="Michigan"/>
    <s v="Central"/>
    <d v="2011-02-27T00:00:00"/>
    <n v="1"/>
    <s v="Consulting - Business Model"/>
    <s v="Consulting "/>
    <s v=" Business Model"/>
    <s v="Liam Franklin"/>
    <s v="Josh Martinez"/>
    <n v="52"/>
    <n v="1"/>
  </r>
  <r>
    <x v="657"/>
    <n v="4642"/>
    <d v="2011-02-26T00:00:00"/>
    <n v="21"/>
    <n v="4200"/>
    <n v="0"/>
    <n v="200"/>
    <n v="4200"/>
    <s v="Shahid Bixby"/>
    <s v="Intel Corporation"/>
    <s v="Semiconductors"/>
    <s v="Technology"/>
    <s v="Oak Park"/>
    <n v="48237"/>
    <s v="Michigan"/>
    <s v="Central"/>
    <d v="2011-02-26T00:00:00"/>
    <n v="0"/>
    <s v="Development - Big Data"/>
    <s v="Development "/>
    <s v=" Big Data"/>
    <s v="Jayden Hamilton"/>
    <s v="Josh Martinez"/>
    <n v="71"/>
    <n v="1"/>
  </r>
  <r>
    <x v="658"/>
    <n v="4645"/>
    <d v="2009-09-19T00:00:00"/>
    <n v="30"/>
    <n v="4500"/>
    <n v="0.08"/>
    <n v="150"/>
    <n v="4140"/>
    <s v="Clytie Dortch"/>
    <s v="Mattel, Inc."/>
    <s v="Recreational Products/Toys"/>
    <s v="Consumer Non-Durables"/>
    <s v="Tualatin"/>
    <n v="97062"/>
    <s v="Oregon"/>
    <s v="West"/>
    <d v="2009-09-19T00:00:00"/>
    <n v="0"/>
    <s v="Consulting - Business Model"/>
    <s v="Consulting "/>
    <s v=" Business Model"/>
    <s v="Emma Watson"/>
    <s v="Bob Turner"/>
    <n v="67"/>
    <n v="1"/>
  </r>
  <r>
    <x v="659"/>
    <n v="4645"/>
    <d v="2009-09-19T00:00:00"/>
    <n v="7"/>
    <n v="1190"/>
    <n v="0.05"/>
    <n v="170"/>
    <n v="1130.5"/>
    <s v="Clytie Dortch"/>
    <s v="Mattel, Inc."/>
    <s v="Recreational Products/Toys"/>
    <s v="Consumer Non-Durables"/>
    <s v="West Linn"/>
    <n v="97068"/>
    <s v="Oregon"/>
    <s v="West"/>
    <d v="2009-09-21T00:00:00"/>
    <n v="2"/>
    <s v="Development - .Net"/>
    <s v="Development "/>
    <s v=" .Net"/>
    <s v="Madison Hill"/>
    <s v="Bob Turner"/>
    <n v="58"/>
    <n v="1"/>
  </r>
  <r>
    <x v="660"/>
    <n v="4645"/>
    <d v="2009-09-19T00:00:00"/>
    <n v="11"/>
    <n v="1650"/>
    <n v="0"/>
    <n v="150"/>
    <n v="1650"/>
    <s v="Clytie Dortch"/>
    <s v="Mattel, Inc."/>
    <s v="Recreational Products/Toys"/>
    <s v="Consumer Non-Durables"/>
    <s v="West Linn"/>
    <n v="97068"/>
    <s v="Oregon"/>
    <s v="West"/>
    <d v="2009-09-21T00:00:00"/>
    <n v="2"/>
    <s v="Consulting - Compensation"/>
    <s v="Consulting "/>
    <s v=" Compensation"/>
    <s v="Elizabeth Carter"/>
    <s v="Bob Turner"/>
    <n v="52"/>
    <n v="1"/>
  </r>
  <r>
    <x v="661"/>
    <n v="4647"/>
    <d v="2009-05-13T00:00:00"/>
    <n v="33"/>
    <n v="4950"/>
    <n v="0.01"/>
    <n v="150"/>
    <n v="4900.5"/>
    <s v="Carlos Kinney"/>
    <s v="C.H. Robinson Worldwide, Inc."/>
    <s v="Oil Refining/Marketing"/>
    <s v="Transportation"/>
    <s v="Auburn"/>
    <s v="04210"/>
    <s v="Maine"/>
    <s v="East"/>
    <d v="2009-05-14T00:00:00"/>
    <n v="1"/>
    <s v="Consulting - Market Research"/>
    <s v="Consulting "/>
    <s v=" Market Research"/>
    <s v="Ava Wilson"/>
    <s v="Allen Young"/>
    <n v="67"/>
    <n v="1"/>
  </r>
  <r>
    <x v="662"/>
    <n v="4647"/>
    <d v="2009-05-13T00:00:00"/>
    <n v="34"/>
    <n v="4760"/>
    <n v="0.06"/>
    <n v="140"/>
    <n v="4474.3999999999996"/>
    <s v="Carlos Kinney"/>
    <s v="C.H. Robinson Worldwide, Inc."/>
    <s v="Oil Refining/Marketing"/>
    <s v="Transportation"/>
    <s v="Concord"/>
    <s v="03301"/>
    <s v="New Hampshire"/>
    <s v="East"/>
    <d v="2009-05-14T00:00:00"/>
    <n v="1"/>
    <s v="Development - Front End Web"/>
    <s v="Development "/>
    <s v=" Front End Web"/>
    <s v="Liam Franklin"/>
    <s v="Allen Young"/>
    <n v="52"/>
    <n v="1"/>
  </r>
  <r>
    <x v="663"/>
    <n v="4647"/>
    <d v="2009-05-13T00:00:00"/>
    <n v="7"/>
    <n v="770"/>
    <n v="0.03"/>
    <n v="110"/>
    <n v="746.9"/>
    <s v="Carlos Kinney"/>
    <s v="C.H. Robinson Worldwide, Inc."/>
    <s v="Oil Refining/Marketing"/>
    <s v="Transportation"/>
    <s v="Naugatuck"/>
    <s v="06770"/>
    <s v="Connecticut"/>
    <s v="East"/>
    <d v="2009-05-14T00:00:00"/>
    <n v="1"/>
    <s v="Development - PHP"/>
    <s v="Development "/>
    <s v=" PHP"/>
    <s v="Jacob Manziel"/>
    <s v="Allen Young"/>
    <n v="57"/>
    <n v="1"/>
  </r>
  <r>
    <x v="664"/>
    <n v="4647"/>
    <d v="2009-05-13T00:00:00"/>
    <n v="6"/>
    <n v="660"/>
    <n v="0.01"/>
    <n v="110"/>
    <n v="653.4"/>
    <s v="Carlos Kinney"/>
    <s v="C.H. Robinson Worldwide, Inc."/>
    <s v="Oil Refining/Marketing"/>
    <s v="Transportation"/>
    <s v="Seymour"/>
    <s v="06478"/>
    <s v="Connecticut"/>
    <s v="East"/>
    <d v="2009-05-15T00:00:00"/>
    <n v="2"/>
    <s v="Development - PHP"/>
    <s v="Development "/>
    <s v=" PHP"/>
    <s v="Noah Smith"/>
    <s v="Allen Young"/>
    <n v="59"/>
    <n v="1"/>
  </r>
  <r>
    <x v="665"/>
    <n v="4672"/>
    <d v="2011-11-06T00:00:00"/>
    <n v="20"/>
    <n v="2500"/>
    <n v="0.08"/>
    <n v="125"/>
    <n v="2300"/>
    <s v="Alan Carroll"/>
    <s v="Amazon.com, Inc."/>
    <s v="Catalog/Specialty Distribution"/>
    <s v="Consumer Services"/>
    <s v="Puyallup"/>
    <n v="98373"/>
    <s v="Washington"/>
    <s v="West"/>
    <d v="2011-11-07T00:00:00"/>
    <n v="1"/>
    <s v="Training - SQL"/>
    <s v="Training "/>
    <s v=" SQL"/>
    <s v="Madison Hill"/>
    <s v="Bob Turner"/>
    <n v="58"/>
    <n v="1"/>
  </r>
  <r>
    <x v="666"/>
    <n v="4674"/>
    <d v="2009-04-18T00:00:00"/>
    <n v="23"/>
    <n v="2875"/>
    <n v="0.02"/>
    <n v="125"/>
    <n v="2817.5"/>
    <s v="Christina Eno"/>
    <s v="Twenty-First Century Fox, Inc."/>
    <s v="Television Services"/>
    <s v="Consumer Services"/>
    <s v="Murfreesboro"/>
    <n v="37130"/>
    <s v="Tennessee"/>
    <s v="South"/>
    <d v="2009-04-19T00:00:00"/>
    <n v="1"/>
    <s v="Training - Development"/>
    <s v="Training "/>
    <s v=" Development"/>
    <s v="Mason Gibson"/>
    <s v="Frank Mitchell"/>
    <n v="71"/>
    <n v="1"/>
  </r>
  <r>
    <x v="667"/>
    <n v="4675"/>
    <d v="2010-11-24T00:00:00"/>
    <n v="4"/>
    <n v="480"/>
    <n v="0"/>
    <n v="120"/>
    <n v="480"/>
    <s v="Rick Book"/>
    <s v="Western Digital Corporation"/>
    <s v="Electronic Components"/>
    <s v="Technology"/>
    <s v="Wilmington"/>
    <n v="28403"/>
    <s v="North Carolina"/>
    <s v="South"/>
    <d v="2010-11-26T00:00:00"/>
    <n v="2"/>
    <s v="Development - Business Logic"/>
    <s v="Development "/>
    <s v=" Business Logic"/>
    <s v="Noah Smith"/>
    <s v="Frank Mitchell"/>
    <n v="59"/>
    <n v="1"/>
  </r>
  <r>
    <x v="668"/>
    <n v="4676"/>
    <d v="2011-08-31T00:00:00"/>
    <n v="11"/>
    <n v="1650"/>
    <n v="0.04"/>
    <n v="150"/>
    <n v="1584"/>
    <s v="Annie Ashbrook"/>
    <s v="Google Inc."/>
    <s v="Computer Software: Programming, Data Processing"/>
    <s v="Technology"/>
    <s v="Oak Forest"/>
    <n v="60452"/>
    <s v="Illinois"/>
    <s v="Central"/>
    <d v="2011-09-01T00:00:00"/>
    <n v="1"/>
    <s v="Consulting - Market Research"/>
    <s v="Consulting "/>
    <s v=" Market Research"/>
    <s v="Emma Watson"/>
    <s v="Josh Martinez"/>
    <n v="67"/>
    <n v="1"/>
  </r>
  <r>
    <x v="669"/>
    <n v="4676"/>
    <d v="2011-08-31T00:00:00"/>
    <n v="50"/>
    <n v="10000"/>
    <n v="0.03"/>
    <n v="200"/>
    <n v="9700"/>
    <s v="Annie Ashbrook"/>
    <s v="Google Inc."/>
    <s v="Computer Software: Programming, Data Processing"/>
    <s v="Technology"/>
    <s v="Oak Lawn"/>
    <n v="60453"/>
    <s v="Illinois"/>
    <s v="Central"/>
    <d v="2011-09-02T00:00:00"/>
    <n v="2"/>
    <s v="Development - Scala"/>
    <s v="Development "/>
    <s v=" Scala"/>
    <s v="Abigail Young"/>
    <s v="Josh Martinez"/>
    <n v="50"/>
    <n v="1"/>
  </r>
  <r>
    <x v="670"/>
    <n v="4676"/>
    <d v="2011-08-31T00:00:00"/>
    <n v="3"/>
    <n v="330"/>
    <n v="7.0000000000000007E-2"/>
    <n v="110"/>
    <n v="306.89999999999998"/>
    <s v="Annie Ashbrook"/>
    <s v="Google Inc."/>
    <s v="Computer Software: Programming, Data Processing"/>
    <s v="Technology"/>
    <s v="Oak Lawn"/>
    <n v="60453"/>
    <s v="Illinois"/>
    <s v="Central"/>
    <d v="2011-09-02T00:00:00"/>
    <n v="2"/>
    <s v="Development - Python"/>
    <s v="Development "/>
    <s v=" Python"/>
    <s v="Jacob Manziel"/>
    <s v="Josh Martinez"/>
    <n v="57"/>
    <n v="1"/>
  </r>
  <r>
    <x v="671"/>
    <n v="4676"/>
    <d v="2011-08-31T00:00:00"/>
    <n v="30"/>
    <n v="4500"/>
    <n v="0.01"/>
    <n v="150"/>
    <n v="4455"/>
    <s v="Annie Ashbrook"/>
    <s v="Google Inc."/>
    <s v="Computer Software: Programming, Data Processing"/>
    <s v="Technology"/>
    <s v="Oak Lawn"/>
    <n v="60453"/>
    <s v="Illinois"/>
    <s v="Central"/>
    <d v="2011-09-01T00:00:00"/>
    <n v="1"/>
    <s v="Consulting - Market Research"/>
    <s v="Consulting "/>
    <s v=" Market Research"/>
    <s v="Jacob Manziel"/>
    <s v="Josh Martinez"/>
    <n v="57"/>
    <n v="1"/>
  </r>
  <r>
    <x v="672"/>
    <n v="4705"/>
    <d v="2012-03-21T00:00:00"/>
    <n v="16"/>
    <n v="3200"/>
    <n v="0.09"/>
    <n v="200"/>
    <n v="2912"/>
    <s v="Adrian Ferguson"/>
    <s v="Altera Corporation"/>
    <s v="Semiconductors"/>
    <s v="Technology"/>
    <s v="Anacortes"/>
    <s v="98221"/>
    <s v="Washington"/>
    <s v="West"/>
    <d v="2012-03-23T00:00:00"/>
    <n v="2"/>
    <s v="Development - Big Data"/>
    <s v="Development "/>
    <s v=" Big Data"/>
    <s v="Mia Moore"/>
    <s v="Bob Turner"/>
    <n v="51"/>
    <n v="1"/>
  </r>
  <r>
    <x v="673"/>
    <n v="4706"/>
    <d v="2012-12-28T00:00:00"/>
    <n v="30"/>
    <n v="4800"/>
    <n v="0.02"/>
    <n v="160"/>
    <n v="4704"/>
    <s v="Bradley Fjeld"/>
    <s v="Verisk Analytics, Inc."/>
    <s v="EDP Services"/>
    <s v="Technology"/>
    <s v="West Hollywood"/>
    <n v="90069"/>
    <s v="California"/>
    <s v="West"/>
    <d v="2012-12-30T00:00:00"/>
    <n v="2"/>
    <s v="Development - Java"/>
    <s v="Development "/>
    <s v=" Java"/>
    <s v="Sophia Dixon"/>
    <s v="Bob Turner"/>
    <n v="71"/>
    <n v="1"/>
  </r>
  <r>
    <x v="674"/>
    <n v="4708"/>
    <d v="2009-09-30T00:00:00"/>
    <n v="29"/>
    <n v="3190"/>
    <n v="0.08"/>
    <n v="110"/>
    <n v="2934.8"/>
    <s v="Michelle Crier"/>
    <s v="Automatic Data Processing, Inc."/>
    <s v="EDP Services"/>
    <s v="Technology"/>
    <s v="Crofton"/>
    <n v="21114"/>
    <s v="Maryland"/>
    <s v="East"/>
    <d v="2009-10-02T00:00:00"/>
    <n v="2"/>
    <s v="Development - Python"/>
    <s v="Development "/>
    <s v=" Python"/>
    <s v="Sophia Dixon"/>
    <s v="Allen Young"/>
    <n v="71"/>
    <n v="1"/>
  </r>
  <r>
    <x v="675"/>
    <n v="4737"/>
    <d v="2010-03-10T00:00:00"/>
    <n v="49"/>
    <n v="5390"/>
    <n v="0"/>
    <n v="110"/>
    <n v="5390"/>
    <s v="Roy Smith"/>
    <s v="Bed Bath &amp; Beyond Inc."/>
    <s v="Home Furnishings"/>
    <s v="Consumer Services"/>
    <s v="Cleveland"/>
    <n v="37311"/>
    <s v="Tennessee"/>
    <s v="South"/>
    <d v="2010-03-11T00:00:00"/>
    <n v="1"/>
    <s v="Development - Python"/>
    <s v="Development "/>
    <s v=" Python"/>
    <s v="Ava Wilson"/>
    <s v="Frank Mitchell"/>
    <n v="67"/>
    <n v="1"/>
  </r>
  <r>
    <x v="676"/>
    <n v="4738"/>
    <d v="2012-04-07T00:00:00"/>
    <n v="2"/>
    <n v="280"/>
    <n v="0.02"/>
    <n v="140"/>
    <n v="274.39999999999998"/>
    <s v="David Glassco"/>
    <s v="Whole Foods Market, Inc."/>
    <s v="Food Chains"/>
    <s v="Consumer Services"/>
    <s v="Saratoga"/>
    <n v="95070"/>
    <s v="California"/>
    <s v="West"/>
    <d v="2012-04-08T00:00:00"/>
    <n v="1"/>
    <s v="Development - Database"/>
    <s v="Development "/>
    <s v=" Database"/>
    <s v="Jayden Hamilton"/>
    <s v="Bob Turner"/>
    <n v="71"/>
    <n v="1"/>
  </r>
  <r>
    <x v="677"/>
    <n v="4739"/>
    <d v="2010-02-20T00:00:00"/>
    <n v="16"/>
    <n v="1920"/>
    <n v="0.04"/>
    <n v="120"/>
    <n v="1843.1999999999998"/>
    <s v="Lynn Degenhardt"/>
    <s v="KLA-Tencor Corporation"/>
    <s v="Electronic Components"/>
    <s v="Capital Goods"/>
    <s v="Norfolk"/>
    <n v="23518"/>
    <s v="Virginia"/>
    <s v="South"/>
    <d v="2010-02-24T00:00:00"/>
    <n v="4"/>
    <s v="Development - Business Logic"/>
    <s v="Development "/>
    <s v=" Business Logic"/>
    <s v="Ethan Bird"/>
    <s v="Frank Mitchell"/>
    <n v="60"/>
    <n v="1"/>
  </r>
  <r>
    <x v="678"/>
    <n v="4741"/>
    <d v="2012-07-06T00:00:00"/>
    <n v="40"/>
    <n v="5000"/>
    <n v="0.09"/>
    <n v="125"/>
    <n v="4550"/>
    <s v="Anthony Hudgings"/>
    <s v="Intel Corporation"/>
    <s v="Semiconductors"/>
    <s v="Technology"/>
    <s v="Louisville"/>
    <n v="80027"/>
    <s v="Colorado"/>
    <s v="West"/>
    <d v="2012-07-07T00:00:00"/>
    <n v="1"/>
    <s v="Training - SQL"/>
    <s v="Training "/>
    <s v=" SQL"/>
    <s v="Emma Watson"/>
    <s v="Bob Turner"/>
    <n v="67"/>
    <n v="1"/>
  </r>
  <r>
    <x v="679"/>
    <n v="4743"/>
    <d v="2010-03-30T00:00:00"/>
    <n v="29"/>
    <n v="4640"/>
    <n v="0.09"/>
    <n v="160"/>
    <n v="4222.4000000000005"/>
    <s v="Gary Monton"/>
    <s v="SBA Communications Corporation"/>
    <s v="Telecommunications Equipment"/>
    <s v="Consumer Services"/>
    <s v="Weslaco"/>
    <n v="78596"/>
    <s v="Texas"/>
    <s v="Central"/>
    <d v="2010-04-03T00:00:00"/>
    <n v="4"/>
    <s v="Development - Java"/>
    <s v="Development "/>
    <s v=" Java"/>
    <s v="Madison Hill"/>
    <s v="Josh Martinez"/>
    <n v="58"/>
    <n v="1"/>
  </r>
  <r>
    <x v="680"/>
    <n v="4743"/>
    <d v="2010-03-30T00:00:00"/>
    <n v="32"/>
    <n v="6400"/>
    <n v="0.01"/>
    <n v="200"/>
    <n v="6336"/>
    <s v="Gary Monton"/>
    <s v="SBA Communications Corporation"/>
    <s v="Telecommunications Equipment"/>
    <s v="Consumer Services"/>
    <s v="Weslaco"/>
    <n v="78596"/>
    <s v="Texas"/>
    <s v="Central"/>
    <d v="2010-04-06T00:00:00"/>
    <n v="7"/>
    <s v="Development - Big Data"/>
    <s v="Development "/>
    <s v=" Big Data"/>
    <s v="Emily Taylor"/>
    <s v="Josh Martinez"/>
    <n v="62"/>
    <n v="1"/>
  </r>
  <r>
    <x v="681"/>
    <n v="4769"/>
    <d v="2011-04-13T00:00:00"/>
    <n v="41"/>
    <n v="8200"/>
    <n v="0.01"/>
    <n v="200"/>
    <n v="8118"/>
    <s v="Ben Blacks"/>
    <s v="QUALCOMM Incorporated"/>
    <s v="Radio And Television Broadcasting And Communications Equipment"/>
    <s v="Technology"/>
    <s v="Valley Stream"/>
    <n v="11580"/>
    <s v="New York"/>
    <s v="East"/>
    <d v="2011-04-14T00:00:00"/>
    <n v="1"/>
    <s v="Development - Scala"/>
    <s v="Development "/>
    <s v=" Scala"/>
    <s v="Jacob Manziel"/>
    <s v="Allen Young"/>
    <n v="57"/>
    <n v="1"/>
  </r>
  <r>
    <x v="682"/>
    <n v="4771"/>
    <d v="2012-12-13T00:00:00"/>
    <n v="4"/>
    <n v="500"/>
    <n v="0.04"/>
    <n v="125"/>
    <n v="480"/>
    <s v="Christy Blume"/>
    <s v="Intuit Inc."/>
    <s v="Computer Software: Prepackaged Software"/>
    <s v="Technology"/>
    <s v="Santa Monica"/>
    <n v="90405"/>
    <s v="California"/>
    <s v="West"/>
    <d v="2012-12-15T00:00:00"/>
    <n v="2"/>
    <s v="Training - Javascript"/>
    <s v="Training "/>
    <s v=" Javascript"/>
    <s v="Madison Hill"/>
    <s v="Bob Turner"/>
    <n v="58"/>
    <n v="1"/>
  </r>
  <r>
    <x v="683"/>
    <n v="4772"/>
    <d v="2009-09-13T00:00:00"/>
    <n v="28"/>
    <n v="4200"/>
    <n v="0.04"/>
    <n v="150"/>
    <n v="4032"/>
    <s v="Neil Gilcrest"/>
    <s v="Discovery Communications, Inc."/>
    <s v="Television Services"/>
    <s v="Consumer Services"/>
    <s v="Salisbury"/>
    <n v="28144"/>
    <s v="North Carolina"/>
    <s v="South"/>
    <d v="2009-09-14T00:00:00"/>
    <n v="1"/>
    <s v="Consulting - Market Research"/>
    <s v="Consulting "/>
    <s v=" Market Research"/>
    <s v="Isabella Douglas"/>
    <s v="Frank Mitchell"/>
    <n v="75"/>
    <n v="1"/>
  </r>
  <r>
    <x v="684"/>
    <n v="4773"/>
    <d v="2011-12-22T00:00:00"/>
    <n v="48"/>
    <n v="6000"/>
    <n v="7.0000000000000007E-2"/>
    <n v="125"/>
    <n v="5580"/>
    <s v="Liz Vernon"/>
    <s v="Google Inc."/>
    <s v="Computer Software: Programming, Data Processing"/>
    <s v="Technology"/>
    <s v="Hudson"/>
    <s v="44236"/>
    <s v="Ohio"/>
    <s v="East"/>
    <d v="2011-12-24T00:00:00"/>
    <n v="2"/>
    <s v="Training - Javascript"/>
    <s v="Training "/>
    <s v=" Javascript"/>
    <s v="Ethan Bird"/>
    <s v="Allen Young"/>
    <n v="60"/>
    <n v="1"/>
  </r>
  <r>
    <x v="685"/>
    <n v="4773"/>
    <d v="2011-12-22T00:00:00"/>
    <n v="26"/>
    <n v="2860"/>
    <n v="0.06"/>
    <n v="110"/>
    <n v="2688.3999999999996"/>
    <s v="Liz Vernon"/>
    <s v="Google Inc."/>
    <s v="Computer Software: Programming, Data Processing"/>
    <s v="Technology"/>
    <s v="West Scarborough"/>
    <s v="04070"/>
    <s v="Maine"/>
    <s v="East"/>
    <d v="2011-12-23T00:00:00"/>
    <n v="1"/>
    <s v="Development - PHP"/>
    <s v="Development "/>
    <s v=" PHP"/>
    <s v="Noah Smith"/>
    <s v="Allen Young"/>
    <n v="59"/>
    <n v="1"/>
  </r>
  <r>
    <x v="686"/>
    <n v="4774"/>
    <d v="2010-04-19T00:00:00"/>
    <n v="4"/>
    <n v="600"/>
    <n v="0.08"/>
    <n v="150"/>
    <n v="552"/>
    <s v="Lindsay MacIntyre"/>
    <s v="Express Scripts Holding Company"/>
    <s v="Medical/Nursing Services"/>
    <s v="Health Care"/>
    <s v="Rogers"/>
    <n v="72756"/>
    <s v="Arkansas"/>
    <s v="South"/>
    <d v="2010-04-20T00:00:00"/>
    <n v="1"/>
    <s v="Consulting - Business Model"/>
    <s v="Consulting "/>
    <s v=" Business Model"/>
    <s v="Elizabeth Carter"/>
    <s v="Frank Mitchell"/>
    <n v="52"/>
    <n v="1"/>
  </r>
  <r>
    <x v="687"/>
    <n v="4800"/>
    <d v="2012-01-05T00:00:00"/>
    <n v="4"/>
    <n v="640"/>
    <n v="0.05"/>
    <n v="160"/>
    <n v="608"/>
    <s v="Max Ducich"/>
    <s v="SanDisk Corporation"/>
    <s v="Electronic Components"/>
    <s v="Technology"/>
    <s v="Lindenhurst"/>
    <n v="11757"/>
    <s v="New York"/>
    <s v="East"/>
    <d v="2012-01-12T00:00:00"/>
    <n v="7"/>
    <s v="Development - Java"/>
    <s v="Development "/>
    <s v=" Java"/>
    <s v="Jacob Manziel"/>
    <s v="Allen Young"/>
    <n v="57"/>
    <n v="1"/>
  </r>
  <r>
    <x v="688"/>
    <n v="4800"/>
    <d v="2012-01-05T00:00:00"/>
    <n v="17"/>
    <n v="3400"/>
    <n v="0.01"/>
    <n v="200"/>
    <n v="3366"/>
    <s v="Max Ducich"/>
    <s v="SanDisk Corporation"/>
    <s v="Electronic Components"/>
    <s v="Technology"/>
    <s v="Lindenhurst"/>
    <n v="11757"/>
    <s v="New York"/>
    <s v="East"/>
    <d v="2012-01-12T00:00:00"/>
    <n v="7"/>
    <s v="Development - Scala"/>
    <s v="Development "/>
    <s v=" Scala"/>
    <s v="Ethan Bird"/>
    <s v="Allen Young"/>
    <n v="60"/>
    <n v="1"/>
  </r>
  <r>
    <x v="689"/>
    <n v="4800"/>
    <d v="2012-01-05T00:00:00"/>
    <n v="7"/>
    <n v="840"/>
    <n v="7.0000000000000007E-2"/>
    <n v="120"/>
    <n v="781.19999999999993"/>
    <s v="Max Ducich"/>
    <s v="SanDisk Corporation"/>
    <s v="Electronic Components"/>
    <s v="Technology"/>
    <s v="Lindenhurst"/>
    <n v="11757"/>
    <s v="New York"/>
    <s v="East"/>
    <d v="2012-01-10T00:00:00"/>
    <n v="5"/>
    <s v="Development - Business Logic"/>
    <s v="Development "/>
    <s v=" Business Logic"/>
    <s v="Michael Alister"/>
    <s v="Allen Young"/>
    <n v="68"/>
    <n v="1"/>
  </r>
  <r>
    <x v="690"/>
    <n v="4804"/>
    <d v="2012-01-27T00:00:00"/>
    <n v="13"/>
    <n v="1950"/>
    <n v="0"/>
    <n v="150"/>
    <n v="1950"/>
    <s v="Kean Collister"/>
    <s v="Akamai Technologies, Inc."/>
    <s v="Business Services"/>
    <s v="Miscellaneous"/>
    <s v="Paradise"/>
    <n v="95969"/>
    <s v="California"/>
    <s v="West"/>
    <d v="2012-01-28T00:00:00"/>
    <n v="1"/>
    <s v="Consulting - Business Model"/>
    <s v="Consulting "/>
    <s v=" Business Model"/>
    <s v="Sophia Dixon"/>
    <s v="Bob Turner"/>
    <n v="71"/>
    <n v="1"/>
  </r>
  <r>
    <x v="691"/>
    <n v="4805"/>
    <d v="2012-04-24T00:00:00"/>
    <n v="7"/>
    <n v="770"/>
    <n v="0.02"/>
    <n v="110"/>
    <n v="754.6"/>
    <s v="Tony Lucas"/>
    <s v="Celgene Corporation"/>
    <s v="Major Pharmaceuticals"/>
    <s v="Health Care"/>
    <s v="Mount Vernon"/>
    <n v="98273"/>
    <s v="Washington"/>
    <s v="West"/>
    <d v="2012-04-27T00:00:00"/>
    <n v="3"/>
    <s v="Development - Python"/>
    <s v="Development "/>
    <s v=" Python"/>
    <s v="Mason Gibson"/>
    <s v="Bob Turner"/>
    <n v="71"/>
    <n v="1"/>
  </r>
  <r>
    <x v="692"/>
    <n v="4835"/>
    <d v="2009-10-24T00:00:00"/>
    <n v="3"/>
    <n v="420"/>
    <n v="0.04"/>
    <n v="140"/>
    <n v="403.2"/>
    <s v="Eugene Liston"/>
    <s v="Liberty Media Corporation"/>
    <s v="Broadcasting"/>
    <s v="Consumer Services"/>
    <s v="Aurora"/>
    <n v="80013"/>
    <s v="Colorado"/>
    <s v="West"/>
    <d v="2009-10-24T00:00:00"/>
    <n v="0"/>
    <s v="Development - Front End Web"/>
    <s v="Development "/>
    <s v=" Front End Web"/>
    <s v="Liam Franklin"/>
    <s v="Bob Turner"/>
    <n v="52"/>
    <n v="1"/>
  </r>
  <r>
    <x v="693"/>
    <n v="4839"/>
    <d v="2009-05-09T00:00:00"/>
    <n v="24"/>
    <n v="2640"/>
    <n v="0.05"/>
    <n v="110"/>
    <n v="2508"/>
    <s v="Sally Price"/>
    <s v="Comcast Corporation"/>
    <s v="Television Services"/>
    <s v="Consumer Services"/>
    <s v="North Olmsted"/>
    <n v="44070"/>
    <s v="Ohio"/>
    <s v="East"/>
    <d v="2009-05-09T00:00:00"/>
    <n v="0"/>
    <s v="Development - Python"/>
    <s v="Development "/>
    <s v=" Python"/>
    <s v="Mia Moore"/>
    <s v="Allen Young"/>
    <n v="51"/>
    <n v="1"/>
  </r>
  <r>
    <x v="694"/>
    <n v="4864"/>
    <d v="2012-11-10T00:00:00"/>
    <n v="16"/>
    <n v="2560"/>
    <n v="0.04"/>
    <n v="160"/>
    <n v="2457.6"/>
    <s v="Ralph Eplett"/>
    <s v="Sigma-Aldrich Corporation"/>
    <s v="Specialty Chemicals"/>
    <s v="Consumer Durables"/>
    <s v="Jackson"/>
    <n v="49201"/>
    <s v="Michigan"/>
    <s v="Central"/>
    <d v="2012-11-14T00:00:00"/>
    <n v="4"/>
    <s v="Development - Java"/>
    <s v="Development "/>
    <s v=" Java"/>
    <s v="Ava Wilson"/>
    <s v="Josh Martinez"/>
    <n v="67"/>
    <n v="1"/>
  </r>
  <r>
    <x v="695"/>
    <n v="4870"/>
    <d v="2009-08-05T00:00:00"/>
    <n v="44"/>
    <n v="5500"/>
    <n v="0.08"/>
    <n v="125"/>
    <n v="5060"/>
    <s v="Luke Lonsdale"/>
    <s v="Illumina, Inc."/>
    <s v="Biotechnology: Laboratory Analytical Instruments"/>
    <s v="Capital Goods"/>
    <s v="Chico"/>
    <n v="95928"/>
    <s v="California"/>
    <s v="West"/>
    <d v="2009-08-06T00:00:00"/>
    <n v="1"/>
    <s v="Training - Javascript"/>
    <s v="Training "/>
    <s v=" Javascript"/>
    <s v="Emily Taylor"/>
    <s v="Bob Turner"/>
    <n v="62"/>
    <n v="1"/>
  </r>
  <r>
    <x v="696"/>
    <n v="4871"/>
    <d v="2011-06-11T00:00:00"/>
    <n v="8"/>
    <n v="1000"/>
    <n v="0.02"/>
    <n v="125"/>
    <n v="980"/>
    <s v="Neil Lucas"/>
    <s v="Discovery Communications, Inc."/>
    <s v="Television Services"/>
    <s v="Consumer Services"/>
    <s v="Alexandria"/>
    <n v="71301"/>
    <s v="Louisiana"/>
    <s v="South"/>
    <d v="2011-06-13T00:00:00"/>
    <n v="2"/>
    <s v="Training - Development"/>
    <s v="Training "/>
    <s v=" Development"/>
    <s v="William Bufont"/>
    <s v="Frank Mitchell"/>
    <n v="62"/>
    <n v="1"/>
  </r>
  <r>
    <x v="697"/>
    <n v="4871"/>
    <d v="2011-06-11T00:00:00"/>
    <n v="26"/>
    <n v="3640"/>
    <n v="0.06"/>
    <n v="140"/>
    <n v="3421.6"/>
    <s v="Neil Lucas"/>
    <s v="Discovery Communications, Inc."/>
    <s v="Television Services"/>
    <s v="Consumer Services"/>
    <s v="Alexandria"/>
    <n v="71301"/>
    <s v="Louisiana"/>
    <s v="South"/>
    <d v="2011-06-14T00:00:00"/>
    <n v="3"/>
    <s v="Development - Front End Web"/>
    <s v="Development "/>
    <s v=" Front End Web"/>
    <s v="Alexander Edison"/>
    <s v="Frank Mitchell"/>
    <n v="70"/>
    <n v="1"/>
  </r>
  <r>
    <x v="698"/>
    <n v="4896"/>
    <d v="2012-08-21T00:00:00"/>
    <n v="25"/>
    <n v="3750"/>
    <n v="7.0000000000000007E-2"/>
    <n v="150"/>
    <n v="3487.4999999999995"/>
    <s v="Michael Prescott"/>
    <s v="Xilinx, Inc."/>
    <s v="Semiconductors"/>
    <s v="Technology"/>
    <s v="Gardner"/>
    <s v="01440"/>
    <s v="MA"/>
    <s v="East"/>
    <d v="2012-08-21T00:00:00"/>
    <n v="0"/>
    <s v="Consulting - Business Model"/>
    <s v="Consulting "/>
    <s v=" Business Model"/>
    <s v="Jayden Hamilton"/>
    <s v="Allen Young"/>
    <n v="71"/>
    <n v="1"/>
  </r>
  <r>
    <x v="699"/>
    <n v="4896"/>
    <d v="2012-08-21T00:00:00"/>
    <n v="10"/>
    <n v="1500"/>
    <n v="0.06"/>
    <n v="150"/>
    <n v="1410"/>
    <s v="Michael Prescott"/>
    <s v="Xilinx, Inc."/>
    <s v="Semiconductors"/>
    <s v="Technology"/>
    <s v="Lexington"/>
    <s v="02420"/>
    <s v="MA"/>
    <s v="East"/>
    <d v="2012-08-23T00:00:00"/>
    <n v="2"/>
    <s v="Consulting - Market Research"/>
    <s v="Consulting "/>
    <s v=" Market Research"/>
    <s v="Emily Taylor"/>
    <s v="Allen Young"/>
    <n v="62"/>
    <n v="1"/>
  </r>
  <r>
    <x v="700"/>
    <n v="4896"/>
    <d v="2012-08-21T00:00:00"/>
    <n v="21"/>
    <n v="3360"/>
    <n v="0.05"/>
    <n v="160"/>
    <n v="3192"/>
    <s v="Michael Prescott"/>
    <s v="Xilinx, Inc."/>
    <s v="Semiconductors"/>
    <s v="Technology"/>
    <s v="Parsippany"/>
    <s v="07054"/>
    <s v="New Jersey"/>
    <s v="East"/>
    <d v="2012-08-23T00:00:00"/>
    <n v="2"/>
    <s v="Development - Java"/>
    <s v="Development "/>
    <s v=" Java"/>
    <s v="Madison Hill"/>
    <s v="Allen Young"/>
    <n v="58"/>
    <n v="1"/>
  </r>
  <r>
    <x v="701"/>
    <n v="4931"/>
    <d v="2009-11-16T00:00:00"/>
    <n v="22"/>
    <n v="2420"/>
    <n v="0.1"/>
    <n v="110"/>
    <n v="2178"/>
    <s v="Giulietta Ferguson"/>
    <s v="Symantec Corporation"/>
    <s v="Computer Software: Prepackaged Software"/>
    <s v="Technology"/>
    <s v="Stockton"/>
    <n v="95207"/>
    <s v="California"/>
    <s v="West"/>
    <d v="2009-11-16T00:00:00"/>
    <n v="0"/>
    <s v="Development - Python"/>
    <s v="Development "/>
    <s v=" Python"/>
    <s v="Abigail Young"/>
    <s v="Bob Turner"/>
    <n v="50"/>
    <n v="1"/>
  </r>
  <r>
    <x v="702"/>
    <n v="4931"/>
    <d v="2009-11-16T00:00:00"/>
    <n v="45"/>
    <n v="6750"/>
    <n v="0.03"/>
    <n v="150"/>
    <n v="6547.5"/>
    <s v="Giulietta Ferguson"/>
    <s v="Symantec Corporation"/>
    <s v="Computer Software: Prepackaged Software"/>
    <s v="Technology"/>
    <s v="Stockton"/>
    <n v="95207"/>
    <s v="California"/>
    <s v="West"/>
    <d v="2009-11-18T00:00:00"/>
    <n v="2"/>
    <s v="Consulting - Market Research"/>
    <s v="Consulting "/>
    <s v=" Market Research"/>
    <s v="Isabella Douglas"/>
    <s v="Bob Turner"/>
    <n v="75"/>
    <n v="1"/>
  </r>
  <r>
    <x v="703"/>
    <n v="4932"/>
    <d v="2010-08-09T00:00:00"/>
    <n v="11"/>
    <n v="1210"/>
    <n v="7.0000000000000007E-2"/>
    <n v="110"/>
    <n v="1125.3"/>
    <s v="Bobby Lacy"/>
    <s v="Tesla Motors, Inc."/>
    <s v="Auto Manufacturing"/>
    <s v="Capital Goods"/>
    <s v="Omaha"/>
    <n v="68104"/>
    <s v="Nebraska"/>
    <s v="Central"/>
    <d v="2010-08-11T00:00:00"/>
    <n v="2"/>
    <s v="Development - Python"/>
    <s v="Development "/>
    <s v=" Python"/>
    <s v="Noah Smith"/>
    <s v="Josh Martinez"/>
    <n v="59"/>
    <n v="1"/>
  </r>
  <r>
    <x v="704"/>
    <n v="4935"/>
    <d v="2010-05-24T00:00:00"/>
    <n v="30"/>
    <n v="4200"/>
    <n v="0.1"/>
    <n v="140"/>
    <n v="3780"/>
    <s v="Xylona Takahito"/>
    <s v="Fiserv, Inc."/>
    <s v="EDP Services"/>
    <s v="Technology"/>
    <s v="Beavercreek"/>
    <n v="45431"/>
    <s v="Ohio"/>
    <s v="East"/>
    <d v="2010-05-27T00:00:00"/>
    <n v="3"/>
    <s v="Development - Front End Web"/>
    <s v="Development "/>
    <s v=" Front End Web"/>
    <s v="Sophia Dixon"/>
    <s v="Allen Young"/>
    <n v="71"/>
    <n v="1"/>
  </r>
  <r>
    <x v="705"/>
    <n v="4960"/>
    <d v="2011-02-25T00:00:00"/>
    <n v="4"/>
    <n v="440"/>
    <n v="0.04"/>
    <n v="110"/>
    <n v="422.4"/>
    <s v="Corinna Lawera"/>
    <s v="Micron Technology, Inc."/>
    <s v="Semiconductors"/>
    <s v="Technology"/>
    <s v="Avenel"/>
    <s v="07001"/>
    <s v="New Jersey"/>
    <s v="East"/>
    <d v="2011-02-27T00:00:00"/>
    <n v="2"/>
    <s v="Development - Python"/>
    <s v="Development "/>
    <s v=" Python"/>
    <s v="Jacob Manziel"/>
    <s v="Allen Young"/>
    <n v="57"/>
    <n v="1"/>
  </r>
  <r>
    <x v="706"/>
    <n v="4960"/>
    <d v="2011-02-25T00:00:00"/>
    <n v="30"/>
    <n v="3750"/>
    <n v="0.09"/>
    <n v="125"/>
    <n v="3412.5"/>
    <s v="Corinna Lawera"/>
    <s v="Micron Technology, Inc."/>
    <s v="Semiconductors"/>
    <s v="Technology"/>
    <s v="East Haven"/>
    <s v="06512"/>
    <s v="Connecticut"/>
    <s v="East"/>
    <d v="2011-03-01T00:00:00"/>
    <n v="4"/>
    <s v="Training - Development"/>
    <s v="Training "/>
    <s v=" Development"/>
    <s v="Liam Franklin"/>
    <s v="Allen Young"/>
    <n v="52"/>
    <n v="1"/>
  </r>
  <r>
    <x v="707"/>
    <n v="4965"/>
    <d v="2010-10-20T00:00:00"/>
    <n v="14"/>
    <n v="2380"/>
    <n v="7.0000000000000007E-2"/>
    <n v="170"/>
    <n v="2213.3999999999996"/>
    <s v="Paul Carmichael"/>
    <s v="Liberty Media Corporation"/>
    <s v="Broadcasting"/>
    <s v="Consumer Services"/>
    <s v="Braintree"/>
    <s v="02184"/>
    <s v="MA"/>
    <s v="East"/>
    <d v="2010-10-20T00:00:00"/>
    <n v="0"/>
    <s v="Development - .Net"/>
    <s v="Development "/>
    <s v=" .Net"/>
    <s v="Jayden Hamilton"/>
    <s v="Allen Young"/>
    <n v="71"/>
    <n v="1"/>
  </r>
  <r>
    <x v="708"/>
    <n v="4965"/>
    <d v="2010-10-20T00:00:00"/>
    <n v="46"/>
    <n v="5060"/>
    <n v="0"/>
    <n v="110"/>
    <n v="5060"/>
    <s v="Paul Carmichael"/>
    <s v="Liberty Media Corporation"/>
    <s v="Broadcasting"/>
    <s v="Consumer Services"/>
    <s v="South Burlington"/>
    <s v="05403"/>
    <s v="Vermont"/>
    <s v="East"/>
    <d v="2010-10-25T00:00:00"/>
    <n v="5"/>
    <s v="Development - Python"/>
    <s v="Development "/>
    <s v=" Python"/>
    <s v="Liam Franklin"/>
    <s v="Allen Young"/>
    <n v="52"/>
    <n v="1"/>
  </r>
  <r>
    <x v="709"/>
    <n v="4996"/>
    <d v="2012-09-13T00:00:00"/>
    <n v="30"/>
    <n v="6000"/>
    <n v="0"/>
    <n v="200"/>
    <n v="6000"/>
    <s v="Rob Sissman"/>
    <s v="Xilinx, Inc."/>
    <s v="Semiconductors"/>
    <s v="Technology"/>
    <s v="Livonia"/>
    <n v="48154"/>
    <s v="Michigan"/>
    <s v="Central"/>
    <d v="2012-09-14T00:00:00"/>
    <n v="1"/>
    <s v="Development - Big Data"/>
    <s v="Development "/>
    <s v=" Big Data"/>
    <s v="Noah Smith"/>
    <s v="Josh Martinez"/>
    <n v="59"/>
    <n v="1"/>
  </r>
  <r>
    <x v="710"/>
    <n v="5028"/>
    <d v="2012-04-16T00:00:00"/>
    <n v="10"/>
    <n v="1250"/>
    <n v="0.06"/>
    <n v="125"/>
    <n v="1175"/>
    <s v="Art Stewart"/>
    <s v="Liberty Global plc"/>
    <s v="Television Services"/>
    <s v="Consumer Services"/>
    <s v="Littleton"/>
    <n v="80122"/>
    <s v="Colorado"/>
    <s v="West"/>
    <d v="2012-04-18T00:00:00"/>
    <n v="2"/>
    <s v="Training - SQL"/>
    <s v="Training "/>
    <s v=" SQL"/>
    <s v="Madison Hill"/>
    <s v="Bob Turner"/>
    <n v="58"/>
    <n v="1"/>
  </r>
  <r>
    <x v="711"/>
    <n v="5059"/>
    <d v="2010-11-09T00:00:00"/>
    <n v="5"/>
    <n v="800"/>
    <n v="0.1"/>
    <n v="160"/>
    <n v="720"/>
    <s v="Randy Arnett"/>
    <s v="SanDisk Corporation"/>
    <s v="Electronic Components"/>
    <s v="Technology"/>
    <s v="Dalton"/>
    <n v="30721"/>
    <s v="Georgia"/>
    <s v="South"/>
    <d v="2010-11-11T00:00:00"/>
    <n v="2"/>
    <s v="Development - Java"/>
    <s v="Development "/>
    <s v=" Java"/>
    <s v="Liam Franklin"/>
    <s v="Frank Mitchell"/>
    <n v="52"/>
    <n v="1"/>
  </r>
  <r>
    <x v="712"/>
    <n v="5061"/>
    <d v="2010-08-13T00:00:00"/>
    <n v="4"/>
    <n v="480"/>
    <n v="0"/>
    <n v="120"/>
    <n v="480"/>
    <s v="Sean Kipp"/>
    <s v="Google Inc."/>
    <s v="Computer Software: Programming, Data Processing"/>
    <s v="Technology"/>
    <s v="Minneapolis"/>
    <n v="55407"/>
    <s v="Minnesota"/>
    <s v="Central"/>
    <d v="2010-08-15T00:00:00"/>
    <n v="2"/>
    <s v="Development - Business Logic"/>
    <s v="Development "/>
    <s v=" Business Logic"/>
    <s v="Sophia Dixon"/>
    <s v="Josh Martinez"/>
    <n v="71"/>
    <n v="1"/>
  </r>
  <r>
    <x v="713"/>
    <n v="5092"/>
    <d v="2011-10-29T00:00:00"/>
    <n v="3"/>
    <n v="375"/>
    <n v="0.1"/>
    <n v="125"/>
    <n v="337.5"/>
    <s v="John Doherty"/>
    <s v="Mattel, Inc."/>
    <s v="Recreational Products/Toys"/>
    <s v="Consumer Non-Durables"/>
    <s v="Prior Lake"/>
    <s v="55372"/>
    <s v="Minnesota"/>
    <s v="Central"/>
    <d v="2011-10-29T00:00:00"/>
    <n v="0"/>
    <s v="Training - Tableau"/>
    <s v="Training "/>
    <s v=" Tableau"/>
    <s v="Mason Gibson"/>
    <s v="Josh Martinez"/>
    <n v="71"/>
    <n v="1"/>
  </r>
  <r>
    <x v="714"/>
    <n v="5092"/>
    <d v="2011-10-29T00:00:00"/>
    <n v="25"/>
    <n v="2750"/>
    <n v="0.06"/>
    <n v="110"/>
    <n v="2585"/>
    <s v="John Doherty"/>
    <s v="Mattel, Inc."/>
    <s v="Recreational Products/Toys"/>
    <s v="Consumer Non-Durables"/>
    <s v="Prior Lake"/>
    <s v="55372"/>
    <s v="Minnesota"/>
    <s v="Central"/>
    <d v="2011-11-03T00:00:00"/>
    <n v="5"/>
    <s v="Development - Python"/>
    <s v="Development "/>
    <s v=" Python"/>
    <s v="Daniel Tusk"/>
    <s v="Josh Martinez"/>
    <n v="45"/>
    <n v="1"/>
  </r>
  <r>
    <x v="715"/>
    <n v="5094"/>
    <d v="2010-03-28T00:00:00"/>
    <n v="2"/>
    <n v="240"/>
    <n v="0.06"/>
    <n v="120"/>
    <n v="225.6"/>
    <s v="Mark Steele"/>
    <s v="Microsoft Corporation"/>
    <s v="Computer Software: Prepackaged Software"/>
    <s v="Technology"/>
    <s v="Pasadena"/>
    <n v="91104"/>
    <s v="California"/>
    <s v="West"/>
    <d v="2010-03-30T00:00:00"/>
    <n v="2"/>
    <s v="Development - Business Logic"/>
    <s v="Development "/>
    <s v=" Business Logic"/>
    <s v="Mia Moore"/>
    <s v="Bob Turner"/>
    <n v="51"/>
    <n v="1"/>
  </r>
  <r>
    <x v="716"/>
    <n v="5095"/>
    <d v="2012-04-21T00:00:00"/>
    <n v="7"/>
    <n v="1050"/>
    <n v="0.01"/>
    <n v="150"/>
    <n v="1039.5"/>
    <s v="Lauren Bern"/>
    <s v="Cognizant Technology Solutions Corporation"/>
    <s v="EDP Services"/>
    <s v="Technology"/>
    <s v="Durango"/>
    <n v="81301"/>
    <s v="Colorado"/>
    <s v="West"/>
    <d v="2012-04-22T00:00:00"/>
    <n v="1"/>
    <s v="Consulting - Market Research"/>
    <s v="Consulting "/>
    <s v=" Market Research"/>
    <s v="Ava Wilson"/>
    <s v="Bob Turner"/>
    <n v="67"/>
    <n v="1"/>
  </r>
  <r>
    <x v="717"/>
    <n v="5121"/>
    <d v="2012-05-10T00:00:00"/>
    <n v="45"/>
    <n v="6750"/>
    <n v="7.0000000000000007E-2"/>
    <n v="150"/>
    <n v="6277.5"/>
    <s v="Ralph Eplett"/>
    <s v="Sigma-Aldrich Corporation"/>
    <s v="Specialty Chemicals"/>
    <s v="Consumer Durables"/>
    <s v="Jackson"/>
    <n v="49201"/>
    <s v="Michigan"/>
    <s v="Central"/>
    <d v="2012-05-11T00:00:00"/>
    <n v="1"/>
    <s v="Consulting - Market Research"/>
    <s v="Consulting "/>
    <s v=" Market Research"/>
    <s v="Emily Taylor"/>
    <s v="Josh Martinez"/>
    <n v="62"/>
    <n v="1"/>
  </r>
  <r>
    <x v="718"/>
    <n v="5153"/>
    <d v="2011-08-25T00:00:00"/>
    <n v="37"/>
    <n v="4625"/>
    <n v="0.04"/>
    <n v="125"/>
    <n v="4440"/>
    <s v="Helen Zewe"/>
    <s v="Alexion Pharmaceuticals, Inc."/>
    <s v="Major Pharmaceuticals"/>
    <s v="Health Care"/>
    <s v="Merrillville"/>
    <n v="46410"/>
    <s v="Indiana"/>
    <s v="Central"/>
    <d v="2011-08-27T00:00:00"/>
    <n v="2"/>
    <s v="Training - Development"/>
    <s v="Training "/>
    <s v=" Development"/>
    <s v="Liam Franklin"/>
    <s v="Josh Martinez"/>
    <n v="52"/>
    <n v="1"/>
  </r>
  <r>
    <x v="719"/>
    <n v="5155"/>
    <d v="2009-06-11T00:00:00"/>
    <n v="14"/>
    <n v="2100"/>
    <n v="0.01"/>
    <n v="150"/>
    <n v="2079"/>
    <s v="Pete Tran"/>
    <s v="Netflix, Inc."/>
    <s v="Consumer Electronics/Video Chains"/>
    <s v="Consumer Services"/>
    <s v="Edgewood"/>
    <n v="21040"/>
    <s v="Maryland"/>
    <s v="East"/>
    <d v="2009-06-12T00:00:00"/>
    <n v="1"/>
    <s v="Consulting - Business Model"/>
    <s v="Consulting "/>
    <s v=" Business Model"/>
    <s v="Mia Moore"/>
    <s v="Allen Young"/>
    <n v="51"/>
    <n v="1"/>
  </r>
  <r>
    <x v="720"/>
    <n v="5188"/>
    <d v="2011-03-01T00:00:00"/>
    <n v="24"/>
    <n v="2640"/>
    <n v="0.05"/>
    <n v="110"/>
    <n v="2508"/>
    <s v="Bradley Fjeld"/>
    <s v="Verisk Analytics, Inc."/>
    <s v="EDP Services"/>
    <s v="Technology"/>
    <s v="West Hollywood"/>
    <n v="90069"/>
    <s v="California"/>
    <s v="West"/>
    <d v="2011-03-04T00:00:00"/>
    <n v="3"/>
    <s v="Development - Python"/>
    <s v="Development "/>
    <s v=" Python"/>
    <s v="Ava Wilson"/>
    <s v="Bob Turner"/>
    <n v="67"/>
    <n v="1"/>
  </r>
  <r>
    <x v="721"/>
    <n v="5189"/>
    <d v="2010-11-25T00:00:00"/>
    <n v="12"/>
    <n v="1800"/>
    <n v="0.05"/>
    <n v="150"/>
    <n v="1710"/>
    <s v="Evan Castell"/>
    <s v="Marriott International"/>
    <s v="Hotels/Resorts"/>
    <s v="Consumer Services"/>
    <s v="La Mesa"/>
    <n v="91941"/>
    <s v="California"/>
    <s v="West"/>
    <d v="2010-12-02T00:00:00"/>
    <n v="7"/>
    <s v="Consulting - Business Model"/>
    <s v="Consulting "/>
    <s v=" Business Model"/>
    <s v="Daniel Tusk"/>
    <s v="Bob Turner"/>
    <n v="45"/>
    <n v="1"/>
  </r>
  <r>
    <x v="722"/>
    <n v="5189"/>
    <d v="2010-11-25T00:00:00"/>
    <n v="14"/>
    <n v="2800"/>
    <n v="0.03"/>
    <n v="200"/>
    <n v="2716"/>
    <s v="Evan Castell"/>
    <s v="Marriott International"/>
    <s v="Hotels/Resorts"/>
    <s v="Consumer Services"/>
    <s v="Lakewood"/>
    <s v="08701"/>
    <s v="New Jersey"/>
    <s v="East"/>
    <d v="2010-11-27T00:00:00"/>
    <n v="2"/>
    <s v="Development - Big Data"/>
    <s v="Development "/>
    <s v=" Big Data"/>
    <s v="Madison Hill"/>
    <s v="Allen Young"/>
    <n v="58"/>
    <n v="1"/>
  </r>
  <r>
    <x v="723"/>
    <n v="5189"/>
    <d v="2010-11-25T00:00:00"/>
    <n v="8"/>
    <n v="960"/>
    <n v="0.06"/>
    <n v="120"/>
    <n v="902.4"/>
    <s v="Evan Castell"/>
    <s v="Marriott International"/>
    <s v="Hotels/Resorts"/>
    <s v="Consumer Services"/>
    <s v="Lewiston"/>
    <s v="04240"/>
    <s v="Maine"/>
    <s v="East"/>
    <d v="2010-11-27T00:00:00"/>
    <n v="2"/>
    <s v="Development - Business Logic"/>
    <s v="Development "/>
    <s v=" Business Logic"/>
    <s v="Daniel Tusk"/>
    <s v="Allen Young"/>
    <n v="45"/>
    <n v="1"/>
  </r>
  <r>
    <x v="724"/>
    <n v="5217"/>
    <d v="2011-10-12T00:00:00"/>
    <n v="8"/>
    <n v="1360"/>
    <n v="0.03"/>
    <n v="170"/>
    <n v="1319.2"/>
    <s v="Lycoris Stevenson"/>
    <s v="Intuitive Surgical, Inc."/>
    <s v="Industrial Specialties"/>
    <s v="Health Care"/>
    <s v="Jacksonville"/>
    <n v="28540"/>
    <s v="North Carolina"/>
    <s v="South"/>
    <d v="2011-10-12T00:00:00"/>
    <n v="0"/>
    <s v="Development - .Net"/>
    <s v="Development "/>
    <s v=" .Net"/>
    <s v="Jayden Hamilton"/>
    <s v="Frank Mitchell"/>
    <n v="71"/>
    <n v="1"/>
  </r>
  <r>
    <x v="725"/>
    <n v="5217"/>
    <d v="2011-10-12T00:00:00"/>
    <n v="11"/>
    <n v="2200"/>
    <n v="0.09"/>
    <n v="200"/>
    <n v="2002"/>
    <s v="Lycoris Stevenson"/>
    <s v="Intuitive Surgical, Inc."/>
    <s v="Industrial Specialties"/>
    <s v="Health Care"/>
    <s v="Jacksonville"/>
    <n v="28540"/>
    <s v="North Carolina"/>
    <s v="South"/>
    <d v="2011-10-14T00:00:00"/>
    <n v="2"/>
    <s v="Development - Scala"/>
    <s v="Development "/>
    <s v=" Scala"/>
    <s v="Abigail Young"/>
    <s v="Frank Mitchell"/>
    <n v="50"/>
    <n v="1"/>
  </r>
  <r>
    <x v="726"/>
    <n v="5221"/>
    <d v="2011-06-08T00:00:00"/>
    <n v="48"/>
    <n v="7200"/>
    <n v="7.0000000000000007E-2"/>
    <n v="150"/>
    <n v="6696"/>
    <s v="Robert Franz"/>
    <s v="Analog Devices, Inc."/>
    <s v="Semiconductors"/>
    <s v="Technology"/>
    <s v="Clarksville"/>
    <n v="37042"/>
    <s v="Tennessee"/>
    <s v="South"/>
    <d v="2011-06-10T00:00:00"/>
    <n v="2"/>
    <s v="Consulting - Business Model"/>
    <s v="Consulting "/>
    <s v=" Business Model"/>
    <s v="Liam Franklin"/>
    <s v="Frank Mitchell"/>
    <n v="52"/>
    <n v="1"/>
  </r>
  <r>
    <x v="727"/>
    <n v="5222"/>
    <d v="2009-05-26T00:00:00"/>
    <n v="40"/>
    <n v="5000"/>
    <n v="0.01"/>
    <n v="125"/>
    <n v="4950"/>
    <s v="Tonja Murray"/>
    <s v="Biogen Idec Inc."/>
    <s v="Biotechnology: Biological Products (No Diagnostic Substances)"/>
    <s v="Health Care"/>
    <s v="Longview"/>
    <n v="98632"/>
    <s v="Washington"/>
    <s v="West"/>
    <d v="2009-05-27T00:00:00"/>
    <n v="1"/>
    <s v="Training - Javascript"/>
    <s v="Training "/>
    <s v=" Javascript"/>
    <s v="Ethan Bird"/>
    <s v="Bob Turner"/>
    <n v="60"/>
    <n v="1"/>
  </r>
  <r>
    <x v="728"/>
    <n v="5251"/>
    <d v="2011-04-11T00:00:00"/>
    <n v="38"/>
    <n v="5700"/>
    <n v="0.05"/>
    <n v="150"/>
    <n v="5415"/>
    <s v="Tamara O'Brill"/>
    <s v="Symantec Corporation"/>
    <s v="Computer Software: Prepackaged Software"/>
    <s v="Technology"/>
    <s v="Pflugerville"/>
    <n v="78660"/>
    <s v="Texas"/>
    <s v="Central"/>
    <d v="2011-04-13T00:00:00"/>
    <n v="2"/>
    <s v="Consulting - Market Research"/>
    <s v="Consulting "/>
    <s v=" Market Research"/>
    <s v="Madison Hill"/>
    <s v="Josh Martinez"/>
    <n v="58"/>
    <n v="1"/>
  </r>
  <r>
    <x v="729"/>
    <n v="5254"/>
    <d v="2012-07-25T00:00:00"/>
    <n v="31"/>
    <n v="4650"/>
    <n v="0.08"/>
    <n v="150"/>
    <n v="4278"/>
    <s v="William Jacobs"/>
    <s v="Facebook, Inc."/>
    <s v="Computer Software: Programming, Data Processing"/>
    <s v="Technology"/>
    <s v="Hinesville"/>
    <n v="31313"/>
    <s v="Georgia"/>
    <s v="South"/>
    <d v="2012-07-27T00:00:00"/>
    <n v="2"/>
    <s v="Consulting - Market Research"/>
    <s v="Consulting "/>
    <s v=" Market Research"/>
    <s v="Ethan Bird"/>
    <s v="Frank Mitchell"/>
    <n v="60"/>
    <n v="1"/>
  </r>
  <r>
    <x v="730"/>
    <n v="5281"/>
    <d v="2011-11-01T00:00:00"/>
    <n v="36"/>
    <n v="4500"/>
    <n v="0"/>
    <n v="125"/>
    <n v="4500"/>
    <s v="Irene Rosenberg"/>
    <s v="Celgene Corporation"/>
    <s v="Major Pharmaceuticals"/>
    <s v="Health Care"/>
    <s v="Palm Coast"/>
    <n v="32137"/>
    <s v="Florida"/>
    <s v="South"/>
    <d v="2011-11-02T00:00:00"/>
    <n v="1"/>
    <s v="Training - Development"/>
    <s v="Training "/>
    <s v=" Development"/>
    <s v="Emily Taylor"/>
    <s v="Frank Mitchell"/>
    <n v="62"/>
    <n v="1"/>
  </r>
  <r>
    <x v="731"/>
    <n v="5281"/>
    <d v="2011-11-01T00:00:00"/>
    <n v="14"/>
    <n v="1750"/>
    <n v="0.1"/>
    <n v="125"/>
    <n v="1575"/>
    <s v="Irene Rosenberg"/>
    <s v="Celgene Corporation"/>
    <s v="Major Pharmaceuticals"/>
    <s v="Health Care"/>
    <s v="Palm Coast"/>
    <n v="32137"/>
    <s v="Florida"/>
    <s v="South"/>
    <d v="2011-11-02T00:00:00"/>
    <n v="1"/>
    <s v="Training - SQL"/>
    <s v="Training "/>
    <s v=" SQL"/>
    <s v="Noah Smith"/>
    <s v="Frank Mitchell"/>
    <n v="59"/>
    <n v="1"/>
  </r>
  <r>
    <x v="732"/>
    <n v="5283"/>
    <d v="2009-06-03T00:00:00"/>
    <n v="23"/>
    <n v="3450"/>
    <n v="0.03"/>
    <n v="150"/>
    <n v="3346.5"/>
    <s v="Gary Monton"/>
    <s v="SBA Communications Corporation"/>
    <s v="Telecommunications Equipment"/>
    <s v="Consumer Services"/>
    <s v="Weslaco"/>
    <n v="78596"/>
    <s v="Texas"/>
    <s v="Central"/>
    <d v="2009-06-05T00:00:00"/>
    <n v="2"/>
    <s v="Consulting - Market Research"/>
    <s v="Consulting "/>
    <s v=" Market Research"/>
    <s v="Emma Watson"/>
    <s v="Josh Martinez"/>
    <n v="67"/>
    <n v="1"/>
  </r>
  <r>
    <x v="733"/>
    <n v="5284"/>
    <d v="2011-07-08T00:00:00"/>
    <n v="7"/>
    <n v="1120"/>
    <n v="0.1"/>
    <n v="160"/>
    <n v="1008"/>
    <s v="Annie Ashbrook"/>
    <s v="Google Inc."/>
    <s v="Computer Software: Programming, Data Processing"/>
    <s v="Technology"/>
    <s v="Oak Lawn"/>
    <n v="60453"/>
    <s v="Illinois"/>
    <s v="Central"/>
    <d v="2011-07-10T00:00:00"/>
    <n v="2"/>
    <s v="Development - Java"/>
    <s v="Development "/>
    <s v=" Java"/>
    <s v="Ethan Bird"/>
    <s v="Josh Martinez"/>
    <n v="60"/>
    <n v="1"/>
  </r>
  <r>
    <x v="734"/>
    <n v="5316"/>
    <d v="2009-01-30T00:00:00"/>
    <n v="42"/>
    <n v="6300"/>
    <n v="0.1"/>
    <n v="150"/>
    <n v="5670"/>
    <s v="Clay Polking"/>
    <s v="Marriott International"/>
    <s v="Hotels/Resorts"/>
    <s v="Consumer Services"/>
    <s v="Rock Island"/>
    <n v="61201"/>
    <s v="Illinois"/>
    <s v="Central"/>
    <d v="2009-02-01T00:00:00"/>
    <n v="2"/>
    <s v="Consulting - Business Model"/>
    <s v="Consulting "/>
    <s v=" Business Model"/>
    <s v="Jacob Manziel"/>
    <s v="Josh Martinez"/>
    <n v="57"/>
    <n v="1"/>
  </r>
  <r>
    <x v="735"/>
    <n v="5317"/>
    <d v="2009-09-08T00:00:00"/>
    <n v="38"/>
    <n v="6080"/>
    <n v="0.09"/>
    <n v="160"/>
    <n v="5532.8"/>
    <s v="Christopher Brandow"/>
    <s v="Illumina, Inc."/>
    <s v="Biotechnology: Laboratory Analytical Instruments"/>
    <s v="Capital Goods"/>
    <s v="Thornton"/>
    <n v="80229"/>
    <s v="Colorado"/>
    <s v="West"/>
    <d v="2009-09-15T00:00:00"/>
    <n v="7"/>
    <s v="Development - Java"/>
    <s v="Development "/>
    <s v=" Java"/>
    <s v="Noah Smith"/>
    <s v="Bob Turner"/>
    <n v="59"/>
    <n v="1"/>
  </r>
  <r>
    <x v="736"/>
    <n v="5317"/>
    <d v="2009-09-08T00:00:00"/>
    <n v="10"/>
    <n v="1250"/>
    <n v="7.0000000000000007E-2"/>
    <n v="125"/>
    <n v="1162.5"/>
    <s v="Christopher Brandow"/>
    <s v="Illumina, Inc."/>
    <s v="Biotechnology: Laboratory Analytical Instruments"/>
    <s v="Capital Goods"/>
    <s v="Thornton"/>
    <n v="80229"/>
    <s v="Colorado"/>
    <s v="West"/>
    <d v="2009-09-15T00:00:00"/>
    <n v="7"/>
    <s v="Training - Tableau"/>
    <s v="Training "/>
    <s v=" Tableau"/>
    <s v="William Bufont"/>
    <s v="Bob Turner"/>
    <n v="62"/>
    <n v="1"/>
  </r>
  <r>
    <x v="737"/>
    <n v="5317"/>
    <d v="2009-09-08T00:00:00"/>
    <n v="25"/>
    <n v="3750"/>
    <n v="0.06"/>
    <n v="150"/>
    <n v="3525"/>
    <s v="Christopher Brandow"/>
    <s v="Illumina, Inc."/>
    <s v="Biotechnology: Laboratory Analytical Instruments"/>
    <s v="Capital Goods"/>
    <s v="Thornton"/>
    <n v="80229"/>
    <s v="Colorado"/>
    <s v="West"/>
    <d v="2009-09-15T00:00:00"/>
    <n v="7"/>
    <s v="Consulting - Market Research"/>
    <s v="Consulting "/>
    <s v=" Market Research"/>
    <s v="Ava Wilson"/>
    <s v="Bob Turner"/>
    <n v="67"/>
    <n v="1"/>
  </r>
  <r>
    <x v="738"/>
    <n v="5318"/>
    <d v="2010-04-03T00:00:00"/>
    <n v="8"/>
    <n v="1360"/>
    <n v="0.08"/>
    <n v="170"/>
    <n v="1251.2"/>
    <s v="Matt Miller"/>
    <s v="PACCAR Inc."/>
    <s v="Auto Manufacturing"/>
    <s v="Capital Goods"/>
    <s v="Fort Dodge"/>
    <n v="50501"/>
    <s v="Iowa"/>
    <s v="Central"/>
    <d v="2010-04-05T00:00:00"/>
    <n v="2"/>
    <s v="Development - .Net"/>
    <s v="Development "/>
    <s v=" .Net"/>
    <s v="Michael Alister"/>
    <s v="Josh Martinez"/>
    <n v="68"/>
    <n v="1"/>
  </r>
  <r>
    <x v="739"/>
    <n v="5318"/>
    <d v="2010-04-03T00:00:00"/>
    <n v="29"/>
    <n v="4350"/>
    <n v="0.03"/>
    <n v="150"/>
    <n v="4219.5"/>
    <s v="Matt Miller"/>
    <s v="PACCAR Inc."/>
    <s v="Auto Manufacturing"/>
    <s v="Capital Goods"/>
    <s v="Fort Dodge"/>
    <n v="50501"/>
    <s v="Iowa"/>
    <s v="Central"/>
    <d v="2010-04-04T00:00:00"/>
    <n v="1"/>
    <s v="Consulting - Market Research"/>
    <s v="Consulting "/>
    <s v=" Market Research"/>
    <s v="Elizabeth Carter"/>
    <s v="Josh Martinez"/>
    <n v="52"/>
    <n v="1"/>
  </r>
  <r>
    <x v="740"/>
    <n v="5346"/>
    <d v="2010-12-25T00:00:00"/>
    <n v="34"/>
    <n v="4250"/>
    <n v="7.0000000000000007E-2"/>
    <n v="125"/>
    <n v="3952.4999999999995"/>
    <s v="Khloe Jacobs"/>
    <s v="CA Inc."/>
    <s v="Computer Software: Prepackaged Software"/>
    <s v="Technology"/>
    <s v="Roseville"/>
    <n v="48066"/>
    <s v="Michigan"/>
    <s v="Central"/>
    <d v="2010-12-26T00:00:00"/>
    <n v="1"/>
    <s v="Training - SQL"/>
    <s v="Training "/>
    <s v=" SQL"/>
    <s v="Jayden Hamilton"/>
    <s v="Josh Martinez"/>
    <n v="71"/>
    <n v="1"/>
  </r>
  <r>
    <x v="741"/>
    <n v="5346"/>
    <d v="2010-12-25T00:00:00"/>
    <n v="45"/>
    <n v="5625"/>
    <n v="0.1"/>
    <n v="125"/>
    <n v="5062.5"/>
    <s v="Khloe Jacobs"/>
    <s v="CA Inc."/>
    <s v="Computer Software: Prepackaged Software"/>
    <s v="Technology"/>
    <s v="Roseville"/>
    <n v="48066"/>
    <s v="Michigan"/>
    <s v="Central"/>
    <d v="2010-12-27T00:00:00"/>
    <n v="2"/>
    <s v="Training - Javascript"/>
    <s v="Training "/>
    <s v=" Javascript"/>
    <s v="Emma Watson"/>
    <s v="Josh Martinez"/>
    <n v="67"/>
    <n v="1"/>
  </r>
  <r>
    <x v="742"/>
    <n v="5346"/>
    <d v="2010-12-25T00:00:00"/>
    <n v="17"/>
    <n v="2125"/>
    <n v="0.08"/>
    <n v="125"/>
    <n v="1955"/>
    <s v="Khloe Jacobs"/>
    <s v="CA Inc."/>
    <s v="Computer Software: Prepackaged Software"/>
    <s v="Technology"/>
    <s v="Royal Oak"/>
    <n v="48073"/>
    <s v="Michigan"/>
    <s v="Central"/>
    <d v="2010-12-27T00:00:00"/>
    <n v="2"/>
    <s v="Training - Tableau"/>
    <s v="Training "/>
    <s v=" Tableau"/>
    <s v="Michael Alister"/>
    <s v="Josh Martinez"/>
    <n v="68"/>
    <n v="1"/>
  </r>
  <r>
    <x v="743"/>
    <n v="5347"/>
    <d v="2011-02-21T00:00:00"/>
    <n v="7"/>
    <n v="1050"/>
    <n v="0.04"/>
    <n v="150"/>
    <n v="1008"/>
    <s v="Kelly Arnett"/>
    <s v="Activision Blizzard, Inc"/>
    <s v="Computer Software: Prepackaged Software"/>
    <s v="Technology"/>
    <s v="Clearfield"/>
    <n v="84015"/>
    <s v="Utah"/>
    <s v="West"/>
    <d v="2011-02-23T00:00:00"/>
    <n v="2"/>
    <s v="Consulting - Market Research"/>
    <s v="Consulting "/>
    <s v=" Market Research"/>
    <s v="Mia Moore"/>
    <s v="Bob Turner"/>
    <n v="51"/>
    <n v="1"/>
  </r>
  <r>
    <x v="744"/>
    <n v="5347"/>
    <d v="2011-02-21T00:00:00"/>
    <n v="39"/>
    <n v="5850"/>
    <n v="0.05"/>
    <n v="150"/>
    <n v="5557.5"/>
    <s v="Kelly Arnett"/>
    <s v="Activision Blizzard, Inc"/>
    <s v="Computer Software: Prepackaged Software"/>
    <s v="Technology"/>
    <s v="Clearfield"/>
    <n v="84015"/>
    <s v="Utah"/>
    <s v="West"/>
    <d v="2011-02-24T00:00:00"/>
    <n v="3"/>
    <s v="Consulting - Market Research"/>
    <s v="Consulting "/>
    <s v=" Market Research"/>
    <s v="Abigail Young"/>
    <s v="Bob Turner"/>
    <n v="50"/>
    <n v="1"/>
  </r>
  <r>
    <x v="745"/>
    <n v="5347"/>
    <d v="2011-02-21T00:00:00"/>
    <n v="1"/>
    <n v="150"/>
    <n v="0.01"/>
    <n v="150"/>
    <n v="148.5"/>
    <s v="Kelly Arnett"/>
    <s v="Activision Blizzard, Inc"/>
    <s v="Computer Software: Prepackaged Software"/>
    <s v="Technology"/>
    <s v="Clearfield"/>
    <n v="84015"/>
    <s v="Utah"/>
    <s v="West"/>
    <d v="2011-02-22T00:00:00"/>
    <n v="1"/>
    <s v="Consulting - Market Research"/>
    <s v="Consulting "/>
    <s v=" Market Research"/>
    <s v="Ava Wilson"/>
    <s v="Bob Turner"/>
    <n v="67"/>
    <n v="1"/>
  </r>
  <r>
    <x v="746"/>
    <n v="5350"/>
    <d v="2010-10-09T00:00:00"/>
    <n v="39"/>
    <n v="6630"/>
    <n v="0.03"/>
    <n v="170"/>
    <n v="6431.0999999999995"/>
    <s v="Carl Grace"/>
    <s v="Cerner Corporation"/>
    <s v="EDP Services"/>
    <s v="Technology"/>
    <s v="Carson City"/>
    <n v="89701"/>
    <s v="Nevada"/>
    <s v="West"/>
    <d v="2010-10-11T00:00:00"/>
    <n v="2"/>
    <s v="Development - .Net"/>
    <s v="Development "/>
    <s v=" .Net"/>
    <s v="Noah Smith"/>
    <s v="Bob Turner"/>
    <n v="59"/>
    <n v="1"/>
  </r>
  <r>
    <x v="747"/>
    <n v="5350"/>
    <d v="2010-10-09T00:00:00"/>
    <n v="50"/>
    <n v="10000"/>
    <n v="0.08"/>
    <n v="200"/>
    <n v="9200"/>
    <s v="Carl Grace"/>
    <s v="Cerner Corporation"/>
    <s v="EDP Services"/>
    <s v="Technology"/>
    <s v="Columbus"/>
    <s v="39701"/>
    <s v="Mississippi"/>
    <s v="South"/>
    <d v="2010-10-16T00:00:00"/>
    <n v="7"/>
    <s v="Development - Big Data"/>
    <s v="Development "/>
    <s v=" Big Data"/>
    <s v="Madison Hill"/>
    <s v="Frank Mitchell"/>
    <n v="58"/>
    <n v="1"/>
  </r>
  <r>
    <x v="748"/>
    <n v="5378"/>
    <d v="2012-10-24T00:00:00"/>
    <n v="6"/>
    <n v="750"/>
    <n v="0.01"/>
    <n v="125"/>
    <n v="742.5"/>
    <s v="Christine Armold"/>
    <s v="Keurig Green Mountain, Inc."/>
    <s v="Packaged Foods"/>
    <s v="Consumer Non-Durables"/>
    <s v="Rose Hill"/>
    <s v="24281"/>
    <s v="Virginia"/>
    <s v="South"/>
    <d v="2012-10-26T00:00:00"/>
    <n v="2"/>
    <s v="Training - SQL"/>
    <s v="Training "/>
    <s v=" SQL"/>
    <s v="Olivia Sullivan"/>
    <s v="Frank Mitchell"/>
    <n v="53"/>
    <n v="1"/>
  </r>
  <r>
    <x v="749"/>
    <n v="5381"/>
    <d v="2010-01-28T00:00:00"/>
    <n v="47"/>
    <n v="5875"/>
    <n v="7.0000000000000007E-2"/>
    <n v="125"/>
    <n v="5463.75"/>
    <s v="Edward Bzostek"/>
    <s v="Equinix, Inc."/>
    <s v="Telecommunications Equipment"/>
    <s v="Public Utilities"/>
    <s v="The Colony"/>
    <n v="75056"/>
    <s v="Texas"/>
    <s v="Central"/>
    <d v="2010-02-04T00:00:00"/>
    <n v="7"/>
    <s v="Training - SQL"/>
    <s v="Training "/>
    <s v=" SQL"/>
    <s v="Isabella Douglas"/>
    <s v="Josh Martinez"/>
    <n v="75"/>
    <n v="1"/>
  </r>
  <r>
    <x v="750"/>
    <n v="5381"/>
    <d v="2010-01-28T00:00:00"/>
    <n v="27"/>
    <n v="2970"/>
    <n v="0.09"/>
    <n v="110"/>
    <n v="2702.7000000000003"/>
    <s v="Edward Bzostek"/>
    <s v="Equinix, Inc."/>
    <s v="Telecommunications Equipment"/>
    <s v="Public Utilities"/>
    <s v="The Colony"/>
    <n v="75056"/>
    <s v="Texas"/>
    <s v="Central"/>
    <d v="2010-02-04T00:00:00"/>
    <n v="7"/>
    <s v="Development - Python"/>
    <s v="Development "/>
    <s v=" Python"/>
    <s v="Ava Wilson"/>
    <s v="Josh Martinez"/>
    <n v="67"/>
    <n v="1"/>
  </r>
  <r>
    <x v="751"/>
    <n v="5382"/>
    <d v="2012-01-12T00:00:00"/>
    <n v="30"/>
    <n v="3750"/>
    <n v="0.05"/>
    <n v="125"/>
    <n v="3562.5"/>
    <s v="Michelle Crier"/>
    <s v="Automatic Data Processing, Inc."/>
    <s v="EDP Services"/>
    <s v="Technology"/>
    <s v="Crofton"/>
    <n v="21114"/>
    <s v="Maryland"/>
    <s v="East"/>
    <d v="2012-01-19T00:00:00"/>
    <n v="7"/>
    <s v="Training - SQL"/>
    <s v="Training "/>
    <s v=" SQL"/>
    <s v="Elizabeth Carter"/>
    <s v="Allen Young"/>
    <n v="52"/>
    <n v="1"/>
  </r>
  <r>
    <x v="752"/>
    <n v="5408"/>
    <d v="2012-07-20T00:00:00"/>
    <n v="20"/>
    <n v="4000"/>
    <n v="0.01"/>
    <n v="200"/>
    <n v="3960"/>
    <s v="Bobby Childs"/>
    <s v="Tractor Supply Company"/>
    <s v="RETAIL: Building Materials"/>
    <s v="Consumer Services"/>
    <s v="San Luis Obispo"/>
    <n v="93405"/>
    <s v="California"/>
    <s v="West"/>
    <d v="2012-07-27T00:00:00"/>
    <n v="7"/>
    <s v="Development - Scala"/>
    <s v="Development "/>
    <s v=" Scala"/>
    <s v="Isabella Douglas"/>
    <s v="Bob Turner"/>
    <n v="75"/>
    <n v="1"/>
  </r>
  <r>
    <x v="753"/>
    <n v="5408"/>
    <d v="2012-07-20T00:00:00"/>
    <n v="11"/>
    <n v="1375"/>
    <n v="0.04"/>
    <n v="125"/>
    <n v="1320"/>
    <s v="Bobby Childs"/>
    <s v="Tractor Supply Company"/>
    <s v="RETAIL: Building Materials"/>
    <s v="Consumer Services"/>
    <s v="San Luis Obispo"/>
    <n v="93405"/>
    <s v="California"/>
    <s v="West"/>
    <d v="2012-07-29T00:00:00"/>
    <n v="9"/>
    <s v="Training - SQL"/>
    <s v="Training "/>
    <s v=" SQL"/>
    <s v="Noah Smith"/>
    <s v="Bob Turner"/>
    <n v="59"/>
    <n v="1"/>
  </r>
  <r>
    <x v="754"/>
    <n v="5409"/>
    <d v="2012-01-08T00:00:00"/>
    <n v="11"/>
    <n v="1210"/>
    <n v="0.01"/>
    <n v="110"/>
    <n v="1197.9000000000001"/>
    <s v="Don McCrary"/>
    <s v="Cerner Corporation"/>
    <s v="EDP Services"/>
    <s v="Technology"/>
    <s v="Burbank"/>
    <n v="60459"/>
    <s v="Illinois"/>
    <s v="Central"/>
    <d v="2012-01-13T00:00:00"/>
    <n v="5"/>
    <s v="Development - Python"/>
    <s v="Development "/>
    <s v=" Python"/>
    <s v="Olivia Sullivan"/>
    <s v="Josh Martinez"/>
    <n v="53"/>
    <n v="1"/>
  </r>
  <r>
    <x v="755"/>
    <n v="5414"/>
    <d v="2010-03-24T00:00:00"/>
    <n v="14"/>
    <n v="2800"/>
    <n v="0.1"/>
    <n v="200"/>
    <n v="2520"/>
    <s v="Michelle Crier"/>
    <s v="Automatic Data Processing, Inc."/>
    <s v="EDP Services"/>
    <s v="Technology"/>
    <s v="Crofton"/>
    <n v="21114"/>
    <s v="Maryland"/>
    <s v="East"/>
    <d v="2010-03-25T00:00:00"/>
    <n v="1"/>
    <s v="Development - Big Data"/>
    <s v="Development "/>
    <s v=" Big Data"/>
    <s v="William Bufont"/>
    <s v="Allen Young"/>
    <n v="62"/>
    <n v="1"/>
  </r>
  <r>
    <x v="756"/>
    <n v="5441"/>
    <d v="2009-07-20T00:00:00"/>
    <n v="34"/>
    <n v="3740"/>
    <n v="0.02"/>
    <n v="110"/>
    <n v="3665.2"/>
    <s v="Brendan Smith"/>
    <s v="Yahoo! Inc."/>
    <s v="EDP Services"/>
    <s v="Technology"/>
    <s v="Seatac"/>
    <n v="98158"/>
    <s v="Washington"/>
    <s v="West"/>
    <d v="2009-07-22T00:00:00"/>
    <n v="2"/>
    <s v="Development - Python"/>
    <s v="Development "/>
    <s v=" Python"/>
    <s v="Jacob Manziel"/>
    <s v="Bob Turner"/>
    <n v="57"/>
    <n v="1"/>
  </r>
  <r>
    <x v="757"/>
    <n v="5441"/>
    <d v="2009-07-20T00:00:00"/>
    <n v="16"/>
    <n v="3200"/>
    <n v="0.04"/>
    <n v="200"/>
    <n v="3072"/>
    <s v="Brendan Smith"/>
    <s v="Yahoo! Inc."/>
    <s v="EDP Services"/>
    <s v="Technology"/>
    <s v="Seatac"/>
    <n v="98158"/>
    <s v="Washington"/>
    <s v="West"/>
    <d v="2009-07-21T00:00:00"/>
    <n v="1"/>
    <s v="Development - Big Data"/>
    <s v="Development "/>
    <s v=" Big Data"/>
    <s v="Alexander Edison"/>
    <s v="Bob Turner"/>
    <n v="70"/>
    <n v="1"/>
  </r>
  <r>
    <x v="758"/>
    <n v="5444"/>
    <d v="2011-03-17T00:00:00"/>
    <n v="2"/>
    <n v="300"/>
    <n v="0.08"/>
    <n v="150"/>
    <n v="276"/>
    <s v="Frank Martin"/>
    <s v="Microsoft Corporation"/>
    <s v="Computer Software: Prepackaged Software"/>
    <s v="Technology"/>
    <s v="Lewisville"/>
    <n v="75057"/>
    <s v="Texas"/>
    <s v="Central"/>
    <d v="2011-03-19T00:00:00"/>
    <n v="2"/>
    <s v="Consulting - Compensation"/>
    <s v="Consulting "/>
    <s v=" Compensation"/>
    <s v="Liam Franklin"/>
    <s v="Josh Martinez"/>
    <n v="52"/>
    <n v="1"/>
  </r>
  <r>
    <x v="759"/>
    <n v="5445"/>
    <d v="2010-07-25T00:00:00"/>
    <n v="4"/>
    <n v="800"/>
    <n v="0.06"/>
    <n v="200"/>
    <n v="752"/>
    <s v="Michael Olson"/>
    <s v="Viacom Inc."/>
    <s v="Television Services"/>
    <s v="Consumer Services"/>
    <s v="Eau Claire"/>
    <n v="54703"/>
    <s v="Wisconsin"/>
    <s v="Central"/>
    <d v="2010-07-30T00:00:00"/>
    <n v="5"/>
    <s v="Development - Scala"/>
    <s v="Development "/>
    <s v=" Scala"/>
    <s v="Liam Franklin"/>
    <s v="Josh Martinez"/>
    <n v="52"/>
    <n v="1"/>
  </r>
  <r>
    <x v="760"/>
    <n v="5445"/>
    <d v="2010-07-25T00:00:00"/>
    <n v="9"/>
    <n v="1080"/>
    <n v="0.01"/>
    <n v="120"/>
    <n v="1069.2"/>
    <s v="Michael Olson"/>
    <s v="Viacom Inc."/>
    <s v="Television Services"/>
    <s v="Consumer Services"/>
    <s v="Eau Claire"/>
    <n v="54703"/>
    <s v="Wisconsin"/>
    <s v="Central"/>
    <d v="2010-08-01T00:00:00"/>
    <n v="7"/>
    <s v="Development - Business Logic"/>
    <s v="Development "/>
    <s v=" Business Logic"/>
    <s v="Sophia Dixon"/>
    <s v="Josh Martinez"/>
    <n v="71"/>
    <n v="1"/>
  </r>
  <r>
    <x v="761"/>
    <n v="5446"/>
    <d v="2009-06-20T00:00:00"/>
    <n v="42"/>
    <n v="4620"/>
    <n v="7.0000000000000007E-2"/>
    <n v="110"/>
    <n v="4296.5999999999995"/>
    <s v="Guy Kelty"/>
    <s v="Whole Foods Market, Inc."/>
    <s v="Food Chains"/>
    <s v="Consumer Services"/>
    <s v="Indianapolis"/>
    <n v="46203"/>
    <s v="Indiana"/>
    <s v="Central"/>
    <d v="2009-06-27T00:00:00"/>
    <n v="7"/>
    <s v="Development - PHP"/>
    <s v="Development "/>
    <s v=" PHP"/>
    <s v="Michael Alister"/>
    <s v="Josh Martinez"/>
    <n v="68"/>
    <n v="1"/>
  </r>
  <r>
    <x v="762"/>
    <n v="5472"/>
    <d v="2010-04-10T00:00:00"/>
    <n v="32"/>
    <n v="3520"/>
    <n v="0"/>
    <n v="110"/>
    <n v="3520"/>
    <s v="Karl Webber"/>
    <s v="Western Digital Corporation"/>
    <s v="Electronic Components"/>
    <s v="Technology"/>
    <s v="Carlsbad"/>
    <n v="92008"/>
    <s v="California"/>
    <s v="West"/>
    <d v="2010-04-12T00:00:00"/>
    <n v="2"/>
    <s v="Development - Python"/>
    <s v="Development "/>
    <s v=" Python"/>
    <s v="Michael Alister"/>
    <s v="Bob Turner"/>
    <n v="68"/>
    <n v="1"/>
  </r>
  <r>
    <x v="763"/>
    <n v="5472"/>
    <d v="2010-04-10T00:00:00"/>
    <n v="27"/>
    <n v="5400"/>
    <n v="0.09"/>
    <n v="200"/>
    <n v="4914"/>
    <s v="Karl Webber"/>
    <s v="Western Digital Corporation"/>
    <s v="Electronic Components"/>
    <s v="Technology"/>
    <s v="Carlsbad"/>
    <n v="92008"/>
    <s v="California"/>
    <s v="West"/>
    <d v="2010-04-14T00:00:00"/>
    <n v="4"/>
    <s v="Development - Big Data"/>
    <s v="Development "/>
    <s v=" Big Data"/>
    <s v="Emily Taylor"/>
    <s v="Bob Turner"/>
    <n v="62"/>
    <n v="1"/>
  </r>
  <r>
    <x v="764"/>
    <n v="5472"/>
    <d v="2010-04-10T00:00:00"/>
    <n v="12"/>
    <n v="1800"/>
    <n v="0.09"/>
    <n v="150"/>
    <n v="1638"/>
    <s v="Karl Webber"/>
    <s v="Western Digital Corporation"/>
    <s v="Electronic Components"/>
    <s v="Technology"/>
    <s v="Carlsbad"/>
    <n v="92008"/>
    <s v="California"/>
    <s v="West"/>
    <d v="2010-04-12T00:00:00"/>
    <n v="2"/>
    <s v="Consulting - Market Research"/>
    <s v="Consulting "/>
    <s v=" Market Research"/>
    <s v="Jayden Hamilton"/>
    <s v="Bob Turner"/>
    <n v="71"/>
    <n v="1"/>
  </r>
  <r>
    <x v="765"/>
    <n v="5473"/>
    <d v="2012-03-24T00:00:00"/>
    <n v="42"/>
    <n v="4620"/>
    <n v="0.09"/>
    <n v="110"/>
    <n v="4204.2"/>
    <s v="Shahid Boyes"/>
    <s v="Illumina, Inc."/>
    <s v="Biotechnology: Laboratory Analytical Instruments"/>
    <s v="Capital Goods"/>
    <s v="Mount Pleasant"/>
    <n v="48858"/>
    <s v="Michigan"/>
    <s v="Central"/>
    <d v="2012-03-26T00:00:00"/>
    <n v="2"/>
    <s v="Development - PHP"/>
    <s v="Development "/>
    <s v=" PHP"/>
    <s v="Liam Franklin"/>
    <s v="Josh Martinez"/>
    <n v="52"/>
    <n v="1"/>
  </r>
  <r>
    <x v="766"/>
    <n v="5504"/>
    <d v="2010-01-05T00:00:00"/>
    <n v="6"/>
    <n v="660"/>
    <n v="0.06"/>
    <n v="110"/>
    <n v="620.4"/>
    <s v="Anna Hwang"/>
    <s v="Facebook, Inc."/>
    <s v="Computer Software: Programming, Data Processing"/>
    <s v="Technology"/>
    <s v="Olathe"/>
    <n v="66062"/>
    <s v="Kansas"/>
    <s v="Central"/>
    <d v="2010-01-07T00:00:00"/>
    <n v="2"/>
    <s v="Development - Python"/>
    <s v="Development "/>
    <s v=" Python"/>
    <s v="Alexander Edison"/>
    <s v="Josh Martinez"/>
    <n v="70"/>
    <n v="1"/>
  </r>
  <r>
    <x v="767"/>
    <n v="5504"/>
    <d v="2010-01-05T00:00:00"/>
    <n v="15"/>
    <n v="2250"/>
    <n v="0.04"/>
    <n v="150"/>
    <n v="2160"/>
    <s v="Anna Hwang"/>
    <s v="Facebook, Inc."/>
    <s v="Computer Software: Programming, Data Processing"/>
    <s v="Technology"/>
    <s v="Olathe"/>
    <n v="66062"/>
    <s v="Kansas"/>
    <s v="Central"/>
    <d v="2010-01-07T00:00:00"/>
    <n v="2"/>
    <s v="Consulting - Market Research"/>
    <s v="Consulting "/>
    <s v=" Market Research"/>
    <s v="Sophia Dixon"/>
    <s v="Josh Martinez"/>
    <n v="71"/>
    <n v="1"/>
  </r>
  <r>
    <x v="768"/>
    <n v="5506"/>
    <d v="2010-11-07T00:00:00"/>
    <n v="22"/>
    <n v="2420"/>
    <n v="0.05"/>
    <n v="110"/>
    <n v="2299"/>
    <s v="Beth Hughes"/>
    <s v="Sirius XM Holdings Inc."/>
    <s v="Broadcasting"/>
    <s v="Consumer Services"/>
    <s v="Belvidere"/>
    <n v="61008"/>
    <s v="Illinois"/>
    <s v="Central"/>
    <d v="2010-11-08T00:00:00"/>
    <n v="1"/>
    <s v="Development - Python"/>
    <s v="Development "/>
    <s v=" Python"/>
    <s v="Ava Wilson"/>
    <s v="Josh Martinez"/>
    <n v="67"/>
    <n v="1"/>
  </r>
  <r>
    <x v="769"/>
    <n v="5509"/>
    <d v="2009-04-07T00:00:00"/>
    <n v="11"/>
    <n v="1210"/>
    <n v="0.02"/>
    <n v="110"/>
    <n v="1185.8"/>
    <s v="Ashley Wiener"/>
    <s v="Lam Research Corporation"/>
    <s v="Industrial Machinery/Components"/>
    <s v="Technology"/>
    <s v="Flagstaff"/>
    <n v="86001"/>
    <s v="Arizona"/>
    <s v="West"/>
    <d v="2009-04-12T00:00:00"/>
    <n v="5"/>
    <s v="Development - PHP"/>
    <s v="Development "/>
    <s v=" PHP"/>
    <s v="Olivia Sullivan"/>
    <s v="Bob Turner"/>
    <n v="53"/>
    <n v="1"/>
  </r>
  <r>
    <x v="770"/>
    <n v="5509"/>
    <d v="2009-04-07T00:00:00"/>
    <n v="21"/>
    <n v="2625"/>
    <n v="0.03"/>
    <n v="125"/>
    <n v="2546.25"/>
    <s v="Ashley Wiener"/>
    <s v="Lam Research Corporation"/>
    <s v="Industrial Machinery/Components"/>
    <s v="Technology"/>
    <s v="Flagstaff"/>
    <n v="86001"/>
    <s v="Arizona"/>
    <s v="West"/>
    <d v="2009-04-14T00:00:00"/>
    <n v="7"/>
    <s v="Training - SQL"/>
    <s v="Training "/>
    <s v=" SQL"/>
    <s v="Emma Watson"/>
    <s v="Bob Turner"/>
    <n v="67"/>
    <n v="1"/>
  </r>
  <r>
    <x v="771"/>
    <n v="5510"/>
    <d v="2010-01-07T00:00:00"/>
    <n v="12"/>
    <n v="1320"/>
    <n v="0.08"/>
    <n v="110"/>
    <n v="1214.4000000000001"/>
    <s v="Denise Catini"/>
    <s v="Alexion Pharmaceuticals, Inc."/>
    <s v="Major Pharmaceuticals"/>
    <s v="Health Care"/>
    <s v="South Portland"/>
    <s v="04106"/>
    <s v="Maine"/>
    <s v="East"/>
    <d v="2010-01-10T00:00:00"/>
    <n v="3"/>
    <s v="Development - Python"/>
    <s v="Development "/>
    <s v=" Python"/>
    <s v="Madison Hill"/>
    <s v="Allen Young"/>
    <n v="58"/>
    <n v="1"/>
  </r>
  <r>
    <x v="772"/>
    <n v="5511"/>
    <d v="2009-11-28T00:00:00"/>
    <n v="46"/>
    <n v="5520"/>
    <n v="0.02"/>
    <n v="120"/>
    <n v="5409.5999999999995"/>
    <s v="Art Lichtenstein"/>
    <s v="Kraft Foods Group, Inc."/>
    <s v="Packaged Foods"/>
    <s v="Consumer Non-Durables"/>
    <s v="Richfield"/>
    <n v="55423"/>
    <s v="Minnesota"/>
    <s v="Central"/>
    <d v="2009-11-29T00:00:00"/>
    <n v="1"/>
    <s v="Development - Business Logic"/>
    <s v="Development "/>
    <s v=" Business Logic"/>
    <s v="Jacob Manziel"/>
    <s v="Josh Martinez"/>
    <n v="57"/>
    <n v="1"/>
  </r>
  <r>
    <x v="773"/>
    <n v="5511"/>
    <d v="2009-11-28T00:00:00"/>
    <n v="32"/>
    <n v="4800"/>
    <n v="0.02"/>
    <n v="150"/>
    <n v="4704"/>
    <s v="Art Lichtenstein"/>
    <s v="Kraft Foods Group, Inc."/>
    <s v="Packaged Foods"/>
    <s v="Consumer Non-Durables"/>
    <s v="Richfield"/>
    <n v="55423"/>
    <s v="Minnesota"/>
    <s v="Central"/>
    <d v="2009-11-29T00:00:00"/>
    <n v="1"/>
    <s v="Consulting - Market Research"/>
    <s v="Consulting "/>
    <s v=" Market Research"/>
    <s v="Elizabeth Carter"/>
    <s v="Josh Martinez"/>
    <n v="52"/>
    <n v="1"/>
  </r>
  <r>
    <x v="774"/>
    <n v="5538"/>
    <d v="2010-12-24T00:00:00"/>
    <n v="43"/>
    <n v="6880"/>
    <n v="0.05"/>
    <n v="160"/>
    <n v="6536"/>
    <s v="Julia Hwang"/>
    <s v="Starbucks Corporation"/>
    <s v="Restaurants"/>
    <s v="Consumer Services"/>
    <s v="Wentzville"/>
    <n v="63385"/>
    <s v="MO"/>
    <s v="Central"/>
    <d v="2010-12-26T00:00:00"/>
    <n v="2"/>
    <s v="Development - Java"/>
    <s v="Development "/>
    <s v=" Java"/>
    <s v="Daniel Tusk"/>
    <s v="Josh Martinez"/>
    <n v="45"/>
    <n v="1"/>
  </r>
  <r>
    <x v="775"/>
    <n v="5538"/>
    <d v="2010-12-24T00:00:00"/>
    <n v="13"/>
    <n v="1625"/>
    <n v="0.03"/>
    <n v="125"/>
    <n v="1576.25"/>
    <s v="Julia Hwang"/>
    <s v="Starbucks Corporation"/>
    <s v="Restaurants"/>
    <s v="Consumer Services"/>
    <s v="Wentzville"/>
    <n v="63385"/>
    <s v="MO"/>
    <s v="Central"/>
    <d v="2010-12-25T00:00:00"/>
    <n v="1"/>
    <s v="Training - Javascript"/>
    <s v="Training "/>
    <s v=" Javascript"/>
    <s v="Olivia Sullivan"/>
    <s v="Josh Martinez"/>
    <n v="53"/>
    <n v="1"/>
  </r>
  <r>
    <x v="776"/>
    <n v="5538"/>
    <d v="2010-12-24T00:00:00"/>
    <n v="4"/>
    <n v="600"/>
    <n v="0.06"/>
    <n v="150"/>
    <n v="564"/>
    <s v="Julia Hwang"/>
    <s v="Starbucks Corporation"/>
    <s v="Restaurants"/>
    <s v="Consumer Services"/>
    <s v="Wentzville"/>
    <n v="63385"/>
    <s v="MO"/>
    <s v="Central"/>
    <d v="2010-12-27T00:00:00"/>
    <n v="3"/>
    <s v="Consulting - Market Research"/>
    <s v="Consulting "/>
    <s v=" Market Research"/>
    <s v="Michael Alister"/>
    <s v="Josh Martinez"/>
    <n v="68"/>
    <n v="1"/>
  </r>
  <r>
    <x v="777"/>
    <n v="5543"/>
    <d v="2010-09-24T00:00:00"/>
    <n v="15"/>
    <n v="2550"/>
    <n v="0.04"/>
    <n v="170"/>
    <n v="2448"/>
    <s v="Fred Southworth"/>
    <s v="NXP Semiconductors N.V."/>
    <s v="Semiconductors"/>
    <s v="Technology"/>
    <s v="Dix Hills"/>
    <n v="11746"/>
    <s v="New York"/>
    <s v="East"/>
    <d v="2010-09-26T00:00:00"/>
    <n v="2"/>
    <s v="Development - .Net"/>
    <s v="Development "/>
    <s v=" .Net"/>
    <s v="Emily Taylor"/>
    <s v="Allen Young"/>
    <n v="62"/>
    <n v="1"/>
  </r>
  <r>
    <x v="778"/>
    <n v="5543"/>
    <d v="2010-09-24T00:00:00"/>
    <n v="6"/>
    <n v="660"/>
    <n v="0.04"/>
    <n v="110"/>
    <n v="633.6"/>
    <s v="Fred Southworth"/>
    <s v="NXP Semiconductors N.V."/>
    <s v="Semiconductors"/>
    <s v="Technology"/>
    <s v="East Meadow"/>
    <n v="11554"/>
    <s v="New York"/>
    <s v="East"/>
    <d v="2010-09-27T00:00:00"/>
    <n v="3"/>
    <s v="Development - Python"/>
    <s v="Development "/>
    <s v=" Python"/>
    <s v="Noah Smith"/>
    <s v="Allen Young"/>
    <n v="59"/>
    <n v="1"/>
  </r>
  <r>
    <x v="779"/>
    <n v="5543"/>
    <d v="2010-09-24T00:00:00"/>
    <n v="27"/>
    <n v="3780"/>
    <n v="0.02"/>
    <n v="140"/>
    <n v="3704.4"/>
    <s v="Fred Southworth"/>
    <s v="NXP Semiconductors N.V."/>
    <s v="Semiconductors"/>
    <s v="Technology"/>
    <s v="East Meadow"/>
    <n v="11554"/>
    <s v="New York"/>
    <s v="East"/>
    <d v="2010-09-26T00:00:00"/>
    <n v="2"/>
    <s v="Development - Front End Web"/>
    <s v="Development "/>
    <s v=" Front End Web"/>
    <s v="Jayden Hamilton"/>
    <s v="Allen Young"/>
    <n v="71"/>
    <n v="1"/>
  </r>
  <r>
    <x v="780"/>
    <n v="5568"/>
    <d v="2011-06-06T00:00:00"/>
    <n v="8"/>
    <n v="1000"/>
    <n v="7.0000000000000007E-2"/>
    <n v="125"/>
    <n v="929.99999999999989"/>
    <s v="Randy Baptist"/>
    <s v="Staples, Inc."/>
    <s v="Other Specialty Stores"/>
    <s v="Consumer Services"/>
    <s v="Bristol"/>
    <n v="37620"/>
    <s v="Tennessee"/>
    <s v="South"/>
    <d v="2011-06-07T00:00:00"/>
    <n v="1"/>
    <s v="Training - SQL"/>
    <s v="Training "/>
    <s v=" SQL"/>
    <s v="Noah Smith"/>
    <s v="Frank Mitchell"/>
    <n v="59"/>
    <n v="1"/>
  </r>
  <r>
    <x v="781"/>
    <n v="5569"/>
    <d v="2010-04-29T00:00:00"/>
    <n v="12"/>
    <n v="1500"/>
    <n v="0.09"/>
    <n v="125"/>
    <n v="1365"/>
    <s v="Frank Stugart"/>
    <s v="NVIDIA Corporation"/>
    <s v="Semiconductors"/>
    <s v="Technology"/>
    <s v="Champaign"/>
    <n v="61821"/>
    <s v="Illinois"/>
    <s v="Central"/>
    <d v="2010-05-01T00:00:00"/>
    <n v="2"/>
    <s v="Training - SQL"/>
    <s v="Training "/>
    <s v=" SQL"/>
    <s v="Mia Moore"/>
    <s v="Josh Martinez"/>
    <n v="51"/>
    <n v="1"/>
  </r>
  <r>
    <x v="782"/>
    <n v="5572"/>
    <d v="2009-07-16T00:00:00"/>
    <n v="37"/>
    <n v="5550"/>
    <n v="0.03"/>
    <n v="150"/>
    <n v="5383.5"/>
    <s v="Anna Donatelli"/>
    <s v="Twenty-First Century Fox, Inc."/>
    <s v="Television Services"/>
    <s v="Consumer Services"/>
    <s v="Bartlesville"/>
    <n v="74006"/>
    <s v="Oklahoma"/>
    <s v="Central"/>
    <d v="2009-07-18T00:00:00"/>
    <n v="2"/>
    <s v="Consulting - Business Model"/>
    <s v="Consulting "/>
    <s v=" Business Model"/>
    <s v="Mason Gibson"/>
    <s v="Josh Martinez"/>
    <n v="71"/>
    <n v="1"/>
  </r>
  <r>
    <x v="783"/>
    <n v="5575"/>
    <d v="2011-07-23T00:00:00"/>
    <n v="41"/>
    <n v="4510"/>
    <n v="0.06"/>
    <n v="110"/>
    <n v="4239.3999999999996"/>
    <s v="Rick Coakley"/>
    <s v="Vodafone Group Plc"/>
    <s v="Telecommunications Equipment"/>
    <s v="Public Utilities"/>
    <s v="Douglasville"/>
    <n v="30135"/>
    <s v="Georgia"/>
    <s v="South"/>
    <d v="2011-07-23T00:00:00"/>
    <n v="0"/>
    <s v="Development - Python"/>
    <s v="Development "/>
    <s v=" Python"/>
    <s v="Olivia Sullivan"/>
    <s v="Frank Mitchell"/>
    <n v="53"/>
    <n v="1"/>
  </r>
  <r>
    <x v="784"/>
    <n v="5601"/>
    <d v="2012-01-05T00:00:00"/>
    <n v="10"/>
    <n v="1250"/>
    <n v="0.1"/>
    <n v="125"/>
    <n v="1125"/>
    <s v="Gary Gainer"/>
    <s v="QUALCOMM Incorporated"/>
    <s v="Radio And Television Broadcasting And Communications Equipment"/>
    <s v="Technology"/>
    <s v="Fort Worth"/>
    <n v="76106"/>
    <s v="Texas"/>
    <s v="Central"/>
    <d v="2012-01-06T00:00:00"/>
    <n v="1"/>
    <s v="Training - SQL"/>
    <s v="Training "/>
    <s v=" SQL"/>
    <s v="Emma Watson"/>
    <s v="Josh Martinez"/>
    <n v="67"/>
    <n v="1"/>
  </r>
  <r>
    <x v="785"/>
    <n v="5607"/>
    <d v="2011-12-31T00:00:00"/>
    <n v="8"/>
    <n v="1200"/>
    <n v="0"/>
    <n v="150"/>
    <n v="1200"/>
    <s v="Michelle Chapman"/>
    <s v="Adobe Systems Incorporated"/>
    <s v="Computer Software: Prepackaged Software"/>
    <s v="Technology"/>
    <s v="Glen Ellyn"/>
    <n v="60137"/>
    <s v="Illinois"/>
    <s v="Central"/>
    <d v="2012-01-03T00:00:00"/>
    <n v="3"/>
    <s v="Consulting - Market Research"/>
    <s v="Consulting "/>
    <s v=" Market Research"/>
    <s v="Abigail Young"/>
    <s v="Josh Martinez"/>
    <n v="50"/>
    <n v="1"/>
  </r>
  <r>
    <x v="786"/>
    <n v="5635"/>
    <d v="2012-08-15T00:00:00"/>
    <n v="17"/>
    <n v="2720"/>
    <n v="0.02"/>
    <n v="160"/>
    <n v="2665.6"/>
    <s v="Nick Murdock"/>
    <s v="Electronic Arts Inc."/>
    <s v="Computer Software: Prepackaged Software"/>
    <s v="Technology"/>
    <s v="Winter Garden"/>
    <n v="34787"/>
    <s v="Florida"/>
    <s v="South"/>
    <d v="2012-08-17T00:00:00"/>
    <n v="2"/>
    <s v="Development - Java"/>
    <s v="Development "/>
    <s v=" Java"/>
    <s v="Madison Hill"/>
    <s v="Frank Mitchell"/>
    <n v="58"/>
    <n v="1"/>
  </r>
  <r>
    <x v="787"/>
    <n v="5635"/>
    <d v="2012-08-15T00:00:00"/>
    <n v="50"/>
    <n v="6250"/>
    <n v="0.09"/>
    <n v="125"/>
    <n v="5687.5"/>
    <s v="Nick Murdock"/>
    <s v="Electronic Arts Inc."/>
    <s v="Computer Software: Prepackaged Software"/>
    <s v="Technology"/>
    <s v="Winter Garden"/>
    <n v="34787"/>
    <s v="Florida"/>
    <s v="South"/>
    <d v="2012-08-17T00:00:00"/>
    <n v="2"/>
    <s v="Training - SQL"/>
    <s v="Training "/>
    <s v=" SQL"/>
    <s v="Liam Franklin"/>
    <s v="Frank Mitchell"/>
    <n v="52"/>
    <n v="1"/>
  </r>
  <r>
    <x v="788"/>
    <n v="5636"/>
    <d v="2011-02-15T00:00:00"/>
    <n v="23"/>
    <n v="2760"/>
    <n v="0"/>
    <n v="120"/>
    <n v="2760"/>
    <s v="Dennis Eason"/>
    <s v="Amazon.com, Inc."/>
    <s v="Catalog/Specialty Distribution"/>
    <s v="Consumer Services"/>
    <s v="Centereach"/>
    <n v="11720"/>
    <s v="New York"/>
    <s v="East"/>
    <d v="2011-02-17T00:00:00"/>
    <n v="2"/>
    <s v="Development - Business Logic"/>
    <s v="Development "/>
    <s v=" Business Logic"/>
    <s v="Liam Franklin"/>
    <s v="Allen Young"/>
    <n v="52"/>
    <n v="1"/>
  </r>
  <r>
    <x v="789"/>
    <n v="5639"/>
    <d v="2009-06-01T00:00:00"/>
    <n v="31"/>
    <n v="6200"/>
    <n v="0.03"/>
    <n v="200"/>
    <n v="6014"/>
    <s v="Raymond Crestani"/>
    <s v="Seagate Technology."/>
    <s v="Electronic Components"/>
    <s v="Technology"/>
    <s v="Rutland"/>
    <s v="05701"/>
    <s v="Vermont"/>
    <s v="East"/>
    <d v="2009-06-02T00:00:00"/>
    <n v="1"/>
    <s v="Development - Big Data"/>
    <s v="Development "/>
    <s v=" Big Data"/>
    <s v="Elizabeth Carter"/>
    <s v="Allen Young"/>
    <n v="52"/>
    <n v="1"/>
  </r>
  <r>
    <x v="790"/>
    <n v="5696"/>
    <d v="2011-05-03T00:00:00"/>
    <n v="4"/>
    <n v="640"/>
    <n v="0.02"/>
    <n v="160"/>
    <n v="627.20000000000005"/>
    <s v="Theresa Dickinson"/>
    <s v="Whole Foods Market, Inc."/>
    <s v="Food Chains"/>
    <s v="Consumer Services"/>
    <s v="Port Saint Lucie"/>
    <n v="34952"/>
    <s v="Florida"/>
    <s v="South"/>
    <d v="2011-05-05T00:00:00"/>
    <n v="2"/>
    <s v="Development - Java"/>
    <s v="Development "/>
    <s v=" Java"/>
    <s v="Madison Hill"/>
    <s v="Frank Mitchell"/>
    <n v="58"/>
    <n v="1"/>
  </r>
  <r>
    <x v="791"/>
    <n v="5696"/>
    <d v="2011-05-03T00:00:00"/>
    <n v="40"/>
    <n v="6400"/>
    <n v="0.1"/>
    <n v="160"/>
    <n v="5760"/>
    <s v="Theresa Dickinson"/>
    <s v="Whole Foods Market, Inc."/>
    <s v="Food Chains"/>
    <s v="Consumer Services"/>
    <s v="Port Saint Lucie"/>
    <n v="34952"/>
    <s v="Florida"/>
    <s v="South"/>
    <d v="2011-05-05T00:00:00"/>
    <n v="2"/>
    <s v="Development - Java"/>
    <s v="Development "/>
    <s v=" Java"/>
    <s v="Elizabeth Carter"/>
    <s v="Frank Mitchell"/>
    <n v="52"/>
    <n v="1"/>
  </r>
  <r>
    <x v="792"/>
    <n v="5696"/>
    <d v="2011-05-03T00:00:00"/>
    <n v="31"/>
    <n v="4650"/>
    <n v="0.09"/>
    <n v="150"/>
    <n v="4231.5"/>
    <s v="Theresa Dickinson"/>
    <s v="Whole Foods Market, Inc."/>
    <s v="Food Chains"/>
    <s v="Consumer Services"/>
    <s v="Port Saint Lucie"/>
    <n v="34952"/>
    <s v="Florida"/>
    <s v="South"/>
    <d v="2011-05-05T00:00:00"/>
    <n v="2"/>
    <s v="Consulting - Business Model"/>
    <s v="Consulting "/>
    <s v=" Business Model"/>
    <s v="Jacob Manziel"/>
    <s v="Frank Mitchell"/>
    <n v="57"/>
    <n v="1"/>
  </r>
  <r>
    <x v="793"/>
    <n v="5697"/>
    <d v="2012-10-04T00:00:00"/>
    <n v="31"/>
    <n v="6200"/>
    <n v="0.03"/>
    <n v="200"/>
    <n v="6014"/>
    <s v="Max Waldorf"/>
    <s v="Staples, Inc."/>
    <s v="Other Specialty Stores"/>
    <s v="Consumer Services"/>
    <s v="Reading"/>
    <n v="19601"/>
    <s v="Pennsylvania"/>
    <s v="East"/>
    <d v="2012-10-06T00:00:00"/>
    <n v="2"/>
    <s v="Development - Big Data"/>
    <s v="Development "/>
    <s v=" Big Data"/>
    <s v="Liam Franklin"/>
    <s v="Allen Young"/>
    <n v="52"/>
    <n v="1"/>
  </r>
  <r>
    <x v="794"/>
    <n v="5698"/>
    <d v="2009-05-20T00:00:00"/>
    <n v="15"/>
    <n v="2550"/>
    <n v="0.09"/>
    <n v="170"/>
    <n v="2320.5"/>
    <s v="Kristina Willman"/>
    <s v="Check Point Software Technologies Ltd."/>
    <s v="Computer Software: Prepackaged Software"/>
    <s v="Technology"/>
    <s v="Dearborn Heights"/>
    <n v="48127"/>
    <s v="Michigan"/>
    <s v="Central"/>
    <d v="2009-05-21T00:00:00"/>
    <n v="1"/>
    <s v="Development - .Net"/>
    <s v="Development "/>
    <s v=" .Net"/>
    <s v="Liam Franklin"/>
    <s v="Josh Martinez"/>
    <n v="52"/>
    <n v="1"/>
  </r>
  <r>
    <x v="795"/>
    <n v="5698"/>
    <d v="2009-05-20T00:00:00"/>
    <n v="7"/>
    <n v="770"/>
    <n v="0.06"/>
    <n v="110"/>
    <n v="723.8"/>
    <s v="Kristina Willman"/>
    <s v="Check Point Software Technologies Ltd."/>
    <s v="Computer Software: Prepackaged Software"/>
    <s v="Technology"/>
    <s v="Dearborn Heights"/>
    <n v="48127"/>
    <s v="Michigan"/>
    <s v="Central"/>
    <d v="2009-05-21T00:00:00"/>
    <n v="1"/>
    <s v="Development - PHP"/>
    <s v="Development "/>
    <s v=" PHP"/>
    <s v="William Bufont"/>
    <s v="Josh Martinez"/>
    <n v="62"/>
    <n v="1"/>
  </r>
  <r>
    <x v="796"/>
    <n v="5699"/>
    <d v="2012-07-29T00:00:00"/>
    <n v="2"/>
    <n v="400"/>
    <n v="0.01"/>
    <n v="200"/>
    <n v="396"/>
    <s v="Sean Williams"/>
    <s v="Keurig Green Mountain, Inc."/>
    <s v="Packaged Foods"/>
    <s v="Consumer Non-Durables"/>
    <s v="Oak Creek"/>
    <n v="53154"/>
    <s v="Wisconsin"/>
    <s v="Central"/>
    <d v="2012-08-03T00:00:00"/>
    <n v="5"/>
    <s v="Development - Scala"/>
    <s v="Development "/>
    <s v=" Scala"/>
    <s v="Mason Gibson"/>
    <s v="Josh Martinez"/>
    <n v="71"/>
    <n v="1"/>
  </r>
  <r>
    <x v="797"/>
    <n v="5699"/>
    <d v="2012-07-29T00:00:00"/>
    <n v="41"/>
    <n v="8200"/>
    <n v="0.09"/>
    <n v="200"/>
    <n v="7462"/>
    <s v="Sean Williams"/>
    <s v="Keurig Green Mountain, Inc."/>
    <s v="Packaged Foods"/>
    <s v="Consumer Non-Durables"/>
    <s v="Oak Creek"/>
    <n v="53154"/>
    <s v="Wisconsin"/>
    <s v="Central"/>
    <d v="2012-08-03T00:00:00"/>
    <n v="5"/>
    <s v="Development - Big Data"/>
    <s v="Development "/>
    <s v=" Big Data"/>
    <s v="Emma Watson"/>
    <s v="Josh Martinez"/>
    <n v="67"/>
    <n v="1"/>
  </r>
  <r>
    <x v="798"/>
    <n v="5702"/>
    <d v="2010-09-06T00:00:00"/>
    <n v="20"/>
    <n v="3000"/>
    <n v="0.01"/>
    <n v="150"/>
    <n v="2970"/>
    <s v="Grant Harrigan"/>
    <s v="Viacom Inc."/>
    <s v="Television Services"/>
    <s v="Consumer Services"/>
    <s v="Moreno Valley"/>
    <n v="92553"/>
    <s v="California"/>
    <s v="West"/>
    <d v="2010-09-08T00:00:00"/>
    <n v="2"/>
    <s v="Consulting - Business Model"/>
    <s v="Consulting "/>
    <s v=" Business Model"/>
    <s v="Isabella Douglas"/>
    <s v="Bob Turner"/>
    <n v="75"/>
    <n v="1"/>
  </r>
  <r>
    <x v="799"/>
    <n v="5703"/>
    <d v="2010-05-15T00:00:00"/>
    <n v="29"/>
    <n v="3190"/>
    <n v="0.06"/>
    <n v="110"/>
    <n v="2998.6"/>
    <s v="Joni Visinsky"/>
    <s v="O'Reilly Automotive, Inc."/>
    <s v="Other Specialty Stores"/>
    <s v="Consumer Services"/>
    <s v="Enid"/>
    <n v="73703"/>
    <s v="Oklahoma"/>
    <s v="Central"/>
    <d v="2010-05-16T00:00:00"/>
    <n v="1"/>
    <s v="Development - Python"/>
    <s v="Development "/>
    <s v=" Python"/>
    <s v="Jacob Manziel"/>
    <s v="Josh Martinez"/>
    <n v="57"/>
    <n v="1"/>
  </r>
  <r>
    <x v="800"/>
    <n v="5735"/>
    <d v="2009-12-10T00:00:00"/>
    <n v="10"/>
    <n v="1250"/>
    <n v="0.1"/>
    <n v="125"/>
    <n v="1125"/>
    <s v="Art Coram"/>
    <s v="Liberty Global plc"/>
    <s v="Television Services"/>
    <s v="Consumer Services"/>
    <s v="Highlands Ranch"/>
    <n v="80126"/>
    <s v="Colorado"/>
    <s v="West"/>
    <d v="2009-12-11T00:00:00"/>
    <n v="1"/>
    <s v="Training - Javascript"/>
    <s v="Training "/>
    <s v=" Javascript"/>
    <s v="Daniel Tusk"/>
    <s v="Bob Turner"/>
    <n v="45"/>
    <n v="1"/>
  </r>
  <r>
    <x v="801"/>
    <n v="5760"/>
    <d v="2009-05-24T00:00:00"/>
    <n v="34"/>
    <n v="4250"/>
    <n v="0.05"/>
    <n v="125"/>
    <n v="4037.5"/>
    <s v="Nancy Halladay"/>
    <s v="Cerner Corporation"/>
    <s v="EDP Services"/>
    <s v="Technology"/>
    <s v="Huntsville"/>
    <n v="77340"/>
    <s v="Texas"/>
    <s v="Central"/>
    <d v="2009-05-25T00:00:00"/>
    <n v="1"/>
    <s v="Training - Development"/>
    <s v="Training "/>
    <s v=" Development"/>
    <s v="Sophia Dixon"/>
    <s v="Josh Martinez"/>
    <n v="71"/>
    <n v="1"/>
  </r>
  <r>
    <x v="802"/>
    <n v="5764"/>
    <d v="2010-10-02T00:00:00"/>
    <n v="23"/>
    <n v="3680"/>
    <n v="0.02"/>
    <n v="160"/>
    <n v="3606.4"/>
    <s v="Daniel Price"/>
    <s v="SanDisk Corporation"/>
    <s v="Electronic Components"/>
    <s v="Technology"/>
    <s v="Salt Lake City"/>
    <n v="84106"/>
    <s v="Utah"/>
    <s v="West"/>
    <d v="2010-10-03T00:00:00"/>
    <n v="1"/>
    <s v="Development - Java"/>
    <s v="Development "/>
    <s v=" Java"/>
    <s v="Jacob Manziel"/>
    <s v="Bob Turner"/>
    <n v="57"/>
    <n v="1"/>
  </r>
  <r>
    <x v="803"/>
    <n v="5765"/>
    <d v="2009-12-14T00:00:00"/>
    <n v="23"/>
    <n v="2530"/>
    <n v="0.04"/>
    <n v="110"/>
    <n v="2428.7999999999997"/>
    <s v="Jonathan Akin"/>
    <s v="NVIDIA Corporation"/>
    <s v="Semiconductors"/>
    <s v="Technology"/>
    <s v="Gastonia"/>
    <n v="28052"/>
    <s v="North Carolina"/>
    <s v="South"/>
    <d v="2009-12-21T00:00:00"/>
    <n v="7"/>
    <s v="Development - Python"/>
    <s v="Development "/>
    <s v=" Python"/>
    <s v="Liam Franklin"/>
    <s v="Frank Mitchell"/>
    <n v="52"/>
    <n v="1"/>
  </r>
  <r>
    <x v="804"/>
    <n v="5767"/>
    <d v="2012-04-28T00:00:00"/>
    <n v="36"/>
    <n v="5760"/>
    <n v="0.03"/>
    <n v="160"/>
    <n v="5587.2"/>
    <s v="Jessica Thornton"/>
    <s v="Garmin Ltd."/>
    <s v="Industrial Machinery/Components"/>
    <s v="Capital Goods"/>
    <s v="Laramie"/>
    <n v="82070"/>
    <s v="Wyoming"/>
    <s v="West"/>
    <d v="2012-04-29T00:00:00"/>
    <n v="1"/>
    <s v="Development - Java"/>
    <s v="Development "/>
    <s v=" Java"/>
    <s v="Abigail Young"/>
    <s v="Bob Turner"/>
    <n v="50"/>
    <n v="1"/>
  </r>
  <r>
    <x v="805"/>
    <n v="5767"/>
    <d v="2012-04-28T00:00:00"/>
    <n v="31"/>
    <n v="4650"/>
    <n v="0.08"/>
    <n v="150"/>
    <n v="4278"/>
    <s v="Jessica Thornton"/>
    <s v="Garmin Ltd."/>
    <s v="Industrial Machinery/Components"/>
    <s v="Capital Goods"/>
    <s v="Laramie"/>
    <n v="82070"/>
    <s v="Wyoming"/>
    <s v="West"/>
    <d v="2012-04-30T00:00:00"/>
    <n v="2"/>
    <s v="Consulting - Business Model"/>
    <s v="Consulting "/>
    <s v=" Business Model"/>
    <s v="Olivia Sullivan"/>
    <s v="Bob Turner"/>
    <n v="53"/>
    <n v="1"/>
  </r>
  <r>
    <x v="806"/>
    <n v="5799"/>
    <d v="2011-08-02T00:00:00"/>
    <n v="34"/>
    <n v="5780"/>
    <n v="0.08"/>
    <n v="170"/>
    <n v="5317.6"/>
    <s v="Jack Bradley"/>
    <s v="Comcast Corporation"/>
    <s v="Television Services"/>
    <s v="Consumer Services"/>
    <s v="Woodbury"/>
    <n v="55125"/>
    <s v="Minnesota"/>
    <s v="Central"/>
    <d v="2011-08-04T00:00:00"/>
    <n v="2"/>
    <s v="Development - .Net"/>
    <s v="Development "/>
    <s v=" .Net"/>
    <s v="Daniel Tusk"/>
    <s v="Josh Martinez"/>
    <n v="45"/>
    <n v="1"/>
  </r>
  <r>
    <x v="807"/>
    <n v="5828"/>
    <d v="2009-03-05T00:00:00"/>
    <n v="21"/>
    <n v="2625"/>
    <n v="0.08"/>
    <n v="125"/>
    <n v="2415"/>
    <s v="Christina Rozendal"/>
    <s v="Twenty-First Century Fox, Inc."/>
    <s v="Television Services"/>
    <s v="Consumer Services"/>
    <s v="Montclair"/>
    <s v="22025"/>
    <s v="Virginia"/>
    <s v="South"/>
    <d v="2009-03-12T00:00:00"/>
    <n v="7"/>
    <s v="Training - Javascript"/>
    <s v="Training "/>
    <s v=" Javascript"/>
    <s v="Olivia Sullivan"/>
    <s v="Frank Mitchell"/>
    <n v="53"/>
    <n v="1"/>
  </r>
  <r>
    <x v="808"/>
    <n v="5830"/>
    <d v="2010-03-24T00:00:00"/>
    <n v="49"/>
    <n v="6125"/>
    <n v="7.0000000000000007E-2"/>
    <n v="125"/>
    <n v="5696.25"/>
    <s v="Shirley Jenkins"/>
    <s v="Liberty Global plc"/>
    <s v="Television Services"/>
    <s v="Consumer Services"/>
    <s v="Somerville"/>
    <s v="02145"/>
    <s v="MA"/>
    <s v="East"/>
    <d v="2010-03-25T00:00:00"/>
    <n v="1"/>
    <s v="Training - SQL"/>
    <s v="Training "/>
    <s v=" SQL"/>
    <s v="Mia Moore"/>
    <s v="Allen Young"/>
    <n v="51"/>
    <n v="1"/>
  </r>
  <r>
    <x v="809"/>
    <n v="5856"/>
    <d v="2009-11-05T00:00:00"/>
    <n v="42"/>
    <n v="5250"/>
    <n v="0"/>
    <n v="125"/>
    <n v="5250"/>
    <s v="Christopher Brandow"/>
    <s v="Illumina, Inc."/>
    <s v="Biotechnology: Laboratory Analytical Instruments"/>
    <s v="Capital Goods"/>
    <s v="Thornton"/>
    <n v="80229"/>
    <s v="Colorado"/>
    <s v="West"/>
    <d v="2009-11-07T00:00:00"/>
    <n v="2"/>
    <s v="Training - Javascript"/>
    <s v="Training "/>
    <s v=" Javascript"/>
    <s v="Jayden Hamilton"/>
    <s v="Bob Turner"/>
    <n v="71"/>
    <n v="1"/>
  </r>
  <r>
    <x v="810"/>
    <n v="5858"/>
    <d v="2012-07-13T00:00:00"/>
    <n v="48"/>
    <n v="8160"/>
    <n v="0.02"/>
    <n v="170"/>
    <n v="7996.8"/>
    <s v="Sibella Zandusky"/>
    <s v="Liberty Media Corporation"/>
    <s v="Broadcasting"/>
    <s v="Consumer Services"/>
    <s v="Albany"/>
    <n v="97321"/>
    <s v="Oregon"/>
    <s v="West"/>
    <d v="2012-07-15T00:00:00"/>
    <n v="2"/>
    <s v="Development - .Net"/>
    <s v="Development "/>
    <s v=" .Net"/>
    <s v="Elizabeth Carter"/>
    <s v="Bob Turner"/>
    <n v="52"/>
    <n v="1"/>
  </r>
  <r>
    <x v="811"/>
    <n v="5858"/>
    <d v="2012-07-13T00:00:00"/>
    <n v="29"/>
    <n v="4350"/>
    <n v="0"/>
    <n v="150"/>
    <n v="4350"/>
    <s v="Sibella Zandusky"/>
    <s v="Liberty Media Corporation"/>
    <s v="Broadcasting"/>
    <s v="Consumer Services"/>
    <s v="Aloha"/>
    <n v="97007"/>
    <s v="Oregon"/>
    <s v="West"/>
    <d v="2012-07-15T00:00:00"/>
    <n v="2"/>
    <s v="Consulting - Market Research"/>
    <s v="Consulting "/>
    <s v=" Market Research"/>
    <s v="Noah Smith"/>
    <s v="Bob Turner"/>
    <n v="59"/>
    <n v="1"/>
  </r>
  <r>
    <x v="812"/>
    <n v="5860"/>
    <d v="2012-02-19T00:00:00"/>
    <n v="12"/>
    <n v="1440"/>
    <n v="0.09"/>
    <n v="120"/>
    <n v="1310.4000000000001"/>
    <s v="Annie Martin"/>
    <s v="Google Inc."/>
    <s v="Computer Software: Programming, Data Processing"/>
    <s v="Technology"/>
    <s v="Logan"/>
    <n v="84321"/>
    <s v="Utah"/>
    <s v="West"/>
    <d v="2012-02-21T00:00:00"/>
    <n v="2"/>
    <s v="Development - Business Logic"/>
    <s v="Development "/>
    <s v=" Business Logic"/>
    <s v="Alexander Edison"/>
    <s v="Bob Turner"/>
    <n v="70"/>
    <n v="1"/>
  </r>
  <r>
    <x v="813"/>
    <n v="5863"/>
    <d v="2010-11-21T00:00:00"/>
    <n v="40"/>
    <n v="5000"/>
    <n v="0.05"/>
    <n v="125"/>
    <n v="4750"/>
    <s v="Guy Takahito"/>
    <s v="Xilinx, Inc."/>
    <s v="Semiconductors"/>
    <s v="Technology"/>
    <s v="Saint Peters"/>
    <n v="63376"/>
    <s v="MO"/>
    <s v="Central"/>
    <d v="2010-11-22T00:00:00"/>
    <n v="1"/>
    <s v="Training - SQL"/>
    <s v="Training "/>
    <s v=" SQL"/>
    <s v="Mia Moore"/>
    <s v="Josh Martinez"/>
    <n v="51"/>
    <n v="1"/>
  </r>
  <r>
    <x v="814"/>
    <n v="5890"/>
    <d v="2012-11-03T00:00:00"/>
    <n v="42"/>
    <n v="6300"/>
    <n v="0"/>
    <n v="150"/>
    <n v="6300"/>
    <s v="David O'Rourke"/>
    <s v="Wynn Resorts, Limited"/>
    <s v="Hotels/Resorts"/>
    <s v="Consumer Services"/>
    <s v="Prior Lake"/>
    <s v="55372"/>
    <s v="Minnesota"/>
    <s v="Central"/>
    <d v="2012-11-04T00:00:00"/>
    <n v="1"/>
    <s v="Consulting - Market Research"/>
    <s v="Consulting "/>
    <s v=" Market Research"/>
    <s v="Madison Hill"/>
    <s v="Josh Martinez"/>
    <n v="58"/>
    <n v="1"/>
  </r>
  <r>
    <x v="815"/>
    <n v="5891"/>
    <d v="2012-12-28T00:00:00"/>
    <n v="2"/>
    <n v="320"/>
    <n v="0.01"/>
    <n v="160"/>
    <n v="316.8"/>
    <s v="Art Coram"/>
    <s v="Liberty Global plc"/>
    <s v="Television Services"/>
    <s v="Consumer Services"/>
    <s v="Highlands Ranch"/>
    <n v="80126"/>
    <s v="Colorado"/>
    <s v="West"/>
    <d v="2012-12-30T00:00:00"/>
    <n v="2"/>
    <s v="Development - Java"/>
    <s v="Development "/>
    <s v=" Java"/>
    <s v="Noah Smith"/>
    <s v="Bob Turner"/>
    <n v="59"/>
    <n v="1"/>
  </r>
  <r>
    <x v="816"/>
    <n v="5894"/>
    <d v="2009-08-12T00:00:00"/>
    <n v="7"/>
    <n v="1120"/>
    <n v="0.1"/>
    <n v="160"/>
    <n v="1008"/>
    <s v="Ann Hagelstein"/>
    <s v="Expeditors International of Washington, Inc."/>
    <s v="Oil Refining/Marketing"/>
    <s v="Transportation"/>
    <s v="Arlington Heights"/>
    <s v="60004"/>
    <s v="Illinois"/>
    <s v="Central"/>
    <d v="2009-08-13T00:00:00"/>
    <n v="1"/>
    <s v="Development - Java"/>
    <s v="Development "/>
    <s v=" Java"/>
    <s v="Mason Gibson"/>
    <s v="Josh Martinez"/>
    <n v="71"/>
    <n v="1"/>
  </r>
  <r>
    <x v="817"/>
    <n v="5894"/>
    <d v="2009-08-12T00:00:00"/>
    <n v="3"/>
    <n v="510"/>
    <n v="0.01"/>
    <n v="170"/>
    <n v="504.9"/>
    <s v="Ann Hagelstein"/>
    <s v="Expeditors International of Washington, Inc."/>
    <s v="Oil Refining/Marketing"/>
    <s v="Transportation"/>
    <s v="Aurora"/>
    <n v="60505"/>
    <s v="Illinois"/>
    <s v="Central"/>
    <d v="2009-08-15T00:00:00"/>
    <n v="3"/>
    <s v="Development - .Net"/>
    <s v="Development "/>
    <s v=" .Net"/>
    <s v="Abigail Young"/>
    <s v="Josh Martinez"/>
    <n v="50"/>
    <n v="1"/>
  </r>
  <r>
    <x v="818"/>
    <n v="5920"/>
    <d v="2009-11-19T00:00:00"/>
    <n v="4"/>
    <n v="800"/>
    <n v="7.0000000000000007E-2"/>
    <n v="200"/>
    <n v="744"/>
    <s v="Nat Hallsten"/>
    <s v="Charter Communications, Inc."/>
    <s v="Television Services"/>
    <s v="Consumer Services"/>
    <s v="Midwest City"/>
    <n v="73110"/>
    <s v="Oklahoma"/>
    <s v="Central"/>
    <d v="2009-11-19T00:00:00"/>
    <n v="0"/>
    <s v="Development - Big Data"/>
    <s v="Development "/>
    <s v=" Big Data"/>
    <s v="Mia Moore"/>
    <s v="Josh Martinez"/>
    <n v="51"/>
    <n v="1"/>
  </r>
  <r>
    <x v="819"/>
    <n v="5921"/>
    <d v="2009-04-06T00:00:00"/>
    <n v="27"/>
    <n v="5400"/>
    <n v="0.01"/>
    <n v="200"/>
    <n v="5346"/>
    <s v="Maurice Cunningham"/>
    <s v="Sirius XM Holdings Inc."/>
    <s v="Broadcasting"/>
    <s v="Consumer Services"/>
    <s v="Lakeland"/>
    <n v="33801"/>
    <s v="Florida"/>
    <s v="South"/>
    <d v="2009-04-13T00:00:00"/>
    <n v="7"/>
    <s v="Development - Big Data"/>
    <s v="Development "/>
    <s v=" Big Data"/>
    <s v="Emma Watson"/>
    <s v="Frank Mitchell"/>
    <n v="67"/>
    <n v="1"/>
  </r>
  <r>
    <x v="820"/>
    <n v="5925"/>
    <d v="2011-11-12T00:00:00"/>
    <n v="44"/>
    <n v="5500"/>
    <n v="0.08"/>
    <n v="125"/>
    <n v="5060"/>
    <s v="Joy O'Briant"/>
    <s v="Liberty Interactive Corporation"/>
    <s v="Catalog/Specialty Distribution"/>
    <s v="Consumer Services"/>
    <s v="Elmhurst"/>
    <n v="60126"/>
    <s v="Illinois"/>
    <s v="Central"/>
    <d v="2011-11-19T00:00:00"/>
    <n v="7"/>
    <s v="Training - SQL"/>
    <s v="Training "/>
    <s v=" SQL"/>
    <s v="Emily Taylor"/>
    <s v="Josh Martinez"/>
    <n v="62"/>
    <n v="1"/>
  </r>
  <r>
    <x v="821"/>
    <n v="5925"/>
    <d v="2011-11-12T00:00:00"/>
    <n v="25"/>
    <n v="3750"/>
    <n v="7.0000000000000007E-2"/>
    <n v="150"/>
    <n v="3487.4999999999995"/>
    <s v="Joy O'Briant"/>
    <s v="Liberty Interactive Corporation"/>
    <s v="Catalog/Specialty Distribution"/>
    <s v="Consumer Services"/>
    <s v="Elmhurst"/>
    <n v="60126"/>
    <s v="Illinois"/>
    <s v="Central"/>
    <d v="2011-11-19T00:00:00"/>
    <n v="7"/>
    <s v="Consulting - Market Research"/>
    <s v="Consulting "/>
    <s v=" Market Research"/>
    <s v="Olivia Sullivan"/>
    <s v="Josh Martinez"/>
    <n v="53"/>
    <n v="1"/>
  </r>
  <r>
    <x v="822"/>
    <n v="5954"/>
    <d v="2012-12-02T00:00:00"/>
    <n v="32"/>
    <n v="4800"/>
    <n v="0.06"/>
    <n v="150"/>
    <n v="4512"/>
    <s v="Ken Soltero"/>
    <s v="Biogen Idec Inc."/>
    <s v="Biotechnology: Biological Products (No Diagnostic Substances)"/>
    <s v="Health Care"/>
    <s v="Peachtree City"/>
    <n v="30269"/>
    <s v="Georgia"/>
    <s v="South"/>
    <d v="2012-12-04T00:00:00"/>
    <n v="2"/>
    <s v="Consulting - Strategy"/>
    <s v="Consulting "/>
    <s v=" Strategy"/>
    <s v="Sophia Dixon"/>
    <s v="Frank Mitchell"/>
    <n v="71"/>
    <n v="1"/>
  </r>
  <r>
    <x v="823"/>
    <n v="5957"/>
    <d v="2010-12-26T00:00:00"/>
    <n v="15"/>
    <n v="1650"/>
    <n v="0.05"/>
    <n v="110"/>
    <n v="1567.5"/>
    <s v="Ionia Barroso"/>
    <s v="CA Inc."/>
    <s v="Computer Software: Prepackaged Software"/>
    <s v="Technology"/>
    <s v="Bessemer"/>
    <n v="35020"/>
    <s v="Alabama"/>
    <s v="South"/>
    <d v="2010-12-27T00:00:00"/>
    <n v="1"/>
    <s v="Development - Python"/>
    <s v="Development "/>
    <s v=" Python"/>
    <s v="Mia Moore"/>
    <s v="Frank Mitchell"/>
    <n v="51"/>
    <n v="1"/>
  </r>
  <r>
    <x v="824"/>
    <n v="5957"/>
    <d v="2010-12-26T00:00:00"/>
    <n v="3"/>
    <n v="375"/>
    <n v="0.03"/>
    <n v="125"/>
    <n v="363.75"/>
    <s v="Ionia Barroso"/>
    <s v="CA Inc."/>
    <s v="Computer Software: Prepackaged Software"/>
    <s v="Technology"/>
    <s v="Birmingham"/>
    <n v="35211"/>
    <s v="Alabama"/>
    <s v="South"/>
    <d v="2010-12-28T00:00:00"/>
    <n v="2"/>
    <s v="Training - Tableau"/>
    <s v="Training "/>
    <s v=" Tableau"/>
    <s v="Ethan Bird"/>
    <s v="Frank Mitchell"/>
    <n v="60"/>
    <n v="1"/>
  </r>
  <r>
    <x v="825"/>
    <n v="5957"/>
    <d v="2010-12-26T00:00:00"/>
    <n v="23"/>
    <n v="3450"/>
    <n v="0.1"/>
    <n v="150"/>
    <n v="3105"/>
    <s v="Ionia Barroso"/>
    <s v="CA Inc."/>
    <s v="Computer Software: Prepackaged Software"/>
    <s v="Technology"/>
    <s v="Birmingham"/>
    <n v="35211"/>
    <s v="Alabama"/>
    <s v="South"/>
    <d v="2010-12-29T00:00:00"/>
    <n v="3"/>
    <s v="Consulting - Market Research"/>
    <s v="Consulting "/>
    <s v=" Market Research"/>
    <s v="Emily Taylor"/>
    <s v="Frank Mitchell"/>
    <n v="62"/>
    <n v="1"/>
  </r>
  <r>
    <x v="826"/>
    <n v="5958"/>
    <d v="2011-09-15T00:00:00"/>
    <n v="3"/>
    <n v="450"/>
    <n v="0.03"/>
    <n v="150"/>
    <n v="436.5"/>
    <s v="Giulietta Ferguson"/>
    <s v="Symantec Corporation"/>
    <s v="Computer Software: Prepackaged Software"/>
    <s v="Technology"/>
    <s v="Menlo Park"/>
    <n v="94025"/>
    <s v="California"/>
    <s v="West"/>
    <d v="2011-09-17T00:00:00"/>
    <n v="2"/>
    <s v="Consulting - Compensation"/>
    <s v="Consulting "/>
    <s v=" Compensation"/>
    <s v="Madison Hill"/>
    <s v="Bob Turner"/>
    <n v="58"/>
    <n v="1"/>
  </r>
  <r>
    <x v="827"/>
    <n v="5958"/>
    <d v="2011-09-15T00:00:00"/>
    <n v="21"/>
    <n v="2625"/>
    <n v="0.09"/>
    <n v="125"/>
    <n v="2388.75"/>
    <s v="Giulietta Ferguson"/>
    <s v="Symantec Corporation"/>
    <s v="Computer Software: Prepackaged Software"/>
    <s v="Technology"/>
    <s v="Stockton"/>
    <n v="95207"/>
    <s v="California"/>
    <s v="West"/>
    <d v="2011-09-15T00:00:00"/>
    <n v="0"/>
    <s v="Training - Javascript"/>
    <s v="Training "/>
    <s v=" Javascript"/>
    <s v="Jacob Manziel"/>
    <s v="Bob Turner"/>
    <n v="57"/>
    <n v="1"/>
  </r>
  <r>
    <x v="828"/>
    <n v="5984"/>
    <d v="2009-06-17T00:00:00"/>
    <n v="37"/>
    <n v="6290"/>
    <n v="0.06"/>
    <n v="170"/>
    <n v="5912.5999999999995"/>
    <s v="Eric Dilbeck"/>
    <s v="Google Inc."/>
    <s v="Computer Software: Programming, Data Processing"/>
    <s v="Technology"/>
    <s v="Huntington Beach"/>
    <n v="92646"/>
    <s v="California"/>
    <s v="West"/>
    <d v="2009-06-22T00:00:00"/>
    <n v="5"/>
    <s v="Development - .Net"/>
    <s v="Development "/>
    <s v=" .Net"/>
    <s v="Michael Alister"/>
    <s v="Bob Turner"/>
    <n v="68"/>
    <n v="1"/>
  </r>
  <r>
    <x v="829"/>
    <n v="5984"/>
    <d v="2009-06-17T00:00:00"/>
    <n v="42"/>
    <n v="5250"/>
    <n v="0.03"/>
    <n v="125"/>
    <n v="5092.5"/>
    <s v="Eric Dilbeck"/>
    <s v="Google Inc."/>
    <s v="Computer Software: Programming, Data Processing"/>
    <s v="Technology"/>
    <s v="Huntington Beach"/>
    <n v="92646"/>
    <s v="California"/>
    <s v="West"/>
    <d v="2009-06-22T00:00:00"/>
    <n v="5"/>
    <s v="Training - SQL"/>
    <s v="Training "/>
    <s v=" SQL"/>
    <s v="Ava Wilson"/>
    <s v="Bob Turner"/>
    <n v="67"/>
    <n v="1"/>
  </r>
  <r>
    <x v="830"/>
    <n v="5984"/>
    <d v="2009-06-17T00:00:00"/>
    <n v="11"/>
    <n v="1375"/>
    <n v="0.03"/>
    <n v="125"/>
    <n v="1333.75"/>
    <s v="Eric Dilbeck"/>
    <s v="Google Inc."/>
    <s v="Computer Software: Programming, Data Processing"/>
    <s v="Technology"/>
    <s v="Huntington Beach"/>
    <n v="92646"/>
    <s v="California"/>
    <s v="West"/>
    <d v="2009-06-19T00:00:00"/>
    <n v="2"/>
    <s v="Training - SQL"/>
    <s v="Training "/>
    <s v=" SQL"/>
    <s v="Mason Gibson"/>
    <s v="Bob Turner"/>
    <n v="71"/>
    <n v="1"/>
  </r>
  <r>
    <x v="831"/>
    <n v="5986"/>
    <d v="2012-04-21T00:00:00"/>
    <n v="48"/>
    <n v="8160"/>
    <n v="0.08"/>
    <n v="170"/>
    <n v="7507.2000000000007"/>
    <s v="Filia Rittenbach"/>
    <s v="Mondelez International, Inc."/>
    <s v="Packaged Foods"/>
    <s v="Consumer Non-Durables"/>
    <s v="Upper Saint Clair"/>
    <s v="15241"/>
    <s v="Pennsylvania"/>
    <s v="East"/>
    <d v="2012-04-21T00:00:00"/>
    <n v="0"/>
    <s v="Development - .Net"/>
    <s v="Development "/>
    <s v=" .Net"/>
    <s v="William Bufont"/>
    <s v="Allen Young"/>
    <n v="62"/>
    <n v="1"/>
  </r>
  <r>
    <x v="832"/>
    <n v="5986"/>
    <d v="2012-04-21T00:00:00"/>
    <n v="20"/>
    <n v="2500"/>
    <n v="0.05"/>
    <n v="125"/>
    <n v="2375"/>
    <s v="Filia Rittenbach"/>
    <s v="Mondelez International, Inc."/>
    <s v="Packaged Foods"/>
    <s v="Consumer Non-Durables"/>
    <s v="Upper Saint Clair"/>
    <s v="15241"/>
    <s v="Pennsylvania"/>
    <s v="East"/>
    <d v="2012-04-22T00:00:00"/>
    <n v="1"/>
    <s v="Training - Development"/>
    <s v="Training "/>
    <s v=" Development"/>
    <s v="Mia Moore"/>
    <s v="Allen Young"/>
    <n v="51"/>
    <n v="1"/>
  </r>
  <r>
    <x v="833"/>
    <n v="5986"/>
    <d v="2012-04-21T00:00:00"/>
    <n v="41"/>
    <n v="6150"/>
    <n v="0.03"/>
    <n v="150"/>
    <n v="5965.5"/>
    <s v="Filia Rittenbach"/>
    <s v="Mondelez International, Inc."/>
    <s v="Packaged Foods"/>
    <s v="Consumer Non-Durables"/>
    <s v="Upper Saint Clair"/>
    <s v="15241"/>
    <s v="Pennsylvania"/>
    <s v="East"/>
    <d v="2012-04-22T00:00:00"/>
    <n v="1"/>
    <s v="Consulting - Business Model"/>
    <s v="Consulting "/>
    <s v=" Business Model"/>
    <s v="Ava Wilson"/>
    <s v="Allen Young"/>
    <n v="67"/>
    <n v="1"/>
  </r>
  <r>
    <x v="834"/>
    <n v="5988"/>
    <d v="2010-11-21T00:00:00"/>
    <n v="40"/>
    <n v="6000"/>
    <n v="0.1"/>
    <n v="150"/>
    <n v="5400"/>
    <s v="Sanjit Hendricks"/>
    <s v="Discovery Communications, Inc."/>
    <s v="Television Services"/>
    <s v="Consumer Services"/>
    <s v="Urbandale"/>
    <n v="50322"/>
    <s v="Iowa"/>
    <s v="Central"/>
    <d v="2010-11-22T00:00:00"/>
    <n v="1"/>
    <s v="Consulting - Compensation"/>
    <s v="Consulting "/>
    <s v=" Compensation"/>
    <s v="Noah Smith"/>
    <s v="Josh Martinez"/>
    <n v="59"/>
    <n v="1"/>
  </r>
  <r>
    <x v="835"/>
    <n v="5989"/>
    <d v="2011-10-14T00:00:00"/>
    <n v="6"/>
    <n v="1020"/>
    <n v="0.1"/>
    <n v="170"/>
    <n v="918"/>
    <s v="Ellis Sundaresam"/>
    <s v="Facebook, Inc."/>
    <s v="Computer Software: Programming, Data Processing"/>
    <s v="Technology"/>
    <s v="Roseville"/>
    <n v="95661"/>
    <s v="California"/>
    <s v="West"/>
    <d v="2011-10-16T00:00:00"/>
    <n v="2"/>
    <s v="Development - .Net"/>
    <s v="Development "/>
    <s v=" .Net"/>
    <s v="Emily Taylor"/>
    <s v="Bob Turner"/>
    <n v="62"/>
    <n v="1"/>
  </r>
  <r>
    <x v="836"/>
    <n v="5989"/>
    <d v="2011-10-14T00:00:00"/>
    <n v="21"/>
    <n v="2520"/>
    <n v="0.06"/>
    <n v="120"/>
    <n v="2368.7999999999997"/>
    <s v="Ellis Sundaresam"/>
    <s v="Facebook, Inc."/>
    <s v="Computer Software: Programming, Data Processing"/>
    <s v="Technology"/>
    <s v="Roseville"/>
    <n v="95661"/>
    <s v="California"/>
    <s v="West"/>
    <d v="2011-10-15T00:00:00"/>
    <n v="1"/>
    <s v="Development - Business Logic"/>
    <s v="Development "/>
    <s v=" Business Logic"/>
    <s v="Elizabeth Carter"/>
    <s v="Bob Turner"/>
    <n v="52"/>
    <n v="1"/>
  </r>
  <r>
    <x v="837"/>
    <n v="5990"/>
    <d v="2010-04-07T00:00:00"/>
    <n v="9"/>
    <n v="990"/>
    <n v="0.06"/>
    <n v="110"/>
    <n v="930.59999999999991"/>
    <s v="Eric Stewart"/>
    <s v="Garmin Ltd."/>
    <s v="Industrial Machinery/Components"/>
    <s v="Capital Goods"/>
    <s v="Inglewood"/>
    <n v="90301"/>
    <s v="California"/>
    <s v="West"/>
    <d v="2010-04-08T00:00:00"/>
    <n v="1"/>
    <s v="Development - Python"/>
    <s v="Development "/>
    <s v=" Python"/>
    <s v="Madison Hill"/>
    <s v="Bob Turner"/>
    <n v="58"/>
    <n v="1"/>
  </r>
  <r>
    <x v="838"/>
    <n v="6016"/>
    <d v="2012-01-20T00:00:00"/>
    <n v="19"/>
    <n v="2090"/>
    <n v="7.0000000000000007E-2"/>
    <n v="110"/>
    <n v="1943.6999999999998"/>
    <s v="Skye Foster"/>
    <s v="Lam Research Corporation"/>
    <s v="Industrial Machinery/Components"/>
    <s v="Technology"/>
    <s v="Lansing"/>
    <n v="60438"/>
    <s v="Illinois"/>
    <s v="Central"/>
    <d v="2012-01-20T00:00:00"/>
    <n v="0"/>
    <s v="Development - Python"/>
    <s v="Development "/>
    <s v=" Python"/>
    <s v="William Bufont"/>
    <s v="Josh Martinez"/>
    <n v="62"/>
    <n v="1"/>
  </r>
  <r>
    <x v="839"/>
    <n v="6018"/>
    <d v="2012-08-18T00:00:00"/>
    <n v="39"/>
    <n v="4875"/>
    <n v="0"/>
    <n v="125"/>
    <n v="4875"/>
    <s v="Toby Glotzbach"/>
    <s v="Akamai Technologies, Inc."/>
    <s v="Business Services"/>
    <s v="Miscellaneous"/>
    <s v="Gainesville"/>
    <n v="30501"/>
    <s v="Georgia"/>
    <s v="South"/>
    <d v="2012-08-20T00:00:00"/>
    <n v="2"/>
    <s v="Training - SQL"/>
    <s v="Training "/>
    <s v=" SQL"/>
    <s v="Sophia Dixon"/>
    <s v="Frank Mitchell"/>
    <n v="71"/>
    <n v="1"/>
  </r>
  <r>
    <x v="840"/>
    <n v="6018"/>
    <d v="2012-08-18T00:00:00"/>
    <n v="2"/>
    <n v="220"/>
    <n v="7.0000000000000007E-2"/>
    <n v="110"/>
    <n v="204.6"/>
    <s v="Toby Glotzbach"/>
    <s v="Akamai Technologies, Inc."/>
    <s v="Business Services"/>
    <s v="Miscellaneous"/>
    <s v="Hinesville"/>
    <n v="31313"/>
    <s v="Georgia"/>
    <s v="South"/>
    <d v="2012-08-23T00:00:00"/>
    <n v="5"/>
    <s v="Development - Python"/>
    <s v="Development "/>
    <s v=" Python"/>
    <s v="Mason Gibson"/>
    <s v="Frank Mitchell"/>
    <n v="71"/>
    <n v="1"/>
  </r>
  <r>
    <x v="841"/>
    <n v="6020"/>
    <d v="2009-09-21T00:00:00"/>
    <n v="23"/>
    <n v="4600"/>
    <n v="0.09"/>
    <n v="200"/>
    <n v="4186"/>
    <s v="Arianne Norris"/>
    <s v="KLA-Tencor Corporation"/>
    <s v="Electronic Components"/>
    <s v="Capital Goods"/>
    <s v="Maryville"/>
    <n v="37804"/>
    <s v="Tennessee"/>
    <s v="South"/>
    <d v="2009-09-23T00:00:00"/>
    <n v="2"/>
    <s v="Development - Scala"/>
    <s v="Development "/>
    <s v=" Scala"/>
    <s v="Elizabeth Carter"/>
    <s v="Frank Mitchell"/>
    <n v="52"/>
    <n v="1"/>
  </r>
  <r>
    <x v="842"/>
    <n v="6050"/>
    <d v="2010-03-28T00:00:00"/>
    <n v="3"/>
    <n v="450"/>
    <n v="0.06"/>
    <n v="150"/>
    <n v="423"/>
    <s v="Phillip West"/>
    <s v="Liberty Interactive Corporation"/>
    <s v="Catalog/Specialty Distribution"/>
    <s v="Consumer Services"/>
    <s v="Plainview"/>
    <n v="11803"/>
    <s v="New York"/>
    <s v="East"/>
    <d v="2010-04-04T00:00:00"/>
    <n v="7"/>
    <s v="Consulting - Strategy"/>
    <s v="Consulting "/>
    <s v=" Strategy"/>
    <s v="William Bufont"/>
    <s v="Allen Young"/>
    <n v="62"/>
    <n v="1"/>
  </r>
  <r>
    <x v="843"/>
    <n v="6050"/>
    <d v="2010-03-28T00:00:00"/>
    <n v="47"/>
    <n v="5875"/>
    <n v="0.08"/>
    <n v="125"/>
    <n v="5405"/>
    <s v="Phillip West"/>
    <s v="Liberty Interactive Corporation"/>
    <s v="Catalog/Specialty Distribution"/>
    <s v="Consumer Services"/>
    <s v="Plainview"/>
    <n v="11803"/>
    <s v="New York"/>
    <s v="East"/>
    <d v="2010-04-02T00:00:00"/>
    <n v="5"/>
    <s v="Training - Javascript"/>
    <s v="Training "/>
    <s v=" Javascript"/>
    <s v="William Bufont"/>
    <s v="Allen Young"/>
    <n v="62"/>
    <n v="1"/>
  </r>
  <r>
    <x v="844"/>
    <n v="6053"/>
    <d v="2010-12-11T00:00:00"/>
    <n v="4"/>
    <n v="640"/>
    <n v="0.04"/>
    <n v="160"/>
    <n v="614.4"/>
    <s v="Maureen Weiss"/>
    <s v="SBA Communications Corporation"/>
    <s v="Telecommunications Equipment"/>
    <s v="Consumer Services"/>
    <s v="Plum"/>
    <n v="15239"/>
    <s v="Pennsylvania"/>
    <s v="East"/>
    <d v="2010-12-13T00:00:00"/>
    <n v="2"/>
    <s v="Development - Java"/>
    <s v="Development "/>
    <s v=" Java"/>
    <s v="Emily Taylor"/>
    <s v="Allen Young"/>
    <n v="62"/>
    <n v="1"/>
  </r>
  <r>
    <x v="845"/>
    <n v="6054"/>
    <d v="2011-09-08T00:00:00"/>
    <n v="6"/>
    <n v="750"/>
    <n v="0.05"/>
    <n v="125"/>
    <n v="712.5"/>
    <s v="Aleksandra Trafton"/>
    <s v="Celgene Corporation"/>
    <s v="Major Pharmaceuticals"/>
    <s v="Health Care"/>
    <s v="Vallejo"/>
    <n v="94591"/>
    <s v="California"/>
    <s v="West"/>
    <d v="2011-09-10T00:00:00"/>
    <n v="2"/>
    <s v="Training - SQL"/>
    <s v="Training "/>
    <s v=" SQL"/>
    <s v="Madison Hill"/>
    <s v="Bob Turner"/>
    <n v="58"/>
    <n v="1"/>
  </r>
  <r>
    <x v="846"/>
    <n v="6054"/>
    <d v="2011-09-08T00:00:00"/>
    <n v="43"/>
    <n v="8600"/>
    <n v="0.08"/>
    <n v="200"/>
    <n v="7912"/>
    <s v="Aleksandra Trafton"/>
    <s v="Celgene Corporation"/>
    <s v="Major Pharmaceuticals"/>
    <s v="Health Care"/>
    <s v="Vallejo"/>
    <n v="94591"/>
    <s v="California"/>
    <s v="West"/>
    <d v="2011-09-13T00:00:00"/>
    <n v="5"/>
    <s v="Development - Big Data"/>
    <s v="Development "/>
    <s v=" Big Data"/>
    <s v="Emma Watson"/>
    <s v="Bob Turner"/>
    <n v="67"/>
    <n v="1"/>
  </r>
  <r>
    <x v="847"/>
    <n v="6086"/>
    <d v="2011-09-22T00:00:00"/>
    <n v="48"/>
    <n v="5280"/>
    <n v="0.04"/>
    <n v="110"/>
    <n v="5068.8"/>
    <s v="Michael Vittorini"/>
    <s v="Verisk Analytics, Inc."/>
    <s v="EDP Services"/>
    <s v="Technology"/>
    <s v="East Orange"/>
    <s v="07017"/>
    <s v="New Jersey"/>
    <s v="East"/>
    <d v="2011-09-24T00:00:00"/>
    <n v="2"/>
    <s v="Development - Python"/>
    <s v="Development "/>
    <s v=" Python"/>
    <s v="Liam Franklin"/>
    <s v="Allen Young"/>
    <n v="52"/>
    <n v="1"/>
  </r>
  <r>
    <x v="848"/>
    <n v="6112"/>
    <d v="2009-08-23T00:00:00"/>
    <n v="10"/>
    <n v="1250"/>
    <n v="0.02"/>
    <n v="125"/>
    <n v="1225"/>
    <s v="Arianne Norris"/>
    <s v="KLA-Tencor Corporation"/>
    <s v="Electronic Components"/>
    <s v="Capital Goods"/>
    <s v="Maryville"/>
    <n v="37804"/>
    <s v="Tennessee"/>
    <s v="South"/>
    <d v="2009-08-23T00:00:00"/>
    <n v="0"/>
    <s v="Training - Javascript"/>
    <s v="Training "/>
    <s v=" Javascript"/>
    <s v="Olivia Sullivan"/>
    <s v="Frank Mitchell"/>
    <n v="53"/>
    <n v="1"/>
  </r>
  <r>
    <x v="849"/>
    <n v="6112"/>
    <d v="2009-08-23T00:00:00"/>
    <n v="31"/>
    <n v="4650"/>
    <n v="0.06"/>
    <n v="150"/>
    <n v="4371"/>
    <s v="Arianne Norris"/>
    <s v="KLA-Tencor Corporation"/>
    <s v="Electronic Components"/>
    <s v="Capital Goods"/>
    <s v="Maryville"/>
    <n v="37804"/>
    <s v="Tennessee"/>
    <s v="South"/>
    <d v="2009-08-24T00:00:00"/>
    <n v="1"/>
    <s v="Consulting - Market Research"/>
    <s v="Consulting "/>
    <s v=" Market Research"/>
    <s v="Ethan Bird"/>
    <s v="Frank Mitchell"/>
    <n v="60"/>
    <n v="1"/>
  </r>
  <r>
    <x v="850"/>
    <n v="6115"/>
    <d v="2010-09-11T00:00:00"/>
    <n v="25"/>
    <n v="3125"/>
    <n v="0.1"/>
    <n v="125"/>
    <n v="2812.5"/>
    <s v="Matt Miller"/>
    <s v="PACCAR Inc."/>
    <s v="Auto Manufacturing"/>
    <s v="Capital Goods"/>
    <s v="Fort Dodge"/>
    <n v="50501"/>
    <s v="Iowa"/>
    <s v="Central"/>
    <d v="2010-09-12T00:00:00"/>
    <n v="1"/>
    <s v="Training - SQL"/>
    <s v="Training "/>
    <s v=" SQL"/>
    <s v="Emily Taylor"/>
    <s v="Josh Martinez"/>
    <n v="62"/>
    <n v="1"/>
  </r>
  <r>
    <x v="851"/>
    <n v="6116"/>
    <d v="2009-03-20T00:00:00"/>
    <n v="7"/>
    <n v="1050"/>
    <n v="0.01"/>
    <n v="150"/>
    <n v="1039.5"/>
    <s v="Barry Duston"/>
    <s v="Mylan Inc."/>
    <s v="Major Pharmaceuticals"/>
    <s v="Health Care"/>
    <s v="Belchertown"/>
    <s v="01007"/>
    <s v="MA"/>
    <s v="East"/>
    <d v="2009-03-20T00:00:00"/>
    <n v="0"/>
    <s v="Consulting - Business Model"/>
    <s v="Consulting "/>
    <s v=" Business Model"/>
    <s v="Jacob Manziel"/>
    <s v="Allen Young"/>
    <n v="57"/>
    <n v="1"/>
  </r>
  <r>
    <x v="852"/>
    <n v="6116"/>
    <d v="2009-03-20T00:00:00"/>
    <n v="6"/>
    <n v="840"/>
    <n v="0.04"/>
    <n v="140"/>
    <n v="806.4"/>
    <s v="Barry Duston"/>
    <s v="Mylan Inc."/>
    <s v="Major Pharmaceuticals"/>
    <s v="Health Care"/>
    <s v="Forest Park"/>
    <s v="60130"/>
    <s v="Illinois"/>
    <s v="Central"/>
    <d v="2009-03-22T00:00:00"/>
    <n v="2"/>
    <s v="Development - Front End Web"/>
    <s v="Development "/>
    <s v=" Front End Web"/>
    <s v="Isabella Douglas"/>
    <s v="Josh Martinez"/>
    <n v="75"/>
    <n v="1"/>
  </r>
  <r>
    <x v="853"/>
    <n v="6117"/>
    <d v="2012-12-21T00:00:00"/>
    <n v="7"/>
    <n v="875"/>
    <n v="7.0000000000000007E-2"/>
    <n v="125"/>
    <n v="813.75"/>
    <s v="Annie Martin"/>
    <s v="Google Inc."/>
    <s v="Computer Software: Programming, Data Processing"/>
    <s v="Technology"/>
    <s v="Logan"/>
    <n v="84321"/>
    <s v="Utah"/>
    <s v="West"/>
    <d v="2012-12-22T00:00:00"/>
    <n v="1"/>
    <s v="Training - SQL"/>
    <s v="Training "/>
    <s v=" SQL"/>
    <s v="Michael Alister"/>
    <s v="Bob Turner"/>
    <n v="68"/>
    <n v="1"/>
  </r>
  <r>
    <x v="854"/>
    <n v="6144"/>
    <d v="2009-06-21T00:00:00"/>
    <n v="24"/>
    <n v="4800"/>
    <n v="7.0000000000000007E-2"/>
    <n v="200"/>
    <n v="4464"/>
    <s v="Ralph Eplett"/>
    <s v="Sigma-Aldrich Corporation"/>
    <s v="Specialty Chemicals"/>
    <s v="Consumer Durables"/>
    <s v="Kalamazoo"/>
    <n v="49001"/>
    <s v="Michigan"/>
    <s v="Central"/>
    <d v="2009-06-24T00:00:00"/>
    <n v="3"/>
    <s v="Development - Scala"/>
    <s v="Development "/>
    <s v=" Scala"/>
    <s v="William Bufont"/>
    <s v="Josh Martinez"/>
    <n v="62"/>
    <n v="1"/>
  </r>
  <r>
    <x v="855"/>
    <n v="6144"/>
    <d v="2009-06-21T00:00:00"/>
    <n v="4"/>
    <n v="500"/>
    <n v="0.03"/>
    <n v="125"/>
    <n v="485"/>
    <s v="Ralph Eplett"/>
    <s v="Sigma-Aldrich Corporation"/>
    <s v="Specialty Chemicals"/>
    <s v="Consumer Durables"/>
    <s v="Kalamazoo"/>
    <n v="49001"/>
    <s v="Michigan"/>
    <s v="Central"/>
    <d v="2009-06-22T00:00:00"/>
    <n v="1"/>
    <s v="Training - Javascript"/>
    <s v="Training "/>
    <s v=" Javascript"/>
    <s v="Mia Moore"/>
    <s v="Josh Martinez"/>
    <n v="51"/>
    <n v="1"/>
  </r>
  <r>
    <x v="856"/>
    <n v="6148"/>
    <d v="2011-12-24T00:00:00"/>
    <n v="50"/>
    <n v="6250"/>
    <n v="0.05"/>
    <n v="125"/>
    <n v="5937.5"/>
    <s v="Mathew McNair"/>
    <s v="O'Reilly Automotive, Inc."/>
    <s v="Other Specialty Stores"/>
    <s v="Consumer Services"/>
    <s v="Ithaca"/>
    <n v="14853"/>
    <s v="New York"/>
    <s v="East"/>
    <d v="2011-12-25T00:00:00"/>
    <n v="1"/>
    <s v="Training - SQL"/>
    <s v="Training "/>
    <s v=" SQL"/>
    <s v="Ava Wilson"/>
    <s v="Allen Young"/>
    <n v="67"/>
    <n v="1"/>
  </r>
  <r>
    <x v="857"/>
    <n v="6148"/>
    <d v="2011-12-24T00:00:00"/>
    <n v="18"/>
    <n v="2250"/>
    <n v="0.05"/>
    <n v="125"/>
    <n v="2137.5"/>
    <s v="Mathew McNair"/>
    <s v="O'Reilly Automotive, Inc."/>
    <s v="Other Specialty Stores"/>
    <s v="Consumer Services"/>
    <s v="Ithaca"/>
    <n v="14853"/>
    <s v="New York"/>
    <s v="East"/>
    <d v="2011-12-25T00:00:00"/>
    <n v="1"/>
    <s v="Training - SQL"/>
    <s v="Training "/>
    <s v=" SQL"/>
    <s v="Madison Hill"/>
    <s v="Allen Young"/>
    <n v="58"/>
    <n v="1"/>
  </r>
  <r>
    <x v="858"/>
    <n v="6150"/>
    <d v="2012-10-01T00:00:00"/>
    <n v="38"/>
    <n v="4180"/>
    <n v="0.06"/>
    <n v="110"/>
    <n v="3929.2"/>
    <s v="Mitch Smayling"/>
    <s v="Avago Technologies Limited"/>
    <s v="Semiconductors"/>
    <s v="Technology"/>
    <s v="Hobbs"/>
    <n v="88240"/>
    <s v="New Mexico"/>
    <s v="West"/>
    <d v="2012-10-02T00:00:00"/>
    <n v="1"/>
    <s v="Development - Python"/>
    <s v="Development "/>
    <s v=" Python"/>
    <s v="Jacob Manziel"/>
    <s v="Bob Turner"/>
    <n v="57"/>
    <n v="1"/>
  </r>
  <r>
    <x v="859"/>
    <n v="6179"/>
    <d v="2009-06-02T00:00:00"/>
    <n v="50"/>
    <n v="5500"/>
    <n v="0.09"/>
    <n v="110"/>
    <n v="5005"/>
    <s v="Elpida Elijah"/>
    <s v="Fiserv, Inc."/>
    <s v="EDP Services"/>
    <s v="Technology"/>
    <s v="Newark"/>
    <n v="19711"/>
    <s v="Delaware"/>
    <s v="East"/>
    <d v="2009-06-03T00:00:00"/>
    <n v="1"/>
    <s v="Development - PHP"/>
    <s v="Development "/>
    <s v=" PHP"/>
    <s v="Michael Alister"/>
    <s v="Allen Young"/>
    <n v="68"/>
    <n v="1"/>
  </r>
  <r>
    <x v="860"/>
    <n v="6179"/>
    <d v="2009-06-02T00:00:00"/>
    <n v="15"/>
    <n v="2250"/>
    <n v="0"/>
    <n v="150"/>
    <n v="2250"/>
    <s v="Elpida Elijah"/>
    <s v="Fiserv, Inc."/>
    <s v="EDP Services"/>
    <s v="Technology"/>
    <s v="Newark"/>
    <n v="19711"/>
    <s v="Delaware"/>
    <s v="East"/>
    <d v="2009-06-04T00:00:00"/>
    <n v="2"/>
    <s v="Consulting - Market Research"/>
    <s v="Consulting "/>
    <s v=" Market Research"/>
    <s v="Liam Franklin"/>
    <s v="Allen Young"/>
    <n v="52"/>
    <n v="1"/>
  </r>
  <r>
    <x v="861"/>
    <n v="6180"/>
    <d v="2011-04-11T00:00:00"/>
    <n v="44"/>
    <n v="6600"/>
    <n v="0.01"/>
    <n v="150"/>
    <n v="6534"/>
    <s v="Sung Fox"/>
    <s v="Regeneron Pharmaceuticals, Inc."/>
    <s v="Major Pharmaceuticals"/>
    <s v="Health Care"/>
    <s v="Meridian"/>
    <n v="83642"/>
    <s v="Idaho"/>
    <s v="West"/>
    <d v="2011-04-13T00:00:00"/>
    <n v="2"/>
    <s v="Consulting - Market Research"/>
    <s v="Consulting "/>
    <s v=" Market Research"/>
    <s v="Mia Moore"/>
    <s v="Bob Turner"/>
    <n v="51"/>
    <n v="1"/>
  </r>
  <r>
    <x v="862"/>
    <n v="6182"/>
    <d v="2012-07-21T00:00:00"/>
    <n v="40"/>
    <n v="4400"/>
    <n v="0.04"/>
    <n v="110"/>
    <n v="4224"/>
    <s v="Grant Jackson"/>
    <s v="Tesla Motors, Inc."/>
    <s v="Auto Manufacturing"/>
    <s v="Capital Goods"/>
    <s v="Crystal Lake"/>
    <n v="60014"/>
    <s v="Illinois"/>
    <s v="Central"/>
    <d v="2012-07-28T00:00:00"/>
    <n v="7"/>
    <s v="Development - Python"/>
    <s v="Development "/>
    <s v=" Python"/>
    <s v="Michael Alister"/>
    <s v="Josh Martinez"/>
    <n v="68"/>
    <n v="1"/>
  </r>
  <r>
    <x v="863"/>
    <n v="6182"/>
    <d v="2012-07-21T00:00:00"/>
    <n v="18"/>
    <n v="1980"/>
    <n v="0.04"/>
    <n v="110"/>
    <n v="1900.8"/>
    <s v="Grant Jackson"/>
    <s v="Tesla Motors, Inc."/>
    <s v="Auto Manufacturing"/>
    <s v="Capital Goods"/>
    <s v="Crystal Lake"/>
    <n v="60014"/>
    <s v="Illinois"/>
    <s v="Central"/>
    <d v="2012-07-25T00:00:00"/>
    <n v="4"/>
    <s v="Development - Python"/>
    <s v="Development "/>
    <s v=" Python"/>
    <s v="Ethan Bird"/>
    <s v="Josh Martinez"/>
    <n v="60"/>
    <n v="1"/>
  </r>
  <r>
    <x v="864"/>
    <n v="6183"/>
    <d v="2012-06-15T00:00:00"/>
    <n v="41"/>
    <n v="4510"/>
    <n v="0.02"/>
    <n v="110"/>
    <n v="4419.8"/>
    <s v="Ionia Barroso"/>
    <s v="CA Inc."/>
    <s v="Computer Software: Prepackaged Software"/>
    <s v="Technology"/>
    <s v="Birmingham"/>
    <n v="35211"/>
    <s v="Alabama"/>
    <s v="South"/>
    <d v="2012-06-16T00:00:00"/>
    <n v="1"/>
    <s v="Development - Python"/>
    <s v="Development "/>
    <s v=" Python"/>
    <s v="Alexander Edison"/>
    <s v="Frank Mitchell"/>
    <n v="70"/>
    <n v="1"/>
  </r>
  <r>
    <x v="865"/>
    <n v="6211"/>
    <d v="2009-11-23T00:00:00"/>
    <n v="28"/>
    <n v="4480"/>
    <n v="0.01"/>
    <n v="160"/>
    <n v="4435.2"/>
    <s v="Nona Jumper"/>
    <s v="Fiserv, Inc."/>
    <s v="EDP Services"/>
    <s v="Technology"/>
    <s v="Lafayette"/>
    <n v="70506"/>
    <s v="Louisiana"/>
    <s v="South"/>
    <d v="2009-11-25T00:00:00"/>
    <n v="2"/>
    <s v="Development - Java"/>
    <s v="Development "/>
    <s v=" Java"/>
    <s v="Liam Franklin"/>
    <s v="Frank Mitchell"/>
    <n v="52"/>
    <n v="1"/>
  </r>
  <r>
    <x v="866"/>
    <n v="6211"/>
    <d v="2009-11-23T00:00:00"/>
    <n v="3"/>
    <n v="360"/>
    <n v="7.0000000000000007E-2"/>
    <n v="120"/>
    <n v="334.79999999999995"/>
    <s v="Nona Jumper"/>
    <s v="Fiserv, Inc."/>
    <s v="EDP Services"/>
    <s v="Technology"/>
    <s v="Lake Charles"/>
    <n v="70601"/>
    <s v="Louisiana"/>
    <s v="South"/>
    <d v="2009-11-25T00:00:00"/>
    <n v="2"/>
    <s v="Development - Business Logic"/>
    <s v="Development "/>
    <s v=" Business Logic"/>
    <s v="Mason Gibson"/>
    <s v="Frank Mitchell"/>
    <n v="71"/>
    <n v="1"/>
  </r>
  <r>
    <x v="867"/>
    <n v="6241"/>
    <d v="2009-12-29T00:00:00"/>
    <n v="24"/>
    <n v="2880"/>
    <n v="0.08"/>
    <n v="120"/>
    <n v="2649.6"/>
    <s v="Henry Katz"/>
    <s v="Activision Blizzard, Inc"/>
    <s v="Computer Software: Prepackaged Software"/>
    <s v="Technology"/>
    <s v="Coral Springs"/>
    <n v="33065"/>
    <s v="Florida"/>
    <s v="South"/>
    <d v="2010-01-03T00:00:00"/>
    <n v="5"/>
    <s v="Development - Business Logic"/>
    <s v="Development "/>
    <s v=" Business Logic"/>
    <s v="Emma Watson"/>
    <s v="Frank Mitchell"/>
    <n v="67"/>
    <n v="1"/>
  </r>
  <r>
    <x v="868"/>
    <n v="6241"/>
    <d v="2009-12-29T00:00:00"/>
    <n v="29"/>
    <n v="4350"/>
    <n v="0"/>
    <n v="150"/>
    <n v="4350"/>
    <s v="Henry Katz"/>
    <s v="Activision Blizzard, Inc"/>
    <s v="Computer Software: Prepackaged Software"/>
    <s v="Technology"/>
    <s v="Coral Springs"/>
    <n v="33065"/>
    <s v="Florida"/>
    <s v="South"/>
    <d v="2010-01-02T00:00:00"/>
    <n v="4"/>
    <s v="Consulting - Market Research"/>
    <s v="Consulting "/>
    <s v=" Market Research"/>
    <s v="Abigail Young"/>
    <s v="Frank Mitchell"/>
    <n v="50"/>
    <n v="1"/>
  </r>
  <r>
    <x v="869"/>
    <n v="6246"/>
    <d v="2009-10-21T00:00:00"/>
    <n v="13"/>
    <n v="1820"/>
    <n v="0.06"/>
    <n v="140"/>
    <n v="1710.8"/>
    <s v="Philip Sorensen"/>
    <s v="O'Reilly Automotive, Inc."/>
    <s v="Other Specialty Stores"/>
    <s v="Consumer Services"/>
    <s v="Rapid City"/>
    <s v="57701"/>
    <s v="South Dakota"/>
    <s v="Central"/>
    <d v="2009-10-23T00:00:00"/>
    <n v="2"/>
    <s v="Development - Database"/>
    <s v="Development "/>
    <s v=" Database"/>
    <s v="Daniel Tusk"/>
    <s v="Josh Martinez"/>
    <n v="45"/>
    <n v="1"/>
  </r>
  <r>
    <x v="870"/>
    <n v="6272"/>
    <d v="2010-02-27T00:00:00"/>
    <n v="33"/>
    <n v="4125"/>
    <n v="0.05"/>
    <n v="125"/>
    <n v="3918.75"/>
    <s v="Randy Baptist"/>
    <s v="Staples, Inc."/>
    <s v="Other Specialty Stores"/>
    <s v="Consumer Services"/>
    <s v="Bristol"/>
    <n v="37620"/>
    <s v="Tennessee"/>
    <s v="South"/>
    <d v="2010-03-01T00:00:00"/>
    <n v="2"/>
    <s v="Training - SQL"/>
    <s v="Training "/>
    <s v=" SQL"/>
    <s v="Michael Alister"/>
    <s v="Frank Mitchell"/>
    <n v="68"/>
    <n v="1"/>
  </r>
  <r>
    <x v="871"/>
    <n v="6272"/>
    <d v="2010-02-27T00:00:00"/>
    <n v="48"/>
    <n v="6000"/>
    <n v="0"/>
    <n v="125"/>
    <n v="6000"/>
    <s v="Randy Baptist"/>
    <s v="Staples, Inc."/>
    <s v="Other Specialty Stores"/>
    <s v="Consumer Services"/>
    <s v="Bristol"/>
    <n v="37620"/>
    <s v="Tennessee"/>
    <s v="South"/>
    <d v="2010-03-01T00:00:00"/>
    <n v="2"/>
    <s v="Training - Javascript"/>
    <s v="Training "/>
    <s v=" Javascript"/>
    <s v="Elizabeth Carter"/>
    <s v="Frank Mitchell"/>
    <n v="52"/>
    <n v="1"/>
  </r>
  <r>
    <x v="872"/>
    <n v="6272"/>
    <d v="2010-02-27T00:00:00"/>
    <n v="8"/>
    <n v="1200"/>
    <n v="0.09"/>
    <n v="150"/>
    <n v="1092"/>
    <s v="Randy Baptist"/>
    <s v="Staples, Inc."/>
    <s v="Other Specialty Stores"/>
    <s v="Consumer Services"/>
    <s v="Bristol"/>
    <n v="37620"/>
    <s v="Tennessee"/>
    <s v="South"/>
    <d v="2010-03-01T00:00:00"/>
    <n v="2"/>
    <s v="Consulting - Market Research"/>
    <s v="Consulting "/>
    <s v=" Market Research"/>
    <s v="Mason Gibson"/>
    <s v="Frank Mitchell"/>
    <n v="71"/>
    <n v="1"/>
  </r>
  <r>
    <x v="873"/>
    <n v="6272"/>
    <d v="2010-02-27T00:00:00"/>
    <n v="31"/>
    <n v="3875"/>
    <n v="0.03"/>
    <n v="125"/>
    <n v="3758.75"/>
    <s v="Randy Baptist"/>
    <s v="Staples, Inc."/>
    <s v="Other Specialty Stores"/>
    <s v="Consumer Services"/>
    <s v="Chattanooga"/>
    <n v="37421"/>
    <s v="Tennessee"/>
    <s v="South"/>
    <d v="2010-03-01T00:00:00"/>
    <n v="2"/>
    <s v="Training - SQL"/>
    <s v="Training "/>
    <s v=" SQL"/>
    <s v="Daniel Tusk"/>
    <s v="Frank Mitchell"/>
    <n v="45"/>
    <n v="1"/>
  </r>
  <r>
    <x v="874"/>
    <n v="6274"/>
    <d v="2011-07-14T00:00:00"/>
    <n v="22"/>
    <n v="2750"/>
    <n v="0.05"/>
    <n v="125"/>
    <n v="2612.5"/>
    <s v="Eugene Liston"/>
    <s v="Liberty Media Corporation"/>
    <s v="Broadcasting"/>
    <s v="Consumer Services"/>
    <s v="Aurora"/>
    <n v="80013"/>
    <s v="Colorado"/>
    <s v="West"/>
    <d v="2011-07-15T00:00:00"/>
    <n v="1"/>
    <s v="Training - SQL"/>
    <s v="Training "/>
    <s v=" SQL"/>
    <s v="Mason Gibson"/>
    <s v="Bob Turner"/>
    <n v="71"/>
    <n v="1"/>
  </r>
  <r>
    <x v="875"/>
    <n v="6279"/>
    <d v="2010-01-29T00:00:00"/>
    <n v="49"/>
    <n v="7840"/>
    <n v="0.01"/>
    <n v="160"/>
    <n v="7761.6"/>
    <s v="Katrina Radford"/>
    <s v="Analog Devices, Inc."/>
    <s v="Semiconductors"/>
    <s v="Technology"/>
    <s v="Reston"/>
    <s v="20190"/>
    <s v="Virginia"/>
    <s v="South"/>
    <d v="2010-01-31T00:00:00"/>
    <n v="2"/>
    <s v="Development - Java"/>
    <s v="Development "/>
    <s v=" Java"/>
    <s v="Sophia Dixon"/>
    <s v="Frank Mitchell"/>
    <n v="71"/>
    <n v="1"/>
  </r>
  <r>
    <x v="876"/>
    <n v="6304"/>
    <d v="2011-08-11T00:00:00"/>
    <n v="30"/>
    <n v="3300"/>
    <n v="0.01"/>
    <n v="110"/>
    <n v="3267"/>
    <s v="Adam Wendt"/>
    <s v="Autodesk, Inc."/>
    <s v="Computer Software: Prepackaged Software"/>
    <s v="Technology"/>
    <s v="Eugene"/>
    <n v="97405"/>
    <s v="Oregon"/>
    <s v="West"/>
    <d v="2011-08-13T00:00:00"/>
    <n v="2"/>
    <s v="Development - Python"/>
    <s v="Development "/>
    <s v=" Python"/>
    <s v="Michael Alister"/>
    <s v="Bob Turner"/>
    <n v="68"/>
    <n v="1"/>
  </r>
  <r>
    <x v="877"/>
    <n v="6309"/>
    <d v="2010-06-09T00:00:00"/>
    <n v="10"/>
    <n v="2000"/>
    <n v="0.01"/>
    <n v="200"/>
    <n v="1980"/>
    <s v="Art Stewart"/>
    <s v="Liberty Global plc"/>
    <s v="Television Services"/>
    <s v="Consumer Services"/>
    <s v="Littleton"/>
    <n v="80122"/>
    <s v="Colorado"/>
    <s v="West"/>
    <d v="2010-06-10T00:00:00"/>
    <n v="1"/>
    <s v="Development - Scala"/>
    <s v="Development "/>
    <s v=" Scala"/>
    <s v="Isabella Douglas"/>
    <s v="Bob Turner"/>
    <n v="75"/>
    <n v="1"/>
  </r>
  <r>
    <x v="878"/>
    <n v="6310"/>
    <d v="2009-05-03T00:00:00"/>
    <n v="27"/>
    <n v="3375"/>
    <n v="0.08"/>
    <n v="125"/>
    <n v="3105"/>
    <s v="Katharine Allen"/>
    <s v="Whole Foods Market, Inc."/>
    <s v="Food Chains"/>
    <s v="Consumer Services"/>
    <s v="Alamogordo"/>
    <n v="88310"/>
    <s v="New Mexico"/>
    <s v="West"/>
    <d v="2009-05-04T00:00:00"/>
    <n v="1"/>
    <s v="Training - SQL"/>
    <s v="Training "/>
    <s v=" SQL"/>
    <s v="Jayden Hamilton"/>
    <s v="Bob Turner"/>
    <n v="71"/>
    <n v="1"/>
  </r>
  <r>
    <x v="879"/>
    <n v="6311"/>
    <d v="2010-02-10T00:00:00"/>
    <n v="18"/>
    <n v="2700"/>
    <n v="0.04"/>
    <n v="150"/>
    <n v="2592"/>
    <s v="Anna Donatelli"/>
    <s v="Twenty-First Century Fox, Inc."/>
    <s v="Television Services"/>
    <s v="Consumer Services"/>
    <s v="Bartlesville"/>
    <n v="74006"/>
    <s v="Oklahoma"/>
    <s v="Central"/>
    <d v="2010-02-13T00:00:00"/>
    <n v="3"/>
    <s v="Consulting - Market Research"/>
    <s v="Consulting "/>
    <s v=" Market Research"/>
    <s v="Isabella Douglas"/>
    <s v="Josh Martinez"/>
    <n v="75"/>
    <n v="1"/>
  </r>
  <r>
    <x v="880"/>
    <n v="6336"/>
    <d v="2011-08-28T00:00:00"/>
    <n v="43"/>
    <n v="6880"/>
    <n v="0.01"/>
    <n v="160"/>
    <n v="6811.2"/>
    <s v="Joseph Blanton"/>
    <s v="QUALCOMM Incorporated"/>
    <s v="Radio And Television Broadcasting And Communications Equipment"/>
    <s v="Technology"/>
    <s v="Newnan"/>
    <n v="30265"/>
    <s v="Georgia"/>
    <s v="South"/>
    <d v="2011-08-30T00:00:00"/>
    <n v="2"/>
    <s v="Development - Java"/>
    <s v="Development "/>
    <s v=" Java"/>
    <s v="Ethan Bird"/>
    <s v="Frank Mitchell"/>
    <n v="60"/>
    <n v="1"/>
  </r>
  <r>
    <x v="881"/>
    <n v="6337"/>
    <d v="2011-08-31T00:00:00"/>
    <n v="48"/>
    <n v="6000"/>
    <n v="0.01"/>
    <n v="125"/>
    <n v="5940"/>
    <s v="Justin Carroll"/>
    <s v="Tractor Supply Company"/>
    <s v="RETAIL: Building Materials"/>
    <s v="Consumer Services"/>
    <s v="Bettendorf"/>
    <n v="52722"/>
    <s v="Iowa"/>
    <s v="Central"/>
    <d v="2011-09-02T00:00:00"/>
    <n v="2"/>
    <s v="Training - SQL"/>
    <s v="Training "/>
    <s v=" SQL"/>
    <s v="Olivia Sullivan"/>
    <s v="Josh Martinez"/>
    <n v="53"/>
    <n v="1"/>
  </r>
  <r>
    <x v="882"/>
    <n v="6337"/>
    <d v="2011-08-31T00:00:00"/>
    <n v="1"/>
    <n v="125"/>
    <n v="7.0000000000000007E-2"/>
    <n v="125"/>
    <n v="116.24999999999999"/>
    <s v="Justin Carroll"/>
    <s v="Tractor Supply Company"/>
    <s v="RETAIL: Building Materials"/>
    <s v="Consumer Services"/>
    <s v="Bettendorf"/>
    <n v="52722"/>
    <s v="Iowa"/>
    <s v="Central"/>
    <d v="2011-09-01T00:00:00"/>
    <n v="1"/>
    <s v="Training - Javascript"/>
    <s v="Training "/>
    <s v=" Javascript"/>
    <s v="Abigail Young"/>
    <s v="Josh Martinez"/>
    <n v="50"/>
    <n v="1"/>
  </r>
  <r>
    <x v="883"/>
    <n v="6339"/>
    <d v="2012-12-11T00:00:00"/>
    <n v="20"/>
    <n v="4000"/>
    <n v="0.05"/>
    <n v="200"/>
    <n v="3800"/>
    <s v="Jonathan Akin"/>
    <s v="NVIDIA Corporation"/>
    <s v="Semiconductors"/>
    <s v="Technology"/>
    <s v="Goldsboro"/>
    <n v="27534"/>
    <s v="North Carolina"/>
    <s v="South"/>
    <d v="2012-12-12T00:00:00"/>
    <n v="1"/>
    <s v="Development - Big Data"/>
    <s v="Development "/>
    <s v=" Big Data"/>
    <s v="Emma Watson"/>
    <s v="Frank Mitchell"/>
    <n v="67"/>
    <n v="1"/>
  </r>
  <r>
    <x v="884"/>
    <n v="6368"/>
    <d v="2009-02-22T00:00:00"/>
    <n v="40"/>
    <n v="6000"/>
    <n v="0"/>
    <n v="150"/>
    <n v="6000"/>
    <s v="Anthony Hudgings"/>
    <s v="Intel Corporation"/>
    <s v="Semiconductors"/>
    <s v="Technology"/>
    <s v="Louisville"/>
    <n v="80027"/>
    <s v="Colorado"/>
    <s v="West"/>
    <d v="2009-02-22T00:00:00"/>
    <n v="0"/>
    <s v="Consulting - Strategy"/>
    <s v="Consulting "/>
    <s v=" Strategy"/>
    <s v="Mia Moore"/>
    <s v="Bob Turner"/>
    <n v="51"/>
    <n v="1"/>
  </r>
  <r>
    <x v="885"/>
    <n v="6369"/>
    <d v="2009-12-19T00:00:00"/>
    <n v="30"/>
    <n v="3750"/>
    <n v="0.1"/>
    <n v="125"/>
    <n v="3375"/>
    <s v="Denise Catini"/>
    <s v="Alexion Pharmaceuticals, Inc."/>
    <s v="Major Pharmaceuticals"/>
    <s v="Health Care"/>
    <s v="Saco"/>
    <s v="04072"/>
    <s v="Maine"/>
    <s v="East"/>
    <d v="2009-12-21T00:00:00"/>
    <n v="2"/>
    <s v="Training - Javascript"/>
    <s v="Training "/>
    <s v=" Javascript"/>
    <s v="Mia Moore"/>
    <s v="Allen Young"/>
    <n v="51"/>
    <n v="1"/>
  </r>
  <r>
    <x v="886"/>
    <n v="6373"/>
    <d v="2012-01-23T00:00:00"/>
    <n v="1"/>
    <n v="170"/>
    <n v="0.01"/>
    <n v="170"/>
    <n v="168.3"/>
    <s v="Denise Catini"/>
    <s v="Alexion Pharmaceuticals, Inc."/>
    <s v="Major Pharmaceuticals"/>
    <s v="Health Care"/>
    <s v="Saco"/>
    <s v="04072"/>
    <s v="Maine"/>
    <s v="East"/>
    <d v="2012-01-24T00:00:00"/>
    <n v="1"/>
    <s v="Development - .Net"/>
    <s v="Development "/>
    <s v=" .Net"/>
    <s v="Madison Hill"/>
    <s v="Allen Young"/>
    <n v="58"/>
    <n v="1"/>
  </r>
  <r>
    <x v="887"/>
    <n v="6374"/>
    <d v="2011-08-07T00:00:00"/>
    <n v="29"/>
    <n v="4350"/>
    <n v="7.0000000000000007E-2"/>
    <n v="150"/>
    <n v="4045.4999999999995"/>
    <s v="Ricardo Schoenberger"/>
    <s v="Tractor Supply Company"/>
    <s v="RETAIL: Building Materials"/>
    <s v="Consumer Services"/>
    <s v="Lincoln Park"/>
    <n v="48146"/>
    <s v="Michigan"/>
    <s v="Central"/>
    <d v="2011-08-08T00:00:00"/>
    <n v="1"/>
    <s v="Consulting - Business Model"/>
    <s v="Consulting "/>
    <s v=" Business Model"/>
    <s v="Madison Hill"/>
    <s v="Josh Martinez"/>
    <n v="58"/>
    <n v="1"/>
  </r>
  <r>
    <x v="888"/>
    <n v="6374"/>
    <d v="2011-08-07T00:00:00"/>
    <n v="1"/>
    <n v="140"/>
    <n v="0.01"/>
    <n v="140"/>
    <n v="138.6"/>
    <s v="Ricardo Schoenberger"/>
    <s v="Tractor Supply Company"/>
    <s v="RETAIL: Building Materials"/>
    <s v="Consumer Services"/>
    <s v="Lincoln Park"/>
    <n v="48146"/>
    <s v="Michigan"/>
    <s v="Central"/>
    <d v="2011-08-09T00:00:00"/>
    <n v="2"/>
    <s v="Development - Database"/>
    <s v="Development "/>
    <s v=" Database"/>
    <s v="Alexander Edison"/>
    <s v="Josh Martinez"/>
    <n v="70"/>
    <n v="1"/>
  </r>
  <r>
    <x v="889"/>
    <n v="6402"/>
    <d v="2011-04-23T00:00:00"/>
    <n v="35"/>
    <n v="4900"/>
    <n v="0.01"/>
    <n v="140"/>
    <n v="4851"/>
    <s v="Nathan Lee"/>
    <s v="Cognizant Technology Solutions Corporation"/>
    <s v="EDP Services"/>
    <s v="Technology"/>
    <s v="Homewood"/>
    <n v="35209"/>
    <s v="Alabama"/>
    <s v="South"/>
    <d v="2011-04-28T00:00:00"/>
    <n v="5"/>
    <s v="Development - Front End Web"/>
    <s v="Development "/>
    <s v=" Front End Web"/>
    <s v="William Bufont"/>
    <s v="Frank Mitchell"/>
    <n v="62"/>
    <n v="1"/>
  </r>
  <r>
    <x v="890"/>
    <n v="6403"/>
    <d v="2011-02-11T00:00:00"/>
    <n v="41"/>
    <n v="8200"/>
    <n v="0"/>
    <n v="200"/>
    <n v="8200"/>
    <s v="John Conant"/>
    <s v="Mylan Inc."/>
    <s v="Major Pharmaceuticals"/>
    <s v="Health Care"/>
    <s v="Hilliard"/>
    <n v="43026"/>
    <s v="Ohio"/>
    <s v="East"/>
    <d v="2011-02-13T00:00:00"/>
    <n v="2"/>
    <s v="Development - Big Data"/>
    <s v="Development "/>
    <s v=" Big Data"/>
    <s v="Ethan Bird"/>
    <s v="Allen Young"/>
    <n v="60"/>
    <n v="1"/>
  </r>
  <r>
    <x v="891"/>
    <n v="6406"/>
    <d v="2009-08-14T00:00:00"/>
    <n v="43"/>
    <n v="6020"/>
    <n v="0.05"/>
    <n v="140"/>
    <n v="5719"/>
    <s v="Mick Breyer"/>
    <s v="Akamai Technologies, Inc."/>
    <s v="Business Services"/>
    <s v="Miscellaneous"/>
    <s v="Fort Lauderdale"/>
    <n v="33311"/>
    <s v="Florida"/>
    <s v="South"/>
    <d v="2009-08-16T00:00:00"/>
    <n v="2"/>
    <s v="Development - Front End Web"/>
    <s v="Development "/>
    <s v=" Front End Web"/>
    <s v="Isabella Douglas"/>
    <s v="Frank Mitchell"/>
    <n v="75"/>
    <n v="1"/>
  </r>
  <r>
    <x v="892"/>
    <n v="6432"/>
    <d v="2011-11-10T00:00:00"/>
    <n v="30"/>
    <n v="5100"/>
    <n v="0.08"/>
    <n v="170"/>
    <n v="4692"/>
    <s v="Lena Luxemburg"/>
    <s v="Discovery Communications, Inc."/>
    <s v="Television Services"/>
    <s v="Consumer Services"/>
    <s v="Norristown"/>
    <n v="19401"/>
    <s v="Pennsylvania"/>
    <s v="East"/>
    <d v="2011-11-12T00:00:00"/>
    <n v="2"/>
    <s v="Development - .Net"/>
    <s v="Development "/>
    <s v=" .Net"/>
    <s v="Michael Alister"/>
    <s v="Allen Young"/>
    <n v="68"/>
    <n v="1"/>
  </r>
  <r>
    <x v="893"/>
    <n v="6433"/>
    <d v="2011-11-22T00:00:00"/>
    <n v="41"/>
    <n v="8200"/>
    <n v="0.01"/>
    <n v="200"/>
    <n v="8118"/>
    <s v="Matt Bertelson"/>
    <s v="The Priceline Group Inc."/>
    <s v="Business Services"/>
    <s v="Miscellaneous"/>
    <s v="Bethesda"/>
    <n v="20814"/>
    <s v="Maryland"/>
    <s v="East"/>
    <d v="2011-11-23T00:00:00"/>
    <n v="1"/>
    <s v="Development - Scala"/>
    <s v="Development "/>
    <s v=" Scala"/>
    <s v="Liam Franklin"/>
    <s v="Allen Young"/>
    <n v="52"/>
    <n v="1"/>
  </r>
  <r>
    <x v="894"/>
    <n v="6434"/>
    <d v="2009-06-07T00:00:00"/>
    <n v="13"/>
    <n v="1430"/>
    <n v="7.0000000000000007E-2"/>
    <n v="110"/>
    <n v="1329.8999999999999"/>
    <s v="Rob Cano"/>
    <s v="Yahoo! Inc."/>
    <s v="EDP Services"/>
    <s v="Technology"/>
    <s v="Marshalltown"/>
    <n v="50158"/>
    <s v="Iowa"/>
    <s v="Central"/>
    <d v="2009-06-07T00:00:00"/>
    <n v="0"/>
    <s v="Development - Python"/>
    <s v="Development "/>
    <s v=" Python"/>
    <s v="Elizabeth Carter"/>
    <s v="Josh Martinez"/>
    <n v="52"/>
    <n v="1"/>
  </r>
  <r>
    <x v="895"/>
    <n v="6438"/>
    <d v="2010-05-16T00:00:00"/>
    <n v="7"/>
    <n v="875"/>
    <n v="0.02"/>
    <n v="125"/>
    <n v="857.5"/>
    <s v="Anna Cartwright"/>
    <s v="Twenty-First Century Fox, Inc."/>
    <s v="Television Services"/>
    <s v="Consumer Services"/>
    <s v="Dallas"/>
    <n v="75217"/>
    <s v="Texas"/>
    <s v="Central"/>
    <d v="2010-05-16T00:00:00"/>
    <n v="0"/>
    <s v="Training - SQL"/>
    <s v="Training "/>
    <s v=" SQL"/>
    <s v="Ethan Bird"/>
    <s v="Josh Martinez"/>
    <n v="60"/>
    <n v="1"/>
  </r>
  <r>
    <x v="896"/>
    <n v="6438"/>
    <d v="2010-05-16T00:00:00"/>
    <n v="38"/>
    <n v="4180"/>
    <n v="0.06"/>
    <n v="110"/>
    <n v="3929.2"/>
    <s v="Anna Cartwright"/>
    <s v="Twenty-First Century Fox, Inc."/>
    <s v="Television Services"/>
    <s v="Consumer Services"/>
    <s v="Dallas"/>
    <n v="75217"/>
    <s v="Texas"/>
    <s v="Central"/>
    <d v="2010-05-17T00:00:00"/>
    <n v="1"/>
    <s v="Development - Python"/>
    <s v="Development "/>
    <s v=" Python"/>
    <s v="Daniel Tusk"/>
    <s v="Josh Martinez"/>
    <n v="45"/>
    <n v="1"/>
  </r>
  <r>
    <x v="897"/>
    <n v="6464"/>
    <d v="2009-05-28T00:00:00"/>
    <n v="1"/>
    <n v="170"/>
    <n v="7.0000000000000007E-2"/>
    <n v="170"/>
    <n v="158.1"/>
    <s v="Ralph Cohen"/>
    <s v="Starbucks Corporation"/>
    <s v="Restaurants"/>
    <s v="Consumer Services"/>
    <s v="Ellicott City"/>
    <n v="21042"/>
    <s v="Maryland"/>
    <s v="East"/>
    <d v="2009-05-30T00:00:00"/>
    <n v="2"/>
    <s v="Development - .Net"/>
    <s v="Development "/>
    <s v=" .Net"/>
    <s v="Madison Hill"/>
    <s v="Allen Young"/>
    <n v="58"/>
    <n v="1"/>
  </r>
  <r>
    <x v="898"/>
    <n v="6464"/>
    <d v="2009-05-28T00:00:00"/>
    <n v="42"/>
    <n v="5250"/>
    <n v="0"/>
    <n v="125"/>
    <n v="5250"/>
    <s v="Ralph Cohen"/>
    <s v="Starbucks Corporation"/>
    <s v="Restaurants"/>
    <s v="Consumer Services"/>
    <s v="Ellicott City"/>
    <n v="21042"/>
    <s v="Maryland"/>
    <s v="East"/>
    <d v="2009-05-30T00:00:00"/>
    <n v="2"/>
    <s v="Training - SQL"/>
    <s v="Training "/>
    <s v=" SQL"/>
    <s v="Jayden Hamilton"/>
    <s v="Allen Young"/>
    <n v="71"/>
    <n v="1"/>
  </r>
  <r>
    <x v="899"/>
    <n v="6465"/>
    <d v="2011-08-12T00:00:00"/>
    <n v="36"/>
    <n v="3960"/>
    <n v="0.06"/>
    <n v="110"/>
    <n v="3722.3999999999996"/>
    <s v="Alan Flentye"/>
    <s v="Baidu, Inc."/>
    <s v="Computer Software: Programming, Data Processing"/>
    <s v="Technology"/>
    <s v="West Scarborough"/>
    <s v="04070"/>
    <s v="Maine"/>
    <s v="East"/>
    <d v="2011-08-19T00:00:00"/>
    <n v="7"/>
    <s v="Development - Python"/>
    <s v="Development "/>
    <s v=" Python"/>
    <s v="Emma Watson"/>
    <s v="Allen Young"/>
    <n v="67"/>
    <n v="1"/>
  </r>
  <r>
    <x v="900"/>
    <n v="6498"/>
    <d v="2009-03-17T00:00:00"/>
    <n v="38"/>
    <n v="5700"/>
    <n v="0.01"/>
    <n v="150"/>
    <n v="5643"/>
    <s v="Julie Murray"/>
    <s v="Stericycle, Inc."/>
    <s v="Environmental Services"/>
    <s v="Basic Industries"/>
    <s v="Parkersburg"/>
    <n v="26101"/>
    <s v="West Virginia"/>
    <s v="East"/>
    <d v="2009-03-18T00:00:00"/>
    <n v="1"/>
    <s v="Consulting - Business Model"/>
    <s v="Consulting "/>
    <s v=" Business Model"/>
    <s v="Emma Watson"/>
    <s v="Allen Young"/>
    <n v="67"/>
    <n v="1"/>
  </r>
  <r>
    <x v="901"/>
    <n v="6500"/>
    <d v="2012-10-12T00:00:00"/>
    <n v="15"/>
    <n v="2250"/>
    <n v="0.1"/>
    <n v="150"/>
    <n v="2025"/>
    <s v="Tony Lucas"/>
    <s v="Celgene Corporation"/>
    <s v="Major Pharmaceuticals"/>
    <s v="Health Care"/>
    <s v="Mount Vernon"/>
    <n v="98273"/>
    <s v="Washington"/>
    <s v="West"/>
    <d v="2012-10-14T00:00:00"/>
    <n v="2"/>
    <s v="Consulting - Business Model"/>
    <s v="Consulting "/>
    <s v=" Business Model"/>
    <s v="Mason Gibson"/>
    <s v="Bob Turner"/>
    <n v="71"/>
    <n v="1"/>
  </r>
  <r>
    <x v="902"/>
    <n v="6500"/>
    <d v="2012-10-12T00:00:00"/>
    <n v="20"/>
    <n v="2400"/>
    <n v="0.06"/>
    <n v="120"/>
    <n v="2256"/>
    <s v="Tony Lucas"/>
    <s v="Celgene Corporation"/>
    <s v="Major Pharmaceuticals"/>
    <s v="Health Care"/>
    <s v="Mount Vernon"/>
    <n v="98273"/>
    <s v="Washington"/>
    <s v="West"/>
    <d v="2012-10-13T00:00:00"/>
    <n v="1"/>
    <s v="Development - Business Logic"/>
    <s v="Development "/>
    <s v=" Business Logic"/>
    <s v="Olivia Sullivan"/>
    <s v="Bob Turner"/>
    <n v="53"/>
    <n v="1"/>
  </r>
  <r>
    <x v="903"/>
    <n v="6501"/>
    <d v="2012-01-13T00:00:00"/>
    <n v="35"/>
    <n v="3850"/>
    <n v="0.06"/>
    <n v="110"/>
    <n v="3619"/>
    <s v="Arianne Norris"/>
    <s v="KLA-Tencor Corporation"/>
    <s v="Electronic Components"/>
    <s v="Capital Goods"/>
    <s v="Maryville"/>
    <n v="37804"/>
    <s v="Tennessee"/>
    <s v="South"/>
    <d v="2012-01-15T00:00:00"/>
    <n v="2"/>
    <s v="Development - Python"/>
    <s v="Development "/>
    <s v=" Python"/>
    <s v="Alexander Edison"/>
    <s v="Frank Mitchell"/>
    <n v="70"/>
    <n v="1"/>
  </r>
  <r>
    <x v="904"/>
    <n v="6501"/>
    <d v="2012-01-13T00:00:00"/>
    <n v="46"/>
    <n v="6900"/>
    <n v="0.09"/>
    <n v="150"/>
    <n v="6279"/>
    <s v="Arianne Norris"/>
    <s v="KLA-Tencor Corporation"/>
    <s v="Electronic Components"/>
    <s v="Capital Goods"/>
    <s v="Memphis"/>
    <n v="38109"/>
    <s v="Tennessee"/>
    <s v="South"/>
    <d v="2012-01-15T00:00:00"/>
    <n v="2"/>
    <s v="Consulting - Market Research"/>
    <s v="Consulting "/>
    <s v=" Market Research"/>
    <s v="Emma Watson"/>
    <s v="Frank Mitchell"/>
    <n v="67"/>
    <n v="1"/>
  </r>
  <r>
    <x v="905"/>
    <n v="6502"/>
    <d v="2011-08-20T00:00:00"/>
    <n v="16"/>
    <n v="1760"/>
    <n v="0.1"/>
    <n v="110"/>
    <n v="1584"/>
    <s v="Max Waldorf"/>
    <s v="Staples, Inc."/>
    <s v="Other Specialty Stores"/>
    <s v="Consumer Services"/>
    <s v="Reading"/>
    <n v="19601"/>
    <s v="Pennsylvania"/>
    <s v="East"/>
    <d v="2011-08-20T00:00:00"/>
    <n v="0"/>
    <s v="Development - Python"/>
    <s v="Development "/>
    <s v=" Python"/>
    <s v="Mason Gibson"/>
    <s v="Allen Young"/>
    <n v="71"/>
    <n v="1"/>
  </r>
  <r>
    <x v="906"/>
    <n v="6502"/>
    <d v="2011-08-20T00:00:00"/>
    <n v="30"/>
    <n v="3300"/>
    <n v="0.05"/>
    <n v="110"/>
    <n v="3135"/>
    <s v="Max Waldorf"/>
    <s v="Staples, Inc."/>
    <s v="Other Specialty Stores"/>
    <s v="Consumer Services"/>
    <s v="Reading"/>
    <n v="19601"/>
    <s v="Pennsylvania"/>
    <s v="East"/>
    <d v="2011-08-23T00:00:00"/>
    <n v="3"/>
    <s v="Development - Python"/>
    <s v="Development "/>
    <s v=" Python"/>
    <s v="Olivia Sullivan"/>
    <s v="Allen Young"/>
    <n v="53"/>
    <n v="1"/>
  </r>
  <r>
    <x v="907"/>
    <n v="6529"/>
    <d v="2012-11-26T00:00:00"/>
    <n v="35"/>
    <n v="4900"/>
    <n v="0.04"/>
    <n v="140"/>
    <n v="4704"/>
    <s v="Cynthia Kirkland"/>
    <s v="PACCAR Inc."/>
    <s v="Auto Manufacturing"/>
    <s v="Capital Goods"/>
    <s v="Oak Ridge"/>
    <n v="37830"/>
    <s v="Tennessee"/>
    <s v="South"/>
    <d v="2012-11-28T00:00:00"/>
    <n v="2"/>
    <s v="Development - Database"/>
    <s v="Development "/>
    <s v=" Database"/>
    <s v="Noah Smith"/>
    <s v="Frank Mitchell"/>
    <n v="59"/>
    <n v="1"/>
  </r>
  <r>
    <x v="908"/>
    <n v="6531"/>
    <d v="2010-07-17T00:00:00"/>
    <n v="42"/>
    <n v="7140"/>
    <n v="0.05"/>
    <n v="170"/>
    <n v="6783"/>
    <s v="Jill Hernandez"/>
    <s v="Illumina, Inc."/>
    <s v="Biotechnology: Laboratory Analytical Instruments"/>
    <s v="Capital Goods"/>
    <s v="Palm Springs"/>
    <n v="92262"/>
    <s v="California"/>
    <s v="West"/>
    <d v="2010-07-19T00:00:00"/>
    <n v="2"/>
    <s v="Development - .Net"/>
    <s v="Development "/>
    <s v=" .Net"/>
    <s v="Madison Hill"/>
    <s v="Bob Turner"/>
    <n v="58"/>
    <n v="1"/>
  </r>
  <r>
    <x v="909"/>
    <n v="6531"/>
    <d v="2010-07-17T00:00:00"/>
    <n v="28"/>
    <n v="3360"/>
    <n v="0.06"/>
    <n v="120"/>
    <n v="3158.3999999999996"/>
    <s v="Jill Hernandez"/>
    <s v="Illumina, Inc."/>
    <s v="Biotechnology: Laboratory Analytical Instruments"/>
    <s v="Capital Goods"/>
    <s v="Palm Springs"/>
    <n v="92262"/>
    <s v="California"/>
    <s v="West"/>
    <d v="2010-07-19T00:00:00"/>
    <n v="2"/>
    <s v="Development - Business Logic"/>
    <s v="Development "/>
    <s v=" Business Logic"/>
    <s v="Alexander Edison"/>
    <s v="Bob Turner"/>
    <n v="70"/>
    <n v="1"/>
  </r>
  <r>
    <x v="910"/>
    <n v="6535"/>
    <d v="2012-06-12T00:00:00"/>
    <n v="11"/>
    <n v="1320"/>
    <n v="7.0000000000000007E-2"/>
    <n v="120"/>
    <n v="1227.5999999999999"/>
    <s v="Adrian Ferguson"/>
    <s v="Altera Corporation"/>
    <s v="Semiconductors"/>
    <s v="Technology"/>
    <s v="Alton"/>
    <n v="62002"/>
    <s v="Illinois"/>
    <s v="Central"/>
    <d v="2012-06-15T00:00:00"/>
    <n v="3"/>
    <s v="Development - Business Logic"/>
    <s v="Development "/>
    <s v=" Business Logic"/>
    <s v="Michael Alister"/>
    <s v="Josh Martinez"/>
    <n v="68"/>
    <n v="1"/>
  </r>
  <r>
    <x v="911"/>
    <n v="6560"/>
    <d v="2011-01-04T00:00:00"/>
    <n v="20"/>
    <n v="3400"/>
    <n v="0.09"/>
    <n v="170"/>
    <n v="3094"/>
    <s v="Max Thurman"/>
    <s v="Stericycle, Inc."/>
    <s v="Environmental Services"/>
    <s v="Basic Industries"/>
    <s v="Owensboro"/>
    <n v="42301"/>
    <s v="Kentucky"/>
    <s v="South"/>
    <d v="2011-01-08T00:00:00"/>
    <n v="4"/>
    <s v="Development - .Net"/>
    <s v="Development "/>
    <s v=" .Net"/>
    <s v="Daniel Tusk"/>
    <s v="Frank Mitchell"/>
    <n v="45"/>
    <n v="1"/>
  </r>
  <r>
    <x v="912"/>
    <n v="6560"/>
    <d v="2011-01-04T00:00:00"/>
    <n v="37"/>
    <n v="4625"/>
    <n v="0.04"/>
    <n v="125"/>
    <n v="4440"/>
    <s v="Max Thurman"/>
    <s v="Stericycle, Inc."/>
    <s v="Environmental Services"/>
    <s v="Basic Industries"/>
    <s v="Paducah"/>
    <n v="42003"/>
    <s v="Kentucky"/>
    <s v="South"/>
    <d v="2011-01-09T00:00:00"/>
    <n v="5"/>
    <s v="Training - Javascript"/>
    <s v="Training "/>
    <s v=" Javascript"/>
    <s v="Daniel Tusk"/>
    <s v="Frank Mitchell"/>
    <n v="45"/>
    <n v="1"/>
  </r>
  <r>
    <x v="913"/>
    <n v="6562"/>
    <d v="2009-12-20T00:00:00"/>
    <n v="12"/>
    <n v="1800"/>
    <n v="0.02"/>
    <n v="150"/>
    <n v="1764"/>
    <s v="Brendan Smith"/>
    <s v="Yahoo! Inc."/>
    <s v="EDP Services"/>
    <s v="Technology"/>
    <s v="Seattle"/>
    <n v="98115"/>
    <s v="Washington"/>
    <s v="West"/>
    <d v="2009-12-22T00:00:00"/>
    <n v="2"/>
    <s v="Consulting - Strategy"/>
    <s v="Consulting "/>
    <s v=" Strategy"/>
    <s v="Emily Taylor"/>
    <s v="Bob Turner"/>
    <n v="62"/>
    <n v="1"/>
  </r>
  <r>
    <x v="914"/>
    <n v="6564"/>
    <d v="2011-01-21T00:00:00"/>
    <n v="26"/>
    <n v="3900"/>
    <n v="0.01"/>
    <n v="150"/>
    <n v="3861"/>
    <s v="Anne Currie"/>
    <s v="Gilead Sciences, Inc."/>
    <s v="Biotechnology: Biological Products (No Diagnostic Substances)"/>
    <s v="Health Care"/>
    <s v="Petaluma"/>
    <n v="94952"/>
    <s v="California"/>
    <s v="West"/>
    <d v="2011-01-21T00:00:00"/>
    <n v="0"/>
    <s v="Consulting - Business Model"/>
    <s v="Consulting "/>
    <s v=" Business Model"/>
    <s v="Sophia Dixon"/>
    <s v="Bob Turner"/>
    <n v="71"/>
    <n v="1"/>
  </r>
  <r>
    <x v="915"/>
    <n v="6566"/>
    <d v="2011-05-21T00:00:00"/>
    <n v="21"/>
    <n v="3150"/>
    <n v="0.01"/>
    <n v="150"/>
    <n v="3118.5"/>
    <s v="Kean Collister"/>
    <s v="Akamai Technologies, Inc."/>
    <s v="Business Services"/>
    <s v="Miscellaneous"/>
    <s v="Paradise"/>
    <n v="95969"/>
    <s v="California"/>
    <s v="West"/>
    <d v="2011-05-21T00:00:00"/>
    <n v="0"/>
    <s v="Consulting - Business Model"/>
    <s v="Consulting "/>
    <s v=" Business Model"/>
    <s v="Sophia Dixon"/>
    <s v="Bob Turner"/>
    <n v="71"/>
    <n v="1"/>
  </r>
  <r>
    <x v="916"/>
    <n v="6592"/>
    <d v="2009-12-01T00:00:00"/>
    <n v="29"/>
    <n v="4060"/>
    <n v="0.09"/>
    <n v="140"/>
    <n v="3694.6"/>
    <s v="Tamara Turnell"/>
    <s v="Seagate Technology."/>
    <s v="Electronic Components"/>
    <s v="Technology"/>
    <s v="Pasadena"/>
    <n v="77506"/>
    <s v="Texas"/>
    <s v="Central"/>
    <d v="2009-12-08T00:00:00"/>
    <n v="7"/>
    <s v="Development - Front End Web"/>
    <s v="Development "/>
    <s v=" Front End Web"/>
    <s v="Elizabeth Carter"/>
    <s v="Josh Martinez"/>
    <n v="52"/>
    <n v="1"/>
  </r>
  <r>
    <x v="917"/>
    <n v="6592"/>
    <d v="2009-12-01T00:00:00"/>
    <n v="33"/>
    <n v="6600"/>
    <n v="7.0000000000000007E-2"/>
    <n v="200"/>
    <n v="6138"/>
    <s v="Tamara Turnell"/>
    <s v="Seagate Technology."/>
    <s v="Electronic Components"/>
    <s v="Technology"/>
    <s v="Pasadena"/>
    <n v="77506"/>
    <s v="Texas"/>
    <s v="Central"/>
    <d v="2009-12-03T00:00:00"/>
    <n v="2"/>
    <s v="Development - Big Data"/>
    <s v="Development "/>
    <s v=" Big Data"/>
    <s v="Liam Franklin"/>
    <s v="Josh Martinez"/>
    <n v="52"/>
    <n v="1"/>
  </r>
  <r>
    <x v="918"/>
    <n v="6596"/>
    <d v="2011-07-21T00:00:00"/>
    <n v="36"/>
    <n v="5400"/>
    <n v="0.02"/>
    <n v="150"/>
    <n v="5292"/>
    <s v="Chad Bavinger"/>
    <s v="DIRECTV"/>
    <s v="Telecommunications Equipment"/>
    <s v="Consumer Services"/>
    <s v="Saint Paul"/>
    <n v="55106"/>
    <s v="Minnesota"/>
    <s v="Central"/>
    <d v="2011-07-26T00:00:00"/>
    <n v="5"/>
    <s v="Consulting - Strategy"/>
    <s v="Consulting "/>
    <s v=" Strategy"/>
    <s v="Alexander Edison"/>
    <s v="Josh Martinez"/>
    <n v="70"/>
    <n v="1"/>
  </r>
  <r>
    <x v="919"/>
    <n v="6625"/>
    <d v="2010-08-15T00:00:00"/>
    <n v="23"/>
    <n v="2875"/>
    <n v="0.01"/>
    <n v="125"/>
    <n v="2846.25"/>
    <s v="Roy Peterman"/>
    <s v="Broadcom Corporation"/>
    <s v="Semiconductors"/>
    <s v="Technology"/>
    <s v="Gainesville"/>
    <n v="32601"/>
    <s v="Florida"/>
    <s v="South"/>
    <d v="2010-08-17T00:00:00"/>
    <n v="2"/>
    <s v="Training - Tableau"/>
    <s v="Training "/>
    <s v=" Tableau"/>
    <s v="Jayden Hamilton"/>
    <s v="Frank Mitchell"/>
    <n v="71"/>
    <n v="1"/>
  </r>
  <r>
    <x v="920"/>
    <n v="6656"/>
    <d v="2009-05-15T00:00:00"/>
    <n v="45"/>
    <n v="7200"/>
    <n v="0.02"/>
    <n v="160"/>
    <n v="7056"/>
    <s v="Dennis Cyprus"/>
    <s v="Amgen Inc."/>
    <s v="Biotechnology: Biological Products (No Diagnostic Substances)"/>
    <s v="Health Care"/>
    <s v="Wilkinsburg"/>
    <s v="15221"/>
    <s v="Pennsylvania"/>
    <s v="East"/>
    <d v="2009-05-15T00:00:00"/>
    <n v="0"/>
    <s v="Development - Java"/>
    <s v="Development "/>
    <s v=" Java"/>
    <s v="Ethan Bird"/>
    <s v="Allen Young"/>
    <n v="60"/>
    <n v="1"/>
  </r>
  <r>
    <x v="921"/>
    <n v="6656"/>
    <d v="2009-05-15T00:00:00"/>
    <n v="50"/>
    <n v="8000"/>
    <n v="0.1"/>
    <n v="160"/>
    <n v="7200"/>
    <s v="Dennis Cyprus"/>
    <s v="Amgen Inc."/>
    <s v="Biotechnology: Biological Products (No Diagnostic Substances)"/>
    <s v="Health Care"/>
    <s v="Wilkinsburg"/>
    <s v="15221"/>
    <s v="Pennsylvania"/>
    <s v="East"/>
    <d v="2009-05-16T00:00:00"/>
    <n v="1"/>
    <s v="Development - Java"/>
    <s v="Development "/>
    <s v=" Java"/>
    <s v="Daniel Tusk"/>
    <s v="Allen Young"/>
    <n v="45"/>
    <n v="1"/>
  </r>
  <r>
    <x v="922"/>
    <n v="6661"/>
    <d v="2010-04-16T00:00:00"/>
    <n v="47"/>
    <n v="7050"/>
    <n v="0.1"/>
    <n v="150"/>
    <n v="6345"/>
    <s v="Clytie Dortch"/>
    <s v="Mattel, Inc."/>
    <s v="Recreational Products/Toys"/>
    <s v="Consumer Non-Durables"/>
    <s v="West Linn"/>
    <n v="97068"/>
    <s v="Oregon"/>
    <s v="West"/>
    <d v="2010-04-20T00:00:00"/>
    <n v="4"/>
    <s v="Consulting - Compensation"/>
    <s v="Consulting "/>
    <s v=" Compensation"/>
    <s v="Liam Franklin"/>
    <s v="Bob Turner"/>
    <n v="52"/>
    <n v="1"/>
  </r>
  <r>
    <x v="923"/>
    <n v="6661"/>
    <d v="2010-04-16T00:00:00"/>
    <n v="39"/>
    <n v="4875"/>
    <n v="0"/>
    <n v="125"/>
    <n v="4875"/>
    <s v="Clytie Dortch"/>
    <s v="Mattel, Inc."/>
    <s v="Recreational Products/Toys"/>
    <s v="Consumer Non-Durables"/>
    <s v="West Linn"/>
    <n v="97068"/>
    <s v="Oregon"/>
    <s v="West"/>
    <d v="2010-04-23T00:00:00"/>
    <n v="7"/>
    <s v="Training - SQL"/>
    <s v="Training "/>
    <s v=" SQL"/>
    <s v="William Bufont"/>
    <s v="Bob Turner"/>
    <n v="62"/>
    <n v="1"/>
  </r>
  <r>
    <x v="924"/>
    <n v="6693"/>
    <d v="2012-05-24T00:00:00"/>
    <n v="16"/>
    <n v="2240"/>
    <n v="0.09"/>
    <n v="140"/>
    <n v="2038.4"/>
    <s v="Astrea Meade"/>
    <s v="Liberty Interactive Corporation"/>
    <s v="Catalog/Specialty Distribution"/>
    <s v="Consumer Services"/>
    <s v="San Jose"/>
    <n v="95123"/>
    <s v="California"/>
    <s v="West"/>
    <d v="2012-05-26T00:00:00"/>
    <n v="2"/>
    <s v="Development - Database"/>
    <s v="Development "/>
    <s v=" Database"/>
    <s v="Noah Smith"/>
    <s v="Bob Turner"/>
    <n v="59"/>
    <n v="1"/>
  </r>
  <r>
    <x v="925"/>
    <n v="6695"/>
    <d v="2012-06-27T00:00:00"/>
    <n v="49"/>
    <n v="7840"/>
    <n v="0.08"/>
    <n v="160"/>
    <n v="7212.8"/>
    <s v="Natalie Pelletier"/>
    <s v="Costco Wholesale Corporation"/>
    <s v="Department/Specialty Retail Stores"/>
    <s v="Consumer Services"/>
    <s v="Wellesley"/>
    <s v="02457"/>
    <s v="MA"/>
    <s v="East"/>
    <d v="2012-06-27T00:00:00"/>
    <n v="0"/>
    <s v="Development - Java"/>
    <s v="Development "/>
    <s v=" Java"/>
    <s v="Elizabeth Carter"/>
    <s v="Allen Young"/>
    <n v="52"/>
    <n v="1"/>
  </r>
  <r>
    <x v="926"/>
    <n v="6720"/>
    <d v="2010-09-09T00:00:00"/>
    <n v="31"/>
    <n v="4960"/>
    <n v="0.03"/>
    <n v="160"/>
    <n v="4811.2"/>
    <s v="Patrick Fjeld"/>
    <s v="Intuitive Surgical, Inc."/>
    <s v="Industrial Specialties"/>
    <s v="Health Care"/>
    <s v="Montgomery"/>
    <n v="36116"/>
    <s v="Alabama"/>
    <s v="South"/>
    <d v="2010-09-10T00:00:00"/>
    <n v="1"/>
    <s v="Development - Java"/>
    <s v="Development "/>
    <s v=" Java"/>
    <s v="Michael Alister"/>
    <s v="Frank Mitchell"/>
    <n v="68"/>
    <n v="1"/>
  </r>
  <r>
    <x v="927"/>
    <n v="6720"/>
    <d v="2010-09-09T00:00:00"/>
    <n v="36"/>
    <n v="4500"/>
    <n v="0.08"/>
    <n v="125"/>
    <n v="4140"/>
    <s v="Patrick Fjeld"/>
    <s v="Intuitive Surgical, Inc."/>
    <s v="Industrial Specialties"/>
    <s v="Health Care"/>
    <s v="Opelika"/>
    <n v="36801"/>
    <s v="Alabama"/>
    <s v="South"/>
    <d v="2010-09-12T00:00:00"/>
    <n v="3"/>
    <s v="Training - Tableau"/>
    <s v="Training "/>
    <s v=" Tableau"/>
    <s v="Michael Alister"/>
    <s v="Frank Mitchell"/>
    <n v="68"/>
    <n v="1"/>
  </r>
  <r>
    <x v="928"/>
    <n v="6720"/>
    <d v="2010-09-09T00:00:00"/>
    <n v="8"/>
    <n v="1600"/>
    <n v="0.01"/>
    <n v="200"/>
    <n v="1584"/>
    <s v="Patrick Fjeld"/>
    <s v="Intuitive Surgical, Inc."/>
    <s v="Industrial Specialties"/>
    <s v="Health Care"/>
    <s v="Opelika"/>
    <n v="36801"/>
    <s v="Alabama"/>
    <s v="South"/>
    <d v="2010-09-11T00:00:00"/>
    <n v="2"/>
    <s v="Development - Scala"/>
    <s v="Development "/>
    <s v=" Scala"/>
    <s v="Emily Taylor"/>
    <s v="Frank Mitchell"/>
    <n v="62"/>
    <n v="1"/>
  </r>
  <r>
    <x v="929"/>
    <n v="6727"/>
    <d v="2009-08-29T00:00:00"/>
    <n v="12"/>
    <n v="2400"/>
    <n v="0.06"/>
    <n v="200"/>
    <n v="2256"/>
    <s v="Stuart Epp"/>
    <s v="QUALCOMM Incorporated"/>
    <s v="Radio And Television Broadcasting And Communications Equipment"/>
    <s v="Technology"/>
    <s v="Shirley"/>
    <n v="11967"/>
    <s v="New York"/>
    <s v="East"/>
    <d v="2009-08-29T00:00:00"/>
    <n v="0"/>
    <s v="Development - Scala"/>
    <s v="Development "/>
    <s v=" Scala"/>
    <s v="Daniel Tusk"/>
    <s v="Allen Young"/>
    <n v="45"/>
    <n v="1"/>
  </r>
  <r>
    <x v="930"/>
    <n v="6753"/>
    <d v="2010-09-26T00:00:00"/>
    <n v="7"/>
    <n v="875"/>
    <n v="0.04"/>
    <n v="125"/>
    <n v="840"/>
    <s v="Robert Pistek"/>
    <s v="Adobe Systems Incorporated"/>
    <s v="Computer Software: Prepackaged Software"/>
    <s v="Technology"/>
    <s v="East Los Angeles"/>
    <n v="90022"/>
    <s v="California"/>
    <s v="West"/>
    <d v="2010-09-28T00:00:00"/>
    <n v="2"/>
    <s v="Training - SQL"/>
    <s v="Training "/>
    <s v=" SQL"/>
    <s v="Isabella Douglas"/>
    <s v="Bob Turner"/>
    <n v="75"/>
    <n v="1"/>
  </r>
  <r>
    <x v="931"/>
    <n v="6754"/>
    <d v="2011-08-11T00:00:00"/>
    <n v="13"/>
    <n v="1950"/>
    <n v="0.01"/>
    <n v="150"/>
    <n v="1930.5"/>
    <s v="Bill Kiefer"/>
    <s v="Stericycle, Inc."/>
    <s v="Environmental Services"/>
    <s v="Basic Industries"/>
    <s v="Cuyahoga Falls"/>
    <n v="44221"/>
    <s v="Ohio"/>
    <s v="East"/>
    <d v="2011-08-13T00:00:00"/>
    <n v="2"/>
    <s v="Consulting - Market Research"/>
    <s v="Consulting "/>
    <s v=" Market Research"/>
    <s v="Ava Wilson"/>
    <s v="Allen Young"/>
    <n v="67"/>
    <n v="1"/>
  </r>
  <r>
    <x v="932"/>
    <n v="6755"/>
    <d v="2011-05-01T00:00:00"/>
    <n v="20"/>
    <n v="3200"/>
    <n v="0.01"/>
    <n v="160"/>
    <n v="3168"/>
    <s v="Kelly Thomas"/>
    <s v="Amazon.com, Inc."/>
    <s v="Catalog/Specialty Distribution"/>
    <s v="Consumer Services"/>
    <s v="Georgetown"/>
    <n v="78626"/>
    <s v="Texas"/>
    <s v="Central"/>
    <d v="2011-05-03T00:00:00"/>
    <n v="2"/>
    <s v="Development - Java"/>
    <s v="Development "/>
    <s v=" Java"/>
    <s v="Ethan Bird"/>
    <s v="Josh Martinez"/>
    <n v="60"/>
    <n v="1"/>
  </r>
  <r>
    <x v="933"/>
    <n v="6757"/>
    <d v="2012-02-01T00:00:00"/>
    <n v="27"/>
    <n v="5400"/>
    <n v="0.1"/>
    <n v="200"/>
    <n v="4860"/>
    <s v="Brooke Abelman"/>
    <s v="Akamai Technologies, Inc."/>
    <s v="Business Services"/>
    <s v="Miscellaneous"/>
    <s v="Portland"/>
    <n v="97206"/>
    <s v="Oregon"/>
    <s v="West"/>
    <d v="2012-02-03T00:00:00"/>
    <n v="2"/>
    <s v="Development - Big Data"/>
    <s v="Development "/>
    <s v=" Big Data"/>
    <s v="Mason Gibson"/>
    <s v="Bob Turner"/>
    <n v="71"/>
    <n v="1"/>
  </r>
  <r>
    <x v="934"/>
    <n v="6757"/>
    <d v="2012-02-01T00:00:00"/>
    <n v="11"/>
    <n v="1375"/>
    <n v="0.1"/>
    <n v="125"/>
    <n v="1237.5"/>
    <s v="Brooke Abelman"/>
    <s v="Akamai Technologies, Inc."/>
    <s v="Business Services"/>
    <s v="Miscellaneous"/>
    <s v="Portland"/>
    <n v="97206"/>
    <s v="Oregon"/>
    <s v="West"/>
    <d v="2012-02-02T00:00:00"/>
    <n v="1"/>
    <s v="Training - Javascript"/>
    <s v="Training "/>
    <s v=" Javascript"/>
    <s v="Alexander Edison"/>
    <s v="Bob Turner"/>
    <n v="70"/>
    <n v="1"/>
  </r>
  <r>
    <x v="935"/>
    <n v="6785"/>
    <d v="2012-05-06T00:00:00"/>
    <n v="7"/>
    <n v="875"/>
    <n v="0.03"/>
    <n v="125"/>
    <n v="848.75"/>
    <s v="Nathan Lee"/>
    <s v="Cognizant Technology Solutions Corporation"/>
    <s v="EDP Services"/>
    <s v="Technology"/>
    <s v="Homewood"/>
    <n v="35209"/>
    <s v="Alabama"/>
    <s v="South"/>
    <d v="2012-05-08T00:00:00"/>
    <n v="2"/>
    <s v="Training - SQL"/>
    <s v="Training "/>
    <s v=" SQL"/>
    <s v="Mason Gibson"/>
    <s v="Frank Mitchell"/>
    <n v="71"/>
    <n v="1"/>
  </r>
  <r>
    <x v="936"/>
    <n v="6788"/>
    <d v="2011-08-04T00:00:00"/>
    <n v="41"/>
    <n v="4920"/>
    <n v="0.02"/>
    <n v="120"/>
    <n v="4821.6000000000004"/>
    <s v="Bobby Childs"/>
    <s v="Tractor Supply Company"/>
    <s v="RETAIL: Building Materials"/>
    <s v="Consumer Services"/>
    <s v="San Luis Obispo"/>
    <n v="93405"/>
    <s v="California"/>
    <s v="West"/>
    <d v="2011-08-06T00:00:00"/>
    <n v="2"/>
    <s v="Development - Business Logic"/>
    <s v="Development "/>
    <s v=" Business Logic"/>
    <s v="Daniel Tusk"/>
    <s v="Bob Turner"/>
    <n v="45"/>
    <n v="1"/>
  </r>
  <r>
    <x v="937"/>
    <n v="6788"/>
    <d v="2011-08-04T00:00:00"/>
    <n v="6"/>
    <n v="840"/>
    <n v="7.0000000000000007E-2"/>
    <n v="140"/>
    <n v="781.19999999999993"/>
    <s v="Bobby Childs"/>
    <s v="Tractor Supply Company"/>
    <s v="RETAIL: Building Materials"/>
    <s v="Consumer Services"/>
    <s v="San Luis Obispo"/>
    <n v="93405"/>
    <s v="California"/>
    <s v="West"/>
    <d v="2011-08-05T00:00:00"/>
    <n v="1"/>
    <s v="Development - Database"/>
    <s v="Development "/>
    <s v=" Database"/>
    <s v="Liam Franklin"/>
    <s v="Bob Turner"/>
    <n v="52"/>
    <n v="1"/>
  </r>
  <r>
    <x v="938"/>
    <n v="6791"/>
    <d v="2011-02-01T00:00:00"/>
    <n v="14"/>
    <n v="2100"/>
    <n v="0.1"/>
    <n v="150"/>
    <n v="1890"/>
    <s v="Lindsay DeVincentis"/>
    <s v="eBay Inc."/>
    <s v="Business Services"/>
    <s v="Miscellaneous"/>
    <s v="Bozeman"/>
    <s v="59715"/>
    <s v="Montana"/>
    <s v="West"/>
    <d v="2011-02-03T00:00:00"/>
    <n v="2"/>
    <s v="Consulting - Strategy"/>
    <s v="Consulting "/>
    <s v=" Strategy"/>
    <s v="Mia Moore"/>
    <s v="Bob Turner"/>
    <n v="51"/>
    <n v="1"/>
  </r>
  <r>
    <x v="939"/>
    <n v="6823"/>
    <d v="2009-07-21T00:00:00"/>
    <n v="50"/>
    <n v="8000"/>
    <n v="0.01"/>
    <n v="160"/>
    <n v="7920"/>
    <s v="Todd Cacioppo"/>
    <s v="Applied Materials, Inc."/>
    <s v="Semiconductors"/>
    <s v="Technology"/>
    <s v="Superior"/>
    <n v="54880"/>
    <s v="Wisconsin"/>
    <s v="Central"/>
    <d v="2009-07-22T00:00:00"/>
    <n v="1"/>
    <s v="Development - Java"/>
    <s v="Development "/>
    <s v=" Java"/>
    <s v="Mia Moore"/>
    <s v="Josh Martinez"/>
    <n v="51"/>
    <n v="1"/>
  </r>
  <r>
    <x v="940"/>
    <n v="6823"/>
    <d v="2009-07-21T00:00:00"/>
    <n v="31"/>
    <n v="4650"/>
    <n v="0"/>
    <n v="150"/>
    <n v="4650"/>
    <s v="Todd Cacioppo"/>
    <s v="Applied Materials, Inc."/>
    <s v="Semiconductors"/>
    <s v="Technology"/>
    <s v="Waukesha"/>
    <n v="53186"/>
    <s v="Wisconsin"/>
    <s v="Central"/>
    <d v="2009-07-23T00:00:00"/>
    <n v="2"/>
    <s v="Consulting - Business Model"/>
    <s v="Consulting "/>
    <s v=" Business Model"/>
    <s v="Noah Smith"/>
    <s v="Josh Martinez"/>
    <n v="59"/>
    <n v="1"/>
  </r>
  <r>
    <x v="941"/>
    <n v="6848"/>
    <d v="2010-09-13T00:00:00"/>
    <n v="22"/>
    <n v="3520"/>
    <n v="0.1"/>
    <n v="160"/>
    <n v="3168"/>
    <s v="Kelly Marley"/>
    <s v="Amgen Inc."/>
    <s v="Biotechnology: Biological Products (No Diagnostic Substances)"/>
    <s v="Health Care"/>
    <s v="Greenville"/>
    <n v="27834"/>
    <s v="North Carolina"/>
    <s v="South"/>
    <d v="2010-09-14T00:00:00"/>
    <n v="1"/>
    <s v="Development - Java"/>
    <s v="Development "/>
    <s v=" Java"/>
    <s v="Abigail Young"/>
    <s v="Frank Mitchell"/>
    <n v="50"/>
    <n v="1"/>
  </r>
  <r>
    <x v="942"/>
    <n v="6850"/>
    <d v="2010-02-11T00:00:00"/>
    <n v="8"/>
    <n v="1200"/>
    <n v="0.08"/>
    <n v="150"/>
    <n v="1104"/>
    <s v="Chuck Bierner"/>
    <s v="Intuitive Surgical, Inc."/>
    <s v="Industrial Specialties"/>
    <s v="Health Care"/>
    <s v="Las Vegas"/>
    <n v="89115"/>
    <s v="Nevada"/>
    <s v="West"/>
    <d v="2010-02-11T00:00:00"/>
    <n v="0"/>
    <s v="Consulting - Business Model"/>
    <s v="Consulting "/>
    <s v=" Business Model"/>
    <s v="William Bufont"/>
    <s v="Bob Turner"/>
    <n v="62"/>
    <n v="1"/>
  </r>
  <r>
    <x v="943"/>
    <n v="6850"/>
    <d v="2010-02-11T00:00:00"/>
    <n v="41"/>
    <n v="6150"/>
    <n v="0.08"/>
    <n v="150"/>
    <n v="5658"/>
    <s v="Chuck Bierner"/>
    <s v="Intuitive Surgical, Inc."/>
    <s v="Industrial Specialties"/>
    <s v="Health Care"/>
    <s v="Las Vegas"/>
    <n v="89115"/>
    <s v="Nevada"/>
    <s v="West"/>
    <d v="2010-02-12T00:00:00"/>
    <n v="1"/>
    <s v="Consulting - Strategy"/>
    <s v="Consulting "/>
    <s v=" Strategy"/>
    <s v="Mia Moore"/>
    <s v="Bob Turner"/>
    <n v="51"/>
    <n v="1"/>
  </r>
  <r>
    <x v="944"/>
    <n v="6850"/>
    <d v="2010-02-11T00:00:00"/>
    <n v="34"/>
    <n v="6800"/>
    <n v="0.05"/>
    <n v="200"/>
    <n v="6460"/>
    <s v="Chuck Bierner"/>
    <s v="Intuitive Surgical, Inc."/>
    <s v="Industrial Specialties"/>
    <s v="Health Care"/>
    <s v="North Las Vegas"/>
    <n v="89031"/>
    <s v="Nevada"/>
    <s v="West"/>
    <d v="2010-02-13T00:00:00"/>
    <n v="2"/>
    <s v="Development - Big Data"/>
    <s v="Development "/>
    <s v=" Big Data"/>
    <s v="Ava Wilson"/>
    <s v="Bob Turner"/>
    <n v="67"/>
    <n v="1"/>
  </r>
  <r>
    <x v="945"/>
    <n v="6850"/>
    <d v="2010-02-11T00:00:00"/>
    <n v="26"/>
    <n v="3250"/>
    <n v="0.05"/>
    <n v="125"/>
    <n v="3087.5"/>
    <s v="Chuck Bierner"/>
    <s v="Intuitive Surgical, Inc."/>
    <s v="Industrial Specialties"/>
    <s v="Health Care"/>
    <s v="North Las Vegas"/>
    <n v="89031"/>
    <s v="Nevada"/>
    <s v="West"/>
    <d v="2010-02-12T00:00:00"/>
    <n v="1"/>
    <s v="Training - Javascript"/>
    <s v="Training "/>
    <s v=" Javascript"/>
    <s v="Abigail Young"/>
    <s v="Bob Turner"/>
    <n v="50"/>
    <n v="1"/>
  </r>
  <r>
    <x v="946"/>
    <n v="6854"/>
    <d v="2009-01-06T00:00:00"/>
    <n v="1"/>
    <n v="160"/>
    <n v="7.0000000000000007E-2"/>
    <n v="160"/>
    <n v="148.79999999999998"/>
    <s v="Victor Hane"/>
    <s v="Dollar Tree, Inc."/>
    <s v="Department/Specialty Retail Stores"/>
    <s v="Consumer Services"/>
    <s v="Royal Palm Beach"/>
    <n v="33411"/>
    <s v="Florida"/>
    <s v="South"/>
    <d v="2009-01-08T00:00:00"/>
    <n v="2"/>
    <s v="Development - Java"/>
    <s v="Development "/>
    <s v=" Java"/>
    <s v="Mason Gibson"/>
    <s v="Frank Mitchell"/>
    <n v="71"/>
    <n v="1"/>
  </r>
  <r>
    <x v="947"/>
    <n v="6854"/>
    <d v="2009-01-06T00:00:00"/>
    <n v="19"/>
    <n v="2375"/>
    <n v="0.05"/>
    <n v="125"/>
    <n v="2256.25"/>
    <s v="Victor Hane"/>
    <s v="Dollar Tree, Inc."/>
    <s v="Department/Specialty Retail Stores"/>
    <s v="Consumer Services"/>
    <s v="Royal Palm Beach"/>
    <n v="33411"/>
    <s v="Florida"/>
    <s v="South"/>
    <d v="2009-01-08T00:00:00"/>
    <n v="2"/>
    <s v="Training - SQL"/>
    <s v="Training "/>
    <s v=" SQL"/>
    <s v="Isabella Douglas"/>
    <s v="Frank Mitchell"/>
    <n v="75"/>
    <n v="1"/>
  </r>
  <r>
    <x v="948"/>
    <n v="6880"/>
    <d v="2009-05-25T00:00:00"/>
    <n v="5"/>
    <n v="550"/>
    <n v="0.06"/>
    <n v="110"/>
    <n v="517"/>
    <s v="Peter Lopez"/>
    <s v="NetApp, Inc."/>
    <s v="Electronic Components"/>
    <s v="Technology"/>
    <s v="Bakersfield"/>
    <n v="93309"/>
    <s v="California"/>
    <s v="West"/>
    <d v="2009-05-27T00:00:00"/>
    <n v="2"/>
    <s v="Development - Python"/>
    <s v="Development "/>
    <s v=" Python"/>
    <s v="Michael Alister"/>
    <s v="Bob Turner"/>
    <n v="68"/>
    <n v="1"/>
  </r>
  <r>
    <x v="949"/>
    <n v="6884"/>
    <d v="2009-01-15T00:00:00"/>
    <n v="41"/>
    <n v="4510"/>
    <n v="0.01"/>
    <n v="110"/>
    <n v="4464.8999999999996"/>
    <s v="Skye Foster"/>
    <s v="Lam Research Corporation"/>
    <s v="Industrial Machinery/Components"/>
    <s v="Technology"/>
    <s v="Lombard"/>
    <n v="60148"/>
    <s v="Illinois"/>
    <s v="Central"/>
    <d v="2009-01-20T00:00:00"/>
    <n v="5"/>
    <s v="Development - Python"/>
    <s v="Development "/>
    <s v=" Python"/>
    <s v="Ava Wilson"/>
    <s v="Josh Martinez"/>
    <n v="67"/>
    <n v="1"/>
  </r>
  <r>
    <x v="950"/>
    <n v="6884"/>
    <d v="2009-01-15T00:00:00"/>
    <n v="47"/>
    <n v="5170"/>
    <n v="0.04"/>
    <n v="110"/>
    <n v="4963.2"/>
    <s v="Skye Foster"/>
    <s v="Lam Research Corporation"/>
    <s v="Industrial Machinery/Components"/>
    <s v="Technology"/>
    <s v="Lombard"/>
    <n v="60148"/>
    <s v="Illinois"/>
    <s v="Central"/>
    <d v="2009-01-20T00:00:00"/>
    <n v="5"/>
    <s v="Development - Python"/>
    <s v="Development "/>
    <s v=" Python"/>
    <s v="Alexander Edison"/>
    <s v="Josh Martinez"/>
    <n v="70"/>
    <n v="1"/>
  </r>
  <r>
    <x v="951"/>
    <n v="6885"/>
    <d v="2012-06-19T00:00:00"/>
    <n v="4"/>
    <n v="500"/>
    <n v="0.02"/>
    <n v="125"/>
    <n v="490"/>
    <s v="Damala Bern"/>
    <s v="Regeneron Pharmaceuticals, Inc."/>
    <s v="Major Pharmaceuticals"/>
    <s v="Health Care"/>
    <s v="Northampton"/>
    <s v="01060"/>
    <s v="MA"/>
    <s v="East"/>
    <d v="2012-06-21T00:00:00"/>
    <n v="2"/>
    <s v="Training - Development"/>
    <s v="Training "/>
    <s v=" Development"/>
    <s v="Isabella Douglas"/>
    <s v="Allen Young"/>
    <n v="75"/>
    <n v="1"/>
  </r>
  <r>
    <x v="952"/>
    <n v="6885"/>
    <d v="2012-06-19T00:00:00"/>
    <n v="40"/>
    <n v="6000"/>
    <n v="0.09"/>
    <n v="150"/>
    <n v="5460"/>
    <s v="Damala Bern"/>
    <s v="Regeneron Pharmaceuticals, Inc."/>
    <s v="Major Pharmaceuticals"/>
    <s v="Health Care"/>
    <s v="Saco"/>
    <s v="04072"/>
    <s v="Maine"/>
    <s v="East"/>
    <d v="2012-06-19T00:00:00"/>
    <n v="0"/>
    <s v="Consulting - Strategy"/>
    <s v="Consulting "/>
    <s v=" Strategy"/>
    <s v="Sophia Dixon"/>
    <s v="Allen Young"/>
    <n v="71"/>
    <n v="1"/>
  </r>
  <r>
    <x v="953"/>
    <n v="6886"/>
    <d v="2012-01-19T00:00:00"/>
    <n v="46"/>
    <n v="9200"/>
    <n v="0.08"/>
    <n v="200"/>
    <n v="8464"/>
    <s v="Maureen Sundaresam"/>
    <s v="Starbucks Corporation"/>
    <s v="Restaurants"/>
    <s v="Consumer Services"/>
    <s v="Citrus Heights"/>
    <n v="95610"/>
    <s v="California"/>
    <s v="West"/>
    <d v="2012-01-20T00:00:00"/>
    <n v="1"/>
    <s v="Development - Big Data"/>
    <s v="Development "/>
    <s v=" Big Data"/>
    <s v="Elizabeth Carter"/>
    <s v="Bob Turner"/>
    <n v="52"/>
    <n v="1"/>
  </r>
  <r>
    <x v="954"/>
    <n v="6912"/>
    <d v="2011-12-10T00:00:00"/>
    <n v="14"/>
    <n v="2380"/>
    <n v="0.09"/>
    <n v="170"/>
    <n v="2165.8000000000002"/>
    <s v="Alan Flentye"/>
    <s v="Baidu, Inc."/>
    <s v="Computer Software: Programming, Data Processing"/>
    <s v="Technology"/>
    <s v="Iselin"/>
    <s v="08830"/>
    <s v="New Jersey"/>
    <s v="East"/>
    <d v="2011-12-12T00:00:00"/>
    <n v="2"/>
    <s v="Development - .Net"/>
    <s v="Development "/>
    <s v=" .Net"/>
    <s v="Abigail Young"/>
    <s v="Allen Young"/>
    <n v="50"/>
    <n v="1"/>
  </r>
  <r>
    <x v="955"/>
    <n v="6916"/>
    <d v="2010-06-04T00:00:00"/>
    <n v="40"/>
    <n v="8000"/>
    <n v="0.08"/>
    <n v="200"/>
    <n v="7360"/>
    <s v="Andrew Calhoun"/>
    <s v="Discovery Communications, Inc."/>
    <s v="Television Services"/>
    <s v="Consumer Services"/>
    <s v="Oak Forest"/>
    <n v="60452"/>
    <s v="Illinois"/>
    <s v="Central"/>
    <d v="2010-06-08T00:00:00"/>
    <n v="4"/>
    <s v="Development - Big Data"/>
    <s v="Development "/>
    <s v=" Big Data"/>
    <s v="Emma Watson"/>
    <s v="Josh Martinez"/>
    <n v="67"/>
    <n v="1"/>
  </r>
  <r>
    <x v="956"/>
    <n v="6918"/>
    <d v="2011-07-01T00:00:00"/>
    <n v="38"/>
    <n v="5700"/>
    <n v="0.01"/>
    <n v="150"/>
    <n v="5643"/>
    <s v="Erin Henry"/>
    <s v="Intuitive Surgical, Inc."/>
    <s v="Industrial Specialties"/>
    <s v="Health Care"/>
    <s v="Flower Mound"/>
    <n v="75028"/>
    <s v="Texas"/>
    <s v="Central"/>
    <d v="2011-07-03T00:00:00"/>
    <n v="2"/>
    <s v="Consulting - Business Model"/>
    <s v="Consulting "/>
    <s v=" Business Model"/>
    <s v="Mason Gibson"/>
    <s v="Josh Martinez"/>
    <n v="71"/>
    <n v="1"/>
  </r>
  <r>
    <x v="957"/>
    <n v="6947"/>
    <d v="2011-07-19T00:00:00"/>
    <n v="9"/>
    <n v="1125"/>
    <n v="0"/>
    <n v="125"/>
    <n v="1125"/>
    <s v="Logan Jackson"/>
    <s v="Google Inc."/>
    <s v="Computer Software: Programming, Data Processing"/>
    <s v="Technology"/>
    <s v="Rogers"/>
    <n v="72756"/>
    <s v="Arkansas"/>
    <s v="South"/>
    <d v="2011-07-21T00:00:00"/>
    <n v="2"/>
    <s v="Training - SQL"/>
    <s v="Training "/>
    <s v=" SQL"/>
    <s v="Isabella Douglas"/>
    <s v="Frank Mitchell"/>
    <n v="75"/>
    <n v="1"/>
  </r>
  <r>
    <x v="958"/>
    <n v="6948"/>
    <d v="2010-12-09T00:00:00"/>
    <n v="15"/>
    <n v="2250"/>
    <n v="0.04"/>
    <n v="150"/>
    <n v="2160"/>
    <s v="Phillip Jackson"/>
    <s v="QUALCOMM Incorporated"/>
    <s v="Radio And Television Broadcasting And Communications Equipment"/>
    <s v="Technology"/>
    <s v="Muskego"/>
    <s v="53150"/>
    <s v="Wisconsin"/>
    <s v="Central"/>
    <d v="2010-12-10T00:00:00"/>
    <n v="1"/>
    <s v="Consulting - Business Model"/>
    <s v="Consulting "/>
    <s v=" Business Model"/>
    <s v="Daniel Tusk"/>
    <s v="Josh Martinez"/>
    <n v="45"/>
    <n v="1"/>
  </r>
  <r>
    <x v="959"/>
    <n v="6950"/>
    <d v="2012-03-26T00:00:00"/>
    <n v="4"/>
    <n v="600"/>
    <n v="0.08"/>
    <n v="150"/>
    <n v="552"/>
    <s v="Dianna Van Huff"/>
    <s v="Biogen Idec Inc."/>
    <s v="Biotechnology: Biological Products (No Diagnostic Substances)"/>
    <s v="Health Care"/>
    <s v="Hoboken"/>
    <s v="07030"/>
    <s v="New Jersey"/>
    <s v="East"/>
    <d v="2012-03-28T00:00:00"/>
    <n v="2"/>
    <s v="Consulting - Market Research"/>
    <s v="Consulting "/>
    <s v=" Market Research"/>
    <s v="Noah Smith"/>
    <s v="Allen Young"/>
    <n v="59"/>
    <n v="1"/>
  </r>
  <r>
    <x v="960"/>
    <n v="6978"/>
    <d v="2010-12-09T00:00:00"/>
    <n v="47"/>
    <n v="7050"/>
    <n v="7.0000000000000007E-2"/>
    <n v="150"/>
    <n v="6556.5"/>
    <s v="Art Coram"/>
    <s v="Liberty Global plc"/>
    <s v="Television Services"/>
    <s v="Consumer Services"/>
    <s v="Highlands Ranch"/>
    <n v="80126"/>
    <s v="Colorado"/>
    <s v="West"/>
    <d v="2010-12-10T00:00:00"/>
    <n v="1"/>
    <s v="Consulting - Business Model"/>
    <s v="Consulting "/>
    <s v=" Business Model"/>
    <s v="Emma Watson"/>
    <s v="Bob Turner"/>
    <n v="67"/>
    <n v="1"/>
  </r>
  <r>
    <x v="961"/>
    <n v="6979"/>
    <d v="2009-02-27T00:00:00"/>
    <n v="28"/>
    <n v="4200"/>
    <n v="0.03"/>
    <n v="150"/>
    <n v="4074"/>
    <s v="Keith Beeghly"/>
    <s v="Altera Corporation"/>
    <s v="Semiconductors"/>
    <s v="Technology"/>
    <s v="Little Rock"/>
    <n v="72209"/>
    <s v="Arkansas"/>
    <s v="South"/>
    <d v="2009-02-28T00:00:00"/>
    <n v="1"/>
    <s v="Consulting - Strategy"/>
    <s v="Consulting "/>
    <s v=" Strategy"/>
    <s v="Daniel Tusk"/>
    <s v="Frank Mitchell"/>
    <n v="45"/>
    <n v="1"/>
  </r>
  <r>
    <x v="962"/>
    <n v="6980"/>
    <d v="2010-02-18T00:00:00"/>
    <n v="18"/>
    <n v="2880"/>
    <n v="0.05"/>
    <n v="160"/>
    <n v="2736"/>
    <s v="Ralph Hernandez"/>
    <s v="Sirius XM Holdings Inc."/>
    <s v="Broadcasting"/>
    <s v="Consumer Services"/>
    <s v="Lake In The Hills"/>
    <s v="60102"/>
    <s v="Illinois"/>
    <s v="Central"/>
    <d v="2010-02-19T00:00:00"/>
    <n v="1"/>
    <s v="Development - Java"/>
    <s v="Development "/>
    <s v=" Java"/>
    <s v="Emily Taylor"/>
    <s v="Josh Martinez"/>
    <n v="62"/>
    <n v="1"/>
  </r>
  <r>
    <x v="963"/>
    <n v="6982"/>
    <d v="2011-11-16T00:00:00"/>
    <n v="32"/>
    <n v="4800"/>
    <n v="0"/>
    <n v="150"/>
    <n v="4800"/>
    <s v="Dorothy Deggeller"/>
    <s v="Comcast Corporation"/>
    <s v="Television Services"/>
    <s v="Consumer Services"/>
    <s v="Romeoville"/>
    <n v="60441"/>
    <s v="Illinois"/>
    <s v="Central"/>
    <d v="2011-11-18T00:00:00"/>
    <n v="2"/>
    <s v="Consulting - Business Model"/>
    <s v="Consulting "/>
    <s v=" Business Model"/>
    <s v="Mason Gibson"/>
    <s v="Josh Martinez"/>
    <n v="71"/>
    <n v="1"/>
  </r>
  <r>
    <x v="964"/>
    <n v="6982"/>
    <d v="2011-11-16T00:00:00"/>
    <n v="5"/>
    <n v="625"/>
    <n v="0.09"/>
    <n v="125"/>
    <n v="568.75"/>
    <s v="Dorothy Deggeller"/>
    <s v="Comcast Corporation"/>
    <s v="Television Services"/>
    <s v="Consumer Services"/>
    <s v="Saint Charles"/>
    <n v="60174"/>
    <s v="Illinois"/>
    <s v="Central"/>
    <d v="2011-11-18T00:00:00"/>
    <n v="2"/>
    <s v="Training - Tableau"/>
    <s v="Training "/>
    <s v=" Tableau"/>
    <s v="Michael Alister"/>
    <s v="Josh Martinez"/>
    <n v="68"/>
    <n v="1"/>
  </r>
  <r>
    <x v="965"/>
    <n v="6982"/>
    <d v="2011-11-16T00:00:00"/>
    <n v="41"/>
    <n v="5125"/>
    <n v="0.04"/>
    <n v="125"/>
    <n v="4920"/>
    <s v="Dorothy Deggeller"/>
    <s v="Comcast Corporation"/>
    <s v="Television Services"/>
    <s v="Consumer Services"/>
    <s v="Saint Charles"/>
    <n v="60174"/>
    <s v="Illinois"/>
    <s v="Central"/>
    <d v="2011-11-18T00:00:00"/>
    <n v="2"/>
    <s v="Training - SQL"/>
    <s v="Training "/>
    <s v=" SQL"/>
    <s v="Ava Wilson"/>
    <s v="Josh Martinez"/>
    <n v="67"/>
    <n v="1"/>
  </r>
  <r>
    <x v="966"/>
    <n v="7015"/>
    <d v="2010-10-12T00:00:00"/>
    <n v="47"/>
    <n v="7050"/>
    <n v="7.0000000000000007E-2"/>
    <n v="150"/>
    <n v="6556.5"/>
    <s v="Matt French"/>
    <s v="Paychex, Inc."/>
    <s v="Diversified Commercial Services"/>
    <s v="Consumer Services"/>
    <s v="Blaine"/>
    <n v="55434"/>
    <s v="Minnesota"/>
    <s v="Central"/>
    <d v="2010-10-14T00:00:00"/>
    <n v="2"/>
    <s v="Consulting - Business Model"/>
    <s v="Consulting "/>
    <s v=" Business Model"/>
    <s v="Isabella Douglas"/>
    <s v="Josh Martinez"/>
    <n v="75"/>
    <n v="1"/>
  </r>
  <r>
    <x v="967"/>
    <n v="7015"/>
    <d v="2010-10-12T00:00:00"/>
    <n v="42"/>
    <n v="6300"/>
    <n v="0.02"/>
    <n v="150"/>
    <n v="6174"/>
    <s v="Matt French"/>
    <s v="Paychex, Inc."/>
    <s v="Diversified Commercial Services"/>
    <s v="Consumer Services"/>
    <s v="Blaine"/>
    <n v="55434"/>
    <s v="Minnesota"/>
    <s v="Central"/>
    <d v="2010-10-13T00:00:00"/>
    <n v="1"/>
    <s v="Consulting - Market Research"/>
    <s v="Consulting "/>
    <s v=" Market Research"/>
    <s v="Elizabeth Carter"/>
    <s v="Josh Martinez"/>
    <n v="52"/>
    <n v="1"/>
  </r>
  <r>
    <x v="968"/>
    <n v="7042"/>
    <d v="2012-01-08T00:00:00"/>
    <n v="4"/>
    <n v="500"/>
    <n v="7.0000000000000007E-2"/>
    <n v="125"/>
    <n v="464.99999999999994"/>
    <s v="Dean Zrebassa"/>
    <s v="Apple Inc."/>
    <s v="Computer Manufacturing"/>
    <s v="Technology"/>
    <s v="Redondo Beach"/>
    <n v="90278"/>
    <s v="California"/>
    <s v="West"/>
    <d v="2012-01-10T00:00:00"/>
    <n v="2"/>
    <s v="Training - Javascript"/>
    <s v="Training "/>
    <s v=" Javascript"/>
    <s v="Abigail Young"/>
    <s v="Bob Turner"/>
    <n v="50"/>
    <n v="1"/>
  </r>
  <r>
    <x v="969"/>
    <n v="7043"/>
    <d v="2009-01-25T00:00:00"/>
    <n v="4"/>
    <n v="500"/>
    <n v="0.06"/>
    <n v="125"/>
    <n v="470"/>
    <s v="Giulietta Ferguson"/>
    <s v="Symantec Corporation"/>
    <s v="Computer Software: Prepackaged Software"/>
    <s v="Technology"/>
    <s v="Menlo Park"/>
    <n v="94025"/>
    <s v="California"/>
    <s v="West"/>
    <d v="2009-01-26T00:00:00"/>
    <n v="1"/>
    <s v="Training - SQL"/>
    <s v="Training "/>
    <s v=" SQL"/>
    <s v="Mason Gibson"/>
    <s v="Bob Turner"/>
    <n v="71"/>
    <n v="1"/>
  </r>
  <r>
    <x v="970"/>
    <n v="7072"/>
    <d v="2012-02-04T00:00:00"/>
    <n v="29"/>
    <n v="4640"/>
    <n v="7.0000000000000007E-2"/>
    <n v="160"/>
    <n v="4315.2"/>
    <s v="Maureen Weiss"/>
    <s v="SBA Communications Corporation"/>
    <s v="Telecommunications Equipment"/>
    <s v="Consumer Services"/>
    <s v="Plum"/>
    <n v="15239"/>
    <s v="Pennsylvania"/>
    <s v="East"/>
    <d v="2012-02-04T00:00:00"/>
    <n v="0"/>
    <s v="Development - Java"/>
    <s v="Development "/>
    <s v=" Java"/>
    <s v="Abigail Young"/>
    <s v="Allen Young"/>
    <n v="50"/>
    <n v="1"/>
  </r>
  <r>
    <x v="971"/>
    <n v="7075"/>
    <d v="2011-10-10T00:00:00"/>
    <n v="15"/>
    <n v="3000"/>
    <n v="0.02"/>
    <n v="200"/>
    <n v="2940"/>
    <s v="Shirley Jenkins"/>
    <s v="Liberty Global plc"/>
    <s v="Television Services"/>
    <s v="Consumer Services"/>
    <s v="East Orange"/>
    <s v="07017"/>
    <s v="New Jersey"/>
    <s v="East"/>
    <d v="2011-10-12T00:00:00"/>
    <n v="2"/>
    <s v="Development - Big Data"/>
    <s v="Development "/>
    <s v=" Big Data"/>
    <s v="Emma Watson"/>
    <s v="Allen Young"/>
    <n v="67"/>
    <n v="1"/>
  </r>
  <r>
    <x v="972"/>
    <n v="7075"/>
    <d v="2011-10-10T00:00:00"/>
    <n v="43"/>
    <n v="6020"/>
    <n v="0.01"/>
    <n v="140"/>
    <n v="5959.8"/>
    <s v="Shirley Jenkins"/>
    <s v="Liberty Global plc"/>
    <s v="Television Services"/>
    <s v="Consumer Services"/>
    <s v="Rahway"/>
    <s v="07065"/>
    <s v="New Jersey"/>
    <s v="East"/>
    <d v="2011-10-14T00:00:00"/>
    <n v="4"/>
    <s v="Development - Database"/>
    <s v="Development "/>
    <s v=" Database"/>
    <s v="Sophia Dixon"/>
    <s v="Allen Young"/>
    <n v="71"/>
    <n v="1"/>
  </r>
  <r>
    <x v="973"/>
    <n v="7077"/>
    <d v="2011-12-21T00:00:00"/>
    <n v="14"/>
    <n v="2380"/>
    <n v="0.04"/>
    <n v="170"/>
    <n v="2284.7999999999997"/>
    <s v="Georgia Flathmann"/>
    <s v="Stericycle, Inc."/>
    <s v="Environmental Services"/>
    <s v="Basic Industries"/>
    <s v="West Valley City"/>
    <n v="84120"/>
    <s v="Utah"/>
    <s v="West"/>
    <d v="2011-12-23T00:00:00"/>
    <n v="2"/>
    <s v="Development - .Net"/>
    <s v="Development "/>
    <s v=" .Net"/>
    <s v="Abigail Young"/>
    <s v="Bob Turner"/>
    <n v="50"/>
    <n v="1"/>
  </r>
  <r>
    <x v="974"/>
    <n v="7078"/>
    <d v="2010-04-11T00:00:00"/>
    <n v="9"/>
    <n v="1530"/>
    <n v="0.01"/>
    <n v="170"/>
    <n v="1514.7"/>
    <s v="Ricardo Craven"/>
    <s v="TripAdvisor, Inc."/>
    <s v="Computer Software: Programming, Data Processing"/>
    <s v="Technology"/>
    <s v="Lewiston"/>
    <s v="83501"/>
    <s v="Idaho"/>
    <s v="West"/>
    <d v="2010-04-13T00:00:00"/>
    <n v="2"/>
    <s v="Development - .Net"/>
    <s v="Development "/>
    <s v=" .Net"/>
    <s v="Noah Smith"/>
    <s v="Bob Turner"/>
    <n v="59"/>
    <n v="1"/>
  </r>
  <r>
    <x v="975"/>
    <n v="7078"/>
    <d v="2010-04-11T00:00:00"/>
    <n v="11"/>
    <n v="1760"/>
    <n v="0.1"/>
    <n v="160"/>
    <n v="1584"/>
    <s v="Ricardo Craven"/>
    <s v="TripAdvisor, Inc."/>
    <s v="Computer Software: Programming, Data Processing"/>
    <s v="Technology"/>
    <s v="Lewiston"/>
    <s v="83501"/>
    <s v="Idaho"/>
    <s v="West"/>
    <d v="2010-04-12T00:00:00"/>
    <n v="1"/>
    <s v="Development - Java"/>
    <s v="Development "/>
    <s v=" Java"/>
    <s v="William Bufont"/>
    <s v="Bob Turner"/>
    <n v="62"/>
    <n v="1"/>
  </r>
  <r>
    <x v="976"/>
    <n v="7078"/>
    <d v="2010-04-11T00:00:00"/>
    <n v="16"/>
    <n v="2000"/>
    <n v="0.05"/>
    <n v="125"/>
    <n v="1900"/>
    <s v="Ricardo Craven"/>
    <s v="TripAdvisor, Inc."/>
    <s v="Computer Software: Programming, Data Processing"/>
    <s v="Technology"/>
    <s v="Lewiston"/>
    <s v="83501"/>
    <s v="Idaho"/>
    <s v="West"/>
    <d v="2010-04-13T00:00:00"/>
    <n v="2"/>
    <s v="Training - Development"/>
    <s v="Training "/>
    <s v=" Development"/>
    <s v="Elizabeth Carter"/>
    <s v="Bob Turner"/>
    <n v="52"/>
    <n v="1"/>
  </r>
  <r>
    <x v="977"/>
    <n v="7078"/>
    <d v="2010-04-11T00:00:00"/>
    <n v="29"/>
    <n v="3625"/>
    <n v="0.02"/>
    <n v="125"/>
    <n v="3552.5"/>
    <s v="Ricardo Craven"/>
    <s v="TripAdvisor, Inc."/>
    <s v="Computer Software: Programming, Data Processing"/>
    <s v="Technology"/>
    <s v="Lewiston"/>
    <s v="83501"/>
    <s v="Idaho"/>
    <s v="West"/>
    <d v="2010-04-12T00:00:00"/>
    <n v="1"/>
    <s v="Training - SQL"/>
    <s v="Training "/>
    <s v=" SQL"/>
    <s v="Michael Alister"/>
    <s v="Bob Turner"/>
    <n v="68"/>
    <n v="1"/>
  </r>
  <r>
    <x v="978"/>
    <n v="7079"/>
    <d v="2010-02-08T00:00:00"/>
    <n v="44"/>
    <n v="5500"/>
    <n v="0.01"/>
    <n v="125"/>
    <n v="5445"/>
    <s v="Brenda Hildebrand"/>
    <s v="Whole Foods Market, Inc."/>
    <s v="Food Chains"/>
    <s v="Consumer Services"/>
    <s v="West Babylon"/>
    <n v="11704"/>
    <s v="New York"/>
    <s v="East"/>
    <d v="2010-02-09T00:00:00"/>
    <n v="1"/>
    <s v="Training - Development"/>
    <s v="Training "/>
    <s v=" Development"/>
    <s v="Mason Gibson"/>
    <s v="Allen Young"/>
    <n v="71"/>
    <n v="1"/>
  </r>
  <r>
    <x v="979"/>
    <n v="7079"/>
    <d v="2010-02-08T00:00:00"/>
    <n v="18"/>
    <n v="1980"/>
    <n v="0.03"/>
    <n v="110"/>
    <n v="1920.6"/>
    <s v="Brenda Hildebrand"/>
    <s v="Whole Foods Market, Inc."/>
    <s v="Food Chains"/>
    <s v="Consumer Services"/>
    <s v="West Babylon"/>
    <n v="11704"/>
    <s v="New York"/>
    <s v="East"/>
    <d v="2010-02-10T00:00:00"/>
    <n v="2"/>
    <s v="Development - Python"/>
    <s v="Development "/>
    <s v=" Python"/>
    <s v="Abigail Young"/>
    <s v="Allen Young"/>
    <n v="50"/>
    <n v="1"/>
  </r>
  <r>
    <x v="980"/>
    <n v="7105"/>
    <d v="2010-06-21T00:00:00"/>
    <n v="17"/>
    <n v="2890"/>
    <n v="0.03"/>
    <n v="170"/>
    <n v="2803.2999999999997"/>
    <s v="Brian Mautz"/>
    <s v="Analog Devices, Inc."/>
    <s v="Semiconductors"/>
    <s v="Technology"/>
    <s v="Covington"/>
    <n v="41011"/>
    <s v="Kentucky"/>
    <s v="South"/>
    <d v="2010-06-28T00:00:00"/>
    <n v="7"/>
    <s v="Development - .Net"/>
    <s v="Development "/>
    <s v=" .Net"/>
    <s v="Mia Moore"/>
    <s v="Frank Mitchell"/>
    <n v="51"/>
    <n v="1"/>
  </r>
  <r>
    <x v="981"/>
    <n v="7106"/>
    <d v="2012-05-10T00:00:00"/>
    <n v="8"/>
    <n v="1280"/>
    <n v="0.05"/>
    <n v="160"/>
    <n v="1216"/>
    <s v="Shaun O'Brian"/>
    <s v="KLA-Tencor Corporation"/>
    <s v="Electronic Components"/>
    <s v="Capital Goods"/>
    <s v="Minnetonka Mills"/>
    <s v="55343"/>
    <s v="Minnesota"/>
    <s v="Central"/>
    <d v="2012-05-12T00:00:00"/>
    <n v="2"/>
    <s v="Development - Java"/>
    <s v="Development "/>
    <s v=" Java"/>
    <s v="Michael Alister"/>
    <s v="Josh Martinez"/>
    <n v="68"/>
    <n v="1"/>
  </r>
  <r>
    <x v="982"/>
    <n v="7106"/>
    <d v="2012-05-10T00:00:00"/>
    <n v="31"/>
    <n v="4650"/>
    <n v="0.01"/>
    <n v="150"/>
    <n v="4603.5"/>
    <s v="Shaun O'Brian"/>
    <s v="KLA-Tencor Corporation"/>
    <s v="Electronic Components"/>
    <s v="Capital Goods"/>
    <s v="Minnetonka Mills"/>
    <s v="55343"/>
    <s v="Minnesota"/>
    <s v="Central"/>
    <d v="2012-05-12T00:00:00"/>
    <n v="2"/>
    <s v="Consulting - Business Model"/>
    <s v="Consulting "/>
    <s v=" Business Model"/>
    <s v="Sophia Dixon"/>
    <s v="Josh Martinez"/>
    <n v="71"/>
    <n v="1"/>
  </r>
  <r>
    <x v="983"/>
    <n v="7106"/>
    <d v="2012-05-10T00:00:00"/>
    <n v="36"/>
    <n v="7200"/>
    <n v="0.01"/>
    <n v="200"/>
    <n v="7128"/>
    <s v="Shaun O'Brian"/>
    <s v="KLA-Tencor Corporation"/>
    <s v="Electronic Components"/>
    <s v="Capital Goods"/>
    <s v="Minnetonka Mills"/>
    <s v="55343"/>
    <s v="Minnesota"/>
    <s v="Central"/>
    <d v="2012-05-12T00:00:00"/>
    <n v="2"/>
    <s v="Development - Big Data"/>
    <s v="Development "/>
    <s v=" Big Data"/>
    <s v="Elizabeth Carter"/>
    <s v="Josh Martinez"/>
    <n v="52"/>
    <n v="1"/>
  </r>
  <r>
    <x v="984"/>
    <n v="7107"/>
    <d v="2012-01-04T00:00:00"/>
    <n v="3"/>
    <n v="375"/>
    <n v="0.02"/>
    <n v="125"/>
    <n v="367.5"/>
    <s v="Steve Price"/>
    <s v="Netflix, Inc."/>
    <s v="Consumer Electronics/Video Chains"/>
    <s v="Consumer Services"/>
    <s v="Benton"/>
    <n v="72015"/>
    <s v="Arkansas"/>
    <s v="South"/>
    <d v="2012-01-04T00:00:00"/>
    <n v="0"/>
    <s v="Training - SQL"/>
    <s v="Training "/>
    <s v=" SQL"/>
    <s v="Mason Gibson"/>
    <s v="Frank Mitchell"/>
    <n v="71"/>
    <n v="1"/>
  </r>
  <r>
    <x v="985"/>
    <n v="7107"/>
    <d v="2012-01-04T00:00:00"/>
    <n v="3"/>
    <n v="330"/>
    <n v="0.06"/>
    <n v="110"/>
    <n v="310.2"/>
    <s v="Steve Price"/>
    <s v="Netflix, Inc."/>
    <s v="Consumer Electronics/Video Chains"/>
    <s v="Consumer Services"/>
    <s v="Bentonville"/>
    <n v="72712"/>
    <s v="Arkansas"/>
    <s v="South"/>
    <d v="2012-01-06T00:00:00"/>
    <n v="2"/>
    <s v="Development - Python"/>
    <s v="Development "/>
    <s v=" Python"/>
    <s v="Alexander Edison"/>
    <s v="Frank Mitchell"/>
    <n v="70"/>
    <n v="1"/>
  </r>
  <r>
    <x v="986"/>
    <n v="7107"/>
    <d v="2012-01-04T00:00:00"/>
    <n v="32"/>
    <n v="6400"/>
    <n v="0.1"/>
    <n v="200"/>
    <n v="5760"/>
    <s v="Steve Price"/>
    <s v="Netflix, Inc."/>
    <s v="Consumer Electronics/Video Chains"/>
    <s v="Consumer Services"/>
    <s v="Bentonville"/>
    <n v="72712"/>
    <s v="Arkansas"/>
    <s v="South"/>
    <d v="2012-01-05T00:00:00"/>
    <n v="1"/>
    <s v="Development - Big Data"/>
    <s v="Development "/>
    <s v=" Big Data"/>
    <s v="Noah Smith"/>
    <s v="Frank Mitchell"/>
    <n v="59"/>
    <n v="1"/>
  </r>
  <r>
    <x v="987"/>
    <n v="7110"/>
    <d v="2011-08-07T00:00:00"/>
    <n v="22"/>
    <n v="2750"/>
    <n v="0.02"/>
    <n v="125"/>
    <n v="2695"/>
    <s v="Grant Jackson"/>
    <s v="Tesla Motors, Inc."/>
    <s v="Auto Manufacturing"/>
    <s v="Capital Goods"/>
    <s v="Crystal Lake"/>
    <n v="60014"/>
    <s v="Illinois"/>
    <s v="Central"/>
    <d v="2011-08-11T00:00:00"/>
    <n v="4"/>
    <s v="Training - Development"/>
    <s v="Training "/>
    <s v=" Development"/>
    <s v="Abigail Young"/>
    <s v="Josh Martinez"/>
    <n v="50"/>
    <n v="1"/>
  </r>
  <r>
    <x v="988"/>
    <n v="7136"/>
    <d v="2009-03-22T00:00:00"/>
    <n v="17"/>
    <n v="2550"/>
    <n v="7.0000000000000007E-2"/>
    <n v="150"/>
    <n v="2371.5"/>
    <s v="Lena Wener"/>
    <s v="Discovery Communications, Inc."/>
    <s v="Television Services"/>
    <s v="Consumer Services"/>
    <s v="Council Bluffs"/>
    <n v="51503"/>
    <s v="Iowa"/>
    <s v="Central"/>
    <d v="2009-03-24T00:00:00"/>
    <n v="2"/>
    <s v="Consulting - Business Model"/>
    <s v="Consulting "/>
    <s v=" Business Model"/>
    <s v="Mason Gibson"/>
    <s v="Josh Martinez"/>
    <n v="71"/>
    <n v="1"/>
  </r>
  <r>
    <x v="989"/>
    <n v="7136"/>
    <d v="2009-03-22T00:00:00"/>
    <n v="9"/>
    <n v="1800"/>
    <n v="0"/>
    <n v="200"/>
    <n v="1800"/>
    <s v="Lena Wener"/>
    <s v="Discovery Communications, Inc."/>
    <s v="Television Services"/>
    <s v="Consumer Services"/>
    <s v="Council Bluffs"/>
    <n v="51503"/>
    <s v="Iowa"/>
    <s v="Central"/>
    <d v="2009-03-24T00:00:00"/>
    <n v="2"/>
    <s v="Development - Scala"/>
    <s v="Development "/>
    <s v=" Scala"/>
    <s v="Ethan Bird"/>
    <s v="Josh Martinez"/>
    <n v="60"/>
    <n v="1"/>
  </r>
  <r>
    <x v="990"/>
    <n v="7142"/>
    <d v="2011-07-21T00:00:00"/>
    <n v="36"/>
    <n v="7200"/>
    <n v="0.06"/>
    <n v="200"/>
    <n v="6768"/>
    <s v="Cari Radford"/>
    <s v="Biogen Idec Inc."/>
    <s v="Biotechnology: Biological Products (No Diagnostic Substances)"/>
    <s v="Health Care"/>
    <s v="Pleasant Grove"/>
    <n v="84062"/>
    <s v="Utah"/>
    <s v="West"/>
    <d v="2011-07-23T00:00:00"/>
    <n v="2"/>
    <s v="Development - Scala"/>
    <s v="Development "/>
    <s v=" Scala"/>
    <s v="Sophia Dixon"/>
    <s v="Bob Turner"/>
    <n v="71"/>
    <n v="1"/>
  </r>
  <r>
    <x v="991"/>
    <n v="7169"/>
    <d v="2010-03-26T00:00:00"/>
    <n v="22"/>
    <n v="2750"/>
    <n v="0.05"/>
    <n v="125"/>
    <n v="2612.5"/>
    <s v="Lela Demir"/>
    <s v="Citrix Systems, Inc."/>
    <s v="Computer Software: Prepackaged Software"/>
    <s v="Technology"/>
    <s v="Southgate"/>
    <n v="48195"/>
    <s v="Michigan"/>
    <s v="Central"/>
    <d v="2010-03-28T00:00:00"/>
    <n v="2"/>
    <s v="Training - SQL"/>
    <s v="Training "/>
    <s v=" SQL"/>
    <s v="Michael Alister"/>
    <s v="Josh Martinez"/>
    <n v="68"/>
    <n v="1"/>
  </r>
  <r>
    <x v="992"/>
    <n v="7169"/>
    <d v="2010-03-26T00:00:00"/>
    <n v="30"/>
    <n v="4500"/>
    <n v="7.0000000000000007E-2"/>
    <n v="150"/>
    <n v="4185"/>
    <s v="Lela Demir"/>
    <s v="Citrix Systems, Inc."/>
    <s v="Computer Software: Prepackaged Software"/>
    <s v="Technology"/>
    <s v="Southgate"/>
    <n v="48195"/>
    <s v="Michigan"/>
    <s v="Central"/>
    <d v="2010-03-28T00:00:00"/>
    <n v="2"/>
    <s v="Consulting - Market Research"/>
    <s v="Consulting "/>
    <s v=" Market Research"/>
    <s v="Liam Franklin"/>
    <s v="Josh Martinez"/>
    <n v="52"/>
    <n v="1"/>
  </r>
  <r>
    <x v="993"/>
    <n v="7171"/>
    <d v="2011-02-13T00:00:00"/>
    <n v="28"/>
    <n v="4200"/>
    <n v="0"/>
    <n v="150"/>
    <n v="4200"/>
    <s v="Andy Nguyen"/>
    <s v="Dollar Tree, Inc."/>
    <s v="Department/Specialty Retail Stores"/>
    <s v="Consumer Services"/>
    <s v="Lebanon"/>
    <n v="37087"/>
    <s v="Tennessee"/>
    <s v="South"/>
    <d v="2011-02-15T00:00:00"/>
    <n v="2"/>
    <s v="Consulting - Market Research"/>
    <s v="Consulting "/>
    <s v=" Market Research"/>
    <s v="Ethan Bird"/>
    <s v="Frank Mitchell"/>
    <n v="60"/>
    <n v="1"/>
  </r>
  <r>
    <x v="994"/>
    <n v="7171"/>
    <d v="2011-02-13T00:00:00"/>
    <n v="17"/>
    <n v="2550"/>
    <n v="0.02"/>
    <n v="150"/>
    <n v="2499"/>
    <s v="Andy Nguyen"/>
    <s v="Dollar Tree, Inc."/>
    <s v="Department/Specialty Retail Stores"/>
    <s v="Consumer Services"/>
    <s v="Lebanon"/>
    <n v="37087"/>
    <s v="Tennessee"/>
    <s v="South"/>
    <d v="2011-02-15T00:00:00"/>
    <n v="2"/>
    <s v="Consulting - Market Research"/>
    <s v="Consulting "/>
    <s v=" Market Research"/>
    <s v="Madison Hill"/>
    <s v="Frank Mitchell"/>
    <n v="58"/>
    <n v="1"/>
  </r>
  <r>
    <x v="995"/>
    <n v="7174"/>
    <d v="2012-03-10T00:00:00"/>
    <n v="10"/>
    <n v="1250"/>
    <n v="0.06"/>
    <n v="125"/>
    <n v="1175"/>
    <s v="Thomas Ferrer"/>
    <s v="American Airlines Group, Inc."/>
    <s v="Air Freight/Delivery Services"/>
    <s v="Transportation"/>
    <s v="Escondido"/>
    <n v="92025"/>
    <s v="California"/>
    <s v="West"/>
    <d v="2012-03-12T00:00:00"/>
    <n v="2"/>
    <s v="Training - SQL"/>
    <s v="Training "/>
    <s v=" SQL"/>
    <s v="Jayden Hamilton"/>
    <s v="Bob Turner"/>
    <n v="71"/>
    <n v="1"/>
  </r>
  <r>
    <x v="996"/>
    <n v="7175"/>
    <d v="2010-02-07T00:00:00"/>
    <n v="10"/>
    <n v="1250"/>
    <n v="0.05"/>
    <n v="125"/>
    <n v="1187.5"/>
    <s v="Helen Glantz"/>
    <s v="Applied Materials, Inc."/>
    <s v="Semiconductors"/>
    <s v="Technology"/>
    <s v="Ozark"/>
    <s v="65721"/>
    <s v="MO"/>
    <s v="Central"/>
    <d v="2010-02-09T00:00:00"/>
    <n v="2"/>
    <s v="Training - Tableau"/>
    <s v="Training "/>
    <s v=" Tableau"/>
    <s v="Elizabeth Carter"/>
    <s v="Josh Martinez"/>
    <n v="52"/>
    <n v="1"/>
  </r>
  <r>
    <x v="997"/>
    <n v="7203"/>
    <d v="2009-01-08T00:00:00"/>
    <n v="25"/>
    <n v="4000"/>
    <n v="0.03"/>
    <n v="160"/>
    <n v="3880"/>
    <s v="Ruben Staebel"/>
    <s v="Celgene Corporation"/>
    <s v="Major Pharmaceuticals"/>
    <s v="Health Care"/>
    <s v="Edmonds"/>
    <n v="98026"/>
    <s v="Washington"/>
    <s v="West"/>
    <d v="2009-01-10T00:00:00"/>
    <n v="2"/>
    <s v="Development - Java"/>
    <s v="Development "/>
    <s v=" Java"/>
    <s v="Jacob Manziel"/>
    <s v="Bob Turner"/>
    <n v="57"/>
    <n v="1"/>
  </r>
  <r>
    <x v="998"/>
    <n v="7239"/>
    <d v="2011-06-29T00:00:00"/>
    <n v="50"/>
    <n v="10000"/>
    <n v="0.03"/>
    <n v="200"/>
    <n v="9700"/>
    <s v="Craig Bolton"/>
    <s v="Netflix, Inc."/>
    <s v="Consumer Electronics/Video Chains"/>
    <s v="Consumer Services"/>
    <s v="Papillion"/>
    <s v="68046"/>
    <s v="Nebraska"/>
    <s v="Central"/>
    <d v="2011-07-01T00:00:00"/>
    <n v="2"/>
    <s v="Development - Big Data"/>
    <s v="Development "/>
    <s v=" Big Data"/>
    <s v="Emma Watson"/>
    <s v="Josh Martinez"/>
    <n v="67"/>
    <n v="1"/>
  </r>
  <r>
    <x v="999"/>
    <n v="7267"/>
    <d v="2012-08-28T00:00:00"/>
    <n v="19"/>
    <n v="3040"/>
    <n v="7.0000000000000007E-2"/>
    <n v="160"/>
    <n v="2827.2"/>
    <s v="Muhammed Kamberova"/>
    <s v="Celgene Corporation"/>
    <s v="Major Pharmaceuticals"/>
    <s v="Health Care"/>
    <s v="Oakton"/>
    <n v="22124"/>
    <s v="Virginia"/>
    <s v="South"/>
    <d v="2012-08-28T00:00:00"/>
    <n v="0"/>
    <s v="Development - Java"/>
    <s v="Development "/>
    <s v=" Java"/>
    <s v="William Bufont"/>
    <s v="Frank Mitchell"/>
    <n v="62"/>
    <n v="1"/>
  </r>
  <r>
    <x v="1000"/>
    <n v="7269"/>
    <d v="2009-09-14T00:00:00"/>
    <n v="29"/>
    <n v="4350"/>
    <n v="0"/>
    <n v="150"/>
    <n v="4350"/>
    <s v="Muhammed Kamberova"/>
    <s v="Celgene Corporation"/>
    <s v="Major Pharmaceuticals"/>
    <s v="Health Care"/>
    <s v="Oakton"/>
    <n v="22124"/>
    <s v="Virginia"/>
    <s v="South"/>
    <d v="2009-09-15T00:00:00"/>
    <n v="1"/>
    <s v="Consulting - Market Research"/>
    <s v="Consulting "/>
    <s v=" Market Research"/>
    <s v="Mia Moore"/>
    <s v="Frank Mitchell"/>
    <n v="51"/>
    <n v="1"/>
  </r>
  <r>
    <x v="1001"/>
    <n v="7297"/>
    <d v="2009-09-14T00:00:00"/>
    <n v="26"/>
    <n v="3250"/>
    <n v="0.03"/>
    <n v="125"/>
    <n v="3152.5"/>
    <s v="Debra Andreadi"/>
    <s v="Autodesk, Inc."/>
    <s v="Computer Software: Prepackaged Software"/>
    <s v="Technology"/>
    <s v="Bennington"/>
    <s v="05201"/>
    <s v="Vermont"/>
    <s v="East"/>
    <d v="2009-09-15T00:00:00"/>
    <n v="1"/>
    <s v="Training - SQL"/>
    <s v="Training "/>
    <s v=" SQL"/>
    <s v="Jayden Hamilton"/>
    <s v="Allen Young"/>
    <n v="71"/>
    <n v="1"/>
  </r>
  <r>
    <x v="1002"/>
    <n v="7297"/>
    <d v="2009-09-14T00:00:00"/>
    <n v="7"/>
    <n v="1050"/>
    <n v="0.08"/>
    <n v="150"/>
    <n v="966"/>
    <s v="Debra Andreadi"/>
    <s v="Autodesk, Inc."/>
    <s v="Computer Software: Prepackaged Software"/>
    <s v="Technology"/>
    <s v="Ridgewood"/>
    <s v="07450"/>
    <s v="New Jersey"/>
    <s v="East"/>
    <d v="2009-09-15T00:00:00"/>
    <n v="1"/>
    <s v="Consulting - Business Model"/>
    <s v="Consulting "/>
    <s v=" Business Model"/>
    <s v="Jayden Hamilton"/>
    <s v="Allen Young"/>
    <n v="71"/>
    <n v="1"/>
  </r>
  <r>
    <x v="1003"/>
    <n v="7297"/>
    <d v="2009-09-14T00:00:00"/>
    <n v="4"/>
    <n v="500"/>
    <n v="0.1"/>
    <n v="125"/>
    <n v="450"/>
    <s v="Debra Andreadi"/>
    <s v="Autodesk, Inc."/>
    <s v="Computer Software: Prepackaged Software"/>
    <s v="Technology"/>
    <s v="Sanford"/>
    <s v="04073"/>
    <s v="Maine"/>
    <s v="East"/>
    <d v="2009-09-15T00:00:00"/>
    <n v="1"/>
    <s v="Training - Javascript"/>
    <s v="Training "/>
    <s v=" Javascript"/>
    <s v="Emily Taylor"/>
    <s v="Allen Young"/>
    <n v="62"/>
    <n v="1"/>
  </r>
  <r>
    <x v="1004"/>
    <n v="7301"/>
    <d v="2010-12-28T00:00:00"/>
    <n v="17"/>
    <n v="2550"/>
    <n v="0.06"/>
    <n v="150"/>
    <n v="2397"/>
    <s v="Logan Flashing"/>
    <s v="Garmin Ltd."/>
    <s v="Industrial Machinery/Components"/>
    <s v="Capital Goods"/>
    <s v="Mount Vernon"/>
    <n v="10550"/>
    <s v="New York"/>
    <s v="East"/>
    <d v="2011-01-14T00:00:00"/>
    <n v="17"/>
    <s v="Consulting - Market Research"/>
    <s v="Consulting "/>
    <s v=" Market Research"/>
    <s v="Emma Watson"/>
    <s v="Allen Young"/>
    <n v="67"/>
    <n v="1"/>
  </r>
  <r>
    <x v="1005"/>
    <n v="7335"/>
    <d v="2010-05-29T00:00:00"/>
    <n v="43"/>
    <n v="6450"/>
    <n v="0.01"/>
    <n v="150"/>
    <n v="6385.5"/>
    <s v="Maureen Jordon"/>
    <s v="Sigma-Aldrich Corporation"/>
    <s v="Specialty Chemicals"/>
    <s v="Consumer Durables"/>
    <s v="Lakeland"/>
    <n v="33801"/>
    <s v="Florida"/>
    <s v="South"/>
    <d v="2010-06-03T00:00:00"/>
    <n v="5"/>
    <s v="Consulting - Market Research"/>
    <s v="Consulting "/>
    <s v=" Market Research"/>
    <s v="Abigail Young"/>
    <s v="Frank Mitchell"/>
    <n v="50"/>
    <n v="1"/>
  </r>
  <r>
    <x v="1006"/>
    <n v="7363"/>
    <d v="2010-11-09T00:00:00"/>
    <n v="24"/>
    <n v="3000"/>
    <n v="0.09"/>
    <n v="125"/>
    <n v="2730"/>
    <s v="Sung Fjeld"/>
    <s v="SBA Communications Corporation"/>
    <s v="Telecommunications Equipment"/>
    <s v="Consumer Services"/>
    <s v="Monroe"/>
    <n v="71203"/>
    <s v="Louisiana"/>
    <s v="South"/>
    <d v="2010-11-11T00:00:00"/>
    <n v="2"/>
    <s v="Training - SQL"/>
    <s v="Training "/>
    <s v=" SQL"/>
    <s v="Daniel Tusk"/>
    <s v="Frank Mitchell"/>
    <n v="45"/>
    <n v="1"/>
  </r>
  <r>
    <x v="1007"/>
    <n v="7364"/>
    <d v="2009-05-08T00:00:00"/>
    <n v="15"/>
    <n v="1650"/>
    <n v="0.09"/>
    <n v="110"/>
    <n v="1501.5"/>
    <s v="Mary Caffey"/>
    <s v="NVIDIA Corporation"/>
    <s v="Semiconductors"/>
    <s v="Technology"/>
    <s v="Independence"/>
    <n v="64055"/>
    <s v="MO"/>
    <s v="Central"/>
    <d v="2009-05-10T00:00:00"/>
    <n v="2"/>
    <s v="Development - PHP"/>
    <s v="Development "/>
    <s v=" PHP"/>
    <s v="Noah Smith"/>
    <s v="Josh Martinez"/>
    <n v="59"/>
    <n v="1"/>
  </r>
  <r>
    <x v="1008"/>
    <n v="7367"/>
    <d v="2011-06-05T00:00:00"/>
    <n v="48"/>
    <n v="5280"/>
    <n v="0.05"/>
    <n v="110"/>
    <n v="5016"/>
    <s v="Raymond Crestani"/>
    <s v="Seagate Technology."/>
    <s v="Electronic Components"/>
    <s v="Technology"/>
    <s v="Bangor"/>
    <s v="04401"/>
    <s v="Maine"/>
    <s v="East"/>
    <d v="2011-06-10T00:00:00"/>
    <n v="5"/>
    <s v="Development - Python"/>
    <s v="Development "/>
    <s v=" Python"/>
    <s v="Isabella Douglas"/>
    <s v="Allen Young"/>
    <n v="75"/>
    <n v="1"/>
  </r>
  <r>
    <x v="1009"/>
    <n v="7367"/>
    <d v="2011-06-05T00:00:00"/>
    <n v="46"/>
    <n v="6900"/>
    <n v="0.02"/>
    <n v="150"/>
    <n v="6762"/>
    <s v="Raymond Crestani"/>
    <s v="Seagate Technology."/>
    <s v="Electronic Components"/>
    <s v="Technology"/>
    <s v="Killingly Center"/>
    <s v="06241"/>
    <s v="Connecticut"/>
    <s v="East"/>
    <d v="2011-06-12T00:00:00"/>
    <n v="7"/>
    <s v="Consulting - Business Model"/>
    <s v="Consulting "/>
    <s v=" Business Model"/>
    <s v="Sophia Dixon"/>
    <s v="Allen Young"/>
    <n v="71"/>
    <n v="1"/>
  </r>
  <r>
    <x v="1010"/>
    <n v="7398"/>
    <d v="2009-06-01T00:00:00"/>
    <n v="6"/>
    <n v="720"/>
    <n v="0.04"/>
    <n v="120"/>
    <n v="691.19999999999993"/>
    <s v="Craig Bolton"/>
    <s v="Netflix, Inc."/>
    <s v="Consumer Electronics/Video Chains"/>
    <s v="Consumer Services"/>
    <s v="Roy"/>
    <n v="84067"/>
    <s v="Utah"/>
    <s v="West"/>
    <d v="2009-06-04T00:00:00"/>
    <n v="3"/>
    <s v="Development - Business Logic"/>
    <s v="Development "/>
    <s v=" Business Logic"/>
    <s v="William Bufont"/>
    <s v="Bob Turner"/>
    <n v="62"/>
    <n v="1"/>
  </r>
  <r>
    <x v="1011"/>
    <n v="7398"/>
    <d v="2009-06-01T00:00:00"/>
    <n v="34"/>
    <n v="6800"/>
    <n v="7.0000000000000007E-2"/>
    <n v="200"/>
    <n v="6324"/>
    <s v="Craig Bolton"/>
    <s v="Netflix, Inc."/>
    <s v="Consumer Electronics/Video Chains"/>
    <s v="Consumer Services"/>
    <s v="Roy"/>
    <n v="84067"/>
    <s v="Utah"/>
    <s v="West"/>
    <d v="2009-06-03T00:00:00"/>
    <n v="2"/>
    <s v="Development - Big Data"/>
    <s v="Development "/>
    <s v=" Big Data"/>
    <s v="Madison Hill"/>
    <s v="Bob Turner"/>
    <n v="58"/>
    <n v="1"/>
  </r>
  <r>
    <x v="1012"/>
    <n v="7427"/>
    <d v="2012-12-15T00:00:00"/>
    <n v="47"/>
    <n v="7990"/>
    <n v="0.09"/>
    <n v="170"/>
    <n v="7270.9000000000005"/>
    <s v="Ricardo Schoenberger"/>
    <s v="Tractor Supply Company"/>
    <s v="RETAIL: Building Materials"/>
    <s v="Consumer Services"/>
    <s v="Lincoln Park"/>
    <n v="48146"/>
    <s v="Michigan"/>
    <s v="Central"/>
    <d v="2012-12-15T00:00:00"/>
    <n v="0"/>
    <s v="Development - .Net"/>
    <s v="Development "/>
    <s v=" .Net"/>
    <s v="Abigail Young"/>
    <s v="Josh Martinez"/>
    <n v="50"/>
    <n v="1"/>
  </r>
  <r>
    <x v="1013"/>
    <n v="7427"/>
    <d v="2012-12-15T00:00:00"/>
    <n v="9"/>
    <n v="1440"/>
    <n v="0.01"/>
    <n v="160"/>
    <n v="1425.6"/>
    <s v="Ricardo Schoenberger"/>
    <s v="Tractor Supply Company"/>
    <s v="RETAIL: Building Materials"/>
    <s v="Consumer Services"/>
    <s v="Lincoln Park"/>
    <n v="48146"/>
    <s v="Michigan"/>
    <s v="Central"/>
    <d v="2012-12-16T00:00:00"/>
    <n v="1"/>
    <s v="Development - Java"/>
    <s v="Development "/>
    <s v=" Java"/>
    <s v="Jayden Hamilton"/>
    <s v="Josh Martinez"/>
    <n v="71"/>
    <n v="1"/>
  </r>
  <r>
    <x v="1014"/>
    <n v="7429"/>
    <d v="2010-05-26T00:00:00"/>
    <n v="33"/>
    <n v="4950"/>
    <n v="0.04"/>
    <n v="150"/>
    <n v="4752"/>
    <s v="Art Coram"/>
    <s v="Liberty Global plc"/>
    <s v="Television Services"/>
    <s v="Consumer Services"/>
    <s v="Hanover"/>
    <s v="17331"/>
    <s v="Pennsylvania"/>
    <s v="East"/>
    <d v="2010-05-27T00:00:00"/>
    <n v="1"/>
    <s v="Consulting - Business Model"/>
    <s v="Consulting "/>
    <s v=" Business Model"/>
    <s v="Jayden Hamilton"/>
    <s v="Allen Young"/>
    <n v="71"/>
    <n v="1"/>
  </r>
  <r>
    <x v="1015"/>
    <n v="7429"/>
    <d v="2010-05-26T00:00:00"/>
    <n v="6"/>
    <n v="750"/>
    <n v="0.09"/>
    <n v="125"/>
    <n v="682.5"/>
    <s v="Art Coram"/>
    <s v="Liberty Global plc"/>
    <s v="Television Services"/>
    <s v="Consumer Services"/>
    <s v="Hanover"/>
    <s v="17331"/>
    <s v="Pennsylvania"/>
    <s v="East"/>
    <d v="2010-05-27T00:00:00"/>
    <n v="1"/>
    <s v="Training - SQL"/>
    <s v="Training "/>
    <s v=" SQL"/>
    <s v="William Bufont"/>
    <s v="Allen Young"/>
    <n v="62"/>
    <n v="1"/>
  </r>
  <r>
    <x v="1016"/>
    <n v="7430"/>
    <d v="2010-06-08T00:00:00"/>
    <n v="50"/>
    <n v="5500"/>
    <n v="0.05"/>
    <n v="110"/>
    <n v="5225"/>
    <s v="Barry Duston"/>
    <s v="Mylan Inc."/>
    <s v="Major Pharmaceuticals"/>
    <s v="Health Care"/>
    <s v="Forest Park"/>
    <s v="60130"/>
    <s v="Illinois"/>
    <s v="Central"/>
    <d v="2010-06-09T00:00:00"/>
    <n v="1"/>
    <s v="Development - PHP"/>
    <s v="Development "/>
    <s v=" PHP"/>
    <s v="William Bufont"/>
    <s v="Josh Martinez"/>
    <n v="62"/>
    <n v="1"/>
  </r>
  <r>
    <x v="1017"/>
    <n v="7431"/>
    <d v="2009-05-01T00:00:00"/>
    <n v="33"/>
    <n v="4125"/>
    <n v="0.03"/>
    <n v="125"/>
    <n v="4001.25"/>
    <s v="Georgia Flathmann"/>
    <s v="Stericycle, Inc."/>
    <s v="Environmental Services"/>
    <s v="Basic Industries"/>
    <s v="West Valley City"/>
    <n v="84120"/>
    <s v="Utah"/>
    <s v="West"/>
    <d v="2009-05-02T00:00:00"/>
    <n v="1"/>
    <s v="Training - SQL"/>
    <s v="Training "/>
    <s v=" SQL"/>
    <s v="Noah Smith"/>
    <s v="Bob Turner"/>
    <n v="59"/>
    <n v="1"/>
  </r>
  <r>
    <x v="1018"/>
    <n v="7457"/>
    <d v="2010-09-30T00:00:00"/>
    <n v="36"/>
    <n v="3960"/>
    <n v="0.02"/>
    <n v="110"/>
    <n v="3880.7999999999997"/>
    <s v="Eric DeCherney"/>
    <s v="Google Inc."/>
    <s v="Computer Software: Programming, Data Processing"/>
    <s v="Technology"/>
    <s v="Apopka"/>
    <n v="32712"/>
    <s v="Florida"/>
    <s v="South"/>
    <d v="2010-10-03T00:00:00"/>
    <n v="3"/>
    <s v="Development - PHP"/>
    <s v="Development "/>
    <s v=" PHP"/>
    <s v="William Bufont"/>
    <s v="Frank Mitchell"/>
    <n v="62"/>
    <n v="1"/>
  </r>
  <r>
    <x v="1019"/>
    <n v="7457"/>
    <d v="2010-09-30T00:00:00"/>
    <n v="46"/>
    <n v="5520"/>
    <n v="0.04"/>
    <n v="120"/>
    <n v="5299.2"/>
    <s v="Eric DeCherney"/>
    <s v="Google Inc."/>
    <s v="Computer Software: Programming, Data Processing"/>
    <s v="Technology"/>
    <s v="Apopka"/>
    <n v="32712"/>
    <s v="Florida"/>
    <s v="South"/>
    <d v="2010-10-02T00:00:00"/>
    <n v="2"/>
    <s v="Development - Business Logic"/>
    <s v="Development "/>
    <s v=" Business Logic"/>
    <s v="Michael Alister"/>
    <s v="Frank Mitchell"/>
    <n v="68"/>
    <n v="1"/>
  </r>
  <r>
    <x v="1020"/>
    <n v="7458"/>
    <d v="2012-04-04T00:00:00"/>
    <n v="16"/>
    <n v="2560"/>
    <n v="0.05"/>
    <n v="160"/>
    <n v="2432"/>
    <s v="Karen Jacobs"/>
    <s v="VimpelCom Ltd."/>
    <s v="Telecommunications Equipment"/>
    <s v="Public Utilities"/>
    <s v="Andover"/>
    <s v="01810"/>
    <s v="MA"/>
    <s v="East"/>
    <d v="2012-04-06T00:00:00"/>
    <n v="2"/>
    <s v="Development - Java"/>
    <s v="Development "/>
    <s v=" Java"/>
    <s v="Sophia Dixon"/>
    <s v="Allen Young"/>
    <n v="71"/>
    <n v="1"/>
  </r>
  <r>
    <x v="1021"/>
    <n v="7458"/>
    <d v="2012-04-04T00:00:00"/>
    <n v="46"/>
    <n v="6900"/>
    <n v="0.01"/>
    <n v="150"/>
    <n v="6831"/>
    <s v="Karen Jacobs"/>
    <s v="VimpelCom Ltd."/>
    <s v="Telecommunications Equipment"/>
    <s v="Public Utilities"/>
    <s v="Easton"/>
    <s v="02334"/>
    <s v="MA"/>
    <s v="East"/>
    <d v="2012-04-05T00:00:00"/>
    <n v="1"/>
    <s v="Consulting - Business Model"/>
    <s v="Consulting "/>
    <s v=" Business Model"/>
    <s v="Daniel Tusk"/>
    <s v="Allen Young"/>
    <n v="45"/>
    <n v="1"/>
  </r>
  <r>
    <x v="1022"/>
    <n v="7458"/>
    <d v="2012-04-04T00:00:00"/>
    <n v="9"/>
    <n v="1350"/>
    <n v="0.06"/>
    <n v="150"/>
    <n v="1269"/>
    <s v="Karen Jacobs"/>
    <s v="VimpelCom Ltd."/>
    <s v="Telecommunications Equipment"/>
    <s v="Public Utilities"/>
    <s v="San Francisco"/>
    <n v="94110"/>
    <s v="California"/>
    <s v="West"/>
    <d v="2012-04-06T00:00:00"/>
    <n v="2"/>
    <s v="Consulting - Business Model"/>
    <s v="Consulting "/>
    <s v=" Business Model"/>
    <s v="Mason Gibson"/>
    <s v="Bob Turner"/>
    <n v="71"/>
    <n v="1"/>
  </r>
  <r>
    <x v="1023"/>
    <n v="7461"/>
    <d v="2009-01-12T00:00:00"/>
    <n v="12"/>
    <n v="1500"/>
    <n v="0.05"/>
    <n v="125"/>
    <n v="1425"/>
    <s v="Greg DeCherney"/>
    <s v="Verisk Analytics, Inc."/>
    <s v="EDP Services"/>
    <s v="Technology"/>
    <s v="Englewood"/>
    <n v="80112"/>
    <s v="Colorado"/>
    <s v="West"/>
    <d v="2009-01-14T00:00:00"/>
    <n v="2"/>
    <s v="Training - Development"/>
    <s v="Training "/>
    <s v=" Development"/>
    <s v="Jacob Manziel"/>
    <s v="Bob Turner"/>
    <n v="57"/>
    <n v="1"/>
  </r>
  <r>
    <x v="1024"/>
    <n v="7461"/>
    <d v="2009-01-12T00:00:00"/>
    <n v="28"/>
    <n v="3080"/>
    <n v="0"/>
    <n v="110"/>
    <n v="3080"/>
    <s v="Greg DeCherney"/>
    <s v="Verisk Analytics, Inc."/>
    <s v="EDP Services"/>
    <s v="Technology"/>
    <s v="Englewood"/>
    <n v="80112"/>
    <s v="Colorado"/>
    <s v="West"/>
    <d v="2009-01-16T00:00:00"/>
    <n v="4"/>
    <s v="Development - PHP"/>
    <s v="Development "/>
    <s v=" PHP"/>
    <s v="Liam Franklin"/>
    <s v="Bob Turner"/>
    <n v="52"/>
    <n v="1"/>
  </r>
  <r>
    <x v="1025"/>
    <n v="7461"/>
    <d v="2009-01-12T00:00:00"/>
    <n v="44"/>
    <n v="6160"/>
    <n v="0.02"/>
    <n v="140"/>
    <n v="6036.8"/>
    <s v="Greg DeCherney"/>
    <s v="Verisk Analytics, Inc."/>
    <s v="EDP Services"/>
    <s v="Technology"/>
    <s v="Englewood"/>
    <n v="80112"/>
    <s v="Colorado"/>
    <s v="West"/>
    <d v="2009-01-16T00:00:00"/>
    <n v="4"/>
    <s v="Development - Database"/>
    <s v="Development "/>
    <s v=" Database"/>
    <s v="Madison Hill"/>
    <s v="Bob Turner"/>
    <n v="58"/>
    <n v="1"/>
  </r>
  <r>
    <x v="1026"/>
    <n v="7462"/>
    <d v="2011-02-20T00:00:00"/>
    <n v="3"/>
    <n v="360"/>
    <n v="7.0000000000000007E-2"/>
    <n v="120"/>
    <n v="334.79999999999995"/>
    <s v="Lena McGuire"/>
    <s v="Dollar Tree, Inc."/>
    <s v="Department/Specialty Retail Stores"/>
    <s v="Consumer Services"/>
    <s v="Appleton"/>
    <n v="54915"/>
    <s v="Wisconsin"/>
    <s v="Central"/>
    <d v="2011-02-21T00:00:00"/>
    <n v="1"/>
    <s v="Development - Business Logic"/>
    <s v="Development "/>
    <s v=" Business Logic"/>
    <s v="Jacob Manziel"/>
    <s v="Josh Martinez"/>
    <n v="57"/>
    <n v="1"/>
  </r>
  <r>
    <x v="1027"/>
    <n v="7488"/>
    <d v="2012-05-03T00:00:00"/>
    <n v="9"/>
    <n v="1080"/>
    <n v="0.08"/>
    <n v="120"/>
    <n v="993.6"/>
    <s v="Chuck Bierner"/>
    <s v="Intuitive Surgical, Inc."/>
    <s v="Industrial Specialties"/>
    <s v="Health Care"/>
    <s v="North Las Vegas"/>
    <n v="89031"/>
    <s v="Nevada"/>
    <s v="West"/>
    <d v="2012-05-04T00:00:00"/>
    <n v="1"/>
    <s v="Development - Business Logic"/>
    <s v="Development "/>
    <s v=" Business Logic"/>
    <s v="Olivia Sullivan"/>
    <s v="Bob Turner"/>
    <n v="53"/>
    <n v="1"/>
  </r>
  <r>
    <x v="1028"/>
    <n v="7489"/>
    <d v="2010-09-30T00:00:00"/>
    <n v="38"/>
    <n v="4750"/>
    <n v="0.01"/>
    <n v="125"/>
    <n v="4702.5"/>
    <s v="Kimberly McGrath"/>
    <s v="Celgene Corporation"/>
    <s v="Major Pharmaceuticals"/>
    <s v="Health Care"/>
    <s v="Cedar Rapids"/>
    <n v="52402"/>
    <s v="Iowa"/>
    <s v="Central"/>
    <d v="2010-10-03T00:00:00"/>
    <n v="3"/>
    <s v="Training - Tableau"/>
    <s v="Training "/>
    <s v=" Tableau"/>
    <s v="Jayden Hamilton"/>
    <s v="Josh Martinez"/>
    <n v="71"/>
    <n v="1"/>
  </r>
  <r>
    <x v="1029"/>
    <n v="7521"/>
    <d v="2011-02-27T00:00:00"/>
    <n v="19"/>
    <n v="2850"/>
    <n v="0"/>
    <n v="150"/>
    <n v="2850"/>
    <s v="Mark Coyne"/>
    <s v="Mylan Inc."/>
    <s v="Major Pharmaceuticals"/>
    <s v="Health Care"/>
    <s v="North Kingstown"/>
    <s v="02852"/>
    <s v="Rhode Island"/>
    <s v="East"/>
    <d v="2011-03-05T00:00:00"/>
    <n v="6"/>
    <s v="Consulting - Market Research"/>
    <s v="Consulting "/>
    <s v=" Market Research"/>
    <s v="Emily Taylor"/>
    <s v="Allen Young"/>
    <n v="62"/>
    <n v="1"/>
  </r>
  <r>
    <x v="1030"/>
    <n v="7527"/>
    <d v="2009-12-11T00:00:00"/>
    <n v="37"/>
    <n v="4625"/>
    <n v="0.05"/>
    <n v="125"/>
    <n v="4393.75"/>
    <s v="Nora Stevenson"/>
    <s v="Gilead Sciences, Inc."/>
    <s v="Biotechnology: Biological Products (No Diagnostic Substances)"/>
    <s v="Health Care"/>
    <s v="Richmond"/>
    <n v="23223"/>
    <s v="Virginia"/>
    <s v="South"/>
    <d v="2009-12-12T00:00:00"/>
    <n v="1"/>
    <s v="Training - SQL"/>
    <s v="Training "/>
    <s v=" SQL"/>
    <s v="Noah Smith"/>
    <s v="Frank Mitchell"/>
    <n v="59"/>
    <n v="1"/>
  </r>
  <r>
    <x v="1031"/>
    <n v="7527"/>
    <d v="2009-12-11T00:00:00"/>
    <n v="42"/>
    <n v="6300"/>
    <n v="0.02"/>
    <n v="150"/>
    <n v="6174"/>
    <s v="Nora Stevenson"/>
    <s v="Gilead Sciences, Inc."/>
    <s v="Biotechnology: Biological Products (No Diagnostic Substances)"/>
    <s v="Health Care"/>
    <s v="Richmond"/>
    <n v="23223"/>
    <s v="Virginia"/>
    <s v="South"/>
    <d v="2009-12-12T00:00:00"/>
    <n v="1"/>
    <s v="Consulting - Market Research"/>
    <s v="Consulting "/>
    <s v=" Market Research"/>
    <s v="Elizabeth Carter"/>
    <s v="Frank Mitchell"/>
    <n v="52"/>
    <n v="1"/>
  </r>
  <r>
    <x v="1032"/>
    <n v="7552"/>
    <d v="2012-09-10T00:00:00"/>
    <n v="47"/>
    <n v="5640"/>
    <n v="0.02"/>
    <n v="120"/>
    <n v="5527.2"/>
    <s v="Chuck Bierner"/>
    <s v="Intuitive Surgical, Inc."/>
    <s v="Industrial Specialties"/>
    <s v="Health Care"/>
    <s v="North Las Vegas"/>
    <n v="89031"/>
    <s v="Nevada"/>
    <s v="West"/>
    <d v="2012-09-12T00:00:00"/>
    <n v="2"/>
    <s v="Development - Business Logic"/>
    <s v="Development "/>
    <s v=" Business Logic"/>
    <s v="Jayden Hamilton"/>
    <s v="Bob Turner"/>
    <n v="71"/>
    <n v="1"/>
  </r>
  <r>
    <x v="1033"/>
    <n v="7552"/>
    <d v="2012-09-10T00:00:00"/>
    <n v="49"/>
    <n v="6860"/>
    <n v="0.09"/>
    <n v="140"/>
    <n v="6242.6"/>
    <s v="Chuck Bierner"/>
    <s v="Intuitive Surgical, Inc."/>
    <s v="Industrial Specialties"/>
    <s v="Health Care"/>
    <s v="North Las Vegas"/>
    <n v="89031"/>
    <s v="Nevada"/>
    <s v="West"/>
    <d v="2012-09-12T00:00:00"/>
    <n v="2"/>
    <s v="Development - Front End Web"/>
    <s v="Development "/>
    <s v=" Front End Web"/>
    <s v="Mason Gibson"/>
    <s v="Bob Turner"/>
    <n v="71"/>
    <n v="1"/>
  </r>
  <r>
    <x v="1034"/>
    <n v="7553"/>
    <d v="2010-05-07T00:00:00"/>
    <n v="12"/>
    <n v="1500"/>
    <n v="7.0000000000000007E-2"/>
    <n v="125"/>
    <n v="1395"/>
    <s v="Tony Lucas"/>
    <s v="Celgene Corporation"/>
    <s v="Major Pharmaceuticals"/>
    <s v="Health Care"/>
    <s v="Mount Vernon"/>
    <n v="98273"/>
    <s v="Washington"/>
    <s v="West"/>
    <d v="2010-05-08T00:00:00"/>
    <n v="1"/>
    <s v="Training - SQL"/>
    <s v="Training "/>
    <s v=" SQL"/>
    <s v="Emily Taylor"/>
    <s v="Bob Turner"/>
    <n v="62"/>
    <n v="1"/>
  </r>
  <r>
    <x v="1035"/>
    <n v="7553"/>
    <d v="2010-05-07T00:00:00"/>
    <n v="3"/>
    <n v="330"/>
    <n v="0.04"/>
    <n v="110"/>
    <n v="316.8"/>
    <s v="Tony Lucas"/>
    <s v="Celgene Corporation"/>
    <s v="Major Pharmaceuticals"/>
    <s v="Health Care"/>
    <s v="Mount Vernon"/>
    <n v="98273"/>
    <s v="Washington"/>
    <s v="West"/>
    <d v="2010-05-10T00:00:00"/>
    <n v="3"/>
    <s v="Development - Python"/>
    <s v="Development "/>
    <s v=" Python"/>
    <s v="Mia Moore"/>
    <s v="Bob Turner"/>
    <n v="51"/>
    <n v="1"/>
  </r>
  <r>
    <x v="1036"/>
    <n v="7559"/>
    <d v="2010-10-12T00:00:00"/>
    <n v="9"/>
    <n v="1530"/>
    <n v="0.05"/>
    <n v="170"/>
    <n v="1453.5"/>
    <s v="Patrick Brooks"/>
    <s v="Liberty Global plc"/>
    <s v="Television Services"/>
    <s v="Consumer Services"/>
    <s v="Albany"/>
    <n v="31707"/>
    <s v="Georgia"/>
    <s v="South"/>
    <d v="2010-10-14T00:00:00"/>
    <n v="2"/>
    <s v="Development - .Net"/>
    <s v="Development "/>
    <s v=" .Net"/>
    <s v="Isabella Douglas"/>
    <s v="Frank Mitchell"/>
    <n v="75"/>
    <n v="1"/>
  </r>
  <r>
    <x v="1037"/>
    <n v="7559"/>
    <d v="2010-10-12T00:00:00"/>
    <n v="39"/>
    <n v="5850"/>
    <n v="0.04"/>
    <n v="150"/>
    <n v="5616"/>
    <s v="Patrick Brooks"/>
    <s v="Liberty Global plc"/>
    <s v="Television Services"/>
    <s v="Consumer Services"/>
    <s v="Albany"/>
    <n v="31707"/>
    <s v="Georgia"/>
    <s v="South"/>
    <d v="2010-10-13T00:00:00"/>
    <n v="1"/>
    <s v="Consulting - Business Model"/>
    <s v="Consulting "/>
    <s v=" Business Model"/>
    <s v="Abigail Young"/>
    <s v="Frank Mitchell"/>
    <n v="50"/>
    <n v="1"/>
  </r>
  <r>
    <x v="1038"/>
    <n v="7585"/>
    <d v="2011-05-19T00:00:00"/>
    <n v="34"/>
    <n v="5100"/>
    <n v="0"/>
    <n v="150"/>
    <n v="5100"/>
    <s v="Darren Wasserman"/>
    <s v="Symantec Corporation"/>
    <s v="Computer Software: Prepackaged Software"/>
    <s v="Technology"/>
    <s v="Sparks"/>
    <n v="89431"/>
    <s v="Nevada"/>
    <s v="West"/>
    <d v="2011-05-21T00:00:00"/>
    <n v="2"/>
    <s v="Consulting - Market Research"/>
    <s v="Consulting "/>
    <s v=" Market Research"/>
    <s v="William Bufont"/>
    <s v="Bob Turner"/>
    <n v="62"/>
    <n v="1"/>
  </r>
  <r>
    <x v="1039"/>
    <n v="7619"/>
    <d v="2010-10-08T00:00:00"/>
    <n v="8"/>
    <n v="1200"/>
    <n v="0.02"/>
    <n v="150"/>
    <n v="1176"/>
    <s v="Sally Price"/>
    <s v="Comcast Corporation"/>
    <s v="Television Services"/>
    <s v="Consumer Services"/>
    <s v="North Olmsted"/>
    <n v="44070"/>
    <s v="Ohio"/>
    <s v="East"/>
    <d v="2010-10-09T00:00:00"/>
    <n v="1"/>
    <s v="Consulting - Business Model"/>
    <s v="Consulting "/>
    <s v=" Business Model"/>
    <s v="Abigail Young"/>
    <s v="Allen Young"/>
    <n v="50"/>
    <n v="1"/>
  </r>
  <r>
    <x v="1040"/>
    <n v="7623"/>
    <d v="2009-10-28T00:00:00"/>
    <n v="18"/>
    <n v="3060"/>
    <n v="0.03"/>
    <n v="170"/>
    <n v="2968.2"/>
    <s v="Sheri Talbott"/>
    <s v="Kraft Foods Group, Inc."/>
    <s v="Packaged Foods"/>
    <s v="Consumer Non-Durables"/>
    <s v="Rochester"/>
    <n v="14609"/>
    <s v="New York"/>
    <s v="East"/>
    <d v="2009-10-30T00:00:00"/>
    <n v="2"/>
    <s v="Development - .Net"/>
    <s v="Development "/>
    <s v=" .Net"/>
    <s v="Alexander Edison"/>
    <s v="Allen Young"/>
    <n v="70"/>
    <n v="1"/>
  </r>
  <r>
    <x v="1041"/>
    <n v="7623"/>
    <d v="2009-10-28T00:00:00"/>
    <n v="37"/>
    <n v="5550"/>
    <n v="0.06"/>
    <n v="150"/>
    <n v="5217"/>
    <s v="Sheri Talbott"/>
    <s v="Kraft Foods Group, Inc."/>
    <s v="Packaged Foods"/>
    <s v="Consumer Non-Durables"/>
    <s v="Rochester"/>
    <n v="14609"/>
    <s v="New York"/>
    <s v="East"/>
    <d v="2009-10-30T00:00:00"/>
    <n v="2"/>
    <s v="Consulting - Business Model"/>
    <s v="Consulting "/>
    <s v=" Business Model"/>
    <s v="Ava Wilson"/>
    <s v="Allen Young"/>
    <n v="67"/>
    <n v="1"/>
  </r>
  <r>
    <x v="1042"/>
    <n v="7623"/>
    <d v="2009-10-28T00:00:00"/>
    <n v="32"/>
    <n v="3520"/>
    <n v="0.1"/>
    <n v="110"/>
    <n v="3168"/>
    <s v="Sheri Talbott"/>
    <s v="Kraft Foods Group, Inc."/>
    <s v="Packaged Foods"/>
    <s v="Consumer Non-Durables"/>
    <s v="Rochester"/>
    <n v="14609"/>
    <s v="New York"/>
    <s v="East"/>
    <d v="2009-10-29T00:00:00"/>
    <n v="1"/>
    <s v="Development - Python"/>
    <s v="Development "/>
    <s v=" Python"/>
    <s v="Sophia Dixon"/>
    <s v="Allen Young"/>
    <n v="71"/>
    <n v="1"/>
  </r>
  <r>
    <x v="1043"/>
    <n v="7653"/>
    <d v="2012-02-27T00:00:00"/>
    <n v="32"/>
    <n v="3520"/>
    <n v="0.1"/>
    <n v="110"/>
    <n v="3168"/>
    <s v="Jill Caudle"/>
    <s v="Intuit Inc."/>
    <s v="Computer Software: Prepackaged Software"/>
    <s v="Technology"/>
    <s v="Deland"/>
    <n v="32720"/>
    <s v="Florida"/>
    <s v="South"/>
    <d v="2012-03-01T00:00:00"/>
    <n v="3"/>
    <s v="Development - Python"/>
    <s v="Development "/>
    <s v=" Python"/>
    <s v="Michael Alister"/>
    <s v="Frank Mitchell"/>
    <n v="68"/>
    <n v="1"/>
  </r>
  <r>
    <x v="1044"/>
    <n v="7654"/>
    <d v="2010-02-10T00:00:00"/>
    <n v="3"/>
    <n v="600"/>
    <n v="0.06"/>
    <n v="200"/>
    <n v="564"/>
    <s v="Resi Gonzalez"/>
    <s v="Symantec Corporation"/>
    <s v="Computer Software: Prepackaged Software"/>
    <s v="Technology"/>
    <s v="Boise"/>
    <n v="83704"/>
    <s v="Idaho"/>
    <s v="West"/>
    <d v="2010-02-12T00:00:00"/>
    <n v="2"/>
    <s v="Development - Scala"/>
    <s v="Development "/>
    <s v=" Scala"/>
    <s v="Emma Watson"/>
    <s v="Bob Turner"/>
    <n v="67"/>
    <n v="1"/>
  </r>
  <r>
    <x v="1045"/>
    <n v="7680"/>
    <d v="2011-04-08T00:00:00"/>
    <n v="32"/>
    <n v="3520"/>
    <n v="0.04"/>
    <n v="110"/>
    <n v="3379.2"/>
    <s v="Jim Smith"/>
    <s v="KLA-Tencor Corporation"/>
    <s v="Electronic Components"/>
    <s v="Capital Goods"/>
    <s v="Cottage Lake"/>
    <s v="98072"/>
    <s v="Washington"/>
    <s v="West"/>
    <d v="2011-04-08T00:00:00"/>
    <n v="0"/>
    <s v="Development - Python"/>
    <s v="Development "/>
    <s v=" Python"/>
    <s v="Liam Franklin"/>
    <s v="Bob Turner"/>
    <n v="52"/>
    <n v="1"/>
  </r>
  <r>
    <x v="1046"/>
    <n v="7719"/>
    <d v="2009-03-21T00:00:00"/>
    <n v="37"/>
    <n v="7400"/>
    <n v="0.02"/>
    <n v="200"/>
    <n v="7252"/>
    <s v="Tony Lucas"/>
    <s v="Celgene Corporation"/>
    <s v="Major Pharmaceuticals"/>
    <s v="Health Care"/>
    <s v="Mount Vernon"/>
    <n v="98273"/>
    <s v="Washington"/>
    <s v="West"/>
    <d v="2009-03-23T00:00:00"/>
    <n v="2"/>
    <s v="Development - Big Data"/>
    <s v="Development "/>
    <s v=" Big Data"/>
    <s v="Emily Taylor"/>
    <s v="Bob Turner"/>
    <n v="62"/>
    <n v="1"/>
  </r>
  <r>
    <x v="1047"/>
    <n v="7744"/>
    <d v="2009-11-17T00:00:00"/>
    <n v="26"/>
    <n v="4160"/>
    <n v="7.0000000000000007E-2"/>
    <n v="160"/>
    <n v="3868.7999999999997"/>
    <s v="Kean French"/>
    <s v="Automatic Data Processing, Inc."/>
    <s v="EDP Services"/>
    <s v="Technology"/>
    <s v="Lima"/>
    <n v="45801"/>
    <s v="Ohio"/>
    <s v="East"/>
    <d v="2009-11-17T00:00:00"/>
    <n v="0"/>
    <s v="Development - Java"/>
    <s v="Development "/>
    <s v=" Java"/>
    <s v="Elizabeth Carter"/>
    <s v="Allen Young"/>
    <n v="52"/>
    <n v="1"/>
  </r>
  <r>
    <x v="1048"/>
    <n v="7744"/>
    <d v="2009-11-17T00:00:00"/>
    <n v="1"/>
    <n v="110"/>
    <n v="0.09"/>
    <n v="110"/>
    <n v="100.10000000000001"/>
    <s v="Kean French"/>
    <s v="Automatic Data Processing, Inc."/>
    <s v="EDP Services"/>
    <s v="Technology"/>
    <s v="Lorain"/>
    <n v="44052"/>
    <s v="Ohio"/>
    <s v="East"/>
    <d v="2009-11-26T00:00:00"/>
    <n v="9"/>
    <s v="Development - PHP"/>
    <s v="Development "/>
    <s v=" PHP"/>
    <s v="Jacob Manziel"/>
    <s v="Allen Young"/>
    <n v="57"/>
    <n v="1"/>
  </r>
  <r>
    <x v="1049"/>
    <n v="7746"/>
    <d v="2010-12-05T00:00:00"/>
    <n v="1"/>
    <n v="110"/>
    <n v="0.06"/>
    <n v="110"/>
    <n v="103.39999999999999"/>
    <s v="Roger Tom"/>
    <s v="Altera Corporation"/>
    <s v="Semiconductors"/>
    <s v="Technology"/>
    <s v="Boise"/>
    <s v="83701"/>
    <s v="Idaho"/>
    <s v="West"/>
    <d v="2010-12-07T00:00:00"/>
    <n v="2"/>
    <s v="Development - Python"/>
    <s v="Development "/>
    <s v=" Python"/>
    <s v="Emily Taylor"/>
    <s v="Bob Turner"/>
    <n v="62"/>
    <n v="1"/>
  </r>
  <r>
    <x v="1050"/>
    <n v="7751"/>
    <d v="2012-12-23T00:00:00"/>
    <n v="45"/>
    <n v="5625"/>
    <n v="0.01"/>
    <n v="125"/>
    <n v="5568.75"/>
    <s v="Ann Oakman"/>
    <s v="Express Scripts Holding Company"/>
    <s v="Medical/Nursing Services"/>
    <s v="Health Care"/>
    <s v="Lewiston"/>
    <s v="04240"/>
    <s v="Maine"/>
    <s v="East"/>
    <d v="2012-12-24T00:00:00"/>
    <n v="1"/>
    <s v="Training - Development"/>
    <s v="Training "/>
    <s v=" Development"/>
    <s v="Ava Wilson"/>
    <s v="Allen Young"/>
    <n v="67"/>
    <n v="1"/>
  </r>
  <r>
    <x v="1051"/>
    <n v="7776"/>
    <d v="2009-03-14T00:00:00"/>
    <n v="36"/>
    <n v="4500"/>
    <n v="7.0000000000000007E-2"/>
    <n v="125"/>
    <n v="4185"/>
    <s v="Michelle Foster"/>
    <s v="Analog Devices, Inc."/>
    <s v="Semiconductors"/>
    <s v="Technology"/>
    <s v="Paducah"/>
    <n v="42003"/>
    <s v="Kentucky"/>
    <s v="South"/>
    <d v="2009-03-15T00:00:00"/>
    <n v="1"/>
    <s v="Training - Development"/>
    <s v="Training "/>
    <s v=" Development"/>
    <s v="Mason Gibson"/>
    <s v="Frank Mitchell"/>
    <n v="71"/>
    <n v="1"/>
  </r>
  <r>
    <x v="1052"/>
    <n v="7776"/>
    <d v="2009-03-14T00:00:00"/>
    <n v="6"/>
    <n v="750"/>
    <n v="0.02"/>
    <n v="125"/>
    <n v="735"/>
    <s v="Michelle Foster"/>
    <s v="Analog Devices, Inc."/>
    <s v="Semiconductors"/>
    <s v="Technology"/>
    <s v="Paducah"/>
    <n v="42003"/>
    <s v="Kentucky"/>
    <s v="South"/>
    <d v="2009-03-14T00:00:00"/>
    <n v="0"/>
    <s v="Training - Javascript"/>
    <s v="Training "/>
    <s v=" Javascript"/>
    <s v="Ethan Bird"/>
    <s v="Frank Mitchell"/>
    <n v="60"/>
    <n v="1"/>
  </r>
  <r>
    <x v="1053"/>
    <n v="7782"/>
    <d v="2009-07-02T00:00:00"/>
    <n v="20"/>
    <n v="3400"/>
    <n v="7.0000000000000007E-2"/>
    <n v="170"/>
    <n v="3162"/>
    <s v="Maxwell O'Connel"/>
    <s v="Seagate Technology."/>
    <s v="Electronic Components"/>
    <s v="Technology"/>
    <s v="New Bern"/>
    <n v="28560"/>
    <s v="North Carolina"/>
    <s v="South"/>
    <d v="2009-07-04T00:00:00"/>
    <n v="2"/>
    <s v="Development - .Net"/>
    <s v="Development "/>
    <s v=" .Net"/>
    <s v="Madison Hill"/>
    <s v="Frank Mitchell"/>
    <n v="58"/>
    <n v="1"/>
  </r>
  <r>
    <x v="1054"/>
    <n v="7783"/>
    <d v="2012-01-12T00:00:00"/>
    <n v="3"/>
    <n v="480"/>
    <n v="0.03"/>
    <n v="160"/>
    <n v="465.59999999999997"/>
    <s v="Evan Elias"/>
    <s v="Liberty Interactive Corporation"/>
    <s v="Catalog/Specialty Distribution"/>
    <s v="Consumer Services"/>
    <s v="Boca Raton"/>
    <n v="33433"/>
    <s v="Florida"/>
    <s v="South"/>
    <d v="2012-01-13T00:00:00"/>
    <n v="1"/>
    <s v="Development - Java"/>
    <s v="Development "/>
    <s v=" Java"/>
    <s v="Abigail Young"/>
    <s v="Frank Mitchell"/>
    <n v="50"/>
    <n v="1"/>
  </r>
  <r>
    <x v="1055"/>
    <n v="7812"/>
    <d v="2011-04-20T00:00:00"/>
    <n v="17"/>
    <n v="2125"/>
    <n v="0.04"/>
    <n v="125"/>
    <n v="2040"/>
    <s v="Karl Webber"/>
    <s v="Western Digital Corporation"/>
    <s v="Electronic Components"/>
    <s v="Technology"/>
    <s v="Carlsbad"/>
    <n v="92008"/>
    <s v="California"/>
    <s v="West"/>
    <d v="2011-04-27T00:00:00"/>
    <n v="7"/>
    <s v="Training - SQL"/>
    <s v="Training "/>
    <s v=" SQL"/>
    <s v="Ethan Bird"/>
    <s v="Bob Turner"/>
    <n v="60"/>
    <n v="1"/>
  </r>
  <r>
    <x v="1056"/>
    <n v="7812"/>
    <d v="2011-04-20T00:00:00"/>
    <n v="12"/>
    <n v="1500"/>
    <n v="0.09"/>
    <n v="125"/>
    <n v="1365"/>
    <s v="Karl Webber"/>
    <s v="Western Digital Corporation"/>
    <s v="Electronic Components"/>
    <s v="Technology"/>
    <s v="Carlsbad"/>
    <n v="92008"/>
    <s v="California"/>
    <s v="West"/>
    <d v="2011-04-22T00:00:00"/>
    <n v="2"/>
    <s v="Training - Javascript"/>
    <s v="Training "/>
    <s v=" Javascript"/>
    <s v="Isabella Douglas"/>
    <s v="Bob Turner"/>
    <n v="75"/>
    <n v="1"/>
  </r>
  <r>
    <x v="1057"/>
    <n v="7815"/>
    <d v="2009-01-22T00:00:00"/>
    <n v="6"/>
    <n v="900"/>
    <n v="0.09"/>
    <n v="150"/>
    <n v="819"/>
    <s v="Amy Murray"/>
    <s v="Citrix Systems, Inc."/>
    <s v="Computer Software: Prepackaged Software"/>
    <s v="Technology"/>
    <s v="Kingsport"/>
    <n v="37664"/>
    <s v="Tennessee"/>
    <s v="South"/>
    <d v="2009-01-23T00:00:00"/>
    <n v="1"/>
    <s v="Consulting - Business Model"/>
    <s v="Consulting "/>
    <s v=" Business Model"/>
    <s v="Elizabeth Carter"/>
    <s v="Frank Mitchell"/>
    <n v="52"/>
    <n v="1"/>
  </r>
  <r>
    <x v="1058"/>
    <n v="7840"/>
    <d v="2011-01-08T00:00:00"/>
    <n v="34"/>
    <n v="5100"/>
    <n v="0.1"/>
    <n v="150"/>
    <n v="4590"/>
    <s v="Peter Lopez"/>
    <s v="NetApp, Inc."/>
    <s v="Electronic Components"/>
    <s v="Technology"/>
    <s v="Bakersfield"/>
    <n v="93309"/>
    <s v="California"/>
    <s v="West"/>
    <d v="2011-01-12T00:00:00"/>
    <n v="4"/>
    <s v="Consulting - Business Model"/>
    <s v="Consulting "/>
    <s v=" Business Model"/>
    <s v="Ava Wilson"/>
    <s v="Bob Turner"/>
    <n v="67"/>
    <n v="1"/>
  </r>
  <r>
    <x v="1059"/>
    <n v="7841"/>
    <d v="2012-05-20T00:00:00"/>
    <n v="21"/>
    <n v="2625"/>
    <n v="7.0000000000000007E-2"/>
    <n v="125"/>
    <n v="2441.25"/>
    <s v="Darren Perrino"/>
    <s v="Seagate Technology."/>
    <s v="Electronic Components"/>
    <s v="Technology"/>
    <s v="Amarillo"/>
    <n v="79109"/>
    <s v="Texas"/>
    <s v="Central"/>
    <d v="2012-05-22T00:00:00"/>
    <n v="2"/>
    <s v="Training - SQL"/>
    <s v="Training "/>
    <s v=" SQL"/>
    <s v="Liam Franklin"/>
    <s v="Josh Martinez"/>
    <n v="52"/>
    <n v="1"/>
  </r>
  <r>
    <x v="1060"/>
    <n v="7841"/>
    <d v="2012-05-20T00:00:00"/>
    <n v="17"/>
    <n v="2125"/>
    <n v="0.01"/>
    <n v="125"/>
    <n v="2103.75"/>
    <s v="Darren Perrino"/>
    <s v="Seagate Technology."/>
    <s v="Electronic Components"/>
    <s v="Technology"/>
    <s v="Amarillo"/>
    <n v="79109"/>
    <s v="Texas"/>
    <s v="Central"/>
    <d v="2012-05-22T00:00:00"/>
    <n v="2"/>
    <s v="Training - SQL"/>
    <s v="Training "/>
    <s v=" SQL"/>
    <s v="Mason Gibson"/>
    <s v="Josh Martinez"/>
    <n v="71"/>
    <n v="1"/>
  </r>
  <r>
    <x v="1061"/>
    <n v="7845"/>
    <d v="2009-12-13T00:00:00"/>
    <n v="22"/>
    <n v="3520"/>
    <n v="0.06"/>
    <n v="160"/>
    <n v="3308.7999999999997"/>
    <s v="Todd Cacioppo"/>
    <s v="Applied Materials, Inc."/>
    <s v="Semiconductors"/>
    <s v="Technology"/>
    <s v="Waukesha"/>
    <n v="53186"/>
    <s v="Wisconsin"/>
    <s v="Central"/>
    <d v="2009-12-13T00:00:00"/>
    <n v="0"/>
    <s v="Development - Java"/>
    <s v="Development "/>
    <s v=" Java"/>
    <s v="Alexander Edison"/>
    <s v="Josh Martinez"/>
    <n v="70"/>
    <n v="1"/>
  </r>
  <r>
    <x v="1062"/>
    <n v="7845"/>
    <d v="2009-12-13T00:00:00"/>
    <n v="45"/>
    <n v="4950"/>
    <n v="7.0000000000000007E-2"/>
    <n v="110"/>
    <n v="4603.5"/>
    <s v="Todd Cacioppo"/>
    <s v="Applied Materials, Inc."/>
    <s v="Semiconductors"/>
    <s v="Technology"/>
    <s v="Waukesha"/>
    <n v="53186"/>
    <s v="Wisconsin"/>
    <s v="Central"/>
    <d v="2009-12-14T00:00:00"/>
    <n v="1"/>
    <s v="Development - Python"/>
    <s v="Development "/>
    <s v=" Python"/>
    <s v="Alexander Edison"/>
    <s v="Josh Martinez"/>
    <n v="70"/>
    <n v="1"/>
  </r>
  <r>
    <x v="1063"/>
    <n v="7846"/>
    <d v="2011-06-25T00:00:00"/>
    <n v="47"/>
    <n v="7520"/>
    <n v="0.09"/>
    <n v="160"/>
    <n v="6843.2"/>
    <s v="Dave Hart"/>
    <s v="VimpelCom Ltd."/>
    <s v="Telecommunications Equipment"/>
    <s v="Public Utilities"/>
    <s v="Camp Springs"/>
    <s v="20746"/>
    <s v="Maryland"/>
    <s v="East"/>
    <d v="2011-06-30T00:00:00"/>
    <n v="5"/>
    <s v="Development - Java"/>
    <s v="Development "/>
    <s v=" Java"/>
    <s v="Sophia Dixon"/>
    <s v="Allen Young"/>
    <n v="71"/>
    <n v="1"/>
  </r>
  <r>
    <x v="1064"/>
    <n v="7846"/>
    <d v="2011-06-25T00:00:00"/>
    <n v="20"/>
    <n v="3200"/>
    <n v="0.1"/>
    <n v="160"/>
    <n v="2880"/>
    <s v="Dave Hart"/>
    <s v="VimpelCom Ltd."/>
    <s v="Telecommunications Equipment"/>
    <s v="Public Utilities"/>
    <s v="Camp Springs"/>
    <s v="20746"/>
    <s v="Maryland"/>
    <s v="East"/>
    <d v="2011-06-30T00:00:00"/>
    <n v="5"/>
    <s v="Development - Java"/>
    <s v="Development "/>
    <s v=" Java"/>
    <s v="Elizabeth Carter"/>
    <s v="Allen Young"/>
    <n v="52"/>
    <n v="1"/>
  </r>
  <r>
    <x v="1065"/>
    <n v="7846"/>
    <d v="2011-06-25T00:00:00"/>
    <n v="20"/>
    <n v="3000"/>
    <n v="0.01"/>
    <n v="150"/>
    <n v="2970"/>
    <s v="Dave Hart"/>
    <s v="VimpelCom Ltd."/>
    <s v="Telecommunications Equipment"/>
    <s v="Public Utilities"/>
    <s v="Camp Springs"/>
    <s v="20746"/>
    <s v="Maryland"/>
    <s v="East"/>
    <d v="2011-07-02T00:00:00"/>
    <n v="7"/>
    <s v="Consulting - Business Model"/>
    <s v="Consulting "/>
    <s v=" Business Model"/>
    <s v="Emma Watson"/>
    <s v="Allen Young"/>
    <n v="67"/>
    <n v="1"/>
  </r>
  <r>
    <x v="1066"/>
    <n v="7846"/>
    <d v="2011-06-25T00:00:00"/>
    <n v="12"/>
    <n v="1500"/>
    <n v="0.05"/>
    <n v="125"/>
    <n v="1425"/>
    <s v="Dave Hart"/>
    <s v="VimpelCom Ltd."/>
    <s v="Telecommunications Equipment"/>
    <s v="Public Utilities"/>
    <s v="Camp Springs"/>
    <s v="20746"/>
    <s v="Maryland"/>
    <s v="East"/>
    <d v="2011-06-25T00:00:00"/>
    <n v="0"/>
    <s v="Training - SQL"/>
    <s v="Training "/>
    <s v=" SQL"/>
    <s v="William Bufont"/>
    <s v="Allen Young"/>
    <n v="62"/>
    <n v="1"/>
  </r>
  <r>
    <x v="1067"/>
    <n v="7878"/>
    <d v="2011-05-01T00:00:00"/>
    <n v="50"/>
    <n v="6250"/>
    <n v="7.0000000000000007E-2"/>
    <n v="125"/>
    <n v="5812.5"/>
    <s v="Meg Norvell"/>
    <s v="TripAdvisor, Inc."/>
    <s v="Computer Software: Programming, Data Processing"/>
    <s v="Technology"/>
    <s v="Joplin"/>
    <n v="64804"/>
    <s v="MO"/>
    <s v="Central"/>
    <d v="2011-05-06T00:00:00"/>
    <n v="5"/>
    <s v="Training - Tableau"/>
    <s v="Training "/>
    <s v=" Tableau"/>
    <s v="Mason Gibson"/>
    <s v="Josh Martinez"/>
    <n v="71"/>
    <n v="1"/>
  </r>
  <r>
    <x v="1068"/>
    <n v="7878"/>
    <d v="2011-05-01T00:00:00"/>
    <n v="41"/>
    <n v="5125"/>
    <n v="0.06"/>
    <n v="125"/>
    <n v="4817.5"/>
    <s v="Meg Norvell"/>
    <s v="TripAdvisor, Inc."/>
    <s v="Computer Software: Programming, Data Processing"/>
    <s v="Technology"/>
    <s v="Joplin"/>
    <n v="64804"/>
    <s v="MO"/>
    <s v="Central"/>
    <d v="2011-05-03T00:00:00"/>
    <n v="2"/>
    <s v="Training - SQL"/>
    <s v="Training "/>
    <s v=" SQL"/>
    <s v="Jacob Manziel"/>
    <s v="Josh Martinez"/>
    <n v="57"/>
    <n v="1"/>
  </r>
  <r>
    <x v="1069"/>
    <n v="7878"/>
    <d v="2011-05-01T00:00:00"/>
    <n v="42"/>
    <n v="5880"/>
    <n v="0.03"/>
    <n v="140"/>
    <n v="5703.5999999999995"/>
    <s v="Meg Norvell"/>
    <s v="TripAdvisor, Inc."/>
    <s v="Computer Software: Programming, Data Processing"/>
    <s v="Technology"/>
    <s v="Joplin"/>
    <n v="64804"/>
    <s v="MO"/>
    <s v="Central"/>
    <d v="2011-05-08T00:00:00"/>
    <n v="7"/>
    <s v="Development - Database"/>
    <s v="Development "/>
    <s v=" Database"/>
    <s v="Michael Alister"/>
    <s v="Josh Martinez"/>
    <n v="68"/>
    <n v="1"/>
  </r>
  <r>
    <x v="1070"/>
    <n v="7904"/>
    <d v="2010-05-27T00:00:00"/>
    <n v="47"/>
    <n v="9400"/>
    <n v="0.08"/>
    <n v="200"/>
    <n v="8648"/>
    <s v="Tom Jones"/>
    <s v="Activision Blizzard, Inc"/>
    <s v="Computer Software: Prepackaged Software"/>
    <s v="Technology"/>
    <s v="Corvallis"/>
    <n v="97330"/>
    <s v="Oregon"/>
    <s v="West"/>
    <d v="2010-06-05T00:00:00"/>
    <n v="9"/>
    <s v="Development - Scala"/>
    <s v="Development "/>
    <s v=" Scala"/>
    <s v="Emily Taylor"/>
    <s v="Bob Turner"/>
    <n v="62"/>
    <n v="1"/>
  </r>
  <r>
    <x v="1071"/>
    <n v="7905"/>
    <d v="2009-06-03T00:00:00"/>
    <n v="46"/>
    <n v="5750"/>
    <n v="0.08"/>
    <n v="125"/>
    <n v="5290"/>
    <s v="Meg Rupert"/>
    <s v="Tractor Supply Company"/>
    <s v="RETAIL: Building Materials"/>
    <s v="Consumer Services"/>
    <s v="Land O Lakes"/>
    <n v="34639"/>
    <s v="Florida"/>
    <s v="South"/>
    <d v="2009-06-07T00:00:00"/>
    <n v="4"/>
    <s v="Training - Javascript"/>
    <s v="Training "/>
    <s v=" Javascript"/>
    <s v="Jacob Manziel"/>
    <s v="Frank Mitchell"/>
    <n v="57"/>
    <n v="1"/>
  </r>
  <r>
    <x v="1072"/>
    <n v="7906"/>
    <d v="2009-10-17T00:00:00"/>
    <n v="37"/>
    <n v="6290"/>
    <n v="0.03"/>
    <n v="170"/>
    <n v="6101.3"/>
    <s v="Beth Sumrall"/>
    <s v="Sigma-Aldrich Corporation"/>
    <s v="Specialty Chemicals"/>
    <s v="Consumer Durables"/>
    <s v="Batavia"/>
    <n v="60510"/>
    <s v="Illinois"/>
    <s v="Central"/>
    <d v="2009-10-17T00:00:00"/>
    <n v="0"/>
    <s v="Development - .Net"/>
    <s v="Development "/>
    <s v=" .Net"/>
    <s v="Emily Taylor"/>
    <s v="Josh Martinez"/>
    <n v="62"/>
    <n v="1"/>
  </r>
  <r>
    <x v="1073"/>
    <n v="7909"/>
    <d v="2009-01-03T00:00:00"/>
    <n v="29"/>
    <n v="3480"/>
    <n v="0.03"/>
    <n v="120"/>
    <n v="3375.6"/>
    <s v="Alex Grayson"/>
    <s v="C.H. Robinson Worldwide, Inc."/>
    <s v="Oil Refining/Marketing"/>
    <s v="Transportation"/>
    <s v="Lake Oswego"/>
    <n v="97035"/>
    <s v="Oregon"/>
    <s v="West"/>
    <d v="2009-01-04T00:00:00"/>
    <n v="1"/>
    <s v="Development - Business Logic"/>
    <s v="Development "/>
    <s v=" Business Logic"/>
    <s v="Mason Gibson"/>
    <s v="Bob Turner"/>
    <n v="71"/>
    <n v="1"/>
  </r>
  <r>
    <x v="1074"/>
    <n v="7910"/>
    <d v="2010-04-20T00:00:00"/>
    <n v="41"/>
    <n v="5125"/>
    <n v="0.01"/>
    <n v="125"/>
    <n v="5073.75"/>
    <s v="Erica Chand"/>
    <s v="Illumina, Inc."/>
    <s v="Biotechnology: Laboratory Analytical Instruments"/>
    <s v="Capital Goods"/>
    <s v="Chester"/>
    <n v="19013"/>
    <s v="Pennsylvania"/>
    <s v="East"/>
    <d v="2010-04-23T00:00:00"/>
    <n v="3"/>
    <s v="Training - SQL"/>
    <s v="Training "/>
    <s v=" SQL"/>
    <s v="Emma Watson"/>
    <s v="Allen Young"/>
    <n v="67"/>
    <n v="1"/>
  </r>
  <r>
    <x v="1075"/>
    <n v="7910"/>
    <d v="2010-04-20T00:00:00"/>
    <n v="22"/>
    <n v="2420"/>
    <n v="0.08"/>
    <n v="110"/>
    <n v="2226.4"/>
    <s v="Erica Chand"/>
    <s v="Illumina, Inc."/>
    <s v="Biotechnology: Laboratory Analytical Instruments"/>
    <s v="Capital Goods"/>
    <s v="Chester"/>
    <n v="19013"/>
    <s v="Pennsylvania"/>
    <s v="East"/>
    <d v="2010-04-20T00:00:00"/>
    <n v="0"/>
    <s v="Development - Python"/>
    <s v="Development "/>
    <s v=" Python"/>
    <s v="Noah Smith"/>
    <s v="Allen Young"/>
    <n v="59"/>
    <n v="1"/>
  </r>
  <r>
    <x v="1076"/>
    <n v="7936"/>
    <d v="2010-04-05T00:00:00"/>
    <n v="50"/>
    <n v="6250"/>
    <n v="0.06"/>
    <n v="125"/>
    <n v="5875"/>
    <s v="Pete Tran"/>
    <s v="Netflix, Inc."/>
    <s v="Consumer Electronics/Video Chains"/>
    <s v="Consumer Services"/>
    <s v="Edgewood"/>
    <n v="21040"/>
    <s v="Maryland"/>
    <s v="East"/>
    <d v="2010-04-05T00:00:00"/>
    <n v="0"/>
    <s v="Training - Tableau"/>
    <s v="Training "/>
    <s v=" Tableau"/>
    <s v="Liam Franklin"/>
    <s v="Allen Young"/>
    <n v="52"/>
    <n v="1"/>
  </r>
  <r>
    <x v="1077"/>
    <n v="7936"/>
    <d v="2010-04-05T00:00:00"/>
    <n v="15"/>
    <n v="3000"/>
    <n v="0.06"/>
    <n v="200"/>
    <n v="2820"/>
    <s v="Pete Tran"/>
    <s v="Netflix, Inc."/>
    <s v="Consumer Electronics/Video Chains"/>
    <s v="Consumer Services"/>
    <s v="Edgewood"/>
    <n v="21040"/>
    <s v="Maryland"/>
    <s v="East"/>
    <d v="2010-04-10T00:00:00"/>
    <n v="5"/>
    <s v="Development - Big Data"/>
    <s v="Development "/>
    <s v=" Big Data"/>
    <s v="Ethan Bird"/>
    <s v="Allen Young"/>
    <n v="60"/>
    <n v="1"/>
  </r>
  <r>
    <x v="1078"/>
    <n v="7938"/>
    <d v="2010-03-13T00:00:00"/>
    <n v="34"/>
    <n v="4080"/>
    <n v="0.05"/>
    <n v="120"/>
    <n v="3876"/>
    <s v="Carlos Kinney"/>
    <s v="C.H. Robinson Worldwide, Inc."/>
    <s v="Oil Refining/Marketing"/>
    <s v="Transportation"/>
    <s v="Colchester"/>
    <s v="06415"/>
    <s v="Connecticut"/>
    <s v="East"/>
    <d v="2010-03-14T00:00:00"/>
    <n v="1"/>
    <s v="Development - Business Logic"/>
    <s v="Development "/>
    <s v=" Business Logic"/>
    <s v="Jacob Manziel"/>
    <s v="Allen Young"/>
    <n v="57"/>
    <n v="1"/>
  </r>
  <r>
    <x v="1079"/>
    <n v="7938"/>
    <d v="2010-03-13T00:00:00"/>
    <n v="23"/>
    <n v="2530"/>
    <n v="0.04"/>
    <n v="110"/>
    <n v="2428.7999999999997"/>
    <s v="Carlos Kinney"/>
    <s v="C.H. Robinson Worldwide, Inc."/>
    <s v="Oil Refining/Marketing"/>
    <s v="Transportation"/>
    <s v="Parsippany"/>
    <s v="07054"/>
    <s v="New Jersey"/>
    <s v="East"/>
    <d v="2010-03-15T00:00:00"/>
    <n v="2"/>
    <s v="Development - Python"/>
    <s v="Development "/>
    <s v=" Python"/>
    <s v="Emma Watson"/>
    <s v="Allen Young"/>
    <n v="67"/>
    <n v="1"/>
  </r>
  <r>
    <x v="1080"/>
    <n v="7938"/>
    <d v="2010-03-13T00:00:00"/>
    <n v="16"/>
    <n v="2000"/>
    <n v="0.1"/>
    <n v="125"/>
    <n v="1800"/>
    <s v="Carlos Kinney"/>
    <s v="C.H. Robinson Worldwide, Inc."/>
    <s v="Oil Refining/Marketing"/>
    <s v="Transportation"/>
    <s v="Pomona"/>
    <n v="91767"/>
    <s v="California"/>
    <s v="West"/>
    <d v="2010-03-15T00:00:00"/>
    <n v="2"/>
    <s v="Training - Development"/>
    <s v="Training "/>
    <s v=" Development"/>
    <s v="Isabella Douglas"/>
    <s v="Bob Turner"/>
    <n v="75"/>
    <n v="1"/>
  </r>
  <r>
    <x v="1081"/>
    <n v="7941"/>
    <d v="2012-03-23T00:00:00"/>
    <n v="50"/>
    <n v="10000"/>
    <n v="0.01"/>
    <n v="200"/>
    <n v="9900"/>
    <s v="Neil Gilcrest"/>
    <s v="Discovery Communications, Inc."/>
    <s v="Television Services"/>
    <s v="Consumer Services"/>
    <s v="Salisbury"/>
    <n v="28144"/>
    <s v="North Carolina"/>
    <s v="South"/>
    <d v="2012-03-30T00:00:00"/>
    <n v="7"/>
    <s v="Development - Big Data"/>
    <s v="Development "/>
    <s v=" Big Data"/>
    <s v="Noah Smith"/>
    <s v="Frank Mitchell"/>
    <n v="59"/>
    <n v="1"/>
  </r>
  <r>
    <x v="1082"/>
    <n v="7968"/>
    <d v="2010-09-15T00:00:00"/>
    <n v="10"/>
    <n v="1250"/>
    <n v="0.06"/>
    <n v="125"/>
    <n v="1175"/>
    <s v="Gene Zandusky"/>
    <s v="Starbucks Corporation"/>
    <s v="Restaurants"/>
    <s v="Consumer Services"/>
    <s v="Muscatine"/>
    <s v="52761"/>
    <s v="Iowa"/>
    <s v="Central"/>
    <d v="2010-09-15T00:00:00"/>
    <n v="0"/>
    <s v="Training - Development"/>
    <s v="Training "/>
    <s v=" Development"/>
    <s v="Emily Taylor"/>
    <s v="Josh Martinez"/>
    <n v="62"/>
    <n v="1"/>
  </r>
  <r>
    <x v="1083"/>
    <n v="8000"/>
    <d v="2010-09-19T00:00:00"/>
    <n v="10"/>
    <n v="1600"/>
    <n v="0.08"/>
    <n v="160"/>
    <n v="1472"/>
    <s v="John Selesnick"/>
    <s v="NetApp, Inc."/>
    <s v="Electronic Components"/>
    <s v="Technology"/>
    <s v="Harrison"/>
    <n v="10528"/>
    <s v="New York"/>
    <s v="East"/>
    <d v="2010-09-21T00:00:00"/>
    <n v="2"/>
    <s v="Development - Java"/>
    <s v="Development "/>
    <s v=" Java"/>
    <s v="Emma Watson"/>
    <s v="Allen Young"/>
    <n v="67"/>
    <n v="1"/>
  </r>
  <r>
    <x v="1084"/>
    <n v="8000"/>
    <d v="2010-09-19T00:00:00"/>
    <n v="1"/>
    <n v="160"/>
    <n v="0.04"/>
    <n v="160"/>
    <n v="153.6"/>
    <s v="John Selesnick"/>
    <s v="NetApp, Inc."/>
    <s v="Electronic Components"/>
    <s v="Technology"/>
    <s v="Harrison"/>
    <n v="10528"/>
    <s v="New York"/>
    <s v="East"/>
    <d v="2010-09-21T00:00:00"/>
    <n v="2"/>
    <s v="Development - Java"/>
    <s v="Development "/>
    <s v=" Java"/>
    <s v="Sophia Dixon"/>
    <s v="Allen Young"/>
    <n v="71"/>
    <n v="1"/>
  </r>
  <r>
    <x v="1085"/>
    <n v="8001"/>
    <d v="2010-11-19T00:00:00"/>
    <n v="15"/>
    <n v="1650"/>
    <n v="0.1"/>
    <n v="110"/>
    <n v="1485"/>
    <s v="Charles Sunley"/>
    <s v="Electronic Arts Inc."/>
    <s v="Computer Software: Prepackaged Software"/>
    <s v="Technology"/>
    <s v="Santa Clara"/>
    <n v="95051"/>
    <s v="California"/>
    <s v="West"/>
    <d v="2010-11-21T00:00:00"/>
    <n v="2"/>
    <s v="Development - Python"/>
    <s v="Development "/>
    <s v=" Python"/>
    <s v="Ava Wilson"/>
    <s v="Bob Turner"/>
    <n v="67"/>
    <n v="1"/>
  </r>
  <r>
    <x v="1086"/>
    <n v="8001"/>
    <d v="2010-11-19T00:00:00"/>
    <n v="47"/>
    <n v="9400"/>
    <n v="0.01"/>
    <n v="200"/>
    <n v="9306"/>
    <s v="Charles Sunley"/>
    <s v="Electronic Arts Inc."/>
    <s v="Computer Software: Prepackaged Software"/>
    <s v="Technology"/>
    <s v="Santa Clara"/>
    <n v="95051"/>
    <s v="California"/>
    <s v="West"/>
    <d v="2010-11-21T00:00:00"/>
    <n v="2"/>
    <s v="Development - Big Data"/>
    <s v="Development "/>
    <s v=" Big Data"/>
    <s v="William Bufont"/>
    <s v="Bob Turner"/>
    <n v="62"/>
    <n v="1"/>
  </r>
  <r>
    <x v="1087"/>
    <n v="8005"/>
    <d v="2012-04-05T00:00:00"/>
    <n v="24"/>
    <n v="3840"/>
    <n v="0.1"/>
    <n v="160"/>
    <n v="3456"/>
    <s v="Craig Bolton"/>
    <s v="Netflix, Inc."/>
    <s v="Consumer Electronics/Video Chains"/>
    <s v="Consumer Services"/>
    <s v="Roy"/>
    <n v="84067"/>
    <s v="Utah"/>
    <s v="West"/>
    <d v="2012-04-07T00:00:00"/>
    <n v="2"/>
    <s v="Development - Java"/>
    <s v="Development "/>
    <s v=" Java"/>
    <s v="Mia Moore"/>
    <s v="Bob Turner"/>
    <n v="51"/>
    <n v="1"/>
  </r>
  <r>
    <x v="1088"/>
    <n v="8006"/>
    <d v="2011-06-03T00:00:00"/>
    <n v="27"/>
    <n v="2970"/>
    <n v="0"/>
    <n v="110"/>
    <n v="2970"/>
    <s v="Stuart Engle"/>
    <s v="The Priceline Group Inc."/>
    <s v="Business Services"/>
    <s v="Miscellaneous"/>
    <s v="Hamilton"/>
    <n v="45011"/>
    <s v="Ohio"/>
    <s v="East"/>
    <d v="2011-06-05T00:00:00"/>
    <n v="2"/>
    <s v="Development - Python"/>
    <s v="Development "/>
    <s v=" Python"/>
    <s v="Ava Wilson"/>
    <s v="Allen Young"/>
    <n v="67"/>
    <n v="1"/>
  </r>
  <r>
    <x v="1089"/>
    <n v="8007"/>
    <d v="2012-02-11T00:00:00"/>
    <n v="5"/>
    <n v="750"/>
    <n v="0.09"/>
    <n v="150"/>
    <n v="682.5"/>
    <s v="Maya Marie"/>
    <s v="Symantec Corporation"/>
    <s v="Computer Software: Prepackaged Software"/>
    <s v="Technology"/>
    <s v="Red Wing"/>
    <n v="55066"/>
    <s v="Minnesota"/>
    <s v="Central"/>
    <d v="2012-02-11T00:00:00"/>
    <n v="0"/>
    <s v="Consulting - Market Research"/>
    <s v="Consulting "/>
    <s v=" Market Research"/>
    <s v="Abigail Young"/>
    <s v="Josh Martinez"/>
    <n v="50"/>
    <n v="1"/>
  </r>
  <r>
    <x v="1090"/>
    <n v="8007"/>
    <d v="2012-02-11T00:00:00"/>
    <n v="35"/>
    <n v="5250"/>
    <n v="0.09"/>
    <n v="150"/>
    <n v="4777.5"/>
    <s v="Maya Marie"/>
    <s v="Symantec Corporation"/>
    <s v="Computer Software: Prepackaged Software"/>
    <s v="Technology"/>
    <s v="Rome"/>
    <n v="30161"/>
    <s v="Georgia"/>
    <s v="South"/>
    <d v="2012-02-11T00:00:00"/>
    <n v="0"/>
    <s v="Consulting - Strategy"/>
    <s v="Consulting "/>
    <s v=" Strategy"/>
    <s v="William Bufont"/>
    <s v="Frank Mitchell"/>
    <n v="62"/>
    <n v="1"/>
  </r>
  <r>
    <x v="1091"/>
    <n v="8033"/>
    <d v="2012-04-24T00:00:00"/>
    <n v="27"/>
    <n v="4590"/>
    <n v="0.06"/>
    <n v="170"/>
    <n v="4314.5999999999995"/>
    <s v="Michelle Collister"/>
    <s v="American Airlines Group, Inc."/>
    <s v="Air Freight/Delivery Services"/>
    <s v="Transportation"/>
    <s v="Franklin"/>
    <n v="53132"/>
    <s v="Wisconsin"/>
    <s v="Central"/>
    <d v="2012-04-25T00:00:00"/>
    <n v="1"/>
    <s v="Development - .Net"/>
    <s v="Development "/>
    <s v=" .Net"/>
    <s v="Mia Moore"/>
    <s v="Josh Martinez"/>
    <n v="51"/>
    <n v="1"/>
  </r>
  <r>
    <x v="1092"/>
    <n v="8034"/>
    <d v="2012-01-19T00:00:00"/>
    <n v="31"/>
    <n v="5270"/>
    <n v="0.01"/>
    <n v="170"/>
    <n v="5217.3"/>
    <s v="Dennis Chand"/>
    <s v="Activision Blizzard, Inc"/>
    <s v="Computer Software: Prepackaged Software"/>
    <s v="Technology"/>
    <s v="Chapel Hill"/>
    <n v="27514"/>
    <s v="North Carolina"/>
    <s v="South"/>
    <d v="2012-01-19T00:00:00"/>
    <n v="0"/>
    <s v="Development - .Net"/>
    <s v="Development "/>
    <s v=" .Net"/>
    <s v="Jayden Hamilton"/>
    <s v="Frank Mitchell"/>
    <n v="71"/>
    <n v="1"/>
  </r>
  <r>
    <x v="1093"/>
    <n v="8034"/>
    <d v="2012-01-19T00:00:00"/>
    <n v="13"/>
    <n v="1560"/>
    <n v="0.02"/>
    <n v="120"/>
    <n v="1528.8"/>
    <s v="Dennis Chand"/>
    <s v="Activision Blizzard, Inc"/>
    <s v="Computer Software: Prepackaged Software"/>
    <s v="Technology"/>
    <s v="Chapel Hill"/>
    <n v="27514"/>
    <s v="North Carolina"/>
    <s v="South"/>
    <d v="2012-01-20T00:00:00"/>
    <n v="1"/>
    <s v="Development - Business Logic"/>
    <s v="Development "/>
    <s v=" Business Logic"/>
    <s v="Madison Hill"/>
    <s v="Frank Mitchell"/>
    <n v="58"/>
    <n v="1"/>
  </r>
  <r>
    <x v="1094"/>
    <n v="8034"/>
    <d v="2012-01-19T00:00:00"/>
    <n v="36"/>
    <n v="4500"/>
    <n v="0.08"/>
    <n v="125"/>
    <n v="4140"/>
    <s v="Dennis Chand"/>
    <s v="Activision Blizzard, Inc"/>
    <s v="Computer Software: Prepackaged Software"/>
    <s v="Technology"/>
    <s v="Chapel Hill"/>
    <n v="27514"/>
    <s v="North Carolina"/>
    <s v="South"/>
    <d v="2012-01-21T00:00:00"/>
    <n v="2"/>
    <s v="Training - Javascript"/>
    <s v="Training "/>
    <s v=" Javascript"/>
    <s v="Emma Watson"/>
    <s v="Frank Mitchell"/>
    <n v="67"/>
    <n v="1"/>
  </r>
  <r>
    <x v="1095"/>
    <n v="8035"/>
    <d v="2012-03-01T00:00:00"/>
    <n v="7"/>
    <n v="1190"/>
    <n v="7.0000000000000007E-2"/>
    <n v="170"/>
    <n v="1106.6999999999998"/>
    <s v="Don Shami"/>
    <s v="C.H. Robinson Worldwide, Inc."/>
    <s v="Oil Refining/Marketing"/>
    <s v="Transportation"/>
    <s v="Bethel Park"/>
    <n v="15102"/>
    <s v="Pennsylvania"/>
    <s v="East"/>
    <d v="2012-03-03T00:00:00"/>
    <n v="2"/>
    <s v="Development - .Net"/>
    <s v="Development "/>
    <s v=" .Net"/>
    <s v="Madison Hill"/>
    <s v="Allen Young"/>
    <n v="58"/>
    <n v="1"/>
  </r>
  <r>
    <x v="1096"/>
    <n v="8039"/>
    <d v="2012-08-23T00:00:00"/>
    <n v="37"/>
    <n v="4070"/>
    <n v="0.01"/>
    <n v="110"/>
    <n v="4029.3"/>
    <s v="Phillip West"/>
    <s v="Liberty Interactive Corporation"/>
    <s v="Catalog/Specialty Distribution"/>
    <s v="Consumer Services"/>
    <s v="Plainview"/>
    <n v="11803"/>
    <s v="New York"/>
    <s v="East"/>
    <d v="2012-08-24T00:00:00"/>
    <n v="1"/>
    <s v="Development - PHP"/>
    <s v="Development "/>
    <s v=" PHP"/>
    <s v="Emily Taylor"/>
    <s v="Allen Young"/>
    <n v="62"/>
    <n v="1"/>
  </r>
  <r>
    <x v="1097"/>
    <n v="8064"/>
    <d v="2011-05-12T00:00:00"/>
    <n v="44"/>
    <n v="5500"/>
    <n v="7.0000000000000007E-2"/>
    <n v="125"/>
    <n v="5115"/>
    <s v="Gary Matthias"/>
    <s v="Regeneron Pharmaceuticals, Inc."/>
    <s v="Major Pharmaceuticals"/>
    <s v="Health Care"/>
    <s v="Carol City"/>
    <n v="33055"/>
    <s v="Florida"/>
    <s v="South"/>
    <d v="2011-05-13T00:00:00"/>
    <n v="1"/>
    <s v="Training - Development"/>
    <s v="Training "/>
    <s v=" Development"/>
    <s v="Ava Wilson"/>
    <s v="Frank Mitchell"/>
    <n v="67"/>
    <n v="1"/>
  </r>
  <r>
    <x v="1098"/>
    <n v="8065"/>
    <d v="2012-10-21T00:00:00"/>
    <n v="17"/>
    <n v="2125"/>
    <n v="0"/>
    <n v="125"/>
    <n v="2125"/>
    <s v="Debra Andreadi"/>
    <s v="Autodesk, Inc."/>
    <s v="Computer Software: Prepackaged Software"/>
    <s v="Technology"/>
    <s v="Hackensack"/>
    <s v="07601"/>
    <s v="New Jersey"/>
    <s v="East"/>
    <d v="2012-10-23T00:00:00"/>
    <n v="2"/>
    <s v="Training - SQL"/>
    <s v="Training "/>
    <s v=" SQL"/>
    <s v="Madison Hill"/>
    <s v="Allen Young"/>
    <n v="58"/>
    <n v="1"/>
  </r>
  <r>
    <x v="1099"/>
    <n v="8070"/>
    <d v="2012-01-28T00:00:00"/>
    <n v="14"/>
    <n v="1680"/>
    <n v="0"/>
    <n v="120"/>
    <n v="1680"/>
    <s v="Rick Coakley"/>
    <s v="Vodafone Group Plc"/>
    <s v="Telecommunications Equipment"/>
    <s v="Public Utilities"/>
    <s v="Douglasville"/>
    <n v="30135"/>
    <s v="Georgia"/>
    <s v="South"/>
    <d v="2012-01-29T00:00:00"/>
    <n v="1"/>
    <s v="Development - Business Logic"/>
    <s v="Development "/>
    <s v=" Business Logic"/>
    <s v="Alexander Edison"/>
    <s v="Frank Mitchell"/>
    <n v="70"/>
    <n v="1"/>
  </r>
  <r>
    <x v="1100"/>
    <n v="8097"/>
    <d v="2010-12-09T00:00:00"/>
    <n v="48"/>
    <n v="5280"/>
    <n v="0.04"/>
    <n v="110"/>
    <n v="5068.8"/>
    <s v="Doug Federle"/>
    <s v="Catamaran Corporation"/>
    <s v="Specialty Insurers"/>
    <s v="Finance"/>
    <s v="Derry"/>
    <s v="03038"/>
    <s v="New Hampshire"/>
    <s v="East"/>
    <d v="2010-12-11T00:00:00"/>
    <n v="2"/>
    <s v="Development - PHP"/>
    <s v="Development "/>
    <s v=" PHP"/>
    <s v="Jacob Manziel"/>
    <s v="Allen Young"/>
    <n v="57"/>
    <n v="1"/>
  </r>
  <r>
    <x v="1101"/>
    <n v="8101"/>
    <d v="2010-03-04T00:00:00"/>
    <n v="35"/>
    <n v="4375"/>
    <n v="0.04"/>
    <n v="125"/>
    <n v="4200"/>
    <s v="Maureen Sundaresam"/>
    <s v="Starbucks Corporation"/>
    <s v="Restaurants"/>
    <s v="Consumer Services"/>
    <s v="Citrus Heights"/>
    <n v="95610"/>
    <s v="California"/>
    <s v="West"/>
    <d v="2010-03-06T00:00:00"/>
    <n v="2"/>
    <s v="Training - Development"/>
    <s v="Training "/>
    <s v=" Development"/>
    <s v="Michael Alister"/>
    <s v="Bob Turner"/>
    <n v="68"/>
    <n v="1"/>
  </r>
  <r>
    <x v="1102"/>
    <n v="8101"/>
    <d v="2010-03-04T00:00:00"/>
    <n v="15"/>
    <n v="1800"/>
    <n v="0.1"/>
    <n v="120"/>
    <n v="1620"/>
    <s v="Maureen Sundaresam"/>
    <s v="Starbucks Corporation"/>
    <s v="Restaurants"/>
    <s v="Consumer Services"/>
    <s v="Claremont"/>
    <n v="91711"/>
    <s v="California"/>
    <s v="West"/>
    <d v="2010-03-06T00:00:00"/>
    <n v="2"/>
    <s v="Development - Business Logic"/>
    <s v="Development "/>
    <s v=" Business Logic"/>
    <s v="Olivia Sullivan"/>
    <s v="Bob Turner"/>
    <n v="53"/>
    <n v="1"/>
  </r>
  <r>
    <x v="1103"/>
    <n v="8103"/>
    <d v="2009-11-02T00:00:00"/>
    <n v="16"/>
    <n v="2560"/>
    <n v="7.0000000000000007E-2"/>
    <n v="160"/>
    <n v="2380.7999999999997"/>
    <s v="Bill Ocampo"/>
    <s v="Symantec Corporation"/>
    <s v="Computer Software: Prepackaged Software"/>
    <s v="Technology"/>
    <s v="San Juan"/>
    <n v="78589"/>
    <s v="Texas"/>
    <s v="Central"/>
    <d v="2009-11-06T00:00:00"/>
    <n v="4"/>
    <s v="Development - Java"/>
    <s v="Development "/>
    <s v=" Java"/>
    <s v="Daniel Tusk"/>
    <s v="Josh Martinez"/>
    <n v="45"/>
    <n v="1"/>
  </r>
  <r>
    <x v="1104"/>
    <n v="8130"/>
    <d v="2012-05-13T00:00:00"/>
    <n v="15"/>
    <n v="2400"/>
    <n v="0.03"/>
    <n v="160"/>
    <n v="2328"/>
    <s v="Russell Folk"/>
    <s v="Check Point Software Technologies Ltd."/>
    <s v="Computer Software: Prepackaged Software"/>
    <s v="Technology"/>
    <s v="Poinciana"/>
    <n v="34759"/>
    <s v="Florida"/>
    <s v="South"/>
    <d v="2012-05-15T00:00:00"/>
    <n v="2"/>
    <s v="Development - Java"/>
    <s v="Development "/>
    <s v=" Java"/>
    <s v="Abigail Young"/>
    <s v="Frank Mitchell"/>
    <n v="50"/>
    <n v="1"/>
  </r>
  <r>
    <x v="1105"/>
    <n v="8131"/>
    <d v="2010-05-03T00:00:00"/>
    <n v="24"/>
    <n v="3600"/>
    <n v="0.01"/>
    <n v="150"/>
    <n v="3564"/>
    <s v="Helen Zewe"/>
    <s v="Alexion Pharmaceuticals, Inc."/>
    <s v="Major Pharmaceuticals"/>
    <s v="Health Care"/>
    <s v="Michigan City"/>
    <n v="46360"/>
    <s v="Indiana"/>
    <s v="Central"/>
    <d v="2010-05-03T00:00:00"/>
    <n v="0"/>
    <s v="Consulting - Business Model"/>
    <s v="Consulting "/>
    <s v=" Business Model"/>
    <s v="Alexander Edison"/>
    <s v="Josh Martinez"/>
    <n v="70"/>
    <n v="1"/>
  </r>
  <r>
    <x v="1106"/>
    <n v="8132"/>
    <d v="2009-05-14T00:00:00"/>
    <n v="46"/>
    <n v="6900"/>
    <n v="0.08"/>
    <n v="150"/>
    <n v="6348"/>
    <s v="Benjamin Reiten"/>
    <s v="Liberty Interactive Corporation"/>
    <s v="Catalog/Specialty Distribution"/>
    <s v="Consumer Services"/>
    <s v="Glendale"/>
    <n v="85301"/>
    <s v="Arizona"/>
    <s v="West"/>
    <d v="2009-05-14T00:00:00"/>
    <n v="0"/>
    <s v="Consulting - Business Model"/>
    <s v="Consulting "/>
    <s v=" Business Model"/>
    <s v="Ava Wilson"/>
    <s v="Bob Turner"/>
    <n v="67"/>
    <n v="1"/>
  </r>
  <r>
    <x v="1107"/>
    <n v="8132"/>
    <d v="2009-05-14T00:00:00"/>
    <n v="45"/>
    <n v="4950"/>
    <n v="7.0000000000000007E-2"/>
    <n v="110"/>
    <n v="4603.5"/>
    <s v="Benjamin Reiten"/>
    <s v="Liberty Interactive Corporation"/>
    <s v="Catalog/Specialty Distribution"/>
    <s v="Consumer Services"/>
    <s v="Glendale"/>
    <n v="85301"/>
    <s v="Arizona"/>
    <s v="West"/>
    <d v="2009-05-21T00:00:00"/>
    <n v="7"/>
    <s v="Development - Python"/>
    <s v="Development "/>
    <s v=" Python"/>
    <s v="Mia Moore"/>
    <s v="Bob Turner"/>
    <n v="51"/>
    <n v="1"/>
  </r>
  <r>
    <x v="1108"/>
    <n v="8133"/>
    <d v="2011-02-26T00:00:00"/>
    <n v="11"/>
    <n v="1210"/>
    <n v="0.04"/>
    <n v="110"/>
    <n v="1161.5999999999999"/>
    <s v="Neil Lucas"/>
    <s v="Discovery Communications, Inc."/>
    <s v="Television Services"/>
    <s v="Consumer Services"/>
    <s v="Alexandria"/>
    <n v="71301"/>
    <s v="Louisiana"/>
    <s v="South"/>
    <d v="2011-02-27T00:00:00"/>
    <n v="1"/>
    <s v="Development - Python"/>
    <s v="Development "/>
    <s v=" Python"/>
    <s v="Noah Smith"/>
    <s v="Frank Mitchell"/>
    <n v="59"/>
    <n v="1"/>
  </r>
  <r>
    <x v="1109"/>
    <n v="8135"/>
    <d v="2011-06-26T00:00:00"/>
    <n v="16"/>
    <n v="2400"/>
    <n v="0.03"/>
    <n v="150"/>
    <n v="2328"/>
    <s v="Rick Book"/>
    <s v="Western Digital Corporation"/>
    <s v="Electronic Components"/>
    <s v="Technology"/>
    <s v="Wilmington"/>
    <n v="28403"/>
    <s v="North Carolina"/>
    <s v="South"/>
    <d v="2011-06-27T00:00:00"/>
    <n v="1"/>
    <s v="Consulting - Market Research"/>
    <s v="Consulting "/>
    <s v=" Market Research"/>
    <s v="Ava Wilson"/>
    <s v="Frank Mitchell"/>
    <n v="67"/>
    <n v="1"/>
  </r>
  <r>
    <x v="1110"/>
    <n v="8161"/>
    <d v="2009-06-03T00:00:00"/>
    <n v="45"/>
    <n v="9000"/>
    <n v="0.09"/>
    <n v="200"/>
    <n v="8190"/>
    <s v="Giulietta Ferguson"/>
    <s v="Symantec Corporation"/>
    <s v="Computer Software: Prepackaged Software"/>
    <s v="Technology"/>
    <s v="Menlo Park"/>
    <n v="94025"/>
    <s v="California"/>
    <s v="West"/>
    <d v="2009-06-05T00:00:00"/>
    <n v="2"/>
    <s v="Development - Scala"/>
    <s v="Development "/>
    <s v=" Scala"/>
    <s v="Michael Alister"/>
    <s v="Bob Turner"/>
    <n v="68"/>
    <n v="1"/>
  </r>
  <r>
    <x v="1111"/>
    <n v="8162"/>
    <d v="2009-10-07T00:00:00"/>
    <n v="25"/>
    <n v="3750"/>
    <n v="0.03"/>
    <n v="150"/>
    <n v="3637.5"/>
    <s v="Mathew McNair"/>
    <s v="O'Reilly Automotive, Inc."/>
    <s v="Other Specialty Stores"/>
    <s v="Consumer Services"/>
    <s v="Jamestown"/>
    <n v="14701"/>
    <s v="New York"/>
    <s v="East"/>
    <d v="2009-10-08T00:00:00"/>
    <n v="1"/>
    <s v="Consulting - Business Model"/>
    <s v="Consulting "/>
    <s v=" Business Model"/>
    <s v="Ava Wilson"/>
    <s v="Allen Young"/>
    <n v="67"/>
    <n v="1"/>
  </r>
  <r>
    <x v="1112"/>
    <n v="8162"/>
    <d v="2009-10-07T00:00:00"/>
    <n v="32"/>
    <n v="4800"/>
    <n v="0.1"/>
    <n v="150"/>
    <n v="4320"/>
    <s v="Mathew McNair"/>
    <s v="O'Reilly Automotive, Inc."/>
    <s v="Other Specialty Stores"/>
    <s v="Consumer Services"/>
    <s v="Jamestown"/>
    <n v="14701"/>
    <s v="New York"/>
    <s v="East"/>
    <d v="2009-10-08T00:00:00"/>
    <n v="1"/>
    <s v="Consulting - Business Model"/>
    <s v="Consulting "/>
    <s v=" Business Model"/>
    <s v="Noah Smith"/>
    <s v="Allen Young"/>
    <n v="59"/>
    <n v="1"/>
  </r>
  <r>
    <x v="1113"/>
    <n v="8162"/>
    <d v="2009-10-07T00:00:00"/>
    <n v="42"/>
    <n v="8400"/>
    <n v="0.1"/>
    <n v="200"/>
    <n v="7560"/>
    <s v="Mathew McNair"/>
    <s v="O'Reilly Automotive, Inc."/>
    <s v="Other Specialty Stores"/>
    <s v="Consumer Services"/>
    <s v="Jamestown"/>
    <n v="14701"/>
    <s v="New York"/>
    <s v="East"/>
    <d v="2009-10-09T00:00:00"/>
    <n v="2"/>
    <s v="Development - Big Data"/>
    <s v="Development "/>
    <s v=" Big Data"/>
    <s v="Madison Hill"/>
    <s v="Allen Young"/>
    <n v="58"/>
    <n v="1"/>
  </r>
  <r>
    <x v="1114"/>
    <n v="8165"/>
    <d v="2009-10-15T00:00:00"/>
    <n v="35"/>
    <n v="3850"/>
    <n v="0.01"/>
    <n v="110"/>
    <n v="3811.5"/>
    <s v="Cari Radford"/>
    <s v="Biogen Idec Inc."/>
    <s v="Biotechnology: Biological Products (No Diagnostic Substances)"/>
    <s v="Health Care"/>
    <s v="Pleasant Grove"/>
    <n v="84062"/>
    <s v="Utah"/>
    <s v="West"/>
    <d v="2009-10-24T00:00:00"/>
    <n v="9"/>
    <s v="Development - Python"/>
    <s v="Development "/>
    <s v=" Python"/>
    <s v="Emma Watson"/>
    <s v="Bob Turner"/>
    <n v="67"/>
    <n v="1"/>
  </r>
  <r>
    <x v="1115"/>
    <n v="8167"/>
    <d v="2012-08-04T00:00:00"/>
    <n v="4"/>
    <n v="440"/>
    <n v="0.1"/>
    <n v="110"/>
    <n v="396"/>
    <s v="Jim Smith"/>
    <s v="KLA-Tencor Corporation"/>
    <s v="Electronic Components"/>
    <s v="Capital Goods"/>
    <s v="Cottage Lake"/>
    <s v="98072"/>
    <s v="Washington"/>
    <s v="West"/>
    <d v="2012-08-06T00:00:00"/>
    <n v="2"/>
    <s v="Development - Python"/>
    <s v="Development "/>
    <s v=" Python"/>
    <s v="Emma Watson"/>
    <s v="Bob Turner"/>
    <n v="67"/>
    <n v="1"/>
  </r>
  <r>
    <x v="1116"/>
    <n v="8167"/>
    <d v="2012-08-04T00:00:00"/>
    <n v="48"/>
    <n v="7200"/>
    <n v="0.06"/>
    <n v="150"/>
    <n v="6768"/>
    <s v="Jim Smith"/>
    <s v="KLA-Tencor Corporation"/>
    <s v="Electronic Components"/>
    <s v="Capital Goods"/>
    <s v="Cottage Lake"/>
    <s v="98072"/>
    <s v="Washington"/>
    <s v="West"/>
    <d v="2012-08-06T00:00:00"/>
    <n v="2"/>
    <s v="Consulting - Market Research"/>
    <s v="Consulting "/>
    <s v=" Market Research"/>
    <s v="Isabella Douglas"/>
    <s v="Bob Turner"/>
    <n v="75"/>
    <n v="1"/>
  </r>
  <r>
    <x v="1117"/>
    <n v="8195"/>
    <d v="2011-01-06T00:00:00"/>
    <n v="5"/>
    <n v="550"/>
    <n v="0.05"/>
    <n v="110"/>
    <n v="522.5"/>
    <s v="Ralph Cohen"/>
    <s v="Starbucks Corporation"/>
    <s v="Restaurants"/>
    <s v="Consumer Services"/>
    <s v="Ellicott City"/>
    <n v="21042"/>
    <s v="Maryland"/>
    <s v="East"/>
    <d v="2011-01-07T00:00:00"/>
    <n v="1"/>
    <s v="Development - Python"/>
    <s v="Development "/>
    <s v=" Python"/>
    <s v="Elizabeth Carter"/>
    <s v="Allen Young"/>
    <n v="52"/>
    <n v="1"/>
  </r>
  <r>
    <x v="1118"/>
    <n v="8195"/>
    <d v="2011-01-06T00:00:00"/>
    <n v="1"/>
    <n v="125"/>
    <n v="0.1"/>
    <n v="125"/>
    <n v="112.5"/>
    <s v="Ralph Cohen"/>
    <s v="Starbucks Corporation"/>
    <s v="Restaurants"/>
    <s v="Consumer Services"/>
    <s v="Essex"/>
    <n v="21221"/>
    <s v="Maryland"/>
    <s v="East"/>
    <d v="2011-01-08T00:00:00"/>
    <n v="2"/>
    <s v="Training - SQL"/>
    <s v="Training "/>
    <s v=" SQL"/>
    <s v="Emma Watson"/>
    <s v="Allen Young"/>
    <n v="67"/>
    <n v="1"/>
  </r>
  <r>
    <x v="1119"/>
    <n v="8195"/>
    <d v="2011-01-06T00:00:00"/>
    <n v="26"/>
    <n v="3120"/>
    <n v="0.03"/>
    <n v="120"/>
    <n v="3026.4"/>
    <s v="Ralph Cohen"/>
    <s v="Starbucks Corporation"/>
    <s v="Restaurants"/>
    <s v="Consumer Services"/>
    <s v="Essex"/>
    <n v="21221"/>
    <s v="Maryland"/>
    <s v="East"/>
    <d v="2011-01-07T00:00:00"/>
    <n v="1"/>
    <s v="Development - Business Logic"/>
    <s v="Development "/>
    <s v=" Business Logic"/>
    <s v="William Bufont"/>
    <s v="Allen Young"/>
    <n v="62"/>
    <n v="1"/>
  </r>
  <r>
    <x v="1120"/>
    <n v="8224"/>
    <d v="2012-02-07T00:00:00"/>
    <n v="41"/>
    <n v="4920"/>
    <n v="0.03"/>
    <n v="120"/>
    <n v="4772.3999999999996"/>
    <s v="John Dowd"/>
    <s v="Monster Beverage Corporation"/>
    <s v="Beverages (Production/Distribution)"/>
    <s v="Consumer Non-Durables"/>
    <s v="Shaker Heights"/>
    <s v="44118"/>
    <s v="Ohio"/>
    <s v="East"/>
    <d v="2012-02-09T00:00:00"/>
    <n v="2"/>
    <s v="Development - Business Logic"/>
    <s v="Development "/>
    <s v=" Business Logic"/>
    <s v="Sophia Dixon"/>
    <s v="Allen Young"/>
    <n v="71"/>
    <n v="1"/>
  </r>
  <r>
    <x v="1121"/>
    <n v="8227"/>
    <d v="2010-01-10T00:00:00"/>
    <n v="32"/>
    <n v="4800"/>
    <n v="0.05"/>
    <n v="150"/>
    <n v="4560"/>
    <s v="Christina Yedwab"/>
    <s v="Gilead Sciences, Inc."/>
    <s v="Biotechnology: Biological Products (No Diagnostic Substances)"/>
    <s v="Health Care"/>
    <s v="Newton"/>
    <s v="50208"/>
    <s v="Iowa"/>
    <s v="Central"/>
    <d v="2010-01-11T00:00:00"/>
    <n v="1"/>
    <s v="Consulting - Business Model"/>
    <s v="Consulting "/>
    <s v=" Business Model"/>
    <s v="Olivia Sullivan"/>
    <s v="Josh Martinez"/>
    <n v="53"/>
    <n v="1"/>
  </r>
  <r>
    <x v="1122"/>
    <n v="8229"/>
    <d v="2009-12-07T00:00:00"/>
    <n v="7"/>
    <n v="1050"/>
    <n v="0.04"/>
    <n v="150"/>
    <n v="1008"/>
    <s v="Patrick Webber"/>
    <s v="KLA-Tencor Corporation"/>
    <s v="Electronic Components"/>
    <s v="Capital Goods"/>
    <s v="Holland"/>
    <n v="49423"/>
    <s v="Michigan"/>
    <s v="Central"/>
    <d v="2009-12-09T00:00:00"/>
    <n v="2"/>
    <s v="Consulting - Strategy"/>
    <s v="Consulting "/>
    <s v=" Strategy"/>
    <s v="Abigail Young"/>
    <s v="Josh Martinez"/>
    <n v="50"/>
    <n v="1"/>
  </r>
  <r>
    <x v="1123"/>
    <n v="8229"/>
    <d v="2009-12-07T00:00:00"/>
    <n v="50"/>
    <n v="5500"/>
    <n v="0"/>
    <n v="110"/>
    <n v="5500"/>
    <s v="Patrick Webber"/>
    <s v="KLA-Tencor Corporation"/>
    <s v="Electronic Components"/>
    <s v="Capital Goods"/>
    <s v="Holland"/>
    <n v="49423"/>
    <s v="Michigan"/>
    <s v="Central"/>
    <d v="2009-12-09T00:00:00"/>
    <n v="2"/>
    <s v="Development - Python"/>
    <s v="Development "/>
    <s v=" Python"/>
    <s v="Mia Moore"/>
    <s v="Josh Martinez"/>
    <n v="51"/>
    <n v="1"/>
  </r>
  <r>
    <x v="1124"/>
    <n v="8231"/>
    <d v="2012-10-18T00:00:00"/>
    <n v="27"/>
    <n v="5400"/>
    <n v="0.06"/>
    <n v="200"/>
    <n v="5076"/>
    <s v="Pauline Wardle"/>
    <s v="Mattel, Inc."/>
    <s v="Recreational Products/Toys"/>
    <s v="Consumer Non-Durables"/>
    <s v="Muskogee"/>
    <n v="74403"/>
    <s v="Oklahoma"/>
    <s v="Central"/>
    <d v="2012-10-20T00:00:00"/>
    <n v="2"/>
    <s v="Development - Scala"/>
    <s v="Development "/>
    <s v=" Scala"/>
    <s v="William Bufont"/>
    <s v="Josh Martinez"/>
    <n v="62"/>
    <n v="1"/>
  </r>
  <r>
    <x v="1125"/>
    <n v="8231"/>
    <d v="2012-10-18T00:00:00"/>
    <n v="5"/>
    <n v="625"/>
    <n v="0.06"/>
    <n v="125"/>
    <n v="587.5"/>
    <s v="Pauline Wardle"/>
    <s v="Mattel, Inc."/>
    <s v="Recreational Products/Toys"/>
    <s v="Consumer Non-Durables"/>
    <s v="Muskogee"/>
    <n v="74403"/>
    <s v="Oklahoma"/>
    <s v="Central"/>
    <d v="2012-10-19T00:00:00"/>
    <n v="1"/>
    <s v="Training - SQL"/>
    <s v="Training "/>
    <s v=" SQL"/>
    <s v="Ava Wilson"/>
    <s v="Josh Martinez"/>
    <n v="67"/>
    <n v="1"/>
  </r>
  <r>
    <x v="1126"/>
    <n v="8257"/>
    <d v="2009-03-22T00:00:00"/>
    <n v="5"/>
    <n v="750"/>
    <n v="0.05"/>
    <n v="150"/>
    <n v="712.5"/>
    <s v="David O'Rourke"/>
    <s v="Wynn Resorts, Limited"/>
    <s v="Hotels/Resorts"/>
    <s v="Consumer Services"/>
    <s v="Prior Lake"/>
    <s v="55372"/>
    <s v="Minnesota"/>
    <s v="Central"/>
    <d v="2009-03-22T00:00:00"/>
    <n v="0"/>
    <s v="Consulting - Strategy"/>
    <s v="Consulting "/>
    <s v=" Strategy"/>
    <s v="Jayden Hamilton"/>
    <s v="Josh Martinez"/>
    <n v="71"/>
    <n v="1"/>
  </r>
  <r>
    <x v="1127"/>
    <n v="8257"/>
    <d v="2009-03-22T00:00:00"/>
    <n v="18"/>
    <n v="1980"/>
    <n v="0.02"/>
    <n v="110"/>
    <n v="1940.3999999999999"/>
    <s v="David O'Rourke"/>
    <s v="Wynn Resorts, Limited"/>
    <s v="Hotels/Resorts"/>
    <s v="Consumer Services"/>
    <s v="Prior Lake"/>
    <s v="55372"/>
    <s v="Minnesota"/>
    <s v="Central"/>
    <d v="2009-03-26T00:00:00"/>
    <n v="4"/>
    <s v="Development - Python"/>
    <s v="Development "/>
    <s v=" Python"/>
    <s v="Michael Alister"/>
    <s v="Josh Martinez"/>
    <n v="68"/>
    <n v="1"/>
  </r>
  <r>
    <x v="1128"/>
    <n v="8257"/>
    <d v="2009-03-22T00:00:00"/>
    <n v="5"/>
    <n v="600"/>
    <n v="0.03"/>
    <n v="120"/>
    <n v="582"/>
    <s v="David O'Rourke"/>
    <s v="Wynn Resorts, Limited"/>
    <s v="Hotels/Resorts"/>
    <s v="Consumer Services"/>
    <s v="Prior Lake"/>
    <s v="55372"/>
    <s v="Minnesota"/>
    <s v="Central"/>
    <d v="2009-03-29T00:00:00"/>
    <n v="7"/>
    <s v="Development - Business Logic"/>
    <s v="Development "/>
    <s v=" Business Logic"/>
    <s v="Isabella Douglas"/>
    <s v="Josh Martinez"/>
    <n v="75"/>
    <n v="1"/>
  </r>
  <r>
    <x v="1129"/>
    <n v="8258"/>
    <d v="2009-03-01T00:00:00"/>
    <n v="37"/>
    <n v="4070"/>
    <n v="0.02"/>
    <n v="110"/>
    <n v="3988.6"/>
    <s v="James Knutson"/>
    <s v="Costco Wholesale Corporation"/>
    <s v="Department/Specialty Retail Stores"/>
    <s v="Consumer Services"/>
    <s v="Mansfield"/>
    <n v="76063"/>
    <s v="Texas"/>
    <s v="Central"/>
    <d v="2009-03-02T00:00:00"/>
    <n v="1"/>
    <s v="Development - Python"/>
    <s v="Development "/>
    <s v=" Python"/>
    <s v="Alexander Edison"/>
    <s v="Josh Martinez"/>
    <n v="70"/>
    <n v="1"/>
  </r>
  <r>
    <x v="1130"/>
    <n v="8259"/>
    <d v="2009-04-18T00:00:00"/>
    <n v="25"/>
    <n v="3125"/>
    <n v="0.09"/>
    <n v="125"/>
    <n v="2843.75"/>
    <s v="Peter Abelman"/>
    <s v="NVIDIA Corporation"/>
    <s v="Semiconductors"/>
    <s v="Technology"/>
    <s v="Atlanta"/>
    <n v="30318"/>
    <s v="Georgia"/>
    <s v="South"/>
    <d v="2009-04-18T00:00:00"/>
    <n v="0"/>
    <s v="Training - Development"/>
    <s v="Training "/>
    <s v=" Development"/>
    <s v="William Bufont"/>
    <s v="Frank Mitchell"/>
    <n v="62"/>
    <n v="1"/>
  </r>
  <r>
    <x v="1131"/>
    <n v="8288"/>
    <d v="2011-05-09T00:00:00"/>
    <n v="22"/>
    <n v="3520"/>
    <n v="0.02"/>
    <n v="160"/>
    <n v="3449.6"/>
    <s v="Marc Ludwig"/>
    <s v="Liberty Global plc"/>
    <s v="Television Services"/>
    <s v="Consumer Services"/>
    <s v="Russellville"/>
    <n v="72801"/>
    <s v="Arkansas"/>
    <s v="South"/>
    <d v="2011-05-10T00:00:00"/>
    <n v="1"/>
    <s v="Development - Java"/>
    <s v="Development "/>
    <s v=" Java"/>
    <s v="Emily Taylor"/>
    <s v="Frank Mitchell"/>
    <n v="62"/>
    <n v="1"/>
  </r>
  <r>
    <x v="1132"/>
    <n v="8289"/>
    <d v="2012-10-28T00:00:00"/>
    <n v="38"/>
    <n v="6080"/>
    <n v="0"/>
    <n v="160"/>
    <n v="6080"/>
    <s v="Darren Wasserman"/>
    <s v="Symantec Corporation"/>
    <s v="Computer Software: Prepackaged Software"/>
    <s v="Technology"/>
    <s v="Sparks"/>
    <n v="89431"/>
    <s v="Nevada"/>
    <s v="West"/>
    <d v="2012-10-28T00:00:00"/>
    <n v="0"/>
    <s v="Development - Java"/>
    <s v="Development "/>
    <s v=" Java"/>
    <s v="Sophia Dixon"/>
    <s v="Bob Turner"/>
    <n v="71"/>
    <n v="1"/>
  </r>
  <r>
    <x v="1133"/>
    <n v="8290"/>
    <d v="2009-12-09T00:00:00"/>
    <n v="32"/>
    <n v="6400"/>
    <n v="0.04"/>
    <n v="200"/>
    <n v="6144"/>
    <s v="Patrick Webber"/>
    <s v="KLA-Tencor Corporation"/>
    <s v="Electronic Components"/>
    <s v="Capital Goods"/>
    <s v="Inkster"/>
    <n v="48141"/>
    <s v="Michigan"/>
    <s v="Central"/>
    <d v="2009-12-11T00:00:00"/>
    <n v="2"/>
    <s v="Development - Scala"/>
    <s v="Development "/>
    <s v=" Scala"/>
    <s v="Emily Taylor"/>
    <s v="Josh Martinez"/>
    <n v="62"/>
    <n v="1"/>
  </r>
  <r>
    <x v="1134"/>
    <n v="8292"/>
    <d v="2010-02-01T00:00:00"/>
    <n v="18"/>
    <n v="1980"/>
    <n v="0.02"/>
    <n v="110"/>
    <n v="1940.3999999999999"/>
    <s v="Ellis Sundaresam"/>
    <s v="Facebook, Inc."/>
    <s v="Computer Software: Programming, Data Processing"/>
    <s v="Technology"/>
    <s v="Camden"/>
    <s v="08101"/>
    <s v="New Jersey"/>
    <s v="East"/>
    <d v="2010-02-02T00:00:00"/>
    <n v="1"/>
    <s v="Development - PHP"/>
    <s v="Development "/>
    <s v=" PHP"/>
    <s v="Ethan Bird"/>
    <s v="Allen Young"/>
    <n v="60"/>
    <n v="1"/>
  </r>
  <r>
    <x v="1135"/>
    <n v="8293"/>
    <d v="2012-08-10T00:00:00"/>
    <n v="22"/>
    <n v="3080"/>
    <n v="0.02"/>
    <n v="140"/>
    <n v="3018.4"/>
    <s v="Jason Moss"/>
    <s v="Electronic Arts Inc."/>
    <s v="Computer Software: Prepackaged Software"/>
    <s v="Technology"/>
    <s v="Taylors"/>
    <s v="29687"/>
    <s v="South Carolina"/>
    <s v="South"/>
    <d v="2012-08-14T00:00:00"/>
    <n v="4"/>
    <s v="Development - Front End Web"/>
    <s v="Development "/>
    <s v=" Front End Web"/>
    <s v="Ava Wilson"/>
    <s v="Frank Mitchell"/>
    <n v="67"/>
    <n v="1"/>
  </r>
  <r>
    <x v="1136"/>
    <n v="8293"/>
    <d v="2012-08-10T00:00:00"/>
    <n v="50"/>
    <n v="7500"/>
    <n v="0.04"/>
    <n v="150"/>
    <n v="7200"/>
    <s v="Jason Moss"/>
    <s v="Electronic Arts Inc."/>
    <s v="Computer Software: Prepackaged Software"/>
    <s v="Technology"/>
    <s v="Waldorf"/>
    <n v="20601"/>
    <s v="Maryland"/>
    <s v="East"/>
    <d v="2012-08-15T00:00:00"/>
    <n v="5"/>
    <s v="Consulting - Market Research"/>
    <s v="Consulting "/>
    <s v=" Market Research"/>
    <s v="Jayden Hamilton"/>
    <s v="Allen Young"/>
    <n v="71"/>
    <n v="1"/>
  </r>
  <r>
    <x v="1137"/>
    <n v="8294"/>
    <d v="2012-06-20T00:00:00"/>
    <n v="28"/>
    <n v="4200"/>
    <n v="0.05"/>
    <n v="150"/>
    <n v="3990"/>
    <s v="Gary Shillingsburg"/>
    <s v="Liberty Interactive Corporation"/>
    <s v="Catalog/Specialty Distribution"/>
    <s v="Consumer Services"/>
    <s v="Bradenton"/>
    <n v="34210"/>
    <s v="Florida"/>
    <s v="South"/>
    <d v="2012-06-21T00:00:00"/>
    <n v="1"/>
    <s v="Consulting - Market Research"/>
    <s v="Consulting "/>
    <s v=" Market Research"/>
    <s v="Abigail Young"/>
    <s v="Frank Mitchell"/>
    <n v="50"/>
    <n v="1"/>
  </r>
  <r>
    <x v="1138"/>
    <n v="8295"/>
    <d v="2009-04-01T00:00:00"/>
    <n v="30"/>
    <n v="4500"/>
    <n v="0.09"/>
    <n v="150"/>
    <n v="4095"/>
    <s v="Karen Garverick"/>
    <s v="Vertex Pharmaceuticals Incorporated"/>
    <s v="Major Pharmaceuticals"/>
    <s v="Health Care"/>
    <s v="Enterprise"/>
    <n v="36330"/>
    <s v="Alabama"/>
    <s v="South"/>
    <d v="2009-04-03T00:00:00"/>
    <n v="2"/>
    <s v="Consulting - Market Research"/>
    <s v="Consulting "/>
    <s v=" Market Research"/>
    <s v="Jayden Hamilton"/>
    <s v="Frank Mitchell"/>
    <n v="71"/>
    <n v="1"/>
  </r>
  <r>
    <x v="1139"/>
    <n v="8295"/>
    <d v="2009-04-01T00:00:00"/>
    <n v="7"/>
    <n v="1050"/>
    <n v="0.01"/>
    <n v="150"/>
    <n v="1039.5"/>
    <s v="Karen Garverick"/>
    <s v="Vertex Pharmaceuticals Incorporated"/>
    <s v="Major Pharmaceuticals"/>
    <s v="Health Care"/>
    <s v="Enterprise"/>
    <n v="36330"/>
    <s v="Alabama"/>
    <s v="South"/>
    <d v="2009-04-02T00:00:00"/>
    <n v="1"/>
    <s v="Consulting - Market Research"/>
    <s v="Consulting "/>
    <s v=" Market Research"/>
    <s v="Olivia Sullivan"/>
    <s v="Frank Mitchell"/>
    <n v="53"/>
    <n v="1"/>
  </r>
  <r>
    <x v="1140"/>
    <n v="8320"/>
    <d v="2009-09-19T00:00:00"/>
    <n v="22"/>
    <n v="2420"/>
    <n v="0.06"/>
    <n v="110"/>
    <n v="2274.7999999999997"/>
    <s v="Karl Webber"/>
    <s v="Western Digital Corporation"/>
    <s v="Electronic Components"/>
    <s v="Technology"/>
    <s v="Carlsbad"/>
    <n v="92008"/>
    <s v="California"/>
    <s v="West"/>
    <d v="2009-09-21T00:00:00"/>
    <n v="2"/>
    <s v="Development - Python"/>
    <s v="Development "/>
    <s v=" Python"/>
    <s v="Abigail Young"/>
    <s v="Bob Turner"/>
    <n v="50"/>
    <n v="1"/>
  </r>
  <r>
    <x v="1141"/>
    <n v="8320"/>
    <d v="2009-09-19T00:00:00"/>
    <n v="35"/>
    <n v="5250"/>
    <n v="0.02"/>
    <n v="150"/>
    <n v="5145"/>
    <s v="Karl Webber"/>
    <s v="Western Digital Corporation"/>
    <s v="Electronic Components"/>
    <s v="Technology"/>
    <s v="Seymour"/>
    <s v="06478"/>
    <s v="Connecticut"/>
    <s v="East"/>
    <d v="2009-09-22T00:00:00"/>
    <n v="3"/>
    <s v="Consulting - Business Model"/>
    <s v="Consulting "/>
    <s v=" Business Model"/>
    <s v="Emma Watson"/>
    <s v="Allen Young"/>
    <n v="67"/>
    <n v="1"/>
  </r>
  <r>
    <x v="1142"/>
    <n v="8323"/>
    <d v="2011-09-06T00:00:00"/>
    <n v="45"/>
    <n v="6750"/>
    <n v="0.05"/>
    <n v="150"/>
    <n v="6412.5"/>
    <s v="Jas Jarboe"/>
    <s v="DISH Network Corporation"/>
    <s v="Television Services"/>
    <s v="Consumer Services"/>
    <s v="Youngstown"/>
    <n v="44511"/>
    <s v="Ohio"/>
    <s v="East"/>
    <d v="2011-09-07T00:00:00"/>
    <n v="1"/>
    <s v="Consulting - Market Research"/>
    <s v="Consulting "/>
    <s v=" Market Research"/>
    <s v="Sophia Dixon"/>
    <s v="Allen Young"/>
    <n v="71"/>
    <n v="1"/>
  </r>
  <r>
    <x v="1143"/>
    <n v="8325"/>
    <d v="2009-01-14T00:00:00"/>
    <n v="21"/>
    <n v="3150"/>
    <n v="0.08"/>
    <n v="150"/>
    <n v="2898"/>
    <s v="Jennifer Haines"/>
    <s v="Twenty-First Century Fox, Inc."/>
    <s v="Television Services"/>
    <s v="Consumer Services"/>
    <s v="Salinas"/>
    <n v="93905"/>
    <s v="California"/>
    <s v="West"/>
    <d v="2009-01-16T00:00:00"/>
    <n v="2"/>
    <s v="Consulting - Strategy"/>
    <s v="Consulting "/>
    <s v=" Strategy"/>
    <s v="Sophia Dixon"/>
    <s v="Bob Turner"/>
    <n v="71"/>
    <n v="1"/>
  </r>
  <r>
    <x v="1144"/>
    <n v="8325"/>
    <d v="2009-01-14T00:00:00"/>
    <n v="27"/>
    <n v="3240"/>
    <n v="0.08"/>
    <n v="120"/>
    <n v="2980.8"/>
    <s v="Jennifer Haines"/>
    <s v="Twenty-First Century Fox, Inc."/>
    <s v="Television Services"/>
    <s v="Consumer Services"/>
    <s v="Salinas"/>
    <n v="93905"/>
    <s v="California"/>
    <s v="West"/>
    <d v="2009-01-17T00:00:00"/>
    <n v="3"/>
    <s v="Development - Business Logic"/>
    <s v="Development "/>
    <s v=" Business Logic"/>
    <s v="Mason Gibson"/>
    <s v="Bob Turner"/>
    <n v="71"/>
    <n v="1"/>
  </r>
  <r>
    <x v="1145"/>
    <n v="8353"/>
    <d v="2009-05-15T00:00:00"/>
    <n v="34"/>
    <n v="5100"/>
    <n v="0.06"/>
    <n v="150"/>
    <n v="4794"/>
    <s v="Brendan Smith"/>
    <s v="Yahoo! Inc."/>
    <s v="EDP Services"/>
    <s v="Technology"/>
    <s v="Seattle"/>
    <n v="98115"/>
    <s v="Washington"/>
    <s v="West"/>
    <d v="2009-05-17T00:00:00"/>
    <n v="2"/>
    <s v="Consulting - Business Model"/>
    <s v="Consulting "/>
    <s v=" Business Model"/>
    <s v="Abigail Young"/>
    <s v="Bob Turner"/>
    <n v="50"/>
    <n v="1"/>
  </r>
  <r>
    <x v="1146"/>
    <n v="8353"/>
    <d v="2009-05-15T00:00:00"/>
    <n v="16"/>
    <n v="1920"/>
    <n v="0.08"/>
    <n v="120"/>
    <n v="1766.4"/>
    <s v="Brendan Smith"/>
    <s v="Yahoo! Inc."/>
    <s v="EDP Services"/>
    <s v="Technology"/>
    <s v="Seattle"/>
    <n v="98115"/>
    <s v="Washington"/>
    <s v="West"/>
    <d v="2009-05-17T00:00:00"/>
    <n v="2"/>
    <s v="Development - Business Logic"/>
    <s v="Development "/>
    <s v=" Business Logic"/>
    <s v="Daniel Tusk"/>
    <s v="Bob Turner"/>
    <n v="45"/>
    <n v="1"/>
  </r>
  <r>
    <x v="1147"/>
    <n v="8384"/>
    <d v="2010-05-05T00:00:00"/>
    <n v="37"/>
    <n v="4625"/>
    <n v="7.0000000000000007E-2"/>
    <n v="125"/>
    <n v="4301.25"/>
    <s v="Meg Rupert"/>
    <s v="Tractor Supply Company"/>
    <s v="RETAIL: Building Materials"/>
    <s v="Consumer Services"/>
    <s v="Land O Lakes"/>
    <n v="34639"/>
    <s v="Florida"/>
    <s v="South"/>
    <d v="2010-05-06T00:00:00"/>
    <n v="1"/>
    <s v="Training - Tableau"/>
    <s v="Training "/>
    <s v=" Tableau"/>
    <s v="Michael Alister"/>
    <s v="Frank Mitchell"/>
    <n v="68"/>
    <n v="1"/>
  </r>
  <r>
    <x v="1148"/>
    <n v="8387"/>
    <d v="2010-03-20T00:00:00"/>
    <n v="35"/>
    <n v="5600"/>
    <n v="0.02"/>
    <n v="160"/>
    <n v="5488"/>
    <s v="Tamara Tyler"/>
    <s v="TripAdvisor, Inc."/>
    <s v="Computer Software: Programming, Data Processing"/>
    <s v="Technology"/>
    <s v="Post Falls"/>
    <n v="83854"/>
    <s v="Idaho"/>
    <s v="West"/>
    <d v="2010-03-21T00:00:00"/>
    <n v="1"/>
    <s v="Development - Java"/>
    <s v="Development "/>
    <s v=" Java"/>
    <s v="Ethan Bird"/>
    <s v="Bob Turner"/>
    <n v="60"/>
    <n v="1"/>
  </r>
  <r>
    <x v="1149"/>
    <n v="8388"/>
    <d v="2012-02-23T00:00:00"/>
    <n v="39"/>
    <n v="4875"/>
    <n v="7.0000000000000007E-2"/>
    <n v="125"/>
    <n v="4533.75"/>
    <s v="Olvera Holt"/>
    <s v="Google Inc."/>
    <s v="Computer Software: Programming, Data Processing"/>
    <s v="Technology"/>
    <s v="Kenosha"/>
    <n v="53142"/>
    <s v="Wisconsin"/>
    <s v="Central"/>
    <d v="2012-02-25T00:00:00"/>
    <n v="2"/>
    <s v="Training - SQL"/>
    <s v="Training "/>
    <s v=" SQL"/>
    <s v="Isabella Douglas"/>
    <s v="Josh Martinez"/>
    <n v="75"/>
    <n v="1"/>
  </r>
  <r>
    <x v="1150"/>
    <n v="8388"/>
    <d v="2012-02-23T00:00:00"/>
    <n v="37"/>
    <n v="5920"/>
    <n v="0.02"/>
    <n v="160"/>
    <n v="5801.5999999999995"/>
    <s v="Olvera Holt"/>
    <s v="Google Inc."/>
    <s v="Computer Software: Programming, Data Processing"/>
    <s v="Technology"/>
    <s v="La Crosse"/>
    <n v="54601"/>
    <s v="Wisconsin"/>
    <s v="Central"/>
    <d v="2012-02-25T00:00:00"/>
    <n v="2"/>
    <s v="Development - Java"/>
    <s v="Development "/>
    <s v=" Java"/>
    <s v="Madison Hill"/>
    <s v="Josh Martinez"/>
    <n v="58"/>
    <n v="1"/>
  </r>
  <r>
    <x v="1151"/>
    <n v="8388"/>
    <d v="2012-02-23T00:00:00"/>
    <n v="42"/>
    <n v="4620"/>
    <n v="0.02"/>
    <n v="110"/>
    <n v="4527.6000000000004"/>
    <s v="Olvera Holt"/>
    <s v="Google Inc."/>
    <s v="Computer Software: Programming, Data Processing"/>
    <s v="Technology"/>
    <s v="La Crosse"/>
    <n v="54601"/>
    <s v="Wisconsin"/>
    <s v="Central"/>
    <d v="2012-02-25T00:00:00"/>
    <n v="2"/>
    <s v="Development - Python"/>
    <s v="Development "/>
    <s v=" Python"/>
    <s v="Olivia Sullivan"/>
    <s v="Josh Martinez"/>
    <n v="53"/>
    <n v="1"/>
  </r>
  <r>
    <x v="1152"/>
    <n v="8390"/>
    <d v="2012-04-21T00:00:00"/>
    <n v="24"/>
    <n v="3600"/>
    <n v="0.08"/>
    <n v="150"/>
    <n v="3312"/>
    <s v="Emily Kriz"/>
    <s v="Gilead Sciences, Inc."/>
    <s v="Biotechnology: Biological Products (No Diagnostic Substances)"/>
    <s v="Health Care"/>
    <s v="Prairie Village"/>
    <n v="66202"/>
    <s v="Kansas"/>
    <s v="Central"/>
    <d v="2012-04-21T00:00:00"/>
    <n v="0"/>
    <s v="Consulting - Business Model"/>
    <s v="Consulting "/>
    <s v=" Business Model"/>
    <s v="Mia Moore"/>
    <s v="Josh Martinez"/>
    <n v="51"/>
    <n v="1"/>
  </r>
  <r>
    <x v="1153"/>
    <n v="8391"/>
    <d v="2011-08-28T00:00:00"/>
    <n v="4"/>
    <n v="500"/>
    <n v="0.04"/>
    <n v="125"/>
    <n v="480"/>
    <s v="Sylvia Gastineau"/>
    <s v="Stericycle, Inc."/>
    <s v="Environmental Services"/>
    <s v="Basic Industries"/>
    <s v="Mundelein"/>
    <n v="60060"/>
    <s v="Illinois"/>
    <s v="Central"/>
    <d v="2011-08-29T00:00:00"/>
    <n v="1"/>
    <s v="Training - Development"/>
    <s v="Training "/>
    <s v=" Development"/>
    <s v="Liam Franklin"/>
    <s v="Josh Martinez"/>
    <n v="52"/>
    <n v="1"/>
  </r>
  <r>
    <x v="1154"/>
    <n v="8416"/>
    <d v="2010-08-06T00:00:00"/>
    <n v="2"/>
    <n v="220"/>
    <n v="7.0000000000000007E-2"/>
    <n v="110"/>
    <n v="204.6"/>
    <s v="Nicole Sayre"/>
    <s v="Express Scripts Holding Company"/>
    <s v="Medical/Nursing Services"/>
    <s v="Health Care"/>
    <s v="Lafayette"/>
    <n v="70506"/>
    <s v="Louisiana"/>
    <s v="South"/>
    <d v="2010-08-10T00:00:00"/>
    <n v="4"/>
    <s v="Development - Python"/>
    <s v="Development "/>
    <s v=" Python"/>
    <s v="Olivia Sullivan"/>
    <s v="Frank Mitchell"/>
    <n v="53"/>
    <n v="1"/>
  </r>
  <r>
    <x v="1155"/>
    <n v="8419"/>
    <d v="2011-09-29T00:00:00"/>
    <n v="19"/>
    <n v="2090"/>
    <n v="7.0000000000000007E-2"/>
    <n v="110"/>
    <n v="1943.6999999999998"/>
    <s v="Nicole Sweed"/>
    <s v="Expeditors International of Washington, Inc."/>
    <s v="Oil Refining/Marketing"/>
    <s v="Transportation"/>
    <s v="Kankakee"/>
    <n v="60901"/>
    <s v="Illinois"/>
    <s v="Central"/>
    <d v="2011-10-01T00:00:00"/>
    <n v="2"/>
    <s v="Development - Python"/>
    <s v="Development "/>
    <s v=" Python"/>
    <s v="William Bufont"/>
    <s v="Josh Martinez"/>
    <n v="62"/>
    <n v="1"/>
  </r>
  <r>
    <x v="1156"/>
    <n v="8419"/>
    <d v="2011-09-29T00:00:00"/>
    <n v="24"/>
    <n v="2640"/>
    <n v="0.1"/>
    <n v="110"/>
    <n v="2376"/>
    <s v="Nicole Sweed"/>
    <s v="Expeditors International of Washington, Inc."/>
    <s v="Oil Refining/Marketing"/>
    <s v="Transportation"/>
    <s v="Kankakee"/>
    <n v="60901"/>
    <s v="Illinois"/>
    <s v="Central"/>
    <d v="2011-09-30T00:00:00"/>
    <n v="1"/>
    <s v="Development - Python"/>
    <s v="Development "/>
    <s v=" Python"/>
    <s v="Michael Alister"/>
    <s v="Josh Martinez"/>
    <n v="68"/>
    <n v="1"/>
  </r>
  <r>
    <x v="1157"/>
    <n v="8422"/>
    <d v="2009-04-14T00:00:00"/>
    <n v="33"/>
    <n v="4950"/>
    <n v="0.01"/>
    <n v="150"/>
    <n v="4900.5"/>
    <s v="Becky Hunt"/>
    <s v="O'Reilly Automotive, Inc."/>
    <s v="Other Specialty Stores"/>
    <s v="Consumer Services"/>
    <s v="Goffstown"/>
    <s v="03045"/>
    <s v="New Hampshire"/>
    <s v="East"/>
    <d v="2009-04-16T00:00:00"/>
    <n v="2"/>
    <s v="Consulting - Business Model"/>
    <s v="Consulting "/>
    <s v=" Business Model"/>
    <s v="Jacob Manziel"/>
    <s v="Allen Young"/>
    <n v="57"/>
    <n v="1"/>
  </r>
  <r>
    <x v="1158"/>
    <n v="8422"/>
    <d v="2009-04-14T00:00:00"/>
    <n v="18"/>
    <n v="2250"/>
    <n v="0.06"/>
    <n v="125"/>
    <n v="2115"/>
    <s v="Becky Hunt"/>
    <s v="O'Reilly Automotive, Inc."/>
    <s v="Other Specialty Stores"/>
    <s v="Consumer Services"/>
    <s v="Sanford"/>
    <s v="04073"/>
    <s v="Maine"/>
    <s v="East"/>
    <d v="2009-04-15T00:00:00"/>
    <n v="1"/>
    <s v="Training - Javascript"/>
    <s v="Training "/>
    <s v=" Javascript"/>
    <s v="Olivia Sullivan"/>
    <s v="Allen Young"/>
    <n v="53"/>
    <n v="1"/>
  </r>
  <r>
    <x v="1159"/>
    <n v="8450"/>
    <d v="2012-04-13T00:00:00"/>
    <n v="24"/>
    <n v="4080"/>
    <n v="0.02"/>
    <n v="170"/>
    <n v="3998.4"/>
    <s v="Eva O'Carroll"/>
    <s v="Lam Research Corporation"/>
    <s v="Industrial Machinery/Components"/>
    <s v="Technology"/>
    <s v="Danville"/>
    <n v="40422"/>
    <s v="Kentucky"/>
    <s v="South"/>
    <d v="2012-04-15T00:00:00"/>
    <n v="2"/>
    <s v="Development - .Net"/>
    <s v="Development "/>
    <s v=" .Net"/>
    <s v="Ethan Bird"/>
    <s v="Frank Mitchell"/>
    <n v="60"/>
    <n v="1"/>
  </r>
  <r>
    <x v="1160"/>
    <n v="8450"/>
    <d v="2012-04-13T00:00:00"/>
    <n v="22"/>
    <n v="3520"/>
    <n v="0.09"/>
    <n v="160"/>
    <n v="3203.2000000000003"/>
    <s v="Eva O'Carroll"/>
    <s v="Lam Research Corporation"/>
    <s v="Industrial Machinery/Components"/>
    <s v="Technology"/>
    <s v="Danville"/>
    <n v="40422"/>
    <s v="Kentucky"/>
    <s v="South"/>
    <d v="2012-04-14T00:00:00"/>
    <n v="1"/>
    <s v="Development - Java"/>
    <s v="Development "/>
    <s v=" Java"/>
    <s v="Olivia Sullivan"/>
    <s v="Frank Mitchell"/>
    <n v="53"/>
    <n v="1"/>
  </r>
  <r>
    <x v="1161"/>
    <n v="8454"/>
    <d v="2012-08-15T00:00:00"/>
    <n v="38"/>
    <n v="6080"/>
    <n v="0.03"/>
    <n v="160"/>
    <n v="5897.5999999999995"/>
    <s v="Christine Edelman"/>
    <s v="Google Inc."/>
    <s v="Computer Software: Programming, Data Processing"/>
    <s v="Technology"/>
    <s v="Spring"/>
    <n v="77373"/>
    <s v="Texas"/>
    <s v="Central"/>
    <d v="2012-08-18T00:00:00"/>
    <n v="3"/>
    <s v="Development - Java"/>
    <s v="Development "/>
    <s v=" Java"/>
    <s v="Abigail Young"/>
    <s v="Josh Martinez"/>
    <n v="50"/>
    <n v="1"/>
  </r>
  <r>
    <x v="1162"/>
    <n v="8480"/>
    <d v="2011-01-29T00:00:00"/>
    <n v="11"/>
    <n v="1210"/>
    <n v="7.0000000000000007E-2"/>
    <n v="110"/>
    <n v="1125.3"/>
    <s v="Robert Drucker"/>
    <s v="Automatic Data Processing, Inc."/>
    <s v="EDP Services"/>
    <s v="Technology"/>
    <s v="Mentor"/>
    <n v="44060"/>
    <s v="Ohio"/>
    <s v="East"/>
    <d v="2011-01-31T00:00:00"/>
    <n v="2"/>
    <s v="Development - Python"/>
    <s v="Development "/>
    <s v=" Python"/>
    <s v="Jacob Manziel"/>
    <s v="Allen Young"/>
    <n v="57"/>
    <n v="1"/>
  </r>
  <r>
    <x v="1163"/>
    <n v="8480"/>
    <d v="2011-01-29T00:00:00"/>
    <n v="3"/>
    <n v="450"/>
    <n v="0.09"/>
    <n v="150"/>
    <n v="409.5"/>
    <s v="Robert Drucker"/>
    <s v="Automatic Data Processing, Inc."/>
    <s v="EDP Services"/>
    <s v="Technology"/>
    <s v="Mentor"/>
    <n v="44060"/>
    <s v="Ohio"/>
    <s v="East"/>
    <d v="2011-01-31T00:00:00"/>
    <n v="2"/>
    <s v="Consulting - Market Research"/>
    <s v="Consulting "/>
    <s v=" Market Research"/>
    <s v="Emma Watson"/>
    <s v="Allen Young"/>
    <n v="67"/>
    <n v="1"/>
  </r>
  <r>
    <x v="1164"/>
    <n v="8513"/>
    <d v="2011-07-15T00:00:00"/>
    <n v="9"/>
    <n v="1350"/>
    <n v="0.05"/>
    <n v="150"/>
    <n v="1282.5"/>
    <s v="Fred Collins"/>
    <s v="PACCAR Inc."/>
    <s v="Auto Manufacturing"/>
    <s v="Capital Goods"/>
    <s v="Colchester"/>
    <s v="05439"/>
    <s v="Vermont"/>
    <s v="East"/>
    <d v="2011-07-17T00:00:00"/>
    <n v="2"/>
    <s v="Consulting - Strategy"/>
    <s v="Consulting "/>
    <s v=" Strategy"/>
    <s v="Abigail Young"/>
    <s v="Allen Young"/>
    <n v="50"/>
    <n v="1"/>
  </r>
  <r>
    <x v="1165"/>
    <n v="8513"/>
    <d v="2011-07-15T00:00:00"/>
    <n v="8"/>
    <n v="1360"/>
    <n v="0"/>
    <n v="170"/>
    <n v="1360"/>
    <s v="Fred Collins"/>
    <s v="PACCAR Inc."/>
    <s v="Auto Manufacturing"/>
    <s v="Capital Goods"/>
    <s v="Madison"/>
    <s v="07940"/>
    <s v="New Jersey"/>
    <s v="East"/>
    <d v="2011-07-22T00:00:00"/>
    <n v="7"/>
    <s v="Development - .Net"/>
    <s v="Development "/>
    <s v=" .Net"/>
    <s v="Emma Watson"/>
    <s v="Allen Young"/>
    <n v="67"/>
    <n v="1"/>
  </r>
  <r>
    <x v="1166"/>
    <n v="8515"/>
    <d v="2010-12-21T00:00:00"/>
    <n v="33"/>
    <n v="4950"/>
    <n v="0"/>
    <n v="150"/>
    <n v="4950"/>
    <s v="Trudy Kennedy"/>
    <s v="Cognizant Technology Solutions Corporation"/>
    <s v="EDP Services"/>
    <s v="Technology"/>
    <s v="Redford"/>
    <n v="48239"/>
    <s v="Michigan"/>
    <s v="Central"/>
    <d v="2010-12-22T00:00:00"/>
    <n v="1"/>
    <s v="Consulting - Business Model"/>
    <s v="Consulting "/>
    <s v=" Business Model"/>
    <s v="Abigail Young"/>
    <s v="Josh Martinez"/>
    <n v="50"/>
    <n v="1"/>
  </r>
  <r>
    <x v="1167"/>
    <n v="8545"/>
    <d v="2009-06-17T00:00:00"/>
    <n v="25"/>
    <n v="4000"/>
    <n v="0"/>
    <n v="160"/>
    <n v="4000"/>
    <s v="Barbara Karlsson"/>
    <s v="Marriott International"/>
    <s v="Hotels/Resorts"/>
    <s v="Consumer Services"/>
    <s v="Shawnee"/>
    <n v="66203"/>
    <s v="Kansas"/>
    <s v="Central"/>
    <d v="2009-06-21T00:00:00"/>
    <n v="4"/>
    <s v="Development - Java"/>
    <s v="Development "/>
    <s v=" Java"/>
    <s v="Madison Hill"/>
    <s v="Josh Martinez"/>
    <n v="58"/>
    <n v="1"/>
  </r>
  <r>
    <x v="1168"/>
    <n v="8545"/>
    <d v="2009-06-17T00:00:00"/>
    <n v="24"/>
    <n v="3000"/>
    <n v="0.1"/>
    <n v="125"/>
    <n v="2700"/>
    <s v="Barbara Karlsson"/>
    <s v="Marriott International"/>
    <s v="Hotels/Resorts"/>
    <s v="Consumer Services"/>
    <s v="Shawnee"/>
    <n v="66203"/>
    <s v="Kansas"/>
    <s v="Central"/>
    <d v="2009-06-21T00:00:00"/>
    <n v="4"/>
    <s v="Training - Tableau"/>
    <s v="Training "/>
    <s v=" Tableau"/>
    <s v="Ethan Bird"/>
    <s v="Josh Martinez"/>
    <n v="60"/>
    <n v="1"/>
  </r>
  <r>
    <x v="1169"/>
    <n v="8546"/>
    <d v="2012-04-01T00:00:00"/>
    <n v="4"/>
    <n v="600"/>
    <n v="0.03"/>
    <n v="150"/>
    <n v="582"/>
    <s v="Nora Stevenson"/>
    <s v="Gilead Sciences, Inc."/>
    <s v="Biotechnology: Biological Products (No Diagnostic Substances)"/>
    <s v="Health Care"/>
    <s v="Roanoke"/>
    <n v="24017"/>
    <s v="Virginia"/>
    <s v="South"/>
    <d v="2012-04-03T00:00:00"/>
    <n v="2"/>
    <s v="Consulting - Business Model"/>
    <s v="Consulting "/>
    <s v=" Business Model"/>
    <s v="William Bufont"/>
    <s v="Frank Mitchell"/>
    <n v="62"/>
    <n v="1"/>
  </r>
  <r>
    <x v="1170"/>
    <n v="8551"/>
    <d v="2009-07-29T00:00:00"/>
    <n v="25"/>
    <n v="4000"/>
    <n v="0.1"/>
    <n v="160"/>
    <n v="3600"/>
    <s v="Meg Norvell"/>
    <s v="TripAdvisor, Inc."/>
    <s v="Computer Software: Programming, Data Processing"/>
    <s v="Technology"/>
    <s v="Kansas City"/>
    <n v="64130"/>
    <s v="MO"/>
    <s v="Central"/>
    <d v="2009-08-01T00:00:00"/>
    <n v="3"/>
    <s v="Development - Java"/>
    <s v="Development "/>
    <s v=" Java"/>
    <s v="Liam Franklin"/>
    <s v="Josh Martinez"/>
    <n v="52"/>
    <n v="1"/>
  </r>
  <r>
    <x v="1171"/>
    <n v="8551"/>
    <d v="2009-07-29T00:00:00"/>
    <n v="34"/>
    <n v="3740"/>
    <n v="0.01"/>
    <n v="110"/>
    <n v="3702.6"/>
    <s v="Meg Norvell"/>
    <s v="TripAdvisor, Inc."/>
    <s v="Computer Software: Programming, Data Processing"/>
    <s v="Technology"/>
    <s v="Kansas City"/>
    <n v="64130"/>
    <s v="MO"/>
    <s v="Central"/>
    <d v="2009-07-31T00:00:00"/>
    <n v="2"/>
    <s v="Development - Python"/>
    <s v="Development "/>
    <s v=" Python"/>
    <s v="Ethan Bird"/>
    <s v="Josh Martinez"/>
    <n v="60"/>
    <n v="1"/>
  </r>
  <r>
    <x v="1172"/>
    <n v="8576"/>
    <d v="2009-01-09T00:00:00"/>
    <n v="43"/>
    <n v="5160"/>
    <n v="0"/>
    <n v="120"/>
    <n v="5160"/>
    <s v="Cynthia Prichep"/>
    <s v="QUALCOMM Incorporated"/>
    <s v="Radio And Television Broadcasting And Communications Equipment"/>
    <s v="Technology"/>
    <s v="Gilroy"/>
    <n v="95020"/>
    <s v="California"/>
    <s v="West"/>
    <d v="2009-01-11T00:00:00"/>
    <n v="2"/>
    <s v="Development - Business Logic"/>
    <s v="Development "/>
    <s v=" Business Logic"/>
    <s v="Liam Franklin"/>
    <s v="Bob Turner"/>
    <n v="52"/>
    <n v="1"/>
  </r>
  <r>
    <x v="1173"/>
    <n v="8578"/>
    <d v="2011-09-02T00:00:00"/>
    <n v="40"/>
    <n v="5000"/>
    <n v="0.1"/>
    <n v="125"/>
    <n v="4500"/>
    <s v="Lisa Ann Reed"/>
    <s v="Expeditors International of Washington, Inc."/>
    <s v="Oil Refining/Marketing"/>
    <s v="Transportation"/>
    <s v="Harrisonburg"/>
    <n v="22801"/>
    <s v="Virginia"/>
    <s v="South"/>
    <d v="2011-09-03T00:00:00"/>
    <n v="1"/>
    <s v="Training - SQL"/>
    <s v="Training "/>
    <s v=" SQL"/>
    <s v="Jayden Hamilton"/>
    <s v="Frank Mitchell"/>
    <n v="71"/>
    <n v="1"/>
  </r>
  <r>
    <x v="1174"/>
    <n v="8580"/>
    <d v="2011-03-22T00:00:00"/>
    <n v="12"/>
    <n v="1320"/>
    <n v="0"/>
    <n v="110"/>
    <n v="1320"/>
    <s v="Joseph Fritzler"/>
    <s v="The Priceline Group Inc."/>
    <s v="Business Services"/>
    <s v="Miscellaneous"/>
    <s v="Delray Beach"/>
    <n v="33445"/>
    <s v="Florida"/>
    <s v="South"/>
    <d v="2011-03-22T00:00:00"/>
    <n v="0"/>
    <s v="Development - PHP"/>
    <s v="Development "/>
    <s v=" PHP"/>
    <s v="Noah Smith"/>
    <s v="Frank Mitchell"/>
    <n v="59"/>
    <n v="1"/>
  </r>
  <r>
    <x v="1175"/>
    <n v="8580"/>
    <d v="2011-03-22T00:00:00"/>
    <n v="37"/>
    <n v="6290"/>
    <n v="0"/>
    <n v="170"/>
    <n v="6290"/>
    <s v="Joseph Fritzler"/>
    <s v="The Priceline Group Inc."/>
    <s v="Business Services"/>
    <s v="Miscellaneous"/>
    <s v="Deltona"/>
    <n v="32725"/>
    <s v="Florida"/>
    <s v="South"/>
    <d v="2011-03-23T00:00:00"/>
    <n v="1"/>
    <s v="Development - .Net"/>
    <s v="Development "/>
    <s v=" .Net"/>
    <s v="Olivia Sullivan"/>
    <s v="Frank Mitchell"/>
    <n v="53"/>
    <n v="1"/>
  </r>
  <r>
    <x v="1176"/>
    <n v="8582"/>
    <d v="2010-11-20T00:00:00"/>
    <n v="15"/>
    <n v="1875"/>
    <n v="0.04"/>
    <n v="125"/>
    <n v="1800"/>
    <s v="David Glassco"/>
    <s v="Whole Foods Market, Inc."/>
    <s v="Food Chains"/>
    <s v="Consumer Services"/>
    <s v="Saratoga"/>
    <n v="95070"/>
    <s v="California"/>
    <s v="West"/>
    <d v="2010-11-20T00:00:00"/>
    <n v="0"/>
    <s v="Training - SQL"/>
    <s v="Training "/>
    <s v=" SQL"/>
    <s v="Olivia Sullivan"/>
    <s v="Bob Turner"/>
    <n v="53"/>
    <n v="1"/>
  </r>
  <r>
    <x v="1177"/>
    <n v="8609"/>
    <d v="2012-04-14T00:00:00"/>
    <n v="4"/>
    <n v="600"/>
    <n v="0.04"/>
    <n v="150"/>
    <n v="576"/>
    <s v="Roy Schnelling"/>
    <s v="Biogen Idec Inc."/>
    <s v="Biotechnology: Biological Products (No Diagnostic Substances)"/>
    <s v="Health Care"/>
    <s v="Bremerton"/>
    <n v="98310"/>
    <s v="Washington"/>
    <s v="West"/>
    <d v="2012-04-15T00:00:00"/>
    <n v="1"/>
    <s v="Consulting - Market Research"/>
    <s v="Consulting "/>
    <s v=" Market Research"/>
    <s v="Sophia Dixon"/>
    <s v="Bob Turner"/>
    <n v="71"/>
    <n v="1"/>
  </r>
  <r>
    <x v="1178"/>
    <n v="8614"/>
    <d v="2009-06-04T00:00:00"/>
    <n v="13"/>
    <n v="1950"/>
    <n v="0.06"/>
    <n v="150"/>
    <n v="1833"/>
    <s v="Tom Jones"/>
    <s v="Activision Blizzard, Inc"/>
    <s v="Computer Software: Prepackaged Software"/>
    <s v="Technology"/>
    <s v="Corvallis"/>
    <n v="97330"/>
    <s v="Oregon"/>
    <s v="West"/>
    <d v="2009-06-06T00:00:00"/>
    <n v="2"/>
    <s v="Consulting - Market Research"/>
    <s v="Consulting "/>
    <s v=" Market Research"/>
    <s v="Jayden Hamilton"/>
    <s v="Bob Turner"/>
    <n v="71"/>
    <n v="1"/>
  </r>
  <r>
    <x v="1179"/>
    <n v="8642"/>
    <d v="2010-01-16T00:00:00"/>
    <n v="26"/>
    <n v="4160"/>
    <n v="0.09"/>
    <n v="160"/>
    <n v="3785.6"/>
    <s v="Patrick Brooks"/>
    <s v="Liberty Global plc"/>
    <s v="Television Services"/>
    <s v="Consumer Services"/>
    <s v="Athens"/>
    <n v="30605"/>
    <s v="Georgia"/>
    <s v="South"/>
    <d v="2010-01-17T00:00:00"/>
    <n v="1"/>
    <s v="Development - Java"/>
    <s v="Development "/>
    <s v=" Java"/>
    <s v="Madison Hill"/>
    <s v="Frank Mitchell"/>
    <n v="58"/>
    <n v="1"/>
  </r>
  <r>
    <x v="1180"/>
    <n v="8642"/>
    <d v="2010-01-16T00:00:00"/>
    <n v="13"/>
    <n v="2600"/>
    <n v="0.04"/>
    <n v="200"/>
    <n v="2496"/>
    <s v="Patrick Brooks"/>
    <s v="Liberty Global plc"/>
    <s v="Television Services"/>
    <s v="Consumer Services"/>
    <s v="Athens"/>
    <n v="30605"/>
    <s v="Georgia"/>
    <s v="South"/>
    <d v="2010-01-17T00:00:00"/>
    <n v="1"/>
    <s v="Development - Scala"/>
    <s v="Development "/>
    <s v=" Scala"/>
    <s v="Emma Watson"/>
    <s v="Frank Mitchell"/>
    <n v="67"/>
    <n v="1"/>
  </r>
  <r>
    <x v="1181"/>
    <n v="8646"/>
    <d v="2009-04-09T00:00:00"/>
    <n v="8"/>
    <n v="1360"/>
    <n v="0.03"/>
    <n v="170"/>
    <n v="1319.2"/>
    <s v="Emily Dahlen"/>
    <s v="Twenty-First Century Fox, Inc."/>
    <s v="Television Services"/>
    <s v="Consumer Services"/>
    <s v="Altamonte Springs"/>
    <s v="32701"/>
    <s v="Florida"/>
    <s v="South"/>
    <d v="2009-04-11T00:00:00"/>
    <n v="2"/>
    <s v="Development - .Net"/>
    <s v="Development "/>
    <s v=" .Net"/>
    <s v="Isabella Douglas"/>
    <s v="Frank Mitchell"/>
    <n v="75"/>
    <n v="1"/>
  </r>
  <r>
    <x v="1182"/>
    <n v="8646"/>
    <d v="2009-04-09T00:00:00"/>
    <n v="41"/>
    <n v="5125"/>
    <n v="0.06"/>
    <n v="125"/>
    <n v="4817.5"/>
    <s v="Emily Dahlen"/>
    <s v="Twenty-First Century Fox, Inc."/>
    <s v="Television Services"/>
    <s v="Consumer Services"/>
    <s v="Altamonte Springs"/>
    <s v="32701"/>
    <s v="Florida"/>
    <s v="South"/>
    <d v="2009-04-11T00:00:00"/>
    <n v="2"/>
    <s v="Training - Development"/>
    <s v="Training "/>
    <s v=" Development"/>
    <s v="Jacob Manziel"/>
    <s v="Frank Mitchell"/>
    <n v="57"/>
    <n v="1"/>
  </r>
  <r>
    <x v="1183"/>
    <n v="8646"/>
    <d v="2009-04-09T00:00:00"/>
    <n v="26"/>
    <n v="3900"/>
    <n v="0.09"/>
    <n v="150"/>
    <n v="3549"/>
    <s v="Emily Dahlen"/>
    <s v="Twenty-First Century Fox, Inc."/>
    <s v="Television Services"/>
    <s v="Consumer Services"/>
    <s v="Altamonte Springs"/>
    <s v="32701"/>
    <s v="Florida"/>
    <s v="South"/>
    <d v="2009-04-11T00:00:00"/>
    <n v="2"/>
    <s v="Consulting - Business Model"/>
    <s v="Consulting "/>
    <s v=" Business Model"/>
    <s v="Jacob Manziel"/>
    <s v="Frank Mitchell"/>
    <n v="57"/>
    <n v="1"/>
  </r>
  <r>
    <x v="1184"/>
    <n v="8646"/>
    <d v="2009-04-09T00:00:00"/>
    <n v="29"/>
    <n v="3625"/>
    <n v="0.09"/>
    <n v="125"/>
    <n v="3298.75"/>
    <s v="Emily Dahlen"/>
    <s v="Twenty-First Century Fox, Inc."/>
    <s v="Television Services"/>
    <s v="Consumer Services"/>
    <s v="Altamonte Springs"/>
    <s v="32701"/>
    <s v="Florida"/>
    <s v="South"/>
    <d v="2009-04-10T00:00:00"/>
    <n v="1"/>
    <s v="Training - Javascript"/>
    <s v="Training "/>
    <s v=" Javascript"/>
    <s v="Ethan Bird"/>
    <s v="Frank Mitchell"/>
    <n v="60"/>
    <n v="1"/>
  </r>
  <r>
    <x v="1185"/>
    <n v="8677"/>
    <d v="2012-10-07T00:00:00"/>
    <n v="38"/>
    <n v="7600"/>
    <n v="0.1"/>
    <n v="200"/>
    <n v="6840"/>
    <s v="Speros Pisteka"/>
    <s v="Mattel, Inc."/>
    <s v="Recreational Products/Toys"/>
    <s v="Consumer Non-Durables"/>
    <s v="Hudson"/>
    <s v="03051"/>
    <s v="New Hampshire"/>
    <s v="East"/>
    <d v="2012-10-09T00:00:00"/>
    <n v="2"/>
    <s v="Development - Big Data"/>
    <s v="Development "/>
    <s v=" Big Data"/>
    <s v="Emily Taylor"/>
    <s v="Allen Young"/>
    <n v="62"/>
    <n v="1"/>
  </r>
  <r>
    <x v="1186"/>
    <n v="8678"/>
    <d v="2012-09-30T00:00:00"/>
    <n v="31"/>
    <n v="6200"/>
    <n v="0"/>
    <n v="200"/>
    <n v="6200"/>
    <s v="Ken Leslie"/>
    <s v="Avago Technologies Limited"/>
    <s v="Semiconductors"/>
    <s v="Technology"/>
    <s v="Pine Bluff"/>
    <n v="71603"/>
    <s v="Arkansas"/>
    <s v="South"/>
    <d v="2012-10-05T00:00:00"/>
    <n v="5"/>
    <s v="Development - Big Data"/>
    <s v="Development "/>
    <s v=" Big Data"/>
    <s v="Mason Gibson"/>
    <s v="Frank Mitchell"/>
    <n v="71"/>
    <n v="1"/>
  </r>
  <r>
    <x v="1187"/>
    <n v="8679"/>
    <d v="2012-05-06T00:00:00"/>
    <n v="46"/>
    <n v="5060"/>
    <n v="0.01"/>
    <n v="110"/>
    <n v="5009.3999999999996"/>
    <s v="Roland Sayre"/>
    <s v="Amgen Inc."/>
    <s v="Biotechnology: Biological Products (No Diagnostic Substances)"/>
    <s v="Health Care"/>
    <s v="North Las Vegas"/>
    <n v="89031"/>
    <s v="Nevada"/>
    <s v="West"/>
    <d v="2012-05-07T00:00:00"/>
    <n v="1"/>
    <s v="Development - Python"/>
    <s v="Development "/>
    <s v=" Python"/>
    <s v="Emily Taylor"/>
    <s v="Bob Turner"/>
    <n v="62"/>
    <n v="1"/>
  </r>
  <r>
    <x v="1188"/>
    <n v="8704"/>
    <d v="2011-06-30T00:00:00"/>
    <n v="43"/>
    <n v="5160"/>
    <n v="0.01"/>
    <n v="120"/>
    <n v="5108.3999999999996"/>
    <s v="Quincy Patterson"/>
    <s v="Ross Stores, Inc."/>
    <s v="Clothing/Shoe/Accessory Stores"/>
    <s v="Consumer Services"/>
    <s v="Vestavia Hills"/>
    <n v="35216"/>
    <s v="Alabama"/>
    <s v="South"/>
    <d v="2011-07-01T00:00:00"/>
    <n v="1"/>
    <s v="Development - Business Logic"/>
    <s v="Development "/>
    <s v=" Business Logic"/>
    <s v="Jacob Manziel"/>
    <s v="Frank Mitchell"/>
    <n v="57"/>
    <n v="1"/>
  </r>
  <r>
    <x v="1189"/>
    <n v="8704"/>
    <d v="2011-06-30T00:00:00"/>
    <n v="38"/>
    <n v="4560"/>
    <n v="0.08"/>
    <n v="120"/>
    <n v="4195.2"/>
    <s v="Quincy Patterson"/>
    <s v="Ross Stores, Inc."/>
    <s v="Clothing/Shoe/Accessory Stores"/>
    <s v="Consumer Services"/>
    <s v="Vestavia Hills"/>
    <n v="35216"/>
    <s v="Alabama"/>
    <s v="South"/>
    <d v="2011-07-01T00:00:00"/>
    <n v="1"/>
    <s v="Development - Business Logic"/>
    <s v="Development "/>
    <s v=" Business Logic"/>
    <s v="Sophia Dixon"/>
    <s v="Frank Mitchell"/>
    <n v="71"/>
    <n v="1"/>
  </r>
  <r>
    <x v="1190"/>
    <n v="8709"/>
    <d v="2009-03-08T00:00:00"/>
    <n v="50"/>
    <n v="7500"/>
    <n v="7.0000000000000007E-2"/>
    <n v="150"/>
    <n v="6974.9999999999991"/>
    <s v="Rose Poddar"/>
    <s v="Amazon.com, Inc."/>
    <s v="Catalog/Specialty Distribution"/>
    <s v="Consumer Services"/>
    <s v="Tulsa"/>
    <n v="74133"/>
    <s v="Oklahoma"/>
    <s v="Central"/>
    <d v="2009-03-10T00:00:00"/>
    <n v="2"/>
    <s v="Consulting - Strategy"/>
    <s v="Consulting "/>
    <s v=" Strategy"/>
    <s v="Mia Moore"/>
    <s v="Josh Martinez"/>
    <n v="51"/>
    <n v="1"/>
  </r>
  <r>
    <x v="1191"/>
    <n v="8709"/>
    <d v="2009-03-08T00:00:00"/>
    <n v="11"/>
    <n v="1650"/>
    <n v="0.1"/>
    <n v="150"/>
    <n v="1485"/>
    <s v="Rose Poddar"/>
    <s v="Amazon.com, Inc."/>
    <s v="Catalog/Specialty Distribution"/>
    <s v="Consumer Services"/>
    <s v="Tulsa"/>
    <n v="74133"/>
    <s v="Oklahoma"/>
    <s v="Central"/>
    <d v="2009-03-11T00:00:00"/>
    <n v="3"/>
    <s v="Consulting - Strategy"/>
    <s v="Consulting "/>
    <s v=" Strategy"/>
    <s v="William Bufont"/>
    <s v="Josh Martinez"/>
    <n v="62"/>
    <n v="1"/>
  </r>
  <r>
    <x v="1192"/>
    <n v="8710"/>
    <d v="2009-01-04T00:00:00"/>
    <n v="17"/>
    <n v="2720"/>
    <n v="0.03"/>
    <n v="160"/>
    <n v="2638.4"/>
    <s v="Tamara O'Brill"/>
    <s v="Symantec Corporation"/>
    <s v="Computer Software: Prepackaged Software"/>
    <s v="Technology"/>
    <s v="Pharr"/>
    <n v="78577"/>
    <s v="Texas"/>
    <s v="Central"/>
    <d v="2009-01-05T00:00:00"/>
    <n v="1"/>
    <s v="Development - Java"/>
    <s v="Development "/>
    <s v=" Java"/>
    <s v="William Bufont"/>
    <s v="Josh Martinez"/>
    <n v="62"/>
    <n v="1"/>
  </r>
  <r>
    <x v="1193"/>
    <n v="8710"/>
    <d v="2009-01-04T00:00:00"/>
    <n v="42"/>
    <n v="4620"/>
    <n v="7.0000000000000007E-2"/>
    <n v="110"/>
    <n v="4296.5999999999995"/>
    <s v="Tamara O'Brill"/>
    <s v="Symantec Corporation"/>
    <s v="Computer Software: Prepackaged Software"/>
    <s v="Technology"/>
    <s v="Pharr"/>
    <n v="78577"/>
    <s v="Texas"/>
    <s v="Central"/>
    <d v="2009-01-06T00:00:00"/>
    <n v="2"/>
    <s v="Development - Python"/>
    <s v="Development "/>
    <s v=" Python"/>
    <s v="Noah Smith"/>
    <s v="Josh Martinez"/>
    <n v="59"/>
    <n v="1"/>
  </r>
  <r>
    <x v="1194"/>
    <n v="8768"/>
    <d v="2011-08-18T00:00:00"/>
    <n v="44"/>
    <n v="6600"/>
    <n v="0.03"/>
    <n v="150"/>
    <n v="6402"/>
    <s v="Resi Gonzalez"/>
    <s v="Symantec Corporation"/>
    <s v="Computer Software: Prepackaged Software"/>
    <s v="Technology"/>
    <s v="Boise"/>
    <n v="83704"/>
    <s v="Idaho"/>
    <s v="West"/>
    <d v="2011-08-19T00:00:00"/>
    <n v="1"/>
    <s v="Consulting - Market Research"/>
    <s v="Consulting "/>
    <s v=" Market Research"/>
    <s v="Olivia Sullivan"/>
    <s v="Bob Turner"/>
    <n v="53"/>
    <n v="1"/>
  </r>
  <r>
    <x v="1195"/>
    <n v="8773"/>
    <d v="2011-10-22T00:00:00"/>
    <n v="5"/>
    <n v="750"/>
    <n v="0.09"/>
    <n v="150"/>
    <n v="682.5"/>
    <s v="Sally Herrera"/>
    <s v="Costco Wholesale Corporation"/>
    <s v="Department/Specialty Retail Stores"/>
    <s v="Consumer Services"/>
    <s v="Mankato"/>
    <n v="56001"/>
    <s v="Minnesota"/>
    <s v="Central"/>
    <d v="2011-10-22T00:00:00"/>
    <n v="0"/>
    <s v="Consulting - Market Research"/>
    <s v="Consulting "/>
    <s v=" Market Research"/>
    <s v="Daniel Tusk"/>
    <s v="Josh Martinez"/>
    <n v="45"/>
    <n v="1"/>
  </r>
  <r>
    <x v="1196"/>
    <n v="8801"/>
    <d v="2012-08-10T00:00:00"/>
    <n v="32"/>
    <n v="4000"/>
    <n v="0"/>
    <n v="125"/>
    <n v="4000"/>
    <s v="Thomas Lomonaco"/>
    <s v="Xilinx, Inc."/>
    <s v="Semiconductors"/>
    <s v="Technology"/>
    <s v="Trenton"/>
    <s v="48183"/>
    <s v="Michigan"/>
    <s v="Central"/>
    <d v="2012-08-15T00:00:00"/>
    <n v="5"/>
    <s v="Training - SQL"/>
    <s v="Training "/>
    <s v=" SQL"/>
    <s v="Michael Alister"/>
    <s v="Josh Martinez"/>
    <n v="68"/>
    <n v="1"/>
  </r>
  <r>
    <x v="1197"/>
    <n v="8801"/>
    <d v="2012-08-10T00:00:00"/>
    <n v="25"/>
    <n v="3750"/>
    <n v="0.06"/>
    <n v="150"/>
    <n v="3525"/>
    <s v="Thomas Lomonaco"/>
    <s v="Xilinx, Inc."/>
    <s v="Semiconductors"/>
    <s v="Technology"/>
    <s v="Trenton"/>
    <s v="48183"/>
    <s v="Michigan"/>
    <s v="Central"/>
    <d v="2012-08-12T00:00:00"/>
    <n v="2"/>
    <s v="Consulting - Market Research"/>
    <s v="Consulting "/>
    <s v=" Market Research"/>
    <s v="Michael Alister"/>
    <s v="Josh Martinez"/>
    <n v="68"/>
    <n v="1"/>
  </r>
  <r>
    <x v="1198"/>
    <n v="8802"/>
    <d v="2011-01-31T00:00:00"/>
    <n v="15"/>
    <n v="2550"/>
    <n v="7.0000000000000007E-2"/>
    <n v="170"/>
    <n v="2371.5"/>
    <s v="Suzanne Molinari"/>
    <s v="Staples, Inc."/>
    <s v="Other Specialty Stores"/>
    <s v="Consumer Services"/>
    <s v="Shreveport"/>
    <n v="71109"/>
    <s v="Louisiana"/>
    <s v="South"/>
    <d v="2011-02-02T00:00:00"/>
    <n v="2"/>
    <s v="Development - .Net"/>
    <s v="Development "/>
    <s v=" .Net"/>
    <s v="Daniel Tusk"/>
    <s v="Frank Mitchell"/>
    <n v="45"/>
    <n v="1"/>
  </r>
  <r>
    <x v="1199"/>
    <n v="8803"/>
    <d v="2012-12-20T00:00:00"/>
    <n v="6"/>
    <n v="1200"/>
    <n v="7.0000000000000007E-2"/>
    <n v="200"/>
    <n v="1116"/>
    <s v="William Jacobs"/>
    <s v="Facebook, Inc."/>
    <s v="Computer Software: Programming, Data Processing"/>
    <s v="Technology"/>
    <s v="Hinesville"/>
    <n v="31313"/>
    <s v="Georgia"/>
    <s v="South"/>
    <d v="2012-12-21T00:00:00"/>
    <n v="1"/>
    <s v="Development - Big Data"/>
    <s v="Development "/>
    <s v=" Big Data"/>
    <s v="Emily Taylor"/>
    <s v="Frank Mitchell"/>
    <n v="62"/>
    <n v="1"/>
  </r>
  <r>
    <x v="1200"/>
    <n v="8803"/>
    <d v="2012-12-20T00:00:00"/>
    <n v="17"/>
    <n v="2720"/>
    <n v="0.02"/>
    <n v="160"/>
    <n v="2665.6"/>
    <s v="William Jacobs"/>
    <s v="Facebook, Inc."/>
    <s v="Computer Software: Programming, Data Processing"/>
    <s v="Technology"/>
    <s v="Kennesaw"/>
    <n v="30144"/>
    <s v="Georgia"/>
    <s v="South"/>
    <d v="2012-12-23T00:00:00"/>
    <n v="3"/>
    <s v="Development - Java"/>
    <s v="Development "/>
    <s v=" Java"/>
    <s v="Olivia Sullivan"/>
    <s v="Frank Mitchell"/>
    <n v="53"/>
    <n v="1"/>
  </r>
  <r>
    <x v="1201"/>
    <n v="8807"/>
    <d v="2010-02-25T00:00:00"/>
    <n v="19"/>
    <n v="2090"/>
    <n v="0.04"/>
    <n v="110"/>
    <n v="2006.3999999999999"/>
    <s v="Natalie Pelletier"/>
    <s v="Costco Wholesale Corporation"/>
    <s v="Department/Specialty Retail Stores"/>
    <s v="Consumer Services"/>
    <s v="Ipswich"/>
    <s v="01938"/>
    <s v="MA"/>
    <s v="East"/>
    <d v="2010-02-27T00:00:00"/>
    <n v="2"/>
    <s v="Development - Python"/>
    <s v="Development "/>
    <s v=" Python"/>
    <s v="Ethan Bird"/>
    <s v="Allen Young"/>
    <n v="60"/>
    <n v="1"/>
  </r>
  <r>
    <x v="1202"/>
    <n v="8807"/>
    <d v="2010-02-25T00:00:00"/>
    <n v="14"/>
    <n v="2100"/>
    <n v="0.08"/>
    <n v="150"/>
    <n v="1932"/>
    <s v="Natalie Pelletier"/>
    <s v="Costco Wholesale Corporation"/>
    <s v="Department/Specialty Retail Stores"/>
    <s v="Consumer Services"/>
    <s v="Norwich"/>
    <s v="06360"/>
    <s v="Connecticut"/>
    <s v="East"/>
    <d v="2010-03-04T00:00:00"/>
    <n v="7"/>
    <s v="Consulting - Market Research"/>
    <s v="Consulting "/>
    <s v=" Market Research"/>
    <s v="Emma Watson"/>
    <s v="Allen Young"/>
    <n v="67"/>
    <n v="1"/>
  </r>
  <r>
    <x v="1203"/>
    <n v="8832"/>
    <d v="2012-02-02T00:00:00"/>
    <n v="39"/>
    <n v="4875"/>
    <n v="0.1"/>
    <n v="125"/>
    <n v="4387.5"/>
    <s v="Giulietta Ferguson"/>
    <s v="Symantec Corporation"/>
    <s v="Computer Software: Prepackaged Software"/>
    <s v="Technology"/>
    <s v="Menlo Park"/>
    <n v="94025"/>
    <s v="California"/>
    <s v="West"/>
    <d v="2012-02-06T00:00:00"/>
    <n v="4"/>
    <s v="Training - SQL"/>
    <s v="Training "/>
    <s v=" SQL"/>
    <s v="Jacob Manziel"/>
    <s v="Bob Turner"/>
    <n v="57"/>
    <n v="1"/>
  </r>
  <r>
    <x v="1204"/>
    <n v="8833"/>
    <d v="2012-05-04T00:00:00"/>
    <n v="40"/>
    <n v="8000"/>
    <n v="0"/>
    <n v="200"/>
    <n v="8000"/>
    <s v="Nicole Sweed"/>
    <s v="Expeditors International of Washington, Inc."/>
    <s v="Oil Refining/Marketing"/>
    <s v="Transportation"/>
    <s v="Kankakee"/>
    <n v="60901"/>
    <s v="Illinois"/>
    <s v="Central"/>
    <d v="2012-05-08T00:00:00"/>
    <n v="4"/>
    <s v="Development - Big Data"/>
    <s v="Development "/>
    <s v=" Big Data"/>
    <s v="Jayden Hamilton"/>
    <s v="Josh Martinez"/>
    <n v="71"/>
    <n v="1"/>
  </r>
  <r>
    <x v="1205"/>
    <n v="8834"/>
    <d v="2010-11-08T00:00:00"/>
    <n v="45"/>
    <n v="6750"/>
    <n v="0.08"/>
    <n v="150"/>
    <n v="6210"/>
    <s v="Ken Odegard"/>
    <s v="Broadcom Corporation"/>
    <s v="Semiconductors"/>
    <s v="Technology"/>
    <s v="Talladega"/>
    <n v="35160"/>
    <s v="Alabama"/>
    <s v="South"/>
    <d v="2010-11-09T00:00:00"/>
    <n v="1"/>
    <s v="Consulting - Strategy"/>
    <s v="Consulting "/>
    <s v=" Strategy"/>
    <s v="Emily Taylor"/>
    <s v="Frank Mitchell"/>
    <n v="62"/>
    <n v="1"/>
  </r>
  <r>
    <x v="1206"/>
    <n v="8834"/>
    <d v="2010-11-08T00:00:00"/>
    <n v="1"/>
    <n v="125"/>
    <n v="0.08"/>
    <n v="125"/>
    <n v="115"/>
    <s v="Ken Odegard"/>
    <s v="Broadcom Corporation"/>
    <s v="Semiconductors"/>
    <s v="Technology"/>
    <s v="University City"/>
    <n v="63130"/>
    <s v="MO"/>
    <s v="Central"/>
    <d v="2010-11-09T00:00:00"/>
    <n v="1"/>
    <s v="Training - SQL"/>
    <s v="Training "/>
    <s v=" SQL"/>
    <s v="Madison Hill"/>
    <s v="Josh Martinez"/>
    <n v="58"/>
    <n v="1"/>
  </r>
  <r>
    <x v="1207"/>
    <n v="8835"/>
    <d v="2009-10-13T00:00:00"/>
    <n v="12"/>
    <n v="1500"/>
    <n v="0.05"/>
    <n v="125"/>
    <n v="1425"/>
    <s v="James Knutson"/>
    <s v="Costco Wholesale Corporation"/>
    <s v="Department/Specialty Retail Stores"/>
    <s v="Consumer Services"/>
    <s v="Mansfield"/>
    <n v="76063"/>
    <s v="Texas"/>
    <s v="Central"/>
    <d v="2009-10-14T00:00:00"/>
    <n v="1"/>
    <s v="Training - SQL"/>
    <s v="Training "/>
    <s v=" SQL"/>
    <s v="Mason Gibson"/>
    <s v="Josh Martinez"/>
    <n v="71"/>
    <n v="1"/>
  </r>
  <r>
    <x v="1208"/>
    <n v="8868"/>
    <d v="2009-01-28T00:00:00"/>
    <n v="3"/>
    <n v="510"/>
    <n v="0.02"/>
    <n v="170"/>
    <n v="499.8"/>
    <s v="Cindy Mathis"/>
    <s v="Liberty Global plc"/>
    <s v="Television Services"/>
    <s v="Consumer Services"/>
    <s v="Oro Valley"/>
    <n v="85737"/>
    <s v="Arizona"/>
    <s v="West"/>
    <d v="2009-02-06T00:00:00"/>
    <n v="9"/>
    <s v="Development - .Net"/>
    <s v="Development "/>
    <s v=" .Net"/>
    <s v="Daniel Tusk"/>
    <s v="Bob Turner"/>
    <n v="45"/>
    <n v="1"/>
  </r>
  <r>
    <x v="1209"/>
    <n v="8868"/>
    <d v="2009-01-28T00:00:00"/>
    <n v="34"/>
    <n v="5440"/>
    <n v="0.03"/>
    <n v="160"/>
    <n v="5276.8"/>
    <s v="Cindy Mathis"/>
    <s v="Liberty Global plc"/>
    <s v="Television Services"/>
    <s v="Consumer Services"/>
    <s v="Oro Valley"/>
    <n v="85737"/>
    <s v="Arizona"/>
    <s v="West"/>
    <d v="2009-02-01T00:00:00"/>
    <n v="4"/>
    <s v="Development - Java"/>
    <s v="Development "/>
    <s v=" Java"/>
    <s v="Michael Alister"/>
    <s v="Bob Turner"/>
    <n v="68"/>
    <n v="1"/>
  </r>
  <r>
    <x v="1210"/>
    <n v="8870"/>
    <d v="2010-03-05T00:00:00"/>
    <n v="15"/>
    <n v="1650"/>
    <n v="7.0000000000000007E-2"/>
    <n v="110"/>
    <n v="1534.5"/>
    <s v="Mathew McNair"/>
    <s v="O'Reilly Automotive, Inc."/>
    <s v="Other Specialty Stores"/>
    <s v="Consumer Services"/>
    <s v="Jamestown"/>
    <n v="14701"/>
    <s v="New York"/>
    <s v="East"/>
    <d v="2010-03-06T00:00:00"/>
    <n v="1"/>
    <s v="Development - Python"/>
    <s v="Development "/>
    <s v=" Python"/>
    <s v="Abigail Young"/>
    <s v="Allen Young"/>
    <n v="50"/>
    <n v="1"/>
  </r>
  <r>
    <x v="1211"/>
    <n v="8901"/>
    <d v="2011-08-20T00:00:00"/>
    <n v="15"/>
    <n v="2250"/>
    <n v="0.09"/>
    <n v="150"/>
    <n v="2047.5"/>
    <s v="Barry Pond"/>
    <s v="Micron Technology, Inc."/>
    <s v="Semiconductors"/>
    <s v="Technology"/>
    <s v="Lawndale"/>
    <n v="90260"/>
    <s v="California"/>
    <s v="West"/>
    <d v="2011-08-27T00:00:00"/>
    <n v="7"/>
    <s v="Consulting - Strategy"/>
    <s v="Consulting "/>
    <s v=" Strategy"/>
    <s v="Sophia Dixon"/>
    <s v="Bob Turner"/>
    <n v="71"/>
    <n v="1"/>
  </r>
  <r>
    <x v="1212"/>
    <n v="8902"/>
    <d v="2011-06-19T00:00:00"/>
    <n v="27"/>
    <n v="2970"/>
    <n v="0.05"/>
    <n v="110"/>
    <n v="2821.5"/>
    <s v="Georgia Flathmann"/>
    <s v="Stericycle, Inc."/>
    <s v="Environmental Services"/>
    <s v="Basic Industries"/>
    <s v="West Valley City"/>
    <n v="84120"/>
    <s v="Utah"/>
    <s v="West"/>
    <d v="2011-06-21T00:00:00"/>
    <n v="2"/>
    <s v="Development - Python"/>
    <s v="Development "/>
    <s v=" Python"/>
    <s v="Abigail Young"/>
    <s v="Bob Turner"/>
    <n v="50"/>
    <n v="1"/>
  </r>
  <r>
    <x v="1213"/>
    <n v="8930"/>
    <d v="2009-05-19T00:00:00"/>
    <n v="14"/>
    <n v="1540"/>
    <n v="0.04"/>
    <n v="110"/>
    <n v="1478.3999999999999"/>
    <s v="Tony Holden"/>
    <s v="CA Inc."/>
    <s v="Computer Software: Prepackaged Software"/>
    <s v="Technology"/>
    <s v="Eureka"/>
    <n v="95501"/>
    <s v="California"/>
    <s v="West"/>
    <d v="2009-05-21T00:00:00"/>
    <n v="2"/>
    <s v="Development - Python"/>
    <s v="Development "/>
    <s v=" Python"/>
    <s v="Isabella Douglas"/>
    <s v="Bob Turner"/>
    <n v="75"/>
    <n v="1"/>
  </r>
  <r>
    <x v="1214"/>
    <n v="8933"/>
    <d v="2010-10-07T00:00:00"/>
    <n v="37"/>
    <n v="5920"/>
    <n v="0.04"/>
    <n v="160"/>
    <n v="5683.2"/>
    <s v="Lori Medina"/>
    <s v="Henry Schein, Inc."/>
    <s v="Medical Specialities"/>
    <s v="Health Care"/>
    <s v="Gadsden"/>
    <n v="35904"/>
    <s v="Alabama"/>
    <s v="South"/>
    <d v="2010-10-08T00:00:00"/>
    <n v="1"/>
    <s v="Development - Java"/>
    <s v="Development "/>
    <s v=" Java"/>
    <s v="William Bufont"/>
    <s v="Frank Mitchell"/>
    <n v="62"/>
    <n v="1"/>
  </r>
  <r>
    <x v="1215"/>
    <n v="8933"/>
    <d v="2010-10-07T00:00:00"/>
    <n v="30"/>
    <n v="3750"/>
    <n v="0.06"/>
    <n v="125"/>
    <n v="3525"/>
    <s v="Lori Medina"/>
    <s v="Henry Schein, Inc."/>
    <s v="Medical Specialities"/>
    <s v="Health Care"/>
    <s v="Gadsden"/>
    <n v="35904"/>
    <s v="Alabama"/>
    <s v="South"/>
    <d v="2010-10-09T00:00:00"/>
    <n v="2"/>
    <s v="Training - SQL"/>
    <s v="Training "/>
    <s v=" SQL"/>
    <s v="Mia Moore"/>
    <s v="Frank Mitchell"/>
    <n v="51"/>
    <n v="1"/>
  </r>
  <r>
    <x v="1216"/>
    <n v="8960"/>
    <d v="2010-06-05T00:00:00"/>
    <n v="46"/>
    <n v="6900"/>
    <n v="7.0000000000000007E-2"/>
    <n v="150"/>
    <n v="6417"/>
    <s v="Christine Edelman"/>
    <s v="Google Inc."/>
    <s v="Computer Software: Programming, Data Processing"/>
    <s v="Technology"/>
    <s v="Spring"/>
    <n v="77373"/>
    <s v="Texas"/>
    <s v="Central"/>
    <d v="2010-06-07T00:00:00"/>
    <n v="2"/>
    <s v="Consulting - Business Model"/>
    <s v="Consulting "/>
    <s v=" Business Model"/>
    <s v="Isabella Douglas"/>
    <s v="Josh Martinez"/>
    <n v="75"/>
    <n v="1"/>
  </r>
  <r>
    <x v="1217"/>
    <n v="8960"/>
    <d v="2010-06-05T00:00:00"/>
    <n v="15"/>
    <n v="2250"/>
    <n v="0.01"/>
    <n v="150"/>
    <n v="2227.5"/>
    <s v="Christine Edelman"/>
    <s v="Google Inc."/>
    <s v="Computer Software: Programming, Data Processing"/>
    <s v="Technology"/>
    <s v="Spring"/>
    <n v="77373"/>
    <s v="Texas"/>
    <s v="Central"/>
    <d v="2010-06-07T00:00:00"/>
    <n v="2"/>
    <s v="Consulting - Market Research"/>
    <s v="Consulting "/>
    <s v=" Market Research"/>
    <s v="Mia Moore"/>
    <s v="Josh Martinez"/>
    <n v="51"/>
    <n v="1"/>
  </r>
  <r>
    <x v="1218"/>
    <n v="8961"/>
    <d v="2011-06-28T00:00:00"/>
    <n v="48"/>
    <n v="6000"/>
    <n v="0.08"/>
    <n v="125"/>
    <n v="5520"/>
    <s v="Jessica Thornton"/>
    <s v="Garmin Ltd."/>
    <s v="Industrial Machinery/Components"/>
    <s v="Capital Goods"/>
    <s v="Laramie"/>
    <n v="82070"/>
    <s v="Wyoming"/>
    <s v="West"/>
    <d v="2011-07-03T00:00:00"/>
    <n v="5"/>
    <s v="Training - Javascript"/>
    <s v="Training "/>
    <s v=" Javascript"/>
    <s v="Elizabeth Carter"/>
    <s v="Bob Turner"/>
    <n v="52"/>
    <n v="1"/>
  </r>
  <r>
    <x v="1219"/>
    <n v="8961"/>
    <d v="2011-06-28T00:00:00"/>
    <n v="15"/>
    <n v="2250"/>
    <n v="0"/>
    <n v="150"/>
    <n v="2250"/>
    <s v="Jessica Thornton"/>
    <s v="Garmin Ltd."/>
    <s v="Industrial Machinery/Components"/>
    <s v="Capital Goods"/>
    <s v="McKeesport"/>
    <s v="15131"/>
    <s v="Pennsylvania"/>
    <s v="East"/>
    <d v="2011-07-03T00:00:00"/>
    <n v="5"/>
    <s v="Consulting - Business Model"/>
    <s v="Consulting "/>
    <s v=" Business Model"/>
    <s v="Mia Moore"/>
    <s v="Allen Young"/>
    <n v="51"/>
    <n v="1"/>
  </r>
  <r>
    <x v="1220"/>
    <n v="8992"/>
    <d v="2010-11-12T00:00:00"/>
    <n v="3"/>
    <n v="375"/>
    <n v="0.06"/>
    <n v="125"/>
    <n v="352.5"/>
    <s v="Shahid Bixby"/>
    <s v="Intel Corporation"/>
    <s v="Semiconductors"/>
    <s v="Technology"/>
    <s v="Oak Park"/>
    <n v="48237"/>
    <s v="Michigan"/>
    <s v="Central"/>
    <d v="2010-11-13T00:00:00"/>
    <n v="1"/>
    <s v="Training - Development"/>
    <s v="Training "/>
    <s v=" Development"/>
    <s v="Mason Gibson"/>
    <s v="Josh Martinez"/>
    <n v="71"/>
    <n v="1"/>
  </r>
  <r>
    <x v="1221"/>
    <n v="8992"/>
    <d v="2010-11-12T00:00:00"/>
    <n v="14"/>
    <n v="2100"/>
    <n v="0.08"/>
    <n v="150"/>
    <n v="1932"/>
    <s v="Shahid Bixby"/>
    <s v="Intel Corporation"/>
    <s v="Semiconductors"/>
    <s v="Technology"/>
    <s v="Oak Park"/>
    <n v="48237"/>
    <s v="Michigan"/>
    <s v="Central"/>
    <d v="2010-11-14T00:00:00"/>
    <n v="2"/>
    <s v="Consulting - Market Research"/>
    <s v="Consulting "/>
    <s v=" Market Research"/>
    <s v="Liam Franklin"/>
    <s v="Josh Martinez"/>
    <n v="52"/>
    <n v="1"/>
  </r>
  <r>
    <x v="1222"/>
    <n v="8992"/>
    <d v="2010-11-12T00:00:00"/>
    <n v="18"/>
    <n v="2700"/>
    <n v="0"/>
    <n v="150"/>
    <n v="2700"/>
    <s v="Shahid Bixby"/>
    <s v="Intel Corporation"/>
    <s v="Semiconductors"/>
    <s v="Technology"/>
    <s v="Oak Park"/>
    <n v="48237"/>
    <s v="Michigan"/>
    <s v="Central"/>
    <d v="2010-11-13T00:00:00"/>
    <n v="1"/>
    <s v="Consulting - Market Research"/>
    <s v="Consulting "/>
    <s v=" Market Research"/>
    <s v="Elizabeth Carter"/>
    <s v="Josh Martinez"/>
    <n v="52"/>
    <n v="1"/>
  </r>
  <r>
    <x v="1223"/>
    <n v="8993"/>
    <d v="2011-05-28T00:00:00"/>
    <n v="41"/>
    <n v="8200"/>
    <n v="0.02"/>
    <n v="200"/>
    <n v="8036"/>
    <s v="Stewart Kelly"/>
    <s v="PACCAR Inc."/>
    <s v="Auto Manufacturing"/>
    <s v="Capital Goods"/>
    <s v="Sarasota"/>
    <n v="34239"/>
    <s v="Florida"/>
    <s v="South"/>
    <d v="2011-05-30T00:00:00"/>
    <n v="2"/>
    <s v="Development - Scala"/>
    <s v="Development "/>
    <s v=" Scala"/>
    <s v="Liam Franklin"/>
    <s v="Frank Mitchell"/>
    <n v="52"/>
    <n v="1"/>
  </r>
  <r>
    <x v="1224"/>
    <n v="8994"/>
    <d v="2009-04-07T00:00:00"/>
    <n v="36"/>
    <n v="5400"/>
    <n v="0.1"/>
    <n v="150"/>
    <n v="4860"/>
    <s v="Christopher Swint"/>
    <s v="Intel Corporation"/>
    <s v="Semiconductors"/>
    <s v="Technology"/>
    <s v="Crown Point"/>
    <n v="46307"/>
    <s v="Indiana"/>
    <s v="Central"/>
    <d v="2009-04-09T00:00:00"/>
    <n v="2"/>
    <s v="Consulting - Business Model"/>
    <s v="Consulting "/>
    <s v=" Business Model"/>
    <s v="Jayden Hamilton"/>
    <s v="Josh Martinez"/>
    <n v="71"/>
    <n v="1"/>
  </r>
  <r>
    <x v="1225"/>
    <n v="8995"/>
    <d v="2011-05-17T00:00:00"/>
    <n v="5"/>
    <n v="800"/>
    <n v="0.08"/>
    <n v="160"/>
    <n v="736"/>
    <s v="Beth Sumrall"/>
    <s v="Sigma-Aldrich Corporation"/>
    <s v="Specialty Chemicals"/>
    <s v="Consumer Durables"/>
    <s v="Batavia"/>
    <n v="60510"/>
    <s v="Illinois"/>
    <s v="Central"/>
    <d v="2011-05-18T00:00:00"/>
    <n v="1"/>
    <s v="Development - Java"/>
    <s v="Development "/>
    <s v=" Java"/>
    <s v="Olivia Sullivan"/>
    <s v="Josh Martinez"/>
    <n v="53"/>
    <n v="1"/>
  </r>
  <r>
    <x v="1226"/>
    <n v="8995"/>
    <d v="2011-05-17T00:00:00"/>
    <n v="41"/>
    <n v="4510"/>
    <n v="0.1"/>
    <n v="110"/>
    <n v="4059"/>
    <s v="Beth Sumrall"/>
    <s v="Sigma-Aldrich Corporation"/>
    <s v="Specialty Chemicals"/>
    <s v="Consumer Durables"/>
    <s v="Batavia"/>
    <n v="60510"/>
    <s v="Illinois"/>
    <s v="Central"/>
    <d v="2011-05-18T00:00:00"/>
    <n v="1"/>
    <s v="Development - Python"/>
    <s v="Development "/>
    <s v=" Python"/>
    <s v="Noah Smith"/>
    <s v="Josh Martinez"/>
    <n v="59"/>
    <n v="1"/>
  </r>
  <r>
    <x v="1227"/>
    <n v="8995"/>
    <d v="2011-05-17T00:00:00"/>
    <n v="35"/>
    <n v="4375"/>
    <n v="0.08"/>
    <n v="125"/>
    <n v="4025"/>
    <s v="Beth Sumrall"/>
    <s v="Sigma-Aldrich Corporation"/>
    <s v="Specialty Chemicals"/>
    <s v="Consumer Durables"/>
    <s v="Belleville"/>
    <n v="62223"/>
    <s v="Illinois"/>
    <s v="Central"/>
    <d v="2011-05-18T00:00:00"/>
    <n v="1"/>
    <s v="Training - SQL"/>
    <s v="Training "/>
    <s v=" SQL"/>
    <s v="Elizabeth Carter"/>
    <s v="Josh Martinez"/>
    <n v="52"/>
    <n v="1"/>
  </r>
  <r>
    <x v="1228"/>
    <n v="8995"/>
    <d v="2011-05-17T00:00:00"/>
    <n v="42"/>
    <n v="4620"/>
    <n v="7.0000000000000007E-2"/>
    <n v="110"/>
    <n v="4296.5999999999995"/>
    <s v="Beth Sumrall"/>
    <s v="Sigma-Aldrich Corporation"/>
    <s v="Specialty Chemicals"/>
    <s v="Consumer Durables"/>
    <s v="Belleville"/>
    <n v="62223"/>
    <s v="Illinois"/>
    <s v="Central"/>
    <d v="2011-05-18T00:00:00"/>
    <n v="1"/>
    <s v="Development - Python"/>
    <s v="Development "/>
    <s v=" Python"/>
    <s v="Daniel Tusk"/>
    <s v="Josh Martinez"/>
    <n v="45"/>
    <n v="1"/>
  </r>
  <r>
    <x v="1229"/>
    <n v="8995"/>
    <d v="2011-05-17T00:00:00"/>
    <n v="46"/>
    <n v="6440"/>
    <n v="0.01"/>
    <n v="140"/>
    <n v="6375.6"/>
    <s v="Beth Sumrall"/>
    <s v="Sigma-Aldrich Corporation"/>
    <s v="Specialty Chemicals"/>
    <s v="Consumer Durables"/>
    <s v="Belleville"/>
    <n v="62223"/>
    <s v="Illinois"/>
    <s v="Central"/>
    <d v="2011-05-19T00:00:00"/>
    <n v="2"/>
    <s v="Development - Database"/>
    <s v="Development "/>
    <s v=" Database"/>
    <s v="Ethan Bird"/>
    <s v="Josh Martinez"/>
    <n v="60"/>
    <n v="1"/>
  </r>
  <r>
    <x v="1230"/>
    <n v="8996"/>
    <d v="2011-06-02T00:00:00"/>
    <n v="13"/>
    <n v="1950"/>
    <n v="0.02"/>
    <n v="150"/>
    <n v="1911"/>
    <s v="Tanja Collins"/>
    <s v="Tesla Motors, Inc."/>
    <s v="Auto Manufacturing"/>
    <s v="Capital Goods"/>
    <s v="Saint Petersburg"/>
    <n v="33710"/>
    <s v="Florida"/>
    <s v="South"/>
    <d v="2011-06-06T00:00:00"/>
    <n v="4"/>
    <s v="Consulting - Market Research"/>
    <s v="Consulting "/>
    <s v=" Market Research"/>
    <s v="Alexander Edison"/>
    <s v="Frank Mitchell"/>
    <n v="70"/>
    <n v="1"/>
  </r>
  <r>
    <x v="1231"/>
    <n v="8997"/>
    <d v="2009-07-01T00:00:00"/>
    <n v="40"/>
    <n v="6000"/>
    <n v="0.04"/>
    <n v="150"/>
    <n v="5760"/>
    <s v="Tony Lucas"/>
    <s v="Celgene Corporation"/>
    <s v="Major Pharmaceuticals"/>
    <s v="Health Care"/>
    <s v="Mount Vernon"/>
    <n v="98273"/>
    <s v="Washington"/>
    <s v="West"/>
    <d v="2009-07-05T00:00:00"/>
    <n v="4"/>
    <s v="Consulting - Compensation"/>
    <s v="Consulting "/>
    <s v=" Compensation"/>
    <s v="Liam Franklin"/>
    <s v="Bob Turner"/>
    <n v="52"/>
    <n v="1"/>
  </r>
  <r>
    <x v="1232"/>
    <n v="8997"/>
    <d v="2009-07-01T00:00:00"/>
    <n v="20"/>
    <n v="2400"/>
    <n v="0.01"/>
    <n v="120"/>
    <n v="2376"/>
    <s v="Tony Lucas"/>
    <s v="Celgene Corporation"/>
    <s v="Major Pharmaceuticals"/>
    <s v="Health Care"/>
    <s v="Mount Vernon"/>
    <n v="98273"/>
    <s v="Washington"/>
    <s v="West"/>
    <d v="2009-07-10T00:00:00"/>
    <n v="9"/>
    <s v="Development - Business Logic"/>
    <s v="Development "/>
    <s v=" Business Logic"/>
    <s v="Daniel Tusk"/>
    <s v="Bob Turner"/>
    <n v="45"/>
    <n v="1"/>
  </r>
  <r>
    <x v="1233"/>
    <n v="8998"/>
    <d v="2010-01-03T00:00:00"/>
    <n v="37"/>
    <n v="6290"/>
    <n v="7.0000000000000007E-2"/>
    <n v="170"/>
    <n v="5849.7"/>
    <s v="Linda Brennan"/>
    <s v="Electronic Arts Inc."/>
    <s v="Computer Software: Prepackaged Software"/>
    <s v="Technology"/>
    <s v="Oviedo"/>
    <n v="32765"/>
    <s v="Florida"/>
    <s v="South"/>
    <d v="2010-01-07T00:00:00"/>
    <n v="4"/>
    <s v="Development - .Net"/>
    <s v="Development "/>
    <s v=" .Net"/>
    <s v="Elizabeth Carter"/>
    <s v="Frank Mitchell"/>
    <n v="52"/>
    <n v="1"/>
  </r>
  <r>
    <x v="1234"/>
    <n v="8998"/>
    <d v="2010-01-03T00:00:00"/>
    <n v="12"/>
    <n v="1800"/>
    <n v="0.01"/>
    <n v="150"/>
    <n v="1782"/>
    <s v="Linda Brennan"/>
    <s v="Electronic Arts Inc."/>
    <s v="Computer Software: Prepackaged Software"/>
    <s v="Technology"/>
    <s v="Oviedo"/>
    <n v="32765"/>
    <s v="Florida"/>
    <s v="South"/>
    <d v="2010-01-05T00:00:00"/>
    <n v="2"/>
    <s v="Consulting - Business Model"/>
    <s v="Consulting "/>
    <s v=" Business Model"/>
    <s v="Ethan Bird"/>
    <s v="Frank Mitchell"/>
    <n v="60"/>
    <n v="1"/>
  </r>
  <r>
    <x v="1235"/>
    <n v="8998"/>
    <d v="2010-01-03T00:00:00"/>
    <n v="13"/>
    <n v="2600"/>
    <n v="0.04"/>
    <n v="200"/>
    <n v="2496"/>
    <s v="Linda Brennan"/>
    <s v="Electronic Arts Inc."/>
    <s v="Computer Software: Prepackaged Software"/>
    <s v="Technology"/>
    <s v="Oviedo"/>
    <n v="32765"/>
    <s v="Florida"/>
    <s v="South"/>
    <d v="2010-01-08T00:00:00"/>
    <n v="5"/>
    <s v="Development - Big Data"/>
    <s v="Development "/>
    <s v=" Big Data"/>
    <s v="Emma Watson"/>
    <s v="Frank Mitchell"/>
    <n v="67"/>
    <n v="1"/>
  </r>
  <r>
    <x v="1236"/>
    <n v="8999"/>
    <d v="2009-06-12T00:00:00"/>
    <n v="28"/>
    <n v="3080"/>
    <n v="0"/>
    <n v="110"/>
    <n v="3080"/>
    <s v="Julia Shagiari"/>
    <s v="SBA Communications Corporation"/>
    <s v="Telecommunications Equipment"/>
    <s v="Consumer Services"/>
    <s v="San Carlos"/>
    <n v="94070"/>
    <s v="California"/>
    <s v="West"/>
    <d v="2009-06-14T00:00:00"/>
    <n v="2"/>
    <s v="Development - Python"/>
    <s v="Development "/>
    <s v=" Python"/>
    <s v="Jayden Hamilton"/>
    <s v="Bob Turner"/>
    <n v="71"/>
    <n v="1"/>
  </r>
  <r>
    <x v="1237"/>
    <n v="9024"/>
    <d v="2012-06-02T00:00:00"/>
    <n v="2"/>
    <n v="220"/>
    <n v="0.03"/>
    <n v="110"/>
    <n v="213.4"/>
    <s v="Katherine Ballard"/>
    <s v="Yahoo! Inc."/>
    <s v="EDP Services"/>
    <s v="Technology"/>
    <s v="Bedford"/>
    <s v="03110"/>
    <s v="New Hampshire"/>
    <s v="East"/>
    <d v="2012-06-03T00:00:00"/>
    <n v="1"/>
    <s v="Development - Python"/>
    <s v="Development "/>
    <s v=" Python"/>
    <s v="Isabella Douglas"/>
    <s v="Allen Young"/>
    <n v="75"/>
    <n v="1"/>
  </r>
  <r>
    <x v="1238"/>
    <n v="9024"/>
    <d v="2012-06-02T00:00:00"/>
    <n v="44"/>
    <n v="6600"/>
    <n v="7.0000000000000007E-2"/>
    <n v="150"/>
    <n v="6138"/>
    <s v="Katherine Ballard"/>
    <s v="Yahoo! Inc."/>
    <s v="EDP Services"/>
    <s v="Technology"/>
    <s v="Grafton"/>
    <s v="01519"/>
    <s v="MA"/>
    <s v="East"/>
    <d v="2012-06-02T00:00:00"/>
    <n v="0"/>
    <s v="Consulting - Market Research"/>
    <s v="Consulting "/>
    <s v=" Market Research"/>
    <s v="Liam Franklin"/>
    <s v="Allen Young"/>
    <n v="52"/>
    <n v="1"/>
  </r>
  <r>
    <x v="1239"/>
    <n v="9024"/>
    <d v="2012-06-02T00:00:00"/>
    <n v="30"/>
    <n v="4500"/>
    <n v="0.09"/>
    <n v="150"/>
    <n v="4095"/>
    <s v="Katherine Ballard"/>
    <s v="Yahoo! Inc."/>
    <s v="EDP Services"/>
    <s v="Technology"/>
    <s v="Roselle"/>
    <s v="07203"/>
    <s v="New Jersey"/>
    <s v="East"/>
    <d v="2012-06-04T00:00:00"/>
    <n v="2"/>
    <s v="Consulting - Business Model"/>
    <s v="Consulting "/>
    <s v=" Business Model"/>
    <s v="Abigail Young"/>
    <s v="Allen Young"/>
    <n v="50"/>
    <n v="1"/>
  </r>
  <r>
    <x v="1240"/>
    <n v="9027"/>
    <d v="2011-09-02T00:00:00"/>
    <n v="30"/>
    <n v="4500"/>
    <n v="0.05"/>
    <n v="150"/>
    <n v="4275"/>
    <s v="Roy Flanagan"/>
    <s v="Baidu, Inc."/>
    <s v="Computer Software: Programming, Data Processing"/>
    <s v="Technology"/>
    <s v="Munster"/>
    <n v="46321"/>
    <s v="Indiana"/>
    <s v="Central"/>
    <d v="2011-09-11T00:00:00"/>
    <n v="9"/>
    <s v="Consulting - Market Research"/>
    <s v="Consulting "/>
    <s v=" Market Research"/>
    <s v="Ethan Bird"/>
    <s v="Josh Martinez"/>
    <n v="60"/>
    <n v="1"/>
  </r>
  <r>
    <x v="1241"/>
    <n v="9028"/>
    <d v="2010-12-21T00:00:00"/>
    <n v="48"/>
    <n v="7200"/>
    <n v="0.04"/>
    <n v="150"/>
    <n v="6912"/>
    <s v="Michael Dominguez"/>
    <s v="Western Digital Corporation"/>
    <s v="Electronic Components"/>
    <s v="Technology"/>
    <s v="Watertown"/>
    <s v="57201"/>
    <s v="South Dakota"/>
    <s v="Central"/>
    <d v="2010-12-25T00:00:00"/>
    <n v="4"/>
    <s v="Consulting - Strategy"/>
    <s v="Consulting "/>
    <s v=" Strategy"/>
    <s v="Isabella Douglas"/>
    <s v="Josh Martinez"/>
    <n v="75"/>
    <n v="1"/>
  </r>
  <r>
    <x v="1242"/>
    <n v="9057"/>
    <d v="2009-11-04T00:00:00"/>
    <n v="20"/>
    <n v="2500"/>
    <n v="0.01"/>
    <n v="125"/>
    <n v="2475"/>
    <s v="Michael Bergman"/>
    <s v="Vodafone Group Plc"/>
    <s v="Telecommunications Equipment"/>
    <s v="Public Utilities"/>
    <s v="Burnsville"/>
    <n v="55337"/>
    <s v="Minnesota"/>
    <s v="Central"/>
    <d v="2009-11-04T00:00:00"/>
    <n v="0"/>
    <s v="Training - SQL"/>
    <s v="Training "/>
    <s v=" SQL"/>
    <s v="Isabella Douglas"/>
    <s v="Josh Martinez"/>
    <n v="75"/>
    <n v="1"/>
  </r>
  <r>
    <x v="1243"/>
    <n v="9062"/>
    <d v="2011-03-20T00:00:00"/>
    <n v="32"/>
    <n v="4480"/>
    <n v="0.06"/>
    <n v="140"/>
    <n v="4211.2"/>
    <s v="Eric Dilbeck"/>
    <s v="Google Inc."/>
    <s v="Computer Software: Programming, Data Processing"/>
    <s v="Technology"/>
    <s v="Biddeford"/>
    <s v="04005"/>
    <s v="Maine"/>
    <s v="East"/>
    <d v="2011-03-21T00:00:00"/>
    <n v="1"/>
    <s v="Development - Database"/>
    <s v="Development "/>
    <s v=" Database"/>
    <s v="Daniel Tusk"/>
    <s v="Allen Young"/>
    <n v="45"/>
    <n v="1"/>
  </r>
  <r>
    <x v="1244"/>
    <n v="9062"/>
    <d v="2011-03-20T00:00:00"/>
    <n v="19"/>
    <n v="2375"/>
    <n v="0.06"/>
    <n v="125"/>
    <n v="2232.5"/>
    <s v="Eric Dilbeck"/>
    <s v="Google Inc."/>
    <s v="Computer Software: Programming, Data Processing"/>
    <s v="Technology"/>
    <s v="Torrington"/>
    <s v="06790"/>
    <s v="Connecticut"/>
    <s v="East"/>
    <d v="2011-03-23T00:00:00"/>
    <n v="3"/>
    <s v="Training - SQL"/>
    <s v="Training "/>
    <s v=" SQL"/>
    <s v="Alexander Edison"/>
    <s v="Allen Young"/>
    <n v="70"/>
    <n v="1"/>
  </r>
  <r>
    <x v="1245"/>
    <n v="9088"/>
    <d v="2009-06-22T00:00:00"/>
    <n v="50"/>
    <n v="8000"/>
    <n v="0.03"/>
    <n v="160"/>
    <n v="7760"/>
    <s v="Russell Redmond"/>
    <s v="Cerner Corporation"/>
    <s v="EDP Services"/>
    <s v="Technology"/>
    <s v="La Vista"/>
    <s v="68128"/>
    <s v="Nebraska"/>
    <s v="Central"/>
    <d v="2009-06-24T00:00:00"/>
    <n v="2"/>
    <s v="Development - Java"/>
    <s v="Development "/>
    <s v=" Java"/>
    <s v="Liam Franklin"/>
    <s v="Josh Martinez"/>
    <n v="52"/>
    <n v="1"/>
  </r>
  <r>
    <x v="1246"/>
    <n v="9088"/>
    <d v="2009-06-22T00:00:00"/>
    <n v="31"/>
    <n v="4650"/>
    <n v="0.09"/>
    <n v="150"/>
    <n v="4231.5"/>
    <s v="Russell Redmond"/>
    <s v="Cerner Corporation"/>
    <s v="EDP Services"/>
    <s v="Technology"/>
    <s v="La Vista"/>
    <s v="68128"/>
    <s v="Nebraska"/>
    <s v="Central"/>
    <d v="2009-06-24T00:00:00"/>
    <n v="2"/>
    <s v="Consulting - Market Research"/>
    <s v="Consulting "/>
    <s v=" Market Research"/>
    <s v="Mia Moore"/>
    <s v="Josh Martinez"/>
    <n v="51"/>
    <n v="1"/>
  </r>
  <r>
    <x v="1247"/>
    <n v="9089"/>
    <d v="2010-05-23T00:00:00"/>
    <n v="8"/>
    <n v="1200"/>
    <n v="0.1"/>
    <n v="150"/>
    <n v="1080"/>
    <s v="Steven Murray"/>
    <s v="NXP Semiconductors N.V."/>
    <s v="Semiconductors"/>
    <s v="Technology"/>
    <s v="Lacey"/>
    <n v="98503"/>
    <s v="Washington"/>
    <s v="West"/>
    <d v="2010-05-24T00:00:00"/>
    <n v="1"/>
    <s v="Consulting - Market Research"/>
    <s v="Consulting "/>
    <s v=" Market Research"/>
    <s v="Ava Wilson"/>
    <s v="Bob Turner"/>
    <n v="67"/>
    <n v="1"/>
  </r>
  <r>
    <x v="1248"/>
    <n v="9091"/>
    <d v="2010-11-11T00:00:00"/>
    <n v="42"/>
    <n v="5250"/>
    <n v="0.05"/>
    <n v="125"/>
    <n v="4987.5"/>
    <s v="Adam Phonely"/>
    <s v="Automatic Data Processing, Inc."/>
    <s v="EDP Services"/>
    <s v="Technology"/>
    <s v="Laguna Hills"/>
    <n v="92653"/>
    <s v="California"/>
    <s v="West"/>
    <d v="2010-11-12T00:00:00"/>
    <n v="1"/>
    <s v="Training - SQL"/>
    <s v="Training "/>
    <s v=" SQL"/>
    <s v="Noah Smith"/>
    <s v="Bob Turner"/>
    <n v="59"/>
    <n v="1"/>
  </r>
  <r>
    <x v="1249"/>
    <n v="9091"/>
    <d v="2010-11-11T00:00:00"/>
    <n v="44"/>
    <n v="4840"/>
    <n v="0"/>
    <n v="110"/>
    <n v="4840"/>
    <s v="Adam Phonely"/>
    <s v="Automatic Data Processing, Inc."/>
    <s v="EDP Services"/>
    <s v="Technology"/>
    <s v="Laguna Hills"/>
    <n v="92653"/>
    <s v="California"/>
    <s v="West"/>
    <d v="2010-11-12T00:00:00"/>
    <n v="1"/>
    <s v="Development - Python"/>
    <s v="Development "/>
    <s v=" Python"/>
    <s v="Emily Taylor"/>
    <s v="Bob Turner"/>
    <n v="62"/>
    <n v="1"/>
  </r>
  <r>
    <x v="1250"/>
    <n v="9092"/>
    <d v="2009-07-24T00:00:00"/>
    <n v="33"/>
    <n v="6600"/>
    <n v="0"/>
    <n v="200"/>
    <n v="6600"/>
    <s v="Jeremy Nguyen"/>
    <s v="Google Inc."/>
    <s v="Computer Software: Programming, Data Processing"/>
    <s v="Technology"/>
    <s v="Thousand Oaks"/>
    <n v="91360"/>
    <s v="California"/>
    <s v="West"/>
    <d v="2009-07-25T00:00:00"/>
    <n v="1"/>
    <s v="Development - Big Data"/>
    <s v="Development "/>
    <s v=" Big Data"/>
    <s v="William Bufont"/>
    <s v="Bob Turner"/>
    <n v="62"/>
    <n v="1"/>
  </r>
  <r>
    <x v="1251"/>
    <n v="9092"/>
    <d v="2009-07-24T00:00:00"/>
    <n v="8"/>
    <n v="1200"/>
    <n v="0.1"/>
    <n v="150"/>
    <n v="1080"/>
    <s v="Jeremy Nguyen"/>
    <s v="Google Inc."/>
    <s v="Computer Software: Programming, Data Processing"/>
    <s v="Technology"/>
    <s v="Thousand Oaks"/>
    <n v="91360"/>
    <s v="California"/>
    <s v="West"/>
    <d v="2009-07-25T00:00:00"/>
    <n v="1"/>
    <s v="Consulting - Market Research"/>
    <s v="Consulting "/>
    <s v=" Market Research"/>
    <s v="Abigail Young"/>
    <s v="Bob Turner"/>
    <n v="50"/>
    <n v="1"/>
  </r>
  <r>
    <x v="1252"/>
    <n v="9093"/>
    <d v="2011-12-09T00:00:00"/>
    <n v="36"/>
    <n v="5400"/>
    <n v="0.1"/>
    <n v="150"/>
    <n v="4860"/>
    <s v="Cyra Goldwyn"/>
    <s v="Liberty Interactive Corporation"/>
    <s v="Catalog/Specialty Distribution"/>
    <s v="Consumer Services"/>
    <s v="Hacienda Heights"/>
    <n v="91745"/>
    <s v="California"/>
    <s v="West"/>
    <d v="2011-12-09T00:00:00"/>
    <n v="0"/>
    <s v="Consulting - Business Model"/>
    <s v="Consulting "/>
    <s v=" Business Model"/>
    <s v="Emma Watson"/>
    <s v="Bob Turner"/>
    <n v="67"/>
    <n v="1"/>
  </r>
  <r>
    <x v="1253"/>
    <n v="9095"/>
    <d v="2011-06-10T00:00:00"/>
    <n v="23"/>
    <n v="4600"/>
    <n v="0.03"/>
    <n v="200"/>
    <n v="4462"/>
    <s v="Tracy Haushalter"/>
    <s v="C.H. Robinson Worldwide, Inc."/>
    <s v="Oil Refining/Marketing"/>
    <s v="Transportation"/>
    <s v="Florence"/>
    <n v="29501"/>
    <s v="South Carolina"/>
    <s v="South"/>
    <d v="2011-06-12T00:00:00"/>
    <n v="2"/>
    <s v="Development - Big Data"/>
    <s v="Development "/>
    <s v=" Big Data"/>
    <s v="Ethan Bird"/>
    <s v="Frank Mitchell"/>
    <n v="60"/>
    <n v="1"/>
  </r>
  <r>
    <x v="1254"/>
    <n v="9123"/>
    <d v="2010-06-26T00:00:00"/>
    <n v="27"/>
    <n v="5400"/>
    <n v="7.0000000000000007E-2"/>
    <n v="200"/>
    <n v="5022"/>
    <s v="Matt Miller"/>
    <s v="PACCAR Inc."/>
    <s v="Auto Manufacturing"/>
    <s v="Capital Goods"/>
    <s v="Iowa City"/>
    <n v="52240"/>
    <s v="Iowa"/>
    <s v="Central"/>
    <d v="2010-06-27T00:00:00"/>
    <n v="1"/>
    <s v="Development - Big Data"/>
    <s v="Development "/>
    <s v=" Big Data"/>
    <s v="Jayden Hamilton"/>
    <s v="Josh Martinez"/>
    <n v="71"/>
    <n v="1"/>
  </r>
  <r>
    <x v="1255"/>
    <n v="9124"/>
    <d v="2011-10-16T00:00:00"/>
    <n v="17"/>
    <n v="2550"/>
    <n v="0.04"/>
    <n v="150"/>
    <n v="2448"/>
    <s v="Henry Katz"/>
    <s v="Activision Blizzard, Inc"/>
    <s v="Computer Software: Prepackaged Software"/>
    <s v="Technology"/>
    <s v="Coral Springs"/>
    <n v="33065"/>
    <s v="Florida"/>
    <s v="South"/>
    <d v="2011-10-16T00:00:00"/>
    <n v="0"/>
    <s v="Consulting - Business Model"/>
    <s v="Consulting "/>
    <s v=" Business Model"/>
    <s v="Madison Hill"/>
    <s v="Frank Mitchell"/>
    <n v="58"/>
    <n v="1"/>
  </r>
  <r>
    <x v="1256"/>
    <n v="9124"/>
    <d v="2011-10-16T00:00:00"/>
    <n v="29"/>
    <n v="3190"/>
    <n v="0.01"/>
    <n v="110"/>
    <n v="3158.1"/>
    <s v="Henry Katz"/>
    <s v="Activision Blizzard, Inc"/>
    <s v="Computer Software: Prepackaged Software"/>
    <s v="Technology"/>
    <s v="Coral Springs"/>
    <n v="33065"/>
    <s v="Florida"/>
    <s v="South"/>
    <d v="2011-10-21T00:00:00"/>
    <n v="5"/>
    <s v="Development - Python"/>
    <s v="Development "/>
    <s v=" Python"/>
    <s v="Ava Wilson"/>
    <s v="Frank Mitchell"/>
    <n v="67"/>
    <n v="1"/>
  </r>
  <r>
    <x v="1257"/>
    <n v="9126"/>
    <d v="2009-11-17T00:00:00"/>
    <n v="47"/>
    <n v="7990"/>
    <n v="0.04"/>
    <n v="170"/>
    <n v="7670.4"/>
    <s v="Sylvia Gastineau"/>
    <s v="Stericycle, Inc."/>
    <s v="Environmental Services"/>
    <s v="Basic Industries"/>
    <s v="Mundelein"/>
    <n v="60060"/>
    <s v="Illinois"/>
    <s v="Central"/>
    <d v="2009-11-18T00:00:00"/>
    <n v="1"/>
    <s v="Development - .Net"/>
    <s v="Development "/>
    <s v=" .Net"/>
    <s v="Isabella Douglas"/>
    <s v="Josh Martinez"/>
    <n v="75"/>
    <n v="1"/>
  </r>
  <r>
    <x v="1258"/>
    <n v="9127"/>
    <d v="2011-10-10T00:00:00"/>
    <n v="7"/>
    <n v="1400"/>
    <n v="0.04"/>
    <n v="200"/>
    <n v="1344"/>
    <s v="Bryan Hirsh"/>
    <s v="Amazon.com, Inc."/>
    <s v="Catalog/Specialty Distribution"/>
    <s v="Consumer Services"/>
    <s v="Urbana"/>
    <n v="61801"/>
    <s v="Illinois"/>
    <s v="Central"/>
    <d v="2011-10-12T00:00:00"/>
    <n v="2"/>
    <s v="Development - Big Data"/>
    <s v="Development "/>
    <s v=" Big Data"/>
    <s v="Ethan Bird"/>
    <s v="Josh Martinez"/>
    <n v="60"/>
    <n v="1"/>
  </r>
  <r>
    <x v="1259"/>
    <n v="9152"/>
    <d v="2010-08-20T00:00:00"/>
    <n v="43"/>
    <n v="6450"/>
    <n v="0.05"/>
    <n v="150"/>
    <n v="6127.5"/>
    <s v="Steven Barreto"/>
    <s v="NVIDIA Corporation"/>
    <s v="Semiconductors"/>
    <s v="Technology"/>
    <s v="Sarasota"/>
    <n v="34239"/>
    <s v="Florida"/>
    <s v="South"/>
    <d v="2010-08-20T00:00:00"/>
    <n v="0"/>
    <s v="Consulting - Market Research"/>
    <s v="Consulting "/>
    <s v=" Market Research"/>
    <s v="Abigail Young"/>
    <s v="Frank Mitchell"/>
    <n v="50"/>
    <n v="1"/>
  </r>
  <r>
    <x v="1260"/>
    <n v="9155"/>
    <d v="2012-08-30T00:00:00"/>
    <n v="17"/>
    <n v="2720"/>
    <n v="0.1"/>
    <n v="160"/>
    <n v="2448"/>
    <s v="Ken Odegard"/>
    <s v="Broadcom Corporation"/>
    <s v="Semiconductors"/>
    <s v="Technology"/>
    <s v="University City"/>
    <n v="63130"/>
    <s v="MO"/>
    <s v="Central"/>
    <d v="2012-08-31T00:00:00"/>
    <n v="1"/>
    <s v="Development - Java"/>
    <s v="Development "/>
    <s v=" Java"/>
    <s v="Alexander Edison"/>
    <s v="Josh Martinez"/>
    <n v="70"/>
    <n v="1"/>
  </r>
  <r>
    <x v="1261"/>
    <n v="9187"/>
    <d v="2009-08-21T00:00:00"/>
    <n v="40"/>
    <n v="6800"/>
    <n v="0.04"/>
    <n v="170"/>
    <n v="6528"/>
    <s v="Daniel Price"/>
    <s v="SanDisk Corporation"/>
    <s v="Electronic Components"/>
    <s v="Technology"/>
    <s v="Salt Lake City"/>
    <n v="84106"/>
    <s v="Utah"/>
    <s v="West"/>
    <d v="2009-08-22T00:00:00"/>
    <n v="1"/>
    <s v="Development - .Net"/>
    <s v="Development "/>
    <s v=" .Net"/>
    <s v="Madison Hill"/>
    <s v="Bob Turner"/>
    <n v="58"/>
    <n v="1"/>
  </r>
  <r>
    <x v="1262"/>
    <n v="9187"/>
    <d v="2009-08-21T00:00:00"/>
    <n v="8"/>
    <n v="1200"/>
    <n v="0.09"/>
    <n v="150"/>
    <n v="1092"/>
    <s v="Daniel Price"/>
    <s v="SanDisk Corporation"/>
    <s v="Electronic Components"/>
    <s v="Technology"/>
    <s v="Salt Lake City"/>
    <n v="84106"/>
    <s v="Utah"/>
    <s v="West"/>
    <d v="2009-08-23T00:00:00"/>
    <n v="2"/>
    <s v="Consulting - Market Research"/>
    <s v="Consulting "/>
    <s v=" Market Research"/>
    <s v="Emma Watson"/>
    <s v="Bob Turner"/>
    <n v="67"/>
    <n v="1"/>
  </r>
  <r>
    <x v="1263"/>
    <n v="9216"/>
    <d v="2011-04-14T00:00:00"/>
    <n v="36"/>
    <n v="6120"/>
    <n v="0.1"/>
    <n v="170"/>
    <n v="5508"/>
    <s v="Roy Flanagan"/>
    <s v="Baidu, Inc."/>
    <s v="Computer Software: Programming, Data Processing"/>
    <s v="Technology"/>
    <s v="Munster"/>
    <n v="46321"/>
    <s v="Indiana"/>
    <s v="Central"/>
    <d v="2011-04-16T00:00:00"/>
    <n v="2"/>
    <s v="Development - .Net"/>
    <s v="Development "/>
    <s v=" .Net"/>
    <s v="Sophia Dixon"/>
    <s v="Josh Martinez"/>
    <n v="71"/>
    <n v="1"/>
  </r>
  <r>
    <x v="1264"/>
    <n v="9219"/>
    <d v="2009-09-28T00:00:00"/>
    <n v="24"/>
    <n v="3600"/>
    <n v="0.04"/>
    <n v="150"/>
    <n v="3456"/>
    <s v="Craig Blumstein"/>
    <s v="NetApp, Inc."/>
    <s v="Electronic Components"/>
    <s v="Technology"/>
    <s v="Roy"/>
    <n v="84067"/>
    <s v="Utah"/>
    <s v="West"/>
    <d v="2009-10-03T00:00:00"/>
    <n v="5"/>
    <s v="Consulting - Business Model"/>
    <s v="Consulting "/>
    <s v=" Business Model"/>
    <s v="Emily Taylor"/>
    <s v="Bob Turner"/>
    <n v="62"/>
    <n v="1"/>
  </r>
  <r>
    <x v="1265"/>
    <n v="9219"/>
    <d v="2009-09-28T00:00:00"/>
    <n v="41"/>
    <n v="4510"/>
    <n v="0.02"/>
    <n v="110"/>
    <n v="4419.8"/>
    <s v="Craig Blumstein"/>
    <s v="NetApp, Inc."/>
    <s v="Electronic Components"/>
    <s v="Technology"/>
    <s v="Roy"/>
    <n v="84067"/>
    <s v="Utah"/>
    <s v="West"/>
    <d v="2009-09-30T00:00:00"/>
    <n v="2"/>
    <s v="Development - Python"/>
    <s v="Development "/>
    <s v=" Python"/>
    <s v="Abigail Young"/>
    <s v="Bob Turner"/>
    <n v="50"/>
    <n v="1"/>
  </r>
  <r>
    <x v="1266"/>
    <n v="9221"/>
    <d v="2011-01-03T00:00:00"/>
    <n v="9"/>
    <n v="1530"/>
    <n v="0.03"/>
    <n v="170"/>
    <n v="1484.1"/>
    <s v="Christopher Zandusky"/>
    <s v="Henry Schein, Inc."/>
    <s v="Medical Specialities"/>
    <s v="Health Care"/>
    <s v="Tacoma"/>
    <n v="98408"/>
    <s v="Washington"/>
    <s v="West"/>
    <d v="2011-01-07T00:00:00"/>
    <n v="4"/>
    <s v="Development - .Net"/>
    <s v="Development "/>
    <s v=" .Net"/>
    <s v="Isabella Douglas"/>
    <s v="Bob Turner"/>
    <n v="75"/>
    <n v="1"/>
  </r>
  <r>
    <x v="1267"/>
    <n v="9221"/>
    <d v="2011-01-03T00:00:00"/>
    <n v="25"/>
    <n v="2750"/>
    <n v="0.04"/>
    <n v="110"/>
    <n v="2640"/>
    <s v="Christopher Zandusky"/>
    <s v="Henry Schein, Inc."/>
    <s v="Medical Specialities"/>
    <s v="Health Care"/>
    <s v="Tacoma"/>
    <n v="98408"/>
    <s v="Washington"/>
    <s v="West"/>
    <d v="2011-01-07T00:00:00"/>
    <n v="4"/>
    <s v="Development - PHP"/>
    <s v="Development "/>
    <s v=" PHP"/>
    <s v="William Bufont"/>
    <s v="Bob Turner"/>
    <n v="62"/>
    <n v="1"/>
  </r>
  <r>
    <x v="1268"/>
    <n v="9222"/>
    <d v="2009-02-10T00:00:00"/>
    <n v="41"/>
    <n v="4510"/>
    <n v="0.04"/>
    <n v="110"/>
    <n v="4329.5999999999995"/>
    <s v="Ionia Barroso"/>
    <s v="CA Inc."/>
    <s v="Computer Software: Prepackaged Software"/>
    <s v="Technology"/>
    <s v="Birmingham"/>
    <n v="35211"/>
    <s v="Alabama"/>
    <s v="South"/>
    <d v="2009-02-11T00:00:00"/>
    <n v="1"/>
    <s v="Development - Python"/>
    <s v="Development "/>
    <s v=" Python"/>
    <s v="Noah Smith"/>
    <s v="Frank Mitchell"/>
    <n v="59"/>
    <n v="1"/>
  </r>
  <r>
    <x v="1269"/>
    <n v="9248"/>
    <d v="2009-12-23T00:00:00"/>
    <n v="41"/>
    <n v="5125"/>
    <n v="0.09"/>
    <n v="125"/>
    <n v="4663.75"/>
    <s v="Michelle Crier"/>
    <s v="Automatic Data Processing, Inc."/>
    <s v="EDP Services"/>
    <s v="Technology"/>
    <s v="Cumberland"/>
    <s v="21501"/>
    <s v="Maryland"/>
    <s v="East"/>
    <d v="2009-12-24T00:00:00"/>
    <n v="1"/>
    <s v="Training - Javascript"/>
    <s v="Training "/>
    <s v=" Javascript"/>
    <s v="Madison Hill"/>
    <s v="Allen Young"/>
    <n v="58"/>
    <n v="1"/>
  </r>
  <r>
    <x v="1270"/>
    <n v="9249"/>
    <d v="2010-05-19T00:00:00"/>
    <n v="46"/>
    <n v="5520"/>
    <n v="0.01"/>
    <n v="120"/>
    <n v="5464.8"/>
    <s v="Alejandro Christensen"/>
    <s v="Biogen Idec Inc."/>
    <s v="Biotechnology: Biological Products (No Diagnostic Substances)"/>
    <s v="Health Care"/>
    <s v="Keizer"/>
    <n v="97303"/>
    <s v="Oregon"/>
    <s v="West"/>
    <d v="2010-05-20T00:00:00"/>
    <n v="1"/>
    <s v="Development - Business Logic"/>
    <s v="Development "/>
    <s v=" Business Logic"/>
    <s v="Madison Hill"/>
    <s v="Bob Turner"/>
    <n v="58"/>
    <n v="1"/>
  </r>
  <r>
    <x v="1271"/>
    <n v="9249"/>
    <d v="2010-05-19T00:00:00"/>
    <n v="42"/>
    <n v="8400"/>
    <n v="7.0000000000000007E-2"/>
    <n v="200"/>
    <n v="7811.9999999999991"/>
    <s v="Alejandro Christensen"/>
    <s v="Biogen Idec Inc."/>
    <s v="Biotechnology: Biological Products (No Diagnostic Substances)"/>
    <s v="Health Care"/>
    <s v="Keizer"/>
    <n v="97303"/>
    <s v="Oregon"/>
    <s v="West"/>
    <d v="2010-05-20T00:00:00"/>
    <n v="1"/>
    <s v="Development - Big Data"/>
    <s v="Development "/>
    <s v=" Big Data"/>
    <s v="Ethan Bird"/>
    <s v="Bob Turner"/>
    <n v="60"/>
    <n v="1"/>
  </r>
  <r>
    <x v="1272"/>
    <n v="9249"/>
    <d v="2010-05-19T00:00:00"/>
    <n v="35"/>
    <n v="4375"/>
    <n v="0.02"/>
    <n v="125"/>
    <n v="4287.5"/>
    <s v="Alejandro Christensen"/>
    <s v="Biogen Idec Inc."/>
    <s v="Biotechnology: Biological Products (No Diagnostic Substances)"/>
    <s v="Health Care"/>
    <s v="Keizer"/>
    <n v="97303"/>
    <s v="Oregon"/>
    <s v="West"/>
    <d v="2010-05-21T00:00:00"/>
    <n v="2"/>
    <s v="Training - Javascript"/>
    <s v="Training "/>
    <s v=" Javascript"/>
    <s v="Elizabeth Carter"/>
    <s v="Bob Turner"/>
    <n v="52"/>
    <n v="1"/>
  </r>
  <r>
    <x v="1273"/>
    <n v="9251"/>
    <d v="2010-08-29T00:00:00"/>
    <n v="38"/>
    <n v="4750"/>
    <n v="0"/>
    <n v="125"/>
    <n v="4750"/>
    <s v="Giulietta Ferguson"/>
    <s v="Symantec Corporation"/>
    <s v="Computer Software: Prepackaged Software"/>
    <s v="Technology"/>
    <s v="Menlo Park"/>
    <n v="94025"/>
    <s v="California"/>
    <s v="West"/>
    <d v="2010-08-31T00:00:00"/>
    <n v="2"/>
    <s v="Training - Development"/>
    <s v="Training "/>
    <s v=" Development"/>
    <s v="William Bufont"/>
    <s v="Bob Turner"/>
    <n v="62"/>
    <n v="1"/>
  </r>
  <r>
    <x v="1274"/>
    <n v="9253"/>
    <d v="2012-01-30T00:00:00"/>
    <n v="36"/>
    <n v="4500"/>
    <n v="0.05"/>
    <n v="125"/>
    <n v="4275"/>
    <s v="Daniel Price"/>
    <s v="SanDisk Corporation"/>
    <s v="Electronic Components"/>
    <s v="Technology"/>
    <s v="Roosevelt"/>
    <s v="11575"/>
    <s v="New York"/>
    <s v="East"/>
    <d v="2012-02-01T00:00:00"/>
    <n v="2"/>
    <s v="Training - SQL"/>
    <s v="Training "/>
    <s v=" SQL"/>
    <s v="Jacob Manziel"/>
    <s v="Allen Young"/>
    <n v="57"/>
    <n v="1"/>
  </r>
  <r>
    <x v="1275"/>
    <n v="9254"/>
    <d v="2010-05-14T00:00:00"/>
    <n v="24"/>
    <n v="4800"/>
    <n v="0.01"/>
    <n v="200"/>
    <n v="4752"/>
    <s v="Craig Blumstein"/>
    <s v="NetApp, Inc."/>
    <s v="Electronic Components"/>
    <s v="Technology"/>
    <s v="Hilton Head Island"/>
    <s v="29915"/>
    <s v="South Carolina"/>
    <s v="South"/>
    <d v="2010-05-16T00:00:00"/>
    <n v="2"/>
    <s v="Development - Scala"/>
    <s v="Development "/>
    <s v=" Scala"/>
    <s v="Ava Wilson"/>
    <s v="Frank Mitchell"/>
    <n v="67"/>
    <n v="1"/>
  </r>
  <r>
    <x v="1276"/>
    <n v="9281"/>
    <d v="2012-02-23T00:00:00"/>
    <n v="31"/>
    <n v="3410"/>
    <n v="0.08"/>
    <n v="110"/>
    <n v="3137.2000000000003"/>
    <s v="Alan Daly"/>
    <s v="Avago Technologies Limited"/>
    <s v="Semiconductors"/>
    <s v="Technology"/>
    <s v="Port Arthur"/>
    <n v="77642"/>
    <s v="Texas"/>
    <s v="Central"/>
    <d v="2012-02-25T00:00:00"/>
    <n v="2"/>
    <s v="Development - Python"/>
    <s v="Development "/>
    <s v=" Python"/>
    <s v="Elizabeth Carter"/>
    <s v="Josh Martinez"/>
    <n v="52"/>
    <n v="1"/>
  </r>
  <r>
    <x v="1277"/>
    <n v="9281"/>
    <d v="2012-02-23T00:00:00"/>
    <n v="24"/>
    <n v="2880"/>
    <n v="0.02"/>
    <n v="120"/>
    <n v="2822.4"/>
    <s v="Alan Daly"/>
    <s v="Avago Technologies Limited"/>
    <s v="Semiconductors"/>
    <s v="Technology"/>
    <s v="Port Arthur"/>
    <n v="77642"/>
    <s v="Texas"/>
    <s v="Central"/>
    <d v="2012-02-25T00:00:00"/>
    <n v="2"/>
    <s v="Development - Business Logic"/>
    <s v="Development "/>
    <s v=" Business Logic"/>
    <s v="Michael Alister"/>
    <s v="Josh Martinez"/>
    <n v="68"/>
    <n v="1"/>
  </r>
  <r>
    <x v="1278"/>
    <n v="9285"/>
    <d v="2009-01-02T00:00:00"/>
    <n v="3"/>
    <n v="480"/>
    <n v="0.06"/>
    <n v="160"/>
    <n v="451.2"/>
    <s v="David O'Rourke"/>
    <s v="Wynn Resorts, Limited"/>
    <s v="Hotels/Resorts"/>
    <s v="Consumer Services"/>
    <s v="Prior Lake"/>
    <s v="55372"/>
    <s v="Minnesota"/>
    <s v="Central"/>
    <d v="2009-01-04T00:00:00"/>
    <n v="2"/>
    <s v="Development - Java"/>
    <s v="Development "/>
    <s v=" Java"/>
    <s v="Daniel Tusk"/>
    <s v="Josh Martinez"/>
    <n v="45"/>
    <n v="1"/>
  </r>
  <r>
    <x v="1279"/>
    <n v="9286"/>
    <d v="2011-04-03T00:00:00"/>
    <n v="26"/>
    <n v="2860"/>
    <n v="0.1"/>
    <n v="110"/>
    <n v="2574"/>
    <s v="Tonja Murray"/>
    <s v="Biogen Idec Inc."/>
    <s v="Biotechnology: Biological Products (No Diagnostic Substances)"/>
    <s v="Health Care"/>
    <s v="Longview"/>
    <n v="98632"/>
    <s v="Washington"/>
    <s v="West"/>
    <d v="2011-04-05T00:00:00"/>
    <n v="2"/>
    <s v="Development - Python"/>
    <s v="Development "/>
    <s v=" Python"/>
    <s v="Jacob Manziel"/>
    <s v="Bob Turner"/>
    <n v="57"/>
    <n v="1"/>
  </r>
  <r>
    <x v="1280"/>
    <n v="9312"/>
    <d v="2012-05-18T00:00:00"/>
    <n v="43"/>
    <n v="5375"/>
    <n v="0.05"/>
    <n v="125"/>
    <n v="5106.25"/>
    <s v="Steven Barreto"/>
    <s v="NVIDIA Corporation"/>
    <s v="Semiconductors"/>
    <s v="Technology"/>
    <s v="Sarasota"/>
    <n v="34239"/>
    <s v="Florida"/>
    <s v="South"/>
    <d v="2012-05-19T00:00:00"/>
    <n v="1"/>
    <s v="Training - Development"/>
    <s v="Training "/>
    <s v=" Development"/>
    <s v="Michael Alister"/>
    <s v="Frank Mitchell"/>
    <n v="68"/>
    <n v="1"/>
  </r>
  <r>
    <x v="1281"/>
    <n v="9344"/>
    <d v="2011-12-06T00:00:00"/>
    <n v="18"/>
    <n v="3600"/>
    <n v="0.09"/>
    <n v="200"/>
    <n v="3276"/>
    <s v="Christy Blume"/>
    <s v="Intuit Inc."/>
    <s v="Computer Software: Prepackaged Software"/>
    <s v="Technology"/>
    <s v="Santa Monica"/>
    <n v="90405"/>
    <s v="California"/>
    <s v="West"/>
    <d v="2011-12-08T00:00:00"/>
    <n v="2"/>
    <s v="Development - Big Data"/>
    <s v="Development "/>
    <s v=" Big Data"/>
    <s v="Jacob Manziel"/>
    <s v="Bob Turner"/>
    <n v="57"/>
    <n v="1"/>
  </r>
  <r>
    <x v="1282"/>
    <n v="9344"/>
    <d v="2011-12-06T00:00:00"/>
    <n v="31"/>
    <n v="4650"/>
    <n v="0.02"/>
    <n v="150"/>
    <n v="4557"/>
    <s v="Christy Blume"/>
    <s v="Intuit Inc."/>
    <s v="Computer Software: Prepackaged Software"/>
    <s v="Technology"/>
    <s v="Santa Monica"/>
    <n v="90405"/>
    <s v="California"/>
    <s v="West"/>
    <d v="2011-12-06T00:00:00"/>
    <n v="0"/>
    <s v="Consulting - Market Research"/>
    <s v="Consulting "/>
    <s v=" Market Research"/>
    <s v="Jayden Hamilton"/>
    <s v="Bob Turner"/>
    <n v="71"/>
    <n v="1"/>
  </r>
  <r>
    <x v="1283"/>
    <n v="9347"/>
    <d v="2012-08-09T00:00:00"/>
    <n v="31"/>
    <n v="5270"/>
    <n v="0.01"/>
    <n v="170"/>
    <n v="5217.3"/>
    <s v="Michelle Crier"/>
    <s v="Automatic Data Processing, Inc."/>
    <s v="EDP Services"/>
    <s v="Technology"/>
    <s v="Cumberland"/>
    <s v="21501"/>
    <s v="Maryland"/>
    <s v="East"/>
    <d v="2012-08-18T00:00:00"/>
    <n v="9"/>
    <s v="Development - .Net"/>
    <s v="Development "/>
    <s v=" .Net"/>
    <s v="Mia Moore"/>
    <s v="Allen Young"/>
    <n v="51"/>
    <n v="1"/>
  </r>
  <r>
    <x v="1284"/>
    <n v="9350"/>
    <d v="2012-10-31T00:00:00"/>
    <n v="13"/>
    <n v="1625"/>
    <n v="0.1"/>
    <n v="125"/>
    <n v="1462.5"/>
    <s v="Darren Perrino"/>
    <s v="Seagate Technology."/>
    <s v="Electronic Components"/>
    <s v="Technology"/>
    <s v="Amarillo"/>
    <n v="79109"/>
    <s v="Texas"/>
    <s v="Central"/>
    <d v="2012-11-01T00:00:00"/>
    <n v="1"/>
    <s v="Training - Tableau"/>
    <s v="Training "/>
    <s v=" Tableau"/>
    <s v="William Bufont"/>
    <s v="Josh Martinez"/>
    <n v="62"/>
    <n v="1"/>
  </r>
  <r>
    <x v="1285"/>
    <n v="9350"/>
    <d v="2012-10-31T00:00:00"/>
    <n v="2"/>
    <n v="250"/>
    <n v="0.1"/>
    <n v="125"/>
    <n v="225"/>
    <s v="Darren Perrino"/>
    <s v="Seagate Technology."/>
    <s v="Electronic Components"/>
    <s v="Technology"/>
    <s v="Amarillo"/>
    <n v="79109"/>
    <s v="Texas"/>
    <s v="Central"/>
    <d v="2012-11-02T00:00:00"/>
    <n v="2"/>
    <s v="Training - SQL"/>
    <s v="Training "/>
    <s v=" SQL"/>
    <s v="Madison Hill"/>
    <s v="Josh Martinez"/>
    <n v="58"/>
    <n v="1"/>
  </r>
  <r>
    <x v="1286"/>
    <n v="9383"/>
    <d v="2009-03-16T00:00:00"/>
    <n v="11"/>
    <n v="1375"/>
    <n v="7.0000000000000007E-2"/>
    <n v="125"/>
    <n v="1278.75"/>
    <s v="John Vanderzanden"/>
    <s v="Mondelez International, Inc."/>
    <s v="Packaged Foods"/>
    <s v="Consumer Non-Durables"/>
    <s v="Marietta"/>
    <n v="30062"/>
    <s v="Georgia"/>
    <s v="South"/>
    <d v="2009-03-18T00:00:00"/>
    <n v="2"/>
    <s v="Training - SQL"/>
    <s v="Training "/>
    <s v=" SQL"/>
    <s v="Isabella Douglas"/>
    <s v="Frank Mitchell"/>
    <n v="75"/>
    <n v="1"/>
  </r>
  <r>
    <x v="1287"/>
    <n v="9409"/>
    <d v="2012-05-05T00:00:00"/>
    <n v="12"/>
    <n v="1800"/>
    <n v="0.1"/>
    <n v="150"/>
    <n v="1620"/>
    <s v="Vicky Dominguez"/>
    <s v="DISH Network Corporation"/>
    <s v="Television Services"/>
    <s v="Consumer Services"/>
    <s v="Redford"/>
    <n v="48239"/>
    <s v="Michigan"/>
    <s v="Central"/>
    <d v="2012-05-07T00:00:00"/>
    <n v="2"/>
    <s v="Consulting - Business Model"/>
    <s v="Consulting "/>
    <s v=" Business Model"/>
    <s v="Madison Hill"/>
    <s v="Josh Martinez"/>
    <n v="58"/>
    <n v="1"/>
  </r>
  <r>
    <x v="1288"/>
    <n v="9472"/>
    <d v="2011-06-16T00:00:00"/>
    <n v="17"/>
    <n v="3400"/>
    <n v="0.05"/>
    <n v="200"/>
    <n v="3230"/>
    <s v="Greg Carlisle"/>
    <s v="Western Digital Corporation"/>
    <s v="Electronic Components"/>
    <s v="Technology"/>
    <s v="Severna Park"/>
    <n v="21146"/>
    <s v="Maryland"/>
    <s v="East"/>
    <d v="2011-06-19T00:00:00"/>
    <n v="3"/>
    <s v="Development - Scala"/>
    <s v="Development "/>
    <s v=" Scala"/>
    <s v="Emma Watson"/>
    <s v="Allen Young"/>
    <n v="67"/>
    <n v="1"/>
  </r>
  <r>
    <x v="1289"/>
    <n v="9473"/>
    <d v="2012-10-11T00:00:00"/>
    <n v="3"/>
    <n v="480"/>
    <n v="0.1"/>
    <n v="160"/>
    <n v="432"/>
    <s v="Jonathan Akin"/>
    <s v="NVIDIA Corporation"/>
    <s v="Semiconductors"/>
    <s v="Technology"/>
    <s v="Goldsboro"/>
    <n v="27534"/>
    <s v="North Carolina"/>
    <s v="South"/>
    <d v="2012-10-13T00:00:00"/>
    <n v="2"/>
    <s v="Development - Java"/>
    <s v="Development "/>
    <s v=" Java"/>
    <s v="Jacob Manziel"/>
    <s v="Frank Mitchell"/>
    <n v="57"/>
    <n v="1"/>
  </r>
  <r>
    <x v="1290"/>
    <n v="9473"/>
    <d v="2012-10-11T00:00:00"/>
    <n v="34"/>
    <n v="5440"/>
    <n v="0.03"/>
    <n v="160"/>
    <n v="5276.8"/>
    <s v="Jonathan Akin"/>
    <s v="NVIDIA Corporation"/>
    <s v="Semiconductors"/>
    <s v="Technology"/>
    <s v="Goldsboro"/>
    <n v="27534"/>
    <s v="North Carolina"/>
    <s v="South"/>
    <d v="2012-10-12T00:00:00"/>
    <n v="1"/>
    <s v="Development - Java"/>
    <s v="Development "/>
    <s v=" Java"/>
    <s v="Elizabeth Carter"/>
    <s v="Frank Mitchell"/>
    <n v="52"/>
    <n v="1"/>
  </r>
  <r>
    <x v="1291"/>
    <n v="9473"/>
    <d v="2012-10-11T00:00:00"/>
    <n v="31"/>
    <n v="6200"/>
    <n v="0.04"/>
    <n v="200"/>
    <n v="5952"/>
    <s v="Jonathan Akin"/>
    <s v="NVIDIA Corporation"/>
    <s v="Semiconductors"/>
    <s v="Technology"/>
    <s v="Goldsboro"/>
    <n v="27534"/>
    <s v="North Carolina"/>
    <s v="South"/>
    <d v="2012-10-13T00:00:00"/>
    <n v="2"/>
    <s v="Development - Big Data"/>
    <s v="Development "/>
    <s v=" Big Data"/>
    <s v="Ava Wilson"/>
    <s v="Frank Mitchell"/>
    <n v="67"/>
    <n v="1"/>
  </r>
  <r>
    <x v="1292"/>
    <n v="9476"/>
    <d v="2009-05-25T00:00:00"/>
    <n v="10"/>
    <n v="1600"/>
    <n v="0.08"/>
    <n v="160"/>
    <n v="1472"/>
    <s v="Ruben Staebel"/>
    <s v="Celgene Corporation"/>
    <s v="Major Pharmaceuticals"/>
    <s v="Health Care"/>
    <s v="Edmonds"/>
    <n v="98026"/>
    <s v="Washington"/>
    <s v="West"/>
    <d v="2009-05-27T00:00:00"/>
    <n v="2"/>
    <s v="Development - Java"/>
    <s v="Development "/>
    <s v=" Java"/>
    <s v="Sophia Dixon"/>
    <s v="Bob Turner"/>
    <n v="71"/>
    <n v="1"/>
  </r>
  <r>
    <x v="1293"/>
    <n v="9478"/>
    <d v="2009-03-28T00:00:00"/>
    <n v="48"/>
    <n v="6000"/>
    <n v="0.04"/>
    <n v="125"/>
    <n v="5760"/>
    <s v="Philip Sorensen"/>
    <s v="O'Reilly Automotive, Inc."/>
    <s v="Other Specialty Stores"/>
    <s v="Consumer Services"/>
    <s v="Rapid City"/>
    <s v="57701"/>
    <s v="South Dakota"/>
    <s v="Central"/>
    <d v="2009-03-29T00:00:00"/>
    <n v="1"/>
    <s v="Training - SQL"/>
    <s v="Training "/>
    <s v=" SQL"/>
    <s v="Sophia Dixon"/>
    <s v="Josh Martinez"/>
    <n v="71"/>
    <n v="1"/>
  </r>
  <r>
    <x v="1294"/>
    <n v="9478"/>
    <d v="2009-03-28T00:00:00"/>
    <n v="48"/>
    <n v="5280"/>
    <n v="0.08"/>
    <n v="110"/>
    <n v="4857.6000000000004"/>
    <s v="Philip Sorensen"/>
    <s v="O'Reilly Automotive, Inc."/>
    <s v="Other Specialty Stores"/>
    <s v="Consumer Services"/>
    <s v="Rapid City"/>
    <s v="57701"/>
    <s v="South Dakota"/>
    <s v="Central"/>
    <d v="2009-03-30T00:00:00"/>
    <n v="2"/>
    <s v="Development - Python"/>
    <s v="Development "/>
    <s v=" Python"/>
    <s v="Mason Gibson"/>
    <s v="Josh Martinez"/>
    <n v="71"/>
    <n v="1"/>
  </r>
  <r>
    <x v="1295"/>
    <n v="9504"/>
    <d v="2012-11-25T00:00:00"/>
    <n v="17"/>
    <n v="2550"/>
    <n v="0.05"/>
    <n v="150"/>
    <n v="2422.5"/>
    <s v="Sung Martin"/>
    <s v="Ross Stores, Inc."/>
    <s v="Clothing/Shoe/Accessory Stores"/>
    <s v="Consumer Services"/>
    <s v="Nampa"/>
    <n v="83686"/>
    <s v="Idaho"/>
    <s v="West"/>
    <d v="2012-11-27T00:00:00"/>
    <n v="2"/>
    <s v="Consulting - Market Research"/>
    <s v="Consulting "/>
    <s v=" Market Research"/>
    <s v="Jacob Manziel"/>
    <s v="Bob Turner"/>
    <n v="57"/>
    <n v="1"/>
  </r>
  <r>
    <x v="1296"/>
    <n v="9505"/>
    <d v="2012-06-07T00:00:00"/>
    <n v="2"/>
    <n v="300"/>
    <n v="0.03"/>
    <n v="150"/>
    <n v="291"/>
    <s v="Maribeth Venier"/>
    <s v="Lam Research Corporation"/>
    <s v="Industrial Machinery/Components"/>
    <s v="Technology"/>
    <s v="Durango"/>
    <n v="81301"/>
    <s v="Colorado"/>
    <s v="West"/>
    <d v="2012-06-09T00:00:00"/>
    <n v="2"/>
    <s v="Consulting - Business Model"/>
    <s v="Consulting "/>
    <s v=" Business Model"/>
    <s v="Madison Hill"/>
    <s v="Bob Turner"/>
    <n v="58"/>
    <n v="1"/>
  </r>
  <r>
    <x v="1297"/>
    <n v="9505"/>
    <d v="2012-06-07T00:00:00"/>
    <n v="5"/>
    <n v="750"/>
    <n v="0.1"/>
    <n v="150"/>
    <n v="675"/>
    <s v="Maribeth Venier"/>
    <s v="Lam Research Corporation"/>
    <s v="Industrial Machinery/Components"/>
    <s v="Technology"/>
    <s v="Durango"/>
    <n v="81301"/>
    <s v="Colorado"/>
    <s v="West"/>
    <d v="2012-06-10T00:00:00"/>
    <n v="3"/>
    <s v="Consulting - Business Model"/>
    <s v="Consulting "/>
    <s v=" Business Model"/>
    <s v="Elizabeth Carter"/>
    <s v="Bob Turner"/>
    <n v="52"/>
    <n v="1"/>
  </r>
  <r>
    <x v="1298"/>
    <n v="9509"/>
    <d v="2012-10-07T00:00:00"/>
    <n v="36"/>
    <n v="4500"/>
    <n v="0.02"/>
    <n v="125"/>
    <n v="4410"/>
    <s v="Joy O'Briant"/>
    <s v="Liberty Interactive Corporation"/>
    <s v="Catalog/Specialty Distribution"/>
    <s v="Consumer Services"/>
    <s v="Elmhurst"/>
    <n v="60126"/>
    <s v="Illinois"/>
    <s v="Central"/>
    <d v="2012-10-08T00:00:00"/>
    <n v="1"/>
    <s v="Training - Development"/>
    <s v="Training "/>
    <s v=" Development"/>
    <s v="Alexander Edison"/>
    <s v="Josh Martinez"/>
    <n v="70"/>
    <n v="1"/>
  </r>
  <r>
    <x v="1299"/>
    <n v="9509"/>
    <d v="2012-10-07T00:00:00"/>
    <n v="5"/>
    <n v="550"/>
    <n v="0.1"/>
    <n v="110"/>
    <n v="495"/>
    <s v="Joy O'Briant"/>
    <s v="Liberty Interactive Corporation"/>
    <s v="Catalog/Specialty Distribution"/>
    <s v="Consumer Services"/>
    <s v="Elmhurst"/>
    <n v="60126"/>
    <s v="Illinois"/>
    <s v="Central"/>
    <d v="2012-10-08T00:00:00"/>
    <n v="1"/>
    <s v="Development - Python"/>
    <s v="Development "/>
    <s v=" Python"/>
    <s v="Michael Alister"/>
    <s v="Josh Martinez"/>
    <n v="68"/>
    <n v="1"/>
  </r>
  <r>
    <x v="1300"/>
    <n v="9509"/>
    <d v="2012-10-07T00:00:00"/>
    <n v="32"/>
    <n v="3520"/>
    <n v="0.02"/>
    <n v="110"/>
    <n v="3449.6"/>
    <s v="Joy O'Briant"/>
    <s v="Liberty Interactive Corporation"/>
    <s v="Catalog/Specialty Distribution"/>
    <s v="Consumer Services"/>
    <s v="Elmhurst"/>
    <n v="60126"/>
    <s v="Illinois"/>
    <s v="Central"/>
    <d v="2012-10-07T00:00:00"/>
    <n v="0"/>
    <s v="Development - Python"/>
    <s v="Development "/>
    <s v=" Python"/>
    <s v="Jayden Hamilton"/>
    <s v="Josh Martinez"/>
    <n v="71"/>
    <n v="1"/>
  </r>
  <r>
    <x v="1301"/>
    <n v="9537"/>
    <d v="2011-02-13T00:00:00"/>
    <n v="6"/>
    <n v="750"/>
    <n v="0.1"/>
    <n v="125"/>
    <n v="675"/>
    <s v="Jennifer Brown"/>
    <s v="Fastenal Company"/>
    <s v="RETAIL: Building Materials"/>
    <s v="Consumer Services"/>
    <s v="Richmond"/>
    <n v="47374"/>
    <s v="Indiana"/>
    <s v="Central"/>
    <d v="2011-02-15T00:00:00"/>
    <n v="2"/>
    <s v="Training - Tableau"/>
    <s v="Training "/>
    <s v=" Tableau"/>
    <s v="Ethan Bird"/>
    <s v="Josh Martinez"/>
    <n v="60"/>
    <n v="1"/>
  </r>
  <r>
    <x v="1302"/>
    <n v="9537"/>
    <d v="2011-02-13T00:00:00"/>
    <n v="43"/>
    <n v="6880"/>
    <n v="0.01"/>
    <n v="160"/>
    <n v="6811.2"/>
    <s v="Jennifer Brown"/>
    <s v="Fastenal Company"/>
    <s v="RETAIL: Building Materials"/>
    <s v="Consumer Services"/>
    <s v="Schererville"/>
    <n v="46375"/>
    <s v="Indiana"/>
    <s v="Central"/>
    <d v="2011-02-15T00:00:00"/>
    <n v="2"/>
    <s v="Development - Java"/>
    <s v="Development "/>
    <s v=" Java"/>
    <s v="Ethan Bird"/>
    <s v="Josh Martinez"/>
    <n v="60"/>
    <n v="1"/>
  </r>
  <r>
    <x v="1303"/>
    <n v="9568"/>
    <d v="2010-03-07T00:00:00"/>
    <n v="46"/>
    <n v="7820"/>
    <n v="0"/>
    <n v="170"/>
    <n v="7820"/>
    <s v="John Conant"/>
    <s v="Mylan Inc."/>
    <s v="Major Pharmaceuticals"/>
    <s v="Health Care"/>
    <s v="Huber Heights"/>
    <n v="45424"/>
    <s v="Ohio"/>
    <s v="East"/>
    <d v="2010-03-09T00:00:00"/>
    <n v="2"/>
    <s v="Development - .Net"/>
    <s v="Development "/>
    <s v=" .Net"/>
    <s v="Jayden Hamilton"/>
    <s v="Allen Young"/>
    <n v="71"/>
    <n v="1"/>
  </r>
  <r>
    <x v="1304"/>
    <n v="9573"/>
    <d v="2012-06-13T00:00:00"/>
    <n v="41"/>
    <n v="5740"/>
    <n v="0"/>
    <n v="140"/>
    <n v="5740"/>
    <s v="Emily Kriz"/>
    <s v="Gilead Sciences, Inc."/>
    <s v="Biotechnology: Biological Products (No Diagnostic Substances)"/>
    <s v="Health Care"/>
    <s v="Prairie Village"/>
    <n v="66202"/>
    <s v="Kansas"/>
    <s v="Central"/>
    <d v="2012-06-14T00:00:00"/>
    <n v="1"/>
    <s v="Development - Front End Web"/>
    <s v="Development "/>
    <s v=" Front End Web"/>
    <s v="Ava Wilson"/>
    <s v="Josh Martinez"/>
    <n v="67"/>
    <n v="1"/>
  </r>
  <r>
    <x v="1305"/>
    <n v="9573"/>
    <d v="2012-06-13T00:00:00"/>
    <n v="21"/>
    <n v="2310"/>
    <n v="0.01"/>
    <n v="110"/>
    <n v="2286.9"/>
    <s v="Emily Kriz"/>
    <s v="Gilead Sciences, Inc."/>
    <s v="Biotechnology: Biological Products (No Diagnostic Substances)"/>
    <s v="Health Care"/>
    <s v="Spanish Fork"/>
    <n v="84660"/>
    <s v="Utah"/>
    <s v="West"/>
    <d v="2012-06-14T00:00:00"/>
    <n v="1"/>
    <s v="Development - Python"/>
    <s v="Development "/>
    <s v=" Python"/>
    <s v="Alexander Edison"/>
    <s v="Bob Turner"/>
    <n v="70"/>
    <n v="1"/>
  </r>
  <r>
    <x v="1306"/>
    <n v="9574"/>
    <d v="2011-07-30T00:00:00"/>
    <n v="40"/>
    <n v="6400"/>
    <n v="0.08"/>
    <n v="160"/>
    <n v="5888"/>
    <s v="Joy Moren"/>
    <s v="Ross Stores, Inc."/>
    <s v="Clothing/Shoe/Accessory Stores"/>
    <s v="Consumer Services"/>
    <s v="South Bend"/>
    <n v="46614"/>
    <s v="Indiana"/>
    <s v="Central"/>
    <d v="2011-07-31T00:00:00"/>
    <n v="1"/>
    <s v="Development - Java"/>
    <s v="Development "/>
    <s v=" Java"/>
    <s v="Madison Hill"/>
    <s v="Josh Martinez"/>
    <n v="58"/>
    <n v="1"/>
  </r>
  <r>
    <x v="1307"/>
    <n v="9602"/>
    <d v="2012-11-10T00:00:00"/>
    <n v="27"/>
    <n v="4050"/>
    <n v="0.01"/>
    <n v="150"/>
    <n v="4009.5"/>
    <s v="Hunter Crouse"/>
    <s v="Broadcom Corporation"/>
    <s v="Semiconductors"/>
    <s v="Technology"/>
    <s v="Southbury"/>
    <s v="06488"/>
    <s v="Connecticut"/>
    <s v="East"/>
    <d v="2012-11-12T00:00:00"/>
    <n v="2"/>
    <s v="Consulting - Strategy"/>
    <s v="Consulting "/>
    <s v=" Strategy"/>
    <s v="Michael Alister"/>
    <s v="Allen Young"/>
    <n v="68"/>
    <n v="1"/>
  </r>
  <r>
    <x v="1308"/>
    <n v="9602"/>
    <d v="2012-11-10T00:00:00"/>
    <n v="16"/>
    <n v="2400"/>
    <n v="0.02"/>
    <n v="150"/>
    <n v="2352"/>
    <s v="Hunter Crouse"/>
    <s v="Broadcom Corporation"/>
    <s v="Semiconductors"/>
    <s v="Technology"/>
    <s v="Stoughton"/>
    <s v="02072"/>
    <s v="MA"/>
    <s v="East"/>
    <d v="2012-11-12T00:00:00"/>
    <n v="2"/>
    <s v="Consulting - Business Model"/>
    <s v="Consulting "/>
    <s v=" Business Model"/>
    <s v="Emma Watson"/>
    <s v="Allen Young"/>
    <n v="67"/>
    <n v="1"/>
  </r>
  <r>
    <x v="1309"/>
    <n v="9602"/>
    <d v="2012-11-10T00:00:00"/>
    <n v="15"/>
    <n v="1875"/>
    <n v="0.05"/>
    <n v="125"/>
    <n v="1781.25"/>
    <s v="Hunter Crouse"/>
    <s v="Broadcom Corporation"/>
    <s v="Semiconductors"/>
    <s v="Technology"/>
    <s v="Waterbury"/>
    <s v="06710"/>
    <s v="Connecticut"/>
    <s v="East"/>
    <d v="2012-11-11T00:00:00"/>
    <n v="1"/>
    <s v="Training - Tableau"/>
    <s v="Training "/>
    <s v=" Tableau"/>
    <s v="Mason Gibson"/>
    <s v="Allen Young"/>
    <n v="71"/>
    <n v="1"/>
  </r>
  <r>
    <x v="1310"/>
    <n v="9606"/>
    <d v="2009-07-27T00:00:00"/>
    <n v="39"/>
    <n v="7800"/>
    <n v="0.02"/>
    <n v="200"/>
    <n v="7644"/>
    <s v="Darrin Cousins"/>
    <s v="Tractor Supply Company"/>
    <s v="RETAIL: Building Materials"/>
    <s v="Consumer Services"/>
    <s v="Altoona"/>
    <n v="16602"/>
    <s v="Pennsylvania"/>
    <s v="East"/>
    <d v="2009-07-27T00:00:00"/>
    <n v="0"/>
    <s v="Development - Scala"/>
    <s v="Development "/>
    <s v=" Scala"/>
    <s v="Olivia Sullivan"/>
    <s v="Allen Young"/>
    <n v="53"/>
    <n v="1"/>
  </r>
  <r>
    <x v="1311"/>
    <n v="9606"/>
    <d v="2009-07-27T00:00:00"/>
    <n v="37"/>
    <n v="4070"/>
    <n v="7.0000000000000007E-2"/>
    <n v="110"/>
    <n v="3785.1"/>
    <s v="Darrin Cousins"/>
    <s v="Tractor Supply Company"/>
    <s v="RETAIL: Building Materials"/>
    <s v="Consumer Services"/>
    <s v="Altoona"/>
    <n v="16602"/>
    <s v="Pennsylvania"/>
    <s v="East"/>
    <d v="2009-07-29T00:00:00"/>
    <n v="2"/>
    <s v="Development - Python"/>
    <s v="Development "/>
    <s v=" Python"/>
    <s v="Madison Hill"/>
    <s v="Allen Young"/>
    <n v="58"/>
    <n v="1"/>
  </r>
  <r>
    <x v="1312"/>
    <n v="9632"/>
    <d v="2012-01-16T00:00:00"/>
    <n v="33"/>
    <n v="5280"/>
    <n v="0.09"/>
    <n v="160"/>
    <n v="4804.8"/>
    <s v="Andrew Love"/>
    <s v="DISH Network Corporation"/>
    <s v="Television Services"/>
    <s v="Consumer Services"/>
    <s v="Redmond"/>
    <n v="98052"/>
    <s v="Washington"/>
    <s v="West"/>
    <d v="2012-01-20T00:00:00"/>
    <n v="4"/>
    <s v="Development - Java"/>
    <s v="Development "/>
    <s v=" Java"/>
    <s v="Jacob Manziel"/>
    <s v="Bob Turner"/>
    <n v="57"/>
    <n v="1"/>
  </r>
  <r>
    <x v="1313"/>
    <n v="9635"/>
    <d v="2009-04-13T00:00:00"/>
    <n v="1"/>
    <n v="160"/>
    <n v="0.05"/>
    <n v="160"/>
    <n v="152"/>
    <s v="Andy Willingham"/>
    <s v="DIRECTV"/>
    <s v="Telecommunications Equipment"/>
    <s v="Consumer Services"/>
    <s v="Fort Lee"/>
    <s v="07024"/>
    <s v="New Jersey"/>
    <s v="East"/>
    <d v="2009-04-15T00:00:00"/>
    <n v="2"/>
    <s v="Development - Java"/>
    <s v="Development "/>
    <s v=" Java"/>
    <s v="Olivia Sullivan"/>
    <s v="Allen Young"/>
    <n v="53"/>
    <n v="1"/>
  </r>
  <r>
    <x v="1314"/>
    <n v="9637"/>
    <d v="2009-01-03T00:00:00"/>
    <n v="12"/>
    <n v="1800"/>
    <n v="0.08"/>
    <n v="150"/>
    <n v="1656"/>
    <s v="Andy Willingham"/>
    <s v="DIRECTV"/>
    <s v="Telecommunications Equipment"/>
    <s v="Consumer Services"/>
    <s v="Baton Rouge"/>
    <n v="70802"/>
    <s v="Louisiana"/>
    <s v="South"/>
    <d v="2009-01-05T00:00:00"/>
    <n v="2"/>
    <s v="Consulting - Business Model"/>
    <s v="Consulting "/>
    <s v=" Business Model"/>
    <s v="Michael Alister"/>
    <s v="Frank Mitchell"/>
    <n v="68"/>
    <n v="1"/>
  </r>
  <r>
    <x v="1315"/>
    <n v="9637"/>
    <d v="2009-01-03T00:00:00"/>
    <n v="49"/>
    <n v="7350"/>
    <n v="0.05"/>
    <n v="150"/>
    <n v="6982.5"/>
    <s v="Andy Willingham"/>
    <s v="DIRECTV"/>
    <s v="Telecommunications Equipment"/>
    <s v="Consumer Services"/>
    <s v="Baton Rouge"/>
    <n v="70802"/>
    <s v="Louisiana"/>
    <s v="South"/>
    <d v="2009-01-10T00:00:00"/>
    <n v="7"/>
    <s v="Consulting - Strategy"/>
    <s v="Consulting "/>
    <s v=" Strategy"/>
    <s v="Emma Watson"/>
    <s v="Frank Mitchell"/>
    <n v="67"/>
    <n v="1"/>
  </r>
  <r>
    <x v="1316"/>
    <n v="9637"/>
    <d v="2009-01-03T00:00:00"/>
    <n v="12"/>
    <n v="1320"/>
    <n v="0.04"/>
    <n v="110"/>
    <n v="1267.2"/>
    <s v="Andy Willingham"/>
    <s v="DIRECTV"/>
    <s v="Telecommunications Equipment"/>
    <s v="Consumer Services"/>
    <s v="Baton Rouge"/>
    <n v="70802"/>
    <s v="Louisiana"/>
    <s v="South"/>
    <d v="2009-01-07T00:00:00"/>
    <n v="4"/>
    <s v="Development - Python"/>
    <s v="Development "/>
    <s v=" Python"/>
    <s v="Emma Watson"/>
    <s v="Frank Mitchell"/>
    <n v="67"/>
    <n v="1"/>
  </r>
  <r>
    <x v="1317"/>
    <n v="9639"/>
    <d v="2010-09-05T00:00:00"/>
    <n v="47"/>
    <n v="5875"/>
    <n v="0.1"/>
    <n v="125"/>
    <n v="5287.5"/>
    <s v="Becky Poirier"/>
    <s v="Paychex, Inc."/>
    <s v="Diversified Commercial Services"/>
    <s v="Consumer Services"/>
    <s v="Oregon City"/>
    <n v="97045"/>
    <s v="Oregon"/>
    <s v="West"/>
    <d v="2010-09-07T00:00:00"/>
    <n v="2"/>
    <s v="Training - Development"/>
    <s v="Training "/>
    <s v=" Development"/>
    <s v="Michael Alister"/>
    <s v="Bob Turner"/>
    <n v="68"/>
    <n v="1"/>
  </r>
  <r>
    <x v="1318"/>
    <n v="9639"/>
    <d v="2010-09-05T00:00:00"/>
    <n v="11"/>
    <n v="2200"/>
    <n v="0.09"/>
    <n v="200"/>
    <n v="2002"/>
    <s v="Becky Poirier"/>
    <s v="Paychex, Inc."/>
    <s v="Diversified Commercial Services"/>
    <s v="Consumer Services"/>
    <s v="Oregon City"/>
    <n v="97045"/>
    <s v="Oregon"/>
    <s v="West"/>
    <d v="2010-09-05T00:00:00"/>
    <n v="0"/>
    <s v="Development - Scala"/>
    <s v="Development "/>
    <s v=" Scala"/>
    <s v="Mason Gibson"/>
    <s v="Bob Turner"/>
    <n v="71"/>
    <n v="1"/>
  </r>
  <r>
    <x v="1319"/>
    <n v="9639"/>
    <d v="2010-09-05T00:00:00"/>
    <n v="23"/>
    <n v="3450"/>
    <n v="0"/>
    <n v="150"/>
    <n v="3450"/>
    <s v="Becky Poirier"/>
    <s v="Paychex, Inc."/>
    <s v="Diversified Commercial Services"/>
    <s v="Consumer Services"/>
    <s v="Oregon City"/>
    <n v="97045"/>
    <s v="Oregon"/>
    <s v="West"/>
    <d v="2010-09-05T00:00:00"/>
    <n v="0"/>
    <s v="Consulting - Market Research"/>
    <s v="Consulting "/>
    <s v=" Market Research"/>
    <s v="Michael Alister"/>
    <s v="Bob Turner"/>
    <n v="68"/>
    <n v="1"/>
  </r>
  <r>
    <x v="1320"/>
    <n v="9664"/>
    <d v="2010-04-07T00:00:00"/>
    <n v="13"/>
    <n v="1430"/>
    <n v="0.06"/>
    <n v="110"/>
    <n v="1344.1999999999998"/>
    <s v="Matthew Lucas"/>
    <s v="Ross Stores, Inc."/>
    <s v="Clothing/Shoe/Accessory Stores"/>
    <s v="Consumer Services"/>
    <s v="Clovis"/>
    <n v="88101"/>
    <s v="New Mexico"/>
    <s v="West"/>
    <d v="2010-04-10T00:00:00"/>
    <n v="3"/>
    <s v="Development - Python"/>
    <s v="Development "/>
    <s v=" Python"/>
    <s v="William Bufont"/>
    <s v="Bob Turner"/>
    <n v="62"/>
    <n v="1"/>
  </r>
  <r>
    <x v="1321"/>
    <n v="9665"/>
    <d v="2009-04-23T00:00:00"/>
    <n v="50"/>
    <n v="8500"/>
    <n v="0.02"/>
    <n v="170"/>
    <n v="8330"/>
    <s v="Eugene Farry"/>
    <s v="Liberty Media Corporation"/>
    <s v="Broadcasting"/>
    <s v="Consumer Services"/>
    <s v="Cedar Park"/>
    <n v="78613"/>
    <s v="Texas"/>
    <s v="Central"/>
    <d v="2009-04-23T00:00:00"/>
    <n v="0"/>
    <s v="Development - .Net"/>
    <s v="Development "/>
    <s v=" .Net"/>
    <s v="Ava Wilson"/>
    <s v="Josh Martinez"/>
    <n v="67"/>
    <n v="1"/>
  </r>
  <r>
    <x v="1322"/>
    <n v="9665"/>
    <d v="2009-04-23T00:00:00"/>
    <n v="19"/>
    <n v="2375"/>
    <n v="0.05"/>
    <n v="125"/>
    <n v="2256.25"/>
    <s v="Eugene Farry"/>
    <s v="Liberty Media Corporation"/>
    <s v="Broadcasting"/>
    <s v="Consumer Services"/>
    <s v="Cedar Park"/>
    <n v="78613"/>
    <s v="Texas"/>
    <s v="Central"/>
    <d v="2009-04-25T00:00:00"/>
    <n v="2"/>
    <s v="Training - Tableau"/>
    <s v="Training "/>
    <s v=" Tableau"/>
    <s v="Michael Alister"/>
    <s v="Josh Martinez"/>
    <n v="68"/>
    <n v="1"/>
  </r>
  <r>
    <x v="1323"/>
    <n v="9665"/>
    <d v="2009-04-23T00:00:00"/>
    <n v="49"/>
    <n v="6125"/>
    <n v="0.1"/>
    <n v="125"/>
    <n v="5512.5"/>
    <s v="Eugene Farry"/>
    <s v="Liberty Media Corporation"/>
    <s v="Broadcasting"/>
    <s v="Consumer Services"/>
    <s v="Cedar Park"/>
    <n v="78613"/>
    <s v="Texas"/>
    <s v="Central"/>
    <d v="2009-04-25T00:00:00"/>
    <n v="2"/>
    <s v="Training - Javascript"/>
    <s v="Training "/>
    <s v=" Javascript"/>
    <s v="Jacob Manziel"/>
    <s v="Josh Martinez"/>
    <n v="57"/>
    <n v="1"/>
  </r>
  <r>
    <x v="1324"/>
    <n v="9668"/>
    <d v="2009-09-06T00:00:00"/>
    <n v="10"/>
    <n v="1600"/>
    <n v="0.06"/>
    <n v="160"/>
    <n v="1504"/>
    <s v="Christine Knight"/>
    <s v="Garmin Ltd."/>
    <s v="Industrial Machinery/Components"/>
    <s v="Capital Goods"/>
    <s v="Saint Louis"/>
    <n v="63116"/>
    <s v="MO"/>
    <s v="Central"/>
    <d v="2009-09-08T00:00:00"/>
    <n v="2"/>
    <s v="Development - Java"/>
    <s v="Development "/>
    <s v=" Java"/>
    <s v="Isabella Douglas"/>
    <s v="Josh Martinez"/>
    <n v="75"/>
    <n v="1"/>
  </r>
  <r>
    <x v="1325"/>
    <n v="9669"/>
    <d v="2009-04-22T00:00:00"/>
    <n v="18"/>
    <n v="3600"/>
    <n v="0.04"/>
    <n v="200"/>
    <n v="3456"/>
    <s v="Christine Armold"/>
    <s v="Keurig Green Mountain, Inc."/>
    <s v="Packaged Foods"/>
    <s v="Consumer Non-Durables"/>
    <s v="Rose Hill"/>
    <s v="24281"/>
    <s v="Virginia"/>
    <s v="South"/>
    <d v="2009-04-23T00:00:00"/>
    <n v="1"/>
    <s v="Development - Big Data"/>
    <s v="Development "/>
    <s v=" Big Data"/>
    <s v="Emma Watson"/>
    <s v="Frank Mitchell"/>
    <n v="67"/>
    <n v="1"/>
  </r>
  <r>
    <x v="1326"/>
    <n v="9671"/>
    <d v="2011-09-12T00:00:00"/>
    <n v="6"/>
    <n v="960"/>
    <n v="7.0000000000000007E-2"/>
    <n v="160"/>
    <n v="892.8"/>
    <s v="Sung Fjeld"/>
    <s v="SBA Communications Corporation"/>
    <s v="Telecommunications Equipment"/>
    <s v="Consumer Services"/>
    <s v="Monroe"/>
    <n v="71203"/>
    <s v="Louisiana"/>
    <s v="South"/>
    <d v="2011-09-14T00:00:00"/>
    <n v="2"/>
    <s v="Development - Java"/>
    <s v="Development "/>
    <s v=" Java"/>
    <s v="Olivia Sullivan"/>
    <s v="Frank Mitchell"/>
    <n v="53"/>
    <n v="1"/>
  </r>
  <r>
    <x v="1327"/>
    <n v="9696"/>
    <d v="2011-02-19T00:00:00"/>
    <n v="15"/>
    <n v="2400"/>
    <n v="0.02"/>
    <n v="160"/>
    <n v="2352"/>
    <s v="Harold McCarthy"/>
    <s v="American Airlines Group, Inc."/>
    <s v="Air Freight/Delivery Services"/>
    <s v="Transportation"/>
    <s v="Pendleton"/>
    <s v="97801"/>
    <s v="Oregon"/>
    <s v="West"/>
    <d v="2011-02-21T00:00:00"/>
    <n v="2"/>
    <s v="Development - Java"/>
    <s v="Development "/>
    <s v=" Java"/>
    <s v="Jacob Manziel"/>
    <s v="Bob Turner"/>
    <n v="57"/>
    <n v="1"/>
  </r>
  <r>
    <x v="1328"/>
    <n v="9696"/>
    <d v="2011-02-19T00:00:00"/>
    <n v="13"/>
    <n v="1625"/>
    <n v="0.03"/>
    <n v="125"/>
    <n v="1576.25"/>
    <s v="Harold McCarthy"/>
    <s v="American Airlines Group, Inc."/>
    <s v="Air Freight/Delivery Services"/>
    <s v="Transportation"/>
    <s v="Pendleton"/>
    <s v="97801"/>
    <s v="Oregon"/>
    <s v="West"/>
    <d v="2011-02-21T00:00:00"/>
    <n v="2"/>
    <s v="Training - Development"/>
    <s v="Training "/>
    <s v=" Development"/>
    <s v="Mia Moore"/>
    <s v="Bob Turner"/>
    <n v="51"/>
    <n v="1"/>
  </r>
  <r>
    <x v="1329"/>
    <n v="9700"/>
    <d v="2011-08-08T00:00:00"/>
    <n v="35"/>
    <n v="4900"/>
    <n v="0.08"/>
    <n v="140"/>
    <n v="4508"/>
    <s v="Sue Prescott"/>
    <s v="Liberty Interactive Corporation"/>
    <s v="Catalog/Specialty Distribution"/>
    <s v="Consumer Services"/>
    <s v="Oakland Park"/>
    <n v="33334"/>
    <s v="Florida"/>
    <s v="South"/>
    <d v="2011-08-09T00:00:00"/>
    <n v="1"/>
    <s v="Development - Front End Web"/>
    <s v="Development "/>
    <s v=" Front End Web"/>
    <s v="Ava Wilson"/>
    <s v="Frank Mitchell"/>
    <n v="67"/>
    <n v="1"/>
  </r>
  <r>
    <x v="1330"/>
    <n v="9701"/>
    <d v="2010-02-27T00:00:00"/>
    <n v="8"/>
    <n v="1280"/>
    <n v="0.01"/>
    <n v="160"/>
    <n v="1267.2"/>
    <s v="Herbert Weiss"/>
    <s v="Bed Bath &amp; Beyond Inc."/>
    <s v="Home Furnishings"/>
    <s v="Consumer Services"/>
    <s v="Euclid"/>
    <n v="44117"/>
    <s v="Ohio"/>
    <s v="East"/>
    <d v="2010-03-04T00:00:00"/>
    <n v="5"/>
    <s v="Development - Java"/>
    <s v="Development "/>
    <s v=" Java"/>
    <s v="Madison Hill"/>
    <s v="Allen Young"/>
    <n v="58"/>
    <n v="1"/>
  </r>
  <r>
    <x v="1331"/>
    <n v="9701"/>
    <d v="2010-02-27T00:00:00"/>
    <n v="9"/>
    <n v="1350"/>
    <n v="0.04"/>
    <n v="150"/>
    <n v="1296"/>
    <s v="Herbert Weiss"/>
    <s v="Bed Bath &amp; Beyond Inc."/>
    <s v="Home Furnishings"/>
    <s v="Consumer Services"/>
    <s v="Euclid"/>
    <n v="44117"/>
    <s v="Ohio"/>
    <s v="East"/>
    <d v="2010-03-03T00:00:00"/>
    <n v="4"/>
    <s v="Consulting - Market Research"/>
    <s v="Consulting "/>
    <s v=" Market Research"/>
    <s v="Isabella Douglas"/>
    <s v="Allen Young"/>
    <n v="75"/>
    <n v="1"/>
  </r>
  <r>
    <x v="1332"/>
    <n v="9733"/>
    <d v="2009-03-17T00:00:00"/>
    <n v="39"/>
    <n v="4290"/>
    <n v="0.1"/>
    <n v="110"/>
    <n v="3861"/>
    <s v="Gene Dawkins"/>
    <s v="Sigma-Aldrich Corporation"/>
    <s v="Specialty Chemicals"/>
    <s v="Consumer Durables"/>
    <s v="Camp Springs"/>
    <s v="20746"/>
    <s v="Maryland"/>
    <s v="East"/>
    <d v="2009-03-17T00:00:00"/>
    <n v="0"/>
    <s v="Development - Python"/>
    <s v="Development "/>
    <s v=" Python"/>
    <s v="Emma Watson"/>
    <s v="Allen Young"/>
    <n v="67"/>
    <n v="1"/>
  </r>
  <r>
    <x v="1333"/>
    <n v="9761"/>
    <d v="2012-01-22T00:00:00"/>
    <n v="2"/>
    <n v="300"/>
    <n v="0.04"/>
    <n v="150"/>
    <n v="288"/>
    <s v="Todd Cacioppo"/>
    <s v="Applied Materials, Inc."/>
    <s v="Semiconductors"/>
    <s v="Technology"/>
    <s v="Waukesha"/>
    <n v="53186"/>
    <s v="Wisconsin"/>
    <s v="Central"/>
    <d v="2012-01-23T00:00:00"/>
    <n v="1"/>
    <s v="Consulting - Strategy"/>
    <s v="Consulting "/>
    <s v=" Strategy"/>
    <s v="Ethan Bird"/>
    <s v="Josh Martinez"/>
    <n v="60"/>
    <n v="1"/>
  </r>
  <r>
    <x v="1334"/>
    <n v="9761"/>
    <d v="2012-01-22T00:00:00"/>
    <n v="23"/>
    <n v="2530"/>
    <n v="0.08"/>
    <n v="110"/>
    <n v="2327.6"/>
    <s v="Todd Cacioppo"/>
    <s v="Applied Materials, Inc."/>
    <s v="Semiconductors"/>
    <s v="Technology"/>
    <s v="Wausau"/>
    <n v="54401"/>
    <s v="Wisconsin"/>
    <s v="Central"/>
    <d v="2012-01-24T00:00:00"/>
    <n v="2"/>
    <s v="Development - Python"/>
    <s v="Development "/>
    <s v=" Python"/>
    <s v="Emma Watson"/>
    <s v="Josh Martinez"/>
    <n v="67"/>
    <n v="1"/>
  </r>
  <r>
    <x v="1335"/>
    <n v="9762"/>
    <d v="2009-01-03T00:00:00"/>
    <n v="12"/>
    <n v="1500"/>
    <n v="0.05"/>
    <n v="125"/>
    <n v="1425"/>
    <s v="Larry Elliston"/>
    <s v="Comcast Corporation"/>
    <s v="Television Services"/>
    <s v="Consumer Services"/>
    <s v="Draper"/>
    <n v="84020"/>
    <s v="Utah"/>
    <s v="West"/>
    <d v="2009-01-04T00:00:00"/>
    <n v="1"/>
    <s v="Training - SQL"/>
    <s v="Training "/>
    <s v=" SQL"/>
    <s v="Ava Wilson"/>
    <s v="Bob Turner"/>
    <n v="67"/>
    <n v="1"/>
  </r>
  <r>
    <x v="1336"/>
    <n v="9763"/>
    <d v="2011-08-13T00:00:00"/>
    <n v="44"/>
    <n v="8800"/>
    <n v="7.0000000000000007E-2"/>
    <n v="200"/>
    <n v="8183.9999999999991"/>
    <s v="Alan Reichenbach"/>
    <s v="Amgen Inc."/>
    <s v="Biotechnology: Biological Products (No Diagnostic Substances)"/>
    <s v="Health Care"/>
    <s v="Springfield"/>
    <n v="62701"/>
    <s v="Illinois"/>
    <s v="Central"/>
    <d v="2011-08-16T00:00:00"/>
    <n v="3"/>
    <s v="Development - Scala"/>
    <s v="Development "/>
    <s v=" Scala"/>
    <s v="Isabella Douglas"/>
    <s v="Josh Martinez"/>
    <n v="75"/>
    <n v="1"/>
  </r>
  <r>
    <x v="1337"/>
    <n v="9765"/>
    <d v="2012-10-12T00:00:00"/>
    <n v="26"/>
    <n v="3250"/>
    <n v="0.03"/>
    <n v="125"/>
    <n v="3152.5"/>
    <s v="Rose Poddar"/>
    <s v="Amazon.com, Inc."/>
    <s v="Catalog/Specialty Distribution"/>
    <s v="Consumer Services"/>
    <s v="Tulsa"/>
    <n v="74133"/>
    <s v="Oklahoma"/>
    <s v="Central"/>
    <d v="2012-10-19T00:00:00"/>
    <n v="7"/>
    <s v="Training - Development"/>
    <s v="Training "/>
    <s v=" Development"/>
    <s v="Liam Franklin"/>
    <s v="Josh Martinez"/>
    <n v="52"/>
    <n v="1"/>
  </r>
  <r>
    <x v="1338"/>
    <n v="9792"/>
    <d v="2011-07-23T00:00:00"/>
    <n v="14"/>
    <n v="2240"/>
    <n v="0.02"/>
    <n v="160"/>
    <n v="2195.1999999999998"/>
    <s v="Sally Knudson"/>
    <s v="Comcast Corporation"/>
    <s v="Television Services"/>
    <s v="Consumer Services"/>
    <s v="Sioux City"/>
    <n v="51106"/>
    <s v="Iowa"/>
    <s v="Central"/>
    <d v="2011-07-23T00:00:00"/>
    <n v="0"/>
    <s v="Development - Java"/>
    <s v="Development "/>
    <s v=" Java"/>
    <s v="Abigail Young"/>
    <s v="Josh Martinez"/>
    <n v="50"/>
    <n v="1"/>
  </r>
  <r>
    <x v="1339"/>
    <n v="9794"/>
    <d v="2012-03-24T00:00:00"/>
    <n v="25"/>
    <n v="3500"/>
    <n v="0.1"/>
    <n v="140"/>
    <n v="3150"/>
    <s v="Scott Bell"/>
    <s v="Fiserv, Inc."/>
    <s v="EDP Services"/>
    <s v="Technology"/>
    <s v="Louisville"/>
    <n v="80027"/>
    <s v="Colorado"/>
    <s v="West"/>
    <d v="2012-03-25T00:00:00"/>
    <n v="1"/>
    <s v="Development - Front End Web"/>
    <s v="Development "/>
    <s v=" Front End Web"/>
    <s v="Daniel Tusk"/>
    <s v="Bob Turner"/>
    <n v="45"/>
    <n v="1"/>
  </r>
  <r>
    <x v="1340"/>
    <n v="9796"/>
    <d v="2010-09-10T00:00:00"/>
    <n v="29"/>
    <n v="4350"/>
    <n v="0.02"/>
    <n v="150"/>
    <n v="4263"/>
    <s v="Alan Carroll"/>
    <s v="Amazon.com, Inc."/>
    <s v="Catalog/Specialty Distribution"/>
    <s v="Consumer Services"/>
    <s v="Puyallup"/>
    <n v="98373"/>
    <s v="Washington"/>
    <s v="West"/>
    <d v="2010-09-11T00:00:00"/>
    <n v="1"/>
    <s v="Consulting - Business Model"/>
    <s v="Consulting "/>
    <s v=" Business Model"/>
    <s v="Ethan Bird"/>
    <s v="Bob Turner"/>
    <n v="60"/>
    <n v="1"/>
  </r>
  <r>
    <x v="1341"/>
    <n v="9824"/>
    <d v="2011-01-22T00:00:00"/>
    <n v="39"/>
    <n v="6630"/>
    <n v="0.03"/>
    <n v="170"/>
    <n v="6431.0999999999995"/>
    <s v="Thomas Ferrer"/>
    <s v="American Airlines Group, Inc."/>
    <s v="Air Freight/Delivery Services"/>
    <s v="Transportation"/>
    <s v="Escondido"/>
    <n v="92025"/>
    <s v="California"/>
    <s v="West"/>
    <d v="2011-01-24T00:00:00"/>
    <n v="2"/>
    <s v="Development - .Net"/>
    <s v="Development "/>
    <s v=" .Net"/>
    <s v="Olivia Sullivan"/>
    <s v="Bob Turner"/>
    <n v="53"/>
    <n v="1"/>
  </r>
  <r>
    <x v="1342"/>
    <n v="9824"/>
    <d v="2011-01-22T00:00:00"/>
    <n v="5"/>
    <n v="1000"/>
    <n v="0"/>
    <n v="200"/>
    <n v="1000"/>
    <s v="Thomas Ferrer"/>
    <s v="American Airlines Group, Inc."/>
    <s v="Air Freight/Delivery Services"/>
    <s v="Transportation"/>
    <s v="Escondido"/>
    <n v="92025"/>
    <s v="California"/>
    <s v="West"/>
    <d v="2011-01-24T00:00:00"/>
    <n v="2"/>
    <s v="Development - Scala"/>
    <s v="Development "/>
    <s v=" Scala"/>
    <s v="Isabella Douglas"/>
    <s v="Bob Turner"/>
    <n v="75"/>
    <n v="1"/>
  </r>
  <r>
    <x v="1343"/>
    <n v="9824"/>
    <d v="2011-01-22T00:00:00"/>
    <n v="43"/>
    <n v="5160"/>
    <n v="0.1"/>
    <n v="120"/>
    <n v="4644"/>
    <s v="Thomas Ferrer"/>
    <s v="American Airlines Group, Inc."/>
    <s v="Air Freight/Delivery Services"/>
    <s v="Transportation"/>
    <s v="Escondido"/>
    <n v="92025"/>
    <s v="California"/>
    <s v="West"/>
    <d v="2011-01-24T00:00:00"/>
    <n v="2"/>
    <s v="Development - Business Logic"/>
    <s v="Development "/>
    <s v=" Business Logic"/>
    <s v="Jayden Hamilton"/>
    <s v="Bob Turner"/>
    <n v="71"/>
    <n v="1"/>
  </r>
  <r>
    <x v="1344"/>
    <n v="9826"/>
    <d v="2012-03-22T00:00:00"/>
    <n v="7"/>
    <n v="1050"/>
    <n v="0.01"/>
    <n v="150"/>
    <n v="1039.5"/>
    <s v="Irene Rosenberg"/>
    <s v="Celgene Corporation"/>
    <s v="Major Pharmaceuticals"/>
    <s v="Health Care"/>
    <s v="Palm Coast"/>
    <n v="32137"/>
    <s v="Florida"/>
    <s v="South"/>
    <d v="2012-03-24T00:00:00"/>
    <n v="2"/>
    <s v="Consulting - Business Model"/>
    <s v="Consulting "/>
    <s v=" Business Model"/>
    <s v="Abigail Young"/>
    <s v="Frank Mitchell"/>
    <n v="50"/>
    <n v="1"/>
  </r>
  <r>
    <x v="1345"/>
    <n v="9829"/>
    <d v="2011-12-08T00:00:00"/>
    <n v="23"/>
    <n v="3680"/>
    <n v="0.04"/>
    <n v="160"/>
    <n v="3532.7999999999997"/>
    <s v="Valerie Pelletier"/>
    <s v="Discovery Communications, Inc."/>
    <s v="Television Services"/>
    <s v="Consumer Services"/>
    <s v="Taylors"/>
    <s v="29687"/>
    <s v="South Carolina"/>
    <s v="South"/>
    <d v="2011-12-09T00:00:00"/>
    <n v="1"/>
    <s v="Development - Java"/>
    <s v="Development "/>
    <s v=" Java"/>
    <s v="Alexander Edison"/>
    <s v="Frank Mitchell"/>
    <n v="70"/>
    <n v="1"/>
  </r>
  <r>
    <x v="1346"/>
    <n v="9829"/>
    <d v="2011-12-08T00:00:00"/>
    <n v="4"/>
    <n v="800"/>
    <n v="0.06"/>
    <n v="200"/>
    <n v="752"/>
    <s v="Valerie Pelletier"/>
    <s v="Discovery Communications, Inc."/>
    <s v="Television Services"/>
    <s v="Consumer Services"/>
    <s v="Taylors"/>
    <s v="29687"/>
    <s v="South Carolina"/>
    <s v="South"/>
    <d v="2011-12-10T00:00:00"/>
    <n v="2"/>
    <s v="Development - Scala"/>
    <s v="Development "/>
    <s v=" Scala"/>
    <s v="Mia Moore"/>
    <s v="Frank Mitchell"/>
    <n v="51"/>
    <n v="1"/>
  </r>
  <r>
    <x v="1347"/>
    <n v="9857"/>
    <d v="2010-05-11T00:00:00"/>
    <n v="16"/>
    <n v="1760"/>
    <n v="0.1"/>
    <n v="110"/>
    <n v="1584"/>
    <s v="Bruce Dunbar"/>
    <s v="Alexion Pharmaceuticals, Inc."/>
    <s v="Major Pharmaceuticals"/>
    <s v="Health Care"/>
    <s v="King of Prussia"/>
    <s v="19406"/>
    <s v="Pennsylvania"/>
    <s v="East"/>
    <d v="2010-05-13T00:00:00"/>
    <n v="2"/>
    <s v="Development - PHP"/>
    <s v="Development "/>
    <s v=" PHP"/>
    <s v="Jacob Manziel"/>
    <s v="Allen Young"/>
    <n v="57"/>
    <n v="1"/>
  </r>
  <r>
    <x v="1348"/>
    <n v="9857"/>
    <d v="2010-05-11T00:00:00"/>
    <n v="49"/>
    <n v="6125"/>
    <n v="0.06"/>
    <n v="125"/>
    <n v="5757.5"/>
    <s v="Bruce Dunbar"/>
    <s v="Alexion Pharmaceuticals, Inc."/>
    <s v="Major Pharmaceuticals"/>
    <s v="Health Care"/>
    <s v="King of Prussia"/>
    <s v="19406"/>
    <s v="Pennsylvania"/>
    <s v="East"/>
    <d v="2010-05-11T00:00:00"/>
    <n v="0"/>
    <s v="Training - SQL"/>
    <s v="Training "/>
    <s v=" SQL"/>
    <s v="Daniel Tusk"/>
    <s v="Allen Young"/>
    <n v="45"/>
    <n v="1"/>
  </r>
  <r>
    <x v="1349"/>
    <n v="9857"/>
    <d v="2010-05-11T00:00:00"/>
    <n v="16"/>
    <n v="2400"/>
    <n v="0.05"/>
    <n v="150"/>
    <n v="2280"/>
    <s v="Bruce Dunbar"/>
    <s v="Alexion Pharmaceuticals, Inc."/>
    <s v="Major Pharmaceuticals"/>
    <s v="Health Care"/>
    <s v="King of Prussia"/>
    <s v="19406"/>
    <s v="Pennsylvania"/>
    <s v="East"/>
    <d v="2010-05-13T00:00:00"/>
    <n v="2"/>
    <s v="Consulting - Market Research"/>
    <s v="Consulting "/>
    <s v=" Market Research"/>
    <s v="Emma Watson"/>
    <s v="Allen Young"/>
    <n v="67"/>
    <n v="1"/>
  </r>
  <r>
    <x v="1350"/>
    <n v="9857"/>
    <d v="2010-05-11T00:00:00"/>
    <n v="50"/>
    <n v="7500"/>
    <n v="0.03"/>
    <n v="150"/>
    <n v="7275"/>
    <s v="Bruce Dunbar"/>
    <s v="Alexion Pharmaceuticals, Inc."/>
    <s v="Major Pharmaceuticals"/>
    <s v="Health Care"/>
    <s v="Mesa"/>
    <n v="85204"/>
    <s v="Arizona"/>
    <s v="West"/>
    <d v="2010-05-13T00:00:00"/>
    <n v="2"/>
    <s v="Consulting - Market Research"/>
    <s v="Consulting "/>
    <s v=" Market Research"/>
    <s v="Abigail Young"/>
    <s v="Bob Turner"/>
    <n v="50"/>
    <n v="1"/>
  </r>
  <r>
    <x v="1351"/>
    <n v="9860"/>
    <d v="2010-10-10T00:00:00"/>
    <n v="43"/>
    <n v="6450"/>
    <n v="0"/>
    <n v="150"/>
    <n v="6450"/>
    <s v="Kimberly McGrath"/>
    <s v="Celgene Corporation"/>
    <s v="Major Pharmaceuticals"/>
    <s v="Health Care"/>
    <s v="Cedar Rapids"/>
    <n v="52402"/>
    <s v="Iowa"/>
    <s v="Central"/>
    <d v="2010-10-11T00:00:00"/>
    <n v="1"/>
    <s v="Consulting - Business Model"/>
    <s v="Consulting "/>
    <s v=" Business Model"/>
    <s v="Liam Franklin"/>
    <s v="Josh Martinez"/>
    <n v="52"/>
    <n v="1"/>
  </r>
  <r>
    <x v="1352"/>
    <n v="9861"/>
    <d v="2012-10-28T00:00:00"/>
    <n v="47"/>
    <n v="5640"/>
    <n v="0.1"/>
    <n v="120"/>
    <n v="5076"/>
    <s v="Chad Bavinger"/>
    <s v="DIRECTV"/>
    <s v="Telecommunications Equipment"/>
    <s v="Consumer Services"/>
    <s v="Saint Paul"/>
    <n v="55106"/>
    <s v="Minnesota"/>
    <s v="Central"/>
    <d v="2012-11-01T00:00:00"/>
    <n v="4"/>
    <s v="Development - Business Logic"/>
    <s v="Development "/>
    <s v=" Business Logic"/>
    <s v="Noah Smith"/>
    <s v="Josh Martinez"/>
    <n v="59"/>
    <n v="1"/>
  </r>
  <r>
    <x v="1353"/>
    <n v="9863"/>
    <d v="2011-09-04T00:00:00"/>
    <n v="18"/>
    <n v="2160"/>
    <n v="0"/>
    <n v="120"/>
    <n v="2160"/>
    <s v="Sean Thornton"/>
    <s v="Gilead Sciences, Inc."/>
    <s v="Biotechnology: Biological Products (No Diagnostic Substances)"/>
    <s v="Health Care"/>
    <s v="Neenah"/>
    <n v="54956"/>
    <s v="Wisconsin"/>
    <s v="Central"/>
    <d v="2011-09-06T00:00:00"/>
    <n v="2"/>
    <s v="Development - Business Logic"/>
    <s v="Development "/>
    <s v=" Business Logic"/>
    <s v="Jayden Hamilton"/>
    <s v="Josh Martinez"/>
    <n v="71"/>
    <n v="1"/>
  </r>
  <r>
    <x v="1354"/>
    <n v="9888"/>
    <d v="2009-09-12T00:00:00"/>
    <n v="48"/>
    <n v="7200"/>
    <n v="0.06"/>
    <n v="150"/>
    <n v="6768"/>
    <s v="Adam Wendt"/>
    <s v="Autodesk, Inc."/>
    <s v="Computer Software: Prepackaged Software"/>
    <s v="Technology"/>
    <s v="Grants Pass"/>
    <n v="97526"/>
    <s v="Oregon"/>
    <s v="West"/>
    <d v="2009-09-19T00:00:00"/>
    <n v="7"/>
    <s v="Consulting - Market Research"/>
    <s v="Consulting "/>
    <s v=" Market Research"/>
    <s v="Isabella Douglas"/>
    <s v="Bob Turner"/>
    <n v="75"/>
    <n v="1"/>
  </r>
  <r>
    <x v="1355"/>
    <n v="9892"/>
    <d v="2012-07-16T00:00:00"/>
    <n v="50"/>
    <n v="5500"/>
    <n v="0.02"/>
    <n v="110"/>
    <n v="5390"/>
    <s v="Kelly Arnett"/>
    <s v="Activision Blizzard, Inc"/>
    <s v="Computer Software: Prepackaged Software"/>
    <s v="Technology"/>
    <s v="Emporia"/>
    <n v="66801"/>
    <s v="Kansas"/>
    <s v="Central"/>
    <d v="2012-07-17T00:00:00"/>
    <n v="1"/>
    <s v="Development - PHP"/>
    <s v="Development "/>
    <s v=" PHP"/>
    <s v="Mason Gibson"/>
    <s v="Josh Martinez"/>
    <n v="71"/>
    <n v="1"/>
  </r>
  <r>
    <x v="1356"/>
    <n v="9893"/>
    <d v="2009-08-16T00:00:00"/>
    <n v="1"/>
    <n v="125"/>
    <n v="0.02"/>
    <n v="125"/>
    <n v="122.5"/>
    <s v="Edward Bzostek"/>
    <s v="Equinix, Inc."/>
    <s v="Telecommunications Equipment"/>
    <s v="Public Utilities"/>
    <s v="The Colony"/>
    <n v="75056"/>
    <s v="Texas"/>
    <s v="Central"/>
    <d v="2009-08-19T00:00:00"/>
    <n v="3"/>
    <s v="Training - Development"/>
    <s v="Training "/>
    <s v=" Development"/>
    <s v="Ethan Bird"/>
    <s v="Josh Martinez"/>
    <n v="60"/>
    <n v="1"/>
  </r>
  <r>
    <x v="1357"/>
    <n v="9894"/>
    <d v="2009-03-18T00:00:00"/>
    <n v="16"/>
    <n v="2000"/>
    <n v="0.08"/>
    <n v="125"/>
    <n v="1840"/>
    <s v="Eric Dilbeck"/>
    <s v="Google Inc."/>
    <s v="Computer Software: Programming, Data Processing"/>
    <s v="Technology"/>
    <s v="Sudbury"/>
    <s v="01776"/>
    <s v="MA"/>
    <s v="East"/>
    <d v="2009-03-20T00:00:00"/>
    <n v="2"/>
    <s v="Training - Development"/>
    <s v="Training "/>
    <s v=" Development"/>
    <s v="Jayden Hamilton"/>
    <s v="Allen Young"/>
    <n v="71"/>
    <n v="1"/>
  </r>
  <r>
    <x v="1358"/>
    <n v="9895"/>
    <d v="2010-04-20T00:00:00"/>
    <n v="9"/>
    <n v="1080"/>
    <n v="0.05"/>
    <n v="120"/>
    <n v="1026"/>
    <s v="Adam Zic"/>
    <s v="Analog Devices, Inc."/>
    <s v="Semiconductors"/>
    <s v="Technology"/>
    <s v="Great Falls"/>
    <n v="59405"/>
    <s v="Montana"/>
    <s v="West"/>
    <d v="2010-04-24T00:00:00"/>
    <n v="4"/>
    <s v="Development - Business Logic"/>
    <s v="Development "/>
    <s v=" Business Logic"/>
    <s v="Liam Franklin"/>
    <s v="Bob Turner"/>
    <n v="52"/>
    <n v="1"/>
  </r>
  <r>
    <x v="1359"/>
    <n v="9921"/>
    <d v="2011-05-14T00:00:00"/>
    <n v="23"/>
    <n v="2530"/>
    <n v="0.05"/>
    <n v="110"/>
    <n v="2403.5"/>
    <s v="Amy Murray"/>
    <s v="Citrix Systems, Inc."/>
    <s v="Computer Software: Prepackaged Software"/>
    <s v="Technology"/>
    <s v="Kingsport"/>
    <n v="37664"/>
    <s v="Tennessee"/>
    <s v="South"/>
    <d v="2011-05-14T00:00:00"/>
    <n v="0"/>
    <s v="Development - PHP"/>
    <s v="Development "/>
    <s v=" PHP"/>
    <s v="William Bufont"/>
    <s v="Frank Mitchell"/>
    <n v="62"/>
    <n v="1"/>
  </r>
  <r>
    <x v="1360"/>
    <n v="9922"/>
    <d v="2011-04-03T00:00:00"/>
    <n v="26"/>
    <n v="3900"/>
    <n v="0.03"/>
    <n v="150"/>
    <n v="3783"/>
    <s v="Jack Bradley"/>
    <s v="Comcast Corporation"/>
    <s v="Television Services"/>
    <s v="Consumer Services"/>
    <s v="Biloxi"/>
    <n v="39530"/>
    <s v="Mississippi"/>
    <s v="South"/>
    <d v="2011-04-04T00:00:00"/>
    <n v="1"/>
    <s v="Consulting - Business Model"/>
    <s v="Consulting "/>
    <s v=" Business Model"/>
    <s v="Jayden Hamilton"/>
    <s v="Frank Mitchell"/>
    <n v="71"/>
    <n v="1"/>
  </r>
  <r>
    <x v="1361"/>
    <n v="9922"/>
    <d v="2011-04-03T00:00:00"/>
    <n v="21"/>
    <n v="3150"/>
    <n v="0.03"/>
    <n v="150"/>
    <n v="3055.5"/>
    <s v="Jack Bradley"/>
    <s v="Comcast Corporation"/>
    <s v="Television Services"/>
    <s v="Consumer Services"/>
    <s v="Biloxi"/>
    <n v="39530"/>
    <s v="Mississippi"/>
    <s v="South"/>
    <d v="2011-04-04T00:00:00"/>
    <n v="1"/>
    <s v="Consulting - Market Research"/>
    <s v="Consulting "/>
    <s v=" Market Research"/>
    <s v="Mia Moore"/>
    <s v="Frank Mitchell"/>
    <n v="51"/>
    <n v="1"/>
  </r>
  <r>
    <x v="1362"/>
    <n v="9922"/>
    <d v="2011-04-03T00:00:00"/>
    <n v="24"/>
    <n v="3000"/>
    <n v="0.1"/>
    <n v="125"/>
    <n v="2700"/>
    <s v="Jack Bradley"/>
    <s v="Comcast Corporation"/>
    <s v="Television Services"/>
    <s v="Consumer Services"/>
    <s v="Woodbury"/>
    <n v="55125"/>
    <s v="Minnesota"/>
    <s v="Central"/>
    <d v="2011-04-04T00:00:00"/>
    <n v="1"/>
    <s v="Training - Javascript"/>
    <s v="Training "/>
    <s v=" Javascript"/>
    <s v="Daniel Tusk"/>
    <s v="Josh Martinez"/>
    <n v="45"/>
    <n v="1"/>
  </r>
  <r>
    <x v="1363"/>
    <n v="9923"/>
    <d v="2009-10-05T00:00:00"/>
    <n v="27"/>
    <n v="3375"/>
    <n v="0.01"/>
    <n v="125"/>
    <n v="3341.25"/>
    <s v="Chad Bavinger"/>
    <s v="DIRECTV"/>
    <s v="Telecommunications Equipment"/>
    <s v="Consumer Services"/>
    <s v="Saint Paul"/>
    <n v="55106"/>
    <s v="Minnesota"/>
    <s v="Central"/>
    <d v="2009-10-05T00:00:00"/>
    <n v="0"/>
    <s v="Training - SQL"/>
    <s v="Training "/>
    <s v=" SQL"/>
    <s v="Madison Hill"/>
    <s v="Josh Martinez"/>
    <n v="58"/>
    <n v="1"/>
  </r>
  <r>
    <x v="1364"/>
    <n v="9923"/>
    <d v="2009-10-05T00:00:00"/>
    <n v="14"/>
    <n v="2800"/>
    <n v="0.03"/>
    <n v="200"/>
    <n v="2716"/>
    <s v="Chad Bavinger"/>
    <s v="DIRECTV"/>
    <s v="Telecommunications Equipment"/>
    <s v="Consumer Services"/>
    <s v="Saint Paul"/>
    <n v="55106"/>
    <s v="Minnesota"/>
    <s v="Central"/>
    <d v="2009-10-06T00:00:00"/>
    <n v="1"/>
    <s v="Development - Big Data"/>
    <s v="Development "/>
    <s v=" Big Data"/>
    <s v="Ethan Bird"/>
    <s v="Josh Martinez"/>
    <n v="60"/>
    <n v="1"/>
  </r>
  <r>
    <x v="1365"/>
    <n v="9925"/>
    <d v="2012-01-30T00:00:00"/>
    <n v="43"/>
    <n v="6880"/>
    <n v="0.1"/>
    <n v="160"/>
    <n v="6192"/>
    <s v="Chad Bavinger"/>
    <s v="DIRECTV"/>
    <s v="Telecommunications Equipment"/>
    <s v="Consumer Services"/>
    <s v="Saint Paul"/>
    <n v="55106"/>
    <s v="Minnesota"/>
    <s v="Central"/>
    <d v="2012-02-02T00:00:00"/>
    <n v="3"/>
    <s v="Development - Java"/>
    <s v="Development "/>
    <s v=" Java"/>
    <s v="Jayden Hamilton"/>
    <s v="Josh Martinez"/>
    <n v="71"/>
    <n v="1"/>
  </r>
  <r>
    <x v="1366"/>
    <n v="9925"/>
    <d v="2012-01-30T00:00:00"/>
    <n v="17"/>
    <n v="2720"/>
    <n v="7.0000000000000007E-2"/>
    <n v="160"/>
    <n v="2529.6"/>
    <s v="Chad Bavinger"/>
    <s v="DIRECTV"/>
    <s v="Telecommunications Equipment"/>
    <s v="Consumer Services"/>
    <s v="Saint Paul"/>
    <n v="55106"/>
    <s v="Minnesota"/>
    <s v="Central"/>
    <d v="2012-02-01T00:00:00"/>
    <n v="2"/>
    <s v="Development - Java"/>
    <s v="Development "/>
    <s v=" Java"/>
    <s v="Elizabeth Carter"/>
    <s v="Josh Martinez"/>
    <n v="52"/>
    <n v="1"/>
  </r>
  <r>
    <x v="1367"/>
    <n v="9925"/>
    <d v="2012-01-30T00:00:00"/>
    <n v="31"/>
    <n v="3720"/>
    <n v="0.02"/>
    <n v="120"/>
    <n v="3645.6"/>
    <s v="Chad Bavinger"/>
    <s v="DIRECTV"/>
    <s v="Telecommunications Equipment"/>
    <s v="Consumer Services"/>
    <s v="Saint Paul"/>
    <n v="55106"/>
    <s v="Minnesota"/>
    <s v="Central"/>
    <d v="2012-02-01T00:00:00"/>
    <n v="2"/>
    <s v="Development - Business Logic"/>
    <s v="Development "/>
    <s v=" Business Logic"/>
    <s v="Mason Gibson"/>
    <s v="Josh Martinez"/>
    <n v="71"/>
    <n v="1"/>
  </r>
  <r>
    <x v="1368"/>
    <n v="9926"/>
    <d v="2009-10-11T00:00:00"/>
    <n v="25"/>
    <n v="3125"/>
    <n v="0"/>
    <n v="125"/>
    <n v="3125"/>
    <s v="Mick Hopkins"/>
    <s v="Altera Corporation"/>
    <s v="Semiconductors"/>
    <s v="Technology"/>
    <s v="Medina"/>
    <n v="44256"/>
    <s v="Ohio"/>
    <s v="East"/>
    <d v="2009-10-13T00:00:00"/>
    <n v="2"/>
    <s v="Training - SQL"/>
    <s v="Training "/>
    <s v=" SQL"/>
    <s v="Liam Franklin"/>
    <s v="Allen Young"/>
    <n v="52"/>
    <n v="1"/>
  </r>
  <r>
    <x v="1369"/>
    <n v="9927"/>
    <d v="2011-08-16T00:00:00"/>
    <n v="32"/>
    <n v="4000"/>
    <n v="0"/>
    <n v="125"/>
    <n v="4000"/>
    <s v="Grant Jackson"/>
    <s v="Tesla Motors, Inc."/>
    <s v="Auto Manufacturing"/>
    <s v="Capital Goods"/>
    <s v="Crystal Lake"/>
    <n v="60014"/>
    <s v="Illinois"/>
    <s v="Central"/>
    <d v="2011-08-17T00:00:00"/>
    <n v="1"/>
    <s v="Training - Tableau"/>
    <s v="Training "/>
    <s v=" Tableau"/>
    <s v="William Bufont"/>
    <s v="Josh Martinez"/>
    <n v="62"/>
    <n v="1"/>
  </r>
  <r>
    <x v="1370"/>
    <n v="9927"/>
    <d v="2011-08-16T00:00:00"/>
    <n v="44"/>
    <n v="5500"/>
    <n v="0.01"/>
    <n v="125"/>
    <n v="5445"/>
    <s v="Grant Jackson"/>
    <s v="Tesla Motors, Inc."/>
    <s v="Auto Manufacturing"/>
    <s v="Capital Goods"/>
    <s v="Crystal Lake"/>
    <n v="60014"/>
    <s v="Illinois"/>
    <s v="Central"/>
    <d v="2011-08-17T00:00:00"/>
    <n v="1"/>
    <s v="Training - Development"/>
    <s v="Training "/>
    <s v=" Development"/>
    <s v="Alexander Edison"/>
    <s v="Josh Martinez"/>
    <n v="70"/>
    <n v="1"/>
  </r>
  <r>
    <x v="1371"/>
    <n v="9927"/>
    <d v="2011-08-16T00:00:00"/>
    <n v="34"/>
    <n v="5100"/>
    <n v="0.09"/>
    <n v="150"/>
    <n v="4641"/>
    <s v="Grant Jackson"/>
    <s v="Tesla Motors, Inc."/>
    <s v="Auto Manufacturing"/>
    <s v="Capital Goods"/>
    <s v="Crystal Lake"/>
    <n v="60014"/>
    <s v="Illinois"/>
    <s v="Central"/>
    <d v="2011-08-17T00:00:00"/>
    <n v="1"/>
    <s v="Consulting - Business Model"/>
    <s v="Consulting "/>
    <s v=" Business Model"/>
    <s v="Emily Taylor"/>
    <s v="Josh Martinez"/>
    <n v="62"/>
    <n v="1"/>
  </r>
  <r>
    <x v="1372"/>
    <n v="9952"/>
    <d v="2012-05-01T00:00:00"/>
    <n v="47"/>
    <n v="9400"/>
    <n v="0.01"/>
    <n v="200"/>
    <n v="9306"/>
    <s v="Maribeth Venier"/>
    <s v="Lam Research Corporation"/>
    <s v="Industrial Machinery/Components"/>
    <s v="Technology"/>
    <s v="Fairfax"/>
    <s v="20151"/>
    <s v="Virginia"/>
    <s v="South"/>
    <d v="2012-05-03T00:00:00"/>
    <n v="2"/>
    <s v="Development - Big Data"/>
    <s v="Development "/>
    <s v=" Big Data"/>
    <s v="Jacob Manziel"/>
    <s v="Frank Mitchell"/>
    <n v="57"/>
    <n v="1"/>
  </r>
  <r>
    <x v="1373"/>
    <n v="9954"/>
    <d v="2009-06-19T00:00:00"/>
    <n v="36"/>
    <n v="4500"/>
    <n v="7.0000000000000007E-2"/>
    <n v="125"/>
    <n v="4185"/>
    <s v="Thais Roper"/>
    <s v="VimpelCom Ltd."/>
    <s v="Telecommunications Equipment"/>
    <s v="Public Utilities"/>
    <s v="Ponte Vedra Beach"/>
    <s v="32004"/>
    <s v="Florida"/>
    <s v="South"/>
    <d v="2009-06-20T00:00:00"/>
    <n v="1"/>
    <s v="Training - Development"/>
    <s v="Training "/>
    <s v=" Development"/>
    <s v="Mason Gibson"/>
    <s v="Frank Mitchell"/>
    <n v="71"/>
    <n v="1"/>
  </r>
  <r>
    <x v="1374"/>
    <n v="9954"/>
    <d v="2009-06-19T00:00:00"/>
    <n v="39"/>
    <n v="4290"/>
    <n v="0"/>
    <n v="110"/>
    <n v="4290"/>
    <s v="Thais Roper"/>
    <s v="VimpelCom Ltd."/>
    <s v="Telecommunications Equipment"/>
    <s v="Public Utilities"/>
    <s v="Ponte Vedra Beach"/>
    <s v="32004"/>
    <s v="Florida"/>
    <s v="South"/>
    <d v="2009-06-21T00:00:00"/>
    <n v="2"/>
    <s v="Development - Python"/>
    <s v="Development "/>
    <s v=" Python"/>
    <s v="Emma Watson"/>
    <s v="Frank Mitchell"/>
    <n v="67"/>
    <n v="1"/>
  </r>
  <r>
    <x v="1375"/>
    <n v="9954"/>
    <d v="2009-06-19T00:00:00"/>
    <n v="30"/>
    <n v="3600"/>
    <n v="0.1"/>
    <n v="120"/>
    <n v="3240"/>
    <s v="Thais Roper"/>
    <s v="VimpelCom Ltd."/>
    <s v="Telecommunications Equipment"/>
    <s v="Public Utilities"/>
    <s v="Ponte Vedra Beach"/>
    <s v="32004"/>
    <s v="Florida"/>
    <s v="South"/>
    <d v="2009-06-21T00:00:00"/>
    <n v="2"/>
    <s v="Development - Business Logic"/>
    <s v="Development "/>
    <s v=" Business Logic"/>
    <s v="Daniel Tusk"/>
    <s v="Frank Mitchell"/>
    <n v="45"/>
    <n v="1"/>
  </r>
  <r>
    <x v="1376"/>
    <n v="9955"/>
    <d v="2011-09-04T00:00:00"/>
    <n v="37"/>
    <n v="5550"/>
    <n v="0.09"/>
    <n v="150"/>
    <n v="5050.5"/>
    <s v="Liz Greer"/>
    <s v="Twenty-First Century Fox, Inc."/>
    <s v="Television Services"/>
    <s v="Consumer Services"/>
    <s v="Elk Plain"/>
    <s v="98387"/>
    <s v="Washington"/>
    <s v="West"/>
    <d v="2011-09-06T00:00:00"/>
    <n v="2"/>
    <s v="Consulting - Market Research"/>
    <s v="Consulting "/>
    <s v=" Market Research"/>
    <s v="Abigail Young"/>
    <s v="Bob Turner"/>
    <n v="50"/>
    <n v="1"/>
  </r>
  <r>
    <x v="1377"/>
    <n v="9957"/>
    <d v="2010-11-30T00:00:00"/>
    <n v="31"/>
    <n v="3720"/>
    <n v="0.06"/>
    <n v="120"/>
    <n v="3496.7999999999997"/>
    <s v="Suzanne Molinari"/>
    <s v="Staples, Inc."/>
    <s v="Other Specialty Stores"/>
    <s v="Consumer Services"/>
    <s v="Shreveport"/>
    <n v="71109"/>
    <s v="Louisiana"/>
    <s v="South"/>
    <d v="2010-12-01T00:00:00"/>
    <n v="1"/>
    <s v="Development - Business Logic"/>
    <s v="Development "/>
    <s v=" Business Logic"/>
    <s v="Olivia Sullivan"/>
    <s v="Frank Mitchell"/>
    <n v="53"/>
    <n v="1"/>
  </r>
  <r>
    <x v="1378"/>
    <n v="9985"/>
    <d v="2010-08-07T00:00:00"/>
    <n v="12"/>
    <n v="1320"/>
    <n v="0.08"/>
    <n v="110"/>
    <n v="1214.4000000000001"/>
    <s v="Raymond O'Donnell"/>
    <s v="Stericycle, Inc."/>
    <s v="Environmental Services"/>
    <s v="Basic Industries"/>
    <s v="Bellevue"/>
    <n v="98006"/>
    <s v="Washington"/>
    <s v="West"/>
    <d v="2010-08-07T00:00:00"/>
    <n v="0"/>
    <s v="Development - Python"/>
    <s v="Development "/>
    <s v=" Python"/>
    <s v="Ava Wilson"/>
    <s v="Bob Turner"/>
    <n v="67"/>
    <n v="1"/>
  </r>
  <r>
    <x v="1379"/>
    <n v="10022"/>
    <d v="2009-03-04T00:00:00"/>
    <n v="1"/>
    <n v="110"/>
    <n v="0.06"/>
    <n v="110"/>
    <n v="103.39999999999999"/>
    <s v="Delfina Gross"/>
    <s v="Altera Corporation"/>
    <s v="Semiconductors"/>
    <s v="Technology"/>
    <s v="Buffalo Grove"/>
    <n v="60089"/>
    <s v="Illinois"/>
    <s v="Central"/>
    <d v="2009-03-04T00:00:00"/>
    <n v="0"/>
    <s v="Development - Python"/>
    <s v="Development "/>
    <s v=" Python"/>
    <s v="Emma Watson"/>
    <s v="Josh Martinez"/>
    <n v="67"/>
    <n v="1"/>
  </r>
  <r>
    <x v="1380"/>
    <n v="10048"/>
    <d v="2009-05-15T00:00:00"/>
    <n v="46"/>
    <n v="6900"/>
    <n v="0.08"/>
    <n v="150"/>
    <n v="6348"/>
    <s v="Sonia Kane"/>
    <s v="Marriott International"/>
    <s v="Hotels/Resorts"/>
    <s v="Consumer Services"/>
    <s v="Garden City"/>
    <n v="67846"/>
    <s v="Kansas"/>
    <s v="Central"/>
    <d v="2009-05-18T00:00:00"/>
    <n v="3"/>
    <s v="Consulting - Business Model"/>
    <s v="Consulting "/>
    <s v=" Business Model"/>
    <s v="Alexander Edison"/>
    <s v="Josh Martinez"/>
    <n v="70"/>
    <n v="1"/>
  </r>
  <r>
    <x v="1381"/>
    <n v="10048"/>
    <d v="2009-05-15T00:00:00"/>
    <n v="21"/>
    <n v="2940"/>
    <n v="0.02"/>
    <n v="140"/>
    <n v="2881.2"/>
    <s v="Sonia Kane"/>
    <s v="Marriott International"/>
    <s v="Hotels/Resorts"/>
    <s v="Consumer Services"/>
    <s v="Garden City"/>
    <n v="67846"/>
    <s v="Kansas"/>
    <s v="Central"/>
    <d v="2009-05-17T00:00:00"/>
    <n v="2"/>
    <s v="Development - Front End Web"/>
    <s v="Development "/>
    <s v=" Front End Web"/>
    <s v="Sophia Dixon"/>
    <s v="Josh Martinez"/>
    <n v="71"/>
    <n v="1"/>
  </r>
  <r>
    <x v="1382"/>
    <n v="10052"/>
    <d v="2009-09-07T00:00:00"/>
    <n v="16"/>
    <n v="1920"/>
    <n v="7.0000000000000007E-2"/>
    <n v="120"/>
    <n v="1785.6"/>
    <s v="Dan MacKendrick"/>
    <s v="Ross Stores, Inc."/>
    <s v="Clothing/Shoe/Accessory Stores"/>
    <s v="Consumer Services"/>
    <s v="Goleta"/>
    <n v="93117"/>
    <s v="California"/>
    <s v="West"/>
    <d v="2009-09-08T00:00:00"/>
    <n v="1"/>
    <s v="Development - Business Logic"/>
    <s v="Development "/>
    <s v=" Business Logic"/>
    <s v="Mason Gibson"/>
    <s v="Bob Turner"/>
    <n v="71"/>
    <n v="1"/>
  </r>
  <r>
    <x v="1383"/>
    <n v="10052"/>
    <d v="2009-09-07T00:00:00"/>
    <n v="28"/>
    <n v="4760"/>
    <n v="0.08"/>
    <n v="170"/>
    <n v="4379.2"/>
    <s v="Dan MacKendrick"/>
    <s v="Ross Stores, Inc."/>
    <s v="Clothing/Shoe/Accessory Stores"/>
    <s v="Consumer Services"/>
    <s v="Hacienda Heights"/>
    <n v="91745"/>
    <s v="California"/>
    <s v="West"/>
    <d v="2009-09-09T00:00:00"/>
    <n v="2"/>
    <s v="Development - .Net"/>
    <s v="Development "/>
    <s v=" .Net"/>
    <s v="Mia Moore"/>
    <s v="Bob Turner"/>
    <n v="51"/>
    <n v="1"/>
  </r>
  <r>
    <x v="1384"/>
    <n v="10052"/>
    <d v="2009-09-07T00:00:00"/>
    <n v="46"/>
    <n v="7360"/>
    <n v="0.02"/>
    <n v="160"/>
    <n v="7212.8"/>
    <s v="Dan MacKendrick"/>
    <s v="Ross Stores, Inc."/>
    <s v="Clothing/Shoe/Accessory Stores"/>
    <s v="Consumer Services"/>
    <s v="Hacienda Heights"/>
    <n v="91745"/>
    <s v="California"/>
    <s v="West"/>
    <d v="2009-09-09T00:00:00"/>
    <n v="2"/>
    <s v="Development - Java"/>
    <s v="Development "/>
    <s v=" Java"/>
    <s v="William Bufont"/>
    <s v="Bob Turner"/>
    <n v="62"/>
    <n v="1"/>
  </r>
  <r>
    <x v="1385"/>
    <n v="10053"/>
    <d v="2012-01-10T00:00:00"/>
    <n v="31"/>
    <n v="4650"/>
    <n v="0"/>
    <n v="150"/>
    <n v="4650"/>
    <s v="Craig Braden"/>
    <s v="NVIDIA Corporation"/>
    <s v="Semiconductors"/>
    <s v="Technology"/>
    <s v="Nashville"/>
    <n v="37211"/>
    <s v="Tennessee"/>
    <s v="South"/>
    <d v="2012-01-13T00:00:00"/>
    <n v="3"/>
    <s v="Consulting - Business Model"/>
    <s v="Consulting "/>
    <s v=" Business Model"/>
    <s v="Ava Wilson"/>
    <s v="Frank Mitchell"/>
    <n v="67"/>
    <n v="1"/>
  </r>
  <r>
    <x v="1386"/>
    <n v="10053"/>
    <d v="2012-01-10T00:00:00"/>
    <n v="44"/>
    <n v="5500"/>
    <n v="0"/>
    <n v="125"/>
    <n v="5500"/>
    <s v="Craig Braden"/>
    <s v="NVIDIA Corporation"/>
    <s v="Semiconductors"/>
    <s v="Technology"/>
    <s v="Nashville"/>
    <n v="37211"/>
    <s v="Tennessee"/>
    <s v="South"/>
    <d v="2012-01-12T00:00:00"/>
    <n v="2"/>
    <s v="Training - Javascript"/>
    <s v="Training "/>
    <s v=" Javascript"/>
    <s v="Olivia Sullivan"/>
    <s v="Frank Mitchell"/>
    <n v="53"/>
    <n v="1"/>
  </r>
  <r>
    <x v="1387"/>
    <n v="10054"/>
    <d v="2011-04-28T00:00:00"/>
    <n v="2"/>
    <n v="250"/>
    <n v="0.08"/>
    <n v="125"/>
    <n v="230"/>
    <s v="Helen Kimmel"/>
    <s v="Amgen Inc."/>
    <s v="Biotechnology: Biological Products (No Diagnostic Substances)"/>
    <s v="Health Care"/>
    <s v="Dundalk"/>
    <s v="21222"/>
    <s v="Maryland"/>
    <s v="East"/>
    <d v="2011-04-30T00:00:00"/>
    <n v="2"/>
    <s v="Training - SQL"/>
    <s v="Training "/>
    <s v=" SQL"/>
    <s v="Michael Alister"/>
    <s v="Allen Young"/>
    <n v="68"/>
    <n v="1"/>
  </r>
  <r>
    <x v="1388"/>
    <n v="10054"/>
    <d v="2011-04-28T00:00:00"/>
    <n v="2"/>
    <n v="300"/>
    <n v="0.09"/>
    <n v="150"/>
    <n v="273"/>
    <s v="Helen Kimmel"/>
    <s v="Amgen Inc."/>
    <s v="Biotechnology: Biological Products (No Diagnostic Substances)"/>
    <s v="Health Care"/>
    <s v="Dundalk"/>
    <s v="21222"/>
    <s v="Maryland"/>
    <s v="East"/>
    <d v="2011-04-28T00:00:00"/>
    <n v="0"/>
    <s v="Consulting - Market Research"/>
    <s v="Consulting "/>
    <s v=" Market Research"/>
    <s v="Emily Taylor"/>
    <s v="Allen Young"/>
    <n v="62"/>
    <n v="1"/>
  </r>
  <r>
    <x v="1389"/>
    <n v="10080"/>
    <d v="2010-02-12T00:00:00"/>
    <n v="20"/>
    <n v="3000"/>
    <n v="0"/>
    <n v="150"/>
    <n v="3000"/>
    <s v="Grant Harrigan"/>
    <s v="Viacom Inc."/>
    <s v="Television Services"/>
    <s v="Consumer Services"/>
    <s v="Moreno Valley"/>
    <n v="92553"/>
    <s v="California"/>
    <s v="West"/>
    <d v="2010-02-19T00:00:00"/>
    <n v="7"/>
    <s v="Consulting - Business Model"/>
    <s v="Consulting "/>
    <s v=" Business Model"/>
    <s v="Emma Watson"/>
    <s v="Bob Turner"/>
    <n v="67"/>
    <n v="1"/>
  </r>
  <r>
    <x v="1390"/>
    <n v="10081"/>
    <d v="2010-08-07T00:00:00"/>
    <n v="49"/>
    <n v="6125"/>
    <n v="0.02"/>
    <n v="125"/>
    <n v="6002.5"/>
    <s v="Sanjit Waco"/>
    <s v="DISH Network Corporation"/>
    <s v="Television Services"/>
    <s v="Consumer Services"/>
    <s v="Hialeah"/>
    <n v="33012"/>
    <s v="Florida"/>
    <s v="South"/>
    <d v="2010-08-08T00:00:00"/>
    <n v="1"/>
    <s v="Training - SQL"/>
    <s v="Training "/>
    <s v=" SQL"/>
    <s v="Madison Hill"/>
    <s v="Frank Mitchell"/>
    <n v="58"/>
    <n v="1"/>
  </r>
  <r>
    <x v="1391"/>
    <n v="10114"/>
    <d v="2010-02-08T00:00:00"/>
    <n v="39"/>
    <n v="6240"/>
    <n v="0"/>
    <n v="160"/>
    <n v="6240"/>
    <s v="Michael Darley"/>
    <s v="Wynn Resorts, Limited"/>
    <s v="Hotels/Resorts"/>
    <s v="Consumer Services"/>
    <s v="Keene"/>
    <s v="03431"/>
    <s v="New Hampshire"/>
    <s v="East"/>
    <d v="2010-02-10T00:00:00"/>
    <n v="2"/>
    <s v="Development - Java"/>
    <s v="Development "/>
    <s v=" Java"/>
    <s v="Jacob Manziel"/>
    <s v="Allen Young"/>
    <n v="57"/>
    <n v="1"/>
  </r>
  <r>
    <x v="1392"/>
    <n v="10117"/>
    <d v="2010-11-16T00:00:00"/>
    <n v="6"/>
    <n v="960"/>
    <n v="7.0000000000000007E-2"/>
    <n v="160"/>
    <n v="892.8"/>
    <s v="Brian Beltran"/>
    <s v="Automatic Data Processing, Inc."/>
    <s v="EDP Services"/>
    <s v="Technology"/>
    <s v="Manteca"/>
    <n v="95336"/>
    <s v="California"/>
    <s v="West"/>
    <d v="2010-11-17T00:00:00"/>
    <n v="1"/>
    <s v="Development - Java"/>
    <s v="Development "/>
    <s v=" Java"/>
    <s v="Abigail Young"/>
    <s v="Bob Turner"/>
    <n v="50"/>
    <n v="1"/>
  </r>
  <r>
    <x v="1393"/>
    <n v="10117"/>
    <d v="2010-11-16T00:00:00"/>
    <n v="10"/>
    <n v="1500"/>
    <n v="0.01"/>
    <n v="150"/>
    <n v="1485"/>
    <s v="Brian Beltran"/>
    <s v="Automatic Data Processing, Inc."/>
    <s v="EDP Services"/>
    <s v="Technology"/>
    <s v="Manteca"/>
    <n v="95336"/>
    <s v="California"/>
    <s v="West"/>
    <d v="2010-11-18T00:00:00"/>
    <n v="2"/>
    <s v="Consulting - Compensation"/>
    <s v="Consulting "/>
    <s v=" Compensation"/>
    <s v="Liam Franklin"/>
    <s v="Bob Turner"/>
    <n v="52"/>
    <n v="1"/>
  </r>
  <r>
    <x v="1394"/>
    <n v="10144"/>
    <d v="2011-01-02T00:00:00"/>
    <n v="16"/>
    <n v="2000"/>
    <n v="0.08"/>
    <n v="125"/>
    <n v="1840"/>
    <s v="Sonia Kane"/>
    <s v="Marriott International"/>
    <s v="Hotels/Resorts"/>
    <s v="Consumer Services"/>
    <s v="Hutchinson"/>
    <n v="67501"/>
    <s v="Kansas"/>
    <s v="Central"/>
    <d v="2011-01-04T00:00:00"/>
    <n v="2"/>
    <s v="Training - Development"/>
    <s v="Training "/>
    <s v=" Development"/>
    <s v="Jayden Hamilton"/>
    <s v="Josh Martinez"/>
    <n v="71"/>
    <n v="1"/>
  </r>
  <r>
    <x v="1395"/>
    <n v="10144"/>
    <d v="2011-01-02T00:00:00"/>
    <n v="1"/>
    <n v="125"/>
    <n v="0.02"/>
    <n v="125"/>
    <n v="122.5"/>
    <s v="Sonia Kane"/>
    <s v="Marriott International"/>
    <s v="Hotels/Resorts"/>
    <s v="Consumer Services"/>
    <s v="Hutchinson"/>
    <n v="67501"/>
    <s v="Kansas"/>
    <s v="Central"/>
    <d v="2011-01-04T00:00:00"/>
    <n v="2"/>
    <s v="Training - Development"/>
    <s v="Training "/>
    <s v=" Development"/>
    <s v="Ethan Bird"/>
    <s v="Josh Martinez"/>
    <n v="60"/>
    <n v="1"/>
  </r>
  <r>
    <x v="1396"/>
    <n v="10144"/>
    <d v="2011-01-02T00:00:00"/>
    <n v="24"/>
    <n v="3000"/>
    <n v="0.1"/>
    <n v="125"/>
    <n v="2700"/>
    <s v="Sonia Kane"/>
    <s v="Marriott International"/>
    <s v="Hotels/Resorts"/>
    <s v="Consumer Services"/>
    <s v="Hutchinson"/>
    <n v="67501"/>
    <s v="Kansas"/>
    <s v="Central"/>
    <d v="2011-01-02T00:00:00"/>
    <n v="0"/>
    <s v="Training - Javascript"/>
    <s v="Training "/>
    <s v=" Javascript"/>
    <s v="Daniel Tusk"/>
    <s v="Josh Martinez"/>
    <n v="45"/>
    <n v="1"/>
  </r>
  <r>
    <x v="1397"/>
    <n v="10146"/>
    <d v="2009-05-01T00:00:00"/>
    <n v="19"/>
    <n v="2375"/>
    <n v="0.1"/>
    <n v="125"/>
    <n v="2137.5"/>
    <s v="Evan Castell"/>
    <s v="Marriott International"/>
    <s v="Hotels/Resorts"/>
    <s v="Consumer Services"/>
    <s v="La Mesa"/>
    <n v="91941"/>
    <s v="California"/>
    <s v="West"/>
    <d v="2009-05-06T00:00:00"/>
    <n v="5"/>
    <s v="Training - SQL"/>
    <s v="Training "/>
    <s v=" SQL"/>
    <s v="Mia Moore"/>
    <s v="Bob Turner"/>
    <n v="51"/>
    <n v="1"/>
  </r>
  <r>
    <x v="1398"/>
    <n v="10147"/>
    <d v="2010-10-09T00:00:00"/>
    <n v="22"/>
    <n v="3520"/>
    <n v="0.04"/>
    <n v="160"/>
    <n v="3379.2"/>
    <s v="Jennifer Grady"/>
    <s v="Fiserv, Inc."/>
    <s v="EDP Services"/>
    <s v="Technology"/>
    <s v="Bartlesville"/>
    <n v="74006"/>
    <s v="Oklahoma"/>
    <s v="Central"/>
    <d v="2010-10-10T00:00:00"/>
    <n v="1"/>
    <s v="Development - Java"/>
    <s v="Development "/>
    <s v=" Java"/>
    <s v="Alexander Edison"/>
    <s v="Josh Martinez"/>
    <n v="70"/>
    <n v="1"/>
  </r>
  <r>
    <x v="1399"/>
    <n v="10148"/>
    <d v="2009-03-25T00:00:00"/>
    <n v="27"/>
    <n v="3375"/>
    <n v="0.02"/>
    <n v="125"/>
    <n v="3307.5"/>
    <s v="Christopher Brandow"/>
    <s v="Illumina, Inc."/>
    <s v="Biotechnology: Laboratory Analytical Instruments"/>
    <s v="Capital Goods"/>
    <s v="Thornton"/>
    <n v="80229"/>
    <s v="Colorado"/>
    <s v="West"/>
    <d v="2009-03-25T00:00:00"/>
    <n v="0"/>
    <s v="Training - Tableau"/>
    <s v="Training "/>
    <s v=" Tableau"/>
    <s v="Daniel Tusk"/>
    <s v="Bob Turner"/>
    <n v="45"/>
    <n v="1"/>
  </r>
  <r>
    <x v="1400"/>
    <n v="10183"/>
    <d v="2009-11-24T00:00:00"/>
    <n v="48"/>
    <n v="6000"/>
    <n v="0.06"/>
    <n v="125"/>
    <n v="5640"/>
    <s v="Darren Perrino"/>
    <s v="Seagate Technology."/>
    <s v="Electronic Components"/>
    <s v="Technology"/>
    <s v="Amarillo"/>
    <n v="79109"/>
    <s v="Texas"/>
    <s v="Central"/>
    <d v="2009-11-25T00:00:00"/>
    <n v="1"/>
    <s v="Training - Development"/>
    <s v="Training "/>
    <s v=" Development"/>
    <s v="Michael Alister"/>
    <s v="Josh Martinez"/>
    <n v="68"/>
    <n v="1"/>
  </r>
  <r>
    <x v="1401"/>
    <n v="10209"/>
    <d v="2010-11-29T00:00:00"/>
    <n v="14"/>
    <n v="1750"/>
    <n v="0.09"/>
    <n v="125"/>
    <n v="1592.5"/>
    <s v="Barry Ferguson"/>
    <s v="Mondelez International, Inc."/>
    <s v="Packaged Foods"/>
    <s v="Consumer Non-Durables"/>
    <s v="Naugatuck"/>
    <s v="06770"/>
    <s v="Connecticut"/>
    <s v="East"/>
    <d v="2010-11-29T00:00:00"/>
    <n v="0"/>
    <s v="Training - SQL"/>
    <s v="Training "/>
    <s v=" SQL"/>
    <s v="Jayden Hamilton"/>
    <s v="Allen Young"/>
    <n v="71"/>
    <n v="1"/>
  </r>
  <r>
    <x v="1402"/>
    <n v="10209"/>
    <d v="2010-11-29T00:00:00"/>
    <n v="48"/>
    <n v="7680"/>
    <n v="0.02"/>
    <n v="160"/>
    <n v="7526.4"/>
    <s v="Barry Ferguson"/>
    <s v="Mondelez International, Inc."/>
    <s v="Packaged Foods"/>
    <s v="Consumer Non-Durables"/>
    <s v="Sanford"/>
    <s v="04073"/>
    <s v="Maine"/>
    <s v="East"/>
    <d v="2010-12-01T00:00:00"/>
    <n v="2"/>
    <s v="Development - Java"/>
    <s v="Development "/>
    <s v=" Java"/>
    <s v="William Bufont"/>
    <s v="Allen Young"/>
    <n v="62"/>
    <n v="1"/>
  </r>
  <r>
    <x v="1403"/>
    <n v="10210"/>
    <d v="2011-06-23T00:00:00"/>
    <n v="10"/>
    <n v="1500"/>
    <n v="0.04"/>
    <n v="150"/>
    <n v="1440"/>
    <s v="Liz Sundaresam"/>
    <s v="Fiserv, Inc."/>
    <s v="EDP Services"/>
    <s v="Technology"/>
    <s v="Hickory"/>
    <n v="28601"/>
    <s v="North Carolina"/>
    <s v="South"/>
    <d v="2011-06-24T00:00:00"/>
    <n v="1"/>
    <s v="Consulting - Business Model"/>
    <s v="Consulting "/>
    <s v=" Business Model"/>
    <s v="Daniel Tusk"/>
    <s v="Frank Mitchell"/>
    <n v="45"/>
    <n v="1"/>
  </r>
  <r>
    <x v="1404"/>
    <n v="10212"/>
    <d v="2010-05-23T00:00:00"/>
    <n v="14"/>
    <n v="1750"/>
    <n v="0.02"/>
    <n v="125"/>
    <n v="1715"/>
    <s v="Tonja Murray"/>
    <s v="Biogen Idec Inc."/>
    <s v="Biotechnology: Biological Products (No Diagnostic Substances)"/>
    <s v="Health Care"/>
    <s v="Longview"/>
    <n v="98632"/>
    <s v="Washington"/>
    <s v="West"/>
    <d v="2010-05-25T00:00:00"/>
    <n v="2"/>
    <s v="Training - SQL"/>
    <s v="Training "/>
    <s v=" SQL"/>
    <s v="Emma Watson"/>
    <s v="Bob Turner"/>
    <n v="67"/>
    <n v="1"/>
  </r>
  <r>
    <x v="1405"/>
    <n v="10212"/>
    <d v="2010-05-23T00:00:00"/>
    <n v="22"/>
    <n v="2420"/>
    <n v="0"/>
    <n v="110"/>
    <n v="2420"/>
    <s v="Tonja Murray"/>
    <s v="Biogen Idec Inc."/>
    <s v="Biotechnology: Biological Products (No Diagnostic Substances)"/>
    <s v="Health Care"/>
    <s v="Longview"/>
    <n v="98632"/>
    <s v="Washington"/>
    <s v="West"/>
    <d v="2010-05-27T00:00:00"/>
    <n v="4"/>
    <s v="Development - Python"/>
    <s v="Development "/>
    <s v=" Python"/>
    <s v="Madison Hill"/>
    <s v="Bob Turner"/>
    <n v="58"/>
    <n v="1"/>
  </r>
  <r>
    <x v="1406"/>
    <n v="10213"/>
    <d v="2011-02-17T00:00:00"/>
    <n v="12"/>
    <n v="1800"/>
    <n v="0.04"/>
    <n v="150"/>
    <n v="1728"/>
    <s v="Dianna Martinez"/>
    <s v="Broadcom Corporation"/>
    <s v="Semiconductors"/>
    <s v="Technology"/>
    <s v="Sierra Vista"/>
    <n v="85635"/>
    <s v="Arizona"/>
    <s v="West"/>
    <d v="2011-02-19T00:00:00"/>
    <n v="2"/>
    <s v="Consulting - Business Model"/>
    <s v="Consulting "/>
    <s v=" Business Model"/>
    <s v="Mia Moore"/>
    <s v="Bob Turner"/>
    <n v="51"/>
    <n v="1"/>
  </r>
  <r>
    <x v="1407"/>
    <n v="10242"/>
    <d v="2010-12-12T00:00:00"/>
    <n v="32"/>
    <n v="4000"/>
    <n v="0.08"/>
    <n v="125"/>
    <n v="3680"/>
    <s v="Maria Wilson"/>
    <s v="Linear Technology Corporation"/>
    <s v="Semiconductors"/>
    <s v="Technology"/>
    <s v="Columbia"/>
    <n v="65203"/>
    <s v="MO"/>
    <s v="Central"/>
    <d v="2010-12-13T00:00:00"/>
    <n v="1"/>
    <s v="Training - SQL"/>
    <s v="Training "/>
    <s v=" SQL"/>
    <s v="Mia Moore"/>
    <s v="Josh Martinez"/>
    <n v="51"/>
    <n v="1"/>
  </r>
  <r>
    <x v="1408"/>
    <n v="10243"/>
    <d v="2011-12-24T00:00:00"/>
    <n v="12"/>
    <n v="1920"/>
    <n v="7.0000000000000007E-2"/>
    <n v="160"/>
    <n v="1785.6"/>
    <s v="Patrick Garza"/>
    <s v="Intuit Inc."/>
    <s v="Computer Software: Prepackaged Software"/>
    <s v="Technology"/>
    <s v="Mobile"/>
    <n v="36608"/>
    <s v="Alabama"/>
    <s v="South"/>
    <d v="2011-12-25T00:00:00"/>
    <n v="1"/>
    <s v="Development - Java"/>
    <s v="Development "/>
    <s v=" Java"/>
    <s v="Ethan Bird"/>
    <s v="Frank Mitchell"/>
    <n v="60"/>
    <n v="1"/>
  </r>
  <r>
    <x v="1409"/>
    <n v="10245"/>
    <d v="2011-02-13T00:00:00"/>
    <n v="27"/>
    <n v="3375"/>
    <n v="0.06"/>
    <n v="125"/>
    <n v="3172.5"/>
    <s v="Astrea Meade"/>
    <s v="Liberty Interactive Corporation"/>
    <s v="Catalog/Specialty Distribution"/>
    <s v="Consumer Services"/>
    <s v="San Jose"/>
    <n v="95123"/>
    <s v="California"/>
    <s v="West"/>
    <d v="2011-02-14T00:00:00"/>
    <n v="1"/>
    <s v="Training - Tableau"/>
    <s v="Training "/>
    <s v=" Tableau"/>
    <s v="Michael Alister"/>
    <s v="Bob Turner"/>
    <n v="68"/>
    <n v="1"/>
  </r>
  <r>
    <x v="1410"/>
    <n v="10245"/>
    <d v="2011-02-13T00:00:00"/>
    <n v="20"/>
    <n v="2500"/>
    <n v="0.04"/>
    <n v="125"/>
    <n v="2400"/>
    <s v="Astrea Meade"/>
    <s v="Liberty Interactive Corporation"/>
    <s v="Catalog/Specialty Distribution"/>
    <s v="Consumer Services"/>
    <s v="South Burlington"/>
    <s v="05403"/>
    <s v="Vermont"/>
    <s v="East"/>
    <d v="2011-02-14T00:00:00"/>
    <n v="1"/>
    <s v="Training - Development"/>
    <s v="Training "/>
    <s v=" Development"/>
    <s v="Elizabeth Carter"/>
    <s v="Allen Young"/>
    <n v="52"/>
    <n v="1"/>
  </r>
  <r>
    <x v="1411"/>
    <n v="10245"/>
    <d v="2011-02-13T00:00:00"/>
    <n v="23"/>
    <n v="3680"/>
    <n v="0.1"/>
    <n v="160"/>
    <n v="3312"/>
    <s v="Astrea Meade"/>
    <s v="Liberty Interactive Corporation"/>
    <s v="Catalog/Specialty Distribution"/>
    <s v="Consumer Services"/>
    <s v="West Scarborough"/>
    <s v="04070"/>
    <s v="Maine"/>
    <s v="East"/>
    <d v="2011-02-15T00:00:00"/>
    <n v="2"/>
    <s v="Development - Java"/>
    <s v="Development "/>
    <s v=" Java"/>
    <s v="Alexander Edison"/>
    <s v="Allen Young"/>
    <n v="70"/>
    <n v="1"/>
  </r>
  <r>
    <x v="1412"/>
    <n v="10247"/>
    <d v="2010-01-10T00:00:00"/>
    <n v="21"/>
    <n v="2310"/>
    <n v="0.06"/>
    <n v="110"/>
    <n v="2171.4"/>
    <s v="Edward Weien"/>
    <s v="Electronic Arts Inc."/>
    <s v="Computer Software: Prepackaged Software"/>
    <s v="Technology"/>
    <s v="Edinburg"/>
    <n v="78539"/>
    <s v="Texas"/>
    <s v="Central"/>
    <d v="2010-01-11T00:00:00"/>
    <n v="1"/>
    <s v="Development - Python"/>
    <s v="Development "/>
    <s v=" Python"/>
    <s v="Abigail Young"/>
    <s v="Josh Martinez"/>
    <n v="50"/>
    <n v="1"/>
  </r>
  <r>
    <x v="1413"/>
    <n v="10247"/>
    <d v="2010-01-10T00:00:00"/>
    <n v="24"/>
    <n v="3600"/>
    <n v="0.03"/>
    <n v="150"/>
    <n v="3492"/>
    <s v="Edward Weien"/>
    <s v="Electronic Arts Inc."/>
    <s v="Computer Software: Prepackaged Software"/>
    <s v="Technology"/>
    <s v="El Paso"/>
    <n v="79907"/>
    <s v="Texas"/>
    <s v="Central"/>
    <d v="2010-01-12T00:00:00"/>
    <n v="2"/>
    <s v="Consulting - Business Model"/>
    <s v="Consulting "/>
    <s v=" Business Model"/>
    <s v="Michael Alister"/>
    <s v="Josh Martinez"/>
    <n v="68"/>
    <n v="1"/>
  </r>
  <r>
    <x v="1414"/>
    <n v="10272"/>
    <d v="2009-01-17T00:00:00"/>
    <n v="3"/>
    <n v="330"/>
    <n v="0.03"/>
    <n v="110"/>
    <n v="320.09999999999997"/>
    <s v="Katherine Ducich"/>
    <s v="Wynn Resorts, Limited"/>
    <s v="Hotels/Resorts"/>
    <s v="Consumer Services"/>
    <s v="Palm Beach Gardens"/>
    <s v="33403"/>
    <s v="Florida"/>
    <s v="South"/>
    <d v="2009-01-19T00:00:00"/>
    <n v="2"/>
    <s v="Development - PHP"/>
    <s v="Development "/>
    <s v=" PHP"/>
    <s v="Ethan Bird"/>
    <s v="Frank Mitchell"/>
    <n v="60"/>
    <n v="1"/>
  </r>
  <r>
    <x v="1415"/>
    <n v="10272"/>
    <d v="2009-01-17T00:00:00"/>
    <n v="26"/>
    <n v="2860"/>
    <n v="0.06"/>
    <n v="110"/>
    <n v="2688.3999999999996"/>
    <s v="Katherine Ducich"/>
    <s v="Wynn Resorts, Limited"/>
    <s v="Hotels/Resorts"/>
    <s v="Consumer Services"/>
    <s v="Palm Beach Gardens"/>
    <s v="33403"/>
    <s v="Florida"/>
    <s v="South"/>
    <d v="2009-01-17T00:00:00"/>
    <n v="0"/>
    <s v="Development - Python"/>
    <s v="Development "/>
    <s v=" Python"/>
    <s v="Jayden Hamilton"/>
    <s v="Frank Mitchell"/>
    <n v="71"/>
    <n v="1"/>
  </r>
  <r>
    <x v="1416"/>
    <n v="10277"/>
    <d v="2009-04-07T00:00:00"/>
    <n v="36"/>
    <n v="5400"/>
    <n v="0"/>
    <n v="150"/>
    <n v="5400"/>
    <s v="Grant Harrigan"/>
    <s v="Viacom Inc."/>
    <s v="Television Services"/>
    <s v="Consumer Services"/>
    <s v="Moreno Valley"/>
    <n v="92553"/>
    <s v="California"/>
    <s v="West"/>
    <d v="2009-04-08T00:00:00"/>
    <n v="1"/>
    <s v="Consulting - Market Research"/>
    <s v="Consulting "/>
    <s v=" Market Research"/>
    <s v="Ava Wilson"/>
    <s v="Bob Turner"/>
    <n v="67"/>
    <n v="1"/>
  </r>
  <r>
    <x v="1417"/>
    <n v="10278"/>
    <d v="2011-09-12T00:00:00"/>
    <n v="25"/>
    <n v="3125"/>
    <n v="0"/>
    <n v="125"/>
    <n v="3125"/>
    <s v="Rick Coakley"/>
    <s v="Vodafone Group Plc"/>
    <s v="Telecommunications Equipment"/>
    <s v="Public Utilities"/>
    <s v="Douglasville"/>
    <n v="30135"/>
    <s v="Georgia"/>
    <s v="South"/>
    <d v="2011-09-19T00:00:00"/>
    <n v="7"/>
    <s v="Training - Tableau"/>
    <s v="Training "/>
    <s v=" Tableau"/>
    <s v="Elizabeth Carter"/>
    <s v="Frank Mitchell"/>
    <n v="52"/>
    <n v="1"/>
  </r>
  <r>
    <x v="1418"/>
    <n v="10305"/>
    <d v="2009-07-07T00:00:00"/>
    <n v="12"/>
    <n v="1500"/>
    <n v="0.03"/>
    <n v="125"/>
    <n v="1455"/>
    <s v="Julia Shagiari"/>
    <s v="SBA Communications Corporation"/>
    <s v="Telecommunications Equipment"/>
    <s v="Consumer Services"/>
    <s v="San Carlos"/>
    <n v="94070"/>
    <s v="California"/>
    <s v="West"/>
    <d v="2009-07-12T00:00:00"/>
    <n v="5"/>
    <s v="Training - SQL"/>
    <s v="Training "/>
    <s v=" SQL"/>
    <s v="Sophia Dixon"/>
    <s v="Bob Turner"/>
    <n v="71"/>
    <n v="1"/>
  </r>
  <r>
    <x v="1419"/>
    <n v="10306"/>
    <d v="2010-07-21T00:00:00"/>
    <n v="20"/>
    <n v="2500"/>
    <n v="0.02"/>
    <n v="125"/>
    <n v="2450"/>
    <s v="Lela Demir"/>
    <s v="Citrix Systems, Inc."/>
    <s v="Computer Software: Prepackaged Software"/>
    <s v="Technology"/>
    <s v="Southgate"/>
    <n v="48195"/>
    <s v="Michigan"/>
    <s v="Central"/>
    <d v="2010-07-21T00:00:00"/>
    <n v="0"/>
    <s v="Training - SQL"/>
    <s v="Training "/>
    <s v=" SQL"/>
    <s v="Madison Hill"/>
    <s v="Josh Martinez"/>
    <n v="58"/>
    <n v="1"/>
  </r>
  <r>
    <x v="1420"/>
    <n v="10308"/>
    <d v="2011-04-20T00:00:00"/>
    <n v="40"/>
    <n v="6000"/>
    <n v="0.09"/>
    <n v="150"/>
    <n v="5460"/>
    <s v="Dennis Chand"/>
    <s v="Activision Blizzard, Inc"/>
    <s v="Computer Software: Prepackaged Software"/>
    <s v="Technology"/>
    <s v="Chapel Hill"/>
    <n v="27514"/>
    <s v="North Carolina"/>
    <s v="South"/>
    <d v="2011-04-22T00:00:00"/>
    <n v="2"/>
    <s v="Consulting - Market Research"/>
    <s v="Consulting "/>
    <s v=" Market Research"/>
    <s v="Noah Smith"/>
    <s v="Frank Mitchell"/>
    <n v="59"/>
    <n v="1"/>
  </r>
  <r>
    <x v="1421"/>
    <n v="10309"/>
    <d v="2009-11-21T00:00:00"/>
    <n v="23"/>
    <n v="3680"/>
    <n v="0.03"/>
    <n v="160"/>
    <n v="3569.6"/>
    <s v="Trudy Tran"/>
    <s v="Catamaran Corporation"/>
    <s v="Specialty Insurers"/>
    <s v="Finance"/>
    <s v="Hendersonville"/>
    <n v="37075"/>
    <s v="Tennessee"/>
    <s v="South"/>
    <d v="2009-11-21T00:00:00"/>
    <n v="0"/>
    <s v="Development - Java"/>
    <s v="Development "/>
    <s v=" Java"/>
    <s v="Noah Smith"/>
    <s v="Frank Mitchell"/>
    <n v="59"/>
    <n v="1"/>
  </r>
  <r>
    <x v="1422"/>
    <n v="10310"/>
    <d v="2009-02-05T00:00:00"/>
    <n v="48"/>
    <n v="5760"/>
    <n v="7.0000000000000007E-2"/>
    <n v="120"/>
    <n v="5356.7999999999993"/>
    <s v="Christina Yedwab"/>
    <s v="Gilead Sciences, Inc."/>
    <s v="Biotechnology: Biological Products (No Diagnostic Substances)"/>
    <s v="Health Care"/>
    <s v="Newton"/>
    <s v="50208"/>
    <s v="Iowa"/>
    <s v="Central"/>
    <d v="2009-02-09T00:00:00"/>
    <n v="4"/>
    <s v="Development - Business Logic"/>
    <s v="Development "/>
    <s v=" Business Logic"/>
    <s v="Jayden Hamilton"/>
    <s v="Josh Martinez"/>
    <n v="71"/>
    <n v="1"/>
  </r>
  <r>
    <x v="1423"/>
    <n v="10310"/>
    <d v="2009-02-05T00:00:00"/>
    <n v="6"/>
    <n v="900"/>
    <n v="0.1"/>
    <n v="150"/>
    <n v="810"/>
    <s v="Christina Yedwab"/>
    <s v="Gilead Sciences, Inc."/>
    <s v="Biotechnology: Biological Products (No Diagnostic Substances)"/>
    <s v="Health Care"/>
    <s v="Newton"/>
    <s v="50208"/>
    <s v="Iowa"/>
    <s v="Central"/>
    <d v="2009-02-12T00:00:00"/>
    <n v="7"/>
    <s v="Consulting - Market Research"/>
    <s v="Consulting "/>
    <s v=" Market Research"/>
    <s v="Ava Wilson"/>
    <s v="Josh Martinez"/>
    <n v="67"/>
    <n v="1"/>
  </r>
  <r>
    <x v="1424"/>
    <n v="10338"/>
    <d v="2011-07-14T00:00:00"/>
    <n v="9"/>
    <n v="1350"/>
    <n v="0.04"/>
    <n v="150"/>
    <n v="1296"/>
    <s v="Barry Ferguson"/>
    <s v="Mondelez International, Inc."/>
    <s v="Packaged Foods"/>
    <s v="Consumer Non-Durables"/>
    <s v="Greenwich"/>
    <s v="06830"/>
    <s v="Connecticut"/>
    <s v="East"/>
    <d v="2011-07-16T00:00:00"/>
    <n v="2"/>
    <s v="Consulting - Strategy"/>
    <s v="Consulting "/>
    <s v=" Strategy"/>
    <s v="Ethan Bird"/>
    <s v="Allen Young"/>
    <n v="60"/>
    <n v="1"/>
  </r>
  <r>
    <x v="1425"/>
    <n v="10338"/>
    <d v="2011-07-14T00:00:00"/>
    <n v="7"/>
    <n v="875"/>
    <n v="0.02"/>
    <n v="125"/>
    <n v="857.5"/>
    <s v="Barry Ferguson"/>
    <s v="Mondelez International, Inc."/>
    <s v="Packaged Foods"/>
    <s v="Consumer Non-Durables"/>
    <s v="Palmer"/>
    <s v="01069"/>
    <s v="MA"/>
    <s v="East"/>
    <d v="2011-07-16T00:00:00"/>
    <n v="2"/>
    <s v="Training - Javascript"/>
    <s v="Training "/>
    <s v=" Javascript"/>
    <s v="Emma Watson"/>
    <s v="Allen Young"/>
    <n v="67"/>
    <n v="1"/>
  </r>
  <r>
    <x v="1426"/>
    <n v="10339"/>
    <d v="2011-10-11T00:00:00"/>
    <n v="49"/>
    <n v="6125"/>
    <n v="0.09"/>
    <n v="125"/>
    <n v="5573.75"/>
    <s v="Bradley Fjeld"/>
    <s v="Verisk Analytics, Inc."/>
    <s v="EDP Services"/>
    <s v="Technology"/>
    <s v="West Hollywood"/>
    <n v="90069"/>
    <s v="California"/>
    <s v="West"/>
    <d v="2011-10-15T00:00:00"/>
    <n v="4"/>
    <s v="Training - SQL"/>
    <s v="Training "/>
    <s v=" SQL"/>
    <s v="Noah Smith"/>
    <s v="Bob Turner"/>
    <n v="59"/>
    <n v="1"/>
  </r>
  <r>
    <x v="1427"/>
    <n v="10340"/>
    <d v="2011-06-22T00:00:00"/>
    <n v="24"/>
    <n v="3000"/>
    <n v="0.03"/>
    <n v="125"/>
    <n v="2910"/>
    <s v="Sandra Stewart"/>
    <s v="Discovery Communications, Inc."/>
    <s v="Television Services"/>
    <s v="Consumer Services"/>
    <s v="Bismarck"/>
    <n v="58501"/>
    <s v="North Dakota"/>
    <s v="Central"/>
    <d v="2011-06-23T00:00:00"/>
    <n v="1"/>
    <s v="Training - Development"/>
    <s v="Training "/>
    <s v=" Development"/>
    <s v="William Bufont"/>
    <s v="Josh Martinez"/>
    <n v="62"/>
    <n v="1"/>
  </r>
  <r>
    <x v="1428"/>
    <n v="10340"/>
    <d v="2011-06-22T00:00:00"/>
    <n v="2"/>
    <n v="250"/>
    <n v="0.08"/>
    <n v="125"/>
    <n v="230"/>
    <s v="Sandra Stewart"/>
    <s v="Discovery Communications, Inc."/>
    <s v="Television Services"/>
    <s v="Consumer Services"/>
    <s v="Fargo"/>
    <n v="58103"/>
    <s v="North Dakota"/>
    <s v="Central"/>
    <d v="2011-06-23T00:00:00"/>
    <n v="1"/>
    <s v="Training - SQL"/>
    <s v="Training "/>
    <s v=" SQL"/>
    <s v="Ava Wilson"/>
    <s v="Josh Martinez"/>
    <n v="67"/>
    <n v="1"/>
  </r>
  <r>
    <x v="1429"/>
    <n v="10340"/>
    <d v="2011-06-22T00:00:00"/>
    <n v="15"/>
    <n v="1800"/>
    <n v="0.09"/>
    <n v="120"/>
    <n v="1638"/>
    <s v="Sandra Stewart"/>
    <s v="Discovery Communications, Inc."/>
    <s v="Television Services"/>
    <s v="Consumer Services"/>
    <s v="Fargo"/>
    <n v="58103"/>
    <s v="North Dakota"/>
    <s v="Central"/>
    <d v="2011-06-25T00:00:00"/>
    <n v="3"/>
    <s v="Development - Business Logic"/>
    <s v="Development "/>
    <s v=" Business Logic"/>
    <s v="Jacob Manziel"/>
    <s v="Josh Martinez"/>
    <n v="57"/>
    <n v="1"/>
  </r>
  <r>
    <x v="1430"/>
    <n v="10341"/>
    <d v="2012-12-21T00:00:00"/>
    <n v="17"/>
    <n v="2550"/>
    <n v="0.09"/>
    <n v="150"/>
    <n v="2320.5"/>
    <s v="Sung Martin"/>
    <s v="Ross Stores, Inc."/>
    <s v="Clothing/Shoe/Accessory Stores"/>
    <s v="Consumer Services"/>
    <s v="Nampa"/>
    <n v="83686"/>
    <s v="Idaho"/>
    <s v="West"/>
    <d v="2012-12-22T00:00:00"/>
    <n v="1"/>
    <s v="Consulting - Strategy"/>
    <s v="Consulting "/>
    <s v=" Strategy"/>
    <s v="Ava Wilson"/>
    <s v="Bob Turner"/>
    <n v="67"/>
    <n v="1"/>
  </r>
  <r>
    <x v="1431"/>
    <n v="10342"/>
    <d v="2011-11-22T00:00:00"/>
    <n v="45"/>
    <n v="5625"/>
    <n v="0.01"/>
    <n v="125"/>
    <n v="5568.75"/>
    <s v="Michelle Collister"/>
    <s v="American Airlines Group, Inc."/>
    <s v="Air Freight/Delivery Services"/>
    <s v="Transportation"/>
    <s v="Franklin"/>
    <n v="53132"/>
    <s v="Wisconsin"/>
    <s v="Central"/>
    <d v="2011-11-24T00:00:00"/>
    <n v="2"/>
    <s v="Training - Tableau"/>
    <s v="Training "/>
    <s v=" Tableau"/>
    <s v="Jacob Manziel"/>
    <s v="Josh Martinez"/>
    <n v="57"/>
    <n v="1"/>
  </r>
  <r>
    <x v="1432"/>
    <n v="10342"/>
    <d v="2011-11-22T00:00:00"/>
    <n v="38"/>
    <n v="5700"/>
    <n v="0.1"/>
    <n v="150"/>
    <n v="5130"/>
    <s v="Michelle Collister"/>
    <s v="American Airlines Group, Inc."/>
    <s v="Air Freight/Delivery Services"/>
    <s v="Transportation"/>
    <s v="Franklin"/>
    <n v="53132"/>
    <s v="Wisconsin"/>
    <s v="Central"/>
    <d v="2011-11-23T00:00:00"/>
    <n v="1"/>
    <s v="Consulting - Compensation"/>
    <s v="Consulting "/>
    <s v=" Compensation"/>
    <s v="Elizabeth Carter"/>
    <s v="Josh Martinez"/>
    <n v="52"/>
    <n v="1"/>
  </r>
  <r>
    <x v="1433"/>
    <n v="10342"/>
    <d v="2011-11-22T00:00:00"/>
    <n v="38"/>
    <n v="4750"/>
    <n v="0.01"/>
    <n v="125"/>
    <n v="4702.5"/>
    <s v="Michelle Collister"/>
    <s v="American Airlines Group, Inc."/>
    <s v="Air Freight/Delivery Services"/>
    <s v="Transportation"/>
    <s v="Franklin"/>
    <n v="53132"/>
    <s v="Wisconsin"/>
    <s v="Central"/>
    <d v="2011-11-24T00:00:00"/>
    <n v="2"/>
    <s v="Training - SQL"/>
    <s v="Training "/>
    <s v=" SQL"/>
    <s v="Mia Moore"/>
    <s v="Josh Martinez"/>
    <n v="51"/>
    <n v="1"/>
  </r>
  <r>
    <x v="1434"/>
    <n v="10342"/>
    <d v="2011-11-22T00:00:00"/>
    <n v="2"/>
    <n v="300"/>
    <n v="0.05"/>
    <n v="150"/>
    <n v="285"/>
    <s v="Michelle Collister"/>
    <s v="American Airlines Group, Inc."/>
    <s v="Air Freight/Delivery Services"/>
    <s v="Transportation"/>
    <s v="Franklin"/>
    <n v="53132"/>
    <s v="Wisconsin"/>
    <s v="Central"/>
    <d v="2011-11-24T00:00:00"/>
    <n v="2"/>
    <s v="Consulting - Strategy"/>
    <s v="Consulting "/>
    <s v=" Strategy"/>
    <s v="Sophia Dixon"/>
    <s v="Josh Martinez"/>
    <n v="71"/>
    <n v="1"/>
  </r>
  <r>
    <x v="1435"/>
    <n v="10369"/>
    <d v="2011-11-09T00:00:00"/>
    <n v="4"/>
    <n v="440"/>
    <n v="0.06"/>
    <n v="110"/>
    <n v="413.59999999999997"/>
    <s v="Kimberly McGrath"/>
    <s v="Celgene Corporation"/>
    <s v="Major Pharmaceuticals"/>
    <s v="Health Care"/>
    <s v="Cedar Rapids"/>
    <n v="52402"/>
    <s v="Iowa"/>
    <s v="Central"/>
    <d v="2011-11-11T00:00:00"/>
    <n v="2"/>
    <s v="Development - Python"/>
    <s v="Development "/>
    <s v=" Python"/>
    <s v="Emily Taylor"/>
    <s v="Josh Martinez"/>
    <n v="62"/>
    <n v="1"/>
  </r>
  <r>
    <x v="1436"/>
    <n v="10369"/>
    <d v="2011-11-09T00:00:00"/>
    <n v="23"/>
    <n v="3450"/>
    <n v="0"/>
    <n v="150"/>
    <n v="3450"/>
    <s v="Kimberly McGrath"/>
    <s v="Celgene Corporation"/>
    <s v="Major Pharmaceuticals"/>
    <s v="Health Care"/>
    <s v="Clinton"/>
    <n v="52732"/>
    <s v="Iowa"/>
    <s v="Central"/>
    <d v="2011-11-14T00:00:00"/>
    <n v="5"/>
    <s v="Consulting - Business Model"/>
    <s v="Consulting "/>
    <s v=" Business Model"/>
    <s v="Daniel Tusk"/>
    <s v="Josh Martinez"/>
    <n v="45"/>
    <n v="1"/>
  </r>
  <r>
    <x v="1437"/>
    <n v="10371"/>
    <d v="2009-09-16T00:00:00"/>
    <n v="10"/>
    <n v="1400"/>
    <n v="0.08"/>
    <n v="140"/>
    <n v="1288"/>
    <s v="Melanie Mitchum"/>
    <s v="Tesla Motors, Inc."/>
    <s v="Auto Manufacturing"/>
    <s v="Capital Goods"/>
    <s v="Harker Heights"/>
    <n v="76543"/>
    <s v="Texas"/>
    <s v="Central"/>
    <d v="2009-09-18T00:00:00"/>
    <n v="2"/>
    <s v="Development - Front End Web"/>
    <s v="Development "/>
    <s v=" Front End Web"/>
    <s v="Noah Smith"/>
    <s v="Josh Martinez"/>
    <n v="59"/>
    <n v="1"/>
  </r>
  <r>
    <x v="1438"/>
    <n v="10373"/>
    <d v="2010-06-25T00:00:00"/>
    <n v="28"/>
    <n v="3080"/>
    <n v="0.03"/>
    <n v="110"/>
    <n v="2987.6"/>
    <s v="Sally Price"/>
    <s v="Comcast Corporation"/>
    <s v="Television Services"/>
    <s v="Consumer Services"/>
    <s v="North Ridgeville"/>
    <n v="44039"/>
    <s v="Ohio"/>
    <s v="East"/>
    <d v="2010-06-27T00:00:00"/>
    <n v="2"/>
    <s v="Development - Python"/>
    <s v="Development "/>
    <s v=" Python"/>
    <s v="Jacob Manziel"/>
    <s v="Allen Young"/>
    <n v="57"/>
    <n v="1"/>
  </r>
  <r>
    <x v="1439"/>
    <n v="10432"/>
    <d v="2012-01-05T00:00:00"/>
    <n v="13"/>
    <n v="1950"/>
    <n v="0.08"/>
    <n v="150"/>
    <n v="1794"/>
    <s v="Sonia Kane"/>
    <s v="Marriott International"/>
    <s v="Hotels/Resorts"/>
    <s v="Consumer Services"/>
    <s v="Hutchinson"/>
    <n v="67501"/>
    <s v="Kansas"/>
    <s v="Central"/>
    <d v="2012-01-12T00:00:00"/>
    <n v="7"/>
    <s v="Consulting - Business Model"/>
    <s v="Consulting "/>
    <s v=" Business Model"/>
    <s v="Noah Smith"/>
    <s v="Josh Martinez"/>
    <n v="59"/>
    <n v="1"/>
  </r>
  <r>
    <x v="1440"/>
    <n v="10434"/>
    <d v="2009-12-23T00:00:00"/>
    <n v="2"/>
    <n v="250"/>
    <n v="0.06"/>
    <n v="125"/>
    <n v="235"/>
    <s v="Michelle Collister"/>
    <s v="American Airlines Group, Inc."/>
    <s v="Air Freight/Delivery Services"/>
    <s v="Transportation"/>
    <s v="Green Bay"/>
    <n v="54302"/>
    <s v="Wisconsin"/>
    <s v="Central"/>
    <d v="2009-12-24T00:00:00"/>
    <n v="1"/>
    <s v="Training - Development"/>
    <s v="Training "/>
    <s v=" Development"/>
    <s v="Madison Hill"/>
    <s v="Josh Martinez"/>
    <n v="58"/>
    <n v="1"/>
  </r>
  <r>
    <x v="1441"/>
    <n v="10435"/>
    <d v="2010-08-10T00:00:00"/>
    <n v="38"/>
    <n v="4560"/>
    <n v="0.06"/>
    <n v="120"/>
    <n v="4286.3999999999996"/>
    <s v="Evan Ryan"/>
    <s v="Mattel, Inc."/>
    <s v="Recreational Products/Toys"/>
    <s v="Consumer Non-Durables"/>
    <s v="Greenwood"/>
    <n v="46142"/>
    <s v="Indiana"/>
    <s v="Central"/>
    <d v="2010-08-12T00:00:00"/>
    <n v="2"/>
    <s v="Development - Business Logic"/>
    <s v="Development "/>
    <s v=" Business Logic"/>
    <s v="Alexander Edison"/>
    <s v="Josh Martinez"/>
    <n v="70"/>
    <n v="1"/>
  </r>
  <r>
    <x v="1442"/>
    <n v="10435"/>
    <d v="2010-08-10T00:00:00"/>
    <n v="46"/>
    <n v="5520"/>
    <n v="0.05"/>
    <n v="120"/>
    <n v="5244"/>
    <s v="Evan Ryan"/>
    <s v="Mattel, Inc."/>
    <s v="Recreational Products/Toys"/>
    <s v="Consumer Non-Durables"/>
    <s v="Greenwood"/>
    <n v="46142"/>
    <s v="Indiana"/>
    <s v="Central"/>
    <d v="2010-08-11T00:00:00"/>
    <n v="1"/>
    <s v="Development - Business Logic"/>
    <s v="Development "/>
    <s v=" Business Logic"/>
    <s v="Daniel Tusk"/>
    <s v="Josh Martinez"/>
    <n v="45"/>
    <n v="1"/>
  </r>
  <r>
    <x v="1443"/>
    <n v="10436"/>
    <d v="2011-01-02T00:00:00"/>
    <n v="24"/>
    <n v="2880"/>
    <n v="0.09"/>
    <n v="120"/>
    <n v="2620.8000000000002"/>
    <s v="Karl Webber"/>
    <s v="Western Digital Corporation"/>
    <s v="Electronic Components"/>
    <s v="Technology"/>
    <s v="South Plainfield"/>
    <s v="07080"/>
    <s v="New Jersey"/>
    <s v="East"/>
    <d v="2011-01-09T00:00:00"/>
    <n v="7"/>
    <s v="Development - Business Logic"/>
    <s v="Development "/>
    <s v=" Business Logic"/>
    <s v="Emma Watson"/>
    <s v="Allen Young"/>
    <n v="67"/>
    <n v="1"/>
  </r>
  <r>
    <x v="1444"/>
    <n v="10437"/>
    <d v="2009-08-18T00:00:00"/>
    <n v="50"/>
    <n v="8000"/>
    <n v="0.01"/>
    <n v="160"/>
    <n v="7920"/>
    <s v="Don McCrary"/>
    <s v="Cerner Corporation"/>
    <s v="EDP Services"/>
    <s v="Technology"/>
    <s v="Burbank"/>
    <n v="60459"/>
    <s v="Illinois"/>
    <s v="Central"/>
    <d v="2009-08-20T00:00:00"/>
    <n v="2"/>
    <s v="Development - Java"/>
    <s v="Development "/>
    <s v=" Java"/>
    <s v="Sophia Dixon"/>
    <s v="Josh Martinez"/>
    <n v="71"/>
    <n v="1"/>
  </r>
  <r>
    <x v="1445"/>
    <n v="10439"/>
    <d v="2012-03-28T00:00:00"/>
    <n v="41"/>
    <n v="6560"/>
    <n v="0"/>
    <n v="160"/>
    <n v="6560"/>
    <s v="Raymond O'Donnell"/>
    <s v="Stericycle, Inc."/>
    <s v="Environmental Services"/>
    <s v="Basic Industries"/>
    <s v="Bellevue"/>
    <n v="98006"/>
    <s v="Washington"/>
    <s v="West"/>
    <d v="2012-03-30T00:00:00"/>
    <n v="2"/>
    <s v="Development - Java"/>
    <s v="Development "/>
    <s v=" Java"/>
    <s v="Jayden Hamilton"/>
    <s v="Bob Turner"/>
    <n v="71"/>
    <n v="1"/>
  </r>
  <r>
    <x v="1446"/>
    <n v="10439"/>
    <d v="2012-03-28T00:00:00"/>
    <n v="30"/>
    <n v="4500"/>
    <n v="0.02"/>
    <n v="150"/>
    <n v="4410"/>
    <s v="Raymond O'Donnell"/>
    <s v="Stericycle, Inc."/>
    <s v="Environmental Services"/>
    <s v="Basic Industries"/>
    <s v="Bellevue"/>
    <n v="98006"/>
    <s v="Washington"/>
    <s v="West"/>
    <d v="2012-03-30T00:00:00"/>
    <n v="2"/>
    <s v="Consulting - Business Model"/>
    <s v="Consulting "/>
    <s v=" Business Model"/>
    <s v="Mason Gibson"/>
    <s v="Bob Turner"/>
    <n v="71"/>
    <n v="1"/>
  </r>
  <r>
    <x v="1447"/>
    <n v="10439"/>
    <d v="2012-03-28T00:00:00"/>
    <n v="27"/>
    <n v="5400"/>
    <n v="0.09"/>
    <n v="200"/>
    <n v="4914"/>
    <s v="Raymond O'Donnell"/>
    <s v="Stericycle, Inc."/>
    <s v="Environmental Services"/>
    <s v="Basic Industries"/>
    <s v="Bellevue"/>
    <n v="98006"/>
    <s v="Washington"/>
    <s v="West"/>
    <d v="2012-03-29T00:00:00"/>
    <n v="1"/>
    <s v="Development - Scala"/>
    <s v="Development "/>
    <s v=" Scala"/>
    <s v="Daniel Tusk"/>
    <s v="Bob Turner"/>
    <n v="45"/>
    <n v="1"/>
  </r>
  <r>
    <x v="1448"/>
    <n v="10439"/>
    <d v="2012-03-28T00:00:00"/>
    <n v="46"/>
    <n v="5750"/>
    <n v="0.01"/>
    <n v="125"/>
    <n v="5692.5"/>
    <s v="Raymond O'Donnell"/>
    <s v="Stericycle, Inc."/>
    <s v="Environmental Services"/>
    <s v="Basic Industries"/>
    <s v="Bellevue"/>
    <n v="98006"/>
    <s v="Washington"/>
    <s v="West"/>
    <d v="2012-03-30T00:00:00"/>
    <n v="2"/>
    <s v="Training - SQL"/>
    <s v="Training "/>
    <s v=" SQL"/>
    <s v="Jacob Manziel"/>
    <s v="Bob Turner"/>
    <n v="57"/>
    <n v="1"/>
  </r>
  <r>
    <x v="1449"/>
    <n v="10464"/>
    <d v="2009-08-10T00:00:00"/>
    <n v="23"/>
    <n v="2530"/>
    <n v="0.01"/>
    <n v="110"/>
    <n v="2504.6999999999998"/>
    <s v="Brendan Smith"/>
    <s v="Yahoo! Inc."/>
    <s v="EDP Services"/>
    <s v="Technology"/>
    <s v="Seattle"/>
    <n v="98115"/>
    <s v="Washington"/>
    <s v="West"/>
    <d v="2009-08-11T00:00:00"/>
    <n v="1"/>
    <s v="Development - Python"/>
    <s v="Development "/>
    <s v=" Python"/>
    <s v="Ava Wilson"/>
    <s v="Bob Turner"/>
    <n v="67"/>
    <n v="1"/>
  </r>
  <r>
    <x v="1450"/>
    <n v="10466"/>
    <d v="2012-12-25T00:00:00"/>
    <n v="27"/>
    <n v="3240"/>
    <n v="7.0000000000000007E-2"/>
    <n v="120"/>
    <n v="3013.2"/>
    <s v="Evan Castell"/>
    <s v="Marriott International"/>
    <s v="Hotels/Resorts"/>
    <s v="Consumer Services"/>
    <s v="La Mesa"/>
    <n v="91941"/>
    <s v="California"/>
    <s v="West"/>
    <d v="2012-12-26T00:00:00"/>
    <n v="1"/>
    <s v="Development - Business Logic"/>
    <s v="Development "/>
    <s v=" Business Logic"/>
    <s v="Mason Gibson"/>
    <s v="Bob Turner"/>
    <n v="71"/>
    <n v="1"/>
  </r>
  <r>
    <x v="1451"/>
    <n v="10470"/>
    <d v="2012-05-04T00:00:00"/>
    <n v="40"/>
    <n v="6800"/>
    <n v="0.02"/>
    <n v="170"/>
    <n v="6664"/>
    <s v="Guy Shifley"/>
    <s v="Wynn Resorts, Limited"/>
    <s v="Hotels/Resorts"/>
    <s v="Consumer Services"/>
    <s v="Dublin"/>
    <n v="43017"/>
    <s v="Ohio"/>
    <s v="East"/>
    <d v="2012-05-06T00:00:00"/>
    <n v="2"/>
    <s v="Development - .Net"/>
    <s v="Development "/>
    <s v=" .Net"/>
    <s v="Olivia Sullivan"/>
    <s v="Allen Young"/>
    <n v="53"/>
    <n v="1"/>
  </r>
  <r>
    <x v="1452"/>
    <n v="10470"/>
    <d v="2012-05-04T00:00:00"/>
    <n v="8"/>
    <n v="1280"/>
    <n v="0.03"/>
    <n v="160"/>
    <n v="1241.5999999999999"/>
    <s v="Guy Shifley"/>
    <s v="Wynn Resorts, Limited"/>
    <s v="Hotels/Resorts"/>
    <s v="Consumer Services"/>
    <s v="Dublin"/>
    <n v="43017"/>
    <s v="Ohio"/>
    <s v="East"/>
    <d v="2012-05-11T00:00:00"/>
    <n v="7"/>
    <s v="Development - Java"/>
    <s v="Development "/>
    <s v=" Java"/>
    <s v="Sophia Dixon"/>
    <s v="Allen Young"/>
    <n v="71"/>
    <n v="1"/>
  </r>
  <r>
    <x v="1453"/>
    <n v="10470"/>
    <d v="2012-05-04T00:00:00"/>
    <n v="20"/>
    <n v="3000"/>
    <n v="0.09"/>
    <n v="150"/>
    <n v="2730"/>
    <s v="Guy Shifley"/>
    <s v="Wynn Resorts, Limited"/>
    <s v="Hotels/Resorts"/>
    <s v="Consumer Services"/>
    <s v="Dublin"/>
    <n v="43017"/>
    <s v="Ohio"/>
    <s v="East"/>
    <d v="2012-05-06T00:00:00"/>
    <n v="2"/>
    <s v="Consulting - Market Research"/>
    <s v="Consulting "/>
    <s v=" Market Research"/>
    <s v="Jacob Manziel"/>
    <s v="Allen Young"/>
    <n v="57"/>
    <n v="1"/>
  </r>
  <r>
    <x v="1454"/>
    <n v="10470"/>
    <d v="2012-05-04T00:00:00"/>
    <n v="35"/>
    <n v="4375"/>
    <n v="0.1"/>
    <n v="125"/>
    <n v="3937.5"/>
    <s v="Khloe Jacobs"/>
    <s v="CA Inc."/>
    <s v="Computer Software: Prepackaged Software"/>
    <s v="Technology"/>
    <s v="Royal Oak"/>
    <n v="48073"/>
    <s v="Michigan"/>
    <s v="Central"/>
    <d v="2012-05-09T00:00:00"/>
    <n v="5"/>
    <s v="Training - SQL"/>
    <s v="Training "/>
    <s v=" SQL"/>
    <s v="Mia Moore"/>
    <s v="Josh Martinez"/>
    <n v="51"/>
    <n v="1"/>
  </r>
  <r>
    <x v="1455"/>
    <n v="10498"/>
    <d v="2010-10-23T00:00:00"/>
    <n v="47"/>
    <n v="5640"/>
    <n v="0.04"/>
    <n v="120"/>
    <n v="5414.4"/>
    <s v="Jesus Davis"/>
    <s v="Henry Schein, Inc."/>
    <s v="Medical Specialities"/>
    <s v="Health Care"/>
    <s v="Mesquite"/>
    <n v="75150"/>
    <s v="Texas"/>
    <s v="Central"/>
    <d v="2010-10-30T00:00:00"/>
    <n v="7"/>
    <s v="Development - Business Logic"/>
    <s v="Development "/>
    <s v=" Business Logic"/>
    <s v="Alexander Edison"/>
    <s v="Josh Martinez"/>
    <n v="70"/>
    <n v="1"/>
  </r>
  <r>
    <x v="1456"/>
    <n v="10499"/>
    <d v="2010-11-16T00:00:00"/>
    <n v="29"/>
    <n v="3625"/>
    <n v="0.01"/>
    <n v="125"/>
    <n v="3588.75"/>
    <s v="Doug Cooley"/>
    <s v="Cisco Systems, Inc."/>
    <s v="Computer Communications Equipment"/>
    <s v="Technology"/>
    <s v="Rockford"/>
    <n v="61107"/>
    <s v="Illinois"/>
    <s v="Central"/>
    <d v="2010-11-17T00:00:00"/>
    <n v="1"/>
    <s v="Training - Javascript"/>
    <s v="Training "/>
    <s v=" Javascript"/>
    <s v="Noah Smith"/>
    <s v="Josh Martinez"/>
    <n v="59"/>
    <n v="1"/>
  </r>
  <r>
    <x v="1457"/>
    <n v="10502"/>
    <d v="2010-05-14T00:00:00"/>
    <n v="33"/>
    <n v="4125"/>
    <n v="0.1"/>
    <n v="125"/>
    <n v="3712.5"/>
    <s v="Karen Garverick"/>
    <s v="Vertex Pharmaceuticals Incorporated"/>
    <s v="Major Pharmaceuticals"/>
    <s v="Health Care"/>
    <s v="Enterprise"/>
    <n v="36330"/>
    <s v="Alabama"/>
    <s v="South"/>
    <d v="2010-05-15T00:00:00"/>
    <n v="1"/>
    <s v="Training - Development"/>
    <s v="Training "/>
    <s v=" Development"/>
    <s v="Mia Moore"/>
    <s v="Frank Mitchell"/>
    <n v="51"/>
    <n v="1"/>
  </r>
  <r>
    <x v="1458"/>
    <n v="10502"/>
    <d v="2010-05-14T00:00:00"/>
    <n v="36"/>
    <n v="4500"/>
    <n v="0.04"/>
    <n v="125"/>
    <n v="4320"/>
    <s v="Karen Garverick"/>
    <s v="Vertex Pharmaceuticals Incorporated"/>
    <s v="Major Pharmaceuticals"/>
    <s v="Health Care"/>
    <s v="Enterprise"/>
    <n v="36330"/>
    <s v="Alabama"/>
    <s v="South"/>
    <d v="2010-05-16T00:00:00"/>
    <n v="2"/>
    <s v="Training - SQL"/>
    <s v="Training "/>
    <s v=" SQL"/>
    <s v="Mason Gibson"/>
    <s v="Frank Mitchell"/>
    <n v="71"/>
    <n v="1"/>
  </r>
  <r>
    <x v="1459"/>
    <n v="10528"/>
    <d v="2009-09-13T00:00:00"/>
    <n v="47"/>
    <n v="9400"/>
    <n v="0.02"/>
    <n v="200"/>
    <n v="9212"/>
    <s v="Michael Harton"/>
    <s v="VimpelCom Ltd."/>
    <s v="Telecommunications Equipment"/>
    <s v="Public Utilities"/>
    <s v="Rock Hill"/>
    <n v="29730"/>
    <s v="South Carolina"/>
    <s v="South"/>
    <d v="2009-09-15T00:00:00"/>
    <n v="2"/>
    <s v="Development - Big Data"/>
    <s v="Development "/>
    <s v=" Big Data"/>
    <s v="Emily Taylor"/>
    <s v="Frank Mitchell"/>
    <n v="62"/>
    <n v="1"/>
  </r>
  <r>
    <x v="1460"/>
    <n v="10530"/>
    <d v="2009-01-27T00:00:00"/>
    <n v="4"/>
    <n v="600"/>
    <n v="0.02"/>
    <n v="150"/>
    <n v="588"/>
    <s v="Victor Hane"/>
    <s v="Dollar Tree, Inc."/>
    <s v="Department/Specialty Retail Stores"/>
    <s v="Consumer Services"/>
    <s v="Royal Palm Beach"/>
    <n v="33411"/>
    <s v="Florida"/>
    <s v="South"/>
    <d v="2009-01-29T00:00:00"/>
    <n v="2"/>
    <s v="Consulting - Market Research"/>
    <s v="Consulting "/>
    <s v=" Market Research"/>
    <s v="Isabella Douglas"/>
    <s v="Frank Mitchell"/>
    <n v="75"/>
    <n v="1"/>
  </r>
  <r>
    <x v="1461"/>
    <n v="10535"/>
    <d v="2011-05-27T00:00:00"/>
    <n v="25"/>
    <n v="3125"/>
    <n v="0.09"/>
    <n v="125"/>
    <n v="2843.75"/>
    <s v="Doug Cooley"/>
    <s v="Cisco Systems, Inc."/>
    <s v="Computer Communications Equipment"/>
    <s v="Technology"/>
    <s v="Rockford"/>
    <n v="61107"/>
    <s v="Illinois"/>
    <s v="Central"/>
    <d v="2011-05-29T00:00:00"/>
    <n v="2"/>
    <s v="Training - SQL"/>
    <s v="Training "/>
    <s v=" SQL"/>
    <s v="Jayden Hamilton"/>
    <s v="Josh Martinez"/>
    <n v="71"/>
    <n v="1"/>
  </r>
  <r>
    <x v="1462"/>
    <n v="10535"/>
    <d v="2011-05-27T00:00:00"/>
    <n v="46"/>
    <n v="5520"/>
    <n v="0.09"/>
    <n v="120"/>
    <n v="5023.2"/>
    <s v="Doug Cooley"/>
    <s v="Cisco Systems, Inc."/>
    <s v="Computer Communications Equipment"/>
    <s v="Technology"/>
    <s v="Rockford"/>
    <n v="61107"/>
    <s v="Illinois"/>
    <s v="Central"/>
    <d v="2011-06-03T00:00:00"/>
    <n v="7"/>
    <s v="Development - Business Logic"/>
    <s v="Development "/>
    <s v=" Business Logic"/>
    <s v="Abigail Young"/>
    <s v="Josh Martinez"/>
    <n v="50"/>
    <n v="1"/>
  </r>
  <r>
    <x v="1463"/>
    <n v="10562"/>
    <d v="2009-11-11T00:00:00"/>
    <n v="10"/>
    <n v="2000"/>
    <n v="0.03"/>
    <n v="200"/>
    <n v="1940"/>
    <s v="Yana Gonzalez"/>
    <s v="Twenty-First Century Fox, Inc."/>
    <s v="Television Services"/>
    <s v="Consumer Services"/>
    <s v="Fairfield"/>
    <n v="94533"/>
    <s v="California"/>
    <s v="West"/>
    <d v="2009-11-12T00:00:00"/>
    <n v="1"/>
    <s v="Development - Big Data"/>
    <s v="Development "/>
    <s v=" Big Data"/>
    <s v="Jacob Manziel"/>
    <s v="Bob Turner"/>
    <n v="57"/>
    <n v="1"/>
  </r>
  <r>
    <x v="1464"/>
    <n v="10563"/>
    <d v="2010-09-29T00:00:00"/>
    <n v="38"/>
    <n v="6460"/>
    <n v="0.08"/>
    <n v="170"/>
    <n v="5943.2"/>
    <s v="Julia Shagiari"/>
    <s v="SBA Communications Corporation"/>
    <s v="Telecommunications Equipment"/>
    <s v="Consumer Services"/>
    <s v="San Carlos"/>
    <n v="94070"/>
    <s v="California"/>
    <s v="West"/>
    <d v="2010-09-30T00:00:00"/>
    <n v="1"/>
    <s v="Development - .Net"/>
    <s v="Development "/>
    <s v=" .Net"/>
    <s v="Emily Taylor"/>
    <s v="Bob Turner"/>
    <n v="62"/>
    <n v="1"/>
  </r>
  <r>
    <x v="1465"/>
    <n v="10563"/>
    <d v="2010-09-29T00:00:00"/>
    <n v="50"/>
    <n v="5500"/>
    <n v="0.08"/>
    <n v="110"/>
    <n v="5060"/>
    <s v="Julia Shagiari"/>
    <s v="SBA Communications Corporation"/>
    <s v="Telecommunications Equipment"/>
    <s v="Consumer Services"/>
    <s v="San Carlos"/>
    <n v="94070"/>
    <s v="California"/>
    <s v="West"/>
    <d v="2010-10-01T00:00:00"/>
    <n v="2"/>
    <s v="Development - Python"/>
    <s v="Development "/>
    <s v=" Python"/>
    <s v="Noah Smith"/>
    <s v="Bob Turner"/>
    <n v="59"/>
    <n v="1"/>
  </r>
  <r>
    <x v="1466"/>
    <n v="10567"/>
    <d v="2012-03-29T00:00:00"/>
    <n v="10"/>
    <n v="1250"/>
    <n v="0.09"/>
    <n v="125"/>
    <n v="1137.5"/>
    <s v="Susan Bickford"/>
    <s v="Sirius XM Holdings Inc."/>
    <s v="Broadcasting"/>
    <s v="Consumer Services"/>
    <s v="New Orleans"/>
    <n v="70117"/>
    <s v="Louisiana"/>
    <s v="South"/>
    <d v="2012-03-30T00:00:00"/>
    <n v="1"/>
    <s v="Training - Javascript"/>
    <s v="Training "/>
    <s v=" Javascript"/>
    <s v="William Bufont"/>
    <s v="Frank Mitchell"/>
    <n v="62"/>
    <n v="1"/>
  </r>
  <r>
    <x v="1467"/>
    <n v="10593"/>
    <d v="2012-02-12T00:00:00"/>
    <n v="27"/>
    <n v="4050"/>
    <n v="0.05"/>
    <n v="150"/>
    <n v="3847.5"/>
    <s v="Sally Herrera"/>
    <s v="Costco Wholesale Corporation"/>
    <s v="Department/Specialty Retail Stores"/>
    <s v="Consumer Services"/>
    <s v="Mankato"/>
    <n v="56001"/>
    <s v="Minnesota"/>
    <s v="Central"/>
    <d v="2012-02-13T00:00:00"/>
    <n v="1"/>
    <s v="Consulting - Business Model"/>
    <s v="Consulting "/>
    <s v=" Business Model"/>
    <s v="Noah Smith"/>
    <s v="Josh Martinez"/>
    <n v="59"/>
    <n v="1"/>
  </r>
  <r>
    <x v="1468"/>
    <n v="10593"/>
    <d v="2012-02-12T00:00:00"/>
    <n v="26"/>
    <n v="3250"/>
    <n v="0.05"/>
    <n v="125"/>
    <n v="3087.5"/>
    <s v="Sally Herrera"/>
    <s v="Costco Wholesale Corporation"/>
    <s v="Department/Specialty Retail Stores"/>
    <s v="Consumer Services"/>
    <s v="Mankato"/>
    <n v="56001"/>
    <s v="Minnesota"/>
    <s v="Central"/>
    <d v="2012-02-14T00:00:00"/>
    <n v="2"/>
    <s v="Training - SQL"/>
    <s v="Training "/>
    <s v=" SQL"/>
    <s v="Ethan Bird"/>
    <s v="Josh Martinez"/>
    <n v="60"/>
    <n v="1"/>
  </r>
  <r>
    <x v="1469"/>
    <n v="10624"/>
    <d v="2009-12-20T00:00:00"/>
    <n v="23"/>
    <n v="3450"/>
    <n v="0.06"/>
    <n v="150"/>
    <n v="3243"/>
    <s v="Darren Blumstein"/>
    <s v="TripAdvisor, Inc."/>
    <s v="Computer Software: Programming, Data Processing"/>
    <s v="Technology"/>
    <s v="Denton"/>
    <n v="76201"/>
    <s v="Texas"/>
    <s v="Central"/>
    <d v="2009-12-22T00:00:00"/>
    <n v="2"/>
    <s v="Consulting - Business Model"/>
    <s v="Consulting "/>
    <s v=" Business Model"/>
    <s v="Ava Wilson"/>
    <s v="Josh Martinez"/>
    <n v="67"/>
    <n v="1"/>
  </r>
  <r>
    <x v="1470"/>
    <n v="10627"/>
    <d v="2010-02-24T00:00:00"/>
    <n v="4"/>
    <n v="680"/>
    <n v="0.05"/>
    <n v="170"/>
    <n v="646"/>
    <s v="Matt Bertelson"/>
    <s v="The Priceline Group Inc."/>
    <s v="Business Services"/>
    <s v="Miscellaneous"/>
    <s v="Bowie"/>
    <n v="20715"/>
    <s v="Maryland"/>
    <s v="East"/>
    <d v="2010-03-01T00:00:00"/>
    <n v="5"/>
    <s v="Development - .Net"/>
    <s v="Development "/>
    <s v=" .Net"/>
    <s v="Olivia Sullivan"/>
    <s v="Allen Young"/>
    <n v="53"/>
    <n v="1"/>
  </r>
  <r>
    <x v="1471"/>
    <n v="10629"/>
    <d v="2009-09-11T00:00:00"/>
    <n v="39"/>
    <n v="4875"/>
    <n v="0.06"/>
    <n v="125"/>
    <n v="4582.5"/>
    <s v="Helen Kimmel"/>
    <s v="Amgen Inc."/>
    <s v="Biotechnology: Biological Products (No Diagnostic Substances)"/>
    <s v="Health Care"/>
    <s v="Dundalk"/>
    <s v="21222"/>
    <s v="Maryland"/>
    <s v="East"/>
    <d v="2009-09-13T00:00:00"/>
    <n v="2"/>
    <s v="Training - SQL"/>
    <s v="Training "/>
    <s v=" SQL"/>
    <s v="Olivia Sullivan"/>
    <s v="Allen Young"/>
    <n v="53"/>
    <n v="1"/>
  </r>
  <r>
    <x v="1472"/>
    <n v="10629"/>
    <d v="2009-09-11T00:00:00"/>
    <n v="14"/>
    <n v="1540"/>
    <n v="0.09"/>
    <n v="110"/>
    <n v="1401.4"/>
    <s v="Helen Kimmel"/>
    <s v="Amgen Inc."/>
    <s v="Biotechnology: Biological Products (No Diagnostic Substances)"/>
    <s v="Health Care"/>
    <s v="Dundalk"/>
    <s v="21222"/>
    <s v="Maryland"/>
    <s v="East"/>
    <d v="2009-09-13T00:00:00"/>
    <n v="2"/>
    <s v="Development - Python"/>
    <s v="Development "/>
    <s v=" Python"/>
    <s v="Isabella Douglas"/>
    <s v="Allen Young"/>
    <n v="75"/>
    <n v="1"/>
  </r>
  <r>
    <x v="1473"/>
    <n v="10630"/>
    <d v="2010-02-04T00:00:00"/>
    <n v="44"/>
    <n v="5500"/>
    <n v="0"/>
    <n v="125"/>
    <n v="5500"/>
    <s v="Pauline Willingham"/>
    <s v="Mondelez International, Inc."/>
    <s v="Packaged Foods"/>
    <s v="Consumer Non-Durables"/>
    <s v="Virginia Beach"/>
    <n v="23464"/>
    <s v="Virginia"/>
    <s v="South"/>
    <d v="2010-02-06T00:00:00"/>
    <n v="2"/>
    <s v="Training - Tableau"/>
    <s v="Training "/>
    <s v=" Tableau"/>
    <s v="Liam Franklin"/>
    <s v="Frank Mitchell"/>
    <n v="52"/>
    <n v="1"/>
  </r>
  <r>
    <x v="1474"/>
    <n v="10657"/>
    <d v="2010-09-25T00:00:00"/>
    <n v="44"/>
    <n v="4840"/>
    <n v="7.0000000000000007E-2"/>
    <n v="110"/>
    <n v="4501.2"/>
    <s v="James Derr"/>
    <s v="Comcast Corporation"/>
    <s v="Television Services"/>
    <s v="Consumer Services"/>
    <s v="Annandale"/>
    <n v="22003"/>
    <s v="Virginia"/>
    <s v="South"/>
    <d v="2010-09-27T00:00:00"/>
    <n v="2"/>
    <s v="Development - Python"/>
    <s v="Development "/>
    <s v=" Python"/>
    <s v="Emma Watson"/>
    <s v="Frank Mitchell"/>
    <n v="67"/>
    <n v="1"/>
  </r>
  <r>
    <x v="1475"/>
    <n v="10657"/>
    <d v="2010-09-25T00:00:00"/>
    <n v="8"/>
    <n v="1000"/>
    <n v="0.05"/>
    <n v="125"/>
    <n v="950"/>
    <s v="James Derr"/>
    <s v="Comcast Corporation"/>
    <s v="Television Services"/>
    <s v="Consumer Services"/>
    <s v="Annandale"/>
    <n v="22003"/>
    <s v="Virginia"/>
    <s v="South"/>
    <d v="2010-09-26T00:00:00"/>
    <n v="1"/>
    <s v="Training - Javascript"/>
    <s v="Training "/>
    <s v=" Javascript"/>
    <s v="Emma Watson"/>
    <s v="Frank Mitchell"/>
    <n v="67"/>
    <n v="1"/>
  </r>
  <r>
    <x v="1476"/>
    <n v="10658"/>
    <d v="2009-08-27T00:00:00"/>
    <n v="31"/>
    <n v="4650"/>
    <n v="0.04"/>
    <n v="150"/>
    <n v="4464"/>
    <s v="Joni Fritzler"/>
    <s v="PACCAR Inc."/>
    <s v="Auto Manufacturing"/>
    <s v="Capital Goods"/>
    <s v="Torrance"/>
    <n v="90503"/>
    <s v="California"/>
    <s v="West"/>
    <d v="2009-08-31T00:00:00"/>
    <n v="4"/>
    <s v="Consulting - Business Model"/>
    <s v="Consulting "/>
    <s v=" Business Model"/>
    <s v="Ethan Bird"/>
    <s v="Bob Turner"/>
    <n v="60"/>
    <n v="1"/>
  </r>
  <r>
    <x v="1477"/>
    <n v="10658"/>
    <d v="2009-08-27T00:00:00"/>
    <n v="12"/>
    <n v="1800"/>
    <n v="0.1"/>
    <n v="150"/>
    <n v="1620"/>
    <s v="Joni Fritzler"/>
    <s v="PACCAR Inc."/>
    <s v="Auto Manufacturing"/>
    <s v="Capital Goods"/>
    <s v="Torrance"/>
    <n v="90503"/>
    <s v="California"/>
    <s v="West"/>
    <d v="2009-08-27T00:00:00"/>
    <n v="0"/>
    <s v="Consulting - Strategy"/>
    <s v="Consulting "/>
    <s v=" Strategy"/>
    <s v="Ethan Bird"/>
    <s v="Bob Turner"/>
    <n v="60"/>
    <n v="1"/>
  </r>
  <r>
    <x v="1478"/>
    <n v="10658"/>
    <d v="2009-08-27T00:00:00"/>
    <n v="17"/>
    <n v="2550"/>
    <n v="0.09"/>
    <n v="150"/>
    <n v="2320.5"/>
    <s v="Joni Fritzler"/>
    <s v="PACCAR Inc."/>
    <s v="Auto Manufacturing"/>
    <s v="Capital Goods"/>
    <s v="Torrance"/>
    <n v="90503"/>
    <s v="California"/>
    <s v="West"/>
    <d v="2009-09-03T00:00:00"/>
    <n v="7"/>
    <s v="Consulting - Market Research"/>
    <s v="Consulting "/>
    <s v=" Market Research"/>
    <s v="Daniel Tusk"/>
    <s v="Bob Turner"/>
    <n v="45"/>
    <n v="1"/>
  </r>
  <r>
    <x v="1479"/>
    <n v="10659"/>
    <d v="2009-05-14T00:00:00"/>
    <n v="40"/>
    <n v="4400"/>
    <n v="0"/>
    <n v="110"/>
    <n v="4400"/>
    <s v="Dave Norling"/>
    <s v="Viacom Inc."/>
    <s v="Television Services"/>
    <s v="Consumer Services"/>
    <s v="Texarkana"/>
    <n v="71854"/>
    <s v="Arkansas"/>
    <s v="South"/>
    <d v="2009-05-14T00:00:00"/>
    <n v="0"/>
    <s v="Development - Python"/>
    <s v="Development "/>
    <s v=" Python"/>
    <s v="Elizabeth Carter"/>
    <s v="Frank Mitchell"/>
    <n v="52"/>
    <n v="1"/>
  </r>
  <r>
    <x v="1480"/>
    <n v="10661"/>
    <d v="2009-01-23T00:00:00"/>
    <n v="18"/>
    <n v="2520"/>
    <n v="0"/>
    <n v="140"/>
    <n v="2520"/>
    <s v="Jocasta Schnelling"/>
    <s v="Liberty Media Corporation"/>
    <s v="Broadcasting"/>
    <s v="Consumer Services"/>
    <s v="Newton"/>
    <n v="67114"/>
    <s v="Kansas"/>
    <s v="Central"/>
    <d v="2009-01-24T00:00:00"/>
    <n v="1"/>
    <s v="Development - Front End Web"/>
    <s v="Development "/>
    <s v=" Front End Web"/>
    <s v="Elizabeth Carter"/>
    <s v="Josh Martinez"/>
    <n v="52"/>
    <n v="1"/>
  </r>
  <r>
    <x v="1481"/>
    <n v="10661"/>
    <d v="2009-01-23T00:00:00"/>
    <n v="42"/>
    <n v="4620"/>
    <n v="7.0000000000000007E-2"/>
    <n v="110"/>
    <n v="4296.5999999999995"/>
    <s v="Jocasta Schnelling"/>
    <s v="Liberty Media Corporation"/>
    <s v="Broadcasting"/>
    <s v="Consumer Services"/>
    <s v="Reston"/>
    <s v="20190"/>
    <s v="Virginia"/>
    <s v="South"/>
    <d v="2009-01-25T00:00:00"/>
    <n v="2"/>
    <s v="Development - Python"/>
    <s v="Development "/>
    <s v=" Python"/>
    <s v="Daniel Tusk"/>
    <s v="Frank Mitchell"/>
    <n v="45"/>
    <n v="1"/>
  </r>
  <r>
    <x v="1482"/>
    <n v="10662"/>
    <d v="2011-05-12T00:00:00"/>
    <n v="45"/>
    <n v="4950"/>
    <n v="0.08"/>
    <n v="110"/>
    <n v="4554"/>
    <s v="Aaron Williams"/>
    <s v="Apple Inc."/>
    <s v="Computer Manufacturing"/>
    <s v="Technology"/>
    <s v="San Gabriel"/>
    <n v="91776"/>
    <s v="California"/>
    <s v="West"/>
    <d v="2011-05-21T00:00:00"/>
    <n v="9"/>
    <s v="Development - Python"/>
    <s v="Development "/>
    <s v=" Python"/>
    <s v="Elizabeth Carter"/>
    <s v="Bob Turner"/>
    <n v="52"/>
    <n v="1"/>
  </r>
  <r>
    <x v="1483"/>
    <n v="10663"/>
    <d v="2009-05-23T00:00:00"/>
    <n v="40"/>
    <n v="8000"/>
    <n v="7.0000000000000007E-2"/>
    <n v="200"/>
    <n v="7439.9999999999991"/>
    <s v="Emily Kriz"/>
    <s v="Gilead Sciences, Inc."/>
    <s v="Biotechnology: Biological Products (No Diagnostic Substances)"/>
    <s v="Health Care"/>
    <s v="Spanish Fork"/>
    <n v="84660"/>
    <s v="Utah"/>
    <s v="West"/>
    <d v="2009-05-23T00:00:00"/>
    <n v="0"/>
    <s v="Development - Scala"/>
    <s v="Development "/>
    <s v=" Scala"/>
    <s v="Michael Alister"/>
    <s v="Bob Turner"/>
    <n v="68"/>
    <n v="1"/>
  </r>
  <r>
    <x v="1484"/>
    <n v="10688"/>
    <d v="2012-05-12T00:00:00"/>
    <n v="14"/>
    <n v="1750"/>
    <n v="0.05"/>
    <n v="125"/>
    <n v="1662.5"/>
    <s v="Craig Donatelli"/>
    <s v="O'Reilly Automotive, Inc."/>
    <s v="Other Specialty Stores"/>
    <s v="Consumer Services"/>
    <s v="Colchester"/>
    <s v="06415"/>
    <s v="Connecticut"/>
    <s v="East"/>
    <d v="2012-05-13T00:00:00"/>
    <n v="1"/>
    <s v="Training - SQL"/>
    <s v="Training "/>
    <s v=" SQL"/>
    <s v="Sophia Dixon"/>
    <s v="Allen Young"/>
    <n v="71"/>
    <n v="1"/>
  </r>
  <r>
    <x v="1485"/>
    <n v="10692"/>
    <d v="2009-07-26T00:00:00"/>
    <n v="26"/>
    <n v="3120"/>
    <n v="0.04"/>
    <n v="120"/>
    <n v="2995.2"/>
    <s v="Rob Cano"/>
    <s v="Yahoo! Inc."/>
    <s v="EDP Services"/>
    <s v="Technology"/>
    <s v="Mason City"/>
    <n v="50401"/>
    <s v="Iowa"/>
    <s v="Central"/>
    <d v="2009-07-28T00:00:00"/>
    <n v="2"/>
    <s v="Development - Business Logic"/>
    <s v="Development "/>
    <s v=" Business Logic"/>
    <s v="Madison Hill"/>
    <s v="Josh Martinez"/>
    <n v="58"/>
    <n v="1"/>
  </r>
  <r>
    <x v="1486"/>
    <n v="10692"/>
    <d v="2009-07-26T00:00:00"/>
    <n v="48"/>
    <n v="7200"/>
    <n v="0.05"/>
    <n v="150"/>
    <n v="6840"/>
    <s v="Rob Cano"/>
    <s v="Yahoo! Inc."/>
    <s v="EDP Services"/>
    <s v="Technology"/>
    <s v="Mason City"/>
    <n v="50401"/>
    <s v="Iowa"/>
    <s v="Central"/>
    <d v="2009-07-30T00:00:00"/>
    <n v="4"/>
    <s v="Consulting - Market Research"/>
    <s v="Consulting "/>
    <s v=" Market Research"/>
    <s v="Elizabeth Carter"/>
    <s v="Josh Martinez"/>
    <n v="52"/>
    <n v="1"/>
  </r>
  <r>
    <x v="1487"/>
    <n v="10692"/>
    <d v="2009-07-26T00:00:00"/>
    <n v="8"/>
    <n v="1200"/>
    <n v="7.0000000000000007E-2"/>
    <n v="150"/>
    <n v="1116"/>
    <s v="Rob Cano"/>
    <s v="Yahoo! Inc."/>
    <s v="EDP Services"/>
    <s v="Technology"/>
    <s v="Mason City"/>
    <n v="50401"/>
    <s v="Iowa"/>
    <s v="Central"/>
    <d v="2009-07-26T00:00:00"/>
    <n v="0"/>
    <s v="Consulting - Market Research"/>
    <s v="Consulting "/>
    <s v=" Market Research"/>
    <s v="Sophia Dixon"/>
    <s v="Josh Martinez"/>
    <n v="71"/>
    <n v="1"/>
  </r>
  <r>
    <x v="1488"/>
    <n v="10695"/>
    <d v="2011-05-02T00:00:00"/>
    <n v="39"/>
    <n v="5850"/>
    <n v="0.1"/>
    <n v="150"/>
    <n v="5265"/>
    <s v="Deborah Braxton"/>
    <s v="Automatic Data Processing, Inc."/>
    <s v="EDP Services"/>
    <s v="Technology"/>
    <s v="Searcy"/>
    <n v="72143"/>
    <s v="Arkansas"/>
    <s v="South"/>
    <d v="2011-05-03T00:00:00"/>
    <n v="1"/>
    <s v="Consulting - Market Research"/>
    <s v="Consulting "/>
    <s v=" Market Research"/>
    <s v="Elizabeth Carter"/>
    <s v="Frank Mitchell"/>
    <n v="52"/>
    <n v="1"/>
  </r>
  <r>
    <x v="1489"/>
    <n v="10722"/>
    <d v="2011-01-19T00:00:00"/>
    <n v="8"/>
    <n v="880"/>
    <n v="0.01"/>
    <n v="110"/>
    <n v="871.2"/>
    <s v="Dorris Engle"/>
    <s v="Costco Wholesale Corporation"/>
    <s v="Department/Specialty Retail Stores"/>
    <s v="Consumer Services"/>
    <s v="Deer Park"/>
    <n v="11729"/>
    <s v="New York"/>
    <s v="East"/>
    <d v="2011-01-21T00:00:00"/>
    <n v="2"/>
    <s v="Development - Python"/>
    <s v="Development "/>
    <s v=" Python"/>
    <s v="Alexander Edison"/>
    <s v="Allen Young"/>
    <n v="70"/>
    <n v="1"/>
  </r>
  <r>
    <x v="1490"/>
    <n v="10752"/>
    <d v="2011-09-10T00:00:00"/>
    <n v="5"/>
    <n v="800"/>
    <n v="0.03"/>
    <n v="160"/>
    <n v="776"/>
    <s v="Dianna Stevenson"/>
    <s v="CA Inc."/>
    <s v="Computer Software: Prepackaged Software"/>
    <s v="Technology"/>
    <s v="Hawthorne"/>
    <s v="07506"/>
    <s v="New Jersey"/>
    <s v="East"/>
    <d v="2011-09-11T00:00:00"/>
    <n v="1"/>
    <s v="Development - Java"/>
    <s v="Development "/>
    <s v=" Java"/>
    <s v="Sophia Dixon"/>
    <s v="Allen Young"/>
    <n v="71"/>
    <n v="1"/>
  </r>
  <r>
    <x v="1491"/>
    <n v="10754"/>
    <d v="2010-03-17T00:00:00"/>
    <n v="7"/>
    <n v="770"/>
    <n v="0.09"/>
    <n v="110"/>
    <n v="700.7"/>
    <s v="Saphhira Gannaway"/>
    <s v="DIRECTV"/>
    <s v="Telecommunications Equipment"/>
    <s v="Consumer Services"/>
    <s v="Aiken"/>
    <n v="29801"/>
    <s v="South Carolina"/>
    <s v="South"/>
    <d v="2010-03-19T00:00:00"/>
    <n v="2"/>
    <s v="Development - Python"/>
    <s v="Development "/>
    <s v=" Python"/>
    <s v="Abigail Young"/>
    <s v="Frank Mitchell"/>
    <n v="50"/>
    <n v="1"/>
  </r>
  <r>
    <x v="1492"/>
    <n v="10784"/>
    <d v="2010-07-05T00:00:00"/>
    <n v="2"/>
    <n v="220"/>
    <n v="0.1"/>
    <n v="110"/>
    <n v="198"/>
    <s v="Vivian Emerson"/>
    <s v="Fastenal Company"/>
    <s v="RETAIL: Building Materials"/>
    <s v="Consumer Services"/>
    <s v="Odenton"/>
    <n v="21113"/>
    <s v="Maryland"/>
    <s v="East"/>
    <d v="2010-07-06T00:00:00"/>
    <n v="1"/>
    <s v="Development - Python"/>
    <s v="Development "/>
    <s v=" Python"/>
    <s v="Daniel Tusk"/>
    <s v="Allen Young"/>
    <n v="45"/>
    <n v="1"/>
  </r>
  <r>
    <x v="1493"/>
    <n v="10784"/>
    <d v="2010-07-05T00:00:00"/>
    <n v="30"/>
    <n v="4800"/>
    <n v="0.09"/>
    <n v="160"/>
    <n v="4368"/>
    <s v="Vivian Emerson"/>
    <s v="Fastenal Company"/>
    <s v="RETAIL: Building Materials"/>
    <s v="Consumer Services"/>
    <s v="Olney"/>
    <n v="20832"/>
    <s v="Maryland"/>
    <s v="East"/>
    <d v="2010-07-07T00:00:00"/>
    <n v="2"/>
    <s v="Development - Java"/>
    <s v="Development "/>
    <s v=" Java"/>
    <s v="Alexander Edison"/>
    <s v="Allen Young"/>
    <n v="70"/>
    <n v="1"/>
  </r>
  <r>
    <x v="1494"/>
    <n v="10789"/>
    <d v="2010-08-23T00:00:00"/>
    <n v="15"/>
    <n v="1800"/>
    <n v="0"/>
    <n v="120"/>
    <n v="1800"/>
    <s v="Jamie McClure"/>
    <s v="Catamaran Corporation"/>
    <s v="Specialty Insurers"/>
    <s v="Finance"/>
    <s v="East Saint Louis"/>
    <n v="62205"/>
    <s v="Illinois"/>
    <s v="Central"/>
    <d v="2010-08-24T00:00:00"/>
    <n v="1"/>
    <s v="Development - Business Logic"/>
    <s v="Development "/>
    <s v=" Business Logic"/>
    <s v="Alexander Edison"/>
    <s v="Josh Martinez"/>
    <n v="70"/>
    <n v="1"/>
  </r>
  <r>
    <x v="1495"/>
    <n v="10791"/>
    <d v="2011-08-19T00:00:00"/>
    <n v="20"/>
    <n v="2200"/>
    <n v="0.05"/>
    <n v="110"/>
    <n v="2090"/>
    <s v="Anthony Phan"/>
    <s v="Illumina, Inc."/>
    <s v="Biotechnology: Laboratory Analytical Instruments"/>
    <s v="Capital Goods"/>
    <s v="Oak Park"/>
    <n v="60302"/>
    <s v="Illinois"/>
    <s v="Central"/>
    <d v="2011-08-21T00:00:00"/>
    <n v="2"/>
    <s v="Development - Python"/>
    <s v="Development "/>
    <s v=" Python"/>
    <s v="Noah Smith"/>
    <s v="Josh Martinez"/>
    <n v="59"/>
    <n v="1"/>
  </r>
  <r>
    <x v="1496"/>
    <n v="10819"/>
    <d v="2010-08-24T00:00:00"/>
    <n v="35"/>
    <n v="3850"/>
    <n v="0.06"/>
    <n v="110"/>
    <n v="3619"/>
    <s v="Mike Lanier"/>
    <s v="Activision Blizzard, Inc"/>
    <s v="Computer Software: Prepackaged Software"/>
    <s v="Technology"/>
    <s v="Grand Rapids"/>
    <n v="49505"/>
    <s v="Michigan"/>
    <s v="Central"/>
    <d v="2010-08-24T00:00:00"/>
    <n v="0"/>
    <s v="Development - Python"/>
    <s v="Development "/>
    <s v=" Python"/>
    <s v="Liam Franklin"/>
    <s v="Josh Martinez"/>
    <n v="52"/>
    <n v="1"/>
  </r>
  <r>
    <x v="1497"/>
    <n v="10820"/>
    <d v="2011-12-27T00:00:00"/>
    <n v="49"/>
    <n v="5880"/>
    <n v="0.04"/>
    <n v="120"/>
    <n v="5644.8"/>
    <s v="Cyma Huthwaite"/>
    <s v="Paychex, Inc."/>
    <s v="Diversified Commercial Services"/>
    <s v="Consumer Services"/>
    <s v="Vancouver"/>
    <n v="98661"/>
    <s v="Washington"/>
    <s v="West"/>
    <d v="2011-12-28T00:00:00"/>
    <n v="1"/>
    <s v="Development - Business Logic"/>
    <s v="Development "/>
    <s v=" Business Logic"/>
    <s v="Alexander Edison"/>
    <s v="Bob Turner"/>
    <n v="70"/>
    <n v="1"/>
  </r>
  <r>
    <x v="1498"/>
    <n v="10820"/>
    <d v="2011-12-27T00:00:00"/>
    <n v="33"/>
    <n v="4620"/>
    <n v="0.06"/>
    <n v="140"/>
    <n v="4342.8"/>
    <s v="Cyma Huthwaite"/>
    <s v="Paychex, Inc."/>
    <s v="Diversified Commercial Services"/>
    <s v="Consumer Services"/>
    <s v="Vancouver"/>
    <n v="98661"/>
    <s v="Washington"/>
    <s v="West"/>
    <d v="2011-12-27T00:00:00"/>
    <n v="0"/>
    <s v="Development - Database"/>
    <s v="Development "/>
    <s v=" Database"/>
    <s v="William Bufont"/>
    <s v="Bob Turner"/>
    <n v="62"/>
    <n v="1"/>
  </r>
  <r>
    <x v="1499"/>
    <n v="10823"/>
    <d v="2012-06-12T00:00:00"/>
    <n v="3"/>
    <n v="480"/>
    <n v="0.03"/>
    <n v="160"/>
    <n v="465.59999999999997"/>
    <s v="Helen Kimmel"/>
    <s v="Amgen Inc."/>
    <s v="Biotechnology: Biological Products (No Diagnostic Substances)"/>
    <s v="Health Care"/>
    <s v="Dundalk"/>
    <s v="21222"/>
    <s v="Maryland"/>
    <s v="East"/>
    <d v="2012-06-12T00:00:00"/>
    <n v="0"/>
    <s v="Development - Java"/>
    <s v="Development "/>
    <s v=" Java"/>
    <s v="Noah Smith"/>
    <s v="Allen Young"/>
    <n v="59"/>
    <n v="1"/>
  </r>
  <r>
    <x v="1500"/>
    <n v="10851"/>
    <d v="2009-04-06T00:00:00"/>
    <n v="50"/>
    <n v="7000"/>
    <n v="0.09"/>
    <n v="140"/>
    <n v="6370"/>
    <s v="Jenna Nguyen"/>
    <s v="Expeditors International of Washington, Inc."/>
    <s v="Oil Refining/Marketing"/>
    <s v="Transportation"/>
    <s v="Highland"/>
    <n v="46322"/>
    <s v="Indiana"/>
    <s v="Central"/>
    <d v="2009-04-06T00:00:00"/>
    <n v="0"/>
    <s v="Development - Front End Web"/>
    <s v="Development "/>
    <s v=" Front End Web"/>
    <s v="Jayden Hamilton"/>
    <s v="Josh Martinez"/>
    <n v="71"/>
    <n v="1"/>
  </r>
  <r>
    <x v="1501"/>
    <n v="10851"/>
    <d v="2009-04-06T00:00:00"/>
    <n v="14"/>
    <n v="2100"/>
    <n v="0.02"/>
    <n v="150"/>
    <n v="2058"/>
    <s v="Jenna Nguyen"/>
    <s v="Expeditors International of Washington, Inc."/>
    <s v="Oil Refining/Marketing"/>
    <s v="Transportation"/>
    <s v="Lancaster"/>
    <n v="17602"/>
    <s v="Pennsylvania"/>
    <s v="East"/>
    <d v="2009-04-07T00:00:00"/>
    <n v="1"/>
    <s v="Consulting - Market Research"/>
    <s v="Consulting "/>
    <s v=" Market Research"/>
    <s v="Sophia Dixon"/>
    <s v="Allen Young"/>
    <n v="71"/>
    <n v="1"/>
  </r>
  <r>
    <x v="1502"/>
    <n v="10852"/>
    <d v="2010-10-26T00:00:00"/>
    <n v="17"/>
    <n v="2720"/>
    <n v="0.02"/>
    <n v="160"/>
    <n v="2665.6"/>
    <s v="Harold Rosenblatt"/>
    <s v="Apple Inc."/>
    <s v="Computer Manufacturing"/>
    <s v="Technology"/>
    <s v="Lafayette"/>
    <n v="47905"/>
    <s v="Indiana"/>
    <s v="Central"/>
    <d v="2010-10-28T00:00:00"/>
    <n v="2"/>
    <s v="Development - Java"/>
    <s v="Development "/>
    <s v=" Java"/>
    <s v="Elizabeth Carter"/>
    <s v="Josh Martinez"/>
    <n v="52"/>
    <n v="1"/>
  </r>
  <r>
    <x v="1503"/>
    <n v="10852"/>
    <d v="2010-10-26T00:00:00"/>
    <n v="40"/>
    <n v="5000"/>
    <n v="0.01"/>
    <n v="125"/>
    <n v="4950"/>
    <s v="Harold Rosenblatt"/>
    <s v="Apple Inc."/>
    <s v="Computer Manufacturing"/>
    <s v="Technology"/>
    <s v="Lafayette"/>
    <n v="47905"/>
    <s v="Indiana"/>
    <s v="Central"/>
    <d v="2010-10-27T00:00:00"/>
    <n v="1"/>
    <s v="Training - Tableau"/>
    <s v="Training "/>
    <s v=" Tableau"/>
    <s v="Jayden Hamilton"/>
    <s v="Josh Martinez"/>
    <n v="71"/>
    <n v="1"/>
  </r>
  <r>
    <x v="1504"/>
    <n v="10884"/>
    <d v="2009-11-25T00:00:00"/>
    <n v="24"/>
    <n v="3600"/>
    <n v="0.09"/>
    <n v="150"/>
    <n v="3276"/>
    <s v="Cindy Mathis"/>
    <s v="Liberty Global plc"/>
    <s v="Television Services"/>
    <s v="Consumer Services"/>
    <s v="Oro Valley"/>
    <n v="85737"/>
    <s v="Arizona"/>
    <s v="West"/>
    <d v="2009-12-02T00:00:00"/>
    <n v="7"/>
    <s v="Consulting - Market Research"/>
    <s v="Consulting "/>
    <s v=" Market Research"/>
    <s v="Jayden Hamilton"/>
    <s v="Bob Turner"/>
    <n v="71"/>
    <n v="1"/>
  </r>
  <r>
    <x v="1505"/>
    <n v="10886"/>
    <d v="2009-08-23T00:00:00"/>
    <n v="36"/>
    <n v="4500"/>
    <n v="0.04"/>
    <n v="125"/>
    <n v="4320"/>
    <s v="Quincy Patterson"/>
    <s v="Ross Stores, Inc."/>
    <s v="Clothing/Shoe/Accessory Stores"/>
    <s v="Consumer Services"/>
    <s v="Vestavia Hills"/>
    <n v="35216"/>
    <s v="Alabama"/>
    <s v="South"/>
    <d v="2009-08-25T00:00:00"/>
    <n v="2"/>
    <s v="Training - SQL"/>
    <s v="Training "/>
    <s v=" SQL"/>
    <s v="Mason Gibson"/>
    <s v="Frank Mitchell"/>
    <n v="71"/>
    <n v="1"/>
  </r>
  <r>
    <x v="1506"/>
    <n v="10886"/>
    <d v="2009-08-23T00:00:00"/>
    <n v="47"/>
    <n v="7050"/>
    <n v="0.01"/>
    <n v="150"/>
    <n v="6979.5"/>
    <s v="Quincy Patterson"/>
    <s v="Ross Stores, Inc."/>
    <s v="Clothing/Shoe/Accessory Stores"/>
    <s v="Consumer Services"/>
    <s v="Vestavia Hills"/>
    <n v="35216"/>
    <s v="Alabama"/>
    <s v="South"/>
    <d v="2009-08-24T00:00:00"/>
    <n v="1"/>
    <s v="Consulting - Strategy"/>
    <s v="Consulting "/>
    <s v=" Strategy"/>
    <s v="William Bufont"/>
    <s v="Frank Mitchell"/>
    <n v="62"/>
    <n v="1"/>
  </r>
  <r>
    <x v="1507"/>
    <n v="10913"/>
    <d v="2010-02-06T00:00:00"/>
    <n v="27"/>
    <n v="3375"/>
    <n v="0.03"/>
    <n v="125"/>
    <n v="3273.75"/>
    <s v="Alejandro Christensen"/>
    <s v="Biogen Idec Inc."/>
    <s v="Biotechnology: Biological Products (No Diagnostic Substances)"/>
    <s v="Health Care"/>
    <s v="Keizer"/>
    <n v="97303"/>
    <s v="Oregon"/>
    <s v="West"/>
    <d v="2010-02-06T00:00:00"/>
    <n v="0"/>
    <s v="Training - Development"/>
    <s v="Training "/>
    <s v=" Development"/>
    <s v="William Bufont"/>
    <s v="Bob Turner"/>
    <n v="62"/>
    <n v="1"/>
  </r>
  <r>
    <x v="1508"/>
    <n v="10916"/>
    <d v="2011-03-10T00:00:00"/>
    <n v="23"/>
    <n v="3680"/>
    <n v="0.06"/>
    <n v="160"/>
    <n v="3459.2"/>
    <s v="Trudy Kennedy"/>
    <s v="Cognizant Technology Solutions Corporation"/>
    <s v="EDP Services"/>
    <s v="Technology"/>
    <s v="Redford"/>
    <n v="48239"/>
    <s v="Michigan"/>
    <s v="Central"/>
    <d v="2011-03-10T00:00:00"/>
    <n v="0"/>
    <s v="Development - Java"/>
    <s v="Development "/>
    <s v=" Java"/>
    <s v="Jayden Hamilton"/>
    <s v="Josh Martinez"/>
    <n v="71"/>
    <n v="1"/>
  </r>
  <r>
    <x v="1509"/>
    <n v="10917"/>
    <d v="2012-02-10T00:00:00"/>
    <n v="14"/>
    <n v="2100"/>
    <n v="0.09"/>
    <n v="150"/>
    <n v="1911"/>
    <s v="Alice Page"/>
    <s v="Charter Communications, Inc."/>
    <s v="Television Services"/>
    <s v="Consumer Services"/>
    <s v="Kearns"/>
    <n v="84118"/>
    <s v="Utah"/>
    <s v="West"/>
    <d v="2012-02-12T00:00:00"/>
    <n v="2"/>
    <s v="Consulting - Market Research"/>
    <s v="Consulting "/>
    <s v=" Market Research"/>
    <s v="Madison Hill"/>
    <s v="Bob Turner"/>
    <n v="58"/>
    <n v="1"/>
  </r>
  <r>
    <x v="1510"/>
    <n v="10919"/>
    <d v="2010-03-27T00:00:00"/>
    <n v="42"/>
    <n v="8400"/>
    <n v="7.0000000000000007E-2"/>
    <n v="200"/>
    <n v="7811.9999999999991"/>
    <s v="Ross Stobb"/>
    <s v="Avago Technologies Limited"/>
    <s v="Semiconductors"/>
    <s v="Technology"/>
    <s v="Glen Burnie"/>
    <n v="21061"/>
    <s v="Maryland"/>
    <s v="East"/>
    <d v="2010-03-27T00:00:00"/>
    <n v="0"/>
    <s v="Development - Big Data"/>
    <s v="Development "/>
    <s v=" Big Data"/>
    <s v="Liam Franklin"/>
    <s v="Allen Young"/>
    <n v="52"/>
    <n v="1"/>
  </r>
  <r>
    <x v="1511"/>
    <n v="10944"/>
    <d v="2011-11-12T00:00:00"/>
    <n v="9"/>
    <n v="1350"/>
    <n v="0"/>
    <n v="150"/>
    <n v="1350"/>
    <s v="Mike Lanier"/>
    <s v="Activision Blizzard, Inc"/>
    <s v="Computer Software: Prepackaged Software"/>
    <s v="Technology"/>
    <s v="Grand Rapids"/>
    <n v="49505"/>
    <s v="Michigan"/>
    <s v="Central"/>
    <d v="2011-11-14T00:00:00"/>
    <n v="2"/>
    <s v="Consulting - Strategy"/>
    <s v="Consulting "/>
    <s v=" Strategy"/>
    <s v="Abigail Young"/>
    <s v="Josh Martinez"/>
    <n v="50"/>
    <n v="1"/>
  </r>
  <r>
    <x v="1512"/>
    <n v="10945"/>
    <d v="2012-01-03T00:00:00"/>
    <n v="14"/>
    <n v="2100"/>
    <n v="0.04"/>
    <n v="150"/>
    <n v="2016"/>
    <s v="Ralph Hernandez"/>
    <s v="Sirius XM Holdings Inc."/>
    <s v="Broadcasting"/>
    <s v="Consumer Services"/>
    <s v="Lansing"/>
    <n v="60438"/>
    <s v="Illinois"/>
    <s v="Central"/>
    <d v="2012-01-05T00:00:00"/>
    <n v="2"/>
    <s v="Consulting - Market Research"/>
    <s v="Consulting "/>
    <s v=" Market Research"/>
    <s v="Daniel Tusk"/>
    <s v="Josh Martinez"/>
    <n v="45"/>
    <n v="1"/>
  </r>
  <r>
    <x v="1513"/>
    <n v="10948"/>
    <d v="2012-08-13T00:00:00"/>
    <n v="50"/>
    <n v="8000"/>
    <n v="0.08"/>
    <n v="160"/>
    <n v="7360"/>
    <s v="Dan MacKendrick"/>
    <s v="Ross Stores, Inc."/>
    <s v="Clothing/Shoe/Accessory Stores"/>
    <s v="Consumer Services"/>
    <s v="Hacienda Heights"/>
    <n v="91745"/>
    <s v="California"/>
    <s v="West"/>
    <d v="2012-08-13T00:00:00"/>
    <n v="0"/>
    <s v="Development - Java"/>
    <s v="Development "/>
    <s v=" Java"/>
    <s v="William Bufont"/>
    <s v="Bob Turner"/>
    <n v="62"/>
    <n v="1"/>
  </r>
  <r>
    <x v="1514"/>
    <n v="10949"/>
    <d v="2009-03-30T00:00:00"/>
    <n v="46"/>
    <n v="6900"/>
    <n v="0.1"/>
    <n v="150"/>
    <n v="6210"/>
    <s v="Ashley Wiener"/>
    <s v="Lam Research Corporation"/>
    <s v="Industrial Machinery/Components"/>
    <s v="Technology"/>
    <s v="Forest Park"/>
    <s v="30297"/>
    <s v="Georgia"/>
    <s v="South"/>
    <d v="2009-03-31T00:00:00"/>
    <n v="1"/>
    <s v="Consulting - Strategy"/>
    <s v="Consulting "/>
    <s v=" Strategy"/>
    <s v="Olivia Sullivan"/>
    <s v="Frank Mitchell"/>
    <n v="53"/>
    <n v="1"/>
  </r>
  <r>
    <x v="1515"/>
    <n v="10951"/>
    <d v="2012-11-06T00:00:00"/>
    <n v="14"/>
    <n v="1750"/>
    <n v="0.1"/>
    <n v="125"/>
    <n v="1575"/>
    <s v="Neil Gilcrest"/>
    <s v="Discovery Communications, Inc."/>
    <s v="Television Services"/>
    <s v="Consumer Services"/>
    <s v="Salisbury"/>
    <n v="28144"/>
    <s v="North Carolina"/>
    <s v="South"/>
    <d v="2012-11-06T00:00:00"/>
    <n v="0"/>
    <s v="Training - SQL"/>
    <s v="Training "/>
    <s v=" SQL"/>
    <s v="Ava Wilson"/>
    <s v="Frank Mitchell"/>
    <n v="67"/>
    <n v="1"/>
  </r>
  <r>
    <x v="1516"/>
    <n v="10978"/>
    <d v="2009-04-01T00:00:00"/>
    <n v="9"/>
    <n v="1125"/>
    <n v="0.06"/>
    <n v="125"/>
    <n v="1057.5"/>
    <s v="Toby Seio"/>
    <s v="Alexion Pharmaceuticals, Inc."/>
    <s v="Major Pharmaceuticals"/>
    <s v="Health Care"/>
    <s v="Gallatin"/>
    <n v="37066"/>
    <s v="Tennessee"/>
    <s v="South"/>
    <d v="2009-04-02T00:00:00"/>
    <n v="1"/>
    <s v="Training - Development"/>
    <s v="Training "/>
    <s v=" Development"/>
    <s v="Ava Wilson"/>
    <s v="Frank Mitchell"/>
    <n v="67"/>
    <n v="1"/>
  </r>
  <r>
    <x v="1517"/>
    <n v="10979"/>
    <d v="2011-10-04T00:00:00"/>
    <n v="15"/>
    <n v="1875"/>
    <n v="0"/>
    <n v="125"/>
    <n v="1875"/>
    <s v="Amy Murray"/>
    <s v="Citrix Systems, Inc."/>
    <s v="Computer Software: Prepackaged Software"/>
    <s v="Technology"/>
    <s v="Kingsport"/>
    <n v="37664"/>
    <s v="Tennessee"/>
    <s v="South"/>
    <d v="2011-10-06T00:00:00"/>
    <n v="2"/>
    <s v="Training - SQL"/>
    <s v="Training "/>
    <s v=" SQL"/>
    <s v="Noah Smith"/>
    <s v="Frank Mitchell"/>
    <n v="59"/>
    <n v="1"/>
  </r>
  <r>
    <x v="1518"/>
    <n v="10979"/>
    <d v="2011-10-04T00:00:00"/>
    <n v="7"/>
    <n v="770"/>
    <n v="0.08"/>
    <n v="110"/>
    <n v="708.4"/>
    <s v="Amy Murray"/>
    <s v="Citrix Systems, Inc."/>
    <s v="Computer Software: Prepackaged Software"/>
    <s v="Technology"/>
    <s v="Kingsport"/>
    <n v="37664"/>
    <s v="Tennessee"/>
    <s v="South"/>
    <d v="2011-10-06T00:00:00"/>
    <n v="2"/>
    <s v="Development - Python"/>
    <s v="Development "/>
    <s v=" Python"/>
    <s v="Ethan Bird"/>
    <s v="Frank Mitchell"/>
    <n v="60"/>
    <n v="1"/>
  </r>
  <r>
    <x v="1519"/>
    <n v="10981"/>
    <d v="2010-05-14T00:00:00"/>
    <n v="41"/>
    <n v="5740"/>
    <n v="0.09"/>
    <n v="140"/>
    <n v="5223.4000000000005"/>
    <s v="Claire Armstrong"/>
    <s v="Liberty Media Corporation"/>
    <s v="Broadcasting"/>
    <s v="Consumer Services"/>
    <s v="Tigard"/>
    <n v="97224"/>
    <s v="Oregon"/>
    <s v="West"/>
    <d v="2010-05-16T00:00:00"/>
    <n v="2"/>
    <s v="Development - Database"/>
    <s v="Development "/>
    <s v=" Database"/>
    <s v="Sophia Dixon"/>
    <s v="Bob Turner"/>
    <n v="71"/>
    <n v="1"/>
  </r>
  <r>
    <x v="1520"/>
    <n v="10981"/>
    <d v="2010-05-14T00:00:00"/>
    <n v="33"/>
    <n v="4950"/>
    <n v="0.04"/>
    <n v="150"/>
    <n v="4752"/>
    <s v="Claire Armstrong"/>
    <s v="Liberty Media Corporation"/>
    <s v="Broadcasting"/>
    <s v="Consumer Services"/>
    <s v="Tigard"/>
    <n v="97224"/>
    <s v="Oregon"/>
    <s v="West"/>
    <d v="2010-05-16T00:00:00"/>
    <n v="2"/>
    <s v="Consulting - Market Research"/>
    <s v="Consulting "/>
    <s v=" Market Research"/>
    <s v="Liam Franklin"/>
    <s v="Bob Turner"/>
    <n v="52"/>
    <n v="1"/>
  </r>
  <r>
    <x v="1521"/>
    <n v="10982"/>
    <d v="2012-12-10T00:00:00"/>
    <n v="29"/>
    <n v="4640"/>
    <n v="0.02"/>
    <n v="160"/>
    <n v="4547.2"/>
    <s v="Sung Fox"/>
    <s v="Regeneron Pharmaceuticals, Inc."/>
    <s v="Major Pharmaceuticals"/>
    <s v="Health Care"/>
    <s v="Meridian"/>
    <n v="83642"/>
    <s v="Idaho"/>
    <s v="West"/>
    <d v="2012-12-11T00:00:00"/>
    <n v="1"/>
    <s v="Development - Java"/>
    <s v="Development "/>
    <s v=" Java"/>
    <s v="Jayden Hamilton"/>
    <s v="Bob Turner"/>
    <n v="71"/>
    <n v="1"/>
  </r>
  <r>
    <x v="1522"/>
    <n v="10982"/>
    <d v="2012-12-10T00:00:00"/>
    <n v="30"/>
    <n v="4800"/>
    <n v="0.05"/>
    <n v="160"/>
    <n v="4560"/>
    <s v="Sung Fox"/>
    <s v="Regeneron Pharmaceuticals, Inc."/>
    <s v="Major Pharmaceuticals"/>
    <s v="Health Care"/>
    <s v="Meridian"/>
    <n v="83642"/>
    <s v="Idaho"/>
    <s v="West"/>
    <d v="2012-12-12T00:00:00"/>
    <n v="2"/>
    <s v="Development - Java"/>
    <s v="Development "/>
    <s v=" Java"/>
    <s v="Noah Smith"/>
    <s v="Bob Turner"/>
    <n v="59"/>
    <n v="1"/>
  </r>
  <r>
    <x v="1523"/>
    <n v="10982"/>
    <d v="2012-12-10T00:00:00"/>
    <n v="14"/>
    <n v="1960"/>
    <n v="0"/>
    <n v="140"/>
    <n v="1960"/>
    <s v="Sung Fox"/>
    <s v="Regeneron Pharmaceuticals, Inc."/>
    <s v="Major Pharmaceuticals"/>
    <s v="Health Care"/>
    <s v="Meridian"/>
    <n v="83642"/>
    <s v="Idaho"/>
    <s v="West"/>
    <d v="2012-12-12T00:00:00"/>
    <n v="2"/>
    <s v="Development - Database"/>
    <s v="Development "/>
    <s v=" Database"/>
    <s v="Olivia Sullivan"/>
    <s v="Bob Turner"/>
    <n v="53"/>
    <n v="1"/>
  </r>
  <r>
    <x v="1524"/>
    <n v="11008"/>
    <d v="2009-02-24T00:00:00"/>
    <n v="17"/>
    <n v="3400"/>
    <n v="0.01"/>
    <n v="200"/>
    <n v="3366"/>
    <s v="Peter Burns"/>
    <s v="NXP Semiconductors N.V."/>
    <s v="Semiconductors"/>
    <s v="Technology"/>
    <s v="Gorham"/>
    <s v="04038"/>
    <s v="Maine"/>
    <s v="East"/>
    <d v="2009-02-26T00:00:00"/>
    <n v="2"/>
    <s v="Development - Big Data"/>
    <s v="Development "/>
    <s v=" Big Data"/>
    <s v="Elizabeth Carter"/>
    <s v="Allen Young"/>
    <n v="52"/>
    <n v="1"/>
  </r>
  <r>
    <x v="1525"/>
    <n v="11011"/>
    <d v="2012-05-13T00:00:00"/>
    <n v="33"/>
    <n v="4125"/>
    <n v="0.04"/>
    <n v="125"/>
    <n v="3960"/>
    <s v="Fred Collins"/>
    <s v="PACCAR Inc."/>
    <s v="Auto Manufacturing"/>
    <s v="Capital Goods"/>
    <s v="Bennington"/>
    <s v="05201"/>
    <s v="Vermont"/>
    <s v="East"/>
    <d v="2012-05-15T00:00:00"/>
    <n v="2"/>
    <s v="Training - Tableau"/>
    <s v="Training "/>
    <s v=" Tableau"/>
    <s v="Michael Alister"/>
    <s v="Allen Young"/>
    <n v="68"/>
    <n v="1"/>
  </r>
  <r>
    <x v="1526"/>
    <n v="11011"/>
    <d v="2012-05-13T00:00:00"/>
    <n v="36"/>
    <n v="7200"/>
    <n v="0.1"/>
    <n v="200"/>
    <n v="6480"/>
    <s v="Fred Collins"/>
    <s v="PACCAR Inc."/>
    <s v="Auto Manufacturing"/>
    <s v="Capital Goods"/>
    <s v="Garfield"/>
    <s v="07026"/>
    <s v="New Jersey"/>
    <s v="East"/>
    <d v="2012-05-14T00:00:00"/>
    <n v="1"/>
    <s v="Development - Scala"/>
    <s v="Development "/>
    <s v=" Scala"/>
    <s v="Sophia Dixon"/>
    <s v="Allen Young"/>
    <n v="71"/>
    <n v="1"/>
  </r>
  <r>
    <x v="1527"/>
    <n v="11011"/>
    <d v="2012-05-13T00:00:00"/>
    <n v="36"/>
    <n v="3960"/>
    <n v="0.1"/>
    <n v="110"/>
    <n v="3564"/>
    <s v="Fred Collins"/>
    <s v="PACCAR Inc."/>
    <s v="Auto Manufacturing"/>
    <s v="Capital Goods"/>
    <s v="New Bedford"/>
    <s v="02744"/>
    <s v="MA"/>
    <s v="East"/>
    <d v="2012-05-14T00:00:00"/>
    <n v="1"/>
    <s v="Development - PHP"/>
    <s v="Development "/>
    <s v=" PHP"/>
    <s v="Liam Franklin"/>
    <s v="Allen Young"/>
    <n v="52"/>
    <n v="1"/>
  </r>
  <r>
    <x v="1528"/>
    <n v="11013"/>
    <d v="2009-04-17T00:00:00"/>
    <n v="2"/>
    <n v="300"/>
    <n v="0.01"/>
    <n v="150"/>
    <n v="297"/>
    <s v="Ruben Staebel"/>
    <s v="Celgene Corporation"/>
    <s v="Major Pharmaceuticals"/>
    <s v="Health Care"/>
    <s v="Edmonds"/>
    <n v="98026"/>
    <s v="Washington"/>
    <s v="West"/>
    <d v="2009-04-18T00:00:00"/>
    <n v="1"/>
    <s v="Consulting - Market Research"/>
    <s v="Consulting "/>
    <s v=" Market Research"/>
    <s v="William Bufont"/>
    <s v="Bob Turner"/>
    <n v="62"/>
    <n v="1"/>
  </r>
  <r>
    <x v="1529"/>
    <n v="11014"/>
    <d v="2010-09-07T00:00:00"/>
    <n v="13"/>
    <n v="2080"/>
    <n v="0.05"/>
    <n v="160"/>
    <n v="1976"/>
    <s v="Victoria Schild"/>
    <s v="Electronic Arts Inc."/>
    <s v="Computer Software: Prepackaged Software"/>
    <s v="Technology"/>
    <s v="Calexico"/>
    <n v="92231"/>
    <s v="California"/>
    <s v="West"/>
    <d v="2010-09-09T00:00:00"/>
    <n v="2"/>
    <s v="Development - Java"/>
    <s v="Development "/>
    <s v=" Java"/>
    <s v="Madison Hill"/>
    <s v="Bob Turner"/>
    <n v="58"/>
    <n v="1"/>
  </r>
  <r>
    <x v="1530"/>
    <n v="11014"/>
    <d v="2010-09-07T00:00:00"/>
    <n v="39"/>
    <n v="4290"/>
    <n v="7.0000000000000007E-2"/>
    <n v="110"/>
    <n v="3989.7"/>
    <s v="Victoria Schild"/>
    <s v="Electronic Arts Inc."/>
    <s v="Computer Software: Prepackaged Software"/>
    <s v="Technology"/>
    <s v="Eagle"/>
    <s v="83616"/>
    <s v="Idaho"/>
    <s v="West"/>
    <d v="2010-09-08T00:00:00"/>
    <n v="1"/>
    <s v="Development - PHP"/>
    <s v="Development "/>
    <s v=" PHP"/>
    <s v="Jacob Manziel"/>
    <s v="Bob Turner"/>
    <n v="57"/>
    <n v="1"/>
  </r>
  <r>
    <x v="1531"/>
    <n v="11040"/>
    <d v="2011-10-23T00:00:00"/>
    <n v="44"/>
    <n v="4840"/>
    <n v="0.03"/>
    <n v="110"/>
    <n v="4694.8"/>
    <s v="Scot Moffitt"/>
    <s v="Fastenal Company"/>
    <s v="RETAIL: Building Materials"/>
    <s v="Consumer Services"/>
    <s v="Milwaukee"/>
    <n v="53209"/>
    <s v="Wisconsin"/>
    <s v="Central"/>
    <d v="2011-10-23T00:00:00"/>
    <n v="0"/>
    <s v="Development - PHP"/>
    <s v="Development "/>
    <s v=" PHP"/>
    <s v="Madison Hill"/>
    <s v="Josh Martinez"/>
    <n v="58"/>
    <n v="1"/>
  </r>
  <r>
    <x v="1532"/>
    <n v="11044"/>
    <d v="2012-06-24T00:00:00"/>
    <n v="3"/>
    <n v="360"/>
    <n v="0.09"/>
    <n v="120"/>
    <n v="327.60000000000002"/>
    <s v="Sandra Stewart"/>
    <s v="Discovery Communications, Inc."/>
    <s v="Television Services"/>
    <s v="Consumer Services"/>
    <s v="Fargo"/>
    <n v="58103"/>
    <s v="North Dakota"/>
    <s v="Central"/>
    <d v="2012-06-25T00:00:00"/>
    <n v="1"/>
    <s v="Development - Business Logic"/>
    <s v="Development "/>
    <s v=" Business Logic"/>
    <s v="Emma Watson"/>
    <s v="Josh Martinez"/>
    <n v="67"/>
    <n v="1"/>
  </r>
  <r>
    <x v="1533"/>
    <n v="11045"/>
    <d v="2012-03-25T00:00:00"/>
    <n v="35"/>
    <n v="3850"/>
    <n v="0.04"/>
    <n v="110"/>
    <n v="3696"/>
    <s v="Eugene Liston"/>
    <s v="Liberty Media Corporation"/>
    <s v="Broadcasting"/>
    <s v="Consumer Services"/>
    <s v="Aurora"/>
    <n v="80013"/>
    <s v="Colorado"/>
    <s v="West"/>
    <d v="2012-03-26T00:00:00"/>
    <n v="1"/>
    <s v="Development - Python"/>
    <s v="Development "/>
    <s v=" Python"/>
    <s v="William Bufont"/>
    <s v="Bob Turner"/>
    <n v="62"/>
    <n v="1"/>
  </r>
  <r>
    <x v="1534"/>
    <n v="11047"/>
    <d v="2010-12-10T00:00:00"/>
    <n v="27"/>
    <n v="4590"/>
    <n v="0.01"/>
    <n v="170"/>
    <n v="4544.1000000000004"/>
    <s v="Ionia Barroso"/>
    <s v="CA Inc."/>
    <s v="Computer Software: Prepackaged Software"/>
    <s v="Technology"/>
    <s v="Birmingham"/>
    <n v="35211"/>
    <s v="Alabama"/>
    <s v="South"/>
    <d v="2010-12-17T00:00:00"/>
    <n v="7"/>
    <s v="Development - .Net"/>
    <s v="Development "/>
    <s v=" .Net"/>
    <s v="Liam Franklin"/>
    <s v="Frank Mitchell"/>
    <n v="52"/>
    <n v="1"/>
  </r>
  <r>
    <x v="1535"/>
    <n v="11047"/>
    <d v="2010-12-10T00:00:00"/>
    <n v="24"/>
    <n v="3000"/>
    <n v="7.0000000000000007E-2"/>
    <n v="125"/>
    <n v="2790"/>
    <s v="Ionia Barroso"/>
    <s v="CA Inc."/>
    <s v="Computer Software: Prepackaged Software"/>
    <s v="Technology"/>
    <s v="Birmingham"/>
    <n v="35211"/>
    <s v="Alabama"/>
    <s v="South"/>
    <d v="2010-12-12T00:00:00"/>
    <n v="2"/>
    <s v="Training - Javascript"/>
    <s v="Training "/>
    <s v=" Javascript"/>
    <s v="Ava Wilson"/>
    <s v="Frank Mitchell"/>
    <n v="67"/>
    <n v="1"/>
  </r>
  <r>
    <x v="1536"/>
    <n v="11074"/>
    <d v="2011-06-09T00:00:00"/>
    <n v="21"/>
    <n v="2940"/>
    <n v="7.0000000000000007E-2"/>
    <n v="140"/>
    <n v="2734.2"/>
    <s v="Cynthia Irving"/>
    <s v="The Priceline Group Inc."/>
    <s v="Business Services"/>
    <s v="Miscellaneous"/>
    <s v="Wheat Ridge"/>
    <n v="80033"/>
    <s v="Colorado"/>
    <s v="West"/>
    <d v="2011-06-11T00:00:00"/>
    <n v="2"/>
    <s v="Development - Front End Web"/>
    <s v="Development "/>
    <s v=" Front End Web"/>
    <s v="Daniel Tusk"/>
    <s v="Bob Turner"/>
    <n v="45"/>
    <n v="1"/>
  </r>
  <r>
    <x v="1537"/>
    <n v="11074"/>
    <d v="2011-06-09T00:00:00"/>
    <n v="44"/>
    <n v="6600"/>
    <n v="7.0000000000000007E-2"/>
    <n v="150"/>
    <n v="6138"/>
    <s v="Cynthia Irving"/>
    <s v="The Priceline Group Inc."/>
    <s v="Business Services"/>
    <s v="Miscellaneous"/>
    <s v="Wheat Ridge"/>
    <n v="80033"/>
    <s v="Colorado"/>
    <s v="West"/>
    <d v="2011-06-10T00:00:00"/>
    <n v="1"/>
    <s v="Consulting - Market Research"/>
    <s v="Consulting "/>
    <s v=" Market Research"/>
    <s v="Emma Watson"/>
    <s v="Bob Turner"/>
    <n v="67"/>
    <n v="1"/>
  </r>
  <r>
    <x v="1538"/>
    <n v="11077"/>
    <d v="2009-03-20T00:00:00"/>
    <n v="30"/>
    <n v="3750"/>
    <n v="0.06"/>
    <n v="125"/>
    <n v="3525"/>
    <s v="Charles Sunley"/>
    <s v="Electronic Arts Inc."/>
    <s v="Computer Software: Prepackaged Software"/>
    <s v="Technology"/>
    <s v="Santa Clara"/>
    <n v="95051"/>
    <s v="California"/>
    <s v="West"/>
    <d v="2009-03-24T00:00:00"/>
    <n v="4"/>
    <s v="Training - Tableau"/>
    <s v="Training "/>
    <s v=" Tableau"/>
    <s v="Emily Taylor"/>
    <s v="Bob Turner"/>
    <n v="62"/>
    <n v="1"/>
  </r>
  <r>
    <x v="1539"/>
    <n v="11108"/>
    <d v="2012-08-16T00:00:00"/>
    <n v="20"/>
    <n v="2200"/>
    <n v="0.1"/>
    <n v="110"/>
    <n v="1980"/>
    <s v="Cynthia Kirkland"/>
    <s v="PACCAR Inc."/>
    <s v="Auto Manufacturing"/>
    <s v="Capital Goods"/>
    <s v="Smyrna"/>
    <n v="37167"/>
    <s v="Tennessee"/>
    <s v="South"/>
    <d v="2012-08-18T00:00:00"/>
    <n v="2"/>
    <s v="Development - Python"/>
    <s v="Development "/>
    <s v=" Python"/>
    <s v="Emma Watson"/>
    <s v="Frank Mitchell"/>
    <n v="67"/>
    <n v="1"/>
  </r>
  <r>
    <x v="1540"/>
    <n v="11109"/>
    <d v="2011-03-15T00:00:00"/>
    <n v="18"/>
    <n v="1980"/>
    <n v="0.08"/>
    <n v="110"/>
    <n v="1821.6000000000001"/>
    <s v="Saphhira Gannaway"/>
    <s v="DIRECTV"/>
    <s v="Telecommunications Equipment"/>
    <s v="Consumer Services"/>
    <s v="Aiken"/>
    <n v="29801"/>
    <s v="South Carolina"/>
    <s v="South"/>
    <d v="2011-03-16T00:00:00"/>
    <n v="1"/>
    <s v="Development - Python"/>
    <s v="Development "/>
    <s v=" Python"/>
    <s v="Abigail Young"/>
    <s v="Frank Mitchell"/>
    <n v="50"/>
    <n v="1"/>
  </r>
  <r>
    <x v="1541"/>
    <n v="11111"/>
    <d v="2011-01-17T00:00:00"/>
    <n v="7"/>
    <n v="875"/>
    <n v="0.1"/>
    <n v="125"/>
    <n v="787.5"/>
    <s v="Guy Shifley"/>
    <s v="Wynn Resorts, Limited"/>
    <s v="Hotels/Resorts"/>
    <s v="Consumer Services"/>
    <s v="Elyria"/>
    <n v="44035"/>
    <s v="Ohio"/>
    <s v="East"/>
    <d v="2011-01-19T00:00:00"/>
    <n v="2"/>
    <s v="Training - SQL"/>
    <s v="Training "/>
    <s v=" SQL"/>
    <s v="Sophia Dixon"/>
    <s v="Allen Young"/>
    <n v="71"/>
    <n v="1"/>
  </r>
  <r>
    <x v="1542"/>
    <n v="11111"/>
    <d v="2011-01-17T00:00:00"/>
    <n v="29"/>
    <n v="3190"/>
    <n v="0.1"/>
    <n v="110"/>
    <n v="2871"/>
    <s v="Guy Shifley"/>
    <s v="Wynn Resorts, Limited"/>
    <s v="Hotels/Resorts"/>
    <s v="Consumer Services"/>
    <s v="Elyria"/>
    <n v="44035"/>
    <s v="Ohio"/>
    <s v="East"/>
    <d v="2011-01-19T00:00:00"/>
    <n v="2"/>
    <s v="Development - Python"/>
    <s v="Development "/>
    <s v=" Python"/>
    <s v="Mason Gibson"/>
    <s v="Allen Young"/>
    <n v="71"/>
    <n v="1"/>
  </r>
  <r>
    <x v="1543"/>
    <n v="11137"/>
    <d v="2012-11-29T00:00:00"/>
    <n v="48"/>
    <n v="9600"/>
    <n v="0.1"/>
    <n v="200"/>
    <n v="8640"/>
    <s v="Allen Creighton"/>
    <s v="Costco Wholesale Corporation"/>
    <s v="Department/Specialty Retail Stores"/>
    <s v="Consumer Services"/>
    <s v="Alton"/>
    <n v="62002"/>
    <s v="Illinois"/>
    <s v="Central"/>
    <d v="2012-11-30T00:00:00"/>
    <n v="1"/>
    <s v="Development - Big Data"/>
    <s v="Development "/>
    <s v=" Big Data"/>
    <s v="Isabella Douglas"/>
    <s v="Josh Martinez"/>
    <n v="75"/>
    <n v="1"/>
  </r>
  <r>
    <x v="1544"/>
    <n v="11168"/>
    <d v="2012-10-21T00:00:00"/>
    <n v="35"/>
    <n v="4375"/>
    <n v="0"/>
    <n v="125"/>
    <n v="4375"/>
    <s v="Lisa Cazamias"/>
    <s v="Fastenal Company"/>
    <s v="RETAIL: Building Materials"/>
    <s v="Consumer Services"/>
    <s v="Albuquerque"/>
    <n v="87105"/>
    <s v="New Mexico"/>
    <s v="West"/>
    <d v="2012-10-23T00:00:00"/>
    <n v="2"/>
    <s v="Training - SQL"/>
    <s v="Training "/>
    <s v=" SQL"/>
    <s v="Ethan Bird"/>
    <s v="Bob Turner"/>
    <n v="60"/>
    <n v="1"/>
  </r>
  <r>
    <x v="1545"/>
    <n v="11169"/>
    <d v="2010-05-21T00:00:00"/>
    <n v="46"/>
    <n v="7360"/>
    <n v="0.08"/>
    <n v="160"/>
    <n v="6771.2000000000007"/>
    <s v="Christine Armold"/>
    <s v="Keurig Green Mountain, Inc."/>
    <s v="Packaged Foods"/>
    <s v="Consumer Non-Durables"/>
    <s v="Spanaway"/>
    <n v="98387"/>
    <s v="Washington"/>
    <s v="West"/>
    <d v="2010-05-22T00:00:00"/>
    <n v="1"/>
    <s v="Development - Java"/>
    <s v="Development "/>
    <s v=" Java"/>
    <s v="Abigail Young"/>
    <s v="Bob Turner"/>
    <n v="50"/>
    <n v="1"/>
  </r>
  <r>
    <x v="1546"/>
    <n v="11169"/>
    <d v="2010-05-21T00:00:00"/>
    <n v="44"/>
    <n v="8800"/>
    <n v="0.09"/>
    <n v="200"/>
    <n v="8008"/>
    <s v="Christine Armold"/>
    <s v="Keurig Green Mountain, Inc."/>
    <s v="Packaged Foods"/>
    <s v="Consumer Non-Durables"/>
    <s v="Spanaway"/>
    <n v="98387"/>
    <s v="Washington"/>
    <s v="West"/>
    <d v="2010-05-21T00:00:00"/>
    <n v="0"/>
    <s v="Development - Scala"/>
    <s v="Development "/>
    <s v=" Scala"/>
    <s v="Mia Moore"/>
    <s v="Bob Turner"/>
    <n v="51"/>
    <n v="1"/>
  </r>
  <r>
    <x v="1547"/>
    <n v="11169"/>
    <d v="2010-05-21T00:00:00"/>
    <n v="5"/>
    <n v="550"/>
    <n v="0.05"/>
    <n v="110"/>
    <n v="522.5"/>
    <s v="Christine Armold"/>
    <s v="Keurig Green Mountain, Inc."/>
    <s v="Packaged Foods"/>
    <s v="Consumer Non-Durables"/>
    <s v="Spanaway"/>
    <n v="98387"/>
    <s v="Washington"/>
    <s v="West"/>
    <d v="2010-05-22T00:00:00"/>
    <n v="1"/>
    <s v="Development - Python"/>
    <s v="Development "/>
    <s v=" Python"/>
    <s v="Abigail Young"/>
    <s v="Bob Turner"/>
    <n v="50"/>
    <n v="1"/>
  </r>
  <r>
    <x v="1548"/>
    <n v="11173"/>
    <d v="2012-03-30T00:00:00"/>
    <n v="37"/>
    <n v="5550"/>
    <n v="0.08"/>
    <n v="150"/>
    <n v="5106"/>
    <s v="Janet Good"/>
    <s v="Discovery Communications, Inc."/>
    <s v="Television Services"/>
    <s v="Consumer Services"/>
    <s v="East Cleveland"/>
    <n v="44112"/>
    <s v="Ohio"/>
    <s v="East"/>
    <d v="2012-04-01T00:00:00"/>
    <n v="2"/>
    <s v="Consulting - Business Model"/>
    <s v="Consulting "/>
    <s v=" Business Model"/>
    <s v="Jacob Manziel"/>
    <s v="Allen Young"/>
    <n v="57"/>
    <n v="1"/>
  </r>
  <r>
    <x v="1549"/>
    <n v="11174"/>
    <d v="2009-04-09T00:00:00"/>
    <n v="30"/>
    <n v="4500"/>
    <n v="7.0000000000000007E-2"/>
    <n v="150"/>
    <n v="4185"/>
    <s v="Evan Castell"/>
    <s v="Marriott International"/>
    <s v="Hotels/Resorts"/>
    <s v="Consumer Services"/>
    <s v="La Mesa"/>
    <n v="91941"/>
    <s v="California"/>
    <s v="West"/>
    <d v="2009-04-10T00:00:00"/>
    <n v="1"/>
    <s v="Consulting - Market Research"/>
    <s v="Consulting "/>
    <s v=" Market Research"/>
    <s v="Isabella Douglas"/>
    <s v="Bob Turner"/>
    <n v="75"/>
    <n v="1"/>
  </r>
  <r>
    <x v="1550"/>
    <n v="11202"/>
    <d v="2012-03-17T00:00:00"/>
    <n v="8"/>
    <n v="1280"/>
    <n v="0.05"/>
    <n v="160"/>
    <n v="1216"/>
    <s v="Barry Duston"/>
    <s v="Mylan Inc."/>
    <s v="Major Pharmaceuticals"/>
    <s v="Health Care"/>
    <s v="Forest Park"/>
    <s v="60130"/>
    <s v="Illinois"/>
    <s v="Central"/>
    <d v="2012-03-18T00:00:00"/>
    <n v="1"/>
    <s v="Development - Java"/>
    <s v="Development "/>
    <s v=" Java"/>
    <s v="Noah Smith"/>
    <s v="Josh Martinez"/>
    <n v="59"/>
    <n v="1"/>
  </r>
  <r>
    <x v="1551"/>
    <n v="11206"/>
    <d v="2009-12-28T00:00:00"/>
    <n v="26"/>
    <n v="3900"/>
    <n v="0.09"/>
    <n v="150"/>
    <n v="3549"/>
    <s v="Eric Dilbeck"/>
    <s v="Google Inc."/>
    <s v="Computer Software: Programming, Data Processing"/>
    <s v="Technology"/>
    <s v="Cranston"/>
    <s v="02920"/>
    <s v="Rhode Island"/>
    <s v="East"/>
    <d v="2009-12-30T00:00:00"/>
    <n v="2"/>
    <s v="Consulting - Business Model"/>
    <s v="Consulting "/>
    <s v=" Business Model"/>
    <s v="William Bufont"/>
    <s v="Allen Young"/>
    <n v="62"/>
    <n v="1"/>
  </r>
  <r>
    <x v="1552"/>
    <n v="11206"/>
    <d v="2009-12-28T00:00:00"/>
    <n v="6"/>
    <n v="960"/>
    <n v="0.03"/>
    <n v="160"/>
    <n v="931.19999999999993"/>
    <s v="Eric Dilbeck"/>
    <s v="Google Inc."/>
    <s v="Computer Software: Programming, Data Processing"/>
    <s v="Technology"/>
    <s v="New Britain"/>
    <s v="06050"/>
    <s v="Connecticut"/>
    <s v="East"/>
    <d v="2010-01-01T00:00:00"/>
    <n v="4"/>
    <s v="Development - Java"/>
    <s v="Development "/>
    <s v=" Java"/>
    <s v="Daniel Tusk"/>
    <s v="Allen Young"/>
    <n v="45"/>
    <n v="1"/>
  </r>
  <r>
    <x v="1553"/>
    <n v="11233"/>
    <d v="2011-08-30T00:00:00"/>
    <n v="25"/>
    <n v="2750"/>
    <n v="0.02"/>
    <n v="110"/>
    <n v="2695"/>
    <s v="Kalyca Gastineau"/>
    <s v="Texas Instruments Incorporated"/>
    <s v="Semiconductors"/>
    <s v="Technology"/>
    <s v="Monroeville"/>
    <n v="15146"/>
    <s v="Pennsylvania"/>
    <s v="East"/>
    <d v="2011-09-01T00:00:00"/>
    <n v="2"/>
    <s v="Development - PHP"/>
    <s v="Development "/>
    <s v=" PHP"/>
    <s v="Michael Alister"/>
    <s v="Allen Young"/>
    <n v="68"/>
    <n v="1"/>
  </r>
  <r>
    <x v="1554"/>
    <n v="11236"/>
    <d v="2010-10-30T00:00:00"/>
    <n v="45"/>
    <n v="4950"/>
    <n v="7.0000000000000007E-2"/>
    <n v="110"/>
    <n v="4603.5"/>
    <s v="Robert Pistek"/>
    <s v="Adobe Systems Incorporated"/>
    <s v="Computer Software: Prepackaged Software"/>
    <s v="Technology"/>
    <s v="East Los Angeles"/>
    <n v="90022"/>
    <s v="California"/>
    <s v="West"/>
    <d v="2010-10-30T00:00:00"/>
    <n v="0"/>
    <s v="Development - Python"/>
    <s v="Development "/>
    <s v=" Python"/>
    <s v="Emma Watson"/>
    <s v="Bob Turner"/>
    <n v="67"/>
    <n v="1"/>
  </r>
  <r>
    <x v="1555"/>
    <n v="11236"/>
    <d v="2010-10-30T00:00:00"/>
    <n v="15"/>
    <n v="1800"/>
    <n v="0.01"/>
    <n v="120"/>
    <n v="1782"/>
    <s v="Robert Pistek"/>
    <s v="Adobe Systems Incorporated"/>
    <s v="Computer Software: Prepackaged Software"/>
    <s v="Technology"/>
    <s v="East Los Angeles"/>
    <n v="90022"/>
    <s v="California"/>
    <s v="West"/>
    <d v="2010-10-30T00:00:00"/>
    <n v="0"/>
    <s v="Development - Business Logic"/>
    <s v="Development "/>
    <s v=" Business Logic"/>
    <s v="Emma Watson"/>
    <s v="Bob Turner"/>
    <n v="67"/>
    <n v="1"/>
  </r>
  <r>
    <x v="1556"/>
    <n v="11236"/>
    <d v="2010-10-30T00:00:00"/>
    <n v="4"/>
    <n v="800"/>
    <n v="0.03"/>
    <n v="200"/>
    <n v="776"/>
    <s v="Robert Pistek"/>
    <s v="Adobe Systems Incorporated"/>
    <s v="Computer Software: Prepackaged Software"/>
    <s v="Technology"/>
    <s v="Salem"/>
    <s v="03079"/>
    <s v="New Hampshire"/>
    <s v="East"/>
    <d v="2010-11-01T00:00:00"/>
    <n v="2"/>
    <s v="Development - Big Data"/>
    <s v="Development "/>
    <s v=" Big Data"/>
    <s v="Elizabeth Carter"/>
    <s v="Allen Young"/>
    <n v="52"/>
    <n v="1"/>
  </r>
  <r>
    <x v="1557"/>
    <n v="11236"/>
    <d v="2010-10-30T00:00:00"/>
    <n v="49"/>
    <n v="7840"/>
    <n v="0.01"/>
    <n v="160"/>
    <n v="7761.6"/>
    <s v="Robert Pistek"/>
    <s v="Adobe Systems Incorporated"/>
    <s v="Computer Software: Prepackaged Software"/>
    <s v="Technology"/>
    <s v="Union"/>
    <s v="07083"/>
    <s v="New Jersey"/>
    <s v="East"/>
    <d v="2010-10-31T00:00:00"/>
    <n v="1"/>
    <s v="Development - Java"/>
    <s v="Development "/>
    <s v=" Java"/>
    <s v="Mason Gibson"/>
    <s v="Allen Young"/>
    <n v="71"/>
    <n v="1"/>
  </r>
  <r>
    <x v="1558"/>
    <n v="11239"/>
    <d v="2012-02-09T00:00:00"/>
    <n v="33"/>
    <n v="4125"/>
    <n v="0.03"/>
    <n v="125"/>
    <n v="4001.25"/>
    <s v="Jay Carlisle"/>
    <s v="Express Scripts Holding Company"/>
    <s v="Medical/Nursing Services"/>
    <s v="Health Care"/>
    <s v="Fairborn"/>
    <n v="45324"/>
    <s v="Ohio"/>
    <s v="East"/>
    <d v="2012-02-11T00:00:00"/>
    <n v="2"/>
    <s v="Training - Javascript"/>
    <s v="Training "/>
    <s v=" Javascript"/>
    <s v="Ethan Bird"/>
    <s v="Allen Young"/>
    <n v="60"/>
    <n v="1"/>
  </r>
  <r>
    <x v="1559"/>
    <n v="11269"/>
    <d v="2012-05-26T00:00:00"/>
    <n v="39"/>
    <n v="5850"/>
    <n v="0.09"/>
    <n v="150"/>
    <n v="5323.5"/>
    <s v="Harold Rosenblatt"/>
    <s v="Apple Inc."/>
    <s v="Computer Manufacturing"/>
    <s v="Technology"/>
    <s v="Lafayette"/>
    <n v="47905"/>
    <s v="Indiana"/>
    <s v="Central"/>
    <d v="2012-05-30T00:00:00"/>
    <n v="4"/>
    <s v="Consulting - Market Research"/>
    <s v="Consulting "/>
    <s v=" Market Research"/>
    <s v="Sophia Dixon"/>
    <s v="Josh Martinez"/>
    <n v="71"/>
    <n v="1"/>
  </r>
  <r>
    <x v="1560"/>
    <n v="11269"/>
    <d v="2012-05-26T00:00:00"/>
    <n v="49"/>
    <n v="9800"/>
    <n v="0.04"/>
    <n v="200"/>
    <n v="9408"/>
    <s v="Harold Rosenblatt"/>
    <s v="Apple Inc."/>
    <s v="Computer Manufacturing"/>
    <s v="Technology"/>
    <s v="Lawrence"/>
    <n v="46226"/>
    <s v="Indiana"/>
    <s v="Central"/>
    <d v="2012-06-02T00:00:00"/>
    <n v="7"/>
    <s v="Development - Scala"/>
    <s v="Development "/>
    <s v=" Scala"/>
    <s v="Ethan Bird"/>
    <s v="Josh Martinez"/>
    <n v="60"/>
    <n v="1"/>
  </r>
  <r>
    <x v="1561"/>
    <n v="11269"/>
    <d v="2012-05-26T00:00:00"/>
    <n v="1"/>
    <n v="200"/>
    <n v="0.09"/>
    <n v="200"/>
    <n v="182"/>
    <s v="Harold Rosenblatt"/>
    <s v="Apple Inc."/>
    <s v="Computer Manufacturing"/>
    <s v="Technology"/>
    <s v="Lawrence"/>
    <n v="46226"/>
    <s v="Indiana"/>
    <s v="Central"/>
    <d v="2012-06-02T00:00:00"/>
    <n v="7"/>
    <s v="Development - Big Data"/>
    <s v="Development "/>
    <s v=" Big Data"/>
    <s v="Elizabeth Carter"/>
    <s v="Josh Martinez"/>
    <n v="52"/>
    <n v="1"/>
  </r>
  <r>
    <x v="1562"/>
    <n v="11270"/>
    <d v="2011-06-30T00:00:00"/>
    <n v="15"/>
    <n v="2400"/>
    <n v="0.04"/>
    <n v="160"/>
    <n v="2304"/>
    <s v="Tanja Collins"/>
    <s v="Tesla Motors, Inc."/>
    <s v="Auto Manufacturing"/>
    <s v="Capital Goods"/>
    <s v="Saint Petersburg"/>
    <n v="33710"/>
    <s v="Florida"/>
    <s v="South"/>
    <d v="2011-07-01T00:00:00"/>
    <n v="1"/>
    <s v="Development - Java"/>
    <s v="Development "/>
    <s v=" Java"/>
    <s v="William Bufont"/>
    <s v="Frank Mitchell"/>
    <n v="62"/>
    <n v="1"/>
  </r>
  <r>
    <x v="1563"/>
    <n v="11271"/>
    <d v="2011-10-18T00:00:00"/>
    <n v="46"/>
    <n v="5520"/>
    <n v="0"/>
    <n v="120"/>
    <n v="5520"/>
    <s v="Berenike Smith"/>
    <s v="SBA Communications Corporation"/>
    <s v="Telecommunications Equipment"/>
    <s v="Consumer Services"/>
    <s v="Lawrence"/>
    <s v="01840"/>
    <s v="MA"/>
    <s v="East"/>
    <d v="2011-10-20T00:00:00"/>
    <n v="2"/>
    <s v="Development - Business Logic"/>
    <s v="Development "/>
    <s v=" Business Logic"/>
    <s v="William Bufont"/>
    <s v="Allen Young"/>
    <n v="62"/>
    <n v="1"/>
  </r>
  <r>
    <x v="1564"/>
    <n v="11301"/>
    <d v="2012-03-22T00:00:00"/>
    <n v="29"/>
    <n v="4350"/>
    <n v="0.04"/>
    <n v="150"/>
    <n v="4176"/>
    <s v="Tony Phan"/>
    <s v="Broadcom Corporation"/>
    <s v="Semiconductors"/>
    <s v="Technology"/>
    <s v="Adrian"/>
    <s v="49221"/>
    <s v="Michigan"/>
    <s v="Central"/>
    <d v="2012-03-22T00:00:00"/>
    <n v="0"/>
    <s v="Consulting - Business Model"/>
    <s v="Consulting "/>
    <s v=" Business Model"/>
    <s v="Mia Moore"/>
    <s v="Josh Martinez"/>
    <n v="51"/>
    <n v="1"/>
  </r>
  <r>
    <x v="1565"/>
    <n v="11302"/>
    <d v="2009-03-01T00:00:00"/>
    <n v="10"/>
    <n v="1500"/>
    <n v="0.09"/>
    <n v="150"/>
    <n v="1365"/>
    <s v="Natalie Jones"/>
    <s v="Comcast Corporation"/>
    <s v="Television Services"/>
    <s v="Consumer Services"/>
    <s v="Muskego"/>
    <s v="53150"/>
    <s v="Wisconsin"/>
    <s v="Central"/>
    <d v="2009-03-03T00:00:00"/>
    <n v="2"/>
    <s v="Consulting - Strategy"/>
    <s v="Consulting "/>
    <s v=" Strategy"/>
    <s v="Ethan Bird"/>
    <s v="Josh Martinez"/>
    <n v="60"/>
    <n v="1"/>
  </r>
  <r>
    <x v="1566"/>
    <n v="11332"/>
    <d v="2009-11-16T00:00:00"/>
    <n v="6"/>
    <n v="900"/>
    <n v="7.0000000000000007E-2"/>
    <n v="150"/>
    <n v="837"/>
    <s v="Liz Ward"/>
    <s v="Gilead Sciences, Inc."/>
    <s v="Biotechnology: Biological Products (No Diagnostic Substances)"/>
    <s v="Health Care"/>
    <s v="Eastpointe"/>
    <n v="48021"/>
    <s v="Michigan"/>
    <s v="Central"/>
    <d v="2009-11-20T00:00:00"/>
    <n v="4"/>
    <s v="Consulting - Market Research"/>
    <s v="Consulting "/>
    <s v=" Market Research"/>
    <s v="Isabella Douglas"/>
    <s v="Josh Martinez"/>
    <n v="75"/>
    <n v="1"/>
  </r>
  <r>
    <x v="1567"/>
    <n v="11332"/>
    <d v="2009-11-16T00:00:00"/>
    <n v="23"/>
    <n v="3450"/>
    <n v="0.08"/>
    <n v="150"/>
    <n v="3174"/>
    <s v="Liz Ward"/>
    <s v="Gilead Sciences, Inc."/>
    <s v="Biotechnology: Biological Products (No Diagnostic Substances)"/>
    <s v="Health Care"/>
    <s v="Farmington Hills"/>
    <n v="48336"/>
    <s v="Michigan"/>
    <s v="Central"/>
    <d v="2009-11-23T00:00:00"/>
    <n v="7"/>
    <s v="Consulting - Market Research"/>
    <s v="Consulting "/>
    <s v=" Market Research"/>
    <s v="Mia Moore"/>
    <s v="Josh Martinez"/>
    <n v="51"/>
    <n v="1"/>
  </r>
  <r>
    <x v="1568"/>
    <n v="11335"/>
    <d v="2009-10-21T00:00:00"/>
    <n v="3"/>
    <n v="600"/>
    <n v="0.08"/>
    <n v="200"/>
    <n v="552"/>
    <s v="Maya Marie"/>
    <s v="Symantec Corporation"/>
    <s v="Computer Software: Prepackaged Software"/>
    <s v="Technology"/>
    <s v="Rome"/>
    <n v="30161"/>
    <s v="Georgia"/>
    <s v="South"/>
    <d v="2009-10-22T00:00:00"/>
    <n v="1"/>
    <s v="Development - Scala"/>
    <s v="Development "/>
    <s v=" Scala"/>
    <s v="Sophia Dixon"/>
    <s v="Frank Mitchell"/>
    <n v="71"/>
    <n v="1"/>
  </r>
  <r>
    <x v="1569"/>
    <n v="11335"/>
    <d v="2009-10-21T00:00:00"/>
    <n v="8"/>
    <n v="1200"/>
    <n v="0.09"/>
    <n v="150"/>
    <n v="1092"/>
    <s v="Maya Marie"/>
    <s v="Symantec Corporation"/>
    <s v="Computer Software: Prepackaged Software"/>
    <s v="Technology"/>
    <s v="Rome"/>
    <n v="30161"/>
    <s v="Georgia"/>
    <s v="South"/>
    <d v="2009-10-23T00:00:00"/>
    <n v="2"/>
    <s v="Consulting - Strategy"/>
    <s v="Consulting "/>
    <s v=" Strategy"/>
    <s v="Alexander Edison"/>
    <s v="Frank Mitchell"/>
    <n v="70"/>
    <n v="1"/>
  </r>
  <r>
    <x v="1570"/>
    <n v="11362"/>
    <d v="2012-09-10T00:00:00"/>
    <n v="32"/>
    <n v="4000"/>
    <n v="0.09"/>
    <n v="125"/>
    <n v="3640"/>
    <s v="Hilary Vittorini"/>
    <s v="Baidu, Inc."/>
    <s v="Computer Software: Programming, Data Processing"/>
    <s v="Technology"/>
    <s v="Michigan City"/>
    <n v="46360"/>
    <s v="Indiana"/>
    <s v="Central"/>
    <d v="2012-09-12T00:00:00"/>
    <n v="2"/>
    <s v="Training - SQL"/>
    <s v="Training "/>
    <s v=" SQL"/>
    <s v="Ava Wilson"/>
    <s v="Josh Martinez"/>
    <n v="67"/>
    <n v="1"/>
  </r>
  <r>
    <x v="1571"/>
    <n v="11362"/>
    <d v="2012-09-10T00:00:00"/>
    <n v="27"/>
    <n v="3780"/>
    <n v="7.0000000000000007E-2"/>
    <n v="140"/>
    <n v="3515.3999999999996"/>
    <s v="Hilary Vittorini"/>
    <s v="Baidu, Inc."/>
    <s v="Computer Software: Programming, Data Processing"/>
    <s v="Technology"/>
    <s v="Michigan City"/>
    <n v="46360"/>
    <s v="Indiana"/>
    <s v="Central"/>
    <d v="2012-09-12T00:00:00"/>
    <n v="2"/>
    <s v="Development - Front End Web"/>
    <s v="Development "/>
    <s v=" Front End Web"/>
    <s v="Jayden Hamilton"/>
    <s v="Josh Martinez"/>
    <n v="71"/>
    <n v="1"/>
  </r>
  <r>
    <x v="1572"/>
    <n v="11362"/>
    <d v="2012-09-10T00:00:00"/>
    <n v="9"/>
    <n v="1350"/>
    <n v="0.02"/>
    <n v="150"/>
    <n v="1323"/>
    <s v="Hilary Vittorini"/>
    <s v="Baidu, Inc."/>
    <s v="Computer Software: Programming, Data Processing"/>
    <s v="Technology"/>
    <s v="Mishawaka"/>
    <n v="46544"/>
    <s v="Indiana"/>
    <s v="Central"/>
    <d v="2012-09-15T00:00:00"/>
    <n v="5"/>
    <s v="Consulting - Compensation"/>
    <s v="Consulting "/>
    <s v=" Compensation"/>
    <s v="Madison Hill"/>
    <s v="Josh Martinez"/>
    <n v="58"/>
    <n v="1"/>
  </r>
  <r>
    <x v="1573"/>
    <n v="11362"/>
    <d v="2012-09-10T00:00:00"/>
    <n v="25"/>
    <n v="3750"/>
    <n v="0.04"/>
    <n v="150"/>
    <n v="3600"/>
    <s v="Hilary Vittorini"/>
    <s v="Baidu, Inc."/>
    <s v="Computer Software: Programming, Data Processing"/>
    <s v="Technology"/>
    <s v="Mishawaka"/>
    <n v="46544"/>
    <s v="Indiana"/>
    <s v="Central"/>
    <d v="2012-09-14T00:00:00"/>
    <n v="4"/>
    <s v="Consulting - Market Research"/>
    <s v="Consulting "/>
    <s v=" Market Research"/>
    <s v="Liam Franklin"/>
    <s v="Josh Martinez"/>
    <n v="52"/>
    <n v="1"/>
  </r>
  <r>
    <x v="1574"/>
    <n v="11392"/>
    <d v="2009-09-05T00:00:00"/>
    <n v="28"/>
    <n v="4480"/>
    <n v="0.04"/>
    <n v="160"/>
    <n v="4300.8"/>
    <s v="Sarah Balk"/>
    <s v="eBay Inc."/>
    <s v="Business Services"/>
    <s v="Miscellaneous"/>
    <s v="Midland"/>
    <n v="48640"/>
    <s v="Michigan"/>
    <s v="Central"/>
    <d v="2009-09-07T00:00:00"/>
    <n v="2"/>
    <s v="Development - Java"/>
    <s v="Development "/>
    <s v=" Java"/>
    <s v="Michael Alister"/>
    <s v="Josh Martinez"/>
    <n v="68"/>
    <n v="1"/>
  </r>
  <r>
    <x v="1575"/>
    <n v="11396"/>
    <d v="2012-07-21T00:00:00"/>
    <n v="42"/>
    <n v="6720"/>
    <n v="7.0000000000000007E-2"/>
    <n v="160"/>
    <n v="6249.5999999999995"/>
    <s v="Matt Mills"/>
    <s v="QUALCOMM Incorporated"/>
    <s v="Radio And Television Broadcasting And Communications Equipment"/>
    <s v="Technology"/>
    <s v="Massillon"/>
    <n v="44646"/>
    <s v="Ohio"/>
    <s v="East"/>
    <d v="2012-07-22T00:00:00"/>
    <n v="1"/>
    <s v="Development - Java"/>
    <s v="Development "/>
    <s v=" Java"/>
    <s v="Liam Franklin"/>
    <s v="Allen Young"/>
    <n v="52"/>
    <n v="1"/>
  </r>
  <r>
    <x v="1576"/>
    <n v="11398"/>
    <d v="2012-08-06T00:00:00"/>
    <n v="16"/>
    <n v="1760"/>
    <n v="0.03"/>
    <n v="110"/>
    <n v="1707.2"/>
    <s v="Nathan Dahlen"/>
    <s v="Catamaran Corporation"/>
    <s v="Specialty Insurers"/>
    <s v="Finance"/>
    <s v="Janesville"/>
    <n v="53545"/>
    <s v="Wisconsin"/>
    <s v="Central"/>
    <d v="2012-08-07T00:00:00"/>
    <n v="1"/>
    <s v="Development - Python"/>
    <s v="Development "/>
    <s v=" Python"/>
    <s v="Olivia Sullivan"/>
    <s v="Josh Martinez"/>
    <n v="53"/>
    <n v="1"/>
  </r>
  <r>
    <x v="1577"/>
    <n v="11398"/>
    <d v="2012-08-06T00:00:00"/>
    <n v="26"/>
    <n v="3120"/>
    <n v="0.03"/>
    <n v="120"/>
    <n v="3026.4"/>
    <s v="Nathan Dahlen"/>
    <s v="Catamaran Corporation"/>
    <s v="Specialty Insurers"/>
    <s v="Finance"/>
    <s v="Janesville"/>
    <n v="53545"/>
    <s v="Wisconsin"/>
    <s v="Central"/>
    <d v="2012-08-08T00:00:00"/>
    <n v="2"/>
    <s v="Development - Business Logic"/>
    <s v="Development "/>
    <s v=" Business Logic"/>
    <s v="Madison Hill"/>
    <s v="Josh Martinez"/>
    <n v="58"/>
    <n v="1"/>
  </r>
  <r>
    <x v="1578"/>
    <n v="11425"/>
    <d v="2011-06-22T00:00:00"/>
    <n v="29"/>
    <n v="5800"/>
    <n v="0.1"/>
    <n v="200"/>
    <n v="5220"/>
    <s v="Patrick Shariari"/>
    <s v="Intel Corporation"/>
    <s v="Semiconductors"/>
    <s v="Technology"/>
    <s v="Corsicana"/>
    <s v="75109"/>
    <s v="Texas"/>
    <s v="Central"/>
    <d v="2011-06-23T00:00:00"/>
    <n v="1"/>
    <s v="Development - Big Data"/>
    <s v="Development "/>
    <s v=" Big Data"/>
    <s v="Abigail Young"/>
    <s v="Josh Martinez"/>
    <n v="50"/>
    <n v="1"/>
  </r>
  <r>
    <x v="1579"/>
    <n v="11425"/>
    <d v="2011-06-22T00:00:00"/>
    <n v="23"/>
    <n v="3450"/>
    <n v="0.04"/>
    <n v="150"/>
    <n v="3312"/>
    <s v="Patrick Shariari"/>
    <s v="Intel Corporation"/>
    <s v="Semiconductors"/>
    <s v="Technology"/>
    <s v="Corsicana"/>
    <s v="75109"/>
    <s v="Texas"/>
    <s v="Central"/>
    <d v="2011-06-24T00:00:00"/>
    <n v="2"/>
    <s v="Consulting - Market Research"/>
    <s v="Consulting "/>
    <s v=" Market Research"/>
    <s v="Emma Watson"/>
    <s v="Josh Martinez"/>
    <n v="67"/>
    <n v="1"/>
  </r>
  <r>
    <x v="1580"/>
    <n v="11426"/>
    <d v="2009-05-07T00:00:00"/>
    <n v="19"/>
    <n v="2850"/>
    <n v="0.01"/>
    <n v="150"/>
    <n v="2821.5"/>
    <s v="Laurel Roberts"/>
    <s v="Costco Wholesale Corporation"/>
    <s v="Department/Specialty Retail Stores"/>
    <s v="Consumer Services"/>
    <s v="Hilton Head Island"/>
    <s v="29915"/>
    <s v="South Carolina"/>
    <s v="South"/>
    <d v="2009-05-08T00:00:00"/>
    <n v="1"/>
    <s v="Consulting - Business Model"/>
    <s v="Consulting "/>
    <s v=" Business Model"/>
    <s v="Emily Taylor"/>
    <s v="Frank Mitchell"/>
    <n v="62"/>
    <n v="1"/>
  </r>
  <r>
    <x v="1581"/>
    <n v="11427"/>
    <d v="2010-11-24T00:00:00"/>
    <n v="27"/>
    <n v="3240"/>
    <n v="0.08"/>
    <n v="120"/>
    <n v="2980.8"/>
    <s v="Nora Stevenson"/>
    <s v="Gilead Sciences, Inc."/>
    <s v="Biotechnology: Biological Products (No Diagnostic Substances)"/>
    <s v="Health Care"/>
    <s v="Roanoke"/>
    <n v="24017"/>
    <s v="Virginia"/>
    <s v="South"/>
    <d v="2010-11-25T00:00:00"/>
    <n v="1"/>
    <s v="Development - Business Logic"/>
    <s v="Development "/>
    <s v=" Business Logic"/>
    <s v="Sophia Dixon"/>
    <s v="Frank Mitchell"/>
    <n v="71"/>
    <n v="1"/>
  </r>
  <r>
    <x v="1582"/>
    <n v="11427"/>
    <d v="2010-11-24T00:00:00"/>
    <n v="20"/>
    <n v="3200"/>
    <n v="0.04"/>
    <n v="160"/>
    <n v="3072"/>
    <s v="Nora Stevenson"/>
    <s v="Gilead Sciences, Inc."/>
    <s v="Biotechnology: Biological Products (No Diagnostic Substances)"/>
    <s v="Health Care"/>
    <s v="Springfield"/>
    <n v="22153"/>
    <s v="Virginia"/>
    <s v="South"/>
    <d v="2010-11-26T00:00:00"/>
    <n v="2"/>
    <s v="Development - Java"/>
    <s v="Development "/>
    <s v=" Java"/>
    <s v="Elizabeth Carter"/>
    <s v="Frank Mitchell"/>
    <n v="52"/>
    <n v="1"/>
  </r>
  <r>
    <x v="1583"/>
    <n v="11428"/>
    <d v="2012-01-21T00:00:00"/>
    <n v="16"/>
    <n v="1760"/>
    <n v="0"/>
    <n v="110"/>
    <n v="1760"/>
    <s v="Bill McGarr"/>
    <s v="SanDisk Corporation"/>
    <s v="Electronic Components"/>
    <s v="Technology"/>
    <s v="Bellevue"/>
    <n v="68005"/>
    <s v="Nebraska"/>
    <s v="Central"/>
    <d v="2012-01-21T00:00:00"/>
    <n v="0"/>
    <s v="Development - PHP"/>
    <s v="Development "/>
    <s v=" PHP"/>
    <s v="Ethan Bird"/>
    <s v="Josh Martinez"/>
    <n v="60"/>
    <n v="1"/>
  </r>
  <r>
    <x v="1584"/>
    <n v="11429"/>
    <d v="2010-03-03T00:00:00"/>
    <n v="39"/>
    <n v="6240"/>
    <n v="0.01"/>
    <n v="160"/>
    <n v="6177.6"/>
    <s v="Jason Moss"/>
    <s v="Electronic Arts Inc."/>
    <s v="Computer Software: Prepackaged Software"/>
    <s v="Technology"/>
    <s v="Waldorf"/>
    <n v="20601"/>
    <s v="Maryland"/>
    <s v="East"/>
    <d v="2010-03-07T00:00:00"/>
    <n v="4"/>
    <s v="Development - Java"/>
    <s v="Development "/>
    <s v=" Java"/>
    <s v="William Bufont"/>
    <s v="Allen Young"/>
    <n v="62"/>
    <n v="1"/>
  </r>
  <r>
    <x v="1585"/>
    <n v="11429"/>
    <d v="2010-03-03T00:00:00"/>
    <n v="46"/>
    <n v="5750"/>
    <n v="0.06"/>
    <n v="125"/>
    <n v="5405"/>
    <s v="Jason Moss"/>
    <s v="Electronic Arts Inc."/>
    <s v="Computer Software: Prepackaged Software"/>
    <s v="Technology"/>
    <s v="Waldorf"/>
    <n v="20601"/>
    <s v="Maryland"/>
    <s v="East"/>
    <d v="2010-03-05T00:00:00"/>
    <n v="2"/>
    <s v="Training - Javascript"/>
    <s v="Training "/>
    <s v=" Javascript"/>
    <s v="Emily Taylor"/>
    <s v="Allen Young"/>
    <n v="62"/>
    <n v="1"/>
  </r>
  <r>
    <x v="1586"/>
    <n v="11431"/>
    <d v="2012-08-01T00:00:00"/>
    <n v="5"/>
    <n v="550"/>
    <n v="0.09"/>
    <n v="110"/>
    <n v="500.5"/>
    <s v="Eric DeCherney"/>
    <s v="Google Inc."/>
    <s v="Computer Software: Programming, Data Processing"/>
    <s v="Technology"/>
    <s v="Apopka"/>
    <n v="32712"/>
    <s v="Florida"/>
    <s v="South"/>
    <d v="2012-08-03T00:00:00"/>
    <n v="2"/>
    <s v="Development - Python"/>
    <s v="Development "/>
    <s v=" Python"/>
    <s v="Ava Wilson"/>
    <s v="Frank Mitchell"/>
    <n v="67"/>
    <n v="1"/>
  </r>
  <r>
    <x v="1587"/>
    <n v="11431"/>
    <d v="2012-08-01T00:00:00"/>
    <n v="8"/>
    <n v="1200"/>
    <n v="0.1"/>
    <n v="150"/>
    <n v="1080"/>
    <s v="Eric DeCherney"/>
    <s v="Google Inc."/>
    <s v="Computer Software: Programming, Data Processing"/>
    <s v="Technology"/>
    <s v="Apopka"/>
    <n v="32712"/>
    <s v="Florida"/>
    <s v="South"/>
    <d v="2012-08-02T00:00:00"/>
    <n v="1"/>
    <s v="Consulting - Market Research"/>
    <s v="Consulting "/>
    <s v=" Market Research"/>
    <s v="Noah Smith"/>
    <s v="Frank Mitchell"/>
    <n v="59"/>
    <n v="1"/>
  </r>
  <r>
    <x v="1588"/>
    <n v="11456"/>
    <d v="2010-04-12T00:00:00"/>
    <n v="15"/>
    <n v="1875"/>
    <n v="0.09"/>
    <n v="125"/>
    <n v="1706.25"/>
    <s v="Doug Cooley"/>
    <s v="Cisco Systems, Inc."/>
    <s v="Computer Communications Equipment"/>
    <s v="Technology"/>
    <s v="Rockford"/>
    <n v="61107"/>
    <s v="Illinois"/>
    <s v="Central"/>
    <d v="2010-04-19T00:00:00"/>
    <n v="7"/>
    <s v="Training - SQL"/>
    <s v="Training "/>
    <s v=" SQL"/>
    <s v="Olivia Sullivan"/>
    <s v="Josh Martinez"/>
    <n v="53"/>
    <n v="1"/>
  </r>
  <r>
    <x v="1589"/>
    <n v="11460"/>
    <d v="2010-08-24T00:00:00"/>
    <n v="30"/>
    <n v="6000"/>
    <n v="0.09"/>
    <n v="200"/>
    <n v="5460"/>
    <s v="Carl Block"/>
    <s v="CA Inc."/>
    <s v="Computer Software: Prepackaged Software"/>
    <s v="Technology"/>
    <s v="Waukegan"/>
    <n v="60087"/>
    <s v="Illinois"/>
    <s v="Central"/>
    <d v="2010-08-26T00:00:00"/>
    <n v="2"/>
    <s v="Development - Scala"/>
    <s v="Development "/>
    <s v=" Scala"/>
    <s v="Liam Franklin"/>
    <s v="Josh Martinez"/>
    <n v="52"/>
    <n v="1"/>
  </r>
  <r>
    <x v="1590"/>
    <n v="11491"/>
    <d v="2010-08-17T00:00:00"/>
    <n v="26"/>
    <n v="3900"/>
    <n v="0.06"/>
    <n v="150"/>
    <n v="3666"/>
    <s v="Darren Perrino"/>
    <s v="Seagate Technology."/>
    <s v="Electronic Components"/>
    <s v="Technology"/>
    <s v="Arlington"/>
    <n v="76017"/>
    <s v="Texas"/>
    <s v="Central"/>
    <d v="2010-08-26T00:00:00"/>
    <n v="9"/>
    <s v="Consulting - Business Model"/>
    <s v="Consulting "/>
    <s v=" Business Model"/>
    <s v="Jayden Hamilton"/>
    <s v="Josh Martinez"/>
    <n v="71"/>
    <n v="1"/>
  </r>
  <r>
    <x v="1591"/>
    <n v="11491"/>
    <d v="2010-08-17T00:00:00"/>
    <n v="38"/>
    <n v="4750"/>
    <n v="0.03"/>
    <n v="125"/>
    <n v="4607.5"/>
    <s v="Darren Perrino"/>
    <s v="Seagate Technology."/>
    <s v="Electronic Components"/>
    <s v="Technology"/>
    <s v="Arlington"/>
    <n v="76017"/>
    <s v="Texas"/>
    <s v="Central"/>
    <d v="2010-08-19T00:00:00"/>
    <n v="2"/>
    <s v="Training - SQL"/>
    <s v="Training "/>
    <s v=" SQL"/>
    <s v="Mason Gibson"/>
    <s v="Josh Martinez"/>
    <n v="71"/>
    <n v="1"/>
  </r>
  <r>
    <x v="1592"/>
    <n v="11493"/>
    <d v="2011-10-20T00:00:00"/>
    <n v="16"/>
    <n v="1920"/>
    <n v="0.01"/>
    <n v="120"/>
    <n v="1900.8"/>
    <s v="Dennis Cyprus"/>
    <s v="Amgen Inc."/>
    <s v="Biotechnology: Biological Products (No Diagnostic Substances)"/>
    <s v="Health Care"/>
    <s v="Wilkinsburg"/>
    <s v="15221"/>
    <s v="Pennsylvania"/>
    <s v="East"/>
    <d v="2011-10-22T00:00:00"/>
    <n v="2"/>
    <s v="Development - Business Logic"/>
    <s v="Development "/>
    <s v=" Business Logic"/>
    <s v="Jacob Manziel"/>
    <s v="Allen Young"/>
    <n v="57"/>
    <n v="1"/>
  </r>
  <r>
    <x v="1593"/>
    <n v="11495"/>
    <d v="2011-07-04T00:00:00"/>
    <n v="6"/>
    <n v="750"/>
    <n v="0"/>
    <n v="125"/>
    <n v="750"/>
    <s v="Brendan Gockenbach"/>
    <s v="Wynn Resorts, Limited"/>
    <s v="Hotels/Resorts"/>
    <s v="Consumer Services"/>
    <s v="Orland Park"/>
    <n v="60462"/>
    <s v="Illinois"/>
    <s v="Central"/>
    <d v="2011-07-05T00:00:00"/>
    <n v="1"/>
    <s v="Training - Javascript"/>
    <s v="Training "/>
    <s v=" Javascript"/>
    <s v="William Bufont"/>
    <s v="Josh Martinez"/>
    <n v="62"/>
    <n v="1"/>
  </r>
  <r>
    <x v="1594"/>
    <n v="11527"/>
    <d v="2009-07-02T00:00:00"/>
    <n v="45"/>
    <n v="5625"/>
    <n v="0.04"/>
    <n v="125"/>
    <n v="5400"/>
    <s v="Ben Blacks"/>
    <s v="QUALCOMM Incorporated"/>
    <s v="Radio And Television Broadcasting And Communications Equipment"/>
    <s v="Technology"/>
    <s v="Watertown"/>
    <n v="13601"/>
    <s v="New York"/>
    <s v="East"/>
    <d v="2009-07-04T00:00:00"/>
    <n v="2"/>
    <s v="Training - SQL"/>
    <s v="Training "/>
    <s v=" SQL"/>
    <s v="Alexander Edison"/>
    <s v="Allen Young"/>
    <n v="70"/>
    <n v="1"/>
  </r>
  <r>
    <x v="1595"/>
    <n v="11553"/>
    <d v="2009-04-18T00:00:00"/>
    <n v="28"/>
    <n v="5600"/>
    <n v="0.1"/>
    <n v="200"/>
    <n v="5040"/>
    <s v="Justin Carroll"/>
    <s v="Tractor Supply Company"/>
    <s v="RETAIL: Building Materials"/>
    <s v="Consumer Services"/>
    <s v="Bettendorf"/>
    <n v="52722"/>
    <s v="Iowa"/>
    <s v="Central"/>
    <d v="2009-04-19T00:00:00"/>
    <n v="1"/>
    <s v="Development - Big Data"/>
    <s v="Development "/>
    <s v=" Big Data"/>
    <s v="Jayden Hamilton"/>
    <s v="Josh Martinez"/>
    <n v="71"/>
    <n v="1"/>
  </r>
  <r>
    <x v="1596"/>
    <n v="11553"/>
    <d v="2009-04-18T00:00:00"/>
    <n v="8"/>
    <n v="1000"/>
    <n v="7.0000000000000007E-2"/>
    <n v="125"/>
    <n v="929.99999999999989"/>
    <s v="Justin Carroll"/>
    <s v="Tractor Supply Company"/>
    <s v="RETAIL: Building Materials"/>
    <s v="Consumer Services"/>
    <s v="Burlington"/>
    <n v="52601"/>
    <s v="Iowa"/>
    <s v="Central"/>
    <d v="2009-04-21T00:00:00"/>
    <n v="3"/>
    <s v="Training - Tableau"/>
    <s v="Training "/>
    <s v=" Tableau"/>
    <s v="Michael Alister"/>
    <s v="Josh Martinez"/>
    <n v="68"/>
    <n v="1"/>
  </r>
  <r>
    <x v="1597"/>
    <n v="11553"/>
    <d v="2009-04-18T00:00:00"/>
    <n v="20"/>
    <n v="3000"/>
    <n v="0.03"/>
    <n v="150"/>
    <n v="2910"/>
    <s v="Justin Carroll"/>
    <s v="Tractor Supply Company"/>
    <s v="RETAIL: Building Materials"/>
    <s v="Consumer Services"/>
    <s v="Burlington"/>
    <n v="52601"/>
    <s v="Iowa"/>
    <s v="Central"/>
    <d v="2009-04-20T00:00:00"/>
    <n v="2"/>
    <s v="Consulting - Market Research"/>
    <s v="Consulting "/>
    <s v=" Market Research"/>
    <s v="Alexander Edison"/>
    <s v="Josh Martinez"/>
    <n v="70"/>
    <n v="1"/>
  </r>
  <r>
    <x v="1598"/>
    <n v="11584"/>
    <d v="2009-11-22T00:00:00"/>
    <n v="48"/>
    <n v="7200"/>
    <n v="0.01"/>
    <n v="150"/>
    <n v="7128"/>
    <s v="Sean Williams"/>
    <s v="Keurig Green Mountain, Inc."/>
    <s v="Packaged Foods"/>
    <s v="Consumer Non-Durables"/>
    <s v="Oak Creek"/>
    <n v="53154"/>
    <s v="Wisconsin"/>
    <s v="Central"/>
    <d v="2009-11-23T00:00:00"/>
    <n v="1"/>
    <s v="Consulting - Market Research"/>
    <s v="Consulting "/>
    <s v=" Market Research"/>
    <s v="Ethan Bird"/>
    <s v="Josh Martinez"/>
    <n v="60"/>
    <n v="1"/>
  </r>
  <r>
    <x v="1599"/>
    <n v="11585"/>
    <d v="2009-03-15T00:00:00"/>
    <n v="17"/>
    <n v="2550"/>
    <n v="0.1"/>
    <n v="150"/>
    <n v="2295"/>
    <s v="Chuck Gonzalez"/>
    <s v="Kraft Foods Group, Inc."/>
    <s v="Packaged Foods"/>
    <s v="Consumer Non-Durables"/>
    <s v="Lewiston"/>
    <s v="04240"/>
    <s v="Maine"/>
    <s v="East"/>
    <d v="2009-03-16T00:00:00"/>
    <n v="1"/>
    <s v="Consulting - Business Model"/>
    <s v="Consulting "/>
    <s v=" Business Model"/>
    <s v="Mason Gibson"/>
    <s v="Allen Young"/>
    <n v="71"/>
    <n v="1"/>
  </r>
  <r>
    <x v="1600"/>
    <n v="11585"/>
    <d v="2009-03-15T00:00:00"/>
    <n v="2"/>
    <n v="300"/>
    <n v="0.09"/>
    <n v="150"/>
    <n v="273"/>
    <s v="Chuck Gonzalez"/>
    <s v="Kraft Foods Group, Inc."/>
    <s v="Packaged Foods"/>
    <s v="Consumer Non-Durables"/>
    <s v="Stratford"/>
    <s v="06614"/>
    <s v="Connecticut"/>
    <s v="East"/>
    <d v="2009-03-16T00:00:00"/>
    <n v="1"/>
    <s v="Consulting - Market Research"/>
    <s v="Consulting "/>
    <s v=" Market Research"/>
    <s v="Jayden Hamilton"/>
    <s v="Allen Young"/>
    <n v="71"/>
    <n v="1"/>
  </r>
  <r>
    <x v="1601"/>
    <n v="11648"/>
    <d v="2011-04-09T00:00:00"/>
    <n v="1"/>
    <n v="150"/>
    <n v="0.1"/>
    <n v="150"/>
    <n v="135"/>
    <s v="Brian Pardue"/>
    <s v="Apple Inc."/>
    <s v="Computer Manufacturing"/>
    <s v="Technology"/>
    <s v="Murray"/>
    <n v="84107"/>
    <s v="Utah"/>
    <s v="West"/>
    <d v="2011-04-16T00:00:00"/>
    <n v="7"/>
    <s v="Consulting - Business Model"/>
    <s v="Consulting "/>
    <s v=" Business Model"/>
    <s v="Jayden Hamilton"/>
    <s v="Bob Turner"/>
    <n v="71"/>
    <n v="1"/>
  </r>
  <r>
    <x v="1602"/>
    <n v="11648"/>
    <d v="2011-04-09T00:00:00"/>
    <n v="33"/>
    <n v="6600"/>
    <n v="0"/>
    <n v="200"/>
    <n v="6600"/>
    <s v="Brian Pardue"/>
    <s v="Apple Inc."/>
    <s v="Computer Manufacturing"/>
    <s v="Technology"/>
    <s v="Murray"/>
    <n v="84107"/>
    <s v="Utah"/>
    <s v="West"/>
    <d v="2011-04-09T00:00:00"/>
    <n v="0"/>
    <s v="Development - Big Data"/>
    <s v="Development "/>
    <s v=" Big Data"/>
    <s v="Sophia Dixon"/>
    <s v="Bob Turner"/>
    <n v="71"/>
    <n v="1"/>
  </r>
  <r>
    <x v="1603"/>
    <n v="11650"/>
    <d v="2012-09-24T00:00:00"/>
    <n v="30"/>
    <n v="4500"/>
    <n v="0.08"/>
    <n v="150"/>
    <n v="4140"/>
    <s v="Valerie Buhler"/>
    <s v="Discovery Communications, Inc."/>
    <s v="Television Services"/>
    <s v="Consumer Services"/>
    <s v="Dumont"/>
    <s v="07628"/>
    <s v="New Jersey"/>
    <s v="East"/>
    <d v="2012-09-25T00:00:00"/>
    <n v="1"/>
    <s v="Consulting - Business Model"/>
    <s v="Consulting "/>
    <s v=" Business Model"/>
    <s v="Abigail Young"/>
    <s v="Allen Young"/>
    <n v="50"/>
    <n v="1"/>
  </r>
  <r>
    <x v="1604"/>
    <n v="11650"/>
    <d v="2012-09-24T00:00:00"/>
    <n v="26"/>
    <n v="3120"/>
    <n v="0.06"/>
    <n v="120"/>
    <n v="2932.7999999999997"/>
    <s v="Valerie Buhler"/>
    <s v="Discovery Communications, Inc."/>
    <s v="Television Services"/>
    <s v="Consumer Services"/>
    <s v="Dundalk"/>
    <s v="21222"/>
    <s v="Maryland"/>
    <s v="East"/>
    <d v="2012-09-26T00:00:00"/>
    <n v="2"/>
    <s v="Development - Business Logic"/>
    <s v="Development "/>
    <s v=" Business Logic"/>
    <s v="Alexander Edison"/>
    <s v="Allen Young"/>
    <n v="70"/>
    <n v="1"/>
  </r>
  <r>
    <x v="1605"/>
    <n v="11651"/>
    <d v="2011-02-22T00:00:00"/>
    <n v="19"/>
    <n v="2280"/>
    <n v="7.0000000000000007E-2"/>
    <n v="120"/>
    <n v="2120.3999999999996"/>
    <s v="Erica Gardner"/>
    <s v="Intuit Inc."/>
    <s v="Computer Software: Prepackaged Software"/>
    <s v="Technology"/>
    <s v="Walla Walla"/>
    <n v="99362"/>
    <s v="Washington"/>
    <s v="West"/>
    <d v="2011-02-24T00:00:00"/>
    <n v="2"/>
    <s v="Development - Business Logic"/>
    <s v="Development "/>
    <s v=" Business Logic"/>
    <s v="Elizabeth Carter"/>
    <s v="Bob Turner"/>
    <n v="52"/>
    <n v="1"/>
  </r>
  <r>
    <x v="1606"/>
    <n v="11652"/>
    <d v="2011-11-10T00:00:00"/>
    <n v="35"/>
    <n v="5250"/>
    <n v="7.0000000000000007E-2"/>
    <n v="150"/>
    <n v="4882.5"/>
    <s v="Olvera Holt"/>
    <s v="Google Inc."/>
    <s v="Computer Software: Programming, Data Processing"/>
    <s v="Technology"/>
    <s v="La Crosse"/>
    <n v="54601"/>
    <s v="Wisconsin"/>
    <s v="Central"/>
    <d v="2011-11-11T00:00:00"/>
    <n v="1"/>
    <s v="Consulting - Business Model"/>
    <s v="Consulting "/>
    <s v=" Business Model"/>
    <s v="Elizabeth Carter"/>
    <s v="Josh Martinez"/>
    <n v="52"/>
    <n v="1"/>
  </r>
  <r>
    <x v="1607"/>
    <n v="11652"/>
    <d v="2011-11-10T00:00:00"/>
    <n v="37"/>
    <n v="4070"/>
    <n v="0.09"/>
    <n v="110"/>
    <n v="3703.7000000000003"/>
    <s v="Olvera Holt"/>
    <s v="Google Inc."/>
    <s v="Computer Software: Programming, Data Processing"/>
    <s v="Technology"/>
    <s v="La Crosse"/>
    <n v="54601"/>
    <s v="Wisconsin"/>
    <s v="Central"/>
    <d v="2011-11-11T00:00:00"/>
    <n v="1"/>
    <s v="Development - Python"/>
    <s v="Development "/>
    <s v=" Python"/>
    <s v="Olivia Sullivan"/>
    <s v="Josh Martinez"/>
    <n v="53"/>
    <n v="1"/>
  </r>
  <r>
    <x v="1608"/>
    <n v="11652"/>
    <d v="2011-11-10T00:00:00"/>
    <n v="1"/>
    <n v="150"/>
    <n v="0.05"/>
    <n v="150"/>
    <n v="142.5"/>
    <s v="Olvera Holt"/>
    <s v="Google Inc."/>
    <s v="Computer Software: Programming, Data Processing"/>
    <s v="Technology"/>
    <s v="La Crosse"/>
    <n v="54601"/>
    <s v="Wisconsin"/>
    <s v="Central"/>
    <d v="2011-11-12T00:00:00"/>
    <n v="2"/>
    <s v="Consulting - Market Research"/>
    <s v="Consulting "/>
    <s v=" Market Research"/>
    <s v="Liam Franklin"/>
    <s v="Josh Martinez"/>
    <n v="52"/>
    <n v="1"/>
  </r>
  <r>
    <x v="1609"/>
    <n v="11652"/>
    <d v="2011-11-10T00:00:00"/>
    <n v="25"/>
    <n v="2750"/>
    <n v="0.1"/>
    <n v="110"/>
    <n v="2475"/>
    <s v="Olvera Holt"/>
    <s v="Google Inc."/>
    <s v="Computer Software: Programming, Data Processing"/>
    <s v="Technology"/>
    <s v="Madison"/>
    <n v="53711"/>
    <s v="Wisconsin"/>
    <s v="Central"/>
    <d v="2011-11-12T00:00:00"/>
    <n v="2"/>
    <s v="Development - Python"/>
    <s v="Development "/>
    <s v=" Python"/>
    <s v="Madison Hill"/>
    <s v="Josh Martinez"/>
    <n v="58"/>
    <n v="1"/>
  </r>
  <r>
    <x v="1610"/>
    <n v="11680"/>
    <d v="2009-09-04T00:00:00"/>
    <n v="50"/>
    <n v="7500"/>
    <n v="0.06"/>
    <n v="150"/>
    <n v="7050"/>
    <s v="Aleksandra Trafton"/>
    <s v="Celgene Corporation"/>
    <s v="Major Pharmaceuticals"/>
    <s v="Health Care"/>
    <s v="Vallejo"/>
    <n v="94591"/>
    <s v="California"/>
    <s v="West"/>
    <d v="2009-09-06T00:00:00"/>
    <n v="2"/>
    <s v="Consulting - Market Research"/>
    <s v="Consulting "/>
    <s v=" Market Research"/>
    <s v="Noah Smith"/>
    <s v="Bob Turner"/>
    <n v="59"/>
    <n v="1"/>
  </r>
  <r>
    <x v="1611"/>
    <n v="11682"/>
    <d v="2010-07-04T00:00:00"/>
    <n v="5"/>
    <n v="750"/>
    <n v="0.09"/>
    <n v="150"/>
    <n v="682.5"/>
    <s v="Brad Fisher"/>
    <s v="Vodafone Group Plc"/>
    <s v="Telecommunications Equipment"/>
    <s v="Public Utilities"/>
    <s v="Los Altos"/>
    <n v="94024"/>
    <s v="California"/>
    <s v="West"/>
    <d v="2010-07-11T00:00:00"/>
    <n v="7"/>
    <s v="Consulting - Business Model"/>
    <s v="Consulting "/>
    <s v=" Business Model"/>
    <s v="Jacob Manziel"/>
    <s v="Bob Turner"/>
    <n v="57"/>
    <n v="1"/>
  </r>
  <r>
    <x v="1612"/>
    <n v="11683"/>
    <d v="2012-02-07T00:00:00"/>
    <n v="28"/>
    <n v="4200"/>
    <n v="0.03"/>
    <n v="150"/>
    <n v="4074"/>
    <s v="Fred Southworth"/>
    <s v="NXP Semiconductors N.V."/>
    <s v="Semiconductors"/>
    <s v="Technology"/>
    <s v="East Meadow"/>
    <n v="11554"/>
    <s v="New York"/>
    <s v="East"/>
    <d v="2012-02-07T00:00:00"/>
    <n v="0"/>
    <s v="Consulting - Market Research"/>
    <s v="Consulting "/>
    <s v=" Market Research"/>
    <s v="Sophia Dixon"/>
    <s v="Allen Young"/>
    <n v="71"/>
    <n v="1"/>
  </r>
  <r>
    <x v="1613"/>
    <n v="11684"/>
    <d v="2012-07-27T00:00:00"/>
    <n v="8"/>
    <n v="1000"/>
    <n v="0"/>
    <n v="125"/>
    <n v="1000"/>
    <s v="Jenna Nguyen"/>
    <s v="Expeditors International of Washington, Inc."/>
    <s v="Oil Refining/Marketing"/>
    <s v="Transportation"/>
    <s v="Lancaster"/>
    <n v="17602"/>
    <s v="Pennsylvania"/>
    <s v="East"/>
    <d v="2012-07-29T00:00:00"/>
    <n v="2"/>
    <s v="Training - Development"/>
    <s v="Training "/>
    <s v=" Development"/>
    <s v="Mason Gibson"/>
    <s v="Allen Young"/>
    <n v="71"/>
    <n v="1"/>
  </r>
  <r>
    <x v="1614"/>
    <n v="11686"/>
    <d v="2009-01-27T00:00:00"/>
    <n v="38"/>
    <n v="5700"/>
    <n v="0.08"/>
    <n v="150"/>
    <n v="5244"/>
    <s v="Michael Olson"/>
    <s v="Viacom Inc."/>
    <s v="Television Services"/>
    <s v="Consumer Services"/>
    <s v="Eau Claire"/>
    <n v="54703"/>
    <s v="Wisconsin"/>
    <s v="Central"/>
    <d v="2009-01-28T00:00:00"/>
    <n v="1"/>
    <s v="Consulting - Market Research"/>
    <s v="Consulting "/>
    <s v=" Market Research"/>
    <s v="Elizabeth Carter"/>
    <s v="Josh Martinez"/>
    <n v="52"/>
    <n v="1"/>
  </r>
  <r>
    <x v="1615"/>
    <n v="11687"/>
    <d v="2011-12-25T00:00:00"/>
    <n v="26"/>
    <n v="2860"/>
    <n v="0.04"/>
    <n v="110"/>
    <n v="2745.6"/>
    <s v="Dean Barcio"/>
    <s v="Adobe Systems Incorporated"/>
    <s v="Computer Software: Prepackaged Software"/>
    <s v="Technology"/>
    <s v="Hampton"/>
    <s v="03842"/>
    <s v="New Hampshire"/>
    <s v="East"/>
    <d v="2011-12-25T00:00:00"/>
    <n v="0"/>
    <s v="Development - Python"/>
    <s v="Development "/>
    <s v=" Python"/>
    <s v="Abigail Young"/>
    <s v="Allen Young"/>
    <n v="50"/>
    <n v="1"/>
  </r>
  <r>
    <x v="1616"/>
    <n v="11712"/>
    <d v="2009-04-26T00:00:00"/>
    <n v="9"/>
    <n v="1080"/>
    <n v="0.06"/>
    <n v="120"/>
    <n v="1015.1999999999999"/>
    <s v="Nicole Guthrie"/>
    <s v="Equinix, Inc."/>
    <s v="Telecommunications Equipment"/>
    <s v="Public Utilities"/>
    <s v="Rock Springs"/>
    <s v="82901"/>
    <s v="Wyoming"/>
    <s v="West"/>
    <d v="2009-04-28T00:00:00"/>
    <n v="2"/>
    <s v="Development - Business Logic"/>
    <s v="Development "/>
    <s v=" Business Logic"/>
    <s v="Mason Gibson"/>
    <s v="Bob Turner"/>
    <n v="71"/>
    <n v="1"/>
  </r>
  <r>
    <x v="1617"/>
    <n v="11714"/>
    <d v="2009-08-04T00:00:00"/>
    <n v="1"/>
    <n v="150"/>
    <n v="0.01"/>
    <n v="150"/>
    <n v="148.5"/>
    <s v="Tamara Gordon"/>
    <s v="Tractor Supply Company"/>
    <s v="RETAIL: Building Materials"/>
    <s v="Consumer Services"/>
    <s v="Twentynine Palms"/>
    <n v="92277"/>
    <s v="California"/>
    <s v="West"/>
    <d v="2009-08-05T00:00:00"/>
    <n v="1"/>
    <s v="Consulting - Strategy"/>
    <s v="Consulting "/>
    <s v=" Strategy"/>
    <s v="Elizabeth Carter"/>
    <s v="Bob Turner"/>
    <n v="52"/>
    <n v="1"/>
  </r>
  <r>
    <x v="1618"/>
    <n v="11714"/>
    <d v="2009-08-04T00:00:00"/>
    <n v="9"/>
    <n v="1260"/>
    <n v="0.06"/>
    <n v="140"/>
    <n v="1184.3999999999999"/>
    <s v="Tamara Gordon"/>
    <s v="Tractor Supply Company"/>
    <s v="RETAIL: Building Materials"/>
    <s v="Consumer Services"/>
    <s v="Twentynine Palms"/>
    <n v="92277"/>
    <s v="California"/>
    <s v="West"/>
    <d v="2009-08-05T00:00:00"/>
    <n v="1"/>
    <s v="Development - Front End Web"/>
    <s v="Development "/>
    <s v=" Front End Web"/>
    <s v="Noah Smith"/>
    <s v="Bob Turner"/>
    <n v="59"/>
    <n v="1"/>
  </r>
  <r>
    <x v="1619"/>
    <n v="11719"/>
    <d v="2011-02-05T00:00:00"/>
    <n v="3"/>
    <n v="450"/>
    <n v="0.06"/>
    <n v="150"/>
    <n v="423"/>
    <s v="Keith Beeghly"/>
    <s v="Altera Corporation"/>
    <s v="Semiconductors"/>
    <s v="Technology"/>
    <s v="North Little Rock"/>
    <n v="72113"/>
    <s v="Arkansas"/>
    <s v="South"/>
    <d v="2011-02-06T00:00:00"/>
    <n v="1"/>
    <s v="Consulting - Strategy"/>
    <s v="Consulting "/>
    <s v=" Strategy"/>
    <s v="Ava Wilson"/>
    <s v="Frank Mitchell"/>
    <n v="67"/>
    <n v="1"/>
  </r>
  <r>
    <x v="1620"/>
    <n v="11719"/>
    <d v="2011-02-05T00:00:00"/>
    <n v="30"/>
    <n v="3600"/>
    <n v="0.09"/>
    <n v="120"/>
    <n v="3276"/>
    <s v="Keith Beeghly"/>
    <s v="Altera Corporation"/>
    <s v="Semiconductors"/>
    <s v="Technology"/>
    <s v="North Little Rock"/>
    <n v="72113"/>
    <s v="Arkansas"/>
    <s v="South"/>
    <d v="2011-02-05T00:00:00"/>
    <n v="0"/>
    <s v="Development - Business Logic"/>
    <s v="Development "/>
    <s v=" Business Logic"/>
    <s v="Mason Gibson"/>
    <s v="Frank Mitchell"/>
    <n v="71"/>
    <n v="1"/>
  </r>
  <r>
    <x v="1621"/>
    <n v="11719"/>
    <d v="2011-02-05T00:00:00"/>
    <n v="17"/>
    <n v="2550"/>
    <n v="0.01"/>
    <n v="150"/>
    <n v="2524.5"/>
    <s v="Keith Beeghly"/>
    <s v="Altera Corporation"/>
    <s v="Semiconductors"/>
    <s v="Technology"/>
    <s v="North Little Rock"/>
    <n v="72113"/>
    <s v="Arkansas"/>
    <s v="South"/>
    <d v="2011-02-05T00:00:00"/>
    <n v="0"/>
    <s v="Consulting - Market Research"/>
    <s v="Consulting "/>
    <s v=" Market Research"/>
    <s v="Isabella Douglas"/>
    <s v="Frank Mitchell"/>
    <n v="75"/>
    <n v="1"/>
  </r>
  <r>
    <x v="1622"/>
    <n v="11745"/>
    <d v="2012-07-19T00:00:00"/>
    <n v="17"/>
    <n v="2550"/>
    <n v="0.06"/>
    <n v="150"/>
    <n v="2397"/>
    <s v="Mark Nockton"/>
    <s v="Monster Beverage Corporation"/>
    <s v="Beverages (Production/Distribution)"/>
    <s v="Consumer Non-Durables"/>
    <s v="Taylor"/>
    <n v="48180"/>
    <s v="Michigan"/>
    <s v="Central"/>
    <d v="2012-07-20T00:00:00"/>
    <n v="1"/>
    <s v="Consulting - Business Model"/>
    <s v="Consulting "/>
    <s v=" Business Model"/>
    <s v="Jayden Hamilton"/>
    <s v="Josh Martinez"/>
    <n v="71"/>
    <n v="1"/>
  </r>
  <r>
    <x v="1623"/>
    <n v="11747"/>
    <d v="2010-02-25T00:00:00"/>
    <n v="3"/>
    <n v="450"/>
    <n v="0.08"/>
    <n v="150"/>
    <n v="414"/>
    <s v="David Thompson"/>
    <s v="Yahoo! Inc."/>
    <s v="EDP Services"/>
    <s v="Technology"/>
    <s v="Dover"/>
    <n v="19901"/>
    <s v="Delaware"/>
    <s v="East"/>
    <d v="2010-02-25T00:00:00"/>
    <n v="0"/>
    <s v="Consulting - Strategy"/>
    <s v="Consulting "/>
    <s v=" Strategy"/>
    <s v="William Bufont"/>
    <s v="Allen Young"/>
    <n v="62"/>
    <n v="1"/>
  </r>
  <r>
    <x v="1624"/>
    <n v="11748"/>
    <d v="2009-06-03T00:00:00"/>
    <n v="23"/>
    <n v="2875"/>
    <n v="0.01"/>
    <n v="125"/>
    <n v="2846.25"/>
    <s v="Tamara Gordon"/>
    <s v="Tractor Supply Company"/>
    <s v="RETAIL: Building Materials"/>
    <s v="Consumer Services"/>
    <s v="Twentynine Palms"/>
    <n v="92277"/>
    <s v="California"/>
    <s v="West"/>
    <d v="2009-06-03T00:00:00"/>
    <n v="0"/>
    <s v="Training - Javascript"/>
    <s v="Training "/>
    <s v=" Javascript"/>
    <s v="Liam Franklin"/>
    <s v="Bob Turner"/>
    <n v="52"/>
    <n v="1"/>
  </r>
  <r>
    <x v="1625"/>
    <n v="11776"/>
    <d v="2012-02-24T00:00:00"/>
    <n v="40"/>
    <n v="5600"/>
    <n v="0.04"/>
    <n v="140"/>
    <n v="5376"/>
    <s v="Christina Yedwab"/>
    <s v="Gilead Sciences, Inc."/>
    <s v="Biotechnology: Biological Products (No Diagnostic Substances)"/>
    <s v="Health Care"/>
    <s v="Newton"/>
    <s v="50208"/>
    <s v="Iowa"/>
    <s v="Central"/>
    <d v="2012-02-24T00:00:00"/>
    <n v="0"/>
    <s v="Development - Database"/>
    <s v="Development "/>
    <s v=" Database"/>
    <s v="Mia Moore"/>
    <s v="Josh Martinez"/>
    <n v="51"/>
    <n v="1"/>
  </r>
  <r>
    <x v="1626"/>
    <n v="11777"/>
    <d v="2009-12-25T00:00:00"/>
    <n v="39"/>
    <n v="7800"/>
    <n v="7.0000000000000007E-2"/>
    <n v="200"/>
    <n v="7253.9999999999991"/>
    <s v="Jack Bradley"/>
    <s v="Comcast Corporation"/>
    <s v="Television Services"/>
    <s v="Consumer Services"/>
    <s v="Biloxi"/>
    <n v="39530"/>
    <s v="Mississippi"/>
    <s v="South"/>
    <d v="2010-01-01T00:00:00"/>
    <n v="7"/>
    <s v="Development - Big Data"/>
    <s v="Development "/>
    <s v=" Big Data"/>
    <s v="Emily Taylor"/>
    <s v="Frank Mitchell"/>
    <n v="62"/>
    <n v="1"/>
  </r>
  <r>
    <x v="1627"/>
    <n v="11779"/>
    <d v="2010-06-29T00:00:00"/>
    <n v="45"/>
    <n v="4950"/>
    <n v="0.04"/>
    <n v="110"/>
    <n v="4752"/>
    <s v="Alex Thompson"/>
    <s v="Check Point Software Technologies Ltd."/>
    <s v="Computer Software: Prepackaged Software"/>
    <s v="Technology"/>
    <s v="Ewing"/>
    <s v="08618"/>
    <s v="New Jersey"/>
    <s v="East"/>
    <d v="2010-07-01T00:00:00"/>
    <n v="2"/>
    <s v="Development - Python"/>
    <s v="Development "/>
    <s v=" Python"/>
    <s v="Emma Watson"/>
    <s v="Allen Young"/>
    <n v="67"/>
    <n v="1"/>
  </r>
  <r>
    <x v="1628"/>
    <n v="11779"/>
    <d v="2010-06-29T00:00:00"/>
    <n v="43"/>
    <n v="6450"/>
    <n v="0.09"/>
    <n v="150"/>
    <n v="5869.5"/>
    <s v="Alex Thompson"/>
    <s v="Check Point Software Technologies Ltd."/>
    <s v="Computer Software: Prepackaged Software"/>
    <s v="Technology"/>
    <s v="Woodbridge"/>
    <s v="07095"/>
    <s v="New Jersey"/>
    <s v="East"/>
    <d v="2010-06-30T00:00:00"/>
    <n v="1"/>
    <s v="Consulting - Business Model"/>
    <s v="Consulting "/>
    <s v=" Business Model"/>
    <s v="Daniel Tusk"/>
    <s v="Allen Young"/>
    <n v="45"/>
    <n v="1"/>
  </r>
  <r>
    <x v="1629"/>
    <n v="11780"/>
    <d v="2010-09-21T00:00:00"/>
    <n v="7"/>
    <n v="770"/>
    <n v="0.08"/>
    <n v="110"/>
    <n v="708.4"/>
    <s v="Tom Skaria"/>
    <s v="Avago Technologies Limited"/>
    <s v="Semiconductors"/>
    <s v="Technology"/>
    <s v="Brentwood"/>
    <n v="94513"/>
    <s v="California"/>
    <s v="West"/>
    <d v="2010-09-22T00:00:00"/>
    <n v="1"/>
    <s v="Development - Python"/>
    <s v="Development "/>
    <s v=" Python"/>
    <s v="Abigail Young"/>
    <s v="Bob Turner"/>
    <n v="50"/>
    <n v="1"/>
  </r>
  <r>
    <x v="1630"/>
    <n v="11782"/>
    <d v="2012-07-28T00:00:00"/>
    <n v="46"/>
    <n v="5060"/>
    <n v="0.02"/>
    <n v="110"/>
    <n v="4958.8"/>
    <s v="Marina Crebassa"/>
    <s v="Mattel, Inc."/>
    <s v="Recreational Products/Toys"/>
    <s v="Consumer Non-Durables"/>
    <s v="Dubuque"/>
    <n v="52001"/>
    <s v="Iowa"/>
    <s v="Central"/>
    <d v="2012-08-02T00:00:00"/>
    <n v="5"/>
    <s v="Development - Python"/>
    <s v="Development "/>
    <s v=" Python"/>
    <s v="Ava Wilson"/>
    <s v="Josh Martinez"/>
    <n v="67"/>
    <n v="1"/>
  </r>
  <r>
    <x v="1631"/>
    <n v="11782"/>
    <d v="2012-07-28T00:00:00"/>
    <n v="27"/>
    <n v="4050"/>
    <n v="7.0000000000000007E-2"/>
    <n v="150"/>
    <n v="3766.4999999999995"/>
    <s v="Marina Crebassa"/>
    <s v="Mattel, Inc."/>
    <s v="Recreational Products/Toys"/>
    <s v="Consumer Non-Durables"/>
    <s v="Dubuque"/>
    <n v="52001"/>
    <s v="Iowa"/>
    <s v="Central"/>
    <d v="2012-08-04T00:00:00"/>
    <n v="7"/>
    <s v="Consulting - Market Research"/>
    <s v="Consulting "/>
    <s v=" Market Research"/>
    <s v="Daniel Tusk"/>
    <s v="Josh Martinez"/>
    <n v="45"/>
    <n v="1"/>
  </r>
  <r>
    <x v="1632"/>
    <n v="11808"/>
    <d v="2012-07-31T00:00:00"/>
    <n v="1"/>
    <n v="125"/>
    <n v="0.06"/>
    <n v="125"/>
    <n v="117.5"/>
    <s v="Tracy Miller"/>
    <s v="Charter Communications, Inc."/>
    <s v="Television Services"/>
    <s v="Consumer Services"/>
    <s v="Mount Vernon"/>
    <s v="43050"/>
    <s v="Ohio"/>
    <s v="East"/>
    <d v="2012-08-01T00:00:00"/>
    <n v="1"/>
    <s v="Training - Javascript"/>
    <s v="Training "/>
    <s v=" Javascript"/>
    <s v="Olivia Sullivan"/>
    <s v="Allen Young"/>
    <n v="53"/>
    <n v="1"/>
  </r>
  <r>
    <x v="1633"/>
    <n v="11815"/>
    <d v="2011-09-12T00:00:00"/>
    <n v="22"/>
    <n v="3080"/>
    <n v="0.08"/>
    <n v="140"/>
    <n v="2833.6"/>
    <s v="Mike Daniels"/>
    <s v="Applied Materials, Inc."/>
    <s v="Semiconductors"/>
    <s v="Technology"/>
    <s v="Panama City"/>
    <n v="32404"/>
    <s v="Florida"/>
    <s v="South"/>
    <d v="2011-09-14T00:00:00"/>
    <n v="2"/>
    <s v="Development - Front End Web"/>
    <s v="Development "/>
    <s v=" Front End Web"/>
    <s v="Noah Smith"/>
    <s v="Frank Mitchell"/>
    <n v="59"/>
    <n v="1"/>
  </r>
  <r>
    <x v="1634"/>
    <n v="11840"/>
    <d v="2009-08-14T00:00:00"/>
    <n v="43"/>
    <n v="4730"/>
    <n v="0.08"/>
    <n v="110"/>
    <n v="4351.6000000000004"/>
    <s v="Yoseph MacAllister"/>
    <s v="Twenty-First Century Fox, Inc."/>
    <s v="Television Services"/>
    <s v="Consumer Services"/>
    <s v="Pullman"/>
    <n v="99163"/>
    <s v="Washington"/>
    <s v="West"/>
    <d v="2009-08-15T00:00:00"/>
    <n v="1"/>
    <s v="Development - PHP"/>
    <s v="Development "/>
    <s v=" PHP"/>
    <s v="Isabella Douglas"/>
    <s v="Bob Turner"/>
    <n v="75"/>
    <n v="1"/>
  </r>
  <r>
    <x v="1635"/>
    <n v="11841"/>
    <d v="2010-04-20T00:00:00"/>
    <n v="44"/>
    <n v="4840"/>
    <n v="0.1"/>
    <n v="110"/>
    <n v="4356"/>
    <s v="Melanie Mitchum"/>
    <s v="Tesla Motors, Inc."/>
    <s v="Auto Manufacturing"/>
    <s v="Capital Goods"/>
    <s v="Harlingen"/>
    <n v="78550"/>
    <s v="Texas"/>
    <s v="Central"/>
    <d v="2010-04-22T00:00:00"/>
    <n v="2"/>
    <s v="Development - Python"/>
    <s v="Development "/>
    <s v=" Python"/>
    <s v="Daniel Tusk"/>
    <s v="Josh Martinez"/>
    <n v="45"/>
    <n v="1"/>
  </r>
  <r>
    <x v="1636"/>
    <n v="11841"/>
    <d v="2010-04-20T00:00:00"/>
    <n v="46"/>
    <n v="5520"/>
    <n v="7.0000000000000007E-2"/>
    <n v="120"/>
    <n v="5133.5999999999995"/>
    <s v="Melanie Mitchum"/>
    <s v="Tesla Motors, Inc."/>
    <s v="Auto Manufacturing"/>
    <s v="Capital Goods"/>
    <s v="Harlingen"/>
    <n v="78550"/>
    <s v="Texas"/>
    <s v="Central"/>
    <d v="2010-04-20T00:00:00"/>
    <n v="0"/>
    <s v="Development - Business Logic"/>
    <s v="Development "/>
    <s v=" Business Logic"/>
    <s v="Michael Alister"/>
    <s v="Josh Martinez"/>
    <n v="68"/>
    <n v="1"/>
  </r>
  <r>
    <x v="1637"/>
    <n v="11843"/>
    <d v="2009-07-17T00:00:00"/>
    <n v="42"/>
    <n v="6300"/>
    <n v="0.03"/>
    <n v="150"/>
    <n v="6111"/>
    <s v="Cindy Mathis"/>
    <s v="Liberty Global plc"/>
    <s v="Television Services"/>
    <s v="Consumer Services"/>
    <s v="Oro Valley"/>
    <n v="85737"/>
    <s v="Arizona"/>
    <s v="West"/>
    <d v="2009-07-19T00:00:00"/>
    <n v="2"/>
    <s v="Consulting - Strategy"/>
    <s v="Consulting "/>
    <s v=" Strategy"/>
    <s v="William Bufont"/>
    <s v="Bob Turner"/>
    <n v="62"/>
    <n v="1"/>
  </r>
  <r>
    <x v="1638"/>
    <n v="11843"/>
    <d v="2009-07-17T00:00:00"/>
    <n v="9"/>
    <n v="1350"/>
    <n v="0.05"/>
    <n v="150"/>
    <n v="1282.5"/>
    <s v="Cindy Mathis"/>
    <s v="Liberty Global plc"/>
    <s v="Television Services"/>
    <s v="Consumer Services"/>
    <s v="Peoria"/>
    <n v="85345"/>
    <s v="Arizona"/>
    <s v="West"/>
    <d v="2009-07-19T00:00:00"/>
    <n v="2"/>
    <s v="Consulting - Business Model"/>
    <s v="Consulting "/>
    <s v=" Business Model"/>
    <s v="Michael Alister"/>
    <s v="Bob Turner"/>
    <n v="68"/>
    <n v="1"/>
  </r>
  <r>
    <x v="1639"/>
    <n v="11846"/>
    <d v="2010-04-20T00:00:00"/>
    <n v="49"/>
    <n v="7350"/>
    <n v="0.03"/>
    <n v="150"/>
    <n v="7129.5"/>
    <s v="Ken Grove"/>
    <s v="Baidu, Inc."/>
    <s v="Computer Software: Programming, Data Processing"/>
    <s v="Technology"/>
    <s v="Billings"/>
    <n v="59102"/>
    <s v="Montana"/>
    <s v="West"/>
    <d v="2010-04-24T00:00:00"/>
    <n v="4"/>
    <s v="Consulting - Business Model"/>
    <s v="Consulting "/>
    <s v=" Business Model"/>
    <s v="Madison Hill"/>
    <s v="Bob Turner"/>
    <n v="58"/>
    <n v="1"/>
  </r>
  <r>
    <x v="1640"/>
    <n v="11846"/>
    <d v="2010-04-20T00:00:00"/>
    <n v="28"/>
    <n v="5600"/>
    <n v="0.01"/>
    <n v="200"/>
    <n v="5544"/>
    <s v="Ken Grove"/>
    <s v="Baidu, Inc."/>
    <s v="Computer Software: Programming, Data Processing"/>
    <s v="Technology"/>
    <s v="Billings"/>
    <n v="59102"/>
    <s v="Montana"/>
    <s v="West"/>
    <d v="2010-04-27T00:00:00"/>
    <n v="7"/>
    <s v="Development - Big Data"/>
    <s v="Development "/>
    <s v=" Big Data"/>
    <s v="Jacob Manziel"/>
    <s v="Bob Turner"/>
    <n v="57"/>
    <n v="1"/>
  </r>
  <r>
    <x v="1641"/>
    <n v="11874"/>
    <d v="2012-09-09T00:00:00"/>
    <n v="1"/>
    <n v="150"/>
    <n v="0"/>
    <n v="150"/>
    <n v="150"/>
    <s v="Tracy Miller"/>
    <s v="Charter Communications, Inc."/>
    <s v="Television Services"/>
    <s v="Consumer Services"/>
    <s v="Mount Vernon"/>
    <s v="43050"/>
    <s v="Ohio"/>
    <s v="East"/>
    <d v="2012-09-11T00:00:00"/>
    <n v="2"/>
    <s v="Consulting - Business Model"/>
    <s v="Consulting "/>
    <s v=" Business Model"/>
    <s v="Mason Gibson"/>
    <s v="Allen Young"/>
    <n v="71"/>
    <n v="1"/>
  </r>
  <r>
    <x v="1642"/>
    <n v="11874"/>
    <d v="2012-09-09T00:00:00"/>
    <n v="20"/>
    <n v="2200"/>
    <n v="7.0000000000000007E-2"/>
    <n v="110"/>
    <n v="2045.9999999999998"/>
    <s v="Tracy Miller"/>
    <s v="Charter Communications, Inc."/>
    <s v="Television Services"/>
    <s v="Consumer Services"/>
    <s v="Mount Vernon"/>
    <s v="43050"/>
    <s v="Ohio"/>
    <s v="East"/>
    <d v="2012-09-09T00:00:00"/>
    <n v="0"/>
    <s v="Development - PHP"/>
    <s v="Development "/>
    <s v=" PHP"/>
    <s v="Madison Hill"/>
    <s v="Allen Young"/>
    <n v="58"/>
    <n v="1"/>
  </r>
  <r>
    <x v="1643"/>
    <n v="11875"/>
    <d v="2012-08-20T00:00:00"/>
    <n v="19"/>
    <n v="3800"/>
    <n v="0"/>
    <n v="200"/>
    <n v="3800"/>
    <s v="Shahid Boyes"/>
    <s v="Illumina, Inc."/>
    <s v="Biotechnology: Laboratory Analytical Instruments"/>
    <s v="Capital Goods"/>
    <s v="Mount Pleasant"/>
    <n v="48858"/>
    <s v="Michigan"/>
    <s v="Central"/>
    <d v="2012-08-21T00:00:00"/>
    <n v="1"/>
    <s v="Development - Big Data"/>
    <s v="Development "/>
    <s v=" Big Data"/>
    <s v="Ethan Bird"/>
    <s v="Josh Martinez"/>
    <n v="60"/>
    <n v="1"/>
  </r>
  <r>
    <x v="1644"/>
    <n v="11876"/>
    <d v="2011-07-03T00:00:00"/>
    <n v="47"/>
    <n v="5875"/>
    <n v="0.02"/>
    <n v="125"/>
    <n v="5757.5"/>
    <s v="Joni Visinsky"/>
    <s v="O'Reilly Automotive, Inc."/>
    <s v="Other Specialty Stores"/>
    <s v="Consumer Services"/>
    <s v="Enid"/>
    <n v="73703"/>
    <s v="Oklahoma"/>
    <s v="Central"/>
    <d v="2011-07-06T00:00:00"/>
    <n v="3"/>
    <s v="Training - SQL"/>
    <s v="Training "/>
    <s v=" SQL"/>
    <s v="Isabella Douglas"/>
    <s v="Josh Martinez"/>
    <n v="75"/>
    <n v="1"/>
  </r>
  <r>
    <x v="1645"/>
    <n v="11877"/>
    <d v="2010-05-23T00:00:00"/>
    <n v="19"/>
    <n v="3040"/>
    <n v="0.03"/>
    <n v="160"/>
    <n v="2948.7999999999997"/>
    <s v="David Thompson"/>
    <s v="Yahoo! Inc."/>
    <s v="EDP Services"/>
    <s v="Technology"/>
    <s v="Dover"/>
    <n v="19901"/>
    <s v="Delaware"/>
    <s v="East"/>
    <d v="2010-05-24T00:00:00"/>
    <n v="1"/>
    <s v="Development - Java"/>
    <s v="Development "/>
    <s v=" Java"/>
    <s v="Jayden Hamilton"/>
    <s v="Allen Young"/>
    <n v="71"/>
    <n v="1"/>
  </r>
  <r>
    <x v="1646"/>
    <n v="11877"/>
    <d v="2010-05-23T00:00:00"/>
    <n v="31"/>
    <n v="3410"/>
    <n v="0.09"/>
    <n v="110"/>
    <n v="3103.1"/>
    <s v="David Thompson"/>
    <s v="Yahoo! Inc."/>
    <s v="EDP Services"/>
    <s v="Technology"/>
    <s v="Dover"/>
    <n v="19901"/>
    <s v="Delaware"/>
    <s v="East"/>
    <d v="2010-05-25T00:00:00"/>
    <n v="2"/>
    <s v="Development - Python"/>
    <s v="Development "/>
    <s v=" Python"/>
    <s v="Ava Wilson"/>
    <s v="Allen Young"/>
    <n v="67"/>
    <n v="1"/>
  </r>
  <r>
    <x v="1647"/>
    <n v="11878"/>
    <d v="2010-02-24T00:00:00"/>
    <n v="18"/>
    <n v="3600"/>
    <n v="0.1"/>
    <n v="200"/>
    <n v="3240"/>
    <s v="Jesus Davis"/>
    <s v="Henry Schein, Inc."/>
    <s v="Medical Specialities"/>
    <s v="Health Care"/>
    <s v="Mesquite"/>
    <n v="75150"/>
    <s v="Texas"/>
    <s v="Central"/>
    <d v="2010-02-25T00:00:00"/>
    <n v="1"/>
    <s v="Development - Scala"/>
    <s v="Development "/>
    <s v=" Scala"/>
    <s v="Emily Taylor"/>
    <s v="Josh Martinez"/>
    <n v="62"/>
    <n v="1"/>
  </r>
  <r>
    <x v="1648"/>
    <n v="11878"/>
    <d v="2010-02-24T00:00:00"/>
    <n v="15"/>
    <n v="1650"/>
    <n v="0.08"/>
    <n v="110"/>
    <n v="1518"/>
    <s v="Jesus Davis"/>
    <s v="Henry Schein, Inc."/>
    <s v="Medical Specialities"/>
    <s v="Health Care"/>
    <s v="Mesquite"/>
    <n v="75150"/>
    <s v="Texas"/>
    <s v="Central"/>
    <d v="2010-02-25T00:00:00"/>
    <n v="1"/>
    <s v="Development - Python"/>
    <s v="Development "/>
    <s v=" Python"/>
    <s v="Michael Alister"/>
    <s v="Josh Martinez"/>
    <n v="68"/>
    <n v="1"/>
  </r>
  <r>
    <x v="1649"/>
    <n v="11907"/>
    <d v="2010-08-23T00:00:00"/>
    <n v="45"/>
    <n v="6750"/>
    <n v="0.03"/>
    <n v="150"/>
    <n v="6547.5"/>
    <s v="Mark Nockton"/>
    <s v="Monster Beverage Corporation"/>
    <s v="Beverages (Production/Distribution)"/>
    <s v="Consumer Non-Durables"/>
    <s v="Taylor"/>
    <n v="48180"/>
    <s v="Michigan"/>
    <s v="Central"/>
    <d v="2010-08-23T00:00:00"/>
    <n v="0"/>
    <s v="Consulting - Strategy"/>
    <s v="Consulting "/>
    <s v=" Strategy"/>
    <s v="Daniel Tusk"/>
    <s v="Josh Martinez"/>
    <n v="45"/>
    <n v="1"/>
  </r>
  <r>
    <x v="1650"/>
    <n v="11908"/>
    <d v="2010-05-25T00:00:00"/>
    <n v="5"/>
    <n v="625"/>
    <n v="0.09"/>
    <n v="125"/>
    <n v="568.75"/>
    <s v="Marc Ludwig"/>
    <s v="Liberty Global plc"/>
    <s v="Television Services"/>
    <s v="Consumer Services"/>
    <s v="Russellville"/>
    <n v="72801"/>
    <s v="Arkansas"/>
    <s v="South"/>
    <d v="2010-05-27T00:00:00"/>
    <n v="2"/>
    <s v="Training - Development"/>
    <s v="Training "/>
    <s v=" Development"/>
    <s v="Mason Gibson"/>
    <s v="Frank Mitchell"/>
    <n v="71"/>
    <n v="1"/>
  </r>
  <r>
    <x v="1651"/>
    <n v="11909"/>
    <d v="2009-11-24T00:00:00"/>
    <n v="11"/>
    <n v="1650"/>
    <n v="0.03"/>
    <n v="150"/>
    <n v="1600.5"/>
    <s v="Stephanie Tate"/>
    <s v="Microsoft Corporation"/>
    <s v="Computer Software: Prepackaged Software"/>
    <s v="Technology"/>
    <s v="Kirkland"/>
    <n v="98034"/>
    <s v="Washington"/>
    <s v="West"/>
    <d v="2009-11-26T00:00:00"/>
    <n v="2"/>
    <s v="Consulting - Market Research"/>
    <s v="Consulting "/>
    <s v=" Market Research"/>
    <s v="Liam Franklin"/>
    <s v="Bob Turner"/>
    <n v="52"/>
    <n v="1"/>
  </r>
  <r>
    <x v="1652"/>
    <n v="11910"/>
    <d v="2011-06-15T00:00:00"/>
    <n v="21"/>
    <n v="3360"/>
    <n v="0.01"/>
    <n v="160"/>
    <n v="3326.4"/>
    <s v="Christopher Zandusky"/>
    <s v="Henry Schein, Inc."/>
    <s v="Medical Specialities"/>
    <s v="Health Care"/>
    <s v="Tacoma"/>
    <n v="98408"/>
    <s v="Washington"/>
    <s v="West"/>
    <d v="2011-06-17T00:00:00"/>
    <n v="2"/>
    <s v="Development - Java"/>
    <s v="Development "/>
    <s v=" Java"/>
    <s v="Ethan Bird"/>
    <s v="Bob Turner"/>
    <n v="60"/>
    <n v="1"/>
  </r>
  <r>
    <x v="1653"/>
    <n v="11911"/>
    <d v="2010-11-10T00:00:00"/>
    <n v="25"/>
    <n v="4000"/>
    <n v="0"/>
    <n v="160"/>
    <n v="4000"/>
    <s v="Edward Parks"/>
    <s v="eBay Inc."/>
    <s v="Business Services"/>
    <s v="Miscellaneous"/>
    <s v="Carol Stream"/>
    <n v="60188"/>
    <s v="Illinois"/>
    <s v="Central"/>
    <d v="2010-11-12T00:00:00"/>
    <n v="2"/>
    <s v="Development - Java"/>
    <s v="Development "/>
    <s v=" Java"/>
    <s v="Liam Franklin"/>
    <s v="Josh Martinez"/>
    <n v="52"/>
    <n v="1"/>
  </r>
  <r>
    <x v="1654"/>
    <n v="11941"/>
    <d v="2010-06-24T00:00:00"/>
    <n v="4"/>
    <n v="800"/>
    <n v="0.08"/>
    <n v="200"/>
    <n v="736"/>
    <s v="Jamie McClure"/>
    <s v="Catamaran Corporation"/>
    <s v="Specialty Insurers"/>
    <s v="Finance"/>
    <s v="East Saint Louis"/>
    <n v="62205"/>
    <s v="Illinois"/>
    <s v="Central"/>
    <d v="2010-06-25T00:00:00"/>
    <n v="1"/>
    <s v="Development - Big Data"/>
    <s v="Development "/>
    <s v=" Big Data"/>
    <s v="Emily Taylor"/>
    <s v="Josh Martinez"/>
    <n v="62"/>
    <n v="1"/>
  </r>
  <r>
    <x v="1655"/>
    <n v="11941"/>
    <d v="2010-06-24T00:00:00"/>
    <n v="26"/>
    <n v="3250"/>
    <n v="0.05"/>
    <n v="125"/>
    <n v="3087.5"/>
    <s v="Jamie McClure"/>
    <s v="Catamaran Corporation"/>
    <s v="Specialty Insurers"/>
    <s v="Finance"/>
    <s v="East Saint Louis"/>
    <n v="62205"/>
    <s v="Illinois"/>
    <s v="Central"/>
    <d v="2010-06-25T00:00:00"/>
    <n v="1"/>
    <s v="Training - Javascript"/>
    <s v="Training "/>
    <s v=" Javascript"/>
    <s v="Ethan Bird"/>
    <s v="Josh Martinez"/>
    <n v="60"/>
    <n v="1"/>
  </r>
  <r>
    <x v="1656"/>
    <n v="11943"/>
    <d v="2010-04-07T00:00:00"/>
    <n v="49"/>
    <n v="7840"/>
    <n v="0.09"/>
    <n v="160"/>
    <n v="7134.4000000000005"/>
    <s v="Stephanie Tate"/>
    <s v="Microsoft Corporation"/>
    <s v="Computer Software: Prepackaged Software"/>
    <s v="Technology"/>
    <s v="Kirkland"/>
    <n v="98034"/>
    <s v="Washington"/>
    <s v="West"/>
    <d v="2010-04-14T00:00:00"/>
    <n v="7"/>
    <s v="Development - Java"/>
    <s v="Development "/>
    <s v=" Java"/>
    <s v="Sophia Dixon"/>
    <s v="Bob Turner"/>
    <n v="71"/>
    <n v="1"/>
  </r>
  <r>
    <x v="1657"/>
    <n v="11943"/>
    <d v="2010-04-07T00:00:00"/>
    <n v="19"/>
    <n v="2375"/>
    <n v="0.08"/>
    <n v="125"/>
    <n v="2185"/>
    <s v="Stephanie Tate"/>
    <s v="Microsoft Corporation"/>
    <s v="Computer Software: Prepackaged Software"/>
    <s v="Technology"/>
    <s v="Kirkland"/>
    <n v="98034"/>
    <s v="Washington"/>
    <s v="West"/>
    <d v="2010-04-09T00:00:00"/>
    <n v="2"/>
    <s v="Training - Development"/>
    <s v="Training "/>
    <s v=" Development"/>
    <s v="Abigail Young"/>
    <s v="Bob Turner"/>
    <n v="50"/>
    <n v="1"/>
  </r>
  <r>
    <x v="1658"/>
    <n v="11968"/>
    <d v="2011-03-16T00:00:00"/>
    <n v="31"/>
    <n v="3720"/>
    <n v="0.04"/>
    <n v="120"/>
    <n v="3571.2"/>
    <s v="Christopher Swint"/>
    <s v="Intel Corporation"/>
    <s v="Semiconductors"/>
    <s v="Technology"/>
    <s v="Crown Point"/>
    <n v="46307"/>
    <s v="Indiana"/>
    <s v="Central"/>
    <d v="2011-03-16T00:00:00"/>
    <n v="0"/>
    <s v="Development - Business Logic"/>
    <s v="Development "/>
    <s v=" Business Logic"/>
    <s v="Emily Taylor"/>
    <s v="Josh Martinez"/>
    <n v="62"/>
    <n v="1"/>
  </r>
  <r>
    <x v="1659"/>
    <n v="11969"/>
    <d v="2012-01-19T00:00:00"/>
    <n v="16"/>
    <n v="3200"/>
    <n v="0.08"/>
    <n v="200"/>
    <n v="2944"/>
    <s v="Ivan Wooten"/>
    <s v="Check Point Software Technologies Ltd."/>
    <s v="Computer Software: Prepackaged Software"/>
    <s v="Technology"/>
    <s v="Hopkins"/>
    <s v="55305"/>
    <s v="Minnesota"/>
    <s v="Central"/>
    <d v="2012-01-20T00:00:00"/>
    <n v="1"/>
    <s v="Development - Big Data"/>
    <s v="Development "/>
    <s v=" Big Data"/>
    <s v="Daniel Tusk"/>
    <s v="Josh Martinez"/>
    <n v="45"/>
    <n v="1"/>
  </r>
  <r>
    <x v="1660"/>
    <n v="11969"/>
    <d v="2012-01-19T00:00:00"/>
    <n v="9"/>
    <n v="1125"/>
    <n v="0.03"/>
    <n v="125"/>
    <n v="1091.25"/>
    <s v="Ivan Wooten"/>
    <s v="Check Point Software Technologies Ltd."/>
    <s v="Computer Software: Prepackaged Software"/>
    <s v="Technology"/>
    <s v="Hopkins"/>
    <s v="55305"/>
    <s v="Minnesota"/>
    <s v="Central"/>
    <d v="2012-01-21T00:00:00"/>
    <n v="2"/>
    <s v="Training - Javascript"/>
    <s v="Training "/>
    <s v=" Javascript"/>
    <s v="Jacob Manziel"/>
    <s v="Josh Martinez"/>
    <n v="57"/>
    <n v="1"/>
  </r>
  <r>
    <x v="1661"/>
    <n v="11969"/>
    <d v="2012-01-19T00:00:00"/>
    <n v="42"/>
    <n v="5250"/>
    <n v="0.1"/>
    <n v="125"/>
    <n v="4725"/>
    <s v="Ivan Wooten"/>
    <s v="Check Point Software Technologies Ltd."/>
    <s v="Computer Software: Prepackaged Software"/>
    <s v="Technology"/>
    <s v="Hopkins"/>
    <s v="55305"/>
    <s v="Minnesota"/>
    <s v="Central"/>
    <d v="2012-01-21T00:00:00"/>
    <n v="2"/>
    <s v="Training - Javascript"/>
    <s v="Training "/>
    <s v=" Javascript"/>
    <s v="Ethan Bird"/>
    <s v="Josh Martinez"/>
    <n v="60"/>
    <n v="1"/>
  </r>
  <r>
    <x v="1662"/>
    <n v="11972"/>
    <d v="2009-01-03T00:00:00"/>
    <n v="4"/>
    <n v="600"/>
    <n v="0"/>
    <n v="150"/>
    <n v="600"/>
    <s v="Ann Chapman"/>
    <s v="Fastenal Company"/>
    <s v="RETAIL: Building Materials"/>
    <s v="Consumer Services"/>
    <s v="Layton"/>
    <n v="84041"/>
    <s v="Utah"/>
    <s v="West"/>
    <d v="2009-01-05T00:00:00"/>
    <n v="2"/>
    <s v="Consulting - Strategy"/>
    <s v="Consulting "/>
    <s v=" Strategy"/>
    <s v="Mia Moore"/>
    <s v="Bob Turner"/>
    <n v="51"/>
    <n v="1"/>
  </r>
  <r>
    <x v="1663"/>
    <n v="11975"/>
    <d v="2011-04-13T00:00:00"/>
    <n v="43"/>
    <n v="6880"/>
    <n v="0.08"/>
    <n v="160"/>
    <n v="6329.6"/>
    <s v="Max Waldorf"/>
    <s v="Staples, Inc."/>
    <s v="Other Specialty Stores"/>
    <s v="Consumer Services"/>
    <s v="Scranton"/>
    <n v="18504"/>
    <s v="Pennsylvania"/>
    <s v="East"/>
    <d v="2011-04-15T00:00:00"/>
    <n v="2"/>
    <s v="Development - Java"/>
    <s v="Development "/>
    <s v=" Java"/>
    <s v="Michael Alister"/>
    <s v="Allen Young"/>
    <n v="68"/>
    <n v="1"/>
  </r>
  <r>
    <x v="1664"/>
    <n v="12005"/>
    <d v="2012-06-24T00:00:00"/>
    <n v="4"/>
    <n v="800"/>
    <n v="0.04"/>
    <n v="200"/>
    <n v="768"/>
    <s v="Dean Barcio"/>
    <s v="Adobe Systems Incorporated"/>
    <s v="Computer Software: Prepackaged Software"/>
    <s v="Technology"/>
    <s v="Boston"/>
    <s v="02108"/>
    <s v="MA"/>
    <s v="East"/>
    <d v="2012-06-26T00:00:00"/>
    <n v="2"/>
    <s v="Development - Big Data"/>
    <s v="Development "/>
    <s v=" Big Data"/>
    <s v="Elizabeth Carter"/>
    <s v="Allen Young"/>
    <n v="52"/>
    <n v="1"/>
  </r>
  <r>
    <x v="1665"/>
    <n v="12007"/>
    <d v="2009-09-27T00:00:00"/>
    <n v="42"/>
    <n v="8400"/>
    <n v="0.04"/>
    <n v="200"/>
    <n v="8064"/>
    <s v="Victoria Schild"/>
    <s v="Electronic Arts Inc."/>
    <s v="Computer Software: Prepackaged Software"/>
    <s v="Technology"/>
    <s v="Calexico"/>
    <n v="92231"/>
    <s v="California"/>
    <s v="West"/>
    <d v="2009-09-29T00:00:00"/>
    <n v="2"/>
    <s v="Development - Scala"/>
    <s v="Development "/>
    <s v=" Scala"/>
    <s v="Liam Franklin"/>
    <s v="Bob Turner"/>
    <n v="52"/>
    <n v="1"/>
  </r>
  <r>
    <x v="1666"/>
    <n v="12037"/>
    <d v="2011-06-30T00:00:00"/>
    <n v="14"/>
    <n v="1540"/>
    <n v="0.04"/>
    <n v="110"/>
    <n v="1478.3999999999999"/>
    <s v="Muhammed Kamberova"/>
    <s v="Celgene Corporation"/>
    <s v="Major Pharmaceuticals"/>
    <s v="Health Care"/>
    <s v="Oakton"/>
    <n v="22124"/>
    <s v="Virginia"/>
    <s v="South"/>
    <d v="2011-07-05T00:00:00"/>
    <n v="5"/>
    <s v="Development - Python"/>
    <s v="Development "/>
    <s v=" Python"/>
    <s v="Emily Taylor"/>
    <s v="Frank Mitchell"/>
    <n v="62"/>
    <n v="1"/>
  </r>
  <r>
    <x v="1667"/>
    <n v="12039"/>
    <d v="2010-06-16T00:00:00"/>
    <n v="13"/>
    <n v="1950"/>
    <n v="0.1"/>
    <n v="150"/>
    <n v="1755"/>
    <s v="Carlos Kinney"/>
    <s v="C.H. Robinson Worldwide, Inc."/>
    <s v="Oil Refining/Marketing"/>
    <s v="Transportation"/>
    <s v="Pomona"/>
    <n v="91767"/>
    <s v="California"/>
    <s v="West"/>
    <d v="2010-06-18T00:00:00"/>
    <n v="2"/>
    <s v="Consulting - Market Research"/>
    <s v="Consulting "/>
    <s v=" Market Research"/>
    <s v="Isabella Douglas"/>
    <s v="Bob Turner"/>
    <n v="75"/>
    <n v="1"/>
  </r>
  <r>
    <x v="1668"/>
    <n v="12066"/>
    <d v="2011-02-06T00:00:00"/>
    <n v="27"/>
    <n v="4050"/>
    <n v="0.1"/>
    <n v="150"/>
    <n v="3645"/>
    <s v="Denny Voltz"/>
    <s v="Baidu, Inc."/>
    <s v="Computer Software: Programming, Data Processing"/>
    <s v="Technology"/>
    <s v="Woodland"/>
    <n v="95695"/>
    <s v="California"/>
    <s v="West"/>
    <d v="2011-02-07T00:00:00"/>
    <n v="1"/>
    <s v="Consulting - Market Research"/>
    <s v="Consulting "/>
    <s v=" Market Research"/>
    <s v="Liam Franklin"/>
    <s v="Bob Turner"/>
    <n v="52"/>
    <n v="1"/>
  </r>
  <r>
    <x v="1669"/>
    <n v="12067"/>
    <d v="2010-02-04T00:00:00"/>
    <n v="45"/>
    <n v="7200"/>
    <n v="0"/>
    <n v="160"/>
    <n v="7200"/>
    <s v="Toby Seio"/>
    <s v="Alexion Pharmaceuticals, Inc."/>
    <s v="Major Pharmaceuticals"/>
    <s v="Health Care"/>
    <s v="Gallatin"/>
    <n v="37066"/>
    <s v="Tennessee"/>
    <s v="South"/>
    <d v="2010-02-04T00:00:00"/>
    <n v="0"/>
    <s v="Development - Java"/>
    <s v="Development "/>
    <s v=" Java"/>
    <s v="Jayden Hamilton"/>
    <s v="Frank Mitchell"/>
    <n v="71"/>
    <n v="1"/>
  </r>
  <r>
    <x v="1670"/>
    <n v="12067"/>
    <d v="2010-02-04T00:00:00"/>
    <n v="6"/>
    <n v="750"/>
    <n v="0.05"/>
    <n v="125"/>
    <n v="712.5"/>
    <s v="Toby Seio"/>
    <s v="Alexion Pharmaceuticals, Inc."/>
    <s v="Major Pharmaceuticals"/>
    <s v="Health Care"/>
    <s v="Gallatin"/>
    <n v="37066"/>
    <s v="Tennessee"/>
    <s v="South"/>
    <d v="2010-02-05T00:00:00"/>
    <n v="1"/>
    <s v="Training - SQL"/>
    <s v="Training "/>
    <s v=" SQL"/>
    <s v="Abigail Young"/>
    <s v="Frank Mitchell"/>
    <n v="50"/>
    <n v="1"/>
  </r>
  <r>
    <x v="1671"/>
    <n v="12067"/>
    <d v="2010-02-04T00:00:00"/>
    <n v="12"/>
    <n v="1500"/>
    <n v="0.04"/>
    <n v="125"/>
    <n v="1440"/>
    <s v="Toby Seio"/>
    <s v="Alexion Pharmaceuticals, Inc."/>
    <s v="Major Pharmaceuticals"/>
    <s v="Health Care"/>
    <s v="Gallatin"/>
    <n v="37066"/>
    <s v="Tennessee"/>
    <s v="South"/>
    <d v="2010-02-05T00:00:00"/>
    <n v="1"/>
    <s v="Training - SQL"/>
    <s v="Training "/>
    <s v=" SQL"/>
    <s v="Alexander Edison"/>
    <s v="Frank Mitchell"/>
    <n v="70"/>
    <n v="1"/>
  </r>
  <r>
    <x v="1672"/>
    <n v="12067"/>
    <d v="2010-02-04T00:00:00"/>
    <n v="9"/>
    <n v="990"/>
    <n v="0.01"/>
    <n v="110"/>
    <n v="980.1"/>
    <s v="Toby Seio"/>
    <s v="Alexion Pharmaceuticals, Inc."/>
    <s v="Major Pharmaceuticals"/>
    <s v="Health Care"/>
    <s v="Gallatin"/>
    <n v="37066"/>
    <s v="Tennessee"/>
    <s v="South"/>
    <d v="2010-02-05T00:00:00"/>
    <n v="1"/>
    <s v="Development - Python"/>
    <s v="Development "/>
    <s v=" Python"/>
    <s v="Mason Gibson"/>
    <s v="Frank Mitchell"/>
    <n v="71"/>
    <n v="1"/>
  </r>
  <r>
    <x v="1673"/>
    <n v="12067"/>
    <d v="2010-02-04T00:00:00"/>
    <n v="7"/>
    <n v="1050"/>
    <n v="0.08"/>
    <n v="150"/>
    <n v="966"/>
    <s v="Toby Seio"/>
    <s v="Alexion Pharmaceuticals, Inc."/>
    <s v="Major Pharmaceuticals"/>
    <s v="Health Care"/>
    <s v="Gallatin"/>
    <n v="37066"/>
    <s v="Tennessee"/>
    <s v="South"/>
    <d v="2010-02-05T00:00:00"/>
    <n v="1"/>
    <s v="Consulting - Market Research"/>
    <s v="Consulting "/>
    <s v=" Market Research"/>
    <s v="Ava Wilson"/>
    <s v="Frank Mitchell"/>
    <n v="67"/>
    <n v="1"/>
  </r>
  <r>
    <x v="1674"/>
    <n v="12096"/>
    <d v="2012-09-19T00:00:00"/>
    <n v="46"/>
    <n v="6900"/>
    <n v="0.02"/>
    <n v="150"/>
    <n v="6762"/>
    <s v="Michelle Chapman"/>
    <s v="Adobe Systems Incorporated"/>
    <s v="Computer Software: Prepackaged Software"/>
    <s v="Technology"/>
    <s v="Glen Ellyn"/>
    <n v="60137"/>
    <s v="Illinois"/>
    <s v="Central"/>
    <d v="2012-09-19T00:00:00"/>
    <n v="0"/>
    <s v="Consulting - Market Research"/>
    <s v="Consulting "/>
    <s v=" Market Research"/>
    <s v="Liam Franklin"/>
    <s v="Josh Martinez"/>
    <n v="52"/>
    <n v="1"/>
  </r>
  <r>
    <x v="1675"/>
    <n v="12096"/>
    <d v="2012-09-19T00:00:00"/>
    <n v="23"/>
    <n v="2875"/>
    <n v="0.01"/>
    <n v="125"/>
    <n v="2846.25"/>
    <s v="Michelle Chapman"/>
    <s v="Adobe Systems Incorporated"/>
    <s v="Computer Software: Prepackaged Software"/>
    <s v="Technology"/>
    <s v="Glendale Heights"/>
    <n v="60139"/>
    <s v="Illinois"/>
    <s v="Central"/>
    <d v="2012-09-21T00:00:00"/>
    <n v="2"/>
    <s v="Training - SQL"/>
    <s v="Training "/>
    <s v=" SQL"/>
    <s v="Jacob Manziel"/>
    <s v="Josh Martinez"/>
    <n v="57"/>
    <n v="1"/>
  </r>
  <r>
    <x v="1676"/>
    <n v="12097"/>
    <d v="2010-11-09T00:00:00"/>
    <n v="9"/>
    <n v="990"/>
    <n v="0.06"/>
    <n v="110"/>
    <n v="930.59999999999991"/>
    <s v="Tanja Collins"/>
    <s v="Tesla Motors, Inc."/>
    <s v="Auto Manufacturing"/>
    <s v="Capital Goods"/>
    <s v="Saint Petersburg"/>
    <n v="33710"/>
    <s v="Florida"/>
    <s v="South"/>
    <d v="2010-11-11T00:00:00"/>
    <n v="2"/>
    <s v="Development - Python"/>
    <s v="Development "/>
    <s v=" Python"/>
    <s v="Ava Wilson"/>
    <s v="Frank Mitchell"/>
    <n v="67"/>
    <n v="1"/>
  </r>
  <r>
    <x v="1677"/>
    <n v="12097"/>
    <d v="2010-11-09T00:00:00"/>
    <n v="25"/>
    <n v="3750"/>
    <n v="0"/>
    <n v="150"/>
    <n v="3750"/>
    <s v="Tanja Collins"/>
    <s v="Tesla Motors, Inc."/>
    <s v="Auto Manufacturing"/>
    <s v="Capital Goods"/>
    <s v="Saint Petersburg"/>
    <n v="33710"/>
    <s v="Florida"/>
    <s v="South"/>
    <d v="2010-11-09T00:00:00"/>
    <n v="0"/>
    <s v="Consulting - Market Research"/>
    <s v="Consulting "/>
    <s v=" Market Research"/>
    <s v="Olivia Sullivan"/>
    <s v="Frank Mitchell"/>
    <n v="53"/>
    <n v="1"/>
  </r>
  <r>
    <x v="1678"/>
    <n v="12099"/>
    <d v="2009-09-11T00:00:00"/>
    <n v="1"/>
    <n v="200"/>
    <n v="0.06"/>
    <n v="200"/>
    <n v="188"/>
    <s v="Cindy Savely"/>
    <s v="Linear Technology Corporation"/>
    <s v="Semiconductors"/>
    <s v="Technology"/>
    <s v="Prescott"/>
    <n v="86301"/>
    <s v="Arizona"/>
    <s v="West"/>
    <d v="2009-09-11T00:00:00"/>
    <n v="0"/>
    <s v="Development - Scala"/>
    <s v="Development "/>
    <s v=" Scala"/>
    <s v="Mia Moore"/>
    <s v="Bob Turner"/>
    <n v="51"/>
    <n v="1"/>
  </r>
  <r>
    <x v="1679"/>
    <n v="12099"/>
    <d v="2009-09-11T00:00:00"/>
    <n v="48"/>
    <n v="5280"/>
    <n v="0.01"/>
    <n v="110"/>
    <n v="5227.2"/>
    <s v="Cindy Savely"/>
    <s v="Linear Technology Corporation"/>
    <s v="Semiconductors"/>
    <s v="Technology"/>
    <s v="Prescott"/>
    <n v="86301"/>
    <s v="Arizona"/>
    <s v="West"/>
    <d v="2009-09-13T00:00:00"/>
    <n v="2"/>
    <s v="Development - Python"/>
    <s v="Development "/>
    <s v=" Python"/>
    <s v="Alexander Edison"/>
    <s v="Bob Turner"/>
    <n v="70"/>
    <n v="1"/>
  </r>
  <r>
    <x v="1680"/>
    <n v="12129"/>
    <d v="2012-12-25T00:00:00"/>
    <n v="36"/>
    <n v="4500"/>
    <n v="0"/>
    <n v="125"/>
    <n v="4500"/>
    <s v="Giulietta Black"/>
    <s v="TripAdvisor, Inc."/>
    <s v="Computer Software: Programming, Data Processing"/>
    <s v="Technology"/>
    <s v="Ann Arbor"/>
    <n v="48104"/>
    <s v="Michigan"/>
    <s v="Central"/>
    <d v="2012-12-28T00:00:00"/>
    <n v="3"/>
    <s v="Training - Development"/>
    <s v="Training "/>
    <s v=" Development"/>
    <s v="Elizabeth Carter"/>
    <s v="Josh Martinez"/>
    <n v="52"/>
    <n v="1"/>
  </r>
  <r>
    <x v="1681"/>
    <n v="12130"/>
    <d v="2011-12-09T00:00:00"/>
    <n v="37"/>
    <n v="4625"/>
    <n v="0.04"/>
    <n v="125"/>
    <n v="4440"/>
    <s v="Grace Badders"/>
    <s v="Tractor Supply Company"/>
    <s v="RETAIL: Building Materials"/>
    <s v="Consumer Services"/>
    <s v="Wylie"/>
    <n v="75098"/>
    <s v="Texas"/>
    <s v="Central"/>
    <d v="2011-12-12T00:00:00"/>
    <n v="3"/>
    <s v="Training - SQL"/>
    <s v="Training "/>
    <s v=" SQL"/>
    <s v="Alexander Edison"/>
    <s v="Josh Martinez"/>
    <n v="70"/>
    <n v="1"/>
  </r>
  <r>
    <x v="1682"/>
    <n v="12130"/>
    <d v="2011-12-09T00:00:00"/>
    <n v="42"/>
    <n v="6300"/>
    <n v="0.05"/>
    <n v="150"/>
    <n v="5985"/>
    <s v="Grace Badders"/>
    <s v="Tractor Supply Company"/>
    <s v="RETAIL: Building Materials"/>
    <s v="Consumer Services"/>
    <s v="Wylie"/>
    <n v="75098"/>
    <s v="Texas"/>
    <s v="Central"/>
    <d v="2011-12-12T00:00:00"/>
    <n v="3"/>
    <s v="Consulting - Market Research"/>
    <s v="Consulting "/>
    <s v=" Market Research"/>
    <s v="Isabella Douglas"/>
    <s v="Josh Martinez"/>
    <n v="75"/>
    <n v="1"/>
  </r>
  <r>
    <x v="1683"/>
    <n v="12160"/>
    <d v="2010-12-12T00:00:00"/>
    <n v="48"/>
    <n v="6000"/>
    <n v="0.03"/>
    <n v="125"/>
    <n v="5820"/>
    <s v="Darren Perrino"/>
    <s v="Seagate Technology."/>
    <s v="Electronic Components"/>
    <s v="Technology"/>
    <s v="Arlington"/>
    <n v="76017"/>
    <s v="Texas"/>
    <s v="Central"/>
    <d v="2010-12-17T00:00:00"/>
    <n v="5"/>
    <s v="Training - Development"/>
    <s v="Training "/>
    <s v=" Development"/>
    <s v="Michael Alister"/>
    <s v="Josh Martinez"/>
    <n v="68"/>
    <n v="1"/>
  </r>
  <r>
    <x v="1684"/>
    <n v="12160"/>
    <d v="2010-12-12T00:00:00"/>
    <n v="2"/>
    <n v="250"/>
    <n v="0.08"/>
    <n v="125"/>
    <n v="230"/>
    <s v="Darren Perrino"/>
    <s v="Seagate Technology."/>
    <s v="Electronic Components"/>
    <s v="Technology"/>
    <s v="Arlington"/>
    <n v="76017"/>
    <s v="Texas"/>
    <s v="Central"/>
    <d v="2010-12-16T00:00:00"/>
    <n v="4"/>
    <s v="Training - Development"/>
    <s v="Training "/>
    <s v=" Development"/>
    <s v="Mia Moore"/>
    <s v="Josh Martinez"/>
    <n v="51"/>
    <n v="1"/>
  </r>
  <r>
    <x v="1685"/>
    <n v="12160"/>
    <d v="2010-12-12T00:00:00"/>
    <n v="9"/>
    <n v="1125"/>
    <n v="0.01"/>
    <n v="125"/>
    <n v="1113.75"/>
    <s v="Darren Perrino"/>
    <s v="Seagate Technology."/>
    <s v="Electronic Components"/>
    <s v="Technology"/>
    <s v="Arlington"/>
    <n v="76017"/>
    <s v="Texas"/>
    <s v="Central"/>
    <d v="2010-12-17T00:00:00"/>
    <n v="5"/>
    <s v="Training - SQL"/>
    <s v="Training "/>
    <s v=" SQL"/>
    <s v="Ava Wilson"/>
    <s v="Josh Martinez"/>
    <n v="67"/>
    <n v="1"/>
  </r>
  <r>
    <x v="1686"/>
    <n v="12194"/>
    <d v="2011-03-01T00:00:00"/>
    <n v="19"/>
    <n v="2850"/>
    <n v="0"/>
    <n v="150"/>
    <n v="2850"/>
    <s v="Maxwell O'Connel"/>
    <s v="Seagate Technology."/>
    <s v="Electronic Components"/>
    <s v="Technology"/>
    <s v="New Bern"/>
    <n v="28560"/>
    <s v="North Carolina"/>
    <s v="South"/>
    <d v="2011-03-02T00:00:00"/>
    <n v="1"/>
    <s v="Consulting - Market Research"/>
    <s v="Consulting "/>
    <s v=" Market Research"/>
    <s v="Ava Wilson"/>
    <s v="Frank Mitchell"/>
    <n v="67"/>
    <n v="1"/>
  </r>
  <r>
    <x v="1687"/>
    <n v="12196"/>
    <d v="2010-06-02T00:00:00"/>
    <n v="32"/>
    <n v="4800"/>
    <n v="0.04"/>
    <n v="150"/>
    <n v="4608"/>
    <s v="Tracy Raglin"/>
    <s v="Comcast Corporation"/>
    <s v="Television Services"/>
    <s v="Consumer Services"/>
    <s v="Riviera Beach"/>
    <n v="33404"/>
    <s v="Florida"/>
    <s v="South"/>
    <d v="2010-06-03T00:00:00"/>
    <n v="1"/>
    <s v="Consulting - Strategy"/>
    <s v="Consulting "/>
    <s v=" Strategy"/>
    <s v="Abigail Young"/>
    <s v="Frank Mitchell"/>
    <n v="50"/>
    <n v="1"/>
  </r>
  <r>
    <x v="1688"/>
    <n v="12196"/>
    <d v="2010-06-02T00:00:00"/>
    <n v="25"/>
    <n v="5000"/>
    <n v="7.0000000000000007E-2"/>
    <n v="200"/>
    <n v="4650"/>
    <s v="Tracy Raglin"/>
    <s v="Comcast Corporation"/>
    <s v="Television Services"/>
    <s v="Consumer Services"/>
    <s v="Riviera Beach"/>
    <n v="33404"/>
    <s v="Florida"/>
    <s v="South"/>
    <d v="2010-06-02T00:00:00"/>
    <n v="0"/>
    <s v="Development - Big Data"/>
    <s v="Development "/>
    <s v=" Big Data"/>
    <s v="Ethan Bird"/>
    <s v="Frank Mitchell"/>
    <n v="60"/>
    <n v="1"/>
  </r>
  <r>
    <x v="1689"/>
    <n v="12199"/>
    <d v="2011-12-14T00:00:00"/>
    <n v="2"/>
    <n v="320"/>
    <n v="0.01"/>
    <n v="160"/>
    <n v="316.8"/>
    <s v="Justin Carroll"/>
    <s v="Tractor Supply Company"/>
    <s v="RETAIL: Building Materials"/>
    <s v="Consumer Services"/>
    <s v="Burlington"/>
    <n v="52601"/>
    <s v="Iowa"/>
    <s v="Central"/>
    <d v="2011-12-19T00:00:00"/>
    <n v="5"/>
    <s v="Development - Java"/>
    <s v="Development "/>
    <s v=" Java"/>
    <s v="Emma Watson"/>
    <s v="Josh Martinez"/>
    <n v="67"/>
    <n v="1"/>
  </r>
  <r>
    <x v="1690"/>
    <n v="12199"/>
    <d v="2011-12-14T00:00:00"/>
    <n v="50"/>
    <n v="10000"/>
    <n v="0.01"/>
    <n v="200"/>
    <n v="9900"/>
    <s v="Justin Carroll"/>
    <s v="Tractor Supply Company"/>
    <s v="RETAIL: Building Materials"/>
    <s v="Consumer Services"/>
    <s v="Burlington"/>
    <n v="52601"/>
    <s v="Iowa"/>
    <s v="Central"/>
    <d v="2011-12-18T00:00:00"/>
    <n v="4"/>
    <s v="Development - Big Data"/>
    <s v="Development "/>
    <s v=" Big Data"/>
    <s v="Mia Moore"/>
    <s v="Josh Martinez"/>
    <n v="51"/>
    <n v="1"/>
  </r>
  <r>
    <x v="1691"/>
    <n v="12224"/>
    <d v="2009-12-12T00:00:00"/>
    <n v="2"/>
    <n v="250"/>
    <n v="0.04"/>
    <n v="125"/>
    <n v="240"/>
    <s v="Joni Visinsky"/>
    <s v="O'Reilly Automotive, Inc."/>
    <s v="Other Specialty Stores"/>
    <s v="Consumer Services"/>
    <s v="Enid"/>
    <n v="73703"/>
    <s v="Oklahoma"/>
    <s v="Central"/>
    <d v="2009-12-14T00:00:00"/>
    <n v="2"/>
    <s v="Training - Javascript"/>
    <s v="Training "/>
    <s v=" Javascript"/>
    <s v="Elizabeth Carter"/>
    <s v="Josh Martinez"/>
    <n v="52"/>
    <n v="1"/>
  </r>
  <r>
    <x v="1692"/>
    <n v="12224"/>
    <d v="2009-12-12T00:00:00"/>
    <n v="29"/>
    <n v="4350"/>
    <n v="0.1"/>
    <n v="150"/>
    <n v="3915"/>
    <s v="Joni Visinsky"/>
    <s v="O'Reilly Automotive, Inc."/>
    <s v="Other Specialty Stores"/>
    <s v="Consumer Services"/>
    <s v="Enid"/>
    <n v="73703"/>
    <s v="Oklahoma"/>
    <s v="Central"/>
    <d v="2009-12-12T00:00:00"/>
    <n v="0"/>
    <s v="Consulting - Market Research"/>
    <s v="Consulting "/>
    <s v=" Market Research"/>
    <s v="Mia Moore"/>
    <s v="Josh Martinez"/>
    <n v="51"/>
    <n v="1"/>
  </r>
  <r>
    <x v="1693"/>
    <n v="12228"/>
    <d v="2009-06-25T00:00:00"/>
    <n v="1"/>
    <n v="125"/>
    <n v="0.04"/>
    <n v="125"/>
    <n v="120"/>
    <s v="Brad Creighton"/>
    <s v="VimpelCom Ltd."/>
    <s v="Telecommunications Equipment"/>
    <s v="Public Utilities"/>
    <s v="Roseville"/>
    <n v="55113"/>
    <s v="Minnesota"/>
    <s v="Central"/>
    <d v="2009-06-28T00:00:00"/>
    <n v="3"/>
    <s v="Training - Development"/>
    <s v="Training "/>
    <s v=" Development"/>
    <s v="Mason Gibson"/>
    <s v="Josh Martinez"/>
    <n v="71"/>
    <n v="1"/>
  </r>
  <r>
    <x v="1694"/>
    <n v="12228"/>
    <d v="2009-06-25T00:00:00"/>
    <n v="30"/>
    <n v="4500"/>
    <n v="0.05"/>
    <n v="150"/>
    <n v="4275"/>
    <s v="Brad Creighton"/>
    <s v="VimpelCom Ltd."/>
    <s v="Telecommunications Equipment"/>
    <s v="Public Utilities"/>
    <s v="Roseville"/>
    <n v="55113"/>
    <s v="Minnesota"/>
    <s v="Central"/>
    <d v="2009-06-25T00:00:00"/>
    <n v="0"/>
    <s v="Consulting - Market Research"/>
    <s v="Consulting "/>
    <s v=" Market Research"/>
    <s v="Elizabeth Carter"/>
    <s v="Josh Martinez"/>
    <n v="52"/>
    <n v="1"/>
  </r>
  <r>
    <x v="1695"/>
    <n v="12256"/>
    <d v="2012-12-18T00:00:00"/>
    <n v="44"/>
    <n v="8800"/>
    <n v="0.1"/>
    <n v="200"/>
    <n v="7920"/>
    <s v="Joni Visinsky"/>
    <s v="O'Reilly Automotive, Inc."/>
    <s v="Other Specialty Stores"/>
    <s v="Consumer Services"/>
    <s v="Enid"/>
    <n v="73703"/>
    <s v="Oklahoma"/>
    <s v="Central"/>
    <d v="2012-12-20T00:00:00"/>
    <n v="2"/>
    <s v="Development - Scala"/>
    <s v="Development "/>
    <s v=" Scala"/>
    <s v="Jacob Manziel"/>
    <s v="Josh Martinez"/>
    <n v="57"/>
    <n v="1"/>
  </r>
  <r>
    <x v="1696"/>
    <n v="12258"/>
    <d v="2009-11-30T00:00:00"/>
    <n v="3"/>
    <n v="375"/>
    <n v="0.04"/>
    <n v="125"/>
    <n v="360"/>
    <s v="Kelly Thomas"/>
    <s v="Amazon.com, Inc."/>
    <s v="Catalog/Specialty Distribution"/>
    <s v="Consumer Services"/>
    <s v="Georgetown"/>
    <n v="78626"/>
    <s v="Texas"/>
    <s v="Central"/>
    <d v="2009-11-30T00:00:00"/>
    <n v="0"/>
    <s v="Training - Development"/>
    <s v="Training "/>
    <s v=" Development"/>
    <s v="William Bufont"/>
    <s v="Josh Martinez"/>
    <n v="62"/>
    <n v="1"/>
  </r>
  <r>
    <x v="1697"/>
    <n v="12258"/>
    <d v="2009-11-30T00:00:00"/>
    <n v="2"/>
    <n v="340"/>
    <n v="0.06"/>
    <n v="170"/>
    <n v="319.59999999999997"/>
    <s v="Kelly Thomas"/>
    <s v="Amazon.com, Inc."/>
    <s v="Catalog/Specialty Distribution"/>
    <s v="Consumer Services"/>
    <s v="Grand Prairie"/>
    <n v="75051"/>
    <s v="Texas"/>
    <s v="Central"/>
    <d v="2009-12-05T00:00:00"/>
    <n v="5"/>
    <s v="Development - .Net"/>
    <s v="Development "/>
    <s v=" .Net"/>
    <s v="Isabella Douglas"/>
    <s v="Josh Martinez"/>
    <n v="75"/>
    <n v="1"/>
  </r>
  <r>
    <x v="1698"/>
    <n v="12258"/>
    <d v="2009-11-30T00:00:00"/>
    <n v="22"/>
    <n v="2750"/>
    <n v="0.01"/>
    <n v="125"/>
    <n v="2722.5"/>
    <s v="Kelly Thomas"/>
    <s v="Amazon.com, Inc."/>
    <s v="Catalog/Specialty Distribution"/>
    <s v="Consumer Services"/>
    <s v="Grand Prairie"/>
    <n v="75051"/>
    <s v="Texas"/>
    <s v="Central"/>
    <d v="2009-12-04T00:00:00"/>
    <n v="4"/>
    <s v="Training - SQL"/>
    <s v="Training "/>
    <s v=" SQL"/>
    <s v="Ava Wilson"/>
    <s v="Josh Martinez"/>
    <n v="67"/>
    <n v="1"/>
  </r>
  <r>
    <x v="1699"/>
    <n v="12258"/>
    <d v="2009-11-30T00:00:00"/>
    <n v="27"/>
    <n v="3780"/>
    <n v="0.05"/>
    <n v="140"/>
    <n v="3591"/>
    <s v="Kelly Thomas"/>
    <s v="Amazon.com, Inc."/>
    <s v="Catalog/Specialty Distribution"/>
    <s v="Consumer Services"/>
    <s v="Grand Prairie"/>
    <n v="75051"/>
    <s v="Texas"/>
    <s v="Central"/>
    <d v="2009-12-07T00:00:00"/>
    <n v="7"/>
    <s v="Development - Database"/>
    <s v="Development "/>
    <s v=" Database"/>
    <s v="Liam Franklin"/>
    <s v="Josh Martinez"/>
    <n v="52"/>
    <n v="1"/>
  </r>
  <r>
    <x v="1700"/>
    <n v="12259"/>
    <d v="2010-02-14T00:00:00"/>
    <n v="45"/>
    <n v="5625"/>
    <n v="7.0000000000000007E-2"/>
    <n v="125"/>
    <n v="5231.25"/>
    <s v="Muhammed Kamberova"/>
    <s v="Celgene Corporation"/>
    <s v="Major Pharmaceuticals"/>
    <s v="Health Care"/>
    <s v="Petersburg"/>
    <n v="23805"/>
    <s v="Virginia"/>
    <s v="South"/>
    <d v="2010-02-16T00:00:00"/>
    <n v="2"/>
    <s v="Training - Tableau"/>
    <s v="Training "/>
    <s v=" Tableau"/>
    <s v="Mason Gibson"/>
    <s v="Frank Mitchell"/>
    <n v="71"/>
    <n v="1"/>
  </r>
  <r>
    <x v="1701"/>
    <n v="12259"/>
    <d v="2010-02-14T00:00:00"/>
    <n v="45"/>
    <n v="9000"/>
    <n v="0.1"/>
    <n v="200"/>
    <n v="8100"/>
    <s v="Muhammed Kamberova"/>
    <s v="Celgene Corporation"/>
    <s v="Major Pharmaceuticals"/>
    <s v="Health Care"/>
    <s v="Petersburg"/>
    <n v="23805"/>
    <s v="Virginia"/>
    <s v="South"/>
    <d v="2010-02-15T00:00:00"/>
    <n v="1"/>
    <s v="Development - Big Data"/>
    <s v="Development "/>
    <s v=" Big Data"/>
    <s v="Mia Moore"/>
    <s v="Frank Mitchell"/>
    <n v="51"/>
    <n v="1"/>
  </r>
  <r>
    <x v="1702"/>
    <n v="12261"/>
    <d v="2010-10-23T00:00:00"/>
    <n v="12"/>
    <n v="1500"/>
    <n v="0.1"/>
    <n v="125"/>
    <n v="1350"/>
    <s v="Ritsa Brown"/>
    <s v="Whole Foods Market, Inc."/>
    <s v="Food Chains"/>
    <s v="Consumer Services"/>
    <s v="Ponca City"/>
    <n v="74601"/>
    <s v="Oklahoma"/>
    <s v="Central"/>
    <d v="2010-10-28T00:00:00"/>
    <n v="5"/>
    <s v="Training - Development"/>
    <s v="Training "/>
    <s v=" Development"/>
    <s v="Mason Gibson"/>
    <s v="Josh Martinez"/>
    <n v="71"/>
    <n v="1"/>
  </r>
  <r>
    <x v="1703"/>
    <n v="12261"/>
    <d v="2010-10-23T00:00:00"/>
    <n v="4"/>
    <n v="480"/>
    <n v="0.02"/>
    <n v="120"/>
    <n v="470.4"/>
    <s v="Ritsa Brown"/>
    <s v="Whole Foods Market, Inc."/>
    <s v="Food Chains"/>
    <s v="Consumer Services"/>
    <s v="Ponca City"/>
    <n v="74601"/>
    <s v="Oklahoma"/>
    <s v="Central"/>
    <d v="2010-10-27T00:00:00"/>
    <n v="4"/>
    <s v="Development - Business Logic"/>
    <s v="Development "/>
    <s v=" Business Logic"/>
    <s v="Daniel Tusk"/>
    <s v="Josh Martinez"/>
    <n v="45"/>
    <n v="1"/>
  </r>
  <r>
    <x v="1704"/>
    <n v="12261"/>
    <d v="2010-10-23T00:00:00"/>
    <n v="19"/>
    <n v="3230"/>
    <n v="0.06"/>
    <n v="170"/>
    <n v="3036.2"/>
    <s v="Ritsa Brown"/>
    <s v="Whole Foods Market, Inc."/>
    <s v="Food Chains"/>
    <s v="Consumer Services"/>
    <s v="Shawnee"/>
    <n v="74801"/>
    <s v="Oklahoma"/>
    <s v="Central"/>
    <d v="2010-10-28T00:00:00"/>
    <n v="5"/>
    <s v="Development - .Net"/>
    <s v="Development "/>
    <s v=" .Net"/>
    <s v="Madison Hill"/>
    <s v="Josh Martinez"/>
    <n v="58"/>
    <n v="1"/>
  </r>
  <r>
    <x v="1705"/>
    <n v="12261"/>
    <d v="2010-10-23T00:00:00"/>
    <n v="23"/>
    <n v="2530"/>
    <n v="0"/>
    <n v="110"/>
    <n v="2530"/>
    <s v="Ritsa Brown"/>
    <s v="Whole Foods Market, Inc."/>
    <s v="Food Chains"/>
    <s v="Consumer Services"/>
    <s v="Shawnee"/>
    <n v="74801"/>
    <s v="Oklahoma"/>
    <s v="Central"/>
    <d v="2010-10-30T00:00:00"/>
    <n v="7"/>
    <s v="Development - PHP"/>
    <s v="Development "/>
    <s v=" PHP"/>
    <s v="Liam Franklin"/>
    <s v="Josh Martinez"/>
    <n v="52"/>
    <n v="1"/>
  </r>
  <r>
    <x v="1706"/>
    <n v="12261"/>
    <d v="2010-10-23T00:00:00"/>
    <n v="15"/>
    <n v="3000"/>
    <n v="0.03"/>
    <n v="200"/>
    <n v="2910"/>
    <s v="Ritsa Brown"/>
    <s v="Whole Foods Market, Inc."/>
    <s v="Food Chains"/>
    <s v="Consumer Services"/>
    <s v="Shawnee"/>
    <n v="74801"/>
    <s v="Oklahoma"/>
    <s v="Central"/>
    <d v="2010-10-28T00:00:00"/>
    <n v="5"/>
    <s v="Development - Big Data"/>
    <s v="Development "/>
    <s v=" Big Data"/>
    <s v="Elizabeth Carter"/>
    <s v="Josh Martinez"/>
    <n v="52"/>
    <n v="1"/>
  </r>
  <r>
    <x v="1707"/>
    <n v="12262"/>
    <d v="2011-12-10T00:00:00"/>
    <n v="45"/>
    <n v="5625"/>
    <n v="0.02"/>
    <n v="125"/>
    <n v="5512.5"/>
    <s v="Julia Shagiari"/>
    <s v="SBA Communications Corporation"/>
    <s v="Telecommunications Equipment"/>
    <s v="Consumer Services"/>
    <s v="San Carlos"/>
    <n v="94070"/>
    <s v="California"/>
    <s v="West"/>
    <d v="2011-12-15T00:00:00"/>
    <n v="5"/>
    <s v="Training - Javascript"/>
    <s v="Training "/>
    <s v=" Javascript"/>
    <s v="Madison Hill"/>
    <s v="Bob Turner"/>
    <n v="58"/>
    <n v="1"/>
  </r>
  <r>
    <x v="1708"/>
    <n v="12263"/>
    <d v="2011-07-06T00:00:00"/>
    <n v="12"/>
    <n v="2040"/>
    <n v="0"/>
    <n v="170"/>
    <n v="2040"/>
    <s v="Dan Ashbrook"/>
    <s v="SBA Communications Corporation"/>
    <s v="Telecommunications Equipment"/>
    <s v="Consumer Services"/>
    <s v="Texarkana"/>
    <n v="75503"/>
    <s v="Texas"/>
    <s v="Central"/>
    <d v="2011-07-06T00:00:00"/>
    <n v="0"/>
    <s v="Development - .Net"/>
    <s v="Development "/>
    <s v=" .Net"/>
    <s v="Alexander Edison"/>
    <s v="Josh Martinez"/>
    <n v="70"/>
    <n v="1"/>
  </r>
  <r>
    <x v="1709"/>
    <n v="12289"/>
    <d v="2011-12-24T00:00:00"/>
    <n v="25"/>
    <n v="3750"/>
    <n v="0.04"/>
    <n v="150"/>
    <n v="3600"/>
    <s v="Brendan Gockenbach"/>
    <s v="Wynn Resorts, Limited"/>
    <s v="Hotels/Resorts"/>
    <s v="Consumer Services"/>
    <s v="Orland Park"/>
    <n v="60462"/>
    <s v="Illinois"/>
    <s v="Central"/>
    <d v="2011-12-28T00:00:00"/>
    <n v="4"/>
    <s v="Consulting - Strategy"/>
    <s v="Consulting "/>
    <s v=" Strategy"/>
    <s v="Daniel Tusk"/>
    <s v="Josh Martinez"/>
    <n v="45"/>
    <n v="1"/>
  </r>
  <r>
    <x v="1710"/>
    <n v="12292"/>
    <d v="2012-06-02T00:00:00"/>
    <n v="32"/>
    <n v="4800"/>
    <n v="0.1"/>
    <n v="150"/>
    <n v="4320"/>
    <s v="Ken Odegard"/>
    <s v="Broadcom Corporation"/>
    <s v="Semiconductors"/>
    <s v="Technology"/>
    <s v="University City"/>
    <n v="63130"/>
    <s v="MO"/>
    <s v="Central"/>
    <d v="2012-06-02T00:00:00"/>
    <n v="0"/>
    <s v="Consulting - Business Model"/>
    <s v="Consulting "/>
    <s v=" Business Model"/>
    <s v="Emma Watson"/>
    <s v="Josh Martinez"/>
    <n v="67"/>
    <n v="1"/>
  </r>
  <r>
    <x v="1711"/>
    <n v="12293"/>
    <d v="2011-06-18T00:00:00"/>
    <n v="31"/>
    <n v="3410"/>
    <n v="0"/>
    <n v="110"/>
    <n v="3410"/>
    <s v="Harold Rosenblatt"/>
    <s v="Apple Inc."/>
    <s v="Computer Manufacturing"/>
    <s v="Technology"/>
    <s v="Lawrence"/>
    <n v="46226"/>
    <s v="Indiana"/>
    <s v="Central"/>
    <d v="2011-06-19T00:00:00"/>
    <n v="1"/>
    <s v="Development - PHP"/>
    <s v="Development "/>
    <s v=" PHP"/>
    <s v="Liam Franklin"/>
    <s v="Josh Martinez"/>
    <n v="52"/>
    <n v="1"/>
  </r>
  <r>
    <x v="1712"/>
    <n v="12320"/>
    <d v="2011-12-20T00:00:00"/>
    <n v="35"/>
    <n v="4375"/>
    <n v="0.05"/>
    <n v="125"/>
    <n v="4156.25"/>
    <s v="Tracy Miller"/>
    <s v="Charter Communications, Inc."/>
    <s v="Television Services"/>
    <s v="Consumer Services"/>
    <s v="South Burlington"/>
    <s v="05403"/>
    <s v="Vermont"/>
    <s v="East"/>
    <d v="2011-12-22T00:00:00"/>
    <n v="2"/>
    <s v="Training - Javascript"/>
    <s v="Training "/>
    <s v=" Javascript"/>
    <s v="Mia Moore"/>
    <s v="Allen Young"/>
    <n v="51"/>
    <n v="1"/>
  </r>
  <r>
    <x v="1713"/>
    <n v="12322"/>
    <d v="2011-05-11T00:00:00"/>
    <n v="36"/>
    <n v="4500"/>
    <n v="0.03"/>
    <n v="125"/>
    <n v="4365"/>
    <s v="Jay Carlisle"/>
    <s v="Express Scripts Holding Company"/>
    <s v="Medical/Nursing Services"/>
    <s v="Health Care"/>
    <s v="Fairborn"/>
    <n v="45324"/>
    <s v="Ohio"/>
    <s v="East"/>
    <d v="2011-05-13T00:00:00"/>
    <n v="2"/>
    <s v="Training - SQL"/>
    <s v="Training "/>
    <s v=" SQL"/>
    <s v="Emily Taylor"/>
    <s v="Allen Young"/>
    <n v="62"/>
    <n v="1"/>
  </r>
  <r>
    <x v="1714"/>
    <n v="12323"/>
    <d v="2011-04-02T00:00:00"/>
    <n v="32"/>
    <n v="5120"/>
    <n v="0.02"/>
    <n v="160"/>
    <n v="5017.6000000000004"/>
    <s v="Lisa Ann Reed"/>
    <s v="Expeditors International of Washington, Inc."/>
    <s v="Oil Refining/Marketing"/>
    <s v="Transportation"/>
    <s v="Brookings"/>
    <s v="57006"/>
    <s v="South Dakota"/>
    <s v="Central"/>
    <d v="2011-04-03T00:00:00"/>
    <n v="1"/>
    <s v="Development - Java"/>
    <s v="Development "/>
    <s v=" Java"/>
    <s v="Alexander Edison"/>
    <s v="Josh Martinez"/>
    <n v="70"/>
    <n v="1"/>
  </r>
  <r>
    <x v="1715"/>
    <n v="12323"/>
    <d v="2011-04-02T00:00:00"/>
    <n v="4"/>
    <n v="500"/>
    <n v="0"/>
    <n v="125"/>
    <n v="500"/>
    <s v="Lisa Ann Reed"/>
    <s v="Expeditors International of Washington, Inc."/>
    <s v="Oil Refining/Marketing"/>
    <s v="Transportation"/>
    <s v="Brookings"/>
    <s v="57006"/>
    <s v="South Dakota"/>
    <s v="Central"/>
    <d v="2011-04-04T00:00:00"/>
    <n v="2"/>
    <s v="Training - SQL"/>
    <s v="Training "/>
    <s v=" SQL"/>
    <s v="Mia Moore"/>
    <s v="Josh Martinez"/>
    <n v="51"/>
    <n v="1"/>
  </r>
  <r>
    <x v="1716"/>
    <n v="12326"/>
    <d v="2011-02-02T00:00:00"/>
    <n v="4"/>
    <n v="500"/>
    <n v="0.05"/>
    <n v="125"/>
    <n v="475"/>
    <s v="Troy Hwang"/>
    <s v="Costco Wholesale Corporation"/>
    <s v="Department/Specialty Retail Stores"/>
    <s v="Consumer Services"/>
    <s v="Burlington"/>
    <s v="05401"/>
    <s v="Vermont"/>
    <s v="East"/>
    <d v="2011-02-04T00:00:00"/>
    <n v="2"/>
    <s v="Training - SQL"/>
    <s v="Training "/>
    <s v=" SQL"/>
    <s v="Abigail Young"/>
    <s v="Allen Young"/>
    <n v="50"/>
    <n v="1"/>
  </r>
  <r>
    <x v="1717"/>
    <n v="12352"/>
    <d v="2012-03-23T00:00:00"/>
    <n v="5"/>
    <n v="800"/>
    <n v="7.0000000000000007E-2"/>
    <n v="160"/>
    <n v="744"/>
    <s v="Hunter Chen"/>
    <s v="Biogen Idec Inc."/>
    <s v="Biotechnology: Biological Products (No Diagnostic Substances)"/>
    <s v="Health Care"/>
    <s v="Downers Grove"/>
    <n v="60516"/>
    <s v="Illinois"/>
    <s v="Central"/>
    <d v="2012-03-24T00:00:00"/>
    <n v="1"/>
    <s v="Development - Java"/>
    <s v="Development "/>
    <s v=" Java"/>
    <s v="Elizabeth Carter"/>
    <s v="Josh Martinez"/>
    <n v="52"/>
    <n v="1"/>
  </r>
  <r>
    <x v="1718"/>
    <n v="12355"/>
    <d v="2011-05-28T00:00:00"/>
    <n v="36"/>
    <n v="3960"/>
    <n v="0.03"/>
    <n v="110"/>
    <n v="3841.2"/>
    <s v="Ken Soltero"/>
    <s v="Biogen Idec Inc."/>
    <s v="Biotechnology: Biological Products (No Diagnostic Substances)"/>
    <s v="Health Care"/>
    <s v="Peachtree City"/>
    <n v="30269"/>
    <s v="Georgia"/>
    <s v="South"/>
    <d v="2011-05-29T00:00:00"/>
    <n v="1"/>
    <s v="Development - Python"/>
    <s v="Development "/>
    <s v=" Python"/>
    <s v="Mia Moore"/>
    <s v="Frank Mitchell"/>
    <n v="51"/>
    <n v="1"/>
  </r>
  <r>
    <x v="1719"/>
    <n v="12355"/>
    <d v="2011-05-28T00:00:00"/>
    <n v="14"/>
    <n v="2800"/>
    <n v="0"/>
    <n v="200"/>
    <n v="2800"/>
    <s v="Ken Soltero"/>
    <s v="Biogen Idec Inc."/>
    <s v="Biotechnology: Biological Products (No Diagnostic Substances)"/>
    <s v="Health Care"/>
    <s v="Peachtree City"/>
    <n v="30269"/>
    <s v="Georgia"/>
    <s v="South"/>
    <d v="2011-05-29T00:00:00"/>
    <n v="1"/>
    <s v="Development - Big Data"/>
    <s v="Development "/>
    <s v=" Big Data"/>
    <s v="Michael Alister"/>
    <s v="Frank Mitchell"/>
    <n v="68"/>
    <n v="1"/>
  </r>
  <r>
    <x v="1720"/>
    <n v="12355"/>
    <d v="2011-05-28T00:00:00"/>
    <n v="45"/>
    <n v="7650"/>
    <n v="0.08"/>
    <n v="170"/>
    <n v="7038"/>
    <s v="Ken Soltero"/>
    <s v="Biogen Idec Inc."/>
    <s v="Biotechnology: Biological Products (No Diagnostic Substances)"/>
    <s v="Health Care"/>
    <s v="Red Wing"/>
    <n v="55066"/>
    <s v="Minnesota"/>
    <s v="Central"/>
    <d v="2011-05-30T00:00:00"/>
    <n v="2"/>
    <s v="Development - .Net"/>
    <s v="Development "/>
    <s v=" .Net"/>
    <s v="Mia Moore"/>
    <s v="Josh Martinez"/>
    <n v="51"/>
    <n v="1"/>
  </r>
  <r>
    <x v="1721"/>
    <n v="12356"/>
    <d v="2012-10-18T00:00:00"/>
    <n v="39"/>
    <n v="4290"/>
    <n v="0.02"/>
    <n v="110"/>
    <n v="4204.2"/>
    <s v="Yoseph MacAllister"/>
    <s v="Twenty-First Century Fox, Inc."/>
    <s v="Television Services"/>
    <s v="Consumer Services"/>
    <s v="Pullman"/>
    <n v="99163"/>
    <s v="Washington"/>
    <s v="West"/>
    <d v="2012-10-21T00:00:00"/>
    <n v="3"/>
    <s v="Development - Python"/>
    <s v="Development "/>
    <s v=" Python"/>
    <s v="Emma Watson"/>
    <s v="Bob Turner"/>
    <n v="67"/>
    <n v="1"/>
  </r>
  <r>
    <x v="1722"/>
    <n v="12389"/>
    <d v="2009-08-04T00:00:00"/>
    <n v="34"/>
    <n v="5100"/>
    <n v="7.0000000000000007E-2"/>
    <n v="150"/>
    <n v="4743"/>
    <s v="Michael Bergman"/>
    <s v="Vodafone Group Plc"/>
    <s v="Telecommunications Equipment"/>
    <s v="Public Utilities"/>
    <s v="Coon Rapids"/>
    <n v="55433"/>
    <s v="Minnesota"/>
    <s v="Central"/>
    <d v="2009-08-06T00:00:00"/>
    <n v="2"/>
    <s v="Consulting - Business Model"/>
    <s v="Consulting "/>
    <s v=" Business Model"/>
    <s v="Ava Wilson"/>
    <s v="Josh Martinez"/>
    <n v="67"/>
    <n v="1"/>
  </r>
  <r>
    <x v="1723"/>
    <n v="12389"/>
    <d v="2009-08-04T00:00:00"/>
    <n v="16"/>
    <n v="3200"/>
    <n v="0.08"/>
    <n v="200"/>
    <n v="2944"/>
    <s v="Michael Bergman"/>
    <s v="Vodafone Group Plc"/>
    <s v="Telecommunications Equipment"/>
    <s v="Public Utilities"/>
    <s v="Coon Rapids"/>
    <n v="55433"/>
    <s v="Minnesota"/>
    <s v="Central"/>
    <d v="2009-08-05T00:00:00"/>
    <n v="1"/>
    <s v="Development - Big Data"/>
    <s v="Development "/>
    <s v=" Big Data"/>
    <s v="Mason Gibson"/>
    <s v="Josh Martinez"/>
    <n v="71"/>
    <n v="1"/>
  </r>
  <r>
    <x v="1724"/>
    <n v="12417"/>
    <d v="2010-10-24T00:00:00"/>
    <n v="19"/>
    <n v="2090"/>
    <n v="0.06"/>
    <n v="110"/>
    <n v="1964.6"/>
    <s v="Cathy Kriz"/>
    <s v="Discovery Communications, Inc."/>
    <s v="Television Services"/>
    <s v="Consumer Services"/>
    <s v="Roswell"/>
    <s v="88201"/>
    <s v="New Mexico"/>
    <s v="West"/>
    <d v="2010-10-26T00:00:00"/>
    <n v="2"/>
    <s v="Development - Python"/>
    <s v="Development "/>
    <s v=" Python"/>
    <s v="Abigail Young"/>
    <s v="Bob Turner"/>
    <n v="50"/>
    <n v="1"/>
  </r>
  <r>
    <x v="1725"/>
    <n v="12418"/>
    <d v="2012-02-18T00:00:00"/>
    <n v="38"/>
    <n v="7600"/>
    <n v="0.09"/>
    <n v="200"/>
    <n v="6916"/>
    <s v="Ed Yedwab"/>
    <s v="DISH Network Corporation"/>
    <s v="Television Services"/>
    <s v="Consumer Services"/>
    <s v="Tempe"/>
    <n v="85281"/>
    <s v="Arizona"/>
    <s v="West"/>
    <d v="2012-02-20T00:00:00"/>
    <n v="2"/>
    <s v="Development - Big Data"/>
    <s v="Development "/>
    <s v=" Big Data"/>
    <s v="Mia Moore"/>
    <s v="Bob Turner"/>
    <n v="51"/>
    <n v="1"/>
  </r>
  <r>
    <x v="1726"/>
    <n v="12419"/>
    <d v="2011-10-15T00:00:00"/>
    <n v="12"/>
    <n v="1800"/>
    <n v="0.06"/>
    <n v="150"/>
    <n v="1692"/>
    <s v="Sylvia Gastineau"/>
    <s v="Stericycle, Inc."/>
    <s v="Environmental Services"/>
    <s v="Basic Industries"/>
    <s v="Mundelein"/>
    <n v="60060"/>
    <s v="Illinois"/>
    <s v="Central"/>
    <d v="2011-10-17T00:00:00"/>
    <n v="2"/>
    <s v="Consulting - Strategy"/>
    <s v="Consulting "/>
    <s v=" Strategy"/>
    <s v="Olivia Sullivan"/>
    <s v="Josh Martinez"/>
    <n v="53"/>
    <n v="1"/>
  </r>
  <r>
    <x v="1727"/>
    <n v="12420"/>
    <d v="2010-12-26T00:00:00"/>
    <n v="34"/>
    <n v="5440"/>
    <n v="0.06"/>
    <n v="160"/>
    <n v="5113.5999999999995"/>
    <s v="Joel Staavos"/>
    <s v="Liberty Interactive Corporation"/>
    <s v="Catalog/Specialty Distribution"/>
    <s v="Consumer Services"/>
    <s v="Jackson"/>
    <n v="39212"/>
    <s v="Mississippi"/>
    <s v="South"/>
    <d v="2010-12-26T00:00:00"/>
    <n v="0"/>
    <s v="Development - Java"/>
    <s v="Development "/>
    <s v=" Java"/>
    <s v="Sophia Dixon"/>
    <s v="Frank Mitchell"/>
    <n v="71"/>
    <n v="1"/>
  </r>
  <r>
    <x v="1728"/>
    <n v="12420"/>
    <d v="2010-12-26T00:00:00"/>
    <n v="1"/>
    <n v="110"/>
    <n v="0.01"/>
    <n v="110"/>
    <n v="108.9"/>
    <s v="Joel Staavos"/>
    <s v="Liberty Interactive Corporation"/>
    <s v="Catalog/Specialty Distribution"/>
    <s v="Consumer Services"/>
    <s v="Jackson"/>
    <n v="39212"/>
    <s v="Mississippi"/>
    <s v="South"/>
    <d v="2010-12-27T00:00:00"/>
    <n v="1"/>
    <s v="Development - Python"/>
    <s v="Development "/>
    <s v=" Python"/>
    <s v="Jacob Manziel"/>
    <s v="Frank Mitchell"/>
    <n v="57"/>
    <n v="1"/>
  </r>
  <r>
    <x v="1729"/>
    <n v="12448"/>
    <d v="2011-11-08T00:00:00"/>
    <n v="33"/>
    <n v="5280"/>
    <n v="7.0000000000000007E-2"/>
    <n v="160"/>
    <n v="4910.3999999999996"/>
    <s v="Dennis Eason"/>
    <s v="Amazon.com, Inc."/>
    <s v="Catalog/Specialty Distribution"/>
    <s v="Consumer Services"/>
    <s v="Centereach"/>
    <n v="11720"/>
    <s v="New York"/>
    <s v="East"/>
    <d v="2011-11-11T00:00:00"/>
    <n v="3"/>
    <s v="Development - Java"/>
    <s v="Development "/>
    <s v=" Java"/>
    <s v="Jayden Hamilton"/>
    <s v="Allen Young"/>
    <n v="71"/>
    <n v="1"/>
  </r>
  <r>
    <x v="1730"/>
    <n v="12448"/>
    <d v="2011-11-08T00:00:00"/>
    <n v="24"/>
    <n v="3000"/>
    <n v="0.08"/>
    <n v="125"/>
    <n v="2760"/>
    <s v="Dennis Eason"/>
    <s v="Amazon.com, Inc."/>
    <s v="Catalog/Specialty Distribution"/>
    <s v="Consumer Services"/>
    <s v="Centereach"/>
    <n v="11720"/>
    <s v="New York"/>
    <s v="East"/>
    <d v="2011-11-09T00:00:00"/>
    <n v="1"/>
    <s v="Training - Development"/>
    <s v="Training "/>
    <s v=" Development"/>
    <s v="Olivia Sullivan"/>
    <s v="Allen Young"/>
    <n v="53"/>
    <n v="1"/>
  </r>
  <r>
    <x v="1731"/>
    <n v="12449"/>
    <d v="2010-01-31T00:00:00"/>
    <n v="36"/>
    <n v="5400"/>
    <n v="0.03"/>
    <n v="150"/>
    <n v="5238"/>
    <s v="Anthony Haberlin"/>
    <s v="Intuit Inc."/>
    <s v="Computer Software: Prepackaged Software"/>
    <s v="Technology"/>
    <s v="Fountain"/>
    <n v="80817"/>
    <s v="Colorado"/>
    <s v="West"/>
    <d v="2010-02-02T00:00:00"/>
    <n v="2"/>
    <s v="Consulting - Business Model"/>
    <s v="Consulting "/>
    <s v=" Business Model"/>
    <s v="Mia Moore"/>
    <s v="Bob Turner"/>
    <n v="51"/>
    <n v="1"/>
  </r>
  <r>
    <x v="1732"/>
    <n v="12450"/>
    <d v="2009-03-12T00:00:00"/>
    <n v="15"/>
    <n v="2250"/>
    <n v="0"/>
    <n v="150"/>
    <n v="2250"/>
    <s v="Lindsay DeVincentis"/>
    <s v="eBay Inc."/>
    <s v="Business Services"/>
    <s v="Miscellaneous"/>
    <s v="Bozeman"/>
    <s v="59715"/>
    <s v="Montana"/>
    <s v="West"/>
    <d v="2009-03-14T00:00:00"/>
    <n v="2"/>
    <s v="Consulting - Business Model"/>
    <s v="Consulting "/>
    <s v=" Business Model"/>
    <s v="Daniel Tusk"/>
    <s v="Bob Turner"/>
    <n v="45"/>
    <n v="1"/>
  </r>
  <r>
    <x v="1733"/>
    <n v="12451"/>
    <d v="2010-04-19T00:00:00"/>
    <n v="26"/>
    <n v="3250"/>
    <n v="0.01"/>
    <n v="125"/>
    <n v="3217.5"/>
    <s v="Thais Roper"/>
    <s v="VimpelCom Ltd."/>
    <s v="Telecommunications Equipment"/>
    <s v="Public Utilities"/>
    <s v="Ponte Vedra Beach"/>
    <s v="32004"/>
    <s v="Florida"/>
    <s v="South"/>
    <d v="2010-04-21T00:00:00"/>
    <n v="2"/>
    <s v="Training - Tableau"/>
    <s v="Training "/>
    <s v=" Tableau"/>
    <s v="Ethan Bird"/>
    <s v="Frank Mitchell"/>
    <n v="60"/>
    <n v="1"/>
  </r>
  <r>
    <x v="1734"/>
    <n v="12451"/>
    <d v="2010-04-19T00:00:00"/>
    <n v="21"/>
    <n v="4200"/>
    <n v="0.04"/>
    <n v="200"/>
    <n v="4032"/>
    <s v="Thais Roper"/>
    <s v="VimpelCom Ltd."/>
    <s v="Telecommunications Equipment"/>
    <s v="Public Utilities"/>
    <s v="Ponte Vedra Beach"/>
    <s v="32004"/>
    <s v="Florida"/>
    <s v="South"/>
    <d v="2010-04-21T00:00:00"/>
    <n v="2"/>
    <s v="Development - Big Data"/>
    <s v="Development "/>
    <s v=" Big Data"/>
    <s v="Emily Taylor"/>
    <s v="Frank Mitchell"/>
    <n v="62"/>
    <n v="1"/>
  </r>
  <r>
    <x v="1735"/>
    <n v="12452"/>
    <d v="2010-12-07T00:00:00"/>
    <n v="1"/>
    <n v="160"/>
    <n v="0.08"/>
    <n v="160"/>
    <n v="147.20000000000002"/>
    <s v="Bill McGarr"/>
    <s v="SanDisk Corporation"/>
    <s v="Electronic Components"/>
    <s v="Technology"/>
    <s v="Bellevue"/>
    <n v="68005"/>
    <s v="Nebraska"/>
    <s v="Central"/>
    <d v="2010-12-08T00:00:00"/>
    <n v="1"/>
    <s v="Development - Java"/>
    <s v="Development "/>
    <s v=" Java"/>
    <s v="Daniel Tusk"/>
    <s v="Josh Martinez"/>
    <n v="45"/>
    <n v="1"/>
  </r>
  <r>
    <x v="1736"/>
    <n v="12452"/>
    <d v="2010-12-07T00:00:00"/>
    <n v="17"/>
    <n v="2550"/>
    <n v="0.04"/>
    <n v="150"/>
    <n v="2448"/>
    <s v="Bill McGarr"/>
    <s v="SanDisk Corporation"/>
    <s v="Electronic Components"/>
    <s v="Technology"/>
    <s v="Fremont"/>
    <n v="68025"/>
    <s v="Nebraska"/>
    <s v="Central"/>
    <d v="2010-12-09T00:00:00"/>
    <n v="2"/>
    <s v="Consulting - Business Model"/>
    <s v="Consulting "/>
    <s v=" Business Model"/>
    <s v="Jayden Hamilton"/>
    <s v="Josh Martinez"/>
    <n v="71"/>
    <n v="1"/>
  </r>
  <r>
    <x v="1737"/>
    <n v="12452"/>
    <d v="2010-12-07T00:00:00"/>
    <n v="38"/>
    <n v="4180"/>
    <n v="0.03"/>
    <n v="110"/>
    <n v="4054.6"/>
    <s v="Bill McGarr"/>
    <s v="SanDisk Corporation"/>
    <s v="Electronic Components"/>
    <s v="Technology"/>
    <s v="Fremont"/>
    <n v="68025"/>
    <s v="Nebraska"/>
    <s v="Central"/>
    <d v="2010-12-09T00:00:00"/>
    <n v="2"/>
    <s v="Development - Python"/>
    <s v="Development "/>
    <s v=" Python"/>
    <s v="Jacob Manziel"/>
    <s v="Josh Martinez"/>
    <n v="57"/>
    <n v="1"/>
  </r>
  <r>
    <x v="1738"/>
    <n v="12480"/>
    <d v="2009-07-07T00:00:00"/>
    <n v="8"/>
    <n v="1000"/>
    <n v="0"/>
    <n v="125"/>
    <n v="1000"/>
    <s v="Steve Shariari"/>
    <s v="NetApp, Inc."/>
    <s v="Electronic Components"/>
    <s v="Technology"/>
    <s v="Stow"/>
    <n v="44224"/>
    <s v="Ohio"/>
    <s v="East"/>
    <d v="2009-07-08T00:00:00"/>
    <n v="1"/>
    <s v="Training - Tableau"/>
    <s v="Training "/>
    <s v=" Tableau"/>
    <s v="William Bufont"/>
    <s v="Allen Young"/>
    <n v="62"/>
    <n v="1"/>
  </r>
  <r>
    <x v="1739"/>
    <n v="12481"/>
    <d v="2011-07-10T00:00:00"/>
    <n v="37"/>
    <n v="5550"/>
    <n v="0.04"/>
    <n v="150"/>
    <n v="5328"/>
    <s v="Chuck Bierner"/>
    <s v="Intuitive Surgical, Inc."/>
    <s v="Industrial Specialties"/>
    <s v="Health Care"/>
    <s v="North Las Vegas"/>
    <n v="89031"/>
    <s v="Nevada"/>
    <s v="West"/>
    <d v="2011-07-12T00:00:00"/>
    <n v="2"/>
    <s v="Consulting - Business Model"/>
    <s v="Consulting "/>
    <s v=" Business Model"/>
    <s v="Alexander Edison"/>
    <s v="Bob Turner"/>
    <n v="70"/>
    <n v="1"/>
  </r>
  <r>
    <x v="1740"/>
    <n v="12481"/>
    <d v="2011-07-10T00:00:00"/>
    <n v="12"/>
    <n v="1800"/>
    <n v="0.01"/>
    <n v="150"/>
    <n v="1782"/>
    <s v="Chuck Bierner"/>
    <s v="Intuitive Surgical, Inc."/>
    <s v="Industrial Specialties"/>
    <s v="Health Care"/>
    <s v="North Las Vegas"/>
    <n v="89031"/>
    <s v="Nevada"/>
    <s v="West"/>
    <d v="2011-07-10T00:00:00"/>
    <n v="0"/>
    <s v="Consulting - Market Research"/>
    <s v="Consulting "/>
    <s v=" Market Research"/>
    <s v="Ethan Bird"/>
    <s v="Bob Turner"/>
    <n v="60"/>
    <n v="1"/>
  </r>
  <r>
    <x v="1741"/>
    <n v="12483"/>
    <d v="2010-08-04T00:00:00"/>
    <n v="14"/>
    <n v="2240"/>
    <n v="0.02"/>
    <n v="160"/>
    <n v="2195.1999999999998"/>
    <s v="Tom Lee"/>
    <s v="Baidu, Inc."/>
    <s v="Computer Software: Programming, Data Processing"/>
    <s v="Technology"/>
    <s v="Tallahassee"/>
    <n v="32303"/>
    <s v="Florida"/>
    <s v="South"/>
    <d v="2010-08-04T00:00:00"/>
    <n v="0"/>
    <s v="Development - Java"/>
    <s v="Development "/>
    <s v=" Java"/>
    <s v="Jacob Manziel"/>
    <s v="Frank Mitchell"/>
    <n v="57"/>
    <n v="1"/>
  </r>
  <r>
    <x v="1742"/>
    <n v="12483"/>
    <d v="2010-08-04T00:00:00"/>
    <n v="14"/>
    <n v="1750"/>
    <n v="0.1"/>
    <n v="125"/>
    <n v="1575"/>
    <s v="Tom Lee"/>
    <s v="Baidu, Inc."/>
    <s v="Computer Software: Programming, Data Processing"/>
    <s v="Technology"/>
    <s v="Tallahassee"/>
    <n v="32303"/>
    <s v="Florida"/>
    <s v="South"/>
    <d v="2010-08-06T00:00:00"/>
    <n v="2"/>
    <s v="Training - Tableau"/>
    <s v="Training "/>
    <s v=" Tableau"/>
    <s v="Michael Alister"/>
    <s v="Frank Mitchell"/>
    <n v="68"/>
    <n v="1"/>
  </r>
  <r>
    <x v="1743"/>
    <n v="12483"/>
    <d v="2010-08-04T00:00:00"/>
    <n v="30"/>
    <n v="6000"/>
    <n v="0.09"/>
    <n v="200"/>
    <n v="5460"/>
    <s v="Tom Lee"/>
    <s v="Baidu, Inc."/>
    <s v="Computer Software: Programming, Data Processing"/>
    <s v="Technology"/>
    <s v="Tallahassee"/>
    <n v="32303"/>
    <s v="Florida"/>
    <s v="South"/>
    <d v="2010-08-05T00:00:00"/>
    <n v="1"/>
    <s v="Development - Big Data"/>
    <s v="Development "/>
    <s v=" Big Data"/>
    <s v="Elizabeth Carter"/>
    <s v="Frank Mitchell"/>
    <n v="52"/>
    <n v="1"/>
  </r>
  <r>
    <x v="1744"/>
    <n v="12485"/>
    <d v="2010-08-07T00:00:00"/>
    <n v="24"/>
    <n v="3000"/>
    <n v="0.04"/>
    <n v="125"/>
    <n v="2880"/>
    <s v="Eugene Melton"/>
    <s v="Linear Technology Corporation"/>
    <s v="Semiconductors"/>
    <s v="Technology"/>
    <s v="Carpentersville"/>
    <n v="60110"/>
    <s v="Illinois"/>
    <s v="Central"/>
    <d v="2010-08-08T00:00:00"/>
    <n v="1"/>
    <s v="Training - Development"/>
    <s v="Training "/>
    <s v=" Development"/>
    <s v="Abigail Young"/>
    <s v="Josh Martinez"/>
    <n v="50"/>
    <n v="1"/>
  </r>
  <r>
    <x v="1745"/>
    <n v="12486"/>
    <d v="2011-02-20T00:00:00"/>
    <n v="31"/>
    <n v="3875"/>
    <n v="0.08"/>
    <n v="125"/>
    <n v="3565"/>
    <s v="Dave Hackney"/>
    <s v="Vodafone Group Plc"/>
    <s v="Telecommunications Equipment"/>
    <s v="Public Utilities"/>
    <s v="Rancho Cucamonga"/>
    <n v="91730"/>
    <s v="California"/>
    <s v="West"/>
    <d v="2011-02-21T00:00:00"/>
    <n v="1"/>
    <s v="Training - Tableau"/>
    <s v="Training "/>
    <s v=" Tableau"/>
    <s v="Michael Alister"/>
    <s v="Bob Turner"/>
    <n v="68"/>
    <n v="1"/>
  </r>
  <r>
    <x v="1746"/>
    <n v="12486"/>
    <d v="2011-02-20T00:00:00"/>
    <n v="42"/>
    <n v="7140"/>
    <n v="0.04"/>
    <n v="170"/>
    <n v="6854.4"/>
    <s v="Dave Hackney"/>
    <s v="Vodafone Group Plc"/>
    <s v="Telecommunications Equipment"/>
    <s v="Public Utilities"/>
    <s v="Redding"/>
    <n v="96003"/>
    <s v="California"/>
    <s v="West"/>
    <d v="2011-02-21T00:00:00"/>
    <n v="1"/>
    <s v="Development - .Net"/>
    <s v="Development "/>
    <s v=" .Net"/>
    <s v="Mason Gibson"/>
    <s v="Bob Turner"/>
    <n v="71"/>
    <n v="1"/>
  </r>
  <r>
    <x v="1747"/>
    <n v="12515"/>
    <d v="2010-05-13T00:00:00"/>
    <n v="16"/>
    <n v="2400"/>
    <n v="0.08"/>
    <n v="150"/>
    <n v="2208"/>
    <s v="Michael Prescott"/>
    <s v="Xilinx, Inc."/>
    <s v="Semiconductors"/>
    <s v="Technology"/>
    <s v="Hopatcong"/>
    <s v="07843"/>
    <s v="New Jersey"/>
    <s v="East"/>
    <d v="2010-05-16T00:00:00"/>
    <n v="3"/>
    <s v="Consulting - Market Research"/>
    <s v="Consulting "/>
    <s v=" Market Research"/>
    <s v="Emily Taylor"/>
    <s v="Allen Young"/>
    <n v="62"/>
    <n v="1"/>
  </r>
  <r>
    <x v="1748"/>
    <n v="12516"/>
    <d v="2009-05-24T00:00:00"/>
    <n v="31"/>
    <n v="4650"/>
    <n v="0.1"/>
    <n v="150"/>
    <n v="4185"/>
    <s v="Vivek Collins"/>
    <s v="Express Scripts Holding Company"/>
    <s v="Medical/Nursing Services"/>
    <s v="Health Care"/>
    <s v="Troy"/>
    <n v="45373"/>
    <s v="Ohio"/>
    <s v="East"/>
    <d v="2009-05-29T00:00:00"/>
    <n v="5"/>
    <s v="Consulting - Strategy"/>
    <s v="Consulting "/>
    <s v=" Strategy"/>
    <s v="William Bufont"/>
    <s v="Allen Young"/>
    <n v="62"/>
    <n v="1"/>
  </r>
  <r>
    <x v="1749"/>
    <n v="12516"/>
    <d v="2009-05-24T00:00:00"/>
    <n v="22"/>
    <n v="2420"/>
    <n v="0.02"/>
    <n v="110"/>
    <n v="2371.6"/>
    <s v="Vivek Collins"/>
    <s v="Express Scripts Holding Company"/>
    <s v="Medical/Nursing Services"/>
    <s v="Health Care"/>
    <s v="Troy"/>
    <n v="45373"/>
    <s v="Ohio"/>
    <s v="East"/>
    <d v="2009-05-28T00:00:00"/>
    <n v="4"/>
    <s v="Development - Python"/>
    <s v="Development "/>
    <s v=" Python"/>
    <s v="Madison Hill"/>
    <s v="Allen Young"/>
    <n v="58"/>
    <n v="1"/>
  </r>
  <r>
    <x v="1750"/>
    <n v="12544"/>
    <d v="2009-03-03T00:00:00"/>
    <n v="34"/>
    <n v="4250"/>
    <n v="0.08"/>
    <n v="125"/>
    <n v="3910"/>
    <s v="Jim French"/>
    <s v="Liberty Global plc"/>
    <s v="Television Services"/>
    <s v="Consumer Services"/>
    <s v="Elgin"/>
    <n v="60123"/>
    <s v="Illinois"/>
    <s v="Central"/>
    <d v="2009-03-10T00:00:00"/>
    <n v="7"/>
    <s v="Training - SQL"/>
    <s v="Training "/>
    <s v=" SQL"/>
    <s v="Madison Hill"/>
    <s v="Josh Martinez"/>
    <n v="58"/>
    <n v="1"/>
  </r>
  <r>
    <x v="1751"/>
    <n v="12551"/>
    <d v="2012-06-11T00:00:00"/>
    <n v="46"/>
    <n v="6900"/>
    <n v="0.01"/>
    <n v="150"/>
    <n v="6831"/>
    <s v="George Barnes"/>
    <s v="Sirius XM Holdings Inc."/>
    <s v="Broadcasting"/>
    <s v="Consumer Services"/>
    <s v="Lubbock"/>
    <n v="79424"/>
    <s v="Texas"/>
    <s v="Central"/>
    <d v="2012-06-18T00:00:00"/>
    <n v="7"/>
    <s v="Consulting - Market Research"/>
    <s v="Consulting "/>
    <s v=" Market Research"/>
    <s v="Mason Gibson"/>
    <s v="Josh Martinez"/>
    <n v="71"/>
    <n v="1"/>
  </r>
  <r>
    <x v="1752"/>
    <n v="12579"/>
    <d v="2011-06-16T00:00:00"/>
    <n v="5"/>
    <n v="550"/>
    <n v="0.1"/>
    <n v="110"/>
    <n v="495"/>
    <s v="Patrick Webber"/>
    <s v="KLA-Tencor Corporation"/>
    <s v="Electronic Components"/>
    <s v="Capital Goods"/>
    <s v="Inkster"/>
    <n v="48141"/>
    <s v="Michigan"/>
    <s v="Central"/>
    <d v="2011-06-16T00:00:00"/>
    <n v="0"/>
    <s v="Development - Python"/>
    <s v="Development "/>
    <s v=" Python"/>
    <s v="Abigail Young"/>
    <s v="Josh Martinez"/>
    <n v="50"/>
    <n v="1"/>
  </r>
  <r>
    <x v="1753"/>
    <n v="12580"/>
    <d v="2010-01-13T00:00:00"/>
    <n v="43"/>
    <n v="5160"/>
    <n v="0.04"/>
    <n v="120"/>
    <n v="4953.5999999999995"/>
    <s v="Dave Blackwell"/>
    <s v="Verisk Analytics, Inc."/>
    <s v="EDP Services"/>
    <s v="Technology"/>
    <s v="Carteret"/>
    <s v="07008"/>
    <s v="New Jersey"/>
    <s v="East"/>
    <d v="2010-01-15T00:00:00"/>
    <n v="2"/>
    <s v="Development - Business Logic"/>
    <s v="Development "/>
    <s v=" Business Logic"/>
    <s v="Jayden Hamilton"/>
    <s v="Allen Young"/>
    <n v="71"/>
    <n v="1"/>
  </r>
  <r>
    <x v="1754"/>
    <n v="12580"/>
    <d v="2010-01-13T00:00:00"/>
    <n v="50"/>
    <n v="8000"/>
    <n v="0.1"/>
    <n v="160"/>
    <n v="7200"/>
    <s v="Dave Blackwell"/>
    <s v="Verisk Analytics, Inc."/>
    <s v="EDP Services"/>
    <s v="Technology"/>
    <s v="Rancho Cucamonga"/>
    <n v="91730"/>
    <s v="California"/>
    <s v="West"/>
    <d v="2010-01-15T00:00:00"/>
    <n v="2"/>
    <s v="Development - Java"/>
    <s v="Development "/>
    <s v=" Java"/>
    <s v="Elizabeth Carter"/>
    <s v="Bob Turner"/>
    <n v="52"/>
    <n v="1"/>
  </r>
  <r>
    <x v="1755"/>
    <n v="12581"/>
    <d v="2009-10-20T00:00:00"/>
    <n v="31"/>
    <n v="4650"/>
    <n v="0"/>
    <n v="150"/>
    <n v="4650"/>
    <s v="Steven Murray"/>
    <s v="NXP Semiconductors N.V."/>
    <s v="Semiconductors"/>
    <s v="Technology"/>
    <s v="Lacey"/>
    <n v="98503"/>
    <s v="Washington"/>
    <s v="West"/>
    <d v="2009-10-22T00:00:00"/>
    <n v="2"/>
    <s v="Consulting - Market Research"/>
    <s v="Consulting "/>
    <s v=" Market Research"/>
    <s v="Sophia Dixon"/>
    <s v="Bob Turner"/>
    <n v="71"/>
    <n v="1"/>
  </r>
  <r>
    <x v="1756"/>
    <n v="12611"/>
    <d v="2011-10-15T00:00:00"/>
    <n v="13"/>
    <n v="2080"/>
    <n v="0.03"/>
    <n v="160"/>
    <n v="2017.6"/>
    <s v="Justin Gerbode"/>
    <s v="Symantec Corporation"/>
    <s v="Computer Software: Prepackaged Software"/>
    <s v="Technology"/>
    <s v="Meridian"/>
    <n v="39301"/>
    <s v="Mississippi"/>
    <s v="South"/>
    <d v="2011-10-17T00:00:00"/>
    <n v="2"/>
    <s v="Development - Java"/>
    <s v="Development "/>
    <s v=" Java"/>
    <s v="Madison Hill"/>
    <s v="Frank Mitchell"/>
    <n v="58"/>
    <n v="1"/>
  </r>
  <r>
    <x v="1757"/>
    <n v="12612"/>
    <d v="2010-12-21T00:00:00"/>
    <n v="29"/>
    <n v="4930"/>
    <n v="0.02"/>
    <n v="170"/>
    <n v="4831.3999999999996"/>
    <s v="Julia Shagiari"/>
    <s v="SBA Communications Corporation"/>
    <s v="Telecommunications Equipment"/>
    <s v="Consumer Services"/>
    <s v="San Clemente"/>
    <n v="92672"/>
    <s v="California"/>
    <s v="West"/>
    <d v="2010-12-21T00:00:00"/>
    <n v="0"/>
    <s v="Development - .Net"/>
    <s v="Development "/>
    <s v=" .Net"/>
    <s v="Sophia Dixon"/>
    <s v="Bob Turner"/>
    <n v="71"/>
    <n v="1"/>
  </r>
  <r>
    <x v="1758"/>
    <n v="12612"/>
    <d v="2010-12-21T00:00:00"/>
    <n v="49"/>
    <n v="9800"/>
    <n v="0.09"/>
    <n v="200"/>
    <n v="8918"/>
    <s v="Julia Shagiari"/>
    <s v="SBA Communications Corporation"/>
    <s v="Telecommunications Equipment"/>
    <s v="Consumer Services"/>
    <s v="San Clemente"/>
    <n v="92672"/>
    <s v="California"/>
    <s v="West"/>
    <d v="2010-12-26T00:00:00"/>
    <n v="5"/>
    <s v="Development - Scala"/>
    <s v="Development "/>
    <s v=" Scala"/>
    <s v="Alexander Edison"/>
    <s v="Bob Turner"/>
    <n v="70"/>
    <n v="1"/>
  </r>
  <r>
    <x v="1759"/>
    <n v="12613"/>
    <d v="2010-04-10T00:00:00"/>
    <n v="3"/>
    <n v="480"/>
    <n v="0.08"/>
    <n v="160"/>
    <n v="441.6"/>
    <s v="Richard Koutras"/>
    <s v="Texas Instruments Incorporated"/>
    <s v="Semiconductors"/>
    <s v="Technology"/>
    <s v="Marrero"/>
    <n v="70072"/>
    <s v="Louisiana"/>
    <s v="South"/>
    <d v="2010-04-13T00:00:00"/>
    <n v="3"/>
    <s v="Development - Java"/>
    <s v="Development "/>
    <s v=" Java"/>
    <s v="William Bufont"/>
    <s v="Frank Mitchell"/>
    <n v="62"/>
    <n v="1"/>
  </r>
  <r>
    <x v="1760"/>
    <n v="12613"/>
    <d v="2010-04-10T00:00:00"/>
    <n v="28"/>
    <n v="4480"/>
    <n v="0"/>
    <n v="160"/>
    <n v="4480"/>
    <s v="Richard Koutras"/>
    <s v="Texas Instruments Incorporated"/>
    <s v="Semiconductors"/>
    <s v="Technology"/>
    <s v="Marrero"/>
    <n v="70072"/>
    <s v="Louisiana"/>
    <s v="South"/>
    <d v="2010-04-11T00:00:00"/>
    <n v="1"/>
    <s v="Development - Java"/>
    <s v="Development "/>
    <s v=" Java"/>
    <s v="Emily Taylor"/>
    <s v="Frank Mitchell"/>
    <n v="62"/>
    <n v="1"/>
  </r>
  <r>
    <x v="1761"/>
    <n v="12613"/>
    <d v="2010-04-10T00:00:00"/>
    <n v="18"/>
    <n v="2250"/>
    <n v="0.04"/>
    <n v="125"/>
    <n v="2160"/>
    <s v="Richard Koutras"/>
    <s v="Texas Instruments Incorporated"/>
    <s v="Semiconductors"/>
    <s v="Technology"/>
    <s v="Marrero"/>
    <n v="70072"/>
    <s v="Louisiana"/>
    <s v="South"/>
    <d v="2010-04-11T00:00:00"/>
    <n v="1"/>
    <s v="Training - SQL"/>
    <s v="Training "/>
    <s v=" SQL"/>
    <s v="Emma Watson"/>
    <s v="Frank Mitchell"/>
    <n v="67"/>
    <n v="1"/>
  </r>
  <r>
    <x v="1762"/>
    <n v="12641"/>
    <d v="2011-02-22T00:00:00"/>
    <n v="2"/>
    <n v="220"/>
    <n v="0.08"/>
    <n v="110"/>
    <n v="202.4"/>
    <s v="Annie Martin"/>
    <s v="Google Inc."/>
    <s v="Computer Software: Programming, Data Processing"/>
    <s v="Technology"/>
    <s v="Magna"/>
    <n v="84044"/>
    <s v="Utah"/>
    <s v="West"/>
    <d v="2011-02-28T00:00:00"/>
    <n v="6"/>
    <s v="Development - Python"/>
    <s v="Development "/>
    <s v=" Python"/>
    <s v="William Bufont"/>
    <s v="Bob Turner"/>
    <n v="62"/>
    <n v="1"/>
  </r>
  <r>
    <x v="1763"/>
    <n v="12641"/>
    <d v="2011-02-22T00:00:00"/>
    <n v="25"/>
    <n v="2750"/>
    <n v="0.05"/>
    <n v="110"/>
    <n v="2612.5"/>
    <s v="Annie Martin"/>
    <s v="Google Inc."/>
    <s v="Computer Software: Programming, Data Processing"/>
    <s v="Technology"/>
    <s v="Magna"/>
    <n v="84044"/>
    <s v="Utah"/>
    <s v="West"/>
    <d v="2011-02-26T00:00:00"/>
    <n v="4"/>
    <s v="Development - Python"/>
    <s v="Development "/>
    <s v=" Python"/>
    <s v="Mason Gibson"/>
    <s v="Bob Turner"/>
    <n v="71"/>
    <n v="1"/>
  </r>
  <r>
    <x v="1764"/>
    <n v="12641"/>
    <d v="2011-02-22T00:00:00"/>
    <n v="24"/>
    <n v="4800"/>
    <n v="7.0000000000000007E-2"/>
    <n v="200"/>
    <n v="4464"/>
    <s v="Annie Martin"/>
    <s v="Google Inc."/>
    <s v="Computer Software: Programming, Data Processing"/>
    <s v="Technology"/>
    <s v="Magna"/>
    <n v="84044"/>
    <s v="Utah"/>
    <s v="West"/>
    <d v="2011-02-26T00:00:00"/>
    <n v="4"/>
    <s v="Development - Big Data"/>
    <s v="Development "/>
    <s v=" Big Data"/>
    <s v="Mia Moore"/>
    <s v="Bob Turner"/>
    <n v="51"/>
    <n v="1"/>
  </r>
  <r>
    <x v="1765"/>
    <n v="12642"/>
    <d v="2009-04-27T00:00:00"/>
    <n v="10"/>
    <n v="1600"/>
    <n v="0.09"/>
    <n v="160"/>
    <n v="1456"/>
    <s v="Neil Gilcrest"/>
    <s v="Discovery Communications, Inc."/>
    <s v="Television Services"/>
    <s v="Consumer Services"/>
    <s v="Salisbury"/>
    <n v="28144"/>
    <s v="North Carolina"/>
    <s v="South"/>
    <d v="2009-04-29T00:00:00"/>
    <n v="2"/>
    <s v="Development - Java"/>
    <s v="Development "/>
    <s v=" Java"/>
    <s v="Mason Gibson"/>
    <s v="Frank Mitchell"/>
    <n v="71"/>
    <n v="1"/>
  </r>
  <r>
    <x v="1766"/>
    <n v="12642"/>
    <d v="2009-04-27T00:00:00"/>
    <n v="14"/>
    <n v="2100"/>
    <n v="0.01"/>
    <n v="150"/>
    <n v="2079"/>
    <s v="Neil Gilcrest"/>
    <s v="Discovery Communications, Inc."/>
    <s v="Television Services"/>
    <s v="Consumer Services"/>
    <s v="Salisbury"/>
    <n v="28144"/>
    <s v="North Carolina"/>
    <s v="South"/>
    <d v="2009-04-29T00:00:00"/>
    <n v="2"/>
    <s v="Consulting - Business Model"/>
    <s v="Consulting "/>
    <s v=" Business Model"/>
    <s v="Jayden Hamilton"/>
    <s v="Frank Mitchell"/>
    <n v="71"/>
    <n v="1"/>
  </r>
  <r>
    <x v="1767"/>
    <n v="12643"/>
    <d v="2010-03-19T00:00:00"/>
    <n v="22"/>
    <n v="2420"/>
    <n v="0.02"/>
    <n v="110"/>
    <n v="2371.6"/>
    <s v="Ann Oakman"/>
    <s v="Express Scripts Holding Company"/>
    <s v="Medical/Nursing Services"/>
    <s v="Health Care"/>
    <s v="Derry"/>
    <s v="03038"/>
    <s v="New Hampshire"/>
    <s v="East"/>
    <d v="2010-03-21T00:00:00"/>
    <n v="2"/>
    <s v="Development - Python"/>
    <s v="Development "/>
    <s v=" Python"/>
    <s v="Abigail Young"/>
    <s v="Allen Young"/>
    <n v="50"/>
    <n v="1"/>
  </r>
  <r>
    <x v="1768"/>
    <n v="12676"/>
    <d v="2009-01-15T00:00:00"/>
    <n v="25"/>
    <n v="3125"/>
    <n v="0.08"/>
    <n v="125"/>
    <n v="2875"/>
    <s v="Jennifer Mitchum"/>
    <s v="Twenty-First Century Fox, Inc."/>
    <s v="Television Services"/>
    <s v="Consumer Services"/>
    <s v="Hattiesburg"/>
    <n v="39401"/>
    <s v="Mississippi"/>
    <s v="South"/>
    <d v="2009-01-16T00:00:00"/>
    <n v="1"/>
    <s v="Training - SQL"/>
    <s v="Training "/>
    <s v=" SQL"/>
    <s v="Jayden Hamilton"/>
    <s v="Frank Mitchell"/>
    <n v="71"/>
    <n v="1"/>
  </r>
  <r>
    <x v="1769"/>
    <n v="12704"/>
    <d v="2010-02-09T00:00:00"/>
    <n v="44"/>
    <n v="6600"/>
    <n v="0.06"/>
    <n v="150"/>
    <n v="6204"/>
    <s v="Carlos McAfee"/>
    <s v="Charter Communications, Inc."/>
    <s v="Television Services"/>
    <s v="Consumer Services"/>
    <s v="Wilmette"/>
    <n v="60091"/>
    <s v="Illinois"/>
    <s v="Central"/>
    <d v="2010-02-09T00:00:00"/>
    <n v="0"/>
    <s v="Consulting - Compensation"/>
    <s v="Consulting "/>
    <s v=" Compensation"/>
    <s v="Noah Smith"/>
    <s v="Josh Martinez"/>
    <n v="59"/>
    <n v="1"/>
  </r>
  <r>
    <x v="1770"/>
    <n v="12704"/>
    <d v="2010-02-09T00:00:00"/>
    <n v="28"/>
    <n v="5600"/>
    <n v="0.02"/>
    <n v="200"/>
    <n v="5488"/>
    <s v="Carlos McAfee"/>
    <s v="Charter Communications, Inc."/>
    <s v="Television Services"/>
    <s v="Consumer Services"/>
    <s v="Wilmette"/>
    <n v="60091"/>
    <s v="Illinois"/>
    <s v="Central"/>
    <d v="2010-02-11T00:00:00"/>
    <n v="2"/>
    <s v="Development - Big Data"/>
    <s v="Development "/>
    <s v=" Big Data"/>
    <s v="Jacob Manziel"/>
    <s v="Josh Martinez"/>
    <n v="57"/>
    <n v="1"/>
  </r>
  <r>
    <x v="1771"/>
    <n v="12706"/>
    <d v="2009-11-20T00:00:00"/>
    <n v="46"/>
    <n v="5750"/>
    <n v="0.09"/>
    <n v="125"/>
    <n v="5232.5"/>
    <s v="Dave Hackney"/>
    <s v="Vodafone Group Plc"/>
    <s v="Telecommunications Equipment"/>
    <s v="Public Utilities"/>
    <s v="Rancho Cucamonga"/>
    <n v="91730"/>
    <s v="California"/>
    <s v="West"/>
    <d v="2009-11-21T00:00:00"/>
    <n v="1"/>
    <s v="Training - Tableau"/>
    <s v="Training "/>
    <s v=" Tableau"/>
    <s v="Liam Franklin"/>
    <s v="Bob Turner"/>
    <n v="52"/>
    <n v="1"/>
  </r>
  <r>
    <x v="1772"/>
    <n v="12707"/>
    <d v="2010-05-29T00:00:00"/>
    <n v="20"/>
    <n v="2500"/>
    <n v="0.03"/>
    <n v="125"/>
    <n v="2425"/>
    <s v="Alejandro Christensen"/>
    <s v="Biogen Idec Inc."/>
    <s v="Biotechnology: Biological Products (No Diagnostic Substances)"/>
    <s v="Health Care"/>
    <s v="Keizer"/>
    <n v="97303"/>
    <s v="Oregon"/>
    <s v="West"/>
    <d v="2010-05-31T00:00:00"/>
    <n v="2"/>
    <s v="Training - SQL"/>
    <s v="Training "/>
    <s v=" SQL"/>
    <s v="Daniel Tusk"/>
    <s v="Bob Turner"/>
    <n v="45"/>
    <n v="1"/>
  </r>
  <r>
    <x v="1773"/>
    <n v="12708"/>
    <d v="2010-01-07T00:00:00"/>
    <n v="44"/>
    <n v="5280"/>
    <n v="0"/>
    <n v="120"/>
    <n v="5280"/>
    <s v="Yana Gonzalez"/>
    <s v="Twenty-First Century Fox, Inc."/>
    <s v="Television Services"/>
    <s v="Consumer Services"/>
    <s v="Fairfield"/>
    <n v="94533"/>
    <s v="California"/>
    <s v="West"/>
    <d v="2010-01-12T00:00:00"/>
    <n v="5"/>
    <s v="Development - Business Logic"/>
    <s v="Development "/>
    <s v=" Business Logic"/>
    <s v="Isabella Douglas"/>
    <s v="Bob Turner"/>
    <n v="75"/>
    <n v="1"/>
  </r>
  <r>
    <x v="1774"/>
    <n v="12710"/>
    <d v="2010-08-17T00:00:00"/>
    <n v="37"/>
    <n v="4070"/>
    <n v="0.06"/>
    <n v="110"/>
    <n v="3825.7999999999997"/>
    <s v="John Doherty"/>
    <s v="Mattel, Inc."/>
    <s v="Recreational Products/Toys"/>
    <s v="Consumer Non-Durables"/>
    <s v="Prior Lake"/>
    <s v="55372"/>
    <s v="Minnesota"/>
    <s v="Central"/>
    <d v="2010-08-17T00:00:00"/>
    <n v="0"/>
    <s v="Development - Python"/>
    <s v="Development "/>
    <s v=" Python"/>
    <s v="Mason Gibson"/>
    <s v="Josh Martinez"/>
    <n v="71"/>
    <n v="1"/>
  </r>
  <r>
    <x v="1775"/>
    <n v="12711"/>
    <d v="2012-02-19T00:00:00"/>
    <n v="32"/>
    <n v="3840"/>
    <n v="0"/>
    <n v="120"/>
    <n v="3840"/>
    <s v="Sung Fjeld"/>
    <s v="SBA Communications Corporation"/>
    <s v="Telecommunications Equipment"/>
    <s v="Consumer Services"/>
    <s v="Monroe"/>
    <n v="71203"/>
    <s v="Louisiana"/>
    <s v="South"/>
    <d v="2012-02-20T00:00:00"/>
    <n v="1"/>
    <s v="Development - Business Logic"/>
    <s v="Development "/>
    <s v=" Business Logic"/>
    <s v="Elizabeth Carter"/>
    <s v="Frank Mitchell"/>
    <n v="52"/>
    <n v="1"/>
  </r>
  <r>
    <x v="1776"/>
    <n v="12711"/>
    <d v="2012-02-19T00:00:00"/>
    <n v="45"/>
    <n v="6300"/>
    <n v="0.05"/>
    <n v="140"/>
    <n v="5985"/>
    <s v="Sung Fjeld"/>
    <s v="SBA Communications Corporation"/>
    <s v="Telecommunications Equipment"/>
    <s v="Consumer Services"/>
    <s v="New Iberia"/>
    <n v="70560"/>
    <s v="Louisiana"/>
    <s v="South"/>
    <d v="2012-02-20T00:00:00"/>
    <n v="1"/>
    <s v="Development - Front End Web"/>
    <s v="Development "/>
    <s v=" Front End Web"/>
    <s v="Mason Gibson"/>
    <s v="Frank Mitchell"/>
    <n v="71"/>
    <n v="1"/>
  </r>
  <r>
    <x v="1777"/>
    <n v="12736"/>
    <d v="2010-03-08T00:00:00"/>
    <n v="2"/>
    <n v="250"/>
    <n v="0.01"/>
    <n v="125"/>
    <n v="247.5"/>
    <s v="Henry Foster"/>
    <s v="Avago Technologies Limited"/>
    <s v="Semiconductors"/>
    <s v="Technology"/>
    <s v="College Station"/>
    <n v="77840"/>
    <s v="Texas"/>
    <s v="Central"/>
    <d v="2010-03-15T00:00:00"/>
    <n v="7"/>
    <s v="Training - SQL"/>
    <s v="Training "/>
    <s v=" SQL"/>
    <s v="Mia Moore"/>
    <s v="Josh Martinez"/>
    <n v="51"/>
    <n v="1"/>
  </r>
  <r>
    <x v="1778"/>
    <n v="12743"/>
    <d v="2010-06-23T00:00:00"/>
    <n v="39"/>
    <n v="5850"/>
    <n v="0.09"/>
    <n v="150"/>
    <n v="5323.5"/>
    <s v="Mark Nockton"/>
    <s v="Monster Beverage Corporation"/>
    <s v="Beverages (Production/Distribution)"/>
    <s v="Consumer Non-Durables"/>
    <s v="Troy"/>
    <n v="48098"/>
    <s v="Michigan"/>
    <s v="Central"/>
    <d v="2010-06-25T00:00:00"/>
    <n v="2"/>
    <s v="Consulting - Market Research"/>
    <s v="Consulting "/>
    <s v=" Market Research"/>
    <s v="Liam Franklin"/>
    <s v="Josh Martinez"/>
    <n v="52"/>
    <n v="1"/>
  </r>
  <r>
    <x v="1779"/>
    <n v="12768"/>
    <d v="2009-04-08T00:00:00"/>
    <n v="34"/>
    <n v="5780"/>
    <n v="0.01"/>
    <n v="170"/>
    <n v="5722.2"/>
    <s v="Kelly Thomas"/>
    <s v="Amazon.com, Inc."/>
    <s v="Catalog/Specialty Distribution"/>
    <s v="Consumer Services"/>
    <s v="Grand Prairie"/>
    <n v="75051"/>
    <s v="Texas"/>
    <s v="Central"/>
    <d v="2009-04-10T00:00:00"/>
    <n v="2"/>
    <s v="Development - .Net"/>
    <s v="Development "/>
    <s v=" .Net"/>
    <s v="Isabella Douglas"/>
    <s v="Josh Martinez"/>
    <n v="75"/>
    <n v="1"/>
  </r>
  <r>
    <x v="1780"/>
    <n v="12771"/>
    <d v="2009-01-17T00:00:00"/>
    <n v="40"/>
    <n v="8000"/>
    <n v="0.08"/>
    <n v="200"/>
    <n v="7360"/>
    <s v="Carlos McAfee"/>
    <s v="Charter Communications, Inc."/>
    <s v="Television Services"/>
    <s v="Consumer Services"/>
    <s v="Wilmette"/>
    <n v="60091"/>
    <s v="Illinois"/>
    <s v="Central"/>
    <d v="2009-01-17T00:00:00"/>
    <n v="0"/>
    <s v="Development - Scala"/>
    <s v="Development "/>
    <s v=" Scala"/>
    <s v="Olivia Sullivan"/>
    <s v="Josh Martinez"/>
    <n v="53"/>
    <n v="1"/>
  </r>
  <r>
    <x v="1781"/>
    <n v="12771"/>
    <d v="2009-01-17T00:00:00"/>
    <n v="46"/>
    <n v="5520"/>
    <n v="0.01"/>
    <n v="120"/>
    <n v="5464.8"/>
    <s v="Carlos McAfee"/>
    <s v="Charter Communications, Inc."/>
    <s v="Television Services"/>
    <s v="Consumer Services"/>
    <s v="Woodridge"/>
    <n v="60517"/>
    <s v="Illinois"/>
    <s v="Central"/>
    <d v="2009-01-19T00:00:00"/>
    <n v="2"/>
    <s v="Development - Business Logic"/>
    <s v="Development "/>
    <s v=" Business Logic"/>
    <s v="Mia Moore"/>
    <s v="Josh Martinez"/>
    <n v="51"/>
    <n v="1"/>
  </r>
  <r>
    <x v="1782"/>
    <n v="12773"/>
    <d v="2011-01-11T00:00:00"/>
    <n v="6"/>
    <n v="960"/>
    <n v="7.0000000000000007E-2"/>
    <n v="160"/>
    <n v="892.8"/>
    <s v="Greg Maxwell"/>
    <s v="VimpelCom Ltd."/>
    <s v="Telecommunications Equipment"/>
    <s v="Public Utilities"/>
    <s v="Indianapolis"/>
    <n v="46203"/>
    <s v="Indiana"/>
    <s v="Central"/>
    <d v="2011-01-13T00:00:00"/>
    <n v="2"/>
    <s v="Development - Java"/>
    <s v="Development "/>
    <s v=" Java"/>
    <s v="Ava Wilson"/>
    <s v="Josh Martinez"/>
    <n v="67"/>
    <n v="1"/>
  </r>
  <r>
    <x v="1783"/>
    <n v="12773"/>
    <d v="2011-01-11T00:00:00"/>
    <n v="15"/>
    <n v="1875"/>
    <n v="0.04"/>
    <n v="125"/>
    <n v="1800"/>
    <s v="Greg Maxwell"/>
    <s v="VimpelCom Ltd."/>
    <s v="Telecommunications Equipment"/>
    <s v="Public Utilities"/>
    <s v="Indianapolis"/>
    <n v="46203"/>
    <s v="Indiana"/>
    <s v="Central"/>
    <d v="2011-01-20T00:00:00"/>
    <n v="9"/>
    <s v="Training - SQL"/>
    <s v="Training "/>
    <s v=" SQL"/>
    <s v="Abigail Young"/>
    <s v="Josh Martinez"/>
    <n v="50"/>
    <n v="1"/>
  </r>
  <r>
    <x v="1784"/>
    <n v="12773"/>
    <d v="2011-01-11T00:00:00"/>
    <n v="19"/>
    <n v="2090"/>
    <n v="0.05"/>
    <n v="110"/>
    <n v="1985.5"/>
    <s v="Greg Maxwell"/>
    <s v="VimpelCom Ltd."/>
    <s v="Telecommunications Equipment"/>
    <s v="Public Utilities"/>
    <s v="Indianapolis"/>
    <n v="46203"/>
    <s v="Indiana"/>
    <s v="Central"/>
    <d v="2011-01-16T00:00:00"/>
    <n v="5"/>
    <s v="Development - Python"/>
    <s v="Development "/>
    <s v=" Python"/>
    <s v="Ethan Bird"/>
    <s v="Josh Martinez"/>
    <n v="60"/>
    <n v="1"/>
  </r>
  <r>
    <x v="1785"/>
    <n v="12773"/>
    <d v="2011-01-11T00:00:00"/>
    <n v="21"/>
    <n v="2520"/>
    <n v="0.01"/>
    <n v="120"/>
    <n v="2494.8000000000002"/>
    <s v="Greg Maxwell"/>
    <s v="VimpelCom Ltd."/>
    <s v="Telecommunications Equipment"/>
    <s v="Public Utilities"/>
    <s v="Jeffersonville"/>
    <n v="47130"/>
    <s v="Indiana"/>
    <s v="Central"/>
    <d v="2011-01-16T00:00:00"/>
    <n v="5"/>
    <s v="Development - Business Logic"/>
    <s v="Development "/>
    <s v=" Business Logic"/>
    <s v="Jayden Hamilton"/>
    <s v="Josh Martinez"/>
    <n v="71"/>
    <n v="1"/>
  </r>
  <r>
    <x v="1786"/>
    <n v="12803"/>
    <d v="2010-02-25T00:00:00"/>
    <n v="32"/>
    <n v="6400"/>
    <n v="0.03"/>
    <n v="200"/>
    <n v="6208"/>
    <s v="Patrick Fjeld"/>
    <s v="Intuitive Surgical, Inc."/>
    <s v="Industrial Specialties"/>
    <s v="Health Care"/>
    <s v="Opelika"/>
    <n v="36801"/>
    <s v="Alabama"/>
    <s v="South"/>
    <d v="2010-02-27T00:00:00"/>
    <n v="2"/>
    <s v="Development - Big Data"/>
    <s v="Development "/>
    <s v=" Big Data"/>
    <s v="Mia Moore"/>
    <s v="Frank Mitchell"/>
    <n v="51"/>
    <n v="1"/>
  </r>
  <r>
    <x v="1787"/>
    <n v="12804"/>
    <d v="2012-05-25T00:00:00"/>
    <n v="21"/>
    <n v="4200"/>
    <n v="0"/>
    <n v="200"/>
    <n v="4200"/>
    <s v="Philip Ludtke"/>
    <s v="Paychex, Inc."/>
    <s v="Diversified Commercial Services"/>
    <s v="Consumer Services"/>
    <s v="Brentwood"/>
    <n v="37027"/>
    <s v="Tennessee"/>
    <s v="South"/>
    <d v="2012-05-28T00:00:00"/>
    <n v="3"/>
    <s v="Development - Scala"/>
    <s v="Development "/>
    <s v=" Scala"/>
    <s v="Jayden Hamilton"/>
    <s v="Frank Mitchell"/>
    <n v="71"/>
    <n v="1"/>
  </r>
  <r>
    <x v="1788"/>
    <n v="12804"/>
    <d v="2012-05-25T00:00:00"/>
    <n v="50"/>
    <n v="7000"/>
    <n v="0.08"/>
    <n v="140"/>
    <n v="6440"/>
    <s v="Philip Ludtke"/>
    <s v="Paychex, Inc."/>
    <s v="Diversified Commercial Services"/>
    <s v="Consumer Services"/>
    <s v="Brentwood"/>
    <n v="37027"/>
    <s v="Tennessee"/>
    <s v="South"/>
    <d v="2012-05-27T00:00:00"/>
    <n v="2"/>
    <s v="Development - Database"/>
    <s v="Development "/>
    <s v=" Database"/>
    <s v="Liam Franklin"/>
    <s v="Frank Mitchell"/>
    <n v="52"/>
    <n v="1"/>
  </r>
  <r>
    <x v="1789"/>
    <n v="12804"/>
    <d v="2012-05-25T00:00:00"/>
    <n v="34"/>
    <n v="6800"/>
    <n v="0.02"/>
    <n v="200"/>
    <n v="6664"/>
    <s v="Philip Ludtke"/>
    <s v="Paychex, Inc."/>
    <s v="Diversified Commercial Services"/>
    <s v="Consumer Services"/>
    <s v="Brentwood"/>
    <n v="37027"/>
    <s v="Tennessee"/>
    <s v="South"/>
    <d v="2012-05-27T00:00:00"/>
    <n v="2"/>
    <s v="Development - Big Data"/>
    <s v="Development "/>
    <s v=" Big Data"/>
    <s v="Jacob Manziel"/>
    <s v="Frank Mitchell"/>
    <n v="57"/>
    <n v="1"/>
  </r>
  <r>
    <x v="1790"/>
    <n v="12806"/>
    <d v="2011-12-24T00:00:00"/>
    <n v="20"/>
    <n v="2200"/>
    <n v="0"/>
    <n v="110"/>
    <n v="2200"/>
    <s v="Sonia Kane"/>
    <s v="Marriott International"/>
    <s v="Hotels/Resorts"/>
    <s v="Consumer Services"/>
    <s v="Hutchinson"/>
    <n v="67501"/>
    <s v="Kansas"/>
    <s v="Central"/>
    <d v="2011-12-25T00:00:00"/>
    <n v="1"/>
    <s v="Development - PHP"/>
    <s v="Development "/>
    <s v=" PHP"/>
    <s v="Madison Hill"/>
    <s v="Josh Martinez"/>
    <n v="58"/>
    <n v="1"/>
  </r>
  <r>
    <x v="1791"/>
    <n v="12837"/>
    <d v="2012-12-02T00:00:00"/>
    <n v="22"/>
    <n v="4400"/>
    <n v="0.02"/>
    <n v="200"/>
    <n v="4312"/>
    <s v="Dave Hart"/>
    <s v="VimpelCom Ltd."/>
    <s v="Telecommunications Equipment"/>
    <s v="Public Utilities"/>
    <s v="Brownsville"/>
    <n v="78521"/>
    <s v="Texas"/>
    <s v="Central"/>
    <d v="2012-12-03T00:00:00"/>
    <n v="1"/>
    <s v="Development - Scala"/>
    <s v="Development "/>
    <s v=" Scala"/>
    <s v="Isabella Douglas"/>
    <s v="Josh Martinez"/>
    <n v="75"/>
    <n v="1"/>
  </r>
  <r>
    <x v="1792"/>
    <n v="12837"/>
    <d v="2012-12-02T00:00:00"/>
    <n v="50"/>
    <n v="7500"/>
    <n v="0.03"/>
    <n v="150"/>
    <n v="7275"/>
    <s v="Dave Hart"/>
    <s v="VimpelCom Ltd."/>
    <s v="Telecommunications Equipment"/>
    <s v="Public Utilities"/>
    <s v="Camp Springs"/>
    <s v="20746"/>
    <s v="Maryland"/>
    <s v="East"/>
    <d v="2012-12-02T00:00:00"/>
    <n v="0"/>
    <s v="Consulting - Business Model"/>
    <s v="Consulting "/>
    <s v=" Business Model"/>
    <s v="Ethan Bird"/>
    <s v="Allen Young"/>
    <n v="60"/>
    <n v="1"/>
  </r>
  <r>
    <x v="1793"/>
    <n v="12867"/>
    <d v="2011-03-11T00:00:00"/>
    <n v="6"/>
    <n v="900"/>
    <n v="0.08"/>
    <n v="150"/>
    <n v="828"/>
    <s v="Thais Roper"/>
    <s v="VimpelCom Ltd."/>
    <s v="Telecommunications Equipment"/>
    <s v="Public Utilities"/>
    <s v="Ponte Vedra Beach"/>
    <s v="32004"/>
    <s v="Florida"/>
    <s v="South"/>
    <d v="2011-03-11T00:00:00"/>
    <n v="0"/>
    <s v="Consulting - Business Model"/>
    <s v="Consulting "/>
    <s v=" Business Model"/>
    <s v="Jacob Manziel"/>
    <s v="Frank Mitchell"/>
    <n v="57"/>
    <n v="1"/>
  </r>
  <r>
    <x v="1794"/>
    <n v="12868"/>
    <d v="2011-03-01T00:00:00"/>
    <n v="31"/>
    <n v="3720"/>
    <n v="0.09"/>
    <n v="120"/>
    <n v="3385.2000000000003"/>
    <s v="Muhammed Wilson"/>
    <s v="Broadcom Corporation"/>
    <s v="Semiconductors"/>
    <s v="Technology"/>
    <s v="Morristown"/>
    <s v="07960"/>
    <s v="New Jersey"/>
    <s v="East"/>
    <d v="2011-03-02T00:00:00"/>
    <n v="1"/>
    <s v="Development - Business Logic"/>
    <s v="Development "/>
    <s v=" Business Logic"/>
    <s v="Jayden Hamilton"/>
    <s v="Allen Young"/>
    <n v="71"/>
    <n v="1"/>
  </r>
  <r>
    <x v="1795"/>
    <n v="12868"/>
    <d v="2011-03-01T00:00:00"/>
    <n v="2"/>
    <n v="220"/>
    <n v="0.09"/>
    <n v="110"/>
    <n v="200.20000000000002"/>
    <s v="Muhammed Wilson"/>
    <s v="Broadcom Corporation"/>
    <s v="Semiconductors"/>
    <s v="Technology"/>
    <s v="Norwich"/>
    <s v="06360"/>
    <s v="Connecticut"/>
    <s v="East"/>
    <d v="2011-03-03T00:00:00"/>
    <n v="2"/>
    <s v="Development - Python"/>
    <s v="Development "/>
    <s v=" Python"/>
    <s v="Liam Franklin"/>
    <s v="Allen Young"/>
    <n v="52"/>
    <n v="1"/>
  </r>
  <r>
    <x v="1796"/>
    <n v="12869"/>
    <d v="2009-01-25T00:00:00"/>
    <n v="15"/>
    <n v="2250"/>
    <n v="0.1"/>
    <n v="150"/>
    <n v="2025"/>
    <s v="Laurel Roberts"/>
    <s v="Costco Wholesale Corporation"/>
    <s v="Department/Specialty Retail Stores"/>
    <s v="Consumer Services"/>
    <s v="Hilton Head Island"/>
    <s v="29915"/>
    <s v="South Carolina"/>
    <s v="South"/>
    <d v="2009-01-28T00:00:00"/>
    <n v="3"/>
    <s v="Consulting - Market Research"/>
    <s v="Consulting "/>
    <s v=" Market Research"/>
    <s v="William Bufont"/>
    <s v="Frank Mitchell"/>
    <n v="62"/>
    <n v="1"/>
  </r>
  <r>
    <x v="1797"/>
    <n v="12871"/>
    <d v="2011-10-04T00:00:00"/>
    <n v="46"/>
    <n v="6440"/>
    <n v="0.08"/>
    <n v="140"/>
    <n v="5924.8"/>
    <s v="Michael Goranitis"/>
    <s v="Whole Foods Market, Inc."/>
    <s v="Food Chains"/>
    <s v="Consumer Services"/>
    <s v="Long Beach"/>
    <s v="39560"/>
    <s v="Mississippi"/>
    <s v="South"/>
    <d v="2011-10-06T00:00:00"/>
    <n v="2"/>
    <s v="Development - Front End Web"/>
    <s v="Development "/>
    <s v=" Front End Web"/>
    <s v="William Bufont"/>
    <s v="Frank Mitchell"/>
    <n v="62"/>
    <n v="1"/>
  </r>
  <r>
    <x v="1798"/>
    <n v="12897"/>
    <d v="2011-07-18T00:00:00"/>
    <n v="39"/>
    <n v="7800"/>
    <n v="0.03"/>
    <n v="200"/>
    <n v="7566"/>
    <s v="Edward Weien"/>
    <s v="Electronic Arts Inc."/>
    <s v="Computer Software: Prepackaged Software"/>
    <s v="Technology"/>
    <s v="El Paso"/>
    <n v="79907"/>
    <s v="Texas"/>
    <s v="Central"/>
    <d v="2011-07-19T00:00:00"/>
    <n v="1"/>
    <s v="Development - Scala"/>
    <s v="Development "/>
    <s v=" Scala"/>
    <s v="Liam Franklin"/>
    <s v="Josh Martinez"/>
    <n v="52"/>
    <n v="1"/>
  </r>
  <r>
    <x v="1799"/>
    <n v="12897"/>
    <d v="2011-07-18T00:00:00"/>
    <n v="31"/>
    <n v="3410"/>
    <n v="0.05"/>
    <n v="110"/>
    <n v="3239.5"/>
    <s v="Edward Weien"/>
    <s v="Electronic Arts Inc."/>
    <s v="Computer Software: Prepackaged Software"/>
    <s v="Technology"/>
    <s v="El Paso"/>
    <n v="79907"/>
    <s v="Texas"/>
    <s v="Central"/>
    <d v="2011-07-19T00:00:00"/>
    <n v="1"/>
    <s v="Development - Python"/>
    <s v="Development "/>
    <s v=" Python"/>
    <s v="Jayden Hamilton"/>
    <s v="Josh Martinez"/>
    <n v="71"/>
    <n v="1"/>
  </r>
  <r>
    <x v="1800"/>
    <n v="12900"/>
    <d v="2010-05-03T00:00:00"/>
    <n v="50"/>
    <n v="6250"/>
    <n v="0.08"/>
    <n v="125"/>
    <n v="5750"/>
    <s v="Laurel Stivers"/>
    <s v="Cisco Systems, Inc."/>
    <s v="Computer Communications Equipment"/>
    <s v="Technology"/>
    <s v="Danville"/>
    <n v="24541"/>
    <s v="Virginia"/>
    <s v="South"/>
    <d v="2010-05-04T00:00:00"/>
    <n v="1"/>
    <s v="Training - SQL"/>
    <s v="Training "/>
    <s v=" SQL"/>
    <s v="Madison Hill"/>
    <s v="Frank Mitchell"/>
    <n v="58"/>
    <n v="1"/>
  </r>
  <r>
    <x v="1801"/>
    <n v="12900"/>
    <d v="2010-05-03T00:00:00"/>
    <n v="18"/>
    <n v="2700"/>
    <n v="0.08"/>
    <n v="150"/>
    <n v="2484"/>
    <s v="Laurel Stivers"/>
    <s v="Cisco Systems, Inc."/>
    <s v="Computer Communications Equipment"/>
    <s v="Technology"/>
    <s v="Danville"/>
    <n v="24541"/>
    <s v="Virginia"/>
    <s v="South"/>
    <d v="2010-05-05T00:00:00"/>
    <n v="2"/>
    <s v="Consulting - Strategy"/>
    <s v="Consulting "/>
    <s v=" Strategy"/>
    <s v="Isabella Douglas"/>
    <s v="Frank Mitchell"/>
    <n v="75"/>
    <n v="1"/>
  </r>
  <r>
    <x v="1802"/>
    <n v="12902"/>
    <d v="2010-10-29T00:00:00"/>
    <n v="9"/>
    <n v="1350"/>
    <n v="0"/>
    <n v="150"/>
    <n v="1350"/>
    <s v="Daniel Shonely"/>
    <s v="Sirius XM Holdings Inc."/>
    <s v="Broadcasting"/>
    <s v="Consumer Services"/>
    <s v="Owosso"/>
    <s v="48841"/>
    <s v="Michigan"/>
    <s v="Central"/>
    <d v="2010-10-31T00:00:00"/>
    <n v="2"/>
    <s v="Consulting - Business Model"/>
    <s v="Consulting "/>
    <s v=" Business Model"/>
    <s v="Emma Watson"/>
    <s v="Josh Martinez"/>
    <n v="67"/>
    <n v="1"/>
  </r>
  <r>
    <x v="1803"/>
    <n v="12902"/>
    <d v="2010-10-29T00:00:00"/>
    <n v="30"/>
    <n v="3750"/>
    <n v="0.04"/>
    <n v="125"/>
    <n v="3600"/>
    <s v="Daniel Shonely"/>
    <s v="Sirius XM Holdings Inc."/>
    <s v="Broadcasting"/>
    <s v="Consumer Services"/>
    <s v="Reno"/>
    <n v="89502"/>
    <s v="Nevada"/>
    <s v="West"/>
    <d v="2010-10-31T00:00:00"/>
    <n v="2"/>
    <s v="Training - Tableau"/>
    <s v="Training "/>
    <s v=" Tableau"/>
    <s v="Jacob Manziel"/>
    <s v="Bob Turner"/>
    <n v="57"/>
    <n v="1"/>
  </r>
  <r>
    <x v="1804"/>
    <n v="12903"/>
    <d v="2009-09-25T00:00:00"/>
    <n v="2"/>
    <n v="300"/>
    <n v="7.0000000000000007E-2"/>
    <n v="150"/>
    <n v="279"/>
    <s v="Sue Prescott"/>
    <s v="Liberty Interactive Corporation"/>
    <s v="Catalog/Specialty Distribution"/>
    <s v="Consumer Services"/>
    <s v="Oakland Park"/>
    <n v="33334"/>
    <s v="Florida"/>
    <s v="South"/>
    <d v="2009-09-27T00:00:00"/>
    <n v="2"/>
    <s v="Consulting - Market Research"/>
    <s v="Consulting "/>
    <s v=" Market Research"/>
    <s v="Mia Moore"/>
    <s v="Frank Mitchell"/>
    <n v="51"/>
    <n v="1"/>
  </r>
  <r>
    <x v="1805"/>
    <n v="12929"/>
    <d v="2010-08-30T00:00:00"/>
    <n v="19"/>
    <n v="2375"/>
    <n v="0.02"/>
    <n v="125"/>
    <n v="2327.5"/>
    <s v="Jim French"/>
    <s v="Liberty Global plc"/>
    <s v="Television Services"/>
    <s v="Consumer Services"/>
    <s v="Elk Grove Village"/>
    <s v="60007"/>
    <s v="Illinois"/>
    <s v="Central"/>
    <d v="2010-08-31T00:00:00"/>
    <n v="1"/>
    <s v="Training - Development"/>
    <s v="Training "/>
    <s v=" Development"/>
    <s v="Emily Taylor"/>
    <s v="Josh Martinez"/>
    <n v="62"/>
    <n v="1"/>
  </r>
  <r>
    <x v="1806"/>
    <n v="12929"/>
    <d v="2010-08-30T00:00:00"/>
    <n v="20"/>
    <n v="2200"/>
    <n v="0"/>
    <n v="110"/>
    <n v="2200"/>
    <s v="Jim French"/>
    <s v="Liberty Global plc"/>
    <s v="Television Services"/>
    <s v="Consumer Services"/>
    <s v="Elk Grove Village"/>
    <s v="60007"/>
    <s v="Illinois"/>
    <s v="Central"/>
    <d v="2010-08-31T00:00:00"/>
    <n v="1"/>
    <s v="Development - Python"/>
    <s v="Development "/>
    <s v=" Python"/>
    <s v="Liam Franklin"/>
    <s v="Josh Martinez"/>
    <n v="52"/>
    <n v="1"/>
  </r>
  <r>
    <x v="1807"/>
    <n v="12930"/>
    <d v="2011-11-24T00:00:00"/>
    <n v="49"/>
    <n v="8330"/>
    <n v="0.06"/>
    <n v="170"/>
    <n v="7830.2"/>
    <s v="Grant Harrigan"/>
    <s v="Viacom Inc."/>
    <s v="Television Services"/>
    <s v="Consumer Services"/>
    <s v="Moreno Valley"/>
    <n v="92553"/>
    <s v="California"/>
    <s v="West"/>
    <d v="2011-11-25T00:00:00"/>
    <n v="1"/>
    <s v="Development - .Net"/>
    <s v="Development "/>
    <s v=" .Net"/>
    <s v="Olivia Sullivan"/>
    <s v="Bob Turner"/>
    <n v="53"/>
    <n v="1"/>
  </r>
  <r>
    <x v="1808"/>
    <n v="12931"/>
    <d v="2012-04-24T00:00:00"/>
    <n v="11"/>
    <n v="2200"/>
    <n v="0.02"/>
    <n v="200"/>
    <n v="2156"/>
    <s v="Doug Federle"/>
    <s v="Catamaran Corporation"/>
    <s v="Specialty Insurers"/>
    <s v="Finance"/>
    <s v="New Milford"/>
    <s v="07646"/>
    <s v="New Jersey"/>
    <s v="East"/>
    <d v="2012-04-25T00:00:00"/>
    <n v="1"/>
    <s v="Development - Big Data"/>
    <s v="Development "/>
    <s v=" Big Data"/>
    <s v="Elizabeth Carter"/>
    <s v="Allen Young"/>
    <n v="52"/>
    <n v="1"/>
  </r>
  <r>
    <x v="1809"/>
    <n v="12934"/>
    <d v="2009-03-05T00:00:00"/>
    <n v="45"/>
    <n v="4950"/>
    <n v="0.05"/>
    <n v="110"/>
    <n v="4702.5"/>
    <s v="Guy Kelty"/>
    <s v="Whole Foods Market, Inc."/>
    <s v="Food Chains"/>
    <s v="Consumer Services"/>
    <s v="Indianapolis"/>
    <n v="46203"/>
    <s v="Indiana"/>
    <s v="Central"/>
    <d v="2009-03-06T00:00:00"/>
    <n v="1"/>
    <s v="Development - PHP"/>
    <s v="Development "/>
    <s v=" PHP"/>
    <s v="Michael Alister"/>
    <s v="Josh Martinez"/>
    <n v="68"/>
    <n v="1"/>
  </r>
  <r>
    <x v="1810"/>
    <n v="12934"/>
    <d v="2009-03-05T00:00:00"/>
    <n v="27"/>
    <n v="3240"/>
    <n v="0.02"/>
    <n v="120"/>
    <n v="3175.2"/>
    <s v="Guy Kelty"/>
    <s v="Whole Foods Market, Inc."/>
    <s v="Food Chains"/>
    <s v="Consumer Services"/>
    <s v="Jeffersonville"/>
    <n v="47130"/>
    <s v="Indiana"/>
    <s v="Central"/>
    <d v="2009-03-06T00:00:00"/>
    <n v="1"/>
    <s v="Development - Business Logic"/>
    <s v="Development "/>
    <s v=" Business Logic"/>
    <s v="William Bufont"/>
    <s v="Josh Martinez"/>
    <n v="62"/>
    <n v="1"/>
  </r>
  <r>
    <x v="1811"/>
    <n v="12965"/>
    <d v="2010-06-25T00:00:00"/>
    <n v="7"/>
    <n v="1120"/>
    <n v="0.04"/>
    <n v="160"/>
    <n v="1075.2"/>
    <s v="Shirley Jenkins"/>
    <s v="Liberty Global plc"/>
    <s v="Television Services"/>
    <s v="Consumer Services"/>
    <s v="Encinitas"/>
    <n v="92024"/>
    <s v="California"/>
    <s v="West"/>
    <d v="2010-06-26T00:00:00"/>
    <n v="1"/>
    <s v="Development - Java"/>
    <s v="Development "/>
    <s v=" Java"/>
    <s v="Jayden Hamilton"/>
    <s v="Bob Turner"/>
    <n v="71"/>
    <n v="1"/>
  </r>
  <r>
    <x v="1812"/>
    <n v="12965"/>
    <d v="2010-06-25T00:00:00"/>
    <n v="21"/>
    <n v="3360"/>
    <n v="0.06"/>
    <n v="160"/>
    <n v="3158.3999999999996"/>
    <s v="Shirley Jenkins"/>
    <s v="Liberty Global plc"/>
    <s v="Television Services"/>
    <s v="Consumer Services"/>
    <s v="Encinitas"/>
    <n v="92024"/>
    <s v="California"/>
    <s v="West"/>
    <d v="2010-06-26T00:00:00"/>
    <n v="1"/>
    <s v="Development - Java"/>
    <s v="Development "/>
    <s v=" Java"/>
    <s v="Alexander Edison"/>
    <s v="Bob Turner"/>
    <n v="70"/>
    <n v="1"/>
  </r>
  <r>
    <x v="1813"/>
    <n v="12999"/>
    <d v="2010-04-03T00:00:00"/>
    <n v="31"/>
    <n v="6200"/>
    <n v="0.09"/>
    <n v="200"/>
    <n v="5642"/>
    <s v="Georgia Flathmann"/>
    <s v="Stericycle, Inc."/>
    <s v="Environmental Services"/>
    <s v="Basic Industries"/>
    <s v="Alexandria"/>
    <n v="22304"/>
    <s v="Virginia"/>
    <s v="South"/>
    <d v="2010-04-04T00:00:00"/>
    <n v="1"/>
    <s v="Development - Big Data"/>
    <s v="Development "/>
    <s v=" Big Data"/>
    <s v="Abigail Young"/>
    <s v="Frank Mitchell"/>
    <n v="50"/>
    <n v="1"/>
  </r>
  <r>
    <x v="1814"/>
    <n v="13027"/>
    <d v="2012-01-15T00:00:00"/>
    <n v="42"/>
    <n v="4620"/>
    <n v="0.03"/>
    <n v="110"/>
    <n v="4481.3999999999996"/>
    <s v="Fred Collins"/>
    <s v="PACCAR Inc."/>
    <s v="Auto Manufacturing"/>
    <s v="Capital Goods"/>
    <s v="Bridgeton"/>
    <s v="08302"/>
    <s v="New Jersey"/>
    <s v="East"/>
    <d v="2012-01-17T00:00:00"/>
    <n v="2"/>
    <s v="Development - Python"/>
    <s v="Development "/>
    <s v=" Python"/>
    <s v="Daniel Tusk"/>
    <s v="Allen Young"/>
    <n v="45"/>
    <n v="1"/>
  </r>
  <r>
    <x v="1815"/>
    <n v="13028"/>
    <d v="2009-04-08T00:00:00"/>
    <n v="39"/>
    <n v="4290"/>
    <n v="0.05"/>
    <n v="110"/>
    <n v="4075.5"/>
    <s v="Stuart Epp"/>
    <s v="QUALCOMM Incorporated"/>
    <s v="Radio And Television Broadcasting And Communications Equipment"/>
    <s v="Technology"/>
    <s v="Shirley"/>
    <n v="11967"/>
    <s v="New York"/>
    <s v="East"/>
    <d v="2009-04-09T00:00:00"/>
    <n v="1"/>
    <s v="Development - Python"/>
    <s v="Development "/>
    <s v=" Python"/>
    <s v="Noah Smith"/>
    <s v="Allen Young"/>
    <n v="59"/>
    <n v="1"/>
  </r>
  <r>
    <x v="1816"/>
    <n v="13030"/>
    <d v="2009-07-22T00:00:00"/>
    <n v="32"/>
    <n v="5120"/>
    <n v="0.09"/>
    <n v="160"/>
    <n v="4659.2"/>
    <s v="Nancy Halladay"/>
    <s v="Cerner Corporation"/>
    <s v="EDP Services"/>
    <s v="Technology"/>
    <s v="Huntsville"/>
    <n v="77340"/>
    <s v="Texas"/>
    <s v="Central"/>
    <d v="2009-07-24T00:00:00"/>
    <n v="2"/>
    <s v="Development - Java"/>
    <s v="Development "/>
    <s v=" Java"/>
    <s v="William Bufont"/>
    <s v="Josh Martinez"/>
    <n v="62"/>
    <n v="1"/>
  </r>
  <r>
    <x v="1817"/>
    <n v="13031"/>
    <d v="2012-12-04T00:00:00"/>
    <n v="34"/>
    <n v="3740"/>
    <n v="0.08"/>
    <n v="110"/>
    <n v="3440.8"/>
    <s v="Sarah Hopkins"/>
    <s v="Equinix, Inc."/>
    <s v="Telecommunications Equipment"/>
    <s v="Public Utilities"/>
    <s v="Covington"/>
    <s v="98042"/>
    <s v="Washington"/>
    <s v="West"/>
    <d v="2012-12-09T00:00:00"/>
    <n v="5"/>
    <s v="Development - Python"/>
    <s v="Development "/>
    <s v=" Python"/>
    <s v="Mason Gibson"/>
    <s v="Bob Turner"/>
    <n v="71"/>
    <n v="1"/>
  </r>
  <r>
    <x v="1818"/>
    <n v="13056"/>
    <d v="2009-04-22T00:00:00"/>
    <n v="33"/>
    <n v="4950"/>
    <n v="0.05"/>
    <n v="150"/>
    <n v="4702.5"/>
    <s v="Raymond Crestani"/>
    <s v="Seagate Technology."/>
    <s v="Electronic Components"/>
    <s v="Technology"/>
    <s v="Rutland"/>
    <s v="05701"/>
    <s v="Vermont"/>
    <s v="East"/>
    <d v="2009-04-24T00:00:00"/>
    <n v="2"/>
    <s v="Consulting - Business Model"/>
    <s v="Consulting "/>
    <s v=" Business Model"/>
    <s v="Olivia Sullivan"/>
    <s v="Allen Young"/>
    <n v="53"/>
    <n v="1"/>
  </r>
  <r>
    <x v="1819"/>
    <n v="13088"/>
    <d v="2010-04-22T00:00:00"/>
    <n v="46"/>
    <n v="7820"/>
    <n v="0.08"/>
    <n v="170"/>
    <n v="7194.4000000000005"/>
    <s v="Ben Molinari"/>
    <s v="PACCAR Inc."/>
    <s v="Auto Manufacturing"/>
    <s v="Capital Goods"/>
    <s v="Columbus"/>
    <n v="43229"/>
    <s v="Ohio"/>
    <s v="East"/>
    <d v="2010-04-24T00:00:00"/>
    <n v="2"/>
    <s v="Development - .Net"/>
    <s v="Development "/>
    <s v=" .Net"/>
    <s v="Isabella Douglas"/>
    <s v="Allen Young"/>
    <n v="75"/>
    <n v="1"/>
  </r>
  <r>
    <x v="1820"/>
    <n v="13089"/>
    <d v="2011-12-14T00:00:00"/>
    <n v="34"/>
    <n v="4250"/>
    <n v="0.1"/>
    <n v="125"/>
    <n v="3825"/>
    <s v="Damala Bern"/>
    <s v="Regeneron Pharmaceuticals, Inc."/>
    <s v="Major Pharmaceuticals"/>
    <s v="Health Care"/>
    <s v="Rochester"/>
    <s v="03839"/>
    <s v="New Hampshire"/>
    <s v="East"/>
    <d v="2011-12-17T00:00:00"/>
    <n v="3"/>
    <s v="Training - Tableau"/>
    <s v="Training "/>
    <s v=" Tableau"/>
    <s v="Jacob Manziel"/>
    <s v="Allen Young"/>
    <n v="57"/>
    <n v="1"/>
  </r>
  <r>
    <x v="1821"/>
    <n v="13090"/>
    <d v="2010-07-26T00:00:00"/>
    <n v="15"/>
    <n v="1650"/>
    <n v="0.02"/>
    <n v="110"/>
    <n v="1617"/>
    <s v="David Powers"/>
    <s v="Vertex Pharmaceuticals Incorporated"/>
    <s v="Major Pharmaceuticals"/>
    <s v="Health Care"/>
    <s v="Redlands"/>
    <n v="92374"/>
    <s v="California"/>
    <s v="West"/>
    <d v="2010-07-27T00:00:00"/>
    <n v="1"/>
    <s v="Development - Python"/>
    <s v="Development "/>
    <s v=" Python"/>
    <s v="Emily Taylor"/>
    <s v="Bob Turner"/>
    <n v="62"/>
    <n v="1"/>
  </r>
  <r>
    <x v="1822"/>
    <n v="13091"/>
    <d v="2009-11-15T00:00:00"/>
    <n v="12"/>
    <n v="1320"/>
    <n v="0.08"/>
    <n v="110"/>
    <n v="1214.4000000000001"/>
    <s v="Arthur Miller"/>
    <s v="Liberty Media Corporation"/>
    <s v="Broadcasting"/>
    <s v="Consumer Services"/>
    <s v="San Antonio"/>
    <n v="78207"/>
    <s v="Texas"/>
    <s v="Central"/>
    <d v="2009-11-16T00:00:00"/>
    <n v="1"/>
    <s v="Development - Python"/>
    <s v="Development "/>
    <s v=" Python"/>
    <s v="Michael Alister"/>
    <s v="Josh Martinez"/>
    <n v="68"/>
    <n v="1"/>
  </r>
  <r>
    <x v="1823"/>
    <n v="13091"/>
    <d v="2009-11-15T00:00:00"/>
    <n v="39"/>
    <n v="7800"/>
    <n v="0.01"/>
    <n v="200"/>
    <n v="7722"/>
    <s v="Arthur Miller"/>
    <s v="Liberty Media Corporation"/>
    <s v="Broadcasting"/>
    <s v="Consumer Services"/>
    <s v="San Antonio"/>
    <n v="78207"/>
    <s v="Texas"/>
    <s v="Central"/>
    <d v="2009-11-16T00:00:00"/>
    <n v="1"/>
    <s v="Development - Big Data"/>
    <s v="Development "/>
    <s v=" Big Data"/>
    <s v="Elizabeth Carter"/>
    <s v="Josh Martinez"/>
    <n v="52"/>
    <n v="1"/>
  </r>
  <r>
    <x v="1824"/>
    <n v="13094"/>
    <d v="2010-08-18T00:00:00"/>
    <n v="7"/>
    <n v="770"/>
    <n v="0.02"/>
    <n v="110"/>
    <n v="754.6"/>
    <s v="Craig Blumstein"/>
    <s v="NetApp, Inc."/>
    <s v="Electronic Components"/>
    <s v="Technology"/>
    <s v="Hilton Head Island"/>
    <s v="29915"/>
    <s v="South Carolina"/>
    <s v="South"/>
    <d v="2010-08-19T00:00:00"/>
    <n v="1"/>
    <s v="Development - Python"/>
    <s v="Development "/>
    <s v=" Python"/>
    <s v="Alexander Edison"/>
    <s v="Frank Mitchell"/>
    <n v="70"/>
    <n v="1"/>
  </r>
  <r>
    <x v="1825"/>
    <n v="13120"/>
    <d v="2009-12-14T00:00:00"/>
    <n v="46"/>
    <n v="7360"/>
    <n v="0.09"/>
    <n v="160"/>
    <n v="6697.6"/>
    <s v="Joy Moren"/>
    <s v="Ross Stores, Inc."/>
    <s v="Clothing/Shoe/Accessory Stores"/>
    <s v="Consumer Services"/>
    <s v="South Bend"/>
    <n v="46614"/>
    <s v="Indiana"/>
    <s v="Central"/>
    <d v="2009-12-21T00:00:00"/>
    <n v="7"/>
    <s v="Development - Java"/>
    <s v="Development "/>
    <s v=" Java"/>
    <s v="Mia Moore"/>
    <s v="Josh Martinez"/>
    <n v="51"/>
    <n v="1"/>
  </r>
  <r>
    <x v="1826"/>
    <n v="13120"/>
    <d v="2009-12-14T00:00:00"/>
    <n v="8"/>
    <n v="1280"/>
    <n v="0"/>
    <n v="160"/>
    <n v="1280"/>
    <s v="Joy Moren"/>
    <s v="Ross Stores, Inc."/>
    <s v="Clothing/Shoe/Accessory Stores"/>
    <s v="Consumer Services"/>
    <s v="South Bend"/>
    <n v="46614"/>
    <s v="Indiana"/>
    <s v="Central"/>
    <d v="2009-12-14T00:00:00"/>
    <n v="0"/>
    <s v="Development - Java"/>
    <s v="Development "/>
    <s v=" Java"/>
    <s v="Elizabeth Carter"/>
    <s v="Josh Martinez"/>
    <n v="52"/>
    <n v="1"/>
  </r>
  <r>
    <x v="1827"/>
    <n v="13121"/>
    <d v="2010-03-07T00:00:00"/>
    <n v="36"/>
    <n v="5400"/>
    <n v="0"/>
    <n v="150"/>
    <n v="5400"/>
    <s v="Xylona Takahito"/>
    <s v="Fiserv, Inc."/>
    <s v="EDP Services"/>
    <s v="Technology"/>
    <s v="Boardman"/>
    <n v="44512"/>
    <s v="Ohio"/>
    <s v="East"/>
    <d v="2010-03-08T00:00:00"/>
    <n v="1"/>
    <s v="Consulting - Business Model"/>
    <s v="Consulting "/>
    <s v=" Business Model"/>
    <s v="Mia Moore"/>
    <s v="Allen Young"/>
    <n v="51"/>
    <n v="1"/>
  </r>
  <r>
    <x v="1828"/>
    <n v="13121"/>
    <d v="2010-03-07T00:00:00"/>
    <n v="28"/>
    <n v="4200"/>
    <n v="7.0000000000000007E-2"/>
    <n v="150"/>
    <n v="3905.9999999999995"/>
    <s v="Xylona Takahito"/>
    <s v="Fiserv, Inc."/>
    <s v="EDP Services"/>
    <s v="Technology"/>
    <s v="Boardman"/>
    <n v="44512"/>
    <s v="Ohio"/>
    <s v="East"/>
    <d v="2010-03-10T00:00:00"/>
    <n v="3"/>
    <s v="Consulting - Market Research"/>
    <s v="Consulting "/>
    <s v=" Market Research"/>
    <s v="Noah Smith"/>
    <s v="Allen Young"/>
    <n v="59"/>
    <n v="1"/>
  </r>
  <r>
    <x v="1829"/>
    <n v="13125"/>
    <d v="2010-12-13T00:00:00"/>
    <n v="30"/>
    <n v="4500"/>
    <n v="0.02"/>
    <n v="150"/>
    <n v="4410"/>
    <s v="Alejandro O'Connell"/>
    <s v="CA Inc."/>
    <s v="Computer Software: Prepackaged Software"/>
    <s v="Technology"/>
    <s v="Essex Junction"/>
    <s v="05451"/>
    <s v="Vermont"/>
    <s v="East"/>
    <d v="2010-12-15T00:00:00"/>
    <n v="2"/>
    <s v="Consulting - Business Model"/>
    <s v="Consulting "/>
    <s v=" Business Model"/>
    <s v="Emma Watson"/>
    <s v="Allen Young"/>
    <n v="67"/>
    <n v="1"/>
  </r>
  <r>
    <x v="1830"/>
    <n v="13126"/>
    <d v="2011-10-19T00:00:00"/>
    <n v="43"/>
    <n v="6450"/>
    <n v="7.0000000000000007E-2"/>
    <n v="150"/>
    <n v="5998.5"/>
    <s v="Raymond O'Donnell"/>
    <s v="Stericycle, Inc."/>
    <s v="Environmental Services"/>
    <s v="Basic Industries"/>
    <s v="Bellevue"/>
    <n v="98006"/>
    <s v="Washington"/>
    <s v="West"/>
    <d v="2011-10-20T00:00:00"/>
    <n v="1"/>
    <s v="Consulting - Compensation"/>
    <s v="Consulting "/>
    <s v=" Compensation"/>
    <s v="Elizabeth Carter"/>
    <s v="Bob Turner"/>
    <n v="52"/>
    <n v="1"/>
  </r>
  <r>
    <x v="1831"/>
    <n v="13126"/>
    <d v="2011-10-19T00:00:00"/>
    <n v="45"/>
    <n v="5625"/>
    <n v="0.02"/>
    <n v="125"/>
    <n v="5512.5"/>
    <s v="Raymond O'Donnell"/>
    <s v="Stericycle, Inc."/>
    <s v="Environmental Services"/>
    <s v="Basic Industries"/>
    <s v="Bellingham"/>
    <n v="98226"/>
    <s v="Washington"/>
    <s v="West"/>
    <d v="2011-10-21T00:00:00"/>
    <n v="2"/>
    <s v="Training - Development"/>
    <s v="Training "/>
    <s v=" Development"/>
    <s v="Isabella Douglas"/>
    <s v="Bob Turner"/>
    <n v="75"/>
    <n v="1"/>
  </r>
  <r>
    <x v="1832"/>
    <n v="13126"/>
    <d v="2011-10-19T00:00:00"/>
    <n v="2"/>
    <n v="250"/>
    <n v="0.02"/>
    <n v="125"/>
    <n v="245"/>
    <s v="Raymond O'Donnell"/>
    <s v="Stericycle, Inc."/>
    <s v="Environmental Services"/>
    <s v="Basic Industries"/>
    <s v="Bellingham"/>
    <n v="98226"/>
    <s v="Washington"/>
    <s v="West"/>
    <d v="2011-10-21T00:00:00"/>
    <n v="2"/>
    <s v="Training - Javascript"/>
    <s v="Training "/>
    <s v=" Javascript"/>
    <s v="Ethan Bird"/>
    <s v="Bob Turner"/>
    <n v="60"/>
    <n v="1"/>
  </r>
  <r>
    <x v="1833"/>
    <n v="13127"/>
    <d v="2010-07-31T00:00:00"/>
    <n v="13"/>
    <n v="2210"/>
    <n v="0.06"/>
    <n v="170"/>
    <n v="2077.4"/>
    <s v="Sam Haberlin"/>
    <s v="Cisco Systems, Inc."/>
    <s v="Computer Communications Equipment"/>
    <s v="Technology"/>
    <s v="Evans"/>
    <n v="30809"/>
    <s v="Georgia"/>
    <s v="South"/>
    <d v="2010-08-03T00:00:00"/>
    <n v="3"/>
    <s v="Development - .Net"/>
    <s v="Development "/>
    <s v=" .Net"/>
    <s v="Liam Franklin"/>
    <s v="Frank Mitchell"/>
    <n v="52"/>
    <n v="1"/>
  </r>
  <r>
    <x v="1834"/>
    <n v="13156"/>
    <d v="2011-10-05T00:00:00"/>
    <n v="12"/>
    <n v="1500"/>
    <n v="0.04"/>
    <n v="125"/>
    <n v="1440"/>
    <s v="Jennifer Lee"/>
    <s v="Facebook, Inc."/>
    <s v="Computer Software: Programming, Data Processing"/>
    <s v="Technology"/>
    <s v="Glen Cove"/>
    <n v="11542"/>
    <s v="New York"/>
    <s v="East"/>
    <d v="2011-10-10T00:00:00"/>
    <n v="5"/>
    <s v="Training - SQL"/>
    <s v="Training "/>
    <s v=" SQL"/>
    <s v="Jacob Manziel"/>
    <s v="Allen Young"/>
    <n v="57"/>
    <n v="1"/>
  </r>
  <r>
    <x v="1835"/>
    <n v="13157"/>
    <d v="2012-02-11T00:00:00"/>
    <n v="2"/>
    <n v="300"/>
    <n v="7.0000000000000007E-2"/>
    <n v="150"/>
    <n v="279"/>
    <s v="Deanra Sachs"/>
    <s v="Analog Devices, Inc."/>
    <s v="Semiconductors"/>
    <s v="Technology"/>
    <s v="Riverside"/>
    <n v="92503"/>
    <s v="California"/>
    <s v="West"/>
    <d v="2012-02-12T00:00:00"/>
    <n v="1"/>
    <s v="Consulting - Market Research"/>
    <s v="Consulting "/>
    <s v=" Market Research"/>
    <s v="Emily Taylor"/>
    <s v="Bob Turner"/>
    <n v="62"/>
    <n v="1"/>
  </r>
  <r>
    <x v="1836"/>
    <n v="13158"/>
    <d v="2012-11-20T00:00:00"/>
    <n v="26"/>
    <n v="4160"/>
    <n v="0.01"/>
    <n v="160"/>
    <n v="4118.3999999999996"/>
    <s v="Kelly Arnett"/>
    <s v="Activision Blizzard, Inc"/>
    <s v="Computer Software: Prepackaged Software"/>
    <s v="Technology"/>
    <s v="Emporia"/>
    <n v="66801"/>
    <s v="Kansas"/>
    <s v="Central"/>
    <d v="2012-11-22T00:00:00"/>
    <n v="2"/>
    <s v="Development - Java"/>
    <s v="Development "/>
    <s v=" Java"/>
    <s v="Jacob Manziel"/>
    <s v="Josh Martinez"/>
    <n v="57"/>
    <n v="1"/>
  </r>
  <r>
    <x v="1837"/>
    <n v="13218"/>
    <d v="2009-05-16T00:00:00"/>
    <n v="18"/>
    <n v="2880"/>
    <n v="0.03"/>
    <n v="160"/>
    <n v="2793.6"/>
    <s v="Victoria Schild"/>
    <s v="Electronic Arts Inc."/>
    <s v="Computer Software: Prepackaged Software"/>
    <s v="Technology"/>
    <s v="Calexico"/>
    <n v="92231"/>
    <s v="California"/>
    <s v="West"/>
    <d v="2009-05-17T00:00:00"/>
    <n v="1"/>
    <s v="Development - Java"/>
    <s v="Development "/>
    <s v=" Java"/>
    <s v="Daniel Tusk"/>
    <s v="Bob Turner"/>
    <n v="45"/>
    <n v="1"/>
  </r>
  <r>
    <x v="1838"/>
    <n v="13218"/>
    <d v="2009-05-16T00:00:00"/>
    <n v="16"/>
    <n v="1760"/>
    <n v="7.0000000000000007E-2"/>
    <n v="110"/>
    <n v="1636.8"/>
    <s v="Victoria Schild"/>
    <s v="Electronic Arts Inc."/>
    <s v="Computer Software: Prepackaged Software"/>
    <s v="Technology"/>
    <s v="Calexico"/>
    <n v="92231"/>
    <s v="California"/>
    <s v="West"/>
    <d v="2009-05-18T00:00:00"/>
    <n v="2"/>
    <s v="Development - Python"/>
    <s v="Development "/>
    <s v=" Python"/>
    <s v="Emma Watson"/>
    <s v="Bob Turner"/>
    <n v="67"/>
    <n v="1"/>
  </r>
  <r>
    <x v="1839"/>
    <n v="13252"/>
    <d v="2009-03-22T00:00:00"/>
    <n v="44"/>
    <n v="5500"/>
    <n v="0.03"/>
    <n v="125"/>
    <n v="5335"/>
    <s v="Pamela Boeckenhauer"/>
    <s v="Garmin Ltd."/>
    <s v="Industrial Machinery/Components"/>
    <s v="Capital Goods"/>
    <s v="Ossining"/>
    <n v="10562"/>
    <s v="New York"/>
    <s v="East"/>
    <d v="2009-03-25T00:00:00"/>
    <n v="3"/>
    <s v="Training - Development"/>
    <s v="Training "/>
    <s v=" Development"/>
    <s v="Ethan Bird"/>
    <s v="Allen Young"/>
    <n v="60"/>
    <n v="1"/>
  </r>
  <r>
    <x v="1840"/>
    <n v="13252"/>
    <d v="2009-03-22T00:00:00"/>
    <n v="39"/>
    <n v="5850"/>
    <n v="0.09"/>
    <n v="150"/>
    <n v="5323.5"/>
    <s v="Pamela Boeckenhauer"/>
    <s v="Garmin Ltd."/>
    <s v="Industrial Machinery/Components"/>
    <s v="Capital Goods"/>
    <s v="Ossining"/>
    <n v="10562"/>
    <s v="New York"/>
    <s v="East"/>
    <d v="2009-03-24T00:00:00"/>
    <n v="2"/>
    <s v="Consulting - Business Model"/>
    <s v="Consulting "/>
    <s v=" Business Model"/>
    <s v="Sophia Dixon"/>
    <s v="Allen Young"/>
    <n v="71"/>
    <n v="1"/>
  </r>
  <r>
    <x v="1841"/>
    <n v="13280"/>
    <d v="2009-09-11T00:00:00"/>
    <n v="40"/>
    <n v="8000"/>
    <n v="0.01"/>
    <n v="200"/>
    <n v="7920"/>
    <s v="Grant Jackson"/>
    <s v="Tesla Motors, Inc."/>
    <s v="Auto Manufacturing"/>
    <s v="Capital Goods"/>
    <s v="Danville"/>
    <n v="61832"/>
    <s v="Illinois"/>
    <s v="Central"/>
    <d v="2009-09-12T00:00:00"/>
    <n v="1"/>
    <s v="Development - Big Data"/>
    <s v="Development "/>
    <s v=" Big Data"/>
    <s v="Emma Watson"/>
    <s v="Josh Martinez"/>
    <n v="67"/>
    <n v="1"/>
  </r>
  <r>
    <x v="1842"/>
    <n v="13280"/>
    <d v="2009-09-11T00:00:00"/>
    <n v="49"/>
    <n v="7350"/>
    <n v="0.1"/>
    <n v="150"/>
    <n v="6615"/>
    <s v="Grant Jackson"/>
    <s v="Tesla Motors, Inc."/>
    <s v="Auto Manufacturing"/>
    <s v="Capital Goods"/>
    <s v="Danville"/>
    <n v="61832"/>
    <s v="Illinois"/>
    <s v="Central"/>
    <d v="2009-09-12T00:00:00"/>
    <n v="1"/>
    <s v="Consulting - Market Research"/>
    <s v="Consulting "/>
    <s v=" Market Research"/>
    <s v="Abigail Young"/>
    <s v="Josh Martinez"/>
    <n v="50"/>
    <n v="1"/>
  </r>
  <r>
    <x v="1843"/>
    <n v="13282"/>
    <d v="2012-05-09T00:00:00"/>
    <n v="22"/>
    <n v="3300"/>
    <n v="0.09"/>
    <n v="150"/>
    <n v="3003"/>
    <s v="Roy Schnelling"/>
    <s v="Biogen Idec Inc."/>
    <s v="Biotechnology: Biological Products (No Diagnostic Substances)"/>
    <s v="Health Care"/>
    <s v="Burien"/>
    <n v="98146"/>
    <s v="Washington"/>
    <s v="West"/>
    <d v="2012-05-14T00:00:00"/>
    <n v="5"/>
    <s v="Consulting - Business Model"/>
    <s v="Consulting "/>
    <s v=" Business Model"/>
    <s v="Liam Franklin"/>
    <s v="Bob Turner"/>
    <n v="52"/>
    <n v="1"/>
  </r>
  <r>
    <x v="1844"/>
    <n v="13282"/>
    <d v="2012-05-09T00:00:00"/>
    <n v="2"/>
    <n v="400"/>
    <n v="0.02"/>
    <n v="200"/>
    <n v="392"/>
    <s v="Roy Schnelling"/>
    <s v="Biogen Idec Inc."/>
    <s v="Biotechnology: Biological Products (No Diagnostic Substances)"/>
    <s v="Health Care"/>
    <s v="Burien"/>
    <n v="98146"/>
    <s v="Washington"/>
    <s v="West"/>
    <d v="2012-05-13T00:00:00"/>
    <n v="4"/>
    <s v="Development - Scala"/>
    <s v="Development "/>
    <s v=" Scala"/>
    <s v="Emily Taylor"/>
    <s v="Bob Turner"/>
    <n v="62"/>
    <n v="1"/>
  </r>
  <r>
    <x v="1845"/>
    <n v="13284"/>
    <d v="2012-08-12T00:00:00"/>
    <n v="22"/>
    <n v="3520"/>
    <n v="0.05"/>
    <n v="160"/>
    <n v="3344"/>
    <s v="Muhammed Wilson"/>
    <s v="Broadcom Corporation"/>
    <s v="Semiconductors"/>
    <s v="Technology"/>
    <s v="South Boston"/>
    <s v="02127"/>
    <s v="MA"/>
    <s v="East"/>
    <d v="2012-08-13T00:00:00"/>
    <n v="1"/>
    <s v="Development - Java"/>
    <s v="Development "/>
    <s v=" Java"/>
    <s v="Abigail Young"/>
    <s v="Allen Young"/>
    <n v="50"/>
    <n v="1"/>
  </r>
  <r>
    <x v="1846"/>
    <n v="13284"/>
    <d v="2012-08-12T00:00:00"/>
    <n v="49"/>
    <n v="7840"/>
    <n v="0.1"/>
    <n v="160"/>
    <n v="7056"/>
    <s v="Muhammed Wilson"/>
    <s v="Broadcom Corporation"/>
    <s v="Semiconductors"/>
    <s v="Technology"/>
    <s v="Taunton"/>
    <s v="02718"/>
    <s v="MA"/>
    <s v="East"/>
    <d v="2012-08-13T00:00:00"/>
    <n v="1"/>
    <s v="Development - Java"/>
    <s v="Development "/>
    <s v=" Java"/>
    <s v="Daniel Tusk"/>
    <s v="Allen Young"/>
    <n v="45"/>
    <n v="1"/>
  </r>
  <r>
    <x v="1847"/>
    <n v="13313"/>
    <d v="2009-07-16T00:00:00"/>
    <n v="47"/>
    <n v="7990"/>
    <n v="0.04"/>
    <n v="170"/>
    <n v="7670.4"/>
    <s v="Skye Foster"/>
    <s v="Lam Research Corporation"/>
    <s v="Industrial Machinery/Components"/>
    <s v="Technology"/>
    <s v="Lombard"/>
    <n v="60148"/>
    <s v="Illinois"/>
    <s v="Central"/>
    <d v="2009-07-17T00:00:00"/>
    <n v="1"/>
    <s v="Development - .Net"/>
    <s v="Development "/>
    <s v=" .Net"/>
    <s v="Ava Wilson"/>
    <s v="Josh Martinez"/>
    <n v="67"/>
    <n v="1"/>
  </r>
  <r>
    <x v="1848"/>
    <n v="13313"/>
    <d v="2009-07-16T00:00:00"/>
    <n v="18"/>
    <n v="2250"/>
    <n v="0.02"/>
    <n v="125"/>
    <n v="2205"/>
    <s v="Skye Foster"/>
    <s v="Lam Research Corporation"/>
    <s v="Industrial Machinery/Components"/>
    <s v="Technology"/>
    <s v="Mandan"/>
    <s v="58554"/>
    <s v="North Dakota"/>
    <s v="Central"/>
    <d v="2009-07-18T00:00:00"/>
    <n v="2"/>
    <s v="Training - SQL"/>
    <s v="Training "/>
    <s v=" SQL"/>
    <s v="Alexander Edison"/>
    <s v="Josh Martinez"/>
    <n v="70"/>
    <n v="1"/>
  </r>
  <r>
    <x v="1849"/>
    <n v="13313"/>
    <d v="2009-07-16T00:00:00"/>
    <n v="22"/>
    <n v="2420"/>
    <n v="0.05"/>
    <n v="110"/>
    <n v="2299"/>
    <s v="Skye Foster"/>
    <s v="Lam Research Corporation"/>
    <s v="Industrial Machinery/Components"/>
    <s v="Technology"/>
    <s v="Mandan"/>
    <s v="58554"/>
    <s v="North Dakota"/>
    <s v="Central"/>
    <d v="2009-07-18T00:00:00"/>
    <n v="2"/>
    <s v="Development - Python"/>
    <s v="Development "/>
    <s v=" Python"/>
    <s v="Jacob Manziel"/>
    <s v="Josh Martinez"/>
    <n v="57"/>
    <n v="1"/>
  </r>
  <r>
    <x v="1850"/>
    <n v="13313"/>
    <d v="2009-07-16T00:00:00"/>
    <n v="45"/>
    <n v="6300"/>
    <n v="0.02"/>
    <n v="140"/>
    <n v="6174"/>
    <s v="Skye Foster"/>
    <s v="Lam Research Corporation"/>
    <s v="Industrial Machinery/Components"/>
    <s v="Technology"/>
    <s v="Mandan"/>
    <s v="58554"/>
    <s v="North Dakota"/>
    <s v="Central"/>
    <d v="2009-07-19T00:00:00"/>
    <n v="3"/>
    <s v="Development - Front End Web"/>
    <s v="Development "/>
    <s v=" Front End Web"/>
    <s v="Mason Gibson"/>
    <s v="Josh Martinez"/>
    <n v="71"/>
    <n v="1"/>
  </r>
  <r>
    <x v="1851"/>
    <n v="13314"/>
    <d v="2009-05-13T00:00:00"/>
    <n v="34"/>
    <n v="4760"/>
    <n v="0.08"/>
    <n v="140"/>
    <n v="4379.2"/>
    <s v="Giulietta Ferguson"/>
    <s v="Symantec Corporation"/>
    <s v="Computer Software: Prepackaged Software"/>
    <s v="Technology"/>
    <s v="Menlo Park"/>
    <n v="94025"/>
    <s v="California"/>
    <s v="West"/>
    <d v="2009-05-15T00:00:00"/>
    <n v="2"/>
    <s v="Development - Database"/>
    <s v="Development "/>
    <s v=" Database"/>
    <s v="Noah Smith"/>
    <s v="Bob Turner"/>
    <n v="59"/>
    <n v="1"/>
  </r>
  <r>
    <x v="1852"/>
    <n v="13345"/>
    <d v="2012-09-02T00:00:00"/>
    <n v="24"/>
    <n v="3600"/>
    <n v="0.02"/>
    <n v="150"/>
    <n v="3528"/>
    <s v="Bill McGarr"/>
    <s v="SanDisk Corporation"/>
    <s v="Electronic Components"/>
    <s v="Technology"/>
    <s v="Fremont"/>
    <n v="68025"/>
    <s v="Nebraska"/>
    <s v="Central"/>
    <d v="2012-09-03T00:00:00"/>
    <n v="1"/>
    <s v="Consulting - Business Model"/>
    <s v="Consulting "/>
    <s v=" Business Model"/>
    <s v="Olivia Sullivan"/>
    <s v="Josh Martinez"/>
    <n v="53"/>
    <n v="1"/>
  </r>
  <r>
    <x v="1853"/>
    <n v="13345"/>
    <d v="2012-09-02T00:00:00"/>
    <n v="45"/>
    <n v="6300"/>
    <n v="0.1"/>
    <n v="140"/>
    <n v="5670"/>
    <s v="Bill McGarr"/>
    <s v="SanDisk Corporation"/>
    <s v="Electronic Components"/>
    <s v="Technology"/>
    <s v="Fremont"/>
    <n v="68025"/>
    <s v="Nebraska"/>
    <s v="Central"/>
    <d v="2012-09-02T00:00:00"/>
    <n v="0"/>
    <s v="Development - Front End Web"/>
    <s v="Development "/>
    <s v=" Front End Web"/>
    <s v="Michael Alister"/>
    <s v="Josh Martinez"/>
    <n v="68"/>
    <n v="1"/>
  </r>
  <r>
    <x v="1854"/>
    <n v="13346"/>
    <d v="2012-11-15T00:00:00"/>
    <n v="44"/>
    <n v="4840"/>
    <n v="0.09"/>
    <n v="110"/>
    <n v="4404.4000000000005"/>
    <s v="Doug Cooley"/>
    <s v="Cisco Systems, Inc."/>
    <s v="Computer Communications Equipment"/>
    <s v="Technology"/>
    <s v="Rockford"/>
    <n v="61107"/>
    <s v="Illinois"/>
    <s v="Central"/>
    <d v="2012-11-20T00:00:00"/>
    <n v="5"/>
    <s v="Development - Python"/>
    <s v="Development "/>
    <s v=" Python"/>
    <s v="Isabella Douglas"/>
    <s v="Josh Martinez"/>
    <n v="75"/>
    <n v="1"/>
  </r>
  <r>
    <x v="1855"/>
    <n v="13347"/>
    <d v="2010-04-23T00:00:00"/>
    <n v="24"/>
    <n v="3840"/>
    <n v="7.0000000000000007E-2"/>
    <n v="160"/>
    <n v="3571.2"/>
    <s v="Vivek Barchas"/>
    <s v="Equinix, Inc."/>
    <s v="Telecommunications Equipment"/>
    <s v="Public Utilities"/>
    <s v="Aspen Hill"/>
    <n v="20906"/>
    <s v="Maryland"/>
    <s v="East"/>
    <d v="2010-04-24T00:00:00"/>
    <n v="1"/>
    <s v="Development - Java"/>
    <s v="Development "/>
    <s v=" Java"/>
    <s v="Emily Taylor"/>
    <s v="Allen Young"/>
    <n v="62"/>
    <n v="1"/>
  </r>
  <r>
    <x v="1856"/>
    <n v="13348"/>
    <d v="2010-11-07T00:00:00"/>
    <n v="35"/>
    <n v="7000"/>
    <n v="0.05"/>
    <n v="200"/>
    <n v="6650"/>
    <s v="Jim Paige"/>
    <s v="Kraft Foods Group, Inc."/>
    <s v="Packaged Foods"/>
    <s v="Consumer Non-Durables"/>
    <s v="Fairborn"/>
    <n v="45324"/>
    <s v="Ohio"/>
    <s v="East"/>
    <d v="2010-11-08T00:00:00"/>
    <n v="1"/>
    <s v="Development - Big Data"/>
    <s v="Development "/>
    <s v=" Big Data"/>
    <s v="Madison Hill"/>
    <s v="Allen Young"/>
    <n v="58"/>
    <n v="1"/>
  </r>
  <r>
    <x v="1857"/>
    <n v="13351"/>
    <d v="2010-05-06T00:00:00"/>
    <n v="20"/>
    <n v="3000"/>
    <n v="0.08"/>
    <n v="150"/>
    <n v="2760"/>
    <s v="Karl Webber"/>
    <s v="Western Digital Corporation"/>
    <s v="Electronic Components"/>
    <s v="Technology"/>
    <s v="Westerly"/>
    <s v="02808"/>
    <s v="Rhode Island"/>
    <s v="East"/>
    <d v="2010-05-07T00:00:00"/>
    <n v="1"/>
    <s v="Consulting - Business Model"/>
    <s v="Consulting "/>
    <s v=" Business Model"/>
    <s v="Noah Smith"/>
    <s v="Allen Young"/>
    <n v="59"/>
    <n v="1"/>
  </r>
  <r>
    <x v="1858"/>
    <n v="13378"/>
    <d v="2009-09-21T00:00:00"/>
    <n v="16"/>
    <n v="2240"/>
    <n v="0.05"/>
    <n v="140"/>
    <n v="2128"/>
    <s v="Paul Brittain"/>
    <s v="Linear Technology Corporation"/>
    <s v="Semiconductors"/>
    <s v="Technology"/>
    <s v="Merrimack"/>
    <s v="03054"/>
    <s v="New Hampshire"/>
    <s v="East"/>
    <d v="2009-09-26T00:00:00"/>
    <n v="5"/>
    <s v="Development - Front End Web"/>
    <s v="Development "/>
    <s v=" Front End Web"/>
    <s v="Jacob Manziel"/>
    <s v="Allen Young"/>
    <n v="57"/>
    <n v="1"/>
  </r>
  <r>
    <x v="1859"/>
    <n v="13380"/>
    <d v="2009-07-15T00:00:00"/>
    <n v="24"/>
    <n v="2880"/>
    <n v="0.09"/>
    <n v="120"/>
    <n v="2620.8000000000002"/>
    <s v="Rob Sissman"/>
    <s v="Xilinx, Inc."/>
    <s v="Semiconductors"/>
    <s v="Technology"/>
    <s v="Madison Heights"/>
    <n v="48071"/>
    <s v="Michigan"/>
    <s v="Central"/>
    <d v="2009-07-15T00:00:00"/>
    <n v="0"/>
    <s v="Development - Business Logic"/>
    <s v="Development "/>
    <s v=" Business Logic"/>
    <s v="Sophia Dixon"/>
    <s v="Josh Martinez"/>
    <n v="71"/>
    <n v="1"/>
  </r>
  <r>
    <x v="1860"/>
    <n v="13381"/>
    <d v="2011-08-17T00:00:00"/>
    <n v="41"/>
    <n v="5125"/>
    <n v="0"/>
    <n v="125"/>
    <n v="5125"/>
    <s v="Vivian Emerson"/>
    <s v="Fastenal Company"/>
    <s v="RETAIL: Building Materials"/>
    <s v="Consumer Services"/>
    <s v="Olney"/>
    <n v="20832"/>
    <s v="Maryland"/>
    <s v="East"/>
    <d v="2011-08-17T00:00:00"/>
    <n v="0"/>
    <s v="Training - Javascript"/>
    <s v="Training "/>
    <s v=" Javascript"/>
    <s v="Jacob Manziel"/>
    <s v="Allen Young"/>
    <n v="57"/>
    <n v="1"/>
  </r>
  <r>
    <x v="1861"/>
    <n v="13383"/>
    <d v="2012-06-15T00:00:00"/>
    <n v="35"/>
    <n v="7000"/>
    <n v="7.0000000000000007E-2"/>
    <n v="200"/>
    <n v="6510"/>
    <s v="Duane Kennedy"/>
    <s v="Discovery Communications, Inc."/>
    <s v="Television Services"/>
    <s v="Consumer Services"/>
    <s v="Lancaster"/>
    <n v="75146"/>
    <s v="Texas"/>
    <s v="Central"/>
    <d v="2012-06-17T00:00:00"/>
    <n v="2"/>
    <s v="Development - Big Data"/>
    <s v="Development "/>
    <s v=" Big Data"/>
    <s v="Elizabeth Carter"/>
    <s v="Josh Martinez"/>
    <n v="52"/>
    <n v="1"/>
  </r>
  <r>
    <x v="1862"/>
    <n v="13408"/>
    <d v="2009-02-14T00:00:00"/>
    <n v="4"/>
    <n v="500"/>
    <n v="0.04"/>
    <n v="125"/>
    <n v="480"/>
    <s v="Joni Visinsky"/>
    <s v="O'Reilly Automotive, Inc."/>
    <s v="Other Specialty Stores"/>
    <s v="Consumer Services"/>
    <s v="Lawton"/>
    <n v="73505"/>
    <s v="Oklahoma"/>
    <s v="Central"/>
    <d v="2009-02-16T00:00:00"/>
    <n v="2"/>
    <s v="Training - SQL"/>
    <s v="Training "/>
    <s v=" SQL"/>
    <s v="Madison Hill"/>
    <s v="Josh Martinez"/>
    <n v="58"/>
    <n v="1"/>
  </r>
  <r>
    <x v="1863"/>
    <n v="13410"/>
    <d v="2010-06-06T00:00:00"/>
    <n v="4"/>
    <n v="600"/>
    <n v="7.0000000000000007E-2"/>
    <n v="150"/>
    <n v="558"/>
    <s v="Bobby Lacy"/>
    <s v="Tesla Motors, Inc."/>
    <s v="Auto Manufacturing"/>
    <s v="Capital Goods"/>
    <s v="Omaha"/>
    <n v="68104"/>
    <s v="Nebraska"/>
    <s v="Central"/>
    <d v="2010-06-08T00:00:00"/>
    <n v="2"/>
    <s v="Consulting - Business Model"/>
    <s v="Consulting "/>
    <s v=" Business Model"/>
    <s v="Emma Watson"/>
    <s v="Josh Martinez"/>
    <n v="67"/>
    <n v="1"/>
  </r>
  <r>
    <x v="1864"/>
    <n v="13410"/>
    <d v="2010-06-06T00:00:00"/>
    <n v="29"/>
    <n v="4350"/>
    <n v="0.01"/>
    <n v="150"/>
    <n v="4306.5"/>
    <s v="Bobby Lacy"/>
    <s v="Tesla Motors, Inc."/>
    <s v="Auto Manufacturing"/>
    <s v="Capital Goods"/>
    <s v="Omaha"/>
    <n v="68104"/>
    <s v="Nebraska"/>
    <s v="Central"/>
    <d v="2010-06-07T00:00:00"/>
    <n v="1"/>
    <s v="Consulting - Strategy"/>
    <s v="Consulting "/>
    <s v=" Strategy"/>
    <s v="Sophia Dixon"/>
    <s v="Josh Martinez"/>
    <n v="71"/>
    <n v="1"/>
  </r>
  <r>
    <x v="1865"/>
    <n v="13413"/>
    <d v="2010-01-29T00:00:00"/>
    <n v="29"/>
    <n v="3190"/>
    <n v="0.04"/>
    <n v="110"/>
    <n v="3062.4"/>
    <s v="Karen Seio"/>
    <s v="Vodafone Group Plc"/>
    <s v="Telecommunications Equipment"/>
    <s v="Public Utilities"/>
    <s v="Findlay"/>
    <n v="45840"/>
    <s v="Ohio"/>
    <s v="East"/>
    <d v="2010-01-31T00:00:00"/>
    <n v="2"/>
    <s v="Development - Python"/>
    <s v="Development "/>
    <s v=" Python"/>
    <s v="Abigail Young"/>
    <s v="Allen Young"/>
    <n v="50"/>
    <n v="1"/>
  </r>
  <r>
    <x v="1866"/>
    <n v="13440"/>
    <d v="2010-10-13T00:00:00"/>
    <n v="22"/>
    <n v="3300"/>
    <n v="7.0000000000000007E-2"/>
    <n v="150"/>
    <n v="3069"/>
    <s v="Jim Huffman"/>
    <s v="Liberty Global plc"/>
    <s v="Television Services"/>
    <s v="Consumer Services"/>
    <s v="Conroe"/>
    <n v="77301"/>
    <s v="Texas"/>
    <s v="Central"/>
    <d v="2010-10-15T00:00:00"/>
    <n v="2"/>
    <s v="Consulting - Business Model"/>
    <s v="Consulting "/>
    <s v=" Business Model"/>
    <s v="Mason Gibson"/>
    <s v="Josh Martinez"/>
    <n v="71"/>
    <n v="1"/>
  </r>
  <r>
    <x v="1867"/>
    <n v="13444"/>
    <d v="2012-01-05T00:00:00"/>
    <n v="33"/>
    <n v="3630"/>
    <n v="0.06"/>
    <n v="110"/>
    <n v="3412.2"/>
    <s v="Pete Collister"/>
    <s v="Micron Technology, Inc."/>
    <s v="Semiconductors"/>
    <s v="Technology"/>
    <s v="Owasso"/>
    <n v="74055"/>
    <s v="Oklahoma"/>
    <s v="Central"/>
    <d v="2012-01-08T00:00:00"/>
    <n v="3"/>
    <s v="Development - Python"/>
    <s v="Development "/>
    <s v=" Python"/>
    <s v="Elizabeth Carter"/>
    <s v="Josh Martinez"/>
    <n v="52"/>
    <n v="1"/>
  </r>
  <r>
    <x v="1868"/>
    <n v="13447"/>
    <d v="2010-01-08T00:00:00"/>
    <n v="24"/>
    <n v="3600"/>
    <n v="0.01"/>
    <n v="150"/>
    <n v="3564"/>
    <s v="Pamela Pawlan"/>
    <s v="Google Inc."/>
    <s v="Computer Software: Programming, Data Processing"/>
    <s v="Technology"/>
    <s v="Mentor"/>
    <n v="44060"/>
    <s v="Ohio"/>
    <s v="East"/>
    <d v="2010-01-10T00:00:00"/>
    <n v="2"/>
    <s v="Consulting - Market Research"/>
    <s v="Consulting "/>
    <s v=" Market Research"/>
    <s v="Emily Taylor"/>
    <s v="Allen Young"/>
    <n v="62"/>
    <n v="1"/>
  </r>
  <r>
    <x v="1869"/>
    <n v="13472"/>
    <d v="2011-10-26T00:00:00"/>
    <n v="26"/>
    <n v="5200"/>
    <n v="0.09"/>
    <n v="200"/>
    <n v="4732"/>
    <s v="Corey Patt"/>
    <s v="Mondelez International, Inc."/>
    <s v="Packaged Foods"/>
    <s v="Consumer Non-Durables"/>
    <s v="Bangor"/>
    <s v="04401"/>
    <s v="Maine"/>
    <s v="East"/>
    <d v="2011-10-27T00:00:00"/>
    <n v="1"/>
    <s v="Development - Scala"/>
    <s v="Development "/>
    <s v=" Scala"/>
    <s v="Isabella Douglas"/>
    <s v="Allen Young"/>
    <n v="75"/>
    <n v="1"/>
  </r>
  <r>
    <x v="1870"/>
    <n v="13476"/>
    <d v="2010-10-16T00:00:00"/>
    <n v="3"/>
    <n v="600"/>
    <n v="0.09"/>
    <n v="200"/>
    <n v="546"/>
    <s v="Noel Hamilton"/>
    <s v="Facebook, Inc."/>
    <s v="Computer Software: Programming, Data Processing"/>
    <s v="Technology"/>
    <s v="Andover"/>
    <s v="01810"/>
    <s v="MA"/>
    <s v="East"/>
    <d v="2010-10-17T00:00:00"/>
    <n v="1"/>
    <s v="Development - Big Data"/>
    <s v="Development "/>
    <s v=" Big Data"/>
    <s v="Jayden Hamilton"/>
    <s v="Allen Young"/>
    <n v="71"/>
    <n v="1"/>
  </r>
  <r>
    <x v="1871"/>
    <n v="13476"/>
    <d v="2010-10-16T00:00:00"/>
    <n v="31"/>
    <n v="4650"/>
    <n v="0.05"/>
    <n v="150"/>
    <n v="4417.5"/>
    <s v="Noel Hamilton"/>
    <s v="Facebook, Inc."/>
    <s v="Computer Software: Programming, Data Processing"/>
    <s v="Technology"/>
    <s v="Central Falls"/>
    <s v="02863"/>
    <s v="Rhode Island"/>
    <s v="East"/>
    <d v="2010-10-16T00:00:00"/>
    <n v="0"/>
    <s v="Consulting - Business Model"/>
    <s v="Consulting "/>
    <s v=" Business Model"/>
    <s v="Emma Watson"/>
    <s v="Allen Young"/>
    <n v="67"/>
    <n v="1"/>
  </r>
  <r>
    <x v="1872"/>
    <n v="13476"/>
    <d v="2010-10-16T00:00:00"/>
    <n v="47"/>
    <n v="7520"/>
    <n v="0.09"/>
    <n v="160"/>
    <n v="6843.2"/>
    <s v="Noel Hamilton"/>
    <s v="Facebook, Inc."/>
    <s v="Computer Software: Programming, Data Processing"/>
    <s v="Technology"/>
    <s v="Roselle"/>
    <s v="07203"/>
    <s v="New Jersey"/>
    <s v="East"/>
    <d v="2010-10-18T00:00:00"/>
    <n v="2"/>
    <s v="Development - Java"/>
    <s v="Development "/>
    <s v=" Java"/>
    <s v="Alexander Edison"/>
    <s v="Allen Young"/>
    <n v="70"/>
    <n v="1"/>
  </r>
  <r>
    <x v="1873"/>
    <n v="13479"/>
    <d v="2009-12-04T00:00:00"/>
    <n v="3"/>
    <n v="450"/>
    <n v="0.09"/>
    <n v="150"/>
    <n v="409.5"/>
    <s v="Erin Henry"/>
    <s v="Intuitive Surgical, Inc."/>
    <s v="Industrial Specialties"/>
    <s v="Health Care"/>
    <s v="Flower Mound"/>
    <n v="75028"/>
    <s v="Texas"/>
    <s v="Central"/>
    <d v="2009-12-06T00:00:00"/>
    <n v="2"/>
    <s v="Consulting - Business Model"/>
    <s v="Consulting "/>
    <s v=" Business Model"/>
    <s v="Isabella Douglas"/>
    <s v="Josh Martinez"/>
    <n v="75"/>
    <n v="1"/>
  </r>
  <r>
    <x v="1874"/>
    <n v="13479"/>
    <d v="2009-12-04T00:00:00"/>
    <n v="13"/>
    <n v="1950"/>
    <n v="0.04"/>
    <n v="150"/>
    <n v="1872"/>
    <s v="Erin Henry"/>
    <s v="Intuitive Surgical, Inc."/>
    <s v="Industrial Specialties"/>
    <s v="Health Care"/>
    <s v="Flower Mound"/>
    <n v="75028"/>
    <s v="Texas"/>
    <s v="Central"/>
    <d v="2009-12-05T00:00:00"/>
    <n v="1"/>
    <s v="Consulting - Market Research"/>
    <s v="Consulting "/>
    <s v=" Market Research"/>
    <s v="Ava Wilson"/>
    <s v="Josh Martinez"/>
    <n v="67"/>
    <n v="1"/>
  </r>
  <r>
    <x v="1875"/>
    <n v="13507"/>
    <d v="2012-12-29T00:00:00"/>
    <n v="27"/>
    <n v="2970"/>
    <n v="0.09"/>
    <n v="110"/>
    <n v="2702.7000000000003"/>
    <s v="Anna Hwang"/>
    <s v="Facebook, Inc."/>
    <s v="Computer Software: Programming, Data Processing"/>
    <s v="Technology"/>
    <s v="Olathe"/>
    <n v="66062"/>
    <s v="Kansas"/>
    <s v="Central"/>
    <d v="2012-12-30T00:00:00"/>
    <n v="1"/>
    <s v="Development - Python"/>
    <s v="Development "/>
    <s v=" Python"/>
    <s v="Daniel Tusk"/>
    <s v="Josh Martinez"/>
    <n v="45"/>
    <n v="1"/>
  </r>
  <r>
    <x v="1876"/>
    <n v="13536"/>
    <d v="2009-08-18T00:00:00"/>
    <n v="23"/>
    <n v="2530"/>
    <n v="0.05"/>
    <n v="110"/>
    <n v="2403.5"/>
    <s v="Aleksandra Trafton"/>
    <s v="Celgene Corporation"/>
    <s v="Major Pharmaceuticals"/>
    <s v="Health Care"/>
    <s v="Vallejo"/>
    <n v="94591"/>
    <s v="California"/>
    <s v="West"/>
    <d v="2009-08-20T00:00:00"/>
    <n v="2"/>
    <s v="Development - Python"/>
    <s v="Development "/>
    <s v=" Python"/>
    <s v="Madison Hill"/>
    <s v="Bob Turner"/>
    <n v="58"/>
    <n v="1"/>
  </r>
  <r>
    <x v="1877"/>
    <n v="13537"/>
    <d v="2010-05-30T00:00:00"/>
    <n v="41"/>
    <n v="4510"/>
    <n v="0.03"/>
    <n v="110"/>
    <n v="4374.7"/>
    <s v="Lena Luxemburg"/>
    <s v="Discovery Communications, Inc."/>
    <s v="Television Services"/>
    <s v="Consumer Services"/>
    <s v="Norristown"/>
    <n v="19401"/>
    <s v="Pennsylvania"/>
    <s v="East"/>
    <d v="2010-06-01T00:00:00"/>
    <n v="2"/>
    <s v="Development - Python"/>
    <s v="Development "/>
    <s v=" Python"/>
    <s v="Abigail Young"/>
    <s v="Allen Young"/>
    <n v="50"/>
    <n v="1"/>
  </r>
  <r>
    <x v="1878"/>
    <n v="13540"/>
    <d v="2010-05-23T00:00:00"/>
    <n v="33"/>
    <n v="6600"/>
    <n v="0.09"/>
    <n v="200"/>
    <n v="6006"/>
    <s v="Theresa Dickinson"/>
    <s v="Whole Foods Market, Inc."/>
    <s v="Food Chains"/>
    <s v="Consumer Services"/>
    <s v="Port Chester"/>
    <s v="10573"/>
    <s v="New York"/>
    <s v="East"/>
    <d v="2010-05-25T00:00:00"/>
    <n v="2"/>
    <s v="Development - Scala"/>
    <s v="Development "/>
    <s v=" Scala"/>
    <s v="Abigail Young"/>
    <s v="Allen Young"/>
    <n v="50"/>
    <n v="1"/>
  </r>
  <r>
    <x v="1879"/>
    <n v="13540"/>
    <d v="2010-05-23T00:00:00"/>
    <n v="27"/>
    <n v="4050"/>
    <n v="0.02"/>
    <n v="150"/>
    <n v="3969"/>
    <s v="Theresa Dickinson"/>
    <s v="Whole Foods Market, Inc."/>
    <s v="Food Chains"/>
    <s v="Consumer Services"/>
    <s v="Port Chester"/>
    <s v="10573"/>
    <s v="New York"/>
    <s v="East"/>
    <d v="2010-05-25T00:00:00"/>
    <n v="2"/>
    <s v="Consulting - Market Research"/>
    <s v="Consulting "/>
    <s v=" Market Research"/>
    <s v="Ava Wilson"/>
    <s v="Allen Young"/>
    <n v="67"/>
    <n v="1"/>
  </r>
  <r>
    <x v="1880"/>
    <n v="13540"/>
    <d v="2010-05-23T00:00:00"/>
    <n v="31"/>
    <n v="4650"/>
    <n v="0.06"/>
    <n v="150"/>
    <n v="4371"/>
    <s v="Theresa Dickinson"/>
    <s v="Whole Foods Market, Inc."/>
    <s v="Food Chains"/>
    <s v="Consumer Services"/>
    <s v="Port Saint Lucie"/>
    <n v="34952"/>
    <s v="Florida"/>
    <s v="South"/>
    <d v="2010-05-23T00:00:00"/>
    <n v="0"/>
    <s v="Consulting - Business Model"/>
    <s v="Consulting "/>
    <s v=" Business Model"/>
    <s v="Ethan Bird"/>
    <s v="Frank Mitchell"/>
    <n v="60"/>
    <n v="1"/>
  </r>
  <r>
    <x v="1881"/>
    <n v="13540"/>
    <d v="2010-05-23T00:00:00"/>
    <n v="16"/>
    <n v="2240"/>
    <n v="0.04"/>
    <n v="140"/>
    <n v="2150.4"/>
    <s v="Theresa Dickinson"/>
    <s v="Whole Foods Market, Inc."/>
    <s v="Food Chains"/>
    <s v="Consumer Services"/>
    <s v="Port Saint Lucie"/>
    <n v="34952"/>
    <s v="Florida"/>
    <s v="South"/>
    <d v="2010-05-23T00:00:00"/>
    <n v="0"/>
    <s v="Development - Database"/>
    <s v="Development "/>
    <s v=" Database"/>
    <s v="Ethan Bird"/>
    <s v="Frank Mitchell"/>
    <n v="60"/>
    <n v="1"/>
  </r>
  <r>
    <x v="1882"/>
    <n v="13540"/>
    <d v="2010-05-23T00:00:00"/>
    <n v="33"/>
    <n v="6600"/>
    <n v="0.02"/>
    <n v="200"/>
    <n v="6468"/>
    <s v="Theresa Dickinson"/>
    <s v="Whole Foods Market, Inc."/>
    <s v="Food Chains"/>
    <s v="Consumer Services"/>
    <s v="Port Saint Lucie"/>
    <n v="34952"/>
    <s v="Florida"/>
    <s v="South"/>
    <d v="2010-05-23T00:00:00"/>
    <n v="0"/>
    <s v="Development - Big Data"/>
    <s v="Development "/>
    <s v=" Big Data"/>
    <s v="Emily Taylor"/>
    <s v="Frank Mitchell"/>
    <n v="62"/>
    <n v="1"/>
  </r>
  <r>
    <x v="1883"/>
    <n v="13542"/>
    <d v="2009-03-08T00:00:00"/>
    <n v="11"/>
    <n v="1375"/>
    <n v="0.01"/>
    <n v="125"/>
    <n v="1361.25"/>
    <s v="John Connell"/>
    <s v="Microsoft Corporation"/>
    <s v="Computer Software: Prepackaged Software"/>
    <s v="Technology"/>
    <s v="Garner"/>
    <n v="27529"/>
    <s v="North Carolina"/>
    <s v="South"/>
    <d v="2009-03-15T00:00:00"/>
    <n v="7"/>
    <s v="Training - Development"/>
    <s v="Training "/>
    <s v=" Development"/>
    <s v="Liam Franklin"/>
    <s v="Frank Mitchell"/>
    <n v="52"/>
    <n v="1"/>
  </r>
  <r>
    <x v="1884"/>
    <n v="13542"/>
    <d v="2009-03-08T00:00:00"/>
    <n v="33"/>
    <n v="3630"/>
    <n v="0.03"/>
    <n v="110"/>
    <n v="3521.1"/>
    <s v="John Connell"/>
    <s v="Microsoft Corporation"/>
    <s v="Computer Software: Prepackaged Software"/>
    <s v="Technology"/>
    <s v="Garner"/>
    <n v="27529"/>
    <s v="North Carolina"/>
    <s v="South"/>
    <d v="2009-03-08T00:00:00"/>
    <n v="0"/>
    <s v="Development - PHP"/>
    <s v="Development "/>
    <s v=" PHP"/>
    <s v="Liam Franklin"/>
    <s v="Frank Mitchell"/>
    <n v="52"/>
    <n v="1"/>
  </r>
  <r>
    <x v="1885"/>
    <n v="13543"/>
    <d v="2012-08-08T00:00:00"/>
    <n v="2"/>
    <n v="400"/>
    <n v="0.09"/>
    <n v="200"/>
    <n v="364"/>
    <s v="Andy Willingham"/>
    <s v="DIRECTV"/>
    <s v="Telecommunications Equipment"/>
    <s v="Consumer Services"/>
    <s v="Baton Rouge"/>
    <n v="70802"/>
    <s v="Louisiana"/>
    <s v="South"/>
    <d v="2012-08-08T00:00:00"/>
    <n v="0"/>
    <s v="Development - Big Data"/>
    <s v="Development "/>
    <s v=" Big Data"/>
    <s v="William Bufont"/>
    <s v="Frank Mitchell"/>
    <n v="62"/>
    <n v="1"/>
  </r>
  <r>
    <x v="1886"/>
    <n v="13569"/>
    <d v="2011-04-10T00:00:00"/>
    <n v="13"/>
    <n v="2210"/>
    <n v="0.02"/>
    <n v="170"/>
    <n v="2165.8000000000002"/>
    <s v="Carlos Kinney"/>
    <s v="C.H. Robinson Worldwide, Inc."/>
    <s v="Oil Refining/Marketing"/>
    <s v="Transportation"/>
    <s v="Pomona"/>
    <n v="91767"/>
    <s v="California"/>
    <s v="West"/>
    <d v="2011-04-12T00:00:00"/>
    <n v="2"/>
    <s v="Development - .Net"/>
    <s v="Development "/>
    <s v=" .Net"/>
    <s v="Mason Gibson"/>
    <s v="Bob Turner"/>
    <n v="71"/>
    <n v="1"/>
  </r>
  <r>
    <x v="1887"/>
    <n v="13569"/>
    <d v="2011-04-10T00:00:00"/>
    <n v="16"/>
    <n v="2560"/>
    <n v="0.05"/>
    <n v="160"/>
    <n v="2432"/>
    <s v="Carlos Kinney"/>
    <s v="C.H. Robinson Worldwide, Inc."/>
    <s v="Oil Refining/Marketing"/>
    <s v="Transportation"/>
    <s v="Pomona"/>
    <n v="91767"/>
    <s v="California"/>
    <s v="West"/>
    <d v="2011-04-11T00:00:00"/>
    <n v="1"/>
    <s v="Development - Java"/>
    <s v="Development "/>
    <s v=" Java"/>
    <s v="Michael Alister"/>
    <s v="Bob Turner"/>
    <n v="68"/>
    <n v="1"/>
  </r>
  <r>
    <x v="1888"/>
    <n v="13570"/>
    <d v="2012-12-02T00:00:00"/>
    <n v="2"/>
    <n v="250"/>
    <n v="0.04"/>
    <n v="125"/>
    <n v="240"/>
    <s v="Grant Harrigan"/>
    <s v="Viacom Inc."/>
    <s v="Television Services"/>
    <s v="Consumer Services"/>
    <s v="Moreno Valley"/>
    <n v="92553"/>
    <s v="California"/>
    <s v="West"/>
    <d v="2012-12-03T00:00:00"/>
    <n v="1"/>
    <s v="Training - SQL"/>
    <s v="Training "/>
    <s v=" SQL"/>
    <s v="Sophia Dixon"/>
    <s v="Bob Turner"/>
    <n v="71"/>
    <n v="1"/>
  </r>
  <r>
    <x v="1889"/>
    <n v="13570"/>
    <d v="2012-12-02T00:00:00"/>
    <n v="42"/>
    <n v="6300"/>
    <n v="0.04"/>
    <n v="150"/>
    <n v="6048"/>
    <s v="Grant Harrigan"/>
    <s v="Viacom Inc."/>
    <s v="Television Services"/>
    <s v="Consumer Services"/>
    <s v="Moreno Valley"/>
    <n v="92553"/>
    <s v="California"/>
    <s v="West"/>
    <d v="2012-12-02T00:00:00"/>
    <n v="0"/>
    <s v="Consulting - Market Research"/>
    <s v="Consulting "/>
    <s v=" Market Research"/>
    <s v="Liam Franklin"/>
    <s v="Bob Turner"/>
    <n v="52"/>
    <n v="1"/>
  </r>
  <r>
    <x v="1890"/>
    <n v="13572"/>
    <d v="2012-05-17T00:00:00"/>
    <n v="7"/>
    <n v="1050"/>
    <n v="7.0000000000000007E-2"/>
    <n v="150"/>
    <n v="976.49999999999989"/>
    <s v="Pierre Bellavance"/>
    <s v="Regeneron Pharmaceuticals, Inc."/>
    <s v="Major Pharmaceuticals"/>
    <s v="Health Care"/>
    <s v="Linden"/>
    <s v="07036"/>
    <s v="New Jersey"/>
    <s v="East"/>
    <d v="2012-05-18T00:00:00"/>
    <n v="1"/>
    <s v="Consulting - Business Model"/>
    <s v="Consulting "/>
    <s v=" Business Model"/>
    <s v="Michael Alister"/>
    <s v="Allen Young"/>
    <n v="68"/>
    <n v="1"/>
  </r>
  <r>
    <x v="1891"/>
    <n v="13575"/>
    <d v="2012-08-29T00:00:00"/>
    <n v="15"/>
    <n v="1650"/>
    <n v="0.09"/>
    <n v="110"/>
    <n v="1501.5"/>
    <s v="Cynthia Kirkland"/>
    <s v="PACCAR Inc."/>
    <s v="Auto Manufacturing"/>
    <s v="Capital Goods"/>
    <s v="Smyrna"/>
    <n v="37167"/>
    <s v="Tennessee"/>
    <s v="South"/>
    <d v="2012-09-01T00:00:00"/>
    <n v="3"/>
    <s v="Development - Python"/>
    <s v="Development "/>
    <s v=" Python"/>
    <s v="Daniel Tusk"/>
    <s v="Frank Mitchell"/>
    <n v="45"/>
    <n v="1"/>
  </r>
  <r>
    <x v="1892"/>
    <n v="13601"/>
    <d v="2012-08-16T00:00:00"/>
    <n v="17"/>
    <n v="2890"/>
    <n v="0.09"/>
    <n v="170"/>
    <n v="2629.9"/>
    <s v="Joni Visinsky"/>
    <s v="O'Reilly Automotive, Inc."/>
    <s v="Other Specialty Stores"/>
    <s v="Consumer Services"/>
    <s v="Lawton"/>
    <n v="73505"/>
    <s v="Oklahoma"/>
    <s v="Central"/>
    <d v="2012-08-20T00:00:00"/>
    <n v="4"/>
    <s v="Development - .Net"/>
    <s v="Development "/>
    <s v=" .Net"/>
    <s v="Emily Taylor"/>
    <s v="Josh Martinez"/>
    <n v="62"/>
    <n v="1"/>
  </r>
  <r>
    <x v="1893"/>
    <n v="13602"/>
    <d v="2009-01-13T00:00:00"/>
    <n v="3"/>
    <n v="450"/>
    <n v="0.03"/>
    <n v="150"/>
    <n v="436.5"/>
    <s v="Brian Beltran"/>
    <s v="Automatic Data Processing, Inc."/>
    <s v="EDP Services"/>
    <s v="Technology"/>
    <s v="Manteca"/>
    <n v="95336"/>
    <s v="California"/>
    <s v="West"/>
    <d v="2009-01-18T00:00:00"/>
    <n v="5"/>
    <s v="Consulting - Strategy"/>
    <s v="Consulting "/>
    <s v=" Strategy"/>
    <s v="Ava Wilson"/>
    <s v="Bob Turner"/>
    <n v="67"/>
    <n v="1"/>
  </r>
  <r>
    <x v="1894"/>
    <n v="13602"/>
    <d v="2009-01-13T00:00:00"/>
    <n v="13"/>
    <n v="1430"/>
    <n v="0.02"/>
    <n v="110"/>
    <n v="1401.3999999999999"/>
    <s v="Brian Beltran"/>
    <s v="Automatic Data Processing, Inc."/>
    <s v="EDP Services"/>
    <s v="Technology"/>
    <s v="Manteca"/>
    <n v="95336"/>
    <s v="California"/>
    <s v="West"/>
    <d v="2009-01-13T00:00:00"/>
    <n v="0"/>
    <s v="Development - Python"/>
    <s v="Development "/>
    <s v=" Python"/>
    <s v="Michael Alister"/>
    <s v="Bob Turner"/>
    <n v="68"/>
    <n v="1"/>
  </r>
  <r>
    <x v="1895"/>
    <n v="13604"/>
    <d v="2009-02-02T00:00:00"/>
    <n v="38"/>
    <n v="5700"/>
    <n v="0.04"/>
    <n v="150"/>
    <n v="5472"/>
    <s v="Erica Percer"/>
    <s v="Henry Schein, Inc."/>
    <s v="Medical Specialities"/>
    <s v="Health Care"/>
    <s v="Fort Wayne"/>
    <n v="46806"/>
    <s v="Indiana"/>
    <s v="Central"/>
    <d v="2009-02-04T00:00:00"/>
    <n v="2"/>
    <s v="Consulting - Business Model"/>
    <s v="Consulting "/>
    <s v=" Business Model"/>
    <s v="Olivia Sullivan"/>
    <s v="Josh Martinez"/>
    <n v="53"/>
    <n v="1"/>
  </r>
  <r>
    <x v="1896"/>
    <n v="13604"/>
    <d v="2009-02-02T00:00:00"/>
    <n v="42"/>
    <n v="5250"/>
    <n v="7.0000000000000007E-2"/>
    <n v="125"/>
    <n v="4882.5"/>
    <s v="Erica Percer"/>
    <s v="Henry Schein, Inc."/>
    <s v="Medical Specialities"/>
    <s v="Health Care"/>
    <s v="Fort Wayne"/>
    <n v="46806"/>
    <s v="Indiana"/>
    <s v="Central"/>
    <d v="2009-02-05T00:00:00"/>
    <n v="3"/>
    <s v="Training - SQL"/>
    <s v="Training "/>
    <s v=" SQL"/>
    <s v="Jayden Hamilton"/>
    <s v="Josh Martinez"/>
    <n v="71"/>
    <n v="1"/>
  </r>
  <r>
    <x v="1897"/>
    <n v="13606"/>
    <d v="2009-04-26T00:00:00"/>
    <n v="34"/>
    <n v="4080"/>
    <n v="7.0000000000000007E-2"/>
    <n v="120"/>
    <n v="3794.3999999999996"/>
    <s v="Mike Lanier"/>
    <s v="Activision Blizzard, Inc"/>
    <s v="Computer Software: Prepackaged Software"/>
    <s v="Technology"/>
    <s v="Grand Rapids"/>
    <n v="49505"/>
    <s v="Michigan"/>
    <s v="Central"/>
    <d v="2009-04-28T00:00:00"/>
    <n v="2"/>
    <s v="Development - Business Logic"/>
    <s v="Development "/>
    <s v=" Business Logic"/>
    <s v="Emily Taylor"/>
    <s v="Josh Martinez"/>
    <n v="62"/>
    <n v="1"/>
  </r>
  <r>
    <x v="1898"/>
    <n v="13607"/>
    <d v="2010-11-18T00:00:00"/>
    <n v="12"/>
    <n v="1800"/>
    <n v="7.0000000000000007E-2"/>
    <n v="150"/>
    <n v="1674"/>
    <s v="Matthew Lucas"/>
    <s v="Ross Stores, Inc."/>
    <s v="Clothing/Shoe/Accessory Stores"/>
    <s v="Consumer Services"/>
    <s v="Clovis"/>
    <n v="88101"/>
    <s v="New Mexico"/>
    <s v="West"/>
    <d v="2010-11-19T00:00:00"/>
    <n v="1"/>
    <s v="Consulting - Business Model"/>
    <s v="Consulting "/>
    <s v=" Business Model"/>
    <s v="Mason Gibson"/>
    <s v="Bob Turner"/>
    <n v="71"/>
    <n v="1"/>
  </r>
  <r>
    <x v="1899"/>
    <n v="13607"/>
    <d v="2010-11-18T00:00:00"/>
    <n v="37"/>
    <n v="7400"/>
    <n v="0.09"/>
    <n v="200"/>
    <n v="6734"/>
    <s v="Matthew Lucas"/>
    <s v="Ross Stores, Inc."/>
    <s v="Clothing/Shoe/Accessory Stores"/>
    <s v="Consumer Services"/>
    <s v="Clovis"/>
    <n v="88101"/>
    <s v="New Mexico"/>
    <s v="West"/>
    <d v="2010-11-19T00:00:00"/>
    <n v="1"/>
    <s v="Development - Scala"/>
    <s v="Development "/>
    <s v=" Scala"/>
    <s v="Mia Moore"/>
    <s v="Bob Turner"/>
    <n v="51"/>
    <n v="1"/>
  </r>
  <r>
    <x v="1900"/>
    <n v="13607"/>
    <d v="2010-11-18T00:00:00"/>
    <n v="13"/>
    <n v="2600"/>
    <n v="0"/>
    <n v="200"/>
    <n v="2600"/>
    <s v="Matthew Lucas"/>
    <s v="Ross Stores, Inc."/>
    <s v="Clothing/Shoe/Accessory Stores"/>
    <s v="Consumer Services"/>
    <s v="Clovis"/>
    <n v="88101"/>
    <s v="New Mexico"/>
    <s v="West"/>
    <d v="2010-11-20T00:00:00"/>
    <n v="2"/>
    <s v="Development - Big Data"/>
    <s v="Development "/>
    <s v=" Big Data"/>
    <s v="Elizabeth Carter"/>
    <s v="Bob Turner"/>
    <n v="52"/>
    <n v="1"/>
  </r>
  <r>
    <x v="1901"/>
    <n v="13632"/>
    <d v="2009-03-10T00:00:00"/>
    <n v="6"/>
    <n v="900"/>
    <n v="0.01"/>
    <n v="150"/>
    <n v="891"/>
    <s v="Nora Stevenson"/>
    <s v="Gilead Sciences, Inc."/>
    <s v="Biotechnology: Biological Products (No Diagnostic Substances)"/>
    <s v="Health Care"/>
    <s v="Springfield"/>
    <n v="22153"/>
    <s v="Virginia"/>
    <s v="South"/>
    <d v="2009-03-12T00:00:00"/>
    <n v="2"/>
    <s v="Consulting - Strategy"/>
    <s v="Consulting "/>
    <s v=" Strategy"/>
    <s v="William Bufont"/>
    <s v="Frank Mitchell"/>
    <n v="62"/>
    <n v="1"/>
  </r>
  <r>
    <x v="1902"/>
    <n v="13633"/>
    <d v="2012-04-03T00:00:00"/>
    <n v="18"/>
    <n v="2250"/>
    <n v="0.09"/>
    <n v="125"/>
    <n v="2047.5"/>
    <s v="Alan Daly"/>
    <s v="Avago Technologies Limited"/>
    <s v="Semiconductors"/>
    <s v="Technology"/>
    <s v="Port Arthur"/>
    <n v="77642"/>
    <s v="Texas"/>
    <s v="Central"/>
    <d v="2012-04-04T00:00:00"/>
    <n v="1"/>
    <s v="Training - Development"/>
    <s v="Training "/>
    <s v=" Development"/>
    <s v="Jayden Hamilton"/>
    <s v="Josh Martinez"/>
    <n v="71"/>
    <n v="1"/>
  </r>
  <r>
    <x v="1903"/>
    <n v="13633"/>
    <d v="2012-04-03T00:00:00"/>
    <n v="39"/>
    <n v="7800"/>
    <n v="0.02"/>
    <n v="200"/>
    <n v="7644"/>
    <s v="Alan Daly"/>
    <s v="Avago Technologies Limited"/>
    <s v="Semiconductors"/>
    <s v="Technology"/>
    <s v="Port Arthur"/>
    <n v="77642"/>
    <s v="Texas"/>
    <s v="Central"/>
    <d v="2012-04-04T00:00:00"/>
    <n v="1"/>
    <s v="Development - Big Data"/>
    <s v="Development "/>
    <s v=" Big Data"/>
    <s v="Ethan Bird"/>
    <s v="Josh Martinez"/>
    <n v="60"/>
    <n v="1"/>
  </r>
  <r>
    <x v="1904"/>
    <n v="13634"/>
    <d v="2011-04-18T00:00:00"/>
    <n v="46"/>
    <n v="6900"/>
    <n v="0.05"/>
    <n v="150"/>
    <n v="6555"/>
    <s v="Bradley Donovan"/>
    <s v="Vertex Pharmaceuticals Incorporated"/>
    <s v="Major Pharmaceuticals"/>
    <s v="Health Care"/>
    <s v="Randallstown"/>
    <n v="21133"/>
    <s v="Maryland"/>
    <s v="East"/>
    <d v="2011-04-18T00:00:00"/>
    <n v="0"/>
    <s v="Consulting - Business Model"/>
    <s v="Consulting "/>
    <s v=" Business Model"/>
    <s v="Jayden Hamilton"/>
    <s v="Allen Young"/>
    <n v="71"/>
    <n v="1"/>
  </r>
  <r>
    <x v="1905"/>
    <n v="13634"/>
    <d v="2011-04-18T00:00:00"/>
    <n v="27"/>
    <n v="2970"/>
    <n v="0.04"/>
    <n v="110"/>
    <n v="2851.2"/>
    <s v="Bradley Donovan"/>
    <s v="Vertex Pharmaceuticals Incorporated"/>
    <s v="Major Pharmaceuticals"/>
    <s v="Health Care"/>
    <s v="Randallstown"/>
    <n v="21133"/>
    <s v="Maryland"/>
    <s v="East"/>
    <d v="2011-04-19T00:00:00"/>
    <n v="1"/>
    <s v="Development - PHP"/>
    <s v="Development "/>
    <s v=" PHP"/>
    <s v="Olivia Sullivan"/>
    <s v="Allen Young"/>
    <n v="53"/>
    <n v="1"/>
  </r>
  <r>
    <x v="1906"/>
    <n v="13635"/>
    <d v="2009-05-01T00:00:00"/>
    <n v="28"/>
    <n v="3080"/>
    <n v="0.06"/>
    <n v="110"/>
    <n v="2895.2"/>
    <s v="Randy Baptist"/>
    <s v="Staples, Inc."/>
    <s v="Other Specialty Stores"/>
    <s v="Consumer Services"/>
    <s v="Chattanooga"/>
    <n v="37421"/>
    <s v="Tennessee"/>
    <s v="South"/>
    <d v="2009-05-02T00:00:00"/>
    <n v="1"/>
    <s v="Development - Python"/>
    <s v="Development "/>
    <s v=" Python"/>
    <s v="Emma Watson"/>
    <s v="Frank Mitchell"/>
    <n v="67"/>
    <n v="1"/>
  </r>
  <r>
    <x v="1907"/>
    <n v="13635"/>
    <d v="2009-05-01T00:00:00"/>
    <n v="49"/>
    <n v="5390"/>
    <n v="0.01"/>
    <n v="110"/>
    <n v="5336.1"/>
    <s v="Randy Baptist"/>
    <s v="Staples, Inc."/>
    <s v="Other Specialty Stores"/>
    <s v="Consumer Services"/>
    <s v="Chattanooga"/>
    <n v="37421"/>
    <s v="Tennessee"/>
    <s v="South"/>
    <d v="2009-05-03T00:00:00"/>
    <n v="2"/>
    <s v="Development - Python"/>
    <s v="Development "/>
    <s v=" Python"/>
    <s v="Mason Gibson"/>
    <s v="Frank Mitchell"/>
    <n v="71"/>
    <n v="1"/>
  </r>
  <r>
    <x v="1908"/>
    <n v="13636"/>
    <d v="2009-01-22T00:00:00"/>
    <n v="32"/>
    <n v="4000"/>
    <n v="0.02"/>
    <n v="125"/>
    <n v="3920"/>
    <s v="Sally Herrera"/>
    <s v="Costco Wholesale Corporation"/>
    <s v="Department/Specialty Retail Stores"/>
    <s v="Consumer Services"/>
    <s v="Mankato"/>
    <n v="56001"/>
    <s v="Minnesota"/>
    <s v="Central"/>
    <d v="2009-01-26T00:00:00"/>
    <n v="4"/>
    <s v="Training - Tableau"/>
    <s v="Training "/>
    <s v=" Tableau"/>
    <s v="Jayden Hamilton"/>
    <s v="Josh Martinez"/>
    <n v="71"/>
    <n v="1"/>
  </r>
  <r>
    <x v="1909"/>
    <n v="13638"/>
    <d v="2011-09-30T00:00:00"/>
    <n v="49"/>
    <n v="7350"/>
    <n v="0.05"/>
    <n v="150"/>
    <n v="6982.5"/>
    <s v="Steve Shariari"/>
    <s v="NetApp, Inc."/>
    <s v="Electronic Components"/>
    <s v="Technology"/>
    <s v="Stow"/>
    <n v="44224"/>
    <s v="Ohio"/>
    <s v="East"/>
    <d v="2011-10-02T00:00:00"/>
    <n v="2"/>
    <s v="Consulting - Business Model"/>
    <s v="Consulting "/>
    <s v=" Business Model"/>
    <s v="Mason Gibson"/>
    <s v="Allen Young"/>
    <n v="71"/>
    <n v="1"/>
  </r>
  <r>
    <x v="1910"/>
    <n v="13668"/>
    <d v="2012-02-24T00:00:00"/>
    <n v="42"/>
    <n v="5250"/>
    <n v="0.02"/>
    <n v="125"/>
    <n v="5145"/>
    <s v="Jill Hernandez"/>
    <s v="Illumina, Inc."/>
    <s v="Biotechnology: Laboratory Analytical Instruments"/>
    <s v="Capital Goods"/>
    <s v="Palm Springs"/>
    <n v="92262"/>
    <s v="California"/>
    <s v="West"/>
    <d v="2012-02-26T00:00:00"/>
    <n v="2"/>
    <s v="Training - SQL"/>
    <s v="Training "/>
    <s v=" SQL"/>
    <s v="Olivia Sullivan"/>
    <s v="Bob Turner"/>
    <n v="53"/>
    <n v="1"/>
  </r>
  <r>
    <x v="1911"/>
    <n v="13670"/>
    <d v="2012-05-23T00:00:00"/>
    <n v="27"/>
    <n v="5400"/>
    <n v="0.04"/>
    <n v="200"/>
    <n v="5184"/>
    <s v="Art Coram"/>
    <s v="Liberty Global plc"/>
    <s v="Television Services"/>
    <s v="Consumer Services"/>
    <s v="Hanover"/>
    <s v="17331"/>
    <s v="Pennsylvania"/>
    <s v="East"/>
    <d v="2012-05-26T00:00:00"/>
    <n v="3"/>
    <s v="Development - Scala"/>
    <s v="Development "/>
    <s v=" Scala"/>
    <s v="Sophia Dixon"/>
    <s v="Allen Young"/>
    <n v="71"/>
    <n v="1"/>
  </r>
  <r>
    <x v="1912"/>
    <n v="13702"/>
    <d v="2011-09-10T00:00:00"/>
    <n v="6"/>
    <n v="660"/>
    <n v="0.08"/>
    <n v="110"/>
    <n v="607.20000000000005"/>
    <s v="Grant Jackson"/>
    <s v="Tesla Motors, Inc."/>
    <s v="Auto Manufacturing"/>
    <s v="Capital Goods"/>
    <s v="Danville"/>
    <n v="61832"/>
    <s v="Illinois"/>
    <s v="Central"/>
    <d v="2011-09-14T00:00:00"/>
    <n v="4"/>
    <s v="Development - Python"/>
    <s v="Development "/>
    <s v=" Python"/>
    <s v="Jacob Manziel"/>
    <s v="Josh Martinez"/>
    <n v="57"/>
    <n v="1"/>
  </r>
  <r>
    <x v="1913"/>
    <n v="13729"/>
    <d v="2009-01-01T00:00:00"/>
    <n v="9"/>
    <n v="1800"/>
    <n v="0.08"/>
    <n v="200"/>
    <n v="1656"/>
    <s v="Matt Bertelson"/>
    <s v="The Priceline Group Inc."/>
    <s v="Business Services"/>
    <s v="Miscellaneous"/>
    <s v="Bowie"/>
    <n v="20715"/>
    <s v="Maryland"/>
    <s v="East"/>
    <d v="2009-01-03T00:00:00"/>
    <n v="2"/>
    <s v="Development - Big Data"/>
    <s v="Development "/>
    <s v=" Big Data"/>
    <s v="Jacob Manziel"/>
    <s v="Allen Young"/>
    <n v="57"/>
    <n v="1"/>
  </r>
  <r>
    <x v="1914"/>
    <n v="13730"/>
    <d v="2011-05-09T00:00:00"/>
    <n v="26"/>
    <n v="3250"/>
    <n v="7.0000000000000007E-2"/>
    <n v="125"/>
    <n v="3022.5"/>
    <s v="Bradley Donovan"/>
    <s v="Vertex Pharmaceuticals Incorporated"/>
    <s v="Major Pharmaceuticals"/>
    <s v="Health Care"/>
    <s v="Randallstown"/>
    <n v="21133"/>
    <s v="Maryland"/>
    <s v="East"/>
    <d v="2011-05-11T00:00:00"/>
    <n v="2"/>
    <s v="Training - Javascript"/>
    <s v="Training "/>
    <s v=" Javascript"/>
    <s v="William Bufont"/>
    <s v="Allen Young"/>
    <n v="62"/>
    <n v="1"/>
  </r>
  <r>
    <x v="1915"/>
    <n v="13731"/>
    <d v="2010-05-09T00:00:00"/>
    <n v="10"/>
    <n v="1100"/>
    <n v="0.08"/>
    <n v="110"/>
    <n v="1012"/>
    <s v="Tom Skaria"/>
    <s v="Avago Technologies Limited"/>
    <s v="Semiconductors"/>
    <s v="Technology"/>
    <s v="Tinton Falls"/>
    <s v="07701"/>
    <s v="New Jersey"/>
    <s v="East"/>
    <d v="2010-05-12T00:00:00"/>
    <n v="3"/>
    <s v="Development - Python"/>
    <s v="Development "/>
    <s v=" Python"/>
    <s v="Liam Franklin"/>
    <s v="Allen Young"/>
    <n v="52"/>
    <n v="1"/>
  </r>
  <r>
    <x v="1916"/>
    <n v="13735"/>
    <d v="2009-05-21T00:00:00"/>
    <n v="36"/>
    <n v="3960"/>
    <n v="0.02"/>
    <n v="110"/>
    <n v="3880.7999999999997"/>
    <s v="Edward Weien"/>
    <s v="Electronic Arts Inc."/>
    <s v="Computer Software: Prepackaged Software"/>
    <s v="Technology"/>
    <s v="El Paso"/>
    <n v="79907"/>
    <s v="Texas"/>
    <s v="Central"/>
    <d v="2009-05-23T00:00:00"/>
    <n v="2"/>
    <s v="Development - PHP"/>
    <s v="Development "/>
    <s v=" PHP"/>
    <s v="Jacob Manziel"/>
    <s v="Josh Martinez"/>
    <n v="57"/>
    <n v="1"/>
  </r>
  <r>
    <x v="1917"/>
    <n v="13761"/>
    <d v="2009-10-17T00:00:00"/>
    <n v="32"/>
    <n v="6400"/>
    <n v="0.09"/>
    <n v="200"/>
    <n v="5824"/>
    <s v="Katherine Sewall"/>
    <s v="American Airlines Group, Inc."/>
    <s v="Air Freight/Delivery Services"/>
    <s v="Transportation"/>
    <s v="Kettering"/>
    <n v="45429"/>
    <s v="Ohio"/>
    <s v="East"/>
    <d v="2009-10-21T00:00:00"/>
    <n v="4"/>
    <s v="Development - Big Data"/>
    <s v="Development "/>
    <s v=" Big Data"/>
    <s v="Elizabeth Carter"/>
    <s v="Allen Young"/>
    <n v="52"/>
    <n v="1"/>
  </r>
  <r>
    <x v="1918"/>
    <n v="13762"/>
    <d v="2010-06-21T00:00:00"/>
    <n v="8"/>
    <n v="1280"/>
    <n v="0.05"/>
    <n v="160"/>
    <n v="1216"/>
    <s v="Denny Willingham"/>
    <s v="Bed Bath &amp; Beyond Inc."/>
    <s v="Home Furnishings"/>
    <s v="Consumer Services"/>
    <s v="Belle Glade"/>
    <s v="33430"/>
    <s v="Florida"/>
    <s v="South"/>
    <d v="2010-06-24T00:00:00"/>
    <n v="3"/>
    <s v="Development - Java"/>
    <s v="Development "/>
    <s v=" Java"/>
    <s v="Madison Hill"/>
    <s v="Frank Mitchell"/>
    <n v="58"/>
    <n v="1"/>
  </r>
  <r>
    <x v="1919"/>
    <n v="13762"/>
    <d v="2010-06-21T00:00:00"/>
    <n v="7"/>
    <n v="770"/>
    <n v="0.06"/>
    <n v="110"/>
    <n v="723.8"/>
    <s v="Denny Willingham"/>
    <s v="Bed Bath &amp; Beyond Inc."/>
    <s v="Home Furnishings"/>
    <s v="Consumer Services"/>
    <s v="Belle Glade"/>
    <s v="33430"/>
    <s v="Florida"/>
    <s v="South"/>
    <d v="2010-06-23T00:00:00"/>
    <n v="2"/>
    <s v="Development - PHP"/>
    <s v="Development "/>
    <s v=" PHP"/>
    <s v="Daniel Tusk"/>
    <s v="Frank Mitchell"/>
    <n v="45"/>
    <n v="1"/>
  </r>
  <r>
    <x v="1920"/>
    <n v="13762"/>
    <d v="2010-06-21T00:00:00"/>
    <n v="37"/>
    <n v="7400"/>
    <n v="0.08"/>
    <n v="200"/>
    <n v="6808"/>
    <s v="Denny Willingham"/>
    <s v="Bed Bath &amp; Beyond Inc."/>
    <s v="Home Furnishings"/>
    <s v="Consumer Services"/>
    <s v="Belle Glade"/>
    <s v="33430"/>
    <s v="Florida"/>
    <s v="South"/>
    <d v="2010-06-23T00:00:00"/>
    <n v="2"/>
    <s v="Development - Scala"/>
    <s v="Development "/>
    <s v=" Scala"/>
    <s v="Jacob Manziel"/>
    <s v="Frank Mitchell"/>
    <n v="57"/>
    <n v="1"/>
  </r>
  <r>
    <x v="1921"/>
    <n v="13764"/>
    <d v="2011-07-13T00:00:00"/>
    <n v="31"/>
    <n v="3720"/>
    <n v="0.1"/>
    <n v="120"/>
    <n v="3348"/>
    <s v="Ken Budd"/>
    <s v="Bed Bath &amp; Beyond Inc."/>
    <s v="Home Furnishings"/>
    <s v="Consumer Services"/>
    <s v="Mount Lebanon"/>
    <n v="15228"/>
    <s v="Pennsylvania"/>
    <s v="East"/>
    <d v="2011-07-14T00:00:00"/>
    <n v="1"/>
    <s v="Development - Business Logic"/>
    <s v="Development "/>
    <s v=" Business Logic"/>
    <s v="Mason Gibson"/>
    <s v="Allen Young"/>
    <n v="71"/>
    <n v="1"/>
  </r>
  <r>
    <x v="1922"/>
    <n v="13765"/>
    <d v="2009-04-05T00:00:00"/>
    <n v="45"/>
    <n v="5400"/>
    <n v="0.1"/>
    <n v="120"/>
    <n v="4860"/>
    <s v="Scot Fine"/>
    <s v="Facebook, Inc."/>
    <s v="Computer Software: Programming, Data Processing"/>
    <s v="Technology"/>
    <s v="Van Buren"/>
    <n v="72956"/>
    <s v="Arkansas"/>
    <s v="South"/>
    <d v="2009-04-07T00:00:00"/>
    <n v="2"/>
    <s v="Development - Business Logic"/>
    <s v="Development "/>
    <s v=" Business Logic"/>
    <s v="Ethan Bird"/>
    <s v="Frank Mitchell"/>
    <n v="60"/>
    <n v="1"/>
  </r>
  <r>
    <x v="1923"/>
    <n v="13767"/>
    <d v="2010-08-26T00:00:00"/>
    <n v="29"/>
    <n v="4930"/>
    <n v="0.08"/>
    <n v="170"/>
    <n v="4535.6000000000004"/>
    <s v="Nona Jumper"/>
    <s v="Fiserv, Inc."/>
    <s v="EDP Services"/>
    <s v="Technology"/>
    <s v="Lake Charles"/>
    <n v="70601"/>
    <s v="Louisiana"/>
    <s v="South"/>
    <d v="2010-08-28T00:00:00"/>
    <n v="2"/>
    <s v="Development - .Net"/>
    <s v="Development "/>
    <s v=" .Net"/>
    <s v="Ava Wilson"/>
    <s v="Frank Mitchell"/>
    <n v="67"/>
    <n v="1"/>
  </r>
  <r>
    <x v="1924"/>
    <n v="13767"/>
    <d v="2010-08-26T00:00:00"/>
    <n v="45"/>
    <n v="6750"/>
    <n v="0.01"/>
    <n v="150"/>
    <n v="6682.5"/>
    <s v="Nona Jumper"/>
    <s v="Fiserv, Inc."/>
    <s v="EDP Services"/>
    <s v="Technology"/>
    <s v="Lake Charles"/>
    <n v="70601"/>
    <s v="Louisiana"/>
    <s v="South"/>
    <d v="2010-08-28T00:00:00"/>
    <n v="2"/>
    <s v="Consulting - Market Research"/>
    <s v="Consulting "/>
    <s v=" Market Research"/>
    <s v="Emily Taylor"/>
    <s v="Frank Mitchell"/>
    <n v="62"/>
    <n v="1"/>
  </r>
  <r>
    <x v="1925"/>
    <n v="13767"/>
    <d v="2010-08-26T00:00:00"/>
    <n v="10"/>
    <n v="1500"/>
    <n v="0.06"/>
    <n v="150"/>
    <n v="1410"/>
    <s v="Nona Jumper"/>
    <s v="Fiserv, Inc."/>
    <s v="EDP Services"/>
    <s v="Technology"/>
    <s v="Lake Charles"/>
    <n v="70601"/>
    <s v="Louisiana"/>
    <s v="South"/>
    <d v="2010-08-27T00:00:00"/>
    <n v="1"/>
    <s v="Consulting - Market Research"/>
    <s v="Consulting "/>
    <s v=" Market Research"/>
    <s v="Jacob Manziel"/>
    <s v="Frank Mitchell"/>
    <n v="57"/>
    <n v="1"/>
  </r>
  <r>
    <x v="1926"/>
    <n v="13767"/>
    <d v="2010-08-26T00:00:00"/>
    <n v="12"/>
    <n v="1500"/>
    <n v="0.05"/>
    <n v="125"/>
    <n v="1425"/>
    <s v="Nona Jumper"/>
    <s v="Fiserv, Inc."/>
    <s v="EDP Services"/>
    <s v="Technology"/>
    <s v="Oxford"/>
    <n v="36203"/>
    <s v="Alabama"/>
    <s v="South"/>
    <d v="2010-08-28T00:00:00"/>
    <n v="2"/>
    <s v="Training - Javascript"/>
    <s v="Training "/>
    <s v=" Javascript"/>
    <s v="Emma Watson"/>
    <s v="Frank Mitchell"/>
    <n v="67"/>
    <n v="1"/>
  </r>
  <r>
    <x v="1927"/>
    <n v="13795"/>
    <d v="2011-04-10T00:00:00"/>
    <n v="30"/>
    <n v="4800"/>
    <n v="0.04"/>
    <n v="160"/>
    <n v="4608"/>
    <s v="Muhammed MacIntyre"/>
    <s v="CA Inc."/>
    <s v="Computer Software: Prepackaged Software"/>
    <s v="Technology"/>
    <s v="Highland Park"/>
    <n v="60035"/>
    <s v="Illinois"/>
    <s v="Central"/>
    <d v="2011-04-13T00:00:00"/>
    <n v="3"/>
    <s v="Development - Java"/>
    <s v="Development "/>
    <s v=" Java"/>
    <s v="Sophia Dixon"/>
    <s v="Josh Martinez"/>
    <n v="71"/>
    <n v="1"/>
  </r>
  <r>
    <x v="1928"/>
    <n v="13795"/>
    <d v="2011-04-10T00:00:00"/>
    <n v="23"/>
    <n v="2530"/>
    <n v="0.05"/>
    <n v="110"/>
    <n v="2403.5"/>
    <s v="Muhammed MacIntyre"/>
    <s v="CA Inc."/>
    <s v="Computer Software: Prepackaged Software"/>
    <s v="Technology"/>
    <s v="Highland Park"/>
    <n v="60035"/>
    <s v="Illinois"/>
    <s v="Central"/>
    <d v="2011-04-13T00:00:00"/>
    <n v="3"/>
    <s v="Development - Python"/>
    <s v="Development "/>
    <s v=" Python"/>
    <s v="Noah Smith"/>
    <s v="Josh Martinez"/>
    <n v="59"/>
    <n v="1"/>
  </r>
  <r>
    <x v="1929"/>
    <n v="13795"/>
    <d v="2011-04-10T00:00:00"/>
    <n v="37"/>
    <n v="4070"/>
    <n v="0.02"/>
    <n v="110"/>
    <n v="3988.6"/>
    <s v="Muhammed MacIntyre"/>
    <s v="CA Inc."/>
    <s v="Computer Software: Prepackaged Software"/>
    <s v="Technology"/>
    <s v="Highland Park"/>
    <n v="60035"/>
    <s v="Illinois"/>
    <s v="Central"/>
    <d v="2011-04-11T00:00:00"/>
    <n v="1"/>
    <s v="Development - Python"/>
    <s v="Development "/>
    <s v=" Python"/>
    <s v="Noah Smith"/>
    <s v="Josh Martinez"/>
    <n v="59"/>
    <n v="1"/>
  </r>
  <r>
    <x v="1930"/>
    <n v="13799"/>
    <d v="2010-12-01T00:00:00"/>
    <n v="5"/>
    <n v="625"/>
    <n v="0.05"/>
    <n v="125"/>
    <n v="593.75"/>
    <s v="Sibella Zandusky"/>
    <s v="Liberty Media Corporation"/>
    <s v="Broadcasting"/>
    <s v="Consumer Services"/>
    <s v="Aloha"/>
    <n v="97007"/>
    <s v="Oregon"/>
    <s v="West"/>
    <d v="2010-12-03T00:00:00"/>
    <n v="2"/>
    <s v="Training - SQL"/>
    <s v="Training "/>
    <s v=" SQL"/>
    <s v="Michael Alister"/>
    <s v="Bob Turner"/>
    <n v="68"/>
    <n v="1"/>
  </r>
  <r>
    <x v="1931"/>
    <n v="13824"/>
    <d v="2009-12-27T00:00:00"/>
    <n v="19"/>
    <n v="3800"/>
    <n v="0.05"/>
    <n v="200"/>
    <n v="3610"/>
    <s v="George Carreira"/>
    <s v="Staples, Inc."/>
    <s v="Other Specialty Stores"/>
    <s v="Consumer Services"/>
    <s v="Portsmouth"/>
    <s v="03801"/>
    <s v="New Hampshire"/>
    <s v="East"/>
    <d v="2010-01-03T00:00:00"/>
    <n v="7"/>
    <s v="Development - Scala"/>
    <s v="Development "/>
    <s v=" Scala"/>
    <s v="Daniel Tusk"/>
    <s v="Allen Young"/>
    <n v="45"/>
    <n v="1"/>
  </r>
  <r>
    <x v="1932"/>
    <n v="13825"/>
    <d v="2009-03-21T00:00:00"/>
    <n v="30"/>
    <n v="3300"/>
    <n v="0.09"/>
    <n v="110"/>
    <n v="3003"/>
    <s v="Christopher Zandusky"/>
    <s v="Henry Schein, Inc."/>
    <s v="Medical Specialities"/>
    <s v="Health Care"/>
    <s v="Tacoma"/>
    <n v="98408"/>
    <s v="Washington"/>
    <s v="West"/>
    <d v="2009-03-22T00:00:00"/>
    <n v="1"/>
    <s v="Development - Python"/>
    <s v="Development "/>
    <s v=" Python"/>
    <s v="Madison Hill"/>
    <s v="Bob Turner"/>
    <n v="58"/>
    <n v="1"/>
  </r>
  <r>
    <x v="1933"/>
    <n v="13830"/>
    <d v="2009-12-21T00:00:00"/>
    <n v="27"/>
    <n v="2970"/>
    <n v="0"/>
    <n v="110"/>
    <n v="2970"/>
    <s v="Michael Dominguez"/>
    <s v="Western Digital Corporation"/>
    <s v="Electronic Components"/>
    <s v="Technology"/>
    <s v="Watertown"/>
    <s v="57201"/>
    <s v="South Dakota"/>
    <s v="Central"/>
    <d v="2009-12-24T00:00:00"/>
    <n v="3"/>
    <s v="Development - PHP"/>
    <s v="Development "/>
    <s v=" PHP"/>
    <s v="Ethan Bird"/>
    <s v="Josh Martinez"/>
    <n v="60"/>
    <n v="1"/>
  </r>
  <r>
    <x v="1934"/>
    <n v="13861"/>
    <d v="2010-08-11T00:00:00"/>
    <n v="7"/>
    <n v="840"/>
    <n v="0"/>
    <n v="120"/>
    <n v="840"/>
    <s v="Andy Herman"/>
    <s v="Electronic Arts Inc."/>
    <s v="Computer Software: Prepackaged Software"/>
    <s v="Technology"/>
    <s v="Saginaw"/>
    <s v="76131"/>
    <s v="Texas"/>
    <s v="Central"/>
    <d v="2010-08-11T00:00:00"/>
    <n v="0"/>
    <s v="Development - Business Logic"/>
    <s v="Development "/>
    <s v=" Business Logic"/>
    <s v="Alexander Edison"/>
    <s v="Josh Martinez"/>
    <n v="70"/>
    <n v="1"/>
  </r>
  <r>
    <x v="1935"/>
    <n v="13889"/>
    <d v="2011-09-04T00:00:00"/>
    <n v="49"/>
    <n v="6125"/>
    <n v="0.03"/>
    <n v="125"/>
    <n v="5941.25"/>
    <s v="John Brown"/>
    <s v="Netflix, Inc."/>
    <s v="Consumer Electronics/Video Chains"/>
    <s v="Consumer Services"/>
    <s v="Walker"/>
    <s v="49534"/>
    <s v="Michigan"/>
    <s v="Central"/>
    <d v="2011-09-05T00:00:00"/>
    <n v="1"/>
    <s v="Training - Development"/>
    <s v="Training "/>
    <s v=" Development"/>
    <s v="Abigail Young"/>
    <s v="Josh Martinez"/>
    <n v="50"/>
    <n v="1"/>
  </r>
  <r>
    <x v="1936"/>
    <n v="13892"/>
    <d v="2012-04-27T00:00:00"/>
    <n v="47"/>
    <n v="7050"/>
    <n v="0"/>
    <n v="150"/>
    <n v="7050"/>
    <s v="Frank Granlund"/>
    <s v="Mylan Inc."/>
    <s v="Major Pharmaceuticals"/>
    <s v="Health Care"/>
    <s v="Sulphur Springs"/>
    <s v="75482"/>
    <s v="Texas"/>
    <s v="Central"/>
    <d v="2012-04-28T00:00:00"/>
    <n v="1"/>
    <s v="Consulting - Business Model"/>
    <s v="Consulting "/>
    <s v=" Business Model"/>
    <s v="Alexander Edison"/>
    <s v="Josh Martinez"/>
    <n v="70"/>
    <n v="1"/>
  </r>
  <r>
    <x v="1937"/>
    <n v="13894"/>
    <d v="2012-04-10T00:00:00"/>
    <n v="31"/>
    <n v="3720"/>
    <n v="0.04"/>
    <n v="120"/>
    <n v="3571.2"/>
    <s v="Rose Poddar"/>
    <s v="Amazon.com, Inc."/>
    <s v="Catalog/Specialty Distribution"/>
    <s v="Consumer Services"/>
    <s v="Tulsa"/>
    <n v="74133"/>
    <s v="Oklahoma"/>
    <s v="Central"/>
    <d v="2012-04-11T00:00:00"/>
    <n v="1"/>
    <s v="Development - Business Logic"/>
    <s v="Development "/>
    <s v=" Business Logic"/>
    <s v="Madison Hill"/>
    <s v="Josh Martinez"/>
    <n v="58"/>
    <n v="1"/>
  </r>
  <r>
    <x v="1938"/>
    <n v="13894"/>
    <d v="2012-04-10T00:00:00"/>
    <n v="50"/>
    <n v="7500"/>
    <n v="0.05"/>
    <n v="150"/>
    <n v="7125"/>
    <s v="Rose Poddar"/>
    <s v="Amazon.com, Inc."/>
    <s v="Catalog/Specialty Distribution"/>
    <s v="Consumer Services"/>
    <s v="Tulsa"/>
    <n v="74133"/>
    <s v="Oklahoma"/>
    <s v="Central"/>
    <d v="2012-04-11T00:00:00"/>
    <n v="1"/>
    <s v="Consulting - Market Research"/>
    <s v="Consulting "/>
    <s v=" Market Research"/>
    <s v="Elizabeth Carter"/>
    <s v="Josh Martinez"/>
    <n v="52"/>
    <n v="1"/>
  </r>
  <r>
    <x v="1939"/>
    <n v="13895"/>
    <d v="2010-11-20T00:00:00"/>
    <n v="44"/>
    <n v="8800"/>
    <n v="0.02"/>
    <n v="200"/>
    <n v="8624"/>
    <s v="Michelle Collister"/>
    <s v="American Airlines Group, Inc."/>
    <s v="Air Freight/Delivery Services"/>
    <s v="Transportation"/>
    <s v="Green Bay"/>
    <n v="54302"/>
    <s v="Wisconsin"/>
    <s v="Central"/>
    <d v="2010-11-20T00:00:00"/>
    <n v="0"/>
    <s v="Development - Big Data"/>
    <s v="Development "/>
    <s v=" Big Data"/>
    <s v="Jayden Hamilton"/>
    <s v="Josh Martinez"/>
    <n v="71"/>
    <n v="1"/>
  </r>
  <r>
    <x v="1940"/>
    <n v="13920"/>
    <d v="2009-10-09T00:00:00"/>
    <n v="25"/>
    <n v="2750"/>
    <n v="0.1"/>
    <n v="110"/>
    <n v="2475"/>
    <s v="Allen Applegate"/>
    <s v="Comcast Corporation"/>
    <s v="Television Services"/>
    <s v="Consumer Services"/>
    <s v="Tysons Corner"/>
    <n v="22102"/>
    <s v="Virginia"/>
    <s v="South"/>
    <d v="2009-10-11T00:00:00"/>
    <n v="2"/>
    <s v="Development - Python"/>
    <s v="Development "/>
    <s v=" Python"/>
    <s v="Alexander Edison"/>
    <s v="Frank Mitchell"/>
    <n v="70"/>
    <n v="1"/>
  </r>
  <r>
    <x v="1941"/>
    <n v="13920"/>
    <d v="2009-10-09T00:00:00"/>
    <n v="24"/>
    <n v="3360"/>
    <n v="0.06"/>
    <n v="140"/>
    <n v="3158.3999999999996"/>
    <s v="Allen Applegate"/>
    <s v="Comcast Corporation"/>
    <s v="Television Services"/>
    <s v="Consumer Services"/>
    <s v="Tysons Corner"/>
    <n v="22102"/>
    <s v="Virginia"/>
    <s v="South"/>
    <d v="2009-10-10T00:00:00"/>
    <n v="1"/>
    <s v="Development - Front End Web"/>
    <s v="Development "/>
    <s v=" Front End Web"/>
    <s v="Jayden Hamilton"/>
    <s v="Frank Mitchell"/>
    <n v="71"/>
    <n v="1"/>
  </r>
  <r>
    <x v="1942"/>
    <n v="13923"/>
    <d v="2012-07-08T00:00:00"/>
    <n v="28"/>
    <n v="4200"/>
    <n v="0.08"/>
    <n v="150"/>
    <n v="3864"/>
    <s v="Ed Yedwab"/>
    <s v="DISH Network Corporation"/>
    <s v="Television Services"/>
    <s v="Consumer Services"/>
    <s v="Temecula"/>
    <n v="92592"/>
    <s v="California"/>
    <s v="West"/>
    <d v="2012-07-10T00:00:00"/>
    <n v="2"/>
    <s v="Consulting - Strategy"/>
    <s v="Consulting "/>
    <s v=" Strategy"/>
    <s v="Emma Watson"/>
    <s v="Bob Turner"/>
    <n v="67"/>
    <n v="1"/>
  </r>
  <r>
    <x v="1943"/>
    <n v="13923"/>
    <d v="2012-07-08T00:00:00"/>
    <n v="39"/>
    <n v="6630"/>
    <n v="0.04"/>
    <n v="170"/>
    <n v="6364.8"/>
    <s v="Ed Yedwab"/>
    <s v="DISH Network Corporation"/>
    <s v="Television Services"/>
    <s v="Consumer Services"/>
    <s v="Tempe"/>
    <n v="85281"/>
    <s v="Arizona"/>
    <s v="West"/>
    <d v="2012-07-10T00:00:00"/>
    <n v="2"/>
    <s v="Development - .Net"/>
    <s v="Development "/>
    <s v=" .Net"/>
    <s v="Isabella Douglas"/>
    <s v="Bob Turner"/>
    <n v="75"/>
    <n v="1"/>
  </r>
  <r>
    <x v="1944"/>
    <n v="13923"/>
    <d v="2012-07-08T00:00:00"/>
    <n v="49"/>
    <n v="5390"/>
    <n v="0"/>
    <n v="110"/>
    <n v="5390"/>
    <s v="Ed Yedwab"/>
    <s v="DISH Network Corporation"/>
    <s v="Television Services"/>
    <s v="Consumer Services"/>
    <s v="Tempe"/>
    <n v="85281"/>
    <s v="Arizona"/>
    <s v="West"/>
    <d v="2012-07-09T00:00:00"/>
    <n v="1"/>
    <s v="Development - Python"/>
    <s v="Development "/>
    <s v=" Python"/>
    <s v="Ethan Bird"/>
    <s v="Bob Turner"/>
    <n v="60"/>
    <n v="1"/>
  </r>
  <r>
    <x v="1945"/>
    <n v="13923"/>
    <d v="2012-07-08T00:00:00"/>
    <n v="27"/>
    <n v="5400"/>
    <n v="0.04"/>
    <n v="200"/>
    <n v="5184"/>
    <s v="Ed Yedwab"/>
    <s v="DISH Network Corporation"/>
    <s v="Television Services"/>
    <s v="Consumer Services"/>
    <s v="Tempe"/>
    <n v="85281"/>
    <s v="Arizona"/>
    <s v="West"/>
    <d v="2012-07-10T00:00:00"/>
    <n v="2"/>
    <s v="Development - Big Data"/>
    <s v="Development "/>
    <s v=" Big Data"/>
    <s v="Noah Smith"/>
    <s v="Bob Turner"/>
    <n v="59"/>
    <n v="1"/>
  </r>
  <r>
    <x v="1946"/>
    <n v="13927"/>
    <d v="2009-08-26T00:00:00"/>
    <n v="26"/>
    <n v="2860"/>
    <n v="0.04"/>
    <n v="110"/>
    <n v="2745.6"/>
    <s v="Dan Pistek"/>
    <s v="Starbucks Corporation"/>
    <s v="Restaurants"/>
    <s v="Consumer Services"/>
    <s v="East Chicago"/>
    <n v="46312"/>
    <s v="Indiana"/>
    <s v="Central"/>
    <d v="2009-09-02T00:00:00"/>
    <n v="7"/>
    <s v="Development - Python"/>
    <s v="Development "/>
    <s v=" Python"/>
    <s v="Mason Gibson"/>
    <s v="Josh Martinez"/>
    <n v="71"/>
    <n v="1"/>
  </r>
  <r>
    <x v="1947"/>
    <n v="13953"/>
    <d v="2011-05-31T00:00:00"/>
    <n v="32"/>
    <n v="3520"/>
    <n v="0.04"/>
    <n v="110"/>
    <n v="3379.2"/>
    <s v="Jenna Nguyen"/>
    <s v="Expeditors International of Washington, Inc."/>
    <s v="Oil Refining/Marketing"/>
    <s v="Transportation"/>
    <s v="Lancaster"/>
    <n v="17602"/>
    <s v="Pennsylvania"/>
    <s v="East"/>
    <d v="2011-06-02T00:00:00"/>
    <n v="2"/>
    <s v="Development - Python"/>
    <s v="Development "/>
    <s v=" Python"/>
    <s v="Noah Smith"/>
    <s v="Allen Young"/>
    <n v="59"/>
    <n v="1"/>
  </r>
  <r>
    <x v="1948"/>
    <n v="13958"/>
    <d v="2010-01-23T00:00:00"/>
    <n v="11"/>
    <n v="1650"/>
    <n v="0.06"/>
    <n v="150"/>
    <n v="1551"/>
    <s v="Jill Huston"/>
    <s v="Intel Corporation"/>
    <s v="Semiconductors"/>
    <s v="Technology"/>
    <s v="Laguna Hills"/>
    <n v="92653"/>
    <s v="California"/>
    <s v="West"/>
    <d v="2010-02-01T00:00:00"/>
    <n v="9"/>
    <s v="Consulting - Market Research"/>
    <s v="Consulting "/>
    <s v=" Market Research"/>
    <s v="Alexander Edison"/>
    <s v="Bob Turner"/>
    <n v="70"/>
    <n v="1"/>
  </r>
  <r>
    <x v="1949"/>
    <n v="13959"/>
    <d v="2009-04-04T00:00:00"/>
    <n v="47"/>
    <n v="9400"/>
    <n v="0.01"/>
    <n v="200"/>
    <n v="9306"/>
    <s v="Alex Grayson"/>
    <s v="C.H. Robinson Worldwide, Inc."/>
    <s v="Oil Refining/Marketing"/>
    <s v="Transportation"/>
    <s v="Lake Oswego"/>
    <n v="97035"/>
    <s v="Oregon"/>
    <s v="West"/>
    <d v="2009-04-06T00:00:00"/>
    <n v="2"/>
    <s v="Development - Scala"/>
    <s v="Development "/>
    <s v=" Scala"/>
    <s v="Ethan Bird"/>
    <s v="Bob Turner"/>
    <n v="60"/>
    <n v="1"/>
  </r>
  <r>
    <x v="1950"/>
    <n v="13959"/>
    <d v="2009-04-04T00:00:00"/>
    <n v="19"/>
    <n v="2090"/>
    <n v="0.09"/>
    <n v="110"/>
    <n v="1901.9"/>
    <s v="Alex Grayson"/>
    <s v="C.H. Robinson Worldwide, Inc."/>
    <s v="Oil Refining/Marketing"/>
    <s v="Transportation"/>
    <s v="Lake Oswego"/>
    <n v="97035"/>
    <s v="Oregon"/>
    <s v="West"/>
    <d v="2009-04-06T00:00:00"/>
    <n v="2"/>
    <s v="Development - Python"/>
    <s v="Development "/>
    <s v=" Python"/>
    <s v="Liam Franklin"/>
    <s v="Bob Turner"/>
    <n v="52"/>
    <n v="1"/>
  </r>
  <r>
    <x v="1951"/>
    <n v="13984"/>
    <d v="2012-09-24T00:00:00"/>
    <n v="30"/>
    <n v="3750"/>
    <n v="0.05"/>
    <n v="125"/>
    <n v="3562.5"/>
    <s v="Khloe Jacobs"/>
    <s v="CA Inc."/>
    <s v="Computer Software: Prepackaged Software"/>
    <s v="Technology"/>
    <s v="Royal Oak"/>
    <n v="48073"/>
    <s v="Michigan"/>
    <s v="Central"/>
    <d v="2012-09-24T00:00:00"/>
    <n v="0"/>
    <s v="Training - SQL"/>
    <s v="Training "/>
    <s v=" SQL"/>
    <s v="Olivia Sullivan"/>
    <s v="Josh Martinez"/>
    <n v="53"/>
    <n v="1"/>
  </r>
  <r>
    <x v="1952"/>
    <n v="13986"/>
    <d v="2011-10-11T00:00:00"/>
    <n v="46"/>
    <n v="6900"/>
    <n v="0.01"/>
    <n v="150"/>
    <n v="6831"/>
    <s v="Kristina Willman"/>
    <s v="Check Point Software Technologies Ltd."/>
    <s v="Computer Software: Prepackaged Software"/>
    <s v="Technology"/>
    <s v="Dearborn Heights"/>
    <n v="48127"/>
    <s v="Michigan"/>
    <s v="Central"/>
    <d v="2011-10-14T00:00:00"/>
    <n v="3"/>
    <s v="Consulting - Business Model"/>
    <s v="Consulting "/>
    <s v=" Business Model"/>
    <s v="Mason Gibson"/>
    <s v="Josh Martinez"/>
    <n v="71"/>
    <n v="1"/>
  </r>
  <r>
    <x v="1953"/>
    <n v="13988"/>
    <d v="2012-08-01T00:00:00"/>
    <n v="34"/>
    <n v="4250"/>
    <n v="0.01"/>
    <n v="125"/>
    <n v="4207.5"/>
    <s v="MaryBeth McCrossin"/>
    <s v="NXP Semiconductors N.V."/>
    <s v="Semiconductors"/>
    <s v="Technology"/>
    <s v="Monroe"/>
    <n v="28110"/>
    <s v="North Carolina"/>
    <s v="South"/>
    <d v="2012-08-02T00:00:00"/>
    <n v="1"/>
    <s v="Training - SQL"/>
    <s v="Training "/>
    <s v=" SQL"/>
    <s v="Sophia Dixon"/>
    <s v="Frank Mitchell"/>
    <n v="71"/>
    <n v="1"/>
  </r>
  <r>
    <x v="1954"/>
    <n v="13988"/>
    <d v="2012-08-01T00:00:00"/>
    <n v="39"/>
    <n v="7800"/>
    <n v="0"/>
    <n v="200"/>
    <n v="7800"/>
    <s v="MaryBeth McCrossin"/>
    <s v="NXP Semiconductors N.V."/>
    <s v="Semiconductors"/>
    <s v="Technology"/>
    <s v="Monroe"/>
    <n v="28110"/>
    <s v="North Carolina"/>
    <s v="South"/>
    <d v="2012-08-02T00:00:00"/>
    <n v="1"/>
    <s v="Development - Big Data"/>
    <s v="Development "/>
    <s v=" Big Data"/>
    <s v="Emma Watson"/>
    <s v="Frank Mitchell"/>
    <n v="67"/>
    <n v="1"/>
  </r>
  <r>
    <x v="1955"/>
    <n v="13988"/>
    <d v="2012-08-01T00:00:00"/>
    <n v="18"/>
    <n v="3060"/>
    <n v="0.04"/>
    <n v="170"/>
    <n v="2937.6"/>
    <s v="MaryBeth McCrossin"/>
    <s v="NXP Semiconductors N.V."/>
    <s v="Semiconductors"/>
    <s v="Technology"/>
    <s v="Mooresville"/>
    <n v="28115"/>
    <s v="North Carolina"/>
    <s v="South"/>
    <d v="2012-08-02T00:00:00"/>
    <n v="1"/>
    <s v="Development - .Net"/>
    <s v="Development "/>
    <s v=" .Net"/>
    <s v="Sophia Dixon"/>
    <s v="Frank Mitchell"/>
    <n v="71"/>
    <n v="1"/>
  </r>
  <r>
    <x v="1956"/>
    <n v="13991"/>
    <d v="2012-03-06T00:00:00"/>
    <n v="24"/>
    <n v="3600"/>
    <n v="0"/>
    <n v="150"/>
    <n v="3600"/>
    <s v="Cynthia Prichep"/>
    <s v="QUALCOMM Incorporated"/>
    <s v="Radio And Television Broadcasting And Communications Equipment"/>
    <s v="Technology"/>
    <s v="Gilroy"/>
    <n v="95020"/>
    <s v="California"/>
    <s v="West"/>
    <d v="2012-03-08T00:00:00"/>
    <n v="2"/>
    <s v="Consulting - Business Model"/>
    <s v="Consulting "/>
    <s v=" Business Model"/>
    <s v="Sophia Dixon"/>
    <s v="Bob Turner"/>
    <n v="71"/>
    <n v="1"/>
  </r>
  <r>
    <x v="1957"/>
    <n v="13991"/>
    <d v="2012-03-06T00:00:00"/>
    <n v="21"/>
    <n v="2625"/>
    <n v="7.0000000000000007E-2"/>
    <n v="125"/>
    <n v="2441.25"/>
    <s v="Cynthia Prichep"/>
    <s v="QUALCOMM Incorporated"/>
    <s v="Radio And Television Broadcasting And Communications Equipment"/>
    <s v="Technology"/>
    <s v="Gilroy"/>
    <n v="95020"/>
    <s v="California"/>
    <s v="West"/>
    <d v="2012-03-07T00:00:00"/>
    <n v="1"/>
    <s v="Training - Javascript"/>
    <s v="Training "/>
    <s v=" Javascript"/>
    <s v="Ethan Bird"/>
    <s v="Bob Turner"/>
    <n v="60"/>
    <n v="1"/>
  </r>
  <r>
    <x v="1958"/>
    <n v="14016"/>
    <d v="2012-07-11T00:00:00"/>
    <n v="9"/>
    <n v="1125"/>
    <n v="0.05"/>
    <n v="125"/>
    <n v="1068.75"/>
    <s v="Tom Jones"/>
    <s v="Activision Blizzard, Inc"/>
    <s v="Computer Software: Prepackaged Software"/>
    <s v="Technology"/>
    <s v="Eugene"/>
    <n v="97405"/>
    <s v="Oregon"/>
    <s v="West"/>
    <d v="2012-07-13T00:00:00"/>
    <n v="2"/>
    <s v="Training - Javascript"/>
    <s v="Training "/>
    <s v=" Javascript"/>
    <s v="Elizabeth Carter"/>
    <s v="Bob Turner"/>
    <n v="52"/>
    <n v="1"/>
  </r>
  <r>
    <x v="1959"/>
    <n v="14018"/>
    <d v="2010-06-06T00:00:00"/>
    <n v="30"/>
    <n v="6000"/>
    <n v="0.08"/>
    <n v="200"/>
    <n v="5520"/>
    <s v="Annie Martin"/>
    <s v="Google Inc."/>
    <s v="Computer Software: Programming, Data Processing"/>
    <s v="Technology"/>
    <s v="Magna"/>
    <n v="84044"/>
    <s v="Utah"/>
    <s v="West"/>
    <d v="2010-06-06T00:00:00"/>
    <n v="0"/>
    <s v="Development - Scala"/>
    <s v="Development "/>
    <s v=" Scala"/>
    <s v="Sophia Dixon"/>
    <s v="Bob Turner"/>
    <n v="71"/>
    <n v="1"/>
  </r>
  <r>
    <x v="1960"/>
    <n v="14021"/>
    <d v="2011-03-07T00:00:00"/>
    <n v="12"/>
    <n v="1440"/>
    <n v="0"/>
    <n v="120"/>
    <n v="1440"/>
    <s v="Ken Soltero"/>
    <s v="Biogen Idec Inc."/>
    <s v="Biotechnology: Biological Products (No Diagnostic Substances)"/>
    <s v="Health Care"/>
    <s v="Red Wing"/>
    <n v="55066"/>
    <s v="Minnesota"/>
    <s v="Central"/>
    <d v="2011-03-08T00:00:00"/>
    <n v="1"/>
    <s v="Development - Business Logic"/>
    <s v="Development "/>
    <s v=" Business Logic"/>
    <s v="William Bufont"/>
    <s v="Josh Martinez"/>
    <n v="62"/>
    <n v="1"/>
  </r>
  <r>
    <x v="1961"/>
    <n v="14023"/>
    <d v="2010-02-20T00:00:00"/>
    <n v="36"/>
    <n v="5760"/>
    <n v="0.08"/>
    <n v="160"/>
    <n v="5299.2"/>
    <s v="Edward Weien"/>
    <s v="Electronic Arts Inc."/>
    <s v="Computer Software: Prepackaged Software"/>
    <s v="Technology"/>
    <s v="El Paso"/>
    <n v="79907"/>
    <s v="Texas"/>
    <s v="Central"/>
    <d v="2010-02-22T00:00:00"/>
    <n v="2"/>
    <s v="Development - Java"/>
    <s v="Development "/>
    <s v=" Java"/>
    <s v="Noah Smith"/>
    <s v="Josh Martinez"/>
    <n v="59"/>
    <n v="1"/>
  </r>
  <r>
    <x v="1962"/>
    <n v="14023"/>
    <d v="2010-02-20T00:00:00"/>
    <n v="48"/>
    <n v="5280"/>
    <n v="0.03"/>
    <n v="110"/>
    <n v="5121.5999999999995"/>
    <s v="Edward Weien"/>
    <s v="Electronic Arts Inc."/>
    <s v="Computer Software: Prepackaged Software"/>
    <s v="Technology"/>
    <s v="El Paso"/>
    <n v="79907"/>
    <s v="Texas"/>
    <s v="Central"/>
    <d v="2010-02-21T00:00:00"/>
    <n v="1"/>
    <s v="Development - Python"/>
    <s v="Development "/>
    <s v=" Python"/>
    <s v="Olivia Sullivan"/>
    <s v="Josh Martinez"/>
    <n v="53"/>
    <n v="1"/>
  </r>
  <r>
    <x v="1963"/>
    <n v="14048"/>
    <d v="2010-05-17T00:00:00"/>
    <n v="47"/>
    <n v="5640"/>
    <n v="0.06"/>
    <n v="120"/>
    <n v="5301.5999999999995"/>
    <s v="Nora Airdo"/>
    <s v="Twenty-First Century Fox, Inc."/>
    <s v="Television Services"/>
    <s v="Consumer Services"/>
    <s v="Apple Valley"/>
    <n v="92307"/>
    <s v="California"/>
    <s v="West"/>
    <d v="2010-05-17T00:00:00"/>
    <n v="0"/>
    <s v="Development - Business Logic"/>
    <s v="Development "/>
    <s v=" Business Logic"/>
    <s v="Alexander Edison"/>
    <s v="Bob Turner"/>
    <n v="70"/>
    <n v="1"/>
  </r>
  <r>
    <x v="1964"/>
    <n v="14048"/>
    <d v="2010-05-17T00:00:00"/>
    <n v="5"/>
    <n v="1000"/>
    <n v="0.06"/>
    <n v="200"/>
    <n v="940"/>
    <s v="Nora Airdo"/>
    <s v="Twenty-First Century Fox, Inc."/>
    <s v="Television Services"/>
    <s v="Consumer Services"/>
    <s v="Apple Valley"/>
    <n v="92307"/>
    <s v="California"/>
    <s v="West"/>
    <d v="2010-05-19T00:00:00"/>
    <n v="2"/>
    <s v="Development - Big Data"/>
    <s v="Development "/>
    <s v=" Big Data"/>
    <s v="William Bufont"/>
    <s v="Bob Turner"/>
    <n v="62"/>
    <n v="1"/>
  </r>
  <r>
    <x v="1965"/>
    <n v="14048"/>
    <d v="2010-05-17T00:00:00"/>
    <n v="40"/>
    <n v="6000"/>
    <n v="0.01"/>
    <n v="150"/>
    <n v="5940"/>
    <s v="Nora Airdo"/>
    <s v="Twenty-First Century Fox, Inc."/>
    <s v="Television Services"/>
    <s v="Consumer Services"/>
    <s v="Apple Valley"/>
    <n v="92307"/>
    <s v="California"/>
    <s v="West"/>
    <d v="2010-05-19T00:00:00"/>
    <n v="2"/>
    <s v="Consulting - Market Research"/>
    <s v="Consulting "/>
    <s v=" Market Research"/>
    <s v="Michael Alister"/>
    <s v="Bob Turner"/>
    <n v="68"/>
    <n v="1"/>
  </r>
  <r>
    <x v="1966"/>
    <n v="14055"/>
    <d v="2009-09-01T00:00:00"/>
    <n v="21"/>
    <n v="2625"/>
    <n v="0.08"/>
    <n v="125"/>
    <n v="2415"/>
    <s v="Keith Beeghly"/>
    <s v="Altera Corporation"/>
    <s v="Semiconductors"/>
    <s v="Technology"/>
    <s v="North Little Rock"/>
    <n v="72113"/>
    <s v="Arkansas"/>
    <s v="South"/>
    <d v="2009-09-03T00:00:00"/>
    <n v="2"/>
    <s v="Training - SQL"/>
    <s v="Training "/>
    <s v=" SQL"/>
    <s v="Alexander Edison"/>
    <s v="Frank Mitchell"/>
    <n v="70"/>
    <n v="1"/>
  </r>
  <r>
    <x v="1967"/>
    <n v="14081"/>
    <d v="2010-10-06T00:00:00"/>
    <n v="31"/>
    <n v="3875"/>
    <n v="0.03"/>
    <n v="125"/>
    <n v="3758.75"/>
    <s v="Alan Blumstein"/>
    <s v="Activision Blizzard, Inc"/>
    <s v="Computer Software: Prepackaged Software"/>
    <s v="Technology"/>
    <s v="Syracuse"/>
    <n v="13210"/>
    <s v="New York"/>
    <s v="East"/>
    <d v="2010-10-07T00:00:00"/>
    <n v="1"/>
    <s v="Training - Javascript"/>
    <s v="Training "/>
    <s v=" Javascript"/>
    <s v="Emma Watson"/>
    <s v="Allen Young"/>
    <n v="67"/>
    <n v="1"/>
  </r>
  <r>
    <x v="1968"/>
    <n v="14086"/>
    <d v="2010-10-20T00:00:00"/>
    <n v="13"/>
    <n v="1625"/>
    <n v="7.0000000000000007E-2"/>
    <n v="125"/>
    <n v="1511.25"/>
    <s v="Alan Blumstein"/>
    <s v="Activision Blizzard, Inc"/>
    <s v="Computer Software: Prepackaged Software"/>
    <s v="Technology"/>
    <s v="Syracuse"/>
    <n v="13210"/>
    <s v="New York"/>
    <s v="East"/>
    <d v="2010-10-25T00:00:00"/>
    <n v="5"/>
    <s v="Training - Tableau"/>
    <s v="Training "/>
    <s v=" Tableau"/>
    <s v="Ethan Bird"/>
    <s v="Allen Young"/>
    <n v="60"/>
    <n v="1"/>
  </r>
  <r>
    <x v="1969"/>
    <n v="14086"/>
    <d v="2010-10-20T00:00:00"/>
    <n v="50"/>
    <n v="5500"/>
    <n v="0.04"/>
    <n v="110"/>
    <n v="5280"/>
    <s v="Alan Blumstein"/>
    <s v="Activision Blizzard, Inc"/>
    <s v="Computer Software: Prepackaged Software"/>
    <s v="Technology"/>
    <s v="Tonawanda"/>
    <n v="14150"/>
    <s v="New York"/>
    <s v="East"/>
    <d v="2010-10-27T00:00:00"/>
    <n v="7"/>
    <s v="Development - Python"/>
    <s v="Development "/>
    <s v=" Python"/>
    <s v="Mia Moore"/>
    <s v="Allen Young"/>
    <n v="51"/>
    <n v="1"/>
  </r>
  <r>
    <x v="1970"/>
    <n v="14112"/>
    <d v="2009-07-24T00:00:00"/>
    <n v="1"/>
    <n v="170"/>
    <n v="0.02"/>
    <n v="170"/>
    <n v="166.6"/>
    <s v="Paul Carmichael"/>
    <s v="Liberty Media Corporation"/>
    <s v="Broadcasting"/>
    <s v="Consumer Services"/>
    <s v="Fords"/>
    <s v="08863"/>
    <s v="New Jersey"/>
    <s v="East"/>
    <d v="2009-07-24T00:00:00"/>
    <n v="0"/>
    <s v="Development - .Net"/>
    <s v="Development "/>
    <s v=" .Net"/>
    <s v="Elizabeth Carter"/>
    <s v="Allen Young"/>
    <n v="52"/>
    <n v="1"/>
  </r>
  <r>
    <x v="1971"/>
    <n v="14113"/>
    <d v="2011-08-04T00:00:00"/>
    <n v="22"/>
    <n v="2750"/>
    <n v="0.09"/>
    <n v="125"/>
    <n v="2502.5"/>
    <s v="Helen Kimmel"/>
    <s v="Amgen Inc."/>
    <s v="Biotechnology: Biological Products (No Diagnostic Substances)"/>
    <s v="Health Care"/>
    <s v="Dundalk"/>
    <s v="21222"/>
    <s v="Maryland"/>
    <s v="East"/>
    <d v="2011-08-06T00:00:00"/>
    <n v="2"/>
    <s v="Training - Javascript"/>
    <s v="Training "/>
    <s v=" Javascript"/>
    <s v="Abigail Young"/>
    <s v="Allen Young"/>
    <n v="50"/>
    <n v="1"/>
  </r>
  <r>
    <x v="1972"/>
    <n v="14114"/>
    <d v="2009-04-06T00:00:00"/>
    <n v="29"/>
    <n v="4060"/>
    <n v="0.03"/>
    <n v="140"/>
    <n v="3938.2"/>
    <s v="Dave Blackwell"/>
    <s v="Verisk Analytics, Inc."/>
    <s v="EDP Services"/>
    <s v="Technology"/>
    <s v="Augusta"/>
    <s v="04330"/>
    <s v="Maine"/>
    <s v="East"/>
    <d v="2009-04-06T00:00:00"/>
    <n v="0"/>
    <s v="Development - Database"/>
    <s v="Development "/>
    <s v=" Database"/>
    <s v="Ethan Bird"/>
    <s v="Allen Young"/>
    <n v="60"/>
    <n v="1"/>
  </r>
  <r>
    <x v="1973"/>
    <n v="14114"/>
    <d v="2009-04-06T00:00:00"/>
    <n v="38"/>
    <n v="4750"/>
    <n v="0.01"/>
    <n v="125"/>
    <n v="4702.5"/>
    <s v="Dave Blackwell"/>
    <s v="Verisk Analytics, Inc."/>
    <s v="EDP Services"/>
    <s v="Technology"/>
    <s v="Old Bridge"/>
    <s v="08857"/>
    <s v="New Jersey"/>
    <s v="East"/>
    <d v="2009-04-08T00:00:00"/>
    <n v="2"/>
    <s v="Training - Tableau"/>
    <s v="Training "/>
    <s v=" Tableau"/>
    <s v="Mia Moore"/>
    <s v="Allen Young"/>
    <n v="51"/>
    <n v="1"/>
  </r>
  <r>
    <x v="1974"/>
    <n v="14114"/>
    <d v="2009-04-06T00:00:00"/>
    <n v="41"/>
    <n v="5125"/>
    <n v="0.05"/>
    <n v="125"/>
    <n v="4868.75"/>
    <s v="Dave Blackwell"/>
    <s v="Verisk Analytics, Inc."/>
    <s v="EDP Services"/>
    <s v="Technology"/>
    <s v="Orange"/>
    <s v="07050"/>
    <s v="New Jersey"/>
    <s v="East"/>
    <d v="2009-04-06T00:00:00"/>
    <n v="0"/>
    <s v="Training - SQL"/>
    <s v="Training "/>
    <s v=" SQL"/>
    <s v="Liam Franklin"/>
    <s v="Allen Young"/>
    <n v="52"/>
    <n v="1"/>
  </r>
  <r>
    <x v="1975"/>
    <n v="14115"/>
    <d v="2009-08-14T00:00:00"/>
    <n v="24"/>
    <n v="3000"/>
    <n v="0.04"/>
    <n v="125"/>
    <n v="2880"/>
    <s v="Jim Huffman"/>
    <s v="Liberty Global plc"/>
    <s v="Television Services"/>
    <s v="Consumer Services"/>
    <s v="Conroe"/>
    <n v="77301"/>
    <s v="Texas"/>
    <s v="Central"/>
    <d v="2009-08-16T00:00:00"/>
    <n v="2"/>
    <s v="Training - SQL"/>
    <s v="Training "/>
    <s v=" SQL"/>
    <s v="Jayden Hamilton"/>
    <s v="Josh Martinez"/>
    <n v="71"/>
    <n v="1"/>
  </r>
  <r>
    <x v="1976"/>
    <n v="14115"/>
    <d v="2009-08-14T00:00:00"/>
    <n v="46"/>
    <n v="6900"/>
    <n v="0.06"/>
    <n v="150"/>
    <n v="6486"/>
    <s v="Jim Huffman"/>
    <s v="Liberty Global plc"/>
    <s v="Television Services"/>
    <s v="Consumer Services"/>
    <s v="Conroe"/>
    <n v="77301"/>
    <s v="Texas"/>
    <s v="Central"/>
    <d v="2009-08-16T00:00:00"/>
    <n v="2"/>
    <s v="Consulting - Market Research"/>
    <s v="Consulting "/>
    <s v=" Market Research"/>
    <s v="Isabella Douglas"/>
    <s v="Josh Martinez"/>
    <n v="75"/>
    <n v="1"/>
  </r>
  <r>
    <x v="1977"/>
    <n v="14116"/>
    <d v="2011-10-09T00:00:00"/>
    <n v="1"/>
    <n v="160"/>
    <n v="0.09"/>
    <n v="160"/>
    <n v="145.6"/>
    <s v="Doug Cooley"/>
    <s v="Cisco Systems, Inc."/>
    <s v="Computer Communications Equipment"/>
    <s v="Technology"/>
    <s v="Rockford"/>
    <n v="61107"/>
    <s v="Illinois"/>
    <s v="Central"/>
    <d v="2011-10-11T00:00:00"/>
    <n v="2"/>
    <s v="Development - Java"/>
    <s v="Development "/>
    <s v=" Java"/>
    <s v="Alexander Edison"/>
    <s v="Josh Martinez"/>
    <n v="70"/>
    <n v="1"/>
  </r>
  <r>
    <x v="1978"/>
    <n v="14116"/>
    <d v="2011-10-09T00:00:00"/>
    <n v="42"/>
    <n v="6720"/>
    <n v="0.09"/>
    <n v="160"/>
    <n v="6115.2"/>
    <s v="Doug Cooley"/>
    <s v="Cisco Systems, Inc."/>
    <s v="Computer Communications Equipment"/>
    <s v="Technology"/>
    <s v="Romeoville"/>
    <n v="60441"/>
    <s v="Illinois"/>
    <s v="Central"/>
    <d v="2011-10-10T00:00:00"/>
    <n v="1"/>
    <s v="Development - Java"/>
    <s v="Development "/>
    <s v=" Java"/>
    <s v="Mia Moore"/>
    <s v="Josh Martinez"/>
    <n v="51"/>
    <n v="1"/>
  </r>
  <r>
    <x v="1979"/>
    <n v="14117"/>
    <d v="2010-08-25T00:00:00"/>
    <n v="4"/>
    <n v="560"/>
    <n v="0"/>
    <n v="140"/>
    <n v="560"/>
    <s v="Nathan Lee"/>
    <s v="Cognizant Technology Solutions Corporation"/>
    <s v="EDP Services"/>
    <s v="Technology"/>
    <s v="Homewood"/>
    <n v="35209"/>
    <s v="Alabama"/>
    <s v="South"/>
    <d v="2010-08-27T00:00:00"/>
    <n v="2"/>
    <s v="Development - Database"/>
    <s v="Development "/>
    <s v=" Database"/>
    <s v="Olivia Sullivan"/>
    <s v="Frank Mitchell"/>
    <n v="53"/>
    <n v="1"/>
  </r>
  <r>
    <x v="1980"/>
    <n v="14119"/>
    <d v="2010-05-31T00:00:00"/>
    <n v="24"/>
    <n v="3000"/>
    <n v="0.06"/>
    <n v="125"/>
    <n v="2820"/>
    <s v="Troy Sayre"/>
    <s v="Comcast Corporation"/>
    <s v="Television Services"/>
    <s v="Consumer Services"/>
    <s v="Hazleton"/>
    <s v="18201"/>
    <s v="Pennsylvania"/>
    <s v="East"/>
    <d v="2010-06-04T00:00:00"/>
    <n v="4"/>
    <s v="Training - SQL"/>
    <s v="Training "/>
    <s v=" SQL"/>
    <s v="Abigail Young"/>
    <s v="Allen Young"/>
    <n v="50"/>
    <n v="1"/>
  </r>
  <r>
    <x v="1981"/>
    <n v="14119"/>
    <d v="2010-05-31T00:00:00"/>
    <n v="35"/>
    <n v="5250"/>
    <n v="0.04"/>
    <n v="150"/>
    <n v="5040"/>
    <s v="Troy Sayre"/>
    <s v="Comcast Corporation"/>
    <s v="Television Services"/>
    <s v="Consumer Services"/>
    <s v="Hazleton"/>
    <s v="18201"/>
    <s v="Pennsylvania"/>
    <s v="East"/>
    <d v="2010-06-05T00:00:00"/>
    <n v="5"/>
    <s v="Consulting - Market Research"/>
    <s v="Consulting "/>
    <s v=" Market Research"/>
    <s v="Noah Smith"/>
    <s v="Allen Young"/>
    <n v="59"/>
    <n v="1"/>
  </r>
  <r>
    <x v="1982"/>
    <n v="14119"/>
    <d v="2010-05-31T00:00:00"/>
    <n v="31"/>
    <n v="4650"/>
    <n v="0.05"/>
    <n v="150"/>
    <n v="4417.5"/>
    <s v="Troy Sayre"/>
    <s v="Comcast Corporation"/>
    <s v="Television Services"/>
    <s v="Consumer Services"/>
    <s v="Hazleton"/>
    <s v="18201"/>
    <s v="Pennsylvania"/>
    <s v="East"/>
    <d v="2010-06-02T00:00:00"/>
    <n v="2"/>
    <s v="Consulting - Market Research"/>
    <s v="Consulting "/>
    <s v=" Market Research"/>
    <s v="Jacob Manziel"/>
    <s v="Allen Young"/>
    <n v="57"/>
    <n v="1"/>
  </r>
  <r>
    <x v="1983"/>
    <n v="14147"/>
    <d v="2010-03-07T00:00:00"/>
    <n v="8"/>
    <n v="1280"/>
    <n v="0.03"/>
    <n v="160"/>
    <n v="1241.5999999999999"/>
    <s v="Theresa Crowe"/>
    <s v="Western Digital Corporation"/>
    <s v="Electronic Components"/>
    <s v="Technology"/>
    <s v="Plano"/>
    <n v="75023"/>
    <s v="Texas"/>
    <s v="Central"/>
    <d v="2010-03-10T00:00:00"/>
    <n v="3"/>
    <s v="Development - Java"/>
    <s v="Development "/>
    <s v=" Java"/>
    <s v="Jayden Hamilton"/>
    <s v="Josh Martinez"/>
    <n v="71"/>
    <n v="1"/>
  </r>
  <r>
    <x v="1984"/>
    <n v="14147"/>
    <d v="2010-03-07T00:00:00"/>
    <n v="16"/>
    <n v="1760"/>
    <n v="0.08"/>
    <n v="110"/>
    <n v="1619.2"/>
    <s v="Theresa Crowe"/>
    <s v="Western Digital Corporation"/>
    <s v="Electronic Components"/>
    <s v="Technology"/>
    <s v="Plano"/>
    <n v="75023"/>
    <s v="Texas"/>
    <s v="Central"/>
    <d v="2010-03-08T00:00:00"/>
    <n v="1"/>
    <s v="Development - Python"/>
    <s v="Development "/>
    <s v=" Python"/>
    <s v="Mia Moore"/>
    <s v="Josh Martinez"/>
    <n v="51"/>
    <n v="1"/>
  </r>
  <r>
    <x v="1985"/>
    <n v="14147"/>
    <d v="2010-03-07T00:00:00"/>
    <n v="45"/>
    <n v="4950"/>
    <n v="0.09"/>
    <n v="110"/>
    <n v="4504.5"/>
    <s v="Theresa Crowe"/>
    <s v="Western Digital Corporation"/>
    <s v="Electronic Components"/>
    <s v="Technology"/>
    <s v="Plano"/>
    <n v="75023"/>
    <s v="Texas"/>
    <s v="Central"/>
    <d v="2010-03-09T00:00:00"/>
    <n v="2"/>
    <s v="Development - Python"/>
    <s v="Development "/>
    <s v=" Python"/>
    <s v="Madison Hill"/>
    <s v="Josh Martinez"/>
    <n v="58"/>
    <n v="1"/>
  </r>
  <r>
    <x v="1986"/>
    <n v="14176"/>
    <d v="2009-03-12T00:00:00"/>
    <n v="39"/>
    <n v="5850"/>
    <n v="0.01"/>
    <n v="150"/>
    <n v="5791.5"/>
    <s v="Resi Gonzalez"/>
    <s v="Symantec Corporation"/>
    <s v="Computer Software: Prepackaged Software"/>
    <s v="Technology"/>
    <s v="Caldwell"/>
    <n v="83605"/>
    <s v="Idaho"/>
    <s v="West"/>
    <d v="2009-03-19T00:00:00"/>
    <n v="7"/>
    <s v="Consulting - Market Research"/>
    <s v="Consulting "/>
    <s v=" Market Research"/>
    <s v="Isabella Douglas"/>
    <s v="Bob Turner"/>
    <n v="75"/>
    <n v="1"/>
  </r>
  <r>
    <x v="1987"/>
    <n v="14182"/>
    <d v="2009-06-22T00:00:00"/>
    <n v="23"/>
    <n v="3450"/>
    <n v="0.05"/>
    <n v="150"/>
    <n v="3277.5"/>
    <s v="Bobby Radford"/>
    <s v="Texas Instruments Incorporated"/>
    <s v="Semiconductors"/>
    <s v="Technology"/>
    <s v="Lunenburg"/>
    <s v="01462"/>
    <s v="MA"/>
    <s v="East"/>
    <d v="2009-06-27T00:00:00"/>
    <n v="5"/>
    <s v="Consulting - Market Research"/>
    <s v="Consulting "/>
    <s v=" Market Research"/>
    <s v="Noah Smith"/>
    <s v="Allen Young"/>
    <n v="59"/>
    <n v="1"/>
  </r>
  <r>
    <x v="1988"/>
    <n v="14210"/>
    <d v="2012-06-26T00:00:00"/>
    <n v="19"/>
    <n v="2850"/>
    <n v="0"/>
    <n v="150"/>
    <n v="2850"/>
    <s v="Helen Kimmel"/>
    <s v="Amgen Inc."/>
    <s v="Biotechnology: Biological Products (No Diagnostic Substances)"/>
    <s v="Health Care"/>
    <s v="Dundalk"/>
    <s v="21222"/>
    <s v="Maryland"/>
    <s v="East"/>
    <d v="2012-06-28T00:00:00"/>
    <n v="2"/>
    <s v="Consulting - Business Model"/>
    <s v="Consulting "/>
    <s v=" Business Model"/>
    <s v="Jacob Manziel"/>
    <s v="Allen Young"/>
    <n v="57"/>
    <n v="1"/>
  </r>
  <r>
    <x v="1989"/>
    <n v="14211"/>
    <d v="2009-02-12T00:00:00"/>
    <n v="22"/>
    <n v="3300"/>
    <n v="0.04"/>
    <n v="150"/>
    <n v="3168"/>
    <s v="Frank Granlund"/>
    <s v="Mylan Inc."/>
    <s v="Major Pharmaceuticals"/>
    <s v="Health Care"/>
    <s v="Sulphur Springs"/>
    <s v="75482"/>
    <s v="Texas"/>
    <s v="Central"/>
    <d v="2009-02-15T00:00:00"/>
    <n v="3"/>
    <s v="Consulting - Strategy"/>
    <s v="Consulting "/>
    <s v=" Strategy"/>
    <s v="Emily Taylor"/>
    <s v="Josh Martinez"/>
    <n v="62"/>
    <n v="1"/>
  </r>
  <r>
    <x v="1990"/>
    <n v="14211"/>
    <d v="2009-02-12T00:00:00"/>
    <n v="14"/>
    <n v="2800"/>
    <n v="0.04"/>
    <n v="200"/>
    <n v="2688"/>
    <s v="Frank Granlund"/>
    <s v="Mylan Inc."/>
    <s v="Major Pharmaceuticals"/>
    <s v="Health Care"/>
    <s v="Sulphur Springs"/>
    <s v="75482"/>
    <s v="Texas"/>
    <s v="Central"/>
    <d v="2009-02-14T00:00:00"/>
    <n v="2"/>
    <s v="Development - Big Data"/>
    <s v="Development "/>
    <s v=" Big Data"/>
    <s v="Jacob Manziel"/>
    <s v="Josh Martinez"/>
    <n v="57"/>
    <n v="1"/>
  </r>
  <r>
    <x v="1991"/>
    <n v="14212"/>
    <d v="2012-02-16T00:00:00"/>
    <n v="4"/>
    <n v="500"/>
    <n v="0"/>
    <n v="125"/>
    <n v="500"/>
    <s v="Cyma Huthwaite"/>
    <s v="Paychex, Inc."/>
    <s v="Diversified Commercial Services"/>
    <s v="Consumer Services"/>
    <s v="Vancouver"/>
    <n v="98661"/>
    <s v="Washington"/>
    <s v="West"/>
    <d v="2012-02-17T00:00:00"/>
    <n v="1"/>
    <s v="Training - SQL"/>
    <s v="Training "/>
    <s v=" SQL"/>
    <s v="Olivia Sullivan"/>
    <s v="Bob Turner"/>
    <n v="53"/>
    <n v="1"/>
  </r>
  <r>
    <x v="1992"/>
    <n v="14212"/>
    <d v="2012-02-16T00:00:00"/>
    <n v="8"/>
    <n v="1600"/>
    <n v="0.02"/>
    <n v="200"/>
    <n v="1568"/>
    <s v="Cyma Huthwaite"/>
    <s v="Paychex, Inc."/>
    <s v="Diversified Commercial Services"/>
    <s v="Consumer Services"/>
    <s v="Walla Walla"/>
    <n v="99362"/>
    <s v="Washington"/>
    <s v="West"/>
    <d v="2012-02-18T00:00:00"/>
    <n v="2"/>
    <s v="Development - Scala"/>
    <s v="Development "/>
    <s v=" Scala"/>
    <s v="Mia Moore"/>
    <s v="Bob Turner"/>
    <n v="51"/>
    <n v="1"/>
  </r>
  <r>
    <x v="1993"/>
    <n v="14215"/>
    <d v="2012-07-13T00:00:00"/>
    <n v="44"/>
    <n v="4840"/>
    <n v="7.0000000000000007E-2"/>
    <n v="110"/>
    <n v="4501.2"/>
    <s v="Karl Webber"/>
    <s v="Western Digital Corporation"/>
    <s v="Electronic Components"/>
    <s v="Technology"/>
    <s v="Madison"/>
    <s v="06443"/>
    <s v="Connecticut"/>
    <s v="East"/>
    <d v="2012-07-14T00:00:00"/>
    <n v="1"/>
    <s v="Development - Python"/>
    <s v="Development "/>
    <s v=" Python"/>
    <s v="Madison Hill"/>
    <s v="Allen Young"/>
    <n v="58"/>
    <n v="1"/>
  </r>
  <r>
    <x v="1994"/>
    <n v="14240"/>
    <d v="2012-02-17T00:00:00"/>
    <n v="24"/>
    <n v="3840"/>
    <n v="0"/>
    <n v="160"/>
    <n v="3840"/>
    <s v="Ralph Eplett"/>
    <s v="Sigma-Aldrich Corporation"/>
    <s v="Specialty Chemicals"/>
    <s v="Consumer Durables"/>
    <s v="Kalamazoo"/>
    <n v="49001"/>
    <s v="Michigan"/>
    <s v="Central"/>
    <d v="2012-02-18T00:00:00"/>
    <n v="1"/>
    <s v="Development - Java"/>
    <s v="Development "/>
    <s v=" Java"/>
    <s v="Ava Wilson"/>
    <s v="Josh Martinez"/>
    <n v="67"/>
    <n v="1"/>
  </r>
  <r>
    <x v="1995"/>
    <n v="14241"/>
    <d v="2012-06-14T00:00:00"/>
    <n v="22"/>
    <n v="2640"/>
    <n v="0.03"/>
    <n v="120"/>
    <n v="2560.7999999999997"/>
    <s v="MaryBeth McCrossin"/>
    <s v="NXP Semiconductors N.V."/>
    <s v="Semiconductors"/>
    <s v="Technology"/>
    <s v="Mooresville"/>
    <n v="28115"/>
    <s v="North Carolina"/>
    <s v="South"/>
    <d v="2012-06-15T00:00:00"/>
    <n v="1"/>
    <s v="Development - Business Logic"/>
    <s v="Development "/>
    <s v=" Business Logic"/>
    <s v="Michael Alister"/>
    <s v="Frank Mitchell"/>
    <n v="68"/>
    <n v="1"/>
  </r>
  <r>
    <x v="1996"/>
    <n v="14242"/>
    <d v="2011-05-08T00:00:00"/>
    <n v="35"/>
    <n v="5250"/>
    <n v="0.03"/>
    <n v="150"/>
    <n v="5092.5"/>
    <s v="Dennis Chand"/>
    <s v="Activision Blizzard, Inc"/>
    <s v="Computer Software: Prepackaged Software"/>
    <s v="Technology"/>
    <s v="Charlotte"/>
    <n v="28205"/>
    <s v="North Carolina"/>
    <s v="South"/>
    <d v="2011-05-10T00:00:00"/>
    <n v="2"/>
    <s v="Consulting - Business Model"/>
    <s v="Consulting "/>
    <s v=" Business Model"/>
    <s v="Emma Watson"/>
    <s v="Frank Mitchell"/>
    <n v="67"/>
    <n v="1"/>
  </r>
  <r>
    <x v="1997"/>
    <n v="14245"/>
    <d v="2010-02-11T00:00:00"/>
    <n v="17"/>
    <n v="2040"/>
    <n v="0.1"/>
    <n v="120"/>
    <n v="1836"/>
    <s v="Brian Butterfield"/>
    <s v="American Airlines Group, Inc."/>
    <s v="Air Freight/Delivery Services"/>
    <s v="Transportation"/>
    <s v="Morristown"/>
    <n v="37814"/>
    <s v="Tennessee"/>
    <s v="South"/>
    <d v="2010-02-12T00:00:00"/>
    <n v="1"/>
    <s v="Development - Business Logic"/>
    <s v="Development "/>
    <s v=" Business Logic"/>
    <s v="Jayden Hamilton"/>
    <s v="Frank Mitchell"/>
    <n v="71"/>
    <n v="1"/>
  </r>
  <r>
    <x v="1998"/>
    <n v="14247"/>
    <d v="2011-08-16T00:00:00"/>
    <n v="4"/>
    <n v="560"/>
    <n v="0.03"/>
    <n v="140"/>
    <n v="543.19999999999993"/>
    <s v="Denny Wasserman"/>
    <s v="Avago Technologies Limited"/>
    <s v="Semiconductors"/>
    <s v="Technology"/>
    <s v="Delaware"/>
    <n v="43015"/>
    <s v="Ohio"/>
    <s v="East"/>
    <d v="2011-08-18T00:00:00"/>
    <n v="2"/>
    <s v="Development - Database"/>
    <s v="Development "/>
    <s v=" Database"/>
    <s v="Mia Moore"/>
    <s v="Allen Young"/>
    <n v="51"/>
    <n v="1"/>
  </r>
  <r>
    <x v="1999"/>
    <n v="14272"/>
    <d v="2012-02-12T00:00:00"/>
    <n v="32"/>
    <n v="5440"/>
    <n v="7.0000000000000007E-2"/>
    <n v="170"/>
    <n v="5059.2"/>
    <s v="Vivian Emerson"/>
    <s v="Fastenal Company"/>
    <s v="RETAIL: Building Materials"/>
    <s v="Consumer Services"/>
    <s v="Olney"/>
    <n v="20832"/>
    <s v="Maryland"/>
    <s v="East"/>
    <d v="2012-02-14T00:00:00"/>
    <n v="2"/>
    <s v="Development - .Net"/>
    <s v="Development "/>
    <s v=" .Net"/>
    <s v="Sophia Dixon"/>
    <s v="Allen Young"/>
    <n v="71"/>
    <n v="1"/>
  </r>
  <r>
    <x v="2000"/>
    <n v="14274"/>
    <d v="2009-01-06T00:00:00"/>
    <n v="23"/>
    <n v="2875"/>
    <n v="0.01"/>
    <n v="125"/>
    <n v="2846.25"/>
    <s v="Craig Blumstein"/>
    <s v="NetApp, Inc."/>
    <s v="Electronic Components"/>
    <s v="Technology"/>
    <s v="Hilton Head Island"/>
    <s v="29915"/>
    <s v="South Carolina"/>
    <s v="South"/>
    <d v="2009-01-08T00:00:00"/>
    <n v="2"/>
    <s v="Training - Development"/>
    <s v="Training "/>
    <s v=" Development"/>
    <s v="Emily Taylor"/>
    <s v="Frank Mitchell"/>
    <n v="62"/>
    <n v="1"/>
  </r>
  <r>
    <x v="2001"/>
    <n v="14274"/>
    <d v="2009-01-06T00:00:00"/>
    <n v="46"/>
    <n v="9200"/>
    <n v="0.01"/>
    <n v="200"/>
    <n v="9108"/>
    <s v="Craig Blumstein"/>
    <s v="NetApp, Inc."/>
    <s v="Electronic Components"/>
    <s v="Technology"/>
    <s v="Hilton Head Island"/>
    <s v="29915"/>
    <s v="South Carolina"/>
    <s v="South"/>
    <d v="2009-01-08T00:00:00"/>
    <n v="2"/>
    <s v="Development - Big Data"/>
    <s v="Development "/>
    <s v=" Big Data"/>
    <s v="Liam Franklin"/>
    <s v="Frank Mitchell"/>
    <n v="52"/>
    <n v="1"/>
  </r>
  <r>
    <x v="2002"/>
    <n v="14274"/>
    <d v="2009-01-06T00:00:00"/>
    <n v="2"/>
    <n v="300"/>
    <n v="0.03"/>
    <n v="150"/>
    <n v="291"/>
    <s v="Craig Blumstein"/>
    <s v="NetApp, Inc."/>
    <s v="Electronic Components"/>
    <s v="Technology"/>
    <s v="Hilton Head Island"/>
    <s v="29915"/>
    <s v="South Carolina"/>
    <s v="South"/>
    <d v="2009-01-07T00:00:00"/>
    <n v="1"/>
    <s v="Consulting - Market Research"/>
    <s v="Consulting "/>
    <s v=" Market Research"/>
    <s v="Jayden Hamilton"/>
    <s v="Frank Mitchell"/>
    <n v="71"/>
    <n v="1"/>
  </r>
  <r>
    <x v="2003"/>
    <n v="14275"/>
    <d v="2010-06-13T00:00:00"/>
    <n v="20"/>
    <n v="3200"/>
    <n v="0.04"/>
    <n v="160"/>
    <n v="3072"/>
    <s v="Gene Zandusky"/>
    <s v="Starbucks Corporation"/>
    <s v="Restaurants"/>
    <s v="Consumer Services"/>
    <s v="Muscatine"/>
    <s v="52761"/>
    <s v="Iowa"/>
    <s v="Central"/>
    <d v="2010-06-15T00:00:00"/>
    <n v="2"/>
    <s v="Development - Java"/>
    <s v="Development "/>
    <s v=" Java"/>
    <s v="Elizabeth Carter"/>
    <s v="Josh Martinez"/>
    <n v="52"/>
    <n v="1"/>
  </r>
  <r>
    <x v="2004"/>
    <n v="14275"/>
    <d v="2010-06-13T00:00:00"/>
    <n v="4"/>
    <n v="500"/>
    <n v="0.06"/>
    <n v="125"/>
    <n v="470"/>
    <s v="Gene Zandusky"/>
    <s v="Starbucks Corporation"/>
    <s v="Restaurants"/>
    <s v="Consumer Services"/>
    <s v="Muscatine"/>
    <s v="52761"/>
    <s v="Iowa"/>
    <s v="Central"/>
    <d v="2010-06-15T00:00:00"/>
    <n v="2"/>
    <s v="Training - Development"/>
    <s v="Training "/>
    <s v=" Development"/>
    <s v="Ethan Bird"/>
    <s v="Josh Martinez"/>
    <n v="60"/>
    <n v="1"/>
  </r>
  <r>
    <x v="2005"/>
    <n v="14276"/>
    <d v="2009-06-18T00:00:00"/>
    <n v="11"/>
    <n v="1320"/>
    <n v="0.1"/>
    <n v="120"/>
    <n v="1188"/>
    <s v="Lela Demir"/>
    <s v="Citrix Systems, Inc."/>
    <s v="Computer Software: Prepackaged Software"/>
    <s v="Technology"/>
    <s v="Southgate"/>
    <n v="48195"/>
    <s v="Michigan"/>
    <s v="Central"/>
    <d v="2009-06-19T00:00:00"/>
    <n v="1"/>
    <s v="Development - Business Logic"/>
    <s v="Development "/>
    <s v=" Business Logic"/>
    <s v="Emma Watson"/>
    <s v="Josh Martinez"/>
    <n v="67"/>
    <n v="1"/>
  </r>
  <r>
    <x v="2006"/>
    <n v="14311"/>
    <d v="2009-08-01T00:00:00"/>
    <n v="30"/>
    <n v="4800"/>
    <n v="0.03"/>
    <n v="160"/>
    <n v="4656"/>
    <s v="Brian Beltran"/>
    <s v="Automatic Data Processing, Inc."/>
    <s v="EDP Services"/>
    <s v="Technology"/>
    <s v="Manteca"/>
    <n v="95336"/>
    <s v="California"/>
    <s v="West"/>
    <d v="2009-08-02T00:00:00"/>
    <n v="1"/>
    <s v="Development - Java"/>
    <s v="Development "/>
    <s v=" Java"/>
    <s v="Elizabeth Carter"/>
    <s v="Bob Turner"/>
    <n v="52"/>
    <n v="1"/>
  </r>
  <r>
    <x v="2007"/>
    <n v="14336"/>
    <d v="2009-11-18T00:00:00"/>
    <n v="4"/>
    <n v="600"/>
    <n v="0.05"/>
    <n v="150"/>
    <n v="570"/>
    <s v="Steven Haberlin"/>
    <s v="O'Reilly Automotive, Inc."/>
    <s v="Other Specialty Stores"/>
    <s v="Consumer Services"/>
    <s v="North Port"/>
    <n v="34287"/>
    <s v="Florida"/>
    <s v="South"/>
    <d v="2009-11-19T00:00:00"/>
    <n v="1"/>
    <s v="Consulting - Business Model"/>
    <s v="Consulting "/>
    <s v=" Business Model"/>
    <s v="Ethan Bird"/>
    <s v="Frank Mitchell"/>
    <n v="60"/>
    <n v="1"/>
  </r>
  <r>
    <x v="2008"/>
    <n v="14338"/>
    <d v="2010-01-31T00:00:00"/>
    <n v="34"/>
    <n v="5100"/>
    <n v="0.1"/>
    <n v="150"/>
    <n v="4590"/>
    <s v="Mike Paige"/>
    <s v="Amgen Inc."/>
    <s v="Biotechnology: Biological Products (No Diagnostic Substances)"/>
    <s v="Health Care"/>
    <s v="Cottage Grove"/>
    <n v="55016"/>
    <s v="Minnesota"/>
    <s v="Central"/>
    <d v="2010-02-07T00:00:00"/>
    <n v="7"/>
    <s v="Consulting - Strategy"/>
    <s v="Consulting "/>
    <s v=" Strategy"/>
    <s v="Emma Watson"/>
    <s v="Josh Martinez"/>
    <n v="67"/>
    <n v="1"/>
  </r>
  <r>
    <x v="2009"/>
    <n v="14342"/>
    <d v="2009-04-27T00:00:00"/>
    <n v="38"/>
    <n v="5700"/>
    <n v="0.09"/>
    <n v="150"/>
    <n v="5187"/>
    <s v="Deborah Braxton"/>
    <s v="Automatic Data Processing, Inc."/>
    <s v="EDP Services"/>
    <s v="Technology"/>
    <s v="Searcy"/>
    <n v="72143"/>
    <s v="Arkansas"/>
    <s v="South"/>
    <d v="2009-04-27T00:00:00"/>
    <n v="0"/>
    <s v="Consulting - Business Model"/>
    <s v="Consulting "/>
    <s v=" Business Model"/>
    <s v="Olivia Sullivan"/>
    <s v="Frank Mitchell"/>
    <n v="53"/>
    <n v="1"/>
  </r>
  <r>
    <x v="2010"/>
    <n v="14368"/>
    <d v="2011-09-10T00:00:00"/>
    <n v="5"/>
    <n v="625"/>
    <n v="0.06"/>
    <n v="125"/>
    <n v="587.5"/>
    <s v="Ivan Wooten"/>
    <s v="Check Point Software Technologies Ltd."/>
    <s v="Computer Software: Prepackaged Software"/>
    <s v="Technology"/>
    <s v="Kingsville"/>
    <s v="78363"/>
    <s v="Texas"/>
    <s v="Central"/>
    <d v="2011-09-11T00:00:00"/>
    <n v="1"/>
    <s v="Training - SQL"/>
    <s v="Training "/>
    <s v=" SQL"/>
    <s v="Daniel Tusk"/>
    <s v="Josh Martinez"/>
    <n v="45"/>
    <n v="1"/>
  </r>
  <r>
    <x v="2011"/>
    <n v="14368"/>
    <d v="2011-09-10T00:00:00"/>
    <n v="37"/>
    <n v="4440"/>
    <n v="0.1"/>
    <n v="120"/>
    <n v="3996"/>
    <s v="Ivan Wooten"/>
    <s v="Check Point Software Technologies Ltd."/>
    <s v="Computer Software: Prepackaged Software"/>
    <s v="Technology"/>
    <s v="Kingsville"/>
    <s v="78363"/>
    <s v="Texas"/>
    <s v="Central"/>
    <d v="2011-09-12T00:00:00"/>
    <n v="2"/>
    <s v="Development - Business Logic"/>
    <s v="Development "/>
    <s v=" Business Logic"/>
    <s v="Olivia Sullivan"/>
    <s v="Josh Martinez"/>
    <n v="53"/>
    <n v="1"/>
  </r>
  <r>
    <x v="2012"/>
    <n v="14372"/>
    <d v="2012-10-23T00:00:00"/>
    <n v="34"/>
    <n v="4250"/>
    <n v="0.09"/>
    <n v="125"/>
    <n v="3867.5"/>
    <s v="Beth Hughes"/>
    <s v="Sirius XM Holdings Inc."/>
    <s v="Broadcasting"/>
    <s v="Consumer Services"/>
    <s v="Belvidere"/>
    <n v="61008"/>
    <s v="Illinois"/>
    <s v="Central"/>
    <d v="2012-10-25T00:00:00"/>
    <n v="2"/>
    <s v="Training - Tableau"/>
    <s v="Training "/>
    <s v=" Tableau"/>
    <s v="William Bufont"/>
    <s v="Josh Martinez"/>
    <n v="62"/>
    <n v="1"/>
  </r>
  <r>
    <x v="2013"/>
    <n v="14375"/>
    <d v="2010-01-31T00:00:00"/>
    <n v="7"/>
    <n v="770"/>
    <n v="7.0000000000000007E-2"/>
    <n v="110"/>
    <n v="716.09999999999991"/>
    <s v="Rick O'Donnell"/>
    <s v="VimpelCom Ltd."/>
    <s v="Telecommunications Equipment"/>
    <s v="Public Utilities"/>
    <s v="Derby"/>
    <n v="67037"/>
    <s v="Kansas"/>
    <s v="Central"/>
    <d v="2010-02-01T00:00:00"/>
    <n v="1"/>
    <s v="Development - Python"/>
    <s v="Development "/>
    <s v=" Python"/>
    <s v="Mia Moore"/>
    <s v="Josh Martinez"/>
    <n v="51"/>
    <n v="1"/>
  </r>
  <r>
    <x v="2014"/>
    <n v="14375"/>
    <d v="2010-01-31T00:00:00"/>
    <n v="50"/>
    <n v="5500"/>
    <n v="0.1"/>
    <n v="110"/>
    <n v="4950"/>
    <s v="Rick O'Donnell"/>
    <s v="VimpelCom Ltd."/>
    <s v="Telecommunications Equipment"/>
    <s v="Public Utilities"/>
    <s v="Marshfield"/>
    <s v="02050"/>
    <s v="MA"/>
    <s v="East"/>
    <d v="2010-02-01T00:00:00"/>
    <n v="1"/>
    <s v="Development - PHP"/>
    <s v="Development "/>
    <s v=" PHP"/>
    <s v="Daniel Tusk"/>
    <s v="Allen Young"/>
    <n v="45"/>
    <n v="1"/>
  </r>
  <r>
    <x v="2015"/>
    <n v="14400"/>
    <d v="2009-02-04T00:00:00"/>
    <n v="32"/>
    <n v="5120"/>
    <n v="0.05"/>
    <n v="160"/>
    <n v="4864"/>
    <s v="Henia Norvell"/>
    <s v="Amazon.com, Inc."/>
    <s v="Catalog/Specialty Distribution"/>
    <s v="Consumer Services"/>
    <s v="Coral Gables"/>
    <n v="33134"/>
    <s v="Florida"/>
    <s v="South"/>
    <d v="2009-02-05T00:00:00"/>
    <n v="1"/>
    <s v="Development - Java"/>
    <s v="Development "/>
    <s v=" Java"/>
    <s v="Liam Franklin"/>
    <s v="Frank Mitchell"/>
    <n v="52"/>
    <n v="1"/>
  </r>
  <r>
    <x v="2016"/>
    <n v="14400"/>
    <d v="2009-02-04T00:00:00"/>
    <n v="35"/>
    <n v="3850"/>
    <n v="0.03"/>
    <n v="110"/>
    <n v="3734.5"/>
    <s v="Henia Norvell"/>
    <s v="Amazon.com, Inc."/>
    <s v="Catalog/Specialty Distribution"/>
    <s v="Consumer Services"/>
    <s v="Coral Gables"/>
    <n v="33134"/>
    <s v="Florida"/>
    <s v="South"/>
    <d v="2009-02-05T00:00:00"/>
    <n v="1"/>
    <s v="Development - Python"/>
    <s v="Development "/>
    <s v=" Python"/>
    <s v="Jacob Manziel"/>
    <s v="Frank Mitchell"/>
    <n v="57"/>
    <n v="1"/>
  </r>
  <r>
    <x v="2017"/>
    <n v="14400"/>
    <d v="2009-02-04T00:00:00"/>
    <n v="43"/>
    <n v="5375"/>
    <n v="0.08"/>
    <n v="125"/>
    <n v="4945"/>
    <s v="Henia Norvell"/>
    <s v="Amazon.com, Inc."/>
    <s v="Catalog/Specialty Distribution"/>
    <s v="Consumer Services"/>
    <s v="Coral Gables"/>
    <n v="33134"/>
    <s v="Florida"/>
    <s v="South"/>
    <d v="2009-02-05T00:00:00"/>
    <n v="1"/>
    <s v="Training - Javascript"/>
    <s v="Training "/>
    <s v=" Javascript"/>
    <s v="Olivia Sullivan"/>
    <s v="Frank Mitchell"/>
    <n v="53"/>
    <n v="1"/>
  </r>
  <r>
    <x v="2018"/>
    <n v="14401"/>
    <d v="2011-08-04T00:00:00"/>
    <n v="10"/>
    <n v="1500"/>
    <n v="0.06"/>
    <n v="150"/>
    <n v="1410"/>
    <s v="Jason Moss"/>
    <s v="Electronic Arts Inc."/>
    <s v="Computer Software: Prepackaged Software"/>
    <s v="Technology"/>
    <s v="Waldorf"/>
    <n v="20601"/>
    <s v="Maryland"/>
    <s v="East"/>
    <d v="2011-08-06T00:00:00"/>
    <n v="2"/>
    <s v="Consulting - Market Research"/>
    <s v="Consulting "/>
    <s v=" Market Research"/>
    <s v="Isabella Douglas"/>
    <s v="Allen Young"/>
    <n v="75"/>
    <n v="1"/>
  </r>
  <r>
    <x v="2019"/>
    <n v="14402"/>
    <d v="2010-10-14T00:00:00"/>
    <n v="1"/>
    <n v="125"/>
    <n v="0.05"/>
    <n v="125"/>
    <n v="118.75"/>
    <s v="Jessica Thornton"/>
    <s v="Garmin Ltd."/>
    <s v="Industrial Machinery/Components"/>
    <s v="Capital Goods"/>
    <s v="McKeesport"/>
    <s v="15131"/>
    <s v="Pennsylvania"/>
    <s v="East"/>
    <d v="2010-10-16T00:00:00"/>
    <n v="2"/>
    <s v="Training - Development"/>
    <s v="Training "/>
    <s v=" Development"/>
    <s v="Ethan Bird"/>
    <s v="Allen Young"/>
    <n v="60"/>
    <n v="1"/>
  </r>
  <r>
    <x v="2020"/>
    <n v="14406"/>
    <d v="2010-03-08T00:00:00"/>
    <n v="37"/>
    <n v="5550"/>
    <n v="7.0000000000000007E-2"/>
    <n v="150"/>
    <n v="5161.5"/>
    <s v="Charles Dartt"/>
    <s v="Equinix, Inc."/>
    <s v="Telecommunications Equipment"/>
    <s v="Public Utilities"/>
    <s v="Shakopee"/>
    <n v="55379"/>
    <s v="Minnesota"/>
    <s v="Central"/>
    <d v="2010-03-10T00:00:00"/>
    <n v="2"/>
    <s v="Consulting - Strategy"/>
    <s v="Consulting "/>
    <s v=" Strategy"/>
    <s v="Emily Taylor"/>
    <s v="Josh Martinez"/>
    <n v="62"/>
    <n v="1"/>
  </r>
  <r>
    <x v="2021"/>
    <n v="14406"/>
    <d v="2010-03-08T00:00:00"/>
    <n v="20"/>
    <n v="4000"/>
    <n v="0.06"/>
    <n v="200"/>
    <n v="3760"/>
    <s v="Charles Dartt"/>
    <s v="Equinix, Inc."/>
    <s v="Telecommunications Equipment"/>
    <s v="Public Utilities"/>
    <s v="Shakopee"/>
    <n v="55379"/>
    <s v="Minnesota"/>
    <s v="Central"/>
    <d v="2010-03-10T00:00:00"/>
    <n v="2"/>
    <s v="Development - Big Data"/>
    <s v="Development "/>
    <s v=" Big Data"/>
    <s v="Jacob Manziel"/>
    <s v="Josh Martinez"/>
    <n v="57"/>
    <n v="1"/>
  </r>
  <r>
    <x v="2022"/>
    <n v="14406"/>
    <d v="2010-03-08T00:00:00"/>
    <n v="35"/>
    <n v="5250"/>
    <n v="0.1"/>
    <n v="150"/>
    <n v="4725"/>
    <s v="Charles Dartt"/>
    <s v="Equinix, Inc."/>
    <s v="Telecommunications Equipment"/>
    <s v="Public Utilities"/>
    <s v="Shakopee"/>
    <n v="55379"/>
    <s v="Minnesota"/>
    <s v="Central"/>
    <d v="2010-03-10T00:00:00"/>
    <n v="2"/>
    <s v="Consulting - Market Research"/>
    <s v="Consulting "/>
    <s v=" Market Research"/>
    <s v="Olivia Sullivan"/>
    <s v="Josh Martinez"/>
    <n v="53"/>
    <n v="1"/>
  </r>
  <r>
    <x v="2023"/>
    <n v="14434"/>
    <d v="2011-02-15T00:00:00"/>
    <n v="39"/>
    <n v="5850"/>
    <n v="0.02"/>
    <n v="150"/>
    <n v="5733"/>
    <s v="Tim Swindell"/>
    <s v="Analog Devices, Inc."/>
    <s v="Semiconductors"/>
    <s v="Technology"/>
    <s v="Berkeley"/>
    <n v="94704"/>
    <s v="California"/>
    <s v="West"/>
    <d v="2011-02-17T00:00:00"/>
    <n v="2"/>
    <s v="Consulting - Strategy"/>
    <s v="Consulting "/>
    <s v=" Strategy"/>
    <s v="William Bufont"/>
    <s v="Bob Turner"/>
    <n v="62"/>
    <n v="1"/>
  </r>
  <r>
    <x v="2024"/>
    <n v="14435"/>
    <d v="2012-12-01T00:00:00"/>
    <n v="41"/>
    <n v="5125"/>
    <n v="0"/>
    <n v="125"/>
    <n v="5125"/>
    <s v="Dennis Eason"/>
    <s v="Amazon.com, Inc."/>
    <s v="Catalog/Specialty Distribution"/>
    <s v="Consumer Services"/>
    <s v="Centereach"/>
    <n v="11720"/>
    <s v="New York"/>
    <s v="East"/>
    <d v="2012-12-02T00:00:00"/>
    <n v="1"/>
    <s v="Training - Development"/>
    <s v="Training "/>
    <s v=" Development"/>
    <s v="William Bufont"/>
    <s v="Allen Young"/>
    <n v="62"/>
    <n v="1"/>
  </r>
  <r>
    <x v="2025"/>
    <n v="14435"/>
    <d v="2012-12-01T00:00:00"/>
    <n v="9"/>
    <n v="1350"/>
    <n v="0.01"/>
    <n v="150"/>
    <n v="1336.5"/>
    <s v="Dennis Eason"/>
    <s v="Amazon.com, Inc."/>
    <s v="Catalog/Specialty Distribution"/>
    <s v="Consumer Services"/>
    <s v="Centereach"/>
    <n v="11720"/>
    <s v="New York"/>
    <s v="East"/>
    <d v="2012-12-04T00:00:00"/>
    <n v="3"/>
    <s v="Consulting - Compensation"/>
    <s v="Consulting "/>
    <s v=" Compensation"/>
    <s v="Olivia Sullivan"/>
    <s v="Allen Young"/>
    <n v="53"/>
    <n v="1"/>
  </r>
  <r>
    <x v="2026"/>
    <n v="14435"/>
    <d v="2012-12-01T00:00:00"/>
    <n v="44"/>
    <n v="4840"/>
    <n v="0.06"/>
    <n v="110"/>
    <n v="4549.5999999999995"/>
    <s v="Dennis Eason"/>
    <s v="Amazon.com, Inc."/>
    <s v="Catalog/Specialty Distribution"/>
    <s v="Consumer Services"/>
    <s v="Centereach"/>
    <n v="11720"/>
    <s v="New York"/>
    <s v="East"/>
    <d v="2012-12-01T00:00:00"/>
    <n v="0"/>
    <s v="Development - Python"/>
    <s v="Development "/>
    <s v=" Python"/>
    <s v="Daniel Tusk"/>
    <s v="Allen Young"/>
    <n v="45"/>
    <n v="1"/>
  </r>
  <r>
    <x v="2027"/>
    <n v="14439"/>
    <d v="2012-08-30T00:00:00"/>
    <n v="27"/>
    <n v="2970"/>
    <n v="0.09"/>
    <n v="110"/>
    <n v="2702.7000000000003"/>
    <s v="Cindy Savely"/>
    <s v="Linear Technology Corporation"/>
    <s v="Semiconductors"/>
    <s v="Technology"/>
    <s v="Prescott"/>
    <n v="86301"/>
    <s v="Arizona"/>
    <s v="West"/>
    <d v="2012-08-31T00:00:00"/>
    <n v="1"/>
    <s v="Development - Python"/>
    <s v="Development "/>
    <s v=" Python"/>
    <s v="Daniel Tusk"/>
    <s v="Bob Turner"/>
    <n v="45"/>
    <n v="1"/>
  </r>
  <r>
    <x v="2028"/>
    <n v="14471"/>
    <d v="2011-05-26T00:00:00"/>
    <n v="44"/>
    <n v="5500"/>
    <n v="0.03"/>
    <n v="125"/>
    <n v="5335"/>
    <s v="Ralph Eplett"/>
    <s v="Sigma-Aldrich Corporation"/>
    <s v="Specialty Chemicals"/>
    <s v="Consumer Durables"/>
    <s v="Kalamazoo"/>
    <n v="49001"/>
    <s v="Michigan"/>
    <s v="Central"/>
    <d v="2011-05-26T00:00:00"/>
    <n v="0"/>
    <s v="Training - SQL"/>
    <s v="Training "/>
    <s v=" SQL"/>
    <s v="Madison Hill"/>
    <s v="Josh Martinez"/>
    <n v="58"/>
    <n v="1"/>
  </r>
  <r>
    <x v="2029"/>
    <n v="14471"/>
    <d v="2011-05-26T00:00:00"/>
    <n v="42"/>
    <n v="4620"/>
    <n v="0.05"/>
    <n v="110"/>
    <n v="4389"/>
    <s v="Ralph Eplett"/>
    <s v="Sigma-Aldrich Corporation"/>
    <s v="Specialty Chemicals"/>
    <s v="Consumer Durables"/>
    <s v="Kalamazoo"/>
    <n v="49001"/>
    <s v="Michigan"/>
    <s v="Central"/>
    <d v="2011-05-28T00:00:00"/>
    <n v="2"/>
    <s v="Development - Python"/>
    <s v="Development "/>
    <s v=" Python"/>
    <s v="Sophia Dixon"/>
    <s v="Josh Martinez"/>
    <n v="71"/>
    <n v="1"/>
  </r>
  <r>
    <x v="2030"/>
    <n v="14497"/>
    <d v="2012-05-20T00:00:00"/>
    <n v="34"/>
    <n v="3740"/>
    <n v="0.02"/>
    <n v="110"/>
    <n v="3665.2"/>
    <s v="Sung Martin"/>
    <s v="Ross Stores, Inc."/>
    <s v="Clothing/Shoe/Accessory Stores"/>
    <s v="Consumer Services"/>
    <s v="Pocatello"/>
    <n v="83201"/>
    <s v="Idaho"/>
    <s v="West"/>
    <d v="2012-05-23T00:00:00"/>
    <n v="3"/>
    <s v="Development - Python"/>
    <s v="Development "/>
    <s v=" Python"/>
    <s v="Liam Franklin"/>
    <s v="Bob Turner"/>
    <n v="52"/>
    <n v="1"/>
  </r>
  <r>
    <x v="2031"/>
    <n v="14499"/>
    <d v="2010-11-14T00:00:00"/>
    <n v="28"/>
    <n v="4200"/>
    <n v="0.06"/>
    <n v="150"/>
    <n v="3948"/>
    <s v="Harry Kotsonis"/>
    <s v="Autodesk, Inc."/>
    <s v="Computer Software: Prepackaged Software"/>
    <s v="Technology"/>
    <s v="Drexel Hill"/>
    <s v="19026"/>
    <s v="Pennsylvania"/>
    <s v="East"/>
    <d v="2010-11-19T00:00:00"/>
    <n v="5"/>
    <s v="Consulting - Business Model"/>
    <s v="Consulting "/>
    <s v=" Business Model"/>
    <s v="Isabella Douglas"/>
    <s v="Allen Young"/>
    <n v="75"/>
    <n v="1"/>
  </r>
  <r>
    <x v="2032"/>
    <n v="14500"/>
    <d v="2011-06-24T00:00:00"/>
    <n v="44"/>
    <n v="4840"/>
    <n v="7.0000000000000007E-2"/>
    <n v="110"/>
    <n v="4501.2"/>
    <s v="Tracy Hale"/>
    <s v="Check Point Software Technologies Ltd."/>
    <s v="Computer Software: Prepackaged Software"/>
    <s v="Technology"/>
    <s v="Jupiter"/>
    <n v="33458"/>
    <s v="Florida"/>
    <s v="South"/>
    <d v="2011-06-26T00:00:00"/>
    <n v="2"/>
    <s v="Development - Python"/>
    <s v="Development "/>
    <s v=" Python"/>
    <s v="Noah Smith"/>
    <s v="Frank Mitchell"/>
    <n v="59"/>
    <n v="1"/>
  </r>
  <r>
    <x v="2033"/>
    <n v="14500"/>
    <d v="2011-06-24T00:00:00"/>
    <n v="46"/>
    <n v="5520"/>
    <n v="0.01"/>
    <n v="120"/>
    <n v="5464.8"/>
    <s v="Tracy Hale"/>
    <s v="Check Point Software Technologies Ltd."/>
    <s v="Computer Software: Prepackaged Software"/>
    <s v="Technology"/>
    <s v="Jupiter"/>
    <n v="33458"/>
    <s v="Florida"/>
    <s v="South"/>
    <d v="2011-06-25T00:00:00"/>
    <n v="1"/>
    <s v="Development - Business Logic"/>
    <s v="Development "/>
    <s v=" Business Logic"/>
    <s v="Olivia Sullivan"/>
    <s v="Frank Mitchell"/>
    <n v="53"/>
    <n v="1"/>
  </r>
  <r>
    <x v="2034"/>
    <n v="14503"/>
    <d v="2011-02-05T00:00:00"/>
    <n v="14"/>
    <n v="2240"/>
    <n v="0.02"/>
    <n v="160"/>
    <n v="2195.1999999999998"/>
    <s v="Bruce Hopkins"/>
    <s v="Amgen Inc."/>
    <s v="Biotechnology: Biological Products (No Diagnostic Substances)"/>
    <s v="Health Care"/>
    <s v="Lees Summit"/>
    <n v="64064"/>
    <s v="MO"/>
    <s v="Central"/>
    <d v="2011-02-06T00:00:00"/>
    <n v="1"/>
    <s v="Development - Java"/>
    <s v="Development "/>
    <s v=" Java"/>
    <s v="Olivia Sullivan"/>
    <s v="Josh Martinez"/>
    <n v="53"/>
    <n v="1"/>
  </r>
  <r>
    <x v="2035"/>
    <n v="14528"/>
    <d v="2009-06-15T00:00:00"/>
    <n v="14"/>
    <n v="2240"/>
    <n v="0.09"/>
    <n v="160"/>
    <n v="2038.4"/>
    <s v="Karl Webber"/>
    <s v="Western Digital Corporation"/>
    <s v="Electronic Components"/>
    <s v="Technology"/>
    <s v="Webster"/>
    <s v="01570"/>
    <s v="MA"/>
    <s v="East"/>
    <d v="2009-06-17T00:00:00"/>
    <n v="2"/>
    <s v="Development - Java"/>
    <s v="Development "/>
    <s v=" Java"/>
    <s v="Sophia Dixon"/>
    <s v="Allen Young"/>
    <n v="71"/>
    <n v="1"/>
  </r>
  <r>
    <x v="2036"/>
    <n v="14529"/>
    <d v="2010-09-20T00:00:00"/>
    <n v="44"/>
    <n v="5500"/>
    <n v="0.1"/>
    <n v="125"/>
    <n v="4950"/>
    <s v="Lena Takahito"/>
    <s v="DISH Network Corporation"/>
    <s v="Television Services"/>
    <s v="Consumer Services"/>
    <s v="Eastpointe"/>
    <n v="48021"/>
    <s v="Michigan"/>
    <s v="Central"/>
    <d v="2010-09-24T00:00:00"/>
    <n v="4"/>
    <s v="Training - Development"/>
    <s v="Training "/>
    <s v=" Development"/>
    <s v="William Bufont"/>
    <s v="Josh Martinez"/>
    <n v="62"/>
    <n v="1"/>
  </r>
  <r>
    <x v="2037"/>
    <n v="14529"/>
    <d v="2010-09-20T00:00:00"/>
    <n v="42"/>
    <n v="5250"/>
    <n v="0.05"/>
    <n v="125"/>
    <n v="4987.5"/>
    <s v="Lena Takahito"/>
    <s v="DISH Network Corporation"/>
    <s v="Television Services"/>
    <s v="Consumer Services"/>
    <s v="Eastpointe"/>
    <n v="48021"/>
    <s v="Michigan"/>
    <s v="Central"/>
    <d v="2010-09-22T00:00:00"/>
    <n v="2"/>
    <s v="Training - SQL"/>
    <s v="Training "/>
    <s v=" SQL"/>
    <s v="Sophia Dixon"/>
    <s v="Josh Martinez"/>
    <n v="71"/>
    <n v="1"/>
  </r>
  <r>
    <x v="2038"/>
    <n v="14530"/>
    <d v="2009-04-06T00:00:00"/>
    <n v="17"/>
    <n v="3400"/>
    <n v="0.06"/>
    <n v="200"/>
    <n v="3196"/>
    <s v="Tracy Hoffman"/>
    <s v="Cerner Corporation"/>
    <s v="EDP Services"/>
    <s v="Technology"/>
    <s v="Columbia"/>
    <n v="29203"/>
    <s v="South Carolina"/>
    <s v="South"/>
    <d v="2009-04-08T00:00:00"/>
    <n v="2"/>
    <s v="Development - Big Data"/>
    <s v="Development "/>
    <s v=" Big Data"/>
    <s v="Jayden Hamilton"/>
    <s v="Frank Mitchell"/>
    <n v="71"/>
    <n v="1"/>
  </r>
  <r>
    <x v="2039"/>
    <n v="14530"/>
    <d v="2009-04-06T00:00:00"/>
    <n v="49"/>
    <n v="9800"/>
    <n v="0.1"/>
    <n v="200"/>
    <n v="8820"/>
    <s v="Tracy Hoffman"/>
    <s v="Cerner Corporation"/>
    <s v="EDP Services"/>
    <s v="Technology"/>
    <s v="Columbia"/>
    <n v="29203"/>
    <s v="South Carolina"/>
    <s v="South"/>
    <d v="2009-04-08T00:00:00"/>
    <n v="2"/>
    <s v="Development - Big Data"/>
    <s v="Development "/>
    <s v=" Big Data"/>
    <s v="Emma Watson"/>
    <s v="Frank Mitchell"/>
    <n v="67"/>
    <n v="1"/>
  </r>
  <r>
    <x v="2040"/>
    <n v="14530"/>
    <d v="2009-04-06T00:00:00"/>
    <n v="44"/>
    <n v="6600"/>
    <n v="0.01"/>
    <n v="150"/>
    <n v="6534"/>
    <s v="Tracy Hoffman"/>
    <s v="Cerner Corporation"/>
    <s v="EDP Services"/>
    <s v="Technology"/>
    <s v="Columbia"/>
    <n v="29203"/>
    <s v="South Carolina"/>
    <s v="South"/>
    <d v="2009-04-06T00:00:00"/>
    <n v="0"/>
    <s v="Consulting - Market Research"/>
    <s v="Consulting "/>
    <s v=" Market Research"/>
    <s v="Emma Watson"/>
    <s v="Frank Mitchell"/>
    <n v="67"/>
    <n v="1"/>
  </r>
  <r>
    <x v="2041"/>
    <n v="14534"/>
    <d v="2010-07-18T00:00:00"/>
    <n v="46"/>
    <n v="6900"/>
    <n v="0.02"/>
    <n v="150"/>
    <n v="6762"/>
    <s v="Valerie Bell"/>
    <s v="Citrix Systems, Inc."/>
    <s v="Computer Software: Prepackaged Software"/>
    <s v="Technology"/>
    <s v="Ormond Beach"/>
    <n v="32174"/>
    <s v="Florida"/>
    <s v="South"/>
    <d v="2010-07-18T00:00:00"/>
    <n v="0"/>
    <s v="Consulting - Business Model"/>
    <s v="Consulting "/>
    <s v=" Business Model"/>
    <s v="Sophia Dixon"/>
    <s v="Frank Mitchell"/>
    <n v="71"/>
    <n v="1"/>
  </r>
  <r>
    <x v="2042"/>
    <n v="14535"/>
    <d v="2010-10-01T00:00:00"/>
    <n v="22"/>
    <n v="4400"/>
    <n v="0.03"/>
    <n v="200"/>
    <n v="4268"/>
    <s v="Gene Zandusky"/>
    <s v="Starbucks Corporation"/>
    <s v="Restaurants"/>
    <s v="Consumer Services"/>
    <s v="Muscatine"/>
    <s v="52761"/>
    <s v="Iowa"/>
    <s v="Central"/>
    <d v="2010-10-02T00:00:00"/>
    <n v="1"/>
    <s v="Development - Big Data"/>
    <s v="Development "/>
    <s v=" Big Data"/>
    <s v="Liam Franklin"/>
    <s v="Josh Martinez"/>
    <n v="52"/>
    <n v="1"/>
  </r>
  <r>
    <x v="2043"/>
    <n v="14563"/>
    <d v="2011-12-02T00:00:00"/>
    <n v="31"/>
    <n v="4650"/>
    <n v="0.02"/>
    <n v="150"/>
    <n v="4557"/>
    <s v="Becky Poirier"/>
    <s v="Paychex, Inc."/>
    <s v="Diversified Commercial Services"/>
    <s v="Consumer Services"/>
    <s v="Oregon City"/>
    <n v="97045"/>
    <s v="Oregon"/>
    <s v="West"/>
    <d v="2011-12-03T00:00:00"/>
    <n v="1"/>
    <s v="Consulting - Market Research"/>
    <s v="Consulting "/>
    <s v=" Market Research"/>
    <s v="Isabella Douglas"/>
    <s v="Bob Turner"/>
    <n v="75"/>
    <n v="1"/>
  </r>
  <r>
    <x v="2044"/>
    <n v="14596"/>
    <d v="2009-01-10T00:00:00"/>
    <n v="24"/>
    <n v="3000"/>
    <n v="0.01"/>
    <n v="125"/>
    <n v="2970"/>
    <s v="Darren Blumstein"/>
    <s v="TripAdvisor, Inc."/>
    <s v="Computer Software: Programming, Data Processing"/>
    <s v="Technology"/>
    <s v="Denton"/>
    <n v="76201"/>
    <s v="Texas"/>
    <s v="Central"/>
    <d v="2009-01-12T00:00:00"/>
    <n v="2"/>
    <s v="Training - SQL"/>
    <s v="Training "/>
    <s v=" SQL"/>
    <s v="Sophia Dixon"/>
    <s v="Josh Martinez"/>
    <n v="71"/>
    <n v="1"/>
  </r>
  <r>
    <x v="2045"/>
    <n v="14596"/>
    <d v="2009-01-10T00:00:00"/>
    <n v="19"/>
    <n v="2280"/>
    <n v="0.06"/>
    <n v="120"/>
    <n v="2143.1999999999998"/>
    <s v="Darren Blumstein"/>
    <s v="TripAdvisor, Inc."/>
    <s v="Computer Software: Programming, Data Processing"/>
    <s v="Technology"/>
    <s v="Denton"/>
    <n v="76201"/>
    <s v="Texas"/>
    <s v="Central"/>
    <d v="2009-01-11T00:00:00"/>
    <n v="1"/>
    <s v="Development - Business Logic"/>
    <s v="Development "/>
    <s v=" Business Logic"/>
    <s v="William Bufont"/>
    <s v="Josh Martinez"/>
    <n v="62"/>
    <n v="1"/>
  </r>
  <r>
    <x v="2046"/>
    <n v="14597"/>
    <d v="2010-08-30T00:00:00"/>
    <n v="41"/>
    <n v="6560"/>
    <n v="0.03"/>
    <n v="160"/>
    <n v="6363.2"/>
    <s v="Lauren Bern"/>
    <s v="Cognizant Technology Solutions Corporation"/>
    <s v="EDP Services"/>
    <s v="Technology"/>
    <s v="Albuquerque"/>
    <n v="87105"/>
    <s v="New Mexico"/>
    <s v="West"/>
    <d v="2010-08-31T00:00:00"/>
    <n v="1"/>
    <s v="Development - Java"/>
    <s v="Development "/>
    <s v=" Java"/>
    <s v="Mason Gibson"/>
    <s v="Bob Turner"/>
    <n v="71"/>
    <n v="1"/>
  </r>
  <r>
    <x v="2047"/>
    <n v="14597"/>
    <d v="2010-08-30T00:00:00"/>
    <n v="35"/>
    <n v="4375"/>
    <n v="7.0000000000000007E-2"/>
    <n v="125"/>
    <n v="4068.7499999999995"/>
    <s v="Lauren Bern"/>
    <s v="Cognizant Technology Solutions Corporation"/>
    <s v="EDP Services"/>
    <s v="Technology"/>
    <s v="Albuquerque"/>
    <n v="87105"/>
    <s v="New Mexico"/>
    <s v="West"/>
    <d v="2010-08-31T00:00:00"/>
    <n v="1"/>
    <s v="Training - SQL"/>
    <s v="Training "/>
    <s v=" SQL"/>
    <s v="Mason Gibson"/>
    <s v="Bob Turner"/>
    <n v="71"/>
    <n v="1"/>
  </r>
  <r>
    <x v="2048"/>
    <n v="14627"/>
    <d v="2009-02-04T00:00:00"/>
    <n v="47"/>
    <n v="7520"/>
    <n v="7.0000000000000007E-2"/>
    <n v="160"/>
    <n v="6993.5999999999995"/>
    <s v="Sonia Kane"/>
    <s v="Marriott International"/>
    <s v="Hotels/Resorts"/>
    <s v="Consumer Services"/>
    <s v="Hutchinson"/>
    <n v="67501"/>
    <s v="Kansas"/>
    <s v="Central"/>
    <d v="2009-02-05T00:00:00"/>
    <n v="1"/>
    <s v="Development - Java"/>
    <s v="Development "/>
    <s v=" Java"/>
    <s v="William Bufont"/>
    <s v="Josh Martinez"/>
    <n v="62"/>
    <n v="1"/>
  </r>
  <r>
    <x v="2049"/>
    <n v="14630"/>
    <d v="2012-10-16T00:00:00"/>
    <n v="17"/>
    <n v="2040"/>
    <n v="0.08"/>
    <n v="120"/>
    <n v="1876.8000000000002"/>
    <s v="Muhammed Wilson"/>
    <s v="Broadcom Corporation"/>
    <s v="Semiconductors"/>
    <s v="Technology"/>
    <s v="Anaheim"/>
    <n v="92804"/>
    <s v="California"/>
    <s v="West"/>
    <d v="2012-10-16T00:00:00"/>
    <n v="0"/>
    <s v="Development - Business Logic"/>
    <s v="Development "/>
    <s v=" Business Logic"/>
    <s v="Jacob Manziel"/>
    <s v="Bob Turner"/>
    <n v="57"/>
    <n v="1"/>
  </r>
  <r>
    <x v="2050"/>
    <n v="14661"/>
    <d v="2010-01-24T00:00:00"/>
    <n v="38"/>
    <n v="5700"/>
    <n v="0.06"/>
    <n v="150"/>
    <n v="5358"/>
    <s v="Lauren Bern"/>
    <s v="Cognizant Technology Solutions Corporation"/>
    <s v="EDP Services"/>
    <s v="Technology"/>
    <s v="Durango"/>
    <n v="81301"/>
    <s v="Colorado"/>
    <s v="West"/>
    <d v="2010-01-25T00:00:00"/>
    <n v="1"/>
    <s v="Consulting - Business Model"/>
    <s v="Consulting "/>
    <s v=" Business Model"/>
    <s v="Sophia Dixon"/>
    <s v="Bob Turner"/>
    <n v="71"/>
    <n v="1"/>
  </r>
  <r>
    <x v="2051"/>
    <n v="14662"/>
    <d v="2011-11-16T00:00:00"/>
    <n v="48"/>
    <n v="5280"/>
    <n v="0.02"/>
    <n v="110"/>
    <n v="5174.3999999999996"/>
    <s v="Karl Webber"/>
    <s v="Western Digital Corporation"/>
    <s v="Electronic Components"/>
    <s v="Technology"/>
    <s v="Foxborough"/>
    <s v="02035"/>
    <s v="MA"/>
    <s v="East"/>
    <d v="2011-11-17T00:00:00"/>
    <n v="1"/>
    <s v="Development - Python"/>
    <s v="Development "/>
    <s v=" Python"/>
    <s v="Ava Wilson"/>
    <s v="Allen Young"/>
    <n v="67"/>
    <n v="1"/>
  </r>
  <r>
    <x v="2052"/>
    <n v="14662"/>
    <d v="2011-11-16T00:00:00"/>
    <n v="24"/>
    <n v="2880"/>
    <n v="0.05"/>
    <n v="120"/>
    <n v="2736"/>
    <s v="Karl Webber"/>
    <s v="Western Digital Corporation"/>
    <s v="Electronic Components"/>
    <s v="Technology"/>
    <s v="Seymour"/>
    <s v="06478"/>
    <s v="Connecticut"/>
    <s v="East"/>
    <d v="2011-11-17T00:00:00"/>
    <n v="1"/>
    <s v="Development - Business Logic"/>
    <s v="Development "/>
    <s v=" Business Logic"/>
    <s v="Noah Smith"/>
    <s v="Allen Young"/>
    <n v="59"/>
    <n v="1"/>
  </r>
  <r>
    <x v="2053"/>
    <n v="14662"/>
    <d v="2011-11-16T00:00:00"/>
    <n v="48"/>
    <n v="7200"/>
    <n v="0.01"/>
    <n v="150"/>
    <n v="7128"/>
    <s v="Karl Webber"/>
    <s v="Western Digital Corporation"/>
    <s v="Electronic Components"/>
    <s v="Technology"/>
    <s v="Southbridge"/>
    <s v="01550"/>
    <s v="MA"/>
    <s v="East"/>
    <d v="2011-11-17T00:00:00"/>
    <n v="1"/>
    <s v="Consulting - Market Research"/>
    <s v="Consulting "/>
    <s v=" Market Research"/>
    <s v="William Bufont"/>
    <s v="Allen Young"/>
    <n v="62"/>
    <n v="1"/>
  </r>
  <r>
    <x v="2054"/>
    <n v="14693"/>
    <d v="2011-01-09T00:00:00"/>
    <n v="39"/>
    <n v="4290"/>
    <n v="0.02"/>
    <n v="110"/>
    <n v="4204.2"/>
    <s v="Darren Blumstein"/>
    <s v="TripAdvisor, Inc."/>
    <s v="Computer Software: Programming, Data Processing"/>
    <s v="Technology"/>
    <s v="Denton"/>
    <n v="76201"/>
    <s v="Texas"/>
    <s v="Central"/>
    <d v="2011-01-11T00:00:00"/>
    <n v="2"/>
    <s v="Development - Python"/>
    <s v="Development "/>
    <s v=" Python"/>
    <s v="Emma Watson"/>
    <s v="Josh Martinez"/>
    <n v="67"/>
    <n v="1"/>
  </r>
  <r>
    <x v="2055"/>
    <n v="14693"/>
    <d v="2011-01-09T00:00:00"/>
    <n v="38"/>
    <n v="7600"/>
    <n v="0.05"/>
    <n v="200"/>
    <n v="7220"/>
    <s v="Darren Blumstein"/>
    <s v="TripAdvisor, Inc."/>
    <s v="Computer Software: Programming, Data Processing"/>
    <s v="Technology"/>
    <s v="Denton"/>
    <n v="76201"/>
    <s v="Texas"/>
    <s v="Central"/>
    <d v="2011-01-11T00:00:00"/>
    <n v="2"/>
    <s v="Development - Big Data"/>
    <s v="Development "/>
    <s v=" Big Data"/>
    <s v="Mason Gibson"/>
    <s v="Josh Martinez"/>
    <n v="71"/>
    <n v="1"/>
  </r>
  <r>
    <x v="2056"/>
    <n v="14695"/>
    <d v="2012-09-05T00:00:00"/>
    <n v="40"/>
    <n v="5000"/>
    <n v="0.05"/>
    <n v="125"/>
    <n v="4750"/>
    <s v="Anthony Patel"/>
    <s v="Intuitive Surgical, Inc."/>
    <s v="Industrial Specialties"/>
    <s v="Health Care"/>
    <s v="Deer Park"/>
    <n v="77536"/>
    <s v="Texas"/>
    <s v="Central"/>
    <d v="2012-09-06T00:00:00"/>
    <n v="1"/>
    <s v="Training - Tableau"/>
    <s v="Training "/>
    <s v=" Tableau"/>
    <s v="Noah Smith"/>
    <s v="Josh Martinez"/>
    <n v="59"/>
    <n v="1"/>
  </r>
  <r>
    <x v="2057"/>
    <n v="14726"/>
    <d v="2012-01-08T00:00:00"/>
    <n v="15"/>
    <n v="2250"/>
    <n v="7.0000000000000007E-2"/>
    <n v="150"/>
    <n v="2092.5"/>
    <s v="Ralph Hernandez"/>
    <s v="Sirius XM Holdings Inc."/>
    <s v="Broadcasting"/>
    <s v="Consumer Services"/>
    <s v="Lansing"/>
    <n v="60438"/>
    <s v="Illinois"/>
    <s v="Central"/>
    <d v="2012-01-08T00:00:00"/>
    <n v="0"/>
    <s v="Consulting - Business Model"/>
    <s v="Consulting "/>
    <s v=" Business Model"/>
    <s v="Abigail Young"/>
    <s v="Josh Martinez"/>
    <n v="50"/>
    <n v="1"/>
  </r>
  <r>
    <x v="2058"/>
    <n v="14727"/>
    <d v="2012-07-19T00:00:00"/>
    <n v="50"/>
    <n v="6250"/>
    <n v="0.04"/>
    <n v="125"/>
    <n v="6000"/>
    <s v="Bobby Radford"/>
    <s v="Texas Instruments Incorporated"/>
    <s v="Semiconductors"/>
    <s v="Technology"/>
    <s v="East Hartford"/>
    <s v="06108"/>
    <s v="Connecticut"/>
    <s v="East"/>
    <d v="2012-07-22T00:00:00"/>
    <n v="3"/>
    <s v="Training - Javascript"/>
    <s v="Training "/>
    <s v=" Javascript"/>
    <s v="Jacob Manziel"/>
    <s v="Allen Young"/>
    <n v="57"/>
    <n v="1"/>
  </r>
  <r>
    <x v="2059"/>
    <n v="14727"/>
    <d v="2012-07-19T00:00:00"/>
    <n v="33"/>
    <n v="5610"/>
    <n v="0.05"/>
    <n v="170"/>
    <n v="5329.5"/>
    <s v="Bobby Radford"/>
    <s v="Texas Instruments Incorporated"/>
    <s v="Semiconductors"/>
    <s v="Technology"/>
    <s v="Sanford"/>
    <s v="04073"/>
    <s v="Maine"/>
    <s v="East"/>
    <d v="2012-07-20T00:00:00"/>
    <n v="1"/>
    <s v="Development - .Net"/>
    <s v="Development "/>
    <s v=" .Net"/>
    <s v="Elizabeth Carter"/>
    <s v="Allen Young"/>
    <n v="52"/>
    <n v="1"/>
  </r>
  <r>
    <x v="2060"/>
    <n v="14755"/>
    <d v="2010-01-05T00:00:00"/>
    <n v="31"/>
    <n v="3720"/>
    <n v="0.09"/>
    <n v="120"/>
    <n v="3385.2000000000003"/>
    <s v="Steve Shariari"/>
    <s v="NetApp, Inc."/>
    <s v="Electronic Components"/>
    <s v="Technology"/>
    <s v="Stow"/>
    <n v="44224"/>
    <s v="Ohio"/>
    <s v="East"/>
    <d v="2010-01-05T00:00:00"/>
    <n v="0"/>
    <s v="Development - Business Logic"/>
    <s v="Development "/>
    <s v=" Business Logic"/>
    <s v="Ava Wilson"/>
    <s v="Allen Young"/>
    <n v="67"/>
    <n v="1"/>
  </r>
  <r>
    <x v="2061"/>
    <n v="14755"/>
    <d v="2010-01-05T00:00:00"/>
    <n v="44"/>
    <n v="6600"/>
    <n v="0.1"/>
    <n v="150"/>
    <n v="5940"/>
    <s v="Steve Shariari"/>
    <s v="NetApp, Inc."/>
    <s v="Electronic Components"/>
    <s v="Technology"/>
    <s v="Stow"/>
    <n v="44224"/>
    <s v="Ohio"/>
    <s v="East"/>
    <d v="2010-01-07T00:00:00"/>
    <n v="2"/>
    <s v="Consulting - Market Research"/>
    <s v="Consulting "/>
    <s v=" Market Research"/>
    <s v="Mason Gibson"/>
    <s v="Allen Young"/>
    <n v="71"/>
    <n v="1"/>
  </r>
  <r>
    <x v="2062"/>
    <n v="14756"/>
    <d v="2009-08-31T00:00:00"/>
    <n v="2"/>
    <n v="250"/>
    <n v="0.06"/>
    <n v="125"/>
    <n v="235"/>
    <s v="Steve Price"/>
    <s v="Netflix, Inc."/>
    <s v="Consumer Electronics/Video Chains"/>
    <s v="Consumer Services"/>
    <s v="Bentonville"/>
    <n v="72712"/>
    <s v="Arkansas"/>
    <s v="South"/>
    <d v="2009-08-31T00:00:00"/>
    <n v="0"/>
    <s v="Training - SQL"/>
    <s v="Training "/>
    <s v=" SQL"/>
    <s v="William Bufont"/>
    <s v="Frank Mitchell"/>
    <n v="62"/>
    <n v="1"/>
  </r>
  <r>
    <x v="2063"/>
    <n v="14784"/>
    <d v="2012-03-14T00:00:00"/>
    <n v="43"/>
    <n v="5375"/>
    <n v="0.04"/>
    <n v="125"/>
    <n v="5160"/>
    <s v="Brenda Hildebrand"/>
    <s v="Whole Foods Market, Inc."/>
    <s v="Food Chains"/>
    <s v="Consumer Services"/>
    <s v="West Babylon"/>
    <n v="11704"/>
    <s v="New York"/>
    <s v="East"/>
    <d v="2012-03-15T00:00:00"/>
    <n v="1"/>
    <s v="Training - Javascript"/>
    <s v="Training "/>
    <s v=" Javascript"/>
    <s v="Emma Watson"/>
    <s v="Allen Young"/>
    <n v="67"/>
    <n v="1"/>
  </r>
  <r>
    <x v="2064"/>
    <n v="14785"/>
    <d v="2009-10-09T00:00:00"/>
    <n v="20"/>
    <n v="4000"/>
    <n v="0.08"/>
    <n v="200"/>
    <n v="3680"/>
    <s v="Nicole Guthrie"/>
    <s v="Equinix, Inc."/>
    <s v="Telecommunications Equipment"/>
    <s v="Public Utilities"/>
    <s v="Cabot"/>
    <n v="72023"/>
    <s v="Arkansas"/>
    <s v="South"/>
    <d v="2009-10-09T00:00:00"/>
    <n v="0"/>
    <s v="Development - Scala"/>
    <s v="Development "/>
    <s v=" Scala"/>
    <s v="Ethan Bird"/>
    <s v="Frank Mitchell"/>
    <n v="60"/>
    <n v="1"/>
  </r>
  <r>
    <x v="2065"/>
    <n v="14785"/>
    <d v="2009-10-09T00:00:00"/>
    <n v="25"/>
    <n v="3000"/>
    <n v="0.02"/>
    <n v="120"/>
    <n v="2940"/>
    <s v="Nicole Guthrie"/>
    <s v="Equinix, Inc."/>
    <s v="Telecommunications Equipment"/>
    <s v="Public Utilities"/>
    <s v="Cabot"/>
    <n v="72023"/>
    <s v="Arkansas"/>
    <s v="South"/>
    <d v="2009-10-10T00:00:00"/>
    <n v="1"/>
    <s v="Development - Business Logic"/>
    <s v="Development "/>
    <s v=" Business Logic"/>
    <s v="Jayden Hamilton"/>
    <s v="Frank Mitchell"/>
    <n v="71"/>
    <n v="1"/>
  </r>
  <r>
    <x v="2066"/>
    <n v="14789"/>
    <d v="2010-11-29T00:00:00"/>
    <n v="37"/>
    <n v="6290"/>
    <n v="0"/>
    <n v="170"/>
    <n v="6290"/>
    <s v="Sarah Hopkins"/>
    <s v="Equinix, Inc."/>
    <s v="Telecommunications Equipment"/>
    <s v="Public Utilities"/>
    <s v="Covington"/>
    <s v="98042"/>
    <s v="Washington"/>
    <s v="West"/>
    <d v="2010-12-01T00:00:00"/>
    <n v="2"/>
    <s v="Development - .Net"/>
    <s v="Development "/>
    <s v=" .Net"/>
    <s v="Michael Alister"/>
    <s v="Bob Turner"/>
    <n v="68"/>
    <n v="1"/>
  </r>
  <r>
    <x v="2067"/>
    <n v="14789"/>
    <d v="2010-11-29T00:00:00"/>
    <n v="19"/>
    <n v="2090"/>
    <n v="0.03"/>
    <n v="110"/>
    <n v="2027.3"/>
    <s v="Sarah Hopkins"/>
    <s v="Equinix, Inc."/>
    <s v="Telecommunications Equipment"/>
    <s v="Public Utilities"/>
    <s v="Covington"/>
    <s v="98042"/>
    <s v="Washington"/>
    <s v="West"/>
    <d v="2010-11-30T00:00:00"/>
    <n v="1"/>
    <s v="Development - PHP"/>
    <s v="Development "/>
    <s v=" PHP"/>
    <s v="Olivia Sullivan"/>
    <s v="Bob Turner"/>
    <n v="53"/>
    <n v="1"/>
  </r>
  <r>
    <x v="2068"/>
    <n v="14791"/>
    <d v="2010-02-14T00:00:00"/>
    <n v="29"/>
    <n v="4350"/>
    <n v="0.05"/>
    <n v="150"/>
    <n v="4132.5"/>
    <s v="Lisa Ann Reed"/>
    <s v="Expeditors International of Washington, Inc."/>
    <s v="Oil Refining/Marketing"/>
    <s v="Transportation"/>
    <s v="Brookings"/>
    <s v="57006"/>
    <s v="South Dakota"/>
    <s v="Central"/>
    <d v="2010-02-15T00:00:00"/>
    <n v="1"/>
    <s v="Consulting - Market Research"/>
    <s v="Consulting "/>
    <s v=" Market Research"/>
    <s v="Olivia Sullivan"/>
    <s v="Josh Martinez"/>
    <n v="53"/>
    <n v="1"/>
  </r>
  <r>
    <x v="2069"/>
    <n v="14819"/>
    <d v="2010-01-25T00:00:00"/>
    <n v="48"/>
    <n v="8160"/>
    <n v="0.09"/>
    <n v="170"/>
    <n v="7425.6"/>
    <s v="Carl Block"/>
    <s v="CA Inc."/>
    <s v="Computer Software: Prepackaged Software"/>
    <s v="Technology"/>
    <s v="West Chicago"/>
    <n v="60185"/>
    <s v="Illinois"/>
    <s v="Central"/>
    <d v="2010-01-27T00:00:00"/>
    <n v="2"/>
    <s v="Development - .Net"/>
    <s v="Development "/>
    <s v=" .Net"/>
    <s v="Ethan Bird"/>
    <s v="Josh Martinez"/>
    <n v="60"/>
    <n v="1"/>
  </r>
  <r>
    <x v="2070"/>
    <n v="14819"/>
    <d v="2010-01-25T00:00:00"/>
    <n v="27"/>
    <n v="3375"/>
    <n v="7.0000000000000007E-2"/>
    <n v="125"/>
    <n v="3138.75"/>
    <s v="Carl Block"/>
    <s v="CA Inc."/>
    <s v="Computer Software: Prepackaged Software"/>
    <s v="Technology"/>
    <s v="West Chicago"/>
    <n v="60185"/>
    <s v="Illinois"/>
    <s v="Central"/>
    <d v="2010-01-26T00:00:00"/>
    <n v="1"/>
    <s v="Training - Tableau"/>
    <s v="Training "/>
    <s v=" Tableau"/>
    <s v="Liam Franklin"/>
    <s v="Josh Martinez"/>
    <n v="52"/>
    <n v="1"/>
  </r>
  <r>
    <x v="2071"/>
    <n v="14820"/>
    <d v="2012-01-09T00:00:00"/>
    <n v="39"/>
    <n v="5850"/>
    <n v="0.04"/>
    <n v="150"/>
    <n v="5616"/>
    <s v="Michael Olson"/>
    <s v="Viacom Inc."/>
    <s v="Television Services"/>
    <s v="Consumer Services"/>
    <s v="Eau Claire"/>
    <n v="54703"/>
    <s v="Wisconsin"/>
    <s v="Central"/>
    <d v="2012-01-11T00:00:00"/>
    <n v="2"/>
    <s v="Consulting - Market Research"/>
    <s v="Consulting "/>
    <s v=" Market Research"/>
    <s v="Abigail Young"/>
    <s v="Josh Martinez"/>
    <n v="50"/>
    <n v="1"/>
  </r>
  <r>
    <x v="2072"/>
    <n v="14823"/>
    <d v="2009-02-12T00:00:00"/>
    <n v="15"/>
    <n v="3000"/>
    <n v="0.1"/>
    <n v="200"/>
    <n v="2700"/>
    <s v="David Knight"/>
    <s v="Xilinx, Inc."/>
    <s v="Semiconductors"/>
    <s v="Technology"/>
    <s v="Highland Village"/>
    <n v="75067"/>
    <s v="Texas"/>
    <s v="Central"/>
    <d v="2009-02-21T00:00:00"/>
    <n v="9"/>
    <s v="Development - Scala"/>
    <s v="Development "/>
    <s v=" Scala"/>
    <s v="Sophia Dixon"/>
    <s v="Josh Martinez"/>
    <n v="71"/>
    <n v="1"/>
  </r>
  <r>
    <x v="2073"/>
    <n v="14823"/>
    <d v="2009-02-12T00:00:00"/>
    <n v="20"/>
    <n v="2400"/>
    <n v="0.08"/>
    <n v="120"/>
    <n v="2208"/>
    <s v="David Knight"/>
    <s v="Xilinx, Inc."/>
    <s v="Semiconductors"/>
    <s v="Technology"/>
    <s v="Highland Village"/>
    <n v="75067"/>
    <s v="Texas"/>
    <s v="Central"/>
    <d v="2009-02-12T00:00:00"/>
    <n v="0"/>
    <s v="Development - Business Logic"/>
    <s v="Development "/>
    <s v=" Business Logic"/>
    <s v="Liam Franklin"/>
    <s v="Josh Martinez"/>
    <n v="52"/>
    <n v="1"/>
  </r>
  <r>
    <x v="2074"/>
    <n v="14851"/>
    <d v="2012-05-11T00:00:00"/>
    <n v="6"/>
    <n v="900"/>
    <n v="0.08"/>
    <n v="150"/>
    <n v="828"/>
    <s v="Juliana Miller"/>
    <s v="Sirius XM Holdings Inc."/>
    <s v="Broadcasting"/>
    <s v="Consumer Services"/>
    <s v="San Francisco"/>
    <n v="94110"/>
    <s v="California"/>
    <s v="West"/>
    <d v="2012-05-12T00:00:00"/>
    <n v="1"/>
    <s v="Consulting - Compensation"/>
    <s v="Consulting "/>
    <s v=" Compensation"/>
    <s v="Emma Watson"/>
    <s v="Bob Turner"/>
    <n v="67"/>
    <n v="1"/>
  </r>
  <r>
    <x v="2075"/>
    <n v="14851"/>
    <d v="2012-05-11T00:00:00"/>
    <n v="26"/>
    <n v="3900"/>
    <n v="0.08"/>
    <n v="150"/>
    <n v="3588"/>
    <s v="Juliana Miller"/>
    <s v="Sirius XM Holdings Inc."/>
    <s v="Broadcasting"/>
    <s v="Consumer Services"/>
    <s v="San Francisco"/>
    <n v="94110"/>
    <s v="California"/>
    <s v="West"/>
    <d v="2012-05-13T00:00:00"/>
    <n v="2"/>
    <s v="Consulting - Market Research"/>
    <s v="Consulting "/>
    <s v=" Market Research"/>
    <s v="Liam Franklin"/>
    <s v="Bob Turner"/>
    <n v="52"/>
    <n v="1"/>
  </r>
  <r>
    <x v="2076"/>
    <n v="14852"/>
    <d v="2011-12-24T00:00:00"/>
    <n v="9"/>
    <n v="1440"/>
    <n v="0.03"/>
    <n v="160"/>
    <n v="1396.8"/>
    <s v="Angele Gayman"/>
    <s v="Equinix, Inc."/>
    <s v="Telecommunications Equipment"/>
    <s v="Public Utilities"/>
    <s v="Olathe"/>
    <n v="66062"/>
    <s v="Kansas"/>
    <s v="Central"/>
    <d v="2011-12-24T00:00:00"/>
    <n v="0"/>
    <s v="Development - Java"/>
    <s v="Development "/>
    <s v=" Java"/>
    <s v="Abigail Young"/>
    <s v="Josh Martinez"/>
    <n v="50"/>
    <n v="1"/>
  </r>
  <r>
    <x v="2077"/>
    <n v="14854"/>
    <d v="2010-04-28T00:00:00"/>
    <n v="24"/>
    <n v="4800"/>
    <n v="7.0000000000000007E-2"/>
    <n v="200"/>
    <n v="4464"/>
    <s v="Robert Drucker"/>
    <s v="Automatic Data Processing, Inc."/>
    <s v="EDP Services"/>
    <s v="Technology"/>
    <s v="Middletown"/>
    <n v="45042"/>
    <s v="Ohio"/>
    <s v="East"/>
    <d v="2010-05-02T00:00:00"/>
    <n v="4"/>
    <s v="Development - Big Data"/>
    <s v="Development "/>
    <s v=" Big Data"/>
    <s v="Abigail Young"/>
    <s v="Allen Young"/>
    <n v="50"/>
    <n v="1"/>
  </r>
  <r>
    <x v="2078"/>
    <n v="14855"/>
    <d v="2010-04-30T00:00:00"/>
    <n v="44"/>
    <n v="7040"/>
    <n v="0.06"/>
    <n v="160"/>
    <n v="6617.5999999999995"/>
    <s v="John Ashbrook"/>
    <s v="Micron Technology, Inc."/>
    <s v="Semiconductors"/>
    <s v="Technology"/>
    <s v="Hot Springs"/>
    <n v="71901"/>
    <s v="Arkansas"/>
    <s v="South"/>
    <d v="2010-05-02T00:00:00"/>
    <n v="2"/>
    <s v="Development - Java"/>
    <s v="Development "/>
    <s v=" Java"/>
    <s v="Jacob Manziel"/>
    <s v="Frank Mitchell"/>
    <n v="57"/>
    <n v="1"/>
  </r>
  <r>
    <x v="2079"/>
    <n v="14855"/>
    <d v="2010-04-30T00:00:00"/>
    <n v="48"/>
    <n v="6000"/>
    <n v="0.1"/>
    <n v="125"/>
    <n v="5400"/>
    <s v="John Ashbrook"/>
    <s v="Micron Technology, Inc."/>
    <s v="Semiconductors"/>
    <s v="Technology"/>
    <s v="Hot Springs"/>
    <n v="71901"/>
    <s v="Arkansas"/>
    <s v="South"/>
    <d v="2010-05-02T00:00:00"/>
    <n v="2"/>
    <s v="Training - SQL"/>
    <s v="Training "/>
    <s v=" SQL"/>
    <s v="Noah Smith"/>
    <s v="Frank Mitchell"/>
    <n v="59"/>
    <n v="1"/>
  </r>
  <r>
    <x v="2080"/>
    <n v="14855"/>
    <d v="2010-04-30T00:00:00"/>
    <n v="19"/>
    <n v="2375"/>
    <n v="0.01"/>
    <n v="125"/>
    <n v="2351.25"/>
    <s v="John Ashbrook"/>
    <s v="Micron Technology, Inc."/>
    <s v="Semiconductors"/>
    <s v="Technology"/>
    <s v="Hot Springs"/>
    <n v="71901"/>
    <s v="Arkansas"/>
    <s v="South"/>
    <d v="2010-05-02T00:00:00"/>
    <n v="2"/>
    <s v="Training - Javascript"/>
    <s v="Training "/>
    <s v=" Javascript"/>
    <s v="Elizabeth Carter"/>
    <s v="Frank Mitchell"/>
    <n v="52"/>
    <n v="1"/>
  </r>
  <r>
    <x v="2081"/>
    <n v="14883"/>
    <d v="2011-05-06T00:00:00"/>
    <n v="38"/>
    <n v="4750"/>
    <n v="7.0000000000000007E-2"/>
    <n v="125"/>
    <n v="4417.5"/>
    <s v="Jason Noonan"/>
    <s v="Dollar Tree, Inc."/>
    <s v="Department/Specialty Retail Stores"/>
    <s v="Consumer Services"/>
    <s v="Gillette"/>
    <n v="82716"/>
    <s v="Wyoming"/>
    <s v="West"/>
    <d v="2011-05-11T00:00:00"/>
    <n v="5"/>
    <s v="Training - Development"/>
    <s v="Training "/>
    <s v=" Development"/>
    <s v="Michael Alister"/>
    <s v="Bob Turner"/>
    <n v="68"/>
    <n v="1"/>
  </r>
  <r>
    <x v="2082"/>
    <n v="14883"/>
    <d v="2011-05-06T00:00:00"/>
    <n v="47"/>
    <n v="7050"/>
    <n v="0.03"/>
    <n v="150"/>
    <n v="6838.5"/>
    <s v="Jason Noonan"/>
    <s v="Dollar Tree, Inc."/>
    <s v="Department/Specialty Retail Stores"/>
    <s v="Consumer Services"/>
    <s v="Gillette"/>
    <n v="82716"/>
    <s v="Wyoming"/>
    <s v="West"/>
    <d v="2011-05-15T00:00:00"/>
    <n v="9"/>
    <s v="Consulting - Market Research"/>
    <s v="Consulting "/>
    <s v=" Market Research"/>
    <s v="Olivia Sullivan"/>
    <s v="Bob Turner"/>
    <n v="53"/>
    <n v="1"/>
  </r>
  <r>
    <x v="2083"/>
    <n v="14884"/>
    <d v="2011-09-27T00:00:00"/>
    <n v="6"/>
    <n v="900"/>
    <n v="0.06"/>
    <n v="150"/>
    <n v="846"/>
    <s v="Michael Carlisle"/>
    <s v="Vertex Pharmaceuticals Incorporated"/>
    <s v="Major Pharmaceuticals"/>
    <s v="Health Care"/>
    <s v="Palm Coast"/>
    <n v="32137"/>
    <s v="Florida"/>
    <s v="South"/>
    <d v="2011-09-29T00:00:00"/>
    <n v="2"/>
    <s v="Consulting - Market Research"/>
    <s v="Consulting "/>
    <s v=" Market Research"/>
    <s v="Abigail Young"/>
    <s v="Frank Mitchell"/>
    <n v="50"/>
    <n v="1"/>
  </r>
  <r>
    <x v="2084"/>
    <n v="14913"/>
    <d v="2009-02-14T00:00:00"/>
    <n v="47"/>
    <n v="5170"/>
    <n v="0.01"/>
    <n v="110"/>
    <n v="5118.3"/>
    <s v="Janet Huthwaite"/>
    <s v="Citrix Systems, Inc."/>
    <s v="Computer Software: Prepackaged Software"/>
    <s v="Technology"/>
    <s v="Fayetteville"/>
    <n v="28314"/>
    <s v="North Carolina"/>
    <s v="South"/>
    <d v="2009-02-15T00:00:00"/>
    <n v="1"/>
    <s v="Development - Python"/>
    <s v="Development "/>
    <s v=" Python"/>
    <s v="Emily Taylor"/>
    <s v="Frank Mitchell"/>
    <n v="62"/>
    <n v="1"/>
  </r>
  <r>
    <x v="2085"/>
    <n v="14916"/>
    <d v="2009-02-27T00:00:00"/>
    <n v="16"/>
    <n v="2400"/>
    <n v="7.0000000000000007E-2"/>
    <n v="150"/>
    <n v="2232"/>
    <s v="Cari Radford"/>
    <s v="Biogen Idec Inc."/>
    <s v="Biotechnology: Biological Products (No Diagnostic Substances)"/>
    <s v="Health Care"/>
    <s v="Pleasant Grove"/>
    <n v="84062"/>
    <s v="Utah"/>
    <s v="West"/>
    <d v="2009-03-01T00:00:00"/>
    <n v="2"/>
    <s v="Consulting - Market Research"/>
    <s v="Consulting "/>
    <s v=" Market Research"/>
    <s v="Ava Wilson"/>
    <s v="Bob Turner"/>
    <n v="67"/>
    <n v="1"/>
  </r>
  <r>
    <x v="2086"/>
    <n v="14948"/>
    <d v="2011-05-28T00:00:00"/>
    <n v="6"/>
    <n v="750"/>
    <n v="0"/>
    <n v="125"/>
    <n v="750"/>
    <s v="Shahid Boyes"/>
    <s v="Illumina, Inc."/>
    <s v="Biotechnology: Laboratory Analytical Instruments"/>
    <s v="Capital Goods"/>
    <s v="Muskegon"/>
    <n v="49442"/>
    <s v="Michigan"/>
    <s v="Central"/>
    <d v="2011-05-29T00:00:00"/>
    <n v="1"/>
    <s v="Training - Tableau"/>
    <s v="Training "/>
    <s v=" Tableau"/>
    <s v="Alexander Edison"/>
    <s v="Josh Martinez"/>
    <n v="70"/>
    <n v="1"/>
  </r>
  <r>
    <x v="2087"/>
    <n v="14950"/>
    <d v="2010-09-26T00:00:00"/>
    <n v="48"/>
    <n v="5760"/>
    <n v="0.03"/>
    <n v="120"/>
    <n v="5587.2"/>
    <s v="Giulietta Ferguson"/>
    <s v="Symantec Corporation"/>
    <s v="Computer Software: Prepackaged Software"/>
    <s v="Technology"/>
    <s v="Sunnyvale"/>
    <n v="94086"/>
    <s v="California"/>
    <s v="West"/>
    <d v="2010-09-26T00:00:00"/>
    <n v="0"/>
    <s v="Development - Business Logic"/>
    <s v="Development "/>
    <s v=" Business Logic"/>
    <s v="Emma Watson"/>
    <s v="Bob Turner"/>
    <n v="67"/>
    <n v="1"/>
  </r>
  <r>
    <x v="2088"/>
    <n v="14951"/>
    <d v="2011-05-17T00:00:00"/>
    <n v="34"/>
    <n v="5100"/>
    <n v="0.02"/>
    <n v="150"/>
    <n v="4998"/>
    <s v="Denise Sievert"/>
    <s v="Applied Materials, Inc."/>
    <s v="Semiconductors"/>
    <s v="Technology"/>
    <s v="Apex"/>
    <n v="27502"/>
    <s v="North Carolina"/>
    <s v="South"/>
    <d v="2011-05-19T00:00:00"/>
    <n v="2"/>
    <s v="Consulting - Business Model"/>
    <s v="Consulting "/>
    <s v=" Business Model"/>
    <s v="Ava Wilson"/>
    <s v="Frank Mitchell"/>
    <n v="67"/>
    <n v="1"/>
  </r>
  <r>
    <x v="2089"/>
    <n v="14951"/>
    <d v="2011-05-17T00:00:00"/>
    <n v="26"/>
    <n v="3120"/>
    <n v="0.08"/>
    <n v="120"/>
    <n v="2870.4"/>
    <s v="Denise Sievert"/>
    <s v="Applied Materials, Inc."/>
    <s v="Semiconductors"/>
    <s v="Technology"/>
    <s v="Apex"/>
    <n v="27502"/>
    <s v="North Carolina"/>
    <s v="South"/>
    <d v="2011-05-17T00:00:00"/>
    <n v="0"/>
    <s v="Development - Business Logic"/>
    <s v="Development "/>
    <s v=" Business Logic"/>
    <s v="Isabella Douglas"/>
    <s v="Frank Mitchell"/>
    <n v="75"/>
    <n v="1"/>
  </r>
  <r>
    <x v="2090"/>
    <n v="14976"/>
    <d v="2011-07-22T00:00:00"/>
    <n v="46"/>
    <n v="5060"/>
    <n v="0.03"/>
    <n v="110"/>
    <n v="4908.2"/>
    <s v="Quincy Patterson"/>
    <s v="Ross Stores, Inc."/>
    <s v="Clothing/Shoe/Accessory Stores"/>
    <s v="Consumer Services"/>
    <s v="Vestavia Hills"/>
    <n v="35216"/>
    <s v="Alabama"/>
    <s v="South"/>
    <d v="2011-07-24T00:00:00"/>
    <n v="2"/>
    <s v="Development - Python"/>
    <s v="Development "/>
    <s v=" Python"/>
    <s v="Abigail Young"/>
    <s v="Frank Mitchell"/>
    <n v="50"/>
    <n v="1"/>
  </r>
  <r>
    <x v="2091"/>
    <n v="14978"/>
    <d v="2010-05-27T00:00:00"/>
    <n v="14"/>
    <n v="1750"/>
    <n v="7.0000000000000007E-2"/>
    <n v="125"/>
    <n v="1627.5"/>
    <s v="Randy Arnett"/>
    <s v="SanDisk Corporation"/>
    <s v="Electronic Components"/>
    <s v="Technology"/>
    <s v="Dalton"/>
    <n v="30721"/>
    <s v="Georgia"/>
    <s v="South"/>
    <d v="2010-05-28T00:00:00"/>
    <n v="1"/>
    <s v="Training - Tableau"/>
    <s v="Training "/>
    <s v=" Tableau"/>
    <s v="Jayden Hamilton"/>
    <s v="Frank Mitchell"/>
    <n v="71"/>
    <n v="1"/>
  </r>
  <r>
    <x v="2092"/>
    <n v="14978"/>
    <d v="2010-05-27T00:00:00"/>
    <n v="14"/>
    <n v="2800"/>
    <n v="0"/>
    <n v="200"/>
    <n v="2800"/>
    <s v="Randy Arnett"/>
    <s v="SanDisk Corporation"/>
    <s v="Electronic Components"/>
    <s v="Technology"/>
    <s v="Dalton"/>
    <n v="30721"/>
    <s v="Georgia"/>
    <s v="South"/>
    <d v="2010-05-28T00:00:00"/>
    <n v="1"/>
    <s v="Development - Big Data"/>
    <s v="Development "/>
    <s v=" Big Data"/>
    <s v="Emily Taylor"/>
    <s v="Frank Mitchell"/>
    <n v="62"/>
    <n v="1"/>
  </r>
  <r>
    <x v="2093"/>
    <n v="14980"/>
    <d v="2012-07-14T00:00:00"/>
    <n v="27"/>
    <n v="4050"/>
    <n v="0.03"/>
    <n v="150"/>
    <n v="3928.5"/>
    <s v="Lori Medina"/>
    <s v="Henry Schein, Inc."/>
    <s v="Medical Specialities"/>
    <s v="Health Care"/>
    <s v="Gadsden"/>
    <n v="35904"/>
    <s v="Alabama"/>
    <s v="South"/>
    <d v="2012-07-15T00:00:00"/>
    <n v="1"/>
    <s v="Consulting - Business Model"/>
    <s v="Consulting "/>
    <s v=" Business Model"/>
    <s v="Jacob Manziel"/>
    <s v="Frank Mitchell"/>
    <n v="57"/>
    <n v="1"/>
  </r>
  <r>
    <x v="2094"/>
    <n v="14981"/>
    <d v="2010-10-26T00:00:00"/>
    <n v="8"/>
    <n v="1600"/>
    <n v="7.0000000000000007E-2"/>
    <n v="200"/>
    <n v="1488"/>
    <s v="Ed Yedwab"/>
    <s v="DISH Network Corporation"/>
    <s v="Television Services"/>
    <s v="Consumer Services"/>
    <s v="Temecula"/>
    <n v="92592"/>
    <s v="California"/>
    <s v="West"/>
    <d v="2010-10-27T00:00:00"/>
    <n v="1"/>
    <s v="Development - Big Data"/>
    <s v="Development "/>
    <s v=" Big Data"/>
    <s v="Mason Gibson"/>
    <s v="Bob Turner"/>
    <n v="71"/>
    <n v="1"/>
  </r>
  <r>
    <x v="2095"/>
    <n v="14981"/>
    <d v="2010-10-26T00:00:00"/>
    <n v="8"/>
    <n v="1000"/>
    <n v="0.03"/>
    <n v="125"/>
    <n v="970"/>
    <s v="Ed Yedwab"/>
    <s v="DISH Network Corporation"/>
    <s v="Television Services"/>
    <s v="Consumer Services"/>
    <s v="Temecula"/>
    <n v="92592"/>
    <s v="California"/>
    <s v="West"/>
    <d v="2010-10-28T00:00:00"/>
    <n v="2"/>
    <s v="Training - Javascript"/>
    <s v="Training "/>
    <s v=" Javascript"/>
    <s v="Mia Moore"/>
    <s v="Bob Turner"/>
    <n v="51"/>
    <n v="1"/>
  </r>
  <r>
    <x v="2096"/>
    <n v="14983"/>
    <d v="2009-02-11T00:00:00"/>
    <n v="48"/>
    <n v="7200"/>
    <n v="0.05"/>
    <n v="150"/>
    <n v="6840"/>
    <s v="Rick Book"/>
    <s v="Western Digital Corporation"/>
    <s v="Electronic Components"/>
    <s v="Technology"/>
    <s v="Wilmington"/>
    <n v="28403"/>
    <s v="North Carolina"/>
    <s v="South"/>
    <d v="2009-02-12T00:00:00"/>
    <n v="1"/>
    <s v="Consulting - Market Research"/>
    <s v="Consulting "/>
    <s v=" Market Research"/>
    <s v="Noah Smith"/>
    <s v="Frank Mitchell"/>
    <n v="59"/>
    <n v="1"/>
  </r>
  <r>
    <x v="2097"/>
    <n v="14983"/>
    <d v="2009-02-11T00:00:00"/>
    <n v="18"/>
    <n v="2700"/>
    <n v="0.08"/>
    <n v="150"/>
    <n v="2484"/>
    <s v="Rick Book"/>
    <s v="Western Digital Corporation"/>
    <s v="Electronic Components"/>
    <s v="Technology"/>
    <s v="Wilmington"/>
    <n v="28403"/>
    <s v="North Carolina"/>
    <s v="South"/>
    <d v="2009-02-12T00:00:00"/>
    <n v="1"/>
    <s v="Consulting - Market Research"/>
    <s v="Consulting "/>
    <s v=" Market Research"/>
    <s v="Isabella Douglas"/>
    <s v="Frank Mitchell"/>
    <n v="75"/>
    <n v="1"/>
  </r>
  <r>
    <x v="2098"/>
    <n v="15009"/>
    <d v="2011-12-21T00:00:00"/>
    <n v="46"/>
    <n v="5520"/>
    <n v="0.09"/>
    <n v="120"/>
    <n v="5023.2"/>
    <s v="Erica Mitchell"/>
    <s v="Intel Corporation"/>
    <s v="Semiconductors"/>
    <s v="Technology"/>
    <s v="Old Bridge"/>
    <s v="08857"/>
    <s v="New Jersey"/>
    <s v="East"/>
    <d v="2011-12-23T00:00:00"/>
    <n v="2"/>
    <s v="Development - Business Logic"/>
    <s v="Development "/>
    <s v=" Business Logic"/>
    <s v="Michael Alister"/>
    <s v="Allen Young"/>
    <n v="68"/>
    <n v="1"/>
  </r>
  <r>
    <x v="2099"/>
    <n v="15009"/>
    <d v="2011-12-21T00:00:00"/>
    <n v="28"/>
    <n v="3080"/>
    <n v="0.08"/>
    <n v="110"/>
    <n v="2833.6"/>
    <s v="Erica Mitchell"/>
    <s v="Intel Corporation"/>
    <s v="Semiconductors"/>
    <s v="Technology"/>
    <s v="Saugus"/>
    <s v="01906"/>
    <s v="MA"/>
    <s v="East"/>
    <d v="2011-12-22T00:00:00"/>
    <n v="1"/>
    <s v="Development - PHP"/>
    <s v="Development "/>
    <s v=" PHP"/>
    <s v="Ethan Bird"/>
    <s v="Allen Young"/>
    <n v="60"/>
    <n v="1"/>
  </r>
  <r>
    <x v="2100"/>
    <n v="15014"/>
    <d v="2010-02-10T00:00:00"/>
    <n v="10"/>
    <n v="1250"/>
    <n v="0.05"/>
    <n v="125"/>
    <n v="1187.5"/>
    <s v="Ted Yedwab"/>
    <s v="Viacom Inc."/>
    <s v="Television Services"/>
    <s v="Consumer Services"/>
    <s v="Plano"/>
    <n v="75023"/>
    <s v="Texas"/>
    <s v="Central"/>
    <d v="2010-02-13T00:00:00"/>
    <n v="3"/>
    <s v="Training - Tableau"/>
    <s v="Training "/>
    <s v=" Tableau"/>
    <s v="Liam Franklin"/>
    <s v="Josh Martinez"/>
    <n v="52"/>
    <n v="1"/>
  </r>
  <r>
    <x v="2101"/>
    <n v="15015"/>
    <d v="2010-11-25T00:00:00"/>
    <n v="47"/>
    <n v="5875"/>
    <n v="0.03"/>
    <n v="125"/>
    <n v="5698.75"/>
    <s v="Matthew Lucas"/>
    <s v="Ross Stores, Inc."/>
    <s v="Clothing/Shoe/Accessory Stores"/>
    <s v="Consumer Services"/>
    <s v="Clovis"/>
    <n v="88101"/>
    <s v="New Mexico"/>
    <s v="West"/>
    <d v="2010-11-26T00:00:00"/>
    <n v="1"/>
    <s v="Training - SQL"/>
    <s v="Training "/>
    <s v=" SQL"/>
    <s v="Olivia Sullivan"/>
    <s v="Bob Turner"/>
    <n v="53"/>
    <n v="1"/>
  </r>
  <r>
    <x v="2102"/>
    <n v="15040"/>
    <d v="2009-12-04T00:00:00"/>
    <n v="48"/>
    <n v="5280"/>
    <n v="0.1"/>
    <n v="110"/>
    <n v="4752"/>
    <s v="Carl Grace"/>
    <s v="Cerner Corporation"/>
    <s v="EDP Services"/>
    <s v="Technology"/>
    <s v="Columbus"/>
    <s v="39701"/>
    <s v="Mississippi"/>
    <s v="South"/>
    <d v="2009-12-08T00:00:00"/>
    <n v="4"/>
    <s v="Development - Python"/>
    <s v="Development "/>
    <s v=" Python"/>
    <s v="Emily Taylor"/>
    <s v="Frank Mitchell"/>
    <n v="62"/>
    <n v="1"/>
  </r>
  <r>
    <x v="2103"/>
    <n v="15044"/>
    <d v="2012-03-06T00:00:00"/>
    <n v="42"/>
    <n v="6300"/>
    <n v="7.0000000000000007E-2"/>
    <n v="150"/>
    <n v="5859"/>
    <s v="Erica Percer"/>
    <s v="Henry Schein, Inc."/>
    <s v="Medical Specialities"/>
    <s v="Health Care"/>
    <s v="Fort Wayne"/>
    <n v="46806"/>
    <s v="Indiana"/>
    <s v="Central"/>
    <d v="2012-03-10T00:00:00"/>
    <n v="4"/>
    <s v="Consulting - Business Model"/>
    <s v="Consulting "/>
    <s v=" Business Model"/>
    <s v="Ethan Bird"/>
    <s v="Josh Martinez"/>
    <n v="60"/>
    <n v="1"/>
  </r>
  <r>
    <x v="2104"/>
    <n v="15045"/>
    <d v="2010-08-20T00:00:00"/>
    <n v="11"/>
    <n v="1375"/>
    <n v="7.0000000000000007E-2"/>
    <n v="125"/>
    <n v="1278.75"/>
    <s v="Logan Jackson"/>
    <s v="Google Inc."/>
    <s v="Computer Software: Programming, Data Processing"/>
    <s v="Technology"/>
    <s v="Russellville"/>
    <n v="72801"/>
    <s v="Arkansas"/>
    <s v="South"/>
    <d v="2010-08-22T00:00:00"/>
    <n v="2"/>
    <s v="Training - Development"/>
    <s v="Training "/>
    <s v=" Development"/>
    <s v="Elizabeth Carter"/>
    <s v="Frank Mitchell"/>
    <n v="52"/>
    <n v="1"/>
  </r>
  <r>
    <x v="2105"/>
    <n v="15074"/>
    <d v="2009-11-28T00:00:00"/>
    <n v="27"/>
    <n v="2970"/>
    <n v="0.05"/>
    <n v="110"/>
    <n v="2821.5"/>
    <s v="Tim Trevino"/>
    <s v="Adobe Systems Incorporated"/>
    <s v="Computer Software: Prepackaged Software"/>
    <s v="Technology"/>
    <s v="Twin Falls"/>
    <n v="83301"/>
    <s v="Idaho"/>
    <s v="West"/>
    <d v="2009-11-29T00:00:00"/>
    <n v="1"/>
    <s v="Development - Python"/>
    <s v="Development "/>
    <s v=" Python"/>
    <s v="Noah Smith"/>
    <s v="Bob Turner"/>
    <n v="59"/>
    <n v="1"/>
  </r>
  <r>
    <x v="2106"/>
    <n v="15075"/>
    <d v="2009-10-04T00:00:00"/>
    <n v="24"/>
    <n v="3000"/>
    <n v="0.02"/>
    <n v="125"/>
    <n v="2940"/>
    <s v="Natalie Pelletier"/>
    <s v="Costco Wholesale Corporation"/>
    <s v="Department/Specialty Retail Stores"/>
    <s v="Consumer Services"/>
    <s v="Melbourne"/>
    <n v="32935"/>
    <s v="Florida"/>
    <s v="South"/>
    <d v="2009-10-04T00:00:00"/>
    <n v="0"/>
    <s v="Training - SQL"/>
    <s v="Training "/>
    <s v=" SQL"/>
    <s v="William Bufont"/>
    <s v="Frank Mitchell"/>
    <n v="62"/>
    <n v="1"/>
  </r>
  <r>
    <x v="2107"/>
    <n v="15075"/>
    <d v="2009-10-04T00:00:00"/>
    <n v="10"/>
    <n v="1500"/>
    <n v="0.01"/>
    <n v="150"/>
    <n v="1485"/>
    <s v="Natalie Pelletier"/>
    <s v="Costco Wholesale Corporation"/>
    <s v="Department/Specialty Retail Stores"/>
    <s v="Consumer Services"/>
    <s v="Merritt Island"/>
    <n v="32953"/>
    <s v="Florida"/>
    <s v="South"/>
    <d v="2009-10-06T00:00:00"/>
    <n v="2"/>
    <s v="Consulting - Business Model"/>
    <s v="Consulting "/>
    <s v=" Business Model"/>
    <s v="Michael Alister"/>
    <s v="Frank Mitchell"/>
    <n v="68"/>
    <n v="1"/>
  </r>
  <r>
    <x v="2108"/>
    <n v="15078"/>
    <d v="2010-11-09T00:00:00"/>
    <n v="33"/>
    <n v="3630"/>
    <n v="0.01"/>
    <n v="110"/>
    <n v="3593.7"/>
    <s v="Katherine Sewall"/>
    <s v="American Airlines Group, Inc."/>
    <s v="Air Freight/Delivery Services"/>
    <s v="Transportation"/>
    <s v="Kettering"/>
    <n v="45429"/>
    <s v="Ohio"/>
    <s v="East"/>
    <d v="2010-11-10T00:00:00"/>
    <n v="1"/>
    <s v="Development - Python"/>
    <s v="Development "/>
    <s v=" Python"/>
    <s v="Emily Taylor"/>
    <s v="Allen Young"/>
    <n v="62"/>
    <n v="1"/>
  </r>
  <r>
    <x v="2109"/>
    <n v="15079"/>
    <d v="2010-01-15T00:00:00"/>
    <n v="45"/>
    <n v="6750"/>
    <n v="0"/>
    <n v="150"/>
    <n v="6750"/>
    <s v="Erica Chand"/>
    <s v="Illumina, Inc."/>
    <s v="Biotechnology: Laboratory Analytical Instruments"/>
    <s v="Capital Goods"/>
    <s v="Chester"/>
    <n v="19013"/>
    <s v="Pennsylvania"/>
    <s v="East"/>
    <d v="2010-01-18T00:00:00"/>
    <n v="3"/>
    <s v="Consulting - Business Model"/>
    <s v="Consulting "/>
    <s v=" Business Model"/>
    <s v="Ava Wilson"/>
    <s v="Allen Young"/>
    <n v="67"/>
    <n v="1"/>
  </r>
  <r>
    <x v="2110"/>
    <n v="15079"/>
    <d v="2010-01-15T00:00:00"/>
    <n v="23"/>
    <n v="2530"/>
    <n v="0.01"/>
    <n v="110"/>
    <n v="2504.6999999999998"/>
    <s v="Erica Chand"/>
    <s v="Illumina, Inc."/>
    <s v="Biotechnology: Laboratory Analytical Instruments"/>
    <s v="Capital Goods"/>
    <s v="Chester"/>
    <n v="19013"/>
    <s v="Pennsylvania"/>
    <s v="East"/>
    <d v="2010-01-16T00:00:00"/>
    <n v="1"/>
    <s v="Development - Python"/>
    <s v="Development "/>
    <s v=" Python"/>
    <s v="Jayden Hamilton"/>
    <s v="Allen Young"/>
    <n v="71"/>
    <n v="1"/>
  </r>
  <r>
    <x v="2111"/>
    <n v="15104"/>
    <d v="2012-03-29T00:00:00"/>
    <n v="23"/>
    <n v="3680"/>
    <n v="0.09"/>
    <n v="160"/>
    <n v="3348.8"/>
    <s v="Resi Gonzalez"/>
    <s v="Symantec Corporation"/>
    <s v="Computer Software: Prepackaged Software"/>
    <s v="Technology"/>
    <s v="Caldwell"/>
    <n v="83605"/>
    <s v="Idaho"/>
    <s v="West"/>
    <d v="2012-04-01T00:00:00"/>
    <n v="3"/>
    <s v="Development - Java"/>
    <s v="Development "/>
    <s v=" Java"/>
    <s v="Noah Smith"/>
    <s v="Bob Turner"/>
    <n v="59"/>
    <n v="1"/>
  </r>
  <r>
    <x v="2112"/>
    <n v="15105"/>
    <d v="2009-11-03T00:00:00"/>
    <n v="39"/>
    <n v="7800"/>
    <n v="7.0000000000000007E-2"/>
    <n v="200"/>
    <n v="7253.9999999999991"/>
    <s v="Giulietta Ferguson"/>
    <s v="Symantec Corporation"/>
    <s v="Computer Software: Prepackaged Software"/>
    <s v="Technology"/>
    <s v="Sunnyvale"/>
    <n v="94086"/>
    <s v="California"/>
    <s v="West"/>
    <d v="2009-11-10T00:00:00"/>
    <n v="7"/>
    <s v="Development - Big Data"/>
    <s v="Development "/>
    <s v=" Big Data"/>
    <s v="Emily Taylor"/>
    <s v="Bob Turner"/>
    <n v="62"/>
    <n v="1"/>
  </r>
  <r>
    <x v="2113"/>
    <n v="15106"/>
    <d v="2011-01-27T00:00:00"/>
    <n v="42"/>
    <n v="5250"/>
    <n v="0.03"/>
    <n v="125"/>
    <n v="5092.5"/>
    <s v="Dorothy Miner"/>
    <s v="Charter Communications, Inc."/>
    <s v="Television Services"/>
    <s v="Consumer Services"/>
    <s v="Rockford"/>
    <n v="61107"/>
    <s v="Illinois"/>
    <s v="Central"/>
    <d v="2011-01-29T00:00:00"/>
    <n v="2"/>
    <s v="Training - SQL"/>
    <s v="Training "/>
    <s v=" SQL"/>
    <s v="Isabella Douglas"/>
    <s v="Josh Martinez"/>
    <n v="75"/>
    <n v="1"/>
  </r>
  <r>
    <x v="2114"/>
    <n v="15106"/>
    <d v="2011-01-27T00:00:00"/>
    <n v="39"/>
    <n v="5850"/>
    <n v="0.06"/>
    <n v="150"/>
    <n v="5499"/>
    <s v="Dorothy Miner"/>
    <s v="Charter Communications, Inc."/>
    <s v="Television Services"/>
    <s v="Consumer Services"/>
    <s v="Rockford"/>
    <n v="61107"/>
    <s v="Illinois"/>
    <s v="Central"/>
    <d v="2011-01-27T00:00:00"/>
    <n v="0"/>
    <s v="Consulting - Strategy"/>
    <s v="Consulting "/>
    <s v=" Strategy"/>
    <s v="Ava Wilson"/>
    <s v="Josh Martinez"/>
    <n v="67"/>
    <n v="1"/>
  </r>
  <r>
    <x v="2115"/>
    <n v="15106"/>
    <d v="2011-01-27T00:00:00"/>
    <n v="35"/>
    <n v="4200"/>
    <n v="0.03"/>
    <n v="120"/>
    <n v="4074"/>
    <s v="Dorothy Miner"/>
    <s v="Charter Communications, Inc."/>
    <s v="Television Services"/>
    <s v="Consumer Services"/>
    <s v="Rockford"/>
    <n v="61107"/>
    <s v="Illinois"/>
    <s v="Central"/>
    <d v="2011-01-29T00:00:00"/>
    <n v="2"/>
    <s v="Development - Business Logic"/>
    <s v="Development "/>
    <s v=" Business Logic"/>
    <s v="Madison Hill"/>
    <s v="Josh Martinez"/>
    <n v="58"/>
    <n v="1"/>
  </r>
  <r>
    <x v="2116"/>
    <n v="15108"/>
    <d v="2009-08-27T00:00:00"/>
    <n v="50"/>
    <n v="5500"/>
    <n v="0.02"/>
    <n v="110"/>
    <n v="5390"/>
    <s v="Delfina Gross"/>
    <s v="Altera Corporation"/>
    <s v="Semiconductors"/>
    <s v="Technology"/>
    <s v="Buffalo Grove"/>
    <n v="60089"/>
    <s v="Illinois"/>
    <s v="Central"/>
    <d v="2009-08-29T00:00:00"/>
    <n v="2"/>
    <s v="Development - Python"/>
    <s v="Development "/>
    <s v=" Python"/>
    <s v="Sophia Dixon"/>
    <s v="Josh Martinez"/>
    <n v="71"/>
    <n v="1"/>
  </r>
  <r>
    <x v="2117"/>
    <n v="15109"/>
    <d v="2010-12-14T00:00:00"/>
    <n v="11"/>
    <n v="1650"/>
    <n v="0.08"/>
    <n v="150"/>
    <n v="1518"/>
    <s v="Maria Wilson"/>
    <s v="Linear Technology Corporation"/>
    <s v="Semiconductors"/>
    <s v="Technology"/>
    <s v="Florissant"/>
    <n v="63031"/>
    <s v="MO"/>
    <s v="Central"/>
    <d v="2010-12-17T00:00:00"/>
    <n v="3"/>
    <s v="Consulting - Business Model"/>
    <s v="Consulting "/>
    <s v=" Business Model"/>
    <s v="Abigail Young"/>
    <s v="Josh Martinez"/>
    <n v="50"/>
    <n v="1"/>
  </r>
  <r>
    <x v="2118"/>
    <n v="15109"/>
    <d v="2010-12-14T00:00:00"/>
    <n v="45"/>
    <n v="4950"/>
    <n v="0.06"/>
    <n v="110"/>
    <n v="4653"/>
    <s v="Maria Wilson"/>
    <s v="Linear Technology Corporation"/>
    <s v="Semiconductors"/>
    <s v="Technology"/>
    <s v="Florissant"/>
    <n v="63031"/>
    <s v="MO"/>
    <s v="Central"/>
    <d v="2010-12-16T00:00:00"/>
    <n v="2"/>
    <s v="Development - Python"/>
    <s v="Development "/>
    <s v=" Python"/>
    <s v="William Bufont"/>
    <s v="Josh Martinez"/>
    <n v="62"/>
    <n v="1"/>
  </r>
  <r>
    <x v="2119"/>
    <n v="15109"/>
    <d v="2010-12-14T00:00:00"/>
    <n v="33"/>
    <n v="3960"/>
    <n v="0.06"/>
    <n v="120"/>
    <n v="3722.3999999999996"/>
    <s v="Maria Wilson"/>
    <s v="Linear Technology Corporation"/>
    <s v="Semiconductors"/>
    <s v="Technology"/>
    <s v="Florissant"/>
    <n v="63031"/>
    <s v="MO"/>
    <s v="Central"/>
    <d v="2010-12-16T00:00:00"/>
    <n v="2"/>
    <s v="Development - Business Logic"/>
    <s v="Development "/>
    <s v=" Business Logic"/>
    <s v="Emma Watson"/>
    <s v="Josh Martinez"/>
    <n v="67"/>
    <n v="1"/>
  </r>
  <r>
    <x v="2120"/>
    <n v="15109"/>
    <d v="2010-12-14T00:00:00"/>
    <n v="23"/>
    <n v="3220"/>
    <n v="0.04"/>
    <n v="140"/>
    <n v="3091.2"/>
    <s v="Maria Wilson"/>
    <s v="Linear Technology Corporation"/>
    <s v="Semiconductors"/>
    <s v="Technology"/>
    <s v="Florissant"/>
    <n v="63031"/>
    <s v="MO"/>
    <s v="Central"/>
    <d v="2010-12-15T00:00:00"/>
    <n v="1"/>
    <s v="Development - Front End Web"/>
    <s v="Development "/>
    <s v=" Front End Web"/>
    <s v="Michael Alister"/>
    <s v="Josh Martinez"/>
    <n v="68"/>
    <n v="1"/>
  </r>
  <r>
    <x v="2121"/>
    <n v="15109"/>
    <d v="2010-12-14T00:00:00"/>
    <n v="10"/>
    <n v="2000"/>
    <n v="0.09"/>
    <n v="200"/>
    <n v="1820"/>
    <s v="Maria Wilson"/>
    <s v="Linear Technology Corporation"/>
    <s v="Semiconductors"/>
    <s v="Technology"/>
    <s v="Florissant"/>
    <n v="63031"/>
    <s v="MO"/>
    <s v="Central"/>
    <d v="2010-12-16T00:00:00"/>
    <n v="2"/>
    <s v="Development - Big Data"/>
    <s v="Development "/>
    <s v=" Big Data"/>
    <s v="Jayden Hamilton"/>
    <s v="Josh Martinez"/>
    <n v="71"/>
    <n v="1"/>
  </r>
  <r>
    <x v="2122"/>
    <n v="15111"/>
    <d v="2009-12-17T00:00:00"/>
    <n v="13"/>
    <n v="2210"/>
    <n v="0.1"/>
    <n v="170"/>
    <n v="1989"/>
    <s v="Juliana Miller"/>
    <s v="Sirius XM Holdings Inc."/>
    <s v="Broadcasting"/>
    <s v="Consumer Services"/>
    <s v="San Francisco"/>
    <n v="94110"/>
    <s v="California"/>
    <s v="West"/>
    <d v="2009-12-19T00:00:00"/>
    <n v="2"/>
    <s v="Development - .Net"/>
    <s v="Development "/>
    <s v=" .Net"/>
    <s v="Noah Smith"/>
    <s v="Bob Turner"/>
    <n v="59"/>
    <n v="1"/>
  </r>
  <r>
    <x v="2123"/>
    <n v="15139"/>
    <d v="2009-11-19T00:00:00"/>
    <n v="17"/>
    <n v="2125"/>
    <n v="7.0000000000000007E-2"/>
    <n v="125"/>
    <n v="1976.2499999999998"/>
    <s v="Guy Kelty"/>
    <s v="Whole Foods Market, Inc."/>
    <s v="Food Chains"/>
    <s v="Consumer Services"/>
    <s v="Jeffersonville"/>
    <n v="47130"/>
    <s v="Indiana"/>
    <s v="Central"/>
    <d v="2009-11-21T00:00:00"/>
    <n v="2"/>
    <s v="Training - Development"/>
    <s v="Training "/>
    <s v=" Development"/>
    <s v="Liam Franklin"/>
    <s v="Josh Martinez"/>
    <n v="52"/>
    <n v="1"/>
  </r>
  <r>
    <x v="2124"/>
    <n v="15139"/>
    <d v="2009-11-19T00:00:00"/>
    <n v="33"/>
    <n v="6600"/>
    <n v="0.01"/>
    <n v="200"/>
    <n v="6534"/>
    <s v="Guy Kelty"/>
    <s v="Whole Foods Market, Inc."/>
    <s v="Food Chains"/>
    <s v="Consumer Services"/>
    <s v="Jeffersonville"/>
    <n v="47130"/>
    <s v="Indiana"/>
    <s v="Central"/>
    <d v="2009-11-19T00:00:00"/>
    <n v="0"/>
    <s v="Development - Big Data"/>
    <s v="Development "/>
    <s v=" Big Data"/>
    <s v="Mason Gibson"/>
    <s v="Josh Martinez"/>
    <n v="71"/>
    <n v="1"/>
  </r>
  <r>
    <x v="2125"/>
    <n v="15142"/>
    <d v="2012-04-04T00:00:00"/>
    <n v="21"/>
    <n v="3360"/>
    <n v="7.0000000000000007E-2"/>
    <n v="160"/>
    <n v="3124.7999999999997"/>
    <s v="Meg Norvell"/>
    <s v="TripAdvisor, Inc."/>
    <s v="Computer Software: Programming, Data Processing"/>
    <s v="Technology"/>
    <s v="Kansas City"/>
    <n v="64130"/>
    <s v="MO"/>
    <s v="Central"/>
    <d v="2012-04-06T00:00:00"/>
    <n v="2"/>
    <s v="Development - Java"/>
    <s v="Development "/>
    <s v=" Java"/>
    <s v="Elizabeth Carter"/>
    <s v="Josh Martinez"/>
    <n v="52"/>
    <n v="1"/>
  </r>
  <r>
    <x v="2126"/>
    <n v="15170"/>
    <d v="2009-03-18T00:00:00"/>
    <n v="19"/>
    <n v="2850"/>
    <n v="0.01"/>
    <n v="150"/>
    <n v="2821.5"/>
    <s v="Thomas Weimer"/>
    <s v="Wynn Resorts, Limited"/>
    <s v="Hotels/Resorts"/>
    <s v="Consumer Services"/>
    <s v="Stevens Point"/>
    <n v="54481"/>
    <s v="Wisconsin"/>
    <s v="Central"/>
    <d v="2009-03-18T00:00:00"/>
    <n v="0"/>
    <s v="Consulting - Market Research"/>
    <s v="Consulting "/>
    <s v=" Market Research"/>
    <s v="Emily Taylor"/>
    <s v="Josh Martinez"/>
    <n v="62"/>
    <n v="1"/>
  </r>
  <r>
    <x v="2127"/>
    <n v="15202"/>
    <d v="2010-07-09T00:00:00"/>
    <n v="36"/>
    <n v="4500"/>
    <n v="0.09"/>
    <n v="125"/>
    <n v="4095"/>
    <s v="Darrin Ulpright"/>
    <s v="Tesla Motors, Inc."/>
    <s v="Auto Manufacturing"/>
    <s v="Capital Goods"/>
    <s v="Modesto"/>
    <n v="95351"/>
    <s v="California"/>
    <s v="West"/>
    <d v="2010-07-11T00:00:00"/>
    <n v="2"/>
    <s v="Training - SQL"/>
    <s v="Training "/>
    <s v=" SQL"/>
    <s v="Jacob Manziel"/>
    <s v="Bob Turner"/>
    <n v="57"/>
    <n v="1"/>
  </r>
  <r>
    <x v="2128"/>
    <n v="15205"/>
    <d v="2011-03-17T00:00:00"/>
    <n v="18"/>
    <n v="2250"/>
    <n v="0.02"/>
    <n v="125"/>
    <n v="2205"/>
    <s v="Julia Meador"/>
    <s v="Sigma-Aldrich Corporation"/>
    <s v="Specialty Chemicals"/>
    <s v="Consumer Durables"/>
    <s v="Freeport"/>
    <n v="61032"/>
    <s v="Illinois"/>
    <s v="Central"/>
    <d v="2011-03-19T00:00:00"/>
    <n v="2"/>
    <s v="Training - Development"/>
    <s v="Training "/>
    <s v=" Development"/>
    <s v="Mia Moore"/>
    <s v="Josh Martinez"/>
    <n v="51"/>
    <n v="1"/>
  </r>
  <r>
    <x v="2129"/>
    <n v="15205"/>
    <d v="2011-03-17T00:00:00"/>
    <n v="42"/>
    <n v="5250"/>
    <n v="0.02"/>
    <n v="125"/>
    <n v="5145"/>
    <s v="Julia Meador"/>
    <s v="Sigma-Aldrich Corporation"/>
    <s v="Specialty Chemicals"/>
    <s v="Consumer Durables"/>
    <s v="Freeport"/>
    <n v="61032"/>
    <s v="Illinois"/>
    <s v="Central"/>
    <d v="2011-03-18T00:00:00"/>
    <n v="1"/>
    <s v="Training - SQL"/>
    <s v="Training "/>
    <s v=" SQL"/>
    <s v="Jacob Manziel"/>
    <s v="Josh Martinez"/>
    <n v="57"/>
    <n v="1"/>
  </r>
  <r>
    <x v="2130"/>
    <n v="15206"/>
    <d v="2010-11-04T00:00:00"/>
    <n v="35"/>
    <n v="4375"/>
    <n v="0.05"/>
    <n v="125"/>
    <n v="4156.25"/>
    <s v="Rob MacKendrick"/>
    <s v="American Airlines Group, Inc."/>
    <s v="Air Freight/Delivery Services"/>
    <s v="Transportation"/>
    <s v="East Los Angeles"/>
    <n v="90022"/>
    <s v="California"/>
    <s v="West"/>
    <d v="2010-11-09T00:00:00"/>
    <n v="5"/>
    <s v="Training - Tableau"/>
    <s v="Training "/>
    <s v=" Tableau"/>
    <s v="Ethan Bird"/>
    <s v="Bob Turner"/>
    <n v="60"/>
    <n v="1"/>
  </r>
  <r>
    <x v="2131"/>
    <n v="15234"/>
    <d v="2010-03-12T00:00:00"/>
    <n v="21"/>
    <n v="3150"/>
    <n v="0.1"/>
    <n v="150"/>
    <n v="2835"/>
    <s v="Toby Payne"/>
    <s v="Altera Corporation"/>
    <s v="Semiconductors"/>
    <s v="Technology"/>
    <s v="Spring Hill"/>
    <n v="34609"/>
    <s v="Florida"/>
    <s v="South"/>
    <d v="2010-03-13T00:00:00"/>
    <n v="1"/>
    <s v="Consulting - Market Research"/>
    <s v="Consulting "/>
    <s v=" Market Research"/>
    <s v="Liam Franklin"/>
    <s v="Frank Mitchell"/>
    <n v="52"/>
    <n v="1"/>
  </r>
  <r>
    <x v="2132"/>
    <n v="15234"/>
    <d v="2010-03-12T00:00:00"/>
    <n v="12"/>
    <n v="1800"/>
    <n v="0"/>
    <n v="150"/>
    <n v="1800"/>
    <s v="Toby Payne"/>
    <s v="Altera Corporation"/>
    <s v="Semiconductors"/>
    <s v="Technology"/>
    <s v="Sunrise"/>
    <n v="33322"/>
    <s v="Florida"/>
    <s v="South"/>
    <d v="2010-03-13T00:00:00"/>
    <n v="1"/>
    <s v="Consulting - Market Research"/>
    <s v="Consulting "/>
    <s v=" Market Research"/>
    <s v="Mason Gibson"/>
    <s v="Frank Mitchell"/>
    <n v="71"/>
    <n v="1"/>
  </r>
  <r>
    <x v="2133"/>
    <n v="15236"/>
    <d v="2012-04-09T00:00:00"/>
    <n v="33"/>
    <n v="5280"/>
    <n v="0.06"/>
    <n v="160"/>
    <n v="4963.2"/>
    <s v="Lena Luxemburg"/>
    <s v="Discovery Communications, Inc."/>
    <s v="Television Services"/>
    <s v="Consumer Services"/>
    <s v="Norristown"/>
    <n v="19401"/>
    <s v="Pennsylvania"/>
    <s v="East"/>
    <d v="2012-04-10T00:00:00"/>
    <n v="1"/>
    <s v="Development - Java"/>
    <s v="Development "/>
    <s v=" Java"/>
    <s v="Noah Smith"/>
    <s v="Allen Young"/>
    <n v="59"/>
    <n v="1"/>
  </r>
  <r>
    <x v="2134"/>
    <n v="15236"/>
    <d v="2012-04-09T00:00:00"/>
    <n v="30"/>
    <n v="3750"/>
    <n v="0.01"/>
    <n v="125"/>
    <n v="3712.5"/>
    <s v="Lena Luxemburg"/>
    <s v="Discovery Communications, Inc."/>
    <s v="Television Services"/>
    <s v="Consumer Services"/>
    <s v="Penn Hills"/>
    <n v="15235"/>
    <s v="Pennsylvania"/>
    <s v="East"/>
    <d v="2012-04-11T00:00:00"/>
    <n v="2"/>
    <s v="Training - SQL"/>
    <s v="Training "/>
    <s v=" SQL"/>
    <s v="Olivia Sullivan"/>
    <s v="Allen Young"/>
    <n v="53"/>
    <n v="1"/>
  </r>
  <r>
    <x v="2135"/>
    <n v="15264"/>
    <d v="2011-11-17T00:00:00"/>
    <n v="3"/>
    <n v="480"/>
    <n v="7.0000000000000007E-2"/>
    <n v="160"/>
    <n v="446.4"/>
    <s v="Ben Blacks"/>
    <s v="QUALCOMM Incorporated"/>
    <s v="Radio And Television Broadcasting And Communications Equipment"/>
    <s v="Technology"/>
    <s v="Watertown"/>
    <n v="13601"/>
    <s v="New York"/>
    <s v="East"/>
    <d v="2011-11-19T00:00:00"/>
    <n v="2"/>
    <s v="Development - Java"/>
    <s v="Development "/>
    <s v=" Java"/>
    <s v="Sophia Dixon"/>
    <s v="Allen Young"/>
    <n v="71"/>
    <n v="1"/>
  </r>
  <r>
    <x v="2136"/>
    <n v="15264"/>
    <d v="2011-11-17T00:00:00"/>
    <n v="13"/>
    <n v="2600"/>
    <n v="7.0000000000000007E-2"/>
    <n v="200"/>
    <n v="2418"/>
    <s v="Ben Blacks"/>
    <s v="QUALCOMM Incorporated"/>
    <s v="Radio And Television Broadcasting And Communications Equipment"/>
    <s v="Technology"/>
    <s v="Watertown"/>
    <n v="13601"/>
    <s v="New York"/>
    <s v="East"/>
    <d v="2011-11-17T00:00:00"/>
    <n v="0"/>
    <s v="Development - Scala"/>
    <s v="Development "/>
    <s v=" Scala"/>
    <s v="Sophia Dixon"/>
    <s v="Allen Young"/>
    <n v="71"/>
    <n v="1"/>
  </r>
  <r>
    <x v="2137"/>
    <n v="15270"/>
    <d v="2009-01-31T00:00:00"/>
    <n v="36"/>
    <n v="3960"/>
    <n v="0"/>
    <n v="110"/>
    <n v="3960"/>
    <s v="Maria Ferguson"/>
    <s v="Liberty Media Corporation"/>
    <s v="Broadcasting"/>
    <s v="Consumer Services"/>
    <s v="West Palm Beach"/>
    <n v="33407"/>
    <s v="Florida"/>
    <s v="South"/>
    <d v="2009-02-02T00:00:00"/>
    <n v="2"/>
    <s v="Development - Python"/>
    <s v="Development "/>
    <s v=" Python"/>
    <s v="Olivia Sullivan"/>
    <s v="Frank Mitchell"/>
    <n v="53"/>
    <n v="1"/>
  </r>
  <r>
    <x v="2138"/>
    <n v="15271"/>
    <d v="2010-07-25T00:00:00"/>
    <n v="18"/>
    <n v="2250"/>
    <n v="0.01"/>
    <n v="125"/>
    <n v="2227.5"/>
    <s v="Elpida Elijah"/>
    <s v="Fiserv, Inc."/>
    <s v="EDP Services"/>
    <s v="Technology"/>
    <s v="Wilmington"/>
    <n v="19805"/>
    <s v="Delaware"/>
    <s v="East"/>
    <d v="2010-07-25T00:00:00"/>
    <n v="0"/>
    <s v="Training - Development"/>
    <s v="Training "/>
    <s v=" Development"/>
    <s v="Liam Franklin"/>
    <s v="Allen Young"/>
    <n v="52"/>
    <n v="1"/>
  </r>
  <r>
    <x v="2139"/>
    <n v="15271"/>
    <d v="2010-07-25T00:00:00"/>
    <n v="7"/>
    <n v="1050"/>
    <n v="0.03"/>
    <n v="150"/>
    <n v="1018.5"/>
    <s v="Elpida Elijah"/>
    <s v="Fiserv, Inc."/>
    <s v="EDP Services"/>
    <s v="Technology"/>
    <s v="Wilmington"/>
    <n v="19805"/>
    <s v="Delaware"/>
    <s v="East"/>
    <d v="2010-07-25T00:00:00"/>
    <n v="0"/>
    <s v="Consulting - Market Research"/>
    <s v="Consulting "/>
    <s v=" Market Research"/>
    <s v="Isabella Douglas"/>
    <s v="Allen Young"/>
    <n v="75"/>
    <n v="1"/>
  </r>
  <r>
    <x v="2140"/>
    <n v="15296"/>
    <d v="2012-08-07T00:00:00"/>
    <n v="38"/>
    <n v="7600"/>
    <n v="0.02"/>
    <n v="200"/>
    <n v="7448"/>
    <s v="Nick Murdock"/>
    <s v="Electronic Arts Inc."/>
    <s v="Computer Software: Prepackaged Software"/>
    <s v="Technology"/>
    <s v="Winter Haven"/>
    <n v="33881"/>
    <s v="Florida"/>
    <s v="South"/>
    <d v="2012-08-09T00:00:00"/>
    <n v="2"/>
    <s v="Development - Big Data"/>
    <s v="Development "/>
    <s v=" Big Data"/>
    <s v="Noah Smith"/>
    <s v="Frank Mitchell"/>
    <n v="59"/>
    <n v="1"/>
  </r>
  <r>
    <x v="2141"/>
    <n v="15300"/>
    <d v="2011-02-08T00:00:00"/>
    <n v="42"/>
    <n v="4620"/>
    <n v="0.05"/>
    <n v="110"/>
    <n v="4389"/>
    <s v="Cari Radford"/>
    <s v="Biogen Idec Inc."/>
    <s v="Biotechnology: Biological Products (No Diagnostic Substances)"/>
    <s v="Health Care"/>
    <s v="Provo"/>
    <n v="84604"/>
    <s v="Utah"/>
    <s v="West"/>
    <d v="2011-02-10T00:00:00"/>
    <n v="2"/>
    <s v="Development - Python"/>
    <s v="Development "/>
    <s v=" Python"/>
    <s v="Jacob Manziel"/>
    <s v="Bob Turner"/>
    <n v="57"/>
    <n v="1"/>
  </r>
  <r>
    <x v="2142"/>
    <n v="15303"/>
    <d v="2010-09-13T00:00:00"/>
    <n v="21"/>
    <n v="3360"/>
    <n v="0.02"/>
    <n v="160"/>
    <n v="3292.7999999999997"/>
    <s v="Fred Overcash"/>
    <s v="O'Reilly Automotive, Inc."/>
    <s v="Other Specialty Stores"/>
    <s v="Consumer Services"/>
    <s v="Colorado Springs"/>
    <n v="80906"/>
    <s v="Colorado"/>
    <s v="West"/>
    <d v="2010-09-14T00:00:00"/>
    <n v="1"/>
    <s v="Development - Java"/>
    <s v="Development "/>
    <s v=" Java"/>
    <s v="Olivia Sullivan"/>
    <s v="Bob Turner"/>
    <n v="53"/>
    <n v="1"/>
  </r>
  <r>
    <x v="2143"/>
    <n v="15303"/>
    <d v="2010-09-13T00:00:00"/>
    <n v="18"/>
    <n v="2700"/>
    <n v="0.02"/>
    <n v="150"/>
    <n v="2646"/>
    <s v="Fred Overcash"/>
    <s v="O'Reilly Automotive, Inc."/>
    <s v="Other Specialty Stores"/>
    <s v="Consumer Services"/>
    <s v="Colorado Springs"/>
    <n v="80906"/>
    <s v="Colorado"/>
    <s v="West"/>
    <d v="2010-09-15T00:00:00"/>
    <n v="2"/>
    <s v="Consulting - Business Model"/>
    <s v="Consulting "/>
    <s v=" Business Model"/>
    <s v="Daniel Tusk"/>
    <s v="Bob Turner"/>
    <n v="45"/>
    <n v="1"/>
  </r>
  <r>
    <x v="2144"/>
    <n v="15329"/>
    <d v="2012-04-27T00:00:00"/>
    <n v="34"/>
    <n v="5100"/>
    <n v="0.04"/>
    <n v="150"/>
    <n v="4896"/>
    <s v="Rob Cano"/>
    <s v="Yahoo! Inc."/>
    <s v="EDP Services"/>
    <s v="Technology"/>
    <s v="Mason City"/>
    <n v="50401"/>
    <s v="Iowa"/>
    <s v="Central"/>
    <d v="2012-04-27T00:00:00"/>
    <n v="0"/>
    <s v="Consulting - Business Model"/>
    <s v="Consulting "/>
    <s v=" Business Model"/>
    <s v="Alexander Edison"/>
    <s v="Josh Martinez"/>
    <n v="70"/>
    <n v="1"/>
  </r>
  <r>
    <x v="2145"/>
    <n v="15332"/>
    <d v="2010-05-30T00:00:00"/>
    <n v="6"/>
    <n v="960"/>
    <n v="0.1"/>
    <n v="160"/>
    <n v="864"/>
    <s v="Maria Wilson"/>
    <s v="Linear Technology Corporation"/>
    <s v="Semiconductors"/>
    <s v="Technology"/>
    <s v="Gladstone"/>
    <n v="64118"/>
    <s v="MO"/>
    <s v="Central"/>
    <d v="2010-06-01T00:00:00"/>
    <n v="2"/>
    <s v="Development - Java"/>
    <s v="Development "/>
    <s v=" Java"/>
    <s v="Mason Gibson"/>
    <s v="Josh Martinez"/>
    <n v="71"/>
    <n v="1"/>
  </r>
  <r>
    <x v="2146"/>
    <n v="15335"/>
    <d v="2010-09-17T00:00:00"/>
    <n v="26"/>
    <n v="3900"/>
    <n v="0.1"/>
    <n v="150"/>
    <n v="3510"/>
    <s v="Thea Clark"/>
    <s v="Verisk Analytics, Inc."/>
    <s v="EDP Services"/>
    <s v="Technology"/>
    <s v="Jacksonville"/>
    <n v="32216"/>
    <s v="Florida"/>
    <s v="South"/>
    <d v="2010-09-19T00:00:00"/>
    <n v="2"/>
    <s v="Consulting - Business Model"/>
    <s v="Consulting "/>
    <s v=" Business Model"/>
    <s v="Jacob Manziel"/>
    <s v="Frank Mitchell"/>
    <n v="57"/>
    <n v="1"/>
  </r>
  <r>
    <x v="2147"/>
    <n v="15397"/>
    <d v="2010-02-06T00:00:00"/>
    <n v="42"/>
    <n v="6300"/>
    <n v="0"/>
    <n v="150"/>
    <n v="6300"/>
    <s v="Troy Sayre"/>
    <s v="Comcast Corporation"/>
    <s v="Television Services"/>
    <s v="Consumer Services"/>
    <s v="Hazleton"/>
    <s v="18201"/>
    <s v="Pennsylvania"/>
    <s v="East"/>
    <d v="2010-02-08T00:00:00"/>
    <n v="2"/>
    <s v="Consulting - Business Model"/>
    <s v="Consulting "/>
    <s v=" Business Model"/>
    <s v="Isabella Douglas"/>
    <s v="Allen Young"/>
    <n v="75"/>
    <n v="1"/>
  </r>
  <r>
    <x v="2148"/>
    <n v="15397"/>
    <d v="2010-02-06T00:00:00"/>
    <n v="29"/>
    <n v="4350"/>
    <n v="7.0000000000000007E-2"/>
    <n v="150"/>
    <n v="4045.4999999999995"/>
    <s v="Troy Sayre"/>
    <s v="Comcast Corporation"/>
    <s v="Television Services"/>
    <s v="Consumer Services"/>
    <s v="Hazleton"/>
    <s v="18201"/>
    <s v="Pennsylvania"/>
    <s v="East"/>
    <d v="2010-02-06T00:00:00"/>
    <n v="0"/>
    <s v="Consulting - Business Model"/>
    <s v="Consulting "/>
    <s v=" Business Model"/>
    <s v="Jacob Manziel"/>
    <s v="Allen Young"/>
    <n v="57"/>
    <n v="1"/>
  </r>
  <r>
    <x v="2149"/>
    <n v="15397"/>
    <d v="2010-02-06T00:00:00"/>
    <n v="43"/>
    <n v="5160"/>
    <n v="0.01"/>
    <n v="120"/>
    <n v="5108.3999999999996"/>
    <s v="Troy Sayre"/>
    <s v="Comcast Corporation"/>
    <s v="Television Services"/>
    <s v="Consumer Services"/>
    <s v="Hazleton"/>
    <s v="18201"/>
    <s v="Pennsylvania"/>
    <s v="East"/>
    <d v="2010-02-07T00:00:00"/>
    <n v="1"/>
    <s v="Development - Business Logic"/>
    <s v="Development "/>
    <s v=" Business Logic"/>
    <s v="Isabella Douglas"/>
    <s v="Allen Young"/>
    <n v="75"/>
    <n v="1"/>
  </r>
  <r>
    <x v="2150"/>
    <n v="15399"/>
    <d v="2012-05-13T00:00:00"/>
    <n v="38"/>
    <n v="5700"/>
    <n v="0.02"/>
    <n v="150"/>
    <n v="5586"/>
    <s v="Benjamin Schmidt"/>
    <s v="Ross Stores, Inc."/>
    <s v="Clothing/Shoe/Accessory Stores"/>
    <s v="Consumer Services"/>
    <s v="Coventry"/>
    <s v="02816"/>
    <s v="Rhode Island"/>
    <s v="East"/>
    <d v="2012-05-15T00:00:00"/>
    <n v="2"/>
    <s v="Consulting - Market Research"/>
    <s v="Consulting "/>
    <s v=" Market Research"/>
    <s v="Abigail Young"/>
    <s v="Allen Young"/>
    <n v="50"/>
    <n v="1"/>
  </r>
  <r>
    <x v="2151"/>
    <n v="15399"/>
    <d v="2012-05-13T00:00:00"/>
    <n v="7"/>
    <n v="875"/>
    <n v="0.01"/>
    <n v="125"/>
    <n v="866.25"/>
    <s v="Benjamin Schmidt"/>
    <s v="Ross Stores, Inc."/>
    <s v="Clothing/Shoe/Accessory Stores"/>
    <s v="Consumer Services"/>
    <s v="Lyndhurst"/>
    <s v="07071"/>
    <s v="New Jersey"/>
    <s v="East"/>
    <d v="2012-05-15T00:00:00"/>
    <n v="2"/>
    <s v="Training - Development"/>
    <s v="Training "/>
    <s v=" Development"/>
    <s v="Olivia Sullivan"/>
    <s v="Allen Young"/>
    <n v="53"/>
    <n v="1"/>
  </r>
  <r>
    <x v="2152"/>
    <n v="15399"/>
    <d v="2012-05-13T00:00:00"/>
    <n v="46"/>
    <n v="6900"/>
    <n v="0.04"/>
    <n v="150"/>
    <n v="6624"/>
    <s v="Benjamin Schmidt"/>
    <s v="Ross Stores, Inc."/>
    <s v="Clothing/Shoe/Accessory Stores"/>
    <s v="Consumer Services"/>
    <s v="Saco"/>
    <s v="04072"/>
    <s v="Maine"/>
    <s v="East"/>
    <d v="2012-05-14T00:00:00"/>
    <n v="1"/>
    <s v="Consulting - Market Research"/>
    <s v="Consulting "/>
    <s v=" Market Research"/>
    <s v="Ava Wilson"/>
    <s v="Allen Young"/>
    <n v="67"/>
    <n v="1"/>
  </r>
  <r>
    <x v="2153"/>
    <n v="15425"/>
    <d v="2011-07-25T00:00:00"/>
    <n v="29"/>
    <n v="4350"/>
    <n v="0.08"/>
    <n v="150"/>
    <n v="4002"/>
    <s v="Larry Elliston"/>
    <s v="Comcast Corporation"/>
    <s v="Television Services"/>
    <s v="Consumer Services"/>
    <s v="Draper"/>
    <n v="84020"/>
    <s v="Utah"/>
    <s v="West"/>
    <d v="2011-07-29T00:00:00"/>
    <n v="4"/>
    <s v="Consulting - Business Model"/>
    <s v="Consulting "/>
    <s v=" Business Model"/>
    <s v="Michael Alister"/>
    <s v="Bob Turner"/>
    <n v="68"/>
    <n v="1"/>
  </r>
  <r>
    <x v="2154"/>
    <n v="15428"/>
    <d v="2011-02-09T00:00:00"/>
    <n v="50"/>
    <n v="7500"/>
    <n v="0.09"/>
    <n v="150"/>
    <n v="6825"/>
    <s v="Sibella Zandusky"/>
    <s v="Liberty Media Corporation"/>
    <s v="Broadcasting"/>
    <s v="Consumer Services"/>
    <s v="Aloha"/>
    <n v="97007"/>
    <s v="Oregon"/>
    <s v="West"/>
    <d v="2011-02-10T00:00:00"/>
    <n v="1"/>
    <s v="Consulting - Business Model"/>
    <s v="Consulting "/>
    <s v=" Business Model"/>
    <s v="Jacob Manziel"/>
    <s v="Bob Turner"/>
    <n v="57"/>
    <n v="1"/>
  </r>
  <r>
    <x v="2155"/>
    <n v="15428"/>
    <d v="2011-02-09T00:00:00"/>
    <n v="10"/>
    <n v="1500"/>
    <n v="0.01"/>
    <n v="150"/>
    <n v="1485"/>
    <s v="Sibella Zandusky"/>
    <s v="Liberty Media Corporation"/>
    <s v="Broadcasting"/>
    <s v="Consumer Services"/>
    <s v="Aloha"/>
    <n v="97007"/>
    <s v="Oregon"/>
    <s v="West"/>
    <d v="2011-02-12T00:00:00"/>
    <n v="3"/>
    <s v="Consulting - Market Research"/>
    <s v="Consulting "/>
    <s v=" Market Research"/>
    <s v="Liam Franklin"/>
    <s v="Bob Turner"/>
    <n v="52"/>
    <n v="1"/>
  </r>
  <r>
    <x v="2156"/>
    <n v="15462"/>
    <d v="2011-02-26T00:00:00"/>
    <n v="20"/>
    <n v="3200"/>
    <n v="0.08"/>
    <n v="160"/>
    <n v="2944"/>
    <s v="Luke Dana"/>
    <s v="Intel Corporation"/>
    <s v="Semiconductors"/>
    <s v="Technology"/>
    <s v="Myrtle Beach"/>
    <n v="29577"/>
    <s v="South Carolina"/>
    <s v="South"/>
    <d v="2011-02-27T00:00:00"/>
    <n v="1"/>
    <s v="Development - Java"/>
    <s v="Development "/>
    <s v=" Java"/>
    <s v="Noah Smith"/>
    <s v="Frank Mitchell"/>
    <n v="59"/>
    <n v="1"/>
  </r>
  <r>
    <x v="2157"/>
    <n v="15463"/>
    <d v="2010-07-24T00:00:00"/>
    <n v="48"/>
    <n v="5280"/>
    <n v="0.04"/>
    <n v="110"/>
    <n v="5068.8"/>
    <s v="Evan Ryan"/>
    <s v="Mattel, Inc."/>
    <s v="Recreational Products/Toys"/>
    <s v="Consumer Non-Durables"/>
    <s v="Hammond"/>
    <n v="46324"/>
    <s v="Indiana"/>
    <s v="Central"/>
    <d v="2010-07-26T00:00:00"/>
    <n v="2"/>
    <s v="Development - Python"/>
    <s v="Development "/>
    <s v=" Python"/>
    <s v="Sophia Dixon"/>
    <s v="Josh Martinez"/>
    <n v="71"/>
    <n v="1"/>
  </r>
  <r>
    <x v="2158"/>
    <n v="15491"/>
    <d v="2012-01-18T00:00:00"/>
    <n v="5"/>
    <n v="750"/>
    <n v="0.01"/>
    <n v="150"/>
    <n v="742.5"/>
    <s v="Michael Goranitis"/>
    <s v="Whole Foods Market, Inc."/>
    <s v="Food Chains"/>
    <s v="Consumer Services"/>
    <s v="Long Beach"/>
    <s v="39560"/>
    <s v="Mississippi"/>
    <s v="South"/>
    <d v="2012-01-18T00:00:00"/>
    <n v="0"/>
    <s v="Consulting - Market Research"/>
    <s v="Consulting "/>
    <s v=" Market Research"/>
    <s v="Elizabeth Carter"/>
    <s v="Frank Mitchell"/>
    <n v="52"/>
    <n v="1"/>
  </r>
  <r>
    <x v="2159"/>
    <n v="15524"/>
    <d v="2012-05-11T00:00:00"/>
    <n v="27"/>
    <n v="3780"/>
    <n v="0.03"/>
    <n v="140"/>
    <n v="3666.6"/>
    <s v="John Connell"/>
    <s v="Microsoft Corporation"/>
    <s v="Computer Software: Prepackaged Software"/>
    <s v="Technology"/>
    <s v="Garner"/>
    <n v="27529"/>
    <s v="North Carolina"/>
    <s v="South"/>
    <d v="2012-05-12T00:00:00"/>
    <n v="1"/>
    <s v="Development - Front End Web"/>
    <s v="Development "/>
    <s v=" Front End Web"/>
    <s v="Daniel Tusk"/>
    <s v="Frank Mitchell"/>
    <n v="45"/>
    <n v="1"/>
  </r>
  <r>
    <x v="2160"/>
    <n v="15591"/>
    <d v="2012-06-06T00:00:00"/>
    <n v="31"/>
    <n v="3875"/>
    <n v="0"/>
    <n v="125"/>
    <n v="3875"/>
    <s v="Brad Jacobs"/>
    <s v="Viacom Inc."/>
    <s v="Television Services"/>
    <s v="Consumer Services"/>
    <s v="Tinley Park"/>
    <n v="60477"/>
    <s v="Illinois"/>
    <s v="Central"/>
    <d v="2012-06-08T00:00:00"/>
    <n v="2"/>
    <s v="Training - SQL"/>
    <s v="Training "/>
    <s v=" SQL"/>
    <s v="Noah Smith"/>
    <s v="Josh Martinez"/>
    <n v="59"/>
    <n v="1"/>
  </r>
  <r>
    <x v="2161"/>
    <n v="15616"/>
    <d v="2012-03-23T00:00:00"/>
    <n v="12"/>
    <n v="1800"/>
    <n v="0.01"/>
    <n v="150"/>
    <n v="1782"/>
    <s v="Carlos Kinney"/>
    <s v="C.H. Robinson Worldwide, Inc."/>
    <s v="Oil Refining/Marketing"/>
    <s v="Transportation"/>
    <s v="Pomona"/>
    <n v="91767"/>
    <s v="California"/>
    <s v="West"/>
    <d v="2012-03-24T00:00:00"/>
    <n v="1"/>
    <s v="Consulting - Business Model"/>
    <s v="Consulting "/>
    <s v=" Business Model"/>
    <s v="Emma Watson"/>
    <s v="Bob Turner"/>
    <n v="67"/>
    <n v="1"/>
  </r>
  <r>
    <x v="2162"/>
    <n v="15616"/>
    <d v="2012-03-23T00:00:00"/>
    <n v="34"/>
    <n v="4080"/>
    <n v="0.09"/>
    <n v="120"/>
    <n v="3712.8"/>
    <s v="Carlos Kinney"/>
    <s v="C.H. Robinson Worldwide, Inc."/>
    <s v="Oil Refining/Marketing"/>
    <s v="Transportation"/>
    <s v="Pomona"/>
    <n v="91767"/>
    <s v="California"/>
    <s v="West"/>
    <d v="2012-03-25T00:00:00"/>
    <n v="2"/>
    <s v="Development - Business Logic"/>
    <s v="Development "/>
    <s v=" Business Logic"/>
    <s v="Alexander Edison"/>
    <s v="Bob Turner"/>
    <n v="70"/>
    <n v="1"/>
  </r>
  <r>
    <x v="2163"/>
    <n v="15618"/>
    <d v="2010-08-04T00:00:00"/>
    <n v="9"/>
    <n v="990"/>
    <n v="0.06"/>
    <n v="110"/>
    <n v="930.59999999999991"/>
    <s v="Joy Moren"/>
    <s v="Ross Stores, Inc."/>
    <s v="Clothing/Shoe/Accessory Stores"/>
    <s v="Consumer Services"/>
    <s v="Terre Haute"/>
    <n v="47802"/>
    <s v="Indiana"/>
    <s v="Central"/>
    <d v="2010-08-07T00:00:00"/>
    <n v="3"/>
    <s v="Development - Python"/>
    <s v="Development "/>
    <s v=" Python"/>
    <s v="Emily Taylor"/>
    <s v="Josh Martinez"/>
    <n v="62"/>
    <n v="1"/>
  </r>
  <r>
    <x v="2164"/>
    <n v="15618"/>
    <d v="2010-08-04T00:00:00"/>
    <n v="44"/>
    <n v="4840"/>
    <n v="0.08"/>
    <n v="110"/>
    <n v="4452.8"/>
    <s v="Joy Moren"/>
    <s v="Ross Stores, Inc."/>
    <s v="Clothing/Shoe/Accessory Stores"/>
    <s v="Consumer Services"/>
    <s v="Terre Haute"/>
    <n v="47802"/>
    <s v="Indiana"/>
    <s v="Central"/>
    <d v="2010-08-06T00:00:00"/>
    <n v="2"/>
    <s v="Development - Python"/>
    <s v="Development "/>
    <s v=" Python"/>
    <s v="Alexander Edison"/>
    <s v="Josh Martinez"/>
    <n v="70"/>
    <n v="1"/>
  </r>
  <r>
    <x v="2165"/>
    <n v="15618"/>
    <d v="2010-08-04T00:00:00"/>
    <n v="14"/>
    <n v="2100"/>
    <n v="0.06"/>
    <n v="150"/>
    <n v="1974"/>
    <s v="Joy Moren"/>
    <s v="Ross Stores, Inc."/>
    <s v="Clothing/Shoe/Accessory Stores"/>
    <s v="Consumer Services"/>
    <s v="Terre Haute"/>
    <n v="47802"/>
    <s v="Indiana"/>
    <s v="Central"/>
    <d v="2010-08-06T00:00:00"/>
    <n v="2"/>
    <s v="Consulting - Market Research"/>
    <s v="Consulting "/>
    <s v=" Market Research"/>
    <s v="Mia Moore"/>
    <s v="Josh Martinez"/>
    <n v="51"/>
    <n v="1"/>
  </r>
  <r>
    <x v="2166"/>
    <n v="15619"/>
    <d v="2011-06-28T00:00:00"/>
    <n v="36"/>
    <n v="5040"/>
    <n v="0.05"/>
    <n v="140"/>
    <n v="4788"/>
    <s v="Tony Holden"/>
    <s v="CA Inc."/>
    <s v="Computer Software: Prepackaged Software"/>
    <s v="Technology"/>
    <s v="Kingston"/>
    <s v="02364"/>
    <s v="MA"/>
    <s v="East"/>
    <d v="2011-07-02T00:00:00"/>
    <n v="4"/>
    <s v="Development - Database"/>
    <s v="Development "/>
    <s v=" Database"/>
    <s v="Mia Moore"/>
    <s v="Allen Young"/>
    <n v="51"/>
    <n v="1"/>
  </r>
  <r>
    <x v="2167"/>
    <n v="15619"/>
    <d v="2011-06-28T00:00:00"/>
    <n v="9"/>
    <n v="1125"/>
    <n v="0.1"/>
    <n v="125"/>
    <n v="1012.5"/>
    <s v="Tony Holden"/>
    <s v="CA Inc."/>
    <s v="Computer Software: Prepackaged Software"/>
    <s v="Technology"/>
    <s v="Waterville"/>
    <s v="04901"/>
    <s v="Maine"/>
    <s v="East"/>
    <d v="2011-07-05T00:00:00"/>
    <n v="7"/>
    <s v="Training - Development"/>
    <s v="Training "/>
    <s v=" Development"/>
    <s v="Ethan Bird"/>
    <s v="Allen Young"/>
    <n v="60"/>
    <n v="1"/>
  </r>
  <r>
    <x v="2168"/>
    <n v="15621"/>
    <d v="2011-09-24T00:00:00"/>
    <n v="18"/>
    <n v="2160"/>
    <n v="0.02"/>
    <n v="120"/>
    <n v="2116.8000000000002"/>
    <s v="Gene Zandusky"/>
    <s v="Starbucks Corporation"/>
    <s v="Restaurants"/>
    <s v="Consumer Services"/>
    <s v="Muscatine"/>
    <s v="52761"/>
    <s v="Iowa"/>
    <s v="Central"/>
    <d v="2011-09-25T00:00:00"/>
    <n v="1"/>
    <s v="Development - Business Logic"/>
    <s v="Development "/>
    <s v=" Business Logic"/>
    <s v="Mia Moore"/>
    <s v="Josh Martinez"/>
    <n v="51"/>
    <n v="1"/>
  </r>
  <r>
    <x v="2169"/>
    <n v="15621"/>
    <d v="2011-09-24T00:00:00"/>
    <n v="39"/>
    <n v="7800"/>
    <n v="0.02"/>
    <n v="200"/>
    <n v="7644"/>
    <s v="Gene Zandusky"/>
    <s v="Starbucks Corporation"/>
    <s v="Restaurants"/>
    <s v="Consumer Services"/>
    <s v="Muscatine"/>
    <s v="52761"/>
    <s v="Iowa"/>
    <s v="Central"/>
    <d v="2011-09-24T00:00:00"/>
    <n v="0"/>
    <s v="Development - Big Data"/>
    <s v="Development "/>
    <s v=" Big Data"/>
    <s v="Liam Franklin"/>
    <s v="Josh Martinez"/>
    <n v="52"/>
    <n v="1"/>
  </r>
  <r>
    <x v="2170"/>
    <n v="15622"/>
    <d v="2011-08-25T00:00:00"/>
    <n v="34"/>
    <n v="4250"/>
    <n v="0"/>
    <n v="125"/>
    <n v="4250"/>
    <s v="Cathy Molinari"/>
    <s v="Citrix Systems, Inc."/>
    <s v="Computer Software: Prepackaged Software"/>
    <s v="Technology"/>
    <s v="Pueblo West"/>
    <n v="81007"/>
    <s v="Colorado"/>
    <s v="West"/>
    <d v="2011-08-26T00:00:00"/>
    <n v="1"/>
    <s v="Training - Tableau"/>
    <s v="Training "/>
    <s v=" Tableau"/>
    <s v="Michael Alister"/>
    <s v="Bob Turner"/>
    <n v="68"/>
    <n v="1"/>
  </r>
  <r>
    <x v="2171"/>
    <n v="15622"/>
    <d v="2011-08-25T00:00:00"/>
    <n v="21"/>
    <n v="2310"/>
    <n v="0.09"/>
    <n v="110"/>
    <n v="2102.1"/>
    <s v="Cathy Molinari"/>
    <s v="Citrix Systems, Inc."/>
    <s v="Computer Software: Prepackaged Software"/>
    <s v="Technology"/>
    <s v="Pueblo West"/>
    <n v="81007"/>
    <s v="Colorado"/>
    <s v="West"/>
    <d v="2011-08-26T00:00:00"/>
    <n v="1"/>
    <s v="Development - Python"/>
    <s v="Development "/>
    <s v=" Python"/>
    <s v="Sophia Dixon"/>
    <s v="Bob Turner"/>
    <n v="71"/>
    <n v="1"/>
  </r>
  <r>
    <x v="2172"/>
    <n v="15651"/>
    <d v="2012-10-04T00:00:00"/>
    <n v="40"/>
    <n v="6800"/>
    <n v="0.1"/>
    <n v="170"/>
    <n v="6120"/>
    <s v="Anemone Joy"/>
    <s v="eBay Inc."/>
    <s v="Business Services"/>
    <s v="Miscellaneous"/>
    <s v="Colonial Heights"/>
    <s v="23834"/>
    <s v="Virginia"/>
    <s v="South"/>
    <d v="2012-10-07T00:00:00"/>
    <n v="3"/>
    <s v="Development - .Net"/>
    <s v="Development "/>
    <s v=" .Net"/>
    <s v="Mia Moore"/>
    <s v="Frank Mitchell"/>
    <n v="51"/>
    <n v="1"/>
  </r>
  <r>
    <x v="2173"/>
    <n v="15651"/>
    <d v="2012-10-04T00:00:00"/>
    <n v="14"/>
    <n v="2800"/>
    <n v="0.05"/>
    <n v="200"/>
    <n v="2660"/>
    <s v="Anemone Joy"/>
    <s v="eBay Inc."/>
    <s v="Business Services"/>
    <s v="Miscellaneous"/>
    <s v="Colonial Heights"/>
    <s v="23834"/>
    <s v="Virginia"/>
    <s v="South"/>
    <d v="2012-10-06T00:00:00"/>
    <n v="2"/>
    <s v="Development - Big Data"/>
    <s v="Development "/>
    <s v=" Big Data"/>
    <s v="Alexander Edison"/>
    <s v="Frank Mitchell"/>
    <n v="70"/>
    <n v="1"/>
  </r>
  <r>
    <x v="2174"/>
    <n v="15651"/>
    <d v="2012-10-04T00:00:00"/>
    <n v="8"/>
    <n v="1000"/>
    <n v="7.0000000000000007E-2"/>
    <n v="125"/>
    <n v="929.99999999999989"/>
    <s v="Anemone Joy"/>
    <s v="eBay Inc."/>
    <s v="Business Services"/>
    <s v="Miscellaneous"/>
    <s v="Colonial Heights"/>
    <s v="23834"/>
    <s v="Virginia"/>
    <s v="South"/>
    <d v="2012-10-06T00:00:00"/>
    <n v="2"/>
    <s v="Training - Javascript"/>
    <s v="Training "/>
    <s v=" Javascript"/>
    <s v="Mason Gibson"/>
    <s v="Frank Mitchell"/>
    <n v="71"/>
    <n v="1"/>
  </r>
  <r>
    <x v="2175"/>
    <n v="15654"/>
    <d v="2009-10-02T00:00:00"/>
    <n v="27"/>
    <n v="3375"/>
    <n v="0.03"/>
    <n v="125"/>
    <n v="3273.75"/>
    <s v="Duane DeMoss"/>
    <s v="Discovery Communications, Inc."/>
    <s v="Television Services"/>
    <s v="Consumer Services"/>
    <s v="Yucaipa"/>
    <n v="92399"/>
    <s v="California"/>
    <s v="West"/>
    <d v="2009-10-04T00:00:00"/>
    <n v="2"/>
    <s v="Training - Tableau"/>
    <s v="Training "/>
    <s v=" Tableau"/>
    <s v="Jayden Hamilton"/>
    <s v="Bob Turner"/>
    <n v="71"/>
    <n v="1"/>
  </r>
  <r>
    <x v="2176"/>
    <n v="15654"/>
    <d v="2009-10-02T00:00:00"/>
    <n v="4"/>
    <n v="600"/>
    <n v="0.02"/>
    <n v="150"/>
    <n v="588"/>
    <s v="Duane DeMoss"/>
    <s v="Discovery Communications, Inc."/>
    <s v="Television Services"/>
    <s v="Consumer Services"/>
    <s v="Yucaipa"/>
    <n v="92399"/>
    <s v="California"/>
    <s v="West"/>
    <d v="2009-10-04T00:00:00"/>
    <n v="2"/>
    <s v="Consulting - Strategy"/>
    <s v="Consulting "/>
    <s v=" Strategy"/>
    <s v="Daniel Tusk"/>
    <s v="Bob Turner"/>
    <n v="45"/>
    <n v="1"/>
  </r>
  <r>
    <x v="2177"/>
    <n v="15687"/>
    <d v="2012-04-09T00:00:00"/>
    <n v="48"/>
    <n v="6000"/>
    <n v="0.08"/>
    <n v="125"/>
    <n v="5520"/>
    <s v="Benjamin Schmidt"/>
    <s v="Ross Stores, Inc."/>
    <s v="Clothing/Shoe/Accessory Stores"/>
    <s v="Consumer Services"/>
    <s v="Warwick"/>
    <s v="02886"/>
    <s v="Rhode Island"/>
    <s v="East"/>
    <d v="2012-04-12T00:00:00"/>
    <n v="3"/>
    <s v="Training - Tableau"/>
    <s v="Training "/>
    <s v=" Tableau"/>
    <s v="Noah Smith"/>
    <s v="Allen Young"/>
    <n v="59"/>
    <n v="1"/>
  </r>
  <r>
    <x v="2178"/>
    <n v="15712"/>
    <d v="2012-12-04T00:00:00"/>
    <n v="1"/>
    <n v="125"/>
    <n v="7.0000000000000007E-2"/>
    <n v="125"/>
    <n v="116.24999999999999"/>
    <s v="Natalie Pelletier"/>
    <s v="Costco Wholesale Corporation"/>
    <s v="Department/Specialty Retail Stores"/>
    <s v="Consumer Services"/>
    <s v="Merritt Island"/>
    <n v="32953"/>
    <s v="Florida"/>
    <s v="South"/>
    <d v="2012-12-06T00:00:00"/>
    <n v="2"/>
    <s v="Training - Tableau"/>
    <s v="Training "/>
    <s v=" Tableau"/>
    <s v="Noah Smith"/>
    <s v="Frank Mitchell"/>
    <n v="59"/>
    <n v="1"/>
  </r>
  <r>
    <x v="2179"/>
    <n v="15714"/>
    <d v="2011-07-05T00:00:00"/>
    <n v="50"/>
    <n v="8500"/>
    <n v="0.01"/>
    <n v="170"/>
    <n v="8415"/>
    <s v="MaryBeth McCrossin"/>
    <s v="NXP Semiconductors N.V."/>
    <s v="Semiconductors"/>
    <s v="Technology"/>
    <s v="Mooresville"/>
    <n v="28115"/>
    <s v="North Carolina"/>
    <s v="South"/>
    <d v="2011-07-07T00:00:00"/>
    <n v="2"/>
    <s v="Development - .Net"/>
    <s v="Development "/>
    <s v=" .Net"/>
    <s v="Emily Taylor"/>
    <s v="Frank Mitchell"/>
    <n v="62"/>
    <n v="1"/>
  </r>
  <r>
    <x v="2180"/>
    <n v="15715"/>
    <d v="2012-10-15T00:00:00"/>
    <n v="43"/>
    <n v="4730"/>
    <n v="0.03"/>
    <n v="110"/>
    <n v="4588.0999999999995"/>
    <s v="Kelly Bensley"/>
    <s v="Applied Materials, Inc."/>
    <s v="Semiconductors"/>
    <s v="Technology"/>
    <s v="Greenville"/>
    <n v="29611"/>
    <s v="South Carolina"/>
    <s v="South"/>
    <d v="2012-10-18T00:00:00"/>
    <n v="3"/>
    <s v="Development - Python"/>
    <s v="Development "/>
    <s v=" Python"/>
    <s v="Michael Alister"/>
    <s v="Frank Mitchell"/>
    <n v="68"/>
    <n v="1"/>
  </r>
  <r>
    <x v="2181"/>
    <n v="15718"/>
    <d v="2009-01-27T00:00:00"/>
    <n v="36"/>
    <n v="4320"/>
    <n v="0.09"/>
    <n v="120"/>
    <n v="3931.2000000000003"/>
    <s v="Sean Andreada"/>
    <s v="Google Inc."/>
    <s v="Computer Software: Programming, Data Processing"/>
    <s v="Technology"/>
    <s v="Dickinson"/>
    <s v="58601"/>
    <s v="North Dakota"/>
    <s v="Central"/>
    <d v="2009-01-28T00:00:00"/>
    <n v="1"/>
    <s v="Development - Business Logic"/>
    <s v="Development "/>
    <s v=" Business Logic"/>
    <s v="Ethan Bird"/>
    <s v="Josh Martinez"/>
    <n v="60"/>
    <n v="1"/>
  </r>
  <r>
    <x v="2182"/>
    <n v="15718"/>
    <d v="2009-01-27T00:00:00"/>
    <n v="41"/>
    <n v="4920"/>
    <n v="0.03"/>
    <n v="120"/>
    <n v="4772.3999999999996"/>
    <s v="Sean Andreada"/>
    <s v="Google Inc."/>
    <s v="Computer Software: Programming, Data Processing"/>
    <s v="Technology"/>
    <s v="Sandusky"/>
    <n v="44870"/>
    <s v="Ohio"/>
    <s v="East"/>
    <d v="2009-01-29T00:00:00"/>
    <n v="2"/>
    <s v="Development - Business Logic"/>
    <s v="Development "/>
    <s v=" Business Logic"/>
    <s v="Elizabeth Carter"/>
    <s v="Allen Young"/>
    <n v="52"/>
    <n v="1"/>
  </r>
  <r>
    <x v="2183"/>
    <n v="15718"/>
    <d v="2009-01-27T00:00:00"/>
    <n v="50"/>
    <n v="7000"/>
    <n v="0.06"/>
    <n v="140"/>
    <n v="6580"/>
    <s v="Sean Andreada"/>
    <s v="Google Inc."/>
    <s v="Computer Software: Programming, Data Processing"/>
    <s v="Technology"/>
    <s v="Sandusky"/>
    <n v="44870"/>
    <s v="Ohio"/>
    <s v="East"/>
    <d v="2009-01-30T00:00:00"/>
    <n v="3"/>
    <s v="Development - Database"/>
    <s v="Development "/>
    <s v=" Database"/>
    <s v="Olivia Sullivan"/>
    <s v="Allen Young"/>
    <n v="53"/>
    <n v="1"/>
  </r>
  <r>
    <x v="2184"/>
    <n v="15719"/>
    <d v="2011-01-18T00:00:00"/>
    <n v="18"/>
    <n v="2250"/>
    <n v="7.0000000000000007E-2"/>
    <n v="125"/>
    <n v="2092.5"/>
    <s v="Troy Sayre"/>
    <s v="Comcast Corporation"/>
    <s v="Television Services"/>
    <s v="Consumer Services"/>
    <s v="Hazleton"/>
    <s v="18201"/>
    <s v="Pennsylvania"/>
    <s v="East"/>
    <d v="2011-01-19T00:00:00"/>
    <n v="1"/>
    <s v="Training - Development"/>
    <s v="Training "/>
    <s v=" Development"/>
    <s v="Liam Franklin"/>
    <s v="Allen Young"/>
    <n v="52"/>
    <n v="1"/>
  </r>
  <r>
    <x v="2185"/>
    <n v="15744"/>
    <d v="2010-03-21T00:00:00"/>
    <n v="16"/>
    <n v="1760"/>
    <n v="0.09"/>
    <n v="110"/>
    <n v="1601.6000000000001"/>
    <s v="Jas Jarboe"/>
    <s v="DISH Network Corporation"/>
    <s v="Television Services"/>
    <s v="Consumer Services"/>
    <s v="Youngstown"/>
    <n v="44511"/>
    <s v="Ohio"/>
    <s v="East"/>
    <d v="2010-03-22T00:00:00"/>
    <n v="1"/>
    <s v="Development - Python"/>
    <s v="Development "/>
    <s v=" Python"/>
    <s v="Madison Hill"/>
    <s v="Allen Young"/>
    <n v="58"/>
    <n v="1"/>
  </r>
  <r>
    <x v="2186"/>
    <n v="15751"/>
    <d v="2009-08-15T00:00:00"/>
    <n v="37"/>
    <n v="7400"/>
    <n v="0.02"/>
    <n v="200"/>
    <n v="7252"/>
    <s v="Maya Marie"/>
    <s v="Symantec Corporation"/>
    <s v="Computer Software: Prepackaged Software"/>
    <s v="Technology"/>
    <s v="Rome"/>
    <n v="30161"/>
    <s v="Georgia"/>
    <s v="South"/>
    <d v="2009-08-16T00:00:00"/>
    <n v="1"/>
    <s v="Development - Scala"/>
    <s v="Development "/>
    <s v=" Scala"/>
    <s v="Sophia Dixon"/>
    <s v="Frank Mitchell"/>
    <n v="71"/>
    <n v="1"/>
  </r>
  <r>
    <x v="2187"/>
    <n v="15751"/>
    <d v="2009-08-15T00:00:00"/>
    <n v="21"/>
    <n v="3150"/>
    <n v="0.01"/>
    <n v="150"/>
    <n v="3118.5"/>
    <s v="Maya Marie"/>
    <s v="Symantec Corporation"/>
    <s v="Computer Software: Prepackaged Software"/>
    <s v="Technology"/>
    <s v="Rome"/>
    <n v="30161"/>
    <s v="Georgia"/>
    <s v="South"/>
    <d v="2009-08-16T00:00:00"/>
    <n v="1"/>
    <s v="Consulting - Market Research"/>
    <s v="Consulting "/>
    <s v=" Market Research"/>
    <s v="Ava Wilson"/>
    <s v="Frank Mitchell"/>
    <n v="67"/>
    <n v="1"/>
  </r>
  <r>
    <x v="2188"/>
    <n v="15778"/>
    <d v="2010-05-06T00:00:00"/>
    <n v="9"/>
    <n v="1440"/>
    <n v="0"/>
    <n v="160"/>
    <n v="1440"/>
    <s v="Barry Packer"/>
    <s v="Mattel, Inc."/>
    <s v="Recreational Products/Toys"/>
    <s v="Consumer Non-Durables"/>
    <s v="Loveland"/>
    <n v="80538"/>
    <s v="Colorado"/>
    <s v="West"/>
    <d v="2010-05-08T00:00:00"/>
    <n v="2"/>
    <s v="Development - Java"/>
    <s v="Development "/>
    <s v=" Java"/>
    <s v="William Bufont"/>
    <s v="Bob Turner"/>
    <n v="62"/>
    <n v="1"/>
  </r>
  <r>
    <x v="2189"/>
    <n v="15780"/>
    <d v="2011-04-13T00:00:00"/>
    <n v="19"/>
    <n v="2660"/>
    <n v="0.03"/>
    <n v="140"/>
    <n v="2580.1999999999998"/>
    <s v="Thomas Weimer"/>
    <s v="Wynn Resorts, Limited"/>
    <s v="Hotels/Resorts"/>
    <s v="Consumer Services"/>
    <s v="Stevens Point"/>
    <n v="54481"/>
    <s v="Wisconsin"/>
    <s v="Central"/>
    <d v="2011-04-15T00:00:00"/>
    <n v="2"/>
    <s v="Development - Database"/>
    <s v="Development "/>
    <s v=" Database"/>
    <s v="Ava Wilson"/>
    <s v="Josh Martinez"/>
    <n v="67"/>
    <n v="1"/>
  </r>
  <r>
    <x v="2190"/>
    <n v="15781"/>
    <d v="2012-09-03T00:00:00"/>
    <n v="29"/>
    <n v="4350"/>
    <n v="0.01"/>
    <n v="150"/>
    <n v="4306.5"/>
    <s v="David Hawkins"/>
    <s v="Western Digital Corporation"/>
    <s v="Electronic Components"/>
    <s v="Technology"/>
    <s v="Bristol"/>
    <s v="06010"/>
    <s v="Connecticut"/>
    <s v="East"/>
    <d v="2012-09-04T00:00:00"/>
    <n v="1"/>
    <s v="Consulting - Business Model"/>
    <s v="Consulting "/>
    <s v=" Business Model"/>
    <s v="Ava Wilson"/>
    <s v="Allen Young"/>
    <n v="67"/>
    <n v="1"/>
  </r>
  <r>
    <x v="2191"/>
    <n v="15782"/>
    <d v="2012-03-30T00:00:00"/>
    <n v="35"/>
    <n v="4375"/>
    <n v="0.1"/>
    <n v="125"/>
    <n v="3937.5"/>
    <s v="Jim Smith"/>
    <s v="KLA-Tencor Corporation"/>
    <s v="Electronic Components"/>
    <s v="Capital Goods"/>
    <s v="Cottage Lake"/>
    <s v="98072"/>
    <s v="Washington"/>
    <s v="West"/>
    <d v="2012-04-01T00:00:00"/>
    <n v="2"/>
    <s v="Training - Javascript"/>
    <s v="Training "/>
    <s v=" Javascript"/>
    <s v="Madison Hill"/>
    <s v="Bob Turner"/>
    <n v="58"/>
    <n v="1"/>
  </r>
  <r>
    <x v="2192"/>
    <n v="15808"/>
    <d v="2010-12-14T00:00:00"/>
    <n v="33"/>
    <n v="4125"/>
    <n v="0.05"/>
    <n v="125"/>
    <n v="3918.75"/>
    <s v="Bill McGarr"/>
    <s v="SanDisk Corporation"/>
    <s v="Electronic Components"/>
    <s v="Technology"/>
    <s v="Fremont"/>
    <n v="68025"/>
    <s v="Nebraska"/>
    <s v="Central"/>
    <d v="2010-12-14T00:00:00"/>
    <n v="0"/>
    <s v="Training - SQL"/>
    <s v="Training "/>
    <s v=" SQL"/>
    <s v="Mia Moore"/>
    <s v="Josh Martinez"/>
    <n v="51"/>
    <n v="1"/>
  </r>
  <r>
    <x v="2193"/>
    <n v="15808"/>
    <d v="2010-12-14T00:00:00"/>
    <n v="42"/>
    <n v="6720"/>
    <n v="7.0000000000000007E-2"/>
    <n v="160"/>
    <n v="6249.5999999999995"/>
    <s v="Bill McGarr"/>
    <s v="SanDisk Corporation"/>
    <s v="Electronic Components"/>
    <s v="Technology"/>
    <s v="Grand Island"/>
    <n v="68801"/>
    <s v="Nebraska"/>
    <s v="Central"/>
    <d v="2010-12-14T00:00:00"/>
    <n v="0"/>
    <s v="Development - Java"/>
    <s v="Development "/>
    <s v=" Java"/>
    <s v="Daniel Tusk"/>
    <s v="Josh Martinez"/>
    <n v="45"/>
    <n v="1"/>
  </r>
  <r>
    <x v="2194"/>
    <n v="15808"/>
    <d v="2010-12-14T00:00:00"/>
    <n v="45"/>
    <n v="6750"/>
    <n v="0.06"/>
    <n v="150"/>
    <n v="6345"/>
    <s v="Bill McGarr"/>
    <s v="SanDisk Corporation"/>
    <s v="Electronic Components"/>
    <s v="Technology"/>
    <s v="Grand Island"/>
    <n v="68801"/>
    <s v="Nebraska"/>
    <s v="Central"/>
    <d v="2010-12-16T00:00:00"/>
    <n v="2"/>
    <s v="Consulting - Business Model"/>
    <s v="Consulting "/>
    <s v=" Business Model"/>
    <s v="Jacob Manziel"/>
    <s v="Josh Martinez"/>
    <n v="57"/>
    <n v="1"/>
  </r>
  <r>
    <x v="2195"/>
    <n v="15808"/>
    <d v="2010-12-14T00:00:00"/>
    <n v="3"/>
    <n v="450"/>
    <n v="0.01"/>
    <n v="150"/>
    <n v="445.5"/>
    <s v="Bill McGarr"/>
    <s v="SanDisk Corporation"/>
    <s v="Electronic Components"/>
    <s v="Technology"/>
    <s v="Grand Island"/>
    <n v="68801"/>
    <s v="Nebraska"/>
    <s v="Central"/>
    <d v="2010-12-15T00:00:00"/>
    <n v="1"/>
    <s v="Consulting - Market Research"/>
    <s v="Consulting "/>
    <s v=" Market Research"/>
    <s v="Emily Taylor"/>
    <s v="Josh Martinez"/>
    <n v="62"/>
    <n v="1"/>
  </r>
  <r>
    <x v="2196"/>
    <n v="15815"/>
    <d v="2009-05-01T00:00:00"/>
    <n v="43"/>
    <n v="6880"/>
    <n v="0.01"/>
    <n v="160"/>
    <n v="6811.2"/>
    <s v="Mitch Thornton"/>
    <s v="Baidu, Inc."/>
    <s v="Computer Software: Programming, Data Processing"/>
    <s v="Technology"/>
    <s v="Sandy Springs"/>
    <n v="30328"/>
    <s v="Georgia"/>
    <s v="South"/>
    <d v="2009-05-03T00:00:00"/>
    <n v="2"/>
    <s v="Development - Java"/>
    <s v="Development "/>
    <s v=" Java"/>
    <s v="Madison Hill"/>
    <s v="Frank Mitchell"/>
    <n v="58"/>
    <n v="1"/>
  </r>
  <r>
    <x v="2197"/>
    <n v="15815"/>
    <d v="2009-05-01T00:00:00"/>
    <n v="24"/>
    <n v="3840"/>
    <n v="0.03"/>
    <n v="160"/>
    <n v="3724.7999999999997"/>
    <s v="Mitch Thornton"/>
    <s v="Baidu, Inc."/>
    <s v="Computer Software: Programming, Data Processing"/>
    <s v="Technology"/>
    <s v="Sandy Springs"/>
    <n v="30328"/>
    <s v="Georgia"/>
    <s v="South"/>
    <d v="2009-05-01T00:00:00"/>
    <n v="0"/>
    <s v="Development - Java"/>
    <s v="Development "/>
    <s v=" Java"/>
    <s v="Michael Alister"/>
    <s v="Frank Mitchell"/>
    <n v="68"/>
    <n v="1"/>
  </r>
  <r>
    <x v="2198"/>
    <n v="15872"/>
    <d v="2012-10-30T00:00:00"/>
    <n v="48"/>
    <n v="8160"/>
    <n v="0.01"/>
    <n v="170"/>
    <n v="8078.4"/>
    <s v="Helen Glantz"/>
    <s v="Applied Materials, Inc."/>
    <s v="Semiconductors"/>
    <s v="Technology"/>
    <s v="Ozark"/>
    <s v="65721"/>
    <s v="MO"/>
    <s v="Central"/>
    <d v="2012-10-30T00:00:00"/>
    <n v="0"/>
    <s v="Development - .Net"/>
    <s v="Development "/>
    <s v=" .Net"/>
    <s v="Daniel Tusk"/>
    <s v="Josh Martinez"/>
    <n v="45"/>
    <n v="1"/>
  </r>
  <r>
    <x v="2199"/>
    <n v="15872"/>
    <d v="2012-10-30T00:00:00"/>
    <n v="23"/>
    <n v="2530"/>
    <n v="0"/>
    <n v="110"/>
    <n v="2530"/>
    <s v="Helen Glantz"/>
    <s v="Applied Materials, Inc."/>
    <s v="Semiconductors"/>
    <s v="Technology"/>
    <s v="Ozark"/>
    <s v="65721"/>
    <s v="MO"/>
    <s v="Central"/>
    <d v="2012-11-01T00:00:00"/>
    <n v="2"/>
    <s v="Development - Python"/>
    <s v="Development "/>
    <s v=" Python"/>
    <s v="Olivia Sullivan"/>
    <s v="Josh Martinez"/>
    <n v="53"/>
    <n v="1"/>
  </r>
  <r>
    <x v="2200"/>
    <n v="15872"/>
    <d v="2012-10-30T00:00:00"/>
    <n v="19"/>
    <n v="2090"/>
    <n v="0.1"/>
    <n v="110"/>
    <n v="1881"/>
    <s v="Helen Glantz"/>
    <s v="Applied Materials, Inc."/>
    <s v="Semiconductors"/>
    <s v="Technology"/>
    <s v="Ozark"/>
    <s v="65721"/>
    <s v="MO"/>
    <s v="Central"/>
    <d v="2012-10-31T00:00:00"/>
    <n v="1"/>
    <s v="Development - Python"/>
    <s v="Development "/>
    <s v=" Python"/>
    <s v="Sophia Dixon"/>
    <s v="Josh Martinez"/>
    <n v="71"/>
    <n v="1"/>
  </r>
  <r>
    <x v="2201"/>
    <n v="15878"/>
    <d v="2010-11-04T00:00:00"/>
    <n v="36"/>
    <n v="3960"/>
    <n v="0.05"/>
    <n v="110"/>
    <n v="3762"/>
    <s v="Mike Paige"/>
    <s v="Amgen Inc."/>
    <s v="Biotechnology: Biological Products (No Diagnostic Substances)"/>
    <s v="Health Care"/>
    <s v="Cottage Grove"/>
    <n v="55016"/>
    <s v="Minnesota"/>
    <s v="Central"/>
    <d v="2010-11-06T00:00:00"/>
    <n v="2"/>
    <s v="Development - Python"/>
    <s v="Development "/>
    <s v=" Python"/>
    <s v="Elizabeth Carter"/>
    <s v="Josh Martinez"/>
    <n v="52"/>
    <n v="1"/>
  </r>
  <r>
    <x v="2202"/>
    <n v="15904"/>
    <d v="2009-10-27T00:00:00"/>
    <n v="39"/>
    <n v="4680"/>
    <n v="0.08"/>
    <n v="120"/>
    <n v="4305.6000000000004"/>
    <s v="Trudy Tran"/>
    <s v="Catamaran Corporation"/>
    <s v="Specialty Insurers"/>
    <s v="Finance"/>
    <s v="Jackson"/>
    <n v="38301"/>
    <s v="Tennessee"/>
    <s v="South"/>
    <d v="2009-10-28T00:00:00"/>
    <n v="1"/>
    <s v="Development - Business Logic"/>
    <s v="Development "/>
    <s v=" Business Logic"/>
    <s v="Jayden Hamilton"/>
    <s v="Frank Mitchell"/>
    <n v="71"/>
    <n v="1"/>
  </r>
  <r>
    <x v="2203"/>
    <n v="15904"/>
    <d v="2009-10-27T00:00:00"/>
    <n v="49"/>
    <n v="5880"/>
    <n v="0.09"/>
    <n v="120"/>
    <n v="5350.8"/>
    <s v="Trudy Tran"/>
    <s v="Catamaran Corporation"/>
    <s v="Specialty Insurers"/>
    <s v="Finance"/>
    <s v="Jackson"/>
    <n v="38301"/>
    <s v="Tennessee"/>
    <s v="South"/>
    <d v="2009-10-29T00:00:00"/>
    <n v="2"/>
    <s v="Development - Business Logic"/>
    <s v="Development "/>
    <s v=" Business Logic"/>
    <s v="Alexander Edison"/>
    <s v="Frank Mitchell"/>
    <n v="70"/>
    <n v="1"/>
  </r>
  <r>
    <x v="2204"/>
    <n v="15906"/>
    <d v="2010-09-27T00:00:00"/>
    <n v="8"/>
    <n v="1200"/>
    <n v="0.05"/>
    <n v="150"/>
    <n v="1140"/>
    <s v="Ross Hastings"/>
    <s v="Activision Blizzard, Inc"/>
    <s v="Computer Software: Prepackaged Software"/>
    <s v="Technology"/>
    <s v="North Miami Beach"/>
    <s v="33160"/>
    <s v="Florida"/>
    <s v="South"/>
    <d v="2010-09-29T00:00:00"/>
    <n v="2"/>
    <s v="Consulting - Strategy"/>
    <s v="Consulting "/>
    <s v=" Strategy"/>
    <s v="Isabella Douglas"/>
    <s v="Frank Mitchell"/>
    <n v="75"/>
    <n v="1"/>
  </r>
  <r>
    <x v="2205"/>
    <n v="15907"/>
    <d v="2011-04-11T00:00:00"/>
    <n v="36"/>
    <n v="4500"/>
    <n v="0.01"/>
    <n v="125"/>
    <n v="4455"/>
    <s v="Thomas Dryer"/>
    <s v="Yahoo! Inc."/>
    <s v="EDP Services"/>
    <s v="Technology"/>
    <s v="Northbrook"/>
    <n v="60062"/>
    <s v="Illinois"/>
    <s v="Central"/>
    <d v="2011-04-13T00:00:00"/>
    <n v="2"/>
    <s v="Training - Tableau"/>
    <s v="Training "/>
    <s v=" Tableau"/>
    <s v="Noah Smith"/>
    <s v="Josh Martinez"/>
    <n v="59"/>
    <n v="1"/>
  </r>
  <r>
    <x v="2206"/>
    <n v="15907"/>
    <d v="2011-04-11T00:00:00"/>
    <n v="36"/>
    <n v="4500"/>
    <n v="0.04"/>
    <n v="125"/>
    <n v="4320"/>
    <s v="Thomas Dryer"/>
    <s v="Yahoo! Inc."/>
    <s v="EDP Services"/>
    <s v="Technology"/>
    <s v="Northbrook"/>
    <n v="60062"/>
    <s v="Illinois"/>
    <s v="Central"/>
    <d v="2011-04-14T00:00:00"/>
    <n v="3"/>
    <s v="Training - SQL"/>
    <s v="Training "/>
    <s v=" SQL"/>
    <s v="Daniel Tusk"/>
    <s v="Josh Martinez"/>
    <n v="45"/>
    <n v="1"/>
  </r>
  <r>
    <x v="2207"/>
    <n v="15907"/>
    <d v="2011-04-11T00:00:00"/>
    <n v="4"/>
    <n v="440"/>
    <n v="0.09"/>
    <n v="110"/>
    <n v="400.40000000000003"/>
    <s v="Thomas Dryer"/>
    <s v="Yahoo! Inc."/>
    <s v="EDP Services"/>
    <s v="Technology"/>
    <s v="Northbrook"/>
    <n v="60062"/>
    <s v="Illinois"/>
    <s v="Central"/>
    <d v="2011-04-12T00:00:00"/>
    <n v="1"/>
    <s v="Development - Python"/>
    <s v="Development "/>
    <s v=" Python"/>
    <s v="Ava Wilson"/>
    <s v="Josh Martinez"/>
    <n v="67"/>
    <n v="1"/>
  </r>
  <r>
    <x v="2208"/>
    <n v="15937"/>
    <d v="2012-11-06T00:00:00"/>
    <n v="32"/>
    <n v="4800"/>
    <n v="0.04"/>
    <n v="150"/>
    <n v="4608"/>
    <s v="Monica Brumfield"/>
    <s v="Biogen Idec Inc."/>
    <s v="Biotechnology: Biological Products (No Diagnostic Substances)"/>
    <s v="Health Care"/>
    <s v="Gurnee"/>
    <n v="60031"/>
    <s v="Illinois"/>
    <s v="Central"/>
    <d v="2012-11-10T00:00:00"/>
    <n v="4"/>
    <s v="Consulting - Business Model"/>
    <s v="Consulting "/>
    <s v=" Business Model"/>
    <s v="Michael Alister"/>
    <s v="Josh Martinez"/>
    <n v="68"/>
    <n v="1"/>
  </r>
  <r>
    <x v="2209"/>
    <n v="15937"/>
    <d v="2012-11-06T00:00:00"/>
    <n v="17"/>
    <n v="2125"/>
    <n v="0.01"/>
    <n v="125"/>
    <n v="2103.75"/>
    <s v="Monica Brumfield"/>
    <s v="Biogen Idec Inc."/>
    <s v="Biotechnology: Biological Products (No Diagnostic Substances)"/>
    <s v="Health Care"/>
    <s v="Hanover Park"/>
    <n v="60103"/>
    <s v="Illinois"/>
    <s v="Central"/>
    <d v="2012-11-15T00:00:00"/>
    <n v="9"/>
    <s v="Training - SQL"/>
    <s v="Training "/>
    <s v=" SQL"/>
    <s v="Emma Watson"/>
    <s v="Josh Martinez"/>
    <n v="67"/>
    <n v="1"/>
  </r>
  <r>
    <x v="2210"/>
    <n v="15941"/>
    <d v="2011-12-10T00:00:00"/>
    <n v="15"/>
    <n v="1875"/>
    <n v="0.02"/>
    <n v="125"/>
    <n v="1837.5"/>
    <s v="Michelle Crier"/>
    <s v="Automatic Data Processing, Inc."/>
    <s v="EDP Services"/>
    <s v="Technology"/>
    <s v="Cumberland"/>
    <s v="21501"/>
    <s v="Maryland"/>
    <s v="East"/>
    <d v="2011-12-12T00:00:00"/>
    <n v="2"/>
    <s v="Training - Tableau"/>
    <s v="Training "/>
    <s v=" Tableau"/>
    <s v="Liam Franklin"/>
    <s v="Allen Young"/>
    <n v="52"/>
    <n v="1"/>
  </r>
  <r>
    <x v="2211"/>
    <n v="15971"/>
    <d v="2009-08-14T00:00:00"/>
    <n v="15"/>
    <n v="2250"/>
    <n v="0.06"/>
    <n v="150"/>
    <n v="2115"/>
    <s v="Elizabeth Hansen"/>
    <s v="Fastenal Company"/>
    <s v="RETAIL: Building Materials"/>
    <s v="Consumer Services"/>
    <s v="Tewksbury"/>
    <s v="01876"/>
    <s v="MA"/>
    <s v="East"/>
    <d v="2009-08-15T00:00:00"/>
    <n v="1"/>
    <s v="Consulting - Market Research"/>
    <s v="Consulting "/>
    <s v=" Market Research"/>
    <s v="Noah Smith"/>
    <s v="Allen Young"/>
    <n v="59"/>
    <n v="1"/>
  </r>
  <r>
    <x v="2212"/>
    <n v="15972"/>
    <d v="2011-08-09T00:00:00"/>
    <n v="3"/>
    <n v="420"/>
    <n v="0.04"/>
    <n v="140"/>
    <n v="403.2"/>
    <s v="Naresj Arnett"/>
    <s v="Check Point Software Technologies Ltd."/>
    <s v="Computer Software: Prepackaged Software"/>
    <s v="Technology"/>
    <s v="Hurst"/>
    <n v="76053"/>
    <s v="Texas"/>
    <s v="Central"/>
    <d v="2011-08-09T00:00:00"/>
    <n v="0"/>
    <s v="Development - Database"/>
    <s v="Development "/>
    <s v=" Database"/>
    <s v="Elizabeth Carter"/>
    <s v="Josh Martinez"/>
    <n v="52"/>
    <n v="1"/>
  </r>
  <r>
    <x v="2213"/>
    <n v="15972"/>
    <d v="2011-08-09T00:00:00"/>
    <n v="2"/>
    <n v="280"/>
    <n v="7.0000000000000007E-2"/>
    <n v="140"/>
    <n v="260.39999999999998"/>
    <s v="Naresj Arnett"/>
    <s v="Check Point Software Technologies Ltd."/>
    <s v="Computer Software: Prepackaged Software"/>
    <s v="Technology"/>
    <s v="Irving"/>
    <n v="75061"/>
    <s v="Texas"/>
    <s v="Central"/>
    <d v="2011-08-10T00:00:00"/>
    <n v="1"/>
    <s v="Development - Database"/>
    <s v="Development "/>
    <s v=" Database"/>
    <s v="Michael Alister"/>
    <s v="Josh Martinez"/>
    <n v="68"/>
    <n v="1"/>
  </r>
  <r>
    <x v="2214"/>
    <n v="16005"/>
    <d v="2012-12-24T00:00:00"/>
    <n v="7"/>
    <n v="1120"/>
    <n v="0.09"/>
    <n v="160"/>
    <n v="1019.2"/>
    <s v="Maurice Cunningham"/>
    <s v="Sirius XM Holdings Inc."/>
    <s v="Broadcasting"/>
    <s v="Consumer Services"/>
    <s v="Lakeland"/>
    <n v="33801"/>
    <s v="Florida"/>
    <s v="South"/>
    <d v="2012-12-26T00:00:00"/>
    <n v="2"/>
    <s v="Development - Java"/>
    <s v="Development "/>
    <s v=" Java"/>
    <s v="Alexander Edison"/>
    <s v="Frank Mitchell"/>
    <n v="70"/>
    <n v="1"/>
  </r>
  <r>
    <x v="2215"/>
    <n v="16032"/>
    <d v="2009-12-05T00:00:00"/>
    <n v="35"/>
    <n v="4375"/>
    <n v="7.0000000000000007E-2"/>
    <n v="125"/>
    <n v="4068.7499999999995"/>
    <s v="Brian Johnson"/>
    <s v="Autodesk, Inc."/>
    <s v="Computer Software: Prepackaged Software"/>
    <s v="Technology"/>
    <s v="Clayton"/>
    <s v="63105"/>
    <s v="MO"/>
    <s v="Central"/>
    <d v="2009-12-12T00:00:00"/>
    <n v="7"/>
    <s v="Training - SQL"/>
    <s v="Training "/>
    <s v=" SQL"/>
    <s v="Madison Hill"/>
    <s v="Josh Martinez"/>
    <n v="58"/>
    <n v="1"/>
  </r>
  <r>
    <x v="2216"/>
    <n v="16036"/>
    <d v="2012-01-05T00:00:00"/>
    <n v="28"/>
    <n v="5600"/>
    <n v="0.09"/>
    <n v="200"/>
    <n v="5096"/>
    <s v="Harold McCarthy"/>
    <s v="American Airlines Group, Inc."/>
    <s v="Air Freight/Delivery Services"/>
    <s v="Transportation"/>
    <s v="Dennis"/>
    <s v="02638"/>
    <s v="MA"/>
    <s v="East"/>
    <d v="2012-01-06T00:00:00"/>
    <n v="1"/>
    <s v="Development - Big Data"/>
    <s v="Development "/>
    <s v=" Big Data"/>
    <s v="Jayden Hamilton"/>
    <s v="Allen Young"/>
    <n v="71"/>
    <n v="1"/>
  </r>
  <r>
    <x v="2217"/>
    <n v="16036"/>
    <d v="2012-01-05T00:00:00"/>
    <n v="28"/>
    <n v="4480"/>
    <n v="0.05"/>
    <n v="160"/>
    <n v="4256"/>
    <s v="Harold McCarthy"/>
    <s v="American Airlines Group, Inc."/>
    <s v="Air Freight/Delivery Services"/>
    <s v="Transportation"/>
    <s v="Lindenwold"/>
    <s v="08021"/>
    <s v="New Jersey"/>
    <s v="East"/>
    <d v="2012-01-07T00:00:00"/>
    <n v="2"/>
    <s v="Development - Java"/>
    <s v="Development "/>
    <s v=" Java"/>
    <s v="Elizabeth Carter"/>
    <s v="Allen Young"/>
    <n v="52"/>
    <n v="1"/>
  </r>
  <r>
    <x v="2218"/>
    <n v="16036"/>
    <d v="2012-01-05T00:00:00"/>
    <n v="10"/>
    <n v="1500"/>
    <n v="7.0000000000000007E-2"/>
    <n v="150"/>
    <n v="1395"/>
    <s v="Harold McCarthy"/>
    <s v="American Airlines Group, Inc."/>
    <s v="Air Freight/Delivery Services"/>
    <s v="Transportation"/>
    <s v="New Brunswick"/>
    <s v="08901"/>
    <s v="New Jersey"/>
    <s v="East"/>
    <d v="2012-01-06T00:00:00"/>
    <n v="1"/>
    <s v="Consulting - Market Research"/>
    <s v="Consulting "/>
    <s v=" Market Research"/>
    <s v="Abigail Young"/>
    <s v="Allen Young"/>
    <n v="50"/>
    <n v="1"/>
  </r>
  <r>
    <x v="2219"/>
    <n v="16036"/>
    <d v="2012-01-05T00:00:00"/>
    <n v="33"/>
    <n v="6600"/>
    <n v="0.1"/>
    <n v="200"/>
    <n v="5940"/>
    <s v="Harold McCarthy"/>
    <s v="American Airlines Group, Inc."/>
    <s v="Air Freight/Delivery Services"/>
    <s v="Transportation"/>
    <s v="Palisades Park"/>
    <s v="07650"/>
    <s v="New Jersey"/>
    <s v="East"/>
    <d v="2012-01-06T00:00:00"/>
    <n v="1"/>
    <s v="Development - Big Data"/>
    <s v="Development "/>
    <s v=" Big Data"/>
    <s v="Emily Taylor"/>
    <s v="Allen Young"/>
    <n v="62"/>
    <n v="1"/>
  </r>
  <r>
    <x v="2220"/>
    <n v="16039"/>
    <d v="2012-05-16T00:00:00"/>
    <n v="3"/>
    <n v="450"/>
    <n v="0.1"/>
    <n v="150"/>
    <n v="405"/>
    <s v="Michelle Chapman"/>
    <s v="Adobe Systems Incorporated"/>
    <s v="Computer Software: Prepackaged Software"/>
    <s v="Technology"/>
    <s v="Glendale Heights"/>
    <n v="60139"/>
    <s v="Illinois"/>
    <s v="Central"/>
    <d v="2012-05-17T00:00:00"/>
    <n v="1"/>
    <s v="Consulting - Business Model"/>
    <s v="Consulting "/>
    <s v=" Business Model"/>
    <s v="Mason Gibson"/>
    <s v="Josh Martinez"/>
    <n v="71"/>
    <n v="1"/>
  </r>
  <r>
    <x v="2221"/>
    <n v="16065"/>
    <d v="2010-07-20T00:00:00"/>
    <n v="15"/>
    <n v="2250"/>
    <n v="0.04"/>
    <n v="150"/>
    <n v="2160"/>
    <s v="Ruben D'Ascenzo"/>
    <s v="CA Inc."/>
    <s v="Computer Software: Prepackaged Software"/>
    <s v="Technology"/>
    <s v="Odessa"/>
    <n v="79762"/>
    <s v="Texas"/>
    <s v="Central"/>
    <d v="2010-07-20T00:00:00"/>
    <n v="0"/>
    <s v="Consulting - Compensation"/>
    <s v="Consulting "/>
    <s v=" Compensation"/>
    <s v="Liam Franklin"/>
    <s v="Josh Martinez"/>
    <n v="52"/>
    <n v="1"/>
  </r>
  <r>
    <x v="2222"/>
    <n v="16065"/>
    <d v="2010-07-20T00:00:00"/>
    <n v="14"/>
    <n v="1540"/>
    <n v="0.06"/>
    <n v="110"/>
    <n v="1447.6"/>
    <s v="Ruben D'Ascenzo"/>
    <s v="CA Inc."/>
    <s v="Computer Software: Prepackaged Software"/>
    <s v="Technology"/>
    <s v="Paris"/>
    <n v="75460"/>
    <s v="Texas"/>
    <s v="Central"/>
    <d v="2010-07-21T00:00:00"/>
    <n v="1"/>
    <s v="Development - Python"/>
    <s v="Development "/>
    <s v=" Python"/>
    <s v="Liam Franklin"/>
    <s v="Josh Martinez"/>
    <n v="52"/>
    <n v="1"/>
  </r>
  <r>
    <x v="2223"/>
    <n v="16096"/>
    <d v="2011-01-19T00:00:00"/>
    <n v="9"/>
    <n v="1800"/>
    <n v="0"/>
    <n v="200"/>
    <n v="1800"/>
    <s v="Roy Flanagan"/>
    <s v="Baidu, Inc."/>
    <s v="Computer Software: Programming, Data Processing"/>
    <s v="Technology"/>
    <s v="Odessa"/>
    <n v="79762"/>
    <s v="Texas"/>
    <s v="Central"/>
    <d v="2011-01-20T00:00:00"/>
    <n v="1"/>
    <s v="Development - Scala"/>
    <s v="Development "/>
    <s v=" Scala"/>
    <s v="Isabella Douglas"/>
    <s v="Josh Martinez"/>
    <n v="75"/>
    <n v="1"/>
  </r>
  <r>
    <x v="2224"/>
    <n v="16098"/>
    <d v="2012-07-21T00:00:00"/>
    <n v="31"/>
    <n v="3875"/>
    <n v="0.06"/>
    <n v="125"/>
    <n v="3642.5"/>
    <s v="Patricia Philippe"/>
    <s v="Illumina, Inc."/>
    <s v="Biotechnology: Laboratory Analytical Instruments"/>
    <s v="Capital Goods"/>
    <s v="Muskego"/>
    <s v="53150"/>
    <s v="Wisconsin"/>
    <s v="Central"/>
    <d v="2012-07-25T00:00:00"/>
    <n v="4"/>
    <s v="Training - SQL"/>
    <s v="Training "/>
    <s v=" SQL"/>
    <s v="Michael Alister"/>
    <s v="Josh Martinez"/>
    <n v="68"/>
    <n v="1"/>
  </r>
  <r>
    <x v="2225"/>
    <n v="16098"/>
    <d v="2012-07-21T00:00:00"/>
    <n v="44"/>
    <n v="7040"/>
    <n v="0.09"/>
    <n v="160"/>
    <n v="6406.4000000000005"/>
    <s v="Patricia Philippe"/>
    <s v="Illumina, Inc."/>
    <s v="Biotechnology: Laboratory Analytical Instruments"/>
    <s v="Capital Goods"/>
    <s v="York"/>
    <n v="17403"/>
    <s v="Pennsylvania"/>
    <s v="East"/>
    <d v="2012-07-23T00:00:00"/>
    <n v="2"/>
    <s v="Development - Java"/>
    <s v="Development "/>
    <s v=" Java"/>
    <s v="Mia Moore"/>
    <s v="Allen Young"/>
    <n v="51"/>
    <n v="1"/>
  </r>
  <r>
    <x v="2226"/>
    <n v="16100"/>
    <d v="2011-03-07T00:00:00"/>
    <n v="44"/>
    <n v="5500"/>
    <n v="0.01"/>
    <n v="125"/>
    <n v="5445"/>
    <s v="Paul Lonsdale"/>
    <s v="Liberty Global plc"/>
    <s v="Television Services"/>
    <s v="Consumer Services"/>
    <s v="Munster"/>
    <n v="46321"/>
    <s v="Indiana"/>
    <s v="Central"/>
    <d v="2011-03-08T00:00:00"/>
    <n v="1"/>
    <s v="Training - SQL"/>
    <s v="Training "/>
    <s v=" SQL"/>
    <s v="Ethan Bird"/>
    <s v="Josh Martinez"/>
    <n v="60"/>
    <n v="1"/>
  </r>
  <r>
    <x v="2227"/>
    <n v="16102"/>
    <d v="2009-12-13T00:00:00"/>
    <n v="25"/>
    <n v="3125"/>
    <n v="0.02"/>
    <n v="125"/>
    <n v="3062.5"/>
    <s v="Aaron Williams"/>
    <s v="Apple Inc."/>
    <s v="Computer Manufacturing"/>
    <s v="Technology"/>
    <s v="San Gabriel"/>
    <n v="91776"/>
    <s v="California"/>
    <s v="West"/>
    <d v="2009-12-15T00:00:00"/>
    <n v="2"/>
    <s v="Training - Development"/>
    <s v="Training "/>
    <s v=" Development"/>
    <s v="Alexander Edison"/>
    <s v="Bob Turner"/>
    <n v="70"/>
    <n v="1"/>
  </r>
  <r>
    <x v="2228"/>
    <n v="16103"/>
    <d v="2012-07-15T00:00:00"/>
    <n v="31"/>
    <n v="3410"/>
    <n v="0"/>
    <n v="110"/>
    <n v="3410"/>
    <s v="Maria Ferguson"/>
    <s v="Liberty Media Corporation"/>
    <s v="Broadcasting"/>
    <s v="Consumer Services"/>
    <s v="Watertown"/>
    <s v="53094"/>
    <s v="Wisconsin"/>
    <s v="Central"/>
    <d v="2012-07-17T00:00:00"/>
    <n v="2"/>
    <s v="Development - Python"/>
    <s v="Development "/>
    <s v=" Python"/>
    <s v="Emma Watson"/>
    <s v="Josh Martinez"/>
    <n v="67"/>
    <n v="1"/>
  </r>
  <r>
    <x v="2229"/>
    <n v="16103"/>
    <d v="2012-07-15T00:00:00"/>
    <n v="22"/>
    <n v="2640"/>
    <n v="0.06"/>
    <n v="120"/>
    <n v="2481.6"/>
    <s v="Maria Ferguson"/>
    <s v="Liberty Media Corporation"/>
    <s v="Broadcasting"/>
    <s v="Consumer Services"/>
    <s v="West Palm Beach"/>
    <n v="33407"/>
    <s v="Florida"/>
    <s v="South"/>
    <d v="2012-07-17T00:00:00"/>
    <n v="2"/>
    <s v="Development - Business Logic"/>
    <s v="Development "/>
    <s v=" Business Logic"/>
    <s v="Alexander Edison"/>
    <s v="Frank Mitchell"/>
    <n v="70"/>
    <n v="1"/>
  </r>
  <r>
    <x v="2230"/>
    <n v="16128"/>
    <d v="2011-05-08T00:00:00"/>
    <n v="46"/>
    <n v="5750"/>
    <n v="7.0000000000000007E-2"/>
    <n v="125"/>
    <n v="5347.5"/>
    <s v="Michael Harton"/>
    <s v="VimpelCom Ltd."/>
    <s v="Telecommunications Equipment"/>
    <s v="Public Utilities"/>
    <s v="Rock Hill"/>
    <n v="29730"/>
    <s v="South Carolina"/>
    <s v="South"/>
    <d v="2011-05-08T00:00:00"/>
    <n v="0"/>
    <s v="Training - SQL"/>
    <s v="Training "/>
    <s v=" SQL"/>
    <s v="William Bufont"/>
    <s v="Frank Mitchell"/>
    <n v="62"/>
    <n v="1"/>
  </r>
  <r>
    <x v="2231"/>
    <n v="16132"/>
    <d v="2012-10-27T00:00:00"/>
    <n v="26"/>
    <n v="4160"/>
    <n v="7.0000000000000007E-2"/>
    <n v="160"/>
    <n v="3868.7999999999997"/>
    <s v="Clay Anderson"/>
    <s v="Lam Research Corporation"/>
    <s v="Industrial Machinery/Components"/>
    <s v="Technology"/>
    <s v="Vancouver"/>
    <n v="98661"/>
    <s v="Washington"/>
    <s v="West"/>
    <d v="2012-10-28T00:00:00"/>
    <n v="1"/>
    <s v="Development - Java"/>
    <s v="Development "/>
    <s v=" Java"/>
    <s v="Noah Smith"/>
    <s v="Bob Turner"/>
    <n v="59"/>
    <n v="1"/>
  </r>
  <r>
    <x v="2232"/>
    <n v="16133"/>
    <d v="2009-09-25T00:00:00"/>
    <n v="16"/>
    <n v="2400"/>
    <n v="0.06"/>
    <n v="150"/>
    <n v="2256"/>
    <s v="Erin Eichhorn"/>
    <s v="Kraft Foods Group, Inc."/>
    <s v="Packaged Foods"/>
    <s v="Consumer Non-Durables"/>
    <s v="Auburn"/>
    <n v="36830"/>
    <s v="Alabama"/>
    <s v="South"/>
    <d v="2009-09-25T00:00:00"/>
    <n v="0"/>
    <s v="Consulting - Strategy"/>
    <s v="Consulting "/>
    <s v=" Strategy"/>
    <s v="Emma Watson"/>
    <s v="Frank Mitchell"/>
    <n v="67"/>
    <n v="1"/>
  </r>
  <r>
    <x v="2233"/>
    <n v="16133"/>
    <d v="2009-09-25T00:00:00"/>
    <n v="1"/>
    <n v="125"/>
    <n v="0.17"/>
    <n v="125"/>
    <n v="103.75"/>
    <s v="Matt French"/>
    <s v="Paychex, Inc."/>
    <s v="Diversified Commercial Services"/>
    <s v="Consumer Services"/>
    <s v="Bloomington"/>
    <n v="55420"/>
    <s v="Minnesota"/>
    <s v="Central"/>
    <d v="2009-09-27T00:00:00"/>
    <n v="2"/>
    <s v="Training - SQL"/>
    <s v="Training "/>
    <s v=" SQL"/>
    <s v="Jayden Hamilton"/>
    <s v="Josh Martinez"/>
    <n v="71"/>
    <n v="1"/>
  </r>
  <r>
    <x v="2234"/>
    <n v="16134"/>
    <d v="2012-11-19T00:00:00"/>
    <n v="43"/>
    <n v="6450"/>
    <n v="0.04"/>
    <n v="150"/>
    <n v="6192"/>
    <s v="Nathan Lee"/>
    <s v="Cognizant Technology Solutions Corporation"/>
    <s v="EDP Services"/>
    <s v="Technology"/>
    <s v="Homewood"/>
    <n v="35209"/>
    <s v="Alabama"/>
    <s v="South"/>
    <d v="2012-11-21T00:00:00"/>
    <n v="2"/>
    <s v="Consulting - Strategy"/>
    <s v="Consulting "/>
    <s v=" Strategy"/>
    <s v="Alexander Edison"/>
    <s v="Frank Mitchell"/>
    <n v="70"/>
    <n v="1"/>
  </r>
  <r>
    <x v="2235"/>
    <n v="16160"/>
    <d v="2011-07-23T00:00:00"/>
    <n v="50"/>
    <n v="8500"/>
    <n v="0.09"/>
    <n v="170"/>
    <n v="7735"/>
    <s v="Larry Price"/>
    <s v="Charter Communications, Inc."/>
    <s v="Television Services"/>
    <s v="Consumer Services"/>
    <s v="Midland"/>
    <n v="79701"/>
    <s v="Texas"/>
    <s v="Central"/>
    <d v="2011-07-24T00:00:00"/>
    <n v="1"/>
    <s v="Development - .Net"/>
    <s v="Development "/>
    <s v=" .Net"/>
    <s v="Michael Alister"/>
    <s v="Josh Martinez"/>
    <n v="68"/>
    <n v="1"/>
  </r>
  <r>
    <x v="2236"/>
    <n v="16161"/>
    <d v="2012-07-28T00:00:00"/>
    <n v="49"/>
    <n v="7350"/>
    <n v="0.03"/>
    <n v="150"/>
    <n v="7129.5"/>
    <s v="Kristina Willman"/>
    <s v="Check Point Software Technologies Ltd."/>
    <s v="Computer Software: Prepackaged Software"/>
    <s v="Technology"/>
    <s v="Dearborn Heights"/>
    <n v="48127"/>
    <s v="Michigan"/>
    <s v="Central"/>
    <d v="2012-07-29T00:00:00"/>
    <n v="1"/>
    <s v="Consulting - Market Research"/>
    <s v="Consulting "/>
    <s v=" Market Research"/>
    <s v="Mia Moore"/>
    <s v="Josh Martinez"/>
    <n v="51"/>
    <n v="1"/>
  </r>
  <r>
    <x v="2237"/>
    <n v="16161"/>
    <d v="2012-07-28T00:00:00"/>
    <n v="38"/>
    <n v="5320"/>
    <n v="0.03"/>
    <n v="140"/>
    <n v="5160.3999999999996"/>
    <s v="Kristina Willman"/>
    <s v="Check Point Software Technologies Ltd."/>
    <s v="Computer Software: Prepackaged Software"/>
    <s v="Technology"/>
    <s v="Detroit"/>
    <n v="48227"/>
    <s v="Michigan"/>
    <s v="Central"/>
    <d v="2012-07-30T00:00:00"/>
    <n v="2"/>
    <s v="Development - Database"/>
    <s v="Development "/>
    <s v=" Database"/>
    <s v="Ava Wilson"/>
    <s v="Josh Martinez"/>
    <n v="67"/>
    <n v="1"/>
  </r>
  <r>
    <x v="2238"/>
    <n v="16164"/>
    <d v="2012-01-03T00:00:00"/>
    <n v="22"/>
    <n v="2420"/>
    <n v="7.0000000000000007E-2"/>
    <n v="110"/>
    <n v="2250.6"/>
    <s v="Eva O'Carroll"/>
    <s v="Lam Research Corporation"/>
    <s v="Industrial Machinery/Components"/>
    <s v="Technology"/>
    <s v="Broomfield"/>
    <n v="80020"/>
    <s v="Colorado"/>
    <s v="West"/>
    <d v="2012-01-12T00:00:00"/>
    <n v="9"/>
    <s v="Development - PHP"/>
    <s v="Development "/>
    <s v=" PHP"/>
    <s v="Jacob Manziel"/>
    <s v="Bob Turner"/>
    <n v="57"/>
    <n v="1"/>
  </r>
  <r>
    <x v="2239"/>
    <n v="16164"/>
    <d v="2012-01-03T00:00:00"/>
    <n v="26"/>
    <n v="3120"/>
    <n v="0.08"/>
    <n v="120"/>
    <n v="2870.4"/>
    <s v="Eva O'Carroll"/>
    <s v="Lam Research Corporation"/>
    <s v="Industrial Machinery/Components"/>
    <s v="Technology"/>
    <s v="Broomfield"/>
    <n v="80020"/>
    <s v="Colorado"/>
    <s v="West"/>
    <d v="2012-01-10T00:00:00"/>
    <n v="7"/>
    <s v="Development - Business Logic"/>
    <s v="Development "/>
    <s v=" Business Logic"/>
    <s v="Emma Watson"/>
    <s v="Bob Turner"/>
    <n v="67"/>
    <n v="1"/>
  </r>
  <r>
    <x v="2240"/>
    <n v="16164"/>
    <d v="2012-01-03T00:00:00"/>
    <n v="26"/>
    <n v="3900"/>
    <n v="0.03"/>
    <n v="150"/>
    <n v="3783"/>
    <s v="Eva O'Carroll"/>
    <s v="Lam Research Corporation"/>
    <s v="Industrial Machinery/Components"/>
    <s v="Technology"/>
    <s v="Danville"/>
    <n v="40422"/>
    <s v="Kentucky"/>
    <s v="South"/>
    <d v="2012-01-07T00:00:00"/>
    <n v="4"/>
    <s v="Consulting - Strategy"/>
    <s v="Consulting "/>
    <s v=" Strategy"/>
    <s v="Ethan Bird"/>
    <s v="Frank Mitchell"/>
    <n v="60"/>
    <n v="1"/>
  </r>
  <r>
    <x v="2241"/>
    <n v="16165"/>
    <d v="2010-07-22T00:00:00"/>
    <n v="4"/>
    <n v="600"/>
    <n v="0.01"/>
    <n v="150"/>
    <n v="594"/>
    <s v="Hallie Fritzler"/>
    <s v="Yahoo! Inc."/>
    <s v="EDP Services"/>
    <s v="Technology"/>
    <s v="Ferguson"/>
    <s v="63135"/>
    <s v="MO"/>
    <s v="Central"/>
    <d v="2010-07-24T00:00:00"/>
    <n v="2"/>
    <s v="Consulting - Business Model"/>
    <s v="Consulting "/>
    <s v=" Business Model"/>
    <s v="Emma Watson"/>
    <s v="Josh Martinez"/>
    <n v="67"/>
    <n v="1"/>
  </r>
  <r>
    <x v="2242"/>
    <n v="16165"/>
    <d v="2010-07-22T00:00:00"/>
    <n v="24"/>
    <n v="3000"/>
    <n v="7.0000000000000007E-2"/>
    <n v="125"/>
    <n v="2790"/>
    <s v="Hallie Fritzler"/>
    <s v="Yahoo! Inc."/>
    <s v="EDP Services"/>
    <s v="Technology"/>
    <s v="Ferguson"/>
    <s v="63135"/>
    <s v="MO"/>
    <s v="Central"/>
    <d v="2010-07-23T00:00:00"/>
    <n v="1"/>
    <s v="Training - SQL"/>
    <s v="Training "/>
    <s v=" SQL"/>
    <s v="Mia Moore"/>
    <s v="Josh Martinez"/>
    <n v="51"/>
    <n v="1"/>
  </r>
  <r>
    <x v="2243"/>
    <n v="16165"/>
    <d v="2010-07-22T00:00:00"/>
    <n v="19"/>
    <n v="3800"/>
    <n v="0.09"/>
    <n v="200"/>
    <n v="3458"/>
    <s v="Hallie Fritzler"/>
    <s v="Yahoo! Inc."/>
    <s v="EDP Services"/>
    <s v="Technology"/>
    <s v="Ferguson"/>
    <s v="63135"/>
    <s v="MO"/>
    <s v="Central"/>
    <d v="2010-07-22T00:00:00"/>
    <n v="0"/>
    <s v="Development - Big Data"/>
    <s v="Development "/>
    <s v=" Big Data"/>
    <s v="Emily Taylor"/>
    <s v="Josh Martinez"/>
    <n v="62"/>
    <n v="1"/>
  </r>
  <r>
    <x v="2244"/>
    <n v="16166"/>
    <d v="2010-01-31T00:00:00"/>
    <n v="36"/>
    <n v="5040"/>
    <n v="0.09"/>
    <n v="140"/>
    <n v="4586.4000000000005"/>
    <s v="Anthony Haberlin"/>
    <s v="Intuit Inc."/>
    <s v="Computer Software: Prepackaged Software"/>
    <s v="Technology"/>
    <s v="Fountain"/>
    <n v="80817"/>
    <s v="Colorado"/>
    <s v="West"/>
    <d v="2010-02-01T00:00:00"/>
    <n v="1"/>
    <s v="Development - Database"/>
    <s v="Development "/>
    <s v=" Database"/>
    <s v="Ethan Bird"/>
    <s v="Bob Turner"/>
    <n v="60"/>
    <n v="1"/>
  </r>
  <r>
    <x v="2245"/>
    <n v="16193"/>
    <d v="2012-04-09T00:00:00"/>
    <n v="8"/>
    <n v="1600"/>
    <n v="0"/>
    <n v="200"/>
    <n v="1600"/>
    <s v="Frank Stugart"/>
    <s v="NVIDIA Corporation"/>
    <s v="Semiconductors"/>
    <s v="Technology"/>
    <s v="Chicago"/>
    <n v="60623"/>
    <s v="Illinois"/>
    <s v="Central"/>
    <d v="2012-04-11T00:00:00"/>
    <n v="2"/>
    <s v="Development - Big Data"/>
    <s v="Development "/>
    <s v=" Big Data"/>
    <s v="Mason Gibson"/>
    <s v="Josh Martinez"/>
    <n v="71"/>
    <n v="1"/>
  </r>
  <r>
    <x v="2246"/>
    <n v="16193"/>
    <d v="2012-04-09T00:00:00"/>
    <n v="29"/>
    <n v="4350"/>
    <n v="7.0000000000000007E-2"/>
    <n v="150"/>
    <n v="4045.4999999999995"/>
    <s v="Frank Stugart"/>
    <s v="NVIDIA Corporation"/>
    <s v="Semiconductors"/>
    <s v="Technology"/>
    <s v="Chicago"/>
    <n v="60623"/>
    <s v="Illinois"/>
    <s v="Central"/>
    <d v="2012-04-11T00:00:00"/>
    <n v="2"/>
    <s v="Consulting - Market Research"/>
    <s v="Consulting "/>
    <s v=" Market Research"/>
    <s v="Daniel Tusk"/>
    <s v="Josh Martinez"/>
    <n v="45"/>
    <n v="1"/>
  </r>
  <r>
    <x v="2247"/>
    <n v="16194"/>
    <d v="2010-10-07T00:00:00"/>
    <n v="24"/>
    <n v="3600"/>
    <n v="0.08"/>
    <n v="150"/>
    <n v="3312"/>
    <s v="Benjamin Schmidt"/>
    <s v="Ross Stores, Inc."/>
    <s v="Clothing/Shoe/Accessory Stores"/>
    <s v="Consumer Services"/>
    <s v="Bangor"/>
    <s v="04401"/>
    <s v="Maine"/>
    <s v="East"/>
    <d v="2010-10-09T00:00:00"/>
    <n v="2"/>
    <s v="Consulting - Market Research"/>
    <s v="Consulting "/>
    <s v=" Market Research"/>
    <s v="Abigail Young"/>
    <s v="Allen Young"/>
    <n v="50"/>
    <n v="1"/>
  </r>
  <r>
    <x v="2248"/>
    <n v="16196"/>
    <d v="2009-10-20T00:00:00"/>
    <n v="44"/>
    <n v="5500"/>
    <n v="0.03"/>
    <n v="125"/>
    <n v="5335"/>
    <s v="Magdelene Brockman"/>
    <s v="Kraft Foods Group, Inc."/>
    <s v="Packaged Foods"/>
    <s v="Consumer Non-Durables"/>
    <s v="Greenville"/>
    <n v="75401"/>
    <s v="Texas"/>
    <s v="Central"/>
    <d v="2009-10-22T00:00:00"/>
    <n v="2"/>
    <s v="Training - Development"/>
    <s v="Training "/>
    <s v=" Development"/>
    <s v="William Bufont"/>
    <s v="Josh Martinez"/>
    <n v="62"/>
    <n v="1"/>
  </r>
  <r>
    <x v="2249"/>
    <n v="16196"/>
    <d v="2009-10-20T00:00:00"/>
    <n v="39"/>
    <n v="5850"/>
    <n v="0.06"/>
    <n v="150"/>
    <n v="5499"/>
    <s v="Magdelene Brockman"/>
    <s v="Kraft Foods Group, Inc."/>
    <s v="Packaged Foods"/>
    <s v="Consumer Non-Durables"/>
    <s v="Greenville"/>
    <n v="75401"/>
    <s v="Texas"/>
    <s v="Central"/>
    <d v="2009-10-21T00:00:00"/>
    <n v="1"/>
    <s v="Consulting - Market Research"/>
    <s v="Consulting "/>
    <s v=" Market Research"/>
    <s v="Ava Wilson"/>
    <s v="Josh Martinez"/>
    <n v="67"/>
    <n v="1"/>
  </r>
  <r>
    <x v="2250"/>
    <n v="16197"/>
    <d v="2012-10-26T00:00:00"/>
    <n v="23"/>
    <n v="2530"/>
    <n v="0"/>
    <n v="110"/>
    <n v="2530"/>
    <s v="Katherine Reese"/>
    <s v="Xilinx, Inc."/>
    <s v="Semiconductors"/>
    <s v="Technology"/>
    <s v="Chesapeake"/>
    <n v="23320"/>
    <s v="Virginia"/>
    <s v="South"/>
    <d v="2012-10-26T00:00:00"/>
    <n v="0"/>
    <s v="Development - Python"/>
    <s v="Development "/>
    <s v=" Python"/>
    <s v="Emily Taylor"/>
    <s v="Frank Mitchell"/>
    <n v="62"/>
    <n v="1"/>
  </r>
  <r>
    <x v="2251"/>
    <n v="16197"/>
    <d v="2012-10-26T00:00:00"/>
    <n v="19"/>
    <n v="2090"/>
    <n v="0.08"/>
    <n v="110"/>
    <n v="1922.8000000000002"/>
    <s v="Katherine Reese"/>
    <s v="Xilinx, Inc."/>
    <s v="Semiconductors"/>
    <s v="Technology"/>
    <s v="Chesapeake"/>
    <n v="23320"/>
    <s v="Virginia"/>
    <s v="South"/>
    <d v="2012-10-27T00:00:00"/>
    <n v="1"/>
    <s v="Development - Python"/>
    <s v="Development "/>
    <s v=" Python"/>
    <s v="Sophia Dixon"/>
    <s v="Frank Mitchell"/>
    <n v="71"/>
    <n v="1"/>
  </r>
  <r>
    <x v="2252"/>
    <n v="16225"/>
    <d v="2009-05-28T00:00:00"/>
    <n v="30"/>
    <n v="6000"/>
    <n v="0.03"/>
    <n v="200"/>
    <n v="5820"/>
    <s v="Tanja Collins"/>
    <s v="Tesla Motors, Inc."/>
    <s v="Auto Manufacturing"/>
    <s v="Capital Goods"/>
    <s v="Saint Petersburg"/>
    <n v="33710"/>
    <s v="Florida"/>
    <s v="South"/>
    <d v="2009-05-30T00:00:00"/>
    <n v="2"/>
    <s v="Development - Big Data"/>
    <s v="Development "/>
    <s v=" Big Data"/>
    <s v="Emily Taylor"/>
    <s v="Frank Mitchell"/>
    <n v="62"/>
    <n v="1"/>
  </r>
  <r>
    <x v="2253"/>
    <n v="16229"/>
    <d v="2009-03-29T00:00:00"/>
    <n v="27"/>
    <n v="4050"/>
    <n v="0.04"/>
    <n v="150"/>
    <n v="3888"/>
    <s v="Nora Airdo"/>
    <s v="Twenty-First Century Fox, Inc."/>
    <s v="Television Services"/>
    <s v="Consumer Services"/>
    <s v="Apple Valley"/>
    <n v="92307"/>
    <s v="California"/>
    <s v="West"/>
    <d v="2009-03-30T00:00:00"/>
    <n v="1"/>
    <s v="Consulting - Business Model"/>
    <s v="Consulting "/>
    <s v=" Business Model"/>
    <s v="Jacob Manziel"/>
    <s v="Bob Turner"/>
    <n v="57"/>
    <n v="1"/>
  </r>
  <r>
    <x v="2254"/>
    <n v="16229"/>
    <d v="2009-03-29T00:00:00"/>
    <n v="19"/>
    <n v="2850"/>
    <n v="0.05"/>
    <n v="150"/>
    <n v="2707.5"/>
    <s v="Nora Airdo"/>
    <s v="Twenty-First Century Fox, Inc."/>
    <s v="Television Services"/>
    <s v="Consumer Services"/>
    <s v="Bangor"/>
    <s v="04401"/>
    <s v="Maine"/>
    <s v="East"/>
    <d v="2009-03-31T00:00:00"/>
    <n v="2"/>
    <s v="Consulting - Market Research"/>
    <s v="Consulting "/>
    <s v=" Market Research"/>
    <s v="Emily Taylor"/>
    <s v="Allen Young"/>
    <n v="62"/>
    <n v="1"/>
  </r>
  <r>
    <x v="2255"/>
    <n v="16230"/>
    <d v="2010-02-27T00:00:00"/>
    <n v="2"/>
    <n v="400"/>
    <n v="0.09"/>
    <n v="200"/>
    <n v="364"/>
    <s v="Sonia Kane"/>
    <s v="Marriott International"/>
    <s v="Hotels/Resorts"/>
    <s v="Consumer Services"/>
    <s v="Hutchinson"/>
    <n v="67501"/>
    <s v="Kansas"/>
    <s v="Central"/>
    <d v="2010-03-01T00:00:00"/>
    <n v="2"/>
    <s v="Development - Scala"/>
    <s v="Development "/>
    <s v=" Scala"/>
    <s v="Sophia Dixon"/>
    <s v="Josh Martinez"/>
    <n v="71"/>
    <n v="1"/>
  </r>
  <r>
    <x v="2256"/>
    <n v="16230"/>
    <d v="2010-02-27T00:00:00"/>
    <n v="27"/>
    <n v="3375"/>
    <n v="0.06"/>
    <n v="125"/>
    <n v="3172.5"/>
    <s v="Sonia Kane"/>
    <s v="Marriott International"/>
    <s v="Hotels/Resorts"/>
    <s v="Consumer Services"/>
    <s v="Kansas City"/>
    <n v="66104"/>
    <s v="Kansas"/>
    <s v="Central"/>
    <d v="2010-03-01T00:00:00"/>
    <n v="2"/>
    <s v="Training - Tableau"/>
    <s v="Training "/>
    <s v=" Tableau"/>
    <s v="Ethan Bird"/>
    <s v="Josh Martinez"/>
    <n v="60"/>
    <n v="1"/>
  </r>
  <r>
    <x v="2257"/>
    <n v="16230"/>
    <d v="2010-02-27T00:00:00"/>
    <n v="15"/>
    <n v="1650"/>
    <n v="0.08"/>
    <n v="110"/>
    <n v="1518"/>
    <s v="Sonia Kane"/>
    <s v="Marriott International"/>
    <s v="Hotels/Resorts"/>
    <s v="Consumer Services"/>
    <s v="Kansas City"/>
    <n v="66104"/>
    <s v="Kansas"/>
    <s v="Central"/>
    <d v="2010-03-06T00:00:00"/>
    <n v="7"/>
    <s v="Development - Python"/>
    <s v="Development "/>
    <s v=" Python"/>
    <s v="Jayden Hamilton"/>
    <s v="Josh Martinez"/>
    <n v="71"/>
    <n v="1"/>
  </r>
  <r>
    <x v="2258"/>
    <n v="16230"/>
    <d v="2010-02-27T00:00:00"/>
    <n v="40"/>
    <n v="8000"/>
    <n v="0"/>
    <n v="200"/>
    <n v="8000"/>
    <s v="Sonia Kane"/>
    <s v="Marriott International"/>
    <s v="Hotels/Resorts"/>
    <s v="Consumer Services"/>
    <s v="Kansas City"/>
    <n v="66104"/>
    <s v="Kansas"/>
    <s v="Central"/>
    <d v="2010-03-04T00:00:00"/>
    <n v="5"/>
    <s v="Development - Big Data"/>
    <s v="Development "/>
    <s v=" Big Data"/>
    <s v="Isabella Douglas"/>
    <s v="Josh Martinez"/>
    <n v="75"/>
    <n v="1"/>
  </r>
  <r>
    <x v="2259"/>
    <n v="16231"/>
    <d v="2012-09-04T00:00:00"/>
    <n v="20"/>
    <n v="2500"/>
    <n v="7.0000000000000007E-2"/>
    <n v="125"/>
    <n v="2325"/>
    <s v="Nora Airdo"/>
    <s v="Twenty-First Century Fox, Inc."/>
    <s v="Television Services"/>
    <s v="Consumer Services"/>
    <s v="Bangor"/>
    <s v="04401"/>
    <s v="Maine"/>
    <s v="East"/>
    <d v="2012-09-09T00:00:00"/>
    <n v="5"/>
    <s v="Training - Javascript"/>
    <s v="Training "/>
    <s v=" Javascript"/>
    <s v="Elizabeth Carter"/>
    <s v="Allen Young"/>
    <n v="52"/>
    <n v="1"/>
  </r>
  <r>
    <x v="2260"/>
    <n v="16257"/>
    <d v="2012-05-05T00:00:00"/>
    <n v="16"/>
    <n v="1760"/>
    <n v="0.03"/>
    <n v="110"/>
    <n v="1707.2"/>
    <s v="Greg Chand"/>
    <s v="Vertex Pharmaceuticals Incorporated"/>
    <s v="Major Pharmaceuticals"/>
    <s v="Health Care"/>
    <s v="Bay City"/>
    <n v="48708"/>
    <s v="Michigan"/>
    <s v="Central"/>
    <d v="2012-05-06T00:00:00"/>
    <n v="1"/>
    <s v="Development - PHP"/>
    <s v="Development "/>
    <s v=" PHP"/>
    <s v="Emma Watson"/>
    <s v="Josh Martinez"/>
    <n v="67"/>
    <n v="1"/>
  </r>
  <r>
    <x v="2261"/>
    <n v="16258"/>
    <d v="2011-07-06T00:00:00"/>
    <n v="1"/>
    <n v="110"/>
    <n v="0.05"/>
    <n v="110"/>
    <n v="104.5"/>
    <s v="Nona Jumper"/>
    <s v="Fiserv, Inc."/>
    <s v="EDP Services"/>
    <s v="Technology"/>
    <s v="Oxford"/>
    <n v="36203"/>
    <s v="Alabama"/>
    <s v="South"/>
    <d v="2011-07-07T00:00:00"/>
    <n v="1"/>
    <s v="Development - Python"/>
    <s v="Development "/>
    <s v=" Python"/>
    <s v="Isabella Douglas"/>
    <s v="Frank Mitchell"/>
    <n v="75"/>
    <n v="1"/>
  </r>
  <r>
    <x v="2262"/>
    <n v="16258"/>
    <d v="2011-07-06T00:00:00"/>
    <n v="48"/>
    <n v="5760"/>
    <n v="0.03"/>
    <n v="120"/>
    <n v="5587.2"/>
    <s v="Nona Jumper"/>
    <s v="Fiserv, Inc."/>
    <s v="EDP Services"/>
    <s v="Technology"/>
    <s v="Oxford"/>
    <n v="36203"/>
    <s v="Alabama"/>
    <s v="South"/>
    <d v="2011-07-08T00:00:00"/>
    <n v="2"/>
    <s v="Development - Business Logic"/>
    <s v="Development "/>
    <s v=" Business Logic"/>
    <s v="Isabella Douglas"/>
    <s v="Frank Mitchell"/>
    <n v="75"/>
    <n v="1"/>
  </r>
  <r>
    <x v="2263"/>
    <n v="16260"/>
    <d v="2011-11-13T00:00:00"/>
    <n v="47"/>
    <n v="5875"/>
    <n v="0.01"/>
    <n v="125"/>
    <n v="5816.25"/>
    <s v="Cari Chung"/>
    <s v="Baidu, Inc."/>
    <s v="Computer Software: Programming, Data Processing"/>
    <s v="Technology"/>
    <s v="Morgantown"/>
    <s v="26501"/>
    <s v="West Virginia"/>
    <s v="East"/>
    <d v="2011-11-14T00:00:00"/>
    <n v="1"/>
    <s v="Training - Javascript"/>
    <s v="Training "/>
    <s v=" Javascript"/>
    <s v="Emily Taylor"/>
    <s v="Allen Young"/>
    <n v="62"/>
    <n v="1"/>
  </r>
  <r>
    <x v="2264"/>
    <n v="16262"/>
    <d v="2011-01-01T00:00:00"/>
    <n v="11"/>
    <n v="1210"/>
    <n v="0.06"/>
    <n v="110"/>
    <n v="1137.3999999999999"/>
    <s v="Linda Brennan"/>
    <s v="Electronic Arts Inc."/>
    <s v="Computer Software: Prepackaged Software"/>
    <s v="Technology"/>
    <s v="Oviedo"/>
    <n v="32765"/>
    <s v="Florida"/>
    <s v="South"/>
    <d v="2011-01-08T00:00:00"/>
    <n v="7"/>
    <s v="Development - Python"/>
    <s v="Development "/>
    <s v=" Python"/>
    <s v="Madison Hill"/>
    <s v="Frank Mitchell"/>
    <n v="58"/>
    <n v="1"/>
  </r>
  <r>
    <x v="2265"/>
    <n v="16289"/>
    <d v="2010-07-17T00:00:00"/>
    <n v="49"/>
    <n v="7350"/>
    <n v="0.01"/>
    <n v="150"/>
    <n v="7276.5"/>
    <s v="John Ashbrook"/>
    <s v="Micron Technology, Inc."/>
    <s v="Semiconductors"/>
    <s v="Technology"/>
    <s v="Hot Springs"/>
    <n v="71901"/>
    <s v="Arkansas"/>
    <s v="South"/>
    <d v="2010-07-19T00:00:00"/>
    <n v="2"/>
    <s v="Consulting - Market Research"/>
    <s v="Consulting "/>
    <s v=" Market Research"/>
    <s v="Emily Taylor"/>
    <s v="Frank Mitchell"/>
    <n v="62"/>
    <n v="1"/>
  </r>
  <r>
    <x v="2266"/>
    <n v="16289"/>
    <d v="2010-07-17T00:00:00"/>
    <n v="37"/>
    <n v="4625"/>
    <n v="0.09"/>
    <n v="125"/>
    <n v="4208.75"/>
    <s v="John Ashbrook"/>
    <s v="Micron Technology, Inc."/>
    <s v="Semiconductors"/>
    <s v="Technology"/>
    <s v="Northport"/>
    <n v="35473"/>
    <s v="Alabama"/>
    <s v="South"/>
    <d v="2010-07-19T00:00:00"/>
    <n v="2"/>
    <s v="Training - SQL"/>
    <s v="Training "/>
    <s v=" SQL"/>
    <s v="Emma Watson"/>
    <s v="Frank Mitchell"/>
    <n v="67"/>
    <n v="1"/>
  </r>
  <r>
    <x v="2267"/>
    <n v="16291"/>
    <d v="2011-04-08T00:00:00"/>
    <n v="31"/>
    <n v="3875"/>
    <n v="0.01"/>
    <n v="125"/>
    <n v="3836.25"/>
    <s v="Gary Gainer"/>
    <s v="QUALCOMM Incorporated"/>
    <s v="Radio And Television Broadcasting And Communications Equipment"/>
    <s v="Technology"/>
    <s v="Fort Worth"/>
    <n v="76106"/>
    <s v="Texas"/>
    <s v="Central"/>
    <d v="2011-04-09T00:00:00"/>
    <n v="1"/>
    <s v="Training - SQL"/>
    <s v="Training "/>
    <s v=" SQL"/>
    <s v="Ethan Bird"/>
    <s v="Josh Martinez"/>
    <n v="60"/>
    <n v="1"/>
  </r>
  <r>
    <x v="2268"/>
    <n v="16320"/>
    <d v="2011-10-20T00:00:00"/>
    <n v="17"/>
    <n v="2550"/>
    <n v="0"/>
    <n v="150"/>
    <n v="2550"/>
    <s v="Filia Rittenbach"/>
    <s v="Mondelez International, Inc."/>
    <s v="Packaged Foods"/>
    <s v="Consumer Non-Durables"/>
    <s v="Vincennes"/>
    <n v="47591"/>
    <s v="Indiana"/>
    <s v="Central"/>
    <d v="2011-10-22T00:00:00"/>
    <n v="2"/>
    <s v="Consulting - Market Research"/>
    <s v="Consulting "/>
    <s v=" Market Research"/>
    <s v="Mason Gibson"/>
    <s v="Josh Martinez"/>
    <n v="71"/>
    <n v="1"/>
  </r>
  <r>
    <x v="2269"/>
    <n v="16321"/>
    <d v="2009-10-01T00:00:00"/>
    <n v="50"/>
    <n v="10000"/>
    <n v="0.03"/>
    <n v="200"/>
    <n v="9700"/>
    <s v="Roy Peterman"/>
    <s v="Broadcom Corporation"/>
    <s v="Semiconductors"/>
    <s v="Technology"/>
    <s v="Gainesville"/>
    <n v="32601"/>
    <s v="Florida"/>
    <s v="South"/>
    <d v="2009-10-03T00:00:00"/>
    <n v="2"/>
    <s v="Development - Big Data"/>
    <s v="Development "/>
    <s v=" Big Data"/>
    <s v="Noah Smith"/>
    <s v="Frank Mitchell"/>
    <n v="59"/>
    <n v="1"/>
  </r>
  <r>
    <x v="2270"/>
    <n v="16326"/>
    <d v="2010-05-10T00:00:00"/>
    <n v="39"/>
    <n v="5850"/>
    <n v="0.03"/>
    <n v="150"/>
    <n v="5674.5"/>
    <s v="Bill McGarr"/>
    <s v="SanDisk Corporation"/>
    <s v="Electronic Components"/>
    <s v="Technology"/>
    <s v="Grand Island"/>
    <n v="68801"/>
    <s v="Nebraska"/>
    <s v="Central"/>
    <d v="2010-05-12T00:00:00"/>
    <n v="2"/>
    <s v="Consulting - Business Model"/>
    <s v="Consulting "/>
    <s v=" Business Model"/>
    <s v="Mason Gibson"/>
    <s v="Josh Martinez"/>
    <n v="71"/>
    <n v="1"/>
  </r>
  <r>
    <x v="2271"/>
    <n v="16326"/>
    <d v="2010-05-10T00:00:00"/>
    <n v="39"/>
    <n v="4290"/>
    <n v="0.06"/>
    <n v="110"/>
    <n v="4032.6"/>
    <s v="Bill McGarr"/>
    <s v="SanDisk Corporation"/>
    <s v="Electronic Components"/>
    <s v="Technology"/>
    <s v="Grand Island"/>
    <n v="68801"/>
    <s v="Nebraska"/>
    <s v="Central"/>
    <d v="2010-05-10T00:00:00"/>
    <n v="0"/>
    <s v="Development - Python"/>
    <s v="Development "/>
    <s v=" Python"/>
    <s v="Noah Smith"/>
    <s v="Josh Martinez"/>
    <n v="59"/>
    <n v="1"/>
  </r>
  <r>
    <x v="2272"/>
    <n v="16352"/>
    <d v="2012-07-30T00:00:00"/>
    <n v="16"/>
    <n v="1760"/>
    <n v="0.03"/>
    <n v="110"/>
    <n v="1707.2"/>
    <s v="Logan Flashing"/>
    <s v="Garmin Ltd."/>
    <s v="Industrial Machinery/Components"/>
    <s v="Capital Goods"/>
    <s v="Mount Vernon"/>
    <n v="10550"/>
    <s v="New York"/>
    <s v="East"/>
    <d v="2012-08-01T00:00:00"/>
    <n v="2"/>
    <s v="Development - Python"/>
    <s v="Development "/>
    <s v=" Python"/>
    <s v="Michael Alister"/>
    <s v="Allen Young"/>
    <n v="68"/>
    <n v="1"/>
  </r>
  <r>
    <x v="2273"/>
    <n v="16356"/>
    <d v="2011-08-02T00:00:00"/>
    <n v="6"/>
    <n v="1020"/>
    <n v="0.04"/>
    <n v="170"/>
    <n v="979.19999999999993"/>
    <s v="Victoria Schild"/>
    <s v="Electronic Arts Inc."/>
    <s v="Computer Software: Prepackaged Software"/>
    <s v="Technology"/>
    <s v="Calexico"/>
    <n v="92231"/>
    <s v="California"/>
    <s v="West"/>
    <d v="2011-08-03T00:00:00"/>
    <n v="1"/>
    <s v="Development - .Net"/>
    <s v="Development "/>
    <s v=" .Net"/>
    <s v="Olivia Sullivan"/>
    <s v="Bob Turner"/>
    <n v="53"/>
    <n v="1"/>
  </r>
  <r>
    <x v="2274"/>
    <n v="16359"/>
    <d v="2012-05-14T00:00:00"/>
    <n v="39"/>
    <n v="4290"/>
    <n v="0.06"/>
    <n v="110"/>
    <n v="4032.6"/>
    <s v="Grant Ellison"/>
    <s v="Texas Instruments Incorporated"/>
    <s v="Semiconductors"/>
    <s v="Technology"/>
    <s v="Charleston"/>
    <n v="25314"/>
    <s v="West Virginia"/>
    <s v="East"/>
    <d v="2012-05-15T00:00:00"/>
    <n v="1"/>
    <s v="Development - PHP"/>
    <s v="Development "/>
    <s v=" PHP"/>
    <s v="Madison Hill"/>
    <s v="Allen Young"/>
    <n v="58"/>
    <n v="1"/>
  </r>
  <r>
    <x v="2275"/>
    <n v="16359"/>
    <d v="2012-05-14T00:00:00"/>
    <n v="8"/>
    <n v="960"/>
    <n v="0"/>
    <n v="120"/>
    <n v="960"/>
    <s v="Grant Ellison"/>
    <s v="Texas Instruments Incorporated"/>
    <s v="Semiconductors"/>
    <s v="Technology"/>
    <s v="Charleston"/>
    <n v="25314"/>
    <s v="West Virginia"/>
    <s v="East"/>
    <d v="2012-05-14T00:00:00"/>
    <n v="0"/>
    <s v="Development - Business Logic"/>
    <s v="Development "/>
    <s v=" Business Logic"/>
    <s v="Michael Alister"/>
    <s v="Allen Young"/>
    <n v="68"/>
    <n v="1"/>
  </r>
  <r>
    <x v="2276"/>
    <n v="16390"/>
    <d v="2012-03-24T00:00:00"/>
    <n v="8"/>
    <n v="1120"/>
    <n v="0.1"/>
    <n v="140"/>
    <n v="1008"/>
    <s v="Frank Catlett"/>
    <s v="Netflix, Inc."/>
    <s v="Consumer Electronics/Video Chains"/>
    <s v="Consumer Services"/>
    <s v="Tooele"/>
    <n v="84074"/>
    <s v="Utah"/>
    <s v="West"/>
    <d v="2012-03-26T00:00:00"/>
    <n v="2"/>
    <s v="Development - Front End Web"/>
    <s v="Development "/>
    <s v=" Front End Web"/>
    <s v="Michael Alister"/>
    <s v="Bob Turner"/>
    <n v="68"/>
    <n v="1"/>
  </r>
  <r>
    <x v="2277"/>
    <n v="16419"/>
    <d v="2009-08-04T00:00:00"/>
    <n v="43"/>
    <n v="4730"/>
    <n v="0.08"/>
    <n v="110"/>
    <n v="4351.6000000000004"/>
    <s v="Joy Moren"/>
    <s v="Ross Stores, Inc."/>
    <s v="Clothing/Shoe/Accessory Stores"/>
    <s v="Consumer Services"/>
    <s v="Terre Haute"/>
    <n v="47802"/>
    <s v="Indiana"/>
    <s v="Central"/>
    <d v="2009-08-05T00:00:00"/>
    <n v="1"/>
    <s v="Development - Python"/>
    <s v="Development "/>
    <s v=" Python"/>
    <s v="Mia Moore"/>
    <s v="Josh Martinez"/>
    <n v="51"/>
    <n v="1"/>
  </r>
  <r>
    <x v="2278"/>
    <n v="16422"/>
    <d v="2011-10-09T00:00:00"/>
    <n v="40"/>
    <n v="4400"/>
    <n v="0.01"/>
    <n v="110"/>
    <n v="4356"/>
    <s v="Beth Gelder"/>
    <s v="Starbucks Corporation"/>
    <s v="Restaurants"/>
    <s v="Consumer Services"/>
    <s v="Memphis"/>
    <n v="38109"/>
    <s v="Tennessee"/>
    <s v="South"/>
    <d v="2011-10-10T00:00:00"/>
    <n v="1"/>
    <s v="Development - Python"/>
    <s v="Development "/>
    <s v=" Python"/>
    <s v="Abigail Young"/>
    <s v="Frank Mitchell"/>
    <n v="50"/>
    <n v="1"/>
  </r>
  <r>
    <x v="2279"/>
    <n v="16422"/>
    <d v="2011-10-09T00:00:00"/>
    <n v="16"/>
    <n v="2240"/>
    <n v="0.02"/>
    <n v="140"/>
    <n v="2195.1999999999998"/>
    <s v="Beth Gelder"/>
    <s v="Starbucks Corporation"/>
    <s v="Restaurants"/>
    <s v="Consumer Services"/>
    <s v="Memphis"/>
    <n v="38109"/>
    <s v="Tennessee"/>
    <s v="South"/>
    <d v="2011-10-11T00:00:00"/>
    <n v="2"/>
    <s v="Development - Front End Web"/>
    <s v="Development "/>
    <s v=" Front End Web"/>
    <s v="William Bufont"/>
    <s v="Frank Mitchell"/>
    <n v="62"/>
    <n v="1"/>
  </r>
  <r>
    <x v="2280"/>
    <n v="16423"/>
    <d v="2012-08-05T00:00:00"/>
    <n v="19"/>
    <n v="2090"/>
    <n v="0.05"/>
    <n v="110"/>
    <n v="1985.5"/>
    <s v="Bryan Hirsh"/>
    <s v="Amazon.com, Inc."/>
    <s v="Catalog/Specialty Distribution"/>
    <s v="Consumer Services"/>
    <s v="Urbana"/>
    <n v="61801"/>
    <s v="Illinois"/>
    <s v="Central"/>
    <d v="2012-08-07T00:00:00"/>
    <n v="2"/>
    <s v="Development - Python"/>
    <s v="Development "/>
    <s v=" Python"/>
    <s v="Abigail Young"/>
    <s v="Josh Martinez"/>
    <n v="50"/>
    <n v="1"/>
  </r>
  <r>
    <x v="2281"/>
    <n v="16450"/>
    <d v="2011-05-15T00:00:00"/>
    <n v="12"/>
    <n v="1320"/>
    <n v="0.03"/>
    <n v="110"/>
    <n v="1280.3999999999999"/>
    <s v="Dennis Cyprus"/>
    <s v="Amgen Inc."/>
    <s v="Biotechnology: Biological Products (No Diagnostic Substances)"/>
    <s v="Health Care"/>
    <s v="Wilkinsburg"/>
    <s v="15221"/>
    <s v="Pennsylvania"/>
    <s v="East"/>
    <d v="2011-05-15T00:00:00"/>
    <n v="0"/>
    <s v="Development - PHP"/>
    <s v="Development "/>
    <s v=" PHP"/>
    <s v="Emma Watson"/>
    <s v="Allen Young"/>
    <n v="67"/>
    <n v="1"/>
  </r>
  <r>
    <x v="2282"/>
    <n v="16451"/>
    <d v="2009-07-22T00:00:00"/>
    <n v="9"/>
    <n v="1440"/>
    <n v="0.09"/>
    <n v="160"/>
    <n v="1310.4000000000001"/>
    <s v="Don McCrary"/>
    <s v="Cerner Corporation"/>
    <s v="EDP Services"/>
    <s v="Technology"/>
    <s v="Burbank"/>
    <n v="60459"/>
    <s v="Illinois"/>
    <s v="Central"/>
    <d v="2009-07-23T00:00:00"/>
    <n v="1"/>
    <s v="Development - Java"/>
    <s v="Development "/>
    <s v=" Java"/>
    <s v="Olivia Sullivan"/>
    <s v="Josh Martinez"/>
    <n v="53"/>
    <n v="1"/>
  </r>
  <r>
    <x v="2283"/>
    <n v="16452"/>
    <d v="2012-08-23T00:00:00"/>
    <n v="46"/>
    <n v="5520"/>
    <n v="0.05"/>
    <n v="120"/>
    <n v="5244"/>
    <s v="David Hawkins"/>
    <s v="Western Digital Corporation"/>
    <s v="Electronic Components"/>
    <s v="Technology"/>
    <s v="South Boston"/>
    <s v="02127"/>
    <s v="MA"/>
    <s v="East"/>
    <d v="2012-08-24T00:00:00"/>
    <n v="1"/>
    <s v="Development - Business Logic"/>
    <s v="Development "/>
    <s v=" Business Logic"/>
    <s v="Jayden Hamilton"/>
    <s v="Allen Young"/>
    <n v="71"/>
    <n v="1"/>
  </r>
  <r>
    <x v="2284"/>
    <n v="16454"/>
    <d v="2012-05-11T00:00:00"/>
    <n v="12"/>
    <n v="1920"/>
    <n v="0.04"/>
    <n v="160"/>
    <n v="1843.1999999999998"/>
    <s v="Chris Latchford"/>
    <s v="Fiserv, Inc."/>
    <s v="EDP Services"/>
    <s v="Technology"/>
    <s v="Steubenville"/>
    <s v="43952"/>
    <s v="Ohio"/>
    <s v="East"/>
    <d v="2012-05-11T00:00:00"/>
    <n v="0"/>
    <s v="Development - Java"/>
    <s v="Development "/>
    <s v=" Java"/>
    <s v="Ethan Bird"/>
    <s v="Allen Young"/>
    <n v="60"/>
    <n v="1"/>
  </r>
  <r>
    <x v="2285"/>
    <n v="16480"/>
    <d v="2009-12-06T00:00:00"/>
    <n v="14"/>
    <n v="2240"/>
    <n v="0.09"/>
    <n v="160"/>
    <n v="2038.4"/>
    <s v="Nat Hallsten"/>
    <s v="Charter Communications, Inc."/>
    <s v="Television Services"/>
    <s v="Consumer Services"/>
    <s v="Midwest City"/>
    <n v="73110"/>
    <s v="Oklahoma"/>
    <s v="Central"/>
    <d v="2009-12-08T00:00:00"/>
    <n v="2"/>
    <s v="Development - Java"/>
    <s v="Development "/>
    <s v=" Java"/>
    <s v="Abigail Young"/>
    <s v="Josh Martinez"/>
    <n v="50"/>
    <n v="1"/>
  </r>
  <r>
    <x v="2286"/>
    <n v="16481"/>
    <d v="2011-02-18T00:00:00"/>
    <n v="50"/>
    <n v="8500"/>
    <n v="0"/>
    <n v="170"/>
    <n v="8500"/>
    <s v="Paul Hooks"/>
    <s v="Marriott International"/>
    <s v="Hotels/Resorts"/>
    <s v="Consumer Services"/>
    <s v="Menlo Park"/>
    <n v="94025"/>
    <s v="California"/>
    <s v="West"/>
    <d v="2011-02-23T00:00:00"/>
    <n v="5"/>
    <s v="Development - .Net"/>
    <s v="Development "/>
    <s v=" .Net"/>
    <s v="Daniel Tusk"/>
    <s v="Bob Turner"/>
    <n v="45"/>
    <n v="1"/>
  </r>
  <r>
    <x v="2287"/>
    <n v="16481"/>
    <d v="2011-02-18T00:00:00"/>
    <n v="47"/>
    <n v="7050"/>
    <n v="0.08"/>
    <n v="150"/>
    <n v="6486"/>
    <s v="Paul Hooks"/>
    <s v="Marriott International"/>
    <s v="Hotels/Resorts"/>
    <s v="Consumer Services"/>
    <s v="Menlo Park"/>
    <n v="94025"/>
    <s v="California"/>
    <s v="West"/>
    <d v="2011-02-23T00:00:00"/>
    <n v="5"/>
    <s v="Consulting - Strategy"/>
    <s v="Consulting "/>
    <s v=" Strategy"/>
    <s v="Mia Moore"/>
    <s v="Bob Turner"/>
    <n v="51"/>
    <n v="1"/>
  </r>
  <r>
    <x v="2288"/>
    <n v="16513"/>
    <d v="2010-09-03T00:00:00"/>
    <n v="10"/>
    <n v="1250"/>
    <n v="0.02"/>
    <n v="125"/>
    <n v="1225"/>
    <s v="Dennis Eason"/>
    <s v="Amazon.com, Inc."/>
    <s v="Catalog/Specialty Distribution"/>
    <s v="Consumer Services"/>
    <s v="Centereach"/>
    <n v="11720"/>
    <s v="New York"/>
    <s v="East"/>
    <d v="2010-09-04T00:00:00"/>
    <n v="1"/>
    <s v="Training - Development"/>
    <s v="Training "/>
    <s v=" Development"/>
    <s v="Noah Smith"/>
    <s v="Allen Young"/>
    <n v="59"/>
    <n v="1"/>
  </r>
  <r>
    <x v="2289"/>
    <n v="16518"/>
    <d v="2012-09-29T00:00:00"/>
    <n v="4"/>
    <n v="440"/>
    <n v="0.03"/>
    <n v="110"/>
    <n v="426.8"/>
    <s v="Ken Grove"/>
    <s v="Baidu, Inc."/>
    <s v="Computer Software: Programming, Data Processing"/>
    <s v="Technology"/>
    <s v="Bozeman"/>
    <n v="59715"/>
    <s v="Montana"/>
    <s v="West"/>
    <d v="2012-09-30T00:00:00"/>
    <n v="1"/>
    <s v="Development - Python"/>
    <s v="Development "/>
    <s v=" Python"/>
    <s v="Michael Alister"/>
    <s v="Bob Turner"/>
    <n v="68"/>
    <n v="1"/>
  </r>
  <r>
    <x v="2290"/>
    <n v="16518"/>
    <d v="2012-09-29T00:00:00"/>
    <n v="36"/>
    <n v="5400"/>
    <n v="0.03"/>
    <n v="150"/>
    <n v="5238"/>
    <s v="Ken Grove"/>
    <s v="Baidu, Inc."/>
    <s v="Computer Software: Programming, Data Processing"/>
    <s v="Technology"/>
    <s v="Bozeman"/>
    <n v="59715"/>
    <s v="Montana"/>
    <s v="West"/>
    <d v="2012-10-02T00:00:00"/>
    <n v="3"/>
    <s v="Consulting - Market Research"/>
    <s v="Consulting "/>
    <s v=" Market Research"/>
    <s v="Alexander Edison"/>
    <s v="Bob Turner"/>
    <n v="70"/>
    <n v="1"/>
  </r>
  <r>
    <x v="2291"/>
    <n v="16519"/>
    <d v="2011-06-10T00:00:00"/>
    <n v="39"/>
    <n v="6240"/>
    <n v="0.08"/>
    <n v="160"/>
    <n v="5740.8"/>
    <s v="Alan Daly"/>
    <s v="Avago Technologies Limited"/>
    <s v="Semiconductors"/>
    <s v="Technology"/>
    <s v="Richardson"/>
    <n v="75080"/>
    <s v="Texas"/>
    <s v="Central"/>
    <d v="2011-06-12T00:00:00"/>
    <n v="2"/>
    <s v="Development - Java"/>
    <s v="Development "/>
    <s v=" Java"/>
    <s v="Isabella Douglas"/>
    <s v="Josh Martinez"/>
    <n v="75"/>
    <n v="1"/>
  </r>
  <r>
    <x v="2292"/>
    <n v="16519"/>
    <d v="2011-06-10T00:00:00"/>
    <n v="49"/>
    <n v="5880"/>
    <n v="0.03"/>
    <n v="120"/>
    <n v="5703.5999999999995"/>
    <s v="Alan Daly"/>
    <s v="Avago Technologies Limited"/>
    <s v="Semiconductors"/>
    <s v="Technology"/>
    <s v="Richardson"/>
    <n v="75080"/>
    <s v="Texas"/>
    <s v="Central"/>
    <d v="2011-06-12T00:00:00"/>
    <n v="2"/>
    <s v="Development - Business Logic"/>
    <s v="Development "/>
    <s v=" Business Logic"/>
    <s v="Alexander Edison"/>
    <s v="Josh Martinez"/>
    <n v="70"/>
    <n v="1"/>
  </r>
  <r>
    <x v="2293"/>
    <n v="16545"/>
    <d v="2010-05-09T00:00:00"/>
    <n v="10"/>
    <n v="1200"/>
    <n v="0.09"/>
    <n v="120"/>
    <n v="1092"/>
    <s v="Carlos McAfee"/>
    <s v="Charter Communications, Inc."/>
    <s v="Television Services"/>
    <s v="Consumer Services"/>
    <s v="Woodridge"/>
    <n v="60517"/>
    <s v="Illinois"/>
    <s v="Central"/>
    <d v="2010-05-11T00:00:00"/>
    <n v="2"/>
    <s v="Development - Business Logic"/>
    <s v="Development "/>
    <s v=" Business Logic"/>
    <s v="William Bufont"/>
    <s v="Josh Martinez"/>
    <n v="62"/>
    <n v="1"/>
  </r>
  <r>
    <x v="2294"/>
    <n v="16545"/>
    <d v="2010-05-09T00:00:00"/>
    <n v="1"/>
    <n v="140"/>
    <n v="0.04"/>
    <n v="140"/>
    <n v="134.4"/>
    <s v="Carlos McAfee"/>
    <s v="Charter Communications, Inc."/>
    <s v="Television Services"/>
    <s v="Consumer Services"/>
    <s v="Woodridge"/>
    <n v="60517"/>
    <s v="Illinois"/>
    <s v="Central"/>
    <d v="2010-05-11T00:00:00"/>
    <n v="2"/>
    <s v="Development - Front End Web"/>
    <s v="Development "/>
    <s v=" Front End Web"/>
    <s v="Sophia Dixon"/>
    <s v="Josh Martinez"/>
    <n v="71"/>
    <n v="1"/>
  </r>
  <r>
    <x v="2295"/>
    <n v="16547"/>
    <d v="2009-02-18T00:00:00"/>
    <n v="30"/>
    <n v="3750"/>
    <n v="0.09"/>
    <n v="125"/>
    <n v="3412.5"/>
    <s v="Nicole Sweed"/>
    <s v="Expeditors International of Washington, Inc."/>
    <s v="Oil Refining/Marketing"/>
    <s v="Transportation"/>
    <s v="Kankakee"/>
    <n v="60901"/>
    <s v="Illinois"/>
    <s v="Central"/>
    <d v="2009-02-20T00:00:00"/>
    <n v="2"/>
    <s v="Training - Development"/>
    <s v="Training "/>
    <s v=" Development"/>
    <s v="Jayden Hamilton"/>
    <s v="Josh Martinez"/>
    <n v="71"/>
    <n v="1"/>
  </r>
  <r>
    <x v="2296"/>
    <n v="16547"/>
    <d v="2009-02-18T00:00:00"/>
    <n v="8"/>
    <n v="1000"/>
    <n v="0.04"/>
    <n v="125"/>
    <n v="960"/>
    <s v="Nicole Sweed"/>
    <s v="Expeditors International of Washington, Inc."/>
    <s v="Oil Refining/Marketing"/>
    <s v="Transportation"/>
    <s v="Kankakee"/>
    <n v="60901"/>
    <s v="Illinois"/>
    <s v="Central"/>
    <d v="2009-02-18T00:00:00"/>
    <n v="0"/>
    <s v="Training - Javascript"/>
    <s v="Training "/>
    <s v=" Javascript"/>
    <s v="Emma Watson"/>
    <s v="Josh Martinez"/>
    <n v="67"/>
    <n v="1"/>
  </r>
  <r>
    <x v="2297"/>
    <n v="16548"/>
    <d v="2012-02-05T00:00:00"/>
    <n v="22"/>
    <n v="2750"/>
    <n v="0.06"/>
    <n v="125"/>
    <n v="2585"/>
    <s v="Darren Perrino"/>
    <s v="Seagate Technology."/>
    <s v="Electronic Components"/>
    <s v="Technology"/>
    <s v="Arlington"/>
    <n v="76017"/>
    <s v="Texas"/>
    <s v="Central"/>
    <d v="2012-02-07T00:00:00"/>
    <n v="2"/>
    <s v="Training - SQL"/>
    <s v="Training "/>
    <s v=" SQL"/>
    <s v="Jayden Hamilton"/>
    <s v="Josh Martinez"/>
    <n v="71"/>
    <n v="1"/>
  </r>
  <r>
    <x v="2298"/>
    <n v="16548"/>
    <d v="2012-02-05T00:00:00"/>
    <n v="40"/>
    <n v="5000"/>
    <n v="0.04"/>
    <n v="125"/>
    <n v="4800"/>
    <s v="David Hawkins"/>
    <s v="Western Digital Corporation"/>
    <s v="Electronic Components"/>
    <s v="Technology"/>
    <s v="South Boston"/>
    <s v="02127"/>
    <s v="MA"/>
    <s v="East"/>
    <d v="2012-02-07T00:00:00"/>
    <n v="2"/>
    <s v="Training - Javascript"/>
    <s v="Training "/>
    <s v=" Javascript"/>
    <s v="Madison Hill"/>
    <s v="Allen Young"/>
    <n v="58"/>
    <n v="1"/>
  </r>
  <r>
    <x v="2299"/>
    <n v="16579"/>
    <d v="2010-12-12T00:00:00"/>
    <n v="33"/>
    <n v="5280"/>
    <n v="0.05"/>
    <n v="160"/>
    <n v="5016"/>
    <s v="Saphhira Gannaway"/>
    <s v="DIRECTV"/>
    <s v="Telecommunications Equipment"/>
    <s v="Consumer Services"/>
    <s v="Aiken"/>
    <n v="29801"/>
    <s v="South Carolina"/>
    <s v="South"/>
    <d v="2010-12-13T00:00:00"/>
    <n v="1"/>
    <s v="Development - Java"/>
    <s v="Development "/>
    <s v=" Java"/>
    <s v="Olivia Sullivan"/>
    <s v="Frank Mitchell"/>
    <n v="53"/>
    <n v="1"/>
  </r>
  <r>
    <x v="2300"/>
    <n v="16579"/>
    <d v="2010-12-12T00:00:00"/>
    <n v="23"/>
    <n v="2760"/>
    <n v="7.0000000000000007E-2"/>
    <n v="120"/>
    <n v="2566.7999999999997"/>
    <s v="Saphhira Gannaway"/>
    <s v="DIRECTV"/>
    <s v="Telecommunications Equipment"/>
    <s v="Consumer Services"/>
    <s v="Aiken"/>
    <n v="29801"/>
    <s v="South Carolina"/>
    <s v="South"/>
    <d v="2010-12-13T00:00:00"/>
    <n v="1"/>
    <s v="Development - Business Logic"/>
    <s v="Development "/>
    <s v=" Business Logic"/>
    <s v="Mia Moore"/>
    <s v="Frank Mitchell"/>
    <n v="51"/>
    <n v="1"/>
  </r>
  <r>
    <x v="2301"/>
    <n v="16582"/>
    <d v="2011-10-01T00:00:00"/>
    <n v="26"/>
    <n v="3250"/>
    <n v="0.02"/>
    <n v="125"/>
    <n v="3185"/>
    <s v="Katherine Sewall"/>
    <s v="American Airlines Group, Inc."/>
    <s v="Air Freight/Delivery Services"/>
    <s v="Transportation"/>
    <s v="Kenmore"/>
    <s v="14217"/>
    <s v="New York"/>
    <s v="East"/>
    <d v="2011-10-03T00:00:00"/>
    <n v="2"/>
    <s v="Training - Javascript"/>
    <s v="Training "/>
    <s v=" Javascript"/>
    <s v="Isabella Douglas"/>
    <s v="Allen Young"/>
    <n v="75"/>
    <n v="1"/>
  </r>
  <r>
    <x v="2302"/>
    <n v="16610"/>
    <d v="2009-10-10T00:00:00"/>
    <n v="19"/>
    <n v="2090"/>
    <n v="0.09"/>
    <n v="110"/>
    <n v="1901.9"/>
    <s v="Thomas Weimer"/>
    <s v="Wynn Resorts, Limited"/>
    <s v="Hotels/Resorts"/>
    <s v="Consumer Services"/>
    <s v="Stevens Point"/>
    <n v="54481"/>
    <s v="Wisconsin"/>
    <s v="Central"/>
    <d v="2009-10-12T00:00:00"/>
    <n v="2"/>
    <s v="Development - PHP"/>
    <s v="Development "/>
    <s v=" PHP"/>
    <s v="Jacob Manziel"/>
    <s v="Josh Martinez"/>
    <n v="57"/>
    <n v="1"/>
  </r>
  <r>
    <x v="2303"/>
    <n v="16612"/>
    <d v="2009-02-13T00:00:00"/>
    <n v="45"/>
    <n v="6750"/>
    <n v="0.05"/>
    <n v="150"/>
    <n v="6412.5"/>
    <s v="Sally Herrera"/>
    <s v="Costco Wholesale Corporation"/>
    <s v="Department/Specialty Retail Stores"/>
    <s v="Consumer Services"/>
    <s v="Maple Grove"/>
    <n v="55369"/>
    <s v="Minnesota"/>
    <s v="Central"/>
    <d v="2009-02-14T00:00:00"/>
    <n v="1"/>
    <s v="Consulting - Strategy"/>
    <s v="Consulting "/>
    <s v=" Strategy"/>
    <s v="Olivia Sullivan"/>
    <s v="Josh Martinez"/>
    <n v="53"/>
    <n v="1"/>
  </r>
  <r>
    <x v="2304"/>
    <n v="16612"/>
    <d v="2009-02-13T00:00:00"/>
    <n v="6"/>
    <n v="660"/>
    <n v="0"/>
    <n v="110"/>
    <n v="660"/>
    <s v="Sally Herrera"/>
    <s v="Costco Wholesale Corporation"/>
    <s v="Department/Specialty Retail Stores"/>
    <s v="Consumer Services"/>
    <s v="Maple Grove"/>
    <n v="55369"/>
    <s v="Minnesota"/>
    <s v="Central"/>
    <d v="2009-02-15T00:00:00"/>
    <n v="2"/>
    <s v="Development - Python"/>
    <s v="Development "/>
    <s v=" Python"/>
    <s v="Ava Wilson"/>
    <s v="Josh Martinez"/>
    <n v="67"/>
    <n v="1"/>
  </r>
  <r>
    <x v="2305"/>
    <n v="16613"/>
    <d v="2010-12-24T00:00:00"/>
    <n v="28"/>
    <n v="3500"/>
    <n v="0.08"/>
    <n v="125"/>
    <n v="3220"/>
    <s v="Nancy Halladay"/>
    <s v="Cerner Corporation"/>
    <s v="EDP Services"/>
    <s v="Technology"/>
    <s v="Hurst"/>
    <n v="76053"/>
    <s v="Texas"/>
    <s v="Central"/>
    <d v="2010-12-26T00:00:00"/>
    <n v="2"/>
    <s v="Training - SQL"/>
    <s v="Training "/>
    <s v=" SQL"/>
    <s v="Mason Gibson"/>
    <s v="Josh Martinez"/>
    <n v="71"/>
    <n v="1"/>
  </r>
  <r>
    <x v="2306"/>
    <n v="16640"/>
    <d v="2010-07-27T00:00:00"/>
    <n v="6"/>
    <n v="750"/>
    <n v="0.09"/>
    <n v="125"/>
    <n v="682.5"/>
    <s v="Stewart Kelly"/>
    <s v="PACCAR Inc."/>
    <s v="Auto Manufacturing"/>
    <s v="Capital Goods"/>
    <s v="Schenectady"/>
    <n v="12306"/>
    <s v="New York"/>
    <s v="East"/>
    <d v="2010-07-29T00:00:00"/>
    <n v="2"/>
    <s v="Training - Development"/>
    <s v="Training "/>
    <s v=" Development"/>
    <s v="Isabella Douglas"/>
    <s v="Allen Young"/>
    <n v="75"/>
    <n v="1"/>
  </r>
  <r>
    <x v="2307"/>
    <n v="16641"/>
    <d v="2010-05-10T00:00:00"/>
    <n v="33"/>
    <n v="4125"/>
    <n v="0.03"/>
    <n v="125"/>
    <n v="4001.25"/>
    <s v="Bryan Kargatis"/>
    <s v="Avago Technologies Limited"/>
    <s v="Semiconductors"/>
    <s v="Technology"/>
    <s v="Santa Ana"/>
    <n v="92704"/>
    <s v="California"/>
    <s v="West"/>
    <d v="2010-05-11T00:00:00"/>
    <n v="1"/>
    <s v="Training - Javascript"/>
    <s v="Training "/>
    <s v=" Javascript"/>
    <s v="Emma Watson"/>
    <s v="Bob Turner"/>
    <n v="67"/>
    <n v="1"/>
  </r>
  <r>
    <x v="2308"/>
    <n v="16642"/>
    <d v="2011-03-02T00:00:00"/>
    <n v="46"/>
    <n v="6900"/>
    <n v="7.0000000000000007E-2"/>
    <n v="150"/>
    <n v="6417"/>
    <s v="Adam Phonely"/>
    <s v="Automatic Data Processing, Inc."/>
    <s v="EDP Services"/>
    <s v="Technology"/>
    <s v="Laguna Niguel"/>
    <n v="92677"/>
    <s v="California"/>
    <s v="West"/>
    <d v="2011-03-04T00:00:00"/>
    <n v="2"/>
    <s v="Consulting - Market Research"/>
    <s v="Consulting "/>
    <s v=" Market Research"/>
    <s v="Elizabeth Carter"/>
    <s v="Bob Turner"/>
    <n v="52"/>
    <n v="1"/>
  </r>
  <r>
    <x v="2309"/>
    <n v="16643"/>
    <d v="2010-04-11T00:00:00"/>
    <n v="40"/>
    <n v="8000"/>
    <n v="0.01"/>
    <n v="200"/>
    <n v="7920"/>
    <s v="Quincy Patterson"/>
    <s v="Ross Stores, Inc."/>
    <s v="Clothing/Shoe/Accessory Stores"/>
    <s v="Consumer Services"/>
    <s v="Avondale"/>
    <n v="85323"/>
    <s v="Arizona"/>
    <s v="West"/>
    <d v="2010-04-15T00:00:00"/>
    <n v="4"/>
    <s v="Development - Scala"/>
    <s v="Development "/>
    <s v=" Scala"/>
    <s v="Sophia Dixon"/>
    <s v="Bob Turner"/>
    <n v="71"/>
    <n v="1"/>
  </r>
  <r>
    <x v="2310"/>
    <n v="16643"/>
    <d v="2010-04-11T00:00:00"/>
    <n v="46"/>
    <n v="5060"/>
    <n v="0.06"/>
    <n v="110"/>
    <n v="4756.3999999999996"/>
    <s v="Quincy Patterson"/>
    <s v="Ross Stores, Inc."/>
    <s v="Clothing/Shoe/Accessory Stores"/>
    <s v="Consumer Services"/>
    <s v="Avondale"/>
    <n v="85323"/>
    <s v="Arizona"/>
    <s v="West"/>
    <d v="2010-04-15T00:00:00"/>
    <n v="4"/>
    <s v="Development - Python"/>
    <s v="Development "/>
    <s v=" Python"/>
    <s v="Michael Alister"/>
    <s v="Bob Turner"/>
    <n v="68"/>
    <n v="1"/>
  </r>
  <r>
    <x v="2311"/>
    <n v="16674"/>
    <d v="2011-04-29T00:00:00"/>
    <n v="49"/>
    <n v="8330"/>
    <n v="0.09"/>
    <n v="170"/>
    <n v="7580.3"/>
    <s v="Robert Pistek"/>
    <s v="Adobe Systems Incorporated"/>
    <s v="Computer Software: Prepackaged Software"/>
    <s v="Technology"/>
    <s v="West Scarborough"/>
    <s v="04070"/>
    <s v="Maine"/>
    <s v="East"/>
    <d v="2011-05-06T00:00:00"/>
    <n v="7"/>
    <s v="Development - .Net"/>
    <s v="Development "/>
    <s v=" .Net"/>
    <s v="Isabella Douglas"/>
    <s v="Allen Young"/>
    <n v="75"/>
    <n v="1"/>
  </r>
  <r>
    <x v="2312"/>
    <n v="16674"/>
    <d v="2011-04-29T00:00:00"/>
    <n v="39"/>
    <n v="4875"/>
    <n v="0.02"/>
    <n v="125"/>
    <n v="4777.5"/>
    <s v="Robert Pistek"/>
    <s v="Adobe Systems Incorporated"/>
    <s v="Computer Software: Prepackaged Software"/>
    <s v="Technology"/>
    <s v="Westbrook"/>
    <s v="04092"/>
    <s v="Maine"/>
    <s v="East"/>
    <d v="2011-05-08T00:00:00"/>
    <n v="9"/>
    <s v="Training - Development"/>
    <s v="Training "/>
    <s v=" Development"/>
    <s v="Jayden Hamilton"/>
    <s v="Allen Young"/>
    <n v="71"/>
    <n v="1"/>
  </r>
  <r>
    <x v="2313"/>
    <n v="16676"/>
    <d v="2009-03-19T00:00:00"/>
    <n v="39"/>
    <n v="5850"/>
    <n v="7.0000000000000007E-2"/>
    <n v="150"/>
    <n v="5440.5"/>
    <s v="Sally Price"/>
    <s v="Comcast Corporation"/>
    <s v="Television Services"/>
    <s v="Consumer Services"/>
    <s v="North Ridgeville"/>
    <n v="44039"/>
    <s v="Ohio"/>
    <s v="East"/>
    <d v="2009-03-19T00:00:00"/>
    <n v="0"/>
    <s v="Consulting - Market Research"/>
    <s v="Consulting "/>
    <s v=" Market Research"/>
    <s v="Isabella Douglas"/>
    <s v="Allen Young"/>
    <n v="75"/>
    <n v="1"/>
  </r>
  <r>
    <x v="2314"/>
    <n v="16679"/>
    <d v="2009-11-08T00:00:00"/>
    <n v="29"/>
    <n v="3625"/>
    <n v="0.09"/>
    <n v="125"/>
    <n v="3298.75"/>
    <s v="Ryan Johnson"/>
    <s v="Charter Communications, Inc."/>
    <s v="Television Services"/>
    <s v="Consumer Services"/>
    <s v="North Miami Beach"/>
    <s v="33160"/>
    <s v="Florida"/>
    <s v="South"/>
    <d v="2009-11-13T00:00:00"/>
    <n v="5"/>
    <s v="Training - Development"/>
    <s v="Training "/>
    <s v=" Development"/>
    <s v="Mia Moore"/>
    <s v="Frank Mitchell"/>
    <n v="51"/>
    <n v="1"/>
  </r>
  <r>
    <x v="2315"/>
    <n v="16706"/>
    <d v="2012-06-27T00:00:00"/>
    <n v="47"/>
    <n v="5875"/>
    <n v="0.03"/>
    <n v="125"/>
    <n v="5698.75"/>
    <s v="Beth Hughes"/>
    <s v="Sirius XM Holdings Inc."/>
    <s v="Broadcasting"/>
    <s v="Consumer Services"/>
    <s v="Belvidere"/>
    <n v="61008"/>
    <s v="Illinois"/>
    <s v="Central"/>
    <d v="2012-06-28T00:00:00"/>
    <n v="1"/>
    <s v="Training - SQL"/>
    <s v="Training "/>
    <s v=" SQL"/>
    <s v="Sophia Dixon"/>
    <s v="Josh Martinez"/>
    <n v="71"/>
    <n v="1"/>
  </r>
  <r>
    <x v="2316"/>
    <n v="16706"/>
    <d v="2012-06-27T00:00:00"/>
    <n v="6"/>
    <n v="720"/>
    <n v="0.01"/>
    <n v="120"/>
    <n v="712.8"/>
    <s v="Beth Hughes"/>
    <s v="Sirius XM Holdings Inc."/>
    <s v="Broadcasting"/>
    <s v="Consumer Services"/>
    <s v="Belvidere"/>
    <n v="61008"/>
    <s v="Illinois"/>
    <s v="Central"/>
    <d v="2012-06-28T00:00:00"/>
    <n v="1"/>
    <s v="Development - Business Logic"/>
    <s v="Development "/>
    <s v=" Business Logic"/>
    <s v="Elizabeth Carter"/>
    <s v="Josh Martinez"/>
    <n v="52"/>
    <n v="1"/>
  </r>
  <r>
    <x v="2317"/>
    <n v="16706"/>
    <d v="2012-06-27T00:00:00"/>
    <n v="49"/>
    <n v="7350"/>
    <n v="7.0000000000000007E-2"/>
    <n v="150"/>
    <n v="6835.4999999999991"/>
    <s v="Beth Hughes"/>
    <s v="Sirius XM Holdings Inc."/>
    <s v="Broadcasting"/>
    <s v="Consumer Services"/>
    <s v="Belvidere"/>
    <n v="61008"/>
    <s v="Illinois"/>
    <s v="Central"/>
    <d v="2012-06-29T00:00:00"/>
    <n v="2"/>
    <s v="Consulting - Market Research"/>
    <s v="Consulting "/>
    <s v=" Market Research"/>
    <s v="Emily Taylor"/>
    <s v="Josh Martinez"/>
    <n v="62"/>
    <n v="1"/>
  </r>
  <r>
    <x v="2318"/>
    <n v="16709"/>
    <d v="2012-10-06T00:00:00"/>
    <n v="3"/>
    <n v="330"/>
    <n v="7.0000000000000007E-2"/>
    <n v="110"/>
    <n v="306.89999999999998"/>
    <s v="Giulietta Ferguson"/>
    <s v="Symantec Corporation"/>
    <s v="Computer Software: Prepackaged Software"/>
    <s v="Technology"/>
    <s v="Sunnyvale"/>
    <n v="94086"/>
    <s v="California"/>
    <s v="West"/>
    <d v="2012-10-08T00:00:00"/>
    <n v="2"/>
    <s v="Development - Python"/>
    <s v="Development "/>
    <s v=" Python"/>
    <s v="Emma Watson"/>
    <s v="Bob Turner"/>
    <n v="67"/>
    <n v="1"/>
  </r>
  <r>
    <x v="2319"/>
    <n v="16710"/>
    <d v="2011-04-24T00:00:00"/>
    <n v="47"/>
    <n v="7050"/>
    <n v="0.09"/>
    <n v="150"/>
    <n v="6415.5"/>
    <s v="Alex Thompson"/>
    <s v="Check Point Software Technologies Ltd."/>
    <s v="Computer Software: Prepackaged Software"/>
    <s v="Technology"/>
    <s v="Biddeford"/>
    <s v="04005"/>
    <s v="Maine"/>
    <s v="East"/>
    <d v="2011-04-26T00:00:00"/>
    <n v="2"/>
    <s v="Consulting - Strategy"/>
    <s v="Consulting "/>
    <s v=" Strategy"/>
    <s v="Ava Wilson"/>
    <s v="Allen Young"/>
    <n v="67"/>
    <n v="1"/>
  </r>
  <r>
    <x v="2320"/>
    <n v="16711"/>
    <d v="2012-04-25T00:00:00"/>
    <n v="3"/>
    <n v="420"/>
    <n v="0.1"/>
    <n v="140"/>
    <n v="378"/>
    <s v="Jeremy Carlisle"/>
    <s v="Keurig Green Mountain, Inc."/>
    <s v="Packaged Foods"/>
    <s v="Consumer Non-Durables"/>
    <s v="Bethpage"/>
    <s v="11714"/>
    <s v="New York"/>
    <s v="East"/>
    <d v="2012-04-27T00:00:00"/>
    <n v="2"/>
    <s v="Development - Database"/>
    <s v="Development "/>
    <s v=" Database"/>
    <s v="Olivia Sullivan"/>
    <s v="Allen Young"/>
    <n v="53"/>
    <n v="1"/>
  </r>
  <r>
    <x v="2321"/>
    <n v="16737"/>
    <d v="2011-06-20T00:00:00"/>
    <n v="15"/>
    <n v="1650"/>
    <n v="0.01"/>
    <n v="110"/>
    <n v="1633.5"/>
    <s v="Toby Glotzbach"/>
    <s v="Akamai Technologies, Inc."/>
    <s v="Business Services"/>
    <s v="Miscellaneous"/>
    <s v="Hinesville"/>
    <n v="31313"/>
    <s v="Georgia"/>
    <s v="South"/>
    <d v="2011-06-21T00:00:00"/>
    <n v="1"/>
    <s v="Development - PHP"/>
    <s v="Development "/>
    <s v=" PHP"/>
    <s v="Ethan Bird"/>
    <s v="Frank Mitchell"/>
    <n v="60"/>
    <n v="1"/>
  </r>
  <r>
    <x v="2322"/>
    <n v="16741"/>
    <d v="2010-09-30T00:00:00"/>
    <n v="6"/>
    <n v="660"/>
    <n v="0.01"/>
    <n v="110"/>
    <n v="653.4"/>
    <s v="Nicole Sweed"/>
    <s v="Expeditors International of Washington, Inc."/>
    <s v="Oil Refining/Marketing"/>
    <s v="Transportation"/>
    <s v="Kankakee"/>
    <n v="60901"/>
    <s v="Illinois"/>
    <s v="Central"/>
    <d v="2010-10-01T00:00:00"/>
    <n v="1"/>
    <s v="Development - Python"/>
    <s v="Development "/>
    <s v=" Python"/>
    <s v="Noah Smith"/>
    <s v="Josh Martinez"/>
    <n v="59"/>
    <n v="1"/>
  </r>
  <r>
    <x v="2323"/>
    <n v="16768"/>
    <d v="2009-07-25T00:00:00"/>
    <n v="9"/>
    <n v="1530"/>
    <n v="0.03"/>
    <n v="170"/>
    <n v="1484.1"/>
    <s v="Andrew Benoit"/>
    <s v="Discovery Communications, Inc."/>
    <s v="Television Services"/>
    <s v="Consumer Services"/>
    <s v="Fort Collins"/>
    <n v="80525"/>
    <s v="Colorado"/>
    <s v="West"/>
    <d v="2009-07-26T00:00:00"/>
    <n v="1"/>
    <s v="Development - .Net"/>
    <s v="Development "/>
    <s v=" .Net"/>
    <s v="Michael Alister"/>
    <s v="Bob Turner"/>
    <n v="68"/>
    <n v="1"/>
  </r>
  <r>
    <x v="2324"/>
    <n v="16770"/>
    <d v="2009-01-06T00:00:00"/>
    <n v="17"/>
    <n v="2040"/>
    <n v="0.03"/>
    <n v="120"/>
    <n v="1978.8"/>
    <s v="Muhammed Kamberova"/>
    <s v="Celgene Corporation"/>
    <s v="Major Pharmaceuticals"/>
    <s v="Health Care"/>
    <s v="Petersburg"/>
    <n v="23805"/>
    <s v="Virginia"/>
    <s v="South"/>
    <d v="2009-01-07T00:00:00"/>
    <n v="1"/>
    <s v="Development - Business Logic"/>
    <s v="Development "/>
    <s v=" Business Logic"/>
    <s v="Sophia Dixon"/>
    <s v="Frank Mitchell"/>
    <n v="71"/>
    <n v="1"/>
  </r>
  <r>
    <x v="2325"/>
    <n v="16771"/>
    <d v="2009-09-28T00:00:00"/>
    <n v="42"/>
    <n v="5250"/>
    <n v="0.02"/>
    <n v="125"/>
    <n v="5145"/>
    <s v="Dan Ashbrook"/>
    <s v="SBA Communications Corporation"/>
    <s v="Telecommunications Equipment"/>
    <s v="Consumer Services"/>
    <s v="Texarkana"/>
    <n v="75503"/>
    <s v="Texas"/>
    <s v="Central"/>
    <d v="2009-09-30T00:00:00"/>
    <n v="2"/>
    <s v="Training - SQL"/>
    <s v="Training "/>
    <s v=" SQL"/>
    <s v="Jacob Manziel"/>
    <s v="Josh Martinez"/>
    <n v="57"/>
    <n v="1"/>
  </r>
  <r>
    <x v="2326"/>
    <n v="16772"/>
    <d v="2012-12-26T00:00:00"/>
    <n v="38"/>
    <n v="7600"/>
    <n v="0.04"/>
    <n v="200"/>
    <n v="7296"/>
    <s v="Alex Grayson"/>
    <s v="C.H. Robinson Worldwide, Inc."/>
    <s v="Oil Refining/Marketing"/>
    <s v="Transportation"/>
    <s v="Lake Oswego"/>
    <n v="97035"/>
    <s v="Oregon"/>
    <s v="West"/>
    <d v="2012-12-28T00:00:00"/>
    <n v="2"/>
    <s v="Development - Scala"/>
    <s v="Development "/>
    <s v=" Scala"/>
    <s v="Mia Moore"/>
    <s v="Bob Turner"/>
    <n v="51"/>
    <n v="1"/>
  </r>
  <r>
    <x v="2327"/>
    <n v="16775"/>
    <d v="2012-11-22T00:00:00"/>
    <n v="49"/>
    <n v="5390"/>
    <n v="0.04"/>
    <n v="110"/>
    <n v="5174.3999999999996"/>
    <s v="Natalie Pelletier"/>
    <s v="Costco Wholesale Corporation"/>
    <s v="Department/Specialty Retail Stores"/>
    <s v="Consumer Services"/>
    <s v="Merritt Island"/>
    <n v="32953"/>
    <s v="Florida"/>
    <s v="South"/>
    <d v="2012-11-26T00:00:00"/>
    <n v="4"/>
    <s v="Development - Python"/>
    <s v="Development "/>
    <s v=" Python"/>
    <s v="Alexander Edison"/>
    <s v="Frank Mitchell"/>
    <n v="70"/>
    <n v="1"/>
  </r>
  <r>
    <x v="2328"/>
    <n v="16802"/>
    <d v="2011-04-20T00:00:00"/>
    <n v="44"/>
    <n v="4840"/>
    <n v="0.05"/>
    <n v="110"/>
    <n v="4598"/>
    <s v="Nora Stevenson"/>
    <s v="Gilead Sciences, Inc."/>
    <s v="Biotechnology: Biological Products (No Diagnostic Substances)"/>
    <s v="Health Care"/>
    <s v="Springfield"/>
    <n v="22153"/>
    <s v="Virginia"/>
    <s v="South"/>
    <d v="2011-04-21T00:00:00"/>
    <n v="1"/>
    <s v="Development - Python"/>
    <s v="Development "/>
    <s v=" Python"/>
    <s v="Michael Alister"/>
    <s v="Frank Mitchell"/>
    <n v="68"/>
    <n v="1"/>
  </r>
  <r>
    <x v="2329"/>
    <n v="16802"/>
    <d v="2011-04-20T00:00:00"/>
    <n v="26"/>
    <n v="5200"/>
    <n v="0.01"/>
    <n v="200"/>
    <n v="5148"/>
    <s v="Nora Stevenson"/>
    <s v="Gilead Sciences, Inc."/>
    <s v="Biotechnology: Biological Products (No Diagnostic Substances)"/>
    <s v="Health Care"/>
    <s v="Springfield"/>
    <n v="22153"/>
    <s v="Virginia"/>
    <s v="South"/>
    <d v="2011-04-22T00:00:00"/>
    <n v="2"/>
    <s v="Development - Big Data"/>
    <s v="Development "/>
    <s v=" Big Data"/>
    <s v="Jacob Manziel"/>
    <s v="Frank Mitchell"/>
    <n v="57"/>
    <n v="1"/>
  </r>
  <r>
    <x v="2330"/>
    <n v="16804"/>
    <d v="2012-03-10T00:00:00"/>
    <n v="46"/>
    <n v="5060"/>
    <n v="0.08"/>
    <n v="110"/>
    <n v="4655.2"/>
    <s v="Ed Byrd"/>
    <s v="DIRECTV"/>
    <s v="Telecommunications Equipment"/>
    <s v="Consumer Services"/>
    <s v="Duncanville"/>
    <n v="75116"/>
    <s v="Texas"/>
    <s v="Central"/>
    <d v="2012-03-12T00:00:00"/>
    <n v="2"/>
    <s v="Development - Python"/>
    <s v="Development "/>
    <s v=" Python"/>
    <s v="Mason Gibson"/>
    <s v="Josh Martinez"/>
    <n v="71"/>
    <n v="1"/>
  </r>
  <r>
    <x v="2331"/>
    <n v="16804"/>
    <d v="2012-03-10T00:00:00"/>
    <n v="36"/>
    <n v="3960"/>
    <n v="0.05"/>
    <n v="110"/>
    <n v="3762"/>
    <s v="Ed Byrd"/>
    <s v="DIRECTV"/>
    <s v="Telecommunications Equipment"/>
    <s v="Consumer Services"/>
    <s v="Duncanville"/>
    <n v="75116"/>
    <s v="Texas"/>
    <s v="Central"/>
    <d v="2012-03-11T00:00:00"/>
    <n v="1"/>
    <s v="Development - Python"/>
    <s v="Development "/>
    <s v=" Python"/>
    <s v="Emily Taylor"/>
    <s v="Josh Martinez"/>
    <n v="62"/>
    <n v="1"/>
  </r>
  <r>
    <x v="2332"/>
    <n v="16805"/>
    <d v="2011-12-30T00:00:00"/>
    <n v="29"/>
    <n v="4640"/>
    <n v="0.08"/>
    <n v="160"/>
    <n v="4268.8"/>
    <s v="Alice Page"/>
    <s v="Charter Communications, Inc."/>
    <s v="Television Services"/>
    <s v="Consumer Services"/>
    <s v="Kearns"/>
    <n v="84118"/>
    <s v="Utah"/>
    <s v="West"/>
    <d v="2012-01-01T00:00:00"/>
    <n v="2"/>
    <s v="Development - Java"/>
    <s v="Development "/>
    <s v=" Java"/>
    <s v="Liam Franklin"/>
    <s v="Bob Turner"/>
    <n v="52"/>
    <n v="1"/>
  </r>
  <r>
    <x v="2333"/>
    <n v="16805"/>
    <d v="2011-12-30T00:00:00"/>
    <n v="26"/>
    <n v="2860"/>
    <n v="0.04"/>
    <n v="110"/>
    <n v="2745.6"/>
    <s v="Alice Page"/>
    <s v="Charter Communications, Inc."/>
    <s v="Television Services"/>
    <s v="Consumer Services"/>
    <s v="Kearns"/>
    <n v="84118"/>
    <s v="Utah"/>
    <s v="West"/>
    <d v="2012-01-01T00:00:00"/>
    <n v="2"/>
    <s v="Development - Python"/>
    <s v="Development "/>
    <s v=" Python"/>
    <s v="Emma Watson"/>
    <s v="Bob Turner"/>
    <n v="67"/>
    <n v="1"/>
  </r>
  <r>
    <x v="2334"/>
    <n v="16806"/>
    <d v="2010-06-17T00:00:00"/>
    <n v="4"/>
    <n v="600"/>
    <n v="0.1"/>
    <n v="150"/>
    <n v="540"/>
    <s v="Vicky Dominguez"/>
    <s v="DISH Network Corporation"/>
    <s v="Television Services"/>
    <s v="Consumer Services"/>
    <s v="Rochester Hills"/>
    <n v="48307"/>
    <s v="Michigan"/>
    <s v="Central"/>
    <d v="2010-06-18T00:00:00"/>
    <n v="1"/>
    <s v="Consulting - Business Model"/>
    <s v="Consulting "/>
    <s v=" Business Model"/>
    <s v="Michael Alister"/>
    <s v="Josh Martinez"/>
    <n v="68"/>
    <n v="1"/>
  </r>
  <r>
    <x v="2335"/>
    <n v="16806"/>
    <d v="2010-06-17T00:00:00"/>
    <n v="18"/>
    <n v="2700"/>
    <n v="0"/>
    <n v="150"/>
    <n v="2700"/>
    <s v="Vicky Dominguez"/>
    <s v="DISH Network Corporation"/>
    <s v="Television Services"/>
    <s v="Consumer Services"/>
    <s v="Rochester Hills"/>
    <n v="48307"/>
    <s v="Michigan"/>
    <s v="Central"/>
    <d v="2010-06-19T00:00:00"/>
    <n v="2"/>
    <s v="Consulting - Market Research"/>
    <s v="Consulting "/>
    <s v=" Market Research"/>
    <s v="Mia Moore"/>
    <s v="Josh Martinez"/>
    <n v="51"/>
    <n v="1"/>
  </r>
  <r>
    <x v="2336"/>
    <n v="16807"/>
    <d v="2012-01-15T00:00:00"/>
    <n v="48"/>
    <n v="5280"/>
    <n v="0.08"/>
    <n v="110"/>
    <n v="4857.6000000000004"/>
    <s v="Quincy Patterson"/>
    <s v="Ross Stores, Inc."/>
    <s v="Clothing/Shoe/Accessory Stores"/>
    <s v="Consumer Services"/>
    <s v="Avondale"/>
    <n v="85323"/>
    <s v="Arizona"/>
    <s v="West"/>
    <d v="2012-01-16T00:00:00"/>
    <n v="1"/>
    <s v="Development - Python"/>
    <s v="Development "/>
    <s v=" Python"/>
    <s v="Mia Moore"/>
    <s v="Bob Turner"/>
    <n v="51"/>
    <n v="1"/>
  </r>
  <r>
    <x v="2337"/>
    <n v="16807"/>
    <d v="2012-01-15T00:00:00"/>
    <n v="30"/>
    <n v="3300"/>
    <n v="0.09"/>
    <n v="110"/>
    <n v="3003"/>
    <s v="Quincy Patterson"/>
    <s v="Ross Stores, Inc."/>
    <s v="Clothing/Shoe/Accessory Stores"/>
    <s v="Consumer Services"/>
    <s v="Bullhead City"/>
    <n v="86442"/>
    <s v="Arizona"/>
    <s v="West"/>
    <d v="2012-01-17T00:00:00"/>
    <n v="2"/>
    <s v="Development - Python"/>
    <s v="Development "/>
    <s v=" Python"/>
    <s v="Abigail Young"/>
    <s v="Bob Turner"/>
    <n v="50"/>
    <n v="1"/>
  </r>
  <r>
    <x v="2338"/>
    <n v="16834"/>
    <d v="2010-10-23T00:00:00"/>
    <n v="23"/>
    <n v="2530"/>
    <n v="7.0000000000000007E-2"/>
    <n v="110"/>
    <n v="2352.8999999999996"/>
    <s v="Sue Prescott"/>
    <s v="Liberty Interactive Corporation"/>
    <s v="Catalog/Specialty Distribution"/>
    <s v="Consumer Services"/>
    <s v="Caldwell"/>
    <s v="83605"/>
    <s v="Idaho"/>
    <s v="West"/>
    <d v="2010-10-30T00:00:00"/>
    <n v="7"/>
    <s v="Development - Python"/>
    <s v="Development "/>
    <s v=" Python"/>
    <s v="Ava Wilson"/>
    <s v="Bob Turner"/>
    <n v="67"/>
    <n v="1"/>
  </r>
  <r>
    <x v="2339"/>
    <n v="16834"/>
    <d v="2010-10-23T00:00:00"/>
    <n v="33"/>
    <n v="5280"/>
    <n v="0.08"/>
    <n v="160"/>
    <n v="4857.6000000000004"/>
    <s v="Sue Prescott"/>
    <s v="Liberty Interactive Corporation"/>
    <s v="Catalog/Specialty Distribution"/>
    <s v="Consumer Services"/>
    <s v="Oakland Park"/>
    <n v="33334"/>
    <s v="Florida"/>
    <s v="South"/>
    <d v="2010-10-25T00:00:00"/>
    <n v="2"/>
    <s v="Development - Java"/>
    <s v="Development "/>
    <s v=" Java"/>
    <s v="Sophia Dixon"/>
    <s v="Frank Mitchell"/>
    <n v="71"/>
    <n v="1"/>
  </r>
  <r>
    <x v="2340"/>
    <n v="16837"/>
    <d v="2011-01-21T00:00:00"/>
    <n v="4"/>
    <n v="500"/>
    <n v="0.09"/>
    <n v="125"/>
    <n v="455"/>
    <s v="Jill Caudle"/>
    <s v="Intuit Inc."/>
    <s v="Computer Software: Prepackaged Software"/>
    <s v="Technology"/>
    <s v="Deland"/>
    <n v="32720"/>
    <s v="Florida"/>
    <s v="South"/>
    <d v="2011-01-22T00:00:00"/>
    <n v="1"/>
    <s v="Training - Development"/>
    <s v="Training "/>
    <s v=" Development"/>
    <s v="Abigail Young"/>
    <s v="Frank Mitchell"/>
    <n v="50"/>
    <n v="1"/>
  </r>
  <r>
    <x v="2341"/>
    <n v="16864"/>
    <d v="2012-10-29T00:00:00"/>
    <n v="42"/>
    <n v="5250"/>
    <n v="0.05"/>
    <n v="125"/>
    <n v="4987.5"/>
    <s v="Cindy Mathis"/>
    <s v="Liberty Global plc"/>
    <s v="Television Services"/>
    <s v="Consumer Services"/>
    <s v="Peoria"/>
    <n v="85345"/>
    <s v="Arizona"/>
    <s v="West"/>
    <d v="2012-10-29T00:00:00"/>
    <n v="0"/>
    <s v="Training - Javascript"/>
    <s v="Training "/>
    <s v=" Javascript"/>
    <s v="Isabella Douglas"/>
    <s v="Bob Turner"/>
    <n v="75"/>
    <n v="1"/>
  </r>
  <r>
    <x v="2342"/>
    <n v="16866"/>
    <d v="2012-02-06T00:00:00"/>
    <n v="43"/>
    <n v="6450"/>
    <n v="0.06"/>
    <n v="150"/>
    <n v="6063"/>
    <s v="Penelope Pistole"/>
    <s v="Microsoft Corporation"/>
    <s v="Computer Software: Prepackaged Software"/>
    <s v="Technology"/>
    <s v="Miramar"/>
    <n v="33023"/>
    <s v="Florida"/>
    <s v="South"/>
    <d v="2012-02-07T00:00:00"/>
    <n v="1"/>
    <s v="Consulting - Market Research"/>
    <s v="Consulting "/>
    <s v=" Market Research"/>
    <s v="Mia Moore"/>
    <s v="Frank Mitchell"/>
    <n v="51"/>
    <n v="1"/>
  </r>
  <r>
    <x v="2343"/>
    <n v="16897"/>
    <d v="2012-06-15T00:00:00"/>
    <n v="1"/>
    <n v="125"/>
    <n v="0.02"/>
    <n v="125"/>
    <n v="122.5"/>
    <s v="Sally Price"/>
    <s v="Comcast Corporation"/>
    <s v="Television Services"/>
    <s v="Consumer Services"/>
    <s v="North Ridgeville"/>
    <n v="44039"/>
    <s v="Ohio"/>
    <s v="East"/>
    <d v="2012-06-17T00:00:00"/>
    <n v="2"/>
    <s v="Training - Development"/>
    <s v="Training "/>
    <s v=" Development"/>
    <s v="Alexander Edison"/>
    <s v="Allen Young"/>
    <n v="70"/>
    <n v="1"/>
  </r>
  <r>
    <x v="2344"/>
    <n v="16897"/>
    <d v="2012-06-15T00:00:00"/>
    <n v="48"/>
    <n v="5760"/>
    <n v="0.06"/>
    <n v="120"/>
    <n v="5414.4"/>
    <s v="Sally Price"/>
    <s v="Comcast Corporation"/>
    <s v="Television Services"/>
    <s v="Consumer Services"/>
    <s v="North Ridgeville"/>
    <n v="44039"/>
    <s v="Ohio"/>
    <s v="East"/>
    <d v="2012-06-17T00:00:00"/>
    <n v="2"/>
    <s v="Development - Business Logic"/>
    <s v="Development "/>
    <s v=" Business Logic"/>
    <s v="Sophia Dixon"/>
    <s v="Allen Young"/>
    <n v="71"/>
    <n v="1"/>
  </r>
  <r>
    <x v="2345"/>
    <n v="16932"/>
    <d v="2010-04-15T00:00:00"/>
    <n v="25"/>
    <n v="2750"/>
    <n v="0.09"/>
    <n v="110"/>
    <n v="2502.5"/>
    <s v="Carlos McAfee"/>
    <s v="Charter Communications, Inc."/>
    <s v="Television Services"/>
    <s v="Consumer Services"/>
    <s v="Woodridge"/>
    <n v="60517"/>
    <s v="Illinois"/>
    <s v="Central"/>
    <d v="2010-04-16T00:00:00"/>
    <n v="1"/>
    <s v="Development - Python"/>
    <s v="Development "/>
    <s v=" Python"/>
    <s v="Isabella Douglas"/>
    <s v="Josh Martinez"/>
    <n v="75"/>
    <n v="1"/>
  </r>
  <r>
    <x v="2346"/>
    <n v="16932"/>
    <d v="2010-04-15T00:00:00"/>
    <n v="20"/>
    <n v="2400"/>
    <n v="0.09"/>
    <n v="120"/>
    <n v="2184"/>
    <s v="Carlos McAfee"/>
    <s v="Charter Communications, Inc."/>
    <s v="Television Services"/>
    <s v="Consumer Services"/>
    <s v="Woodridge"/>
    <n v="60517"/>
    <s v="Illinois"/>
    <s v="Central"/>
    <d v="2010-04-15T00:00:00"/>
    <n v="0"/>
    <s v="Development - Business Logic"/>
    <s v="Development "/>
    <s v=" Business Logic"/>
    <s v="Liam Franklin"/>
    <s v="Josh Martinez"/>
    <n v="52"/>
    <n v="1"/>
  </r>
  <r>
    <x v="2347"/>
    <n v="16935"/>
    <d v="2012-12-15T00:00:00"/>
    <n v="3"/>
    <n v="330"/>
    <n v="0.06"/>
    <n v="110"/>
    <n v="310.2"/>
    <s v="Michael Harton"/>
    <s v="VimpelCom Ltd."/>
    <s v="Telecommunications Equipment"/>
    <s v="Public Utilities"/>
    <s v="Spartanburg"/>
    <n v="29301"/>
    <s v="South Carolina"/>
    <s v="South"/>
    <d v="2012-12-16T00:00:00"/>
    <n v="1"/>
    <s v="Development - Python"/>
    <s v="Development "/>
    <s v=" Python"/>
    <s v="Liam Franklin"/>
    <s v="Frank Mitchell"/>
    <n v="52"/>
    <n v="1"/>
  </r>
  <r>
    <x v="2348"/>
    <n v="16935"/>
    <d v="2012-12-15T00:00:00"/>
    <n v="43"/>
    <n v="5160"/>
    <n v="0.09"/>
    <n v="120"/>
    <n v="4695.6000000000004"/>
    <s v="Michael Harton"/>
    <s v="VimpelCom Ltd."/>
    <s v="Telecommunications Equipment"/>
    <s v="Public Utilities"/>
    <s v="Spartanburg"/>
    <n v="29301"/>
    <s v="South Carolina"/>
    <s v="South"/>
    <d v="2012-12-17T00:00:00"/>
    <n v="2"/>
    <s v="Development - Business Logic"/>
    <s v="Development "/>
    <s v=" Business Logic"/>
    <s v="Alexander Edison"/>
    <s v="Frank Mitchell"/>
    <n v="70"/>
    <n v="1"/>
  </r>
  <r>
    <x v="2349"/>
    <n v="16961"/>
    <d v="2009-01-06T00:00:00"/>
    <n v="27"/>
    <n v="4050"/>
    <n v="0.06"/>
    <n v="150"/>
    <n v="3807"/>
    <s v="Tracy Hale"/>
    <s v="Check Point Software Technologies Ltd."/>
    <s v="Computer Software: Prepackaged Software"/>
    <s v="Technology"/>
    <s v="Herndon"/>
    <s v="20170"/>
    <s v="Virginia"/>
    <s v="South"/>
    <d v="2009-01-07T00:00:00"/>
    <n v="1"/>
    <s v="Consulting - Business Model"/>
    <s v="Consulting "/>
    <s v=" Business Model"/>
    <s v="Liam Franklin"/>
    <s v="Frank Mitchell"/>
    <n v="52"/>
    <n v="1"/>
  </r>
  <r>
    <x v="2350"/>
    <n v="16961"/>
    <d v="2009-01-06T00:00:00"/>
    <n v="34"/>
    <n v="3740"/>
    <n v="0.01"/>
    <n v="110"/>
    <n v="3702.6"/>
    <s v="Tracy Hale"/>
    <s v="Check Point Software Technologies Ltd."/>
    <s v="Computer Software: Prepackaged Software"/>
    <s v="Technology"/>
    <s v="Herndon"/>
    <s v="20170"/>
    <s v="Virginia"/>
    <s v="South"/>
    <d v="2009-01-08T00:00:00"/>
    <n v="2"/>
    <s v="Development - Python"/>
    <s v="Development "/>
    <s v=" Python"/>
    <s v="Abigail Young"/>
    <s v="Frank Mitchell"/>
    <n v="50"/>
    <n v="1"/>
  </r>
  <r>
    <x v="2351"/>
    <n v="16967"/>
    <d v="2011-08-19T00:00:00"/>
    <n v="5"/>
    <n v="750"/>
    <n v="0.08"/>
    <n v="150"/>
    <n v="690"/>
    <s v="Brad Creighton"/>
    <s v="VimpelCom Ltd."/>
    <s v="Telecommunications Equipment"/>
    <s v="Public Utilities"/>
    <s v="Saint Cloud"/>
    <n v="56301"/>
    <s v="Minnesota"/>
    <s v="Central"/>
    <d v="2011-08-21T00:00:00"/>
    <n v="2"/>
    <s v="Consulting - Business Model"/>
    <s v="Consulting "/>
    <s v=" Business Model"/>
    <s v="Olivia Sullivan"/>
    <s v="Josh Martinez"/>
    <n v="53"/>
    <n v="1"/>
  </r>
  <r>
    <x v="2352"/>
    <n v="16967"/>
    <d v="2011-08-19T00:00:00"/>
    <n v="34"/>
    <n v="3740"/>
    <n v="0.06"/>
    <n v="110"/>
    <n v="3515.6"/>
    <s v="Brad Creighton"/>
    <s v="VimpelCom Ltd."/>
    <s v="Telecommunications Equipment"/>
    <s v="Public Utilities"/>
    <s v="Saint Cloud"/>
    <n v="56301"/>
    <s v="Minnesota"/>
    <s v="Central"/>
    <d v="2011-08-19T00:00:00"/>
    <n v="0"/>
    <s v="Development - Python"/>
    <s v="Development "/>
    <s v=" Python"/>
    <s v="Noah Smith"/>
    <s v="Josh Martinez"/>
    <n v="59"/>
    <n v="1"/>
  </r>
  <r>
    <x v="2353"/>
    <n v="16992"/>
    <d v="2010-12-12T00:00:00"/>
    <n v="15"/>
    <n v="2550"/>
    <n v="0.08"/>
    <n v="170"/>
    <n v="2346"/>
    <s v="Ed Leatherbury"/>
    <s v="Dollar Tree, Inc."/>
    <s v="Department/Specialty Retail Stores"/>
    <s v="Consumer Services"/>
    <s v="Roseville"/>
    <n v="95661"/>
    <s v="California"/>
    <s v="West"/>
    <d v="2010-12-13T00:00:00"/>
    <n v="1"/>
    <s v="Development - .Net"/>
    <s v="Development "/>
    <s v=" .Net"/>
    <s v="Daniel Tusk"/>
    <s v="Bob Turner"/>
    <n v="45"/>
    <n v="1"/>
  </r>
  <r>
    <x v="2354"/>
    <n v="16993"/>
    <d v="2011-11-16T00:00:00"/>
    <n v="8"/>
    <n v="1200"/>
    <n v="0.05"/>
    <n v="150"/>
    <n v="1140"/>
    <s v="Erin Eichhorn"/>
    <s v="Kraft Foods Group, Inc."/>
    <s v="Packaged Foods"/>
    <s v="Consumer Non-Durables"/>
    <s v="Auburn"/>
    <n v="36830"/>
    <s v="Alabama"/>
    <s v="South"/>
    <d v="2011-11-16T00:00:00"/>
    <n v="0"/>
    <s v="Consulting - Market Research"/>
    <s v="Consulting "/>
    <s v=" Market Research"/>
    <s v="Elizabeth Carter"/>
    <s v="Frank Mitchell"/>
    <n v="52"/>
    <n v="1"/>
  </r>
  <r>
    <x v="2355"/>
    <n v="16995"/>
    <d v="2010-12-18T00:00:00"/>
    <n v="42"/>
    <n v="5880"/>
    <n v="0.06"/>
    <n v="140"/>
    <n v="5527.2"/>
    <s v="Darrin Ulpright"/>
    <s v="Tesla Motors, Inc."/>
    <s v="Auto Manufacturing"/>
    <s v="Capital Goods"/>
    <s v="Modesto"/>
    <n v="95351"/>
    <s v="California"/>
    <s v="West"/>
    <d v="2010-12-20T00:00:00"/>
    <n v="2"/>
    <s v="Development - Database"/>
    <s v="Development "/>
    <s v=" Database"/>
    <s v="Olivia Sullivan"/>
    <s v="Bob Turner"/>
    <n v="53"/>
    <n v="1"/>
  </r>
  <r>
    <x v="2356"/>
    <n v="16999"/>
    <d v="2009-01-19T00:00:00"/>
    <n v="18"/>
    <n v="3060"/>
    <n v="0.09"/>
    <n v="170"/>
    <n v="2784.6"/>
    <s v="Stuart Engle"/>
    <s v="The Priceline Group Inc."/>
    <s v="Business Services"/>
    <s v="Miscellaneous"/>
    <s v="Hamilton"/>
    <n v="45011"/>
    <s v="Ohio"/>
    <s v="East"/>
    <d v="2009-01-21T00:00:00"/>
    <n v="2"/>
    <s v="Development - .Net"/>
    <s v="Development "/>
    <s v=" .Net"/>
    <s v="Ethan Bird"/>
    <s v="Allen Young"/>
    <n v="60"/>
    <n v="1"/>
  </r>
  <r>
    <x v="2357"/>
    <n v="17024"/>
    <d v="2009-10-13T00:00:00"/>
    <n v="31"/>
    <n v="5270"/>
    <n v="0.02"/>
    <n v="170"/>
    <n v="5164.5999999999995"/>
    <s v="Tamara O'Brill"/>
    <s v="Symantec Corporation"/>
    <s v="Computer Software: Prepackaged Software"/>
    <s v="Technology"/>
    <s v="Pharr"/>
    <n v="78577"/>
    <s v="Texas"/>
    <s v="Central"/>
    <d v="2009-10-15T00:00:00"/>
    <n v="2"/>
    <s v="Development - .Net"/>
    <s v="Development "/>
    <s v=" .Net"/>
    <s v="Isabella Douglas"/>
    <s v="Josh Martinez"/>
    <n v="75"/>
    <n v="1"/>
  </r>
  <r>
    <x v="2358"/>
    <n v="17028"/>
    <d v="2009-10-15T00:00:00"/>
    <n v="19"/>
    <n v="2280"/>
    <n v="0.02"/>
    <n v="120"/>
    <n v="2234.4"/>
    <s v="Jennifer Mitchum"/>
    <s v="Twenty-First Century Fox, Inc."/>
    <s v="Television Services"/>
    <s v="Consumer Services"/>
    <s v="Hattiesburg"/>
    <n v="39401"/>
    <s v="Mississippi"/>
    <s v="South"/>
    <d v="2009-10-17T00:00:00"/>
    <n v="2"/>
    <s v="Development - Business Logic"/>
    <s v="Development "/>
    <s v=" Business Logic"/>
    <s v="Sophia Dixon"/>
    <s v="Frank Mitchell"/>
    <n v="71"/>
    <n v="1"/>
  </r>
  <r>
    <x v="2359"/>
    <n v="17058"/>
    <d v="2011-01-01T00:00:00"/>
    <n v="15"/>
    <n v="1650"/>
    <n v="0.04"/>
    <n v="110"/>
    <n v="1584"/>
    <s v="Gary Shillingsburg"/>
    <s v="Liberty Interactive Corporation"/>
    <s v="Catalog/Specialty Distribution"/>
    <s v="Consumer Services"/>
    <s v="Bradenton"/>
    <n v="34210"/>
    <s v="Florida"/>
    <s v="South"/>
    <d v="2011-01-02T00:00:00"/>
    <n v="1"/>
    <s v="Development - Python"/>
    <s v="Development "/>
    <s v=" Python"/>
    <s v="Mia Moore"/>
    <s v="Frank Mitchell"/>
    <n v="51"/>
    <n v="1"/>
  </r>
  <r>
    <x v="2360"/>
    <n v="17061"/>
    <d v="2012-10-30T00:00:00"/>
    <n v="28"/>
    <n v="3360"/>
    <n v="0.01"/>
    <n v="120"/>
    <n v="3326.4"/>
    <s v="Ivan Wooten"/>
    <s v="Check Point Software Technologies Ltd."/>
    <s v="Computer Software: Prepackaged Software"/>
    <s v="Technology"/>
    <s v="Kingsville"/>
    <s v="78363"/>
    <s v="Texas"/>
    <s v="Central"/>
    <d v="2012-11-01T00:00:00"/>
    <n v="2"/>
    <s v="Development - Business Logic"/>
    <s v="Development "/>
    <s v=" Business Logic"/>
    <s v="Alexander Edison"/>
    <s v="Josh Martinez"/>
    <n v="70"/>
    <n v="1"/>
  </r>
  <r>
    <x v="2361"/>
    <n v="17090"/>
    <d v="2010-04-28T00:00:00"/>
    <n v="30"/>
    <n v="3750"/>
    <n v="0.04"/>
    <n v="125"/>
    <n v="3600"/>
    <s v="Greg Maxwell"/>
    <s v="VimpelCom Ltd."/>
    <s v="Telecommunications Equipment"/>
    <s v="Public Utilities"/>
    <s v="Jeffersonville"/>
    <n v="47130"/>
    <s v="Indiana"/>
    <s v="Central"/>
    <d v="2010-04-30T00:00:00"/>
    <n v="2"/>
    <s v="Training - Tableau"/>
    <s v="Training "/>
    <s v=" Tableau"/>
    <s v="Michael Alister"/>
    <s v="Josh Martinez"/>
    <n v="68"/>
    <n v="1"/>
  </r>
  <r>
    <x v="2362"/>
    <n v="17090"/>
    <d v="2010-04-28T00:00:00"/>
    <n v="26"/>
    <n v="3250"/>
    <n v="0.05"/>
    <n v="125"/>
    <n v="3087.5"/>
    <s v="Greg Maxwell"/>
    <s v="VimpelCom Ltd."/>
    <s v="Telecommunications Equipment"/>
    <s v="Public Utilities"/>
    <s v="Jeffersonville"/>
    <n v="47130"/>
    <s v="Indiana"/>
    <s v="Central"/>
    <d v="2010-05-03T00:00:00"/>
    <n v="5"/>
    <s v="Training - Development"/>
    <s v="Training "/>
    <s v=" Development"/>
    <s v="Elizabeth Carter"/>
    <s v="Josh Martinez"/>
    <n v="52"/>
    <n v="1"/>
  </r>
  <r>
    <x v="2363"/>
    <n v="17091"/>
    <d v="2012-07-21T00:00:00"/>
    <n v="45"/>
    <n v="6750"/>
    <n v="0"/>
    <n v="150"/>
    <n v="6750"/>
    <s v="Kean French"/>
    <s v="Automatic Data Processing, Inc."/>
    <s v="EDP Services"/>
    <s v="Technology"/>
    <s v="Lorain"/>
    <n v="44052"/>
    <s v="Ohio"/>
    <s v="East"/>
    <d v="2012-07-22T00:00:00"/>
    <n v="1"/>
    <s v="Consulting - Market Research"/>
    <s v="Consulting "/>
    <s v=" Market Research"/>
    <s v="Alexander Edison"/>
    <s v="Allen Young"/>
    <n v="70"/>
    <n v="1"/>
  </r>
  <r>
    <x v="2364"/>
    <n v="17093"/>
    <d v="2012-02-11T00:00:00"/>
    <n v="50"/>
    <n v="6250"/>
    <n v="0.1"/>
    <n v="125"/>
    <n v="5625"/>
    <s v="Janet Daniels"/>
    <s v="Discovery Communications, Inc."/>
    <s v="Television Services"/>
    <s v="Consumer Services"/>
    <s v="La Quinta"/>
    <n v="92253"/>
    <s v="California"/>
    <s v="West"/>
    <d v="2012-02-13T00:00:00"/>
    <n v="2"/>
    <s v="Training - Development"/>
    <s v="Training "/>
    <s v=" Development"/>
    <s v="Ava Wilson"/>
    <s v="Bob Turner"/>
    <n v="67"/>
    <n v="1"/>
  </r>
  <r>
    <x v="2365"/>
    <n v="17124"/>
    <d v="2009-10-25T00:00:00"/>
    <n v="39"/>
    <n v="5460"/>
    <n v="0.05"/>
    <n v="140"/>
    <n v="5187"/>
    <s v="William Jacobs"/>
    <s v="Facebook, Inc."/>
    <s v="Computer Software: Programming, Data Processing"/>
    <s v="Technology"/>
    <s v="Kennesaw"/>
    <n v="30144"/>
    <s v="Georgia"/>
    <s v="South"/>
    <d v="2009-10-26T00:00:00"/>
    <n v="1"/>
    <s v="Development - Front End Web"/>
    <s v="Development "/>
    <s v=" Front End Web"/>
    <s v="Ava Wilson"/>
    <s v="Frank Mitchell"/>
    <n v="67"/>
    <n v="1"/>
  </r>
  <r>
    <x v="2366"/>
    <n v="17152"/>
    <d v="2012-03-12T00:00:00"/>
    <n v="32"/>
    <n v="6400"/>
    <n v="0.06"/>
    <n v="200"/>
    <n v="6016"/>
    <s v="Dave Hart"/>
    <s v="VimpelCom Ltd."/>
    <s v="Telecommunications Equipment"/>
    <s v="Public Utilities"/>
    <s v="Brownsville"/>
    <n v="78521"/>
    <s v="Texas"/>
    <s v="Central"/>
    <d v="2012-03-13T00:00:00"/>
    <n v="1"/>
    <s v="Development - Big Data"/>
    <s v="Development "/>
    <s v=" Big Data"/>
    <s v="William Bufont"/>
    <s v="Josh Martinez"/>
    <n v="62"/>
    <n v="1"/>
  </r>
  <r>
    <x v="2367"/>
    <n v="17155"/>
    <d v="2009-01-28T00:00:00"/>
    <n v="36"/>
    <n v="3960"/>
    <n v="0"/>
    <n v="110"/>
    <n v="3960"/>
    <s v="Cari Radford"/>
    <s v="Biogen Idec Inc."/>
    <s v="Biotechnology: Biological Products (No Diagnostic Substances)"/>
    <s v="Health Care"/>
    <s v="Provo"/>
    <n v="84604"/>
    <s v="Utah"/>
    <s v="West"/>
    <d v="2009-01-29T00:00:00"/>
    <n v="1"/>
    <s v="Development - Python"/>
    <s v="Development "/>
    <s v=" Python"/>
    <s v="Emma Watson"/>
    <s v="Bob Turner"/>
    <n v="67"/>
    <n v="1"/>
  </r>
  <r>
    <x v="2368"/>
    <n v="17155"/>
    <d v="2009-01-28T00:00:00"/>
    <n v="31"/>
    <n v="6200"/>
    <n v="0.03"/>
    <n v="200"/>
    <n v="6014"/>
    <s v="Cari Radford"/>
    <s v="Biogen Idec Inc."/>
    <s v="Biotechnology: Biological Products (No Diagnostic Substances)"/>
    <s v="Health Care"/>
    <s v="Provo"/>
    <n v="84604"/>
    <s v="Utah"/>
    <s v="West"/>
    <d v="2009-01-28T00:00:00"/>
    <n v="0"/>
    <s v="Development - Big Data"/>
    <s v="Development "/>
    <s v=" Big Data"/>
    <s v="Alexander Edison"/>
    <s v="Bob Turner"/>
    <n v="70"/>
    <n v="1"/>
  </r>
  <r>
    <x v="2369"/>
    <n v="17157"/>
    <d v="2012-09-19T00:00:00"/>
    <n v="31"/>
    <n v="4650"/>
    <n v="0.09"/>
    <n v="150"/>
    <n v="4231.5"/>
    <s v="Rick O'Donnell"/>
    <s v="VimpelCom Ltd."/>
    <s v="Telecommunications Equipment"/>
    <s v="Public Utilities"/>
    <s v="East Hartford"/>
    <s v="06108"/>
    <s v="Connecticut"/>
    <s v="East"/>
    <d v="2012-09-23T00:00:00"/>
    <n v="4"/>
    <s v="Consulting - Market Research"/>
    <s v="Consulting "/>
    <s v=" Market Research"/>
    <s v="Emma Watson"/>
    <s v="Allen Young"/>
    <n v="67"/>
    <n v="1"/>
  </r>
  <r>
    <x v="2370"/>
    <n v="17186"/>
    <d v="2009-01-26T00:00:00"/>
    <n v="49"/>
    <n v="6125"/>
    <n v="0.08"/>
    <n v="125"/>
    <n v="5635"/>
    <s v="Ken Budd"/>
    <s v="Bed Bath &amp; Beyond Inc."/>
    <s v="Home Furnishings"/>
    <s v="Consumer Services"/>
    <s v="Mount Lebanon"/>
    <n v="15228"/>
    <s v="Pennsylvania"/>
    <s v="East"/>
    <d v="2009-01-28T00:00:00"/>
    <n v="2"/>
    <s v="Training - SQL"/>
    <s v="Training "/>
    <s v=" SQL"/>
    <s v="Jayden Hamilton"/>
    <s v="Allen Young"/>
    <n v="71"/>
    <n v="1"/>
  </r>
  <r>
    <x v="2371"/>
    <n v="17186"/>
    <d v="2009-01-26T00:00:00"/>
    <n v="11"/>
    <n v="1210"/>
    <n v="7.0000000000000007E-2"/>
    <n v="110"/>
    <n v="1125.3"/>
    <s v="Ken Budd"/>
    <s v="Bed Bath &amp; Beyond Inc."/>
    <s v="Home Furnishings"/>
    <s v="Consumer Services"/>
    <s v="Mount Lebanon"/>
    <n v="15228"/>
    <s v="Pennsylvania"/>
    <s v="East"/>
    <d v="2009-01-28T00:00:00"/>
    <n v="2"/>
    <s v="Development - Python"/>
    <s v="Development "/>
    <s v=" Python"/>
    <s v="Emma Watson"/>
    <s v="Allen Young"/>
    <n v="67"/>
    <n v="1"/>
  </r>
  <r>
    <x v="2372"/>
    <n v="17187"/>
    <d v="2012-09-23T00:00:00"/>
    <n v="4"/>
    <n v="600"/>
    <n v="0.09"/>
    <n v="150"/>
    <n v="546"/>
    <s v="Bill Ocampo"/>
    <s v="Symantec Corporation"/>
    <s v="Computer Software: Prepackaged Software"/>
    <s v="Technology"/>
    <s v="San Juan"/>
    <n v="78589"/>
    <s v="Texas"/>
    <s v="Central"/>
    <d v="2012-09-25T00:00:00"/>
    <n v="2"/>
    <s v="Consulting - Strategy"/>
    <s v="Consulting "/>
    <s v=" Strategy"/>
    <s v="Madison Hill"/>
    <s v="Josh Martinez"/>
    <n v="58"/>
    <n v="1"/>
  </r>
  <r>
    <x v="2373"/>
    <n v="17216"/>
    <d v="2012-05-27T00:00:00"/>
    <n v="7"/>
    <n v="875"/>
    <n v="0.05"/>
    <n v="125"/>
    <n v="831.25"/>
    <s v="Eric Dilbeck"/>
    <s v="Google Inc."/>
    <s v="Computer Software: Programming, Data Processing"/>
    <s v="Technology"/>
    <s v="Hopatcong"/>
    <s v="07843"/>
    <s v="New Jersey"/>
    <s v="East"/>
    <d v="2012-05-28T00:00:00"/>
    <n v="1"/>
    <s v="Training - Development"/>
    <s v="Training "/>
    <s v=" Development"/>
    <s v="Alexander Edison"/>
    <s v="Allen Young"/>
    <n v="70"/>
    <n v="1"/>
  </r>
  <r>
    <x v="2374"/>
    <n v="17218"/>
    <d v="2012-07-23T00:00:00"/>
    <n v="32"/>
    <n v="3520"/>
    <n v="0.06"/>
    <n v="110"/>
    <n v="3308.7999999999997"/>
    <s v="Clay Kennedy"/>
    <s v="Liberty Interactive Corporation"/>
    <s v="Catalog/Specialty Distribution"/>
    <s v="Consumer Services"/>
    <s v="Brooklyn"/>
    <n v="11226"/>
    <s v="New York"/>
    <s v="East"/>
    <d v="2012-07-25T00:00:00"/>
    <n v="2"/>
    <s v="Development - Python"/>
    <s v="Development "/>
    <s v=" Python"/>
    <s v="Madison Hill"/>
    <s v="Allen Young"/>
    <n v="58"/>
    <n v="1"/>
  </r>
  <r>
    <x v="2375"/>
    <n v="17249"/>
    <d v="2010-09-25T00:00:00"/>
    <n v="37"/>
    <n v="5550"/>
    <n v="0.02"/>
    <n v="150"/>
    <n v="5439"/>
    <s v="Matt Mills"/>
    <s v="QUALCOMM Incorporated"/>
    <s v="Radio And Television Broadcasting And Communications Equipment"/>
    <s v="Technology"/>
    <s v="Massillon"/>
    <n v="44646"/>
    <s v="Ohio"/>
    <s v="East"/>
    <d v="2010-09-27T00:00:00"/>
    <n v="2"/>
    <s v="Consulting - Business Model"/>
    <s v="Consulting "/>
    <s v=" Business Model"/>
    <s v="Daniel Tusk"/>
    <s v="Allen Young"/>
    <n v="45"/>
    <n v="1"/>
  </r>
  <r>
    <x v="2376"/>
    <n v="17251"/>
    <d v="2009-10-27T00:00:00"/>
    <n v="26"/>
    <n v="3900"/>
    <n v="0"/>
    <n v="150"/>
    <n v="3900"/>
    <s v="Clay Anderson"/>
    <s v="Lam Research Corporation"/>
    <s v="Industrial Machinery/Components"/>
    <s v="Technology"/>
    <s v="Vancouver"/>
    <n v="98661"/>
    <s v="Washington"/>
    <s v="West"/>
    <d v="2009-10-29T00:00:00"/>
    <n v="2"/>
    <s v="Consulting - Market Research"/>
    <s v="Consulting "/>
    <s v=" Market Research"/>
    <s v="William Bufont"/>
    <s v="Bob Turner"/>
    <n v="62"/>
    <n v="1"/>
  </r>
  <r>
    <x v="2377"/>
    <n v="17252"/>
    <d v="2011-04-29T00:00:00"/>
    <n v="48"/>
    <n v="5280"/>
    <n v="0.03"/>
    <n v="110"/>
    <n v="5121.5999999999995"/>
    <s v="Ivan Wooten"/>
    <s v="Check Point Software Technologies Ltd."/>
    <s v="Computer Software: Prepackaged Software"/>
    <s v="Technology"/>
    <s v="Kingsville"/>
    <s v="78363"/>
    <s v="Texas"/>
    <s v="Central"/>
    <d v="2011-04-30T00:00:00"/>
    <n v="1"/>
    <s v="Development - Python"/>
    <s v="Development "/>
    <s v=" Python"/>
    <s v="Jayden Hamilton"/>
    <s v="Josh Martinez"/>
    <n v="71"/>
    <n v="1"/>
  </r>
  <r>
    <x v="2378"/>
    <n v="17252"/>
    <d v="2011-04-29T00:00:00"/>
    <n v="49"/>
    <n v="6125"/>
    <n v="0.08"/>
    <n v="125"/>
    <n v="5635"/>
    <s v="Ivan Wooten"/>
    <s v="Check Point Software Technologies Ltd."/>
    <s v="Computer Software: Prepackaged Software"/>
    <s v="Technology"/>
    <s v="Kingsville"/>
    <s v="78363"/>
    <s v="Texas"/>
    <s v="Central"/>
    <d v="2011-05-01T00:00:00"/>
    <n v="2"/>
    <s v="Training - Javascript"/>
    <s v="Training "/>
    <s v=" Javascript"/>
    <s v="Olivia Sullivan"/>
    <s v="Josh Martinez"/>
    <n v="53"/>
    <n v="1"/>
  </r>
  <r>
    <x v="2379"/>
    <n v="17253"/>
    <d v="2011-08-17T00:00:00"/>
    <n v="13"/>
    <n v="2080"/>
    <n v="0.08"/>
    <n v="160"/>
    <n v="1913.6000000000001"/>
    <s v="Roy Schnelling"/>
    <s v="Biogen Idec Inc."/>
    <s v="Biotechnology: Biological Products (No Diagnostic Substances)"/>
    <s v="Health Care"/>
    <s v="Burien"/>
    <n v="98146"/>
    <s v="Washington"/>
    <s v="West"/>
    <d v="2011-08-19T00:00:00"/>
    <n v="2"/>
    <s v="Development - Java"/>
    <s v="Development "/>
    <s v=" Java"/>
    <s v="Olivia Sullivan"/>
    <s v="Bob Turner"/>
    <n v="53"/>
    <n v="1"/>
  </r>
  <r>
    <x v="2380"/>
    <n v="17255"/>
    <d v="2010-07-14T00:00:00"/>
    <n v="17"/>
    <n v="3400"/>
    <n v="0.09"/>
    <n v="200"/>
    <n v="3094"/>
    <s v="Dorris Engle"/>
    <s v="Costco Wholesale Corporation"/>
    <s v="Department/Specialty Retail Stores"/>
    <s v="Consumer Services"/>
    <s v="Deer Park"/>
    <n v="11729"/>
    <s v="New York"/>
    <s v="East"/>
    <d v="2010-07-15T00:00:00"/>
    <n v="1"/>
    <s v="Development - Big Data"/>
    <s v="Development "/>
    <s v=" Big Data"/>
    <s v="Madison Hill"/>
    <s v="Allen Young"/>
    <n v="58"/>
    <n v="1"/>
  </r>
  <r>
    <x v="2381"/>
    <n v="17282"/>
    <d v="2009-11-18T00:00:00"/>
    <n v="37"/>
    <n v="5920"/>
    <n v="0.09"/>
    <n v="160"/>
    <n v="5387.2"/>
    <s v="Denise Sievert"/>
    <s v="Applied Materials, Inc."/>
    <s v="Semiconductors"/>
    <s v="Technology"/>
    <s v="Apex"/>
    <n v="27502"/>
    <s v="North Carolina"/>
    <s v="South"/>
    <d v="2009-11-20T00:00:00"/>
    <n v="2"/>
    <s v="Development - Java"/>
    <s v="Development "/>
    <s v=" Java"/>
    <s v="Daniel Tusk"/>
    <s v="Frank Mitchell"/>
    <n v="45"/>
    <n v="1"/>
  </r>
  <r>
    <x v="2382"/>
    <n v="17283"/>
    <d v="2011-09-14T00:00:00"/>
    <n v="4"/>
    <n v="600"/>
    <n v="0.06"/>
    <n v="150"/>
    <n v="564"/>
    <s v="Dorothy Miner"/>
    <s v="Charter Communications, Inc."/>
    <s v="Television Services"/>
    <s v="Consumer Services"/>
    <s v="Rockford"/>
    <n v="61107"/>
    <s v="Illinois"/>
    <s v="Central"/>
    <d v="2011-09-15T00:00:00"/>
    <n v="1"/>
    <s v="Consulting - Strategy"/>
    <s v="Consulting "/>
    <s v=" Strategy"/>
    <s v="Emily Taylor"/>
    <s v="Josh Martinez"/>
    <n v="62"/>
    <n v="1"/>
  </r>
  <r>
    <x v="2383"/>
    <n v="17286"/>
    <d v="2010-09-21T00:00:00"/>
    <n v="7"/>
    <n v="875"/>
    <n v="0.09"/>
    <n v="125"/>
    <n v="796.25"/>
    <s v="Muhammed MacIntyre"/>
    <s v="CA Inc."/>
    <s v="Computer Software: Prepackaged Software"/>
    <s v="Technology"/>
    <s v="Highland Park"/>
    <n v="60035"/>
    <s v="Illinois"/>
    <s v="Central"/>
    <d v="2010-09-22T00:00:00"/>
    <n v="1"/>
    <s v="Training - Development"/>
    <s v="Training "/>
    <s v=" Development"/>
    <s v="Emily Taylor"/>
    <s v="Josh Martinez"/>
    <n v="62"/>
    <n v="1"/>
  </r>
  <r>
    <x v="2384"/>
    <n v="17287"/>
    <d v="2011-04-05T00:00:00"/>
    <n v="38"/>
    <n v="5700"/>
    <n v="0.01"/>
    <n v="150"/>
    <n v="5643"/>
    <s v="Shui Morse"/>
    <s v="Liberty Media Corporation"/>
    <s v="Broadcasting"/>
    <s v="Consumer Services"/>
    <s v="Issaquah"/>
    <n v="98027"/>
    <s v="Washington"/>
    <s v="West"/>
    <d v="2011-04-06T00:00:00"/>
    <n v="1"/>
    <s v="Consulting - Strategy"/>
    <s v="Consulting "/>
    <s v=" Strategy"/>
    <s v="Emily Taylor"/>
    <s v="Bob Turner"/>
    <n v="62"/>
    <n v="1"/>
  </r>
  <r>
    <x v="2385"/>
    <n v="17287"/>
    <d v="2011-04-05T00:00:00"/>
    <n v="11"/>
    <n v="2200"/>
    <n v="0.06"/>
    <n v="200"/>
    <n v="2068"/>
    <s v="Shui Morse"/>
    <s v="Liberty Media Corporation"/>
    <s v="Broadcasting"/>
    <s v="Consumer Services"/>
    <s v="Issaquah"/>
    <n v="98027"/>
    <s v="Washington"/>
    <s v="West"/>
    <d v="2011-04-07T00:00:00"/>
    <n v="2"/>
    <s v="Development - Big Data"/>
    <s v="Development "/>
    <s v=" Big Data"/>
    <s v="Elizabeth Carter"/>
    <s v="Bob Turner"/>
    <n v="52"/>
    <n v="1"/>
  </r>
  <r>
    <x v="2386"/>
    <n v="17287"/>
    <d v="2011-04-05T00:00:00"/>
    <n v="26"/>
    <n v="3900"/>
    <n v="0.05"/>
    <n v="150"/>
    <n v="3705"/>
    <s v="Shui Morse"/>
    <s v="Liberty Media Corporation"/>
    <s v="Broadcasting"/>
    <s v="Consumer Services"/>
    <s v="Kennewick"/>
    <n v="99336"/>
    <s v="Washington"/>
    <s v="West"/>
    <d v="2011-04-07T00:00:00"/>
    <n v="2"/>
    <s v="Consulting - Market Research"/>
    <s v="Consulting "/>
    <s v=" Market Research"/>
    <s v="Elizabeth Carter"/>
    <s v="Bob Turner"/>
    <n v="52"/>
    <n v="1"/>
  </r>
  <r>
    <x v="2387"/>
    <n v="17312"/>
    <d v="2011-05-20T00:00:00"/>
    <n v="37"/>
    <n v="4070"/>
    <n v="0.05"/>
    <n v="110"/>
    <n v="3866.5"/>
    <s v="Nancy Halladay"/>
    <s v="Cerner Corporation"/>
    <s v="EDP Services"/>
    <s v="Technology"/>
    <s v="Hurst"/>
    <n v="76053"/>
    <s v="Texas"/>
    <s v="Central"/>
    <d v="2011-05-21T00:00:00"/>
    <n v="1"/>
    <s v="Development - Python"/>
    <s v="Development "/>
    <s v=" Python"/>
    <s v="Noah Smith"/>
    <s v="Josh Martinez"/>
    <n v="59"/>
    <n v="1"/>
  </r>
  <r>
    <x v="2388"/>
    <n v="17312"/>
    <d v="2011-05-20T00:00:00"/>
    <n v="41"/>
    <n v="6150"/>
    <n v="0"/>
    <n v="150"/>
    <n v="6150"/>
    <s v="Nancy Halladay"/>
    <s v="Cerner Corporation"/>
    <s v="EDP Services"/>
    <s v="Technology"/>
    <s v="Hurst"/>
    <n v="76053"/>
    <s v="Texas"/>
    <s v="Central"/>
    <d v="2011-05-21T00:00:00"/>
    <n v="1"/>
    <s v="Consulting - Market Research"/>
    <s v="Consulting "/>
    <s v=" Market Research"/>
    <s v="Olivia Sullivan"/>
    <s v="Josh Martinez"/>
    <n v="53"/>
    <n v="1"/>
  </r>
  <r>
    <x v="2389"/>
    <n v="17313"/>
    <d v="2009-05-07T00:00:00"/>
    <n v="27"/>
    <n v="2970"/>
    <n v="7.0000000000000007E-2"/>
    <n v="110"/>
    <n v="2762.1"/>
    <s v="Scott Bell"/>
    <s v="Fiserv, Inc."/>
    <s v="EDP Services"/>
    <s v="Technology"/>
    <s v="Louisville"/>
    <n v="80027"/>
    <s v="Colorado"/>
    <s v="West"/>
    <d v="2009-05-09T00:00:00"/>
    <n v="2"/>
    <s v="Development - Python"/>
    <s v="Development "/>
    <s v=" Python"/>
    <s v="Elizabeth Carter"/>
    <s v="Bob Turner"/>
    <n v="52"/>
    <n v="1"/>
  </r>
  <r>
    <x v="2390"/>
    <n v="17315"/>
    <d v="2009-04-22T00:00:00"/>
    <n v="29"/>
    <n v="3190"/>
    <n v="7.0000000000000007E-2"/>
    <n v="110"/>
    <n v="2966.7"/>
    <s v="Joy Moren"/>
    <s v="Ross Stores, Inc."/>
    <s v="Clothing/Shoe/Accessory Stores"/>
    <s v="Consumer Services"/>
    <s v="Valparaiso"/>
    <n v="46383"/>
    <s v="Indiana"/>
    <s v="Central"/>
    <d v="2009-04-26T00:00:00"/>
    <n v="4"/>
    <s v="Development - Python"/>
    <s v="Development "/>
    <s v=" Python"/>
    <s v="Isabella Douglas"/>
    <s v="Josh Martinez"/>
    <n v="75"/>
    <n v="1"/>
  </r>
  <r>
    <x v="2391"/>
    <n v="17317"/>
    <d v="2009-12-03T00:00:00"/>
    <n v="7"/>
    <n v="770"/>
    <n v="0.06"/>
    <n v="110"/>
    <n v="723.8"/>
    <s v="Laurel Stivers"/>
    <s v="Cisco Systems, Inc."/>
    <s v="Computer Communications Equipment"/>
    <s v="Technology"/>
    <s v="East Massapequa"/>
    <s v="11758"/>
    <s v="New York"/>
    <s v="East"/>
    <d v="2009-12-05T00:00:00"/>
    <n v="2"/>
    <s v="Development - PHP"/>
    <s v="Development "/>
    <s v=" PHP"/>
    <s v="Daniel Tusk"/>
    <s v="Allen Young"/>
    <n v="45"/>
    <n v="1"/>
  </r>
  <r>
    <x v="2392"/>
    <n v="17344"/>
    <d v="2010-07-19T00:00:00"/>
    <n v="40"/>
    <n v="6000"/>
    <n v="0.01"/>
    <n v="150"/>
    <n v="5940"/>
    <s v="Rob Sissman"/>
    <s v="Xilinx, Inc."/>
    <s v="Semiconductors"/>
    <s v="Technology"/>
    <s v="Madison Heights"/>
    <n v="48071"/>
    <s v="Michigan"/>
    <s v="Central"/>
    <d v="2010-07-21T00:00:00"/>
    <n v="2"/>
    <s v="Consulting - Market Research"/>
    <s v="Consulting "/>
    <s v=" Market Research"/>
    <s v="Alexander Edison"/>
    <s v="Josh Martinez"/>
    <n v="70"/>
    <n v="1"/>
  </r>
  <r>
    <x v="2393"/>
    <n v="17345"/>
    <d v="2011-08-02T00:00:00"/>
    <n v="23"/>
    <n v="2530"/>
    <n v="0"/>
    <n v="110"/>
    <n v="2530"/>
    <s v="Cynthia Kirkland"/>
    <s v="PACCAR Inc."/>
    <s v="Auto Manufacturing"/>
    <s v="Capital Goods"/>
    <s v="Smyrna"/>
    <n v="37167"/>
    <s v="Tennessee"/>
    <s v="South"/>
    <d v="2011-08-04T00:00:00"/>
    <n v="2"/>
    <s v="Development - Python"/>
    <s v="Development "/>
    <s v=" Python"/>
    <s v="Mason Gibson"/>
    <s v="Frank Mitchell"/>
    <n v="71"/>
    <n v="1"/>
  </r>
  <r>
    <x v="2394"/>
    <n v="17376"/>
    <d v="2011-12-04T00:00:00"/>
    <n v="44"/>
    <n v="6600"/>
    <n v="0.1"/>
    <n v="150"/>
    <n v="5940"/>
    <s v="Joy Moren"/>
    <s v="Ross Stores, Inc."/>
    <s v="Clothing/Shoe/Accessory Stores"/>
    <s v="Consumer Services"/>
    <s v="Valparaiso"/>
    <n v="46383"/>
    <s v="Indiana"/>
    <s v="Central"/>
    <d v="2011-12-06T00:00:00"/>
    <n v="2"/>
    <s v="Consulting - Business Model"/>
    <s v="Consulting "/>
    <s v=" Business Model"/>
    <s v="Liam Franklin"/>
    <s v="Josh Martinez"/>
    <n v="52"/>
    <n v="1"/>
  </r>
  <r>
    <x v="2395"/>
    <n v="17377"/>
    <d v="2011-10-28T00:00:00"/>
    <n v="39"/>
    <n v="4680"/>
    <n v="0.05"/>
    <n v="120"/>
    <n v="4446"/>
    <s v="Erin Dona"/>
    <s v="KLA-Tencor Corporation"/>
    <s v="Electronic Components"/>
    <s v="Capital Goods"/>
    <s v="Carrollton"/>
    <n v="75007"/>
    <s v="Texas"/>
    <s v="Central"/>
    <d v="2011-10-30T00:00:00"/>
    <n v="2"/>
    <s v="Development - Business Logic"/>
    <s v="Development "/>
    <s v=" Business Logic"/>
    <s v="Elizabeth Carter"/>
    <s v="Josh Martinez"/>
    <n v="52"/>
    <n v="1"/>
  </r>
  <r>
    <x v="2396"/>
    <n v="17379"/>
    <d v="2011-08-14T00:00:00"/>
    <n v="29"/>
    <n v="3625"/>
    <n v="0.08"/>
    <n v="125"/>
    <n v="3335"/>
    <s v="Harry Kotsonis"/>
    <s v="Autodesk, Inc."/>
    <s v="Computer Software: Prepackaged Software"/>
    <s v="Technology"/>
    <s v="Drexel Hill"/>
    <s v="19026"/>
    <s v="Pennsylvania"/>
    <s v="East"/>
    <d v="2011-08-16T00:00:00"/>
    <n v="2"/>
    <s v="Training - Tableau"/>
    <s v="Training "/>
    <s v=" Tableau"/>
    <s v="Jacob Manziel"/>
    <s v="Allen Young"/>
    <n v="57"/>
    <n v="1"/>
  </r>
  <r>
    <x v="2397"/>
    <n v="17381"/>
    <d v="2010-08-14T00:00:00"/>
    <n v="28"/>
    <n v="5600"/>
    <n v="0.05"/>
    <n v="200"/>
    <n v="5320"/>
    <s v="Rick Book"/>
    <s v="Western Digital Corporation"/>
    <s v="Electronic Components"/>
    <s v="Technology"/>
    <s v="Wilson"/>
    <n v="27893"/>
    <s v="North Carolina"/>
    <s v="South"/>
    <d v="2010-08-15T00:00:00"/>
    <n v="1"/>
    <s v="Development - Scala"/>
    <s v="Development "/>
    <s v=" Scala"/>
    <s v="Alexander Edison"/>
    <s v="Frank Mitchell"/>
    <n v="70"/>
    <n v="1"/>
  </r>
  <r>
    <x v="2398"/>
    <n v="17382"/>
    <d v="2011-07-04T00:00:00"/>
    <n v="20"/>
    <n v="3000"/>
    <n v="0.01"/>
    <n v="150"/>
    <n v="2970"/>
    <s v="Lena Takahito"/>
    <s v="DISH Network Corporation"/>
    <s v="Television Services"/>
    <s v="Consumer Services"/>
    <s v="Eastpointe"/>
    <n v="48021"/>
    <s v="Michigan"/>
    <s v="Central"/>
    <d v="2011-07-05T00:00:00"/>
    <n v="1"/>
    <s v="Consulting - Market Research"/>
    <s v="Consulting "/>
    <s v=" Market Research"/>
    <s v="William Bufont"/>
    <s v="Josh Martinez"/>
    <n v="62"/>
    <n v="1"/>
  </r>
  <r>
    <x v="2399"/>
    <n v="17408"/>
    <d v="2009-05-27T00:00:00"/>
    <n v="26"/>
    <n v="4160"/>
    <n v="0.05"/>
    <n v="160"/>
    <n v="3952"/>
    <s v="Berenike Smith"/>
    <s v="SBA Communications Corporation"/>
    <s v="Telecommunications Equipment"/>
    <s v="Consumer Services"/>
    <s v="Everett"/>
    <s v="02149"/>
    <s v="MA"/>
    <s v="East"/>
    <d v="2009-05-29T00:00:00"/>
    <n v="2"/>
    <s v="Development - Java"/>
    <s v="Development "/>
    <s v=" Java"/>
    <s v="Abigail Young"/>
    <s v="Allen Young"/>
    <n v="50"/>
    <n v="1"/>
  </r>
  <r>
    <x v="2400"/>
    <n v="17408"/>
    <d v="2009-05-27T00:00:00"/>
    <n v="41"/>
    <n v="6150"/>
    <n v="0.02"/>
    <n v="150"/>
    <n v="6027"/>
    <s v="Berenike Smith"/>
    <s v="SBA Communications Corporation"/>
    <s v="Telecommunications Equipment"/>
    <s v="Consumer Services"/>
    <s v="Lewiston"/>
    <s v="04240"/>
    <s v="Maine"/>
    <s v="East"/>
    <d v="2009-05-29T00:00:00"/>
    <n v="2"/>
    <s v="Consulting - Market Research"/>
    <s v="Consulting "/>
    <s v=" Market Research"/>
    <s v="Emily Taylor"/>
    <s v="Allen Young"/>
    <n v="62"/>
    <n v="1"/>
  </r>
  <r>
    <x v="2401"/>
    <n v="17409"/>
    <d v="2010-08-17T00:00:00"/>
    <n v="31"/>
    <n v="4650"/>
    <n v="0.09"/>
    <n v="150"/>
    <n v="4231.5"/>
    <s v="Muhammed MacIntyre"/>
    <s v="CA Inc."/>
    <s v="Computer Software: Prepackaged Software"/>
    <s v="Technology"/>
    <s v="Highland Park"/>
    <n v="60035"/>
    <s v="Illinois"/>
    <s v="Central"/>
    <d v="2010-08-19T00:00:00"/>
    <n v="2"/>
    <s v="Consulting - Business Model"/>
    <s v="Consulting "/>
    <s v=" Business Model"/>
    <s v="Isabella Douglas"/>
    <s v="Josh Martinez"/>
    <n v="75"/>
    <n v="1"/>
  </r>
  <r>
    <x v="2402"/>
    <n v="17410"/>
    <d v="2010-09-01T00:00:00"/>
    <n v="5"/>
    <n v="750"/>
    <n v="0.04"/>
    <n v="150"/>
    <n v="720"/>
    <s v="Noel Hamilton"/>
    <s v="Facebook, Inc."/>
    <s v="Computer Software: Programming, Data Processing"/>
    <s v="Technology"/>
    <s v="Boston"/>
    <s v="02111"/>
    <s v="MA"/>
    <s v="East"/>
    <d v="2010-09-06T00:00:00"/>
    <n v="5"/>
    <s v="Consulting - Market Research"/>
    <s v="Consulting "/>
    <s v=" Market Research"/>
    <s v="Ethan Bird"/>
    <s v="Allen Young"/>
    <n v="60"/>
    <n v="1"/>
  </r>
  <r>
    <x v="2403"/>
    <n v="17410"/>
    <d v="2010-09-01T00:00:00"/>
    <n v="45"/>
    <n v="6300"/>
    <n v="7.0000000000000007E-2"/>
    <n v="140"/>
    <n v="5859"/>
    <s v="Noel Hamilton"/>
    <s v="Facebook, Inc."/>
    <s v="Computer Software: Programming, Data Processing"/>
    <s v="Technology"/>
    <s v="Colchester"/>
    <s v="05439"/>
    <s v="Vermont"/>
    <s v="East"/>
    <d v="2010-09-06T00:00:00"/>
    <n v="5"/>
    <s v="Development - Front End Web"/>
    <s v="Development "/>
    <s v=" Front End Web"/>
    <s v="William Bufont"/>
    <s v="Allen Young"/>
    <n v="62"/>
    <n v="1"/>
  </r>
  <r>
    <x v="2404"/>
    <n v="17414"/>
    <d v="2012-06-29T00:00:00"/>
    <n v="39"/>
    <n v="5850"/>
    <n v="7.0000000000000007E-2"/>
    <n v="150"/>
    <n v="5440.5"/>
    <s v="Katherine Sewall"/>
    <s v="American Airlines Group, Inc."/>
    <s v="Air Freight/Delivery Services"/>
    <s v="Transportation"/>
    <s v="Kenmore"/>
    <s v="14217"/>
    <s v="New York"/>
    <s v="East"/>
    <d v="2012-07-01T00:00:00"/>
    <n v="2"/>
    <s v="Consulting - Business Model"/>
    <s v="Consulting "/>
    <s v=" Business Model"/>
    <s v="Isabella Douglas"/>
    <s v="Allen Young"/>
    <n v="75"/>
    <n v="1"/>
  </r>
  <r>
    <x v="2405"/>
    <n v="17414"/>
    <d v="2012-06-29T00:00:00"/>
    <n v="32"/>
    <n v="3520"/>
    <n v="0.1"/>
    <n v="110"/>
    <n v="3168"/>
    <s v="Katherine Sewall"/>
    <s v="American Airlines Group, Inc."/>
    <s v="Air Freight/Delivery Services"/>
    <s v="Transportation"/>
    <s v="Kenmore"/>
    <s v="14217"/>
    <s v="New York"/>
    <s v="East"/>
    <d v="2012-07-01T00:00:00"/>
    <n v="2"/>
    <s v="Development - Python"/>
    <s v="Development "/>
    <s v=" Python"/>
    <s v="Noah Smith"/>
    <s v="Allen Young"/>
    <n v="59"/>
    <n v="1"/>
  </r>
  <r>
    <x v="2406"/>
    <n v="17445"/>
    <d v="2011-08-21T00:00:00"/>
    <n v="33"/>
    <n v="4950"/>
    <n v="0.1"/>
    <n v="150"/>
    <n v="4455"/>
    <s v="Resi Gonzalez"/>
    <s v="Symantec Corporation"/>
    <s v="Computer Software: Prepackaged Software"/>
    <s v="Technology"/>
    <s v="Caldwell"/>
    <n v="83605"/>
    <s v="Idaho"/>
    <s v="West"/>
    <d v="2011-08-24T00:00:00"/>
    <n v="3"/>
    <s v="Consulting - Business Model"/>
    <s v="Consulting "/>
    <s v=" Business Model"/>
    <s v="Abigail Young"/>
    <s v="Bob Turner"/>
    <n v="50"/>
    <n v="1"/>
  </r>
  <r>
    <x v="2407"/>
    <n v="17446"/>
    <d v="2009-06-09T00:00:00"/>
    <n v="15"/>
    <n v="2100"/>
    <n v="0"/>
    <n v="140"/>
    <n v="2100"/>
    <s v="Ben Blacks"/>
    <s v="QUALCOMM Incorporated"/>
    <s v="Radio And Television Broadcasting And Communications Equipment"/>
    <s v="Technology"/>
    <s v="Watertown"/>
    <n v="13601"/>
    <s v="New York"/>
    <s v="East"/>
    <d v="2009-06-11T00:00:00"/>
    <n v="2"/>
    <s v="Development - Front End Web"/>
    <s v="Development "/>
    <s v=" Front End Web"/>
    <s v="Michael Alister"/>
    <s v="Allen Young"/>
    <n v="68"/>
    <n v="1"/>
  </r>
  <r>
    <x v="2408"/>
    <n v="17447"/>
    <d v="2012-05-18T00:00:00"/>
    <n v="42"/>
    <n v="4620"/>
    <n v="0.01"/>
    <n v="110"/>
    <n v="4573.8"/>
    <s v="Carol Weiss"/>
    <s v="Comcast Corporation"/>
    <s v="Television Services"/>
    <s v="Consumer Services"/>
    <s v="Parker"/>
    <n v="80134"/>
    <s v="Colorado"/>
    <s v="West"/>
    <d v="2012-05-20T00:00:00"/>
    <n v="2"/>
    <s v="Development - Python"/>
    <s v="Development "/>
    <s v=" Python"/>
    <s v="Alexander Edison"/>
    <s v="Bob Turner"/>
    <n v="70"/>
    <n v="1"/>
  </r>
  <r>
    <x v="2409"/>
    <n v="17506"/>
    <d v="2010-02-28T00:00:00"/>
    <n v="33"/>
    <n v="5610"/>
    <n v="0.03"/>
    <n v="170"/>
    <n v="5441.7"/>
    <s v="Susan Harms"/>
    <s v="SanDisk Corporation"/>
    <s v="Electronic Components"/>
    <s v="Technology"/>
    <s v="Mandan"/>
    <s v="58554"/>
    <s v="North Dakota"/>
    <s v="Central"/>
    <d v="2010-03-04T00:00:00"/>
    <n v="4"/>
    <s v="Development - .Net"/>
    <s v="Development "/>
    <s v=" .Net"/>
    <s v="Daniel Tusk"/>
    <s v="Josh Martinez"/>
    <n v="45"/>
    <n v="1"/>
  </r>
  <r>
    <x v="2410"/>
    <n v="17507"/>
    <d v="2012-06-12T00:00:00"/>
    <n v="27"/>
    <n v="4590"/>
    <n v="0.04"/>
    <n v="170"/>
    <n v="4406.3999999999996"/>
    <s v="Lela Demir"/>
    <s v="Citrix Systems, Inc."/>
    <s v="Computer Software: Prepackaged Software"/>
    <s v="Technology"/>
    <s v="Southgate"/>
    <n v="48195"/>
    <s v="Michigan"/>
    <s v="Central"/>
    <d v="2012-06-12T00:00:00"/>
    <n v="0"/>
    <s v="Development - .Net"/>
    <s v="Development "/>
    <s v=" .Net"/>
    <s v="Madison Hill"/>
    <s v="Josh Martinez"/>
    <n v="58"/>
    <n v="1"/>
  </r>
  <r>
    <x v="2411"/>
    <n v="17507"/>
    <d v="2012-06-12T00:00:00"/>
    <n v="22"/>
    <n v="3300"/>
    <n v="0.1"/>
    <n v="150"/>
    <n v="2970"/>
    <s v="Lela Demir"/>
    <s v="Citrix Systems, Inc."/>
    <s v="Computer Software: Prepackaged Software"/>
    <s v="Technology"/>
    <s v="Sterling Heights"/>
    <n v="48310"/>
    <s v="Michigan"/>
    <s v="Central"/>
    <d v="2012-06-14T00:00:00"/>
    <n v="2"/>
    <s v="Consulting - Strategy"/>
    <s v="Consulting "/>
    <s v=" Strategy"/>
    <s v="Olivia Sullivan"/>
    <s v="Josh Martinez"/>
    <n v="53"/>
    <n v="1"/>
  </r>
  <r>
    <x v="2412"/>
    <n v="17508"/>
    <d v="2012-06-27T00:00:00"/>
    <n v="50"/>
    <n v="6000"/>
    <n v="0.01"/>
    <n v="120"/>
    <n v="5940"/>
    <s v="Roy Peterman"/>
    <s v="Broadcom Corporation"/>
    <s v="Semiconductors"/>
    <s v="Technology"/>
    <s v="Gainesville"/>
    <n v="32601"/>
    <s v="Florida"/>
    <s v="South"/>
    <d v="2012-06-29T00:00:00"/>
    <n v="2"/>
    <s v="Development - Business Logic"/>
    <s v="Development "/>
    <s v=" Business Logic"/>
    <s v="Jayden Hamilton"/>
    <s v="Frank Mitchell"/>
    <n v="71"/>
    <n v="1"/>
  </r>
  <r>
    <x v="2413"/>
    <n v="17510"/>
    <d v="2012-10-30T00:00:00"/>
    <n v="28"/>
    <n v="3080"/>
    <n v="0"/>
    <n v="110"/>
    <n v="3080"/>
    <s v="Denny Voltz"/>
    <s v="Baidu, Inc."/>
    <s v="Computer Software: Programming, Data Processing"/>
    <s v="Technology"/>
    <s v="Woodland"/>
    <n v="95695"/>
    <s v="California"/>
    <s v="West"/>
    <d v="2012-10-31T00:00:00"/>
    <n v="1"/>
    <s v="Development - PHP"/>
    <s v="Development "/>
    <s v=" PHP"/>
    <s v="Madison Hill"/>
    <s v="Bob Turner"/>
    <n v="58"/>
    <n v="1"/>
  </r>
  <r>
    <x v="2414"/>
    <n v="17539"/>
    <d v="2011-09-15T00:00:00"/>
    <n v="28"/>
    <n v="3500"/>
    <n v="0.08"/>
    <n v="125"/>
    <n v="3220"/>
    <s v="Pauline MacIntyre"/>
    <s v="Monster Beverage Corporation"/>
    <s v="Beverages (Production/Distribution)"/>
    <s v="Consumer Non-Durables"/>
    <s v="Roswell"/>
    <s v="88201"/>
    <s v="New Mexico"/>
    <s v="West"/>
    <d v="2011-09-16T00:00:00"/>
    <n v="1"/>
    <s v="Training - SQL"/>
    <s v="Training "/>
    <s v=" SQL"/>
    <s v="Noah Smith"/>
    <s v="Bob Turner"/>
    <n v="59"/>
    <n v="1"/>
  </r>
  <r>
    <x v="2415"/>
    <n v="17539"/>
    <d v="2011-09-15T00:00:00"/>
    <n v="10"/>
    <n v="1500"/>
    <n v="0.1"/>
    <n v="150"/>
    <n v="1350"/>
    <s v="Pauline MacIntyre"/>
    <s v="Monster Beverage Corporation"/>
    <s v="Beverages (Production/Distribution)"/>
    <s v="Consumer Non-Durables"/>
    <s v="Roswell"/>
    <s v="88201"/>
    <s v="New Mexico"/>
    <s v="West"/>
    <d v="2011-09-16T00:00:00"/>
    <n v="1"/>
    <s v="Consulting - Market Research"/>
    <s v="Consulting "/>
    <s v=" Market Research"/>
    <s v="Mia Moore"/>
    <s v="Bob Turner"/>
    <n v="51"/>
    <n v="1"/>
  </r>
  <r>
    <x v="2416"/>
    <n v="17542"/>
    <d v="2010-08-31T00:00:00"/>
    <n v="37"/>
    <n v="7400"/>
    <n v="0.01"/>
    <n v="200"/>
    <n v="7326"/>
    <s v="Charles Sunley"/>
    <s v="Electronic Arts Inc."/>
    <s v="Computer Software: Prepackaged Software"/>
    <s v="Technology"/>
    <s v="Santa Clara"/>
    <n v="95051"/>
    <s v="California"/>
    <s v="West"/>
    <d v="2010-09-02T00:00:00"/>
    <n v="2"/>
    <s v="Development - Scala"/>
    <s v="Development "/>
    <s v=" Scala"/>
    <s v="Jacob Manziel"/>
    <s v="Bob Turner"/>
    <n v="57"/>
    <n v="1"/>
  </r>
  <r>
    <x v="2417"/>
    <n v="17543"/>
    <d v="2012-05-25T00:00:00"/>
    <n v="1"/>
    <n v="110"/>
    <n v="0.09"/>
    <n v="110"/>
    <n v="100.10000000000001"/>
    <s v="Tracy Hale"/>
    <s v="Check Point Software Technologies Ltd."/>
    <s v="Computer Software: Prepackaged Software"/>
    <s v="Technology"/>
    <s v="Herndon"/>
    <s v="20170"/>
    <s v="Virginia"/>
    <s v="South"/>
    <d v="2012-05-25T00:00:00"/>
    <n v="0"/>
    <s v="Development - Python"/>
    <s v="Development "/>
    <s v=" Python"/>
    <s v="Liam Franklin"/>
    <s v="Frank Mitchell"/>
    <n v="52"/>
    <n v="1"/>
  </r>
  <r>
    <x v="2418"/>
    <n v="17543"/>
    <d v="2012-05-25T00:00:00"/>
    <n v="35"/>
    <n v="3850"/>
    <n v="0.1"/>
    <n v="110"/>
    <n v="3465"/>
    <s v="Tracy Hale"/>
    <s v="Check Point Software Technologies Ltd."/>
    <s v="Computer Software: Prepackaged Software"/>
    <s v="Technology"/>
    <s v="Herndon"/>
    <s v="20170"/>
    <s v="Virginia"/>
    <s v="South"/>
    <d v="2012-05-27T00:00:00"/>
    <n v="2"/>
    <s v="Development - Python"/>
    <s v="Development "/>
    <s v=" Python"/>
    <s v="Jayden Hamilton"/>
    <s v="Frank Mitchell"/>
    <n v="71"/>
    <n v="1"/>
  </r>
  <r>
    <x v="2419"/>
    <n v="17543"/>
    <d v="2012-05-25T00:00:00"/>
    <n v="26"/>
    <n v="3900"/>
    <n v="0.06"/>
    <n v="150"/>
    <n v="3666"/>
    <s v="Tracy Hale"/>
    <s v="Check Point Software Technologies Ltd."/>
    <s v="Computer Software: Prepackaged Software"/>
    <s v="Technology"/>
    <s v="Herndon"/>
    <s v="20170"/>
    <s v="Virginia"/>
    <s v="South"/>
    <d v="2012-05-27T00:00:00"/>
    <n v="2"/>
    <s v="Consulting - Market Research"/>
    <s v="Consulting "/>
    <s v=" Market Research"/>
    <s v="Liam Franklin"/>
    <s v="Frank Mitchell"/>
    <n v="52"/>
    <n v="1"/>
  </r>
  <r>
    <x v="2420"/>
    <n v="17568"/>
    <d v="2010-10-08T00:00:00"/>
    <n v="31"/>
    <n v="4650"/>
    <n v="0"/>
    <n v="150"/>
    <n v="4650"/>
    <s v="Brad Fisher"/>
    <s v="Vodafone Group Plc"/>
    <s v="Telecommunications Equipment"/>
    <s v="Public Utilities"/>
    <s v="Los Altos"/>
    <n v="94024"/>
    <s v="California"/>
    <s v="West"/>
    <d v="2010-10-09T00:00:00"/>
    <n v="1"/>
    <s v="Consulting - Business Model"/>
    <s v="Consulting "/>
    <s v=" Business Model"/>
    <s v="Emily Taylor"/>
    <s v="Bob Turner"/>
    <n v="62"/>
    <n v="1"/>
  </r>
  <r>
    <x v="2421"/>
    <n v="17571"/>
    <d v="2012-03-15T00:00:00"/>
    <n v="32"/>
    <n v="4480"/>
    <n v="0.01"/>
    <n v="140"/>
    <n v="4435.2"/>
    <s v="Thomas Ferrer"/>
    <s v="American Airlines Group, Inc."/>
    <s v="Air Freight/Delivery Services"/>
    <s v="Transportation"/>
    <s v="Escondido"/>
    <n v="92025"/>
    <s v="California"/>
    <s v="West"/>
    <d v="2012-03-16T00:00:00"/>
    <n v="1"/>
    <s v="Development - Database"/>
    <s v="Development "/>
    <s v=" Database"/>
    <s v="Elizabeth Carter"/>
    <s v="Bob Turner"/>
    <n v="52"/>
    <n v="1"/>
  </r>
  <r>
    <x v="2422"/>
    <n v="17571"/>
    <d v="2012-03-15T00:00:00"/>
    <n v="50"/>
    <n v="7500"/>
    <n v="0.02"/>
    <n v="150"/>
    <n v="7350"/>
    <s v="Thomas Ferrer"/>
    <s v="American Airlines Group, Inc."/>
    <s v="Air Freight/Delivery Services"/>
    <s v="Transportation"/>
    <s v="Eureka"/>
    <n v="95501"/>
    <s v="California"/>
    <s v="West"/>
    <d v="2012-03-17T00:00:00"/>
    <n v="2"/>
    <s v="Consulting - Business Model"/>
    <s v="Consulting "/>
    <s v=" Business Model"/>
    <s v="Elizabeth Carter"/>
    <s v="Bob Turner"/>
    <n v="52"/>
    <n v="1"/>
  </r>
  <r>
    <x v="2423"/>
    <n v="17573"/>
    <d v="2011-09-04T00:00:00"/>
    <n v="23"/>
    <n v="2875"/>
    <n v="0.02"/>
    <n v="125"/>
    <n v="2817.5"/>
    <s v="Clytie Dortch"/>
    <s v="Mattel, Inc."/>
    <s v="Recreational Products/Toys"/>
    <s v="Consumer Non-Durables"/>
    <s v="Allentown"/>
    <n v="18103"/>
    <s v="Pennsylvania"/>
    <s v="East"/>
    <d v="2011-09-08T00:00:00"/>
    <n v="4"/>
    <s v="Training - SQL"/>
    <s v="Training "/>
    <s v=" SQL"/>
    <s v="Michael Alister"/>
    <s v="Allen Young"/>
    <n v="68"/>
    <n v="1"/>
  </r>
  <r>
    <x v="2424"/>
    <n v="17573"/>
    <d v="2011-09-04T00:00:00"/>
    <n v="47"/>
    <n v="7050"/>
    <n v="0.02"/>
    <n v="150"/>
    <n v="6909"/>
    <s v="Clytie Dortch"/>
    <s v="Mattel, Inc."/>
    <s v="Recreational Products/Toys"/>
    <s v="Consumer Non-Durables"/>
    <s v="West Linn"/>
    <n v="97068"/>
    <s v="Oregon"/>
    <s v="West"/>
    <d v="2011-09-06T00:00:00"/>
    <n v="2"/>
    <s v="Consulting - Compensation"/>
    <s v="Consulting "/>
    <s v=" Compensation"/>
    <s v="Liam Franklin"/>
    <s v="Bob Turner"/>
    <n v="52"/>
    <n v="1"/>
  </r>
  <r>
    <x v="2425"/>
    <n v="17632"/>
    <d v="2010-02-21T00:00:00"/>
    <n v="38"/>
    <n v="5320"/>
    <n v="0.1"/>
    <n v="140"/>
    <n v="4788"/>
    <s v="Liz Overfelt"/>
    <s v="Keurig Green Mountain, Inc."/>
    <s v="Packaged Foods"/>
    <s v="Consumer Non-Durables"/>
    <s v="Columbia"/>
    <n v="65203"/>
    <s v="MO"/>
    <s v="Central"/>
    <d v="2010-02-22T00:00:00"/>
    <n v="1"/>
    <s v="Development - Database"/>
    <s v="Development "/>
    <s v=" Database"/>
    <s v="Madison Hill"/>
    <s v="Josh Martinez"/>
    <n v="58"/>
    <n v="1"/>
  </r>
  <r>
    <x v="2426"/>
    <n v="17634"/>
    <d v="2012-07-21T00:00:00"/>
    <n v="5"/>
    <n v="625"/>
    <n v="0.08"/>
    <n v="125"/>
    <n v="575"/>
    <s v="Alan Daly"/>
    <s v="Avago Technologies Limited"/>
    <s v="Semiconductors"/>
    <s v="Technology"/>
    <s v="Richardson"/>
    <n v="75080"/>
    <s v="Texas"/>
    <s v="Central"/>
    <d v="2012-07-21T00:00:00"/>
    <n v="0"/>
    <s v="Training - Development"/>
    <s v="Training "/>
    <s v=" Development"/>
    <s v="William Bufont"/>
    <s v="Josh Martinez"/>
    <n v="62"/>
    <n v="1"/>
  </r>
  <r>
    <x v="2427"/>
    <n v="17636"/>
    <d v="2009-02-04T00:00:00"/>
    <n v="2"/>
    <n v="240"/>
    <n v="0.03"/>
    <n v="120"/>
    <n v="232.79999999999998"/>
    <s v="Dean Zrebassa"/>
    <s v="Apple Inc."/>
    <s v="Computer Manufacturing"/>
    <s v="Technology"/>
    <s v="Redondo Beach"/>
    <n v="90278"/>
    <s v="California"/>
    <s v="West"/>
    <d v="2009-02-08T00:00:00"/>
    <n v="4"/>
    <s v="Development - Business Logic"/>
    <s v="Development "/>
    <s v=" Business Logic"/>
    <s v="Daniel Tusk"/>
    <s v="Bob Turner"/>
    <n v="45"/>
    <n v="1"/>
  </r>
  <r>
    <x v="2428"/>
    <n v="17666"/>
    <d v="2010-09-08T00:00:00"/>
    <n v="19"/>
    <n v="2090"/>
    <n v="0.01"/>
    <n v="110"/>
    <n v="2069.1"/>
    <s v="Sam Haberlin"/>
    <s v="Cisco Systems, Inc."/>
    <s v="Computer Communications Equipment"/>
    <s v="Technology"/>
    <s v="Evans"/>
    <n v="30809"/>
    <s v="Georgia"/>
    <s v="South"/>
    <d v="2010-09-10T00:00:00"/>
    <n v="2"/>
    <s v="Development - Python"/>
    <s v="Development "/>
    <s v=" Python"/>
    <s v="Liam Franklin"/>
    <s v="Frank Mitchell"/>
    <n v="52"/>
    <n v="1"/>
  </r>
  <r>
    <x v="2429"/>
    <n v="17666"/>
    <d v="2010-09-08T00:00:00"/>
    <n v="11"/>
    <n v="1540"/>
    <n v="0.08"/>
    <n v="140"/>
    <n v="1416.8"/>
    <s v="Sam Haberlin"/>
    <s v="Cisco Systems, Inc."/>
    <s v="Computer Communications Equipment"/>
    <s v="Technology"/>
    <s v="Evans"/>
    <n v="30809"/>
    <s v="Georgia"/>
    <s v="South"/>
    <d v="2010-09-08T00:00:00"/>
    <n v="0"/>
    <s v="Development - Front End Web"/>
    <s v="Development "/>
    <s v=" Front End Web"/>
    <s v="Mason Gibson"/>
    <s v="Frank Mitchell"/>
    <n v="71"/>
    <n v="1"/>
  </r>
  <r>
    <x v="2430"/>
    <n v="17668"/>
    <d v="2009-11-25T00:00:00"/>
    <n v="49"/>
    <n v="7350"/>
    <n v="0.04"/>
    <n v="150"/>
    <n v="7056"/>
    <s v="Erin Dona"/>
    <s v="KLA-Tencor Corporation"/>
    <s v="Electronic Components"/>
    <s v="Capital Goods"/>
    <s v="Carrollton"/>
    <n v="75007"/>
    <s v="Texas"/>
    <s v="Central"/>
    <d v="2009-11-27T00:00:00"/>
    <n v="2"/>
    <s v="Consulting - Business Model"/>
    <s v="Consulting "/>
    <s v=" Business Model"/>
    <s v="Abigail Young"/>
    <s v="Josh Martinez"/>
    <n v="50"/>
    <n v="1"/>
  </r>
  <r>
    <x v="2431"/>
    <n v="17668"/>
    <d v="2009-11-25T00:00:00"/>
    <n v="24"/>
    <n v="3600"/>
    <n v="0.05"/>
    <n v="150"/>
    <n v="3420"/>
    <s v="Erin Dona"/>
    <s v="KLA-Tencor Corporation"/>
    <s v="Electronic Components"/>
    <s v="Capital Goods"/>
    <s v="Carrollton"/>
    <n v="75007"/>
    <s v="Texas"/>
    <s v="Central"/>
    <d v="2009-11-26T00:00:00"/>
    <n v="1"/>
    <s v="Consulting - Strategy"/>
    <s v="Consulting "/>
    <s v=" Strategy"/>
    <s v="Ava Wilson"/>
    <s v="Josh Martinez"/>
    <n v="67"/>
    <n v="1"/>
  </r>
  <r>
    <x v="2432"/>
    <n v="17668"/>
    <d v="2009-11-25T00:00:00"/>
    <n v="13"/>
    <n v="1950"/>
    <n v="0.04"/>
    <n v="150"/>
    <n v="1872"/>
    <s v="Erin Dona"/>
    <s v="KLA-Tencor Corporation"/>
    <s v="Electronic Components"/>
    <s v="Capital Goods"/>
    <s v="Carrollton"/>
    <n v="75007"/>
    <s v="Texas"/>
    <s v="Central"/>
    <d v="2009-11-26T00:00:00"/>
    <n v="1"/>
    <s v="Consulting - Market Research"/>
    <s v="Consulting "/>
    <s v=" Market Research"/>
    <s v="Ethan Bird"/>
    <s v="Josh Martinez"/>
    <n v="60"/>
    <n v="1"/>
  </r>
  <r>
    <x v="2433"/>
    <n v="17669"/>
    <d v="2009-04-29T00:00:00"/>
    <n v="32"/>
    <n v="6400"/>
    <n v="0.04"/>
    <n v="200"/>
    <n v="6144"/>
    <s v="Corey Martin"/>
    <s v="Microsoft Corporation"/>
    <s v="Computer Software: Prepackaged Software"/>
    <s v="Technology"/>
    <s v="Whittier"/>
    <n v="90604"/>
    <s v="California"/>
    <s v="West"/>
    <d v="2009-04-30T00:00:00"/>
    <n v="1"/>
    <s v="Development - Big Data"/>
    <s v="Development "/>
    <s v=" Big Data"/>
    <s v="Jacob Manziel"/>
    <s v="Bob Turner"/>
    <n v="57"/>
    <n v="1"/>
  </r>
  <r>
    <x v="2434"/>
    <n v="17670"/>
    <d v="2009-08-25T00:00:00"/>
    <n v="14"/>
    <n v="2800"/>
    <n v="7.0000000000000007E-2"/>
    <n v="200"/>
    <n v="2604"/>
    <s v="Sean Andreada"/>
    <s v="Google Inc."/>
    <s v="Computer Software: Programming, Data Processing"/>
    <s v="Technology"/>
    <s v="Sandusky"/>
    <n v="44870"/>
    <s v="Ohio"/>
    <s v="East"/>
    <d v="2009-08-27T00:00:00"/>
    <n v="2"/>
    <s v="Development - Scala"/>
    <s v="Development "/>
    <s v=" Scala"/>
    <s v="Michael Alister"/>
    <s v="Allen Young"/>
    <n v="68"/>
    <n v="1"/>
  </r>
  <r>
    <x v="2435"/>
    <n v="17698"/>
    <d v="2012-05-13T00:00:00"/>
    <n v="43"/>
    <n v="7310"/>
    <n v="0.08"/>
    <n v="170"/>
    <n v="6725.2000000000007"/>
    <s v="Michael Vittorini"/>
    <s v="Verisk Analytics, Inc."/>
    <s v="EDP Services"/>
    <s v="Technology"/>
    <s v="Maplewood"/>
    <s v="07040"/>
    <s v="New Jersey"/>
    <s v="East"/>
    <d v="2012-05-15T00:00:00"/>
    <n v="2"/>
    <s v="Development - .Net"/>
    <s v="Development "/>
    <s v=" .Net"/>
    <s v="Olivia Sullivan"/>
    <s v="Allen Young"/>
    <n v="53"/>
    <n v="1"/>
  </r>
  <r>
    <x v="2436"/>
    <n v="17698"/>
    <d v="2012-05-13T00:00:00"/>
    <n v="22"/>
    <n v="3300"/>
    <n v="0.1"/>
    <n v="150"/>
    <n v="2970"/>
    <s v="Michael Vittorini"/>
    <s v="Verisk Analytics, Inc."/>
    <s v="EDP Services"/>
    <s v="Technology"/>
    <s v="Portland"/>
    <s v="04101"/>
    <s v="Maine"/>
    <s v="East"/>
    <d v="2012-05-15T00:00:00"/>
    <n v="2"/>
    <s v="Consulting - Market Research"/>
    <s v="Consulting "/>
    <s v=" Market Research"/>
    <s v="Ethan Bird"/>
    <s v="Allen Young"/>
    <n v="60"/>
    <n v="1"/>
  </r>
  <r>
    <x v="2437"/>
    <n v="17698"/>
    <d v="2012-05-13T00:00:00"/>
    <n v="40"/>
    <n v="6400"/>
    <n v="0.04"/>
    <n v="160"/>
    <n v="6144"/>
    <s v="Michael Vittorini"/>
    <s v="Verisk Analytics, Inc."/>
    <s v="EDP Services"/>
    <s v="Technology"/>
    <s v="Waterville"/>
    <s v="04901"/>
    <s v="Maine"/>
    <s v="East"/>
    <d v="2012-05-14T00:00:00"/>
    <n v="1"/>
    <s v="Development - Java"/>
    <s v="Development "/>
    <s v=" Java"/>
    <s v="Elizabeth Carter"/>
    <s v="Allen Young"/>
    <n v="52"/>
    <n v="1"/>
  </r>
  <r>
    <x v="2438"/>
    <n v="17700"/>
    <d v="2012-10-27T00:00:00"/>
    <n v="20"/>
    <n v="2500"/>
    <n v="0.03"/>
    <n v="125"/>
    <n v="2425"/>
    <s v="Darren Perrino"/>
    <s v="Seagate Technology."/>
    <s v="Electronic Components"/>
    <s v="Technology"/>
    <s v="Atascadero"/>
    <n v="93422"/>
    <s v="California"/>
    <s v="West"/>
    <d v="2012-10-28T00:00:00"/>
    <n v="1"/>
    <s v="Training - SQL"/>
    <s v="Training "/>
    <s v=" SQL"/>
    <s v="Olivia Sullivan"/>
    <s v="Bob Turner"/>
    <n v="53"/>
    <n v="1"/>
  </r>
  <r>
    <x v="2439"/>
    <n v="17701"/>
    <d v="2012-05-21T00:00:00"/>
    <n v="21"/>
    <n v="3360"/>
    <n v="0.09"/>
    <n v="160"/>
    <n v="3057.6"/>
    <s v="Brad Fisher"/>
    <s v="Vodafone Group Plc"/>
    <s v="Telecommunications Equipment"/>
    <s v="Public Utilities"/>
    <s v="Los Altos"/>
    <n v="94024"/>
    <s v="California"/>
    <s v="West"/>
    <d v="2012-05-22T00:00:00"/>
    <n v="1"/>
    <s v="Development - Java"/>
    <s v="Development "/>
    <s v=" Java"/>
    <s v="Emily Taylor"/>
    <s v="Bob Turner"/>
    <n v="62"/>
    <n v="1"/>
  </r>
  <r>
    <x v="2440"/>
    <n v="17702"/>
    <d v="2012-04-13T00:00:00"/>
    <n v="48"/>
    <n v="8160"/>
    <n v="0.09"/>
    <n v="170"/>
    <n v="7425.6"/>
    <s v="Mark Nockton"/>
    <s v="Monster Beverage Corporation"/>
    <s v="Beverages (Production/Distribution)"/>
    <s v="Consumer Non-Durables"/>
    <s v="Sharon"/>
    <s v="16146"/>
    <s v="Pennsylvania"/>
    <s v="East"/>
    <d v="2012-04-14T00:00:00"/>
    <n v="1"/>
    <s v="Development - .Net"/>
    <s v="Development "/>
    <s v=" .Net"/>
    <s v="Olivia Sullivan"/>
    <s v="Allen Young"/>
    <n v="53"/>
    <n v="1"/>
  </r>
  <r>
    <x v="2441"/>
    <n v="17702"/>
    <d v="2012-04-13T00:00:00"/>
    <n v="9"/>
    <n v="1350"/>
    <n v="0.02"/>
    <n v="150"/>
    <n v="1323"/>
    <s v="Mark Nockton"/>
    <s v="Monster Beverage Corporation"/>
    <s v="Beverages (Production/Distribution)"/>
    <s v="Consumer Non-Durables"/>
    <s v="Troy"/>
    <n v="48098"/>
    <s v="Michigan"/>
    <s v="Central"/>
    <d v="2012-04-13T00:00:00"/>
    <n v="0"/>
    <s v="Consulting - Business Model"/>
    <s v="Consulting "/>
    <s v=" Business Model"/>
    <s v="Ava Wilson"/>
    <s v="Josh Martinez"/>
    <n v="67"/>
    <n v="1"/>
  </r>
  <r>
    <x v="2442"/>
    <n v="17735"/>
    <d v="2012-07-12T00:00:00"/>
    <n v="45"/>
    <n v="7200"/>
    <n v="0.03"/>
    <n v="160"/>
    <n v="6984"/>
    <s v="Ed Byrd"/>
    <s v="DIRECTV"/>
    <s v="Telecommunications Equipment"/>
    <s v="Consumer Services"/>
    <s v="Duncanville"/>
    <n v="75116"/>
    <s v="Texas"/>
    <s v="Central"/>
    <d v="2012-07-17T00:00:00"/>
    <n v="5"/>
    <s v="Development - Java"/>
    <s v="Development "/>
    <s v=" Java"/>
    <s v="Alexander Edison"/>
    <s v="Josh Martinez"/>
    <n v="70"/>
    <n v="1"/>
  </r>
  <r>
    <x v="2443"/>
    <n v="17735"/>
    <d v="2012-07-12T00:00:00"/>
    <n v="28"/>
    <n v="3920"/>
    <n v="0.06"/>
    <n v="140"/>
    <n v="3684.7999999999997"/>
    <s v="Ed Byrd"/>
    <s v="DIRECTV"/>
    <s v="Telecommunications Equipment"/>
    <s v="Consumer Services"/>
    <s v="Duncanville"/>
    <n v="75116"/>
    <s v="Texas"/>
    <s v="Central"/>
    <d v="2012-07-17T00:00:00"/>
    <n v="5"/>
    <s v="Development - Database"/>
    <s v="Development "/>
    <s v=" Database"/>
    <s v="Ava Wilson"/>
    <s v="Josh Martinez"/>
    <n v="67"/>
    <n v="1"/>
  </r>
  <r>
    <x v="2444"/>
    <n v="17764"/>
    <d v="2009-09-16T00:00:00"/>
    <n v="27"/>
    <n v="2970"/>
    <n v="0.04"/>
    <n v="110"/>
    <n v="2851.2"/>
    <s v="Don Fuller"/>
    <s v="Check Point Software Technologies Ltd."/>
    <s v="Computer Software: Prepackaged Software"/>
    <s v="Technology"/>
    <s v="Calumet City"/>
    <n v="60409"/>
    <s v="Illinois"/>
    <s v="Central"/>
    <d v="2009-09-16T00:00:00"/>
    <n v="0"/>
    <s v="Development - Python"/>
    <s v="Development "/>
    <s v=" Python"/>
    <s v="Noah Smith"/>
    <s v="Josh Martinez"/>
    <n v="59"/>
    <n v="1"/>
  </r>
  <r>
    <x v="2445"/>
    <n v="17765"/>
    <d v="2011-09-15T00:00:00"/>
    <n v="36"/>
    <n v="5760"/>
    <n v="0.08"/>
    <n v="160"/>
    <n v="5299.2"/>
    <s v="Dennis Eason"/>
    <s v="Amazon.com, Inc."/>
    <s v="Catalog/Specialty Distribution"/>
    <s v="Consumer Services"/>
    <s v="Central Islip"/>
    <n v="11722"/>
    <s v="New York"/>
    <s v="East"/>
    <d v="2011-09-15T00:00:00"/>
    <n v="0"/>
    <s v="Development - Java"/>
    <s v="Development "/>
    <s v=" Java"/>
    <s v="Liam Franklin"/>
    <s v="Allen Young"/>
    <n v="52"/>
    <n v="1"/>
  </r>
  <r>
    <x v="2446"/>
    <n v="17795"/>
    <d v="2009-04-01T00:00:00"/>
    <n v="1"/>
    <n v="170"/>
    <n v="0.06"/>
    <n v="170"/>
    <n v="159.79999999999998"/>
    <s v="Troy Hwang"/>
    <s v="Costco Wholesale Corporation"/>
    <s v="Department/Specialty Retail Stores"/>
    <s v="Consumer Services"/>
    <s v="New London"/>
    <s v="06320"/>
    <s v="Connecticut"/>
    <s v="East"/>
    <d v="2009-04-03T00:00:00"/>
    <n v="2"/>
    <s v="Development - .Net"/>
    <s v="Development "/>
    <s v=" .Net"/>
    <s v="Noah Smith"/>
    <s v="Allen Young"/>
    <n v="59"/>
    <n v="1"/>
  </r>
  <r>
    <x v="2447"/>
    <n v="17797"/>
    <d v="2012-07-10T00:00:00"/>
    <n v="10"/>
    <n v="1250"/>
    <n v="0"/>
    <n v="125"/>
    <n v="1250"/>
    <s v="Vivek Collins"/>
    <s v="Express Scripts Holding Company"/>
    <s v="Medical/Nursing Services"/>
    <s v="Health Care"/>
    <s v="Troy"/>
    <n v="45373"/>
    <s v="Ohio"/>
    <s v="East"/>
    <d v="2012-07-12T00:00:00"/>
    <n v="2"/>
    <s v="Training - Tableau"/>
    <s v="Training "/>
    <s v=" Tableau"/>
    <s v="Michael Alister"/>
    <s v="Allen Young"/>
    <n v="68"/>
    <n v="1"/>
  </r>
  <r>
    <x v="2448"/>
    <n v="17797"/>
    <d v="2012-07-10T00:00:00"/>
    <n v="16"/>
    <n v="1760"/>
    <n v="0.02"/>
    <n v="110"/>
    <n v="1724.8"/>
    <s v="Vivek Collins"/>
    <s v="Express Scripts Holding Company"/>
    <s v="Medical/Nursing Services"/>
    <s v="Health Care"/>
    <s v="Troy"/>
    <n v="45373"/>
    <s v="Ohio"/>
    <s v="East"/>
    <d v="2012-07-14T00:00:00"/>
    <n v="4"/>
    <s v="Development - PHP"/>
    <s v="Development "/>
    <s v=" PHP"/>
    <s v="Liam Franklin"/>
    <s v="Allen Young"/>
    <n v="52"/>
    <n v="1"/>
  </r>
  <r>
    <x v="2449"/>
    <n v="17799"/>
    <d v="2012-09-20T00:00:00"/>
    <n v="8"/>
    <n v="1000"/>
    <n v="0.02"/>
    <n v="125"/>
    <n v="980"/>
    <s v="Darren Perrino"/>
    <s v="Seagate Technology."/>
    <s v="Electronic Components"/>
    <s v="Technology"/>
    <s v="Atascadero"/>
    <n v="93422"/>
    <s v="California"/>
    <s v="West"/>
    <d v="2012-09-22T00:00:00"/>
    <n v="2"/>
    <s v="Training - SQL"/>
    <s v="Training "/>
    <s v=" SQL"/>
    <s v="Olivia Sullivan"/>
    <s v="Bob Turner"/>
    <n v="53"/>
    <n v="1"/>
  </r>
  <r>
    <x v="2450"/>
    <n v="17825"/>
    <d v="2010-01-13T00:00:00"/>
    <n v="26"/>
    <n v="5200"/>
    <n v="0.06"/>
    <n v="200"/>
    <n v="4888"/>
    <s v="Larry Price"/>
    <s v="Charter Communications, Inc."/>
    <s v="Television Services"/>
    <s v="Consumer Services"/>
    <s v="Midland"/>
    <n v="79701"/>
    <s v="Texas"/>
    <s v="Central"/>
    <d v="2010-01-16T00:00:00"/>
    <n v="3"/>
    <s v="Development - Big Data"/>
    <s v="Development "/>
    <s v=" Big Data"/>
    <s v="Ethan Bird"/>
    <s v="Josh Martinez"/>
    <n v="60"/>
    <n v="1"/>
  </r>
  <r>
    <x v="2451"/>
    <n v="17826"/>
    <d v="2012-06-30T00:00:00"/>
    <n v="18"/>
    <n v="2880"/>
    <n v="0.04"/>
    <n v="160"/>
    <n v="2764.7999999999997"/>
    <s v="Michelle Jacobs"/>
    <s v="Yahoo! Inc."/>
    <s v="EDP Services"/>
    <s v="Technology"/>
    <s v="Iowa City"/>
    <n v="52240"/>
    <s v="Iowa"/>
    <s v="Central"/>
    <d v="2012-07-01T00:00:00"/>
    <n v="1"/>
    <s v="Development - Java"/>
    <s v="Development "/>
    <s v=" Java"/>
    <s v="William Bufont"/>
    <s v="Josh Martinez"/>
    <n v="62"/>
    <n v="1"/>
  </r>
  <r>
    <x v="2452"/>
    <n v="17831"/>
    <d v="2012-10-25T00:00:00"/>
    <n v="34"/>
    <n v="4250"/>
    <n v="0.06"/>
    <n v="125"/>
    <n v="3995"/>
    <s v="Ricardo Schoenberger"/>
    <s v="Tractor Supply Company"/>
    <s v="RETAIL: Building Materials"/>
    <s v="Consumer Services"/>
    <s v="Lincoln Park"/>
    <n v="48146"/>
    <s v="Michigan"/>
    <s v="Central"/>
    <d v="2012-10-26T00:00:00"/>
    <n v="1"/>
    <s v="Training - SQL"/>
    <s v="Training "/>
    <s v=" SQL"/>
    <s v="Olivia Sullivan"/>
    <s v="Josh Martinez"/>
    <n v="53"/>
    <n v="1"/>
  </r>
  <r>
    <x v="2453"/>
    <n v="17831"/>
    <d v="2012-10-25T00:00:00"/>
    <n v="38"/>
    <n v="4180"/>
    <n v="0"/>
    <n v="110"/>
    <n v="4180"/>
    <s v="Ricardo Schoenberger"/>
    <s v="Tractor Supply Company"/>
    <s v="RETAIL: Building Materials"/>
    <s v="Consumer Services"/>
    <s v="Lincoln Park"/>
    <n v="48146"/>
    <s v="Michigan"/>
    <s v="Central"/>
    <d v="2012-10-28T00:00:00"/>
    <n v="3"/>
    <s v="Development - Python"/>
    <s v="Development "/>
    <s v=" Python"/>
    <s v="Emma Watson"/>
    <s v="Josh Martinez"/>
    <n v="67"/>
    <n v="1"/>
  </r>
  <r>
    <x v="2454"/>
    <n v="17858"/>
    <d v="2010-09-25T00:00:00"/>
    <n v="21"/>
    <n v="3150"/>
    <n v="0.02"/>
    <n v="150"/>
    <n v="3087"/>
    <s v="Becky Wallace"/>
    <s v="NXP Semiconductors N.V."/>
    <s v="Semiconductors"/>
    <s v="Technology"/>
    <s v="Bartlesville"/>
    <n v="74006"/>
    <s v="Oklahoma"/>
    <s v="Central"/>
    <d v="2010-09-27T00:00:00"/>
    <n v="2"/>
    <s v="Consulting - Business Model"/>
    <s v="Consulting "/>
    <s v=" Business Model"/>
    <s v="William Bufont"/>
    <s v="Josh Martinez"/>
    <n v="62"/>
    <n v="1"/>
  </r>
  <r>
    <x v="2455"/>
    <n v="17858"/>
    <d v="2010-09-25T00:00:00"/>
    <n v="12"/>
    <n v="1800"/>
    <n v="0"/>
    <n v="150"/>
    <n v="1800"/>
    <s v="Becky Wallace"/>
    <s v="NXP Semiconductors N.V."/>
    <s v="Semiconductors"/>
    <s v="Technology"/>
    <s v="Bartlesville"/>
    <n v="74006"/>
    <s v="Oklahoma"/>
    <s v="Central"/>
    <d v="2010-09-26T00:00:00"/>
    <n v="1"/>
    <s v="Consulting - Business Model"/>
    <s v="Consulting "/>
    <s v=" Business Model"/>
    <s v="Mia Moore"/>
    <s v="Josh Martinez"/>
    <n v="51"/>
    <n v="1"/>
  </r>
  <r>
    <x v="2456"/>
    <n v="17858"/>
    <d v="2010-09-25T00:00:00"/>
    <n v="46"/>
    <n v="5750"/>
    <n v="0.06"/>
    <n v="125"/>
    <n v="5405"/>
    <s v="Becky Wallace"/>
    <s v="NXP Semiconductors N.V."/>
    <s v="Semiconductors"/>
    <s v="Technology"/>
    <s v="Bartlesville"/>
    <n v="74006"/>
    <s v="Oklahoma"/>
    <s v="Central"/>
    <d v="2010-09-26T00:00:00"/>
    <n v="1"/>
    <s v="Training - SQL"/>
    <s v="Training "/>
    <s v=" SQL"/>
    <s v="Mia Moore"/>
    <s v="Josh Martinez"/>
    <n v="51"/>
    <n v="1"/>
  </r>
  <r>
    <x v="2457"/>
    <n v="17859"/>
    <d v="2010-05-26T00:00:00"/>
    <n v="7"/>
    <n v="1050"/>
    <n v="7.0000000000000007E-2"/>
    <n v="150"/>
    <n v="976.49999999999989"/>
    <s v="Jack Bradley"/>
    <s v="Comcast Corporation"/>
    <s v="Television Services"/>
    <s v="Consumer Services"/>
    <s v="Biloxi"/>
    <n v="39530"/>
    <s v="Mississippi"/>
    <s v="South"/>
    <d v="2010-05-28T00:00:00"/>
    <n v="2"/>
    <s v="Consulting - Business Model"/>
    <s v="Consulting "/>
    <s v=" Business Model"/>
    <s v="Ava Wilson"/>
    <s v="Frank Mitchell"/>
    <n v="67"/>
    <n v="1"/>
  </r>
  <r>
    <x v="2458"/>
    <n v="17860"/>
    <d v="2011-04-06T00:00:00"/>
    <n v="16"/>
    <n v="2720"/>
    <n v="0.05"/>
    <n v="170"/>
    <n v="2584"/>
    <s v="Adam Zic"/>
    <s v="Analog Devices, Inc."/>
    <s v="Semiconductors"/>
    <s v="Technology"/>
    <s v="Great Falls"/>
    <n v="59405"/>
    <s v="Montana"/>
    <s v="West"/>
    <d v="2011-04-08T00:00:00"/>
    <n v="2"/>
    <s v="Development - .Net"/>
    <s v="Development "/>
    <s v=" .Net"/>
    <s v="Olivia Sullivan"/>
    <s v="Bob Turner"/>
    <n v="53"/>
    <n v="1"/>
  </r>
  <r>
    <x v="2459"/>
    <n v="17862"/>
    <d v="2012-05-07T00:00:00"/>
    <n v="1"/>
    <n v="150"/>
    <n v="0"/>
    <n v="150"/>
    <n v="150"/>
    <s v="Neil Gilcrest"/>
    <s v="Discovery Communications, Inc."/>
    <s v="Television Services"/>
    <s v="Consumer Services"/>
    <s v="Salisbury"/>
    <n v="28144"/>
    <s v="North Carolina"/>
    <s v="South"/>
    <d v="2012-05-08T00:00:00"/>
    <n v="1"/>
    <s v="Consulting - Business Model"/>
    <s v="Consulting "/>
    <s v=" Business Model"/>
    <s v="Isabella Douglas"/>
    <s v="Frank Mitchell"/>
    <n v="75"/>
    <n v="1"/>
  </r>
  <r>
    <x v="2460"/>
    <n v="17862"/>
    <d v="2012-05-07T00:00:00"/>
    <n v="31"/>
    <n v="3720"/>
    <n v="0.08"/>
    <n v="120"/>
    <n v="3422.4"/>
    <s v="Neil Gilcrest"/>
    <s v="Discovery Communications, Inc."/>
    <s v="Television Services"/>
    <s v="Consumer Services"/>
    <s v="Salisbury"/>
    <n v="28144"/>
    <s v="North Carolina"/>
    <s v="South"/>
    <d v="2012-05-09T00:00:00"/>
    <n v="2"/>
    <s v="Development - Business Logic"/>
    <s v="Development "/>
    <s v=" Business Logic"/>
    <s v="Sophia Dixon"/>
    <s v="Frank Mitchell"/>
    <n v="71"/>
    <n v="1"/>
  </r>
  <r>
    <x v="2461"/>
    <n v="17924"/>
    <d v="2011-08-26T00:00:00"/>
    <n v="42"/>
    <n v="7140"/>
    <n v="0.04"/>
    <n v="170"/>
    <n v="6854.4"/>
    <s v="Richard Koutras"/>
    <s v="Texas Instruments Incorporated"/>
    <s v="Semiconductors"/>
    <s v="Technology"/>
    <s v="Marrero"/>
    <n v="70072"/>
    <s v="Louisiana"/>
    <s v="South"/>
    <d v="2011-08-26T00:00:00"/>
    <n v="0"/>
    <s v="Development - .Net"/>
    <s v="Development "/>
    <s v=" .Net"/>
    <s v="Madison Hill"/>
    <s v="Frank Mitchell"/>
    <n v="58"/>
    <n v="1"/>
  </r>
  <r>
    <x v="2462"/>
    <n v="17926"/>
    <d v="2011-11-10T00:00:00"/>
    <n v="37"/>
    <n v="7400"/>
    <n v="0.02"/>
    <n v="200"/>
    <n v="7252"/>
    <s v="Sally Knudson"/>
    <s v="Comcast Corporation"/>
    <s v="Television Services"/>
    <s v="Consumer Services"/>
    <s v="Mason City"/>
    <n v="50401"/>
    <s v="Iowa"/>
    <s v="Central"/>
    <d v="2011-11-12T00:00:00"/>
    <n v="2"/>
    <s v="Development - Big Data"/>
    <s v="Development "/>
    <s v=" Big Data"/>
    <s v="Elizabeth Carter"/>
    <s v="Josh Martinez"/>
    <n v="52"/>
    <n v="1"/>
  </r>
  <r>
    <x v="2463"/>
    <n v="17927"/>
    <d v="2009-08-09T00:00:00"/>
    <n v="42"/>
    <n v="6300"/>
    <n v="7.0000000000000007E-2"/>
    <n v="150"/>
    <n v="5859"/>
    <s v="Janet Huthwaite"/>
    <s v="Citrix Systems, Inc."/>
    <s v="Computer Software: Prepackaged Software"/>
    <s v="Technology"/>
    <s v="Fayetteville"/>
    <n v="28314"/>
    <s v="North Carolina"/>
    <s v="South"/>
    <d v="2009-08-10T00:00:00"/>
    <n v="1"/>
    <s v="Consulting - Business Model"/>
    <s v="Consulting "/>
    <s v=" Business Model"/>
    <s v="Abigail Young"/>
    <s v="Frank Mitchell"/>
    <n v="50"/>
    <n v="1"/>
  </r>
  <r>
    <x v="2464"/>
    <n v="17952"/>
    <d v="2010-10-11T00:00:00"/>
    <n v="28"/>
    <n v="4760"/>
    <n v="0.02"/>
    <n v="170"/>
    <n v="4664.8"/>
    <s v="Ken Grove"/>
    <s v="Baidu, Inc."/>
    <s v="Computer Software: Programming, Data Processing"/>
    <s v="Technology"/>
    <s v="Bozeman"/>
    <n v="59715"/>
    <s v="Montana"/>
    <s v="West"/>
    <d v="2010-10-12T00:00:00"/>
    <n v="1"/>
    <s v="Development - .Net"/>
    <s v="Development "/>
    <s v=" .Net"/>
    <s v="Madison Hill"/>
    <s v="Bob Turner"/>
    <n v="58"/>
    <n v="1"/>
  </r>
  <r>
    <x v="2465"/>
    <n v="17953"/>
    <d v="2012-08-20T00:00:00"/>
    <n v="30"/>
    <n v="3300"/>
    <n v="0.03"/>
    <n v="110"/>
    <n v="3201"/>
    <s v="Troy Hwang"/>
    <s v="Costco Wholesale Corporation"/>
    <s v="Department/Specialty Retail Stores"/>
    <s v="Consumer Services"/>
    <s v="Colchester"/>
    <s v="05439"/>
    <s v="Vermont"/>
    <s v="East"/>
    <d v="2012-08-22T00:00:00"/>
    <n v="2"/>
    <s v="Development - PHP"/>
    <s v="Development "/>
    <s v=" PHP"/>
    <s v="Emily Taylor"/>
    <s v="Allen Young"/>
    <n v="62"/>
    <n v="1"/>
  </r>
  <r>
    <x v="2466"/>
    <n v="17953"/>
    <d v="2012-08-20T00:00:00"/>
    <n v="21"/>
    <n v="3570"/>
    <n v="0.01"/>
    <n v="170"/>
    <n v="3534.3"/>
    <s v="Troy Hwang"/>
    <s v="Costco Wholesale Corporation"/>
    <s v="Department/Specialty Retail Stores"/>
    <s v="Consumer Services"/>
    <s v="Englewood"/>
    <s v="07631"/>
    <s v="New Jersey"/>
    <s v="East"/>
    <d v="2012-08-22T00:00:00"/>
    <n v="2"/>
    <s v="Development - .Net"/>
    <s v="Development "/>
    <s v=" .Net"/>
    <s v="Liam Franklin"/>
    <s v="Allen Young"/>
    <n v="52"/>
    <n v="1"/>
  </r>
  <r>
    <x v="2467"/>
    <n v="17953"/>
    <d v="2012-08-20T00:00:00"/>
    <n v="17"/>
    <n v="2040"/>
    <n v="0"/>
    <n v="120"/>
    <n v="2040"/>
    <s v="Troy Hwang"/>
    <s v="Costco Wholesale Corporation"/>
    <s v="Department/Specialty Retail Stores"/>
    <s v="Consumer Services"/>
    <s v="Somerset"/>
    <s v="08873"/>
    <s v="New Jersey"/>
    <s v="East"/>
    <d v="2012-08-22T00:00:00"/>
    <n v="2"/>
    <s v="Development - Business Logic"/>
    <s v="Development "/>
    <s v=" Business Logic"/>
    <s v="Daniel Tusk"/>
    <s v="Allen Young"/>
    <n v="45"/>
    <n v="1"/>
  </r>
  <r>
    <x v="2468"/>
    <n v="17956"/>
    <d v="2010-08-05T00:00:00"/>
    <n v="40"/>
    <n v="4400"/>
    <n v="0.01"/>
    <n v="110"/>
    <n v="4356"/>
    <s v="Kelly Thomas"/>
    <s v="Amazon.com, Inc."/>
    <s v="Catalog/Specialty Distribution"/>
    <s v="Consumer Services"/>
    <s v="Grand Prairie"/>
    <n v="75051"/>
    <s v="Texas"/>
    <s v="Central"/>
    <d v="2010-08-08T00:00:00"/>
    <n v="3"/>
    <s v="Development - Python"/>
    <s v="Development "/>
    <s v=" Python"/>
    <s v="Alexander Edison"/>
    <s v="Josh Martinez"/>
    <n v="70"/>
    <n v="1"/>
  </r>
  <r>
    <x v="2469"/>
    <n v="17956"/>
    <d v="2010-08-05T00:00:00"/>
    <n v="17"/>
    <n v="3400"/>
    <n v="0.01"/>
    <n v="200"/>
    <n v="3366"/>
    <s v="Kelly Thomas"/>
    <s v="Amazon.com, Inc."/>
    <s v="Catalog/Specialty Distribution"/>
    <s v="Consumer Services"/>
    <s v="Grand Prairie"/>
    <n v="75051"/>
    <s v="Texas"/>
    <s v="Central"/>
    <d v="2010-08-06T00:00:00"/>
    <n v="1"/>
    <s v="Development - Big Data"/>
    <s v="Development "/>
    <s v=" Big Data"/>
    <s v="Isabella Douglas"/>
    <s v="Josh Martinez"/>
    <n v="75"/>
    <n v="1"/>
  </r>
  <r>
    <x v="2470"/>
    <n v="17958"/>
    <d v="2011-08-11T00:00:00"/>
    <n v="33"/>
    <n v="4125"/>
    <n v="7.0000000000000007E-2"/>
    <n v="125"/>
    <n v="3836.2499999999995"/>
    <s v="Jasper Galang"/>
    <s v="eBay Inc."/>
    <s v="Business Services"/>
    <s v="Miscellaneous"/>
    <s v="Franklin Square"/>
    <n v="11010"/>
    <s v="New York"/>
    <s v="East"/>
    <d v="2011-08-15T00:00:00"/>
    <n v="4"/>
    <s v="Training - SQL"/>
    <s v="Training "/>
    <s v=" SQL"/>
    <s v="Jayden Hamilton"/>
    <s v="Allen Young"/>
    <n v="71"/>
    <n v="1"/>
  </r>
  <r>
    <x v="2471"/>
    <n v="17959"/>
    <d v="2012-09-09T00:00:00"/>
    <n v="28"/>
    <n v="3080"/>
    <n v="0.01"/>
    <n v="110"/>
    <n v="3049.2"/>
    <s v="Doug Federle"/>
    <s v="Catamaran Corporation"/>
    <s v="Specialty Insurers"/>
    <s v="Finance"/>
    <s v="East Brunswick"/>
    <s v="08816"/>
    <s v="New Jersey"/>
    <s v="East"/>
    <d v="2012-09-12T00:00:00"/>
    <n v="3"/>
    <s v="Development - Python"/>
    <s v="Development "/>
    <s v=" Python"/>
    <s v="Emily Taylor"/>
    <s v="Allen Young"/>
    <n v="62"/>
    <n v="1"/>
  </r>
  <r>
    <x v="2472"/>
    <n v="17959"/>
    <d v="2012-09-09T00:00:00"/>
    <n v="21"/>
    <n v="2625"/>
    <n v="0.05"/>
    <n v="125"/>
    <n v="2493.75"/>
    <s v="Doug Federle"/>
    <s v="Catamaran Corporation"/>
    <s v="Specialty Insurers"/>
    <s v="Finance"/>
    <s v="Edison"/>
    <s v="08817"/>
    <s v="New Jersey"/>
    <s v="East"/>
    <d v="2012-09-12T00:00:00"/>
    <n v="3"/>
    <s v="Training - SQL"/>
    <s v="Training "/>
    <s v=" SQL"/>
    <s v="Elizabeth Carter"/>
    <s v="Allen Young"/>
    <n v="52"/>
    <n v="1"/>
  </r>
  <r>
    <x v="2473"/>
    <n v="17985"/>
    <d v="2011-04-12T00:00:00"/>
    <n v="4"/>
    <n v="500"/>
    <n v="0.01"/>
    <n v="125"/>
    <n v="495"/>
    <s v="Duane Abelman"/>
    <s v="Citrix Systems, Inc."/>
    <s v="Computer Software: Prepackaged Software"/>
    <s v="Technology"/>
    <s v="Omaha"/>
    <s v="68046"/>
    <s v="Nebraska"/>
    <s v="Central"/>
    <d v="2011-04-13T00:00:00"/>
    <n v="1"/>
    <s v="Training - Development"/>
    <s v="Training "/>
    <s v=" Development"/>
    <s v="Daniel Tusk"/>
    <s v="Josh Martinez"/>
    <n v="45"/>
    <n v="1"/>
  </r>
  <r>
    <x v="2474"/>
    <n v="17985"/>
    <d v="2011-04-12T00:00:00"/>
    <n v="50"/>
    <n v="7500"/>
    <n v="7.0000000000000007E-2"/>
    <n v="150"/>
    <n v="6974.9999999999991"/>
    <s v="Duane Abelman"/>
    <s v="Citrix Systems, Inc."/>
    <s v="Computer Software: Prepackaged Software"/>
    <s v="Technology"/>
    <s v="Omaha"/>
    <s v="68046"/>
    <s v="Nebraska"/>
    <s v="Central"/>
    <d v="2011-04-14T00:00:00"/>
    <n v="2"/>
    <s v="Consulting - Market Research"/>
    <s v="Consulting "/>
    <s v=" Market Research"/>
    <s v="Emma Watson"/>
    <s v="Josh Martinez"/>
    <n v="67"/>
    <n v="1"/>
  </r>
  <r>
    <x v="2475"/>
    <n v="17986"/>
    <d v="2012-04-05T00:00:00"/>
    <n v="43"/>
    <n v="6880"/>
    <n v="0.05"/>
    <n v="160"/>
    <n v="6536"/>
    <s v="George Barnes"/>
    <s v="Sirius XM Holdings Inc."/>
    <s v="Broadcasting"/>
    <s v="Consumer Services"/>
    <s v="Lubbock"/>
    <n v="79424"/>
    <s v="Texas"/>
    <s v="Central"/>
    <d v="2012-04-07T00:00:00"/>
    <n v="2"/>
    <s v="Development - Java"/>
    <s v="Development "/>
    <s v=" Java"/>
    <s v="Elizabeth Carter"/>
    <s v="Josh Martinez"/>
    <n v="52"/>
    <n v="1"/>
  </r>
  <r>
    <x v="2476"/>
    <n v="17988"/>
    <d v="2010-09-22T00:00:00"/>
    <n v="46"/>
    <n v="6900"/>
    <n v="0.03"/>
    <n v="150"/>
    <n v="6693"/>
    <s v="Anthony Carroll"/>
    <s v="Garmin Ltd."/>
    <s v="Industrial Machinery/Components"/>
    <s v="Capital Goods"/>
    <s v="Mint Hill"/>
    <s v="28227"/>
    <s v="North Carolina"/>
    <s v="South"/>
    <d v="2010-09-24T00:00:00"/>
    <n v="2"/>
    <s v="Consulting - Market Research"/>
    <s v="Consulting "/>
    <s v=" Market Research"/>
    <s v="Ethan Bird"/>
    <s v="Frank Mitchell"/>
    <n v="60"/>
    <n v="1"/>
  </r>
  <r>
    <x v="2477"/>
    <n v="18017"/>
    <d v="2010-03-25T00:00:00"/>
    <n v="22"/>
    <n v="2750"/>
    <n v="0.02"/>
    <n v="125"/>
    <n v="2695"/>
    <s v="Benjamin Schmidt"/>
    <s v="Ross Stores, Inc."/>
    <s v="Clothing/Shoe/Accessory Stores"/>
    <s v="Consumer Services"/>
    <s v="Dumont"/>
    <s v="07628"/>
    <s v="New Jersey"/>
    <s v="East"/>
    <d v="2010-03-27T00:00:00"/>
    <n v="2"/>
    <s v="Training - Javascript"/>
    <s v="Training "/>
    <s v=" Javascript"/>
    <s v="Olivia Sullivan"/>
    <s v="Allen Young"/>
    <n v="53"/>
    <n v="1"/>
  </r>
  <r>
    <x v="2478"/>
    <n v="18023"/>
    <d v="2011-02-24T00:00:00"/>
    <n v="38"/>
    <n v="5700"/>
    <n v="0.09"/>
    <n v="150"/>
    <n v="5187"/>
    <s v="Valerie Buhler"/>
    <s v="Discovery Communications, Inc."/>
    <s v="Television Services"/>
    <s v="Consumer Services"/>
    <s v="Dundalk"/>
    <s v="21222"/>
    <s v="Maryland"/>
    <s v="East"/>
    <d v="2011-02-25T00:00:00"/>
    <n v="1"/>
    <s v="Consulting - Strategy"/>
    <s v="Consulting "/>
    <s v=" Strategy"/>
    <s v="Jacob Manziel"/>
    <s v="Allen Young"/>
    <n v="57"/>
    <n v="1"/>
  </r>
  <r>
    <x v="2479"/>
    <n v="18023"/>
    <d v="2011-02-24T00:00:00"/>
    <n v="34"/>
    <n v="3740"/>
    <n v="7.0000000000000007E-2"/>
    <n v="110"/>
    <n v="3478.2"/>
    <s v="Valerie Buhler"/>
    <s v="Discovery Communications, Inc."/>
    <s v="Television Services"/>
    <s v="Consumer Services"/>
    <s v="Dundalk"/>
    <s v="21222"/>
    <s v="Maryland"/>
    <s v="East"/>
    <d v="2011-02-25T00:00:00"/>
    <n v="1"/>
    <s v="Development - Python"/>
    <s v="Development "/>
    <s v=" Python"/>
    <s v="Alexander Edison"/>
    <s v="Allen Young"/>
    <n v="70"/>
    <n v="1"/>
  </r>
  <r>
    <x v="2480"/>
    <n v="18049"/>
    <d v="2009-08-13T00:00:00"/>
    <n v="10"/>
    <n v="1100"/>
    <n v="7.0000000000000007E-2"/>
    <n v="110"/>
    <n v="1022.9999999999999"/>
    <s v="Liz Sundaresam"/>
    <s v="Fiserv, Inc."/>
    <s v="EDP Services"/>
    <s v="Technology"/>
    <s v="Hickory"/>
    <n v="28601"/>
    <s v="North Carolina"/>
    <s v="South"/>
    <d v="2009-08-15T00:00:00"/>
    <n v="2"/>
    <s v="Development - Python"/>
    <s v="Development "/>
    <s v=" Python"/>
    <s v="Liam Franklin"/>
    <s v="Frank Mitchell"/>
    <n v="52"/>
    <n v="1"/>
  </r>
  <r>
    <x v="2481"/>
    <n v="18055"/>
    <d v="2010-02-04T00:00:00"/>
    <n v="3"/>
    <n v="330"/>
    <n v="0.02"/>
    <n v="110"/>
    <n v="323.39999999999998"/>
    <s v="Maribeth Becker"/>
    <s v="Liberty Interactive Corporation"/>
    <s v="Catalog/Specialty Distribution"/>
    <s v="Consumer Services"/>
    <s v="Fairfax"/>
    <s v="20151"/>
    <s v="Virginia"/>
    <s v="South"/>
    <d v="2010-02-06T00:00:00"/>
    <n v="2"/>
    <s v="Development - Python"/>
    <s v="Development "/>
    <s v=" Python"/>
    <s v="Ava Wilson"/>
    <s v="Frank Mitchell"/>
    <n v="67"/>
    <n v="1"/>
  </r>
  <r>
    <x v="2482"/>
    <n v="18080"/>
    <d v="2009-06-22T00:00:00"/>
    <n v="7"/>
    <n v="875"/>
    <n v="0.1"/>
    <n v="125"/>
    <n v="787.5"/>
    <s v="Sylvia Gastineau"/>
    <s v="Stericycle, Inc."/>
    <s v="Environmental Services"/>
    <s v="Basic Industries"/>
    <s v="Mundelein"/>
    <n v="60060"/>
    <s v="Illinois"/>
    <s v="Central"/>
    <d v="2009-06-23T00:00:00"/>
    <n v="1"/>
    <s v="Training - Development"/>
    <s v="Training "/>
    <s v=" Development"/>
    <s v="Madison Hill"/>
    <s v="Josh Martinez"/>
    <n v="58"/>
    <n v="1"/>
  </r>
  <r>
    <x v="2483"/>
    <n v="18085"/>
    <d v="2011-09-25T00:00:00"/>
    <n v="23"/>
    <n v="2875"/>
    <n v="0.01"/>
    <n v="125"/>
    <n v="2846.25"/>
    <s v="Lisa Ann Reed"/>
    <s v="Expeditors International of Washington, Inc."/>
    <s v="Oil Refining/Marketing"/>
    <s v="Transportation"/>
    <s v="Brookings"/>
    <s v="57006"/>
    <s v="South Dakota"/>
    <s v="Central"/>
    <d v="2011-09-27T00:00:00"/>
    <n v="2"/>
    <s v="Training - Javascript"/>
    <s v="Training "/>
    <s v=" Javascript"/>
    <s v="Mia Moore"/>
    <s v="Josh Martinez"/>
    <n v="51"/>
    <n v="1"/>
  </r>
  <r>
    <x v="2484"/>
    <n v="18085"/>
    <d v="2011-09-25T00:00:00"/>
    <n v="33"/>
    <n v="4950"/>
    <n v="0.09"/>
    <n v="150"/>
    <n v="4504.5"/>
    <s v="Lisa Ann Reed"/>
    <s v="Expeditors International of Washington, Inc."/>
    <s v="Oil Refining/Marketing"/>
    <s v="Transportation"/>
    <s v="Brookings"/>
    <s v="57006"/>
    <s v="South Dakota"/>
    <s v="Central"/>
    <d v="2011-09-26T00:00:00"/>
    <n v="1"/>
    <s v="Consulting - Market Research"/>
    <s v="Consulting "/>
    <s v=" Market Research"/>
    <s v="Emma Watson"/>
    <s v="Josh Martinez"/>
    <n v="67"/>
    <n v="1"/>
  </r>
  <r>
    <x v="2485"/>
    <n v="18112"/>
    <d v="2012-03-16T00:00:00"/>
    <n v="13"/>
    <n v="1430"/>
    <n v="0.06"/>
    <n v="110"/>
    <n v="1344.1999999999998"/>
    <s v="Henry Foster"/>
    <s v="Avago Technologies Limited"/>
    <s v="Semiconductors"/>
    <s v="Technology"/>
    <s v="College Station"/>
    <n v="77840"/>
    <s v="Texas"/>
    <s v="Central"/>
    <d v="2012-03-17T00:00:00"/>
    <n v="1"/>
    <s v="Development - Python"/>
    <s v="Development "/>
    <s v=" Python"/>
    <s v="Olivia Sullivan"/>
    <s v="Josh Martinez"/>
    <n v="53"/>
    <n v="1"/>
  </r>
  <r>
    <x v="2486"/>
    <n v="18113"/>
    <d v="2012-08-28T00:00:00"/>
    <n v="27"/>
    <n v="3375"/>
    <n v="0.08"/>
    <n v="125"/>
    <n v="3105"/>
    <s v="Becky Wallace"/>
    <s v="NXP Semiconductors N.V."/>
    <s v="Semiconductors"/>
    <s v="Technology"/>
    <s v="Batavia"/>
    <n v="60510"/>
    <s v="Illinois"/>
    <s v="Central"/>
    <d v="2012-08-30T00:00:00"/>
    <n v="2"/>
    <s v="Training - Development"/>
    <s v="Training "/>
    <s v=" Development"/>
    <s v="Mason Gibson"/>
    <s v="Josh Martinez"/>
    <n v="71"/>
    <n v="1"/>
  </r>
  <r>
    <x v="2487"/>
    <n v="18119"/>
    <d v="2009-06-24T00:00:00"/>
    <n v="37"/>
    <n v="4070"/>
    <n v="0"/>
    <n v="110"/>
    <n v="4070"/>
    <s v="Trudy Armstrong"/>
    <s v="Cisco Systems, Inc."/>
    <s v="Computer Communications Equipment"/>
    <s v="Technology"/>
    <s v="Coos Bay"/>
    <s v="97420"/>
    <s v="Oregon"/>
    <s v="West"/>
    <d v="2009-06-26T00:00:00"/>
    <n v="2"/>
    <s v="Development - PHP"/>
    <s v="Development "/>
    <s v=" PHP"/>
    <s v="Liam Franklin"/>
    <s v="Bob Turner"/>
    <n v="52"/>
    <n v="1"/>
  </r>
  <r>
    <x v="2488"/>
    <n v="18144"/>
    <d v="2011-06-07T00:00:00"/>
    <n v="48"/>
    <n v="5280"/>
    <n v="0.09"/>
    <n v="110"/>
    <n v="4804.8"/>
    <s v="Dorothy Deggeller"/>
    <s v="Comcast Corporation"/>
    <s v="Television Services"/>
    <s v="Consumer Services"/>
    <s v="Saint Charles"/>
    <n v="60174"/>
    <s v="Illinois"/>
    <s v="Central"/>
    <d v="2011-06-09T00:00:00"/>
    <n v="2"/>
    <s v="Development - Python"/>
    <s v="Development "/>
    <s v=" Python"/>
    <s v="Daniel Tusk"/>
    <s v="Josh Martinez"/>
    <n v="45"/>
    <n v="1"/>
  </r>
  <r>
    <x v="2489"/>
    <n v="18144"/>
    <d v="2011-06-07T00:00:00"/>
    <n v="8"/>
    <n v="1600"/>
    <n v="0.09"/>
    <n v="200"/>
    <n v="1456"/>
    <s v="Dorothy Deggeller"/>
    <s v="Comcast Corporation"/>
    <s v="Television Services"/>
    <s v="Consumer Services"/>
    <s v="Saint Charles"/>
    <n v="60174"/>
    <s v="Illinois"/>
    <s v="Central"/>
    <d v="2011-06-09T00:00:00"/>
    <n v="2"/>
    <s v="Development - Big Data"/>
    <s v="Development "/>
    <s v=" Big Data"/>
    <s v="Liam Franklin"/>
    <s v="Josh Martinez"/>
    <n v="52"/>
    <n v="1"/>
  </r>
  <r>
    <x v="2490"/>
    <n v="18144"/>
    <d v="2011-06-07T00:00:00"/>
    <n v="41"/>
    <n v="6150"/>
    <n v="0.09"/>
    <n v="150"/>
    <n v="5596.5"/>
    <s v="Dorothy Deggeller"/>
    <s v="Comcast Corporation"/>
    <s v="Television Services"/>
    <s v="Consumer Services"/>
    <s v="Saint Charles"/>
    <n v="60174"/>
    <s v="Illinois"/>
    <s v="Central"/>
    <d v="2011-06-09T00:00:00"/>
    <n v="2"/>
    <s v="Consulting - Market Research"/>
    <s v="Consulting "/>
    <s v=" Market Research"/>
    <s v="Ava Wilson"/>
    <s v="Josh Martinez"/>
    <n v="67"/>
    <n v="1"/>
  </r>
  <r>
    <x v="2491"/>
    <n v="18145"/>
    <d v="2010-09-04T00:00:00"/>
    <n v="47"/>
    <n v="6580"/>
    <n v="0.06"/>
    <n v="140"/>
    <n v="6185.2"/>
    <s v="Lauren Bern"/>
    <s v="Cognizant Technology Solutions Corporation"/>
    <s v="EDP Services"/>
    <s v="Technology"/>
    <s v="Albuquerque"/>
    <n v="87105"/>
    <s v="New Mexico"/>
    <s v="West"/>
    <d v="2010-09-05T00:00:00"/>
    <n v="1"/>
    <s v="Development - Database"/>
    <s v="Development "/>
    <s v=" Database"/>
    <s v="Michael Alister"/>
    <s v="Bob Turner"/>
    <n v="68"/>
    <n v="1"/>
  </r>
  <r>
    <x v="2492"/>
    <n v="18145"/>
    <d v="2010-09-04T00:00:00"/>
    <n v="21"/>
    <n v="3150"/>
    <n v="0"/>
    <n v="150"/>
    <n v="3150"/>
    <s v="Lauren Bern"/>
    <s v="Cognizant Technology Solutions Corporation"/>
    <s v="EDP Services"/>
    <s v="Technology"/>
    <s v="Durango"/>
    <n v="81301"/>
    <s v="Colorado"/>
    <s v="West"/>
    <d v="2010-09-05T00:00:00"/>
    <n v="1"/>
    <s v="Consulting - Strategy"/>
    <s v="Consulting "/>
    <s v=" Strategy"/>
    <s v="Ethan Bird"/>
    <s v="Bob Turner"/>
    <n v="60"/>
    <n v="1"/>
  </r>
  <r>
    <x v="2493"/>
    <n v="18147"/>
    <d v="2009-07-17T00:00:00"/>
    <n v="42"/>
    <n v="6720"/>
    <n v="0"/>
    <n v="160"/>
    <n v="6720"/>
    <s v="Bruce Dunbar"/>
    <s v="Alexion Pharmaceuticals, Inc."/>
    <s v="Major Pharmaceuticals"/>
    <s v="Health Care"/>
    <s v="Mesa"/>
    <n v="85204"/>
    <s v="Arizona"/>
    <s v="West"/>
    <d v="2009-07-18T00:00:00"/>
    <n v="1"/>
    <s v="Development - Java"/>
    <s v="Development "/>
    <s v=" Java"/>
    <s v="Olivia Sullivan"/>
    <s v="Bob Turner"/>
    <n v="53"/>
    <n v="1"/>
  </r>
  <r>
    <x v="2494"/>
    <n v="18147"/>
    <d v="2009-07-17T00:00:00"/>
    <n v="50"/>
    <n v="5500"/>
    <n v="0.06"/>
    <n v="110"/>
    <n v="5170"/>
    <s v="Bruce Dunbar"/>
    <s v="Alexion Pharmaceuticals, Inc."/>
    <s v="Major Pharmaceuticals"/>
    <s v="Health Care"/>
    <s v="Mesa"/>
    <n v="85204"/>
    <s v="Arizona"/>
    <s v="West"/>
    <d v="2009-07-18T00:00:00"/>
    <n v="1"/>
    <s v="Development - Python"/>
    <s v="Development "/>
    <s v=" Python"/>
    <s v="Mia Moore"/>
    <s v="Bob Turner"/>
    <n v="51"/>
    <n v="1"/>
  </r>
  <r>
    <x v="2495"/>
    <n v="18178"/>
    <d v="2009-11-02T00:00:00"/>
    <n v="43"/>
    <n v="7310"/>
    <n v="0.08"/>
    <n v="170"/>
    <n v="6725.2000000000007"/>
    <s v="Naresj Arnett"/>
    <s v="Check Point Software Technologies Ltd."/>
    <s v="Computer Software: Prepackaged Software"/>
    <s v="Technology"/>
    <s v="Irving"/>
    <n v="75061"/>
    <s v="Texas"/>
    <s v="Central"/>
    <d v="2009-11-02T00:00:00"/>
    <n v="0"/>
    <s v="Development - .Net"/>
    <s v="Development "/>
    <s v=" .Net"/>
    <s v="Isabella Douglas"/>
    <s v="Josh Martinez"/>
    <n v="75"/>
    <n v="1"/>
  </r>
  <r>
    <x v="2496"/>
    <n v="18178"/>
    <d v="2009-11-02T00:00:00"/>
    <n v="10"/>
    <n v="1250"/>
    <n v="0"/>
    <n v="125"/>
    <n v="1250"/>
    <s v="Naresj Arnett"/>
    <s v="Check Point Software Technologies Ltd."/>
    <s v="Computer Software: Prepackaged Software"/>
    <s v="Technology"/>
    <s v="Irving"/>
    <n v="75061"/>
    <s v="Texas"/>
    <s v="Central"/>
    <d v="2009-11-09T00:00:00"/>
    <n v="7"/>
    <s v="Training - SQL"/>
    <s v="Training "/>
    <s v=" SQL"/>
    <s v="Jacob Manziel"/>
    <s v="Josh Martinez"/>
    <n v="57"/>
    <n v="1"/>
  </r>
  <r>
    <x v="2497"/>
    <n v="18179"/>
    <d v="2009-08-01T00:00:00"/>
    <n v="50"/>
    <n v="7500"/>
    <n v="0.03"/>
    <n v="150"/>
    <n v="7275"/>
    <s v="Liz Ward"/>
    <s v="Gilead Sciences, Inc."/>
    <s v="Biotechnology: Biological Products (No Diagnostic Substances)"/>
    <s v="Health Care"/>
    <s v="Farmington Hills"/>
    <n v="48336"/>
    <s v="Michigan"/>
    <s v="Central"/>
    <d v="2009-08-01T00:00:00"/>
    <n v="0"/>
    <s v="Consulting - Business Model"/>
    <s v="Consulting "/>
    <s v=" Business Model"/>
    <s v="Alexander Edison"/>
    <s v="Josh Martinez"/>
    <n v="70"/>
    <n v="1"/>
  </r>
  <r>
    <x v="2498"/>
    <n v="18179"/>
    <d v="2009-08-01T00:00:00"/>
    <n v="24"/>
    <n v="4800"/>
    <n v="0.04"/>
    <n v="200"/>
    <n v="4608"/>
    <s v="Liz Ward"/>
    <s v="Gilead Sciences, Inc."/>
    <s v="Biotechnology: Biological Products (No Diagnostic Substances)"/>
    <s v="Health Care"/>
    <s v="Farmington Hills"/>
    <n v="48336"/>
    <s v="Michigan"/>
    <s v="Central"/>
    <d v="2009-08-02T00:00:00"/>
    <n v="1"/>
    <s v="Development - Scala"/>
    <s v="Development "/>
    <s v=" Scala"/>
    <s v="Abigail Young"/>
    <s v="Josh Martinez"/>
    <n v="50"/>
    <n v="1"/>
  </r>
  <r>
    <x v="2499"/>
    <n v="18179"/>
    <d v="2009-08-01T00:00:00"/>
    <n v="50"/>
    <n v="5500"/>
    <n v="0"/>
    <n v="110"/>
    <n v="5500"/>
    <s v="Liz Ward"/>
    <s v="Gilead Sciences, Inc."/>
    <s v="Biotechnology: Biological Products (No Diagnostic Substances)"/>
    <s v="Health Care"/>
    <s v="Flint"/>
    <n v="48505"/>
    <s v="Michigan"/>
    <s v="Central"/>
    <d v="2009-08-03T00:00:00"/>
    <n v="2"/>
    <s v="Development - Python"/>
    <s v="Development "/>
    <s v=" Python"/>
    <s v="Noah Smith"/>
    <s v="Josh Martinez"/>
    <n v="59"/>
    <n v="1"/>
  </r>
  <r>
    <x v="2500"/>
    <n v="18182"/>
    <d v="2011-04-10T00:00:00"/>
    <n v="45"/>
    <n v="6750"/>
    <n v="0.04"/>
    <n v="150"/>
    <n v="6480"/>
    <s v="Anna Cartwright"/>
    <s v="Twenty-First Century Fox, Inc."/>
    <s v="Television Services"/>
    <s v="Consumer Services"/>
    <s v="Dallas"/>
    <n v="75217"/>
    <s v="Texas"/>
    <s v="Central"/>
    <d v="2011-04-12T00:00:00"/>
    <n v="2"/>
    <s v="Consulting - Business Model"/>
    <s v="Consulting "/>
    <s v=" Business Model"/>
    <s v="Michael Alister"/>
    <s v="Josh Martinez"/>
    <n v="68"/>
    <n v="1"/>
  </r>
  <r>
    <x v="2501"/>
    <n v="18182"/>
    <d v="2011-04-10T00:00:00"/>
    <n v="45"/>
    <n v="5625"/>
    <n v="0.01"/>
    <n v="125"/>
    <n v="5568.75"/>
    <s v="Anna Cartwright"/>
    <s v="Twenty-First Century Fox, Inc."/>
    <s v="Television Services"/>
    <s v="Consumer Services"/>
    <s v="Dallas"/>
    <n v="75217"/>
    <s v="Texas"/>
    <s v="Central"/>
    <d v="2011-04-11T00:00:00"/>
    <n v="1"/>
    <s v="Training - SQL"/>
    <s v="Training "/>
    <s v=" SQL"/>
    <s v="Alexander Edison"/>
    <s v="Josh Martinez"/>
    <n v="70"/>
    <n v="1"/>
  </r>
  <r>
    <x v="2502"/>
    <n v="18182"/>
    <d v="2011-04-10T00:00:00"/>
    <n v="12"/>
    <n v="2400"/>
    <n v="0.09"/>
    <n v="200"/>
    <n v="2184"/>
    <s v="Anna Cartwright"/>
    <s v="Twenty-First Century Fox, Inc."/>
    <s v="Television Services"/>
    <s v="Consumer Services"/>
    <s v="Dallas"/>
    <n v="75217"/>
    <s v="Texas"/>
    <s v="Central"/>
    <d v="2011-04-12T00:00:00"/>
    <n v="2"/>
    <s v="Development - Big Data"/>
    <s v="Development "/>
    <s v=" Big Data"/>
    <s v="Emily Taylor"/>
    <s v="Josh Martinez"/>
    <n v="62"/>
    <n v="1"/>
  </r>
  <r>
    <x v="2503"/>
    <n v="18208"/>
    <d v="2012-04-01T00:00:00"/>
    <n v="34"/>
    <n v="3740"/>
    <n v="0.06"/>
    <n v="110"/>
    <n v="3515.6"/>
    <s v="Roy Smith"/>
    <s v="Bed Bath &amp; Beyond Inc."/>
    <s v="Home Furnishings"/>
    <s v="Consumer Services"/>
    <s v="Collierville"/>
    <n v="38017"/>
    <s v="Tennessee"/>
    <s v="South"/>
    <d v="2012-04-03T00:00:00"/>
    <n v="2"/>
    <s v="Development - PHP"/>
    <s v="Development "/>
    <s v=" PHP"/>
    <s v="Alexander Edison"/>
    <s v="Frank Mitchell"/>
    <n v="70"/>
    <n v="1"/>
  </r>
  <r>
    <x v="2504"/>
    <n v="18208"/>
    <d v="2012-04-01T00:00:00"/>
    <n v="36"/>
    <n v="4320"/>
    <n v="0.08"/>
    <n v="120"/>
    <n v="3974.4"/>
    <s v="Roy Smith"/>
    <s v="Bed Bath &amp; Beyond Inc."/>
    <s v="Home Furnishings"/>
    <s v="Consumer Services"/>
    <s v="Collierville"/>
    <n v="38017"/>
    <s v="Tennessee"/>
    <s v="South"/>
    <d v="2012-04-03T00:00:00"/>
    <n v="2"/>
    <s v="Development - Business Logic"/>
    <s v="Development "/>
    <s v=" Business Logic"/>
    <s v="Olivia Sullivan"/>
    <s v="Frank Mitchell"/>
    <n v="53"/>
    <n v="1"/>
  </r>
  <r>
    <x v="2505"/>
    <n v="18210"/>
    <d v="2010-08-06T00:00:00"/>
    <n v="27"/>
    <n v="4590"/>
    <n v="0.08"/>
    <n v="170"/>
    <n v="4222.8"/>
    <s v="Greg Maxwell"/>
    <s v="VimpelCom Ltd."/>
    <s v="Telecommunications Equipment"/>
    <s v="Public Utilities"/>
    <s v="Jeffersonville"/>
    <n v="47130"/>
    <s v="Indiana"/>
    <s v="Central"/>
    <d v="2010-08-07T00:00:00"/>
    <n v="1"/>
    <s v="Development - .Net"/>
    <s v="Development "/>
    <s v=" .Net"/>
    <s v="Abigail Young"/>
    <s v="Josh Martinez"/>
    <n v="50"/>
    <n v="1"/>
  </r>
  <r>
    <x v="2506"/>
    <n v="18210"/>
    <d v="2010-08-06T00:00:00"/>
    <n v="27"/>
    <n v="3240"/>
    <n v="0"/>
    <n v="120"/>
    <n v="3240"/>
    <s v="Greg Maxwell"/>
    <s v="VimpelCom Ltd."/>
    <s v="Telecommunications Equipment"/>
    <s v="Public Utilities"/>
    <s v="Kokomo"/>
    <n v="46901"/>
    <s v="Indiana"/>
    <s v="Central"/>
    <d v="2010-08-07T00:00:00"/>
    <n v="1"/>
    <s v="Development - Business Logic"/>
    <s v="Development "/>
    <s v=" Business Logic"/>
    <s v="Jacob Manziel"/>
    <s v="Josh Martinez"/>
    <n v="57"/>
    <n v="1"/>
  </r>
  <r>
    <x v="2507"/>
    <n v="18213"/>
    <d v="2010-09-10T00:00:00"/>
    <n v="29"/>
    <n v="3190"/>
    <n v="0.1"/>
    <n v="110"/>
    <n v="2871"/>
    <s v="Guy Shifley"/>
    <s v="Wynn Resorts, Limited"/>
    <s v="Hotels/Resorts"/>
    <s v="Consumer Services"/>
    <s v="Elyria"/>
    <n v="44035"/>
    <s v="Ohio"/>
    <s v="East"/>
    <d v="2010-09-12T00:00:00"/>
    <n v="2"/>
    <s v="Development - Python"/>
    <s v="Development "/>
    <s v=" Python"/>
    <s v="Emily Taylor"/>
    <s v="Allen Young"/>
    <n v="62"/>
    <n v="1"/>
  </r>
  <r>
    <x v="2508"/>
    <n v="18215"/>
    <d v="2010-09-19T00:00:00"/>
    <n v="29"/>
    <n v="4350"/>
    <n v="0.09"/>
    <n v="150"/>
    <n v="3958.5"/>
    <s v="Eugene Liston"/>
    <s v="Liberty Media Corporation"/>
    <s v="Broadcasting"/>
    <s v="Consumer Services"/>
    <s v="Aurora"/>
    <n v="80013"/>
    <s v="Colorado"/>
    <s v="West"/>
    <d v="2010-09-20T00:00:00"/>
    <n v="1"/>
    <s v="Consulting - Business Model"/>
    <s v="Consulting "/>
    <s v=" Business Model"/>
    <s v="Isabella Douglas"/>
    <s v="Bob Turner"/>
    <n v="75"/>
    <n v="1"/>
  </r>
  <r>
    <x v="2509"/>
    <n v="18241"/>
    <d v="2010-07-27T00:00:00"/>
    <n v="3"/>
    <n v="450"/>
    <n v="0.05"/>
    <n v="150"/>
    <n v="427.5"/>
    <s v="Denny Wasserman"/>
    <s v="Avago Technologies Limited"/>
    <s v="Semiconductors"/>
    <s v="Technology"/>
    <s v="Delaware"/>
    <n v="43015"/>
    <s v="Ohio"/>
    <s v="East"/>
    <d v="2010-07-29T00:00:00"/>
    <n v="2"/>
    <s v="Consulting - Business Model"/>
    <s v="Consulting "/>
    <s v=" Business Model"/>
    <s v="Alexander Edison"/>
    <s v="Allen Young"/>
    <n v="70"/>
    <n v="1"/>
  </r>
  <r>
    <x v="2510"/>
    <n v="18241"/>
    <d v="2010-07-27T00:00:00"/>
    <n v="25"/>
    <n v="3125"/>
    <n v="0.08"/>
    <n v="125"/>
    <n v="2875"/>
    <s v="Denny Wasserman"/>
    <s v="Avago Technologies Limited"/>
    <s v="Semiconductors"/>
    <s v="Technology"/>
    <s v="Delaware"/>
    <n v="43015"/>
    <s v="Ohio"/>
    <s v="East"/>
    <d v="2010-07-29T00:00:00"/>
    <n v="2"/>
    <s v="Training - Javascript"/>
    <s v="Training "/>
    <s v=" Javascript"/>
    <s v="Emily Taylor"/>
    <s v="Allen Young"/>
    <n v="62"/>
    <n v="1"/>
  </r>
  <r>
    <x v="2511"/>
    <n v="18244"/>
    <d v="2011-02-11T00:00:00"/>
    <n v="1"/>
    <n v="125"/>
    <n v="0"/>
    <n v="125"/>
    <n v="125"/>
    <s v="Chris Latchford"/>
    <s v="Fiserv, Inc."/>
    <s v="EDP Services"/>
    <s v="Technology"/>
    <s v="Steubenville"/>
    <s v="43952"/>
    <s v="Ohio"/>
    <s v="East"/>
    <d v="2011-02-13T00:00:00"/>
    <n v="2"/>
    <s v="Training - Development"/>
    <s v="Training "/>
    <s v=" Development"/>
    <s v="Mason Gibson"/>
    <s v="Allen Young"/>
    <n v="71"/>
    <n v="1"/>
  </r>
  <r>
    <x v="2512"/>
    <n v="18247"/>
    <d v="2009-11-05T00:00:00"/>
    <n v="20"/>
    <n v="2500"/>
    <n v="0"/>
    <n v="125"/>
    <n v="2500"/>
    <s v="Rob Cano"/>
    <s v="Yahoo! Inc."/>
    <s v="EDP Services"/>
    <s v="Technology"/>
    <s v="Mason City"/>
    <n v="50401"/>
    <s v="Iowa"/>
    <s v="Central"/>
    <d v="2009-11-06T00:00:00"/>
    <n v="1"/>
    <s v="Training - SQL"/>
    <s v="Training "/>
    <s v=" SQL"/>
    <s v="Isabella Douglas"/>
    <s v="Josh Martinez"/>
    <n v="75"/>
    <n v="1"/>
  </r>
  <r>
    <x v="2513"/>
    <n v="18273"/>
    <d v="2011-09-15T00:00:00"/>
    <n v="18"/>
    <n v="2700"/>
    <n v="0.06"/>
    <n v="150"/>
    <n v="2538"/>
    <s v="Jack Cacioppo"/>
    <s v="Charter Communications, Inc."/>
    <s v="Television Services"/>
    <s v="Consumer Services"/>
    <s v="New Albany"/>
    <n v="47150"/>
    <s v="Indiana"/>
    <s v="Central"/>
    <d v="2011-09-17T00:00:00"/>
    <n v="2"/>
    <s v="Consulting - Business Model"/>
    <s v="Consulting "/>
    <s v=" Business Model"/>
    <s v="William Bufont"/>
    <s v="Josh Martinez"/>
    <n v="62"/>
    <n v="1"/>
  </r>
  <r>
    <x v="2514"/>
    <n v="18275"/>
    <d v="2012-01-10T00:00:00"/>
    <n v="25"/>
    <n v="3125"/>
    <n v="7.0000000000000007E-2"/>
    <n v="125"/>
    <n v="2906.25"/>
    <s v="Helen Glantz"/>
    <s v="Applied Materials, Inc."/>
    <s v="Semiconductors"/>
    <s v="Technology"/>
    <s v="Pacifica"/>
    <n v="94044"/>
    <s v="California"/>
    <s v="West"/>
    <d v="2012-01-14T00:00:00"/>
    <n v="4"/>
    <s v="Training - SQL"/>
    <s v="Training "/>
    <s v=" SQL"/>
    <s v="Elizabeth Carter"/>
    <s v="Bob Turner"/>
    <n v="52"/>
    <n v="1"/>
  </r>
  <r>
    <x v="2515"/>
    <n v="18279"/>
    <d v="2009-02-26T00:00:00"/>
    <n v="22"/>
    <n v="3300"/>
    <n v="7.0000000000000007E-2"/>
    <n v="150"/>
    <n v="3069"/>
    <s v="Stephanie Tate"/>
    <s v="Microsoft Corporation"/>
    <s v="Computer Software: Prepackaged Software"/>
    <s v="Technology"/>
    <s v="Kirkland"/>
    <n v="98034"/>
    <s v="Washington"/>
    <s v="West"/>
    <d v="2009-02-28T00:00:00"/>
    <n v="2"/>
    <s v="Consulting - Business Model"/>
    <s v="Consulting "/>
    <s v=" Business Model"/>
    <s v="William Bufont"/>
    <s v="Bob Turner"/>
    <n v="62"/>
    <n v="1"/>
  </r>
  <r>
    <x v="2516"/>
    <n v="18279"/>
    <d v="2009-02-26T00:00:00"/>
    <n v="20"/>
    <n v="3000"/>
    <n v="0.03"/>
    <n v="150"/>
    <n v="2910"/>
    <s v="Stephanie Tate"/>
    <s v="Microsoft Corporation"/>
    <s v="Computer Software: Prepackaged Software"/>
    <s v="Technology"/>
    <s v="Kirkland"/>
    <n v="98034"/>
    <s v="Washington"/>
    <s v="West"/>
    <d v="2009-02-27T00:00:00"/>
    <n v="1"/>
    <s v="Consulting - Compensation"/>
    <s v="Consulting "/>
    <s v=" Compensation"/>
    <s v="Noah Smith"/>
    <s v="Bob Turner"/>
    <n v="59"/>
    <n v="1"/>
  </r>
  <r>
    <x v="2517"/>
    <n v="18307"/>
    <d v="2010-02-02T00:00:00"/>
    <n v="23"/>
    <n v="2530"/>
    <n v="0.08"/>
    <n v="110"/>
    <n v="2327.6"/>
    <s v="Dennis Chand"/>
    <s v="Activision Blizzard, Inc"/>
    <s v="Computer Software: Prepackaged Software"/>
    <s v="Technology"/>
    <s v="Charlotte"/>
    <n v="28205"/>
    <s v="North Carolina"/>
    <s v="South"/>
    <d v="2010-02-06T00:00:00"/>
    <n v="4"/>
    <s v="Development - Python"/>
    <s v="Development "/>
    <s v=" Python"/>
    <s v="Emily Taylor"/>
    <s v="Frank Mitchell"/>
    <n v="62"/>
    <n v="1"/>
  </r>
  <r>
    <x v="2518"/>
    <n v="18307"/>
    <d v="2010-02-02T00:00:00"/>
    <n v="34"/>
    <n v="4080"/>
    <n v="0.03"/>
    <n v="120"/>
    <n v="3957.6"/>
    <s v="Dennis Chand"/>
    <s v="Activision Blizzard, Inc"/>
    <s v="Computer Software: Prepackaged Software"/>
    <s v="Technology"/>
    <s v="Charlotte"/>
    <n v="28205"/>
    <s v="North Carolina"/>
    <s v="South"/>
    <d v="2010-02-02T00:00:00"/>
    <n v="0"/>
    <s v="Development - Business Logic"/>
    <s v="Development "/>
    <s v=" Business Logic"/>
    <s v="Isabella Douglas"/>
    <s v="Frank Mitchell"/>
    <n v="75"/>
    <n v="1"/>
  </r>
  <r>
    <x v="2519"/>
    <n v="18308"/>
    <d v="2009-10-09T00:00:00"/>
    <n v="30"/>
    <n v="4800"/>
    <n v="0.05"/>
    <n v="160"/>
    <n v="4560"/>
    <s v="Ann Hagelstein"/>
    <s v="Expeditors International of Washington, Inc."/>
    <s v="Oil Refining/Marketing"/>
    <s v="Transportation"/>
    <s v="Aurora"/>
    <n v="60505"/>
    <s v="Illinois"/>
    <s v="Central"/>
    <d v="2009-10-11T00:00:00"/>
    <n v="2"/>
    <s v="Development - Java"/>
    <s v="Development "/>
    <s v=" Java"/>
    <s v="Emily Taylor"/>
    <s v="Josh Martinez"/>
    <n v="62"/>
    <n v="1"/>
  </r>
  <r>
    <x v="2520"/>
    <n v="18308"/>
    <d v="2009-10-09T00:00:00"/>
    <n v="15"/>
    <n v="2250"/>
    <n v="0.09"/>
    <n v="150"/>
    <n v="2047.5"/>
    <s v="Ann Hagelstein"/>
    <s v="Expeditors International of Washington, Inc."/>
    <s v="Oil Refining/Marketing"/>
    <s v="Transportation"/>
    <s v="Aurora"/>
    <n v="60505"/>
    <s v="Illinois"/>
    <s v="Central"/>
    <d v="2009-10-09T00:00:00"/>
    <n v="0"/>
    <s v="Consulting - Business Model"/>
    <s v="Consulting "/>
    <s v=" Business Model"/>
    <s v="Emma Watson"/>
    <s v="Josh Martinez"/>
    <n v="67"/>
    <n v="1"/>
  </r>
  <r>
    <x v="2521"/>
    <n v="18308"/>
    <d v="2009-10-09T00:00:00"/>
    <n v="49"/>
    <n v="7350"/>
    <n v="0"/>
    <n v="150"/>
    <n v="7350"/>
    <s v="Ann Hagelstein"/>
    <s v="Expeditors International of Washington, Inc."/>
    <s v="Oil Refining/Marketing"/>
    <s v="Transportation"/>
    <s v="Aurora"/>
    <n v="60505"/>
    <s v="Illinois"/>
    <s v="Central"/>
    <d v="2009-10-10T00:00:00"/>
    <n v="1"/>
    <s v="Consulting - Market Research"/>
    <s v="Consulting "/>
    <s v=" Market Research"/>
    <s v="Noah Smith"/>
    <s v="Josh Martinez"/>
    <n v="59"/>
    <n v="1"/>
  </r>
  <r>
    <x v="2522"/>
    <n v="18336"/>
    <d v="2009-04-24T00:00:00"/>
    <n v="1"/>
    <n v="120"/>
    <n v="0"/>
    <n v="120"/>
    <n v="120"/>
    <s v="Giulietta Ferguson"/>
    <s v="Symantec Corporation"/>
    <s v="Computer Software: Prepackaged Software"/>
    <s v="Technology"/>
    <s v="Sunnyvale"/>
    <n v="94086"/>
    <s v="California"/>
    <s v="West"/>
    <d v="2009-04-24T00:00:00"/>
    <n v="0"/>
    <s v="Development - Business Logic"/>
    <s v="Development "/>
    <s v=" Business Logic"/>
    <s v="Alexander Edison"/>
    <s v="Bob Turner"/>
    <n v="70"/>
    <n v="1"/>
  </r>
  <r>
    <x v="2523"/>
    <n v="18340"/>
    <d v="2011-06-17T00:00:00"/>
    <n v="20"/>
    <n v="2200"/>
    <n v="0.1"/>
    <n v="110"/>
    <n v="1980"/>
    <s v="Jack Bradley"/>
    <s v="Comcast Corporation"/>
    <s v="Television Services"/>
    <s v="Consumer Services"/>
    <s v="Biloxi"/>
    <n v="39530"/>
    <s v="Mississippi"/>
    <s v="South"/>
    <d v="2011-06-18T00:00:00"/>
    <n v="1"/>
    <s v="Development - Python"/>
    <s v="Development "/>
    <s v=" Python"/>
    <s v="Elizabeth Carter"/>
    <s v="Frank Mitchell"/>
    <n v="52"/>
    <n v="1"/>
  </r>
  <r>
    <x v="2524"/>
    <n v="18340"/>
    <d v="2011-06-17T00:00:00"/>
    <n v="28"/>
    <n v="3080"/>
    <n v="0.01"/>
    <n v="110"/>
    <n v="3049.2"/>
    <s v="Jack Bradley"/>
    <s v="Comcast Corporation"/>
    <s v="Television Services"/>
    <s v="Consumer Services"/>
    <s v="Clinton"/>
    <n v="39056"/>
    <s v="Mississippi"/>
    <s v="South"/>
    <d v="2011-06-18T00:00:00"/>
    <n v="1"/>
    <s v="Development - Python"/>
    <s v="Development "/>
    <s v=" Python"/>
    <s v="Ava Wilson"/>
    <s v="Frank Mitchell"/>
    <n v="67"/>
    <n v="1"/>
  </r>
  <r>
    <x v="2525"/>
    <n v="18341"/>
    <d v="2010-07-18T00:00:00"/>
    <n v="39"/>
    <n v="4290"/>
    <n v="0"/>
    <n v="110"/>
    <n v="4290"/>
    <s v="Bradley Donovan"/>
    <s v="Vertex Pharmaceuticals Incorporated"/>
    <s v="Major Pharmaceuticals"/>
    <s v="Health Care"/>
    <s v="Randallstown"/>
    <n v="21133"/>
    <s v="Maryland"/>
    <s v="East"/>
    <d v="2010-07-18T00:00:00"/>
    <n v="0"/>
    <s v="Development - Python"/>
    <s v="Development "/>
    <s v=" Python"/>
    <s v="Liam Franklin"/>
    <s v="Allen Young"/>
    <n v="52"/>
    <n v="1"/>
  </r>
  <r>
    <x v="2526"/>
    <n v="18368"/>
    <d v="2012-11-30T00:00:00"/>
    <n v="3"/>
    <n v="510"/>
    <n v="0"/>
    <n v="170"/>
    <n v="510"/>
    <s v="Alyssa Clasen"/>
    <s v="Cisco Systems, Inc."/>
    <s v="Computer Communications Equipment"/>
    <s v="Technology"/>
    <s v="Lake Oswego"/>
    <n v="97035"/>
    <s v="Oregon"/>
    <s v="West"/>
    <d v="2012-12-02T00:00:00"/>
    <n v="2"/>
    <s v="Development - .Net"/>
    <s v="Development "/>
    <s v=" .Net"/>
    <s v="Elizabeth Carter"/>
    <s v="Bob Turner"/>
    <n v="52"/>
    <n v="1"/>
  </r>
  <r>
    <x v="2527"/>
    <n v="18368"/>
    <d v="2012-11-30T00:00:00"/>
    <n v="35"/>
    <n v="3850"/>
    <n v="0.08"/>
    <n v="110"/>
    <n v="3542"/>
    <s v="Alyssa Clasen"/>
    <s v="Cisco Systems, Inc."/>
    <s v="Computer Communications Equipment"/>
    <s v="Technology"/>
    <s v="Lake Oswego"/>
    <n v="97035"/>
    <s v="Oregon"/>
    <s v="West"/>
    <d v="2012-12-01T00:00:00"/>
    <n v="1"/>
    <s v="Development - Python"/>
    <s v="Development "/>
    <s v=" Python"/>
    <s v="Alexander Edison"/>
    <s v="Bob Turner"/>
    <n v="70"/>
    <n v="1"/>
  </r>
  <r>
    <x v="2528"/>
    <n v="18368"/>
    <d v="2012-11-30T00:00:00"/>
    <n v="3"/>
    <n v="450"/>
    <n v="0.06"/>
    <n v="150"/>
    <n v="423"/>
    <s v="Alyssa Clasen"/>
    <s v="Cisco Systems, Inc."/>
    <s v="Computer Communications Equipment"/>
    <s v="Technology"/>
    <s v="Medford"/>
    <n v="97504"/>
    <s v="Oregon"/>
    <s v="West"/>
    <d v="2012-12-02T00:00:00"/>
    <n v="2"/>
    <s v="Consulting - Strategy"/>
    <s v="Consulting "/>
    <s v=" Strategy"/>
    <s v="Mason Gibson"/>
    <s v="Bob Turner"/>
    <n v="71"/>
    <n v="1"/>
  </r>
  <r>
    <x v="2529"/>
    <n v="18370"/>
    <d v="2011-01-13T00:00:00"/>
    <n v="41"/>
    <n v="6150"/>
    <n v="0"/>
    <n v="150"/>
    <n v="6150"/>
    <s v="Rick Book"/>
    <s v="Western Digital Corporation"/>
    <s v="Electronic Components"/>
    <s v="Technology"/>
    <s v="Wilson"/>
    <n v="27893"/>
    <s v="North Carolina"/>
    <s v="South"/>
    <d v="2011-01-17T00:00:00"/>
    <n v="4"/>
    <s v="Consulting - Market Research"/>
    <s v="Consulting "/>
    <s v=" Market Research"/>
    <s v="Jacob Manziel"/>
    <s v="Frank Mitchell"/>
    <n v="57"/>
    <n v="1"/>
  </r>
  <r>
    <x v="2530"/>
    <n v="18371"/>
    <d v="2009-09-18T00:00:00"/>
    <n v="30"/>
    <n v="3600"/>
    <n v="0"/>
    <n v="120"/>
    <n v="3600"/>
    <s v="Denise Sievert"/>
    <s v="Applied Materials, Inc."/>
    <s v="Semiconductors"/>
    <s v="Technology"/>
    <s v="Apex"/>
    <n v="27502"/>
    <s v="North Carolina"/>
    <s v="South"/>
    <d v="2009-09-18T00:00:00"/>
    <n v="0"/>
    <s v="Development - Business Logic"/>
    <s v="Development "/>
    <s v=" Business Logic"/>
    <s v="Elizabeth Carter"/>
    <s v="Frank Mitchell"/>
    <n v="52"/>
    <n v="1"/>
  </r>
  <r>
    <x v="2531"/>
    <n v="18373"/>
    <d v="2012-04-12T00:00:00"/>
    <n v="35"/>
    <n v="5950"/>
    <n v="0.09"/>
    <n v="170"/>
    <n v="5414.5"/>
    <s v="Tracy Miller"/>
    <s v="Charter Communications, Inc."/>
    <s v="Television Services"/>
    <s v="Consumer Services"/>
    <s v="Secaucus"/>
    <s v="07094"/>
    <s v="New Jersey"/>
    <s v="East"/>
    <d v="2012-04-12T00:00:00"/>
    <n v="0"/>
    <s v="Development - .Net"/>
    <s v="Development "/>
    <s v=" .Net"/>
    <s v="Ethan Bird"/>
    <s v="Allen Young"/>
    <n v="60"/>
    <n v="1"/>
  </r>
  <r>
    <x v="2532"/>
    <n v="18374"/>
    <d v="2012-09-30T00:00:00"/>
    <n v="21"/>
    <n v="2310"/>
    <n v="0.09"/>
    <n v="110"/>
    <n v="2102.1"/>
    <s v="Nick Spruell"/>
    <s v="DIRECTV"/>
    <s v="Telecommunications Equipment"/>
    <s v="Consumer Services"/>
    <s v="Bossier City"/>
    <n v="71111"/>
    <s v="Louisiana"/>
    <s v="South"/>
    <d v="2012-10-02T00:00:00"/>
    <n v="2"/>
    <s v="Development - Python"/>
    <s v="Development "/>
    <s v=" Python"/>
    <s v="Abigail Young"/>
    <s v="Frank Mitchell"/>
    <n v="50"/>
    <n v="1"/>
  </r>
  <r>
    <x v="2533"/>
    <n v="18375"/>
    <d v="2011-09-22T00:00:00"/>
    <n v="20"/>
    <n v="4000"/>
    <n v="0.03"/>
    <n v="200"/>
    <n v="3880"/>
    <s v="Theresa Dickinson"/>
    <s v="Whole Foods Market, Inc."/>
    <s v="Food Chains"/>
    <s v="Consumer Services"/>
    <s v="Port Chester"/>
    <s v="10573"/>
    <s v="New York"/>
    <s v="East"/>
    <d v="2011-09-26T00:00:00"/>
    <n v="4"/>
    <s v="Development - Scala"/>
    <s v="Development "/>
    <s v=" Scala"/>
    <s v="Abigail Young"/>
    <s v="Allen Young"/>
    <n v="50"/>
    <n v="1"/>
  </r>
  <r>
    <x v="2534"/>
    <n v="18400"/>
    <d v="2011-12-06T00:00:00"/>
    <n v="29"/>
    <n v="4350"/>
    <n v="0.05"/>
    <n v="150"/>
    <n v="4132.5"/>
    <s v="Ralph Cohen"/>
    <s v="Starbucks Corporation"/>
    <s v="Restaurants"/>
    <s v="Consumer Services"/>
    <s v="Essex"/>
    <n v="21221"/>
    <s v="Maryland"/>
    <s v="East"/>
    <d v="2011-12-07T00:00:00"/>
    <n v="1"/>
    <s v="Consulting - Business Model"/>
    <s v="Consulting "/>
    <s v=" Business Model"/>
    <s v="Abigail Young"/>
    <s v="Allen Young"/>
    <n v="50"/>
    <n v="1"/>
  </r>
  <r>
    <x v="2535"/>
    <n v="18402"/>
    <d v="2009-08-29T00:00:00"/>
    <n v="5"/>
    <n v="625"/>
    <n v="0.03"/>
    <n v="125"/>
    <n v="606.25"/>
    <s v="Deanra Sachs"/>
    <s v="Analog Devices, Inc."/>
    <s v="Semiconductors"/>
    <s v="Technology"/>
    <s v="Riverside"/>
    <n v="92503"/>
    <s v="California"/>
    <s v="West"/>
    <d v="2009-09-05T00:00:00"/>
    <n v="7"/>
    <s v="Training - Development"/>
    <s v="Training "/>
    <s v=" Development"/>
    <s v="Olivia Sullivan"/>
    <s v="Bob Turner"/>
    <n v="53"/>
    <n v="1"/>
  </r>
  <r>
    <x v="2536"/>
    <n v="18402"/>
    <d v="2009-08-29T00:00:00"/>
    <n v="3"/>
    <n v="375"/>
    <n v="0"/>
    <n v="125"/>
    <n v="375"/>
    <s v="Deanra Sachs"/>
    <s v="Analog Devices, Inc."/>
    <s v="Semiconductors"/>
    <s v="Technology"/>
    <s v="Riverside"/>
    <n v="92503"/>
    <s v="California"/>
    <s v="West"/>
    <d v="2009-08-29T00:00:00"/>
    <n v="0"/>
    <s v="Training - SQL"/>
    <s v="Training "/>
    <s v=" SQL"/>
    <s v="Alexander Edison"/>
    <s v="Bob Turner"/>
    <n v="70"/>
    <n v="1"/>
  </r>
  <r>
    <x v="2537"/>
    <n v="18405"/>
    <d v="2009-01-07T00:00:00"/>
    <n v="30"/>
    <n v="4800"/>
    <n v="0.09"/>
    <n v="160"/>
    <n v="4368"/>
    <s v="George Barnes"/>
    <s v="Sirius XM Holdings Inc."/>
    <s v="Broadcasting"/>
    <s v="Consumer Services"/>
    <s v="Lubbock"/>
    <n v="79424"/>
    <s v="Texas"/>
    <s v="Central"/>
    <d v="2009-01-09T00:00:00"/>
    <n v="2"/>
    <s v="Development - Java"/>
    <s v="Development "/>
    <s v=" Java"/>
    <s v="Jacob Manziel"/>
    <s v="Josh Martinez"/>
    <n v="57"/>
    <n v="1"/>
  </r>
  <r>
    <x v="2538"/>
    <n v="18405"/>
    <d v="2009-01-07T00:00:00"/>
    <n v="2"/>
    <n v="300"/>
    <n v="0.03"/>
    <n v="150"/>
    <n v="291"/>
    <s v="George Barnes"/>
    <s v="Sirius XM Holdings Inc."/>
    <s v="Broadcasting"/>
    <s v="Consumer Services"/>
    <s v="Lubbock"/>
    <n v="79424"/>
    <s v="Texas"/>
    <s v="Central"/>
    <d v="2009-01-10T00:00:00"/>
    <n v="3"/>
    <s v="Consulting - Business Model"/>
    <s v="Consulting "/>
    <s v=" Business Model"/>
    <s v="Daniel Tusk"/>
    <s v="Josh Martinez"/>
    <n v="45"/>
    <n v="1"/>
  </r>
  <r>
    <x v="2539"/>
    <n v="18432"/>
    <d v="2011-03-12T00:00:00"/>
    <n v="42"/>
    <n v="5250"/>
    <n v="0.04"/>
    <n v="125"/>
    <n v="5040"/>
    <s v="Art Lichtenstein"/>
    <s v="Kraft Foods Group, Inc."/>
    <s v="Packaged Foods"/>
    <s v="Consumer Non-Durables"/>
    <s v="Richfield"/>
    <n v="55423"/>
    <s v="Minnesota"/>
    <s v="Central"/>
    <d v="2011-03-12T00:00:00"/>
    <n v="0"/>
    <s v="Training - SQL"/>
    <s v="Training "/>
    <s v=" SQL"/>
    <s v="Ava Wilson"/>
    <s v="Josh Martinez"/>
    <n v="67"/>
    <n v="1"/>
  </r>
  <r>
    <x v="2540"/>
    <n v="18432"/>
    <d v="2011-03-12T00:00:00"/>
    <n v="15"/>
    <n v="2550"/>
    <n v="0.1"/>
    <n v="170"/>
    <n v="2295"/>
    <s v="Art Lichtenstein"/>
    <s v="Kraft Foods Group, Inc."/>
    <s v="Packaged Foods"/>
    <s v="Consumer Non-Durables"/>
    <s v="Rochester"/>
    <n v="55901"/>
    <s v="Minnesota"/>
    <s v="Central"/>
    <d v="2011-03-12T00:00:00"/>
    <n v="0"/>
    <s v="Development - .Net"/>
    <s v="Development "/>
    <s v=" .Net"/>
    <s v="Madison Hill"/>
    <s v="Josh Martinez"/>
    <n v="58"/>
    <n v="1"/>
  </r>
  <r>
    <x v="2541"/>
    <n v="18432"/>
    <d v="2011-03-12T00:00:00"/>
    <n v="5"/>
    <n v="850"/>
    <n v="0.08"/>
    <n v="170"/>
    <n v="782"/>
    <s v="Art Lichtenstein"/>
    <s v="Kraft Foods Group, Inc."/>
    <s v="Packaged Foods"/>
    <s v="Consumer Non-Durables"/>
    <s v="Rochester"/>
    <n v="55901"/>
    <s v="Minnesota"/>
    <s v="Central"/>
    <d v="2011-03-14T00:00:00"/>
    <n v="2"/>
    <s v="Development - .Net"/>
    <s v="Development "/>
    <s v=" .Net"/>
    <s v="Abigail Young"/>
    <s v="Josh Martinez"/>
    <n v="50"/>
    <n v="1"/>
  </r>
  <r>
    <x v="2542"/>
    <n v="18432"/>
    <d v="2011-03-12T00:00:00"/>
    <n v="12"/>
    <n v="1440"/>
    <n v="0.02"/>
    <n v="120"/>
    <n v="1411.2"/>
    <s v="Art Lichtenstein"/>
    <s v="Kraft Foods Group, Inc."/>
    <s v="Packaged Foods"/>
    <s v="Consumer Non-Durables"/>
    <s v="Rochester"/>
    <n v="55901"/>
    <s v="Minnesota"/>
    <s v="Central"/>
    <d v="2011-03-14T00:00:00"/>
    <n v="2"/>
    <s v="Development - Business Logic"/>
    <s v="Development "/>
    <s v=" Business Logic"/>
    <s v="Abigail Young"/>
    <s v="Josh Martinez"/>
    <n v="50"/>
    <n v="1"/>
  </r>
  <r>
    <x v="2543"/>
    <n v="18464"/>
    <d v="2012-03-28T00:00:00"/>
    <n v="27"/>
    <n v="4590"/>
    <n v="0.02"/>
    <n v="170"/>
    <n v="4498.2"/>
    <s v="Brian Money"/>
    <s v="Adobe Systems Incorporated"/>
    <s v="Computer Software: Prepackaged Software"/>
    <s v="Technology"/>
    <s v="Saint Louis Park"/>
    <n v="55416"/>
    <s v="Minnesota"/>
    <s v="Central"/>
    <d v="2012-03-30T00:00:00"/>
    <n v="2"/>
    <s v="Development - .Net"/>
    <s v="Development "/>
    <s v=" .Net"/>
    <s v="Sophia Dixon"/>
    <s v="Josh Martinez"/>
    <n v="71"/>
    <n v="1"/>
  </r>
  <r>
    <x v="2544"/>
    <n v="18464"/>
    <d v="2012-03-28T00:00:00"/>
    <n v="37"/>
    <n v="4625"/>
    <n v="0.01"/>
    <n v="125"/>
    <n v="4578.75"/>
    <s v="Brian Money"/>
    <s v="Adobe Systems Incorporated"/>
    <s v="Computer Software: Prepackaged Software"/>
    <s v="Technology"/>
    <s v="Saint Louis Park"/>
    <n v="55416"/>
    <s v="Minnesota"/>
    <s v="Central"/>
    <d v="2012-03-28T00:00:00"/>
    <n v="0"/>
    <s v="Training - Tableau"/>
    <s v="Training "/>
    <s v=" Tableau"/>
    <s v="Ethan Bird"/>
    <s v="Josh Martinez"/>
    <n v="60"/>
    <n v="1"/>
  </r>
  <r>
    <x v="2545"/>
    <n v="18464"/>
    <d v="2012-03-28T00:00:00"/>
    <n v="31"/>
    <n v="3410"/>
    <n v="0.05"/>
    <n v="110"/>
    <n v="3239.5"/>
    <s v="Brian Money"/>
    <s v="Adobe Systems Incorporated"/>
    <s v="Computer Software: Prepackaged Software"/>
    <s v="Technology"/>
    <s v="Saint Louis Park"/>
    <n v="55416"/>
    <s v="Minnesota"/>
    <s v="Central"/>
    <d v="2012-03-30T00:00:00"/>
    <n v="2"/>
    <s v="Development - Python"/>
    <s v="Development "/>
    <s v=" Python"/>
    <s v="Olivia Sullivan"/>
    <s v="Josh Martinez"/>
    <n v="53"/>
    <n v="1"/>
  </r>
  <r>
    <x v="2546"/>
    <n v="18464"/>
    <d v="2012-03-28T00:00:00"/>
    <n v="41"/>
    <n v="5740"/>
    <n v="0.01"/>
    <n v="140"/>
    <n v="5682.6"/>
    <s v="Brian Money"/>
    <s v="Adobe Systems Incorporated"/>
    <s v="Computer Software: Prepackaged Software"/>
    <s v="Technology"/>
    <s v="Saint Louis Park"/>
    <n v="55416"/>
    <s v="Minnesota"/>
    <s v="Central"/>
    <d v="2012-03-30T00:00:00"/>
    <n v="2"/>
    <s v="Development - Database"/>
    <s v="Development "/>
    <s v=" Database"/>
    <s v="Ethan Bird"/>
    <s v="Josh Martinez"/>
    <n v="60"/>
    <n v="1"/>
  </r>
  <r>
    <x v="2547"/>
    <n v="18465"/>
    <d v="2010-04-15T00:00:00"/>
    <n v="12"/>
    <n v="2400"/>
    <n v="0.05"/>
    <n v="200"/>
    <n v="2280"/>
    <s v="Laura Hughsby"/>
    <s v="Comcast Corporation"/>
    <s v="Television Services"/>
    <s v="Consumer Services"/>
    <s v="Mansfield"/>
    <n v="44903"/>
    <s v="Ohio"/>
    <s v="East"/>
    <d v="2010-04-17T00:00:00"/>
    <n v="2"/>
    <s v="Development - Big Data"/>
    <s v="Development "/>
    <s v=" Big Data"/>
    <s v="Madison Hill"/>
    <s v="Allen Young"/>
    <n v="58"/>
    <n v="1"/>
  </r>
  <r>
    <x v="2548"/>
    <n v="18466"/>
    <d v="2012-05-21T00:00:00"/>
    <n v="25"/>
    <n v="2750"/>
    <n v="0.09"/>
    <n v="110"/>
    <n v="2502.5"/>
    <s v="Deanra Sachs"/>
    <s v="Analog Devices, Inc."/>
    <s v="Semiconductors"/>
    <s v="Technology"/>
    <s v="Riverside"/>
    <n v="92503"/>
    <s v="California"/>
    <s v="West"/>
    <d v="2012-05-30T00:00:00"/>
    <n v="9"/>
    <s v="Development - PHP"/>
    <s v="Development "/>
    <s v=" PHP"/>
    <s v="Mason Gibson"/>
    <s v="Bob Turner"/>
    <n v="71"/>
    <n v="1"/>
  </r>
  <r>
    <x v="2549"/>
    <n v="18466"/>
    <d v="2012-05-21T00:00:00"/>
    <n v="24"/>
    <n v="3600"/>
    <n v="0.08"/>
    <n v="150"/>
    <n v="3312"/>
    <s v="Deanra Sachs"/>
    <s v="Analog Devices, Inc."/>
    <s v="Semiconductors"/>
    <s v="Technology"/>
    <s v="Riverside"/>
    <n v="92503"/>
    <s v="California"/>
    <s v="West"/>
    <d v="2012-05-21T00:00:00"/>
    <n v="0"/>
    <s v="Consulting - Strategy"/>
    <s v="Consulting "/>
    <s v=" Strategy"/>
    <s v="Daniel Tusk"/>
    <s v="Bob Turner"/>
    <n v="45"/>
    <n v="1"/>
  </r>
  <r>
    <x v="2550"/>
    <n v="18471"/>
    <d v="2009-02-19T00:00:00"/>
    <n v="37"/>
    <n v="4440"/>
    <n v="0"/>
    <n v="120"/>
    <n v="4440"/>
    <s v="Justin Carroll"/>
    <s v="Tractor Supply Company"/>
    <s v="RETAIL: Building Materials"/>
    <s v="Consumer Services"/>
    <s v="Burlington"/>
    <n v="52601"/>
    <s v="Iowa"/>
    <s v="Central"/>
    <d v="2009-02-20T00:00:00"/>
    <n v="1"/>
    <s v="Development - Business Logic"/>
    <s v="Development "/>
    <s v=" Business Logic"/>
    <s v="Emma Watson"/>
    <s v="Josh Martinez"/>
    <n v="67"/>
    <n v="1"/>
  </r>
  <r>
    <x v="2551"/>
    <n v="18471"/>
    <d v="2009-02-19T00:00:00"/>
    <n v="4"/>
    <n v="560"/>
    <n v="0.02"/>
    <n v="140"/>
    <n v="548.79999999999995"/>
    <s v="Justin Carroll"/>
    <s v="Tractor Supply Company"/>
    <s v="RETAIL: Building Materials"/>
    <s v="Consumer Services"/>
    <s v="Burlington"/>
    <n v="52601"/>
    <s v="Iowa"/>
    <s v="Central"/>
    <d v="2009-02-20T00:00:00"/>
    <n v="1"/>
    <s v="Development - Front End Web"/>
    <s v="Development "/>
    <s v=" Front End Web"/>
    <s v="Isabella Douglas"/>
    <s v="Josh Martinez"/>
    <n v="75"/>
    <n v="1"/>
  </r>
  <r>
    <x v="2552"/>
    <n v="18471"/>
    <d v="2009-02-19T00:00:00"/>
    <n v="29"/>
    <n v="3190"/>
    <n v="0.02"/>
    <n v="110"/>
    <n v="3126.2"/>
    <s v="Justin Carroll"/>
    <s v="Tractor Supply Company"/>
    <s v="RETAIL: Building Materials"/>
    <s v="Consumer Services"/>
    <s v="Cedar Falls"/>
    <n v="50613"/>
    <s v="Iowa"/>
    <s v="Central"/>
    <d v="2009-02-20T00:00:00"/>
    <n v="1"/>
    <s v="Development - Python"/>
    <s v="Development "/>
    <s v=" Python"/>
    <s v="Liam Franklin"/>
    <s v="Josh Martinez"/>
    <n v="52"/>
    <n v="1"/>
  </r>
  <r>
    <x v="2553"/>
    <n v="18496"/>
    <d v="2009-05-15T00:00:00"/>
    <n v="30"/>
    <n v="4500"/>
    <n v="0.01"/>
    <n v="150"/>
    <n v="4455"/>
    <s v="Larry Elliston"/>
    <s v="Comcast Corporation"/>
    <s v="Television Services"/>
    <s v="Consumer Services"/>
    <s v="Holladay"/>
    <n v="84117"/>
    <s v="Utah"/>
    <s v="West"/>
    <d v="2009-05-16T00:00:00"/>
    <n v="1"/>
    <s v="Consulting - Business Model"/>
    <s v="Consulting "/>
    <s v=" Business Model"/>
    <s v="Emma Watson"/>
    <s v="Bob Turner"/>
    <n v="67"/>
    <n v="1"/>
  </r>
  <r>
    <x v="2554"/>
    <n v="18496"/>
    <d v="2009-05-15T00:00:00"/>
    <n v="29"/>
    <n v="3190"/>
    <n v="0.01"/>
    <n v="110"/>
    <n v="3158.1"/>
    <s v="Larry Elliston"/>
    <s v="Comcast Corporation"/>
    <s v="Television Services"/>
    <s v="Consumer Services"/>
    <s v="Holladay"/>
    <n v="84117"/>
    <s v="Utah"/>
    <s v="West"/>
    <d v="2009-05-18T00:00:00"/>
    <n v="3"/>
    <s v="Development - Python"/>
    <s v="Development "/>
    <s v=" Python"/>
    <s v="Emily Taylor"/>
    <s v="Bob Turner"/>
    <n v="62"/>
    <n v="1"/>
  </r>
  <r>
    <x v="2555"/>
    <n v="18500"/>
    <d v="2012-02-11T00:00:00"/>
    <n v="44"/>
    <n v="5500"/>
    <n v="0.08"/>
    <n v="125"/>
    <n v="5060"/>
    <s v="Toby Seio"/>
    <s v="Alexion Pharmaceuticals, Inc."/>
    <s v="Major Pharmaceuticals"/>
    <s v="Health Care"/>
    <s v="Germantown"/>
    <n v="38138"/>
    <s v="Tennessee"/>
    <s v="South"/>
    <d v="2012-02-12T00:00:00"/>
    <n v="1"/>
    <s v="Training - Tableau"/>
    <s v="Training "/>
    <s v=" Tableau"/>
    <s v="Liam Franklin"/>
    <s v="Frank Mitchell"/>
    <n v="52"/>
    <n v="1"/>
  </r>
  <r>
    <x v="2556"/>
    <n v="18500"/>
    <d v="2012-02-11T00:00:00"/>
    <n v="30"/>
    <n v="4500"/>
    <n v="0.02"/>
    <n v="150"/>
    <n v="4410"/>
    <s v="Toby Seio"/>
    <s v="Alexion Pharmaceuticals, Inc."/>
    <s v="Major Pharmaceuticals"/>
    <s v="Health Care"/>
    <s v="Germantown"/>
    <n v="38138"/>
    <s v="Tennessee"/>
    <s v="South"/>
    <d v="2012-02-12T00:00:00"/>
    <n v="1"/>
    <s v="Consulting - Business Model"/>
    <s v="Consulting "/>
    <s v=" Business Model"/>
    <s v="Elizabeth Carter"/>
    <s v="Frank Mitchell"/>
    <n v="52"/>
    <n v="1"/>
  </r>
  <r>
    <x v="2557"/>
    <n v="18500"/>
    <d v="2012-02-11T00:00:00"/>
    <n v="30"/>
    <n v="6000"/>
    <n v="0.01"/>
    <n v="200"/>
    <n v="5940"/>
    <s v="Toby Seio"/>
    <s v="Alexion Pharmaceuticals, Inc."/>
    <s v="Major Pharmaceuticals"/>
    <s v="Health Care"/>
    <s v="Germantown"/>
    <n v="38138"/>
    <s v="Tennessee"/>
    <s v="South"/>
    <d v="2012-02-13T00:00:00"/>
    <n v="2"/>
    <s v="Development - Big Data"/>
    <s v="Development "/>
    <s v=" Big Data"/>
    <s v="Jayden Hamilton"/>
    <s v="Frank Mitchell"/>
    <n v="71"/>
    <n v="1"/>
  </r>
  <r>
    <x v="2558"/>
    <n v="18503"/>
    <d v="2011-05-05T00:00:00"/>
    <n v="46"/>
    <n v="6900"/>
    <n v="0.03"/>
    <n v="150"/>
    <n v="6693"/>
    <s v="Sarah Hopkins"/>
    <s v="Equinix, Inc."/>
    <s v="Telecommunications Equipment"/>
    <s v="Public Utilities"/>
    <s v="Covington"/>
    <s v="98042"/>
    <s v="Washington"/>
    <s v="West"/>
    <d v="2011-05-07T00:00:00"/>
    <n v="2"/>
    <s v="Consulting - Strategy"/>
    <s v="Consulting "/>
    <s v=" Strategy"/>
    <s v="Ava Wilson"/>
    <s v="Bob Turner"/>
    <n v="67"/>
    <n v="1"/>
  </r>
  <r>
    <x v="2559"/>
    <n v="18503"/>
    <d v="2011-05-05T00:00:00"/>
    <n v="13"/>
    <n v="1950"/>
    <n v="0.06"/>
    <n v="150"/>
    <n v="1833"/>
    <s v="Sarah Hopkins"/>
    <s v="Equinix, Inc."/>
    <s v="Telecommunications Equipment"/>
    <s v="Public Utilities"/>
    <s v="Covington"/>
    <s v="98042"/>
    <s v="Washington"/>
    <s v="West"/>
    <d v="2011-05-07T00:00:00"/>
    <n v="2"/>
    <s v="Consulting - Market Research"/>
    <s v="Consulting "/>
    <s v=" Market Research"/>
    <s v="Elizabeth Carter"/>
    <s v="Bob Turner"/>
    <n v="52"/>
    <n v="1"/>
  </r>
  <r>
    <x v="2560"/>
    <n v="18528"/>
    <d v="2011-04-30T00:00:00"/>
    <n v="33"/>
    <n v="5610"/>
    <n v="7.0000000000000007E-2"/>
    <n v="170"/>
    <n v="5217.2999999999993"/>
    <s v="Jas Jarboe"/>
    <s v="DISH Network Corporation"/>
    <s v="Television Services"/>
    <s v="Consumer Services"/>
    <s v="Youngstown"/>
    <n v="44511"/>
    <s v="Ohio"/>
    <s v="East"/>
    <d v="2011-05-01T00:00:00"/>
    <n v="1"/>
    <s v="Development - .Net"/>
    <s v="Development "/>
    <s v=" .Net"/>
    <s v="Jayden Hamilton"/>
    <s v="Allen Young"/>
    <n v="71"/>
    <n v="1"/>
  </r>
  <r>
    <x v="2561"/>
    <n v="18528"/>
    <d v="2011-04-30T00:00:00"/>
    <n v="22"/>
    <n v="2420"/>
    <n v="0.03"/>
    <n v="110"/>
    <n v="2347.4"/>
    <s v="Jas Jarboe"/>
    <s v="DISH Network Corporation"/>
    <s v="Television Services"/>
    <s v="Consumer Services"/>
    <s v="Youngstown"/>
    <n v="44511"/>
    <s v="Ohio"/>
    <s v="East"/>
    <d v="2011-05-02T00:00:00"/>
    <n v="2"/>
    <s v="Development - Python"/>
    <s v="Development "/>
    <s v=" Python"/>
    <s v="Liam Franklin"/>
    <s v="Allen Young"/>
    <n v="52"/>
    <n v="1"/>
  </r>
  <r>
    <x v="2562"/>
    <n v="18530"/>
    <d v="2010-12-31T00:00:00"/>
    <n v="2"/>
    <n v="250"/>
    <n v="0.02"/>
    <n v="125"/>
    <n v="245"/>
    <s v="Grant Harrigan"/>
    <s v="Viacom Inc."/>
    <s v="Television Services"/>
    <s v="Consumer Services"/>
    <s v="Moreno Valley"/>
    <n v="92553"/>
    <s v="California"/>
    <s v="West"/>
    <d v="2010-12-31T00:00:00"/>
    <n v="0"/>
    <s v="Training - SQL"/>
    <s v="Training "/>
    <s v=" SQL"/>
    <s v="Michael Alister"/>
    <s v="Bob Turner"/>
    <n v="68"/>
    <n v="1"/>
  </r>
  <r>
    <x v="2563"/>
    <n v="18530"/>
    <d v="2010-12-31T00:00:00"/>
    <n v="25"/>
    <n v="3750"/>
    <n v="0"/>
    <n v="150"/>
    <n v="3750"/>
    <s v="Grant Harrigan"/>
    <s v="Viacom Inc."/>
    <s v="Television Services"/>
    <s v="Consumer Services"/>
    <s v="Morgan Hill"/>
    <n v="95037"/>
    <s v="California"/>
    <s v="West"/>
    <d v="2011-01-02T00:00:00"/>
    <n v="2"/>
    <s v="Consulting - Market Research"/>
    <s v="Consulting "/>
    <s v=" Market Research"/>
    <s v="Sophia Dixon"/>
    <s v="Bob Turner"/>
    <n v="71"/>
    <n v="1"/>
  </r>
  <r>
    <x v="2564"/>
    <n v="18531"/>
    <d v="2012-10-29T00:00:00"/>
    <n v="50"/>
    <n v="6250"/>
    <n v="0.04"/>
    <n v="125"/>
    <n v="6000"/>
    <s v="Jeremy Hansen"/>
    <s v="Gilead Sciences, Inc."/>
    <s v="Biotechnology: Biological Products (No Diagnostic Substances)"/>
    <s v="Health Care"/>
    <s v="Friendswood"/>
    <n v="77546"/>
    <s v="Texas"/>
    <s v="Central"/>
    <d v="2012-10-31T00:00:00"/>
    <n v="2"/>
    <s v="Training - Development"/>
    <s v="Training "/>
    <s v=" Development"/>
    <s v="Michael Alister"/>
    <s v="Josh Martinez"/>
    <n v="68"/>
    <n v="1"/>
  </r>
  <r>
    <x v="2565"/>
    <n v="18532"/>
    <d v="2011-10-20T00:00:00"/>
    <n v="29"/>
    <n v="4060"/>
    <n v="0.09"/>
    <n v="140"/>
    <n v="3694.6"/>
    <s v="Jasper Galang"/>
    <s v="eBay Inc."/>
    <s v="Business Services"/>
    <s v="Miscellaneous"/>
    <s v="Franklin Square"/>
    <n v="11010"/>
    <s v="New York"/>
    <s v="East"/>
    <d v="2011-10-21T00:00:00"/>
    <n v="1"/>
    <s v="Development - Front End Web"/>
    <s v="Development "/>
    <s v=" Front End Web"/>
    <s v="William Bufont"/>
    <s v="Allen Young"/>
    <n v="62"/>
    <n v="1"/>
  </r>
  <r>
    <x v="2566"/>
    <n v="18532"/>
    <d v="2011-10-20T00:00:00"/>
    <n v="31"/>
    <n v="6200"/>
    <n v="0.01"/>
    <n v="200"/>
    <n v="6138"/>
    <s v="Jasper Galang"/>
    <s v="eBay Inc."/>
    <s v="Business Services"/>
    <s v="Miscellaneous"/>
    <s v="Franklin Square"/>
    <n v="11010"/>
    <s v="New York"/>
    <s v="East"/>
    <d v="2011-10-22T00:00:00"/>
    <n v="2"/>
    <s v="Development - Big Data"/>
    <s v="Development "/>
    <s v=" Big Data"/>
    <s v="Emma Watson"/>
    <s v="Allen Young"/>
    <n v="67"/>
    <n v="1"/>
  </r>
  <r>
    <x v="2567"/>
    <n v="18533"/>
    <d v="2009-11-06T00:00:00"/>
    <n v="27"/>
    <n v="5400"/>
    <n v="0.01"/>
    <n v="200"/>
    <n v="5346"/>
    <s v="Larry Price"/>
    <s v="Charter Communications, Inc."/>
    <s v="Television Services"/>
    <s v="Consumer Services"/>
    <s v="Midland"/>
    <n v="79701"/>
    <s v="Texas"/>
    <s v="Central"/>
    <d v="2009-11-07T00:00:00"/>
    <n v="1"/>
    <s v="Development - Big Data"/>
    <s v="Development "/>
    <s v=" Big Data"/>
    <s v="Elizabeth Carter"/>
    <s v="Josh Martinez"/>
    <n v="52"/>
    <n v="1"/>
  </r>
  <r>
    <x v="2568"/>
    <n v="18533"/>
    <d v="2009-11-06T00:00:00"/>
    <n v="5"/>
    <n v="750"/>
    <n v="0.05"/>
    <n v="150"/>
    <n v="712.5"/>
    <s v="Larry Price"/>
    <s v="Charter Communications, Inc."/>
    <s v="Television Services"/>
    <s v="Consumer Services"/>
    <s v="Midland"/>
    <n v="79701"/>
    <s v="Texas"/>
    <s v="Central"/>
    <d v="2009-11-08T00:00:00"/>
    <n v="2"/>
    <s v="Consulting - Market Research"/>
    <s v="Consulting "/>
    <s v=" Market Research"/>
    <s v="Abigail Young"/>
    <s v="Josh Martinez"/>
    <n v="50"/>
    <n v="1"/>
  </r>
  <r>
    <x v="2569"/>
    <n v="18534"/>
    <d v="2011-12-30T00:00:00"/>
    <n v="36"/>
    <n v="5400"/>
    <n v="0.1"/>
    <n v="150"/>
    <n v="4860"/>
    <s v="Tracy Miller"/>
    <s v="Charter Communications, Inc."/>
    <s v="Television Services"/>
    <s v="Consumer Services"/>
    <s v="Gorham"/>
    <s v="04038"/>
    <s v="Maine"/>
    <s v="East"/>
    <d v="2011-12-30T00:00:00"/>
    <n v="0"/>
    <s v="Consulting - Business Model"/>
    <s v="Consulting "/>
    <s v=" Business Model"/>
    <s v="William Bufont"/>
    <s v="Allen Young"/>
    <n v="62"/>
    <n v="1"/>
  </r>
  <r>
    <x v="2570"/>
    <n v="18561"/>
    <d v="2009-01-09T00:00:00"/>
    <n v="9"/>
    <n v="1800"/>
    <n v="0.02"/>
    <n v="200"/>
    <n v="1764"/>
    <s v="Joni Visinsky"/>
    <s v="O'Reilly Automotive, Inc."/>
    <s v="Other Specialty Stores"/>
    <s v="Consumer Services"/>
    <s v="Lawton"/>
    <n v="73505"/>
    <s v="Oklahoma"/>
    <s v="Central"/>
    <d v="2009-01-10T00:00:00"/>
    <n v="1"/>
    <s v="Development - Scala"/>
    <s v="Development "/>
    <s v=" Scala"/>
    <s v="Emma Watson"/>
    <s v="Josh Martinez"/>
    <n v="67"/>
    <n v="1"/>
  </r>
  <r>
    <x v="2571"/>
    <n v="18562"/>
    <d v="2011-12-20T00:00:00"/>
    <n v="41"/>
    <n v="4510"/>
    <n v="0.1"/>
    <n v="110"/>
    <n v="4059"/>
    <s v="Noel Hamilton"/>
    <s v="Facebook, Inc."/>
    <s v="Computer Software: Programming, Data Processing"/>
    <s v="Technology"/>
    <s v="Londonderry"/>
    <s v="03053"/>
    <s v="New Hampshire"/>
    <s v="East"/>
    <d v="2011-12-22T00:00:00"/>
    <n v="2"/>
    <s v="Development - Python"/>
    <s v="Development "/>
    <s v=" Python"/>
    <s v="Olivia Sullivan"/>
    <s v="Allen Young"/>
    <n v="53"/>
    <n v="1"/>
  </r>
  <r>
    <x v="2572"/>
    <n v="18592"/>
    <d v="2012-09-30T00:00:00"/>
    <n v="2"/>
    <n v="280"/>
    <n v="0.04"/>
    <n v="140"/>
    <n v="268.8"/>
    <s v="Nora Van"/>
    <s v="Twenty-First Century Fox, Inc."/>
    <s v="Television Services"/>
    <s v="Consumer Services"/>
    <s v="Winter Haven"/>
    <n v="33881"/>
    <s v="Florida"/>
    <s v="South"/>
    <d v="2012-10-01T00:00:00"/>
    <n v="1"/>
    <s v="Development - Front End Web"/>
    <s v="Development "/>
    <s v=" Front End Web"/>
    <s v="Michael Alister"/>
    <s v="Frank Mitchell"/>
    <n v="68"/>
    <n v="1"/>
  </r>
  <r>
    <x v="2573"/>
    <n v="18593"/>
    <d v="2011-09-22T00:00:00"/>
    <n v="23"/>
    <n v="3450"/>
    <n v="0.06"/>
    <n v="150"/>
    <n v="3243"/>
    <s v="Tamara Tyler"/>
    <s v="TripAdvisor, Inc."/>
    <s v="Computer Software: Programming, Data Processing"/>
    <s v="Technology"/>
    <s v="Post Falls"/>
    <n v="83854"/>
    <s v="Idaho"/>
    <s v="West"/>
    <d v="2011-09-23T00:00:00"/>
    <n v="1"/>
    <s v="Consulting - Business Model"/>
    <s v="Consulting "/>
    <s v=" Business Model"/>
    <s v="Olivia Sullivan"/>
    <s v="Bob Turner"/>
    <n v="53"/>
    <n v="1"/>
  </r>
  <r>
    <x v="2574"/>
    <n v="18593"/>
    <d v="2011-09-22T00:00:00"/>
    <n v="19"/>
    <n v="2375"/>
    <n v="0.09"/>
    <n v="125"/>
    <n v="2161.25"/>
    <s v="Tamara Tyler"/>
    <s v="TripAdvisor, Inc."/>
    <s v="Computer Software: Programming, Data Processing"/>
    <s v="Technology"/>
    <s v="Post Falls"/>
    <n v="83854"/>
    <s v="Idaho"/>
    <s v="West"/>
    <d v="2011-09-24T00:00:00"/>
    <n v="2"/>
    <s v="Training - Javascript"/>
    <s v="Training "/>
    <s v=" Javascript"/>
    <s v="Olivia Sullivan"/>
    <s v="Bob Turner"/>
    <n v="53"/>
    <n v="1"/>
  </r>
  <r>
    <x v="2575"/>
    <n v="18595"/>
    <d v="2009-01-31T00:00:00"/>
    <n v="6"/>
    <n v="1020"/>
    <n v="0.1"/>
    <n v="170"/>
    <n v="918"/>
    <s v="Art Coram"/>
    <s v="Liberty Global plc"/>
    <s v="Television Services"/>
    <s v="Consumer Services"/>
    <s v="Hanover"/>
    <s v="17331"/>
    <s v="Pennsylvania"/>
    <s v="East"/>
    <d v="2009-02-02T00:00:00"/>
    <n v="2"/>
    <s v="Development - .Net"/>
    <s v="Development "/>
    <s v=" .Net"/>
    <s v="Sophia Dixon"/>
    <s v="Allen Young"/>
    <n v="71"/>
    <n v="1"/>
  </r>
  <r>
    <x v="2576"/>
    <n v="18595"/>
    <d v="2009-01-31T00:00:00"/>
    <n v="16"/>
    <n v="2240"/>
    <n v="0.03"/>
    <n v="140"/>
    <n v="2172.7999999999997"/>
    <s v="Art Coram"/>
    <s v="Liberty Global plc"/>
    <s v="Television Services"/>
    <s v="Consumer Services"/>
    <s v="Hanover"/>
    <s v="17331"/>
    <s v="Pennsylvania"/>
    <s v="East"/>
    <d v="2009-02-02T00:00:00"/>
    <n v="2"/>
    <s v="Development - Front End Web"/>
    <s v="Development "/>
    <s v=" Front End Web"/>
    <s v="Michael Alister"/>
    <s v="Allen Young"/>
    <n v="68"/>
    <n v="1"/>
  </r>
  <r>
    <x v="2577"/>
    <n v="18596"/>
    <d v="2012-10-02T00:00:00"/>
    <n v="42"/>
    <n v="5250"/>
    <n v="0.02"/>
    <n v="125"/>
    <n v="5145"/>
    <s v="Adam Zic"/>
    <s v="Analog Devices, Inc."/>
    <s v="Semiconductors"/>
    <s v="Technology"/>
    <s v="Helena"/>
    <n v="59601"/>
    <s v="Montana"/>
    <s v="West"/>
    <d v="2012-10-04T00:00:00"/>
    <n v="2"/>
    <s v="Training - Development"/>
    <s v="Training "/>
    <s v=" Development"/>
    <s v="Daniel Tusk"/>
    <s v="Bob Turner"/>
    <n v="45"/>
    <n v="1"/>
  </r>
  <r>
    <x v="2578"/>
    <n v="18596"/>
    <d v="2012-10-02T00:00:00"/>
    <n v="32"/>
    <n v="6400"/>
    <n v="0.01"/>
    <n v="200"/>
    <n v="6336"/>
    <s v="Adam Zic"/>
    <s v="Analog Devices, Inc."/>
    <s v="Semiconductors"/>
    <s v="Technology"/>
    <s v="Helena"/>
    <n v="59601"/>
    <s v="Montana"/>
    <s v="West"/>
    <d v="2012-10-04T00:00:00"/>
    <n v="2"/>
    <s v="Development - Scala"/>
    <s v="Development "/>
    <s v=" Scala"/>
    <s v="Noah Smith"/>
    <s v="Bob Turner"/>
    <n v="59"/>
    <n v="1"/>
  </r>
  <r>
    <x v="2579"/>
    <n v="18597"/>
    <d v="2010-09-26T00:00:00"/>
    <n v="37"/>
    <n v="7400"/>
    <n v="0.1"/>
    <n v="200"/>
    <n v="6660"/>
    <s v="Andy Nguyen"/>
    <s v="Dollar Tree, Inc."/>
    <s v="Department/Specialty Retail Stores"/>
    <s v="Consumer Services"/>
    <s v="Lebanon"/>
    <n v="37087"/>
    <s v="Tennessee"/>
    <s v="South"/>
    <d v="2010-09-27T00:00:00"/>
    <n v="1"/>
    <s v="Development - Scala"/>
    <s v="Development "/>
    <s v=" Scala"/>
    <s v="Olivia Sullivan"/>
    <s v="Frank Mitchell"/>
    <n v="53"/>
    <n v="1"/>
  </r>
  <r>
    <x v="2580"/>
    <n v="18598"/>
    <d v="2010-08-06T00:00:00"/>
    <n v="24"/>
    <n v="3840"/>
    <n v="0.1"/>
    <n v="160"/>
    <n v="3456"/>
    <s v="Fred Overcash"/>
    <s v="O'Reilly Automotive, Inc."/>
    <s v="Other Specialty Stores"/>
    <s v="Consumer Services"/>
    <s v="Colorado Springs"/>
    <n v="80906"/>
    <s v="Colorado"/>
    <s v="West"/>
    <d v="2010-08-09T00:00:00"/>
    <n v="3"/>
    <s v="Development - Java"/>
    <s v="Development "/>
    <s v=" Java"/>
    <s v="William Bufont"/>
    <s v="Bob Turner"/>
    <n v="62"/>
    <n v="1"/>
  </r>
  <r>
    <x v="2581"/>
    <n v="18598"/>
    <d v="2010-08-06T00:00:00"/>
    <n v="46"/>
    <n v="5750"/>
    <n v="0.03"/>
    <n v="125"/>
    <n v="5577.5"/>
    <s v="Fred Overcash"/>
    <s v="O'Reilly Automotive, Inc."/>
    <s v="Other Specialty Stores"/>
    <s v="Consumer Services"/>
    <s v="Colorado Springs"/>
    <n v="80906"/>
    <s v="Colorado"/>
    <s v="West"/>
    <d v="2010-08-08T00:00:00"/>
    <n v="2"/>
    <s v="Training - SQL"/>
    <s v="Training "/>
    <s v=" SQL"/>
    <s v="Elizabeth Carter"/>
    <s v="Bob Turner"/>
    <n v="52"/>
    <n v="1"/>
  </r>
  <r>
    <x v="2582"/>
    <n v="18627"/>
    <d v="2010-12-20T00:00:00"/>
    <n v="4"/>
    <n v="800"/>
    <n v="0.01"/>
    <n v="200"/>
    <n v="792"/>
    <s v="Phillip West"/>
    <s v="Liberty Interactive Corporation"/>
    <s v="Catalog/Specialty Distribution"/>
    <s v="Consumer Services"/>
    <s v="Plainview"/>
    <n v="11803"/>
    <s v="New York"/>
    <s v="East"/>
    <d v="2010-12-21T00:00:00"/>
    <n v="1"/>
    <s v="Development - Scala"/>
    <s v="Development "/>
    <s v=" Scala"/>
    <s v="Liam Franklin"/>
    <s v="Allen Young"/>
    <n v="52"/>
    <n v="1"/>
  </r>
  <r>
    <x v="2583"/>
    <n v="18661"/>
    <d v="2012-09-08T00:00:00"/>
    <n v="12"/>
    <n v="1500"/>
    <n v="0.05"/>
    <n v="125"/>
    <n v="1425"/>
    <s v="Erin Dona"/>
    <s v="KLA-Tencor Corporation"/>
    <s v="Electronic Components"/>
    <s v="Capital Goods"/>
    <s v="Cedar Hill"/>
    <n v="75104"/>
    <s v="Texas"/>
    <s v="Central"/>
    <d v="2012-09-12T00:00:00"/>
    <n v="4"/>
    <s v="Training - Development"/>
    <s v="Training "/>
    <s v=" Development"/>
    <s v="Ava Wilson"/>
    <s v="Josh Martinez"/>
    <n v="67"/>
    <n v="1"/>
  </r>
  <r>
    <x v="2584"/>
    <n v="18661"/>
    <d v="2012-09-08T00:00:00"/>
    <n v="11"/>
    <n v="1375"/>
    <n v="0.04"/>
    <n v="125"/>
    <n v="1320"/>
    <s v="Erin Dona"/>
    <s v="KLA-Tencor Corporation"/>
    <s v="Electronic Components"/>
    <s v="Capital Goods"/>
    <s v="Cedar Hill"/>
    <n v="75104"/>
    <s v="Texas"/>
    <s v="Central"/>
    <d v="2012-09-10T00:00:00"/>
    <n v="2"/>
    <s v="Training - Javascript"/>
    <s v="Training "/>
    <s v=" Javascript"/>
    <s v="Alexander Edison"/>
    <s v="Josh Martinez"/>
    <n v="70"/>
    <n v="1"/>
  </r>
  <r>
    <x v="2585"/>
    <n v="18688"/>
    <d v="2011-03-05T00:00:00"/>
    <n v="49"/>
    <n v="7840"/>
    <n v="0.04"/>
    <n v="160"/>
    <n v="7526.4"/>
    <s v="Emily Kriz"/>
    <s v="Gilead Sciences, Inc."/>
    <s v="Biotechnology: Biological Products (No Diagnostic Substances)"/>
    <s v="Health Care"/>
    <s v="Spanish Fork"/>
    <n v="84660"/>
    <s v="Utah"/>
    <s v="West"/>
    <d v="2011-03-07T00:00:00"/>
    <n v="2"/>
    <s v="Development - Java"/>
    <s v="Development "/>
    <s v=" Java"/>
    <s v="Liam Franklin"/>
    <s v="Bob Turner"/>
    <n v="52"/>
    <n v="1"/>
  </r>
  <r>
    <x v="2586"/>
    <n v="18688"/>
    <d v="2011-03-05T00:00:00"/>
    <n v="15"/>
    <n v="3000"/>
    <n v="0.09"/>
    <n v="200"/>
    <n v="2730"/>
    <s v="Emily Kriz"/>
    <s v="Gilead Sciences, Inc."/>
    <s v="Biotechnology: Biological Products (No Diagnostic Substances)"/>
    <s v="Health Care"/>
    <s v="Spanish Fork"/>
    <n v="84660"/>
    <s v="Utah"/>
    <s v="West"/>
    <d v="2011-03-07T00:00:00"/>
    <n v="2"/>
    <s v="Development - Scala"/>
    <s v="Development "/>
    <s v=" Scala"/>
    <s v="Daniel Tusk"/>
    <s v="Bob Turner"/>
    <n v="45"/>
    <n v="1"/>
  </r>
  <r>
    <x v="2587"/>
    <n v="18688"/>
    <d v="2011-03-05T00:00:00"/>
    <n v="41"/>
    <n v="6150"/>
    <n v="0.1"/>
    <n v="150"/>
    <n v="5535"/>
    <s v="Emily Kriz"/>
    <s v="Gilead Sciences, Inc."/>
    <s v="Biotechnology: Biological Products (No Diagnostic Substances)"/>
    <s v="Health Care"/>
    <s v="Spanish Fork"/>
    <n v="84660"/>
    <s v="Utah"/>
    <s v="West"/>
    <d v="2011-03-06T00:00:00"/>
    <n v="1"/>
    <s v="Consulting - Market Research"/>
    <s v="Consulting "/>
    <s v=" Market Research"/>
    <s v="Emma Watson"/>
    <s v="Bob Turner"/>
    <n v="67"/>
    <n v="1"/>
  </r>
  <r>
    <x v="2588"/>
    <n v="18689"/>
    <d v="2009-12-24T00:00:00"/>
    <n v="38"/>
    <n v="6080"/>
    <n v="0.01"/>
    <n v="160"/>
    <n v="6019.2"/>
    <s v="Steven Murray"/>
    <s v="NXP Semiconductors N.V."/>
    <s v="Semiconductors"/>
    <s v="Technology"/>
    <s v="Lacey"/>
    <n v="98503"/>
    <s v="Washington"/>
    <s v="West"/>
    <d v="2009-12-25T00:00:00"/>
    <n v="1"/>
    <s v="Development - Java"/>
    <s v="Development "/>
    <s v=" Java"/>
    <s v="Ethan Bird"/>
    <s v="Bob Turner"/>
    <n v="60"/>
    <n v="1"/>
  </r>
  <r>
    <x v="2589"/>
    <n v="18689"/>
    <d v="2009-12-24T00:00:00"/>
    <n v="10"/>
    <n v="1100"/>
    <n v="0.05"/>
    <n v="110"/>
    <n v="1045"/>
    <s v="Steven Murray"/>
    <s v="NXP Semiconductors N.V."/>
    <s v="Semiconductors"/>
    <s v="Technology"/>
    <s v="Lacey"/>
    <n v="98503"/>
    <s v="Washington"/>
    <s v="West"/>
    <d v="2009-12-25T00:00:00"/>
    <n v="1"/>
    <s v="Development - Python"/>
    <s v="Development "/>
    <s v=" Python"/>
    <s v="Alexander Edison"/>
    <s v="Bob Turner"/>
    <n v="70"/>
    <n v="1"/>
  </r>
  <r>
    <x v="2590"/>
    <n v="18723"/>
    <d v="2009-08-12T00:00:00"/>
    <n v="1"/>
    <n v="150"/>
    <n v="0"/>
    <n v="150"/>
    <n v="150"/>
    <s v="Jonathan Phelps"/>
    <s v="NXP Semiconductors N.V."/>
    <s v="Semiconductors"/>
    <s v="Technology"/>
    <s v="Friendswood"/>
    <n v="77546"/>
    <s v="Texas"/>
    <s v="Central"/>
    <d v="2009-08-14T00:00:00"/>
    <n v="2"/>
    <s v="Consulting - Market Research"/>
    <s v="Consulting "/>
    <s v=" Market Research"/>
    <s v="Mason Gibson"/>
    <s v="Josh Martinez"/>
    <n v="71"/>
    <n v="1"/>
  </r>
  <r>
    <x v="2591"/>
    <n v="18753"/>
    <d v="2009-07-31T00:00:00"/>
    <n v="31"/>
    <n v="3875"/>
    <n v="0.03"/>
    <n v="125"/>
    <n v="3758.75"/>
    <s v="Erin Dona"/>
    <s v="KLA-Tencor Corporation"/>
    <s v="Electronic Components"/>
    <s v="Capital Goods"/>
    <s v="Carrollton"/>
    <n v="75007"/>
    <s v="Texas"/>
    <s v="Central"/>
    <d v="2009-08-02T00:00:00"/>
    <n v="2"/>
    <s v="Training - Development"/>
    <s v="Training "/>
    <s v=" Development"/>
    <s v="Liam Franklin"/>
    <s v="Josh Martinez"/>
    <n v="52"/>
    <n v="1"/>
  </r>
  <r>
    <x v="2592"/>
    <n v="18753"/>
    <d v="2009-07-31T00:00:00"/>
    <n v="33"/>
    <n v="4125"/>
    <n v="0.01"/>
    <n v="125"/>
    <n v="4083.75"/>
    <s v="Erin Dona"/>
    <s v="KLA-Tencor Corporation"/>
    <s v="Electronic Components"/>
    <s v="Capital Goods"/>
    <s v="Cedar Hill"/>
    <n v="75104"/>
    <s v="Texas"/>
    <s v="Central"/>
    <d v="2009-08-02T00:00:00"/>
    <n v="2"/>
    <s v="Training - Development"/>
    <s v="Training "/>
    <s v=" Development"/>
    <s v="Ethan Bird"/>
    <s v="Josh Martinez"/>
    <n v="60"/>
    <n v="1"/>
  </r>
  <r>
    <x v="2593"/>
    <n v="18754"/>
    <d v="2009-09-25T00:00:00"/>
    <n v="8"/>
    <n v="1000"/>
    <n v="0.03"/>
    <n v="125"/>
    <n v="970"/>
    <s v="Roland Paige"/>
    <s v="Alexion Pharmaceuticals, Inc."/>
    <s v="Major Pharmaceuticals"/>
    <s v="Health Care"/>
    <s v="Inver Grove Heights"/>
    <s v="55076"/>
    <s v="Minnesota"/>
    <s v="Central"/>
    <d v="2009-09-27T00:00:00"/>
    <n v="2"/>
    <s v="Training - Tableau"/>
    <s v="Training "/>
    <s v=" Tableau"/>
    <s v="Michael Alister"/>
    <s v="Josh Martinez"/>
    <n v="68"/>
    <n v="1"/>
  </r>
  <r>
    <x v="2594"/>
    <n v="18754"/>
    <d v="2009-09-25T00:00:00"/>
    <n v="32"/>
    <n v="4800"/>
    <n v="0.08"/>
    <n v="150"/>
    <n v="4416"/>
    <s v="Roland Paige"/>
    <s v="Alexion Pharmaceuticals, Inc."/>
    <s v="Major Pharmaceuticals"/>
    <s v="Health Care"/>
    <s v="Inver Grove Heights"/>
    <s v="55076"/>
    <s v="Minnesota"/>
    <s v="Central"/>
    <d v="2009-09-26T00:00:00"/>
    <n v="1"/>
    <s v="Consulting - Market Research"/>
    <s v="Consulting "/>
    <s v=" Market Research"/>
    <s v="Liam Franklin"/>
    <s v="Josh Martinez"/>
    <n v="52"/>
    <n v="1"/>
  </r>
  <r>
    <x v="2595"/>
    <n v="18757"/>
    <d v="2012-05-22T00:00:00"/>
    <n v="9"/>
    <n v="1440"/>
    <n v="0.03"/>
    <n v="160"/>
    <n v="1396.8"/>
    <s v="Matthew Nguyen"/>
    <s v="Regeneron Pharmaceuticals, Inc."/>
    <s v="Major Pharmaceuticals"/>
    <s v="Health Care"/>
    <s v="Watertown"/>
    <s v="53094"/>
    <s v="Wisconsin"/>
    <s v="Central"/>
    <d v="2012-05-24T00:00:00"/>
    <n v="2"/>
    <s v="Development - Java"/>
    <s v="Development "/>
    <s v=" Java"/>
    <s v="Daniel Tusk"/>
    <s v="Josh Martinez"/>
    <n v="45"/>
    <n v="1"/>
  </r>
  <r>
    <x v="2596"/>
    <n v="18757"/>
    <d v="2012-05-22T00:00:00"/>
    <n v="5"/>
    <n v="800"/>
    <n v="0.02"/>
    <n v="160"/>
    <n v="784"/>
    <s v="Matthew Nguyen"/>
    <s v="Regeneron Pharmaceuticals, Inc."/>
    <s v="Major Pharmaceuticals"/>
    <s v="Health Care"/>
    <s v="Watertown"/>
    <s v="53094"/>
    <s v="Wisconsin"/>
    <s v="Central"/>
    <d v="2012-05-27T00:00:00"/>
    <n v="5"/>
    <s v="Development - Java"/>
    <s v="Development "/>
    <s v=" Java"/>
    <s v="Michael Alister"/>
    <s v="Josh Martinez"/>
    <n v="68"/>
    <n v="1"/>
  </r>
  <r>
    <x v="2597"/>
    <n v="18757"/>
    <d v="2012-05-22T00:00:00"/>
    <n v="43"/>
    <n v="4730"/>
    <n v="0.01"/>
    <n v="110"/>
    <n v="4682.7"/>
    <s v="Matthew Nguyen"/>
    <s v="Regeneron Pharmaceuticals, Inc."/>
    <s v="Major Pharmaceuticals"/>
    <s v="Health Care"/>
    <s v="Winter Garden"/>
    <n v="34787"/>
    <s v="Florida"/>
    <s v="South"/>
    <d v="2012-05-29T00:00:00"/>
    <n v="7"/>
    <s v="Development - Python"/>
    <s v="Development "/>
    <s v=" Python"/>
    <s v="Olivia Sullivan"/>
    <s v="Frank Mitchell"/>
    <n v="53"/>
    <n v="1"/>
  </r>
  <r>
    <x v="2598"/>
    <n v="18758"/>
    <d v="2010-04-20T00:00:00"/>
    <n v="20"/>
    <n v="2500"/>
    <n v="0.09"/>
    <n v="125"/>
    <n v="2275"/>
    <s v="Liz Greer"/>
    <s v="Twenty-First Century Fox, Inc."/>
    <s v="Television Services"/>
    <s v="Consumer Services"/>
    <s v="Elk Plain"/>
    <s v="98387"/>
    <s v="Washington"/>
    <s v="West"/>
    <d v="2010-04-22T00:00:00"/>
    <n v="2"/>
    <s v="Training - SQL"/>
    <s v="Training "/>
    <s v=" SQL"/>
    <s v="Elizabeth Carter"/>
    <s v="Bob Turner"/>
    <n v="52"/>
    <n v="1"/>
  </r>
  <r>
    <x v="2599"/>
    <n v="18788"/>
    <d v="2009-10-02T00:00:00"/>
    <n v="27"/>
    <n v="3375"/>
    <n v="0.03"/>
    <n v="125"/>
    <n v="3273.75"/>
    <s v="Joy Moren"/>
    <s v="Ross Stores, Inc."/>
    <s v="Clothing/Shoe/Accessory Stores"/>
    <s v="Consumer Services"/>
    <s v="Valparaiso"/>
    <n v="46383"/>
    <s v="Indiana"/>
    <s v="Central"/>
    <d v="2009-10-03T00:00:00"/>
    <n v="1"/>
    <s v="Training - SQL"/>
    <s v="Training "/>
    <s v=" SQL"/>
    <s v="Jayden Hamilton"/>
    <s v="Josh Martinez"/>
    <n v="71"/>
    <n v="1"/>
  </r>
  <r>
    <x v="2600"/>
    <n v="18789"/>
    <d v="2011-03-16T00:00:00"/>
    <n v="50"/>
    <n v="5500"/>
    <n v="0"/>
    <n v="110"/>
    <n v="5500"/>
    <s v="Craig Grady"/>
    <s v="NXP Semiconductors N.V."/>
    <s v="Semiconductors"/>
    <s v="Technology"/>
    <s v="Georgetown"/>
    <n v="40324"/>
    <s v="Kentucky"/>
    <s v="South"/>
    <d v="2011-03-18T00:00:00"/>
    <n v="2"/>
    <s v="Development - Python"/>
    <s v="Development "/>
    <s v=" Python"/>
    <s v="Emily Taylor"/>
    <s v="Frank Mitchell"/>
    <n v="62"/>
    <n v="1"/>
  </r>
  <r>
    <x v="2601"/>
    <n v="18790"/>
    <d v="2009-02-11T00:00:00"/>
    <n v="7"/>
    <n v="1050"/>
    <n v="0.01"/>
    <n v="150"/>
    <n v="1039.5"/>
    <s v="Nicole Guthrie"/>
    <s v="Equinix, Inc."/>
    <s v="Telecommunications Equipment"/>
    <s v="Public Utilities"/>
    <s v="Concord"/>
    <n v="94521"/>
    <s v="California"/>
    <s v="West"/>
    <d v="2009-02-13T00:00:00"/>
    <n v="2"/>
    <s v="Consulting - Strategy"/>
    <s v="Consulting "/>
    <s v=" Strategy"/>
    <s v="Mason Gibson"/>
    <s v="Bob Turner"/>
    <n v="71"/>
    <n v="1"/>
  </r>
  <r>
    <x v="2602"/>
    <n v="18816"/>
    <d v="2009-02-24T00:00:00"/>
    <n v="12"/>
    <n v="2040"/>
    <n v="0.03"/>
    <n v="170"/>
    <n v="1978.8"/>
    <s v="Jeremy Watters"/>
    <s v="Google Inc."/>
    <s v="Computer Software: Programming, Data Processing"/>
    <s v="Technology"/>
    <s v="Woodmere"/>
    <s v="11598"/>
    <s v="New York"/>
    <s v="East"/>
    <d v="2009-02-26T00:00:00"/>
    <n v="2"/>
    <s v="Development - .Net"/>
    <s v="Development "/>
    <s v=" .Net"/>
    <s v="Emily Taylor"/>
    <s v="Allen Young"/>
    <n v="62"/>
    <n v="1"/>
  </r>
  <r>
    <x v="2603"/>
    <n v="18819"/>
    <d v="2009-02-25T00:00:00"/>
    <n v="22"/>
    <n v="2750"/>
    <n v="0.1"/>
    <n v="125"/>
    <n v="2475"/>
    <s v="Dan MacKendrick"/>
    <s v="Ross Stores, Inc."/>
    <s v="Clothing/Shoe/Accessory Stores"/>
    <s v="Consumer Services"/>
    <s v="Hacienda Heights"/>
    <n v="91745"/>
    <s v="California"/>
    <s v="West"/>
    <d v="2009-02-27T00:00:00"/>
    <n v="2"/>
    <s v="Training - SQL"/>
    <s v="Training "/>
    <s v=" SQL"/>
    <s v="Ava Wilson"/>
    <s v="Bob Turner"/>
    <n v="67"/>
    <n v="1"/>
  </r>
  <r>
    <x v="2604"/>
    <n v="18822"/>
    <d v="2010-12-21T00:00:00"/>
    <n v="34"/>
    <n v="5100"/>
    <n v="0.03"/>
    <n v="150"/>
    <n v="4947"/>
    <s v="Cynthia Kirkland"/>
    <s v="PACCAR Inc."/>
    <s v="Auto Manufacturing"/>
    <s v="Capital Goods"/>
    <s v="Smyrna"/>
    <n v="37167"/>
    <s v="Tennessee"/>
    <s v="South"/>
    <d v="2010-12-30T00:00:00"/>
    <n v="9"/>
    <s v="Consulting - Market Research"/>
    <s v="Consulting "/>
    <s v=" Market Research"/>
    <s v="Liam Franklin"/>
    <s v="Frank Mitchell"/>
    <n v="52"/>
    <n v="1"/>
  </r>
  <r>
    <x v="2605"/>
    <n v="18849"/>
    <d v="2012-08-05T00:00:00"/>
    <n v="6"/>
    <n v="1020"/>
    <n v="0.09"/>
    <n v="170"/>
    <n v="928.2"/>
    <s v="Deanra Sachs"/>
    <s v="Analog Devices, Inc."/>
    <s v="Semiconductors"/>
    <s v="Technology"/>
    <s v="Lawrence"/>
    <s v="01841"/>
    <s v="MA"/>
    <s v="East"/>
    <d v="2012-08-05T00:00:00"/>
    <n v="0"/>
    <s v="Development - .Net"/>
    <s v="Development "/>
    <s v=" .Net"/>
    <s v="Michael Alister"/>
    <s v="Allen Young"/>
    <n v="68"/>
    <n v="1"/>
  </r>
  <r>
    <x v="2606"/>
    <n v="18849"/>
    <d v="2012-08-05T00:00:00"/>
    <n v="43"/>
    <n v="4730"/>
    <n v="0.05"/>
    <n v="110"/>
    <n v="4493.5"/>
    <s v="Deanra Sachs"/>
    <s v="Analog Devices, Inc."/>
    <s v="Semiconductors"/>
    <s v="Technology"/>
    <s v="Riverside"/>
    <n v="92503"/>
    <s v="California"/>
    <s v="West"/>
    <d v="2012-08-05T00:00:00"/>
    <n v="0"/>
    <s v="Development - PHP"/>
    <s v="Development "/>
    <s v=" PHP"/>
    <s v="Mason Gibson"/>
    <s v="Bob Turner"/>
    <n v="71"/>
    <n v="1"/>
  </r>
  <r>
    <x v="2607"/>
    <n v="18849"/>
    <d v="2012-08-05T00:00:00"/>
    <n v="39"/>
    <n v="4875"/>
    <n v="0.06"/>
    <n v="125"/>
    <n v="4582.5"/>
    <s v="Deanra Sachs"/>
    <s v="Analog Devices, Inc."/>
    <s v="Semiconductors"/>
    <s v="Technology"/>
    <s v="Rocklin"/>
    <n v="95677"/>
    <s v="California"/>
    <s v="West"/>
    <d v="2012-08-07T00:00:00"/>
    <n v="2"/>
    <s v="Training - SQL"/>
    <s v="Training "/>
    <s v=" SQL"/>
    <s v="Daniel Tusk"/>
    <s v="Bob Turner"/>
    <n v="45"/>
    <n v="1"/>
  </r>
  <r>
    <x v="2608"/>
    <n v="18851"/>
    <d v="2012-12-16T00:00:00"/>
    <n v="32"/>
    <n v="3520"/>
    <n v="0.04"/>
    <n v="110"/>
    <n v="3379.2"/>
    <s v="Thea Clark"/>
    <s v="Verisk Analytics, Inc."/>
    <s v="EDP Services"/>
    <s v="Technology"/>
    <s v="Jacksonville"/>
    <n v="32216"/>
    <s v="Florida"/>
    <s v="South"/>
    <d v="2012-12-17T00:00:00"/>
    <n v="1"/>
    <s v="Development - Python"/>
    <s v="Development "/>
    <s v=" Python"/>
    <s v="Olivia Sullivan"/>
    <s v="Frank Mitchell"/>
    <n v="53"/>
    <n v="1"/>
  </r>
  <r>
    <x v="2609"/>
    <n v="18852"/>
    <d v="2011-09-19T00:00:00"/>
    <n v="17"/>
    <n v="1870"/>
    <n v="0.01"/>
    <n v="110"/>
    <n v="1851.3"/>
    <s v="Theresa Dickinson"/>
    <s v="Whole Foods Market, Inc."/>
    <s v="Food Chains"/>
    <s v="Consumer Services"/>
    <s v="Port Chester"/>
    <s v="10573"/>
    <s v="New York"/>
    <s v="East"/>
    <d v="2011-09-21T00:00:00"/>
    <n v="2"/>
    <s v="Development - Python"/>
    <s v="Development "/>
    <s v=" Python"/>
    <s v="William Bufont"/>
    <s v="Allen Young"/>
    <n v="62"/>
    <n v="1"/>
  </r>
  <r>
    <x v="2610"/>
    <n v="18853"/>
    <d v="2010-01-17T00:00:00"/>
    <n v="33"/>
    <n v="3960"/>
    <n v="0.03"/>
    <n v="120"/>
    <n v="3841.2"/>
    <s v="Gary Shillingsburg"/>
    <s v="Liberty Interactive Corporation"/>
    <s v="Catalog/Specialty Distribution"/>
    <s v="Consumer Services"/>
    <s v="Bradenton"/>
    <n v="34210"/>
    <s v="Florida"/>
    <s v="South"/>
    <d v="2010-01-19T00:00:00"/>
    <n v="2"/>
    <s v="Development - Business Logic"/>
    <s v="Development "/>
    <s v=" Business Logic"/>
    <s v="Emma Watson"/>
    <s v="Frank Mitchell"/>
    <n v="67"/>
    <n v="1"/>
  </r>
  <r>
    <x v="2611"/>
    <n v="18855"/>
    <d v="2009-09-15T00:00:00"/>
    <n v="31"/>
    <n v="4960"/>
    <n v="0.03"/>
    <n v="160"/>
    <n v="4811.2"/>
    <s v="Ed Leatherbury"/>
    <s v="Dollar Tree, Inc."/>
    <s v="Department/Specialty Retail Stores"/>
    <s v="Consumer Services"/>
    <s v="Roseville"/>
    <n v="95661"/>
    <s v="California"/>
    <s v="West"/>
    <d v="2009-09-18T00:00:00"/>
    <n v="3"/>
    <s v="Development - Java"/>
    <s v="Development "/>
    <s v=" Java"/>
    <s v="Emily Taylor"/>
    <s v="Bob Turner"/>
    <n v="62"/>
    <n v="1"/>
  </r>
  <r>
    <x v="2612"/>
    <n v="18884"/>
    <d v="2011-06-24T00:00:00"/>
    <n v="5"/>
    <n v="625"/>
    <n v="0.1"/>
    <n v="125"/>
    <n v="562.5"/>
    <s v="Nora Van"/>
    <s v="Twenty-First Century Fox, Inc."/>
    <s v="Television Services"/>
    <s v="Consumer Services"/>
    <s v="Winter Park"/>
    <n v="32789"/>
    <s v="Florida"/>
    <s v="South"/>
    <d v="2011-06-25T00:00:00"/>
    <n v="1"/>
    <s v="Training - Development"/>
    <s v="Training "/>
    <s v=" Development"/>
    <s v="Michael Alister"/>
    <s v="Frank Mitchell"/>
    <n v="68"/>
    <n v="1"/>
  </r>
  <r>
    <x v="2613"/>
    <n v="18884"/>
    <d v="2011-06-24T00:00:00"/>
    <n v="29"/>
    <n v="4350"/>
    <n v="0"/>
    <n v="150"/>
    <n v="4350"/>
    <s v="Nora Van"/>
    <s v="Twenty-First Century Fox, Inc."/>
    <s v="Television Services"/>
    <s v="Consumer Services"/>
    <s v="Winter Park"/>
    <n v="32789"/>
    <s v="Florida"/>
    <s v="South"/>
    <d v="2011-06-26T00:00:00"/>
    <n v="2"/>
    <s v="Consulting - Compensation"/>
    <s v="Consulting "/>
    <s v=" Compensation"/>
    <s v="Liam Franklin"/>
    <s v="Frank Mitchell"/>
    <n v="52"/>
    <n v="1"/>
  </r>
  <r>
    <x v="2614"/>
    <n v="18887"/>
    <d v="2010-12-05T00:00:00"/>
    <n v="9"/>
    <n v="1350"/>
    <n v="0"/>
    <n v="150"/>
    <n v="1350"/>
    <s v="Clay Polking"/>
    <s v="Marriott International"/>
    <s v="Hotels/Resorts"/>
    <s v="Consumer Services"/>
    <s v="Rock Island"/>
    <n v="61201"/>
    <s v="Illinois"/>
    <s v="Central"/>
    <d v="2010-12-07T00:00:00"/>
    <n v="2"/>
    <s v="Consulting - Market Research"/>
    <s v="Consulting "/>
    <s v=" Market Research"/>
    <s v="Madison Hill"/>
    <s v="Josh Martinez"/>
    <n v="58"/>
    <n v="1"/>
  </r>
  <r>
    <x v="2615"/>
    <n v="18917"/>
    <d v="2012-05-03T00:00:00"/>
    <n v="14"/>
    <n v="2240"/>
    <n v="0.08"/>
    <n v="160"/>
    <n v="2060.8000000000002"/>
    <s v="Steve Shariari"/>
    <s v="NetApp, Inc."/>
    <s v="Electronic Components"/>
    <s v="Technology"/>
    <s v="Stow"/>
    <n v="44224"/>
    <s v="Ohio"/>
    <s v="East"/>
    <d v="2012-05-05T00:00:00"/>
    <n v="2"/>
    <s v="Development - Java"/>
    <s v="Development "/>
    <s v=" Java"/>
    <s v="Emma Watson"/>
    <s v="Allen Young"/>
    <n v="67"/>
    <n v="1"/>
  </r>
  <r>
    <x v="2616"/>
    <n v="18918"/>
    <d v="2012-10-27T00:00:00"/>
    <n v="7"/>
    <n v="1050"/>
    <n v="0.1"/>
    <n v="150"/>
    <n v="945"/>
    <s v="Quincy Patterson"/>
    <s v="Ross Stores, Inc."/>
    <s v="Clothing/Shoe/Accessory Stores"/>
    <s v="Consumer Services"/>
    <s v="Bullhead City"/>
    <n v="86442"/>
    <s v="Arizona"/>
    <s v="West"/>
    <d v="2012-10-28T00:00:00"/>
    <n v="1"/>
    <s v="Consulting - Strategy"/>
    <s v="Consulting "/>
    <s v=" Strategy"/>
    <s v="Sophia Dixon"/>
    <s v="Bob Turner"/>
    <n v="71"/>
    <n v="1"/>
  </r>
  <r>
    <x v="2617"/>
    <n v="18919"/>
    <d v="2009-06-28T00:00:00"/>
    <n v="39"/>
    <n v="6630"/>
    <n v="0"/>
    <n v="170"/>
    <n v="6630"/>
    <s v="Rob Andreada"/>
    <s v="Apple Inc."/>
    <s v="Computer Manufacturing"/>
    <s v="Technology"/>
    <s v="Chandler"/>
    <n v="85224"/>
    <s v="Arizona"/>
    <s v="West"/>
    <d v="2009-07-03T00:00:00"/>
    <n v="5"/>
    <s v="Development - .Net"/>
    <s v="Development "/>
    <s v=" .Net"/>
    <s v="Isabella Douglas"/>
    <s v="Bob Turner"/>
    <n v="75"/>
    <n v="1"/>
  </r>
  <r>
    <x v="2618"/>
    <n v="18945"/>
    <d v="2009-01-17T00:00:00"/>
    <n v="33"/>
    <n v="4950"/>
    <n v="0.06"/>
    <n v="150"/>
    <n v="4653"/>
    <s v="John Ashbrook"/>
    <s v="Micron Technology, Inc."/>
    <s v="Semiconductors"/>
    <s v="Technology"/>
    <s v="Northport"/>
    <n v="35473"/>
    <s v="Alabama"/>
    <s v="South"/>
    <d v="2009-01-19T00:00:00"/>
    <n v="2"/>
    <s v="Consulting - Business Model"/>
    <s v="Consulting "/>
    <s v=" Business Model"/>
    <s v="Emily Taylor"/>
    <s v="Frank Mitchell"/>
    <n v="62"/>
    <n v="1"/>
  </r>
  <r>
    <x v="2619"/>
    <n v="18946"/>
    <d v="2010-05-04T00:00:00"/>
    <n v="32"/>
    <n v="3520"/>
    <n v="7.0000000000000007E-2"/>
    <n v="110"/>
    <n v="3273.6"/>
    <s v="Kelly Bensley"/>
    <s v="Applied Materials, Inc."/>
    <s v="Semiconductors"/>
    <s v="Technology"/>
    <s v="Greenville"/>
    <n v="29611"/>
    <s v="South Carolina"/>
    <s v="South"/>
    <d v="2010-05-04T00:00:00"/>
    <n v="0"/>
    <s v="Development - Python"/>
    <s v="Development "/>
    <s v=" Python"/>
    <s v="Ava Wilson"/>
    <s v="Frank Mitchell"/>
    <n v="67"/>
    <n v="1"/>
  </r>
  <r>
    <x v="2620"/>
    <n v="18950"/>
    <d v="2012-02-27T00:00:00"/>
    <n v="33"/>
    <n v="4950"/>
    <n v="0.05"/>
    <n v="150"/>
    <n v="4702.5"/>
    <s v="Barry Williamson"/>
    <s v="Microsoft Corporation"/>
    <s v="Computer Software: Prepackaged Software"/>
    <s v="Technology"/>
    <s v="Parkville"/>
    <n v="21234"/>
    <s v="Maryland"/>
    <s v="East"/>
    <d v="2012-03-04T00:00:00"/>
    <n v="6"/>
    <s v="Consulting - Strategy"/>
    <s v="Consulting "/>
    <s v=" Strategy"/>
    <s v="Ethan Bird"/>
    <s v="Allen Young"/>
    <n v="60"/>
    <n v="1"/>
  </r>
  <r>
    <x v="2621"/>
    <n v="18951"/>
    <d v="2011-06-29T00:00:00"/>
    <n v="16"/>
    <n v="1760"/>
    <n v="0.09"/>
    <n v="110"/>
    <n v="1601.6000000000001"/>
    <s v="Astrea Meade"/>
    <s v="Liberty Interactive Corporation"/>
    <s v="Catalog/Specialty Distribution"/>
    <s v="Consumer Services"/>
    <s v="Bangor"/>
    <s v="04401"/>
    <s v="Maine"/>
    <s v="East"/>
    <d v="2011-06-30T00:00:00"/>
    <n v="1"/>
    <s v="Development - Python"/>
    <s v="Development "/>
    <s v=" Python"/>
    <s v="Olivia Sullivan"/>
    <s v="Allen Young"/>
    <n v="53"/>
    <n v="1"/>
  </r>
  <r>
    <x v="2622"/>
    <n v="18951"/>
    <d v="2011-06-29T00:00:00"/>
    <n v="10"/>
    <n v="1500"/>
    <n v="0.03"/>
    <n v="150"/>
    <n v="1455"/>
    <s v="Astrea Meade"/>
    <s v="Liberty Interactive Corporation"/>
    <s v="Catalog/Specialty Distribution"/>
    <s v="Consumer Services"/>
    <s v="Biddeford"/>
    <s v="04005"/>
    <s v="Maine"/>
    <s v="East"/>
    <d v="2011-07-01T00:00:00"/>
    <n v="2"/>
    <s v="Consulting - Market Research"/>
    <s v="Consulting "/>
    <s v=" Market Research"/>
    <s v="Jacob Manziel"/>
    <s v="Allen Young"/>
    <n v="57"/>
    <n v="1"/>
  </r>
  <r>
    <x v="2623"/>
    <n v="19010"/>
    <d v="2009-06-07T00:00:00"/>
    <n v="18"/>
    <n v="2880"/>
    <n v="0"/>
    <n v="160"/>
    <n v="2880"/>
    <s v="Grant Jackson"/>
    <s v="Tesla Motors, Inc."/>
    <s v="Auto Manufacturing"/>
    <s v="Capital Goods"/>
    <s v="Danville"/>
    <n v="61832"/>
    <s v="Illinois"/>
    <s v="Central"/>
    <d v="2009-06-09T00:00:00"/>
    <n v="2"/>
    <s v="Development - Java"/>
    <s v="Development "/>
    <s v=" Java"/>
    <s v="Sophia Dixon"/>
    <s v="Josh Martinez"/>
    <n v="71"/>
    <n v="1"/>
  </r>
  <r>
    <x v="2624"/>
    <n v="19040"/>
    <d v="2011-12-19T00:00:00"/>
    <n v="10"/>
    <n v="1200"/>
    <n v="0.06"/>
    <n v="120"/>
    <n v="1128"/>
    <s v="Adam Phonely"/>
    <s v="Automatic Data Processing, Inc."/>
    <s v="EDP Services"/>
    <s v="Technology"/>
    <s v="Laguna Niguel"/>
    <n v="92677"/>
    <s v="California"/>
    <s v="West"/>
    <d v="2011-12-20T00:00:00"/>
    <n v="1"/>
    <s v="Development - Business Logic"/>
    <s v="Development "/>
    <s v=" Business Logic"/>
    <s v="Mason Gibson"/>
    <s v="Bob Turner"/>
    <n v="71"/>
    <n v="1"/>
  </r>
  <r>
    <x v="2625"/>
    <n v="19041"/>
    <d v="2011-07-26T00:00:00"/>
    <n v="3"/>
    <n v="510"/>
    <n v="0.08"/>
    <n v="170"/>
    <n v="469.20000000000005"/>
    <s v="Grant Harrigan"/>
    <s v="Viacom Inc."/>
    <s v="Television Services"/>
    <s v="Consumer Services"/>
    <s v="Morgan Hill"/>
    <n v="95037"/>
    <s v="California"/>
    <s v="West"/>
    <d v="2011-07-30T00:00:00"/>
    <n v="4"/>
    <s v="Development - .Net"/>
    <s v="Development "/>
    <s v=" .Net"/>
    <s v="Michael Alister"/>
    <s v="Bob Turner"/>
    <n v="68"/>
    <n v="1"/>
  </r>
  <r>
    <x v="2626"/>
    <n v="19041"/>
    <d v="2011-07-26T00:00:00"/>
    <n v="43"/>
    <n v="7310"/>
    <n v="0.04"/>
    <n v="170"/>
    <n v="7017.5999999999995"/>
    <s v="Grant Harrigan"/>
    <s v="Viacom Inc."/>
    <s v="Television Services"/>
    <s v="Consumer Services"/>
    <s v="Morgan Hill"/>
    <n v="95037"/>
    <s v="California"/>
    <s v="West"/>
    <d v="2011-08-04T00:00:00"/>
    <n v="9"/>
    <s v="Development - .Net"/>
    <s v="Development "/>
    <s v=" .Net"/>
    <s v="Isabella Douglas"/>
    <s v="Bob Turner"/>
    <n v="75"/>
    <n v="1"/>
  </r>
  <r>
    <x v="2627"/>
    <n v="19042"/>
    <d v="2009-03-01T00:00:00"/>
    <n v="8"/>
    <n v="1280"/>
    <n v="7.0000000000000007E-2"/>
    <n v="160"/>
    <n v="1190.3999999999999"/>
    <s v="Evan Ryan"/>
    <s v="Mattel, Inc."/>
    <s v="Recreational Products/Toys"/>
    <s v="Consumer Non-Durables"/>
    <s v="Hammond"/>
    <n v="46324"/>
    <s v="Indiana"/>
    <s v="Central"/>
    <d v="2009-03-02T00:00:00"/>
    <n v="1"/>
    <s v="Development - Java"/>
    <s v="Development "/>
    <s v=" Java"/>
    <s v="Alexander Edison"/>
    <s v="Josh Martinez"/>
    <n v="70"/>
    <n v="1"/>
  </r>
  <r>
    <x v="2628"/>
    <n v="19044"/>
    <d v="2012-04-11T00:00:00"/>
    <n v="32"/>
    <n v="4800"/>
    <n v="0.08"/>
    <n v="150"/>
    <n v="4416"/>
    <s v="Rob Sissman"/>
    <s v="Xilinx, Inc."/>
    <s v="Semiconductors"/>
    <s v="Technology"/>
    <s v="Madison Heights"/>
    <n v="48071"/>
    <s v="Michigan"/>
    <s v="Central"/>
    <d v="2012-04-13T00:00:00"/>
    <n v="2"/>
    <s v="Consulting - Strategy"/>
    <s v="Consulting "/>
    <s v=" Strategy"/>
    <s v="Emily Taylor"/>
    <s v="Josh Martinez"/>
    <n v="62"/>
    <n v="1"/>
  </r>
  <r>
    <x v="2629"/>
    <n v="19044"/>
    <d v="2012-04-11T00:00:00"/>
    <n v="29"/>
    <n v="5800"/>
    <n v="7.0000000000000007E-2"/>
    <n v="200"/>
    <n v="5394"/>
    <s v="Rob Sissman"/>
    <s v="Xilinx, Inc."/>
    <s v="Semiconductors"/>
    <s v="Technology"/>
    <s v="Madison Heights"/>
    <n v="48071"/>
    <s v="Michigan"/>
    <s v="Central"/>
    <d v="2012-04-18T00:00:00"/>
    <n v="7"/>
    <s v="Development - Big Data"/>
    <s v="Development "/>
    <s v=" Big Data"/>
    <s v="William Bufont"/>
    <s v="Josh Martinez"/>
    <n v="62"/>
    <n v="1"/>
  </r>
  <r>
    <x v="2630"/>
    <n v="19047"/>
    <d v="2009-01-28T00:00:00"/>
    <n v="1"/>
    <n v="110"/>
    <n v="0.06"/>
    <n v="110"/>
    <n v="103.39999999999999"/>
    <s v="Adam Phonely"/>
    <s v="Automatic Data Processing, Inc."/>
    <s v="EDP Services"/>
    <s v="Technology"/>
    <s v="Laguna Niguel"/>
    <n v="92677"/>
    <s v="California"/>
    <s v="West"/>
    <d v="2009-01-29T00:00:00"/>
    <n v="1"/>
    <s v="Development - Python"/>
    <s v="Development "/>
    <s v=" Python"/>
    <s v="Jayden Hamilton"/>
    <s v="Bob Turner"/>
    <n v="71"/>
    <n v="1"/>
  </r>
  <r>
    <x v="2631"/>
    <n v="19047"/>
    <d v="2009-01-28T00:00:00"/>
    <n v="3"/>
    <n v="360"/>
    <n v="0.02"/>
    <n v="120"/>
    <n v="352.8"/>
    <s v="Adam Phonely"/>
    <s v="Automatic Data Processing, Inc."/>
    <s v="EDP Services"/>
    <s v="Technology"/>
    <s v="Laguna Niguel"/>
    <n v="92677"/>
    <s v="California"/>
    <s v="West"/>
    <d v="2009-01-30T00:00:00"/>
    <n v="2"/>
    <s v="Development - Business Logic"/>
    <s v="Development "/>
    <s v=" Business Logic"/>
    <s v="Mia Moore"/>
    <s v="Bob Turner"/>
    <n v="51"/>
    <n v="1"/>
  </r>
  <r>
    <x v="2632"/>
    <n v="19073"/>
    <d v="2009-06-24T00:00:00"/>
    <n v="16"/>
    <n v="2000"/>
    <n v="0.04"/>
    <n v="125"/>
    <n v="1920"/>
    <s v="Chuck Heidel"/>
    <s v="KLA-Tencor Corporation"/>
    <s v="Electronic Components"/>
    <s v="Capital Goods"/>
    <s v="Frankfort"/>
    <n v="46041"/>
    <s v="Indiana"/>
    <s v="Central"/>
    <d v="2009-06-25T00:00:00"/>
    <n v="1"/>
    <s v="Training - SQL"/>
    <s v="Training "/>
    <s v=" SQL"/>
    <s v="Ava Wilson"/>
    <s v="Josh Martinez"/>
    <n v="67"/>
    <n v="1"/>
  </r>
  <r>
    <x v="2633"/>
    <n v="19073"/>
    <d v="2009-06-24T00:00:00"/>
    <n v="40"/>
    <n v="4800"/>
    <n v="0.03"/>
    <n v="120"/>
    <n v="4656"/>
    <s v="Chuck Heidel"/>
    <s v="KLA-Tencor Corporation"/>
    <s v="Electronic Components"/>
    <s v="Capital Goods"/>
    <s v="Frankfort"/>
    <n v="46041"/>
    <s v="Indiana"/>
    <s v="Central"/>
    <d v="2009-06-26T00:00:00"/>
    <n v="2"/>
    <s v="Development - Business Logic"/>
    <s v="Development "/>
    <s v=" Business Logic"/>
    <s v="Elizabeth Carter"/>
    <s v="Josh Martinez"/>
    <n v="52"/>
    <n v="1"/>
  </r>
  <r>
    <x v="2634"/>
    <n v="19074"/>
    <d v="2012-06-25T00:00:00"/>
    <n v="17"/>
    <n v="2890"/>
    <n v="0.01"/>
    <n v="170"/>
    <n v="2861.1"/>
    <s v="Sonia Kane"/>
    <s v="Marriott International"/>
    <s v="Hotels/Resorts"/>
    <s v="Consumer Services"/>
    <s v="Kansas City"/>
    <n v="66104"/>
    <s v="Kansas"/>
    <s v="Central"/>
    <d v="2012-06-27T00:00:00"/>
    <n v="2"/>
    <s v="Development - .Net"/>
    <s v="Development "/>
    <s v=" .Net"/>
    <s v="Emma Watson"/>
    <s v="Josh Martinez"/>
    <n v="67"/>
    <n v="1"/>
  </r>
  <r>
    <x v="2635"/>
    <n v="19075"/>
    <d v="2009-09-26T00:00:00"/>
    <n v="36"/>
    <n v="5400"/>
    <n v="0.01"/>
    <n v="150"/>
    <n v="5346"/>
    <s v="Joseph Blanton"/>
    <s v="QUALCOMM Incorporated"/>
    <s v="Radio And Television Broadcasting And Communications Equipment"/>
    <s v="Technology"/>
    <s v="Newnan"/>
    <n v="30265"/>
    <s v="Georgia"/>
    <s v="South"/>
    <d v="2009-09-27T00:00:00"/>
    <n v="1"/>
    <s v="Consulting - Business Model"/>
    <s v="Consulting "/>
    <s v=" Business Model"/>
    <s v="Emily Taylor"/>
    <s v="Frank Mitchell"/>
    <n v="62"/>
    <n v="1"/>
  </r>
  <r>
    <x v="2636"/>
    <n v="19078"/>
    <d v="2009-07-27T00:00:00"/>
    <n v="21"/>
    <n v="3570"/>
    <n v="0.03"/>
    <n v="170"/>
    <n v="3462.9"/>
    <s v="Brendan Gockenbach"/>
    <s v="Wynn Resorts, Limited"/>
    <s v="Hotels/Resorts"/>
    <s v="Consumer Services"/>
    <s v="Oswego"/>
    <n v="60543"/>
    <s v="Illinois"/>
    <s v="Central"/>
    <d v="2009-07-28T00:00:00"/>
    <n v="1"/>
    <s v="Development - .Net"/>
    <s v="Development "/>
    <s v=" .Net"/>
    <s v="Sophia Dixon"/>
    <s v="Josh Martinez"/>
    <n v="71"/>
    <n v="1"/>
  </r>
  <r>
    <x v="2637"/>
    <n v="19104"/>
    <d v="2010-08-10T00:00:00"/>
    <n v="48"/>
    <n v="7200"/>
    <n v="0.03"/>
    <n v="150"/>
    <n v="6984"/>
    <s v="Quincy Patterson"/>
    <s v="Ross Stores, Inc."/>
    <s v="Clothing/Shoe/Accessory Stores"/>
    <s v="Consumer Services"/>
    <s v="Bullhead City"/>
    <n v="86442"/>
    <s v="Arizona"/>
    <s v="West"/>
    <d v="2010-08-12T00:00:00"/>
    <n v="2"/>
    <s v="Consulting - Market Research"/>
    <s v="Consulting "/>
    <s v=" Market Research"/>
    <s v="Noah Smith"/>
    <s v="Bob Turner"/>
    <n v="59"/>
    <n v="1"/>
  </r>
  <r>
    <x v="2638"/>
    <n v="19105"/>
    <d v="2009-10-28T00:00:00"/>
    <n v="31"/>
    <n v="3410"/>
    <n v="0.1"/>
    <n v="110"/>
    <n v="3069"/>
    <s v="Max Thurman"/>
    <s v="Stericycle, Inc."/>
    <s v="Environmental Services"/>
    <s v="Basic Industries"/>
    <s v="Paducah"/>
    <n v="42003"/>
    <s v="Kentucky"/>
    <s v="South"/>
    <d v="2009-10-30T00:00:00"/>
    <n v="2"/>
    <s v="Development - Python"/>
    <s v="Development "/>
    <s v=" Python"/>
    <s v="Jayden Hamilton"/>
    <s v="Frank Mitchell"/>
    <n v="71"/>
    <n v="1"/>
  </r>
  <r>
    <x v="2639"/>
    <n v="19105"/>
    <d v="2009-10-28T00:00:00"/>
    <n v="29"/>
    <n v="3190"/>
    <n v="0.08"/>
    <n v="110"/>
    <n v="2934.8"/>
    <s v="Max Thurman"/>
    <s v="Stericycle, Inc."/>
    <s v="Environmental Services"/>
    <s v="Basic Industries"/>
    <s v="Paducah"/>
    <n v="42003"/>
    <s v="Kentucky"/>
    <s v="South"/>
    <d v="2009-10-28T00:00:00"/>
    <n v="0"/>
    <s v="Development - Python"/>
    <s v="Development "/>
    <s v=" Python"/>
    <s v="Liam Franklin"/>
    <s v="Frank Mitchell"/>
    <n v="52"/>
    <n v="1"/>
  </r>
  <r>
    <x v="2640"/>
    <n v="19111"/>
    <d v="2009-10-04T00:00:00"/>
    <n v="24"/>
    <n v="3600"/>
    <n v="0.04"/>
    <n v="150"/>
    <n v="3456"/>
    <s v="Bart McMahon"/>
    <s v="NetApp, Inc."/>
    <s v="Electronic Components"/>
    <s v="Technology"/>
    <s v="Potomac"/>
    <n v="20854"/>
    <s v="Maryland"/>
    <s v="East"/>
    <d v="2009-10-09T00:00:00"/>
    <n v="5"/>
    <s v="Consulting - Business Model"/>
    <s v="Consulting "/>
    <s v=" Business Model"/>
    <s v="William Bufont"/>
    <s v="Allen Young"/>
    <n v="62"/>
    <n v="1"/>
  </r>
  <r>
    <x v="2641"/>
    <n v="19136"/>
    <d v="2010-08-04T00:00:00"/>
    <n v="44"/>
    <n v="6600"/>
    <n v="0"/>
    <n v="150"/>
    <n v="6600"/>
    <s v="Michelle Foster"/>
    <s v="Analog Devices, Inc."/>
    <s v="Semiconductors"/>
    <s v="Technology"/>
    <s v="Pleasure Ridge Park"/>
    <n v="40258"/>
    <s v="Kentucky"/>
    <s v="South"/>
    <d v="2010-08-06T00:00:00"/>
    <n v="2"/>
    <s v="Consulting - Market Research"/>
    <s v="Consulting "/>
    <s v=" Market Research"/>
    <s v="Isabella Douglas"/>
    <s v="Frank Mitchell"/>
    <n v="75"/>
    <n v="1"/>
  </r>
  <r>
    <x v="2642"/>
    <n v="19138"/>
    <d v="2011-09-05T00:00:00"/>
    <n v="30"/>
    <n v="6000"/>
    <n v="0.01"/>
    <n v="200"/>
    <n v="5940"/>
    <s v="Carlos Kampe"/>
    <s v="Check Point Software Technologies Ltd."/>
    <s v="Computer Software: Prepackaged Software"/>
    <s v="Technology"/>
    <s v="Park Ridge"/>
    <n v="60068"/>
    <s v="Illinois"/>
    <s v="Central"/>
    <d v="2011-09-10T00:00:00"/>
    <n v="5"/>
    <s v="Development - Big Data"/>
    <s v="Development "/>
    <s v=" Big Data"/>
    <s v="Emily Taylor"/>
    <s v="Josh Martinez"/>
    <n v="62"/>
    <n v="1"/>
  </r>
  <r>
    <x v="2643"/>
    <n v="19139"/>
    <d v="2010-12-03T00:00:00"/>
    <n v="15"/>
    <n v="1650"/>
    <n v="0.01"/>
    <n v="110"/>
    <n v="1633.5"/>
    <s v="Helen Kimmel"/>
    <s v="Amgen Inc."/>
    <s v="Biotechnology: Biological Products (No Diagnostic Substances)"/>
    <s v="Health Care"/>
    <s v="Dundalk"/>
    <s v="21222"/>
    <s v="Maryland"/>
    <s v="East"/>
    <d v="2010-12-04T00:00:00"/>
    <n v="1"/>
    <s v="Development - Python"/>
    <s v="Development "/>
    <s v=" Python"/>
    <s v="Madison Hill"/>
    <s v="Allen Young"/>
    <n v="58"/>
    <n v="1"/>
  </r>
  <r>
    <x v="2644"/>
    <n v="19140"/>
    <d v="2009-09-30T00:00:00"/>
    <n v="47"/>
    <n v="7520"/>
    <n v="7.0000000000000007E-2"/>
    <n v="160"/>
    <n v="6993.5999999999995"/>
    <s v="Ann Chapman"/>
    <s v="Fastenal Company"/>
    <s v="RETAIL: Building Materials"/>
    <s v="Consumer Services"/>
    <s v="Layton"/>
    <n v="84041"/>
    <s v="Utah"/>
    <s v="West"/>
    <d v="2009-10-01T00:00:00"/>
    <n v="1"/>
    <s v="Development - Java"/>
    <s v="Development "/>
    <s v=" Java"/>
    <s v="Emma Watson"/>
    <s v="Bob Turner"/>
    <n v="67"/>
    <n v="1"/>
  </r>
  <r>
    <x v="2645"/>
    <n v="19140"/>
    <d v="2009-09-30T00:00:00"/>
    <n v="50"/>
    <n v="7000"/>
    <n v="0.09"/>
    <n v="140"/>
    <n v="6370"/>
    <s v="Ann Chapman"/>
    <s v="Fastenal Company"/>
    <s v="RETAIL: Building Materials"/>
    <s v="Consumer Services"/>
    <s v="Lehi"/>
    <n v="84043"/>
    <s v="Utah"/>
    <s v="West"/>
    <d v="2009-10-01T00:00:00"/>
    <n v="1"/>
    <s v="Development - Database"/>
    <s v="Development "/>
    <s v=" Database"/>
    <s v="Mia Moore"/>
    <s v="Bob Turner"/>
    <n v="51"/>
    <n v="1"/>
  </r>
  <r>
    <x v="2646"/>
    <n v="19143"/>
    <d v="2012-11-04T00:00:00"/>
    <n v="3"/>
    <n v="450"/>
    <n v="7.0000000000000007E-2"/>
    <n v="150"/>
    <n v="418.5"/>
    <s v="Ed Yedwab"/>
    <s v="DISH Network Corporation"/>
    <s v="Television Services"/>
    <s v="Consumer Services"/>
    <s v="Temecula"/>
    <n v="92592"/>
    <s v="California"/>
    <s v="West"/>
    <d v="2012-11-05T00:00:00"/>
    <n v="1"/>
    <s v="Consulting - Strategy"/>
    <s v="Consulting "/>
    <s v=" Strategy"/>
    <s v="Madison Hill"/>
    <s v="Bob Turner"/>
    <n v="58"/>
    <n v="1"/>
  </r>
  <r>
    <x v="2647"/>
    <n v="19174"/>
    <d v="2010-07-16T00:00:00"/>
    <n v="49"/>
    <n v="7840"/>
    <n v="0.05"/>
    <n v="160"/>
    <n v="7448"/>
    <s v="Fred Collins"/>
    <s v="PACCAR Inc."/>
    <s v="Auto Manufacturing"/>
    <s v="Capital Goods"/>
    <s v="Auburn"/>
    <s v="04210"/>
    <s v="Maine"/>
    <s v="East"/>
    <d v="2010-07-18T00:00:00"/>
    <n v="2"/>
    <s v="Development - Java"/>
    <s v="Development "/>
    <s v=" Java"/>
    <s v="Alexander Edison"/>
    <s v="Allen Young"/>
    <n v="70"/>
    <n v="1"/>
  </r>
  <r>
    <x v="2648"/>
    <n v="19174"/>
    <d v="2010-07-16T00:00:00"/>
    <n v="35"/>
    <n v="5250"/>
    <n v="0.02"/>
    <n v="150"/>
    <n v="5145"/>
    <s v="Fred Collins"/>
    <s v="PACCAR Inc."/>
    <s v="Auto Manufacturing"/>
    <s v="Capital Goods"/>
    <s v="Belmont"/>
    <s v="02478"/>
    <s v="MA"/>
    <s v="East"/>
    <d v="2010-07-18T00:00:00"/>
    <n v="2"/>
    <s v="Consulting - Market Research"/>
    <s v="Consulting "/>
    <s v=" Market Research"/>
    <s v="Sophia Dixon"/>
    <s v="Allen Young"/>
    <n v="71"/>
    <n v="1"/>
  </r>
  <r>
    <x v="2649"/>
    <n v="19174"/>
    <d v="2010-07-16T00:00:00"/>
    <n v="19"/>
    <n v="2850"/>
    <n v="0.06"/>
    <n v="150"/>
    <n v="2679"/>
    <s v="Fred Collins"/>
    <s v="PACCAR Inc."/>
    <s v="Auto Manufacturing"/>
    <s v="Capital Goods"/>
    <s v="Leominster"/>
    <s v="01453"/>
    <s v="MA"/>
    <s v="East"/>
    <d v="2010-07-17T00:00:00"/>
    <n v="1"/>
    <s v="Consulting - Market Research"/>
    <s v="Consulting "/>
    <s v=" Market Research"/>
    <s v="Noah Smith"/>
    <s v="Allen Young"/>
    <n v="59"/>
    <n v="1"/>
  </r>
  <r>
    <x v="2650"/>
    <n v="19174"/>
    <d v="2010-07-16T00:00:00"/>
    <n v="48"/>
    <n v="7200"/>
    <n v="0"/>
    <n v="150"/>
    <n v="7200"/>
    <s v="Fred Collins"/>
    <s v="PACCAR Inc."/>
    <s v="Auto Manufacturing"/>
    <s v="Capital Goods"/>
    <s v="Wellesley"/>
    <s v="02457"/>
    <s v="MA"/>
    <s v="East"/>
    <d v="2010-07-18T00:00:00"/>
    <n v="2"/>
    <s v="Consulting - Business Model"/>
    <s v="Consulting "/>
    <s v=" Business Model"/>
    <s v="Sophia Dixon"/>
    <s v="Allen Young"/>
    <n v="71"/>
    <n v="1"/>
  </r>
  <r>
    <x v="2651"/>
    <n v="19175"/>
    <d v="2009-08-19T00:00:00"/>
    <n v="19"/>
    <n v="2850"/>
    <n v="0.01"/>
    <n v="150"/>
    <n v="2821.5"/>
    <s v="Frank Catlett"/>
    <s v="Netflix, Inc."/>
    <s v="Consumer Electronics/Video Chains"/>
    <s v="Consumer Services"/>
    <s v="Tooele"/>
    <n v="84074"/>
    <s v="Utah"/>
    <s v="West"/>
    <d v="2009-08-26T00:00:00"/>
    <n v="7"/>
    <s v="Consulting - Market Research"/>
    <s v="Consulting "/>
    <s v=" Market Research"/>
    <s v="Olivia Sullivan"/>
    <s v="Bob Turner"/>
    <n v="53"/>
    <n v="1"/>
  </r>
  <r>
    <x v="2652"/>
    <n v="19204"/>
    <d v="2009-09-18T00:00:00"/>
    <n v="27"/>
    <n v="3375"/>
    <n v="0.1"/>
    <n v="125"/>
    <n v="3037.5"/>
    <s v="Linda Eaton"/>
    <s v="DIRECTV"/>
    <s v="Telecommunications Equipment"/>
    <s v="Consumer Services"/>
    <s v="Grapevine"/>
    <n v="76051"/>
    <s v="Texas"/>
    <s v="Central"/>
    <d v="2009-09-19T00:00:00"/>
    <n v="1"/>
    <s v="Training - SQL"/>
    <s v="Training "/>
    <s v=" SQL"/>
    <s v="Emma Watson"/>
    <s v="Josh Martinez"/>
    <n v="67"/>
    <n v="1"/>
  </r>
  <r>
    <x v="2653"/>
    <n v="19204"/>
    <d v="2009-09-18T00:00:00"/>
    <n v="28"/>
    <n v="3080"/>
    <n v="0.03"/>
    <n v="110"/>
    <n v="2987.6"/>
    <s v="Linda Eaton"/>
    <s v="DIRECTV"/>
    <s v="Telecommunications Equipment"/>
    <s v="Consumer Services"/>
    <s v="Greenville"/>
    <n v="75401"/>
    <s v="Texas"/>
    <s v="Central"/>
    <d v="2009-09-20T00:00:00"/>
    <n v="2"/>
    <s v="Development - Python"/>
    <s v="Development "/>
    <s v=" Python"/>
    <s v="William Bufont"/>
    <s v="Josh Martinez"/>
    <n v="62"/>
    <n v="1"/>
  </r>
  <r>
    <x v="2654"/>
    <n v="19205"/>
    <d v="2010-07-26T00:00:00"/>
    <n v="47"/>
    <n v="5170"/>
    <n v="0.04"/>
    <n v="110"/>
    <n v="4963.2"/>
    <s v="Odella Tron"/>
    <s v="Keurig Green Mountain, Inc."/>
    <s v="Packaged Foods"/>
    <s v="Consumer Non-Durables"/>
    <s v="Wilkes Barre"/>
    <n v="18705"/>
    <s v="Pennsylvania"/>
    <s v="East"/>
    <d v="2010-07-27T00:00:00"/>
    <n v="1"/>
    <s v="Development - Python"/>
    <s v="Development "/>
    <s v=" Python"/>
    <s v="Mason Gibson"/>
    <s v="Allen Young"/>
    <n v="71"/>
    <n v="1"/>
  </r>
  <r>
    <x v="2655"/>
    <n v="19205"/>
    <d v="2010-07-26T00:00:00"/>
    <n v="31"/>
    <n v="3720"/>
    <n v="0"/>
    <n v="120"/>
    <n v="3720"/>
    <s v="Odella Tron"/>
    <s v="Keurig Green Mountain, Inc."/>
    <s v="Packaged Foods"/>
    <s v="Consumer Non-Durables"/>
    <s v="Wilkes Barre"/>
    <n v="18705"/>
    <s v="Pennsylvania"/>
    <s v="East"/>
    <d v="2010-07-28T00:00:00"/>
    <n v="2"/>
    <s v="Development - Business Logic"/>
    <s v="Development "/>
    <s v=" Business Logic"/>
    <s v="Isabella Douglas"/>
    <s v="Allen Young"/>
    <n v="75"/>
    <n v="1"/>
  </r>
  <r>
    <x v="2656"/>
    <n v="19206"/>
    <d v="2010-03-30T00:00:00"/>
    <n v="40"/>
    <n v="6400"/>
    <n v="0"/>
    <n v="160"/>
    <n v="6400"/>
    <s v="Michelle Foster"/>
    <s v="Analog Devices, Inc."/>
    <s v="Semiconductors"/>
    <s v="Technology"/>
    <s v="Pleasure Ridge Park"/>
    <n v="40258"/>
    <s v="Kentucky"/>
    <s v="South"/>
    <d v="2010-04-03T00:00:00"/>
    <n v="4"/>
    <s v="Development - Java"/>
    <s v="Development "/>
    <s v=" Java"/>
    <s v="Elizabeth Carter"/>
    <s v="Frank Mitchell"/>
    <n v="52"/>
    <n v="1"/>
  </r>
  <r>
    <x v="2657"/>
    <n v="19206"/>
    <d v="2010-03-30T00:00:00"/>
    <n v="32"/>
    <n v="4000"/>
    <n v="0.1"/>
    <n v="125"/>
    <n v="3600"/>
    <s v="Michelle Foster"/>
    <s v="Analog Devices, Inc."/>
    <s v="Semiconductors"/>
    <s v="Technology"/>
    <s v="Pleasure Ridge Park"/>
    <n v="40258"/>
    <s v="Kentucky"/>
    <s v="South"/>
    <d v="2010-04-01T00:00:00"/>
    <n v="2"/>
    <s v="Training - Development"/>
    <s v="Training "/>
    <s v=" Development"/>
    <s v="Michael Alister"/>
    <s v="Frank Mitchell"/>
    <n v="68"/>
    <n v="1"/>
  </r>
  <r>
    <x v="2658"/>
    <n v="19207"/>
    <d v="2012-03-15T00:00:00"/>
    <n v="23"/>
    <n v="4600"/>
    <n v="0.1"/>
    <n v="200"/>
    <n v="4140"/>
    <s v="Cindy Mathis"/>
    <s v="Liberty Global plc"/>
    <s v="Television Services"/>
    <s v="Consumer Services"/>
    <s v="Peoria"/>
    <n v="85345"/>
    <s v="Arizona"/>
    <s v="West"/>
    <d v="2012-03-17T00:00:00"/>
    <n v="2"/>
    <s v="Development - Scala"/>
    <s v="Development "/>
    <s v=" Scala"/>
    <s v="Madison Hill"/>
    <s v="Bob Turner"/>
    <n v="58"/>
    <n v="1"/>
  </r>
  <r>
    <x v="2659"/>
    <n v="19207"/>
    <d v="2012-03-15T00:00:00"/>
    <n v="11"/>
    <n v="1540"/>
    <n v="0"/>
    <n v="140"/>
    <n v="1540"/>
    <s v="Cindy Mathis"/>
    <s v="Liberty Global plc"/>
    <s v="Television Services"/>
    <s v="Consumer Services"/>
    <s v="Peoria"/>
    <n v="85345"/>
    <s v="Arizona"/>
    <s v="West"/>
    <d v="2012-03-16T00:00:00"/>
    <n v="1"/>
    <s v="Development - Database"/>
    <s v="Development "/>
    <s v=" Database"/>
    <s v="Mia Moore"/>
    <s v="Bob Turner"/>
    <n v="51"/>
    <n v="1"/>
  </r>
  <r>
    <x v="2660"/>
    <n v="19232"/>
    <d v="2009-07-12T00:00:00"/>
    <n v="43"/>
    <n v="5375"/>
    <n v="0.04"/>
    <n v="125"/>
    <n v="5160"/>
    <s v="Cynthia Kirkland"/>
    <s v="PACCAR Inc."/>
    <s v="Auto Manufacturing"/>
    <s v="Capital Goods"/>
    <s v="Smyrna"/>
    <n v="37167"/>
    <s v="Tennessee"/>
    <s v="South"/>
    <d v="2009-07-17T00:00:00"/>
    <n v="5"/>
    <s v="Training - SQL"/>
    <s v="Training "/>
    <s v=" SQL"/>
    <s v="Olivia Sullivan"/>
    <s v="Frank Mitchell"/>
    <n v="53"/>
    <n v="1"/>
  </r>
  <r>
    <x v="2661"/>
    <n v="19232"/>
    <d v="2009-07-12T00:00:00"/>
    <n v="5"/>
    <n v="600"/>
    <n v="0.09"/>
    <n v="120"/>
    <n v="546"/>
    <s v="Cynthia Kirkland"/>
    <s v="PACCAR Inc."/>
    <s v="Auto Manufacturing"/>
    <s v="Capital Goods"/>
    <s v="Smyrna"/>
    <n v="37167"/>
    <s v="Tennessee"/>
    <s v="South"/>
    <d v="2009-07-14T00:00:00"/>
    <n v="2"/>
    <s v="Development - Business Logic"/>
    <s v="Development "/>
    <s v=" Business Logic"/>
    <s v="Emma Watson"/>
    <s v="Frank Mitchell"/>
    <n v="67"/>
    <n v="1"/>
  </r>
  <r>
    <x v="2662"/>
    <n v="19232"/>
    <d v="2009-07-12T00:00:00"/>
    <n v="28"/>
    <n v="3500"/>
    <n v="0.09"/>
    <n v="125"/>
    <n v="3185"/>
    <s v="Cynthia Kirkland"/>
    <s v="PACCAR Inc."/>
    <s v="Auto Manufacturing"/>
    <s v="Capital Goods"/>
    <s v="Spring Hill"/>
    <n v="37174"/>
    <s v="Tennessee"/>
    <s v="South"/>
    <d v="2009-07-19T00:00:00"/>
    <n v="7"/>
    <s v="Training - Tableau"/>
    <s v="Training "/>
    <s v=" Tableau"/>
    <s v="Alexander Edison"/>
    <s v="Frank Mitchell"/>
    <n v="70"/>
    <n v="1"/>
  </r>
  <r>
    <x v="2663"/>
    <n v="19234"/>
    <d v="2009-01-24T00:00:00"/>
    <n v="24"/>
    <n v="4080"/>
    <n v="0.01"/>
    <n v="170"/>
    <n v="4039.2"/>
    <s v="Cynthia Irving"/>
    <s v="The Priceline Group Inc."/>
    <s v="Business Services"/>
    <s v="Miscellaneous"/>
    <s v="Wheat Ridge"/>
    <n v="80033"/>
    <s v="Colorado"/>
    <s v="West"/>
    <d v="2009-01-24T00:00:00"/>
    <n v="0"/>
    <s v="Development - .Net"/>
    <s v="Development "/>
    <s v=" .Net"/>
    <s v="Madison Hill"/>
    <s v="Bob Turner"/>
    <n v="58"/>
    <n v="1"/>
  </r>
  <r>
    <x v="2664"/>
    <n v="19264"/>
    <d v="2011-09-29T00:00:00"/>
    <n v="40"/>
    <n v="6400"/>
    <n v="0.09"/>
    <n v="160"/>
    <n v="5824"/>
    <s v="Ivan Wooten"/>
    <s v="Check Point Software Technologies Ltd."/>
    <s v="Computer Software: Prepackaged Software"/>
    <s v="Technology"/>
    <s v="La Quinta"/>
    <n v="92253"/>
    <s v="California"/>
    <s v="West"/>
    <d v="2011-10-01T00:00:00"/>
    <n v="2"/>
    <s v="Development - Java"/>
    <s v="Development "/>
    <s v=" Java"/>
    <s v="William Bufont"/>
    <s v="Bob Turner"/>
    <n v="62"/>
    <n v="1"/>
  </r>
  <r>
    <x v="2665"/>
    <n v="19264"/>
    <d v="2011-09-29T00:00:00"/>
    <n v="23"/>
    <n v="2530"/>
    <n v="7.0000000000000007E-2"/>
    <n v="110"/>
    <n v="2352.8999999999996"/>
    <s v="Ivan Wooten"/>
    <s v="Check Point Software Technologies Ltd."/>
    <s v="Computer Software: Prepackaged Software"/>
    <s v="Technology"/>
    <s v="La Quinta"/>
    <n v="92253"/>
    <s v="California"/>
    <s v="West"/>
    <d v="2011-09-30T00:00:00"/>
    <n v="1"/>
    <s v="Development - Python"/>
    <s v="Development "/>
    <s v=" Python"/>
    <s v="Ava Wilson"/>
    <s v="Bob Turner"/>
    <n v="67"/>
    <n v="1"/>
  </r>
  <r>
    <x v="2666"/>
    <n v="19296"/>
    <d v="2010-04-10T00:00:00"/>
    <n v="43"/>
    <n v="5160"/>
    <n v="0.04"/>
    <n v="120"/>
    <n v="4953.5999999999995"/>
    <s v="Eric Stewart"/>
    <s v="Garmin Ltd."/>
    <s v="Industrial Machinery/Components"/>
    <s v="Capital Goods"/>
    <s v="Inglewood"/>
    <n v="90301"/>
    <s v="California"/>
    <s v="West"/>
    <d v="2010-04-12T00:00:00"/>
    <n v="2"/>
    <s v="Development - Business Logic"/>
    <s v="Development "/>
    <s v=" Business Logic"/>
    <s v="Mia Moore"/>
    <s v="Bob Turner"/>
    <n v="51"/>
    <n v="1"/>
  </r>
  <r>
    <x v="2667"/>
    <n v="19299"/>
    <d v="2009-03-18T00:00:00"/>
    <n v="10"/>
    <n v="2000"/>
    <n v="0.05"/>
    <n v="200"/>
    <n v="1900"/>
    <s v="Brendan Bowman"/>
    <s v="Xilinx, Inc."/>
    <s v="Semiconductors"/>
    <s v="Technology"/>
    <s v="Fresno"/>
    <n v="93727"/>
    <s v="California"/>
    <s v="West"/>
    <d v="2009-03-20T00:00:00"/>
    <n v="2"/>
    <s v="Development - Scala"/>
    <s v="Development "/>
    <s v=" Scala"/>
    <s v="Jacob Manziel"/>
    <s v="Bob Turner"/>
    <n v="57"/>
    <n v="1"/>
  </r>
  <r>
    <x v="2668"/>
    <n v="19300"/>
    <d v="2009-12-16T00:00:00"/>
    <n v="10"/>
    <n v="1100"/>
    <n v="0.1"/>
    <n v="110"/>
    <n v="990"/>
    <s v="Denny Willingham"/>
    <s v="Bed Bath &amp; Beyond Inc."/>
    <s v="Home Furnishings"/>
    <s v="Consumer Services"/>
    <s v="Belle Glade"/>
    <s v="33430"/>
    <s v="Florida"/>
    <s v="South"/>
    <d v="2009-12-17T00:00:00"/>
    <n v="1"/>
    <s v="Development - Python"/>
    <s v="Development "/>
    <s v=" Python"/>
    <s v="Mason Gibson"/>
    <s v="Frank Mitchell"/>
    <n v="71"/>
    <n v="1"/>
  </r>
  <r>
    <x v="2669"/>
    <n v="19329"/>
    <d v="2010-03-07T00:00:00"/>
    <n v="37"/>
    <n v="4625"/>
    <n v="7.0000000000000007E-2"/>
    <n v="125"/>
    <n v="4301.25"/>
    <s v="Max Ducich"/>
    <s v="SanDisk Corporation"/>
    <s v="Electronic Components"/>
    <s v="Technology"/>
    <s v="Long Beach"/>
    <n v="11561"/>
    <s v="New York"/>
    <s v="East"/>
    <d v="2010-03-09T00:00:00"/>
    <n v="2"/>
    <s v="Training - SQL"/>
    <s v="Training "/>
    <s v=" SQL"/>
    <s v="Mason Gibson"/>
    <s v="Allen Young"/>
    <n v="71"/>
    <n v="1"/>
  </r>
  <r>
    <x v="2670"/>
    <n v="19329"/>
    <d v="2010-03-07T00:00:00"/>
    <n v="6"/>
    <n v="900"/>
    <n v="0.03"/>
    <n v="150"/>
    <n v="873"/>
    <s v="Max Ducich"/>
    <s v="SanDisk Corporation"/>
    <s v="Electronic Components"/>
    <s v="Technology"/>
    <s v="Long Beach"/>
    <n v="11561"/>
    <s v="New York"/>
    <s v="East"/>
    <d v="2010-03-08T00:00:00"/>
    <n v="1"/>
    <s v="Consulting - Market Research"/>
    <s v="Consulting "/>
    <s v=" Market Research"/>
    <s v="Sophia Dixon"/>
    <s v="Allen Young"/>
    <n v="71"/>
    <n v="1"/>
  </r>
  <r>
    <x v="2671"/>
    <n v="19332"/>
    <d v="2012-02-27T00:00:00"/>
    <n v="46"/>
    <n v="5750"/>
    <n v="0.06"/>
    <n v="125"/>
    <n v="5405"/>
    <s v="Barry Williamson"/>
    <s v="Microsoft Corporation"/>
    <s v="Computer Software: Prepackaged Software"/>
    <s v="Technology"/>
    <s v="Parkville"/>
    <n v="21234"/>
    <s v="Maryland"/>
    <s v="East"/>
    <d v="2012-02-29T00:00:00"/>
    <n v="2"/>
    <s v="Training - Javascript"/>
    <s v="Training "/>
    <s v=" Javascript"/>
    <s v="Ethan Bird"/>
    <s v="Allen Young"/>
    <n v="60"/>
    <n v="1"/>
  </r>
  <r>
    <x v="2672"/>
    <n v="19361"/>
    <d v="2012-09-23T00:00:00"/>
    <n v="21"/>
    <n v="3360"/>
    <n v="0.06"/>
    <n v="160"/>
    <n v="3158.3999999999996"/>
    <s v="Valerie Pelletier"/>
    <s v="Discovery Communications, Inc."/>
    <s v="Television Services"/>
    <s v="Consumer Services"/>
    <s v="Tampa"/>
    <n v="33614"/>
    <s v="Florida"/>
    <s v="South"/>
    <d v="2012-10-02T00:00:00"/>
    <n v="9"/>
    <s v="Development - Java"/>
    <s v="Development "/>
    <s v=" Java"/>
    <s v="Daniel Tusk"/>
    <s v="Frank Mitchell"/>
    <n v="45"/>
    <n v="1"/>
  </r>
  <r>
    <x v="2673"/>
    <n v="19361"/>
    <d v="2012-09-23T00:00:00"/>
    <n v="43"/>
    <n v="4730"/>
    <n v="7.0000000000000007E-2"/>
    <n v="110"/>
    <n v="4398.8999999999996"/>
    <s v="Valerie Pelletier"/>
    <s v="Discovery Communications, Inc."/>
    <s v="Television Services"/>
    <s v="Consumer Services"/>
    <s v="Tampa"/>
    <n v="33614"/>
    <s v="Florida"/>
    <s v="South"/>
    <d v="2012-09-30T00:00:00"/>
    <n v="7"/>
    <s v="Development - Python"/>
    <s v="Development "/>
    <s v=" Python"/>
    <s v="Alexander Edison"/>
    <s v="Frank Mitchell"/>
    <n v="70"/>
    <n v="1"/>
  </r>
  <r>
    <x v="2674"/>
    <n v="19361"/>
    <d v="2012-09-23T00:00:00"/>
    <n v="21"/>
    <n v="2625"/>
    <n v="0.05"/>
    <n v="125"/>
    <n v="2493.75"/>
    <s v="Valerie Pelletier"/>
    <s v="Discovery Communications, Inc."/>
    <s v="Television Services"/>
    <s v="Consumer Services"/>
    <s v="Taylors"/>
    <s v="29687"/>
    <s v="South Carolina"/>
    <s v="South"/>
    <d v="2012-09-25T00:00:00"/>
    <n v="2"/>
    <s v="Training - SQL"/>
    <s v="Training "/>
    <s v=" SQL"/>
    <s v="Mason Gibson"/>
    <s v="Frank Mitchell"/>
    <n v="71"/>
    <n v="1"/>
  </r>
  <r>
    <x v="2675"/>
    <n v="19363"/>
    <d v="2011-07-05T00:00:00"/>
    <n v="44"/>
    <n v="4840"/>
    <n v="0.1"/>
    <n v="110"/>
    <n v="4356"/>
    <s v="Randy Baptist"/>
    <s v="Staples, Inc."/>
    <s v="Other Specialty Stores"/>
    <s v="Consumer Services"/>
    <s v="Chattanooga"/>
    <n v="37421"/>
    <s v="Tennessee"/>
    <s v="South"/>
    <d v="2011-07-06T00:00:00"/>
    <n v="1"/>
    <s v="Development - Python"/>
    <s v="Development "/>
    <s v=" Python"/>
    <s v="Olivia Sullivan"/>
    <s v="Frank Mitchell"/>
    <n v="53"/>
    <n v="1"/>
  </r>
  <r>
    <x v="2676"/>
    <n v="19363"/>
    <d v="2011-07-05T00:00:00"/>
    <n v="41"/>
    <n v="4920"/>
    <n v="0.04"/>
    <n v="120"/>
    <n v="4723.2"/>
    <s v="Randy Baptist"/>
    <s v="Staples, Inc."/>
    <s v="Other Specialty Stores"/>
    <s v="Consumer Services"/>
    <s v="Chattanooga"/>
    <n v="37421"/>
    <s v="Tennessee"/>
    <s v="South"/>
    <d v="2011-07-07T00:00:00"/>
    <n v="2"/>
    <s v="Development - Business Logic"/>
    <s v="Development "/>
    <s v=" Business Logic"/>
    <s v="Emma Watson"/>
    <s v="Frank Mitchell"/>
    <n v="67"/>
    <n v="1"/>
  </r>
  <r>
    <x v="2677"/>
    <n v="19365"/>
    <d v="2011-01-16T00:00:00"/>
    <n v="29"/>
    <n v="3190"/>
    <n v="0.03"/>
    <n v="110"/>
    <n v="3094.2999999999997"/>
    <s v="Filia Rittenbach"/>
    <s v="Mondelez International, Inc."/>
    <s v="Packaged Foods"/>
    <s v="Consumer Non-Durables"/>
    <s v="Vincennes"/>
    <n v="47591"/>
    <s v="Indiana"/>
    <s v="Central"/>
    <d v="2011-01-17T00:00:00"/>
    <n v="1"/>
    <s v="Development - Python"/>
    <s v="Development "/>
    <s v=" Python"/>
    <s v="Daniel Tusk"/>
    <s v="Josh Martinez"/>
    <n v="45"/>
    <n v="1"/>
  </r>
  <r>
    <x v="2678"/>
    <n v="19367"/>
    <d v="2009-04-20T00:00:00"/>
    <n v="20"/>
    <n v="2200"/>
    <n v="0.09"/>
    <n v="110"/>
    <n v="2002"/>
    <s v="Amy Murray"/>
    <s v="Citrix Systems, Inc."/>
    <s v="Computer Software: Prepackaged Software"/>
    <s v="Technology"/>
    <s v="Kingsport"/>
    <n v="37664"/>
    <s v="Tennessee"/>
    <s v="South"/>
    <d v="2009-04-22T00:00:00"/>
    <n v="2"/>
    <s v="Development - PHP"/>
    <s v="Development "/>
    <s v=" PHP"/>
    <s v="Emma Watson"/>
    <s v="Frank Mitchell"/>
    <n v="67"/>
    <n v="1"/>
  </r>
  <r>
    <x v="2679"/>
    <n v="19394"/>
    <d v="2012-12-25T00:00:00"/>
    <n v="16"/>
    <n v="2400"/>
    <n v="0.05"/>
    <n v="150"/>
    <n v="2280"/>
    <s v="Darren Blumstein"/>
    <s v="TripAdvisor, Inc."/>
    <s v="Computer Software: Programming, Data Processing"/>
    <s v="Technology"/>
    <s v="Denton"/>
    <n v="76201"/>
    <s v="Texas"/>
    <s v="Central"/>
    <d v="2012-12-26T00:00:00"/>
    <n v="1"/>
    <s v="Consulting - Market Research"/>
    <s v="Consulting "/>
    <s v=" Market Research"/>
    <s v="Madison Hill"/>
    <s v="Josh Martinez"/>
    <n v="58"/>
    <n v="1"/>
  </r>
  <r>
    <x v="2680"/>
    <n v="19394"/>
    <d v="2012-12-25T00:00:00"/>
    <n v="5"/>
    <n v="750"/>
    <n v="0.05"/>
    <n v="150"/>
    <n v="712.5"/>
    <s v="Darren Blumstein"/>
    <s v="TripAdvisor, Inc."/>
    <s v="Computer Software: Programming, Data Processing"/>
    <s v="Technology"/>
    <s v="Denton"/>
    <n v="76201"/>
    <s v="Texas"/>
    <s v="Central"/>
    <d v="2012-12-28T00:00:00"/>
    <n v="3"/>
    <s v="Consulting - Market Research"/>
    <s v="Consulting "/>
    <s v=" Market Research"/>
    <s v="Ava Wilson"/>
    <s v="Josh Martinez"/>
    <n v="67"/>
    <n v="1"/>
  </r>
  <r>
    <x v="2681"/>
    <n v="19424"/>
    <d v="2011-04-09T00:00:00"/>
    <n v="29"/>
    <n v="4640"/>
    <n v="0.09"/>
    <n v="160"/>
    <n v="4222.4000000000005"/>
    <s v="Sibella Zandusky"/>
    <s v="Liberty Media Corporation"/>
    <s v="Broadcasting"/>
    <s v="Consumer Services"/>
    <s v="Aloha"/>
    <n v="97007"/>
    <s v="Oregon"/>
    <s v="West"/>
    <d v="2011-04-09T00:00:00"/>
    <n v="0"/>
    <s v="Development - Java"/>
    <s v="Development "/>
    <s v=" Java"/>
    <s v="Ethan Bird"/>
    <s v="Bob Turner"/>
    <n v="60"/>
    <n v="1"/>
  </r>
  <r>
    <x v="2682"/>
    <n v="19424"/>
    <d v="2011-04-09T00:00:00"/>
    <n v="37"/>
    <n v="5550"/>
    <n v="0.05"/>
    <n v="150"/>
    <n v="5272.5"/>
    <s v="Sibella Zandusky"/>
    <s v="Liberty Media Corporation"/>
    <s v="Broadcasting"/>
    <s v="Consumer Services"/>
    <s v="Aloha"/>
    <n v="97007"/>
    <s v="Oregon"/>
    <s v="West"/>
    <d v="2011-04-10T00:00:00"/>
    <n v="1"/>
    <s v="Consulting - Market Research"/>
    <s v="Consulting "/>
    <s v=" Market Research"/>
    <s v="Jayden Hamilton"/>
    <s v="Bob Turner"/>
    <n v="71"/>
    <n v="1"/>
  </r>
  <r>
    <x v="2683"/>
    <n v="19425"/>
    <d v="2012-09-24T00:00:00"/>
    <n v="34"/>
    <n v="4760"/>
    <n v="0"/>
    <n v="140"/>
    <n v="4760"/>
    <s v="Cassandra Sheldon"/>
    <s v="Catamaran Corporation"/>
    <s v="Specialty Insurers"/>
    <s v="Finance"/>
    <s v="Salem"/>
    <n v="97301"/>
    <s v="Oregon"/>
    <s v="West"/>
    <d v="2012-09-25T00:00:00"/>
    <n v="1"/>
    <s v="Development - Front End Web"/>
    <s v="Development "/>
    <s v=" Front End Web"/>
    <s v="Daniel Tusk"/>
    <s v="Bob Turner"/>
    <n v="45"/>
    <n v="1"/>
  </r>
  <r>
    <x v="2684"/>
    <n v="19429"/>
    <d v="2009-08-24T00:00:00"/>
    <n v="2"/>
    <n v="250"/>
    <n v="0.05"/>
    <n v="125"/>
    <n v="237.5"/>
    <s v="Dean Zrebassa"/>
    <s v="Apple Inc."/>
    <s v="Computer Manufacturing"/>
    <s v="Technology"/>
    <s v="Redwood City"/>
    <n v="94061"/>
    <s v="California"/>
    <s v="West"/>
    <d v="2009-08-24T00:00:00"/>
    <n v="0"/>
    <s v="Training - Javascript"/>
    <s v="Training "/>
    <s v=" Javascript"/>
    <s v="Elizabeth Carter"/>
    <s v="Bob Turner"/>
    <n v="52"/>
    <n v="1"/>
  </r>
  <r>
    <x v="2685"/>
    <n v="19430"/>
    <d v="2010-11-13T00:00:00"/>
    <n v="39"/>
    <n v="7800"/>
    <n v="0.03"/>
    <n v="200"/>
    <n v="7566"/>
    <s v="Helen Glantz"/>
    <s v="Applied Materials, Inc."/>
    <s v="Semiconductors"/>
    <s v="Technology"/>
    <s v="Pacifica"/>
    <n v="94044"/>
    <s v="California"/>
    <s v="West"/>
    <d v="2010-11-15T00:00:00"/>
    <n v="2"/>
    <s v="Development - Big Data"/>
    <s v="Development "/>
    <s v=" Big Data"/>
    <s v="Jacob Manziel"/>
    <s v="Bob Turner"/>
    <n v="57"/>
    <n v="1"/>
  </r>
  <r>
    <x v="2686"/>
    <n v="19431"/>
    <d v="2009-05-23T00:00:00"/>
    <n v="4"/>
    <n v="480"/>
    <n v="0.08"/>
    <n v="120"/>
    <n v="441.6"/>
    <s v="Nathan Dahlen"/>
    <s v="Catamaran Corporation"/>
    <s v="Specialty Insurers"/>
    <s v="Finance"/>
    <s v="Janesville"/>
    <n v="53545"/>
    <s v="Wisconsin"/>
    <s v="Central"/>
    <d v="2009-05-25T00:00:00"/>
    <n v="2"/>
    <s v="Development - Business Logic"/>
    <s v="Development "/>
    <s v=" Business Logic"/>
    <s v="Alexander Edison"/>
    <s v="Josh Martinez"/>
    <n v="70"/>
    <n v="1"/>
  </r>
  <r>
    <x v="2687"/>
    <n v="19457"/>
    <d v="2009-07-12T00:00:00"/>
    <n v="34"/>
    <n v="6800"/>
    <n v="0.05"/>
    <n v="200"/>
    <n v="6460"/>
    <s v="Alice Page"/>
    <s v="Charter Communications, Inc."/>
    <s v="Television Services"/>
    <s v="Consumer Services"/>
    <s v="Layton"/>
    <n v="84041"/>
    <s v="Utah"/>
    <s v="West"/>
    <d v="2009-07-13T00:00:00"/>
    <n v="1"/>
    <s v="Development - Scala"/>
    <s v="Development "/>
    <s v=" Scala"/>
    <s v="Emily Taylor"/>
    <s v="Bob Turner"/>
    <n v="62"/>
    <n v="1"/>
  </r>
  <r>
    <x v="2688"/>
    <n v="19457"/>
    <d v="2009-07-12T00:00:00"/>
    <n v="33"/>
    <n v="4950"/>
    <n v="0.09"/>
    <n v="150"/>
    <n v="4504.5"/>
    <s v="Alice Page"/>
    <s v="Charter Communications, Inc."/>
    <s v="Television Services"/>
    <s v="Consumer Services"/>
    <s v="Layton"/>
    <n v="84041"/>
    <s v="Utah"/>
    <s v="West"/>
    <d v="2009-07-14T00:00:00"/>
    <n v="2"/>
    <s v="Consulting - Market Research"/>
    <s v="Consulting "/>
    <s v=" Market Research"/>
    <s v="Abigail Young"/>
    <s v="Bob Turner"/>
    <n v="50"/>
    <n v="1"/>
  </r>
  <r>
    <x v="2689"/>
    <n v="19462"/>
    <d v="2011-09-20T00:00:00"/>
    <n v="2"/>
    <n v="400"/>
    <n v="0"/>
    <n v="200"/>
    <n v="400"/>
    <s v="Mark Nockton"/>
    <s v="Monster Beverage Corporation"/>
    <s v="Beverages (Production/Distribution)"/>
    <s v="Consumer Non-Durables"/>
    <s v="Wyoming"/>
    <n v="49509"/>
    <s v="Michigan"/>
    <s v="Central"/>
    <d v="2011-09-21T00:00:00"/>
    <n v="1"/>
    <s v="Development - Big Data"/>
    <s v="Development "/>
    <s v=" Big Data"/>
    <s v="Jayden Hamilton"/>
    <s v="Josh Martinez"/>
    <n v="71"/>
    <n v="1"/>
  </r>
  <r>
    <x v="2690"/>
    <n v="19492"/>
    <d v="2010-12-12T00:00:00"/>
    <n v="9"/>
    <n v="1125"/>
    <n v="0.08"/>
    <n v="125"/>
    <n v="1035"/>
    <s v="Jason Zettner"/>
    <s v="DIRECTV"/>
    <s v="Telecommunications Equipment"/>
    <s v="Consumer Services"/>
    <s v="Bridgeton"/>
    <n v="63044"/>
    <s v="MO"/>
    <s v="Central"/>
    <d v="2010-12-14T00:00:00"/>
    <n v="2"/>
    <s v="Training - SQL"/>
    <s v="Training "/>
    <s v=" SQL"/>
    <s v="Liam Franklin"/>
    <s v="Josh Martinez"/>
    <n v="52"/>
    <n v="1"/>
  </r>
  <r>
    <x v="2691"/>
    <n v="19492"/>
    <d v="2010-12-12T00:00:00"/>
    <n v="33"/>
    <n v="3960"/>
    <n v="0.02"/>
    <n v="120"/>
    <n v="3880.7999999999997"/>
    <s v="Jason Zettner"/>
    <s v="DIRECTV"/>
    <s v="Telecommunications Equipment"/>
    <s v="Consumer Services"/>
    <s v="Bridgeton"/>
    <n v="63044"/>
    <s v="MO"/>
    <s v="Central"/>
    <d v="2010-12-13T00:00:00"/>
    <n v="1"/>
    <s v="Development - Business Logic"/>
    <s v="Development "/>
    <s v=" Business Logic"/>
    <s v="Emma Watson"/>
    <s v="Josh Martinez"/>
    <n v="67"/>
    <n v="1"/>
  </r>
  <r>
    <x v="2692"/>
    <n v="19493"/>
    <d v="2009-02-02T00:00:00"/>
    <n v="31"/>
    <n v="3875"/>
    <n v="0.1"/>
    <n v="125"/>
    <n v="3487.5"/>
    <s v="Bill Kiefer"/>
    <s v="Stericycle, Inc."/>
    <s v="Environmental Services"/>
    <s v="Basic Industries"/>
    <s v="Cuyahoga Falls"/>
    <n v="44221"/>
    <s v="Ohio"/>
    <s v="East"/>
    <d v="2009-02-03T00:00:00"/>
    <n v="1"/>
    <s v="Training - Javascript"/>
    <s v="Training "/>
    <s v=" Javascript"/>
    <s v="Ava Wilson"/>
    <s v="Allen Young"/>
    <n v="67"/>
    <n v="1"/>
  </r>
  <r>
    <x v="2693"/>
    <n v="19494"/>
    <d v="2010-01-12T00:00:00"/>
    <n v="39"/>
    <n v="4875"/>
    <n v="0.05"/>
    <n v="125"/>
    <n v="4631.25"/>
    <s v="Clytie Dortch"/>
    <s v="Mattel, Inc."/>
    <s v="Recreational Products/Toys"/>
    <s v="Consumer Non-Durables"/>
    <s v="Allentown"/>
    <n v="18103"/>
    <s v="Pennsylvania"/>
    <s v="East"/>
    <d v="2010-01-14T00:00:00"/>
    <n v="2"/>
    <s v="Training - SQL"/>
    <s v="Training "/>
    <s v=" SQL"/>
    <s v="Jayden Hamilton"/>
    <s v="Allen Young"/>
    <n v="71"/>
    <n v="1"/>
  </r>
  <r>
    <x v="2694"/>
    <n v="19494"/>
    <d v="2010-01-12T00:00:00"/>
    <n v="2"/>
    <n v="240"/>
    <n v="0.03"/>
    <n v="120"/>
    <n v="232.79999999999998"/>
    <s v="Clytie Dortch"/>
    <s v="Mattel, Inc."/>
    <s v="Recreational Products/Toys"/>
    <s v="Consumer Non-Durables"/>
    <s v="Allentown"/>
    <n v="18103"/>
    <s v="Pennsylvania"/>
    <s v="East"/>
    <d v="2010-01-15T00:00:00"/>
    <n v="3"/>
    <s v="Development - Business Logic"/>
    <s v="Development "/>
    <s v=" Business Logic"/>
    <s v="Daniel Tusk"/>
    <s v="Allen Young"/>
    <n v="45"/>
    <n v="1"/>
  </r>
  <r>
    <x v="2695"/>
    <n v="19521"/>
    <d v="2009-11-23T00:00:00"/>
    <n v="9"/>
    <n v="1800"/>
    <n v="0.02"/>
    <n v="200"/>
    <n v="1764"/>
    <s v="Frank Granlund"/>
    <s v="Mylan Inc."/>
    <s v="Major Pharmaceuticals"/>
    <s v="Health Care"/>
    <s v="Yakima"/>
    <n v="98902"/>
    <s v="Washington"/>
    <s v="West"/>
    <d v="2009-11-24T00:00:00"/>
    <n v="1"/>
    <s v="Development - Big Data"/>
    <s v="Development "/>
    <s v=" Big Data"/>
    <s v="Mia Moore"/>
    <s v="Bob Turner"/>
    <n v="51"/>
    <n v="1"/>
  </r>
  <r>
    <x v="2696"/>
    <n v="19522"/>
    <d v="2009-10-20T00:00:00"/>
    <n v="44"/>
    <n v="7040"/>
    <n v="0.06"/>
    <n v="160"/>
    <n v="6617.5999999999995"/>
    <s v="Alan Blumstein"/>
    <s v="Activision Blizzard, Inc"/>
    <s v="Computer Software: Prepackaged Software"/>
    <s v="Technology"/>
    <s v="Tonawanda"/>
    <n v="14150"/>
    <s v="New York"/>
    <s v="East"/>
    <d v="2009-10-21T00:00:00"/>
    <n v="1"/>
    <s v="Development - Java"/>
    <s v="Development "/>
    <s v=" Java"/>
    <s v="Emily Taylor"/>
    <s v="Allen Young"/>
    <n v="62"/>
    <n v="1"/>
  </r>
  <r>
    <x v="2697"/>
    <n v="19522"/>
    <d v="2009-10-20T00:00:00"/>
    <n v="37"/>
    <n v="4440"/>
    <n v="0.06"/>
    <n v="120"/>
    <n v="4173.5999999999995"/>
    <s v="Alan Blumstein"/>
    <s v="Activision Blizzard, Inc"/>
    <s v="Computer Software: Prepackaged Software"/>
    <s v="Technology"/>
    <s v="Tonawanda"/>
    <n v="14150"/>
    <s v="New York"/>
    <s v="East"/>
    <d v="2009-10-21T00:00:00"/>
    <n v="1"/>
    <s v="Development - Business Logic"/>
    <s v="Development "/>
    <s v=" Business Logic"/>
    <s v="Jayden Hamilton"/>
    <s v="Allen Young"/>
    <n v="71"/>
    <n v="1"/>
  </r>
  <r>
    <x v="2698"/>
    <n v="19523"/>
    <d v="2011-11-30T00:00:00"/>
    <n v="44"/>
    <n v="4840"/>
    <n v="0.04"/>
    <n v="110"/>
    <n v="4646.3999999999996"/>
    <s v="Jim Kriz"/>
    <s v="Linear Technology Corporation"/>
    <s v="Semiconductors"/>
    <s v="Technology"/>
    <s v="Harrisburg"/>
    <n v="17112"/>
    <s v="Pennsylvania"/>
    <s v="East"/>
    <d v="2011-12-01T00:00:00"/>
    <n v="1"/>
    <s v="Development - Python"/>
    <s v="Development "/>
    <s v=" Python"/>
    <s v="Michael Alister"/>
    <s v="Allen Young"/>
    <n v="68"/>
    <n v="1"/>
  </r>
  <r>
    <x v="2699"/>
    <n v="19524"/>
    <d v="2010-01-14T00:00:00"/>
    <n v="9"/>
    <n v="1260"/>
    <n v="7.0000000000000007E-2"/>
    <n v="140"/>
    <n v="1171.8"/>
    <s v="Amy Brennan"/>
    <s v="Cognizant Technology Solutions Corporation"/>
    <s v="EDP Services"/>
    <s v="Technology"/>
    <s v="Visalia"/>
    <n v="93277"/>
    <s v="California"/>
    <s v="West"/>
    <d v="2010-01-15T00:00:00"/>
    <n v="1"/>
    <s v="Development - Front End Web"/>
    <s v="Development "/>
    <s v=" Front End Web"/>
    <s v="William Bufont"/>
    <s v="Bob Turner"/>
    <n v="62"/>
    <n v="1"/>
  </r>
  <r>
    <x v="2700"/>
    <n v="19555"/>
    <d v="2010-02-11T00:00:00"/>
    <n v="36"/>
    <n v="3960"/>
    <n v="0.08"/>
    <n v="110"/>
    <n v="3643.2000000000003"/>
    <s v="Carol Weiss"/>
    <s v="Comcast Corporation"/>
    <s v="Television Services"/>
    <s v="Consumer Services"/>
    <s v="Parker"/>
    <n v="80134"/>
    <s v="Colorado"/>
    <s v="West"/>
    <d v="2010-02-15T00:00:00"/>
    <n v="4"/>
    <s v="Development - Python"/>
    <s v="Development "/>
    <s v=" Python"/>
    <s v="Noah Smith"/>
    <s v="Bob Turner"/>
    <n v="59"/>
    <n v="1"/>
  </r>
  <r>
    <x v="2701"/>
    <n v="19555"/>
    <d v="2010-02-11T00:00:00"/>
    <n v="8"/>
    <n v="880"/>
    <n v="0"/>
    <n v="110"/>
    <n v="880"/>
    <s v="Carol Weiss"/>
    <s v="Comcast Corporation"/>
    <s v="Television Services"/>
    <s v="Consumer Services"/>
    <s v="Pueblo"/>
    <n v="81001"/>
    <s v="Colorado"/>
    <s v="West"/>
    <d v="2010-02-18T00:00:00"/>
    <n v="7"/>
    <s v="Development - Python"/>
    <s v="Development "/>
    <s v=" Python"/>
    <s v="Emily Taylor"/>
    <s v="Bob Turner"/>
    <n v="62"/>
    <n v="1"/>
  </r>
  <r>
    <x v="2702"/>
    <n v="19556"/>
    <d v="2010-12-30T00:00:00"/>
    <n v="45"/>
    <n v="5625"/>
    <n v="7.0000000000000007E-2"/>
    <n v="125"/>
    <n v="5231.25"/>
    <s v="Charles Sunley"/>
    <s v="Electronic Arts Inc."/>
    <s v="Computer Software: Prepackaged Software"/>
    <s v="Technology"/>
    <s v="Santa Clara"/>
    <n v="95051"/>
    <s v="California"/>
    <s v="West"/>
    <d v="2011-01-16T00:00:00"/>
    <n v="17"/>
    <s v="Training - Development"/>
    <s v="Training "/>
    <s v=" Development"/>
    <s v="Mason Gibson"/>
    <s v="Bob Turner"/>
    <n v="71"/>
    <n v="1"/>
  </r>
  <r>
    <x v="2703"/>
    <n v="19556"/>
    <d v="2010-12-30T00:00:00"/>
    <n v="22"/>
    <n v="2420"/>
    <n v="0.09"/>
    <n v="110"/>
    <n v="2202.2000000000003"/>
    <s v="Charles Sunley"/>
    <s v="Electronic Arts Inc."/>
    <s v="Computer Software: Prepackaged Software"/>
    <s v="Technology"/>
    <s v="Santa Clara"/>
    <n v="95051"/>
    <s v="California"/>
    <s v="West"/>
    <d v="2011-01-10T00:00:00"/>
    <n v="11"/>
    <s v="Development - Python"/>
    <s v="Development "/>
    <s v=" Python"/>
    <s v="William Bufont"/>
    <s v="Bob Turner"/>
    <n v="62"/>
    <n v="1"/>
  </r>
  <r>
    <x v="2704"/>
    <n v="19556"/>
    <d v="2010-12-30T00:00:00"/>
    <n v="35"/>
    <n v="5250"/>
    <n v="0.08"/>
    <n v="150"/>
    <n v="4830"/>
    <s v="Charles Sunley"/>
    <s v="Electronic Arts Inc."/>
    <s v="Computer Software: Prepackaged Software"/>
    <s v="Technology"/>
    <s v="Santa Clara"/>
    <n v="95051"/>
    <s v="California"/>
    <s v="West"/>
    <d v="2011-01-27T00:00:00"/>
    <n v="28"/>
    <s v="Consulting - Market Research"/>
    <s v="Consulting "/>
    <s v=" Market Research"/>
    <s v="Alexander Edison"/>
    <s v="Bob Turner"/>
    <n v="70"/>
    <n v="1"/>
  </r>
  <r>
    <x v="2705"/>
    <n v="19557"/>
    <d v="2011-10-30T00:00:00"/>
    <n v="26"/>
    <n v="3640"/>
    <n v="0.08"/>
    <n v="140"/>
    <n v="3348.8"/>
    <s v="Valerie Bell"/>
    <s v="Citrix Systems, Inc."/>
    <s v="Computer Software: Prepackaged Software"/>
    <s v="Technology"/>
    <s v="Ormond Beach"/>
    <n v="32174"/>
    <s v="Florida"/>
    <s v="South"/>
    <d v="2011-11-03T00:00:00"/>
    <n v="4"/>
    <s v="Development - Database"/>
    <s v="Development "/>
    <s v=" Database"/>
    <s v="Noah Smith"/>
    <s v="Frank Mitchell"/>
    <n v="59"/>
    <n v="1"/>
  </r>
  <r>
    <x v="2706"/>
    <n v="19557"/>
    <d v="2011-10-30T00:00:00"/>
    <n v="9"/>
    <n v="1800"/>
    <n v="0.05"/>
    <n v="200"/>
    <n v="1710"/>
    <s v="Valerie Bell"/>
    <s v="Citrix Systems, Inc."/>
    <s v="Computer Software: Prepackaged Software"/>
    <s v="Technology"/>
    <s v="Ormond Beach"/>
    <n v="32174"/>
    <s v="Florida"/>
    <s v="South"/>
    <d v="2011-10-30T00:00:00"/>
    <n v="0"/>
    <s v="Development - Big Data"/>
    <s v="Development "/>
    <s v=" Big Data"/>
    <s v="Mason Gibson"/>
    <s v="Frank Mitchell"/>
    <n v="71"/>
    <n v="1"/>
  </r>
  <r>
    <x v="2707"/>
    <n v="19558"/>
    <d v="2011-02-25T00:00:00"/>
    <n v="2"/>
    <n v="280"/>
    <n v="0.04"/>
    <n v="140"/>
    <n v="268.8"/>
    <s v="Ellis Sundaresam"/>
    <s v="Facebook, Inc."/>
    <s v="Computer Software: Programming, Data Processing"/>
    <s v="Technology"/>
    <s v="Rutherford"/>
    <s v="07070"/>
    <s v="New Jersey"/>
    <s v="East"/>
    <d v="2011-02-28T00:00:00"/>
    <n v="3"/>
    <s v="Development - Database"/>
    <s v="Development "/>
    <s v=" Database"/>
    <s v="Mia Moore"/>
    <s v="Allen Young"/>
    <n v="51"/>
    <n v="1"/>
  </r>
  <r>
    <x v="2708"/>
    <n v="19559"/>
    <d v="2010-04-15T00:00:00"/>
    <n v="31"/>
    <n v="3410"/>
    <n v="0.01"/>
    <n v="110"/>
    <n v="3375.9"/>
    <s v="Matthew Lucas"/>
    <s v="Ross Stores, Inc."/>
    <s v="Clothing/Shoe/Accessory Stores"/>
    <s v="Consumer Services"/>
    <s v="Clovis"/>
    <n v="88101"/>
    <s v="New Mexico"/>
    <s v="West"/>
    <d v="2010-04-17T00:00:00"/>
    <n v="2"/>
    <s v="Development - Python"/>
    <s v="Development "/>
    <s v=" Python"/>
    <s v="Ava Wilson"/>
    <s v="Bob Turner"/>
    <n v="67"/>
    <n v="1"/>
  </r>
  <r>
    <x v="2709"/>
    <n v="19559"/>
    <d v="2010-04-15T00:00:00"/>
    <n v="18"/>
    <n v="2700"/>
    <n v="0.02"/>
    <n v="150"/>
    <n v="2646"/>
    <s v="Matthew Lucas"/>
    <s v="Ross Stores, Inc."/>
    <s v="Clothing/Shoe/Accessory Stores"/>
    <s v="Consumer Services"/>
    <s v="Clovis"/>
    <n v="88101"/>
    <s v="New Mexico"/>
    <s v="West"/>
    <d v="2010-04-16T00:00:00"/>
    <n v="1"/>
    <s v="Consulting - Market Research"/>
    <s v="Consulting "/>
    <s v=" Market Research"/>
    <s v="Emma Watson"/>
    <s v="Bob Turner"/>
    <n v="67"/>
    <n v="1"/>
  </r>
  <r>
    <x v="2710"/>
    <n v="19559"/>
    <d v="2010-04-15T00:00:00"/>
    <n v="14"/>
    <n v="2100"/>
    <n v="7.0000000000000007E-2"/>
    <n v="150"/>
    <n v="1952.9999999999998"/>
    <s v="Matthew Lucas"/>
    <s v="Ross Stores, Inc."/>
    <s v="Clothing/Shoe/Accessory Stores"/>
    <s v="Consumer Services"/>
    <s v="Farmington"/>
    <n v="87401"/>
    <s v="New Mexico"/>
    <s v="West"/>
    <d v="2010-04-18T00:00:00"/>
    <n v="3"/>
    <s v="Consulting - Market Research"/>
    <s v="Consulting "/>
    <s v=" Market Research"/>
    <s v="Alexander Edison"/>
    <s v="Bob Turner"/>
    <n v="70"/>
    <n v="1"/>
  </r>
  <r>
    <x v="2711"/>
    <n v="19584"/>
    <d v="2009-04-16T00:00:00"/>
    <n v="6"/>
    <n v="900"/>
    <n v="0.05"/>
    <n v="150"/>
    <n v="855"/>
    <s v="Maria Ferguson"/>
    <s v="Liberty Media Corporation"/>
    <s v="Broadcasting"/>
    <s v="Consumer Services"/>
    <s v="Watertown"/>
    <s v="53094"/>
    <s v="Wisconsin"/>
    <s v="Central"/>
    <d v="2009-04-17T00:00:00"/>
    <n v="1"/>
    <s v="Consulting - Strategy"/>
    <s v="Consulting "/>
    <s v=" Strategy"/>
    <s v="Daniel Tusk"/>
    <s v="Josh Martinez"/>
    <n v="45"/>
    <n v="1"/>
  </r>
  <r>
    <x v="2712"/>
    <n v="19586"/>
    <d v="2012-11-01T00:00:00"/>
    <n v="36"/>
    <n v="5040"/>
    <n v="0.1"/>
    <n v="140"/>
    <n v="4536"/>
    <s v="Gary Shillingsburg"/>
    <s v="Liberty Interactive Corporation"/>
    <s v="Catalog/Specialty Distribution"/>
    <s v="Consumer Services"/>
    <s v="Bradenton"/>
    <n v="34210"/>
    <s v="Florida"/>
    <s v="South"/>
    <d v="2012-11-03T00:00:00"/>
    <n v="2"/>
    <s v="Development - Front End Web"/>
    <s v="Development "/>
    <s v=" Front End Web"/>
    <s v="Isabella Douglas"/>
    <s v="Frank Mitchell"/>
    <n v="75"/>
    <n v="1"/>
  </r>
  <r>
    <x v="2713"/>
    <n v="19616"/>
    <d v="2011-12-22T00:00:00"/>
    <n v="3"/>
    <n v="360"/>
    <n v="0"/>
    <n v="120"/>
    <n v="360"/>
    <s v="Katherine Sewall"/>
    <s v="American Airlines Group, Inc."/>
    <s v="Air Freight/Delivery Services"/>
    <s v="Transportation"/>
    <s v="Lancaster"/>
    <n v="43130"/>
    <s v="Ohio"/>
    <s v="East"/>
    <d v="2011-12-23T00:00:00"/>
    <n v="1"/>
    <s v="Development - Business Logic"/>
    <s v="Development "/>
    <s v=" Business Logic"/>
    <s v="Jayden Hamilton"/>
    <s v="Allen Young"/>
    <n v="71"/>
    <n v="1"/>
  </r>
  <r>
    <x v="2714"/>
    <n v="19616"/>
    <d v="2011-12-22T00:00:00"/>
    <n v="42"/>
    <n v="5040"/>
    <n v="0.06"/>
    <n v="120"/>
    <n v="4737.5999999999995"/>
    <s v="Katherine Sewall"/>
    <s v="American Airlines Group, Inc."/>
    <s v="Air Freight/Delivery Services"/>
    <s v="Transportation"/>
    <s v="Lancaster"/>
    <n v="43130"/>
    <s v="Ohio"/>
    <s v="East"/>
    <d v="2011-12-23T00:00:00"/>
    <n v="1"/>
    <s v="Development - Business Logic"/>
    <s v="Development "/>
    <s v=" Business Logic"/>
    <s v="Olivia Sullivan"/>
    <s v="Allen Young"/>
    <n v="53"/>
    <n v="1"/>
  </r>
  <r>
    <x v="2715"/>
    <n v="19617"/>
    <d v="2012-01-20T00:00:00"/>
    <n v="38"/>
    <n v="5700"/>
    <n v="0.03"/>
    <n v="150"/>
    <n v="5529"/>
    <s v="Jack Cacioppo"/>
    <s v="Charter Communications, Inc."/>
    <s v="Television Services"/>
    <s v="Consumer Services"/>
    <s v="New Albany"/>
    <n v="47150"/>
    <s v="Indiana"/>
    <s v="Central"/>
    <d v="2012-01-22T00:00:00"/>
    <n v="2"/>
    <s v="Consulting - Strategy"/>
    <s v="Consulting "/>
    <s v=" Strategy"/>
    <s v="Sophia Dixon"/>
    <s v="Josh Martinez"/>
    <n v="71"/>
    <n v="1"/>
  </r>
  <r>
    <x v="2716"/>
    <n v="19617"/>
    <d v="2012-01-20T00:00:00"/>
    <n v="3"/>
    <n v="450"/>
    <n v="7.0000000000000007E-2"/>
    <n v="150"/>
    <n v="418.5"/>
    <s v="Jack Cacioppo"/>
    <s v="Charter Communications, Inc."/>
    <s v="Television Services"/>
    <s v="Consumer Services"/>
    <s v="New Albany"/>
    <n v="47150"/>
    <s v="Indiana"/>
    <s v="Central"/>
    <d v="2012-01-20T00:00:00"/>
    <n v="0"/>
    <s v="Consulting - Market Research"/>
    <s v="Consulting "/>
    <s v=" Market Research"/>
    <s v="Mia Moore"/>
    <s v="Josh Martinez"/>
    <n v="51"/>
    <n v="1"/>
  </r>
  <r>
    <x v="2717"/>
    <n v="19621"/>
    <d v="2011-09-07T00:00:00"/>
    <n v="20"/>
    <n v="2800"/>
    <n v="0.04"/>
    <n v="140"/>
    <n v="2688"/>
    <s v="Marc Ludwig"/>
    <s v="Liberty Global plc"/>
    <s v="Television Services"/>
    <s v="Consumer Services"/>
    <s v="Sherwood"/>
    <n v="72116"/>
    <s v="Arkansas"/>
    <s v="South"/>
    <d v="2011-09-08T00:00:00"/>
    <n v="1"/>
    <s v="Development - Front End Web"/>
    <s v="Development "/>
    <s v=" Front End Web"/>
    <s v="Ava Wilson"/>
    <s v="Frank Mitchell"/>
    <n v="67"/>
    <n v="1"/>
  </r>
  <r>
    <x v="2718"/>
    <n v="19621"/>
    <d v="2011-09-07T00:00:00"/>
    <n v="15"/>
    <n v="3000"/>
    <n v="0.08"/>
    <n v="200"/>
    <n v="2760"/>
    <s v="Marc Ludwig"/>
    <s v="Liberty Global plc"/>
    <s v="Television Services"/>
    <s v="Consumer Services"/>
    <s v="Sherwood"/>
    <n v="72116"/>
    <s v="Arkansas"/>
    <s v="South"/>
    <d v="2011-09-08T00:00:00"/>
    <n v="1"/>
    <s v="Development - Big Data"/>
    <s v="Development "/>
    <s v=" Big Data"/>
    <s v="Mia Moore"/>
    <s v="Frank Mitchell"/>
    <n v="51"/>
    <n v="1"/>
  </r>
  <r>
    <x v="2719"/>
    <n v="19649"/>
    <d v="2011-05-04T00:00:00"/>
    <n v="25"/>
    <n v="4250"/>
    <n v="0.05"/>
    <n v="170"/>
    <n v="4037.5"/>
    <s v="Janet Huthwaite"/>
    <s v="Citrix Systems, Inc."/>
    <s v="Computer Software: Prepackaged Software"/>
    <s v="Technology"/>
    <s v="Fayetteville"/>
    <n v="28314"/>
    <s v="North Carolina"/>
    <s v="South"/>
    <d v="2011-05-06T00:00:00"/>
    <n v="2"/>
    <s v="Development - .Net"/>
    <s v="Development "/>
    <s v=" .Net"/>
    <s v="Madison Hill"/>
    <s v="Frank Mitchell"/>
    <n v="58"/>
    <n v="1"/>
  </r>
  <r>
    <x v="2720"/>
    <n v="19649"/>
    <d v="2011-05-04T00:00:00"/>
    <n v="36"/>
    <n v="4500"/>
    <n v="0.1"/>
    <n v="125"/>
    <n v="4050"/>
    <s v="Janet Huthwaite"/>
    <s v="Citrix Systems, Inc."/>
    <s v="Computer Software: Prepackaged Software"/>
    <s v="Technology"/>
    <s v="Fayetteville"/>
    <n v="28314"/>
    <s v="North Carolina"/>
    <s v="South"/>
    <d v="2011-05-05T00:00:00"/>
    <n v="1"/>
    <s v="Training - Javascript"/>
    <s v="Training "/>
    <s v=" Javascript"/>
    <s v="Madison Hill"/>
    <s v="Frank Mitchell"/>
    <n v="58"/>
    <n v="1"/>
  </r>
  <r>
    <x v="2721"/>
    <n v="19652"/>
    <d v="2012-06-02T00:00:00"/>
    <n v="28"/>
    <n v="3500"/>
    <n v="0.01"/>
    <n v="125"/>
    <n v="3465"/>
    <s v="Tamara Tyler"/>
    <s v="TripAdvisor, Inc."/>
    <s v="Computer Software: Programming, Data Processing"/>
    <s v="Technology"/>
    <s v="Post Falls"/>
    <n v="83854"/>
    <s v="Idaho"/>
    <s v="West"/>
    <d v="2012-06-03T00:00:00"/>
    <n v="1"/>
    <s v="Training - Development"/>
    <s v="Training "/>
    <s v=" Development"/>
    <s v="William Bufont"/>
    <s v="Bob Turner"/>
    <n v="62"/>
    <n v="1"/>
  </r>
  <r>
    <x v="2722"/>
    <n v="19652"/>
    <d v="2012-06-02T00:00:00"/>
    <n v="34"/>
    <n v="5100"/>
    <n v="0.05"/>
    <n v="150"/>
    <n v="4845"/>
    <s v="Tamara Tyler"/>
    <s v="TripAdvisor, Inc."/>
    <s v="Computer Software: Programming, Data Processing"/>
    <s v="Technology"/>
    <s v="Post Falls"/>
    <n v="83854"/>
    <s v="Idaho"/>
    <s v="West"/>
    <d v="2012-06-04T00:00:00"/>
    <n v="2"/>
    <s v="Consulting - Market Research"/>
    <s v="Consulting "/>
    <s v=" Market Research"/>
    <s v="Olivia Sullivan"/>
    <s v="Bob Turner"/>
    <n v="53"/>
    <n v="1"/>
  </r>
  <r>
    <x v="2723"/>
    <n v="19653"/>
    <d v="2012-09-11T00:00:00"/>
    <n v="34"/>
    <n v="5440"/>
    <n v="7.0000000000000007E-2"/>
    <n v="160"/>
    <n v="5059.2"/>
    <s v="Edward Bzostek"/>
    <s v="Equinix, Inc."/>
    <s v="Telecommunications Equipment"/>
    <s v="Public Utilities"/>
    <s v="The Woodlands"/>
    <n v="77381"/>
    <s v="Texas"/>
    <s v="Central"/>
    <d v="2012-09-11T00:00:00"/>
    <n v="0"/>
    <s v="Development - Java"/>
    <s v="Development "/>
    <s v=" Java"/>
    <s v="Jacob Manziel"/>
    <s v="Josh Martinez"/>
    <n v="57"/>
    <n v="1"/>
  </r>
  <r>
    <x v="2724"/>
    <n v="19654"/>
    <d v="2011-01-09T00:00:00"/>
    <n v="8"/>
    <n v="1000"/>
    <n v="0.04"/>
    <n v="125"/>
    <n v="960"/>
    <s v="Maribeth Jones"/>
    <s v="Marriott International"/>
    <s v="Hotels/Resorts"/>
    <s v="Consumer Services"/>
    <s v="Louisville"/>
    <n v="40214"/>
    <s v="Kentucky"/>
    <s v="South"/>
    <d v="2011-01-09T00:00:00"/>
    <n v="0"/>
    <s v="Training - SQL"/>
    <s v="Training "/>
    <s v=" SQL"/>
    <s v="Jacob Manziel"/>
    <s v="Frank Mitchell"/>
    <n v="57"/>
    <n v="1"/>
  </r>
  <r>
    <x v="2725"/>
    <n v="19655"/>
    <d v="2009-01-11T00:00:00"/>
    <n v="31"/>
    <n v="4650"/>
    <n v="0.06"/>
    <n v="150"/>
    <n v="4371"/>
    <s v="Alan Reichenbach"/>
    <s v="Amgen Inc."/>
    <s v="Biotechnology: Biological Products (No Diagnostic Substances)"/>
    <s v="Health Care"/>
    <s v="Springfield"/>
    <n v="62701"/>
    <s v="Illinois"/>
    <s v="Central"/>
    <d v="2009-01-12T00:00:00"/>
    <n v="1"/>
    <s v="Consulting - Business Model"/>
    <s v="Consulting "/>
    <s v=" Business Model"/>
    <s v="William Bufont"/>
    <s v="Josh Martinez"/>
    <n v="62"/>
    <n v="1"/>
  </r>
  <r>
    <x v="2726"/>
    <n v="19686"/>
    <d v="2010-08-15T00:00:00"/>
    <n v="2"/>
    <n v="300"/>
    <n v="0.06"/>
    <n v="150"/>
    <n v="282"/>
    <s v="Alan Reichenbach"/>
    <s v="Amgen Inc."/>
    <s v="Biotechnology: Biological Products (No Diagnostic Substances)"/>
    <s v="Health Care"/>
    <s v="Springfield"/>
    <n v="62701"/>
    <s v="Illinois"/>
    <s v="Central"/>
    <d v="2010-08-15T00:00:00"/>
    <n v="0"/>
    <s v="Consulting - Strategy"/>
    <s v="Consulting "/>
    <s v=" Strategy"/>
    <s v="Abigail Young"/>
    <s v="Josh Martinez"/>
    <n v="50"/>
    <n v="1"/>
  </r>
  <r>
    <x v="2727"/>
    <n v="19686"/>
    <d v="2010-08-15T00:00:00"/>
    <n v="11"/>
    <n v="1760"/>
    <n v="0.04"/>
    <n v="160"/>
    <n v="1689.6"/>
    <s v="Alan Reichenbach"/>
    <s v="Amgen Inc."/>
    <s v="Biotechnology: Biological Products (No Diagnostic Substances)"/>
    <s v="Health Care"/>
    <s v="Streamwood"/>
    <n v="60107"/>
    <s v="Illinois"/>
    <s v="Central"/>
    <d v="2010-08-17T00:00:00"/>
    <n v="2"/>
    <s v="Development - Java"/>
    <s v="Development "/>
    <s v=" Java"/>
    <s v="Mia Moore"/>
    <s v="Josh Martinez"/>
    <n v="51"/>
    <n v="1"/>
  </r>
  <r>
    <x v="2728"/>
    <n v="19687"/>
    <d v="2010-08-13T00:00:00"/>
    <n v="33"/>
    <n v="4620"/>
    <n v="0.06"/>
    <n v="140"/>
    <n v="4342.8"/>
    <s v="George Barnes"/>
    <s v="Sirius XM Holdings Inc."/>
    <s v="Broadcasting"/>
    <s v="Consumer Services"/>
    <s v="Lubbock"/>
    <n v="79424"/>
    <s v="Texas"/>
    <s v="Central"/>
    <d v="2010-08-14T00:00:00"/>
    <n v="1"/>
    <s v="Development - Database"/>
    <s v="Development "/>
    <s v=" Database"/>
    <s v="Alexander Edison"/>
    <s v="Josh Martinez"/>
    <n v="70"/>
    <n v="1"/>
  </r>
  <r>
    <x v="2729"/>
    <n v="19687"/>
    <d v="2010-08-13T00:00:00"/>
    <n v="23"/>
    <n v="3450"/>
    <n v="0.1"/>
    <n v="150"/>
    <n v="3105"/>
    <s v="George Barnes"/>
    <s v="Sirius XM Holdings Inc."/>
    <s v="Broadcasting"/>
    <s v="Consumer Services"/>
    <s v="Lubbock"/>
    <n v="79424"/>
    <s v="Texas"/>
    <s v="Central"/>
    <d v="2010-08-15T00:00:00"/>
    <n v="2"/>
    <s v="Consulting - Market Research"/>
    <s v="Consulting "/>
    <s v=" Market Research"/>
    <s v="Sophia Dixon"/>
    <s v="Josh Martinez"/>
    <n v="71"/>
    <n v="1"/>
  </r>
  <r>
    <x v="2730"/>
    <n v="19716"/>
    <d v="2009-09-29T00:00:00"/>
    <n v="5"/>
    <n v="750"/>
    <n v="0.03"/>
    <n v="150"/>
    <n v="727.5"/>
    <s v="Nat Lloyd"/>
    <s v="C.H. Robinson Worldwide, Inc."/>
    <s v="Oil Refining/Marketing"/>
    <s v="Transportation"/>
    <s v="Killeen"/>
    <n v="76541"/>
    <s v="Texas"/>
    <s v="Central"/>
    <d v="2009-10-06T00:00:00"/>
    <n v="7"/>
    <s v="Consulting - Market Research"/>
    <s v="Consulting "/>
    <s v=" Market Research"/>
    <s v="Jacob Manziel"/>
    <s v="Josh Martinez"/>
    <n v="57"/>
    <n v="1"/>
  </r>
  <r>
    <x v="2731"/>
    <n v="19718"/>
    <d v="2012-06-24T00:00:00"/>
    <n v="6"/>
    <n v="900"/>
    <n v="0.03"/>
    <n v="150"/>
    <n v="873"/>
    <s v="Victor Hane"/>
    <s v="Dollar Tree, Inc."/>
    <s v="Department/Specialty Retail Stores"/>
    <s v="Consumer Services"/>
    <s v="Royal Palm Beach"/>
    <n v="33411"/>
    <s v="Florida"/>
    <s v="South"/>
    <d v="2012-06-29T00:00:00"/>
    <n v="5"/>
    <s v="Consulting - Strategy"/>
    <s v="Consulting "/>
    <s v=" Strategy"/>
    <s v="Liam Franklin"/>
    <s v="Frank Mitchell"/>
    <n v="52"/>
    <n v="1"/>
  </r>
  <r>
    <x v="2732"/>
    <n v="19744"/>
    <d v="2010-03-14T00:00:00"/>
    <n v="41"/>
    <n v="6970"/>
    <n v="0.09"/>
    <n v="170"/>
    <n v="6342.7"/>
    <s v="Natalie Pelletier"/>
    <s v="Costco Wholesale Corporation"/>
    <s v="Department/Specialty Retail Stores"/>
    <s v="Consumer Services"/>
    <s v="Merritt Island"/>
    <n v="32953"/>
    <s v="Florida"/>
    <s v="South"/>
    <d v="2010-03-16T00:00:00"/>
    <n v="2"/>
    <s v="Development - .Net"/>
    <s v="Development "/>
    <s v=" .Net"/>
    <s v="Sophia Dixon"/>
    <s v="Frank Mitchell"/>
    <n v="71"/>
    <n v="1"/>
  </r>
  <r>
    <x v="2733"/>
    <n v="19745"/>
    <d v="2012-12-18T00:00:00"/>
    <n v="25"/>
    <n v="3125"/>
    <n v="0.09"/>
    <n v="125"/>
    <n v="2843.75"/>
    <s v="Harold Chung"/>
    <s v="Adobe Systems Incorporated"/>
    <s v="Computer Software: Prepackaged Software"/>
    <s v="Technology"/>
    <s v="American Fork"/>
    <n v="84003"/>
    <s v="Utah"/>
    <s v="West"/>
    <d v="2012-12-19T00:00:00"/>
    <n v="1"/>
    <s v="Training - SQL"/>
    <s v="Training "/>
    <s v=" SQL"/>
    <s v="Emma Watson"/>
    <s v="Bob Turner"/>
    <n v="67"/>
    <n v="1"/>
  </r>
  <r>
    <x v="2734"/>
    <n v="19745"/>
    <d v="2012-12-18T00:00:00"/>
    <n v="29"/>
    <n v="4350"/>
    <n v="0.03"/>
    <n v="150"/>
    <n v="4219.5"/>
    <s v="Harold Chung"/>
    <s v="Adobe Systems Incorporated"/>
    <s v="Computer Software: Prepackaged Software"/>
    <s v="Technology"/>
    <s v="Bountiful"/>
    <n v="84010"/>
    <s v="Utah"/>
    <s v="West"/>
    <d v="2012-12-19T00:00:00"/>
    <n v="1"/>
    <s v="Consulting - Business Model"/>
    <s v="Consulting "/>
    <s v=" Business Model"/>
    <s v="Olivia Sullivan"/>
    <s v="Bob Turner"/>
    <n v="53"/>
    <n v="1"/>
  </r>
  <r>
    <x v="2735"/>
    <n v="19745"/>
    <d v="2012-12-18T00:00:00"/>
    <n v="2"/>
    <n v="300"/>
    <n v="0"/>
    <n v="150"/>
    <n v="300"/>
    <s v="Harold Chung"/>
    <s v="Adobe Systems Incorporated"/>
    <s v="Computer Software: Prepackaged Software"/>
    <s v="Technology"/>
    <s v="Bountiful"/>
    <n v="84010"/>
    <s v="Utah"/>
    <s v="West"/>
    <d v="2012-12-20T00:00:00"/>
    <n v="2"/>
    <s v="Consulting - Business Model"/>
    <s v="Consulting "/>
    <s v=" Business Model"/>
    <s v="Alexander Edison"/>
    <s v="Bob Turner"/>
    <n v="70"/>
    <n v="1"/>
  </r>
  <r>
    <x v="2736"/>
    <n v="19745"/>
    <d v="2012-12-18T00:00:00"/>
    <n v="50"/>
    <n v="5500"/>
    <n v="0"/>
    <n v="110"/>
    <n v="5500"/>
    <s v="Harold Chung"/>
    <s v="Adobe Systems Incorporated"/>
    <s v="Computer Software: Prepackaged Software"/>
    <s v="Technology"/>
    <s v="Bountiful"/>
    <n v="84010"/>
    <s v="Utah"/>
    <s v="West"/>
    <d v="2012-12-19T00:00:00"/>
    <n v="1"/>
    <s v="Development - PHP"/>
    <s v="Development "/>
    <s v=" PHP"/>
    <s v="Madison Hill"/>
    <s v="Bob Turner"/>
    <n v="58"/>
    <n v="1"/>
  </r>
  <r>
    <x v="2737"/>
    <n v="19748"/>
    <d v="2010-08-04T00:00:00"/>
    <n v="6"/>
    <n v="660"/>
    <n v="0.01"/>
    <n v="110"/>
    <n v="653.4"/>
    <s v="Maxwell O'Connel"/>
    <s v="Seagate Technology."/>
    <s v="Electronic Components"/>
    <s v="Technology"/>
    <s v="New Bern"/>
    <n v="28560"/>
    <s v="North Carolina"/>
    <s v="South"/>
    <d v="2010-08-05T00:00:00"/>
    <n v="1"/>
    <s v="Development - Python"/>
    <s v="Development "/>
    <s v=" Python"/>
    <s v="Michael Alister"/>
    <s v="Frank Mitchell"/>
    <n v="68"/>
    <n v="1"/>
  </r>
  <r>
    <x v="2738"/>
    <n v="19777"/>
    <d v="2012-10-19T00:00:00"/>
    <n v="22"/>
    <n v="3520"/>
    <n v="0.06"/>
    <n v="160"/>
    <n v="3308.7999999999997"/>
    <s v="Pauline Wardle"/>
    <s v="Mattel, Inc."/>
    <s v="Recreational Products/Toys"/>
    <s v="Consumer Non-Durables"/>
    <s v="Muskogee"/>
    <n v="74403"/>
    <s v="Oklahoma"/>
    <s v="Central"/>
    <d v="2012-10-19T00:00:00"/>
    <n v="0"/>
    <s v="Development - Java"/>
    <s v="Development "/>
    <s v=" Java"/>
    <s v="Emma Watson"/>
    <s v="Josh Martinez"/>
    <n v="67"/>
    <n v="1"/>
  </r>
  <r>
    <x v="2739"/>
    <n v="19777"/>
    <d v="2012-10-19T00:00:00"/>
    <n v="2"/>
    <n v="320"/>
    <n v="0.05"/>
    <n v="160"/>
    <n v="304"/>
    <s v="Pauline Wardle"/>
    <s v="Mattel, Inc."/>
    <s v="Recreational Products/Toys"/>
    <s v="Consumer Non-Durables"/>
    <s v="Muskogee"/>
    <n v="74403"/>
    <s v="Oklahoma"/>
    <s v="Central"/>
    <d v="2012-10-21T00:00:00"/>
    <n v="2"/>
    <s v="Development - Java"/>
    <s v="Development "/>
    <s v=" Java"/>
    <s v="Emily Taylor"/>
    <s v="Josh Martinez"/>
    <n v="62"/>
    <n v="1"/>
  </r>
  <r>
    <x v="2740"/>
    <n v="19777"/>
    <d v="2012-10-19T00:00:00"/>
    <n v="24"/>
    <n v="3600"/>
    <n v="0.04"/>
    <n v="150"/>
    <n v="3456"/>
    <s v="Pauline Wardle"/>
    <s v="Mattel, Inc."/>
    <s v="Recreational Products/Toys"/>
    <s v="Consumer Non-Durables"/>
    <s v="Norman"/>
    <n v="73071"/>
    <s v="Oklahoma"/>
    <s v="Central"/>
    <d v="2012-10-21T00:00:00"/>
    <n v="2"/>
    <s v="Consulting - Market Research"/>
    <s v="Consulting "/>
    <s v=" Market Research"/>
    <s v="Sophia Dixon"/>
    <s v="Josh Martinez"/>
    <n v="71"/>
    <n v="1"/>
  </r>
  <r>
    <x v="2741"/>
    <n v="19782"/>
    <d v="2012-10-18T00:00:00"/>
    <n v="18"/>
    <n v="2520"/>
    <n v="0.06"/>
    <n v="140"/>
    <n v="2368.7999999999997"/>
    <s v="Erin Henry"/>
    <s v="Intuitive Surgical, Inc."/>
    <s v="Industrial Specialties"/>
    <s v="Health Care"/>
    <s v="Flower Mound"/>
    <n v="75028"/>
    <s v="Texas"/>
    <s v="Central"/>
    <d v="2012-10-22T00:00:00"/>
    <n v="4"/>
    <s v="Development - Database"/>
    <s v="Development "/>
    <s v=" Database"/>
    <s v="Liam Franklin"/>
    <s v="Josh Martinez"/>
    <n v="52"/>
    <n v="1"/>
  </r>
  <r>
    <x v="2742"/>
    <n v="19811"/>
    <d v="2011-08-08T00:00:00"/>
    <n v="49"/>
    <n v="6860"/>
    <n v="0.01"/>
    <n v="140"/>
    <n v="6791.4"/>
    <s v="Mitch Merwin"/>
    <s v="Bed Bath &amp; Beyond Inc."/>
    <s v="Home Furnishings"/>
    <s v="Consumer Services"/>
    <s v="North Tonawanda"/>
    <n v="14120"/>
    <s v="New York"/>
    <s v="East"/>
    <d v="2011-08-13T00:00:00"/>
    <n v="5"/>
    <s v="Development - Front End Web"/>
    <s v="Development "/>
    <s v=" Front End Web"/>
    <s v="Jayden Hamilton"/>
    <s v="Allen Young"/>
    <n v="71"/>
    <n v="1"/>
  </r>
  <r>
    <x v="2743"/>
    <n v="19812"/>
    <d v="2010-04-02T00:00:00"/>
    <n v="3"/>
    <n v="375"/>
    <n v="0.01"/>
    <n v="125"/>
    <n v="371.25"/>
    <s v="Alex Grayson"/>
    <s v="C.H. Robinson Worldwide, Inc."/>
    <s v="Oil Refining/Marketing"/>
    <s v="Transportation"/>
    <s v="Mcminnville"/>
    <n v="97128"/>
    <s v="Oregon"/>
    <s v="West"/>
    <d v="2010-04-07T00:00:00"/>
    <n v="5"/>
    <s v="Training - Javascript"/>
    <s v="Training "/>
    <s v=" Javascript"/>
    <s v="Mia Moore"/>
    <s v="Bob Turner"/>
    <n v="51"/>
    <n v="1"/>
  </r>
  <r>
    <x v="2744"/>
    <n v="19813"/>
    <d v="2010-03-02T00:00:00"/>
    <n v="29"/>
    <n v="4350"/>
    <n v="0.05"/>
    <n v="150"/>
    <n v="4132.5"/>
    <s v="Lena Wener"/>
    <s v="Discovery Communications, Inc."/>
    <s v="Television Services"/>
    <s v="Consumer Services"/>
    <s v="Council Bluffs"/>
    <n v="51503"/>
    <s v="Iowa"/>
    <s v="Central"/>
    <d v="2010-03-03T00:00:00"/>
    <n v="1"/>
    <s v="Consulting - Market Research"/>
    <s v="Consulting "/>
    <s v=" Market Research"/>
    <s v="Madison Hill"/>
    <s v="Josh Martinez"/>
    <n v="58"/>
    <n v="1"/>
  </r>
  <r>
    <x v="2745"/>
    <n v="19815"/>
    <d v="2010-03-25T00:00:00"/>
    <n v="33"/>
    <n v="3630"/>
    <n v="0.03"/>
    <n v="110"/>
    <n v="3521.1"/>
    <s v="Karen Jacobs"/>
    <s v="VimpelCom Ltd."/>
    <s v="Telecommunications Equipment"/>
    <s v="Public Utilities"/>
    <s v="San Francisco"/>
    <n v="94110"/>
    <s v="California"/>
    <s v="West"/>
    <d v="2010-03-28T00:00:00"/>
    <n v="3"/>
    <s v="Development - Python"/>
    <s v="Development "/>
    <s v=" Python"/>
    <s v="Ava Wilson"/>
    <s v="Bob Turner"/>
    <n v="67"/>
    <n v="1"/>
  </r>
  <r>
    <x v="2746"/>
    <n v="19840"/>
    <d v="2010-05-24T00:00:00"/>
    <n v="25"/>
    <n v="3750"/>
    <n v="0.08"/>
    <n v="150"/>
    <n v="3450"/>
    <s v="Dianna Martinez"/>
    <s v="Broadcom Corporation"/>
    <s v="Semiconductors"/>
    <s v="Technology"/>
    <s v="Sun City"/>
    <n v="85351"/>
    <s v="Arizona"/>
    <s v="West"/>
    <d v="2010-05-27T00:00:00"/>
    <n v="3"/>
    <s v="Consulting - Strategy"/>
    <s v="Consulting "/>
    <s v=" Strategy"/>
    <s v="Jayden Hamilton"/>
    <s v="Bob Turner"/>
    <n v="71"/>
    <n v="1"/>
  </r>
  <r>
    <x v="2747"/>
    <n v="19841"/>
    <d v="2010-12-26T00:00:00"/>
    <n v="17"/>
    <n v="2040"/>
    <n v="0.03"/>
    <n v="120"/>
    <n v="1978.8"/>
    <s v="Tom Lampkin"/>
    <s v="Bed Bath &amp; Beyond Inc."/>
    <s v="Home Furnishings"/>
    <s v="Consumer Services"/>
    <s v="Rotterdam"/>
    <s v="12306"/>
    <s v="New York"/>
    <s v="East"/>
    <d v="2011-01-22T00:00:00"/>
    <n v="27"/>
    <s v="Development - Business Logic"/>
    <s v="Development "/>
    <s v=" Business Logic"/>
    <s v="Michael Alister"/>
    <s v="Allen Young"/>
    <n v="68"/>
    <n v="1"/>
  </r>
  <r>
    <x v="2748"/>
    <n v="19841"/>
    <d v="2010-12-26T00:00:00"/>
    <n v="7"/>
    <n v="1050"/>
    <n v="0.08"/>
    <n v="150"/>
    <n v="966"/>
    <s v="Tom Lampkin"/>
    <s v="Bed Bath &amp; Beyond Inc."/>
    <s v="Home Furnishings"/>
    <s v="Consumer Services"/>
    <s v="Rotterdam"/>
    <s v="12306"/>
    <s v="New York"/>
    <s v="East"/>
    <d v="2011-01-26T00:00:00"/>
    <n v="31"/>
    <s v="Consulting - Market Research"/>
    <s v="Consulting "/>
    <s v=" Market Research"/>
    <s v="Liam Franklin"/>
    <s v="Allen Young"/>
    <n v="52"/>
    <n v="1"/>
  </r>
  <r>
    <x v="2749"/>
    <n v="19841"/>
    <d v="2010-12-26T00:00:00"/>
    <n v="43"/>
    <n v="6450"/>
    <n v="0.06"/>
    <n v="150"/>
    <n v="6063"/>
    <s v="Tom Lampkin"/>
    <s v="Bed Bath &amp; Beyond Inc."/>
    <s v="Home Furnishings"/>
    <s v="Consumer Services"/>
    <s v="Slidell"/>
    <n v="70458"/>
    <s v="Louisiana"/>
    <s v="South"/>
    <d v="2011-01-14T00:00:00"/>
    <n v="19"/>
    <s v="Consulting - Market Research"/>
    <s v="Consulting "/>
    <s v=" Market Research"/>
    <s v="Mason Gibson"/>
    <s v="Frank Mitchell"/>
    <n v="71"/>
    <n v="1"/>
  </r>
  <r>
    <x v="2750"/>
    <n v="19843"/>
    <d v="2010-07-29T00:00:00"/>
    <n v="33"/>
    <n v="4950"/>
    <n v="0.02"/>
    <n v="150"/>
    <n v="4851"/>
    <s v="Eugene Liston"/>
    <s v="Liberty Media Corporation"/>
    <s v="Broadcasting"/>
    <s v="Consumer Services"/>
    <s v="Boulder"/>
    <n v="80303"/>
    <s v="Colorado"/>
    <s v="West"/>
    <d v="2010-07-29T00:00:00"/>
    <n v="0"/>
    <s v="Consulting - Market Research"/>
    <s v="Consulting "/>
    <s v=" Market Research"/>
    <s v="Jacob Manziel"/>
    <s v="Bob Turner"/>
    <n v="57"/>
    <n v="1"/>
  </r>
  <r>
    <x v="2751"/>
    <n v="19874"/>
    <d v="2012-06-08T00:00:00"/>
    <n v="31"/>
    <n v="6200"/>
    <n v="0"/>
    <n v="200"/>
    <n v="6200"/>
    <s v="Mathew McNair"/>
    <s v="O'Reilly Automotive, Inc."/>
    <s v="Other Specialty Stores"/>
    <s v="Consumer Services"/>
    <s v="Jamestown"/>
    <n v="14701"/>
    <s v="New York"/>
    <s v="East"/>
    <d v="2012-06-09T00:00:00"/>
    <n v="1"/>
    <s v="Development - Big Data"/>
    <s v="Development "/>
    <s v=" Big Data"/>
    <s v="William Bufont"/>
    <s v="Allen Young"/>
    <n v="62"/>
    <n v="1"/>
  </r>
  <r>
    <x v="2752"/>
    <n v="19905"/>
    <d v="2012-08-12T00:00:00"/>
    <n v="20"/>
    <n v="4000"/>
    <n v="0.04"/>
    <n v="200"/>
    <n v="3840"/>
    <s v="Matt French"/>
    <s v="Paychex, Inc."/>
    <s v="Diversified Commercial Services"/>
    <s v="Consumer Services"/>
    <s v="Brooklyn Center"/>
    <n v="55429"/>
    <s v="Minnesota"/>
    <s v="Central"/>
    <d v="2012-08-14T00:00:00"/>
    <n v="2"/>
    <s v="Development - Scala"/>
    <s v="Development "/>
    <s v=" Scala"/>
    <s v="Isabella Douglas"/>
    <s v="Josh Martinez"/>
    <n v="75"/>
    <n v="1"/>
  </r>
  <r>
    <x v="2753"/>
    <n v="19905"/>
    <d v="2012-08-12T00:00:00"/>
    <n v="25"/>
    <n v="3125"/>
    <n v="0.01"/>
    <n v="125"/>
    <n v="3093.75"/>
    <s v="Matt French"/>
    <s v="Paychex, Inc."/>
    <s v="Diversified Commercial Services"/>
    <s v="Consumer Services"/>
    <s v="Brooklyn Center"/>
    <n v="55429"/>
    <s v="Minnesota"/>
    <s v="Central"/>
    <d v="2012-08-14T00:00:00"/>
    <n v="2"/>
    <s v="Training - Javascript"/>
    <s v="Training "/>
    <s v=" Javascript"/>
    <s v="Ava Wilson"/>
    <s v="Josh Martinez"/>
    <n v="67"/>
    <n v="1"/>
  </r>
  <r>
    <x v="2754"/>
    <n v="19911"/>
    <d v="2011-10-06T00:00:00"/>
    <n v="43"/>
    <n v="7310"/>
    <n v="7.0000000000000007E-2"/>
    <n v="170"/>
    <n v="6798.2999999999993"/>
    <s v="Brosina Braunhardt"/>
    <s v="Altera Corporation"/>
    <s v="Semiconductors"/>
    <s v="Technology"/>
    <s v="Farragut"/>
    <s v="37922"/>
    <s v="Tennessee"/>
    <s v="South"/>
    <d v="2011-10-07T00:00:00"/>
    <n v="1"/>
    <s v="Development - .Net"/>
    <s v="Development "/>
    <s v=" .Net"/>
    <s v="Emily Taylor"/>
    <s v="Frank Mitchell"/>
    <n v="62"/>
    <n v="1"/>
  </r>
  <r>
    <x v="2755"/>
    <n v="19911"/>
    <d v="2011-10-06T00:00:00"/>
    <n v="38"/>
    <n v="4750"/>
    <n v="0.01"/>
    <n v="125"/>
    <n v="4702.5"/>
    <s v="Brosina Braunhardt"/>
    <s v="Altera Corporation"/>
    <s v="Semiconductors"/>
    <s v="Technology"/>
    <s v="Farragut"/>
    <s v="37922"/>
    <s v="Tennessee"/>
    <s v="South"/>
    <d v="2011-10-08T00:00:00"/>
    <n v="2"/>
    <s v="Training - Development"/>
    <s v="Training "/>
    <s v=" Development"/>
    <s v="Isabella Douglas"/>
    <s v="Frank Mitchell"/>
    <n v="75"/>
    <n v="1"/>
  </r>
  <r>
    <x v="2756"/>
    <n v="19911"/>
    <d v="2011-10-06T00:00:00"/>
    <n v="39"/>
    <n v="5850"/>
    <n v="7.0000000000000007E-2"/>
    <n v="150"/>
    <n v="5440.5"/>
    <s v="Brosina Braunhardt"/>
    <s v="Altera Corporation"/>
    <s v="Semiconductors"/>
    <s v="Technology"/>
    <s v="Farragut"/>
    <s v="37922"/>
    <s v="Tennessee"/>
    <s v="South"/>
    <d v="2011-10-06T00:00:00"/>
    <n v="0"/>
    <s v="Consulting - Strategy"/>
    <s v="Consulting "/>
    <s v=" Strategy"/>
    <s v="Emily Taylor"/>
    <s v="Frank Mitchell"/>
    <n v="62"/>
    <n v="1"/>
  </r>
  <r>
    <x v="2757"/>
    <n v="19936"/>
    <d v="2012-11-13T00:00:00"/>
    <n v="19"/>
    <n v="3040"/>
    <n v="0.06"/>
    <n v="160"/>
    <n v="2857.6"/>
    <s v="Giulietta Black"/>
    <s v="TripAdvisor, Inc."/>
    <s v="Computer Software: Programming, Data Processing"/>
    <s v="Technology"/>
    <s v="Ann Arbor"/>
    <n v="48104"/>
    <s v="Michigan"/>
    <s v="Central"/>
    <d v="2012-11-14T00:00:00"/>
    <n v="1"/>
    <s v="Development - Java"/>
    <s v="Development "/>
    <s v=" Java"/>
    <s v="Olivia Sullivan"/>
    <s v="Josh Martinez"/>
    <n v="53"/>
    <n v="1"/>
  </r>
  <r>
    <x v="2758"/>
    <n v="19936"/>
    <d v="2012-11-13T00:00:00"/>
    <n v="41"/>
    <n v="6150"/>
    <n v="0.09"/>
    <n v="150"/>
    <n v="5596.5"/>
    <s v="Giulietta Black"/>
    <s v="TripAdvisor, Inc."/>
    <s v="Computer Software: Programming, Data Processing"/>
    <s v="Technology"/>
    <s v="Ann Arbor"/>
    <n v="48104"/>
    <s v="Michigan"/>
    <s v="Central"/>
    <d v="2012-11-14T00:00:00"/>
    <n v="1"/>
    <s v="Consulting - Business Model"/>
    <s v="Consulting "/>
    <s v=" Business Model"/>
    <s v="Alexander Edison"/>
    <s v="Josh Martinez"/>
    <n v="70"/>
    <n v="1"/>
  </r>
  <r>
    <x v="2759"/>
    <n v="19943"/>
    <d v="2009-11-24T00:00:00"/>
    <n v="16"/>
    <n v="2000"/>
    <n v="7.0000000000000007E-2"/>
    <n v="125"/>
    <n v="1859.9999999999998"/>
    <s v="Benjamin Taslimi"/>
    <s v="Regeneron Pharmaceuticals, Inc."/>
    <s v="Major Pharmaceuticals"/>
    <s v="Health Care"/>
    <s v="Kingman"/>
    <n v="86401"/>
    <s v="Arizona"/>
    <s v="West"/>
    <d v="2009-11-25T00:00:00"/>
    <n v="1"/>
    <s v="Training - Javascript"/>
    <s v="Training "/>
    <s v=" Javascript"/>
    <s v="Elizabeth Carter"/>
    <s v="Bob Turner"/>
    <n v="52"/>
    <n v="1"/>
  </r>
  <r>
    <x v="2760"/>
    <n v="19972"/>
    <d v="2012-06-16T00:00:00"/>
    <n v="6"/>
    <n v="750"/>
    <n v="0.04"/>
    <n v="125"/>
    <n v="720"/>
    <s v="Liz Ward"/>
    <s v="Gilead Sciences, Inc."/>
    <s v="Biotechnology: Biological Products (No Diagnostic Substances)"/>
    <s v="Health Care"/>
    <s v="Flint"/>
    <n v="48505"/>
    <s v="Michigan"/>
    <s v="Central"/>
    <d v="2012-06-18T00:00:00"/>
    <n v="2"/>
    <s v="Training - SQL"/>
    <s v="Training "/>
    <s v=" SQL"/>
    <s v="Michael Alister"/>
    <s v="Josh Martinez"/>
    <n v="68"/>
    <n v="1"/>
  </r>
  <r>
    <x v="2761"/>
    <n v="19974"/>
    <d v="2010-11-03T00:00:00"/>
    <n v="14"/>
    <n v="2380"/>
    <n v="0.1"/>
    <n v="170"/>
    <n v="2142"/>
    <s v="Rick Book"/>
    <s v="Western Digital Corporation"/>
    <s v="Electronic Components"/>
    <s v="Technology"/>
    <s v="Wilson"/>
    <n v="27893"/>
    <s v="North Carolina"/>
    <s v="South"/>
    <d v="2010-11-05T00:00:00"/>
    <n v="2"/>
    <s v="Development - .Net"/>
    <s v="Development "/>
    <s v=" .Net"/>
    <s v="Abigail Young"/>
    <s v="Frank Mitchell"/>
    <n v="50"/>
    <n v="1"/>
  </r>
  <r>
    <x v="2762"/>
    <n v="19974"/>
    <d v="2010-11-03T00:00:00"/>
    <n v="22"/>
    <n v="4400"/>
    <n v="7.0000000000000007E-2"/>
    <n v="200"/>
    <n v="4091.9999999999995"/>
    <s v="Rick Book"/>
    <s v="Western Digital Corporation"/>
    <s v="Electronic Components"/>
    <s v="Technology"/>
    <s v="Wilson"/>
    <n v="27893"/>
    <s v="North Carolina"/>
    <s v="South"/>
    <d v="2010-11-05T00:00:00"/>
    <n v="2"/>
    <s v="Development - Big Data"/>
    <s v="Development "/>
    <s v=" Big Data"/>
    <s v="Emily Taylor"/>
    <s v="Frank Mitchell"/>
    <n v="62"/>
    <n v="1"/>
  </r>
  <r>
    <x v="2763"/>
    <n v="19975"/>
    <d v="2009-04-10T00:00:00"/>
    <n v="33"/>
    <n v="5610"/>
    <n v="0.08"/>
    <n v="170"/>
    <n v="5161.2"/>
    <s v="Emily Fortune"/>
    <s v="Keurig Green Mountain, Inc."/>
    <s v="Packaged Foods"/>
    <s v="Consumer Non-Durables"/>
    <s v="Madison"/>
    <n v="35756"/>
    <s v="Alabama"/>
    <s v="South"/>
    <d v="2009-04-13T00:00:00"/>
    <n v="3"/>
    <s v="Development - .Net"/>
    <s v="Development "/>
    <s v=" .Net"/>
    <s v="Abigail Young"/>
    <s v="Frank Mitchell"/>
    <n v="50"/>
    <n v="1"/>
  </r>
  <r>
    <x v="2764"/>
    <n v="20002"/>
    <d v="2012-08-12T00:00:00"/>
    <n v="9"/>
    <n v="1350"/>
    <n v="0.1"/>
    <n v="150"/>
    <n v="1215"/>
    <s v="Dianna Martinez"/>
    <s v="Broadcom Corporation"/>
    <s v="Semiconductors"/>
    <s v="Technology"/>
    <s v="Sun City"/>
    <n v="85351"/>
    <s v="Arizona"/>
    <s v="West"/>
    <d v="2012-08-13T00:00:00"/>
    <n v="1"/>
    <s v="Consulting - Business Model"/>
    <s v="Consulting "/>
    <s v=" Business Model"/>
    <s v="Olivia Sullivan"/>
    <s v="Bob Turner"/>
    <n v="53"/>
    <n v="1"/>
  </r>
  <r>
    <x v="2765"/>
    <n v="20003"/>
    <d v="2012-01-30T00:00:00"/>
    <n v="39"/>
    <n v="5850"/>
    <n v="0.05"/>
    <n v="150"/>
    <n v="5557.5"/>
    <s v="Shirley Yotov"/>
    <s v="Linear Technology Corporation"/>
    <s v="Semiconductors"/>
    <s v="Technology"/>
    <s v="Minot"/>
    <n v="58701"/>
    <s v="North Dakota"/>
    <s v="Central"/>
    <d v="2012-01-31T00:00:00"/>
    <n v="1"/>
    <s v="Consulting - Business Model"/>
    <s v="Consulting "/>
    <s v=" Business Model"/>
    <s v="Jacob Manziel"/>
    <s v="Josh Martinez"/>
    <n v="57"/>
    <n v="1"/>
  </r>
  <r>
    <x v="2766"/>
    <n v="20003"/>
    <d v="2012-01-30T00:00:00"/>
    <n v="5"/>
    <n v="750"/>
    <n v="0.09"/>
    <n v="150"/>
    <n v="682.5"/>
    <s v="Shirley Yotov"/>
    <s v="Linear Technology Corporation"/>
    <s v="Semiconductors"/>
    <s v="Technology"/>
    <s v="Scarsdale"/>
    <s v="10583"/>
    <s v="New York"/>
    <s v="East"/>
    <d v="2012-02-01T00:00:00"/>
    <n v="2"/>
    <s v="Consulting - Market Research"/>
    <s v="Consulting "/>
    <s v=" Market Research"/>
    <s v="Ethan Bird"/>
    <s v="Allen Young"/>
    <n v="60"/>
    <n v="1"/>
  </r>
  <r>
    <x v="2767"/>
    <n v="20007"/>
    <d v="2009-08-05T00:00:00"/>
    <n v="49"/>
    <n v="5880"/>
    <n v="0.08"/>
    <n v="120"/>
    <n v="5409.6"/>
    <s v="Nicole Sweed"/>
    <s v="Expeditors International of Washington, Inc."/>
    <s v="Oil Refining/Marketing"/>
    <s v="Transportation"/>
    <s v="Lake In The Hills"/>
    <s v="60102"/>
    <s v="Illinois"/>
    <s v="Central"/>
    <d v="2009-08-06T00:00:00"/>
    <n v="1"/>
    <s v="Development - Business Logic"/>
    <s v="Development "/>
    <s v=" Business Logic"/>
    <s v="Mia Moore"/>
    <s v="Josh Martinez"/>
    <n v="51"/>
    <n v="1"/>
  </r>
  <r>
    <x v="2768"/>
    <n v="20032"/>
    <d v="2012-11-05T00:00:00"/>
    <n v="8"/>
    <n v="1200"/>
    <n v="0.06"/>
    <n v="150"/>
    <n v="1128"/>
    <s v="Liz Sundaresam"/>
    <s v="Fiserv, Inc."/>
    <s v="EDP Services"/>
    <s v="Technology"/>
    <s v="Hickory"/>
    <n v="28601"/>
    <s v="North Carolina"/>
    <s v="South"/>
    <d v="2012-11-07T00:00:00"/>
    <n v="2"/>
    <s v="Consulting - Business Model"/>
    <s v="Consulting "/>
    <s v=" Business Model"/>
    <s v="Abigail Young"/>
    <s v="Frank Mitchell"/>
    <n v="50"/>
    <n v="1"/>
  </r>
  <r>
    <x v="2769"/>
    <n v="20033"/>
    <d v="2010-05-21T00:00:00"/>
    <n v="5"/>
    <n v="750"/>
    <n v="0.04"/>
    <n v="150"/>
    <n v="720"/>
    <s v="Jack Cacioppo"/>
    <s v="Charter Communications, Inc."/>
    <s v="Television Services"/>
    <s v="Consumer Services"/>
    <s v="New Albany"/>
    <n v="47150"/>
    <s v="Indiana"/>
    <s v="Central"/>
    <d v="2010-05-23T00:00:00"/>
    <n v="2"/>
    <s v="Consulting - Compensation"/>
    <s v="Consulting "/>
    <s v=" Compensation"/>
    <s v="Noah Smith"/>
    <s v="Josh Martinez"/>
    <n v="59"/>
    <n v="1"/>
  </r>
  <r>
    <x v="2770"/>
    <n v="20036"/>
    <d v="2010-12-05T00:00:00"/>
    <n v="28"/>
    <n v="3500"/>
    <n v="0.03"/>
    <n v="125"/>
    <n v="3395"/>
    <s v="John Ashbrook"/>
    <s v="Micron Technology, Inc."/>
    <s v="Semiconductors"/>
    <s v="Technology"/>
    <s v="Jonesboro"/>
    <n v="72401"/>
    <s v="Arkansas"/>
    <s v="South"/>
    <d v="2010-12-08T00:00:00"/>
    <n v="3"/>
    <s v="Training - Tableau"/>
    <s v="Training "/>
    <s v=" Tableau"/>
    <s v="Ethan Bird"/>
    <s v="Frank Mitchell"/>
    <n v="60"/>
    <n v="1"/>
  </r>
  <r>
    <x v="2771"/>
    <n v="20036"/>
    <d v="2010-12-05T00:00:00"/>
    <n v="21"/>
    <n v="3150"/>
    <n v="0.03"/>
    <n v="150"/>
    <n v="3055.5"/>
    <s v="John Ashbrook"/>
    <s v="Micron Technology, Inc."/>
    <s v="Semiconductors"/>
    <s v="Technology"/>
    <s v="Jonesboro"/>
    <n v="72401"/>
    <s v="Arkansas"/>
    <s v="South"/>
    <d v="2010-12-07T00:00:00"/>
    <n v="2"/>
    <s v="Consulting - Market Research"/>
    <s v="Consulting "/>
    <s v=" Market Research"/>
    <s v="Abigail Young"/>
    <s v="Frank Mitchell"/>
    <n v="50"/>
    <n v="1"/>
  </r>
  <r>
    <x v="2772"/>
    <n v="20036"/>
    <d v="2010-12-05T00:00:00"/>
    <n v="25"/>
    <n v="4250"/>
    <n v="0.1"/>
    <n v="170"/>
    <n v="3825"/>
    <s v="John Ashbrook"/>
    <s v="Micron Technology, Inc."/>
    <s v="Semiconductors"/>
    <s v="Technology"/>
    <s v="Northport"/>
    <n v="35473"/>
    <s v="Alabama"/>
    <s v="South"/>
    <d v="2010-12-05T00:00:00"/>
    <n v="0"/>
    <s v="Development - .Net"/>
    <s v="Development "/>
    <s v=" .Net"/>
    <s v="Sophia Dixon"/>
    <s v="Frank Mitchell"/>
    <n v="71"/>
    <n v="1"/>
  </r>
  <r>
    <x v="2773"/>
    <n v="20036"/>
    <d v="2010-12-05T00:00:00"/>
    <n v="44"/>
    <n v="6600"/>
    <n v="0.03"/>
    <n v="150"/>
    <n v="6402"/>
    <s v="John Ashbrook"/>
    <s v="Micron Technology, Inc."/>
    <s v="Semiconductors"/>
    <s v="Technology"/>
    <s v="Northport"/>
    <n v="35473"/>
    <s v="Alabama"/>
    <s v="South"/>
    <d v="2010-12-07T00:00:00"/>
    <n v="2"/>
    <s v="Consulting - Business Model"/>
    <s v="Consulting "/>
    <s v=" Business Model"/>
    <s v="Emma Watson"/>
    <s v="Frank Mitchell"/>
    <n v="67"/>
    <n v="1"/>
  </r>
  <r>
    <x v="2774"/>
    <n v="20037"/>
    <d v="2009-01-10T00:00:00"/>
    <n v="35"/>
    <n v="4375"/>
    <n v="0.02"/>
    <n v="125"/>
    <n v="4287.5"/>
    <s v="Michelle Foster"/>
    <s v="Analog Devices, Inc."/>
    <s v="Semiconductors"/>
    <s v="Technology"/>
    <s v="Pleasure Ridge Park"/>
    <n v="40258"/>
    <s v="Kentucky"/>
    <s v="South"/>
    <d v="2009-01-15T00:00:00"/>
    <n v="5"/>
    <s v="Training - SQL"/>
    <s v="Training "/>
    <s v=" SQL"/>
    <s v="Abigail Young"/>
    <s v="Frank Mitchell"/>
    <n v="50"/>
    <n v="1"/>
  </r>
  <r>
    <x v="2775"/>
    <n v="20037"/>
    <d v="2009-01-10T00:00:00"/>
    <n v="49"/>
    <n v="7350"/>
    <n v="0.03"/>
    <n v="150"/>
    <n v="7129.5"/>
    <s v="Michelle Foster"/>
    <s v="Analog Devices, Inc."/>
    <s v="Semiconductors"/>
    <s v="Technology"/>
    <s v="Pleasure Ridge Park"/>
    <n v="40258"/>
    <s v="Kentucky"/>
    <s v="South"/>
    <d v="2009-01-15T00:00:00"/>
    <n v="5"/>
    <s v="Consulting - Strategy"/>
    <s v="Consulting "/>
    <s v=" Strategy"/>
    <s v="Emily Taylor"/>
    <s v="Frank Mitchell"/>
    <n v="62"/>
    <n v="1"/>
  </r>
  <r>
    <x v="2776"/>
    <n v="20038"/>
    <d v="2010-02-26T00:00:00"/>
    <n v="42"/>
    <n v="5250"/>
    <n v="0.05"/>
    <n v="125"/>
    <n v="4987.5"/>
    <s v="Sally Knudson"/>
    <s v="Comcast Corporation"/>
    <s v="Television Services"/>
    <s v="Consumer Services"/>
    <s v="Midland"/>
    <n v="48640"/>
    <s v="Michigan"/>
    <s v="Central"/>
    <d v="2010-02-28T00:00:00"/>
    <n v="2"/>
    <s v="Training - SQL"/>
    <s v="Training "/>
    <s v=" SQL"/>
    <s v="Abigail Young"/>
    <s v="Josh Martinez"/>
    <n v="50"/>
    <n v="1"/>
  </r>
  <r>
    <x v="2777"/>
    <n v="20066"/>
    <d v="2012-09-02T00:00:00"/>
    <n v="3"/>
    <n v="330"/>
    <n v="0.02"/>
    <n v="110"/>
    <n v="323.39999999999998"/>
    <s v="Anna Leinenbach"/>
    <s v="Fiserv, Inc."/>
    <s v="EDP Services"/>
    <s v="Technology"/>
    <s v="El Mirage"/>
    <n v="85335"/>
    <s v="Arizona"/>
    <s v="West"/>
    <d v="2012-09-03T00:00:00"/>
    <n v="1"/>
    <s v="Development - PHP"/>
    <s v="Development "/>
    <s v=" PHP"/>
    <s v="Noah Smith"/>
    <s v="Bob Turner"/>
    <n v="59"/>
    <n v="1"/>
  </r>
  <r>
    <x v="2778"/>
    <n v="20066"/>
    <d v="2012-09-02T00:00:00"/>
    <n v="16"/>
    <n v="1760"/>
    <n v="0"/>
    <n v="110"/>
    <n v="1760"/>
    <s v="Anna Leinenbach"/>
    <s v="Fiserv, Inc."/>
    <s v="EDP Services"/>
    <s v="Technology"/>
    <s v="El Mirage"/>
    <n v="85335"/>
    <s v="Arizona"/>
    <s v="West"/>
    <d v="2012-09-04T00:00:00"/>
    <n v="2"/>
    <s v="Development - Python"/>
    <s v="Development "/>
    <s v=" Python"/>
    <s v="Emily Taylor"/>
    <s v="Bob Turner"/>
    <n v="62"/>
    <n v="1"/>
  </r>
  <r>
    <x v="2779"/>
    <n v="20068"/>
    <d v="2011-02-28T00:00:00"/>
    <n v="9"/>
    <n v="1440"/>
    <n v="0.09"/>
    <n v="160"/>
    <n v="1310.4000000000001"/>
    <s v="Carol Hightower"/>
    <s v="Costco Wholesale Corporation"/>
    <s v="Department/Specialty Retail Stores"/>
    <s v="Consumer Services"/>
    <s v="West Islip"/>
    <n v="11795"/>
    <s v="New York"/>
    <s v="East"/>
    <d v="2011-03-01T00:00:00"/>
    <n v="1"/>
    <s v="Development - Java"/>
    <s v="Development "/>
    <s v=" Java"/>
    <s v="Alexander Edison"/>
    <s v="Allen Young"/>
    <n v="70"/>
    <n v="1"/>
  </r>
  <r>
    <x v="2780"/>
    <n v="20069"/>
    <d v="2009-09-26T00:00:00"/>
    <n v="6"/>
    <n v="750"/>
    <n v="7.0000000000000007E-2"/>
    <n v="125"/>
    <n v="697.5"/>
    <s v="Jack Satty"/>
    <s v="C.H. Robinson Worldwide, Inc."/>
    <s v="Oil Refining/Marketing"/>
    <s v="Transportation"/>
    <s v="Davie"/>
    <n v="33314"/>
    <s v="Florida"/>
    <s v="South"/>
    <d v="2009-09-28T00:00:00"/>
    <n v="2"/>
    <s v="Training - SQL"/>
    <s v="Training "/>
    <s v=" SQL"/>
    <s v="Emma Watson"/>
    <s v="Frank Mitchell"/>
    <n v="67"/>
    <n v="1"/>
  </r>
  <r>
    <x v="2781"/>
    <n v="20071"/>
    <d v="2011-09-17T00:00:00"/>
    <n v="31"/>
    <n v="3875"/>
    <n v="0.1"/>
    <n v="125"/>
    <n v="3487.5"/>
    <s v="Cari Murry"/>
    <s v="Broadcom Corporation"/>
    <s v="Semiconductors"/>
    <s v="Technology"/>
    <s v="Oswego"/>
    <n v="60543"/>
    <s v="Illinois"/>
    <s v="Central"/>
    <d v="2011-09-19T00:00:00"/>
    <n v="2"/>
    <s v="Training - Development"/>
    <s v="Training "/>
    <s v=" Development"/>
    <s v="Michael Alister"/>
    <s v="Josh Martinez"/>
    <n v="68"/>
    <n v="1"/>
  </r>
  <r>
    <x v="2782"/>
    <n v="20096"/>
    <d v="2012-08-19T00:00:00"/>
    <n v="35"/>
    <n v="4375"/>
    <n v="0.03"/>
    <n v="125"/>
    <n v="4243.75"/>
    <s v="Peter Lopez"/>
    <s v="NetApp, Inc."/>
    <s v="Electronic Components"/>
    <s v="Technology"/>
    <s v="Bakersfield"/>
    <n v="93309"/>
    <s v="California"/>
    <s v="West"/>
    <d v="2012-08-24T00:00:00"/>
    <n v="5"/>
    <s v="Training - Javascript"/>
    <s v="Training "/>
    <s v=" Javascript"/>
    <s v="Ethan Bird"/>
    <s v="Bob Turner"/>
    <n v="60"/>
    <n v="1"/>
  </r>
  <r>
    <x v="2783"/>
    <n v="20098"/>
    <d v="2011-12-08T00:00:00"/>
    <n v="11"/>
    <n v="1650"/>
    <n v="0.04"/>
    <n v="150"/>
    <n v="1584"/>
    <s v="Chuck Gonzalez"/>
    <s v="Kraft Foods Group, Inc."/>
    <s v="Packaged Foods"/>
    <s v="Consumer Non-Durables"/>
    <s v="Fitchburg"/>
    <s v="01420"/>
    <s v="MA"/>
    <s v="East"/>
    <d v="2011-12-10T00:00:00"/>
    <n v="2"/>
    <s v="Consulting - Strategy"/>
    <s v="Consulting "/>
    <s v=" Strategy"/>
    <s v="Ethan Bird"/>
    <s v="Allen Young"/>
    <n v="60"/>
    <n v="1"/>
  </r>
  <r>
    <x v="2784"/>
    <n v="20098"/>
    <d v="2011-12-08T00:00:00"/>
    <n v="8"/>
    <n v="1000"/>
    <n v="0.03"/>
    <n v="125"/>
    <n v="970"/>
    <s v="Chuck Gonzalez"/>
    <s v="Kraft Foods Group, Inc."/>
    <s v="Packaged Foods"/>
    <s v="Consumer Non-Durables"/>
    <s v="South Portland"/>
    <s v="04106"/>
    <s v="Maine"/>
    <s v="East"/>
    <d v="2011-12-08T00:00:00"/>
    <n v="0"/>
    <s v="Training - SQL"/>
    <s v="Training "/>
    <s v=" SQL"/>
    <s v="Daniel Tusk"/>
    <s v="Allen Young"/>
    <n v="45"/>
    <n v="1"/>
  </r>
  <r>
    <x v="2785"/>
    <n v="20102"/>
    <d v="2011-06-05T00:00:00"/>
    <n v="15"/>
    <n v="2250"/>
    <n v="0.03"/>
    <n v="150"/>
    <n v="2182.5"/>
    <s v="Christine Knight"/>
    <s v="Garmin Ltd."/>
    <s v="Industrial Machinery/Components"/>
    <s v="Capital Goods"/>
    <s v="Saint Louis"/>
    <n v="63116"/>
    <s v="MO"/>
    <s v="Central"/>
    <d v="2011-06-06T00:00:00"/>
    <n v="1"/>
    <s v="Consulting - Business Model"/>
    <s v="Consulting "/>
    <s v=" Business Model"/>
    <s v="Ethan Bird"/>
    <s v="Josh Martinez"/>
    <n v="60"/>
    <n v="1"/>
  </r>
  <r>
    <x v="2786"/>
    <n v="20103"/>
    <d v="2010-02-11T00:00:00"/>
    <n v="30"/>
    <n v="4500"/>
    <n v="0"/>
    <n v="150"/>
    <n v="4500"/>
    <s v="Thais Roper"/>
    <s v="VimpelCom Ltd."/>
    <s v="Telecommunications Equipment"/>
    <s v="Public Utilities"/>
    <s v="Ponte Vedra Beach"/>
    <s v="32004"/>
    <s v="Florida"/>
    <s v="South"/>
    <d v="2010-02-12T00:00:00"/>
    <n v="1"/>
    <s v="Consulting - Strategy"/>
    <s v="Consulting "/>
    <s v=" Strategy"/>
    <s v="Sophia Dixon"/>
    <s v="Frank Mitchell"/>
    <n v="71"/>
    <n v="1"/>
  </r>
  <r>
    <x v="2787"/>
    <n v="20103"/>
    <d v="2010-02-11T00:00:00"/>
    <n v="25"/>
    <n v="3750"/>
    <n v="0.1"/>
    <n v="150"/>
    <n v="3375"/>
    <s v="Thais Roper"/>
    <s v="VimpelCom Ltd."/>
    <s v="Telecommunications Equipment"/>
    <s v="Public Utilities"/>
    <s v="Port Charlotte"/>
    <n v="33952"/>
    <s v="Florida"/>
    <s v="South"/>
    <d v="2010-02-13T00:00:00"/>
    <n v="2"/>
    <s v="Consulting - Business Model"/>
    <s v="Consulting "/>
    <s v=" Business Model"/>
    <s v="Mason Gibson"/>
    <s v="Frank Mitchell"/>
    <n v="71"/>
    <n v="1"/>
  </r>
  <r>
    <x v="2788"/>
    <n v="20128"/>
    <d v="2009-08-31T00:00:00"/>
    <n v="32"/>
    <n v="4800"/>
    <n v="0"/>
    <n v="150"/>
    <n v="4800"/>
    <s v="Chuck Bierner"/>
    <s v="Intuitive Surgical, Inc."/>
    <s v="Industrial Specialties"/>
    <s v="Health Care"/>
    <s v="Pahrump"/>
    <n v="89041"/>
    <s v="Nevada"/>
    <s v="West"/>
    <d v="2009-09-02T00:00:00"/>
    <n v="2"/>
    <s v="Consulting - Business Model"/>
    <s v="Consulting "/>
    <s v=" Business Model"/>
    <s v="Ethan Bird"/>
    <s v="Bob Turner"/>
    <n v="60"/>
    <n v="1"/>
  </r>
  <r>
    <x v="2789"/>
    <n v="20128"/>
    <d v="2009-08-31T00:00:00"/>
    <n v="5"/>
    <n v="1000"/>
    <n v="0.03"/>
    <n v="200"/>
    <n v="970"/>
    <s v="Chuck Bierner"/>
    <s v="Intuitive Surgical, Inc."/>
    <s v="Industrial Specialties"/>
    <s v="Health Care"/>
    <s v="Pahrump"/>
    <n v="89041"/>
    <s v="Nevada"/>
    <s v="West"/>
    <d v="2009-09-02T00:00:00"/>
    <n v="2"/>
    <s v="Development - Big Data"/>
    <s v="Development "/>
    <s v=" Big Data"/>
    <s v="Abigail Young"/>
    <s v="Bob Turner"/>
    <n v="50"/>
    <n v="1"/>
  </r>
  <r>
    <x v="2790"/>
    <n v="20132"/>
    <d v="2010-05-17T00:00:00"/>
    <n v="30"/>
    <n v="4500"/>
    <n v="0.01"/>
    <n v="150"/>
    <n v="4455"/>
    <s v="Darrin Ulpright"/>
    <s v="Tesla Motors, Inc."/>
    <s v="Auto Manufacturing"/>
    <s v="Capital Goods"/>
    <s v="Modesto"/>
    <n v="95351"/>
    <s v="California"/>
    <s v="West"/>
    <d v="2010-05-24T00:00:00"/>
    <n v="7"/>
    <s v="Consulting - Strategy"/>
    <s v="Consulting "/>
    <s v=" Strategy"/>
    <s v="Olivia Sullivan"/>
    <s v="Bob Turner"/>
    <n v="53"/>
    <n v="1"/>
  </r>
  <r>
    <x v="2791"/>
    <n v="20134"/>
    <d v="2011-03-12T00:00:00"/>
    <n v="26"/>
    <n v="3900"/>
    <n v="0.02"/>
    <n v="150"/>
    <n v="3822"/>
    <s v="James Knutson"/>
    <s v="Costco Wholesale Corporation"/>
    <s v="Department/Specialty Retail Stores"/>
    <s v="Consumer Services"/>
    <s v="Mcallen"/>
    <n v="78501"/>
    <s v="Texas"/>
    <s v="Central"/>
    <d v="2011-03-16T00:00:00"/>
    <n v="4"/>
    <s v="Consulting - Business Model"/>
    <s v="Consulting "/>
    <s v=" Business Model"/>
    <s v="Isabella Douglas"/>
    <s v="Josh Martinez"/>
    <n v="75"/>
    <n v="1"/>
  </r>
  <r>
    <x v="2792"/>
    <n v="20134"/>
    <d v="2011-03-12T00:00:00"/>
    <n v="47"/>
    <n v="5170"/>
    <n v="0.1"/>
    <n v="110"/>
    <n v="4653"/>
    <s v="James Knutson"/>
    <s v="Costco Wholesale Corporation"/>
    <s v="Department/Specialty Retail Stores"/>
    <s v="Consumer Services"/>
    <s v="Mcallen"/>
    <n v="78501"/>
    <s v="Texas"/>
    <s v="Central"/>
    <d v="2011-03-19T00:00:00"/>
    <n v="7"/>
    <s v="Development - Python"/>
    <s v="Development "/>
    <s v=" Python"/>
    <s v="Mason Gibson"/>
    <s v="Josh Martinez"/>
    <n v="71"/>
    <n v="1"/>
  </r>
  <r>
    <x v="2793"/>
    <n v="20135"/>
    <d v="2009-06-30T00:00:00"/>
    <n v="44"/>
    <n v="8800"/>
    <n v="0.03"/>
    <n v="200"/>
    <n v="8536"/>
    <s v="Susan Tillman"/>
    <s v="Sigma-Aldrich Corporation"/>
    <s v="Specialty Chemicals"/>
    <s v="Consumer Durables"/>
    <s v="Ocoee"/>
    <n v="34761"/>
    <s v="Florida"/>
    <s v="South"/>
    <d v="2009-06-30T00:00:00"/>
    <n v="0"/>
    <s v="Development - Scala"/>
    <s v="Development "/>
    <s v=" Scala"/>
    <s v="Michael Alister"/>
    <s v="Frank Mitchell"/>
    <n v="68"/>
    <n v="1"/>
  </r>
  <r>
    <x v="2794"/>
    <n v="20135"/>
    <d v="2009-06-30T00:00:00"/>
    <n v="28"/>
    <n v="3500"/>
    <n v="0.08"/>
    <n v="125"/>
    <n v="3220"/>
    <s v="Susan Tillman"/>
    <s v="Sigma-Aldrich Corporation"/>
    <s v="Specialty Chemicals"/>
    <s v="Consumer Durables"/>
    <s v="Orlando"/>
    <n v="32839"/>
    <s v="Florida"/>
    <s v="South"/>
    <d v="2009-07-02T00:00:00"/>
    <n v="2"/>
    <s v="Training - Javascript"/>
    <s v="Training "/>
    <s v=" Javascript"/>
    <s v="Ethan Bird"/>
    <s v="Frank Mitchell"/>
    <n v="60"/>
    <n v="1"/>
  </r>
  <r>
    <x v="2795"/>
    <n v="20160"/>
    <d v="2011-10-22T00:00:00"/>
    <n v="42"/>
    <n v="4620"/>
    <n v="0.08"/>
    <n v="110"/>
    <n v="4250.4000000000005"/>
    <s v="Chad Schwartz"/>
    <s v="DISH Network Corporation"/>
    <s v="Television Services"/>
    <s v="Consumer Services"/>
    <s v="Peoria"/>
    <n v="61604"/>
    <s v="Illinois"/>
    <s v="Central"/>
    <d v="2011-10-24T00:00:00"/>
    <n v="2"/>
    <s v="Development - Python"/>
    <s v="Development "/>
    <s v=" Python"/>
    <s v="Noah Smith"/>
    <s v="Josh Martinez"/>
    <n v="59"/>
    <n v="1"/>
  </r>
  <r>
    <x v="2796"/>
    <n v="20162"/>
    <d v="2009-02-08T00:00:00"/>
    <n v="38"/>
    <n v="6080"/>
    <n v="0.03"/>
    <n v="160"/>
    <n v="5897.5999999999995"/>
    <s v="Helen Kimmel"/>
    <s v="Amgen Inc."/>
    <s v="Biotechnology: Biological Products (No Diagnostic Substances)"/>
    <s v="Health Care"/>
    <s v="Elmira"/>
    <n v="14901"/>
    <s v="New York"/>
    <s v="East"/>
    <d v="2009-02-09T00:00:00"/>
    <n v="1"/>
    <s v="Development - Java"/>
    <s v="Development "/>
    <s v=" Java"/>
    <s v="Emily Taylor"/>
    <s v="Allen Young"/>
    <n v="62"/>
    <n v="1"/>
  </r>
  <r>
    <x v="2797"/>
    <n v="20166"/>
    <d v="2009-03-04T00:00:00"/>
    <n v="6"/>
    <n v="900"/>
    <n v="0.1"/>
    <n v="150"/>
    <n v="810"/>
    <s v="Mick Breyer"/>
    <s v="Akamai Technologies, Inc."/>
    <s v="Business Services"/>
    <s v="Miscellaneous"/>
    <s v="Fort Lauderdale"/>
    <n v="33311"/>
    <s v="Florida"/>
    <s v="South"/>
    <d v="2009-03-08T00:00:00"/>
    <n v="4"/>
    <s v="Consulting - Market Research"/>
    <s v="Consulting "/>
    <s v=" Market Research"/>
    <s v="Isabella Douglas"/>
    <s v="Frank Mitchell"/>
    <n v="75"/>
    <n v="1"/>
  </r>
  <r>
    <x v="2798"/>
    <n v="20192"/>
    <d v="2010-10-06T00:00:00"/>
    <n v="35"/>
    <n v="5250"/>
    <n v="0.04"/>
    <n v="150"/>
    <n v="5040"/>
    <s v="Henia Norvell"/>
    <s v="Amazon.com, Inc."/>
    <s v="Catalog/Specialty Distribution"/>
    <s v="Consumer Services"/>
    <s v="Coral Gables"/>
    <n v="33134"/>
    <s v="Florida"/>
    <s v="South"/>
    <d v="2010-10-13T00:00:00"/>
    <n v="7"/>
    <s v="Consulting - Business Model"/>
    <s v="Consulting "/>
    <s v=" Business Model"/>
    <s v="Jayden Hamilton"/>
    <s v="Frank Mitchell"/>
    <n v="71"/>
    <n v="1"/>
  </r>
  <r>
    <x v="2799"/>
    <n v="20193"/>
    <d v="2010-11-07T00:00:00"/>
    <n v="23"/>
    <n v="3680"/>
    <n v="7.0000000000000007E-2"/>
    <n v="160"/>
    <n v="3422.3999999999996"/>
    <s v="Harry Carter"/>
    <s v="Automatic Data Processing, Inc."/>
    <s v="EDP Services"/>
    <s v="Technology"/>
    <s v="Cheyenne"/>
    <n v="82001"/>
    <s v="Wyoming"/>
    <s v="West"/>
    <d v="2010-11-09T00:00:00"/>
    <n v="2"/>
    <s v="Development - Java"/>
    <s v="Development "/>
    <s v=" Java"/>
    <s v="Olivia Sullivan"/>
    <s v="Bob Turner"/>
    <n v="53"/>
    <n v="1"/>
  </r>
  <r>
    <x v="2800"/>
    <n v="20194"/>
    <d v="2012-03-13T00:00:00"/>
    <n v="10"/>
    <n v="1250"/>
    <n v="0.1"/>
    <n v="125"/>
    <n v="1125"/>
    <s v="Dennis Cyprus"/>
    <s v="Amgen Inc."/>
    <s v="Biotechnology: Biological Products (No Diagnostic Substances)"/>
    <s v="Health Care"/>
    <s v="Pittsburg"/>
    <n v="66762"/>
    <s v="Kansas"/>
    <s v="Central"/>
    <d v="2012-03-15T00:00:00"/>
    <n v="2"/>
    <s v="Training - SQL"/>
    <s v="Training "/>
    <s v=" SQL"/>
    <s v="Elizabeth Carter"/>
    <s v="Josh Martinez"/>
    <n v="52"/>
    <n v="1"/>
  </r>
  <r>
    <x v="2801"/>
    <n v="20225"/>
    <d v="2010-07-26T00:00:00"/>
    <n v="33"/>
    <n v="5280"/>
    <n v="0.09"/>
    <n v="160"/>
    <n v="4804.8"/>
    <s v="Kean Collister"/>
    <s v="Akamai Technologies, Inc."/>
    <s v="Business Services"/>
    <s v="Miscellaneous"/>
    <s v="Paradise"/>
    <n v="95969"/>
    <s v="California"/>
    <s v="West"/>
    <d v="2010-08-02T00:00:00"/>
    <n v="7"/>
    <s v="Development - Java"/>
    <s v="Development "/>
    <s v=" Java"/>
    <s v="William Bufont"/>
    <s v="Bob Turner"/>
    <n v="62"/>
    <n v="1"/>
  </r>
  <r>
    <x v="2802"/>
    <n v="20225"/>
    <d v="2010-07-26T00:00:00"/>
    <n v="22"/>
    <n v="2640"/>
    <n v="0.1"/>
    <n v="120"/>
    <n v="2376"/>
    <s v="Kean Collister"/>
    <s v="Akamai Technologies, Inc."/>
    <s v="Business Services"/>
    <s v="Miscellaneous"/>
    <s v="Paradise"/>
    <n v="95969"/>
    <s v="California"/>
    <s v="West"/>
    <d v="2010-08-02T00:00:00"/>
    <n v="7"/>
    <s v="Development - Business Logic"/>
    <s v="Development "/>
    <s v=" Business Logic"/>
    <s v="Abigail Young"/>
    <s v="Bob Turner"/>
    <n v="50"/>
    <n v="1"/>
  </r>
  <r>
    <x v="2803"/>
    <n v="20229"/>
    <d v="2009-10-30T00:00:00"/>
    <n v="47"/>
    <n v="6580"/>
    <n v="0.1"/>
    <n v="140"/>
    <n v="5922"/>
    <s v="Gary Shillingsburg"/>
    <s v="Liberty Interactive Corporation"/>
    <s v="Catalog/Specialty Distribution"/>
    <s v="Consumer Services"/>
    <s v="Brandon"/>
    <n v="33511"/>
    <s v="Florida"/>
    <s v="South"/>
    <d v="2009-11-06T00:00:00"/>
    <n v="7"/>
    <s v="Development - Database"/>
    <s v="Development "/>
    <s v=" Database"/>
    <s v="Noah Smith"/>
    <s v="Frank Mitchell"/>
    <n v="59"/>
    <n v="1"/>
  </r>
  <r>
    <x v="2804"/>
    <n v="20256"/>
    <d v="2012-01-31T00:00:00"/>
    <n v="24"/>
    <n v="4800"/>
    <n v="0.01"/>
    <n v="200"/>
    <n v="4752"/>
    <s v="Roland Paige"/>
    <s v="Alexion Pharmaceuticals, Inc."/>
    <s v="Major Pharmaceuticals"/>
    <s v="Health Care"/>
    <s v="Lakeville"/>
    <n v="55044"/>
    <s v="Minnesota"/>
    <s v="Central"/>
    <d v="2012-02-05T00:00:00"/>
    <n v="5"/>
    <s v="Development - Big Data"/>
    <s v="Development "/>
    <s v=" Big Data"/>
    <s v="Emily Taylor"/>
    <s v="Josh Martinez"/>
    <n v="62"/>
    <n v="1"/>
  </r>
  <r>
    <x v="2805"/>
    <n v="20259"/>
    <d v="2011-05-24T00:00:00"/>
    <n v="42"/>
    <n v="5880"/>
    <n v="0.05"/>
    <n v="140"/>
    <n v="5586"/>
    <s v="Anna Cartwright"/>
    <s v="Twenty-First Century Fox, Inc."/>
    <s v="Television Services"/>
    <s v="Consumer Services"/>
    <s v="Dallas"/>
    <n v="75217"/>
    <s v="Texas"/>
    <s v="Central"/>
    <d v="2011-05-25T00:00:00"/>
    <n v="1"/>
    <s v="Development - Front End Web"/>
    <s v="Development "/>
    <s v=" Front End Web"/>
    <s v="Jayden Hamilton"/>
    <s v="Josh Martinez"/>
    <n v="71"/>
    <n v="1"/>
  </r>
  <r>
    <x v="2806"/>
    <n v="20261"/>
    <d v="2009-05-20T00:00:00"/>
    <n v="25"/>
    <n v="4000"/>
    <n v="0.09"/>
    <n v="160"/>
    <n v="3640"/>
    <s v="Duane Kennedy"/>
    <s v="Discovery Communications, Inc."/>
    <s v="Television Services"/>
    <s v="Consumer Services"/>
    <s v="Lancaster"/>
    <n v="75146"/>
    <s v="Texas"/>
    <s v="Central"/>
    <d v="2009-05-20T00:00:00"/>
    <n v="0"/>
    <s v="Development - Java"/>
    <s v="Development "/>
    <s v=" Java"/>
    <s v="Ethan Bird"/>
    <s v="Josh Martinez"/>
    <n v="60"/>
    <n v="1"/>
  </r>
  <r>
    <x v="2807"/>
    <n v="20261"/>
    <d v="2009-05-20T00:00:00"/>
    <n v="36"/>
    <n v="3960"/>
    <n v="0.04"/>
    <n v="110"/>
    <n v="3801.6"/>
    <s v="Duane Kennedy"/>
    <s v="Discovery Communications, Inc."/>
    <s v="Television Services"/>
    <s v="Consumer Services"/>
    <s v="Lancaster"/>
    <n v="75146"/>
    <s v="Texas"/>
    <s v="Central"/>
    <d v="2009-05-23T00:00:00"/>
    <n v="3"/>
    <s v="Development - Python"/>
    <s v="Development "/>
    <s v=" Python"/>
    <s v="Alexander Edison"/>
    <s v="Josh Martinez"/>
    <n v="70"/>
    <n v="1"/>
  </r>
  <r>
    <x v="2808"/>
    <n v="20261"/>
    <d v="2009-05-20T00:00:00"/>
    <n v="21"/>
    <n v="3150"/>
    <n v="0.02"/>
    <n v="150"/>
    <n v="3087"/>
    <s v="Duane Kennedy"/>
    <s v="Discovery Communications, Inc."/>
    <s v="Television Services"/>
    <s v="Consumer Services"/>
    <s v="Lancaster"/>
    <n v="75146"/>
    <s v="Texas"/>
    <s v="Central"/>
    <d v="2009-05-21T00:00:00"/>
    <n v="1"/>
    <s v="Consulting - Market Research"/>
    <s v="Consulting "/>
    <s v=" Market Research"/>
    <s v="Liam Franklin"/>
    <s v="Josh Martinez"/>
    <n v="52"/>
    <n v="1"/>
  </r>
  <r>
    <x v="2809"/>
    <n v="20262"/>
    <d v="2009-12-26T00:00:00"/>
    <n v="27"/>
    <n v="3375"/>
    <n v="0.02"/>
    <n v="125"/>
    <n v="3307.5"/>
    <s v="Patrick Ellison"/>
    <s v="Kraft Foods Group, Inc."/>
    <s v="Packaged Foods"/>
    <s v="Consumer Non-Durables"/>
    <s v="Manitowoc"/>
    <n v="54220"/>
    <s v="Wisconsin"/>
    <s v="Central"/>
    <d v="2009-12-26T00:00:00"/>
    <n v="0"/>
    <s v="Training - SQL"/>
    <s v="Training "/>
    <s v=" SQL"/>
    <s v="Daniel Tusk"/>
    <s v="Josh Martinez"/>
    <n v="45"/>
    <n v="1"/>
  </r>
  <r>
    <x v="2810"/>
    <n v="20263"/>
    <d v="2009-11-14T00:00:00"/>
    <n v="8"/>
    <n v="1280"/>
    <n v="0.05"/>
    <n v="160"/>
    <n v="1216"/>
    <s v="Bryan Gjertsen"/>
    <s v="Activision Blizzard, Inc"/>
    <s v="Computer Software: Prepackaged Software"/>
    <s v="Technology"/>
    <s v="Urbana"/>
    <n v="61801"/>
    <s v="Illinois"/>
    <s v="Central"/>
    <d v="2009-11-15T00:00:00"/>
    <n v="1"/>
    <s v="Development - Java"/>
    <s v="Development "/>
    <s v=" Java"/>
    <s v="Emily Taylor"/>
    <s v="Josh Martinez"/>
    <n v="62"/>
    <n v="1"/>
  </r>
  <r>
    <x v="2811"/>
    <n v="20263"/>
    <d v="2009-11-14T00:00:00"/>
    <n v="33"/>
    <n v="4950"/>
    <n v="0.08"/>
    <n v="150"/>
    <n v="4554"/>
    <s v="Bryan Gjertsen"/>
    <s v="Activision Blizzard, Inc"/>
    <s v="Computer Software: Prepackaged Software"/>
    <s v="Technology"/>
    <s v="Vernon Hills"/>
    <n v="60061"/>
    <s v="Illinois"/>
    <s v="Central"/>
    <d v="2009-11-16T00:00:00"/>
    <n v="2"/>
    <s v="Consulting - Market Research"/>
    <s v="Consulting "/>
    <s v=" Market Research"/>
    <s v="William Bufont"/>
    <s v="Josh Martinez"/>
    <n v="62"/>
    <n v="1"/>
  </r>
  <r>
    <x v="2812"/>
    <n v="20292"/>
    <d v="2012-11-08T00:00:00"/>
    <n v="26"/>
    <n v="4420"/>
    <n v="0.08"/>
    <n v="170"/>
    <n v="4066.4"/>
    <s v="Michael Harton"/>
    <s v="VimpelCom Ltd."/>
    <s v="Telecommunications Equipment"/>
    <s v="Public Utilities"/>
    <s v="Spartanburg"/>
    <n v="29301"/>
    <s v="South Carolina"/>
    <s v="South"/>
    <d v="2012-11-08T00:00:00"/>
    <n v="0"/>
    <s v="Development - .Net"/>
    <s v="Development "/>
    <s v=" .Net"/>
    <s v="Isabella Douglas"/>
    <s v="Frank Mitchell"/>
    <n v="75"/>
    <n v="1"/>
  </r>
  <r>
    <x v="2813"/>
    <n v="20292"/>
    <d v="2012-11-08T00:00:00"/>
    <n v="5"/>
    <n v="750"/>
    <n v="0"/>
    <n v="150"/>
    <n v="750"/>
    <s v="Michael Harton"/>
    <s v="VimpelCom Ltd."/>
    <s v="Telecommunications Equipment"/>
    <s v="Public Utilities"/>
    <s v="Spartanburg"/>
    <n v="29301"/>
    <s v="South Carolina"/>
    <s v="South"/>
    <d v="2012-11-09T00:00:00"/>
    <n v="1"/>
    <s v="Consulting - Business Model"/>
    <s v="Consulting "/>
    <s v=" Business Model"/>
    <s v="Abigail Young"/>
    <s v="Frank Mitchell"/>
    <n v="50"/>
    <n v="1"/>
  </r>
  <r>
    <x v="2814"/>
    <n v="20322"/>
    <d v="2009-06-28T00:00:00"/>
    <n v="46"/>
    <n v="7360"/>
    <n v="0.06"/>
    <n v="160"/>
    <n v="6918.4"/>
    <s v="Seth Chapman"/>
    <s v="Garmin Ltd."/>
    <s v="Industrial Machinery/Components"/>
    <s v="Capital Goods"/>
    <s v="West Des Moines"/>
    <n v="50265"/>
    <s v="Iowa"/>
    <s v="Central"/>
    <d v="2009-06-30T00:00:00"/>
    <n v="2"/>
    <s v="Development - Java"/>
    <s v="Development "/>
    <s v=" Java"/>
    <s v="Jacob Manziel"/>
    <s v="Josh Martinez"/>
    <n v="57"/>
    <n v="1"/>
  </r>
  <r>
    <x v="2815"/>
    <n v="20322"/>
    <d v="2009-06-28T00:00:00"/>
    <n v="46"/>
    <n v="5750"/>
    <n v="0.09"/>
    <n v="125"/>
    <n v="5232.5"/>
    <s v="Seth Chapman"/>
    <s v="Garmin Ltd."/>
    <s v="Industrial Machinery/Components"/>
    <s v="Capital Goods"/>
    <s v="West Des Moines"/>
    <n v="50265"/>
    <s v="Iowa"/>
    <s v="Central"/>
    <d v="2009-06-28T00:00:00"/>
    <n v="0"/>
    <s v="Training - Tableau"/>
    <s v="Training "/>
    <s v=" Tableau"/>
    <s v="Alexander Edison"/>
    <s v="Josh Martinez"/>
    <n v="70"/>
    <n v="1"/>
  </r>
  <r>
    <x v="2816"/>
    <n v="20322"/>
    <d v="2009-06-28T00:00:00"/>
    <n v="15"/>
    <n v="1650"/>
    <n v="0.1"/>
    <n v="110"/>
    <n v="1485"/>
    <s v="Seth Chapman"/>
    <s v="Garmin Ltd."/>
    <s v="Industrial Machinery/Components"/>
    <s v="Capital Goods"/>
    <s v="West Des Moines"/>
    <n v="50265"/>
    <s v="Iowa"/>
    <s v="Central"/>
    <d v="2009-06-28T00:00:00"/>
    <n v="0"/>
    <s v="Development - Python"/>
    <s v="Development "/>
    <s v=" Python"/>
    <s v="Liam Franklin"/>
    <s v="Josh Martinez"/>
    <n v="52"/>
    <n v="1"/>
  </r>
  <r>
    <x v="2817"/>
    <n v="20325"/>
    <d v="2010-07-03T00:00:00"/>
    <n v="35"/>
    <n v="5250"/>
    <n v="0.06"/>
    <n v="150"/>
    <n v="4935"/>
    <s v="Sara Fair"/>
    <s v="Electronic Arts Inc."/>
    <s v="Computer Software: Prepackaged Software"/>
    <s v="Technology"/>
    <s v="El Dorado Hills"/>
    <n v="95630"/>
    <s v="California"/>
    <s v="West"/>
    <d v="2010-07-05T00:00:00"/>
    <n v="2"/>
    <s v="Consulting - Strategy"/>
    <s v="Consulting "/>
    <s v=" Strategy"/>
    <s v="William Bufont"/>
    <s v="Bob Turner"/>
    <n v="62"/>
    <n v="1"/>
  </r>
  <r>
    <x v="2818"/>
    <n v="20325"/>
    <d v="2010-07-03T00:00:00"/>
    <n v="24"/>
    <n v="2880"/>
    <n v="7.0000000000000007E-2"/>
    <n v="120"/>
    <n v="2678.3999999999996"/>
    <s v="Sara Fair"/>
    <s v="Electronic Arts Inc."/>
    <s v="Computer Software: Prepackaged Software"/>
    <s v="Technology"/>
    <s v="El Dorado Hills"/>
    <n v="95630"/>
    <s v="California"/>
    <s v="West"/>
    <d v="2010-07-06T00:00:00"/>
    <n v="3"/>
    <s v="Development - Business Logic"/>
    <s v="Development "/>
    <s v=" Business Logic"/>
    <s v="Ethan Bird"/>
    <s v="Bob Turner"/>
    <n v="60"/>
    <n v="1"/>
  </r>
  <r>
    <x v="2819"/>
    <n v="20354"/>
    <d v="2012-09-19T00:00:00"/>
    <n v="24"/>
    <n v="4800"/>
    <n v="0.02"/>
    <n v="200"/>
    <n v="4704"/>
    <s v="Logan Flashing"/>
    <s v="Garmin Ltd."/>
    <s v="Industrial Machinery/Components"/>
    <s v="Capital Goods"/>
    <s v="New City"/>
    <n v="10956"/>
    <s v="New York"/>
    <s v="East"/>
    <d v="2012-09-21T00:00:00"/>
    <n v="2"/>
    <s v="Development - Scala"/>
    <s v="Development "/>
    <s v=" Scala"/>
    <s v="Emma Watson"/>
    <s v="Allen Young"/>
    <n v="67"/>
    <n v="1"/>
  </r>
  <r>
    <x v="2820"/>
    <n v="20384"/>
    <d v="2011-10-25T00:00:00"/>
    <n v="30"/>
    <n v="6000"/>
    <n v="0.08"/>
    <n v="200"/>
    <n v="5520"/>
    <s v="Mitch Merwin"/>
    <s v="Bed Bath &amp; Beyond Inc."/>
    <s v="Home Furnishings"/>
    <s v="Consumer Services"/>
    <s v="North Tonawanda"/>
    <n v="14120"/>
    <s v="New York"/>
    <s v="East"/>
    <d v="2011-11-01T00:00:00"/>
    <n v="7"/>
    <s v="Development - Big Data"/>
    <s v="Development "/>
    <s v=" Big Data"/>
    <s v="Jayden Hamilton"/>
    <s v="Allen Young"/>
    <n v="71"/>
    <n v="1"/>
  </r>
  <r>
    <x v="2821"/>
    <n v="20384"/>
    <d v="2011-10-25T00:00:00"/>
    <n v="32"/>
    <n v="4000"/>
    <n v="0.04"/>
    <n v="125"/>
    <n v="3840"/>
    <s v="Mitch Merwin"/>
    <s v="Bed Bath &amp; Beyond Inc."/>
    <s v="Home Furnishings"/>
    <s v="Consumer Services"/>
    <s v="North Tonawanda"/>
    <n v="14120"/>
    <s v="New York"/>
    <s v="East"/>
    <d v="2011-10-29T00:00:00"/>
    <n v="4"/>
    <s v="Training - Javascript"/>
    <s v="Training "/>
    <s v=" Javascript"/>
    <s v="Jacob Manziel"/>
    <s v="Allen Young"/>
    <n v="57"/>
    <n v="1"/>
  </r>
  <r>
    <x v="2822"/>
    <n v="20386"/>
    <d v="2010-02-27T00:00:00"/>
    <n v="35"/>
    <n v="4900"/>
    <n v="0.09"/>
    <n v="140"/>
    <n v="4459"/>
    <s v="Mike Paige"/>
    <s v="Amgen Inc."/>
    <s v="Biotechnology: Biological Products (No Diagnostic Substances)"/>
    <s v="Health Care"/>
    <s v="Duluth"/>
    <n v="55803"/>
    <s v="Minnesota"/>
    <s v="Central"/>
    <d v="2010-02-27T00:00:00"/>
    <n v="0"/>
    <s v="Development - Database"/>
    <s v="Development "/>
    <s v=" Database"/>
    <s v="Mia Moore"/>
    <s v="Josh Martinez"/>
    <n v="51"/>
    <n v="1"/>
  </r>
  <r>
    <x v="2823"/>
    <n v="20389"/>
    <d v="2009-08-11T00:00:00"/>
    <n v="31"/>
    <n v="3875"/>
    <n v="0.09"/>
    <n v="125"/>
    <n v="3526.25"/>
    <s v="Liz Ward"/>
    <s v="Gilead Sciences, Inc."/>
    <s v="Biotechnology: Biological Products (No Diagnostic Substances)"/>
    <s v="Health Care"/>
    <s v="Flint"/>
    <n v="48505"/>
    <s v="Michigan"/>
    <s v="Central"/>
    <d v="2009-08-13T00:00:00"/>
    <n v="2"/>
    <s v="Training - Tableau"/>
    <s v="Training "/>
    <s v=" Tableau"/>
    <s v="Alexander Edison"/>
    <s v="Josh Martinez"/>
    <n v="70"/>
    <n v="1"/>
  </r>
  <r>
    <x v="2824"/>
    <n v="20389"/>
    <d v="2009-08-11T00:00:00"/>
    <n v="24"/>
    <n v="3000"/>
    <n v="0.01"/>
    <n v="125"/>
    <n v="2970"/>
    <s v="Liz Ward"/>
    <s v="Gilead Sciences, Inc."/>
    <s v="Biotechnology: Biological Products (No Diagnostic Substances)"/>
    <s v="Health Care"/>
    <s v="Flint"/>
    <n v="48505"/>
    <s v="Michigan"/>
    <s v="Central"/>
    <d v="2009-08-13T00:00:00"/>
    <n v="2"/>
    <s v="Training - SQL"/>
    <s v="Training "/>
    <s v=" SQL"/>
    <s v="Jayden Hamilton"/>
    <s v="Josh Martinez"/>
    <n v="71"/>
    <n v="1"/>
  </r>
  <r>
    <x v="2825"/>
    <n v="20389"/>
    <d v="2009-08-11T00:00:00"/>
    <n v="30"/>
    <n v="3300"/>
    <n v="0.02"/>
    <n v="110"/>
    <n v="3234"/>
    <s v="Liz Ward"/>
    <s v="Gilead Sciences, Inc."/>
    <s v="Biotechnology: Biological Products (No Diagnostic Substances)"/>
    <s v="Health Care"/>
    <s v="Flint"/>
    <n v="48505"/>
    <s v="Michigan"/>
    <s v="Central"/>
    <d v="2009-08-13T00:00:00"/>
    <n v="2"/>
    <s v="Development - Python"/>
    <s v="Development "/>
    <s v=" Python"/>
    <s v="Sophia Dixon"/>
    <s v="Josh Martinez"/>
    <n v="71"/>
    <n v="1"/>
  </r>
  <r>
    <x v="2826"/>
    <n v="20390"/>
    <d v="2009-08-31T00:00:00"/>
    <n v="35"/>
    <n v="5250"/>
    <n v="0.05"/>
    <n v="150"/>
    <n v="4987.5"/>
    <s v="Sandra Prescott"/>
    <s v="Citrix Systems, Inc."/>
    <s v="Computer Software: Prepackaged Software"/>
    <s v="Technology"/>
    <s v="Garfield Heights"/>
    <n v="44125"/>
    <s v="Ohio"/>
    <s v="East"/>
    <d v="2009-09-03T00:00:00"/>
    <n v="3"/>
    <s v="Consulting - Business Model"/>
    <s v="Consulting "/>
    <s v=" Business Model"/>
    <s v="Liam Franklin"/>
    <s v="Allen Young"/>
    <n v="52"/>
    <n v="1"/>
  </r>
  <r>
    <x v="2827"/>
    <n v="20390"/>
    <d v="2009-08-31T00:00:00"/>
    <n v="17"/>
    <n v="2380"/>
    <n v="0"/>
    <n v="140"/>
    <n v="2380"/>
    <s v="Sandra Prescott"/>
    <s v="Citrix Systems, Inc."/>
    <s v="Computer Software: Prepackaged Software"/>
    <s v="Technology"/>
    <s v="Garfield Heights"/>
    <n v="44125"/>
    <s v="Ohio"/>
    <s v="East"/>
    <d v="2009-09-02T00:00:00"/>
    <n v="2"/>
    <s v="Development - Front End Web"/>
    <s v="Development "/>
    <s v=" Front End Web"/>
    <s v="Ava Wilson"/>
    <s v="Allen Young"/>
    <n v="67"/>
    <n v="1"/>
  </r>
  <r>
    <x v="2828"/>
    <n v="20422"/>
    <d v="2009-01-26T00:00:00"/>
    <n v="5"/>
    <n v="1000"/>
    <n v="0.01"/>
    <n v="200"/>
    <n v="990"/>
    <s v="Gene Zandusky"/>
    <s v="Starbucks Corporation"/>
    <s v="Restaurants"/>
    <s v="Consumer Services"/>
    <s v="Allen Park"/>
    <n v="48101"/>
    <s v="Michigan"/>
    <s v="Central"/>
    <d v="2009-01-28T00:00:00"/>
    <n v="2"/>
    <s v="Development - Scala"/>
    <s v="Development "/>
    <s v=" Scala"/>
    <s v="Daniel Tusk"/>
    <s v="Josh Martinez"/>
    <n v="45"/>
    <n v="1"/>
  </r>
  <r>
    <x v="2829"/>
    <n v="20422"/>
    <d v="2009-01-26T00:00:00"/>
    <n v="30"/>
    <n v="3750"/>
    <n v="0.03"/>
    <n v="125"/>
    <n v="3637.5"/>
    <s v="Gene Zandusky"/>
    <s v="Starbucks Corporation"/>
    <s v="Restaurants"/>
    <s v="Consumer Services"/>
    <s v="Muscatine"/>
    <s v="52761"/>
    <s v="Iowa"/>
    <s v="Central"/>
    <d v="2009-01-27T00:00:00"/>
    <n v="1"/>
    <s v="Training - SQL"/>
    <s v="Training "/>
    <s v=" SQL"/>
    <s v="Noah Smith"/>
    <s v="Josh Martinez"/>
    <n v="59"/>
    <n v="1"/>
  </r>
  <r>
    <x v="2830"/>
    <n v="20448"/>
    <d v="2011-08-02T00:00:00"/>
    <n v="23"/>
    <n v="2530"/>
    <n v="0.02"/>
    <n v="110"/>
    <n v="2479.4"/>
    <s v="Luke Ballentine"/>
    <s v="Intuit Inc."/>
    <s v="Computer Software: Prepackaged Software"/>
    <s v="Technology"/>
    <s v="Council Bluffs"/>
    <n v="51503"/>
    <s v="Iowa"/>
    <s v="Central"/>
    <d v="2011-08-03T00:00:00"/>
    <n v="1"/>
    <s v="Development - PHP"/>
    <s v="Development "/>
    <s v=" PHP"/>
    <s v="Liam Franklin"/>
    <s v="Josh Martinez"/>
    <n v="52"/>
    <n v="1"/>
  </r>
  <r>
    <x v="2831"/>
    <n v="20449"/>
    <d v="2010-01-03T00:00:00"/>
    <n v="19"/>
    <n v="3040"/>
    <n v="0.1"/>
    <n v="160"/>
    <n v="2736"/>
    <s v="Nora Airdo"/>
    <s v="Twenty-First Century Fox, Inc."/>
    <s v="Television Services"/>
    <s v="Consumer Services"/>
    <s v="Colchester"/>
    <s v="06415"/>
    <s v="Connecticut"/>
    <s v="East"/>
    <d v="2010-01-04T00:00:00"/>
    <n v="1"/>
    <s v="Development - Java"/>
    <s v="Development "/>
    <s v=" Java"/>
    <s v="Sophia Dixon"/>
    <s v="Allen Young"/>
    <n v="71"/>
    <n v="1"/>
  </r>
  <r>
    <x v="2832"/>
    <n v="20450"/>
    <d v="2012-12-07T00:00:00"/>
    <n v="26"/>
    <n v="3250"/>
    <n v="0.03"/>
    <n v="125"/>
    <n v="3152.5"/>
    <s v="Ed Yedwab"/>
    <s v="DISH Network Corporation"/>
    <s v="Television Services"/>
    <s v="Consumer Services"/>
    <s v="Temecula"/>
    <n v="92592"/>
    <s v="California"/>
    <s v="West"/>
    <d v="2012-12-10T00:00:00"/>
    <n v="3"/>
    <s v="Training - Javascript"/>
    <s v="Training "/>
    <s v=" Javascript"/>
    <s v="Jacob Manziel"/>
    <s v="Bob Turner"/>
    <n v="57"/>
    <n v="1"/>
  </r>
  <r>
    <x v="2833"/>
    <n v="20451"/>
    <d v="2012-05-25T00:00:00"/>
    <n v="6"/>
    <n v="660"/>
    <n v="0.1"/>
    <n v="110"/>
    <n v="594"/>
    <s v="Bill Kiefer"/>
    <s v="Stericycle, Inc."/>
    <s v="Environmental Services"/>
    <s v="Basic Industries"/>
    <s v="Cuyahoga Falls"/>
    <n v="44221"/>
    <s v="Ohio"/>
    <s v="East"/>
    <d v="2012-05-27T00:00:00"/>
    <n v="2"/>
    <s v="Development - Python"/>
    <s v="Development "/>
    <s v=" Python"/>
    <s v="Mia Moore"/>
    <s v="Allen Young"/>
    <n v="51"/>
    <n v="1"/>
  </r>
  <r>
    <x v="2834"/>
    <n v="20451"/>
    <d v="2012-05-25T00:00:00"/>
    <n v="33"/>
    <n v="6600"/>
    <n v="0.04"/>
    <n v="200"/>
    <n v="6336"/>
    <s v="Bill Kiefer"/>
    <s v="Stericycle, Inc."/>
    <s v="Environmental Services"/>
    <s v="Basic Industries"/>
    <s v="Dayton"/>
    <n v="45406"/>
    <s v="Ohio"/>
    <s v="East"/>
    <d v="2012-05-27T00:00:00"/>
    <n v="2"/>
    <s v="Development - Big Data"/>
    <s v="Development "/>
    <s v=" Big Data"/>
    <s v="Noah Smith"/>
    <s v="Allen Young"/>
    <n v="59"/>
    <n v="1"/>
  </r>
  <r>
    <x v="2835"/>
    <n v="20451"/>
    <d v="2012-05-25T00:00:00"/>
    <n v="17"/>
    <n v="2125"/>
    <n v="0.1"/>
    <n v="125"/>
    <n v="1912.5"/>
    <s v="Bill Kiefer"/>
    <s v="Stericycle, Inc."/>
    <s v="Environmental Services"/>
    <s v="Basic Industries"/>
    <s v="Dayton"/>
    <n v="45406"/>
    <s v="Ohio"/>
    <s v="East"/>
    <d v="2012-05-27T00:00:00"/>
    <n v="2"/>
    <s v="Training - Javascript"/>
    <s v="Training "/>
    <s v=" Javascript"/>
    <s v="Mia Moore"/>
    <s v="Allen Young"/>
    <n v="51"/>
    <n v="1"/>
  </r>
  <r>
    <x v="2836"/>
    <n v="20453"/>
    <d v="2011-03-10T00:00:00"/>
    <n v="23"/>
    <n v="2875"/>
    <n v="7.0000000000000007E-2"/>
    <n v="125"/>
    <n v="2673.75"/>
    <s v="Magdelene Brockman"/>
    <s v="Kraft Foods Group, Inc."/>
    <s v="Packaged Foods"/>
    <s v="Consumer Non-Durables"/>
    <s v="Haltom City"/>
    <n v="76117"/>
    <s v="Texas"/>
    <s v="Central"/>
    <d v="2011-03-12T00:00:00"/>
    <n v="2"/>
    <s v="Training - SQL"/>
    <s v="Training "/>
    <s v=" SQL"/>
    <s v="William Bufont"/>
    <s v="Josh Martinez"/>
    <n v="62"/>
    <n v="1"/>
  </r>
  <r>
    <x v="2837"/>
    <n v="20453"/>
    <d v="2011-03-10T00:00:00"/>
    <n v="17"/>
    <n v="2550"/>
    <n v="0.08"/>
    <n v="150"/>
    <n v="2346"/>
    <s v="Magdelene Brockman"/>
    <s v="Kraft Foods Group, Inc."/>
    <s v="Packaged Foods"/>
    <s v="Consumer Non-Durables"/>
    <s v="Haltom City"/>
    <n v="76117"/>
    <s v="Texas"/>
    <s v="Central"/>
    <d v="2011-03-12T00:00:00"/>
    <n v="2"/>
    <s v="Consulting - Market Research"/>
    <s v="Consulting "/>
    <s v=" Market Research"/>
    <s v="Alexander Edison"/>
    <s v="Josh Martinez"/>
    <n v="70"/>
    <n v="1"/>
  </r>
  <r>
    <x v="2838"/>
    <n v="20455"/>
    <d v="2010-06-28T00:00:00"/>
    <n v="7"/>
    <n v="1050"/>
    <n v="0.08"/>
    <n v="150"/>
    <n v="966"/>
    <s v="Dana Castell"/>
    <s v="Sigma-Aldrich Corporation"/>
    <s v="Specialty Chemicals"/>
    <s v="Consumer Durables"/>
    <s v="Shoreview"/>
    <n v="55126"/>
    <s v="Minnesota"/>
    <s v="Central"/>
    <d v="2010-06-29T00:00:00"/>
    <n v="1"/>
    <s v="Consulting - Market Research"/>
    <s v="Consulting "/>
    <s v=" Market Research"/>
    <s v="Mia Moore"/>
    <s v="Josh Martinez"/>
    <n v="51"/>
    <n v="1"/>
  </r>
  <r>
    <x v="2839"/>
    <n v="20480"/>
    <d v="2009-01-29T00:00:00"/>
    <n v="38"/>
    <n v="6080"/>
    <n v="0.02"/>
    <n v="160"/>
    <n v="5958.4"/>
    <s v="Liz Smith"/>
    <s v="Twenty-First Century Fox, Inc."/>
    <s v="Television Services"/>
    <s v="Consumer Services"/>
    <s v="Mechanicsville"/>
    <n v="23111"/>
    <s v="Virginia"/>
    <s v="South"/>
    <d v="2009-02-01T00:00:00"/>
    <n v="3"/>
    <s v="Development - Java"/>
    <s v="Development "/>
    <s v=" Java"/>
    <s v="Abigail Young"/>
    <s v="Frank Mitchell"/>
    <n v="50"/>
    <n v="1"/>
  </r>
  <r>
    <x v="2840"/>
    <n v="20480"/>
    <d v="2009-01-29T00:00:00"/>
    <n v="4"/>
    <n v="500"/>
    <n v="0.02"/>
    <n v="125"/>
    <n v="490"/>
    <s v="Liz Smith"/>
    <s v="Twenty-First Century Fox, Inc."/>
    <s v="Television Services"/>
    <s v="Consumer Services"/>
    <s v="North Platte"/>
    <s v="69101"/>
    <s v="Nebraska"/>
    <s v="Central"/>
    <d v="2009-01-31T00:00:00"/>
    <n v="2"/>
    <s v="Training - Tableau"/>
    <s v="Training "/>
    <s v=" Tableau"/>
    <s v="Michael Alister"/>
    <s v="Josh Martinez"/>
    <n v="68"/>
    <n v="1"/>
  </r>
  <r>
    <x v="2841"/>
    <n v="20482"/>
    <d v="2011-07-18T00:00:00"/>
    <n v="38"/>
    <n v="4750"/>
    <n v="0.04"/>
    <n v="125"/>
    <n v="4560"/>
    <s v="Steven Murray"/>
    <s v="NXP Semiconductors N.V."/>
    <s v="Semiconductors"/>
    <s v="Technology"/>
    <s v="Hermitage"/>
    <s v="16148"/>
    <s v="Pennsylvania"/>
    <s v="East"/>
    <d v="2011-07-18T00:00:00"/>
    <n v="0"/>
    <s v="Training - Tableau"/>
    <s v="Training "/>
    <s v=" Tableau"/>
    <s v="Liam Franklin"/>
    <s v="Allen Young"/>
    <n v="52"/>
    <n v="1"/>
  </r>
  <r>
    <x v="2842"/>
    <n v="20482"/>
    <d v="2011-07-18T00:00:00"/>
    <n v="39"/>
    <n v="4290"/>
    <n v="0.03"/>
    <n v="110"/>
    <n v="4161.3"/>
    <s v="Steven Murray"/>
    <s v="NXP Semiconductors N.V."/>
    <s v="Semiconductors"/>
    <s v="Technology"/>
    <s v="Hermitage"/>
    <s v="16148"/>
    <s v="Pennsylvania"/>
    <s v="East"/>
    <d v="2011-07-20T00:00:00"/>
    <n v="2"/>
    <s v="Development - Python"/>
    <s v="Development "/>
    <s v=" Python"/>
    <s v="Mason Gibson"/>
    <s v="Allen Young"/>
    <n v="71"/>
    <n v="1"/>
  </r>
  <r>
    <x v="2843"/>
    <n v="20484"/>
    <d v="2009-01-29T00:00:00"/>
    <n v="14"/>
    <n v="2100"/>
    <n v="0.09"/>
    <n v="150"/>
    <n v="1911"/>
    <s v="Katherine Reese"/>
    <s v="Xilinx, Inc."/>
    <s v="Semiconductors"/>
    <s v="Technology"/>
    <s v="Chesapeake"/>
    <n v="23320"/>
    <s v="Virginia"/>
    <s v="South"/>
    <d v="2009-01-31T00:00:00"/>
    <n v="2"/>
    <s v="Consulting - Market Research"/>
    <s v="Consulting "/>
    <s v=" Market Research"/>
    <s v="Abigail Young"/>
    <s v="Frank Mitchell"/>
    <n v="50"/>
    <n v="1"/>
  </r>
  <r>
    <x v="2844"/>
    <n v="20486"/>
    <d v="2011-03-05T00:00:00"/>
    <n v="34"/>
    <n v="3740"/>
    <n v="7.0000000000000007E-2"/>
    <n v="110"/>
    <n v="3478.2"/>
    <s v="Alejandro Olsen"/>
    <s v="Broadcom Corporation"/>
    <s v="Semiconductors"/>
    <s v="Technology"/>
    <s v="Canton"/>
    <n v="44708"/>
    <s v="Ohio"/>
    <s v="East"/>
    <d v="2011-03-06T00:00:00"/>
    <n v="1"/>
    <s v="Development - Python"/>
    <s v="Development "/>
    <s v=" Python"/>
    <s v="Emily Taylor"/>
    <s v="Allen Young"/>
    <n v="62"/>
    <n v="1"/>
  </r>
  <r>
    <x v="2845"/>
    <n v="20486"/>
    <d v="2011-03-05T00:00:00"/>
    <n v="42"/>
    <n v="5040"/>
    <n v="0.01"/>
    <n v="120"/>
    <n v="4989.6000000000004"/>
    <s v="Alejandro Olsen"/>
    <s v="Broadcom Corporation"/>
    <s v="Semiconductors"/>
    <s v="Technology"/>
    <s v="Canton"/>
    <n v="44708"/>
    <s v="Ohio"/>
    <s v="East"/>
    <d v="2011-03-06T00:00:00"/>
    <n v="1"/>
    <s v="Development - Business Logic"/>
    <s v="Development "/>
    <s v=" Business Logic"/>
    <s v="Ava Wilson"/>
    <s v="Allen Young"/>
    <n v="67"/>
    <n v="1"/>
  </r>
  <r>
    <x v="2846"/>
    <n v="20513"/>
    <d v="2009-07-07T00:00:00"/>
    <n v="13"/>
    <n v="1560"/>
    <n v="0.01"/>
    <n v="120"/>
    <n v="1544.4"/>
    <s v="Aaron Moray"/>
    <s v="American Airlines Group, Inc."/>
    <s v="Air Freight/Delivery Services"/>
    <s v="Transportation"/>
    <s v="Anacortes"/>
    <s v="98221"/>
    <s v="Washington"/>
    <s v="West"/>
    <d v="2009-07-08T00:00:00"/>
    <n v="1"/>
    <s v="Development - Business Logic"/>
    <s v="Development "/>
    <s v=" Business Logic"/>
    <s v="Olivia Sullivan"/>
    <s v="Bob Turner"/>
    <n v="53"/>
    <n v="1"/>
  </r>
  <r>
    <x v="2847"/>
    <n v="20517"/>
    <d v="2010-09-15T00:00:00"/>
    <n v="39"/>
    <n v="4680"/>
    <n v="0.03"/>
    <n v="120"/>
    <n v="4539.5999999999995"/>
    <s v="Trudy Tran"/>
    <s v="Catamaran Corporation"/>
    <s v="Specialty Insurers"/>
    <s v="Finance"/>
    <s v="Jackson"/>
    <n v="38301"/>
    <s v="Tennessee"/>
    <s v="South"/>
    <d v="2010-09-17T00:00:00"/>
    <n v="2"/>
    <s v="Development - Business Logic"/>
    <s v="Development "/>
    <s v=" Business Logic"/>
    <s v="Daniel Tusk"/>
    <s v="Frank Mitchell"/>
    <n v="45"/>
    <n v="1"/>
  </r>
  <r>
    <x v="2848"/>
    <n v="20518"/>
    <d v="2009-10-05T00:00:00"/>
    <n v="49"/>
    <n v="7350"/>
    <n v="7.0000000000000007E-2"/>
    <n v="150"/>
    <n v="6835.4999999999991"/>
    <s v="Paul Brittain"/>
    <s v="Linear Technology Corporation"/>
    <s v="Semiconductors"/>
    <s v="Technology"/>
    <s v="Hackensack"/>
    <s v="07601"/>
    <s v="New Jersey"/>
    <s v="East"/>
    <d v="2009-10-06T00:00:00"/>
    <n v="1"/>
    <s v="Consulting - Market Research"/>
    <s v="Consulting "/>
    <s v=" Market Research"/>
    <s v="Elizabeth Carter"/>
    <s v="Allen Young"/>
    <n v="52"/>
    <n v="1"/>
  </r>
  <r>
    <x v="2849"/>
    <n v="20518"/>
    <d v="2009-10-05T00:00:00"/>
    <n v="7"/>
    <n v="1050"/>
    <n v="0.01"/>
    <n v="150"/>
    <n v="1039.5"/>
    <s v="Paul Brittain"/>
    <s v="Linear Technology Corporation"/>
    <s v="Semiconductors"/>
    <s v="Technology"/>
    <s v="Iselin"/>
    <s v="08830"/>
    <s v="New Jersey"/>
    <s v="East"/>
    <d v="2009-10-06T00:00:00"/>
    <n v="1"/>
    <s v="Consulting - Strategy"/>
    <s v="Consulting "/>
    <s v=" Strategy"/>
    <s v="Emily Taylor"/>
    <s v="Allen Young"/>
    <n v="62"/>
    <n v="1"/>
  </r>
  <r>
    <x v="2850"/>
    <n v="20519"/>
    <d v="2009-04-10T00:00:00"/>
    <n v="7"/>
    <n v="1050"/>
    <n v="0.03"/>
    <n v="150"/>
    <n v="1018.5"/>
    <s v="Brad Fisher"/>
    <s v="Vodafone Group Plc"/>
    <s v="Telecommunications Equipment"/>
    <s v="Public Utilities"/>
    <s v="Los Altos"/>
    <n v="94024"/>
    <s v="California"/>
    <s v="West"/>
    <d v="2009-04-11T00:00:00"/>
    <n v="1"/>
    <s v="Consulting - Strategy"/>
    <s v="Consulting "/>
    <s v=" Strategy"/>
    <s v="Abigail Young"/>
    <s v="Bob Turner"/>
    <n v="50"/>
    <n v="1"/>
  </r>
  <r>
    <x v="2851"/>
    <n v="20545"/>
    <d v="2010-10-09T00:00:00"/>
    <n v="1"/>
    <n v="125"/>
    <n v="0.05"/>
    <n v="125"/>
    <n v="118.75"/>
    <s v="Sean Williams"/>
    <s v="Keurig Green Mountain, Inc."/>
    <s v="Packaged Foods"/>
    <s v="Consumer Non-Durables"/>
    <s v="Oshkosh"/>
    <n v="54901"/>
    <s v="Wisconsin"/>
    <s v="Central"/>
    <d v="2010-10-10T00:00:00"/>
    <n v="1"/>
    <s v="Training - Development"/>
    <s v="Training "/>
    <s v=" Development"/>
    <s v="Olivia Sullivan"/>
    <s v="Josh Martinez"/>
    <n v="53"/>
    <n v="1"/>
  </r>
  <r>
    <x v="2852"/>
    <n v="20545"/>
    <d v="2010-10-09T00:00:00"/>
    <n v="31"/>
    <n v="3410"/>
    <n v="0.02"/>
    <n v="110"/>
    <n v="3341.7999999999997"/>
    <s v="Sean Williams"/>
    <s v="Keurig Green Mountain, Inc."/>
    <s v="Packaged Foods"/>
    <s v="Consumer Non-Durables"/>
    <s v="Oshkosh"/>
    <n v="54901"/>
    <s v="Wisconsin"/>
    <s v="Central"/>
    <d v="2010-10-11T00:00:00"/>
    <n v="2"/>
    <s v="Development - Python"/>
    <s v="Development "/>
    <s v=" Python"/>
    <s v="Daniel Tusk"/>
    <s v="Josh Martinez"/>
    <n v="45"/>
    <n v="1"/>
  </r>
  <r>
    <x v="2853"/>
    <n v="20545"/>
    <d v="2010-10-09T00:00:00"/>
    <n v="40"/>
    <n v="5000"/>
    <n v="0.02"/>
    <n v="125"/>
    <n v="4900"/>
    <s v="Sean Williams"/>
    <s v="Keurig Green Mountain, Inc."/>
    <s v="Packaged Foods"/>
    <s v="Consumer Non-Durables"/>
    <s v="Oshkosh"/>
    <n v="54901"/>
    <s v="Wisconsin"/>
    <s v="Central"/>
    <d v="2010-10-11T00:00:00"/>
    <n v="2"/>
    <s v="Training - Javascript"/>
    <s v="Training "/>
    <s v=" Javascript"/>
    <s v="Madison Hill"/>
    <s v="Josh Martinez"/>
    <n v="58"/>
    <n v="1"/>
  </r>
  <r>
    <x v="2854"/>
    <n v="20549"/>
    <d v="2009-01-12T00:00:00"/>
    <n v="40"/>
    <n v="8000"/>
    <n v="0.09"/>
    <n v="200"/>
    <n v="7280"/>
    <s v="Cindy Gastineau"/>
    <s v="Liberty Global plc"/>
    <s v="Television Services"/>
    <s v="Consumer Services"/>
    <s v="Florence"/>
    <n v="41042"/>
    <s v="Kentucky"/>
    <s v="South"/>
    <d v="2009-01-13T00:00:00"/>
    <n v="1"/>
    <s v="Development - Big Data"/>
    <s v="Development "/>
    <s v=" Big Data"/>
    <s v="Elizabeth Carter"/>
    <s v="Frank Mitchell"/>
    <n v="52"/>
    <n v="1"/>
  </r>
  <r>
    <x v="2855"/>
    <n v="20577"/>
    <d v="2010-02-09T00:00:00"/>
    <n v="15"/>
    <n v="2400"/>
    <n v="0.05"/>
    <n v="160"/>
    <n v="2280"/>
    <s v="Patrick Ellison"/>
    <s v="Kraft Foods Group, Inc."/>
    <s v="Packaged Foods"/>
    <s v="Consumer Non-Durables"/>
    <s v="Manitowoc"/>
    <n v="54220"/>
    <s v="Wisconsin"/>
    <s v="Central"/>
    <d v="2010-02-11T00:00:00"/>
    <n v="2"/>
    <s v="Development - Java"/>
    <s v="Development "/>
    <s v=" Java"/>
    <s v="Ethan Bird"/>
    <s v="Josh Martinez"/>
    <n v="60"/>
    <n v="1"/>
  </r>
  <r>
    <x v="2856"/>
    <n v="20579"/>
    <d v="2012-10-01T00:00:00"/>
    <n v="16"/>
    <n v="2400"/>
    <n v="0.1"/>
    <n v="150"/>
    <n v="2160"/>
    <s v="Jim Nazzal"/>
    <s v="Intuitive Surgical, Inc."/>
    <s v="Industrial Specialties"/>
    <s v="Health Care"/>
    <s v="Blacksburg"/>
    <s v="24060"/>
    <s v="Virginia"/>
    <s v="South"/>
    <d v="2012-10-04T00:00:00"/>
    <n v="3"/>
    <s v="Consulting - Market Research"/>
    <s v="Consulting "/>
    <s v=" Market Research"/>
    <s v="Liam Franklin"/>
    <s v="Frank Mitchell"/>
    <n v="52"/>
    <n v="1"/>
  </r>
  <r>
    <x v="2857"/>
    <n v="20614"/>
    <d v="2009-05-18T00:00:00"/>
    <n v="47"/>
    <n v="7050"/>
    <n v="0"/>
    <n v="150"/>
    <n v="7050"/>
    <s v="Arthur Miller"/>
    <s v="Liberty Media Corporation"/>
    <s v="Broadcasting"/>
    <s v="Consumer Services"/>
    <s v="San Antonio"/>
    <n v="78207"/>
    <s v="Texas"/>
    <s v="Central"/>
    <d v="2009-05-20T00:00:00"/>
    <n v="2"/>
    <s v="Consulting - Business Model"/>
    <s v="Consulting "/>
    <s v=" Business Model"/>
    <s v="Alexander Edison"/>
    <s v="Josh Martinez"/>
    <n v="70"/>
    <n v="1"/>
  </r>
  <r>
    <x v="2858"/>
    <n v="20615"/>
    <d v="2012-04-15T00:00:00"/>
    <n v="29"/>
    <n v="3190"/>
    <n v="0.02"/>
    <n v="110"/>
    <n v="3126.2"/>
    <s v="Benjamin Reiten"/>
    <s v="Liberty Interactive Corporation"/>
    <s v="Catalog/Specialty Distribution"/>
    <s v="Consumer Services"/>
    <s v="Goodyear"/>
    <n v="85338"/>
    <s v="Arizona"/>
    <s v="West"/>
    <d v="2012-04-16T00:00:00"/>
    <n v="1"/>
    <s v="Development - Python"/>
    <s v="Development "/>
    <s v=" Python"/>
    <s v="Mia Moore"/>
    <s v="Bob Turner"/>
    <n v="51"/>
    <n v="1"/>
  </r>
  <r>
    <x v="2859"/>
    <n v="20642"/>
    <d v="2012-05-19T00:00:00"/>
    <n v="32"/>
    <n v="6400"/>
    <n v="0.02"/>
    <n v="200"/>
    <n v="6272"/>
    <s v="Darren Wasserman"/>
    <s v="Symantec Corporation"/>
    <s v="Computer Software: Prepackaged Software"/>
    <s v="Technology"/>
    <s v="Prior Lake"/>
    <s v="55372"/>
    <s v="Minnesota"/>
    <s v="Central"/>
    <d v="2012-05-20T00:00:00"/>
    <n v="1"/>
    <s v="Development - Scala"/>
    <s v="Development "/>
    <s v=" Scala"/>
    <s v="Isabella Douglas"/>
    <s v="Josh Martinez"/>
    <n v="75"/>
    <n v="1"/>
  </r>
  <r>
    <x v="2860"/>
    <n v="20642"/>
    <d v="2012-05-19T00:00:00"/>
    <n v="47"/>
    <n v="9400"/>
    <n v="0.02"/>
    <n v="200"/>
    <n v="9212"/>
    <s v="Darren Wasserman"/>
    <s v="Symantec Corporation"/>
    <s v="Computer Software: Prepackaged Software"/>
    <s v="Technology"/>
    <s v="Sparks"/>
    <n v="89431"/>
    <s v="Nevada"/>
    <s v="West"/>
    <d v="2012-05-19T00:00:00"/>
    <n v="0"/>
    <s v="Development - Big Data"/>
    <s v="Development "/>
    <s v=" Big Data"/>
    <s v="Mason Gibson"/>
    <s v="Bob Turner"/>
    <n v="71"/>
    <n v="1"/>
  </r>
  <r>
    <x v="2861"/>
    <n v="20646"/>
    <d v="2011-03-30T00:00:00"/>
    <n v="41"/>
    <n v="6150"/>
    <n v="0.04"/>
    <n v="150"/>
    <n v="5904"/>
    <s v="Lauren Bern"/>
    <s v="Cognizant Technology Solutions Corporation"/>
    <s v="EDP Services"/>
    <s v="Technology"/>
    <s v="Durango"/>
    <n v="81301"/>
    <s v="Colorado"/>
    <s v="West"/>
    <d v="2011-04-01T00:00:00"/>
    <n v="2"/>
    <s v="Consulting - Market Research"/>
    <s v="Consulting "/>
    <s v=" Market Research"/>
    <s v="Jayden Hamilton"/>
    <s v="Bob Turner"/>
    <n v="71"/>
    <n v="1"/>
  </r>
  <r>
    <x v="2862"/>
    <n v="20674"/>
    <d v="2010-12-08T00:00:00"/>
    <n v="37"/>
    <n v="5550"/>
    <n v="0"/>
    <n v="150"/>
    <n v="5550"/>
    <s v="Philip Sorensen"/>
    <s v="O'Reilly Automotive, Inc."/>
    <s v="Other Specialty Stores"/>
    <s v="Consumer Services"/>
    <s v="Rapid City"/>
    <s v="57701"/>
    <s v="South Dakota"/>
    <s v="Central"/>
    <d v="2010-12-09T00:00:00"/>
    <n v="1"/>
    <s v="Consulting - Strategy"/>
    <s v="Consulting "/>
    <s v=" Strategy"/>
    <s v="Ava Wilson"/>
    <s v="Josh Martinez"/>
    <n v="67"/>
    <n v="1"/>
  </r>
  <r>
    <x v="2863"/>
    <n v="20676"/>
    <d v="2012-11-22T00:00:00"/>
    <n v="22"/>
    <n v="3520"/>
    <n v="0.04"/>
    <n v="160"/>
    <n v="3379.2"/>
    <s v="Shahid Bixby"/>
    <s v="Intel Corporation"/>
    <s v="Semiconductors"/>
    <s v="Technology"/>
    <s v="Oak Park"/>
    <n v="48237"/>
    <s v="Michigan"/>
    <s v="Central"/>
    <d v="2012-11-26T00:00:00"/>
    <n v="4"/>
    <s v="Development - Java"/>
    <s v="Development "/>
    <s v=" Java"/>
    <s v="Olivia Sullivan"/>
    <s v="Josh Martinez"/>
    <n v="53"/>
    <n v="1"/>
  </r>
  <r>
    <x v="2864"/>
    <n v="20679"/>
    <d v="2010-08-14T00:00:00"/>
    <n v="32"/>
    <n v="6400"/>
    <n v="0.06"/>
    <n v="200"/>
    <n v="6016"/>
    <s v="Tracy Haushalter"/>
    <s v="C.H. Robinson Worldwide, Inc."/>
    <s v="Oil Refining/Marketing"/>
    <s v="Transportation"/>
    <s v="Granite Bay"/>
    <n v="95746"/>
    <s v="California"/>
    <s v="West"/>
    <d v="2010-08-14T00:00:00"/>
    <n v="0"/>
    <s v="Development - Big Data"/>
    <s v="Development "/>
    <s v=" Big Data"/>
    <s v="Noah Smith"/>
    <s v="Bob Turner"/>
    <n v="59"/>
    <n v="1"/>
  </r>
  <r>
    <x v="2865"/>
    <n v="20704"/>
    <d v="2010-02-10T00:00:00"/>
    <n v="1"/>
    <n v="140"/>
    <n v="0.03"/>
    <n v="140"/>
    <n v="135.79999999999998"/>
    <s v="Justin Gerbode"/>
    <s v="Symantec Corporation"/>
    <s v="Computer Software: Prepackaged Software"/>
    <s v="Technology"/>
    <s v="Meridian"/>
    <n v="39301"/>
    <s v="Mississippi"/>
    <s v="South"/>
    <d v="2010-02-10T00:00:00"/>
    <n v="0"/>
    <s v="Development - Database"/>
    <s v="Development "/>
    <s v=" Database"/>
    <s v="Jayden Hamilton"/>
    <s v="Frank Mitchell"/>
    <n v="71"/>
    <n v="1"/>
  </r>
  <r>
    <x v="2866"/>
    <n v="20704"/>
    <d v="2010-02-10T00:00:00"/>
    <n v="5"/>
    <n v="1000"/>
    <n v="0.06"/>
    <n v="200"/>
    <n v="940"/>
    <s v="Justin Gerbode"/>
    <s v="Symantec Corporation"/>
    <s v="Computer Software: Prepackaged Software"/>
    <s v="Technology"/>
    <s v="Olive Branch"/>
    <n v="38654"/>
    <s v="Mississippi"/>
    <s v="South"/>
    <d v="2010-02-15T00:00:00"/>
    <n v="5"/>
    <s v="Development - Scala"/>
    <s v="Development "/>
    <s v=" Scala"/>
    <s v="Abigail Young"/>
    <s v="Frank Mitchell"/>
    <n v="50"/>
    <n v="1"/>
  </r>
  <r>
    <x v="2867"/>
    <n v="20704"/>
    <d v="2010-02-10T00:00:00"/>
    <n v="38"/>
    <n v="7600"/>
    <n v="0.09"/>
    <n v="200"/>
    <n v="6916"/>
    <s v="Justin Gerbode"/>
    <s v="Symantec Corporation"/>
    <s v="Computer Software: Prepackaged Software"/>
    <s v="Technology"/>
    <s v="Olive Branch"/>
    <n v="38654"/>
    <s v="Mississippi"/>
    <s v="South"/>
    <d v="2010-02-15T00:00:00"/>
    <n v="5"/>
    <s v="Development - Big Data"/>
    <s v="Development "/>
    <s v=" Big Data"/>
    <s v="Ethan Bird"/>
    <s v="Frank Mitchell"/>
    <n v="60"/>
    <n v="1"/>
  </r>
  <r>
    <x v="2868"/>
    <n v="20706"/>
    <d v="2009-07-12T00:00:00"/>
    <n v="41"/>
    <n v="5125"/>
    <n v="0.04"/>
    <n v="125"/>
    <n v="4920"/>
    <s v="Jennifer Haines"/>
    <s v="Twenty-First Century Fox, Inc."/>
    <s v="Television Services"/>
    <s v="Consumer Services"/>
    <s v="Salinas"/>
    <n v="93905"/>
    <s v="California"/>
    <s v="West"/>
    <d v="2009-07-14T00:00:00"/>
    <n v="2"/>
    <s v="Training - SQL"/>
    <s v="Training "/>
    <s v=" SQL"/>
    <s v="Elizabeth Carter"/>
    <s v="Bob Turner"/>
    <n v="52"/>
    <n v="1"/>
  </r>
  <r>
    <x v="2869"/>
    <n v="20709"/>
    <d v="2009-08-11T00:00:00"/>
    <n v="4"/>
    <n v="800"/>
    <n v="0.1"/>
    <n v="200"/>
    <n v="720"/>
    <s v="Gary Kunitz"/>
    <s v="Ross Stores, Inc."/>
    <s v="Clothing/Shoe/Accessory Stores"/>
    <s v="Consumer Services"/>
    <s v="Weatherford"/>
    <n v="76086"/>
    <s v="Texas"/>
    <s v="Central"/>
    <d v="2009-08-11T00:00:00"/>
    <n v="0"/>
    <s v="Development - Scala"/>
    <s v="Development "/>
    <s v=" Scala"/>
    <s v="Mason Gibson"/>
    <s v="Josh Martinez"/>
    <n v="71"/>
    <n v="1"/>
  </r>
  <r>
    <x v="2870"/>
    <n v="20709"/>
    <d v="2009-08-11T00:00:00"/>
    <n v="5"/>
    <n v="1000"/>
    <n v="0.04"/>
    <n v="200"/>
    <n v="960"/>
    <s v="Gary Kunitz"/>
    <s v="Ross Stores, Inc."/>
    <s v="Clothing/Shoe/Accessory Stores"/>
    <s v="Consumer Services"/>
    <s v="Weatherford"/>
    <n v="76086"/>
    <s v="Texas"/>
    <s v="Central"/>
    <d v="2009-08-13T00:00:00"/>
    <n v="2"/>
    <s v="Development - Scala"/>
    <s v="Development "/>
    <s v=" Scala"/>
    <s v="Sophia Dixon"/>
    <s v="Josh Martinez"/>
    <n v="71"/>
    <n v="1"/>
  </r>
  <r>
    <x v="2871"/>
    <n v="20710"/>
    <d v="2009-11-29T00:00:00"/>
    <n v="31"/>
    <n v="4650"/>
    <n v="0.1"/>
    <n v="150"/>
    <n v="4185"/>
    <s v="Dennis Eason"/>
    <s v="Amazon.com, Inc."/>
    <s v="Catalog/Specialty Distribution"/>
    <s v="Consumer Services"/>
    <s v="Central Islip"/>
    <n v="11722"/>
    <s v="New York"/>
    <s v="East"/>
    <d v="2009-11-30T00:00:00"/>
    <n v="1"/>
    <s v="Consulting - Business Model"/>
    <s v="Consulting "/>
    <s v=" Business Model"/>
    <s v="Jacob Manziel"/>
    <s v="Allen Young"/>
    <n v="57"/>
    <n v="1"/>
  </r>
  <r>
    <x v="2872"/>
    <n v="20710"/>
    <d v="2009-11-29T00:00:00"/>
    <n v="26"/>
    <n v="5200"/>
    <n v="7.0000000000000007E-2"/>
    <n v="200"/>
    <n v="4836"/>
    <s v="Dennis Eason"/>
    <s v="Amazon.com, Inc."/>
    <s v="Catalog/Specialty Distribution"/>
    <s v="Consumer Services"/>
    <s v="Central Islip"/>
    <n v="11722"/>
    <s v="New York"/>
    <s v="East"/>
    <d v="2009-12-01T00:00:00"/>
    <n v="2"/>
    <s v="Development - Scala"/>
    <s v="Development "/>
    <s v=" Scala"/>
    <s v="Michael Alister"/>
    <s v="Allen Young"/>
    <n v="68"/>
    <n v="1"/>
  </r>
  <r>
    <x v="2873"/>
    <n v="20711"/>
    <d v="2009-01-19T00:00:00"/>
    <n v="5"/>
    <n v="550"/>
    <n v="0.1"/>
    <n v="110"/>
    <n v="495"/>
    <s v="Chris Ludwig"/>
    <s v="Fastenal Company"/>
    <s v="RETAIL: Building Materials"/>
    <s v="Consumer Services"/>
    <s v="Oxford"/>
    <s v="01540"/>
    <s v="MA"/>
    <s v="East"/>
    <d v="2009-01-21T00:00:00"/>
    <n v="2"/>
    <s v="Development - Python"/>
    <s v="Development "/>
    <s v=" Python"/>
    <s v="Alexander Edison"/>
    <s v="Allen Young"/>
    <n v="70"/>
    <n v="1"/>
  </r>
  <r>
    <x v="2874"/>
    <n v="20711"/>
    <d v="2009-01-19T00:00:00"/>
    <n v="18"/>
    <n v="2700"/>
    <n v="0"/>
    <n v="150"/>
    <n v="2700"/>
    <s v="Chris Ludwig"/>
    <s v="Fastenal Company"/>
    <s v="RETAIL: Building Materials"/>
    <s v="Consumer Services"/>
    <s v="South Burlington"/>
    <s v="05403"/>
    <s v="Vermont"/>
    <s v="East"/>
    <d v="2009-01-20T00:00:00"/>
    <n v="1"/>
    <s v="Consulting - Strategy"/>
    <s v="Consulting "/>
    <s v=" Strategy"/>
    <s v="William Bufont"/>
    <s v="Allen Young"/>
    <n v="62"/>
    <n v="1"/>
  </r>
  <r>
    <x v="2875"/>
    <n v="20737"/>
    <d v="2011-12-25T00:00:00"/>
    <n v="10"/>
    <n v="1250"/>
    <n v="0.08"/>
    <n v="125"/>
    <n v="1150"/>
    <s v="Aaron Williams"/>
    <s v="Apple Inc."/>
    <s v="Computer Manufacturing"/>
    <s v="Technology"/>
    <s v="Bedford"/>
    <s v="03110"/>
    <s v="New Hampshire"/>
    <s v="East"/>
    <d v="2011-12-26T00:00:00"/>
    <n v="1"/>
    <s v="Training - Tableau"/>
    <s v="Training "/>
    <s v=" Tableau"/>
    <s v="Michael Alister"/>
    <s v="Allen Young"/>
    <n v="68"/>
    <n v="1"/>
  </r>
  <r>
    <x v="2876"/>
    <n v="20737"/>
    <d v="2011-12-25T00:00:00"/>
    <n v="15"/>
    <n v="1875"/>
    <n v="0.1"/>
    <n v="125"/>
    <n v="1687.5"/>
    <s v="Aaron Williams"/>
    <s v="Apple Inc."/>
    <s v="Computer Manufacturing"/>
    <s v="Technology"/>
    <s v="Camden"/>
    <s v="08101"/>
    <s v="New Jersey"/>
    <s v="East"/>
    <d v="2011-12-27T00:00:00"/>
    <n v="2"/>
    <s v="Training - Javascript"/>
    <s v="Training "/>
    <s v=" Javascript"/>
    <s v="Alexander Edison"/>
    <s v="Allen Young"/>
    <n v="70"/>
    <n v="1"/>
  </r>
  <r>
    <x v="2877"/>
    <n v="20741"/>
    <d v="2010-10-30T00:00:00"/>
    <n v="43"/>
    <n v="5160"/>
    <n v="0.1"/>
    <n v="120"/>
    <n v="4644"/>
    <s v="Frank Catlett"/>
    <s v="Netflix, Inc."/>
    <s v="Consumer Electronics/Video Chains"/>
    <s v="Consumer Services"/>
    <s v="Tooele"/>
    <n v="84074"/>
    <s v="Utah"/>
    <s v="West"/>
    <d v="2010-11-06T00:00:00"/>
    <n v="7"/>
    <s v="Development - Business Logic"/>
    <s v="Development "/>
    <s v=" Business Logic"/>
    <s v="Elizabeth Carter"/>
    <s v="Bob Turner"/>
    <n v="52"/>
    <n v="1"/>
  </r>
  <r>
    <x v="2878"/>
    <n v="20743"/>
    <d v="2011-12-15T00:00:00"/>
    <n v="39"/>
    <n v="4290"/>
    <n v="0"/>
    <n v="110"/>
    <n v="4290"/>
    <s v="Roger Tom"/>
    <s v="Altera Corporation"/>
    <s v="Semiconductors"/>
    <s v="Technology"/>
    <s v="Boise"/>
    <s v="83701"/>
    <s v="Idaho"/>
    <s v="West"/>
    <d v="2011-12-16T00:00:00"/>
    <n v="1"/>
    <s v="Development - Python"/>
    <s v="Development "/>
    <s v=" Python"/>
    <s v="William Bufont"/>
    <s v="Bob Turner"/>
    <n v="62"/>
    <n v="1"/>
  </r>
  <r>
    <x v="2879"/>
    <n v="20773"/>
    <d v="2009-03-05T00:00:00"/>
    <n v="44"/>
    <n v="7040"/>
    <n v="0.08"/>
    <n v="160"/>
    <n v="6476.8"/>
    <s v="Denise Sievert"/>
    <s v="Applied Materials, Inc."/>
    <s v="Semiconductors"/>
    <s v="Technology"/>
    <s v="Bryant"/>
    <n v="72022"/>
    <s v="Arkansas"/>
    <s v="South"/>
    <d v="2009-03-06T00:00:00"/>
    <n v="1"/>
    <s v="Development - Java"/>
    <s v="Development "/>
    <s v=" Java"/>
    <s v="Noah Smith"/>
    <s v="Frank Mitchell"/>
    <n v="59"/>
    <n v="1"/>
  </r>
  <r>
    <x v="2880"/>
    <n v="20804"/>
    <d v="2011-11-26T00:00:00"/>
    <n v="13"/>
    <n v="1950"/>
    <n v="0.08"/>
    <n v="150"/>
    <n v="1794"/>
    <s v="Sean Williams"/>
    <s v="Keurig Green Mountain, Inc."/>
    <s v="Packaged Foods"/>
    <s v="Consumer Non-Durables"/>
    <s v="Oshkosh"/>
    <n v="54901"/>
    <s v="Wisconsin"/>
    <s v="Central"/>
    <d v="2011-12-03T00:00:00"/>
    <n v="7"/>
    <s v="Consulting - Strategy"/>
    <s v="Consulting "/>
    <s v=" Strategy"/>
    <s v="Mia Moore"/>
    <s v="Josh Martinez"/>
    <n v="51"/>
    <n v="1"/>
  </r>
  <r>
    <x v="2881"/>
    <n v="20805"/>
    <d v="2011-01-10T00:00:00"/>
    <n v="12"/>
    <n v="1920"/>
    <n v="0.06"/>
    <n v="160"/>
    <n v="1804.8"/>
    <s v="Sandra Stewart"/>
    <s v="Discovery Communications, Inc."/>
    <s v="Television Services"/>
    <s v="Consumer Services"/>
    <s v="Fargo"/>
    <n v="58103"/>
    <s v="North Dakota"/>
    <s v="Central"/>
    <d v="2011-01-13T00:00:00"/>
    <n v="3"/>
    <s v="Development - Java"/>
    <s v="Development "/>
    <s v=" Java"/>
    <s v="Alexander Edison"/>
    <s v="Josh Martinez"/>
    <n v="70"/>
    <n v="1"/>
  </r>
  <r>
    <x v="2882"/>
    <n v="20805"/>
    <d v="2011-01-10T00:00:00"/>
    <n v="35"/>
    <n v="4375"/>
    <n v="0.08"/>
    <n v="125"/>
    <n v="4025"/>
    <s v="Sandra Stewart"/>
    <s v="Discovery Communications, Inc."/>
    <s v="Television Services"/>
    <s v="Consumer Services"/>
    <s v="Fargo"/>
    <n v="58103"/>
    <s v="North Dakota"/>
    <s v="Central"/>
    <d v="2011-01-12T00:00:00"/>
    <n v="2"/>
    <s v="Training - SQL"/>
    <s v="Training "/>
    <s v=" SQL"/>
    <s v="Noah Smith"/>
    <s v="Josh Martinez"/>
    <n v="59"/>
    <n v="1"/>
  </r>
  <r>
    <x v="2883"/>
    <n v="20805"/>
    <d v="2011-01-10T00:00:00"/>
    <n v="3"/>
    <n v="330"/>
    <n v="0.06"/>
    <n v="110"/>
    <n v="310.2"/>
    <s v="Sandra Stewart"/>
    <s v="Discovery Communications, Inc."/>
    <s v="Television Services"/>
    <s v="Consumer Services"/>
    <s v="Fargo"/>
    <n v="58103"/>
    <s v="North Dakota"/>
    <s v="Central"/>
    <d v="2011-01-11T00:00:00"/>
    <n v="1"/>
    <s v="Development - Python"/>
    <s v="Development "/>
    <s v=" Python"/>
    <s v="Mason Gibson"/>
    <s v="Josh Martinez"/>
    <n v="71"/>
    <n v="1"/>
  </r>
  <r>
    <x v="2884"/>
    <n v="20805"/>
    <d v="2011-01-10T00:00:00"/>
    <n v="12"/>
    <n v="1440"/>
    <n v="0.1"/>
    <n v="120"/>
    <n v="1296"/>
    <s v="Sandra Stewart"/>
    <s v="Discovery Communications, Inc."/>
    <s v="Television Services"/>
    <s v="Consumer Services"/>
    <s v="Fargo"/>
    <n v="58103"/>
    <s v="North Dakota"/>
    <s v="Central"/>
    <d v="2011-01-11T00:00:00"/>
    <n v="1"/>
    <s v="Development - Business Logic"/>
    <s v="Development "/>
    <s v=" Business Logic"/>
    <s v="Ava Wilson"/>
    <s v="Josh Martinez"/>
    <n v="67"/>
    <n v="1"/>
  </r>
  <r>
    <x v="2885"/>
    <n v="20807"/>
    <d v="2012-07-21T00:00:00"/>
    <n v="16"/>
    <n v="2400"/>
    <n v="0.1"/>
    <n v="150"/>
    <n v="2160"/>
    <s v="Justin McVee"/>
    <s v="TripAdvisor, Inc."/>
    <s v="Computer Software: Programming, Data Processing"/>
    <s v="Technology"/>
    <s v="Bethpage"/>
    <s v="11714"/>
    <s v="New York"/>
    <s v="East"/>
    <d v="2012-07-22T00:00:00"/>
    <n v="1"/>
    <s v="Consulting - Market Research"/>
    <s v="Consulting "/>
    <s v=" Market Research"/>
    <s v="Emily Taylor"/>
    <s v="Allen Young"/>
    <n v="62"/>
    <n v="1"/>
  </r>
  <r>
    <x v="2886"/>
    <n v="20807"/>
    <d v="2012-07-21T00:00:00"/>
    <n v="39"/>
    <n v="4875"/>
    <n v="0.08"/>
    <n v="125"/>
    <n v="4485"/>
    <s v="Justin McVee"/>
    <s v="TripAdvisor, Inc."/>
    <s v="Computer Software: Programming, Data Processing"/>
    <s v="Technology"/>
    <s v="Canton"/>
    <n v="48187"/>
    <s v="Michigan"/>
    <s v="Central"/>
    <d v="2012-07-23T00:00:00"/>
    <n v="2"/>
    <s v="Training - Development"/>
    <s v="Training "/>
    <s v=" Development"/>
    <s v="Ethan Bird"/>
    <s v="Josh Martinez"/>
    <n v="60"/>
    <n v="1"/>
  </r>
  <r>
    <x v="2887"/>
    <n v="20832"/>
    <d v="2010-07-30T00:00:00"/>
    <n v="47"/>
    <n v="7520"/>
    <n v="0.06"/>
    <n v="160"/>
    <n v="7068.7999999999993"/>
    <s v="Eugene Liston"/>
    <s v="Liberty Media Corporation"/>
    <s v="Broadcasting"/>
    <s v="Consumer Services"/>
    <s v="Danville"/>
    <n v="40422"/>
    <s v="Kentucky"/>
    <s v="South"/>
    <d v="2010-07-30T00:00:00"/>
    <n v="0"/>
    <s v="Development - Java"/>
    <s v="Development "/>
    <s v=" Java"/>
    <s v="Olivia Sullivan"/>
    <s v="Frank Mitchell"/>
    <n v="53"/>
    <n v="1"/>
  </r>
  <r>
    <x v="2888"/>
    <n v="20832"/>
    <d v="2010-07-30T00:00:00"/>
    <n v="39"/>
    <n v="4680"/>
    <n v="0.08"/>
    <n v="120"/>
    <n v="4305.6000000000004"/>
    <s v="Eugene Liston"/>
    <s v="Liberty Media Corporation"/>
    <s v="Broadcasting"/>
    <s v="Consumer Services"/>
    <s v="Danville"/>
    <n v="40422"/>
    <s v="Kentucky"/>
    <s v="South"/>
    <d v="2010-08-01T00:00:00"/>
    <n v="2"/>
    <s v="Development - Business Logic"/>
    <s v="Development "/>
    <s v=" Business Logic"/>
    <s v="Olivia Sullivan"/>
    <s v="Frank Mitchell"/>
    <n v="53"/>
    <n v="1"/>
  </r>
  <r>
    <x v="2889"/>
    <n v="20838"/>
    <d v="2009-04-10T00:00:00"/>
    <n v="5"/>
    <n v="600"/>
    <n v="0.05"/>
    <n v="120"/>
    <n v="570"/>
    <s v="Shahid Bixby"/>
    <s v="Intel Corporation"/>
    <s v="Semiconductors"/>
    <s v="Technology"/>
    <s v="Oak Park"/>
    <n v="48237"/>
    <s v="Michigan"/>
    <s v="Central"/>
    <d v="2009-04-11T00:00:00"/>
    <n v="1"/>
    <s v="Development - Business Logic"/>
    <s v="Development "/>
    <s v=" Business Logic"/>
    <s v="Jayden Hamilton"/>
    <s v="Josh Martinez"/>
    <n v="71"/>
    <n v="1"/>
  </r>
  <r>
    <x v="2890"/>
    <n v="20838"/>
    <d v="2009-04-10T00:00:00"/>
    <n v="21"/>
    <n v="2940"/>
    <n v="0.03"/>
    <n v="140"/>
    <n v="2851.7999999999997"/>
    <s v="Shahid Bixby"/>
    <s v="Intel Corporation"/>
    <s v="Semiconductors"/>
    <s v="Technology"/>
    <s v="Oak Park"/>
    <n v="48237"/>
    <s v="Michigan"/>
    <s v="Central"/>
    <d v="2009-04-11T00:00:00"/>
    <n v="1"/>
    <s v="Development - Front End Web"/>
    <s v="Development "/>
    <s v=" Front End Web"/>
    <s v="Michael Alister"/>
    <s v="Josh Martinez"/>
    <n v="68"/>
    <n v="1"/>
  </r>
  <r>
    <x v="2891"/>
    <n v="20864"/>
    <d v="2011-12-06T00:00:00"/>
    <n v="19"/>
    <n v="2375"/>
    <n v="0.06"/>
    <n v="125"/>
    <n v="2232.5"/>
    <s v="Dianna Martinez"/>
    <s v="Broadcom Corporation"/>
    <s v="Semiconductors"/>
    <s v="Technology"/>
    <s v="Sun City"/>
    <n v="85351"/>
    <s v="Arizona"/>
    <s v="West"/>
    <d v="2011-12-08T00:00:00"/>
    <n v="2"/>
    <s v="Training - SQL"/>
    <s v="Training "/>
    <s v=" SQL"/>
    <s v="Elizabeth Carter"/>
    <s v="Bob Turner"/>
    <n v="52"/>
    <n v="1"/>
  </r>
  <r>
    <x v="2892"/>
    <n v="20868"/>
    <d v="2010-10-09T00:00:00"/>
    <n v="9"/>
    <n v="1800"/>
    <n v="0.03"/>
    <n v="200"/>
    <n v="1746"/>
    <s v="Rob Andreada"/>
    <s v="Apple Inc."/>
    <s v="Computer Manufacturing"/>
    <s v="Technology"/>
    <s v="Chandler"/>
    <n v="85224"/>
    <s v="Arizona"/>
    <s v="West"/>
    <d v="2010-10-16T00:00:00"/>
    <n v="7"/>
    <s v="Development - Big Data"/>
    <s v="Development "/>
    <s v=" Big Data"/>
    <s v="Elizabeth Carter"/>
    <s v="Bob Turner"/>
    <n v="52"/>
    <n v="1"/>
  </r>
  <r>
    <x v="2893"/>
    <n v="20898"/>
    <d v="2011-10-30T00:00:00"/>
    <n v="33"/>
    <n v="4950"/>
    <n v="0.09"/>
    <n v="150"/>
    <n v="4504.5"/>
    <s v="Dave Hackney"/>
    <s v="Vodafone Group Plc"/>
    <s v="Telecommunications Equipment"/>
    <s v="Public Utilities"/>
    <s v="Redding"/>
    <n v="96003"/>
    <s v="California"/>
    <s v="West"/>
    <d v="2011-11-01T00:00:00"/>
    <n v="2"/>
    <s v="Consulting - Market Research"/>
    <s v="Consulting "/>
    <s v=" Market Research"/>
    <s v="Liam Franklin"/>
    <s v="Bob Turner"/>
    <n v="52"/>
    <n v="1"/>
  </r>
  <r>
    <x v="2894"/>
    <n v="20899"/>
    <d v="2010-04-12T00:00:00"/>
    <n v="9"/>
    <n v="990"/>
    <n v="0.04"/>
    <n v="110"/>
    <n v="950.4"/>
    <s v="Arthur Howell"/>
    <s v="Liberty Media Corporation"/>
    <s v="Broadcasting"/>
    <s v="Consumer Services"/>
    <s v="Cleveland"/>
    <n v="44105"/>
    <s v="Ohio"/>
    <s v="East"/>
    <d v="2010-04-21T00:00:00"/>
    <n v="9"/>
    <s v="Development - Python"/>
    <s v="Development "/>
    <s v=" Python"/>
    <s v="Daniel Tusk"/>
    <s v="Allen Young"/>
    <n v="45"/>
    <n v="1"/>
  </r>
  <r>
    <x v="2895"/>
    <n v="20900"/>
    <d v="2010-11-24T00:00:00"/>
    <n v="50"/>
    <n v="7500"/>
    <n v="0"/>
    <n v="150"/>
    <n v="7500"/>
    <s v="Ellis Sundaresam"/>
    <s v="Facebook, Inc."/>
    <s v="Computer Software: Programming, Data Processing"/>
    <s v="Technology"/>
    <s v="Portsmouth"/>
    <s v="03801"/>
    <s v="New Hampshire"/>
    <s v="East"/>
    <d v="2010-11-26T00:00:00"/>
    <n v="2"/>
    <s v="Consulting - Market Research"/>
    <s v="Consulting "/>
    <s v=" Market Research"/>
    <s v="Sophia Dixon"/>
    <s v="Allen Young"/>
    <n v="71"/>
    <n v="1"/>
  </r>
  <r>
    <x v="2896"/>
    <n v="20903"/>
    <d v="2009-05-20T00:00:00"/>
    <n v="4"/>
    <n v="500"/>
    <n v="0.04"/>
    <n v="125"/>
    <n v="480"/>
    <s v="Elizabeth Hansen"/>
    <s v="Fastenal Company"/>
    <s v="RETAIL: Building Materials"/>
    <s v="Consumer Services"/>
    <s v="Union City"/>
    <s v="07086"/>
    <s v="New Jersey"/>
    <s v="East"/>
    <d v="2009-05-21T00:00:00"/>
    <n v="1"/>
    <s v="Training - Tableau"/>
    <s v="Training "/>
    <s v=" Tableau"/>
    <s v="Alexander Edison"/>
    <s v="Allen Young"/>
    <n v="70"/>
    <n v="1"/>
  </r>
  <r>
    <x v="2897"/>
    <n v="20932"/>
    <d v="2012-07-29T00:00:00"/>
    <n v="38"/>
    <n v="4560"/>
    <n v="0.02"/>
    <n v="120"/>
    <n v="4468.8"/>
    <s v="Raymond Crestani"/>
    <s v="Seagate Technology."/>
    <s v="Electronic Components"/>
    <s v="Technology"/>
    <s v="Milford"/>
    <s v="01757"/>
    <s v="MA"/>
    <s v="East"/>
    <d v="2012-07-31T00:00:00"/>
    <n v="2"/>
    <s v="Development - Business Logic"/>
    <s v="Development "/>
    <s v=" Business Logic"/>
    <s v="Isabella Douglas"/>
    <s v="Allen Young"/>
    <n v="75"/>
    <n v="1"/>
  </r>
  <r>
    <x v="2898"/>
    <n v="20933"/>
    <d v="2012-08-26T00:00:00"/>
    <n v="45"/>
    <n v="6750"/>
    <n v="0.05"/>
    <n v="150"/>
    <n v="6412.5"/>
    <s v="Alan Daly"/>
    <s v="Avago Technologies Limited"/>
    <s v="Semiconductors"/>
    <s v="Technology"/>
    <s v="Salem"/>
    <s v="24153"/>
    <s v="Virginia"/>
    <s v="South"/>
    <d v="2012-08-28T00:00:00"/>
    <n v="2"/>
    <s v="Consulting - Market Research"/>
    <s v="Consulting "/>
    <s v=" Market Research"/>
    <s v="Ava Wilson"/>
    <s v="Frank Mitchell"/>
    <n v="67"/>
    <n v="1"/>
  </r>
  <r>
    <x v="2899"/>
    <n v="20934"/>
    <d v="2010-01-20T00:00:00"/>
    <n v="5"/>
    <n v="750"/>
    <n v="0.09"/>
    <n v="150"/>
    <n v="682.5"/>
    <s v="Bill Rawles"/>
    <s v="Staples, Inc."/>
    <s v="Other Specialty Stores"/>
    <s v="Consumer Services"/>
    <s v="Auburn"/>
    <n v="13021"/>
    <s v="New York"/>
    <s v="East"/>
    <d v="2010-01-21T00:00:00"/>
    <n v="1"/>
    <s v="Consulting - Strategy"/>
    <s v="Consulting "/>
    <s v=" Strategy"/>
    <s v="Isabella Douglas"/>
    <s v="Allen Young"/>
    <n v="75"/>
    <n v="1"/>
  </r>
  <r>
    <x v="2900"/>
    <n v="20960"/>
    <d v="2011-11-18T00:00:00"/>
    <n v="19"/>
    <n v="2850"/>
    <n v="0.1"/>
    <n v="150"/>
    <n v="2565"/>
    <s v="Giulietta Black"/>
    <s v="TripAdvisor, Inc."/>
    <s v="Computer Software: Programming, Data Processing"/>
    <s v="Technology"/>
    <s v="Ann Arbor"/>
    <n v="48104"/>
    <s v="Michigan"/>
    <s v="Central"/>
    <d v="2011-11-23T00:00:00"/>
    <n v="5"/>
    <s v="Consulting - Business Model"/>
    <s v="Consulting "/>
    <s v=" Business Model"/>
    <s v="Daniel Tusk"/>
    <s v="Josh Martinez"/>
    <n v="45"/>
    <n v="1"/>
  </r>
  <r>
    <x v="2901"/>
    <n v="20961"/>
    <d v="2010-01-14T00:00:00"/>
    <n v="34"/>
    <n v="5100"/>
    <n v="0.06"/>
    <n v="150"/>
    <n v="4794"/>
    <s v="Lela Demir"/>
    <s v="Citrix Systems, Inc."/>
    <s v="Computer Software: Prepackaged Software"/>
    <s v="Technology"/>
    <s v="Sterling Heights"/>
    <n v="48310"/>
    <s v="Michigan"/>
    <s v="Central"/>
    <d v="2010-01-16T00:00:00"/>
    <n v="2"/>
    <s v="Consulting - Compensation"/>
    <s v="Consulting "/>
    <s v=" Compensation"/>
    <s v="Noah Smith"/>
    <s v="Josh Martinez"/>
    <n v="59"/>
    <n v="1"/>
  </r>
  <r>
    <x v="2902"/>
    <n v="20964"/>
    <d v="2012-03-30T00:00:00"/>
    <n v="11"/>
    <n v="1650"/>
    <n v="0.04"/>
    <n v="150"/>
    <n v="1584"/>
    <s v="Patrick Garza"/>
    <s v="Intuit Inc."/>
    <s v="Computer Software: Prepackaged Software"/>
    <s v="Technology"/>
    <s v="Mobile"/>
    <n v="36608"/>
    <s v="Alabama"/>
    <s v="South"/>
    <d v="2012-04-01T00:00:00"/>
    <n v="2"/>
    <s v="Consulting - Market Research"/>
    <s v="Consulting "/>
    <s v=" Market Research"/>
    <s v="Mia Moore"/>
    <s v="Frank Mitchell"/>
    <n v="51"/>
    <n v="1"/>
  </r>
  <r>
    <x v="2903"/>
    <n v="20965"/>
    <d v="2009-12-20T00:00:00"/>
    <n v="38"/>
    <n v="7600"/>
    <n v="0.06"/>
    <n v="200"/>
    <n v="7144"/>
    <s v="Michelle Crier"/>
    <s v="Automatic Data Processing, Inc."/>
    <s v="EDP Services"/>
    <s v="Technology"/>
    <s v="Cumberland"/>
    <s v="21501"/>
    <s v="Maryland"/>
    <s v="East"/>
    <d v="2009-12-23T00:00:00"/>
    <n v="3"/>
    <s v="Development - Big Data"/>
    <s v="Development "/>
    <s v=" Big Data"/>
    <s v="Elizabeth Carter"/>
    <s v="Allen Young"/>
    <n v="52"/>
    <n v="1"/>
  </r>
  <r>
    <x v="2904"/>
    <n v="20965"/>
    <d v="2009-12-20T00:00:00"/>
    <n v="8"/>
    <n v="1200"/>
    <n v="7.0000000000000007E-2"/>
    <n v="150"/>
    <n v="1116"/>
    <s v="Michelle Crier"/>
    <s v="Automatic Data Processing, Inc."/>
    <s v="EDP Services"/>
    <s v="Technology"/>
    <s v="Cumberland"/>
    <s v="21501"/>
    <s v="Maryland"/>
    <s v="East"/>
    <d v="2009-12-23T00:00:00"/>
    <n v="3"/>
    <s v="Consulting - Market Research"/>
    <s v="Consulting "/>
    <s v=" Market Research"/>
    <s v="Elizabeth Carter"/>
    <s v="Allen Young"/>
    <n v="52"/>
    <n v="1"/>
  </r>
  <r>
    <x v="2905"/>
    <n v="20966"/>
    <d v="2010-09-18T00:00:00"/>
    <n v="10"/>
    <n v="1200"/>
    <n v="0.06"/>
    <n v="120"/>
    <n v="1128"/>
    <s v="Mike Daniels"/>
    <s v="Applied Materials, Inc."/>
    <s v="Semiconductors"/>
    <s v="Technology"/>
    <s v="Panama City"/>
    <n v="32404"/>
    <s v="Florida"/>
    <s v="South"/>
    <d v="2010-09-22T00:00:00"/>
    <n v="4"/>
    <s v="Development - Business Logic"/>
    <s v="Development "/>
    <s v=" Business Logic"/>
    <s v="Ava Wilson"/>
    <s v="Frank Mitchell"/>
    <n v="67"/>
    <n v="1"/>
  </r>
  <r>
    <x v="2906"/>
    <n v="20966"/>
    <d v="2010-09-18T00:00:00"/>
    <n v="35"/>
    <n v="5250"/>
    <n v="0.01"/>
    <n v="150"/>
    <n v="5197.5"/>
    <s v="Mike Daniels"/>
    <s v="Applied Materials, Inc."/>
    <s v="Semiconductors"/>
    <s v="Technology"/>
    <s v="Pembroke Pines"/>
    <n v="33024"/>
    <s v="Florida"/>
    <s v="South"/>
    <d v="2010-09-22T00:00:00"/>
    <n v="4"/>
    <s v="Consulting - Business Model"/>
    <s v="Consulting "/>
    <s v=" Business Model"/>
    <s v="Ethan Bird"/>
    <s v="Frank Mitchell"/>
    <n v="60"/>
    <n v="1"/>
  </r>
  <r>
    <x v="2907"/>
    <n v="20966"/>
    <d v="2010-09-18T00:00:00"/>
    <n v="22"/>
    <n v="2750"/>
    <n v="0.04"/>
    <n v="125"/>
    <n v="2640"/>
    <s v="Mike Daniels"/>
    <s v="Applied Materials, Inc."/>
    <s v="Semiconductors"/>
    <s v="Technology"/>
    <s v="Pembroke Pines"/>
    <n v="33024"/>
    <s v="Florida"/>
    <s v="South"/>
    <d v="2010-09-25T00:00:00"/>
    <n v="7"/>
    <s v="Training - SQL"/>
    <s v="Training "/>
    <s v=" SQL"/>
    <s v="Madison Hill"/>
    <s v="Frank Mitchell"/>
    <n v="58"/>
    <n v="1"/>
  </r>
  <r>
    <x v="2908"/>
    <n v="20967"/>
    <d v="2011-03-15T00:00:00"/>
    <n v="50"/>
    <n v="7500"/>
    <n v="0.09"/>
    <n v="150"/>
    <n v="6825"/>
    <s v="Deborah Braxton"/>
    <s v="Automatic Data Processing, Inc."/>
    <s v="EDP Services"/>
    <s v="Technology"/>
    <s v="Searcy"/>
    <n v="72143"/>
    <s v="Arkansas"/>
    <s v="South"/>
    <d v="2011-03-15T00:00:00"/>
    <n v="0"/>
    <s v="Consulting - Compensation"/>
    <s v="Consulting "/>
    <s v=" Compensation"/>
    <s v="Mason Gibson"/>
    <s v="Frank Mitchell"/>
    <n v="71"/>
    <n v="1"/>
  </r>
  <r>
    <x v="2909"/>
    <n v="20967"/>
    <d v="2011-03-15T00:00:00"/>
    <n v="6"/>
    <n v="900"/>
    <n v="0.03"/>
    <n v="150"/>
    <n v="873"/>
    <s v="Deborah Braxton"/>
    <s v="Automatic Data Processing, Inc."/>
    <s v="EDP Services"/>
    <s v="Technology"/>
    <s v="Searcy"/>
    <n v="72143"/>
    <s v="Arkansas"/>
    <s v="South"/>
    <d v="2011-03-16T00:00:00"/>
    <n v="1"/>
    <s v="Consulting - Market Research"/>
    <s v="Consulting "/>
    <s v=" Market Research"/>
    <s v="Mason Gibson"/>
    <s v="Frank Mitchell"/>
    <n v="71"/>
    <n v="1"/>
  </r>
  <r>
    <x v="2910"/>
    <n v="20995"/>
    <d v="2012-03-27T00:00:00"/>
    <n v="37"/>
    <n v="4625"/>
    <n v="0.01"/>
    <n v="125"/>
    <n v="4578.75"/>
    <s v="Jill Huston"/>
    <s v="Intel Corporation"/>
    <s v="Semiconductors"/>
    <s v="Technology"/>
    <s v="Laguna Hills"/>
    <n v="92653"/>
    <s v="California"/>
    <s v="West"/>
    <d v="2012-03-28T00:00:00"/>
    <n v="1"/>
    <s v="Training - Tableau"/>
    <s v="Training "/>
    <s v=" Tableau"/>
    <s v="Ethan Bird"/>
    <s v="Bob Turner"/>
    <n v="60"/>
    <n v="1"/>
  </r>
  <r>
    <x v="2911"/>
    <n v="21024"/>
    <d v="2010-12-28T00:00:00"/>
    <n v="34"/>
    <n v="4080"/>
    <n v="0.05"/>
    <n v="120"/>
    <n v="3876"/>
    <s v="Stewart Triggs"/>
    <s v="Paychex, Inc."/>
    <s v="Diversified Commercial Services"/>
    <s v="Consumer Services"/>
    <s v="Leawood"/>
    <n v="66209"/>
    <s v="Kansas"/>
    <s v="Central"/>
    <d v="2010-12-30T00:00:00"/>
    <n v="2"/>
    <s v="Development - Business Logic"/>
    <s v="Development "/>
    <s v=" Business Logic"/>
    <s v="Daniel Tusk"/>
    <s v="Josh Martinez"/>
    <n v="45"/>
    <n v="1"/>
  </r>
  <r>
    <x v="2912"/>
    <n v="21025"/>
    <d v="2010-09-11T00:00:00"/>
    <n v="38"/>
    <n v="5700"/>
    <n v="0.1"/>
    <n v="150"/>
    <n v="5130"/>
    <s v="George Barnes"/>
    <s v="Sirius XM Holdings Inc."/>
    <s v="Broadcasting"/>
    <s v="Consumer Services"/>
    <s v="Lubbock"/>
    <n v="79424"/>
    <s v="Texas"/>
    <s v="Central"/>
    <d v="2010-09-13T00:00:00"/>
    <n v="2"/>
    <s v="Consulting - Business Model"/>
    <s v="Consulting "/>
    <s v=" Business Model"/>
    <s v="Sophia Dixon"/>
    <s v="Josh Martinez"/>
    <n v="71"/>
    <n v="1"/>
  </r>
  <r>
    <x v="2913"/>
    <n v="21028"/>
    <d v="2012-06-07T00:00:00"/>
    <n v="38"/>
    <n v="4180"/>
    <n v="0.04"/>
    <n v="110"/>
    <n v="4012.7999999999997"/>
    <s v="Gary Kunitz"/>
    <s v="Ross Stores, Inc."/>
    <s v="Clothing/Shoe/Accessory Stores"/>
    <s v="Consumer Services"/>
    <s v="Weatherford"/>
    <n v="76086"/>
    <s v="Texas"/>
    <s v="Central"/>
    <d v="2012-06-09T00:00:00"/>
    <n v="2"/>
    <s v="Development - PHP"/>
    <s v="Development "/>
    <s v=" PHP"/>
    <s v="Noah Smith"/>
    <s v="Josh Martinez"/>
    <n v="59"/>
    <n v="1"/>
  </r>
  <r>
    <x v="2914"/>
    <n v="21057"/>
    <d v="2011-02-03T00:00:00"/>
    <n v="28"/>
    <n v="4200"/>
    <n v="0.04"/>
    <n v="150"/>
    <n v="4032"/>
    <s v="Justin Carroll"/>
    <s v="Tesla Motors, Inc."/>
    <s v="Auto Manufacturing"/>
    <s v="Capital Goods"/>
    <s v="Hempstead"/>
    <n v="11550"/>
    <s v="New York"/>
    <s v="East"/>
    <d v="2011-02-10T00:00:00"/>
    <n v="7"/>
    <s v="Consulting - Business Model"/>
    <s v="Consulting "/>
    <s v=" Business Model"/>
    <s v="Mason Gibson"/>
    <s v="Allen Young"/>
    <n v="71"/>
    <n v="1"/>
  </r>
  <r>
    <x v="2915"/>
    <n v="21063"/>
    <d v="2011-04-15T00:00:00"/>
    <n v="49"/>
    <n v="5880"/>
    <n v="0"/>
    <n v="120"/>
    <n v="5880"/>
    <s v="Mike Daniels"/>
    <s v="Applied Materials, Inc."/>
    <s v="Semiconductors"/>
    <s v="Technology"/>
    <s v="Pembroke Pines"/>
    <n v="33024"/>
    <s v="Florida"/>
    <s v="South"/>
    <d v="2011-04-19T00:00:00"/>
    <n v="4"/>
    <s v="Development - Business Logic"/>
    <s v="Development "/>
    <s v=" Business Logic"/>
    <s v="Isabella Douglas"/>
    <s v="Frank Mitchell"/>
    <n v="75"/>
    <n v="1"/>
  </r>
  <r>
    <x v="2916"/>
    <n v="21063"/>
    <d v="2011-04-15T00:00:00"/>
    <n v="48"/>
    <n v="6000"/>
    <n v="0"/>
    <n v="125"/>
    <n v="6000"/>
    <s v="Mike Daniels"/>
    <s v="Applied Materials, Inc."/>
    <s v="Semiconductors"/>
    <s v="Technology"/>
    <s v="Pembroke Pines"/>
    <n v="33024"/>
    <s v="Florida"/>
    <s v="South"/>
    <d v="2011-04-15T00:00:00"/>
    <n v="0"/>
    <s v="Training - Javascript"/>
    <s v="Training "/>
    <s v=" Javascript"/>
    <s v="Liam Franklin"/>
    <s v="Frank Mitchell"/>
    <n v="52"/>
    <n v="1"/>
  </r>
  <r>
    <x v="2917"/>
    <n v="21089"/>
    <d v="2011-07-28T00:00:00"/>
    <n v="4"/>
    <n v="500"/>
    <n v="7.0000000000000007E-2"/>
    <n v="125"/>
    <n v="464.99999999999994"/>
    <s v="Vivek Collins"/>
    <s v="Express Scripts Holding Company"/>
    <s v="Medical/Nursing Services"/>
    <s v="Health Care"/>
    <s v="Troy"/>
    <n v="45373"/>
    <s v="Ohio"/>
    <s v="East"/>
    <d v="2011-07-30T00:00:00"/>
    <n v="2"/>
    <s v="Training - Development"/>
    <s v="Training "/>
    <s v=" Development"/>
    <s v="Elizabeth Carter"/>
    <s v="Allen Young"/>
    <n v="52"/>
    <n v="1"/>
  </r>
  <r>
    <x v="2918"/>
    <n v="21091"/>
    <d v="2009-12-12T00:00:00"/>
    <n v="32"/>
    <n v="5120"/>
    <n v="0.1"/>
    <n v="160"/>
    <n v="4608"/>
    <s v="Bill McGarr"/>
    <s v="SanDisk Corporation"/>
    <s v="Electronic Components"/>
    <s v="Technology"/>
    <s v="Grand Island"/>
    <n v="68801"/>
    <s v="Nebraska"/>
    <s v="Central"/>
    <d v="2009-12-14T00:00:00"/>
    <n v="2"/>
    <s v="Development - Java"/>
    <s v="Development "/>
    <s v=" Java"/>
    <s v="Ethan Bird"/>
    <s v="Josh Martinez"/>
    <n v="60"/>
    <n v="1"/>
  </r>
  <r>
    <x v="2919"/>
    <n v="21121"/>
    <d v="2009-09-16T00:00:00"/>
    <n v="50"/>
    <n v="8000"/>
    <n v="0"/>
    <n v="160"/>
    <n v="8000"/>
    <s v="Erin Eichhorn"/>
    <s v="Kraft Foods Group, Inc."/>
    <s v="Packaged Foods"/>
    <s v="Consumer Non-Durables"/>
    <s v="Auburn"/>
    <n v="36830"/>
    <s v="Alabama"/>
    <s v="South"/>
    <d v="2009-09-17T00:00:00"/>
    <n v="1"/>
    <s v="Development - Java"/>
    <s v="Development "/>
    <s v=" Java"/>
    <s v="Daniel Tusk"/>
    <s v="Frank Mitchell"/>
    <n v="45"/>
    <n v="1"/>
  </r>
  <r>
    <x v="2920"/>
    <n v="21125"/>
    <d v="2011-02-26T00:00:00"/>
    <n v="17"/>
    <n v="1870"/>
    <n v="0.08"/>
    <n v="110"/>
    <n v="1720.4"/>
    <s v="Matt Kastensmidt"/>
    <s v="Liberty Interactive Corporation"/>
    <s v="Catalog/Specialty Distribution"/>
    <s v="Consumer Services"/>
    <s v="Harker Heights"/>
    <n v="76543"/>
    <s v="Texas"/>
    <s v="Central"/>
    <d v="2011-02-27T00:00:00"/>
    <n v="1"/>
    <s v="Development - Python"/>
    <s v="Development "/>
    <s v=" Python"/>
    <s v="Emily Taylor"/>
    <s v="Josh Martinez"/>
    <n v="62"/>
    <n v="1"/>
  </r>
  <r>
    <x v="2921"/>
    <n v="21155"/>
    <d v="2011-02-05T00:00:00"/>
    <n v="4"/>
    <n v="440"/>
    <n v="7.0000000000000007E-2"/>
    <n v="110"/>
    <n v="409.2"/>
    <s v="Muhammed Kamberova"/>
    <s v="Celgene Corporation"/>
    <s v="Major Pharmaceuticals"/>
    <s v="Health Care"/>
    <s v="Petersburg"/>
    <n v="23805"/>
    <s v="Virginia"/>
    <s v="South"/>
    <d v="2011-02-06T00:00:00"/>
    <n v="1"/>
    <s v="Development - Python"/>
    <s v="Development "/>
    <s v=" Python"/>
    <s v="William Bufont"/>
    <s v="Frank Mitchell"/>
    <n v="62"/>
    <n v="1"/>
  </r>
  <r>
    <x v="2922"/>
    <n v="21159"/>
    <d v="2011-06-07T00:00:00"/>
    <n v="5"/>
    <n v="600"/>
    <n v="0.05"/>
    <n v="120"/>
    <n v="570"/>
    <s v="Joni Fritzler"/>
    <s v="PACCAR Inc."/>
    <s v="Auto Manufacturing"/>
    <s v="Capital Goods"/>
    <s v="Tracy"/>
    <n v="95376"/>
    <s v="California"/>
    <s v="West"/>
    <d v="2011-06-11T00:00:00"/>
    <n v="4"/>
    <s v="Development - Business Logic"/>
    <s v="Development "/>
    <s v=" Business Logic"/>
    <s v="Mason Gibson"/>
    <s v="Bob Turner"/>
    <n v="71"/>
    <n v="1"/>
  </r>
  <r>
    <x v="2923"/>
    <n v="21188"/>
    <d v="2011-09-21T00:00:00"/>
    <n v="29"/>
    <n v="4350"/>
    <n v="0.04"/>
    <n v="150"/>
    <n v="4176"/>
    <s v="Matthew Lucas"/>
    <s v="Ross Stores, Inc."/>
    <s v="Clothing/Shoe/Accessory Stores"/>
    <s v="Consumer Services"/>
    <s v="Farmington"/>
    <n v="87401"/>
    <s v="New Mexico"/>
    <s v="West"/>
    <d v="2011-09-23T00:00:00"/>
    <n v="2"/>
    <s v="Consulting - Compensation"/>
    <s v="Consulting "/>
    <s v=" Compensation"/>
    <s v="Isabella Douglas"/>
    <s v="Bob Turner"/>
    <n v="75"/>
    <n v="1"/>
  </r>
  <r>
    <x v="2924"/>
    <n v="21190"/>
    <d v="2009-05-28T00:00:00"/>
    <n v="28"/>
    <n v="3080"/>
    <n v="0.01"/>
    <n v="110"/>
    <n v="3049.2"/>
    <s v="Aaron Matthias"/>
    <s v="Adobe Systems Incorporated"/>
    <s v="Computer Software: Prepackaged Software"/>
    <s v="Technology"/>
    <s v="Smithtown"/>
    <n v="11787"/>
    <s v="New York"/>
    <s v="East"/>
    <d v="2009-05-28T00:00:00"/>
    <n v="0"/>
    <s v="Development - PHP"/>
    <s v="Development "/>
    <s v=" PHP"/>
    <s v="Jacob Manziel"/>
    <s v="Allen Young"/>
    <n v="57"/>
    <n v="1"/>
  </r>
  <r>
    <x v="2925"/>
    <n v="21191"/>
    <d v="2012-11-14T00:00:00"/>
    <n v="48"/>
    <n v="7200"/>
    <n v="0.01"/>
    <n v="150"/>
    <n v="7128"/>
    <s v="Darren Perrino"/>
    <s v="Seagate Technology."/>
    <s v="Electronic Components"/>
    <s v="Technology"/>
    <s v="Atascadero"/>
    <n v="93422"/>
    <s v="California"/>
    <s v="West"/>
    <d v="2012-11-14T00:00:00"/>
    <n v="0"/>
    <s v="Consulting - Strategy"/>
    <s v="Consulting "/>
    <s v=" Strategy"/>
    <s v="Ava Wilson"/>
    <s v="Bob Turner"/>
    <n v="67"/>
    <n v="1"/>
  </r>
  <r>
    <x v="2926"/>
    <n v="21220"/>
    <d v="2012-12-22T00:00:00"/>
    <n v="4"/>
    <n v="600"/>
    <n v="7.0000000000000007E-2"/>
    <n v="150"/>
    <n v="558"/>
    <s v="Rick Coakley"/>
    <s v="Vodafone Group Plc"/>
    <s v="Telecommunications Equipment"/>
    <s v="Public Utilities"/>
    <s v="Douglasville"/>
    <n v="30135"/>
    <s v="Georgia"/>
    <s v="South"/>
    <d v="2012-12-25T00:00:00"/>
    <n v="3"/>
    <s v="Consulting - Strategy"/>
    <s v="Consulting "/>
    <s v=" Strategy"/>
    <s v="Jacob Manziel"/>
    <s v="Frank Mitchell"/>
    <n v="57"/>
    <n v="1"/>
  </r>
  <r>
    <x v="2927"/>
    <n v="21222"/>
    <d v="2009-02-03T00:00:00"/>
    <n v="36"/>
    <n v="4500"/>
    <n v="0.1"/>
    <n v="125"/>
    <n v="4050"/>
    <s v="Carol Weiss"/>
    <s v="Comcast Corporation"/>
    <s v="Television Services"/>
    <s v="Consumer Services"/>
    <s v="Pueblo"/>
    <n v="81001"/>
    <s v="Colorado"/>
    <s v="West"/>
    <d v="2009-02-05T00:00:00"/>
    <n v="2"/>
    <s v="Training - SQL"/>
    <s v="Training "/>
    <s v=" SQL"/>
    <s v="Emma Watson"/>
    <s v="Bob Turner"/>
    <n v="67"/>
    <n v="1"/>
  </r>
  <r>
    <x v="2928"/>
    <n v="21222"/>
    <d v="2009-02-03T00:00:00"/>
    <n v="26"/>
    <n v="3900"/>
    <n v="0.02"/>
    <n v="150"/>
    <n v="3822"/>
    <s v="Carol Weiss"/>
    <s v="Comcast Corporation"/>
    <s v="Television Services"/>
    <s v="Consumer Services"/>
    <s v="Pueblo"/>
    <n v="81001"/>
    <s v="Colorado"/>
    <s v="West"/>
    <d v="2009-02-05T00:00:00"/>
    <n v="2"/>
    <s v="Consulting - Market Research"/>
    <s v="Consulting "/>
    <s v=" Market Research"/>
    <s v="Jacob Manziel"/>
    <s v="Bob Turner"/>
    <n v="57"/>
    <n v="1"/>
  </r>
  <r>
    <x v="2929"/>
    <n v="21223"/>
    <d v="2012-03-15T00:00:00"/>
    <n v="3"/>
    <n v="375"/>
    <n v="0.1"/>
    <n v="125"/>
    <n v="337.5"/>
    <s v="Harold Rosenblatt"/>
    <s v="Apple Inc."/>
    <s v="Computer Manufacturing"/>
    <s v="Technology"/>
    <s v="Lawrence"/>
    <n v="46226"/>
    <s v="Indiana"/>
    <s v="Central"/>
    <d v="2012-03-16T00:00:00"/>
    <n v="1"/>
    <s v="Training - Tableau"/>
    <s v="Training "/>
    <s v=" Tableau"/>
    <s v="Daniel Tusk"/>
    <s v="Josh Martinez"/>
    <n v="45"/>
    <n v="1"/>
  </r>
  <r>
    <x v="2930"/>
    <n v="21223"/>
    <d v="2012-03-15T00:00:00"/>
    <n v="8"/>
    <n v="1000"/>
    <n v="0.03"/>
    <n v="125"/>
    <n v="970"/>
    <s v="Harold Rosenblatt"/>
    <s v="Apple Inc."/>
    <s v="Computer Manufacturing"/>
    <s v="Technology"/>
    <s v="Lawrence"/>
    <n v="46226"/>
    <s v="Indiana"/>
    <s v="Central"/>
    <d v="2012-03-16T00:00:00"/>
    <n v="1"/>
    <s v="Training - SQL"/>
    <s v="Training "/>
    <s v=" SQL"/>
    <s v="Isabella Douglas"/>
    <s v="Josh Martinez"/>
    <n v="75"/>
    <n v="1"/>
  </r>
  <r>
    <x v="2931"/>
    <n v="21249"/>
    <d v="2010-09-19T00:00:00"/>
    <n v="22"/>
    <n v="3740"/>
    <n v="0.02"/>
    <n v="170"/>
    <n v="3665.2"/>
    <s v="Barry Williamson"/>
    <s v="Microsoft Corporation"/>
    <s v="Computer Software: Prepackaged Software"/>
    <s v="Technology"/>
    <s v="Perry Hall"/>
    <n v="21128"/>
    <s v="Maryland"/>
    <s v="East"/>
    <d v="2010-09-21T00:00:00"/>
    <n v="2"/>
    <s v="Development - .Net"/>
    <s v="Development "/>
    <s v=" .Net"/>
    <s v="Emily Taylor"/>
    <s v="Allen Young"/>
    <n v="62"/>
    <n v="1"/>
  </r>
  <r>
    <x v="2932"/>
    <n v="21249"/>
    <d v="2010-09-19T00:00:00"/>
    <n v="7"/>
    <n v="1050"/>
    <n v="0.03"/>
    <n v="150"/>
    <n v="1018.5"/>
    <s v="Barry Williamson"/>
    <s v="Microsoft Corporation"/>
    <s v="Computer Software: Prepackaged Software"/>
    <s v="Technology"/>
    <s v="Perry Hall"/>
    <n v="21128"/>
    <s v="Maryland"/>
    <s v="East"/>
    <d v="2010-09-21T00:00:00"/>
    <n v="2"/>
    <s v="Consulting - Market Research"/>
    <s v="Consulting "/>
    <s v=" Market Research"/>
    <s v="Abigail Young"/>
    <s v="Allen Young"/>
    <n v="50"/>
    <n v="1"/>
  </r>
  <r>
    <x v="2933"/>
    <n v="21253"/>
    <d v="2012-04-17T00:00:00"/>
    <n v="5"/>
    <n v="550"/>
    <n v="0.04"/>
    <n v="110"/>
    <n v="528"/>
    <s v="Jim Smith"/>
    <s v="KLA-Tencor Corporation"/>
    <s v="Electronic Components"/>
    <s v="Capital Goods"/>
    <s v="Cottage Lake"/>
    <s v="98072"/>
    <s v="Washington"/>
    <s v="West"/>
    <d v="2012-04-18T00:00:00"/>
    <n v="1"/>
    <s v="Development - PHP"/>
    <s v="Development "/>
    <s v=" PHP"/>
    <s v="Daniel Tusk"/>
    <s v="Bob Turner"/>
    <n v="45"/>
    <n v="1"/>
  </r>
  <r>
    <x v="2934"/>
    <n v="21285"/>
    <d v="2010-07-03T00:00:00"/>
    <n v="32"/>
    <n v="3840"/>
    <n v="0.02"/>
    <n v="120"/>
    <n v="3763.2"/>
    <s v="Adrian Ferguson"/>
    <s v="Altera Corporation"/>
    <s v="Semiconductors"/>
    <s v="Technology"/>
    <s v="Alton"/>
    <n v="62002"/>
    <s v="Illinois"/>
    <s v="Central"/>
    <d v="2010-07-04T00:00:00"/>
    <n v="1"/>
    <s v="Development - Business Logic"/>
    <s v="Development "/>
    <s v=" Business Logic"/>
    <s v="Mia Moore"/>
    <s v="Josh Martinez"/>
    <n v="51"/>
    <n v="1"/>
  </r>
  <r>
    <x v="2935"/>
    <n v="21285"/>
    <d v="2010-07-03T00:00:00"/>
    <n v="47"/>
    <n v="5640"/>
    <n v="0.1"/>
    <n v="120"/>
    <n v="5076"/>
    <s v="Adrian Ferguson"/>
    <s v="Altera Corporation"/>
    <s v="Semiconductors"/>
    <s v="Technology"/>
    <s v="Alton"/>
    <n v="62002"/>
    <s v="Illinois"/>
    <s v="Central"/>
    <d v="2010-07-05T00:00:00"/>
    <n v="2"/>
    <s v="Development - Business Logic"/>
    <s v="Development "/>
    <s v=" Business Logic"/>
    <s v="Isabella Douglas"/>
    <s v="Josh Martinez"/>
    <n v="75"/>
    <n v="1"/>
  </r>
  <r>
    <x v="2936"/>
    <n v="21286"/>
    <d v="2009-05-16T00:00:00"/>
    <n v="17"/>
    <n v="2890"/>
    <n v="0"/>
    <n v="170"/>
    <n v="2890"/>
    <s v="Denny Voltz"/>
    <s v="Baidu, Inc."/>
    <s v="Computer Software: Programming, Data Processing"/>
    <s v="Technology"/>
    <s v="Yuba City"/>
    <n v="95991"/>
    <s v="California"/>
    <s v="West"/>
    <d v="2009-05-17T00:00:00"/>
    <n v="1"/>
    <s v="Development - .Net"/>
    <s v="Development "/>
    <s v=" .Net"/>
    <s v="Madison Hill"/>
    <s v="Bob Turner"/>
    <n v="58"/>
    <n v="1"/>
  </r>
  <r>
    <x v="2937"/>
    <n v="21314"/>
    <d v="2009-11-02T00:00:00"/>
    <n v="6"/>
    <n v="960"/>
    <n v="0.04"/>
    <n v="160"/>
    <n v="921.59999999999991"/>
    <s v="Patrick Fjeld"/>
    <s v="Intuitive Surgical, Inc."/>
    <s v="Industrial Specialties"/>
    <s v="Health Care"/>
    <s v="Opelika"/>
    <n v="36801"/>
    <s v="Alabama"/>
    <s v="South"/>
    <d v="2009-11-04T00:00:00"/>
    <n v="2"/>
    <s v="Development - Java"/>
    <s v="Development "/>
    <s v=" Java"/>
    <s v="William Bufont"/>
    <s v="Frank Mitchell"/>
    <n v="62"/>
    <n v="1"/>
  </r>
  <r>
    <x v="2938"/>
    <n v="21314"/>
    <d v="2009-11-02T00:00:00"/>
    <n v="30"/>
    <n v="4200"/>
    <n v="0.01"/>
    <n v="140"/>
    <n v="4158"/>
    <s v="Patrick Fjeld"/>
    <s v="Intuitive Surgical, Inc."/>
    <s v="Industrial Specialties"/>
    <s v="Health Care"/>
    <s v="Opelika"/>
    <n v="36801"/>
    <s v="Alabama"/>
    <s v="South"/>
    <d v="2009-11-06T00:00:00"/>
    <n v="4"/>
    <s v="Development - Database"/>
    <s v="Development "/>
    <s v=" Database"/>
    <s v="Emma Watson"/>
    <s v="Frank Mitchell"/>
    <n v="67"/>
    <n v="1"/>
  </r>
  <r>
    <x v="2939"/>
    <n v="21314"/>
    <d v="2009-11-02T00:00:00"/>
    <n v="40"/>
    <n v="5000"/>
    <n v="0.08"/>
    <n v="125"/>
    <n v="4600"/>
    <s v="Patrick Fjeld"/>
    <s v="Intuitive Surgical, Inc."/>
    <s v="Industrial Specialties"/>
    <s v="Health Care"/>
    <s v="Opelika"/>
    <n v="36801"/>
    <s v="Alabama"/>
    <s v="South"/>
    <d v="2009-11-09T00:00:00"/>
    <n v="7"/>
    <s v="Training - Javascript"/>
    <s v="Training "/>
    <s v=" Javascript"/>
    <s v="Emily Taylor"/>
    <s v="Frank Mitchell"/>
    <n v="62"/>
    <n v="1"/>
  </r>
  <r>
    <x v="2940"/>
    <n v="21318"/>
    <d v="2010-07-04T00:00:00"/>
    <n v="40"/>
    <n v="6400"/>
    <n v="0.1"/>
    <n v="160"/>
    <n v="5760"/>
    <s v="Lisa Cazamias"/>
    <s v="Fastenal Company"/>
    <s v="RETAIL: Building Materials"/>
    <s v="Consumer Services"/>
    <s v="Albuquerque"/>
    <n v="87105"/>
    <s v="New Mexico"/>
    <s v="West"/>
    <d v="2010-07-06T00:00:00"/>
    <n v="2"/>
    <s v="Development - Java"/>
    <s v="Development "/>
    <s v=" Java"/>
    <s v="Daniel Tusk"/>
    <s v="Bob Turner"/>
    <n v="45"/>
    <n v="1"/>
  </r>
  <r>
    <x v="2941"/>
    <n v="21319"/>
    <d v="2010-04-29T00:00:00"/>
    <n v="11"/>
    <n v="2200"/>
    <n v="0.03"/>
    <n v="200"/>
    <n v="2134"/>
    <s v="Chuck Gonzalez"/>
    <s v="Kraft Foods Group, Inc."/>
    <s v="Packaged Foods"/>
    <s v="Consumer Non-Durables"/>
    <s v="Brunswick"/>
    <s v="04011"/>
    <s v="Maine"/>
    <s v="East"/>
    <d v="2010-05-02T00:00:00"/>
    <n v="3"/>
    <s v="Development - Big Data"/>
    <s v="Development "/>
    <s v=" Big Data"/>
    <s v="Emma Watson"/>
    <s v="Allen Young"/>
    <n v="67"/>
    <n v="1"/>
  </r>
  <r>
    <x v="2942"/>
    <n v="21319"/>
    <d v="2010-04-29T00:00:00"/>
    <n v="5"/>
    <n v="750"/>
    <n v="0.01"/>
    <n v="150"/>
    <n v="742.5"/>
    <s v="Chuck Gonzalez"/>
    <s v="Kraft Foods Group, Inc."/>
    <s v="Packaged Foods"/>
    <s v="Consumer Non-Durables"/>
    <s v="West Springfield"/>
    <s v="01089"/>
    <s v="MA"/>
    <s v="East"/>
    <d v="2010-04-30T00:00:00"/>
    <n v="1"/>
    <s v="Consulting - Compensation"/>
    <s v="Consulting "/>
    <s v=" Compensation"/>
    <s v="Liam Franklin"/>
    <s v="Allen Young"/>
    <n v="52"/>
    <n v="1"/>
  </r>
  <r>
    <x v="2943"/>
    <n v="21319"/>
    <d v="2010-04-29T00:00:00"/>
    <n v="42"/>
    <n v="5250"/>
    <n v="0.04"/>
    <n v="125"/>
    <n v="5040"/>
    <s v="Chuck Gonzalez"/>
    <s v="Kraft Foods Group, Inc."/>
    <s v="Packaged Foods"/>
    <s v="Consumer Non-Durables"/>
    <s v="Westbrook"/>
    <s v="04092"/>
    <s v="Maine"/>
    <s v="East"/>
    <d v="2010-04-30T00:00:00"/>
    <n v="1"/>
    <s v="Training - SQL"/>
    <s v="Training "/>
    <s v=" SQL"/>
    <s v="Isabella Douglas"/>
    <s v="Allen Young"/>
    <n v="75"/>
    <n v="1"/>
  </r>
  <r>
    <x v="2944"/>
    <n v="21344"/>
    <d v="2012-12-09T00:00:00"/>
    <n v="29"/>
    <n v="4350"/>
    <n v="0.08"/>
    <n v="150"/>
    <n v="4002"/>
    <s v="Bobby Radford"/>
    <s v="Texas Instruments Incorporated"/>
    <s v="Semiconductors"/>
    <s v="Technology"/>
    <s v="Belleville"/>
    <s v="07109"/>
    <s v="New Jersey"/>
    <s v="East"/>
    <d v="2012-12-13T00:00:00"/>
    <n v="4"/>
    <s v="Consulting - Business Model"/>
    <s v="Consulting "/>
    <s v=" Business Model"/>
    <s v="Alexander Edison"/>
    <s v="Allen Young"/>
    <n v="70"/>
    <n v="1"/>
  </r>
  <r>
    <x v="2945"/>
    <n v="21344"/>
    <d v="2012-12-09T00:00:00"/>
    <n v="39"/>
    <n v="7800"/>
    <n v="0.05"/>
    <n v="200"/>
    <n v="7410"/>
    <s v="Bobby Radford"/>
    <s v="Texas Instruments Incorporated"/>
    <s v="Semiconductors"/>
    <s v="Technology"/>
    <s v="North Bergen"/>
    <s v="07047"/>
    <s v="New Jersey"/>
    <s v="East"/>
    <d v="2012-12-18T00:00:00"/>
    <n v="9"/>
    <s v="Development - Scala"/>
    <s v="Development "/>
    <s v=" Scala"/>
    <s v="Daniel Tusk"/>
    <s v="Allen Young"/>
    <n v="45"/>
    <n v="1"/>
  </r>
  <r>
    <x v="2946"/>
    <n v="21344"/>
    <d v="2012-12-09T00:00:00"/>
    <n v="48"/>
    <n v="6000"/>
    <n v="0.01"/>
    <n v="125"/>
    <n v="5940"/>
    <s v="Bobby Radford"/>
    <s v="Texas Instruments Incorporated"/>
    <s v="Semiconductors"/>
    <s v="Technology"/>
    <s v="Rockland"/>
    <s v="02370"/>
    <s v="MA"/>
    <s v="East"/>
    <d v="2012-12-16T00:00:00"/>
    <n v="7"/>
    <s v="Training - SQL"/>
    <s v="Training "/>
    <s v=" SQL"/>
    <s v="Ava Wilson"/>
    <s v="Allen Young"/>
    <n v="67"/>
    <n v="1"/>
  </r>
  <r>
    <x v="2947"/>
    <n v="21346"/>
    <d v="2011-06-07T00:00:00"/>
    <n v="46"/>
    <n v="5060"/>
    <n v="0.09"/>
    <n v="110"/>
    <n v="4604.6000000000004"/>
    <s v="Joni Fritzler"/>
    <s v="PACCAR Inc."/>
    <s v="Auto Manufacturing"/>
    <s v="Capital Goods"/>
    <s v="Tracy"/>
    <n v="95376"/>
    <s v="California"/>
    <s v="West"/>
    <d v="2011-06-07T00:00:00"/>
    <n v="0"/>
    <s v="Development - Python"/>
    <s v="Development "/>
    <s v=" Python"/>
    <s v="Mia Moore"/>
    <s v="Bob Turner"/>
    <n v="51"/>
    <n v="1"/>
  </r>
  <r>
    <x v="2948"/>
    <n v="21350"/>
    <d v="2011-02-24T00:00:00"/>
    <n v="30"/>
    <n v="3300"/>
    <n v="0.01"/>
    <n v="110"/>
    <n v="3267"/>
    <s v="Ralph Eplett"/>
    <s v="Sigma-Aldrich Corporation"/>
    <s v="Specialty Chemicals"/>
    <s v="Consumer Durables"/>
    <s v="Kentwood"/>
    <n v="49508"/>
    <s v="Michigan"/>
    <s v="Central"/>
    <d v="2011-02-25T00:00:00"/>
    <n v="1"/>
    <s v="Development - Python"/>
    <s v="Development "/>
    <s v=" Python"/>
    <s v="Mia Moore"/>
    <s v="Josh Martinez"/>
    <n v="51"/>
    <n v="1"/>
  </r>
  <r>
    <x v="2949"/>
    <n v="21378"/>
    <d v="2011-08-07T00:00:00"/>
    <n v="34"/>
    <n v="5440"/>
    <n v="0.08"/>
    <n v="160"/>
    <n v="5004.8"/>
    <s v="Jack Cacioppo"/>
    <s v="Charter Communications, Inc."/>
    <s v="Television Services"/>
    <s v="Consumer Services"/>
    <s v="Noblesville"/>
    <n v="46060"/>
    <s v="Indiana"/>
    <s v="Central"/>
    <d v="2011-08-08T00:00:00"/>
    <n v="1"/>
    <s v="Development - Java"/>
    <s v="Development "/>
    <s v=" Java"/>
    <s v="Daniel Tusk"/>
    <s v="Josh Martinez"/>
    <n v="45"/>
    <n v="1"/>
  </r>
  <r>
    <x v="2950"/>
    <n v="21378"/>
    <d v="2011-08-07T00:00:00"/>
    <n v="17"/>
    <n v="2550"/>
    <n v="7.0000000000000007E-2"/>
    <n v="150"/>
    <n v="2371.5"/>
    <s v="Jack Cacioppo"/>
    <s v="Charter Communications, Inc."/>
    <s v="Television Services"/>
    <s v="Consumer Services"/>
    <s v="Noblesville"/>
    <n v="46060"/>
    <s v="Indiana"/>
    <s v="Central"/>
    <d v="2011-08-10T00:00:00"/>
    <n v="3"/>
    <s v="Consulting - Business Model"/>
    <s v="Consulting "/>
    <s v=" Business Model"/>
    <s v="Michael Alister"/>
    <s v="Josh Martinez"/>
    <n v="68"/>
    <n v="1"/>
  </r>
  <r>
    <x v="2951"/>
    <n v="21379"/>
    <d v="2011-01-14T00:00:00"/>
    <n v="35"/>
    <n v="4375"/>
    <n v="0.05"/>
    <n v="125"/>
    <n v="4156.25"/>
    <s v="Charles Dartt"/>
    <s v="Equinix, Inc."/>
    <s v="Telecommunications Equipment"/>
    <s v="Public Utilities"/>
    <s v="Savage"/>
    <n v="55378"/>
    <s v="Minnesota"/>
    <s v="Central"/>
    <d v="2011-01-16T00:00:00"/>
    <n v="2"/>
    <s v="Training - Development"/>
    <s v="Training "/>
    <s v=" Development"/>
    <s v="Noah Smith"/>
    <s v="Josh Martinez"/>
    <n v="59"/>
    <n v="1"/>
  </r>
  <r>
    <x v="2952"/>
    <n v="21382"/>
    <d v="2012-01-12T00:00:00"/>
    <n v="21"/>
    <n v="2625"/>
    <n v="0.04"/>
    <n v="125"/>
    <n v="2520"/>
    <s v="Andy Willingham"/>
    <s v="DIRECTV"/>
    <s v="Telecommunications Equipment"/>
    <s v="Consumer Services"/>
    <s v="Baton Rouge"/>
    <n v="70802"/>
    <s v="Louisiana"/>
    <s v="South"/>
    <d v="2012-01-14T00:00:00"/>
    <n v="2"/>
    <s v="Training - Development"/>
    <s v="Training "/>
    <s v=" Development"/>
    <s v="Liam Franklin"/>
    <s v="Frank Mitchell"/>
    <n v="52"/>
    <n v="1"/>
  </r>
  <r>
    <x v="2953"/>
    <n v="21382"/>
    <d v="2012-01-12T00:00:00"/>
    <n v="11"/>
    <n v="1650"/>
    <n v="0.08"/>
    <n v="150"/>
    <n v="1518"/>
    <s v="Andy Willingham"/>
    <s v="DIRECTV"/>
    <s v="Telecommunications Equipment"/>
    <s v="Consumer Services"/>
    <s v="Baton Rouge"/>
    <n v="70802"/>
    <s v="Louisiana"/>
    <s v="South"/>
    <d v="2012-01-14T00:00:00"/>
    <n v="2"/>
    <s v="Consulting - Business Model"/>
    <s v="Consulting "/>
    <s v=" Business Model"/>
    <s v="Emma Watson"/>
    <s v="Frank Mitchell"/>
    <n v="67"/>
    <n v="1"/>
  </r>
  <r>
    <x v="2954"/>
    <n v="21382"/>
    <d v="2012-01-12T00:00:00"/>
    <n v="27"/>
    <n v="2970"/>
    <n v="0"/>
    <n v="110"/>
    <n v="2970"/>
    <s v="Andy Willingham"/>
    <s v="DIRECTV"/>
    <s v="Telecommunications Equipment"/>
    <s v="Consumer Services"/>
    <s v="Gainesville"/>
    <s v="76240"/>
    <s v="Texas"/>
    <s v="Central"/>
    <d v="2012-01-15T00:00:00"/>
    <n v="3"/>
    <s v="Development - Python"/>
    <s v="Development "/>
    <s v=" Python"/>
    <s v="Emma Watson"/>
    <s v="Josh Martinez"/>
    <n v="67"/>
    <n v="1"/>
  </r>
  <r>
    <x v="2955"/>
    <n v="21383"/>
    <d v="2009-01-30T00:00:00"/>
    <n v="31"/>
    <n v="4650"/>
    <n v="7.0000000000000007E-2"/>
    <n v="150"/>
    <n v="4324.5"/>
    <s v="Rick Delaney"/>
    <s v="Vertex Pharmaceuticals Incorporated"/>
    <s v="Major Pharmaceuticals"/>
    <s v="Health Care"/>
    <s v="Franklin Park"/>
    <s v="60131"/>
    <s v="Illinois"/>
    <s v="Central"/>
    <d v="2009-02-04T00:00:00"/>
    <n v="5"/>
    <s v="Consulting - Strategy"/>
    <s v="Consulting "/>
    <s v=" Strategy"/>
    <s v="Emma Watson"/>
    <s v="Josh Martinez"/>
    <n v="67"/>
    <n v="1"/>
  </r>
  <r>
    <x v="2956"/>
    <n v="21410"/>
    <d v="2012-05-01T00:00:00"/>
    <n v="16"/>
    <n v="2720"/>
    <n v="0.01"/>
    <n v="170"/>
    <n v="2692.8"/>
    <s v="Lindsay DeVincentis"/>
    <s v="eBay Inc."/>
    <s v="Business Services"/>
    <s v="Miscellaneous"/>
    <s v="Bozeman"/>
    <s v="59715"/>
    <s v="Montana"/>
    <s v="West"/>
    <d v="2012-05-03T00:00:00"/>
    <n v="2"/>
    <s v="Development - .Net"/>
    <s v="Development "/>
    <s v=" .Net"/>
    <s v="Daniel Tusk"/>
    <s v="Bob Turner"/>
    <n v="45"/>
    <n v="1"/>
  </r>
  <r>
    <x v="2957"/>
    <n v="21412"/>
    <d v="2011-07-13T00:00:00"/>
    <n v="38"/>
    <n v="6080"/>
    <n v="0.09"/>
    <n v="160"/>
    <n v="5532.8"/>
    <s v="Nora Van"/>
    <s v="Twenty-First Century Fox, Inc."/>
    <s v="Television Services"/>
    <s v="Consumer Services"/>
    <s v="Winter Park"/>
    <n v="32789"/>
    <s v="Florida"/>
    <s v="South"/>
    <d v="2011-07-15T00:00:00"/>
    <n v="2"/>
    <s v="Development - Java"/>
    <s v="Development "/>
    <s v=" Java"/>
    <s v="Olivia Sullivan"/>
    <s v="Frank Mitchell"/>
    <n v="53"/>
    <n v="1"/>
  </r>
  <r>
    <x v="2958"/>
    <n v="21412"/>
    <d v="2011-07-13T00:00:00"/>
    <n v="28"/>
    <n v="3080"/>
    <n v="0.02"/>
    <n v="110"/>
    <n v="3018.4"/>
    <s v="Nora Van"/>
    <s v="Twenty-First Century Fox, Inc."/>
    <s v="Television Services"/>
    <s v="Consumer Services"/>
    <s v="Winter Park"/>
    <n v="32789"/>
    <s v="Florida"/>
    <s v="South"/>
    <d v="2011-07-14T00:00:00"/>
    <n v="1"/>
    <s v="Development - Python"/>
    <s v="Development "/>
    <s v=" Python"/>
    <s v="Mia Moore"/>
    <s v="Frank Mitchell"/>
    <n v="51"/>
    <n v="1"/>
  </r>
  <r>
    <x v="2959"/>
    <n v="21414"/>
    <d v="2011-05-04T00:00:00"/>
    <n v="34"/>
    <n v="3740"/>
    <n v="0.05"/>
    <n v="110"/>
    <n v="3553"/>
    <s v="Harry Kotsonis"/>
    <s v="Autodesk, Inc."/>
    <s v="Computer Software: Prepackaged Software"/>
    <s v="Technology"/>
    <s v="Cudahy"/>
    <s v="53110"/>
    <s v="Wisconsin"/>
    <s v="Central"/>
    <d v="2011-05-06T00:00:00"/>
    <n v="2"/>
    <s v="Development - Python"/>
    <s v="Development "/>
    <s v=" Python"/>
    <s v="Ava Wilson"/>
    <s v="Josh Martinez"/>
    <n v="67"/>
    <n v="1"/>
  </r>
  <r>
    <x v="2960"/>
    <n v="21414"/>
    <d v="2011-05-04T00:00:00"/>
    <n v="46"/>
    <n v="9200"/>
    <n v="0.05"/>
    <n v="200"/>
    <n v="8740"/>
    <s v="Harry Kotsonis"/>
    <s v="Autodesk, Inc."/>
    <s v="Computer Software: Prepackaged Software"/>
    <s v="Technology"/>
    <s v="Cudahy"/>
    <s v="53110"/>
    <s v="Wisconsin"/>
    <s v="Central"/>
    <d v="2011-05-06T00:00:00"/>
    <n v="2"/>
    <s v="Development - Big Data"/>
    <s v="Development "/>
    <s v=" Big Data"/>
    <s v="Jayden Hamilton"/>
    <s v="Josh Martinez"/>
    <n v="71"/>
    <n v="1"/>
  </r>
  <r>
    <x v="2961"/>
    <n v="21414"/>
    <d v="2011-05-04T00:00:00"/>
    <n v="33"/>
    <n v="4950"/>
    <n v="0.05"/>
    <n v="150"/>
    <n v="4702.5"/>
    <s v="Harry Kotsonis"/>
    <s v="Autodesk, Inc."/>
    <s v="Computer Software: Prepackaged Software"/>
    <s v="Technology"/>
    <s v="Cudahy"/>
    <s v="53110"/>
    <s v="Wisconsin"/>
    <s v="Central"/>
    <d v="2011-05-05T00:00:00"/>
    <n v="1"/>
    <s v="Consulting - Market Research"/>
    <s v="Consulting "/>
    <s v=" Market Research"/>
    <s v="Michael Alister"/>
    <s v="Josh Martinez"/>
    <n v="68"/>
    <n v="1"/>
  </r>
  <r>
    <x v="2962"/>
    <n v="21414"/>
    <d v="2011-05-04T00:00:00"/>
    <n v="43"/>
    <n v="6020"/>
    <n v="0.09"/>
    <n v="140"/>
    <n v="5478.2"/>
    <s v="Harry Kotsonis"/>
    <s v="Autodesk, Inc."/>
    <s v="Computer Software: Prepackaged Software"/>
    <s v="Technology"/>
    <s v="Drexel Hill"/>
    <s v="19026"/>
    <s v="Pennsylvania"/>
    <s v="East"/>
    <d v="2011-05-04T00:00:00"/>
    <n v="0"/>
    <s v="Development - Front End Web"/>
    <s v="Development "/>
    <s v=" Front End Web"/>
    <s v="Liam Franklin"/>
    <s v="Allen Young"/>
    <n v="52"/>
    <n v="1"/>
  </r>
  <r>
    <x v="2963"/>
    <n v="21442"/>
    <d v="2009-12-25T00:00:00"/>
    <n v="48"/>
    <n v="6000"/>
    <n v="0.02"/>
    <n v="125"/>
    <n v="5880"/>
    <s v="Thea Clark"/>
    <s v="Verisk Analytics, Inc."/>
    <s v="EDP Services"/>
    <s v="Technology"/>
    <s v="Jacksonville"/>
    <n v="32216"/>
    <s v="Florida"/>
    <s v="South"/>
    <d v="2010-01-01T00:00:00"/>
    <n v="7"/>
    <s v="Training - Tableau"/>
    <s v="Training "/>
    <s v=" Tableau"/>
    <s v="Liam Franklin"/>
    <s v="Frank Mitchell"/>
    <n v="52"/>
    <n v="1"/>
  </r>
  <r>
    <x v="2964"/>
    <n v="21442"/>
    <d v="2009-12-25T00:00:00"/>
    <n v="48"/>
    <n v="5280"/>
    <n v="0.03"/>
    <n v="110"/>
    <n v="5121.5999999999995"/>
    <s v="Thea Clark"/>
    <s v="Verisk Analytics, Inc."/>
    <s v="EDP Services"/>
    <s v="Technology"/>
    <s v="Jacksonville"/>
    <n v="32216"/>
    <s v="Florida"/>
    <s v="South"/>
    <d v="2010-01-01T00:00:00"/>
    <n v="7"/>
    <s v="Development - PHP"/>
    <s v="Development "/>
    <s v=" PHP"/>
    <s v="Madison Hill"/>
    <s v="Frank Mitchell"/>
    <n v="58"/>
    <n v="1"/>
  </r>
  <r>
    <x v="2965"/>
    <n v="21444"/>
    <d v="2011-04-15T00:00:00"/>
    <n v="17"/>
    <n v="2040"/>
    <n v="0.09"/>
    <n v="120"/>
    <n v="1856.4"/>
    <s v="Maurice Cunningham"/>
    <s v="Sirius XM Holdings Inc."/>
    <s v="Broadcasting"/>
    <s v="Consumer Services"/>
    <s v="Land O Lakes"/>
    <n v="34639"/>
    <s v="Florida"/>
    <s v="South"/>
    <d v="2011-04-16T00:00:00"/>
    <n v="1"/>
    <s v="Development - Business Logic"/>
    <s v="Development "/>
    <s v=" Business Logic"/>
    <s v="Sophia Dixon"/>
    <s v="Frank Mitchell"/>
    <n v="71"/>
    <n v="1"/>
  </r>
  <r>
    <x v="2966"/>
    <n v="21445"/>
    <d v="2009-11-17T00:00:00"/>
    <n v="14"/>
    <n v="2380"/>
    <n v="0.02"/>
    <n v="170"/>
    <n v="2332.4"/>
    <s v="Clytie Dortch"/>
    <s v="Mattel, Inc."/>
    <s v="Recreational Products/Toys"/>
    <s v="Consumer Non-Durables"/>
    <s v="Allentown"/>
    <n v="18103"/>
    <s v="Pennsylvania"/>
    <s v="East"/>
    <d v="2009-11-21T00:00:00"/>
    <n v="4"/>
    <s v="Development - .Net"/>
    <s v="Development "/>
    <s v=" .Net"/>
    <s v="Mia Moore"/>
    <s v="Allen Young"/>
    <n v="51"/>
    <n v="1"/>
  </r>
  <r>
    <x v="2967"/>
    <n v="21445"/>
    <d v="2009-11-17T00:00:00"/>
    <n v="43"/>
    <n v="6450"/>
    <n v="7.0000000000000007E-2"/>
    <n v="150"/>
    <n v="5998.5"/>
    <s v="Clytie Dortch"/>
    <s v="Mattel, Inc."/>
    <s v="Recreational Products/Toys"/>
    <s v="Consumer Non-Durables"/>
    <s v="Allentown"/>
    <n v="18103"/>
    <s v="Pennsylvania"/>
    <s v="East"/>
    <d v="2009-11-21T00:00:00"/>
    <n v="4"/>
    <s v="Consulting - Strategy"/>
    <s v="Consulting "/>
    <s v=" Strategy"/>
    <s v="Jacob Manziel"/>
    <s v="Allen Young"/>
    <n v="57"/>
    <n v="1"/>
  </r>
  <r>
    <x v="2968"/>
    <n v="21447"/>
    <d v="2010-06-03T00:00:00"/>
    <n v="15"/>
    <n v="2100"/>
    <n v="0.02"/>
    <n v="140"/>
    <n v="2058"/>
    <s v="Sean Thornton"/>
    <s v="Gilead Sciences, Inc."/>
    <s v="Biotechnology: Biological Products (No Diagnostic Substances)"/>
    <s v="Health Care"/>
    <s v="New Berlin"/>
    <n v="53151"/>
    <s v="Wisconsin"/>
    <s v="Central"/>
    <d v="2010-06-05T00:00:00"/>
    <n v="2"/>
    <s v="Development - Front End Web"/>
    <s v="Development "/>
    <s v=" Front End Web"/>
    <s v="Michael Alister"/>
    <s v="Josh Martinez"/>
    <n v="68"/>
    <n v="1"/>
  </r>
  <r>
    <x v="2969"/>
    <n v="21475"/>
    <d v="2011-02-20T00:00:00"/>
    <n v="39"/>
    <n v="5850"/>
    <n v="0.06"/>
    <n v="150"/>
    <n v="5499"/>
    <s v="Giulietta Ferguson"/>
    <s v="Symantec Corporation"/>
    <s v="Computer Software: Prepackaged Software"/>
    <s v="Technology"/>
    <s v="Sunnyvale"/>
    <n v="94086"/>
    <s v="California"/>
    <s v="West"/>
    <d v="2011-02-22T00:00:00"/>
    <n v="2"/>
    <s v="Consulting - Business Model"/>
    <s v="Consulting "/>
    <s v=" Business Model"/>
    <s v="Mason Gibson"/>
    <s v="Bob Turner"/>
    <n v="71"/>
    <n v="1"/>
  </r>
  <r>
    <x v="2970"/>
    <n v="21475"/>
    <d v="2011-02-20T00:00:00"/>
    <n v="15"/>
    <n v="1875"/>
    <n v="0.06"/>
    <n v="125"/>
    <n v="1762.5"/>
    <s v="Giulietta Ferguson"/>
    <s v="Symantec Corporation"/>
    <s v="Computer Software: Prepackaged Software"/>
    <s v="Technology"/>
    <s v="Sunnyvale"/>
    <n v="94086"/>
    <s v="California"/>
    <s v="West"/>
    <d v="2011-02-21T00:00:00"/>
    <n v="1"/>
    <s v="Training - Javascript"/>
    <s v="Training "/>
    <s v=" Javascript"/>
    <s v="Ava Wilson"/>
    <s v="Bob Turner"/>
    <n v="67"/>
    <n v="1"/>
  </r>
  <r>
    <x v="2971"/>
    <n v="21477"/>
    <d v="2011-05-21T00:00:00"/>
    <n v="7"/>
    <n v="1120"/>
    <n v="0.01"/>
    <n v="160"/>
    <n v="1108.8"/>
    <s v="Jennifer Mitchum"/>
    <s v="Twenty-First Century Fox, Inc."/>
    <s v="Television Services"/>
    <s v="Consumer Services"/>
    <s v="Hattiesburg"/>
    <n v="39401"/>
    <s v="Mississippi"/>
    <s v="South"/>
    <d v="2011-05-21T00:00:00"/>
    <n v="0"/>
    <s v="Development - Java"/>
    <s v="Development "/>
    <s v=" Java"/>
    <s v="Mia Moore"/>
    <s v="Frank Mitchell"/>
    <n v="51"/>
    <n v="1"/>
  </r>
  <r>
    <x v="2972"/>
    <n v="21477"/>
    <d v="2011-05-21T00:00:00"/>
    <n v="40"/>
    <n v="4400"/>
    <n v="0.06"/>
    <n v="110"/>
    <n v="4136"/>
    <s v="Jennifer Mitchum"/>
    <s v="Twenty-First Century Fox, Inc."/>
    <s v="Television Services"/>
    <s v="Consumer Services"/>
    <s v="Horn Lake"/>
    <n v="38637"/>
    <s v="Mississippi"/>
    <s v="South"/>
    <d v="2011-05-23T00:00:00"/>
    <n v="2"/>
    <s v="Development - Python"/>
    <s v="Development "/>
    <s v=" Python"/>
    <s v="Emma Watson"/>
    <s v="Frank Mitchell"/>
    <n v="67"/>
    <n v="1"/>
  </r>
  <r>
    <x v="2973"/>
    <n v="21478"/>
    <d v="2012-03-02T00:00:00"/>
    <n v="16"/>
    <n v="2000"/>
    <n v="0.01"/>
    <n v="125"/>
    <n v="1980"/>
    <s v="Keith Beeghly"/>
    <s v="Altera Corporation"/>
    <s v="Semiconductors"/>
    <s v="Technology"/>
    <s v="North Little Rock"/>
    <n v="72113"/>
    <s v="Arkansas"/>
    <s v="South"/>
    <d v="2012-03-04T00:00:00"/>
    <n v="2"/>
    <s v="Training - SQL"/>
    <s v="Training "/>
    <s v=" SQL"/>
    <s v="Mason Gibson"/>
    <s v="Frank Mitchell"/>
    <n v="71"/>
    <n v="1"/>
  </r>
  <r>
    <x v="2974"/>
    <n v="21478"/>
    <d v="2012-03-02T00:00:00"/>
    <n v="33"/>
    <n v="3630"/>
    <n v="0.05"/>
    <n v="110"/>
    <n v="3448.5"/>
    <s v="Keith Beeghly"/>
    <s v="Altera Corporation"/>
    <s v="Semiconductors"/>
    <s v="Technology"/>
    <s v="North Little Rock"/>
    <n v="72113"/>
    <s v="Arkansas"/>
    <s v="South"/>
    <d v="2012-03-06T00:00:00"/>
    <n v="4"/>
    <s v="Development - Python"/>
    <s v="Development "/>
    <s v=" Python"/>
    <s v="Ethan Bird"/>
    <s v="Frank Mitchell"/>
    <n v="60"/>
    <n v="1"/>
  </r>
  <r>
    <x v="2975"/>
    <n v="21479"/>
    <d v="2009-08-28T00:00:00"/>
    <n v="41"/>
    <n v="4510"/>
    <n v="0.01"/>
    <n v="110"/>
    <n v="4464.8999999999996"/>
    <s v="Patrick Ellison"/>
    <s v="Kraft Foods Group, Inc."/>
    <s v="Packaged Foods"/>
    <s v="Consumer Non-Durables"/>
    <s v="Manitowoc"/>
    <n v="54220"/>
    <s v="Wisconsin"/>
    <s v="Central"/>
    <d v="2009-08-29T00:00:00"/>
    <n v="1"/>
    <s v="Development - Python"/>
    <s v="Development "/>
    <s v=" Python"/>
    <s v="Abigail Young"/>
    <s v="Josh Martinez"/>
    <n v="50"/>
    <n v="1"/>
  </r>
  <r>
    <x v="2976"/>
    <n v="21505"/>
    <d v="2012-12-03T00:00:00"/>
    <n v="3"/>
    <n v="375"/>
    <n v="7.0000000000000007E-2"/>
    <n v="125"/>
    <n v="348.75"/>
    <s v="Jennifer Lee"/>
    <s v="Facebook, Inc."/>
    <s v="Computer Software: Programming, Data Processing"/>
    <s v="Technology"/>
    <s v="Glen Cove"/>
    <n v="11542"/>
    <s v="New York"/>
    <s v="East"/>
    <d v="2012-12-03T00:00:00"/>
    <n v="0"/>
    <s v="Training - Development"/>
    <s v="Training "/>
    <s v=" Development"/>
    <s v="Olivia Sullivan"/>
    <s v="Allen Young"/>
    <n v="53"/>
    <n v="1"/>
  </r>
  <r>
    <x v="2977"/>
    <n v="21509"/>
    <d v="2012-07-03T00:00:00"/>
    <n v="13"/>
    <n v="2600"/>
    <n v="0.04"/>
    <n v="200"/>
    <n v="2496"/>
    <s v="Dennis Cyprus"/>
    <s v="Amgen Inc."/>
    <s v="Biotechnology: Biological Products (No Diagnostic Substances)"/>
    <s v="Health Care"/>
    <s v="Pittsburg"/>
    <n v="66762"/>
    <s v="Kansas"/>
    <s v="Central"/>
    <d v="2012-07-05T00:00:00"/>
    <n v="2"/>
    <s v="Development - Scala"/>
    <s v="Development "/>
    <s v=" Scala"/>
    <s v="Liam Franklin"/>
    <s v="Josh Martinez"/>
    <n v="52"/>
    <n v="1"/>
  </r>
  <r>
    <x v="2978"/>
    <n v="21510"/>
    <d v="2012-05-08T00:00:00"/>
    <n v="16"/>
    <n v="2400"/>
    <n v="0.04"/>
    <n v="150"/>
    <n v="2304"/>
    <s v="Alyssa Clasen"/>
    <s v="Cisco Systems, Inc."/>
    <s v="Computer Communications Equipment"/>
    <s v="Technology"/>
    <s v="Mcminnville"/>
    <n v="97128"/>
    <s v="Oregon"/>
    <s v="West"/>
    <d v="2012-05-08T00:00:00"/>
    <n v="0"/>
    <s v="Consulting - Business Model"/>
    <s v="Consulting "/>
    <s v=" Business Model"/>
    <s v="Ethan Bird"/>
    <s v="Bob Turner"/>
    <n v="60"/>
    <n v="1"/>
  </r>
  <r>
    <x v="2979"/>
    <n v="21538"/>
    <d v="2009-07-27T00:00:00"/>
    <n v="31"/>
    <n v="3720"/>
    <n v="0.08"/>
    <n v="120"/>
    <n v="3422.4"/>
    <s v="Mark Coyne"/>
    <s v="Mylan Inc."/>
    <s v="Major Pharmaceuticals"/>
    <s v="Health Care"/>
    <s v="Worcester"/>
    <s v="01610"/>
    <s v="MA"/>
    <s v="East"/>
    <d v="2009-07-29T00:00:00"/>
    <n v="2"/>
    <s v="Development - Business Logic"/>
    <s v="Development "/>
    <s v=" Business Logic"/>
    <s v="Daniel Tusk"/>
    <s v="Allen Young"/>
    <n v="45"/>
    <n v="1"/>
  </r>
  <r>
    <x v="2980"/>
    <n v="21539"/>
    <d v="2010-07-09T00:00:00"/>
    <n v="18"/>
    <n v="1980"/>
    <n v="0.04"/>
    <n v="110"/>
    <n v="1900.8"/>
    <s v="Christy Blume"/>
    <s v="Intuit Inc."/>
    <s v="Computer Software: Prepackaged Software"/>
    <s v="Technology"/>
    <s v="Santa Monica"/>
    <n v="90405"/>
    <s v="California"/>
    <s v="West"/>
    <d v="2010-07-10T00:00:00"/>
    <n v="1"/>
    <s v="Development - Python"/>
    <s v="Development "/>
    <s v=" Python"/>
    <s v="Mason Gibson"/>
    <s v="Bob Turner"/>
    <n v="71"/>
    <n v="1"/>
  </r>
  <r>
    <x v="2981"/>
    <n v="21539"/>
    <d v="2010-07-09T00:00:00"/>
    <n v="39"/>
    <n v="4875"/>
    <n v="0.05"/>
    <n v="125"/>
    <n v="4631.25"/>
    <s v="Christy Blume"/>
    <s v="Intuit Inc."/>
    <s v="Computer Software: Prepackaged Software"/>
    <s v="Technology"/>
    <s v="Santa Monica"/>
    <n v="90405"/>
    <s v="California"/>
    <s v="West"/>
    <d v="2010-07-09T00:00:00"/>
    <n v="0"/>
    <s v="Training - Javascript"/>
    <s v="Training "/>
    <s v=" Javascript"/>
    <s v="Madison Hill"/>
    <s v="Bob Turner"/>
    <n v="58"/>
    <n v="1"/>
  </r>
  <r>
    <x v="2982"/>
    <n v="21541"/>
    <d v="2009-10-08T00:00:00"/>
    <n v="43"/>
    <n v="5375"/>
    <n v="0.04"/>
    <n v="125"/>
    <n v="5160"/>
    <s v="Quincy Patterson"/>
    <s v="Ross Stores, Inc."/>
    <s v="Clothing/Shoe/Accessory Stores"/>
    <s v="Consumer Services"/>
    <s v="Bullhead City"/>
    <n v="86442"/>
    <s v="Arizona"/>
    <s v="West"/>
    <d v="2009-10-10T00:00:00"/>
    <n v="2"/>
    <s v="Training - Tableau"/>
    <s v="Training "/>
    <s v=" Tableau"/>
    <s v="Elizabeth Carter"/>
    <s v="Bob Turner"/>
    <n v="52"/>
    <n v="1"/>
  </r>
  <r>
    <x v="2983"/>
    <n v="21542"/>
    <d v="2011-05-21T00:00:00"/>
    <n v="18"/>
    <n v="2160"/>
    <n v="0.04"/>
    <n v="120"/>
    <n v="2073.6"/>
    <s v="Frank Rider"/>
    <s v="Monster Beverage Corporation"/>
    <s v="Beverages (Production/Distribution)"/>
    <s v="Consumer Non-Durables"/>
    <s v="Seymour"/>
    <n v="47274"/>
    <s v="Indiana"/>
    <s v="Central"/>
    <d v="2011-05-22T00:00:00"/>
    <n v="1"/>
    <s v="Development - Business Logic"/>
    <s v="Development "/>
    <s v=" Business Logic"/>
    <s v="Mason Gibson"/>
    <s v="Josh Martinez"/>
    <n v="71"/>
    <n v="1"/>
  </r>
  <r>
    <x v="2984"/>
    <n v="21542"/>
    <d v="2011-05-21T00:00:00"/>
    <n v="43"/>
    <n v="5375"/>
    <n v="0.05"/>
    <n v="125"/>
    <n v="5106.25"/>
    <s v="Frank Rider"/>
    <s v="Monster Beverage Corporation"/>
    <s v="Beverages (Production/Distribution)"/>
    <s v="Consumer Non-Durables"/>
    <s v="Seymour"/>
    <n v="47274"/>
    <s v="Indiana"/>
    <s v="Central"/>
    <d v="2011-05-22T00:00:00"/>
    <n v="1"/>
    <s v="Training - Javascript"/>
    <s v="Training "/>
    <s v=" Javascript"/>
    <s v="Mia Moore"/>
    <s v="Josh Martinez"/>
    <n v="51"/>
    <n v="1"/>
  </r>
  <r>
    <x v="2985"/>
    <n v="21572"/>
    <d v="2009-02-13T00:00:00"/>
    <n v="42"/>
    <n v="5250"/>
    <n v="0.03"/>
    <n v="125"/>
    <n v="5092.5"/>
    <s v="Vicky Dominguez"/>
    <s v="DISH Network Corporation"/>
    <s v="Television Services"/>
    <s v="Consumer Services"/>
    <s v="Rochester Hills"/>
    <n v="48307"/>
    <s v="Michigan"/>
    <s v="Central"/>
    <d v="2009-02-15T00:00:00"/>
    <n v="2"/>
    <s v="Training - SQL"/>
    <s v="Training "/>
    <s v=" SQL"/>
    <s v="Jacob Manziel"/>
    <s v="Josh Martinez"/>
    <n v="57"/>
    <n v="1"/>
  </r>
  <r>
    <x v="2986"/>
    <n v="21573"/>
    <d v="2012-04-25T00:00:00"/>
    <n v="31"/>
    <n v="6200"/>
    <n v="0.05"/>
    <n v="200"/>
    <n v="5890"/>
    <s v="Don Shami"/>
    <s v="C.H. Robinson Worldwide, Inc."/>
    <s v="Oil Refining/Marketing"/>
    <s v="Transportation"/>
    <s v="Bethel Park"/>
    <n v="15102"/>
    <s v="Pennsylvania"/>
    <s v="East"/>
    <d v="2012-04-27T00:00:00"/>
    <n v="2"/>
    <s v="Development - Scala"/>
    <s v="Development "/>
    <s v=" Scala"/>
    <s v="Madison Hill"/>
    <s v="Allen Young"/>
    <n v="58"/>
    <n v="1"/>
  </r>
  <r>
    <x v="2987"/>
    <n v="21573"/>
    <d v="2012-04-25T00:00:00"/>
    <n v="7"/>
    <n v="875"/>
    <n v="0"/>
    <n v="125"/>
    <n v="875"/>
    <s v="Don Shami"/>
    <s v="C.H. Robinson Worldwide, Inc."/>
    <s v="Oil Refining/Marketing"/>
    <s v="Transportation"/>
    <s v="Bethel Park"/>
    <n v="15102"/>
    <s v="Pennsylvania"/>
    <s v="East"/>
    <d v="2012-04-27T00:00:00"/>
    <n v="2"/>
    <s v="Training - SQL"/>
    <s v="Training "/>
    <s v=" SQL"/>
    <s v="Abigail Young"/>
    <s v="Allen Young"/>
    <n v="50"/>
    <n v="1"/>
  </r>
  <r>
    <x v="2988"/>
    <n v="21573"/>
    <d v="2012-04-25T00:00:00"/>
    <n v="3"/>
    <n v="375"/>
    <n v="0.04"/>
    <n v="125"/>
    <n v="360"/>
    <s v="Don Shami"/>
    <s v="C.H. Robinson Worldwide, Inc."/>
    <s v="Oil Refining/Marketing"/>
    <s v="Transportation"/>
    <s v="Bethel Park"/>
    <n v="15102"/>
    <s v="Pennsylvania"/>
    <s v="East"/>
    <d v="2012-04-27T00:00:00"/>
    <n v="2"/>
    <s v="Training - Javascript"/>
    <s v="Training "/>
    <s v=" Javascript"/>
    <s v="Olivia Sullivan"/>
    <s v="Allen Young"/>
    <n v="53"/>
    <n v="1"/>
  </r>
  <r>
    <x v="2989"/>
    <n v="21574"/>
    <d v="2010-01-15T00:00:00"/>
    <n v="33"/>
    <n v="4950"/>
    <n v="0"/>
    <n v="150"/>
    <n v="4950"/>
    <s v="Eric Dilbeck"/>
    <s v="Google Inc."/>
    <s v="Computer Software: Programming, Data Processing"/>
    <s v="Technology"/>
    <s v="Springfield"/>
    <s v="01108"/>
    <s v="MA"/>
    <s v="East"/>
    <d v="2010-01-16T00:00:00"/>
    <n v="1"/>
    <s v="Consulting - Business Model"/>
    <s v="Consulting "/>
    <s v=" Business Model"/>
    <s v="Emma Watson"/>
    <s v="Allen Young"/>
    <n v="67"/>
    <n v="1"/>
  </r>
  <r>
    <x v="2990"/>
    <n v="21600"/>
    <d v="2010-04-04T00:00:00"/>
    <n v="17"/>
    <n v="1870"/>
    <n v="0.03"/>
    <n v="110"/>
    <n v="1813.8999999999999"/>
    <s v="Ashley Wiener"/>
    <s v="Lam Research Corporation"/>
    <s v="Industrial Machinery/Components"/>
    <s v="Technology"/>
    <s v="Forest Park"/>
    <s v="30297"/>
    <s v="Georgia"/>
    <s v="South"/>
    <d v="2010-04-11T00:00:00"/>
    <n v="7"/>
    <s v="Development - Python"/>
    <s v="Development "/>
    <s v=" Python"/>
    <s v="Emma Watson"/>
    <s v="Frank Mitchell"/>
    <n v="67"/>
    <n v="1"/>
  </r>
  <r>
    <x v="2991"/>
    <n v="21601"/>
    <d v="2011-04-06T00:00:00"/>
    <n v="20"/>
    <n v="4000"/>
    <n v="0.09"/>
    <n v="200"/>
    <n v="3640"/>
    <s v="Nat Hallsten"/>
    <s v="Charter Communications, Inc."/>
    <s v="Television Services"/>
    <s v="Consumer Services"/>
    <s v="Midwest City"/>
    <n v="73110"/>
    <s v="Oklahoma"/>
    <s v="Central"/>
    <d v="2011-04-06T00:00:00"/>
    <n v="0"/>
    <s v="Development - Big Data"/>
    <s v="Development "/>
    <s v=" Big Data"/>
    <s v="Madison Hill"/>
    <s v="Josh Martinez"/>
    <n v="58"/>
    <n v="1"/>
  </r>
  <r>
    <x v="2992"/>
    <n v="21602"/>
    <d v="2009-07-01T00:00:00"/>
    <n v="6"/>
    <n v="750"/>
    <n v="0.01"/>
    <n v="125"/>
    <n v="742.5"/>
    <s v="Jack Bradley"/>
    <s v="Comcast Corporation"/>
    <s v="Television Services"/>
    <s v="Consumer Services"/>
    <s v="Clinton"/>
    <n v="39056"/>
    <s v="Mississippi"/>
    <s v="South"/>
    <d v="2009-07-04T00:00:00"/>
    <n v="3"/>
    <s v="Training - Javascript"/>
    <s v="Training "/>
    <s v=" Javascript"/>
    <s v="Mia Moore"/>
    <s v="Frank Mitchell"/>
    <n v="51"/>
    <n v="1"/>
  </r>
  <r>
    <x v="2993"/>
    <n v="21604"/>
    <d v="2012-04-01T00:00:00"/>
    <n v="6"/>
    <n v="960"/>
    <n v="0.02"/>
    <n v="160"/>
    <n v="940.8"/>
    <s v="Magdelene Brockman"/>
    <s v="Kraft Foods Group, Inc."/>
    <s v="Packaged Foods"/>
    <s v="Consumer Non-Durables"/>
    <s v="Haltom City"/>
    <n v="76117"/>
    <s v="Texas"/>
    <s v="Central"/>
    <d v="2012-04-03T00:00:00"/>
    <n v="2"/>
    <s v="Development - Java"/>
    <s v="Development "/>
    <s v=" Java"/>
    <s v="Daniel Tusk"/>
    <s v="Josh Martinez"/>
    <n v="45"/>
    <n v="1"/>
  </r>
  <r>
    <x v="2994"/>
    <n v="21605"/>
    <d v="2012-04-08T00:00:00"/>
    <n v="32"/>
    <n v="4000"/>
    <n v="0.08"/>
    <n v="125"/>
    <n v="3680"/>
    <s v="Brian Butterfield"/>
    <s v="American Airlines Group, Inc."/>
    <s v="Air Freight/Delivery Services"/>
    <s v="Transportation"/>
    <s v="Morristown"/>
    <n v="37814"/>
    <s v="Tennessee"/>
    <s v="South"/>
    <d v="2012-04-10T00:00:00"/>
    <n v="2"/>
    <s v="Training - Development"/>
    <s v="Training "/>
    <s v=" Development"/>
    <s v="Ava Wilson"/>
    <s v="Frank Mitchell"/>
    <n v="67"/>
    <n v="1"/>
  </r>
  <r>
    <x v="2995"/>
    <n v="21605"/>
    <d v="2012-04-08T00:00:00"/>
    <n v="46"/>
    <n v="5750"/>
    <n v="0.1"/>
    <n v="125"/>
    <n v="5175"/>
    <s v="Brian Butterfield"/>
    <s v="American Airlines Group, Inc."/>
    <s v="Air Freight/Delivery Services"/>
    <s v="Transportation"/>
    <s v="Murfreesboro"/>
    <n v="37130"/>
    <s v="Tennessee"/>
    <s v="South"/>
    <d v="2012-04-10T00:00:00"/>
    <n v="2"/>
    <s v="Training - SQL"/>
    <s v="Training "/>
    <s v=" SQL"/>
    <s v="Ava Wilson"/>
    <s v="Frank Mitchell"/>
    <n v="67"/>
    <n v="1"/>
  </r>
  <r>
    <x v="2996"/>
    <n v="21606"/>
    <d v="2011-01-22T00:00:00"/>
    <n v="43"/>
    <n v="6450"/>
    <n v="0.06"/>
    <n v="150"/>
    <n v="6063"/>
    <s v="Troy Hwang"/>
    <s v="Costco Wholesale Corporation"/>
    <s v="Department/Specialty Retail Stores"/>
    <s v="Consumer Services"/>
    <s v="Burlington"/>
    <s v="05401"/>
    <s v="Vermont"/>
    <s v="East"/>
    <d v="2011-01-23T00:00:00"/>
    <n v="1"/>
    <s v="Consulting - Business Model"/>
    <s v="Consulting "/>
    <s v=" Business Model"/>
    <s v="Elizabeth Carter"/>
    <s v="Allen Young"/>
    <n v="52"/>
    <n v="1"/>
  </r>
  <r>
    <x v="2997"/>
    <n v="21606"/>
    <d v="2011-01-22T00:00:00"/>
    <n v="29"/>
    <n v="4350"/>
    <n v="0.06"/>
    <n v="150"/>
    <n v="4088.9999999999995"/>
    <s v="Troy Hwang"/>
    <s v="Costco Wholesale Corporation"/>
    <s v="Department/Specialty Retail Stores"/>
    <s v="Consumer Services"/>
    <s v="Carteret"/>
    <s v="07008"/>
    <s v="New Jersey"/>
    <s v="East"/>
    <d v="2011-01-23T00:00:00"/>
    <n v="1"/>
    <s v="Consulting - Business Model"/>
    <s v="Consulting "/>
    <s v=" Business Model"/>
    <s v="Ethan Bird"/>
    <s v="Allen Young"/>
    <n v="60"/>
    <n v="1"/>
  </r>
  <r>
    <x v="2998"/>
    <n v="21607"/>
    <d v="2012-03-15T00:00:00"/>
    <n v="17"/>
    <n v="2040"/>
    <n v="0.09"/>
    <n v="120"/>
    <n v="1856.4"/>
    <s v="Heather Maddox"/>
    <s v="Altera Corporation"/>
    <s v="Semiconductors"/>
    <s v="Technology"/>
    <s v="Des Plaines"/>
    <n v="60016"/>
    <s v="Illinois"/>
    <s v="Central"/>
    <d v="2012-03-17T00:00:00"/>
    <n v="2"/>
    <s v="Development - Business Logic"/>
    <s v="Development "/>
    <s v=" Business Logic"/>
    <s v="Ethan Bird"/>
    <s v="Josh Martinez"/>
    <n v="60"/>
    <n v="1"/>
  </r>
  <r>
    <x v="2999"/>
    <n v="21633"/>
    <d v="2009-03-27T00:00:00"/>
    <n v="29"/>
    <n v="3625"/>
    <n v="0.08"/>
    <n v="125"/>
    <n v="3335"/>
    <s v="Keith Beeghly"/>
    <s v="Altera Corporation"/>
    <s v="Semiconductors"/>
    <s v="Technology"/>
    <s v="North Little Rock"/>
    <n v="72113"/>
    <s v="Arkansas"/>
    <s v="South"/>
    <d v="2009-03-28T00:00:00"/>
    <n v="1"/>
    <s v="Training - SQL"/>
    <s v="Training "/>
    <s v=" SQL"/>
    <s v="Ethan Bird"/>
    <s v="Frank Mitchell"/>
    <n v="60"/>
    <n v="1"/>
  </r>
  <r>
    <x v="3000"/>
    <n v="21634"/>
    <d v="2012-10-28T00:00:00"/>
    <n v="8"/>
    <n v="1360"/>
    <n v="0.1"/>
    <n v="170"/>
    <n v="1224"/>
    <s v="Lindsay Ratner"/>
    <s v="Equinix, Inc."/>
    <s v="Telecommunications Equipment"/>
    <s v="Public Utilities"/>
    <s v="Mason"/>
    <n v="45040"/>
    <s v="Ohio"/>
    <s v="East"/>
    <d v="2012-10-29T00:00:00"/>
    <n v="1"/>
    <s v="Development - .Net"/>
    <s v="Development "/>
    <s v=" .Net"/>
    <s v="Emma Watson"/>
    <s v="Allen Young"/>
    <n v="67"/>
    <n v="1"/>
  </r>
  <r>
    <x v="3001"/>
    <n v="21634"/>
    <d v="2012-10-28T00:00:00"/>
    <n v="1"/>
    <n v="150"/>
    <n v="7.0000000000000007E-2"/>
    <n v="150"/>
    <n v="139.5"/>
    <s v="Lindsay Ratner"/>
    <s v="Equinix, Inc."/>
    <s v="Telecommunications Equipment"/>
    <s v="Public Utilities"/>
    <s v="Mason"/>
    <n v="45040"/>
    <s v="Ohio"/>
    <s v="East"/>
    <d v="2012-10-31T00:00:00"/>
    <n v="3"/>
    <s v="Consulting - Strategy"/>
    <s v="Consulting "/>
    <s v=" Strategy"/>
    <s v="Olivia Sullivan"/>
    <s v="Allen Young"/>
    <n v="53"/>
    <n v="1"/>
  </r>
  <r>
    <x v="3002"/>
    <n v="21635"/>
    <d v="2009-12-02T00:00:00"/>
    <n v="2"/>
    <n v="320"/>
    <n v="0"/>
    <n v="160"/>
    <n v="320"/>
    <s v="Laurel Roberts"/>
    <s v="Costco Wholesale Corporation"/>
    <s v="Department/Specialty Retail Stores"/>
    <s v="Consumer Services"/>
    <s v="Hilton Head Island"/>
    <s v="29915"/>
    <s v="South Carolina"/>
    <s v="South"/>
    <d v="2009-12-02T00:00:00"/>
    <n v="0"/>
    <s v="Development - Java"/>
    <s v="Development "/>
    <s v=" Java"/>
    <s v="Elizabeth Carter"/>
    <s v="Frank Mitchell"/>
    <n v="52"/>
    <n v="1"/>
  </r>
  <r>
    <x v="3003"/>
    <n v="21636"/>
    <d v="2009-08-10T00:00:00"/>
    <n v="16"/>
    <n v="2560"/>
    <n v="0"/>
    <n v="160"/>
    <n v="2560"/>
    <s v="Fred Brennan"/>
    <s v="The Priceline Group Inc."/>
    <s v="Business Services"/>
    <s v="Miscellaneous"/>
    <s v="Chambersburg"/>
    <s v="17201"/>
    <s v="Pennsylvania"/>
    <s v="East"/>
    <d v="2009-08-17T00:00:00"/>
    <n v="7"/>
    <s v="Development - Java"/>
    <s v="Development "/>
    <s v=" Java"/>
    <s v="Daniel Tusk"/>
    <s v="Allen Young"/>
    <n v="45"/>
    <n v="1"/>
  </r>
  <r>
    <x v="3004"/>
    <n v="21636"/>
    <d v="2009-08-10T00:00:00"/>
    <n v="6"/>
    <n v="1200"/>
    <n v="7.0000000000000007E-2"/>
    <n v="200"/>
    <n v="1116"/>
    <s v="Fred Brennan"/>
    <s v="The Priceline Group Inc."/>
    <s v="Business Services"/>
    <s v="Miscellaneous"/>
    <s v="Chambersburg"/>
    <s v="17201"/>
    <s v="Pennsylvania"/>
    <s v="East"/>
    <d v="2009-08-15T00:00:00"/>
    <n v="5"/>
    <s v="Development - Big Data"/>
    <s v="Development "/>
    <s v=" Big Data"/>
    <s v="Mason Gibson"/>
    <s v="Allen Young"/>
    <n v="71"/>
    <n v="1"/>
  </r>
  <r>
    <x v="3005"/>
    <n v="21636"/>
    <d v="2009-08-10T00:00:00"/>
    <n v="35"/>
    <n v="5250"/>
    <n v="0.02"/>
    <n v="150"/>
    <n v="5145"/>
    <s v="Fred Brennan"/>
    <s v="The Priceline Group Inc."/>
    <s v="Business Services"/>
    <s v="Miscellaneous"/>
    <s v="Chicago"/>
    <n v="60623"/>
    <s v="Illinois"/>
    <s v="Central"/>
    <d v="2009-08-10T00:00:00"/>
    <n v="0"/>
    <s v="Consulting - Market Research"/>
    <s v="Consulting "/>
    <s v=" Market Research"/>
    <s v="Noah Smith"/>
    <s v="Josh Martinez"/>
    <n v="59"/>
    <n v="1"/>
  </r>
  <r>
    <x v="3006"/>
    <n v="21638"/>
    <d v="2012-04-16T00:00:00"/>
    <n v="13"/>
    <n v="1430"/>
    <n v="0.03"/>
    <n v="110"/>
    <n v="1387.1"/>
    <s v="Suzanne Molinari"/>
    <s v="Staples, Inc."/>
    <s v="Other Specialty Stores"/>
    <s v="Consumer Services"/>
    <s v="Shreveport"/>
    <n v="71109"/>
    <s v="Louisiana"/>
    <s v="South"/>
    <d v="2012-04-17T00:00:00"/>
    <n v="1"/>
    <s v="Development - Python"/>
    <s v="Development "/>
    <s v=" Python"/>
    <s v="Emily Taylor"/>
    <s v="Frank Mitchell"/>
    <n v="62"/>
    <n v="1"/>
  </r>
  <r>
    <x v="3007"/>
    <n v="21639"/>
    <d v="2011-02-02T00:00:00"/>
    <n v="24"/>
    <n v="3840"/>
    <n v="7.0000000000000007E-2"/>
    <n v="160"/>
    <n v="3571.2"/>
    <s v="Tom Campbell"/>
    <s v="Amazon.com, Inc."/>
    <s v="Catalog/Specialty Distribution"/>
    <s v="Consumer Services"/>
    <s v="Beverly Hills"/>
    <n v="90210"/>
    <s v="California"/>
    <s v="West"/>
    <d v="2011-02-04T00:00:00"/>
    <n v="2"/>
    <s v="Development - Java"/>
    <s v="Development "/>
    <s v=" Java"/>
    <s v="Michael Alister"/>
    <s v="Bob Turner"/>
    <n v="68"/>
    <n v="1"/>
  </r>
  <r>
    <x v="3008"/>
    <n v="21639"/>
    <d v="2011-02-02T00:00:00"/>
    <n v="3"/>
    <n v="375"/>
    <n v="0.01"/>
    <n v="125"/>
    <n v="371.25"/>
    <s v="Tom Campbell"/>
    <s v="Amazon.com, Inc."/>
    <s v="Catalog/Specialty Distribution"/>
    <s v="Consumer Services"/>
    <s v="Beverly Hills"/>
    <n v="90210"/>
    <s v="California"/>
    <s v="West"/>
    <d v="2011-02-03T00:00:00"/>
    <n v="1"/>
    <s v="Training - SQL"/>
    <s v="Training "/>
    <s v=" SQL"/>
    <s v="Jacob Manziel"/>
    <s v="Bob Turner"/>
    <n v="57"/>
    <n v="1"/>
  </r>
  <r>
    <x v="3009"/>
    <n v="21639"/>
    <d v="2011-02-02T00:00:00"/>
    <n v="38"/>
    <n v="4750"/>
    <n v="0.02"/>
    <n v="125"/>
    <n v="4655"/>
    <s v="Tom Campbell"/>
    <s v="Amazon.com, Inc."/>
    <s v="Catalog/Specialty Distribution"/>
    <s v="Consumer Services"/>
    <s v="Beverly Hills"/>
    <n v="90210"/>
    <s v="California"/>
    <s v="West"/>
    <d v="2011-02-02T00:00:00"/>
    <n v="0"/>
    <s v="Training - SQL"/>
    <s v="Training "/>
    <s v=" SQL"/>
    <s v="Jacob Manziel"/>
    <s v="Bob Turner"/>
    <n v="57"/>
    <n v="1"/>
  </r>
  <r>
    <x v="3010"/>
    <n v="21639"/>
    <d v="2011-02-02T00:00:00"/>
    <n v="23"/>
    <n v="4600"/>
    <n v="7.0000000000000007E-2"/>
    <n v="200"/>
    <n v="4278"/>
    <s v="Tom Campbell"/>
    <s v="Amazon.com, Inc."/>
    <s v="Catalog/Specialty Distribution"/>
    <s v="Consumer Services"/>
    <s v="Beverly Hills"/>
    <n v="90210"/>
    <s v="California"/>
    <s v="West"/>
    <d v="2011-02-02T00:00:00"/>
    <n v="0"/>
    <s v="Development - Big Data"/>
    <s v="Development "/>
    <s v=" Big Data"/>
    <s v="William Bufont"/>
    <s v="Bob Turner"/>
    <n v="62"/>
    <n v="1"/>
  </r>
  <r>
    <x v="3011"/>
    <n v="21665"/>
    <d v="2012-10-15T00:00:00"/>
    <n v="5"/>
    <n v="750"/>
    <n v="0.09"/>
    <n v="150"/>
    <n v="682.5"/>
    <s v="Arthur Howell"/>
    <s v="Liberty Media Corporation"/>
    <s v="Broadcasting"/>
    <s v="Consumer Services"/>
    <s v="Cleveland"/>
    <n v="44105"/>
    <s v="Ohio"/>
    <s v="East"/>
    <d v="2012-10-16T00:00:00"/>
    <n v="1"/>
    <s v="Consulting - Market Research"/>
    <s v="Consulting "/>
    <s v=" Market Research"/>
    <s v="Olivia Sullivan"/>
    <s v="Allen Young"/>
    <n v="53"/>
    <n v="1"/>
  </r>
  <r>
    <x v="3012"/>
    <n v="21670"/>
    <d v="2011-01-11T00:00:00"/>
    <n v="24"/>
    <n v="3000"/>
    <n v="0"/>
    <n v="125"/>
    <n v="3000"/>
    <s v="Joni Visinsky"/>
    <s v="O'Reilly Automotive, Inc."/>
    <s v="Other Specialty Stores"/>
    <s v="Consumer Services"/>
    <s v="Midwest City"/>
    <n v="73110"/>
    <s v="Oklahoma"/>
    <s v="Central"/>
    <d v="2011-01-12T00:00:00"/>
    <n v="1"/>
    <s v="Training - SQL"/>
    <s v="Training "/>
    <s v=" SQL"/>
    <s v="Liam Franklin"/>
    <s v="Josh Martinez"/>
    <n v="52"/>
    <n v="1"/>
  </r>
  <r>
    <x v="3013"/>
    <n v="21671"/>
    <d v="2010-06-15T00:00:00"/>
    <n v="15"/>
    <n v="2250"/>
    <n v="0.02"/>
    <n v="150"/>
    <n v="2205"/>
    <s v="Thomas Lomonaco"/>
    <s v="Xilinx, Inc."/>
    <s v="Semiconductors"/>
    <s v="Technology"/>
    <s v="Trenton"/>
    <s v="48183"/>
    <s v="Michigan"/>
    <s v="Central"/>
    <d v="2010-06-18T00:00:00"/>
    <n v="3"/>
    <s v="Consulting - Business Model"/>
    <s v="Consulting "/>
    <s v=" Business Model"/>
    <s v="Jayden Hamilton"/>
    <s v="Josh Martinez"/>
    <n v="71"/>
    <n v="1"/>
  </r>
  <r>
    <x v="3014"/>
    <n v="21696"/>
    <d v="2010-10-21T00:00:00"/>
    <n v="14"/>
    <n v="2240"/>
    <n v="0.02"/>
    <n v="160"/>
    <n v="2195.1999999999998"/>
    <s v="Marc Ludwig"/>
    <s v="Liberty Global plc"/>
    <s v="Television Services"/>
    <s v="Consumer Services"/>
    <s v="Sherwood"/>
    <n v="72116"/>
    <s v="Arkansas"/>
    <s v="South"/>
    <d v="2010-10-22T00:00:00"/>
    <n v="1"/>
    <s v="Development - Java"/>
    <s v="Development "/>
    <s v=" Java"/>
    <s v="Mason Gibson"/>
    <s v="Frank Mitchell"/>
    <n v="71"/>
    <n v="1"/>
  </r>
  <r>
    <x v="3015"/>
    <n v="21702"/>
    <d v="2010-12-17T00:00:00"/>
    <n v="40"/>
    <n v="5000"/>
    <n v="0.01"/>
    <n v="125"/>
    <n v="4950"/>
    <s v="Nathan Lee"/>
    <s v="Cognizant Technology Solutions Corporation"/>
    <s v="EDP Services"/>
    <s v="Technology"/>
    <s v="Homewood"/>
    <n v="35209"/>
    <s v="Alabama"/>
    <s v="South"/>
    <d v="2010-12-18T00:00:00"/>
    <n v="1"/>
    <s v="Training - Development"/>
    <s v="Training "/>
    <s v=" Development"/>
    <s v="Elizabeth Carter"/>
    <s v="Frank Mitchell"/>
    <n v="52"/>
    <n v="1"/>
  </r>
  <r>
    <x v="3016"/>
    <n v="21703"/>
    <d v="2009-03-02T00:00:00"/>
    <n v="3"/>
    <n v="600"/>
    <n v="0"/>
    <n v="200"/>
    <n v="600"/>
    <s v="Alan Daly"/>
    <s v="Avago Technologies Limited"/>
    <s v="Semiconductors"/>
    <s v="Technology"/>
    <s v="Salem"/>
    <s v="24153"/>
    <s v="Virginia"/>
    <s v="South"/>
    <d v="2009-03-04T00:00:00"/>
    <n v="2"/>
    <s v="Development - Scala"/>
    <s v="Development "/>
    <s v=" Scala"/>
    <s v="Sophia Dixon"/>
    <s v="Frank Mitchell"/>
    <n v="71"/>
    <n v="1"/>
  </r>
  <r>
    <x v="3017"/>
    <n v="21703"/>
    <d v="2009-03-02T00:00:00"/>
    <n v="20"/>
    <n v="2500"/>
    <n v="0.03"/>
    <n v="125"/>
    <n v="2425"/>
    <s v="Alan Daly"/>
    <s v="Avago Technologies Limited"/>
    <s v="Semiconductors"/>
    <s v="Technology"/>
    <s v="Salem"/>
    <s v="24153"/>
    <s v="Virginia"/>
    <s v="South"/>
    <d v="2009-03-04T00:00:00"/>
    <n v="2"/>
    <s v="Training - SQL"/>
    <s v="Training "/>
    <s v=" SQL"/>
    <s v="Emily Taylor"/>
    <s v="Frank Mitchell"/>
    <n v="62"/>
    <n v="1"/>
  </r>
  <r>
    <x v="3018"/>
    <n v="21703"/>
    <d v="2009-03-02T00:00:00"/>
    <n v="15"/>
    <n v="2250"/>
    <n v="0.02"/>
    <n v="150"/>
    <n v="2205"/>
    <s v="Alan Daly"/>
    <s v="Avago Technologies Limited"/>
    <s v="Semiconductors"/>
    <s v="Technology"/>
    <s v="Salem"/>
    <s v="24153"/>
    <s v="Virginia"/>
    <s v="South"/>
    <d v="2009-03-02T00:00:00"/>
    <n v="0"/>
    <s v="Consulting - Market Research"/>
    <s v="Consulting "/>
    <s v=" Market Research"/>
    <s v="Jacob Manziel"/>
    <s v="Frank Mitchell"/>
    <n v="57"/>
    <n v="1"/>
  </r>
  <r>
    <x v="3019"/>
    <n v="21729"/>
    <d v="2012-12-06T00:00:00"/>
    <n v="28"/>
    <n v="4480"/>
    <n v="0"/>
    <n v="160"/>
    <n v="4480"/>
    <s v="Xylona Takahito"/>
    <s v="Fiserv, Inc."/>
    <s v="EDP Services"/>
    <s v="Technology"/>
    <s v="Boardman"/>
    <n v="44512"/>
    <s v="Ohio"/>
    <s v="East"/>
    <d v="2012-12-10T00:00:00"/>
    <n v="4"/>
    <s v="Development - Java"/>
    <s v="Development "/>
    <s v=" Java"/>
    <s v="Madison Hill"/>
    <s v="Allen Young"/>
    <n v="58"/>
    <n v="1"/>
  </r>
  <r>
    <x v="3020"/>
    <n v="21729"/>
    <d v="2012-12-06T00:00:00"/>
    <n v="14"/>
    <n v="1750"/>
    <n v="0.08"/>
    <n v="125"/>
    <n v="1610"/>
    <s v="Xylona Takahito"/>
    <s v="Fiserv, Inc."/>
    <s v="EDP Services"/>
    <s v="Technology"/>
    <s v="Boardman"/>
    <n v="44512"/>
    <s v="Ohio"/>
    <s v="East"/>
    <d v="2012-12-13T00:00:00"/>
    <n v="7"/>
    <s v="Training - SQL"/>
    <s v="Training "/>
    <s v=" SQL"/>
    <s v="Michael Alister"/>
    <s v="Allen Young"/>
    <n v="68"/>
    <n v="1"/>
  </r>
  <r>
    <x v="3021"/>
    <n v="21731"/>
    <d v="2011-11-26T00:00:00"/>
    <n v="26"/>
    <n v="4420"/>
    <n v="0.08"/>
    <n v="170"/>
    <n v="4066.4"/>
    <s v="Liz Smith"/>
    <s v="Twenty-First Century Fox, Inc."/>
    <s v="Television Services"/>
    <s v="Consumer Services"/>
    <s v="Mechanicsville"/>
    <n v="23111"/>
    <s v="Virginia"/>
    <s v="South"/>
    <d v="2011-11-26T00:00:00"/>
    <n v="0"/>
    <s v="Development - .Net"/>
    <s v="Development "/>
    <s v=" .Net"/>
    <s v="Liam Franklin"/>
    <s v="Frank Mitchell"/>
    <n v="52"/>
    <n v="1"/>
  </r>
  <r>
    <x v="3022"/>
    <n v="21735"/>
    <d v="2010-03-09T00:00:00"/>
    <n v="23"/>
    <n v="2875"/>
    <n v="0.04"/>
    <n v="125"/>
    <n v="2760"/>
    <s v="Liz Greer"/>
    <s v="Twenty-First Century Fox, Inc."/>
    <s v="Television Services"/>
    <s v="Consumer Services"/>
    <s v="Elk Plain"/>
    <s v="98387"/>
    <s v="Washington"/>
    <s v="West"/>
    <d v="2010-03-11T00:00:00"/>
    <n v="2"/>
    <s v="Training - SQL"/>
    <s v="Training "/>
    <s v=" SQL"/>
    <s v="Ava Wilson"/>
    <s v="Bob Turner"/>
    <n v="67"/>
    <n v="1"/>
  </r>
  <r>
    <x v="3023"/>
    <n v="21735"/>
    <d v="2010-03-09T00:00:00"/>
    <n v="14"/>
    <n v="2100"/>
    <n v="0.02"/>
    <n v="150"/>
    <n v="2058"/>
    <s v="Liz Greer"/>
    <s v="Twenty-First Century Fox, Inc."/>
    <s v="Television Services"/>
    <s v="Consumer Services"/>
    <s v="Elk Plain"/>
    <s v="98387"/>
    <s v="Washington"/>
    <s v="West"/>
    <d v="2010-03-12T00:00:00"/>
    <n v="3"/>
    <s v="Consulting - Market Research"/>
    <s v="Consulting "/>
    <s v=" Market Research"/>
    <s v="Jacob Manziel"/>
    <s v="Bob Turner"/>
    <n v="57"/>
    <n v="1"/>
  </r>
  <r>
    <x v="3024"/>
    <n v="21760"/>
    <d v="2011-01-30T00:00:00"/>
    <n v="9"/>
    <n v="1125"/>
    <n v="0.08"/>
    <n v="125"/>
    <n v="1035"/>
    <s v="Nicole Guthrie"/>
    <s v="Equinix, Inc."/>
    <s v="Telecommunications Equipment"/>
    <s v="Public Utilities"/>
    <s v="Concord"/>
    <n v="94521"/>
    <s v="California"/>
    <s v="West"/>
    <d v="2011-01-31T00:00:00"/>
    <n v="1"/>
    <s v="Training - SQL"/>
    <s v="Training "/>
    <s v=" SQL"/>
    <s v="Mia Moore"/>
    <s v="Bob Turner"/>
    <n v="51"/>
    <n v="1"/>
  </r>
  <r>
    <x v="3025"/>
    <n v="21763"/>
    <d v="2012-05-28T00:00:00"/>
    <n v="22"/>
    <n v="3300"/>
    <n v="7.0000000000000007E-2"/>
    <n v="150"/>
    <n v="3069"/>
    <s v="Adrian Klamczynski"/>
    <s v="Akamai Technologies, Inc."/>
    <s v="Business Services"/>
    <s v="Miscellaneous"/>
    <s v="Gresham"/>
    <n v="97030"/>
    <s v="Oregon"/>
    <s v="West"/>
    <d v="2012-06-02T00:00:00"/>
    <n v="5"/>
    <s v="Consulting - Market Research"/>
    <s v="Consulting "/>
    <s v=" Market Research"/>
    <s v="Mia Moore"/>
    <s v="Bob Turner"/>
    <n v="51"/>
    <n v="1"/>
  </r>
  <r>
    <x v="3026"/>
    <n v="21766"/>
    <d v="2009-06-01T00:00:00"/>
    <n v="41"/>
    <n v="5125"/>
    <n v="0.03"/>
    <n v="125"/>
    <n v="4971.25"/>
    <s v="Steve Vittorini"/>
    <s v="Mylan Inc."/>
    <s v="Major Pharmaceuticals"/>
    <s v="Health Care"/>
    <s v="Oakdale"/>
    <n v="55128"/>
    <s v="Minnesota"/>
    <s v="Central"/>
    <d v="2009-06-03T00:00:00"/>
    <n v="2"/>
    <s v="Training - Development"/>
    <s v="Training "/>
    <s v=" Development"/>
    <s v="Emily Taylor"/>
    <s v="Josh Martinez"/>
    <n v="62"/>
    <n v="1"/>
  </r>
  <r>
    <x v="3027"/>
    <n v="21766"/>
    <d v="2009-06-01T00:00:00"/>
    <n v="32"/>
    <n v="4000"/>
    <n v="0.01"/>
    <n v="125"/>
    <n v="3960"/>
    <s v="Steve Vittorini"/>
    <s v="Mylan Inc."/>
    <s v="Major Pharmaceuticals"/>
    <s v="Health Care"/>
    <s v="Oakdale"/>
    <n v="55128"/>
    <s v="Minnesota"/>
    <s v="Central"/>
    <d v="2009-06-03T00:00:00"/>
    <n v="2"/>
    <s v="Training - SQL"/>
    <s v="Training "/>
    <s v=" SQL"/>
    <s v="Noah Smith"/>
    <s v="Josh Martinez"/>
    <n v="59"/>
    <n v="1"/>
  </r>
  <r>
    <x v="3028"/>
    <n v="21792"/>
    <d v="2012-09-25T00:00:00"/>
    <n v="26"/>
    <n v="4160"/>
    <n v="0.09"/>
    <n v="160"/>
    <n v="3785.6"/>
    <s v="Pauline MacIntyre"/>
    <s v="Monster Beverage Corporation"/>
    <s v="Beverages (Production/Distribution)"/>
    <s v="Consumer Non-Durables"/>
    <s v="Roswell"/>
    <s v="88201"/>
    <s v="New Mexico"/>
    <s v="West"/>
    <d v="2012-09-27T00:00:00"/>
    <n v="2"/>
    <s v="Development - Java"/>
    <s v="Development "/>
    <s v=" Java"/>
    <s v="William Bufont"/>
    <s v="Bob Turner"/>
    <n v="62"/>
    <n v="1"/>
  </r>
  <r>
    <x v="3029"/>
    <n v="21795"/>
    <d v="2010-06-13T00:00:00"/>
    <n v="10"/>
    <n v="1500"/>
    <n v="0.05"/>
    <n v="150"/>
    <n v="1425"/>
    <s v="Jessica Thornton"/>
    <s v="Garmin Ltd."/>
    <s v="Industrial Machinery/Components"/>
    <s v="Capital Goods"/>
    <s v="McKeesport"/>
    <s v="15131"/>
    <s v="Pennsylvania"/>
    <s v="East"/>
    <d v="2010-06-14T00:00:00"/>
    <n v="1"/>
    <s v="Consulting - Business Model"/>
    <s v="Consulting "/>
    <s v=" Business Model"/>
    <s v="Ava Wilson"/>
    <s v="Allen Young"/>
    <n v="67"/>
    <n v="1"/>
  </r>
  <r>
    <x v="3030"/>
    <n v="21795"/>
    <d v="2010-06-13T00:00:00"/>
    <n v="28"/>
    <n v="3080"/>
    <n v="0.1"/>
    <n v="110"/>
    <n v="2772"/>
    <s v="Jessica Thornton"/>
    <s v="Garmin Ltd."/>
    <s v="Industrial Machinery/Components"/>
    <s v="Capital Goods"/>
    <s v="McKeesport"/>
    <s v="15131"/>
    <s v="Pennsylvania"/>
    <s v="East"/>
    <d v="2010-06-15T00:00:00"/>
    <n v="2"/>
    <s v="Development - Python"/>
    <s v="Development "/>
    <s v=" Python"/>
    <s v="Alexander Edison"/>
    <s v="Allen Young"/>
    <n v="70"/>
    <n v="1"/>
  </r>
  <r>
    <x v="3031"/>
    <n v="21796"/>
    <d v="2012-05-06T00:00:00"/>
    <n v="46"/>
    <n v="6900"/>
    <n v="0.04"/>
    <n v="150"/>
    <n v="6624"/>
    <s v="Vivek Collins"/>
    <s v="Express Scripts Holding Company"/>
    <s v="Medical/Nursing Services"/>
    <s v="Health Care"/>
    <s v="Troy"/>
    <n v="45373"/>
    <s v="Ohio"/>
    <s v="East"/>
    <d v="2012-05-10T00:00:00"/>
    <n v="4"/>
    <s v="Consulting - Business Model"/>
    <s v="Consulting "/>
    <s v=" Business Model"/>
    <s v="Isabella Douglas"/>
    <s v="Allen Young"/>
    <n v="75"/>
    <n v="1"/>
  </r>
  <r>
    <x v="3032"/>
    <n v="21796"/>
    <d v="2012-05-06T00:00:00"/>
    <n v="2"/>
    <n v="300"/>
    <n v="0.01"/>
    <n v="150"/>
    <n v="297"/>
    <s v="Vivek Collins"/>
    <s v="Express Scripts Holding Company"/>
    <s v="Medical/Nursing Services"/>
    <s v="Health Care"/>
    <s v="Troy"/>
    <n v="45373"/>
    <s v="Ohio"/>
    <s v="East"/>
    <d v="2012-05-06T00:00:00"/>
    <n v="0"/>
    <s v="Consulting - Market Research"/>
    <s v="Consulting "/>
    <s v=" Market Research"/>
    <s v="Emily Taylor"/>
    <s v="Allen Young"/>
    <n v="62"/>
    <n v="1"/>
  </r>
  <r>
    <x v="3033"/>
    <n v="21796"/>
    <d v="2012-05-06T00:00:00"/>
    <n v="41"/>
    <n v="4510"/>
    <n v="0.1"/>
    <n v="110"/>
    <n v="4059"/>
    <s v="Vivek Collins"/>
    <s v="Express Scripts Holding Company"/>
    <s v="Medical/Nursing Services"/>
    <s v="Health Care"/>
    <s v="Upper Arlington"/>
    <n v="43221"/>
    <s v="Ohio"/>
    <s v="East"/>
    <d v="2012-05-13T00:00:00"/>
    <n v="7"/>
    <s v="Development - PHP"/>
    <s v="Development "/>
    <s v=" PHP"/>
    <s v="William Bufont"/>
    <s v="Allen Young"/>
    <n v="62"/>
    <n v="1"/>
  </r>
  <r>
    <x v="3034"/>
    <n v="21796"/>
    <d v="2012-05-06T00:00:00"/>
    <n v="31"/>
    <n v="4340"/>
    <n v="7.0000000000000007E-2"/>
    <n v="140"/>
    <n v="4036.2"/>
    <s v="Vivek Collins"/>
    <s v="Express Scripts Holding Company"/>
    <s v="Medical/Nursing Services"/>
    <s v="Health Care"/>
    <s v="Upper Arlington"/>
    <n v="43221"/>
    <s v="Ohio"/>
    <s v="East"/>
    <d v="2012-05-11T00:00:00"/>
    <n v="5"/>
    <s v="Development - Database"/>
    <s v="Development "/>
    <s v=" Database"/>
    <s v="Olivia Sullivan"/>
    <s v="Allen Young"/>
    <n v="53"/>
    <n v="1"/>
  </r>
  <r>
    <x v="3035"/>
    <n v="21799"/>
    <d v="2011-04-19T00:00:00"/>
    <n v="42"/>
    <n v="5040"/>
    <n v="0.05"/>
    <n v="120"/>
    <n v="4788"/>
    <s v="Lynn Degenhardt"/>
    <s v="KLA-Tencor Corporation"/>
    <s v="Electronic Components"/>
    <s v="Capital Goods"/>
    <s v="Norfolk"/>
    <n v="23518"/>
    <s v="Virginia"/>
    <s v="South"/>
    <d v="2011-04-20T00:00:00"/>
    <n v="1"/>
    <s v="Development - Business Logic"/>
    <s v="Development "/>
    <s v=" Business Logic"/>
    <s v="Isabella Douglas"/>
    <s v="Frank Mitchell"/>
    <n v="75"/>
    <n v="1"/>
  </r>
  <r>
    <x v="3036"/>
    <n v="21824"/>
    <d v="2011-02-07T00:00:00"/>
    <n v="37"/>
    <n v="4625"/>
    <n v="0.04"/>
    <n v="125"/>
    <n v="4440"/>
    <s v="Dave Hart"/>
    <s v="VimpelCom Ltd."/>
    <s v="Telecommunications Equipment"/>
    <s v="Public Utilities"/>
    <s v="Brownsville"/>
    <n v="78521"/>
    <s v="Texas"/>
    <s v="Central"/>
    <d v="2011-02-14T00:00:00"/>
    <n v="7"/>
    <s v="Training - SQL"/>
    <s v="Training "/>
    <s v=" SQL"/>
    <s v="Jayden Hamilton"/>
    <s v="Josh Martinez"/>
    <n v="71"/>
    <n v="1"/>
  </r>
  <r>
    <x v="3037"/>
    <n v="21827"/>
    <d v="2012-11-09T00:00:00"/>
    <n v="25"/>
    <n v="4250"/>
    <n v="0.06"/>
    <n v="170"/>
    <n v="3995"/>
    <s v="Deanra Sachs"/>
    <s v="Analog Devices, Inc."/>
    <s v="Semiconductors"/>
    <s v="Technology"/>
    <s v="Rocklin"/>
    <n v="95677"/>
    <s v="California"/>
    <s v="West"/>
    <d v="2012-11-11T00:00:00"/>
    <n v="2"/>
    <s v="Development - .Net"/>
    <s v="Development "/>
    <s v=" .Net"/>
    <s v="Daniel Tusk"/>
    <s v="Bob Turner"/>
    <n v="45"/>
    <n v="1"/>
  </r>
  <r>
    <x v="3038"/>
    <n v="21827"/>
    <d v="2012-11-09T00:00:00"/>
    <n v="21"/>
    <n v="3150"/>
    <n v="7.0000000000000007E-2"/>
    <n v="150"/>
    <n v="2929.5"/>
    <s v="Deanra Sachs"/>
    <s v="Analog Devices, Inc."/>
    <s v="Semiconductors"/>
    <s v="Technology"/>
    <s v="Rocklin"/>
    <n v="95677"/>
    <s v="California"/>
    <s v="West"/>
    <d v="2012-11-10T00:00:00"/>
    <n v="1"/>
    <s v="Consulting - Business Model"/>
    <s v="Consulting "/>
    <s v=" Business Model"/>
    <s v="Daniel Tusk"/>
    <s v="Bob Turner"/>
    <n v="45"/>
    <n v="1"/>
  </r>
  <r>
    <x v="3039"/>
    <n v="21830"/>
    <d v="2009-01-11T00:00:00"/>
    <n v="19"/>
    <n v="2850"/>
    <n v="0.08"/>
    <n v="150"/>
    <n v="2622"/>
    <s v="Andy Nguyen"/>
    <s v="Dollar Tree, Inc."/>
    <s v="Department/Specialty Retail Stores"/>
    <s v="Consumer Services"/>
    <s v="Lebanon"/>
    <n v="37087"/>
    <s v="Tennessee"/>
    <s v="South"/>
    <d v="2009-01-18T00:00:00"/>
    <n v="7"/>
    <s v="Consulting - Strategy"/>
    <s v="Consulting "/>
    <s v=" Strategy"/>
    <s v="Ava Wilson"/>
    <s v="Frank Mitchell"/>
    <n v="67"/>
    <n v="1"/>
  </r>
  <r>
    <x v="3040"/>
    <n v="21831"/>
    <d v="2009-09-19T00:00:00"/>
    <n v="6"/>
    <n v="1200"/>
    <n v="0.05"/>
    <n v="200"/>
    <n v="1140"/>
    <s v="Pauline MacIntyre"/>
    <s v="Monster Beverage Corporation"/>
    <s v="Beverages (Production/Distribution)"/>
    <s v="Consumer Non-Durables"/>
    <s v="Roswell"/>
    <s v="88201"/>
    <s v="New Mexico"/>
    <s v="West"/>
    <d v="2009-09-19T00:00:00"/>
    <n v="0"/>
    <s v="Development - Scala"/>
    <s v="Development "/>
    <s v=" Scala"/>
    <s v="Sophia Dixon"/>
    <s v="Bob Turner"/>
    <n v="71"/>
    <n v="1"/>
  </r>
  <r>
    <x v="3041"/>
    <n v="21856"/>
    <d v="2012-04-05T00:00:00"/>
    <n v="47"/>
    <n v="9400"/>
    <n v="0.05"/>
    <n v="200"/>
    <n v="8930"/>
    <s v="Sonia Kane"/>
    <s v="Marriott International"/>
    <s v="Hotels/Resorts"/>
    <s v="Consumer Services"/>
    <s v="Kansas City"/>
    <n v="66104"/>
    <s v="Kansas"/>
    <s v="Central"/>
    <d v="2012-04-07T00:00:00"/>
    <n v="2"/>
    <s v="Development - Scala"/>
    <s v="Development "/>
    <s v=" Scala"/>
    <s v="Liam Franklin"/>
    <s v="Josh Martinez"/>
    <n v="52"/>
    <n v="1"/>
  </r>
  <r>
    <x v="3042"/>
    <n v="21856"/>
    <d v="2012-04-05T00:00:00"/>
    <n v="26"/>
    <n v="3640"/>
    <n v="0.08"/>
    <n v="140"/>
    <n v="3348.8"/>
    <s v="Sonia Kane"/>
    <s v="Marriott International"/>
    <s v="Hotels/Resorts"/>
    <s v="Consumer Services"/>
    <s v="Kansas City"/>
    <n v="66104"/>
    <s v="Kansas"/>
    <s v="Central"/>
    <d v="2012-04-05T00:00:00"/>
    <n v="0"/>
    <s v="Development - Front End Web"/>
    <s v="Development "/>
    <s v=" Front End Web"/>
    <s v="Ava Wilson"/>
    <s v="Josh Martinez"/>
    <n v="67"/>
    <n v="1"/>
  </r>
  <r>
    <x v="3043"/>
    <n v="21859"/>
    <d v="2011-11-18T00:00:00"/>
    <n v="42"/>
    <n v="5250"/>
    <n v="7.0000000000000007E-2"/>
    <n v="125"/>
    <n v="4882.5"/>
    <s v="Kalyca Gastineau"/>
    <s v="Texas Instruments Incorporated"/>
    <s v="Semiconductors"/>
    <s v="Technology"/>
    <s v="Monroeville"/>
    <n v="15146"/>
    <s v="Pennsylvania"/>
    <s v="East"/>
    <d v="2011-11-19T00:00:00"/>
    <n v="1"/>
    <s v="Training - SQL"/>
    <s v="Training "/>
    <s v=" SQL"/>
    <s v="Jayden Hamilton"/>
    <s v="Allen Young"/>
    <n v="71"/>
    <n v="1"/>
  </r>
  <r>
    <x v="3044"/>
    <n v="21860"/>
    <d v="2012-04-28T00:00:00"/>
    <n v="9"/>
    <n v="1125"/>
    <n v="0.06"/>
    <n v="125"/>
    <n v="1057.5"/>
    <s v="Larry Williams"/>
    <s v="C.H. Robinson Worldwide, Inc."/>
    <s v="Oil Refining/Marketing"/>
    <s v="Transportation"/>
    <s v="Greer"/>
    <n v="29651"/>
    <s v="South Carolina"/>
    <s v="South"/>
    <d v="2012-04-29T00:00:00"/>
    <n v="1"/>
    <s v="Training - SQL"/>
    <s v="Training "/>
    <s v=" SQL"/>
    <s v="Isabella Douglas"/>
    <s v="Frank Mitchell"/>
    <n v="75"/>
    <n v="1"/>
  </r>
  <r>
    <x v="3045"/>
    <n v="21861"/>
    <d v="2009-08-18T00:00:00"/>
    <n v="5"/>
    <n v="750"/>
    <n v="0.06"/>
    <n v="150"/>
    <n v="705"/>
    <s v="Tom Lee"/>
    <s v="Baidu, Inc."/>
    <s v="Computer Software: Programming, Data Processing"/>
    <s v="Technology"/>
    <s v="Tamarac"/>
    <n v="33319"/>
    <s v="Florida"/>
    <s v="South"/>
    <d v="2009-08-20T00:00:00"/>
    <n v="2"/>
    <s v="Consulting - Business Model"/>
    <s v="Consulting "/>
    <s v=" Business Model"/>
    <s v="Ava Wilson"/>
    <s v="Frank Mitchell"/>
    <n v="67"/>
    <n v="1"/>
  </r>
  <r>
    <x v="3046"/>
    <n v="21862"/>
    <d v="2010-09-12T00:00:00"/>
    <n v="1"/>
    <n v="160"/>
    <n v="0.09"/>
    <n v="160"/>
    <n v="145.6"/>
    <s v="Roger Tom"/>
    <s v="Altera Corporation"/>
    <s v="Semiconductors"/>
    <s v="Technology"/>
    <s v="Boise"/>
    <s v="83701"/>
    <s v="Idaho"/>
    <s v="West"/>
    <d v="2010-09-12T00:00:00"/>
    <n v="0"/>
    <s v="Development - Java"/>
    <s v="Development "/>
    <s v=" Java"/>
    <s v="Michael Alister"/>
    <s v="Bob Turner"/>
    <n v="68"/>
    <n v="1"/>
  </r>
  <r>
    <x v="3047"/>
    <n v="21862"/>
    <d v="2010-09-12T00:00:00"/>
    <n v="4"/>
    <n v="600"/>
    <n v="0.06"/>
    <n v="150"/>
    <n v="564"/>
    <s v="Roger Tom"/>
    <s v="Altera Corporation"/>
    <s v="Semiconductors"/>
    <s v="Technology"/>
    <s v="Boise"/>
    <s v="83701"/>
    <s v="Idaho"/>
    <s v="West"/>
    <d v="2010-09-14T00:00:00"/>
    <n v="2"/>
    <s v="Consulting - Strategy"/>
    <s v="Consulting "/>
    <s v=" Strategy"/>
    <s v="Isabella Douglas"/>
    <s v="Bob Turner"/>
    <n v="75"/>
    <n v="1"/>
  </r>
  <r>
    <x v="3048"/>
    <n v="21862"/>
    <d v="2010-09-12T00:00:00"/>
    <n v="46"/>
    <n v="5520"/>
    <n v="0"/>
    <n v="120"/>
    <n v="5520"/>
    <s v="Roger Tom"/>
    <s v="Altera Corporation"/>
    <s v="Semiconductors"/>
    <s v="Technology"/>
    <s v="Boise"/>
    <s v="83701"/>
    <s v="Idaho"/>
    <s v="West"/>
    <d v="2010-09-13T00:00:00"/>
    <n v="1"/>
    <s v="Development - Business Logic"/>
    <s v="Development "/>
    <s v=" Business Logic"/>
    <s v="Mia Moore"/>
    <s v="Bob Turner"/>
    <n v="51"/>
    <n v="1"/>
  </r>
  <r>
    <x v="3049"/>
    <n v="21863"/>
    <d v="2010-11-21T00:00:00"/>
    <n v="27"/>
    <n v="4320"/>
    <n v="0.03"/>
    <n v="160"/>
    <n v="4190.3999999999996"/>
    <s v="Christine Knight"/>
    <s v="Garmin Ltd."/>
    <s v="Industrial Machinery/Components"/>
    <s v="Capital Goods"/>
    <s v="Saint Louis"/>
    <n v="63116"/>
    <s v="MO"/>
    <s v="Central"/>
    <d v="2010-11-22T00:00:00"/>
    <n v="1"/>
    <s v="Development - Java"/>
    <s v="Development "/>
    <s v=" Java"/>
    <s v="Michael Alister"/>
    <s v="Josh Martinez"/>
    <n v="68"/>
    <n v="1"/>
  </r>
  <r>
    <x v="3050"/>
    <n v="21863"/>
    <d v="2010-11-21T00:00:00"/>
    <n v="13"/>
    <n v="2080"/>
    <n v="0"/>
    <n v="160"/>
    <n v="2080"/>
    <s v="Christine Knight"/>
    <s v="Garmin Ltd."/>
    <s v="Industrial Machinery/Components"/>
    <s v="Capital Goods"/>
    <s v="Saint Louis"/>
    <n v="63116"/>
    <s v="MO"/>
    <s v="Central"/>
    <d v="2010-11-22T00:00:00"/>
    <n v="1"/>
    <s v="Development - Java"/>
    <s v="Development "/>
    <s v=" Java"/>
    <s v="William Bufont"/>
    <s v="Josh Martinez"/>
    <n v="62"/>
    <n v="1"/>
  </r>
  <r>
    <x v="3051"/>
    <n v="21889"/>
    <d v="2010-04-01T00:00:00"/>
    <n v="21"/>
    <n v="2625"/>
    <n v="0.08"/>
    <n v="125"/>
    <n v="2415"/>
    <s v="Becky Wallace"/>
    <s v="NXP Semiconductors N.V."/>
    <s v="Semiconductors"/>
    <s v="Technology"/>
    <s v="Batavia"/>
    <n v="60510"/>
    <s v="Illinois"/>
    <s v="Central"/>
    <d v="2010-04-08T00:00:00"/>
    <n v="7"/>
    <s v="Training - SQL"/>
    <s v="Training "/>
    <s v=" SQL"/>
    <s v="Mason Gibson"/>
    <s v="Josh Martinez"/>
    <n v="71"/>
    <n v="1"/>
  </r>
  <r>
    <x v="3052"/>
    <n v="21889"/>
    <d v="2010-04-01T00:00:00"/>
    <n v="16"/>
    <n v="3200"/>
    <n v="0.1"/>
    <n v="200"/>
    <n v="2880"/>
    <s v="Becky Wallace"/>
    <s v="NXP Semiconductors N.V."/>
    <s v="Semiconductors"/>
    <s v="Technology"/>
    <s v="Batavia"/>
    <n v="60510"/>
    <s v="Illinois"/>
    <s v="Central"/>
    <d v="2010-04-03T00:00:00"/>
    <n v="2"/>
    <s v="Development - Big Data"/>
    <s v="Development "/>
    <s v=" Big Data"/>
    <s v="Noah Smith"/>
    <s v="Josh Martinez"/>
    <n v="59"/>
    <n v="1"/>
  </r>
  <r>
    <x v="3053"/>
    <n v="21890"/>
    <d v="2011-01-24T00:00:00"/>
    <n v="27"/>
    <n v="3240"/>
    <n v="0.01"/>
    <n v="120"/>
    <n v="3207.6"/>
    <s v="Amy Brennan"/>
    <s v="Cognizant Technology Solutions Corporation"/>
    <s v="EDP Services"/>
    <s v="Technology"/>
    <s v="Norwich"/>
    <s v="06360"/>
    <s v="Connecticut"/>
    <s v="East"/>
    <d v="2011-01-26T00:00:00"/>
    <n v="2"/>
    <s v="Development - Business Logic"/>
    <s v="Development "/>
    <s v=" Business Logic"/>
    <s v="Daniel Tusk"/>
    <s v="Allen Young"/>
    <n v="45"/>
    <n v="1"/>
  </r>
  <r>
    <x v="3054"/>
    <n v="21890"/>
    <d v="2011-01-24T00:00:00"/>
    <n v="44"/>
    <n v="4840"/>
    <n v="0.06"/>
    <n v="110"/>
    <n v="4549.5999999999995"/>
    <s v="Amy Brennan"/>
    <s v="Cognizant Technology Solutions Corporation"/>
    <s v="EDP Services"/>
    <s v="Technology"/>
    <s v="Visalia"/>
    <n v="93277"/>
    <s v="California"/>
    <s v="West"/>
    <d v="2011-01-26T00:00:00"/>
    <n v="2"/>
    <s v="Development - PHP"/>
    <s v="Development "/>
    <s v=" PHP"/>
    <s v="Noah Smith"/>
    <s v="Bob Turner"/>
    <n v="59"/>
    <n v="1"/>
  </r>
  <r>
    <x v="3055"/>
    <n v="21892"/>
    <d v="2010-07-04T00:00:00"/>
    <n v="6"/>
    <n v="960"/>
    <n v="0.06"/>
    <n v="160"/>
    <n v="902.4"/>
    <s v="Justin Carroll"/>
    <s v="Tractor Supply Company"/>
    <s v="RETAIL: Building Materials"/>
    <s v="Consumer Services"/>
    <s v="Cedar Falls"/>
    <n v="50613"/>
    <s v="Iowa"/>
    <s v="Central"/>
    <d v="2010-07-06T00:00:00"/>
    <n v="2"/>
    <s v="Development - Java"/>
    <s v="Development "/>
    <s v=" Java"/>
    <s v="William Bufont"/>
    <s v="Josh Martinez"/>
    <n v="62"/>
    <n v="1"/>
  </r>
  <r>
    <x v="3056"/>
    <n v="21893"/>
    <d v="2011-10-24T00:00:00"/>
    <n v="30"/>
    <n v="3300"/>
    <n v="0.01"/>
    <n v="110"/>
    <n v="3267"/>
    <s v="Gary Monton"/>
    <s v="SBA Communications Corporation"/>
    <s v="Telecommunications Equipment"/>
    <s v="Consumer Services"/>
    <s v="Weslaco"/>
    <n v="78596"/>
    <s v="Texas"/>
    <s v="Central"/>
    <d v="2011-10-25T00:00:00"/>
    <n v="1"/>
    <s v="Development - PHP"/>
    <s v="Development "/>
    <s v=" PHP"/>
    <s v="Abigail Young"/>
    <s v="Josh Martinez"/>
    <n v="50"/>
    <n v="1"/>
  </r>
  <r>
    <x v="3057"/>
    <n v="21894"/>
    <d v="2011-12-18T00:00:00"/>
    <n v="6"/>
    <n v="660"/>
    <n v="0.1"/>
    <n v="110"/>
    <n v="594"/>
    <s v="Katrina Baird"/>
    <s v="Apple Inc."/>
    <s v="Computer Manufacturing"/>
    <s v="Technology"/>
    <s v="Webster Groves"/>
    <s v="63119"/>
    <s v="MO"/>
    <s v="Central"/>
    <d v="2011-12-20T00:00:00"/>
    <n v="2"/>
    <s v="Development - Python"/>
    <s v="Development "/>
    <s v=" Python"/>
    <s v="Madison Hill"/>
    <s v="Josh Martinez"/>
    <n v="58"/>
    <n v="1"/>
  </r>
  <r>
    <x v="3058"/>
    <n v="21922"/>
    <d v="2009-11-11T00:00:00"/>
    <n v="17"/>
    <n v="2125"/>
    <n v="0.01"/>
    <n v="125"/>
    <n v="2103.75"/>
    <s v="Jason Noonan"/>
    <s v="Dollar Tree, Inc."/>
    <s v="Department/Specialty Retail Stores"/>
    <s v="Consumer Services"/>
    <s v="Huntington"/>
    <n v="25705"/>
    <s v="West Virginia"/>
    <s v="East"/>
    <d v="2009-11-12T00:00:00"/>
    <n v="1"/>
    <s v="Training - Development"/>
    <s v="Training "/>
    <s v=" Development"/>
    <s v="Alexander Edison"/>
    <s v="Allen Young"/>
    <n v="70"/>
    <n v="1"/>
  </r>
  <r>
    <x v="3059"/>
    <n v="21922"/>
    <d v="2009-11-11T00:00:00"/>
    <n v="11"/>
    <n v="1375"/>
    <n v="0.08"/>
    <n v="125"/>
    <n v="1265"/>
    <s v="Jason Noonan"/>
    <s v="Dollar Tree, Inc."/>
    <s v="Department/Specialty Retail Stores"/>
    <s v="Consumer Services"/>
    <s v="Huntington"/>
    <n v="25705"/>
    <s v="West Virginia"/>
    <s v="East"/>
    <d v="2009-11-12T00:00:00"/>
    <n v="1"/>
    <s v="Training - SQL"/>
    <s v="Training "/>
    <s v=" SQL"/>
    <s v="Ethan Bird"/>
    <s v="Allen Young"/>
    <n v="60"/>
    <n v="1"/>
  </r>
  <r>
    <x v="3060"/>
    <n v="21922"/>
    <d v="2009-11-11T00:00:00"/>
    <n v="49"/>
    <n v="5880"/>
    <n v="0.09"/>
    <n v="120"/>
    <n v="5350.8"/>
    <s v="Jason Noonan"/>
    <s v="Dollar Tree, Inc."/>
    <s v="Department/Specialty Retail Stores"/>
    <s v="Consumer Services"/>
    <s v="Huntington"/>
    <n v="25705"/>
    <s v="West Virginia"/>
    <s v="East"/>
    <d v="2009-11-13T00:00:00"/>
    <n v="2"/>
    <s v="Development - Business Logic"/>
    <s v="Development "/>
    <s v=" Business Logic"/>
    <s v="Elizabeth Carter"/>
    <s v="Allen Young"/>
    <n v="52"/>
    <n v="1"/>
  </r>
  <r>
    <x v="3061"/>
    <n v="21925"/>
    <d v="2012-07-12T00:00:00"/>
    <n v="3"/>
    <n v="450"/>
    <n v="0.03"/>
    <n v="150"/>
    <n v="436.5"/>
    <s v="Patrick Fjeld"/>
    <s v="Intuitive Surgical, Inc."/>
    <s v="Industrial Specialties"/>
    <s v="Health Care"/>
    <s v="Phenix City"/>
    <n v="36869"/>
    <s v="Alabama"/>
    <s v="South"/>
    <d v="2012-07-14T00:00:00"/>
    <n v="2"/>
    <s v="Consulting - Business Model"/>
    <s v="Consulting "/>
    <s v=" Business Model"/>
    <s v="Sophia Dixon"/>
    <s v="Frank Mitchell"/>
    <n v="71"/>
    <n v="1"/>
  </r>
  <r>
    <x v="3062"/>
    <n v="21927"/>
    <d v="2011-12-10T00:00:00"/>
    <n v="23"/>
    <n v="2875"/>
    <n v="0.06"/>
    <n v="125"/>
    <n v="2702.5"/>
    <s v="Karen Jacobs"/>
    <s v="VimpelCom Ltd."/>
    <s v="Telecommunications Equipment"/>
    <s v="Public Utilities"/>
    <s v="San Francisco"/>
    <n v="94110"/>
    <s v="California"/>
    <s v="West"/>
    <d v="2011-12-11T00:00:00"/>
    <n v="1"/>
    <s v="Training - Development"/>
    <s v="Training "/>
    <s v=" Development"/>
    <s v="Michael Alister"/>
    <s v="Bob Turner"/>
    <n v="68"/>
    <n v="1"/>
  </r>
  <r>
    <x v="3063"/>
    <n v="21956"/>
    <d v="2011-02-01T00:00:00"/>
    <n v="2"/>
    <n v="300"/>
    <n v="0.02"/>
    <n v="150"/>
    <n v="294"/>
    <s v="Natalie Pelletier"/>
    <s v="Costco Wholesale Corporation"/>
    <s v="Department/Specialty Retail Stores"/>
    <s v="Consumer Services"/>
    <s v="Merritt Island"/>
    <n v="32953"/>
    <s v="Florida"/>
    <s v="South"/>
    <d v="2011-02-03T00:00:00"/>
    <n v="2"/>
    <s v="Consulting - Market Research"/>
    <s v="Consulting "/>
    <s v=" Market Research"/>
    <s v="Ethan Bird"/>
    <s v="Frank Mitchell"/>
    <n v="60"/>
    <n v="1"/>
  </r>
  <r>
    <x v="3064"/>
    <n v="21958"/>
    <d v="2009-06-05T00:00:00"/>
    <n v="14"/>
    <n v="2380"/>
    <n v="0.09"/>
    <n v="170"/>
    <n v="2165.8000000000002"/>
    <s v="Sally Price"/>
    <s v="Comcast Corporation"/>
    <s v="Television Services"/>
    <s v="Consumer Services"/>
    <s v="North Ridgeville"/>
    <n v="44039"/>
    <s v="Ohio"/>
    <s v="East"/>
    <d v="2009-06-06T00:00:00"/>
    <n v="1"/>
    <s v="Development - .Net"/>
    <s v="Development "/>
    <s v=" .Net"/>
    <s v="Abigail Young"/>
    <s v="Allen Young"/>
    <n v="50"/>
    <n v="1"/>
  </r>
  <r>
    <x v="3065"/>
    <n v="21985"/>
    <d v="2009-08-26T00:00:00"/>
    <n v="1"/>
    <n v="125"/>
    <n v="7.0000000000000007E-2"/>
    <n v="125"/>
    <n v="116.24999999999999"/>
    <s v="Lynn Degenhardt"/>
    <s v="KLA-Tencor Corporation"/>
    <s v="Electronic Components"/>
    <s v="Capital Goods"/>
    <s v="Norfolk"/>
    <n v="23518"/>
    <s v="Virginia"/>
    <s v="South"/>
    <d v="2009-08-27T00:00:00"/>
    <n v="1"/>
    <s v="Training - Development"/>
    <s v="Training "/>
    <s v=" Development"/>
    <s v="Abigail Young"/>
    <s v="Frank Mitchell"/>
    <n v="50"/>
    <n v="1"/>
  </r>
  <r>
    <x v="3066"/>
    <n v="21985"/>
    <d v="2009-08-26T00:00:00"/>
    <n v="45"/>
    <n v="9000"/>
    <n v="0.08"/>
    <n v="200"/>
    <n v="8280"/>
    <s v="Lynn Degenhardt"/>
    <s v="KLA-Tencor Corporation"/>
    <s v="Electronic Components"/>
    <s v="Capital Goods"/>
    <s v="Norfolk"/>
    <n v="23518"/>
    <s v="Virginia"/>
    <s v="South"/>
    <d v="2009-08-28T00:00:00"/>
    <n v="2"/>
    <s v="Development - Big Data"/>
    <s v="Development "/>
    <s v=" Big Data"/>
    <s v="Jacob Manziel"/>
    <s v="Frank Mitchell"/>
    <n v="57"/>
    <n v="1"/>
  </r>
  <r>
    <x v="3067"/>
    <n v="21988"/>
    <d v="2010-03-28T00:00:00"/>
    <n v="4"/>
    <n v="680"/>
    <n v="0.06"/>
    <n v="170"/>
    <n v="639.19999999999993"/>
    <s v="Jeremy Nguyen"/>
    <s v="Google Inc."/>
    <s v="Computer Software: Programming, Data Processing"/>
    <s v="Technology"/>
    <s v="Thousand Oaks"/>
    <n v="91360"/>
    <s v="California"/>
    <s v="West"/>
    <d v="2010-03-30T00:00:00"/>
    <n v="2"/>
    <s v="Development - .Net"/>
    <s v="Development "/>
    <s v=" .Net"/>
    <s v="Madison Hill"/>
    <s v="Bob Turner"/>
    <n v="58"/>
    <n v="1"/>
  </r>
  <r>
    <x v="3068"/>
    <n v="21989"/>
    <d v="2011-02-10T00:00:00"/>
    <n v="9"/>
    <n v="1125"/>
    <n v="0.03"/>
    <n v="125"/>
    <n v="1091.25"/>
    <s v="Lena Luxemburg"/>
    <s v="Discovery Communications, Inc."/>
    <s v="Television Services"/>
    <s v="Consumer Services"/>
    <s v="Penn Hills"/>
    <n v="15235"/>
    <s v="Pennsylvania"/>
    <s v="East"/>
    <d v="2011-02-10T00:00:00"/>
    <n v="0"/>
    <s v="Training - SQL"/>
    <s v="Training "/>
    <s v=" SQL"/>
    <s v="Olivia Sullivan"/>
    <s v="Allen Young"/>
    <n v="53"/>
    <n v="1"/>
  </r>
  <r>
    <x v="3069"/>
    <n v="21989"/>
    <d v="2011-02-10T00:00:00"/>
    <n v="35"/>
    <n v="5250"/>
    <n v="0.04"/>
    <n v="150"/>
    <n v="5040"/>
    <s v="Lena Luxemburg"/>
    <s v="Discovery Communications, Inc."/>
    <s v="Television Services"/>
    <s v="Consumer Services"/>
    <s v="Penn Hills"/>
    <n v="15235"/>
    <s v="Pennsylvania"/>
    <s v="East"/>
    <d v="2011-02-10T00:00:00"/>
    <n v="0"/>
    <s v="Consulting - Market Research"/>
    <s v="Consulting "/>
    <s v=" Market Research"/>
    <s v="Emma Watson"/>
    <s v="Allen Young"/>
    <n v="67"/>
    <n v="1"/>
  </r>
  <r>
    <x v="3070"/>
    <n v="22020"/>
    <d v="2010-05-17T00:00:00"/>
    <n v="37"/>
    <n v="7400"/>
    <n v="0.01"/>
    <n v="200"/>
    <n v="7326"/>
    <s v="Harold McCarthy"/>
    <s v="American Airlines Group, Inc."/>
    <s v="Air Freight/Delivery Services"/>
    <s v="Transportation"/>
    <s v="Watertown"/>
    <s v="06795"/>
    <s v="Connecticut"/>
    <s v="East"/>
    <d v="2010-05-18T00:00:00"/>
    <n v="1"/>
    <s v="Development - Big Data"/>
    <s v="Development "/>
    <s v=" Big Data"/>
    <s v="Emily Taylor"/>
    <s v="Allen Young"/>
    <n v="62"/>
    <n v="1"/>
  </r>
  <r>
    <x v="3071"/>
    <n v="22022"/>
    <d v="2010-04-03T00:00:00"/>
    <n v="1"/>
    <n v="150"/>
    <n v="7.0000000000000007E-2"/>
    <n v="150"/>
    <n v="139.5"/>
    <s v="Hallie Fritzler"/>
    <s v="Yahoo! Inc."/>
    <s v="EDP Services"/>
    <s v="Technology"/>
    <s v="Ferguson"/>
    <s v="63135"/>
    <s v="MO"/>
    <s v="Central"/>
    <d v="2010-04-04T00:00:00"/>
    <n v="1"/>
    <s v="Consulting - Strategy"/>
    <s v="Consulting "/>
    <s v=" Strategy"/>
    <s v="Jayden Hamilton"/>
    <s v="Josh Martinez"/>
    <n v="71"/>
    <n v="1"/>
  </r>
  <r>
    <x v="3072"/>
    <n v="22051"/>
    <d v="2011-12-30T00:00:00"/>
    <n v="39"/>
    <n v="4290"/>
    <n v="0.01"/>
    <n v="110"/>
    <n v="4247.1000000000004"/>
    <s v="Michael Carlisle"/>
    <s v="Vertex Pharmaceuticals Incorporated"/>
    <s v="Major Pharmaceuticals"/>
    <s v="Health Care"/>
    <s v="Palm Harbor"/>
    <n v="34683"/>
    <s v="Florida"/>
    <s v="South"/>
    <d v="2012-01-01T00:00:00"/>
    <n v="2"/>
    <s v="Development - Python"/>
    <s v="Development "/>
    <s v=" Python"/>
    <s v="Emma Watson"/>
    <s v="Frank Mitchell"/>
    <n v="67"/>
    <n v="1"/>
  </r>
  <r>
    <x v="3073"/>
    <n v="22053"/>
    <d v="2010-08-21T00:00:00"/>
    <n v="32"/>
    <n v="5120"/>
    <n v="0.1"/>
    <n v="160"/>
    <n v="4608"/>
    <s v="Sean Kipp"/>
    <s v="Google Inc."/>
    <s v="Computer Software: Programming, Data Processing"/>
    <s v="Technology"/>
    <s v="Minnetonka"/>
    <n v="55345"/>
    <s v="Minnesota"/>
    <s v="Central"/>
    <d v="2010-08-23T00:00:00"/>
    <n v="2"/>
    <s v="Development - Java"/>
    <s v="Development "/>
    <s v=" Java"/>
    <s v="Daniel Tusk"/>
    <s v="Josh Martinez"/>
    <n v="45"/>
    <n v="1"/>
  </r>
  <r>
    <x v="3074"/>
    <n v="22054"/>
    <d v="2010-07-29T00:00:00"/>
    <n v="32"/>
    <n v="4000"/>
    <n v="7.0000000000000007E-2"/>
    <n v="125"/>
    <n v="3719.9999999999995"/>
    <s v="Candace Kendrick"/>
    <s v="Bed Bath &amp; Beyond Inc."/>
    <s v="Home Furnishings"/>
    <s v="Consumer Services"/>
    <s v="San Marcos"/>
    <n v="78666"/>
    <s v="Texas"/>
    <s v="Central"/>
    <d v="2010-07-31T00:00:00"/>
    <n v="2"/>
    <s v="Training - SQL"/>
    <s v="Training "/>
    <s v=" SQL"/>
    <s v="Olivia Sullivan"/>
    <s v="Josh Martinez"/>
    <n v="53"/>
    <n v="1"/>
  </r>
  <r>
    <x v="3075"/>
    <n v="22055"/>
    <d v="2012-09-23T00:00:00"/>
    <n v="40"/>
    <n v="5000"/>
    <n v="0.05"/>
    <n v="125"/>
    <n v="4750"/>
    <s v="Stewart Kelly"/>
    <s v="PACCAR Inc."/>
    <s v="Auto Manufacturing"/>
    <s v="Capital Goods"/>
    <s v="Schenectady"/>
    <n v="12306"/>
    <s v="New York"/>
    <s v="East"/>
    <d v="2012-09-25T00:00:00"/>
    <n v="2"/>
    <s v="Training - Development"/>
    <s v="Training "/>
    <s v=" Development"/>
    <s v="Ethan Bird"/>
    <s v="Allen Young"/>
    <n v="60"/>
    <n v="1"/>
  </r>
  <r>
    <x v="3076"/>
    <n v="22083"/>
    <d v="2009-02-17T00:00:00"/>
    <n v="2"/>
    <n v="220"/>
    <n v="0.05"/>
    <n v="110"/>
    <n v="209"/>
    <s v="David Powers"/>
    <s v="Vertex Pharmaceuticals Incorporated"/>
    <s v="Major Pharmaceuticals"/>
    <s v="Health Care"/>
    <s v="Redlands"/>
    <n v="92374"/>
    <s v="California"/>
    <s v="West"/>
    <d v="2009-02-19T00:00:00"/>
    <n v="2"/>
    <s v="Development - Python"/>
    <s v="Development "/>
    <s v=" Python"/>
    <s v="Emily Taylor"/>
    <s v="Bob Turner"/>
    <n v="62"/>
    <n v="1"/>
  </r>
  <r>
    <x v="3077"/>
    <n v="22085"/>
    <d v="2012-03-09T00:00:00"/>
    <n v="41"/>
    <n v="4510"/>
    <n v="0.1"/>
    <n v="110"/>
    <n v="4059"/>
    <s v="Gary Shillingsburg"/>
    <s v="Liberty Interactive Corporation"/>
    <s v="Catalog/Specialty Distribution"/>
    <s v="Consumer Services"/>
    <s v="Brandon"/>
    <n v="33511"/>
    <s v="Florida"/>
    <s v="South"/>
    <d v="2012-03-11T00:00:00"/>
    <n v="2"/>
    <s v="Development - Python"/>
    <s v="Development "/>
    <s v=" Python"/>
    <s v="Mason Gibson"/>
    <s v="Frank Mitchell"/>
    <n v="71"/>
    <n v="1"/>
  </r>
  <r>
    <x v="3078"/>
    <n v="22085"/>
    <d v="2012-03-09T00:00:00"/>
    <n v="27"/>
    <n v="5400"/>
    <n v="7.0000000000000007E-2"/>
    <n v="200"/>
    <n v="5022"/>
    <s v="Gary Shillingsburg"/>
    <s v="Liberty Interactive Corporation"/>
    <s v="Catalog/Specialty Distribution"/>
    <s v="Consumer Services"/>
    <s v="Brandon"/>
    <n v="33511"/>
    <s v="Florida"/>
    <s v="South"/>
    <d v="2012-03-09T00:00:00"/>
    <n v="0"/>
    <s v="Development - Big Data"/>
    <s v="Development "/>
    <s v=" Big Data"/>
    <s v="Emily Taylor"/>
    <s v="Frank Mitchell"/>
    <n v="62"/>
    <n v="1"/>
  </r>
  <r>
    <x v="3079"/>
    <n v="22086"/>
    <d v="2011-12-15T00:00:00"/>
    <n v="21"/>
    <n v="2625"/>
    <n v="0.08"/>
    <n v="125"/>
    <n v="2415"/>
    <s v="Jamie Hansen"/>
    <s v="Cisco Systems, Inc."/>
    <s v="Computer Communications Equipment"/>
    <s v="Technology"/>
    <s v="Deerfield Beach"/>
    <n v="33441"/>
    <s v="Florida"/>
    <s v="South"/>
    <d v="2011-12-16T00:00:00"/>
    <n v="1"/>
    <s v="Training - Development"/>
    <s v="Training "/>
    <s v=" Development"/>
    <s v="Michael Alister"/>
    <s v="Frank Mitchell"/>
    <n v="68"/>
    <n v="1"/>
  </r>
  <r>
    <x v="3080"/>
    <n v="22115"/>
    <d v="2010-06-15T00:00:00"/>
    <n v="5"/>
    <n v="750"/>
    <n v="0.02"/>
    <n v="150"/>
    <n v="735"/>
    <s v="Eric Dilbeck"/>
    <s v="Google Inc."/>
    <s v="Computer Software: Programming, Data Processing"/>
    <s v="Technology"/>
    <s v="Biddeford"/>
    <s v="04005"/>
    <s v="Maine"/>
    <s v="East"/>
    <d v="2010-06-15T00:00:00"/>
    <n v="0"/>
    <s v="Consulting - Strategy"/>
    <s v="Consulting "/>
    <s v=" Strategy"/>
    <s v="Ava Wilson"/>
    <s v="Allen Young"/>
    <n v="67"/>
    <n v="1"/>
  </r>
  <r>
    <x v="3081"/>
    <n v="22117"/>
    <d v="2010-08-12T00:00:00"/>
    <n v="16"/>
    <n v="1760"/>
    <n v="0.03"/>
    <n v="110"/>
    <n v="1707.2"/>
    <s v="Rick Coakley"/>
    <s v="Vodafone Group Plc"/>
    <s v="Telecommunications Equipment"/>
    <s v="Public Utilities"/>
    <s v="Dunwoody"/>
    <n v="30338"/>
    <s v="Georgia"/>
    <s v="South"/>
    <d v="2010-08-13T00:00:00"/>
    <n v="1"/>
    <s v="Development - Python"/>
    <s v="Development "/>
    <s v=" Python"/>
    <s v="Jacob Manziel"/>
    <s v="Frank Mitchell"/>
    <n v="57"/>
    <n v="1"/>
  </r>
  <r>
    <x v="3082"/>
    <n v="22117"/>
    <d v="2010-08-12T00:00:00"/>
    <n v="5"/>
    <n v="600"/>
    <n v="0.1"/>
    <n v="120"/>
    <n v="540"/>
    <s v="Rick Coakley"/>
    <s v="Vodafone Group Plc"/>
    <s v="Telecommunications Equipment"/>
    <s v="Public Utilities"/>
    <s v="Dunwoody"/>
    <n v="30338"/>
    <s v="Georgia"/>
    <s v="South"/>
    <d v="2010-08-15T00:00:00"/>
    <n v="3"/>
    <s v="Development - Business Logic"/>
    <s v="Development "/>
    <s v=" Business Logic"/>
    <s v="Jayden Hamilton"/>
    <s v="Frank Mitchell"/>
    <n v="71"/>
    <n v="1"/>
  </r>
  <r>
    <x v="3083"/>
    <n v="22118"/>
    <d v="2009-01-18T00:00:00"/>
    <n v="50"/>
    <n v="8000"/>
    <n v="0.05"/>
    <n v="160"/>
    <n v="7600"/>
    <s v="Natalie Pelletier"/>
    <s v="Costco Wholesale Corporation"/>
    <s v="Department/Specialty Retail Stores"/>
    <s v="Consumer Services"/>
    <s v="Miami"/>
    <n v="33142"/>
    <s v="Florida"/>
    <s v="South"/>
    <d v="2009-01-18T00:00:00"/>
    <n v="0"/>
    <s v="Development - Java"/>
    <s v="Development "/>
    <s v=" Java"/>
    <s v="Mason Gibson"/>
    <s v="Frank Mitchell"/>
    <n v="71"/>
    <n v="1"/>
  </r>
  <r>
    <x v="3084"/>
    <n v="22119"/>
    <d v="2009-07-24T00:00:00"/>
    <n v="20"/>
    <n v="3400"/>
    <n v="7.0000000000000007E-2"/>
    <n v="170"/>
    <n v="3162"/>
    <s v="Stewart Triggs"/>
    <s v="Paychex, Inc."/>
    <s v="Diversified Commercial Services"/>
    <s v="Consumer Services"/>
    <s v="Leawood"/>
    <n v="66209"/>
    <s v="Kansas"/>
    <s v="Central"/>
    <d v="2009-07-29T00:00:00"/>
    <n v="5"/>
    <s v="Development - .Net"/>
    <s v="Development "/>
    <s v=" .Net"/>
    <s v="Emily Taylor"/>
    <s v="Josh Martinez"/>
    <n v="62"/>
    <n v="1"/>
  </r>
  <r>
    <x v="3085"/>
    <n v="22147"/>
    <d v="2009-01-16T00:00:00"/>
    <n v="37"/>
    <n v="4625"/>
    <n v="0.04"/>
    <n v="125"/>
    <n v="4440"/>
    <s v="Christina Eno"/>
    <s v="Twenty-First Century Fox, Inc."/>
    <s v="Television Services"/>
    <s v="Consumer Services"/>
    <s v="Murfreesboro"/>
    <n v="37130"/>
    <s v="Tennessee"/>
    <s v="South"/>
    <d v="2009-01-20T00:00:00"/>
    <n v="4"/>
    <s v="Training - SQL"/>
    <s v="Training "/>
    <s v=" SQL"/>
    <s v="Daniel Tusk"/>
    <s v="Frank Mitchell"/>
    <n v="45"/>
    <n v="1"/>
  </r>
  <r>
    <x v="3086"/>
    <n v="22149"/>
    <d v="2011-09-23T00:00:00"/>
    <n v="47"/>
    <n v="5640"/>
    <n v="7.0000000000000007E-2"/>
    <n v="120"/>
    <n v="5245.2"/>
    <s v="Bobby Radford"/>
    <s v="Texas Instruments Incorporated"/>
    <s v="Semiconductors"/>
    <s v="Technology"/>
    <s v="Bristol"/>
    <s v="06010"/>
    <s v="Connecticut"/>
    <s v="East"/>
    <d v="2011-09-25T00:00:00"/>
    <n v="2"/>
    <s v="Development - Business Logic"/>
    <s v="Development "/>
    <s v=" Business Logic"/>
    <s v="Mason Gibson"/>
    <s v="Allen Young"/>
    <n v="71"/>
    <n v="1"/>
  </r>
  <r>
    <x v="3087"/>
    <n v="22149"/>
    <d v="2011-09-23T00:00:00"/>
    <n v="17"/>
    <n v="2040"/>
    <n v="0.09"/>
    <n v="120"/>
    <n v="1856.4"/>
    <s v="Bobby Radford"/>
    <s v="Texas Instruments Incorporated"/>
    <s v="Semiconductors"/>
    <s v="Technology"/>
    <s v="Portland"/>
    <s v="04101"/>
    <s v="Maine"/>
    <s v="East"/>
    <d v="2011-09-28T00:00:00"/>
    <n v="5"/>
    <s v="Development - Business Logic"/>
    <s v="Development "/>
    <s v=" Business Logic"/>
    <s v="Jayden Hamilton"/>
    <s v="Allen Young"/>
    <n v="71"/>
    <n v="1"/>
  </r>
  <r>
    <x v="3088"/>
    <n v="22151"/>
    <d v="2010-07-31T00:00:00"/>
    <n v="49"/>
    <n v="6125"/>
    <n v="0.1"/>
    <n v="125"/>
    <n v="5512.5"/>
    <s v="Beth Hughes"/>
    <s v="Sirius XM Holdings Inc."/>
    <s v="Broadcasting"/>
    <s v="Consumer Services"/>
    <s v="Belvidere"/>
    <n v="61008"/>
    <s v="Illinois"/>
    <s v="Central"/>
    <d v="2010-07-31T00:00:00"/>
    <n v="0"/>
    <s v="Training - SQL"/>
    <s v="Training "/>
    <s v=" SQL"/>
    <s v="Mia Moore"/>
    <s v="Josh Martinez"/>
    <n v="51"/>
    <n v="1"/>
  </r>
  <r>
    <x v="3089"/>
    <n v="22151"/>
    <d v="2010-07-31T00:00:00"/>
    <n v="20"/>
    <n v="3200"/>
    <n v="0.04"/>
    <n v="160"/>
    <n v="3072"/>
    <s v="Beth Hughes"/>
    <s v="Sirius XM Holdings Inc."/>
    <s v="Broadcasting"/>
    <s v="Consumer Services"/>
    <s v="Drexel Hill"/>
    <s v="19026"/>
    <s v="Pennsylvania"/>
    <s v="East"/>
    <d v="2010-08-01T00:00:00"/>
    <n v="1"/>
    <s v="Development - Java"/>
    <s v="Development "/>
    <s v=" Java"/>
    <s v="Elizabeth Carter"/>
    <s v="Allen Young"/>
    <n v="52"/>
    <n v="1"/>
  </r>
  <r>
    <x v="3090"/>
    <n v="22181"/>
    <d v="2011-10-07T00:00:00"/>
    <n v="41"/>
    <n v="5740"/>
    <n v="0.03"/>
    <n v="140"/>
    <n v="5567.8"/>
    <s v="Alan Daly"/>
    <s v="Avago Technologies Limited"/>
    <s v="Semiconductors"/>
    <s v="Technology"/>
    <s v="Rosenberg"/>
    <n v="77471"/>
    <s v="Texas"/>
    <s v="Central"/>
    <d v="2011-10-16T00:00:00"/>
    <n v="9"/>
    <s v="Development - Database"/>
    <s v="Development "/>
    <s v=" Database"/>
    <s v="Isabella Douglas"/>
    <s v="Josh Martinez"/>
    <n v="75"/>
    <n v="1"/>
  </r>
  <r>
    <x v="3091"/>
    <n v="22182"/>
    <d v="2012-09-05T00:00:00"/>
    <n v="4"/>
    <n v="640"/>
    <n v="0.09"/>
    <n v="160"/>
    <n v="582.4"/>
    <s v="Cynthia Kirkland"/>
    <s v="PACCAR Inc."/>
    <s v="Auto Manufacturing"/>
    <s v="Capital Goods"/>
    <s v="Spring Hill"/>
    <n v="37174"/>
    <s v="Tennessee"/>
    <s v="South"/>
    <d v="2012-09-06T00:00:00"/>
    <n v="1"/>
    <s v="Development - Java"/>
    <s v="Development "/>
    <s v=" Java"/>
    <s v="Isabella Douglas"/>
    <s v="Frank Mitchell"/>
    <n v="75"/>
    <n v="1"/>
  </r>
  <r>
    <x v="3092"/>
    <n v="22182"/>
    <d v="2012-09-05T00:00:00"/>
    <n v="9"/>
    <n v="1350"/>
    <n v="0.06"/>
    <n v="150"/>
    <n v="1269"/>
    <s v="Cynthia Kirkland"/>
    <s v="PACCAR Inc."/>
    <s v="Auto Manufacturing"/>
    <s v="Capital Goods"/>
    <s v="Spring Hill"/>
    <n v="37174"/>
    <s v="Tennessee"/>
    <s v="South"/>
    <d v="2012-09-08T00:00:00"/>
    <n v="3"/>
    <s v="Consulting - Business Model"/>
    <s v="Consulting "/>
    <s v=" Business Model"/>
    <s v="Jacob Manziel"/>
    <s v="Frank Mitchell"/>
    <n v="57"/>
    <n v="1"/>
  </r>
  <r>
    <x v="3093"/>
    <n v="22182"/>
    <d v="2012-09-05T00:00:00"/>
    <n v="48"/>
    <n v="6000"/>
    <n v="0.09"/>
    <n v="125"/>
    <n v="5460"/>
    <s v="Cynthia Kirkland"/>
    <s v="PACCAR Inc."/>
    <s v="Auto Manufacturing"/>
    <s v="Capital Goods"/>
    <s v="Spring Hill"/>
    <n v="37174"/>
    <s v="Tennessee"/>
    <s v="South"/>
    <d v="2012-09-07T00:00:00"/>
    <n v="2"/>
    <s v="Training - SQL"/>
    <s v="Training "/>
    <s v=" SQL"/>
    <s v="Liam Franklin"/>
    <s v="Frank Mitchell"/>
    <n v="52"/>
    <n v="1"/>
  </r>
  <r>
    <x v="3094"/>
    <n v="22183"/>
    <d v="2012-04-23T00:00:00"/>
    <n v="30"/>
    <n v="3600"/>
    <n v="0.06"/>
    <n v="120"/>
    <n v="3384"/>
    <s v="Speros Pisteka"/>
    <s v="Mattel, Inc."/>
    <s v="Recreational Products/Toys"/>
    <s v="Consumer Non-Durables"/>
    <s v="Paterson"/>
    <s v="07501"/>
    <s v="New Jersey"/>
    <s v="East"/>
    <d v="2012-04-24T00:00:00"/>
    <n v="1"/>
    <s v="Development - Business Logic"/>
    <s v="Development "/>
    <s v=" Business Logic"/>
    <s v="Emma Watson"/>
    <s v="Allen Young"/>
    <n v="67"/>
    <n v="1"/>
  </r>
  <r>
    <x v="3095"/>
    <n v="22208"/>
    <d v="2009-10-13T00:00:00"/>
    <n v="37"/>
    <n v="5550"/>
    <n v="0.01"/>
    <n v="150"/>
    <n v="5494.5"/>
    <s v="Sean Thornton"/>
    <s v="Gilead Sciences, Inc."/>
    <s v="Biotechnology: Biological Products (No Diagnostic Substances)"/>
    <s v="Health Care"/>
    <s v="New Berlin"/>
    <n v="53151"/>
    <s v="Wisconsin"/>
    <s v="Central"/>
    <d v="2009-10-15T00:00:00"/>
    <n v="2"/>
    <s v="Consulting - Business Model"/>
    <s v="Consulting "/>
    <s v=" Business Model"/>
    <s v="Ava Wilson"/>
    <s v="Josh Martinez"/>
    <n v="67"/>
    <n v="1"/>
  </r>
  <r>
    <x v="3096"/>
    <n v="22208"/>
    <d v="2009-10-13T00:00:00"/>
    <n v="50"/>
    <n v="7500"/>
    <n v="0.08"/>
    <n v="150"/>
    <n v="6900"/>
    <s v="Sean Thornton"/>
    <s v="Gilead Sciences, Inc."/>
    <s v="Biotechnology: Biological Products (No Diagnostic Substances)"/>
    <s v="Health Care"/>
    <s v="New Berlin"/>
    <n v="53151"/>
    <s v="Wisconsin"/>
    <s v="Central"/>
    <d v="2009-10-15T00:00:00"/>
    <n v="2"/>
    <s v="Consulting - Market Research"/>
    <s v="Consulting "/>
    <s v=" Market Research"/>
    <s v="Emma Watson"/>
    <s v="Josh Martinez"/>
    <n v="67"/>
    <n v="1"/>
  </r>
  <r>
    <x v="3097"/>
    <n v="22210"/>
    <d v="2011-09-19T00:00:00"/>
    <n v="37"/>
    <n v="4070"/>
    <n v="0.1"/>
    <n v="110"/>
    <n v="3663"/>
    <s v="Tracy Hale"/>
    <s v="Check Point Software Technologies Ltd."/>
    <s v="Computer Software: Prepackaged Software"/>
    <s v="Technology"/>
    <s v="Herndon"/>
    <s v="20170"/>
    <s v="Virginia"/>
    <s v="South"/>
    <d v="2011-09-21T00:00:00"/>
    <n v="2"/>
    <s v="Development - Python"/>
    <s v="Development "/>
    <s v=" Python"/>
    <s v="Jayden Hamilton"/>
    <s v="Frank Mitchell"/>
    <n v="71"/>
    <n v="1"/>
  </r>
  <r>
    <x v="3098"/>
    <n v="22211"/>
    <d v="2011-10-03T00:00:00"/>
    <n v="30"/>
    <n v="3300"/>
    <n v="0.08"/>
    <n v="110"/>
    <n v="3036"/>
    <s v="Peter Abelman"/>
    <s v="NVIDIA Corporation"/>
    <s v="Semiconductors"/>
    <s v="Technology"/>
    <s v="Atlanta"/>
    <n v="30318"/>
    <s v="Georgia"/>
    <s v="South"/>
    <d v="2011-10-05T00:00:00"/>
    <n v="2"/>
    <s v="Development - Python"/>
    <s v="Development "/>
    <s v=" Python"/>
    <s v="Ethan Bird"/>
    <s v="Frank Mitchell"/>
    <n v="60"/>
    <n v="1"/>
  </r>
  <r>
    <x v="3099"/>
    <n v="22211"/>
    <d v="2011-10-03T00:00:00"/>
    <n v="47"/>
    <n v="5875"/>
    <n v="0"/>
    <n v="125"/>
    <n v="5875"/>
    <s v="Peter Abelman"/>
    <s v="NVIDIA Corporation"/>
    <s v="Semiconductors"/>
    <s v="Technology"/>
    <s v="Atlanta"/>
    <n v="30318"/>
    <s v="Georgia"/>
    <s v="South"/>
    <d v="2011-10-04T00:00:00"/>
    <n v="1"/>
    <s v="Training - Javascript"/>
    <s v="Training "/>
    <s v=" Javascript"/>
    <s v="Abigail Young"/>
    <s v="Frank Mitchell"/>
    <n v="50"/>
    <n v="1"/>
  </r>
  <r>
    <x v="3100"/>
    <n v="22212"/>
    <d v="2010-09-17T00:00:00"/>
    <n v="19"/>
    <n v="3040"/>
    <n v="0.01"/>
    <n v="160"/>
    <n v="3009.6"/>
    <s v="Catherine House"/>
    <s v="Cognizant Technology Solutions Corporation"/>
    <s v="EDP Services"/>
    <s v="Technology"/>
    <s v="Salem"/>
    <n v="97301"/>
    <s v="Oregon"/>
    <s v="West"/>
    <d v="2010-09-18T00:00:00"/>
    <n v="1"/>
    <s v="Development - Java"/>
    <s v="Development "/>
    <s v=" Java"/>
    <s v="Sophia Dixon"/>
    <s v="Bob Turner"/>
    <n v="71"/>
    <n v="1"/>
  </r>
  <r>
    <x v="3101"/>
    <n v="22242"/>
    <d v="2009-06-15T00:00:00"/>
    <n v="50"/>
    <n v="5500"/>
    <n v="0.04"/>
    <n v="110"/>
    <n v="5280"/>
    <s v="Noel Hamilton"/>
    <s v="Facebook, Inc."/>
    <s v="Computer Software: Programming, Data Processing"/>
    <s v="Technology"/>
    <s v="Cambridge"/>
    <s v="02138"/>
    <s v="MA"/>
    <s v="East"/>
    <d v="2009-06-17T00:00:00"/>
    <n v="2"/>
    <s v="Development - Python"/>
    <s v="Development "/>
    <s v=" Python"/>
    <s v="Liam Franklin"/>
    <s v="Allen Young"/>
    <n v="52"/>
    <n v="1"/>
  </r>
  <r>
    <x v="3102"/>
    <n v="22243"/>
    <d v="2009-01-15T00:00:00"/>
    <n v="9"/>
    <n v="1080"/>
    <n v="0.09"/>
    <n v="120"/>
    <n v="982.80000000000007"/>
    <s v="Amy Murray"/>
    <s v="Citrix Systems, Inc."/>
    <s v="Computer Software: Prepackaged Software"/>
    <s v="Technology"/>
    <s v="Knoxville"/>
    <n v="37918"/>
    <s v="Tennessee"/>
    <s v="South"/>
    <d v="2009-01-16T00:00:00"/>
    <n v="1"/>
    <s v="Development - Business Logic"/>
    <s v="Development "/>
    <s v=" Business Logic"/>
    <s v="Jacob Manziel"/>
    <s v="Frank Mitchell"/>
    <n v="57"/>
    <n v="1"/>
  </r>
  <r>
    <x v="3103"/>
    <n v="22272"/>
    <d v="2012-05-06T00:00:00"/>
    <n v="37"/>
    <n v="5550"/>
    <n v="0.1"/>
    <n v="150"/>
    <n v="4995"/>
    <s v="Edward Bzostek"/>
    <s v="Equinix, Inc."/>
    <s v="Telecommunications Equipment"/>
    <s v="Public Utilities"/>
    <s v="The Woodlands"/>
    <n v="77381"/>
    <s v="Texas"/>
    <s v="Central"/>
    <d v="2012-05-08T00:00:00"/>
    <n v="2"/>
    <s v="Consulting - Business Model"/>
    <s v="Consulting "/>
    <s v=" Business Model"/>
    <s v="Madison Hill"/>
    <s v="Josh Martinez"/>
    <n v="58"/>
    <n v="1"/>
  </r>
  <r>
    <x v="3104"/>
    <n v="22272"/>
    <d v="2012-05-06T00:00:00"/>
    <n v="30"/>
    <n v="4500"/>
    <n v="0.08"/>
    <n v="150"/>
    <n v="4140"/>
    <s v="Edward Bzostek"/>
    <s v="Equinix, Inc."/>
    <s v="Telecommunications Equipment"/>
    <s v="Public Utilities"/>
    <s v="The Woodlands"/>
    <n v="77381"/>
    <s v="Texas"/>
    <s v="Central"/>
    <d v="2012-05-08T00:00:00"/>
    <n v="2"/>
    <s v="Consulting - Business Model"/>
    <s v="Consulting "/>
    <s v=" Business Model"/>
    <s v="Jayden Hamilton"/>
    <s v="Josh Martinez"/>
    <n v="71"/>
    <n v="1"/>
  </r>
  <r>
    <x v="3105"/>
    <n v="22279"/>
    <d v="2009-12-22T00:00:00"/>
    <n v="43"/>
    <n v="4730"/>
    <n v="0.03"/>
    <n v="110"/>
    <n v="4588.0999999999995"/>
    <s v="Lena McGuire"/>
    <s v="Dollar Tree, Inc."/>
    <s v="Department/Specialty Retail Stores"/>
    <s v="Consumer Services"/>
    <s v="Appleton"/>
    <n v="54915"/>
    <s v="Wisconsin"/>
    <s v="Central"/>
    <d v="2009-12-25T00:00:00"/>
    <n v="3"/>
    <s v="Development - Python"/>
    <s v="Development "/>
    <s v=" Python"/>
    <s v="Daniel Tusk"/>
    <s v="Josh Martinez"/>
    <n v="45"/>
    <n v="1"/>
  </r>
  <r>
    <x v="3106"/>
    <n v="22304"/>
    <d v="2011-11-25T00:00:00"/>
    <n v="24"/>
    <n v="2880"/>
    <n v="0.1"/>
    <n v="120"/>
    <n v="2592"/>
    <s v="Joseph Fritzler"/>
    <s v="The Priceline Group Inc."/>
    <s v="Business Services"/>
    <s v="Miscellaneous"/>
    <s v="Deltona"/>
    <n v="32725"/>
    <s v="Florida"/>
    <s v="South"/>
    <d v="2011-11-29T00:00:00"/>
    <n v="4"/>
    <s v="Development - Business Logic"/>
    <s v="Development "/>
    <s v=" Business Logic"/>
    <s v="Jayden Hamilton"/>
    <s v="Frank Mitchell"/>
    <n v="71"/>
    <n v="1"/>
  </r>
  <r>
    <x v="3107"/>
    <n v="22338"/>
    <d v="2010-05-14T00:00:00"/>
    <n v="36"/>
    <n v="3960"/>
    <n v="0.05"/>
    <n v="110"/>
    <n v="3762"/>
    <s v="Bill Engle"/>
    <s v="TripAdvisor, Inc."/>
    <s v="Computer Software: Programming, Data Processing"/>
    <s v="Technology"/>
    <s v="Bangor"/>
    <s v="04401"/>
    <s v="Maine"/>
    <s v="East"/>
    <d v="2010-05-15T00:00:00"/>
    <n v="1"/>
    <s v="Development - Python"/>
    <s v="Development "/>
    <s v=" Python"/>
    <s v="Jacob Manziel"/>
    <s v="Allen Young"/>
    <n v="57"/>
    <n v="1"/>
  </r>
  <r>
    <x v="3108"/>
    <n v="22338"/>
    <d v="2010-05-14T00:00:00"/>
    <n v="24"/>
    <n v="3600"/>
    <n v="0.09"/>
    <n v="150"/>
    <n v="3276"/>
    <s v="Bill Engle"/>
    <s v="TripAdvisor, Inc."/>
    <s v="Computer Software: Programming, Data Processing"/>
    <s v="Technology"/>
    <s v="Irvington"/>
    <s v="07111"/>
    <s v="New Jersey"/>
    <s v="East"/>
    <d v="2010-05-15T00:00:00"/>
    <n v="1"/>
    <s v="Consulting - Business Model"/>
    <s v="Consulting "/>
    <s v=" Business Model"/>
    <s v="Sophia Dixon"/>
    <s v="Allen Young"/>
    <n v="71"/>
    <n v="1"/>
  </r>
  <r>
    <x v="3109"/>
    <n v="22342"/>
    <d v="2009-05-29T00:00:00"/>
    <n v="13"/>
    <n v="1950"/>
    <n v="0"/>
    <n v="150"/>
    <n v="1950"/>
    <s v="Claudia Barton"/>
    <s v="Liberty Media Corporation"/>
    <s v="Broadcasting"/>
    <s v="Consumer Services"/>
    <s v="Quincy"/>
    <n v="62301"/>
    <s v="Illinois"/>
    <s v="Central"/>
    <d v="2009-06-05T00:00:00"/>
    <n v="7"/>
    <s v="Consulting - Market Research"/>
    <s v="Consulting "/>
    <s v=" Market Research"/>
    <s v="Emma Watson"/>
    <s v="Josh Martinez"/>
    <n v="67"/>
    <n v="1"/>
  </r>
  <r>
    <x v="3110"/>
    <n v="22368"/>
    <d v="2010-02-19T00:00:00"/>
    <n v="5"/>
    <n v="750"/>
    <n v="0.04"/>
    <n v="150"/>
    <n v="720"/>
    <s v="Sarah Cortes"/>
    <s v="Expeditors International of Washington, Inc."/>
    <s v="Oil Refining/Marketing"/>
    <s v="Transportation"/>
    <s v="Maplewood"/>
    <n v="55119"/>
    <s v="Minnesota"/>
    <s v="Central"/>
    <d v="2010-02-20T00:00:00"/>
    <n v="1"/>
    <s v="Consulting - Business Model"/>
    <s v="Consulting "/>
    <s v=" Business Model"/>
    <s v="William Bufont"/>
    <s v="Josh Martinez"/>
    <n v="62"/>
    <n v="1"/>
  </r>
  <r>
    <x v="3111"/>
    <n v="22368"/>
    <d v="2010-02-19T00:00:00"/>
    <n v="33"/>
    <n v="4950"/>
    <n v="0.08"/>
    <n v="150"/>
    <n v="4554"/>
    <s v="Sarah Cortes"/>
    <s v="Expeditors International of Washington, Inc."/>
    <s v="Oil Refining/Marketing"/>
    <s v="Transportation"/>
    <s v="Maplewood"/>
    <n v="55119"/>
    <s v="Minnesota"/>
    <s v="Central"/>
    <d v="2010-02-21T00:00:00"/>
    <n v="2"/>
    <s v="Consulting - Strategy"/>
    <s v="Consulting "/>
    <s v=" Strategy"/>
    <s v="William Bufont"/>
    <s v="Josh Martinez"/>
    <n v="62"/>
    <n v="1"/>
  </r>
  <r>
    <x v="3112"/>
    <n v="22368"/>
    <d v="2010-02-19T00:00:00"/>
    <n v="34"/>
    <n v="6800"/>
    <n v="0.01"/>
    <n v="200"/>
    <n v="6732"/>
    <s v="Sarah Cortes"/>
    <s v="Expeditors International of Washington, Inc."/>
    <s v="Oil Refining/Marketing"/>
    <s v="Transportation"/>
    <s v="Maplewood"/>
    <n v="55119"/>
    <s v="Minnesota"/>
    <s v="Central"/>
    <d v="2010-02-20T00:00:00"/>
    <n v="1"/>
    <s v="Development - Big Data"/>
    <s v="Development "/>
    <s v=" Big Data"/>
    <s v="Alexander Edison"/>
    <s v="Josh Martinez"/>
    <n v="70"/>
    <n v="1"/>
  </r>
  <r>
    <x v="3113"/>
    <n v="22371"/>
    <d v="2009-04-04T00:00:00"/>
    <n v="8"/>
    <n v="1280"/>
    <n v="0"/>
    <n v="160"/>
    <n v="1280"/>
    <s v="Phillip West"/>
    <s v="Liberty Interactive Corporation"/>
    <s v="Catalog/Specialty Distribution"/>
    <s v="Consumer Services"/>
    <s v="Plainview"/>
    <n v="11803"/>
    <s v="New York"/>
    <s v="East"/>
    <d v="2009-04-05T00:00:00"/>
    <n v="1"/>
    <s v="Development - Java"/>
    <s v="Development "/>
    <s v=" Java"/>
    <s v="Jayden Hamilton"/>
    <s v="Allen Young"/>
    <n v="71"/>
    <n v="1"/>
  </r>
  <r>
    <x v="3114"/>
    <n v="22373"/>
    <d v="2012-03-28T00:00:00"/>
    <n v="26"/>
    <n v="2860"/>
    <n v="0.05"/>
    <n v="110"/>
    <n v="2717"/>
    <s v="Candace Kendrick"/>
    <s v="Bed Bath &amp; Beyond Inc."/>
    <s v="Home Furnishings"/>
    <s v="Consumer Services"/>
    <s v="San Marcos"/>
    <n v="78666"/>
    <s v="Texas"/>
    <s v="Central"/>
    <d v="2012-03-29T00:00:00"/>
    <n v="1"/>
    <s v="Development - PHP"/>
    <s v="Development "/>
    <s v=" PHP"/>
    <s v="Liam Franklin"/>
    <s v="Josh Martinez"/>
    <n v="52"/>
    <n v="1"/>
  </r>
  <r>
    <x v="3115"/>
    <n v="22375"/>
    <d v="2011-04-07T00:00:00"/>
    <n v="43"/>
    <n v="4730"/>
    <n v="0.04"/>
    <n v="110"/>
    <n v="4540.8"/>
    <s v="Christine Armold"/>
    <s v="Keurig Green Mountain, Inc."/>
    <s v="Packaged Foods"/>
    <s v="Consumer Non-Durables"/>
    <s v="Spanaway"/>
    <n v="98387"/>
    <s v="Washington"/>
    <s v="West"/>
    <d v="2011-04-08T00:00:00"/>
    <n v="1"/>
    <s v="Development - Python"/>
    <s v="Development "/>
    <s v=" Python"/>
    <s v="Alexander Edison"/>
    <s v="Bob Turner"/>
    <n v="70"/>
    <n v="1"/>
  </r>
  <r>
    <x v="3116"/>
    <n v="22402"/>
    <d v="2009-05-27T00:00:00"/>
    <n v="33"/>
    <n v="5280"/>
    <n v="0.04"/>
    <n v="160"/>
    <n v="5068.8"/>
    <s v="Brad Fisher"/>
    <s v="Vodafone Group Plc"/>
    <s v="Telecommunications Equipment"/>
    <s v="Public Utilities"/>
    <s v="Los Altos"/>
    <n v="94024"/>
    <s v="California"/>
    <s v="West"/>
    <d v="2009-05-28T00:00:00"/>
    <n v="1"/>
    <s v="Development - Java"/>
    <s v="Development "/>
    <s v=" Java"/>
    <s v="Daniel Tusk"/>
    <s v="Bob Turner"/>
    <n v="45"/>
    <n v="1"/>
  </r>
  <r>
    <x v="3117"/>
    <n v="22402"/>
    <d v="2009-05-27T00:00:00"/>
    <n v="1"/>
    <n v="150"/>
    <n v="0.01"/>
    <n v="150"/>
    <n v="148.5"/>
    <s v="Brad Fisher"/>
    <s v="Vodafone Group Plc"/>
    <s v="Telecommunications Equipment"/>
    <s v="Public Utilities"/>
    <s v="Los Banos"/>
    <n v="93635"/>
    <s v="California"/>
    <s v="West"/>
    <d v="2009-05-28T00:00:00"/>
    <n v="1"/>
    <s v="Consulting - Market Research"/>
    <s v="Consulting "/>
    <s v=" Market Research"/>
    <s v="Daniel Tusk"/>
    <s v="Bob Turner"/>
    <n v="45"/>
    <n v="1"/>
  </r>
  <r>
    <x v="3118"/>
    <n v="22404"/>
    <d v="2010-11-16T00:00:00"/>
    <n v="35"/>
    <n v="4375"/>
    <n v="0.06"/>
    <n v="125"/>
    <n v="4112.5"/>
    <s v="Joseph Blanton"/>
    <s v="QUALCOMM Incorporated"/>
    <s v="Radio And Television Broadcasting And Communications Equipment"/>
    <s v="Technology"/>
    <s v="Newnan"/>
    <n v="30265"/>
    <s v="Georgia"/>
    <s v="South"/>
    <d v="2010-11-23T00:00:00"/>
    <n v="7"/>
    <s v="Training - Development"/>
    <s v="Training "/>
    <s v=" Development"/>
    <s v="Alexander Edison"/>
    <s v="Frank Mitchell"/>
    <n v="70"/>
    <n v="1"/>
  </r>
  <r>
    <x v="3119"/>
    <n v="22407"/>
    <d v="2009-11-17T00:00:00"/>
    <n v="20"/>
    <n v="3200"/>
    <n v="7.0000000000000007E-2"/>
    <n v="160"/>
    <n v="2976"/>
    <s v="Sung Fjeld"/>
    <s v="SBA Communications Corporation"/>
    <s v="Telecommunications Equipment"/>
    <s v="Consumer Services"/>
    <s v="New Iberia"/>
    <n v="70560"/>
    <s v="Louisiana"/>
    <s v="South"/>
    <d v="2009-11-18T00:00:00"/>
    <n v="1"/>
    <s v="Development - Java"/>
    <s v="Development "/>
    <s v=" Java"/>
    <s v="Mia Moore"/>
    <s v="Frank Mitchell"/>
    <n v="51"/>
    <n v="1"/>
  </r>
  <r>
    <x v="3120"/>
    <n v="22407"/>
    <d v="2009-11-17T00:00:00"/>
    <n v="10"/>
    <n v="1100"/>
    <n v="0.02"/>
    <n v="110"/>
    <n v="1078"/>
    <s v="Sung Fjeld"/>
    <s v="SBA Communications Corporation"/>
    <s v="Telecommunications Equipment"/>
    <s v="Consumer Services"/>
    <s v="New Iberia"/>
    <n v="70560"/>
    <s v="Louisiana"/>
    <s v="South"/>
    <d v="2009-11-17T00:00:00"/>
    <n v="0"/>
    <s v="Development - Python"/>
    <s v="Development "/>
    <s v=" Python"/>
    <s v="Jacob Manziel"/>
    <s v="Frank Mitchell"/>
    <n v="57"/>
    <n v="1"/>
  </r>
  <r>
    <x v="3121"/>
    <n v="22407"/>
    <d v="2009-11-17T00:00:00"/>
    <n v="15"/>
    <n v="1800"/>
    <n v="0.06"/>
    <n v="120"/>
    <n v="1692"/>
    <s v="Sung Fjeld"/>
    <s v="SBA Communications Corporation"/>
    <s v="Telecommunications Equipment"/>
    <s v="Consumer Services"/>
    <s v="New Iberia"/>
    <n v="70560"/>
    <s v="Louisiana"/>
    <s v="South"/>
    <d v="2009-11-19T00:00:00"/>
    <n v="2"/>
    <s v="Development - Business Logic"/>
    <s v="Development "/>
    <s v=" Business Logic"/>
    <s v="Olivia Sullivan"/>
    <s v="Frank Mitchell"/>
    <n v="53"/>
    <n v="1"/>
  </r>
  <r>
    <x v="3122"/>
    <n v="22432"/>
    <d v="2012-11-28T00:00:00"/>
    <n v="45"/>
    <n v="4950"/>
    <n v="0.06"/>
    <n v="110"/>
    <n v="4653"/>
    <s v="Ionia Barroso"/>
    <s v="CA Inc."/>
    <s v="Computer Software: Prepackaged Software"/>
    <s v="Technology"/>
    <s v="Birmingham"/>
    <n v="35211"/>
    <s v="Alabama"/>
    <s v="South"/>
    <d v="2012-11-29T00:00:00"/>
    <n v="1"/>
    <s v="Development - PHP"/>
    <s v="Development "/>
    <s v=" PHP"/>
    <s v="William Bufont"/>
    <s v="Frank Mitchell"/>
    <n v="62"/>
    <n v="1"/>
  </r>
  <r>
    <x v="3123"/>
    <n v="22433"/>
    <d v="2011-03-03T00:00:00"/>
    <n v="44"/>
    <n v="6600"/>
    <n v="0.05"/>
    <n v="150"/>
    <n v="6270"/>
    <s v="Bryan Kargatis"/>
    <s v="Avago Technologies Limited"/>
    <s v="Semiconductors"/>
    <s v="Technology"/>
    <s v="Santa Ana"/>
    <n v="92704"/>
    <s v="California"/>
    <s v="West"/>
    <d v="2011-03-05T00:00:00"/>
    <n v="2"/>
    <s v="Consulting - Market Research"/>
    <s v="Consulting "/>
    <s v=" Market Research"/>
    <s v="Liam Franklin"/>
    <s v="Bob Turner"/>
    <n v="52"/>
    <n v="1"/>
  </r>
  <r>
    <x v="3124"/>
    <n v="22434"/>
    <d v="2012-08-29T00:00:00"/>
    <n v="3"/>
    <n v="480"/>
    <n v="0.1"/>
    <n v="160"/>
    <n v="432"/>
    <s v="Allen Grady"/>
    <s v="Comcast Corporation"/>
    <s v="Television Services"/>
    <s v="Consumer Services"/>
    <s v="Rowlett"/>
    <n v="75088"/>
    <s v="Texas"/>
    <s v="Central"/>
    <d v="2012-08-31T00:00:00"/>
    <n v="2"/>
    <s v="Development - Java"/>
    <s v="Development "/>
    <s v=" Java"/>
    <s v="Olivia Sullivan"/>
    <s v="Josh Martinez"/>
    <n v="53"/>
    <n v="1"/>
  </r>
  <r>
    <x v="3125"/>
    <n v="22434"/>
    <d v="2012-08-29T00:00:00"/>
    <n v="39"/>
    <n v="4680"/>
    <n v="0.01"/>
    <n v="120"/>
    <n v="4633.2"/>
    <s v="Allen Grady"/>
    <s v="Comcast Corporation"/>
    <s v="Television Services"/>
    <s v="Consumer Services"/>
    <s v="San Angelo"/>
    <n v="76903"/>
    <s v="Texas"/>
    <s v="Central"/>
    <d v="2012-08-31T00:00:00"/>
    <n v="2"/>
    <s v="Development - Business Logic"/>
    <s v="Development "/>
    <s v=" Business Logic"/>
    <s v="William Bufont"/>
    <s v="Josh Martinez"/>
    <n v="62"/>
    <n v="1"/>
  </r>
  <r>
    <x v="3126"/>
    <n v="22465"/>
    <d v="2012-07-21T00:00:00"/>
    <n v="4"/>
    <n v="500"/>
    <n v="0.04"/>
    <n v="125"/>
    <n v="480"/>
    <s v="Thea Hughes"/>
    <s v="Vodafone Group Plc"/>
    <s v="Telecommunications Equipment"/>
    <s v="Public Utilities"/>
    <s v="Twentynine Palms"/>
    <n v="92277"/>
    <s v="California"/>
    <s v="West"/>
    <d v="2012-07-22T00:00:00"/>
    <n v="1"/>
    <s v="Training - Development"/>
    <s v="Training "/>
    <s v=" Development"/>
    <s v="Emily Taylor"/>
    <s v="Bob Turner"/>
    <n v="62"/>
    <n v="1"/>
  </r>
  <r>
    <x v="3127"/>
    <n v="22466"/>
    <d v="2012-03-28T00:00:00"/>
    <n v="31"/>
    <n v="3875"/>
    <n v="7.0000000000000007E-2"/>
    <n v="125"/>
    <n v="3603.7499999999995"/>
    <s v="Tamara Gordon"/>
    <s v="Tractor Supply Company"/>
    <s v="RETAIL: Building Materials"/>
    <s v="Consumer Services"/>
    <s v="Twentynine Palms"/>
    <n v="92277"/>
    <s v="California"/>
    <s v="West"/>
    <d v="2012-04-04T00:00:00"/>
    <n v="7"/>
    <s v="Training - Development"/>
    <s v="Training "/>
    <s v=" Development"/>
    <s v="William Bufont"/>
    <s v="Bob Turner"/>
    <n v="62"/>
    <n v="1"/>
  </r>
  <r>
    <x v="3128"/>
    <n v="22466"/>
    <d v="2012-03-28T00:00:00"/>
    <n v="40"/>
    <n v="4400"/>
    <n v="0.02"/>
    <n v="110"/>
    <n v="4312"/>
    <s v="Tamara Gordon"/>
    <s v="Tractor Supply Company"/>
    <s v="RETAIL: Building Materials"/>
    <s v="Consumer Services"/>
    <s v="Twentynine Palms"/>
    <n v="92277"/>
    <s v="California"/>
    <s v="West"/>
    <d v="2012-04-04T00:00:00"/>
    <n v="7"/>
    <s v="Development - Python"/>
    <s v="Development "/>
    <s v=" Python"/>
    <s v="Noah Smith"/>
    <s v="Bob Turner"/>
    <n v="59"/>
    <n v="1"/>
  </r>
  <r>
    <x v="3129"/>
    <n v="22468"/>
    <d v="2010-06-10T00:00:00"/>
    <n v="14"/>
    <n v="2240"/>
    <n v="0"/>
    <n v="160"/>
    <n v="2240"/>
    <s v="Steve Shariari"/>
    <s v="NetApp, Inc."/>
    <s v="Electronic Components"/>
    <s v="Technology"/>
    <s v="Stow"/>
    <n v="44224"/>
    <s v="Ohio"/>
    <s v="East"/>
    <d v="2010-06-10T00:00:00"/>
    <n v="0"/>
    <s v="Development - Java"/>
    <s v="Development "/>
    <s v=" Java"/>
    <s v="Jacob Manziel"/>
    <s v="Allen Young"/>
    <n v="57"/>
    <n v="1"/>
  </r>
  <r>
    <x v="3130"/>
    <n v="22468"/>
    <d v="2010-06-10T00:00:00"/>
    <n v="11"/>
    <n v="1210"/>
    <n v="0.03"/>
    <n v="110"/>
    <n v="1173.7"/>
    <s v="Steve Shariari"/>
    <s v="NetApp, Inc."/>
    <s v="Electronic Components"/>
    <s v="Technology"/>
    <s v="Stow"/>
    <n v="44224"/>
    <s v="Ohio"/>
    <s v="East"/>
    <d v="2010-06-11T00:00:00"/>
    <n v="1"/>
    <s v="Development - Python"/>
    <s v="Development "/>
    <s v=" Python"/>
    <s v="Abigail Young"/>
    <s v="Allen Young"/>
    <n v="50"/>
    <n v="1"/>
  </r>
  <r>
    <x v="3131"/>
    <n v="22468"/>
    <d v="2010-06-10T00:00:00"/>
    <n v="19"/>
    <n v="2375"/>
    <n v="0"/>
    <n v="125"/>
    <n v="2375"/>
    <s v="Steve Shariari"/>
    <s v="NetApp, Inc."/>
    <s v="Electronic Components"/>
    <s v="Technology"/>
    <s v="Strongsville"/>
    <n v="44136"/>
    <s v="Ohio"/>
    <s v="East"/>
    <d v="2010-06-12T00:00:00"/>
    <n v="2"/>
    <s v="Training - SQL"/>
    <s v="Training "/>
    <s v=" SQL"/>
    <s v="Mason Gibson"/>
    <s v="Allen Young"/>
    <n v="71"/>
    <n v="1"/>
  </r>
  <r>
    <x v="3132"/>
    <n v="22469"/>
    <d v="2010-10-11T00:00:00"/>
    <n v="24"/>
    <n v="4080"/>
    <n v="0.03"/>
    <n v="170"/>
    <n v="3957.6"/>
    <s v="Jack Cacioppo"/>
    <s v="Charter Communications, Inc."/>
    <s v="Television Services"/>
    <s v="Consumer Services"/>
    <s v="Noblesville"/>
    <n v="46060"/>
    <s v="Indiana"/>
    <s v="Central"/>
    <d v="2010-10-13T00:00:00"/>
    <n v="2"/>
    <s v="Development - .Net"/>
    <s v="Development "/>
    <s v=" .Net"/>
    <s v="Liam Franklin"/>
    <s v="Josh Martinez"/>
    <n v="52"/>
    <n v="1"/>
  </r>
  <r>
    <x v="3133"/>
    <n v="22469"/>
    <d v="2010-10-11T00:00:00"/>
    <n v="23"/>
    <n v="2875"/>
    <n v="0.02"/>
    <n v="125"/>
    <n v="2817.5"/>
    <s v="Jack Cacioppo"/>
    <s v="Charter Communications, Inc."/>
    <s v="Television Services"/>
    <s v="Consumer Services"/>
    <s v="Noblesville"/>
    <n v="46060"/>
    <s v="Indiana"/>
    <s v="Central"/>
    <d v="2010-10-13T00:00:00"/>
    <n v="2"/>
    <s v="Training - Javascript"/>
    <s v="Training "/>
    <s v=" Javascript"/>
    <s v="Sophia Dixon"/>
    <s v="Josh Martinez"/>
    <n v="71"/>
    <n v="1"/>
  </r>
  <r>
    <x v="3134"/>
    <n v="22469"/>
    <d v="2010-10-11T00:00:00"/>
    <n v="44"/>
    <n v="6600"/>
    <n v="0.1"/>
    <n v="150"/>
    <n v="5940"/>
    <s v="Jack Cacioppo"/>
    <s v="Charter Communications, Inc."/>
    <s v="Television Services"/>
    <s v="Consumer Services"/>
    <s v="Plainfield"/>
    <n v="60544"/>
    <s v="Illinois"/>
    <s v="Central"/>
    <d v="2010-10-13T00:00:00"/>
    <n v="2"/>
    <s v="Consulting - Market Research"/>
    <s v="Consulting "/>
    <s v=" Market Research"/>
    <s v="Abigail Young"/>
    <s v="Josh Martinez"/>
    <n v="50"/>
    <n v="1"/>
  </r>
  <r>
    <x v="3135"/>
    <n v="22497"/>
    <d v="2012-04-28T00:00:00"/>
    <n v="37"/>
    <n v="5550"/>
    <n v="0.04"/>
    <n v="150"/>
    <n v="5328"/>
    <s v="Brendan Bowman"/>
    <s v="Xilinx, Inc."/>
    <s v="Semiconductors"/>
    <s v="Technology"/>
    <s v="Fresno"/>
    <n v="93727"/>
    <s v="California"/>
    <s v="West"/>
    <d v="2012-04-29T00:00:00"/>
    <n v="1"/>
    <s v="Consulting - Strategy"/>
    <s v="Consulting "/>
    <s v=" Strategy"/>
    <s v="Michael Alister"/>
    <s v="Bob Turner"/>
    <n v="68"/>
    <n v="1"/>
  </r>
  <r>
    <x v="3136"/>
    <n v="22498"/>
    <d v="2010-11-09T00:00:00"/>
    <n v="20"/>
    <n v="3000"/>
    <n v="0.05"/>
    <n v="150"/>
    <n v="2850"/>
    <s v="Sarah Hopkins"/>
    <s v="Equinix, Inc."/>
    <s v="Telecommunications Equipment"/>
    <s v="Public Utilities"/>
    <s v="Depew"/>
    <s v="14043"/>
    <s v="New York"/>
    <s v="East"/>
    <d v="2010-11-10T00:00:00"/>
    <n v="1"/>
    <s v="Consulting - Business Model"/>
    <s v="Consulting "/>
    <s v=" Business Model"/>
    <s v="Liam Franklin"/>
    <s v="Allen Young"/>
    <n v="52"/>
    <n v="1"/>
  </r>
  <r>
    <x v="3137"/>
    <n v="22501"/>
    <d v="2010-05-18T00:00:00"/>
    <n v="2"/>
    <n v="220"/>
    <n v="0.04"/>
    <n v="110"/>
    <n v="211.2"/>
    <s v="Alan Reichenbach"/>
    <s v="Amgen Inc."/>
    <s v="Biotechnology: Biological Products (No Diagnostic Substances)"/>
    <s v="Health Care"/>
    <s v="Streamwood"/>
    <n v="60107"/>
    <s v="Illinois"/>
    <s v="Central"/>
    <d v="2010-05-19T00:00:00"/>
    <n v="1"/>
    <s v="Development - PHP"/>
    <s v="Development "/>
    <s v=" PHP"/>
    <s v="Jacob Manziel"/>
    <s v="Josh Martinez"/>
    <n v="57"/>
    <n v="1"/>
  </r>
  <r>
    <x v="3138"/>
    <n v="22529"/>
    <d v="2010-05-07T00:00:00"/>
    <n v="28"/>
    <n v="4760"/>
    <n v="0.02"/>
    <n v="170"/>
    <n v="4664.8"/>
    <s v="Vivian Emerson"/>
    <s v="Fastenal Company"/>
    <s v="RETAIL: Building Materials"/>
    <s v="Consumer Services"/>
    <s v="Olney"/>
    <n v="20832"/>
    <s v="Maryland"/>
    <s v="East"/>
    <d v="2010-05-07T00:00:00"/>
    <n v="0"/>
    <s v="Development - .Net"/>
    <s v="Development "/>
    <s v=" .Net"/>
    <s v="Daniel Tusk"/>
    <s v="Allen Young"/>
    <n v="45"/>
    <n v="1"/>
  </r>
  <r>
    <x v="3139"/>
    <n v="22532"/>
    <d v="2011-02-08T00:00:00"/>
    <n v="13"/>
    <n v="2080"/>
    <n v="0.03"/>
    <n v="160"/>
    <n v="2017.6"/>
    <s v="Carlos McAfee"/>
    <s v="Charter Communications, Inc."/>
    <s v="Television Services"/>
    <s v="Consumer Services"/>
    <s v="Woodridge"/>
    <n v="60517"/>
    <s v="Illinois"/>
    <s v="Central"/>
    <d v="2011-02-08T00:00:00"/>
    <n v="0"/>
    <s v="Development - Java"/>
    <s v="Development "/>
    <s v=" Java"/>
    <s v="Abigail Young"/>
    <s v="Josh Martinez"/>
    <n v="50"/>
    <n v="1"/>
  </r>
  <r>
    <x v="3140"/>
    <n v="22534"/>
    <d v="2011-07-18T00:00:00"/>
    <n v="3"/>
    <n v="330"/>
    <n v="0"/>
    <n v="110"/>
    <n v="330"/>
    <s v="Kelly Arnett"/>
    <s v="Activision Blizzard, Inc"/>
    <s v="Computer Software: Prepackaged Software"/>
    <s v="Technology"/>
    <s v="Emporia"/>
    <n v="66801"/>
    <s v="Kansas"/>
    <s v="Central"/>
    <d v="2011-07-20T00:00:00"/>
    <n v="2"/>
    <s v="Development - PHP"/>
    <s v="Development "/>
    <s v=" PHP"/>
    <s v="Daniel Tusk"/>
    <s v="Josh Martinez"/>
    <n v="45"/>
    <n v="1"/>
  </r>
  <r>
    <x v="3141"/>
    <n v="22561"/>
    <d v="2011-01-20T00:00:00"/>
    <n v="7"/>
    <n v="875"/>
    <n v="7.0000000000000007E-2"/>
    <n v="125"/>
    <n v="813.75"/>
    <s v="David Thompson"/>
    <s v="Yahoo! Inc."/>
    <s v="EDP Services"/>
    <s v="Technology"/>
    <s v="Dover"/>
    <n v="19901"/>
    <s v="Delaware"/>
    <s v="East"/>
    <d v="2011-01-22T00:00:00"/>
    <n v="2"/>
    <s v="Training - SQL"/>
    <s v="Training "/>
    <s v=" SQL"/>
    <s v="Jacob Manziel"/>
    <s v="Allen Young"/>
    <n v="57"/>
    <n v="1"/>
  </r>
  <r>
    <x v="3142"/>
    <n v="22561"/>
    <d v="2011-01-20T00:00:00"/>
    <n v="50"/>
    <n v="8500"/>
    <n v="0.03"/>
    <n v="170"/>
    <n v="8245"/>
    <s v="David Thompson"/>
    <s v="Yahoo! Inc."/>
    <s v="EDP Services"/>
    <s v="Technology"/>
    <s v="Newark"/>
    <n v="19711"/>
    <s v="Delaware"/>
    <s v="East"/>
    <d v="2011-01-22T00:00:00"/>
    <n v="2"/>
    <s v="Development - .Net"/>
    <s v="Development "/>
    <s v=" .Net"/>
    <s v="Daniel Tusk"/>
    <s v="Allen Young"/>
    <n v="45"/>
    <n v="1"/>
  </r>
  <r>
    <x v="3143"/>
    <n v="22561"/>
    <d v="2011-01-20T00:00:00"/>
    <n v="5"/>
    <n v="750"/>
    <n v="0.03"/>
    <n v="150"/>
    <n v="727.5"/>
    <s v="David Thompson"/>
    <s v="Yahoo! Inc."/>
    <s v="EDP Services"/>
    <s v="Technology"/>
    <s v="Newark"/>
    <n v="19711"/>
    <s v="Delaware"/>
    <s v="East"/>
    <d v="2011-01-22T00:00:00"/>
    <n v="2"/>
    <s v="Consulting - Business Model"/>
    <s v="Consulting "/>
    <s v=" Business Model"/>
    <s v="Michael Alister"/>
    <s v="Allen Young"/>
    <n v="68"/>
    <n v="1"/>
  </r>
  <r>
    <x v="3144"/>
    <n v="22562"/>
    <d v="2009-03-27T00:00:00"/>
    <n v="46"/>
    <n v="6900"/>
    <n v="0.08"/>
    <n v="150"/>
    <n v="6348"/>
    <s v="Jennifer Lee"/>
    <s v="Facebook, Inc."/>
    <s v="Computer Software: Programming, Data Processing"/>
    <s v="Technology"/>
    <s v="Glen Cove"/>
    <n v="11542"/>
    <s v="New York"/>
    <s v="East"/>
    <d v="2009-03-29T00:00:00"/>
    <n v="2"/>
    <s v="Consulting - Strategy"/>
    <s v="Consulting "/>
    <s v=" Strategy"/>
    <s v="Mia Moore"/>
    <s v="Allen Young"/>
    <n v="51"/>
    <n v="1"/>
  </r>
  <r>
    <x v="3145"/>
    <n v="22562"/>
    <d v="2009-03-27T00:00:00"/>
    <n v="31"/>
    <n v="3410"/>
    <n v="0.1"/>
    <n v="110"/>
    <n v="3069"/>
    <s v="Jennifer Lee"/>
    <s v="Facebook, Inc."/>
    <s v="Computer Software: Programming, Data Processing"/>
    <s v="Technology"/>
    <s v="Glen Cove"/>
    <n v="11542"/>
    <s v="New York"/>
    <s v="East"/>
    <d v="2009-03-29T00:00:00"/>
    <n v="2"/>
    <s v="Development - Python"/>
    <s v="Development "/>
    <s v=" Python"/>
    <s v="Mason Gibson"/>
    <s v="Allen Young"/>
    <n v="71"/>
    <n v="1"/>
  </r>
  <r>
    <x v="3146"/>
    <n v="22562"/>
    <d v="2009-03-27T00:00:00"/>
    <n v="3"/>
    <n v="600"/>
    <n v="0"/>
    <n v="200"/>
    <n v="600"/>
    <s v="Jennifer Lee"/>
    <s v="Facebook, Inc."/>
    <s v="Computer Software: Programming, Data Processing"/>
    <s v="Technology"/>
    <s v="Glen Cove"/>
    <n v="11542"/>
    <s v="New York"/>
    <s v="East"/>
    <d v="2009-03-28T00:00:00"/>
    <n v="1"/>
    <s v="Development - Big Data"/>
    <s v="Development "/>
    <s v=" Big Data"/>
    <s v="Jacob Manziel"/>
    <s v="Allen Young"/>
    <n v="57"/>
    <n v="1"/>
  </r>
  <r>
    <x v="3147"/>
    <n v="22563"/>
    <d v="2012-05-20T00:00:00"/>
    <n v="32"/>
    <n v="4000"/>
    <n v="0.06"/>
    <n v="125"/>
    <n v="3760"/>
    <s v="Laurel LaWare"/>
    <s v="Catamaran Corporation"/>
    <s v="Specialty Insurers"/>
    <s v="Finance"/>
    <s v="Bozeman"/>
    <n v="59715"/>
    <s v="Montana"/>
    <s v="West"/>
    <d v="2012-05-23T00:00:00"/>
    <n v="3"/>
    <s v="Training - SQL"/>
    <s v="Training "/>
    <s v=" SQL"/>
    <s v="Madison Hill"/>
    <s v="Bob Turner"/>
    <n v="58"/>
    <n v="1"/>
  </r>
  <r>
    <x v="3148"/>
    <n v="22626"/>
    <d v="2010-06-29T00:00:00"/>
    <n v="17"/>
    <n v="1870"/>
    <n v="0.02"/>
    <n v="110"/>
    <n v="1832.6"/>
    <s v="John Conant"/>
    <s v="Mylan Inc."/>
    <s v="Major Pharmaceuticals"/>
    <s v="Health Care"/>
    <s v="Huber Heights"/>
    <n v="45424"/>
    <s v="Ohio"/>
    <s v="East"/>
    <d v="2010-07-01T00:00:00"/>
    <n v="2"/>
    <s v="Development - Python"/>
    <s v="Development "/>
    <s v=" Python"/>
    <s v="Madison Hill"/>
    <s v="Allen Young"/>
    <n v="58"/>
    <n v="1"/>
  </r>
  <r>
    <x v="3149"/>
    <n v="22626"/>
    <d v="2010-06-29T00:00:00"/>
    <n v="35"/>
    <n v="4375"/>
    <n v="0.04"/>
    <n v="125"/>
    <n v="4200"/>
    <s v="John Conant"/>
    <s v="Mylan Inc."/>
    <s v="Major Pharmaceuticals"/>
    <s v="Health Care"/>
    <s v="Huber Heights"/>
    <n v="45424"/>
    <s v="Ohio"/>
    <s v="East"/>
    <d v="2010-07-01T00:00:00"/>
    <n v="2"/>
    <s v="Training - Javascript"/>
    <s v="Training "/>
    <s v=" Javascript"/>
    <s v="Emma Watson"/>
    <s v="Allen Young"/>
    <n v="67"/>
    <n v="1"/>
  </r>
  <r>
    <x v="3150"/>
    <n v="22627"/>
    <d v="2010-04-03T00:00:00"/>
    <n v="33"/>
    <n v="4125"/>
    <n v="0.09"/>
    <n v="125"/>
    <n v="3753.75"/>
    <s v="Bill Black"/>
    <s v="Seagate Technology."/>
    <s v="Electronic Components"/>
    <s v="Technology"/>
    <s v="Bangor"/>
    <s v="04401"/>
    <s v="Maine"/>
    <s v="East"/>
    <d v="2010-04-08T00:00:00"/>
    <n v="5"/>
    <s v="Training - SQL"/>
    <s v="Training "/>
    <s v=" SQL"/>
    <s v="William Bufont"/>
    <s v="Allen Young"/>
    <n v="62"/>
    <n v="1"/>
  </r>
  <r>
    <x v="3151"/>
    <n v="22627"/>
    <d v="2010-04-03T00:00:00"/>
    <n v="46"/>
    <n v="5750"/>
    <n v="0.03"/>
    <n v="125"/>
    <n v="5577.5"/>
    <s v="Bill Black"/>
    <s v="Seagate Technology."/>
    <s v="Electronic Components"/>
    <s v="Technology"/>
    <s v="Lodi"/>
    <n v="95240"/>
    <s v="California"/>
    <s v="West"/>
    <d v="2010-04-03T00:00:00"/>
    <n v="0"/>
    <s v="Training - Tableau"/>
    <s v="Training "/>
    <s v=" Tableau"/>
    <s v="Ethan Bird"/>
    <s v="Bob Turner"/>
    <n v="60"/>
    <n v="1"/>
  </r>
  <r>
    <x v="3152"/>
    <n v="22628"/>
    <d v="2009-10-29T00:00:00"/>
    <n v="30"/>
    <n v="3750"/>
    <n v="0.02"/>
    <n v="125"/>
    <n v="3675"/>
    <s v="Lynn Degenhardt"/>
    <s v="KLA-Tencor Corporation"/>
    <s v="Electronic Components"/>
    <s v="Capital Goods"/>
    <s v="Oakton"/>
    <n v="22124"/>
    <s v="Virginia"/>
    <s v="South"/>
    <d v="2009-11-01T00:00:00"/>
    <n v="3"/>
    <s v="Training - Development"/>
    <s v="Training "/>
    <s v=" Development"/>
    <s v="Michael Alister"/>
    <s v="Frank Mitchell"/>
    <n v="68"/>
    <n v="1"/>
  </r>
  <r>
    <x v="3153"/>
    <n v="22629"/>
    <d v="2010-04-15T00:00:00"/>
    <n v="5"/>
    <n v="750"/>
    <n v="0.05"/>
    <n v="150"/>
    <n v="712.5"/>
    <s v="Sonia Kane"/>
    <s v="Marriott International"/>
    <s v="Hotels/Resorts"/>
    <s v="Consumer Services"/>
    <s v="Kansas City"/>
    <n v="66104"/>
    <s v="Kansas"/>
    <s v="Central"/>
    <d v="2010-04-20T00:00:00"/>
    <n v="5"/>
    <s v="Consulting - Business Model"/>
    <s v="Consulting "/>
    <s v=" Business Model"/>
    <s v="Daniel Tusk"/>
    <s v="Josh Martinez"/>
    <n v="45"/>
    <n v="1"/>
  </r>
  <r>
    <x v="3154"/>
    <n v="22656"/>
    <d v="2010-12-22T00:00:00"/>
    <n v="10"/>
    <n v="1500"/>
    <n v="0.05"/>
    <n v="150"/>
    <n v="1425"/>
    <s v="Evan Ryan"/>
    <s v="Mattel, Inc."/>
    <s v="Recreational Products/Toys"/>
    <s v="Consumer Non-Durables"/>
    <s v="Hammond"/>
    <n v="46324"/>
    <s v="Indiana"/>
    <s v="Central"/>
    <d v="2010-12-24T00:00:00"/>
    <n v="2"/>
    <s v="Consulting - Business Model"/>
    <s v="Consulting "/>
    <s v=" Business Model"/>
    <s v="Emma Watson"/>
    <s v="Josh Martinez"/>
    <n v="67"/>
    <n v="1"/>
  </r>
  <r>
    <x v="3155"/>
    <n v="22657"/>
    <d v="2011-10-29T00:00:00"/>
    <n v="36"/>
    <n v="5400"/>
    <n v="0"/>
    <n v="150"/>
    <n v="5400"/>
    <s v="Ralph Eplett"/>
    <s v="Sigma-Aldrich Corporation"/>
    <s v="Specialty Chemicals"/>
    <s v="Consumer Durables"/>
    <s v="Kentwood"/>
    <n v="49508"/>
    <s v="Michigan"/>
    <s v="Central"/>
    <d v="2011-10-30T00:00:00"/>
    <n v="1"/>
    <s v="Consulting - Business Model"/>
    <s v="Consulting "/>
    <s v=" Business Model"/>
    <s v="Madison Hill"/>
    <s v="Josh Martinez"/>
    <n v="58"/>
    <n v="1"/>
  </r>
  <r>
    <x v="3156"/>
    <n v="22657"/>
    <d v="2011-10-29T00:00:00"/>
    <n v="8"/>
    <n v="1120"/>
    <n v="0.05"/>
    <n v="140"/>
    <n v="1064"/>
    <s v="Ralph Eplett"/>
    <s v="Sigma-Aldrich Corporation"/>
    <s v="Specialty Chemicals"/>
    <s v="Consumer Durables"/>
    <s v="Kentwood"/>
    <n v="49508"/>
    <s v="Michigan"/>
    <s v="Central"/>
    <d v="2011-10-30T00:00:00"/>
    <n v="1"/>
    <s v="Development - Database"/>
    <s v="Development "/>
    <s v=" Database"/>
    <s v="Liam Franklin"/>
    <s v="Josh Martinez"/>
    <n v="52"/>
    <n v="1"/>
  </r>
  <r>
    <x v="3157"/>
    <n v="22661"/>
    <d v="2010-09-26T00:00:00"/>
    <n v="11"/>
    <n v="1320"/>
    <n v="0.05"/>
    <n v="120"/>
    <n v="1254"/>
    <s v="Dianna Martinez"/>
    <s v="Broadcom Corporation"/>
    <s v="Semiconductors"/>
    <s v="Technology"/>
    <s v="Sun City"/>
    <n v="85351"/>
    <s v="Arizona"/>
    <s v="West"/>
    <d v="2010-09-29T00:00:00"/>
    <n v="3"/>
    <s v="Development - Business Logic"/>
    <s v="Development "/>
    <s v=" Business Logic"/>
    <s v="Ethan Bird"/>
    <s v="Bob Turner"/>
    <n v="60"/>
    <n v="1"/>
  </r>
  <r>
    <x v="3158"/>
    <n v="22663"/>
    <d v="2012-01-11T00:00:00"/>
    <n v="35"/>
    <n v="4375"/>
    <n v="7.0000000000000007E-2"/>
    <n v="125"/>
    <n v="4068.7499999999995"/>
    <s v="Maria Wilson"/>
    <s v="Linear Technology Corporation"/>
    <s v="Semiconductors"/>
    <s v="Technology"/>
    <s v="Gladstone"/>
    <n v="64118"/>
    <s v="MO"/>
    <s v="Central"/>
    <d v="2012-01-11T00:00:00"/>
    <n v="0"/>
    <s v="Training - Development"/>
    <s v="Training "/>
    <s v=" Development"/>
    <s v="Mason Gibson"/>
    <s v="Josh Martinez"/>
    <n v="71"/>
    <n v="1"/>
  </r>
  <r>
    <x v="3159"/>
    <n v="22663"/>
    <d v="2012-01-11T00:00:00"/>
    <n v="15"/>
    <n v="2250"/>
    <n v="0.08"/>
    <n v="150"/>
    <n v="2070"/>
    <s v="Maria Wilson"/>
    <s v="Linear Technology Corporation"/>
    <s v="Semiconductors"/>
    <s v="Technology"/>
    <s v="Gladstone"/>
    <n v="64118"/>
    <s v="MO"/>
    <s v="Central"/>
    <d v="2012-01-16T00:00:00"/>
    <n v="5"/>
    <s v="Consulting - Strategy"/>
    <s v="Consulting "/>
    <s v=" Strategy"/>
    <s v="Alexander Edison"/>
    <s v="Josh Martinez"/>
    <n v="70"/>
    <n v="1"/>
  </r>
  <r>
    <x v="3160"/>
    <n v="22688"/>
    <d v="2012-04-17T00:00:00"/>
    <n v="40"/>
    <n v="6000"/>
    <n v="0.1"/>
    <n v="150"/>
    <n v="5400"/>
    <s v="Maureen Weiss"/>
    <s v="SBA Communications Corporation"/>
    <s v="Telecommunications Equipment"/>
    <s v="Consumer Services"/>
    <s v="Plum"/>
    <n v="15239"/>
    <s v="Pennsylvania"/>
    <s v="East"/>
    <d v="2012-04-18T00:00:00"/>
    <n v="1"/>
    <s v="Consulting - Market Research"/>
    <s v="Consulting "/>
    <s v=" Market Research"/>
    <s v="Liam Franklin"/>
    <s v="Allen Young"/>
    <n v="52"/>
    <n v="1"/>
  </r>
  <r>
    <x v="3161"/>
    <n v="22689"/>
    <d v="2011-10-09T00:00:00"/>
    <n v="39"/>
    <n v="6630"/>
    <n v="0.1"/>
    <n v="170"/>
    <n v="5967"/>
    <s v="Benjamin Reiten"/>
    <s v="Liberty Interactive Corporation"/>
    <s v="Catalog/Specialty Distribution"/>
    <s v="Consumer Services"/>
    <s v="Goodyear"/>
    <n v="85338"/>
    <s v="Arizona"/>
    <s v="West"/>
    <d v="2011-10-11T00:00:00"/>
    <n v="2"/>
    <s v="Development - .Net"/>
    <s v="Development "/>
    <s v=" .Net"/>
    <s v="Noah Smith"/>
    <s v="Bob Turner"/>
    <n v="59"/>
    <n v="1"/>
  </r>
  <r>
    <x v="3162"/>
    <n v="22695"/>
    <d v="2009-07-03T00:00:00"/>
    <n v="44"/>
    <n v="4840"/>
    <n v="0.02"/>
    <n v="110"/>
    <n v="4743.2"/>
    <s v="Joy Moren"/>
    <s v="Ross Stores, Inc."/>
    <s v="Clothing/Shoe/Accessory Stores"/>
    <s v="Consumer Services"/>
    <s v="Valparaiso"/>
    <n v="46383"/>
    <s v="Indiana"/>
    <s v="Central"/>
    <d v="2009-07-08T00:00:00"/>
    <n v="5"/>
    <s v="Development - Python"/>
    <s v="Development "/>
    <s v=" Python"/>
    <s v="Michael Alister"/>
    <s v="Josh Martinez"/>
    <n v="68"/>
    <n v="1"/>
  </r>
  <r>
    <x v="3163"/>
    <n v="22727"/>
    <d v="2011-07-03T00:00:00"/>
    <n v="45"/>
    <n v="4950"/>
    <n v="7.0000000000000007E-2"/>
    <n v="110"/>
    <n v="4603.5"/>
    <s v="Lycoris Stevenson"/>
    <s v="Intuitive Surgical, Inc."/>
    <s v="Industrial Specialties"/>
    <s v="Health Care"/>
    <s v="Jacksonville"/>
    <n v="28540"/>
    <s v="North Carolina"/>
    <s v="South"/>
    <d v="2011-07-03T00:00:00"/>
    <n v="0"/>
    <s v="Development - Python"/>
    <s v="Development "/>
    <s v=" Python"/>
    <s v="Michael Alister"/>
    <s v="Frank Mitchell"/>
    <n v="68"/>
    <n v="1"/>
  </r>
  <r>
    <x v="3164"/>
    <n v="22752"/>
    <d v="2012-12-07T00:00:00"/>
    <n v="2"/>
    <n v="400"/>
    <n v="0.1"/>
    <n v="200"/>
    <n v="360"/>
    <s v="Barry Duston"/>
    <s v="Mylan Inc."/>
    <s v="Major Pharmaceuticals"/>
    <s v="Health Care"/>
    <s v="Foster City"/>
    <n v="94404"/>
    <s v="California"/>
    <s v="West"/>
    <d v="2012-12-12T00:00:00"/>
    <n v="5"/>
    <s v="Development - Big Data"/>
    <s v="Development "/>
    <s v=" Big Data"/>
    <s v="Daniel Tusk"/>
    <s v="Bob Turner"/>
    <n v="45"/>
    <n v="1"/>
  </r>
  <r>
    <x v="3165"/>
    <n v="22755"/>
    <d v="2009-03-30T00:00:00"/>
    <n v="35"/>
    <n v="5600"/>
    <n v="0"/>
    <n v="160"/>
    <n v="5600"/>
    <s v="Fred Overcash"/>
    <s v="O'Reilly Automotive, Inc."/>
    <s v="Other Specialty Stores"/>
    <s v="Consumer Services"/>
    <s v="Colorado Springs"/>
    <n v="80906"/>
    <s v="Colorado"/>
    <s v="West"/>
    <d v="2009-03-31T00:00:00"/>
    <n v="1"/>
    <s v="Development - Java"/>
    <s v="Development "/>
    <s v=" Java"/>
    <s v="Alexander Edison"/>
    <s v="Bob Turner"/>
    <n v="70"/>
    <n v="1"/>
  </r>
  <r>
    <x v="3166"/>
    <n v="22755"/>
    <d v="2009-03-30T00:00:00"/>
    <n v="45"/>
    <n v="7200"/>
    <n v="0.04"/>
    <n v="160"/>
    <n v="6912"/>
    <s v="Fred Overcash"/>
    <s v="O'Reilly Automotive, Inc."/>
    <s v="Other Specialty Stores"/>
    <s v="Consumer Services"/>
    <s v="Commerce City"/>
    <n v="80022"/>
    <s v="Colorado"/>
    <s v="West"/>
    <d v="2009-04-01T00:00:00"/>
    <n v="2"/>
    <s v="Development - Java"/>
    <s v="Development "/>
    <s v=" Java"/>
    <s v="Noah Smith"/>
    <s v="Bob Turner"/>
    <n v="59"/>
    <n v="1"/>
  </r>
  <r>
    <x v="3167"/>
    <n v="22755"/>
    <d v="2009-03-30T00:00:00"/>
    <n v="5"/>
    <n v="750"/>
    <n v="0.06"/>
    <n v="150"/>
    <n v="705"/>
    <s v="Fred Overcash"/>
    <s v="O'Reilly Automotive, Inc."/>
    <s v="Other Specialty Stores"/>
    <s v="Consumer Services"/>
    <s v="Commerce City"/>
    <n v="80022"/>
    <s v="Colorado"/>
    <s v="West"/>
    <d v="2009-04-01T00:00:00"/>
    <n v="2"/>
    <s v="Consulting - Market Research"/>
    <s v="Consulting "/>
    <s v=" Market Research"/>
    <s v="Ava Wilson"/>
    <s v="Bob Turner"/>
    <n v="67"/>
    <n v="1"/>
  </r>
  <r>
    <x v="3168"/>
    <n v="22787"/>
    <d v="2011-04-05T00:00:00"/>
    <n v="35"/>
    <n v="4900"/>
    <n v="0.06"/>
    <n v="140"/>
    <n v="4606"/>
    <s v="Ricardo Craven"/>
    <s v="TripAdvisor, Inc."/>
    <s v="Computer Software: Programming, Data Processing"/>
    <s v="Technology"/>
    <s v="Lewiston"/>
    <s v="83501"/>
    <s v="Idaho"/>
    <s v="West"/>
    <d v="2011-04-05T00:00:00"/>
    <n v="0"/>
    <s v="Development - Database"/>
    <s v="Development "/>
    <s v=" Database"/>
    <s v="Mia Moore"/>
    <s v="Bob Turner"/>
    <n v="51"/>
    <n v="1"/>
  </r>
  <r>
    <x v="3169"/>
    <n v="22817"/>
    <d v="2012-11-21T00:00:00"/>
    <n v="27"/>
    <n v="3375"/>
    <n v="0.05"/>
    <n v="125"/>
    <n v="3206.25"/>
    <s v="Andrew Love"/>
    <s v="DISH Network Corporation"/>
    <s v="Television Services"/>
    <s v="Consumer Services"/>
    <s v="Redmond"/>
    <n v="98052"/>
    <s v="Washington"/>
    <s v="West"/>
    <d v="2012-11-23T00:00:00"/>
    <n v="2"/>
    <s v="Training - Javascript"/>
    <s v="Training "/>
    <s v=" Javascript"/>
    <s v="Noah Smith"/>
    <s v="Bob Turner"/>
    <n v="59"/>
    <n v="1"/>
  </r>
  <r>
    <x v="3170"/>
    <n v="22818"/>
    <d v="2009-05-22T00:00:00"/>
    <n v="50"/>
    <n v="6250"/>
    <n v="0.1"/>
    <n v="125"/>
    <n v="5625"/>
    <s v="Mitch Smayling"/>
    <s v="Avago Technologies Limited"/>
    <s v="Semiconductors"/>
    <s v="Technology"/>
    <s v="Las Cruces"/>
    <n v="88001"/>
    <s v="New Mexico"/>
    <s v="West"/>
    <d v="2009-05-24T00:00:00"/>
    <n v="2"/>
    <s v="Training - Development"/>
    <s v="Training "/>
    <s v=" Development"/>
    <s v="Mason Gibson"/>
    <s v="Bob Turner"/>
    <n v="71"/>
    <n v="1"/>
  </r>
  <r>
    <x v="3171"/>
    <n v="22818"/>
    <d v="2009-05-22T00:00:00"/>
    <n v="19"/>
    <n v="2850"/>
    <n v="0.08"/>
    <n v="150"/>
    <n v="2622"/>
    <s v="Mitch Smayling"/>
    <s v="Avago Technologies Limited"/>
    <s v="Semiconductors"/>
    <s v="Technology"/>
    <s v="Las Cruces"/>
    <n v="88001"/>
    <s v="New Mexico"/>
    <s v="West"/>
    <d v="2009-05-26T00:00:00"/>
    <n v="4"/>
    <s v="Consulting - Business Model"/>
    <s v="Consulting "/>
    <s v=" Business Model"/>
    <s v="Jacob Manziel"/>
    <s v="Bob Turner"/>
    <n v="57"/>
    <n v="1"/>
  </r>
  <r>
    <x v="3172"/>
    <n v="22819"/>
    <d v="2012-11-10T00:00:00"/>
    <n v="1"/>
    <n v="120"/>
    <n v="0.06"/>
    <n v="120"/>
    <n v="112.8"/>
    <s v="Patrick Fjeld"/>
    <s v="Intuitive Surgical, Inc."/>
    <s v="Industrial Specialties"/>
    <s v="Health Care"/>
    <s v="Phenix City"/>
    <n v="36869"/>
    <s v="Alabama"/>
    <s v="South"/>
    <d v="2012-11-12T00:00:00"/>
    <n v="2"/>
    <s v="Development - Business Logic"/>
    <s v="Development "/>
    <s v=" Business Logic"/>
    <s v="Emma Watson"/>
    <s v="Frank Mitchell"/>
    <n v="67"/>
    <n v="1"/>
  </r>
  <r>
    <x v="3173"/>
    <n v="22820"/>
    <d v="2010-08-17T00:00:00"/>
    <n v="34"/>
    <n v="5100"/>
    <n v="0.05"/>
    <n v="150"/>
    <n v="4845"/>
    <s v="Craig Donatelli"/>
    <s v="O'Reilly Automotive, Inc."/>
    <s v="Other Specialty Stores"/>
    <s v="Consumer Services"/>
    <s v="Rutland"/>
    <s v="05701"/>
    <s v="Vermont"/>
    <s v="East"/>
    <d v="2010-08-19T00:00:00"/>
    <n v="2"/>
    <s v="Consulting - Business Model"/>
    <s v="Consulting "/>
    <s v=" Business Model"/>
    <s v="Elizabeth Carter"/>
    <s v="Allen Young"/>
    <n v="52"/>
    <n v="1"/>
  </r>
  <r>
    <x v="3174"/>
    <n v="22820"/>
    <d v="2010-08-17T00:00:00"/>
    <n v="18"/>
    <n v="2520"/>
    <n v="0"/>
    <n v="140"/>
    <n v="2520"/>
    <s v="Craig Donatelli"/>
    <s v="O'Reilly Automotive, Inc."/>
    <s v="Other Specialty Stores"/>
    <s v="Consumer Services"/>
    <s v="Saco"/>
    <s v="04072"/>
    <s v="Maine"/>
    <s v="East"/>
    <d v="2010-08-20T00:00:00"/>
    <n v="3"/>
    <s v="Development - Database"/>
    <s v="Development "/>
    <s v=" Database"/>
    <s v="Sophia Dixon"/>
    <s v="Allen Young"/>
    <n v="71"/>
    <n v="1"/>
  </r>
  <r>
    <x v="3175"/>
    <n v="22848"/>
    <d v="2011-12-10T00:00:00"/>
    <n v="20"/>
    <n v="3400"/>
    <n v="0.01"/>
    <n v="170"/>
    <n v="3366"/>
    <s v="Nicole Guthrie"/>
    <s v="Equinix, Inc."/>
    <s v="Telecommunications Equipment"/>
    <s v="Public Utilities"/>
    <s v="Concord"/>
    <n v="94521"/>
    <s v="California"/>
    <s v="West"/>
    <d v="2011-12-11T00:00:00"/>
    <n v="1"/>
    <s v="Development - .Net"/>
    <s v="Development "/>
    <s v=" .Net"/>
    <s v="Isabella Douglas"/>
    <s v="Bob Turner"/>
    <n v="75"/>
    <n v="1"/>
  </r>
  <r>
    <x v="3176"/>
    <n v="22848"/>
    <d v="2011-12-10T00:00:00"/>
    <n v="45"/>
    <n v="5625"/>
    <n v="0.02"/>
    <n v="125"/>
    <n v="5512.5"/>
    <s v="Nicole Guthrie"/>
    <s v="Equinix, Inc."/>
    <s v="Telecommunications Equipment"/>
    <s v="Public Utilities"/>
    <s v="Concord"/>
    <n v="94521"/>
    <s v="California"/>
    <s v="West"/>
    <d v="2011-12-12T00:00:00"/>
    <n v="2"/>
    <s v="Training - Development"/>
    <s v="Training "/>
    <s v=" Development"/>
    <s v="Mason Gibson"/>
    <s v="Bob Turner"/>
    <n v="71"/>
    <n v="1"/>
  </r>
  <r>
    <x v="3177"/>
    <n v="22848"/>
    <d v="2011-12-10T00:00:00"/>
    <n v="4"/>
    <n v="600"/>
    <n v="0.09"/>
    <n v="150"/>
    <n v="546"/>
    <s v="Nicole Guthrie"/>
    <s v="Equinix, Inc."/>
    <s v="Telecommunications Equipment"/>
    <s v="Public Utilities"/>
    <s v="Concord"/>
    <n v="94521"/>
    <s v="California"/>
    <s v="West"/>
    <d v="2011-12-12T00:00:00"/>
    <n v="2"/>
    <s v="Consulting - Business Model"/>
    <s v="Consulting "/>
    <s v=" Business Model"/>
    <s v="Sophia Dixon"/>
    <s v="Bob Turner"/>
    <n v="71"/>
    <n v="1"/>
  </r>
  <r>
    <x v="3178"/>
    <n v="22849"/>
    <d v="2011-02-14T00:00:00"/>
    <n v="27"/>
    <n v="4320"/>
    <n v="0.08"/>
    <n v="160"/>
    <n v="3974.4"/>
    <s v="Erin Dona"/>
    <s v="KLA-Tencor Corporation"/>
    <s v="Electronic Components"/>
    <s v="Capital Goods"/>
    <s v="Cedar Hill"/>
    <n v="75104"/>
    <s v="Texas"/>
    <s v="Central"/>
    <d v="2011-02-15T00:00:00"/>
    <n v="1"/>
    <s v="Development - Java"/>
    <s v="Development "/>
    <s v=" Java"/>
    <s v="Madison Hill"/>
    <s v="Josh Martinez"/>
    <n v="58"/>
    <n v="1"/>
  </r>
  <r>
    <x v="3179"/>
    <n v="22849"/>
    <d v="2011-02-14T00:00:00"/>
    <n v="34"/>
    <n v="4080"/>
    <n v="0"/>
    <n v="120"/>
    <n v="4080"/>
    <s v="Erin Dona"/>
    <s v="KLA-Tencor Corporation"/>
    <s v="Electronic Components"/>
    <s v="Capital Goods"/>
    <s v="Cedar Hill"/>
    <n v="75104"/>
    <s v="Texas"/>
    <s v="Central"/>
    <d v="2011-02-16T00:00:00"/>
    <n v="2"/>
    <s v="Development - Business Logic"/>
    <s v="Development "/>
    <s v=" Business Logic"/>
    <s v="Elizabeth Carter"/>
    <s v="Josh Martinez"/>
    <n v="52"/>
    <n v="1"/>
  </r>
  <r>
    <x v="3180"/>
    <n v="22849"/>
    <d v="2011-02-14T00:00:00"/>
    <n v="27"/>
    <n v="5400"/>
    <n v="0.01"/>
    <n v="200"/>
    <n v="5346"/>
    <s v="Erin Dona"/>
    <s v="KLA-Tencor Corporation"/>
    <s v="Electronic Components"/>
    <s v="Capital Goods"/>
    <s v="Cedar Hill"/>
    <n v="75104"/>
    <s v="Texas"/>
    <s v="Central"/>
    <d v="2011-02-16T00:00:00"/>
    <n v="2"/>
    <s v="Development - Big Data"/>
    <s v="Development "/>
    <s v=" Big Data"/>
    <s v="William Bufont"/>
    <s v="Josh Martinez"/>
    <n v="62"/>
    <n v="1"/>
  </r>
  <r>
    <x v="3181"/>
    <n v="22849"/>
    <d v="2011-02-14T00:00:00"/>
    <n v="25"/>
    <n v="3750"/>
    <n v="0.05"/>
    <n v="150"/>
    <n v="3562.5"/>
    <s v="Erin Dona"/>
    <s v="KLA-Tencor Corporation"/>
    <s v="Electronic Components"/>
    <s v="Capital Goods"/>
    <s v="Cedar Hill"/>
    <n v="75104"/>
    <s v="Texas"/>
    <s v="Central"/>
    <d v="2011-02-16T00:00:00"/>
    <n v="2"/>
    <s v="Consulting - Market Research"/>
    <s v="Consulting "/>
    <s v=" Market Research"/>
    <s v="Abigail Young"/>
    <s v="Josh Martinez"/>
    <n v="50"/>
    <n v="1"/>
  </r>
  <r>
    <x v="3182"/>
    <n v="22850"/>
    <d v="2011-04-30T00:00:00"/>
    <n v="4"/>
    <n v="600"/>
    <n v="0.08"/>
    <n v="150"/>
    <n v="552"/>
    <s v="Allen Applegate"/>
    <s v="Comcast Corporation"/>
    <s v="Television Services"/>
    <s v="Consumer Services"/>
    <s v="Visalia"/>
    <n v="93277"/>
    <s v="California"/>
    <s v="West"/>
    <d v="2011-05-01T00:00:00"/>
    <n v="1"/>
    <s v="Consulting - Business Model"/>
    <s v="Consulting "/>
    <s v=" Business Model"/>
    <s v="Ava Wilson"/>
    <s v="Bob Turner"/>
    <n v="67"/>
    <n v="1"/>
  </r>
  <r>
    <x v="3183"/>
    <n v="22851"/>
    <d v="2009-03-01T00:00:00"/>
    <n v="25"/>
    <n v="3750"/>
    <n v="0.09"/>
    <n v="150"/>
    <n v="3412.5"/>
    <s v="Denise Sievert"/>
    <s v="Applied Materials, Inc."/>
    <s v="Semiconductors"/>
    <s v="Technology"/>
    <s v="Bryant"/>
    <n v="72022"/>
    <s v="Arkansas"/>
    <s v="South"/>
    <d v="2009-03-02T00:00:00"/>
    <n v="1"/>
    <s v="Consulting - Business Model"/>
    <s v="Consulting "/>
    <s v=" Business Model"/>
    <s v="Liam Franklin"/>
    <s v="Frank Mitchell"/>
    <n v="52"/>
    <n v="1"/>
  </r>
  <r>
    <x v="3184"/>
    <n v="22851"/>
    <d v="2009-03-01T00:00:00"/>
    <n v="13"/>
    <n v="1625"/>
    <n v="0"/>
    <n v="125"/>
    <n v="1625"/>
    <s v="Denise Sievert"/>
    <s v="Applied Materials, Inc."/>
    <s v="Semiconductors"/>
    <s v="Technology"/>
    <s v="Bryant"/>
    <n v="72022"/>
    <s v="Arkansas"/>
    <s v="South"/>
    <d v="2009-03-03T00:00:00"/>
    <n v="2"/>
    <s v="Training - SQL"/>
    <s v="Training "/>
    <s v=" SQL"/>
    <s v="Madison Hill"/>
    <s v="Frank Mitchell"/>
    <n v="58"/>
    <n v="1"/>
  </r>
  <r>
    <x v="3185"/>
    <n v="22851"/>
    <d v="2009-03-01T00:00:00"/>
    <n v="38"/>
    <n v="5700"/>
    <n v="0.06"/>
    <n v="150"/>
    <n v="5358"/>
    <s v="Denise Sievert"/>
    <s v="Applied Materials, Inc."/>
    <s v="Semiconductors"/>
    <s v="Technology"/>
    <s v="Bryant"/>
    <n v="72022"/>
    <s v="Arkansas"/>
    <s v="South"/>
    <d v="2009-03-02T00:00:00"/>
    <n v="1"/>
    <s v="Consulting - Market Research"/>
    <s v="Consulting "/>
    <s v=" Market Research"/>
    <s v="Sophia Dixon"/>
    <s v="Frank Mitchell"/>
    <n v="71"/>
    <n v="1"/>
  </r>
  <r>
    <x v="3186"/>
    <n v="22880"/>
    <d v="2010-05-30T00:00:00"/>
    <n v="13"/>
    <n v="1950"/>
    <n v="0.01"/>
    <n v="150"/>
    <n v="1930.5"/>
    <s v="Bradley Dahlen"/>
    <s v="Western Digital Corporation"/>
    <s v="Electronic Components"/>
    <s v="Technology"/>
    <s v="Portland"/>
    <s v="04101"/>
    <s v="Maine"/>
    <s v="East"/>
    <d v="2010-06-02T00:00:00"/>
    <n v="3"/>
    <s v="Consulting - Business Model"/>
    <s v="Consulting "/>
    <s v=" Business Model"/>
    <s v="Liam Franklin"/>
    <s v="Allen Young"/>
    <n v="52"/>
    <n v="1"/>
  </r>
  <r>
    <x v="3187"/>
    <n v="22881"/>
    <d v="2010-04-06T00:00:00"/>
    <n v="33"/>
    <n v="6600"/>
    <n v="0.04"/>
    <n v="200"/>
    <n v="6336"/>
    <s v="Melanie Mitchum"/>
    <s v="Tesla Motors, Inc."/>
    <s v="Auto Manufacturing"/>
    <s v="Capital Goods"/>
    <s v="Harlingen"/>
    <n v="78550"/>
    <s v="Texas"/>
    <s v="Central"/>
    <d v="2010-04-07T00:00:00"/>
    <n v="1"/>
    <s v="Development - Big Data"/>
    <s v="Development "/>
    <s v=" Big Data"/>
    <s v="Jayden Hamilton"/>
    <s v="Josh Martinez"/>
    <n v="71"/>
    <n v="1"/>
  </r>
  <r>
    <x v="3188"/>
    <n v="22882"/>
    <d v="2010-09-13T00:00:00"/>
    <n v="10"/>
    <n v="1100"/>
    <n v="0.03"/>
    <n v="110"/>
    <n v="1067"/>
    <s v="Luke Dana"/>
    <s v="Intel Corporation"/>
    <s v="Semiconductors"/>
    <s v="Technology"/>
    <s v="Myrtle Beach"/>
    <n v="29577"/>
    <s v="South Carolina"/>
    <s v="South"/>
    <d v="2010-09-15T00:00:00"/>
    <n v="2"/>
    <s v="Development - Python"/>
    <s v="Development "/>
    <s v=" Python"/>
    <s v="Mia Moore"/>
    <s v="Frank Mitchell"/>
    <n v="51"/>
    <n v="1"/>
  </r>
  <r>
    <x v="3189"/>
    <n v="22885"/>
    <d v="2009-11-23T00:00:00"/>
    <n v="4"/>
    <n v="560"/>
    <n v="0.05"/>
    <n v="140"/>
    <n v="532"/>
    <s v="Neil Toch"/>
    <s v="Citrix Systems, Inc."/>
    <s v="Computer Software: Prepackaged Software"/>
    <s v="Technology"/>
    <s v="Edina"/>
    <n v="55410"/>
    <s v="Minnesota"/>
    <s v="Central"/>
    <d v="2009-11-25T00:00:00"/>
    <n v="2"/>
    <s v="Development - Front End Web"/>
    <s v="Development "/>
    <s v=" Front End Web"/>
    <s v="Jayden Hamilton"/>
    <s v="Josh Martinez"/>
    <n v="71"/>
    <n v="1"/>
  </r>
  <r>
    <x v="3190"/>
    <n v="22887"/>
    <d v="2010-11-18T00:00:00"/>
    <n v="34"/>
    <n v="4250"/>
    <n v="7.0000000000000007E-2"/>
    <n v="125"/>
    <n v="3952.4999999999995"/>
    <s v="Eugene Liston"/>
    <s v="Liberty Media Corporation"/>
    <s v="Broadcasting"/>
    <s v="Consumer Services"/>
    <s v="Danville"/>
    <n v="40422"/>
    <s v="Kentucky"/>
    <s v="South"/>
    <d v="2010-11-19T00:00:00"/>
    <n v="1"/>
    <s v="Training - Development"/>
    <s v="Training "/>
    <s v=" Development"/>
    <s v="Abigail Young"/>
    <s v="Frank Mitchell"/>
    <n v="50"/>
    <n v="1"/>
  </r>
  <r>
    <x v="3191"/>
    <n v="22912"/>
    <d v="2010-10-16T00:00:00"/>
    <n v="33"/>
    <n v="5280"/>
    <n v="0.03"/>
    <n v="160"/>
    <n v="5121.5999999999995"/>
    <s v="Juliana Miller"/>
    <s v="Sirius XM Holdings Inc."/>
    <s v="Broadcasting"/>
    <s v="Consumer Services"/>
    <s v="San Francisco"/>
    <n v="94110"/>
    <s v="California"/>
    <s v="West"/>
    <d v="2010-10-20T00:00:00"/>
    <n v="4"/>
    <s v="Development - Java"/>
    <s v="Development "/>
    <s v=" Java"/>
    <s v="Liam Franklin"/>
    <s v="Bob Turner"/>
    <n v="52"/>
    <n v="1"/>
  </r>
  <r>
    <x v="3192"/>
    <n v="22913"/>
    <d v="2010-06-25T00:00:00"/>
    <n v="32"/>
    <n v="3520"/>
    <n v="0.06"/>
    <n v="110"/>
    <n v="3308.7999999999997"/>
    <s v="Giulietta Ferguson"/>
    <s v="Symantec Corporation"/>
    <s v="Computer Software: Prepackaged Software"/>
    <s v="Technology"/>
    <s v="Sunnyvale"/>
    <n v="94086"/>
    <s v="California"/>
    <s v="West"/>
    <d v="2010-06-26T00:00:00"/>
    <n v="1"/>
    <s v="Development - Python"/>
    <s v="Development "/>
    <s v=" Python"/>
    <s v="Isabella Douglas"/>
    <s v="Bob Turner"/>
    <n v="75"/>
    <n v="1"/>
  </r>
  <r>
    <x v="3193"/>
    <n v="22913"/>
    <d v="2010-06-25T00:00:00"/>
    <n v="24"/>
    <n v="3000"/>
    <n v="0.06"/>
    <n v="125"/>
    <n v="2820"/>
    <s v="Giulietta Ferguson"/>
    <s v="Symantec Corporation"/>
    <s v="Computer Software: Prepackaged Software"/>
    <s v="Technology"/>
    <s v="Temecula"/>
    <n v="92592"/>
    <s v="California"/>
    <s v="West"/>
    <d v="2010-06-28T00:00:00"/>
    <n v="3"/>
    <s v="Training - Javascript"/>
    <s v="Training "/>
    <s v=" Javascript"/>
    <s v="Mia Moore"/>
    <s v="Bob Turner"/>
    <n v="51"/>
    <n v="1"/>
  </r>
  <r>
    <x v="3194"/>
    <n v="22913"/>
    <d v="2010-06-25T00:00:00"/>
    <n v="50"/>
    <n v="7500"/>
    <n v="0.02"/>
    <n v="150"/>
    <n v="7350"/>
    <s v="Giulietta Ferguson"/>
    <s v="Symantec Corporation"/>
    <s v="Computer Software: Prepackaged Software"/>
    <s v="Technology"/>
    <s v="Temecula"/>
    <n v="92592"/>
    <s v="California"/>
    <s v="West"/>
    <d v="2010-06-26T00:00:00"/>
    <n v="1"/>
    <s v="Consulting - Market Research"/>
    <s v="Consulting "/>
    <s v=" Market Research"/>
    <s v="Isabella Douglas"/>
    <s v="Bob Turner"/>
    <n v="75"/>
    <n v="1"/>
  </r>
  <r>
    <x v="3195"/>
    <n v="22914"/>
    <d v="2012-01-13T00:00:00"/>
    <n v="30"/>
    <n v="5100"/>
    <n v="7.0000000000000007E-2"/>
    <n v="170"/>
    <n v="4743"/>
    <s v="Adam Phonely"/>
    <s v="Automatic Data Processing, Inc."/>
    <s v="EDP Services"/>
    <s v="Technology"/>
    <s v="Laguna Niguel"/>
    <n v="92677"/>
    <s v="California"/>
    <s v="West"/>
    <d v="2012-01-14T00:00:00"/>
    <n v="1"/>
    <s v="Development - .Net"/>
    <s v="Development "/>
    <s v=" .Net"/>
    <s v="Abigail Young"/>
    <s v="Bob Turner"/>
    <n v="50"/>
    <n v="1"/>
  </r>
  <r>
    <x v="3196"/>
    <n v="22916"/>
    <d v="2012-02-02T00:00:00"/>
    <n v="18"/>
    <n v="1980"/>
    <n v="0.04"/>
    <n v="110"/>
    <n v="1900.8"/>
    <s v="Pete Tran"/>
    <s v="Netflix, Inc."/>
    <s v="Consumer Electronics/Video Chains"/>
    <s v="Consumer Services"/>
    <s v="Baldwin"/>
    <s v="15234"/>
    <s v="Pennsylvania"/>
    <s v="East"/>
    <d v="2012-02-03T00:00:00"/>
    <n v="1"/>
    <s v="Development - Python"/>
    <s v="Development "/>
    <s v=" Python"/>
    <s v="Ava Wilson"/>
    <s v="Allen Young"/>
    <n v="67"/>
    <n v="1"/>
  </r>
  <r>
    <x v="3197"/>
    <n v="22917"/>
    <d v="2009-03-01T00:00:00"/>
    <n v="1"/>
    <n v="150"/>
    <n v="0.06"/>
    <n v="150"/>
    <n v="141"/>
    <s v="Nathan Lee"/>
    <s v="Cognizant Technology Solutions Corporation"/>
    <s v="EDP Services"/>
    <s v="Technology"/>
    <s v="Hoover"/>
    <n v="35244"/>
    <s v="Alabama"/>
    <s v="South"/>
    <d v="2009-03-04T00:00:00"/>
    <n v="3"/>
    <s v="Consulting - Compensation"/>
    <s v="Consulting "/>
    <s v=" Compensation"/>
    <s v="Olivia Sullivan"/>
    <s v="Frank Mitchell"/>
    <n v="53"/>
    <n v="1"/>
  </r>
  <r>
    <x v="3198"/>
    <n v="22919"/>
    <d v="2009-07-17T00:00:00"/>
    <n v="21"/>
    <n v="4200"/>
    <n v="7.0000000000000007E-2"/>
    <n v="200"/>
    <n v="3905.9999999999995"/>
    <s v="Irene Rosenberg"/>
    <s v="Celgene Corporation"/>
    <s v="Major Pharmaceuticals"/>
    <s v="Health Care"/>
    <s v="Palm Coast"/>
    <n v="32137"/>
    <s v="Florida"/>
    <s v="South"/>
    <d v="2009-07-18T00:00:00"/>
    <n v="1"/>
    <s v="Development - Scala"/>
    <s v="Development "/>
    <s v=" Scala"/>
    <s v="Mia Moore"/>
    <s v="Frank Mitchell"/>
    <n v="51"/>
    <n v="1"/>
  </r>
  <r>
    <x v="3199"/>
    <n v="22947"/>
    <d v="2009-12-18T00:00:00"/>
    <n v="19"/>
    <n v="2375"/>
    <n v="0.09"/>
    <n v="125"/>
    <n v="2161.25"/>
    <s v="Sarah Cortes"/>
    <s v="Expeditors International of Washington, Inc."/>
    <s v="Oil Refining/Marketing"/>
    <s v="Transportation"/>
    <s v="Maplewood"/>
    <n v="55119"/>
    <s v="Minnesota"/>
    <s v="Central"/>
    <d v="2009-12-25T00:00:00"/>
    <n v="7"/>
    <s v="Training - SQL"/>
    <s v="Training "/>
    <s v=" SQL"/>
    <s v="Emma Watson"/>
    <s v="Josh Martinez"/>
    <n v="67"/>
    <n v="1"/>
  </r>
  <r>
    <x v="3200"/>
    <n v="22950"/>
    <d v="2011-12-21T00:00:00"/>
    <n v="29"/>
    <n v="5800"/>
    <n v="0.1"/>
    <n v="200"/>
    <n v="5220"/>
    <s v="Mike Pak"/>
    <s v="Alexion Pharmaceuticals, Inc."/>
    <s v="Major Pharmaceuticals"/>
    <s v="Health Care"/>
    <s v="Houston"/>
    <n v="77036"/>
    <s v="Texas"/>
    <s v="Central"/>
    <d v="2011-12-28T00:00:00"/>
    <n v="7"/>
    <s v="Development - Big Data"/>
    <s v="Development "/>
    <s v=" Big Data"/>
    <s v="Madison Hill"/>
    <s v="Josh Martinez"/>
    <n v="58"/>
    <n v="1"/>
  </r>
  <r>
    <x v="3201"/>
    <n v="22951"/>
    <d v="2012-05-03T00:00:00"/>
    <n v="24"/>
    <n v="3600"/>
    <n v="0.1"/>
    <n v="150"/>
    <n v="3240"/>
    <s v="Lena Luxemburg"/>
    <s v="Discovery Communications, Inc."/>
    <s v="Television Services"/>
    <s v="Consumer Services"/>
    <s v="Penn Hills"/>
    <n v="15235"/>
    <s v="Pennsylvania"/>
    <s v="East"/>
    <d v="2012-05-03T00:00:00"/>
    <n v="0"/>
    <s v="Consulting - Market Research"/>
    <s v="Consulting "/>
    <s v=" Market Research"/>
    <s v="Madison Hill"/>
    <s v="Allen Young"/>
    <n v="58"/>
    <n v="1"/>
  </r>
  <r>
    <x v="3202"/>
    <n v="22978"/>
    <d v="2009-04-02T00:00:00"/>
    <n v="28"/>
    <n v="3500"/>
    <n v="0.03"/>
    <n v="125"/>
    <n v="3395"/>
    <s v="Anthony Carroll"/>
    <s v="Garmin Ltd."/>
    <s v="Industrial Machinery/Components"/>
    <s v="Capital Goods"/>
    <s v="Mint Hill"/>
    <s v="28227"/>
    <s v="North Carolina"/>
    <s v="South"/>
    <d v="2009-04-03T00:00:00"/>
    <n v="1"/>
    <s v="Training - Development"/>
    <s v="Training "/>
    <s v=" Development"/>
    <s v="Ethan Bird"/>
    <s v="Frank Mitchell"/>
    <n v="60"/>
    <n v="1"/>
  </r>
  <r>
    <x v="3203"/>
    <n v="22980"/>
    <d v="2012-10-01T00:00:00"/>
    <n v="17"/>
    <n v="3400"/>
    <n v="0"/>
    <n v="200"/>
    <n v="3400"/>
    <s v="Rob Cano"/>
    <s v="Yahoo! Inc."/>
    <s v="EDP Services"/>
    <s v="Technology"/>
    <s v="Mason City"/>
    <n v="50401"/>
    <s v="Iowa"/>
    <s v="Central"/>
    <d v="2012-10-02T00:00:00"/>
    <n v="1"/>
    <s v="Development - Big Data"/>
    <s v="Development "/>
    <s v=" Big Data"/>
    <s v="Ethan Bird"/>
    <s v="Josh Martinez"/>
    <n v="60"/>
    <n v="1"/>
  </r>
  <r>
    <x v="3204"/>
    <n v="22980"/>
    <d v="2012-10-01T00:00:00"/>
    <n v="10"/>
    <n v="1100"/>
    <n v="0.06"/>
    <n v="110"/>
    <n v="1034"/>
    <s v="Rob Cano"/>
    <s v="Yahoo! Inc."/>
    <s v="EDP Services"/>
    <s v="Technology"/>
    <s v="Pittsburgh"/>
    <s v="15122"/>
    <s v="Pennsylvania"/>
    <s v="East"/>
    <d v="2012-10-02T00:00:00"/>
    <n v="1"/>
    <s v="Development - Python"/>
    <s v="Development "/>
    <s v=" Python"/>
    <s v="Abigail Young"/>
    <s v="Allen Young"/>
    <n v="50"/>
    <n v="1"/>
  </r>
  <r>
    <x v="3205"/>
    <n v="23008"/>
    <d v="2009-10-09T00:00:00"/>
    <n v="10"/>
    <n v="1600"/>
    <n v="0.1"/>
    <n v="160"/>
    <n v="1440"/>
    <s v="Erin Henry"/>
    <s v="Intuitive Surgical, Inc."/>
    <s v="Industrial Specialties"/>
    <s v="Health Care"/>
    <s v="Flower Mound"/>
    <n v="75028"/>
    <s v="Texas"/>
    <s v="Central"/>
    <d v="2009-10-11T00:00:00"/>
    <n v="2"/>
    <s v="Development - Java"/>
    <s v="Development "/>
    <s v=" Java"/>
    <s v="Jacob Manziel"/>
    <s v="Josh Martinez"/>
    <n v="57"/>
    <n v="1"/>
  </r>
  <r>
    <x v="3206"/>
    <n v="23008"/>
    <d v="2009-10-09T00:00:00"/>
    <n v="2"/>
    <n v="300"/>
    <n v="0.02"/>
    <n v="150"/>
    <n v="294"/>
    <s v="Erin Henry"/>
    <s v="Intuitive Surgical, Inc."/>
    <s v="Industrial Specialties"/>
    <s v="Health Care"/>
    <s v="Flower Mound"/>
    <n v="75028"/>
    <s v="Texas"/>
    <s v="Central"/>
    <d v="2009-10-11T00:00:00"/>
    <n v="2"/>
    <s v="Consulting - Business Model"/>
    <s v="Consulting "/>
    <s v=" Business Model"/>
    <s v="Madison Hill"/>
    <s v="Josh Martinez"/>
    <n v="58"/>
    <n v="1"/>
  </r>
  <r>
    <x v="3207"/>
    <n v="23011"/>
    <d v="2010-06-15T00:00:00"/>
    <n v="1"/>
    <n v="150"/>
    <n v="0.01"/>
    <n v="150"/>
    <n v="148.5"/>
    <s v="Kelly Arnett"/>
    <s v="Activision Blizzard, Inc"/>
    <s v="Computer Software: Prepackaged Software"/>
    <s v="Technology"/>
    <s v="Emporia"/>
    <n v="66801"/>
    <s v="Kansas"/>
    <s v="Central"/>
    <d v="2010-06-22T00:00:00"/>
    <n v="7"/>
    <s v="Consulting - Business Model"/>
    <s v="Consulting "/>
    <s v=" Business Model"/>
    <s v="William Bufont"/>
    <s v="Josh Martinez"/>
    <n v="62"/>
    <n v="1"/>
  </r>
  <r>
    <x v="3208"/>
    <n v="23041"/>
    <d v="2010-07-20T00:00:00"/>
    <n v="21"/>
    <n v="3360"/>
    <n v="0.02"/>
    <n v="160"/>
    <n v="3292.7999999999997"/>
    <s v="Tracy Raglin"/>
    <s v="Comcast Corporation"/>
    <s v="Television Services"/>
    <s v="Consumer Services"/>
    <s v="Riviera Beach"/>
    <n v="33404"/>
    <s v="Florida"/>
    <s v="South"/>
    <d v="2010-07-27T00:00:00"/>
    <n v="7"/>
    <s v="Development - Java"/>
    <s v="Development "/>
    <s v=" Java"/>
    <s v="Mason Gibson"/>
    <s v="Frank Mitchell"/>
    <n v="71"/>
    <n v="1"/>
  </r>
  <r>
    <x v="3209"/>
    <n v="23041"/>
    <d v="2010-07-20T00:00:00"/>
    <n v="5"/>
    <n v="800"/>
    <n v="0.08"/>
    <n v="160"/>
    <n v="736"/>
    <s v="Tracy Raglin"/>
    <s v="Comcast Corporation"/>
    <s v="Television Services"/>
    <s v="Consumer Services"/>
    <s v="Riviera Beach"/>
    <n v="33404"/>
    <s v="Florida"/>
    <s v="South"/>
    <d v="2010-07-22T00:00:00"/>
    <n v="2"/>
    <s v="Development - Java"/>
    <s v="Development "/>
    <s v=" Java"/>
    <s v="Jacob Manziel"/>
    <s v="Frank Mitchell"/>
    <n v="57"/>
    <n v="1"/>
  </r>
  <r>
    <x v="3210"/>
    <n v="23041"/>
    <d v="2010-07-20T00:00:00"/>
    <n v="10"/>
    <n v="1250"/>
    <n v="0.08"/>
    <n v="125"/>
    <n v="1150"/>
    <s v="Tracy Raglin"/>
    <s v="Comcast Corporation"/>
    <s v="Television Services"/>
    <s v="Consumer Services"/>
    <s v="Riviera Beach"/>
    <n v="33404"/>
    <s v="Florida"/>
    <s v="South"/>
    <d v="2010-07-27T00:00:00"/>
    <n v="7"/>
    <s v="Training - Javascript"/>
    <s v="Training "/>
    <s v=" Javascript"/>
    <s v="Noah Smith"/>
    <s v="Frank Mitchell"/>
    <n v="59"/>
    <n v="1"/>
  </r>
  <r>
    <x v="3211"/>
    <n v="23042"/>
    <d v="2009-04-26T00:00:00"/>
    <n v="20"/>
    <n v="4000"/>
    <n v="0.04"/>
    <n v="200"/>
    <n v="3840"/>
    <s v="Nicole Guthrie"/>
    <s v="Equinix, Inc."/>
    <s v="Telecommunications Equipment"/>
    <s v="Public Utilities"/>
    <s v="Concord"/>
    <n v="94521"/>
    <s v="California"/>
    <s v="West"/>
    <d v="2009-04-27T00:00:00"/>
    <n v="1"/>
    <s v="Development - Big Data"/>
    <s v="Development "/>
    <s v=" Big Data"/>
    <s v="Ethan Bird"/>
    <s v="Bob Turner"/>
    <n v="60"/>
    <n v="1"/>
  </r>
  <r>
    <x v="3212"/>
    <n v="23046"/>
    <d v="2010-10-06T00:00:00"/>
    <n v="33"/>
    <n v="3630"/>
    <n v="0.08"/>
    <n v="110"/>
    <n v="3339.6000000000004"/>
    <s v="Adam Wendt"/>
    <s v="Autodesk, Inc."/>
    <s v="Computer Software: Prepackaged Software"/>
    <s v="Technology"/>
    <s v="Grants Pass"/>
    <n v="97526"/>
    <s v="Oregon"/>
    <s v="West"/>
    <d v="2010-10-08T00:00:00"/>
    <n v="2"/>
    <s v="Development - Python"/>
    <s v="Development "/>
    <s v=" Python"/>
    <s v="Mia Moore"/>
    <s v="Bob Turner"/>
    <n v="51"/>
    <n v="1"/>
  </r>
  <r>
    <x v="3213"/>
    <n v="23076"/>
    <d v="2009-05-27T00:00:00"/>
    <n v="50"/>
    <n v="6250"/>
    <n v="0.03"/>
    <n v="125"/>
    <n v="6062.5"/>
    <s v="Dan Pistek"/>
    <s v="Starbucks Corporation"/>
    <s v="Restaurants"/>
    <s v="Consumer Services"/>
    <s v="East Chicago"/>
    <n v="46312"/>
    <s v="Indiana"/>
    <s v="Central"/>
    <d v="2009-05-28T00:00:00"/>
    <n v="1"/>
    <s v="Training - SQL"/>
    <s v="Training "/>
    <s v=" SQL"/>
    <s v="Mason Gibson"/>
    <s v="Josh Martinez"/>
    <n v="71"/>
    <n v="1"/>
  </r>
  <r>
    <x v="3214"/>
    <n v="23078"/>
    <d v="2011-09-15T00:00:00"/>
    <n v="8"/>
    <n v="880"/>
    <n v="0.09"/>
    <n v="110"/>
    <n v="800.80000000000007"/>
    <s v="Jay O'Donnell"/>
    <s v="Equinix, Inc."/>
    <s v="Telecommunications Equipment"/>
    <s v="Public Utilities"/>
    <s v="Brookline"/>
    <s v="02445"/>
    <s v="MA"/>
    <s v="East"/>
    <d v="2011-09-17T00:00:00"/>
    <n v="2"/>
    <s v="Development - Python"/>
    <s v="Development "/>
    <s v=" Python"/>
    <s v="Emily Taylor"/>
    <s v="Allen Young"/>
    <n v="62"/>
    <n v="1"/>
  </r>
  <r>
    <x v="3215"/>
    <n v="23078"/>
    <d v="2011-09-15T00:00:00"/>
    <n v="18"/>
    <n v="1980"/>
    <n v="0.1"/>
    <n v="110"/>
    <n v="1782"/>
    <s v="Jay O'Donnell"/>
    <s v="Equinix, Inc."/>
    <s v="Telecommunications Equipment"/>
    <s v="Public Utilities"/>
    <s v="Norwich"/>
    <s v="06360"/>
    <s v="Connecticut"/>
    <s v="East"/>
    <d v="2011-09-15T00:00:00"/>
    <n v="0"/>
    <s v="Development - PHP"/>
    <s v="Development "/>
    <s v=" PHP"/>
    <s v="Michael Alister"/>
    <s v="Allen Young"/>
    <n v="68"/>
    <n v="1"/>
  </r>
  <r>
    <x v="3216"/>
    <n v="23078"/>
    <d v="2011-09-15T00:00:00"/>
    <n v="39"/>
    <n v="5460"/>
    <n v="7.0000000000000007E-2"/>
    <n v="140"/>
    <n v="5077.7999999999993"/>
    <s v="Jay O'Donnell"/>
    <s v="Equinix, Inc."/>
    <s v="Telecommunications Equipment"/>
    <s v="Public Utilities"/>
    <s v="South Portland"/>
    <s v="04106"/>
    <s v="Maine"/>
    <s v="East"/>
    <d v="2011-09-17T00:00:00"/>
    <n v="2"/>
    <s v="Development - Front End Web"/>
    <s v="Development "/>
    <s v=" Front End Web"/>
    <s v="Noah Smith"/>
    <s v="Allen Young"/>
    <n v="59"/>
    <n v="1"/>
  </r>
  <r>
    <x v="3217"/>
    <n v="23104"/>
    <d v="2011-04-09T00:00:00"/>
    <n v="3"/>
    <n v="375"/>
    <n v="0.02"/>
    <n v="125"/>
    <n v="367.5"/>
    <s v="Trudy Tran"/>
    <s v="Catamaran Corporation"/>
    <s v="Specialty Insurers"/>
    <s v="Finance"/>
    <s v="Jackson"/>
    <n v="38301"/>
    <s v="Tennessee"/>
    <s v="South"/>
    <d v="2011-04-10T00:00:00"/>
    <n v="1"/>
    <s v="Training - SQL"/>
    <s v="Training "/>
    <s v=" SQL"/>
    <s v="Olivia Sullivan"/>
    <s v="Frank Mitchell"/>
    <n v="53"/>
    <n v="1"/>
  </r>
  <r>
    <x v="3218"/>
    <n v="23104"/>
    <d v="2011-04-09T00:00:00"/>
    <n v="24"/>
    <n v="3360"/>
    <n v="0.01"/>
    <n v="140"/>
    <n v="3326.4"/>
    <s v="Trudy Tran"/>
    <s v="Catamaran Corporation"/>
    <s v="Specialty Insurers"/>
    <s v="Finance"/>
    <s v="Johnson City"/>
    <n v="37604"/>
    <s v="Tennessee"/>
    <s v="South"/>
    <d v="2011-04-12T00:00:00"/>
    <n v="3"/>
    <s v="Development - Database"/>
    <s v="Development "/>
    <s v=" Database"/>
    <s v="Michael Alister"/>
    <s v="Frank Mitchell"/>
    <n v="68"/>
    <n v="1"/>
  </r>
  <r>
    <x v="3219"/>
    <n v="23106"/>
    <d v="2010-10-20T00:00:00"/>
    <n v="35"/>
    <n v="5250"/>
    <n v="0.05"/>
    <n v="150"/>
    <n v="4987.5"/>
    <s v="Liz Smith"/>
    <s v="Twenty-First Century Fox, Inc."/>
    <s v="Television Services"/>
    <s v="Consumer Services"/>
    <s v="Mechanicsville"/>
    <n v="23111"/>
    <s v="Virginia"/>
    <s v="South"/>
    <d v="2010-10-22T00:00:00"/>
    <n v="2"/>
    <s v="Consulting - Strategy"/>
    <s v="Consulting "/>
    <s v=" Strategy"/>
    <s v="Madison Hill"/>
    <s v="Frank Mitchell"/>
    <n v="58"/>
    <n v="1"/>
  </r>
  <r>
    <x v="3220"/>
    <n v="23107"/>
    <d v="2011-06-11T00:00:00"/>
    <n v="7"/>
    <n v="1120"/>
    <n v="7.0000000000000007E-2"/>
    <n v="160"/>
    <n v="1041.5999999999999"/>
    <s v="Lori Medina"/>
    <s v="Henry Schein, Inc."/>
    <s v="Medical Specialities"/>
    <s v="Health Care"/>
    <s v="Gadsden"/>
    <n v="35904"/>
    <s v="Alabama"/>
    <s v="South"/>
    <d v="2011-06-14T00:00:00"/>
    <n v="3"/>
    <s v="Development - Java"/>
    <s v="Development "/>
    <s v=" Java"/>
    <s v="Daniel Tusk"/>
    <s v="Frank Mitchell"/>
    <n v="45"/>
    <n v="1"/>
  </r>
  <r>
    <x v="3221"/>
    <n v="23136"/>
    <d v="2009-09-25T00:00:00"/>
    <n v="41"/>
    <n v="5125"/>
    <n v="0.01"/>
    <n v="125"/>
    <n v="5073.75"/>
    <s v="Barry Packer"/>
    <s v="Mattel, Inc."/>
    <s v="Recreational Products/Toys"/>
    <s v="Consumer Non-Durables"/>
    <s v="Loveland"/>
    <n v="80538"/>
    <s v="Colorado"/>
    <s v="West"/>
    <d v="2009-09-26T00:00:00"/>
    <n v="1"/>
    <s v="Training - Development"/>
    <s v="Training "/>
    <s v=" Development"/>
    <s v="Alexander Edison"/>
    <s v="Bob Turner"/>
    <n v="70"/>
    <n v="1"/>
  </r>
  <r>
    <x v="3222"/>
    <n v="23136"/>
    <d v="2009-09-25T00:00:00"/>
    <n v="43"/>
    <n v="6450"/>
    <n v="0.04"/>
    <n v="150"/>
    <n v="6192"/>
    <s v="Barry Packer"/>
    <s v="Mattel, Inc."/>
    <s v="Recreational Products/Toys"/>
    <s v="Consumer Non-Durables"/>
    <s v="Loveland"/>
    <n v="80538"/>
    <s v="Colorado"/>
    <s v="West"/>
    <d v="2009-09-26T00:00:00"/>
    <n v="1"/>
    <s v="Consulting - Business Model"/>
    <s v="Consulting "/>
    <s v=" Business Model"/>
    <s v="William Bufont"/>
    <s v="Bob Turner"/>
    <n v="62"/>
    <n v="1"/>
  </r>
  <r>
    <x v="3223"/>
    <n v="23140"/>
    <d v="2012-02-08T00:00:00"/>
    <n v="18"/>
    <n v="2250"/>
    <n v="0.05"/>
    <n v="125"/>
    <n v="2137.5"/>
    <s v="MaryBeth McCrossin"/>
    <s v="NXP Semiconductors N.V."/>
    <s v="Semiconductors"/>
    <s v="Technology"/>
    <s v="Mooresville"/>
    <n v="28115"/>
    <s v="North Carolina"/>
    <s v="South"/>
    <d v="2012-02-10T00:00:00"/>
    <n v="2"/>
    <s v="Training - SQL"/>
    <s v="Training "/>
    <s v=" SQL"/>
    <s v="Alexander Edison"/>
    <s v="Frank Mitchell"/>
    <n v="70"/>
    <n v="1"/>
  </r>
  <r>
    <x v="3224"/>
    <n v="23140"/>
    <d v="2012-02-08T00:00:00"/>
    <n v="16"/>
    <n v="1920"/>
    <n v="0.02"/>
    <n v="120"/>
    <n v="1881.6"/>
    <s v="MaryBeth McCrossin"/>
    <s v="NXP Semiconductors N.V."/>
    <s v="Semiconductors"/>
    <s v="Technology"/>
    <s v="Mooresville"/>
    <n v="28115"/>
    <s v="North Carolina"/>
    <s v="South"/>
    <d v="2012-02-08T00:00:00"/>
    <n v="0"/>
    <s v="Development - Business Logic"/>
    <s v="Development "/>
    <s v=" Business Logic"/>
    <s v="Isabella Douglas"/>
    <s v="Frank Mitchell"/>
    <n v="75"/>
    <n v="1"/>
  </r>
  <r>
    <x v="3225"/>
    <n v="23168"/>
    <d v="2010-09-15T00:00:00"/>
    <n v="46"/>
    <n v="6900"/>
    <n v="0"/>
    <n v="150"/>
    <n v="6900"/>
    <s v="Darren Perrino"/>
    <s v="Seagate Technology."/>
    <s v="Electronic Components"/>
    <s v="Technology"/>
    <s v="Atascadero"/>
    <n v="93422"/>
    <s v="California"/>
    <s v="West"/>
    <d v="2010-09-22T00:00:00"/>
    <n v="7"/>
    <s v="Consulting - Compensation"/>
    <s v="Consulting "/>
    <s v=" Compensation"/>
    <s v="Noah Smith"/>
    <s v="Bob Turner"/>
    <n v="59"/>
    <n v="1"/>
  </r>
  <r>
    <x v="3226"/>
    <n v="23169"/>
    <d v="2011-06-23T00:00:00"/>
    <n v="27"/>
    <n v="2970"/>
    <n v="7.0000000000000007E-2"/>
    <n v="110"/>
    <n v="2762.1"/>
    <s v="Karl Webber"/>
    <s v="Western Digital Corporation"/>
    <s v="Electronic Components"/>
    <s v="Technology"/>
    <s v="Burlington"/>
    <s v="05401"/>
    <s v="Vermont"/>
    <s v="East"/>
    <d v="2011-06-25T00:00:00"/>
    <n v="2"/>
    <s v="Development - Python"/>
    <s v="Development "/>
    <s v=" Python"/>
    <s v="Madison Hill"/>
    <s v="Allen Young"/>
    <n v="58"/>
    <n v="1"/>
  </r>
  <r>
    <x v="3227"/>
    <n v="23169"/>
    <d v="2011-06-23T00:00:00"/>
    <n v="22"/>
    <n v="3300"/>
    <n v="0.1"/>
    <n v="150"/>
    <n v="2970"/>
    <s v="Karl Webber"/>
    <s v="Western Digital Corporation"/>
    <s v="Electronic Components"/>
    <s v="Technology"/>
    <s v="Middletown"/>
    <s v="02840"/>
    <s v="Rhode Island"/>
    <s v="East"/>
    <d v="2011-06-25T00:00:00"/>
    <n v="2"/>
    <s v="Consulting - Business Model"/>
    <s v="Consulting "/>
    <s v=" Business Model"/>
    <s v="Ava Wilson"/>
    <s v="Allen Young"/>
    <n v="67"/>
    <n v="1"/>
  </r>
  <r>
    <x v="3228"/>
    <n v="23170"/>
    <d v="2009-05-21T00:00:00"/>
    <n v="20"/>
    <n v="2500"/>
    <n v="0.06"/>
    <n v="125"/>
    <n v="2350"/>
    <s v="Tim Trevino"/>
    <s v="Adobe Systems Incorporated"/>
    <s v="Computer Software: Prepackaged Software"/>
    <s v="Technology"/>
    <s v="Twin Falls"/>
    <n v="83301"/>
    <s v="Idaho"/>
    <s v="West"/>
    <d v="2009-05-23T00:00:00"/>
    <n v="2"/>
    <s v="Training - Development"/>
    <s v="Training "/>
    <s v=" Development"/>
    <s v="Alexander Edison"/>
    <s v="Bob Turner"/>
    <n v="70"/>
    <n v="1"/>
  </r>
  <r>
    <x v="3229"/>
    <n v="23172"/>
    <d v="2012-04-24T00:00:00"/>
    <n v="13"/>
    <n v="1950"/>
    <n v="7.0000000000000007E-2"/>
    <n v="150"/>
    <n v="1813.4999999999998"/>
    <s v="Alex Grayson"/>
    <s v="C.H. Robinson Worldwide, Inc."/>
    <s v="Oil Refining/Marketing"/>
    <s v="Transportation"/>
    <s v="Mcminnville"/>
    <n v="97128"/>
    <s v="Oregon"/>
    <s v="West"/>
    <d v="2012-04-29T00:00:00"/>
    <n v="5"/>
    <s v="Consulting - Strategy"/>
    <s v="Consulting "/>
    <s v=" Strategy"/>
    <s v="Olivia Sullivan"/>
    <s v="Bob Turner"/>
    <n v="53"/>
    <n v="1"/>
  </r>
  <r>
    <x v="3230"/>
    <n v="23174"/>
    <d v="2012-07-26T00:00:00"/>
    <n v="16"/>
    <n v="2000"/>
    <n v="0.06"/>
    <n v="125"/>
    <n v="1880"/>
    <s v="Harry Kotsonis"/>
    <s v="Autodesk, Inc."/>
    <s v="Computer Software: Prepackaged Software"/>
    <s v="Technology"/>
    <s v="Cudahy"/>
    <s v="53110"/>
    <s v="Wisconsin"/>
    <s v="Central"/>
    <d v="2012-07-28T00:00:00"/>
    <n v="2"/>
    <s v="Training - Development"/>
    <s v="Training "/>
    <s v=" Development"/>
    <s v="Liam Franklin"/>
    <s v="Josh Martinez"/>
    <n v="52"/>
    <n v="1"/>
  </r>
  <r>
    <x v="3231"/>
    <n v="23174"/>
    <d v="2012-07-26T00:00:00"/>
    <n v="8"/>
    <n v="1600"/>
    <n v="0.03"/>
    <n v="200"/>
    <n v="1552"/>
    <s v="Harry Kotsonis"/>
    <s v="Autodesk, Inc."/>
    <s v="Computer Software: Prepackaged Software"/>
    <s v="Technology"/>
    <s v="Cudahy"/>
    <s v="53110"/>
    <s v="Wisconsin"/>
    <s v="Central"/>
    <d v="2012-08-02T00:00:00"/>
    <n v="7"/>
    <s v="Development - Big Data"/>
    <s v="Development "/>
    <s v=" Big Data"/>
    <s v="Sophia Dixon"/>
    <s v="Josh Martinez"/>
    <n v="71"/>
    <n v="1"/>
  </r>
  <r>
    <x v="3232"/>
    <n v="23202"/>
    <d v="2011-07-30T00:00:00"/>
    <n v="39"/>
    <n v="4290"/>
    <n v="0.05"/>
    <n v="110"/>
    <n v="4075.5"/>
    <s v="Naresj Arnett"/>
    <s v="Check Point Software Technologies Ltd."/>
    <s v="Computer Software: Prepackaged Software"/>
    <s v="Technology"/>
    <s v="Irving"/>
    <n v="75061"/>
    <s v="Texas"/>
    <s v="Central"/>
    <d v="2011-08-01T00:00:00"/>
    <n v="2"/>
    <s v="Development - Python"/>
    <s v="Development "/>
    <s v=" Python"/>
    <s v="Abigail Young"/>
    <s v="Josh Martinez"/>
    <n v="50"/>
    <n v="1"/>
  </r>
  <r>
    <x v="3233"/>
    <n v="23202"/>
    <d v="2011-07-30T00:00:00"/>
    <n v="48"/>
    <n v="5760"/>
    <n v="0.02"/>
    <n v="120"/>
    <n v="5644.8"/>
    <s v="Naresj Arnett"/>
    <s v="Check Point Software Technologies Ltd."/>
    <s v="Computer Software: Prepackaged Software"/>
    <s v="Technology"/>
    <s v="Irving"/>
    <n v="75061"/>
    <s v="Texas"/>
    <s v="Central"/>
    <d v="2011-08-01T00:00:00"/>
    <n v="2"/>
    <s v="Development - Business Logic"/>
    <s v="Development "/>
    <s v=" Business Logic"/>
    <s v="Michael Alister"/>
    <s v="Josh Martinez"/>
    <n v="68"/>
    <n v="1"/>
  </r>
  <r>
    <x v="3234"/>
    <n v="23205"/>
    <d v="2009-05-24T00:00:00"/>
    <n v="8"/>
    <n v="1360"/>
    <n v="0.08"/>
    <n v="170"/>
    <n v="1251.2"/>
    <s v="Stuart Engle"/>
    <s v="The Priceline Group Inc."/>
    <s v="Business Services"/>
    <s v="Miscellaneous"/>
    <s v="Hilliard"/>
    <n v="43026"/>
    <s v="Ohio"/>
    <s v="East"/>
    <d v="2009-05-25T00:00:00"/>
    <n v="1"/>
    <s v="Development - .Net"/>
    <s v="Development "/>
    <s v=" .Net"/>
    <s v="Mason Gibson"/>
    <s v="Allen Young"/>
    <n v="71"/>
    <n v="1"/>
  </r>
  <r>
    <x v="3235"/>
    <n v="23205"/>
    <d v="2009-05-24T00:00:00"/>
    <n v="32"/>
    <n v="4800"/>
    <n v="0.08"/>
    <n v="150"/>
    <n v="4416"/>
    <s v="Stuart Engle"/>
    <s v="The Priceline Group Inc."/>
    <s v="Business Services"/>
    <s v="Miscellaneous"/>
    <s v="Hilliard"/>
    <n v="43026"/>
    <s v="Ohio"/>
    <s v="East"/>
    <d v="2009-05-25T00:00:00"/>
    <n v="1"/>
    <s v="Consulting - Business Model"/>
    <s v="Consulting "/>
    <s v=" Business Model"/>
    <s v="Emma Watson"/>
    <s v="Allen Young"/>
    <n v="67"/>
    <n v="1"/>
  </r>
  <r>
    <x v="3236"/>
    <n v="23205"/>
    <d v="2009-05-24T00:00:00"/>
    <n v="26"/>
    <n v="3250"/>
    <n v="0.02"/>
    <n v="125"/>
    <n v="3185"/>
    <s v="Stuart Engle"/>
    <s v="The Priceline Group Inc."/>
    <s v="Business Services"/>
    <s v="Miscellaneous"/>
    <s v="Hilliard"/>
    <n v="43026"/>
    <s v="Ohio"/>
    <s v="East"/>
    <d v="2009-05-25T00:00:00"/>
    <n v="1"/>
    <s v="Training - Javascript"/>
    <s v="Training "/>
    <s v=" Javascript"/>
    <s v="Noah Smith"/>
    <s v="Allen Young"/>
    <n v="59"/>
    <n v="1"/>
  </r>
  <r>
    <x v="3237"/>
    <n v="23207"/>
    <d v="2010-10-22T00:00:00"/>
    <n v="11"/>
    <n v="1210"/>
    <n v="0.1"/>
    <n v="110"/>
    <n v="1089"/>
    <s v="Ralph Eplett"/>
    <s v="Sigma-Aldrich Corporation"/>
    <s v="Specialty Chemicals"/>
    <s v="Consumer Durables"/>
    <s v="Kentwood"/>
    <n v="49508"/>
    <s v="Michigan"/>
    <s v="Central"/>
    <d v="2010-10-23T00:00:00"/>
    <n v="1"/>
    <s v="Development - Python"/>
    <s v="Development "/>
    <s v=" Python"/>
    <s v="Emily Taylor"/>
    <s v="Josh Martinez"/>
    <n v="62"/>
    <n v="1"/>
  </r>
  <r>
    <x v="3238"/>
    <n v="23232"/>
    <d v="2010-04-16T00:00:00"/>
    <n v="15"/>
    <n v="2250"/>
    <n v="0.03"/>
    <n v="150"/>
    <n v="2182.5"/>
    <s v="Penelope Pistole"/>
    <s v="Microsoft Corporation"/>
    <s v="Computer Software: Prepackaged Software"/>
    <s v="Technology"/>
    <s v="Miramar"/>
    <n v="33023"/>
    <s v="Florida"/>
    <s v="South"/>
    <d v="2010-04-17T00:00:00"/>
    <n v="1"/>
    <s v="Consulting - Business Model"/>
    <s v="Consulting "/>
    <s v=" Business Model"/>
    <s v="Jayden Hamilton"/>
    <s v="Frank Mitchell"/>
    <n v="71"/>
    <n v="1"/>
  </r>
  <r>
    <x v="3239"/>
    <n v="23232"/>
    <d v="2010-04-16T00:00:00"/>
    <n v="31"/>
    <n v="6200"/>
    <n v="0.03"/>
    <n v="200"/>
    <n v="6014"/>
    <s v="Penelope Pistole"/>
    <s v="Microsoft Corporation"/>
    <s v="Computer Software: Prepackaged Software"/>
    <s v="Technology"/>
    <s v="Miramar"/>
    <n v="33023"/>
    <s v="Florida"/>
    <s v="South"/>
    <d v="2010-04-17T00:00:00"/>
    <n v="1"/>
    <s v="Development - Scala"/>
    <s v="Development "/>
    <s v=" Scala"/>
    <s v="Sophia Dixon"/>
    <s v="Frank Mitchell"/>
    <n v="71"/>
    <n v="1"/>
  </r>
  <r>
    <x v="3240"/>
    <n v="23232"/>
    <d v="2010-04-16T00:00:00"/>
    <n v="20"/>
    <n v="2200"/>
    <n v="0.06"/>
    <n v="110"/>
    <n v="2068"/>
    <s v="Penelope Pistole"/>
    <s v="Microsoft Corporation"/>
    <s v="Computer Software: Prepackaged Software"/>
    <s v="Technology"/>
    <s v="Miramar"/>
    <n v="33023"/>
    <s v="Florida"/>
    <s v="South"/>
    <d v="2010-04-16T00:00:00"/>
    <n v="0"/>
    <s v="Development - Python"/>
    <s v="Development "/>
    <s v=" Python"/>
    <s v="Jacob Manziel"/>
    <s v="Frank Mitchell"/>
    <n v="57"/>
    <n v="1"/>
  </r>
  <r>
    <x v="3241"/>
    <n v="23235"/>
    <d v="2011-07-05T00:00:00"/>
    <n v="6"/>
    <n v="750"/>
    <n v="0.02"/>
    <n v="125"/>
    <n v="735"/>
    <s v="Darren Perrino"/>
    <s v="Seagate Technology."/>
    <s v="Electronic Components"/>
    <s v="Technology"/>
    <s v="Atascadero"/>
    <n v="93422"/>
    <s v="California"/>
    <s v="West"/>
    <d v="2011-07-07T00:00:00"/>
    <n v="2"/>
    <s v="Training - Javascript"/>
    <s v="Training "/>
    <s v=" Javascript"/>
    <s v="Emily Taylor"/>
    <s v="Bob Turner"/>
    <n v="62"/>
    <n v="1"/>
  </r>
  <r>
    <x v="3242"/>
    <n v="23238"/>
    <d v="2010-03-31T00:00:00"/>
    <n v="25"/>
    <n v="3750"/>
    <n v="0.05"/>
    <n v="150"/>
    <n v="3562.5"/>
    <s v="Bradley Fjeld"/>
    <s v="Verisk Analytics, Inc."/>
    <s v="EDP Services"/>
    <s v="Technology"/>
    <s v="West Hollywood"/>
    <n v="90069"/>
    <s v="California"/>
    <s v="West"/>
    <d v="2010-04-02T00:00:00"/>
    <n v="2"/>
    <s v="Consulting - Strategy"/>
    <s v="Consulting "/>
    <s v=" Strategy"/>
    <s v="Sophia Dixon"/>
    <s v="Bob Turner"/>
    <n v="71"/>
    <n v="1"/>
  </r>
  <r>
    <x v="3243"/>
    <n v="23264"/>
    <d v="2010-12-07T00:00:00"/>
    <n v="16"/>
    <n v="1760"/>
    <n v="0.02"/>
    <n v="110"/>
    <n v="1724.8"/>
    <s v="Clay Polking"/>
    <s v="Marriott International"/>
    <s v="Hotels/Resorts"/>
    <s v="Consumer Services"/>
    <s v="Rock Island"/>
    <n v="61201"/>
    <s v="Illinois"/>
    <s v="Central"/>
    <d v="2010-12-09T00:00:00"/>
    <n v="2"/>
    <s v="Development - Python"/>
    <s v="Development "/>
    <s v=" Python"/>
    <s v="Elizabeth Carter"/>
    <s v="Josh Martinez"/>
    <n v="52"/>
    <n v="1"/>
  </r>
  <r>
    <x v="3244"/>
    <n v="23264"/>
    <d v="2010-12-07T00:00:00"/>
    <n v="27"/>
    <n v="5400"/>
    <n v="0.06"/>
    <n v="200"/>
    <n v="5076"/>
    <s v="Clay Polking"/>
    <s v="Marriott International"/>
    <s v="Hotels/Resorts"/>
    <s v="Consumer Services"/>
    <s v="Rockford"/>
    <n v="61107"/>
    <s v="Illinois"/>
    <s v="Central"/>
    <d v="2010-12-09T00:00:00"/>
    <n v="2"/>
    <s v="Development - Scala"/>
    <s v="Development "/>
    <s v=" Scala"/>
    <s v="Isabella Douglas"/>
    <s v="Josh Martinez"/>
    <n v="75"/>
    <n v="1"/>
  </r>
  <r>
    <x v="3245"/>
    <n v="23268"/>
    <d v="2012-01-16T00:00:00"/>
    <n v="5"/>
    <n v="550"/>
    <n v="0.02"/>
    <n v="110"/>
    <n v="539"/>
    <s v="Pierre Bellavance"/>
    <s v="Regeneron Pharmaceuticals, Inc."/>
    <s v="Major Pharmaceuticals"/>
    <s v="Health Care"/>
    <s v="Biddeford"/>
    <s v="04005"/>
    <s v="Maine"/>
    <s v="East"/>
    <d v="2012-01-18T00:00:00"/>
    <n v="2"/>
    <s v="Development - Python"/>
    <s v="Development "/>
    <s v=" Python"/>
    <s v="Ethan Bird"/>
    <s v="Allen Young"/>
    <n v="60"/>
    <n v="1"/>
  </r>
  <r>
    <x v="3246"/>
    <n v="23268"/>
    <d v="2012-01-16T00:00:00"/>
    <n v="14"/>
    <n v="1540"/>
    <n v="0.09"/>
    <n v="110"/>
    <n v="1401.4"/>
    <s v="Pierre Bellavance"/>
    <s v="Regeneron Pharmaceuticals, Inc."/>
    <s v="Major Pharmaceuticals"/>
    <s v="Health Care"/>
    <s v="Madison"/>
    <s v="07940"/>
    <s v="New Jersey"/>
    <s v="East"/>
    <d v="2012-01-18T00:00:00"/>
    <n v="2"/>
    <s v="Development - Python"/>
    <s v="Development "/>
    <s v=" Python"/>
    <s v="Michael Alister"/>
    <s v="Allen Young"/>
    <n v="68"/>
    <n v="1"/>
  </r>
  <r>
    <x v="3247"/>
    <n v="23270"/>
    <d v="2011-03-13T00:00:00"/>
    <n v="20"/>
    <n v="3400"/>
    <n v="0.04"/>
    <n v="170"/>
    <n v="3264"/>
    <s v="Mick Breyer"/>
    <s v="Akamai Technologies, Inc."/>
    <s v="Business Services"/>
    <s v="Miscellaneous"/>
    <s v="Fort Lauderdale"/>
    <n v="33311"/>
    <s v="Florida"/>
    <s v="South"/>
    <d v="2011-03-17T00:00:00"/>
    <n v="4"/>
    <s v="Development - .Net"/>
    <s v="Development "/>
    <s v=" .Net"/>
    <s v="Liam Franklin"/>
    <s v="Frank Mitchell"/>
    <n v="52"/>
    <n v="1"/>
  </r>
  <r>
    <x v="3248"/>
    <n v="23270"/>
    <d v="2011-03-13T00:00:00"/>
    <n v="42"/>
    <n v="6300"/>
    <n v="0.05"/>
    <n v="150"/>
    <n v="5985"/>
    <s v="Mick Breyer"/>
    <s v="Akamai Technologies, Inc."/>
    <s v="Business Services"/>
    <s v="Miscellaneous"/>
    <s v="Fort Lauderdale"/>
    <n v="33311"/>
    <s v="Florida"/>
    <s v="South"/>
    <d v="2011-03-18T00:00:00"/>
    <n v="5"/>
    <s v="Consulting - Market Research"/>
    <s v="Consulting "/>
    <s v=" Market Research"/>
    <s v="Olivia Sullivan"/>
    <s v="Frank Mitchell"/>
    <n v="53"/>
    <n v="1"/>
  </r>
  <r>
    <x v="3249"/>
    <n v="23271"/>
    <d v="2010-11-03T00:00:00"/>
    <n v="1"/>
    <n v="150"/>
    <n v="0.09"/>
    <n v="150"/>
    <n v="136.5"/>
    <s v="Ann Oakman"/>
    <s v="Express Scripts Holding Company"/>
    <s v="Medical/Nursing Services"/>
    <s v="Health Care"/>
    <s v="Westborough"/>
    <s v="01580"/>
    <s v="MA"/>
    <s v="East"/>
    <d v="2010-11-04T00:00:00"/>
    <n v="1"/>
    <s v="Consulting - Strategy"/>
    <s v="Consulting "/>
    <s v=" Strategy"/>
    <s v="Michael Alister"/>
    <s v="Allen Young"/>
    <n v="68"/>
    <n v="1"/>
  </r>
  <r>
    <x v="3250"/>
    <n v="23297"/>
    <d v="2012-07-02T00:00:00"/>
    <n v="20"/>
    <n v="3400"/>
    <n v="0.06"/>
    <n v="170"/>
    <n v="3196"/>
    <s v="Adam Phonely"/>
    <s v="Automatic Data Processing, Inc."/>
    <s v="EDP Services"/>
    <s v="Technology"/>
    <s v="Lake Elsinore"/>
    <n v="92530"/>
    <s v="California"/>
    <s v="West"/>
    <d v="2012-07-04T00:00:00"/>
    <n v="2"/>
    <s v="Development - .Net"/>
    <s v="Development "/>
    <s v=" .Net"/>
    <s v="Emily Taylor"/>
    <s v="Bob Turner"/>
    <n v="62"/>
    <n v="1"/>
  </r>
  <r>
    <x v="3251"/>
    <n v="23297"/>
    <d v="2012-07-02T00:00:00"/>
    <n v="34"/>
    <n v="6800"/>
    <n v="0.05"/>
    <n v="200"/>
    <n v="6460"/>
    <s v="Adam Phonely"/>
    <s v="Automatic Data Processing, Inc."/>
    <s v="EDP Services"/>
    <s v="Technology"/>
    <s v="Lake Elsinore"/>
    <n v="92530"/>
    <s v="California"/>
    <s v="West"/>
    <d v="2012-07-04T00:00:00"/>
    <n v="2"/>
    <s v="Development - Big Data"/>
    <s v="Development "/>
    <s v=" Big Data"/>
    <s v="Mia Moore"/>
    <s v="Bob Turner"/>
    <n v="51"/>
    <n v="1"/>
  </r>
  <r>
    <x v="3252"/>
    <n v="23301"/>
    <d v="2011-04-18T00:00:00"/>
    <n v="4"/>
    <n v="600"/>
    <n v="0.02"/>
    <n v="150"/>
    <n v="588"/>
    <s v="Adam Phonely"/>
    <s v="Automatic Data Processing, Inc."/>
    <s v="EDP Services"/>
    <s v="Technology"/>
    <s v="Lake Elsinore"/>
    <n v="92530"/>
    <s v="California"/>
    <s v="West"/>
    <d v="2011-04-20T00:00:00"/>
    <n v="2"/>
    <s v="Consulting - Business Model"/>
    <s v="Consulting "/>
    <s v=" Business Model"/>
    <s v="Jacob Manziel"/>
    <s v="Bob Turner"/>
    <n v="57"/>
    <n v="1"/>
  </r>
  <r>
    <x v="3253"/>
    <n v="23301"/>
    <d v="2011-04-18T00:00:00"/>
    <n v="3"/>
    <n v="330"/>
    <n v="0.05"/>
    <n v="110"/>
    <n v="313.5"/>
    <s v="Adam Phonely"/>
    <s v="Automatic Data Processing, Inc."/>
    <s v="EDP Services"/>
    <s v="Technology"/>
    <s v="Lake Elsinore"/>
    <n v="92530"/>
    <s v="California"/>
    <s v="West"/>
    <d v="2011-04-20T00:00:00"/>
    <n v="2"/>
    <s v="Development - Python"/>
    <s v="Development "/>
    <s v=" Python"/>
    <s v="Daniel Tusk"/>
    <s v="Bob Turner"/>
    <n v="45"/>
    <n v="1"/>
  </r>
  <r>
    <x v="3254"/>
    <n v="23303"/>
    <d v="2009-06-20T00:00:00"/>
    <n v="39"/>
    <n v="4290"/>
    <n v="0.09"/>
    <n v="110"/>
    <n v="3903.9"/>
    <s v="Ralph Cohen"/>
    <s v="Starbucks Corporation"/>
    <s v="Restaurants"/>
    <s v="Consumer Services"/>
    <s v="Essex"/>
    <n v="21221"/>
    <s v="Maryland"/>
    <s v="East"/>
    <d v="2009-06-22T00:00:00"/>
    <n v="2"/>
    <s v="Development - Python"/>
    <s v="Development "/>
    <s v=" Python"/>
    <s v="Emma Watson"/>
    <s v="Allen Young"/>
    <n v="67"/>
    <n v="1"/>
  </r>
  <r>
    <x v="3255"/>
    <n v="23328"/>
    <d v="2010-09-15T00:00:00"/>
    <n v="39"/>
    <n v="5850"/>
    <n v="0.03"/>
    <n v="150"/>
    <n v="5674.5"/>
    <s v="Resi Gonzalez"/>
    <s v="Symantec Corporation"/>
    <s v="Computer Software: Prepackaged Software"/>
    <s v="Technology"/>
    <s v="Caldwell"/>
    <n v="83605"/>
    <s v="Idaho"/>
    <s v="West"/>
    <d v="2010-09-16T00:00:00"/>
    <n v="1"/>
    <s v="Consulting - Strategy"/>
    <s v="Consulting "/>
    <s v=" Strategy"/>
    <s v="Ava Wilson"/>
    <s v="Bob Turner"/>
    <n v="67"/>
    <n v="1"/>
  </r>
  <r>
    <x v="3256"/>
    <n v="23329"/>
    <d v="2010-12-26T00:00:00"/>
    <n v="4"/>
    <n v="600"/>
    <n v="0.05"/>
    <n v="150"/>
    <n v="570"/>
    <s v="Maris Van Huff"/>
    <s v="Mondelez International, Inc."/>
    <s v="Packaged Foods"/>
    <s v="Consumer Non-Durables"/>
    <s v="Pasadena"/>
    <n v="91104"/>
    <s v="California"/>
    <s v="West"/>
    <d v="2011-01-19T00:00:00"/>
    <n v="24"/>
    <s v="Consulting - Market Research"/>
    <s v="Consulting "/>
    <s v=" Market Research"/>
    <s v="Abigail Young"/>
    <s v="Bob Turner"/>
    <n v="50"/>
    <n v="1"/>
  </r>
  <r>
    <x v="3257"/>
    <n v="23329"/>
    <d v="2010-12-26T00:00:00"/>
    <n v="47"/>
    <n v="7050"/>
    <n v="0.05"/>
    <n v="150"/>
    <n v="6697.5"/>
    <s v="Maris Van Huff"/>
    <s v="Mondelez International, Inc."/>
    <s v="Packaged Foods"/>
    <s v="Consumer Non-Durables"/>
    <s v="Pasadena"/>
    <n v="91104"/>
    <s v="California"/>
    <s v="West"/>
    <d v="2010-12-30T00:00:00"/>
    <n v="4"/>
    <s v="Consulting - Market Research"/>
    <s v="Consulting "/>
    <s v=" Market Research"/>
    <s v="Jayden Hamilton"/>
    <s v="Bob Turner"/>
    <n v="71"/>
    <n v="1"/>
  </r>
  <r>
    <x v="3258"/>
    <n v="23333"/>
    <d v="2009-08-05T00:00:00"/>
    <n v="44"/>
    <n v="7480"/>
    <n v="0.04"/>
    <n v="170"/>
    <n v="7180.8"/>
    <s v="Michael Olson"/>
    <s v="Viacom Inc."/>
    <s v="Television Services"/>
    <s v="Consumer Services"/>
    <s v="Fitchburg"/>
    <n v="53713"/>
    <s v="Wisconsin"/>
    <s v="Central"/>
    <d v="2009-08-06T00:00:00"/>
    <n v="1"/>
    <s v="Development - .Net"/>
    <s v="Development "/>
    <s v=" .Net"/>
    <s v="Madison Hill"/>
    <s v="Josh Martinez"/>
    <n v="58"/>
    <n v="1"/>
  </r>
  <r>
    <x v="3259"/>
    <n v="23333"/>
    <d v="2009-08-05T00:00:00"/>
    <n v="32"/>
    <n v="3520"/>
    <n v="0.04"/>
    <n v="110"/>
    <n v="3379.2"/>
    <s v="Michael Olson"/>
    <s v="Viacom Inc."/>
    <s v="Television Services"/>
    <s v="Consumer Services"/>
    <s v="Fitchburg"/>
    <n v="53713"/>
    <s v="Wisconsin"/>
    <s v="Central"/>
    <d v="2009-08-07T00:00:00"/>
    <n v="2"/>
    <s v="Development - Python"/>
    <s v="Development "/>
    <s v=" Python"/>
    <s v="Elizabeth Carter"/>
    <s v="Josh Martinez"/>
    <n v="52"/>
    <n v="1"/>
  </r>
  <r>
    <x v="3260"/>
    <n v="23333"/>
    <d v="2009-08-05T00:00:00"/>
    <n v="16"/>
    <n v="2400"/>
    <n v="0.03"/>
    <n v="150"/>
    <n v="2328"/>
    <s v="Michael Olson"/>
    <s v="Viacom Inc."/>
    <s v="Television Services"/>
    <s v="Consumer Services"/>
    <s v="Fitchburg"/>
    <n v="53713"/>
    <s v="Wisconsin"/>
    <s v="Central"/>
    <d v="2009-08-06T00:00:00"/>
    <n v="1"/>
    <s v="Consulting - Market Research"/>
    <s v="Consulting "/>
    <s v=" Market Research"/>
    <s v="Liam Franklin"/>
    <s v="Josh Martinez"/>
    <n v="52"/>
    <n v="1"/>
  </r>
  <r>
    <x v="3261"/>
    <n v="23360"/>
    <d v="2009-05-11T00:00:00"/>
    <n v="30"/>
    <n v="3300"/>
    <n v="0.01"/>
    <n v="110"/>
    <n v="3267"/>
    <s v="Jocasta Schnelling"/>
    <s v="Liberty Media Corporation"/>
    <s v="Broadcasting"/>
    <s v="Consumer Services"/>
    <s v="Reston"/>
    <s v="20190"/>
    <s v="Virginia"/>
    <s v="South"/>
    <d v="2009-05-11T00:00:00"/>
    <n v="0"/>
    <s v="Development - PHP"/>
    <s v="Development "/>
    <s v=" PHP"/>
    <s v="William Bufont"/>
    <s v="Frank Mitchell"/>
    <n v="62"/>
    <n v="1"/>
  </r>
  <r>
    <x v="3262"/>
    <n v="23361"/>
    <d v="2010-07-03T00:00:00"/>
    <n v="2"/>
    <n v="280"/>
    <n v="0.06"/>
    <n v="140"/>
    <n v="263.2"/>
    <s v="Benjamin Taslimi"/>
    <s v="Regeneron Pharmaceuticals, Inc."/>
    <s v="Major Pharmaceuticals"/>
    <s v="Health Care"/>
    <s v="Kingman"/>
    <n v="86401"/>
    <s v="Arizona"/>
    <s v="West"/>
    <d v="2010-07-04T00:00:00"/>
    <n v="1"/>
    <s v="Development - Database"/>
    <s v="Development "/>
    <s v=" Database"/>
    <s v="Mia Moore"/>
    <s v="Bob Turner"/>
    <n v="51"/>
    <n v="1"/>
  </r>
  <r>
    <x v="3263"/>
    <n v="23361"/>
    <d v="2010-07-03T00:00:00"/>
    <n v="36"/>
    <n v="7200"/>
    <n v="0.04"/>
    <n v="200"/>
    <n v="6912"/>
    <s v="Benjamin Taslimi"/>
    <s v="Regeneron Pharmaceuticals, Inc."/>
    <s v="Major Pharmaceuticals"/>
    <s v="Health Care"/>
    <s v="Kingman"/>
    <n v="86401"/>
    <s v="Arizona"/>
    <s v="West"/>
    <d v="2010-07-04T00:00:00"/>
    <n v="1"/>
    <s v="Development - Big Data"/>
    <s v="Development "/>
    <s v=" Big Data"/>
    <s v="Jayden Hamilton"/>
    <s v="Bob Turner"/>
    <n v="71"/>
    <n v="1"/>
  </r>
  <r>
    <x v="3264"/>
    <n v="23361"/>
    <d v="2010-07-03T00:00:00"/>
    <n v="7"/>
    <n v="1050"/>
    <n v="7.0000000000000007E-2"/>
    <n v="150"/>
    <n v="976.49999999999989"/>
    <s v="Benjamin Taslimi"/>
    <s v="Regeneron Pharmaceuticals, Inc."/>
    <s v="Major Pharmaceuticals"/>
    <s v="Health Care"/>
    <s v="Kingman"/>
    <n v="86401"/>
    <s v="Arizona"/>
    <s v="West"/>
    <d v="2010-07-03T00:00:00"/>
    <n v="0"/>
    <s v="Consulting - Market Research"/>
    <s v="Consulting "/>
    <s v=" Market Research"/>
    <s v="Alexander Edison"/>
    <s v="Bob Turner"/>
    <n v="70"/>
    <n v="1"/>
  </r>
  <r>
    <x v="3265"/>
    <n v="23362"/>
    <d v="2010-08-27T00:00:00"/>
    <n v="45"/>
    <n v="5625"/>
    <n v="0.1"/>
    <n v="125"/>
    <n v="5062.5"/>
    <s v="Randy Arnett"/>
    <s v="SanDisk Corporation"/>
    <s v="Electronic Components"/>
    <s v="Technology"/>
    <s v="Dalton"/>
    <n v="30721"/>
    <s v="Georgia"/>
    <s v="South"/>
    <d v="2010-08-29T00:00:00"/>
    <n v="2"/>
    <s v="Training - SQL"/>
    <s v="Training "/>
    <s v=" SQL"/>
    <s v="Ava Wilson"/>
    <s v="Frank Mitchell"/>
    <n v="67"/>
    <n v="1"/>
  </r>
  <r>
    <x v="3266"/>
    <n v="23363"/>
    <d v="2012-05-29T00:00:00"/>
    <n v="46"/>
    <n v="7360"/>
    <n v="0.02"/>
    <n v="160"/>
    <n v="7212.8"/>
    <s v="Robert Franz"/>
    <s v="Analog Devices, Inc."/>
    <s v="Semiconductors"/>
    <s v="Technology"/>
    <s v="Clarksville"/>
    <n v="37042"/>
    <s v="Tennessee"/>
    <s v="South"/>
    <d v="2012-06-05T00:00:00"/>
    <n v="7"/>
    <s v="Development - Java"/>
    <s v="Development "/>
    <s v=" Java"/>
    <s v="William Bufont"/>
    <s v="Frank Mitchell"/>
    <n v="62"/>
    <n v="1"/>
  </r>
  <r>
    <x v="3267"/>
    <n v="23366"/>
    <d v="2010-11-19T00:00:00"/>
    <n v="12"/>
    <n v="1500"/>
    <n v="0.06"/>
    <n v="125"/>
    <n v="1410"/>
    <s v="Tim Swindell"/>
    <s v="Analog Devices, Inc."/>
    <s v="Semiconductors"/>
    <s v="Technology"/>
    <s v="Berkeley"/>
    <n v="94704"/>
    <s v="California"/>
    <s v="West"/>
    <d v="2010-11-21T00:00:00"/>
    <n v="2"/>
    <s v="Training - SQL"/>
    <s v="Training "/>
    <s v=" SQL"/>
    <s v="Jayden Hamilton"/>
    <s v="Bob Turner"/>
    <n v="71"/>
    <n v="1"/>
  </r>
  <r>
    <x v="3268"/>
    <n v="23366"/>
    <d v="2010-11-19T00:00:00"/>
    <n v="5"/>
    <n v="1000"/>
    <n v="0.04"/>
    <n v="200"/>
    <n v="960"/>
    <s v="Tim Swindell"/>
    <s v="Analog Devices, Inc."/>
    <s v="Semiconductors"/>
    <s v="Technology"/>
    <s v="Berkeley"/>
    <n v="94704"/>
    <s v="California"/>
    <s v="West"/>
    <d v="2010-11-19T00:00:00"/>
    <n v="0"/>
    <s v="Development - Big Data"/>
    <s v="Development "/>
    <s v=" Big Data"/>
    <s v="Noah Smith"/>
    <s v="Bob Turner"/>
    <n v="59"/>
    <n v="1"/>
  </r>
  <r>
    <x v="3269"/>
    <n v="23392"/>
    <d v="2009-08-16T00:00:00"/>
    <n v="24"/>
    <n v="3000"/>
    <n v="0"/>
    <n v="125"/>
    <n v="3000"/>
    <s v="Jennifer Lee"/>
    <s v="Facebook, Inc."/>
    <s v="Computer Software: Programming, Data Processing"/>
    <s v="Technology"/>
    <s v="Glen Cove"/>
    <n v="11542"/>
    <s v="New York"/>
    <s v="East"/>
    <d v="2009-08-18T00:00:00"/>
    <n v="2"/>
    <s v="Training - Javascript"/>
    <s v="Training "/>
    <s v=" Javascript"/>
    <s v="William Bufont"/>
    <s v="Allen Young"/>
    <n v="62"/>
    <n v="1"/>
  </r>
  <r>
    <x v="3270"/>
    <n v="23394"/>
    <d v="2010-04-29T00:00:00"/>
    <n v="45"/>
    <n v="7200"/>
    <n v="0.01"/>
    <n v="160"/>
    <n v="7128"/>
    <s v="Kean French"/>
    <s v="Automatic Data Processing, Inc."/>
    <s v="EDP Services"/>
    <s v="Technology"/>
    <s v="Lorain"/>
    <n v="44052"/>
    <s v="Ohio"/>
    <s v="East"/>
    <d v="2010-04-30T00:00:00"/>
    <n v="1"/>
    <s v="Development - Java"/>
    <s v="Development "/>
    <s v=" Java"/>
    <s v="Emma Watson"/>
    <s v="Allen Young"/>
    <n v="67"/>
    <n v="1"/>
  </r>
  <r>
    <x v="3271"/>
    <n v="23395"/>
    <d v="2012-10-27T00:00:00"/>
    <n v="31"/>
    <n v="4650"/>
    <n v="0.01"/>
    <n v="150"/>
    <n v="4603.5"/>
    <s v="Janet Daniels"/>
    <s v="Discovery Communications, Inc."/>
    <s v="Television Services"/>
    <s v="Consumer Services"/>
    <s v="La Quinta"/>
    <n v="92253"/>
    <s v="California"/>
    <s v="West"/>
    <d v="2012-10-29T00:00:00"/>
    <n v="2"/>
    <s v="Consulting - Business Model"/>
    <s v="Consulting "/>
    <s v=" Business Model"/>
    <s v="Mason Gibson"/>
    <s v="Bob Turner"/>
    <n v="71"/>
    <n v="1"/>
  </r>
  <r>
    <x v="3272"/>
    <n v="23396"/>
    <d v="2010-06-18T00:00:00"/>
    <n v="30"/>
    <n v="4500"/>
    <n v="0.08"/>
    <n v="150"/>
    <n v="4140"/>
    <s v="Quincy Patterson"/>
    <s v="Ross Stores, Inc."/>
    <s v="Clothing/Shoe/Accessory Stores"/>
    <s v="Consumer Services"/>
    <s v="Bullhead City"/>
    <n v="86442"/>
    <s v="Arizona"/>
    <s v="West"/>
    <d v="2010-06-20T00:00:00"/>
    <n v="2"/>
    <s v="Consulting - Strategy"/>
    <s v="Consulting "/>
    <s v=" Strategy"/>
    <s v="Ava Wilson"/>
    <s v="Bob Turner"/>
    <n v="67"/>
    <n v="1"/>
  </r>
  <r>
    <x v="3273"/>
    <n v="23398"/>
    <d v="2009-03-13T00:00:00"/>
    <n v="19"/>
    <n v="2090"/>
    <n v="0.06"/>
    <n v="110"/>
    <n v="1964.6"/>
    <s v="Carol Knutson"/>
    <s v="Comcast Corporation"/>
    <s v="Television Services"/>
    <s v="Consumer Services"/>
    <s v="Reisterstown"/>
    <n v="21136"/>
    <s v="Maryland"/>
    <s v="East"/>
    <d v="2009-03-14T00:00:00"/>
    <n v="1"/>
    <s v="Development - Python"/>
    <s v="Development "/>
    <s v=" Python"/>
    <s v="Mason Gibson"/>
    <s v="Allen Young"/>
    <n v="71"/>
    <n v="1"/>
  </r>
  <r>
    <x v="3274"/>
    <n v="23399"/>
    <d v="2010-12-29T00:00:00"/>
    <n v="14"/>
    <n v="2800"/>
    <n v="0.01"/>
    <n v="200"/>
    <n v="2772"/>
    <s v="Randy Arnett"/>
    <s v="SanDisk Corporation"/>
    <s v="Electronic Components"/>
    <s v="Technology"/>
    <s v="Dalton"/>
    <n v="30721"/>
    <s v="Georgia"/>
    <s v="South"/>
    <d v="2010-12-29T00:00:00"/>
    <n v="0"/>
    <s v="Development - Big Data"/>
    <s v="Development "/>
    <s v=" Big Data"/>
    <s v="Emily Taylor"/>
    <s v="Frank Mitchell"/>
    <n v="62"/>
    <n v="1"/>
  </r>
  <r>
    <x v="3275"/>
    <n v="23426"/>
    <d v="2011-02-16T00:00:00"/>
    <n v="45"/>
    <n v="6750"/>
    <n v="7.0000000000000007E-2"/>
    <n v="150"/>
    <n v="6277.5"/>
    <s v="Erin Henry"/>
    <s v="Intuitive Surgical, Inc."/>
    <s v="Industrial Specialties"/>
    <s v="Health Care"/>
    <s v="Fort Worth"/>
    <n v="76106"/>
    <s v="Texas"/>
    <s v="Central"/>
    <d v="2011-02-18T00:00:00"/>
    <n v="2"/>
    <s v="Consulting - Business Model"/>
    <s v="Consulting "/>
    <s v=" Business Model"/>
    <s v="William Bufont"/>
    <s v="Josh Martinez"/>
    <n v="62"/>
    <n v="1"/>
  </r>
  <r>
    <x v="3276"/>
    <n v="23426"/>
    <d v="2011-02-16T00:00:00"/>
    <n v="12"/>
    <n v="1680"/>
    <n v="0.09"/>
    <n v="140"/>
    <n v="1528.8"/>
    <s v="Erin Henry"/>
    <s v="Intuitive Surgical, Inc."/>
    <s v="Industrial Specialties"/>
    <s v="Health Care"/>
    <s v="Fort Worth"/>
    <n v="76106"/>
    <s v="Texas"/>
    <s v="Central"/>
    <d v="2011-02-17T00:00:00"/>
    <n v="1"/>
    <s v="Development - Front End Web"/>
    <s v="Development "/>
    <s v=" Front End Web"/>
    <s v="Liam Franklin"/>
    <s v="Josh Martinez"/>
    <n v="52"/>
    <n v="1"/>
  </r>
  <r>
    <x v="3277"/>
    <n v="23427"/>
    <d v="2011-08-08T00:00:00"/>
    <n v="30"/>
    <n v="4800"/>
    <n v="0.09"/>
    <n v="160"/>
    <n v="4368"/>
    <s v="Cindy Mathis"/>
    <s v="Liberty Global plc"/>
    <s v="Television Services"/>
    <s v="Consumer Services"/>
    <s v="Peoria"/>
    <n v="85345"/>
    <s v="Arizona"/>
    <s v="West"/>
    <d v="2011-08-15T00:00:00"/>
    <n v="7"/>
    <s v="Development - Java"/>
    <s v="Development "/>
    <s v=" Java"/>
    <s v="Emma Watson"/>
    <s v="Bob Turner"/>
    <n v="67"/>
    <n v="1"/>
  </r>
  <r>
    <x v="3278"/>
    <n v="23427"/>
    <d v="2011-08-08T00:00:00"/>
    <n v="22"/>
    <n v="3520"/>
    <n v="0.03"/>
    <n v="160"/>
    <n v="3414.4"/>
    <s v="Cindy Mathis"/>
    <s v="Liberty Global plc"/>
    <s v="Television Services"/>
    <s v="Consumer Services"/>
    <s v="Peoria"/>
    <n v="85345"/>
    <s v="Arizona"/>
    <s v="West"/>
    <d v="2011-08-17T00:00:00"/>
    <n v="9"/>
    <s v="Development - Java"/>
    <s v="Development "/>
    <s v=" Java"/>
    <s v="Jacob Manziel"/>
    <s v="Bob Turner"/>
    <n v="57"/>
    <n v="1"/>
  </r>
  <r>
    <x v="3279"/>
    <n v="23428"/>
    <d v="2012-10-28T00:00:00"/>
    <n v="41"/>
    <n v="4510"/>
    <n v="0.02"/>
    <n v="110"/>
    <n v="4419.8"/>
    <s v="Alan Flentye"/>
    <s v="Baidu, Inc."/>
    <s v="Computer Software: Programming, Data Processing"/>
    <s v="Technology"/>
    <s v="Duxbury"/>
    <s v="02331"/>
    <s v="MA"/>
    <s v="East"/>
    <d v="2012-10-30T00:00:00"/>
    <n v="2"/>
    <s v="Development - Python"/>
    <s v="Development "/>
    <s v=" Python"/>
    <s v="Jayden Hamilton"/>
    <s v="Allen Young"/>
    <n v="71"/>
    <n v="1"/>
  </r>
  <r>
    <x v="3280"/>
    <n v="23429"/>
    <d v="2009-03-19T00:00:00"/>
    <n v="28"/>
    <n v="4480"/>
    <n v="0.06"/>
    <n v="160"/>
    <n v="4211.2"/>
    <s v="Beth Hughes"/>
    <s v="Sirius XM Holdings Inc."/>
    <s v="Broadcasting"/>
    <s v="Consumer Services"/>
    <s v="Drexel Hill"/>
    <s v="19026"/>
    <s v="Pennsylvania"/>
    <s v="East"/>
    <d v="2009-03-19T00:00:00"/>
    <n v="0"/>
    <s v="Development - Java"/>
    <s v="Development "/>
    <s v=" Java"/>
    <s v="Ethan Bird"/>
    <s v="Allen Young"/>
    <n v="60"/>
    <n v="1"/>
  </r>
  <r>
    <x v="3281"/>
    <n v="23429"/>
    <d v="2009-03-19T00:00:00"/>
    <n v="19"/>
    <n v="2850"/>
    <n v="7.0000000000000007E-2"/>
    <n v="150"/>
    <n v="2650.5"/>
    <s v="Beth Hughes"/>
    <s v="Sirius XM Holdings Inc."/>
    <s v="Broadcasting"/>
    <s v="Consumer Services"/>
    <s v="Drexel Hill"/>
    <s v="19026"/>
    <s v="Pennsylvania"/>
    <s v="East"/>
    <d v="2009-03-21T00:00:00"/>
    <n v="2"/>
    <s v="Consulting - Market Research"/>
    <s v="Consulting "/>
    <s v=" Market Research"/>
    <s v="Alexander Edison"/>
    <s v="Allen Young"/>
    <n v="70"/>
    <n v="1"/>
  </r>
  <r>
    <x v="3282"/>
    <n v="23488"/>
    <d v="2009-01-06T00:00:00"/>
    <n v="29"/>
    <n v="3480"/>
    <n v="0.03"/>
    <n v="120"/>
    <n v="3375.6"/>
    <s v="Julia Shagiari"/>
    <s v="SBA Communications Corporation"/>
    <s v="Telecommunications Equipment"/>
    <s v="Consumer Services"/>
    <s v="San Clemente"/>
    <n v="92672"/>
    <s v="California"/>
    <s v="West"/>
    <d v="2009-01-08T00:00:00"/>
    <n v="2"/>
    <s v="Development - Business Logic"/>
    <s v="Development "/>
    <s v=" Business Logic"/>
    <s v="Jayden Hamilton"/>
    <s v="Bob Turner"/>
    <n v="71"/>
    <n v="1"/>
  </r>
  <r>
    <x v="3283"/>
    <n v="23488"/>
    <d v="2009-01-06T00:00:00"/>
    <n v="30"/>
    <n v="3750"/>
    <n v="0.04"/>
    <n v="125"/>
    <n v="3600"/>
    <s v="Julia Meador"/>
    <s v="Sigma-Aldrich Corporation"/>
    <s v="Specialty Chemicals"/>
    <s v="Consumer Durables"/>
    <s v="Galesburg"/>
    <n v="61401"/>
    <s v="Illinois"/>
    <s v="Central"/>
    <d v="2009-01-07T00:00:00"/>
    <n v="1"/>
    <s v="Training - Tableau"/>
    <s v="Training "/>
    <s v=" Tableau"/>
    <s v="Jayden Hamilton"/>
    <s v="Josh Martinez"/>
    <n v="71"/>
    <n v="1"/>
  </r>
  <r>
    <x v="3284"/>
    <n v="23489"/>
    <d v="2012-08-28T00:00:00"/>
    <n v="42"/>
    <n v="6300"/>
    <n v="0.02"/>
    <n v="150"/>
    <n v="6174"/>
    <s v="Ritsa Brown"/>
    <s v="Whole Foods Market, Inc."/>
    <s v="Food Chains"/>
    <s v="Consumer Services"/>
    <s v="Shawnee"/>
    <n v="74801"/>
    <s v="Oklahoma"/>
    <s v="Central"/>
    <d v="2012-08-28T00:00:00"/>
    <n v="0"/>
    <s v="Consulting - Business Model"/>
    <s v="Consulting "/>
    <s v=" Business Model"/>
    <s v="Ava Wilson"/>
    <s v="Josh Martinez"/>
    <n v="67"/>
    <n v="1"/>
  </r>
  <r>
    <x v="3285"/>
    <n v="23522"/>
    <d v="2011-04-11T00:00:00"/>
    <n v="8"/>
    <n v="1000"/>
    <n v="0.02"/>
    <n v="125"/>
    <n v="980"/>
    <s v="Alan Flentye"/>
    <s v="Baidu, Inc."/>
    <s v="Computer Software: Programming, Data Processing"/>
    <s v="Technology"/>
    <s v="Bennington"/>
    <s v="05201"/>
    <s v="Vermont"/>
    <s v="East"/>
    <d v="2011-04-12T00:00:00"/>
    <n v="1"/>
    <s v="Training - SQL"/>
    <s v="Training "/>
    <s v=" SQL"/>
    <s v="Jayden Hamilton"/>
    <s v="Allen Young"/>
    <n v="71"/>
    <n v="1"/>
  </r>
  <r>
    <x v="3286"/>
    <n v="23522"/>
    <d v="2011-04-11T00:00:00"/>
    <n v="20"/>
    <n v="3000"/>
    <n v="0.06"/>
    <n v="150"/>
    <n v="2820"/>
    <s v="Alan Flentye"/>
    <s v="Baidu, Inc."/>
    <s v="Computer Software: Programming, Data Processing"/>
    <s v="Technology"/>
    <s v="Lakewood"/>
    <s v="08701"/>
    <s v="New Jersey"/>
    <s v="East"/>
    <d v="2011-04-13T00:00:00"/>
    <n v="2"/>
    <s v="Consulting - Market Research"/>
    <s v="Consulting "/>
    <s v=" Market Research"/>
    <s v="Ethan Bird"/>
    <s v="Allen Young"/>
    <n v="60"/>
    <n v="1"/>
  </r>
  <r>
    <x v="3287"/>
    <n v="23522"/>
    <d v="2011-04-11T00:00:00"/>
    <n v="19"/>
    <n v="2850"/>
    <n v="0.1"/>
    <n v="150"/>
    <n v="2565"/>
    <s v="Alan Flentye"/>
    <s v="Baidu, Inc."/>
    <s v="Computer Software: Programming, Data Processing"/>
    <s v="Technology"/>
    <s v="Wayne"/>
    <s v="07470"/>
    <s v="New Jersey"/>
    <s v="East"/>
    <d v="2011-04-12T00:00:00"/>
    <n v="1"/>
    <s v="Consulting - Business Model"/>
    <s v="Consulting "/>
    <s v=" Business Model"/>
    <s v="Sophia Dixon"/>
    <s v="Allen Young"/>
    <n v="71"/>
    <n v="1"/>
  </r>
  <r>
    <x v="3288"/>
    <n v="23522"/>
    <d v="2011-04-11T00:00:00"/>
    <n v="36"/>
    <n v="3960"/>
    <n v="0.1"/>
    <n v="110"/>
    <n v="3564"/>
    <s v="Alan Flentye"/>
    <s v="Baidu, Inc."/>
    <s v="Computer Software: Programming, Data Processing"/>
    <s v="Technology"/>
    <s v="Wyckoff"/>
    <s v="07481"/>
    <s v="New Jersey"/>
    <s v="East"/>
    <d v="2011-04-13T00:00:00"/>
    <n v="2"/>
    <s v="Development - Python"/>
    <s v="Development "/>
    <s v=" Python"/>
    <s v="Mia Moore"/>
    <s v="Allen Young"/>
    <n v="51"/>
    <n v="1"/>
  </r>
  <r>
    <x v="3289"/>
    <n v="23524"/>
    <d v="2009-04-28T00:00:00"/>
    <n v="28"/>
    <n v="5600"/>
    <n v="0.04"/>
    <n v="200"/>
    <n v="5376"/>
    <s v="Sandra Stewart"/>
    <s v="Discovery Communications, Inc."/>
    <s v="Television Services"/>
    <s v="Consumer Services"/>
    <s v="Grand Forks"/>
    <n v="58201"/>
    <s v="North Dakota"/>
    <s v="Central"/>
    <d v="2009-04-30T00:00:00"/>
    <n v="2"/>
    <s v="Development - Scala"/>
    <s v="Development "/>
    <s v=" Scala"/>
    <s v="Mason Gibson"/>
    <s v="Josh Martinez"/>
    <n v="71"/>
    <n v="1"/>
  </r>
  <r>
    <x v="3290"/>
    <n v="23524"/>
    <d v="2009-04-28T00:00:00"/>
    <n v="46"/>
    <n v="5060"/>
    <n v="0.06"/>
    <n v="110"/>
    <n v="4756.3999999999996"/>
    <s v="Sandra Stewart"/>
    <s v="Discovery Communications, Inc."/>
    <s v="Television Services"/>
    <s v="Consumer Services"/>
    <s v="Grand Forks"/>
    <n v="58201"/>
    <s v="North Dakota"/>
    <s v="Central"/>
    <d v="2009-04-30T00:00:00"/>
    <n v="2"/>
    <s v="Development - Python"/>
    <s v="Development "/>
    <s v=" Python"/>
    <s v="Jayden Hamilton"/>
    <s v="Josh Martinez"/>
    <n v="71"/>
    <n v="1"/>
  </r>
  <r>
    <x v="3291"/>
    <n v="23555"/>
    <d v="2012-12-11T00:00:00"/>
    <n v="29"/>
    <n v="5800"/>
    <n v="0.09"/>
    <n v="200"/>
    <n v="5278"/>
    <s v="Adam Phonely"/>
    <s v="Automatic Data Processing, Inc."/>
    <s v="EDP Services"/>
    <s v="Technology"/>
    <s v="Lake Forest"/>
    <n v="92630"/>
    <s v="California"/>
    <s v="West"/>
    <d v="2012-12-12T00:00:00"/>
    <n v="1"/>
    <s v="Development - Scala"/>
    <s v="Development "/>
    <s v=" Scala"/>
    <s v="Liam Franklin"/>
    <s v="Bob Turner"/>
    <n v="52"/>
    <n v="1"/>
  </r>
  <r>
    <x v="3292"/>
    <n v="23555"/>
    <d v="2012-12-11T00:00:00"/>
    <n v="5"/>
    <n v="750"/>
    <n v="0.06"/>
    <n v="150"/>
    <n v="705"/>
    <s v="Adam Phonely"/>
    <s v="Automatic Data Processing, Inc."/>
    <s v="EDP Services"/>
    <s v="Technology"/>
    <s v="Lake Forest"/>
    <n v="92630"/>
    <s v="California"/>
    <s v="West"/>
    <d v="2012-12-12T00:00:00"/>
    <n v="1"/>
    <s v="Consulting - Market Research"/>
    <s v="Consulting "/>
    <s v=" Market Research"/>
    <s v="Mia Moore"/>
    <s v="Bob Turner"/>
    <n v="51"/>
    <n v="1"/>
  </r>
  <r>
    <x v="3293"/>
    <n v="23556"/>
    <d v="2011-01-09T00:00:00"/>
    <n v="34"/>
    <n v="5780"/>
    <n v="0.05"/>
    <n v="170"/>
    <n v="5491"/>
    <s v="Patrick Garza"/>
    <s v="Intuit Inc."/>
    <s v="Computer Software: Prepackaged Software"/>
    <s v="Technology"/>
    <s v="Mobile"/>
    <n v="36608"/>
    <s v="Alabama"/>
    <s v="South"/>
    <d v="2011-01-10T00:00:00"/>
    <n v="1"/>
    <s v="Development - .Net"/>
    <s v="Development "/>
    <s v=" .Net"/>
    <s v="Abigail Young"/>
    <s v="Frank Mitchell"/>
    <n v="50"/>
    <n v="1"/>
  </r>
  <r>
    <x v="3294"/>
    <n v="23557"/>
    <d v="2011-05-31T00:00:00"/>
    <n v="7"/>
    <n v="875"/>
    <n v="0.02"/>
    <n v="125"/>
    <n v="857.5"/>
    <s v="Keith Beeghly"/>
    <s v="Altera Corporation"/>
    <s v="Semiconductors"/>
    <s v="Technology"/>
    <s v="Paragould"/>
    <n v="72450"/>
    <s v="Arkansas"/>
    <s v="South"/>
    <d v="2011-06-01T00:00:00"/>
    <n v="1"/>
    <s v="Training - SQL"/>
    <s v="Training "/>
    <s v=" SQL"/>
    <s v="Elizabeth Carter"/>
    <s v="Frank Mitchell"/>
    <n v="52"/>
    <n v="1"/>
  </r>
  <r>
    <x v="3295"/>
    <n v="23558"/>
    <d v="2011-08-09T00:00:00"/>
    <n v="4"/>
    <n v="440"/>
    <n v="0.01"/>
    <n v="110"/>
    <n v="435.6"/>
    <s v="Julie Murray"/>
    <s v="Stericycle, Inc."/>
    <s v="Environmental Services"/>
    <s v="Basic Industries"/>
    <s v="Parkersburg"/>
    <n v="26101"/>
    <s v="West Virginia"/>
    <s v="East"/>
    <d v="2011-08-11T00:00:00"/>
    <n v="2"/>
    <s v="Development - Python"/>
    <s v="Development "/>
    <s v=" Python"/>
    <s v="Isabella Douglas"/>
    <s v="Allen Young"/>
    <n v="75"/>
    <n v="1"/>
  </r>
  <r>
    <x v="3296"/>
    <n v="23558"/>
    <d v="2011-08-09T00:00:00"/>
    <n v="17"/>
    <n v="2125"/>
    <n v="0.03"/>
    <n v="125"/>
    <n v="2061.25"/>
    <s v="Julie Murray"/>
    <s v="Stericycle, Inc."/>
    <s v="Environmental Services"/>
    <s v="Basic Industries"/>
    <s v="Parkersburg"/>
    <n v="26101"/>
    <s v="West Virginia"/>
    <s v="East"/>
    <d v="2011-08-14T00:00:00"/>
    <n v="5"/>
    <s v="Training - Javascript"/>
    <s v="Training "/>
    <s v=" Javascript"/>
    <s v="Madison Hill"/>
    <s v="Allen Young"/>
    <n v="58"/>
    <n v="1"/>
  </r>
  <r>
    <x v="3297"/>
    <n v="23559"/>
    <d v="2010-07-18T00:00:00"/>
    <n v="14"/>
    <n v="2240"/>
    <n v="0.03"/>
    <n v="160"/>
    <n v="2172.7999999999997"/>
    <s v="Cynthia Kirkland"/>
    <s v="PACCAR Inc."/>
    <s v="Auto Manufacturing"/>
    <s v="Capital Goods"/>
    <s v="Spring Hill"/>
    <n v="37174"/>
    <s v="Tennessee"/>
    <s v="South"/>
    <d v="2010-07-25T00:00:00"/>
    <n v="7"/>
    <s v="Development - Java"/>
    <s v="Development "/>
    <s v=" Java"/>
    <s v="Daniel Tusk"/>
    <s v="Frank Mitchell"/>
    <n v="45"/>
    <n v="1"/>
  </r>
  <r>
    <x v="3298"/>
    <n v="23559"/>
    <d v="2010-07-18T00:00:00"/>
    <n v="9"/>
    <n v="1350"/>
    <n v="0.02"/>
    <n v="150"/>
    <n v="1323"/>
    <s v="Cynthia Kirkland"/>
    <s v="PACCAR Inc."/>
    <s v="Auto Manufacturing"/>
    <s v="Capital Goods"/>
    <s v="Spring Hill"/>
    <n v="37174"/>
    <s v="Tennessee"/>
    <s v="South"/>
    <d v="2010-07-23T00:00:00"/>
    <n v="5"/>
    <s v="Consulting - Strategy"/>
    <s v="Consulting "/>
    <s v=" Strategy"/>
    <s v="Abigail Young"/>
    <s v="Frank Mitchell"/>
    <n v="50"/>
    <n v="1"/>
  </r>
  <r>
    <x v="3299"/>
    <n v="23584"/>
    <d v="2012-03-12T00:00:00"/>
    <n v="14"/>
    <n v="2100"/>
    <n v="0.06"/>
    <n v="150"/>
    <n v="1974"/>
    <s v="Alan Reichenbach"/>
    <s v="Amgen Inc."/>
    <s v="Biotechnology: Biological Products (No Diagnostic Substances)"/>
    <s v="Health Care"/>
    <s v="Streamwood"/>
    <n v="60107"/>
    <s v="Illinois"/>
    <s v="Central"/>
    <d v="2012-03-14T00:00:00"/>
    <n v="2"/>
    <s v="Consulting - Strategy"/>
    <s v="Consulting "/>
    <s v=" Strategy"/>
    <s v="Emma Watson"/>
    <s v="Josh Martinez"/>
    <n v="67"/>
    <n v="1"/>
  </r>
  <r>
    <x v="3300"/>
    <n v="23585"/>
    <d v="2012-10-31T00:00:00"/>
    <n v="44"/>
    <n v="5280"/>
    <n v="0.06"/>
    <n v="120"/>
    <n v="4963.2"/>
    <s v="Catherine House"/>
    <s v="Cognizant Technology Solutions Corporation"/>
    <s v="EDP Services"/>
    <s v="Technology"/>
    <s v="Salem"/>
    <n v="97301"/>
    <s v="Oregon"/>
    <s v="West"/>
    <d v="2012-11-01T00:00:00"/>
    <n v="1"/>
    <s v="Development - Business Logic"/>
    <s v="Development "/>
    <s v=" Business Logic"/>
    <s v="Isabella Douglas"/>
    <s v="Bob Turner"/>
    <n v="75"/>
    <n v="1"/>
  </r>
  <r>
    <x v="3301"/>
    <n v="23586"/>
    <d v="2010-01-14T00:00:00"/>
    <n v="32"/>
    <n v="3520"/>
    <n v="0.03"/>
    <n v="110"/>
    <n v="3414.4"/>
    <s v="Anthony Carroll"/>
    <s v="Garmin Ltd."/>
    <s v="Industrial Machinery/Components"/>
    <s v="Capital Goods"/>
    <s v="Mint Hill"/>
    <s v="28227"/>
    <s v="North Carolina"/>
    <s v="South"/>
    <d v="2010-01-17T00:00:00"/>
    <n v="3"/>
    <s v="Development - Python"/>
    <s v="Development "/>
    <s v=" Python"/>
    <s v="Emma Watson"/>
    <s v="Frank Mitchell"/>
    <n v="67"/>
    <n v="1"/>
  </r>
  <r>
    <x v="3302"/>
    <n v="23616"/>
    <d v="2012-08-28T00:00:00"/>
    <n v="47"/>
    <n v="7050"/>
    <n v="0.09"/>
    <n v="150"/>
    <n v="6415.5"/>
    <s v="Becky Hunt"/>
    <s v="O'Reilly Automotive, Inc."/>
    <s v="Other Specialty Stores"/>
    <s v="Consumer Services"/>
    <s v="Essex Junction"/>
    <s v="05451"/>
    <s v="Vermont"/>
    <s v="East"/>
    <d v="2012-08-28T00:00:00"/>
    <n v="0"/>
    <s v="Consulting - Compensation"/>
    <s v="Consulting "/>
    <s v=" Compensation"/>
    <s v="Noah Smith"/>
    <s v="Allen Young"/>
    <n v="59"/>
    <n v="1"/>
  </r>
  <r>
    <x v="3303"/>
    <n v="23617"/>
    <d v="2011-05-05T00:00:00"/>
    <n v="6"/>
    <n v="960"/>
    <n v="0.04"/>
    <n v="160"/>
    <n v="921.59999999999991"/>
    <s v="Christy Blume"/>
    <s v="Intuit Inc."/>
    <s v="Computer Software: Prepackaged Software"/>
    <s v="Technology"/>
    <s v="Santa Monica"/>
    <n v="90405"/>
    <s v="California"/>
    <s v="West"/>
    <d v="2011-05-07T00:00:00"/>
    <n v="2"/>
    <s v="Development - Java"/>
    <s v="Development "/>
    <s v=" Java"/>
    <s v="Daniel Tusk"/>
    <s v="Bob Turner"/>
    <n v="45"/>
    <n v="1"/>
  </r>
  <r>
    <x v="3304"/>
    <n v="23618"/>
    <d v="2012-11-27T00:00:00"/>
    <n v="45"/>
    <n v="6750"/>
    <n v="0.02"/>
    <n v="150"/>
    <n v="6615"/>
    <s v="Jill Caudle"/>
    <s v="Intuit Inc."/>
    <s v="Computer Software: Prepackaged Software"/>
    <s v="Technology"/>
    <s v="Deland"/>
    <n v="32720"/>
    <s v="Florida"/>
    <s v="South"/>
    <d v="2012-11-29T00:00:00"/>
    <n v="2"/>
    <s v="Consulting - Market Research"/>
    <s v="Consulting "/>
    <s v=" Market Research"/>
    <s v="Alexander Edison"/>
    <s v="Frank Mitchell"/>
    <n v="70"/>
    <n v="1"/>
  </r>
  <r>
    <x v="3305"/>
    <n v="23619"/>
    <d v="2012-12-21T00:00:00"/>
    <n v="7"/>
    <n v="1050"/>
    <n v="0.06"/>
    <n v="150"/>
    <n v="987"/>
    <s v="Nora Airdo"/>
    <s v="Twenty-First Century Fox, Inc."/>
    <s v="Television Services"/>
    <s v="Consumer Services"/>
    <s v="Naugatuck"/>
    <s v="06770"/>
    <s v="Connecticut"/>
    <s v="East"/>
    <d v="2012-12-22T00:00:00"/>
    <n v="1"/>
    <s v="Consulting - Strategy"/>
    <s v="Consulting "/>
    <s v=" Strategy"/>
    <s v="Emily Taylor"/>
    <s v="Allen Young"/>
    <n v="62"/>
    <n v="1"/>
  </r>
  <r>
    <x v="3306"/>
    <n v="23619"/>
    <d v="2012-12-21T00:00:00"/>
    <n v="45"/>
    <n v="5625"/>
    <n v="0.02"/>
    <n v="125"/>
    <n v="5512.5"/>
    <s v="Nora Airdo"/>
    <s v="Twenty-First Century Fox, Inc."/>
    <s v="Television Services"/>
    <s v="Consumer Services"/>
    <s v="Needham"/>
    <s v="02492"/>
    <s v="MA"/>
    <s v="East"/>
    <d v="2012-12-23T00:00:00"/>
    <n v="2"/>
    <s v="Training - SQL"/>
    <s v="Training "/>
    <s v=" SQL"/>
    <s v="Olivia Sullivan"/>
    <s v="Allen Young"/>
    <n v="53"/>
    <n v="1"/>
  </r>
  <r>
    <x v="3307"/>
    <n v="23619"/>
    <d v="2012-12-21T00:00:00"/>
    <n v="48"/>
    <n v="7200"/>
    <n v="0.06"/>
    <n v="150"/>
    <n v="6768"/>
    <s v="Nora Airdo"/>
    <s v="Twenty-First Century Fox, Inc."/>
    <s v="Television Services"/>
    <s v="Consumer Services"/>
    <s v="North Pembroke"/>
    <s v="02358"/>
    <s v="MA"/>
    <s v="East"/>
    <d v="2012-12-24T00:00:00"/>
    <n v="3"/>
    <s v="Consulting - Market Research"/>
    <s v="Consulting "/>
    <s v=" Market Research"/>
    <s v="Ethan Bird"/>
    <s v="Allen Young"/>
    <n v="60"/>
    <n v="1"/>
  </r>
  <r>
    <x v="3308"/>
    <n v="23648"/>
    <d v="2012-09-24T00:00:00"/>
    <n v="44"/>
    <n v="6600"/>
    <n v="0.03"/>
    <n v="150"/>
    <n v="6402"/>
    <s v="Liz Sundaresam"/>
    <s v="Fiserv, Inc."/>
    <s v="EDP Services"/>
    <s v="Technology"/>
    <s v="Hickory"/>
    <n v="28601"/>
    <s v="North Carolina"/>
    <s v="South"/>
    <d v="2012-09-25T00:00:00"/>
    <n v="1"/>
    <s v="Consulting - Business Model"/>
    <s v="Consulting "/>
    <s v=" Business Model"/>
    <s v="Madison Hill"/>
    <s v="Frank Mitchell"/>
    <n v="58"/>
    <n v="1"/>
  </r>
  <r>
    <x v="3309"/>
    <n v="23648"/>
    <d v="2012-09-24T00:00:00"/>
    <n v="4"/>
    <n v="800"/>
    <n v="0.1"/>
    <n v="200"/>
    <n v="720"/>
    <s v="Liz Sundaresam"/>
    <s v="Fiserv, Inc."/>
    <s v="EDP Services"/>
    <s v="Technology"/>
    <s v="Hickory"/>
    <n v="28601"/>
    <s v="North Carolina"/>
    <s v="South"/>
    <d v="2012-09-25T00:00:00"/>
    <n v="1"/>
    <s v="Development - Scala"/>
    <s v="Development "/>
    <s v=" Scala"/>
    <s v="Michael Alister"/>
    <s v="Frank Mitchell"/>
    <n v="68"/>
    <n v="1"/>
  </r>
  <r>
    <x v="3310"/>
    <n v="23649"/>
    <d v="2012-09-05T00:00:00"/>
    <n v="30"/>
    <n v="4500"/>
    <n v="0.1"/>
    <n v="150"/>
    <n v="4050"/>
    <s v="Arthur Miller"/>
    <s v="Liberty Media Corporation"/>
    <s v="Broadcasting"/>
    <s v="Consumer Services"/>
    <s v="San Juan"/>
    <n v="78589"/>
    <s v="Texas"/>
    <s v="Central"/>
    <d v="2012-09-08T00:00:00"/>
    <n v="3"/>
    <s v="Consulting - Market Research"/>
    <s v="Consulting "/>
    <s v=" Market Research"/>
    <s v="Liam Franklin"/>
    <s v="Josh Martinez"/>
    <n v="52"/>
    <n v="1"/>
  </r>
  <r>
    <x v="3311"/>
    <n v="23649"/>
    <d v="2012-09-05T00:00:00"/>
    <n v="42"/>
    <n v="6300"/>
    <n v="0.01"/>
    <n v="150"/>
    <n v="6237"/>
    <s v="Arthur Miller"/>
    <s v="Liberty Media Corporation"/>
    <s v="Broadcasting"/>
    <s v="Consumer Services"/>
    <s v="San Juan"/>
    <n v="78589"/>
    <s v="Texas"/>
    <s v="Central"/>
    <d v="2012-09-06T00:00:00"/>
    <n v="1"/>
    <s v="Consulting - Market Research"/>
    <s v="Consulting "/>
    <s v=" Market Research"/>
    <s v="Mason Gibson"/>
    <s v="Josh Martinez"/>
    <n v="71"/>
    <n v="1"/>
  </r>
  <r>
    <x v="3312"/>
    <n v="23652"/>
    <d v="2009-08-30T00:00:00"/>
    <n v="27"/>
    <n v="3240"/>
    <n v="0.1"/>
    <n v="120"/>
    <n v="2916"/>
    <s v="Sara Fair"/>
    <s v="Electronic Arts Inc."/>
    <s v="Computer Software: Prepackaged Software"/>
    <s v="Technology"/>
    <s v="El Dorado Hills"/>
    <n v="95630"/>
    <s v="California"/>
    <s v="West"/>
    <d v="2009-08-30T00:00:00"/>
    <n v="0"/>
    <s v="Development - Business Logic"/>
    <s v="Development "/>
    <s v=" Business Logic"/>
    <s v="Michael Alister"/>
    <s v="Bob Turner"/>
    <n v="68"/>
    <n v="1"/>
  </r>
  <r>
    <x v="3313"/>
    <n v="23680"/>
    <d v="2010-11-06T00:00:00"/>
    <n v="8"/>
    <n v="1000"/>
    <n v="0.1"/>
    <n v="125"/>
    <n v="900"/>
    <s v="Ivan Wooten"/>
    <s v="Check Point Software Technologies Ltd."/>
    <s v="Computer Software: Prepackaged Software"/>
    <s v="Technology"/>
    <s v="La Quinta"/>
    <n v="92253"/>
    <s v="California"/>
    <s v="West"/>
    <d v="2010-11-07T00:00:00"/>
    <n v="1"/>
    <s v="Training - Javascript"/>
    <s v="Training "/>
    <s v=" Javascript"/>
    <s v="Isabella Douglas"/>
    <s v="Bob Turner"/>
    <n v="75"/>
    <n v="1"/>
  </r>
  <r>
    <x v="3314"/>
    <n v="23681"/>
    <d v="2012-05-19T00:00:00"/>
    <n v="42"/>
    <n v="8400"/>
    <n v="0"/>
    <n v="200"/>
    <n v="8400"/>
    <s v="Jenna Nguyen"/>
    <s v="Expeditors International of Washington, Inc."/>
    <s v="Oil Refining/Marketing"/>
    <s v="Transportation"/>
    <s v="Lancaster"/>
    <n v="17602"/>
    <s v="Pennsylvania"/>
    <s v="East"/>
    <d v="2012-05-21T00:00:00"/>
    <n v="2"/>
    <s v="Development - Big Data"/>
    <s v="Development "/>
    <s v=" Big Data"/>
    <s v="Jacob Manziel"/>
    <s v="Allen Young"/>
    <n v="57"/>
    <n v="1"/>
  </r>
  <r>
    <x v="3315"/>
    <n v="23685"/>
    <d v="2012-06-29T00:00:00"/>
    <n v="46"/>
    <n v="6900"/>
    <n v="0.08"/>
    <n v="150"/>
    <n v="6348"/>
    <s v="Cynthia Irving"/>
    <s v="The Priceline Group Inc."/>
    <s v="Business Services"/>
    <s v="Miscellaneous"/>
    <s v="Wheat Ridge"/>
    <n v="80033"/>
    <s v="Colorado"/>
    <s v="West"/>
    <d v="2012-06-30T00:00:00"/>
    <n v="1"/>
    <s v="Consulting - Market Research"/>
    <s v="Consulting "/>
    <s v=" Market Research"/>
    <s v="Ethan Bird"/>
    <s v="Bob Turner"/>
    <n v="60"/>
    <n v="1"/>
  </r>
  <r>
    <x v="3316"/>
    <n v="23713"/>
    <d v="2012-11-28T00:00:00"/>
    <n v="38"/>
    <n v="5700"/>
    <n v="0.05"/>
    <n v="150"/>
    <n v="5415"/>
    <s v="Katrina Baird"/>
    <s v="Apple Inc."/>
    <s v="Computer Manufacturing"/>
    <s v="Technology"/>
    <s v="Webster Groves"/>
    <s v="63119"/>
    <s v="MO"/>
    <s v="Central"/>
    <d v="2012-12-01T00:00:00"/>
    <n v="3"/>
    <s v="Consulting - Market Research"/>
    <s v="Consulting "/>
    <s v=" Market Research"/>
    <s v="Jayden Hamilton"/>
    <s v="Josh Martinez"/>
    <n v="71"/>
    <n v="1"/>
  </r>
  <r>
    <x v="3317"/>
    <n v="23719"/>
    <d v="2010-07-25T00:00:00"/>
    <n v="17"/>
    <n v="1870"/>
    <n v="0.08"/>
    <n v="110"/>
    <n v="1720.4"/>
    <s v="Brian Beltran"/>
    <s v="Automatic Data Processing, Inc."/>
    <s v="EDP Services"/>
    <s v="Technology"/>
    <s v="Manteca"/>
    <n v="95336"/>
    <s v="California"/>
    <s v="West"/>
    <d v="2010-07-27T00:00:00"/>
    <n v="2"/>
    <s v="Development - Python"/>
    <s v="Development "/>
    <s v=" Python"/>
    <s v="Abigail Young"/>
    <s v="Bob Turner"/>
    <n v="50"/>
    <n v="1"/>
  </r>
  <r>
    <x v="3318"/>
    <n v="23745"/>
    <d v="2012-12-05T00:00:00"/>
    <n v="12"/>
    <n v="1500"/>
    <n v="0.06"/>
    <n v="125"/>
    <n v="1410"/>
    <s v="Duane DeMoss"/>
    <s v="Discovery Communications, Inc."/>
    <s v="Television Services"/>
    <s v="Consumer Services"/>
    <s v="Arvada"/>
    <n v="80004"/>
    <s v="Colorado"/>
    <s v="West"/>
    <d v="2012-12-05T00:00:00"/>
    <n v="0"/>
    <s v="Training - SQL"/>
    <s v="Training "/>
    <s v=" SQL"/>
    <s v="Alexander Edison"/>
    <s v="Bob Turner"/>
    <n v="70"/>
    <n v="1"/>
  </r>
  <r>
    <x v="3319"/>
    <n v="23745"/>
    <d v="2012-12-05T00:00:00"/>
    <n v="47"/>
    <n v="5875"/>
    <n v="0"/>
    <n v="125"/>
    <n v="5875"/>
    <s v="Duane DeMoss"/>
    <s v="Discovery Communications, Inc."/>
    <s v="Television Services"/>
    <s v="Consumer Services"/>
    <s v="Arvada"/>
    <n v="80004"/>
    <s v="Colorado"/>
    <s v="West"/>
    <d v="2012-12-09T00:00:00"/>
    <n v="4"/>
    <s v="Training - Javascript"/>
    <s v="Training "/>
    <s v=" Javascript"/>
    <s v="Ethan Bird"/>
    <s v="Bob Turner"/>
    <n v="60"/>
    <n v="1"/>
  </r>
  <r>
    <x v="3320"/>
    <n v="23746"/>
    <d v="2010-12-15T00:00:00"/>
    <n v="10"/>
    <n v="1500"/>
    <n v="0.06"/>
    <n v="150"/>
    <n v="1410"/>
    <s v="Emily Kriz"/>
    <s v="Gilead Sciences, Inc."/>
    <s v="Biotechnology: Biological Products (No Diagnostic Substances)"/>
    <s v="Health Care"/>
    <s v="Springville"/>
    <n v="84663"/>
    <s v="Utah"/>
    <s v="West"/>
    <d v="2010-12-16T00:00:00"/>
    <n v="1"/>
    <s v="Consulting - Business Model"/>
    <s v="Consulting "/>
    <s v=" Business Model"/>
    <s v="Ethan Bird"/>
    <s v="Bob Turner"/>
    <n v="60"/>
    <n v="1"/>
  </r>
  <r>
    <x v="3321"/>
    <n v="23748"/>
    <d v="2012-08-10T00:00:00"/>
    <n v="26"/>
    <n v="5200"/>
    <n v="0.02"/>
    <n v="200"/>
    <n v="5096"/>
    <s v="Naresj Arnett"/>
    <s v="Check Point Software Technologies Ltd."/>
    <s v="Computer Software: Prepackaged Software"/>
    <s v="Technology"/>
    <s v="Irving"/>
    <n v="75061"/>
    <s v="Texas"/>
    <s v="Central"/>
    <d v="2012-08-12T00:00:00"/>
    <n v="2"/>
    <s v="Development - Big Data"/>
    <s v="Development "/>
    <s v=" Big Data"/>
    <s v="Noah Smith"/>
    <s v="Josh Martinez"/>
    <n v="59"/>
    <n v="1"/>
  </r>
  <r>
    <x v="3322"/>
    <n v="23751"/>
    <d v="2009-03-18T00:00:00"/>
    <n v="44"/>
    <n v="5500"/>
    <n v="0.01"/>
    <n v="125"/>
    <n v="5445"/>
    <s v="Ricardo Craven"/>
    <s v="TripAdvisor, Inc."/>
    <s v="Computer Software: Programming, Data Processing"/>
    <s v="Technology"/>
    <s v="Chandler"/>
    <n v="85224"/>
    <s v="Arizona"/>
    <s v="West"/>
    <d v="2009-03-19T00:00:00"/>
    <n v="1"/>
    <s v="Training - Tableau"/>
    <s v="Training "/>
    <s v=" Tableau"/>
    <s v="Mason Gibson"/>
    <s v="Bob Turner"/>
    <n v="71"/>
    <n v="1"/>
  </r>
  <r>
    <x v="3323"/>
    <n v="23777"/>
    <d v="2012-11-26T00:00:00"/>
    <n v="16"/>
    <n v="3200"/>
    <n v="0.06"/>
    <n v="200"/>
    <n v="3008"/>
    <s v="Emily Fortune"/>
    <s v="Keurig Green Mountain, Inc."/>
    <s v="Packaged Foods"/>
    <s v="Consumer Non-Durables"/>
    <s v="Madison"/>
    <n v="35756"/>
    <s v="Alabama"/>
    <s v="South"/>
    <d v="2012-11-27T00:00:00"/>
    <n v="1"/>
    <s v="Development - Big Data"/>
    <s v="Development "/>
    <s v=" Big Data"/>
    <s v="Mia Moore"/>
    <s v="Frank Mitchell"/>
    <n v="51"/>
    <n v="1"/>
  </r>
  <r>
    <x v="3324"/>
    <n v="23778"/>
    <d v="2009-07-13T00:00:00"/>
    <n v="13"/>
    <n v="2210"/>
    <n v="0.06"/>
    <n v="170"/>
    <n v="2077.4"/>
    <s v="Carlos Kinney"/>
    <s v="C.H. Robinson Worldwide, Inc."/>
    <s v="Oil Refining/Marketing"/>
    <s v="Transportation"/>
    <s v="Pomona"/>
    <n v="91767"/>
    <s v="California"/>
    <s v="West"/>
    <d v="2009-07-17T00:00:00"/>
    <n v="4"/>
    <s v="Development - .Net"/>
    <s v="Development "/>
    <s v=" .Net"/>
    <s v="Isabella Douglas"/>
    <s v="Bob Turner"/>
    <n v="75"/>
    <n v="1"/>
  </r>
  <r>
    <x v="3325"/>
    <n v="23781"/>
    <d v="2011-10-31T00:00:00"/>
    <n v="30"/>
    <n v="3300"/>
    <n v="0"/>
    <n v="110"/>
    <n v="3300"/>
    <s v="Ashley Wiener"/>
    <s v="Lam Research Corporation"/>
    <s v="Industrial Machinery/Components"/>
    <s v="Technology"/>
    <s v="Forest Park"/>
    <s v="30297"/>
    <s v="Georgia"/>
    <s v="South"/>
    <d v="2011-11-02T00:00:00"/>
    <n v="2"/>
    <s v="Development - Python"/>
    <s v="Development "/>
    <s v=" Python"/>
    <s v="Ava Wilson"/>
    <s v="Frank Mitchell"/>
    <n v="67"/>
    <n v="1"/>
  </r>
  <r>
    <x v="3326"/>
    <n v="23782"/>
    <d v="2010-01-10T00:00:00"/>
    <n v="46"/>
    <n v="5750"/>
    <n v="0.09"/>
    <n v="125"/>
    <n v="5232.5"/>
    <s v="Justin Carroll"/>
    <s v="Tesla Motors, Inc."/>
    <s v="Auto Manufacturing"/>
    <s v="Capital Goods"/>
    <s v="Hicksville"/>
    <n v="11801"/>
    <s v="New York"/>
    <s v="East"/>
    <d v="2010-01-10T00:00:00"/>
    <n v="0"/>
    <s v="Training - Development"/>
    <s v="Training "/>
    <s v=" Development"/>
    <s v="Alexander Edison"/>
    <s v="Allen Young"/>
    <n v="70"/>
    <n v="1"/>
  </r>
  <r>
    <x v="3327"/>
    <n v="23782"/>
    <d v="2010-01-10T00:00:00"/>
    <n v="7"/>
    <n v="1400"/>
    <n v="0.09"/>
    <n v="200"/>
    <n v="1274"/>
    <s v="Justin Carroll"/>
    <s v="Tesla Motors, Inc."/>
    <s v="Auto Manufacturing"/>
    <s v="Capital Goods"/>
    <s v="Hicksville"/>
    <n v="11801"/>
    <s v="New York"/>
    <s v="East"/>
    <d v="2010-01-15T00:00:00"/>
    <n v="5"/>
    <s v="Development - Big Data"/>
    <s v="Development "/>
    <s v=" Big Data"/>
    <s v="Elizabeth Carter"/>
    <s v="Allen Young"/>
    <n v="52"/>
    <n v="1"/>
  </r>
  <r>
    <x v="3328"/>
    <n v="23808"/>
    <d v="2009-02-07T00:00:00"/>
    <n v="30"/>
    <n v="3300"/>
    <n v="0.04"/>
    <n v="110"/>
    <n v="3168"/>
    <s v="Ed Yedwab"/>
    <s v="DISH Network Corporation"/>
    <s v="Television Services"/>
    <s v="Consumer Services"/>
    <s v="Temecula"/>
    <n v="92592"/>
    <s v="California"/>
    <s v="West"/>
    <d v="2009-02-14T00:00:00"/>
    <n v="7"/>
    <s v="Development - Python"/>
    <s v="Development "/>
    <s v=" Python"/>
    <s v="Emily Taylor"/>
    <s v="Bob Turner"/>
    <n v="62"/>
    <n v="1"/>
  </r>
  <r>
    <x v="3329"/>
    <n v="23808"/>
    <d v="2009-02-07T00:00:00"/>
    <n v="28"/>
    <n v="4200"/>
    <n v="0.08"/>
    <n v="150"/>
    <n v="3864"/>
    <s v="Ed Yedwab"/>
    <s v="DISH Network Corporation"/>
    <s v="Television Services"/>
    <s v="Consumer Services"/>
    <s v="Temecula"/>
    <n v="92592"/>
    <s v="California"/>
    <s v="West"/>
    <d v="2009-02-09T00:00:00"/>
    <n v="2"/>
    <s v="Consulting - Market Research"/>
    <s v="Consulting "/>
    <s v=" Market Research"/>
    <s v="Emma Watson"/>
    <s v="Bob Turner"/>
    <n v="67"/>
    <n v="1"/>
  </r>
  <r>
    <x v="3330"/>
    <n v="23809"/>
    <d v="2012-06-04T00:00:00"/>
    <n v="7"/>
    <n v="1120"/>
    <n v="0.1"/>
    <n v="160"/>
    <n v="1008"/>
    <s v="Nora Stevenson"/>
    <s v="Gilead Sciences, Inc."/>
    <s v="Biotechnology: Biological Products (No Diagnostic Substances)"/>
    <s v="Health Care"/>
    <s v="Springfield"/>
    <n v="22153"/>
    <s v="Virginia"/>
    <s v="South"/>
    <d v="2012-06-06T00:00:00"/>
    <n v="2"/>
    <s v="Development - Java"/>
    <s v="Development "/>
    <s v=" Java"/>
    <s v="Madison Hill"/>
    <s v="Frank Mitchell"/>
    <n v="58"/>
    <n v="1"/>
  </r>
  <r>
    <x v="3331"/>
    <n v="23812"/>
    <d v="2012-07-27T00:00:00"/>
    <n v="32"/>
    <n v="4800"/>
    <n v="0.1"/>
    <n v="150"/>
    <n v="4320"/>
    <s v="Toby Glotzbach"/>
    <s v="Akamai Technologies, Inc."/>
    <s v="Business Services"/>
    <s v="Miscellaneous"/>
    <s v="Hinesville"/>
    <n v="31313"/>
    <s v="Georgia"/>
    <s v="South"/>
    <d v="2012-07-27T00:00:00"/>
    <n v="0"/>
    <s v="Consulting - Strategy"/>
    <s v="Consulting "/>
    <s v=" Strategy"/>
    <s v="Emma Watson"/>
    <s v="Frank Mitchell"/>
    <n v="67"/>
    <n v="1"/>
  </r>
  <r>
    <x v="3332"/>
    <n v="23842"/>
    <d v="2010-09-17T00:00:00"/>
    <n v="20"/>
    <n v="2200"/>
    <n v="0.1"/>
    <n v="110"/>
    <n v="1980"/>
    <s v="Yoseph MacAllister"/>
    <s v="Twenty-First Century Fox, Inc."/>
    <s v="Television Services"/>
    <s v="Consumer Services"/>
    <s v="Puyallup"/>
    <n v="98373"/>
    <s v="Washington"/>
    <s v="West"/>
    <d v="2010-09-24T00:00:00"/>
    <n v="7"/>
    <s v="Development - Python"/>
    <s v="Development "/>
    <s v=" Python"/>
    <s v="Mia Moore"/>
    <s v="Bob Turner"/>
    <n v="51"/>
    <n v="1"/>
  </r>
  <r>
    <x v="3333"/>
    <n v="23844"/>
    <d v="2009-07-06T00:00:00"/>
    <n v="40"/>
    <n v="6800"/>
    <n v="0"/>
    <n v="170"/>
    <n v="6800"/>
    <s v="Michael Bergman"/>
    <s v="Vodafone Group Plc"/>
    <s v="Telecommunications Equipment"/>
    <s v="Public Utilities"/>
    <s v="Coon Rapids"/>
    <n v="55433"/>
    <s v="Minnesota"/>
    <s v="Central"/>
    <d v="2009-07-08T00:00:00"/>
    <n v="2"/>
    <s v="Development - .Net"/>
    <s v="Development "/>
    <s v=" .Net"/>
    <s v="Isabella Douglas"/>
    <s v="Josh Martinez"/>
    <n v="75"/>
    <n v="1"/>
  </r>
  <r>
    <x v="3334"/>
    <n v="23844"/>
    <d v="2009-07-06T00:00:00"/>
    <n v="42"/>
    <n v="7140"/>
    <n v="0.03"/>
    <n v="170"/>
    <n v="6925.8"/>
    <s v="Michael Bergman"/>
    <s v="Vodafone Group Plc"/>
    <s v="Telecommunications Equipment"/>
    <s v="Public Utilities"/>
    <s v="Coon Rapids"/>
    <n v="55433"/>
    <s v="Minnesota"/>
    <s v="Central"/>
    <d v="2009-07-08T00:00:00"/>
    <n v="2"/>
    <s v="Development - .Net"/>
    <s v="Development "/>
    <s v=" .Net"/>
    <s v="Abigail Young"/>
    <s v="Josh Martinez"/>
    <n v="50"/>
    <n v="1"/>
  </r>
  <r>
    <x v="3335"/>
    <n v="23844"/>
    <d v="2009-07-06T00:00:00"/>
    <n v="11"/>
    <n v="2200"/>
    <n v="0.08"/>
    <n v="200"/>
    <n v="2024"/>
    <s v="Michael Bergman"/>
    <s v="Vodafone Group Plc"/>
    <s v="Telecommunications Equipment"/>
    <s v="Public Utilities"/>
    <s v="Coon Rapids"/>
    <n v="55433"/>
    <s v="Minnesota"/>
    <s v="Central"/>
    <d v="2009-07-07T00:00:00"/>
    <n v="1"/>
    <s v="Development - Scala"/>
    <s v="Development "/>
    <s v=" Scala"/>
    <s v="Jacob Manziel"/>
    <s v="Josh Martinez"/>
    <n v="57"/>
    <n v="1"/>
  </r>
  <r>
    <x v="3336"/>
    <n v="23847"/>
    <d v="2012-11-09T00:00:00"/>
    <n v="7"/>
    <n v="1050"/>
    <n v="0.01"/>
    <n v="150"/>
    <n v="1039.5"/>
    <s v="Darren Perrino"/>
    <s v="Seagate Technology."/>
    <s v="Electronic Components"/>
    <s v="Technology"/>
    <s v="Austin"/>
    <n v="78745"/>
    <s v="Texas"/>
    <s v="Central"/>
    <d v="2012-11-11T00:00:00"/>
    <n v="2"/>
    <s v="Consulting - Market Research"/>
    <s v="Consulting "/>
    <s v=" Market Research"/>
    <s v="Elizabeth Carter"/>
    <s v="Josh Martinez"/>
    <n v="52"/>
    <n v="1"/>
  </r>
  <r>
    <x v="3337"/>
    <n v="23877"/>
    <d v="2009-07-12T00:00:00"/>
    <n v="31"/>
    <n v="4650"/>
    <n v="7.0000000000000007E-2"/>
    <n v="150"/>
    <n v="4324.5"/>
    <s v="Nicole Guthrie"/>
    <s v="Equinix, Inc."/>
    <s v="Telecommunications Equipment"/>
    <s v="Public Utilities"/>
    <s v="Concord"/>
    <n v="94521"/>
    <s v="California"/>
    <s v="West"/>
    <d v="2009-07-12T00:00:00"/>
    <n v="0"/>
    <s v="Consulting - Market Research"/>
    <s v="Consulting "/>
    <s v=" Market Research"/>
    <s v="Olivia Sullivan"/>
    <s v="Bob Turner"/>
    <n v="53"/>
    <n v="1"/>
  </r>
  <r>
    <x v="3338"/>
    <n v="23877"/>
    <d v="2009-07-12T00:00:00"/>
    <n v="35"/>
    <n v="5250"/>
    <n v="0"/>
    <n v="150"/>
    <n v="5250"/>
    <s v="Nicole Guthrie"/>
    <s v="Equinix, Inc."/>
    <s v="Telecommunications Equipment"/>
    <s v="Public Utilities"/>
    <s v="Costa Mesa"/>
    <n v="92627"/>
    <s v="California"/>
    <s v="West"/>
    <d v="2009-07-14T00:00:00"/>
    <n v="2"/>
    <s v="Consulting - Business Model"/>
    <s v="Consulting "/>
    <s v=" Business Model"/>
    <s v="William Bufont"/>
    <s v="Bob Turner"/>
    <n v="62"/>
    <n v="1"/>
  </r>
  <r>
    <x v="3339"/>
    <n v="23906"/>
    <d v="2010-09-20T00:00:00"/>
    <n v="37"/>
    <n v="6290"/>
    <n v="0.1"/>
    <n v="170"/>
    <n v="5661"/>
    <s v="Alyssa Clasen"/>
    <s v="Cisco Systems, Inc."/>
    <s v="Computer Communications Equipment"/>
    <s v="Technology"/>
    <s v="Lake Oswego"/>
    <n v="97035"/>
    <s v="Oregon"/>
    <s v="West"/>
    <d v="2010-09-21T00:00:00"/>
    <n v="1"/>
    <s v="Development - .Net"/>
    <s v="Development "/>
    <s v=" .Net"/>
    <s v="Daniel Tusk"/>
    <s v="Bob Turner"/>
    <n v="45"/>
    <n v="1"/>
  </r>
  <r>
    <x v="3340"/>
    <n v="23907"/>
    <d v="2011-07-14T00:00:00"/>
    <n v="7"/>
    <n v="1050"/>
    <n v="0.05"/>
    <n v="150"/>
    <n v="997.5"/>
    <s v="Julie Knight"/>
    <s v="SanDisk Corporation"/>
    <s v="Electronic Components"/>
    <s v="Technology"/>
    <s v="Ankeny"/>
    <n v="50021"/>
    <s v="Iowa"/>
    <s v="Central"/>
    <d v="2011-07-14T00:00:00"/>
    <n v="0"/>
    <s v="Consulting - Market Research"/>
    <s v="Consulting "/>
    <s v=" Market Research"/>
    <s v="Madison Hill"/>
    <s v="Josh Martinez"/>
    <n v="58"/>
    <n v="1"/>
  </r>
  <r>
    <x v="3341"/>
    <n v="23911"/>
    <d v="2012-06-01T00:00:00"/>
    <n v="21"/>
    <n v="2625"/>
    <n v="0.1"/>
    <n v="125"/>
    <n v="2362.5"/>
    <s v="Christopher Zandusky"/>
    <s v="Henry Schein, Inc."/>
    <s v="Medical Specialities"/>
    <s v="Health Care"/>
    <s v="Tacoma"/>
    <n v="98408"/>
    <s v="Washington"/>
    <s v="West"/>
    <d v="2012-06-02T00:00:00"/>
    <n v="1"/>
    <s v="Training - Development"/>
    <s v="Training "/>
    <s v=" Development"/>
    <s v="Elizabeth Carter"/>
    <s v="Bob Turner"/>
    <n v="52"/>
    <n v="1"/>
  </r>
  <r>
    <x v="3342"/>
    <n v="23911"/>
    <d v="2012-06-01T00:00:00"/>
    <n v="19"/>
    <n v="2850"/>
    <n v="0.03"/>
    <n v="150"/>
    <n v="2764.5"/>
    <s v="Christopher Zandusky"/>
    <s v="Henry Schein, Inc."/>
    <s v="Medical Specialities"/>
    <s v="Health Care"/>
    <s v="Tacoma"/>
    <n v="98408"/>
    <s v="Washington"/>
    <s v="West"/>
    <d v="2012-06-02T00:00:00"/>
    <n v="1"/>
    <s v="Consulting - Business Model"/>
    <s v="Consulting "/>
    <s v=" Business Model"/>
    <s v="Emily Taylor"/>
    <s v="Bob Turner"/>
    <n v="62"/>
    <n v="1"/>
  </r>
  <r>
    <x v="3343"/>
    <n v="23911"/>
    <d v="2012-06-01T00:00:00"/>
    <n v="3"/>
    <n v="330"/>
    <n v="0"/>
    <n v="110"/>
    <n v="330"/>
    <s v="Christopher Zandusky"/>
    <s v="Henry Schein, Inc."/>
    <s v="Medical Specialities"/>
    <s v="Health Care"/>
    <s v="Tacoma"/>
    <n v="98408"/>
    <s v="Washington"/>
    <s v="West"/>
    <d v="2012-06-02T00:00:00"/>
    <n v="1"/>
    <s v="Development - Python"/>
    <s v="Development "/>
    <s v=" Python"/>
    <s v="Jacob Manziel"/>
    <s v="Bob Turner"/>
    <n v="57"/>
    <n v="1"/>
  </r>
  <r>
    <x v="3344"/>
    <n v="23936"/>
    <d v="2009-12-17T00:00:00"/>
    <n v="27"/>
    <n v="3240"/>
    <n v="0.09"/>
    <n v="120"/>
    <n v="2948.4"/>
    <s v="Darrin Castell"/>
    <s v="Texas Instruments Incorporated"/>
    <s v="Semiconductors"/>
    <s v="Technology"/>
    <s v="Henderson"/>
    <n v="42420"/>
    <s v="Kentucky"/>
    <s v="South"/>
    <d v="2009-12-19T00:00:00"/>
    <n v="2"/>
    <s v="Development - Business Logic"/>
    <s v="Development "/>
    <s v=" Business Logic"/>
    <s v="Isabella Douglas"/>
    <s v="Frank Mitchell"/>
    <n v="75"/>
    <n v="1"/>
  </r>
  <r>
    <x v="3345"/>
    <n v="23940"/>
    <d v="2011-04-08T00:00:00"/>
    <n v="20"/>
    <n v="3400"/>
    <n v="0.03"/>
    <n v="170"/>
    <n v="3298"/>
    <s v="Khloe Jacobs"/>
    <s v="CA Inc."/>
    <s v="Computer Software: Prepackaged Software"/>
    <s v="Technology"/>
    <s v="Royal Oak"/>
    <n v="48073"/>
    <s v="Michigan"/>
    <s v="Central"/>
    <d v="2011-04-09T00:00:00"/>
    <n v="1"/>
    <s v="Development - .Net"/>
    <s v="Development "/>
    <s v=" .Net"/>
    <s v="Isabella Douglas"/>
    <s v="Josh Martinez"/>
    <n v="75"/>
    <n v="1"/>
  </r>
  <r>
    <x v="3346"/>
    <n v="23940"/>
    <d v="2011-04-08T00:00:00"/>
    <n v="11"/>
    <n v="1375"/>
    <n v="0.02"/>
    <n v="125"/>
    <n v="1347.5"/>
    <s v="Khloe Jacobs"/>
    <s v="CA Inc."/>
    <s v="Computer Software: Prepackaged Software"/>
    <s v="Technology"/>
    <s v="Royal Oak"/>
    <n v="48073"/>
    <s v="Michigan"/>
    <s v="Central"/>
    <d v="2011-04-11T00:00:00"/>
    <n v="3"/>
    <s v="Training - Development"/>
    <s v="Training "/>
    <s v=" Development"/>
    <s v="Noah Smith"/>
    <s v="Josh Martinez"/>
    <n v="59"/>
    <n v="1"/>
  </r>
  <r>
    <x v="3347"/>
    <n v="23943"/>
    <d v="2011-06-23T00:00:00"/>
    <n v="24"/>
    <n v="2880"/>
    <n v="0.03"/>
    <n v="120"/>
    <n v="2793.6"/>
    <s v="Cindy Savely"/>
    <s v="Linear Technology Corporation"/>
    <s v="Semiconductors"/>
    <s v="Technology"/>
    <s v="Prescott"/>
    <n v="86301"/>
    <s v="Arizona"/>
    <s v="West"/>
    <d v="2011-06-25T00:00:00"/>
    <n v="2"/>
    <s v="Development - Business Logic"/>
    <s v="Development "/>
    <s v=" Business Logic"/>
    <s v="Noah Smith"/>
    <s v="Bob Turner"/>
    <n v="59"/>
    <n v="1"/>
  </r>
  <r>
    <x v="3348"/>
    <n v="23968"/>
    <d v="2011-03-04T00:00:00"/>
    <n v="19"/>
    <n v="2090"/>
    <n v="0.05"/>
    <n v="110"/>
    <n v="1985.5"/>
    <s v="Tracy Miller"/>
    <s v="Charter Communications, Inc."/>
    <s v="Television Services"/>
    <s v="Consumer Services"/>
    <s v="Bergenfield"/>
    <s v="07621"/>
    <s v="New Jersey"/>
    <s v="East"/>
    <d v="2011-03-07T00:00:00"/>
    <n v="3"/>
    <s v="Development - Python"/>
    <s v="Development "/>
    <s v=" Python"/>
    <s v="Ava Wilson"/>
    <s v="Allen Young"/>
    <n v="67"/>
    <n v="1"/>
  </r>
  <r>
    <x v="3349"/>
    <n v="23971"/>
    <d v="2009-11-21T00:00:00"/>
    <n v="5"/>
    <n v="850"/>
    <n v="0"/>
    <n v="170"/>
    <n v="850"/>
    <s v="Cynthia Kirkland"/>
    <s v="PACCAR Inc."/>
    <s v="Auto Manufacturing"/>
    <s v="Capital Goods"/>
    <s v="Abilene"/>
    <n v="79605"/>
    <s v="Texas"/>
    <s v="Central"/>
    <d v="2009-11-24T00:00:00"/>
    <n v="3"/>
    <s v="Development - .Net"/>
    <s v="Development "/>
    <s v=" .Net"/>
    <s v="Sophia Dixon"/>
    <s v="Josh Martinez"/>
    <n v="71"/>
    <n v="1"/>
  </r>
  <r>
    <x v="3350"/>
    <n v="24003"/>
    <d v="2009-10-31T00:00:00"/>
    <n v="49"/>
    <n v="5880"/>
    <n v="0.06"/>
    <n v="120"/>
    <n v="5527.2"/>
    <s v="Dan MacKendrick"/>
    <s v="Ross Stores, Inc."/>
    <s v="Clothing/Shoe/Accessory Stores"/>
    <s v="Consumer Services"/>
    <s v="Branford"/>
    <s v="06405"/>
    <s v="Connecticut"/>
    <s v="East"/>
    <d v="2009-11-02T00:00:00"/>
    <n v="2"/>
    <s v="Development - Business Logic"/>
    <s v="Development "/>
    <s v=" Business Logic"/>
    <s v="Jayden Hamilton"/>
    <s v="Allen Young"/>
    <n v="71"/>
    <n v="1"/>
  </r>
  <r>
    <x v="3351"/>
    <n v="24003"/>
    <d v="2009-10-31T00:00:00"/>
    <n v="50"/>
    <n v="10000"/>
    <n v="0.02"/>
    <n v="200"/>
    <n v="9800"/>
    <s v="Dan MacKendrick"/>
    <s v="Ross Stores, Inc."/>
    <s v="Clothing/Shoe/Accessory Stores"/>
    <s v="Consumer Services"/>
    <s v="Danbury"/>
    <s v="06810"/>
    <s v="Connecticut"/>
    <s v="East"/>
    <d v="2009-11-01T00:00:00"/>
    <n v="1"/>
    <s v="Development - Big Data"/>
    <s v="Development "/>
    <s v=" Big Data"/>
    <s v="Jacob Manziel"/>
    <s v="Allen Young"/>
    <n v="57"/>
    <n v="1"/>
  </r>
  <r>
    <x v="3352"/>
    <n v="24003"/>
    <d v="2009-10-31T00:00:00"/>
    <n v="9"/>
    <n v="1260"/>
    <n v="0.06"/>
    <n v="140"/>
    <n v="1184.3999999999999"/>
    <s v="Dan MacKendrick"/>
    <s v="Ross Stores, Inc."/>
    <s v="Clothing/Shoe/Accessory Stores"/>
    <s v="Consumer Services"/>
    <s v="Hacienda Heights"/>
    <n v="91745"/>
    <s v="California"/>
    <s v="West"/>
    <d v="2009-10-31T00:00:00"/>
    <n v="0"/>
    <s v="Development - Database"/>
    <s v="Development "/>
    <s v=" Database"/>
    <s v="Mia Moore"/>
    <s v="Bob Turner"/>
    <n v="51"/>
    <n v="1"/>
  </r>
  <r>
    <x v="3353"/>
    <n v="24003"/>
    <d v="2009-10-31T00:00:00"/>
    <n v="4"/>
    <n v="600"/>
    <n v="0.05"/>
    <n v="150"/>
    <n v="570"/>
    <s v="Dan MacKendrick"/>
    <s v="Ross Stores, Inc."/>
    <s v="Clothing/Shoe/Accessory Stores"/>
    <s v="Consumer Services"/>
    <s v="Lewiston"/>
    <s v="04240"/>
    <s v="Maine"/>
    <s v="East"/>
    <d v="2009-11-02T00:00:00"/>
    <n v="2"/>
    <s v="Consulting - Market Research"/>
    <s v="Consulting "/>
    <s v=" Market Research"/>
    <s v="Isabella Douglas"/>
    <s v="Allen Young"/>
    <n v="75"/>
    <n v="1"/>
  </r>
  <r>
    <x v="3354"/>
    <n v="24007"/>
    <d v="2010-08-26T00:00:00"/>
    <n v="26"/>
    <n v="3900"/>
    <n v="0.08"/>
    <n v="150"/>
    <n v="3588"/>
    <s v="Joy O'Briant"/>
    <s v="Liberty Interactive Corporation"/>
    <s v="Catalog/Specialty Distribution"/>
    <s v="Consumer Services"/>
    <s v="Evanston"/>
    <n v="60201"/>
    <s v="Illinois"/>
    <s v="Central"/>
    <d v="2010-09-02T00:00:00"/>
    <n v="7"/>
    <s v="Consulting - Business Model"/>
    <s v="Consulting "/>
    <s v=" Business Model"/>
    <s v="Alexander Edison"/>
    <s v="Josh Martinez"/>
    <n v="70"/>
    <n v="1"/>
  </r>
  <r>
    <x v="3355"/>
    <n v="24007"/>
    <d v="2010-08-26T00:00:00"/>
    <n v="28"/>
    <n v="3080"/>
    <n v="0.06"/>
    <n v="110"/>
    <n v="2895.2"/>
    <s v="Joy O'Briant"/>
    <s v="Liberty Interactive Corporation"/>
    <s v="Catalog/Specialty Distribution"/>
    <s v="Consumer Services"/>
    <s v="Evanston"/>
    <n v="60201"/>
    <s v="Illinois"/>
    <s v="Central"/>
    <d v="2010-09-02T00:00:00"/>
    <n v="7"/>
    <s v="Development - PHP"/>
    <s v="Development "/>
    <s v=" PHP"/>
    <s v="Noah Smith"/>
    <s v="Josh Martinez"/>
    <n v="59"/>
    <n v="1"/>
  </r>
  <r>
    <x v="3356"/>
    <n v="24007"/>
    <d v="2010-08-26T00:00:00"/>
    <n v="42"/>
    <n v="8400"/>
    <n v="0.09"/>
    <n v="200"/>
    <n v="7644"/>
    <s v="Joy O'Briant"/>
    <s v="Liberty Interactive Corporation"/>
    <s v="Catalog/Specialty Distribution"/>
    <s v="Consumer Services"/>
    <s v="Evanston"/>
    <n v="60201"/>
    <s v="Illinois"/>
    <s v="Central"/>
    <d v="2010-08-30T00:00:00"/>
    <n v="4"/>
    <s v="Development - Scala"/>
    <s v="Development "/>
    <s v=" Scala"/>
    <s v="Isabella Douglas"/>
    <s v="Josh Martinez"/>
    <n v="75"/>
    <n v="1"/>
  </r>
  <r>
    <x v="3357"/>
    <n v="24033"/>
    <d v="2011-01-02T00:00:00"/>
    <n v="50"/>
    <n v="6250"/>
    <n v="0"/>
    <n v="125"/>
    <n v="6250"/>
    <s v="Steven Haberlin"/>
    <s v="O'Reilly Automotive, Inc."/>
    <s v="Other Specialty Stores"/>
    <s v="Consumer Services"/>
    <s v="Oakland Park"/>
    <n v="33334"/>
    <s v="Florida"/>
    <s v="South"/>
    <d v="2011-01-04T00:00:00"/>
    <n v="2"/>
    <s v="Training - SQL"/>
    <s v="Training "/>
    <s v=" SQL"/>
    <s v="Isabella Douglas"/>
    <s v="Frank Mitchell"/>
    <n v="75"/>
    <n v="1"/>
  </r>
  <r>
    <x v="3358"/>
    <n v="24038"/>
    <d v="2011-06-20T00:00:00"/>
    <n v="38"/>
    <n v="4560"/>
    <n v="0.1"/>
    <n v="120"/>
    <n v="4104"/>
    <s v="Jack Cacioppo"/>
    <s v="Charter Communications, Inc."/>
    <s v="Television Services"/>
    <s v="Consumer Services"/>
    <s v="Plainfield"/>
    <n v="60544"/>
    <s v="Illinois"/>
    <s v="Central"/>
    <d v="2011-06-22T00:00:00"/>
    <n v="2"/>
    <s v="Development - Business Logic"/>
    <s v="Development "/>
    <s v=" Business Logic"/>
    <s v="Elizabeth Carter"/>
    <s v="Josh Martinez"/>
    <n v="52"/>
    <n v="1"/>
  </r>
  <r>
    <x v="3359"/>
    <n v="24038"/>
    <d v="2011-06-20T00:00:00"/>
    <n v="15"/>
    <n v="2250"/>
    <n v="0"/>
    <n v="150"/>
    <n v="2250"/>
    <s v="Jack Cacioppo"/>
    <s v="Charter Communications, Inc."/>
    <s v="Television Services"/>
    <s v="Consumer Services"/>
    <s v="Portage"/>
    <n v="46368"/>
    <s v="Indiana"/>
    <s v="Central"/>
    <d v="2011-06-22T00:00:00"/>
    <n v="2"/>
    <s v="Consulting - Market Research"/>
    <s v="Consulting "/>
    <s v=" Market Research"/>
    <s v="Alexander Edison"/>
    <s v="Josh Martinez"/>
    <n v="70"/>
    <n v="1"/>
  </r>
  <r>
    <x v="3360"/>
    <n v="24039"/>
    <d v="2012-07-17T00:00:00"/>
    <n v="5"/>
    <n v="750"/>
    <n v="0.1"/>
    <n v="150"/>
    <n v="675"/>
    <s v="Sean Kipp"/>
    <s v="Google Inc."/>
    <s v="Computer Software: Programming, Data Processing"/>
    <s v="Technology"/>
    <s v="Minnetonka"/>
    <n v="55345"/>
    <s v="Minnesota"/>
    <s v="Central"/>
    <d v="2012-07-19T00:00:00"/>
    <n v="2"/>
    <s v="Consulting - Business Model"/>
    <s v="Consulting "/>
    <s v=" Business Model"/>
    <s v="Isabella Douglas"/>
    <s v="Josh Martinez"/>
    <n v="75"/>
    <n v="1"/>
  </r>
  <r>
    <x v="3361"/>
    <n v="24064"/>
    <d v="2010-07-25T00:00:00"/>
    <n v="23"/>
    <n v="3450"/>
    <n v="7.0000000000000007E-2"/>
    <n v="150"/>
    <n v="3208.5"/>
    <s v="Sanjit Hendricks"/>
    <s v="Discovery Communications, Inc."/>
    <s v="Television Services"/>
    <s v="Consumer Services"/>
    <s v="Urbandale"/>
    <n v="50322"/>
    <s v="Iowa"/>
    <s v="Central"/>
    <d v="2010-07-28T00:00:00"/>
    <n v="3"/>
    <s v="Consulting - Strategy"/>
    <s v="Consulting "/>
    <s v=" Strategy"/>
    <s v="Emily Taylor"/>
    <s v="Josh Martinez"/>
    <n v="62"/>
    <n v="1"/>
  </r>
  <r>
    <x v="3362"/>
    <n v="24066"/>
    <d v="2012-04-13T00:00:00"/>
    <n v="30"/>
    <n v="3750"/>
    <n v="7.0000000000000007E-2"/>
    <n v="125"/>
    <n v="3487.4999999999995"/>
    <s v="Gary Shillingsburg"/>
    <s v="Liberty Interactive Corporation"/>
    <s v="Catalog/Specialty Distribution"/>
    <s v="Consumer Services"/>
    <s v="Brandon"/>
    <n v="33511"/>
    <s v="Florida"/>
    <s v="South"/>
    <d v="2012-04-15T00:00:00"/>
    <n v="2"/>
    <s v="Training - Tableau"/>
    <s v="Training "/>
    <s v=" Tableau"/>
    <s v="Ethan Bird"/>
    <s v="Frank Mitchell"/>
    <n v="60"/>
    <n v="1"/>
  </r>
  <r>
    <x v="3363"/>
    <n v="24067"/>
    <d v="2012-08-22T00:00:00"/>
    <n v="30"/>
    <n v="4800"/>
    <n v="7.0000000000000007E-2"/>
    <n v="160"/>
    <n v="4464"/>
    <s v="Frank Rider"/>
    <s v="Monster Beverage Corporation"/>
    <s v="Beverages (Production/Distribution)"/>
    <s v="Consumer Non-Durables"/>
    <s v="Hudson"/>
    <s v="01749"/>
    <s v="MA"/>
    <s v="East"/>
    <d v="2012-08-24T00:00:00"/>
    <n v="2"/>
    <s v="Development - Java"/>
    <s v="Development "/>
    <s v=" Java"/>
    <s v="William Bufont"/>
    <s v="Allen Young"/>
    <n v="62"/>
    <n v="1"/>
  </r>
  <r>
    <x v="3364"/>
    <n v="24067"/>
    <d v="2012-08-22T00:00:00"/>
    <n v="19"/>
    <n v="2090"/>
    <n v="7.0000000000000007E-2"/>
    <n v="110"/>
    <n v="1943.6999999999998"/>
    <s v="Frank Rider"/>
    <s v="Monster Beverage Corporation"/>
    <s v="Beverages (Production/Distribution)"/>
    <s v="Consumer Non-Durables"/>
    <s v="Seymour"/>
    <n v="47274"/>
    <s v="Indiana"/>
    <s v="Central"/>
    <d v="2012-08-23T00:00:00"/>
    <n v="1"/>
    <s v="Development - Python"/>
    <s v="Development "/>
    <s v=" Python"/>
    <s v="Sophia Dixon"/>
    <s v="Josh Martinez"/>
    <n v="71"/>
    <n v="1"/>
  </r>
  <r>
    <x v="3365"/>
    <n v="24067"/>
    <d v="2012-08-22T00:00:00"/>
    <n v="46"/>
    <n v="6900"/>
    <n v="0.03"/>
    <n v="150"/>
    <n v="6693"/>
    <s v="Frank Rider"/>
    <s v="Monster Beverage Corporation"/>
    <s v="Beverages (Production/Distribution)"/>
    <s v="Consumer Non-Durables"/>
    <s v="Seymour"/>
    <n v="47274"/>
    <s v="Indiana"/>
    <s v="Central"/>
    <d v="2012-08-23T00:00:00"/>
    <n v="1"/>
    <s v="Consulting - Market Research"/>
    <s v="Consulting "/>
    <s v=" Market Research"/>
    <s v="Ethan Bird"/>
    <s v="Josh Martinez"/>
    <n v="60"/>
    <n v="1"/>
  </r>
  <r>
    <x v="3366"/>
    <n v="24069"/>
    <d v="2010-07-16T00:00:00"/>
    <n v="21"/>
    <n v="2625"/>
    <n v="0.02"/>
    <n v="125"/>
    <n v="2572.5"/>
    <s v="Anne Van Hugh"/>
    <s v="Keurig Green Mountain, Inc."/>
    <s v="Packaged Foods"/>
    <s v="Consumer Non-Durables"/>
    <s v="Troy"/>
    <n v="12180"/>
    <s v="New York"/>
    <s v="East"/>
    <d v="2010-07-23T00:00:00"/>
    <n v="7"/>
    <s v="Training - Javascript"/>
    <s v="Training "/>
    <s v=" Javascript"/>
    <s v="Abigail Young"/>
    <s v="Allen Young"/>
    <n v="50"/>
    <n v="1"/>
  </r>
  <r>
    <x v="3367"/>
    <n v="24070"/>
    <d v="2011-03-15T00:00:00"/>
    <n v="36"/>
    <n v="5760"/>
    <n v="0.1"/>
    <n v="160"/>
    <n v="5184"/>
    <s v="Sonia Kane"/>
    <s v="Marriott International"/>
    <s v="Hotels/Resorts"/>
    <s v="Consumer Services"/>
    <s v="Lawrence"/>
    <n v="66044"/>
    <s v="Kansas"/>
    <s v="Central"/>
    <d v="2011-03-16T00:00:00"/>
    <n v="1"/>
    <s v="Development - Java"/>
    <s v="Development "/>
    <s v=" Java"/>
    <s v="William Bufont"/>
    <s v="Josh Martinez"/>
    <n v="62"/>
    <n v="1"/>
  </r>
  <r>
    <x v="3368"/>
    <n v="24070"/>
    <d v="2011-03-15T00:00:00"/>
    <n v="3"/>
    <n v="375"/>
    <n v="0.1"/>
    <n v="125"/>
    <n v="337.5"/>
    <s v="Sonia Kane"/>
    <s v="Marriott International"/>
    <s v="Hotels/Resorts"/>
    <s v="Consumer Services"/>
    <s v="Lawrence"/>
    <n v="66044"/>
    <s v="Kansas"/>
    <s v="Central"/>
    <d v="2011-03-16T00:00:00"/>
    <n v="1"/>
    <s v="Training - Development"/>
    <s v="Training "/>
    <s v=" Development"/>
    <s v="Mason Gibson"/>
    <s v="Josh Martinez"/>
    <n v="71"/>
    <n v="1"/>
  </r>
  <r>
    <x v="3369"/>
    <n v="24070"/>
    <d v="2011-03-15T00:00:00"/>
    <n v="48"/>
    <n v="5760"/>
    <n v="0"/>
    <n v="120"/>
    <n v="5760"/>
    <s v="Sonia Kane"/>
    <s v="Marriott International"/>
    <s v="Hotels/Resorts"/>
    <s v="Consumer Services"/>
    <s v="Leavenworth"/>
    <n v="66048"/>
    <s v="Kansas"/>
    <s v="Central"/>
    <d v="2011-03-16T00:00:00"/>
    <n v="1"/>
    <s v="Development - Business Logic"/>
    <s v="Development "/>
    <s v=" Business Logic"/>
    <s v="Sophia Dixon"/>
    <s v="Josh Martinez"/>
    <n v="71"/>
    <n v="1"/>
  </r>
  <r>
    <x v="3370"/>
    <n v="24097"/>
    <d v="2010-08-04T00:00:00"/>
    <n v="1"/>
    <n v="150"/>
    <n v="0"/>
    <n v="150"/>
    <n v="150"/>
    <s v="Anthony Phan"/>
    <s v="Illumina, Inc."/>
    <s v="Biotechnology: Laboratory Analytical Instruments"/>
    <s v="Capital Goods"/>
    <s v="Oak Park"/>
    <n v="60302"/>
    <s v="Illinois"/>
    <s v="Central"/>
    <d v="2010-08-04T00:00:00"/>
    <n v="0"/>
    <s v="Consulting - Business Model"/>
    <s v="Consulting "/>
    <s v=" Business Model"/>
    <s v="Mason Gibson"/>
    <s v="Josh Martinez"/>
    <n v="71"/>
    <n v="1"/>
  </r>
  <r>
    <x v="3371"/>
    <n v="24097"/>
    <d v="2010-08-04T00:00:00"/>
    <n v="27"/>
    <n v="4050"/>
    <n v="0.04"/>
    <n v="150"/>
    <n v="3888"/>
    <s v="Anthony Phan"/>
    <s v="Illumina, Inc."/>
    <s v="Biotechnology: Laboratory Analytical Instruments"/>
    <s v="Capital Goods"/>
    <s v="Oak Park"/>
    <n v="60302"/>
    <s v="Illinois"/>
    <s v="Central"/>
    <d v="2010-08-06T00:00:00"/>
    <n v="2"/>
    <s v="Consulting - Business Model"/>
    <s v="Consulting "/>
    <s v=" Business Model"/>
    <s v="Michael Alister"/>
    <s v="Josh Martinez"/>
    <n v="68"/>
    <n v="1"/>
  </r>
  <r>
    <x v="3372"/>
    <n v="24097"/>
    <d v="2010-08-04T00:00:00"/>
    <n v="2"/>
    <n v="220"/>
    <n v="0.01"/>
    <n v="110"/>
    <n v="217.8"/>
    <s v="Anthony Phan"/>
    <s v="Illumina, Inc."/>
    <s v="Biotechnology: Laboratory Analytical Instruments"/>
    <s v="Capital Goods"/>
    <s v="Oak Park"/>
    <n v="60302"/>
    <s v="Illinois"/>
    <s v="Central"/>
    <d v="2010-08-06T00:00:00"/>
    <n v="2"/>
    <s v="Development - Python"/>
    <s v="Development "/>
    <s v=" Python"/>
    <s v="Madison Hill"/>
    <s v="Josh Martinez"/>
    <n v="58"/>
    <n v="1"/>
  </r>
  <r>
    <x v="3373"/>
    <n v="24098"/>
    <d v="2012-04-17T00:00:00"/>
    <n v="42"/>
    <n v="6720"/>
    <n v="0.05"/>
    <n v="160"/>
    <n v="6384"/>
    <s v="Erin Eichhorn"/>
    <s v="Kraft Foods Group, Inc."/>
    <s v="Packaged Foods"/>
    <s v="Consumer Non-Durables"/>
    <s v="Auburn"/>
    <n v="36830"/>
    <s v="Alabama"/>
    <s v="South"/>
    <d v="2012-04-18T00:00:00"/>
    <n v="1"/>
    <s v="Development - Java"/>
    <s v="Development "/>
    <s v=" Java"/>
    <s v="Noah Smith"/>
    <s v="Frank Mitchell"/>
    <n v="59"/>
    <n v="1"/>
  </r>
  <r>
    <x v="3374"/>
    <n v="24098"/>
    <d v="2012-04-17T00:00:00"/>
    <n v="10"/>
    <n v="1100"/>
    <n v="0.05"/>
    <n v="110"/>
    <n v="1045"/>
    <s v="Erin Eichhorn"/>
    <s v="Kraft Foods Group, Inc."/>
    <s v="Packaged Foods"/>
    <s v="Consumer Non-Durables"/>
    <s v="Auburn"/>
    <n v="36830"/>
    <s v="Alabama"/>
    <s v="South"/>
    <d v="2012-04-19T00:00:00"/>
    <n v="2"/>
    <s v="Development - Python"/>
    <s v="Development "/>
    <s v=" Python"/>
    <s v="Mason Gibson"/>
    <s v="Frank Mitchell"/>
    <n v="71"/>
    <n v="1"/>
  </r>
  <r>
    <x v="3375"/>
    <n v="24098"/>
    <d v="2012-04-17T00:00:00"/>
    <n v="32"/>
    <n v="4800"/>
    <n v="0.02"/>
    <n v="150"/>
    <n v="4704"/>
    <s v="Erin Eichhorn"/>
    <s v="Kraft Foods Group, Inc."/>
    <s v="Packaged Foods"/>
    <s v="Consumer Non-Durables"/>
    <s v="Auburn"/>
    <n v="36830"/>
    <s v="Alabama"/>
    <s v="South"/>
    <d v="2012-04-18T00:00:00"/>
    <n v="1"/>
    <s v="Consulting - Market Research"/>
    <s v="Consulting "/>
    <s v=" Market Research"/>
    <s v="Jacob Manziel"/>
    <s v="Frank Mitchell"/>
    <n v="57"/>
    <n v="1"/>
  </r>
  <r>
    <x v="3376"/>
    <n v="24099"/>
    <d v="2011-05-20T00:00:00"/>
    <n v="6"/>
    <n v="900"/>
    <n v="0.01"/>
    <n v="150"/>
    <n v="891"/>
    <s v="Max Ducich"/>
    <s v="SanDisk Corporation"/>
    <s v="Electronic Components"/>
    <s v="Technology"/>
    <s v="Long Beach"/>
    <n v="11561"/>
    <s v="New York"/>
    <s v="East"/>
    <d v="2011-05-21T00:00:00"/>
    <n v="1"/>
    <s v="Consulting - Business Model"/>
    <s v="Consulting "/>
    <s v=" Business Model"/>
    <s v="Mia Moore"/>
    <s v="Allen Young"/>
    <n v="51"/>
    <n v="1"/>
  </r>
  <r>
    <x v="3377"/>
    <n v="24099"/>
    <d v="2011-05-20T00:00:00"/>
    <n v="36"/>
    <n v="7200"/>
    <n v="0"/>
    <n v="200"/>
    <n v="7200"/>
    <s v="Max Ducich"/>
    <s v="SanDisk Corporation"/>
    <s v="Electronic Components"/>
    <s v="Technology"/>
    <s v="Long Beach"/>
    <n v="11561"/>
    <s v="New York"/>
    <s v="East"/>
    <d v="2011-05-21T00:00:00"/>
    <n v="1"/>
    <s v="Development - Big Data"/>
    <s v="Development "/>
    <s v=" Big Data"/>
    <s v="Elizabeth Carter"/>
    <s v="Allen Young"/>
    <n v="52"/>
    <n v="1"/>
  </r>
  <r>
    <x v="3378"/>
    <n v="24102"/>
    <d v="2010-11-30T00:00:00"/>
    <n v="50"/>
    <n v="10000"/>
    <n v="0.03"/>
    <n v="200"/>
    <n v="9700"/>
    <s v="Fred Collins"/>
    <s v="PACCAR Inc."/>
    <s v="Auto Manufacturing"/>
    <s v="Capital Goods"/>
    <s v="Bangor"/>
    <s v="04401"/>
    <s v="Maine"/>
    <s v="East"/>
    <d v="2010-12-01T00:00:00"/>
    <n v="1"/>
    <s v="Development - Big Data"/>
    <s v="Development "/>
    <s v=" Big Data"/>
    <s v="Ethan Bird"/>
    <s v="Allen Young"/>
    <n v="60"/>
    <n v="1"/>
  </r>
  <r>
    <x v="3379"/>
    <n v="24128"/>
    <d v="2010-11-23T00:00:00"/>
    <n v="13"/>
    <n v="1430"/>
    <n v="0.1"/>
    <n v="110"/>
    <n v="1287"/>
    <s v="Eugene Melton"/>
    <s v="Linear Technology Corporation"/>
    <s v="Semiconductors"/>
    <s v="Technology"/>
    <s v="Carpentersville"/>
    <n v="60110"/>
    <s v="Illinois"/>
    <s v="Central"/>
    <d v="2010-11-25T00:00:00"/>
    <n v="2"/>
    <s v="Development - Python"/>
    <s v="Development "/>
    <s v=" Python"/>
    <s v="Mason Gibson"/>
    <s v="Josh Martinez"/>
    <n v="71"/>
    <n v="1"/>
  </r>
  <r>
    <x v="3380"/>
    <n v="24128"/>
    <d v="2010-11-23T00:00:00"/>
    <n v="43"/>
    <n v="6450"/>
    <n v="0.09"/>
    <n v="150"/>
    <n v="5869.5"/>
    <s v="Eugene Melton"/>
    <s v="Linear Technology Corporation"/>
    <s v="Semiconductors"/>
    <s v="Technology"/>
    <s v="Carpentersville"/>
    <n v="60110"/>
    <s v="Illinois"/>
    <s v="Central"/>
    <d v="2010-11-25T00:00:00"/>
    <n v="2"/>
    <s v="Consulting - Market Research"/>
    <s v="Consulting "/>
    <s v=" Market Research"/>
    <s v="Olivia Sullivan"/>
    <s v="Josh Martinez"/>
    <n v="53"/>
    <n v="1"/>
  </r>
  <r>
    <x v="3381"/>
    <n v="24132"/>
    <d v="2009-07-06T00:00:00"/>
    <n v="4"/>
    <n v="640"/>
    <n v="0.03"/>
    <n v="160"/>
    <n v="620.79999999999995"/>
    <s v="Justin Carroll"/>
    <s v="Tractor Supply Company"/>
    <s v="RETAIL: Building Materials"/>
    <s v="Consumer Services"/>
    <s v="Cedar Falls"/>
    <n v="50613"/>
    <s v="Iowa"/>
    <s v="Central"/>
    <d v="2009-07-11T00:00:00"/>
    <n v="5"/>
    <s v="Development - Java"/>
    <s v="Development "/>
    <s v=" Java"/>
    <s v="Jacob Manziel"/>
    <s v="Josh Martinez"/>
    <n v="57"/>
    <n v="1"/>
  </r>
  <r>
    <x v="3382"/>
    <n v="24132"/>
    <d v="2009-07-06T00:00:00"/>
    <n v="46"/>
    <n v="7360"/>
    <n v="0.05"/>
    <n v="160"/>
    <n v="6992"/>
    <s v="Justin Carroll"/>
    <s v="Tractor Supply Company"/>
    <s v="RETAIL: Building Materials"/>
    <s v="Consumer Services"/>
    <s v="Cedar Falls"/>
    <n v="50613"/>
    <s v="Iowa"/>
    <s v="Central"/>
    <d v="2009-07-06T00:00:00"/>
    <n v="0"/>
    <s v="Development - Java"/>
    <s v="Development "/>
    <s v=" Java"/>
    <s v="Ethan Bird"/>
    <s v="Josh Martinez"/>
    <n v="60"/>
    <n v="1"/>
  </r>
  <r>
    <x v="3383"/>
    <n v="24132"/>
    <d v="2009-07-06T00:00:00"/>
    <n v="22"/>
    <n v="3300"/>
    <n v="0.04"/>
    <n v="150"/>
    <n v="3168"/>
    <s v="Justin Carroll"/>
    <s v="Tractor Supply Company"/>
    <s v="RETAIL: Building Materials"/>
    <s v="Consumer Services"/>
    <s v="Cedar Falls"/>
    <n v="50613"/>
    <s v="Iowa"/>
    <s v="Central"/>
    <d v="2009-07-11T00:00:00"/>
    <n v="5"/>
    <s v="Consulting - Business Model"/>
    <s v="Consulting "/>
    <s v=" Business Model"/>
    <s v="Abigail Young"/>
    <s v="Josh Martinez"/>
    <n v="50"/>
    <n v="1"/>
  </r>
  <r>
    <x v="3384"/>
    <n v="24132"/>
    <d v="2009-07-06T00:00:00"/>
    <n v="31"/>
    <n v="4960"/>
    <n v="0.05"/>
    <n v="160"/>
    <n v="4712"/>
    <s v="Justin Carroll"/>
    <s v="Tractor Supply Company"/>
    <s v="RETAIL: Building Materials"/>
    <s v="Consumer Services"/>
    <s v="Cedar Rapids"/>
    <n v="52402"/>
    <s v="Iowa"/>
    <s v="Central"/>
    <d v="2009-07-13T00:00:00"/>
    <n v="7"/>
    <s v="Development - Java"/>
    <s v="Development "/>
    <s v=" Java"/>
    <s v="Ethan Bird"/>
    <s v="Josh Martinez"/>
    <n v="60"/>
    <n v="1"/>
  </r>
  <r>
    <x v="3385"/>
    <n v="24132"/>
    <d v="2009-07-06T00:00:00"/>
    <n v="12"/>
    <n v="1920"/>
    <n v="0.04"/>
    <n v="160"/>
    <n v="1843.1999999999998"/>
    <s v="Justin Carroll"/>
    <s v="Tractor Supply Company"/>
    <s v="RETAIL: Building Materials"/>
    <s v="Consumer Services"/>
    <s v="Cedar Rapids"/>
    <n v="52402"/>
    <s v="Iowa"/>
    <s v="Central"/>
    <d v="2009-07-15T00:00:00"/>
    <n v="9"/>
    <s v="Development - Java"/>
    <s v="Development "/>
    <s v=" Java"/>
    <s v="Olivia Sullivan"/>
    <s v="Josh Martinez"/>
    <n v="53"/>
    <n v="1"/>
  </r>
  <r>
    <x v="3386"/>
    <n v="24132"/>
    <d v="2009-07-06T00:00:00"/>
    <n v="3"/>
    <n v="600"/>
    <n v="0.02"/>
    <n v="200"/>
    <n v="588"/>
    <s v="Justin Carroll"/>
    <s v="Tractor Supply Company"/>
    <s v="RETAIL: Building Materials"/>
    <s v="Consumer Services"/>
    <s v="Cedar Rapids"/>
    <n v="52402"/>
    <s v="Iowa"/>
    <s v="Central"/>
    <d v="2009-07-13T00:00:00"/>
    <n v="7"/>
    <s v="Development - Big Data"/>
    <s v="Development "/>
    <s v=" Big Data"/>
    <s v="Ava Wilson"/>
    <s v="Josh Martinez"/>
    <n v="67"/>
    <n v="1"/>
  </r>
  <r>
    <x v="3387"/>
    <n v="24135"/>
    <d v="2010-01-22T00:00:00"/>
    <n v="12"/>
    <n v="1920"/>
    <n v="0.1"/>
    <n v="160"/>
    <n v="1728"/>
    <s v="Ed Byrd"/>
    <s v="DIRECTV"/>
    <s v="Telecommunications Equipment"/>
    <s v="Consumer Services"/>
    <s v="Duncanville"/>
    <n v="75116"/>
    <s v="Texas"/>
    <s v="Central"/>
    <d v="2010-01-24T00:00:00"/>
    <n v="2"/>
    <s v="Development - Java"/>
    <s v="Development "/>
    <s v=" Java"/>
    <s v="Liam Franklin"/>
    <s v="Josh Martinez"/>
    <n v="52"/>
    <n v="1"/>
  </r>
  <r>
    <x v="3388"/>
    <n v="24160"/>
    <d v="2011-02-01T00:00:00"/>
    <n v="44"/>
    <n v="6600"/>
    <n v="0.06"/>
    <n v="150"/>
    <n v="6204"/>
    <s v="Amy Murray"/>
    <s v="Citrix Systems, Inc."/>
    <s v="Computer Software: Prepackaged Software"/>
    <s v="Technology"/>
    <s v="Knoxville"/>
    <n v="37918"/>
    <s v="Tennessee"/>
    <s v="South"/>
    <d v="2011-02-02T00:00:00"/>
    <n v="1"/>
    <s v="Consulting - Market Research"/>
    <s v="Consulting "/>
    <s v=" Market Research"/>
    <s v="Abigail Young"/>
    <s v="Frank Mitchell"/>
    <n v="50"/>
    <n v="1"/>
  </r>
  <r>
    <x v="3389"/>
    <n v="24162"/>
    <d v="2009-08-22T00:00:00"/>
    <n v="1"/>
    <n v="110"/>
    <n v="0.08"/>
    <n v="110"/>
    <n v="101.2"/>
    <s v="Sean Witt"/>
    <s v="Twenty-First Century Fox, Inc."/>
    <s v="Television Services"/>
    <s v="Consumer Services"/>
    <s v="Hollywood"/>
    <n v="33021"/>
    <s v="Florida"/>
    <s v="South"/>
    <d v="2009-08-24T00:00:00"/>
    <n v="2"/>
    <s v="Development - Python"/>
    <s v="Development "/>
    <s v=" Python"/>
    <s v="Madison Hill"/>
    <s v="Frank Mitchell"/>
    <n v="58"/>
    <n v="1"/>
  </r>
  <r>
    <x v="3390"/>
    <n v="24162"/>
    <d v="2009-08-22T00:00:00"/>
    <n v="12"/>
    <n v="1500"/>
    <n v="0.04"/>
    <n v="125"/>
    <n v="1440"/>
    <s v="Sean Witt"/>
    <s v="Twenty-First Century Fox, Inc."/>
    <s v="Television Services"/>
    <s v="Consumer Services"/>
    <s v="Hollywood"/>
    <n v="33021"/>
    <s v="Florida"/>
    <s v="South"/>
    <d v="2009-08-23T00:00:00"/>
    <n v="1"/>
    <s v="Training - Javascript"/>
    <s v="Training "/>
    <s v=" Javascript"/>
    <s v="Olivia Sullivan"/>
    <s v="Frank Mitchell"/>
    <n v="53"/>
    <n v="1"/>
  </r>
  <r>
    <x v="3391"/>
    <n v="24193"/>
    <d v="2009-03-14T00:00:00"/>
    <n v="45"/>
    <n v="5625"/>
    <n v="0.02"/>
    <n v="125"/>
    <n v="5512.5"/>
    <s v="Beth Gelder"/>
    <s v="Starbucks Corporation"/>
    <s v="Restaurants"/>
    <s v="Consumer Services"/>
    <s v="Morristown"/>
    <n v="37814"/>
    <s v="Tennessee"/>
    <s v="South"/>
    <d v="2009-03-16T00:00:00"/>
    <n v="2"/>
    <s v="Training - Tableau"/>
    <s v="Training "/>
    <s v=" Tableau"/>
    <s v="Alexander Edison"/>
    <s v="Frank Mitchell"/>
    <n v="70"/>
    <n v="1"/>
  </r>
  <r>
    <x v="3392"/>
    <n v="24193"/>
    <d v="2009-03-14T00:00:00"/>
    <n v="24"/>
    <n v="2640"/>
    <n v="0.02"/>
    <n v="110"/>
    <n v="2587.1999999999998"/>
    <s v="Beth Gelder"/>
    <s v="Starbucks Corporation"/>
    <s v="Restaurants"/>
    <s v="Consumer Services"/>
    <s v="Morristown"/>
    <n v="37814"/>
    <s v="Tennessee"/>
    <s v="South"/>
    <d v="2009-03-15T00:00:00"/>
    <n v="1"/>
    <s v="Development - Python"/>
    <s v="Development "/>
    <s v=" Python"/>
    <s v="Daniel Tusk"/>
    <s v="Frank Mitchell"/>
    <n v="45"/>
    <n v="1"/>
  </r>
  <r>
    <x v="3393"/>
    <n v="24193"/>
    <d v="2009-03-14T00:00:00"/>
    <n v="19"/>
    <n v="2850"/>
    <n v="0.04"/>
    <n v="150"/>
    <n v="2736"/>
    <s v="Beth Gelder"/>
    <s v="Starbucks Corporation"/>
    <s v="Restaurants"/>
    <s v="Consumer Services"/>
    <s v="Morristown"/>
    <n v="37814"/>
    <s v="Tennessee"/>
    <s v="South"/>
    <d v="2009-03-16T00:00:00"/>
    <n v="2"/>
    <s v="Consulting - Market Research"/>
    <s v="Consulting "/>
    <s v=" Market Research"/>
    <s v="Olivia Sullivan"/>
    <s v="Frank Mitchell"/>
    <n v="53"/>
    <n v="1"/>
  </r>
  <r>
    <x v="3394"/>
    <n v="24196"/>
    <d v="2010-07-30T00:00:00"/>
    <n v="2"/>
    <n v="220"/>
    <n v="0.08"/>
    <n v="110"/>
    <n v="202.4"/>
    <s v="Nat Lloyd"/>
    <s v="C.H. Robinson Worldwide, Inc."/>
    <s v="Oil Refining/Marketing"/>
    <s v="Transportation"/>
    <s v="Killeen"/>
    <n v="76541"/>
    <s v="Texas"/>
    <s v="Central"/>
    <d v="2010-07-31T00:00:00"/>
    <n v="1"/>
    <s v="Development - Python"/>
    <s v="Development "/>
    <s v=" Python"/>
    <s v="Daniel Tusk"/>
    <s v="Josh Martinez"/>
    <n v="45"/>
    <n v="1"/>
  </r>
  <r>
    <x v="3395"/>
    <n v="24196"/>
    <d v="2010-07-30T00:00:00"/>
    <n v="24"/>
    <n v="4800"/>
    <n v="0.05"/>
    <n v="200"/>
    <n v="4560"/>
    <s v="Nat Lloyd"/>
    <s v="C.H. Robinson Worldwide, Inc."/>
    <s v="Oil Refining/Marketing"/>
    <s v="Transportation"/>
    <s v="Killeen"/>
    <n v="76541"/>
    <s v="Texas"/>
    <s v="Central"/>
    <d v="2010-08-01T00:00:00"/>
    <n v="2"/>
    <s v="Development - Big Data"/>
    <s v="Development "/>
    <s v=" Big Data"/>
    <s v="Emily Taylor"/>
    <s v="Josh Martinez"/>
    <n v="62"/>
    <n v="1"/>
  </r>
  <r>
    <x v="3396"/>
    <n v="24197"/>
    <d v="2010-02-03T00:00:00"/>
    <n v="41"/>
    <n v="6150"/>
    <n v="0"/>
    <n v="150"/>
    <n v="6150"/>
    <s v="David Knight"/>
    <s v="Xilinx, Inc."/>
    <s v="Semiconductors"/>
    <s v="Technology"/>
    <s v="Highland Village"/>
    <n v="75067"/>
    <s v="Texas"/>
    <s v="Central"/>
    <d v="2010-02-10T00:00:00"/>
    <n v="7"/>
    <s v="Consulting - Business Model"/>
    <s v="Consulting "/>
    <s v=" Business Model"/>
    <s v="Ava Wilson"/>
    <s v="Josh Martinez"/>
    <n v="67"/>
    <n v="1"/>
  </r>
  <r>
    <x v="3397"/>
    <n v="24197"/>
    <d v="2010-02-03T00:00:00"/>
    <n v="2"/>
    <n v="300"/>
    <n v="0.05"/>
    <n v="150"/>
    <n v="285"/>
    <s v="David Knight"/>
    <s v="Xilinx, Inc."/>
    <s v="Semiconductors"/>
    <s v="Technology"/>
    <s v="Highland Village"/>
    <n v="75067"/>
    <s v="Texas"/>
    <s v="Central"/>
    <d v="2010-02-10T00:00:00"/>
    <n v="7"/>
    <s v="Consulting - Market Research"/>
    <s v="Consulting "/>
    <s v=" Market Research"/>
    <s v="William Bufont"/>
    <s v="Josh Martinez"/>
    <n v="62"/>
    <n v="1"/>
  </r>
  <r>
    <x v="3398"/>
    <n v="24199"/>
    <d v="2009-06-16T00:00:00"/>
    <n v="16"/>
    <n v="2400"/>
    <n v="0"/>
    <n v="150"/>
    <n v="2400"/>
    <s v="Randy Arnett"/>
    <s v="SanDisk Corporation"/>
    <s v="Electronic Components"/>
    <s v="Technology"/>
    <s v="Dalton"/>
    <n v="30721"/>
    <s v="Georgia"/>
    <s v="South"/>
    <d v="2009-06-17T00:00:00"/>
    <n v="1"/>
    <s v="Consulting - Business Model"/>
    <s v="Consulting "/>
    <s v=" Business Model"/>
    <s v="Jayden Hamilton"/>
    <s v="Frank Mitchell"/>
    <n v="71"/>
    <n v="1"/>
  </r>
  <r>
    <x v="3399"/>
    <n v="24227"/>
    <d v="2010-08-16T00:00:00"/>
    <n v="24"/>
    <n v="3600"/>
    <n v="0.01"/>
    <n v="150"/>
    <n v="3564"/>
    <s v="Karen Garverick"/>
    <s v="Vertex Pharmaceuticals Incorporated"/>
    <s v="Major Pharmaceuticals"/>
    <s v="Health Care"/>
    <s v="Florence"/>
    <n v="35630"/>
    <s v="Alabama"/>
    <s v="South"/>
    <d v="2010-08-18T00:00:00"/>
    <n v="2"/>
    <s v="Consulting - Market Research"/>
    <s v="Consulting "/>
    <s v=" Market Research"/>
    <s v="Elizabeth Carter"/>
    <s v="Frank Mitchell"/>
    <n v="52"/>
    <n v="1"/>
  </r>
  <r>
    <x v="3400"/>
    <n v="24228"/>
    <d v="2009-07-17T00:00:00"/>
    <n v="31"/>
    <n v="4340"/>
    <n v="0.05"/>
    <n v="140"/>
    <n v="4123"/>
    <s v="Anne Van Hugh"/>
    <s v="Keurig Green Mountain, Inc."/>
    <s v="Packaged Foods"/>
    <s v="Consumer Non-Durables"/>
    <s v="Troy"/>
    <n v="12180"/>
    <s v="New York"/>
    <s v="East"/>
    <d v="2009-07-21T00:00:00"/>
    <n v="4"/>
    <s v="Development - Database"/>
    <s v="Development "/>
    <s v=" Database"/>
    <s v="Sophia Dixon"/>
    <s v="Allen Young"/>
    <n v="71"/>
    <n v="1"/>
  </r>
  <r>
    <x v="3401"/>
    <n v="24231"/>
    <d v="2009-08-07T00:00:00"/>
    <n v="48"/>
    <n v="7200"/>
    <n v="0.08"/>
    <n v="150"/>
    <n v="6624"/>
    <s v="Dennis Eason"/>
    <s v="Amazon.com, Inc."/>
    <s v="Catalog/Specialty Distribution"/>
    <s v="Consumer Services"/>
    <s v="Central Islip"/>
    <n v="11722"/>
    <s v="New York"/>
    <s v="East"/>
    <d v="2009-08-07T00:00:00"/>
    <n v="0"/>
    <s v="Consulting - Market Research"/>
    <s v="Consulting "/>
    <s v=" Market Research"/>
    <s v="Mia Moore"/>
    <s v="Allen Young"/>
    <n v="51"/>
    <n v="1"/>
  </r>
  <r>
    <x v="3402"/>
    <n v="24260"/>
    <d v="2010-10-03T00:00:00"/>
    <n v="48"/>
    <n v="8160"/>
    <n v="0.09"/>
    <n v="170"/>
    <n v="7425.6"/>
    <s v="Roger Zydlo"/>
    <s v="Akamai Technologies, Inc."/>
    <s v="Business Services"/>
    <s v="Miscellaneous"/>
    <s v="Boise"/>
    <s v="83701"/>
    <s v="Idaho"/>
    <s v="West"/>
    <d v="2010-10-04T00:00:00"/>
    <n v="1"/>
    <s v="Development - .Net"/>
    <s v="Development "/>
    <s v=" .Net"/>
    <s v="Sophia Dixon"/>
    <s v="Bob Turner"/>
    <n v="71"/>
    <n v="1"/>
  </r>
  <r>
    <x v="3403"/>
    <n v="24261"/>
    <d v="2012-09-17T00:00:00"/>
    <n v="28"/>
    <n v="5600"/>
    <n v="0.06"/>
    <n v="200"/>
    <n v="5264"/>
    <s v="Sung Martin"/>
    <s v="Ross Stores, Inc."/>
    <s v="Clothing/Shoe/Accessory Stores"/>
    <s v="Consumer Services"/>
    <s v="Pocatello"/>
    <n v="83201"/>
    <s v="Idaho"/>
    <s v="West"/>
    <d v="2012-09-19T00:00:00"/>
    <n v="2"/>
    <s v="Development - Big Data"/>
    <s v="Development "/>
    <s v=" Big Data"/>
    <s v="Emily Taylor"/>
    <s v="Bob Turner"/>
    <n v="62"/>
    <n v="1"/>
  </r>
  <r>
    <x v="3404"/>
    <n v="24263"/>
    <d v="2012-09-15T00:00:00"/>
    <n v="16"/>
    <n v="2000"/>
    <n v="0.1"/>
    <n v="125"/>
    <n v="1800"/>
    <s v="Rob Cano"/>
    <s v="Yahoo! Inc."/>
    <s v="EDP Services"/>
    <s v="Technology"/>
    <s v="Pittsburgh"/>
    <s v="15122"/>
    <s v="Pennsylvania"/>
    <s v="East"/>
    <d v="2012-09-22T00:00:00"/>
    <n v="7"/>
    <s v="Training - Development"/>
    <s v="Training "/>
    <s v=" Development"/>
    <s v="Jayden Hamilton"/>
    <s v="Allen Young"/>
    <n v="71"/>
    <n v="1"/>
  </r>
  <r>
    <x v="3405"/>
    <n v="24294"/>
    <d v="2009-08-02T00:00:00"/>
    <n v="24"/>
    <n v="3600"/>
    <n v="0.03"/>
    <n v="150"/>
    <n v="3492"/>
    <s v="Thomas Dryer"/>
    <s v="Yahoo! Inc."/>
    <s v="EDP Services"/>
    <s v="Technology"/>
    <s v="Northbrook"/>
    <n v="60062"/>
    <s v="Illinois"/>
    <s v="Central"/>
    <d v="2009-08-03T00:00:00"/>
    <n v="1"/>
    <s v="Consulting - Strategy"/>
    <s v="Consulting "/>
    <s v=" Strategy"/>
    <s v="Emma Watson"/>
    <s v="Josh Martinez"/>
    <n v="67"/>
    <n v="1"/>
  </r>
  <r>
    <x v="3406"/>
    <n v="24326"/>
    <d v="2011-09-29T00:00:00"/>
    <n v="37"/>
    <n v="6290"/>
    <n v="0.05"/>
    <n v="170"/>
    <n v="5975.5"/>
    <s v="Cindy Gastineau"/>
    <s v="Liberty Global plc"/>
    <s v="Television Services"/>
    <s v="Consumer Services"/>
    <s v="Florence"/>
    <n v="41042"/>
    <s v="Kentucky"/>
    <s v="South"/>
    <d v="2011-10-01T00:00:00"/>
    <n v="2"/>
    <s v="Development - .Net"/>
    <s v="Development "/>
    <s v=" .Net"/>
    <s v="Olivia Sullivan"/>
    <s v="Frank Mitchell"/>
    <n v="53"/>
    <n v="1"/>
  </r>
  <r>
    <x v="3407"/>
    <n v="24326"/>
    <d v="2011-09-29T00:00:00"/>
    <n v="12"/>
    <n v="1440"/>
    <n v="0.06"/>
    <n v="120"/>
    <n v="1353.6"/>
    <s v="Cindy Gastineau"/>
    <s v="Liberty Global plc"/>
    <s v="Television Services"/>
    <s v="Consumer Services"/>
    <s v="Florence"/>
    <n v="41042"/>
    <s v="Kentucky"/>
    <s v="South"/>
    <d v="2011-09-30T00:00:00"/>
    <n v="1"/>
    <s v="Development - Business Logic"/>
    <s v="Development "/>
    <s v=" Business Logic"/>
    <s v="Emma Watson"/>
    <s v="Frank Mitchell"/>
    <n v="67"/>
    <n v="1"/>
  </r>
  <r>
    <x v="3408"/>
    <n v="24352"/>
    <d v="2010-05-10T00:00:00"/>
    <n v="32"/>
    <n v="3520"/>
    <n v="0.03"/>
    <n v="110"/>
    <n v="3414.4"/>
    <s v="Toby Seio"/>
    <s v="Alexion Pharmaceuticals, Inc."/>
    <s v="Major Pharmaceuticals"/>
    <s v="Health Care"/>
    <s v="Germantown"/>
    <n v="38138"/>
    <s v="Tennessee"/>
    <s v="South"/>
    <d v="2010-05-10T00:00:00"/>
    <n v="0"/>
    <s v="Development - Python"/>
    <s v="Development "/>
    <s v=" Python"/>
    <s v="Sophia Dixon"/>
    <s v="Frank Mitchell"/>
    <n v="71"/>
    <n v="1"/>
  </r>
  <r>
    <x v="3409"/>
    <n v="24356"/>
    <d v="2010-05-11T00:00:00"/>
    <n v="37"/>
    <n v="4625"/>
    <n v="0.06"/>
    <n v="125"/>
    <n v="4347.5"/>
    <s v="Barry Williamson"/>
    <s v="Microsoft Corporation"/>
    <s v="Computer Software: Prepackaged Software"/>
    <s v="Technology"/>
    <s v="Perry Hall"/>
    <n v="21128"/>
    <s v="Maryland"/>
    <s v="East"/>
    <d v="2010-05-13T00:00:00"/>
    <n v="2"/>
    <s v="Training - Development"/>
    <s v="Training "/>
    <s v=" Development"/>
    <s v="Jacob Manziel"/>
    <s v="Allen Young"/>
    <n v="57"/>
    <n v="1"/>
  </r>
  <r>
    <x v="3410"/>
    <n v="24358"/>
    <d v="2009-05-16T00:00:00"/>
    <n v="27"/>
    <n v="5400"/>
    <n v="7.0000000000000007E-2"/>
    <n v="200"/>
    <n v="5022"/>
    <s v="Christine Knight"/>
    <s v="Garmin Ltd."/>
    <s v="Industrial Machinery/Components"/>
    <s v="Capital Goods"/>
    <s v="Saint Louis"/>
    <n v="63116"/>
    <s v="MO"/>
    <s v="Central"/>
    <d v="2009-05-16T00:00:00"/>
    <n v="0"/>
    <s v="Development - Big Data"/>
    <s v="Development "/>
    <s v=" Big Data"/>
    <s v="Ethan Bird"/>
    <s v="Josh Martinez"/>
    <n v="60"/>
    <n v="1"/>
  </r>
  <r>
    <x v="3411"/>
    <n v="24384"/>
    <d v="2011-03-26T00:00:00"/>
    <n v="44"/>
    <n v="8800"/>
    <n v="0.06"/>
    <n v="200"/>
    <n v="8272"/>
    <s v="Linda Brennan"/>
    <s v="Electronic Arts Inc."/>
    <s v="Computer Software: Prepackaged Software"/>
    <s v="Technology"/>
    <s v="Oviedo"/>
    <n v="32765"/>
    <s v="Florida"/>
    <s v="South"/>
    <d v="2011-03-28T00:00:00"/>
    <n v="2"/>
    <s v="Development - Scala"/>
    <s v="Development "/>
    <s v=" Scala"/>
    <s v="Mia Moore"/>
    <s v="Frank Mitchell"/>
    <n v="51"/>
    <n v="1"/>
  </r>
  <r>
    <x v="3412"/>
    <n v="24384"/>
    <d v="2011-03-26T00:00:00"/>
    <n v="21"/>
    <n v="4200"/>
    <n v="7.0000000000000007E-2"/>
    <n v="200"/>
    <n v="3905.9999999999995"/>
    <s v="Linda Brennan"/>
    <s v="Electronic Arts Inc."/>
    <s v="Computer Software: Prepackaged Software"/>
    <s v="Technology"/>
    <s v="Oviedo"/>
    <n v="32765"/>
    <s v="Florida"/>
    <s v="South"/>
    <d v="2011-03-28T00:00:00"/>
    <n v="2"/>
    <s v="Development - Big Data"/>
    <s v="Development "/>
    <s v=" Big Data"/>
    <s v="Emily Taylor"/>
    <s v="Frank Mitchell"/>
    <n v="62"/>
    <n v="1"/>
  </r>
  <r>
    <x v="3413"/>
    <n v="24384"/>
    <d v="2011-03-26T00:00:00"/>
    <n v="20"/>
    <n v="3000"/>
    <n v="0.1"/>
    <n v="150"/>
    <n v="2700"/>
    <s v="Linda Brennan"/>
    <s v="Electronic Arts Inc."/>
    <s v="Computer Software: Prepackaged Software"/>
    <s v="Technology"/>
    <s v="Oviedo"/>
    <n v="32765"/>
    <s v="Florida"/>
    <s v="South"/>
    <d v="2011-03-28T00:00:00"/>
    <n v="2"/>
    <s v="Consulting - Market Research"/>
    <s v="Consulting "/>
    <s v=" Market Research"/>
    <s v="Emma Watson"/>
    <s v="Frank Mitchell"/>
    <n v="67"/>
    <n v="1"/>
  </r>
  <r>
    <x v="3414"/>
    <n v="24386"/>
    <d v="2012-06-26T00:00:00"/>
    <n v="41"/>
    <n v="6150"/>
    <n v="0.03"/>
    <n v="150"/>
    <n v="5965.5"/>
    <s v="Bruce Hopkins"/>
    <s v="Amgen Inc."/>
    <s v="Biotechnology: Biological Products (No Diagnostic Substances)"/>
    <s v="Health Care"/>
    <s v="Maryland Heights"/>
    <n v="63043"/>
    <s v="MO"/>
    <s v="Central"/>
    <d v="2012-06-28T00:00:00"/>
    <n v="2"/>
    <s v="Consulting - Business Model"/>
    <s v="Consulting "/>
    <s v=" Business Model"/>
    <s v="Emma Watson"/>
    <s v="Josh Martinez"/>
    <n v="67"/>
    <n v="1"/>
  </r>
  <r>
    <x v="3415"/>
    <n v="24386"/>
    <d v="2012-06-26T00:00:00"/>
    <n v="12"/>
    <n v="1800"/>
    <n v="0.01"/>
    <n v="150"/>
    <n v="1782"/>
    <s v="Bruce Hopkins"/>
    <s v="Amgen Inc."/>
    <s v="Biotechnology: Biological Products (No Diagnostic Substances)"/>
    <s v="Health Care"/>
    <s v="Maryland Heights"/>
    <n v="63043"/>
    <s v="MO"/>
    <s v="Central"/>
    <d v="2012-06-28T00:00:00"/>
    <n v="2"/>
    <s v="Consulting - Business Model"/>
    <s v="Consulting "/>
    <s v=" Business Model"/>
    <s v="Jacob Manziel"/>
    <s v="Josh Martinez"/>
    <n v="57"/>
    <n v="1"/>
  </r>
  <r>
    <x v="3416"/>
    <n v="24386"/>
    <d v="2012-06-26T00:00:00"/>
    <n v="15"/>
    <n v="3000"/>
    <n v="0"/>
    <n v="200"/>
    <n v="3000"/>
    <s v="Bruce Hopkins"/>
    <s v="Amgen Inc."/>
    <s v="Biotechnology: Biological Products (No Diagnostic Substances)"/>
    <s v="Health Care"/>
    <s v="Maryland Heights"/>
    <n v="63043"/>
    <s v="MO"/>
    <s v="Central"/>
    <d v="2012-06-27T00:00:00"/>
    <n v="1"/>
    <s v="Development - Scala"/>
    <s v="Development "/>
    <s v=" Scala"/>
    <s v="Mason Gibson"/>
    <s v="Josh Martinez"/>
    <n v="71"/>
    <n v="1"/>
  </r>
  <r>
    <x v="3417"/>
    <n v="24387"/>
    <d v="2011-08-10T00:00:00"/>
    <n v="23"/>
    <n v="2875"/>
    <n v="0.01"/>
    <n v="125"/>
    <n v="2846.25"/>
    <s v="Bryan Gjertsen"/>
    <s v="Activision Blizzard, Inc"/>
    <s v="Computer Software: Prepackaged Software"/>
    <s v="Technology"/>
    <s v="Vernon Hills"/>
    <n v="60061"/>
    <s v="Illinois"/>
    <s v="Central"/>
    <d v="2011-08-11T00:00:00"/>
    <n v="1"/>
    <s v="Training - SQL"/>
    <s v="Training "/>
    <s v=" SQL"/>
    <s v="Mia Moore"/>
    <s v="Josh Martinez"/>
    <n v="51"/>
    <n v="1"/>
  </r>
  <r>
    <x v="3418"/>
    <n v="24387"/>
    <d v="2011-08-10T00:00:00"/>
    <n v="17"/>
    <n v="2125"/>
    <n v="0.04"/>
    <n v="125"/>
    <n v="2040"/>
    <s v="Bryan Gjertsen"/>
    <s v="Activision Blizzard, Inc"/>
    <s v="Computer Software: Prepackaged Software"/>
    <s v="Technology"/>
    <s v="Vernon Hills"/>
    <n v="60061"/>
    <s v="Illinois"/>
    <s v="Central"/>
    <d v="2011-08-10T00:00:00"/>
    <n v="0"/>
    <s v="Training - Javascript"/>
    <s v="Training "/>
    <s v=" Javascript"/>
    <s v="Ethan Bird"/>
    <s v="Josh Martinez"/>
    <n v="60"/>
    <n v="1"/>
  </r>
  <r>
    <x v="3419"/>
    <n v="24388"/>
    <d v="2011-01-26T00:00:00"/>
    <n v="15"/>
    <n v="2250"/>
    <n v="0"/>
    <n v="150"/>
    <n v="2250"/>
    <s v="Erica Percer"/>
    <s v="Henry Schein, Inc."/>
    <s v="Medical Specialities"/>
    <s v="Health Care"/>
    <s v="Fort Wayne"/>
    <n v="46806"/>
    <s v="Indiana"/>
    <s v="Central"/>
    <d v="2011-01-27T00:00:00"/>
    <n v="1"/>
    <s v="Consulting - Compensation"/>
    <s v="Consulting "/>
    <s v=" Compensation"/>
    <s v="Elizabeth Carter"/>
    <s v="Josh Martinez"/>
    <n v="52"/>
    <n v="1"/>
  </r>
  <r>
    <x v="3420"/>
    <n v="24390"/>
    <d v="2012-06-06T00:00:00"/>
    <n v="2"/>
    <n v="300"/>
    <n v="0.1"/>
    <n v="150"/>
    <n v="270"/>
    <s v="Katherine Sewall"/>
    <s v="American Airlines Group, Inc."/>
    <s v="Air Freight/Delivery Services"/>
    <s v="Transportation"/>
    <s v="Lancaster"/>
    <n v="43130"/>
    <s v="Ohio"/>
    <s v="East"/>
    <d v="2012-06-08T00:00:00"/>
    <n v="2"/>
    <s v="Consulting - Business Model"/>
    <s v="Consulting "/>
    <s v=" Business Model"/>
    <s v="Emily Taylor"/>
    <s v="Allen Young"/>
    <n v="62"/>
    <n v="1"/>
  </r>
  <r>
    <x v="3421"/>
    <n v="24391"/>
    <d v="2009-03-06T00:00:00"/>
    <n v="14"/>
    <n v="1750"/>
    <n v="0.08"/>
    <n v="125"/>
    <n v="1610"/>
    <s v="Raymond O'Donnell"/>
    <s v="Stericycle, Inc."/>
    <s v="Environmental Services"/>
    <s v="Basic Industries"/>
    <s v="Bellingham"/>
    <n v="98226"/>
    <s v="Washington"/>
    <s v="West"/>
    <d v="2009-03-10T00:00:00"/>
    <n v="4"/>
    <s v="Training - Javascript"/>
    <s v="Training "/>
    <s v=" Javascript"/>
    <s v="Jayden Hamilton"/>
    <s v="Bob Turner"/>
    <n v="71"/>
    <n v="1"/>
  </r>
  <r>
    <x v="3422"/>
    <n v="24422"/>
    <d v="2011-12-29T00:00:00"/>
    <n v="20"/>
    <n v="2500"/>
    <n v="0.06"/>
    <n v="125"/>
    <n v="2350"/>
    <s v="Craig Donatelli"/>
    <s v="O'Reilly Automotive, Inc."/>
    <s v="Other Specialty Stores"/>
    <s v="Consumer Services"/>
    <s v="Brunswick"/>
    <s v="04011"/>
    <s v="Maine"/>
    <s v="East"/>
    <d v="2011-12-31T00:00:00"/>
    <n v="2"/>
    <s v="Training - Javascript"/>
    <s v="Training "/>
    <s v=" Javascript"/>
    <s v="Ethan Bird"/>
    <s v="Allen Young"/>
    <n v="60"/>
    <n v="1"/>
  </r>
  <r>
    <x v="3423"/>
    <n v="24448"/>
    <d v="2012-02-06T00:00:00"/>
    <n v="46"/>
    <n v="5750"/>
    <n v="0.05"/>
    <n v="125"/>
    <n v="5462.5"/>
    <s v="Roy Peterman"/>
    <s v="Broadcom Corporation"/>
    <s v="Semiconductors"/>
    <s v="Technology"/>
    <s v="Gainesville"/>
    <n v="32601"/>
    <s v="Florida"/>
    <s v="South"/>
    <d v="2012-02-08T00:00:00"/>
    <n v="2"/>
    <s v="Training - Javascript"/>
    <s v="Training "/>
    <s v=" Javascript"/>
    <s v="Abigail Young"/>
    <s v="Frank Mitchell"/>
    <n v="50"/>
    <n v="1"/>
  </r>
  <r>
    <x v="3424"/>
    <n v="24450"/>
    <d v="2012-07-09T00:00:00"/>
    <n v="37"/>
    <n v="6290"/>
    <n v="0.02"/>
    <n v="170"/>
    <n v="6164.2"/>
    <s v="Kristina Willman"/>
    <s v="Check Point Software Technologies Ltd."/>
    <s v="Computer Software: Prepackaged Software"/>
    <s v="Technology"/>
    <s v="Detroit"/>
    <n v="48227"/>
    <s v="Michigan"/>
    <s v="Central"/>
    <d v="2012-07-11T00:00:00"/>
    <n v="2"/>
    <s v="Development - .Net"/>
    <s v="Development "/>
    <s v=" .Net"/>
    <s v="Sophia Dixon"/>
    <s v="Josh Martinez"/>
    <n v="71"/>
    <n v="1"/>
  </r>
  <r>
    <x v="3425"/>
    <n v="24450"/>
    <d v="2012-07-09T00:00:00"/>
    <n v="41"/>
    <n v="5125"/>
    <n v="0.08"/>
    <n v="125"/>
    <n v="4715"/>
    <s v="Kristina Willman"/>
    <s v="Check Point Software Technologies Ltd."/>
    <s v="Computer Software: Prepackaged Software"/>
    <s v="Technology"/>
    <s v="Detroit"/>
    <n v="48227"/>
    <s v="Michigan"/>
    <s v="Central"/>
    <d v="2012-07-12T00:00:00"/>
    <n v="3"/>
    <s v="Training - SQL"/>
    <s v="Training "/>
    <s v=" SQL"/>
    <s v="Michael Alister"/>
    <s v="Josh Martinez"/>
    <n v="68"/>
    <n v="1"/>
  </r>
  <r>
    <x v="3426"/>
    <n v="24450"/>
    <d v="2012-07-09T00:00:00"/>
    <n v="4"/>
    <n v="440"/>
    <n v="0.03"/>
    <n v="110"/>
    <n v="426.8"/>
    <s v="Kristina Willman"/>
    <s v="Check Point Software Technologies Ltd."/>
    <s v="Computer Software: Prepackaged Software"/>
    <s v="Technology"/>
    <s v="Detroit"/>
    <n v="48227"/>
    <s v="Michigan"/>
    <s v="Central"/>
    <d v="2012-07-11T00:00:00"/>
    <n v="2"/>
    <s v="Development - Python"/>
    <s v="Development "/>
    <s v=" Python"/>
    <s v="Elizabeth Carter"/>
    <s v="Josh Martinez"/>
    <n v="52"/>
    <n v="1"/>
  </r>
  <r>
    <x v="3427"/>
    <n v="24451"/>
    <d v="2012-12-03T00:00:00"/>
    <n v="24"/>
    <n v="4080"/>
    <n v="0.06"/>
    <n v="170"/>
    <n v="3835.2"/>
    <s v="Jack Cacioppo"/>
    <s v="Charter Communications, Inc."/>
    <s v="Television Services"/>
    <s v="Consumer Services"/>
    <s v="Portage"/>
    <n v="46368"/>
    <s v="Indiana"/>
    <s v="Central"/>
    <d v="2012-12-04T00:00:00"/>
    <n v="1"/>
    <s v="Development - .Net"/>
    <s v="Development "/>
    <s v=" .Net"/>
    <s v="Liam Franklin"/>
    <s v="Josh Martinez"/>
    <n v="52"/>
    <n v="1"/>
  </r>
  <r>
    <x v="3428"/>
    <n v="24452"/>
    <d v="2009-05-07T00:00:00"/>
    <n v="18"/>
    <n v="1980"/>
    <n v="0.08"/>
    <n v="110"/>
    <n v="1821.6000000000001"/>
    <s v="Valerie Pelletier"/>
    <s v="Discovery Communications, Inc."/>
    <s v="Television Services"/>
    <s v="Consumer Services"/>
    <s v="Tampa"/>
    <n v="33614"/>
    <s v="Florida"/>
    <s v="South"/>
    <d v="2009-05-07T00:00:00"/>
    <n v="0"/>
    <s v="Development - Python"/>
    <s v="Development "/>
    <s v=" Python"/>
    <s v="William Bufont"/>
    <s v="Frank Mitchell"/>
    <n v="62"/>
    <n v="1"/>
  </r>
  <r>
    <x v="3429"/>
    <n v="24455"/>
    <d v="2009-12-06T00:00:00"/>
    <n v="8"/>
    <n v="1200"/>
    <n v="0"/>
    <n v="150"/>
    <n v="1200"/>
    <s v="Fred Brennan"/>
    <s v="The Priceline Group Inc."/>
    <s v="Business Services"/>
    <s v="Miscellaneous"/>
    <s v="Chambersburg"/>
    <s v="17201"/>
    <s v="Pennsylvania"/>
    <s v="East"/>
    <d v="2009-12-08T00:00:00"/>
    <n v="2"/>
    <s v="Consulting - Business Model"/>
    <s v="Consulting "/>
    <s v=" Business Model"/>
    <s v="Alexander Edison"/>
    <s v="Allen Young"/>
    <n v="70"/>
    <n v="1"/>
  </r>
  <r>
    <x v="3430"/>
    <n v="24455"/>
    <d v="2009-12-06T00:00:00"/>
    <n v="41"/>
    <n v="4920"/>
    <n v="7.0000000000000007E-2"/>
    <n v="120"/>
    <n v="4575.5999999999995"/>
    <s v="Fred Brennan"/>
    <s v="The Priceline Group Inc."/>
    <s v="Business Services"/>
    <s v="Miscellaneous"/>
    <s v="Chambersburg"/>
    <s v="17201"/>
    <s v="Pennsylvania"/>
    <s v="East"/>
    <d v="2009-12-09T00:00:00"/>
    <n v="3"/>
    <s v="Development - Business Logic"/>
    <s v="Development "/>
    <s v=" Business Logic"/>
    <s v="Daniel Tusk"/>
    <s v="Allen Young"/>
    <n v="45"/>
    <n v="1"/>
  </r>
  <r>
    <x v="3431"/>
    <n v="24486"/>
    <d v="2011-04-22T00:00:00"/>
    <n v="3"/>
    <n v="450"/>
    <n v="0.03"/>
    <n v="150"/>
    <n v="436.5"/>
    <s v="Pete Collister"/>
    <s v="Micron Technology, Inc."/>
    <s v="Semiconductors"/>
    <s v="Technology"/>
    <s v="Ponca City"/>
    <n v="74601"/>
    <s v="Oklahoma"/>
    <s v="Central"/>
    <d v="2011-04-23T00:00:00"/>
    <n v="1"/>
    <s v="Consulting - Business Model"/>
    <s v="Consulting "/>
    <s v=" Business Model"/>
    <s v="Emma Watson"/>
    <s v="Josh Martinez"/>
    <n v="67"/>
    <n v="1"/>
  </r>
  <r>
    <x v="3432"/>
    <n v="24486"/>
    <d v="2011-04-22T00:00:00"/>
    <n v="14"/>
    <n v="1680"/>
    <n v="0"/>
    <n v="120"/>
    <n v="1680"/>
    <s v="Pete Collister"/>
    <s v="Micron Technology, Inc."/>
    <s v="Semiconductors"/>
    <s v="Technology"/>
    <s v="Ponca City"/>
    <n v="74601"/>
    <s v="Oklahoma"/>
    <s v="Central"/>
    <d v="2011-04-23T00:00:00"/>
    <n v="1"/>
    <s v="Development - Business Logic"/>
    <s v="Development "/>
    <s v=" Business Logic"/>
    <s v="Jayden Hamilton"/>
    <s v="Josh Martinez"/>
    <n v="71"/>
    <n v="1"/>
  </r>
  <r>
    <x v="3433"/>
    <n v="24515"/>
    <d v="2010-05-06T00:00:00"/>
    <n v="41"/>
    <n v="6150"/>
    <n v="0.1"/>
    <n v="150"/>
    <n v="5535"/>
    <s v="Eugene Melton"/>
    <s v="Linear Technology Corporation"/>
    <s v="Semiconductors"/>
    <s v="Technology"/>
    <s v="Carpentersville"/>
    <n v="60110"/>
    <s v="Illinois"/>
    <s v="Central"/>
    <d v="2010-05-08T00:00:00"/>
    <n v="2"/>
    <s v="Consulting - Strategy"/>
    <s v="Consulting "/>
    <s v=" Strategy"/>
    <s v="William Bufont"/>
    <s v="Josh Martinez"/>
    <n v="62"/>
    <n v="1"/>
  </r>
  <r>
    <x v="3434"/>
    <n v="24519"/>
    <d v="2011-06-11T00:00:00"/>
    <n v="22"/>
    <n v="3520"/>
    <n v="0.03"/>
    <n v="160"/>
    <n v="3414.4"/>
    <s v="Duane Kennedy"/>
    <s v="Discovery Communications, Inc."/>
    <s v="Television Services"/>
    <s v="Consumer Services"/>
    <s v="Lancaster"/>
    <n v="75146"/>
    <s v="Texas"/>
    <s v="Central"/>
    <d v="2011-06-12T00:00:00"/>
    <n v="1"/>
    <s v="Development - Java"/>
    <s v="Development "/>
    <s v=" Java"/>
    <s v="Ethan Bird"/>
    <s v="Josh Martinez"/>
    <n v="60"/>
    <n v="1"/>
  </r>
  <r>
    <x v="3435"/>
    <n v="24544"/>
    <d v="2009-01-26T00:00:00"/>
    <n v="31"/>
    <n v="4650"/>
    <n v="0.08"/>
    <n v="150"/>
    <n v="4278"/>
    <s v="Tanja Collins"/>
    <s v="Tesla Motors, Inc."/>
    <s v="Auto Manufacturing"/>
    <s v="Capital Goods"/>
    <s v="Saint Petersburg"/>
    <n v="33710"/>
    <s v="Florida"/>
    <s v="South"/>
    <d v="2009-01-27T00:00:00"/>
    <n v="1"/>
    <s v="Consulting - Strategy"/>
    <s v="Consulting "/>
    <s v=" Strategy"/>
    <s v="Emily Taylor"/>
    <s v="Frank Mitchell"/>
    <n v="62"/>
    <n v="1"/>
  </r>
  <r>
    <x v="3436"/>
    <n v="24544"/>
    <d v="2009-01-26T00:00:00"/>
    <n v="15"/>
    <n v="1875"/>
    <n v="0.03"/>
    <n v="125"/>
    <n v="1818.75"/>
    <s v="Tanja Collins"/>
    <s v="Tesla Motors, Inc."/>
    <s v="Auto Manufacturing"/>
    <s v="Capital Goods"/>
    <s v="Sanford"/>
    <n v="32771"/>
    <s v="Florida"/>
    <s v="South"/>
    <d v="2009-01-27T00:00:00"/>
    <n v="1"/>
    <s v="Training - Development"/>
    <s v="Training "/>
    <s v=" Development"/>
    <s v="Michael Alister"/>
    <s v="Frank Mitchell"/>
    <n v="68"/>
    <n v="1"/>
  </r>
  <r>
    <x v="3437"/>
    <n v="24544"/>
    <d v="2009-01-26T00:00:00"/>
    <n v="39"/>
    <n v="7800"/>
    <n v="0.1"/>
    <n v="200"/>
    <n v="7020"/>
    <s v="Tanja Collins"/>
    <s v="Tesla Motors, Inc."/>
    <s v="Auto Manufacturing"/>
    <s v="Capital Goods"/>
    <s v="Sanford"/>
    <n v="32771"/>
    <s v="Florida"/>
    <s v="South"/>
    <d v="2009-01-27T00:00:00"/>
    <n v="1"/>
    <s v="Development - Big Data"/>
    <s v="Development "/>
    <s v=" Big Data"/>
    <s v="Alexander Edison"/>
    <s v="Frank Mitchell"/>
    <n v="70"/>
    <n v="1"/>
  </r>
  <r>
    <x v="3438"/>
    <n v="24546"/>
    <d v="2012-03-26T00:00:00"/>
    <n v="7"/>
    <n v="980"/>
    <n v="0.04"/>
    <n v="140"/>
    <n v="940.8"/>
    <s v="Edward Bzostek"/>
    <s v="Equinix, Inc."/>
    <s v="Telecommunications Equipment"/>
    <s v="Public Utilities"/>
    <s v="Tyler"/>
    <n v="75701"/>
    <s v="Texas"/>
    <s v="Central"/>
    <d v="2012-03-27T00:00:00"/>
    <n v="1"/>
    <s v="Development - Front End Web"/>
    <s v="Development "/>
    <s v=" Front End Web"/>
    <s v="Michael Alister"/>
    <s v="Josh Martinez"/>
    <n v="68"/>
    <n v="1"/>
  </r>
  <r>
    <x v="3439"/>
    <n v="24548"/>
    <d v="2011-03-14T00:00:00"/>
    <n v="32"/>
    <n v="4000"/>
    <n v="0.04"/>
    <n v="125"/>
    <n v="3840"/>
    <s v="Deanra Sachs"/>
    <s v="Analog Devices, Inc."/>
    <s v="Semiconductors"/>
    <s v="Technology"/>
    <s v="Rocklin"/>
    <n v="95677"/>
    <s v="California"/>
    <s v="West"/>
    <d v="2011-03-15T00:00:00"/>
    <n v="1"/>
    <s v="Training - SQL"/>
    <s v="Training "/>
    <s v=" SQL"/>
    <s v="Mason Gibson"/>
    <s v="Bob Turner"/>
    <n v="71"/>
    <n v="1"/>
  </r>
  <r>
    <x v="3440"/>
    <n v="24576"/>
    <d v="2012-12-11T00:00:00"/>
    <n v="29"/>
    <n v="4350"/>
    <n v="0.03"/>
    <n v="150"/>
    <n v="4219.5"/>
    <s v="Luke Ballentine"/>
    <s v="Intuit Inc."/>
    <s v="Computer Software: Prepackaged Software"/>
    <s v="Technology"/>
    <s v="Council Bluffs"/>
    <n v="51503"/>
    <s v="Iowa"/>
    <s v="Central"/>
    <d v="2012-12-13T00:00:00"/>
    <n v="2"/>
    <s v="Consulting - Market Research"/>
    <s v="Consulting "/>
    <s v=" Market Research"/>
    <s v="Emily Taylor"/>
    <s v="Josh Martinez"/>
    <n v="62"/>
    <n v="1"/>
  </r>
  <r>
    <x v="3441"/>
    <n v="24576"/>
    <d v="2012-12-11T00:00:00"/>
    <n v="10"/>
    <n v="1250"/>
    <n v="0.05"/>
    <n v="125"/>
    <n v="1187.5"/>
    <s v="Luke Ballentine"/>
    <s v="Intuit Inc."/>
    <s v="Computer Software: Prepackaged Software"/>
    <s v="Technology"/>
    <s v="Davenport"/>
    <n v="52803"/>
    <s v="Iowa"/>
    <s v="Central"/>
    <d v="2012-12-13T00:00:00"/>
    <n v="2"/>
    <s v="Training - SQL"/>
    <s v="Training "/>
    <s v=" SQL"/>
    <s v="Madison Hill"/>
    <s v="Josh Martinez"/>
    <n v="58"/>
    <n v="1"/>
  </r>
  <r>
    <x v="3442"/>
    <n v="24577"/>
    <d v="2010-03-01T00:00:00"/>
    <n v="8"/>
    <n v="880"/>
    <n v="0.05"/>
    <n v="110"/>
    <n v="836"/>
    <s v="Steve Price"/>
    <s v="Netflix, Inc."/>
    <s v="Consumer Electronics/Video Chains"/>
    <s v="Consumer Services"/>
    <s v="Conway"/>
    <n v="72032"/>
    <s v="Arkansas"/>
    <s v="South"/>
    <d v="2010-03-02T00:00:00"/>
    <n v="1"/>
    <s v="Development - Python"/>
    <s v="Development "/>
    <s v=" Python"/>
    <s v="Abigail Young"/>
    <s v="Frank Mitchell"/>
    <n v="50"/>
    <n v="1"/>
  </r>
  <r>
    <x v="3443"/>
    <n v="24579"/>
    <d v="2012-11-18T00:00:00"/>
    <n v="45"/>
    <n v="7650"/>
    <n v="0.02"/>
    <n v="170"/>
    <n v="7497"/>
    <s v="Edward Bzostek"/>
    <s v="Equinix, Inc."/>
    <s v="Telecommunications Equipment"/>
    <s v="Public Utilities"/>
    <s v="Tyler"/>
    <n v="75701"/>
    <s v="Texas"/>
    <s v="Central"/>
    <d v="2012-11-19T00:00:00"/>
    <n v="1"/>
    <s v="Development - .Net"/>
    <s v="Development "/>
    <s v=" .Net"/>
    <s v="Alexander Edison"/>
    <s v="Josh Martinez"/>
    <n v="70"/>
    <n v="1"/>
  </r>
  <r>
    <x v="3444"/>
    <n v="24579"/>
    <d v="2012-11-18T00:00:00"/>
    <n v="40"/>
    <n v="6800"/>
    <n v="0.08"/>
    <n v="170"/>
    <n v="6256"/>
    <s v="Edward Bzostek"/>
    <s v="Equinix, Inc."/>
    <s v="Telecommunications Equipment"/>
    <s v="Public Utilities"/>
    <s v="Tyler"/>
    <n v="75701"/>
    <s v="Texas"/>
    <s v="Central"/>
    <d v="2012-11-20T00:00:00"/>
    <n v="2"/>
    <s v="Development - .Net"/>
    <s v="Development "/>
    <s v=" .Net"/>
    <s v="Sophia Dixon"/>
    <s v="Josh Martinez"/>
    <n v="71"/>
    <n v="1"/>
  </r>
  <r>
    <x v="3445"/>
    <n v="24580"/>
    <d v="2012-06-23T00:00:00"/>
    <n v="25"/>
    <n v="3000"/>
    <n v="0.08"/>
    <n v="120"/>
    <n v="2760"/>
    <s v="Mark Nockton"/>
    <s v="Monster Beverage Corporation"/>
    <s v="Beverages (Production/Distribution)"/>
    <s v="Consumer Non-Durables"/>
    <s v="Troy"/>
    <n v="48098"/>
    <s v="Michigan"/>
    <s v="Central"/>
    <d v="2012-06-24T00:00:00"/>
    <n v="1"/>
    <s v="Development - Business Logic"/>
    <s v="Development "/>
    <s v=" Business Logic"/>
    <s v="Elizabeth Carter"/>
    <s v="Josh Martinez"/>
    <n v="52"/>
    <n v="1"/>
  </r>
  <r>
    <x v="3446"/>
    <n v="24580"/>
    <d v="2012-06-23T00:00:00"/>
    <n v="14"/>
    <n v="1750"/>
    <n v="0.01"/>
    <n v="125"/>
    <n v="1732.5"/>
    <s v="Mark Nockton"/>
    <s v="Monster Beverage Corporation"/>
    <s v="Beverages (Production/Distribution)"/>
    <s v="Consumer Non-Durables"/>
    <s v="Warren"/>
    <n v="48093"/>
    <s v="Michigan"/>
    <s v="Central"/>
    <d v="2012-06-25T00:00:00"/>
    <n v="2"/>
    <s v="Training - SQL"/>
    <s v="Training "/>
    <s v=" SQL"/>
    <s v="Noah Smith"/>
    <s v="Josh Martinez"/>
    <n v="59"/>
    <n v="1"/>
  </r>
  <r>
    <x v="3447"/>
    <n v="24581"/>
    <d v="2010-04-09T00:00:00"/>
    <n v="8"/>
    <n v="1280"/>
    <n v="0.03"/>
    <n v="160"/>
    <n v="1241.5999999999999"/>
    <s v="George Barnes"/>
    <s v="Sirius XM Holdings Inc."/>
    <s v="Broadcasting"/>
    <s v="Consumer Services"/>
    <s v="Lufkin"/>
    <s v="75901"/>
    <s v="Texas"/>
    <s v="Central"/>
    <d v="2010-04-10T00:00:00"/>
    <n v="1"/>
    <s v="Development - Java"/>
    <s v="Development "/>
    <s v=" Java"/>
    <s v="Michael Alister"/>
    <s v="Josh Martinez"/>
    <n v="68"/>
    <n v="1"/>
  </r>
  <r>
    <x v="3448"/>
    <n v="24583"/>
    <d v="2011-08-09T00:00:00"/>
    <n v="17"/>
    <n v="2720"/>
    <n v="0.06"/>
    <n v="160"/>
    <n v="2556.7999999999997"/>
    <s v="Becky Poirier"/>
    <s v="Paychex, Inc."/>
    <s v="Diversified Commercial Services"/>
    <s v="Consumer Services"/>
    <s v="Oregon City"/>
    <n v="97045"/>
    <s v="Oregon"/>
    <s v="West"/>
    <d v="2011-08-12T00:00:00"/>
    <n v="3"/>
    <s v="Development - Java"/>
    <s v="Development "/>
    <s v=" Java"/>
    <s v="Liam Franklin"/>
    <s v="Bob Turner"/>
    <n v="52"/>
    <n v="1"/>
  </r>
  <r>
    <x v="3449"/>
    <n v="24608"/>
    <d v="2012-08-14T00:00:00"/>
    <n v="50"/>
    <n v="8000"/>
    <n v="7.0000000000000007E-2"/>
    <n v="160"/>
    <n v="7439.9999999999991"/>
    <s v="Quincy Patterson"/>
    <s v="Ross Stores, Inc."/>
    <s v="Clothing/Shoe/Accessory Stores"/>
    <s v="Consumer Services"/>
    <s v="Bullhead City"/>
    <n v="86442"/>
    <s v="Arizona"/>
    <s v="West"/>
    <d v="2012-08-15T00:00:00"/>
    <n v="1"/>
    <s v="Development - Java"/>
    <s v="Development "/>
    <s v=" Java"/>
    <s v="Isabella Douglas"/>
    <s v="Bob Turner"/>
    <n v="75"/>
    <n v="1"/>
  </r>
  <r>
    <x v="3450"/>
    <n v="24610"/>
    <d v="2010-01-18T00:00:00"/>
    <n v="4"/>
    <n v="500"/>
    <n v="0.01"/>
    <n v="125"/>
    <n v="495"/>
    <s v="Dean Zrebassa"/>
    <s v="Apple Inc."/>
    <s v="Computer Manufacturing"/>
    <s v="Technology"/>
    <s v="Redwood City"/>
    <n v="94061"/>
    <s v="California"/>
    <s v="West"/>
    <d v="2010-01-20T00:00:00"/>
    <n v="2"/>
    <s v="Training - Development"/>
    <s v="Training "/>
    <s v=" Development"/>
    <s v="Mason Gibson"/>
    <s v="Bob Turner"/>
    <n v="71"/>
    <n v="1"/>
  </r>
  <r>
    <x v="3451"/>
    <n v="24613"/>
    <d v="2012-07-16T00:00:00"/>
    <n v="16"/>
    <n v="2400"/>
    <n v="0"/>
    <n v="150"/>
    <n v="2400"/>
    <s v="Jasper Galang"/>
    <s v="eBay Inc."/>
    <s v="Business Services"/>
    <s v="Miscellaneous"/>
    <s v="Freeport"/>
    <n v="11520"/>
    <s v="New York"/>
    <s v="East"/>
    <d v="2012-07-25T00:00:00"/>
    <n v="9"/>
    <s v="Consulting - Compensation"/>
    <s v="Consulting "/>
    <s v=" Compensation"/>
    <s v="Mason Gibson"/>
    <s v="Allen Young"/>
    <n v="71"/>
    <n v="1"/>
  </r>
  <r>
    <x v="3452"/>
    <n v="24613"/>
    <d v="2012-07-16T00:00:00"/>
    <n v="36"/>
    <n v="3960"/>
    <n v="0.01"/>
    <n v="110"/>
    <n v="3920.4"/>
    <s v="Jasper Galang"/>
    <s v="eBay Inc."/>
    <s v="Business Services"/>
    <s v="Miscellaneous"/>
    <s v="Freeport"/>
    <n v="11520"/>
    <s v="New York"/>
    <s v="East"/>
    <d v="2012-07-25T00:00:00"/>
    <n v="9"/>
    <s v="Development - Python"/>
    <s v="Development "/>
    <s v=" Python"/>
    <s v="Jacob Manziel"/>
    <s v="Allen Young"/>
    <n v="57"/>
    <n v="1"/>
  </r>
  <r>
    <x v="3453"/>
    <n v="24613"/>
    <d v="2012-07-16T00:00:00"/>
    <n v="39"/>
    <n v="4680"/>
    <n v="0.01"/>
    <n v="120"/>
    <n v="4633.2"/>
    <s v="Jasper Galang"/>
    <s v="eBay Inc."/>
    <s v="Business Services"/>
    <s v="Miscellaneous"/>
    <s v="Freeport"/>
    <n v="11520"/>
    <s v="New York"/>
    <s v="East"/>
    <d v="2012-07-25T00:00:00"/>
    <n v="9"/>
    <s v="Development - Business Logic"/>
    <s v="Development "/>
    <s v=" Business Logic"/>
    <s v="Alexander Edison"/>
    <s v="Allen Young"/>
    <n v="70"/>
    <n v="1"/>
  </r>
  <r>
    <x v="3454"/>
    <n v="24614"/>
    <d v="2009-11-21T00:00:00"/>
    <n v="33"/>
    <n v="4950"/>
    <n v="0.09"/>
    <n v="150"/>
    <n v="4504.5"/>
    <s v="Ionia Barroso"/>
    <s v="CA Inc."/>
    <s v="Computer Software: Prepackaged Software"/>
    <s v="Technology"/>
    <s v="Decatur"/>
    <n v="35601"/>
    <s v="Alabama"/>
    <s v="South"/>
    <d v="2009-11-28T00:00:00"/>
    <n v="7"/>
    <s v="Consulting - Business Model"/>
    <s v="Consulting "/>
    <s v=" Business Model"/>
    <s v="Emily Taylor"/>
    <s v="Frank Mitchell"/>
    <n v="62"/>
    <n v="1"/>
  </r>
  <r>
    <x v="3455"/>
    <n v="24640"/>
    <d v="2011-01-29T00:00:00"/>
    <n v="12"/>
    <n v="1500"/>
    <n v="0.06"/>
    <n v="125"/>
    <n v="1410"/>
    <s v="Patrick Ellison"/>
    <s v="Kraft Foods Group, Inc."/>
    <s v="Packaged Foods"/>
    <s v="Consumer Non-Durables"/>
    <s v="Manitowoc"/>
    <n v="54220"/>
    <s v="Wisconsin"/>
    <s v="Central"/>
    <d v="2011-01-30T00:00:00"/>
    <n v="1"/>
    <s v="Training - Development"/>
    <s v="Training "/>
    <s v=" Development"/>
    <s v="Isabella Douglas"/>
    <s v="Josh Martinez"/>
    <n v="75"/>
    <n v="1"/>
  </r>
  <r>
    <x v="3456"/>
    <n v="24643"/>
    <d v="2012-04-29T00:00:00"/>
    <n v="30"/>
    <n v="4500"/>
    <n v="0"/>
    <n v="150"/>
    <n v="4500"/>
    <s v="Ben Molinari"/>
    <s v="PACCAR Inc."/>
    <s v="Auto Manufacturing"/>
    <s v="Capital Goods"/>
    <s v="Columbus"/>
    <n v="43229"/>
    <s v="Ohio"/>
    <s v="East"/>
    <d v="2012-05-01T00:00:00"/>
    <n v="2"/>
    <s v="Consulting - Market Research"/>
    <s v="Consulting "/>
    <s v=" Market Research"/>
    <s v="Mia Moore"/>
    <s v="Allen Young"/>
    <n v="51"/>
    <n v="1"/>
  </r>
  <r>
    <x v="3457"/>
    <n v="24644"/>
    <d v="2009-07-28T00:00:00"/>
    <n v="40"/>
    <n v="6800"/>
    <n v="0.01"/>
    <n v="170"/>
    <n v="6732"/>
    <s v="Tony Holden"/>
    <s v="CA Inc."/>
    <s v="Computer Software: Prepackaged Software"/>
    <s v="Technology"/>
    <s v="North Plainfield"/>
    <s v="07060"/>
    <s v="New Jersey"/>
    <s v="East"/>
    <d v="2009-07-30T00:00:00"/>
    <n v="2"/>
    <s v="Development - .Net"/>
    <s v="Development "/>
    <s v=" .Net"/>
    <s v="Madison Hill"/>
    <s v="Allen Young"/>
    <n v="58"/>
    <n v="1"/>
  </r>
  <r>
    <x v="3458"/>
    <n v="24644"/>
    <d v="2009-07-28T00:00:00"/>
    <n v="46"/>
    <n v="5750"/>
    <n v="0"/>
    <n v="125"/>
    <n v="5750"/>
    <s v="Tony Holden"/>
    <s v="CA Inc."/>
    <s v="Computer Software: Prepackaged Software"/>
    <s v="Technology"/>
    <s v="Sanford"/>
    <s v="04073"/>
    <s v="Maine"/>
    <s v="East"/>
    <d v="2009-07-29T00:00:00"/>
    <n v="1"/>
    <s v="Training - Development"/>
    <s v="Training "/>
    <s v=" Development"/>
    <s v="Elizabeth Carter"/>
    <s v="Allen Young"/>
    <n v="52"/>
    <n v="1"/>
  </r>
  <r>
    <x v="3459"/>
    <n v="24646"/>
    <d v="2011-04-15T00:00:00"/>
    <n v="46"/>
    <n v="5060"/>
    <n v="0.09"/>
    <n v="110"/>
    <n v="4604.6000000000004"/>
    <s v="Trudy Tran"/>
    <s v="Catamaran Corporation"/>
    <s v="Specialty Insurers"/>
    <s v="Finance"/>
    <s v="Johnson City"/>
    <n v="37604"/>
    <s v="Tennessee"/>
    <s v="South"/>
    <d v="2011-04-16T00:00:00"/>
    <n v="1"/>
    <s v="Development - PHP"/>
    <s v="Development "/>
    <s v=" PHP"/>
    <s v="William Bufont"/>
    <s v="Frank Mitchell"/>
    <n v="62"/>
    <n v="1"/>
  </r>
  <r>
    <x v="3460"/>
    <n v="24646"/>
    <d v="2011-04-15T00:00:00"/>
    <n v="21"/>
    <n v="2520"/>
    <n v="0"/>
    <n v="120"/>
    <n v="2520"/>
    <s v="Trudy Tran"/>
    <s v="Catamaran Corporation"/>
    <s v="Specialty Insurers"/>
    <s v="Finance"/>
    <s v="Johnson City"/>
    <n v="37604"/>
    <s v="Tennessee"/>
    <s v="South"/>
    <d v="2011-04-17T00:00:00"/>
    <n v="2"/>
    <s v="Development - Business Logic"/>
    <s v="Development "/>
    <s v=" Business Logic"/>
    <s v="Alexander Edison"/>
    <s v="Frank Mitchell"/>
    <n v="70"/>
    <n v="1"/>
  </r>
  <r>
    <x v="3461"/>
    <n v="24647"/>
    <d v="2009-06-04T00:00:00"/>
    <n v="3"/>
    <n v="450"/>
    <n v="0"/>
    <n v="150"/>
    <n v="450"/>
    <s v="Mitch Merwin"/>
    <s v="Bed Bath &amp; Beyond Inc."/>
    <s v="Home Furnishings"/>
    <s v="Consumer Services"/>
    <s v="Oceanside"/>
    <n v="11572"/>
    <s v="New York"/>
    <s v="East"/>
    <d v="2009-06-06T00:00:00"/>
    <n v="2"/>
    <s v="Consulting - Strategy"/>
    <s v="Consulting "/>
    <s v=" Strategy"/>
    <s v="Sophia Dixon"/>
    <s v="Allen Young"/>
    <n v="71"/>
    <n v="1"/>
  </r>
  <r>
    <x v="3462"/>
    <n v="24647"/>
    <d v="2009-06-04T00:00:00"/>
    <n v="34"/>
    <n v="3740"/>
    <n v="0.05"/>
    <n v="110"/>
    <n v="3553"/>
    <s v="Mitch Merwin"/>
    <s v="Bed Bath &amp; Beyond Inc."/>
    <s v="Home Furnishings"/>
    <s v="Consumer Services"/>
    <s v="Oceanside"/>
    <n v="11572"/>
    <s v="New York"/>
    <s v="East"/>
    <d v="2009-06-05T00:00:00"/>
    <n v="1"/>
    <s v="Development - Python"/>
    <s v="Development "/>
    <s v=" Python"/>
    <s v="Abigail Young"/>
    <s v="Allen Young"/>
    <n v="50"/>
    <n v="1"/>
  </r>
  <r>
    <x v="3463"/>
    <n v="24672"/>
    <d v="2012-03-17T00:00:00"/>
    <n v="5"/>
    <n v="625"/>
    <n v="0.02"/>
    <n v="125"/>
    <n v="612.5"/>
    <s v="Stuart Epp"/>
    <s v="QUALCOMM Incorporated"/>
    <s v="Radio And Television Broadcasting And Communications Equipment"/>
    <s v="Technology"/>
    <s v="Shirley"/>
    <n v="11967"/>
    <s v="New York"/>
    <s v="East"/>
    <d v="2012-03-20T00:00:00"/>
    <n v="3"/>
    <s v="Training - SQL"/>
    <s v="Training "/>
    <s v=" SQL"/>
    <s v="Isabella Douglas"/>
    <s v="Allen Young"/>
    <n v="75"/>
    <n v="1"/>
  </r>
  <r>
    <x v="3464"/>
    <n v="24672"/>
    <d v="2012-03-17T00:00:00"/>
    <n v="37"/>
    <n v="4070"/>
    <n v="0.09"/>
    <n v="110"/>
    <n v="3703.7000000000003"/>
    <s v="Stuart Epp"/>
    <s v="QUALCOMM Incorporated"/>
    <s v="Radio And Television Broadcasting And Communications Equipment"/>
    <s v="Technology"/>
    <s v="Shirley"/>
    <n v="11967"/>
    <s v="New York"/>
    <s v="East"/>
    <d v="2012-03-19T00:00:00"/>
    <n v="2"/>
    <s v="Development - Python"/>
    <s v="Development "/>
    <s v=" Python"/>
    <s v="Isabella Douglas"/>
    <s v="Allen Young"/>
    <n v="75"/>
    <n v="1"/>
  </r>
  <r>
    <x v="3465"/>
    <n v="24672"/>
    <d v="2012-03-17T00:00:00"/>
    <n v="37"/>
    <n v="7400"/>
    <n v="0.06"/>
    <n v="200"/>
    <n v="6956"/>
    <s v="Stuart Epp"/>
    <s v="QUALCOMM Incorporated"/>
    <s v="Radio And Television Broadcasting And Communications Equipment"/>
    <s v="Technology"/>
    <s v="Shirley"/>
    <n v="11967"/>
    <s v="New York"/>
    <s v="East"/>
    <d v="2012-03-19T00:00:00"/>
    <n v="2"/>
    <s v="Development - Big Data"/>
    <s v="Development "/>
    <s v=" Big Data"/>
    <s v="Ethan Bird"/>
    <s v="Allen Young"/>
    <n v="60"/>
    <n v="1"/>
  </r>
  <r>
    <x v="3466"/>
    <n v="24677"/>
    <d v="2012-03-05T00:00:00"/>
    <n v="44"/>
    <n v="6600"/>
    <n v="0.05"/>
    <n v="150"/>
    <n v="6270"/>
    <s v="Joni Fritzler"/>
    <s v="PACCAR Inc."/>
    <s v="Auto Manufacturing"/>
    <s v="Capital Goods"/>
    <s v="Tracy"/>
    <n v="95376"/>
    <s v="California"/>
    <s v="West"/>
    <d v="2012-03-07T00:00:00"/>
    <n v="2"/>
    <s v="Consulting - Business Model"/>
    <s v="Consulting "/>
    <s v=" Business Model"/>
    <s v="Ethan Bird"/>
    <s v="Bob Turner"/>
    <n v="60"/>
    <n v="1"/>
  </r>
  <r>
    <x v="3467"/>
    <n v="24679"/>
    <d v="2011-05-07T00:00:00"/>
    <n v="7"/>
    <n v="1050"/>
    <n v="0.09"/>
    <n v="150"/>
    <n v="955.5"/>
    <s v="Janet Good"/>
    <s v="Discovery Communications, Inc."/>
    <s v="Television Services"/>
    <s v="Consumer Services"/>
    <s v="East Cleveland"/>
    <n v="44112"/>
    <s v="Ohio"/>
    <s v="East"/>
    <d v="2011-05-08T00:00:00"/>
    <n v="1"/>
    <s v="Consulting - Business Model"/>
    <s v="Consulting "/>
    <s v=" Business Model"/>
    <s v="Olivia Sullivan"/>
    <s v="Allen Young"/>
    <n v="53"/>
    <n v="1"/>
  </r>
  <r>
    <x v="3468"/>
    <n v="24705"/>
    <d v="2011-09-15T00:00:00"/>
    <n v="34"/>
    <n v="5440"/>
    <n v="0.03"/>
    <n v="160"/>
    <n v="5276.8"/>
    <s v="Annie Martin"/>
    <s v="Google Inc."/>
    <s v="Computer Software: Programming, Data Processing"/>
    <s v="Technology"/>
    <s v="Midvale"/>
    <n v="84047"/>
    <s v="Utah"/>
    <s v="West"/>
    <d v="2011-09-17T00:00:00"/>
    <n v="2"/>
    <s v="Development - Java"/>
    <s v="Development "/>
    <s v=" Java"/>
    <s v="Emily Taylor"/>
    <s v="Bob Turner"/>
    <n v="62"/>
    <n v="1"/>
  </r>
  <r>
    <x v="3469"/>
    <n v="24705"/>
    <d v="2011-09-15T00:00:00"/>
    <n v="15"/>
    <n v="2250"/>
    <n v="0"/>
    <n v="150"/>
    <n v="2250"/>
    <s v="Annie Martin"/>
    <s v="Google Inc."/>
    <s v="Computer Software: Programming, Data Processing"/>
    <s v="Technology"/>
    <s v="Midvale"/>
    <n v="84047"/>
    <s v="Utah"/>
    <s v="West"/>
    <d v="2011-09-17T00:00:00"/>
    <n v="2"/>
    <s v="Consulting - Business Model"/>
    <s v="Consulting "/>
    <s v=" Business Model"/>
    <s v="Alexander Edison"/>
    <s v="Bob Turner"/>
    <n v="70"/>
    <n v="1"/>
  </r>
  <r>
    <x v="3470"/>
    <n v="24707"/>
    <d v="2012-03-10T00:00:00"/>
    <n v="14"/>
    <n v="1750"/>
    <n v="0"/>
    <n v="125"/>
    <n v="1750"/>
    <s v="Don Shami"/>
    <s v="C.H. Robinson Worldwide, Inc."/>
    <s v="Oil Refining/Marketing"/>
    <s v="Transportation"/>
    <s v="Bethlehem"/>
    <n v="18018"/>
    <s v="Pennsylvania"/>
    <s v="East"/>
    <d v="2012-03-11T00:00:00"/>
    <n v="1"/>
    <s v="Training - SQL"/>
    <s v="Training "/>
    <s v=" SQL"/>
    <s v="Elizabeth Carter"/>
    <s v="Allen Young"/>
    <n v="52"/>
    <n v="1"/>
  </r>
  <r>
    <x v="3471"/>
    <n v="24707"/>
    <d v="2012-03-10T00:00:00"/>
    <n v="3"/>
    <n v="420"/>
    <n v="0.1"/>
    <n v="140"/>
    <n v="378"/>
    <s v="Don Shami"/>
    <s v="C.H. Robinson Worldwide, Inc."/>
    <s v="Oil Refining/Marketing"/>
    <s v="Transportation"/>
    <s v="Bethlehem"/>
    <n v="18018"/>
    <s v="Pennsylvania"/>
    <s v="East"/>
    <d v="2012-03-12T00:00:00"/>
    <n v="2"/>
    <s v="Development - Database"/>
    <s v="Development "/>
    <s v=" Database"/>
    <s v="Alexander Edison"/>
    <s v="Allen Young"/>
    <n v="70"/>
    <n v="1"/>
  </r>
  <r>
    <x v="3472"/>
    <n v="24710"/>
    <d v="2010-09-30T00:00:00"/>
    <n v="3"/>
    <n v="330"/>
    <n v="0.05"/>
    <n v="110"/>
    <n v="313.5"/>
    <s v="Jonathan Phelps"/>
    <s v="NXP Semiconductors N.V."/>
    <s v="Semiconductors"/>
    <s v="Technology"/>
    <s v="Friendswood"/>
    <n v="77546"/>
    <s v="Texas"/>
    <s v="Central"/>
    <d v="2010-10-04T00:00:00"/>
    <n v="4"/>
    <s v="Development - Python"/>
    <s v="Development "/>
    <s v=" Python"/>
    <s v="Emma Watson"/>
    <s v="Josh Martinez"/>
    <n v="67"/>
    <n v="1"/>
  </r>
  <r>
    <x v="3473"/>
    <n v="24737"/>
    <d v="2009-12-06T00:00:00"/>
    <n v="3"/>
    <n v="375"/>
    <n v="0.09"/>
    <n v="125"/>
    <n v="341.25"/>
    <s v="Sonia Kane"/>
    <s v="Marriott International"/>
    <s v="Hotels/Resorts"/>
    <s v="Consumer Services"/>
    <s v="Leavenworth"/>
    <n v="66048"/>
    <s v="Kansas"/>
    <s v="Central"/>
    <d v="2009-12-09T00:00:00"/>
    <n v="3"/>
    <s v="Training - Development"/>
    <s v="Training "/>
    <s v=" Development"/>
    <s v="Madison Hill"/>
    <s v="Josh Martinez"/>
    <n v="58"/>
    <n v="1"/>
  </r>
  <r>
    <x v="3474"/>
    <n v="24737"/>
    <d v="2009-12-06T00:00:00"/>
    <n v="26"/>
    <n v="2860"/>
    <n v="0"/>
    <n v="110"/>
    <n v="2860"/>
    <s v="Sonia Kane"/>
    <s v="Marriott International"/>
    <s v="Hotels/Resorts"/>
    <s v="Consumer Services"/>
    <s v="Leavenworth"/>
    <n v="66048"/>
    <s v="Kansas"/>
    <s v="Central"/>
    <d v="2009-12-07T00:00:00"/>
    <n v="1"/>
    <s v="Development - Python"/>
    <s v="Development "/>
    <s v=" Python"/>
    <s v="Olivia Sullivan"/>
    <s v="Josh Martinez"/>
    <n v="53"/>
    <n v="1"/>
  </r>
  <r>
    <x v="3475"/>
    <n v="24740"/>
    <d v="2010-01-10T00:00:00"/>
    <n v="11"/>
    <n v="1375"/>
    <n v="0.04"/>
    <n v="125"/>
    <n v="1320"/>
    <s v="Logan Flashing"/>
    <s v="Garmin Ltd."/>
    <s v="Industrial Machinery/Components"/>
    <s v="Capital Goods"/>
    <s v="New City"/>
    <n v="10956"/>
    <s v="New York"/>
    <s v="East"/>
    <d v="2010-01-11T00:00:00"/>
    <n v="1"/>
    <s v="Training - SQL"/>
    <s v="Training "/>
    <s v=" SQL"/>
    <s v="Emily Taylor"/>
    <s v="Allen Young"/>
    <n v="62"/>
    <n v="1"/>
  </r>
  <r>
    <x v="3476"/>
    <n v="24740"/>
    <d v="2010-01-10T00:00:00"/>
    <n v="35"/>
    <n v="4200"/>
    <n v="0.09"/>
    <n v="120"/>
    <n v="3822"/>
    <s v="Logan Flashing"/>
    <s v="Garmin Ltd."/>
    <s v="Industrial Machinery/Components"/>
    <s v="Capital Goods"/>
    <s v="New City"/>
    <n v="10956"/>
    <s v="New York"/>
    <s v="East"/>
    <d v="2010-01-10T00:00:00"/>
    <n v="0"/>
    <s v="Development - Business Logic"/>
    <s v="Development "/>
    <s v=" Business Logic"/>
    <s v="Emma Watson"/>
    <s v="Allen Young"/>
    <n v="67"/>
    <n v="1"/>
  </r>
  <r>
    <x v="3477"/>
    <n v="24743"/>
    <d v="2012-06-28T00:00:00"/>
    <n v="47"/>
    <n v="5875"/>
    <n v="0.06"/>
    <n v="125"/>
    <n v="5522.5"/>
    <s v="Sylvia Gastineau"/>
    <s v="Stericycle, Inc."/>
    <s v="Environmental Services"/>
    <s v="Basic Industries"/>
    <s v="Mundelein"/>
    <n v="60060"/>
    <s v="Illinois"/>
    <s v="Central"/>
    <d v="2012-07-05T00:00:00"/>
    <n v="7"/>
    <s v="Training - Development"/>
    <s v="Training "/>
    <s v=" Development"/>
    <s v="Liam Franklin"/>
    <s v="Josh Martinez"/>
    <n v="52"/>
    <n v="1"/>
  </r>
  <r>
    <x v="3478"/>
    <n v="24743"/>
    <d v="2012-06-28T00:00:00"/>
    <n v="26"/>
    <n v="3250"/>
    <n v="0"/>
    <n v="125"/>
    <n v="3250"/>
    <s v="Sylvia Gastineau"/>
    <s v="Stericycle, Inc."/>
    <s v="Environmental Services"/>
    <s v="Basic Industries"/>
    <s v="Mundelein"/>
    <n v="60060"/>
    <s v="Illinois"/>
    <s v="Central"/>
    <d v="2012-07-03T00:00:00"/>
    <n v="5"/>
    <s v="Training - Development"/>
    <s v="Training "/>
    <s v=" Development"/>
    <s v="Mason Gibson"/>
    <s v="Josh Martinez"/>
    <n v="71"/>
    <n v="1"/>
  </r>
  <r>
    <x v="3479"/>
    <n v="24775"/>
    <d v="2012-02-17T00:00:00"/>
    <n v="15"/>
    <n v="1875"/>
    <n v="0"/>
    <n v="125"/>
    <n v="1875"/>
    <s v="Tracy Hoffman"/>
    <s v="Cerner Corporation"/>
    <s v="EDP Services"/>
    <s v="Technology"/>
    <s v="Columbia"/>
    <n v="29203"/>
    <s v="South Carolina"/>
    <s v="South"/>
    <d v="2012-02-19T00:00:00"/>
    <n v="2"/>
    <s v="Training - Tableau"/>
    <s v="Training "/>
    <s v=" Tableau"/>
    <s v="Daniel Tusk"/>
    <s v="Frank Mitchell"/>
    <n v="45"/>
    <n v="1"/>
  </r>
  <r>
    <x v="3480"/>
    <n v="24775"/>
    <d v="2012-02-17T00:00:00"/>
    <n v="6"/>
    <n v="750"/>
    <n v="0.06"/>
    <n v="125"/>
    <n v="705"/>
    <s v="Tracy Hoffman"/>
    <s v="Cerner Corporation"/>
    <s v="EDP Services"/>
    <s v="Technology"/>
    <s v="Columbia"/>
    <n v="29203"/>
    <s v="South Carolina"/>
    <s v="South"/>
    <d v="2012-02-18T00:00:00"/>
    <n v="1"/>
    <s v="Training - SQL"/>
    <s v="Training "/>
    <s v=" SQL"/>
    <s v="Madison Hill"/>
    <s v="Frank Mitchell"/>
    <n v="58"/>
    <n v="1"/>
  </r>
  <r>
    <x v="3481"/>
    <n v="24801"/>
    <d v="2012-11-15T00:00:00"/>
    <n v="3"/>
    <n v="480"/>
    <n v="0"/>
    <n v="160"/>
    <n v="480"/>
    <s v="Lisa Cazamias"/>
    <s v="Fastenal Company"/>
    <s v="RETAIL: Building Materials"/>
    <s v="Consumer Services"/>
    <s v="Carlsbad"/>
    <n v="88220"/>
    <s v="New Mexico"/>
    <s v="West"/>
    <d v="2012-11-16T00:00:00"/>
    <n v="1"/>
    <s v="Development - Java"/>
    <s v="Development "/>
    <s v=" Java"/>
    <s v="William Bufont"/>
    <s v="Bob Turner"/>
    <n v="62"/>
    <n v="1"/>
  </r>
  <r>
    <x v="3482"/>
    <n v="24801"/>
    <d v="2012-11-15T00:00:00"/>
    <n v="7"/>
    <n v="875"/>
    <n v="0.01"/>
    <n v="125"/>
    <n v="866.25"/>
    <s v="Lisa Cazamias"/>
    <s v="Fastenal Company"/>
    <s v="RETAIL: Building Materials"/>
    <s v="Consumer Services"/>
    <s v="Carlsbad"/>
    <n v="88220"/>
    <s v="New Mexico"/>
    <s v="West"/>
    <d v="2012-11-16T00:00:00"/>
    <n v="1"/>
    <s v="Training - SQL"/>
    <s v="Training "/>
    <s v=" SQL"/>
    <s v="Abigail Young"/>
    <s v="Bob Turner"/>
    <n v="50"/>
    <n v="1"/>
  </r>
  <r>
    <x v="3483"/>
    <n v="24801"/>
    <d v="2012-11-15T00:00:00"/>
    <n v="10"/>
    <n v="1500"/>
    <n v="0.02"/>
    <n v="150"/>
    <n v="1470"/>
    <s v="Lisa Cazamias"/>
    <s v="Fastenal Company"/>
    <s v="RETAIL: Building Materials"/>
    <s v="Consumer Services"/>
    <s v="Carlsbad"/>
    <n v="88220"/>
    <s v="New Mexico"/>
    <s v="West"/>
    <d v="2012-11-16T00:00:00"/>
    <n v="1"/>
    <s v="Consulting - Market Research"/>
    <s v="Consulting "/>
    <s v=" Market Research"/>
    <s v="Madison Hill"/>
    <s v="Bob Turner"/>
    <n v="58"/>
    <n v="1"/>
  </r>
  <r>
    <x v="3484"/>
    <n v="24802"/>
    <d v="2009-01-23T00:00:00"/>
    <n v="18"/>
    <n v="2700"/>
    <n v="0.01"/>
    <n v="150"/>
    <n v="2673"/>
    <s v="Victoria Holloman"/>
    <s v="DIRECTV"/>
    <s v="Telecommunications Equipment"/>
    <s v="Consumer Services"/>
    <s v="Parkland"/>
    <n v="98444"/>
    <s v="Washington"/>
    <s v="West"/>
    <d v="2009-01-25T00:00:00"/>
    <n v="2"/>
    <s v="Consulting - Business Model"/>
    <s v="Consulting "/>
    <s v=" Business Model"/>
    <s v="Alexander Edison"/>
    <s v="Bob Turner"/>
    <n v="70"/>
    <n v="1"/>
  </r>
  <r>
    <x v="3485"/>
    <n v="24804"/>
    <d v="2011-05-27T00:00:00"/>
    <n v="20"/>
    <n v="4000"/>
    <n v="0"/>
    <n v="200"/>
    <n v="4000"/>
    <s v="Roland Sayre"/>
    <s v="Amgen Inc."/>
    <s v="Biotechnology: Biological Products (No Diagnostic Substances)"/>
    <s v="Health Care"/>
    <s v="North Las Vegas"/>
    <n v="89031"/>
    <s v="Nevada"/>
    <s v="West"/>
    <d v="2011-05-29T00:00:00"/>
    <n v="2"/>
    <s v="Development - Big Data"/>
    <s v="Development "/>
    <s v=" Big Data"/>
    <s v="William Bufont"/>
    <s v="Bob Turner"/>
    <n v="62"/>
    <n v="1"/>
  </r>
  <r>
    <x v="3486"/>
    <n v="24806"/>
    <d v="2010-09-06T00:00:00"/>
    <n v="20"/>
    <n v="3200"/>
    <n v="0.05"/>
    <n v="160"/>
    <n v="3040"/>
    <s v="Filia Rittenbach"/>
    <s v="Mondelez International, Inc."/>
    <s v="Packaged Foods"/>
    <s v="Consumer Non-Durables"/>
    <s v="Vincennes"/>
    <n v="47591"/>
    <s v="Indiana"/>
    <s v="Central"/>
    <d v="2010-09-08T00:00:00"/>
    <n v="2"/>
    <s v="Development - Java"/>
    <s v="Development "/>
    <s v=" Java"/>
    <s v="Michael Alister"/>
    <s v="Josh Martinez"/>
    <n v="68"/>
    <n v="1"/>
  </r>
  <r>
    <x v="3487"/>
    <n v="24833"/>
    <d v="2010-07-16T00:00:00"/>
    <n v="45"/>
    <n v="5625"/>
    <n v="0.08"/>
    <n v="125"/>
    <n v="5175"/>
    <s v="Sally Knudson"/>
    <s v="Comcast Corporation"/>
    <s v="Television Services"/>
    <s v="Consumer Services"/>
    <s v="Madison Heights"/>
    <n v="48071"/>
    <s v="Michigan"/>
    <s v="Central"/>
    <d v="2010-07-18T00:00:00"/>
    <n v="2"/>
    <s v="Training - Javascript"/>
    <s v="Training "/>
    <s v=" Javascript"/>
    <s v="Elizabeth Carter"/>
    <s v="Josh Martinez"/>
    <n v="52"/>
    <n v="1"/>
  </r>
  <r>
    <x v="3488"/>
    <n v="24865"/>
    <d v="2012-03-19T00:00:00"/>
    <n v="46"/>
    <n v="5060"/>
    <n v="0.04"/>
    <n v="110"/>
    <n v="4857.5999999999995"/>
    <s v="Valerie Pelletier"/>
    <s v="Discovery Communications, Inc."/>
    <s v="Television Services"/>
    <s v="Consumer Services"/>
    <s v="Tampa"/>
    <n v="33614"/>
    <s v="Florida"/>
    <s v="South"/>
    <d v="2012-03-20T00:00:00"/>
    <n v="1"/>
    <s v="Development - PHP"/>
    <s v="Development "/>
    <s v=" PHP"/>
    <s v="Liam Franklin"/>
    <s v="Frank Mitchell"/>
    <n v="52"/>
    <n v="1"/>
  </r>
  <r>
    <x v="3489"/>
    <n v="24869"/>
    <d v="2009-06-10T00:00:00"/>
    <n v="14"/>
    <n v="2240"/>
    <n v="0.05"/>
    <n v="160"/>
    <n v="2128"/>
    <s v="Nat Hallsten"/>
    <s v="Charter Communications, Inc."/>
    <s v="Television Services"/>
    <s v="Consumer Services"/>
    <s v="Moore"/>
    <n v="73160"/>
    <s v="Oklahoma"/>
    <s v="Central"/>
    <d v="2009-06-11T00:00:00"/>
    <n v="1"/>
    <s v="Development - Java"/>
    <s v="Development "/>
    <s v=" Java"/>
    <s v="Abigail Young"/>
    <s v="Josh Martinez"/>
    <n v="50"/>
    <n v="1"/>
  </r>
  <r>
    <x v="3490"/>
    <n v="24870"/>
    <d v="2009-04-24T00:00:00"/>
    <n v="38"/>
    <n v="5700"/>
    <n v="0.03"/>
    <n v="150"/>
    <n v="5529"/>
    <s v="Jim Nazzal"/>
    <s v="Intuitive Surgical, Inc."/>
    <s v="Industrial Specialties"/>
    <s v="Health Care"/>
    <s v="Blacksburg"/>
    <s v="24060"/>
    <s v="Virginia"/>
    <s v="South"/>
    <d v="2009-04-26T00:00:00"/>
    <n v="2"/>
    <s v="Consulting - Business Model"/>
    <s v="Consulting "/>
    <s v=" Business Model"/>
    <s v="Jayden Hamilton"/>
    <s v="Frank Mitchell"/>
    <n v="71"/>
    <n v="1"/>
  </r>
  <r>
    <x v="3491"/>
    <n v="24870"/>
    <d v="2009-04-24T00:00:00"/>
    <n v="45"/>
    <n v="9000"/>
    <n v="0"/>
    <n v="200"/>
    <n v="9000"/>
    <s v="Jim Nazzal"/>
    <s v="Intuitive Surgical, Inc."/>
    <s v="Industrial Specialties"/>
    <s v="Health Care"/>
    <s v="Blacksburg"/>
    <s v="24060"/>
    <s v="Virginia"/>
    <s v="South"/>
    <d v="2009-05-03T00:00:00"/>
    <n v="9"/>
    <s v="Development - Big Data"/>
    <s v="Development "/>
    <s v=" Big Data"/>
    <s v="Noah Smith"/>
    <s v="Frank Mitchell"/>
    <n v="59"/>
    <n v="1"/>
  </r>
  <r>
    <x v="3492"/>
    <n v="24871"/>
    <d v="2011-03-23T00:00:00"/>
    <n v="6"/>
    <n v="750"/>
    <n v="0.04"/>
    <n v="125"/>
    <n v="720"/>
    <s v="Carl Greene"/>
    <s v="Celgene Corporation"/>
    <s v="Major Pharmaceuticals"/>
    <s v="Health Care"/>
    <s v="Wheeling"/>
    <n v="60090"/>
    <s v="Illinois"/>
    <s v="Central"/>
    <d v="2011-03-24T00:00:00"/>
    <n v="1"/>
    <s v="Training - SQL"/>
    <s v="Training "/>
    <s v=" SQL"/>
    <s v="Daniel Tusk"/>
    <s v="Josh Martinez"/>
    <n v="45"/>
    <n v="1"/>
  </r>
  <r>
    <x v="3493"/>
    <n v="24899"/>
    <d v="2011-08-20T00:00:00"/>
    <n v="37"/>
    <n v="4440"/>
    <n v="0.08"/>
    <n v="120"/>
    <n v="4084.8"/>
    <s v="Maria Wilson"/>
    <s v="Linear Technology Corporation"/>
    <s v="Semiconductors"/>
    <s v="Technology"/>
    <s v="Gladstone"/>
    <n v="64118"/>
    <s v="MO"/>
    <s v="Central"/>
    <d v="2011-08-22T00:00:00"/>
    <n v="2"/>
    <s v="Development - Business Logic"/>
    <s v="Development "/>
    <s v=" Business Logic"/>
    <s v="Isabella Douglas"/>
    <s v="Josh Martinez"/>
    <n v="75"/>
    <n v="1"/>
  </r>
  <r>
    <x v="3494"/>
    <n v="24902"/>
    <d v="2010-05-26T00:00:00"/>
    <n v="43"/>
    <n v="4730"/>
    <n v="0.03"/>
    <n v="110"/>
    <n v="4588.0999999999995"/>
    <s v="Mike Daniels"/>
    <s v="Applied Materials, Inc."/>
    <s v="Semiconductors"/>
    <s v="Technology"/>
    <s v="Pembroke Pines"/>
    <n v="33024"/>
    <s v="Florida"/>
    <s v="South"/>
    <d v="2010-05-28T00:00:00"/>
    <n v="2"/>
    <s v="Development - Python"/>
    <s v="Development "/>
    <s v=" Python"/>
    <s v="Madison Hill"/>
    <s v="Frank Mitchell"/>
    <n v="58"/>
    <n v="1"/>
  </r>
  <r>
    <x v="3495"/>
    <n v="24903"/>
    <d v="2010-10-19T00:00:00"/>
    <n v="33"/>
    <n v="3630"/>
    <n v="0.05"/>
    <n v="110"/>
    <n v="3448.5"/>
    <s v="Paul Hazard"/>
    <s v="Lam Research Corporation"/>
    <s v="Industrial Machinery/Components"/>
    <s v="Technology"/>
    <s v="Sioux Falls"/>
    <n v="57103"/>
    <s v="South Dakota"/>
    <s v="Central"/>
    <d v="2010-10-26T00:00:00"/>
    <n v="7"/>
    <s v="Development - Python"/>
    <s v="Development "/>
    <s v=" Python"/>
    <s v="Jayden Hamilton"/>
    <s v="Josh Martinez"/>
    <n v="71"/>
    <n v="1"/>
  </r>
  <r>
    <x v="3496"/>
    <n v="24931"/>
    <d v="2011-11-07T00:00:00"/>
    <n v="9"/>
    <n v="1440"/>
    <n v="0.05"/>
    <n v="160"/>
    <n v="1368"/>
    <s v="MaryBeth McCrossin"/>
    <s v="NXP Semiconductors N.V."/>
    <s v="Semiconductors"/>
    <s v="Technology"/>
    <s v="Mooresville"/>
    <n v="28115"/>
    <s v="North Carolina"/>
    <s v="South"/>
    <d v="2011-11-11T00:00:00"/>
    <n v="4"/>
    <s v="Development - Java"/>
    <s v="Development "/>
    <s v=" Java"/>
    <s v="Daniel Tusk"/>
    <s v="Frank Mitchell"/>
    <n v="45"/>
    <n v="1"/>
  </r>
  <r>
    <x v="3497"/>
    <n v="24933"/>
    <d v="2009-07-26T00:00:00"/>
    <n v="32"/>
    <n v="4000"/>
    <n v="0.01"/>
    <n v="125"/>
    <n v="3960"/>
    <s v="Shahid Bixby"/>
    <s v="Intel Corporation"/>
    <s v="Semiconductors"/>
    <s v="Technology"/>
    <s v="Pontiac"/>
    <n v="48342"/>
    <s v="Michigan"/>
    <s v="Central"/>
    <d v="2009-07-28T00:00:00"/>
    <n v="2"/>
    <s v="Training - Tableau"/>
    <s v="Training "/>
    <s v=" Tableau"/>
    <s v="Michael Alister"/>
    <s v="Josh Martinez"/>
    <n v="68"/>
    <n v="1"/>
  </r>
  <r>
    <x v="3498"/>
    <n v="24933"/>
    <d v="2009-07-26T00:00:00"/>
    <n v="14"/>
    <n v="1540"/>
    <n v="0.01"/>
    <n v="110"/>
    <n v="1524.6"/>
    <s v="Shahid Bixby"/>
    <s v="Intel Corporation"/>
    <s v="Semiconductors"/>
    <s v="Technology"/>
    <s v="Pontiac"/>
    <n v="48342"/>
    <s v="Michigan"/>
    <s v="Central"/>
    <d v="2009-07-28T00:00:00"/>
    <n v="2"/>
    <s v="Development - Python"/>
    <s v="Development "/>
    <s v=" Python"/>
    <s v="Emma Watson"/>
    <s v="Josh Martinez"/>
    <n v="67"/>
    <n v="1"/>
  </r>
  <r>
    <x v="3499"/>
    <n v="24960"/>
    <d v="2011-01-27T00:00:00"/>
    <n v="48"/>
    <n v="7200"/>
    <n v="0.01"/>
    <n v="150"/>
    <n v="7128"/>
    <s v="Cynthia Kirkland"/>
    <s v="PACCAR Inc."/>
    <s v="Auto Manufacturing"/>
    <s v="Capital Goods"/>
    <s v="Abilene"/>
    <n v="79605"/>
    <s v="Texas"/>
    <s v="Central"/>
    <d v="2011-01-28T00:00:00"/>
    <n v="1"/>
    <s v="Consulting - Business Model"/>
    <s v="Consulting "/>
    <s v=" Business Model"/>
    <s v="Liam Franklin"/>
    <s v="Josh Martinez"/>
    <n v="52"/>
    <n v="1"/>
  </r>
  <r>
    <x v="3500"/>
    <n v="24960"/>
    <d v="2011-01-27T00:00:00"/>
    <n v="37"/>
    <n v="4070"/>
    <n v="0"/>
    <n v="110"/>
    <n v="4070"/>
    <s v="Cynthia Kirkland"/>
    <s v="PACCAR Inc."/>
    <s v="Auto Manufacturing"/>
    <s v="Capital Goods"/>
    <s v="Abilene"/>
    <n v="79605"/>
    <s v="Texas"/>
    <s v="Central"/>
    <d v="2011-01-28T00:00:00"/>
    <n v="1"/>
    <s v="Development - Python"/>
    <s v="Development "/>
    <s v=" Python"/>
    <s v="Alexander Edison"/>
    <s v="Josh Martinez"/>
    <n v="70"/>
    <n v="1"/>
  </r>
  <r>
    <x v="3501"/>
    <n v="24960"/>
    <d v="2011-01-27T00:00:00"/>
    <n v="18"/>
    <n v="1980"/>
    <n v="0.03"/>
    <n v="110"/>
    <n v="1920.6"/>
    <s v="Cynthia Kirkland"/>
    <s v="PACCAR Inc."/>
    <s v="Auto Manufacturing"/>
    <s v="Capital Goods"/>
    <s v="Abilene"/>
    <n v="79605"/>
    <s v="Texas"/>
    <s v="Central"/>
    <d v="2011-01-29T00:00:00"/>
    <n v="2"/>
    <s v="Development - Python"/>
    <s v="Development "/>
    <s v=" Python"/>
    <s v="Emily Taylor"/>
    <s v="Josh Martinez"/>
    <n v="62"/>
    <n v="1"/>
  </r>
  <r>
    <x v="3502"/>
    <n v="24960"/>
    <d v="2011-01-27T00:00:00"/>
    <n v="35"/>
    <n v="5250"/>
    <n v="0.04"/>
    <n v="150"/>
    <n v="5040"/>
    <s v="Cynthia Kirkland"/>
    <s v="PACCAR Inc."/>
    <s v="Auto Manufacturing"/>
    <s v="Capital Goods"/>
    <s v="Abilene"/>
    <n v="79605"/>
    <s v="Texas"/>
    <s v="Central"/>
    <d v="2011-01-28T00:00:00"/>
    <n v="1"/>
    <s v="Consulting - Market Research"/>
    <s v="Consulting "/>
    <s v=" Market Research"/>
    <s v="Elizabeth Carter"/>
    <s v="Josh Martinez"/>
    <n v="52"/>
    <n v="1"/>
  </r>
  <r>
    <x v="3503"/>
    <n v="24961"/>
    <d v="2010-01-26T00:00:00"/>
    <n v="8"/>
    <n v="1000"/>
    <n v="0.04"/>
    <n v="125"/>
    <n v="960"/>
    <s v="Ken Leslie"/>
    <s v="Avago Technologies Limited"/>
    <s v="Semiconductors"/>
    <s v="Technology"/>
    <s v="Rogers"/>
    <n v="72756"/>
    <s v="Arkansas"/>
    <s v="South"/>
    <d v="2010-02-02T00:00:00"/>
    <n v="7"/>
    <s v="Training - Tableau"/>
    <s v="Training "/>
    <s v=" Tableau"/>
    <s v="Liam Franklin"/>
    <s v="Frank Mitchell"/>
    <n v="52"/>
    <n v="1"/>
  </r>
  <r>
    <x v="3504"/>
    <n v="24965"/>
    <d v="2011-03-29T00:00:00"/>
    <n v="6"/>
    <n v="960"/>
    <n v="7.0000000000000007E-2"/>
    <n v="160"/>
    <n v="892.8"/>
    <s v="Jack Cacioppo"/>
    <s v="Charter Communications, Inc."/>
    <s v="Television Services"/>
    <s v="Consumer Services"/>
    <s v="Portage"/>
    <n v="46368"/>
    <s v="Indiana"/>
    <s v="Central"/>
    <d v="2011-04-03T00:00:00"/>
    <n v="5"/>
    <s v="Development - Java"/>
    <s v="Development "/>
    <s v=" Java"/>
    <s v="Abigail Young"/>
    <s v="Josh Martinez"/>
    <n v="50"/>
    <n v="1"/>
  </r>
  <r>
    <x v="3505"/>
    <n v="24965"/>
    <d v="2011-03-29T00:00:00"/>
    <n v="42"/>
    <n v="5250"/>
    <n v="0.09"/>
    <n v="125"/>
    <n v="4777.5"/>
    <s v="Jack Cacioppo"/>
    <s v="Charter Communications, Inc."/>
    <s v="Television Services"/>
    <s v="Consumer Services"/>
    <s v="Portage"/>
    <n v="46368"/>
    <s v="Indiana"/>
    <s v="Central"/>
    <d v="2011-03-29T00:00:00"/>
    <n v="0"/>
    <s v="Training - SQL"/>
    <s v="Training "/>
    <s v=" SQL"/>
    <s v="Abigail Young"/>
    <s v="Josh Martinez"/>
    <n v="50"/>
    <n v="1"/>
  </r>
  <r>
    <x v="3506"/>
    <n v="24966"/>
    <d v="2011-12-17T00:00:00"/>
    <n v="34"/>
    <n v="6800"/>
    <n v="0"/>
    <n v="200"/>
    <n v="6800"/>
    <s v="Deborah Braxton"/>
    <s v="Automatic Data Processing, Inc."/>
    <s v="EDP Services"/>
    <s v="Technology"/>
    <s v="Searcy"/>
    <n v="72143"/>
    <s v="Arkansas"/>
    <s v="South"/>
    <d v="2011-12-18T00:00:00"/>
    <n v="1"/>
    <s v="Development - Big Data"/>
    <s v="Development "/>
    <s v=" Big Data"/>
    <s v="Emma Watson"/>
    <s v="Frank Mitchell"/>
    <n v="67"/>
    <n v="1"/>
  </r>
  <r>
    <x v="3507"/>
    <n v="24993"/>
    <d v="2010-03-11T00:00:00"/>
    <n v="36"/>
    <n v="5400"/>
    <n v="0.09"/>
    <n v="150"/>
    <n v="4914"/>
    <s v="Beth Gelder"/>
    <s v="Starbucks Corporation"/>
    <s v="Restaurants"/>
    <s v="Consumer Services"/>
    <s v="Morristown"/>
    <n v="37814"/>
    <s v="Tennessee"/>
    <s v="South"/>
    <d v="2010-03-13T00:00:00"/>
    <n v="2"/>
    <s v="Consulting - Market Research"/>
    <s v="Consulting "/>
    <s v=" Market Research"/>
    <s v="Mason Gibson"/>
    <s v="Frank Mitchell"/>
    <n v="71"/>
    <n v="1"/>
  </r>
  <r>
    <x v="3508"/>
    <n v="24996"/>
    <d v="2011-09-25T00:00:00"/>
    <n v="36"/>
    <n v="6120"/>
    <n v="0.01"/>
    <n v="170"/>
    <n v="6058.8"/>
    <s v="Roy Schnelling"/>
    <s v="Biogen Idec Inc."/>
    <s v="Biotechnology: Biological Products (No Diagnostic Substances)"/>
    <s v="Health Care"/>
    <s v="Burien"/>
    <n v="98146"/>
    <s v="Washington"/>
    <s v="West"/>
    <d v="2011-09-26T00:00:00"/>
    <n v="1"/>
    <s v="Development - .Net"/>
    <s v="Development "/>
    <s v=" .Net"/>
    <s v="Ava Wilson"/>
    <s v="Bob Turner"/>
    <n v="67"/>
    <n v="1"/>
  </r>
  <r>
    <x v="3509"/>
    <n v="24996"/>
    <d v="2011-09-25T00:00:00"/>
    <n v="2"/>
    <n v="300"/>
    <n v="0.09"/>
    <n v="150"/>
    <n v="273"/>
    <s v="Roy Schnelling"/>
    <s v="Biogen Idec Inc."/>
    <s v="Biotechnology: Biological Products (No Diagnostic Substances)"/>
    <s v="Health Care"/>
    <s v="Burien"/>
    <n v="98146"/>
    <s v="Washington"/>
    <s v="West"/>
    <d v="2011-09-27T00:00:00"/>
    <n v="2"/>
    <s v="Consulting - Market Research"/>
    <s v="Consulting "/>
    <s v=" Market Research"/>
    <s v="Mia Moore"/>
    <s v="Bob Turner"/>
    <n v="51"/>
    <n v="1"/>
  </r>
  <r>
    <x v="3510"/>
    <n v="25027"/>
    <d v="2009-12-16T00:00:00"/>
    <n v="25"/>
    <n v="3125"/>
    <n v="0.06"/>
    <n v="125"/>
    <n v="2937.5"/>
    <s v="Mick Russell"/>
    <s v="Autodesk, Inc."/>
    <s v="Computer Software: Prepackaged Software"/>
    <s v="Technology"/>
    <s v="Coachella"/>
    <n v="92236"/>
    <s v="California"/>
    <s v="West"/>
    <d v="2009-12-18T00:00:00"/>
    <n v="2"/>
    <s v="Training - Javascript"/>
    <s v="Training "/>
    <s v=" Javascript"/>
    <s v="William Bufont"/>
    <s v="Bob Turner"/>
    <n v="62"/>
    <n v="1"/>
  </r>
  <r>
    <x v="3511"/>
    <n v="25028"/>
    <d v="2011-01-05T00:00:00"/>
    <n v="5"/>
    <n v="625"/>
    <n v="0.02"/>
    <n v="125"/>
    <n v="612.5"/>
    <s v="Anthony Crebagga"/>
    <s v="Henry Schein, Inc."/>
    <s v="Medical Specialities"/>
    <s v="Health Care"/>
    <s v="Murray"/>
    <n v="84107"/>
    <s v="Utah"/>
    <s v="West"/>
    <d v="2011-01-06T00:00:00"/>
    <n v="1"/>
    <s v="Training - Tableau"/>
    <s v="Training "/>
    <s v=" Tableau"/>
    <s v="Mason Gibson"/>
    <s v="Bob Turner"/>
    <n v="71"/>
    <n v="1"/>
  </r>
  <r>
    <x v="3512"/>
    <n v="25028"/>
    <d v="2011-01-05T00:00:00"/>
    <n v="14"/>
    <n v="1540"/>
    <n v="0"/>
    <n v="110"/>
    <n v="1540"/>
    <s v="Anthony Crebagga"/>
    <s v="Henry Schein, Inc."/>
    <s v="Medical Specialities"/>
    <s v="Health Care"/>
    <s v="Murray"/>
    <n v="84107"/>
    <s v="Utah"/>
    <s v="West"/>
    <d v="2011-01-07T00:00:00"/>
    <n v="2"/>
    <s v="Development - Python"/>
    <s v="Development "/>
    <s v=" Python"/>
    <s v="Alexander Edison"/>
    <s v="Bob Turner"/>
    <n v="70"/>
    <n v="1"/>
  </r>
  <r>
    <x v="3513"/>
    <n v="25031"/>
    <d v="2009-08-23T00:00:00"/>
    <n v="24"/>
    <n v="3000"/>
    <n v="0.1"/>
    <n v="125"/>
    <n v="2700"/>
    <s v="Sally Knudson"/>
    <s v="Comcast Corporation"/>
    <s v="Television Services"/>
    <s v="Consumer Services"/>
    <s v="Livonia"/>
    <n v="48154"/>
    <s v="Michigan"/>
    <s v="Central"/>
    <d v="2009-08-25T00:00:00"/>
    <n v="2"/>
    <s v="Training - Javascript"/>
    <s v="Training "/>
    <s v=" Javascript"/>
    <s v="William Bufont"/>
    <s v="Josh Martinez"/>
    <n v="62"/>
    <n v="1"/>
  </r>
  <r>
    <x v="3514"/>
    <n v="25031"/>
    <d v="2009-08-23T00:00:00"/>
    <n v="20"/>
    <n v="2200"/>
    <n v="7.0000000000000007E-2"/>
    <n v="110"/>
    <n v="2045.9999999999998"/>
    <s v="Sally Knudson"/>
    <s v="Comcast Corporation"/>
    <s v="Television Services"/>
    <s v="Consumer Services"/>
    <s v="Madison Heights"/>
    <n v="48071"/>
    <s v="Michigan"/>
    <s v="Central"/>
    <d v="2009-08-24T00:00:00"/>
    <n v="1"/>
    <s v="Development - Python"/>
    <s v="Development "/>
    <s v=" Python"/>
    <s v="Abigail Young"/>
    <s v="Josh Martinez"/>
    <n v="50"/>
    <n v="1"/>
  </r>
  <r>
    <x v="3515"/>
    <n v="25056"/>
    <d v="2010-09-21T00:00:00"/>
    <n v="41"/>
    <n v="4510"/>
    <n v="0"/>
    <n v="110"/>
    <n v="4510"/>
    <s v="Phillip Jackson"/>
    <s v="QUALCOMM Incorporated"/>
    <s v="Radio And Television Broadcasting And Communications Equipment"/>
    <s v="Technology"/>
    <s v="Muskego"/>
    <s v="53150"/>
    <s v="Wisconsin"/>
    <s v="Central"/>
    <d v="2010-09-23T00:00:00"/>
    <n v="2"/>
    <s v="Development - Python"/>
    <s v="Development "/>
    <s v=" Python"/>
    <s v="Daniel Tusk"/>
    <s v="Josh Martinez"/>
    <n v="45"/>
    <n v="1"/>
  </r>
  <r>
    <x v="3516"/>
    <n v="25060"/>
    <d v="2009-07-20T00:00:00"/>
    <n v="6"/>
    <n v="960"/>
    <n v="0.03"/>
    <n v="160"/>
    <n v="931.19999999999993"/>
    <s v="Brosina Braunhardt"/>
    <s v="Altera Corporation"/>
    <s v="Semiconductors"/>
    <s v="Technology"/>
    <s v="Farragut"/>
    <s v="37922"/>
    <s v="Tennessee"/>
    <s v="South"/>
    <d v="2009-07-22T00:00:00"/>
    <n v="2"/>
    <s v="Development - Java"/>
    <s v="Development "/>
    <s v=" Java"/>
    <s v="Sophia Dixon"/>
    <s v="Frank Mitchell"/>
    <n v="71"/>
    <n v="1"/>
  </r>
  <r>
    <x v="3517"/>
    <n v="25060"/>
    <d v="2009-07-20T00:00:00"/>
    <n v="1"/>
    <n v="150"/>
    <n v="7.0000000000000007E-2"/>
    <n v="150"/>
    <n v="139.5"/>
    <s v="Brosina Braunhardt"/>
    <s v="Altera Corporation"/>
    <s v="Semiconductors"/>
    <s v="Technology"/>
    <s v="Farragut"/>
    <s v="37922"/>
    <s v="Tennessee"/>
    <s v="South"/>
    <d v="2009-07-22T00:00:00"/>
    <n v="2"/>
    <s v="Consulting - Strategy"/>
    <s v="Consulting "/>
    <s v=" Strategy"/>
    <s v="Mason Gibson"/>
    <s v="Frank Mitchell"/>
    <n v="71"/>
    <n v="1"/>
  </r>
  <r>
    <x v="3518"/>
    <n v="25061"/>
    <d v="2011-12-18T00:00:00"/>
    <n v="20"/>
    <n v="2200"/>
    <n v="0.1"/>
    <n v="110"/>
    <n v="1980"/>
    <s v="Noah Pak"/>
    <s v="Fastenal Company"/>
    <s v="RETAIL: Building Materials"/>
    <s v="Consumer Services"/>
    <s v="Missouri City"/>
    <n v="77489"/>
    <s v="Texas"/>
    <s v="Central"/>
    <d v="2011-12-20T00:00:00"/>
    <n v="2"/>
    <s v="Development - Python"/>
    <s v="Development "/>
    <s v=" Python"/>
    <s v="Ethan Bird"/>
    <s v="Josh Martinez"/>
    <n v="60"/>
    <n v="1"/>
  </r>
  <r>
    <x v="3519"/>
    <n v="25062"/>
    <d v="2010-10-30T00:00:00"/>
    <n v="5"/>
    <n v="850"/>
    <n v="0.03"/>
    <n v="170"/>
    <n v="824.5"/>
    <s v="Sally Price"/>
    <s v="Comcast Corporation"/>
    <s v="Television Services"/>
    <s v="Consumer Services"/>
    <s v="North Ridgeville"/>
    <n v="44039"/>
    <s v="Ohio"/>
    <s v="East"/>
    <d v="2010-11-01T00:00:00"/>
    <n v="2"/>
    <s v="Development - .Net"/>
    <s v="Development "/>
    <s v=" .Net"/>
    <s v="Madison Hill"/>
    <s v="Allen Young"/>
    <n v="58"/>
    <n v="1"/>
  </r>
  <r>
    <x v="3520"/>
    <n v="25062"/>
    <d v="2010-10-30T00:00:00"/>
    <n v="9"/>
    <n v="1440"/>
    <n v="0.04"/>
    <n v="160"/>
    <n v="1382.3999999999999"/>
    <s v="Sally Price"/>
    <s v="Comcast Corporation"/>
    <s v="Television Services"/>
    <s v="Consumer Services"/>
    <s v="North Ridgeville"/>
    <n v="44039"/>
    <s v="Ohio"/>
    <s v="East"/>
    <d v="2010-11-01T00:00:00"/>
    <n v="2"/>
    <s v="Development - Java"/>
    <s v="Development "/>
    <s v=" Java"/>
    <s v="Abigail Young"/>
    <s v="Allen Young"/>
    <n v="50"/>
    <n v="1"/>
  </r>
  <r>
    <x v="3521"/>
    <n v="25063"/>
    <d v="2009-06-29T00:00:00"/>
    <n v="24"/>
    <n v="3600"/>
    <n v="0.04"/>
    <n v="150"/>
    <n v="3456"/>
    <s v="Emily Kriz"/>
    <s v="Gilead Sciences, Inc."/>
    <s v="Biotechnology: Biological Products (No Diagnostic Substances)"/>
    <s v="Health Care"/>
    <s v="Springville"/>
    <n v="84663"/>
    <s v="Utah"/>
    <s v="West"/>
    <d v="2009-06-29T00:00:00"/>
    <n v="0"/>
    <s v="Consulting - Market Research"/>
    <s v="Consulting "/>
    <s v=" Market Research"/>
    <s v="Emily Taylor"/>
    <s v="Bob Turner"/>
    <n v="62"/>
    <n v="1"/>
  </r>
  <r>
    <x v="3522"/>
    <n v="25091"/>
    <d v="2010-02-19T00:00:00"/>
    <n v="4"/>
    <n v="640"/>
    <n v="0.01"/>
    <n v="160"/>
    <n v="633.6"/>
    <s v="Lena Luxemburg"/>
    <s v="Discovery Communications, Inc."/>
    <s v="Television Services"/>
    <s v="Consumer Services"/>
    <s v="Penn Hills"/>
    <n v="15235"/>
    <s v="Pennsylvania"/>
    <s v="East"/>
    <d v="2010-02-22T00:00:00"/>
    <n v="3"/>
    <s v="Development - Java"/>
    <s v="Development "/>
    <s v=" Java"/>
    <s v="Mia Moore"/>
    <s v="Allen Young"/>
    <n v="51"/>
    <n v="1"/>
  </r>
  <r>
    <x v="3523"/>
    <n v="25092"/>
    <d v="2010-12-01T00:00:00"/>
    <n v="6"/>
    <n v="960"/>
    <n v="0.08"/>
    <n v="160"/>
    <n v="883.2"/>
    <s v="Katrina Radford"/>
    <s v="Analog Devices, Inc."/>
    <s v="Semiconductors"/>
    <s v="Technology"/>
    <s v="East Longmeadow"/>
    <s v="01028"/>
    <s v="MA"/>
    <s v="East"/>
    <d v="2010-12-03T00:00:00"/>
    <n v="2"/>
    <s v="Development - Java"/>
    <s v="Development "/>
    <s v=" Java"/>
    <s v="Abigail Young"/>
    <s v="Allen Young"/>
    <n v="50"/>
    <n v="1"/>
  </r>
  <r>
    <x v="3524"/>
    <n v="25092"/>
    <d v="2010-12-01T00:00:00"/>
    <n v="9"/>
    <n v="1260"/>
    <n v="0.09"/>
    <n v="140"/>
    <n v="1146.6000000000001"/>
    <s v="Katrina Radford"/>
    <s v="Analog Devices, Inc."/>
    <s v="Semiconductors"/>
    <s v="Technology"/>
    <s v="Milton"/>
    <s v="02186"/>
    <s v="MA"/>
    <s v="East"/>
    <d v="2010-12-03T00:00:00"/>
    <n v="2"/>
    <s v="Development - Database"/>
    <s v="Development "/>
    <s v=" Database"/>
    <s v="Liam Franklin"/>
    <s v="Allen Young"/>
    <n v="52"/>
    <n v="1"/>
  </r>
  <r>
    <x v="3525"/>
    <n v="25092"/>
    <d v="2010-12-01T00:00:00"/>
    <n v="42"/>
    <n v="5040"/>
    <n v="7.0000000000000007E-2"/>
    <n v="120"/>
    <n v="4687.2"/>
    <s v="Katrina Radford"/>
    <s v="Analog Devices, Inc."/>
    <s v="Semiconductors"/>
    <s v="Technology"/>
    <s v="Rutland"/>
    <s v="05701"/>
    <s v="Vermont"/>
    <s v="East"/>
    <d v="2010-12-03T00:00:00"/>
    <n v="2"/>
    <s v="Development - Business Logic"/>
    <s v="Development "/>
    <s v=" Business Logic"/>
    <s v="Emma Watson"/>
    <s v="Allen Young"/>
    <n v="67"/>
    <n v="1"/>
  </r>
  <r>
    <x v="3526"/>
    <n v="25095"/>
    <d v="2011-01-25T00:00:00"/>
    <n v="18"/>
    <n v="1980"/>
    <n v="0.06"/>
    <n v="110"/>
    <n v="1861.1999999999998"/>
    <s v="Brian Beltran"/>
    <s v="Automatic Data Processing, Inc."/>
    <s v="EDP Services"/>
    <s v="Technology"/>
    <s v="Mineral Wells"/>
    <s v="76067"/>
    <s v="Texas"/>
    <s v="Central"/>
    <d v="2011-01-30T00:00:00"/>
    <n v="5"/>
    <s v="Development - PHP"/>
    <s v="Development "/>
    <s v=" PHP"/>
    <s v="Madison Hill"/>
    <s v="Josh Martinez"/>
    <n v="58"/>
    <n v="1"/>
  </r>
  <r>
    <x v="3527"/>
    <n v="25095"/>
    <d v="2011-01-25T00:00:00"/>
    <n v="41"/>
    <n v="6150"/>
    <n v="0.08"/>
    <n v="150"/>
    <n v="5658"/>
    <s v="Brian Beltran"/>
    <s v="Automatic Data Processing, Inc."/>
    <s v="EDP Services"/>
    <s v="Technology"/>
    <s v="Mineral Wells"/>
    <s v="76067"/>
    <s v="Texas"/>
    <s v="Central"/>
    <d v="2011-01-25T00:00:00"/>
    <n v="0"/>
    <s v="Consulting - Strategy"/>
    <s v="Consulting "/>
    <s v=" Strategy"/>
    <s v="Sophia Dixon"/>
    <s v="Josh Martinez"/>
    <n v="71"/>
    <n v="1"/>
  </r>
  <r>
    <x v="3528"/>
    <n v="25120"/>
    <d v="2009-02-04T00:00:00"/>
    <n v="46"/>
    <n v="9200"/>
    <n v="0"/>
    <n v="200"/>
    <n v="9200"/>
    <s v="Michael Harton"/>
    <s v="VimpelCom Ltd."/>
    <s v="Telecommunications Equipment"/>
    <s v="Public Utilities"/>
    <s v="Spartanburg"/>
    <n v="29301"/>
    <s v="South Carolina"/>
    <s v="South"/>
    <d v="2009-02-06T00:00:00"/>
    <n v="2"/>
    <s v="Development - Scala"/>
    <s v="Development "/>
    <s v=" Scala"/>
    <s v="Ethan Bird"/>
    <s v="Frank Mitchell"/>
    <n v="60"/>
    <n v="1"/>
  </r>
  <r>
    <x v="3529"/>
    <n v="25120"/>
    <d v="2009-02-04T00:00:00"/>
    <n v="22"/>
    <n v="2420"/>
    <n v="0.01"/>
    <n v="110"/>
    <n v="2395.8000000000002"/>
    <s v="Michael Harton"/>
    <s v="VimpelCom Ltd."/>
    <s v="Telecommunications Equipment"/>
    <s v="Public Utilities"/>
    <s v="Spartanburg"/>
    <n v="29301"/>
    <s v="South Carolina"/>
    <s v="South"/>
    <d v="2009-02-05T00:00:00"/>
    <n v="1"/>
    <s v="Development - Python"/>
    <s v="Development "/>
    <s v=" Python"/>
    <s v="Elizabeth Carter"/>
    <s v="Frank Mitchell"/>
    <n v="52"/>
    <n v="1"/>
  </r>
  <r>
    <x v="3530"/>
    <n v="25120"/>
    <d v="2009-02-04T00:00:00"/>
    <n v="10"/>
    <n v="1100"/>
    <n v="0.1"/>
    <n v="110"/>
    <n v="990"/>
    <s v="Michael Harton"/>
    <s v="VimpelCom Ltd."/>
    <s v="Telecommunications Equipment"/>
    <s v="Public Utilities"/>
    <s v="Spartanburg"/>
    <n v="29301"/>
    <s v="South Carolina"/>
    <s v="South"/>
    <d v="2009-02-07T00:00:00"/>
    <n v="3"/>
    <s v="Development - Python"/>
    <s v="Development "/>
    <s v=" Python"/>
    <s v="Michael Alister"/>
    <s v="Frank Mitchell"/>
    <n v="68"/>
    <n v="1"/>
  </r>
  <r>
    <x v="3531"/>
    <n v="25152"/>
    <d v="2012-10-15T00:00:00"/>
    <n v="29"/>
    <n v="3480"/>
    <n v="7.0000000000000007E-2"/>
    <n v="120"/>
    <n v="3236.3999999999996"/>
    <s v="Matt Mills"/>
    <s v="QUALCOMM Incorporated"/>
    <s v="Radio And Television Broadcasting And Communications Equipment"/>
    <s v="Technology"/>
    <s v="Massillon"/>
    <n v="44646"/>
    <s v="Ohio"/>
    <s v="East"/>
    <d v="2012-10-17T00:00:00"/>
    <n v="2"/>
    <s v="Development - Business Logic"/>
    <s v="Development "/>
    <s v=" Business Logic"/>
    <s v="Isabella Douglas"/>
    <s v="Allen Young"/>
    <n v="75"/>
    <n v="1"/>
  </r>
  <r>
    <x v="3532"/>
    <n v="25154"/>
    <d v="2010-08-20T00:00:00"/>
    <n v="16"/>
    <n v="1920"/>
    <n v="0.1"/>
    <n v="120"/>
    <n v="1728"/>
    <s v="Giulietta Gibson"/>
    <s v="Seagate Technology."/>
    <s v="Electronic Components"/>
    <s v="Technology"/>
    <s v="Hobart"/>
    <n v="46342"/>
    <s v="Indiana"/>
    <s v="Central"/>
    <d v="2010-08-21T00:00:00"/>
    <n v="1"/>
    <s v="Development - Business Logic"/>
    <s v="Development "/>
    <s v=" Business Logic"/>
    <s v="Emma Watson"/>
    <s v="Josh Martinez"/>
    <n v="67"/>
    <n v="1"/>
  </r>
  <r>
    <x v="3533"/>
    <n v="25155"/>
    <d v="2010-01-20T00:00:00"/>
    <n v="48"/>
    <n v="6000"/>
    <n v="0"/>
    <n v="125"/>
    <n v="6000"/>
    <s v="John Vanderzanden"/>
    <s v="Mondelez International, Inc."/>
    <s v="Packaged Foods"/>
    <s v="Consumer Non-Durables"/>
    <s v="Martinez"/>
    <n v="30907"/>
    <s v="Georgia"/>
    <s v="South"/>
    <d v="2010-01-27T00:00:00"/>
    <n v="7"/>
    <s v="Training - SQL"/>
    <s v="Training "/>
    <s v=" SQL"/>
    <s v="Madison Hill"/>
    <s v="Frank Mitchell"/>
    <n v="58"/>
    <n v="1"/>
  </r>
  <r>
    <x v="3534"/>
    <n v="25155"/>
    <d v="2010-01-20T00:00:00"/>
    <n v="17"/>
    <n v="1870"/>
    <n v="0.08"/>
    <n v="110"/>
    <n v="1720.4"/>
    <s v="John Vanderzanden"/>
    <s v="Mondelez International, Inc."/>
    <s v="Packaged Foods"/>
    <s v="Consumer Non-Durables"/>
    <s v="Martinez"/>
    <n v="30907"/>
    <s v="Georgia"/>
    <s v="South"/>
    <d v="2010-01-27T00:00:00"/>
    <n v="7"/>
    <s v="Development - Python"/>
    <s v="Development "/>
    <s v=" Python"/>
    <s v="Mia Moore"/>
    <s v="Frank Mitchell"/>
    <n v="51"/>
    <n v="1"/>
  </r>
  <r>
    <x v="3535"/>
    <n v="25155"/>
    <d v="2010-01-20T00:00:00"/>
    <n v="3"/>
    <n v="330"/>
    <n v="0.01"/>
    <n v="110"/>
    <n v="326.7"/>
    <s v="John Vanderzanden"/>
    <s v="Mondelez International, Inc."/>
    <s v="Packaged Foods"/>
    <s v="Consumer Non-Durables"/>
    <s v="Martinez"/>
    <n v="30907"/>
    <s v="Georgia"/>
    <s v="South"/>
    <d v="2010-01-25T00:00:00"/>
    <n v="5"/>
    <s v="Development - Python"/>
    <s v="Development "/>
    <s v=" Python"/>
    <s v="Abigail Young"/>
    <s v="Frank Mitchell"/>
    <n v="50"/>
    <n v="1"/>
  </r>
  <r>
    <x v="3536"/>
    <n v="25157"/>
    <d v="2010-05-25T00:00:00"/>
    <n v="24"/>
    <n v="2640"/>
    <n v="0.02"/>
    <n v="110"/>
    <n v="2587.1999999999998"/>
    <s v="Tony Holden"/>
    <s v="CA Inc."/>
    <s v="Computer Software: Prepackaged Software"/>
    <s v="Technology"/>
    <s v="Fairfield"/>
    <n v="94533"/>
    <s v="California"/>
    <s v="West"/>
    <d v="2010-05-27T00:00:00"/>
    <n v="2"/>
    <s v="Development - Python"/>
    <s v="Development "/>
    <s v=" Python"/>
    <s v="Jayden Hamilton"/>
    <s v="Bob Turner"/>
    <n v="71"/>
    <n v="1"/>
  </r>
  <r>
    <x v="3537"/>
    <n v="25157"/>
    <d v="2010-05-25T00:00:00"/>
    <n v="47"/>
    <n v="5640"/>
    <n v="7.0000000000000007E-2"/>
    <n v="120"/>
    <n v="5245.2"/>
    <s v="Tony Holden"/>
    <s v="CA Inc."/>
    <s v="Computer Software: Prepackaged Software"/>
    <s v="Technology"/>
    <s v="Rutland"/>
    <s v="05701"/>
    <s v="Vermont"/>
    <s v="East"/>
    <d v="2010-05-26T00:00:00"/>
    <n v="1"/>
    <s v="Development - Business Logic"/>
    <s v="Development "/>
    <s v=" Business Logic"/>
    <s v="Daniel Tusk"/>
    <s v="Allen Young"/>
    <n v="45"/>
    <n v="1"/>
  </r>
  <r>
    <x v="3538"/>
    <n v="25188"/>
    <d v="2011-01-03T00:00:00"/>
    <n v="20"/>
    <n v="3000"/>
    <n v="0"/>
    <n v="150"/>
    <n v="3000"/>
    <s v="Valerie Buhler"/>
    <s v="Discovery Communications, Inc."/>
    <s v="Television Services"/>
    <s v="Consumer Services"/>
    <s v="Dundalk"/>
    <s v="21222"/>
    <s v="Maryland"/>
    <s v="East"/>
    <d v="2011-01-05T00:00:00"/>
    <n v="2"/>
    <s v="Consulting - Market Research"/>
    <s v="Consulting "/>
    <s v=" Market Research"/>
    <s v="Olivia Sullivan"/>
    <s v="Allen Young"/>
    <n v="53"/>
    <n v="1"/>
  </r>
  <r>
    <x v="3539"/>
    <n v="25191"/>
    <d v="2011-03-30T00:00:00"/>
    <n v="42"/>
    <n v="6300"/>
    <n v="0.05"/>
    <n v="150"/>
    <n v="5985"/>
    <s v="Sibella Zandusky"/>
    <s v="Liberty Media Corporation"/>
    <s v="Broadcasting"/>
    <s v="Consumer Services"/>
    <s v="Beaverton"/>
    <n v="97005"/>
    <s v="Oregon"/>
    <s v="West"/>
    <d v="2011-03-30T00:00:00"/>
    <n v="0"/>
    <s v="Consulting - Market Research"/>
    <s v="Consulting "/>
    <s v=" Market Research"/>
    <s v="Emily Taylor"/>
    <s v="Bob Turner"/>
    <n v="62"/>
    <n v="1"/>
  </r>
  <r>
    <x v="3540"/>
    <n v="25248"/>
    <d v="2011-12-01T00:00:00"/>
    <n v="33"/>
    <n v="4950"/>
    <n v="0.05"/>
    <n v="150"/>
    <n v="4702.5"/>
    <s v="Christina Yedwab"/>
    <s v="Gilead Sciences, Inc."/>
    <s v="Biotechnology: Biological Products (No Diagnostic Substances)"/>
    <s v="Health Care"/>
    <s v="Newton"/>
    <s v="50208"/>
    <s v="Iowa"/>
    <s v="Central"/>
    <d v="2011-12-03T00:00:00"/>
    <n v="2"/>
    <s v="Consulting - Business Model"/>
    <s v="Consulting "/>
    <s v=" Business Model"/>
    <s v="William Bufont"/>
    <s v="Josh Martinez"/>
    <n v="62"/>
    <n v="1"/>
  </r>
  <r>
    <x v="3541"/>
    <n v="25248"/>
    <d v="2011-12-01T00:00:00"/>
    <n v="26"/>
    <n v="2860"/>
    <n v="0.1"/>
    <n v="110"/>
    <n v="2574"/>
    <s v="Christina Yedwab"/>
    <s v="Gilead Sciences, Inc."/>
    <s v="Biotechnology: Biological Products (No Diagnostic Substances)"/>
    <s v="Health Care"/>
    <s v="Newton"/>
    <s v="50208"/>
    <s v="Iowa"/>
    <s v="Central"/>
    <d v="2011-12-02T00:00:00"/>
    <n v="1"/>
    <s v="Development - Python"/>
    <s v="Development "/>
    <s v=" Python"/>
    <s v="Jayden Hamilton"/>
    <s v="Josh Martinez"/>
    <n v="71"/>
    <n v="1"/>
  </r>
  <r>
    <x v="3542"/>
    <n v="25249"/>
    <d v="2012-11-06T00:00:00"/>
    <n v="34"/>
    <n v="5440"/>
    <n v="0.09"/>
    <n v="160"/>
    <n v="4950.4000000000005"/>
    <s v="Vivian Emerson"/>
    <s v="Fastenal Company"/>
    <s v="RETAIL: Building Materials"/>
    <s v="Consumer Services"/>
    <s v="Olney"/>
    <n v="20832"/>
    <s v="Maryland"/>
    <s v="East"/>
    <d v="2012-11-08T00:00:00"/>
    <n v="2"/>
    <s v="Development - Java"/>
    <s v="Development "/>
    <s v=" Java"/>
    <s v="Daniel Tusk"/>
    <s v="Allen Young"/>
    <n v="45"/>
    <n v="1"/>
  </r>
  <r>
    <x v="3543"/>
    <n v="25254"/>
    <d v="2010-09-17T00:00:00"/>
    <n v="35"/>
    <n v="5600"/>
    <n v="0.06"/>
    <n v="160"/>
    <n v="5264"/>
    <s v="Christine Edelman"/>
    <s v="Google Inc."/>
    <s v="Computer Software: Programming, Data Processing"/>
    <s v="Technology"/>
    <s v="Spring"/>
    <n v="77373"/>
    <s v="Texas"/>
    <s v="Central"/>
    <d v="2010-09-19T00:00:00"/>
    <n v="2"/>
    <s v="Development - Java"/>
    <s v="Development "/>
    <s v=" Java"/>
    <s v="Abigail Young"/>
    <s v="Josh Martinez"/>
    <n v="50"/>
    <n v="1"/>
  </r>
  <r>
    <x v="3544"/>
    <n v="25280"/>
    <d v="2011-05-21T00:00:00"/>
    <n v="16"/>
    <n v="2560"/>
    <n v="0.01"/>
    <n v="160"/>
    <n v="2534.4"/>
    <s v="Stefania Ober"/>
    <s v="Mondelez International, Inc."/>
    <s v="Packaged Foods"/>
    <s v="Consumer Non-Durables"/>
    <s v="Essex Junction"/>
    <s v="05451"/>
    <s v="Vermont"/>
    <s v="East"/>
    <d v="2011-05-23T00:00:00"/>
    <n v="2"/>
    <s v="Development - Java"/>
    <s v="Development "/>
    <s v=" Java"/>
    <s v="Noah Smith"/>
    <s v="Allen Young"/>
    <n v="59"/>
    <n v="1"/>
  </r>
  <r>
    <x v="3545"/>
    <n v="25280"/>
    <d v="2011-05-21T00:00:00"/>
    <n v="47"/>
    <n v="5640"/>
    <n v="0.03"/>
    <n v="120"/>
    <n v="5470.8"/>
    <s v="Stefania Ober"/>
    <s v="Mondelez International, Inc."/>
    <s v="Packaged Foods"/>
    <s v="Consumer Non-Durables"/>
    <s v="Wilbraham"/>
    <s v="01095"/>
    <s v="MA"/>
    <s v="East"/>
    <d v="2011-05-22T00:00:00"/>
    <n v="1"/>
    <s v="Development - Business Logic"/>
    <s v="Development "/>
    <s v=" Business Logic"/>
    <s v="Alexander Edison"/>
    <s v="Allen Young"/>
    <n v="70"/>
    <n v="1"/>
  </r>
  <r>
    <x v="3546"/>
    <n v="25313"/>
    <d v="2012-08-21T00:00:00"/>
    <n v="19"/>
    <n v="2280"/>
    <n v="0.05"/>
    <n v="120"/>
    <n v="2166"/>
    <s v="Karl Webber"/>
    <s v="Western Digital Corporation"/>
    <s v="Electronic Components"/>
    <s v="Technology"/>
    <s v="Rutland"/>
    <s v="05701"/>
    <s v="Vermont"/>
    <s v="East"/>
    <d v="2012-08-23T00:00:00"/>
    <n v="2"/>
    <s v="Development - Business Logic"/>
    <s v="Development "/>
    <s v=" Business Logic"/>
    <s v="Jacob Manziel"/>
    <s v="Allen Young"/>
    <n v="57"/>
    <n v="1"/>
  </r>
  <r>
    <x v="3547"/>
    <n v="25314"/>
    <d v="2012-02-24T00:00:00"/>
    <n v="43"/>
    <n v="6450"/>
    <n v="0"/>
    <n v="150"/>
    <n v="6450"/>
    <s v="Nick Spruell"/>
    <s v="DIRECTV"/>
    <s v="Telecommunications Equipment"/>
    <s v="Consumer Services"/>
    <s v="Houma"/>
    <n v="70364"/>
    <s v="Louisiana"/>
    <s v="South"/>
    <d v="2012-02-26T00:00:00"/>
    <n v="2"/>
    <s v="Consulting - Market Research"/>
    <s v="Consulting "/>
    <s v=" Market Research"/>
    <s v="Ethan Bird"/>
    <s v="Frank Mitchell"/>
    <n v="60"/>
    <n v="1"/>
  </r>
  <r>
    <x v="3548"/>
    <n v="25315"/>
    <d v="2010-12-02T00:00:00"/>
    <n v="36"/>
    <n v="6120"/>
    <n v="7.0000000000000007E-2"/>
    <n v="170"/>
    <n v="5691.5999999999995"/>
    <s v="Joy Moren"/>
    <s v="Ross Stores, Inc."/>
    <s v="Clothing/Shoe/Accessory Stores"/>
    <s v="Consumer Services"/>
    <s v="Valparaiso"/>
    <n v="46383"/>
    <s v="Indiana"/>
    <s v="Central"/>
    <d v="2010-12-02T00:00:00"/>
    <n v="0"/>
    <s v="Development - .Net"/>
    <s v="Development "/>
    <s v=" .Net"/>
    <s v="Emily Taylor"/>
    <s v="Josh Martinez"/>
    <n v="62"/>
    <n v="1"/>
  </r>
  <r>
    <x v="3549"/>
    <n v="25315"/>
    <d v="2010-12-02T00:00:00"/>
    <n v="21"/>
    <n v="2520"/>
    <n v="0"/>
    <n v="120"/>
    <n v="2520"/>
    <s v="Joy Moren"/>
    <s v="Ross Stores, Inc."/>
    <s v="Clothing/Shoe/Accessory Stores"/>
    <s v="Consumer Services"/>
    <s v="Valparaiso"/>
    <n v="46383"/>
    <s v="Indiana"/>
    <s v="Central"/>
    <d v="2010-12-02T00:00:00"/>
    <n v="0"/>
    <s v="Development - Business Logic"/>
    <s v="Development "/>
    <s v=" Business Logic"/>
    <s v="Olivia Sullivan"/>
    <s v="Josh Martinez"/>
    <n v="53"/>
    <n v="1"/>
  </r>
  <r>
    <x v="3550"/>
    <n v="25315"/>
    <d v="2010-12-02T00:00:00"/>
    <n v="36"/>
    <n v="4500"/>
    <n v="0"/>
    <n v="125"/>
    <n v="4500"/>
    <s v="Joy Moren"/>
    <s v="Ross Stores, Inc."/>
    <s v="Clothing/Shoe/Accessory Stores"/>
    <s v="Consumer Services"/>
    <s v="Valparaiso"/>
    <n v="46383"/>
    <s v="Indiana"/>
    <s v="Central"/>
    <d v="2010-12-04T00:00:00"/>
    <n v="2"/>
    <s v="Training - Javascript"/>
    <s v="Training "/>
    <s v=" Javascript"/>
    <s v="Madison Hill"/>
    <s v="Josh Martinez"/>
    <n v="58"/>
    <n v="1"/>
  </r>
  <r>
    <x v="3551"/>
    <n v="25318"/>
    <d v="2011-11-19T00:00:00"/>
    <n v="22"/>
    <n v="2750"/>
    <n v="0.05"/>
    <n v="125"/>
    <n v="2612.5"/>
    <s v="Julia Meador"/>
    <s v="Sigma-Aldrich Corporation"/>
    <s v="Specialty Chemicals"/>
    <s v="Consumer Durables"/>
    <s v="Galesburg"/>
    <n v="61401"/>
    <s v="Illinois"/>
    <s v="Central"/>
    <d v="2011-11-21T00:00:00"/>
    <n v="2"/>
    <s v="Training - SQL"/>
    <s v="Training "/>
    <s v=" SQL"/>
    <s v="Ava Wilson"/>
    <s v="Josh Martinez"/>
    <n v="67"/>
    <n v="1"/>
  </r>
  <r>
    <x v="3552"/>
    <n v="25318"/>
    <d v="2011-11-19T00:00:00"/>
    <n v="1"/>
    <n v="160"/>
    <n v="0.09"/>
    <n v="160"/>
    <n v="145.6"/>
    <s v="Ken Grove"/>
    <s v="Baidu, Inc."/>
    <s v="Computer Software: Programming, Data Processing"/>
    <s v="Technology"/>
    <s v="Bozeman"/>
    <n v="59715"/>
    <s v="Montana"/>
    <s v="West"/>
    <d v="2011-11-21T00:00:00"/>
    <n v="2"/>
    <s v="Development - Java"/>
    <s v="Development "/>
    <s v=" Java"/>
    <s v="Olivia Sullivan"/>
    <s v="Bob Turner"/>
    <n v="53"/>
    <n v="1"/>
  </r>
  <r>
    <x v="3553"/>
    <n v="25347"/>
    <d v="2009-06-12T00:00:00"/>
    <n v="28"/>
    <n v="3080"/>
    <n v="7.0000000000000007E-2"/>
    <n v="110"/>
    <n v="2864.3999999999996"/>
    <s v="Theone Carroll"/>
    <s v="Vertex Pharmaceuticals Incorporated"/>
    <s v="Major Pharmaceuticals"/>
    <s v="Health Care"/>
    <s v="Owatonna"/>
    <n v="55060"/>
    <s v="Minnesota"/>
    <s v="Central"/>
    <d v="2009-06-19T00:00:00"/>
    <n v="7"/>
    <s v="Development - Python"/>
    <s v="Development "/>
    <s v=" Python"/>
    <s v="Jacob Manziel"/>
    <s v="Josh Martinez"/>
    <n v="57"/>
    <n v="1"/>
  </r>
  <r>
    <x v="3554"/>
    <n v="25348"/>
    <d v="2012-05-09T00:00:00"/>
    <n v="6"/>
    <n v="1020"/>
    <n v="0.08"/>
    <n v="170"/>
    <n v="938.40000000000009"/>
    <s v="Ryan Johnson"/>
    <s v="Charter Communications, Inc."/>
    <s v="Television Services"/>
    <s v="Consumer Services"/>
    <s v="North Miami Beach"/>
    <s v="33160"/>
    <s v="Florida"/>
    <s v="South"/>
    <d v="2012-05-11T00:00:00"/>
    <n v="2"/>
    <s v="Development - .Net"/>
    <s v="Development "/>
    <s v=" .Net"/>
    <s v="Daniel Tusk"/>
    <s v="Frank Mitchell"/>
    <n v="45"/>
    <n v="1"/>
  </r>
  <r>
    <x v="3555"/>
    <n v="25348"/>
    <d v="2012-05-09T00:00:00"/>
    <n v="7"/>
    <n v="1050"/>
    <n v="0.09"/>
    <n v="150"/>
    <n v="955.5"/>
    <s v="Ryan Johnson"/>
    <s v="Charter Communications, Inc."/>
    <s v="Television Services"/>
    <s v="Consumer Services"/>
    <s v="North Miami Beach"/>
    <s v="33160"/>
    <s v="Florida"/>
    <s v="South"/>
    <d v="2012-05-11T00:00:00"/>
    <n v="2"/>
    <s v="Consulting - Market Research"/>
    <s v="Consulting "/>
    <s v=" Market Research"/>
    <s v="Michael Alister"/>
    <s v="Frank Mitchell"/>
    <n v="68"/>
    <n v="1"/>
  </r>
  <r>
    <x v="3556"/>
    <n v="25350"/>
    <d v="2010-12-03T00:00:00"/>
    <n v="30"/>
    <n v="5100"/>
    <n v="0"/>
    <n v="170"/>
    <n v="5100"/>
    <s v="Troy Sayre"/>
    <s v="Comcast Corporation"/>
    <s v="Television Services"/>
    <s v="Consumer Services"/>
    <s v="Lake Worth"/>
    <n v="33461"/>
    <s v="Florida"/>
    <s v="South"/>
    <d v="2010-12-05T00:00:00"/>
    <n v="2"/>
    <s v="Development - .Net"/>
    <s v="Development "/>
    <s v=" .Net"/>
    <s v="Sophia Dixon"/>
    <s v="Frank Mitchell"/>
    <n v="71"/>
    <n v="1"/>
  </r>
  <r>
    <x v="3557"/>
    <n v="25350"/>
    <d v="2010-12-03T00:00:00"/>
    <n v="23"/>
    <n v="2760"/>
    <n v="0.06"/>
    <n v="120"/>
    <n v="2594.3999999999996"/>
    <s v="Troy Sayre"/>
    <s v="Comcast Corporation"/>
    <s v="Television Services"/>
    <s v="Consumer Services"/>
    <s v="Lake Worth"/>
    <n v="33461"/>
    <s v="Florida"/>
    <s v="South"/>
    <d v="2010-12-05T00:00:00"/>
    <n v="2"/>
    <s v="Development - Business Logic"/>
    <s v="Development "/>
    <s v=" Business Logic"/>
    <s v="Sophia Dixon"/>
    <s v="Frank Mitchell"/>
    <n v="71"/>
    <n v="1"/>
  </r>
  <r>
    <x v="3558"/>
    <n v="25376"/>
    <d v="2011-03-26T00:00:00"/>
    <n v="12"/>
    <n v="1500"/>
    <n v="0.09"/>
    <n v="125"/>
    <n v="1365"/>
    <s v="Greg Maxwell"/>
    <s v="VimpelCom Ltd."/>
    <s v="Telecommunications Equipment"/>
    <s v="Public Utilities"/>
    <s v="Kokomo"/>
    <n v="46901"/>
    <s v="Indiana"/>
    <s v="Central"/>
    <d v="2011-03-27T00:00:00"/>
    <n v="1"/>
    <s v="Training - SQL"/>
    <s v="Training "/>
    <s v=" SQL"/>
    <s v="Daniel Tusk"/>
    <s v="Josh Martinez"/>
    <n v="45"/>
    <n v="1"/>
  </r>
  <r>
    <x v="3559"/>
    <n v="25377"/>
    <d v="2012-11-26T00:00:00"/>
    <n v="3"/>
    <n v="450"/>
    <n v="0.09"/>
    <n v="150"/>
    <n v="409.5"/>
    <s v="Don McCrary"/>
    <s v="Cerner Corporation"/>
    <s v="EDP Services"/>
    <s v="Technology"/>
    <s v="Calumet City"/>
    <n v="60409"/>
    <s v="Illinois"/>
    <s v="Central"/>
    <d v="2012-12-03T00:00:00"/>
    <n v="7"/>
    <s v="Consulting - Strategy"/>
    <s v="Consulting "/>
    <s v=" Strategy"/>
    <s v="Jayden Hamilton"/>
    <s v="Josh Martinez"/>
    <n v="71"/>
    <n v="1"/>
  </r>
  <r>
    <x v="3560"/>
    <n v="25378"/>
    <d v="2011-12-18T00:00:00"/>
    <n v="48"/>
    <n v="7200"/>
    <n v="0.09"/>
    <n v="150"/>
    <n v="6552"/>
    <s v="Tim Swindell"/>
    <s v="Analog Devices, Inc."/>
    <s v="Semiconductors"/>
    <s v="Technology"/>
    <s v="Berkeley"/>
    <n v="94704"/>
    <s v="California"/>
    <s v="West"/>
    <d v="2011-12-20T00:00:00"/>
    <n v="2"/>
    <s v="Consulting - Market Research"/>
    <s v="Consulting "/>
    <s v=" Market Research"/>
    <s v="Isabella Douglas"/>
    <s v="Bob Turner"/>
    <n v="75"/>
    <n v="1"/>
  </r>
  <r>
    <x v="3561"/>
    <n v="25412"/>
    <d v="2011-06-06T00:00:00"/>
    <n v="18"/>
    <n v="1980"/>
    <n v="0.01"/>
    <n v="110"/>
    <n v="1960.2"/>
    <s v="Katrina Ducich"/>
    <s v="Adobe Systems Incorporated"/>
    <s v="Computer Software: Prepackaged Software"/>
    <s v="Technology"/>
    <s v="Clearfield"/>
    <n v="84015"/>
    <s v="Utah"/>
    <s v="West"/>
    <d v="2011-06-08T00:00:00"/>
    <n v="2"/>
    <s v="Development - Python"/>
    <s v="Development "/>
    <s v=" Python"/>
    <s v="Sophia Dixon"/>
    <s v="Bob Turner"/>
    <n v="71"/>
    <n v="1"/>
  </r>
  <r>
    <x v="3562"/>
    <n v="25440"/>
    <d v="2009-02-06T00:00:00"/>
    <n v="30"/>
    <n v="3750"/>
    <n v="0.02"/>
    <n v="125"/>
    <n v="3675"/>
    <s v="Kelly Bensley"/>
    <s v="Applied Materials, Inc."/>
    <s v="Semiconductors"/>
    <s v="Technology"/>
    <s v="Greenville"/>
    <n v="29611"/>
    <s v="South Carolina"/>
    <s v="South"/>
    <d v="2009-02-06T00:00:00"/>
    <n v="0"/>
    <s v="Training - Javascript"/>
    <s v="Training "/>
    <s v=" Javascript"/>
    <s v="Jacob Manziel"/>
    <s v="Frank Mitchell"/>
    <n v="57"/>
    <n v="1"/>
  </r>
  <r>
    <x v="3563"/>
    <n v="25442"/>
    <d v="2012-01-05T00:00:00"/>
    <n v="32"/>
    <n v="3520"/>
    <n v="0.08"/>
    <n v="110"/>
    <n v="3238.4"/>
    <s v="George Carreira"/>
    <s v="Staples, Inc."/>
    <s v="Other Specialty Stores"/>
    <s v="Consumer Services"/>
    <s v="Cheshire"/>
    <s v="06408"/>
    <s v="Connecticut"/>
    <s v="East"/>
    <d v="2012-01-07T00:00:00"/>
    <n v="2"/>
    <s v="Development - Python"/>
    <s v="Development "/>
    <s v=" Python"/>
    <s v="Alexander Edison"/>
    <s v="Allen Young"/>
    <n v="70"/>
    <n v="1"/>
  </r>
  <r>
    <x v="3564"/>
    <n v="25442"/>
    <d v="2012-01-05T00:00:00"/>
    <n v="40"/>
    <n v="4400"/>
    <n v="0.02"/>
    <n v="110"/>
    <n v="4312"/>
    <s v="George Carreira"/>
    <s v="Staples, Inc."/>
    <s v="Other Specialty Stores"/>
    <s v="Consumer Services"/>
    <s v="Haverhill"/>
    <s v="01832"/>
    <s v="MA"/>
    <s v="East"/>
    <d v="2012-01-07T00:00:00"/>
    <n v="2"/>
    <s v="Development - Python"/>
    <s v="Development "/>
    <s v=" Python"/>
    <s v="Noah Smith"/>
    <s v="Allen Young"/>
    <n v="59"/>
    <n v="1"/>
  </r>
  <r>
    <x v="3565"/>
    <n v="25443"/>
    <d v="2012-09-22T00:00:00"/>
    <n v="33"/>
    <n v="4950"/>
    <n v="0.01"/>
    <n v="150"/>
    <n v="4900.5"/>
    <s v="Rick Book"/>
    <s v="Western Digital Corporation"/>
    <s v="Electronic Components"/>
    <s v="Technology"/>
    <s v="Wilson"/>
    <n v="27893"/>
    <s v="North Carolina"/>
    <s v="South"/>
    <d v="2012-09-22T00:00:00"/>
    <n v="0"/>
    <s v="Consulting - Strategy"/>
    <s v="Consulting "/>
    <s v=" Strategy"/>
    <s v="Abigail Young"/>
    <s v="Frank Mitchell"/>
    <n v="50"/>
    <n v="1"/>
  </r>
  <r>
    <x v="3566"/>
    <n v="25445"/>
    <d v="2009-05-25T00:00:00"/>
    <n v="48"/>
    <n v="7680"/>
    <n v="0.08"/>
    <n v="160"/>
    <n v="7065.6"/>
    <s v="Tracy Haushalter"/>
    <s v="C.H. Robinson Worldwide, Inc."/>
    <s v="Oil Refining/Marketing"/>
    <s v="Transportation"/>
    <s v="Granite Bay"/>
    <n v="95746"/>
    <s v="California"/>
    <s v="West"/>
    <d v="2009-05-27T00:00:00"/>
    <n v="2"/>
    <s v="Development - Java"/>
    <s v="Development "/>
    <s v=" Java"/>
    <s v="Olivia Sullivan"/>
    <s v="Bob Turner"/>
    <n v="53"/>
    <n v="1"/>
  </r>
  <r>
    <x v="3567"/>
    <n v="25447"/>
    <d v="2012-05-23T00:00:00"/>
    <n v="25"/>
    <n v="3125"/>
    <n v="0.09"/>
    <n v="125"/>
    <n v="2843.75"/>
    <s v="Randy Baptist"/>
    <s v="Staples, Inc."/>
    <s v="Other Specialty Stores"/>
    <s v="Consumer Services"/>
    <s v="Chattanooga"/>
    <n v="37421"/>
    <s v="Tennessee"/>
    <s v="South"/>
    <d v="2012-05-24T00:00:00"/>
    <n v="1"/>
    <s v="Training - SQL"/>
    <s v="Training "/>
    <s v=" SQL"/>
    <s v="Daniel Tusk"/>
    <s v="Frank Mitchell"/>
    <n v="45"/>
    <n v="1"/>
  </r>
  <r>
    <x v="3568"/>
    <n v="25447"/>
    <d v="2012-05-23T00:00:00"/>
    <n v="18"/>
    <n v="2250"/>
    <n v="0.03"/>
    <n v="125"/>
    <n v="2182.5"/>
    <s v="Randy Baptist"/>
    <s v="Staples, Inc."/>
    <s v="Other Specialty Stores"/>
    <s v="Consumer Services"/>
    <s v="Chattanooga"/>
    <n v="37421"/>
    <s v="Tennessee"/>
    <s v="South"/>
    <d v="2012-05-26T00:00:00"/>
    <n v="3"/>
    <s v="Training - Javascript"/>
    <s v="Training "/>
    <s v=" Javascript"/>
    <s v="Olivia Sullivan"/>
    <s v="Frank Mitchell"/>
    <n v="53"/>
    <n v="1"/>
  </r>
  <r>
    <x v="3569"/>
    <n v="25472"/>
    <d v="2009-05-21T00:00:00"/>
    <n v="40"/>
    <n v="4400"/>
    <n v="0.03"/>
    <n v="110"/>
    <n v="4268"/>
    <s v="Bill Black"/>
    <s v="Seagate Technology."/>
    <s v="Electronic Components"/>
    <s v="Technology"/>
    <s v="South Vineland"/>
    <s v="08360"/>
    <s v="New Jersey"/>
    <s v="East"/>
    <d v="2009-05-22T00:00:00"/>
    <n v="1"/>
    <s v="Development - Python"/>
    <s v="Development "/>
    <s v=" Python"/>
    <s v="Jacob Manziel"/>
    <s v="Allen Young"/>
    <n v="57"/>
    <n v="1"/>
  </r>
  <r>
    <x v="3570"/>
    <n v="25473"/>
    <d v="2012-10-14T00:00:00"/>
    <n v="36"/>
    <n v="5400"/>
    <n v="0.05"/>
    <n v="150"/>
    <n v="5130"/>
    <s v="Mary Caffey"/>
    <s v="NVIDIA Corporation"/>
    <s v="Semiconductors"/>
    <s v="Technology"/>
    <s v="Jefferson City"/>
    <n v="65109"/>
    <s v="MO"/>
    <s v="Central"/>
    <d v="2012-10-16T00:00:00"/>
    <n v="2"/>
    <s v="Consulting - Strategy"/>
    <s v="Consulting "/>
    <s v=" Strategy"/>
    <s v="Alexander Edison"/>
    <s v="Josh Martinez"/>
    <n v="70"/>
    <n v="1"/>
  </r>
  <r>
    <x v="3571"/>
    <n v="25473"/>
    <d v="2012-10-14T00:00:00"/>
    <n v="20"/>
    <n v="2200"/>
    <n v="0.08"/>
    <n v="110"/>
    <n v="2024"/>
    <s v="Mary Caffey"/>
    <s v="NVIDIA Corporation"/>
    <s v="Semiconductors"/>
    <s v="Technology"/>
    <s v="Jefferson City"/>
    <n v="65109"/>
    <s v="MO"/>
    <s v="Central"/>
    <d v="2012-10-17T00:00:00"/>
    <n v="3"/>
    <s v="Development - Python"/>
    <s v="Development "/>
    <s v=" Python"/>
    <s v="Sophia Dixon"/>
    <s v="Josh Martinez"/>
    <n v="71"/>
    <n v="1"/>
  </r>
  <r>
    <x v="3572"/>
    <n v="25475"/>
    <d v="2009-04-04T00:00:00"/>
    <n v="49"/>
    <n v="5390"/>
    <n v="0.06"/>
    <n v="110"/>
    <n v="5066.5999999999995"/>
    <s v="Lena Wener"/>
    <s v="Discovery Communications, Inc."/>
    <s v="Television Services"/>
    <s v="Consumer Services"/>
    <s v="Council Bluffs"/>
    <n v="51503"/>
    <s v="Iowa"/>
    <s v="Central"/>
    <d v="2009-04-04T00:00:00"/>
    <n v="0"/>
    <s v="Development - Python"/>
    <s v="Development "/>
    <s v=" Python"/>
    <s v="Sophia Dixon"/>
    <s v="Josh Martinez"/>
    <n v="71"/>
    <n v="1"/>
  </r>
  <r>
    <x v="3573"/>
    <n v="25476"/>
    <d v="2012-10-02T00:00:00"/>
    <n v="21"/>
    <n v="3150"/>
    <n v="0.09"/>
    <n v="150"/>
    <n v="2866.5"/>
    <s v="Cyra Goldwyn"/>
    <s v="Liberty Interactive Corporation"/>
    <s v="Catalog/Specialty Distribution"/>
    <s v="Consumer Services"/>
    <s v="Hacienda Heights"/>
    <n v="91745"/>
    <s v="California"/>
    <s v="West"/>
    <d v="2012-10-04T00:00:00"/>
    <n v="2"/>
    <s v="Consulting - Business Model"/>
    <s v="Consulting "/>
    <s v=" Business Model"/>
    <s v="Jayden Hamilton"/>
    <s v="Bob Turner"/>
    <n v="71"/>
    <n v="1"/>
  </r>
  <r>
    <x v="3574"/>
    <n v="25476"/>
    <d v="2012-10-02T00:00:00"/>
    <n v="4"/>
    <n v="600"/>
    <n v="0.05"/>
    <n v="150"/>
    <n v="570"/>
    <s v="Cyra Goldwyn"/>
    <s v="Liberty Interactive Corporation"/>
    <s v="Catalog/Specialty Distribution"/>
    <s v="Consumer Services"/>
    <s v="Hacienda Heights"/>
    <n v="91745"/>
    <s v="California"/>
    <s v="West"/>
    <d v="2012-10-03T00:00:00"/>
    <n v="1"/>
    <s v="Consulting - Compensation"/>
    <s v="Consulting "/>
    <s v=" Compensation"/>
    <s v="Olivia Sullivan"/>
    <s v="Bob Turner"/>
    <n v="53"/>
    <n v="1"/>
  </r>
  <r>
    <x v="3575"/>
    <n v="25478"/>
    <d v="2012-04-24T00:00:00"/>
    <n v="47"/>
    <n v="7050"/>
    <n v="0.01"/>
    <n v="150"/>
    <n v="6979.5"/>
    <s v="Jim Paige"/>
    <s v="Kraft Foods Group, Inc."/>
    <s v="Packaged Foods"/>
    <s v="Consumer Non-Durables"/>
    <s v="Fairborn"/>
    <n v="45324"/>
    <s v="Ohio"/>
    <s v="East"/>
    <d v="2012-04-24T00:00:00"/>
    <n v="0"/>
    <s v="Consulting - Market Research"/>
    <s v="Consulting "/>
    <s v=" Market Research"/>
    <s v="Emily Taylor"/>
    <s v="Allen Young"/>
    <n v="62"/>
    <n v="1"/>
  </r>
  <r>
    <x v="3576"/>
    <n v="25478"/>
    <d v="2012-04-24T00:00:00"/>
    <n v="50"/>
    <n v="7000"/>
    <n v="0.09"/>
    <n v="140"/>
    <n v="6370"/>
    <s v="Jim Paige"/>
    <s v="Kraft Foods Group, Inc."/>
    <s v="Packaged Foods"/>
    <s v="Consumer Non-Durables"/>
    <s v="Fairfield"/>
    <n v="45014"/>
    <s v="Ohio"/>
    <s v="East"/>
    <d v="2012-04-26T00:00:00"/>
    <n v="2"/>
    <s v="Development - Database"/>
    <s v="Development "/>
    <s v=" Database"/>
    <s v="Isabella Douglas"/>
    <s v="Allen Young"/>
    <n v="75"/>
    <n v="1"/>
  </r>
  <r>
    <x v="3577"/>
    <n v="25479"/>
    <d v="2011-04-28T00:00:00"/>
    <n v="3"/>
    <n v="450"/>
    <n v="0.04"/>
    <n v="150"/>
    <n v="432"/>
    <s v="Bill Rawles"/>
    <s v="Staples, Inc."/>
    <s v="Other Specialty Stores"/>
    <s v="Consumer Services"/>
    <s v="Auburn"/>
    <n v="13021"/>
    <s v="New York"/>
    <s v="East"/>
    <d v="2011-04-28T00:00:00"/>
    <n v="0"/>
    <s v="Consulting - Market Research"/>
    <s v="Consulting "/>
    <s v=" Market Research"/>
    <s v="Mia Moore"/>
    <s v="Allen Young"/>
    <n v="51"/>
    <n v="1"/>
  </r>
  <r>
    <x v="3578"/>
    <n v="25507"/>
    <d v="2009-08-05T00:00:00"/>
    <n v="8"/>
    <n v="1600"/>
    <n v="0.06"/>
    <n v="200"/>
    <n v="1504"/>
    <s v="Ed Yedwab"/>
    <s v="DISH Network Corporation"/>
    <s v="Television Services"/>
    <s v="Consumer Services"/>
    <s v="Tucson"/>
    <n v="85705"/>
    <s v="Arizona"/>
    <s v="West"/>
    <d v="2009-08-06T00:00:00"/>
    <n v="1"/>
    <s v="Development - Big Data"/>
    <s v="Development "/>
    <s v=" Big Data"/>
    <s v="Madison Hill"/>
    <s v="Bob Turner"/>
    <n v="58"/>
    <n v="1"/>
  </r>
  <r>
    <x v="3579"/>
    <n v="25509"/>
    <d v="2009-05-22T00:00:00"/>
    <n v="43"/>
    <n v="6880"/>
    <n v="0.06"/>
    <n v="160"/>
    <n v="6467.2"/>
    <s v="Quincy Patterson"/>
    <s v="Ross Stores, Inc."/>
    <s v="Clothing/Shoe/Accessory Stores"/>
    <s v="Consumer Services"/>
    <s v="Bullhead City"/>
    <n v="86442"/>
    <s v="Arizona"/>
    <s v="West"/>
    <d v="2009-05-24T00:00:00"/>
    <n v="2"/>
    <s v="Development - Java"/>
    <s v="Development "/>
    <s v=" Java"/>
    <s v="Mason Gibson"/>
    <s v="Bob Turner"/>
    <n v="71"/>
    <n v="1"/>
  </r>
  <r>
    <x v="3580"/>
    <n v="25536"/>
    <d v="2011-07-22T00:00:00"/>
    <n v="19"/>
    <n v="2280"/>
    <n v="0.03"/>
    <n v="120"/>
    <n v="2211.6"/>
    <s v="Amy Brennan"/>
    <s v="Cognizant Technology Solutions Corporation"/>
    <s v="EDP Services"/>
    <s v="Technology"/>
    <s v="Essex Junction"/>
    <s v="05451"/>
    <s v="Vermont"/>
    <s v="East"/>
    <d v="2011-07-22T00:00:00"/>
    <n v="0"/>
    <s v="Development - Business Logic"/>
    <s v="Development "/>
    <s v=" Business Logic"/>
    <s v="Jacob Manziel"/>
    <s v="Allen Young"/>
    <n v="57"/>
    <n v="1"/>
  </r>
  <r>
    <x v="3581"/>
    <n v="25541"/>
    <d v="2009-01-13T00:00:00"/>
    <n v="50"/>
    <n v="5500"/>
    <n v="7.0000000000000007E-2"/>
    <n v="110"/>
    <n v="5115"/>
    <s v="Mike Daniels"/>
    <s v="Applied Materials, Inc."/>
    <s v="Semiconductors"/>
    <s v="Technology"/>
    <s v="Pembroke Pines"/>
    <n v="33024"/>
    <s v="Florida"/>
    <s v="South"/>
    <d v="2009-01-15T00:00:00"/>
    <n v="2"/>
    <s v="Development - Python"/>
    <s v="Development "/>
    <s v=" Python"/>
    <s v="Elizabeth Carter"/>
    <s v="Frank Mitchell"/>
    <n v="52"/>
    <n v="1"/>
  </r>
  <r>
    <x v="3582"/>
    <n v="25542"/>
    <d v="2012-12-30T00:00:00"/>
    <n v="37"/>
    <n v="4070"/>
    <n v="0.09"/>
    <n v="110"/>
    <n v="3703.7000000000003"/>
    <s v="Matt Kastensmidt"/>
    <s v="Liberty Interactive Corporation"/>
    <s v="Catalog/Specialty Distribution"/>
    <s v="Consumer Services"/>
    <s v="Harker Heights"/>
    <n v="76543"/>
    <s v="Texas"/>
    <s v="Central"/>
    <d v="2012-12-30T00:00:00"/>
    <n v="0"/>
    <s v="Development - Python"/>
    <s v="Development "/>
    <s v=" Python"/>
    <s v="Mia Moore"/>
    <s v="Josh Martinez"/>
    <n v="51"/>
    <n v="1"/>
  </r>
  <r>
    <x v="3583"/>
    <n v="25569"/>
    <d v="2012-07-09T00:00:00"/>
    <n v="27"/>
    <n v="2970"/>
    <n v="0.09"/>
    <n v="110"/>
    <n v="2702.7000000000003"/>
    <s v="Frank Martin"/>
    <s v="Microsoft Corporation"/>
    <s v="Computer Software: Prepackaged Software"/>
    <s v="Technology"/>
    <s v="Longview"/>
    <n v="75601"/>
    <s v="Texas"/>
    <s v="Central"/>
    <d v="2012-07-11T00:00:00"/>
    <n v="2"/>
    <s v="Development - Python"/>
    <s v="Development "/>
    <s v=" Python"/>
    <s v="Jacob Manziel"/>
    <s v="Josh Martinez"/>
    <n v="57"/>
    <n v="1"/>
  </r>
  <r>
    <x v="3584"/>
    <n v="25571"/>
    <d v="2012-08-18T00:00:00"/>
    <n v="42"/>
    <n v="8400"/>
    <n v="0.08"/>
    <n v="200"/>
    <n v="7728"/>
    <s v="Cathy Molinari"/>
    <s v="Citrix Systems, Inc."/>
    <s v="Computer Software: Prepackaged Software"/>
    <s v="Technology"/>
    <s v="Pueblo West"/>
    <n v="81007"/>
    <s v="Colorado"/>
    <s v="West"/>
    <d v="2012-08-20T00:00:00"/>
    <n v="2"/>
    <s v="Development - Big Data"/>
    <s v="Development "/>
    <s v=" Big Data"/>
    <s v="Jayden Hamilton"/>
    <s v="Bob Turner"/>
    <n v="71"/>
    <n v="1"/>
  </r>
  <r>
    <x v="3585"/>
    <n v="25574"/>
    <d v="2009-03-12T00:00:00"/>
    <n v="46"/>
    <n v="5750"/>
    <n v="0"/>
    <n v="125"/>
    <n v="5750"/>
    <s v="Rob Weirich"/>
    <s v="Wynn Resorts, Limited"/>
    <s v="Hotels/Resorts"/>
    <s v="Consumer Services"/>
    <s v="Metairie"/>
    <n v="70003"/>
    <s v="Louisiana"/>
    <s v="South"/>
    <d v="2009-03-12T00:00:00"/>
    <n v="0"/>
    <s v="Training - Tableau"/>
    <s v="Training "/>
    <s v=" Tableau"/>
    <s v="Michael Alister"/>
    <s v="Frank Mitchell"/>
    <n v="68"/>
    <n v="1"/>
  </r>
  <r>
    <x v="3586"/>
    <n v="25574"/>
    <d v="2009-03-12T00:00:00"/>
    <n v="31"/>
    <n v="4650"/>
    <n v="0.01"/>
    <n v="150"/>
    <n v="4603.5"/>
    <s v="Rob Weirich"/>
    <s v="Wynn Resorts, Limited"/>
    <s v="Hotels/Resorts"/>
    <s v="Consumer Services"/>
    <s v="Metairie"/>
    <n v="70003"/>
    <s v="Louisiana"/>
    <s v="South"/>
    <d v="2009-03-13T00:00:00"/>
    <n v="1"/>
    <s v="Consulting - Business Model"/>
    <s v="Consulting "/>
    <s v=" Business Model"/>
    <s v="Ava Wilson"/>
    <s v="Frank Mitchell"/>
    <n v="67"/>
    <n v="1"/>
  </r>
  <r>
    <x v="3587"/>
    <n v="25601"/>
    <d v="2009-01-05T00:00:00"/>
    <n v="43"/>
    <n v="8600"/>
    <n v="0.09"/>
    <n v="200"/>
    <n v="7826"/>
    <s v="Valerie Bell"/>
    <s v="Citrix Systems, Inc."/>
    <s v="Computer Software: Prepackaged Software"/>
    <s v="Technology"/>
    <s v="Ormond Beach"/>
    <n v="32174"/>
    <s v="Florida"/>
    <s v="South"/>
    <d v="2009-01-06T00:00:00"/>
    <n v="1"/>
    <s v="Development - Big Data"/>
    <s v="Development "/>
    <s v=" Big Data"/>
    <s v="Mason Gibson"/>
    <s v="Frank Mitchell"/>
    <n v="71"/>
    <n v="1"/>
  </r>
  <r>
    <x v="3588"/>
    <n v="25603"/>
    <d v="2011-03-05T00:00:00"/>
    <n v="23"/>
    <n v="2530"/>
    <n v="0.04"/>
    <n v="110"/>
    <n v="2428.7999999999997"/>
    <s v="Alyssa Clasen"/>
    <s v="Cisco Systems, Inc."/>
    <s v="Computer Communications Equipment"/>
    <s v="Technology"/>
    <s v="Mcminnville"/>
    <n v="97128"/>
    <s v="Oregon"/>
    <s v="West"/>
    <d v="2011-03-07T00:00:00"/>
    <n v="2"/>
    <s v="Development - PHP"/>
    <s v="Development "/>
    <s v=" PHP"/>
    <s v="Madison Hill"/>
    <s v="Bob Turner"/>
    <n v="58"/>
    <n v="1"/>
  </r>
  <r>
    <x v="3589"/>
    <n v="25633"/>
    <d v="2011-08-01T00:00:00"/>
    <n v="36"/>
    <n v="4500"/>
    <n v="0.06"/>
    <n v="125"/>
    <n v="4230"/>
    <s v="Sally Knudson"/>
    <s v="Comcast Corporation"/>
    <s v="Television Services"/>
    <s v="Consumer Services"/>
    <s v="Midland"/>
    <n v="48640"/>
    <s v="Michigan"/>
    <s v="Central"/>
    <d v="2011-08-06T00:00:00"/>
    <n v="5"/>
    <s v="Training - Javascript"/>
    <s v="Training "/>
    <s v=" Javascript"/>
    <s v="Liam Franklin"/>
    <s v="Josh Martinez"/>
    <n v="52"/>
    <n v="1"/>
  </r>
  <r>
    <x v="3590"/>
    <n v="25634"/>
    <d v="2010-07-29T00:00:00"/>
    <n v="29"/>
    <n v="4350"/>
    <n v="0.03"/>
    <n v="150"/>
    <n v="4219.5"/>
    <s v="Mike Farhat"/>
    <s v="Amazon.com, Inc."/>
    <s v="Catalog/Specialty Distribution"/>
    <s v="Consumer Services"/>
    <s v="Glenview"/>
    <n v="60025"/>
    <s v="Illinois"/>
    <s v="Central"/>
    <d v="2010-08-01T00:00:00"/>
    <n v="3"/>
    <s v="Consulting - Business Model"/>
    <s v="Consulting "/>
    <s v=" Business Model"/>
    <s v="Abigail Young"/>
    <s v="Josh Martinez"/>
    <n v="50"/>
    <n v="1"/>
  </r>
  <r>
    <x v="3591"/>
    <n v="25634"/>
    <d v="2010-07-29T00:00:00"/>
    <n v="26"/>
    <n v="2860"/>
    <n v="0.03"/>
    <n v="110"/>
    <n v="2774.2"/>
    <s v="Mike Farhat"/>
    <s v="Amazon.com, Inc."/>
    <s v="Catalog/Specialty Distribution"/>
    <s v="Consumer Services"/>
    <s v="Glenview"/>
    <n v="60025"/>
    <s v="Illinois"/>
    <s v="Central"/>
    <d v="2010-07-30T00:00:00"/>
    <n v="1"/>
    <s v="Development - PHP"/>
    <s v="Development "/>
    <s v=" PHP"/>
    <s v="Madison Hill"/>
    <s v="Josh Martinez"/>
    <n v="58"/>
    <n v="1"/>
  </r>
  <r>
    <x v="3592"/>
    <n v="25635"/>
    <d v="2012-05-29T00:00:00"/>
    <n v="14"/>
    <n v="2380"/>
    <n v="0.04"/>
    <n v="170"/>
    <n v="2284.7999999999997"/>
    <s v="Sally Knudson"/>
    <s v="Comcast Corporation"/>
    <s v="Television Services"/>
    <s v="Consumer Services"/>
    <s v="Madison Heights"/>
    <n v="48071"/>
    <s v="Michigan"/>
    <s v="Central"/>
    <d v="2012-05-30T00:00:00"/>
    <n v="1"/>
    <s v="Development - .Net"/>
    <s v="Development "/>
    <s v=" .Net"/>
    <s v="Isabella Douglas"/>
    <s v="Josh Martinez"/>
    <n v="75"/>
    <n v="1"/>
  </r>
  <r>
    <x v="3593"/>
    <n v="25635"/>
    <d v="2012-05-29T00:00:00"/>
    <n v="22"/>
    <n v="2750"/>
    <n v="0.09"/>
    <n v="125"/>
    <n v="2502.5"/>
    <s v="Sally Knudson"/>
    <s v="Comcast Corporation"/>
    <s v="Television Services"/>
    <s v="Consumer Services"/>
    <s v="Midland"/>
    <n v="48640"/>
    <s v="Michigan"/>
    <s v="Central"/>
    <d v="2012-05-30T00:00:00"/>
    <n v="1"/>
    <s v="Training - SQL"/>
    <s v="Training "/>
    <s v=" SQL"/>
    <s v="Emma Watson"/>
    <s v="Josh Martinez"/>
    <n v="67"/>
    <n v="1"/>
  </r>
  <r>
    <x v="3594"/>
    <n v="25637"/>
    <d v="2012-02-25T00:00:00"/>
    <n v="12"/>
    <n v="1500"/>
    <n v="0.1"/>
    <n v="125"/>
    <n v="1350"/>
    <s v="Erin Eichhorn"/>
    <s v="Kraft Foods Group, Inc."/>
    <s v="Packaged Foods"/>
    <s v="Consumer Non-Durables"/>
    <s v="Bessemer"/>
    <n v="35020"/>
    <s v="Alabama"/>
    <s v="South"/>
    <d v="2012-02-27T00:00:00"/>
    <n v="2"/>
    <s v="Training - Javascript"/>
    <s v="Training "/>
    <s v=" Javascript"/>
    <s v="Jacob Manziel"/>
    <s v="Frank Mitchell"/>
    <n v="57"/>
    <n v="1"/>
  </r>
  <r>
    <x v="3595"/>
    <n v="25638"/>
    <d v="2009-08-06T00:00:00"/>
    <n v="31"/>
    <n v="4650"/>
    <n v="0.02"/>
    <n v="150"/>
    <n v="4557"/>
    <s v="Ivan Bern"/>
    <s v="Cerner Corporation"/>
    <s v="EDP Services"/>
    <s v="Technology"/>
    <s v="University City"/>
    <n v="63130"/>
    <s v="MO"/>
    <s v="Central"/>
    <d v="2009-08-07T00:00:00"/>
    <n v="1"/>
    <s v="Consulting - Business Model"/>
    <s v="Consulting "/>
    <s v=" Business Model"/>
    <s v="Ava Wilson"/>
    <s v="Josh Martinez"/>
    <n v="67"/>
    <n v="1"/>
  </r>
  <r>
    <x v="3596"/>
    <n v="25638"/>
    <d v="2009-08-06T00:00:00"/>
    <n v="12"/>
    <n v="1320"/>
    <n v="7.0000000000000007E-2"/>
    <n v="110"/>
    <n v="1227.5999999999999"/>
    <s v="Ivan Bern"/>
    <s v="Cerner Corporation"/>
    <s v="EDP Services"/>
    <s v="Technology"/>
    <s v="University City"/>
    <n v="63130"/>
    <s v="MO"/>
    <s v="Central"/>
    <d v="2009-08-07T00:00:00"/>
    <n v="1"/>
    <s v="Development - Python"/>
    <s v="Development "/>
    <s v=" Python"/>
    <s v="Michael Alister"/>
    <s v="Josh Martinez"/>
    <n v="68"/>
    <n v="1"/>
  </r>
  <r>
    <x v="3597"/>
    <n v="25666"/>
    <d v="2012-09-02T00:00:00"/>
    <n v="23"/>
    <n v="4600"/>
    <n v="0.1"/>
    <n v="200"/>
    <n v="4140"/>
    <s v="Hunter Crouse"/>
    <s v="Broadcom Corporation"/>
    <s v="Semiconductors"/>
    <s v="Technology"/>
    <s v="Bennington"/>
    <s v="05201"/>
    <s v="Vermont"/>
    <s v="East"/>
    <d v="2012-09-02T00:00:00"/>
    <n v="0"/>
    <s v="Development - Big Data"/>
    <s v="Development "/>
    <s v=" Big Data"/>
    <s v="Mia Moore"/>
    <s v="Allen Young"/>
    <n v="51"/>
    <n v="1"/>
  </r>
  <r>
    <x v="3598"/>
    <n v="25666"/>
    <d v="2012-09-02T00:00:00"/>
    <n v="36"/>
    <n v="7200"/>
    <n v="0.06"/>
    <n v="200"/>
    <n v="6768"/>
    <s v="Hunter Crouse"/>
    <s v="Broadcom Corporation"/>
    <s v="Semiconductors"/>
    <s v="Technology"/>
    <s v="Shrewsbury"/>
    <s v="01545"/>
    <s v="MA"/>
    <s v="East"/>
    <d v="2012-09-03T00:00:00"/>
    <n v="1"/>
    <s v="Development - Big Data"/>
    <s v="Development "/>
    <s v=" Big Data"/>
    <s v="Madison Hill"/>
    <s v="Allen Young"/>
    <n v="58"/>
    <n v="1"/>
  </r>
  <r>
    <x v="3599"/>
    <n v="25669"/>
    <d v="2011-01-16T00:00:00"/>
    <n v="12"/>
    <n v="2400"/>
    <n v="0.02"/>
    <n v="200"/>
    <n v="2352"/>
    <s v="Ann Oakman"/>
    <s v="Express Scripts Holding Company"/>
    <s v="Medical/Nursing Services"/>
    <s v="Health Care"/>
    <s v="Falmouth"/>
    <s v="02540"/>
    <s v="MA"/>
    <s v="East"/>
    <d v="2011-01-16T00:00:00"/>
    <n v="0"/>
    <s v="Development - Scala"/>
    <s v="Development "/>
    <s v=" Scala"/>
    <s v="Liam Franklin"/>
    <s v="Allen Young"/>
    <n v="52"/>
    <n v="1"/>
  </r>
  <r>
    <x v="3600"/>
    <n v="25697"/>
    <d v="2011-04-26T00:00:00"/>
    <n v="46"/>
    <n v="6900"/>
    <n v="0.02"/>
    <n v="150"/>
    <n v="6762"/>
    <s v="Joni Visinsky"/>
    <s v="O'Reilly Automotive, Inc."/>
    <s v="Other Specialty Stores"/>
    <s v="Consumer Services"/>
    <s v="Midwest City"/>
    <n v="73110"/>
    <s v="Oklahoma"/>
    <s v="Central"/>
    <d v="2011-04-26T00:00:00"/>
    <n v="0"/>
    <s v="Consulting - Business Model"/>
    <s v="Consulting "/>
    <s v=" Business Model"/>
    <s v="Ethan Bird"/>
    <s v="Josh Martinez"/>
    <n v="60"/>
    <n v="1"/>
  </r>
  <r>
    <x v="3601"/>
    <n v="25733"/>
    <d v="2012-05-12T00:00:00"/>
    <n v="24"/>
    <n v="3840"/>
    <n v="0.09"/>
    <n v="160"/>
    <n v="3494.4"/>
    <s v="Eugene Melton"/>
    <s v="Linear Technology Corporation"/>
    <s v="Semiconductors"/>
    <s v="Technology"/>
    <s v="Champaign"/>
    <n v="61821"/>
    <s v="Illinois"/>
    <s v="Central"/>
    <d v="2012-05-17T00:00:00"/>
    <n v="5"/>
    <s v="Development - Java"/>
    <s v="Development "/>
    <s v=" Java"/>
    <s v="Elizabeth Carter"/>
    <s v="Josh Martinez"/>
    <n v="52"/>
    <n v="1"/>
  </r>
  <r>
    <x v="3602"/>
    <n v="25735"/>
    <d v="2010-12-30T00:00:00"/>
    <n v="45"/>
    <n v="5400"/>
    <n v="0.02"/>
    <n v="120"/>
    <n v="5292"/>
    <s v="Lisa Ann Reed"/>
    <s v="Expeditors International of Washington, Inc."/>
    <s v="Oil Refining/Marketing"/>
    <s v="Transportation"/>
    <s v="Brookings"/>
    <s v="57006"/>
    <s v="South Dakota"/>
    <s v="Central"/>
    <d v="2011-01-13T00:00:00"/>
    <n v="14"/>
    <s v="Development - Business Logic"/>
    <s v="Development "/>
    <s v=" Business Logic"/>
    <s v="Michael Alister"/>
    <s v="Josh Martinez"/>
    <n v="68"/>
    <n v="1"/>
  </r>
  <r>
    <x v="3603"/>
    <n v="25767"/>
    <d v="2012-03-03T00:00:00"/>
    <n v="7"/>
    <n v="1050"/>
    <n v="0.08"/>
    <n v="150"/>
    <n v="966"/>
    <s v="Ann Hagelstein"/>
    <s v="Expeditors International of Washington, Inc."/>
    <s v="Oil Refining/Marketing"/>
    <s v="Transportation"/>
    <s v="Aurora"/>
    <n v="60505"/>
    <s v="Illinois"/>
    <s v="Central"/>
    <d v="2012-03-03T00:00:00"/>
    <n v="0"/>
    <s v="Consulting - Business Model"/>
    <s v="Consulting "/>
    <s v=" Business Model"/>
    <s v="Mason Gibson"/>
    <s v="Josh Martinez"/>
    <n v="71"/>
    <n v="1"/>
  </r>
  <r>
    <x v="3604"/>
    <n v="25767"/>
    <d v="2012-03-03T00:00:00"/>
    <n v="15"/>
    <n v="1650"/>
    <n v="0.04"/>
    <n v="110"/>
    <n v="1584"/>
    <s v="Ann Hagelstein"/>
    <s v="Expeditors International of Washington, Inc."/>
    <s v="Oil Refining/Marketing"/>
    <s v="Transportation"/>
    <s v="Aurora"/>
    <n v="60505"/>
    <s v="Illinois"/>
    <s v="Central"/>
    <d v="2012-03-04T00:00:00"/>
    <n v="1"/>
    <s v="Development - Python"/>
    <s v="Development "/>
    <s v=" Python"/>
    <s v="Daniel Tusk"/>
    <s v="Josh Martinez"/>
    <n v="45"/>
    <n v="1"/>
  </r>
  <r>
    <x v="3605"/>
    <n v="25793"/>
    <d v="2012-04-07T00:00:00"/>
    <n v="27"/>
    <n v="4050"/>
    <n v="0.04"/>
    <n v="150"/>
    <n v="3888"/>
    <s v="James Derr"/>
    <s v="Comcast Corporation"/>
    <s v="Television Services"/>
    <s v="Consumer Services"/>
    <s v="Arlington"/>
    <n v="22204"/>
    <s v="Virginia"/>
    <s v="South"/>
    <d v="2012-04-09T00:00:00"/>
    <n v="2"/>
    <s v="Consulting - Market Research"/>
    <s v="Consulting "/>
    <s v=" Market Research"/>
    <s v="Jacob Manziel"/>
    <s v="Frank Mitchell"/>
    <n v="57"/>
    <n v="1"/>
  </r>
  <r>
    <x v="3606"/>
    <n v="25797"/>
    <d v="2012-09-01T00:00:00"/>
    <n v="28"/>
    <n v="4200"/>
    <n v="0"/>
    <n v="150"/>
    <n v="4200"/>
    <s v="Roland Matthias"/>
    <s v="Applied Materials, Inc."/>
    <s v="Semiconductors"/>
    <s v="Technology"/>
    <s v="El Cajon"/>
    <n v="92020"/>
    <s v="California"/>
    <s v="West"/>
    <d v="2012-09-03T00:00:00"/>
    <n v="2"/>
    <s v="Consulting - Business Model"/>
    <s v="Consulting "/>
    <s v=" Business Model"/>
    <s v="Jacob Manziel"/>
    <s v="Bob Turner"/>
    <n v="57"/>
    <n v="1"/>
  </r>
  <r>
    <x v="3607"/>
    <n v="25799"/>
    <d v="2011-02-24T00:00:00"/>
    <n v="38"/>
    <n v="4560"/>
    <n v="0.05"/>
    <n v="120"/>
    <n v="4332"/>
    <s v="Saphhira Gannaway"/>
    <s v="DIRECTV"/>
    <s v="Telecommunications Equipment"/>
    <s v="Consumer Services"/>
    <s v="Aiken"/>
    <n v="29801"/>
    <s v="South Carolina"/>
    <s v="South"/>
    <d v="2011-02-27T00:00:00"/>
    <n v="3"/>
    <s v="Development - Business Logic"/>
    <s v="Development "/>
    <s v=" Business Logic"/>
    <s v="Michael Alister"/>
    <s v="Frank Mitchell"/>
    <n v="68"/>
    <n v="1"/>
  </r>
  <r>
    <x v="3608"/>
    <n v="25824"/>
    <d v="2009-09-04T00:00:00"/>
    <n v="5"/>
    <n v="850"/>
    <n v="0.01"/>
    <n v="170"/>
    <n v="841.5"/>
    <s v="Christine Armold"/>
    <s v="Keurig Green Mountain, Inc."/>
    <s v="Packaged Foods"/>
    <s v="Consumer Non-Durables"/>
    <s v="Spanaway"/>
    <n v="98387"/>
    <s v="Washington"/>
    <s v="West"/>
    <d v="2009-09-05T00:00:00"/>
    <n v="1"/>
    <s v="Development - .Net"/>
    <s v="Development "/>
    <s v=" .Net"/>
    <s v="Mia Moore"/>
    <s v="Bob Turner"/>
    <n v="51"/>
    <n v="1"/>
  </r>
  <r>
    <x v="3609"/>
    <n v="25824"/>
    <d v="2009-09-04T00:00:00"/>
    <n v="37"/>
    <n v="5920"/>
    <n v="0.02"/>
    <n v="160"/>
    <n v="5801.5999999999995"/>
    <s v="Christine Armold"/>
    <s v="Keurig Green Mountain, Inc."/>
    <s v="Packaged Foods"/>
    <s v="Consumer Non-Durables"/>
    <s v="Spanaway"/>
    <n v="98387"/>
    <s v="Washington"/>
    <s v="West"/>
    <d v="2009-09-05T00:00:00"/>
    <n v="1"/>
    <s v="Development - Java"/>
    <s v="Development "/>
    <s v=" Java"/>
    <s v="Jacob Manziel"/>
    <s v="Bob Turner"/>
    <n v="57"/>
    <n v="1"/>
  </r>
  <r>
    <x v="3610"/>
    <n v="25824"/>
    <d v="2009-09-04T00:00:00"/>
    <n v="39"/>
    <n v="4875"/>
    <n v="0"/>
    <n v="125"/>
    <n v="4875"/>
    <s v="Christine Armold"/>
    <s v="Keurig Green Mountain, Inc."/>
    <s v="Packaged Foods"/>
    <s v="Consumer Non-Durables"/>
    <s v="Spanaway"/>
    <n v="98387"/>
    <s v="Washington"/>
    <s v="West"/>
    <d v="2009-09-05T00:00:00"/>
    <n v="1"/>
    <s v="Training - Javascript"/>
    <s v="Training "/>
    <s v=" Javascript"/>
    <s v="Abigail Young"/>
    <s v="Bob Turner"/>
    <n v="50"/>
    <n v="1"/>
  </r>
  <r>
    <x v="3611"/>
    <n v="25824"/>
    <d v="2009-09-04T00:00:00"/>
    <n v="6"/>
    <n v="900"/>
    <n v="0.04"/>
    <n v="150"/>
    <n v="864"/>
    <s v="Christine Armold"/>
    <s v="Keurig Green Mountain, Inc."/>
    <s v="Packaged Foods"/>
    <s v="Consumer Non-Durables"/>
    <s v="Spokane"/>
    <n v="99207"/>
    <s v="Washington"/>
    <s v="West"/>
    <d v="2009-09-06T00:00:00"/>
    <n v="2"/>
    <s v="Consulting - Market Research"/>
    <s v="Consulting "/>
    <s v=" Market Research"/>
    <s v="Abigail Young"/>
    <s v="Bob Turner"/>
    <n v="50"/>
    <n v="1"/>
  </r>
  <r>
    <x v="3612"/>
    <n v="25825"/>
    <d v="2012-07-19T00:00:00"/>
    <n v="45"/>
    <n v="4950"/>
    <n v="0.02"/>
    <n v="110"/>
    <n v="4851"/>
    <s v="Michael Bergman"/>
    <s v="Vodafone Group Plc"/>
    <s v="Telecommunications Equipment"/>
    <s v="Public Utilities"/>
    <s v="Cottage Grove"/>
    <n v="55016"/>
    <s v="Minnesota"/>
    <s v="Central"/>
    <d v="2012-07-22T00:00:00"/>
    <n v="3"/>
    <s v="Development - Python"/>
    <s v="Development "/>
    <s v=" Python"/>
    <s v="Noah Smith"/>
    <s v="Josh Martinez"/>
    <n v="59"/>
    <n v="1"/>
  </r>
  <r>
    <x v="3613"/>
    <n v="25825"/>
    <d v="2012-07-19T00:00:00"/>
    <n v="27"/>
    <n v="3240"/>
    <n v="0.06"/>
    <n v="120"/>
    <n v="3045.6"/>
    <s v="Michael Bergman"/>
    <s v="Vodafone Group Plc"/>
    <s v="Telecommunications Equipment"/>
    <s v="Public Utilities"/>
    <s v="Cottage Grove"/>
    <n v="55016"/>
    <s v="Minnesota"/>
    <s v="Central"/>
    <d v="2012-07-19T00:00:00"/>
    <n v="0"/>
    <s v="Development - Business Logic"/>
    <s v="Development "/>
    <s v=" Business Logic"/>
    <s v="Liam Franklin"/>
    <s v="Josh Martinez"/>
    <n v="52"/>
    <n v="1"/>
  </r>
  <r>
    <x v="3614"/>
    <n v="25828"/>
    <d v="2010-11-23T00:00:00"/>
    <n v="35"/>
    <n v="4900"/>
    <n v="0.01"/>
    <n v="140"/>
    <n v="4851"/>
    <s v="Michael Goranitis"/>
    <s v="Whole Foods Market, Inc."/>
    <s v="Food Chains"/>
    <s v="Consumer Services"/>
    <s v="Lehigh Acres"/>
    <n v="33971"/>
    <s v="Florida"/>
    <s v="South"/>
    <d v="2010-11-25T00:00:00"/>
    <n v="2"/>
    <s v="Development - Front End Web"/>
    <s v="Development "/>
    <s v=" Front End Web"/>
    <s v="Ethan Bird"/>
    <s v="Frank Mitchell"/>
    <n v="60"/>
    <n v="1"/>
  </r>
  <r>
    <x v="3615"/>
    <n v="25828"/>
    <d v="2010-11-23T00:00:00"/>
    <n v="29"/>
    <n v="3480"/>
    <n v="0.08"/>
    <n v="120"/>
    <n v="3201.6000000000004"/>
    <s v="Michael Goranitis"/>
    <s v="Whole Foods Market, Inc."/>
    <s v="Food Chains"/>
    <s v="Consumer Services"/>
    <s v="Long Beach"/>
    <s v="39560"/>
    <s v="Mississippi"/>
    <s v="South"/>
    <d v="2010-11-24T00:00:00"/>
    <n v="1"/>
    <s v="Development - Business Logic"/>
    <s v="Development "/>
    <s v=" Business Logic"/>
    <s v="Emma Watson"/>
    <s v="Frank Mitchell"/>
    <n v="67"/>
    <n v="1"/>
  </r>
  <r>
    <x v="3616"/>
    <n v="25828"/>
    <d v="2010-11-23T00:00:00"/>
    <n v="31"/>
    <n v="3875"/>
    <n v="0.01"/>
    <n v="125"/>
    <n v="3836.25"/>
    <s v="Michael Goranitis"/>
    <s v="Whole Foods Market, Inc."/>
    <s v="Food Chains"/>
    <s v="Consumer Services"/>
    <s v="Long Beach"/>
    <s v="39560"/>
    <s v="Mississippi"/>
    <s v="South"/>
    <d v="2010-11-23T00:00:00"/>
    <n v="0"/>
    <s v="Training - Javascript"/>
    <s v="Training "/>
    <s v=" Javascript"/>
    <s v="Alexander Edison"/>
    <s v="Frank Mitchell"/>
    <n v="70"/>
    <n v="1"/>
  </r>
  <r>
    <x v="3617"/>
    <n v="25830"/>
    <d v="2010-05-06T00:00:00"/>
    <n v="5"/>
    <n v="850"/>
    <n v="0.1"/>
    <n v="170"/>
    <n v="765"/>
    <s v="Justin McVee"/>
    <s v="TripAdvisor, Inc."/>
    <s v="Computer Software: Programming, Data Processing"/>
    <s v="Technology"/>
    <s v="Canton"/>
    <n v="48187"/>
    <s v="Michigan"/>
    <s v="Central"/>
    <d v="2010-05-06T00:00:00"/>
    <n v="0"/>
    <s v="Development - .Net"/>
    <s v="Development "/>
    <s v=" .Net"/>
    <s v="Mia Moore"/>
    <s v="Josh Martinez"/>
    <n v="51"/>
    <n v="1"/>
  </r>
  <r>
    <x v="3618"/>
    <n v="25830"/>
    <d v="2010-05-06T00:00:00"/>
    <n v="11"/>
    <n v="1760"/>
    <n v="0.05"/>
    <n v="160"/>
    <n v="1672"/>
    <s v="Justin McVee"/>
    <s v="TripAdvisor, Inc."/>
    <s v="Computer Software: Programming, Data Processing"/>
    <s v="Technology"/>
    <s v="Canton"/>
    <n v="48187"/>
    <s v="Michigan"/>
    <s v="Central"/>
    <d v="2010-05-11T00:00:00"/>
    <n v="5"/>
    <s v="Development - Java"/>
    <s v="Development "/>
    <s v=" Java"/>
    <s v="Elizabeth Carter"/>
    <s v="Josh Martinez"/>
    <n v="52"/>
    <n v="1"/>
  </r>
  <r>
    <x v="3619"/>
    <n v="25831"/>
    <d v="2009-09-14T00:00:00"/>
    <n v="6"/>
    <n v="900"/>
    <n v="0.01"/>
    <n v="150"/>
    <n v="891"/>
    <s v="Tracy Hoffman"/>
    <s v="Cerner Corporation"/>
    <s v="EDP Services"/>
    <s v="Technology"/>
    <s v="Columbia"/>
    <n v="29203"/>
    <s v="South Carolina"/>
    <s v="South"/>
    <d v="2009-09-16T00:00:00"/>
    <n v="2"/>
    <s v="Consulting - Market Research"/>
    <s v="Consulting "/>
    <s v=" Market Research"/>
    <s v="Sophia Dixon"/>
    <s v="Frank Mitchell"/>
    <n v="71"/>
    <n v="1"/>
  </r>
  <r>
    <x v="3620"/>
    <n v="25860"/>
    <d v="2010-01-02T00:00:00"/>
    <n v="9"/>
    <n v="990"/>
    <n v="0.05"/>
    <n v="110"/>
    <n v="940.5"/>
    <s v="Elpida Elijah"/>
    <s v="Fiserv, Inc."/>
    <s v="EDP Services"/>
    <s v="Technology"/>
    <s v="Wilmington"/>
    <n v="19805"/>
    <s v="Delaware"/>
    <s v="East"/>
    <d v="2010-01-04T00:00:00"/>
    <n v="2"/>
    <s v="Development - PHP"/>
    <s v="Development "/>
    <s v=" PHP"/>
    <s v="Olivia Sullivan"/>
    <s v="Allen Young"/>
    <n v="53"/>
    <n v="1"/>
  </r>
  <r>
    <x v="3621"/>
    <n v="25860"/>
    <d v="2010-01-02T00:00:00"/>
    <n v="23"/>
    <n v="3450"/>
    <n v="7.0000000000000007E-2"/>
    <n v="150"/>
    <n v="3208.5"/>
    <s v="Elpida Elijah"/>
    <s v="Fiserv, Inc."/>
    <s v="EDP Services"/>
    <s v="Technology"/>
    <s v="Wilmington"/>
    <n v="19805"/>
    <s v="Delaware"/>
    <s v="East"/>
    <d v="2010-01-11T00:00:00"/>
    <n v="9"/>
    <s v="Consulting - Market Research"/>
    <s v="Consulting "/>
    <s v=" Market Research"/>
    <s v="Ava Wilson"/>
    <s v="Allen Young"/>
    <n v="67"/>
    <n v="1"/>
  </r>
  <r>
    <x v="3622"/>
    <n v="25861"/>
    <d v="2012-08-07T00:00:00"/>
    <n v="44"/>
    <n v="6600"/>
    <n v="0.03"/>
    <n v="150"/>
    <n v="6402"/>
    <s v="Brooke Abelman"/>
    <s v="Akamai Technologies, Inc."/>
    <s v="Business Services"/>
    <s v="Miscellaneous"/>
    <s v="Portland"/>
    <n v="97206"/>
    <s v="Oregon"/>
    <s v="West"/>
    <d v="2012-08-08T00:00:00"/>
    <n v="1"/>
    <s v="Consulting - Strategy"/>
    <s v="Consulting "/>
    <s v=" Strategy"/>
    <s v="Isabella Douglas"/>
    <s v="Bob Turner"/>
    <n v="75"/>
    <n v="1"/>
  </r>
  <r>
    <x v="3623"/>
    <n v="25863"/>
    <d v="2011-04-22T00:00:00"/>
    <n v="18"/>
    <n v="2700"/>
    <n v="0"/>
    <n v="150"/>
    <n v="2700"/>
    <s v="George Thompson"/>
    <s v="SanDisk Corporation"/>
    <s v="Electronic Components"/>
    <s v="Technology"/>
    <s v="Wichita Falls"/>
    <n v="76308"/>
    <s v="Texas"/>
    <s v="Central"/>
    <d v="2011-04-24T00:00:00"/>
    <n v="2"/>
    <s v="Consulting - Market Research"/>
    <s v="Consulting "/>
    <s v=" Market Research"/>
    <s v="Emily Taylor"/>
    <s v="Josh Martinez"/>
    <n v="62"/>
    <n v="1"/>
  </r>
  <r>
    <x v="3624"/>
    <n v="25889"/>
    <d v="2010-06-08T00:00:00"/>
    <n v="23"/>
    <n v="2875"/>
    <n v="0.04"/>
    <n v="125"/>
    <n v="2760"/>
    <s v="Chris Hawley"/>
    <s v="Facebook, Inc."/>
    <s v="Computer Software: Programming, Data Processing"/>
    <s v="Technology"/>
    <s v="Whittier"/>
    <n v="90604"/>
    <s v="California"/>
    <s v="West"/>
    <d v="2010-06-10T00:00:00"/>
    <n v="2"/>
    <s v="Training - SQL"/>
    <s v="Training "/>
    <s v=" SQL"/>
    <s v="Noah Smith"/>
    <s v="Bob Turner"/>
    <n v="59"/>
    <n v="1"/>
  </r>
  <r>
    <x v="3625"/>
    <n v="25895"/>
    <d v="2012-04-17T00:00:00"/>
    <n v="37"/>
    <n v="5920"/>
    <n v="0.09"/>
    <n v="160"/>
    <n v="5387.2"/>
    <s v="Candace Kendrick"/>
    <s v="Bed Bath &amp; Beyond Inc."/>
    <s v="Home Furnishings"/>
    <s v="Consumer Services"/>
    <s v="San Marcos"/>
    <n v="78666"/>
    <s v="Texas"/>
    <s v="Central"/>
    <d v="2012-04-20T00:00:00"/>
    <n v="3"/>
    <s v="Development - Java"/>
    <s v="Development "/>
    <s v=" Java"/>
    <s v="Mason Gibson"/>
    <s v="Josh Martinez"/>
    <n v="71"/>
    <n v="1"/>
  </r>
  <r>
    <x v="3626"/>
    <n v="25926"/>
    <d v="2009-11-20T00:00:00"/>
    <n v="20"/>
    <n v="2500"/>
    <n v="0.1"/>
    <n v="125"/>
    <n v="2250"/>
    <s v="Michelle Foster"/>
    <s v="Analog Devices, Inc."/>
    <s v="Semiconductors"/>
    <s v="Technology"/>
    <s v="Pleasure Ridge Park"/>
    <n v="40258"/>
    <s v="Kentucky"/>
    <s v="South"/>
    <d v="2009-11-21T00:00:00"/>
    <n v="1"/>
    <s v="Training - Javascript"/>
    <s v="Training "/>
    <s v=" Javascript"/>
    <s v="Emma Watson"/>
    <s v="Frank Mitchell"/>
    <n v="67"/>
    <n v="1"/>
  </r>
  <r>
    <x v="3627"/>
    <n v="25926"/>
    <d v="2009-11-20T00:00:00"/>
    <n v="23"/>
    <n v="3680"/>
    <n v="0.05"/>
    <n v="160"/>
    <n v="3496"/>
    <s v="Michelle Foster"/>
    <s v="Analog Devices, Inc."/>
    <s v="Semiconductors"/>
    <s v="Technology"/>
    <s v="Richmond"/>
    <n v="40475"/>
    <s v="Kentucky"/>
    <s v="South"/>
    <d v="2009-11-22T00:00:00"/>
    <n v="2"/>
    <s v="Development - Java"/>
    <s v="Development "/>
    <s v=" Java"/>
    <s v="Michael Alister"/>
    <s v="Frank Mitchell"/>
    <n v="68"/>
    <n v="1"/>
  </r>
  <r>
    <x v="3628"/>
    <n v="25927"/>
    <d v="2009-04-22T00:00:00"/>
    <n v="14"/>
    <n v="2800"/>
    <n v="0.02"/>
    <n v="200"/>
    <n v="2744"/>
    <s v="Rick O'Donnell"/>
    <s v="VimpelCom Ltd."/>
    <s v="Telecommunications Equipment"/>
    <s v="Public Utilities"/>
    <s v="Hackensack"/>
    <s v="07601"/>
    <s v="New Jersey"/>
    <s v="East"/>
    <d v="2009-04-22T00:00:00"/>
    <n v="0"/>
    <s v="Development - Big Data"/>
    <s v="Development "/>
    <s v=" Big Data"/>
    <s v="Mason Gibson"/>
    <s v="Allen Young"/>
    <n v="71"/>
    <n v="1"/>
  </r>
  <r>
    <x v="3629"/>
    <n v="25927"/>
    <d v="2009-04-22T00:00:00"/>
    <n v="43"/>
    <n v="5160"/>
    <n v="0.08"/>
    <n v="120"/>
    <n v="4747.2"/>
    <s v="Rick O'Donnell"/>
    <s v="VimpelCom Ltd."/>
    <s v="Telecommunications Equipment"/>
    <s v="Public Utilities"/>
    <s v="Waterbury"/>
    <s v="06708"/>
    <s v="Connecticut"/>
    <s v="East"/>
    <d v="2009-04-24T00:00:00"/>
    <n v="2"/>
    <s v="Development - Business Logic"/>
    <s v="Development "/>
    <s v=" Business Logic"/>
    <s v="Jacob Manziel"/>
    <s v="Allen Young"/>
    <n v="57"/>
    <n v="1"/>
  </r>
  <r>
    <x v="3630"/>
    <n v="25952"/>
    <d v="2010-09-04T00:00:00"/>
    <n v="50"/>
    <n v="7500"/>
    <n v="0.03"/>
    <n v="150"/>
    <n v="7275"/>
    <s v="Ed Yedwab"/>
    <s v="DISH Network Corporation"/>
    <s v="Television Services"/>
    <s v="Consumer Services"/>
    <s v="Tucson"/>
    <n v="85705"/>
    <s v="Arizona"/>
    <s v="West"/>
    <d v="2010-09-05T00:00:00"/>
    <n v="1"/>
    <s v="Consulting - Market Research"/>
    <s v="Consulting "/>
    <s v=" Market Research"/>
    <s v="Isabella Douglas"/>
    <s v="Bob Turner"/>
    <n v="75"/>
    <n v="1"/>
  </r>
  <r>
    <x v="3631"/>
    <n v="25953"/>
    <d v="2009-09-27T00:00:00"/>
    <n v="27"/>
    <n v="3240"/>
    <n v="0.1"/>
    <n v="120"/>
    <n v="2916"/>
    <s v="Liz Sundaresam"/>
    <s v="Fiserv, Inc."/>
    <s v="EDP Services"/>
    <s v="Technology"/>
    <s v="High Point"/>
    <n v="27260"/>
    <s v="North Carolina"/>
    <s v="South"/>
    <d v="2009-09-28T00:00:00"/>
    <n v="1"/>
    <s v="Development - Business Logic"/>
    <s v="Development "/>
    <s v=" Business Logic"/>
    <s v="Emily Taylor"/>
    <s v="Frank Mitchell"/>
    <n v="62"/>
    <n v="1"/>
  </r>
  <r>
    <x v="3632"/>
    <n v="25953"/>
    <d v="2009-09-27T00:00:00"/>
    <n v="19"/>
    <n v="2850"/>
    <n v="0.04"/>
    <n v="150"/>
    <n v="2736"/>
    <s v="Liz Sundaresam"/>
    <s v="Fiserv, Inc."/>
    <s v="EDP Services"/>
    <s v="Technology"/>
    <s v="High Point"/>
    <n v="27260"/>
    <s v="North Carolina"/>
    <s v="South"/>
    <d v="2009-09-28T00:00:00"/>
    <n v="1"/>
    <s v="Consulting - Market Research"/>
    <s v="Consulting "/>
    <s v=" Market Research"/>
    <s v="Emma Watson"/>
    <s v="Frank Mitchell"/>
    <n v="67"/>
    <n v="1"/>
  </r>
  <r>
    <x v="3633"/>
    <n v="25955"/>
    <d v="2011-05-04T00:00:00"/>
    <n v="10"/>
    <n v="2000"/>
    <n v="0.03"/>
    <n v="200"/>
    <n v="1940"/>
    <s v="Janet Daniels"/>
    <s v="Discovery Communications, Inc."/>
    <s v="Television Services"/>
    <s v="Consumer Services"/>
    <s v="Montclair"/>
    <s v="07042"/>
    <s v="New Jersey"/>
    <s v="East"/>
    <d v="2011-05-06T00:00:00"/>
    <n v="2"/>
    <s v="Development - Big Data"/>
    <s v="Development "/>
    <s v=" Big Data"/>
    <s v="Jacob Manziel"/>
    <s v="Allen Young"/>
    <n v="57"/>
    <n v="1"/>
  </r>
  <r>
    <x v="3634"/>
    <n v="25985"/>
    <d v="2012-09-02T00:00:00"/>
    <n v="50"/>
    <n v="6250"/>
    <n v="0.1"/>
    <n v="125"/>
    <n v="5625"/>
    <s v="Tony Lucas"/>
    <s v="Celgene Corporation"/>
    <s v="Major Pharmaceuticals"/>
    <s v="Health Care"/>
    <s v="North Babylon"/>
    <s v="11703"/>
    <s v="New York"/>
    <s v="East"/>
    <d v="2012-09-04T00:00:00"/>
    <n v="2"/>
    <s v="Training - SQL"/>
    <s v="Training "/>
    <s v=" SQL"/>
    <s v="Daniel Tusk"/>
    <s v="Allen Young"/>
    <n v="45"/>
    <n v="1"/>
  </r>
  <r>
    <x v="3635"/>
    <n v="25985"/>
    <d v="2012-09-02T00:00:00"/>
    <n v="22"/>
    <n v="3080"/>
    <n v="0.1"/>
    <n v="140"/>
    <n v="2772"/>
    <s v="Tony Lucas"/>
    <s v="Celgene Corporation"/>
    <s v="Major Pharmaceuticals"/>
    <s v="Health Care"/>
    <s v="North Babylon"/>
    <s v="11703"/>
    <s v="New York"/>
    <s v="East"/>
    <d v="2012-09-06T00:00:00"/>
    <n v="4"/>
    <s v="Development - Database"/>
    <s v="Development "/>
    <s v=" Database"/>
    <s v="Ava Wilson"/>
    <s v="Allen Young"/>
    <n v="67"/>
    <n v="1"/>
  </r>
  <r>
    <x v="3636"/>
    <n v="25986"/>
    <d v="2012-06-22T00:00:00"/>
    <n v="48"/>
    <n v="5280"/>
    <n v="0.08"/>
    <n v="110"/>
    <n v="4857.6000000000004"/>
    <s v="Barry Pond"/>
    <s v="Micron Technology, Inc."/>
    <s v="Semiconductors"/>
    <s v="Technology"/>
    <s v="Lawndale"/>
    <n v="90260"/>
    <s v="California"/>
    <s v="West"/>
    <d v="2012-06-23T00:00:00"/>
    <n v="1"/>
    <s v="Development - Python"/>
    <s v="Development "/>
    <s v=" Python"/>
    <s v="Emily Taylor"/>
    <s v="Bob Turner"/>
    <n v="62"/>
    <n v="1"/>
  </r>
  <r>
    <x v="3637"/>
    <n v="26016"/>
    <d v="2009-10-07T00:00:00"/>
    <n v="2"/>
    <n v="300"/>
    <n v="0.09"/>
    <n v="150"/>
    <n v="273"/>
    <s v="Ken Odegard"/>
    <s v="Broadcom Corporation"/>
    <s v="Semiconductors"/>
    <s v="Technology"/>
    <s v="University City"/>
    <n v="63130"/>
    <s v="MO"/>
    <s v="Central"/>
    <d v="2009-10-09T00:00:00"/>
    <n v="2"/>
    <s v="Consulting - Business Model"/>
    <s v="Consulting "/>
    <s v=" Business Model"/>
    <s v="Sophia Dixon"/>
    <s v="Josh Martinez"/>
    <n v="71"/>
    <n v="1"/>
  </r>
  <r>
    <x v="3638"/>
    <n v="26016"/>
    <d v="2009-10-07T00:00:00"/>
    <n v="44"/>
    <n v="6600"/>
    <n v="0.08"/>
    <n v="150"/>
    <n v="6072"/>
    <s v="Ken Odegard"/>
    <s v="Broadcom Corporation"/>
    <s v="Semiconductors"/>
    <s v="Technology"/>
    <s v="University City"/>
    <n v="63130"/>
    <s v="MO"/>
    <s v="Central"/>
    <d v="2009-10-09T00:00:00"/>
    <n v="2"/>
    <s v="Consulting - Market Research"/>
    <s v="Consulting "/>
    <s v=" Market Research"/>
    <s v="Sophia Dixon"/>
    <s v="Josh Martinez"/>
    <n v="71"/>
    <n v="1"/>
  </r>
  <r>
    <x v="3639"/>
    <n v="26021"/>
    <d v="2012-09-14T00:00:00"/>
    <n v="17"/>
    <n v="2550"/>
    <n v="0"/>
    <n v="150"/>
    <n v="2550"/>
    <s v="Nicole Guthrie"/>
    <s v="Equinix, Inc."/>
    <s v="Telecommunications Equipment"/>
    <s v="Public Utilities"/>
    <s v="Costa Mesa"/>
    <n v="92627"/>
    <s v="California"/>
    <s v="West"/>
    <d v="2012-09-16T00:00:00"/>
    <n v="2"/>
    <s v="Consulting - Market Research"/>
    <s v="Consulting "/>
    <s v=" Market Research"/>
    <s v="Emily Taylor"/>
    <s v="Bob Turner"/>
    <n v="62"/>
    <n v="1"/>
  </r>
  <r>
    <x v="3640"/>
    <n v="26023"/>
    <d v="2010-08-20T00:00:00"/>
    <n v="49"/>
    <n v="6860"/>
    <n v="0.03"/>
    <n v="140"/>
    <n v="6654.2"/>
    <s v="Charles Roelle"/>
    <s v="eBay Inc."/>
    <s v="Business Services"/>
    <s v="Miscellaneous"/>
    <s v="Plainfield"/>
    <n v="60544"/>
    <s v="Illinois"/>
    <s v="Central"/>
    <d v="2010-08-21T00:00:00"/>
    <n v="1"/>
    <s v="Development - Database"/>
    <s v="Development "/>
    <s v=" Database"/>
    <s v="Liam Franklin"/>
    <s v="Josh Martinez"/>
    <n v="52"/>
    <n v="1"/>
  </r>
  <r>
    <x v="3641"/>
    <n v="26050"/>
    <d v="2011-06-16T00:00:00"/>
    <n v="44"/>
    <n v="4840"/>
    <n v="0.09"/>
    <n v="110"/>
    <n v="4404.4000000000005"/>
    <s v="Edward Bzostek"/>
    <s v="Equinix, Inc."/>
    <s v="Telecommunications Equipment"/>
    <s v="Public Utilities"/>
    <s v="Victoria"/>
    <n v="77901"/>
    <s v="Texas"/>
    <s v="Central"/>
    <d v="2011-06-17T00:00:00"/>
    <n v="1"/>
    <s v="Development - PHP"/>
    <s v="Development "/>
    <s v=" PHP"/>
    <s v="Liam Franklin"/>
    <s v="Josh Martinez"/>
    <n v="52"/>
    <n v="1"/>
  </r>
  <r>
    <x v="3642"/>
    <n v="26051"/>
    <d v="2010-06-27T00:00:00"/>
    <n v="22"/>
    <n v="2750"/>
    <n v="0"/>
    <n v="125"/>
    <n v="2750"/>
    <s v="Annie Ashbrook"/>
    <s v="Google Inc."/>
    <s v="Computer Software: Programming, Data Processing"/>
    <s v="Technology"/>
    <s v="Oak Lawn"/>
    <n v="60453"/>
    <s v="Illinois"/>
    <s v="Central"/>
    <d v="2010-06-29T00:00:00"/>
    <n v="2"/>
    <s v="Training - Development"/>
    <s v="Training "/>
    <s v=" Development"/>
    <s v="Jayden Hamilton"/>
    <s v="Josh Martinez"/>
    <n v="71"/>
    <n v="1"/>
  </r>
  <r>
    <x v="3643"/>
    <n v="26051"/>
    <d v="2010-06-27T00:00:00"/>
    <n v="31"/>
    <n v="4650"/>
    <n v="7.0000000000000007E-2"/>
    <n v="150"/>
    <n v="4324.5"/>
    <s v="Annie Ashbrook"/>
    <s v="Google Inc."/>
    <s v="Computer Software: Programming, Data Processing"/>
    <s v="Technology"/>
    <s v="Oak Lawn"/>
    <n v="60453"/>
    <s v="Illinois"/>
    <s v="Central"/>
    <d v="2010-06-28T00:00:00"/>
    <n v="1"/>
    <s v="Consulting - Business Model"/>
    <s v="Consulting "/>
    <s v=" Business Model"/>
    <s v="William Bufont"/>
    <s v="Josh Martinez"/>
    <n v="62"/>
    <n v="1"/>
  </r>
  <r>
    <x v="3644"/>
    <n v="26053"/>
    <d v="2012-01-24T00:00:00"/>
    <n v="48"/>
    <n v="5280"/>
    <n v="7.0000000000000007E-2"/>
    <n v="110"/>
    <n v="4910.3999999999996"/>
    <s v="Cynthia Irving"/>
    <s v="The Priceline Group Inc."/>
    <s v="Business Services"/>
    <s v="Miscellaneous"/>
    <s v="Wheat Ridge"/>
    <n v="80033"/>
    <s v="Colorado"/>
    <s v="West"/>
    <d v="2012-01-24T00:00:00"/>
    <n v="0"/>
    <s v="Development - Python"/>
    <s v="Development "/>
    <s v=" Python"/>
    <s v="Alexander Edison"/>
    <s v="Bob Turner"/>
    <n v="70"/>
    <n v="1"/>
  </r>
  <r>
    <x v="3645"/>
    <n v="26054"/>
    <d v="2010-02-12T00:00:00"/>
    <n v="47"/>
    <n v="5875"/>
    <n v="0.09"/>
    <n v="125"/>
    <n v="5346.25"/>
    <s v="Resi Gonzalez"/>
    <s v="Symantec Corporation"/>
    <s v="Computer Software: Prepackaged Software"/>
    <s v="Technology"/>
    <s v="Caldwell"/>
    <n v="83605"/>
    <s v="Idaho"/>
    <s v="West"/>
    <d v="2010-02-14T00:00:00"/>
    <n v="2"/>
    <s v="Training - SQL"/>
    <s v="Training "/>
    <s v=" SQL"/>
    <s v="Olivia Sullivan"/>
    <s v="Bob Turner"/>
    <n v="53"/>
    <n v="1"/>
  </r>
  <r>
    <x v="3646"/>
    <n v="26055"/>
    <d v="2012-11-25T00:00:00"/>
    <n v="46"/>
    <n v="6900"/>
    <n v="0.04"/>
    <n v="150"/>
    <n v="6624"/>
    <s v="Julia Shagiari"/>
    <s v="SBA Communications Corporation"/>
    <s v="Telecommunications Equipment"/>
    <s v="Consumer Services"/>
    <s v="San Clemente"/>
    <n v="92672"/>
    <s v="California"/>
    <s v="West"/>
    <d v="2012-11-26T00:00:00"/>
    <n v="1"/>
    <s v="Consulting - Business Model"/>
    <s v="Consulting "/>
    <s v=" Business Model"/>
    <s v="Madison Hill"/>
    <s v="Bob Turner"/>
    <n v="58"/>
    <n v="1"/>
  </r>
  <r>
    <x v="3647"/>
    <n v="26084"/>
    <d v="2012-10-16T00:00:00"/>
    <n v="33"/>
    <n v="3630"/>
    <n v="0.03"/>
    <n v="110"/>
    <n v="3521.1"/>
    <s v="Patrick Brooks"/>
    <s v="Liberty Global plc"/>
    <s v="Television Services"/>
    <s v="Consumer Services"/>
    <s v="Athens"/>
    <n v="30605"/>
    <s v="Georgia"/>
    <s v="South"/>
    <d v="2012-10-21T00:00:00"/>
    <n v="5"/>
    <s v="Development - Python"/>
    <s v="Development "/>
    <s v=" Python"/>
    <s v="Noah Smith"/>
    <s v="Frank Mitchell"/>
    <n v="59"/>
    <n v="1"/>
  </r>
  <r>
    <x v="3648"/>
    <n v="26116"/>
    <d v="2012-10-29T00:00:00"/>
    <n v="36"/>
    <n v="3960"/>
    <n v="0.04"/>
    <n v="110"/>
    <n v="3801.6"/>
    <s v="Carlos McAfee"/>
    <s v="Charter Communications, Inc."/>
    <s v="Television Services"/>
    <s v="Consumer Services"/>
    <s v="Woodridge"/>
    <n v="60517"/>
    <s v="Illinois"/>
    <s v="Central"/>
    <d v="2012-10-30T00:00:00"/>
    <n v="1"/>
    <s v="Development - Python"/>
    <s v="Development "/>
    <s v=" Python"/>
    <s v="Alexander Edison"/>
    <s v="Josh Martinez"/>
    <n v="70"/>
    <n v="1"/>
  </r>
  <r>
    <x v="3649"/>
    <n v="26144"/>
    <d v="2011-10-26T00:00:00"/>
    <n v="28"/>
    <n v="5600"/>
    <n v="0.1"/>
    <n v="200"/>
    <n v="5040"/>
    <s v="Lindsay DeVincentis"/>
    <s v="eBay Inc."/>
    <s v="Business Services"/>
    <s v="Miscellaneous"/>
    <s v="Laurinburg"/>
    <s v="28352"/>
    <s v="North Carolina"/>
    <s v="South"/>
    <d v="2011-10-27T00:00:00"/>
    <n v="1"/>
    <s v="Development - Scala"/>
    <s v="Development "/>
    <s v=" Scala"/>
    <s v="Isabella Douglas"/>
    <s v="Frank Mitchell"/>
    <n v="75"/>
    <n v="1"/>
  </r>
  <r>
    <x v="3650"/>
    <n v="26145"/>
    <d v="2011-07-04T00:00:00"/>
    <n v="18"/>
    <n v="2880"/>
    <n v="0"/>
    <n v="160"/>
    <n v="2880"/>
    <s v="George Thompson"/>
    <s v="SanDisk Corporation"/>
    <s v="Electronic Components"/>
    <s v="Technology"/>
    <s v="Wichita Falls"/>
    <n v="76308"/>
    <s v="Texas"/>
    <s v="Central"/>
    <d v="2011-07-08T00:00:00"/>
    <n v="4"/>
    <s v="Development - Java"/>
    <s v="Development "/>
    <s v=" Java"/>
    <s v="Alexander Edison"/>
    <s v="Josh Martinez"/>
    <n v="70"/>
    <n v="1"/>
  </r>
  <r>
    <x v="3651"/>
    <n v="26145"/>
    <d v="2011-07-04T00:00:00"/>
    <n v="49"/>
    <n v="6125"/>
    <n v="0.04"/>
    <n v="125"/>
    <n v="5880"/>
    <s v="George Thompson"/>
    <s v="SanDisk Corporation"/>
    <s v="Electronic Components"/>
    <s v="Technology"/>
    <s v="Wichita Falls"/>
    <n v="76308"/>
    <s v="Texas"/>
    <s v="Central"/>
    <d v="2011-07-04T00:00:00"/>
    <n v="0"/>
    <s v="Training - SQL"/>
    <s v="Training "/>
    <s v=" SQL"/>
    <s v="Ava Wilson"/>
    <s v="Josh Martinez"/>
    <n v="67"/>
    <n v="1"/>
  </r>
  <r>
    <x v="3652"/>
    <n v="26145"/>
    <d v="2011-07-04T00:00:00"/>
    <n v="27"/>
    <n v="3375"/>
    <n v="0.1"/>
    <n v="125"/>
    <n v="3037.5"/>
    <s v="George Thompson"/>
    <s v="SanDisk Corporation"/>
    <s v="Electronic Components"/>
    <s v="Technology"/>
    <s v="Wichita Falls"/>
    <n v="76308"/>
    <s v="Texas"/>
    <s v="Central"/>
    <d v="2011-07-06T00:00:00"/>
    <n v="2"/>
    <s v="Training - SQL"/>
    <s v="Training "/>
    <s v=" SQL"/>
    <s v="Abigail Young"/>
    <s v="Josh Martinez"/>
    <n v="50"/>
    <n v="1"/>
  </r>
  <r>
    <x v="3653"/>
    <n v="26146"/>
    <d v="2009-10-11T00:00:00"/>
    <n v="13"/>
    <n v="2210"/>
    <n v="0.03"/>
    <n v="170"/>
    <n v="2143.6999999999998"/>
    <s v="John Vanderzanden"/>
    <s v="Mondelez International, Inc."/>
    <s v="Packaged Foods"/>
    <s v="Consumer Non-Durables"/>
    <s v="Martinez"/>
    <n v="30907"/>
    <s v="Georgia"/>
    <s v="South"/>
    <d v="2009-10-18T00:00:00"/>
    <n v="7"/>
    <s v="Development - .Net"/>
    <s v="Development "/>
    <s v=" .Net"/>
    <s v="Noah Smith"/>
    <s v="Frank Mitchell"/>
    <n v="59"/>
    <n v="1"/>
  </r>
  <r>
    <x v="3654"/>
    <n v="26146"/>
    <d v="2009-10-11T00:00:00"/>
    <n v="49"/>
    <n v="5880"/>
    <n v="0.03"/>
    <n v="120"/>
    <n v="5703.5999999999995"/>
    <s v="John Vanderzanden"/>
    <s v="Mondelez International, Inc."/>
    <s v="Packaged Foods"/>
    <s v="Consumer Non-Durables"/>
    <s v="Martinez"/>
    <n v="30907"/>
    <s v="Georgia"/>
    <s v="South"/>
    <d v="2009-10-20T00:00:00"/>
    <n v="9"/>
    <s v="Development - Business Logic"/>
    <s v="Development "/>
    <s v=" Business Logic"/>
    <s v="Daniel Tusk"/>
    <s v="Frank Mitchell"/>
    <n v="45"/>
    <n v="1"/>
  </r>
  <r>
    <x v="3655"/>
    <n v="26176"/>
    <d v="2011-11-19T00:00:00"/>
    <n v="14"/>
    <n v="1540"/>
    <n v="0.06"/>
    <n v="110"/>
    <n v="1447.6"/>
    <s v="Gary Matthias"/>
    <s v="Regeneron Pharmaceuticals, Inc."/>
    <s v="Major Pharmaceuticals"/>
    <s v="Health Care"/>
    <s v="Carol City"/>
    <n v="33055"/>
    <s v="Florida"/>
    <s v="South"/>
    <d v="2011-11-21T00:00:00"/>
    <n v="2"/>
    <s v="Development - Python"/>
    <s v="Development "/>
    <s v=" Python"/>
    <s v="Daniel Tusk"/>
    <s v="Frank Mitchell"/>
    <n v="45"/>
    <n v="1"/>
  </r>
  <r>
    <x v="3656"/>
    <n v="26176"/>
    <d v="2011-11-19T00:00:00"/>
    <n v="30"/>
    <n v="4500"/>
    <n v="0.03"/>
    <n v="150"/>
    <n v="4365"/>
    <s v="Gary Matthias"/>
    <s v="Regeneron Pharmaceuticals, Inc."/>
    <s v="Major Pharmaceuticals"/>
    <s v="Health Care"/>
    <s v="Carol City"/>
    <n v="33055"/>
    <s v="Florida"/>
    <s v="South"/>
    <d v="2011-11-20T00:00:00"/>
    <n v="1"/>
    <s v="Consulting - Market Research"/>
    <s v="Consulting "/>
    <s v=" Market Research"/>
    <s v="Emily Taylor"/>
    <s v="Frank Mitchell"/>
    <n v="62"/>
    <n v="1"/>
  </r>
  <r>
    <x v="3657"/>
    <n v="26182"/>
    <d v="2010-01-16T00:00:00"/>
    <n v="30"/>
    <n v="3750"/>
    <n v="0.01"/>
    <n v="125"/>
    <n v="3712.5"/>
    <s v="Doug Cooley"/>
    <s v="Cisco Systems, Inc."/>
    <s v="Computer Communications Equipment"/>
    <s v="Technology"/>
    <s v="Romeoville"/>
    <n v="60441"/>
    <s v="Illinois"/>
    <s v="Central"/>
    <d v="2010-01-19T00:00:00"/>
    <n v="3"/>
    <s v="Training - Tableau"/>
    <s v="Training "/>
    <s v=" Tableau"/>
    <s v="Ethan Bird"/>
    <s v="Josh Martinez"/>
    <n v="60"/>
    <n v="1"/>
  </r>
  <r>
    <x v="3658"/>
    <n v="26182"/>
    <d v="2010-01-16T00:00:00"/>
    <n v="4"/>
    <n v="500"/>
    <n v="0.08"/>
    <n v="125"/>
    <n v="460"/>
    <s v="Doug Cooley"/>
    <s v="Cisco Systems, Inc."/>
    <s v="Computer Communications Equipment"/>
    <s v="Technology"/>
    <s v="Saint Peters"/>
    <n v="63376"/>
    <s v="MO"/>
    <s v="Central"/>
    <d v="2010-01-16T00:00:00"/>
    <n v="0"/>
    <s v="Training - Development"/>
    <s v="Training "/>
    <s v=" Development"/>
    <s v="Mason Gibson"/>
    <s v="Josh Martinez"/>
    <n v="71"/>
    <n v="1"/>
  </r>
  <r>
    <x v="3659"/>
    <n v="26214"/>
    <d v="2011-11-20T00:00:00"/>
    <n v="19"/>
    <n v="2090"/>
    <n v="0.1"/>
    <n v="110"/>
    <n v="1881"/>
    <s v="Beth Gelder"/>
    <s v="Starbucks Corporation"/>
    <s v="Restaurants"/>
    <s v="Consumer Services"/>
    <s v="Morristown"/>
    <n v="37814"/>
    <s v="Tennessee"/>
    <s v="South"/>
    <d v="2011-11-21T00:00:00"/>
    <n v="1"/>
    <s v="Development - PHP"/>
    <s v="Development "/>
    <s v=" PHP"/>
    <s v="Ethan Bird"/>
    <s v="Frank Mitchell"/>
    <n v="60"/>
    <n v="1"/>
  </r>
  <r>
    <x v="3660"/>
    <n v="26214"/>
    <d v="2011-11-20T00:00:00"/>
    <n v="41"/>
    <n v="5125"/>
    <n v="0.08"/>
    <n v="125"/>
    <n v="4715"/>
    <s v="Beth Gelder"/>
    <s v="Starbucks Corporation"/>
    <s v="Restaurants"/>
    <s v="Consumer Services"/>
    <s v="Morristown"/>
    <n v="37814"/>
    <s v="Tennessee"/>
    <s v="South"/>
    <d v="2011-11-21T00:00:00"/>
    <n v="1"/>
    <s v="Training - SQL"/>
    <s v="Training "/>
    <s v=" SQL"/>
    <s v="Jacob Manziel"/>
    <s v="Frank Mitchell"/>
    <n v="57"/>
    <n v="1"/>
  </r>
  <r>
    <x v="3661"/>
    <n v="26240"/>
    <d v="2009-12-19T00:00:00"/>
    <n v="38"/>
    <n v="5700"/>
    <n v="0.04"/>
    <n v="150"/>
    <n v="5472"/>
    <s v="Carlos McAfee"/>
    <s v="Charter Communications, Inc."/>
    <s v="Television Services"/>
    <s v="Consumer Services"/>
    <s v="Anderson"/>
    <n v="46016"/>
    <s v="Indiana"/>
    <s v="Central"/>
    <d v="2009-12-22T00:00:00"/>
    <n v="3"/>
    <s v="Consulting - Business Model"/>
    <s v="Consulting "/>
    <s v=" Business Model"/>
    <s v="Mason Gibson"/>
    <s v="Josh Martinez"/>
    <n v="71"/>
    <n v="1"/>
  </r>
  <r>
    <x v="3662"/>
    <n v="26240"/>
    <d v="2009-12-19T00:00:00"/>
    <n v="39"/>
    <n v="4875"/>
    <n v="0.04"/>
    <n v="125"/>
    <n v="4680"/>
    <s v="Carlos McAfee"/>
    <s v="Charter Communications, Inc."/>
    <s v="Television Services"/>
    <s v="Consumer Services"/>
    <s v="Anderson"/>
    <n v="46016"/>
    <s v="Indiana"/>
    <s v="Central"/>
    <d v="2009-12-20T00:00:00"/>
    <n v="1"/>
    <s v="Training - SQL"/>
    <s v="Training "/>
    <s v=" SQL"/>
    <s v="Mia Moore"/>
    <s v="Josh Martinez"/>
    <n v="51"/>
    <n v="1"/>
  </r>
  <r>
    <x v="3663"/>
    <n v="26243"/>
    <d v="2011-07-16T00:00:00"/>
    <n v="42"/>
    <n v="5040"/>
    <n v="0.08"/>
    <n v="120"/>
    <n v="4636.8"/>
    <s v="Eleni Foulston"/>
    <s v="Expeditors International of Washington, Inc."/>
    <s v="Oil Refining/Marketing"/>
    <s v="Transportation"/>
    <s v="Trumbull"/>
    <s v="06611"/>
    <s v="Connecticut"/>
    <s v="East"/>
    <d v="2011-07-20T00:00:00"/>
    <n v="4"/>
    <s v="Development - Business Logic"/>
    <s v="Development "/>
    <s v=" Business Logic"/>
    <s v="Olivia Sullivan"/>
    <s v="Allen Young"/>
    <n v="53"/>
    <n v="1"/>
  </r>
  <r>
    <x v="3664"/>
    <n v="26244"/>
    <d v="2010-08-03T00:00:00"/>
    <n v="16"/>
    <n v="2400"/>
    <n v="0.09"/>
    <n v="150"/>
    <n v="2184"/>
    <s v="Michael Olson"/>
    <s v="Viacom Inc."/>
    <s v="Television Services"/>
    <s v="Consumer Services"/>
    <s v="Fitchburg"/>
    <n v="53713"/>
    <s v="Wisconsin"/>
    <s v="Central"/>
    <d v="2010-08-05T00:00:00"/>
    <n v="2"/>
    <s v="Consulting - Business Model"/>
    <s v="Consulting "/>
    <s v=" Business Model"/>
    <s v="Ethan Bird"/>
    <s v="Josh Martinez"/>
    <n v="60"/>
    <n v="1"/>
  </r>
  <r>
    <x v="3665"/>
    <n v="26272"/>
    <d v="2012-06-29T00:00:00"/>
    <n v="6"/>
    <n v="750"/>
    <n v="0.04"/>
    <n v="125"/>
    <n v="720"/>
    <s v="Carlos Kampe"/>
    <s v="Check Point Software Technologies Ltd."/>
    <s v="Computer Software: Prepackaged Software"/>
    <s v="Technology"/>
    <s v="Park Ridge"/>
    <n v="60068"/>
    <s v="Illinois"/>
    <s v="Central"/>
    <d v="2012-07-08T00:00:00"/>
    <n v="9"/>
    <s v="Training - Development"/>
    <s v="Training "/>
    <s v=" Development"/>
    <s v="Mason Gibson"/>
    <s v="Josh Martinez"/>
    <n v="71"/>
    <n v="1"/>
  </r>
  <r>
    <x v="3666"/>
    <n v="26274"/>
    <d v="2012-06-12T00:00:00"/>
    <n v="41"/>
    <n v="4510"/>
    <n v="0.06"/>
    <n v="110"/>
    <n v="4239.3999999999996"/>
    <s v="Alan Brumley"/>
    <s v="Bed Bath &amp; Beyond Inc."/>
    <s v="Home Furnishings"/>
    <s v="Consumer Services"/>
    <s v="Murrieta"/>
    <n v="92563"/>
    <s v="California"/>
    <s v="West"/>
    <d v="2012-06-13T00:00:00"/>
    <n v="1"/>
    <s v="Development - Python"/>
    <s v="Development "/>
    <s v=" Python"/>
    <s v="Emily Taylor"/>
    <s v="Bob Turner"/>
    <n v="62"/>
    <n v="1"/>
  </r>
  <r>
    <x v="3667"/>
    <n v="26276"/>
    <d v="2010-09-12T00:00:00"/>
    <n v="19"/>
    <n v="2850"/>
    <n v="0"/>
    <n v="150"/>
    <n v="2850"/>
    <s v="Janet Daniels"/>
    <s v="Discovery Communications, Inc."/>
    <s v="Television Services"/>
    <s v="Consumer Services"/>
    <s v="Atlantic City"/>
    <s v="08401"/>
    <s v="New Jersey"/>
    <s v="East"/>
    <d v="2010-09-16T00:00:00"/>
    <n v="4"/>
    <s v="Consulting - Strategy"/>
    <s v="Consulting "/>
    <s v=" Strategy"/>
    <s v="Sophia Dixon"/>
    <s v="Allen Young"/>
    <n v="71"/>
    <n v="1"/>
  </r>
  <r>
    <x v="3668"/>
    <n v="26276"/>
    <d v="2010-09-12T00:00:00"/>
    <n v="21"/>
    <n v="2625"/>
    <n v="0"/>
    <n v="125"/>
    <n v="2625"/>
    <s v="Janet Daniels"/>
    <s v="Discovery Communications, Inc."/>
    <s v="Television Services"/>
    <s v="Consumer Services"/>
    <s v="Wellesley"/>
    <s v="02457"/>
    <s v="MA"/>
    <s v="East"/>
    <d v="2010-09-19T00:00:00"/>
    <n v="7"/>
    <s v="Training - SQL"/>
    <s v="Training "/>
    <s v=" SQL"/>
    <s v="Sophia Dixon"/>
    <s v="Allen Young"/>
    <n v="71"/>
    <n v="1"/>
  </r>
  <r>
    <x v="3669"/>
    <n v="26277"/>
    <d v="2011-06-27T00:00:00"/>
    <n v="17"/>
    <n v="2550"/>
    <n v="0.02"/>
    <n v="150"/>
    <n v="2499"/>
    <s v="Art Stewart"/>
    <s v="Liberty Global plc"/>
    <s v="Television Services"/>
    <s v="Consumer Services"/>
    <s v="Littleton"/>
    <n v="80122"/>
    <s v="Colorado"/>
    <s v="West"/>
    <d v="2011-06-28T00:00:00"/>
    <n v="1"/>
    <s v="Consulting - Business Model"/>
    <s v="Consulting "/>
    <s v=" Business Model"/>
    <s v="Ava Wilson"/>
    <s v="Bob Turner"/>
    <n v="67"/>
    <n v="1"/>
  </r>
  <r>
    <x v="3670"/>
    <n v="26279"/>
    <d v="2009-07-30T00:00:00"/>
    <n v="7"/>
    <n v="1050"/>
    <n v="0.04"/>
    <n v="150"/>
    <n v="1008"/>
    <s v="Edward Bzostek"/>
    <s v="Equinix, Inc."/>
    <s v="Telecommunications Equipment"/>
    <s v="Public Utilities"/>
    <s v="Victoria"/>
    <n v="77901"/>
    <s v="Texas"/>
    <s v="Central"/>
    <d v="2009-08-01T00:00:00"/>
    <n v="2"/>
    <s v="Consulting - Market Research"/>
    <s v="Consulting "/>
    <s v=" Market Research"/>
    <s v="Elizabeth Carter"/>
    <s v="Josh Martinez"/>
    <n v="52"/>
    <n v="1"/>
  </r>
  <r>
    <x v="3671"/>
    <n v="26304"/>
    <d v="2011-03-19T00:00:00"/>
    <n v="43"/>
    <n v="6450"/>
    <n v="0.02"/>
    <n v="150"/>
    <n v="6321"/>
    <s v="Art Lichtenstein"/>
    <s v="Kraft Foods Group, Inc."/>
    <s v="Packaged Foods"/>
    <s v="Consumer Non-Durables"/>
    <s v="Rochester"/>
    <n v="55901"/>
    <s v="Minnesota"/>
    <s v="Central"/>
    <d v="2011-03-20T00:00:00"/>
    <n v="1"/>
    <s v="Consulting - Market Research"/>
    <s v="Consulting "/>
    <s v=" Market Research"/>
    <s v="Emma Watson"/>
    <s v="Josh Martinez"/>
    <n v="67"/>
    <n v="1"/>
  </r>
  <r>
    <x v="3672"/>
    <n v="26305"/>
    <d v="2010-12-02T00:00:00"/>
    <n v="50"/>
    <n v="8000"/>
    <n v="7.0000000000000007E-2"/>
    <n v="160"/>
    <n v="7439.9999999999991"/>
    <s v="Max Waldorf"/>
    <s v="Staples, Inc."/>
    <s v="Other Specialty Stores"/>
    <s v="Consumer Services"/>
    <s v="Scranton"/>
    <n v="18504"/>
    <s v="Pennsylvania"/>
    <s v="East"/>
    <d v="2010-12-04T00:00:00"/>
    <n v="2"/>
    <s v="Development - Java"/>
    <s v="Development "/>
    <s v=" Java"/>
    <s v="Daniel Tusk"/>
    <s v="Allen Young"/>
    <n v="45"/>
    <n v="1"/>
  </r>
  <r>
    <x v="3673"/>
    <n v="26305"/>
    <d v="2010-12-02T00:00:00"/>
    <n v="13"/>
    <n v="1625"/>
    <n v="0.01"/>
    <n v="125"/>
    <n v="1608.75"/>
    <s v="Max Waldorf"/>
    <s v="Staples, Inc."/>
    <s v="Other Specialty Stores"/>
    <s v="Consumer Services"/>
    <s v="Scranton"/>
    <n v="18504"/>
    <s v="Pennsylvania"/>
    <s v="East"/>
    <d v="2010-12-03T00:00:00"/>
    <n v="1"/>
    <s v="Training - Javascript"/>
    <s v="Training "/>
    <s v=" Javascript"/>
    <s v="Noah Smith"/>
    <s v="Allen Young"/>
    <n v="59"/>
    <n v="1"/>
  </r>
  <r>
    <x v="3674"/>
    <n v="26306"/>
    <d v="2012-10-30T00:00:00"/>
    <n v="39"/>
    <n v="4875"/>
    <n v="0.05"/>
    <n v="125"/>
    <n v="4631.25"/>
    <s v="Brendan Bowman"/>
    <s v="Xilinx, Inc."/>
    <s v="Semiconductors"/>
    <s v="Technology"/>
    <s v="Fresno"/>
    <n v="93727"/>
    <s v="California"/>
    <s v="West"/>
    <d v="2012-11-03T00:00:00"/>
    <n v="4"/>
    <s v="Training - Tableau"/>
    <s v="Training "/>
    <s v=" Tableau"/>
    <s v="Alexander Edison"/>
    <s v="Bob Turner"/>
    <n v="70"/>
    <n v="1"/>
  </r>
  <r>
    <x v="3675"/>
    <n v="26306"/>
    <d v="2012-10-30T00:00:00"/>
    <n v="15"/>
    <n v="1875"/>
    <n v="0"/>
    <n v="125"/>
    <n v="1875"/>
    <s v="Brendan Bowman"/>
    <s v="Xilinx, Inc."/>
    <s v="Semiconductors"/>
    <s v="Technology"/>
    <s v="Montclair"/>
    <s v="07042"/>
    <s v="New Jersey"/>
    <s v="East"/>
    <d v="2012-11-04T00:00:00"/>
    <n v="5"/>
    <s v="Training - Javascript"/>
    <s v="Training "/>
    <s v=" Javascript"/>
    <s v="William Bufont"/>
    <s v="Allen Young"/>
    <n v="62"/>
    <n v="1"/>
  </r>
  <r>
    <x v="3676"/>
    <n v="26309"/>
    <d v="2012-02-19T00:00:00"/>
    <n v="42"/>
    <n v="8400"/>
    <n v="0.09"/>
    <n v="200"/>
    <n v="7644"/>
    <s v="Alan Carroll"/>
    <s v="Amazon.com, Inc."/>
    <s v="Catalog/Specialty Distribution"/>
    <s v="Consumer Services"/>
    <s v="Redmond"/>
    <n v="98052"/>
    <s v="Washington"/>
    <s v="West"/>
    <d v="2012-02-21T00:00:00"/>
    <n v="2"/>
    <s v="Development - Scala"/>
    <s v="Development "/>
    <s v=" Scala"/>
    <s v="Abigail Young"/>
    <s v="Bob Turner"/>
    <n v="50"/>
    <n v="1"/>
  </r>
  <r>
    <x v="3677"/>
    <n v="26310"/>
    <d v="2012-07-29T00:00:00"/>
    <n v="5"/>
    <n v="550"/>
    <n v="0.05"/>
    <n v="110"/>
    <n v="522.5"/>
    <s v="Neil Lucas"/>
    <s v="Discovery Communications, Inc."/>
    <s v="Television Services"/>
    <s v="Consumer Services"/>
    <s v="Baton Rouge"/>
    <n v="70802"/>
    <s v="Louisiana"/>
    <s v="South"/>
    <d v="2012-07-31T00:00:00"/>
    <n v="2"/>
    <s v="Development - PHP"/>
    <s v="Development "/>
    <s v=" PHP"/>
    <s v="William Bufont"/>
    <s v="Frank Mitchell"/>
    <n v="62"/>
    <n v="1"/>
  </r>
  <r>
    <x v="3678"/>
    <n v="26310"/>
    <d v="2012-07-29T00:00:00"/>
    <n v="19"/>
    <n v="2090"/>
    <n v="0.09"/>
    <n v="110"/>
    <n v="1901.9"/>
    <s v="Neil Lucas"/>
    <s v="Discovery Communications, Inc."/>
    <s v="Television Services"/>
    <s v="Consumer Services"/>
    <s v="Baton Rouge"/>
    <n v="70802"/>
    <s v="Louisiana"/>
    <s v="South"/>
    <d v="2012-07-30T00:00:00"/>
    <n v="1"/>
    <s v="Development - Python"/>
    <s v="Development "/>
    <s v=" Python"/>
    <s v="Olivia Sullivan"/>
    <s v="Frank Mitchell"/>
    <n v="53"/>
    <n v="1"/>
  </r>
  <r>
    <x v="3679"/>
    <n v="26336"/>
    <d v="2012-05-26T00:00:00"/>
    <n v="39"/>
    <n v="5850"/>
    <n v="0.1"/>
    <n v="150"/>
    <n v="5265"/>
    <s v="Benjamin Reiten"/>
    <s v="Liberty Interactive Corporation"/>
    <s v="Catalog/Specialty Distribution"/>
    <s v="Consumer Services"/>
    <s v="Goodyear"/>
    <n v="85338"/>
    <s v="Arizona"/>
    <s v="West"/>
    <d v="2012-05-28T00:00:00"/>
    <n v="2"/>
    <s v="Consulting - Business Model"/>
    <s v="Consulting "/>
    <s v=" Business Model"/>
    <s v="Jacob Manziel"/>
    <s v="Bob Turner"/>
    <n v="57"/>
    <n v="1"/>
  </r>
  <r>
    <x v="3680"/>
    <n v="26336"/>
    <d v="2012-05-26T00:00:00"/>
    <n v="45"/>
    <n v="9000"/>
    <n v="0.04"/>
    <n v="200"/>
    <n v="8640"/>
    <s v="Benjamin Reiten"/>
    <s v="Liberty Interactive Corporation"/>
    <s v="Catalog/Specialty Distribution"/>
    <s v="Consumer Services"/>
    <s v="Goodyear"/>
    <n v="85338"/>
    <s v="Arizona"/>
    <s v="West"/>
    <d v="2012-05-27T00:00:00"/>
    <n v="1"/>
    <s v="Development - Big Data"/>
    <s v="Development "/>
    <s v=" Big Data"/>
    <s v="Ethan Bird"/>
    <s v="Bob Turner"/>
    <n v="60"/>
    <n v="1"/>
  </r>
  <r>
    <x v="3681"/>
    <n v="26337"/>
    <d v="2009-11-07T00:00:00"/>
    <n v="45"/>
    <n v="9000"/>
    <n v="0.08"/>
    <n v="200"/>
    <n v="8280"/>
    <s v="Henry Katz"/>
    <s v="Activision Blizzard, Inc"/>
    <s v="Computer Software: Prepackaged Software"/>
    <s v="Technology"/>
    <s v="Coral Springs"/>
    <n v="33065"/>
    <s v="Florida"/>
    <s v="South"/>
    <d v="2009-11-10T00:00:00"/>
    <n v="3"/>
    <s v="Development - Scala"/>
    <s v="Development "/>
    <s v=" Scala"/>
    <s v="Liam Franklin"/>
    <s v="Frank Mitchell"/>
    <n v="52"/>
    <n v="1"/>
  </r>
  <r>
    <x v="3682"/>
    <n v="26341"/>
    <d v="2010-07-28T00:00:00"/>
    <n v="8"/>
    <n v="1000"/>
    <n v="0.03"/>
    <n v="125"/>
    <n v="970"/>
    <s v="Karen Gilpin"/>
    <s v="Verisk Analytics, Inc."/>
    <s v="EDP Services"/>
    <s v="Technology"/>
    <s v="Holbrook"/>
    <n v="11741"/>
    <s v="New York"/>
    <s v="East"/>
    <d v="2010-07-30T00:00:00"/>
    <n v="2"/>
    <s v="Training - Javascript"/>
    <s v="Training "/>
    <s v=" Javascript"/>
    <s v="Elizabeth Carter"/>
    <s v="Allen Young"/>
    <n v="52"/>
    <n v="1"/>
  </r>
  <r>
    <x v="3683"/>
    <n v="26342"/>
    <d v="2009-10-18T00:00:00"/>
    <n v="24"/>
    <n v="2640"/>
    <n v="0.02"/>
    <n v="110"/>
    <n v="2587.1999999999998"/>
    <s v="Khloe Jacobs"/>
    <s v="CA Inc."/>
    <s v="Computer Software: Prepackaged Software"/>
    <s v="Technology"/>
    <s v="Saginaw"/>
    <n v="48601"/>
    <s v="Michigan"/>
    <s v="Central"/>
    <d v="2009-10-27T00:00:00"/>
    <n v="9"/>
    <s v="Development - Python"/>
    <s v="Development "/>
    <s v=" Python"/>
    <s v="Isabella Douglas"/>
    <s v="Josh Martinez"/>
    <n v="75"/>
    <n v="1"/>
  </r>
  <r>
    <x v="3684"/>
    <n v="26342"/>
    <d v="2009-10-18T00:00:00"/>
    <n v="41"/>
    <n v="4510"/>
    <n v="0.02"/>
    <n v="110"/>
    <n v="4419.8"/>
    <s v="Khloe Jacobs"/>
    <s v="CA Inc."/>
    <s v="Computer Software: Prepackaged Software"/>
    <s v="Technology"/>
    <s v="Saginaw"/>
    <n v="48601"/>
    <s v="Michigan"/>
    <s v="Central"/>
    <d v="2009-10-23T00:00:00"/>
    <n v="5"/>
    <s v="Development - Python"/>
    <s v="Development "/>
    <s v=" Python"/>
    <s v="Ethan Bird"/>
    <s v="Josh Martinez"/>
    <n v="60"/>
    <n v="1"/>
  </r>
  <r>
    <x v="3685"/>
    <n v="26342"/>
    <d v="2009-10-18T00:00:00"/>
    <n v="3"/>
    <n v="330"/>
    <n v="0.04"/>
    <n v="110"/>
    <n v="316.8"/>
    <s v="Khloe Jacobs"/>
    <s v="CA Inc."/>
    <s v="Computer Software: Prepackaged Software"/>
    <s v="Technology"/>
    <s v="Saginaw"/>
    <n v="48601"/>
    <s v="Michigan"/>
    <s v="Central"/>
    <d v="2009-10-25T00:00:00"/>
    <n v="7"/>
    <s v="Development - Python"/>
    <s v="Development "/>
    <s v=" Python"/>
    <s v="William Bufont"/>
    <s v="Josh Martinez"/>
    <n v="62"/>
    <n v="1"/>
  </r>
  <r>
    <x v="3686"/>
    <n v="26368"/>
    <d v="2010-07-15T00:00:00"/>
    <n v="25"/>
    <n v="3750"/>
    <n v="0.01"/>
    <n v="150"/>
    <n v="3712.5"/>
    <s v="Shahid Bixby"/>
    <s v="Intel Corporation"/>
    <s v="Semiconductors"/>
    <s v="Technology"/>
    <s v="Pontiac"/>
    <n v="48342"/>
    <s v="Michigan"/>
    <s v="Central"/>
    <d v="2010-07-17T00:00:00"/>
    <n v="2"/>
    <s v="Consulting - Market Research"/>
    <s v="Consulting "/>
    <s v=" Market Research"/>
    <s v="Olivia Sullivan"/>
    <s v="Josh Martinez"/>
    <n v="53"/>
    <n v="1"/>
  </r>
  <r>
    <x v="3687"/>
    <n v="26370"/>
    <d v="2011-08-08T00:00:00"/>
    <n v="12"/>
    <n v="1320"/>
    <n v="0.08"/>
    <n v="110"/>
    <n v="1214.4000000000001"/>
    <s v="Fred Brennan"/>
    <s v="The Priceline Group Inc."/>
    <s v="Business Services"/>
    <s v="Miscellaneous"/>
    <s v="Collinsville"/>
    <n v="62234"/>
    <s v="Illinois"/>
    <s v="Central"/>
    <d v="2011-08-10T00:00:00"/>
    <n v="2"/>
    <s v="Development - Python"/>
    <s v="Development "/>
    <s v=" Python"/>
    <s v="Abigail Young"/>
    <s v="Josh Martinez"/>
    <n v="50"/>
    <n v="1"/>
  </r>
  <r>
    <x v="3688"/>
    <n v="26370"/>
    <d v="2011-08-08T00:00:00"/>
    <n v="20"/>
    <n v="4000"/>
    <n v="0.09"/>
    <n v="200"/>
    <n v="3640"/>
    <s v="Fred Brennan"/>
    <s v="The Priceline Group Inc."/>
    <s v="Business Services"/>
    <s v="Miscellaneous"/>
    <s v="Collinsville"/>
    <n v="62234"/>
    <s v="Illinois"/>
    <s v="Central"/>
    <d v="2011-08-10T00:00:00"/>
    <n v="2"/>
    <s v="Development - Big Data"/>
    <s v="Development "/>
    <s v=" Big Data"/>
    <s v="Jacob Manziel"/>
    <s v="Josh Martinez"/>
    <n v="57"/>
    <n v="1"/>
  </r>
  <r>
    <x v="3689"/>
    <n v="26372"/>
    <d v="2009-07-12T00:00:00"/>
    <n v="1"/>
    <n v="150"/>
    <n v="0.01"/>
    <n v="150"/>
    <n v="148.5"/>
    <s v="Ralph Eplett"/>
    <s v="Sigma-Aldrich Corporation"/>
    <s v="Specialty Chemicals"/>
    <s v="Consumer Durables"/>
    <s v="Lansing"/>
    <n v="48911"/>
    <s v="Michigan"/>
    <s v="Central"/>
    <d v="2009-07-16T00:00:00"/>
    <n v="4"/>
    <s v="Consulting - Business Model"/>
    <s v="Consulting "/>
    <s v=" Business Model"/>
    <s v="Alexander Edison"/>
    <s v="Josh Martinez"/>
    <n v="70"/>
    <n v="1"/>
  </r>
  <r>
    <x v="3690"/>
    <n v="26373"/>
    <d v="2010-07-22T00:00:00"/>
    <n v="7"/>
    <n v="1190"/>
    <n v="0.08"/>
    <n v="170"/>
    <n v="1094.8"/>
    <s v="Anna Hwang"/>
    <s v="Facebook, Inc."/>
    <s v="Computer Software: Programming, Data Processing"/>
    <s v="Technology"/>
    <s v="Overland Park"/>
    <n v="66212"/>
    <s v="Kansas"/>
    <s v="Central"/>
    <d v="2010-07-25T00:00:00"/>
    <n v="3"/>
    <s v="Development - .Net"/>
    <s v="Development "/>
    <s v=" .Net"/>
    <s v="Jayden Hamilton"/>
    <s v="Josh Martinez"/>
    <n v="71"/>
    <n v="1"/>
  </r>
  <r>
    <x v="3691"/>
    <n v="26374"/>
    <d v="2009-11-05T00:00:00"/>
    <n v="5"/>
    <n v="750"/>
    <n v="0.05"/>
    <n v="150"/>
    <n v="712.5"/>
    <s v="Art Stewart"/>
    <s v="Liberty Global plc"/>
    <s v="Television Services"/>
    <s v="Consumer Services"/>
    <s v="Littleton"/>
    <n v="80122"/>
    <s v="Colorado"/>
    <s v="West"/>
    <d v="2009-11-06T00:00:00"/>
    <n v="1"/>
    <s v="Consulting - Market Research"/>
    <s v="Consulting "/>
    <s v=" Market Research"/>
    <s v="Emma Watson"/>
    <s v="Bob Turner"/>
    <n v="67"/>
    <n v="1"/>
  </r>
  <r>
    <x v="3692"/>
    <n v="26401"/>
    <d v="2010-10-13T00:00:00"/>
    <n v="1"/>
    <n v="160"/>
    <n v="7.0000000000000007E-2"/>
    <n v="160"/>
    <n v="148.79999999999998"/>
    <s v="Dave Blackwell"/>
    <s v="Verisk Analytics, Inc."/>
    <s v="EDP Services"/>
    <s v="Technology"/>
    <s v="Augusta"/>
    <s v="04330"/>
    <s v="Maine"/>
    <s v="East"/>
    <d v="2010-10-15T00:00:00"/>
    <n v="2"/>
    <s v="Development - Java"/>
    <s v="Development "/>
    <s v=" Java"/>
    <s v="Abigail Young"/>
    <s v="Allen Young"/>
    <n v="50"/>
    <n v="1"/>
  </r>
  <r>
    <x v="3693"/>
    <n v="26406"/>
    <d v="2011-04-12T00:00:00"/>
    <n v="40"/>
    <n v="6400"/>
    <n v="0.09"/>
    <n v="160"/>
    <n v="5824"/>
    <s v="Edward Weien"/>
    <s v="Electronic Arts Inc."/>
    <s v="Computer Software: Prepackaged Software"/>
    <s v="Technology"/>
    <s v="El Paso"/>
    <n v="79907"/>
    <s v="Texas"/>
    <s v="Central"/>
    <d v="2011-04-15T00:00:00"/>
    <n v="3"/>
    <s v="Development - Java"/>
    <s v="Development "/>
    <s v=" Java"/>
    <s v="Alexander Edison"/>
    <s v="Josh Martinez"/>
    <n v="70"/>
    <n v="1"/>
  </r>
  <r>
    <x v="3694"/>
    <n v="26407"/>
    <d v="2012-06-19T00:00:00"/>
    <n v="34"/>
    <n v="6800"/>
    <n v="0.04"/>
    <n v="200"/>
    <n v="6528"/>
    <s v="Karen Gilpin"/>
    <s v="Verisk Analytics, Inc."/>
    <s v="EDP Services"/>
    <s v="Technology"/>
    <s v="Holbrook"/>
    <n v="11741"/>
    <s v="New York"/>
    <s v="East"/>
    <d v="2012-06-21T00:00:00"/>
    <n v="2"/>
    <s v="Development - Big Data"/>
    <s v="Development "/>
    <s v=" Big Data"/>
    <s v="Ethan Bird"/>
    <s v="Allen Young"/>
    <n v="60"/>
    <n v="1"/>
  </r>
  <r>
    <x v="3695"/>
    <n v="26407"/>
    <d v="2012-06-19T00:00:00"/>
    <n v="16"/>
    <n v="2400"/>
    <n v="0.1"/>
    <n v="150"/>
    <n v="2160"/>
    <s v="Karen Gilpin"/>
    <s v="Verisk Analytics, Inc."/>
    <s v="EDP Services"/>
    <s v="Technology"/>
    <s v="Holbrook"/>
    <n v="11741"/>
    <s v="New York"/>
    <s v="East"/>
    <d v="2012-06-20T00:00:00"/>
    <n v="1"/>
    <s v="Consulting - Market Research"/>
    <s v="Consulting "/>
    <s v=" Market Research"/>
    <s v="Olivia Sullivan"/>
    <s v="Allen Young"/>
    <n v="53"/>
    <n v="1"/>
  </r>
  <r>
    <x v="3696"/>
    <n v="26432"/>
    <d v="2009-12-30T00:00:00"/>
    <n v="37"/>
    <n v="6290"/>
    <n v="0.06"/>
    <n v="170"/>
    <n v="5912.5999999999995"/>
    <s v="Logan Flashing"/>
    <s v="Garmin Ltd."/>
    <s v="Industrial Machinery/Components"/>
    <s v="Capital Goods"/>
    <s v="New City"/>
    <n v="10956"/>
    <s v="New York"/>
    <s v="East"/>
    <d v="2010-01-06T00:00:00"/>
    <n v="7"/>
    <s v="Development - .Net"/>
    <s v="Development "/>
    <s v=" .Net"/>
    <s v="Liam Franklin"/>
    <s v="Allen Young"/>
    <n v="52"/>
    <n v="1"/>
  </r>
  <r>
    <x v="3697"/>
    <n v="26432"/>
    <d v="2009-12-30T00:00:00"/>
    <n v="48"/>
    <n v="7200"/>
    <n v="0.08"/>
    <n v="150"/>
    <n v="6624"/>
    <s v="Logan Flashing"/>
    <s v="Garmin Ltd."/>
    <s v="Industrial Machinery/Components"/>
    <s v="Capital Goods"/>
    <s v="New City"/>
    <n v="10956"/>
    <s v="New York"/>
    <s v="East"/>
    <d v="2010-01-08T00:00:00"/>
    <n v="9"/>
    <s v="Consulting - Compensation"/>
    <s v="Consulting "/>
    <s v=" Compensation"/>
    <s v="Mason Gibson"/>
    <s v="Allen Young"/>
    <n v="71"/>
    <n v="1"/>
  </r>
  <r>
    <x v="3698"/>
    <n v="26432"/>
    <d v="2009-12-30T00:00:00"/>
    <n v="11"/>
    <n v="1210"/>
    <n v="0.1"/>
    <n v="110"/>
    <n v="1089"/>
    <s v="Logan Flashing"/>
    <s v="Garmin Ltd."/>
    <s v="Industrial Machinery/Components"/>
    <s v="Capital Goods"/>
    <s v="New City"/>
    <n v="10956"/>
    <s v="New York"/>
    <s v="East"/>
    <d v="2010-01-04T00:00:00"/>
    <n v="5"/>
    <s v="Development - Python"/>
    <s v="Development "/>
    <s v=" Python"/>
    <s v="Olivia Sullivan"/>
    <s v="Allen Young"/>
    <n v="53"/>
    <n v="1"/>
  </r>
  <r>
    <x v="3699"/>
    <n v="26437"/>
    <d v="2011-11-28T00:00:00"/>
    <n v="4"/>
    <n v="500"/>
    <n v="0.03"/>
    <n v="125"/>
    <n v="485"/>
    <s v="Sara Fair"/>
    <s v="Electronic Arts Inc."/>
    <s v="Computer Software: Prepackaged Software"/>
    <s v="Technology"/>
    <s v="El Dorado Hills"/>
    <n v="95630"/>
    <s v="California"/>
    <s v="West"/>
    <d v="2011-11-29T00:00:00"/>
    <n v="1"/>
    <s v="Training - SQL"/>
    <s v="Training "/>
    <s v=" SQL"/>
    <s v="Mia Moore"/>
    <s v="Bob Turner"/>
    <n v="51"/>
    <n v="1"/>
  </r>
  <r>
    <x v="3700"/>
    <n v="26437"/>
    <d v="2011-11-28T00:00:00"/>
    <n v="48"/>
    <n v="5760"/>
    <n v="0.08"/>
    <n v="120"/>
    <n v="5299.2"/>
    <s v="Sara Fair"/>
    <s v="Electronic Arts Inc."/>
    <s v="Computer Software: Prepackaged Software"/>
    <s v="Technology"/>
    <s v="El Dorado Hills"/>
    <n v="95630"/>
    <s v="California"/>
    <s v="West"/>
    <d v="2011-11-30T00:00:00"/>
    <n v="2"/>
    <s v="Development - Business Logic"/>
    <s v="Development "/>
    <s v=" Business Logic"/>
    <s v="Sophia Dixon"/>
    <s v="Bob Turner"/>
    <n v="71"/>
    <n v="1"/>
  </r>
  <r>
    <x v="3701"/>
    <n v="26439"/>
    <d v="2011-09-15T00:00:00"/>
    <n v="38"/>
    <n v="5700"/>
    <n v="0"/>
    <n v="150"/>
    <n v="5700"/>
    <s v="Justin Bell"/>
    <s v="Seagate Technology."/>
    <s v="Electronic Components"/>
    <s v="Technology"/>
    <s v="Eden"/>
    <s v="27288"/>
    <s v="North Carolina"/>
    <s v="South"/>
    <d v="2011-09-16T00:00:00"/>
    <n v="1"/>
    <s v="Consulting - Business Model"/>
    <s v="Consulting "/>
    <s v=" Business Model"/>
    <s v="Emma Watson"/>
    <s v="Frank Mitchell"/>
    <n v="67"/>
    <n v="1"/>
  </r>
  <r>
    <x v="3702"/>
    <n v="26439"/>
    <d v="2011-09-15T00:00:00"/>
    <n v="37"/>
    <n v="4070"/>
    <n v="0.04"/>
    <n v="110"/>
    <n v="3907.2"/>
    <s v="Justin Bell"/>
    <s v="Seagate Technology."/>
    <s v="Electronic Components"/>
    <s v="Technology"/>
    <s v="Eden"/>
    <s v="27288"/>
    <s v="North Carolina"/>
    <s v="South"/>
    <d v="2011-09-15T00:00:00"/>
    <n v="0"/>
    <s v="Development - Python"/>
    <s v="Development "/>
    <s v=" Python"/>
    <s v="Madison Hill"/>
    <s v="Frank Mitchell"/>
    <n v="58"/>
    <n v="1"/>
  </r>
  <r>
    <x v="3703"/>
    <n v="26439"/>
    <d v="2011-09-15T00:00:00"/>
    <n v="23"/>
    <n v="3450"/>
    <n v="0.1"/>
    <n v="150"/>
    <n v="3105"/>
    <s v="Justin Bell"/>
    <s v="Seagate Technology."/>
    <s v="Electronic Components"/>
    <s v="Technology"/>
    <s v="Eden"/>
    <s v="27288"/>
    <s v="North Carolina"/>
    <s v="South"/>
    <d v="2011-09-17T00:00:00"/>
    <n v="2"/>
    <s v="Consulting - Market Research"/>
    <s v="Consulting "/>
    <s v=" Market Research"/>
    <s v="Madison Hill"/>
    <s v="Frank Mitchell"/>
    <n v="58"/>
    <n v="1"/>
  </r>
  <r>
    <x v="3704"/>
    <n v="26464"/>
    <d v="2011-12-11T00:00:00"/>
    <n v="25"/>
    <n v="4250"/>
    <n v="0.03"/>
    <n v="170"/>
    <n v="4122.5"/>
    <s v="Tamara Gordon"/>
    <s v="Tractor Supply Company"/>
    <s v="RETAIL: Building Materials"/>
    <s v="Consumer Services"/>
    <s v="Twentynine Palms"/>
    <n v="92277"/>
    <s v="California"/>
    <s v="West"/>
    <d v="2011-12-11T00:00:00"/>
    <n v="0"/>
    <s v="Development - .Net"/>
    <s v="Development "/>
    <s v=" .Net"/>
    <s v="Michael Alister"/>
    <s v="Bob Turner"/>
    <n v="68"/>
    <n v="1"/>
  </r>
  <r>
    <x v="3705"/>
    <n v="26464"/>
    <d v="2011-12-11T00:00:00"/>
    <n v="26"/>
    <n v="3250"/>
    <n v="0.06"/>
    <n v="125"/>
    <n v="3055"/>
    <s v="Tamara Gordon"/>
    <s v="Tractor Supply Company"/>
    <s v="RETAIL: Building Materials"/>
    <s v="Consumer Services"/>
    <s v="Twentynine Palms"/>
    <n v="92277"/>
    <s v="California"/>
    <s v="West"/>
    <d v="2011-12-12T00:00:00"/>
    <n v="1"/>
    <s v="Training - SQL"/>
    <s v="Training "/>
    <s v=" SQL"/>
    <s v="Ava Wilson"/>
    <s v="Bob Turner"/>
    <n v="67"/>
    <n v="1"/>
  </r>
  <r>
    <x v="3706"/>
    <n v="26466"/>
    <d v="2009-06-11T00:00:00"/>
    <n v="29"/>
    <n v="4350"/>
    <n v="0.01"/>
    <n v="150"/>
    <n v="4306.5"/>
    <s v="Rick Book"/>
    <s v="Western Digital Corporation"/>
    <s v="Electronic Components"/>
    <s v="Technology"/>
    <s v="Wilson"/>
    <n v="27893"/>
    <s v="North Carolina"/>
    <s v="South"/>
    <d v="2009-06-12T00:00:00"/>
    <n v="1"/>
    <s v="Consulting - Market Research"/>
    <s v="Consulting "/>
    <s v=" Market Research"/>
    <s v="Isabella Douglas"/>
    <s v="Frank Mitchell"/>
    <n v="75"/>
    <n v="1"/>
  </r>
  <r>
    <x v="3707"/>
    <n v="26469"/>
    <d v="2012-07-30T00:00:00"/>
    <n v="4"/>
    <n v="640"/>
    <n v="0.03"/>
    <n v="160"/>
    <n v="620.79999999999995"/>
    <s v="Arthur Howell"/>
    <s v="Liberty Media Corporation"/>
    <s v="Broadcasting"/>
    <s v="Consumer Services"/>
    <s v="Cleveland Heights"/>
    <s v="44106"/>
    <s v="Ohio"/>
    <s v="East"/>
    <d v="2012-08-01T00:00:00"/>
    <n v="2"/>
    <s v="Development - Java"/>
    <s v="Development "/>
    <s v=" Java"/>
    <s v="Noah Smith"/>
    <s v="Allen Young"/>
    <n v="59"/>
    <n v="1"/>
  </r>
  <r>
    <x v="3708"/>
    <n v="26469"/>
    <d v="2012-07-30T00:00:00"/>
    <n v="50"/>
    <n v="5500"/>
    <n v="0.04"/>
    <n v="110"/>
    <n v="5280"/>
    <s v="Arthur Howell"/>
    <s v="Liberty Media Corporation"/>
    <s v="Broadcasting"/>
    <s v="Consumer Services"/>
    <s v="Cleveland Heights"/>
    <s v="44106"/>
    <s v="Ohio"/>
    <s v="East"/>
    <d v="2012-07-31T00:00:00"/>
    <n v="1"/>
    <s v="Development - Python"/>
    <s v="Development "/>
    <s v=" Python"/>
    <s v="Michael Alister"/>
    <s v="Allen Young"/>
    <n v="68"/>
    <n v="1"/>
  </r>
  <r>
    <x v="3709"/>
    <n v="26470"/>
    <d v="2009-03-21T00:00:00"/>
    <n v="41"/>
    <n v="6560"/>
    <n v="0.03"/>
    <n v="160"/>
    <n v="6363.2"/>
    <s v="Harold Nunn"/>
    <s v="Analog Devices, Inc."/>
    <s v="Semiconductors"/>
    <s v="Technology"/>
    <s v="Westerville"/>
    <n v="43081"/>
    <s v="Ohio"/>
    <s v="East"/>
    <d v="2009-03-22T00:00:00"/>
    <n v="1"/>
    <s v="Development - Java"/>
    <s v="Development "/>
    <s v=" Java"/>
    <s v="Abigail Young"/>
    <s v="Allen Young"/>
    <n v="50"/>
    <n v="1"/>
  </r>
  <r>
    <x v="3710"/>
    <n v="26499"/>
    <d v="2010-02-21T00:00:00"/>
    <n v="11"/>
    <n v="2200"/>
    <n v="0.05"/>
    <n v="200"/>
    <n v="2090"/>
    <s v="Sylvia Gastineau"/>
    <s v="Stericycle, Inc."/>
    <s v="Environmental Services"/>
    <s v="Basic Industries"/>
    <s v="Mundelein"/>
    <n v="60060"/>
    <s v="Illinois"/>
    <s v="Central"/>
    <d v="2010-02-22T00:00:00"/>
    <n v="1"/>
    <s v="Development - Scala"/>
    <s v="Development "/>
    <s v=" Scala"/>
    <s v="Ava Wilson"/>
    <s v="Josh Martinez"/>
    <n v="67"/>
    <n v="1"/>
  </r>
  <r>
    <x v="3711"/>
    <n v="26503"/>
    <d v="2011-04-21T00:00:00"/>
    <n v="47"/>
    <n v="5170"/>
    <n v="0.1"/>
    <n v="110"/>
    <n v="4653"/>
    <s v="Thais Roper"/>
    <s v="VimpelCom Ltd."/>
    <s v="Telecommunications Equipment"/>
    <s v="Public Utilities"/>
    <s v="Port Charlotte"/>
    <n v="33952"/>
    <s v="Florida"/>
    <s v="South"/>
    <d v="2011-04-23T00:00:00"/>
    <n v="2"/>
    <s v="Development - PHP"/>
    <s v="Development "/>
    <s v=" PHP"/>
    <s v="Madison Hill"/>
    <s v="Frank Mitchell"/>
    <n v="58"/>
    <n v="1"/>
  </r>
  <r>
    <x v="3712"/>
    <n v="26503"/>
    <d v="2011-04-21T00:00:00"/>
    <n v="12"/>
    <n v="1500"/>
    <n v="0.01"/>
    <n v="125"/>
    <n v="1485"/>
    <s v="Thais Roper"/>
    <s v="VimpelCom Ltd."/>
    <s v="Telecommunications Equipment"/>
    <s v="Public Utilities"/>
    <s v="Port Charlotte"/>
    <n v="33952"/>
    <s v="Florida"/>
    <s v="South"/>
    <d v="2011-04-22T00:00:00"/>
    <n v="1"/>
    <s v="Training - SQL"/>
    <s v="Training "/>
    <s v=" SQL"/>
    <s v="Ava Wilson"/>
    <s v="Frank Mitchell"/>
    <n v="67"/>
    <n v="1"/>
  </r>
  <r>
    <x v="3713"/>
    <n v="26529"/>
    <d v="2011-01-28T00:00:00"/>
    <n v="17"/>
    <n v="1870"/>
    <n v="0.05"/>
    <n v="110"/>
    <n v="1776.5"/>
    <s v="Pauline MacIntyre"/>
    <s v="Monster Beverage Corporation"/>
    <s v="Beverages (Production/Distribution)"/>
    <s v="Consumer Non-Durables"/>
    <s v="Roswell"/>
    <s v="88201"/>
    <s v="New Mexico"/>
    <s v="West"/>
    <d v="2011-02-01T00:00:00"/>
    <n v="4"/>
    <s v="Development - Python"/>
    <s v="Development "/>
    <s v=" Python"/>
    <s v="Alexander Edison"/>
    <s v="Bob Turner"/>
    <n v="70"/>
    <n v="1"/>
  </r>
  <r>
    <x v="3714"/>
    <n v="26529"/>
    <d v="2011-01-28T00:00:00"/>
    <n v="41"/>
    <n v="6150"/>
    <n v="0.08"/>
    <n v="150"/>
    <n v="5658"/>
    <s v="Pauline MacIntyre"/>
    <s v="Monster Beverage Corporation"/>
    <s v="Beverages (Production/Distribution)"/>
    <s v="Consumer Non-Durables"/>
    <s v="Warner Robins"/>
    <n v="31088"/>
    <s v="Georgia"/>
    <s v="South"/>
    <d v="2011-02-01T00:00:00"/>
    <n v="4"/>
    <s v="Consulting - Strategy"/>
    <s v="Consulting "/>
    <s v=" Strategy"/>
    <s v="Emily Taylor"/>
    <s v="Frank Mitchell"/>
    <n v="62"/>
    <n v="1"/>
  </r>
  <r>
    <x v="3715"/>
    <n v="26531"/>
    <d v="2011-06-20T00:00:00"/>
    <n v="26"/>
    <n v="3900"/>
    <n v="0"/>
    <n v="150"/>
    <n v="3900"/>
    <s v="Michelle Chapman"/>
    <s v="Adobe Systems Incorporated"/>
    <s v="Computer Software: Prepackaged Software"/>
    <s v="Technology"/>
    <s v="Glendale Heights"/>
    <n v="60139"/>
    <s v="Illinois"/>
    <s v="Central"/>
    <d v="2011-06-22T00:00:00"/>
    <n v="2"/>
    <s v="Consulting - Market Research"/>
    <s v="Consulting "/>
    <s v=" Market Research"/>
    <s v="Ava Wilson"/>
    <s v="Josh Martinez"/>
    <n v="67"/>
    <n v="1"/>
  </r>
  <r>
    <x v="3716"/>
    <n v="26535"/>
    <d v="2012-03-20T00:00:00"/>
    <n v="33"/>
    <n v="5280"/>
    <n v="0.02"/>
    <n v="160"/>
    <n v="5174.3999999999996"/>
    <s v="Candace Kendrick"/>
    <s v="Bed Bath &amp; Beyond Inc."/>
    <s v="Home Furnishings"/>
    <s v="Consumer Services"/>
    <s v="San Marcos"/>
    <n v="78666"/>
    <s v="Texas"/>
    <s v="Central"/>
    <d v="2012-03-22T00:00:00"/>
    <n v="2"/>
    <s v="Development - Java"/>
    <s v="Development "/>
    <s v=" Java"/>
    <s v="William Bufont"/>
    <s v="Josh Martinez"/>
    <n v="62"/>
    <n v="1"/>
  </r>
  <r>
    <x v="3717"/>
    <n v="26565"/>
    <d v="2009-10-21T00:00:00"/>
    <n v="49"/>
    <n v="9800"/>
    <n v="0.02"/>
    <n v="200"/>
    <n v="9604"/>
    <s v="Cathy Kriz"/>
    <s v="Discovery Communications, Inc."/>
    <s v="Television Services"/>
    <s v="Consumer Services"/>
    <s v="Steubenville"/>
    <s v="43952"/>
    <s v="Ohio"/>
    <s v="East"/>
    <d v="2009-10-22T00:00:00"/>
    <n v="1"/>
    <s v="Development - Big Data"/>
    <s v="Development "/>
    <s v=" Big Data"/>
    <s v="Ethan Bird"/>
    <s v="Allen Young"/>
    <n v="60"/>
    <n v="1"/>
  </r>
  <r>
    <x v="3718"/>
    <n v="26567"/>
    <d v="2009-09-04T00:00:00"/>
    <n v="8"/>
    <n v="1280"/>
    <n v="0.08"/>
    <n v="160"/>
    <n v="1177.6000000000001"/>
    <s v="Sylvia Gastineau"/>
    <s v="Stericycle, Inc."/>
    <s v="Environmental Services"/>
    <s v="Basic Industries"/>
    <s v="Naperville"/>
    <n v="60540"/>
    <s v="Illinois"/>
    <s v="Central"/>
    <d v="2009-09-04T00:00:00"/>
    <n v="0"/>
    <s v="Development - Java"/>
    <s v="Development "/>
    <s v=" Java"/>
    <s v="Abigail Young"/>
    <s v="Josh Martinez"/>
    <n v="50"/>
    <n v="1"/>
  </r>
  <r>
    <x v="3719"/>
    <n v="26567"/>
    <d v="2009-09-04T00:00:00"/>
    <n v="10"/>
    <n v="1500"/>
    <n v="0.09"/>
    <n v="150"/>
    <n v="1365"/>
    <s v="Sylvia Gastineau"/>
    <s v="Stericycle, Inc."/>
    <s v="Environmental Services"/>
    <s v="Basic Industries"/>
    <s v="Naperville"/>
    <n v="60540"/>
    <s v="Illinois"/>
    <s v="Central"/>
    <d v="2009-09-07T00:00:00"/>
    <n v="3"/>
    <s v="Consulting - Business Model"/>
    <s v="Consulting "/>
    <s v=" Business Model"/>
    <s v="Emily Taylor"/>
    <s v="Josh Martinez"/>
    <n v="62"/>
    <n v="1"/>
  </r>
  <r>
    <x v="3720"/>
    <n v="26567"/>
    <d v="2009-09-04T00:00:00"/>
    <n v="22"/>
    <n v="2750"/>
    <n v="0.21"/>
    <n v="125"/>
    <n v="2172.5"/>
    <s v="Sylvia Gastineau"/>
    <s v="Stericycle, Inc."/>
    <s v="Environmental Services"/>
    <s v="Basic Industries"/>
    <s v="Naperville"/>
    <n v="60540"/>
    <s v="Illinois"/>
    <s v="Central"/>
    <d v="2009-09-05T00:00:00"/>
    <n v="1"/>
    <s v="Training - SQL"/>
    <s v="Training "/>
    <s v=" SQL"/>
    <s v="Michael Alister"/>
    <s v="Josh Martinez"/>
    <n v="68"/>
    <n v="1"/>
  </r>
  <r>
    <x v="3721"/>
    <n v="26567"/>
    <d v="2009-09-04T00:00:00"/>
    <n v="48"/>
    <n v="7200"/>
    <n v="0.04"/>
    <n v="150"/>
    <n v="6912"/>
    <s v="Sylvia Gastineau"/>
    <s v="Stericycle, Inc."/>
    <s v="Environmental Services"/>
    <s v="Basic Industries"/>
    <s v="Naperville"/>
    <n v="60540"/>
    <s v="Illinois"/>
    <s v="Central"/>
    <d v="2009-09-05T00:00:00"/>
    <n v="1"/>
    <s v="Consulting - Market Research"/>
    <s v="Consulting "/>
    <s v=" Market Research"/>
    <s v="Sophia Dixon"/>
    <s v="Josh Martinez"/>
    <n v="71"/>
    <n v="1"/>
  </r>
  <r>
    <x v="3722"/>
    <n v="26627"/>
    <d v="2009-10-30T00:00:00"/>
    <n v="25"/>
    <n v="3000"/>
    <n v="0.1"/>
    <n v="120"/>
    <n v="2700"/>
    <s v="Larry Elliston"/>
    <s v="Comcast Corporation"/>
    <s v="Television Services"/>
    <s v="Consumer Services"/>
    <s v="Holladay"/>
    <n v="84117"/>
    <s v="Utah"/>
    <s v="West"/>
    <d v="2009-10-30T00:00:00"/>
    <n v="0"/>
    <s v="Development - Business Logic"/>
    <s v="Development "/>
    <s v=" Business Logic"/>
    <s v="Ava Wilson"/>
    <s v="Bob Turner"/>
    <n v="67"/>
    <n v="1"/>
  </r>
  <r>
    <x v="3723"/>
    <n v="26629"/>
    <d v="2009-07-10T00:00:00"/>
    <n v="38"/>
    <n v="5700"/>
    <n v="0.1"/>
    <n v="150"/>
    <n v="5130"/>
    <s v="Muhammed Kamberova"/>
    <s v="Celgene Corporation"/>
    <s v="Major Pharmaceuticals"/>
    <s v="Health Care"/>
    <s v="Petersburg"/>
    <n v="23805"/>
    <s v="Virginia"/>
    <s v="South"/>
    <d v="2009-07-11T00:00:00"/>
    <n v="1"/>
    <s v="Consulting - Compensation"/>
    <s v="Consulting "/>
    <s v=" Compensation"/>
    <s v="Elizabeth Carter"/>
    <s v="Frank Mitchell"/>
    <n v="52"/>
    <n v="1"/>
  </r>
  <r>
    <x v="3724"/>
    <n v="26629"/>
    <d v="2009-07-10T00:00:00"/>
    <n v="32"/>
    <n v="3840"/>
    <n v="0.06"/>
    <n v="120"/>
    <n v="3609.6"/>
    <s v="Muhammed Kamberova"/>
    <s v="Celgene Corporation"/>
    <s v="Major Pharmaceuticals"/>
    <s v="Health Care"/>
    <s v="Petersburg"/>
    <n v="23805"/>
    <s v="Virginia"/>
    <s v="South"/>
    <d v="2009-07-12T00:00:00"/>
    <n v="2"/>
    <s v="Development - Business Logic"/>
    <s v="Development "/>
    <s v=" Business Logic"/>
    <s v="Olivia Sullivan"/>
    <s v="Frank Mitchell"/>
    <n v="53"/>
    <n v="1"/>
  </r>
  <r>
    <x v="3725"/>
    <n v="26630"/>
    <d v="2010-11-27T00:00:00"/>
    <n v="9"/>
    <n v="990"/>
    <n v="0.02"/>
    <n v="110"/>
    <n v="970.19999999999993"/>
    <s v="Logan Flashing"/>
    <s v="Garmin Ltd."/>
    <s v="Industrial Machinery/Components"/>
    <s v="Capital Goods"/>
    <s v="New City"/>
    <n v="10956"/>
    <s v="New York"/>
    <s v="East"/>
    <d v="2010-11-29T00:00:00"/>
    <n v="2"/>
    <s v="Development - Python"/>
    <s v="Development "/>
    <s v=" Python"/>
    <s v="Mason Gibson"/>
    <s v="Allen Young"/>
    <n v="71"/>
    <n v="1"/>
  </r>
  <r>
    <x v="3726"/>
    <n v="26631"/>
    <d v="2010-11-01T00:00:00"/>
    <n v="37"/>
    <n v="4070"/>
    <n v="0"/>
    <n v="110"/>
    <n v="4070"/>
    <s v="Jeremy Nguyen"/>
    <s v="Google Inc."/>
    <s v="Computer Software: Programming, Data Processing"/>
    <s v="Technology"/>
    <s v="Thousand Oaks"/>
    <n v="91360"/>
    <s v="California"/>
    <s v="West"/>
    <d v="2010-11-01T00:00:00"/>
    <n v="0"/>
    <s v="Development - Python"/>
    <s v="Development "/>
    <s v=" Python"/>
    <s v="Olivia Sullivan"/>
    <s v="Bob Turner"/>
    <n v="53"/>
    <n v="1"/>
  </r>
  <r>
    <x v="3727"/>
    <n v="26657"/>
    <d v="2012-09-29T00:00:00"/>
    <n v="28"/>
    <n v="4480"/>
    <n v="0.06"/>
    <n v="160"/>
    <n v="4211.2"/>
    <s v="Troy Sayre"/>
    <s v="Comcast Corporation"/>
    <s v="Television Services"/>
    <s v="Consumer Services"/>
    <s v="Lake Worth"/>
    <n v="33461"/>
    <s v="Florida"/>
    <s v="South"/>
    <d v="2012-10-01T00:00:00"/>
    <n v="2"/>
    <s v="Development - Java"/>
    <s v="Development "/>
    <s v=" Java"/>
    <s v="Alexander Edison"/>
    <s v="Frank Mitchell"/>
    <n v="70"/>
    <n v="1"/>
  </r>
  <r>
    <x v="3728"/>
    <n v="26658"/>
    <d v="2011-12-22T00:00:00"/>
    <n v="17"/>
    <n v="2720"/>
    <n v="0.05"/>
    <n v="160"/>
    <n v="2584"/>
    <s v="Tom Skaria"/>
    <s v="Avago Technologies Limited"/>
    <s v="Semiconductors"/>
    <s v="Technology"/>
    <s v="Bedford"/>
    <s v="03110"/>
    <s v="New Hampshire"/>
    <s v="East"/>
    <d v="2011-12-22T00:00:00"/>
    <n v="0"/>
    <s v="Development - Java"/>
    <s v="Development "/>
    <s v=" Java"/>
    <s v="William Bufont"/>
    <s v="Allen Young"/>
    <n v="62"/>
    <n v="1"/>
  </r>
  <r>
    <x v="3729"/>
    <n v="26660"/>
    <d v="2012-03-18T00:00:00"/>
    <n v="1"/>
    <n v="110"/>
    <n v="0.1"/>
    <n v="110"/>
    <n v="99"/>
    <s v="Carol Hightower"/>
    <s v="Costco Wholesale Corporation"/>
    <s v="Department/Specialty Retail Stores"/>
    <s v="Consumer Services"/>
    <s v="West Islip"/>
    <n v="11795"/>
    <s v="New York"/>
    <s v="East"/>
    <d v="2012-03-18T00:00:00"/>
    <n v="0"/>
    <s v="Development - Python"/>
    <s v="Development "/>
    <s v=" Python"/>
    <s v="Mia Moore"/>
    <s v="Allen Young"/>
    <n v="51"/>
    <n v="1"/>
  </r>
  <r>
    <x v="3730"/>
    <n v="26661"/>
    <d v="2012-12-19T00:00:00"/>
    <n v="31"/>
    <n v="4650"/>
    <n v="0.02"/>
    <n v="150"/>
    <n v="4557"/>
    <s v="Ruben D'Ascenzo"/>
    <s v="CA Inc."/>
    <s v="Computer Software: Prepackaged Software"/>
    <s v="Technology"/>
    <s v="Paris"/>
    <n v="75460"/>
    <s v="Texas"/>
    <s v="Central"/>
    <d v="2012-12-20T00:00:00"/>
    <n v="1"/>
    <s v="Consulting - Market Research"/>
    <s v="Consulting "/>
    <s v=" Market Research"/>
    <s v="Ava Wilson"/>
    <s v="Josh Martinez"/>
    <n v="67"/>
    <n v="1"/>
  </r>
  <r>
    <x v="3731"/>
    <n v="26688"/>
    <d v="2010-08-18T00:00:00"/>
    <n v="21"/>
    <n v="3570"/>
    <n v="0.06"/>
    <n v="170"/>
    <n v="3355.7999999999997"/>
    <s v="Laurel LaWare"/>
    <s v="Catamaran Corporation"/>
    <s v="Specialty Insurers"/>
    <s v="Finance"/>
    <s v="Bozeman"/>
    <n v="59715"/>
    <s v="Montana"/>
    <s v="West"/>
    <d v="2010-08-20T00:00:00"/>
    <n v="2"/>
    <s v="Development - .Net"/>
    <s v="Development "/>
    <s v=" .Net"/>
    <s v="William Bufont"/>
    <s v="Bob Turner"/>
    <n v="62"/>
    <n v="1"/>
  </r>
  <r>
    <x v="3732"/>
    <n v="26688"/>
    <d v="2010-08-18T00:00:00"/>
    <n v="7"/>
    <n v="840"/>
    <n v="0.09"/>
    <n v="120"/>
    <n v="764.4"/>
    <s v="Laurel LaWare"/>
    <s v="Catamaran Corporation"/>
    <s v="Specialty Insurers"/>
    <s v="Finance"/>
    <s v="Bozeman"/>
    <n v="59715"/>
    <s v="Montana"/>
    <s v="West"/>
    <d v="2010-08-19T00:00:00"/>
    <n v="1"/>
    <s v="Development - Business Logic"/>
    <s v="Development "/>
    <s v=" Business Logic"/>
    <s v="Jacob Manziel"/>
    <s v="Bob Turner"/>
    <n v="57"/>
    <n v="1"/>
  </r>
  <r>
    <x v="3733"/>
    <n v="26689"/>
    <d v="2009-09-29T00:00:00"/>
    <n v="2"/>
    <n v="250"/>
    <n v="0.01"/>
    <n v="125"/>
    <n v="247.5"/>
    <s v="Tamara Gordon"/>
    <s v="Tractor Supply Company"/>
    <s v="RETAIL: Building Materials"/>
    <s v="Consumer Services"/>
    <s v="Twentynine Palms"/>
    <n v="92277"/>
    <s v="California"/>
    <s v="West"/>
    <d v="2009-10-02T00:00:00"/>
    <n v="3"/>
    <s v="Training - SQL"/>
    <s v="Training "/>
    <s v=" SQL"/>
    <s v="Alexander Edison"/>
    <s v="Bob Turner"/>
    <n v="70"/>
    <n v="1"/>
  </r>
  <r>
    <x v="3734"/>
    <n v="26691"/>
    <d v="2012-08-03T00:00:00"/>
    <n v="37"/>
    <n v="5920"/>
    <n v="7.0000000000000007E-2"/>
    <n v="160"/>
    <n v="5505.5999999999995"/>
    <s v="Liz Overfelt"/>
    <s v="Keurig Green Mountain, Inc."/>
    <s v="Packaged Foods"/>
    <s v="Consumer Non-Durables"/>
    <s v="Columbia"/>
    <n v="65203"/>
    <s v="MO"/>
    <s v="Central"/>
    <d v="2012-08-04T00:00:00"/>
    <n v="1"/>
    <s v="Development - Java"/>
    <s v="Development "/>
    <s v=" Java"/>
    <s v="Mason Gibson"/>
    <s v="Josh Martinez"/>
    <n v="71"/>
    <n v="1"/>
  </r>
  <r>
    <x v="3735"/>
    <n v="26693"/>
    <d v="2010-08-21T00:00:00"/>
    <n v="44"/>
    <n v="6600"/>
    <n v="0.06"/>
    <n v="150"/>
    <n v="6204"/>
    <s v="William Jacobs"/>
    <s v="Facebook, Inc."/>
    <s v="Computer Software: Programming, Data Processing"/>
    <s v="Technology"/>
    <s v="Kennesaw"/>
    <n v="30144"/>
    <s v="Georgia"/>
    <s v="South"/>
    <d v="2010-08-23T00:00:00"/>
    <n v="2"/>
    <s v="Consulting - Market Research"/>
    <s v="Consulting "/>
    <s v=" Market Research"/>
    <s v="Emily Taylor"/>
    <s v="Frank Mitchell"/>
    <n v="62"/>
    <n v="1"/>
  </r>
  <r>
    <x v="3736"/>
    <n v="26695"/>
    <d v="2010-06-06T00:00:00"/>
    <n v="43"/>
    <n v="4730"/>
    <n v="0.01"/>
    <n v="110"/>
    <n v="4682.7"/>
    <s v="Justin Bell"/>
    <s v="Seagate Technology."/>
    <s v="Electronic Components"/>
    <s v="Technology"/>
    <s v="Enterprise"/>
    <n v="36330"/>
    <s v="Alabama"/>
    <s v="South"/>
    <d v="2010-06-08T00:00:00"/>
    <n v="2"/>
    <s v="Development - Python"/>
    <s v="Development "/>
    <s v=" Python"/>
    <s v="Liam Franklin"/>
    <s v="Frank Mitchell"/>
    <n v="52"/>
    <n v="1"/>
  </r>
  <r>
    <x v="3737"/>
    <n v="26723"/>
    <d v="2011-03-03T00:00:00"/>
    <n v="8"/>
    <n v="1200"/>
    <n v="0.03"/>
    <n v="150"/>
    <n v="1164"/>
    <s v="Roy Schnelling"/>
    <s v="Biogen Idec Inc."/>
    <s v="Biotechnology: Biological Products (No Diagnostic Substances)"/>
    <s v="Health Care"/>
    <s v="Burien"/>
    <n v="98146"/>
    <s v="Washington"/>
    <s v="West"/>
    <d v="2011-03-08T00:00:00"/>
    <n v="5"/>
    <s v="Consulting - Market Research"/>
    <s v="Consulting "/>
    <s v=" Market Research"/>
    <s v="Alexander Edison"/>
    <s v="Bob Turner"/>
    <n v="70"/>
    <n v="1"/>
  </r>
  <r>
    <x v="3738"/>
    <n v="26724"/>
    <d v="2009-02-06T00:00:00"/>
    <n v="2"/>
    <n v="300"/>
    <n v="0.09"/>
    <n v="150"/>
    <n v="273"/>
    <s v="Bobby Childs"/>
    <s v="Tractor Supply Company"/>
    <s v="RETAIL: Building Materials"/>
    <s v="Consumer Services"/>
    <s v="Elizabeth"/>
    <s v="07201"/>
    <s v="New Jersey"/>
    <s v="East"/>
    <d v="2009-02-08T00:00:00"/>
    <n v="2"/>
    <s v="Consulting - Strategy"/>
    <s v="Consulting "/>
    <s v=" Strategy"/>
    <s v="Sophia Dixon"/>
    <s v="Allen Young"/>
    <n v="71"/>
    <n v="1"/>
  </r>
  <r>
    <x v="3739"/>
    <n v="26726"/>
    <d v="2012-12-27T00:00:00"/>
    <n v="37"/>
    <n v="6290"/>
    <n v="0.02"/>
    <n v="170"/>
    <n v="6164.2"/>
    <s v="Roland Paige"/>
    <s v="Alexion Pharmaceuticals, Inc."/>
    <s v="Major Pharmaceuticals"/>
    <s v="Health Care"/>
    <s v="Lakeville"/>
    <n v="55044"/>
    <s v="Minnesota"/>
    <s v="Central"/>
    <d v="2012-12-27T00:00:00"/>
    <n v="0"/>
    <s v="Development - .Net"/>
    <s v="Development "/>
    <s v=" .Net"/>
    <s v="Madison Hill"/>
    <s v="Josh Martinez"/>
    <n v="58"/>
    <n v="1"/>
  </r>
  <r>
    <x v="3740"/>
    <n v="26726"/>
    <d v="2012-12-27T00:00:00"/>
    <n v="11"/>
    <n v="1870"/>
    <n v="0.08"/>
    <n v="170"/>
    <n v="1720.4"/>
    <s v="Roland Paige"/>
    <s v="Alexion Pharmaceuticals, Inc."/>
    <s v="Major Pharmaceuticals"/>
    <s v="Health Care"/>
    <s v="Lakeville"/>
    <n v="55044"/>
    <s v="Minnesota"/>
    <s v="Central"/>
    <d v="2012-12-29T00:00:00"/>
    <n v="2"/>
    <s v="Development - .Net"/>
    <s v="Development "/>
    <s v=" .Net"/>
    <s v="Madison Hill"/>
    <s v="Josh Martinez"/>
    <n v="58"/>
    <n v="1"/>
  </r>
  <r>
    <x v="3741"/>
    <n v="26726"/>
    <d v="2012-12-27T00:00:00"/>
    <n v="41"/>
    <n v="6560"/>
    <n v="0.05"/>
    <n v="160"/>
    <n v="6232"/>
    <s v="Roland Paige"/>
    <s v="Alexion Pharmaceuticals, Inc."/>
    <s v="Major Pharmaceuticals"/>
    <s v="Health Care"/>
    <s v="Lakeville"/>
    <n v="55044"/>
    <s v="Minnesota"/>
    <s v="Central"/>
    <d v="2012-12-28T00:00:00"/>
    <n v="1"/>
    <s v="Development - Java"/>
    <s v="Development "/>
    <s v=" Java"/>
    <s v="Noah Smith"/>
    <s v="Josh Martinez"/>
    <n v="59"/>
    <n v="1"/>
  </r>
  <r>
    <x v="3742"/>
    <n v="26756"/>
    <d v="2012-05-10T00:00:00"/>
    <n v="25"/>
    <n v="3750"/>
    <n v="7.0000000000000007E-2"/>
    <n v="150"/>
    <n v="3487.4999999999995"/>
    <s v="Giulietta Black"/>
    <s v="TripAdvisor, Inc."/>
    <s v="Computer Software: Programming, Data Processing"/>
    <s v="Technology"/>
    <s v="Ann Arbor"/>
    <n v="48104"/>
    <s v="Michigan"/>
    <s v="Central"/>
    <d v="2012-05-10T00:00:00"/>
    <n v="0"/>
    <s v="Consulting - Business Model"/>
    <s v="Consulting "/>
    <s v=" Business Model"/>
    <s v="Ava Wilson"/>
    <s v="Josh Martinez"/>
    <n v="67"/>
    <n v="1"/>
  </r>
  <r>
    <x v="3743"/>
    <n v="26756"/>
    <d v="2012-05-10T00:00:00"/>
    <n v="40"/>
    <n v="4400"/>
    <n v="0.09"/>
    <n v="110"/>
    <n v="4004"/>
    <s v="Giulietta Black"/>
    <s v="TripAdvisor, Inc."/>
    <s v="Computer Software: Programming, Data Processing"/>
    <s v="Technology"/>
    <s v="Ann Arbor"/>
    <n v="48104"/>
    <s v="Michigan"/>
    <s v="Central"/>
    <d v="2012-05-12T00:00:00"/>
    <n v="2"/>
    <s v="Development - Python"/>
    <s v="Development "/>
    <s v=" Python"/>
    <s v="Emma Watson"/>
    <s v="Josh Martinez"/>
    <n v="67"/>
    <n v="1"/>
  </r>
  <r>
    <x v="3744"/>
    <n v="26756"/>
    <d v="2012-05-10T00:00:00"/>
    <n v="20"/>
    <n v="2200"/>
    <n v="7.0000000000000007E-2"/>
    <n v="110"/>
    <n v="2045.9999999999998"/>
    <s v="Giulietta Black"/>
    <s v="TripAdvisor, Inc."/>
    <s v="Computer Software: Programming, Data Processing"/>
    <s v="Technology"/>
    <s v="Ann Arbor"/>
    <n v="48104"/>
    <s v="Michigan"/>
    <s v="Central"/>
    <d v="2012-05-12T00:00:00"/>
    <n v="2"/>
    <s v="Development - Python"/>
    <s v="Development "/>
    <s v=" Python"/>
    <s v="Mason Gibson"/>
    <s v="Josh Martinez"/>
    <n v="71"/>
    <n v="1"/>
  </r>
  <r>
    <x v="3745"/>
    <n v="26758"/>
    <d v="2009-05-23T00:00:00"/>
    <n v="46"/>
    <n v="6900"/>
    <n v="0.09"/>
    <n v="150"/>
    <n v="6279"/>
    <s v="Justin Gerbode"/>
    <s v="Symantec Corporation"/>
    <s v="Computer Software: Prepackaged Software"/>
    <s v="Technology"/>
    <s v="Olive Branch"/>
    <n v="38654"/>
    <s v="Mississippi"/>
    <s v="South"/>
    <d v="2009-05-25T00:00:00"/>
    <n v="2"/>
    <s v="Consulting - Business Model"/>
    <s v="Consulting "/>
    <s v=" Business Model"/>
    <s v="Sophia Dixon"/>
    <s v="Frank Mitchell"/>
    <n v="71"/>
    <n v="1"/>
  </r>
  <r>
    <x v="3746"/>
    <n v="26758"/>
    <d v="2009-05-23T00:00:00"/>
    <n v="37"/>
    <n v="4440"/>
    <n v="0"/>
    <n v="120"/>
    <n v="4440"/>
    <s v="Justin Gerbode"/>
    <s v="Symantec Corporation"/>
    <s v="Computer Software: Prepackaged Software"/>
    <s v="Technology"/>
    <s v="Olive Branch"/>
    <n v="38654"/>
    <s v="Mississippi"/>
    <s v="South"/>
    <d v="2009-05-25T00:00:00"/>
    <n v="2"/>
    <s v="Development - Business Logic"/>
    <s v="Development "/>
    <s v=" Business Logic"/>
    <s v="Alexander Edison"/>
    <s v="Frank Mitchell"/>
    <n v="70"/>
    <n v="1"/>
  </r>
  <r>
    <x v="3747"/>
    <n v="26759"/>
    <d v="2012-01-25T00:00:00"/>
    <n v="30"/>
    <n v="4800"/>
    <n v="0.03"/>
    <n v="160"/>
    <n v="4656"/>
    <s v="Bobby Lacy"/>
    <s v="Tesla Motors, Inc."/>
    <s v="Auto Manufacturing"/>
    <s v="Capital Goods"/>
    <s v="Omaha"/>
    <n v="68104"/>
    <s v="Nebraska"/>
    <s v="Central"/>
    <d v="2012-01-27T00:00:00"/>
    <n v="2"/>
    <s v="Development - Java"/>
    <s v="Development "/>
    <s v=" Java"/>
    <s v="Jacob Manziel"/>
    <s v="Josh Martinez"/>
    <n v="57"/>
    <n v="1"/>
  </r>
  <r>
    <x v="3748"/>
    <n v="26784"/>
    <d v="2010-07-23T00:00:00"/>
    <n v="12"/>
    <n v="1500"/>
    <n v="0.02"/>
    <n v="125"/>
    <n v="1470"/>
    <s v="Christy Blume"/>
    <s v="Intuit Inc."/>
    <s v="Computer Software: Prepackaged Software"/>
    <s v="Technology"/>
    <s v="Colonia"/>
    <s v="07067"/>
    <s v="New Jersey"/>
    <s v="East"/>
    <d v="2010-07-24T00:00:00"/>
    <n v="1"/>
    <s v="Training - Development"/>
    <s v="Training "/>
    <s v=" Development"/>
    <s v="Emily Taylor"/>
    <s v="Allen Young"/>
    <n v="62"/>
    <n v="1"/>
  </r>
  <r>
    <x v="3749"/>
    <n v="26784"/>
    <d v="2010-07-23T00:00:00"/>
    <n v="33"/>
    <n v="4950"/>
    <n v="0.09"/>
    <n v="150"/>
    <n v="4504.5"/>
    <s v="Christy Blume"/>
    <s v="Intuit Inc."/>
    <s v="Computer Software: Prepackaged Software"/>
    <s v="Technology"/>
    <s v="Hawthorne"/>
    <s v="07506"/>
    <s v="New Jersey"/>
    <s v="East"/>
    <d v="2010-07-24T00:00:00"/>
    <n v="1"/>
    <s v="Consulting - Strategy"/>
    <s v="Consulting "/>
    <s v=" Strategy"/>
    <s v="Liam Franklin"/>
    <s v="Allen Young"/>
    <n v="52"/>
    <n v="1"/>
  </r>
  <r>
    <x v="3750"/>
    <n v="26786"/>
    <d v="2010-04-07T00:00:00"/>
    <n v="29"/>
    <n v="4930"/>
    <n v="0.08"/>
    <n v="170"/>
    <n v="4535.6000000000004"/>
    <s v="Evan Castell"/>
    <s v="Marriott International"/>
    <s v="Hotels/Resorts"/>
    <s v="Consumer Services"/>
    <s v="La Mesa"/>
    <n v="91941"/>
    <s v="California"/>
    <s v="West"/>
    <d v="2010-04-08T00:00:00"/>
    <n v="1"/>
    <s v="Development - .Net"/>
    <s v="Development "/>
    <s v=" .Net"/>
    <s v="Jayden Hamilton"/>
    <s v="Bob Turner"/>
    <n v="71"/>
    <n v="1"/>
  </r>
  <r>
    <x v="3751"/>
    <n v="26787"/>
    <d v="2011-09-19T00:00:00"/>
    <n v="25"/>
    <n v="2750"/>
    <n v="0.08"/>
    <n v="110"/>
    <n v="2530"/>
    <s v="Jamie Hansen"/>
    <s v="Cisco Systems, Inc."/>
    <s v="Computer Communications Equipment"/>
    <s v="Technology"/>
    <s v="Deerfield Beach"/>
    <n v="33441"/>
    <s v="Florida"/>
    <s v="South"/>
    <d v="2011-09-21T00:00:00"/>
    <n v="2"/>
    <s v="Development - Python"/>
    <s v="Development "/>
    <s v=" Python"/>
    <s v="Ethan Bird"/>
    <s v="Frank Mitchell"/>
    <n v="60"/>
    <n v="1"/>
  </r>
  <r>
    <x v="3752"/>
    <n v="26791"/>
    <d v="2011-04-29T00:00:00"/>
    <n v="45"/>
    <n v="9000"/>
    <n v="0.08"/>
    <n v="200"/>
    <n v="8280"/>
    <s v="Harold Rosenblatt"/>
    <s v="Apple Inc."/>
    <s v="Computer Manufacturing"/>
    <s v="Technology"/>
    <s v="Lawrence"/>
    <n v="46226"/>
    <s v="Indiana"/>
    <s v="Central"/>
    <d v="2011-05-06T00:00:00"/>
    <n v="7"/>
    <s v="Development - Big Data"/>
    <s v="Development "/>
    <s v=" Big Data"/>
    <s v="Liam Franklin"/>
    <s v="Josh Martinez"/>
    <n v="52"/>
    <n v="1"/>
  </r>
  <r>
    <x v="3753"/>
    <n v="26818"/>
    <d v="2012-01-08T00:00:00"/>
    <n v="23"/>
    <n v="3680"/>
    <n v="0.05"/>
    <n v="160"/>
    <n v="3496"/>
    <s v="Dionis Stewart"/>
    <s v="Celgene Corporation"/>
    <s v="Major Pharmaceuticals"/>
    <s v="Health Care"/>
    <s v="Commack"/>
    <n v="11725"/>
    <s v="New York"/>
    <s v="East"/>
    <d v="2012-01-09T00:00:00"/>
    <n v="1"/>
    <s v="Development - Java"/>
    <s v="Development "/>
    <s v=" Java"/>
    <s v="Abigail Young"/>
    <s v="Allen Young"/>
    <n v="50"/>
    <n v="1"/>
  </r>
  <r>
    <x v="3754"/>
    <n v="26818"/>
    <d v="2012-01-08T00:00:00"/>
    <n v="5"/>
    <n v="850"/>
    <n v="0.01"/>
    <n v="170"/>
    <n v="841.5"/>
    <s v="Dionis Stewart"/>
    <s v="Celgene Corporation"/>
    <s v="Major Pharmaceuticals"/>
    <s v="Health Care"/>
    <s v="Port Chester"/>
    <s v="10573"/>
    <s v="New York"/>
    <s v="East"/>
    <d v="2012-01-10T00:00:00"/>
    <n v="2"/>
    <s v="Development - .Net"/>
    <s v="Development "/>
    <s v=" .Net"/>
    <s v="Sophia Dixon"/>
    <s v="Allen Young"/>
    <n v="71"/>
    <n v="1"/>
  </r>
  <r>
    <x v="3755"/>
    <n v="26818"/>
    <d v="2012-01-08T00:00:00"/>
    <n v="36"/>
    <n v="5760"/>
    <n v="0.1"/>
    <n v="160"/>
    <n v="5184"/>
    <s v="Dionis Stewart"/>
    <s v="Celgene Corporation"/>
    <s v="Major Pharmaceuticals"/>
    <s v="Health Care"/>
    <s v="Port Chester"/>
    <s v="10573"/>
    <s v="New York"/>
    <s v="East"/>
    <d v="2012-01-09T00:00:00"/>
    <n v="1"/>
    <s v="Development - Java"/>
    <s v="Development "/>
    <s v=" Java"/>
    <s v="Emily Taylor"/>
    <s v="Allen Young"/>
    <n v="62"/>
    <n v="1"/>
  </r>
  <r>
    <x v="3756"/>
    <n v="26851"/>
    <d v="2011-07-24T00:00:00"/>
    <n v="44"/>
    <n v="6600"/>
    <n v="7.0000000000000007E-2"/>
    <n v="150"/>
    <n v="6138"/>
    <s v="Heather Schneider"/>
    <s v="Akamai Technologies, Inc."/>
    <s v="Business Services"/>
    <s v="Miscellaneous"/>
    <s v="Bay City"/>
    <n v="48708"/>
    <s v="Michigan"/>
    <s v="Central"/>
    <d v="2011-07-26T00:00:00"/>
    <n v="2"/>
    <s v="Consulting - Business Model"/>
    <s v="Consulting "/>
    <s v=" Business Model"/>
    <s v="Liam Franklin"/>
    <s v="Josh Martinez"/>
    <n v="52"/>
    <n v="1"/>
  </r>
  <r>
    <x v="3757"/>
    <n v="26852"/>
    <d v="2010-03-06T00:00:00"/>
    <n v="2"/>
    <n v="220"/>
    <n v="0.06"/>
    <n v="110"/>
    <n v="206.79999999999998"/>
    <s v="Jim Paige"/>
    <s v="Kraft Foods Group, Inc."/>
    <s v="Packaged Foods"/>
    <s v="Consumer Non-Durables"/>
    <s v="Fairfield"/>
    <n v="45014"/>
    <s v="Ohio"/>
    <s v="East"/>
    <d v="2010-03-08T00:00:00"/>
    <n v="2"/>
    <s v="Development - Python"/>
    <s v="Development "/>
    <s v=" Python"/>
    <s v="Ava Wilson"/>
    <s v="Allen Young"/>
    <n v="67"/>
    <n v="1"/>
  </r>
  <r>
    <x v="3758"/>
    <n v="26853"/>
    <d v="2012-06-12T00:00:00"/>
    <n v="21"/>
    <n v="2310"/>
    <n v="0"/>
    <n v="110"/>
    <n v="2310"/>
    <s v="Russell Redmond"/>
    <s v="Cerner Corporation"/>
    <s v="EDP Services"/>
    <s v="Technology"/>
    <s v="La Vista"/>
    <s v="68128"/>
    <s v="Nebraska"/>
    <s v="Central"/>
    <d v="2012-06-16T00:00:00"/>
    <n v="4"/>
    <s v="Development - PHP"/>
    <s v="Development "/>
    <s v=" PHP"/>
    <s v="Elizabeth Carter"/>
    <s v="Josh Martinez"/>
    <n v="52"/>
    <n v="1"/>
  </r>
  <r>
    <x v="3759"/>
    <n v="26854"/>
    <d v="2009-06-21T00:00:00"/>
    <n v="1"/>
    <n v="125"/>
    <n v="0.02"/>
    <n v="125"/>
    <n v="122.5"/>
    <s v="Charlotte Dodson"/>
    <s v="Express Scripts Holding Company"/>
    <s v="Medical/Nursing Services"/>
    <s v="Health Care"/>
    <s v="Bolingbrook"/>
    <n v="60440"/>
    <s v="Illinois"/>
    <s v="Central"/>
    <d v="2009-06-22T00:00:00"/>
    <n v="1"/>
    <s v="Training - SQL"/>
    <s v="Training "/>
    <s v=" SQL"/>
    <s v="Mason Gibson"/>
    <s v="Josh Martinez"/>
    <n v="71"/>
    <n v="1"/>
  </r>
  <r>
    <x v="3760"/>
    <n v="26855"/>
    <d v="2009-03-15T00:00:00"/>
    <n v="13"/>
    <n v="1625"/>
    <n v="0.08"/>
    <n v="125"/>
    <n v="1495"/>
    <s v="Naresj Arnett"/>
    <s v="Check Point Software Technologies Ltd."/>
    <s v="Computer Software: Prepackaged Software"/>
    <s v="Technology"/>
    <s v="Irving"/>
    <n v="75061"/>
    <s v="Texas"/>
    <s v="Central"/>
    <d v="2009-03-16T00:00:00"/>
    <n v="1"/>
    <s v="Training - SQL"/>
    <s v="Training "/>
    <s v=" SQL"/>
    <s v="Noah Smith"/>
    <s v="Josh Martinez"/>
    <n v="59"/>
    <n v="1"/>
  </r>
  <r>
    <x v="3761"/>
    <n v="26881"/>
    <d v="2009-08-01T00:00:00"/>
    <n v="26"/>
    <n v="3250"/>
    <n v="0.05"/>
    <n v="125"/>
    <n v="3087.5"/>
    <s v="Ken Grove"/>
    <s v="Baidu, Inc."/>
    <s v="Computer Software: Programming, Data Processing"/>
    <s v="Technology"/>
    <s v="Bozeman"/>
    <n v="59715"/>
    <s v="Montana"/>
    <s v="West"/>
    <d v="2009-08-05T00:00:00"/>
    <n v="4"/>
    <s v="Training - Javascript"/>
    <s v="Training "/>
    <s v=" Javascript"/>
    <s v="Liam Franklin"/>
    <s v="Bob Turner"/>
    <n v="52"/>
    <n v="1"/>
  </r>
  <r>
    <x v="3762"/>
    <n v="26887"/>
    <d v="2011-05-15T00:00:00"/>
    <n v="38"/>
    <n v="6460"/>
    <n v="0.08"/>
    <n v="170"/>
    <n v="5943.2"/>
    <s v="Adam Zic"/>
    <s v="Analog Devices, Inc."/>
    <s v="Semiconductors"/>
    <s v="Technology"/>
    <s v="Helena"/>
    <n v="59601"/>
    <s v="Montana"/>
    <s v="West"/>
    <d v="2011-05-16T00:00:00"/>
    <n v="1"/>
    <s v="Development - .Net"/>
    <s v="Development "/>
    <s v=" .Net"/>
    <s v="Isabella Douglas"/>
    <s v="Bob Turner"/>
    <n v="75"/>
    <n v="1"/>
  </r>
  <r>
    <x v="3763"/>
    <n v="26887"/>
    <d v="2011-05-15T00:00:00"/>
    <n v="23"/>
    <n v="3680"/>
    <n v="7.0000000000000007E-2"/>
    <n v="160"/>
    <n v="3422.3999999999996"/>
    <s v="Adam Zic"/>
    <s v="Analog Devices, Inc."/>
    <s v="Semiconductors"/>
    <s v="Technology"/>
    <s v="Helena"/>
    <n v="59601"/>
    <s v="Montana"/>
    <s v="West"/>
    <d v="2011-05-15T00:00:00"/>
    <n v="0"/>
    <s v="Development - Java"/>
    <s v="Development "/>
    <s v=" Java"/>
    <s v="Jacob Manziel"/>
    <s v="Bob Turner"/>
    <n v="57"/>
    <n v="1"/>
  </r>
  <r>
    <x v="3764"/>
    <n v="26912"/>
    <d v="2012-04-27T00:00:00"/>
    <n v="18"/>
    <n v="2700"/>
    <n v="7.0000000000000007E-2"/>
    <n v="150"/>
    <n v="2511"/>
    <s v="Noel Hamilton"/>
    <s v="Facebook, Inc."/>
    <s v="Computer Software: Programming, Data Processing"/>
    <s v="Technology"/>
    <s v="Long Branch"/>
    <s v="07740"/>
    <s v="New Jersey"/>
    <s v="East"/>
    <d v="2012-05-01T00:00:00"/>
    <n v="4"/>
    <s v="Consulting - Market Research"/>
    <s v="Consulting "/>
    <s v=" Market Research"/>
    <s v="Ava Wilson"/>
    <s v="Allen Young"/>
    <n v="67"/>
    <n v="1"/>
  </r>
  <r>
    <x v="3765"/>
    <n v="26912"/>
    <d v="2012-04-27T00:00:00"/>
    <n v="21"/>
    <n v="3150"/>
    <n v="0.08"/>
    <n v="150"/>
    <n v="2898"/>
    <s v="Noel Hamilton"/>
    <s v="Facebook, Inc."/>
    <s v="Computer Software: Programming, Data Processing"/>
    <s v="Technology"/>
    <s v="Pepperell"/>
    <s v="01463"/>
    <s v="MA"/>
    <s v="East"/>
    <d v="2012-05-06T00:00:00"/>
    <n v="9"/>
    <s v="Consulting - Business Model"/>
    <s v="Consulting "/>
    <s v=" Business Model"/>
    <s v="Liam Franklin"/>
    <s v="Allen Young"/>
    <n v="52"/>
    <n v="1"/>
  </r>
  <r>
    <x v="3766"/>
    <n v="26913"/>
    <d v="2009-09-29T00:00:00"/>
    <n v="11"/>
    <n v="1650"/>
    <n v="0.01"/>
    <n v="150"/>
    <n v="1633.5"/>
    <s v="Amy Murray"/>
    <s v="Citrix Systems, Inc."/>
    <s v="Computer Software: Prepackaged Software"/>
    <s v="Technology"/>
    <s v="Knoxville"/>
    <n v="37918"/>
    <s v="Tennessee"/>
    <s v="South"/>
    <d v="2009-10-01T00:00:00"/>
    <n v="2"/>
    <s v="Consulting - Market Research"/>
    <s v="Consulting "/>
    <s v=" Market Research"/>
    <s v="Madison Hill"/>
    <s v="Frank Mitchell"/>
    <n v="58"/>
    <n v="1"/>
  </r>
  <r>
    <x v="3767"/>
    <n v="26918"/>
    <d v="2009-04-06T00:00:00"/>
    <n v="16"/>
    <n v="1920"/>
    <n v="0.05"/>
    <n v="120"/>
    <n v="1824"/>
    <s v="Russell Redmond"/>
    <s v="Cerner Corporation"/>
    <s v="EDP Services"/>
    <s v="Technology"/>
    <s v="La Vista"/>
    <s v="68128"/>
    <s v="Nebraska"/>
    <s v="Central"/>
    <d v="2009-04-15T00:00:00"/>
    <n v="9"/>
    <s v="Development - Business Logic"/>
    <s v="Development "/>
    <s v=" Business Logic"/>
    <s v="Alexander Edison"/>
    <s v="Josh Martinez"/>
    <n v="70"/>
    <n v="1"/>
  </r>
  <r>
    <x v="3768"/>
    <n v="26919"/>
    <d v="2012-12-10T00:00:00"/>
    <n v="12"/>
    <n v="2040"/>
    <n v="0.03"/>
    <n v="170"/>
    <n v="1978.8"/>
    <s v="Mick Breyer"/>
    <s v="Akamai Technologies, Inc."/>
    <s v="Business Services"/>
    <s v="Miscellaneous"/>
    <s v="Fort Myers"/>
    <n v="33917"/>
    <s v="Florida"/>
    <s v="South"/>
    <d v="2012-12-12T00:00:00"/>
    <n v="2"/>
    <s v="Development - .Net"/>
    <s v="Development "/>
    <s v=" .Net"/>
    <s v="Alexander Edison"/>
    <s v="Frank Mitchell"/>
    <n v="70"/>
    <n v="1"/>
  </r>
  <r>
    <x v="3769"/>
    <n v="26919"/>
    <d v="2012-12-10T00:00:00"/>
    <n v="32"/>
    <n v="3520"/>
    <n v="0.1"/>
    <n v="110"/>
    <n v="3168"/>
    <s v="Mick Breyer"/>
    <s v="Akamai Technologies, Inc."/>
    <s v="Business Services"/>
    <s v="Miscellaneous"/>
    <s v="Fort Myers"/>
    <n v="33917"/>
    <s v="Florida"/>
    <s v="South"/>
    <d v="2012-12-12T00:00:00"/>
    <n v="2"/>
    <s v="Development - Python"/>
    <s v="Development "/>
    <s v=" Python"/>
    <s v="Jacob Manziel"/>
    <s v="Frank Mitchell"/>
    <n v="57"/>
    <n v="1"/>
  </r>
  <r>
    <x v="3770"/>
    <n v="26944"/>
    <d v="2009-11-07T00:00:00"/>
    <n v="6"/>
    <n v="900"/>
    <n v="0.02"/>
    <n v="150"/>
    <n v="882"/>
    <s v="Eva O'Carroll"/>
    <s v="Lam Research Corporation"/>
    <s v="Industrial Machinery/Components"/>
    <s v="Technology"/>
    <s v="Broomfield"/>
    <n v="80020"/>
    <s v="Colorado"/>
    <s v="West"/>
    <d v="2009-11-10T00:00:00"/>
    <n v="3"/>
    <s v="Consulting - Business Model"/>
    <s v="Consulting "/>
    <s v=" Business Model"/>
    <s v="Daniel Tusk"/>
    <s v="Bob Turner"/>
    <n v="45"/>
    <n v="1"/>
  </r>
  <r>
    <x v="3771"/>
    <n v="26945"/>
    <d v="2009-02-05T00:00:00"/>
    <n v="29"/>
    <n v="3190"/>
    <n v="0"/>
    <n v="110"/>
    <n v="3190"/>
    <s v="Mick Breyer"/>
    <s v="Akamai Technologies, Inc."/>
    <s v="Business Services"/>
    <s v="Miscellaneous"/>
    <s v="Fort Myers"/>
    <n v="33917"/>
    <s v="Florida"/>
    <s v="South"/>
    <d v="2009-02-05T00:00:00"/>
    <n v="0"/>
    <s v="Development - Python"/>
    <s v="Development "/>
    <s v=" Python"/>
    <s v="Abigail Young"/>
    <s v="Frank Mitchell"/>
    <n v="50"/>
    <n v="1"/>
  </r>
  <r>
    <x v="3772"/>
    <n v="26947"/>
    <d v="2010-06-04T00:00:00"/>
    <n v="4"/>
    <n v="500"/>
    <n v="0.01"/>
    <n v="125"/>
    <n v="495"/>
    <s v="Bruce Schmidt"/>
    <s v="Applied Materials, Inc."/>
    <s v="Semiconductors"/>
    <s v="Technology"/>
    <s v="Orem"/>
    <n v="84057"/>
    <s v="Utah"/>
    <s v="West"/>
    <d v="2010-06-07T00:00:00"/>
    <n v="3"/>
    <s v="Training - Javascript"/>
    <s v="Training "/>
    <s v=" Javascript"/>
    <s v="Elizabeth Carter"/>
    <s v="Bob Turner"/>
    <n v="52"/>
    <n v="1"/>
  </r>
  <r>
    <x v="3773"/>
    <n v="26948"/>
    <d v="2011-11-22T00:00:00"/>
    <n v="21"/>
    <n v="2520"/>
    <n v="0.03"/>
    <n v="120"/>
    <n v="2444.4"/>
    <s v="Matt Bertelson"/>
    <s v="The Priceline Group Inc."/>
    <s v="Business Services"/>
    <s v="Miscellaneous"/>
    <s v="Bowie"/>
    <n v="20715"/>
    <s v="Maryland"/>
    <s v="East"/>
    <d v="2011-11-23T00:00:00"/>
    <n v="1"/>
    <s v="Development - Business Logic"/>
    <s v="Development "/>
    <s v=" Business Logic"/>
    <s v="William Bufont"/>
    <s v="Allen Young"/>
    <n v="62"/>
    <n v="1"/>
  </r>
  <r>
    <x v="3774"/>
    <n v="26948"/>
    <d v="2011-11-22T00:00:00"/>
    <n v="38"/>
    <n v="6080"/>
    <n v="0.05"/>
    <n v="160"/>
    <n v="5776"/>
    <s v="Matt Bertelson"/>
    <s v="The Priceline Group Inc."/>
    <s v="Business Services"/>
    <s v="Miscellaneous"/>
    <s v="College Park"/>
    <s v="30337"/>
    <s v="Georgia"/>
    <s v="South"/>
    <d v="2011-11-23T00:00:00"/>
    <n v="1"/>
    <s v="Development - Java"/>
    <s v="Development "/>
    <s v=" Java"/>
    <s v="Emily Taylor"/>
    <s v="Frank Mitchell"/>
    <n v="62"/>
    <n v="1"/>
  </r>
  <r>
    <x v="3775"/>
    <n v="26949"/>
    <d v="2009-08-15T00:00:00"/>
    <n v="48"/>
    <n v="6000"/>
    <n v="0.06"/>
    <n v="125"/>
    <n v="5640"/>
    <s v="Aaron Williams"/>
    <s v="Apple Inc."/>
    <s v="Computer Manufacturing"/>
    <s v="Technology"/>
    <s v="Roselle"/>
    <s v="07203"/>
    <s v="New Jersey"/>
    <s v="East"/>
    <d v="2009-08-17T00:00:00"/>
    <n v="2"/>
    <s v="Training - SQL"/>
    <s v="Training "/>
    <s v=" SQL"/>
    <s v="Michael Alister"/>
    <s v="Allen Young"/>
    <n v="68"/>
    <n v="1"/>
  </r>
  <r>
    <x v="3776"/>
    <n v="26951"/>
    <d v="2010-04-08T00:00:00"/>
    <n v="3"/>
    <n v="450"/>
    <n v="0.05"/>
    <n v="150"/>
    <n v="427.5"/>
    <s v="Kean MacKendrick"/>
    <s v="Autodesk, Inc."/>
    <s v="Computer Software: Prepackaged Software"/>
    <s v="Technology"/>
    <s v="Peachtree City"/>
    <n v="30269"/>
    <s v="Georgia"/>
    <s v="South"/>
    <d v="2010-04-09T00:00:00"/>
    <n v="1"/>
    <s v="Consulting - Strategy"/>
    <s v="Consulting "/>
    <s v=" Strategy"/>
    <s v="Emily Taylor"/>
    <s v="Frank Mitchell"/>
    <n v="62"/>
    <n v="1"/>
  </r>
  <r>
    <x v="3777"/>
    <n v="26976"/>
    <d v="2011-05-20T00:00:00"/>
    <n v="44"/>
    <n v="4840"/>
    <n v="0.02"/>
    <n v="110"/>
    <n v="4743.2"/>
    <s v="Thea Hughes"/>
    <s v="Vodafone Group Plc"/>
    <s v="Telecommunications Equipment"/>
    <s v="Public Utilities"/>
    <s v="Twentynine Palms"/>
    <n v="92277"/>
    <s v="California"/>
    <s v="West"/>
    <d v="2011-05-21T00:00:00"/>
    <n v="1"/>
    <s v="Development - PHP"/>
    <s v="Development "/>
    <s v=" PHP"/>
    <s v="William Bufont"/>
    <s v="Bob Turner"/>
    <n v="62"/>
    <n v="1"/>
  </r>
  <r>
    <x v="3778"/>
    <n v="26976"/>
    <d v="2011-05-20T00:00:00"/>
    <n v="28"/>
    <n v="3500"/>
    <n v="7.0000000000000007E-2"/>
    <n v="125"/>
    <n v="3255"/>
    <s v="Thea Hughes"/>
    <s v="Vodafone Group Plc"/>
    <s v="Telecommunications Equipment"/>
    <s v="Public Utilities"/>
    <s v="Twentynine Palms"/>
    <n v="92277"/>
    <s v="California"/>
    <s v="West"/>
    <d v="2011-05-22T00:00:00"/>
    <n v="2"/>
    <s v="Training - SQL"/>
    <s v="Training "/>
    <s v=" SQL"/>
    <s v="Isabella Douglas"/>
    <s v="Bob Turner"/>
    <n v="75"/>
    <n v="1"/>
  </r>
  <r>
    <x v="3779"/>
    <n v="26976"/>
    <d v="2011-05-20T00:00:00"/>
    <n v="11"/>
    <n v="1650"/>
    <n v="0.04"/>
    <n v="150"/>
    <n v="1584"/>
    <s v="Thea Hughes"/>
    <s v="Vodafone Group Plc"/>
    <s v="Telecommunications Equipment"/>
    <s v="Public Utilities"/>
    <s v="Twentynine Palms"/>
    <n v="92277"/>
    <s v="California"/>
    <s v="West"/>
    <d v="2011-05-21T00:00:00"/>
    <n v="1"/>
    <s v="Consulting - Market Research"/>
    <s v="Consulting "/>
    <s v=" Market Research"/>
    <s v="William Bufont"/>
    <s v="Bob Turner"/>
    <n v="62"/>
    <n v="1"/>
  </r>
  <r>
    <x v="3780"/>
    <n v="26978"/>
    <d v="2010-06-25T00:00:00"/>
    <n v="46"/>
    <n v="6900"/>
    <n v="0"/>
    <n v="150"/>
    <n v="6900"/>
    <s v="Seth Chapman"/>
    <s v="Garmin Ltd."/>
    <s v="Industrial Machinery/Components"/>
    <s v="Capital Goods"/>
    <s v="Dodge City"/>
    <n v="67801"/>
    <s v="Kansas"/>
    <s v="Central"/>
    <d v="2010-06-27T00:00:00"/>
    <n v="2"/>
    <s v="Consulting - Compensation"/>
    <s v="Consulting "/>
    <s v=" Compensation"/>
    <s v="Emma Watson"/>
    <s v="Josh Martinez"/>
    <n v="67"/>
    <n v="1"/>
  </r>
  <r>
    <x v="3781"/>
    <n v="26978"/>
    <d v="2010-06-25T00:00:00"/>
    <n v="49"/>
    <n v="5390"/>
    <n v="0.04"/>
    <n v="110"/>
    <n v="5174.3999999999996"/>
    <s v="Seth Chapman"/>
    <s v="Garmin Ltd."/>
    <s v="Industrial Machinery/Components"/>
    <s v="Capital Goods"/>
    <s v="Dodge City"/>
    <n v="67801"/>
    <s v="Kansas"/>
    <s v="Central"/>
    <d v="2010-06-27T00:00:00"/>
    <n v="2"/>
    <s v="Development - Python"/>
    <s v="Development "/>
    <s v=" Python"/>
    <s v="Daniel Tusk"/>
    <s v="Josh Martinez"/>
    <n v="45"/>
    <n v="1"/>
  </r>
  <r>
    <x v="3782"/>
    <n v="26978"/>
    <d v="2010-06-25T00:00:00"/>
    <n v="47"/>
    <n v="9400"/>
    <n v="0.09"/>
    <n v="200"/>
    <n v="8554"/>
    <s v="Seth Chapman"/>
    <s v="Garmin Ltd."/>
    <s v="Industrial Machinery/Components"/>
    <s v="Capital Goods"/>
    <s v="Dodge City"/>
    <n v="67801"/>
    <s v="Kansas"/>
    <s v="Central"/>
    <d v="2010-06-27T00:00:00"/>
    <n v="2"/>
    <s v="Development - Big Data"/>
    <s v="Development "/>
    <s v=" Big Data"/>
    <s v="Elizabeth Carter"/>
    <s v="Josh Martinez"/>
    <n v="52"/>
    <n v="1"/>
  </r>
  <r>
    <x v="3783"/>
    <n v="26978"/>
    <d v="2010-06-25T00:00:00"/>
    <n v="2"/>
    <n v="220"/>
    <n v="0.01"/>
    <n v="110"/>
    <n v="217.8"/>
    <s v="Seth Chapman"/>
    <s v="Garmin Ltd."/>
    <s v="Industrial Machinery/Components"/>
    <s v="Capital Goods"/>
    <s v="West Des Moines"/>
    <n v="50265"/>
    <s v="Iowa"/>
    <s v="Central"/>
    <d v="2010-06-26T00:00:00"/>
    <n v="1"/>
    <s v="Development - Python"/>
    <s v="Development "/>
    <s v=" Python"/>
    <s v="Alexander Edison"/>
    <s v="Josh Martinez"/>
    <n v="70"/>
    <n v="1"/>
  </r>
  <r>
    <x v="3784"/>
    <n v="26979"/>
    <d v="2012-03-28T00:00:00"/>
    <n v="43"/>
    <n v="4730"/>
    <n v="0.05"/>
    <n v="110"/>
    <n v="4493.5"/>
    <s v="Tom Jones"/>
    <s v="Activision Blizzard, Inc"/>
    <s v="Computer Software: Prepackaged Software"/>
    <s v="Technology"/>
    <s v="Eugene"/>
    <n v="97405"/>
    <s v="Oregon"/>
    <s v="West"/>
    <d v="2012-03-30T00:00:00"/>
    <n v="2"/>
    <s v="Development - Python"/>
    <s v="Development "/>
    <s v=" Python"/>
    <s v="Mia Moore"/>
    <s v="Bob Turner"/>
    <n v="51"/>
    <n v="1"/>
  </r>
  <r>
    <x v="3785"/>
    <n v="26979"/>
    <d v="2012-03-28T00:00:00"/>
    <n v="50"/>
    <n v="7500"/>
    <n v="0.09"/>
    <n v="150"/>
    <n v="6825"/>
    <s v="Tom Jones"/>
    <s v="Activision Blizzard, Inc"/>
    <s v="Computer Software: Prepackaged Software"/>
    <s v="Technology"/>
    <s v="Eugene"/>
    <n v="97405"/>
    <s v="Oregon"/>
    <s v="West"/>
    <d v="2012-03-30T00:00:00"/>
    <n v="2"/>
    <s v="Consulting - Market Research"/>
    <s v="Consulting "/>
    <s v=" Market Research"/>
    <s v="Abigail Young"/>
    <s v="Bob Turner"/>
    <n v="50"/>
    <n v="1"/>
  </r>
  <r>
    <x v="3786"/>
    <n v="26981"/>
    <d v="2012-08-30T00:00:00"/>
    <n v="13"/>
    <n v="1950"/>
    <n v="0.08"/>
    <n v="150"/>
    <n v="1794"/>
    <s v="Vicky Dominguez"/>
    <s v="DISH Network Corporation"/>
    <s v="Television Services"/>
    <s v="Consumer Services"/>
    <s v="Rochester Hills"/>
    <n v="48307"/>
    <s v="Michigan"/>
    <s v="Central"/>
    <d v="2012-08-30T00:00:00"/>
    <n v="0"/>
    <s v="Consulting - Market Research"/>
    <s v="Consulting "/>
    <s v=" Market Research"/>
    <s v="Michael Alister"/>
    <s v="Josh Martinez"/>
    <n v="68"/>
    <n v="1"/>
  </r>
  <r>
    <x v="3787"/>
    <n v="26981"/>
    <d v="2012-08-30T00:00:00"/>
    <n v="44"/>
    <n v="8800"/>
    <n v="0.04"/>
    <n v="200"/>
    <n v="8448"/>
    <s v="Vicky Dominguez"/>
    <s v="DISH Network Corporation"/>
    <s v="Television Services"/>
    <s v="Consumer Services"/>
    <s v="Roseville"/>
    <n v="48066"/>
    <s v="Michigan"/>
    <s v="Central"/>
    <d v="2012-08-31T00:00:00"/>
    <n v="1"/>
    <s v="Development - Big Data"/>
    <s v="Development "/>
    <s v=" Big Data"/>
    <s v="Abigail Young"/>
    <s v="Josh Martinez"/>
    <n v="50"/>
    <n v="1"/>
  </r>
  <r>
    <x v="3788"/>
    <n v="26982"/>
    <d v="2012-04-28T00:00:00"/>
    <n v="37"/>
    <n v="4070"/>
    <n v="0.05"/>
    <n v="110"/>
    <n v="3866.5"/>
    <s v="Clytie Dortch"/>
    <s v="Mattel, Inc."/>
    <s v="Recreational Products/Toys"/>
    <s v="Consumer Non-Durables"/>
    <s v="Allentown"/>
    <n v="18103"/>
    <s v="Pennsylvania"/>
    <s v="East"/>
    <d v="2012-04-29T00:00:00"/>
    <n v="1"/>
    <s v="Development - Python"/>
    <s v="Development "/>
    <s v=" Python"/>
    <s v="Jayden Hamilton"/>
    <s v="Allen Young"/>
    <n v="71"/>
    <n v="1"/>
  </r>
  <r>
    <x v="3789"/>
    <n v="27011"/>
    <d v="2010-12-30T00:00:00"/>
    <n v="5"/>
    <n v="550"/>
    <n v="0.09"/>
    <n v="110"/>
    <n v="500.5"/>
    <s v="Anne Van Hugh"/>
    <s v="Keurig Green Mountain, Inc."/>
    <s v="Packaged Foods"/>
    <s v="Consumer Non-Durables"/>
    <s v="Troy"/>
    <n v="12180"/>
    <s v="New York"/>
    <s v="East"/>
    <d v="2010-12-30T00:00:00"/>
    <n v="0"/>
    <s v="Development - PHP"/>
    <s v="Development "/>
    <s v=" PHP"/>
    <s v="Mia Moore"/>
    <s v="Allen Young"/>
    <n v="51"/>
    <n v="1"/>
  </r>
  <r>
    <x v="3790"/>
    <n v="27013"/>
    <d v="2009-07-05T00:00:00"/>
    <n v="28"/>
    <n v="5600"/>
    <n v="0.05"/>
    <n v="200"/>
    <n v="5320"/>
    <s v="Fred Overcash"/>
    <s v="O'Reilly Automotive, Inc."/>
    <s v="Other Specialty Stores"/>
    <s v="Consumer Services"/>
    <s v="Commerce City"/>
    <n v="80022"/>
    <s v="Colorado"/>
    <s v="West"/>
    <d v="2009-07-09T00:00:00"/>
    <n v="4"/>
    <s v="Development - Big Data"/>
    <s v="Development "/>
    <s v=" Big Data"/>
    <s v="Jayden Hamilton"/>
    <s v="Bob Turner"/>
    <n v="71"/>
    <n v="1"/>
  </r>
  <r>
    <x v="3791"/>
    <n v="27013"/>
    <d v="2009-07-05T00:00:00"/>
    <n v="26"/>
    <n v="5200"/>
    <n v="0.05"/>
    <n v="200"/>
    <n v="4940"/>
    <s v="Fred Overcash"/>
    <s v="O'Reilly Automotive, Inc."/>
    <s v="Other Specialty Stores"/>
    <s v="Consumer Services"/>
    <s v="Commerce City"/>
    <n v="80022"/>
    <s v="Colorado"/>
    <s v="West"/>
    <d v="2009-07-05T00:00:00"/>
    <n v="0"/>
    <s v="Development - Big Data"/>
    <s v="Development "/>
    <s v=" Big Data"/>
    <s v="Ethan Bird"/>
    <s v="Bob Turner"/>
    <n v="60"/>
    <n v="1"/>
  </r>
  <r>
    <x v="3792"/>
    <n v="27015"/>
    <d v="2011-12-31T00:00:00"/>
    <n v="24"/>
    <n v="4080"/>
    <n v="0.03"/>
    <n v="170"/>
    <n v="3957.6"/>
    <s v="Maria Wilson"/>
    <s v="Linear Technology Corporation"/>
    <s v="Semiconductors"/>
    <s v="Technology"/>
    <s v="Gladstone"/>
    <n v="64118"/>
    <s v="MO"/>
    <s v="Central"/>
    <d v="2011-12-31T00:00:00"/>
    <n v="0"/>
    <s v="Development - .Net"/>
    <s v="Development "/>
    <s v=" .Net"/>
    <s v="Daniel Tusk"/>
    <s v="Josh Martinez"/>
    <n v="45"/>
    <n v="1"/>
  </r>
  <r>
    <x v="3793"/>
    <n v="27047"/>
    <d v="2010-11-22T00:00:00"/>
    <n v="25"/>
    <n v="3750"/>
    <n v="0.06"/>
    <n v="150"/>
    <n v="3525"/>
    <s v="Patrick Shariari"/>
    <s v="Intel Corporation"/>
    <s v="Semiconductors"/>
    <s v="Technology"/>
    <s v="Corsicana"/>
    <s v="75109"/>
    <s v="Texas"/>
    <s v="Central"/>
    <d v="2010-11-23T00:00:00"/>
    <n v="1"/>
    <s v="Consulting - Compensation"/>
    <s v="Consulting "/>
    <s v=" Compensation"/>
    <s v="Elizabeth Carter"/>
    <s v="Josh Martinez"/>
    <n v="52"/>
    <n v="1"/>
  </r>
  <r>
    <x v="3794"/>
    <n v="27047"/>
    <d v="2010-11-22T00:00:00"/>
    <n v="38"/>
    <n v="4180"/>
    <n v="0.05"/>
    <n v="110"/>
    <n v="3971"/>
    <s v="Patrick Shariari"/>
    <s v="Intel Corporation"/>
    <s v="Semiconductors"/>
    <s v="Technology"/>
    <s v="Corsicana"/>
    <s v="75109"/>
    <s v="Texas"/>
    <s v="Central"/>
    <d v="2010-11-23T00:00:00"/>
    <n v="1"/>
    <s v="Development - Python"/>
    <s v="Development "/>
    <s v=" Python"/>
    <s v="Mia Moore"/>
    <s v="Josh Martinez"/>
    <n v="51"/>
    <n v="1"/>
  </r>
  <r>
    <x v="3795"/>
    <n v="27077"/>
    <d v="2010-03-15T00:00:00"/>
    <n v="11"/>
    <n v="1650"/>
    <n v="0"/>
    <n v="150"/>
    <n v="1650"/>
    <s v="Frank Martin"/>
    <s v="Microsoft Corporation"/>
    <s v="Computer Software: Prepackaged Software"/>
    <s v="Technology"/>
    <s v="Longview"/>
    <n v="75601"/>
    <s v="Texas"/>
    <s v="Central"/>
    <d v="2010-03-17T00:00:00"/>
    <n v="2"/>
    <s v="Consulting - Strategy"/>
    <s v="Consulting "/>
    <s v=" Strategy"/>
    <s v="Ava Wilson"/>
    <s v="Josh Martinez"/>
    <n v="67"/>
    <n v="1"/>
  </r>
  <r>
    <x v="3796"/>
    <n v="27078"/>
    <d v="2012-08-12T00:00:00"/>
    <n v="22"/>
    <n v="2420"/>
    <n v="0.03"/>
    <n v="110"/>
    <n v="2347.4"/>
    <s v="Nathan Lee"/>
    <s v="Cognizant Technology Solutions Corporation"/>
    <s v="EDP Services"/>
    <s v="Technology"/>
    <s v="Hoover"/>
    <n v="35244"/>
    <s v="Alabama"/>
    <s v="South"/>
    <d v="2012-08-13T00:00:00"/>
    <n v="1"/>
    <s v="Development - Python"/>
    <s v="Development "/>
    <s v=" Python"/>
    <s v="Noah Smith"/>
    <s v="Frank Mitchell"/>
    <n v="59"/>
    <n v="1"/>
  </r>
  <r>
    <x v="3797"/>
    <n v="27105"/>
    <d v="2011-02-16T00:00:00"/>
    <n v="37"/>
    <n v="4070"/>
    <n v="0.01"/>
    <n v="110"/>
    <n v="4029.3"/>
    <s v="Sanjit Hendricks"/>
    <s v="Discovery Communications, Inc."/>
    <s v="Television Services"/>
    <s v="Consumer Services"/>
    <s v="Urbandale"/>
    <n v="50322"/>
    <s v="Iowa"/>
    <s v="Central"/>
    <d v="2011-02-17T00:00:00"/>
    <n v="1"/>
    <s v="Development - PHP"/>
    <s v="Development "/>
    <s v=" PHP"/>
    <s v="Emma Watson"/>
    <s v="Josh Martinez"/>
    <n v="67"/>
    <n v="1"/>
  </r>
  <r>
    <x v="3798"/>
    <n v="27105"/>
    <d v="2011-02-16T00:00:00"/>
    <n v="2"/>
    <n v="250"/>
    <n v="0"/>
    <n v="125"/>
    <n v="250"/>
    <s v="Sanjit Hendricks"/>
    <s v="Discovery Communications, Inc."/>
    <s v="Television Services"/>
    <s v="Consumer Services"/>
    <s v="Urbandale"/>
    <n v="50322"/>
    <s v="Iowa"/>
    <s v="Central"/>
    <d v="2011-02-17T00:00:00"/>
    <n v="1"/>
    <s v="Training - SQL"/>
    <s v="Training "/>
    <s v=" SQL"/>
    <s v="Sophia Dixon"/>
    <s v="Josh Martinez"/>
    <n v="71"/>
    <n v="1"/>
  </r>
  <r>
    <x v="3799"/>
    <n v="27106"/>
    <d v="2011-12-01T00:00:00"/>
    <n v="1"/>
    <n v="160"/>
    <n v="0.06"/>
    <n v="160"/>
    <n v="150.39999999999998"/>
    <s v="Lena Luxemburg"/>
    <s v="Discovery Communications, Inc."/>
    <s v="Television Services"/>
    <s v="Consumer Services"/>
    <s v="Penn Hills"/>
    <n v="15235"/>
    <s v="Pennsylvania"/>
    <s v="East"/>
    <d v="2011-12-03T00:00:00"/>
    <n v="2"/>
    <s v="Development - Java"/>
    <s v="Development "/>
    <s v=" Java"/>
    <s v="Noah Smith"/>
    <s v="Allen Young"/>
    <n v="59"/>
    <n v="1"/>
  </r>
  <r>
    <x v="3800"/>
    <n v="27106"/>
    <d v="2011-12-01T00:00:00"/>
    <n v="50"/>
    <n v="5500"/>
    <n v="0.08"/>
    <n v="110"/>
    <n v="5060"/>
    <s v="Lena Luxemburg"/>
    <s v="Discovery Communications, Inc."/>
    <s v="Television Services"/>
    <s v="Consumer Services"/>
    <s v="Penn Hills"/>
    <n v="15235"/>
    <s v="Pennsylvania"/>
    <s v="East"/>
    <d v="2011-12-01T00:00:00"/>
    <n v="0"/>
    <s v="Development - PHP"/>
    <s v="Development "/>
    <s v=" PHP"/>
    <s v="Emily Taylor"/>
    <s v="Allen Young"/>
    <n v="62"/>
    <n v="1"/>
  </r>
  <r>
    <x v="3801"/>
    <n v="27106"/>
    <d v="2011-12-01T00:00:00"/>
    <n v="29"/>
    <n v="3625"/>
    <n v="0.08"/>
    <n v="125"/>
    <n v="3335"/>
    <s v="Lena Luxemburg"/>
    <s v="Discovery Communications, Inc."/>
    <s v="Television Services"/>
    <s v="Consumer Services"/>
    <s v="Philadelphia"/>
    <n v="19143"/>
    <s v="Pennsylvania"/>
    <s v="East"/>
    <d v="2011-12-03T00:00:00"/>
    <n v="2"/>
    <s v="Training - Development"/>
    <s v="Training "/>
    <s v=" Development"/>
    <s v="Mason Gibson"/>
    <s v="Allen Young"/>
    <n v="71"/>
    <n v="1"/>
  </r>
  <r>
    <x v="3802"/>
    <n v="27106"/>
    <d v="2011-12-01T00:00:00"/>
    <n v="42"/>
    <n v="5250"/>
    <n v="0.05"/>
    <n v="125"/>
    <n v="4987.5"/>
    <s v="Lena Luxemburg"/>
    <s v="Discovery Communications, Inc."/>
    <s v="Television Services"/>
    <s v="Consumer Services"/>
    <s v="Philadelphia"/>
    <n v="19143"/>
    <s v="Pennsylvania"/>
    <s v="East"/>
    <d v="2011-12-03T00:00:00"/>
    <n v="2"/>
    <s v="Training - SQL"/>
    <s v="Training "/>
    <s v=" SQL"/>
    <s v="Alexander Edison"/>
    <s v="Allen Young"/>
    <n v="70"/>
    <n v="1"/>
  </r>
  <r>
    <x v="3803"/>
    <n v="27106"/>
    <d v="2011-12-01T00:00:00"/>
    <n v="10"/>
    <n v="1200"/>
    <n v="0.08"/>
    <n v="120"/>
    <n v="1104"/>
    <s v="Lena Luxemburg"/>
    <s v="Discovery Communications, Inc."/>
    <s v="Television Services"/>
    <s v="Consumer Services"/>
    <s v="Philadelphia"/>
    <n v="19143"/>
    <s v="Pennsylvania"/>
    <s v="East"/>
    <d v="2011-12-03T00:00:00"/>
    <n v="2"/>
    <s v="Development - Business Logic"/>
    <s v="Development "/>
    <s v=" Business Logic"/>
    <s v="Emma Watson"/>
    <s v="Allen Young"/>
    <n v="67"/>
    <n v="1"/>
  </r>
  <r>
    <x v="3804"/>
    <n v="27109"/>
    <d v="2012-02-08T00:00:00"/>
    <n v="48"/>
    <n v="7200"/>
    <n v="0.01"/>
    <n v="150"/>
    <n v="7128"/>
    <s v="Barry Myrick"/>
    <s v="Monster Beverage Corporation"/>
    <s v="Beverages (Production/Distribution)"/>
    <s v="Consumer Non-Durables"/>
    <s v="Tinley Park"/>
    <n v="60477"/>
    <s v="Illinois"/>
    <s v="Central"/>
    <d v="2012-02-10T00:00:00"/>
    <n v="2"/>
    <s v="Consulting - Business Model"/>
    <s v="Consulting "/>
    <s v=" Business Model"/>
    <s v="Daniel Tusk"/>
    <s v="Josh Martinez"/>
    <n v="45"/>
    <n v="1"/>
  </r>
  <r>
    <x v="3805"/>
    <n v="27111"/>
    <d v="2009-03-11T00:00:00"/>
    <n v="11"/>
    <n v="1650"/>
    <n v="0.06"/>
    <n v="150"/>
    <n v="1551"/>
    <s v="Heather Maddox"/>
    <s v="Altera Corporation"/>
    <s v="Semiconductors"/>
    <s v="Technology"/>
    <s v="Des Plaines"/>
    <n v="60016"/>
    <s v="Illinois"/>
    <s v="Central"/>
    <d v="2009-03-14T00:00:00"/>
    <n v="3"/>
    <s v="Consulting - Business Model"/>
    <s v="Consulting "/>
    <s v=" Business Model"/>
    <s v="Isabella Douglas"/>
    <s v="Josh Martinez"/>
    <n v="75"/>
    <n v="1"/>
  </r>
  <r>
    <x v="3806"/>
    <n v="27111"/>
    <d v="2009-03-11T00:00:00"/>
    <n v="18"/>
    <n v="3600"/>
    <n v="0"/>
    <n v="200"/>
    <n v="3600"/>
    <s v="Heather Maddox"/>
    <s v="Altera Corporation"/>
    <s v="Semiconductors"/>
    <s v="Technology"/>
    <s v="Des Plaines"/>
    <n v="60016"/>
    <s v="Illinois"/>
    <s v="Central"/>
    <d v="2009-03-12T00:00:00"/>
    <n v="1"/>
    <s v="Development - Big Data"/>
    <s v="Development "/>
    <s v=" Big Data"/>
    <s v="Emily Taylor"/>
    <s v="Josh Martinez"/>
    <n v="62"/>
    <n v="1"/>
  </r>
  <r>
    <x v="3807"/>
    <n v="27111"/>
    <d v="2009-03-11T00:00:00"/>
    <n v="44"/>
    <n v="6600"/>
    <n v="0.08"/>
    <n v="150"/>
    <n v="6072"/>
    <s v="Heather Maddox"/>
    <s v="Altera Corporation"/>
    <s v="Semiconductors"/>
    <s v="Technology"/>
    <s v="Des Plaines"/>
    <n v="60016"/>
    <s v="Illinois"/>
    <s v="Central"/>
    <d v="2009-03-11T00:00:00"/>
    <n v="0"/>
    <s v="Consulting - Market Research"/>
    <s v="Consulting "/>
    <s v=" Market Research"/>
    <s v="Emma Watson"/>
    <s v="Josh Martinez"/>
    <n v="67"/>
    <n v="1"/>
  </r>
  <r>
    <x v="3808"/>
    <n v="27137"/>
    <d v="2011-12-31T00:00:00"/>
    <n v="2"/>
    <n v="300"/>
    <n v="0.02"/>
    <n v="150"/>
    <n v="294"/>
    <s v="Alyssa Sink"/>
    <s v="Catamaran Corporation"/>
    <s v="Specialty Insurers"/>
    <s v="Finance"/>
    <s v="Wakefield"/>
    <s v="01880"/>
    <s v="MA"/>
    <s v="East"/>
    <d v="2012-01-02T00:00:00"/>
    <n v="2"/>
    <s v="Consulting - Market Research"/>
    <s v="Consulting "/>
    <s v=" Market Research"/>
    <s v="Jayden Hamilton"/>
    <s v="Allen Young"/>
    <n v="71"/>
    <n v="1"/>
  </r>
  <r>
    <x v="3809"/>
    <n v="27138"/>
    <d v="2012-05-30T00:00:00"/>
    <n v="31"/>
    <n v="3875"/>
    <n v="7.0000000000000007E-2"/>
    <n v="125"/>
    <n v="3603.7499999999995"/>
    <s v="Cari Radford"/>
    <s v="Biogen Idec Inc."/>
    <s v="Biotechnology: Biological Products (No Diagnostic Substances)"/>
    <s v="Health Care"/>
    <s v="Provo"/>
    <n v="84604"/>
    <s v="Utah"/>
    <s v="West"/>
    <d v="2012-06-01T00:00:00"/>
    <n v="2"/>
    <s v="Training - Tableau"/>
    <s v="Training "/>
    <s v=" Tableau"/>
    <s v="Alexander Edison"/>
    <s v="Bob Turner"/>
    <n v="70"/>
    <n v="1"/>
  </r>
  <r>
    <x v="3810"/>
    <n v="27138"/>
    <d v="2012-05-30T00:00:00"/>
    <n v="37"/>
    <n v="5550"/>
    <n v="0.1"/>
    <n v="150"/>
    <n v="4995"/>
    <s v="Cari Radford"/>
    <s v="Biogen Idec Inc."/>
    <s v="Biotechnology: Biological Products (No Diagnostic Substances)"/>
    <s v="Health Care"/>
    <s v="Provo"/>
    <n v="84604"/>
    <s v="Utah"/>
    <s v="West"/>
    <d v="2012-06-01T00:00:00"/>
    <n v="2"/>
    <s v="Consulting - Market Research"/>
    <s v="Consulting "/>
    <s v=" Market Research"/>
    <s v="Mia Moore"/>
    <s v="Bob Turner"/>
    <n v="51"/>
    <n v="1"/>
  </r>
  <r>
    <x v="3811"/>
    <n v="27141"/>
    <d v="2010-02-04T00:00:00"/>
    <n v="25"/>
    <n v="3125"/>
    <n v="0.03"/>
    <n v="125"/>
    <n v="3031.25"/>
    <s v="Patrick Brooks"/>
    <s v="Liberty Global plc"/>
    <s v="Television Services"/>
    <s v="Consumer Services"/>
    <s v="Athens"/>
    <n v="30605"/>
    <s v="Georgia"/>
    <s v="South"/>
    <d v="2010-02-05T00:00:00"/>
    <n v="1"/>
    <s v="Training - SQL"/>
    <s v="Training "/>
    <s v=" SQL"/>
    <s v="Emily Taylor"/>
    <s v="Frank Mitchell"/>
    <n v="62"/>
    <n v="1"/>
  </r>
  <r>
    <x v="3812"/>
    <n v="27141"/>
    <d v="2010-02-04T00:00:00"/>
    <n v="28"/>
    <n v="5600"/>
    <n v="0.06"/>
    <n v="200"/>
    <n v="5264"/>
    <s v="Patrick Brooks"/>
    <s v="Liberty Global plc"/>
    <s v="Television Services"/>
    <s v="Consumer Services"/>
    <s v="Athens"/>
    <n v="30605"/>
    <s v="Georgia"/>
    <s v="South"/>
    <d v="2010-02-05T00:00:00"/>
    <n v="1"/>
    <s v="Development - Big Data"/>
    <s v="Development "/>
    <s v=" Big Data"/>
    <s v="Elizabeth Carter"/>
    <s v="Frank Mitchell"/>
    <n v="52"/>
    <n v="1"/>
  </r>
  <r>
    <x v="3813"/>
    <n v="27169"/>
    <d v="2011-09-11T00:00:00"/>
    <n v="16"/>
    <n v="2560"/>
    <n v="0.01"/>
    <n v="160"/>
    <n v="2534.4"/>
    <s v="Helen Glantz"/>
    <s v="Applied Materials, Inc."/>
    <s v="Semiconductors"/>
    <s v="Technology"/>
    <s v="Pacifica"/>
    <n v="94044"/>
    <s v="California"/>
    <s v="West"/>
    <d v="2011-09-12T00:00:00"/>
    <n v="1"/>
    <s v="Development - Java"/>
    <s v="Development "/>
    <s v=" Java"/>
    <s v="Emma Watson"/>
    <s v="Bob Turner"/>
    <n v="67"/>
    <n v="1"/>
  </r>
  <r>
    <x v="3814"/>
    <n v="27174"/>
    <d v="2011-10-08T00:00:00"/>
    <n v="17"/>
    <n v="2550"/>
    <n v="0.09"/>
    <n v="150"/>
    <n v="2320.5"/>
    <s v="Alex Daniels"/>
    <s v="Cerner Corporation"/>
    <s v="EDP Services"/>
    <s v="Technology"/>
    <s v="Leawood"/>
    <n v="66209"/>
    <s v="Kansas"/>
    <s v="Central"/>
    <d v="2011-10-10T00:00:00"/>
    <n v="2"/>
    <s v="Consulting - Market Research"/>
    <s v="Consulting "/>
    <s v=" Market Research"/>
    <s v="Jacob Manziel"/>
    <s v="Josh Martinez"/>
    <n v="57"/>
    <n v="1"/>
  </r>
  <r>
    <x v="3815"/>
    <n v="27201"/>
    <d v="2012-07-25T00:00:00"/>
    <n v="10"/>
    <n v="1250"/>
    <n v="0.02"/>
    <n v="125"/>
    <n v="1225"/>
    <s v="Scot Moffitt"/>
    <s v="Fastenal Company"/>
    <s v="RETAIL: Building Materials"/>
    <s v="Consumer Services"/>
    <s v="Milwaukee"/>
    <n v="53209"/>
    <s v="Wisconsin"/>
    <s v="Central"/>
    <d v="2012-07-25T00:00:00"/>
    <n v="0"/>
    <s v="Training - Development"/>
    <s v="Training "/>
    <s v=" Development"/>
    <s v="Alexander Edison"/>
    <s v="Josh Martinez"/>
    <n v="70"/>
    <n v="1"/>
  </r>
  <r>
    <x v="3816"/>
    <n v="27201"/>
    <d v="2012-07-25T00:00:00"/>
    <n v="45"/>
    <n v="5625"/>
    <n v="0.01"/>
    <n v="125"/>
    <n v="5568.75"/>
    <s v="Scot Moffitt"/>
    <s v="Fastenal Company"/>
    <s v="RETAIL: Building Materials"/>
    <s v="Consumer Services"/>
    <s v="Milwaukee"/>
    <n v="53209"/>
    <s v="Wisconsin"/>
    <s v="Central"/>
    <d v="2012-07-25T00:00:00"/>
    <n v="0"/>
    <s v="Training - Javascript"/>
    <s v="Training "/>
    <s v=" Javascript"/>
    <s v="Olivia Sullivan"/>
    <s v="Josh Martinez"/>
    <n v="53"/>
    <n v="1"/>
  </r>
  <r>
    <x v="3817"/>
    <n v="27205"/>
    <d v="2010-05-21T00:00:00"/>
    <n v="12"/>
    <n v="1800"/>
    <n v="0.08"/>
    <n v="150"/>
    <n v="1656"/>
    <s v="Jason Noonan"/>
    <s v="Dollar Tree, Inc."/>
    <s v="Department/Specialty Retail Stores"/>
    <s v="Consumer Services"/>
    <s v="Huntington"/>
    <n v="25705"/>
    <s v="West Virginia"/>
    <s v="East"/>
    <d v="2010-05-23T00:00:00"/>
    <n v="2"/>
    <s v="Consulting - Business Model"/>
    <s v="Consulting "/>
    <s v=" Business Model"/>
    <s v="Liam Franklin"/>
    <s v="Allen Young"/>
    <n v="52"/>
    <n v="1"/>
  </r>
  <r>
    <x v="3818"/>
    <n v="27232"/>
    <d v="2010-08-18T00:00:00"/>
    <n v="19"/>
    <n v="2280"/>
    <n v="0.05"/>
    <n v="120"/>
    <n v="2166"/>
    <s v="Ralph Cohen"/>
    <s v="Starbucks Corporation"/>
    <s v="Restaurants"/>
    <s v="Consumer Services"/>
    <s v="Essex"/>
    <n v="21221"/>
    <s v="Maryland"/>
    <s v="East"/>
    <d v="2010-08-20T00:00:00"/>
    <n v="2"/>
    <s v="Development - Business Logic"/>
    <s v="Development "/>
    <s v=" Business Logic"/>
    <s v="Jayden Hamilton"/>
    <s v="Allen Young"/>
    <n v="71"/>
    <n v="1"/>
  </r>
  <r>
    <x v="3819"/>
    <n v="27236"/>
    <d v="2010-03-02T00:00:00"/>
    <n v="20"/>
    <n v="2200"/>
    <n v="0.04"/>
    <n v="110"/>
    <n v="2112"/>
    <s v="Alan Daly"/>
    <s v="Avago Technologies Limited"/>
    <s v="Semiconductors"/>
    <s v="Technology"/>
    <s v="Rosenberg"/>
    <n v="77471"/>
    <s v="Texas"/>
    <s v="Central"/>
    <d v="2010-03-03T00:00:00"/>
    <n v="1"/>
    <s v="Development - Python"/>
    <s v="Development "/>
    <s v=" Python"/>
    <s v="Ethan Bird"/>
    <s v="Josh Martinez"/>
    <n v="60"/>
    <n v="1"/>
  </r>
  <r>
    <x v="3820"/>
    <n v="27264"/>
    <d v="2011-06-04T00:00:00"/>
    <n v="3"/>
    <n v="375"/>
    <n v="0.02"/>
    <n v="125"/>
    <n v="367.5"/>
    <s v="Henry Katz"/>
    <s v="Activision Blizzard, Inc"/>
    <s v="Computer Software: Prepackaged Software"/>
    <s v="Technology"/>
    <s v="Country Club Hills"/>
    <s v="60478"/>
    <s v="Illinois"/>
    <s v="Central"/>
    <d v="2011-06-06T00:00:00"/>
    <n v="2"/>
    <s v="Training - SQL"/>
    <s v="Training "/>
    <s v=" SQL"/>
    <s v="Jayden Hamilton"/>
    <s v="Josh Martinez"/>
    <n v="71"/>
    <n v="1"/>
  </r>
  <r>
    <x v="3821"/>
    <n v="27265"/>
    <d v="2012-05-06T00:00:00"/>
    <n v="49"/>
    <n v="7350"/>
    <n v="0.02"/>
    <n v="150"/>
    <n v="7203"/>
    <s v="Christina Eno"/>
    <s v="Twenty-First Century Fox, Inc."/>
    <s v="Television Services"/>
    <s v="Consumer Services"/>
    <s v="Murfreesboro"/>
    <n v="37130"/>
    <s v="Tennessee"/>
    <s v="South"/>
    <d v="2012-05-06T00:00:00"/>
    <n v="0"/>
    <s v="Consulting - Compensation"/>
    <s v="Consulting "/>
    <s v=" Compensation"/>
    <s v="Elizabeth Carter"/>
    <s v="Frank Mitchell"/>
    <n v="52"/>
    <n v="1"/>
  </r>
  <r>
    <x v="3822"/>
    <n v="27265"/>
    <d v="2012-05-06T00:00:00"/>
    <n v="36"/>
    <n v="3960"/>
    <n v="0.05"/>
    <n v="110"/>
    <n v="3762"/>
    <s v="Christina Eno"/>
    <s v="Twenty-First Century Fox, Inc."/>
    <s v="Television Services"/>
    <s v="Consumer Services"/>
    <s v="Nashville"/>
    <n v="37211"/>
    <s v="Tennessee"/>
    <s v="South"/>
    <d v="2012-05-07T00:00:00"/>
    <n v="1"/>
    <s v="Development - PHP"/>
    <s v="Development "/>
    <s v=" PHP"/>
    <s v="Jacob Manziel"/>
    <s v="Frank Mitchell"/>
    <n v="57"/>
    <n v="1"/>
  </r>
  <r>
    <x v="3823"/>
    <n v="27265"/>
    <d v="2012-05-06T00:00:00"/>
    <n v="49"/>
    <n v="6125"/>
    <n v="0.03"/>
    <n v="125"/>
    <n v="5941.25"/>
    <s v="Christina Eno"/>
    <s v="Twenty-First Century Fox, Inc."/>
    <s v="Television Services"/>
    <s v="Consumer Services"/>
    <s v="Nashville"/>
    <n v="37211"/>
    <s v="Tennessee"/>
    <s v="South"/>
    <d v="2012-05-08T00:00:00"/>
    <n v="2"/>
    <s v="Training - SQL"/>
    <s v="Training "/>
    <s v=" SQL"/>
    <s v="Sophia Dixon"/>
    <s v="Frank Mitchell"/>
    <n v="71"/>
    <n v="1"/>
  </r>
  <r>
    <x v="3824"/>
    <n v="27266"/>
    <d v="2011-09-08T00:00:00"/>
    <n v="9"/>
    <n v="1350"/>
    <n v="0.03"/>
    <n v="150"/>
    <n v="1309.5"/>
    <s v="Art Lichtenstein"/>
    <s v="Kraft Foods Group, Inc."/>
    <s v="Packaged Foods"/>
    <s v="Consumer Non-Durables"/>
    <s v="Rochester"/>
    <n v="55901"/>
    <s v="Minnesota"/>
    <s v="Central"/>
    <d v="2011-09-11T00:00:00"/>
    <n v="3"/>
    <s v="Consulting - Business Model"/>
    <s v="Consulting "/>
    <s v=" Business Model"/>
    <s v="Michael Alister"/>
    <s v="Josh Martinez"/>
    <n v="68"/>
    <n v="1"/>
  </r>
  <r>
    <x v="3825"/>
    <n v="27271"/>
    <d v="2011-09-14T00:00:00"/>
    <n v="8"/>
    <n v="1000"/>
    <n v="0"/>
    <n v="125"/>
    <n v="1000"/>
    <s v="Speros Pisteka"/>
    <s v="Mattel, Inc."/>
    <s v="Recreational Products/Toys"/>
    <s v="Consumer Non-Durables"/>
    <s v="Keene"/>
    <s v="03431"/>
    <s v="New Hampshire"/>
    <s v="East"/>
    <d v="2011-09-15T00:00:00"/>
    <n v="1"/>
    <s v="Training - Development"/>
    <s v="Training "/>
    <s v=" Development"/>
    <s v="Jayden Hamilton"/>
    <s v="Allen Young"/>
    <n v="71"/>
    <n v="1"/>
  </r>
  <r>
    <x v="3826"/>
    <n v="27298"/>
    <d v="2011-11-19T00:00:00"/>
    <n v="40"/>
    <n v="6000"/>
    <n v="0.09"/>
    <n v="150"/>
    <n v="5460"/>
    <s v="Philisse Shonely"/>
    <s v="PACCAR Inc."/>
    <s v="Auto Manufacturing"/>
    <s v="Capital Goods"/>
    <s v="Jackson"/>
    <n v="49201"/>
    <s v="Michigan"/>
    <s v="Central"/>
    <d v="2011-11-23T00:00:00"/>
    <n v="4"/>
    <s v="Consulting - Compensation"/>
    <s v="Consulting "/>
    <s v=" Compensation"/>
    <s v="Noah Smith"/>
    <s v="Josh Martinez"/>
    <n v="59"/>
    <n v="1"/>
  </r>
  <r>
    <x v="3827"/>
    <n v="27298"/>
    <d v="2011-11-19T00:00:00"/>
    <n v="31"/>
    <n v="3410"/>
    <n v="0.04"/>
    <n v="110"/>
    <n v="3273.6"/>
    <s v="Philisse Shonely"/>
    <s v="PACCAR Inc."/>
    <s v="Auto Manufacturing"/>
    <s v="Capital Goods"/>
    <s v="Jackson"/>
    <n v="49201"/>
    <s v="Michigan"/>
    <s v="Central"/>
    <d v="2011-11-24T00:00:00"/>
    <n v="5"/>
    <s v="Development - Python"/>
    <s v="Development "/>
    <s v=" Python"/>
    <s v="Madison Hill"/>
    <s v="Josh Martinez"/>
    <n v="58"/>
    <n v="1"/>
  </r>
  <r>
    <x v="3828"/>
    <n v="27299"/>
    <d v="2012-08-05T00:00:00"/>
    <n v="41"/>
    <n v="5125"/>
    <n v="0.1"/>
    <n v="125"/>
    <n v="4612.5"/>
    <s v="Liz Vernon"/>
    <s v="Google Inc."/>
    <s v="Computer Software: Programming, Data Processing"/>
    <s v="Technology"/>
    <s v="Hudson"/>
    <s v="44236"/>
    <s v="Ohio"/>
    <s v="East"/>
    <d v="2012-08-07T00:00:00"/>
    <n v="2"/>
    <s v="Training - SQL"/>
    <s v="Training "/>
    <s v=" SQL"/>
    <s v="Madison Hill"/>
    <s v="Allen Young"/>
    <n v="58"/>
    <n v="1"/>
  </r>
  <r>
    <x v="3829"/>
    <n v="27300"/>
    <d v="2012-09-30T00:00:00"/>
    <n v="50"/>
    <n v="7500"/>
    <n v="0.1"/>
    <n v="150"/>
    <n v="6750"/>
    <s v="Stephanie Bremer"/>
    <s v="Micron Technology, Inc."/>
    <s v="Semiconductors"/>
    <s v="Technology"/>
    <s v="Akron"/>
    <n v="44312"/>
    <s v="Ohio"/>
    <s v="East"/>
    <d v="2012-10-01T00:00:00"/>
    <n v="1"/>
    <s v="Consulting - Business Model"/>
    <s v="Consulting "/>
    <s v=" Business Model"/>
    <s v="Daniel Tusk"/>
    <s v="Allen Young"/>
    <n v="45"/>
    <n v="1"/>
  </r>
  <r>
    <x v="3830"/>
    <n v="27300"/>
    <d v="2012-09-30T00:00:00"/>
    <n v="27"/>
    <n v="3240"/>
    <n v="0.04"/>
    <n v="120"/>
    <n v="3110.4"/>
    <s v="Stephanie Bremer"/>
    <s v="Micron Technology, Inc."/>
    <s v="Semiconductors"/>
    <s v="Technology"/>
    <s v="Akron"/>
    <n v="44312"/>
    <s v="Ohio"/>
    <s v="East"/>
    <d v="2012-09-30T00:00:00"/>
    <n v="0"/>
    <s v="Development - Business Logic"/>
    <s v="Development "/>
    <s v=" Business Logic"/>
    <s v="Sophia Dixon"/>
    <s v="Allen Young"/>
    <n v="71"/>
    <n v="1"/>
  </r>
  <r>
    <x v="3831"/>
    <n v="27302"/>
    <d v="2012-09-12T00:00:00"/>
    <n v="16"/>
    <n v="2000"/>
    <n v="0.04"/>
    <n v="125"/>
    <n v="1920"/>
    <s v="Maya Marie"/>
    <s v="Symantec Corporation"/>
    <s v="Computer Software: Prepackaged Software"/>
    <s v="Technology"/>
    <s v="Rome"/>
    <n v="30161"/>
    <s v="Georgia"/>
    <s v="South"/>
    <d v="2012-09-12T00:00:00"/>
    <n v="0"/>
    <s v="Training - SQL"/>
    <s v="Training "/>
    <s v=" SQL"/>
    <s v="Daniel Tusk"/>
    <s v="Frank Mitchell"/>
    <n v="45"/>
    <n v="1"/>
  </r>
  <r>
    <x v="3832"/>
    <n v="27302"/>
    <d v="2012-09-12T00:00:00"/>
    <n v="3"/>
    <n v="330"/>
    <n v="0.08"/>
    <n v="110"/>
    <n v="303.60000000000002"/>
    <s v="Maya Marie"/>
    <s v="Symantec Corporation"/>
    <s v="Computer Software: Prepackaged Software"/>
    <s v="Technology"/>
    <s v="Rome"/>
    <n v="30161"/>
    <s v="Georgia"/>
    <s v="South"/>
    <d v="2012-09-12T00:00:00"/>
    <n v="0"/>
    <s v="Development - Python"/>
    <s v="Development "/>
    <s v=" Python"/>
    <s v="Jayden Hamilton"/>
    <s v="Frank Mitchell"/>
    <n v="71"/>
    <n v="1"/>
  </r>
  <r>
    <x v="3833"/>
    <n v="27330"/>
    <d v="2009-09-16T00:00:00"/>
    <n v="8"/>
    <n v="1000"/>
    <n v="0.05"/>
    <n v="125"/>
    <n v="950"/>
    <s v="Mark Nockton"/>
    <s v="Monster Beverage Corporation"/>
    <s v="Beverages (Production/Distribution)"/>
    <s v="Consumer Non-Durables"/>
    <s v="Warren"/>
    <n v="48093"/>
    <s v="Michigan"/>
    <s v="Central"/>
    <d v="2009-09-16T00:00:00"/>
    <n v="0"/>
    <s v="Training - SQL"/>
    <s v="Training "/>
    <s v=" SQL"/>
    <s v="Alexander Edison"/>
    <s v="Josh Martinez"/>
    <n v="70"/>
    <n v="1"/>
  </r>
  <r>
    <x v="3834"/>
    <n v="27330"/>
    <d v="2009-09-16T00:00:00"/>
    <n v="30"/>
    <n v="4500"/>
    <n v="0.05"/>
    <n v="150"/>
    <n v="4275"/>
    <s v="Mark Nockton"/>
    <s v="Monster Beverage Corporation"/>
    <s v="Beverages (Production/Distribution)"/>
    <s v="Consumer Non-Durables"/>
    <s v="Warren"/>
    <n v="48093"/>
    <s v="Michigan"/>
    <s v="Central"/>
    <d v="2009-09-25T00:00:00"/>
    <n v="9"/>
    <s v="Consulting - Strategy"/>
    <s v="Consulting "/>
    <s v=" Strategy"/>
    <s v="Mia Moore"/>
    <s v="Josh Martinez"/>
    <n v="51"/>
    <n v="1"/>
  </r>
  <r>
    <x v="3835"/>
    <n v="27335"/>
    <d v="2010-11-06T00:00:00"/>
    <n v="23"/>
    <n v="2530"/>
    <n v="0.03"/>
    <n v="110"/>
    <n v="2454.1"/>
    <s v="Karl Webber"/>
    <s v="Western Digital Corporation"/>
    <s v="Electronic Components"/>
    <s v="Technology"/>
    <s v="Boston"/>
    <s v="02110"/>
    <s v="MA"/>
    <s v="East"/>
    <d v="2010-11-06T00:00:00"/>
    <n v="0"/>
    <s v="Development - PHP"/>
    <s v="Development "/>
    <s v=" PHP"/>
    <s v="Elizabeth Carter"/>
    <s v="Allen Young"/>
    <n v="52"/>
    <n v="1"/>
  </r>
  <r>
    <x v="3836"/>
    <n v="27363"/>
    <d v="2011-10-18T00:00:00"/>
    <n v="6"/>
    <n v="1200"/>
    <n v="7.0000000000000007E-2"/>
    <n v="200"/>
    <n v="1116"/>
    <s v="Deborah Braxton"/>
    <s v="Automatic Data Processing, Inc."/>
    <s v="EDP Services"/>
    <s v="Technology"/>
    <s v="Ontario"/>
    <n v="91761"/>
    <s v="California"/>
    <s v="West"/>
    <d v="2011-10-20T00:00:00"/>
    <n v="2"/>
    <s v="Development - Big Data"/>
    <s v="Development "/>
    <s v=" Big Data"/>
    <s v="William Bufont"/>
    <s v="Bob Turner"/>
    <n v="62"/>
    <n v="1"/>
  </r>
  <r>
    <x v="3837"/>
    <n v="27363"/>
    <d v="2011-10-18T00:00:00"/>
    <n v="16"/>
    <n v="2000"/>
    <n v="0.06"/>
    <n v="125"/>
    <n v="1880"/>
    <s v="Deborah Braxton"/>
    <s v="Automatic Data Processing, Inc."/>
    <s v="EDP Services"/>
    <s v="Technology"/>
    <s v="Searcy"/>
    <n v="72143"/>
    <s v="Arkansas"/>
    <s v="South"/>
    <d v="2011-10-19T00:00:00"/>
    <n v="1"/>
    <s v="Training - SQL"/>
    <s v="Training "/>
    <s v=" SQL"/>
    <s v="Elizabeth Carter"/>
    <s v="Frank Mitchell"/>
    <n v="52"/>
    <n v="1"/>
  </r>
  <r>
    <x v="3838"/>
    <n v="27364"/>
    <d v="2011-05-20T00:00:00"/>
    <n v="25"/>
    <n v="4000"/>
    <n v="0.04"/>
    <n v="160"/>
    <n v="3840"/>
    <s v="Joseph Fritzler"/>
    <s v="The Priceline Group Inc."/>
    <s v="Business Services"/>
    <s v="Miscellaneous"/>
    <s v="Deltona"/>
    <n v="32725"/>
    <s v="Florida"/>
    <s v="South"/>
    <d v="2011-05-22T00:00:00"/>
    <n v="2"/>
    <s v="Development - Java"/>
    <s v="Development "/>
    <s v=" Java"/>
    <s v="Michael Alister"/>
    <s v="Frank Mitchell"/>
    <n v="68"/>
    <n v="1"/>
  </r>
  <r>
    <x v="3839"/>
    <n v="27364"/>
    <d v="2011-05-20T00:00:00"/>
    <n v="29"/>
    <n v="4350"/>
    <n v="0.06"/>
    <n v="150"/>
    <n v="4088.9999999999995"/>
    <s v="Joseph Fritzler"/>
    <s v="The Priceline Group Inc."/>
    <s v="Business Services"/>
    <s v="Miscellaneous"/>
    <s v="Deltona"/>
    <n v="32725"/>
    <s v="Florida"/>
    <s v="South"/>
    <d v="2011-05-22T00:00:00"/>
    <n v="2"/>
    <s v="Consulting - Market Research"/>
    <s v="Consulting "/>
    <s v=" Market Research"/>
    <s v="Mia Moore"/>
    <s v="Frank Mitchell"/>
    <n v="51"/>
    <n v="1"/>
  </r>
  <r>
    <x v="3840"/>
    <n v="27392"/>
    <d v="2012-03-02T00:00:00"/>
    <n v="37"/>
    <n v="5550"/>
    <n v="0"/>
    <n v="150"/>
    <n v="5550"/>
    <s v="Frank Stugart"/>
    <s v="NVIDIA Corporation"/>
    <s v="Semiconductors"/>
    <s v="Technology"/>
    <s v="Chicago"/>
    <n v="60623"/>
    <s v="Illinois"/>
    <s v="Central"/>
    <d v="2012-03-11T00:00:00"/>
    <n v="9"/>
    <s v="Consulting - Strategy"/>
    <s v="Consulting "/>
    <s v=" Strategy"/>
    <s v="Emily Taylor"/>
    <s v="Josh Martinez"/>
    <n v="62"/>
    <n v="1"/>
  </r>
  <r>
    <x v="3841"/>
    <n v="27396"/>
    <d v="2010-12-08T00:00:00"/>
    <n v="14"/>
    <n v="1750"/>
    <n v="7.0000000000000007E-2"/>
    <n v="125"/>
    <n v="1627.5"/>
    <s v="Sean Kipp"/>
    <s v="Google Inc."/>
    <s v="Computer Software: Programming, Data Processing"/>
    <s v="Technology"/>
    <s v="Minnetonka"/>
    <n v="55345"/>
    <s v="Minnesota"/>
    <s v="Central"/>
    <d v="2010-12-10T00:00:00"/>
    <n v="2"/>
    <s v="Training - SQL"/>
    <s v="Training "/>
    <s v=" SQL"/>
    <s v="Ethan Bird"/>
    <s v="Josh Martinez"/>
    <n v="60"/>
    <n v="1"/>
  </r>
  <r>
    <x v="3842"/>
    <n v="27426"/>
    <d v="2010-02-23T00:00:00"/>
    <n v="41"/>
    <n v="4510"/>
    <n v="0.01"/>
    <n v="110"/>
    <n v="4464.8999999999996"/>
    <s v="William Jacobs"/>
    <s v="Facebook, Inc."/>
    <s v="Computer Software: Programming, Data Processing"/>
    <s v="Technology"/>
    <s v="Kennesaw"/>
    <n v="30144"/>
    <s v="Georgia"/>
    <s v="South"/>
    <d v="2010-02-25T00:00:00"/>
    <n v="2"/>
    <s v="Development - Python"/>
    <s v="Development "/>
    <s v=" Python"/>
    <s v="Isabella Douglas"/>
    <s v="Frank Mitchell"/>
    <n v="75"/>
    <n v="1"/>
  </r>
  <r>
    <x v="3843"/>
    <n v="27426"/>
    <d v="2010-02-23T00:00:00"/>
    <n v="32"/>
    <n v="4480"/>
    <n v="0.02"/>
    <n v="140"/>
    <n v="4390.3999999999996"/>
    <s v="William Jacobs"/>
    <s v="Facebook, Inc."/>
    <s v="Computer Software: Programming, Data Processing"/>
    <s v="Technology"/>
    <s v="Kennesaw"/>
    <n v="30144"/>
    <s v="Georgia"/>
    <s v="South"/>
    <d v="2010-03-02T00:00:00"/>
    <n v="7"/>
    <s v="Development - Front End Web"/>
    <s v="Development "/>
    <s v=" Front End Web"/>
    <s v="Jayden Hamilton"/>
    <s v="Frank Mitchell"/>
    <n v="71"/>
    <n v="1"/>
  </r>
  <r>
    <x v="3844"/>
    <n v="27430"/>
    <d v="2011-01-31T00:00:00"/>
    <n v="12"/>
    <n v="1440"/>
    <n v="0.1"/>
    <n v="120"/>
    <n v="1296"/>
    <s v="Anthony Carroll"/>
    <s v="Garmin Ltd."/>
    <s v="Industrial Machinery/Components"/>
    <s v="Capital Goods"/>
    <s v="Newark"/>
    <s v="07101"/>
    <s v="New Jersey"/>
    <s v="East"/>
    <d v="2011-02-01T00:00:00"/>
    <n v="1"/>
    <s v="Development - Business Logic"/>
    <s v="Development "/>
    <s v=" Business Logic"/>
    <s v="Isabella Douglas"/>
    <s v="Allen Young"/>
    <n v="75"/>
    <n v="1"/>
  </r>
  <r>
    <x v="3845"/>
    <n v="27430"/>
    <d v="2011-01-31T00:00:00"/>
    <n v="3"/>
    <n v="375"/>
    <n v="0.08"/>
    <n v="125"/>
    <n v="345"/>
    <s v="Anthony Carroll"/>
    <s v="Garmin Ltd."/>
    <s v="Industrial Machinery/Components"/>
    <s v="Capital Goods"/>
    <s v="Norton"/>
    <s v="02766"/>
    <s v="MA"/>
    <s v="East"/>
    <d v="2011-02-01T00:00:00"/>
    <n v="1"/>
    <s v="Training - SQL"/>
    <s v="Training "/>
    <s v=" SQL"/>
    <s v="Daniel Tusk"/>
    <s v="Allen Young"/>
    <n v="45"/>
    <n v="1"/>
  </r>
  <r>
    <x v="3846"/>
    <n v="27456"/>
    <d v="2009-04-10T00:00:00"/>
    <n v="29"/>
    <n v="4930"/>
    <n v="0.05"/>
    <n v="170"/>
    <n v="4683.5"/>
    <s v="Duane Abelman"/>
    <s v="Citrix Systems, Inc."/>
    <s v="Computer Software: Prepackaged Software"/>
    <s v="Technology"/>
    <s v="Omaha"/>
    <s v="68046"/>
    <s v="Nebraska"/>
    <s v="Central"/>
    <d v="2009-04-11T00:00:00"/>
    <n v="1"/>
    <s v="Development - .Net"/>
    <s v="Development "/>
    <s v=" .Net"/>
    <s v="Madison Hill"/>
    <s v="Josh Martinez"/>
    <n v="58"/>
    <n v="1"/>
  </r>
  <r>
    <x v="3847"/>
    <n v="27460"/>
    <d v="2009-05-12T00:00:00"/>
    <n v="7"/>
    <n v="875"/>
    <n v="0.08"/>
    <n v="125"/>
    <n v="805"/>
    <s v="Evan Elias"/>
    <s v="Liberty Interactive Corporation"/>
    <s v="Catalog/Specialty Distribution"/>
    <s v="Consumer Services"/>
    <s v="Boca Raton"/>
    <n v="33433"/>
    <s v="Florida"/>
    <s v="South"/>
    <d v="2009-05-13T00:00:00"/>
    <n v="1"/>
    <s v="Training - Development"/>
    <s v="Training "/>
    <s v=" Development"/>
    <s v="Liam Franklin"/>
    <s v="Frank Mitchell"/>
    <n v="52"/>
    <n v="1"/>
  </r>
  <r>
    <x v="3848"/>
    <n v="27460"/>
    <d v="2009-05-12T00:00:00"/>
    <n v="31"/>
    <n v="4650"/>
    <n v="0.04"/>
    <n v="150"/>
    <n v="4464"/>
    <s v="Evan Elias"/>
    <s v="Liberty Interactive Corporation"/>
    <s v="Catalog/Specialty Distribution"/>
    <s v="Consumer Services"/>
    <s v="Boca Raton"/>
    <n v="33433"/>
    <s v="Florida"/>
    <s v="South"/>
    <d v="2009-05-14T00:00:00"/>
    <n v="2"/>
    <s v="Consulting - Business Model"/>
    <s v="Consulting "/>
    <s v=" Business Model"/>
    <s v="Elizabeth Carter"/>
    <s v="Frank Mitchell"/>
    <n v="52"/>
    <n v="1"/>
  </r>
  <r>
    <x v="3849"/>
    <n v="27461"/>
    <d v="2010-02-26T00:00:00"/>
    <n v="40"/>
    <n v="8000"/>
    <n v="0.09"/>
    <n v="200"/>
    <n v="7280"/>
    <s v="Candace Kendrick"/>
    <s v="Bed Bath &amp; Beyond Inc."/>
    <s v="Home Furnishings"/>
    <s v="Consumer Services"/>
    <s v="Morgantown"/>
    <s v="26501"/>
    <s v="West Virginia"/>
    <s v="East"/>
    <d v="2010-02-26T00:00:00"/>
    <n v="0"/>
    <s v="Development - Scala"/>
    <s v="Development "/>
    <s v=" Scala"/>
    <s v="Ava Wilson"/>
    <s v="Allen Young"/>
    <n v="67"/>
    <n v="1"/>
  </r>
  <r>
    <x v="3850"/>
    <n v="27461"/>
    <d v="2010-02-26T00:00:00"/>
    <n v="26"/>
    <n v="2860"/>
    <n v="0.01"/>
    <n v="110"/>
    <n v="2831.4"/>
    <s v="Candace Kendrick"/>
    <s v="Bed Bath &amp; Beyond Inc."/>
    <s v="Home Furnishings"/>
    <s v="Consumer Services"/>
    <s v="Morgantown"/>
    <s v="26501"/>
    <s v="West Virginia"/>
    <s v="East"/>
    <d v="2010-02-26T00:00:00"/>
    <n v="0"/>
    <s v="Development - Python"/>
    <s v="Development "/>
    <s v=" Python"/>
    <s v="Emily Taylor"/>
    <s v="Allen Young"/>
    <n v="62"/>
    <n v="1"/>
  </r>
  <r>
    <x v="3851"/>
    <n v="27463"/>
    <d v="2009-11-13T00:00:00"/>
    <n v="31"/>
    <n v="3875"/>
    <n v="0"/>
    <n v="125"/>
    <n v="3875"/>
    <s v="Tonja Murray"/>
    <s v="Biogen Idec Inc."/>
    <s v="Biotechnology: Biological Products (No Diagnostic Substances)"/>
    <s v="Health Care"/>
    <s v="Longview"/>
    <n v="98632"/>
    <s v="Washington"/>
    <s v="West"/>
    <d v="2009-11-15T00:00:00"/>
    <n v="2"/>
    <s v="Training - SQL"/>
    <s v="Training "/>
    <s v=" SQL"/>
    <s v="Mason Gibson"/>
    <s v="Bob Turner"/>
    <n v="71"/>
    <n v="1"/>
  </r>
  <r>
    <x v="3852"/>
    <n v="27463"/>
    <d v="2009-11-13T00:00:00"/>
    <n v="10"/>
    <n v="1100"/>
    <n v="0.01"/>
    <n v="110"/>
    <n v="1089"/>
    <s v="Tonja Murray"/>
    <s v="Biogen Idec Inc."/>
    <s v="Biotechnology: Biological Products (No Diagnostic Substances)"/>
    <s v="Health Care"/>
    <s v="Longview"/>
    <n v="98632"/>
    <s v="Washington"/>
    <s v="West"/>
    <d v="2009-11-14T00:00:00"/>
    <n v="1"/>
    <s v="Development - Python"/>
    <s v="Development "/>
    <s v=" Python"/>
    <s v="Isabella Douglas"/>
    <s v="Bob Turner"/>
    <n v="75"/>
    <n v="1"/>
  </r>
  <r>
    <x v="3853"/>
    <n v="27490"/>
    <d v="2012-03-14T00:00:00"/>
    <n v="18"/>
    <n v="2880"/>
    <n v="0.02"/>
    <n v="160"/>
    <n v="2822.4"/>
    <s v="Daniel Atkinson"/>
    <s v="Staples, Inc."/>
    <s v="Other Specialty Stores"/>
    <s v="Consumer Services"/>
    <s v="Mustang"/>
    <s v="73064"/>
    <s v="Oklahoma"/>
    <s v="Central"/>
    <d v="2012-03-16T00:00:00"/>
    <n v="2"/>
    <s v="Development - Java"/>
    <s v="Development "/>
    <s v=" Java"/>
    <s v="Ethan Bird"/>
    <s v="Josh Martinez"/>
    <n v="60"/>
    <n v="1"/>
  </r>
  <r>
    <x v="3854"/>
    <n v="27491"/>
    <d v="2009-04-09T00:00:00"/>
    <n v="11"/>
    <n v="1210"/>
    <n v="0.04"/>
    <n v="110"/>
    <n v="1161.5999999999999"/>
    <s v="Roy Smith"/>
    <s v="Bed Bath &amp; Beyond Inc."/>
    <s v="Home Furnishings"/>
    <s v="Consumer Services"/>
    <s v="Collierville"/>
    <n v="38017"/>
    <s v="Tennessee"/>
    <s v="South"/>
    <d v="2009-04-11T00:00:00"/>
    <n v="2"/>
    <s v="Development - PHP"/>
    <s v="Development "/>
    <s v=" PHP"/>
    <s v="Ethan Bird"/>
    <s v="Frank Mitchell"/>
    <n v="60"/>
    <n v="1"/>
  </r>
  <r>
    <x v="3855"/>
    <n v="27491"/>
    <d v="2009-04-09T00:00:00"/>
    <n v="36"/>
    <n v="4500"/>
    <n v="0.02"/>
    <n v="125"/>
    <n v="4410"/>
    <s v="Roy Smith"/>
    <s v="Bed Bath &amp; Beyond Inc."/>
    <s v="Home Furnishings"/>
    <s v="Consumer Services"/>
    <s v="Collierville"/>
    <n v="38017"/>
    <s v="Tennessee"/>
    <s v="South"/>
    <d v="2009-04-10T00:00:00"/>
    <n v="1"/>
    <s v="Training - SQL"/>
    <s v="Training "/>
    <s v=" SQL"/>
    <s v="Ethan Bird"/>
    <s v="Frank Mitchell"/>
    <n v="60"/>
    <n v="1"/>
  </r>
  <r>
    <x v="3856"/>
    <n v="27491"/>
    <d v="2009-04-09T00:00:00"/>
    <n v="2"/>
    <n v="240"/>
    <n v="0.09"/>
    <n v="120"/>
    <n v="218.4"/>
    <s v="Roy Smith"/>
    <s v="Bed Bath &amp; Beyond Inc."/>
    <s v="Home Furnishings"/>
    <s v="Consumer Services"/>
    <s v="Collierville"/>
    <n v="38017"/>
    <s v="Tennessee"/>
    <s v="South"/>
    <d v="2009-04-11T00:00:00"/>
    <n v="2"/>
    <s v="Development - Business Logic"/>
    <s v="Development "/>
    <s v=" Business Logic"/>
    <s v="Jayden Hamilton"/>
    <s v="Frank Mitchell"/>
    <n v="71"/>
    <n v="1"/>
  </r>
  <r>
    <x v="3857"/>
    <n v="27524"/>
    <d v="2010-02-01T00:00:00"/>
    <n v="50"/>
    <n v="5500"/>
    <n v="0.02"/>
    <n v="110"/>
    <n v="5390"/>
    <s v="Jay O'Donnell"/>
    <s v="Equinix, Inc."/>
    <s v="Telecommunications Equipment"/>
    <s v="Public Utilities"/>
    <s v="Sacramento"/>
    <n v="95823"/>
    <s v="California"/>
    <s v="West"/>
    <d v="2010-02-03T00:00:00"/>
    <n v="2"/>
    <s v="Development - Python"/>
    <s v="Development "/>
    <s v=" Python"/>
    <s v="Mason Gibson"/>
    <s v="Bob Turner"/>
    <n v="71"/>
    <n v="1"/>
  </r>
  <r>
    <x v="3858"/>
    <n v="27527"/>
    <d v="2010-11-30T00:00:00"/>
    <n v="37"/>
    <n v="4625"/>
    <n v="0.09"/>
    <n v="125"/>
    <n v="4208.75"/>
    <s v="Rob Cano"/>
    <s v="Yahoo! Inc."/>
    <s v="EDP Services"/>
    <s v="Technology"/>
    <s v="Pittsburgh"/>
    <s v="15122"/>
    <s v="Pennsylvania"/>
    <s v="East"/>
    <d v="2010-12-03T00:00:00"/>
    <n v="3"/>
    <s v="Training - SQL"/>
    <s v="Training "/>
    <s v=" SQL"/>
    <s v="Sophia Dixon"/>
    <s v="Allen Young"/>
    <n v="71"/>
    <n v="1"/>
  </r>
  <r>
    <x v="3859"/>
    <n v="27553"/>
    <d v="2011-08-12T00:00:00"/>
    <n v="48"/>
    <n v="9600"/>
    <n v="0.03"/>
    <n v="200"/>
    <n v="9312"/>
    <s v="Jim French"/>
    <s v="Liberty Global plc"/>
    <s v="Television Services"/>
    <s v="Consumer Services"/>
    <s v="Elk Grove Village"/>
    <s v="60007"/>
    <s v="Illinois"/>
    <s v="Central"/>
    <d v="2011-08-14T00:00:00"/>
    <n v="2"/>
    <s v="Development - Big Data"/>
    <s v="Development "/>
    <s v=" Big Data"/>
    <s v="Ethan Bird"/>
    <s v="Josh Martinez"/>
    <n v="60"/>
    <n v="1"/>
  </r>
  <r>
    <x v="3860"/>
    <n v="27553"/>
    <d v="2011-08-12T00:00:00"/>
    <n v="16"/>
    <n v="2400"/>
    <n v="0"/>
    <n v="150"/>
    <n v="2400"/>
    <s v="Jim French"/>
    <s v="Liberty Global plc"/>
    <s v="Television Services"/>
    <s v="Consumer Services"/>
    <s v="Elk Grove Village"/>
    <s v="60007"/>
    <s v="Illinois"/>
    <s v="Central"/>
    <d v="2011-08-14T00:00:00"/>
    <n v="2"/>
    <s v="Consulting - Market Research"/>
    <s v="Consulting "/>
    <s v=" Market Research"/>
    <s v="Sophia Dixon"/>
    <s v="Josh Martinez"/>
    <n v="71"/>
    <n v="1"/>
  </r>
  <r>
    <x v="3861"/>
    <n v="27554"/>
    <d v="2011-03-10T00:00:00"/>
    <n v="45"/>
    <n v="5625"/>
    <n v="0.02"/>
    <n v="125"/>
    <n v="5512.5"/>
    <s v="Benjamin Schmidt"/>
    <s v="Ross Stores, Inc."/>
    <s v="Clothing/Shoe/Accessory Stores"/>
    <s v="Consumer Services"/>
    <s v="Fresno"/>
    <n v="93727"/>
    <s v="California"/>
    <s v="West"/>
    <d v="2011-03-12T00:00:00"/>
    <n v="2"/>
    <s v="Training - Javascript"/>
    <s v="Training "/>
    <s v=" Javascript"/>
    <s v="Mia Moore"/>
    <s v="Bob Turner"/>
    <n v="51"/>
    <n v="1"/>
  </r>
  <r>
    <x v="3862"/>
    <n v="27555"/>
    <d v="2009-09-01T00:00:00"/>
    <n v="32"/>
    <n v="3520"/>
    <n v="0.1"/>
    <n v="110"/>
    <n v="3168"/>
    <s v="Ralph Hernandez"/>
    <s v="Sirius XM Holdings Inc."/>
    <s v="Broadcasting"/>
    <s v="Consumer Services"/>
    <s v="Lansing"/>
    <n v="60438"/>
    <s v="Illinois"/>
    <s v="Central"/>
    <d v="2009-09-03T00:00:00"/>
    <n v="2"/>
    <s v="Development - Python"/>
    <s v="Development "/>
    <s v=" Python"/>
    <s v="Elizabeth Carter"/>
    <s v="Josh Martinez"/>
    <n v="52"/>
    <n v="1"/>
  </r>
  <r>
    <x v="3863"/>
    <n v="27557"/>
    <d v="2012-02-08T00:00:00"/>
    <n v="18"/>
    <n v="3600"/>
    <n v="0.02"/>
    <n v="200"/>
    <n v="3528"/>
    <s v="Robert Drucker"/>
    <s v="Automatic Data Processing, Inc."/>
    <s v="EDP Services"/>
    <s v="Technology"/>
    <s v="Middletown"/>
    <n v="45042"/>
    <s v="Ohio"/>
    <s v="East"/>
    <d v="2012-02-13T00:00:00"/>
    <n v="5"/>
    <s v="Development - Scala"/>
    <s v="Development "/>
    <s v=" Scala"/>
    <s v="Jayden Hamilton"/>
    <s v="Allen Young"/>
    <n v="71"/>
    <n v="1"/>
  </r>
  <r>
    <x v="3864"/>
    <n v="27558"/>
    <d v="2011-07-07T00:00:00"/>
    <n v="21"/>
    <n v="3360"/>
    <n v="0.1"/>
    <n v="160"/>
    <n v="3024"/>
    <s v="Cindy Mathis"/>
    <s v="Liberty Global plc"/>
    <s v="Television Services"/>
    <s v="Consumer Services"/>
    <s v="Peoria"/>
    <n v="85345"/>
    <s v="Arizona"/>
    <s v="West"/>
    <d v="2011-07-08T00:00:00"/>
    <n v="1"/>
    <s v="Development - Java"/>
    <s v="Development "/>
    <s v=" Java"/>
    <s v="Abigail Young"/>
    <s v="Bob Turner"/>
    <n v="50"/>
    <n v="1"/>
  </r>
  <r>
    <x v="3865"/>
    <n v="27559"/>
    <d v="2011-10-30T00:00:00"/>
    <n v="38"/>
    <n v="4180"/>
    <n v="0.05"/>
    <n v="110"/>
    <n v="3971"/>
    <s v="Aaron Williams"/>
    <s v="Apple Inc."/>
    <s v="Computer Manufacturing"/>
    <s v="Technology"/>
    <s v="Fall River"/>
    <s v="02724"/>
    <s v="MA"/>
    <s v="East"/>
    <d v="2011-10-31T00:00:00"/>
    <n v="1"/>
    <s v="Development - Python"/>
    <s v="Development "/>
    <s v=" Python"/>
    <s v="Liam Franklin"/>
    <s v="Allen Young"/>
    <n v="52"/>
    <n v="1"/>
  </r>
  <r>
    <x v="3866"/>
    <n v="27589"/>
    <d v="2011-09-15T00:00:00"/>
    <n v="20"/>
    <n v="3000"/>
    <n v="0.02"/>
    <n v="150"/>
    <n v="2940"/>
    <s v="Darren Perrino"/>
    <s v="Seagate Technology."/>
    <s v="Electronic Components"/>
    <s v="Technology"/>
    <s v="Austin"/>
    <n v="78745"/>
    <s v="Texas"/>
    <s v="Central"/>
    <d v="2011-09-17T00:00:00"/>
    <n v="2"/>
    <s v="Consulting - Business Model"/>
    <s v="Consulting "/>
    <s v=" Business Model"/>
    <s v="Mason Gibson"/>
    <s v="Josh Martinez"/>
    <n v="71"/>
    <n v="1"/>
  </r>
  <r>
    <x v="3867"/>
    <n v="27589"/>
    <d v="2011-09-15T00:00:00"/>
    <n v="25"/>
    <n v="3125"/>
    <n v="0.04"/>
    <n v="125"/>
    <n v="3000"/>
    <s v="Darren Perrino"/>
    <s v="Seagate Technology."/>
    <s v="Electronic Components"/>
    <s v="Technology"/>
    <s v="Austin"/>
    <n v="78745"/>
    <s v="Texas"/>
    <s v="Central"/>
    <d v="2011-09-16T00:00:00"/>
    <n v="1"/>
    <s v="Training - SQL"/>
    <s v="Training "/>
    <s v=" SQL"/>
    <s v="Jacob Manziel"/>
    <s v="Josh Martinez"/>
    <n v="57"/>
    <n v="1"/>
  </r>
  <r>
    <x v="3868"/>
    <n v="27589"/>
    <d v="2011-09-15T00:00:00"/>
    <n v="36"/>
    <n v="4500"/>
    <n v="7.0000000000000007E-2"/>
    <n v="125"/>
    <n v="4185"/>
    <s v="Darren Perrino"/>
    <s v="Seagate Technology."/>
    <s v="Electronic Components"/>
    <s v="Technology"/>
    <s v="Austin"/>
    <n v="78745"/>
    <s v="Texas"/>
    <s v="Central"/>
    <d v="2011-09-16T00:00:00"/>
    <n v="1"/>
    <s v="Training - Javascript"/>
    <s v="Training "/>
    <s v=" Javascript"/>
    <s v="Daniel Tusk"/>
    <s v="Josh Martinez"/>
    <n v="45"/>
    <n v="1"/>
  </r>
  <r>
    <x v="3869"/>
    <n v="27616"/>
    <d v="2012-07-30T00:00:00"/>
    <n v="3"/>
    <n v="450"/>
    <n v="0.09"/>
    <n v="150"/>
    <n v="409.5"/>
    <s v="Susan Bickford"/>
    <s v="Sirius XM Holdings Inc."/>
    <s v="Broadcasting"/>
    <s v="Consumer Services"/>
    <s v="New Orleans"/>
    <n v="70117"/>
    <s v="Louisiana"/>
    <s v="South"/>
    <d v="2012-08-01T00:00:00"/>
    <n v="2"/>
    <s v="Consulting - Compensation"/>
    <s v="Consulting "/>
    <s v=" Compensation"/>
    <s v="Noah Smith"/>
    <s v="Frank Mitchell"/>
    <n v="59"/>
    <n v="1"/>
  </r>
  <r>
    <x v="3870"/>
    <n v="27622"/>
    <d v="2011-02-06T00:00:00"/>
    <n v="4"/>
    <n v="500"/>
    <n v="0.09"/>
    <n v="125"/>
    <n v="455"/>
    <s v="Michelle Crier"/>
    <s v="Automatic Data Processing, Inc."/>
    <s v="EDP Services"/>
    <s v="Technology"/>
    <s v="Cumberland"/>
    <s v="21501"/>
    <s v="Maryland"/>
    <s v="East"/>
    <d v="2011-02-07T00:00:00"/>
    <n v="1"/>
    <s v="Training - Javascript"/>
    <s v="Training "/>
    <s v=" Javascript"/>
    <s v="Isabella Douglas"/>
    <s v="Allen Young"/>
    <n v="75"/>
    <n v="1"/>
  </r>
  <r>
    <x v="3871"/>
    <n v="27654"/>
    <d v="2010-09-24T00:00:00"/>
    <n v="12"/>
    <n v="1320"/>
    <n v="0.02"/>
    <n v="110"/>
    <n v="1293.5999999999999"/>
    <s v="Lindsay Ratner"/>
    <s v="Equinix, Inc."/>
    <s v="Telecommunications Equipment"/>
    <s v="Public Utilities"/>
    <s v="Mason"/>
    <n v="45040"/>
    <s v="Ohio"/>
    <s v="East"/>
    <d v="2010-09-26T00:00:00"/>
    <n v="2"/>
    <s v="Development - PHP"/>
    <s v="Development "/>
    <s v=" PHP"/>
    <s v="Daniel Tusk"/>
    <s v="Allen Young"/>
    <n v="45"/>
    <n v="1"/>
  </r>
  <r>
    <x v="3872"/>
    <n v="27680"/>
    <d v="2010-01-26T00:00:00"/>
    <n v="32"/>
    <n v="5440"/>
    <n v="0.1"/>
    <n v="170"/>
    <n v="4896"/>
    <s v="Delfina Gross"/>
    <s v="Altera Corporation"/>
    <s v="Semiconductors"/>
    <s v="Technology"/>
    <s v="Burbank"/>
    <n v="60459"/>
    <s v="Illinois"/>
    <s v="Central"/>
    <d v="2010-01-27T00:00:00"/>
    <n v="1"/>
    <s v="Development - .Net"/>
    <s v="Development "/>
    <s v=" .Net"/>
    <s v="Michael Alister"/>
    <s v="Josh Martinez"/>
    <n v="68"/>
    <n v="1"/>
  </r>
  <r>
    <x v="3873"/>
    <n v="27680"/>
    <d v="2010-01-26T00:00:00"/>
    <n v="19"/>
    <n v="2090"/>
    <n v="0.01"/>
    <n v="110"/>
    <n v="2069.1"/>
    <s v="Delfina Gross"/>
    <s v="Altera Corporation"/>
    <s v="Semiconductors"/>
    <s v="Technology"/>
    <s v="Burbank"/>
    <n v="60459"/>
    <s v="Illinois"/>
    <s v="Central"/>
    <d v="2010-01-27T00:00:00"/>
    <n v="1"/>
    <s v="Development - Python"/>
    <s v="Development "/>
    <s v=" Python"/>
    <s v="Jacob Manziel"/>
    <s v="Josh Martinez"/>
    <n v="57"/>
    <n v="1"/>
  </r>
  <r>
    <x v="3874"/>
    <n v="27681"/>
    <d v="2010-11-24T00:00:00"/>
    <n v="7"/>
    <n v="770"/>
    <n v="0.06"/>
    <n v="110"/>
    <n v="723.8"/>
    <s v="Dave Hart"/>
    <s v="VimpelCom Ltd."/>
    <s v="Telecommunications Equipment"/>
    <s v="Public Utilities"/>
    <s v="Brownsville"/>
    <n v="78521"/>
    <s v="Texas"/>
    <s v="Central"/>
    <d v="2010-11-25T00:00:00"/>
    <n v="1"/>
    <s v="Development - Python"/>
    <s v="Development "/>
    <s v=" Python"/>
    <s v="Abigail Young"/>
    <s v="Josh Martinez"/>
    <n v="50"/>
    <n v="1"/>
  </r>
  <r>
    <x v="3875"/>
    <n v="27681"/>
    <d v="2010-11-24T00:00:00"/>
    <n v="30"/>
    <n v="3600"/>
    <n v="0.04"/>
    <n v="120"/>
    <n v="3456"/>
    <s v="Dave Hart"/>
    <s v="VimpelCom Ltd."/>
    <s v="Telecommunications Equipment"/>
    <s v="Public Utilities"/>
    <s v="Brownsville"/>
    <n v="78521"/>
    <s v="Texas"/>
    <s v="Central"/>
    <d v="2010-11-26T00:00:00"/>
    <n v="2"/>
    <s v="Development - Business Logic"/>
    <s v="Development "/>
    <s v=" Business Logic"/>
    <s v="Noah Smith"/>
    <s v="Josh Martinez"/>
    <n v="59"/>
    <n v="1"/>
  </r>
  <r>
    <x v="3876"/>
    <n v="27684"/>
    <d v="2011-09-05T00:00:00"/>
    <n v="1"/>
    <n v="120"/>
    <n v="0.06"/>
    <n v="120"/>
    <n v="112.8"/>
    <s v="John Conant"/>
    <s v="Mylan Inc."/>
    <s v="Major Pharmaceuticals"/>
    <s v="Health Care"/>
    <s v="Huber Heights"/>
    <n v="45424"/>
    <s v="Ohio"/>
    <s v="East"/>
    <d v="2011-09-07T00:00:00"/>
    <n v="2"/>
    <s v="Development - Business Logic"/>
    <s v="Development "/>
    <s v=" Business Logic"/>
    <s v="Emma Watson"/>
    <s v="Allen Young"/>
    <n v="67"/>
    <n v="1"/>
  </r>
  <r>
    <x v="3877"/>
    <n v="27687"/>
    <d v="2010-04-22T00:00:00"/>
    <n v="38"/>
    <n v="6080"/>
    <n v="0.1"/>
    <n v="160"/>
    <n v="5472"/>
    <s v="Maribeth Jones"/>
    <s v="Marriott International"/>
    <s v="Hotels/Resorts"/>
    <s v="Consumer Services"/>
    <s v="Louisville"/>
    <n v="40214"/>
    <s v="Kentucky"/>
    <s v="South"/>
    <d v="2010-04-24T00:00:00"/>
    <n v="2"/>
    <s v="Development - Java"/>
    <s v="Development "/>
    <s v=" Java"/>
    <s v="Ethan Bird"/>
    <s v="Frank Mitchell"/>
    <n v="60"/>
    <n v="1"/>
  </r>
  <r>
    <x v="3878"/>
    <n v="27712"/>
    <d v="2010-03-04T00:00:00"/>
    <n v="20"/>
    <n v="2200"/>
    <n v="0.08"/>
    <n v="110"/>
    <n v="2024"/>
    <s v="Speros Pisteka"/>
    <s v="Mattel, Inc."/>
    <s v="Recreational Products/Toys"/>
    <s v="Consumer Non-Durables"/>
    <s v="Berkeley"/>
    <n v="94704"/>
    <s v="California"/>
    <s v="West"/>
    <d v="2010-03-11T00:00:00"/>
    <n v="7"/>
    <s v="Development - Python"/>
    <s v="Development "/>
    <s v=" Python"/>
    <s v="Liam Franklin"/>
    <s v="Bob Turner"/>
    <n v="52"/>
    <n v="1"/>
  </r>
  <r>
    <x v="3879"/>
    <n v="27715"/>
    <d v="2011-09-19T00:00:00"/>
    <n v="12"/>
    <n v="1920"/>
    <n v="0.06"/>
    <n v="160"/>
    <n v="1804.8"/>
    <s v="Darrin Ulpright"/>
    <s v="Tesla Motors, Inc."/>
    <s v="Auto Manufacturing"/>
    <s v="Capital Goods"/>
    <s v="Modesto"/>
    <n v="95351"/>
    <s v="California"/>
    <s v="West"/>
    <d v="2011-09-21T00:00:00"/>
    <n v="2"/>
    <s v="Development - Java"/>
    <s v="Development "/>
    <s v=" Java"/>
    <s v="Liam Franklin"/>
    <s v="Bob Turner"/>
    <n v="52"/>
    <n v="1"/>
  </r>
  <r>
    <x v="3880"/>
    <n v="27717"/>
    <d v="2011-10-26T00:00:00"/>
    <n v="19"/>
    <n v="3800"/>
    <n v="0.05"/>
    <n v="200"/>
    <n v="3610"/>
    <s v="Tracy Hale"/>
    <s v="Check Point Software Technologies Ltd."/>
    <s v="Computer Software: Prepackaged Software"/>
    <s v="Technology"/>
    <s v="Kendall"/>
    <n v="33156"/>
    <s v="Florida"/>
    <s v="South"/>
    <d v="2011-10-29T00:00:00"/>
    <n v="3"/>
    <s v="Development - Scala"/>
    <s v="Development "/>
    <s v=" Scala"/>
    <s v="Michael Alister"/>
    <s v="Frank Mitchell"/>
    <n v="68"/>
    <n v="1"/>
  </r>
  <r>
    <x v="3881"/>
    <n v="27744"/>
    <d v="2010-08-03T00:00:00"/>
    <n v="22"/>
    <n v="3520"/>
    <n v="0.01"/>
    <n v="160"/>
    <n v="3484.8"/>
    <s v="Pete Hoffmann"/>
    <s v="Mylan Inc."/>
    <s v="Major Pharmaceuticals"/>
    <s v="Health Care"/>
    <s v="Bakersfield"/>
    <n v="93309"/>
    <s v="California"/>
    <s v="West"/>
    <d v="2010-08-04T00:00:00"/>
    <n v="1"/>
    <s v="Development - Java"/>
    <s v="Development "/>
    <s v=" Java"/>
    <s v="Olivia Sullivan"/>
    <s v="Bob Turner"/>
    <n v="53"/>
    <n v="1"/>
  </r>
  <r>
    <x v="3882"/>
    <n v="27745"/>
    <d v="2010-09-20T00:00:00"/>
    <n v="41"/>
    <n v="5125"/>
    <n v="0.01"/>
    <n v="125"/>
    <n v="5073.75"/>
    <s v="Brad Fisher"/>
    <s v="Vodafone Group Plc"/>
    <s v="Telecommunications Equipment"/>
    <s v="Public Utilities"/>
    <s v="Los Banos"/>
    <n v="93635"/>
    <s v="California"/>
    <s v="West"/>
    <d v="2010-09-24T00:00:00"/>
    <n v="4"/>
    <s v="Training - Javascript"/>
    <s v="Training "/>
    <s v=" Javascript"/>
    <s v="Olivia Sullivan"/>
    <s v="Bob Turner"/>
    <n v="53"/>
    <n v="1"/>
  </r>
  <r>
    <x v="3883"/>
    <n v="27746"/>
    <d v="2010-12-04T00:00:00"/>
    <n v="3"/>
    <n v="375"/>
    <n v="0.1"/>
    <n v="125"/>
    <n v="337.5"/>
    <s v="Jenna Nguyen"/>
    <s v="Expeditors International of Washington, Inc."/>
    <s v="Oil Refining/Marketing"/>
    <s v="Transportation"/>
    <s v="Klamath Falls"/>
    <s v="97601"/>
    <s v="Oregon"/>
    <s v="West"/>
    <d v="2010-12-05T00:00:00"/>
    <n v="1"/>
    <s v="Training - SQL"/>
    <s v="Training "/>
    <s v=" SQL"/>
    <s v="Abigail Young"/>
    <s v="Bob Turner"/>
    <n v="50"/>
    <n v="1"/>
  </r>
  <r>
    <x v="3884"/>
    <n v="27746"/>
    <d v="2010-12-04T00:00:00"/>
    <n v="42"/>
    <n v="4620"/>
    <n v="7.0000000000000007E-2"/>
    <n v="110"/>
    <n v="4296.5999999999995"/>
    <s v="Jenna Nguyen"/>
    <s v="Expeditors International of Washington, Inc."/>
    <s v="Oil Refining/Marketing"/>
    <s v="Transportation"/>
    <s v="Klamath Falls"/>
    <s v="97601"/>
    <s v="Oregon"/>
    <s v="West"/>
    <d v="2010-12-05T00:00:00"/>
    <n v="1"/>
    <s v="Development - Python"/>
    <s v="Development "/>
    <s v=" Python"/>
    <s v="Elizabeth Carter"/>
    <s v="Bob Turner"/>
    <n v="52"/>
    <n v="1"/>
  </r>
  <r>
    <x v="3885"/>
    <n v="27746"/>
    <d v="2010-12-04T00:00:00"/>
    <n v="3"/>
    <n v="450"/>
    <n v="0.04"/>
    <n v="150"/>
    <n v="432"/>
    <s v="Jenna Nguyen"/>
    <s v="Expeditors International of Washington, Inc."/>
    <s v="Oil Refining/Marketing"/>
    <s v="Transportation"/>
    <s v="Lancaster"/>
    <n v="17602"/>
    <s v="Pennsylvania"/>
    <s v="East"/>
    <d v="2010-12-04T00:00:00"/>
    <n v="0"/>
    <s v="Consulting - Compensation"/>
    <s v="Consulting "/>
    <s v=" Compensation"/>
    <s v="Noah Smith"/>
    <s v="Allen Young"/>
    <n v="59"/>
    <n v="1"/>
  </r>
  <r>
    <x v="3886"/>
    <n v="27750"/>
    <d v="2012-10-19T00:00:00"/>
    <n v="12"/>
    <n v="1500"/>
    <n v="0"/>
    <n v="125"/>
    <n v="1500"/>
    <s v="John Brown"/>
    <s v="Netflix, Inc."/>
    <s v="Consumer Electronics/Video Chains"/>
    <s v="Consumer Services"/>
    <s v="Moscow"/>
    <s v="83843"/>
    <s v="Idaho"/>
    <s v="West"/>
    <d v="2012-10-23T00:00:00"/>
    <n v="4"/>
    <s v="Training - Tableau"/>
    <s v="Training "/>
    <s v=" Tableau"/>
    <s v="Liam Franklin"/>
    <s v="Bob Turner"/>
    <n v="52"/>
    <n v="1"/>
  </r>
  <r>
    <x v="3887"/>
    <n v="27750"/>
    <d v="2012-10-19T00:00:00"/>
    <n v="18"/>
    <n v="2700"/>
    <n v="0.09"/>
    <n v="150"/>
    <n v="2457"/>
    <s v="John Brown"/>
    <s v="Netflix, Inc."/>
    <s v="Consumer Electronics/Video Chains"/>
    <s v="Consumer Services"/>
    <s v="Moscow"/>
    <s v="83843"/>
    <s v="Idaho"/>
    <s v="West"/>
    <d v="2012-10-19T00:00:00"/>
    <n v="0"/>
    <s v="Consulting - Compensation"/>
    <s v="Consulting "/>
    <s v=" Compensation"/>
    <s v="Liam Franklin"/>
    <s v="Bob Turner"/>
    <n v="52"/>
    <n v="1"/>
  </r>
  <r>
    <x v="3888"/>
    <n v="27776"/>
    <d v="2010-05-04T00:00:00"/>
    <n v="41"/>
    <n v="4510"/>
    <n v="0.04"/>
    <n v="110"/>
    <n v="4329.5999999999995"/>
    <s v="Liz Ward"/>
    <s v="Gilead Sciences, Inc."/>
    <s v="Biotechnology: Biological Products (No Diagnostic Substances)"/>
    <s v="Health Care"/>
    <s v="Fort Thomas"/>
    <n v="41075"/>
    <s v="Kentucky"/>
    <s v="South"/>
    <d v="2010-05-08T00:00:00"/>
    <n v="4"/>
    <s v="Development - Python"/>
    <s v="Development "/>
    <s v=" Python"/>
    <s v="Ava Wilson"/>
    <s v="Frank Mitchell"/>
    <n v="67"/>
    <n v="1"/>
  </r>
  <r>
    <x v="3889"/>
    <n v="27778"/>
    <d v="2011-09-02T00:00:00"/>
    <n v="10"/>
    <n v="1500"/>
    <n v="0.02"/>
    <n v="150"/>
    <n v="1470"/>
    <s v="Roy Peterman"/>
    <s v="Broadcom Corporation"/>
    <s v="Semiconductors"/>
    <s v="Technology"/>
    <s v="Gainesville"/>
    <n v="32601"/>
    <s v="Florida"/>
    <s v="South"/>
    <d v="2011-09-04T00:00:00"/>
    <n v="2"/>
    <s v="Consulting - Compensation"/>
    <s v="Consulting "/>
    <s v=" Compensation"/>
    <s v="Elizabeth Carter"/>
    <s v="Frank Mitchell"/>
    <n v="52"/>
    <n v="1"/>
  </r>
  <r>
    <x v="3890"/>
    <n v="27778"/>
    <d v="2011-09-02T00:00:00"/>
    <n v="1"/>
    <n v="160"/>
    <n v="0.02"/>
    <n v="160"/>
    <n v="156.80000000000001"/>
    <s v="Roy Peterman"/>
    <s v="Broadcom Corporation"/>
    <s v="Semiconductors"/>
    <s v="Technology"/>
    <s v="Granite City"/>
    <s v="62040"/>
    <s v="Illinois"/>
    <s v="Central"/>
    <d v="2011-09-04T00:00:00"/>
    <n v="2"/>
    <s v="Development - Java"/>
    <s v="Development "/>
    <s v=" Java"/>
    <s v="Liam Franklin"/>
    <s v="Josh Martinez"/>
    <n v="52"/>
    <n v="1"/>
  </r>
  <r>
    <x v="3891"/>
    <n v="27778"/>
    <d v="2011-09-02T00:00:00"/>
    <n v="34"/>
    <n v="4250"/>
    <n v="7.0000000000000007E-2"/>
    <n v="125"/>
    <n v="3952.4999999999995"/>
    <s v="Roy Peterman"/>
    <s v="Broadcom Corporation"/>
    <s v="Semiconductors"/>
    <s v="Technology"/>
    <s v="Granite City"/>
    <s v="62040"/>
    <s v="Illinois"/>
    <s v="Central"/>
    <d v="2011-09-04T00:00:00"/>
    <n v="2"/>
    <s v="Training - Tableau"/>
    <s v="Training "/>
    <s v=" Tableau"/>
    <s v="Michael Alister"/>
    <s v="Josh Martinez"/>
    <n v="68"/>
    <n v="1"/>
  </r>
  <r>
    <x v="3892"/>
    <n v="27780"/>
    <d v="2012-10-20T00:00:00"/>
    <n v="18"/>
    <n v="3600"/>
    <n v="0.02"/>
    <n v="200"/>
    <n v="3528"/>
    <s v="Matthew Lucas"/>
    <s v="Ross Stores, Inc."/>
    <s v="Clothing/Shoe/Accessory Stores"/>
    <s v="Consumer Services"/>
    <s v="Farmington"/>
    <n v="87401"/>
    <s v="New Mexico"/>
    <s v="West"/>
    <d v="2012-10-21T00:00:00"/>
    <n v="1"/>
    <s v="Development - Scala"/>
    <s v="Development "/>
    <s v=" Scala"/>
    <s v="Abigail Young"/>
    <s v="Bob Turner"/>
    <n v="50"/>
    <n v="1"/>
  </r>
  <r>
    <x v="3893"/>
    <n v="27780"/>
    <d v="2012-10-20T00:00:00"/>
    <n v="39"/>
    <n v="5460"/>
    <n v="0"/>
    <n v="140"/>
    <n v="5460"/>
    <s v="Matthew Lucas"/>
    <s v="Ross Stores, Inc."/>
    <s v="Clothing/Shoe/Accessory Stores"/>
    <s v="Consumer Services"/>
    <s v="Farmington"/>
    <n v="87401"/>
    <s v="New Mexico"/>
    <s v="West"/>
    <d v="2012-10-20T00:00:00"/>
    <n v="0"/>
    <s v="Development - Front End Web"/>
    <s v="Development "/>
    <s v=" Front End Web"/>
    <s v="Sophia Dixon"/>
    <s v="Bob Turner"/>
    <n v="71"/>
    <n v="1"/>
  </r>
  <r>
    <x v="3894"/>
    <n v="27780"/>
    <d v="2012-10-20T00:00:00"/>
    <n v="39"/>
    <n v="5850"/>
    <n v="0.05"/>
    <n v="150"/>
    <n v="5557.5"/>
    <s v="Matthew Lucas"/>
    <s v="Ross Stores, Inc."/>
    <s v="Clothing/Shoe/Accessory Stores"/>
    <s v="Consumer Services"/>
    <s v="Hobbs"/>
    <n v="88240"/>
    <s v="New Mexico"/>
    <s v="West"/>
    <d v="2012-10-21T00:00:00"/>
    <n v="1"/>
    <s v="Consulting - Business Model"/>
    <s v="Consulting "/>
    <s v=" Business Model"/>
    <s v="Mason Gibson"/>
    <s v="Bob Turner"/>
    <n v="71"/>
    <n v="1"/>
  </r>
  <r>
    <x v="3895"/>
    <n v="27781"/>
    <d v="2011-09-15T00:00:00"/>
    <n v="47"/>
    <n v="5170"/>
    <n v="0"/>
    <n v="110"/>
    <n v="5170"/>
    <s v="Shahid Boyes"/>
    <s v="Illumina, Inc."/>
    <s v="Biotechnology: Laboratory Analytical Instruments"/>
    <s v="Capital Goods"/>
    <s v="Muskegon"/>
    <n v="49442"/>
    <s v="Michigan"/>
    <s v="Central"/>
    <d v="2011-09-17T00:00:00"/>
    <n v="2"/>
    <s v="Development - PHP"/>
    <s v="Development "/>
    <s v=" PHP"/>
    <s v="Liam Franklin"/>
    <s v="Josh Martinez"/>
    <n v="52"/>
    <n v="1"/>
  </r>
  <r>
    <x v="3896"/>
    <n v="27808"/>
    <d v="2010-01-26T00:00:00"/>
    <n v="9"/>
    <n v="1350"/>
    <n v="0.01"/>
    <n v="150"/>
    <n v="1336.5"/>
    <s v="Michelle Collister"/>
    <s v="American Airlines Group, Inc."/>
    <s v="Air Freight/Delivery Services"/>
    <s v="Transportation"/>
    <s v="Green Bay"/>
    <n v="54302"/>
    <s v="Wisconsin"/>
    <s v="Central"/>
    <d v="2010-02-02T00:00:00"/>
    <n v="7"/>
    <s v="Consulting - Business Model"/>
    <s v="Consulting "/>
    <s v=" Business Model"/>
    <s v="Alexander Edison"/>
    <s v="Josh Martinez"/>
    <n v="70"/>
    <n v="1"/>
  </r>
  <r>
    <x v="3897"/>
    <n v="27810"/>
    <d v="2010-01-28T00:00:00"/>
    <n v="32"/>
    <n v="6400"/>
    <n v="0.02"/>
    <n v="200"/>
    <n v="6272"/>
    <s v="Julia Hwang"/>
    <s v="Starbucks Corporation"/>
    <s v="Restaurants"/>
    <s v="Consumer Services"/>
    <s v="Woodstock"/>
    <s v="30188"/>
    <s v="Georgia"/>
    <s v="South"/>
    <d v="2010-01-30T00:00:00"/>
    <n v="2"/>
    <s v="Development - Scala"/>
    <s v="Development "/>
    <s v=" Scala"/>
    <s v="Emily Taylor"/>
    <s v="Frank Mitchell"/>
    <n v="62"/>
    <n v="1"/>
  </r>
  <r>
    <x v="3898"/>
    <n v="27811"/>
    <d v="2011-03-04T00:00:00"/>
    <n v="31"/>
    <n v="4960"/>
    <n v="0.09"/>
    <n v="160"/>
    <n v="4513.6000000000004"/>
    <s v="Odella Tron"/>
    <s v="Keurig Green Mountain, Inc."/>
    <s v="Packaged Foods"/>
    <s v="Consumer Non-Durables"/>
    <s v="Whitehall"/>
    <s v="43213"/>
    <s v="Ohio"/>
    <s v="East"/>
    <d v="2011-03-06T00:00:00"/>
    <n v="2"/>
    <s v="Development - Java"/>
    <s v="Development "/>
    <s v=" Java"/>
    <s v="Alexander Edison"/>
    <s v="Allen Young"/>
    <n v="70"/>
    <n v="1"/>
  </r>
  <r>
    <x v="3899"/>
    <n v="27811"/>
    <d v="2011-03-04T00:00:00"/>
    <n v="4"/>
    <n v="640"/>
    <n v="0.06"/>
    <n v="160"/>
    <n v="601.59999999999991"/>
    <s v="Odella Tron"/>
    <s v="Keurig Green Mountain, Inc."/>
    <s v="Packaged Foods"/>
    <s v="Consumer Non-Durables"/>
    <s v="Wilkes Barre"/>
    <n v="18705"/>
    <s v="Pennsylvania"/>
    <s v="East"/>
    <d v="2011-03-05T00:00:00"/>
    <n v="1"/>
    <s v="Development - Java"/>
    <s v="Development "/>
    <s v=" Java"/>
    <s v="Sophia Dixon"/>
    <s v="Allen Young"/>
    <n v="71"/>
    <n v="1"/>
  </r>
  <r>
    <x v="3900"/>
    <n v="27813"/>
    <d v="2009-01-12T00:00:00"/>
    <n v="10"/>
    <n v="1500"/>
    <n v="0.1"/>
    <n v="150"/>
    <n v="1350"/>
    <s v="Liz Ward"/>
    <s v="Gilead Sciences, Inc."/>
    <s v="Biotechnology: Biological Products (No Diagnostic Substances)"/>
    <s v="Health Care"/>
    <s v="Fort Thomas"/>
    <n v="41075"/>
    <s v="Kentucky"/>
    <s v="South"/>
    <d v="2009-01-14T00:00:00"/>
    <n v="2"/>
    <s v="Consulting - Business Model"/>
    <s v="Consulting "/>
    <s v=" Business Model"/>
    <s v="Jacob Manziel"/>
    <s v="Frank Mitchell"/>
    <n v="57"/>
    <n v="1"/>
  </r>
  <r>
    <x v="3901"/>
    <n v="27840"/>
    <d v="2009-07-03T00:00:00"/>
    <n v="8"/>
    <n v="1000"/>
    <n v="0.09"/>
    <n v="125"/>
    <n v="910"/>
    <s v="Maria Wilson"/>
    <s v="Linear Technology Corporation"/>
    <s v="Semiconductors"/>
    <s v="Technology"/>
    <s v="Gladstone"/>
    <n v="64118"/>
    <s v="MO"/>
    <s v="Central"/>
    <d v="2009-07-04T00:00:00"/>
    <n v="1"/>
    <s v="Training - Tableau"/>
    <s v="Training "/>
    <s v=" Tableau"/>
    <s v="Ethan Bird"/>
    <s v="Josh Martinez"/>
    <n v="60"/>
    <n v="1"/>
  </r>
  <r>
    <x v="3902"/>
    <n v="27841"/>
    <d v="2012-09-16T00:00:00"/>
    <n v="33"/>
    <n v="3960"/>
    <n v="0.05"/>
    <n v="120"/>
    <n v="3762"/>
    <s v="Caroline Hernandez"/>
    <s v="Cisco Systems, Inc."/>
    <s v="Computer Communications Equipment"/>
    <s v="Technology"/>
    <s v="White Plains"/>
    <n v="10605"/>
    <s v="New York"/>
    <s v="East"/>
    <d v="2012-09-18T00:00:00"/>
    <n v="2"/>
    <s v="Development - Business Logic"/>
    <s v="Development "/>
    <s v=" Business Logic"/>
    <s v="Sophia Dixon"/>
    <s v="Allen Young"/>
    <n v="71"/>
    <n v="1"/>
  </r>
  <r>
    <x v="3903"/>
    <n v="27843"/>
    <d v="2010-09-05T00:00:00"/>
    <n v="26"/>
    <n v="3900"/>
    <n v="0.01"/>
    <n v="150"/>
    <n v="3861"/>
    <s v="Lisa Cazamias"/>
    <s v="Fastenal Company"/>
    <s v="RETAIL: Building Materials"/>
    <s v="Consumer Services"/>
    <s v="Carlsbad"/>
    <n v="88220"/>
    <s v="New Mexico"/>
    <s v="West"/>
    <d v="2010-09-07T00:00:00"/>
    <n v="2"/>
    <s v="Consulting - Business Model"/>
    <s v="Consulting "/>
    <s v=" Business Model"/>
    <s v="Ava Wilson"/>
    <s v="Bob Turner"/>
    <n v="67"/>
    <n v="1"/>
  </r>
  <r>
    <x v="3904"/>
    <n v="27844"/>
    <d v="2011-06-29T00:00:00"/>
    <n v="1"/>
    <n v="160"/>
    <n v="0.09"/>
    <n v="160"/>
    <n v="145.6"/>
    <s v="Rose Poddar"/>
    <s v="Amazon.com, Inc."/>
    <s v="Catalog/Specialty Distribution"/>
    <s v="Consumer Services"/>
    <s v="Albany"/>
    <n v="97321"/>
    <s v="Oregon"/>
    <s v="West"/>
    <d v="2011-07-06T00:00:00"/>
    <n v="7"/>
    <s v="Development - Java"/>
    <s v="Development "/>
    <s v=" Java"/>
    <s v="Madison Hill"/>
    <s v="Bob Turner"/>
    <n v="58"/>
    <n v="1"/>
  </r>
  <r>
    <x v="3905"/>
    <n v="27844"/>
    <d v="2011-06-29T00:00:00"/>
    <n v="27"/>
    <n v="2970"/>
    <n v="0.04"/>
    <n v="110"/>
    <n v="2851.2"/>
    <s v="Rose Poddar"/>
    <s v="Amazon.com, Inc."/>
    <s v="Catalog/Specialty Distribution"/>
    <s v="Consumer Services"/>
    <s v="Tulsa"/>
    <n v="74133"/>
    <s v="Oklahoma"/>
    <s v="Central"/>
    <d v="2011-07-01T00:00:00"/>
    <n v="2"/>
    <s v="Development - Python"/>
    <s v="Development "/>
    <s v=" Python"/>
    <s v="Abigail Young"/>
    <s v="Josh Martinez"/>
    <n v="50"/>
    <n v="1"/>
  </r>
  <r>
    <x v="3906"/>
    <n v="27845"/>
    <d v="2011-07-13T00:00:00"/>
    <n v="36"/>
    <n v="7200"/>
    <n v="0.1"/>
    <n v="200"/>
    <n v="6480"/>
    <s v="Craig Braden"/>
    <s v="NVIDIA Corporation"/>
    <s v="Semiconductors"/>
    <s v="Technology"/>
    <s v="Nashville"/>
    <n v="37211"/>
    <s v="Tennessee"/>
    <s v="South"/>
    <d v="2011-07-14T00:00:00"/>
    <n v="1"/>
    <s v="Development - Scala"/>
    <s v="Development "/>
    <s v=" Scala"/>
    <s v="Emily Taylor"/>
    <s v="Frank Mitchell"/>
    <n v="62"/>
    <n v="1"/>
  </r>
  <r>
    <x v="3907"/>
    <n v="27872"/>
    <d v="2011-10-13T00:00:00"/>
    <n v="25"/>
    <n v="4000"/>
    <n v="0.01"/>
    <n v="160"/>
    <n v="3960"/>
    <s v="Shaun Moore"/>
    <s v="Intuitive Surgical, Inc."/>
    <s v="Industrial Specialties"/>
    <s v="Health Care"/>
    <s v="Coeur D Alene"/>
    <n v="83814"/>
    <s v="Idaho"/>
    <s v="West"/>
    <d v="2011-10-15T00:00:00"/>
    <n v="2"/>
    <s v="Development - Java"/>
    <s v="Development "/>
    <s v=" Java"/>
    <s v="Michael Alister"/>
    <s v="Bob Turner"/>
    <n v="68"/>
    <n v="1"/>
  </r>
  <r>
    <x v="3908"/>
    <n v="27875"/>
    <d v="2010-03-26T00:00:00"/>
    <n v="5"/>
    <n v="850"/>
    <n v="0.1"/>
    <n v="170"/>
    <n v="765"/>
    <s v="Muhammed Kamberova"/>
    <s v="Celgene Corporation"/>
    <s v="Major Pharmaceuticals"/>
    <s v="Health Care"/>
    <s v="Portsmouth"/>
    <n v="23701"/>
    <s v="Virginia"/>
    <s v="South"/>
    <d v="2010-03-31T00:00:00"/>
    <n v="5"/>
    <s v="Development - .Net"/>
    <s v="Development "/>
    <s v=" .Net"/>
    <s v="Madison Hill"/>
    <s v="Frank Mitchell"/>
    <n v="58"/>
    <n v="1"/>
  </r>
  <r>
    <x v="3909"/>
    <n v="27876"/>
    <d v="2010-09-07T00:00:00"/>
    <n v="44"/>
    <n v="5280"/>
    <n v="0.03"/>
    <n v="120"/>
    <n v="5121.5999999999995"/>
    <s v="Sarah Thornton"/>
    <s v="Express Scripts Holding Company"/>
    <s v="Medical/Nursing Services"/>
    <s v="Health Care"/>
    <s v="Hays"/>
    <n v="67601"/>
    <s v="Kansas"/>
    <s v="Central"/>
    <d v="2010-09-14T00:00:00"/>
    <n v="7"/>
    <s v="Development - Business Logic"/>
    <s v="Development "/>
    <s v=" Business Logic"/>
    <s v="Madison Hill"/>
    <s v="Josh Martinez"/>
    <n v="58"/>
    <n v="1"/>
  </r>
  <r>
    <x v="3910"/>
    <n v="27879"/>
    <d v="2010-02-26T00:00:00"/>
    <n v="44"/>
    <n v="4840"/>
    <n v="0.08"/>
    <n v="110"/>
    <n v="4452.8"/>
    <s v="Anemone Joy"/>
    <s v="eBay Inc."/>
    <s v="Business Services"/>
    <s v="Miscellaneous"/>
    <s v="Colonial Heights"/>
    <s v="23834"/>
    <s v="Virginia"/>
    <s v="South"/>
    <d v="2010-02-27T00:00:00"/>
    <n v="1"/>
    <s v="Development - PHP"/>
    <s v="Development "/>
    <s v=" PHP"/>
    <s v="Ethan Bird"/>
    <s v="Frank Mitchell"/>
    <n v="60"/>
    <n v="1"/>
  </r>
  <r>
    <x v="3911"/>
    <n v="27879"/>
    <d v="2010-02-26T00:00:00"/>
    <n v="30"/>
    <n v="3750"/>
    <n v="0.01"/>
    <n v="125"/>
    <n v="3712.5"/>
    <s v="Anemone Joy"/>
    <s v="eBay Inc."/>
    <s v="Business Services"/>
    <s v="Miscellaneous"/>
    <s v="Colonial Heights"/>
    <s v="23834"/>
    <s v="Virginia"/>
    <s v="South"/>
    <d v="2010-02-28T00:00:00"/>
    <n v="2"/>
    <s v="Training - SQL"/>
    <s v="Training "/>
    <s v=" SQL"/>
    <s v="Mia Moore"/>
    <s v="Frank Mitchell"/>
    <n v="51"/>
    <n v="1"/>
  </r>
  <r>
    <x v="3912"/>
    <n v="27904"/>
    <d v="2011-09-03T00:00:00"/>
    <n v="8"/>
    <n v="1200"/>
    <n v="0.02"/>
    <n v="150"/>
    <n v="1176"/>
    <s v="Anthony Hudgings"/>
    <s v="Intel Corporation"/>
    <s v="Semiconductors"/>
    <s v="Technology"/>
    <s v="Louisville"/>
    <n v="80027"/>
    <s v="Colorado"/>
    <s v="West"/>
    <d v="2011-09-04T00:00:00"/>
    <n v="1"/>
    <s v="Consulting - Market Research"/>
    <s v="Consulting "/>
    <s v=" Market Research"/>
    <s v="Liam Franklin"/>
    <s v="Bob Turner"/>
    <n v="52"/>
    <n v="1"/>
  </r>
  <r>
    <x v="3913"/>
    <n v="27909"/>
    <d v="2012-02-07T00:00:00"/>
    <n v="1"/>
    <n v="110"/>
    <n v="0.09"/>
    <n v="110"/>
    <n v="100.10000000000001"/>
    <s v="Monica Brumfield"/>
    <s v="Biogen Idec Inc."/>
    <s v="Biotechnology: Biological Products (No Diagnostic Substances)"/>
    <s v="Health Care"/>
    <s v="Hanover Park"/>
    <n v="60103"/>
    <s v="Illinois"/>
    <s v="Central"/>
    <d v="2012-02-09T00:00:00"/>
    <n v="2"/>
    <s v="Development - Python"/>
    <s v="Development "/>
    <s v=" Python"/>
    <s v="Daniel Tusk"/>
    <s v="Josh Martinez"/>
    <n v="45"/>
    <n v="1"/>
  </r>
  <r>
    <x v="3914"/>
    <n v="27909"/>
    <d v="2012-02-07T00:00:00"/>
    <n v="47"/>
    <n v="6580"/>
    <n v="7.0000000000000007E-2"/>
    <n v="140"/>
    <n v="6119.4"/>
    <s v="Monica Brumfield"/>
    <s v="Biogen Idec Inc."/>
    <s v="Biotechnology: Biological Products (No Diagnostic Substances)"/>
    <s v="Health Care"/>
    <s v="Hanover Park"/>
    <n v="60103"/>
    <s v="Illinois"/>
    <s v="Central"/>
    <d v="2012-02-10T00:00:00"/>
    <n v="3"/>
    <s v="Development - Database"/>
    <s v="Development "/>
    <s v=" Database"/>
    <s v="Mia Moore"/>
    <s v="Josh Martinez"/>
    <n v="51"/>
    <n v="1"/>
  </r>
  <r>
    <x v="3915"/>
    <n v="27936"/>
    <d v="2011-07-07T00:00:00"/>
    <n v="23"/>
    <n v="3450"/>
    <n v="7.0000000000000007E-2"/>
    <n v="150"/>
    <n v="3208.5"/>
    <s v="Irene Rosenberg"/>
    <s v="Celgene Corporation"/>
    <s v="Major Pharmaceuticals"/>
    <s v="Health Care"/>
    <s v="Palm Coast"/>
    <n v="32137"/>
    <s v="Florida"/>
    <s v="South"/>
    <d v="2011-07-09T00:00:00"/>
    <n v="2"/>
    <s v="Consulting - Market Research"/>
    <s v="Consulting "/>
    <s v=" Market Research"/>
    <s v="Michael Alister"/>
    <s v="Frank Mitchell"/>
    <n v="68"/>
    <n v="1"/>
  </r>
  <r>
    <x v="3916"/>
    <n v="27936"/>
    <d v="2011-07-07T00:00:00"/>
    <n v="3"/>
    <n v="450"/>
    <n v="0.06"/>
    <n v="150"/>
    <n v="423"/>
    <s v="Irene Rosenberg"/>
    <s v="Celgene Corporation"/>
    <s v="Major Pharmaceuticals"/>
    <s v="Health Care"/>
    <s v="Palm Springs"/>
    <n v="92262"/>
    <s v="California"/>
    <s v="West"/>
    <d v="2011-07-09T00:00:00"/>
    <n v="2"/>
    <s v="Consulting - Strategy"/>
    <s v="Consulting "/>
    <s v=" Strategy"/>
    <s v="Elizabeth Carter"/>
    <s v="Bob Turner"/>
    <n v="52"/>
    <n v="1"/>
  </r>
  <r>
    <x v="3917"/>
    <n v="27938"/>
    <d v="2009-05-05T00:00:00"/>
    <n v="40"/>
    <n v="4400"/>
    <n v="0.05"/>
    <n v="110"/>
    <n v="4180"/>
    <s v="Noel Hamilton"/>
    <s v="Facebook, Inc."/>
    <s v="Computer Software: Programming, Data Processing"/>
    <s v="Technology"/>
    <s v="South Portland"/>
    <s v="04106"/>
    <s v="Maine"/>
    <s v="East"/>
    <d v="2009-05-05T00:00:00"/>
    <n v="0"/>
    <s v="Development - Python"/>
    <s v="Development "/>
    <s v=" Python"/>
    <s v="Emily Taylor"/>
    <s v="Allen Young"/>
    <n v="62"/>
    <n v="1"/>
  </r>
  <r>
    <x v="3918"/>
    <n v="27939"/>
    <d v="2012-04-10T00:00:00"/>
    <n v="8"/>
    <n v="880"/>
    <n v="0"/>
    <n v="110"/>
    <n v="880"/>
    <s v="Bruce Schmidt"/>
    <s v="Applied Materials, Inc."/>
    <s v="Semiconductors"/>
    <s v="Technology"/>
    <s v="Pleasant Grove"/>
    <n v="84062"/>
    <s v="Utah"/>
    <s v="West"/>
    <d v="2012-04-12T00:00:00"/>
    <n v="2"/>
    <s v="Development - Python"/>
    <s v="Development "/>
    <s v=" Python"/>
    <s v="Olivia Sullivan"/>
    <s v="Bob Turner"/>
    <n v="53"/>
    <n v="1"/>
  </r>
  <r>
    <x v="3919"/>
    <n v="27969"/>
    <d v="2010-06-08T00:00:00"/>
    <n v="43"/>
    <n v="5375"/>
    <n v="0.04"/>
    <n v="125"/>
    <n v="5160"/>
    <s v="Ed Yedwab"/>
    <s v="DISH Network Corporation"/>
    <s v="Television Services"/>
    <s v="Consumer Services"/>
    <s v="Tucson"/>
    <n v="85705"/>
    <s v="Arizona"/>
    <s v="West"/>
    <d v="2010-06-15T00:00:00"/>
    <n v="7"/>
    <s v="Training - Tableau"/>
    <s v="Training "/>
    <s v=" Tableau"/>
    <s v="Ethan Bird"/>
    <s v="Bob Turner"/>
    <n v="60"/>
    <n v="1"/>
  </r>
  <r>
    <x v="3920"/>
    <n v="27969"/>
    <d v="2010-06-08T00:00:00"/>
    <n v="9"/>
    <n v="1350"/>
    <n v="0.03"/>
    <n v="150"/>
    <n v="1309.5"/>
    <s v="Ed Yedwab"/>
    <s v="DISH Network Corporation"/>
    <s v="Television Services"/>
    <s v="Consumer Services"/>
    <s v="Tucson"/>
    <n v="85705"/>
    <s v="Arizona"/>
    <s v="West"/>
    <d v="2010-06-12T00:00:00"/>
    <n v="4"/>
    <s v="Consulting - Business Model"/>
    <s v="Consulting "/>
    <s v=" Business Model"/>
    <s v="Olivia Sullivan"/>
    <s v="Bob Turner"/>
    <n v="53"/>
    <n v="1"/>
  </r>
  <r>
    <x v="3921"/>
    <n v="27969"/>
    <d v="2010-06-08T00:00:00"/>
    <n v="32"/>
    <n v="6400"/>
    <n v="0.1"/>
    <n v="200"/>
    <n v="5760"/>
    <s v="Ed Yedwab"/>
    <s v="DISH Network Corporation"/>
    <s v="Television Services"/>
    <s v="Consumer Services"/>
    <s v="Tucson"/>
    <n v="85705"/>
    <s v="Arizona"/>
    <s v="West"/>
    <d v="2010-06-13T00:00:00"/>
    <n v="5"/>
    <s v="Development - Big Data"/>
    <s v="Development "/>
    <s v=" Big Data"/>
    <s v="Jacob Manziel"/>
    <s v="Bob Turner"/>
    <n v="57"/>
    <n v="1"/>
  </r>
  <r>
    <x v="3922"/>
    <n v="27974"/>
    <d v="2010-10-07T00:00:00"/>
    <n v="35"/>
    <n v="4375"/>
    <n v="0.08"/>
    <n v="125"/>
    <n v="4025"/>
    <s v="Art Coram"/>
    <s v="Liberty Global plc"/>
    <s v="Television Services"/>
    <s v="Consumer Services"/>
    <s v="Hanover"/>
    <s v="17331"/>
    <s v="Pennsylvania"/>
    <s v="East"/>
    <d v="2010-10-08T00:00:00"/>
    <n v="1"/>
    <s v="Training - Development"/>
    <s v="Training "/>
    <s v=" Development"/>
    <s v="William Bufont"/>
    <s v="Allen Young"/>
    <n v="62"/>
    <n v="1"/>
  </r>
  <r>
    <x v="3923"/>
    <n v="27974"/>
    <d v="2010-10-07T00:00:00"/>
    <n v="27"/>
    <n v="3375"/>
    <n v="0.08"/>
    <n v="125"/>
    <n v="3105"/>
    <s v="Art Coram"/>
    <s v="Liberty Global plc"/>
    <s v="Television Services"/>
    <s v="Consumer Services"/>
    <s v="Hanover"/>
    <s v="17331"/>
    <s v="Pennsylvania"/>
    <s v="East"/>
    <d v="2010-10-08T00:00:00"/>
    <n v="1"/>
    <s v="Training - SQL"/>
    <s v="Training "/>
    <s v=" SQL"/>
    <s v="Olivia Sullivan"/>
    <s v="Allen Young"/>
    <n v="53"/>
    <n v="1"/>
  </r>
  <r>
    <x v="3924"/>
    <n v="27974"/>
    <d v="2010-10-07T00:00:00"/>
    <n v="31"/>
    <n v="4650"/>
    <n v="0.09"/>
    <n v="150"/>
    <n v="4231.5"/>
    <s v="Art Coram"/>
    <s v="Liberty Global plc"/>
    <s v="Television Services"/>
    <s v="Consumer Services"/>
    <s v="Lakewood"/>
    <n v="80232"/>
    <s v="Colorado"/>
    <s v="West"/>
    <d v="2010-10-09T00:00:00"/>
    <n v="2"/>
    <s v="Consulting - Business Model"/>
    <s v="Consulting "/>
    <s v=" Business Model"/>
    <s v="Liam Franklin"/>
    <s v="Bob Turner"/>
    <n v="52"/>
    <n v="1"/>
  </r>
  <r>
    <x v="3925"/>
    <n v="28001"/>
    <d v="2009-06-14T00:00:00"/>
    <n v="41"/>
    <n v="5125"/>
    <n v="0.02"/>
    <n v="125"/>
    <n v="5022.5"/>
    <s v="Dianna Van Huff"/>
    <s v="Biogen Idec Inc."/>
    <s v="Biotechnology: Biological Products (No Diagnostic Substances)"/>
    <s v="Health Care"/>
    <s v="Bennington"/>
    <s v="05201"/>
    <s v="Vermont"/>
    <s v="East"/>
    <d v="2009-06-14T00:00:00"/>
    <n v="0"/>
    <s v="Training - SQL"/>
    <s v="Training "/>
    <s v=" SQL"/>
    <s v="Noah Smith"/>
    <s v="Allen Young"/>
    <n v="59"/>
    <n v="1"/>
  </r>
  <r>
    <x v="3926"/>
    <n v="28001"/>
    <d v="2009-06-14T00:00:00"/>
    <n v="21"/>
    <n v="2625"/>
    <n v="0.01"/>
    <n v="125"/>
    <n v="2598.75"/>
    <s v="Dianna Van Huff"/>
    <s v="Biogen Idec Inc."/>
    <s v="Biotechnology: Biological Products (No Diagnostic Substances)"/>
    <s v="Health Care"/>
    <s v="Merrimack"/>
    <s v="03054"/>
    <s v="New Hampshire"/>
    <s v="East"/>
    <d v="2009-06-16T00:00:00"/>
    <n v="2"/>
    <s v="Training - SQL"/>
    <s v="Training "/>
    <s v=" SQL"/>
    <s v="Jacob Manziel"/>
    <s v="Allen Young"/>
    <n v="57"/>
    <n v="1"/>
  </r>
  <r>
    <x v="3927"/>
    <n v="28002"/>
    <d v="2009-10-10T00:00:00"/>
    <n v="5"/>
    <n v="550"/>
    <n v="0.1"/>
    <n v="110"/>
    <n v="495"/>
    <s v="Jason Moss"/>
    <s v="Electronic Arts Inc."/>
    <s v="Computer Software: Prepackaged Software"/>
    <s v="Technology"/>
    <s v="Waldorf"/>
    <n v="20601"/>
    <s v="Maryland"/>
    <s v="East"/>
    <d v="2009-10-12T00:00:00"/>
    <n v="2"/>
    <s v="Development - Python"/>
    <s v="Development "/>
    <s v=" Python"/>
    <s v="Emily Taylor"/>
    <s v="Allen Young"/>
    <n v="62"/>
    <n v="1"/>
  </r>
  <r>
    <x v="3928"/>
    <n v="28003"/>
    <d v="2011-03-19T00:00:00"/>
    <n v="31"/>
    <n v="3410"/>
    <n v="0.09"/>
    <n v="110"/>
    <n v="3103.1"/>
    <s v="Charles Roelle"/>
    <s v="eBay Inc."/>
    <s v="Business Services"/>
    <s v="Miscellaneous"/>
    <s v="Plainfield"/>
    <n v="60544"/>
    <s v="Illinois"/>
    <s v="Central"/>
    <d v="2011-03-21T00:00:00"/>
    <n v="2"/>
    <s v="Development - Python"/>
    <s v="Development "/>
    <s v=" Python"/>
    <s v="Ava Wilson"/>
    <s v="Josh Martinez"/>
    <n v="67"/>
    <n v="1"/>
  </r>
  <r>
    <x v="3929"/>
    <n v="28007"/>
    <d v="2010-04-08T00:00:00"/>
    <n v="23"/>
    <n v="3910"/>
    <n v="0.03"/>
    <n v="170"/>
    <n v="3792.7"/>
    <s v="Deborah Braxton"/>
    <s v="Automatic Data Processing, Inc."/>
    <s v="EDP Services"/>
    <s v="Technology"/>
    <s v="Ontario"/>
    <n v="91761"/>
    <s v="California"/>
    <s v="West"/>
    <d v="2010-04-09T00:00:00"/>
    <n v="1"/>
    <s v="Development - .Net"/>
    <s v="Development "/>
    <s v=" .Net"/>
    <s v="Madison Hill"/>
    <s v="Bob Turner"/>
    <n v="58"/>
    <n v="1"/>
  </r>
  <r>
    <x v="3930"/>
    <n v="28007"/>
    <d v="2010-04-08T00:00:00"/>
    <n v="20"/>
    <n v="2400"/>
    <n v="0.02"/>
    <n v="120"/>
    <n v="2352"/>
    <s v="Deborah Braxton"/>
    <s v="Automatic Data Processing, Inc."/>
    <s v="EDP Services"/>
    <s v="Technology"/>
    <s v="Ontario"/>
    <n v="91761"/>
    <s v="California"/>
    <s v="West"/>
    <d v="2010-04-09T00:00:00"/>
    <n v="1"/>
    <s v="Development - Business Logic"/>
    <s v="Development "/>
    <s v=" Business Logic"/>
    <s v="Daniel Tusk"/>
    <s v="Bob Turner"/>
    <n v="45"/>
    <n v="1"/>
  </r>
  <r>
    <x v="3931"/>
    <n v="28007"/>
    <d v="2010-04-08T00:00:00"/>
    <n v="20"/>
    <n v="2800"/>
    <n v="0.04"/>
    <n v="140"/>
    <n v="2688"/>
    <s v="Deborah Braxton"/>
    <s v="Automatic Data Processing, Inc."/>
    <s v="EDP Services"/>
    <s v="Technology"/>
    <s v="Ontario"/>
    <n v="91761"/>
    <s v="California"/>
    <s v="West"/>
    <d v="2010-04-09T00:00:00"/>
    <n v="1"/>
    <s v="Development - Front End Web"/>
    <s v="Development "/>
    <s v=" Front End Web"/>
    <s v="Mason Gibson"/>
    <s v="Bob Turner"/>
    <n v="71"/>
    <n v="1"/>
  </r>
  <r>
    <x v="3932"/>
    <n v="28033"/>
    <d v="2010-09-14T00:00:00"/>
    <n v="16"/>
    <n v="2000"/>
    <n v="7.0000000000000007E-2"/>
    <n v="125"/>
    <n v="1859.9999999999998"/>
    <s v="Dan Ashbrook"/>
    <s v="SBA Communications Corporation"/>
    <s v="Telecommunications Equipment"/>
    <s v="Consumer Services"/>
    <s v="Texarkana"/>
    <n v="75503"/>
    <s v="Texas"/>
    <s v="Central"/>
    <d v="2010-09-16T00:00:00"/>
    <n v="2"/>
    <s v="Training - Development"/>
    <s v="Training "/>
    <s v=" Development"/>
    <s v="Madison Hill"/>
    <s v="Josh Martinez"/>
    <n v="58"/>
    <n v="1"/>
  </r>
  <r>
    <x v="3933"/>
    <n v="28033"/>
    <d v="2010-09-14T00:00:00"/>
    <n v="37"/>
    <n v="4625"/>
    <n v="0.04"/>
    <n v="125"/>
    <n v="4440"/>
    <s v="Dan Ashbrook"/>
    <s v="SBA Communications Corporation"/>
    <s v="Telecommunications Equipment"/>
    <s v="Consumer Services"/>
    <s v="Texarkana"/>
    <n v="75503"/>
    <s v="Texas"/>
    <s v="Central"/>
    <d v="2010-09-16T00:00:00"/>
    <n v="2"/>
    <s v="Training - Development"/>
    <s v="Training "/>
    <s v=" Development"/>
    <s v="Liam Franklin"/>
    <s v="Josh Martinez"/>
    <n v="52"/>
    <n v="1"/>
  </r>
  <r>
    <x v="3934"/>
    <n v="28033"/>
    <d v="2010-09-14T00:00:00"/>
    <n v="18"/>
    <n v="2700"/>
    <n v="0.01"/>
    <n v="150"/>
    <n v="2673"/>
    <s v="Dan Ashbrook"/>
    <s v="SBA Communications Corporation"/>
    <s v="Telecommunications Equipment"/>
    <s v="Consumer Services"/>
    <s v="Texarkana"/>
    <n v="75503"/>
    <s v="Texas"/>
    <s v="Central"/>
    <d v="2010-09-17T00:00:00"/>
    <n v="3"/>
    <s v="Consulting - Business Model"/>
    <s v="Consulting "/>
    <s v=" Business Model"/>
    <s v="Jayden Hamilton"/>
    <s v="Josh Martinez"/>
    <n v="71"/>
    <n v="1"/>
  </r>
  <r>
    <x v="3935"/>
    <n v="28035"/>
    <d v="2011-05-08T00:00:00"/>
    <n v="19"/>
    <n v="3040"/>
    <n v="0.03"/>
    <n v="160"/>
    <n v="2948.7999999999997"/>
    <s v="Don Fuller"/>
    <s v="Check Point Software Technologies Ltd."/>
    <s v="Computer Software: Prepackaged Software"/>
    <s v="Technology"/>
    <s v="Carbondale"/>
    <n v="62901"/>
    <s v="Illinois"/>
    <s v="Central"/>
    <d v="2011-05-10T00:00:00"/>
    <n v="2"/>
    <s v="Development - Java"/>
    <s v="Development "/>
    <s v=" Java"/>
    <s v="Daniel Tusk"/>
    <s v="Josh Martinez"/>
    <n v="45"/>
    <n v="1"/>
  </r>
  <r>
    <x v="3936"/>
    <n v="28037"/>
    <d v="2009-12-12T00:00:00"/>
    <n v="31"/>
    <n v="3410"/>
    <n v="0.06"/>
    <n v="110"/>
    <n v="3205.3999999999996"/>
    <s v="Maxwell O'Connel"/>
    <s v="Seagate Technology."/>
    <s v="Electronic Components"/>
    <s v="Technology"/>
    <s v="Raleigh"/>
    <n v="27604"/>
    <s v="North Carolina"/>
    <s v="South"/>
    <d v="2009-12-13T00:00:00"/>
    <n v="1"/>
    <s v="Development - Python"/>
    <s v="Development "/>
    <s v=" Python"/>
    <s v="Michael Alister"/>
    <s v="Frank Mitchell"/>
    <n v="68"/>
    <n v="1"/>
  </r>
  <r>
    <x v="3937"/>
    <n v="28064"/>
    <d v="2010-09-02T00:00:00"/>
    <n v="43"/>
    <n v="5160"/>
    <n v="0.03"/>
    <n v="120"/>
    <n v="5005.2"/>
    <s v="Arthur Howell"/>
    <s v="Liberty Media Corporation"/>
    <s v="Broadcasting"/>
    <s v="Consumer Services"/>
    <s v="Cleveland Heights"/>
    <s v="44106"/>
    <s v="Ohio"/>
    <s v="East"/>
    <d v="2010-09-02T00:00:00"/>
    <n v="0"/>
    <s v="Development - Business Logic"/>
    <s v="Development "/>
    <s v=" Business Logic"/>
    <s v="Alexander Edison"/>
    <s v="Allen Young"/>
    <n v="70"/>
    <n v="1"/>
  </r>
  <r>
    <x v="3938"/>
    <n v="28064"/>
    <d v="2010-09-02T00:00:00"/>
    <n v="1"/>
    <n v="120"/>
    <n v="0.08"/>
    <n v="120"/>
    <n v="110.4"/>
    <s v="Arthur Howell"/>
    <s v="Liberty Media Corporation"/>
    <s v="Broadcasting"/>
    <s v="Consumer Services"/>
    <s v="Cleveland Heights"/>
    <s v="44106"/>
    <s v="Ohio"/>
    <s v="East"/>
    <d v="2010-09-02T00:00:00"/>
    <n v="0"/>
    <s v="Development - Business Logic"/>
    <s v="Development "/>
    <s v=" Business Logic"/>
    <s v="Emma Watson"/>
    <s v="Allen Young"/>
    <n v="67"/>
    <n v="1"/>
  </r>
  <r>
    <x v="3939"/>
    <n v="28068"/>
    <d v="2010-08-26T00:00:00"/>
    <n v="23"/>
    <n v="3450"/>
    <n v="0.08"/>
    <n v="150"/>
    <n v="3174"/>
    <s v="Julie Knight"/>
    <s v="SanDisk Corporation"/>
    <s v="Electronic Components"/>
    <s v="Technology"/>
    <s v="Ankeny"/>
    <n v="50021"/>
    <s v="Iowa"/>
    <s v="Central"/>
    <d v="2010-08-28T00:00:00"/>
    <n v="2"/>
    <s v="Consulting - Business Model"/>
    <s v="Consulting "/>
    <s v=" Business Model"/>
    <s v="Ava Wilson"/>
    <s v="Josh Martinez"/>
    <n v="67"/>
    <n v="1"/>
  </r>
  <r>
    <x v="3940"/>
    <n v="28069"/>
    <d v="2009-05-21T00:00:00"/>
    <n v="1"/>
    <n v="110"/>
    <n v="0.02"/>
    <n v="110"/>
    <n v="107.8"/>
    <s v="Cyma Huthwaite"/>
    <s v="Paychex, Inc."/>
    <s v="Diversified Commercial Services"/>
    <s v="Consumer Services"/>
    <s v="Walla Walla"/>
    <n v="99362"/>
    <s v="Washington"/>
    <s v="West"/>
    <d v="2009-05-26T00:00:00"/>
    <n v="5"/>
    <s v="Development - Python"/>
    <s v="Development "/>
    <s v=" Python"/>
    <s v="Madison Hill"/>
    <s v="Bob Turner"/>
    <n v="58"/>
    <n v="1"/>
  </r>
  <r>
    <x v="3941"/>
    <n v="28069"/>
    <d v="2009-05-21T00:00:00"/>
    <n v="4"/>
    <n v="480"/>
    <n v="0.09"/>
    <n v="120"/>
    <n v="436.8"/>
    <s v="Cyma Huthwaite"/>
    <s v="Paychex, Inc."/>
    <s v="Diversified Commercial Services"/>
    <s v="Consumer Services"/>
    <s v="Walla Walla"/>
    <n v="99362"/>
    <s v="Washington"/>
    <s v="West"/>
    <d v="2009-05-25T00:00:00"/>
    <n v="4"/>
    <s v="Development - Business Logic"/>
    <s v="Development "/>
    <s v=" Business Logic"/>
    <s v="Abigail Young"/>
    <s v="Bob Turner"/>
    <n v="50"/>
    <n v="1"/>
  </r>
  <r>
    <x v="3942"/>
    <n v="28097"/>
    <d v="2009-05-13T00:00:00"/>
    <n v="43"/>
    <n v="5375"/>
    <n v="0"/>
    <n v="125"/>
    <n v="5375"/>
    <s v="Claire Armstrong"/>
    <s v="Liberty Media Corporation"/>
    <s v="Broadcasting"/>
    <s v="Consumer Services"/>
    <s v="Tigard"/>
    <n v="97224"/>
    <s v="Oregon"/>
    <s v="West"/>
    <d v="2009-05-16T00:00:00"/>
    <n v="3"/>
    <s v="Training - SQL"/>
    <s v="Training "/>
    <s v=" SQL"/>
    <s v="Alexander Edison"/>
    <s v="Bob Turner"/>
    <n v="70"/>
    <n v="1"/>
  </r>
  <r>
    <x v="3943"/>
    <n v="28129"/>
    <d v="2012-01-26T00:00:00"/>
    <n v="5"/>
    <n v="550"/>
    <n v="0.05"/>
    <n v="110"/>
    <n v="522.5"/>
    <s v="Nora Airdo"/>
    <s v="Twenty-First Century Fox, Inc."/>
    <s v="Television Services"/>
    <s v="Consumer Services"/>
    <s v="Atascadero"/>
    <n v="93422"/>
    <s v="California"/>
    <s v="West"/>
    <d v="2012-01-27T00:00:00"/>
    <n v="1"/>
    <s v="Development - Python"/>
    <s v="Development "/>
    <s v=" Python"/>
    <s v="Ethan Bird"/>
    <s v="Bob Turner"/>
    <n v="60"/>
    <n v="1"/>
  </r>
  <r>
    <x v="3944"/>
    <n v="28130"/>
    <d v="2009-07-30T00:00:00"/>
    <n v="23"/>
    <n v="3680"/>
    <n v="0.02"/>
    <n v="160"/>
    <n v="3606.4"/>
    <s v="Guy Takahito"/>
    <s v="Xilinx, Inc."/>
    <s v="Semiconductors"/>
    <s v="Technology"/>
    <s v="Springfield"/>
    <n v="65807"/>
    <s v="MO"/>
    <s v="Central"/>
    <d v="2009-08-03T00:00:00"/>
    <n v="4"/>
    <s v="Development - Java"/>
    <s v="Development "/>
    <s v=" Java"/>
    <s v="Sophia Dixon"/>
    <s v="Josh Martinez"/>
    <n v="71"/>
    <n v="1"/>
  </r>
  <r>
    <x v="3945"/>
    <n v="28130"/>
    <d v="2009-07-30T00:00:00"/>
    <n v="32"/>
    <n v="4000"/>
    <n v="0.09"/>
    <n v="125"/>
    <n v="3640"/>
    <s v="Guy Takahito"/>
    <s v="Xilinx, Inc."/>
    <s v="Semiconductors"/>
    <s v="Technology"/>
    <s v="Springfield"/>
    <n v="65807"/>
    <s v="MO"/>
    <s v="Central"/>
    <d v="2009-07-30T00:00:00"/>
    <n v="0"/>
    <s v="Training - SQL"/>
    <s v="Training "/>
    <s v=" SQL"/>
    <s v="Jacob Manziel"/>
    <s v="Josh Martinez"/>
    <n v="57"/>
    <n v="1"/>
  </r>
  <r>
    <x v="3946"/>
    <n v="28135"/>
    <d v="2009-09-25T00:00:00"/>
    <n v="37"/>
    <n v="6290"/>
    <n v="0.08"/>
    <n v="170"/>
    <n v="5786.8"/>
    <s v="Jeremy Watters"/>
    <s v="Google Inc."/>
    <s v="Computer Software: Programming, Data Processing"/>
    <s v="Technology"/>
    <s v="Woodstock"/>
    <n v="60098"/>
    <s v="Illinois"/>
    <s v="Central"/>
    <d v="2009-09-27T00:00:00"/>
    <n v="2"/>
    <s v="Development - .Net"/>
    <s v="Development "/>
    <s v=" .Net"/>
    <s v="Ava Wilson"/>
    <s v="Josh Martinez"/>
    <n v="67"/>
    <n v="1"/>
  </r>
  <r>
    <x v="3947"/>
    <n v="28135"/>
    <d v="2009-09-25T00:00:00"/>
    <n v="40"/>
    <n v="5600"/>
    <n v="0.05"/>
    <n v="140"/>
    <n v="5320"/>
    <s v="Jeremy Watters"/>
    <s v="Google Inc."/>
    <s v="Computer Software: Programming, Data Processing"/>
    <s v="Technology"/>
    <s v="Woodstock"/>
    <n v="60098"/>
    <s v="Illinois"/>
    <s v="Central"/>
    <d v="2009-09-25T00:00:00"/>
    <n v="0"/>
    <s v="Development - Front End Web"/>
    <s v="Development "/>
    <s v=" Front End Web"/>
    <s v="Mason Gibson"/>
    <s v="Josh Martinez"/>
    <n v="71"/>
    <n v="1"/>
  </r>
  <r>
    <x v="3948"/>
    <n v="28161"/>
    <d v="2009-06-15T00:00:00"/>
    <n v="10"/>
    <n v="1250"/>
    <n v="0.02"/>
    <n v="125"/>
    <n v="1225"/>
    <s v="Chuck Gonzalez"/>
    <s v="Kraft Foods Group, Inc."/>
    <s v="Packaged Foods"/>
    <s v="Consumer Non-Durables"/>
    <s v="Cranford"/>
    <s v="07016"/>
    <s v="New Jersey"/>
    <s v="East"/>
    <d v="2009-06-16T00:00:00"/>
    <n v="1"/>
    <s v="Training - Tableau"/>
    <s v="Training "/>
    <s v=" Tableau"/>
    <s v="Noah Smith"/>
    <s v="Allen Young"/>
    <n v="59"/>
    <n v="1"/>
  </r>
  <r>
    <x v="3949"/>
    <n v="28161"/>
    <d v="2009-06-15T00:00:00"/>
    <n v="15"/>
    <n v="1875"/>
    <n v="0.06"/>
    <n v="125"/>
    <n v="1762.5"/>
    <s v="Chuck Gonzalez"/>
    <s v="Kraft Foods Group, Inc."/>
    <s v="Packaged Foods"/>
    <s v="Consumer Non-Durables"/>
    <s v="Salem"/>
    <s v="03079"/>
    <s v="New Hampshire"/>
    <s v="East"/>
    <d v="2009-06-17T00:00:00"/>
    <n v="2"/>
    <s v="Training - Development"/>
    <s v="Training "/>
    <s v=" Development"/>
    <s v="Michael Alister"/>
    <s v="Allen Young"/>
    <n v="68"/>
    <n v="1"/>
  </r>
  <r>
    <x v="3950"/>
    <n v="28161"/>
    <d v="2009-06-15T00:00:00"/>
    <n v="41"/>
    <n v="6150"/>
    <n v="0.04"/>
    <n v="150"/>
    <n v="5904"/>
    <s v="Chuck Gonzalez"/>
    <s v="Kraft Foods Group, Inc."/>
    <s v="Packaged Foods"/>
    <s v="Consumer Non-Durables"/>
    <s v="Summit"/>
    <s v="07901"/>
    <s v="New Jersey"/>
    <s v="East"/>
    <d v="2009-06-17T00:00:00"/>
    <n v="2"/>
    <s v="Consulting - Business Model"/>
    <s v="Consulting "/>
    <s v=" Business Model"/>
    <s v="Ava Wilson"/>
    <s v="Allen Young"/>
    <n v="67"/>
    <n v="1"/>
  </r>
  <r>
    <x v="3951"/>
    <n v="28165"/>
    <d v="2012-07-09T00:00:00"/>
    <n v="2"/>
    <n v="320"/>
    <n v="0.05"/>
    <n v="160"/>
    <n v="304"/>
    <s v="Grant Jackson"/>
    <s v="Tesla Motors, Inc."/>
    <s v="Auto Manufacturing"/>
    <s v="Capital Goods"/>
    <s v="Danville"/>
    <n v="61832"/>
    <s v="Illinois"/>
    <s v="Central"/>
    <d v="2012-07-11T00:00:00"/>
    <n v="2"/>
    <s v="Development - Java"/>
    <s v="Development "/>
    <s v=" Java"/>
    <s v="Noah Smith"/>
    <s v="Josh Martinez"/>
    <n v="59"/>
    <n v="1"/>
  </r>
  <r>
    <x v="3952"/>
    <n v="28198"/>
    <d v="2012-02-08T00:00:00"/>
    <n v="50"/>
    <n v="7500"/>
    <n v="0"/>
    <n v="150"/>
    <n v="7500"/>
    <s v="Georgia Flathmann"/>
    <s v="Stericycle, Inc."/>
    <s v="Environmental Services"/>
    <s v="Basic Industries"/>
    <s v="Alexandria"/>
    <n v="22304"/>
    <s v="Virginia"/>
    <s v="South"/>
    <d v="2012-02-09T00:00:00"/>
    <n v="1"/>
    <s v="Consulting - Market Research"/>
    <s v="Consulting "/>
    <s v=" Market Research"/>
    <s v="Noah Smith"/>
    <s v="Frank Mitchell"/>
    <n v="59"/>
    <n v="1"/>
  </r>
  <r>
    <x v="3953"/>
    <n v="28224"/>
    <d v="2012-12-19T00:00:00"/>
    <n v="25"/>
    <n v="4000"/>
    <n v="7.0000000000000007E-2"/>
    <n v="160"/>
    <n v="3719.9999999999995"/>
    <s v="Kean Collister"/>
    <s v="Akamai Technologies, Inc."/>
    <s v="Business Services"/>
    <s v="Miscellaneous"/>
    <s v="Paradise"/>
    <n v="95969"/>
    <s v="California"/>
    <s v="West"/>
    <d v="2012-12-20T00:00:00"/>
    <n v="1"/>
    <s v="Development - Java"/>
    <s v="Development "/>
    <s v=" Java"/>
    <s v="Madison Hill"/>
    <s v="Bob Turner"/>
    <n v="58"/>
    <n v="1"/>
  </r>
  <r>
    <x v="3954"/>
    <n v="28225"/>
    <d v="2009-01-22T00:00:00"/>
    <n v="13"/>
    <n v="2600"/>
    <n v="0.01"/>
    <n v="200"/>
    <n v="2574"/>
    <s v="Guy Shifley"/>
    <s v="Wynn Resorts, Limited"/>
    <s v="Hotels/Resorts"/>
    <s v="Consumer Services"/>
    <s v="Elyria"/>
    <n v="44035"/>
    <s v="Ohio"/>
    <s v="East"/>
    <d v="2009-01-24T00:00:00"/>
    <n v="2"/>
    <s v="Development - Big Data"/>
    <s v="Development "/>
    <s v=" Big Data"/>
    <s v="Alexander Edison"/>
    <s v="Allen Young"/>
    <n v="70"/>
    <n v="1"/>
  </r>
  <r>
    <x v="3955"/>
    <n v="28225"/>
    <d v="2009-01-22T00:00:00"/>
    <n v="9"/>
    <n v="1125"/>
    <n v="0"/>
    <n v="125"/>
    <n v="1125"/>
    <s v="Khloe Jacobs"/>
    <s v="CA Inc."/>
    <s v="Computer Software: Prepackaged Software"/>
    <s v="Technology"/>
    <s v="Saginaw"/>
    <n v="48601"/>
    <s v="Michigan"/>
    <s v="Central"/>
    <d v="2009-01-22T00:00:00"/>
    <n v="0"/>
    <s v="Training - SQL"/>
    <s v="Training "/>
    <s v=" SQL"/>
    <s v="Michael Alister"/>
    <s v="Josh Martinez"/>
    <n v="68"/>
    <n v="1"/>
  </r>
  <r>
    <x v="3956"/>
    <n v="28228"/>
    <d v="2012-07-11T00:00:00"/>
    <n v="5"/>
    <n v="550"/>
    <n v="0"/>
    <n v="110"/>
    <n v="550"/>
    <s v="Meg Rupert"/>
    <s v="Tractor Supply Company"/>
    <s v="RETAIL: Building Materials"/>
    <s v="Consumer Services"/>
    <s v="Land O Lakes"/>
    <n v="34639"/>
    <s v="Florida"/>
    <s v="South"/>
    <d v="2012-07-12T00:00:00"/>
    <n v="1"/>
    <s v="Development - PHP"/>
    <s v="Development "/>
    <s v=" PHP"/>
    <s v="William Bufont"/>
    <s v="Frank Mitchell"/>
    <n v="62"/>
    <n v="1"/>
  </r>
  <r>
    <x v="3957"/>
    <n v="28256"/>
    <d v="2009-02-23T00:00:00"/>
    <n v="19"/>
    <n v="3800"/>
    <n v="0.01"/>
    <n v="200"/>
    <n v="3762"/>
    <s v="Brian Mautz"/>
    <s v="Analog Devices, Inc."/>
    <s v="Semiconductors"/>
    <s v="Technology"/>
    <s v="Covington"/>
    <n v="41011"/>
    <s v="Kentucky"/>
    <s v="South"/>
    <d v="2009-02-23T00:00:00"/>
    <n v="0"/>
    <s v="Development - Big Data"/>
    <s v="Development "/>
    <s v=" Big Data"/>
    <s v="Jacob Manziel"/>
    <s v="Frank Mitchell"/>
    <n v="57"/>
    <n v="1"/>
  </r>
  <r>
    <x v="3958"/>
    <n v="28258"/>
    <d v="2009-03-13T00:00:00"/>
    <n v="2"/>
    <n v="300"/>
    <n v="7.0000000000000007E-2"/>
    <n v="150"/>
    <n v="279"/>
    <s v="Denny Wasserman"/>
    <s v="Avago Technologies Limited"/>
    <s v="Semiconductors"/>
    <s v="Technology"/>
    <s v="Delaware"/>
    <n v="43015"/>
    <s v="Ohio"/>
    <s v="East"/>
    <d v="2009-03-13T00:00:00"/>
    <n v="0"/>
    <s v="Consulting - Market Research"/>
    <s v="Consulting "/>
    <s v=" Market Research"/>
    <s v="Olivia Sullivan"/>
    <s v="Allen Young"/>
    <n v="53"/>
    <n v="1"/>
  </r>
  <r>
    <x v="3959"/>
    <n v="28258"/>
    <d v="2009-03-13T00:00:00"/>
    <n v="25"/>
    <n v="3750"/>
    <n v="0.03"/>
    <n v="150"/>
    <n v="3637.5"/>
    <s v="Denny Wasserman"/>
    <s v="Avago Technologies Limited"/>
    <s v="Semiconductors"/>
    <s v="Technology"/>
    <s v="Dublin"/>
    <n v="43017"/>
    <s v="Ohio"/>
    <s v="East"/>
    <d v="2009-03-14T00:00:00"/>
    <n v="1"/>
    <s v="Consulting - Business Model"/>
    <s v="Consulting "/>
    <s v=" Business Model"/>
    <s v="Isabella Douglas"/>
    <s v="Allen Young"/>
    <n v="75"/>
    <n v="1"/>
  </r>
  <r>
    <x v="3960"/>
    <n v="28259"/>
    <d v="2009-11-04T00:00:00"/>
    <n v="22"/>
    <n v="3300"/>
    <n v="0.06"/>
    <n v="150"/>
    <n v="3102"/>
    <s v="Thea Clark"/>
    <s v="Verisk Analytics, Inc."/>
    <s v="EDP Services"/>
    <s v="Technology"/>
    <s v="Jacksonville"/>
    <n v="32216"/>
    <s v="Florida"/>
    <s v="South"/>
    <d v="2009-11-06T00:00:00"/>
    <n v="2"/>
    <s v="Consulting - Business Model"/>
    <s v="Consulting "/>
    <s v=" Business Model"/>
    <s v="Daniel Tusk"/>
    <s v="Frank Mitchell"/>
    <n v="45"/>
    <n v="1"/>
  </r>
  <r>
    <x v="3961"/>
    <n v="28262"/>
    <d v="2010-12-31T00:00:00"/>
    <n v="26"/>
    <n v="2860"/>
    <n v="0.05"/>
    <n v="110"/>
    <n v="2717"/>
    <s v="Brooke Abelman"/>
    <s v="Akamai Technologies, Inc."/>
    <s v="Business Services"/>
    <s v="Miscellaneous"/>
    <s v="Portland"/>
    <n v="97206"/>
    <s v="Oregon"/>
    <s v="West"/>
    <d v="2011-01-01T00:00:00"/>
    <n v="1"/>
    <s v="Development - Python"/>
    <s v="Development "/>
    <s v=" Python"/>
    <s v="Noah Smith"/>
    <s v="Bob Turner"/>
    <n v="59"/>
    <n v="1"/>
  </r>
  <r>
    <x v="3962"/>
    <n v="28289"/>
    <d v="2010-01-14T00:00:00"/>
    <n v="31"/>
    <n v="3410"/>
    <n v="0.01"/>
    <n v="110"/>
    <n v="3375.9"/>
    <s v="Carl Greene"/>
    <s v="Celgene Corporation"/>
    <s v="Major Pharmaceuticals"/>
    <s v="Health Care"/>
    <s v="Wheeling"/>
    <n v="60090"/>
    <s v="Illinois"/>
    <s v="Central"/>
    <d v="2010-01-15T00:00:00"/>
    <n v="1"/>
    <s v="Development - Python"/>
    <s v="Development "/>
    <s v=" Python"/>
    <s v="Ava Wilson"/>
    <s v="Josh Martinez"/>
    <n v="67"/>
    <n v="1"/>
  </r>
  <r>
    <x v="3963"/>
    <n v="28290"/>
    <d v="2009-01-10T00:00:00"/>
    <n v="43"/>
    <n v="6450"/>
    <n v="0.05"/>
    <n v="150"/>
    <n v="6127.5"/>
    <s v="Maria Wilson"/>
    <s v="Linear Technology Corporation"/>
    <s v="Semiconductors"/>
    <s v="Technology"/>
    <s v="Hazelwood"/>
    <n v="63042"/>
    <s v="MO"/>
    <s v="Central"/>
    <d v="2009-01-14T00:00:00"/>
    <n v="4"/>
    <s v="Consulting - Business Model"/>
    <s v="Consulting "/>
    <s v=" Business Model"/>
    <s v="Mason Gibson"/>
    <s v="Josh Martinez"/>
    <n v="71"/>
    <n v="1"/>
  </r>
  <r>
    <x v="3964"/>
    <n v="28290"/>
    <d v="2009-01-10T00:00:00"/>
    <n v="3"/>
    <n v="600"/>
    <n v="0.01"/>
    <n v="200"/>
    <n v="594"/>
    <s v="Maria Wilson"/>
    <s v="Linear Technology Corporation"/>
    <s v="Semiconductors"/>
    <s v="Technology"/>
    <s v="Hazelwood"/>
    <n v="63042"/>
    <s v="MO"/>
    <s v="Central"/>
    <d v="2009-01-12T00:00:00"/>
    <n v="2"/>
    <s v="Development - Big Data"/>
    <s v="Development "/>
    <s v=" Big Data"/>
    <s v="Noah Smith"/>
    <s v="Josh Martinez"/>
    <n v="59"/>
    <n v="1"/>
  </r>
  <r>
    <x v="3965"/>
    <n v="28291"/>
    <d v="2009-03-04T00:00:00"/>
    <n v="14"/>
    <n v="1750"/>
    <n v="0.02"/>
    <n v="125"/>
    <n v="1715"/>
    <s v="Carl Grace"/>
    <s v="Cerner Corporation"/>
    <s v="EDP Services"/>
    <s v="Technology"/>
    <s v="Columbus"/>
    <s v="39701"/>
    <s v="Mississippi"/>
    <s v="South"/>
    <d v="2009-03-05T00:00:00"/>
    <n v="1"/>
    <s v="Training - Development"/>
    <s v="Training "/>
    <s v=" Development"/>
    <s v="Mason Gibson"/>
    <s v="Frank Mitchell"/>
    <n v="71"/>
    <n v="1"/>
  </r>
  <r>
    <x v="3966"/>
    <n v="28294"/>
    <d v="2012-05-22T00:00:00"/>
    <n v="47"/>
    <n v="6580"/>
    <n v="0"/>
    <n v="140"/>
    <n v="6580"/>
    <s v="Lindsay DeVincentis"/>
    <s v="eBay Inc."/>
    <s v="Business Services"/>
    <s v="Miscellaneous"/>
    <s v="Laurinburg"/>
    <s v="28352"/>
    <s v="North Carolina"/>
    <s v="South"/>
    <d v="2012-05-23T00:00:00"/>
    <n v="1"/>
    <s v="Development - Database"/>
    <s v="Development "/>
    <s v=" Database"/>
    <s v="Mia Moore"/>
    <s v="Frank Mitchell"/>
    <n v="51"/>
    <n v="1"/>
  </r>
  <r>
    <x v="3967"/>
    <n v="28321"/>
    <d v="2010-08-01T00:00:00"/>
    <n v="28"/>
    <n v="5600"/>
    <n v="0.03"/>
    <n v="200"/>
    <n v="5432"/>
    <s v="Steve Shariari"/>
    <s v="NetApp, Inc."/>
    <s v="Electronic Components"/>
    <s v="Technology"/>
    <s v="Strongsville"/>
    <n v="44136"/>
    <s v="Ohio"/>
    <s v="East"/>
    <d v="2010-08-01T00:00:00"/>
    <n v="0"/>
    <s v="Development - Scala"/>
    <s v="Development "/>
    <s v=" Scala"/>
    <s v="Madison Hill"/>
    <s v="Allen Young"/>
    <n v="58"/>
    <n v="1"/>
  </r>
  <r>
    <x v="3968"/>
    <n v="28324"/>
    <d v="2011-08-07T00:00:00"/>
    <n v="48"/>
    <n v="8160"/>
    <n v="0.09"/>
    <n v="170"/>
    <n v="7425.6"/>
    <s v="Edward Bzostek"/>
    <s v="Equinix, Inc."/>
    <s v="Telecommunications Equipment"/>
    <s v="Public Utilities"/>
    <s v="Victoria"/>
    <n v="77901"/>
    <s v="Texas"/>
    <s v="Central"/>
    <d v="2011-08-09T00:00:00"/>
    <n v="2"/>
    <s v="Development - .Net"/>
    <s v="Development "/>
    <s v=" .Net"/>
    <s v="Daniel Tusk"/>
    <s v="Josh Martinez"/>
    <n v="45"/>
    <n v="1"/>
  </r>
  <r>
    <x v="3969"/>
    <n v="28354"/>
    <d v="2009-03-27T00:00:00"/>
    <n v="34"/>
    <n v="5100"/>
    <n v="0.1"/>
    <n v="150"/>
    <n v="4590"/>
    <s v="Dave Hackney"/>
    <s v="Vodafone Group Plc"/>
    <s v="Telecommunications Equipment"/>
    <s v="Public Utilities"/>
    <s v="Redlands"/>
    <n v="92374"/>
    <s v="California"/>
    <s v="West"/>
    <d v="2009-04-01T00:00:00"/>
    <n v="5"/>
    <s v="Consulting - Business Model"/>
    <s v="Consulting "/>
    <s v=" Business Model"/>
    <s v="Sophia Dixon"/>
    <s v="Bob Turner"/>
    <n v="71"/>
    <n v="1"/>
  </r>
  <r>
    <x v="3970"/>
    <n v="28357"/>
    <d v="2010-05-21T00:00:00"/>
    <n v="50"/>
    <n v="8000"/>
    <n v="0.02"/>
    <n v="160"/>
    <n v="7840"/>
    <s v="Daniel Shonely"/>
    <s v="Sirius XM Holdings Inc."/>
    <s v="Broadcasting"/>
    <s v="Consumer Services"/>
    <s v="Reno"/>
    <n v="89502"/>
    <s v="Nevada"/>
    <s v="West"/>
    <d v="2010-05-22T00:00:00"/>
    <n v="1"/>
    <s v="Development - Java"/>
    <s v="Development "/>
    <s v=" Java"/>
    <s v="Emily Taylor"/>
    <s v="Bob Turner"/>
    <n v="62"/>
    <n v="1"/>
  </r>
  <r>
    <x v="3971"/>
    <n v="28357"/>
    <d v="2010-05-21T00:00:00"/>
    <n v="43"/>
    <n v="6020"/>
    <n v="0.02"/>
    <n v="140"/>
    <n v="5899.5999999999995"/>
    <s v="Daniel Shonely"/>
    <s v="Sirius XM Holdings Inc."/>
    <s v="Broadcasting"/>
    <s v="Consumer Services"/>
    <s v="Reno"/>
    <n v="89502"/>
    <s v="Nevada"/>
    <s v="West"/>
    <d v="2010-05-22T00:00:00"/>
    <n v="1"/>
    <s v="Development - Database"/>
    <s v="Development "/>
    <s v=" Database"/>
    <s v="Liam Franklin"/>
    <s v="Bob Turner"/>
    <n v="52"/>
    <n v="1"/>
  </r>
  <r>
    <x v="3972"/>
    <n v="28387"/>
    <d v="2012-06-29T00:00:00"/>
    <n v="37"/>
    <n v="4070"/>
    <n v="0.03"/>
    <n v="110"/>
    <n v="3947.9"/>
    <s v="Maureen Sundaresam"/>
    <s v="Starbucks Corporation"/>
    <s v="Restaurants"/>
    <s v="Consumer Services"/>
    <s v="Claremont"/>
    <n v="91711"/>
    <s v="California"/>
    <s v="West"/>
    <d v="2012-06-30T00:00:00"/>
    <n v="1"/>
    <s v="Development - PHP"/>
    <s v="Development "/>
    <s v=" PHP"/>
    <s v="Daniel Tusk"/>
    <s v="Bob Turner"/>
    <n v="45"/>
    <n v="1"/>
  </r>
  <r>
    <x v="3973"/>
    <n v="28387"/>
    <d v="2012-06-29T00:00:00"/>
    <n v="13"/>
    <n v="1430"/>
    <n v="0.06"/>
    <n v="110"/>
    <n v="1344.1999999999998"/>
    <s v="Maureen Sundaresam"/>
    <s v="Starbucks Corporation"/>
    <s v="Restaurants"/>
    <s v="Consumer Services"/>
    <s v="Claremont"/>
    <n v="91711"/>
    <s v="California"/>
    <s v="West"/>
    <d v="2012-06-30T00:00:00"/>
    <n v="1"/>
    <s v="Development - Python"/>
    <s v="Development "/>
    <s v=" Python"/>
    <s v="Abigail Young"/>
    <s v="Bob Turner"/>
    <n v="50"/>
    <n v="1"/>
  </r>
  <r>
    <x v="3974"/>
    <n v="28389"/>
    <d v="2009-11-03T00:00:00"/>
    <n v="22"/>
    <n v="2750"/>
    <n v="7.0000000000000007E-2"/>
    <n v="125"/>
    <n v="2557.5"/>
    <s v="Mark Nockton"/>
    <s v="Monster Beverage Corporation"/>
    <s v="Beverages (Production/Distribution)"/>
    <s v="Consumer Non-Durables"/>
    <s v="Warren"/>
    <n v="48093"/>
    <s v="Michigan"/>
    <s v="Central"/>
    <d v="2009-11-04T00:00:00"/>
    <n v="1"/>
    <s v="Training - SQL"/>
    <s v="Training "/>
    <s v=" SQL"/>
    <s v="Noah Smith"/>
    <s v="Josh Martinez"/>
    <n v="59"/>
    <n v="1"/>
  </r>
  <r>
    <x v="3975"/>
    <n v="28389"/>
    <d v="2009-11-03T00:00:00"/>
    <n v="16"/>
    <n v="2400"/>
    <n v="0.05"/>
    <n v="150"/>
    <n v="2280"/>
    <s v="Mark Nockton"/>
    <s v="Monster Beverage Corporation"/>
    <s v="Beverages (Production/Distribution)"/>
    <s v="Consumer Non-Durables"/>
    <s v="Warren"/>
    <n v="48093"/>
    <s v="Michigan"/>
    <s v="Central"/>
    <d v="2009-11-04T00:00:00"/>
    <n v="1"/>
    <s v="Consulting - Strategy"/>
    <s v="Consulting "/>
    <s v=" Strategy"/>
    <s v="Emily Taylor"/>
    <s v="Josh Martinez"/>
    <n v="62"/>
    <n v="1"/>
  </r>
  <r>
    <x v="3976"/>
    <n v="28389"/>
    <d v="2009-11-03T00:00:00"/>
    <n v="7"/>
    <n v="875"/>
    <n v="7.0000000000000007E-2"/>
    <n v="125"/>
    <n v="813.75"/>
    <s v="Mark Nockton"/>
    <s v="Monster Beverage Corporation"/>
    <s v="Beverages (Production/Distribution)"/>
    <s v="Consumer Non-Durables"/>
    <s v="Warren"/>
    <n v="48093"/>
    <s v="Michigan"/>
    <s v="Central"/>
    <d v="2009-11-05T00:00:00"/>
    <n v="2"/>
    <s v="Training - Javascript"/>
    <s v="Training "/>
    <s v=" Javascript"/>
    <s v="Olivia Sullivan"/>
    <s v="Josh Martinez"/>
    <n v="53"/>
    <n v="1"/>
  </r>
  <r>
    <x v="3977"/>
    <n v="28390"/>
    <d v="2012-02-07T00:00:00"/>
    <n v="44"/>
    <n v="5500"/>
    <n v="0.1"/>
    <n v="125"/>
    <n v="4950"/>
    <s v="Chad Jas"/>
    <s v="Dollar Tree, Inc."/>
    <s v="Department/Specialty Retail Stores"/>
    <s v="Consumer Services"/>
    <s v="Reisterstown"/>
    <n v="21136"/>
    <s v="Maryland"/>
    <s v="East"/>
    <d v="2012-02-09T00:00:00"/>
    <n v="2"/>
    <s v="Training - SQL"/>
    <s v="Training "/>
    <s v=" SQL"/>
    <s v="Madison Hill"/>
    <s v="Allen Young"/>
    <n v="58"/>
    <n v="1"/>
  </r>
  <r>
    <x v="3978"/>
    <n v="28419"/>
    <d v="2009-10-31T00:00:00"/>
    <n v="9"/>
    <n v="1800"/>
    <n v="0.03"/>
    <n v="200"/>
    <n v="1746"/>
    <s v="Rachel Prost"/>
    <s v="SBA Communications Corporation"/>
    <s v="Telecommunications Equipment"/>
    <s v="Consumer Services"/>
    <s v="Pensacola"/>
    <n v="32503"/>
    <s v="Florida"/>
    <s v="South"/>
    <d v="2009-11-04T00:00:00"/>
    <n v="4"/>
    <s v="Development - Big Data"/>
    <s v="Development "/>
    <s v=" Big Data"/>
    <s v="Emily Taylor"/>
    <s v="Frank Mitchell"/>
    <n v="62"/>
    <n v="1"/>
  </r>
  <r>
    <x v="3979"/>
    <n v="28420"/>
    <d v="2009-09-24T00:00:00"/>
    <n v="2"/>
    <n v="220"/>
    <n v="0.08"/>
    <n v="110"/>
    <n v="202.4"/>
    <s v="Bill McGarr"/>
    <s v="SanDisk Corporation"/>
    <s v="Electronic Components"/>
    <s v="Technology"/>
    <s v="Kearney"/>
    <n v="68847"/>
    <s v="Nebraska"/>
    <s v="Central"/>
    <d v="2009-09-24T00:00:00"/>
    <n v="0"/>
    <s v="Development - PHP"/>
    <s v="Development "/>
    <s v=" PHP"/>
    <s v="Madison Hill"/>
    <s v="Josh Martinez"/>
    <n v="58"/>
    <n v="1"/>
  </r>
  <r>
    <x v="3980"/>
    <n v="28451"/>
    <d v="2009-01-05T00:00:00"/>
    <n v="21"/>
    <n v="2625"/>
    <n v="0.01"/>
    <n v="125"/>
    <n v="2598.75"/>
    <s v="Pauline Wardle"/>
    <s v="Mattel, Inc."/>
    <s v="Recreational Products/Toys"/>
    <s v="Consumer Non-Durables"/>
    <s v="Norman"/>
    <n v="73071"/>
    <s v="Oklahoma"/>
    <s v="Central"/>
    <d v="2009-01-07T00:00:00"/>
    <n v="2"/>
    <s v="Training - SQL"/>
    <s v="Training "/>
    <s v=" SQL"/>
    <s v="Jacob Manziel"/>
    <s v="Josh Martinez"/>
    <n v="57"/>
    <n v="1"/>
  </r>
  <r>
    <x v="3981"/>
    <n v="28451"/>
    <d v="2009-01-05T00:00:00"/>
    <n v="41"/>
    <n v="5125"/>
    <n v="0.02"/>
    <n v="125"/>
    <n v="5022.5"/>
    <s v="Pauline Wardle"/>
    <s v="Mattel, Inc."/>
    <s v="Recreational Products/Toys"/>
    <s v="Consumer Non-Durables"/>
    <s v="Norman"/>
    <n v="73071"/>
    <s v="Oklahoma"/>
    <s v="Central"/>
    <d v="2009-01-06T00:00:00"/>
    <n v="1"/>
    <s v="Training - SQL"/>
    <s v="Training "/>
    <s v=" SQL"/>
    <s v="Noah Smith"/>
    <s v="Josh Martinez"/>
    <n v="59"/>
    <n v="1"/>
  </r>
  <r>
    <x v="3982"/>
    <n v="28451"/>
    <d v="2009-01-05T00:00:00"/>
    <n v="33"/>
    <n v="4950"/>
    <n v="0"/>
    <n v="150"/>
    <n v="4950"/>
    <s v="Pauline Wardle"/>
    <s v="Mattel, Inc."/>
    <s v="Recreational Products/Toys"/>
    <s v="Consumer Non-Durables"/>
    <s v="Norman"/>
    <n v="73071"/>
    <s v="Oklahoma"/>
    <s v="Central"/>
    <d v="2009-01-07T00:00:00"/>
    <n v="2"/>
    <s v="Consulting - Strategy"/>
    <s v="Consulting "/>
    <s v=" Strategy"/>
    <s v="Ava Wilson"/>
    <s v="Josh Martinez"/>
    <n v="67"/>
    <n v="1"/>
  </r>
  <r>
    <x v="3983"/>
    <n v="28453"/>
    <d v="2012-12-28T00:00:00"/>
    <n v="26"/>
    <n v="4420"/>
    <n v="0.04"/>
    <n v="170"/>
    <n v="4243.2"/>
    <s v="Lycoris Stevenson"/>
    <s v="Intuitive Surgical, Inc."/>
    <s v="Industrial Specialties"/>
    <s v="Health Care"/>
    <s v="Jacksonville"/>
    <n v="28540"/>
    <s v="North Carolina"/>
    <s v="South"/>
    <d v="2012-12-28T00:00:00"/>
    <n v="0"/>
    <s v="Development - .Net"/>
    <s v="Development "/>
    <s v=" .Net"/>
    <s v="Ava Wilson"/>
    <s v="Frank Mitchell"/>
    <n v="67"/>
    <n v="1"/>
  </r>
  <r>
    <x v="3984"/>
    <n v="28454"/>
    <d v="2012-08-06T00:00:00"/>
    <n v="25"/>
    <n v="2750"/>
    <n v="7.0000000000000007E-2"/>
    <n v="110"/>
    <n v="2557.5"/>
    <s v="Sean Andreada"/>
    <s v="Google Inc."/>
    <s v="Computer Software: Programming, Data Processing"/>
    <s v="Technology"/>
    <s v="Sandusky"/>
    <n v="44870"/>
    <s v="Ohio"/>
    <s v="East"/>
    <d v="2012-08-07T00:00:00"/>
    <n v="1"/>
    <s v="Development - Python"/>
    <s v="Development "/>
    <s v=" Python"/>
    <s v="Alexander Edison"/>
    <s v="Allen Young"/>
    <n v="70"/>
    <n v="1"/>
  </r>
  <r>
    <x v="3985"/>
    <n v="28455"/>
    <d v="2010-05-30T00:00:00"/>
    <n v="12"/>
    <n v="1800"/>
    <n v="0.06"/>
    <n v="150"/>
    <n v="1692"/>
    <s v="Jack Bradley"/>
    <s v="Comcast Corporation"/>
    <s v="Television Services"/>
    <s v="Consumer Services"/>
    <s v="Clinton"/>
    <n v="39056"/>
    <s v="Mississippi"/>
    <s v="South"/>
    <d v="2010-06-01T00:00:00"/>
    <n v="2"/>
    <s v="Consulting - Business Model"/>
    <s v="Consulting "/>
    <s v=" Business Model"/>
    <s v="Abigail Young"/>
    <s v="Frank Mitchell"/>
    <n v="50"/>
    <n v="1"/>
  </r>
  <r>
    <x v="3986"/>
    <n v="28455"/>
    <d v="2010-05-30T00:00:00"/>
    <n v="37"/>
    <n v="5550"/>
    <n v="0.02"/>
    <n v="150"/>
    <n v="5439"/>
    <s v="Jack Bradley"/>
    <s v="Comcast Corporation"/>
    <s v="Television Services"/>
    <s v="Consumer Services"/>
    <s v="Clinton"/>
    <n v="39056"/>
    <s v="Mississippi"/>
    <s v="South"/>
    <d v="2010-05-31T00:00:00"/>
    <n v="1"/>
    <s v="Consulting - Business Model"/>
    <s v="Consulting "/>
    <s v=" Business Model"/>
    <s v="Alexander Edison"/>
    <s v="Frank Mitchell"/>
    <n v="70"/>
    <n v="1"/>
  </r>
  <r>
    <x v="3987"/>
    <n v="28480"/>
    <d v="2009-03-15T00:00:00"/>
    <n v="17"/>
    <n v="2040"/>
    <n v="0.01"/>
    <n v="120"/>
    <n v="2019.6"/>
    <s v="Mike Paige"/>
    <s v="Amgen Inc."/>
    <s v="Biotechnology: Biological Products (No Diagnostic Substances)"/>
    <s v="Health Care"/>
    <s v="Duluth"/>
    <n v="55803"/>
    <s v="Minnesota"/>
    <s v="Central"/>
    <d v="2009-03-16T00:00:00"/>
    <n v="1"/>
    <s v="Development - Business Logic"/>
    <s v="Development "/>
    <s v=" Business Logic"/>
    <s v="Jayden Hamilton"/>
    <s v="Josh Martinez"/>
    <n v="71"/>
    <n v="1"/>
  </r>
  <r>
    <x v="3988"/>
    <n v="28482"/>
    <d v="2010-03-08T00:00:00"/>
    <n v="22"/>
    <n v="2750"/>
    <n v="0.03"/>
    <n v="125"/>
    <n v="2667.5"/>
    <s v="Jennifer Grady"/>
    <s v="Fiserv, Inc."/>
    <s v="EDP Services"/>
    <s v="Technology"/>
    <s v="Bartlesville"/>
    <n v="74006"/>
    <s v="Oklahoma"/>
    <s v="Central"/>
    <d v="2010-03-10T00:00:00"/>
    <n v="2"/>
    <s v="Training - SQL"/>
    <s v="Training "/>
    <s v=" SQL"/>
    <s v="Emma Watson"/>
    <s v="Josh Martinez"/>
    <n v="67"/>
    <n v="1"/>
  </r>
  <r>
    <x v="3989"/>
    <n v="28482"/>
    <d v="2010-03-08T00:00:00"/>
    <n v="40"/>
    <n v="4400"/>
    <n v="0"/>
    <n v="110"/>
    <n v="4400"/>
    <s v="Jennifer Grady"/>
    <s v="Fiserv, Inc."/>
    <s v="EDP Services"/>
    <s v="Technology"/>
    <s v="Bartlesville"/>
    <n v="74006"/>
    <s v="Oklahoma"/>
    <s v="Central"/>
    <d v="2010-03-08T00:00:00"/>
    <n v="0"/>
    <s v="Development - Python"/>
    <s v="Development "/>
    <s v=" Python"/>
    <s v="Mia Moore"/>
    <s v="Josh Martinez"/>
    <n v="51"/>
    <n v="1"/>
  </r>
  <r>
    <x v="3990"/>
    <n v="28485"/>
    <d v="2012-01-12T00:00:00"/>
    <n v="12"/>
    <n v="1440"/>
    <n v="7.0000000000000007E-2"/>
    <n v="120"/>
    <n v="1339.1999999999998"/>
    <s v="Giulietta Ferguson"/>
    <s v="Symantec Corporation"/>
    <s v="Computer Software: Prepackaged Software"/>
    <s v="Technology"/>
    <s v="Temecula"/>
    <n v="92592"/>
    <s v="California"/>
    <s v="West"/>
    <d v="2012-01-12T00:00:00"/>
    <n v="0"/>
    <s v="Development - Business Logic"/>
    <s v="Development "/>
    <s v=" Business Logic"/>
    <s v="Mason Gibson"/>
    <s v="Bob Turner"/>
    <n v="71"/>
    <n v="1"/>
  </r>
  <r>
    <x v="3991"/>
    <n v="28486"/>
    <d v="2009-08-26T00:00:00"/>
    <n v="2"/>
    <n v="400"/>
    <n v="0.08"/>
    <n v="200"/>
    <n v="368"/>
    <s v="Carlos Kampe"/>
    <s v="Check Point Software Technologies Ltd."/>
    <s v="Computer Software: Prepackaged Software"/>
    <s v="Technology"/>
    <s v="Pekin"/>
    <n v="61554"/>
    <s v="Illinois"/>
    <s v="Central"/>
    <d v="2009-08-27T00:00:00"/>
    <n v="1"/>
    <s v="Development - Big Data"/>
    <s v="Development "/>
    <s v=" Big Data"/>
    <s v="Elizabeth Carter"/>
    <s v="Josh Martinez"/>
    <n v="52"/>
    <n v="1"/>
  </r>
  <r>
    <x v="3992"/>
    <n v="28512"/>
    <d v="2010-04-27T00:00:00"/>
    <n v="11"/>
    <n v="1650"/>
    <n v="0.09"/>
    <n v="150"/>
    <n v="1501.5"/>
    <s v="Lindsay DeVincentis"/>
    <s v="eBay Inc."/>
    <s v="Business Services"/>
    <s v="Miscellaneous"/>
    <s v="Laurinburg"/>
    <s v="28352"/>
    <s v="North Carolina"/>
    <s v="South"/>
    <d v="2010-04-28T00:00:00"/>
    <n v="1"/>
    <s v="Consulting - Business Model"/>
    <s v="Consulting "/>
    <s v=" Business Model"/>
    <s v="Emma Watson"/>
    <s v="Frank Mitchell"/>
    <n v="67"/>
    <n v="1"/>
  </r>
  <r>
    <x v="3993"/>
    <n v="28512"/>
    <d v="2010-04-27T00:00:00"/>
    <n v="10"/>
    <n v="1100"/>
    <n v="0.1"/>
    <n v="110"/>
    <n v="990"/>
    <s v="Lindsay DeVincentis"/>
    <s v="eBay Inc."/>
    <s v="Business Services"/>
    <s v="Miscellaneous"/>
    <s v="Laurinburg"/>
    <s v="28352"/>
    <s v="North Carolina"/>
    <s v="South"/>
    <d v="2010-04-29T00:00:00"/>
    <n v="2"/>
    <s v="Development - Python"/>
    <s v="Development "/>
    <s v=" Python"/>
    <s v="Noah Smith"/>
    <s v="Frank Mitchell"/>
    <n v="59"/>
    <n v="1"/>
  </r>
  <r>
    <x v="3994"/>
    <n v="28512"/>
    <d v="2010-04-27T00:00:00"/>
    <n v="18"/>
    <n v="3600"/>
    <n v="0.05"/>
    <n v="200"/>
    <n v="3420"/>
    <s v="Lindsay DeVincentis"/>
    <s v="eBay Inc."/>
    <s v="Business Services"/>
    <s v="Miscellaneous"/>
    <s v="Laurinburg"/>
    <s v="28352"/>
    <s v="North Carolina"/>
    <s v="South"/>
    <d v="2010-04-29T00:00:00"/>
    <n v="2"/>
    <s v="Development - Big Data"/>
    <s v="Development "/>
    <s v=" Big Data"/>
    <s v="Ethan Bird"/>
    <s v="Frank Mitchell"/>
    <n v="60"/>
    <n v="1"/>
  </r>
  <r>
    <x v="3995"/>
    <n v="28515"/>
    <d v="2010-06-30T00:00:00"/>
    <n v="48"/>
    <n v="7200"/>
    <n v="0.1"/>
    <n v="150"/>
    <n v="6480"/>
    <s v="Frank Rider"/>
    <s v="Monster Beverage Corporation"/>
    <s v="Beverages (Production/Distribution)"/>
    <s v="Consumer Non-Durables"/>
    <s v="Biddeford"/>
    <s v="04005"/>
    <s v="Maine"/>
    <s v="East"/>
    <d v="2010-07-02T00:00:00"/>
    <n v="2"/>
    <s v="Consulting - Business Model"/>
    <s v="Consulting "/>
    <s v=" Business Model"/>
    <s v="Abigail Young"/>
    <s v="Allen Young"/>
    <n v="50"/>
    <n v="1"/>
  </r>
  <r>
    <x v="3996"/>
    <n v="28515"/>
    <d v="2010-06-30T00:00:00"/>
    <n v="33"/>
    <n v="5280"/>
    <n v="0"/>
    <n v="160"/>
    <n v="5280"/>
    <s v="Frank Rider"/>
    <s v="Monster Beverage Corporation"/>
    <s v="Beverages (Production/Distribution)"/>
    <s v="Consumer Non-Durables"/>
    <s v="New London"/>
    <s v="06320"/>
    <s v="Connecticut"/>
    <s v="East"/>
    <d v="2010-07-01T00:00:00"/>
    <n v="1"/>
    <s v="Development - Java"/>
    <s v="Development "/>
    <s v=" Java"/>
    <s v="Noah Smith"/>
    <s v="Allen Young"/>
    <n v="59"/>
    <n v="1"/>
  </r>
  <r>
    <x v="3997"/>
    <n v="28519"/>
    <d v="2010-06-22T00:00:00"/>
    <n v="4"/>
    <n v="600"/>
    <n v="0.09"/>
    <n v="150"/>
    <n v="546"/>
    <s v="Trudy Armstrong"/>
    <s v="Cisco Systems, Inc."/>
    <s v="Computer Communications Equipment"/>
    <s v="Technology"/>
    <s v="Coos Bay"/>
    <s v="97420"/>
    <s v="Oregon"/>
    <s v="West"/>
    <d v="2010-06-24T00:00:00"/>
    <n v="2"/>
    <s v="Consulting - Market Research"/>
    <s v="Consulting "/>
    <s v=" Market Research"/>
    <s v="Alexander Edison"/>
    <s v="Bob Turner"/>
    <n v="70"/>
    <n v="1"/>
  </r>
  <r>
    <x v="3998"/>
    <n v="28544"/>
    <d v="2012-08-28T00:00:00"/>
    <n v="24"/>
    <n v="3840"/>
    <n v="7.0000000000000007E-2"/>
    <n v="160"/>
    <n v="3571.2"/>
    <s v="Annie Martin"/>
    <s v="Google Inc."/>
    <s v="Computer Software: Programming, Data Processing"/>
    <s v="Technology"/>
    <s v="Midvale"/>
    <n v="84047"/>
    <s v="Utah"/>
    <s v="West"/>
    <d v="2012-08-29T00:00:00"/>
    <n v="1"/>
    <s v="Development - Java"/>
    <s v="Development "/>
    <s v=" Java"/>
    <s v="Daniel Tusk"/>
    <s v="Bob Turner"/>
    <n v="45"/>
    <n v="1"/>
  </r>
  <r>
    <x v="3999"/>
    <n v="28545"/>
    <d v="2011-08-23T00:00:00"/>
    <n v="15"/>
    <n v="2550"/>
    <n v="0.1"/>
    <n v="170"/>
    <n v="2295"/>
    <s v="Kelly Bensley"/>
    <s v="Applied Materials, Inc."/>
    <s v="Semiconductors"/>
    <s v="Technology"/>
    <s v="Greenville"/>
    <n v="29611"/>
    <s v="South Carolina"/>
    <s v="South"/>
    <d v="2011-08-24T00:00:00"/>
    <n v="1"/>
    <s v="Development - .Net"/>
    <s v="Development "/>
    <s v=" .Net"/>
    <s v="Abigail Young"/>
    <s v="Frank Mitchell"/>
    <n v="50"/>
    <n v="1"/>
  </r>
  <r>
    <x v="4000"/>
    <n v="28550"/>
    <d v="2011-03-20T00:00:00"/>
    <n v="44"/>
    <n v="6600"/>
    <n v="0.09"/>
    <n v="150"/>
    <n v="6006"/>
    <s v="Cindy Gastineau"/>
    <s v="Liberty Global plc"/>
    <s v="Television Services"/>
    <s v="Consumer Services"/>
    <s v="Florence"/>
    <n v="41042"/>
    <s v="Kentucky"/>
    <s v="South"/>
    <d v="2011-03-23T00:00:00"/>
    <n v="3"/>
    <s v="Consulting - Strategy"/>
    <s v="Consulting "/>
    <s v=" Strategy"/>
    <s v="Ava Wilson"/>
    <s v="Frank Mitchell"/>
    <n v="67"/>
    <n v="1"/>
  </r>
  <r>
    <x v="4001"/>
    <n v="28550"/>
    <d v="2011-03-20T00:00:00"/>
    <n v="1"/>
    <n v="110"/>
    <n v="0.1"/>
    <n v="110"/>
    <n v="99"/>
    <s v="Cindy Gastineau"/>
    <s v="Liberty Global plc"/>
    <s v="Television Services"/>
    <s v="Consumer Services"/>
    <s v="Florence"/>
    <n v="41042"/>
    <s v="Kentucky"/>
    <s v="South"/>
    <d v="2011-03-21T00:00:00"/>
    <n v="1"/>
    <s v="Development - Python"/>
    <s v="Development "/>
    <s v=" Python"/>
    <s v="Mia Moore"/>
    <s v="Frank Mitchell"/>
    <n v="51"/>
    <n v="1"/>
  </r>
  <r>
    <x v="4002"/>
    <n v="28581"/>
    <d v="2011-12-07T00:00:00"/>
    <n v="1"/>
    <n v="160"/>
    <n v="0.06"/>
    <n v="160"/>
    <n v="150.39999999999998"/>
    <s v="Carol Hightower"/>
    <s v="Costco Wholesale Corporation"/>
    <s v="Department/Specialty Retail Stores"/>
    <s v="Consumer Services"/>
    <s v="West Islip"/>
    <n v="11795"/>
    <s v="New York"/>
    <s v="East"/>
    <d v="2011-12-09T00:00:00"/>
    <n v="2"/>
    <s v="Development - Java"/>
    <s v="Development "/>
    <s v=" Java"/>
    <s v="Elizabeth Carter"/>
    <s v="Allen Young"/>
    <n v="52"/>
    <n v="1"/>
  </r>
  <r>
    <x v="4003"/>
    <n v="28581"/>
    <d v="2011-12-07T00:00:00"/>
    <n v="36"/>
    <n v="3960"/>
    <n v="0.04"/>
    <n v="110"/>
    <n v="3801.6"/>
    <s v="Carol Hightower"/>
    <s v="Costco Wholesale Corporation"/>
    <s v="Department/Specialty Retail Stores"/>
    <s v="Consumer Services"/>
    <s v="West Islip"/>
    <n v="11795"/>
    <s v="New York"/>
    <s v="East"/>
    <d v="2011-12-09T00:00:00"/>
    <n v="2"/>
    <s v="Development - Python"/>
    <s v="Development "/>
    <s v=" Python"/>
    <s v="Jacob Manziel"/>
    <s v="Allen Young"/>
    <n v="57"/>
    <n v="1"/>
  </r>
  <r>
    <x v="4004"/>
    <n v="28582"/>
    <d v="2012-01-22T00:00:00"/>
    <n v="40"/>
    <n v="6000"/>
    <n v="0.06"/>
    <n v="150"/>
    <n v="5640"/>
    <s v="Alex Daniels"/>
    <s v="Cerner Corporation"/>
    <s v="EDP Services"/>
    <s v="Technology"/>
    <s v="Lenexa"/>
    <n v="66215"/>
    <s v="Kansas"/>
    <s v="Central"/>
    <d v="2012-01-23T00:00:00"/>
    <n v="1"/>
    <s v="Consulting - Business Model"/>
    <s v="Consulting "/>
    <s v=" Business Model"/>
    <s v="William Bufont"/>
    <s v="Josh Martinez"/>
    <n v="62"/>
    <n v="1"/>
  </r>
  <r>
    <x v="4005"/>
    <n v="28582"/>
    <d v="2012-01-22T00:00:00"/>
    <n v="45"/>
    <n v="4950"/>
    <n v="0.02"/>
    <n v="110"/>
    <n v="4851"/>
    <s v="Alex Daniels"/>
    <s v="Cerner Corporation"/>
    <s v="EDP Services"/>
    <s v="Technology"/>
    <s v="Lenexa"/>
    <n v="66215"/>
    <s v="Kansas"/>
    <s v="Central"/>
    <d v="2012-01-23T00:00:00"/>
    <n v="1"/>
    <s v="Development - Python"/>
    <s v="Development "/>
    <s v=" Python"/>
    <s v="Ava Wilson"/>
    <s v="Josh Martinez"/>
    <n v="67"/>
    <n v="1"/>
  </r>
  <r>
    <x v="4006"/>
    <n v="28583"/>
    <d v="2009-11-12T00:00:00"/>
    <n v="25"/>
    <n v="4000"/>
    <n v="0.03"/>
    <n v="160"/>
    <n v="3880"/>
    <s v="Jim Nazzal"/>
    <s v="Intuitive Surgical, Inc."/>
    <s v="Industrial Specialties"/>
    <s v="Health Care"/>
    <s v="Burke"/>
    <n v="22015"/>
    <s v="Virginia"/>
    <s v="South"/>
    <d v="2009-11-13T00:00:00"/>
    <n v="1"/>
    <s v="Development - Java"/>
    <s v="Development "/>
    <s v=" Java"/>
    <s v="Liam Franklin"/>
    <s v="Frank Mitchell"/>
    <n v="52"/>
    <n v="1"/>
  </r>
  <r>
    <x v="4007"/>
    <n v="28611"/>
    <d v="2012-12-27T00:00:00"/>
    <n v="30"/>
    <n v="4800"/>
    <n v="0.1"/>
    <n v="160"/>
    <n v="4320"/>
    <s v="Alan Blumstein"/>
    <s v="Activision Blizzard, Inc"/>
    <s v="Computer Software: Prepackaged Software"/>
    <s v="Technology"/>
    <s v="Tonawanda"/>
    <n v="14150"/>
    <s v="New York"/>
    <s v="East"/>
    <d v="2012-12-30T00:00:00"/>
    <n v="3"/>
    <s v="Development - Java"/>
    <s v="Development "/>
    <s v=" Java"/>
    <s v="Madison Hill"/>
    <s v="Allen Young"/>
    <n v="58"/>
    <n v="1"/>
  </r>
  <r>
    <x v="4008"/>
    <n v="28611"/>
    <d v="2012-12-27T00:00:00"/>
    <n v="42"/>
    <n v="6300"/>
    <n v="0.1"/>
    <n v="150"/>
    <n v="5670"/>
    <s v="Alan Blumstein"/>
    <s v="Activision Blizzard, Inc"/>
    <s v="Computer Software: Prepackaged Software"/>
    <s v="Technology"/>
    <s v="Tonawanda"/>
    <n v="14150"/>
    <s v="New York"/>
    <s v="East"/>
    <d v="2012-12-29T00:00:00"/>
    <n v="2"/>
    <s v="Consulting - Market Research"/>
    <s v="Consulting "/>
    <s v=" Market Research"/>
    <s v="Michael Alister"/>
    <s v="Allen Young"/>
    <n v="68"/>
    <n v="1"/>
  </r>
  <r>
    <x v="4009"/>
    <n v="28614"/>
    <d v="2009-10-19T00:00:00"/>
    <n v="50"/>
    <n v="7500"/>
    <n v="0.05"/>
    <n v="150"/>
    <n v="7125"/>
    <s v="Tanja Collins"/>
    <s v="Tesla Motors, Inc."/>
    <s v="Auto Manufacturing"/>
    <s v="Capital Goods"/>
    <s v="Sanford"/>
    <n v="32771"/>
    <s v="Florida"/>
    <s v="South"/>
    <d v="2009-10-21T00:00:00"/>
    <n v="2"/>
    <s v="Consulting - Business Model"/>
    <s v="Consulting "/>
    <s v=" Business Model"/>
    <s v="Sophia Dixon"/>
    <s v="Frank Mitchell"/>
    <n v="71"/>
    <n v="1"/>
  </r>
  <r>
    <x v="4010"/>
    <n v="28641"/>
    <d v="2011-10-12T00:00:00"/>
    <n v="33"/>
    <n v="4950"/>
    <n v="0.05"/>
    <n v="150"/>
    <n v="4702.5"/>
    <s v="Liz Greer"/>
    <s v="Twenty-First Century Fox, Inc."/>
    <s v="Television Services"/>
    <s v="Consumer Services"/>
    <s v="Indian Trail"/>
    <n v="28079"/>
    <s v="North Carolina"/>
    <s v="South"/>
    <d v="2011-10-13T00:00:00"/>
    <n v="1"/>
    <s v="Consulting - Business Model"/>
    <s v="Consulting "/>
    <s v=" Business Model"/>
    <s v="Abigail Young"/>
    <s v="Frank Mitchell"/>
    <n v="50"/>
    <n v="1"/>
  </r>
  <r>
    <x v="4011"/>
    <n v="28642"/>
    <d v="2011-01-18T00:00:00"/>
    <n v="41"/>
    <n v="6560"/>
    <n v="0"/>
    <n v="160"/>
    <n v="6560"/>
    <s v="Pauline Wardle"/>
    <s v="Mattel, Inc."/>
    <s v="Recreational Products/Toys"/>
    <s v="Consumer Non-Durables"/>
    <s v="Norman"/>
    <n v="73071"/>
    <s v="Oklahoma"/>
    <s v="Central"/>
    <d v="2011-01-20T00:00:00"/>
    <n v="2"/>
    <s v="Development - Java"/>
    <s v="Development "/>
    <s v=" Java"/>
    <s v="Elizabeth Carter"/>
    <s v="Josh Martinez"/>
    <n v="52"/>
    <n v="1"/>
  </r>
  <r>
    <x v="4012"/>
    <n v="28642"/>
    <d v="2011-01-18T00:00:00"/>
    <n v="27"/>
    <n v="4050"/>
    <n v="0"/>
    <n v="150"/>
    <n v="4050"/>
    <s v="Pauline Wardle"/>
    <s v="Mattel, Inc."/>
    <s v="Recreational Products/Toys"/>
    <s v="Consumer Non-Durables"/>
    <s v="Norman"/>
    <n v="73071"/>
    <s v="Oklahoma"/>
    <s v="Central"/>
    <d v="2011-01-20T00:00:00"/>
    <n v="2"/>
    <s v="Consulting - Market Research"/>
    <s v="Consulting "/>
    <s v=" Market Research"/>
    <s v="Mia Moore"/>
    <s v="Josh Martinez"/>
    <n v="51"/>
    <n v="1"/>
  </r>
  <r>
    <x v="4013"/>
    <n v="28643"/>
    <d v="2010-04-27T00:00:00"/>
    <n v="16"/>
    <n v="2560"/>
    <n v="0.09"/>
    <n v="160"/>
    <n v="2329.6"/>
    <s v="Thomas Ferrer"/>
    <s v="American Airlines Group, Inc."/>
    <s v="Air Freight/Delivery Services"/>
    <s v="Transportation"/>
    <s v="Eureka"/>
    <n v="95501"/>
    <s v="California"/>
    <s v="West"/>
    <d v="2010-04-28T00:00:00"/>
    <n v="1"/>
    <s v="Development - Java"/>
    <s v="Development "/>
    <s v=" Java"/>
    <s v="Jayden Hamilton"/>
    <s v="Bob Turner"/>
    <n v="71"/>
    <n v="1"/>
  </r>
  <r>
    <x v="4014"/>
    <n v="28647"/>
    <d v="2009-03-14T00:00:00"/>
    <n v="38"/>
    <n v="4750"/>
    <n v="0.09"/>
    <n v="125"/>
    <n v="4322.5"/>
    <s v="Carol Hightower"/>
    <s v="Costco Wholesale Corporation"/>
    <s v="Department/Specialty Retail Stores"/>
    <s v="Consumer Services"/>
    <s v="West Islip"/>
    <n v="11795"/>
    <s v="New York"/>
    <s v="East"/>
    <d v="2009-03-15T00:00:00"/>
    <n v="1"/>
    <s v="Training - Javascript"/>
    <s v="Training "/>
    <s v=" Javascript"/>
    <s v="Ava Wilson"/>
    <s v="Allen Young"/>
    <n v="67"/>
    <n v="1"/>
  </r>
  <r>
    <x v="4015"/>
    <n v="28674"/>
    <d v="2011-08-15T00:00:00"/>
    <n v="26"/>
    <n v="2860"/>
    <n v="0"/>
    <n v="110"/>
    <n v="2860"/>
    <s v="Susan Bailliet"/>
    <s v="Starbucks Corporation"/>
    <s v="Restaurants"/>
    <s v="Consumer Services"/>
    <s v="Gainesville"/>
    <n v="30501"/>
    <s v="Georgia"/>
    <s v="South"/>
    <d v="2011-08-16T00:00:00"/>
    <n v="1"/>
    <s v="Development - Python"/>
    <s v="Development "/>
    <s v=" Python"/>
    <s v="Mia Moore"/>
    <s v="Frank Mitchell"/>
    <n v="51"/>
    <n v="1"/>
  </r>
  <r>
    <x v="4016"/>
    <n v="28675"/>
    <d v="2009-10-08T00:00:00"/>
    <n v="15"/>
    <n v="2250"/>
    <n v="0.1"/>
    <n v="150"/>
    <n v="2025"/>
    <s v="Ralph Hernandez"/>
    <s v="Sirius XM Holdings Inc."/>
    <s v="Broadcasting"/>
    <s v="Consumer Services"/>
    <s v="Lansing"/>
    <n v="60438"/>
    <s v="Illinois"/>
    <s v="Central"/>
    <d v="2009-10-09T00:00:00"/>
    <n v="1"/>
    <s v="Consulting - Market Research"/>
    <s v="Consulting "/>
    <s v=" Market Research"/>
    <s v="Ethan Bird"/>
    <s v="Josh Martinez"/>
    <n v="60"/>
    <n v="1"/>
  </r>
  <r>
    <x v="4017"/>
    <n v="28736"/>
    <d v="2009-04-21T00:00:00"/>
    <n v="26"/>
    <n v="2860"/>
    <n v="0.06"/>
    <n v="110"/>
    <n v="2688.3999999999996"/>
    <s v="Lindsay DeVincentis"/>
    <s v="eBay Inc."/>
    <s v="Business Services"/>
    <s v="Miscellaneous"/>
    <s v="Mount Vernon"/>
    <n v="10550"/>
    <s v="New York"/>
    <s v="East"/>
    <d v="2009-04-21T00:00:00"/>
    <n v="0"/>
    <s v="Development - Python"/>
    <s v="Development "/>
    <s v=" Python"/>
    <s v="Sophia Dixon"/>
    <s v="Allen Young"/>
    <n v="71"/>
    <n v="1"/>
  </r>
  <r>
    <x v="4018"/>
    <n v="28737"/>
    <d v="2011-10-03T00:00:00"/>
    <n v="50"/>
    <n v="7000"/>
    <n v="0.04"/>
    <n v="140"/>
    <n v="6720"/>
    <s v="Brad Fisher"/>
    <s v="Vodafone Group Plc"/>
    <s v="Telecommunications Equipment"/>
    <s v="Public Utilities"/>
    <s v="Los Banos"/>
    <n v="93635"/>
    <s v="California"/>
    <s v="West"/>
    <d v="2011-10-05T00:00:00"/>
    <n v="2"/>
    <s v="Development - Front End Web"/>
    <s v="Development "/>
    <s v=" Front End Web"/>
    <s v="William Bufont"/>
    <s v="Bob Turner"/>
    <n v="62"/>
    <n v="1"/>
  </r>
  <r>
    <x v="4019"/>
    <n v="28737"/>
    <d v="2011-10-03T00:00:00"/>
    <n v="17"/>
    <n v="2550"/>
    <n v="0.04"/>
    <n v="150"/>
    <n v="2448"/>
    <s v="Brad Fisher"/>
    <s v="Vodafone Group Plc"/>
    <s v="Telecommunications Equipment"/>
    <s v="Public Utilities"/>
    <s v="Los Banos"/>
    <n v="93635"/>
    <s v="California"/>
    <s v="West"/>
    <d v="2011-10-05T00:00:00"/>
    <n v="2"/>
    <s v="Consulting - Market Research"/>
    <s v="Consulting "/>
    <s v=" Market Research"/>
    <s v="Alexander Edison"/>
    <s v="Bob Turner"/>
    <n v="70"/>
    <n v="1"/>
  </r>
  <r>
    <x v="4020"/>
    <n v="28738"/>
    <d v="2012-08-10T00:00:00"/>
    <n v="2"/>
    <n v="320"/>
    <n v="0.03"/>
    <n v="160"/>
    <n v="310.39999999999998"/>
    <s v="Nora Stevenson"/>
    <s v="Gilead Sciences, Inc."/>
    <s v="Biotechnology: Biological Products (No Diagnostic Substances)"/>
    <s v="Health Care"/>
    <s v="Springfield"/>
    <n v="22153"/>
    <s v="Virginia"/>
    <s v="South"/>
    <d v="2012-08-12T00:00:00"/>
    <n v="2"/>
    <s v="Development - Java"/>
    <s v="Development "/>
    <s v=" Java"/>
    <s v="William Bufont"/>
    <s v="Frank Mitchell"/>
    <n v="62"/>
    <n v="1"/>
  </r>
  <r>
    <x v="4021"/>
    <n v="28738"/>
    <d v="2012-08-10T00:00:00"/>
    <n v="10"/>
    <n v="2000"/>
    <n v="0.08"/>
    <n v="200"/>
    <n v="1840"/>
    <s v="Nora Stevenson"/>
    <s v="Gilead Sciences, Inc."/>
    <s v="Biotechnology: Biological Products (No Diagnostic Substances)"/>
    <s v="Health Care"/>
    <s v="Springfield"/>
    <n v="22153"/>
    <s v="Virginia"/>
    <s v="South"/>
    <d v="2012-08-11T00:00:00"/>
    <n v="1"/>
    <s v="Development - Big Data"/>
    <s v="Development "/>
    <s v=" Big Data"/>
    <s v="Noah Smith"/>
    <s v="Frank Mitchell"/>
    <n v="59"/>
    <n v="1"/>
  </r>
  <r>
    <x v="4022"/>
    <n v="28741"/>
    <d v="2011-02-28T00:00:00"/>
    <n v="13"/>
    <n v="1430"/>
    <n v="0.02"/>
    <n v="110"/>
    <n v="1401.3999999999999"/>
    <s v="Craig Braden"/>
    <s v="NVIDIA Corporation"/>
    <s v="Semiconductors"/>
    <s v="Technology"/>
    <s v="New Smyrna Beach"/>
    <n v="32168"/>
    <s v="Florida"/>
    <s v="South"/>
    <d v="2011-03-01T00:00:00"/>
    <n v="1"/>
    <s v="Development - Python"/>
    <s v="Development "/>
    <s v=" Python"/>
    <s v="Isabella Douglas"/>
    <s v="Frank Mitchell"/>
    <n v="75"/>
    <n v="1"/>
  </r>
  <r>
    <x v="4023"/>
    <n v="28741"/>
    <d v="2011-02-28T00:00:00"/>
    <n v="5"/>
    <n v="700"/>
    <n v="0.04"/>
    <n v="140"/>
    <n v="672"/>
    <s v="Craig Braden"/>
    <s v="NVIDIA Corporation"/>
    <s v="Semiconductors"/>
    <s v="Technology"/>
    <s v="New Smyrna Beach"/>
    <n v="32168"/>
    <s v="Florida"/>
    <s v="South"/>
    <d v="2011-03-01T00:00:00"/>
    <n v="1"/>
    <s v="Development - Front End Web"/>
    <s v="Development "/>
    <s v=" Front End Web"/>
    <s v="Michael Alister"/>
    <s v="Frank Mitchell"/>
    <n v="68"/>
    <n v="1"/>
  </r>
  <r>
    <x v="4024"/>
    <n v="28742"/>
    <d v="2012-04-29T00:00:00"/>
    <n v="35"/>
    <n v="7000"/>
    <n v="0.09"/>
    <n v="200"/>
    <n v="6370"/>
    <s v="Rick Coakley"/>
    <s v="Vodafone Group Plc"/>
    <s v="Telecommunications Equipment"/>
    <s v="Public Utilities"/>
    <s v="Dunwoody"/>
    <n v="30338"/>
    <s v="Georgia"/>
    <s v="South"/>
    <d v="2012-04-29T00:00:00"/>
    <n v="0"/>
    <s v="Development - Big Data"/>
    <s v="Development "/>
    <s v=" Big Data"/>
    <s v="Abigail Young"/>
    <s v="Frank Mitchell"/>
    <n v="50"/>
    <n v="1"/>
  </r>
  <r>
    <x v="4025"/>
    <n v="28742"/>
    <d v="2012-04-29T00:00:00"/>
    <n v="7"/>
    <n v="875"/>
    <n v="0.04"/>
    <n v="125"/>
    <n v="840"/>
    <s v="Rick Coakley"/>
    <s v="Vodafone Group Plc"/>
    <s v="Telecommunications Equipment"/>
    <s v="Public Utilities"/>
    <s v="Dunwoody"/>
    <n v="30338"/>
    <s v="Georgia"/>
    <s v="South"/>
    <d v="2012-05-06T00:00:00"/>
    <n v="7"/>
    <s v="Training - Javascript"/>
    <s v="Training "/>
    <s v=" Javascript"/>
    <s v="Abigail Young"/>
    <s v="Frank Mitchell"/>
    <n v="50"/>
    <n v="1"/>
  </r>
  <r>
    <x v="4026"/>
    <n v="28769"/>
    <d v="2010-08-28T00:00:00"/>
    <n v="6"/>
    <n v="900"/>
    <n v="0.02"/>
    <n v="150"/>
    <n v="882"/>
    <s v="Mike Daniels"/>
    <s v="Applied Materials, Inc."/>
    <s v="Semiconductors"/>
    <s v="Technology"/>
    <s v="Pembroke Pines"/>
    <n v="33024"/>
    <s v="Florida"/>
    <s v="South"/>
    <d v="2010-08-28T00:00:00"/>
    <n v="0"/>
    <s v="Consulting - Business Model"/>
    <s v="Consulting "/>
    <s v=" Business Model"/>
    <s v="Jacob Manziel"/>
    <s v="Frank Mitchell"/>
    <n v="57"/>
    <n v="1"/>
  </r>
  <r>
    <x v="4027"/>
    <n v="28772"/>
    <d v="2009-02-06T00:00:00"/>
    <n v="16"/>
    <n v="2000"/>
    <n v="0.02"/>
    <n v="125"/>
    <n v="1960"/>
    <s v="Nick Saunders"/>
    <s v="eBay Inc."/>
    <s v="Business Services"/>
    <s v="Miscellaneous"/>
    <s v="Statesboro"/>
    <n v="30458"/>
    <s v="Georgia"/>
    <s v="South"/>
    <d v="2009-02-07T00:00:00"/>
    <n v="1"/>
    <s v="Training - Javascript"/>
    <s v="Training "/>
    <s v=" Javascript"/>
    <s v="Madison Hill"/>
    <s v="Frank Mitchell"/>
    <n v="58"/>
    <n v="1"/>
  </r>
  <r>
    <x v="4028"/>
    <n v="28772"/>
    <d v="2009-02-06T00:00:00"/>
    <n v="4"/>
    <n v="600"/>
    <n v="0.03"/>
    <n v="150"/>
    <n v="582"/>
    <s v="Nick Saunders"/>
    <s v="eBay Inc."/>
    <s v="Business Services"/>
    <s v="Miscellaneous"/>
    <s v="Statesboro"/>
    <n v="30458"/>
    <s v="Georgia"/>
    <s v="South"/>
    <d v="2009-02-08T00:00:00"/>
    <n v="2"/>
    <s v="Consulting - Market Research"/>
    <s v="Consulting "/>
    <s v=" Market Research"/>
    <s v="Abigail Young"/>
    <s v="Frank Mitchell"/>
    <n v="50"/>
    <n v="1"/>
  </r>
  <r>
    <x v="4029"/>
    <n v="28773"/>
    <d v="2011-02-10T00:00:00"/>
    <n v="48"/>
    <n v="7200"/>
    <n v="0.05"/>
    <n v="150"/>
    <n v="6840"/>
    <s v="Mitch Smayling"/>
    <s v="Avago Technologies Limited"/>
    <s v="Semiconductors"/>
    <s v="Technology"/>
    <s v="Las Cruces"/>
    <n v="88001"/>
    <s v="New Mexico"/>
    <s v="West"/>
    <d v="2011-02-17T00:00:00"/>
    <n v="7"/>
    <s v="Consulting - Market Research"/>
    <s v="Consulting "/>
    <s v=" Market Research"/>
    <s v="Daniel Tusk"/>
    <s v="Bob Turner"/>
    <n v="45"/>
    <n v="1"/>
  </r>
  <r>
    <x v="4030"/>
    <n v="28774"/>
    <d v="2009-01-01T00:00:00"/>
    <n v="32"/>
    <n v="6400"/>
    <n v="0.1"/>
    <n v="200"/>
    <n v="5760"/>
    <s v="Jessica Thornton"/>
    <s v="Garmin Ltd."/>
    <s v="Industrial Machinery/Components"/>
    <s v="Capital Goods"/>
    <s v="McKeesport"/>
    <s v="15131"/>
    <s v="Pennsylvania"/>
    <s v="East"/>
    <d v="2009-01-02T00:00:00"/>
    <n v="1"/>
    <s v="Development - Big Data"/>
    <s v="Development "/>
    <s v=" Big Data"/>
    <s v="Mason Gibson"/>
    <s v="Allen Young"/>
    <n v="71"/>
    <n v="1"/>
  </r>
  <r>
    <x v="4031"/>
    <n v="28802"/>
    <d v="2010-11-04T00:00:00"/>
    <n v="23"/>
    <n v="2875"/>
    <n v="0.08"/>
    <n v="125"/>
    <n v="2645"/>
    <s v="Sanjit Hendricks"/>
    <s v="Discovery Communications, Inc."/>
    <s v="Television Services"/>
    <s v="Consumer Services"/>
    <s v="Urbandale"/>
    <n v="50322"/>
    <s v="Iowa"/>
    <s v="Central"/>
    <d v="2010-11-06T00:00:00"/>
    <n v="2"/>
    <s v="Training - SQL"/>
    <s v="Training "/>
    <s v=" SQL"/>
    <s v="Jacob Manziel"/>
    <s v="Josh Martinez"/>
    <n v="57"/>
    <n v="1"/>
  </r>
  <r>
    <x v="4032"/>
    <n v="28802"/>
    <d v="2010-11-04T00:00:00"/>
    <n v="36"/>
    <n v="3960"/>
    <n v="0"/>
    <n v="110"/>
    <n v="3960"/>
    <s v="Sanjit Hendricks"/>
    <s v="Discovery Communications, Inc."/>
    <s v="Television Services"/>
    <s v="Consumer Services"/>
    <s v="Waterloo"/>
    <n v="50701"/>
    <s v="Iowa"/>
    <s v="Central"/>
    <d v="2010-11-07T00:00:00"/>
    <n v="3"/>
    <s v="Development - Python"/>
    <s v="Development "/>
    <s v=" Python"/>
    <s v="Ava Wilson"/>
    <s v="Josh Martinez"/>
    <n v="67"/>
    <n v="1"/>
  </r>
  <r>
    <x v="4033"/>
    <n v="28802"/>
    <d v="2010-11-04T00:00:00"/>
    <n v="22"/>
    <n v="3300"/>
    <n v="0.02"/>
    <n v="150"/>
    <n v="3234"/>
    <s v="Sanjit Hendricks"/>
    <s v="Discovery Communications, Inc."/>
    <s v="Television Services"/>
    <s v="Consumer Services"/>
    <s v="Waterloo"/>
    <n v="50701"/>
    <s v="Iowa"/>
    <s v="Central"/>
    <d v="2010-11-06T00:00:00"/>
    <n v="2"/>
    <s v="Consulting - Market Research"/>
    <s v="Consulting "/>
    <s v=" Market Research"/>
    <s v="Abigail Young"/>
    <s v="Josh Martinez"/>
    <n v="50"/>
    <n v="1"/>
  </r>
  <r>
    <x v="4034"/>
    <n v="28805"/>
    <d v="2011-04-02T00:00:00"/>
    <n v="14"/>
    <n v="2380"/>
    <n v="7.0000000000000007E-2"/>
    <n v="170"/>
    <n v="2213.3999999999996"/>
    <s v="Bill Ocampo"/>
    <s v="Symantec Corporation"/>
    <s v="Computer Software: Prepackaged Software"/>
    <s v="Technology"/>
    <s v="San Juan"/>
    <n v="78589"/>
    <s v="Texas"/>
    <s v="Central"/>
    <d v="2011-04-04T00:00:00"/>
    <n v="2"/>
    <s v="Development - .Net"/>
    <s v="Development "/>
    <s v=" .Net"/>
    <s v="Madison Hill"/>
    <s v="Josh Martinez"/>
    <n v="58"/>
    <n v="1"/>
  </r>
  <r>
    <x v="4035"/>
    <n v="28805"/>
    <d v="2011-04-02T00:00:00"/>
    <n v="4"/>
    <n v="640"/>
    <n v="7.0000000000000007E-2"/>
    <n v="160"/>
    <n v="595.19999999999993"/>
    <s v="Bill Ocampo"/>
    <s v="Symantec Corporation"/>
    <s v="Computer Software: Prepackaged Software"/>
    <s v="Technology"/>
    <s v="San Juan"/>
    <n v="78589"/>
    <s v="Texas"/>
    <s v="Central"/>
    <d v="2011-04-04T00:00:00"/>
    <n v="2"/>
    <s v="Development - Java"/>
    <s v="Development "/>
    <s v=" Java"/>
    <s v="Sophia Dixon"/>
    <s v="Josh Martinez"/>
    <n v="71"/>
    <n v="1"/>
  </r>
  <r>
    <x v="4036"/>
    <n v="28805"/>
    <d v="2011-04-02T00:00:00"/>
    <n v="46"/>
    <n v="6440"/>
    <n v="0.05"/>
    <n v="140"/>
    <n v="6118"/>
    <s v="Bill Ocampo"/>
    <s v="Symantec Corporation"/>
    <s v="Computer Software: Prepackaged Software"/>
    <s v="Technology"/>
    <s v="San Juan"/>
    <n v="78589"/>
    <s v="Texas"/>
    <s v="Central"/>
    <d v="2011-04-04T00:00:00"/>
    <n v="2"/>
    <s v="Development - Front End Web"/>
    <s v="Development "/>
    <s v=" Front End Web"/>
    <s v="William Bufont"/>
    <s v="Josh Martinez"/>
    <n v="62"/>
    <n v="1"/>
  </r>
  <r>
    <x v="4037"/>
    <n v="28807"/>
    <d v="2011-03-31T00:00:00"/>
    <n v="9"/>
    <n v="990"/>
    <n v="0.02"/>
    <n v="110"/>
    <n v="970.19999999999993"/>
    <s v="Patrick Shariari"/>
    <s v="Intel Corporation"/>
    <s v="Semiconductors"/>
    <s v="Technology"/>
    <s v="Danville"/>
    <n v="94526"/>
    <s v="California"/>
    <s v="West"/>
    <d v="2011-04-01T00:00:00"/>
    <n v="1"/>
    <s v="Development - Python"/>
    <s v="Development "/>
    <s v=" Python"/>
    <s v="Abigail Young"/>
    <s v="Bob Turner"/>
    <n v="50"/>
    <n v="1"/>
  </r>
  <r>
    <x v="4038"/>
    <n v="28832"/>
    <d v="2010-09-24T00:00:00"/>
    <n v="46"/>
    <n v="5060"/>
    <n v="0.1"/>
    <n v="110"/>
    <n v="4554"/>
    <s v="Dave Hackney"/>
    <s v="Vodafone Group Plc"/>
    <s v="Telecommunications Equipment"/>
    <s v="Public Utilities"/>
    <s v="Rancho Cucamonga"/>
    <n v="91730"/>
    <s v="California"/>
    <s v="West"/>
    <d v="2010-09-25T00:00:00"/>
    <n v="1"/>
    <s v="Development - PHP"/>
    <s v="Development "/>
    <s v=" PHP"/>
    <s v="Madison Hill"/>
    <s v="Bob Turner"/>
    <n v="58"/>
    <n v="1"/>
  </r>
  <r>
    <x v="4039"/>
    <n v="28832"/>
    <d v="2010-09-24T00:00:00"/>
    <n v="45"/>
    <n v="7200"/>
    <n v="0.03"/>
    <n v="160"/>
    <n v="6984"/>
    <s v="Dave Hackney"/>
    <s v="Vodafone Group Plc"/>
    <s v="Telecommunications Equipment"/>
    <s v="Public Utilities"/>
    <s v="Redlands"/>
    <n v="92374"/>
    <s v="California"/>
    <s v="West"/>
    <d v="2010-09-26T00:00:00"/>
    <n v="2"/>
    <s v="Development - Java"/>
    <s v="Development "/>
    <s v=" Java"/>
    <s v="Emma Watson"/>
    <s v="Bob Turner"/>
    <n v="67"/>
    <n v="1"/>
  </r>
  <r>
    <x v="4040"/>
    <n v="28835"/>
    <d v="2012-03-31T00:00:00"/>
    <n v="1"/>
    <n v="200"/>
    <n v="0.08"/>
    <n v="200"/>
    <n v="184"/>
    <s v="Phillip West"/>
    <s v="Liberty Interactive Corporation"/>
    <s v="Catalog/Specialty Distribution"/>
    <s v="Consumer Services"/>
    <s v="Plainview"/>
    <n v="11803"/>
    <s v="New York"/>
    <s v="East"/>
    <d v="2012-04-02T00:00:00"/>
    <n v="2"/>
    <s v="Development - Big Data"/>
    <s v="Development "/>
    <s v=" Big Data"/>
    <s v="Elizabeth Carter"/>
    <s v="Allen Young"/>
    <n v="52"/>
    <n v="1"/>
  </r>
  <r>
    <x v="4041"/>
    <n v="28836"/>
    <d v="2010-10-24T00:00:00"/>
    <n v="50"/>
    <n v="7500"/>
    <n v="0.06"/>
    <n v="150"/>
    <n v="7050"/>
    <s v="Erica Percer"/>
    <s v="Henry Schein, Inc."/>
    <s v="Medical Specialities"/>
    <s v="Health Care"/>
    <s v="Fort Wayne"/>
    <n v="46806"/>
    <s v="Indiana"/>
    <s v="Central"/>
    <d v="2010-10-25T00:00:00"/>
    <n v="1"/>
    <s v="Consulting - Market Research"/>
    <s v="Consulting "/>
    <s v=" Market Research"/>
    <s v="Liam Franklin"/>
    <s v="Josh Martinez"/>
    <n v="52"/>
    <n v="1"/>
  </r>
  <r>
    <x v="4042"/>
    <n v="28836"/>
    <d v="2010-10-24T00:00:00"/>
    <n v="7"/>
    <n v="1120"/>
    <n v="0.06"/>
    <n v="160"/>
    <n v="1052.8"/>
    <s v="Erica Percer"/>
    <s v="Henry Schein, Inc."/>
    <s v="Medical Specialities"/>
    <s v="Health Care"/>
    <s v="Gary"/>
    <n v="46404"/>
    <s v="Indiana"/>
    <s v="Central"/>
    <d v="2010-10-26T00:00:00"/>
    <n v="2"/>
    <s v="Development - Java"/>
    <s v="Development "/>
    <s v=" Java"/>
    <s v="Elizabeth Carter"/>
    <s v="Josh Martinez"/>
    <n v="52"/>
    <n v="1"/>
  </r>
  <r>
    <x v="4043"/>
    <n v="28839"/>
    <d v="2009-04-28T00:00:00"/>
    <n v="30"/>
    <n v="3600"/>
    <n v="0.06"/>
    <n v="120"/>
    <n v="3384"/>
    <s v="Anthony Phan"/>
    <s v="Illumina, Inc."/>
    <s v="Biotechnology: Laboratory Analytical Instruments"/>
    <s v="Capital Goods"/>
    <s v="Newton"/>
    <s v="50208"/>
    <s v="Iowa"/>
    <s v="Central"/>
    <d v="2009-04-30T00:00:00"/>
    <n v="2"/>
    <s v="Development - Business Logic"/>
    <s v="Development "/>
    <s v=" Business Logic"/>
    <s v="Michael Alister"/>
    <s v="Josh Martinez"/>
    <n v="68"/>
    <n v="1"/>
  </r>
  <r>
    <x v="4044"/>
    <n v="28867"/>
    <d v="2011-07-22T00:00:00"/>
    <n v="43"/>
    <n v="6450"/>
    <n v="0.1"/>
    <n v="150"/>
    <n v="5805"/>
    <s v="Maxwell O'Connel"/>
    <s v="Seagate Technology."/>
    <s v="Electronic Components"/>
    <s v="Technology"/>
    <s v="Raleigh"/>
    <n v="27604"/>
    <s v="North Carolina"/>
    <s v="South"/>
    <d v="2011-07-23T00:00:00"/>
    <n v="1"/>
    <s v="Consulting - Business Model"/>
    <s v="Consulting "/>
    <s v=" Business Model"/>
    <s v="Isabella Douglas"/>
    <s v="Frank Mitchell"/>
    <n v="75"/>
    <n v="1"/>
  </r>
  <r>
    <x v="4045"/>
    <n v="28867"/>
    <d v="2011-07-22T00:00:00"/>
    <n v="6"/>
    <n v="660"/>
    <n v="0.03"/>
    <n v="110"/>
    <n v="640.19999999999993"/>
    <s v="Maxwell O'Connel"/>
    <s v="Seagate Technology."/>
    <s v="Electronic Components"/>
    <s v="Technology"/>
    <s v="Raleigh"/>
    <n v="27604"/>
    <s v="North Carolina"/>
    <s v="South"/>
    <d v="2011-07-23T00:00:00"/>
    <n v="1"/>
    <s v="Development - Python"/>
    <s v="Development "/>
    <s v=" Python"/>
    <s v="Liam Franklin"/>
    <s v="Frank Mitchell"/>
    <n v="52"/>
    <n v="1"/>
  </r>
  <r>
    <x v="4046"/>
    <n v="28867"/>
    <d v="2011-07-22T00:00:00"/>
    <n v="26"/>
    <n v="3900"/>
    <n v="0.02"/>
    <n v="150"/>
    <n v="3822"/>
    <s v="Maxwell O'Connel"/>
    <s v="Seagate Technology."/>
    <s v="Electronic Components"/>
    <s v="Technology"/>
    <s v="Raleigh"/>
    <n v="27604"/>
    <s v="North Carolina"/>
    <s v="South"/>
    <d v="2011-07-24T00:00:00"/>
    <n v="2"/>
    <s v="Consulting - Market Research"/>
    <s v="Consulting "/>
    <s v=" Market Research"/>
    <s v="Daniel Tusk"/>
    <s v="Frank Mitchell"/>
    <n v="45"/>
    <n v="1"/>
  </r>
  <r>
    <x v="4047"/>
    <n v="28868"/>
    <d v="2012-04-05T00:00:00"/>
    <n v="30"/>
    <n v="3300"/>
    <n v="0.05"/>
    <n v="110"/>
    <n v="3135"/>
    <s v="Anna Hwang"/>
    <s v="Facebook, Inc."/>
    <s v="Computer Software: Programming, Data Processing"/>
    <s v="Technology"/>
    <s v="Overland Park"/>
    <n v="66212"/>
    <s v="Kansas"/>
    <s v="Central"/>
    <d v="2012-04-06T00:00:00"/>
    <n v="1"/>
    <s v="Development - Python"/>
    <s v="Development "/>
    <s v=" Python"/>
    <s v="Mia Moore"/>
    <s v="Josh Martinez"/>
    <n v="51"/>
    <n v="1"/>
  </r>
  <r>
    <x v="4048"/>
    <n v="28870"/>
    <d v="2011-11-10T00:00:00"/>
    <n v="27"/>
    <n v="4050"/>
    <n v="0.03"/>
    <n v="150"/>
    <n v="3928.5"/>
    <s v="Cindy Gastineau"/>
    <s v="Liberty Global plc"/>
    <s v="Television Services"/>
    <s v="Consumer Services"/>
    <s v="Florence"/>
    <n v="41042"/>
    <s v="Kentucky"/>
    <s v="South"/>
    <d v="2011-11-11T00:00:00"/>
    <n v="1"/>
    <s v="Consulting - Business Model"/>
    <s v="Consulting "/>
    <s v=" Business Model"/>
    <s v="Abigail Young"/>
    <s v="Frank Mitchell"/>
    <n v="50"/>
    <n v="1"/>
  </r>
  <r>
    <x v="4049"/>
    <n v="28870"/>
    <d v="2011-11-10T00:00:00"/>
    <n v="35"/>
    <n v="5250"/>
    <n v="0.05"/>
    <n v="150"/>
    <n v="4987.5"/>
    <s v="Cindy Gastineau"/>
    <s v="Liberty Global plc"/>
    <s v="Television Services"/>
    <s v="Consumer Services"/>
    <s v="Frankfort"/>
    <n v="60423"/>
    <s v="Illinois"/>
    <s v="Central"/>
    <d v="2011-11-13T00:00:00"/>
    <n v="3"/>
    <s v="Consulting - Market Research"/>
    <s v="Consulting "/>
    <s v=" Market Research"/>
    <s v="Isabella Douglas"/>
    <s v="Josh Martinez"/>
    <n v="75"/>
    <n v="1"/>
  </r>
  <r>
    <x v="4050"/>
    <n v="28871"/>
    <d v="2012-04-15T00:00:00"/>
    <n v="10"/>
    <n v="1500"/>
    <n v="0.08"/>
    <n v="150"/>
    <n v="1380"/>
    <s v="Claudia Barton"/>
    <s v="Liberty Media Corporation"/>
    <s v="Broadcasting"/>
    <s v="Consumer Services"/>
    <s v="Quincy"/>
    <n v="62301"/>
    <s v="Illinois"/>
    <s v="Central"/>
    <d v="2012-04-15T00:00:00"/>
    <n v="0"/>
    <s v="Consulting - Business Model"/>
    <s v="Consulting "/>
    <s v=" Business Model"/>
    <s v="Michael Alister"/>
    <s v="Josh Martinez"/>
    <n v="68"/>
    <n v="1"/>
  </r>
  <r>
    <x v="4051"/>
    <n v="28897"/>
    <d v="2009-08-24T00:00:00"/>
    <n v="35"/>
    <n v="5950"/>
    <n v="0.02"/>
    <n v="170"/>
    <n v="5831"/>
    <s v="Ed Byrd"/>
    <s v="DIRECTV"/>
    <s v="Telecommunications Equipment"/>
    <s v="Consumer Services"/>
    <s v="Eagle Pass"/>
    <n v="78852"/>
    <s v="Texas"/>
    <s v="Central"/>
    <d v="2009-08-26T00:00:00"/>
    <n v="2"/>
    <s v="Development - .Net"/>
    <s v="Development "/>
    <s v=" .Net"/>
    <s v="Mia Moore"/>
    <s v="Josh Martinez"/>
    <n v="51"/>
    <n v="1"/>
  </r>
  <r>
    <x v="4052"/>
    <n v="28897"/>
    <d v="2009-08-24T00:00:00"/>
    <n v="14"/>
    <n v="1540"/>
    <n v="7.0000000000000007E-2"/>
    <n v="110"/>
    <n v="1432.1999999999998"/>
    <s v="Ed Byrd"/>
    <s v="DIRECTV"/>
    <s v="Telecommunications Equipment"/>
    <s v="Consumer Services"/>
    <s v="Eagle Pass"/>
    <n v="78852"/>
    <s v="Texas"/>
    <s v="Central"/>
    <d v="2009-08-26T00:00:00"/>
    <n v="2"/>
    <s v="Development - PHP"/>
    <s v="Development "/>
    <s v=" PHP"/>
    <s v="William Bufont"/>
    <s v="Josh Martinez"/>
    <n v="62"/>
    <n v="1"/>
  </r>
  <r>
    <x v="4053"/>
    <n v="28898"/>
    <d v="2011-05-28T00:00:00"/>
    <n v="44"/>
    <n v="4840"/>
    <n v="0.1"/>
    <n v="110"/>
    <n v="4356"/>
    <s v="Mark Nockton"/>
    <s v="Monster Beverage Corporation"/>
    <s v="Beverages (Production/Distribution)"/>
    <s v="Consumer Non-Durables"/>
    <s v="Wyoming"/>
    <n v="49509"/>
    <s v="Michigan"/>
    <s v="Central"/>
    <d v="2011-05-28T00:00:00"/>
    <n v="0"/>
    <s v="Development - Python"/>
    <s v="Development "/>
    <s v=" Python"/>
    <s v="Liam Franklin"/>
    <s v="Josh Martinez"/>
    <n v="52"/>
    <n v="1"/>
  </r>
  <r>
    <x v="4054"/>
    <n v="28899"/>
    <d v="2012-06-14T00:00:00"/>
    <n v="27"/>
    <n v="4050"/>
    <n v="0.06"/>
    <n v="150"/>
    <n v="3807"/>
    <s v="Janet Huthwaite"/>
    <s v="Citrix Systems, Inc."/>
    <s v="Computer Software: Prepackaged Software"/>
    <s v="Technology"/>
    <s v="Fort Bragg"/>
    <n v="28307"/>
    <s v="North Carolina"/>
    <s v="South"/>
    <d v="2012-06-16T00:00:00"/>
    <n v="2"/>
    <s v="Consulting - Market Research"/>
    <s v="Consulting "/>
    <s v=" Market Research"/>
    <s v="Ethan Bird"/>
    <s v="Frank Mitchell"/>
    <n v="60"/>
    <n v="1"/>
  </r>
  <r>
    <x v="4055"/>
    <n v="28901"/>
    <d v="2012-06-11T00:00:00"/>
    <n v="23"/>
    <n v="2530"/>
    <n v="0.1"/>
    <n v="110"/>
    <n v="2277"/>
    <s v="Trudy Kennedy"/>
    <s v="Cognizant Technology Solutions Corporation"/>
    <s v="EDP Services"/>
    <s v="Technology"/>
    <s v="Redford"/>
    <n v="48239"/>
    <s v="Michigan"/>
    <s v="Central"/>
    <d v="2012-06-12T00:00:00"/>
    <n v="1"/>
    <s v="Development - Python"/>
    <s v="Development "/>
    <s v=" Python"/>
    <s v="Daniel Tusk"/>
    <s v="Josh Martinez"/>
    <n v="45"/>
    <n v="1"/>
  </r>
  <r>
    <x v="4056"/>
    <n v="28928"/>
    <d v="2010-04-30T00:00:00"/>
    <n v="3"/>
    <n v="510"/>
    <n v="0.02"/>
    <n v="170"/>
    <n v="499.8"/>
    <s v="Nora Van"/>
    <s v="Twenty-First Century Fox, Inc."/>
    <s v="Television Services"/>
    <s v="Consumer Services"/>
    <s v="Winter Park"/>
    <n v="32789"/>
    <s v="Florida"/>
    <s v="South"/>
    <d v="2010-05-02T00:00:00"/>
    <n v="2"/>
    <s v="Development - .Net"/>
    <s v="Development "/>
    <s v=" .Net"/>
    <s v="Daniel Tusk"/>
    <s v="Frank Mitchell"/>
    <n v="45"/>
    <n v="1"/>
  </r>
  <r>
    <x v="4057"/>
    <n v="28928"/>
    <d v="2010-04-30T00:00:00"/>
    <n v="22"/>
    <n v="3300"/>
    <n v="0.09"/>
    <n v="150"/>
    <n v="3003"/>
    <s v="Nora Van"/>
    <s v="Twenty-First Century Fox, Inc."/>
    <s v="Television Services"/>
    <s v="Consumer Services"/>
    <s v="Winter Park"/>
    <n v="32789"/>
    <s v="Florida"/>
    <s v="South"/>
    <d v="2010-04-30T00:00:00"/>
    <n v="0"/>
    <s v="Consulting - Business Model"/>
    <s v="Consulting "/>
    <s v=" Business Model"/>
    <s v="Madison Hill"/>
    <s v="Frank Mitchell"/>
    <n v="58"/>
    <n v="1"/>
  </r>
  <r>
    <x v="4058"/>
    <n v="28928"/>
    <d v="2010-04-30T00:00:00"/>
    <n v="46"/>
    <n v="6900"/>
    <n v="0.01"/>
    <n v="150"/>
    <n v="6831"/>
    <s v="Nora Van"/>
    <s v="Twenty-First Century Fox, Inc."/>
    <s v="Television Services"/>
    <s v="Consumer Services"/>
    <s v="Winter Park"/>
    <n v="32789"/>
    <s v="Florida"/>
    <s v="South"/>
    <d v="2010-05-02T00:00:00"/>
    <n v="2"/>
    <s v="Consulting - Market Research"/>
    <s v="Consulting "/>
    <s v=" Market Research"/>
    <s v="Mia Moore"/>
    <s v="Frank Mitchell"/>
    <n v="51"/>
    <n v="1"/>
  </r>
  <r>
    <x v="4059"/>
    <n v="28929"/>
    <d v="2012-10-09T00:00:00"/>
    <n v="37"/>
    <n v="4070"/>
    <n v="0.08"/>
    <n v="110"/>
    <n v="3744.4"/>
    <s v="Saphhira Gannaway"/>
    <s v="DIRECTV"/>
    <s v="Telecommunications Equipment"/>
    <s v="Consumer Services"/>
    <s v="Aiken"/>
    <n v="29801"/>
    <s v="South Carolina"/>
    <s v="South"/>
    <d v="2012-10-10T00:00:00"/>
    <n v="1"/>
    <s v="Development - Python"/>
    <s v="Development "/>
    <s v=" Python"/>
    <s v="Daniel Tusk"/>
    <s v="Frank Mitchell"/>
    <n v="45"/>
    <n v="1"/>
  </r>
  <r>
    <x v="4060"/>
    <n v="28929"/>
    <d v="2012-10-09T00:00:00"/>
    <n v="46"/>
    <n v="5060"/>
    <n v="0.09"/>
    <n v="110"/>
    <n v="4604.6000000000004"/>
    <s v="Saphhira Gannaway"/>
    <s v="DIRECTV"/>
    <s v="Telecommunications Equipment"/>
    <s v="Consumer Services"/>
    <s v="Anderson"/>
    <n v="29624"/>
    <s v="South Carolina"/>
    <s v="South"/>
    <d v="2012-10-11T00:00:00"/>
    <n v="2"/>
    <s v="Development - PHP"/>
    <s v="Development "/>
    <s v=" PHP"/>
    <s v="Noah Smith"/>
    <s v="Frank Mitchell"/>
    <n v="59"/>
    <n v="1"/>
  </r>
  <r>
    <x v="4061"/>
    <n v="28932"/>
    <d v="2010-07-21T00:00:00"/>
    <n v="24"/>
    <n v="3000"/>
    <n v="0"/>
    <n v="125"/>
    <n v="3000"/>
    <s v="Gary Kunitz"/>
    <s v="Ross Stores, Inc."/>
    <s v="Clothing/Shoe/Accessory Stores"/>
    <s v="Consumer Services"/>
    <s v="Weatherford"/>
    <n v="76086"/>
    <s v="Texas"/>
    <s v="Central"/>
    <d v="2010-07-21T00:00:00"/>
    <n v="0"/>
    <s v="Training - SQL"/>
    <s v="Training "/>
    <s v=" SQL"/>
    <s v="Sophia Dixon"/>
    <s v="Josh Martinez"/>
    <n v="71"/>
    <n v="1"/>
  </r>
  <r>
    <x v="4062"/>
    <n v="28932"/>
    <d v="2010-07-21T00:00:00"/>
    <n v="18"/>
    <n v="2160"/>
    <n v="0.1"/>
    <n v="120"/>
    <n v="1944"/>
    <s v="Gary Kunitz"/>
    <s v="Ross Stores, Inc."/>
    <s v="Clothing/Shoe/Accessory Stores"/>
    <s v="Consumer Services"/>
    <s v="Weslaco"/>
    <n v="78596"/>
    <s v="Texas"/>
    <s v="Central"/>
    <d v="2010-07-28T00:00:00"/>
    <n v="7"/>
    <s v="Development - Business Logic"/>
    <s v="Development "/>
    <s v=" Business Logic"/>
    <s v="Liam Franklin"/>
    <s v="Josh Martinez"/>
    <n v="52"/>
    <n v="1"/>
  </r>
  <r>
    <x v="4063"/>
    <n v="28933"/>
    <d v="2009-07-09T00:00:00"/>
    <n v="1"/>
    <n v="110"/>
    <n v="0.01"/>
    <n v="110"/>
    <n v="108.9"/>
    <s v="Shirley Jenkins"/>
    <s v="Liberty Global plc"/>
    <s v="Television Services"/>
    <s v="Consumer Services"/>
    <s v="Encinitas"/>
    <n v="92024"/>
    <s v="California"/>
    <s v="West"/>
    <d v="2009-07-10T00:00:00"/>
    <n v="1"/>
    <s v="Development - PHP"/>
    <s v="Development "/>
    <s v=" PHP"/>
    <s v="Olivia Sullivan"/>
    <s v="Bob Turner"/>
    <n v="53"/>
    <n v="1"/>
  </r>
  <r>
    <x v="4064"/>
    <n v="28933"/>
    <d v="2009-07-09T00:00:00"/>
    <n v="38"/>
    <n v="4560"/>
    <n v="0.03"/>
    <n v="120"/>
    <n v="4423.2"/>
    <s v="Shirley Jenkins"/>
    <s v="Liberty Global plc"/>
    <s v="Television Services"/>
    <s v="Consumer Services"/>
    <s v="Encinitas"/>
    <n v="92024"/>
    <s v="California"/>
    <s v="West"/>
    <d v="2009-07-10T00:00:00"/>
    <n v="1"/>
    <s v="Development - Business Logic"/>
    <s v="Development "/>
    <s v=" Business Logic"/>
    <s v="Noah Smith"/>
    <s v="Bob Turner"/>
    <n v="59"/>
    <n v="1"/>
  </r>
  <r>
    <x v="4065"/>
    <n v="28934"/>
    <d v="2012-11-28T00:00:00"/>
    <n v="12"/>
    <n v="1800"/>
    <n v="0"/>
    <n v="150"/>
    <n v="1800"/>
    <s v="Stephanie Tate"/>
    <s v="Microsoft Corporation"/>
    <s v="Computer Software: Prepackaged Software"/>
    <s v="Technology"/>
    <s v="Kirkland"/>
    <n v="98034"/>
    <s v="Washington"/>
    <s v="West"/>
    <d v="2012-11-29T00:00:00"/>
    <n v="1"/>
    <s v="Consulting - Business Model"/>
    <s v="Consulting "/>
    <s v=" Business Model"/>
    <s v="Olivia Sullivan"/>
    <s v="Bob Turner"/>
    <n v="53"/>
    <n v="1"/>
  </r>
  <r>
    <x v="4066"/>
    <n v="28934"/>
    <d v="2012-11-28T00:00:00"/>
    <n v="26"/>
    <n v="3250"/>
    <n v="7.0000000000000007E-2"/>
    <n v="125"/>
    <n v="3022.5"/>
    <s v="Stephanie Tate"/>
    <s v="Microsoft Corporation"/>
    <s v="Computer Software: Prepackaged Software"/>
    <s v="Technology"/>
    <s v="Lacey"/>
    <n v="98503"/>
    <s v="Washington"/>
    <s v="West"/>
    <d v="2012-11-30T00:00:00"/>
    <n v="2"/>
    <s v="Training - Development"/>
    <s v="Training "/>
    <s v=" Development"/>
    <s v="Ethan Bird"/>
    <s v="Bob Turner"/>
    <n v="60"/>
    <n v="1"/>
  </r>
  <r>
    <x v="4067"/>
    <n v="28934"/>
    <d v="2012-11-28T00:00:00"/>
    <n v="26"/>
    <n v="3900"/>
    <n v="0"/>
    <n v="150"/>
    <n v="3900"/>
    <s v="Stephanie Tate"/>
    <s v="Microsoft Corporation"/>
    <s v="Computer Software: Prepackaged Software"/>
    <s v="Technology"/>
    <s v="Lacey"/>
    <n v="98503"/>
    <s v="Washington"/>
    <s v="West"/>
    <d v="2012-11-30T00:00:00"/>
    <n v="2"/>
    <s v="Consulting - Strategy"/>
    <s v="Consulting "/>
    <s v=" Strategy"/>
    <s v="Daniel Tusk"/>
    <s v="Bob Turner"/>
    <n v="45"/>
    <n v="1"/>
  </r>
  <r>
    <x v="4068"/>
    <n v="28963"/>
    <d v="2011-12-04T00:00:00"/>
    <n v="37"/>
    <n v="5550"/>
    <n v="0.09"/>
    <n v="150"/>
    <n v="5050.5"/>
    <s v="Joel Staavos"/>
    <s v="Liberty Interactive Corporation"/>
    <s v="Catalog/Specialty Distribution"/>
    <s v="Consumer Services"/>
    <s v="Jackson"/>
    <n v="39212"/>
    <s v="Mississippi"/>
    <s v="South"/>
    <d v="2011-12-06T00:00:00"/>
    <n v="2"/>
    <s v="Consulting - Market Research"/>
    <s v="Consulting "/>
    <s v=" Market Research"/>
    <s v="Elizabeth Carter"/>
    <s v="Frank Mitchell"/>
    <n v="52"/>
    <n v="1"/>
  </r>
  <r>
    <x v="4069"/>
    <n v="28992"/>
    <d v="2011-09-19T00:00:00"/>
    <n v="41"/>
    <n v="8200"/>
    <n v="0.1"/>
    <n v="200"/>
    <n v="7380"/>
    <s v="Craig Donatelli"/>
    <s v="O'Reilly Automotive, Inc."/>
    <s v="Other Specialty Stores"/>
    <s v="Consumer Services"/>
    <s v="Willingboro"/>
    <s v="08046"/>
    <s v="New Jersey"/>
    <s v="East"/>
    <d v="2011-09-20T00:00:00"/>
    <n v="1"/>
    <s v="Development - Big Data"/>
    <s v="Development "/>
    <s v=" Big Data"/>
    <s v="Elizabeth Carter"/>
    <s v="Allen Young"/>
    <n v="52"/>
    <n v="1"/>
  </r>
  <r>
    <x v="4070"/>
    <n v="28995"/>
    <d v="2010-05-12T00:00:00"/>
    <n v="9"/>
    <n v="990"/>
    <n v="0"/>
    <n v="110"/>
    <n v="990"/>
    <s v="Hilary Vittorini"/>
    <s v="Baidu, Inc."/>
    <s v="Computer Software: Programming, Data Processing"/>
    <s v="Technology"/>
    <s v="Mishawaka"/>
    <n v="46544"/>
    <s v="Indiana"/>
    <s v="Central"/>
    <d v="2010-05-13T00:00:00"/>
    <n v="1"/>
    <s v="Development - Python"/>
    <s v="Development "/>
    <s v=" Python"/>
    <s v="Daniel Tusk"/>
    <s v="Josh Martinez"/>
    <n v="45"/>
    <n v="1"/>
  </r>
  <r>
    <x v="4071"/>
    <n v="28995"/>
    <d v="2010-05-12T00:00:00"/>
    <n v="34"/>
    <n v="3740"/>
    <n v="0.04"/>
    <n v="110"/>
    <n v="3590.4"/>
    <s v="Hilary Vittorini"/>
    <s v="Baidu, Inc."/>
    <s v="Computer Software: Programming, Data Processing"/>
    <s v="Technology"/>
    <s v="Mishawaka"/>
    <n v="46544"/>
    <s v="Indiana"/>
    <s v="Central"/>
    <d v="2010-05-13T00:00:00"/>
    <n v="1"/>
    <s v="Development - Python"/>
    <s v="Development "/>
    <s v=" Python"/>
    <s v="Emily Taylor"/>
    <s v="Josh Martinez"/>
    <n v="62"/>
    <n v="1"/>
  </r>
  <r>
    <x v="4072"/>
    <n v="28999"/>
    <d v="2009-01-10T00:00:00"/>
    <n v="34"/>
    <n v="5100"/>
    <n v="0.02"/>
    <n v="150"/>
    <n v="4998"/>
    <s v="Giulietta Ferguson"/>
    <s v="Symantec Corporation"/>
    <s v="Computer Software: Prepackaged Software"/>
    <s v="Technology"/>
    <s v="Essex Junction"/>
    <s v="05451"/>
    <s v="Vermont"/>
    <s v="East"/>
    <d v="2009-01-11T00:00:00"/>
    <n v="1"/>
    <s v="Consulting - Business Model"/>
    <s v="Consulting "/>
    <s v=" Business Model"/>
    <s v="Sophia Dixon"/>
    <s v="Allen Young"/>
    <n v="71"/>
    <n v="1"/>
  </r>
  <r>
    <x v="4073"/>
    <n v="29028"/>
    <d v="2011-02-05T00:00:00"/>
    <n v="43"/>
    <n v="6450"/>
    <n v="0.08"/>
    <n v="150"/>
    <n v="5934"/>
    <s v="Marc Ludwig"/>
    <s v="Liberty Global plc"/>
    <s v="Television Services"/>
    <s v="Consumer Services"/>
    <s v="Sherwood"/>
    <n v="72116"/>
    <s v="Arkansas"/>
    <s v="South"/>
    <d v="2011-02-07T00:00:00"/>
    <n v="2"/>
    <s v="Consulting - Strategy"/>
    <s v="Consulting "/>
    <s v=" Strategy"/>
    <s v="Emma Watson"/>
    <s v="Frank Mitchell"/>
    <n v="67"/>
    <n v="1"/>
  </r>
  <r>
    <x v="4074"/>
    <n v="29030"/>
    <d v="2012-01-02T00:00:00"/>
    <n v="10"/>
    <n v="1200"/>
    <n v="0.05"/>
    <n v="120"/>
    <n v="1140"/>
    <s v="Roy Peterman"/>
    <s v="Broadcom Corporation"/>
    <s v="Semiconductors"/>
    <s v="Technology"/>
    <s v="Granite City"/>
    <s v="62040"/>
    <s v="Illinois"/>
    <s v="Central"/>
    <d v="2012-01-03T00:00:00"/>
    <n v="1"/>
    <s v="Development - Business Logic"/>
    <s v="Development "/>
    <s v=" Business Logic"/>
    <s v="Alexander Edison"/>
    <s v="Josh Martinez"/>
    <n v="70"/>
    <n v="1"/>
  </r>
  <r>
    <x v="4075"/>
    <n v="29058"/>
    <d v="2010-01-03T00:00:00"/>
    <n v="43"/>
    <n v="4730"/>
    <n v="0.02"/>
    <n v="110"/>
    <n v="4635.3999999999996"/>
    <s v="Valerie Pelletier"/>
    <s v="Discovery Communications, Inc."/>
    <s v="Television Services"/>
    <s v="Consumer Services"/>
    <s v="Tampa"/>
    <n v="33614"/>
    <s v="Florida"/>
    <s v="South"/>
    <d v="2010-01-05T00:00:00"/>
    <n v="2"/>
    <s v="Development - Python"/>
    <s v="Development "/>
    <s v=" Python"/>
    <s v="Madison Hill"/>
    <s v="Frank Mitchell"/>
    <n v="58"/>
    <n v="1"/>
  </r>
  <r>
    <x v="4076"/>
    <n v="29058"/>
    <d v="2010-01-03T00:00:00"/>
    <n v="23"/>
    <n v="2760"/>
    <n v="0.06"/>
    <n v="120"/>
    <n v="2594.3999999999996"/>
    <s v="Valerie Pelletier"/>
    <s v="Discovery Communications, Inc."/>
    <s v="Television Services"/>
    <s v="Consumer Services"/>
    <s v="Tampa"/>
    <n v="33614"/>
    <s v="Florida"/>
    <s v="South"/>
    <d v="2010-01-04T00:00:00"/>
    <n v="1"/>
    <s v="Development - Business Logic"/>
    <s v="Development "/>
    <s v=" Business Logic"/>
    <s v="Emma Watson"/>
    <s v="Frank Mitchell"/>
    <n v="67"/>
    <n v="1"/>
  </r>
  <r>
    <x v="4077"/>
    <n v="29058"/>
    <d v="2010-01-03T00:00:00"/>
    <n v="41"/>
    <n v="8200"/>
    <n v="0.04"/>
    <n v="200"/>
    <n v="7872"/>
    <s v="Valerie Pelletier"/>
    <s v="Discovery Communications, Inc."/>
    <s v="Television Services"/>
    <s v="Consumer Services"/>
    <s v="Tampa"/>
    <n v="33614"/>
    <s v="Florida"/>
    <s v="South"/>
    <d v="2010-01-03T00:00:00"/>
    <n v="0"/>
    <s v="Development - Big Data"/>
    <s v="Development "/>
    <s v=" Big Data"/>
    <s v="Jacob Manziel"/>
    <s v="Frank Mitchell"/>
    <n v="57"/>
    <n v="1"/>
  </r>
  <r>
    <x v="4078"/>
    <n v="29058"/>
    <d v="2010-01-03T00:00:00"/>
    <n v="33"/>
    <n v="4125"/>
    <n v="7.0000000000000007E-2"/>
    <n v="125"/>
    <n v="3836.2499999999995"/>
    <s v="Valerie Pelletier"/>
    <s v="Discovery Communications, Inc."/>
    <s v="Television Services"/>
    <s v="Consumer Services"/>
    <s v="Troutdale"/>
    <s v="97060"/>
    <s v="Oregon"/>
    <s v="West"/>
    <d v="2010-01-05T00:00:00"/>
    <n v="2"/>
    <s v="Training - Tableau"/>
    <s v="Training "/>
    <s v=" Tableau"/>
    <s v="Jayden Hamilton"/>
    <s v="Bob Turner"/>
    <n v="71"/>
    <n v="1"/>
  </r>
  <r>
    <x v="4079"/>
    <n v="29090"/>
    <d v="2012-01-16T00:00:00"/>
    <n v="24"/>
    <n v="4800"/>
    <n v="0.02"/>
    <n v="200"/>
    <n v="4704"/>
    <s v="Muhammed Wilson"/>
    <s v="Broadcom Corporation"/>
    <s v="Semiconductors"/>
    <s v="Technology"/>
    <s v="Anaheim"/>
    <n v="92804"/>
    <s v="California"/>
    <s v="West"/>
    <d v="2012-01-17T00:00:00"/>
    <n v="1"/>
    <s v="Development - Scala"/>
    <s v="Development "/>
    <s v=" Scala"/>
    <s v="Mason Gibson"/>
    <s v="Bob Turner"/>
    <n v="71"/>
    <n v="1"/>
  </r>
  <r>
    <x v="4080"/>
    <n v="29090"/>
    <d v="2012-01-16T00:00:00"/>
    <n v="36"/>
    <n v="7200"/>
    <n v="0.02"/>
    <n v="200"/>
    <n v="7056"/>
    <s v="Muhammed Wilson"/>
    <s v="Broadcom Corporation"/>
    <s v="Semiconductors"/>
    <s v="Technology"/>
    <s v="Anaheim"/>
    <n v="92804"/>
    <s v="California"/>
    <s v="West"/>
    <d v="2012-01-16T00:00:00"/>
    <n v="0"/>
    <s v="Development - Big Data"/>
    <s v="Development "/>
    <s v=" Big Data"/>
    <s v="Mason Gibson"/>
    <s v="Bob Turner"/>
    <n v="71"/>
    <n v="1"/>
  </r>
  <r>
    <x v="4081"/>
    <n v="29095"/>
    <d v="2011-03-08T00:00:00"/>
    <n v="40"/>
    <n v="6400"/>
    <n v="0.01"/>
    <n v="160"/>
    <n v="6336"/>
    <s v="Delfina Gross"/>
    <s v="Altera Corporation"/>
    <s v="Semiconductors"/>
    <s v="Technology"/>
    <s v="Burbank"/>
    <n v="60459"/>
    <s v="Illinois"/>
    <s v="Central"/>
    <d v="2011-03-09T00:00:00"/>
    <n v="1"/>
    <s v="Development - Java"/>
    <s v="Development "/>
    <s v=" Java"/>
    <s v="Jacob Manziel"/>
    <s v="Josh Martinez"/>
    <n v="57"/>
    <n v="1"/>
  </r>
  <r>
    <x v="4082"/>
    <n v="29120"/>
    <d v="2010-05-12T00:00:00"/>
    <n v="43"/>
    <n v="6880"/>
    <n v="0.08"/>
    <n v="160"/>
    <n v="6329.6"/>
    <s v="James Derr"/>
    <s v="Comcast Corporation"/>
    <s v="Television Services"/>
    <s v="Consumer Services"/>
    <s v="Arlington"/>
    <n v="22204"/>
    <s v="Virginia"/>
    <s v="South"/>
    <d v="2010-05-14T00:00:00"/>
    <n v="2"/>
    <s v="Development - Java"/>
    <s v="Development "/>
    <s v=" Java"/>
    <s v="Alexander Edison"/>
    <s v="Frank Mitchell"/>
    <n v="70"/>
    <n v="1"/>
  </r>
  <r>
    <x v="4083"/>
    <n v="29120"/>
    <d v="2010-05-12T00:00:00"/>
    <n v="21"/>
    <n v="2625"/>
    <n v="0.05"/>
    <n v="125"/>
    <n v="2493.75"/>
    <s v="James Derr"/>
    <s v="Comcast Corporation"/>
    <s v="Television Services"/>
    <s v="Consumer Services"/>
    <s v="Arlington"/>
    <n v="22204"/>
    <s v="Virginia"/>
    <s v="South"/>
    <d v="2010-05-17T00:00:00"/>
    <n v="5"/>
    <s v="Training - Tableau"/>
    <s v="Training "/>
    <s v=" Tableau"/>
    <s v="Elizabeth Carter"/>
    <s v="Frank Mitchell"/>
    <n v="52"/>
    <n v="1"/>
  </r>
  <r>
    <x v="4084"/>
    <n v="29121"/>
    <d v="2010-04-11T00:00:00"/>
    <n v="31"/>
    <n v="4650"/>
    <n v="0.08"/>
    <n v="150"/>
    <n v="4278"/>
    <s v="Jack Cacioppo"/>
    <s v="Charter Communications, Inc."/>
    <s v="Television Services"/>
    <s v="Consumer Services"/>
    <s v="Portage"/>
    <n v="46368"/>
    <s v="Indiana"/>
    <s v="Central"/>
    <d v="2010-04-13T00:00:00"/>
    <n v="2"/>
    <s v="Consulting - Market Research"/>
    <s v="Consulting "/>
    <s v=" Market Research"/>
    <s v="Emma Watson"/>
    <s v="Josh Martinez"/>
    <n v="67"/>
    <n v="1"/>
  </r>
  <r>
    <x v="4085"/>
    <n v="29127"/>
    <d v="2009-03-31T00:00:00"/>
    <n v="18"/>
    <n v="2160"/>
    <n v="0.06"/>
    <n v="120"/>
    <n v="2030.3999999999999"/>
    <s v="Thea Clark"/>
    <s v="Verisk Analytics, Inc."/>
    <s v="EDP Services"/>
    <s v="Technology"/>
    <s v="Jupiter"/>
    <n v="33458"/>
    <s v="Florida"/>
    <s v="South"/>
    <d v="2009-04-02T00:00:00"/>
    <n v="2"/>
    <s v="Development - Business Logic"/>
    <s v="Development "/>
    <s v=" Business Logic"/>
    <s v="Noah Smith"/>
    <s v="Frank Mitchell"/>
    <n v="59"/>
    <n v="1"/>
  </r>
  <r>
    <x v="4086"/>
    <n v="29152"/>
    <d v="2011-07-23T00:00:00"/>
    <n v="3"/>
    <n v="450"/>
    <n v="0"/>
    <n v="150"/>
    <n v="450"/>
    <s v="Ashley Wiener"/>
    <s v="Lam Research Corporation"/>
    <s v="Industrial Machinery/Components"/>
    <s v="Technology"/>
    <s v="Forest Park"/>
    <s v="30297"/>
    <s v="Georgia"/>
    <s v="South"/>
    <d v="2011-07-27T00:00:00"/>
    <n v="4"/>
    <s v="Consulting - Business Model"/>
    <s v="Consulting "/>
    <s v=" Business Model"/>
    <s v="Abigail Young"/>
    <s v="Frank Mitchell"/>
    <n v="50"/>
    <n v="1"/>
  </r>
  <r>
    <x v="4087"/>
    <n v="29152"/>
    <d v="2011-07-23T00:00:00"/>
    <n v="13"/>
    <n v="2600"/>
    <n v="0.06"/>
    <n v="200"/>
    <n v="2444"/>
    <s v="Ashley Wiener"/>
    <s v="Lam Research Corporation"/>
    <s v="Industrial Machinery/Components"/>
    <s v="Technology"/>
    <s v="Forest Park"/>
    <s v="30297"/>
    <s v="Georgia"/>
    <s v="South"/>
    <d v="2011-07-23T00:00:00"/>
    <n v="0"/>
    <s v="Development - Big Data"/>
    <s v="Development "/>
    <s v=" Big Data"/>
    <s v="William Bufont"/>
    <s v="Frank Mitchell"/>
    <n v="62"/>
    <n v="1"/>
  </r>
  <r>
    <x v="4088"/>
    <n v="29156"/>
    <d v="2010-02-24T00:00:00"/>
    <n v="10"/>
    <n v="1500"/>
    <n v="7.0000000000000007E-2"/>
    <n v="150"/>
    <n v="1395"/>
    <s v="Denise Sievert"/>
    <s v="Applied Materials, Inc."/>
    <s v="Semiconductors"/>
    <s v="Technology"/>
    <s v="Bryant"/>
    <n v="72022"/>
    <s v="Arkansas"/>
    <s v="South"/>
    <d v="2010-03-01T00:00:00"/>
    <n v="5"/>
    <s v="Consulting - Business Model"/>
    <s v="Consulting "/>
    <s v=" Business Model"/>
    <s v="Isabella Douglas"/>
    <s v="Frank Mitchell"/>
    <n v="75"/>
    <n v="1"/>
  </r>
  <r>
    <x v="4089"/>
    <n v="29158"/>
    <d v="2011-10-20T00:00:00"/>
    <n v="12"/>
    <n v="1500"/>
    <n v="7.0000000000000007E-2"/>
    <n v="125"/>
    <n v="1395"/>
    <s v="Matt French"/>
    <s v="Paychex, Inc."/>
    <s v="Diversified Commercial Services"/>
    <s v="Consumer Services"/>
    <s v="Brooklyn Center"/>
    <n v="55429"/>
    <s v="Minnesota"/>
    <s v="Central"/>
    <d v="2011-10-21T00:00:00"/>
    <n v="1"/>
    <s v="Training - Development"/>
    <s v="Training "/>
    <s v=" Development"/>
    <s v="Mason Gibson"/>
    <s v="Josh Martinez"/>
    <n v="71"/>
    <n v="1"/>
  </r>
  <r>
    <x v="4090"/>
    <n v="29185"/>
    <d v="2010-01-20T00:00:00"/>
    <n v="8"/>
    <n v="1360"/>
    <n v="0.03"/>
    <n v="170"/>
    <n v="1319.2"/>
    <s v="Rob Sissman"/>
    <s v="Xilinx, Inc."/>
    <s v="Semiconductors"/>
    <s v="Technology"/>
    <s v="Madison Heights"/>
    <n v="48071"/>
    <s v="Michigan"/>
    <s v="Central"/>
    <d v="2010-01-21T00:00:00"/>
    <n v="1"/>
    <s v="Development - .Net"/>
    <s v="Development "/>
    <s v=" .Net"/>
    <s v="Daniel Tusk"/>
    <s v="Josh Martinez"/>
    <n v="45"/>
    <n v="1"/>
  </r>
  <r>
    <x v="4091"/>
    <n v="29185"/>
    <d v="2010-01-20T00:00:00"/>
    <n v="48"/>
    <n v="6000"/>
    <n v="0.04"/>
    <n v="125"/>
    <n v="5760"/>
    <s v="Rob Sissman"/>
    <s v="Xilinx, Inc."/>
    <s v="Semiconductors"/>
    <s v="Technology"/>
    <s v="Madison Heights"/>
    <n v="48071"/>
    <s v="Michigan"/>
    <s v="Central"/>
    <d v="2010-01-22T00:00:00"/>
    <n v="2"/>
    <s v="Training - SQL"/>
    <s v="Training "/>
    <s v=" SQL"/>
    <s v="Olivia Sullivan"/>
    <s v="Josh Martinez"/>
    <n v="53"/>
    <n v="1"/>
  </r>
  <r>
    <x v="4092"/>
    <n v="29185"/>
    <d v="2010-01-20T00:00:00"/>
    <n v="5"/>
    <n v="550"/>
    <n v="0.02"/>
    <n v="110"/>
    <n v="539"/>
    <s v="Rob Sissman"/>
    <s v="Xilinx, Inc."/>
    <s v="Semiconductors"/>
    <s v="Technology"/>
    <s v="Midland"/>
    <n v="48640"/>
    <s v="Michigan"/>
    <s v="Central"/>
    <d v="2010-01-22T00:00:00"/>
    <n v="2"/>
    <s v="Development - Python"/>
    <s v="Development "/>
    <s v=" Python"/>
    <s v="Sophia Dixon"/>
    <s v="Josh Martinez"/>
    <n v="71"/>
    <n v="1"/>
  </r>
  <r>
    <x v="4093"/>
    <n v="29187"/>
    <d v="2009-07-31T00:00:00"/>
    <n v="5"/>
    <n v="800"/>
    <n v="0.03"/>
    <n v="160"/>
    <n v="776"/>
    <s v="Rick Book"/>
    <s v="Western Digital Corporation"/>
    <s v="Electronic Components"/>
    <s v="Technology"/>
    <s v="Woodburn"/>
    <s v="97071"/>
    <s v="Oregon"/>
    <s v="West"/>
    <d v="2009-08-04T00:00:00"/>
    <n v="4"/>
    <s v="Development - Java"/>
    <s v="Development "/>
    <s v=" Java"/>
    <s v="Elizabeth Carter"/>
    <s v="Bob Turner"/>
    <n v="52"/>
    <n v="1"/>
  </r>
  <r>
    <x v="4094"/>
    <n v="29187"/>
    <d v="2009-07-31T00:00:00"/>
    <n v="8"/>
    <n v="1280"/>
    <n v="0.09"/>
    <n v="160"/>
    <n v="1164.8"/>
    <s v="Rick Book"/>
    <s v="Western Digital Corporation"/>
    <s v="Electronic Components"/>
    <s v="Technology"/>
    <s v="Woodburn"/>
    <s v="97071"/>
    <s v="Oregon"/>
    <s v="West"/>
    <d v="2009-08-04T00:00:00"/>
    <n v="4"/>
    <s v="Development - Java"/>
    <s v="Development "/>
    <s v=" Java"/>
    <s v="Liam Franklin"/>
    <s v="Bob Turner"/>
    <n v="52"/>
    <n v="1"/>
  </r>
  <r>
    <x v="4095"/>
    <n v="29187"/>
    <d v="2009-07-31T00:00:00"/>
    <n v="35"/>
    <n v="5250"/>
    <n v="0.03"/>
    <n v="150"/>
    <n v="5092.5"/>
    <s v="Rick Book"/>
    <s v="Western Digital Corporation"/>
    <s v="Electronic Components"/>
    <s v="Technology"/>
    <s v="Woodburn"/>
    <s v="97071"/>
    <s v="Oregon"/>
    <s v="West"/>
    <d v="2009-08-07T00:00:00"/>
    <n v="7"/>
    <s v="Consulting - Strategy"/>
    <s v="Consulting "/>
    <s v=" Strategy"/>
    <s v="Michael Alister"/>
    <s v="Bob Turner"/>
    <n v="68"/>
    <n v="1"/>
  </r>
  <r>
    <x v="4096"/>
    <n v="29187"/>
    <d v="2009-07-31T00:00:00"/>
    <n v="10"/>
    <n v="1100"/>
    <n v="0"/>
    <n v="110"/>
    <n v="1100"/>
    <s v="Rick Book"/>
    <s v="Western Digital Corporation"/>
    <s v="Electronic Components"/>
    <s v="Technology"/>
    <s v="Woodburn"/>
    <s v="97071"/>
    <s v="Oregon"/>
    <s v="West"/>
    <d v="2009-08-07T00:00:00"/>
    <n v="7"/>
    <s v="Development - Python"/>
    <s v="Development "/>
    <s v=" Python"/>
    <s v="Daniel Tusk"/>
    <s v="Bob Turner"/>
    <n v="45"/>
    <n v="1"/>
  </r>
  <r>
    <x v="4097"/>
    <n v="29187"/>
    <d v="2009-07-31T00:00:00"/>
    <n v="42"/>
    <n v="5880"/>
    <n v="0.03"/>
    <n v="140"/>
    <n v="5703.5999999999995"/>
    <s v="Rick Book"/>
    <s v="Western Digital Corporation"/>
    <s v="Electronic Components"/>
    <s v="Technology"/>
    <s v="Woodburn"/>
    <s v="97071"/>
    <s v="Oregon"/>
    <s v="West"/>
    <d v="2009-08-04T00:00:00"/>
    <n v="4"/>
    <s v="Development - Front End Web"/>
    <s v="Development "/>
    <s v=" Front End Web"/>
    <s v="Michael Alister"/>
    <s v="Bob Turner"/>
    <n v="68"/>
    <n v="1"/>
  </r>
  <r>
    <x v="4098"/>
    <n v="29191"/>
    <d v="2012-06-28T00:00:00"/>
    <n v="26"/>
    <n v="3250"/>
    <n v="0.09"/>
    <n v="125"/>
    <n v="2957.5"/>
    <s v="Penelope Pistole"/>
    <s v="Microsoft Corporation"/>
    <s v="Computer Software: Prepackaged Software"/>
    <s v="Technology"/>
    <s v="Miramar"/>
    <n v="33023"/>
    <s v="Florida"/>
    <s v="South"/>
    <d v="2012-06-29T00:00:00"/>
    <n v="1"/>
    <s v="Training - Javascript"/>
    <s v="Training "/>
    <s v=" Javascript"/>
    <s v="Olivia Sullivan"/>
    <s v="Frank Mitchell"/>
    <n v="53"/>
    <n v="1"/>
  </r>
  <r>
    <x v="4099"/>
    <n v="29216"/>
    <d v="2012-12-29T00:00:00"/>
    <n v="46"/>
    <n v="6900"/>
    <n v="0.1"/>
    <n v="150"/>
    <n v="6210"/>
    <s v="Jennifer Mitchum"/>
    <s v="Twenty-First Century Fox, Inc."/>
    <s v="Television Services"/>
    <s v="Consumer Services"/>
    <s v="Horn Lake"/>
    <n v="38637"/>
    <s v="Mississippi"/>
    <s v="South"/>
    <d v="2012-12-30T00:00:00"/>
    <n v="1"/>
    <s v="Consulting - Business Model"/>
    <s v="Consulting "/>
    <s v=" Business Model"/>
    <s v="Michael Alister"/>
    <s v="Frank Mitchell"/>
    <n v="68"/>
    <n v="1"/>
  </r>
  <r>
    <x v="4100"/>
    <n v="29216"/>
    <d v="2012-12-29T00:00:00"/>
    <n v="17"/>
    <n v="2125"/>
    <n v="0.04"/>
    <n v="125"/>
    <n v="2040"/>
    <s v="Jennifer Mitchum"/>
    <s v="Twenty-First Century Fox, Inc."/>
    <s v="Television Services"/>
    <s v="Consumer Services"/>
    <s v="Horn Lake"/>
    <n v="38637"/>
    <s v="Mississippi"/>
    <s v="South"/>
    <d v="2012-12-30T00:00:00"/>
    <n v="1"/>
    <s v="Training - Javascript"/>
    <s v="Training "/>
    <s v=" Javascript"/>
    <s v="Emma Watson"/>
    <s v="Frank Mitchell"/>
    <n v="67"/>
    <n v="1"/>
  </r>
  <r>
    <x v="4101"/>
    <n v="29218"/>
    <d v="2012-05-29T00:00:00"/>
    <n v="19"/>
    <n v="2375"/>
    <n v="0.04"/>
    <n v="125"/>
    <n v="2280"/>
    <s v="Andrew Love"/>
    <s v="DISH Network Corporation"/>
    <s v="Television Services"/>
    <s v="Consumer Services"/>
    <s v="Redmond"/>
    <n v="98052"/>
    <s v="Washington"/>
    <s v="West"/>
    <d v="2012-05-29T00:00:00"/>
    <n v="0"/>
    <s v="Training - SQL"/>
    <s v="Training "/>
    <s v=" SQL"/>
    <s v="Emily Taylor"/>
    <s v="Bob Turner"/>
    <n v="62"/>
    <n v="1"/>
  </r>
  <r>
    <x v="4102"/>
    <n v="29218"/>
    <d v="2012-05-29T00:00:00"/>
    <n v="26"/>
    <n v="3120"/>
    <n v="0.04"/>
    <n v="120"/>
    <n v="2995.2"/>
    <s v="Andrew Love"/>
    <s v="DISH Network Corporation"/>
    <s v="Television Services"/>
    <s v="Consumer Services"/>
    <s v="Redmond"/>
    <n v="98052"/>
    <s v="Washington"/>
    <s v="West"/>
    <d v="2012-05-29T00:00:00"/>
    <n v="0"/>
    <s v="Development - Business Logic"/>
    <s v="Development "/>
    <s v=" Business Logic"/>
    <s v="Alexander Edison"/>
    <s v="Bob Turner"/>
    <n v="70"/>
    <n v="1"/>
  </r>
  <r>
    <x v="4103"/>
    <n v="29218"/>
    <d v="2012-05-29T00:00:00"/>
    <n v="13"/>
    <n v="1950"/>
    <n v="0.02"/>
    <n v="150"/>
    <n v="1911"/>
    <s v="Andrew Love"/>
    <s v="DISH Network Corporation"/>
    <s v="Television Services"/>
    <s v="Consumer Services"/>
    <s v="Renton"/>
    <n v="98059"/>
    <s v="Washington"/>
    <s v="West"/>
    <d v="2012-05-31T00:00:00"/>
    <n v="2"/>
    <s v="Consulting - Market Research"/>
    <s v="Consulting "/>
    <s v=" Market Research"/>
    <s v="Noah Smith"/>
    <s v="Bob Turner"/>
    <n v="59"/>
    <n v="1"/>
  </r>
  <r>
    <x v="4104"/>
    <n v="29219"/>
    <d v="2009-04-10T00:00:00"/>
    <n v="29"/>
    <n v="3480"/>
    <n v="0.04"/>
    <n v="120"/>
    <n v="3340.7999999999997"/>
    <s v="Nat Lloyd"/>
    <s v="C.H. Robinson Worldwide, Inc."/>
    <s v="Oil Refining/Marketing"/>
    <s v="Transportation"/>
    <s v="Killeen"/>
    <n v="76541"/>
    <s v="Texas"/>
    <s v="Central"/>
    <d v="2009-04-11T00:00:00"/>
    <n v="1"/>
    <s v="Development - Business Logic"/>
    <s v="Development "/>
    <s v=" Business Logic"/>
    <s v="Isabella Douglas"/>
    <s v="Josh Martinez"/>
    <n v="75"/>
    <n v="1"/>
  </r>
  <r>
    <x v="4105"/>
    <n v="29220"/>
    <d v="2012-12-29T00:00:00"/>
    <n v="36"/>
    <n v="5760"/>
    <n v="0.08"/>
    <n v="160"/>
    <n v="5299.2"/>
    <s v="Logan Flashing"/>
    <s v="Garmin Ltd."/>
    <s v="Industrial Machinery/Components"/>
    <s v="Capital Goods"/>
    <s v="New Rochelle"/>
    <n v="10801"/>
    <s v="New York"/>
    <s v="East"/>
    <d v="2012-12-29T00:00:00"/>
    <n v="0"/>
    <s v="Development - Java"/>
    <s v="Development "/>
    <s v=" Java"/>
    <s v="Jacob Manziel"/>
    <s v="Allen Young"/>
    <n v="57"/>
    <n v="1"/>
  </r>
  <r>
    <x v="4106"/>
    <n v="29221"/>
    <d v="2012-05-29T00:00:00"/>
    <n v="41"/>
    <n v="4510"/>
    <n v="0"/>
    <n v="110"/>
    <n v="4510"/>
    <s v="Jay O'Donnell"/>
    <s v="Equinix, Inc."/>
    <s v="Telecommunications Equipment"/>
    <s v="Public Utilities"/>
    <s v="Sacramento"/>
    <n v="95823"/>
    <s v="California"/>
    <s v="West"/>
    <d v="2012-06-01T00:00:00"/>
    <n v="3"/>
    <s v="Development - Python"/>
    <s v="Development "/>
    <s v=" Python"/>
    <s v="Mason Gibson"/>
    <s v="Bob Turner"/>
    <n v="71"/>
    <n v="1"/>
  </r>
  <r>
    <x v="4107"/>
    <n v="29223"/>
    <d v="2012-01-20T00:00:00"/>
    <n v="48"/>
    <n v="6000"/>
    <n v="0.04"/>
    <n v="125"/>
    <n v="5760"/>
    <s v="Greg Carlisle"/>
    <s v="Western Digital Corporation"/>
    <s v="Electronic Components"/>
    <s v="Technology"/>
    <s v="Severna Park"/>
    <n v="21146"/>
    <s v="Maryland"/>
    <s v="East"/>
    <d v="2012-01-22T00:00:00"/>
    <n v="2"/>
    <s v="Training - Development"/>
    <s v="Training "/>
    <s v=" Development"/>
    <s v="Alexander Edison"/>
    <s v="Allen Young"/>
    <n v="70"/>
    <n v="1"/>
  </r>
  <r>
    <x v="4108"/>
    <n v="29249"/>
    <d v="2011-06-13T00:00:00"/>
    <n v="12"/>
    <n v="1500"/>
    <n v="0.1"/>
    <n v="125"/>
    <n v="1350"/>
    <s v="Joy Mull"/>
    <s v="Regeneron Pharmaceuticals, Inc."/>
    <s v="Major Pharmaceuticals"/>
    <s v="Health Care"/>
    <s v="Titusville"/>
    <n v="32780"/>
    <s v="Florida"/>
    <s v="South"/>
    <d v="2011-06-17T00:00:00"/>
    <n v="4"/>
    <s v="Training - Development"/>
    <s v="Training "/>
    <s v=" Development"/>
    <s v="Abigail Young"/>
    <s v="Frank Mitchell"/>
    <n v="50"/>
    <n v="1"/>
  </r>
  <r>
    <x v="4109"/>
    <n v="29249"/>
    <d v="2011-06-13T00:00:00"/>
    <n v="47"/>
    <n v="5170"/>
    <n v="0.05"/>
    <n v="110"/>
    <n v="4911.5"/>
    <s v="Joy Mull"/>
    <s v="Regeneron Pharmaceuticals, Inc."/>
    <s v="Major Pharmaceuticals"/>
    <s v="Health Care"/>
    <s v="Titusville"/>
    <n v="32780"/>
    <s v="Florida"/>
    <s v="South"/>
    <d v="2011-06-18T00:00:00"/>
    <n v="5"/>
    <s v="Development - Python"/>
    <s v="Development "/>
    <s v=" Python"/>
    <s v="Alexander Edison"/>
    <s v="Frank Mitchell"/>
    <n v="70"/>
    <n v="1"/>
  </r>
  <r>
    <x v="4110"/>
    <n v="29252"/>
    <d v="2009-08-06T00:00:00"/>
    <n v="9"/>
    <n v="990"/>
    <n v="0.01"/>
    <n v="110"/>
    <n v="980.1"/>
    <s v="Anthony Phan"/>
    <s v="Illumina, Inc."/>
    <s v="Biotechnology: Laboratory Analytical Instruments"/>
    <s v="Capital Goods"/>
    <s v="Newton"/>
    <s v="50208"/>
    <s v="Iowa"/>
    <s v="Central"/>
    <d v="2009-08-10T00:00:00"/>
    <n v="4"/>
    <s v="Development - Python"/>
    <s v="Development "/>
    <s v=" Python"/>
    <s v="Olivia Sullivan"/>
    <s v="Josh Martinez"/>
    <n v="53"/>
    <n v="1"/>
  </r>
  <r>
    <x v="4111"/>
    <n v="29255"/>
    <d v="2011-12-03T00:00:00"/>
    <n v="11"/>
    <n v="1650"/>
    <n v="0.03"/>
    <n v="150"/>
    <n v="1600.5"/>
    <s v="Sally Price"/>
    <s v="Comcast Corporation"/>
    <s v="Television Services"/>
    <s v="Consumer Services"/>
    <s v="North Royalton"/>
    <n v="44133"/>
    <s v="Ohio"/>
    <s v="East"/>
    <d v="2011-12-07T00:00:00"/>
    <n v="4"/>
    <s v="Consulting - Market Research"/>
    <s v="Consulting "/>
    <s v=" Market Research"/>
    <s v="Ethan Bird"/>
    <s v="Allen Young"/>
    <n v="60"/>
    <n v="1"/>
  </r>
  <r>
    <x v="4112"/>
    <n v="29280"/>
    <d v="2012-03-28T00:00:00"/>
    <n v="19"/>
    <n v="2280"/>
    <n v="0"/>
    <n v="120"/>
    <n v="2280"/>
    <s v="Bill Black"/>
    <s v="Seagate Technology."/>
    <s v="Electronic Components"/>
    <s v="Technology"/>
    <s v="Derry"/>
    <s v="03038"/>
    <s v="New Hampshire"/>
    <s v="East"/>
    <d v="2012-03-29T00:00:00"/>
    <n v="1"/>
    <s v="Development - Business Logic"/>
    <s v="Development "/>
    <s v=" Business Logic"/>
    <s v="Daniel Tusk"/>
    <s v="Allen Young"/>
    <n v="45"/>
    <n v="1"/>
  </r>
  <r>
    <x v="4113"/>
    <n v="29280"/>
    <d v="2012-03-28T00:00:00"/>
    <n v="30"/>
    <n v="4500"/>
    <n v="0.06"/>
    <n v="150"/>
    <n v="4230"/>
    <s v="Bill Black"/>
    <s v="Seagate Technology."/>
    <s v="Electronic Components"/>
    <s v="Technology"/>
    <s v="Waterville"/>
    <s v="04901"/>
    <s v="Maine"/>
    <s v="East"/>
    <d v="2012-03-29T00:00:00"/>
    <n v="1"/>
    <s v="Consulting - Business Model"/>
    <s v="Consulting "/>
    <s v=" Business Model"/>
    <s v="Mia Moore"/>
    <s v="Allen Young"/>
    <n v="51"/>
    <n v="1"/>
  </r>
  <r>
    <x v="4114"/>
    <n v="29282"/>
    <d v="2012-11-28T00:00:00"/>
    <n v="4"/>
    <n v="440"/>
    <n v="0.1"/>
    <n v="110"/>
    <n v="396"/>
    <s v="Scot Fine"/>
    <s v="Facebook, Inc."/>
    <s v="Computer Software: Programming, Data Processing"/>
    <s v="Technology"/>
    <s v="Van Buren"/>
    <n v="72956"/>
    <s v="Arkansas"/>
    <s v="South"/>
    <d v="2012-11-30T00:00:00"/>
    <n v="2"/>
    <s v="Development - Python"/>
    <s v="Development "/>
    <s v=" Python"/>
    <s v="Liam Franklin"/>
    <s v="Frank Mitchell"/>
    <n v="52"/>
    <n v="1"/>
  </r>
  <r>
    <x v="4115"/>
    <n v="29284"/>
    <d v="2009-04-10T00:00:00"/>
    <n v="20"/>
    <n v="2500"/>
    <n v="0.01"/>
    <n v="125"/>
    <n v="2475"/>
    <s v="David Glassco"/>
    <s v="Whole Foods Market, Inc."/>
    <s v="Food Chains"/>
    <s v="Consumer Services"/>
    <s v="Saratoga"/>
    <n v="95070"/>
    <s v="California"/>
    <s v="West"/>
    <d v="2009-04-12T00:00:00"/>
    <n v="2"/>
    <s v="Training - Javascript"/>
    <s v="Training "/>
    <s v=" Javascript"/>
    <s v="Emily Taylor"/>
    <s v="Bob Turner"/>
    <n v="62"/>
    <n v="1"/>
  </r>
  <r>
    <x v="4116"/>
    <n v="29286"/>
    <d v="2009-07-28T00:00:00"/>
    <n v="4"/>
    <n v="600"/>
    <n v="7.0000000000000007E-2"/>
    <n v="150"/>
    <n v="558"/>
    <s v="Alan Carroll"/>
    <s v="Amazon.com, Inc."/>
    <s v="Catalog/Specialty Distribution"/>
    <s v="Consumer Services"/>
    <s v="Redmond"/>
    <n v="98052"/>
    <s v="Washington"/>
    <s v="West"/>
    <d v="2009-07-30T00:00:00"/>
    <n v="2"/>
    <s v="Consulting - Strategy"/>
    <s v="Consulting "/>
    <s v=" Strategy"/>
    <s v="Elizabeth Carter"/>
    <s v="Bob Turner"/>
    <n v="52"/>
    <n v="1"/>
  </r>
  <r>
    <x v="4117"/>
    <n v="29287"/>
    <d v="2009-07-02T00:00:00"/>
    <n v="50"/>
    <n v="8000"/>
    <n v="0.1"/>
    <n v="160"/>
    <n v="7200"/>
    <s v="Edward Parks"/>
    <s v="eBay Inc."/>
    <s v="Business Services"/>
    <s v="Miscellaneous"/>
    <s v="Carol Stream"/>
    <n v="60188"/>
    <s v="Illinois"/>
    <s v="Central"/>
    <d v="2009-07-04T00:00:00"/>
    <n v="2"/>
    <s v="Development - Java"/>
    <s v="Development "/>
    <s v=" Java"/>
    <s v="Jayden Hamilton"/>
    <s v="Josh Martinez"/>
    <n v="71"/>
    <n v="1"/>
  </r>
  <r>
    <x v="4118"/>
    <n v="29287"/>
    <d v="2009-07-02T00:00:00"/>
    <n v="49"/>
    <n v="7350"/>
    <n v="0.09"/>
    <n v="150"/>
    <n v="6688.5"/>
    <s v="Edward Parks"/>
    <s v="eBay Inc."/>
    <s v="Business Services"/>
    <s v="Miscellaneous"/>
    <s v="Carol Stream"/>
    <n v="60188"/>
    <s v="Illinois"/>
    <s v="Central"/>
    <d v="2009-07-04T00:00:00"/>
    <n v="2"/>
    <s v="Consulting - Strategy"/>
    <s v="Consulting "/>
    <s v=" Strategy"/>
    <s v="Olivia Sullivan"/>
    <s v="Josh Martinez"/>
    <n v="53"/>
    <n v="1"/>
  </r>
  <r>
    <x v="4119"/>
    <n v="29317"/>
    <d v="2011-10-02T00:00:00"/>
    <n v="40"/>
    <n v="5000"/>
    <n v="0.08"/>
    <n v="125"/>
    <n v="4600"/>
    <s v="Becky Poirier"/>
    <s v="Paychex, Inc."/>
    <s v="Diversified Commercial Services"/>
    <s v="Consumer Services"/>
    <s v="Oregon City"/>
    <n v="97045"/>
    <s v="Oregon"/>
    <s v="West"/>
    <d v="2011-10-04T00:00:00"/>
    <n v="2"/>
    <s v="Training - Development"/>
    <s v="Training "/>
    <s v=" Development"/>
    <s v="Mason Gibson"/>
    <s v="Bob Turner"/>
    <n v="71"/>
    <n v="1"/>
  </r>
  <r>
    <x v="4120"/>
    <n v="29317"/>
    <d v="2011-10-02T00:00:00"/>
    <n v="20"/>
    <n v="3000"/>
    <n v="0.06"/>
    <n v="150"/>
    <n v="2820"/>
    <s v="Becky Poirier"/>
    <s v="Paychex, Inc."/>
    <s v="Diversified Commercial Services"/>
    <s v="Consumer Services"/>
    <s v="Oregon City"/>
    <n v="97045"/>
    <s v="Oregon"/>
    <s v="West"/>
    <d v="2011-10-03T00:00:00"/>
    <n v="1"/>
    <s v="Consulting - Strategy"/>
    <s v="Consulting "/>
    <s v=" Strategy"/>
    <s v="Madison Hill"/>
    <s v="Bob Turner"/>
    <n v="58"/>
    <n v="1"/>
  </r>
  <r>
    <x v="4121"/>
    <n v="29317"/>
    <d v="2011-10-02T00:00:00"/>
    <n v="31"/>
    <n v="4340"/>
    <n v="0.06"/>
    <n v="140"/>
    <n v="4079.6"/>
    <s v="Becky Poirier"/>
    <s v="Paychex, Inc."/>
    <s v="Diversified Commercial Services"/>
    <s v="Consumer Services"/>
    <s v="Oregon City"/>
    <n v="97045"/>
    <s v="Oregon"/>
    <s v="West"/>
    <d v="2011-10-02T00:00:00"/>
    <n v="0"/>
    <s v="Development - Database"/>
    <s v="Development "/>
    <s v=" Database"/>
    <s v="William Bufont"/>
    <s v="Bob Turner"/>
    <n v="62"/>
    <n v="1"/>
  </r>
  <r>
    <x v="4122"/>
    <n v="29318"/>
    <d v="2011-06-30T00:00:00"/>
    <n v="21"/>
    <n v="4200"/>
    <n v="0.04"/>
    <n v="200"/>
    <n v="4032"/>
    <s v="Bobby Lacy"/>
    <s v="Tesla Motors, Inc."/>
    <s v="Auto Manufacturing"/>
    <s v="Capital Goods"/>
    <s v="Omaha"/>
    <n v="68104"/>
    <s v="Nebraska"/>
    <s v="Central"/>
    <d v="2011-07-01T00:00:00"/>
    <n v="1"/>
    <s v="Development - Big Data"/>
    <s v="Development "/>
    <s v=" Big Data"/>
    <s v="Elizabeth Carter"/>
    <s v="Josh Martinez"/>
    <n v="52"/>
    <n v="1"/>
  </r>
  <r>
    <x v="4123"/>
    <n v="29318"/>
    <d v="2011-06-30T00:00:00"/>
    <n v="34"/>
    <n v="5100"/>
    <n v="0.1"/>
    <n v="150"/>
    <n v="4590"/>
    <s v="Bobby Lacy"/>
    <s v="Tesla Motors, Inc."/>
    <s v="Auto Manufacturing"/>
    <s v="Capital Goods"/>
    <s v="Omaha"/>
    <n v="68104"/>
    <s v="Nebraska"/>
    <s v="Central"/>
    <d v="2011-07-01T00:00:00"/>
    <n v="1"/>
    <s v="Consulting - Market Research"/>
    <s v="Consulting "/>
    <s v=" Market Research"/>
    <s v="Noah Smith"/>
    <s v="Josh Martinez"/>
    <n v="59"/>
    <n v="1"/>
  </r>
  <r>
    <x v="4124"/>
    <n v="29319"/>
    <d v="2009-01-24T00:00:00"/>
    <n v="30"/>
    <n v="3750"/>
    <n v="0.1"/>
    <n v="125"/>
    <n v="3375"/>
    <s v="Filia Rittenbach"/>
    <s v="Mondelez International, Inc."/>
    <s v="Packaged Foods"/>
    <s v="Consumer Non-Durables"/>
    <s v="Vincennes"/>
    <n v="47591"/>
    <s v="Indiana"/>
    <s v="Central"/>
    <d v="2009-01-26T00:00:00"/>
    <n v="2"/>
    <s v="Training - Development"/>
    <s v="Training "/>
    <s v=" Development"/>
    <s v="Noah Smith"/>
    <s v="Josh Martinez"/>
    <n v="59"/>
    <n v="1"/>
  </r>
  <r>
    <x v="4125"/>
    <n v="29319"/>
    <d v="2009-01-24T00:00:00"/>
    <n v="21"/>
    <n v="3150"/>
    <n v="0.03"/>
    <n v="150"/>
    <n v="3055.5"/>
    <s v="Filia Rittenbach"/>
    <s v="Mondelez International, Inc."/>
    <s v="Packaged Foods"/>
    <s v="Consumer Non-Durables"/>
    <s v="Vincennes"/>
    <n v="47591"/>
    <s v="Indiana"/>
    <s v="Central"/>
    <d v="2009-01-26T00:00:00"/>
    <n v="2"/>
    <s v="Consulting - Compensation"/>
    <s v="Consulting "/>
    <s v=" Compensation"/>
    <s v="Noah Smith"/>
    <s v="Josh Martinez"/>
    <n v="59"/>
    <n v="1"/>
  </r>
  <r>
    <x v="4126"/>
    <n v="29346"/>
    <d v="2009-08-16T00:00:00"/>
    <n v="2"/>
    <n v="220"/>
    <n v="0.1"/>
    <n v="110"/>
    <n v="198"/>
    <s v="Janet Daniels"/>
    <s v="Discovery Communications, Inc."/>
    <s v="Television Services"/>
    <s v="Consumer Services"/>
    <s v="Waterville"/>
    <s v="04901"/>
    <s v="Maine"/>
    <s v="East"/>
    <d v="2009-08-20T00:00:00"/>
    <n v="4"/>
    <s v="Development - PHP"/>
    <s v="Development "/>
    <s v=" PHP"/>
    <s v="Noah Smith"/>
    <s v="Allen Young"/>
    <n v="59"/>
    <n v="1"/>
  </r>
  <r>
    <x v="4127"/>
    <n v="29347"/>
    <d v="2012-08-12T00:00:00"/>
    <n v="50"/>
    <n v="5500"/>
    <n v="7.0000000000000007E-2"/>
    <n v="110"/>
    <n v="5115"/>
    <s v="Tanja Collins"/>
    <s v="Tesla Motors, Inc."/>
    <s v="Auto Manufacturing"/>
    <s v="Capital Goods"/>
    <s v="Sanford"/>
    <n v="32771"/>
    <s v="Florida"/>
    <s v="South"/>
    <d v="2012-08-14T00:00:00"/>
    <n v="2"/>
    <s v="Development - Python"/>
    <s v="Development "/>
    <s v=" Python"/>
    <s v="Emily Taylor"/>
    <s v="Frank Mitchell"/>
    <n v="62"/>
    <n v="1"/>
  </r>
  <r>
    <x v="4128"/>
    <n v="29349"/>
    <d v="2010-06-10T00:00:00"/>
    <n v="46"/>
    <n v="6900"/>
    <n v="0.04"/>
    <n v="150"/>
    <n v="6624"/>
    <s v="Bobby Radford"/>
    <s v="Texas Instruments Incorporated"/>
    <s v="Semiconductors"/>
    <s v="Technology"/>
    <s v="Augusta"/>
    <s v="04330"/>
    <s v="Maine"/>
    <s v="East"/>
    <d v="2010-06-12T00:00:00"/>
    <n v="2"/>
    <s v="Consulting - Market Research"/>
    <s v="Consulting "/>
    <s v=" Market Research"/>
    <s v="Emma Watson"/>
    <s v="Allen Young"/>
    <n v="67"/>
    <n v="1"/>
  </r>
  <r>
    <x v="4129"/>
    <n v="29349"/>
    <d v="2010-06-10T00:00:00"/>
    <n v="33"/>
    <n v="3630"/>
    <n v="0.1"/>
    <n v="110"/>
    <n v="3267"/>
    <s v="Bobby Radford"/>
    <s v="Texas Instruments Incorporated"/>
    <s v="Semiconductors"/>
    <s v="Technology"/>
    <s v="West Milford"/>
    <s v="07480"/>
    <s v="New Jersey"/>
    <s v="East"/>
    <d v="2010-06-12T00:00:00"/>
    <n v="2"/>
    <s v="Development - Python"/>
    <s v="Development "/>
    <s v=" Python"/>
    <s v="Elizabeth Carter"/>
    <s v="Allen Young"/>
    <n v="52"/>
    <n v="1"/>
  </r>
  <r>
    <x v="4130"/>
    <n v="29350"/>
    <d v="2009-08-25T00:00:00"/>
    <n v="47"/>
    <n v="7520"/>
    <n v="0.05"/>
    <n v="160"/>
    <n v="7144"/>
    <s v="Eric Dilbeck"/>
    <s v="Google Inc."/>
    <s v="Computer Software: Programming, Data Processing"/>
    <s v="Technology"/>
    <s v="Elmwood Park"/>
    <s v="07407"/>
    <s v="New Jersey"/>
    <s v="East"/>
    <d v="2009-08-27T00:00:00"/>
    <n v="2"/>
    <s v="Development - Java"/>
    <s v="Development "/>
    <s v=" Java"/>
    <s v="Mason Gibson"/>
    <s v="Allen Young"/>
    <n v="71"/>
    <n v="1"/>
  </r>
  <r>
    <x v="4131"/>
    <n v="29350"/>
    <d v="2009-08-25T00:00:00"/>
    <n v="10"/>
    <n v="2000"/>
    <n v="0.1"/>
    <n v="200"/>
    <n v="1800"/>
    <s v="Eric Dilbeck"/>
    <s v="Google Inc."/>
    <s v="Computer Software: Programming, Data Processing"/>
    <s v="Technology"/>
    <s v="Nashua"/>
    <s v="03060"/>
    <s v="New Hampshire"/>
    <s v="East"/>
    <d v="2009-08-28T00:00:00"/>
    <n v="3"/>
    <s v="Development - Big Data"/>
    <s v="Development "/>
    <s v=" Big Data"/>
    <s v="Emily Taylor"/>
    <s v="Allen Young"/>
    <n v="62"/>
    <n v="1"/>
  </r>
  <r>
    <x v="4132"/>
    <n v="29350"/>
    <d v="2009-08-25T00:00:00"/>
    <n v="46"/>
    <n v="5520"/>
    <n v="0.05"/>
    <n v="120"/>
    <n v="5244"/>
    <s v="Eric Dilbeck"/>
    <s v="Google Inc."/>
    <s v="Computer Software: Programming, Data Processing"/>
    <s v="Technology"/>
    <s v="South Orange"/>
    <s v="07079"/>
    <s v="New Jersey"/>
    <s v="East"/>
    <d v="2009-08-26T00:00:00"/>
    <n v="1"/>
    <s v="Development - Business Logic"/>
    <s v="Development "/>
    <s v=" Business Logic"/>
    <s v="Ethan Bird"/>
    <s v="Allen Young"/>
    <n v="60"/>
    <n v="1"/>
  </r>
  <r>
    <x v="4133"/>
    <n v="29351"/>
    <d v="2011-10-03T00:00:00"/>
    <n v="17"/>
    <n v="2720"/>
    <n v="0.05"/>
    <n v="160"/>
    <n v="2584"/>
    <s v="Sanjit Grace"/>
    <s v="Dollar Tree, Inc."/>
    <s v="Department/Specialty Retail Stores"/>
    <s v="Consumer Services"/>
    <s v="Laurel"/>
    <n v="20707"/>
    <s v="Maryland"/>
    <s v="East"/>
    <d v="2011-10-05T00:00:00"/>
    <n v="2"/>
    <s v="Development - Java"/>
    <s v="Development "/>
    <s v=" Java"/>
    <s v="Liam Franklin"/>
    <s v="Allen Young"/>
    <n v="52"/>
    <n v="1"/>
  </r>
  <r>
    <x v="4134"/>
    <n v="29376"/>
    <d v="2012-08-11T00:00:00"/>
    <n v="20"/>
    <n v="4000"/>
    <n v="0.09"/>
    <n v="200"/>
    <n v="3640"/>
    <s v="Karen Garverick"/>
    <s v="Vertex Pharmaceuticals Incorporated"/>
    <s v="Major Pharmaceuticals"/>
    <s v="Health Care"/>
    <s v="Florence"/>
    <n v="35630"/>
    <s v="Alabama"/>
    <s v="South"/>
    <d v="2012-08-13T00:00:00"/>
    <n v="2"/>
    <s v="Development - Big Data"/>
    <s v="Development "/>
    <s v=" Big Data"/>
    <s v="Mia Moore"/>
    <s v="Frank Mitchell"/>
    <n v="51"/>
    <n v="1"/>
  </r>
  <r>
    <x v="4135"/>
    <n v="29380"/>
    <d v="2009-04-27T00:00:00"/>
    <n v="13"/>
    <n v="1430"/>
    <n v="0.09"/>
    <n v="110"/>
    <n v="1301.3"/>
    <s v="Anna Donatelli"/>
    <s v="Twenty-First Century Fox, Inc."/>
    <s v="Television Services"/>
    <s v="Consumer Services"/>
    <s v="Bartlesville"/>
    <n v="74006"/>
    <s v="Oklahoma"/>
    <s v="Central"/>
    <d v="2009-04-28T00:00:00"/>
    <n v="1"/>
    <s v="Development - Python"/>
    <s v="Development "/>
    <s v=" Python"/>
    <s v="Liam Franklin"/>
    <s v="Josh Martinez"/>
    <n v="52"/>
    <n v="1"/>
  </r>
  <r>
    <x v="4136"/>
    <n v="29382"/>
    <d v="2010-11-17T00:00:00"/>
    <n v="42"/>
    <n v="4620"/>
    <n v="0.05"/>
    <n v="110"/>
    <n v="4389"/>
    <s v="Greg Maxwell"/>
    <s v="VimpelCom Ltd."/>
    <s v="Telecommunications Equipment"/>
    <s v="Public Utilities"/>
    <s v="Kokomo"/>
    <n v="46901"/>
    <s v="Indiana"/>
    <s v="Central"/>
    <d v="2010-11-20T00:00:00"/>
    <n v="3"/>
    <s v="Development - PHP"/>
    <s v="Development "/>
    <s v=" PHP"/>
    <s v="Alexander Edison"/>
    <s v="Josh Martinez"/>
    <n v="70"/>
    <n v="1"/>
  </r>
  <r>
    <x v="4137"/>
    <n v="29382"/>
    <d v="2010-11-17T00:00:00"/>
    <n v="34"/>
    <n v="4250"/>
    <n v="7.0000000000000007E-2"/>
    <n v="125"/>
    <n v="3952.4999999999995"/>
    <s v="Greg Maxwell"/>
    <s v="VimpelCom Ltd."/>
    <s v="Telecommunications Equipment"/>
    <s v="Public Utilities"/>
    <s v="Kokomo"/>
    <n v="46901"/>
    <s v="Indiana"/>
    <s v="Central"/>
    <d v="2010-11-19T00:00:00"/>
    <n v="2"/>
    <s v="Training - SQL"/>
    <s v="Training "/>
    <s v=" SQL"/>
    <s v="Ava Wilson"/>
    <s v="Josh Martinez"/>
    <n v="67"/>
    <n v="1"/>
  </r>
  <r>
    <x v="4138"/>
    <n v="29383"/>
    <d v="2011-11-18T00:00:00"/>
    <n v="20"/>
    <n v="3000"/>
    <n v="7.0000000000000007E-2"/>
    <n v="150"/>
    <n v="2790"/>
    <s v="Jas Jarboe"/>
    <s v="DISH Network Corporation"/>
    <s v="Television Services"/>
    <s v="Consumer Services"/>
    <s v="Willoughby"/>
    <s v="44094"/>
    <s v="Ohio"/>
    <s v="East"/>
    <d v="2011-11-20T00:00:00"/>
    <n v="2"/>
    <s v="Consulting - Business Model"/>
    <s v="Consulting "/>
    <s v=" Business Model"/>
    <s v="Abigail Young"/>
    <s v="Allen Young"/>
    <n v="50"/>
    <n v="1"/>
  </r>
  <r>
    <x v="4139"/>
    <n v="29383"/>
    <d v="2011-11-18T00:00:00"/>
    <n v="28"/>
    <n v="3080"/>
    <n v="0.04"/>
    <n v="110"/>
    <n v="2956.7999999999997"/>
    <s v="Jas Jarboe"/>
    <s v="DISH Network Corporation"/>
    <s v="Television Services"/>
    <s v="Consumer Services"/>
    <s v="Willoughby"/>
    <s v="44094"/>
    <s v="Ohio"/>
    <s v="East"/>
    <d v="2011-11-19T00:00:00"/>
    <n v="1"/>
    <s v="Development - Python"/>
    <s v="Development "/>
    <s v=" Python"/>
    <s v="Mia Moore"/>
    <s v="Allen Young"/>
    <n v="51"/>
    <n v="1"/>
  </r>
  <r>
    <x v="4140"/>
    <n v="29383"/>
    <d v="2011-11-18T00:00:00"/>
    <n v="29"/>
    <n v="4350"/>
    <n v="7.0000000000000007E-2"/>
    <n v="150"/>
    <n v="4045.4999999999995"/>
    <s v="Jas Jarboe"/>
    <s v="DISH Network Corporation"/>
    <s v="Television Services"/>
    <s v="Consumer Services"/>
    <s v="Willoughby"/>
    <s v="44094"/>
    <s v="Ohio"/>
    <s v="East"/>
    <d v="2011-11-20T00:00:00"/>
    <n v="2"/>
    <s v="Consulting - Market Research"/>
    <s v="Consulting "/>
    <s v=" Market Research"/>
    <s v="Olivia Sullivan"/>
    <s v="Allen Young"/>
    <n v="53"/>
    <n v="1"/>
  </r>
  <r>
    <x v="4141"/>
    <n v="29383"/>
    <d v="2011-11-18T00:00:00"/>
    <n v="30"/>
    <n v="3750"/>
    <n v="0.09"/>
    <n v="125"/>
    <n v="3412.5"/>
    <s v="Jas Jarboe"/>
    <s v="DISH Network Corporation"/>
    <s v="Television Services"/>
    <s v="Consumer Services"/>
    <s v="Youngstown"/>
    <n v="44511"/>
    <s v="Ohio"/>
    <s v="East"/>
    <d v="2011-11-19T00:00:00"/>
    <n v="1"/>
    <s v="Training - SQL"/>
    <s v="Training "/>
    <s v=" SQL"/>
    <s v="Isabella Douglas"/>
    <s v="Allen Young"/>
    <n v="75"/>
    <n v="1"/>
  </r>
  <r>
    <x v="4142"/>
    <n v="29408"/>
    <d v="2010-05-02T00:00:00"/>
    <n v="44"/>
    <n v="6600"/>
    <n v="7.0000000000000007E-2"/>
    <n v="150"/>
    <n v="6138"/>
    <s v="Neil Gilcrest"/>
    <s v="Discovery Communications, Inc."/>
    <s v="Television Services"/>
    <s v="Consumer Services"/>
    <s v="Sault Sainte Marie"/>
    <s v="49783"/>
    <s v="Michigan"/>
    <s v="Central"/>
    <d v="2010-05-03T00:00:00"/>
    <n v="1"/>
    <s v="Consulting - Strategy"/>
    <s v="Consulting "/>
    <s v=" Strategy"/>
    <s v="William Bufont"/>
    <s v="Josh Martinez"/>
    <n v="62"/>
    <n v="1"/>
  </r>
  <r>
    <x v="4143"/>
    <n v="29409"/>
    <d v="2011-01-13T00:00:00"/>
    <n v="23"/>
    <n v="3450"/>
    <n v="0.09"/>
    <n v="150"/>
    <n v="3139.5"/>
    <s v="Sally Herrera"/>
    <s v="Costco Wholesale Corporation"/>
    <s v="Department/Specialty Retail Stores"/>
    <s v="Consumer Services"/>
    <s v="Maple Grove"/>
    <n v="55369"/>
    <s v="Minnesota"/>
    <s v="Central"/>
    <d v="2011-01-15T00:00:00"/>
    <n v="2"/>
    <s v="Consulting - Business Model"/>
    <s v="Consulting "/>
    <s v=" Business Model"/>
    <s v="Liam Franklin"/>
    <s v="Josh Martinez"/>
    <n v="52"/>
    <n v="1"/>
  </r>
  <r>
    <x v="4144"/>
    <n v="29410"/>
    <d v="2009-09-17T00:00:00"/>
    <n v="35"/>
    <n v="5250"/>
    <n v="0.04"/>
    <n v="150"/>
    <n v="5040"/>
    <s v="Linda Eaton"/>
    <s v="DIRECTV"/>
    <s v="Telecommunications Equipment"/>
    <s v="Consumer Services"/>
    <s v="Greenville"/>
    <n v="75401"/>
    <s v="Texas"/>
    <s v="Central"/>
    <d v="2009-09-17T00:00:00"/>
    <n v="0"/>
    <s v="Consulting - Strategy"/>
    <s v="Consulting "/>
    <s v=" Strategy"/>
    <s v="Daniel Tusk"/>
    <s v="Josh Martinez"/>
    <n v="45"/>
    <n v="1"/>
  </r>
  <r>
    <x v="4145"/>
    <n v="29410"/>
    <d v="2009-09-17T00:00:00"/>
    <n v="36"/>
    <n v="5400"/>
    <n v="0"/>
    <n v="150"/>
    <n v="5400"/>
    <s v="Linda Eaton"/>
    <s v="DIRECTV"/>
    <s v="Telecommunications Equipment"/>
    <s v="Consumer Services"/>
    <s v="Greenville"/>
    <n v="75401"/>
    <s v="Texas"/>
    <s v="Central"/>
    <d v="2009-09-19T00:00:00"/>
    <n v="2"/>
    <s v="Consulting - Market Research"/>
    <s v="Consulting "/>
    <s v=" Market Research"/>
    <s v="Liam Franklin"/>
    <s v="Josh Martinez"/>
    <n v="52"/>
    <n v="1"/>
  </r>
  <r>
    <x v="4146"/>
    <n v="29411"/>
    <d v="2012-04-06T00:00:00"/>
    <n v="29"/>
    <n v="4930"/>
    <n v="7.0000000000000007E-2"/>
    <n v="170"/>
    <n v="4584.8999999999996"/>
    <s v="Naresj Arnett"/>
    <s v="Check Point Software Technologies Ltd."/>
    <s v="Computer Software: Prepackaged Software"/>
    <s v="Technology"/>
    <s v="Keller"/>
    <n v="76248"/>
    <s v="Texas"/>
    <s v="Central"/>
    <d v="2012-04-07T00:00:00"/>
    <n v="1"/>
    <s v="Development - .Net"/>
    <s v="Development "/>
    <s v=" .Net"/>
    <s v="Ava Wilson"/>
    <s v="Josh Martinez"/>
    <n v="67"/>
    <n v="1"/>
  </r>
  <r>
    <x v="4147"/>
    <n v="29411"/>
    <d v="2012-04-06T00:00:00"/>
    <n v="33"/>
    <n v="3630"/>
    <n v="0.02"/>
    <n v="110"/>
    <n v="3557.4"/>
    <s v="Naresj Arnett"/>
    <s v="Check Point Software Technologies Ltd."/>
    <s v="Computer Software: Prepackaged Software"/>
    <s v="Technology"/>
    <s v="Keller"/>
    <n v="76248"/>
    <s v="Texas"/>
    <s v="Central"/>
    <d v="2012-04-07T00:00:00"/>
    <n v="1"/>
    <s v="Development - PHP"/>
    <s v="Development "/>
    <s v=" PHP"/>
    <s v="William Bufont"/>
    <s v="Josh Martinez"/>
    <n v="62"/>
    <n v="1"/>
  </r>
  <r>
    <x v="4148"/>
    <n v="29411"/>
    <d v="2012-04-06T00:00:00"/>
    <n v="38"/>
    <n v="5700"/>
    <n v="0.02"/>
    <n v="150"/>
    <n v="5586"/>
    <s v="Naresj Arnett"/>
    <s v="Check Point Software Technologies Ltd."/>
    <s v="Computer Software: Prepackaged Software"/>
    <s v="Technology"/>
    <s v="Keller"/>
    <n v="76248"/>
    <s v="Texas"/>
    <s v="Central"/>
    <d v="2012-04-06T00:00:00"/>
    <n v="0"/>
    <s v="Consulting - Strategy"/>
    <s v="Consulting "/>
    <s v=" Strategy"/>
    <s v="Jayden Hamilton"/>
    <s v="Josh Martinez"/>
    <n v="71"/>
    <n v="1"/>
  </r>
  <r>
    <x v="4149"/>
    <n v="29411"/>
    <d v="2012-04-06T00:00:00"/>
    <n v="45"/>
    <n v="6750"/>
    <n v="0.04"/>
    <n v="150"/>
    <n v="6480"/>
    <s v="Naresj Arnett"/>
    <s v="Check Point Software Technologies Ltd."/>
    <s v="Computer Software: Prepackaged Software"/>
    <s v="Technology"/>
    <s v="Keller"/>
    <n v="76248"/>
    <s v="Texas"/>
    <s v="Central"/>
    <d v="2012-04-06T00:00:00"/>
    <n v="0"/>
    <s v="Consulting - Strategy"/>
    <s v="Consulting "/>
    <s v=" Strategy"/>
    <s v="Sophia Dixon"/>
    <s v="Josh Martinez"/>
    <n v="71"/>
    <n v="1"/>
  </r>
  <r>
    <x v="4150"/>
    <n v="29445"/>
    <d v="2010-09-29T00:00:00"/>
    <n v="28"/>
    <n v="4200"/>
    <n v="0.09"/>
    <n v="150"/>
    <n v="3822"/>
    <s v="Harold Rosenblatt"/>
    <s v="Apple Inc."/>
    <s v="Computer Manufacturing"/>
    <s v="Technology"/>
    <s v="Marion"/>
    <n v="46952"/>
    <s v="Indiana"/>
    <s v="Central"/>
    <d v="2010-10-01T00:00:00"/>
    <n v="2"/>
    <s v="Consulting - Strategy"/>
    <s v="Consulting "/>
    <s v=" Strategy"/>
    <s v="Michael Alister"/>
    <s v="Josh Martinez"/>
    <n v="68"/>
    <n v="1"/>
  </r>
  <r>
    <x v="4151"/>
    <n v="29473"/>
    <d v="2012-02-15T00:00:00"/>
    <n v="40"/>
    <n v="5000"/>
    <n v="0"/>
    <n v="125"/>
    <n v="5000"/>
    <s v="Katrina Radford"/>
    <s v="Analog Devices, Inc."/>
    <s v="Semiconductors"/>
    <s v="Technology"/>
    <s v="Orange"/>
    <s v="07050"/>
    <s v="New Jersey"/>
    <s v="East"/>
    <d v="2012-02-16T00:00:00"/>
    <n v="1"/>
    <s v="Training - Javascript"/>
    <s v="Training "/>
    <s v=" Javascript"/>
    <s v="Isabella Douglas"/>
    <s v="Allen Young"/>
    <n v="75"/>
    <n v="1"/>
  </r>
  <r>
    <x v="4152"/>
    <n v="29473"/>
    <d v="2012-02-15T00:00:00"/>
    <n v="31"/>
    <n v="4650"/>
    <n v="0.05"/>
    <n v="150"/>
    <n v="4417.5"/>
    <s v="Katrina Radford"/>
    <s v="Analog Devices, Inc."/>
    <s v="Semiconductors"/>
    <s v="Technology"/>
    <s v="Westbrook"/>
    <s v="04092"/>
    <s v="Maine"/>
    <s v="East"/>
    <d v="2012-02-17T00:00:00"/>
    <n v="2"/>
    <s v="Consulting - Market Research"/>
    <s v="Consulting "/>
    <s v=" Market Research"/>
    <s v="Abigail Young"/>
    <s v="Allen Young"/>
    <n v="50"/>
    <n v="1"/>
  </r>
  <r>
    <x v="4153"/>
    <n v="29475"/>
    <d v="2010-02-22T00:00:00"/>
    <n v="49"/>
    <n v="6125"/>
    <n v="0.09"/>
    <n v="125"/>
    <n v="5573.75"/>
    <s v="Gary Monton"/>
    <s v="SBA Communications Corporation"/>
    <s v="Telecommunications Equipment"/>
    <s v="Consumer Services"/>
    <s v="Weslaco"/>
    <n v="78596"/>
    <s v="Texas"/>
    <s v="Central"/>
    <d v="2010-02-24T00:00:00"/>
    <n v="2"/>
    <s v="Training - SQL"/>
    <s v="Training "/>
    <s v=" SQL"/>
    <s v="Daniel Tusk"/>
    <s v="Josh Martinez"/>
    <n v="45"/>
    <n v="1"/>
  </r>
  <r>
    <x v="4154"/>
    <n v="29475"/>
    <d v="2010-02-22T00:00:00"/>
    <n v="2"/>
    <n v="250"/>
    <n v="0"/>
    <n v="125"/>
    <n v="250"/>
    <s v="Gary Monton"/>
    <s v="SBA Communications Corporation"/>
    <s v="Telecommunications Equipment"/>
    <s v="Consumer Services"/>
    <s v="Wichita Falls"/>
    <n v="76308"/>
    <s v="Texas"/>
    <s v="Central"/>
    <d v="2010-02-25T00:00:00"/>
    <n v="3"/>
    <s v="Training - Tableau"/>
    <s v="Training "/>
    <s v=" Tableau"/>
    <s v="Jayden Hamilton"/>
    <s v="Josh Martinez"/>
    <n v="71"/>
    <n v="1"/>
  </r>
  <r>
    <x v="4155"/>
    <n v="29478"/>
    <d v="2010-04-09T00:00:00"/>
    <n v="15"/>
    <n v="2250"/>
    <n v="0.01"/>
    <n v="150"/>
    <n v="2227.5"/>
    <s v="Russell Folk"/>
    <s v="Check Point Software Technologies Ltd."/>
    <s v="Computer Software: Prepackaged Software"/>
    <s v="Technology"/>
    <s v="Poinciana"/>
    <n v="34759"/>
    <s v="Florida"/>
    <s v="South"/>
    <d v="2010-04-12T00:00:00"/>
    <n v="3"/>
    <s v="Consulting - Market Research"/>
    <s v="Consulting "/>
    <s v=" Market Research"/>
    <s v="Liam Franklin"/>
    <s v="Frank Mitchell"/>
    <n v="52"/>
    <n v="1"/>
  </r>
  <r>
    <x v="4156"/>
    <n v="29504"/>
    <d v="2010-09-23T00:00:00"/>
    <n v="20"/>
    <n v="2500"/>
    <n v="0.04"/>
    <n v="125"/>
    <n v="2400"/>
    <s v="Richard Ludwig"/>
    <s v="Tesla Motors, Inc."/>
    <s v="Auto Manufacturing"/>
    <s v="Capital Goods"/>
    <s v="Waynesboro"/>
    <s v="22980"/>
    <s v="Virginia"/>
    <s v="South"/>
    <d v="2010-09-25T00:00:00"/>
    <n v="2"/>
    <s v="Training - Tableau"/>
    <s v="Training "/>
    <s v=" Tableau"/>
    <s v="Michael Alister"/>
    <s v="Frank Mitchell"/>
    <n v="68"/>
    <n v="1"/>
  </r>
  <r>
    <x v="4157"/>
    <n v="29504"/>
    <d v="2010-09-23T00:00:00"/>
    <n v="34"/>
    <n v="3740"/>
    <n v="0.1"/>
    <n v="110"/>
    <n v="3366"/>
    <s v="Richard Ludwig"/>
    <s v="Tesla Motors, Inc."/>
    <s v="Auto Manufacturing"/>
    <s v="Capital Goods"/>
    <s v="Waynesboro"/>
    <s v="22980"/>
    <s v="Virginia"/>
    <s v="South"/>
    <d v="2010-09-23T00:00:00"/>
    <n v="0"/>
    <s v="Development - Python"/>
    <s v="Development "/>
    <s v=" Python"/>
    <s v="Daniel Tusk"/>
    <s v="Frank Mitchell"/>
    <n v="45"/>
    <n v="1"/>
  </r>
  <r>
    <x v="4158"/>
    <n v="29505"/>
    <d v="2012-12-27T00:00:00"/>
    <n v="22"/>
    <n v="2640"/>
    <n v="0.02"/>
    <n v="120"/>
    <n v="2587.1999999999998"/>
    <s v="Brad Fisher"/>
    <s v="Vodafone Group Plc"/>
    <s v="Telecommunications Equipment"/>
    <s v="Public Utilities"/>
    <s v="Los Gatos"/>
    <n v="95032"/>
    <s v="California"/>
    <s v="West"/>
    <d v="2012-12-28T00:00:00"/>
    <n v="1"/>
    <s v="Development - Business Logic"/>
    <s v="Development "/>
    <s v=" Business Logic"/>
    <s v="Abigail Young"/>
    <s v="Bob Turner"/>
    <n v="50"/>
    <n v="1"/>
  </r>
  <r>
    <x v="4159"/>
    <n v="29506"/>
    <d v="2011-06-14T00:00:00"/>
    <n v="46"/>
    <n v="7360"/>
    <n v="0.01"/>
    <n v="160"/>
    <n v="7286.4"/>
    <s v="Scott Bell"/>
    <s v="Fiserv, Inc."/>
    <s v="EDP Services"/>
    <s v="Technology"/>
    <s v="Middle River"/>
    <n v="21220"/>
    <s v="Maryland"/>
    <s v="East"/>
    <d v="2011-06-16T00:00:00"/>
    <n v="2"/>
    <s v="Development - Java"/>
    <s v="Development "/>
    <s v=" Java"/>
    <s v="Michael Alister"/>
    <s v="Allen Young"/>
    <n v="68"/>
    <n v="1"/>
  </r>
  <r>
    <x v="4160"/>
    <n v="29506"/>
    <d v="2011-06-14T00:00:00"/>
    <n v="8"/>
    <n v="1280"/>
    <n v="0.05"/>
    <n v="160"/>
    <n v="1216"/>
    <s v="Scott Bell"/>
    <s v="Fiserv, Inc."/>
    <s v="EDP Services"/>
    <s v="Technology"/>
    <s v="Middle River"/>
    <n v="21220"/>
    <s v="Maryland"/>
    <s v="East"/>
    <d v="2011-06-15T00:00:00"/>
    <n v="1"/>
    <s v="Development - Java"/>
    <s v="Development "/>
    <s v=" Java"/>
    <s v="Olivia Sullivan"/>
    <s v="Allen Young"/>
    <n v="53"/>
    <n v="1"/>
  </r>
  <r>
    <x v="4161"/>
    <n v="29507"/>
    <d v="2012-02-09T00:00:00"/>
    <n v="14"/>
    <n v="1750"/>
    <n v="0.04"/>
    <n v="125"/>
    <n v="1680"/>
    <s v="Sally Price"/>
    <s v="Comcast Corporation"/>
    <s v="Television Services"/>
    <s v="Consumer Services"/>
    <s v="North Royalton"/>
    <n v="44133"/>
    <s v="Ohio"/>
    <s v="East"/>
    <d v="2012-02-11T00:00:00"/>
    <n v="2"/>
    <s v="Training - Javascript"/>
    <s v="Training "/>
    <s v=" Javascript"/>
    <s v="Daniel Tusk"/>
    <s v="Allen Young"/>
    <n v="45"/>
    <n v="1"/>
  </r>
  <r>
    <x v="4162"/>
    <n v="29507"/>
    <d v="2012-02-09T00:00:00"/>
    <n v="41"/>
    <n v="6150"/>
    <n v="0.05"/>
    <n v="150"/>
    <n v="5842.5"/>
    <s v="Sally Price"/>
    <s v="Comcast Corporation"/>
    <s v="Television Services"/>
    <s v="Consumer Services"/>
    <s v="North Royalton"/>
    <n v="44133"/>
    <s v="Ohio"/>
    <s v="East"/>
    <d v="2012-02-14T00:00:00"/>
    <n v="5"/>
    <s v="Consulting - Market Research"/>
    <s v="Consulting "/>
    <s v=" Market Research"/>
    <s v="Jayden Hamilton"/>
    <s v="Allen Young"/>
    <n v="71"/>
    <n v="1"/>
  </r>
  <r>
    <x v="4163"/>
    <n v="29510"/>
    <d v="2011-04-15T00:00:00"/>
    <n v="22"/>
    <n v="2750"/>
    <n v="0.01"/>
    <n v="125"/>
    <n v="2722.5"/>
    <s v="Don Fuller"/>
    <s v="Check Point Software Technologies Ltd."/>
    <s v="Computer Software: Prepackaged Software"/>
    <s v="Technology"/>
    <s v="Carbondale"/>
    <n v="62901"/>
    <s v="Illinois"/>
    <s v="Central"/>
    <d v="2011-04-17T00:00:00"/>
    <n v="2"/>
    <s v="Training - Tableau"/>
    <s v="Training "/>
    <s v=" Tableau"/>
    <s v="Alexander Edison"/>
    <s v="Josh Martinez"/>
    <n v="70"/>
    <n v="1"/>
  </r>
  <r>
    <x v="4164"/>
    <n v="29536"/>
    <d v="2012-09-07T00:00:00"/>
    <n v="5"/>
    <n v="850"/>
    <n v="0.05"/>
    <n v="170"/>
    <n v="807.5"/>
    <s v="Raymond O'Donnell"/>
    <s v="Stericycle, Inc."/>
    <s v="Environmental Services"/>
    <s v="Basic Industries"/>
    <s v="Bothell"/>
    <n v="98011"/>
    <s v="Washington"/>
    <s v="West"/>
    <d v="2012-09-09T00:00:00"/>
    <n v="2"/>
    <s v="Development - .Net"/>
    <s v="Development "/>
    <s v=" .Net"/>
    <s v="Daniel Tusk"/>
    <s v="Bob Turner"/>
    <n v="45"/>
    <n v="1"/>
  </r>
  <r>
    <x v="4165"/>
    <n v="29536"/>
    <d v="2012-09-07T00:00:00"/>
    <n v="11"/>
    <n v="1375"/>
    <n v="7.0000000000000007E-2"/>
    <n v="125"/>
    <n v="1278.75"/>
    <s v="Raymond O'Donnell"/>
    <s v="Stericycle, Inc."/>
    <s v="Environmental Services"/>
    <s v="Basic Industries"/>
    <s v="Bothell"/>
    <n v="98011"/>
    <s v="Washington"/>
    <s v="West"/>
    <d v="2012-09-09T00:00:00"/>
    <n v="2"/>
    <s v="Training - Tableau"/>
    <s v="Training "/>
    <s v=" Tableau"/>
    <s v="Mason Gibson"/>
    <s v="Bob Turner"/>
    <n v="71"/>
    <n v="1"/>
  </r>
  <r>
    <x v="4166"/>
    <n v="29536"/>
    <d v="2012-09-07T00:00:00"/>
    <n v="26"/>
    <n v="2860"/>
    <n v="0.03"/>
    <n v="110"/>
    <n v="2774.2"/>
    <s v="Raymond O'Donnell"/>
    <s v="Stericycle, Inc."/>
    <s v="Environmental Services"/>
    <s v="Basic Industries"/>
    <s v="Bothell"/>
    <n v="98011"/>
    <s v="Washington"/>
    <s v="West"/>
    <d v="2012-09-09T00:00:00"/>
    <n v="2"/>
    <s v="Development - Python"/>
    <s v="Development "/>
    <s v=" Python"/>
    <s v="Liam Franklin"/>
    <s v="Bob Turner"/>
    <n v="52"/>
    <n v="1"/>
  </r>
  <r>
    <x v="4167"/>
    <n v="29537"/>
    <d v="2012-09-19T00:00:00"/>
    <n v="30"/>
    <n v="5100"/>
    <n v="0.08"/>
    <n v="170"/>
    <n v="4692"/>
    <s v="Joni Lebron"/>
    <s v="Paychex, Inc."/>
    <s v="Diversified Commercial Services"/>
    <s v="Consumer Services"/>
    <s v="Midland"/>
    <n v="79701"/>
    <s v="Texas"/>
    <s v="Central"/>
    <d v="2012-09-28T00:00:00"/>
    <n v="9"/>
    <s v="Development - .Net"/>
    <s v="Development "/>
    <s v=" .Net"/>
    <s v="Michael Alister"/>
    <s v="Josh Martinez"/>
    <n v="68"/>
    <n v="1"/>
  </r>
  <r>
    <x v="4168"/>
    <n v="29539"/>
    <d v="2011-04-23T00:00:00"/>
    <n v="24"/>
    <n v="2640"/>
    <n v="0.1"/>
    <n v="110"/>
    <n v="2376"/>
    <s v="Neil Lucas"/>
    <s v="Discovery Communications, Inc."/>
    <s v="Television Services"/>
    <s v="Consumer Services"/>
    <s v="Baton Rouge"/>
    <n v="70802"/>
    <s v="Louisiana"/>
    <s v="South"/>
    <d v="2011-04-24T00:00:00"/>
    <n v="1"/>
    <s v="Development - PHP"/>
    <s v="Development "/>
    <s v=" PHP"/>
    <s v="Michael Alister"/>
    <s v="Frank Mitchell"/>
    <n v="68"/>
    <n v="1"/>
  </r>
  <r>
    <x v="4169"/>
    <n v="29569"/>
    <d v="2011-07-03T00:00:00"/>
    <n v="46"/>
    <n v="6900"/>
    <n v="7.0000000000000007E-2"/>
    <n v="150"/>
    <n v="6417"/>
    <s v="Raymond O'Donnell"/>
    <s v="Stericycle, Inc."/>
    <s v="Environmental Services"/>
    <s v="Basic Industries"/>
    <s v="Bothell"/>
    <n v="98011"/>
    <s v="Washington"/>
    <s v="West"/>
    <d v="2011-07-04T00:00:00"/>
    <n v="1"/>
    <s v="Consulting - Compensation"/>
    <s v="Consulting "/>
    <s v=" Compensation"/>
    <s v="Mason Gibson"/>
    <s v="Bob Turner"/>
    <n v="71"/>
    <n v="1"/>
  </r>
  <r>
    <x v="4170"/>
    <n v="29569"/>
    <d v="2011-07-03T00:00:00"/>
    <n v="29"/>
    <n v="3190"/>
    <n v="0.1"/>
    <n v="110"/>
    <n v="2871"/>
    <s v="Raymond O'Donnell"/>
    <s v="Stericycle, Inc."/>
    <s v="Environmental Services"/>
    <s v="Basic Industries"/>
    <s v="Bothell"/>
    <n v="98011"/>
    <s v="Washington"/>
    <s v="West"/>
    <d v="2011-07-05T00:00:00"/>
    <n v="2"/>
    <s v="Development - Python"/>
    <s v="Development "/>
    <s v=" Python"/>
    <s v="Michael Alister"/>
    <s v="Bob Turner"/>
    <n v="68"/>
    <n v="1"/>
  </r>
  <r>
    <x v="4171"/>
    <n v="29572"/>
    <d v="2010-06-03T00:00:00"/>
    <n v="18"/>
    <n v="2250"/>
    <n v="0.1"/>
    <n v="125"/>
    <n v="2025"/>
    <s v="Sally Price"/>
    <s v="Comcast Corporation"/>
    <s v="Television Services"/>
    <s v="Consumer Services"/>
    <s v="North Royalton"/>
    <n v="44133"/>
    <s v="Ohio"/>
    <s v="East"/>
    <d v="2010-06-04T00:00:00"/>
    <n v="1"/>
    <s v="Training - Javascript"/>
    <s v="Training "/>
    <s v=" Javascript"/>
    <s v="Olivia Sullivan"/>
    <s v="Allen Young"/>
    <n v="53"/>
    <n v="1"/>
  </r>
  <r>
    <x v="4172"/>
    <n v="29573"/>
    <d v="2012-01-16T00:00:00"/>
    <n v="43"/>
    <n v="4730"/>
    <n v="0.05"/>
    <n v="110"/>
    <n v="4493.5"/>
    <s v="Michael Olson"/>
    <s v="Viacom Inc."/>
    <s v="Television Services"/>
    <s v="Consumer Services"/>
    <s v="Fitchburg"/>
    <n v="53713"/>
    <s v="Wisconsin"/>
    <s v="Central"/>
    <d v="2012-01-18T00:00:00"/>
    <n v="2"/>
    <s v="Development - Python"/>
    <s v="Development "/>
    <s v=" Python"/>
    <s v="Alexander Edison"/>
    <s v="Josh Martinez"/>
    <n v="70"/>
    <n v="1"/>
  </r>
  <r>
    <x v="4173"/>
    <n v="29607"/>
    <d v="2012-03-13T00:00:00"/>
    <n v="20"/>
    <n v="2200"/>
    <n v="0.05"/>
    <n v="110"/>
    <n v="2090"/>
    <s v="Ken Budd"/>
    <s v="Bed Bath &amp; Beyond Inc."/>
    <s v="Home Furnishings"/>
    <s v="Consumer Services"/>
    <s v="Mount Lebanon"/>
    <n v="15228"/>
    <s v="Pennsylvania"/>
    <s v="East"/>
    <d v="2012-03-15T00:00:00"/>
    <n v="2"/>
    <s v="Development - Python"/>
    <s v="Development "/>
    <s v=" Python"/>
    <s v="Mason Gibson"/>
    <s v="Allen Young"/>
    <n v="71"/>
    <n v="1"/>
  </r>
  <r>
    <x v="4174"/>
    <n v="29633"/>
    <d v="2009-06-22T00:00:00"/>
    <n v="11"/>
    <n v="2200"/>
    <n v="0.01"/>
    <n v="200"/>
    <n v="2178"/>
    <s v="Scott Bell"/>
    <s v="Fiserv, Inc."/>
    <s v="EDP Services"/>
    <s v="Technology"/>
    <s v="Middle River"/>
    <n v="21220"/>
    <s v="Maryland"/>
    <s v="East"/>
    <d v="2009-06-23T00:00:00"/>
    <n v="1"/>
    <s v="Development - Big Data"/>
    <s v="Development "/>
    <s v=" Big Data"/>
    <s v="Mia Moore"/>
    <s v="Allen Young"/>
    <n v="51"/>
    <n v="1"/>
  </r>
  <r>
    <x v="4175"/>
    <n v="29637"/>
    <d v="2009-05-25T00:00:00"/>
    <n v="34"/>
    <n v="5100"/>
    <n v="0.09"/>
    <n v="150"/>
    <n v="4641"/>
    <s v="Bruce Dunbar"/>
    <s v="Alexion Pharmaceuticals, Inc."/>
    <s v="Major Pharmaceuticals"/>
    <s v="Health Care"/>
    <s v="Mesa"/>
    <n v="85204"/>
    <s v="Arizona"/>
    <s v="West"/>
    <d v="2009-05-27T00:00:00"/>
    <n v="2"/>
    <s v="Consulting - Strategy"/>
    <s v="Consulting "/>
    <s v=" Strategy"/>
    <s v="Abigail Young"/>
    <s v="Bob Turner"/>
    <n v="50"/>
    <n v="1"/>
  </r>
  <r>
    <x v="4176"/>
    <n v="29639"/>
    <d v="2011-04-17T00:00:00"/>
    <n v="8"/>
    <n v="960"/>
    <n v="0.04"/>
    <n v="120"/>
    <n v="921.59999999999991"/>
    <s v="Patrick Brooks"/>
    <s v="Liberty Global plc"/>
    <s v="Television Services"/>
    <s v="Consumer Services"/>
    <s v="Athens"/>
    <n v="30605"/>
    <s v="Georgia"/>
    <s v="South"/>
    <d v="2011-04-19T00:00:00"/>
    <n v="2"/>
    <s v="Development - Business Logic"/>
    <s v="Development "/>
    <s v=" Business Logic"/>
    <s v="Isabella Douglas"/>
    <s v="Frank Mitchell"/>
    <n v="75"/>
    <n v="1"/>
  </r>
  <r>
    <x v="4177"/>
    <n v="29666"/>
    <d v="2011-12-30T00:00:00"/>
    <n v="44"/>
    <n v="6600"/>
    <n v="0.08"/>
    <n v="150"/>
    <n v="6072"/>
    <s v="Dave Blackwell"/>
    <s v="Verisk Analytics, Inc."/>
    <s v="EDP Services"/>
    <s v="Technology"/>
    <s v="Bennington"/>
    <s v="05201"/>
    <s v="Vermont"/>
    <s v="East"/>
    <d v="2012-01-01T00:00:00"/>
    <n v="2"/>
    <s v="Consulting - Business Model"/>
    <s v="Consulting "/>
    <s v=" Business Model"/>
    <s v="Abigail Young"/>
    <s v="Allen Young"/>
    <n v="50"/>
    <n v="1"/>
  </r>
  <r>
    <x v="4178"/>
    <n v="29666"/>
    <d v="2011-12-30T00:00:00"/>
    <n v="29"/>
    <n v="3190"/>
    <n v="0.09"/>
    <n v="110"/>
    <n v="2902.9"/>
    <s v="Dave Blackwell"/>
    <s v="Verisk Analytics, Inc."/>
    <s v="EDP Services"/>
    <s v="Technology"/>
    <s v="Salem"/>
    <s v="03079"/>
    <s v="New Hampshire"/>
    <s v="East"/>
    <d v="2011-12-31T00:00:00"/>
    <n v="1"/>
    <s v="Development - Python"/>
    <s v="Development "/>
    <s v=" Python"/>
    <s v="William Bufont"/>
    <s v="Allen Young"/>
    <n v="62"/>
    <n v="1"/>
  </r>
  <r>
    <x v="4179"/>
    <n v="29667"/>
    <d v="2009-07-24T00:00:00"/>
    <n v="14"/>
    <n v="2240"/>
    <n v="0.09"/>
    <n v="160"/>
    <n v="2038.4"/>
    <s v="Astrea Meade"/>
    <s v="Liberty Interactive Corporation"/>
    <s v="Catalog/Specialty Distribution"/>
    <s v="Consumer Services"/>
    <s v="Fairfield"/>
    <s v="06824"/>
    <s v="Connecticut"/>
    <s v="East"/>
    <d v="2009-07-25T00:00:00"/>
    <n v="1"/>
    <s v="Development - Java"/>
    <s v="Development "/>
    <s v=" Java"/>
    <s v="Elizabeth Carter"/>
    <s v="Allen Young"/>
    <n v="52"/>
    <n v="1"/>
  </r>
  <r>
    <x v="4180"/>
    <n v="29671"/>
    <d v="2010-03-22T00:00:00"/>
    <n v="43"/>
    <n v="5160"/>
    <n v="0.02"/>
    <n v="120"/>
    <n v="5056.8"/>
    <s v="Duane Kennedy"/>
    <s v="Discovery Communications, Inc."/>
    <s v="Television Services"/>
    <s v="Consumer Services"/>
    <s v="Lancaster"/>
    <n v="75146"/>
    <s v="Texas"/>
    <s v="Central"/>
    <d v="2010-03-23T00:00:00"/>
    <n v="1"/>
    <s v="Development - Business Logic"/>
    <s v="Development "/>
    <s v=" Business Logic"/>
    <s v="Jayden Hamilton"/>
    <s v="Josh Martinez"/>
    <n v="71"/>
    <n v="1"/>
  </r>
  <r>
    <x v="4181"/>
    <n v="29700"/>
    <d v="2010-04-06T00:00:00"/>
    <n v="9"/>
    <n v="1800"/>
    <n v="0.01"/>
    <n v="200"/>
    <n v="1782"/>
    <s v="Eric Dilbeck"/>
    <s v="Google Inc."/>
    <s v="Computer Software: Programming, Data Processing"/>
    <s v="Technology"/>
    <s v="Londonderry"/>
    <s v="03053"/>
    <s v="New Hampshire"/>
    <s v="East"/>
    <d v="2010-04-07T00:00:00"/>
    <n v="1"/>
    <s v="Development - Scala"/>
    <s v="Development "/>
    <s v=" Scala"/>
    <s v="Abigail Young"/>
    <s v="Allen Young"/>
    <n v="50"/>
    <n v="1"/>
  </r>
  <r>
    <x v="4182"/>
    <n v="29730"/>
    <d v="2010-06-16T00:00:00"/>
    <n v="21"/>
    <n v="2625"/>
    <n v="0.08"/>
    <n v="125"/>
    <n v="2415"/>
    <s v="Ken Budd"/>
    <s v="Bed Bath &amp; Beyond Inc."/>
    <s v="Home Furnishings"/>
    <s v="Consumer Services"/>
    <s v="Mount Lebanon"/>
    <n v="15228"/>
    <s v="Pennsylvania"/>
    <s v="East"/>
    <d v="2010-06-18T00:00:00"/>
    <n v="2"/>
    <s v="Training - Javascript"/>
    <s v="Training "/>
    <s v=" Javascript"/>
    <s v="Olivia Sullivan"/>
    <s v="Allen Young"/>
    <n v="53"/>
    <n v="1"/>
  </r>
  <r>
    <x v="4183"/>
    <n v="29761"/>
    <d v="2012-07-03T00:00:00"/>
    <n v="48"/>
    <n v="7200"/>
    <n v="0.06"/>
    <n v="150"/>
    <n v="6768"/>
    <s v="Ken Grove"/>
    <s v="Baidu, Inc."/>
    <s v="Computer Software: Programming, Data Processing"/>
    <s v="Technology"/>
    <s v="Bozeman"/>
    <n v="59715"/>
    <s v="Montana"/>
    <s v="West"/>
    <d v="2012-07-04T00:00:00"/>
    <n v="1"/>
    <s v="Consulting - Market Research"/>
    <s v="Consulting "/>
    <s v=" Market Research"/>
    <s v="Isabella Douglas"/>
    <s v="Bob Turner"/>
    <n v="75"/>
    <n v="1"/>
  </r>
  <r>
    <x v="4184"/>
    <n v="29761"/>
    <d v="2012-07-03T00:00:00"/>
    <n v="42"/>
    <n v="7140"/>
    <n v="0.02"/>
    <n v="170"/>
    <n v="6997.2"/>
    <s v="Ken Grove"/>
    <s v="Baidu, Inc."/>
    <s v="Computer Software: Programming, Data Processing"/>
    <s v="Technology"/>
    <s v="Butte"/>
    <n v="59750"/>
    <s v="Montana"/>
    <s v="West"/>
    <d v="2012-07-06T00:00:00"/>
    <n v="3"/>
    <s v="Development - .Net"/>
    <s v="Development "/>
    <s v=" .Net"/>
    <s v="Emily Taylor"/>
    <s v="Bob Turner"/>
    <n v="62"/>
    <n v="1"/>
  </r>
  <r>
    <x v="4185"/>
    <n v="29761"/>
    <d v="2012-07-03T00:00:00"/>
    <n v="19"/>
    <n v="2375"/>
    <n v="0.03"/>
    <n v="125"/>
    <n v="2303.75"/>
    <s v="Ken Grove"/>
    <s v="Baidu, Inc."/>
    <s v="Computer Software: Programming, Data Processing"/>
    <s v="Technology"/>
    <s v="Butte"/>
    <n v="59750"/>
    <s v="Montana"/>
    <s v="West"/>
    <d v="2012-07-05T00:00:00"/>
    <n v="2"/>
    <s v="Training - SQL"/>
    <s v="Training "/>
    <s v=" SQL"/>
    <s v="Olivia Sullivan"/>
    <s v="Bob Turner"/>
    <n v="53"/>
    <n v="1"/>
  </r>
  <r>
    <x v="4186"/>
    <n v="29762"/>
    <d v="2010-08-03T00:00:00"/>
    <n v="15"/>
    <n v="2100"/>
    <n v="0.03"/>
    <n v="140"/>
    <n v="2037"/>
    <s v="Philip Sorensen"/>
    <s v="O'Reilly Automotive, Inc."/>
    <s v="Other Specialty Stores"/>
    <s v="Consumer Services"/>
    <s v="La Porte"/>
    <n v="46350"/>
    <s v="Indiana"/>
    <s v="Central"/>
    <d v="2010-08-05T00:00:00"/>
    <n v="2"/>
    <s v="Development - Database"/>
    <s v="Development "/>
    <s v=" Database"/>
    <s v="Alexander Edison"/>
    <s v="Josh Martinez"/>
    <n v="70"/>
    <n v="1"/>
  </r>
  <r>
    <x v="4187"/>
    <n v="29762"/>
    <d v="2010-08-03T00:00:00"/>
    <n v="33"/>
    <n v="4125"/>
    <n v="0.03"/>
    <n v="125"/>
    <n v="4001.25"/>
    <s v="Philip Sorensen"/>
    <s v="O'Reilly Automotive, Inc."/>
    <s v="Other Specialty Stores"/>
    <s v="Consumer Services"/>
    <s v="Rapid City"/>
    <s v="57701"/>
    <s v="South Dakota"/>
    <s v="Central"/>
    <d v="2010-08-04T00:00:00"/>
    <n v="1"/>
    <s v="Training - Development"/>
    <s v="Training "/>
    <s v=" Development"/>
    <s v="Michael Alister"/>
    <s v="Josh Martinez"/>
    <n v="68"/>
    <n v="1"/>
  </r>
  <r>
    <x v="4188"/>
    <n v="29764"/>
    <d v="2012-07-22T00:00:00"/>
    <n v="10"/>
    <n v="1600"/>
    <n v="0"/>
    <n v="160"/>
    <n v="1600"/>
    <s v="Barry Williamson"/>
    <s v="Microsoft Corporation"/>
    <s v="Computer Software: Prepackaged Software"/>
    <s v="Technology"/>
    <s v="Perry Hall"/>
    <n v="21128"/>
    <s v="Maryland"/>
    <s v="East"/>
    <d v="2012-07-23T00:00:00"/>
    <n v="1"/>
    <s v="Development - Java"/>
    <s v="Development "/>
    <s v=" Java"/>
    <s v="Emma Watson"/>
    <s v="Allen Young"/>
    <n v="67"/>
    <n v="1"/>
  </r>
  <r>
    <x v="4189"/>
    <n v="29766"/>
    <d v="2009-03-21T00:00:00"/>
    <n v="13"/>
    <n v="1950"/>
    <n v="0"/>
    <n v="150"/>
    <n v="1950"/>
    <s v="Emily Fortune"/>
    <s v="Keurig Green Mountain, Inc."/>
    <s v="Packaged Foods"/>
    <s v="Consumer Non-Durables"/>
    <s v="Madison"/>
    <n v="35756"/>
    <s v="Alabama"/>
    <s v="South"/>
    <d v="2009-03-22T00:00:00"/>
    <n v="1"/>
    <s v="Consulting - Strategy"/>
    <s v="Consulting "/>
    <s v=" Strategy"/>
    <s v="Isabella Douglas"/>
    <s v="Frank Mitchell"/>
    <n v="75"/>
    <n v="1"/>
  </r>
  <r>
    <x v="4190"/>
    <n v="29766"/>
    <d v="2009-03-21T00:00:00"/>
    <n v="40"/>
    <n v="6000"/>
    <n v="0.08"/>
    <n v="150"/>
    <n v="5520"/>
    <s v="Emily Fortune"/>
    <s v="Keurig Green Mountain, Inc."/>
    <s v="Packaged Foods"/>
    <s v="Consumer Non-Durables"/>
    <s v="Madison"/>
    <n v="35756"/>
    <s v="Alabama"/>
    <s v="South"/>
    <d v="2009-03-21T00:00:00"/>
    <n v="0"/>
    <s v="Consulting - Market Research"/>
    <s v="Consulting "/>
    <s v=" Market Research"/>
    <s v="Isabella Douglas"/>
    <s v="Frank Mitchell"/>
    <n v="75"/>
    <n v="1"/>
  </r>
  <r>
    <x v="4191"/>
    <n v="29767"/>
    <d v="2011-02-05T00:00:00"/>
    <n v="48"/>
    <n v="8160"/>
    <n v="0.06"/>
    <n v="170"/>
    <n v="7670.4"/>
    <s v="Eva O'Carroll"/>
    <s v="Lam Research Corporation"/>
    <s v="Industrial Machinery/Components"/>
    <s v="Technology"/>
    <s v="Broomfield"/>
    <n v="80020"/>
    <s v="Colorado"/>
    <s v="West"/>
    <d v="2011-02-06T00:00:00"/>
    <n v="1"/>
    <s v="Development - .Net"/>
    <s v="Development "/>
    <s v=" .Net"/>
    <s v="Jacob Manziel"/>
    <s v="Bob Turner"/>
    <n v="57"/>
    <n v="1"/>
  </r>
  <r>
    <x v="4192"/>
    <n v="29795"/>
    <d v="2011-11-25T00:00:00"/>
    <n v="49"/>
    <n v="7840"/>
    <n v="0.05"/>
    <n v="160"/>
    <n v="7448"/>
    <s v="Grant Jackson"/>
    <s v="Tesla Motors, Inc."/>
    <s v="Auto Manufacturing"/>
    <s v="Capital Goods"/>
    <s v="Danville"/>
    <n v="61832"/>
    <s v="Illinois"/>
    <s v="Central"/>
    <d v="2011-11-26T00:00:00"/>
    <n v="1"/>
    <s v="Development - Java"/>
    <s v="Development "/>
    <s v=" Java"/>
    <s v="Daniel Tusk"/>
    <s v="Josh Martinez"/>
    <n v="45"/>
    <n v="1"/>
  </r>
  <r>
    <x v="4193"/>
    <n v="29795"/>
    <d v="2011-11-25T00:00:00"/>
    <n v="48"/>
    <n v="6000"/>
    <n v="0"/>
    <n v="125"/>
    <n v="6000"/>
    <s v="Grant Jackson"/>
    <s v="Tesla Motors, Inc."/>
    <s v="Auto Manufacturing"/>
    <s v="Capital Goods"/>
    <s v="Decatur"/>
    <n v="62521"/>
    <s v="Illinois"/>
    <s v="Central"/>
    <d v="2011-11-26T00:00:00"/>
    <n v="1"/>
    <s v="Training - Tableau"/>
    <s v="Training "/>
    <s v=" Tableau"/>
    <s v="Emily Taylor"/>
    <s v="Josh Martinez"/>
    <n v="62"/>
    <n v="1"/>
  </r>
  <r>
    <x v="4194"/>
    <n v="29797"/>
    <d v="2010-06-26T00:00:00"/>
    <n v="50"/>
    <n v="6250"/>
    <n v="0.05"/>
    <n v="125"/>
    <n v="5937.5"/>
    <s v="Mark Coyne"/>
    <s v="Mylan Inc."/>
    <s v="Major Pharmaceuticals"/>
    <s v="Health Care"/>
    <s v="Ashland"/>
    <s v="01721"/>
    <s v="MA"/>
    <s v="East"/>
    <d v="2010-06-28T00:00:00"/>
    <n v="2"/>
    <s v="Training - SQL"/>
    <s v="Training "/>
    <s v=" SQL"/>
    <s v="Jayden Hamilton"/>
    <s v="Allen Young"/>
    <n v="71"/>
    <n v="1"/>
  </r>
  <r>
    <x v="4195"/>
    <n v="29826"/>
    <d v="2009-09-24T00:00:00"/>
    <n v="9"/>
    <n v="1350"/>
    <n v="0.06"/>
    <n v="150"/>
    <n v="1269"/>
    <s v="Cathy Molinari"/>
    <s v="Citrix Systems, Inc."/>
    <s v="Computer Software: Prepackaged Software"/>
    <s v="Technology"/>
    <s v="Pueblo West"/>
    <n v="81007"/>
    <s v="Colorado"/>
    <s v="West"/>
    <d v="2009-09-25T00:00:00"/>
    <n v="1"/>
    <s v="Consulting - Business Model"/>
    <s v="Consulting "/>
    <s v=" Business Model"/>
    <s v="Mason Gibson"/>
    <s v="Bob Turner"/>
    <n v="71"/>
    <n v="1"/>
  </r>
  <r>
    <x v="4196"/>
    <n v="29827"/>
    <d v="2011-07-14T00:00:00"/>
    <n v="35"/>
    <n v="5250"/>
    <n v="0.01"/>
    <n v="150"/>
    <n v="5197.5"/>
    <s v="Raymond O'Donnell"/>
    <s v="Stericycle, Inc."/>
    <s v="Environmental Services"/>
    <s v="Basic Industries"/>
    <s v="Bremerton"/>
    <n v="98310"/>
    <s v="Washington"/>
    <s v="West"/>
    <d v="2011-07-15T00:00:00"/>
    <n v="1"/>
    <s v="Consulting - Business Model"/>
    <s v="Consulting "/>
    <s v=" Business Model"/>
    <s v="Emma Watson"/>
    <s v="Bob Turner"/>
    <n v="67"/>
    <n v="1"/>
  </r>
  <r>
    <x v="4197"/>
    <n v="29831"/>
    <d v="2012-03-29T00:00:00"/>
    <n v="29"/>
    <n v="4930"/>
    <n v="0"/>
    <n v="170"/>
    <n v="4930"/>
    <s v="Sara Fair"/>
    <s v="Electronic Arts Inc."/>
    <s v="Computer Software: Prepackaged Software"/>
    <s v="Technology"/>
    <s v="El Dorado Hills"/>
    <n v="95630"/>
    <s v="California"/>
    <s v="West"/>
    <d v="2012-03-30T00:00:00"/>
    <n v="1"/>
    <s v="Development - .Net"/>
    <s v="Development "/>
    <s v=" .Net"/>
    <s v="Liam Franklin"/>
    <s v="Bob Turner"/>
    <n v="52"/>
    <n v="1"/>
  </r>
  <r>
    <x v="4198"/>
    <n v="29856"/>
    <d v="2012-06-08T00:00:00"/>
    <n v="24"/>
    <n v="2640"/>
    <n v="0.04"/>
    <n v="110"/>
    <n v="2534.4"/>
    <s v="Lisa Ann Reed"/>
    <s v="Expeditors International of Washington, Inc."/>
    <s v="Oil Refining/Marketing"/>
    <s v="Transportation"/>
    <s v="Brookings"/>
    <s v="57006"/>
    <s v="South Dakota"/>
    <s v="Central"/>
    <d v="2012-06-11T00:00:00"/>
    <n v="3"/>
    <s v="Development - Python"/>
    <s v="Development "/>
    <s v=" Python"/>
    <s v="Jacob Manziel"/>
    <s v="Josh Martinez"/>
    <n v="57"/>
    <n v="1"/>
  </r>
  <r>
    <x v="4199"/>
    <n v="29857"/>
    <d v="2009-12-12T00:00:00"/>
    <n v="41"/>
    <n v="5125"/>
    <n v="7.0000000000000007E-2"/>
    <n v="125"/>
    <n v="4766.25"/>
    <s v="Angele Gayman"/>
    <s v="Equinix, Inc."/>
    <s v="Telecommunications Equipment"/>
    <s v="Public Utilities"/>
    <s v="Olathe"/>
    <n v="66062"/>
    <s v="Kansas"/>
    <s v="Central"/>
    <d v="2009-12-14T00:00:00"/>
    <n v="2"/>
    <s v="Training - Tableau"/>
    <s v="Training "/>
    <s v=" Tableau"/>
    <s v="Michael Alister"/>
    <s v="Josh Martinez"/>
    <n v="68"/>
    <n v="1"/>
  </r>
  <r>
    <x v="4200"/>
    <n v="29860"/>
    <d v="2009-09-13T00:00:00"/>
    <n v="48"/>
    <n v="9600"/>
    <n v="0.08"/>
    <n v="200"/>
    <n v="8832"/>
    <s v="Skye Foster"/>
    <s v="Lam Research Corporation"/>
    <s v="Industrial Machinery/Components"/>
    <s v="Technology"/>
    <s v="Mandan"/>
    <s v="58554"/>
    <s v="North Dakota"/>
    <s v="Central"/>
    <d v="2009-09-16T00:00:00"/>
    <n v="3"/>
    <s v="Development - Big Data"/>
    <s v="Development "/>
    <s v=" Big Data"/>
    <s v="Elizabeth Carter"/>
    <s v="Josh Martinez"/>
    <n v="52"/>
    <n v="1"/>
  </r>
  <r>
    <x v="4201"/>
    <n v="29861"/>
    <d v="2012-04-25T00:00:00"/>
    <n v="11"/>
    <n v="2200"/>
    <n v="0.03"/>
    <n v="200"/>
    <n v="2134"/>
    <s v="Brad Jacobs"/>
    <s v="Viacom Inc."/>
    <s v="Television Services"/>
    <s v="Consumer Services"/>
    <s v="Tinley Park"/>
    <n v="60477"/>
    <s v="Illinois"/>
    <s v="Central"/>
    <d v="2012-04-26T00:00:00"/>
    <n v="1"/>
    <s v="Development - Scala"/>
    <s v="Development "/>
    <s v=" Scala"/>
    <s v="Abigail Young"/>
    <s v="Josh Martinez"/>
    <n v="50"/>
    <n v="1"/>
  </r>
  <r>
    <x v="4202"/>
    <n v="29862"/>
    <d v="2011-06-19T00:00:00"/>
    <n v="34"/>
    <n v="3740"/>
    <n v="0.08"/>
    <n v="110"/>
    <n v="3440.8"/>
    <s v="Maria Ferguson"/>
    <s v="Liberty Media Corporation"/>
    <s v="Broadcasting"/>
    <s v="Consumer Services"/>
    <s v="Watertown"/>
    <s v="53094"/>
    <s v="Wisconsin"/>
    <s v="Central"/>
    <d v="2011-06-21T00:00:00"/>
    <n v="2"/>
    <s v="Development - Python"/>
    <s v="Development "/>
    <s v=" Python"/>
    <s v="Noah Smith"/>
    <s v="Josh Martinez"/>
    <n v="59"/>
    <n v="1"/>
  </r>
  <r>
    <x v="4203"/>
    <n v="29889"/>
    <d v="2009-12-04T00:00:00"/>
    <n v="44"/>
    <n v="5280"/>
    <n v="0.09"/>
    <n v="120"/>
    <n v="4804.8"/>
    <s v="Odella Tron"/>
    <s v="Keurig Green Mountain, Inc."/>
    <s v="Packaged Foods"/>
    <s v="Consumer Non-Durables"/>
    <s v="Whitehall"/>
    <s v="43213"/>
    <s v="Ohio"/>
    <s v="East"/>
    <d v="2009-12-07T00:00:00"/>
    <n v="3"/>
    <s v="Development - Business Logic"/>
    <s v="Development "/>
    <s v=" Business Logic"/>
    <s v="Alexander Edison"/>
    <s v="Allen Young"/>
    <n v="70"/>
    <n v="1"/>
  </r>
  <r>
    <x v="4204"/>
    <n v="29893"/>
    <d v="2012-06-16T00:00:00"/>
    <n v="24"/>
    <n v="4800"/>
    <n v="7.0000000000000007E-2"/>
    <n v="200"/>
    <n v="4464"/>
    <s v="Michael Darley"/>
    <s v="Wynn Resorts, Limited"/>
    <s v="Hotels/Resorts"/>
    <s v="Consumer Services"/>
    <s v="Gorham"/>
    <s v="04038"/>
    <s v="Maine"/>
    <s v="East"/>
    <d v="2012-06-17T00:00:00"/>
    <n v="1"/>
    <s v="Development - Big Data"/>
    <s v="Development "/>
    <s v=" Big Data"/>
    <s v="Noah Smith"/>
    <s v="Allen Young"/>
    <n v="59"/>
    <n v="1"/>
  </r>
  <r>
    <x v="4205"/>
    <n v="29894"/>
    <d v="2010-09-07T00:00:00"/>
    <n v="43"/>
    <n v="5375"/>
    <n v="0.05"/>
    <n v="125"/>
    <n v="5106.25"/>
    <s v="Matt Mills"/>
    <s v="QUALCOMM Incorporated"/>
    <s v="Radio And Television Broadcasting And Communications Equipment"/>
    <s v="Technology"/>
    <s v="Massillon"/>
    <n v="44646"/>
    <s v="Ohio"/>
    <s v="East"/>
    <d v="2010-09-16T00:00:00"/>
    <n v="9"/>
    <s v="Training - SQL"/>
    <s v="Training "/>
    <s v=" SQL"/>
    <s v="Daniel Tusk"/>
    <s v="Allen Young"/>
    <n v="45"/>
    <n v="1"/>
  </r>
  <r>
    <x v="4206"/>
    <n v="29894"/>
    <d v="2010-09-07T00:00:00"/>
    <n v="48"/>
    <n v="5280"/>
    <n v="0.09"/>
    <n v="110"/>
    <n v="4804.8"/>
    <s v="Matt Mills"/>
    <s v="QUALCOMM Incorporated"/>
    <s v="Radio And Television Broadcasting And Communications Equipment"/>
    <s v="Technology"/>
    <s v="Massillon"/>
    <n v="44646"/>
    <s v="Ohio"/>
    <s v="East"/>
    <d v="2010-09-16T00:00:00"/>
    <n v="9"/>
    <s v="Development - Python"/>
    <s v="Development "/>
    <s v=" Python"/>
    <s v="Mia Moore"/>
    <s v="Allen Young"/>
    <n v="51"/>
    <n v="1"/>
  </r>
  <r>
    <x v="4207"/>
    <n v="29895"/>
    <d v="2010-10-20T00:00:00"/>
    <n v="43"/>
    <n v="5375"/>
    <n v="0.03"/>
    <n v="125"/>
    <n v="5213.75"/>
    <s v="Theresa Crowe"/>
    <s v="Western Digital Corporation"/>
    <s v="Electronic Components"/>
    <s v="Technology"/>
    <s v="Port Arthur"/>
    <n v="77642"/>
    <s v="Texas"/>
    <s v="Central"/>
    <d v="2010-10-21T00:00:00"/>
    <n v="1"/>
    <s v="Training - Tableau"/>
    <s v="Training "/>
    <s v=" Tableau"/>
    <s v="Emily Taylor"/>
    <s v="Josh Martinez"/>
    <n v="62"/>
    <n v="1"/>
  </r>
  <r>
    <x v="4208"/>
    <n v="29921"/>
    <d v="2012-03-23T00:00:00"/>
    <n v="33"/>
    <n v="5280"/>
    <n v="0.06"/>
    <n v="160"/>
    <n v="4963.2"/>
    <s v="Sonia Kane"/>
    <s v="Marriott International"/>
    <s v="Hotels/Resorts"/>
    <s v="Consumer Services"/>
    <s v="Leavenworth"/>
    <n v="66048"/>
    <s v="Kansas"/>
    <s v="Central"/>
    <d v="2012-03-25T00:00:00"/>
    <n v="2"/>
    <s v="Development - Java"/>
    <s v="Development "/>
    <s v=" Java"/>
    <s v="Jacob Manziel"/>
    <s v="Josh Martinez"/>
    <n v="57"/>
    <n v="1"/>
  </r>
  <r>
    <x v="4209"/>
    <n v="29926"/>
    <d v="2012-03-22T00:00:00"/>
    <n v="9"/>
    <n v="1440"/>
    <n v="0"/>
    <n v="160"/>
    <n v="1440"/>
    <s v="Roy Schnelling"/>
    <s v="Biogen Idec Inc."/>
    <s v="Biotechnology: Biological Products (No Diagnostic Substances)"/>
    <s v="Health Care"/>
    <s v="Burien"/>
    <n v="98146"/>
    <s v="Washington"/>
    <s v="West"/>
    <d v="2012-03-24T00:00:00"/>
    <n v="2"/>
    <s v="Development - Java"/>
    <s v="Development "/>
    <s v=" Java"/>
    <s v="Emma Watson"/>
    <s v="Bob Turner"/>
    <n v="67"/>
    <n v="1"/>
  </r>
  <r>
    <x v="4210"/>
    <n v="29927"/>
    <d v="2012-11-07T00:00:00"/>
    <n v="19"/>
    <n v="3040"/>
    <n v="0.03"/>
    <n v="160"/>
    <n v="2948.7999999999997"/>
    <s v="Bruce Hopkins"/>
    <s v="Amgen Inc."/>
    <s v="Biotechnology: Biological Products (No Diagnostic Substances)"/>
    <s v="Health Care"/>
    <s v="Maryland Heights"/>
    <n v="63043"/>
    <s v="MO"/>
    <s v="Central"/>
    <d v="2012-11-08T00:00:00"/>
    <n v="1"/>
    <s v="Development - Java"/>
    <s v="Development "/>
    <s v=" Java"/>
    <s v="Mia Moore"/>
    <s v="Josh Martinez"/>
    <n v="51"/>
    <n v="1"/>
  </r>
  <r>
    <x v="4211"/>
    <n v="29953"/>
    <d v="2011-02-07T00:00:00"/>
    <n v="42"/>
    <n v="6720"/>
    <n v="0.02"/>
    <n v="160"/>
    <n v="6585.5999999999995"/>
    <s v="Brian Johnson"/>
    <s v="Autodesk, Inc."/>
    <s v="Computer Software: Prepackaged Software"/>
    <s v="Technology"/>
    <s v="Clayton"/>
    <s v="63105"/>
    <s v="MO"/>
    <s v="Central"/>
    <d v="2011-02-10T00:00:00"/>
    <n v="3"/>
    <s v="Development - Java"/>
    <s v="Development "/>
    <s v=" Java"/>
    <s v="Sophia Dixon"/>
    <s v="Josh Martinez"/>
    <n v="71"/>
    <n v="1"/>
  </r>
  <r>
    <x v="4212"/>
    <n v="29956"/>
    <d v="2009-08-14T00:00:00"/>
    <n v="48"/>
    <n v="5760"/>
    <n v="0.09"/>
    <n v="120"/>
    <n v="5241.6000000000004"/>
    <s v="Steve Vittorini"/>
    <s v="Mylan Inc."/>
    <s v="Major Pharmaceuticals"/>
    <s v="Health Care"/>
    <s v="Oakdale"/>
    <n v="55128"/>
    <s v="Minnesota"/>
    <s v="Central"/>
    <d v="2009-08-15T00:00:00"/>
    <n v="1"/>
    <s v="Development - Business Logic"/>
    <s v="Development "/>
    <s v=" Business Logic"/>
    <s v="William Bufont"/>
    <s v="Josh Martinez"/>
    <n v="62"/>
    <n v="1"/>
  </r>
  <r>
    <x v="4213"/>
    <n v="29957"/>
    <d v="2010-03-13T00:00:00"/>
    <n v="28"/>
    <n v="3500"/>
    <n v="0.08"/>
    <n v="125"/>
    <n v="3220"/>
    <s v="Dave Norling"/>
    <s v="Viacom Inc."/>
    <s v="Television Services"/>
    <s v="Consumer Services"/>
    <s v="Texarkana"/>
    <n v="71854"/>
    <s v="Arkansas"/>
    <s v="South"/>
    <d v="2010-03-14T00:00:00"/>
    <n v="1"/>
    <s v="Training - Development"/>
    <s v="Training "/>
    <s v=" Development"/>
    <s v="Ava Wilson"/>
    <s v="Frank Mitchell"/>
    <n v="67"/>
    <n v="1"/>
  </r>
  <r>
    <x v="4214"/>
    <n v="29957"/>
    <d v="2010-03-13T00:00:00"/>
    <n v="31"/>
    <n v="3410"/>
    <n v="7.0000000000000007E-2"/>
    <n v="110"/>
    <n v="3171.2999999999997"/>
    <s v="Dave Norling"/>
    <s v="Viacom Inc."/>
    <s v="Television Services"/>
    <s v="Consumer Services"/>
    <s v="Wheeling"/>
    <s v="26003"/>
    <s v="West Virginia"/>
    <s v="East"/>
    <d v="2010-03-14T00:00:00"/>
    <n v="1"/>
    <s v="Development - Python"/>
    <s v="Development "/>
    <s v=" Python"/>
    <s v="Ethan Bird"/>
    <s v="Allen Young"/>
    <n v="60"/>
    <n v="1"/>
  </r>
  <r>
    <x v="4215"/>
    <n v="29958"/>
    <d v="2011-01-06T00:00:00"/>
    <n v="47"/>
    <n v="7520"/>
    <n v="0"/>
    <n v="160"/>
    <n v="7520"/>
    <s v="Barry Williamson"/>
    <s v="Microsoft Corporation"/>
    <s v="Computer Software: Prepackaged Software"/>
    <s v="Technology"/>
    <s v="Perry Hall"/>
    <n v="21128"/>
    <s v="Maryland"/>
    <s v="East"/>
    <d v="2011-01-07T00:00:00"/>
    <n v="1"/>
    <s v="Development - Java"/>
    <s v="Development "/>
    <s v=" Java"/>
    <s v="Elizabeth Carter"/>
    <s v="Allen Young"/>
    <n v="52"/>
    <n v="1"/>
  </r>
  <r>
    <x v="4216"/>
    <n v="29958"/>
    <d v="2011-01-06T00:00:00"/>
    <n v="32"/>
    <n v="4000"/>
    <n v="0.1"/>
    <n v="125"/>
    <n v="3600"/>
    <s v="Barry Williamson"/>
    <s v="Microsoft Corporation"/>
    <s v="Computer Software: Prepackaged Software"/>
    <s v="Technology"/>
    <s v="Perry Hall"/>
    <n v="21128"/>
    <s v="Maryland"/>
    <s v="East"/>
    <d v="2011-01-08T00:00:00"/>
    <n v="2"/>
    <s v="Training - Development"/>
    <s v="Training "/>
    <s v=" Development"/>
    <s v="Alexander Edison"/>
    <s v="Allen Young"/>
    <n v="70"/>
    <n v="1"/>
  </r>
  <r>
    <x v="4217"/>
    <n v="29985"/>
    <d v="2012-07-11T00:00:00"/>
    <n v="2"/>
    <n v="320"/>
    <n v="0.06"/>
    <n v="160"/>
    <n v="300.79999999999995"/>
    <s v="Guy Shifley"/>
    <s v="Wynn Resorts, Limited"/>
    <s v="Hotels/Resorts"/>
    <s v="Consumer Services"/>
    <s v="Elyria"/>
    <n v="44035"/>
    <s v="Ohio"/>
    <s v="East"/>
    <d v="2012-07-13T00:00:00"/>
    <n v="2"/>
    <s v="Development - Java"/>
    <s v="Development "/>
    <s v=" Java"/>
    <s v="Jacob Manziel"/>
    <s v="Allen Young"/>
    <n v="57"/>
    <n v="1"/>
  </r>
  <r>
    <x v="4218"/>
    <n v="29985"/>
    <d v="2012-07-11T00:00:00"/>
    <n v="22"/>
    <n v="2750"/>
    <n v="0.03"/>
    <n v="125"/>
    <n v="2667.5"/>
    <s v="Khloe Jacobs"/>
    <s v="CA Inc."/>
    <s v="Computer Software: Prepackaged Software"/>
    <s v="Technology"/>
    <s v="Saginaw"/>
    <n v="48601"/>
    <s v="Michigan"/>
    <s v="Central"/>
    <d v="2012-07-12T00:00:00"/>
    <n v="1"/>
    <s v="Training - SQL"/>
    <s v="Training "/>
    <s v=" SQL"/>
    <s v="Mason Gibson"/>
    <s v="Josh Martinez"/>
    <n v="71"/>
    <n v="1"/>
  </r>
  <r>
    <x v="4219"/>
    <n v="29986"/>
    <d v="2011-07-03T00:00:00"/>
    <n v="40"/>
    <n v="6400"/>
    <n v="0.03"/>
    <n v="160"/>
    <n v="6208"/>
    <s v="Rob Sissman"/>
    <s v="Xilinx, Inc."/>
    <s v="Semiconductors"/>
    <s v="Technology"/>
    <s v="Midland"/>
    <n v="48640"/>
    <s v="Michigan"/>
    <s v="Central"/>
    <d v="2011-07-03T00:00:00"/>
    <n v="0"/>
    <s v="Development - Java"/>
    <s v="Development "/>
    <s v=" Java"/>
    <s v="Daniel Tusk"/>
    <s v="Josh Martinez"/>
    <n v="45"/>
    <n v="1"/>
  </r>
  <r>
    <x v="4220"/>
    <n v="29988"/>
    <d v="2009-06-12T00:00:00"/>
    <n v="12"/>
    <n v="1800"/>
    <n v="0.06"/>
    <n v="150"/>
    <n v="1692"/>
    <s v="Adam Wendt"/>
    <s v="Autodesk, Inc."/>
    <s v="Computer Software: Prepackaged Software"/>
    <s v="Technology"/>
    <s v="Grants Pass"/>
    <n v="97526"/>
    <s v="Oregon"/>
    <s v="West"/>
    <d v="2009-06-14T00:00:00"/>
    <n v="2"/>
    <s v="Consulting - Compensation"/>
    <s v="Consulting "/>
    <s v=" Compensation"/>
    <s v="Liam Franklin"/>
    <s v="Bob Turner"/>
    <n v="52"/>
    <n v="1"/>
  </r>
  <r>
    <x v="4221"/>
    <n v="29991"/>
    <d v="2012-10-05T00:00:00"/>
    <n v="41"/>
    <n v="8200"/>
    <n v="0.06"/>
    <n v="200"/>
    <n v="7708"/>
    <s v="Ryan Johnson"/>
    <s v="Charter Communications, Inc."/>
    <s v="Television Services"/>
    <s v="Consumer Services"/>
    <s v="North Miami Beach"/>
    <s v="33160"/>
    <s v="Florida"/>
    <s v="South"/>
    <d v="2012-10-07T00:00:00"/>
    <n v="2"/>
    <s v="Development - Scala"/>
    <s v="Development "/>
    <s v=" Scala"/>
    <s v="Emma Watson"/>
    <s v="Frank Mitchell"/>
    <n v="67"/>
    <n v="1"/>
  </r>
  <r>
    <x v="4222"/>
    <n v="30016"/>
    <d v="2009-01-03T00:00:00"/>
    <n v="15"/>
    <n v="1650"/>
    <n v="0.03"/>
    <n v="110"/>
    <n v="1600.5"/>
    <s v="Bill McGarr"/>
    <s v="SanDisk Corporation"/>
    <s v="Electronic Components"/>
    <s v="Technology"/>
    <s v="Kearney"/>
    <n v="68847"/>
    <s v="Nebraska"/>
    <s v="Central"/>
    <d v="2009-01-05T00:00:00"/>
    <n v="2"/>
    <s v="Development - Python"/>
    <s v="Development "/>
    <s v=" Python"/>
    <s v="Elizabeth Carter"/>
    <s v="Josh Martinez"/>
    <n v="52"/>
    <n v="1"/>
  </r>
  <r>
    <x v="4223"/>
    <n v="30016"/>
    <d v="2009-01-03T00:00:00"/>
    <n v="8"/>
    <n v="1200"/>
    <n v="0.01"/>
    <n v="150"/>
    <n v="1188"/>
    <s v="Bill McGarr"/>
    <s v="SanDisk Corporation"/>
    <s v="Electronic Components"/>
    <s v="Technology"/>
    <s v="Kearney"/>
    <n v="68847"/>
    <s v="Nebraska"/>
    <s v="Central"/>
    <d v="2009-01-06T00:00:00"/>
    <n v="3"/>
    <s v="Consulting - Market Research"/>
    <s v="Consulting "/>
    <s v=" Market Research"/>
    <s v="Isabella Douglas"/>
    <s v="Josh Martinez"/>
    <n v="75"/>
    <n v="1"/>
  </r>
  <r>
    <x v="4224"/>
    <n v="30023"/>
    <d v="2010-10-15T00:00:00"/>
    <n v="34"/>
    <n v="5100"/>
    <n v="0.02"/>
    <n v="150"/>
    <n v="4998"/>
    <s v="Giulietta Ferguson"/>
    <s v="Symantec Corporation"/>
    <s v="Computer Software: Prepackaged Software"/>
    <s v="Technology"/>
    <s v="Lodi"/>
    <s v="07644"/>
    <s v="New Jersey"/>
    <s v="East"/>
    <d v="2010-10-19T00:00:00"/>
    <n v="4"/>
    <s v="Consulting - Compensation"/>
    <s v="Consulting "/>
    <s v=" Compensation"/>
    <s v="Liam Franklin"/>
    <s v="Allen Young"/>
    <n v="52"/>
    <n v="1"/>
  </r>
  <r>
    <x v="4225"/>
    <n v="30023"/>
    <d v="2010-10-15T00:00:00"/>
    <n v="14"/>
    <n v="2800"/>
    <n v="0.1"/>
    <n v="200"/>
    <n v="2520"/>
    <s v="Giulietta Ferguson"/>
    <s v="Symantec Corporation"/>
    <s v="Computer Software: Prepackaged Software"/>
    <s v="Technology"/>
    <s v="Naugatuck"/>
    <s v="06770"/>
    <s v="Connecticut"/>
    <s v="East"/>
    <d v="2010-10-24T00:00:00"/>
    <n v="9"/>
    <s v="Development - Big Data"/>
    <s v="Development "/>
    <s v=" Big Data"/>
    <s v="Mason Gibson"/>
    <s v="Allen Young"/>
    <n v="71"/>
    <n v="1"/>
  </r>
  <r>
    <x v="4226"/>
    <n v="30023"/>
    <d v="2010-10-15T00:00:00"/>
    <n v="28"/>
    <n v="4200"/>
    <n v="0.1"/>
    <n v="150"/>
    <n v="3780"/>
    <s v="Giulietta Ferguson"/>
    <s v="Symantec Corporation"/>
    <s v="Computer Software: Prepackaged Software"/>
    <s v="Technology"/>
    <s v="Reading"/>
    <s v="01867"/>
    <s v="MA"/>
    <s v="East"/>
    <d v="2010-10-17T00:00:00"/>
    <n v="2"/>
    <s v="Consulting - Strategy"/>
    <s v="Consulting "/>
    <s v=" Strategy"/>
    <s v="Jayden Hamilton"/>
    <s v="Allen Young"/>
    <n v="71"/>
    <n v="1"/>
  </r>
  <r>
    <x v="4227"/>
    <n v="30023"/>
    <d v="2010-10-15T00:00:00"/>
    <n v="36"/>
    <n v="4320"/>
    <n v="0"/>
    <n v="120"/>
    <n v="4320"/>
    <s v="Giulietta Ferguson"/>
    <s v="Symantec Corporation"/>
    <s v="Computer Software: Prepackaged Software"/>
    <s v="Technology"/>
    <s v="Waterville"/>
    <s v="04901"/>
    <s v="Maine"/>
    <s v="East"/>
    <d v="2010-10-15T00:00:00"/>
    <n v="0"/>
    <s v="Development - Business Logic"/>
    <s v="Development "/>
    <s v=" Business Logic"/>
    <s v="Mason Gibson"/>
    <s v="Allen Young"/>
    <n v="71"/>
    <n v="1"/>
  </r>
  <r>
    <x v="4228"/>
    <n v="30048"/>
    <d v="2011-06-13T00:00:00"/>
    <n v="44"/>
    <n v="7480"/>
    <n v="0.06"/>
    <n v="170"/>
    <n v="7031.2"/>
    <s v="Helen Zewe"/>
    <s v="Alexion Pharmaceuticals, Inc."/>
    <s v="Major Pharmaceuticals"/>
    <s v="Health Care"/>
    <s v="Michigan City"/>
    <n v="46360"/>
    <s v="Indiana"/>
    <s v="Central"/>
    <d v="2011-06-15T00:00:00"/>
    <n v="2"/>
    <s v="Development - .Net"/>
    <s v="Development "/>
    <s v=" .Net"/>
    <s v="Sophia Dixon"/>
    <s v="Josh Martinez"/>
    <n v="71"/>
    <n v="1"/>
  </r>
  <r>
    <x v="4229"/>
    <n v="30051"/>
    <d v="2012-03-20T00:00:00"/>
    <n v="42"/>
    <n v="5040"/>
    <n v="0.02"/>
    <n v="120"/>
    <n v="4939.2"/>
    <s v="Catherine House"/>
    <s v="Cognizant Technology Solutions Corporation"/>
    <s v="EDP Services"/>
    <s v="Technology"/>
    <s v="Salem"/>
    <n v="97301"/>
    <s v="Oregon"/>
    <s v="West"/>
    <d v="2012-03-21T00:00:00"/>
    <n v="1"/>
    <s v="Development - Business Logic"/>
    <s v="Development "/>
    <s v=" Business Logic"/>
    <s v="Liam Franklin"/>
    <s v="Bob Turner"/>
    <n v="52"/>
    <n v="1"/>
  </r>
  <r>
    <x v="4230"/>
    <n v="30053"/>
    <d v="2009-02-01T00:00:00"/>
    <n v="41"/>
    <n v="6150"/>
    <n v="0.06"/>
    <n v="150"/>
    <n v="5781"/>
    <s v="Marc Ludwig"/>
    <s v="Liberty Global plc"/>
    <s v="Television Services"/>
    <s v="Consumer Services"/>
    <s v="Sherwood"/>
    <n v="72116"/>
    <s v="Arkansas"/>
    <s v="South"/>
    <d v="2009-02-03T00:00:00"/>
    <n v="2"/>
    <s v="Consulting - Strategy"/>
    <s v="Consulting "/>
    <s v=" Strategy"/>
    <s v="William Bufont"/>
    <s v="Frank Mitchell"/>
    <n v="62"/>
    <n v="1"/>
  </r>
  <r>
    <x v="4231"/>
    <n v="30054"/>
    <d v="2012-09-01T00:00:00"/>
    <n v="33"/>
    <n v="4125"/>
    <n v="0.03"/>
    <n v="125"/>
    <n v="4001.25"/>
    <s v="Alejandro Olsen"/>
    <s v="Broadcom Corporation"/>
    <s v="Semiconductors"/>
    <s v="Technology"/>
    <s v="Canton"/>
    <n v="44708"/>
    <s v="Ohio"/>
    <s v="East"/>
    <d v="2012-09-03T00:00:00"/>
    <n v="2"/>
    <s v="Training - SQL"/>
    <s v="Training "/>
    <s v=" SQL"/>
    <s v="Isabella Douglas"/>
    <s v="Allen Young"/>
    <n v="75"/>
    <n v="1"/>
  </r>
  <r>
    <x v="4232"/>
    <n v="30081"/>
    <d v="2011-12-17T00:00:00"/>
    <n v="26"/>
    <n v="4160"/>
    <n v="0.05"/>
    <n v="160"/>
    <n v="3952"/>
    <s v="Denise Sievert"/>
    <s v="Applied Materials, Inc."/>
    <s v="Semiconductors"/>
    <s v="Technology"/>
    <s v="Bryant"/>
    <n v="72022"/>
    <s v="Arkansas"/>
    <s v="South"/>
    <d v="2011-12-19T00:00:00"/>
    <n v="2"/>
    <s v="Development - Java"/>
    <s v="Development "/>
    <s v=" Java"/>
    <s v="Jacob Manziel"/>
    <s v="Frank Mitchell"/>
    <n v="57"/>
    <n v="1"/>
  </r>
  <r>
    <x v="4233"/>
    <n v="30083"/>
    <d v="2009-01-08T00:00:00"/>
    <n v="23"/>
    <n v="3910"/>
    <n v="7.0000000000000007E-2"/>
    <n v="170"/>
    <n v="3636.2999999999997"/>
    <s v="Luke Dana"/>
    <s v="Intel Corporation"/>
    <s v="Semiconductors"/>
    <s v="Technology"/>
    <s v="Myrtle Beach"/>
    <n v="29577"/>
    <s v="South Carolina"/>
    <s v="South"/>
    <d v="2009-01-09T00:00:00"/>
    <n v="1"/>
    <s v="Development - .Net"/>
    <s v="Development "/>
    <s v=" .Net"/>
    <s v="Madison Hill"/>
    <s v="Frank Mitchell"/>
    <n v="58"/>
    <n v="1"/>
  </r>
  <r>
    <x v="4234"/>
    <n v="30114"/>
    <d v="2010-08-16T00:00:00"/>
    <n v="7"/>
    <n v="1050"/>
    <n v="0.09"/>
    <n v="150"/>
    <n v="955.5"/>
    <s v="Caroline Hernandez"/>
    <s v="Cisco Systems, Inc."/>
    <s v="Computer Communications Equipment"/>
    <s v="Technology"/>
    <s v="White Plains"/>
    <n v="10605"/>
    <s v="New York"/>
    <s v="East"/>
    <d v="2010-08-23T00:00:00"/>
    <n v="7"/>
    <s v="Consulting - Compensation"/>
    <s v="Consulting "/>
    <s v=" Compensation"/>
    <s v="Madison Hill"/>
    <s v="Allen Young"/>
    <n v="58"/>
    <n v="1"/>
  </r>
  <r>
    <x v="4235"/>
    <n v="30144"/>
    <d v="2011-08-06T00:00:00"/>
    <n v="25"/>
    <n v="3125"/>
    <n v="0.08"/>
    <n v="125"/>
    <n v="2875"/>
    <s v="Joe Schnelling"/>
    <s v="Lam Research Corporation"/>
    <s v="Industrial Machinery/Components"/>
    <s v="Technology"/>
    <s v="Levittown"/>
    <n v="19057"/>
    <s v="Pennsylvania"/>
    <s v="East"/>
    <d v="2011-08-11T00:00:00"/>
    <n v="5"/>
    <s v="Training - Javascript"/>
    <s v="Training "/>
    <s v=" Javascript"/>
    <s v="Emma Watson"/>
    <s v="Allen Young"/>
    <n v="67"/>
    <n v="1"/>
  </r>
  <r>
    <x v="4236"/>
    <n v="30147"/>
    <d v="2012-06-17T00:00:00"/>
    <n v="37"/>
    <n v="4625"/>
    <n v="0.06"/>
    <n v="125"/>
    <n v="4347.5"/>
    <s v="Cathy Molinari"/>
    <s v="Citrix Systems, Inc."/>
    <s v="Computer Software: Prepackaged Software"/>
    <s v="Technology"/>
    <s v="Southgate"/>
    <n v="48195"/>
    <s v="Michigan"/>
    <s v="Central"/>
    <d v="2012-06-19T00:00:00"/>
    <n v="2"/>
    <s v="Training - SQL"/>
    <s v="Training "/>
    <s v=" SQL"/>
    <s v="Ava Wilson"/>
    <s v="Josh Martinez"/>
    <n v="67"/>
    <n v="1"/>
  </r>
  <r>
    <x v="4237"/>
    <n v="30149"/>
    <d v="2010-12-12T00:00:00"/>
    <n v="8"/>
    <n v="1280"/>
    <n v="0.1"/>
    <n v="160"/>
    <n v="1152"/>
    <s v="Mark Nockton"/>
    <s v="Monster Beverage Corporation"/>
    <s v="Beverages (Production/Distribution)"/>
    <s v="Consumer Non-Durables"/>
    <s v="Waterford"/>
    <n v="48329"/>
    <s v="Michigan"/>
    <s v="Central"/>
    <d v="2010-12-13T00:00:00"/>
    <n v="1"/>
    <s v="Development - Java"/>
    <s v="Development "/>
    <s v=" Java"/>
    <s v="Emma Watson"/>
    <s v="Josh Martinez"/>
    <n v="67"/>
    <n v="1"/>
  </r>
  <r>
    <x v="4238"/>
    <n v="30149"/>
    <d v="2010-12-12T00:00:00"/>
    <n v="5"/>
    <n v="625"/>
    <n v="0.09"/>
    <n v="125"/>
    <n v="568.75"/>
    <s v="Mark Nockton"/>
    <s v="Monster Beverage Corporation"/>
    <s v="Beverages (Production/Distribution)"/>
    <s v="Consumer Non-Durables"/>
    <s v="Westland"/>
    <n v="48185"/>
    <s v="Michigan"/>
    <s v="Central"/>
    <d v="2010-12-14T00:00:00"/>
    <n v="2"/>
    <s v="Training - Development"/>
    <s v="Training "/>
    <s v=" Development"/>
    <s v="Jayden Hamilton"/>
    <s v="Josh Martinez"/>
    <n v="71"/>
    <n v="1"/>
  </r>
  <r>
    <x v="4239"/>
    <n v="30149"/>
    <d v="2010-12-12T00:00:00"/>
    <n v="50"/>
    <n v="6250"/>
    <n v="0.03"/>
    <n v="125"/>
    <n v="6062.5"/>
    <s v="Mark Nockton"/>
    <s v="Monster Beverage Corporation"/>
    <s v="Beverages (Production/Distribution)"/>
    <s v="Consumer Non-Durables"/>
    <s v="Westland"/>
    <n v="48185"/>
    <s v="Michigan"/>
    <s v="Central"/>
    <d v="2010-12-15T00:00:00"/>
    <n v="3"/>
    <s v="Training - SQL"/>
    <s v="Training "/>
    <s v=" SQL"/>
    <s v="Daniel Tusk"/>
    <s v="Josh Martinez"/>
    <n v="45"/>
    <n v="1"/>
  </r>
  <r>
    <x v="4240"/>
    <n v="30150"/>
    <d v="2010-10-04T00:00:00"/>
    <n v="30"/>
    <n v="3300"/>
    <n v="0.06"/>
    <n v="110"/>
    <n v="3102"/>
    <s v="Aaron Williams"/>
    <s v="Apple Inc."/>
    <s v="Computer Manufacturing"/>
    <s v="Technology"/>
    <s v="Pennsauken"/>
    <s v="08109"/>
    <s v="New Jersey"/>
    <s v="East"/>
    <d v="2010-10-05T00:00:00"/>
    <n v="1"/>
    <s v="Development - PHP"/>
    <s v="Development "/>
    <s v=" PHP"/>
    <s v="Madison Hill"/>
    <s v="Allen Young"/>
    <n v="58"/>
    <n v="1"/>
  </r>
  <r>
    <x v="4241"/>
    <n v="30151"/>
    <d v="2011-01-29T00:00:00"/>
    <n v="31"/>
    <n v="4960"/>
    <n v="0.02"/>
    <n v="160"/>
    <n v="4860.8"/>
    <s v="Karl Webber"/>
    <s v="Western Digital Corporation"/>
    <s v="Electronic Components"/>
    <s v="Technology"/>
    <s v="Asbury Park"/>
    <s v="07712"/>
    <s v="New Jersey"/>
    <s v="East"/>
    <d v="2011-01-31T00:00:00"/>
    <n v="2"/>
    <s v="Development - Java"/>
    <s v="Development "/>
    <s v=" Java"/>
    <s v="Elizabeth Carter"/>
    <s v="Allen Young"/>
    <n v="52"/>
    <n v="1"/>
  </r>
  <r>
    <x v="4242"/>
    <n v="30176"/>
    <d v="2009-04-19T00:00:00"/>
    <n v="30"/>
    <n v="3750"/>
    <n v="0.01"/>
    <n v="125"/>
    <n v="3712.5"/>
    <s v="Amy Murray"/>
    <s v="Citrix Systems, Inc."/>
    <s v="Computer Software: Prepackaged Software"/>
    <s v="Technology"/>
    <s v="Knoxville"/>
    <n v="37918"/>
    <s v="Tennessee"/>
    <s v="South"/>
    <d v="2009-04-26T00:00:00"/>
    <n v="7"/>
    <s v="Training - SQL"/>
    <s v="Training "/>
    <s v=" SQL"/>
    <s v="Michael Alister"/>
    <s v="Frank Mitchell"/>
    <n v="68"/>
    <n v="1"/>
  </r>
  <r>
    <x v="4243"/>
    <n v="30208"/>
    <d v="2012-07-16T00:00:00"/>
    <n v="46"/>
    <n v="6900"/>
    <n v="0.1"/>
    <n v="150"/>
    <n v="6210"/>
    <s v="Lindsay Ratner"/>
    <s v="Equinix, Inc."/>
    <s v="Telecommunications Equipment"/>
    <s v="Public Utilities"/>
    <s v="Mason"/>
    <n v="45040"/>
    <s v="Ohio"/>
    <s v="East"/>
    <d v="2012-07-16T00:00:00"/>
    <n v="0"/>
    <s v="Consulting - Market Research"/>
    <s v="Consulting "/>
    <s v=" Market Research"/>
    <s v="Sophia Dixon"/>
    <s v="Allen Young"/>
    <n v="71"/>
    <n v="1"/>
  </r>
  <r>
    <x v="4244"/>
    <n v="30211"/>
    <d v="2010-06-07T00:00:00"/>
    <n v="19"/>
    <n v="2090"/>
    <n v="0.05"/>
    <n v="110"/>
    <n v="1985.5"/>
    <s v="Sibella Zandusky"/>
    <s v="Liberty Media Corporation"/>
    <s v="Broadcasting"/>
    <s v="Consumer Services"/>
    <s v="Beaverton"/>
    <n v="97005"/>
    <s v="Oregon"/>
    <s v="West"/>
    <d v="2010-06-08T00:00:00"/>
    <n v="1"/>
    <s v="Development - Python"/>
    <s v="Development "/>
    <s v=" Python"/>
    <s v="Abigail Young"/>
    <s v="Bob Turner"/>
    <n v="50"/>
    <n v="1"/>
  </r>
  <r>
    <x v="4245"/>
    <n v="30214"/>
    <d v="2009-10-04T00:00:00"/>
    <n v="38"/>
    <n v="6080"/>
    <n v="0.1"/>
    <n v="160"/>
    <n v="5472"/>
    <s v="Keith Beeghly"/>
    <s v="Altera Corporation"/>
    <s v="Semiconductors"/>
    <s v="Technology"/>
    <s v="Paragould"/>
    <n v="72450"/>
    <s v="Arkansas"/>
    <s v="South"/>
    <d v="2009-10-11T00:00:00"/>
    <n v="7"/>
    <s v="Development - Java"/>
    <s v="Development "/>
    <s v=" Java"/>
    <s v="Emma Watson"/>
    <s v="Frank Mitchell"/>
    <n v="67"/>
    <n v="1"/>
  </r>
  <r>
    <x v="4246"/>
    <n v="30215"/>
    <d v="2009-02-26T00:00:00"/>
    <n v="23"/>
    <n v="3450"/>
    <n v="0.06"/>
    <n v="150"/>
    <n v="3243"/>
    <s v="Cathy Braxton"/>
    <s v="Discovery Communications, Inc."/>
    <s v="Television Services"/>
    <s v="Consumer Services"/>
    <s v="Auburn"/>
    <s v="04210"/>
    <s v="Maine"/>
    <s v="East"/>
    <d v="2009-02-28T00:00:00"/>
    <n v="2"/>
    <s v="Consulting - Market Research"/>
    <s v="Consulting "/>
    <s v=" Market Research"/>
    <s v="Mia Moore"/>
    <s v="Allen Young"/>
    <n v="51"/>
    <n v="1"/>
  </r>
  <r>
    <x v="4247"/>
    <n v="30215"/>
    <d v="2009-02-26T00:00:00"/>
    <n v="20"/>
    <n v="2200"/>
    <n v="0.1"/>
    <n v="110"/>
    <n v="1980"/>
    <s v="Cathy Braxton"/>
    <s v="Discovery Communications, Inc."/>
    <s v="Television Services"/>
    <s v="Consumer Services"/>
    <s v="Newington"/>
    <s v="06111"/>
    <s v="Connecticut"/>
    <s v="East"/>
    <d v="2009-02-27T00:00:00"/>
    <n v="1"/>
    <s v="Development - Python"/>
    <s v="Development "/>
    <s v=" Python"/>
    <s v="Emma Watson"/>
    <s v="Allen Young"/>
    <n v="67"/>
    <n v="1"/>
  </r>
  <r>
    <x v="4248"/>
    <n v="30243"/>
    <d v="2010-05-05T00:00:00"/>
    <n v="44"/>
    <n v="7480"/>
    <n v="0.09"/>
    <n v="170"/>
    <n v="6806.8"/>
    <s v="Hilary Vittorini"/>
    <s v="Baidu, Inc."/>
    <s v="Computer Software: Programming, Data Processing"/>
    <s v="Technology"/>
    <s v="Mishawaka"/>
    <n v="46544"/>
    <s v="Indiana"/>
    <s v="Central"/>
    <d v="2010-05-07T00:00:00"/>
    <n v="2"/>
    <s v="Development - .Net"/>
    <s v="Development "/>
    <s v=" .Net"/>
    <s v="Mia Moore"/>
    <s v="Josh Martinez"/>
    <n v="51"/>
    <n v="1"/>
  </r>
  <r>
    <x v="4249"/>
    <n v="30243"/>
    <d v="2010-05-05T00:00:00"/>
    <n v="21"/>
    <n v="3150"/>
    <n v="7.0000000000000007E-2"/>
    <n v="150"/>
    <n v="2929.5"/>
    <s v="Hilary Vittorini"/>
    <s v="Baidu, Inc."/>
    <s v="Computer Software: Programming, Data Processing"/>
    <s v="Technology"/>
    <s v="Mishawaka"/>
    <n v="46544"/>
    <s v="Indiana"/>
    <s v="Central"/>
    <d v="2010-05-07T00:00:00"/>
    <n v="2"/>
    <s v="Consulting - Compensation"/>
    <s v="Consulting "/>
    <s v=" Compensation"/>
    <s v="Noah Smith"/>
    <s v="Josh Martinez"/>
    <n v="59"/>
    <n v="1"/>
  </r>
  <r>
    <x v="4250"/>
    <n v="30276"/>
    <d v="2011-08-26T00:00:00"/>
    <n v="44"/>
    <n v="6600"/>
    <n v="0"/>
    <n v="150"/>
    <n v="6600"/>
    <s v="Carlos Kinney"/>
    <s v="C.H. Robinson Worldwide, Inc."/>
    <s v="Oil Refining/Marketing"/>
    <s v="Transportation"/>
    <s v="Lindenwold"/>
    <s v="08021"/>
    <s v="New Jersey"/>
    <s v="East"/>
    <d v="2011-08-30T00:00:00"/>
    <n v="4"/>
    <s v="Consulting - Market Research"/>
    <s v="Consulting "/>
    <s v=" Market Research"/>
    <s v="Jayden Hamilton"/>
    <s v="Allen Young"/>
    <n v="71"/>
    <n v="1"/>
  </r>
  <r>
    <x v="4251"/>
    <n v="30276"/>
    <d v="2011-08-26T00:00:00"/>
    <n v="34"/>
    <n v="4250"/>
    <n v="0.1"/>
    <n v="125"/>
    <n v="3825"/>
    <s v="Carlos Kinney"/>
    <s v="C.H. Robinson Worldwide, Inc."/>
    <s v="Oil Refining/Marketing"/>
    <s v="Transportation"/>
    <s v="North Arlington"/>
    <s v="07031"/>
    <s v="New Jersey"/>
    <s v="East"/>
    <d v="2011-08-30T00:00:00"/>
    <n v="4"/>
    <s v="Training - Javascript"/>
    <s v="Training "/>
    <s v=" Javascript"/>
    <s v="Olivia Sullivan"/>
    <s v="Allen Young"/>
    <n v="53"/>
    <n v="1"/>
  </r>
  <r>
    <x v="4252"/>
    <n v="30278"/>
    <d v="2009-09-30T00:00:00"/>
    <n v="50"/>
    <n v="7500"/>
    <n v="0.03"/>
    <n v="150"/>
    <n v="7275"/>
    <s v="Ionia Barroso"/>
    <s v="CA Inc."/>
    <s v="Computer Software: Prepackaged Software"/>
    <s v="Technology"/>
    <s v="Decatur"/>
    <n v="35601"/>
    <s v="Alabama"/>
    <s v="South"/>
    <d v="2009-10-09T00:00:00"/>
    <n v="9"/>
    <s v="Consulting - Market Research"/>
    <s v="Consulting "/>
    <s v=" Market Research"/>
    <s v="Alexander Edison"/>
    <s v="Frank Mitchell"/>
    <n v="70"/>
    <n v="1"/>
  </r>
  <r>
    <x v="4253"/>
    <n v="30279"/>
    <d v="2011-12-07T00:00:00"/>
    <n v="25"/>
    <n v="4250"/>
    <n v="0.1"/>
    <n v="170"/>
    <n v="3825"/>
    <s v="Ellis Sundaresam"/>
    <s v="Facebook, Inc."/>
    <s v="Computer Software: Programming, Data Processing"/>
    <s v="Technology"/>
    <s v="Hawthorne"/>
    <s v="07506"/>
    <s v="New Jersey"/>
    <s v="East"/>
    <d v="2011-12-07T00:00:00"/>
    <n v="0"/>
    <s v="Development - .Net"/>
    <s v="Development "/>
    <s v=" .Net"/>
    <s v="Madison Hill"/>
    <s v="Allen Young"/>
    <n v="58"/>
    <n v="1"/>
  </r>
  <r>
    <x v="4254"/>
    <n v="30279"/>
    <d v="2011-12-07T00:00:00"/>
    <n v="39"/>
    <n v="5850"/>
    <n v="0.06"/>
    <n v="150"/>
    <n v="5499"/>
    <s v="Ellis Sundaresam"/>
    <s v="Facebook, Inc."/>
    <s v="Computer Software: Programming, Data Processing"/>
    <s v="Technology"/>
    <s v="Maple Shade"/>
    <s v="08052"/>
    <s v="New Jersey"/>
    <s v="East"/>
    <d v="2011-12-08T00:00:00"/>
    <n v="1"/>
    <s v="Consulting - Strategy"/>
    <s v="Consulting "/>
    <s v=" Strategy"/>
    <s v="Abigail Young"/>
    <s v="Allen Young"/>
    <n v="50"/>
    <n v="1"/>
  </r>
  <r>
    <x v="4255"/>
    <n v="30308"/>
    <d v="2010-03-21T00:00:00"/>
    <n v="15"/>
    <n v="2400"/>
    <n v="0.08"/>
    <n v="160"/>
    <n v="2208"/>
    <s v="George Thompson"/>
    <s v="SanDisk Corporation"/>
    <s v="Electronic Components"/>
    <s v="Technology"/>
    <s v="Wylie"/>
    <n v="75098"/>
    <s v="Texas"/>
    <s v="Central"/>
    <d v="2010-03-22T00:00:00"/>
    <n v="1"/>
    <s v="Development - Java"/>
    <s v="Development "/>
    <s v=" Java"/>
    <s v="Mason Gibson"/>
    <s v="Josh Martinez"/>
    <n v="71"/>
    <n v="1"/>
  </r>
  <r>
    <x v="4256"/>
    <n v="30310"/>
    <d v="2012-04-26T00:00:00"/>
    <n v="21"/>
    <n v="3150"/>
    <n v="0.1"/>
    <n v="150"/>
    <n v="2835"/>
    <s v="Thomas Lomonaco"/>
    <s v="Xilinx, Inc."/>
    <s v="Semiconductors"/>
    <s v="Technology"/>
    <s v="Trenton"/>
    <s v="48183"/>
    <s v="Michigan"/>
    <s v="Central"/>
    <d v="2012-04-28T00:00:00"/>
    <n v="2"/>
    <s v="Consulting - Market Research"/>
    <s v="Consulting "/>
    <s v=" Market Research"/>
    <s v="Ava Wilson"/>
    <s v="Josh Martinez"/>
    <n v="67"/>
    <n v="1"/>
  </r>
  <r>
    <x v="4257"/>
    <n v="30336"/>
    <d v="2010-01-29T00:00:00"/>
    <n v="28"/>
    <n v="5600"/>
    <n v="0.06"/>
    <n v="200"/>
    <n v="5264"/>
    <s v="Caroline Hernandez"/>
    <s v="Cisco Systems, Inc."/>
    <s v="Computer Communications Equipment"/>
    <s v="Technology"/>
    <s v="Yonkers"/>
    <n v="10701"/>
    <s v="New York"/>
    <s v="East"/>
    <d v="2010-01-31T00:00:00"/>
    <n v="2"/>
    <s v="Development - Big Data"/>
    <s v="Development "/>
    <s v=" Big Data"/>
    <s v="Emily Taylor"/>
    <s v="Allen Young"/>
    <n v="62"/>
    <n v="1"/>
  </r>
  <r>
    <x v="4258"/>
    <n v="30341"/>
    <d v="2009-01-31T00:00:00"/>
    <n v="42"/>
    <n v="5250"/>
    <n v="0.09"/>
    <n v="125"/>
    <n v="4777.5"/>
    <s v="Matt French"/>
    <s v="Paychex, Inc."/>
    <s v="Diversified Commercial Services"/>
    <s v="Consumer Services"/>
    <s v="Brooklyn Center"/>
    <n v="55429"/>
    <s v="Minnesota"/>
    <s v="Central"/>
    <d v="2009-01-31T00:00:00"/>
    <n v="0"/>
    <s v="Training - Development"/>
    <s v="Training "/>
    <s v=" Development"/>
    <s v="Ethan Bird"/>
    <s v="Josh Martinez"/>
    <n v="60"/>
    <n v="1"/>
  </r>
  <r>
    <x v="4259"/>
    <n v="30341"/>
    <d v="2009-01-31T00:00:00"/>
    <n v="41"/>
    <n v="8200"/>
    <n v="0.09"/>
    <n v="200"/>
    <n v="7462"/>
    <s v="Matt French"/>
    <s v="Paychex, Inc."/>
    <s v="Diversified Commercial Services"/>
    <s v="Consumer Services"/>
    <s v="Brooklyn Center"/>
    <n v="55429"/>
    <s v="Minnesota"/>
    <s v="Central"/>
    <d v="2009-01-31T00:00:00"/>
    <n v="0"/>
    <s v="Development - Scala"/>
    <s v="Development "/>
    <s v=" Scala"/>
    <s v="Emily Taylor"/>
    <s v="Josh Martinez"/>
    <n v="62"/>
    <n v="1"/>
  </r>
  <r>
    <x v="4260"/>
    <n v="30341"/>
    <d v="2009-01-31T00:00:00"/>
    <n v="30"/>
    <n v="3300"/>
    <n v="0"/>
    <n v="110"/>
    <n v="3300"/>
    <s v="Matt French"/>
    <s v="Paychex, Inc."/>
    <s v="Diversified Commercial Services"/>
    <s v="Consumer Services"/>
    <s v="Brooklyn Center"/>
    <n v="55429"/>
    <s v="Minnesota"/>
    <s v="Central"/>
    <d v="2009-02-07T00:00:00"/>
    <n v="7"/>
    <s v="Development - Python"/>
    <s v="Development "/>
    <s v=" Python"/>
    <s v="Jacob Manziel"/>
    <s v="Josh Martinez"/>
    <n v="57"/>
    <n v="1"/>
  </r>
  <r>
    <x v="4261"/>
    <n v="30343"/>
    <d v="2012-05-21T00:00:00"/>
    <n v="48"/>
    <n v="7200"/>
    <n v="0"/>
    <n v="150"/>
    <n v="7200"/>
    <s v="Brian Pardue"/>
    <s v="Apple Inc."/>
    <s v="Computer Manufacturing"/>
    <s v="Technology"/>
    <s v="Murray"/>
    <n v="84107"/>
    <s v="Utah"/>
    <s v="West"/>
    <d v="2012-05-22T00:00:00"/>
    <n v="1"/>
    <s v="Consulting - Business Model"/>
    <s v="Consulting "/>
    <s v=" Business Model"/>
    <s v="Mason Gibson"/>
    <s v="Bob Turner"/>
    <n v="71"/>
    <n v="1"/>
  </r>
  <r>
    <x v="4262"/>
    <n v="30343"/>
    <d v="2012-05-21T00:00:00"/>
    <n v="28"/>
    <n v="5600"/>
    <n v="0.08"/>
    <n v="200"/>
    <n v="5152"/>
    <s v="Brian Pardue"/>
    <s v="Apple Inc."/>
    <s v="Computer Manufacturing"/>
    <s v="Technology"/>
    <s v="Ogden"/>
    <n v="84404"/>
    <s v="Utah"/>
    <s v="West"/>
    <d v="2012-05-23T00:00:00"/>
    <n v="2"/>
    <s v="Development - Scala"/>
    <s v="Development "/>
    <s v=" Scala"/>
    <s v="Ava Wilson"/>
    <s v="Bob Turner"/>
    <n v="67"/>
    <n v="1"/>
  </r>
  <r>
    <x v="4263"/>
    <n v="30343"/>
    <d v="2012-05-21T00:00:00"/>
    <n v="8"/>
    <n v="1200"/>
    <n v="0.09"/>
    <n v="150"/>
    <n v="1092"/>
    <s v="Craig Ellison"/>
    <s v="Mylan Inc."/>
    <s v="Major Pharmaceuticals"/>
    <s v="Health Care"/>
    <s v="Apex"/>
    <n v="27502"/>
    <s v="North Carolina"/>
    <s v="South"/>
    <d v="2012-05-23T00:00:00"/>
    <n v="2"/>
    <s v="Consulting - Strategy"/>
    <s v="Consulting "/>
    <s v=" Strategy"/>
    <s v="Isabella Douglas"/>
    <s v="Frank Mitchell"/>
    <n v="75"/>
    <n v="1"/>
  </r>
  <r>
    <x v="4264"/>
    <n v="30369"/>
    <d v="2011-03-24T00:00:00"/>
    <n v="13"/>
    <n v="1430"/>
    <n v="0"/>
    <n v="110"/>
    <n v="1430"/>
    <s v="Denny Wasserman"/>
    <s v="Avago Technologies Limited"/>
    <s v="Semiconductors"/>
    <s v="Technology"/>
    <s v="Dublin"/>
    <n v="43017"/>
    <s v="Ohio"/>
    <s v="East"/>
    <d v="2011-03-25T00:00:00"/>
    <n v="1"/>
    <s v="Development - Python"/>
    <s v="Development "/>
    <s v=" Python"/>
    <s v="Jacob Manziel"/>
    <s v="Allen Young"/>
    <n v="57"/>
    <n v="1"/>
  </r>
  <r>
    <x v="4265"/>
    <n v="30369"/>
    <d v="2011-03-24T00:00:00"/>
    <n v="21"/>
    <n v="2940"/>
    <n v="0.03"/>
    <n v="140"/>
    <n v="2851.7999999999997"/>
    <s v="Denny Wasserman"/>
    <s v="Avago Technologies Limited"/>
    <s v="Semiconductors"/>
    <s v="Technology"/>
    <s v="Dublin"/>
    <n v="43017"/>
    <s v="Ohio"/>
    <s v="East"/>
    <d v="2011-03-25T00:00:00"/>
    <n v="1"/>
    <s v="Development - Front End Web"/>
    <s v="Development "/>
    <s v=" Front End Web"/>
    <s v="Michael Alister"/>
    <s v="Allen Young"/>
    <n v="68"/>
    <n v="1"/>
  </r>
  <r>
    <x v="4266"/>
    <n v="30372"/>
    <d v="2010-08-30T00:00:00"/>
    <n v="1"/>
    <n v="125"/>
    <n v="0.1"/>
    <n v="125"/>
    <n v="112.5"/>
    <s v="Christopher Swint"/>
    <s v="Intel Corporation"/>
    <s v="Semiconductors"/>
    <s v="Technology"/>
    <s v="Crown Point"/>
    <n v="46307"/>
    <s v="Indiana"/>
    <s v="Central"/>
    <d v="2010-09-01T00:00:00"/>
    <n v="2"/>
    <s v="Training - SQL"/>
    <s v="Training "/>
    <s v=" SQL"/>
    <s v="Emma Watson"/>
    <s v="Josh Martinez"/>
    <n v="67"/>
    <n v="1"/>
  </r>
  <r>
    <x v="4267"/>
    <n v="30374"/>
    <d v="2010-03-21T00:00:00"/>
    <n v="12"/>
    <n v="2040"/>
    <n v="7.0000000000000007E-2"/>
    <n v="170"/>
    <n v="1897.1999999999998"/>
    <s v="Michelle Foster"/>
    <s v="Analog Devices, Inc."/>
    <s v="Semiconductors"/>
    <s v="Technology"/>
    <s v="Richmond"/>
    <n v="40475"/>
    <s v="Kentucky"/>
    <s v="South"/>
    <d v="2010-03-22T00:00:00"/>
    <n v="1"/>
    <s v="Development - .Net"/>
    <s v="Development "/>
    <s v=" .Net"/>
    <s v="Daniel Tusk"/>
    <s v="Frank Mitchell"/>
    <n v="45"/>
    <n v="1"/>
  </r>
  <r>
    <x v="4268"/>
    <n v="30374"/>
    <d v="2010-03-21T00:00:00"/>
    <n v="42"/>
    <n v="6300"/>
    <n v="0"/>
    <n v="150"/>
    <n v="6300"/>
    <s v="Michelle Foster"/>
    <s v="Analog Devices, Inc."/>
    <s v="Semiconductors"/>
    <s v="Technology"/>
    <s v="Richmond"/>
    <n v="40475"/>
    <s v="Kentucky"/>
    <s v="South"/>
    <d v="2010-03-22T00:00:00"/>
    <n v="1"/>
    <s v="Consulting - Business Model"/>
    <s v="Consulting "/>
    <s v=" Business Model"/>
    <s v="Liam Franklin"/>
    <s v="Frank Mitchell"/>
    <n v="52"/>
    <n v="1"/>
  </r>
  <r>
    <x v="4269"/>
    <n v="30375"/>
    <d v="2012-05-03T00:00:00"/>
    <n v="20"/>
    <n v="3200"/>
    <n v="0.03"/>
    <n v="160"/>
    <n v="3104"/>
    <s v="Christina Eno"/>
    <s v="Twenty-First Century Fox, Inc."/>
    <s v="Television Services"/>
    <s v="Consumer Services"/>
    <s v="Nashville"/>
    <n v="37211"/>
    <s v="Tennessee"/>
    <s v="South"/>
    <d v="2012-05-07T00:00:00"/>
    <n v="4"/>
    <s v="Development - Java"/>
    <s v="Development "/>
    <s v=" Java"/>
    <s v="William Bufont"/>
    <s v="Frank Mitchell"/>
    <n v="62"/>
    <n v="1"/>
  </r>
  <r>
    <x v="4270"/>
    <n v="30401"/>
    <d v="2012-10-18T00:00:00"/>
    <n v="39"/>
    <n v="4290"/>
    <n v="7.0000000000000007E-2"/>
    <n v="110"/>
    <n v="3989.7"/>
    <s v="Tom Jones"/>
    <s v="Activision Blizzard, Inc"/>
    <s v="Computer Software: Prepackaged Software"/>
    <s v="Technology"/>
    <s v="Eugene"/>
    <n v="97405"/>
    <s v="Oregon"/>
    <s v="West"/>
    <d v="2012-10-20T00:00:00"/>
    <n v="2"/>
    <s v="Development - Python"/>
    <s v="Development "/>
    <s v=" Python"/>
    <s v="Madison Hill"/>
    <s v="Bob Turner"/>
    <n v="58"/>
    <n v="1"/>
  </r>
  <r>
    <x v="4271"/>
    <n v="30403"/>
    <d v="2012-07-10T00:00:00"/>
    <n v="41"/>
    <n v="6560"/>
    <n v="0.05"/>
    <n v="160"/>
    <n v="6232"/>
    <s v="Emily Kriz"/>
    <s v="Gilead Sciences, Inc."/>
    <s v="Biotechnology: Biological Products (No Diagnostic Substances)"/>
    <s v="Health Care"/>
    <s v="Springville"/>
    <n v="84663"/>
    <s v="Utah"/>
    <s v="West"/>
    <d v="2012-07-12T00:00:00"/>
    <n v="2"/>
    <s v="Development - Java"/>
    <s v="Development "/>
    <s v=" Java"/>
    <s v="Emily Taylor"/>
    <s v="Bob Turner"/>
    <n v="62"/>
    <n v="1"/>
  </r>
  <r>
    <x v="4272"/>
    <n v="30403"/>
    <d v="2012-07-10T00:00:00"/>
    <n v="24"/>
    <n v="4800"/>
    <n v="0.09"/>
    <n v="200"/>
    <n v="4368"/>
    <s v="Emily Kriz"/>
    <s v="Gilead Sciences, Inc."/>
    <s v="Biotechnology: Biological Products (No Diagnostic Substances)"/>
    <s v="Health Care"/>
    <s v="Springville"/>
    <n v="84663"/>
    <s v="Utah"/>
    <s v="West"/>
    <d v="2012-07-11T00:00:00"/>
    <n v="1"/>
    <s v="Development - Big Data"/>
    <s v="Development "/>
    <s v=" Big Data"/>
    <s v="Noah Smith"/>
    <s v="Bob Turner"/>
    <n v="59"/>
    <n v="1"/>
  </r>
  <r>
    <x v="4273"/>
    <n v="30405"/>
    <d v="2012-04-28T00:00:00"/>
    <n v="7"/>
    <n v="875"/>
    <n v="0.05"/>
    <n v="125"/>
    <n v="831.25"/>
    <s v="Justin Gerbode"/>
    <s v="Symantec Corporation"/>
    <s v="Computer Software: Prepackaged Software"/>
    <s v="Technology"/>
    <s v="Pearl"/>
    <n v="39208"/>
    <s v="Mississippi"/>
    <s v="South"/>
    <d v="2012-05-03T00:00:00"/>
    <n v="5"/>
    <s v="Training - Javascript"/>
    <s v="Training "/>
    <s v=" Javascript"/>
    <s v="Emily Taylor"/>
    <s v="Frank Mitchell"/>
    <n v="62"/>
    <n v="1"/>
  </r>
  <r>
    <x v="4274"/>
    <n v="30407"/>
    <d v="2009-04-17T00:00:00"/>
    <n v="41"/>
    <n v="8200"/>
    <n v="0.02"/>
    <n v="200"/>
    <n v="8036"/>
    <s v="Patrick Brooks"/>
    <s v="Liberty Global plc"/>
    <s v="Television Services"/>
    <s v="Consumer Services"/>
    <s v="Athens"/>
    <n v="30605"/>
    <s v="Georgia"/>
    <s v="South"/>
    <d v="2009-04-17T00:00:00"/>
    <n v="0"/>
    <s v="Development - Big Data"/>
    <s v="Development "/>
    <s v=" Big Data"/>
    <s v="Ethan Bird"/>
    <s v="Frank Mitchell"/>
    <n v="60"/>
    <n v="1"/>
  </r>
  <r>
    <x v="4275"/>
    <n v="30433"/>
    <d v="2010-06-09T00:00:00"/>
    <n v="17"/>
    <n v="2380"/>
    <n v="0"/>
    <n v="140"/>
    <n v="2380"/>
    <s v="Nathan Dahlen"/>
    <s v="Catamaran Corporation"/>
    <s v="Specialty Insurers"/>
    <s v="Finance"/>
    <s v="Janesville"/>
    <n v="53545"/>
    <s v="Wisconsin"/>
    <s v="Central"/>
    <d v="2010-06-09T00:00:00"/>
    <n v="0"/>
    <s v="Development - Front End Web"/>
    <s v="Development "/>
    <s v=" Front End Web"/>
    <s v="Liam Franklin"/>
    <s v="Josh Martinez"/>
    <n v="52"/>
    <n v="1"/>
  </r>
  <r>
    <x v="4276"/>
    <n v="30436"/>
    <d v="2012-07-07T00:00:00"/>
    <n v="30"/>
    <n v="4800"/>
    <n v="0.09"/>
    <n v="160"/>
    <n v="4368"/>
    <s v="Dave Hart"/>
    <s v="VimpelCom Ltd."/>
    <s v="Telecommunications Equipment"/>
    <s v="Public Utilities"/>
    <s v="Brownsville"/>
    <n v="78521"/>
    <s v="Texas"/>
    <s v="Central"/>
    <d v="2012-07-12T00:00:00"/>
    <n v="5"/>
    <s v="Development - Java"/>
    <s v="Development "/>
    <s v=" Java"/>
    <s v="William Bufont"/>
    <s v="Josh Martinez"/>
    <n v="62"/>
    <n v="1"/>
  </r>
  <r>
    <x v="4277"/>
    <n v="30467"/>
    <d v="2009-08-15T00:00:00"/>
    <n v="5"/>
    <n v="800"/>
    <n v="0.05"/>
    <n v="160"/>
    <n v="760"/>
    <s v="John Doherty"/>
    <s v="Mattel, Inc."/>
    <s v="Recreational Products/Toys"/>
    <s v="Consumer Non-Durables"/>
    <s v="Prior Lake"/>
    <s v="55372"/>
    <s v="Minnesota"/>
    <s v="Central"/>
    <d v="2009-08-16T00:00:00"/>
    <n v="1"/>
    <s v="Development - Java"/>
    <s v="Development "/>
    <s v=" Java"/>
    <s v="Abigail Young"/>
    <s v="Josh Martinez"/>
    <n v="50"/>
    <n v="1"/>
  </r>
  <r>
    <x v="4278"/>
    <n v="30469"/>
    <d v="2012-12-25T00:00:00"/>
    <n v="46"/>
    <n v="5520"/>
    <n v="0.1"/>
    <n v="120"/>
    <n v="4968"/>
    <s v="Cindy Mathis"/>
    <s v="Liberty Global plc"/>
    <s v="Television Services"/>
    <s v="Consumer Services"/>
    <s v="Phoenix"/>
    <n v="85023"/>
    <s v="Arizona"/>
    <s v="West"/>
    <d v="2012-12-27T00:00:00"/>
    <n v="2"/>
    <s v="Development - Business Logic"/>
    <s v="Development "/>
    <s v=" Business Logic"/>
    <s v="Isabella Douglas"/>
    <s v="Bob Turner"/>
    <n v="75"/>
    <n v="1"/>
  </r>
  <r>
    <x v="4279"/>
    <n v="30497"/>
    <d v="2011-02-06T00:00:00"/>
    <n v="34"/>
    <n v="5440"/>
    <n v="0.03"/>
    <n v="160"/>
    <n v="5276.8"/>
    <s v="Steve Price"/>
    <s v="Netflix, Inc."/>
    <s v="Consumer Electronics/Video Chains"/>
    <s v="Consumer Services"/>
    <s v="Conway"/>
    <n v="72032"/>
    <s v="Arkansas"/>
    <s v="South"/>
    <d v="2011-02-08T00:00:00"/>
    <n v="2"/>
    <s v="Development - Java"/>
    <s v="Development "/>
    <s v=" Java"/>
    <s v="Jacob Manziel"/>
    <s v="Frank Mitchell"/>
    <n v="57"/>
    <n v="1"/>
  </r>
  <r>
    <x v="4280"/>
    <n v="30497"/>
    <d v="2011-02-06T00:00:00"/>
    <n v="31"/>
    <n v="3410"/>
    <n v="0.06"/>
    <n v="110"/>
    <n v="3205.3999999999996"/>
    <s v="Steve Price"/>
    <s v="Netflix, Inc."/>
    <s v="Consumer Electronics/Video Chains"/>
    <s v="Consumer Services"/>
    <s v="Conway"/>
    <n v="72032"/>
    <s v="Arkansas"/>
    <s v="South"/>
    <d v="2011-02-08T00:00:00"/>
    <n v="2"/>
    <s v="Development - Python"/>
    <s v="Development "/>
    <s v=" Python"/>
    <s v="Emma Watson"/>
    <s v="Frank Mitchell"/>
    <n v="67"/>
    <n v="1"/>
  </r>
  <r>
    <x v="4281"/>
    <n v="30499"/>
    <d v="2012-10-30T00:00:00"/>
    <n v="16"/>
    <n v="1760"/>
    <n v="0.1"/>
    <n v="110"/>
    <n v="1584"/>
    <s v="Carlos McAfee"/>
    <s v="Charter Communications, Inc."/>
    <s v="Television Services"/>
    <s v="Consumer Services"/>
    <s v="Anderson"/>
    <n v="46016"/>
    <s v="Indiana"/>
    <s v="Central"/>
    <d v="2012-11-01T00:00:00"/>
    <n v="2"/>
    <s v="Development - PHP"/>
    <s v="Development "/>
    <s v=" PHP"/>
    <s v="Emma Watson"/>
    <s v="Josh Martinez"/>
    <n v="67"/>
    <n v="1"/>
  </r>
  <r>
    <x v="4282"/>
    <n v="30499"/>
    <d v="2012-10-30T00:00:00"/>
    <n v="33"/>
    <n v="3960"/>
    <n v="0.01"/>
    <n v="120"/>
    <n v="3920.4"/>
    <s v="Carlos McAfee"/>
    <s v="Charter Communications, Inc."/>
    <s v="Television Services"/>
    <s v="Consumer Services"/>
    <s v="Anderson"/>
    <n v="46016"/>
    <s v="Indiana"/>
    <s v="Central"/>
    <d v="2012-11-01T00:00:00"/>
    <n v="2"/>
    <s v="Development - Business Logic"/>
    <s v="Development "/>
    <s v=" Business Logic"/>
    <s v="Daniel Tusk"/>
    <s v="Josh Martinez"/>
    <n v="45"/>
    <n v="1"/>
  </r>
  <r>
    <x v="4283"/>
    <n v="30532"/>
    <d v="2011-11-26T00:00:00"/>
    <n v="28"/>
    <n v="4480"/>
    <n v="0.03"/>
    <n v="160"/>
    <n v="4345.5999999999995"/>
    <s v="Victoria Ausman"/>
    <s v="eBay Inc."/>
    <s v="Business Services"/>
    <s v="Miscellaneous"/>
    <s v="Wausau"/>
    <n v="54401"/>
    <s v="Wisconsin"/>
    <s v="Central"/>
    <d v="2011-11-27T00:00:00"/>
    <n v="1"/>
    <s v="Development - Java"/>
    <s v="Development "/>
    <s v=" Java"/>
    <s v="Liam Franklin"/>
    <s v="Josh Martinez"/>
    <n v="52"/>
    <n v="1"/>
  </r>
  <r>
    <x v="4284"/>
    <n v="30532"/>
    <d v="2011-11-26T00:00:00"/>
    <n v="23"/>
    <n v="2530"/>
    <n v="0.04"/>
    <n v="110"/>
    <n v="2428.7999999999997"/>
    <s v="Victoria Ausman"/>
    <s v="eBay Inc."/>
    <s v="Business Services"/>
    <s v="Miscellaneous"/>
    <s v="Wausau"/>
    <n v="54401"/>
    <s v="Wisconsin"/>
    <s v="Central"/>
    <d v="2011-11-27T00:00:00"/>
    <n v="1"/>
    <s v="Development - PHP"/>
    <s v="Development "/>
    <s v=" PHP"/>
    <s v="Mason Gibson"/>
    <s v="Josh Martinez"/>
    <n v="71"/>
    <n v="1"/>
  </r>
  <r>
    <x v="4285"/>
    <n v="30532"/>
    <d v="2011-11-26T00:00:00"/>
    <n v="45"/>
    <n v="4950"/>
    <n v="0.05"/>
    <n v="110"/>
    <n v="4702.5"/>
    <s v="Victoria Ausman"/>
    <s v="eBay Inc."/>
    <s v="Business Services"/>
    <s v="Miscellaneous"/>
    <s v="Wausau"/>
    <n v="54401"/>
    <s v="Wisconsin"/>
    <s v="Central"/>
    <d v="2011-11-28T00:00:00"/>
    <n v="2"/>
    <s v="Development - Python"/>
    <s v="Development "/>
    <s v=" Python"/>
    <s v="Noah Smith"/>
    <s v="Josh Martinez"/>
    <n v="59"/>
    <n v="1"/>
  </r>
  <r>
    <x v="4286"/>
    <n v="30532"/>
    <d v="2011-11-26T00:00:00"/>
    <n v="9"/>
    <n v="1125"/>
    <n v="0.04"/>
    <n v="125"/>
    <n v="1080"/>
    <s v="Victoria Ausman"/>
    <s v="eBay Inc."/>
    <s v="Business Services"/>
    <s v="Miscellaneous"/>
    <s v="Wauwatosa"/>
    <n v="53213"/>
    <s v="Wisconsin"/>
    <s v="Central"/>
    <d v="2011-11-28T00:00:00"/>
    <n v="2"/>
    <s v="Training - Tableau"/>
    <s v="Training "/>
    <s v=" Tableau"/>
    <s v="Jayden Hamilton"/>
    <s v="Josh Martinez"/>
    <n v="71"/>
    <n v="1"/>
  </r>
  <r>
    <x v="4287"/>
    <n v="30564"/>
    <d v="2009-02-26T00:00:00"/>
    <n v="20"/>
    <n v="3000"/>
    <n v="0.09"/>
    <n v="150"/>
    <n v="2730"/>
    <s v="Darrin Castell"/>
    <s v="Texas Instruments Incorporated"/>
    <s v="Semiconductors"/>
    <s v="Technology"/>
    <s v="Henderson"/>
    <n v="42420"/>
    <s v="Kentucky"/>
    <s v="South"/>
    <d v="2009-02-27T00:00:00"/>
    <n v="1"/>
    <s v="Consulting - Market Research"/>
    <s v="Consulting "/>
    <s v=" Market Research"/>
    <s v="Isabella Douglas"/>
    <s v="Frank Mitchell"/>
    <n v="75"/>
    <n v="1"/>
  </r>
  <r>
    <x v="4288"/>
    <n v="30565"/>
    <d v="2011-07-26T00:00:00"/>
    <n v="32"/>
    <n v="4800"/>
    <n v="0.04"/>
    <n v="150"/>
    <n v="4608"/>
    <s v="Roy Smith"/>
    <s v="Bed Bath &amp; Beyond Inc."/>
    <s v="Home Furnishings"/>
    <s v="Consumer Services"/>
    <s v="Columbia"/>
    <n v="38401"/>
    <s v="Tennessee"/>
    <s v="South"/>
    <d v="2011-07-28T00:00:00"/>
    <n v="2"/>
    <s v="Consulting - Business Model"/>
    <s v="Consulting "/>
    <s v=" Business Model"/>
    <s v="Ava Wilson"/>
    <s v="Frank Mitchell"/>
    <n v="67"/>
    <n v="1"/>
  </r>
  <r>
    <x v="4289"/>
    <n v="30566"/>
    <d v="2011-07-01T00:00:00"/>
    <n v="34"/>
    <n v="3740"/>
    <n v="0.02"/>
    <n v="110"/>
    <n v="3665.2"/>
    <s v="Barry Packer"/>
    <s v="Mattel, Inc."/>
    <s v="Recreational Products/Toys"/>
    <s v="Consumer Non-Durables"/>
    <s v="Loveland"/>
    <n v="80538"/>
    <s v="Colorado"/>
    <s v="West"/>
    <d v="2011-07-03T00:00:00"/>
    <n v="2"/>
    <s v="Development - Python"/>
    <s v="Development "/>
    <s v=" Python"/>
    <s v="Liam Franklin"/>
    <s v="Bob Turner"/>
    <n v="52"/>
    <n v="1"/>
  </r>
  <r>
    <x v="4290"/>
    <n v="30567"/>
    <d v="2009-01-14T00:00:00"/>
    <n v="14"/>
    <n v="2380"/>
    <n v="0.1"/>
    <n v="170"/>
    <n v="2142"/>
    <s v="Toby Seio"/>
    <s v="Alexion Pharmaceuticals, Inc."/>
    <s v="Major Pharmaceuticals"/>
    <s v="Health Care"/>
    <s v="Germantown"/>
    <n v="38138"/>
    <s v="Tennessee"/>
    <s v="South"/>
    <d v="2009-01-14T00:00:00"/>
    <n v="0"/>
    <s v="Development - .Net"/>
    <s v="Development "/>
    <s v=" .Net"/>
    <s v="Emma Watson"/>
    <s v="Frank Mitchell"/>
    <n v="67"/>
    <n v="1"/>
  </r>
  <r>
    <x v="4291"/>
    <n v="30567"/>
    <d v="2009-01-14T00:00:00"/>
    <n v="8"/>
    <n v="880"/>
    <n v="7.0000000000000007E-2"/>
    <n v="110"/>
    <n v="818.4"/>
    <s v="Toby Seio"/>
    <s v="Alexion Pharmaceuticals, Inc."/>
    <s v="Major Pharmaceuticals"/>
    <s v="Health Care"/>
    <s v="Hendersonville"/>
    <n v="37075"/>
    <s v="Tennessee"/>
    <s v="South"/>
    <d v="2009-01-15T00:00:00"/>
    <n v="1"/>
    <s v="Development - PHP"/>
    <s v="Development "/>
    <s v=" PHP"/>
    <s v="Ethan Bird"/>
    <s v="Frank Mitchell"/>
    <n v="60"/>
    <n v="1"/>
  </r>
  <r>
    <x v="4292"/>
    <n v="30567"/>
    <d v="2009-01-14T00:00:00"/>
    <n v="3"/>
    <n v="375"/>
    <n v="0.01"/>
    <n v="125"/>
    <n v="371.25"/>
    <s v="Toby Seio"/>
    <s v="Alexion Pharmaceuticals, Inc."/>
    <s v="Major Pharmaceuticals"/>
    <s v="Health Care"/>
    <s v="Hendersonville"/>
    <n v="37075"/>
    <s v="Tennessee"/>
    <s v="South"/>
    <d v="2009-01-16T00:00:00"/>
    <n v="2"/>
    <s v="Training - SQL"/>
    <s v="Training "/>
    <s v=" SQL"/>
    <s v="Michael Alister"/>
    <s v="Frank Mitchell"/>
    <n v="68"/>
    <n v="1"/>
  </r>
  <r>
    <x v="4293"/>
    <n v="30567"/>
    <d v="2009-01-14T00:00:00"/>
    <n v="14"/>
    <n v="1680"/>
    <n v="0.02"/>
    <n v="120"/>
    <n v="1646.3999999999999"/>
    <s v="Toby Seio"/>
    <s v="Alexion Pharmaceuticals, Inc."/>
    <s v="Major Pharmaceuticals"/>
    <s v="Health Care"/>
    <s v="Hendersonville"/>
    <n v="37075"/>
    <s v="Tennessee"/>
    <s v="South"/>
    <d v="2009-01-15T00:00:00"/>
    <n v="1"/>
    <s v="Development - Business Logic"/>
    <s v="Development "/>
    <s v=" Business Logic"/>
    <s v="Mason Gibson"/>
    <s v="Frank Mitchell"/>
    <n v="71"/>
    <n v="1"/>
  </r>
  <r>
    <x v="4294"/>
    <n v="30593"/>
    <d v="2011-07-25T00:00:00"/>
    <n v="20"/>
    <n v="2500"/>
    <n v="0.04"/>
    <n v="125"/>
    <n v="2400"/>
    <s v="Jim Smith"/>
    <s v="KLA-Tencor Corporation"/>
    <s v="Electronic Components"/>
    <s v="Capital Goods"/>
    <s v="Beckley"/>
    <s v="25801"/>
    <s v="West Virginia"/>
    <s v="East"/>
    <d v="2011-07-27T00:00:00"/>
    <n v="2"/>
    <s v="Training - SQL"/>
    <s v="Training "/>
    <s v=" SQL"/>
    <s v="Abigail Young"/>
    <s v="Allen Young"/>
    <n v="50"/>
    <n v="1"/>
  </r>
  <r>
    <x v="4295"/>
    <n v="30593"/>
    <d v="2011-07-25T00:00:00"/>
    <n v="41"/>
    <n v="4920"/>
    <n v="0.06"/>
    <n v="120"/>
    <n v="4624.8"/>
    <s v="Jim Smith"/>
    <s v="KLA-Tencor Corporation"/>
    <s v="Electronic Components"/>
    <s v="Capital Goods"/>
    <s v="Beckley"/>
    <s v="25801"/>
    <s v="West Virginia"/>
    <s v="East"/>
    <d v="2011-07-28T00:00:00"/>
    <n v="3"/>
    <s v="Development - Business Logic"/>
    <s v="Development "/>
    <s v=" Business Logic"/>
    <s v="Olivia Sullivan"/>
    <s v="Allen Young"/>
    <n v="53"/>
    <n v="1"/>
  </r>
  <r>
    <x v="4296"/>
    <n v="30597"/>
    <d v="2012-08-05T00:00:00"/>
    <n v="18"/>
    <n v="2250"/>
    <n v="7.0000000000000007E-2"/>
    <n v="125"/>
    <n v="2092.5"/>
    <s v="Michelle Collister"/>
    <s v="American Airlines Group, Inc."/>
    <s v="Air Freight/Delivery Services"/>
    <s v="Transportation"/>
    <s v="Green Bay"/>
    <n v="54302"/>
    <s v="Wisconsin"/>
    <s v="Central"/>
    <d v="2012-08-07T00:00:00"/>
    <n v="2"/>
    <s v="Training - SQL"/>
    <s v="Training "/>
    <s v=" SQL"/>
    <s v="Sophia Dixon"/>
    <s v="Josh Martinez"/>
    <n v="71"/>
    <n v="1"/>
  </r>
  <r>
    <x v="4297"/>
    <n v="30597"/>
    <d v="2012-08-05T00:00:00"/>
    <n v="42"/>
    <n v="8400"/>
    <n v="0.03"/>
    <n v="200"/>
    <n v="8148"/>
    <s v="Michelle Collister"/>
    <s v="American Airlines Group, Inc."/>
    <s v="Air Freight/Delivery Services"/>
    <s v="Transportation"/>
    <s v="Green Bay"/>
    <n v="54302"/>
    <s v="Wisconsin"/>
    <s v="Central"/>
    <d v="2012-08-06T00:00:00"/>
    <n v="1"/>
    <s v="Development - Big Data"/>
    <s v="Development "/>
    <s v=" Big Data"/>
    <s v="Emily Taylor"/>
    <s v="Josh Martinez"/>
    <n v="62"/>
    <n v="1"/>
  </r>
  <r>
    <x v="4298"/>
    <n v="30599"/>
    <d v="2012-02-10T00:00:00"/>
    <n v="23"/>
    <n v="2530"/>
    <n v="0.05"/>
    <n v="110"/>
    <n v="2403.5"/>
    <s v="Michael Vittorini"/>
    <s v="Verisk Analytics, Inc."/>
    <s v="EDP Services"/>
    <s v="Technology"/>
    <s v="Rutland"/>
    <s v="05701"/>
    <s v="Vermont"/>
    <s v="East"/>
    <d v="2012-02-12T00:00:00"/>
    <n v="2"/>
    <s v="Development - Python"/>
    <s v="Development "/>
    <s v=" Python"/>
    <s v="Elizabeth Carter"/>
    <s v="Allen Young"/>
    <n v="52"/>
    <n v="1"/>
  </r>
  <r>
    <x v="4299"/>
    <n v="30625"/>
    <d v="2010-02-08T00:00:00"/>
    <n v="37"/>
    <n v="5920"/>
    <n v="0.04"/>
    <n v="160"/>
    <n v="5683.2"/>
    <s v="Pauline Willingham"/>
    <s v="Mondelez International, Inc."/>
    <s v="Packaged Foods"/>
    <s v="Consumer Non-Durables"/>
    <s v="Winchester"/>
    <n v="22601"/>
    <s v="Virginia"/>
    <s v="South"/>
    <d v="2010-02-08T00:00:00"/>
    <n v="0"/>
    <s v="Development - Java"/>
    <s v="Development "/>
    <s v=" Java"/>
    <s v="Isabella Douglas"/>
    <s v="Frank Mitchell"/>
    <n v="75"/>
    <n v="1"/>
  </r>
  <r>
    <x v="4300"/>
    <n v="30625"/>
    <d v="2010-02-08T00:00:00"/>
    <n v="24"/>
    <n v="3000"/>
    <n v="0.06"/>
    <n v="125"/>
    <n v="2820"/>
    <s v="Pauline Willingham"/>
    <s v="Mondelez International, Inc."/>
    <s v="Packaged Foods"/>
    <s v="Consumer Non-Durables"/>
    <s v="Winchester"/>
    <n v="22601"/>
    <s v="Virginia"/>
    <s v="South"/>
    <d v="2010-02-10T00:00:00"/>
    <n v="2"/>
    <s v="Training - SQL"/>
    <s v="Training "/>
    <s v=" SQL"/>
    <s v="William Bufont"/>
    <s v="Frank Mitchell"/>
    <n v="62"/>
    <n v="1"/>
  </r>
  <r>
    <x v="4301"/>
    <n v="30626"/>
    <d v="2011-04-25T00:00:00"/>
    <n v="23"/>
    <n v="2760"/>
    <n v="0.1"/>
    <n v="120"/>
    <n v="2484"/>
    <s v="Nathan Lee"/>
    <s v="Cognizant Technology Solutions Corporation"/>
    <s v="EDP Services"/>
    <s v="Technology"/>
    <s v="Hoover"/>
    <n v="35244"/>
    <s v="Alabama"/>
    <s v="South"/>
    <d v="2011-04-26T00:00:00"/>
    <n v="1"/>
    <s v="Development - Business Logic"/>
    <s v="Development "/>
    <s v=" Business Logic"/>
    <s v="Jacob Manziel"/>
    <s v="Frank Mitchell"/>
    <n v="57"/>
    <n v="1"/>
  </r>
  <r>
    <x v="4302"/>
    <n v="30657"/>
    <d v="2011-05-10T00:00:00"/>
    <n v="6"/>
    <n v="900"/>
    <n v="0.06"/>
    <n v="150"/>
    <n v="846"/>
    <s v="Paul Grace"/>
    <s v="Liberty Interactive Corporation"/>
    <s v="Catalog/Specialty Distribution"/>
    <s v="Consumer Services"/>
    <s v="Wake Forest"/>
    <n v="27587"/>
    <s v="North Carolina"/>
    <s v="South"/>
    <d v="2011-05-11T00:00:00"/>
    <n v="1"/>
    <s v="Consulting - Business Model"/>
    <s v="Consulting "/>
    <s v=" Business Model"/>
    <s v="Michael Alister"/>
    <s v="Frank Mitchell"/>
    <n v="68"/>
    <n v="1"/>
  </r>
  <r>
    <x v="4303"/>
    <n v="30657"/>
    <d v="2011-05-10T00:00:00"/>
    <n v="8"/>
    <n v="1200"/>
    <n v="0.01"/>
    <n v="150"/>
    <n v="1188"/>
    <s v="Paul Grace"/>
    <s v="Liberty Interactive Corporation"/>
    <s v="Catalog/Specialty Distribution"/>
    <s v="Consumer Services"/>
    <s v="Wake Forest"/>
    <n v="27587"/>
    <s v="North Carolina"/>
    <s v="South"/>
    <d v="2011-05-12T00:00:00"/>
    <n v="2"/>
    <s v="Consulting - Business Model"/>
    <s v="Consulting "/>
    <s v=" Business Model"/>
    <s v="Ethan Bird"/>
    <s v="Frank Mitchell"/>
    <n v="60"/>
    <n v="1"/>
  </r>
  <r>
    <x v="4304"/>
    <n v="30658"/>
    <d v="2011-03-26T00:00:00"/>
    <n v="35"/>
    <n v="5250"/>
    <n v="0.08"/>
    <n v="150"/>
    <n v="4830"/>
    <s v="Charles Roelle"/>
    <s v="eBay Inc."/>
    <s v="Business Services"/>
    <s v="Miscellaneous"/>
    <s v="Plainfield"/>
    <n v="60544"/>
    <s v="Illinois"/>
    <s v="Central"/>
    <d v="2011-03-27T00:00:00"/>
    <n v="1"/>
    <s v="Consulting - Compensation"/>
    <s v="Consulting "/>
    <s v=" Compensation"/>
    <s v="Noah Smith"/>
    <s v="Josh Martinez"/>
    <n v="59"/>
    <n v="1"/>
  </r>
  <r>
    <x v="4305"/>
    <n v="30658"/>
    <d v="2011-03-26T00:00:00"/>
    <n v="44"/>
    <n v="8800"/>
    <n v="0.05"/>
    <n v="200"/>
    <n v="8360"/>
    <s v="Charles Roelle"/>
    <s v="eBay Inc."/>
    <s v="Business Services"/>
    <s v="Miscellaneous"/>
    <s v="Plainfield"/>
    <n v="60544"/>
    <s v="Illinois"/>
    <s v="Central"/>
    <d v="2011-03-28T00:00:00"/>
    <n v="2"/>
    <s v="Development - Big Data"/>
    <s v="Development "/>
    <s v=" Big Data"/>
    <s v="Elizabeth Carter"/>
    <s v="Josh Martinez"/>
    <n v="52"/>
    <n v="1"/>
  </r>
  <r>
    <x v="4306"/>
    <n v="30659"/>
    <d v="2011-09-13T00:00:00"/>
    <n v="45"/>
    <n v="6750"/>
    <n v="0.08"/>
    <n v="150"/>
    <n v="6210"/>
    <s v="Kelly Arnett"/>
    <s v="Activision Blizzard, Inc"/>
    <s v="Computer Software: Prepackaged Software"/>
    <s v="Technology"/>
    <s v="Emporia"/>
    <n v="66801"/>
    <s v="Kansas"/>
    <s v="Central"/>
    <d v="2011-09-15T00:00:00"/>
    <n v="2"/>
    <s v="Consulting - Market Research"/>
    <s v="Consulting "/>
    <s v=" Market Research"/>
    <s v="Olivia Sullivan"/>
    <s v="Josh Martinez"/>
    <n v="53"/>
    <n v="1"/>
  </r>
  <r>
    <x v="4307"/>
    <n v="30660"/>
    <d v="2012-09-05T00:00:00"/>
    <n v="16"/>
    <n v="2000"/>
    <n v="0.02"/>
    <n v="125"/>
    <n v="1960"/>
    <s v="Anna Hwang"/>
    <s v="Facebook, Inc."/>
    <s v="Computer Software: Programming, Data Processing"/>
    <s v="Technology"/>
    <s v="Overland Park"/>
    <n v="66212"/>
    <s v="Kansas"/>
    <s v="Central"/>
    <d v="2012-09-08T00:00:00"/>
    <n v="3"/>
    <s v="Training - Javascript"/>
    <s v="Training "/>
    <s v=" Javascript"/>
    <s v="Madison Hill"/>
    <s v="Josh Martinez"/>
    <n v="58"/>
    <n v="1"/>
  </r>
  <r>
    <x v="4308"/>
    <n v="30720"/>
    <d v="2012-09-27T00:00:00"/>
    <n v="5"/>
    <n v="800"/>
    <n v="7.0000000000000007E-2"/>
    <n v="160"/>
    <n v="744"/>
    <s v="Bill Black"/>
    <s v="Seagate Technology."/>
    <s v="Electronic Components"/>
    <s v="Technology"/>
    <s v="Long Beach"/>
    <n v="90805"/>
    <s v="California"/>
    <s v="West"/>
    <d v="2012-10-04T00:00:00"/>
    <n v="7"/>
    <s v="Development - Java"/>
    <s v="Development "/>
    <s v=" Java"/>
    <s v="Jayden Hamilton"/>
    <s v="Bob Turner"/>
    <n v="71"/>
    <n v="1"/>
  </r>
  <r>
    <x v="4309"/>
    <n v="30720"/>
    <d v="2012-09-27T00:00:00"/>
    <n v="37"/>
    <n v="5550"/>
    <n v="0.01"/>
    <n v="150"/>
    <n v="5494.5"/>
    <s v="Bill Black"/>
    <s v="Seagate Technology."/>
    <s v="Electronic Components"/>
    <s v="Technology"/>
    <s v="Long Beach"/>
    <n v="90805"/>
    <s v="California"/>
    <s v="West"/>
    <d v="2012-10-04T00:00:00"/>
    <n v="7"/>
    <s v="Consulting - Business Model"/>
    <s v="Consulting "/>
    <s v=" Business Model"/>
    <s v="Mason Gibson"/>
    <s v="Bob Turner"/>
    <n v="71"/>
    <n v="1"/>
  </r>
  <r>
    <x v="4310"/>
    <n v="30720"/>
    <d v="2012-09-27T00:00:00"/>
    <n v="27"/>
    <n v="3375"/>
    <n v="0.09"/>
    <n v="125"/>
    <n v="3071.25"/>
    <s v="Bill Black"/>
    <s v="Seagate Technology."/>
    <s v="Electronic Components"/>
    <s v="Technology"/>
    <s v="Waterville"/>
    <s v="04901"/>
    <s v="Maine"/>
    <s v="East"/>
    <d v="2012-10-02T00:00:00"/>
    <n v="5"/>
    <s v="Training - SQL"/>
    <s v="Training "/>
    <s v=" SQL"/>
    <s v="Noah Smith"/>
    <s v="Allen Young"/>
    <n v="59"/>
    <n v="1"/>
  </r>
  <r>
    <x v="4311"/>
    <n v="30725"/>
    <d v="2009-12-28T00:00:00"/>
    <n v="39"/>
    <n v="5850"/>
    <n v="0.08"/>
    <n v="150"/>
    <n v="5382"/>
    <s v="Dennis Eason"/>
    <s v="Amazon.com, Inc."/>
    <s v="Catalog/Specialty Distribution"/>
    <s v="Consumer Services"/>
    <s v="Cheektowaga"/>
    <n v="14225"/>
    <s v="New York"/>
    <s v="East"/>
    <d v="2009-12-29T00:00:00"/>
    <n v="1"/>
    <s v="Consulting - Compensation"/>
    <s v="Consulting "/>
    <s v=" Compensation"/>
    <s v="Liam Franklin"/>
    <s v="Allen Young"/>
    <n v="52"/>
    <n v="1"/>
  </r>
  <r>
    <x v="4312"/>
    <n v="30726"/>
    <d v="2009-11-25T00:00:00"/>
    <n v="35"/>
    <n v="5950"/>
    <n v="0.05"/>
    <n v="170"/>
    <n v="5652.5"/>
    <s v="Harold Nunn"/>
    <s v="Analog Devices, Inc."/>
    <s v="Semiconductors"/>
    <s v="Technology"/>
    <s v="Westlake"/>
    <n v="44145"/>
    <s v="Ohio"/>
    <s v="East"/>
    <d v="2009-11-26T00:00:00"/>
    <n v="1"/>
    <s v="Development - .Net"/>
    <s v="Development "/>
    <s v=" .Net"/>
    <s v="William Bufont"/>
    <s v="Allen Young"/>
    <n v="62"/>
    <n v="1"/>
  </r>
  <r>
    <x v="4313"/>
    <n v="30727"/>
    <d v="2012-07-25T00:00:00"/>
    <n v="28"/>
    <n v="4760"/>
    <n v="7.0000000000000007E-2"/>
    <n v="170"/>
    <n v="4426.7999999999993"/>
    <s v="Kean French"/>
    <s v="Automatic Data Processing, Inc."/>
    <s v="EDP Services"/>
    <s v="Technology"/>
    <s v="Mansfield"/>
    <n v="44903"/>
    <s v="Ohio"/>
    <s v="East"/>
    <d v="2012-07-27T00:00:00"/>
    <n v="2"/>
    <s v="Development - .Net"/>
    <s v="Development "/>
    <s v=" .Net"/>
    <s v="Olivia Sullivan"/>
    <s v="Allen Young"/>
    <n v="53"/>
    <n v="1"/>
  </r>
  <r>
    <x v="4314"/>
    <n v="30754"/>
    <d v="2010-11-25T00:00:00"/>
    <n v="20"/>
    <n v="2500"/>
    <n v="0.09"/>
    <n v="125"/>
    <n v="2275"/>
    <s v="David Hawkins"/>
    <s v="Western Digital Corporation"/>
    <s v="Electronic Components"/>
    <s v="Technology"/>
    <s v="Derry"/>
    <s v="03038"/>
    <s v="New Hampshire"/>
    <s v="East"/>
    <d v="2010-11-29T00:00:00"/>
    <n v="4"/>
    <s v="Training - Javascript"/>
    <s v="Training "/>
    <s v=" Javascript"/>
    <s v="William Bufont"/>
    <s v="Allen Young"/>
    <n v="62"/>
    <n v="1"/>
  </r>
  <r>
    <x v="4315"/>
    <n v="30757"/>
    <d v="2010-12-26T00:00:00"/>
    <n v="5"/>
    <n v="600"/>
    <n v="0.08"/>
    <n v="120"/>
    <n v="552"/>
    <s v="Claire Armstrong"/>
    <s v="Liberty Media Corporation"/>
    <s v="Broadcasting"/>
    <s v="Consumer Services"/>
    <s v="Tigard"/>
    <n v="97224"/>
    <s v="Oregon"/>
    <s v="West"/>
    <d v="2010-12-26T00:00:00"/>
    <n v="0"/>
    <s v="Development - Business Logic"/>
    <s v="Development "/>
    <s v=" Business Logic"/>
    <s v="Emily Taylor"/>
    <s v="Bob Turner"/>
    <n v="62"/>
    <n v="1"/>
  </r>
  <r>
    <x v="4316"/>
    <n v="30757"/>
    <d v="2010-12-26T00:00:00"/>
    <n v="42"/>
    <n v="5040"/>
    <n v="0.1"/>
    <n v="120"/>
    <n v="4536"/>
    <s v="Claire Armstrong"/>
    <s v="Liberty Media Corporation"/>
    <s v="Broadcasting"/>
    <s v="Consumer Services"/>
    <s v="Tigard"/>
    <n v="97224"/>
    <s v="Oregon"/>
    <s v="West"/>
    <d v="2010-12-27T00:00:00"/>
    <n v="1"/>
    <s v="Development - Business Logic"/>
    <s v="Development "/>
    <s v=" Business Logic"/>
    <s v="Daniel Tusk"/>
    <s v="Bob Turner"/>
    <n v="45"/>
    <n v="1"/>
  </r>
  <r>
    <x v="4317"/>
    <n v="30759"/>
    <d v="2009-05-08T00:00:00"/>
    <n v="2"/>
    <n v="250"/>
    <n v="0.03"/>
    <n v="125"/>
    <n v="242.5"/>
    <s v="Brad Fisher"/>
    <s v="Vodafone Group Plc"/>
    <s v="Telecommunications Equipment"/>
    <s v="Public Utilities"/>
    <s v="Los Gatos"/>
    <n v="95032"/>
    <s v="California"/>
    <s v="West"/>
    <d v="2009-05-10T00:00:00"/>
    <n v="2"/>
    <s v="Training - SQL"/>
    <s v="Training "/>
    <s v=" SQL"/>
    <s v="Abigail Young"/>
    <s v="Bob Turner"/>
    <n v="50"/>
    <n v="1"/>
  </r>
  <r>
    <x v="4318"/>
    <n v="30784"/>
    <d v="2012-05-07T00:00:00"/>
    <n v="10"/>
    <n v="1250"/>
    <n v="0.06"/>
    <n v="125"/>
    <n v="1175"/>
    <s v="Tom Lampkin"/>
    <s v="Bed Bath &amp; Beyond Inc."/>
    <s v="Home Furnishings"/>
    <s v="Consumer Services"/>
    <s v="Rotterdam"/>
    <s v="12306"/>
    <s v="New York"/>
    <s v="East"/>
    <d v="2012-05-09T00:00:00"/>
    <n v="2"/>
    <s v="Training - Tableau"/>
    <s v="Training "/>
    <s v=" Tableau"/>
    <s v="Elizabeth Carter"/>
    <s v="Allen Young"/>
    <n v="52"/>
    <n v="1"/>
  </r>
  <r>
    <x v="4319"/>
    <n v="30784"/>
    <d v="2012-05-07T00:00:00"/>
    <n v="48"/>
    <n v="5760"/>
    <n v="0.02"/>
    <n v="120"/>
    <n v="5644.8"/>
    <s v="Tom Lampkin"/>
    <s v="Bed Bath &amp; Beyond Inc."/>
    <s v="Home Furnishings"/>
    <s v="Consumer Services"/>
    <s v="Rotterdam"/>
    <s v="12306"/>
    <s v="New York"/>
    <s v="East"/>
    <d v="2012-05-08T00:00:00"/>
    <n v="1"/>
    <s v="Development - Business Logic"/>
    <s v="Development "/>
    <s v=" Business Logic"/>
    <s v="Liam Franklin"/>
    <s v="Allen Young"/>
    <n v="52"/>
    <n v="1"/>
  </r>
  <r>
    <x v="4320"/>
    <n v="30785"/>
    <d v="2009-07-03T00:00:00"/>
    <n v="7"/>
    <n v="770"/>
    <n v="0.03"/>
    <n v="110"/>
    <n v="746.9"/>
    <s v="Neil Toch"/>
    <s v="Citrix Systems, Inc."/>
    <s v="Computer Software: Prepackaged Software"/>
    <s v="Technology"/>
    <s v="Edina"/>
    <n v="55410"/>
    <s v="Minnesota"/>
    <s v="Central"/>
    <d v="2009-07-05T00:00:00"/>
    <n v="2"/>
    <s v="Development - Python"/>
    <s v="Development "/>
    <s v=" Python"/>
    <s v="Mia Moore"/>
    <s v="Josh Martinez"/>
    <n v="51"/>
    <n v="1"/>
  </r>
  <r>
    <x v="4321"/>
    <n v="30785"/>
    <d v="2009-07-03T00:00:00"/>
    <n v="38"/>
    <n v="4560"/>
    <n v="7.0000000000000007E-2"/>
    <n v="120"/>
    <n v="4240.7999999999993"/>
    <s v="Neil Toch"/>
    <s v="Citrix Systems, Inc."/>
    <s v="Computer Software: Prepackaged Software"/>
    <s v="Technology"/>
    <s v="Fridley"/>
    <n v="55432"/>
    <s v="Minnesota"/>
    <s v="Central"/>
    <d v="2009-07-06T00:00:00"/>
    <n v="3"/>
    <s v="Development - Business Logic"/>
    <s v="Development "/>
    <s v=" Business Logic"/>
    <s v="Jacob Manziel"/>
    <s v="Josh Martinez"/>
    <n v="57"/>
    <n v="1"/>
  </r>
  <r>
    <x v="4322"/>
    <n v="30786"/>
    <d v="2012-07-16T00:00:00"/>
    <n v="23"/>
    <n v="2760"/>
    <n v="0.01"/>
    <n v="120"/>
    <n v="2732.4"/>
    <s v="Quincy Patterson"/>
    <s v="Ross Stores, Inc."/>
    <s v="Clothing/Shoe/Accessory Stores"/>
    <s v="Consumer Services"/>
    <s v="Roswell"/>
    <s v="88201"/>
    <s v="New Mexico"/>
    <s v="West"/>
    <d v="2012-07-16T00:00:00"/>
    <n v="0"/>
    <s v="Development - Business Logic"/>
    <s v="Development "/>
    <s v=" Business Logic"/>
    <s v="Elizabeth Carter"/>
    <s v="Bob Turner"/>
    <n v="52"/>
    <n v="1"/>
  </r>
  <r>
    <x v="4323"/>
    <n v="30786"/>
    <d v="2012-07-16T00:00:00"/>
    <n v="4"/>
    <n v="800"/>
    <n v="0.06"/>
    <n v="200"/>
    <n v="752"/>
    <s v="Quincy Patterson"/>
    <s v="Ross Stores, Inc."/>
    <s v="Clothing/Shoe/Accessory Stores"/>
    <s v="Consumer Services"/>
    <s v="Roswell"/>
    <s v="88201"/>
    <s v="New Mexico"/>
    <s v="West"/>
    <d v="2012-07-17T00:00:00"/>
    <n v="1"/>
    <s v="Development - Big Data"/>
    <s v="Development "/>
    <s v=" Big Data"/>
    <s v="Emma Watson"/>
    <s v="Bob Turner"/>
    <n v="67"/>
    <n v="1"/>
  </r>
  <r>
    <x v="4324"/>
    <n v="30787"/>
    <d v="2011-09-27T00:00:00"/>
    <n v="43"/>
    <n v="6450"/>
    <n v="0.05"/>
    <n v="150"/>
    <n v="6127.5"/>
    <s v="Sandra Stewart"/>
    <s v="Discovery Communications, Inc."/>
    <s v="Television Services"/>
    <s v="Consumer Services"/>
    <s v="Grand Forks"/>
    <n v="58201"/>
    <s v="North Dakota"/>
    <s v="Central"/>
    <d v="2011-09-28T00:00:00"/>
    <n v="1"/>
    <s v="Consulting - Market Research"/>
    <s v="Consulting "/>
    <s v=" Market Research"/>
    <s v="Noah Smith"/>
    <s v="Josh Martinez"/>
    <n v="59"/>
    <n v="1"/>
  </r>
  <r>
    <x v="4325"/>
    <n v="30820"/>
    <d v="2011-04-09T00:00:00"/>
    <n v="21"/>
    <n v="2520"/>
    <n v="0.1"/>
    <n v="120"/>
    <n v="2268"/>
    <s v="Cynthia Kirkland"/>
    <s v="PACCAR Inc."/>
    <s v="Auto Manufacturing"/>
    <s v="Capital Goods"/>
    <s v="Abilene"/>
    <n v="79605"/>
    <s v="Texas"/>
    <s v="Central"/>
    <d v="2011-04-10T00:00:00"/>
    <n v="1"/>
    <s v="Development - Business Logic"/>
    <s v="Development "/>
    <s v=" Business Logic"/>
    <s v="Madison Hill"/>
    <s v="Josh Martinez"/>
    <n v="58"/>
    <n v="1"/>
  </r>
  <r>
    <x v="4326"/>
    <n v="30848"/>
    <d v="2011-05-01T00:00:00"/>
    <n v="13"/>
    <n v="1625"/>
    <n v="0.09"/>
    <n v="125"/>
    <n v="1478.75"/>
    <s v="Speros Pisteka"/>
    <s v="Mattel, Inc."/>
    <s v="Recreational Products/Toys"/>
    <s v="Consumer Non-Durables"/>
    <s v="Berkeley"/>
    <n v="94704"/>
    <s v="California"/>
    <s v="West"/>
    <d v="2011-05-03T00:00:00"/>
    <n v="2"/>
    <s v="Training - Javascript"/>
    <s v="Training "/>
    <s v=" Javascript"/>
    <s v="Mia Moore"/>
    <s v="Bob Turner"/>
    <n v="51"/>
    <n v="1"/>
  </r>
  <r>
    <x v="4327"/>
    <n v="30851"/>
    <d v="2010-09-21T00:00:00"/>
    <n v="16"/>
    <n v="1920"/>
    <n v="0.08"/>
    <n v="120"/>
    <n v="1766.4"/>
    <s v="Emily Fortune"/>
    <s v="Keurig Green Mountain, Inc."/>
    <s v="Packaged Foods"/>
    <s v="Consumer Non-Durables"/>
    <s v="Madison"/>
    <n v="35756"/>
    <s v="Alabama"/>
    <s v="South"/>
    <d v="2010-09-25T00:00:00"/>
    <n v="4"/>
    <s v="Development - Business Logic"/>
    <s v="Development "/>
    <s v=" Business Logic"/>
    <s v="Mason Gibson"/>
    <s v="Frank Mitchell"/>
    <n v="71"/>
    <n v="1"/>
  </r>
  <r>
    <x v="4328"/>
    <n v="30852"/>
    <d v="2009-05-14T00:00:00"/>
    <n v="35"/>
    <n v="5250"/>
    <n v="0.01"/>
    <n v="150"/>
    <n v="5197.5"/>
    <s v="Andrew Benoit"/>
    <s v="Discovery Communications, Inc."/>
    <s v="Television Services"/>
    <s v="Consumer Services"/>
    <s v="Fort Collins"/>
    <n v="80525"/>
    <s v="Colorado"/>
    <s v="West"/>
    <d v="2009-05-15T00:00:00"/>
    <n v="1"/>
    <s v="Consulting - Market Research"/>
    <s v="Consulting "/>
    <s v=" Market Research"/>
    <s v="Abigail Young"/>
    <s v="Bob Turner"/>
    <n v="50"/>
    <n v="1"/>
  </r>
  <r>
    <x v="4329"/>
    <n v="30853"/>
    <d v="2011-07-27T00:00:00"/>
    <n v="16"/>
    <n v="1760"/>
    <n v="0.06"/>
    <n v="110"/>
    <n v="1654.3999999999999"/>
    <s v="Meg Rupert"/>
    <s v="Tractor Supply Company"/>
    <s v="RETAIL: Building Materials"/>
    <s v="Consumer Services"/>
    <s v="Land O Lakes"/>
    <n v="34639"/>
    <s v="Florida"/>
    <s v="South"/>
    <d v="2011-07-30T00:00:00"/>
    <n v="3"/>
    <s v="Development - Python"/>
    <s v="Development "/>
    <s v=" Python"/>
    <s v="Ava Wilson"/>
    <s v="Frank Mitchell"/>
    <n v="67"/>
    <n v="1"/>
  </r>
  <r>
    <x v="4330"/>
    <n v="30853"/>
    <d v="2011-07-27T00:00:00"/>
    <n v="40"/>
    <n v="8000"/>
    <n v="0.04"/>
    <n v="200"/>
    <n v="7680"/>
    <s v="Meg Rupert"/>
    <s v="Tractor Supply Company"/>
    <s v="RETAIL: Building Materials"/>
    <s v="Consumer Services"/>
    <s v="Mauldin"/>
    <s v="29662"/>
    <s v="South Carolina"/>
    <s v="South"/>
    <d v="2011-07-30T00:00:00"/>
    <n v="3"/>
    <s v="Development - Scala"/>
    <s v="Development "/>
    <s v=" Scala"/>
    <s v="Emily Taylor"/>
    <s v="Frank Mitchell"/>
    <n v="62"/>
    <n v="1"/>
  </r>
  <r>
    <x v="4331"/>
    <n v="30883"/>
    <d v="2010-08-21T00:00:00"/>
    <n v="30"/>
    <n v="3300"/>
    <n v="0.1"/>
    <n v="110"/>
    <n v="2970"/>
    <s v="Alex Daniels"/>
    <s v="Cerner Corporation"/>
    <s v="EDP Services"/>
    <s v="Technology"/>
    <s v="Lenexa"/>
    <n v="66215"/>
    <s v="Kansas"/>
    <s v="Central"/>
    <d v="2010-08-22T00:00:00"/>
    <n v="1"/>
    <s v="Development - Python"/>
    <s v="Development "/>
    <s v=" Python"/>
    <s v="Olivia Sullivan"/>
    <s v="Josh Martinez"/>
    <n v="53"/>
    <n v="1"/>
  </r>
  <r>
    <x v="4332"/>
    <n v="30884"/>
    <d v="2010-09-26T00:00:00"/>
    <n v="6"/>
    <n v="750"/>
    <n v="0.05"/>
    <n v="125"/>
    <n v="712.5"/>
    <s v="Carlos Kinney"/>
    <s v="C.H. Robinson Worldwide, Inc."/>
    <s v="Oil Refining/Marketing"/>
    <s v="Transportation"/>
    <s v="Portland"/>
    <s v="04101"/>
    <s v="Maine"/>
    <s v="East"/>
    <d v="2010-10-01T00:00:00"/>
    <n v="5"/>
    <s v="Training - Javascript"/>
    <s v="Training "/>
    <s v=" Javascript"/>
    <s v="Olivia Sullivan"/>
    <s v="Allen Young"/>
    <n v="53"/>
    <n v="1"/>
  </r>
  <r>
    <x v="4333"/>
    <n v="30885"/>
    <d v="2010-06-21T00:00:00"/>
    <n v="24"/>
    <n v="4800"/>
    <n v="0.09"/>
    <n v="200"/>
    <n v="4368"/>
    <s v="Victoria Schild"/>
    <s v="Electronic Arts Inc."/>
    <s v="Computer Software: Prepackaged Software"/>
    <s v="Technology"/>
    <s v="Calexico"/>
    <n v="92231"/>
    <s v="California"/>
    <s v="West"/>
    <d v="2010-06-22T00:00:00"/>
    <n v="1"/>
    <s v="Development - Big Data"/>
    <s v="Development "/>
    <s v=" Big Data"/>
    <s v="William Bufont"/>
    <s v="Bob Turner"/>
    <n v="62"/>
    <n v="1"/>
  </r>
  <r>
    <x v="4334"/>
    <n v="30886"/>
    <d v="2012-05-12T00:00:00"/>
    <n v="28"/>
    <n v="5600"/>
    <n v="0.02"/>
    <n v="200"/>
    <n v="5488"/>
    <s v="Linda Brennan"/>
    <s v="Electronic Arts Inc."/>
    <s v="Computer Software: Prepackaged Software"/>
    <s v="Technology"/>
    <s v="Palm Bay"/>
    <n v="32905"/>
    <s v="Florida"/>
    <s v="South"/>
    <d v="2012-05-17T00:00:00"/>
    <n v="5"/>
    <s v="Development - Big Data"/>
    <s v="Development "/>
    <s v=" Big Data"/>
    <s v="Emily Taylor"/>
    <s v="Frank Mitchell"/>
    <n v="62"/>
    <n v="1"/>
  </r>
  <r>
    <x v="4335"/>
    <n v="30887"/>
    <d v="2010-07-07T00:00:00"/>
    <n v="44"/>
    <n v="6600"/>
    <n v="7.0000000000000007E-2"/>
    <n v="150"/>
    <n v="6138"/>
    <s v="Brad Fisher"/>
    <s v="Vodafone Group Plc"/>
    <s v="Telecommunications Equipment"/>
    <s v="Public Utilities"/>
    <s v="Los Gatos"/>
    <n v="95032"/>
    <s v="California"/>
    <s v="West"/>
    <d v="2010-07-07T00:00:00"/>
    <n v="0"/>
    <s v="Consulting - Market Research"/>
    <s v="Consulting "/>
    <s v=" Market Research"/>
    <s v="Jayden Hamilton"/>
    <s v="Bob Turner"/>
    <n v="71"/>
    <n v="1"/>
  </r>
  <r>
    <x v="4336"/>
    <n v="30913"/>
    <d v="2012-09-22T00:00:00"/>
    <n v="23"/>
    <n v="3680"/>
    <n v="0.01"/>
    <n v="160"/>
    <n v="3643.2"/>
    <s v="Roy Schnelling"/>
    <s v="Biogen Idec Inc."/>
    <s v="Biotechnology: Biological Products (No Diagnostic Substances)"/>
    <s v="Health Care"/>
    <s v="Burien"/>
    <n v="98146"/>
    <s v="Washington"/>
    <s v="West"/>
    <d v="2012-09-23T00:00:00"/>
    <n v="1"/>
    <s v="Development - Java"/>
    <s v="Development "/>
    <s v=" Java"/>
    <s v="Sophia Dixon"/>
    <s v="Bob Turner"/>
    <n v="71"/>
    <n v="1"/>
  </r>
  <r>
    <x v="4337"/>
    <n v="30913"/>
    <d v="2012-09-22T00:00:00"/>
    <n v="36"/>
    <n v="5400"/>
    <n v="0.08"/>
    <n v="150"/>
    <n v="4968"/>
    <s v="Roy Schnelling"/>
    <s v="Biogen Idec Inc."/>
    <s v="Biotechnology: Biological Products (No Diagnostic Substances)"/>
    <s v="Health Care"/>
    <s v="Des Moines"/>
    <n v="98198"/>
    <s v="Washington"/>
    <s v="West"/>
    <d v="2012-09-24T00:00:00"/>
    <n v="2"/>
    <s v="Consulting - Business Model"/>
    <s v="Consulting "/>
    <s v=" Business Model"/>
    <s v="Ethan Bird"/>
    <s v="Bob Turner"/>
    <n v="60"/>
    <n v="1"/>
  </r>
  <r>
    <x v="4338"/>
    <n v="30913"/>
    <d v="2012-09-22T00:00:00"/>
    <n v="44"/>
    <n v="8800"/>
    <n v="0.02"/>
    <n v="200"/>
    <n v="8624"/>
    <s v="Roy Schnelling"/>
    <s v="Biogen Idec Inc."/>
    <s v="Biotechnology: Biological Products (No Diagnostic Substances)"/>
    <s v="Health Care"/>
    <s v="Des Moines"/>
    <n v="98198"/>
    <s v="Washington"/>
    <s v="West"/>
    <d v="2012-09-24T00:00:00"/>
    <n v="2"/>
    <s v="Development - Scala"/>
    <s v="Development "/>
    <s v=" Scala"/>
    <s v="Daniel Tusk"/>
    <s v="Bob Turner"/>
    <n v="45"/>
    <n v="1"/>
  </r>
  <r>
    <x v="4339"/>
    <n v="30913"/>
    <d v="2012-09-22T00:00:00"/>
    <n v="24"/>
    <n v="3000"/>
    <n v="7.0000000000000007E-2"/>
    <n v="125"/>
    <n v="2790"/>
    <s v="Roy Schnelling"/>
    <s v="Biogen Idec Inc."/>
    <s v="Biotechnology: Biological Products (No Diagnostic Substances)"/>
    <s v="Health Care"/>
    <s v="Des Moines"/>
    <n v="98198"/>
    <s v="Washington"/>
    <s v="West"/>
    <d v="2012-09-24T00:00:00"/>
    <n v="2"/>
    <s v="Training - SQL"/>
    <s v="Training "/>
    <s v=" SQL"/>
    <s v="Ava Wilson"/>
    <s v="Bob Turner"/>
    <n v="67"/>
    <n v="1"/>
  </r>
  <r>
    <x v="4340"/>
    <n v="30915"/>
    <d v="2009-01-16T00:00:00"/>
    <n v="20"/>
    <n v="2400"/>
    <n v="0.04"/>
    <n v="120"/>
    <n v="2304"/>
    <s v="Xylona Takahito"/>
    <s v="Fiserv, Inc."/>
    <s v="EDP Services"/>
    <s v="Technology"/>
    <s v="Boardman"/>
    <n v="44512"/>
    <s v="Ohio"/>
    <s v="East"/>
    <d v="2009-01-16T00:00:00"/>
    <n v="0"/>
    <s v="Development - Business Logic"/>
    <s v="Development "/>
    <s v=" Business Logic"/>
    <s v="Mason Gibson"/>
    <s v="Allen Young"/>
    <n v="71"/>
    <n v="1"/>
  </r>
  <r>
    <x v="4341"/>
    <n v="30915"/>
    <d v="2009-01-16T00:00:00"/>
    <n v="25"/>
    <n v="3750"/>
    <n v="0.01"/>
    <n v="150"/>
    <n v="3712.5"/>
    <s v="Xylona Takahito"/>
    <s v="Fiserv, Inc."/>
    <s v="EDP Services"/>
    <s v="Technology"/>
    <s v="Boardman"/>
    <n v="44512"/>
    <s v="Ohio"/>
    <s v="East"/>
    <d v="2009-01-21T00:00:00"/>
    <n v="5"/>
    <s v="Consulting - Market Research"/>
    <s v="Consulting "/>
    <s v=" Market Research"/>
    <s v="William Bufont"/>
    <s v="Allen Young"/>
    <n v="62"/>
    <n v="1"/>
  </r>
  <r>
    <x v="4342"/>
    <n v="30917"/>
    <d v="2010-11-01T00:00:00"/>
    <n v="11"/>
    <n v="1650"/>
    <n v="0.06"/>
    <n v="150"/>
    <n v="1551"/>
    <s v="Marc Ludwig"/>
    <s v="Liberty Global plc"/>
    <s v="Television Services"/>
    <s v="Consumer Services"/>
    <s v="Sherwood"/>
    <n v="72116"/>
    <s v="Arkansas"/>
    <s v="South"/>
    <d v="2010-11-03T00:00:00"/>
    <n v="2"/>
    <s v="Consulting - Business Model"/>
    <s v="Consulting "/>
    <s v=" Business Model"/>
    <s v="Emma Watson"/>
    <s v="Frank Mitchell"/>
    <n v="67"/>
    <n v="1"/>
  </r>
  <r>
    <x v="4343"/>
    <n v="30917"/>
    <d v="2010-11-01T00:00:00"/>
    <n v="8"/>
    <n v="1200"/>
    <n v="0.06"/>
    <n v="150"/>
    <n v="1128"/>
    <s v="Marc Ludwig"/>
    <s v="Liberty Global plc"/>
    <s v="Television Services"/>
    <s v="Consumer Services"/>
    <s v="Sherwood"/>
    <n v="72116"/>
    <s v="Arkansas"/>
    <s v="South"/>
    <d v="2010-11-05T00:00:00"/>
    <n v="4"/>
    <s v="Consulting - Strategy"/>
    <s v="Consulting "/>
    <s v=" Strategy"/>
    <s v="Olivia Sullivan"/>
    <s v="Frank Mitchell"/>
    <n v="53"/>
    <n v="1"/>
  </r>
  <r>
    <x v="4344"/>
    <n v="30944"/>
    <d v="2011-06-22T00:00:00"/>
    <n v="32"/>
    <n v="5120"/>
    <n v="0.01"/>
    <n v="160"/>
    <n v="5068.8"/>
    <s v="Saphhira Gannaway"/>
    <s v="DIRECTV"/>
    <s v="Telecommunications Equipment"/>
    <s v="Consumer Services"/>
    <s v="Anderson"/>
    <n v="29624"/>
    <s v="South Carolina"/>
    <s v="South"/>
    <d v="2011-06-23T00:00:00"/>
    <n v="1"/>
    <s v="Development - Java"/>
    <s v="Development "/>
    <s v=" Java"/>
    <s v="Daniel Tusk"/>
    <s v="Frank Mitchell"/>
    <n v="45"/>
    <n v="1"/>
  </r>
  <r>
    <x v="4345"/>
    <n v="30947"/>
    <d v="2010-07-14T00:00:00"/>
    <n v="17"/>
    <n v="2720"/>
    <n v="0.03"/>
    <n v="160"/>
    <n v="2638.4"/>
    <s v="Charles Roelle"/>
    <s v="eBay Inc."/>
    <s v="Business Services"/>
    <s v="Miscellaneous"/>
    <s v="Plainfield"/>
    <n v="60544"/>
    <s v="Illinois"/>
    <s v="Central"/>
    <d v="2010-07-18T00:00:00"/>
    <n v="4"/>
    <s v="Development - Java"/>
    <s v="Development "/>
    <s v=" Java"/>
    <s v="Jayden Hamilton"/>
    <s v="Josh Martinez"/>
    <n v="71"/>
    <n v="1"/>
  </r>
  <r>
    <x v="4346"/>
    <n v="30947"/>
    <d v="2010-07-14T00:00:00"/>
    <n v="45"/>
    <n v="9000"/>
    <n v="0.01"/>
    <n v="200"/>
    <n v="8910"/>
    <s v="Charles Roelle"/>
    <s v="eBay Inc."/>
    <s v="Business Services"/>
    <s v="Miscellaneous"/>
    <s v="Plainfield"/>
    <n v="60544"/>
    <s v="Illinois"/>
    <s v="Central"/>
    <d v="2010-07-18T00:00:00"/>
    <n v="4"/>
    <s v="Development - Scala"/>
    <s v="Development "/>
    <s v=" Scala"/>
    <s v="Sophia Dixon"/>
    <s v="Josh Martinez"/>
    <n v="71"/>
    <n v="1"/>
  </r>
  <r>
    <x v="4347"/>
    <n v="30976"/>
    <d v="2012-10-24T00:00:00"/>
    <n v="10"/>
    <n v="1500"/>
    <n v="7.0000000000000007E-2"/>
    <n v="150"/>
    <n v="1395"/>
    <s v="Jack Bradley"/>
    <s v="Comcast Corporation"/>
    <s v="Television Services"/>
    <s v="Consumer Services"/>
    <s v="Clinton"/>
    <n v="39056"/>
    <s v="Mississippi"/>
    <s v="South"/>
    <d v="2012-10-24T00:00:00"/>
    <n v="0"/>
    <s v="Consulting - Business Model"/>
    <s v="Consulting "/>
    <s v=" Business Model"/>
    <s v="Ethan Bird"/>
    <s v="Frank Mitchell"/>
    <n v="60"/>
    <n v="1"/>
  </r>
  <r>
    <x v="4348"/>
    <n v="30981"/>
    <d v="2011-02-15T00:00:00"/>
    <n v="29"/>
    <n v="4930"/>
    <n v="0.1"/>
    <n v="170"/>
    <n v="4437"/>
    <s v="Nathan Dahlen"/>
    <s v="Catamaran Corporation"/>
    <s v="Specialty Insurers"/>
    <s v="Finance"/>
    <s v="Janesville"/>
    <n v="53545"/>
    <s v="Wisconsin"/>
    <s v="Central"/>
    <d v="2011-02-19T00:00:00"/>
    <n v="4"/>
    <s v="Development - .Net"/>
    <s v="Development "/>
    <s v=" .Net"/>
    <s v="Abigail Young"/>
    <s v="Josh Martinez"/>
    <n v="50"/>
    <n v="1"/>
  </r>
  <r>
    <x v="4349"/>
    <n v="30981"/>
    <d v="2011-02-15T00:00:00"/>
    <n v="22"/>
    <n v="2750"/>
    <n v="0.09"/>
    <n v="125"/>
    <n v="2502.5"/>
    <s v="Nathan Dahlen"/>
    <s v="Catamaran Corporation"/>
    <s v="Specialty Insurers"/>
    <s v="Finance"/>
    <s v="Janesville"/>
    <n v="53545"/>
    <s v="Wisconsin"/>
    <s v="Central"/>
    <d v="2011-02-17T00:00:00"/>
    <n v="2"/>
    <s v="Training - Development"/>
    <s v="Training "/>
    <s v=" Development"/>
    <s v="William Bufont"/>
    <s v="Josh Martinez"/>
    <n v="62"/>
    <n v="1"/>
  </r>
  <r>
    <x v="4350"/>
    <n v="31040"/>
    <d v="2010-09-14T00:00:00"/>
    <n v="23"/>
    <n v="3450"/>
    <n v="0.1"/>
    <n v="150"/>
    <n v="3105"/>
    <s v="Caroline Hernandez"/>
    <s v="Cisco Systems, Inc."/>
    <s v="Computer Communications Equipment"/>
    <s v="Technology"/>
    <s v="Yonkers"/>
    <n v="10701"/>
    <s v="New York"/>
    <s v="East"/>
    <d v="2010-09-16T00:00:00"/>
    <n v="2"/>
    <s v="Consulting - Business Model"/>
    <s v="Consulting "/>
    <s v=" Business Model"/>
    <s v="Mia Moore"/>
    <s v="Allen Young"/>
    <n v="51"/>
    <n v="1"/>
  </r>
  <r>
    <x v="4351"/>
    <n v="31040"/>
    <d v="2010-09-14T00:00:00"/>
    <n v="19"/>
    <n v="3800"/>
    <n v="0.1"/>
    <n v="200"/>
    <n v="3420"/>
    <s v="Caroline Hernandez"/>
    <s v="Cisco Systems, Inc."/>
    <s v="Computer Communications Equipment"/>
    <s v="Technology"/>
    <s v="Yonkers"/>
    <n v="10701"/>
    <s v="New York"/>
    <s v="East"/>
    <d v="2010-09-16T00:00:00"/>
    <n v="2"/>
    <s v="Development - Big Data"/>
    <s v="Development "/>
    <s v=" Big Data"/>
    <s v="Mason Gibson"/>
    <s v="Allen Young"/>
    <n v="71"/>
    <n v="1"/>
  </r>
  <r>
    <x v="4352"/>
    <n v="31042"/>
    <d v="2012-11-19T00:00:00"/>
    <n v="26"/>
    <n v="3250"/>
    <n v="0.05"/>
    <n v="125"/>
    <n v="3087.5"/>
    <s v="Tracy Raglin"/>
    <s v="Comcast Corporation"/>
    <s v="Television Services"/>
    <s v="Consumer Services"/>
    <s v="Royal Palm Beach"/>
    <n v="33411"/>
    <s v="Florida"/>
    <s v="South"/>
    <d v="2012-11-20T00:00:00"/>
    <n v="1"/>
    <s v="Training - Development"/>
    <s v="Training "/>
    <s v=" Development"/>
    <s v="Emily Taylor"/>
    <s v="Frank Mitchell"/>
    <n v="62"/>
    <n v="1"/>
  </r>
  <r>
    <x v="4353"/>
    <n v="31042"/>
    <d v="2012-11-19T00:00:00"/>
    <n v="48"/>
    <n v="5760"/>
    <n v="0.03"/>
    <n v="120"/>
    <n v="5587.2"/>
    <s v="Tracy Raglin"/>
    <s v="Comcast Corporation"/>
    <s v="Television Services"/>
    <s v="Consumer Services"/>
    <s v="Royal Palm Beach"/>
    <n v="33411"/>
    <s v="Florida"/>
    <s v="South"/>
    <d v="2012-11-20T00:00:00"/>
    <n v="1"/>
    <s v="Development - Business Logic"/>
    <s v="Development "/>
    <s v=" Business Logic"/>
    <s v="Elizabeth Carter"/>
    <s v="Frank Mitchell"/>
    <n v="52"/>
    <n v="1"/>
  </r>
  <r>
    <x v="4354"/>
    <n v="31043"/>
    <d v="2009-07-15T00:00:00"/>
    <n v="49"/>
    <n v="7350"/>
    <n v="0.02"/>
    <n v="150"/>
    <n v="7203"/>
    <s v="Bobby Lacy"/>
    <s v="Tesla Motors, Inc."/>
    <s v="Auto Manufacturing"/>
    <s v="Capital Goods"/>
    <s v="Carson City"/>
    <n v="89701"/>
    <s v="Nevada"/>
    <s v="West"/>
    <d v="2009-07-16T00:00:00"/>
    <n v="1"/>
    <s v="Consulting - Business Model"/>
    <s v="Consulting "/>
    <s v=" Business Model"/>
    <s v="Noah Smith"/>
    <s v="Bob Turner"/>
    <n v="59"/>
    <n v="1"/>
  </r>
  <r>
    <x v="4355"/>
    <n v="31043"/>
    <d v="2009-07-15T00:00:00"/>
    <n v="3"/>
    <n v="450"/>
    <n v="0"/>
    <n v="150"/>
    <n v="450"/>
    <s v="Bobby Lacy"/>
    <s v="Tesla Motors, Inc."/>
    <s v="Auto Manufacturing"/>
    <s v="Capital Goods"/>
    <s v="Carson City"/>
    <n v="89701"/>
    <s v="Nevada"/>
    <s v="West"/>
    <d v="2009-07-16T00:00:00"/>
    <n v="1"/>
    <s v="Consulting - Market Research"/>
    <s v="Consulting "/>
    <s v=" Market Research"/>
    <s v="Abigail Young"/>
    <s v="Bob Turner"/>
    <n v="50"/>
    <n v="1"/>
  </r>
  <r>
    <x v="4356"/>
    <n v="31046"/>
    <d v="2011-02-07T00:00:00"/>
    <n v="42"/>
    <n v="6300"/>
    <n v="0.08"/>
    <n v="150"/>
    <n v="5796"/>
    <s v="Erin Dona"/>
    <s v="KLA-Tencor Corporation"/>
    <s v="Electronic Components"/>
    <s v="Capital Goods"/>
    <s v="Cedar Hill"/>
    <n v="75104"/>
    <s v="Texas"/>
    <s v="Central"/>
    <d v="2011-02-08T00:00:00"/>
    <n v="1"/>
    <s v="Consulting - Market Research"/>
    <s v="Consulting "/>
    <s v=" Market Research"/>
    <s v="Isabella Douglas"/>
    <s v="Josh Martinez"/>
    <n v="75"/>
    <n v="1"/>
  </r>
  <r>
    <x v="4357"/>
    <n v="31046"/>
    <d v="2011-02-07T00:00:00"/>
    <n v="35"/>
    <n v="4900"/>
    <n v="0.02"/>
    <n v="140"/>
    <n v="4802"/>
    <s v="Erin Dona"/>
    <s v="KLA-Tencor Corporation"/>
    <s v="Electronic Components"/>
    <s v="Capital Goods"/>
    <s v="Cedar Park"/>
    <n v="78613"/>
    <s v="Texas"/>
    <s v="Central"/>
    <d v="2011-02-10T00:00:00"/>
    <n v="3"/>
    <s v="Development - Front End Web"/>
    <s v="Development "/>
    <s v=" Front End Web"/>
    <s v="Ethan Bird"/>
    <s v="Josh Martinez"/>
    <n v="60"/>
    <n v="1"/>
  </r>
  <r>
    <x v="4358"/>
    <n v="31072"/>
    <d v="2010-11-29T00:00:00"/>
    <n v="4"/>
    <n v="640"/>
    <n v="0.08"/>
    <n v="160"/>
    <n v="588.80000000000007"/>
    <s v="Sean Andreada"/>
    <s v="Google Inc."/>
    <s v="Computer Software: Programming, Data Processing"/>
    <s v="Technology"/>
    <s v="Sandusky"/>
    <n v="44870"/>
    <s v="Ohio"/>
    <s v="East"/>
    <d v="2010-12-04T00:00:00"/>
    <n v="5"/>
    <s v="Development - Java"/>
    <s v="Development "/>
    <s v=" Java"/>
    <s v="Elizabeth Carter"/>
    <s v="Allen Young"/>
    <n v="52"/>
    <n v="1"/>
  </r>
  <r>
    <x v="4359"/>
    <n v="31073"/>
    <d v="2010-07-25T00:00:00"/>
    <n v="39"/>
    <n v="4875"/>
    <n v="0.02"/>
    <n v="125"/>
    <n v="4777.5"/>
    <s v="Arthur Howell"/>
    <s v="Liberty Media Corporation"/>
    <s v="Broadcasting"/>
    <s v="Consumer Services"/>
    <s v="Cleveland Heights"/>
    <s v="44106"/>
    <s v="Ohio"/>
    <s v="East"/>
    <d v="2010-07-28T00:00:00"/>
    <n v="3"/>
    <s v="Training - SQL"/>
    <s v="Training "/>
    <s v=" SQL"/>
    <s v="Jacob Manziel"/>
    <s v="Allen Young"/>
    <n v="57"/>
    <n v="1"/>
  </r>
  <r>
    <x v="4360"/>
    <n v="31073"/>
    <d v="2010-07-25T00:00:00"/>
    <n v="26"/>
    <n v="5200"/>
    <n v="7.0000000000000007E-2"/>
    <n v="200"/>
    <n v="4836"/>
    <s v="Arthur Howell"/>
    <s v="Liberty Media Corporation"/>
    <s v="Broadcasting"/>
    <s v="Consumer Services"/>
    <s v="Cleveland Heights"/>
    <s v="44106"/>
    <s v="Ohio"/>
    <s v="East"/>
    <d v="2010-07-25T00:00:00"/>
    <n v="0"/>
    <s v="Development - Big Data"/>
    <s v="Development "/>
    <s v=" Big Data"/>
    <s v="Jacob Manziel"/>
    <s v="Allen Young"/>
    <n v="57"/>
    <n v="1"/>
  </r>
  <r>
    <x v="4361"/>
    <n v="31077"/>
    <d v="2010-10-23T00:00:00"/>
    <n v="36"/>
    <n v="5400"/>
    <n v="0.06"/>
    <n v="150"/>
    <n v="5076"/>
    <s v="Bryan Gjertsen"/>
    <s v="Activision Blizzard, Inc"/>
    <s v="Computer Software: Prepackaged Software"/>
    <s v="Technology"/>
    <s v="Vernon Hills"/>
    <n v="60061"/>
    <s v="Illinois"/>
    <s v="Central"/>
    <d v="2010-10-25T00:00:00"/>
    <n v="2"/>
    <s v="Consulting - Market Research"/>
    <s v="Consulting "/>
    <s v=" Market Research"/>
    <s v="Elizabeth Carter"/>
    <s v="Josh Martinez"/>
    <n v="52"/>
    <n v="1"/>
  </r>
  <r>
    <x v="4362"/>
    <n v="31078"/>
    <d v="2009-02-10T00:00:00"/>
    <n v="7"/>
    <n v="1050"/>
    <n v="0.01"/>
    <n v="150"/>
    <n v="1039.5"/>
    <s v="Evan Elias"/>
    <s v="Liberty Interactive Corporation"/>
    <s v="Catalog/Specialty Distribution"/>
    <s v="Consumer Services"/>
    <s v="Boca Raton"/>
    <n v="33433"/>
    <s v="Florida"/>
    <s v="South"/>
    <d v="2009-02-11T00:00:00"/>
    <n v="1"/>
    <s v="Consulting - Strategy"/>
    <s v="Consulting "/>
    <s v=" Strategy"/>
    <s v="Liam Franklin"/>
    <s v="Frank Mitchell"/>
    <n v="52"/>
    <n v="1"/>
  </r>
  <r>
    <x v="4363"/>
    <n v="31106"/>
    <d v="2012-02-16T00:00:00"/>
    <n v="37"/>
    <n v="7400"/>
    <n v="0"/>
    <n v="200"/>
    <n v="7400"/>
    <s v="Nick Spruell"/>
    <s v="DIRECTV"/>
    <s v="Telecommunications Equipment"/>
    <s v="Consumer Services"/>
    <s v="Houma"/>
    <n v="70364"/>
    <s v="Louisiana"/>
    <s v="South"/>
    <d v="2012-02-16T00:00:00"/>
    <n v="0"/>
    <s v="Development - Scala"/>
    <s v="Development "/>
    <s v=" Scala"/>
    <s v="Michael Alister"/>
    <s v="Frank Mitchell"/>
    <n v="68"/>
    <n v="1"/>
  </r>
  <r>
    <x v="4364"/>
    <n v="31106"/>
    <d v="2012-02-16T00:00:00"/>
    <n v="7"/>
    <n v="875"/>
    <n v="0.03"/>
    <n v="125"/>
    <n v="848.75"/>
    <s v="Nick Spruell"/>
    <s v="DIRECTV"/>
    <s v="Telecommunications Equipment"/>
    <s v="Consumer Services"/>
    <s v="Houma"/>
    <n v="70364"/>
    <s v="Louisiana"/>
    <s v="South"/>
    <d v="2012-02-21T00:00:00"/>
    <n v="5"/>
    <s v="Training - SQL"/>
    <s v="Training "/>
    <s v=" SQL"/>
    <s v="Isabella Douglas"/>
    <s v="Frank Mitchell"/>
    <n v="75"/>
    <n v="1"/>
  </r>
  <r>
    <x v="4365"/>
    <n v="31106"/>
    <d v="2012-02-16T00:00:00"/>
    <n v="45"/>
    <n v="6300"/>
    <n v="0.01"/>
    <n v="140"/>
    <n v="6237"/>
    <s v="Nick Spruell"/>
    <s v="DIRECTV"/>
    <s v="Telecommunications Equipment"/>
    <s v="Consumer Services"/>
    <s v="Houma"/>
    <n v="70364"/>
    <s v="Louisiana"/>
    <s v="South"/>
    <d v="2012-02-18T00:00:00"/>
    <n v="2"/>
    <s v="Development - Front End Web"/>
    <s v="Development "/>
    <s v=" Front End Web"/>
    <s v="Daniel Tusk"/>
    <s v="Frank Mitchell"/>
    <n v="45"/>
    <n v="1"/>
  </r>
  <r>
    <x v="4366"/>
    <n v="31106"/>
    <d v="2012-02-16T00:00:00"/>
    <n v="43"/>
    <n v="6450"/>
    <n v="0"/>
    <n v="150"/>
    <n v="6450"/>
    <s v="Nick Spruell"/>
    <s v="DIRECTV"/>
    <s v="Telecommunications Equipment"/>
    <s v="Consumer Services"/>
    <s v="Kenner"/>
    <n v="70065"/>
    <s v="Louisiana"/>
    <s v="South"/>
    <d v="2012-02-23T00:00:00"/>
    <n v="7"/>
    <s v="Consulting - Market Research"/>
    <s v="Consulting "/>
    <s v=" Market Research"/>
    <s v="Michael Alister"/>
    <s v="Frank Mitchell"/>
    <n v="68"/>
    <n v="1"/>
  </r>
  <r>
    <x v="4367"/>
    <n v="31109"/>
    <d v="2011-10-28T00:00:00"/>
    <n v="49"/>
    <n v="7840"/>
    <n v="0.08"/>
    <n v="160"/>
    <n v="7212.8"/>
    <s v="Sung Martin"/>
    <s v="Ross Stores, Inc."/>
    <s v="Clothing/Shoe/Accessory Stores"/>
    <s v="Consumer Services"/>
    <s v="Pocatello"/>
    <n v="83201"/>
    <s v="Idaho"/>
    <s v="West"/>
    <d v="2011-11-01T00:00:00"/>
    <n v="4"/>
    <s v="Development - Java"/>
    <s v="Development "/>
    <s v=" Java"/>
    <s v="Ethan Bird"/>
    <s v="Bob Turner"/>
    <n v="60"/>
    <n v="1"/>
  </r>
  <r>
    <x v="4368"/>
    <n v="31111"/>
    <d v="2009-08-24T00:00:00"/>
    <n v="27"/>
    <n v="2970"/>
    <n v="0.03"/>
    <n v="110"/>
    <n v="2880.9"/>
    <s v="Monica Brumfield"/>
    <s v="Biogen Idec Inc."/>
    <s v="Biotechnology: Biological Products (No Diagnostic Substances)"/>
    <s v="Health Care"/>
    <s v="Hanover Park"/>
    <n v="60103"/>
    <s v="Illinois"/>
    <s v="Central"/>
    <d v="2009-08-26T00:00:00"/>
    <n v="2"/>
    <s v="Development - Python"/>
    <s v="Development "/>
    <s v=" Python"/>
    <s v="Mason Gibson"/>
    <s v="Josh Martinez"/>
    <n v="71"/>
    <n v="1"/>
  </r>
  <r>
    <x v="4369"/>
    <n v="31138"/>
    <d v="2009-01-21T00:00:00"/>
    <n v="37"/>
    <n v="4625"/>
    <n v="0.05"/>
    <n v="125"/>
    <n v="4393.75"/>
    <s v="Arthur Howell"/>
    <s v="Liberty Media Corporation"/>
    <s v="Broadcasting"/>
    <s v="Consumer Services"/>
    <s v="Cleveland Heights"/>
    <s v="44106"/>
    <s v="Ohio"/>
    <s v="East"/>
    <d v="2009-01-23T00:00:00"/>
    <n v="2"/>
    <s v="Training - Javascript"/>
    <s v="Training "/>
    <s v=" Javascript"/>
    <s v="Madison Hill"/>
    <s v="Allen Young"/>
    <n v="58"/>
    <n v="1"/>
  </r>
  <r>
    <x v="4370"/>
    <n v="31140"/>
    <d v="2011-02-01T00:00:00"/>
    <n v="4"/>
    <n v="800"/>
    <n v="0.03"/>
    <n v="200"/>
    <n v="776"/>
    <s v="Susan Bickford"/>
    <s v="Sirius XM Holdings Inc."/>
    <s v="Broadcasting"/>
    <s v="Consumer Services"/>
    <s v="New Orleans"/>
    <n v="70117"/>
    <s v="Louisiana"/>
    <s v="South"/>
    <d v="2011-02-02T00:00:00"/>
    <n v="1"/>
    <s v="Development - Scala"/>
    <s v="Development "/>
    <s v=" Scala"/>
    <s v="Abigail Young"/>
    <s v="Frank Mitchell"/>
    <n v="50"/>
    <n v="1"/>
  </r>
  <r>
    <x v="4371"/>
    <n v="31169"/>
    <d v="2011-06-09T00:00:00"/>
    <n v="6"/>
    <n v="750"/>
    <n v="0.06"/>
    <n v="125"/>
    <n v="705"/>
    <s v="Michelle Chapman"/>
    <s v="Adobe Systems Incorporated"/>
    <s v="Computer Software: Prepackaged Software"/>
    <s v="Technology"/>
    <s v="Glendale Heights"/>
    <n v="60139"/>
    <s v="Illinois"/>
    <s v="Central"/>
    <d v="2011-06-13T00:00:00"/>
    <n v="4"/>
    <s v="Training - SQL"/>
    <s v="Training "/>
    <s v=" SQL"/>
    <s v="Mia Moore"/>
    <s v="Josh Martinez"/>
    <n v="51"/>
    <n v="1"/>
  </r>
  <r>
    <x v="4372"/>
    <n v="31170"/>
    <d v="2012-01-27T00:00:00"/>
    <n v="32"/>
    <n v="4800"/>
    <n v="0.09"/>
    <n v="150"/>
    <n v="4368"/>
    <s v="Suzanne Molinari"/>
    <s v="Staples, Inc."/>
    <s v="Other Specialty Stores"/>
    <s v="Consumer Services"/>
    <s v="Shreveport"/>
    <n v="71109"/>
    <s v="Louisiana"/>
    <s v="South"/>
    <d v="2012-01-29T00:00:00"/>
    <n v="2"/>
    <s v="Consulting - Business Model"/>
    <s v="Consulting "/>
    <s v=" Business Model"/>
    <s v="Mason Gibson"/>
    <s v="Frank Mitchell"/>
    <n v="71"/>
    <n v="1"/>
  </r>
  <r>
    <x v="4373"/>
    <n v="31171"/>
    <d v="2009-04-08T00:00:00"/>
    <n v="37"/>
    <n v="5920"/>
    <n v="0.08"/>
    <n v="160"/>
    <n v="5446.4000000000005"/>
    <s v="Parhena McFarland"/>
    <s v="Henry Schein, Inc."/>
    <s v="Medical Specialities"/>
    <s v="Health Care"/>
    <s v="Fridley"/>
    <n v="55432"/>
    <s v="Minnesota"/>
    <s v="Central"/>
    <d v="2009-04-09T00:00:00"/>
    <n v="1"/>
    <s v="Development - Java"/>
    <s v="Development "/>
    <s v=" Java"/>
    <s v="Michael Alister"/>
    <s v="Josh Martinez"/>
    <n v="68"/>
    <n v="1"/>
  </r>
  <r>
    <x v="4374"/>
    <n v="31173"/>
    <d v="2012-08-18T00:00:00"/>
    <n v="24"/>
    <n v="3600"/>
    <n v="0.09"/>
    <n v="150"/>
    <n v="3276"/>
    <s v="Sally Price"/>
    <s v="Comcast Corporation"/>
    <s v="Television Services"/>
    <s v="Consumer Services"/>
    <s v="North Royalton"/>
    <n v="44133"/>
    <s v="Ohio"/>
    <s v="East"/>
    <d v="2012-08-25T00:00:00"/>
    <n v="7"/>
    <s v="Consulting - Market Research"/>
    <s v="Consulting "/>
    <s v=" Market Research"/>
    <s v="Abigail Young"/>
    <s v="Allen Young"/>
    <n v="50"/>
    <n v="1"/>
  </r>
  <r>
    <x v="4375"/>
    <n v="31174"/>
    <d v="2009-03-26T00:00:00"/>
    <n v="20"/>
    <n v="3400"/>
    <n v="7.0000000000000007E-2"/>
    <n v="170"/>
    <n v="3162"/>
    <s v="Muhammed Kamberova"/>
    <s v="Celgene Corporation"/>
    <s v="Major Pharmaceuticals"/>
    <s v="Health Care"/>
    <s v="Portsmouth"/>
    <n v="23701"/>
    <s v="Virginia"/>
    <s v="South"/>
    <d v="2009-03-26T00:00:00"/>
    <n v="0"/>
    <s v="Development - .Net"/>
    <s v="Development "/>
    <s v=" .Net"/>
    <s v="Emily Taylor"/>
    <s v="Frank Mitchell"/>
    <n v="62"/>
    <n v="1"/>
  </r>
  <r>
    <x v="4376"/>
    <n v="31174"/>
    <d v="2009-03-26T00:00:00"/>
    <n v="29"/>
    <n v="4640"/>
    <n v="0.03"/>
    <n v="160"/>
    <n v="4500.8"/>
    <s v="Muhammed Kamberova"/>
    <s v="Celgene Corporation"/>
    <s v="Major Pharmaceuticals"/>
    <s v="Health Care"/>
    <s v="Portsmouth"/>
    <n v="23701"/>
    <s v="Virginia"/>
    <s v="South"/>
    <d v="2009-03-29T00:00:00"/>
    <n v="3"/>
    <s v="Development - Java"/>
    <s v="Development "/>
    <s v=" Java"/>
    <s v="Jacob Manziel"/>
    <s v="Frank Mitchell"/>
    <n v="57"/>
    <n v="1"/>
  </r>
  <r>
    <x v="4377"/>
    <n v="31175"/>
    <d v="2009-09-26T00:00:00"/>
    <n v="26"/>
    <n v="2860"/>
    <n v="0"/>
    <n v="110"/>
    <n v="2860"/>
    <s v="William Jacobs"/>
    <s v="Facebook, Inc."/>
    <s v="Computer Software: Programming, Data Processing"/>
    <s v="Technology"/>
    <s v="Kennesaw"/>
    <n v="30144"/>
    <s v="Georgia"/>
    <s v="South"/>
    <d v="2009-09-29T00:00:00"/>
    <n v="3"/>
    <s v="Development - Python"/>
    <s v="Development "/>
    <s v=" Python"/>
    <s v="William Bufont"/>
    <s v="Frank Mitchell"/>
    <n v="62"/>
    <n v="1"/>
  </r>
  <r>
    <x v="4378"/>
    <n v="31204"/>
    <d v="2010-08-21T00:00:00"/>
    <n v="14"/>
    <n v="1750"/>
    <n v="0.02"/>
    <n v="125"/>
    <n v="1715"/>
    <s v="Christopher Brandow"/>
    <s v="Illumina, Inc."/>
    <s v="Biotechnology: Laboratory Analytical Instruments"/>
    <s v="Capital Goods"/>
    <s v="Thornton"/>
    <n v="80229"/>
    <s v="Colorado"/>
    <s v="West"/>
    <d v="2010-08-26T00:00:00"/>
    <n v="5"/>
    <s v="Training - SQL"/>
    <s v="Training "/>
    <s v=" SQL"/>
    <s v="Noah Smith"/>
    <s v="Bob Turner"/>
    <n v="59"/>
    <n v="1"/>
  </r>
  <r>
    <x v="4379"/>
    <n v="31204"/>
    <d v="2010-08-21T00:00:00"/>
    <n v="8"/>
    <n v="1120"/>
    <n v="0"/>
    <n v="140"/>
    <n v="1120"/>
    <s v="Christopher Brandow"/>
    <s v="Illumina, Inc."/>
    <s v="Biotechnology: Laboratory Analytical Instruments"/>
    <s v="Capital Goods"/>
    <s v="Thornton"/>
    <n v="80229"/>
    <s v="Colorado"/>
    <s v="West"/>
    <d v="2010-08-21T00:00:00"/>
    <n v="0"/>
    <s v="Development - Database"/>
    <s v="Development "/>
    <s v=" Database"/>
    <s v="Olivia Sullivan"/>
    <s v="Bob Turner"/>
    <n v="53"/>
    <n v="1"/>
  </r>
  <r>
    <x v="4380"/>
    <n v="31232"/>
    <d v="2012-08-29T00:00:00"/>
    <n v="9"/>
    <n v="1125"/>
    <n v="0.01"/>
    <n v="125"/>
    <n v="1113.75"/>
    <s v="Eleni Foulston"/>
    <s v="Expeditors International of Washington, Inc."/>
    <s v="Oil Refining/Marketing"/>
    <s v="Transportation"/>
    <s v="Burlington"/>
    <s v="05401"/>
    <s v="Vermont"/>
    <s v="East"/>
    <d v="2012-09-01T00:00:00"/>
    <n v="3"/>
    <s v="Training - Javascript"/>
    <s v="Training "/>
    <s v=" Javascript"/>
    <s v="Alexander Edison"/>
    <s v="Allen Young"/>
    <n v="70"/>
    <n v="1"/>
  </r>
  <r>
    <x v="4381"/>
    <n v="31233"/>
    <d v="2011-09-24T00:00:00"/>
    <n v="41"/>
    <n v="6150"/>
    <n v="0.06"/>
    <n v="150"/>
    <n v="5781"/>
    <s v="Brad Fisher"/>
    <s v="Vodafone Group Plc"/>
    <s v="Telecommunications Equipment"/>
    <s v="Public Utilities"/>
    <s v="Los Gatos"/>
    <n v="95032"/>
    <s v="California"/>
    <s v="West"/>
    <d v="2011-09-28T00:00:00"/>
    <n v="4"/>
    <s v="Consulting - Business Model"/>
    <s v="Consulting "/>
    <s v=" Business Model"/>
    <s v="Jacob Manziel"/>
    <s v="Bob Turner"/>
    <n v="57"/>
    <n v="1"/>
  </r>
  <r>
    <x v="4382"/>
    <n v="31233"/>
    <d v="2011-09-24T00:00:00"/>
    <n v="3"/>
    <n v="330"/>
    <n v="0.06"/>
    <n v="110"/>
    <n v="310.2"/>
    <s v="Brad Fisher"/>
    <s v="Vodafone Group Plc"/>
    <s v="Telecommunications Equipment"/>
    <s v="Public Utilities"/>
    <s v="Los Gatos"/>
    <n v="95032"/>
    <s v="California"/>
    <s v="West"/>
    <d v="2011-09-26T00:00:00"/>
    <n v="2"/>
    <s v="Development - Python"/>
    <s v="Development "/>
    <s v=" Python"/>
    <s v="Michael Alister"/>
    <s v="Bob Turner"/>
    <n v="68"/>
    <n v="1"/>
  </r>
  <r>
    <x v="4383"/>
    <n v="31233"/>
    <d v="2011-09-24T00:00:00"/>
    <n v="35"/>
    <n v="4200"/>
    <n v="0.06"/>
    <n v="120"/>
    <n v="3948"/>
    <s v="Brad Fisher"/>
    <s v="Vodafone Group Plc"/>
    <s v="Telecommunications Equipment"/>
    <s v="Public Utilities"/>
    <s v="Los Gatos"/>
    <n v="95032"/>
    <s v="California"/>
    <s v="West"/>
    <d v="2011-09-28T00:00:00"/>
    <n v="4"/>
    <s v="Development - Business Logic"/>
    <s v="Development "/>
    <s v=" Business Logic"/>
    <s v="Madison Hill"/>
    <s v="Bob Turner"/>
    <n v="58"/>
    <n v="1"/>
  </r>
  <r>
    <x v="4384"/>
    <n v="31233"/>
    <d v="2011-09-24T00:00:00"/>
    <n v="19"/>
    <n v="2375"/>
    <n v="0"/>
    <n v="125"/>
    <n v="2375"/>
    <s v="Brad Fisher"/>
    <s v="Vodafone Group Plc"/>
    <s v="Telecommunications Equipment"/>
    <s v="Public Utilities"/>
    <s v="Los Gatos"/>
    <n v="95032"/>
    <s v="California"/>
    <s v="West"/>
    <d v="2011-10-03T00:00:00"/>
    <n v="9"/>
    <s v="Training - Javascript"/>
    <s v="Training "/>
    <s v=" Javascript"/>
    <s v="William Bufont"/>
    <s v="Bob Turner"/>
    <n v="62"/>
    <n v="1"/>
  </r>
  <r>
    <x v="4385"/>
    <n v="31237"/>
    <d v="2011-07-29T00:00:00"/>
    <n v="13"/>
    <n v="2080"/>
    <n v="0"/>
    <n v="160"/>
    <n v="2080"/>
    <s v="Frank Pryor"/>
    <s v="NetApp, Inc."/>
    <s v="Electronic Components"/>
    <s v="Technology"/>
    <s v="Coos Bay"/>
    <s v="97420"/>
    <s v="Oregon"/>
    <s v="West"/>
    <d v="2011-07-29T00:00:00"/>
    <n v="0"/>
    <s v="Development - Java"/>
    <s v="Development "/>
    <s v=" Java"/>
    <s v="William Bufont"/>
    <s v="Bob Turner"/>
    <n v="62"/>
    <n v="1"/>
  </r>
  <r>
    <x v="4386"/>
    <n v="31238"/>
    <d v="2010-08-22T00:00:00"/>
    <n v="21"/>
    <n v="3570"/>
    <n v="0.09"/>
    <n v="170"/>
    <n v="3248.7000000000003"/>
    <s v="Joseph Fritzler"/>
    <s v="The Priceline Group Inc."/>
    <s v="Business Services"/>
    <s v="Miscellaneous"/>
    <s v="Creve Coeur"/>
    <s v="63141"/>
    <s v="MO"/>
    <s v="Central"/>
    <d v="2010-08-24T00:00:00"/>
    <n v="2"/>
    <s v="Development - .Net"/>
    <s v="Development "/>
    <s v=" .Net"/>
    <s v="Abigail Young"/>
    <s v="Josh Martinez"/>
    <n v="50"/>
    <n v="1"/>
  </r>
  <r>
    <x v="4387"/>
    <n v="31239"/>
    <d v="2010-08-28T00:00:00"/>
    <n v="20"/>
    <n v="3000"/>
    <n v="0.05"/>
    <n v="150"/>
    <n v="2850"/>
    <s v="Eleni Foulston"/>
    <s v="Expeditors International of Washington, Inc."/>
    <s v="Oil Refining/Marketing"/>
    <s v="Transportation"/>
    <s v="Burlington"/>
    <s v="05401"/>
    <s v="Vermont"/>
    <s v="East"/>
    <d v="2010-09-02T00:00:00"/>
    <n v="5"/>
    <s v="Consulting - Business Model"/>
    <s v="Consulting "/>
    <s v=" Business Model"/>
    <s v="Sophia Dixon"/>
    <s v="Allen Young"/>
    <n v="71"/>
    <n v="1"/>
  </r>
  <r>
    <x v="4388"/>
    <n v="31266"/>
    <d v="2012-10-03T00:00:00"/>
    <n v="16"/>
    <n v="2400"/>
    <n v="0.04"/>
    <n v="150"/>
    <n v="2304"/>
    <s v="Rob Cano"/>
    <s v="Yahoo! Inc."/>
    <s v="EDP Services"/>
    <s v="Technology"/>
    <s v="Pittsburgh"/>
    <s v="15122"/>
    <s v="Pennsylvania"/>
    <s v="East"/>
    <d v="2012-10-04T00:00:00"/>
    <n v="1"/>
    <s v="Consulting - Strategy"/>
    <s v="Consulting "/>
    <s v=" Strategy"/>
    <s v="Ava Wilson"/>
    <s v="Allen Young"/>
    <n v="67"/>
    <n v="1"/>
  </r>
  <r>
    <x v="4389"/>
    <n v="31270"/>
    <d v="2012-11-23T00:00:00"/>
    <n v="21"/>
    <n v="2625"/>
    <n v="0"/>
    <n v="125"/>
    <n v="2625"/>
    <s v="Michelle Chapman"/>
    <s v="Adobe Systems Incorporated"/>
    <s v="Computer Software: Prepackaged Software"/>
    <s v="Technology"/>
    <s v="Glendale Heights"/>
    <n v="60139"/>
    <s v="Illinois"/>
    <s v="Central"/>
    <d v="2012-11-24T00:00:00"/>
    <n v="1"/>
    <s v="Training - Development"/>
    <s v="Training "/>
    <s v=" Development"/>
    <s v="Emma Watson"/>
    <s v="Josh Martinez"/>
    <n v="67"/>
    <n v="1"/>
  </r>
  <r>
    <x v="4390"/>
    <n v="31270"/>
    <d v="2012-11-23T00:00:00"/>
    <n v="3"/>
    <n v="375"/>
    <n v="0.1"/>
    <n v="125"/>
    <n v="337.5"/>
    <s v="Michelle Chapman"/>
    <s v="Adobe Systems Incorporated"/>
    <s v="Computer Software: Prepackaged Software"/>
    <s v="Technology"/>
    <s v="Glendale Heights"/>
    <n v="60139"/>
    <s v="Illinois"/>
    <s v="Central"/>
    <d v="2012-11-25T00:00:00"/>
    <n v="2"/>
    <s v="Training - Development"/>
    <s v="Training "/>
    <s v=" Development"/>
    <s v="Michael Alister"/>
    <s v="Josh Martinez"/>
    <n v="68"/>
    <n v="1"/>
  </r>
  <r>
    <x v="4391"/>
    <n v="31270"/>
    <d v="2012-11-23T00:00:00"/>
    <n v="5"/>
    <n v="750"/>
    <n v="0.03"/>
    <n v="150"/>
    <n v="727.5"/>
    <s v="Michelle Chapman"/>
    <s v="Adobe Systems Incorporated"/>
    <s v="Computer Software: Prepackaged Software"/>
    <s v="Technology"/>
    <s v="Glendale Heights"/>
    <n v="60139"/>
    <s v="Illinois"/>
    <s v="Central"/>
    <d v="2012-11-25T00:00:00"/>
    <n v="2"/>
    <s v="Consulting - Business Model"/>
    <s v="Consulting "/>
    <s v=" Business Model"/>
    <s v="Mason Gibson"/>
    <s v="Josh Martinez"/>
    <n v="71"/>
    <n v="1"/>
  </r>
  <r>
    <x v="4392"/>
    <n v="31271"/>
    <d v="2011-04-20T00:00:00"/>
    <n v="4"/>
    <n v="500"/>
    <n v="0.03"/>
    <n v="125"/>
    <n v="485"/>
    <s v="Clay Anderson"/>
    <s v="Lam Research Corporation"/>
    <s v="Industrial Machinery/Components"/>
    <s v="Technology"/>
    <s v="Vancouver"/>
    <n v="98661"/>
    <s v="Washington"/>
    <s v="West"/>
    <d v="2011-04-27T00:00:00"/>
    <n v="7"/>
    <s v="Training - SQL"/>
    <s v="Training "/>
    <s v=" SQL"/>
    <s v="Olivia Sullivan"/>
    <s v="Bob Turner"/>
    <n v="53"/>
    <n v="1"/>
  </r>
  <r>
    <x v="4393"/>
    <n v="31297"/>
    <d v="2012-08-18T00:00:00"/>
    <n v="39"/>
    <n v="4680"/>
    <n v="0.08"/>
    <n v="120"/>
    <n v="4305.6000000000004"/>
    <s v="Mike Paige"/>
    <s v="Amgen Inc."/>
    <s v="Biotechnology: Biological Products (No Diagnostic Substances)"/>
    <s v="Health Care"/>
    <s v="Duluth"/>
    <n v="55803"/>
    <s v="Minnesota"/>
    <s v="Central"/>
    <d v="2012-08-25T00:00:00"/>
    <n v="7"/>
    <s v="Development - Business Logic"/>
    <s v="Development "/>
    <s v=" Business Logic"/>
    <s v="Elizabeth Carter"/>
    <s v="Josh Martinez"/>
    <n v="52"/>
    <n v="1"/>
  </r>
  <r>
    <x v="4394"/>
    <n v="31297"/>
    <d v="2012-08-18T00:00:00"/>
    <n v="44"/>
    <n v="4840"/>
    <n v="0.01"/>
    <n v="110"/>
    <n v="4791.6000000000004"/>
    <s v="Mike Paige"/>
    <s v="Amgen Inc."/>
    <s v="Biotechnology: Biological Products (No Diagnostic Substances)"/>
    <s v="Health Care"/>
    <s v="Eagan"/>
    <n v="55122"/>
    <s v="Minnesota"/>
    <s v="Central"/>
    <d v="2012-08-27T00:00:00"/>
    <n v="9"/>
    <s v="Development - Python"/>
    <s v="Development "/>
    <s v=" Python"/>
    <s v="Mia Moore"/>
    <s v="Josh Martinez"/>
    <n v="51"/>
    <n v="1"/>
  </r>
  <r>
    <x v="4395"/>
    <n v="31301"/>
    <d v="2010-10-18T00:00:00"/>
    <n v="31"/>
    <n v="6200"/>
    <n v="0.06"/>
    <n v="200"/>
    <n v="5828"/>
    <s v="Duane Kennedy"/>
    <s v="Discovery Communications, Inc."/>
    <s v="Television Services"/>
    <s v="Consumer Services"/>
    <s v="Lancaster"/>
    <n v="75146"/>
    <s v="Texas"/>
    <s v="Central"/>
    <d v="2010-10-20T00:00:00"/>
    <n v="2"/>
    <s v="Development - Scala"/>
    <s v="Development "/>
    <s v=" Scala"/>
    <s v="Abigail Young"/>
    <s v="Josh Martinez"/>
    <n v="50"/>
    <n v="1"/>
  </r>
  <r>
    <x v="4396"/>
    <n v="31302"/>
    <d v="2012-08-01T00:00:00"/>
    <n v="41"/>
    <n v="6150"/>
    <n v="0.04"/>
    <n v="150"/>
    <n v="5904"/>
    <s v="Jim Nazzal"/>
    <s v="Intuitive Surgical, Inc."/>
    <s v="Industrial Specialties"/>
    <s v="Health Care"/>
    <s v="Burke"/>
    <n v="22015"/>
    <s v="Virginia"/>
    <s v="South"/>
    <d v="2012-08-03T00:00:00"/>
    <n v="2"/>
    <s v="Consulting - Business Model"/>
    <s v="Consulting "/>
    <s v=" Business Model"/>
    <s v="Michael Alister"/>
    <s v="Frank Mitchell"/>
    <n v="68"/>
    <n v="1"/>
  </r>
  <r>
    <x v="4397"/>
    <n v="31303"/>
    <d v="2011-03-20T00:00:00"/>
    <n v="50"/>
    <n v="8000"/>
    <n v="0.09"/>
    <n v="160"/>
    <n v="7280"/>
    <s v="Dianna Van Huff"/>
    <s v="Biogen Idec Inc."/>
    <s v="Biotechnology: Biological Products (No Diagnostic Substances)"/>
    <s v="Health Care"/>
    <s v="West Scarborough"/>
    <s v="04070"/>
    <s v="Maine"/>
    <s v="East"/>
    <d v="2011-03-22T00:00:00"/>
    <n v="2"/>
    <s v="Development - Java"/>
    <s v="Development "/>
    <s v=" Java"/>
    <s v="Sophia Dixon"/>
    <s v="Allen Young"/>
    <n v="71"/>
    <n v="1"/>
  </r>
  <r>
    <x v="4398"/>
    <n v="31330"/>
    <d v="2010-06-01T00:00:00"/>
    <n v="2"/>
    <n v="240"/>
    <n v="0.04"/>
    <n v="120"/>
    <n v="230.39999999999998"/>
    <s v="Paul Grace"/>
    <s v="Liberty Interactive Corporation"/>
    <s v="Catalog/Specialty Distribution"/>
    <s v="Consumer Services"/>
    <s v="Wake Forest"/>
    <n v="27587"/>
    <s v="North Carolina"/>
    <s v="South"/>
    <d v="2010-06-02T00:00:00"/>
    <n v="1"/>
    <s v="Development - Business Logic"/>
    <s v="Development "/>
    <s v=" Business Logic"/>
    <s v="Alexander Edison"/>
    <s v="Frank Mitchell"/>
    <n v="70"/>
    <n v="1"/>
  </r>
  <r>
    <x v="4399"/>
    <n v="31330"/>
    <d v="2010-06-01T00:00:00"/>
    <n v="38"/>
    <n v="7600"/>
    <n v="0.02"/>
    <n v="200"/>
    <n v="7448"/>
    <s v="Paul Grace"/>
    <s v="Liberty Interactive Corporation"/>
    <s v="Catalog/Specialty Distribution"/>
    <s v="Consumer Services"/>
    <s v="Wake Forest"/>
    <n v="27587"/>
    <s v="North Carolina"/>
    <s v="South"/>
    <d v="2010-06-02T00:00:00"/>
    <n v="1"/>
    <s v="Development - Big Data"/>
    <s v="Development "/>
    <s v=" Big Data"/>
    <s v="Emma Watson"/>
    <s v="Frank Mitchell"/>
    <n v="67"/>
    <n v="1"/>
  </r>
  <r>
    <x v="4400"/>
    <n v="31364"/>
    <d v="2009-05-01T00:00:00"/>
    <n v="2"/>
    <n v="400"/>
    <n v="7.0000000000000007E-2"/>
    <n v="200"/>
    <n v="372"/>
    <s v="Beth Hughes"/>
    <s v="Sirius XM Holdings Inc."/>
    <s v="Broadcasting"/>
    <s v="Consumer Services"/>
    <s v="Bloomington"/>
    <n v="61701"/>
    <s v="Illinois"/>
    <s v="Central"/>
    <d v="2009-05-01T00:00:00"/>
    <n v="0"/>
    <s v="Development - Big Data"/>
    <s v="Development "/>
    <s v=" Big Data"/>
    <s v="Elizabeth Carter"/>
    <s v="Josh Martinez"/>
    <n v="52"/>
    <n v="1"/>
  </r>
  <r>
    <x v="4401"/>
    <n v="31392"/>
    <d v="2010-05-06T00:00:00"/>
    <n v="21"/>
    <n v="2310"/>
    <n v="0.1"/>
    <n v="110"/>
    <n v="2079"/>
    <s v="George Carreira"/>
    <s v="Staples, Inc."/>
    <s v="Other Specialty Stores"/>
    <s v="Consumer Services"/>
    <s v="Augusta"/>
    <s v="04330"/>
    <s v="Maine"/>
    <s v="East"/>
    <d v="2010-05-13T00:00:00"/>
    <n v="7"/>
    <s v="Development - Python"/>
    <s v="Development "/>
    <s v=" Python"/>
    <s v="Mason Gibson"/>
    <s v="Allen Young"/>
    <n v="71"/>
    <n v="1"/>
  </r>
  <r>
    <x v="4402"/>
    <n v="31392"/>
    <d v="2010-05-06T00:00:00"/>
    <n v="44"/>
    <n v="8800"/>
    <n v="0.1"/>
    <n v="200"/>
    <n v="7920"/>
    <s v="George Carreira"/>
    <s v="Staples, Inc."/>
    <s v="Other Specialty Stores"/>
    <s v="Consumer Services"/>
    <s v="Burlington"/>
    <s v="05401"/>
    <s v="Vermont"/>
    <s v="East"/>
    <d v="2010-05-10T00:00:00"/>
    <n v="4"/>
    <s v="Development - Big Data"/>
    <s v="Development "/>
    <s v=" Big Data"/>
    <s v="Elizabeth Carter"/>
    <s v="Allen Young"/>
    <n v="52"/>
    <n v="1"/>
  </r>
  <r>
    <x v="4403"/>
    <n v="31393"/>
    <d v="2012-05-11T00:00:00"/>
    <n v="4"/>
    <n v="500"/>
    <n v="0.04"/>
    <n v="125"/>
    <n v="480"/>
    <s v="Cindy Gastineau"/>
    <s v="Liberty Global plc"/>
    <s v="Television Services"/>
    <s v="Consumer Services"/>
    <s v="Frankfort"/>
    <n v="60423"/>
    <s v="Illinois"/>
    <s v="Central"/>
    <d v="2012-05-12T00:00:00"/>
    <n v="1"/>
    <s v="Training - SQL"/>
    <s v="Training "/>
    <s v=" SQL"/>
    <s v="Madison Hill"/>
    <s v="Josh Martinez"/>
    <n v="58"/>
    <n v="1"/>
  </r>
  <r>
    <x v="4404"/>
    <n v="31393"/>
    <d v="2012-05-11T00:00:00"/>
    <n v="31"/>
    <n v="4340"/>
    <n v="0.09"/>
    <n v="140"/>
    <n v="3949.4"/>
    <s v="Cindy Gastineau"/>
    <s v="Liberty Global plc"/>
    <s v="Television Services"/>
    <s v="Consumer Services"/>
    <s v="Frankfort"/>
    <n v="60423"/>
    <s v="Illinois"/>
    <s v="Central"/>
    <d v="2012-05-13T00:00:00"/>
    <n v="2"/>
    <s v="Development - Front End Web"/>
    <s v="Development "/>
    <s v=" Front End Web"/>
    <s v="Sophia Dixon"/>
    <s v="Josh Martinez"/>
    <n v="71"/>
    <n v="1"/>
  </r>
  <r>
    <x v="4405"/>
    <n v="31399"/>
    <d v="2011-11-05T00:00:00"/>
    <n v="9"/>
    <n v="1350"/>
    <n v="0.09"/>
    <n v="150"/>
    <n v="1228.5"/>
    <s v="Adrian Reed"/>
    <s v="Alexion Pharmaceuticals, Inc."/>
    <s v="Major Pharmaceuticals"/>
    <s v="Health Care"/>
    <s v="Puyallup"/>
    <n v="98373"/>
    <s v="Washington"/>
    <s v="West"/>
    <d v="2011-11-06T00:00:00"/>
    <n v="1"/>
    <s v="Consulting - Market Research"/>
    <s v="Consulting "/>
    <s v=" Market Research"/>
    <s v="Sophia Dixon"/>
    <s v="Bob Turner"/>
    <n v="71"/>
    <n v="1"/>
  </r>
  <r>
    <x v="4406"/>
    <n v="31426"/>
    <d v="2009-08-05T00:00:00"/>
    <n v="40"/>
    <n v="6000"/>
    <n v="0.09"/>
    <n v="150"/>
    <n v="5460"/>
    <s v="Greg Chand"/>
    <s v="Vertex Pharmaceuticals Incorporated"/>
    <s v="Major Pharmaceuticals"/>
    <s v="Health Care"/>
    <s v="Bay City"/>
    <n v="48708"/>
    <s v="Michigan"/>
    <s v="Central"/>
    <d v="2009-08-09T00:00:00"/>
    <n v="4"/>
    <s v="Consulting - Market Research"/>
    <s v="Consulting "/>
    <s v=" Market Research"/>
    <s v="Olivia Sullivan"/>
    <s v="Josh Martinez"/>
    <n v="53"/>
    <n v="1"/>
  </r>
  <r>
    <x v="4407"/>
    <n v="31456"/>
    <d v="2012-11-15T00:00:00"/>
    <n v="10"/>
    <n v="1600"/>
    <n v="0.02"/>
    <n v="160"/>
    <n v="1568"/>
    <s v="Lena Luxemburg"/>
    <s v="Discovery Communications, Inc."/>
    <s v="Television Services"/>
    <s v="Consumer Services"/>
    <s v="Philadelphia"/>
    <n v="19143"/>
    <s v="Pennsylvania"/>
    <s v="East"/>
    <d v="2012-11-17T00:00:00"/>
    <n v="2"/>
    <s v="Development - Java"/>
    <s v="Development "/>
    <s v=" Java"/>
    <s v="Noah Smith"/>
    <s v="Allen Young"/>
    <n v="59"/>
    <n v="1"/>
  </r>
  <r>
    <x v="4408"/>
    <n v="31460"/>
    <d v="2012-08-26T00:00:00"/>
    <n v="9"/>
    <n v="1800"/>
    <n v="0.08"/>
    <n v="200"/>
    <n v="1656"/>
    <s v="Benjamin Taslimi"/>
    <s v="Regeneron Pharmaceuticals, Inc."/>
    <s v="Major Pharmaceuticals"/>
    <s v="Health Care"/>
    <s v="Kingman"/>
    <n v="86401"/>
    <s v="Arizona"/>
    <s v="West"/>
    <d v="2012-08-28T00:00:00"/>
    <n v="2"/>
    <s v="Development - Big Data"/>
    <s v="Development "/>
    <s v=" Big Data"/>
    <s v="Daniel Tusk"/>
    <s v="Bob Turner"/>
    <n v="45"/>
    <n v="1"/>
  </r>
  <r>
    <x v="4409"/>
    <n v="31461"/>
    <d v="2011-06-27T00:00:00"/>
    <n v="26"/>
    <n v="4420"/>
    <n v="0.08"/>
    <n v="170"/>
    <n v="4066.4"/>
    <s v="Adam Phonely"/>
    <s v="Automatic Data Processing, Inc."/>
    <s v="EDP Services"/>
    <s v="Technology"/>
    <s v="Lake Forest"/>
    <n v="92630"/>
    <s v="California"/>
    <s v="West"/>
    <d v="2011-06-29T00:00:00"/>
    <n v="2"/>
    <s v="Development - .Net"/>
    <s v="Development "/>
    <s v=" .Net"/>
    <s v="Daniel Tusk"/>
    <s v="Bob Turner"/>
    <n v="45"/>
    <n v="1"/>
  </r>
  <r>
    <x v="4410"/>
    <n v="31492"/>
    <d v="2010-10-15T00:00:00"/>
    <n v="26"/>
    <n v="4420"/>
    <n v="0.04"/>
    <n v="170"/>
    <n v="4243.2"/>
    <s v="Nicole Sweed"/>
    <s v="Expeditors International of Washington, Inc."/>
    <s v="Oil Refining/Marketing"/>
    <s v="Transportation"/>
    <s v="Lake In The Hills"/>
    <s v="60102"/>
    <s v="Illinois"/>
    <s v="Central"/>
    <d v="2010-10-17T00:00:00"/>
    <n v="2"/>
    <s v="Development - .Net"/>
    <s v="Development "/>
    <s v=" .Net"/>
    <s v="Sophia Dixon"/>
    <s v="Josh Martinez"/>
    <n v="71"/>
    <n v="1"/>
  </r>
  <r>
    <x v="4411"/>
    <n v="31492"/>
    <d v="2010-10-15T00:00:00"/>
    <n v="34"/>
    <n v="6800"/>
    <n v="0.09"/>
    <n v="200"/>
    <n v="6188"/>
    <s v="Nicole Sweed"/>
    <s v="Expeditors International of Washington, Inc."/>
    <s v="Oil Refining/Marketing"/>
    <s v="Transportation"/>
    <s v="Lake In The Hills"/>
    <s v="60102"/>
    <s v="Illinois"/>
    <s v="Central"/>
    <d v="2010-10-18T00:00:00"/>
    <n v="3"/>
    <s v="Development - Big Data"/>
    <s v="Development "/>
    <s v=" Big Data"/>
    <s v="Mason Gibson"/>
    <s v="Josh Martinez"/>
    <n v="71"/>
    <n v="1"/>
  </r>
  <r>
    <x v="4412"/>
    <n v="31492"/>
    <d v="2010-10-15T00:00:00"/>
    <n v="23"/>
    <n v="4600"/>
    <n v="0.03"/>
    <n v="200"/>
    <n v="4462"/>
    <s v="Nicole Sweed"/>
    <s v="Expeditors International of Washington, Inc."/>
    <s v="Oil Refining/Marketing"/>
    <s v="Transportation"/>
    <s v="Lake In The Hills"/>
    <s v="60102"/>
    <s v="Illinois"/>
    <s v="Central"/>
    <d v="2010-10-16T00:00:00"/>
    <n v="1"/>
    <s v="Development - Big Data"/>
    <s v="Development "/>
    <s v=" Big Data"/>
    <s v="Abigail Young"/>
    <s v="Josh Martinez"/>
    <n v="50"/>
    <n v="1"/>
  </r>
  <r>
    <x v="4413"/>
    <n v="31493"/>
    <d v="2009-10-17T00:00:00"/>
    <n v="8"/>
    <n v="1000"/>
    <n v="0"/>
    <n v="125"/>
    <n v="1000"/>
    <s v="Gary Matthias"/>
    <s v="Regeneron Pharmaceuticals, Inc."/>
    <s v="Major Pharmaceuticals"/>
    <s v="Health Care"/>
    <s v="Carol City"/>
    <n v="33055"/>
    <s v="Florida"/>
    <s v="South"/>
    <d v="2009-10-18T00:00:00"/>
    <n v="1"/>
    <s v="Training - SQL"/>
    <s v="Training "/>
    <s v=" SQL"/>
    <s v="Mason Gibson"/>
    <s v="Frank Mitchell"/>
    <n v="71"/>
    <n v="1"/>
  </r>
  <r>
    <x v="4414"/>
    <n v="31495"/>
    <d v="2010-08-04T00:00:00"/>
    <n v="20"/>
    <n v="3200"/>
    <n v="0.06"/>
    <n v="160"/>
    <n v="3008"/>
    <s v="Gary Gainer"/>
    <s v="QUALCOMM Incorporated"/>
    <s v="Radio And Television Broadcasting And Communications Equipment"/>
    <s v="Technology"/>
    <s v="Friendswood"/>
    <n v="77546"/>
    <s v="Texas"/>
    <s v="Central"/>
    <d v="2010-08-08T00:00:00"/>
    <n v="4"/>
    <s v="Development - Java"/>
    <s v="Development "/>
    <s v=" Java"/>
    <s v="Ethan Bird"/>
    <s v="Josh Martinez"/>
    <n v="60"/>
    <n v="1"/>
  </r>
  <r>
    <x v="4415"/>
    <n v="31495"/>
    <d v="2010-08-04T00:00:00"/>
    <n v="34"/>
    <n v="6800"/>
    <n v="0.03"/>
    <n v="200"/>
    <n v="6596"/>
    <s v="Gary Gainer"/>
    <s v="QUALCOMM Incorporated"/>
    <s v="Radio And Television Broadcasting And Communications Equipment"/>
    <s v="Technology"/>
    <s v="Friendswood"/>
    <n v="77546"/>
    <s v="Texas"/>
    <s v="Central"/>
    <d v="2010-08-11T00:00:00"/>
    <n v="7"/>
    <s v="Development - Big Data"/>
    <s v="Development "/>
    <s v=" Big Data"/>
    <s v="Mason Gibson"/>
    <s v="Josh Martinez"/>
    <n v="71"/>
    <n v="1"/>
  </r>
  <r>
    <x v="4416"/>
    <n v="31520"/>
    <d v="2011-11-28T00:00:00"/>
    <n v="23"/>
    <n v="2875"/>
    <n v="0.09"/>
    <n v="125"/>
    <n v="2616.25"/>
    <s v="Rob Weirich"/>
    <s v="Wynn Resorts, Limited"/>
    <s v="Hotels/Resorts"/>
    <s v="Consumer Services"/>
    <s v="Metairie"/>
    <n v="70003"/>
    <s v="Louisiana"/>
    <s v="South"/>
    <d v="2011-11-29T00:00:00"/>
    <n v="1"/>
    <s v="Training - SQL"/>
    <s v="Training "/>
    <s v=" SQL"/>
    <s v="Alexander Edison"/>
    <s v="Frank Mitchell"/>
    <n v="70"/>
    <n v="1"/>
  </r>
  <r>
    <x v="4417"/>
    <n v="31522"/>
    <d v="2010-05-25T00:00:00"/>
    <n v="14"/>
    <n v="1750"/>
    <n v="0.04"/>
    <n v="125"/>
    <n v="1680"/>
    <s v="Max Waldorf"/>
    <s v="Staples, Inc."/>
    <s v="Other Specialty Stores"/>
    <s v="Consumer Services"/>
    <s v="Scranton"/>
    <n v="18504"/>
    <s v="Pennsylvania"/>
    <s v="East"/>
    <d v="2010-05-27T00:00:00"/>
    <n v="2"/>
    <s v="Training - SQL"/>
    <s v="Training "/>
    <s v=" SQL"/>
    <s v="Alexander Edison"/>
    <s v="Allen Young"/>
    <n v="70"/>
    <n v="1"/>
  </r>
  <r>
    <x v="4418"/>
    <n v="31522"/>
    <d v="2010-05-25T00:00:00"/>
    <n v="42"/>
    <n v="5250"/>
    <n v="0.03"/>
    <n v="125"/>
    <n v="5092.5"/>
    <s v="Max Waldorf"/>
    <s v="Staples, Inc."/>
    <s v="Other Specialty Stores"/>
    <s v="Consumer Services"/>
    <s v="State College"/>
    <n v="16801"/>
    <s v="Pennsylvania"/>
    <s v="East"/>
    <d v="2010-05-27T00:00:00"/>
    <n v="2"/>
    <s v="Training - Development"/>
    <s v="Training "/>
    <s v=" Development"/>
    <s v="Michael Alister"/>
    <s v="Allen Young"/>
    <n v="68"/>
    <n v="1"/>
  </r>
  <r>
    <x v="4419"/>
    <n v="31523"/>
    <d v="2012-03-08T00:00:00"/>
    <n v="17"/>
    <n v="2550"/>
    <n v="0.1"/>
    <n v="150"/>
    <n v="2295"/>
    <s v="Joni Lebron"/>
    <s v="Paychex, Inc."/>
    <s v="Diversified Commercial Services"/>
    <s v="Consumer Services"/>
    <s v="Midland"/>
    <n v="79701"/>
    <s v="Texas"/>
    <s v="Central"/>
    <d v="2012-03-10T00:00:00"/>
    <n v="2"/>
    <s v="Consulting - Business Model"/>
    <s v="Consulting "/>
    <s v=" Business Model"/>
    <s v="Sophia Dixon"/>
    <s v="Josh Martinez"/>
    <n v="71"/>
    <n v="1"/>
  </r>
  <r>
    <x v="4420"/>
    <n v="31523"/>
    <d v="2012-03-08T00:00:00"/>
    <n v="19"/>
    <n v="2090"/>
    <n v="0"/>
    <n v="110"/>
    <n v="2090"/>
    <s v="Joni Lebron"/>
    <s v="Paychex, Inc."/>
    <s v="Diversified Commercial Services"/>
    <s v="Consumer Services"/>
    <s v="Midland"/>
    <n v="79701"/>
    <s v="Texas"/>
    <s v="Central"/>
    <d v="2012-03-13T00:00:00"/>
    <n v="5"/>
    <s v="Development - PHP"/>
    <s v="Development "/>
    <s v=" PHP"/>
    <s v="Liam Franklin"/>
    <s v="Josh Martinez"/>
    <n v="52"/>
    <n v="1"/>
  </r>
  <r>
    <x v="4421"/>
    <n v="31524"/>
    <d v="2011-06-26T00:00:00"/>
    <n v="10"/>
    <n v="1250"/>
    <n v="0.08"/>
    <n v="125"/>
    <n v="1150"/>
    <s v="Ed Leatherbury"/>
    <s v="Dollar Tree, Inc."/>
    <s v="Department/Specialty Retail Stores"/>
    <s v="Consumer Services"/>
    <s v="Roseville"/>
    <n v="95661"/>
    <s v="California"/>
    <s v="West"/>
    <d v="2011-06-28T00:00:00"/>
    <n v="2"/>
    <s v="Training - Development"/>
    <s v="Training "/>
    <s v=" Development"/>
    <s v="Jayden Hamilton"/>
    <s v="Bob Turner"/>
    <n v="71"/>
    <n v="1"/>
  </r>
  <r>
    <x v="4422"/>
    <n v="31552"/>
    <d v="2012-11-11T00:00:00"/>
    <n v="17"/>
    <n v="2550"/>
    <n v="0"/>
    <n v="150"/>
    <n v="2550"/>
    <s v="Alan Daly"/>
    <s v="Avago Technologies Limited"/>
    <s v="Semiconductors"/>
    <s v="Technology"/>
    <s v="Rosenberg"/>
    <n v="77471"/>
    <s v="Texas"/>
    <s v="Central"/>
    <d v="2012-11-14T00:00:00"/>
    <n v="3"/>
    <s v="Consulting - Business Model"/>
    <s v="Consulting "/>
    <s v=" Business Model"/>
    <s v="Ethan Bird"/>
    <s v="Josh Martinez"/>
    <n v="60"/>
    <n v="1"/>
  </r>
  <r>
    <x v="4423"/>
    <n v="31552"/>
    <d v="2012-11-11T00:00:00"/>
    <n v="24"/>
    <n v="3600"/>
    <n v="0"/>
    <n v="150"/>
    <n v="3600"/>
    <s v="Alan Daly"/>
    <s v="Avago Technologies Limited"/>
    <s v="Semiconductors"/>
    <s v="Technology"/>
    <s v="Rosenberg"/>
    <n v="77471"/>
    <s v="Texas"/>
    <s v="Central"/>
    <d v="2012-11-12T00:00:00"/>
    <n v="1"/>
    <s v="Consulting - Business Model"/>
    <s v="Consulting "/>
    <s v=" Business Model"/>
    <s v="Alexander Edison"/>
    <s v="Josh Martinez"/>
    <n v="70"/>
    <n v="1"/>
  </r>
  <r>
    <x v="4424"/>
    <n v="31553"/>
    <d v="2009-01-10T00:00:00"/>
    <n v="32"/>
    <n v="3520"/>
    <n v="0.09"/>
    <n v="110"/>
    <n v="3203.2000000000003"/>
    <s v="Sean Kipp"/>
    <s v="Google Inc."/>
    <s v="Computer Software: Programming, Data Processing"/>
    <s v="Technology"/>
    <s v="Minnetonka"/>
    <n v="55345"/>
    <s v="Minnesota"/>
    <s v="Central"/>
    <d v="2009-01-12T00:00:00"/>
    <n v="2"/>
    <s v="Development - PHP"/>
    <s v="Development "/>
    <s v=" PHP"/>
    <s v="Jacob Manziel"/>
    <s v="Josh Martinez"/>
    <n v="57"/>
    <n v="1"/>
  </r>
  <r>
    <x v="4425"/>
    <n v="31555"/>
    <d v="2012-01-04T00:00:00"/>
    <n v="38"/>
    <n v="4750"/>
    <n v="0"/>
    <n v="125"/>
    <n v="4750"/>
    <s v="Jill Hernandez"/>
    <s v="Illumina, Inc."/>
    <s v="Biotechnology: Laboratory Analytical Instruments"/>
    <s v="Capital Goods"/>
    <s v="Palm Beach Gardens"/>
    <s v="33403"/>
    <s v="Florida"/>
    <s v="South"/>
    <d v="2012-01-04T00:00:00"/>
    <n v="0"/>
    <s v="Training - SQL"/>
    <s v="Training "/>
    <s v=" SQL"/>
    <s v="Abigail Young"/>
    <s v="Frank Mitchell"/>
    <n v="50"/>
    <n v="1"/>
  </r>
  <r>
    <x v="4426"/>
    <n v="31555"/>
    <d v="2012-01-04T00:00:00"/>
    <n v="5"/>
    <n v="750"/>
    <n v="0.02"/>
    <n v="150"/>
    <n v="735"/>
    <s v="Jill Hernandez"/>
    <s v="Illumina, Inc."/>
    <s v="Biotechnology: Laboratory Analytical Instruments"/>
    <s v="Capital Goods"/>
    <s v="Palm Beach Gardens"/>
    <s v="33403"/>
    <s v="Florida"/>
    <s v="South"/>
    <d v="2012-01-07T00:00:00"/>
    <n v="3"/>
    <s v="Consulting - Strategy"/>
    <s v="Consulting "/>
    <s v=" Strategy"/>
    <s v="Michael Alister"/>
    <s v="Frank Mitchell"/>
    <n v="68"/>
    <n v="1"/>
  </r>
  <r>
    <x v="4427"/>
    <n v="31556"/>
    <d v="2011-07-27T00:00:00"/>
    <n v="35"/>
    <n v="4375"/>
    <n v="7.0000000000000007E-2"/>
    <n v="125"/>
    <n v="4068.7499999999995"/>
    <s v="Kelly Marley"/>
    <s v="Amgen Inc."/>
    <s v="Biotechnology: Biological Products (No Diagnostic Substances)"/>
    <s v="Health Care"/>
    <s v="Hickory"/>
    <n v="28601"/>
    <s v="North Carolina"/>
    <s v="South"/>
    <d v="2011-07-28T00:00:00"/>
    <n v="1"/>
    <s v="Training - SQL"/>
    <s v="Training "/>
    <s v=" SQL"/>
    <s v="Madison Hill"/>
    <s v="Frank Mitchell"/>
    <n v="58"/>
    <n v="1"/>
  </r>
  <r>
    <x v="4428"/>
    <n v="31558"/>
    <d v="2011-07-23T00:00:00"/>
    <n v="12"/>
    <n v="2040"/>
    <n v="0.04"/>
    <n v="170"/>
    <n v="1958.3999999999999"/>
    <s v="Cari Murry"/>
    <s v="Broadcom Corporation"/>
    <s v="Semiconductors"/>
    <s v="Technology"/>
    <s v="Palatine"/>
    <n v="60067"/>
    <s v="Illinois"/>
    <s v="Central"/>
    <d v="2011-07-28T00:00:00"/>
    <n v="5"/>
    <s v="Development - .Net"/>
    <s v="Development "/>
    <s v=" .Net"/>
    <s v="Alexander Edison"/>
    <s v="Josh Martinez"/>
    <n v="70"/>
    <n v="1"/>
  </r>
  <r>
    <x v="4429"/>
    <n v="31558"/>
    <d v="2011-07-23T00:00:00"/>
    <n v="42"/>
    <n v="6300"/>
    <n v="0.08"/>
    <n v="150"/>
    <n v="5796"/>
    <s v="Cari Murry"/>
    <s v="Broadcom Corporation"/>
    <s v="Semiconductors"/>
    <s v="Technology"/>
    <s v="Palatine"/>
    <n v="60067"/>
    <s v="Illinois"/>
    <s v="Central"/>
    <d v="2011-07-23T00:00:00"/>
    <n v="0"/>
    <s v="Consulting - Business Model"/>
    <s v="Consulting "/>
    <s v=" Business Model"/>
    <s v="Jayden Hamilton"/>
    <s v="Josh Martinez"/>
    <n v="71"/>
    <n v="1"/>
  </r>
  <r>
    <x v="4430"/>
    <n v="31586"/>
    <d v="2012-03-21T00:00:00"/>
    <n v="22"/>
    <n v="3300"/>
    <n v="0.05"/>
    <n v="150"/>
    <n v="3135"/>
    <s v="Amy Murray"/>
    <s v="Citrix Systems, Inc."/>
    <s v="Computer Software: Prepackaged Software"/>
    <s v="Technology"/>
    <s v="Knoxville"/>
    <n v="37918"/>
    <s v="Tennessee"/>
    <s v="South"/>
    <d v="2012-03-25T00:00:00"/>
    <n v="4"/>
    <s v="Consulting - Business Model"/>
    <s v="Consulting "/>
    <s v=" Business Model"/>
    <s v="Michael Alister"/>
    <s v="Frank Mitchell"/>
    <n v="68"/>
    <n v="1"/>
  </r>
  <r>
    <x v="4431"/>
    <n v="31586"/>
    <d v="2012-03-21T00:00:00"/>
    <n v="25"/>
    <n v="3750"/>
    <n v="0"/>
    <n v="150"/>
    <n v="3750"/>
    <s v="Amy Murray"/>
    <s v="Citrix Systems, Inc."/>
    <s v="Computer Software: Prepackaged Software"/>
    <s v="Technology"/>
    <s v="Knoxville"/>
    <n v="37918"/>
    <s v="Tennessee"/>
    <s v="South"/>
    <d v="2012-03-30T00:00:00"/>
    <n v="9"/>
    <s v="Consulting - Market Research"/>
    <s v="Consulting "/>
    <s v=" Market Research"/>
    <s v="Ava Wilson"/>
    <s v="Frank Mitchell"/>
    <n v="67"/>
    <n v="1"/>
  </r>
  <r>
    <x v="4432"/>
    <n v="31590"/>
    <d v="2010-06-05T00:00:00"/>
    <n v="5"/>
    <n v="750"/>
    <n v="0.06"/>
    <n v="150"/>
    <n v="705"/>
    <s v="Luke Lonsdale"/>
    <s v="Illumina, Inc."/>
    <s v="Biotechnology: Laboratory Analytical Instruments"/>
    <s v="Capital Goods"/>
    <s v="Chico"/>
    <n v="95928"/>
    <s v="California"/>
    <s v="West"/>
    <d v="2010-06-06T00:00:00"/>
    <n v="1"/>
    <s v="Consulting - Business Model"/>
    <s v="Consulting "/>
    <s v=" Business Model"/>
    <s v="William Bufont"/>
    <s v="Bob Turner"/>
    <n v="62"/>
    <n v="1"/>
  </r>
  <r>
    <x v="4433"/>
    <n v="31590"/>
    <d v="2010-06-05T00:00:00"/>
    <n v="27"/>
    <n v="5400"/>
    <n v="0.06"/>
    <n v="200"/>
    <n v="5076"/>
    <s v="Luke Lonsdale"/>
    <s v="Illumina, Inc."/>
    <s v="Biotechnology: Laboratory Analytical Instruments"/>
    <s v="Capital Goods"/>
    <s v="Chico"/>
    <n v="95928"/>
    <s v="California"/>
    <s v="West"/>
    <d v="2010-06-07T00:00:00"/>
    <n v="2"/>
    <s v="Development - Big Data"/>
    <s v="Development "/>
    <s v=" Big Data"/>
    <s v="Isabella Douglas"/>
    <s v="Bob Turner"/>
    <n v="75"/>
    <n v="1"/>
  </r>
  <r>
    <x v="4434"/>
    <n v="31616"/>
    <d v="2010-08-28T00:00:00"/>
    <n v="45"/>
    <n v="7200"/>
    <n v="0.08"/>
    <n v="160"/>
    <n v="6624"/>
    <s v="Sanjit Grace"/>
    <s v="Dollar Tree, Inc."/>
    <s v="Department/Specialty Retail Stores"/>
    <s v="Consumer Services"/>
    <s v="Laurel"/>
    <n v="20707"/>
    <s v="Maryland"/>
    <s v="East"/>
    <d v="2010-08-29T00:00:00"/>
    <n v="1"/>
    <s v="Development - Java"/>
    <s v="Development "/>
    <s v=" Java"/>
    <s v="Alexander Edison"/>
    <s v="Allen Young"/>
    <n v="70"/>
    <n v="1"/>
  </r>
  <r>
    <x v="4435"/>
    <n v="31616"/>
    <d v="2010-08-28T00:00:00"/>
    <n v="46"/>
    <n v="9200"/>
    <n v="0.04"/>
    <n v="200"/>
    <n v="8832"/>
    <s v="Sanjit Grace"/>
    <s v="Dollar Tree, Inc."/>
    <s v="Department/Specialty Retail Stores"/>
    <s v="Consumer Services"/>
    <s v="Laurel"/>
    <n v="20707"/>
    <s v="Maryland"/>
    <s v="East"/>
    <d v="2010-08-29T00:00:00"/>
    <n v="1"/>
    <s v="Development - Scala"/>
    <s v="Development "/>
    <s v=" Scala"/>
    <s v="Abigail Young"/>
    <s v="Allen Young"/>
    <n v="50"/>
    <n v="1"/>
  </r>
  <r>
    <x v="4436"/>
    <n v="31618"/>
    <d v="2011-07-11T00:00:00"/>
    <n v="14"/>
    <n v="2240"/>
    <n v="0.02"/>
    <n v="160"/>
    <n v="2195.1999999999998"/>
    <s v="Roy Peterman"/>
    <s v="Broadcom Corporation"/>
    <s v="Semiconductors"/>
    <s v="Technology"/>
    <s v="Granite City"/>
    <s v="62040"/>
    <s v="Illinois"/>
    <s v="Central"/>
    <d v="2011-07-11T00:00:00"/>
    <n v="0"/>
    <s v="Development - Java"/>
    <s v="Development "/>
    <s v=" Java"/>
    <s v="Daniel Tusk"/>
    <s v="Josh Martinez"/>
    <n v="45"/>
    <n v="1"/>
  </r>
  <r>
    <x v="4437"/>
    <n v="31619"/>
    <d v="2009-09-17T00:00:00"/>
    <n v="11"/>
    <n v="1870"/>
    <n v="0.1"/>
    <n v="170"/>
    <n v="1683"/>
    <s v="Pete Hoffmann"/>
    <s v="Mylan Inc."/>
    <s v="Major Pharmaceuticals"/>
    <s v="Health Care"/>
    <s v="Bakersfield"/>
    <n v="93309"/>
    <s v="California"/>
    <s v="West"/>
    <d v="2009-09-24T00:00:00"/>
    <n v="7"/>
    <s v="Development - .Net"/>
    <s v="Development "/>
    <s v=" .Net"/>
    <s v="Jayden Hamilton"/>
    <s v="Bob Turner"/>
    <n v="71"/>
    <n v="1"/>
  </r>
  <r>
    <x v="4438"/>
    <n v="31619"/>
    <d v="2009-09-17T00:00:00"/>
    <n v="9"/>
    <n v="1125"/>
    <n v="0.01"/>
    <n v="125"/>
    <n v="1113.75"/>
    <s v="Pete Hoffmann"/>
    <s v="Mylan Inc."/>
    <s v="Major Pharmaceuticals"/>
    <s v="Health Care"/>
    <s v="Bakersfield"/>
    <n v="93309"/>
    <s v="California"/>
    <s v="West"/>
    <d v="2009-09-19T00:00:00"/>
    <n v="2"/>
    <s v="Training - SQL"/>
    <s v="Training "/>
    <s v=" SQL"/>
    <s v="Jacob Manziel"/>
    <s v="Bob Turner"/>
    <n v="57"/>
    <n v="1"/>
  </r>
  <r>
    <x v="4439"/>
    <n v="31620"/>
    <d v="2011-08-11T00:00:00"/>
    <n v="20"/>
    <n v="3000"/>
    <n v="0.05"/>
    <n v="150"/>
    <n v="2850"/>
    <s v="Maribeth Jones"/>
    <s v="Marriott International"/>
    <s v="Hotels/Resorts"/>
    <s v="Consumer Services"/>
    <s v="Louisville"/>
    <n v="40214"/>
    <s v="Kentucky"/>
    <s v="South"/>
    <d v="2011-08-13T00:00:00"/>
    <n v="2"/>
    <s v="Consulting - Market Research"/>
    <s v="Consulting "/>
    <s v=" Market Research"/>
    <s v="Emma Watson"/>
    <s v="Frank Mitchell"/>
    <n v="67"/>
    <n v="1"/>
  </r>
  <r>
    <x v="4440"/>
    <n v="31648"/>
    <d v="2011-08-20T00:00:00"/>
    <n v="8"/>
    <n v="1200"/>
    <n v="0"/>
    <n v="150"/>
    <n v="1200"/>
    <s v="Greg Hansen"/>
    <s v="Vodafone Group Plc"/>
    <s v="Telecommunications Equipment"/>
    <s v="Public Utilities"/>
    <s v="Cornelius"/>
    <s v="28031"/>
    <s v="North Carolina"/>
    <s v="South"/>
    <d v="2011-08-20T00:00:00"/>
    <n v="0"/>
    <s v="Consulting - Business Model"/>
    <s v="Consulting "/>
    <s v=" Business Model"/>
    <s v="Abigail Young"/>
    <s v="Frank Mitchell"/>
    <n v="50"/>
    <n v="1"/>
  </r>
  <r>
    <x v="4441"/>
    <n v="31648"/>
    <d v="2011-08-20T00:00:00"/>
    <n v="10"/>
    <n v="1100"/>
    <n v="0.03"/>
    <n v="110"/>
    <n v="1067"/>
    <s v="Greg Hansen"/>
    <s v="Vodafone Group Plc"/>
    <s v="Telecommunications Equipment"/>
    <s v="Public Utilities"/>
    <s v="Cornelius"/>
    <s v="28031"/>
    <s v="North Carolina"/>
    <s v="South"/>
    <d v="2011-08-22T00:00:00"/>
    <n v="2"/>
    <s v="Development - Python"/>
    <s v="Development "/>
    <s v=" Python"/>
    <s v="Noah Smith"/>
    <s v="Frank Mitchell"/>
    <n v="59"/>
    <n v="1"/>
  </r>
  <r>
    <x v="4442"/>
    <n v="31650"/>
    <d v="2010-08-11T00:00:00"/>
    <n v="19"/>
    <n v="2850"/>
    <n v="0.02"/>
    <n v="150"/>
    <n v="2793"/>
    <s v="Elizabeth Hansen"/>
    <s v="Fastenal Company"/>
    <s v="RETAIL: Building Materials"/>
    <s v="Consumer Services"/>
    <s v="Rochester"/>
    <s v="03839"/>
    <s v="New Hampshire"/>
    <s v="East"/>
    <d v="2010-08-12T00:00:00"/>
    <n v="1"/>
    <s v="Consulting - Business Model"/>
    <s v="Consulting "/>
    <s v=" Business Model"/>
    <s v="Sophia Dixon"/>
    <s v="Allen Young"/>
    <n v="71"/>
    <n v="1"/>
  </r>
  <r>
    <x v="4443"/>
    <n v="31681"/>
    <d v="2012-11-07T00:00:00"/>
    <n v="38"/>
    <n v="4180"/>
    <n v="0.02"/>
    <n v="110"/>
    <n v="4096.3999999999996"/>
    <s v="Steve Price"/>
    <s v="Netflix, Inc."/>
    <s v="Consumer Electronics/Video Chains"/>
    <s v="Consumer Services"/>
    <s v="Conway"/>
    <n v="72032"/>
    <s v="Arkansas"/>
    <s v="South"/>
    <d v="2012-11-08T00:00:00"/>
    <n v="1"/>
    <s v="Development - Python"/>
    <s v="Development "/>
    <s v=" Python"/>
    <s v="Elizabeth Carter"/>
    <s v="Frank Mitchell"/>
    <n v="52"/>
    <n v="1"/>
  </r>
  <r>
    <x v="4444"/>
    <n v="31682"/>
    <d v="2010-03-09T00:00:00"/>
    <n v="42"/>
    <n v="7140"/>
    <n v="0.09"/>
    <n v="170"/>
    <n v="6497.4000000000005"/>
    <s v="Carlos Kinney"/>
    <s v="C.H. Robinson Worldwide, Inc."/>
    <s v="Oil Refining/Marketing"/>
    <s v="Transportation"/>
    <s v="Walpole"/>
    <s v="02032"/>
    <s v="MA"/>
    <s v="East"/>
    <d v="2010-03-18T00:00:00"/>
    <n v="9"/>
    <s v="Development - .Net"/>
    <s v="Development "/>
    <s v=" .Net"/>
    <s v="Jayden Hamilton"/>
    <s v="Allen Young"/>
    <n v="71"/>
    <n v="1"/>
  </r>
  <r>
    <x v="4445"/>
    <n v="31684"/>
    <d v="2012-09-16T00:00:00"/>
    <n v="15"/>
    <n v="1650"/>
    <n v="0.02"/>
    <n v="110"/>
    <n v="1617"/>
    <s v="Susan Harms"/>
    <s v="SanDisk Corporation"/>
    <s v="Electronic Components"/>
    <s v="Technology"/>
    <s v="Melrose Park"/>
    <n v="60160"/>
    <s v="Illinois"/>
    <s v="Central"/>
    <d v="2012-09-19T00:00:00"/>
    <n v="3"/>
    <s v="Development - Python"/>
    <s v="Development "/>
    <s v=" Python"/>
    <s v="Abigail Young"/>
    <s v="Josh Martinez"/>
    <n v="50"/>
    <n v="1"/>
  </r>
  <r>
    <x v="4446"/>
    <n v="31684"/>
    <d v="2012-09-16T00:00:00"/>
    <n v="28"/>
    <n v="5600"/>
    <n v="0.04"/>
    <n v="200"/>
    <n v="5376"/>
    <s v="Susan Harms"/>
    <s v="SanDisk Corporation"/>
    <s v="Electronic Components"/>
    <s v="Technology"/>
    <s v="Melrose Park"/>
    <n v="60160"/>
    <s v="Illinois"/>
    <s v="Central"/>
    <d v="2012-09-18T00:00:00"/>
    <n v="2"/>
    <s v="Development - Big Data"/>
    <s v="Development "/>
    <s v=" Big Data"/>
    <s v="Ava Wilson"/>
    <s v="Josh Martinez"/>
    <n v="67"/>
    <n v="1"/>
  </r>
  <r>
    <x v="4447"/>
    <n v="31687"/>
    <d v="2011-05-19T00:00:00"/>
    <n v="44"/>
    <n v="5280"/>
    <n v="7.0000000000000007E-2"/>
    <n v="120"/>
    <n v="4910.3999999999996"/>
    <s v="Arianne Norris"/>
    <s v="KLA-Tencor Corporation"/>
    <s v="Electronic Components"/>
    <s v="Capital Goods"/>
    <s v="Memphis"/>
    <n v="38109"/>
    <s v="Tennessee"/>
    <s v="South"/>
    <d v="2011-05-19T00:00:00"/>
    <n v="0"/>
    <s v="Development - Business Logic"/>
    <s v="Development "/>
    <s v=" Business Logic"/>
    <s v="Elizabeth Carter"/>
    <s v="Frank Mitchell"/>
    <n v="52"/>
    <n v="1"/>
  </r>
  <r>
    <x v="4448"/>
    <n v="31715"/>
    <d v="2009-01-09T00:00:00"/>
    <n v="24"/>
    <n v="2880"/>
    <n v="0.09"/>
    <n v="120"/>
    <n v="2620.8000000000002"/>
    <s v="Mark Steele"/>
    <s v="Microsoft Corporation"/>
    <s v="Computer Software: Prepackaged Software"/>
    <s v="Technology"/>
    <s v="Augusta"/>
    <s v="04330"/>
    <s v="Maine"/>
    <s v="East"/>
    <d v="2009-01-11T00:00:00"/>
    <n v="2"/>
    <s v="Development - Business Logic"/>
    <s v="Development "/>
    <s v=" Business Logic"/>
    <s v="Michael Alister"/>
    <s v="Allen Young"/>
    <n v="68"/>
    <n v="1"/>
  </r>
  <r>
    <x v="4449"/>
    <n v="31715"/>
    <d v="2009-01-09T00:00:00"/>
    <n v="11"/>
    <n v="1760"/>
    <n v="0.01"/>
    <n v="160"/>
    <n v="1742.4"/>
    <s v="Mark Steele"/>
    <s v="Microsoft Corporation"/>
    <s v="Computer Software: Prepackaged Software"/>
    <s v="Technology"/>
    <s v="Pasadena"/>
    <n v="91104"/>
    <s v="California"/>
    <s v="West"/>
    <d v="2009-01-10T00:00:00"/>
    <n v="1"/>
    <s v="Development - Java"/>
    <s v="Development "/>
    <s v=" Java"/>
    <s v="Daniel Tusk"/>
    <s v="Bob Turner"/>
    <n v="45"/>
    <n v="1"/>
  </r>
  <r>
    <x v="4450"/>
    <n v="31715"/>
    <d v="2009-01-09T00:00:00"/>
    <n v="44"/>
    <n v="5280"/>
    <n v="0.05"/>
    <n v="120"/>
    <n v="5016"/>
    <s v="Mark Steele"/>
    <s v="Microsoft Corporation"/>
    <s v="Computer Software: Prepackaged Software"/>
    <s v="Technology"/>
    <s v="Pasadena"/>
    <n v="91104"/>
    <s v="California"/>
    <s v="West"/>
    <d v="2009-01-09T00:00:00"/>
    <n v="0"/>
    <s v="Development - Business Logic"/>
    <s v="Development "/>
    <s v=" Business Logic"/>
    <s v="William Bufont"/>
    <s v="Bob Turner"/>
    <n v="62"/>
    <n v="1"/>
  </r>
  <r>
    <x v="4451"/>
    <n v="31718"/>
    <d v="2010-11-27T00:00:00"/>
    <n v="24"/>
    <n v="3600"/>
    <n v="0.03"/>
    <n v="150"/>
    <n v="3492"/>
    <s v="Nona Jumper"/>
    <s v="Fiserv, Inc."/>
    <s v="EDP Services"/>
    <s v="Technology"/>
    <s v="Oxford"/>
    <n v="36203"/>
    <s v="Alabama"/>
    <s v="South"/>
    <d v="2010-12-01T00:00:00"/>
    <n v="4"/>
    <s v="Consulting - Market Research"/>
    <s v="Consulting "/>
    <s v=" Market Research"/>
    <s v="Alexander Edison"/>
    <s v="Frank Mitchell"/>
    <n v="70"/>
    <n v="1"/>
  </r>
  <r>
    <x v="4452"/>
    <n v="31718"/>
    <d v="2010-11-27T00:00:00"/>
    <n v="20"/>
    <n v="3000"/>
    <n v="0.1"/>
    <n v="150"/>
    <n v="2700"/>
    <s v="Nona Jumper"/>
    <s v="Fiserv, Inc."/>
    <s v="EDP Services"/>
    <s v="Technology"/>
    <s v="Oxford"/>
    <n v="36203"/>
    <s v="Alabama"/>
    <s v="South"/>
    <d v="2010-12-04T00:00:00"/>
    <n v="7"/>
    <s v="Consulting - Market Research"/>
    <s v="Consulting "/>
    <s v=" Market Research"/>
    <s v="Madison Hill"/>
    <s v="Frank Mitchell"/>
    <n v="58"/>
    <n v="1"/>
  </r>
  <r>
    <x v="4453"/>
    <n v="31744"/>
    <d v="2012-09-09T00:00:00"/>
    <n v="12"/>
    <n v="1320"/>
    <n v="0"/>
    <n v="110"/>
    <n v="1320"/>
    <s v="Rachel Prost"/>
    <s v="SBA Communications Corporation"/>
    <s v="Telecommunications Equipment"/>
    <s v="Consumer Services"/>
    <s v="Pensacola"/>
    <n v="32503"/>
    <s v="Florida"/>
    <s v="South"/>
    <d v="2012-09-10T00:00:00"/>
    <n v="1"/>
    <s v="Development - Python"/>
    <s v="Development "/>
    <s v=" Python"/>
    <s v="Mason Gibson"/>
    <s v="Frank Mitchell"/>
    <n v="71"/>
    <n v="1"/>
  </r>
  <r>
    <x v="4454"/>
    <n v="31751"/>
    <d v="2011-05-26T00:00:00"/>
    <n v="31"/>
    <n v="4960"/>
    <n v="0.1"/>
    <n v="160"/>
    <n v="4464"/>
    <s v="Todd Cacioppo"/>
    <s v="Applied Materials, Inc."/>
    <s v="Semiconductors"/>
    <s v="Technology"/>
    <s v="Wausau"/>
    <n v="54401"/>
    <s v="Wisconsin"/>
    <s v="Central"/>
    <d v="2011-05-28T00:00:00"/>
    <n v="2"/>
    <s v="Development - Java"/>
    <s v="Development "/>
    <s v=" Java"/>
    <s v="Michael Alister"/>
    <s v="Josh Martinez"/>
    <n v="68"/>
    <n v="1"/>
  </r>
  <r>
    <x v="4455"/>
    <n v="31777"/>
    <d v="2011-10-19T00:00:00"/>
    <n v="32"/>
    <n v="4000"/>
    <n v="7.0000000000000007E-2"/>
    <n v="125"/>
    <n v="3719.9999999999995"/>
    <s v="Logan Jackson"/>
    <s v="Google Inc."/>
    <s v="Computer Software: Programming, Data Processing"/>
    <s v="Technology"/>
    <s v="Russellville"/>
    <n v="72801"/>
    <s v="Arkansas"/>
    <s v="South"/>
    <d v="2011-10-21T00:00:00"/>
    <n v="2"/>
    <s v="Training - Development"/>
    <s v="Training "/>
    <s v=" Development"/>
    <s v="Mason Gibson"/>
    <s v="Frank Mitchell"/>
    <n v="71"/>
    <n v="1"/>
  </r>
  <r>
    <x v="4456"/>
    <n v="31777"/>
    <d v="2011-10-19T00:00:00"/>
    <n v="10"/>
    <n v="1100"/>
    <n v="0.01"/>
    <n v="110"/>
    <n v="1089"/>
    <s v="Logan Jackson"/>
    <s v="Google Inc."/>
    <s v="Computer Software: Programming, Data Processing"/>
    <s v="Technology"/>
    <s v="Russellville"/>
    <n v="72801"/>
    <s v="Arkansas"/>
    <s v="South"/>
    <d v="2011-10-19T00:00:00"/>
    <n v="0"/>
    <s v="Development - Python"/>
    <s v="Development "/>
    <s v=" Python"/>
    <s v="Jacob Manziel"/>
    <s v="Frank Mitchell"/>
    <n v="57"/>
    <n v="1"/>
  </r>
  <r>
    <x v="4457"/>
    <n v="31780"/>
    <d v="2010-01-29T00:00:00"/>
    <n v="17"/>
    <n v="2890"/>
    <n v="0.08"/>
    <n v="170"/>
    <n v="2658.8"/>
    <s v="Max Thurman"/>
    <s v="Stericycle, Inc."/>
    <s v="Environmental Services"/>
    <s v="Basic Industries"/>
    <s v="Paducah"/>
    <n v="42003"/>
    <s v="Kentucky"/>
    <s v="South"/>
    <d v="2010-01-31T00:00:00"/>
    <n v="2"/>
    <s v="Development - .Net"/>
    <s v="Development "/>
    <s v=" .Net"/>
    <s v="Isabella Douglas"/>
    <s v="Frank Mitchell"/>
    <n v="75"/>
    <n v="1"/>
  </r>
  <r>
    <x v="4458"/>
    <n v="31781"/>
    <d v="2009-01-16T00:00:00"/>
    <n v="46"/>
    <n v="7360"/>
    <n v="0.1"/>
    <n v="160"/>
    <n v="6624"/>
    <s v="Sylvia Gastineau"/>
    <s v="Stericycle, Inc."/>
    <s v="Environmental Services"/>
    <s v="Basic Industries"/>
    <s v="Naperville"/>
    <n v="60540"/>
    <s v="Illinois"/>
    <s v="Central"/>
    <d v="2009-01-17T00:00:00"/>
    <n v="1"/>
    <s v="Development - Java"/>
    <s v="Development "/>
    <s v=" Java"/>
    <s v="Elizabeth Carter"/>
    <s v="Josh Martinez"/>
    <n v="52"/>
    <n v="1"/>
  </r>
  <r>
    <x v="4459"/>
    <n v="31781"/>
    <d v="2009-01-16T00:00:00"/>
    <n v="41"/>
    <n v="5740"/>
    <n v="0.03"/>
    <n v="140"/>
    <n v="5567.8"/>
    <s v="Sylvia Gastineau"/>
    <s v="Stericycle, Inc."/>
    <s v="Environmental Services"/>
    <s v="Basic Industries"/>
    <s v="Naperville"/>
    <n v="60540"/>
    <s v="Illinois"/>
    <s v="Central"/>
    <d v="2009-01-17T00:00:00"/>
    <n v="1"/>
    <s v="Development - Database"/>
    <s v="Development "/>
    <s v=" Database"/>
    <s v="Liam Franklin"/>
    <s v="Josh Martinez"/>
    <n v="52"/>
    <n v="1"/>
  </r>
  <r>
    <x v="4460"/>
    <n v="31809"/>
    <d v="2010-07-28T00:00:00"/>
    <n v="1"/>
    <n v="110"/>
    <n v="0.1"/>
    <n v="110"/>
    <n v="99"/>
    <s v="Lauren Bern"/>
    <s v="Cognizant Technology Solutions Corporation"/>
    <s v="EDP Services"/>
    <s v="Technology"/>
    <s v="Albuquerque"/>
    <n v="87105"/>
    <s v="New Mexico"/>
    <s v="West"/>
    <d v="2010-07-30T00:00:00"/>
    <n v="2"/>
    <s v="Development - PHP"/>
    <s v="Development "/>
    <s v=" PHP"/>
    <s v="Michael Alister"/>
    <s v="Bob Turner"/>
    <n v="68"/>
    <n v="1"/>
  </r>
  <r>
    <x v="4461"/>
    <n v="31810"/>
    <d v="2009-05-21T00:00:00"/>
    <n v="46"/>
    <n v="5750"/>
    <n v="0.03"/>
    <n v="125"/>
    <n v="5577.5"/>
    <s v="Lisa Skach"/>
    <s v="Facebook, Inc."/>
    <s v="Computer Software: Programming, Data Processing"/>
    <s v="Technology"/>
    <s v="Butte"/>
    <n v="59750"/>
    <s v="Montana"/>
    <s v="West"/>
    <d v="2009-05-21T00:00:00"/>
    <n v="0"/>
    <s v="Training - SQL"/>
    <s v="Training "/>
    <s v=" SQL"/>
    <s v="Olivia Sullivan"/>
    <s v="Bob Turner"/>
    <n v="53"/>
    <n v="1"/>
  </r>
  <r>
    <x v="4462"/>
    <n v="31812"/>
    <d v="2011-07-31T00:00:00"/>
    <n v="14"/>
    <n v="1540"/>
    <n v="0.02"/>
    <n v="110"/>
    <n v="1509.2"/>
    <s v="Laura Hughsby"/>
    <s v="Comcast Corporation"/>
    <s v="Television Services"/>
    <s v="Consumer Services"/>
    <s v="Mansfield"/>
    <n v="44903"/>
    <s v="Ohio"/>
    <s v="East"/>
    <d v="2011-08-02T00:00:00"/>
    <n v="2"/>
    <s v="Development - Python"/>
    <s v="Development "/>
    <s v=" Python"/>
    <s v="Emily Taylor"/>
    <s v="Allen Young"/>
    <n v="62"/>
    <n v="1"/>
  </r>
  <r>
    <x v="4463"/>
    <n v="31812"/>
    <d v="2011-07-31T00:00:00"/>
    <n v="31"/>
    <n v="4340"/>
    <n v="0.06"/>
    <n v="140"/>
    <n v="4079.6"/>
    <s v="Laura Hughsby"/>
    <s v="Comcast Corporation"/>
    <s v="Television Services"/>
    <s v="Consumer Services"/>
    <s v="Marion"/>
    <n v="43302"/>
    <s v="Ohio"/>
    <s v="East"/>
    <d v="2011-08-02T00:00:00"/>
    <n v="2"/>
    <s v="Development - Database"/>
    <s v="Development "/>
    <s v=" Database"/>
    <s v="Mia Moore"/>
    <s v="Allen Young"/>
    <n v="51"/>
    <n v="1"/>
  </r>
  <r>
    <x v="4464"/>
    <n v="31842"/>
    <d v="2010-07-16T00:00:00"/>
    <n v="9"/>
    <n v="1350"/>
    <n v="0.06"/>
    <n v="150"/>
    <n v="1269"/>
    <s v="Joy Mull"/>
    <s v="Regeneron Pharmaceuticals, Inc."/>
    <s v="Major Pharmaceuticals"/>
    <s v="Health Care"/>
    <s v="Titusville"/>
    <n v="32780"/>
    <s v="Florida"/>
    <s v="South"/>
    <d v="2010-07-17T00:00:00"/>
    <n v="1"/>
    <s v="Consulting - Business Model"/>
    <s v="Consulting "/>
    <s v=" Business Model"/>
    <s v="Abigail Young"/>
    <s v="Frank Mitchell"/>
    <n v="50"/>
    <n v="1"/>
  </r>
  <r>
    <x v="4465"/>
    <n v="31844"/>
    <d v="2011-07-02T00:00:00"/>
    <n v="14"/>
    <n v="1750"/>
    <n v="0.09"/>
    <n v="125"/>
    <n v="1592.5"/>
    <s v="Harold Chung"/>
    <s v="Adobe Systems Incorporated"/>
    <s v="Computer Software: Prepackaged Software"/>
    <s v="Technology"/>
    <s v="Bountiful"/>
    <n v="84010"/>
    <s v="Utah"/>
    <s v="West"/>
    <d v="2011-07-02T00:00:00"/>
    <n v="0"/>
    <s v="Training - Tableau"/>
    <s v="Training "/>
    <s v=" Tableau"/>
    <s v="Ethan Bird"/>
    <s v="Bob Turner"/>
    <n v="60"/>
    <n v="1"/>
  </r>
  <r>
    <x v="4466"/>
    <n v="31845"/>
    <d v="2012-10-22T00:00:00"/>
    <n v="36"/>
    <n v="6120"/>
    <n v="0.04"/>
    <n v="170"/>
    <n v="5875.2"/>
    <s v="Damala Bern"/>
    <s v="Regeneron Pharmaceuticals, Inc."/>
    <s v="Major Pharmaceuticals"/>
    <s v="Health Care"/>
    <s v="Boston"/>
    <s v="02210"/>
    <s v="MA"/>
    <s v="East"/>
    <d v="2012-10-22T00:00:00"/>
    <n v="0"/>
    <s v="Development - .Net"/>
    <s v="Development "/>
    <s v=" .Net"/>
    <s v="Daniel Tusk"/>
    <s v="Allen Young"/>
    <n v="45"/>
    <n v="1"/>
  </r>
  <r>
    <x v="4467"/>
    <n v="31845"/>
    <d v="2012-10-22T00:00:00"/>
    <n v="11"/>
    <n v="1210"/>
    <n v="0.05"/>
    <n v="110"/>
    <n v="1149.5"/>
    <s v="Damala Bern"/>
    <s v="Regeneron Pharmaceuticals, Inc."/>
    <s v="Major Pharmaceuticals"/>
    <s v="Health Care"/>
    <s v="Newington"/>
    <s v="06111"/>
    <s v="Connecticut"/>
    <s v="East"/>
    <d v="2012-10-29T00:00:00"/>
    <n v="7"/>
    <s v="Development - Python"/>
    <s v="Development "/>
    <s v=" Python"/>
    <s v="Michael Alister"/>
    <s v="Allen Young"/>
    <n v="68"/>
    <n v="1"/>
  </r>
  <r>
    <x v="4468"/>
    <n v="31846"/>
    <d v="2011-08-13T00:00:00"/>
    <n v="7"/>
    <n v="875"/>
    <n v="0.03"/>
    <n v="125"/>
    <n v="848.75"/>
    <s v="Jennifer Lee"/>
    <s v="Facebook, Inc."/>
    <s v="Computer Software: Programming, Data Processing"/>
    <s v="Technology"/>
    <s v="Glen Cove"/>
    <n v="11542"/>
    <s v="New York"/>
    <s v="East"/>
    <d v="2011-08-15T00:00:00"/>
    <n v="2"/>
    <s v="Training - Development"/>
    <s v="Training "/>
    <s v=" Development"/>
    <s v="Jayden Hamilton"/>
    <s v="Allen Young"/>
    <n v="71"/>
    <n v="1"/>
  </r>
  <r>
    <x v="4469"/>
    <n v="31847"/>
    <d v="2009-12-18T00:00:00"/>
    <n v="46"/>
    <n v="6900"/>
    <n v="0.1"/>
    <n v="150"/>
    <n v="6210"/>
    <s v="Amy Murray"/>
    <s v="Citrix Systems, Inc."/>
    <s v="Computer Software: Prepackaged Software"/>
    <s v="Technology"/>
    <s v="Knoxville"/>
    <n v="37918"/>
    <s v="Tennessee"/>
    <s v="South"/>
    <d v="2009-12-22T00:00:00"/>
    <n v="4"/>
    <s v="Consulting - Business Model"/>
    <s v="Consulting "/>
    <s v=" Business Model"/>
    <s v="Mia Moore"/>
    <s v="Frank Mitchell"/>
    <n v="51"/>
    <n v="1"/>
  </r>
  <r>
    <x v="4470"/>
    <n v="31872"/>
    <d v="2010-09-06T00:00:00"/>
    <n v="34"/>
    <n v="3740"/>
    <n v="0.06"/>
    <n v="110"/>
    <n v="3515.6"/>
    <s v="Vicky Dominguez"/>
    <s v="DISH Network Corporation"/>
    <s v="Television Services"/>
    <s v="Consumer Services"/>
    <s v="Roseville"/>
    <n v="48066"/>
    <s v="Michigan"/>
    <s v="Central"/>
    <d v="2010-09-10T00:00:00"/>
    <n v="4"/>
    <s v="Development - PHP"/>
    <s v="Development "/>
    <s v=" PHP"/>
    <s v="Olivia Sullivan"/>
    <s v="Josh Martinez"/>
    <n v="53"/>
    <n v="1"/>
  </r>
  <r>
    <x v="4471"/>
    <n v="31872"/>
    <d v="2010-09-06T00:00:00"/>
    <n v="30"/>
    <n v="3750"/>
    <n v="0.09"/>
    <n v="125"/>
    <n v="3412.5"/>
    <s v="Vicky Dominguez"/>
    <s v="DISH Network Corporation"/>
    <s v="Television Services"/>
    <s v="Consumer Services"/>
    <s v="Roseville"/>
    <n v="48066"/>
    <s v="Michigan"/>
    <s v="Central"/>
    <d v="2010-09-10T00:00:00"/>
    <n v="4"/>
    <s v="Training - Javascript"/>
    <s v="Training "/>
    <s v=" Javascript"/>
    <s v="Jacob Manziel"/>
    <s v="Josh Martinez"/>
    <n v="57"/>
    <n v="1"/>
  </r>
  <r>
    <x v="4472"/>
    <n v="31873"/>
    <d v="2009-11-08T00:00:00"/>
    <n v="2"/>
    <n v="340"/>
    <n v="0.05"/>
    <n v="170"/>
    <n v="323"/>
    <s v="Shahid Boland"/>
    <s v="Henry Schein, Inc."/>
    <s v="Medical Specialities"/>
    <s v="Health Care"/>
    <s v="Racine"/>
    <n v="53402"/>
    <s v="Wisconsin"/>
    <s v="Central"/>
    <d v="2009-11-13T00:00:00"/>
    <n v="5"/>
    <s v="Development - .Net"/>
    <s v="Development "/>
    <s v=" .Net"/>
    <s v="Elizabeth Carter"/>
    <s v="Josh Martinez"/>
    <n v="52"/>
    <n v="1"/>
  </r>
  <r>
    <x v="4473"/>
    <n v="31873"/>
    <d v="2009-11-08T00:00:00"/>
    <n v="14"/>
    <n v="2100"/>
    <n v="0.06"/>
    <n v="150"/>
    <n v="1974"/>
    <s v="Shahid Boland"/>
    <s v="Henry Schein, Inc."/>
    <s v="Medical Specialities"/>
    <s v="Health Care"/>
    <s v="Racine"/>
    <n v="53402"/>
    <s v="Wisconsin"/>
    <s v="Central"/>
    <d v="2009-11-15T00:00:00"/>
    <n v="7"/>
    <s v="Consulting - Market Research"/>
    <s v="Consulting "/>
    <s v=" Market Research"/>
    <s v="Abigail Young"/>
    <s v="Josh Martinez"/>
    <n v="50"/>
    <n v="1"/>
  </r>
  <r>
    <x v="4474"/>
    <n v="31873"/>
    <d v="2009-11-08T00:00:00"/>
    <n v="50"/>
    <n v="7500"/>
    <n v="0.06"/>
    <n v="150"/>
    <n v="7050"/>
    <s v="Shahid Boland"/>
    <s v="Henry Schein, Inc."/>
    <s v="Medical Specialities"/>
    <s v="Health Care"/>
    <s v="Racine"/>
    <n v="53402"/>
    <s v="Wisconsin"/>
    <s v="Central"/>
    <d v="2009-11-15T00:00:00"/>
    <n v="7"/>
    <s v="Consulting - Market Research"/>
    <s v="Consulting "/>
    <s v=" Market Research"/>
    <s v="Isabella Douglas"/>
    <s v="Josh Martinez"/>
    <n v="75"/>
    <n v="1"/>
  </r>
  <r>
    <x v="4475"/>
    <n v="31873"/>
    <d v="2009-11-08T00:00:00"/>
    <n v="42"/>
    <n v="4620"/>
    <n v="0"/>
    <n v="110"/>
    <n v="4620"/>
    <s v="Shahid Boland"/>
    <s v="Henry Schein, Inc."/>
    <s v="Medical Specialities"/>
    <s v="Health Care"/>
    <s v="Sheboygan"/>
    <n v="53081"/>
    <s v="Wisconsin"/>
    <s v="Central"/>
    <d v="2009-11-15T00:00:00"/>
    <n v="7"/>
    <s v="Development - Python"/>
    <s v="Development "/>
    <s v=" Python"/>
    <s v="Emily Taylor"/>
    <s v="Josh Martinez"/>
    <n v="62"/>
    <n v="1"/>
  </r>
  <r>
    <x v="4476"/>
    <n v="31874"/>
    <d v="2012-09-15T00:00:00"/>
    <n v="29"/>
    <n v="4060"/>
    <n v="0.03"/>
    <n v="140"/>
    <n v="3938.2"/>
    <s v="Shahid Bixby"/>
    <s v="Intel Corporation"/>
    <s v="Semiconductors"/>
    <s v="Technology"/>
    <s v="Pontiac"/>
    <n v="48342"/>
    <s v="Michigan"/>
    <s v="Central"/>
    <d v="2012-09-15T00:00:00"/>
    <n v="0"/>
    <s v="Development - Front End Web"/>
    <s v="Development "/>
    <s v=" Front End Web"/>
    <s v="Michael Alister"/>
    <s v="Josh Martinez"/>
    <n v="68"/>
    <n v="1"/>
  </r>
  <r>
    <x v="4477"/>
    <n v="31874"/>
    <d v="2012-09-15T00:00:00"/>
    <n v="39"/>
    <n v="4875"/>
    <n v="0.05"/>
    <n v="125"/>
    <n v="4631.25"/>
    <s v="Shahid Bixby"/>
    <s v="Intel Corporation"/>
    <s v="Semiconductors"/>
    <s v="Technology"/>
    <s v="Pontiac"/>
    <n v="48342"/>
    <s v="Michigan"/>
    <s v="Central"/>
    <d v="2012-09-15T00:00:00"/>
    <n v="0"/>
    <s v="Training - Javascript"/>
    <s v="Training "/>
    <s v=" Javascript"/>
    <s v="Mia Moore"/>
    <s v="Josh Martinez"/>
    <n v="51"/>
    <n v="1"/>
  </r>
  <r>
    <x v="4478"/>
    <n v="31876"/>
    <d v="2011-05-07T00:00:00"/>
    <n v="8"/>
    <n v="1600"/>
    <n v="0.08"/>
    <n v="200"/>
    <n v="1472"/>
    <s v="Brian Mautz"/>
    <s v="Analog Devices, Inc."/>
    <s v="Semiconductors"/>
    <s v="Technology"/>
    <s v="Covington"/>
    <n v="41011"/>
    <s v="Kentucky"/>
    <s v="South"/>
    <d v="2011-05-08T00:00:00"/>
    <n v="1"/>
    <s v="Development - Big Data"/>
    <s v="Development "/>
    <s v=" Big Data"/>
    <s v="Jacob Manziel"/>
    <s v="Frank Mitchell"/>
    <n v="57"/>
    <n v="1"/>
  </r>
  <r>
    <x v="4479"/>
    <n v="31877"/>
    <d v="2009-06-29T00:00:00"/>
    <n v="34"/>
    <n v="4250"/>
    <n v="0.08"/>
    <n v="125"/>
    <n v="3910"/>
    <s v="Duane Kennedy"/>
    <s v="Discovery Communications, Inc."/>
    <s v="Television Services"/>
    <s v="Consumer Services"/>
    <s v="Laredo"/>
    <n v="78041"/>
    <s v="Texas"/>
    <s v="Central"/>
    <d v="2009-06-29T00:00:00"/>
    <n v="0"/>
    <s v="Training - SQL"/>
    <s v="Training "/>
    <s v=" SQL"/>
    <s v="Olivia Sullivan"/>
    <s v="Josh Martinez"/>
    <n v="53"/>
    <n v="1"/>
  </r>
  <r>
    <x v="4480"/>
    <n v="31878"/>
    <d v="2011-12-18T00:00:00"/>
    <n v="14"/>
    <n v="1540"/>
    <n v="0.04"/>
    <n v="110"/>
    <n v="1478.3999999999999"/>
    <s v="Lisa Cazamias"/>
    <s v="Fastenal Company"/>
    <s v="RETAIL: Building Materials"/>
    <s v="Consumer Services"/>
    <s v="Carlsbad"/>
    <n v="88220"/>
    <s v="New Mexico"/>
    <s v="West"/>
    <d v="2011-12-18T00:00:00"/>
    <n v="0"/>
    <s v="Development - Python"/>
    <s v="Development "/>
    <s v=" Python"/>
    <s v="Emily Taylor"/>
    <s v="Bob Turner"/>
    <n v="62"/>
    <n v="1"/>
  </r>
  <r>
    <x v="4481"/>
    <n v="31878"/>
    <d v="2011-12-18T00:00:00"/>
    <n v="42"/>
    <n v="6300"/>
    <n v="0.01"/>
    <n v="150"/>
    <n v="6237"/>
    <s v="Lisa Cazamias"/>
    <s v="Fastenal Company"/>
    <s v="RETAIL: Building Materials"/>
    <s v="Consumer Services"/>
    <s v="Carlsbad"/>
    <n v="88220"/>
    <s v="New Mexico"/>
    <s v="West"/>
    <d v="2011-12-19T00:00:00"/>
    <n v="1"/>
    <s v="Consulting - Market Research"/>
    <s v="Consulting "/>
    <s v=" Market Research"/>
    <s v="Olivia Sullivan"/>
    <s v="Bob Turner"/>
    <n v="53"/>
    <n v="1"/>
  </r>
  <r>
    <x v="4482"/>
    <n v="31907"/>
    <d v="2010-05-18T00:00:00"/>
    <n v="38"/>
    <n v="5700"/>
    <n v="0"/>
    <n v="150"/>
    <n v="5700"/>
    <s v="Sanjit Grace"/>
    <s v="Dollar Tree, Inc."/>
    <s v="Department/Specialty Retail Stores"/>
    <s v="Consumer Services"/>
    <s v="Laurel"/>
    <n v="20707"/>
    <s v="Maryland"/>
    <s v="East"/>
    <d v="2010-05-23T00:00:00"/>
    <n v="5"/>
    <s v="Consulting - Business Model"/>
    <s v="Consulting "/>
    <s v=" Business Model"/>
    <s v="Ethan Bird"/>
    <s v="Allen Young"/>
    <n v="60"/>
    <n v="1"/>
  </r>
  <r>
    <x v="4483"/>
    <n v="31910"/>
    <d v="2009-10-29T00:00:00"/>
    <n v="6"/>
    <n v="900"/>
    <n v="0.03"/>
    <n v="150"/>
    <n v="873"/>
    <s v="Craig Braden"/>
    <s v="NVIDIA Corporation"/>
    <s v="Semiconductors"/>
    <s v="Technology"/>
    <s v="New Smyrna Beach"/>
    <n v="32168"/>
    <s v="Florida"/>
    <s v="South"/>
    <d v="2009-10-30T00:00:00"/>
    <n v="1"/>
    <s v="Consulting - Market Research"/>
    <s v="Consulting "/>
    <s v=" Market Research"/>
    <s v="Jacob Manziel"/>
    <s v="Frank Mitchell"/>
    <n v="57"/>
    <n v="1"/>
  </r>
  <r>
    <x v="4484"/>
    <n v="31938"/>
    <d v="2011-07-27T00:00:00"/>
    <n v="13"/>
    <n v="1625"/>
    <n v="0.08"/>
    <n v="125"/>
    <n v="1495"/>
    <s v="Shahid Bixby"/>
    <s v="Intel Corporation"/>
    <s v="Semiconductors"/>
    <s v="Technology"/>
    <s v="Pontiac"/>
    <n v="48342"/>
    <s v="Michigan"/>
    <s v="Central"/>
    <d v="2011-07-28T00:00:00"/>
    <n v="1"/>
    <s v="Training - Development"/>
    <s v="Training "/>
    <s v=" Development"/>
    <s v="William Bufont"/>
    <s v="Josh Martinez"/>
    <n v="62"/>
    <n v="1"/>
  </r>
  <r>
    <x v="4485"/>
    <n v="31938"/>
    <d v="2011-07-27T00:00:00"/>
    <n v="47"/>
    <n v="5875"/>
    <n v="0.05"/>
    <n v="125"/>
    <n v="5581.25"/>
    <s v="Shahid Bixby"/>
    <s v="Intel Corporation"/>
    <s v="Semiconductors"/>
    <s v="Technology"/>
    <s v="Port Huron"/>
    <n v="48060"/>
    <s v="Michigan"/>
    <s v="Central"/>
    <d v="2011-07-29T00:00:00"/>
    <n v="2"/>
    <s v="Training - SQL"/>
    <s v="Training "/>
    <s v=" SQL"/>
    <s v="Isabella Douglas"/>
    <s v="Josh Martinez"/>
    <n v="75"/>
    <n v="1"/>
  </r>
  <r>
    <x v="4486"/>
    <n v="31939"/>
    <d v="2011-06-25T00:00:00"/>
    <n v="13"/>
    <n v="1950"/>
    <n v="7.0000000000000007E-2"/>
    <n v="150"/>
    <n v="1813.4999999999998"/>
    <s v="Ashley Wiener"/>
    <s v="Lam Research Corporation"/>
    <s v="Industrial Machinery/Components"/>
    <s v="Technology"/>
    <s v="Gilbert"/>
    <n v="85234"/>
    <s v="Arizona"/>
    <s v="West"/>
    <d v="2011-06-27T00:00:00"/>
    <n v="2"/>
    <s v="Consulting - Market Research"/>
    <s v="Consulting "/>
    <s v=" Market Research"/>
    <s v="Jacob Manziel"/>
    <s v="Bob Turner"/>
    <n v="57"/>
    <n v="1"/>
  </r>
  <r>
    <x v="4487"/>
    <n v="31941"/>
    <d v="2009-03-18T00:00:00"/>
    <n v="32"/>
    <n v="5440"/>
    <n v="0.01"/>
    <n v="170"/>
    <n v="5385.6"/>
    <s v="Kimberly McGrath"/>
    <s v="Celgene Corporation"/>
    <s v="Major Pharmaceuticals"/>
    <s v="Health Care"/>
    <s v="Clinton"/>
    <n v="52732"/>
    <s v="Iowa"/>
    <s v="Central"/>
    <d v="2009-03-19T00:00:00"/>
    <n v="1"/>
    <s v="Development - .Net"/>
    <s v="Development "/>
    <s v=" .Net"/>
    <s v="Sophia Dixon"/>
    <s v="Josh Martinez"/>
    <n v="71"/>
    <n v="1"/>
  </r>
  <r>
    <x v="4488"/>
    <n v="31941"/>
    <d v="2009-03-18T00:00:00"/>
    <n v="7"/>
    <n v="770"/>
    <n v="7.0000000000000007E-2"/>
    <n v="110"/>
    <n v="716.09999999999991"/>
    <s v="Kimberly McGrath"/>
    <s v="Celgene Corporation"/>
    <s v="Major Pharmaceuticals"/>
    <s v="Health Care"/>
    <s v="Clinton"/>
    <n v="52732"/>
    <s v="Iowa"/>
    <s v="Central"/>
    <d v="2009-03-20T00:00:00"/>
    <n v="2"/>
    <s v="Development - Python"/>
    <s v="Development "/>
    <s v=" Python"/>
    <s v="Sophia Dixon"/>
    <s v="Josh Martinez"/>
    <n v="71"/>
    <n v="1"/>
  </r>
  <r>
    <x v="4489"/>
    <n v="31973"/>
    <d v="2011-05-12T00:00:00"/>
    <n v="15"/>
    <n v="1875"/>
    <n v="0.03"/>
    <n v="125"/>
    <n v="1818.75"/>
    <s v="Richard Ludwig"/>
    <s v="Tesla Motors, Inc."/>
    <s v="Auto Manufacturing"/>
    <s v="Capital Goods"/>
    <s v="Waynesboro"/>
    <s v="22980"/>
    <s v="Virginia"/>
    <s v="South"/>
    <d v="2011-05-13T00:00:00"/>
    <n v="1"/>
    <s v="Training - Development"/>
    <s v="Training "/>
    <s v=" Development"/>
    <s v="William Bufont"/>
    <s v="Frank Mitchell"/>
    <n v="62"/>
    <n v="1"/>
  </r>
  <r>
    <x v="4490"/>
    <n v="31973"/>
    <d v="2011-05-12T00:00:00"/>
    <n v="16"/>
    <n v="1760"/>
    <n v="7.0000000000000007E-2"/>
    <n v="110"/>
    <n v="1636.8"/>
    <s v="Richard Ludwig"/>
    <s v="Tesla Motors, Inc."/>
    <s v="Auto Manufacturing"/>
    <s v="Capital Goods"/>
    <s v="Waynesboro"/>
    <s v="22980"/>
    <s v="Virginia"/>
    <s v="South"/>
    <d v="2011-05-14T00:00:00"/>
    <n v="2"/>
    <s v="Development - Python"/>
    <s v="Development "/>
    <s v=" Python"/>
    <s v="Elizabeth Carter"/>
    <s v="Frank Mitchell"/>
    <n v="52"/>
    <n v="1"/>
  </r>
  <r>
    <x v="4491"/>
    <n v="32000"/>
    <d v="2012-09-13T00:00:00"/>
    <n v="49"/>
    <n v="6860"/>
    <n v="0.05"/>
    <n v="140"/>
    <n v="6517"/>
    <s v="Victoria Ausman"/>
    <s v="eBay Inc."/>
    <s v="Business Services"/>
    <s v="Miscellaneous"/>
    <s v="Wauwatosa"/>
    <n v="53213"/>
    <s v="Wisconsin"/>
    <s v="Central"/>
    <d v="2012-09-15T00:00:00"/>
    <n v="2"/>
    <s v="Development - Database"/>
    <s v="Development "/>
    <s v=" Database"/>
    <s v="Mia Moore"/>
    <s v="Josh Martinez"/>
    <n v="51"/>
    <n v="1"/>
  </r>
  <r>
    <x v="4492"/>
    <n v="32000"/>
    <d v="2012-09-13T00:00:00"/>
    <n v="26"/>
    <n v="3250"/>
    <n v="0.02"/>
    <n v="125"/>
    <n v="3185"/>
    <s v="Victoria Ausman"/>
    <s v="eBay Inc."/>
    <s v="Business Services"/>
    <s v="Miscellaneous"/>
    <s v="Wauwatosa"/>
    <n v="53213"/>
    <s v="Wisconsin"/>
    <s v="Central"/>
    <d v="2012-09-20T00:00:00"/>
    <n v="7"/>
    <s v="Training - Javascript"/>
    <s v="Training "/>
    <s v=" Javascript"/>
    <s v="Ava Wilson"/>
    <s v="Josh Martinez"/>
    <n v="67"/>
    <n v="1"/>
  </r>
  <r>
    <x v="4493"/>
    <n v="32001"/>
    <d v="2011-10-28T00:00:00"/>
    <n v="22"/>
    <n v="2750"/>
    <n v="7.0000000000000007E-2"/>
    <n v="125"/>
    <n v="2557.5"/>
    <s v="Chad Jas"/>
    <s v="Dollar Tree, Inc."/>
    <s v="Department/Specialty Retail Stores"/>
    <s v="Consumer Services"/>
    <s v="Reisterstown"/>
    <n v="21136"/>
    <s v="Maryland"/>
    <s v="East"/>
    <d v="2011-11-02T00:00:00"/>
    <n v="5"/>
    <s v="Training - SQL"/>
    <s v="Training "/>
    <s v=" SQL"/>
    <s v="Alexander Edison"/>
    <s v="Allen Young"/>
    <n v="70"/>
    <n v="1"/>
  </r>
  <r>
    <x v="4494"/>
    <n v="32001"/>
    <d v="2011-10-28T00:00:00"/>
    <n v="11"/>
    <n v="1650"/>
    <n v="0"/>
    <n v="150"/>
    <n v="1650"/>
    <s v="Chad Jas"/>
    <s v="Dollar Tree, Inc."/>
    <s v="Department/Specialty Retail Stores"/>
    <s v="Consumer Services"/>
    <s v="Reisterstown"/>
    <n v="21136"/>
    <s v="Maryland"/>
    <s v="East"/>
    <d v="2011-10-30T00:00:00"/>
    <n v="2"/>
    <s v="Consulting - Strategy"/>
    <s v="Consulting "/>
    <s v=" Strategy"/>
    <s v="Ava Wilson"/>
    <s v="Allen Young"/>
    <n v="67"/>
    <n v="1"/>
  </r>
  <r>
    <x v="4495"/>
    <n v="32002"/>
    <d v="2010-07-20T00:00:00"/>
    <n v="37"/>
    <n v="5550"/>
    <n v="0.03"/>
    <n v="150"/>
    <n v="5383.5"/>
    <s v="Jim Paige"/>
    <s v="Kraft Foods Group, Inc."/>
    <s v="Packaged Foods"/>
    <s v="Consumer Non-Durables"/>
    <s v="Fairfield"/>
    <n v="45014"/>
    <s v="Ohio"/>
    <s v="East"/>
    <d v="2010-07-24T00:00:00"/>
    <n v="4"/>
    <s v="Consulting - Business Model"/>
    <s v="Consulting "/>
    <s v=" Business Model"/>
    <s v="Mia Moore"/>
    <s v="Allen Young"/>
    <n v="51"/>
    <n v="1"/>
  </r>
  <r>
    <x v="4496"/>
    <n v="32002"/>
    <d v="2010-07-20T00:00:00"/>
    <n v="7"/>
    <n v="875"/>
    <n v="7.0000000000000007E-2"/>
    <n v="125"/>
    <n v="813.75"/>
    <s v="Jim Paige"/>
    <s v="Kraft Foods Group, Inc."/>
    <s v="Packaged Foods"/>
    <s v="Consumer Non-Durables"/>
    <s v="Fairfield"/>
    <n v="45014"/>
    <s v="Ohio"/>
    <s v="East"/>
    <d v="2010-07-20T00:00:00"/>
    <n v="0"/>
    <s v="Training - SQL"/>
    <s v="Training "/>
    <s v=" SQL"/>
    <s v="Daniel Tusk"/>
    <s v="Allen Young"/>
    <n v="45"/>
    <n v="1"/>
  </r>
  <r>
    <x v="4497"/>
    <n v="32007"/>
    <d v="2011-02-05T00:00:00"/>
    <n v="41"/>
    <n v="5125"/>
    <n v="0.06"/>
    <n v="125"/>
    <n v="4817.5"/>
    <s v="Tonja Murray"/>
    <s v="Biogen Idec Inc."/>
    <s v="Biotechnology: Biological Products (No Diagnostic Substances)"/>
    <s v="Health Care"/>
    <s v="Lynnwood"/>
    <n v="98037"/>
    <s v="Washington"/>
    <s v="West"/>
    <d v="2011-02-09T00:00:00"/>
    <n v="4"/>
    <s v="Training - Javascript"/>
    <s v="Training "/>
    <s v=" Javascript"/>
    <s v="Ava Wilson"/>
    <s v="Bob Turner"/>
    <n v="67"/>
    <n v="1"/>
  </r>
  <r>
    <x v="4498"/>
    <n v="32036"/>
    <d v="2011-10-05T00:00:00"/>
    <n v="6"/>
    <n v="660"/>
    <n v="7.0000000000000007E-2"/>
    <n v="110"/>
    <n v="613.79999999999995"/>
    <s v="Pauline Wardle"/>
    <s v="Mattel, Inc."/>
    <s v="Recreational Products/Toys"/>
    <s v="Consumer Non-Durables"/>
    <s v="Norman"/>
    <n v="73071"/>
    <s v="Oklahoma"/>
    <s v="Central"/>
    <d v="2011-10-07T00:00:00"/>
    <n v="2"/>
    <s v="Development - Python"/>
    <s v="Development "/>
    <s v=" Python"/>
    <s v="Daniel Tusk"/>
    <s v="Josh Martinez"/>
    <n v="45"/>
    <n v="1"/>
  </r>
  <r>
    <x v="4499"/>
    <n v="32036"/>
    <d v="2011-10-05T00:00:00"/>
    <n v="25"/>
    <n v="5000"/>
    <n v="7.0000000000000007E-2"/>
    <n v="200"/>
    <n v="4650"/>
    <s v="Pauline Wardle"/>
    <s v="Mattel, Inc."/>
    <s v="Recreational Products/Toys"/>
    <s v="Consumer Non-Durables"/>
    <s v="Norman"/>
    <n v="73071"/>
    <s v="Oklahoma"/>
    <s v="Central"/>
    <d v="2011-10-06T00:00:00"/>
    <n v="1"/>
    <s v="Development - Big Data"/>
    <s v="Development "/>
    <s v=" Big Data"/>
    <s v="Michael Alister"/>
    <s v="Josh Martinez"/>
    <n v="68"/>
    <n v="1"/>
  </r>
  <r>
    <x v="4500"/>
    <n v="32037"/>
    <d v="2009-02-16T00:00:00"/>
    <n v="37"/>
    <n v="5920"/>
    <n v="0.04"/>
    <n v="160"/>
    <n v="5683.2"/>
    <s v="Edward Weien"/>
    <s v="Electronic Arts Inc."/>
    <s v="Computer Software: Prepackaged Software"/>
    <s v="Technology"/>
    <s v="Euless"/>
    <n v="76039"/>
    <s v="Texas"/>
    <s v="Central"/>
    <d v="2009-02-23T00:00:00"/>
    <n v="7"/>
    <s v="Development - Java"/>
    <s v="Development "/>
    <s v=" Java"/>
    <s v="William Bufont"/>
    <s v="Josh Martinez"/>
    <n v="62"/>
    <n v="1"/>
  </r>
  <r>
    <x v="4501"/>
    <n v="32037"/>
    <d v="2009-02-16T00:00:00"/>
    <n v="15"/>
    <n v="2250"/>
    <n v="7.0000000000000007E-2"/>
    <n v="150"/>
    <n v="2092.5"/>
    <s v="Edward Weien"/>
    <s v="Electronic Arts Inc."/>
    <s v="Computer Software: Prepackaged Software"/>
    <s v="Technology"/>
    <s v="Euless"/>
    <n v="76039"/>
    <s v="Texas"/>
    <s v="Central"/>
    <d v="2009-02-20T00:00:00"/>
    <n v="4"/>
    <s v="Consulting - Compensation"/>
    <s v="Consulting "/>
    <s v=" Compensation"/>
    <s v="Isabella Douglas"/>
    <s v="Josh Martinez"/>
    <n v="75"/>
    <n v="1"/>
  </r>
  <r>
    <x v="4502"/>
    <n v="32038"/>
    <d v="2009-06-17T00:00:00"/>
    <n v="26"/>
    <n v="4420"/>
    <n v="0"/>
    <n v="170"/>
    <n v="4420"/>
    <s v="Stuart Epp"/>
    <s v="QUALCOMM Incorporated"/>
    <s v="Radio And Television Broadcasting And Communications Equipment"/>
    <s v="Technology"/>
    <s v="Shirley"/>
    <n v="11967"/>
    <s v="New York"/>
    <s v="East"/>
    <d v="2009-06-19T00:00:00"/>
    <n v="2"/>
    <s v="Development - .Net"/>
    <s v="Development "/>
    <s v=" .Net"/>
    <s v="Abigail Young"/>
    <s v="Allen Young"/>
    <n v="50"/>
    <n v="1"/>
  </r>
  <r>
    <x v="4503"/>
    <n v="32065"/>
    <d v="2011-12-02T00:00:00"/>
    <n v="25"/>
    <n v="3750"/>
    <n v="0.09"/>
    <n v="150"/>
    <n v="3412.5"/>
    <s v="Laurel Stivers"/>
    <s v="Cisco Systems, Inc."/>
    <s v="Computer Communications Equipment"/>
    <s v="Technology"/>
    <s v="East Massapequa"/>
    <s v="11758"/>
    <s v="New York"/>
    <s v="East"/>
    <d v="2011-12-03T00:00:00"/>
    <n v="1"/>
    <s v="Consulting - Strategy"/>
    <s v="Consulting "/>
    <s v=" Strategy"/>
    <s v="Abigail Young"/>
    <s v="Allen Young"/>
    <n v="50"/>
    <n v="1"/>
  </r>
  <r>
    <x v="4504"/>
    <n v="32067"/>
    <d v="2012-03-12T00:00:00"/>
    <n v="27"/>
    <n v="4050"/>
    <n v="0.06"/>
    <n v="150"/>
    <n v="3807"/>
    <s v="Christina Yedwab"/>
    <s v="Gilead Sciences, Inc."/>
    <s v="Biotechnology: Biological Products (No Diagnostic Substances)"/>
    <s v="Health Care"/>
    <s v="Raytown"/>
    <n v="64133"/>
    <s v="MO"/>
    <s v="Central"/>
    <d v="2012-03-13T00:00:00"/>
    <n v="1"/>
    <s v="Consulting - Market Research"/>
    <s v="Consulting "/>
    <s v=" Market Research"/>
    <s v="Emma Watson"/>
    <s v="Josh Martinez"/>
    <n v="67"/>
    <n v="1"/>
  </r>
  <r>
    <x v="4505"/>
    <n v="32069"/>
    <d v="2011-11-19T00:00:00"/>
    <n v="8"/>
    <n v="1200"/>
    <n v="7.0000000000000007E-2"/>
    <n v="150"/>
    <n v="1116"/>
    <s v="Gene Dawkins"/>
    <s v="Sigma-Aldrich Corporation"/>
    <s v="Specialty Chemicals"/>
    <s v="Consumer Durables"/>
    <s v="Camp Springs"/>
    <s v="20746"/>
    <s v="Maryland"/>
    <s v="East"/>
    <d v="2011-11-19T00:00:00"/>
    <n v="0"/>
    <s v="Consulting - Strategy"/>
    <s v="Consulting "/>
    <s v=" Strategy"/>
    <s v="Ava Wilson"/>
    <s v="Allen Young"/>
    <n v="67"/>
    <n v="1"/>
  </r>
  <r>
    <x v="4506"/>
    <n v="32069"/>
    <d v="2011-11-19T00:00:00"/>
    <n v="17"/>
    <n v="1870"/>
    <n v="0.09"/>
    <n v="110"/>
    <n v="1701.7"/>
    <s v="Gene Dawkins"/>
    <s v="Sigma-Aldrich Corporation"/>
    <s v="Specialty Chemicals"/>
    <s v="Consumer Durables"/>
    <s v="Casselberry"/>
    <n v="32707"/>
    <s v="Florida"/>
    <s v="South"/>
    <d v="2011-11-21T00:00:00"/>
    <n v="2"/>
    <s v="Development - Python"/>
    <s v="Development "/>
    <s v=" Python"/>
    <s v="Sophia Dixon"/>
    <s v="Frank Mitchell"/>
    <n v="71"/>
    <n v="1"/>
  </r>
  <r>
    <x v="4507"/>
    <n v="32070"/>
    <d v="2009-07-17T00:00:00"/>
    <n v="50"/>
    <n v="6250"/>
    <n v="7.0000000000000007E-2"/>
    <n v="125"/>
    <n v="5812.5"/>
    <s v="Patrick Fjeld"/>
    <s v="Intuitive Surgical, Inc."/>
    <s v="Industrial Specialties"/>
    <s v="Health Care"/>
    <s v="Phenix City"/>
    <n v="36869"/>
    <s v="Alabama"/>
    <s v="South"/>
    <d v="2009-07-17T00:00:00"/>
    <n v="0"/>
    <s v="Training - SQL"/>
    <s v="Training "/>
    <s v=" SQL"/>
    <s v="William Bufont"/>
    <s v="Frank Mitchell"/>
    <n v="62"/>
    <n v="1"/>
  </r>
  <r>
    <x v="4508"/>
    <n v="32099"/>
    <d v="2010-05-05T00:00:00"/>
    <n v="41"/>
    <n v="4510"/>
    <n v="0.08"/>
    <n v="110"/>
    <n v="4149.2"/>
    <s v="Emily Phan"/>
    <s v="Twenty-First Century Fox, Inc."/>
    <s v="Television Services"/>
    <s v="Consumer Services"/>
    <s v="Montebello"/>
    <n v="90640"/>
    <s v="California"/>
    <s v="West"/>
    <d v="2010-05-05T00:00:00"/>
    <n v="0"/>
    <s v="Development - Python"/>
    <s v="Development "/>
    <s v=" Python"/>
    <s v="Jacob Manziel"/>
    <s v="Bob Turner"/>
    <n v="57"/>
    <n v="1"/>
  </r>
  <r>
    <x v="4509"/>
    <n v="32100"/>
    <d v="2012-05-23T00:00:00"/>
    <n v="29"/>
    <n v="4350"/>
    <n v="0.08"/>
    <n v="150"/>
    <n v="4002"/>
    <s v="Liz Sundaresam"/>
    <s v="Fiserv, Inc."/>
    <s v="EDP Services"/>
    <s v="Technology"/>
    <s v="High Point"/>
    <n v="27260"/>
    <s v="North Carolina"/>
    <s v="South"/>
    <d v="2012-05-25T00:00:00"/>
    <n v="2"/>
    <s v="Consulting - Business Model"/>
    <s v="Consulting "/>
    <s v=" Business Model"/>
    <s v="Isabella Douglas"/>
    <s v="Frank Mitchell"/>
    <n v="75"/>
    <n v="1"/>
  </r>
  <r>
    <x v="4510"/>
    <n v="32101"/>
    <d v="2009-12-26T00:00:00"/>
    <n v="48"/>
    <n v="6000"/>
    <n v="0.04"/>
    <n v="125"/>
    <n v="5760"/>
    <s v="Liz Smith"/>
    <s v="Twenty-First Century Fox, Inc."/>
    <s v="Television Services"/>
    <s v="Consumer Services"/>
    <s v="Mechanicsville"/>
    <n v="23111"/>
    <s v="Virginia"/>
    <s v="South"/>
    <d v="2009-12-30T00:00:00"/>
    <n v="4"/>
    <s v="Training - Development"/>
    <s v="Training "/>
    <s v=" Development"/>
    <s v="Michael Alister"/>
    <s v="Frank Mitchell"/>
    <n v="68"/>
    <n v="1"/>
  </r>
  <r>
    <x v="4511"/>
    <n v="32102"/>
    <d v="2012-12-14T00:00:00"/>
    <n v="2"/>
    <n v="220"/>
    <n v="0.02"/>
    <n v="110"/>
    <n v="215.6"/>
    <s v="Vivek Brown"/>
    <s v="Expeditors International of Washington, Inc."/>
    <s v="Oil Refining/Marketing"/>
    <s v="Transportation"/>
    <s v="Baltimore"/>
    <n v="21215"/>
    <s v="Maryland"/>
    <s v="East"/>
    <d v="2012-12-16T00:00:00"/>
    <n v="2"/>
    <s v="Development - Python"/>
    <s v="Development "/>
    <s v=" Python"/>
    <s v="Emma Watson"/>
    <s v="Allen Young"/>
    <n v="67"/>
    <n v="1"/>
  </r>
  <r>
    <x v="4512"/>
    <n v="32129"/>
    <d v="2011-07-02T00:00:00"/>
    <n v="20"/>
    <n v="2200"/>
    <n v="7.0000000000000007E-2"/>
    <n v="110"/>
    <n v="2045.9999999999998"/>
    <s v="Dave Hackney"/>
    <s v="Vodafone Group Plc"/>
    <s v="Telecommunications Equipment"/>
    <s v="Public Utilities"/>
    <s v="Rancho Cucamonga"/>
    <n v="91730"/>
    <s v="California"/>
    <s v="West"/>
    <d v="2011-07-03T00:00:00"/>
    <n v="1"/>
    <s v="Development - Python"/>
    <s v="Development "/>
    <s v=" Python"/>
    <s v="Jacob Manziel"/>
    <s v="Bob Turner"/>
    <n v="57"/>
    <n v="1"/>
  </r>
  <r>
    <x v="4513"/>
    <n v="32129"/>
    <d v="2011-07-02T00:00:00"/>
    <n v="4"/>
    <n v="600"/>
    <n v="0.01"/>
    <n v="150"/>
    <n v="594"/>
    <s v="Dave Hackney"/>
    <s v="Vodafone Group Plc"/>
    <s v="Telecommunications Equipment"/>
    <s v="Public Utilities"/>
    <s v="Redding"/>
    <n v="96003"/>
    <s v="California"/>
    <s v="West"/>
    <d v="2011-07-04T00:00:00"/>
    <n v="2"/>
    <s v="Consulting - Strategy"/>
    <s v="Consulting "/>
    <s v=" Strategy"/>
    <s v="Mason Gibson"/>
    <s v="Bob Turner"/>
    <n v="71"/>
    <n v="1"/>
  </r>
  <r>
    <x v="4514"/>
    <n v="32131"/>
    <d v="2010-12-27T00:00:00"/>
    <n v="34"/>
    <n v="4760"/>
    <n v="0.03"/>
    <n v="140"/>
    <n v="4617.2"/>
    <s v="David Knight"/>
    <s v="Xilinx, Inc."/>
    <s v="Semiconductors"/>
    <s v="Technology"/>
    <s v="Highland Village"/>
    <n v="75067"/>
    <s v="Texas"/>
    <s v="Central"/>
    <d v="2010-12-29T00:00:00"/>
    <n v="2"/>
    <s v="Development - Database"/>
    <s v="Development "/>
    <s v=" Database"/>
    <s v="Ava Wilson"/>
    <s v="Josh Martinez"/>
    <n v="67"/>
    <n v="1"/>
  </r>
  <r>
    <x v="4515"/>
    <n v="32135"/>
    <d v="2010-11-25T00:00:00"/>
    <n v="37"/>
    <n v="5550"/>
    <n v="0"/>
    <n v="150"/>
    <n v="5550"/>
    <s v="Magdelene Brockman"/>
    <s v="Kraft Foods Group, Inc."/>
    <s v="Packaged Foods"/>
    <s v="Consumer Non-Durables"/>
    <s v="Haltom City"/>
    <n v="76117"/>
    <s v="Texas"/>
    <s v="Central"/>
    <d v="2010-11-27T00:00:00"/>
    <n v="2"/>
    <s v="Consulting - Business Model"/>
    <s v="Consulting "/>
    <s v=" Business Model"/>
    <s v="Jayden Hamilton"/>
    <s v="Josh Martinez"/>
    <n v="71"/>
    <n v="1"/>
  </r>
  <r>
    <x v="4516"/>
    <n v="32135"/>
    <d v="2010-11-25T00:00:00"/>
    <n v="16"/>
    <n v="2400"/>
    <n v="0.08"/>
    <n v="150"/>
    <n v="2208"/>
    <s v="Magdelene Brockman"/>
    <s v="Kraft Foods Group, Inc."/>
    <s v="Packaged Foods"/>
    <s v="Consumer Non-Durables"/>
    <s v="Haltom City"/>
    <n v="76117"/>
    <s v="Texas"/>
    <s v="Central"/>
    <d v="2010-11-27T00:00:00"/>
    <n v="2"/>
    <s v="Consulting - Strategy"/>
    <s v="Consulting "/>
    <s v=" Strategy"/>
    <s v="Daniel Tusk"/>
    <s v="Josh Martinez"/>
    <n v="45"/>
    <n v="1"/>
  </r>
  <r>
    <x v="4517"/>
    <n v="32164"/>
    <d v="2010-02-02T00:00:00"/>
    <n v="12"/>
    <n v="1320"/>
    <n v="0.02"/>
    <n v="110"/>
    <n v="1293.5999999999999"/>
    <s v="Erica Gardner"/>
    <s v="Intuit Inc."/>
    <s v="Computer Software: Prepackaged Software"/>
    <s v="Technology"/>
    <s v="Walla Walla"/>
    <n v="99362"/>
    <s v="Washington"/>
    <s v="West"/>
    <d v="2010-02-03T00:00:00"/>
    <n v="1"/>
    <s v="Development - Python"/>
    <s v="Development "/>
    <s v=" Python"/>
    <s v="Emily Taylor"/>
    <s v="Bob Turner"/>
    <n v="62"/>
    <n v="1"/>
  </r>
  <r>
    <x v="4518"/>
    <n v="32164"/>
    <d v="2010-02-02T00:00:00"/>
    <n v="34"/>
    <n v="4080"/>
    <n v="7.0000000000000007E-2"/>
    <n v="120"/>
    <n v="3794.3999999999996"/>
    <s v="Erica Gardner"/>
    <s v="Intuit Inc."/>
    <s v="Computer Software: Prepackaged Software"/>
    <s v="Technology"/>
    <s v="Walla Walla"/>
    <n v="99362"/>
    <s v="Washington"/>
    <s v="West"/>
    <d v="2010-02-03T00:00:00"/>
    <n v="1"/>
    <s v="Development - Business Logic"/>
    <s v="Development "/>
    <s v=" Business Logic"/>
    <s v="William Bufont"/>
    <s v="Bob Turner"/>
    <n v="62"/>
    <n v="1"/>
  </r>
  <r>
    <x v="4519"/>
    <n v="32164"/>
    <d v="2010-02-02T00:00:00"/>
    <n v="23"/>
    <n v="2875"/>
    <n v="0.1"/>
    <n v="125"/>
    <n v="2587.5"/>
    <s v="Erica Gardner"/>
    <s v="Intuit Inc."/>
    <s v="Computer Software: Prepackaged Software"/>
    <s v="Technology"/>
    <s v="Walla Walla"/>
    <n v="99362"/>
    <s v="Washington"/>
    <s v="West"/>
    <d v="2010-02-03T00:00:00"/>
    <n v="1"/>
    <s v="Training - Javascript"/>
    <s v="Training "/>
    <s v=" Javascript"/>
    <s v="Olivia Sullivan"/>
    <s v="Bob Turner"/>
    <n v="53"/>
    <n v="1"/>
  </r>
  <r>
    <x v="4520"/>
    <n v="32165"/>
    <d v="2012-10-14T00:00:00"/>
    <n v="47"/>
    <n v="7050"/>
    <n v="0.06"/>
    <n v="150"/>
    <n v="6627"/>
    <s v="John Brown"/>
    <s v="Netflix, Inc."/>
    <s v="Consumer Electronics/Video Chains"/>
    <s v="Consumer Services"/>
    <s v="Moscow"/>
    <s v="83843"/>
    <s v="Idaho"/>
    <s v="West"/>
    <d v="2012-10-16T00:00:00"/>
    <n v="2"/>
    <s v="Consulting - Business Model"/>
    <s v="Consulting "/>
    <s v=" Business Model"/>
    <s v="Daniel Tusk"/>
    <s v="Bob Turner"/>
    <n v="45"/>
    <n v="1"/>
  </r>
  <r>
    <x v="4521"/>
    <n v="32165"/>
    <d v="2012-10-14T00:00:00"/>
    <n v="38"/>
    <n v="5700"/>
    <n v="0.02"/>
    <n v="150"/>
    <n v="5586"/>
    <s v="John Brown"/>
    <s v="Netflix, Inc."/>
    <s v="Consumer Electronics/Video Chains"/>
    <s v="Consumer Services"/>
    <s v="Moscow"/>
    <s v="83843"/>
    <s v="Idaho"/>
    <s v="West"/>
    <d v="2012-10-15T00:00:00"/>
    <n v="1"/>
    <s v="Consulting - Market Research"/>
    <s v="Consulting "/>
    <s v=" Market Research"/>
    <s v="Olivia Sullivan"/>
    <s v="Bob Turner"/>
    <n v="53"/>
    <n v="1"/>
  </r>
  <r>
    <x v="4522"/>
    <n v="32192"/>
    <d v="2012-02-18T00:00:00"/>
    <n v="4"/>
    <n v="600"/>
    <n v="0.03"/>
    <n v="150"/>
    <n v="582"/>
    <s v="Brooke Abelman"/>
    <s v="Akamai Technologies, Inc."/>
    <s v="Business Services"/>
    <s v="Miscellaneous"/>
    <s v="Redmond"/>
    <n v="97756"/>
    <s v="Oregon"/>
    <s v="West"/>
    <d v="2012-02-18T00:00:00"/>
    <n v="0"/>
    <s v="Consulting - Market Research"/>
    <s v="Consulting "/>
    <s v=" Market Research"/>
    <s v="Madison Hill"/>
    <s v="Bob Turner"/>
    <n v="58"/>
    <n v="1"/>
  </r>
  <r>
    <x v="4523"/>
    <n v="32193"/>
    <d v="2010-10-20T00:00:00"/>
    <n v="4"/>
    <n v="440"/>
    <n v="0.1"/>
    <n v="110"/>
    <n v="396"/>
    <s v="Chad Schwartz"/>
    <s v="DISH Network Corporation"/>
    <s v="Television Services"/>
    <s v="Consumer Services"/>
    <s v="Peoria"/>
    <n v="61604"/>
    <s v="Illinois"/>
    <s v="Central"/>
    <d v="2010-10-22T00:00:00"/>
    <n v="2"/>
    <s v="Development - Python"/>
    <s v="Development "/>
    <s v=" Python"/>
    <s v="Michael Alister"/>
    <s v="Josh Martinez"/>
    <n v="68"/>
    <n v="1"/>
  </r>
  <r>
    <x v="4524"/>
    <n v="32193"/>
    <d v="2010-10-20T00:00:00"/>
    <n v="27"/>
    <n v="3780"/>
    <n v="0.02"/>
    <n v="140"/>
    <n v="3704.4"/>
    <s v="Chad Schwartz"/>
    <s v="DISH Network Corporation"/>
    <s v="Television Services"/>
    <s v="Consumer Services"/>
    <s v="Peoria"/>
    <n v="61604"/>
    <s v="Illinois"/>
    <s v="Central"/>
    <d v="2010-10-25T00:00:00"/>
    <n v="5"/>
    <s v="Development - Database"/>
    <s v="Development "/>
    <s v=" Database"/>
    <s v="Daniel Tusk"/>
    <s v="Josh Martinez"/>
    <n v="45"/>
    <n v="1"/>
  </r>
  <r>
    <x v="4525"/>
    <n v="32195"/>
    <d v="2009-11-25T00:00:00"/>
    <n v="7"/>
    <n v="770"/>
    <n v="0.05"/>
    <n v="110"/>
    <n v="731.5"/>
    <s v="Michelle Ryan"/>
    <s v="Apple Inc."/>
    <s v="Computer Manufacturing"/>
    <s v="Technology"/>
    <s v="Cloverleaf"/>
    <s v="77015"/>
    <s v="Texas"/>
    <s v="Central"/>
    <d v="2009-11-28T00:00:00"/>
    <n v="3"/>
    <s v="Development - PHP"/>
    <s v="Development "/>
    <s v=" PHP"/>
    <s v="Noah Smith"/>
    <s v="Josh Martinez"/>
    <n v="59"/>
    <n v="1"/>
  </r>
  <r>
    <x v="4526"/>
    <n v="32198"/>
    <d v="2011-11-09T00:00:00"/>
    <n v="31"/>
    <n v="4650"/>
    <n v="0.02"/>
    <n v="150"/>
    <n v="4557"/>
    <s v="Joseph Fritzler"/>
    <s v="The Priceline Group Inc."/>
    <s v="Business Services"/>
    <s v="Miscellaneous"/>
    <s v="Creve Coeur"/>
    <s v="63141"/>
    <s v="MO"/>
    <s v="Central"/>
    <d v="2011-11-09T00:00:00"/>
    <n v="0"/>
    <s v="Consulting - Business Model"/>
    <s v="Consulting "/>
    <s v=" Business Model"/>
    <s v="Mason Gibson"/>
    <s v="Josh Martinez"/>
    <n v="71"/>
    <n v="1"/>
  </r>
  <r>
    <x v="4527"/>
    <n v="32199"/>
    <d v="2009-07-15T00:00:00"/>
    <n v="40"/>
    <n v="6400"/>
    <n v="0.08"/>
    <n v="160"/>
    <n v="5888"/>
    <s v="Erica Percer"/>
    <s v="Henry Schein, Inc."/>
    <s v="Medical Specialities"/>
    <s v="Health Care"/>
    <s v="Gary"/>
    <n v="46404"/>
    <s v="Indiana"/>
    <s v="Central"/>
    <d v="2009-07-16T00:00:00"/>
    <n v="1"/>
    <s v="Development - Java"/>
    <s v="Development "/>
    <s v=" Java"/>
    <s v="William Bufont"/>
    <s v="Josh Martinez"/>
    <n v="62"/>
    <n v="1"/>
  </r>
  <r>
    <x v="4528"/>
    <n v="32199"/>
    <d v="2009-07-15T00:00:00"/>
    <n v="1"/>
    <n v="150"/>
    <n v="0.01"/>
    <n v="150"/>
    <n v="148.5"/>
    <s v="Erica Percer"/>
    <s v="Henry Schein, Inc."/>
    <s v="Medical Specialities"/>
    <s v="Health Care"/>
    <s v="Gary"/>
    <n v="46404"/>
    <s v="Indiana"/>
    <s v="Central"/>
    <d v="2009-07-16T00:00:00"/>
    <n v="1"/>
    <s v="Consulting - Compensation"/>
    <s v="Consulting "/>
    <s v=" Compensation"/>
    <s v="Olivia Sullivan"/>
    <s v="Josh Martinez"/>
    <n v="53"/>
    <n v="1"/>
  </r>
  <r>
    <x v="4529"/>
    <n v="32199"/>
    <d v="2009-07-15T00:00:00"/>
    <n v="8"/>
    <n v="960"/>
    <n v="0.03"/>
    <n v="120"/>
    <n v="931.19999999999993"/>
    <s v="Erica Percer"/>
    <s v="Henry Schein, Inc."/>
    <s v="Medical Specialities"/>
    <s v="Health Care"/>
    <s v="Granger"/>
    <n v="46530"/>
    <s v="Indiana"/>
    <s v="Central"/>
    <d v="2009-07-17T00:00:00"/>
    <n v="2"/>
    <s v="Development - Business Logic"/>
    <s v="Development "/>
    <s v=" Business Logic"/>
    <s v="Daniel Tusk"/>
    <s v="Josh Martinez"/>
    <n v="45"/>
    <n v="1"/>
  </r>
  <r>
    <x v="4530"/>
    <n v="32228"/>
    <d v="2010-11-04T00:00:00"/>
    <n v="35"/>
    <n v="4200"/>
    <n v="0.01"/>
    <n v="120"/>
    <n v="4158"/>
    <s v="Andrew Love"/>
    <s v="DISH Network Corporation"/>
    <s v="Television Services"/>
    <s v="Consumer Services"/>
    <s v="Renton"/>
    <n v="98059"/>
    <s v="Washington"/>
    <s v="West"/>
    <d v="2010-11-06T00:00:00"/>
    <n v="2"/>
    <s v="Development - Business Logic"/>
    <s v="Development "/>
    <s v=" Business Logic"/>
    <s v="Daniel Tusk"/>
    <s v="Bob Turner"/>
    <n v="45"/>
    <n v="1"/>
  </r>
  <r>
    <x v="4531"/>
    <n v="32229"/>
    <d v="2010-08-30T00:00:00"/>
    <n v="8"/>
    <n v="1200"/>
    <n v="0.02"/>
    <n v="150"/>
    <n v="1176"/>
    <s v="Carlos Kampe"/>
    <s v="Check Point Software Technologies Ltd."/>
    <s v="Computer Software: Prepackaged Software"/>
    <s v="Technology"/>
    <s v="Pekin"/>
    <n v="61554"/>
    <s v="Illinois"/>
    <s v="Central"/>
    <d v="2010-08-30T00:00:00"/>
    <n v="0"/>
    <s v="Consulting - Strategy"/>
    <s v="Consulting "/>
    <s v=" Strategy"/>
    <s v="Emily Taylor"/>
    <s v="Josh Martinez"/>
    <n v="62"/>
    <n v="1"/>
  </r>
  <r>
    <x v="4532"/>
    <n v="32229"/>
    <d v="2010-08-30T00:00:00"/>
    <n v="15"/>
    <n v="1800"/>
    <n v="0"/>
    <n v="120"/>
    <n v="1800"/>
    <s v="Carlos Kampe"/>
    <s v="Check Point Software Technologies Ltd."/>
    <s v="Computer Software: Prepackaged Software"/>
    <s v="Technology"/>
    <s v="Pekin"/>
    <n v="61554"/>
    <s v="Illinois"/>
    <s v="Central"/>
    <d v="2010-08-31T00:00:00"/>
    <n v="1"/>
    <s v="Development - Business Logic"/>
    <s v="Development "/>
    <s v=" Business Logic"/>
    <s v="Jayden Hamilton"/>
    <s v="Josh Martinez"/>
    <n v="71"/>
    <n v="1"/>
  </r>
  <r>
    <x v="4533"/>
    <n v="32230"/>
    <d v="2012-08-19T00:00:00"/>
    <n v="46"/>
    <n v="5750"/>
    <n v="7.0000000000000007E-2"/>
    <n v="125"/>
    <n v="5347.5"/>
    <s v="David O'Rourke"/>
    <s v="Wynn Resorts, Limited"/>
    <s v="Hotels/Resorts"/>
    <s v="Consumer Services"/>
    <s v="Sulphur Springs"/>
    <s v="75482"/>
    <s v="Texas"/>
    <s v="Central"/>
    <d v="2012-08-20T00:00:00"/>
    <n v="1"/>
    <s v="Training - SQL"/>
    <s v="Training "/>
    <s v=" SQL"/>
    <s v="Jacob Manziel"/>
    <s v="Josh Martinez"/>
    <n v="57"/>
    <n v="1"/>
  </r>
  <r>
    <x v="4534"/>
    <n v="32231"/>
    <d v="2012-11-01T00:00:00"/>
    <n v="44"/>
    <n v="5280"/>
    <n v="0.01"/>
    <n v="120"/>
    <n v="5227.2"/>
    <s v="Ken Odegard"/>
    <s v="Broadcom Corporation"/>
    <s v="Semiconductors"/>
    <s v="Technology"/>
    <s v="University City"/>
    <n v="63130"/>
    <s v="MO"/>
    <s v="Central"/>
    <d v="2012-11-05T00:00:00"/>
    <n v="4"/>
    <s v="Development - Business Logic"/>
    <s v="Development "/>
    <s v=" Business Logic"/>
    <s v="Mason Gibson"/>
    <s v="Josh Martinez"/>
    <n v="71"/>
    <n v="1"/>
  </r>
  <r>
    <x v="4535"/>
    <n v="32291"/>
    <d v="2009-11-05T00:00:00"/>
    <n v="13"/>
    <n v="1625"/>
    <n v="0.01"/>
    <n v="125"/>
    <n v="1608.75"/>
    <s v="Doug Creighton"/>
    <s v="Cognizant Technology Solutions Corporation"/>
    <s v="EDP Services"/>
    <s v="Technology"/>
    <s v="Oxnard"/>
    <n v="93030"/>
    <s v="California"/>
    <s v="West"/>
    <d v="2009-11-05T00:00:00"/>
    <n v="0"/>
    <s v="Training - SQL"/>
    <s v="Training "/>
    <s v=" SQL"/>
    <s v="Alexander Edison"/>
    <s v="Bob Turner"/>
    <n v="70"/>
    <n v="1"/>
  </r>
  <r>
    <x v="4536"/>
    <n v="32291"/>
    <d v="2009-11-05T00:00:00"/>
    <n v="4"/>
    <n v="800"/>
    <n v="0.02"/>
    <n v="200"/>
    <n v="784"/>
    <s v="Doug Creighton"/>
    <s v="Cognizant Technology Solutions Corporation"/>
    <s v="EDP Services"/>
    <s v="Technology"/>
    <s v="Oxnard"/>
    <n v="93030"/>
    <s v="California"/>
    <s v="West"/>
    <d v="2009-11-06T00:00:00"/>
    <n v="1"/>
    <s v="Development - Big Data"/>
    <s v="Development "/>
    <s v=" Big Data"/>
    <s v="Emily Taylor"/>
    <s v="Bob Turner"/>
    <n v="62"/>
    <n v="1"/>
  </r>
  <r>
    <x v="4537"/>
    <n v="32292"/>
    <d v="2012-02-15T00:00:00"/>
    <n v="49"/>
    <n v="7350"/>
    <n v="0.04"/>
    <n v="150"/>
    <n v="7056"/>
    <s v="Ben Lock"/>
    <s v="The Priceline Group Inc."/>
    <s v="Business Services"/>
    <s v="Miscellaneous"/>
    <s v="Laconia"/>
    <s v="03246"/>
    <s v="New Hampshire"/>
    <s v="East"/>
    <d v="2012-02-22T00:00:00"/>
    <n v="7"/>
    <s v="Consulting - Market Research"/>
    <s v="Consulting "/>
    <s v=" Market Research"/>
    <s v="Madison Hill"/>
    <s v="Allen Young"/>
    <n v="58"/>
    <n v="1"/>
  </r>
  <r>
    <x v="4538"/>
    <n v="32292"/>
    <d v="2012-02-15T00:00:00"/>
    <n v="1"/>
    <n v="120"/>
    <n v="7.0000000000000007E-2"/>
    <n v="120"/>
    <n v="111.6"/>
    <s v="Ben Lock"/>
    <s v="The Priceline Group Inc."/>
    <s v="Business Services"/>
    <s v="Miscellaneous"/>
    <s v="Tiverton"/>
    <s v="02878"/>
    <s v="Rhode Island"/>
    <s v="East"/>
    <d v="2012-02-17T00:00:00"/>
    <n v="2"/>
    <s v="Development - Business Logic"/>
    <s v="Development "/>
    <s v=" Business Logic"/>
    <s v="Michael Alister"/>
    <s v="Allen Young"/>
    <n v="68"/>
    <n v="1"/>
  </r>
  <r>
    <x v="4539"/>
    <n v="32295"/>
    <d v="2009-01-07T00:00:00"/>
    <n v="11"/>
    <n v="1650"/>
    <n v="7.0000000000000007E-2"/>
    <n v="150"/>
    <n v="1534.5"/>
    <s v="Pauline Wardle"/>
    <s v="Mattel, Inc."/>
    <s v="Recreational Products/Toys"/>
    <s v="Consumer Non-Durables"/>
    <s v="Norman"/>
    <n v="73071"/>
    <s v="Oklahoma"/>
    <s v="Central"/>
    <d v="2009-01-08T00:00:00"/>
    <n v="1"/>
    <s v="Consulting - Market Research"/>
    <s v="Consulting "/>
    <s v=" Market Research"/>
    <s v="Sophia Dixon"/>
    <s v="Josh Martinez"/>
    <n v="71"/>
    <n v="1"/>
  </r>
  <r>
    <x v="4540"/>
    <n v="32323"/>
    <d v="2010-07-23T00:00:00"/>
    <n v="3"/>
    <n v="450"/>
    <n v="0.01"/>
    <n v="150"/>
    <n v="445.5"/>
    <s v="Lena McGuire"/>
    <s v="Dollar Tree, Inc."/>
    <s v="Department/Specialty Retail Stores"/>
    <s v="Consumer Services"/>
    <s v="Berea"/>
    <s v="44017"/>
    <s v="Ohio"/>
    <s v="East"/>
    <d v="2010-07-24T00:00:00"/>
    <n v="1"/>
    <s v="Consulting - Business Model"/>
    <s v="Consulting "/>
    <s v=" Business Model"/>
    <s v="Ethan Bird"/>
    <s v="Allen Young"/>
    <n v="60"/>
    <n v="1"/>
  </r>
  <r>
    <x v="4541"/>
    <n v="32323"/>
    <d v="2010-07-23T00:00:00"/>
    <n v="3"/>
    <n v="330"/>
    <n v="0.06"/>
    <n v="110"/>
    <n v="310.2"/>
    <s v="Lena McGuire"/>
    <s v="Dollar Tree, Inc."/>
    <s v="Department/Specialty Retail Stores"/>
    <s v="Consumer Services"/>
    <s v="Berea"/>
    <s v="44017"/>
    <s v="Ohio"/>
    <s v="East"/>
    <d v="2010-07-23T00:00:00"/>
    <n v="0"/>
    <s v="Development - Python"/>
    <s v="Development "/>
    <s v=" Python"/>
    <s v="Jayden Hamilton"/>
    <s v="Allen Young"/>
    <n v="71"/>
    <n v="1"/>
  </r>
  <r>
    <x v="4542"/>
    <n v="32323"/>
    <d v="2010-07-23T00:00:00"/>
    <n v="38"/>
    <n v="5700"/>
    <n v="0.02"/>
    <n v="150"/>
    <n v="5586"/>
    <s v="Lena McGuire"/>
    <s v="Dollar Tree, Inc."/>
    <s v="Department/Specialty Retail Stores"/>
    <s v="Consumer Services"/>
    <s v="Berea"/>
    <s v="44017"/>
    <s v="Ohio"/>
    <s v="East"/>
    <d v="2010-07-25T00:00:00"/>
    <n v="2"/>
    <s v="Consulting - Market Research"/>
    <s v="Consulting "/>
    <s v=" Market Research"/>
    <s v="Abigail Young"/>
    <s v="Allen Young"/>
    <n v="50"/>
    <n v="1"/>
  </r>
  <r>
    <x v="4543"/>
    <n v="32325"/>
    <d v="2012-11-01T00:00:00"/>
    <n v="45"/>
    <n v="5625"/>
    <n v="0"/>
    <n v="125"/>
    <n v="5625"/>
    <s v="Darren Blumstein"/>
    <s v="TripAdvisor, Inc."/>
    <s v="Computer Software: Programming, Data Processing"/>
    <s v="Technology"/>
    <s v="Eagle"/>
    <s v="83616"/>
    <s v="Idaho"/>
    <s v="West"/>
    <d v="2012-11-02T00:00:00"/>
    <n v="1"/>
    <s v="Training - SQL"/>
    <s v="Training "/>
    <s v=" SQL"/>
    <s v="Mia Moore"/>
    <s v="Bob Turner"/>
    <n v="51"/>
    <n v="1"/>
  </r>
  <r>
    <x v="4544"/>
    <n v="32326"/>
    <d v="2010-10-31T00:00:00"/>
    <n v="50"/>
    <n v="6250"/>
    <n v="0.09"/>
    <n v="125"/>
    <n v="5687.5"/>
    <s v="Jason Moss"/>
    <s v="Electronic Arts Inc."/>
    <s v="Computer Software: Prepackaged Software"/>
    <s v="Technology"/>
    <s v="Woodmere"/>
    <s v="11598"/>
    <s v="New York"/>
    <s v="East"/>
    <d v="2010-11-01T00:00:00"/>
    <n v="1"/>
    <s v="Training - SQL"/>
    <s v="Training "/>
    <s v=" SQL"/>
    <s v="Jayden Hamilton"/>
    <s v="Allen Young"/>
    <n v="71"/>
    <n v="1"/>
  </r>
  <r>
    <x v="4545"/>
    <n v="32327"/>
    <d v="2012-08-07T00:00:00"/>
    <n v="45"/>
    <n v="5625"/>
    <n v="0.02"/>
    <n v="125"/>
    <n v="5512.5"/>
    <s v="Erica Percer"/>
    <s v="Henry Schein, Inc."/>
    <s v="Medical Specialities"/>
    <s v="Health Care"/>
    <s v="Gary"/>
    <n v="46404"/>
    <s v="Indiana"/>
    <s v="Central"/>
    <d v="2012-08-14T00:00:00"/>
    <n v="7"/>
    <s v="Training - Javascript"/>
    <s v="Training "/>
    <s v=" Javascript"/>
    <s v="Ava Wilson"/>
    <s v="Josh Martinez"/>
    <n v="67"/>
    <n v="1"/>
  </r>
  <r>
    <x v="4546"/>
    <n v="32355"/>
    <d v="2009-05-20T00:00:00"/>
    <n v="34"/>
    <n v="5440"/>
    <n v="0.01"/>
    <n v="160"/>
    <n v="5385.6"/>
    <s v="Daniel Shonely"/>
    <s v="Sirius XM Holdings Inc."/>
    <s v="Broadcasting"/>
    <s v="Consumer Services"/>
    <s v="Reno"/>
    <n v="89502"/>
    <s v="Nevada"/>
    <s v="West"/>
    <d v="2009-05-23T00:00:00"/>
    <n v="3"/>
    <s v="Development - Java"/>
    <s v="Development "/>
    <s v=" Java"/>
    <s v="Michael Alister"/>
    <s v="Bob Turner"/>
    <n v="68"/>
    <n v="1"/>
  </r>
  <r>
    <x v="4547"/>
    <n v="32355"/>
    <d v="2009-05-20T00:00:00"/>
    <n v="50"/>
    <n v="5500"/>
    <n v="0"/>
    <n v="110"/>
    <n v="5500"/>
    <s v="Daniel Shonely"/>
    <s v="Sirius XM Holdings Inc."/>
    <s v="Broadcasting"/>
    <s v="Consumer Services"/>
    <s v="Reno"/>
    <n v="89502"/>
    <s v="Nevada"/>
    <s v="West"/>
    <d v="2009-05-22T00:00:00"/>
    <n v="2"/>
    <s v="Development - Python"/>
    <s v="Development "/>
    <s v=" Python"/>
    <s v="Madison Hill"/>
    <s v="Bob Turner"/>
    <n v="58"/>
    <n v="1"/>
  </r>
  <r>
    <x v="4548"/>
    <n v="32356"/>
    <d v="2012-10-10T00:00:00"/>
    <n v="12"/>
    <n v="1920"/>
    <n v="0.1"/>
    <n v="160"/>
    <n v="1728"/>
    <s v="Maribeth Jones"/>
    <s v="Marriott International"/>
    <s v="Hotels/Resorts"/>
    <s v="Consumer Services"/>
    <s v="Louisville"/>
    <n v="40214"/>
    <s v="Kentucky"/>
    <s v="South"/>
    <d v="2012-10-11T00:00:00"/>
    <n v="1"/>
    <s v="Development - Java"/>
    <s v="Development "/>
    <s v=" Java"/>
    <s v="Sophia Dixon"/>
    <s v="Frank Mitchell"/>
    <n v="71"/>
    <n v="1"/>
  </r>
  <r>
    <x v="4549"/>
    <n v="32356"/>
    <d v="2012-10-10T00:00:00"/>
    <n v="47"/>
    <n v="5875"/>
    <n v="0.08"/>
    <n v="125"/>
    <n v="5405"/>
    <s v="Maribeth Jones"/>
    <s v="Marriott International"/>
    <s v="Hotels/Resorts"/>
    <s v="Consumer Services"/>
    <s v="Louisville"/>
    <n v="40214"/>
    <s v="Kentucky"/>
    <s v="South"/>
    <d v="2012-10-12T00:00:00"/>
    <n v="2"/>
    <s v="Training - Javascript"/>
    <s v="Training "/>
    <s v=" Javascript"/>
    <s v="Liam Franklin"/>
    <s v="Frank Mitchell"/>
    <n v="52"/>
    <n v="1"/>
  </r>
  <r>
    <x v="4550"/>
    <n v="32386"/>
    <d v="2012-04-18T00:00:00"/>
    <n v="1"/>
    <n v="150"/>
    <n v="0"/>
    <n v="150"/>
    <n v="150"/>
    <s v="Christopher Zandusky"/>
    <s v="Henry Schein, Inc."/>
    <s v="Medical Specialities"/>
    <s v="Health Care"/>
    <s v="Tacoma"/>
    <n v="98408"/>
    <s v="Washington"/>
    <s v="West"/>
    <d v="2012-04-20T00:00:00"/>
    <n v="2"/>
    <s v="Consulting - Strategy"/>
    <s v="Consulting "/>
    <s v=" Strategy"/>
    <s v="Olivia Sullivan"/>
    <s v="Bob Turner"/>
    <n v="53"/>
    <n v="1"/>
  </r>
  <r>
    <x v="4551"/>
    <n v="32389"/>
    <d v="2010-10-31T00:00:00"/>
    <n v="8"/>
    <n v="1000"/>
    <n v="0"/>
    <n v="125"/>
    <n v="1000"/>
    <s v="Dave Blackwell"/>
    <s v="Verisk Analytics, Inc."/>
    <s v="EDP Services"/>
    <s v="Technology"/>
    <s v="Colchester"/>
    <s v="05439"/>
    <s v="Vermont"/>
    <s v="East"/>
    <d v="2010-11-01T00:00:00"/>
    <n v="1"/>
    <s v="Training - Javascript"/>
    <s v="Training "/>
    <s v=" Javascript"/>
    <s v="Mia Moore"/>
    <s v="Allen Young"/>
    <n v="51"/>
    <n v="1"/>
  </r>
  <r>
    <x v="4552"/>
    <n v="32389"/>
    <d v="2010-10-31T00:00:00"/>
    <n v="23"/>
    <n v="3450"/>
    <n v="7.0000000000000007E-2"/>
    <n v="150"/>
    <n v="3208.5"/>
    <s v="Dave Blackwell"/>
    <s v="Verisk Analytics, Inc."/>
    <s v="EDP Services"/>
    <s v="Technology"/>
    <s v="Pepperell"/>
    <s v="01463"/>
    <s v="MA"/>
    <s v="East"/>
    <d v="2010-11-02T00:00:00"/>
    <n v="2"/>
    <s v="Consulting - Business Model"/>
    <s v="Consulting "/>
    <s v=" Business Model"/>
    <s v="Ethan Bird"/>
    <s v="Allen Young"/>
    <n v="60"/>
    <n v="1"/>
  </r>
  <r>
    <x v="4553"/>
    <n v="32389"/>
    <d v="2010-10-31T00:00:00"/>
    <n v="1"/>
    <n v="150"/>
    <n v="0.06"/>
    <n v="150"/>
    <n v="141"/>
    <s v="Dave Blackwell"/>
    <s v="Verisk Analytics, Inc."/>
    <s v="EDP Services"/>
    <s v="Technology"/>
    <s v="Woonsocket"/>
    <s v="02895"/>
    <s v="Rhode Island"/>
    <s v="East"/>
    <d v="2010-11-01T00:00:00"/>
    <n v="1"/>
    <s v="Consulting - Market Research"/>
    <s v="Consulting "/>
    <s v=" Market Research"/>
    <s v="Olivia Sullivan"/>
    <s v="Allen Young"/>
    <n v="53"/>
    <n v="1"/>
  </r>
  <r>
    <x v="4554"/>
    <n v="32418"/>
    <d v="2009-01-05T00:00:00"/>
    <n v="5"/>
    <n v="625"/>
    <n v="0.08"/>
    <n v="125"/>
    <n v="575"/>
    <s v="Marina Crebassa"/>
    <s v="Mattel, Inc."/>
    <s v="Recreational Products/Toys"/>
    <s v="Consumer Non-Durables"/>
    <s v="Dubuque"/>
    <n v="52001"/>
    <s v="Iowa"/>
    <s v="Central"/>
    <d v="2009-01-06T00:00:00"/>
    <n v="1"/>
    <s v="Training - Development"/>
    <s v="Training "/>
    <s v=" Development"/>
    <s v="Mia Moore"/>
    <s v="Josh Martinez"/>
    <n v="51"/>
    <n v="1"/>
  </r>
  <r>
    <x v="4555"/>
    <n v="32420"/>
    <d v="2009-07-29T00:00:00"/>
    <n v="35"/>
    <n v="5250"/>
    <n v="7.0000000000000007E-2"/>
    <n v="150"/>
    <n v="4882.5"/>
    <s v="Christy Blume"/>
    <s v="Intuit Inc."/>
    <s v="Computer Software: Prepackaged Software"/>
    <s v="Technology"/>
    <s v="Holden"/>
    <s v="01520"/>
    <s v="MA"/>
    <s v="East"/>
    <d v="2009-07-31T00:00:00"/>
    <n v="2"/>
    <s v="Consulting - Business Model"/>
    <s v="Consulting "/>
    <s v=" Business Model"/>
    <s v="Michael Alister"/>
    <s v="Allen Young"/>
    <n v="68"/>
    <n v="1"/>
  </r>
  <r>
    <x v="4556"/>
    <n v="32420"/>
    <d v="2009-07-29T00:00:00"/>
    <n v="19"/>
    <n v="2375"/>
    <n v="7.0000000000000007E-2"/>
    <n v="125"/>
    <n v="2208.75"/>
    <s v="Christy Blume"/>
    <s v="Intuit Inc."/>
    <s v="Computer Software: Prepackaged Software"/>
    <s v="Technology"/>
    <s v="Saco"/>
    <s v="04072"/>
    <s v="Maine"/>
    <s v="East"/>
    <d v="2009-07-31T00:00:00"/>
    <n v="2"/>
    <s v="Training - Development"/>
    <s v="Training "/>
    <s v=" Development"/>
    <s v="Mason Gibson"/>
    <s v="Allen Young"/>
    <n v="71"/>
    <n v="1"/>
  </r>
  <r>
    <x v="4557"/>
    <n v="32449"/>
    <d v="2012-12-09T00:00:00"/>
    <n v="39"/>
    <n v="4290"/>
    <n v="0.08"/>
    <n v="110"/>
    <n v="3946.8"/>
    <s v="Ann Chapman"/>
    <s v="Fastenal Company"/>
    <s v="RETAIL: Building Materials"/>
    <s v="Consumer Services"/>
    <s v="Lehi"/>
    <n v="84043"/>
    <s v="Utah"/>
    <s v="West"/>
    <d v="2012-12-10T00:00:00"/>
    <n v="1"/>
    <s v="Development - Python"/>
    <s v="Development "/>
    <s v=" Python"/>
    <s v="Elizabeth Carter"/>
    <s v="Bob Turner"/>
    <n v="52"/>
    <n v="1"/>
  </r>
  <r>
    <x v="4558"/>
    <n v="32449"/>
    <d v="2012-12-09T00:00:00"/>
    <n v="12"/>
    <n v="1500"/>
    <n v="0.08"/>
    <n v="125"/>
    <n v="1380"/>
    <s v="Ann Chapman"/>
    <s v="Fastenal Company"/>
    <s v="RETAIL: Building Materials"/>
    <s v="Consumer Services"/>
    <s v="Lehi"/>
    <n v="84043"/>
    <s v="Utah"/>
    <s v="West"/>
    <d v="2012-12-10T00:00:00"/>
    <n v="1"/>
    <s v="Training - Javascript"/>
    <s v="Training "/>
    <s v=" Javascript"/>
    <s v="Liam Franklin"/>
    <s v="Bob Turner"/>
    <n v="52"/>
    <n v="1"/>
  </r>
  <r>
    <x v="4559"/>
    <n v="32449"/>
    <d v="2012-12-09T00:00:00"/>
    <n v="44"/>
    <n v="6600"/>
    <n v="0.09"/>
    <n v="150"/>
    <n v="6006"/>
    <s v="Ann Chapman"/>
    <s v="Fastenal Company"/>
    <s v="RETAIL: Building Materials"/>
    <s v="Consumer Services"/>
    <s v="Lehi"/>
    <n v="84043"/>
    <s v="Utah"/>
    <s v="West"/>
    <d v="2012-12-10T00:00:00"/>
    <n v="1"/>
    <s v="Consulting - Market Research"/>
    <s v="Consulting "/>
    <s v=" Market Research"/>
    <s v="Liam Franklin"/>
    <s v="Bob Turner"/>
    <n v="52"/>
    <n v="1"/>
  </r>
  <r>
    <x v="4560"/>
    <n v="32450"/>
    <d v="2011-12-19T00:00:00"/>
    <n v="37"/>
    <n v="4625"/>
    <n v="0.1"/>
    <n v="125"/>
    <n v="4162.5"/>
    <s v="Barry Williamson"/>
    <s v="Microsoft Corporation"/>
    <s v="Computer Software: Prepackaged Software"/>
    <s v="Technology"/>
    <s v="Pikesville"/>
    <n v="21208"/>
    <s v="Maryland"/>
    <s v="East"/>
    <d v="2011-12-19T00:00:00"/>
    <n v="0"/>
    <s v="Training - Javascript"/>
    <s v="Training "/>
    <s v=" Javascript"/>
    <s v="Olivia Sullivan"/>
    <s v="Allen Young"/>
    <n v="53"/>
    <n v="1"/>
  </r>
  <r>
    <x v="4561"/>
    <n v="32451"/>
    <d v="2009-03-24T00:00:00"/>
    <n v="42"/>
    <n v="6720"/>
    <n v="0.1"/>
    <n v="160"/>
    <n v="6048"/>
    <s v="Nat Lloyd"/>
    <s v="C.H. Robinson Worldwide, Inc."/>
    <s v="Oil Refining/Marketing"/>
    <s v="Transportation"/>
    <s v="Killeen"/>
    <n v="76541"/>
    <s v="Texas"/>
    <s v="Central"/>
    <d v="2009-03-25T00:00:00"/>
    <n v="1"/>
    <s v="Development - Java"/>
    <s v="Development "/>
    <s v=" Java"/>
    <s v="Mason Gibson"/>
    <s v="Josh Martinez"/>
    <n v="71"/>
    <n v="1"/>
  </r>
  <r>
    <x v="4562"/>
    <n v="32452"/>
    <d v="2011-07-18T00:00:00"/>
    <n v="3"/>
    <n v="600"/>
    <n v="0.09"/>
    <n v="200"/>
    <n v="546"/>
    <s v="Joseph Fritzler"/>
    <s v="The Priceline Group Inc."/>
    <s v="Business Services"/>
    <s v="Miscellaneous"/>
    <s v="Creve Coeur"/>
    <s v="63141"/>
    <s v="MO"/>
    <s v="Central"/>
    <d v="2011-07-19T00:00:00"/>
    <n v="1"/>
    <s v="Development - Scala"/>
    <s v="Development "/>
    <s v=" Scala"/>
    <s v="Ava Wilson"/>
    <s v="Josh Martinez"/>
    <n v="67"/>
    <n v="1"/>
  </r>
  <r>
    <x v="4563"/>
    <n v="32454"/>
    <d v="2011-03-31T00:00:00"/>
    <n v="12"/>
    <n v="1920"/>
    <n v="0.05"/>
    <n v="160"/>
    <n v="1824"/>
    <s v="Ryan Kaydos"/>
    <s v="C.H. Robinson Worldwide, Inc."/>
    <s v="Oil Refining/Marketing"/>
    <s v="Transportation"/>
    <s v="North Olmsted"/>
    <n v="44070"/>
    <s v="Ohio"/>
    <s v="East"/>
    <d v="2011-04-01T00:00:00"/>
    <n v="1"/>
    <s v="Development - Java"/>
    <s v="Development "/>
    <s v=" Java"/>
    <s v="Alexander Edison"/>
    <s v="Allen Young"/>
    <n v="70"/>
    <n v="1"/>
  </r>
  <r>
    <x v="4564"/>
    <n v="32455"/>
    <d v="2010-09-23T00:00:00"/>
    <n v="43"/>
    <n v="6450"/>
    <n v="0"/>
    <n v="150"/>
    <n v="6450"/>
    <s v="Peter Abelman"/>
    <s v="NVIDIA Corporation"/>
    <s v="Semiconductors"/>
    <s v="Technology"/>
    <s v="Atlanta"/>
    <n v="30318"/>
    <s v="Georgia"/>
    <s v="South"/>
    <d v="2010-09-24T00:00:00"/>
    <n v="1"/>
    <s v="Consulting - Business Model"/>
    <s v="Consulting "/>
    <s v=" Business Model"/>
    <s v="Isabella Douglas"/>
    <s v="Frank Mitchell"/>
    <n v="75"/>
    <n v="1"/>
  </r>
  <r>
    <x v="4565"/>
    <n v="32484"/>
    <d v="2011-02-04T00:00:00"/>
    <n v="9"/>
    <n v="1125"/>
    <n v="0.1"/>
    <n v="125"/>
    <n v="1012.5"/>
    <s v="William Jacobs"/>
    <s v="Facebook, Inc."/>
    <s v="Computer Software: Programming, Data Processing"/>
    <s v="Technology"/>
    <s v="Kennesaw"/>
    <n v="30144"/>
    <s v="Georgia"/>
    <s v="South"/>
    <d v="2011-02-05T00:00:00"/>
    <n v="1"/>
    <s v="Training - Development"/>
    <s v="Training "/>
    <s v=" Development"/>
    <s v="Liam Franklin"/>
    <s v="Frank Mitchell"/>
    <n v="52"/>
    <n v="1"/>
  </r>
  <r>
    <x v="4566"/>
    <n v="32513"/>
    <d v="2012-02-02T00:00:00"/>
    <n v="23"/>
    <n v="3680"/>
    <n v="0.03"/>
    <n v="160"/>
    <n v="3569.6"/>
    <s v="Andrew Benoit"/>
    <s v="Discovery Communications, Inc."/>
    <s v="Television Services"/>
    <s v="Consumer Services"/>
    <s v="Fort Collins"/>
    <n v="80525"/>
    <s v="Colorado"/>
    <s v="West"/>
    <d v="2012-02-07T00:00:00"/>
    <n v="5"/>
    <s v="Development - Java"/>
    <s v="Development "/>
    <s v=" Java"/>
    <s v="Elizabeth Carter"/>
    <s v="Bob Turner"/>
    <n v="52"/>
    <n v="1"/>
  </r>
  <r>
    <x v="4567"/>
    <n v="32513"/>
    <d v="2012-02-02T00:00:00"/>
    <n v="40"/>
    <n v="4800"/>
    <n v="0.01"/>
    <n v="120"/>
    <n v="4752"/>
    <s v="Andrew Benoit"/>
    <s v="Discovery Communications, Inc."/>
    <s v="Television Services"/>
    <s v="Consumer Services"/>
    <s v="Fountain"/>
    <n v="80817"/>
    <s v="Colorado"/>
    <s v="West"/>
    <d v="2012-02-07T00:00:00"/>
    <n v="5"/>
    <s v="Development - Business Logic"/>
    <s v="Development "/>
    <s v=" Business Logic"/>
    <s v="Ava Wilson"/>
    <s v="Bob Turner"/>
    <n v="67"/>
    <n v="1"/>
  </r>
  <r>
    <x v="4568"/>
    <n v="32516"/>
    <d v="2010-10-24T00:00:00"/>
    <n v="15"/>
    <n v="2400"/>
    <n v="0.03"/>
    <n v="160"/>
    <n v="2328"/>
    <s v="Robert Drucker"/>
    <s v="Automatic Data Processing, Inc."/>
    <s v="EDP Services"/>
    <s v="Technology"/>
    <s v="Middletown"/>
    <n v="45042"/>
    <s v="Ohio"/>
    <s v="East"/>
    <d v="2010-10-26T00:00:00"/>
    <n v="2"/>
    <s v="Development - Java"/>
    <s v="Development "/>
    <s v=" Java"/>
    <s v="Ava Wilson"/>
    <s v="Allen Young"/>
    <n v="67"/>
    <n v="1"/>
  </r>
  <r>
    <x v="4569"/>
    <n v="32516"/>
    <d v="2010-10-24T00:00:00"/>
    <n v="7"/>
    <n v="770"/>
    <n v="0.01"/>
    <n v="110"/>
    <n v="762.3"/>
    <s v="Robert Drucker"/>
    <s v="Automatic Data Processing, Inc."/>
    <s v="EDP Services"/>
    <s v="Technology"/>
    <s v="Middletown"/>
    <n v="45042"/>
    <s v="Ohio"/>
    <s v="East"/>
    <d v="2010-10-26T00:00:00"/>
    <n v="2"/>
    <s v="Development - PHP"/>
    <s v="Development "/>
    <s v=" PHP"/>
    <s v="Ethan Bird"/>
    <s v="Allen Young"/>
    <n v="60"/>
    <n v="1"/>
  </r>
  <r>
    <x v="4570"/>
    <n v="32519"/>
    <d v="2010-10-08T00:00:00"/>
    <n v="8"/>
    <n v="1360"/>
    <n v="0.09"/>
    <n v="170"/>
    <n v="1237.6000000000001"/>
    <s v="Jill Caudle"/>
    <s v="Intuit Inc."/>
    <s v="Computer Software: Prepackaged Software"/>
    <s v="Technology"/>
    <s v="Delray Beach"/>
    <n v="33445"/>
    <s v="Florida"/>
    <s v="South"/>
    <d v="2010-10-13T00:00:00"/>
    <n v="5"/>
    <s v="Development - .Net"/>
    <s v="Development "/>
    <s v=" .Net"/>
    <s v="Michael Alister"/>
    <s v="Frank Mitchell"/>
    <n v="68"/>
    <n v="1"/>
  </r>
  <r>
    <x v="4571"/>
    <n v="32546"/>
    <d v="2011-03-18T00:00:00"/>
    <n v="6"/>
    <n v="960"/>
    <n v="0"/>
    <n v="160"/>
    <n v="960"/>
    <s v="Greg Carlisle"/>
    <s v="Western Digital Corporation"/>
    <s v="Electronic Components"/>
    <s v="Technology"/>
    <s v="Silver Spring"/>
    <n v="20901"/>
    <s v="Maryland"/>
    <s v="East"/>
    <d v="2011-03-20T00:00:00"/>
    <n v="2"/>
    <s v="Development - Java"/>
    <s v="Development "/>
    <s v=" Java"/>
    <s v="Daniel Tusk"/>
    <s v="Allen Young"/>
    <n v="45"/>
    <n v="1"/>
  </r>
  <r>
    <x v="4572"/>
    <n v="32546"/>
    <d v="2011-03-18T00:00:00"/>
    <n v="47"/>
    <n v="7050"/>
    <n v="0.1"/>
    <n v="150"/>
    <n v="6345"/>
    <s v="Greg Carlisle"/>
    <s v="Western Digital Corporation"/>
    <s v="Electronic Components"/>
    <s v="Technology"/>
    <s v="Silver Spring"/>
    <n v="20901"/>
    <s v="Maryland"/>
    <s v="East"/>
    <d v="2011-03-19T00:00:00"/>
    <n v="1"/>
    <s v="Consulting - Market Research"/>
    <s v="Consulting "/>
    <s v=" Market Research"/>
    <s v="Elizabeth Carter"/>
    <s v="Allen Young"/>
    <n v="52"/>
    <n v="1"/>
  </r>
  <r>
    <x v="4573"/>
    <n v="32580"/>
    <d v="2011-09-15T00:00:00"/>
    <n v="23"/>
    <n v="2530"/>
    <n v="0.03"/>
    <n v="110"/>
    <n v="2454.1"/>
    <s v="Paul Chance"/>
    <s v="Liberty Media Corporation"/>
    <s v="Broadcasting"/>
    <s v="Consumer Services"/>
    <s v="Aberdeen"/>
    <n v="57401"/>
    <s v="South Dakota"/>
    <s v="Central"/>
    <d v="2011-09-15T00:00:00"/>
    <n v="0"/>
    <s v="Development - Python"/>
    <s v="Development "/>
    <s v=" Python"/>
    <s v="Abigail Young"/>
    <s v="Josh Martinez"/>
    <n v="50"/>
    <n v="1"/>
  </r>
  <r>
    <x v="4574"/>
    <n v="32580"/>
    <d v="2011-09-15T00:00:00"/>
    <n v="38"/>
    <n v="4180"/>
    <n v="0.05"/>
    <n v="110"/>
    <n v="3971"/>
    <s v="Paul Chance"/>
    <s v="Liberty Media Corporation"/>
    <s v="Broadcasting"/>
    <s v="Consumer Services"/>
    <s v="Aberdeen"/>
    <n v="57401"/>
    <s v="South Dakota"/>
    <s v="Central"/>
    <d v="2011-09-17T00:00:00"/>
    <n v="2"/>
    <s v="Development - Python"/>
    <s v="Development "/>
    <s v=" Python"/>
    <s v="Jacob Manziel"/>
    <s v="Josh Martinez"/>
    <n v="57"/>
    <n v="1"/>
  </r>
  <r>
    <x v="4575"/>
    <n v="32582"/>
    <d v="2009-06-25T00:00:00"/>
    <n v="27"/>
    <n v="3375"/>
    <n v="7.0000000000000007E-2"/>
    <n v="125"/>
    <n v="3138.75"/>
    <s v="Tony Phan"/>
    <s v="Broadcom Corporation"/>
    <s v="Semiconductors"/>
    <s v="Technology"/>
    <s v="Adrian"/>
    <s v="49221"/>
    <s v="Michigan"/>
    <s v="Central"/>
    <d v="2009-06-26T00:00:00"/>
    <n v="1"/>
    <s v="Training - SQL"/>
    <s v="Training "/>
    <s v=" SQL"/>
    <s v="Olivia Sullivan"/>
    <s v="Josh Martinez"/>
    <n v="53"/>
    <n v="1"/>
  </r>
  <r>
    <x v="4576"/>
    <n v="32608"/>
    <d v="2012-05-22T00:00:00"/>
    <n v="20"/>
    <n v="3400"/>
    <n v="0.05"/>
    <n v="170"/>
    <n v="3230"/>
    <s v="Xylona Takahito"/>
    <s v="Fiserv, Inc."/>
    <s v="EDP Services"/>
    <s v="Technology"/>
    <s v="Bowling Green"/>
    <n v="43402"/>
    <s v="Ohio"/>
    <s v="East"/>
    <d v="2012-05-24T00:00:00"/>
    <n v="2"/>
    <s v="Development - .Net"/>
    <s v="Development "/>
    <s v=" .Net"/>
    <s v="Elizabeth Carter"/>
    <s v="Allen Young"/>
    <n v="52"/>
    <n v="1"/>
  </r>
  <r>
    <x v="4577"/>
    <n v="32610"/>
    <d v="2012-08-19T00:00:00"/>
    <n v="47"/>
    <n v="6580"/>
    <n v="0.04"/>
    <n v="140"/>
    <n v="6316.8"/>
    <s v="Yoseph MacAllister"/>
    <s v="Twenty-First Century Fox, Inc."/>
    <s v="Television Services"/>
    <s v="Consumer Services"/>
    <s v="Puyallup"/>
    <n v="98373"/>
    <s v="Washington"/>
    <s v="West"/>
    <d v="2012-08-20T00:00:00"/>
    <n v="1"/>
    <s v="Development - Front End Web"/>
    <s v="Development "/>
    <s v=" Front End Web"/>
    <s v="Elizabeth Carter"/>
    <s v="Bob Turner"/>
    <n v="52"/>
    <n v="1"/>
  </r>
  <r>
    <x v="4578"/>
    <n v="32610"/>
    <d v="2012-08-19T00:00:00"/>
    <n v="20"/>
    <n v="3000"/>
    <n v="7.0000000000000007E-2"/>
    <n v="150"/>
    <n v="2790"/>
    <s v="Yoseph MacAllister"/>
    <s v="Twenty-First Century Fox, Inc."/>
    <s v="Television Services"/>
    <s v="Consumer Services"/>
    <s v="Puyallup"/>
    <n v="98373"/>
    <s v="Washington"/>
    <s v="West"/>
    <d v="2012-08-20T00:00:00"/>
    <n v="1"/>
    <s v="Consulting - Market Research"/>
    <s v="Consulting "/>
    <s v=" Market Research"/>
    <s v="Emma Watson"/>
    <s v="Bob Turner"/>
    <n v="67"/>
    <n v="1"/>
  </r>
  <r>
    <x v="4579"/>
    <n v="32611"/>
    <d v="2009-08-27T00:00:00"/>
    <n v="16"/>
    <n v="2560"/>
    <n v="0.04"/>
    <n v="160"/>
    <n v="2457.6"/>
    <s v="Neil Gilcrest"/>
    <s v="Discovery Communications, Inc."/>
    <s v="Television Services"/>
    <s v="Consumer Services"/>
    <s v="Sault Sainte Marie"/>
    <s v="49783"/>
    <s v="Michigan"/>
    <s v="Central"/>
    <d v="2009-08-29T00:00:00"/>
    <n v="2"/>
    <s v="Development - Java"/>
    <s v="Development "/>
    <s v=" Java"/>
    <s v="Elizabeth Carter"/>
    <s v="Josh Martinez"/>
    <n v="52"/>
    <n v="1"/>
  </r>
  <r>
    <x v="4580"/>
    <n v="32611"/>
    <d v="2009-08-27T00:00:00"/>
    <n v="19"/>
    <n v="2375"/>
    <n v="0"/>
    <n v="125"/>
    <n v="2375"/>
    <s v="Neil Gilcrest"/>
    <s v="Discovery Communications, Inc."/>
    <s v="Television Services"/>
    <s v="Consumer Services"/>
    <s v="Sault Sainte Marie"/>
    <s v="49783"/>
    <s v="Michigan"/>
    <s v="Central"/>
    <d v="2009-08-28T00:00:00"/>
    <n v="1"/>
    <s v="Training - Development"/>
    <s v="Training "/>
    <s v=" Development"/>
    <s v="William Bufont"/>
    <s v="Josh Martinez"/>
    <n v="62"/>
    <n v="1"/>
  </r>
  <r>
    <x v="4581"/>
    <n v="32611"/>
    <d v="2009-08-27T00:00:00"/>
    <n v="18"/>
    <n v="2700"/>
    <n v="0.02"/>
    <n v="150"/>
    <n v="2646"/>
    <s v="Neil Gilcrest"/>
    <s v="Discovery Communications, Inc."/>
    <s v="Television Services"/>
    <s v="Consumer Services"/>
    <s v="Sault Sainte Marie"/>
    <s v="49783"/>
    <s v="Michigan"/>
    <s v="Central"/>
    <d v="2009-08-28T00:00:00"/>
    <n v="1"/>
    <s v="Consulting - Business Model"/>
    <s v="Consulting "/>
    <s v=" Business Model"/>
    <s v="Liam Franklin"/>
    <s v="Josh Martinez"/>
    <n v="52"/>
    <n v="1"/>
  </r>
  <r>
    <x v="4582"/>
    <n v="32611"/>
    <d v="2009-08-27T00:00:00"/>
    <n v="15"/>
    <n v="1650"/>
    <n v="0.05"/>
    <n v="110"/>
    <n v="1567.5"/>
    <s v="Neil Gilcrest"/>
    <s v="Discovery Communications, Inc."/>
    <s v="Television Services"/>
    <s v="Consumer Services"/>
    <s v="Sault Sainte Marie"/>
    <s v="49783"/>
    <s v="Michigan"/>
    <s v="Central"/>
    <d v="2009-08-27T00:00:00"/>
    <n v="0"/>
    <s v="Development - Python"/>
    <s v="Development "/>
    <s v=" Python"/>
    <s v="Michael Alister"/>
    <s v="Josh Martinez"/>
    <n v="68"/>
    <n v="1"/>
  </r>
  <r>
    <x v="4583"/>
    <n v="32613"/>
    <d v="2011-12-16T00:00:00"/>
    <n v="31"/>
    <n v="3720"/>
    <n v="0.01"/>
    <n v="120"/>
    <n v="3682.8"/>
    <s v="Michael Adams"/>
    <s v="Texas Instruments Incorporated"/>
    <s v="Semiconductors"/>
    <s v="Technology"/>
    <s v="Niagara Falls"/>
    <n v="14304"/>
    <s v="New York"/>
    <s v="East"/>
    <d v="2011-12-23T00:00:00"/>
    <n v="7"/>
    <s v="Development - Business Logic"/>
    <s v="Development "/>
    <s v=" Business Logic"/>
    <s v="Elizabeth Carter"/>
    <s v="Allen Young"/>
    <n v="52"/>
    <n v="1"/>
  </r>
  <r>
    <x v="4584"/>
    <n v="32613"/>
    <d v="2011-12-16T00:00:00"/>
    <n v="38"/>
    <n v="7600"/>
    <n v="0"/>
    <n v="200"/>
    <n v="7600"/>
    <s v="Michael Adams"/>
    <s v="Texas Instruments Incorporated"/>
    <s v="Semiconductors"/>
    <s v="Technology"/>
    <s v="Niagara Falls"/>
    <n v="14304"/>
    <s v="New York"/>
    <s v="East"/>
    <d v="2011-12-18T00:00:00"/>
    <n v="2"/>
    <s v="Development - Big Data"/>
    <s v="Development "/>
    <s v=" Big Data"/>
    <s v="Michael Alister"/>
    <s v="Allen Young"/>
    <n v="68"/>
    <n v="1"/>
  </r>
  <r>
    <x v="4585"/>
    <n v="32613"/>
    <d v="2011-12-16T00:00:00"/>
    <n v="41"/>
    <n v="6150"/>
    <n v="0.02"/>
    <n v="150"/>
    <n v="6027"/>
    <s v="Michael Adams"/>
    <s v="Texas Instruments Incorporated"/>
    <s v="Semiconductors"/>
    <s v="Technology"/>
    <s v="Niagara Falls"/>
    <n v="14304"/>
    <s v="New York"/>
    <s v="East"/>
    <d v="2011-12-18T00:00:00"/>
    <n v="2"/>
    <s v="Consulting - Market Research"/>
    <s v="Consulting "/>
    <s v=" Market Research"/>
    <s v="Ava Wilson"/>
    <s v="Allen Young"/>
    <n v="67"/>
    <n v="1"/>
  </r>
  <r>
    <x v="4586"/>
    <n v="32640"/>
    <d v="2012-09-15T00:00:00"/>
    <n v="18"/>
    <n v="2880"/>
    <n v="0.04"/>
    <n v="160"/>
    <n v="2764.7999999999997"/>
    <s v="Peter Burns"/>
    <s v="NXP Semiconductors N.V."/>
    <s v="Semiconductors"/>
    <s v="Technology"/>
    <s v="Phillipsburg"/>
    <s v="08865"/>
    <s v="New Jersey"/>
    <s v="East"/>
    <d v="2012-09-17T00:00:00"/>
    <n v="2"/>
    <s v="Development - Java"/>
    <s v="Development "/>
    <s v=" Java"/>
    <s v="Alexander Edison"/>
    <s v="Allen Young"/>
    <n v="70"/>
    <n v="1"/>
  </r>
  <r>
    <x v="4587"/>
    <n v="32640"/>
    <d v="2012-09-15T00:00:00"/>
    <n v="12"/>
    <n v="1320"/>
    <n v="0.04"/>
    <n v="110"/>
    <n v="1267.2"/>
    <s v="Peter Burns"/>
    <s v="NXP Semiconductors N.V."/>
    <s v="Semiconductors"/>
    <s v="Technology"/>
    <s v="Scotch Plains"/>
    <s v="07076"/>
    <s v="New Jersey"/>
    <s v="East"/>
    <d v="2012-09-17T00:00:00"/>
    <n v="2"/>
    <s v="Development - Python"/>
    <s v="Development "/>
    <s v=" Python"/>
    <s v="Jacob Manziel"/>
    <s v="Allen Young"/>
    <n v="57"/>
    <n v="1"/>
  </r>
  <r>
    <x v="4588"/>
    <n v="32641"/>
    <d v="2010-03-21T00:00:00"/>
    <n v="18"/>
    <n v="2880"/>
    <n v="0.05"/>
    <n v="160"/>
    <n v="2736"/>
    <s v="Fred Overcash"/>
    <s v="O'Reilly Automotive, Inc."/>
    <s v="Other Specialty Stores"/>
    <s v="Consumer Services"/>
    <s v="Denver"/>
    <n v="80219"/>
    <s v="Colorado"/>
    <s v="West"/>
    <d v="2010-03-22T00:00:00"/>
    <n v="1"/>
    <s v="Development - Java"/>
    <s v="Development "/>
    <s v=" Java"/>
    <s v="Abigail Young"/>
    <s v="Bob Turner"/>
    <n v="50"/>
    <n v="1"/>
  </r>
  <r>
    <x v="4589"/>
    <n v="32642"/>
    <d v="2012-03-29T00:00:00"/>
    <n v="50"/>
    <n v="7500"/>
    <n v="0.02"/>
    <n v="150"/>
    <n v="7350"/>
    <s v="Darren Perrino"/>
    <s v="Seagate Technology."/>
    <s v="Electronic Components"/>
    <s v="Technology"/>
    <s v="Austin"/>
    <n v="78745"/>
    <s v="Texas"/>
    <s v="Central"/>
    <d v="2012-03-31T00:00:00"/>
    <n v="2"/>
    <s v="Consulting - Business Model"/>
    <s v="Consulting "/>
    <s v=" Business Model"/>
    <s v="Liam Franklin"/>
    <s v="Josh Martinez"/>
    <n v="52"/>
    <n v="1"/>
  </r>
  <r>
    <x v="4590"/>
    <n v="32647"/>
    <d v="2011-11-18T00:00:00"/>
    <n v="32"/>
    <n v="4800"/>
    <n v="7.0000000000000007E-2"/>
    <n v="150"/>
    <n v="4464"/>
    <s v="Rick Hirasaki"/>
    <s v="Viacom Inc."/>
    <s v="Television Services"/>
    <s v="Consumer Services"/>
    <s v="Plant City"/>
    <n v="33566"/>
    <s v="Florida"/>
    <s v="South"/>
    <d v="2011-11-20T00:00:00"/>
    <n v="2"/>
    <s v="Consulting - Business Model"/>
    <s v="Consulting "/>
    <s v=" Business Model"/>
    <s v="Isabella Douglas"/>
    <s v="Frank Mitchell"/>
    <n v="75"/>
    <n v="1"/>
  </r>
  <r>
    <x v="4591"/>
    <n v="32647"/>
    <d v="2011-11-18T00:00:00"/>
    <n v="27"/>
    <n v="3375"/>
    <n v="0.06"/>
    <n v="125"/>
    <n v="3172.5"/>
    <s v="Rick Hirasaki"/>
    <s v="Viacom Inc."/>
    <s v="Television Services"/>
    <s v="Consumer Services"/>
    <s v="Plant City"/>
    <n v="33566"/>
    <s v="Florida"/>
    <s v="South"/>
    <d v="2011-11-20T00:00:00"/>
    <n v="2"/>
    <s v="Training - Javascript"/>
    <s v="Training "/>
    <s v=" Javascript"/>
    <s v="Mia Moore"/>
    <s v="Frank Mitchell"/>
    <n v="51"/>
    <n v="1"/>
  </r>
  <r>
    <x v="4592"/>
    <n v="32675"/>
    <d v="2009-11-03T00:00:00"/>
    <n v="20"/>
    <n v="2500"/>
    <n v="0.09"/>
    <n v="125"/>
    <n v="2275"/>
    <s v="Jonathan Akin"/>
    <s v="NVIDIA Corporation"/>
    <s v="Semiconductors"/>
    <s v="Technology"/>
    <s v="Goldsboro"/>
    <n v="27534"/>
    <s v="North Carolina"/>
    <s v="South"/>
    <d v="2009-11-04T00:00:00"/>
    <n v="1"/>
    <s v="Training - Javascript"/>
    <s v="Training "/>
    <s v=" Javascript"/>
    <s v="Ethan Bird"/>
    <s v="Frank Mitchell"/>
    <n v="60"/>
    <n v="1"/>
  </r>
  <r>
    <x v="4593"/>
    <n v="32676"/>
    <d v="2009-02-01T00:00:00"/>
    <n v="37"/>
    <n v="5550"/>
    <n v="0.06"/>
    <n v="150"/>
    <n v="5217"/>
    <s v="Joy Moren"/>
    <s v="Ross Stores, Inc."/>
    <s v="Clothing/Shoe/Accessory Stores"/>
    <s v="Consumer Services"/>
    <s v="West Lafayette"/>
    <n v="47906"/>
    <s v="Indiana"/>
    <s v="Central"/>
    <d v="2009-02-04T00:00:00"/>
    <n v="3"/>
    <s v="Consulting - Business Model"/>
    <s v="Consulting "/>
    <s v=" Business Model"/>
    <s v="Jayden Hamilton"/>
    <s v="Josh Martinez"/>
    <n v="71"/>
    <n v="1"/>
  </r>
  <r>
    <x v="4594"/>
    <n v="32706"/>
    <d v="2009-07-04T00:00:00"/>
    <n v="5"/>
    <n v="750"/>
    <n v="0.03"/>
    <n v="150"/>
    <n v="727.5"/>
    <s v="Matt French"/>
    <s v="Paychex, Inc."/>
    <s v="Diversified Commercial Services"/>
    <s v="Consumer Services"/>
    <s v="Brooklyn Park"/>
    <n v="55445"/>
    <s v="Minnesota"/>
    <s v="Central"/>
    <d v="2009-07-06T00:00:00"/>
    <n v="2"/>
    <s v="Consulting - Strategy"/>
    <s v="Consulting "/>
    <s v=" Strategy"/>
    <s v="Ava Wilson"/>
    <s v="Josh Martinez"/>
    <n v="67"/>
    <n v="1"/>
  </r>
  <r>
    <x v="4595"/>
    <n v="32710"/>
    <d v="2009-11-16T00:00:00"/>
    <n v="43"/>
    <n v="8600"/>
    <n v="0.04"/>
    <n v="200"/>
    <n v="8256"/>
    <s v="John Ashbrook"/>
    <s v="Micron Technology, Inc."/>
    <s v="Semiconductors"/>
    <s v="Technology"/>
    <s v="Jonesboro"/>
    <n v="72401"/>
    <s v="Arkansas"/>
    <s v="South"/>
    <d v="2009-11-17T00:00:00"/>
    <n v="1"/>
    <s v="Development - Big Data"/>
    <s v="Development "/>
    <s v=" Big Data"/>
    <s v="Ethan Bird"/>
    <s v="Frank Mitchell"/>
    <n v="60"/>
    <n v="1"/>
  </r>
  <r>
    <x v="4596"/>
    <n v="32737"/>
    <d v="2009-10-28T00:00:00"/>
    <n v="14"/>
    <n v="2240"/>
    <n v="0.09"/>
    <n v="160"/>
    <n v="2038.4"/>
    <s v="Victoria Ausman"/>
    <s v="eBay Inc."/>
    <s v="Business Services"/>
    <s v="Miscellaneous"/>
    <s v="Wauwatosa"/>
    <n v="53213"/>
    <s v="Wisconsin"/>
    <s v="Central"/>
    <d v="2009-10-30T00:00:00"/>
    <n v="2"/>
    <s v="Development - Java"/>
    <s v="Development "/>
    <s v=" Java"/>
    <s v="Daniel Tusk"/>
    <s v="Josh Martinez"/>
    <n v="45"/>
    <n v="1"/>
  </r>
  <r>
    <x v="4597"/>
    <n v="32741"/>
    <d v="2009-02-15T00:00:00"/>
    <n v="13"/>
    <n v="2600"/>
    <n v="7.0000000000000007E-2"/>
    <n v="200"/>
    <n v="2418"/>
    <s v="Bill Rawles"/>
    <s v="Staples, Inc."/>
    <s v="Other Specialty Stores"/>
    <s v="Consumer Services"/>
    <s v="Auburn"/>
    <n v="13021"/>
    <s v="New York"/>
    <s v="East"/>
    <d v="2009-02-22T00:00:00"/>
    <n v="7"/>
    <s v="Development - Big Data"/>
    <s v="Development "/>
    <s v=" Big Data"/>
    <s v="William Bufont"/>
    <s v="Allen Young"/>
    <n v="62"/>
    <n v="1"/>
  </r>
  <r>
    <x v="4598"/>
    <n v="32743"/>
    <d v="2010-05-07T00:00:00"/>
    <n v="19"/>
    <n v="3230"/>
    <n v="0.01"/>
    <n v="170"/>
    <n v="3197.7"/>
    <s v="Grant Jackson"/>
    <s v="Tesla Motors, Inc."/>
    <s v="Auto Manufacturing"/>
    <s v="Capital Goods"/>
    <s v="Decatur"/>
    <n v="62521"/>
    <s v="Illinois"/>
    <s v="Central"/>
    <d v="2010-05-09T00:00:00"/>
    <n v="2"/>
    <s v="Development - .Net"/>
    <s v="Development "/>
    <s v=" .Net"/>
    <s v="William Bufont"/>
    <s v="Josh Martinez"/>
    <n v="62"/>
    <n v="1"/>
  </r>
  <r>
    <x v="4599"/>
    <n v="32800"/>
    <d v="2009-01-21T00:00:00"/>
    <n v="33"/>
    <n v="4125"/>
    <n v="0.04"/>
    <n v="125"/>
    <n v="3960"/>
    <s v="Larry Elliston"/>
    <s v="Comcast Corporation"/>
    <s v="Television Services"/>
    <s v="Consumer Services"/>
    <s v="Holladay"/>
    <n v="84117"/>
    <s v="Utah"/>
    <s v="West"/>
    <d v="2009-01-22T00:00:00"/>
    <n v="1"/>
    <s v="Training - Development"/>
    <s v="Training "/>
    <s v=" Development"/>
    <s v="Jayden Hamilton"/>
    <s v="Bob Turner"/>
    <n v="71"/>
    <n v="1"/>
  </r>
  <r>
    <x v="4600"/>
    <n v="32800"/>
    <d v="2009-01-21T00:00:00"/>
    <n v="19"/>
    <n v="2090"/>
    <n v="0.09"/>
    <n v="110"/>
    <n v="1901.9"/>
    <s v="Larry Elliston"/>
    <s v="Comcast Corporation"/>
    <s v="Television Services"/>
    <s v="Consumer Services"/>
    <s v="Holladay"/>
    <n v="84117"/>
    <s v="Utah"/>
    <s v="West"/>
    <d v="2009-01-22T00:00:00"/>
    <n v="1"/>
    <s v="Development - Python"/>
    <s v="Development "/>
    <s v=" Python"/>
    <s v="Emily Taylor"/>
    <s v="Bob Turner"/>
    <n v="62"/>
    <n v="1"/>
  </r>
  <r>
    <x v="4601"/>
    <n v="32800"/>
    <d v="2009-01-21T00:00:00"/>
    <n v="40"/>
    <n v="4400"/>
    <n v="7.0000000000000007E-2"/>
    <n v="110"/>
    <n v="4091.9999999999995"/>
    <s v="Larry Elliston"/>
    <s v="Comcast Corporation"/>
    <s v="Television Services"/>
    <s v="Consumer Services"/>
    <s v="Holladay"/>
    <n v="84117"/>
    <s v="Utah"/>
    <s v="West"/>
    <d v="2009-01-23T00:00:00"/>
    <n v="2"/>
    <s v="Development - Python"/>
    <s v="Development "/>
    <s v=" Python"/>
    <s v="Emily Taylor"/>
    <s v="Bob Turner"/>
    <n v="62"/>
    <n v="1"/>
  </r>
  <r>
    <x v="4602"/>
    <n v="32803"/>
    <d v="2011-12-16T00:00:00"/>
    <n v="49"/>
    <n v="7840"/>
    <n v="0.08"/>
    <n v="160"/>
    <n v="7212.8"/>
    <s v="James Knutson"/>
    <s v="Costco Wholesale Corporation"/>
    <s v="Department/Specialty Retail Stores"/>
    <s v="Consumer Services"/>
    <s v="Mcallen"/>
    <n v="78501"/>
    <s v="Texas"/>
    <s v="Central"/>
    <d v="2011-12-17T00:00:00"/>
    <n v="1"/>
    <s v="Development - Java"/>
    <s v="Development "/>
    <s v=" Java"/>
    <s v="Jacob Manziel"/>
    <s v="Josh Martinez"/>
    <n v="57"/>
    <n v="1"/>
  </r>
  <r>
    <x v="4603"/>
    <n v="32803"/>
    <d v="2011-12-16T00:00:00"/>
    <n v="22"/>
    <n v="2420"/>
    <n v="0.06"/>
    <n v="110"/>
    <n v="2274.7999999999997"/>
    <s v="James Knutson"/>
    <s v="Costco Wholesale Corporation"/>
    <s v="Department/Specialty Retail Stores"/>
    <s v="Consumer Services"/>
    <s v="Mcallen"/>
    <n v="78501"/>
    <s v="Texas"/>
    <s v="Central"/>
    <d v="2011-12-18T00:00:00"/>
    <n v="2"/>
    <s v="Development - PHP"/>
    <s v="Development "/>
    <s v=" PHP"/>
    <s v="Isabella Douglas"/>
    <s v="Josh Martinez"/>
    <n v="75"/>
    <n v="1"/>
  </r>
  <r>
    <x v="4604"/>
    <n v="32804"/>
    <d v="2012-09-09T00:00:00"/>
    <n v="49"/>
    <n v="9800"/>
    <n v="7.0000000000000007E-2"/>
    <n v="200"/>
    <n v="9114"/>
    <s v="Lycoris Stevenson"/>
    <s v="Intuitive Surgical, Inc."/>
    <s v="Industrial Specialties"/>
    <s v="Health Care"/>
    <s v="Jacksonville"/>
    <n v="28540"/>
    <s v="North Carolina"/>
    <s v="South"/>
    <d v="2012-09-10T00:00:00"/>
    <n v="1"/>
    <s v="Development - Scala"/>
    <s v="Development "/>
    <s v=" Scala"/>
    <s v="Abigail Young"/>
    <s v="Frank Mitchell"/>
    <n v="50"/>
    <n v="1"/>
  </r>
  <r>
    <x v="4605"/>
    <n v="32804"/>
    <d v="2012-09-09T00:00:00"/>
    <n v="20"/>
    <n v="3200"/>
    <n v="0.02"/>
    <n v="160"/>
    <n v="3136"/>
    <s v="Lycoris Stevenson"/>
    <s v="Intuitive Surgical, Inc."/>
    <s v="Industrial Specialties"/>
    <s v="Health Care"/>
    <s v="Kannapolis"/>
    <n v="28081"/>
    <s v="North Carolina"/>
    <s v="South"/>
    <d v="2012-09-11T00:00:00"/>
    <n v="2"/>
    <s v="Development - Java"/>
    <s v="Development "/>
    <s v=" Java"/>
    <s v="William Bufont"/>
    <s v="Frank Mitchell"/>
    <n v="62"/>
    <n v="1"/>
  </r>
  <r>
    <x v="4606"/>
    <n v="32806"/>
    <d v="2011-06-21T00:00:00"/>
    <n v="8"/>
    <n v="1000"/>
    <n v="0.02"/>
    <n v="125"/>
    <n v="980"/>
    <s v="Julia Meador"/>
    <s v="Sigma-Aldrich Corporation"/>
    <s v="Specialty Chemicals"/>
    <s v="Consumer Durables"/>
    <s v="Galesburg"/>
    <n v="61401"/>
    <s v="Illinois"/>
    <s v="Central"/>
    <d v="2011-06-22T00:00:00"/>
    <n v="1"/>
    <s v="Training - SQL"/>
    <s v="Training "/>
    <s v=" SQL"/>
    <s v="Mason Gibson"/>
    <s v="Josh Martinez"/>
    <n v="71"/>
    <n v="1"/>
  </r>
  <r>
    <x v="4607"/>
    <n v="32806"/>
    <d v="2011-06-21T00:00:00"/>
    <n v="48"/>
    <n v="9600"/>
    <n v="0.1"/>
    <n v="200"/>
    <n v="8640"/>
    <s v="Lycoris Stevenson"/>
    <s v="Intuitive Surgical, Inc."/>
    <s v="Industrial Specialties"/>
    <s v="Health Care"/>
    <s v="Kannapolis"/>
    <n v="28081"/>
    <s v="North Carolina"/>
    <s v="South"/>
    <d v="2011-06-22T00:00:00"/>
    <n v="1"/>
    <s v="Development - Scala"/>
    <s v="Development "/>
    <s v=" Scala"/>
    <s v="Liam Franklin"/>
    <s v="Frank Mitchell"/>
    <n v="52"/>
    <n v="1"/>
  </r>
  <r>
    <x v="4608"/>
    <n v="32806"/>
    <d v="2011-06-21T00:00:00"/>
    <n v="33"/>
    <n v="3630"/>
    <n v="0.02"/>
    <n v="110"/>
    <n v="3557.4"/>
    <s v="Lycoris Stevenson"/>
    <s v="Intuitive Surgical, Inc."/>
    <s v="Industrial Specialties"/>
    <s v="Health Care"/>
    <s v="Kannapolis"/>
    <n v="28081"/>
    <s v="North Carolina"/>
    <s v="South"/>
    <d v="2011-06-23T00:00:00"/>
    <n v="2"/>
    <s v="Development - Python"/>
    <s v="Development "/>
    <s v=" Python"/>
    <s v="Ava Wilson"/>
    <s v="Frank Mitchell"/>
    <n v="67"/>
    <n v="1"/>
  </r>
  <r>
    <x v="4609"/>
    <n v="32834"/>
    <d v="2010-08-27T00:00:00"/>
    <n v="39"/>
    <n v="5850"/>
    <n v="0.1"/>
    <n v="150"/>
    <n v="5265"/>
    <s v="Noah Pak"/>
    <s v="Fastenal Company"/>
    <s v="RETAIL: Building Materials"/>
    <s v="Consumer Services"/>
    <s v="Missouri City"/>
    <n v="77489"/>
    <s v="Texas"/>
    <s v="Central"/>
    <d v="2010-08-28T00:00:00"/>
    <n v="1"/>
    <s v="Consulting - Market Research"/>
    <s v="Consulting "/>
    <s v=" Market Research"/>
    <s v="Jayden Hamilton"/>
    <s v="Josh Martinez"/>
    <n v="71"/>
    <n v="1"/>
  </r>
  <r>
    <x v="4610"/>
    <n v="32835"/>
    <d v="2012-07-07T00:00:00"/>
    <n v="15"/>
    <n v="2250"/>
    <n v="0.05"/>
    <n v="150"/>
    <n v="2137.5"/>
    <s v="Joy Moren"/>
    <s v="Ross Stores, Inc."/>
    <s v="Clothing/Shoe/Accessory Stores"/>
    <s v="Consumer Services"/>
    <s v="West Lafayette"/>
    <n v="47906"/>
    <s v="Indiana"/>
    <s v="Central"/>
    <d v="2012-07-09T00:00:00"/>
    <n v="2"/>
    <s v="Consulting - Market Research"/>
    <s v="Consulting "/>
    <s v=" Market Research"/>
    <s v="Sophia Dixon"/>
    <s v="Josh Martinez"/>
    <n v="71"/>
    <n v="1"/>
  </r>
  <r>
    <x v="4611"/>
    <n v="32868"/>
    <d v="2009-01-17T00:00:00"/>
    <n v="39"/>
    <n v="4680"/>
    <n v="0.05"/>
    <n v="120"/>
    <n v="4446"/>
    <s v="Randy Baptist"/>
    <s v="Staples, Inc."/>
    <s v="Other Specialty Stores"/>
    <s v="Consumer Services"/>
    <s v="Clarksville"/>
    <n v="37042"/>
    <s v="Tennessee"/>
    <s v="South"/>
    <d v="2009-01-18T00:00:00"/>
    <n v="1"/>
    <s v="Development - Business Logic"/>
    <s v="Development "/>
    <s v=" Business Logic"/>
    <s v="Jayden Hamilton"/>
    <s v="Frank Mitchell"/>
    <n v="71"/>
    <n v="1"/>
  </r>
  <r>
    <x v="4612"/>
    <n v="32869"/>
    <d v="2009-03-27T00:00:00"/>
    <n v="41"/>
    <n v="6150"/>
    <n v="0.06"/>
    <n v="150"/>
    <n v="5781"/>
    <s v="Christopher Swint"/>
    <s v="Intel Corporation"/>
    <s v="Semiconductors"/>
    <s v="Technology"/>
    <s v="Crown Point"/>
    <n v="46307"/>
    <s v="Indiana"/>
    <s v="Central"/>
    <d v="2009-03-28T00:00:00"/>
    <n v="1"/>
    <s v="Consulting - Business Model"/>
    <s v="Consulting "/>
    <s v=" Business Model"/>
    <s v="Emma Watson"/>
    <s v="Josh Martinez"/>
    <n v="67"/>
    <n v="1"/>
  </r>
  <r>
    <x v="4613"/>
    <n v="32869"/>
    <d v="2009-03-27T00:00:00"/>
    <n v="49"/>
    <n v="6125"/>
    <n v="0.05"/>
    <n v="125"/>
    <n v="5818.75"/>
    <s v="Christopher Swint"/>
    <s v="Intel Corporation"/>
    <s v="Semiconductors"/>
    <s v="Technology"/>
    <s v="Crown Point"/>
    <n v="46307"/>
    <s v="Indiana"/>
    <s v="Central"/>
    <d v="2009-03-28T00:00:00"/>
    <n v="1"/>
    <s v="Training - SQL"/>
    <s v="Training "/>
    <s v=" SQL"/>
    <s v="Isabella Douglas"/>
    <s v="Josh Martinez"/>
    <n v="75"/>
    <n v="1"/>
  </r>
  <r>
    <x v="4614"/>
    <n v="32869"/>
    <d v="2009-03-27T00:00:00"/>
    <n v="2"/>
    <n v="240"/>
    <n v="0.01"/>
    <n v="120"/>
    <n v="237.6"/>
    <s v="Christopher Swint"/>
    <s v="Intel Corporation"/>
    <s v="Semiconductors"/>
    <s v="Technology"/>
    <s v="Crown Point"/>
    <n v="46307"/>
    <s v="Indiana"/>
    <s v="Central"/>
    <d v="2009-03-28T00:00:00"/>
    <n v="1"/>
    <s v="Development - Business Logic"/>
    <s v="Development "/>
    <s v=" Business Logic"/>
    <s v="Emma Watson"/>
    <s v="Josh Martinez"/>
    <n v="67"/>
    <n v="1"/>
  </r>
  <r>
    <x v="4615"/>
    <n v="32869"/>
    <d v="2009-03-27T00:00:00"/>
    <n v="39"/>
    <n v="5850"/>
    <n v="0.1"/>
    <n v="150"/>
    <n v="5265"/>
    <s v="Christopher Swint"/>
    <s v="Intel Corporation"/>
    <s v="Semiconductors"/>
    <s v="Technology"/>
    <s v="East Chicago"/>
    <n v="46312"/>
    <s v="Indiana"/>
    <s v="Central"/>
    <d v="2009-03-28T00:00:00"/>
    <n v="1"/>
    <s v="Consulting - Market Research"/>
    <s v="Consulting "/>
    <s v=" Market Research"/>
    <s v="Noah Smith"/>
    <s v="Josh Martinez"/>
    <n v="59"/>
    <n v="1"/>
  </r>
  <r>
    <x v="4616"/>
    <n v="32871"/>
    <d v="2012-10-26T00:00:00"/>
    <n v="9"/>
    <n v="1350"/>
    <n v="0.04"/>
    <n v="150"/>
    <n v="1296"/>
    <s v="Jim Smith"/>
    <s v="KLA-Tencor Corporation"/>
    <s v="Electronic Components"/>
    <s v="Capital Goods"/>
    <s v="Beckley"/>
    <s v="25801"/>
    <s v="West Virginia"/>
    <s v="East"/>
    <d v="2012-10-28T00:00:00"/>
    <n v="2"/>
    <s v="Consulting - Business Model"/>
    <s v="Consulting "/>
    <s v=" Business Model"/>
    <s v="Daniel Tusk"/>
    <s v="Allen Young"/>
    <n v="45"/>
    <n v="1"/>
  </r>
  <r>
    <x v="4617"/>
    <n v="32871"/>
    <d v="2012-10-26T00:00:00"/>
    <n v="14"/>
    <n v="2100"/>
    <n v="0.03"/>
    <n v="150"/>
    <n v="2037"/>
    <s v="Jim Smith"/>
    <s v="KLA-Tencor Corporation"/>
    <s v="Electronic Components"/>
    <s v="Capital Goods"/>
    <s v="Beckley"/>
    <s v="25801"/>
    <s v="West Virginia"/>
    <s v="East"/>
    <d v="2012-10-28T00:00:00"/>
    <n v="2"/>
    <s v="Consulting - Strategy"/>
    <s v="Consulting "/>
    <s v=" Strategy"/>
    <s v="Ava Wilson"/>
    <s v="Allen Young"/>
    <n v="67"/>
    <n v="1"/>
  </r>
  <r>
    <x v="4618"/>
    <n v="32871"/>
    <d v="2012-10-26T00:00:00"/>
    <n v="42"/>
    <n v="6300"/>
    <n v="0"/>
    <n v="150"/>
    <n v="6300"/>
    <s v="Jim Smith"/>
    <s v="KLA-Tencor Corporation"/>
    <s v="Electronic Components"/>
    <s v="Capital Goods"/>
    <s v="Newton"/>
    <n v="67114"/>
    <s v="Kansas"/>
    <s v="Central"/>
    <d v="2012-10-29T00:00:00"/>
    <n v="3"/>
    <s v="Consulting - Business Model"/>
    <s v="Consulting "/>
    <s v=" Business Model"/>
    <s v="Isabella Douglas"/>
    <s v="Josh Martinez"/>
    <n v="75"/>
    <n v="1"/>
  </r>
  <r>
    <x v="4619"/>
    <n v="32901"/>
    <d v="2011-01-10T00:00:00"/>
    <n v="13"/>
    <n v="2600"/>
    <n v="0"/>
    <n v="200"/>
    <n v="2600"/>
    <s v="Neil Gilcrest"/>
    <s v="Discovery Communications, Inc."/>
    <s v="Television Services"/>
    <s v="Consumer Services"/>
    <s v="Sault Sainte Marie"/>
    <s v="49783"/>
    <s v="Michigan"/>
    <s v="Central"/>
    <d v="2011-01-11T00:00:00"/>
    <n v="1"/>
    <s v="Development - Scala"/>
    <s v="Development "/>
    <s v=" Scala"/>
    <s v="Alexander Edison"/>
    <s v="Josh Martinez"/>
    <n v="70"/>
    <n v="1"/>
  </r>
  <r>
    <x v="4620"/>
    <n v="32902"/>
    <d v="2012-03-03T00:00:00"/>
    <n v="34"/>
    <n v="4080"/>
    <n v="0.03"/>
    <n v="120"/>
    <n v="3957.6"/>
    <s v="Corey Cheatham"/>
    <s v="Monster Beverage Corporation"/>
    <s v="Beverages (Production/Distribution)"/>
    <s v="Consumer Non-Durables"/>
    <s v="Cliffside Park"/>
    <s v="07010"/>
    <s v="New Jersey"/>
    <s v="East"/>
    <d v="2012-03-04T00:00:00"/>
    <n v="1"/>
    <s v="Development - Business Logic"/>
    <s v="Development "/>
    <s v=" Business Logic"/>
    <s v="Mason Gibson"/>
    <s v="Allen Young"/>
    <n v="71"/>
    <n v="1"/>
  </r>
  <r>
    <x v="4621"/>
    <n v="32902"/>
    <d v="2012-03-03T00:00:00"/>
    <n v="23"/>
    <n v="3910"/>
    <n v="0.05"/>
    <n v="170"/>
    <n v="3714.5"/>
    <s v="Corey Cheatham"/>
    <s v="Monster Beverage Corporation"/>
    <s v="Beverages (Production/Distribution)"/>
    <s v="Consumer Non-Durables"/>
    <s v="Mission Viejo"/>
    <n v="92691"/>
    <s v="California"/>
    <s v="West"/>
    <d v="2012-03-05T00:00:00"/>
    <n v="2"/>
    <s v="Development - .Net"/>
    <s v="Development "/>
    <s v=" .Net"/>
    <s v="Liam Franklin"/>
    <s v="Bob Turner"/>
    <n v="52"/>
    <n v="1"/>
  </r>
  <r>
    <x v="4622"/>
    <n v="32902"/>
    <d v="2012-03-03T00:00:00"/>
    <n v="8"/>
    <n v="1120"/>
    <n v="0.03"/>
    <n v="140"/>
    <n v="1086.3999999999999"/>
    <s v="Corey Cheatham"/>
    <s v="Monster Beverage Corporation"/>
    <s v="Beverages (Production/Distribution)"/>
    <s v="Consumer Non-Durables"/>
    <s v="Mission Viejo"/>
    <n v="92691"/>
    <s v="California"/>
    <s v="West"/>
    <d v="2012-03-05T00:00:00"/>
    <n v="2"/>
    <s v="Development - Front End Web"/>
    <s v="Development "/>
    <s v=" Front End Web"/>
    <s v="Elizabeth Carter"/>
    <s v="Bob Turner"/>
    <n v="52"/>
    <n v="1"/>
  </r>
  <r>
    <x v="4623"/>
    <n v="32903"/>
    <d v="2012-07-26T00:00:00"/>
    <n v="31"/>
    <n v="6200"/>
    <n v="7.0000000000000007E-2"/>
    <n v="200"/>
    <n v="5766"/>
    <s v="Daniel Price"/>
    <s v="SanDisk Corporation"/>
    <s v="Electronic Components"/>
    <s v="Technology"/>
    <s v="Roosevelt"/>
    <s v="11575"/>
    <s v="New York"/>
    <s v="East"/>
    <d v="2012-08-02T00:00:00"/>
    <n v="7"/>
    <s v="Development - Big Data"/>
    <s v="Development "/>
    <s v=" Big Data"/>
    <s v="Elizabeth Carter"/>
    <s v="Allen Young"/>
    <n v="52"/>
    <n v="1"/>
  </r>
  <r>
    <x v="4624"/>
    <n v="32929"/>
    <d v="2011-05-02T00:00:00"/>
    <n v="8"/>
    <n v="880"/>
    <n v="0.05"/>
    <n v="110"/>
    <n v="836"/>
    <s v="Liz Smith"/>
    <s v="Twenty-First Century Fox, Inc."/>
    <s v="Television Services"/>
    <s v="Consumer Services"/>
    <s v="Mechanicsville"/>
    <n v="23111"/>
    <s v="Virginia"/>
    <s v="South"/>
    <d v="2011-05-06T00:00:00"/>
    <n v="4"/>
    <s v="Development - PHP"/>
    <s v="Development "/>
    <s v=" PHP"/>
    <s v="Alexander Edison"/>
    <s v="Frank Mitchell"/>
    <n v="70"/>
    <n v="1"/>
  </r>
  <r>
    <x v="4625"/>
    <n v="32929"/>
    <d v="2011-05-02T00:00:00"/>
    <n v="13"/>
    <n v="2600"/>
    <n v="0.09"/>
    <n v="200"/>
    <n v="2366"/>
    <s v="Liz Smith"/>
    <s v="Twenty-First Century Fox, Inc."/>
    <s v="Television Services"/>
    <s v="Consumer Services"/>
    <s v="Mechanicsville"/>
    <n v="23111"/>
    <s v="Virginia"/>
    <s v="South"/>
    <d v="2011-05-07T00:00:00"/>
    <n v="5"/>
    <s v="Development - Big Data"/>
    <s v="Development "/>
    <s v=" Big Data"/>
    <s v="Mia Moore"/>
    <s v="Frank Mitchell"/>
    <n v="51"/>
    <n v="1"/>
  </r>
  <r>
    <x v="4626"/>
    <n v="32931"/>
    <d v="2010-02-15T00:00:00"/>
    <n v="31"/>
    <n v="6200"/>
    <n v="0.06"/>
    <n v="200"/>
    <n v="5828"/>
    <s v="Shaun Moore"/>
    <s v="Intuitive Surgical, Inc."/>
    <s v="Industrial Specialties"/>
    <s v="Health Care"/>
    <s v="Coeur D Alene"/>
    <n v="83814"/>
    <s v="Idaho"/>
    <s v="West"/>
    <d v="2010-02-22T00:00:00"/>
    <n v="7"/>
    <s v="Development - Scala"/>
    <s v="Development "/>
    <s v=" Scala"/>
    <s v="Elizabeth Carter"/>
    <s v="Bob Turner"/>
    <n v="52"/>
    <n v="1"/>
  </r>
  <r>
    <x v="4627"/>
    <n v="32931"/>
    <d v="2010-02-15T00:00:00"/>
    <n v="25"/>
    <n v="5000"/>
    <n v="0.08"/>
    <n v="200"/>
    <n v="4600"/>
    <s v="Shaun Moore"/>
    <s v="Intuitive Surgical, Inc."/>
    <s v="Industrial Specialties"/>
    <s v="Health Care"/>
    <s v="Coeur D Alene"/>
    <n v="83814"/>
    <s v="Idaho"/>
    <s v="West"/>
    <d v="2010-02-20T00:00:00"/>
    <n v="5"/>
    <s v="Development - Big Data"/>
    <s v="Development "/>
    <s v=" Big Data"/>
    <s v="Ethan Bird"/>
    <s v="Bob Turner"/>
    <n v="60"/>
    <n v="1"/>
  </r>
  <r>
    <x v="4628"/>
    <n v="32932"/>
    <d v="2010-01-09T00:00:00"/>
    <n v="49"/>
    <n v="7350"/>
    <n v="0.05"/>
    <n v="150"/>
    <n v="6982.5"/>
    <s v="Karen Jacobs"/>
    <s v="VimpelCom Ltd."/>
    <s v="Telecommunications Equipment"/>
    <s v="Public Utilities"/>
    <s v="San Francisco"/>
    <n v="94110"/>
    <s v="California"/>
    <s v="West"/>
    <d v="2010-01-13T00:00:00"/>
    <n v="4"/>
    <s v="Consulting - Compensation"/>
    <s v="Consulting "/>
    <s v=" Compensation"/>
    <s v="Emma Watson"/>
    <s v="Bob Turner"/>
    <n v="67"/>
    <n v="1"/>
  </r>
  <r>
    <x v="4629"/>
    <n v="32965"/>
    <d v="2011-02-24T00:00:00"/>
    <n v="2"/>
    <n v="220"/>
    <n v="0.04"/>
    <n v="110"/>
    <n v="211.2"/>
    <s v="Michael Darley"/>
    <s v="Wynn Resorts, Limited"/>
    <s v="Hotels/Resorts"/>
    <s v="Consumer Services"/>
    <s v="Bangor"/>
    <s v="04401"/>
    <s v="Maine"/>
    <s v="East"/>
    <d v="2011-02-25T00:00:00"/>
    <n v="1"/>
    <s v="Development - Python"/>
    <s v="Development "/>
    <s v=" Python"/>
    <s v="Olivia Sullivan"/>
    <s v="Allen Young"/>
    <n v="53"/>
    <n v="1"/>
  </r>
  <r>
    <x v="4630"/>
    <n v="32965"/>
    <d v="2011-02-24T00:00:00"/>
    <n v="25"/>
    <n v="3750"/>
    <n v="0.1"/>
    <n v="150"/>
    <n v="3375"/>
    <s v="Michael Darley"/>
    <s v="Wynn Resorts, Limited"/>
    <s v="Hotels/Resorts"/>
    <s v="Consumer Services"/>
    <s v="Bloomfield"/>
    <s v="07003"/>
    <s v="New Jersey"/>
    <s v="East"/>
    <d v="2011-02-25T00:00:00"/>
    <n v="1"/>
    <s v="Consulting - Business Model"/>
    <s v="Consulting "/>
    <s v=" Business Model"/>
    <s v="Isabella Douglas"/>
    <s v="Allen Young"/>
    <n v="75"/>
    <n v="1"/>
  </r>
  <r>
    <x v="4631"/>
    <n v="32966"/>
    <d v="2012-01-26T00:00:00"/>
    <n v="4"/>
    <n v="600"/>
    <n v="0.08"/>
    <n v="150"/>
    <n v="552"/>
    <s v="Steven Barreto"/>
    <s v="NVIDIA Corporation"/>
    <s v="Semiconductors"/>
    <s v="Technology"/>
    <s v="Sarasota"/>
    <n v="34239"/>
    <s v="Florida"/>
    <s v="South"/>
    <d v="2012-02-02T00:00:00"/>
    <n v="7"/>
    <s v="Consulting - Strategy"/>
    <s v="Consulting "/>
    <s v=" Strategy"/>
    <s v="Olivia Sullivan"/>
    <s v="Frank Mitchell"/>
    <n v="53"/>
    <n v="1"/>
  </r>
  <r>
    <x v="4632"/>
    <n v="32966"/>
    <d v="2012-01-26T00:00:00"/>
    <n v="43"/>
    <n v="5160"/>
    <n v="0.01"/>
    <n v="120"/>
    <n v="5108.3999999999996"/>
    <s v="Steven Barreto"/>
    <s v="NVIDIA Corporation"/>
    <s v="Semiconductors"/>
    <s v="Technology"/>
    <s v="Sarasota"/>
    <n v="34239"/>
    <s v="Florida"/>
    <s v="South"/>
    <d v="2012-01-30T00:00:00"/>
    <n v="4"/>
    <s v="Development - Business Logic"/>
    <s v="Development "/>
    <s v=" Business Logic"/>
    <s v="Ava Wilson"/>
    <s v="Frank Mitchell"/>
    <n v="67"/>
    <n v="1"/>
  </r>
  <r>
    <x v="4633"/>
    <n v="32994"/>
    <d v="2012-09-16T00:00:00"/>
    <n v="34"/>
    <n v="3740"/>
    <n v="0.05"/>
    <n v="110"/>
    <n v="3553"/>
    <s v="Tonja Murray"/>
    <s v="Biogen Idec Inc."/>
    <s v="Biotechnology: Biological Products (No Diagnostic Substances)"/>
    <s v="Health Care"/>
    <s v="Lynnwood"/>
    <n v="98037"/>
    <s v="Washington"/>
    <s v="West"/>
    <d v="2012-09-16T00:00:00"/>
    <n v="0"/>
    <s v="Development - Python"/>
    <s v="Development "/>
    <s v=" Python"/>
    <s v="Mia Moore"/>
    <s v="Bob Turner"/>
    <n v="51"/>
    <n v="1"/>
  </r>
  <r>
    <x v="4634"/>
    <n v="32996"/>
    <d v="2010-12-17T00:00:00"/>
    <n v="15"/>
    <n v="1875"/>
    <n v="0.09"/>
    <n v="125"/>
    <n v="1706.25"/>
    <s v="Janet Huthwaite"/>
    <s v="Citrix Systems, Inc."/>
    <s v="Computer Software: Prepackaged Software"/>
    <s v="Technology"/>
    <s v="Fort Bragg"/>
    <n v="28307"/>
    <s v="North Carolina"/>
    <s v="South"/>
    <d v="2010-12-20T00:00:00"/>
    <n v="3"/>
    <s v="Training - SQL"/>
    <s v="Training "/>
    <s v=" SQL"/>
    <s v="Emily Taylor"/>
    <s v="Frank Mitchell"/>
    <n v="62"/>
    <n v="1"/>
  </r>
  <r>
    <x v="4635"/>
    <n v="32996"/>
    <d v="2010-12-17T00:00:00"/>
    <n v="2"/>
    <n v="300"/>
    <n v="0.04"/>
    <n v="150"/>
    <n v="288"/>
    <s v="Janet Huthwaite"/>
    <s v="Citrix Systems, Inc."/>
    <s v="Computer Software: Prepackaged Software"/>
    <s v="Technology"/>
    <s v="Fort Bragg"/>
    <n v="28307"/>
    <s v="North Carolina"/>
    <s v="South"/>
    <d v="2010-12-19T00:00:00"/>
    <n v="2"/>
    <s v="Consulting - Market Research"/>
    <s v="Consulting "/>
    <s v=" Market Research"/>
    <s v="Elizabeth Carter"/>
    <s v="Frank Mitchell"/>
    <n v="52"/>
    <n v="1"/>
  </r>
  <r>
    <x v="4636"/>
    <n v="32998"/>
    <d v="2010-09-29T00:00:00"/>
    <n v="13"/>
    <n v="1625"/>
    <n v="0.1"/>
    <n v="125"/>
    <n v="1462.5"/>
    <s v="Guy Takahito"/>
    <s v="Xilinx, Inc."/>
    <s v="Semiconductors"/>
    <s v="Technology"/>
    <s v="Springfield"/>
    <n v="65807"/>
    <s v="MO"/>
    <s v="Central"/>
    <d v="2010-09-30T00:00:00"/>
    <n v="1"/>
    <s v="Training - Tableau"/>
    <s v="Training "/>
    <s v=" Tableau"/>
    <s v="Ethan Bird"/>
    <s v="Josh Martinez"/>
    <n v="60"/>
    <n v="1"/>
  </r>
  <r>
    <x v="4637"/>
    <n v="32999"/>
    <d v="2009-04-14T00:00:00"/>
    <n v="14"/>
    <n v="1750"/>
    <n v="0.09"/>
    <n v="125"/>
    <n v="1592.5"/>
    <s v="David Hawkins"/>
    <s v="Western Digital Corporation"/>
    <s v="Electronic Components"/>
    <s v="Technology"/>
    <s v="New Milford"/>
    <s v="06776"/>
    <s v="Connecticut"/>
    <s v="East"/>
    <d v="2009-04-19T00:00:00"/>
    <n v="5"/>
    <s v="Training - Tableau"/>
    <s v="Training "/>
    <s v=" Tableau"/>
    <s v="Alexander Edison"/>
    <s v="Allen Young"/>
    <n v="70"/>
    <n v="1"/>
  </r>
  <r>
    <x v="4638"/>
    <n v="33025"/>
    <d v="2009-01-24T00:00:00"/>
    <n v="5"/>
    <n v="850"/>
    <n v="0.08"/>
    <n v="170"/>
    <n v="782"/>
    <s v="Debra Andreadi"/>
    <s v="Autodesk, Inc."/>
    <s v="Computer Software: Prepackaged Software"/>
    <s v="Technology"/>
    <s v="Bayonne"/>
    <s v="07002"/>
    <s v="New Jersey"/>
    <s v="East"/>
    <d v="2009-01-29T00:00:00"/>
    <n v="5"/>
    <s v="Development - .Net"/>
    <s v="Development "/>
    <s v=" .Net"/>
    <s v="Noah Smith"/>
    <s v="Allen Young"/>
    <n v="59"/>
    <n v="1"/>
  </r>
  <r>
    <x v="4639"/>
    <n v="33029"/>
    <d v="2012-05-31T00:00:00"/>
    <n v="39"/>
    <n v="4875"/>
    <n v="0.02"/>
    <n v="125"/>
    <n v="4777.5"/>
    <s v="Scott Bell"/>
    <s v="Fiserv, Inc."/>
    <s v="EDP Services"/>
    <s v="Technology"/>
    <s v="Middle River"/>
    <n v="21220"/>
    <s v="Maryland"/>
    <s v="East"/>
    <d v="2012-06-02T00:00:00"/>
    <n v="2"/>
    <s v="Training - Javascript"/>
    <s v="Training "/>
    <s v=" Javascript"/>
    <s v="Ava Wilson"/>
    <s v="Allen Young"/>
    <n v="67"/>
    <n v="1"/>
  </r>
  <r>
    <x v="4640"/>
    <n v="33029"/>
    <d v="2012-05-31T00:00:00"/>
    <n v="8"/>
    <n v="1200"/>
    <n v="0.1"/>
    <n v="150"/>
    <n v="1080"/>
    <s v="Scott Bell"/>
    <s v="Fiserv, Inc."/>
    <s v="EDP Services"/>
    <s v="Technology"/>
    <s v="Middle River"/>
    <n v="21220"/>
    <s v="Maryland"/>
    <s v="East"/>
    <d v="2012-06-01T00:00:00"/>
    <n v="1"/>
    <s v="Consulting - Market Research"/>
    <s v="Consulting "/>
    <s v=" Market Research"/>
    <s v="Isabella Douglas"/>
    <s v="Allen Young"/>
    <n v="75"/>
    <n v="1"/>
  </r>
  <r>
    <x v="4641"/>
    <n v="33031"/>
    <d v="2012-08-24T00:00:00"/>
    <n v="24"/>
    <n v="3000"/>
    <n v="0.08"/>
    <n v="125"/>
    <n v="2760"/>
    <s v="Tony Lucas"/>
    <s v="Celgene Corporation"/>
    <s v="Major Pharmaceuticals"/>
    <s v="Health Care"/>
    <s v="North Babylon"/>
    <s v="11703"/>
    <s v="New York"/>
    <s v="East"/>
    <d v="2012-08-26T00:00:00"/>
    <n v="2"/>
    <s v="Training - SQL"/>
    <s v="Training "/>
    <s v=" SQL"/>
    <s v="Isabella Douglas"/>
    <s v="Allen Young"/>
    <n v="75"/>
    <n v="1"/>
  </r>
  <r>
    <x v="4642"/>
    <n v="33031"/>
    <d v="2012-08-24T00:00:00"/>
    <n v="18"/>
    <n v="1980"/>
    <n v="0.02"/>
    <n v="110"/>
    <n v="1940.3999999999999"/>
    <s v="Tony Lucas"/>
    <s v="Celgene Corporation"/>
    <s v="Major Pharmaceuticals"/>
    <s v="Health Care"/>
    <s v="North Babylon"/>
    <s v="11703"/>
    <s v="New York"/>
    <s v="East"/>
    <d v="2012-08-25T00:00:00"/>
    <n v="1"/>
    <s v="Development - Python"/>
    <s v="Development "/>
    <s v=" Python"/>
    <s v="Michael Alister"/>
    <s v="Allen Young"/>
    <n v="68"/>
    <n v="1"/>
  </r>
  <r>
    <x v="4643"/>
    <n v="33060"/>
    <d v="2010-02-19T00:00:00"/>
    <n v="3"/>
    <n v="480"/>
    <n v="0.05"/>
    <n v="160"/>
    <n v="456"/>
    <s v="Keith Beeghly"/>
    <s v="Altera Corporation"/>
    <s v="Semiconductors"/>
    <s v="Technology"/>
    <s v="Paragould"/>
    <n v="72450"/>
    <s v="Arkansas"/>
    <s v="South"/>
    <d v="2010-02-20T00:00:00"/>
    <n v="1"/>
    <s v="Development - Java"/>
    <s v="Development "/>
    <s v=" Java"/>
    <s v="Emily Taylor"/>
    <s v="Frank Mitchell"/>
    <n v="62"/>
    <n v="1"/>
  </r>
  <r>
    <x v="4644"/>
    <n v="33061"/>
    <d v="2011-07-15T00:00:00"/>
    <n v="48"/>
    <n v="9600"/>
    <n v="0.06"/>
    <n v="200"/>
    <n v="9024"/>
    <s v="Valerie Buhler"/>
    <s v="Discovery Communications, Inc."/>
    <s v="Television Services"/>
    <s v="Consumer Services"/>
    <s v="Odenton"/>
    <n v="21113"/>
    <s v="Maryland"/>
    <s v="East"/>
    <d v="2011-07-17T00:00:00"/>
    <n v="2"/>
    <s v="Development - Big Data"/>
    <s v="Development "/>
    <s v=" Big Data"/>
    <s v="Isabella Douglas"/>
    <s v="Allen Young"/>
    <n v="75"/>
    <n v="1"/>
  </r>
  <r>
    <x v="4645"/>
    <n v="33090"/>
    <d v="2009-08-05T00:00:00"/>
    <n v="26"/>
    <n v="5200"/>
    <n v="0"/>
    <n v="200"/>
    <n v="5200"/>
    <s v="Deanra Sachs"/>
    <s v="Analog Devices, Inc."/>
    <s v="Semiconductors"/>
    <s v="Technology"/>
    <s v="South Burlington"/>
    <s v="05403"/>
    <s v="Vermont"/>
    <s v="East"/>
    <d v="2009-08-06T00:00:00"/>
    <n v="1"/>
    <s v="Development - Big Data"/>
    <s v="Development "/>
    <s v=" Big Data"/>
    <s v="Ethan Bird"/>
    <s v="Allen Young"/>
    <n v="60"/>
    <n v="1"/>
  </r>
  <r>
    <x v="4646"/>
    <n v="33091"/>
    <d v="2011-01-25T00:00:00"/>
    <n v="24"/>
    <n v="2640"/>
    <n v="0.02"/>
    <n v="110"/>
    <n v="2587.1999999999998"/>
    <s v="Robert Jones"/>
    <s v="Autodesk, Inc."/>
    <s v="Computer Software: Prepackaged Software"/>
    <s v="Technology"/>
    <s v="Oakville"/>
    <s v="63129"/>
    <s v="MO"/>
    <s v="Central"/>
    <d v="2011-01-27T00:00:00"/>
    <n v="2"/>
    <s v="Development - Python"/>
    <s v="Development "/>
    <s v=" Python"/>
    <s v="Isabella Douglas"/>
    <s v="Josh Martinez"/>
    <n v="75"/>
    <n v="1"/>
  </r>
  <r>
    <x v="4647"/>
    <n v="33095"/>
    <d v="2009-02-15T00:00:00"/>
    <n v="30"/>
    <n v="4500"/>
    <n v="0.01"/>
    <n v="150"/>
    <n v="4455"/>
    <s v="Mick Russell"/>
    <s v="Autodesk, Inc."/>
    <s v="Computer Software: Prepackaged Software"/>
    <s v="Technology"/>
    <s v="Coachella"/>
    <n v="92236"/>
    <s v="California"/>
    <s v="West"/>
    <d v="2009-02-17T00:00:00"/>
    <n v="2"/>
    <s v="Consulting - Business Model"/>
    <s v="Consulting "/>
    <s v=" Business Model"/>
    <s v="Sophia Dixon"/>
    <s v="Bob Turner"/>
    <n v="71"/>
    <n v="1"/>
  </r>
  <r>
    <x v="4648"/>
    <n v="33095"/>
    <d v="2009-02-15T00:00:00"/>
    <n v="34"/>
    <n v="4250"/>
    <n v="0.1"/>
    <n v="125"/>
    <n v="3825"/>
    <s v="Mick Russell"/>
    <s v="Autodesk, Inc."/>
    <s v="Computer Software: Prepackaged Software"/>
    <s v="Technology"/>
    <s v="Coachella"/>
    <n v="92236"/>
    <s v="California"/>
    <s v="West"/>
    <d v="2009-02-16T00:00:00"/>
    <n v="1"/>
    <s v="Training - SQL"/>
    <s v="Training "/>
    <s v=" SQL"/>
    <s v="Liam Franklin"/>
    <s v="Bob Turner"/>
    <n v="52"/>
    <n v="1"/>
  </r>
  <r>
    <x v="4649"/>
    <n v="33122"/>
    <d v="2010-06-19T00:00:00"/>
    <n v="21"/>
    <n v="3150"/>
    <n v="0"/>
    <n v="150"/>
    <n v="3150"/>
    <s v="Roland Paige"/>
    <s v="Alexion Pharmaceuticals, Inc."/>
    <s v="Major Pharmaceuticals"/>
    <s v="Health Care"/>
    <s v="Lakeville"/>
    <n v="55044"/>
    <s v="Minnesota"/>
    <s v="Central"/>
    <d v="2010-06-26T00:00:00"/>
    <n v="7"/>
    <s v="Consulting - Strategy"/>
    <s v="Consulting "/>
    <s v=" Strategy"/>
    <s v="Jayden Hamilton"/>
    <s v="Josh Martinez"/>
    <n v="71"/>
    <n v="1"/>
  </r>
  <r>
    <x v="4650"/>
    <n v="33123"/>
    <d v="2010-11-24T00:00:00"/>
    <n v="41"/>
    <n v="5125"/>
    <n v="0.08"/>
    <n v="125"/>
    <n v="4715"/>
    <s v="Roy Peterman"/>
    <s v="Broadcom Corporation"/>
    <s v="Semiconductors"/>
    <s v="Technology"/>
    <s v="Granite City"/>
    <s v="62040"/>
    <s v="Illinois"/>
    <s v="Central"/>
    <d v="2010-11-26T00:00:00"/>
    <n v="2"/>
    <s v="Training - Tableau"/>
    <s v="Training "/>
    <s v=" Tableau"/>
    <s v="Ethan Bird"/>
    <s v="Josh Martinez"/>
    <n v="60"/>
    <n v="1"/>
  </r>
  <r>
    <x v="4651"/>
    <n v="33126"/>
    <d v="2011-11-12T00:00:00"/>
    <n v="46"/>
    <n v="5750"/>
    <n v="0.01"/>
    <n v="125"/>
    <n v="5692.5"/>
    <s v="Deborah Braxton"/>
    <s v="Automatic Data Processing, Inc."/>
    <s v="EDP Services"/>
    <s v="Technology"/>
    <s v="Ontario"/>
    <n v="91761"/>
    <s v="California"/>
    <s v="West"/>
    <d v="2011-11-13T00:00:00"/>
    <n v="1"/>
    <s v="Training - Development"/>
    <s v="Training "/>
    <s v=" Development"/>
    <s v="Liam Franklin"/>
    <s v="Bob Turner"/>
    <n v="52"/>
    <n v="1"/>
  </r>
  <r>
    <x v="4652"/>
    <n v="33126"/>
    <d v="2011-11-12T00:00:00"/>
    <n v="28"/>
    <n v="5600"/>
    <n v="0.06"/>
    <n v="200"/>
    <n v="5264"/>
    <s v="Deborah Braxton"/>
    <s v="Automatic Data Processing, Inc."/>
    <s v="EDP Services"/>
    <s v="Technology"/>
    <s v="Ontario"/>
    <n v="91761"/>
    <s v="California"/>
    <s v="West"/>
    <d v="2011-11-14T00:00:00"/>
    <n v="2"/>
    <s v="Development - Scala"/>
    <s v="Development "/>
    <s v=" Scala"/>
    <s v="Emily Taylor"/>
    <s v="Bob Turner"/>
    <n v="62"/>
    <n v="1"/>
  </r>
  <r>
    <x v="4653"/>
    <n v="33152"/>
    <d v="2010-11-21T00:00:00"/>
    <n v="19"/>
    <n v="2850"/>
    <n v="0"/>
    <n v="150"/>
    <n v="2850"/>
    <s v="Caroline Hernandez"/>
    <s v="Cisco Systems, Inc."/>
    <s v="Computer Communications Equipment"/>
    <s v="Technology"/>
    <s v="Yonkers"/>
    <n v="10701"/>
    <s v="New York"/>
    <s v="East"/>
    <d v="2010-11-23T00:00:00"/>
    <n v="2"/>
    <s v="Consulting - Market Research"/>
    <s v="Consulting "/>
    <s v=" Market Research"/>
    <s v="Olivia Sullivan"/>
    <s v="Allen Young"/>
    <n v="53"/>
    <n v="1"/>
  </r>
  <r>
    <x v="4654"/>
    <n v="33154"/>
    <d v="2010-08-03T00:00:00"/>
    <n v="7"/>
    <n v="1050"/>
    <n v="0.09"/>
    <n v="150"/>
    <n v="955.5"/>
    <s v="Harold McCarthy"/>
    <s v="American Airlines Group, Inc."/>
    <s v="Air Freight/Delivery Services"/>
    <s v="Transportation"/>
    <s v="East Brunswick"/>
    <s v="08816"/>
    <s v="New Jersey"/>
    <s v="East"/>
    <d v="2010-08-06T00:00:00"/>
    <n v="3"/>
    <s v="Consulting - Market Research"/>
    <s v="Consulting "/>
    <s v=" Market Research"/>
    <s v="Mason Gibson"/>
    <s v="Allen Young"/>
    <n v="71"/>
    <n v="1"/>
  </r>
  <r>
    <x v="4655"/>
    <n v="33159"/>
    <d v="2012-04-27T00:00:00"/>
    <n v="3"/>
    <n v="450"/>
    <n v="0.01"/>
    <n v="150"/>
    <n v="445.5"/>
    <s v="Cindy Gastineau"/>
    <s v="Liberty Global plc"/>
    <s v="Television Services"/>
    <s v="Consumer Services"/>
    <s v="Frankfort"/>
    <n v="60423"/>
    <s v="Illinois"/>
    <s v="Central"/>
    <d v="2012-04-29T00:00:00"/>
    <n v="2"/>
    <s v="Consulting - Market Research"/>
    <s v="Consulting "/>
    <s v=" Market Research"/>
    <s v="Madison Hill"/>
    <s v="Josh Martinez"/>
    <n v="58"/>
    <n v="1"/>
  </r>
  <r>
    <x v="4656"/>
    <n v="33184"/>
    <d v="2012-02-13T00:00:00"/>
    <n v="32"/>
    <n v="5120"/>
    <n v="0"/>
    <n v="160"/>
    <n v="5120"/>
    <s v="Dennis Chand"/>
    <s v="Activision Blizzard, Inc"/>
    <s v="Computer Software: Prepackaged Software"/>
    <s v="Technology"/>
    <s v="Charlotte"/>
    <n v="28205"/>
    <s v="North Carolina"/>
    <s v="South"/>
    <d v="2012-02-15T00:00:00"/>
    <n v="2"/>
    <s v="Development - Java"/>
    <s v="Development "/>
    <s v=" Java"/>
    <s v="Madison Hill"/>
    <s v="Frank Mitchell"/>
    <n v="58"/>
    <n v="1"/>
  </r>
  <r>
    <x v="4657"/>
    <n v="33184"/>
    <d v="2012-02-13T00:00:00"/>
    <n v="1"/>
    <n v="160"/>
    <n v="0.09"/>
    <n v="160"/>
    <n v="145.6"/>
    <s v="Dennis Chand"/>
    <s v="Activision Blizzard, Inc"/>
    <s v="Computer Software: Prepackaged Software"/>
    <s v="Technology"/>
    <s v="Charlotte"/>
    <n v="28205"/>
    <s v="North Carolina"/>
    <s v="South"/>
    <d v="2012-02-15T00:00:00"/>
    <n v="2"/>
    <s v="Development - Java"/>
    <s v="Development "/>
    <s v=" Java"/>
    <s v="Noah Smith"/>
    <s v="Frank Mitchell"/>
    <n v="59"/>
    <n v="1"/>
  </r>
  <r>
    <x v="4658"/>
    <n v="33186"/>
    <d v="2012-08-28T00:00:00"/>
    <n v="24"/>
    <n v="3600"/>
    <n v="0.01"/>
    <n v="150"/>
    <n v="3564"/>
    <s v="Don McCrary"/>
    <s v="Cerner Corporation"/>
    <s v="EDP Services"/>
    <s v="Technology"/>
    <s v="Calumet City"/>
    <n v="60409"/>
    <s v="Illinois"/>
    <s v="Central"/>
    <d v="2012-08-30T00:00:00"/>
    <n v="2"/>
    <s v="Consulting - Market Research"/>
    <s v="Consulting "/>
    <s v=" Market Research"/>
    <s v="Alexander Edison"/>
    <s v="Josh Martinez"/>
    <n v="70"/>
    <n v="1"/>
  </r>
  <r>
    <x v="4659"/>
    <n v="33189"/>
    <d v="2009-11-20T00:00:00"/>
    <n v="3"/>
    <n v="450"/>
    <n v="0.02"/>
    <n v="150"/>
    <n v="441"/>
    <s v="Roger Tom"/>
    <s v="Altera Corporation"/>
    <s v="Semiconductors"/>
    <s v="Technology"/>
    <s v="Boise"/>
    <s v="83701"/>
    <s v="Idaho"/>
    <s v="West"/>
    <d v="2009-11-27T00:00:00"/>
    <n v="7"/>
    <s v="Consulting - Business Model"/>
    <s v="Consulting "/>
    <s v=" Business Model"/>
    <s v="Ava Wilson"/>
    <s v="Bob Turner"/>
    <n v="67"/>
    <n v="1"/>
  </r>
  <r>
    <x v="4660"/>
    <n v="33189"/>
    <d v="2009-11-20T00:00:00"/>
    <n v="5"/>
    <n v="550"/>
    <n v="0.08"/>
    <n v="110"/>
    <n v="506"/>
    <s v="Roger Tom"/>
    <s v="Altera Corporation"/>
    <s v="Semiconductors"/>
    <s v="Technology"/>
    <s v="Boise"/>
    <s v="83701"/>
    <s v="Idaho"/>
    <s v="West"/>
    <d v="2009-11-24T00:00:00"/>
    <n v="4"/>
    <s v="Development - Python"/>
    <s v="Development "/>
    <s v=" Python"/>
    <s v="Michael Alister"/>
    <s v="Bob Turner"/>
    <n v="68"/>
    <n v="1"/>
  </r>
  <r>
    <x v="4661"/>
    <n v="33217"/>
    <d v="2009-03-12T00:00:00"/>
    <n v="20"/>
    <n v="3000"/>
    <n v="0.1"/>
    <n v="150"/>
    <n v="2700"/>
    <s v="Dennis Eason"/>
    <s v="Amazon.com, Inc."/>
    <s v="Catalog/Specialty Distribution"/>
    <s v="Consumer Services"/>
    <s v="Cheektowaga"/>
    <n v="14225"/>
    <s v="New York"/>
    <s v="East"/>
    <d v="2009-03-13T00:00:00"/>
    <n v="1"/>
    <s v="Consulting - Business Model"/>
    <s v="Consulting "/>
    <s v=" Business Model"/>
    <s v="Daniel Tusk"/>
    <s v="Allen Young"/>
    <n v="45"/>
    <n v="1"/>
  </r>
  <r>
    <x v="4662"/>
    <n v="33217"/>
    <d v="2009-03-12T00:00:00"/>
    <n v="34"/>
    <n v="5100"/>
    <n v="0.05"/>
    <n v="150"/>
    <n v="4845"/>
    <s v="Dennis Eason"/>
    <s v="Amazon.com, Inc."/>
    <s v="Catalog/Specialty Distribution"/>
    <s v="Consumer Services"/>
    <s v="Cheektowaga"/>
    <n v="14225"/>
    <s v="New York"/>
    <s v="East"/>
    <d v="2009-03-13T00:00:00"/>
    <n v="1"/>
    <s v="Consulting - Strategy"/>
    <s v="Consulting "/>
    <s v=" Strategy"/>
    <s v="Mia Moore"/>
    <s v="Allen Young"/>
    <n v="51"/>
    <n v="1"/>
  </r>
  <r>
    <x v="4663"/>
    <n v="33218"/>
    <d v="2010-01-06T00:00:00"/>
    <n v="25"/>
    <n v="4000"/>
    <n v="7.0000000000000007E-2"/>
    <n v="160"/>
    <n v="3719.9999999999995"/>
    <s v="Eric DeCherney"/>
    <s v="Google Inc."/>
    <s v="Computer Software: Programming, Data Processing"/>
    <s v="Technology"/>
    <s v="Apopka"/>
    <n v="32712"/>
    <s v="Florida"/>
    <s v="South"/>
    <d v="2010-01-08T00:00:00"/>
    <n v="2"/>
    <s v="Development - Java"/>
    <s v="Development "/>
    <s v=" Java"/>
    <s v="Isabella Douglas"/>
    <s v="Frank Mitchell"/>
    <n v="75"/>
    <n v="1"/>
  </r>
  <r>
    <x v="4664"/>
    <n v="33218"/>
    <d v="2010-01-06T00:00:00"/>
    <n v="29"/>
    <n v="3625"/>
    <n v="0.04"/>
    <n v="125"/>
    <n v="3480"/>
    <s v="Eric DeCherney"/>
    <s v="Google Inc."/>
    <s v="Computer Software: Programming, Data Processing"/>
    <s v="Technology"/>
    <s v="Apopka"/>
    <n v="32712"/>
    <s v="Florida"/>
    <s v="South"/>
    <d v="2010-01-07T00:00:00"/>
    <n v="1"/>
    <s v="Training - SQL"/>
    <s v="Training "/>
    <s v=" SQL"/>
    <s v="Sophia Dixon"/>
    <s v="Frank Mitchell"/>
    <n v="71"/>
    <n v="1"/>
  </r>
  <r>
    <x v="4665"/>
    <n v="33219"/>
    <d v="2011-12-10T00:00:00"/>
    <n v="32"/>
    <n v="4000"/>
    <n v="0"/>
    <n v="125"/>
    <n v="4000"/>
    <s v="Duane Kennedy"/>
    <s v="Discovery Communications, Inc."/>
    <s v="Television Services"/>
    <s v="Consumer Services"/>
    <s v="Laredo"/>
    <n v="78041"/>
    <s v="Texas"/>
    <s v="Central"/>
    <d v="2011-12-11T00:00:00"/>
    <n v="1"/>
    <s v="Training - Development"/>
    <s v="Training "/>
    <s v=" Development"/>
    <s v="Liam Franklin"/>
    <s v="Josh Martinez"/>
    <n v="52"/>
    <n v="1"/>
  </r>
  <r>
    <x v="4666"/>
    <n v="33220"/>
    <d v="2009-04-15T00:00:00"/>
    <n v="49"/>
    <n v="8330"/>
    <n v="0.09"/>
    <n v="170"/>
    <n v="7580.3"/>
    <s v="Carl Grace"/>
    <s v="Cerner Corporation"/>
    <s v="EDP Services"/>
    <s v="Technology"/>
    <s v="Columbus"/>
    <s v="39701"/>
    <s v="Mississippi"/>
    <s v="South"/>
    <d v="2009-04-15T00:00:00"/>
    <n v="0"/>
    <s v="Development - .Net"/>
    <s v="Development "/>
    <s v=" .Net"/>
    <s v="Elizabeth Carter"/>
    <s v="Frank Mitchell"/>
    <n v="52"/>
    <n v="1"/>
  </r>
  <r>
    <x v="4667"/>
    <n v="33220"/>
    <d v="2009-04-15T00:00:00"/>
    <n v="40"/>
    <n v="5000"/>
    <n v="0.1"/>
    <n v="125"/>
    <n v="4500"/>
    <s v="Carl Grace"/>
    <s v="Cerner Corporation"/>
    <s v="EDP Services"/>
    <s v="Technology"/>
    <s v="Columbus"/>
    <s v="39701"/>
    <s v="Mississippi"/>
    <s v="South"/>
    <d v="2009-04-18T00:00:00"/>
    <n v="3"/>
    <s v="Training - SQL"/>
    <s v="Training "/>
    <s v=" SQL"/>
    <s v="Ava Wilson"/>
    <s v="Frank Mitchell"/>
    <n v="67"/>
    <n v="1"/>
  </r>
  <r>
    <x v="4668"/>
    <n v="33222"/>
    <d v="2012-06-19T00:00:00"/>
    <n v="18"/>
    <n v="2880"/>
    <n v="0.05"/>
    <n v="160"/>
    <n v="2736"/>
    <s v="Nicole Guthrie"/>
    <s v="Equinix, Inc."/>
    <s v="Telecommunications Equipment"/>
    <s v="Public Utilities"/>
    <s v="Costa Mesa"/>
    <n v="92627"/>
    <s v="California"/>
    <s v="West"/>
    <d v="2012-06-21T00:00:00"/>
    <n v="2"/>
    <s v="Development - Java"/>
    <s v="Development "/>
    <s v=" Java"/>
    <s v="Daniel Tusk"/>
    <s v="Bob Turner"/>
    <n v="45"/>
    <n v="1"/>
  </r>
  <r>
    <x v="4669"/>
    <n v="33222"/>
    <d v="2012-06-19T00:00:00"/>
    <n v="30"/>
    <n v="3750"/>
    <n v="0.1"/>
    <n v="125"/>
    <n v="3375"/>
    <s v="Nicole Guthrie"/>
    <s v="Equinix, Inc."/>
    <s v="Telecommunications Equipment"/>
    <s v="Public Utilities"/>
    <s v="Costa Mesa"/>
    <n v="92627"/>
    <s v="California"/>
    <s v="West"/>
    <d v="2012-06-20T00:00:00"/>
    <n v="1"/>
    <s v="Training - Development"/>
    <s v="Training "/>
    <s v=" Development"/>
    <s v="Ava Wilson"/>
    <s v="Bob Turner"/>
    <n v="67"/>
    <n v="1"/>
  </r>
  <r>
    <x v="4670"/>
    <n v="33222"/>
    <d v="2012-06-19T00:00:00"/>
    <n v="48"/>
    <n v="5760"/>
    <n v="0.02"/>
    <n v="120"/>
    <n v="5644.8"/>
    <s v="Nicole Guthrie"/>
    <s v="Equinix, Inc."/>
    <s v="Telecommunications Equipment"/>
    <s v="Public Utilities"/>
    <s v="Costa Mesa"/>
    <n v="92627"/>
    <s v="California"/>
    <s v="West"/>
    <d v="2012-06-21T00:00:00"/>
    <n v="2"/>
    <s v="Development - Business Logic"/>
    <s v="Development "/>
    <s v=" Business Logic"/>
    <s v="Jacob Manziel"/>
    <s v="Bob Turner"/>
    <n v="57"/>
    <n v="1"/>
  </r>
  <r>
    <x v="4671"/>
    <n v="33250"/>
    <d v="2009-06-25T00:00:00"/>
    <n v="40"/>
    <n v="6800"/>
    <n v="0.04"/>
    <n v="170"/>
    <n v="6528"/>
    <s v="Guy Takahito"/>
    <s v="Xilinx, Inc."/>
    <s v="Semiconductors"/>
    <s v="Technology"/>
    <s v="Springfield"/>
    <n v="65807"/>
    <s v="MO"/>
    <s v="Central"/>
    <d v="2009-06-27T00:00:00"/>
    <n v="2"/>
    <s v="Development - .Net"/>
    <s v="Development "/>
    <s v=" .Net"/>
    <s v="William Bufont"/>
    <s v="Josh Martinez"/>
    <n v="62"/>
    <n v="1"/>
  </r>
  <r>
    <x v="4672"/>
    <n v="33253"/>
    <d v="2011-11-30T00:00:00"/>
    <n v="6"/>
    <n v="720"/>
    <n v="0.08"/>
    <n v="120"/>
    <n v="662.4"/>
    <s v="Katherine Ballard"/>
    <s v="Yahoo! Inc."/>
    <s v="EDP Services"/>
    <s v="Technology"/>
    <s v="Passaic"/>
    <s v="07055"/>
    <s v="New Jersey"/>
    <s v="East"/>
    <d v="2011-12-02T00:00:00"/>
    <n v="2"/>
    <s v="Development - Business Logic"/>
    <s v="Development "/>
    <s v=" Business Logic"/>
    <s v="Alexander Edison"/>
    <s v="Allen Young"/>
    <n v="70"/>
    <n v="1"/>
  </r>
  <r>
    <x v="4673"/>
    <n v="33253"/>
    <d v="2011-11-30T00:00:00"/>
    <n v="17"/>
    <n v="2550"/>
    <n v="0.04"/>
    <n v="150"/>
    <n v="2448"/>
    <s v="Katherine Ballard"/>
    <s v="Yahoo! Inc."/>
    <s v="EDP Services"/>
    <s v="Technology"/>
    <s v="Westbrook"/>
    <s v="04092"/>
    <s v="Maine"/>
    <s v="East"/>
    <d v="2011-12-02T00:00:00"/>
    <n v="2"/>
    <s v="Consulting - Market Research"/>
    <s v="Consulting "/>
    <s v=" Market Research"/>
    <s v="Emily Taylor"/>
    <s v="Allen Young"/>
    <n v="62"/>
    <n v="1"/>
  </r>
  <r>
    <x v="4674"/>
    <n v="33254"/>
    <d v="2011-11-03T00:00:00"/>
    <n v="11"/>
    <n v="1375"/>
    <n v="0.01"/>
    <n v="125"/>
    <n v="1361.25"/>
    <s v="Keith Beeghly"/>
    <s v="Altera Corporation"/>
    <s v="Semiconductors"/>
    <s v="Technology"/>
    <s v="Paragould"/>
    <n v="72450"/>
    <s v="Arkansas"/>
    <s v="South"/>
    <d v="2011-11-05T00:00:00"/>
    <n v="2"/>
    <s v="Training - SQL"/>
    <s v="Training "/>
    <s v=" SQL"/>
    <s v="Jacob Manziel"/>
    <s v="Frank Mitchell"/>
    <n v="57"/>
    <n v="1"/>
  </r>
  <r>
    <x v="4675"/>
    <n v="33255"/>
    <d v="2010-06-24T00:00:00"/>
    <n v="19"/>
    <n v="2090"/>
    <n v="0.08"/>
    <n v="110"/>
    <n v="1922.8000000000002"/>
    <s v="Russell Redmond"/>
    <s v="Cerner Corporation"/>
    <s v="EDP Services"/>
    <s v="Technology"/>
    <s v="La Vista"/>
    <s v="68128"/>
    <s v="Nebraska"/>
    <s v="Central"/>
    <d v="2010-06-25T00:00:00"/>
    <n v="1"/>
    <s v="Development - Python"/>
    <s v="Development "/>
    <s v=" Python"/>
    <s v="Elizabeth Carter"/>
    <s v="Josh Martinez"/>
    <n v="52"/>
    <n v="1"/>
  </r>
  <r>
    <x v="4676"/>
    <n v="33283"/>
    <d v="2010-03-20T00:00:00"/>
    <n v="48"/>
    <n v="6000"/>
    <n v="0.02"/>
    <n v="125"/>
    <n v="5880"/>
    <s v="Frank Granlund"/>
    <s v="Mylan Inc."/>
    <s v="Major Pharmaceuticals"/>
    <s v="Health Care"/>
    <s v="Yakima"/>
    <n v="98902"/>
    <s v="Washington"/>
    <s v="West"/>
    <d v="2010-03-20T00:00:00"/>
    <n v="0"/>
    <s v="Training - Javascript"/>
    <s v="Training "/>
    <s v=" Javascript"/>
    <s v="Emma Watson"/>
    <s v="Bob Turner"/>
    <n v="67"/>
    <n v="1"/>
  </r>
  <r>
    <x v="4677"/>
    <n v="33284"/>
    <d v="2012-03-31T00:00:00"/>
    <n v="21"/>
    <n v="2625"/>
    <n v="0.01"/>
    <n v="125"/>
    <n v="2598.75"/>
    <s v="Lela Demir"/>
    <s v="Citrix Systems, Inc."/>
    <s v="Computer Software: Prepackaged Software"/>
    <s v="Technology"/>
    <s v="Sterling Heights"/>
    <n v="48310"/>
    <s v="Michigan"/>
    <s v="Central"/>
    <d v="2012-04-02T00:00:00"/>
    <n v="2"/>
    <s v="Training - SQL"/>
    <s v="Training "/>
    <s v=" SQL"/>
    <s v="Jayden Hamilton"/>
    <s v="Josh Martinez"/>
    <n v="71"/>
    <n v="1"/>
  </r>
  <r>
    <x v="4678"/>
    <n v="33285"/>
    <d v="2012-01-19T00:00:00"/>
    <n v="5"/>
    <n v="1000"/>
    <n v="0.01"/>
    <n v="200"/>
    <n v="990"/>
    <s v="Michael Goranitis"/>
    <s v="Whole Foods Market, Inc."/>
    <s v="Food Chains"/>
    <s v="Consumer Services"/>
    <s v="Lehigh Acres"/>
    <n v="33971"/>
    <s v="Florida"/>
    <s v="South"/>
    <d v="2012-01-20T00:00:00"/>
    <n v="1"/>
    <s v="Development - Big Data"/>
    <s v="Development "/>
    <s v=" Big Data"/>
    <s v="Emily Taylor"/>
    <s v="Frank Mitchell"/>
    <n v="62"/>
    <n v="1"/>
  </r>
  <r>
    <x v="4679"/>
    <n v="33287"/>
    <d v="2011-04-22T00:00:00"/>
    <n v="44"/>
    <n v="6600"/>
    <n v="0"/>
    <n v="150"/>
    <n v="6600"/>
    <s v="Mike Lanier"/>
    <s v="Activision Blizzard, Inc"/>
    <s v="Computer Software: Prepackaged Software"/>
    <s v="Technology"/>
    <s v="Holland"/>
    <n v="49423"/>
    <s v="Michigan"/>
    <s v="Central"/>
    <d v="2011-04-25T00:00:00"/>
    <n v="3"/>
    <s v="Consulting - Strategy"/>
    <s v="Consulting "/>
    <s v=" Strategy"/>
    <s v="Olivia Sullivan"/>
    <s v="Josh Martinez"/>
    <n v="53"/>
    <n v="1"/>
  </r>
  <r>
    <x v="4680"/>
    <n v="33317"/>
    <d v="2009-05-11T00:00:00"/>
    <n v="35"/>
    <n v="5950"/>
    <n v="0.08"/>
    <n v="170"/>
    <n v="5474"/>
    <s v="Jay O'Donnell"/>
    <s v="Equinix, Inc."/>
    <s v="Telecommunications Equipment"/>
    <s v="Public Utilities"/>
    <s v="Sacramento"/>
    <n v="95823"/>
    <s v="California"/>
    <s v="West"/>
    <d v="2009-05-13T00:00:00"/>
    <n v="2"/>
    <s v="Development - .Net"/>
    <s v="Development "/>
    <s v=" .Net"/>
    <s v="Isabella Douglas"/>
    <s v="Bob Turner"/>
    <n v="75"/>
    <n v="1"/>
  </r>
  <r>
    <x v="4681"/>
    <n v="33317"/>
    <d v="2009-05-11T00:00:00"/>
    <n v="18"/>
    <n v="2880"/>
    <n v="0.03"/>
    <n v="160"/>
    <n v="2793.6"/>
    <s v="Jay O'Donnell"/>
    <s v="Equinix, Inc."/>
    <s v="Telecommunications Equipment"/>
    <s v="Public Utilities"/>
    <s v="Sacramento"/>
    <n v="95823"/>
    <s v="California"/>
    <s v="West"/>
    <d v="2009-05-12T00:00:00"/>
    <n v="1"/>
    <s v="Development - Java"/>
    <s v="Development "/>
    <s v=" Java"/>
    <s v="Liam Franklin"/>
    <s v="Bob Turner"/>
    <n v="52"/>
    <n v="1"/>
  </r>
  <r>
    <x v="4682"/>
    <n v="33317"/>
    <d v="2009-05-11T00:00:00"/>
    <n v="5"/>
    <n v="1000"/>
    <n v="0.03"/>
    <n v="200"/>
    <n v="970"/>
    <s v="Jay O'Donnell"/>
    <s v="Equinix, Inc."/>
    <s v="Telecommunications Equipment"/>
    <s v="Public Utilities"/>
    <s v="Sacramento"/>
    <n v="95823"/>
    <s v="California"/>
    <s v="West"/>
    <d v="2009-05-11T00:00:00"/>
    <n v="0"/>
    <s v="Development - Big Data"/>
    <s v="Development "/>
    <s v=" Big Data"/>
    <s v="William Bufont"/>
    <s v="Bob Turner"/>
    <n v="62"/>
    <n v="1"/>
  </r>
  <r>
    <x v="4683"/>
    <n v="33317"/>
    <d v="2009-05-11T00:00:00"/>
    <n v="13"/>
    <n v="1950"/>
    <n v="0.09"/>
    <n v="150"/>
    <n v="1774.5"/>
    <s v="Jay O'Donnell"/>
    <s v="Equinix, Inc."/>
    <s v="Telecommunications Equipment"/>
    <s v="Public Utilities"/>
    <s v="Sacramento"/>
    <n v="95823"/>
    <s v="California"/>
    <s v="West"/>
    <d v="2009-05-13T00:00:00"/>
    <n v="2"/>
    <s v="Consulting - Market Research"/>
    <s v="Consulting "/>
    <s v=" Market Research"/>
    <s v="Emily Taylor"/>
    <s v="Bob Turner"/>
    <n v="62"/>
    <n v="1"/>
  </r>
  <r>
    <x v="4684"/>
    <n v="33319"/>
    <d v="2009-03-27T00:00:00"/>
    <n v="11"/>
    <n v="1375"/>
    <n v="0.01"/>
    <n v="125"/>
    <n v="1361.25"/>
    <s v="Don Shami"/>
    <s v="C.H. Robinson Worldwide, Inc."/>
    <s v="Oil Refining/Marketing"/>
    <s v="Transportation"/>
    <s v="Bethlehem"/>
    <n v="18018"/>
    <s v="Pennsylvania"/>
    <s v="East"/>
    <d v="2009-03-30T00:00:00"/>
    <n v="3"/>
    <s v="Training - Development"/>
    <s v="Training "/>
    <s v=" Development"/>
    <s v="Noah Smith"/>
    <s v="Allen Young"/>
    <n v="59"/>
    <n v="1"/>
  </r>
  <r>
    <x v="4685"/>
    <n v="33350"/>
    <d v="2009-07-21T00:00:00"/>
    <n v="1"/>
    <n v="160"/>
    <n v="0.1"/>
    <n v="160"/>
    <n v="144"/>
    <s v="Kelly Bensley"/>
    <s v="Applied Materials, Inc."/>
    <s v="Semiconductors"/>
    <s v="Technology"/>
    <s v="Greer"/>
    <n v="29651"/>
    <s v="South Carolina"/>
    <s v="South"/>
    <d v="2009-07-21T00:00:00"/>
    <n v="0"/>
    <s v="Development - Java"/>
    <s v="Development "/>
    <s v=" Java"/>
    <s v="Noah Smith"/>
    <s v="Frank Mitchell"/>
    <n v="59"/>
    <n v="1"/>
  </r>
  <r>
    <x v="4686"/>
    <n v="33377"/>
    <d v="2011-07-31T00:00:00"/>
    <n v="20"/>
    <n v="2200"/>
    <n v="0.06"/>
    <n v="110"/>
    <n v="2068"/>
    <s v="Beth Hughes"/>
    <s v="Sirius XM Holdings Inc."/>
    <s v="Broadcasting"/>
    <s v="Consumer Services"/>
    <s v="Bloomington"/>
    <n v="61701"/>
    <s v="Illinois"/>
    <s v="Central"/>
    <d v="2011-08-02T00:00:00"/>
    <n v="2"/>
    <s v="Development - Python"/>
    <s v="Development "/>
    <s v=" Python"/>
    <s v="Madison Hill"/>
    <s v="Josh Martinez"/>
    <n v="58"/>
    <n v="1"/>
  </r>
  <r>
    <x v="4687"/>
    <n v="33377"/>
    <d v="2011-07-31T00:00:00"/>
    <n v="19"/>
    <n v="2660"/>
    <n v="0.04"/>
    <n v="140"/>
    <n v="2553.6"/>
    <s v="Beth Hughes"/>
    <s v="Sirius XM Holdings Inc."/>
    <s v="Broadcasting"/>
    <s v="Consumer Services"/>
    <s v="Bloomington"/>
    <n v="61701"/>
    <s v="Illinois"/>
    <s v="Central"/>
    <d v="2011-08-01T00:00:00"/>
    <n v="1"/>
    <s v="Development - Front End Web"/>
    <s v="Development "/>
    <s v=" Front End Web"/>
    <s v="Ethan Bird"/>
    <s v="Josh Martinez"/>
    <n v="60"/>
    <n v="1"/>
  </r>
  <r>
    <x v="4688"/>
    <n v="33378"/>
    <d v="2012-04-27T00:00:00"/>
    <n v="25"/>
    <n v="2750"/>
    <n v="0.1"/>
    <n v="110"/>
    <n v="2475"/>
    <s v="Joseph Fritzler"/>
    <s v="The Priceline Group Inc."/>
    <s v="Business Services"/>
    <s v="Miscellaneous"/>
    <s v="Creve Coeur"/>
    <s v="63141"/>
    <s v="MO"/>
    <s v="Central"/>
    <d v="2012-04-28T00:00:00"/>
    <n v="1"/>
    <s v="Development - PHP"/>
    <s v="Development "/>
    <s v=" PHP"/>
    <s v="Madison Hill"/>
    <s v="Josh Martinez"/>
    <n v="58"/>
    <n v="1"/>
  </r>
  <r>
    <x v="4689"/>
    <n v="33414"/>
    <d v="2012-02-10T00:00:00"/>
    <n v="9"/>
    <n v="1080"/>
    <n v="0.03"/>
    <n v="120"/>
    <n v="1047.5999999999999"/>
    <s v="Phillina Brown"/>
    <s v="The Priceline Group Inc."/>
    <s v="Business Services"/>
    <s v="Miscellaneous"/>
    <s v="Winchester"/>
    <n v="22601"/>
    <s v="Virginia"/>
    <s v="South"/>
    <d v="2012-02-10T00:00:00"/>
    <n v="0"/>
    <s v="Development - Business Logic"/>
    <s v="Development "/>
    <s v=" Business Logic"/>
    <s v="Alexander Edison"/>
    <s v="Frank Mitchell"/>
    <n v="70"/>
    <n v="1"/>
  </r>
  <r>
    <x v="4690"/>
    <n v="33444"/>
    <d v="2012-10-06T00:00:00"/>
    <n v="11"/>
    <n v="1320"/>
    <n v="0.09"/>
    <n v="120"/>
    <n v="1201.2"/>
    <s v="Alan Reichenbach"/>
    <s v="Amgen Inc."/>
    <s v="Biotechnology: Biological Products (No Diagnostic Substances)"/>
    <s v="Health Care"/>
    <s v="Streamwood"/>
    <n v="60107"/>
    <s v="Illinois"/>
    <s v="Central"/>
    <d v="2012-10-07T00:00:00"/>
    <n v="1"/>
    <s v="Development - Business Logic"/>
    <s v="Development "/>
    <s v=" Business Logic"/>
    <s v="Isabella Douglas"/>
    <s v="Josh Martinez"/>
    <n v="75"/>
    <n v="1"/>
  </r>
  <r>
    <x v="4691"/>
    <n v="33444"/>
    <d v="2012-10-06T00:00:00"/>
    <n v="8"/>
    <n v="1600"/>
    <n v="7.0000000000000007E-2"/>
    <n v="200"/>
    <n v="1488"/>
    <s v="Alan Reichenbach"/>
    <s v="Amgen Inc."/>
    <s v="Biotechnology: Biological Products (No Diagnostic Substances)"/>
    <s v="Health Care"/>
    <s v="Streamwood"/>
    <n v="60107"/>
    <s v="Illinois"/>
    <s v="Central"/>
    <d v="2012-10-08T00:00:00"/>
    <n v="2"/>
    <s v="Development - Big Data"/>
    <s v="Development "/>
    <s v=" Big Data"/>
    <s v="Michael Alister"/>
    <s v="Josh Martinez"/>
    <n v="68"/>
    <n v="1"/>
  </r>
  <r>
    <x v="4692"/>
    <n v="33445"/>
    <d v="2012-08-02T00:00:00"/>
    <n v="18"/>
    <n v="2250"/>
    <n v="7.0000000000000007E-2"/>
    <n v="125"/>
    <n v="2092.5"/>
    <s v="Juliana Miller"/>
    <s v="Sirius XM Holdings Inc."/>
    <s v="Broadcasting"/>
    <s v="Consumer Services"/>
    <s v="San Francisco"/>
    <n v="94110"/>
    <s v="California"/>
    <s v="West"/>
    <d v="2012-08-07T00:00:00"/>
    <n v="5"/>
    <s v="Training - Tableau"/>
    <s v="Training "/>
    <s v=" Tableau"/>
    <s v="Alexander Edison"/>
    <s v="Bob Turner"/>
    <n v="70"/>
    <n v="1"/>
  </r>
  <r>
    <x v="4693"/>
    <n v="33445"/>
    <d v="2012-08-02T00:00:00"/>
    <n v="49"/>
    <n v="6125"/>
    <n v="0.01"/>
    <n v="125"/>
    <n v="6063.75"/>
    <s v="Juliana Miller"/>
    <s v="Sirius XM Holdings Inc."/>
    <s v="Broadcasting"/>
    <s v="Consumer Services"/>
    <s v="San Francisco"/>
    <n v="94110"/>
    <s v="California"/>
    <s v="West"/>
    <d v="2012-08-07T00:00:00"/>
    <n v="5"/>
    <s v="Training - Tableau"/>
    <s v="Training "/>
    <s v=" Tableau"/>
    <s v="Elizabeth Carter"/>
    <s v="Bob Turner"/>
    <n v="52"/>
    <n v="1"/>
  </r>
  <r>
    <x v="4694"/>
    <n v="33445"/>
    <d v="2012-08-02T00:00:00"/>
    <n v="16"/>
    <n v="2000"/>
    <n v="0.05"/>
    <n v="125"/>
    <n v="1900"/>
    <s v="Juliana Miller"/>
    <s v="Sirius XM Holdings Inc."/>
    <s v="Broadcasting"/>
    <s v="Consumer Services"/>
    <s v="San Francisco"/>
    <n v="94110"/>
    <s v="California"/>
    <s v="West"/>
    <d v="2012-08-04T00:00:00"/>
    <n v="2"/>
    <s v="Training - Javascript"/>
    <s v="Training "/>
    <s v=" Javascript"/>
    <s v="Abigail Young"/>
    <s v="Bob Turner"/>
    <n v="50"/>
    <n v="1"/>
  </r>
  <r>
    <x v="4695"/>
    <n v="33473"/>
    <d v="2011-01-04T00:00:00"/>
    <n v="50"/>
    <n v="7000"/>
    <n v="0.08"/>
    <n v="140"/>
    <n v="6440"/>
    <s v="Michelle Foster"/>
    <s v="Analog Devices, Inc."/>
    <s v="Semiconductors"/>
    <s v="Technology"/>
    <s v="Richmond"/>
    <n v="40475"/>
    <s v="Kentucky"/>
    <s v="South"/>
    <d v="2011-01-04T00:00:00"/>
    <n v="0"/>
    <s v="Development - Front End Web"/>
    <s v="Development "/>
    <s v=" Front End Web"/>
    <s v="Mason Gibson"/>
    <s v="Frank Mitchell"/>
    <n v="71"/>
    <n v="1"/>
  </r>
  <r>
    <x v="4696"/>
    <n v="33477"/>
    <d v="2012-10-19T00:00:00"/>
    <n v="28"/>
    <n v="5600"/>
    <n v="0.08"/>
    <n v="200"/>
    <n v="5152"/>
    <s v="Duane Kennedy"/>
    <s v="Discovery Communications, Inc."/>
    <s v="Television Services"/>
    <s v="Consumer Services"/>
    <s v="Laredo"/>
    <n v="78041"/>
    <s v="Texas"/>
    <s v="Central"/>
    <d v="2012-10-21T00:00:00"/>
    <n v="2"/>
    <s v="Development - Scala"/>
    <s v="Development "/>
    <s v=" Scala"/>
    <s v="Emma Watson"/>
    <s v="Josh Martinez"/>
    <n v="67"/>
    <n v="1"/>
  </r>
  <r>
    <x v="4697"/>
    <n v="33478"/>
    <d v="2010-06-14T00:00:00"/>
    <n v="21"/>
    <n v="2310"/>
    <n v="0.04"/>
    <n v="110"/>
    <n v="2217.6"/>
    <s v="Natalie Krohn"/>
    <s v="Comcast Corporation"/>
    <s v="Television Services"/>
    <s v="Consumer Services"/>
    <s v="Edgewood"/>
    <n v="21040"/>
    <s v="Maryland"/>
    <s v="East"/>
    <d v="2010-06-16T00:00:00"/>
    <n v="2"/>
    <s v="Development - Python"/>
    <s v="Development "/>
    <s v=" Python"/>
    <s v="Ava Wilson"/>
    <s v="Allen Young"/>
    <n v="67"/>
    <n v="1"/>
  </r>
  <r>
    <x v="4698"/>
    <n v="33479"/>
    <d v="2012-09-18T00:00:00"/>
    <n v="50"/>
    <n v="8000"/>
    <n v="7.0000000000000007E-2"/>
    <n v="160"/>
    <n v="7439.9999999999991"/>
    <s v="Penelope Pistole"/>
    <s v="Microsoft Corporation"/>
    <s v="Computer Software: Prepackaged Software"/>
    <s v="Technology"/>
    <s v="Boise"/>
    <s v="83701"/>
    <s v="Idaho"/>
    <s v="West"/>
    <d v="2012-09-20T00:00:00"/>
    <n v="2"/>
    <s v="Development - Java"/>
    <s v="Development "/>
    <s v=" Java"/>
    <s v="Emma Watson"/>
    <s v="Bob Turner"/>
    <n v="67"/>
    <n v="1"/>
  </r>
  <r>
    <x v="4699"/>
    <n v="33479"/>
    <d v="2012-09-18T00:00:00"/>
    <n v="27"/>
    <n v="2970"/>
    <n v="0.06"/>
    <n v="110"/>
    <n v="2791.7999999999997"/>
    <s v="Penelope Pistole"/>
    <s v="Microsoft Corporation"/>
    <s v="Computer Software: Prepackaged Software"/>
    <s v="Technology"/>
    <s v="Boise"/>
    <s v="83701"/>
    <s v="Idaho"/>
    <s v="West"/>
    <d v="2012-09-20T00:00:00"/>
    <n v="2"/>
    <s v="Development - Python"/>
    <s v="Development "/>
    <s v=" Python"/>
    <s v="Alexander Edison"/>
    <s v="Bob Turner"/>
    <n v="70"/>
    <n v="1"/>
  </r>
  <r>
    <x v="4700"/>
    <n v="33479"/>
    <d v="2012-09-18T00:00:00"/>
    <n v="24"/>
    <n v="2640"/>
    <n v="0.04"/>
    <n v="110"/>
    <n v="2534.4"/>
    <s v="Penelope Pistole"/>
    <s v="Microsoft Corporation"/>
    <s v="Computer Software: Prepackaged Software"/>
    <s v="Technology"/>
    <s v="Miramar"/>
    <n v="33023"/>
    <s v="Florida"/>
    <s v="South"/>
    <d v="2012-09-20T00:00:00"/>
    <n v="2"/>
    <s v="Development - Python"/>
    <s v="Development "/>
    <s v=" Python"/>
    <s v="Madison Hill"/>
    <s v="Frank Mitchell"/>
    <n v="58"/>
    <n v="1"/>
  </r>
  <r>
    <x v="4701"/>
    <n v="33505"/>
    <d v="2010-09-25T00:00:00"/>
    <n v="32"/>
    <n v="3520"/>
    <n v="0.09"/>
    <n v="110"/>
    <n v="3203.2000000000003"/>
    <s v="Pete Collister"/>
    <s v="Micron Technology, Inc."/>
    <s v="Semiconductors"/>
    <s v="Technology"/>
    <s v="Ponca City"/>
    <n v="74601"/>
    <s v="Oklahoma"/>
    <s v="Central"/>
    <d v="2010-09-29T00:00:00"/>
    <n v="4"/>
    <s v="Development - Python"/>
    <s v="Development "/>
    <s v=" Python"/>
    <s v="Liam Franklin"/>
    <s v="Josh Martinez"/>
    <n v="52"/>
    <n v="1"/>
  </r>
  <r>
    <x v="4702"/>
    <n v="33505"/>
    <d v="2010-09-25T00:00:00"/>
    <n v="35"/>
    <n v="5250"/>
    <n v="7.0000000000000007E-2"/>
    <n v="150"/>
    <n v="4882.5"/>
    <s v="Pete Collister"/>
    <s v="Micron Technology, Inc."/>
    <s v="Semiconductors"/>
    <s v="Technology"/>
    <s v="Ponca City"/>
    <n v="74601"/>
    <s v="Oklahoma"/>
    <s v="Central"/>
    <d v="2010-09-25T00:00:00"/>
    <n v="0"/>
    <s v="Consulting - Market Research"/>
    <s v="Consulting "/>
    <s v=" Market Research"/>
    <s v="Isabella Douglas"/>
    <s v="Josh Martinez"/>
    <n v="75"/>
    <n v="1"/>
  </r>
  <r>
    <x v="4703"/>
    <n v="33510"/>
    <d v="2011-12-02T00:00:00"/>
    <n v="42"/>
    <n v="5250"/>
    <n v="0.03"/>
    <n v="125"/>
    <n v="5092.5"/>
    <s v="Vivek Collins"/>
    <s v="Express Scripts Holding Company"/>
    <s v="Medical/Nursing Services"/>
    <s v="Health Care"/>
    <s v="Upper Arlington"/>
    <n v="43221"/>
    <s v="Ohio"/>
    <s v="East"/>
    <d v="2011-12-03T00:00:00"/>
    <n v="1"/>
    <s v="Training - SQL"/>
    <s v="Training "/>
    <s v=" SQL"/>
    <s v="Olivia Sullivan"/>
    <s v="Allen Young"/>
    <n v="53"/>
    <n v="1"/>
  </r>
  <r>
    <x v="4704"/>
    <n v="33510"/>
    <d v="2011-12-02T00:00:00"/>
    <n v="11"/>
    <n v="1210"/>
    <n v="0.06"/>
    <n v="110"/>
    <n v="1137.3999999999999"/>
    <s v="Vivek Collins"/>
    <s v="Express Scripts Holding Company"/>
    <s v="Medical/Nursing Services"/>
    <s v="Health Care"/>
    <s v="Upper Arlington"/>
    <n v="43221"/>
    <s v="Ohio"/>
    <s v="East"/>
    <d v="2011-12-02T00:00:00"/>
    <n v="0"/>
    <s v="Development - Python"/>
    <s v="Development "/>
    <s v=" Python"/>
    <s v="Sophia Dixon"/>
    <s v="Allen Young"/>
    <n v="71"/>
    <n v="1"/>
  </r>
  <r>
    <x v="4705"/>
    <n v="33537"/>
    <d v="2010-08-13T00:00:00"/>
    <n v="26"/>
    <n v="3120"/>
    <n v="7.0000000000000007E-2"/>
    <n v="120"/>
    <n v="2901.6"/>
    <s v="Mick Breyer"/>
    <s v="Akamai Technologies, Inc."/>
    <s v="Business Services"/>
    <s v="Miscellaneous"/>
    <s v="Fort Myers"/>
    <n v="33917"/>
    <s v="Florida"/>
    <s v="South"/>
    <d v="2010-08-15T00:00:00"/>
    <n v="2"/>
    <s v="Development - Business Logic"/>
    <s v="Development "/>
    <s v=" Business Logic"/>
    <s v="Jayden Hamilton"/>
    <s v="Frank Mitchell"/>
    <n v="71"/>
    <n v="1"/>
  </r>
  <r>
    <x v="4706"/>
    <n v="33537"/>
    <d v="2010-08-13T00:00:00"/>
    <n v="9"/>
    <n v="1350"/>
    <n v="0.02"/>
    <n v="150"/>
    <n v="1323"/>
    <s v="Mick Breyer"/>
    <s v="Akamai Technologies, Inc."/>
    <s v="Business Services"/>
    <s v="Miscellaneous"/>
    <s v="Fort Myers"/>
    <n v="33917"/>
    <s v="Florida"/>
    <s v="South"/>
    <d v="2010-08-14T00:00:00"/>
    <n v="1"/>
    <s v="Consulting - Market Research"/>
    <s v="Consulting "/>
    <s v=" Market Research"/>
    <s v="Emma Watson"/>
    <s v="Frank Mitchell"/>
    <n v="67"/>
    <n v="1"/>
  </r>
  <r>
    <x v="4707"/>
    <n v="33540"/>
    <d v="2011-06-06T00:00:00"/>
    <n v="21"/>
    <n v="2520"/>
    <n v="0.1"/>
    <n v="120"/>
    <n v="2268"/>
    <s v="Barry Williamson"/>
    <s v="Microsoft Corporation"/>
    <s v="Computer Software: Prepackaged Software"/>
    <s v="Technology"/>
    <s v="Pikesville"/>
    <n v="21208"/>
    <s v="Maryland"/>
    <s v="East"/>
    <d v="2011-06-10T00:00:00"/>
    <n v="4"/>
    <s v="Development - Business Logic"/>
    <s v="Development "/>
    <s v=" Business Logic"/>
    <s v="Emily Taylor"/>
    <s v="Allen Young"/>
    <n v="62"/>
    <n v="1"/>
  </r>
  <r>
    <x v="4708"/>
    <n v="33541"/>
    <d v="2012-06-19T00:00:00"/>
    <n v="43"/>
    <n v="5375"/>
    <n v="0.08"/>
    <n v="125"/>
    <n v="4945"/>
    <s v="John Conant"/>
    <s v="Mylan Inc."/>
    <s v="Major Pharmaceuticals"/>
    <s v="Health Care"/>
    <s v="Huber Heights"/>
    <n v="45424"/>
    <s v="Ohio"/>
    <s v="East"/>
    <d v="2012-06-19T00:00:00"/>
    <n v="0"/>
    <s v="Training - SQL"/>
    <s v="Training "/>
    <s v=" SQL"/>
    <s v="Mason Gibson"/>
    <s v="Allen Young"/>
    <n v="71"/>
    <n v="1"/>
  </r>
  <r>
    <x v="4709"/>
    <n v="33568"/>
    <d v="2012-07-21T00:00:00"/>
    <n v="10"/>
    <n v="1250"/>
    <n v="0.02"/>
    <n v="125"/>
    <n v="1225"/>
    <s v="Frank Pryor"/>
    <s v="NetApp, Inc."/>
    <s v="Electronic Components"/>
    <s v="Technology"/>
    <s v="Coos Bay"/>
    <s v="97420"/>
    <s v="Oregon"/>
    <s v="West"/>
    <d v="2012-07-22T00:00:00"/>
    <n v="1"/>
    <s v="Training - SQL"/>
    <s v="Training "/>
    <s v=" SQL"/>
    <s v="Alexander Edison"/>
    <s v="Bob Turner"/>
    <n v="70"/>
    <n v="1"/>
  </r>
  <r>
    <x v="4710"/>
    <n v="33568"/>
    <d v="2012-07-21T00:00:00"/>
    <n v="23"/>
    <n v="4600"/>
    <n v="0.01"/>
    <n v="200"/>
    <n v="4554"/>
    <s v="Frank Pryor"/>
    <s v="NetApp, Inc."/>
    <s v="Electronic Components"/>
    <s v="Technology"/>
    <s v="Coos Bay"/>
    <s v="97420"/>
    <s v="Oregon"/>
    <s v="West"/>
    <d v="2012-07-22T00:00:00"/>
    <n v="1"/>
    <s v="Development - Big Data"/>
    <s v="Development "/>
    <s v=" Big Data"/>
    <s v="Mia Moore"/>
    <s v="Bob Turner"/>
    <n v="51"/>
    <n v="1"/>
  </r>
  <r>
    <x v="4711"/>
    <n v="33569"/>
    <d v="2009-08-28T00:00:00"/>
    <n v="9"/>
    <n v="1125"/>
    <n v="0.09"/>
    <n v="125"/>
    <n v="1023.75"/>
    <s v="Matthew Nguyen"/>
    <s v="Regeneron Pharmaceuticals, Inc."/>
    <s v="Major Pharmaceuticals"/>
    <s v="Health Care"/>
    <s v="Winter Garden"/>
    <n v="34787"/>
    <s v="Florida"/>
    <s v="South"/>
    <d v="2009-09-01T00:00:00"/>
    <n v="4"/>
    <s v="Training - SQL"/>
    <s v="Training "/>
    <s v=" SQL"/>
    <s v="Mason Gibson"/>
    <s v="Frank Mitchell"/>
    <n v="71"/>
    <n v="1"/>
  </r>
  <r>
    <x v="4712"/>
    <n v="33570"/>
    <d v="2012-12-16T00:00:00"/>
    <n v="46"/>
    <n v="7360"/>
    <n v="0.05"/>
    <n v="160"/>
    <n v="6992"/>
    <s v="Ken Soltero"/>
    <s v="Biogen Idec Inc."/>
    <s v="Biotechnology: Biological Products (No Diagnostic Substances)"/>
    <s v="Health Care"/>
    <s v="Red Wing"/>
    <n v="55066"/>
    <s v="Minnesota"/>
    <s v="Central"/>
    <d v="2012-12-18T00:00:00"/>
    <n v="2"/>
    <s v="Development - Java"/>
    <s v="Development "/>
    <s v=" Java"/>
    <s v="Jayden Hamilton"/>
    <s v="Josh Martinez"/>
    <n v="71"/>
    <n v="1"/>
  </r>
  <r>
    <x v="4713"/>
    <n v="33570"/>
    <d v="2012-12-16T00:00:00"/>
    <n v="1"/>
    <n v="150"/>
    <n v="0.01"/>
    <n v="150"/>
    <n v="148.5"/>
    <s v="Ken Soltero"/>
    <s v="Biogen Idec Inc."/>
    <s v="Biotechnology: Biological Products (No Diagnostic Substances)"/>
    <s v="Health Care"/>
    <s v="Red Wing"/>
    <n v="55066"/>
    <s v="Minnesota"/>
    <s v="Central"/>
    <d v="2012-12-18T00:00:00"/>
    <n v="2"/>
    <s v="Consulting - Strategy"/>
    <s v="Consulting "/>
    <s v=" Strategy"/>
    <s v="Jayden Hamilton"/>
    <s v="Josh Martinez"/>
    <n v="71"/>
    <n v="1"/>
  </r>
  <r>
    <x v="4714"/>
    <n v="33570"/>
    <d v="2012-12-16T00:00:00"/>
    <n v="19"/>
    <n v="2850"/>
    <n v="7.0000000000000007E-2"/>
    <n v="150"/>
    <n v="2650.5"/>
    <s v="Ken Soltero"/>
    <s v="Biogen Idec Inc."/>
    <s v="Biotechnology: Biological Products (No Diagnostic Substances)"/>
    <s v="Health Care"/>
    <s v="Red Wing"/>
    <n v="55066"/>
    <s v="Minnesota"/>
    <s v="Central"/>
    <d v="2012-12-16T00:00:00"/>
    <n v="0"/>
    <s v="Consulting - Market Research"/>
    <s v="Consulting "/>
    <s v=" Market Research"/>
    <s v="Ava Wilson"/>
    <s v="Josh Martinez"/>
    <n v="67"/>
    <n v="1"/>
  </r>
  <r>
    <x v="4715"/>
    <n v="33571"/>
    <d v="2011-10-11T00:00:00"/>
    <n v="1"/>
    <n v="125"/>
    <n v="0.03"/>
    <n v="125"/>
    <n v="121.25"/>
    <s v="Steven Haberlin"/>
    <s v="O'Reilly Automotive, Inc."/>
    <s v="Other Specialty Stores"/>
    <s v="Consumer Services"/>
    <s v="Oakland Park"/>
    <n v="33334"/>
    <s v="Florida"/>
    <s v="South"/>
    <d v="2011-10-14T00:00:00"/>
    <n v="3"/>
    <s v="Training - SQL"/>
    <s v="Training "/>
    <s v=" SQL"/>
    <s v="Sophia Dixon"/>
    <s v="Frank Mitchell"/>
    <n v="71"/>
    <n v="1"/>
  </r>
  <r>
    <x v="4716"/>
    <n v="33573"/>
    <d v="2010-10-04T00:00:00"/>
    <n v="15"/>
    <n v="1875"/>
    <n v="0.06"/>
    <n v="125"/>
    <n v="1762.5"/>
    <s v="Vivek Collins"/>
    <s v="Express Scripts Holding Company"/>
    <s v="Medical/Nursing Services"/>
    <s v="Health Care"/>
    <s v="Upper Arlington"/>
    <n v="43221"/>
    <s v="Ohio"/>
    <s v="East"/>
    <d v="2010-10-04T00:00:00"/>
    <n v="0"/>
    <s v="Training - Javascript"/>
    <s v="Training "/>
    <s v=" Javascript"/>
    <s v="Olivia Sullivan"/>
    <s v="Allen Young"/>
    <n v="53"/>
    <n v="1"/>
  </r>
  <r>
    <x v="4717"/>
    <n v="33600"/>
    <d v="2010-10-06T00:00:00"/>
    <n v="42"/>
    <n v="4620"/>
    <n v="0.06"/>
    <n v="110"/>
    <n v="4342.8"/>
    <s v="Sonia Kane"/>
    <s v="Marriott International"/>
    <s v="Hotels/Resorts"/>
    <s v="Consumer Services"/>
    <s v="Leavenworth"/>
    <n v="66048"/>
    <s v="Kansas"/>
    <s v="Central"/>
    <d v="2010-10-08T00:00:00"/>
    <n v="2"/>
    <s v="Development - Python"/>
    <s v="Development "/>
    <s v=" Python"/>
    <s v="Mason Gibson"/>
    <s v="Josh Martinez"/>
    <n v="71"/>
    <n v="1"/>
  </r>
  <r>
    <x v="4718"/>
    <n v="33604"/>
    <d v="2011-08-18T00:00:00"/>
    <n v="10"/>
    <n v="1600"/>
    <n v="0.04"/>
    <n v="160"/>
    <n v="1536"/>
    <s v="Yana Gonzalez"/>
    <s v="Twenty-First Century Fox, Inc."/>
    <s v="Television Services"/>
    <s v="Consumer Services"/>
    <s v="Fairfield"/>
    <n v="94533"/>
    <s v="California"/>
    <s v="West"/>
    <d v="2011-08-20T00:00:00"/>
    <n v="2"/>
    <s v="Development - Java"/>
    <s v="Development "/>
    <s v=" Java"/>
    <s v="Abigail Young"/>
    <s v="Bob Turner"/>
    <n v="50"/>
    <n v="1"/>
  </r>
  <r>
    <x v="4719"/>
    <n v="33605"/>
    <d v="2012-04-03T00:00:00"/>
    <n v="42"/>
    <n v="6720"/>
    <n v="0.04"/>
    <n v="160"/>
    <n v="6451.2"/>
    <s v="John Ashbrook"/>
    <s v="Micron Technology, Inc."/>
    <s v="Semiconductors"/>
    <s v="Technology"/>
    <s v="Jonesboro"/>
    <n v="72401"/>
    <s v="Arkansas"/>
    <s v="South"/>
    <d v="2012-04-05T00:00:00"/>
    <n v="2"/>
    <s v="Development - Java"/>
    <s v="Development "/>
    <s v=" Java"/>
    <s v="Olivia Sullivan"/>
    <s v="Frank Mitchell"/>
    <n v="53"/>
    <n v="1"/>
  </r>
  <r>
    <x v="4720"/>
    <n v="33606"/>
    <d v="2012-03-01T00:00:00"/>
    <n v="46"/>
    <n v="5750"/>
    <n v="0.05"/>
    <n v="125"/>
    <n v="5462.5"/>
    <s v="Theresa Dickinson"/>
    <s v="Whole Foods Market, Inc."/>
    <s v="Food Chains"/>
    <s v="Consumer Services"/>
    <s v="Port Chester"/>
    <s v="10573"/>
    <s v="New York"/>
    <s v="East"/>
    <d v="2012-03-03T00:00:00"/>
    <n v="2"/>
    <s v="Training - SQL"/>
    <s v="Training "/>
    <s v=" SQL"/>
    <s v="Emma Watson"/>
    <s v="Allen Young"/>
    <n v="67"/>
    <n v="1"/>
  </r>
  <r>
    <x v="4721"/>
    <n v="33632"/>
    <d v="2010-03-13T00:00:00"/>
    <n v="8"/>
    <n v="1200"/>
    <n v="0.06"/>
    <n v="150"/>
    <n v="1128"/>
    <s v="Alex Daniels"/>
    <s v="Cerner Corporation"/>
    <s v="EDP Services"/>
    <s v="Technology"/>
    <s v="Lenexa"/>
    <n v="66215"/>
    <s v="Kansas"/>
    <s v="Central"/>
    <d v="2010-03-14T00:00:00"/>
    <n v="1"/>
    <s v="Consulting - Market Research"/>
    <s v="Consulting "/>
    <s v=" Market Research"/>
    <s v="Noah Smith"/>
    <s v="Josh Martinez"/>
    <n v="59"/>
    <n v="1"/>
  </r>
  <r>
    <x v="4722"/>
    <n v="33634"/>
    <d v="2010-08-31T00:00:00"/>
    <n v="40"/>
    <n v="4400"/>
    <n v="0.05"/>
    <n v="110"/>
    <n v="4180"/>
    <s v="Brooke Abelman"/>
    <s v="Akamai Technologies, Inc."/>
    <s v="Business Services"/>
    <s v="Miscellaneous"/>
    <s v="Redmond"/>
    <n v="97756"/>
    <s v="Oregon"/>
    <s v="West"/>
    <d v="2010-09-02T00:00:00"/>
    <n v="2"/>
    <s v="Development - Python"/>
    <s v="Development "/>
    <s v=" Python"/>
    <s v="Ethan Bird"/>
    <s v="Bob Turner"/>
    <n v="60"/>
    <n v="1"/>
  </r>
  <r>
    <x v="4723"/>
    <n v="33635"/>
    <d v="2009-07-12T00:00:00"/>
    <n v="5"/>
    <n v="750"/>
    <n v="0.04"/>
    <n v="150"/>
    <n v="720"/>
    <s v="Darrin Cousins"/>
    <s v="Tractor Supply Company"/>
    <s v="RETAIL: Building Materials"/>
    <s v="Consumer Services"/>
    <s v="Altoona"/>
    <n v="16602"/>
    <s v="Pennsylvania"/>
    <s v="East"/>
    <d v="2009-07-13T00:00:00"/>
    <n v="1"/>
    <s v="Consulting - Strategy"/>
    <s v="Consulting "/>
    <s v=" Strategy"/>
    <s v="Michael Alister"/>
    <s v="Allen Young"/>
    <n v="68"/>
    <n v="1"/>
  </r>
  <r>
    <x v="4724"/>
    <n v="33635"/>
    <d v="2009-07-12T00:00:00"/>
    <n v="4"/>
    <n v="800"/>
    <n v="7.0000000000000007E-2"/>
    <n v="200"/>
    <n v="744"/>
    <s v="Darrin Cousins"/>
    <s v="Tractor Supply Company"/>
    <s v="RETAIL: Building Materials"/>
    <s v="Consumer Services"/>
    <s v="Altoona"/>
    <n v="16602"/>
    <s v="Pennsylvania"/>
    <s v="East"/>
    <d v="2009-07-13T00:00:00"/>
    <n v="1"/>
    <s v="Development - Big Data"/>
    <s v="Development "/>
    <s v=" Big Data"/>
    <s v="Elizabeth Carter"/>
    <s v="Allen Young"/>
    <n v="52"/>
    <n v="1"/>
  </r>
  <r>
    <x v="4725"/>
    <n v="33637"/>
    <d v="2012-11-24T00:00:00"/>
    <n v="35"/>
    <n v="4375"/>
    <n v="7.0000000000000007E-2"/>
    <n v="125"/>
    <n v="4068.7499999999995"/>
    <s v="Michael Goranitis"/>
    <s v="Whole Foods Market, Inc."/>
    <s v="Food Chains"/>
    <s v="Consumer Services"/>
    <s v="Lehigh Acres"/>
    <n v="33971"/>
    <s v="Florida"/>
    <s v="South"/>
    <d v="2012-11-26T00:00:00"/>
    <n v="2"/>
    <s v="Training - SQL"/>
    <s v="Training "/>
    <s v=" SQL"/>
    <s v="Jacob Manziel"/>
    <s v="Frank Mitchell"/>
    <n v="57"/>
    <n v="1"/>
  </r>
  <r>
    <x v="4726"/>
    <n v="33665"/>
    <d v="2011-05-25T00:00:00"/>
    <n v="45"/>
    <n v="5625"/>
    <n v="0.08"/>
    <n v="125"/>
    <n v="5175"/>
    <s v="Lisa Ann Reed"/>
    <s v="Expeditors International of Washington, Inc."/>
    <s v="Oil Refining/Marketing"/>
    <s v="Transportation"/>
    <s v="Liberal"/>
    <n v="67901"/>
    <s v="Kansas"/>
    <s v="Central"/>
    <d v="2011-05-30T00:00:00"/>
    <n v="5"/>
    <s v="Training - Development"/>
    <s v="Training "/>
    <s v=" Development"/>
    <s v="Olivia Sullivan"/>
    <s v="Josh Martinez"/>
    <n v="53"/>
    <n v="1"/>
  </r>
  <r>
    <x v="4727"/>
    <n v="33666"/>
    <d v="2012-07-16T00:00:00"/>
    <n v="17"/>
    <n v="2125"/>
    <n v="0.02"/>
    <n v="125"/>
    <n v="2082.5"/>
    <s v="Theresa Dickinson"/>
    <s v="Whole Foods Market, Inc."/>
    <s v="Food Chains"/>
    <s v="Consumer Services"/>
    <s v="Port Chester"/>
    <s v="10573"/>
    <s v="New York"/>
    <s v="East"/>
    <d v="2012-07-18T00:00:00"/>
    <n v="2"/>
    <s v="Training - Javascript"/>
    <s v="Training "/>
    <s v=" Javascript"/>
    <s v="William Bufont"/>
    <s v="Allen Young"/>
    <n v="62"/>
    <n v="1"/>
  </r>
  <r>
    <x v="4728"/>
    <n v="33670"/>
    <d v="2012-04-27T00:00:00"/>
    <n v="50"/>
    <n v="6000"/>
    <n v="0.03"/>
    <n v="120"/>
    <n v="5820"/>
    <s v="Mick Breyer"/>
    <s v="Akamai Technologies, Inc."/>
    <s v="Business Services"/>
    <s v="Miscellaneous"/>
    <s v="Fort Pierce"/>
    <n v="34982"/>
    <s v="Florida"/>
    <s v="South"/>
    <d v="2012-04-29T00:00:00"/>
    <n v="2"/>
    <s v="Development - Business Logic"/>
    <s v="Development "/>
    <s v=" Business Logic"/>
    <s v="Emily Taylor"/>
    <s v="Frank Mitchell"/>
    <n v="62"/>
    <n v="1"/>
  </r>
  <r>
    <x v="4729"/>
    <n v="33670"/>
    <d v="2012-04-27T00:00:00"/>
    <n v="4"/>
    <n v="480"/>
    <n v="0.06"/>
    <n v="120"/>
    <n v="451.2"/>
    <s v="Mick Breyer"/>
    <s v="Akamai Technologies, Inc."/>
    <s v="Business Services"/>
    <s v="Miscellaneous"/>
    <s v="Fort Pierce"/>
    <n v="34982"/>
    <s v="Florida"/>
    <s v="South"/>
    <d v="2012-04-28T00:00:00"/>
    <n v="1"/>
    <s v="Development - Business Logic"/>
    <s v="Development "/>
    <s v=" Business Logic"/>
    <s v="Emma Watson"/>
    <s v="Frank Mitchell"/>
    <n v="67"/>
    <n v="1"/>
  </r>
  <r>
    <x v="4730"/>
    <n v="33696"/>
    <d v="2009-05-07T00:00:00"/>
    <n v="2"/>
    <n v="300"/>
    <n v="0.06"/>
    <n v="150"/>
    <n v="282"/>
    <s v="Bradley Fjeld"/>
    <s v="Verisk Analytics, Inc."/>
    <s v="EDP Services"/>
    <s v="Technology"/>
    <s v="West Hollywood"/>
    <n v="90069"/>
    <s v="California"/>
    <s v="West"/>
    <d v="2009-05-09T00:00:00"/>
    <n v="2"/>
    <s v="Consulting - Business Model"/>
    <s v="Consulting "/>
    <s v=" Business Model"/>
    <s v="Ava Wilson"/>
    <s v="Bob Turner"/>
    <n v="67"/>
    <n v="1"/>
  </r>
  <r>
    <x v="4731"/>
    <n v="33699"/>
    <d v="2009-07-26T00:00:00"/>
    <n v="18"/>
    <n v="3600"/>
    <n v="7.0000000000000007E-2"/>
    <n v="200"/>
    <n v="3348"/>
    <s v="Troy Hwang"/>
    <s v="Costco Wholesale Corporation"/>
    <s v="Department/Specialty Retail Stores"/>
    <s v="Consumer Services"/>
    <s v="Agawam"/>
    <s v="01001"/>
    <s v="MA"/>
    <s v="East"/>
    <d v="2009-08-02T00:00:00"/>
    <n v="7"/>
    <s v="Development - Big Data"/>
    <s v="Development "/>
    <s v=" Big Data"/>
    <s v="Sophia Dixon"/>
    <s v="Allen Young"/>
    <n v="71"/>
    <n v="1"/>
  </r>
  <r>
    <x v="4732"/>
    <n v="33699"/>
    <d v="2009-07-26T00:00:00"/>
    <n v="13"/>
    <n v="1625"/>
    <n v="0.05"/>
    <n v="125"/>
    <n v="1543.75"/>
    <s v="Troy Hwang"/>
    <s v="Costco Wholesale Corporation"/>
    <s v="Department/Specialty Retail Stores"/>
    <s v="Consumer Services"/>
    <s v="Fort Lee"/>
    <s v="07024"/>
    <s v="New Jersey"/>
    <s v="East"/>
    <d v="2009-07-30T00:00:00"/>
    <n v="4"/>
    <s v="Training - Development"/>
    <s v="Training "/>
    <s v=" Development"/>
    <s v="Elizabeth Carter"/>
    <s v="Allen Young"/>
    <n v="52"/>
    <n v="1"/>
  </r>
  <r>
    <x v="4733"/>
    <n v="33699"/>
    <d v="2009-07-26T00:00:00"/>
    <n v="31"/>
    <n v="3410"/>
    <n v="0.06"/>
    <n v="110"/>
    <n v="3205.3999999999996"/>
    <s v="Troy Hwang"/>
    <s v="Costco Wholesale Corporation"/>
    <s v="Department/Specialty Retail Stores"/>
    <s v="Consumer Services"/>
    <s v="Winchester"/>
    <s v="01890"/>
    <s v="MA"/>
    <s v="East"/>
    <d v="2009-07-31T00:00:00"/>
    <n v="5"/>
    <s v="Development - Python"/>
    <s v="Development "/>
    <s v=" Python"/>
    <s v="Olivia Sullivan"/>
    <s v="Allen Young"/>
    <n v="53"/>
    <n v="1"/>
  </r>
  <r>
    <x v="4734"/>
    <n v="33700"/>
    <d v="2011-04-07T00:00:00"/>
    <n v="36"/>
    <n v="3960"/>
    <n v="0"/>
    <n v="110"/>
    <n v="3960"/>
    <s v="Chuck Bierner"/>
    <s v="Intuitive Surgical, Inc."/>
    <s v="Industrial Specialties"/>
    <s v="Health Care"/>
    <s v="Pahrump"/>
    <n v="89041"/>
    <s v="Nevada"/>
    <s v="West"/>
    <d v="2011-04-11T00:00:00"/>
    <n v="4"/>
    <s v="Development - Python"/>
    <s v="Development "/>
    <s v=" Python"/>
    <s v="Daniel Tusk"/>
    <s v="Bob Turner"/>
    <n v="45"/>
    <n v="1"/>
  </r>
  <r>
    <x v="4735"/>
    <n v="33701"/>
    <d v="2009-10-01T00:00:00"/>
    <n v="35"/>
    <n v="5600"/>
    <n v="0.08"/>
    <n v="160"/>
    <n v="5152"/>
    <s v="Carl Grace"/>
    <s v="Cerner Corporation"/>
    <s v="EDP Services"/>
    <s v="Technology"/>
    <s v="Columbus"/>
    <s v="39701"/>
    <s v="Mississippi"/>
    <s v="South"/>
    <d v="2009-10-03T00:00:00"/>
    <n v="2"/>
    <s v="Development - Java"/>
    <s v="Development "/>
    <s v=" Java"/>
    <s v="Sophia Dixon"/>
    <s v="Frank Mitchell"/>
    <n v="71"/>
    <n v="1"/>
  </r>
  <r>
    <x v="4736"/>
    <n v="33702"/>
    <d v="2012-09-02T00:00:00"/>
    <n v="14"/>
    <n v="2800"/>
    <n v="0"/>
    <n v="200"/>
    <n v="2800"/>
    <s v="Adam Phonely"/>
    <s v="Automatic Data Processing, Inc."/>
    <s v="EDP Services"/>
    <s v="Technology"/>
    <s v="Lake Forest"/>
    <n v="92630"/>
    <s v="California"/>
    <s v="West"/>
    <d v="2012-09-03T00:00:00"/>
    <n v="1"/>
    <s v="Development - Scala"/>
    <s v="Development "/>
    <s v=" Scala"/>
    <s v="Daniel Tusk"/>
    <s v="Bob Turner"/>
    <n v="45"/>
    <n v="1"/>
  </r>
  <r>
    <x v="4737"/>
    <n v="33703"/>
    <d v="2010-02-06T00:00:00"/>
    <n v="4"/>
    <n v="600"/>
    <n v="0.08"/>
    <n v="150"/>
    <n v="552"/>
    <s v="Carl Greene"/>
    <s v="Celgene Corporation"/>
    <s v="Major Pharmaceuticals"/>
    <s v="Health Care"/>
    <s v="Wheeling"/>
    <n v="60090"/>
    <s v="Illinois"/>
    <s v="Central"/>
    <d v="2010-02-07T00:00:00"/>
    <n v="1"/>
    <s v="Consulting - Business Model"/>
    <s v="Consulting "/>
    <s v=" Business Model"/>
    <s v="Alexander Edison"/>
    <s v="Josh Martinez"/>
    <n v="70"/>
    <n v="1"/>
  </r>
  <r>
    <x v="4738"/>
    <n v="33703"/>
    <d v="2010-02-06T00:00:00"/>
    <n v="25"/>
    <n v="5000"/>
    <n v="0"/>
    <n v="200"/>
    <n v="5000"/>
    <s v="Carl Greene"/>
    <s v="Celgene Corporation"/>
    <s v="Major Pharmaceuticals"/>
    <s v="Health Care"/>
    <s v="Wheeling"/>
    <n v="60090"/>
    <s v="Illinois"/>
    <s v="Central"/>
    <d v="2010-02-07T00:00:00"/>
    <n v="1"/>
    <s v="Development - Big Data"/>
    <s v="Development "/>
    <s v=" Big Data"/>
    <s v="Mason Gibson"/>
    <s v="Josh Martinez"/>
    <n v="71"/>
    <n v="1"/>
  </r>
  <r>
    <x v="4739"/>
    <n v="33703"/>
    <d v="2010-02-06T00:00:00"/>
    <n v="4"/>
    <n v="800"/>
    <n v="0.08"/>
    <n v="200"/>
    <n v="736"/>
    <s v="Carl Greene"/>
    <s v="Celgene Corporation"/>
    <s v="Major Pharmaceuticals"/>
    <s v="Health Care"/>
    <s v="Wheeling"/>
    <n v="60090"/>
    <s v="Illinois"/>
    <s v="Central"/>
    <d v="2010-02-08T00:00:00"/>
    <n v="2"/>
    <s v="Development - Big Data"/>
    <s v="Development "/>
    <s v=" Big Data"/>
    <s v="Mia Moore"/>
    <s v="Josh Martinez"/>
    <n v="51"/>
    <n v="1"/>
  </r>
  <r>
    <x v="4740"/>
    <n v="33729"/>
    <d v="2012-09-19T00:00:00"/>
    <n v="26"/>
    <n v="5200"/>
    <n v="7.0000000000000007E-2"/>
    <n v="200"/>
    <n v="4836"/>
    <s v="Anthony Haberlin"/>
    <s v="Intuit Inc."/>
    <s v="Computer Software: Prepackaged Software"/>
    <s v="Technology"/>
    <s v="Fountain"/>
    <n v="80817"/>
    <s v="Colorado"/>
    <s v="West"/>
    <d v="2012-09-20T00:00:00"/>
    <n v="1"/>
    <s v="Development - Big Data"/>
    <s v="Development "/>
    <s v=" Big Data"/>
    <s v="Ethan Bird"/>
    <s v="Bob Turner"/>
    <n v="60"/>
    <n v="1"/>
  </r>
  <r>
    <x v="4741"/>
    <n v="33731"/>
    <d v="2012-10-08T00:00:00"/>
    <n v="27"/>
    <n v="3375"/>
    <n v="0.02"/>
    <n v="125"/>
    <n v="3307.5"/>
    <s v="Jonathan Akin"/>
    <s v="NVIDIA Corporation"/>
    <s v="Semiconductors"/>
    <s v="Technology"/>
    <s v="Goldsboro"/>
    <n v="27534"/>
    <s v="North Carolina"/>
    <s v="South"/>
    <d v="2012-10-09T00:00:00"/>
    <n v="1"/>
    <s v="Training - Development"/>
    <s v="Training "/>
    <s v=" Development"/>
    <s v="Olivia Sullivan"/>
    <s v="Frank Mitchell"/>
    <n v="53"/>
    <n v="1"/>
  </r>
  <r>
    <x v="4742"/>
    <n v="33731"/>
    <d v="2012-10-08T00:00:00"/>
    <n v="32"/>
    <n v="4480"/>
    <n v="0.09"/>
    <n v="140"/>
    <n v="4076.8"/>
    <s v="Jonathan Akin"/>
    <s v="NVIDIA Corporation"/>
    <s v="Semiconductors"/>
    <s v="Technology"/>
    <s v="Goldsboro"/>
    <n v="27534"/>
    <s v="North Carolina"/>
    <s v="South"/>
    <d v="2012-10-08T00:00:00"/>
    <n v="0"/>
    <s v="Development - Database"/>
    <s v="Development "/>
    <s v=" Database"/>
    <s v="Emma Watson"/>
    <s v="Frank Mitchell"/>
    <n v="67"/>
    <n v="1"/>
  </r>
  <r>
    <x v="4743"/>
    <n v="33731"/>
    <d v="2012-10-08T00:00:00"/>
    <n v="12"/>
    <n v="2400"/>
    <n v="0.05"/>
    <n v="200"/>
    <n v="2280"/>
    <s v="Jonathan Akin"/>
    <s v="NVIDIA Corporation"/>
    <s v="Semiconductors"/>
    <s v="Technology"/>
    <s v="Greensboro"/>
    <n v="27405"/>
    <s v="North Carolina"/>
    <s v="South"/>
    <d v="2012-10-10T00:00:00"/>
    <n v="2"/>
    <s v="Development - Big Data"/>
    <s v="Development "/>
    <s v=" Big Data"/>
    <s v="Liam Franklin"/>
    <s v="Frank Mitchell"/>
    <n v="52"/>
    <n v="1"/>
  </r>
  <r>
    <x v="4744"/>
    <n v="33732"/>
    <d v="2009-08-28T00:00:00"/>
    <n v="33"/>
    <n v="4125"/>
    <n v="0.05"/>
    <n v="125"/>
    <n v="3918.75"/>
    <s v="Heather Schneider"/>
    <s v="Akamai Technologies, Inc."/>
    <s v="Business Services"/>
    <s v="Miscellaneous"/>
    <s v="Bay City"/>
    <n v="48708"/>
    <s v="Michigan"/>
    <s v="Central"/>
    <d v="2009-08-29T00:00:00"/>
    <n v="1"/>
    <s v="Training - SQL"/>
    <s v="Training "/>
    <s v=" SQL"/>
    <s v="Mia Moore"/>
    <s v="Josh Martinez"/>
    <n v="51"/>
    <n v="1"/>
  </r>
  <r>
    <x v="4745"/>
    <n v="33734"/>
    <d v="2011-10-17T00:00:00"/>
    <n v="13"/>
    <n v="1430"/>
    <n v="0.05"/>
    <n v="110"/>
    <n v="1358.5"/>
    <s v="Jamie McClure"/>
    <s v="Catamaran Corporation"/>
    <s v="Specialty Insurers"/>
    <s v="Finance"/>
    <s v="East Saint Louis"/>
    <n v="62205"/>
    <s v="Illinois"/>
    <s v="Central"/>
    <d v="2011-10-18T00:00:00"/>
    <n v="1"/>
    <s v="Development - Python"/>
    <s v="Development "/>
    <s v=" Python"/>
    <s v="Jayden Hamilton"/>
    <s v="Josh Martinez"/>
    <n v="71"/>
    <n v="1"/>
  </r>
  <r>
    <x v="4746"/>
    <n v="33761"/>
    <d v="2012-08-04T00:00:00"/>
    <n v="45"/>
    <n v="5400"/>
    <n v="0.06"/>
    <n v="120"/>
    <n v="5076"/>
    <s v="Pierre Bellavance"/>
    <s v="Regeneron Pharmaceuticals, Inc."/>
    <s v="Major Pharmaceuticals"/>
    <s v="Health Care"/>
    <s v="Nutley"/>
    <s v="07110"/>
    <s v="New Jersey"/>
    <s v="East"/>
    <d v="2012-08-05T00:00:00"/>
    <n v="1"/>
    <s v="Development - Business Logic"/>
    <s v="Development "/>
    <s v=" Business Logic"/>
    <s v="Emma Watson"/>
    <s v="Allen Young"/>
    <n v="67"/>
    <n v="1"/>
  </r>
  <r>
    <x v="4747"/>
    <n v="33763"/>
    <d v="2010-09-23T00:00:00"/>
    <n v="23"/>
    <n v="3450"/>
    <n v="0.08"/>
    <n v="150"/>
    <n v="3174"/>
    <s v="Evan Ryan"/>
    <s v="Mattel, Inc."/>
    <s v="Recreational Products/Toys"/>
    <s v="Consumer Non-Durables"/>
    <s v="Hammond"/>
    <n v="46324"/>
    <s v="Indiana"/>
    <s v="Central"/>
    <d v="2010-09-25T00:00:00"/>
    <n v="2"/>
    <s v="Consulting - Compensation"/>
    <s v="Consulting "/>
    <s v=" Compensation"/>
    <s v="Noah Smith"/>
    <s v="Josh Martinez"/>
    <n v="59"/>
    <n v="1"/>
  </r>
  <r>
    <x v="4748"/>
    <n v="33764"/>
    <d v="2011-02-10T00:00:00"/>
    <n v="31"/>
    <n v="3720"/>
    <n v="0.01"/>
    <n v="120"/>
    <n v="3682.8"/>
    <s v="Tony Lucas"/>
    <s v="Celgene Corporation"/>
    <s v="Major Pharmaceuticals"/>
    <s v="Health Care"/>
    <s v="North Babylon"/>
    <s v="11703"/>
    <s v="New York"/>
    <s v="East"/>
    <d v="2011-02-11T00:00:00"/>
    <n v="1"/>
    <s v="Development - Business Logic"/>
    <s v="Development "/>
    <s v=" Business Logic"/>
    <s v="Isabella Douglas"/>
    <s v="Allen Young"/>
    <n v="75"/>
    <n v="1"/>
  </r>
  <r>
    <x v="4749"/>
    <n v="33764"/>
    <d v="2011-02-10T00:00:00"/>
    <n v="4"/>
    <n v="800"/>
    <n v="0"/>
    <n v="200"/>
    <n v="800"/>
    <s v="Tony Lucas"/>
    <s v="Celgene Corporation"/>
    <s v="Major Pharmaceuticals"/>
    <s v="Health Care"/>
    <s v="Olympia"/>
    <n v="98502"/>
    <s v="Washington"/>
    <s v="West"/>
    <d v="2011-02-12T00:00:00"/>
    <n v="2"/>
    <s v="Development - Big Data"/>
    <s v="Development "/>
    <s v=" Big Data"/>
    <s v="Emma Watson"/>
    <s v="Bob Turner"/>
    <n v="67"/>
    <n v="1"/>
  </r>
  <r>
    <x v="4750"/>
    <n v="33764"/>
    <d v="2011-02-10T00:00:00"/>
    <n v="6"/>
    <n v="900"/>
    <n v="0.06"/>
    <n v="150"/>
    <n v="846"/>
    <s v="Tony Lucas"/>
    <s v="Celgene Corporation"/>
    <s v="Major Pharmaceuticals"/>
    <s v="Health Care"/>
    <s v="Olympia"/>
    <n v="98502"/>
    <s v="Washington"/>
    <s v="West"/>
    <d v="2011-02-11T00:00:00"/>
    <n v="1"/>
    <s v="Consulting - Market Research"/>
    <s v="Consulting "/>
    <s v=" Market Research"/>
    <s v="Isabella Douglas"/>
    <s v="Bob Turner"/>
    <n v="75"/>
    <n v="1"/>
  </r>
  <r>
    <x v="4751"/>
    <n v="33793"/>
    <d v="2012-06-27T00:00:00"/>
    <n v="17"/>
    <n v="2720"/>
    <n v="0.03"/>
    <n v="160"/>
    <n v="2638.4"/>
    <s v="Joel Staavos"/>
    <s v="Liberty Interactive Corporation"/>
    <s v="Catalog/Specialty Distribution"/>
    <s v="Consumer Services"/>
    <s v="Meridian"/>
    <n v="39301"/>
    <s v="Mississippi"/>
    <s v="South"/>
    <d v="2012-06-28T00:00:00"/>
    <n v="1"/>
    <s v="Development - Java"/>
    <s v="Development "/>
    <s v=" Java"/>
    <s v="Emily Taylor"/>
    <s v="Frank Mitchell"/>
    <n v="62"/>
    <n v="1"/>
  </r>
  <r>
    <x v="4752"/>
    <n v="33794"/>
    <d v="2011-02-22T00:00:00"/>
    <n v="18"/>
    <n v="2250"/>
    <n v="0.06"/>
    <n v="125"/>
    <n v="2115"/>
    <s v="Ryan Johnson"/>
    <s v="Charter Communications, Inc."/>
    <s v="Television Services"/>
    <s v="Consumer Services"/>
    <s v="North Miami Beach"/>
    <s v="33160"/>
    <s v="Florida"/>
    <s v="South"/>
    <d v="2011-02-24T00:00:00"/>
    <n v="2"/>
    <s v="Training - SQL"/>
    <s v="Training "/>
    <s v=" SQL"/>
    <s v="Daniel Tusk"/>
    <s v="Frank Mitchell"/>
    <n v="45"/>
    <n v="1"/>
  </r>
  <r>
    <x v="4753"/>
    <n v="33797"/>
    <d v="2009-01-11T00:00:00"/>
    <n v="20"/>
    <n v="3000"/>
    <n v="0.08"/>
    <n v="150"/>
    <n v="2760"/>
    <s v="Bradley Fjeld"/>
    <s v="Verisk Analytics, Inc."/>
    <s v="EDP Services"/>
    <s v="Technology"/>
    <s v="Bellingham"/>
    <s v="02019"/>
    <s v="MA"/>
    <s v="East"/>
    <d v="2009-01-11T00:00:00"/>
    <n v="0"/>
    <s v="Consulting - Strategy"/>
    <s v="Consulting "/>
    <s v=" Strategy"/>
    <s v="Emily Taylor"/>
    <s v="Allen Young"/>
    <n v="62"/>
    <n v="1"/>
  </r>
  <r>
    <x v="4754"/>
    <n v="33797"/>
    <d v="2009-01-11T00:00:00"/>
    <n v="44"/>
    <n v="5500"/>
    <n v="0.02"/>
    <n v="125"/>
    <n v="5390"/>
    <s v="Bradley Fjeld"/>
    <s v="Verisk Analytics, Inc."/>
    <s v="EDP Services"/>
    <s v="Technology"/>
    <s v="Beverly"/>
    <s v="01915"/>
    <s v="MA"/>
    <s v="East"/>
    <d v="2009-01-12T00:00:00"/>
    <n v="1"/>
    <s v="Training - SQL"/>
    <s v="Training "/>
    <s v=" SQL"/>
    <s v="Alexander Edison"/>
    <s v="Allen Young"/>
    <n v="70"/>
    <n v="1"/>
  </r>
  <r>
    <x v="4755"/>
    <n v="33797"/>
    <d v="2009-01-11T00:00:00"/>
    <n v="18"/>
    <n v="3060"/>
    <n v="0.06"/>
    <n v="170"/>
    <n v="2876.3999999999996"/>
    <s v="Bradley Fjeld"/>
    <s v="Verisk Analytics, Inc."/>
    <s v="EDP Services"/>
    <s v="Technology"/>
    <s v="Hanson"/>
    <s v="02341"/>
    <s v="MA"/>
    <s v="East"/>
    <d v="2009-01-12T00:00:00"/>
    <n v="1"/>
    <s v="Development - .Net"/>
    <s v="Development "/>
    <s v=" .Net"/>
    <s v="Madison Hill"/>
    <s v="Allen Young"/>
    <n v="58"/>
    <n v="1"/>
  </r>
  <r>
    <x v="4756"/>
    <n v="33797"/>
    <d v="2009-01-11T00:00:00"/>
    <n v="29"/>
    <n v="3625"/>
    <n v="0.05"/>
    <n v="125"/>
    <n v="3443.75"/>
    <s v="Bradley Fjeld"/>
    <s v="Verisk Analytics, Inc."/>
    <s v="EDP Services"/>
    <s v="Technology"/>
    <s v="Hawthorne"/>
    <s v="07506"/>
    <s v="New Jersey"/>
    <s v="East"/>
    <d v="2009-01-13T00:00:00"/>
    <n v="2"/>
    <s v="Training - SQL"/>
    <s v="Training "/>
    <s v=" SQL"/>
    <s v="Abigail Young"/>
    <s v="Allen Young"/>
    <n v="50"/>
    <n v="1"/>
  </r>
  <r>
    <x v="4757"/>
    <n v="33797"/>
    <d v="2009-01-11T00:00:00"/>
    <n v="18"/>
    <n v="1980"/>
    <n v="0.03"/>
    <n v="110"/>
    <n v="1920.6"/>
    <s v="Bradley Fjeld"/>
    <s v="Verisk Analytics, Inc."/>
    <s v="EDP Services"/>
    <s v="Technology"/>
    <s v="Trenton"/>
    <s v="08601"/>
    <s v="New Jersey"/>
    <s v="East"/>
    <d v="2009-01-11T00:00:00"/>
    <n v="0"/>
    <s v="Development - Python"/>
    <s v="Development "/>
    <s v=" Python"/>
    <s v="Noah Smith"/>
    <s v="Allen Young"/>
    <n v="59"/>
    <n v="1"/>
  </r>
  <r>
    <x v="4758"/>
    <n v="33824"/>
    <d v="2011-03-02T00:00:00"/>
    <n v="19"/>
    <n v="2280"/>
    <n v="0.06"/>
    <n v="120"/>
    <n v="2143.1999999999998"/>
    <s v="Katrina Ducich"/>
    <s v="Adobe Systems Incorporated"/>
    <s v="Computer Software: Prepackaged Software"/>
    <s v="Technology"/>
    <s v="Clearfield"/>
    <n v="84015"/>
    <s v="Utah"/>
    <s v="West"/>
    <d v="2011-03-03T00:00:00"/>
    <n v="1"/>
    <s v="Development - Business Logic"/>
    <s v="Development "/>
    <s v=" Business Logic"/>
    <s v="Elizabeth Carter"/>
    <s v="Bob Turner"/>
    <n v="52"/>
    <n v="1"/>
  </r>
  <r>
    <x v="4759"/>
    <n v="33826"/>
    <d v="2010-12-19T00:00:00"/>
    <n v="13"/>
    <n v="1625"/>
    <n v="0.03"/>
    <n v="125"/>
    <n v="1576.25"/>
    <s v="Ashley Wiener"/>
    <s v="Lam Research Corporation"/>
    <s v="Industrial Machinery/Components"/>
    <s v="Technology"/>
    <s v="Gilbert"/>
    <n v="85234"/>
    <s v="Arizona"/>
    <s v="West"/>
    <d v="2010-12-23T00:00:00"/>
    <n v="4"/>
    <s v="Training - SQL"/>
    <s v="Training "/>
    <s v=" SQL"/>
    <s v="Noah Smith"/>
    <s v="Bob Turner"/>
    <n v="59"/>
    <n v="1"/>
  </r>
  <r>
    <x v="4760"/>
    <n v="33857"/>
    <d v="2010-04-29T00:00:00"/>
    <n v="18"/>
    <n v="1980"/>
    <n v="0"/>
    <n v="110"/>
    <n v="1980"/>
    <s v="Troy Sayre"/>
    <s v="Comcast Corporation"/>
    <s v="Television Services"/>
    <s v="Consumer Services"/>
    <s v="Lake Worth"/>
    <n v="33461"/>
    <s v="Florida"/>
    <s v="South"/>
    <d v="2010-04-30T00:00:00"/>
    <n v="1"/>
    <s v="Development - Python"/>
    <s v="Development "/>
    <s v=" Python"/>
    <s v="Ava Wilson"/>
    <s v="Frank Mitchell"/>
    <n v="67"/>
    <n v="1"/>
  </r>
  <r>
    <x v="4761"/>
    <n v="33862"/>
    <d v="2010-06-22T00:00:00"/>
    <n v="22"/>
    <n v="2420"/>
    <n v="0.03"/>
    <n v="110"/>
    <n v="2347.4"/>
    <s v="Vivek Barchas"/>
    <s v="Equinix, Inc."/>
    <s v="Telecommunications Equipment"/>
    <s v="Public Utilities"/>
    <s v="Aspen Hill"/>
    <n v="20906"/>
    <s v="Maryland"/>
    <s v="East"/>
    <d v="2010-06-23T00:00:00"/>
    <n v="1"/>
    <s v="Development - PHP"/>
    <s v="Development "/>
    <s v=" PHP"/>
    <s v="Olivia Sullivan"/>
    <s v="Allen Young"/>
    <n v="53"/>
    <n v="1"/>
  </r>
  <r>
    <x v="4762"/>
    <n v="33888"/>
    <d v="2009-08-20T00:00:00"/>
    <n v="31"/>
    <n v="4960"/>
    <n v="0.04"/>
    <n v="160"/>
    <n v="4761.5999999999995"/>
    <s v="Heather Maddox"/>
    <s v="Altera Corporation"/>
    <s v="Semiconductors"/>
    <s v="Technology"/>
    <s v="Downers Grove"/>
    <n v="60516"/>
    <s v="Illinois"/>
    <s v="Central"/>
    <d v="2009-08-23T00:00:00"/>
    <n v="3"/>
    <s v="Development - Java"/>
    <s v="Development "/>
    <s v=" Java"/>
    <s v="Madison Hill"/>
    <s v="Josh Martinez"/>
    <n v="58"/>
    <n v="1"/>
  </r>
  <r>
    <x v="4763"/>
    <n v="33888"/>
    <d v="2009-08-20T00:00:00"/>
    <n v="3"/>
    <n v="600"/>
    <n v="0.02"/>
    <n v="200"/>
    <n v="588"/>
    <s v="Heather Maddox"/>
    <s v="Altera Corporation"/>
    <s v="Semiconductors"/>
    <s v="Technology"/>
    <s v="Downers Grove"/>
    <n v="60516"/>
    <s v="Illinois"/>
    <s v="Central"/>
    <d v="2009-08-21T00:00:00"/>
    <n v="1"/>
    <s v="Development - Big Data"/>
    <s v="Development "/>
    <s v=" Big Data"/>
    <s v="Emily Taylor"/>
    <s v="Josh Martinez"/>
    <n v="62"/>
    <n v="1"/>
  </r>
  <r>
    <x v="4764"/>
    <n v="33888"/>
    <d v="2009-08-20T00:00:00"/>
    <n v="47"/>
    <n v="9400"/>
    <n v="0.05"/>
    <n v="200"/>
    <n v="8930"/>
    <s v="Heather Maddox"/>
    <s v="Altera Corporation"/>
    <s v="Semiconductors"/>
    <s v="Technology"/>
    <s v="Downers Grove"/>
    <n v="60516"/>
    <s v="Illinois"/>
    <s v="Central"/>
    <d v="2009-08-22T00:00:00"/>
    <n v="2"/>
    <s v="Development - Big Data"/>
    <s v="Development "/>
    <s v=" Big Data"/>
    <s v="Noah Smith"/>
    <s v="Josh Martinez"/>
    <n v="59"/>
    <n v="1"/>
  </r>
  <r>
    <x v="4765"/>
    <n v="33889"/>
    <d v="2010-11-06T00:00:00"/>
    <n v="46"/>
    <n v="7820"/>
    <n v="0"/>
    <n v="170"/>
    <n v="7820"/>
    <s v="Christina Yedwab"/>
    <s v="Gilead Sciences, Inc."/>
    <s v="Biotechnology: Biological Products (No Diagnostic Substances)"/>
    <s v="Health Care"/>
    <s v="Raytown"/>
    <n v="64133"/>
    <s v="MO"/>
    <s v="Central"/>
    <d v="2010-11-11T00:00:00"/>
    <n v="5"/>
    <s v="Development - .Net"/>
    <s v="Development "/>
    <s v=" .Net"/>
    <s v="Sophia Dixon"/>
    <s v="Josh Martinez"/>
    <n v="71"/>
    <n v="1"/>
  </r>
  <r>
    <x v="4766"/>
    <n v="33889"/>
    <d v="2010-11-06T00:00:00"/>
    <n v="43"/>
    <n v="7310"/>
    <n v="0.06"/>
    <n v="170"/>
    <n v="6871.4"/>
    <s v="Christina Yedwab"/>
    <s v="Gilead Sciences, Inc."/>
    <s v="Biotechnology: Biological Products (No Diagnostic Substances)"/>
    <s v="Health Care"/>
    <s v="Raytown"/>
    <n v="64133"/>
    <s v="MO"/>
    <s v="Central"/>
    <d v="2010-11-13T00:00:00"/>
    <n v="7"/>
    <s v="Development - .Net"/>
    <s v="Development "/>
    <s v=" .Net"/>
    <s v="Daniel Tusk"/>
    <s v="Josh Martinez"/>
    <n v="45"/>
    <n v="1"/>
  </r>
  <r>
    <x v="4767"/>
    <n v="33889"/>
    <d v="2010-11-06T00:00:00"/>
    <n v="27"/>
    <n v="2970"/>
    <n v="0.04"/>
    <n v="110"/>
    <n v="2851.2"/>
    <s v="Christina Yedwab"/>
    <s v="Gilead Sciences, Inc."/>
    <s v="Biotechnology: Biological Products (No Diagnostic Substances)"/>
    <s v="Health Care"/>
    <s v="Raytown"/>
    <n v="64133"/>
    <s v="MO"/>
    <s v="Central"/>
    <d v="2010-11-10T00:00:00"/>
    <n v="4"/>
    <s v="Development - PHP"/>
    <s v="Development "/>
    <s v=" PHP"/>
    <s v="Emma Watson"/>
    <s v="Josh Martinez"/>
    <n v="67"/>
    <n v="1"/>
  </r>
  <r>
    <x v="4768"/>
    <n v="33889"/>
    <d v="2010-11-06T00:00:00"/>
    <n v="39"/>
    <n v="7800"/>
    <n v="0.01"/>
    <n v="200"/>
    <n v="7722"/>
    <s v="Christina Yedwab"/>
    <s v="Gilead Sciences, Inc."/>
    <s v="Biotechnology: Biological Products (No Diagnostic Substances)"/>
    <s v="Health Care"/>
    <s v="Raytown"/>
    <n v="64133"/>
    <s v="MO"/>
    <s v="Central"/>
    <d v="2010-11-08T00:00:00"/>
    <n v="2"/>
    <s v="Development - Scala"/>
    <s v="Development "/>
    <s v=" Scala"/>
    <s v="Jacob Manziel"/>
    <s v="Josh Martinez"/>
    <n v="57"/>
    <n v="1"/>
  </r>
  <r>
    <x v="4769"/>
    <n v="33893"/>
    <d v="2012-09-20T00:00:00"/>
    <n v="6"/>
    <n v="660"/>
    <n v="0"/>
    <n v="110"/>
    <n v="660"/>
    <s v="Sarah Cortes"/>
    <s v="Expeditors International of Washington, Inc."/>
    <s v="Oil Refining/Marketing"/>
    <s v="Transportation"/>
    <s v="Minneapolis"/>
    <n v="55407"/>
    <s v="Minnesota"/>
    <s v="Central"/>
    <d v="2012-09-22T00:00:00"/>
    <n v="2"/>
    <s v="Development - PHP"/>
    <s v="Development "/>
    <s v=" PHP"/>
    <s v="Madison Hill"/>
    <s v="Josh Martinez"/>
    <n v="58"/>
    <n v="1"/>
  </r>
  <r>
    <x v="4770"/>
    <n v="33893"/>
    <d v="2012-09-20T00:00:00"/>
    <n v="16"/>
    <n v="1920"/>
    <n v="0.09"/>
    <n v="120"/>
    <n v="1747.2"/>
    <s v="Sarah Cortes"/>
    <s v="Expeditors International of Washington, Inc."/>
    <s v="Oil Refining/Marketing"/>
    <s v="Transportation"/>
    <s v="Minneapolis"/>
    <n v="55407"/>
    <s v="Minnesota"/>
    <s v="Central"/>
    <d v="2012-09-21T00:00:00"/>
    <n v="1"/>
    <s v="Development - Business Logic"/>
    <s v="Development "/>
    <s v=" Business Logic"/>
    <s v="Liam Franklin"/>
    <s v="Josh Martinez"/>
    <n v="52"/>
    <n v="1"/>
  </r>
  <r>
    <x v="4771"/>
    <n v="33894"/>
    <d v="2010-06-14T00:00:00"/>
    <n v="14"/>
    <n v="1540"/>
    <n v="0"/>
    <n v="110"/>
    <n v="1540"/>
    <s v="Doug Cooley"/>
    <s v="Cisco Systems, Inc."/>
    <s v="Computer Communications Equipment"/>
    <s v="Technology"/>
    <s v="Romeoville"/>
    <n v="60441"/>
    <s v="Illinois"/>
    <s v="Central"/>
    <d v="2010-06-17T00:00:00"/>
    <n v="3"/>
    <s v="Development - Python"/>
    <s v="Development "/>
    <s v=" Python"/>
    <s v="Emily Taylor"/>
    <s v="Josh Martinez"/>
    <n v="62"/>
    <n v="1"/>
  </r>
  <r>
    <x v="4772"/>
    <n v="33894"/>
    <d v="2010-06-14T00:00:00"/>
    <n v="5"/>
    <n v="700"/>
    <n v="0.02"/>
    <n v="140"/>
    <n v="686"/>
    <s v="Doug Cooley"/>
    <s v="Cisco Systems, Inc."/>
    <s v="Computer Communications Equipment"/>
    <s v="Technology"/>
    <s v="Romeoville"/>
    <n v="60441"/>
    <s v="Illinois"/>
    <s v="Central"/>
    <d v="2010-06-15T00:00:00"/>
    <n v="1"/>
    <s v="Development - Front End Web"/>
    <s v="Development "/>
    <s v=" Front End Web"/>
    <s v="Elizabeth Carter"/>
    <s v="Josh Martinez"/>
    <n v="52"/>
    <n v="1"/>
  </r>
  <r>
    <x v="4773"/>
    <n v="33894"/>
    <d v="2010-06-14T00:00:00"/>
    <n v="48"/>
    <n v="7200"/>
    <n v="0.09"/>
    <n v="150"/>
    <n v="6552"/>
    <s v="Doug Cooley"/>
    <s v="Cisco Systems, Inc."/>
    <s v="Computer Communications Equipment"/>
    <s v="Technology"/>
    <s v="Saint Charles"/>
    <n v="60174"/>
    <s v="Illinois"/>
    <s v="Central"/>
    <d v="2010-06-16T00:00:00"/>
    <n v="2"/>
    <s v="Consulting - Business Model"/>
    <s v="Consulting "/>
    <s v=" Business Model"/>
    <s v="William Bufont"/>
    <s v="Josh Martinez"/>
    <n v="62"/>
    <n v="1"/>
  </r>
  <r>
    <x v="4774"/>
    <n v="33894"/>
    <d v="2010-06-14T00:00:00"/>
    <n v="13"/>
    <n v="1950"/>
    <n v="0.04"/>
    <n v="150"/>
    <n v="1872"/>
    <s v="Doug Cooley"/>
    <s v="Cisco Systems, Inc."/>
    <s v="Computer Communications Equipment"/>
    <s v="Technology"/>
    <s v="Saint Charles"/>
    <n v="60174"/>
    <s v="Illinois"/>
    <s v="Central"/>
    <d v="2010-06-16T00:00:00"/>
    <n v="2"/>
    <s v="Consulting - Business Model"/>
    <s v="Consulting "/>
    <s v=" Business Model"/>
    <s v="Elizabeth Carter"/>
    <s v="Josh Martinez"/>
    <n v="52"/>
    <n v="1"/>
  </r>
  <r>
    <x v="4775"/>
    <n v="33921"/>
    <d v="2010-03-30T00:00:00"/>
    <n v="35"/>
    <n v="4375"/>
    <n v="0.05"/>
    <n v="125"/>
    <n v="4156.25"/>
    <s v="Daniel Price"/>
    <s v="SanDisk Corporation"/>
    <s v="Electronic Components"/>
    <s v="Technology"/>
    <s v="Roosevelt"/>
    <s v="11575"/>
    <s v="New York"/>
    <s v="East"/>
    <d v="2010-04-08T00:00:00"/>
    <n v="9"/>
    <s v="Training - Development"/>
    <s v="Training "/>
    <s v=" Development"/>
    <s v="Mia Moore"/>
    <s v="Allen Young"/>
    <n v="51"/>
    <n v="1"/>
  </r>
  <r>
    <x v="4776"/>
    <n v="33922"/>
    <d v="2010-02-27T00:00:00"/>
    <n v="31"/>
    <n v="4650"/>
    <n v="0.06"/>
    <n v="150"/>
    <n v="4371"/>
    <s v="Carlos Kampe"/>
    <s v="Check Point Software Technologies Ltd."/>
    <s v="Computer Software: Prepackaged Software"/>
    <s v="Technology"/>
    <s v="Pekin"/>
    <n v="61554"/>
    <s v="Illinois"/>
    <s v="Central"/>
    <d v="2010-02-27T00:00:00"/>
    <n v="0"/>
    <s v="Consulting - Strategy"/>
    <s v="Consulting "/>
    <s v=" Strategy"/>
    <s v="Ava Wilson"/>
    <s v="Josh Martinez"/>
    <n v="67"/>
    <n v="1"/>
  </r>
  <r>
    <x v="4777"/>
    <n v="33923"/>
    <d v="2009-01-07T00:00:00"/>
    <n v="34"/>
    <n v="5100"/>
    <n v="0.05"/>
    <n v="150"/>
    <n v="4845"/>
    <s v="Benjamin Schmidt"/>
    <s v="Ross Stores, Inc."/>
    <s v="Clothing/Shoe/Accessory Stores"/>
    <s v="Consumer Services"/>
    <s v="Fresno"/>
    <n v="93727"/>
    <s v="California"/>
    <s v="West"/>
    <d v="2009-01-11T00:00:00"/>
    <n v="4"/>
    <s v="Consulting - Market Research"/>
    <s v="Consulting "/>
    <s v=" Market Research"/>
    <s v="Sophia Dixon"/>
    <s v="Bob Turner"/>
    <n v="71"/>
    <n v="1"/>
  </r>
  <r>
    <x v="4778"/>
    <n v="33924"/>
    <d v="2012-10-18T00:00:00"/>
    <n v="12"/>
    <n v="1800"/>
    <n v="0.05"/>
    <n v="150"/>
    <n v="1710"/>
    <s v="Ivan Wooten"/>
    <s v="Check Point Software Technologies Ltd."/>
    <s v="Computer Software: Prepackaged Software"/>
    <s v="Technology"/>
    <s v="La Quinta"/>
    <n v="92253"/>
    <s v="California"/>
    <s v="West"/>
    <d v="2012-10-20T00:00:00"/>
    <n v="2"/>
    <s v="Consulting - Strategy"/>
    <s v="Consulting "/>
    <s v=" Strategy"/>
    <s v="Alexander Edison"/>
    <s v="Bob Turner"/>
    <n v="70"/>
    <n v="1"/>
  </r>
  <r>
    <x v="4779"/>
    <n v="33925"/>
    <d v="2011-05-03T00:00:00"/>
    <n v="47"/>
    <n v="5170"/>
    <n v="0.03"/>
    <n v="110"/>
    <n v="5014.8999999999996"/>
    <s v="Catherine House"/>
    <s v="Cognizant Technology Solutions Corporation"/>
    <s v="EDP Services"/>
    <s v="Technology"/>
    <s v="Springfield"/>
    <n v="97477"/>
    <s v="Oregon"/>
    <s v="West"/>
    <d v="2011-05-07T00:00:00"/>
    <n v="4"/>
    <s v="Development - Python"/>
    <s v="Development "/>
    <s v=" Python"/>
    <s v="Ethan Bird"/>
    <s v="Bob Turner"/>
    <n v="60"/>
    <n v="1"/>
  </r>
  <r>
    <x v="4780"/>
    <n v="33956"/>
    <d v="2012-01-19T00:00:00"/>
    <n v="13"/>
    <n v="1625"/>
    <n v="0"/>
    <n v="125"/>
    <n v="1625"/>
    <s v="Aaron Matthias"/>
    <s v="Adobe Systems Incorporated"/>
    <s v="Computer Software: Prepackaged Software"/>
    <s v="Technology"/>
    <s v="Smithtown"/>
    <n v="11787"/>
    <s v="New York"/>
    <s v="East"/>
    <d v="2012-01-21T00:00:00"/>
    <n v="2"/>
    <s v="Training - SQL"/>
    <s v="Training "/>
    <s v=" SQL"/>
    <s v="Isabella Douglas"/>
    <s v="Allen Young"/>
    <n v="75"/>
    <n v="1"/>
  </r>
  <r>
    <x v="4781"/>
    <n v="33958"/>
    <d v="2011-02-02T00:00:00"/>
    <n v="27"/>
    <n v="4050"/>
    <n v="0.1"/>
    <n v="150"/>
    <n v="3645"/>
    <s v="Mark Steele"/>
    <s v="Microsoft Corporation"/>
    <s v="Computer Software: Prepackaged Software"/>
    <s v="Technology"/>
    <s v="Bourne"/>
    <s v="02532"/>
    <s v="MA"/>
    <s v="East"/>
    <d v="2011-02-04T00:00:00"/>
    <n v="2"/>
    <s v="Consulting - Market Research"/>
    <s v="Consulting "/>
    <s v=" Market Research"/>
    <s v="Emma Watson"/>
    <s v="Allen Young"/>
    <n v="67"/>
    <n v="1"/>
  </r>
  <r>
    <x v="4782"/>
    <n v="33958"/>
    <d v="2011-02-02T00:00:00"/>
    <n v="14"/>
    <n v="1680"/>
    <n v="0.09"/>
    <n v="120"/>
    <n v="1528.8"/>
    <s v="Mark Steele"/>
    <s v="Microsoft Corporation"/>
    <s v="Computer Software: Prepackaged Software"/>
    <s v="Technology"/>
    <s v="Dedham"/>
    <s v="02026"/>
    <s v="MA"/>
    <s v="East"/>
    <d v="2011-02-04T00:00:00"/>
    <n v="2"/>
    <s v="Development - Business Logic"/>
    <s v="Development "/>
    <s v=" Business Logic"/>
    <s v="Sophia Dixon"/>
    <s v="Allen Young"/>
    <n v="71"/>
    <n v="1"/>
  </r>
  <r>
    <x v="4783"/>
    <n v="33959"/>
    <d v="2009-07-31T00:00:00"/>
    <n v="23"/>
    <n v="2875"/>
    <n v="0.03"/>
    <n v="125"/>
    <n v="2788.75"/>
    <s v="Ben Lock"/>
    <s v="The Priceline Group Inc."/>
    <s v="Business Services"/>
    <s v="Miscellaneous"/>
    <s v="Bangor"/>
    <s v="04401"/>
    <s v="Maine"/>
    <s v="East"/>
    <d v="2009-08-01T00:00:00"/>
    <n v="1"/>
    <s v="Training - Javascript"/>
    <s v="Training "/>
    <s v=" Javascript"/>
    <s v="Mia Moore"/>
    <s v="Allen Young"/>
    <n v="51"/>
    <n v="1"/>
  </r>
  <r>
    <x v="4784"/>
    <n v="33987"/>
    <d v="2011-10-25T00:00:00"/>
    <n v="19"/>
    <n v="2375"/>
    <n v="0.1"/>
    <n v="125"/>
    <n v="2137.5"/>
    <s v="Sara Fair"/>
    <s v="Electronic Arts Inc."/>
    <s v="Computer Software: Prepackaged Software"/>
    <s v="Technology"/>
    <s v="Colchester"/>
    <s v="05439"/>
    <s v="Vermont"/>
    <s v="East"/>
    <d v="2011-10-26T00:00:00"/>
    <n v="1"/>
    <s v="Training - Development"/>
    <s v="Training "/>
    <s v=" Development"/>
    <s v="Alexander Edison"/>
    <s v="Allen Young"/>
    <n v="70"/>
    <n v="1"/>
  </r>
  <r>
    <x v="4785"/>
    <n v="33987"/>
    <d v="2011-10-25T00:00:00"/>
    <n v="27"/>
    <n v="4050"/>
    <n v="7.0000000000000007E-2"/>
    <n v="150"/>
    <n v="3766.4999999999995"/>
    <s v="Sara Fair"/>
    <s v="Electronic Arts Inc."/>
    <s v="Computer Software: Prepackaged Software"/>
    <s v="Technology"/>
    <s v="El Dorado Hills"/>
    <n v="95630"/>
    <s v="California"/>
    <s v="West"/>
    <d v="2011-10-26T00:00:00"/>
    <n v="1"/>
    <s v="Consulting - Market Research"/>
    <s v="Consulting "/>
    <s v=" Market Research"/>
    <s v="Mia Moore"/>
    <s v="Bob Turner"/>
    <n v="51"/>
    <n v="1"/>
  </r>
  <r>
    <x v="4786"/>
    <n v="33988"/>
    <d v="2009-01-10T00:00:00"/>
    <n v="30"/>
    <n v="4500"/>
    <n v="0"/>
    <n v="150"/>
    <n v="4500"/>
    <s v="Rob Cano"/>
    <s v="Yahoo! Inc."/>
    <s v="EDP Services"/>
    <s v="Technology"/>
    <s v="Pittsburgh"/>
    <s v="15122"/>
    <s v="Pennsylvania"/>
    <s v="East"/>
    <d v="2009-01-11T00:00:00"/>
    <n v="1"/>
    <s v="Consulting - Business Model"/>
    <s v="Consulting "/>
    <s v=" Business Model"/>
    <s v="Michael Alister"/>
    <s v="Allen Young"/>
    <n v="68"/>
    <n v="1"/>
  </r>
  <r>
    <x v="4787"/>
    <n v="34017"/>
    <d v="2009-03-23T00:00:00"/>
    <n v="20"/>
    <n v="2400"/>
    <n v="0.05"/>
    <n v="120"/>
    <n v="2280"/>
    <s v="Paul Hazard"/>
    <s v="Lam Research Corporation"/>
    <s v="Industrial Machinery/Components"/>
    <s v="Technology"/>
    <s v="Sioux Falls"/>
    <n v="57103"/>
    <s v="South Dakota"/>
    <s v="Central"/>
    <d v="2009-03-23T00:00:00"/>
    <n v="0"/>
    <s v="Development - Business Logic"/>
    <s v="Development "/>
    <s v=" Business Logic"/>
    <s v="Alexander Edison"/>
    <s v="Josh Martinez"/>
    <n v="70"/>
    <n v="1"/>
  </r>
  <r>
    <x v="4788"/>
    <n v="34017"/>
    <d v="2009-03-23T00:00:00"/>
    <n v="28"/>
    <n v="5600"/>
    <n v="0.01"/>
    <n v="200"/>
    <n v="5544"/>
    <s v="Paul Hazard"/>
    <s v="Lam Research Corporation"/>
    <s v="Industrial Machinery/Components"/>
    <s v="Technology"/>
    <s v="Sioux Falls"/>
    <n v="57103"/>
    <s v="South Dakota"/>
    <s v="Central"/>
    <d v="2009-03-25T00:00:00"/>
    <n v="2"/>
    <s v="Development - Big Data"/>
    <s v="Development "/>
    <s v=" Big Data"/>
    <s v="Emma Watson"/>
    <s v="Josh Martinez"/>
    <n v="67"/>
    <n v="1"/>
  </r>
  <r>
    <x v="4789"/>
    <n v="34022"/>
    <d v="2012-11-03T00:00:00"/>
    <n v="6"/>
    <n v="750"/>
    <n v="0.06"/>
    <n v="125"/>
    <n v="705"/>
    <s v="Jason Moss"/>
    <s v="Electronic Arts Inc."/>
    <s v="Computer Software: Prepackaged Software"/>
    <s v="Technology"/>
    <s v="Woodmere"/>
    <s v="11598"/>
    <s v="New York"/>
    <s v="East"/>
    <d v="2012-11-05T00:00:00"/>
    <n v="2"/>
    <s v="Training - SQL"/>
    <s v="Training "/>
    <s v=" SQL"/>
    <s v="Isabella Douglas"/>
    <s v="Allen Young"/>
    <n v="75"/>
    <n v="1"/>
  </r>
  <r>
    <x v="4790"/>
    <n v="34022"/>
    <d v="2012-11-03T00:00:00"/>
    <n v="50"/>
    <n v="6250"/>
    <n v="0.05"/>
    <n v="125"/>
    <n v="5937.5"/>
    <s v="Jason Moss"/>
    <s v="Electronic Arts Inc."/>
    <s v="Computer Software: Prepackaged Software"/>
    <s v="Technology"/>
    <s v="Woodmere"/>
    <s v="11598"/>
    <s v="New York"/>
    <s v="East"/>
    <d v="2012-11-03T00:00:00"/>
    <n v="0"/>
    <s v="Training - SQL"/>
    <s v="Training "/>
    <s v=" SQL"/>
    <s v="Daniel Tusk"/>
    <s v="Allen Young"/>
    <n v="45"/>
    <n v="1"/>
  </r>
  <r>
    <x v="4791"/>
    <n v="34048"/>
    <d v="2011-03-28T00:00:00"/>
    <n v="1"/>
    <n v="125"/>
    <n v="0.04"/>
    <n v="125"/>
    <n v="120"/>
    <s v="Christopher Swint"/>
    <s v="Intel Corporation"/>
    <s v="Semiconductors"/>
    <s v="Technology"/>
    <s v="East Chicago"/>
    <n v="46312"/>
    <s v="Indiana"/>
    <s v="Central"/>
    <d v="2011-03-30T00:00:00"/>
    <n v="2"/>
    <s v="Training - SQL"/>
    <s v="Training "/>
    <s v=" SQL"/>
    <s v="Alexander Edison"/>
    <s v="Josh Martinez"/>
    <n v="70"/>
    <n v="1"/>
  </r>
  <r>
    <x v="4792"/>
    <n v="34082"/>
    <d v="2011-10-28T00:00:00"/>
    <n v="19"/>
    <n v="3800"/>
    <n v="0.1"/>
    <n v="200"/>
    <n v="3420"/>
    <s v="Dan Ashbrook"/>
    <s v="SBA Communications Corporation"/>
    <s v="Telecommunications Equipment"/>
    <s v="Consumer Services"/>
    <s v="Texarkana"/>
    <n v="75503"/>
    <s v="Texas"/>
    <s v="Central"/>
    <d v="2011-10-29T00:00:00"/>
    <n v="1"/>
    <s v="Development - Big Data"/>
    <s v="Development "/>
    <s v=" Big Data"/>
    <s v="Noah Smith"/>
    <s v="Josh Martinez"/>
    <n v="59"/>
    <n v="1"/>
  </r>
  <r>
    <x v="4793"/>
    <n v="34082"/>
    <d v="2011-10-28T00:00:00"/>
    <n v="20"/>
    <n v="3200"/>
    <n v="7.0000000000000007E-2"/>
    <n v="160"/>
    <n v="2976"/>
    <s v="Dan Ashbrook"/>
    <s v="SBA Communications Corporation"/>
    <s v="Telecommunications Equipment"/>
    <s v="Consumer Services"/>
    <s v="Texas City"/>
    <n v="77590"/>
    <s v="Texas"/>
    <s v="Central"/>
    <d v="2011-10-29T00:00:00"/>
    <n v="1"/>
    <s v="Development - Java"/>
    <s v="Development "/>
    <s v=" Java"/>
    <s v="Olivia Sullivan"/>
    <s v="Josh Martinez"/>
    <n v="53"/>
    <n v="1"/>
  </r>
  <r>
    <x v="4794"/>
    <n v="34082"/>
    <d v="2011-10-28T00:00:00"/>
    <n v="35"/>
    <n v="4200"/>
    <n v="0.02"/>
    <n v="120"/>
    <n v="4116"/>
    <s v="Dan Ashbrook"/>
    <s v="SBA Communications Corporation"/>
    <s v="Telecommunications Equipment"/>
    <s v="Consumer Services"/>
    <s v="Texas City"/>
    <n v="77590"/>
    <s v="Texas"/>
    <s v="Central"/>
    <d v="2011-10-30T00:00:00"/>
    <n v="2"/>
    <s v="Development - Business Logic"/>
    <s v="Development "/>
    <s v=" Business Logic"/>
    <s v="Mason Gibson"/>
    <s v="Josh Martinez"/>
    <n v="71"/>
    <n v="1"/>
  </r>
  <r>
    <x v="4795"/>
    <n v="34083"/>
    <d v="2012-02-05T00:00:00"/>
    <n v="29"/>
    <n v="4350"/>
    <n v="0.02"/>
    <n v="150"/>
    <n v="4263"/>
    <s v="Barry Packer"/>
    <s v="Mattel, Inc."/>
    <s v="Recreational Products/Toys"/>
    <s v="Consumer Non-Durables"/>
    <s v="Loveland"/>
    <n v="80538"/>
    <s v="Colorado"/>
    <s v="West"/>
    <d v="2012-02-05T00:00:00"/>
    <n v="0"/>
    <s v="Consulting - Market Research"/>
    <s v="Consulting "/>
    <s v=" Market Research"/>
    <s v="Ava Wilson"/>
    <s v="Bob Turner"/>
    <n v="67"/>
    <n v="1"/>
  </r>
  <r>
    <x v="4796"/>
    <n v="34086"/>
    <d v="2012-04-29T00:00:00"/>
    <n v="41"/>
    <n v="6150"/>
    <n v="0.04"/>
    <n v="150"/>
    <n v="5904"/>
    <s v="Nat Hallsten"/>
    <s v="Charter Communications, Inc."/>
    <s v="Television Services"/>
    <s v="Consumer Services"/>
    <s v="Moore"/>
    <n v="73160"/>
    <s v="Oklahoma"/>
    <s v="Central"/>
    <d v="2012-05-01T00:00:00"/>
    <n v="2"/>
    <s v="Consulting - Market Research"/>
    <s v="Consulting "/>
    <s v=" Market Research"/>
    <s v="Madison Hill"/>
    <s v="Josh Martinez"/>
    <n v="58"/>
    <n v="1"/>
  </r>
  <r>
    <x v="4797"/>
    <n v="34087"/>
    <d v="2009-07-24T00:00:00"/>
    <n v="31"/>
    <n v="4650"/>
    <n v="0.05"/>
    <n v="150"/>
    <n v="4417.5"/>
    <s v="Jim Kriz"/>
    <s v="Linear Technology Corporation"/>
    <s v="Semiconductors"/>
    <s v="Technology"/>
    <s v="Harrisburg"/>
    <n v="17112"/>
    <s v="Pennsylvania"/>
    <s v="East"/>
    <d v="2009-07-28T00:00:00"/>
    <n v="4"/>
    <s v="Consulting - Market Research"/>
    <s v="Consulting "/>
    <s v=" Market Research"/>
    <s v="Noah Smith"/>
    <s v="Allen Young"/>
    <n v="59"/>
    <n v="1"/>
  </r>
  <r>
    <x v="4798"/>
    <n v="34112"/>
    <d v="2011-09-01T00:00:00"/>
    <n v="13"/>
    <n v="1950"/>
    <n v="0.1"/>
    <n v="150"/>
    <n v="1755"/>
    <s v="Dennis Chand"/>
    <s v="Activision Blizzard, Inc"/>
    <s v="Computer Software: Prepackaged Software"/>
    <s v="Technology"/>
    <s v="Charlotte"/>
    <n v="28205"/>
    <s v="North Carolina"/>
    <s v="South"/>
    <d v="2011-09-03T00:00:00"/>
    <n v="2"/>
    <s v="Consulting - Market Research"/>
    <s v="Consulting "/>
    <s v=" Market Research"/>
    <s v="Isabella Douglas"/>
    <s v="Frank Mitchell"/>
    <n v="75"/>
    <n v="1"/>
  </r>
  <r>
    <x v="4799"/>
    <n v="34117"/>
    <d v="2012-02-07T00:00:00"/>
    <n v="45"/>
    <n v="7200"/>
    <n v="0.06"/>
    <n v="160"/>
    <n v="6768"/>
    <s v="Tony Lucas"/>
    <s v="Celgene Corporation"/>
    <s v="Major Pharmaceuticals"/>
    <s v="Health Care"/>
    <s v="Olympia"/>
    <n v="98502"/>
    <s v="Washington"/>
    <s v="West"/>
    <d v="2012-02-09T00:00:00"/>
    <n v="2"/>
    <s v="Development - Java"/>
    <s v="Development "/>
    <s v=" Java"/>
    <s v="Jacob Manziel"/>
    <s v="Bob Turner"/>
    <n v="57"/>
    <n v="1"/>
  </r>
  <r>
    <x v="4800"/>
    <n v="34148"/>
    <d v="2012-08-21T00:00:00"/>
    <n v="33"/>
    <n v="6600"/>
    <n v="0.06"/>
    <n v="200"/>
    <n v="6204"/>
    <s v="Theresa Dickinson"/>
    <s v="Whole Foods Market, Inc."/>
    <s v="Food Chains"/>
    <s v="Consumer Services"/>
    <s v="Port Chester"/>
    <s v="10573"/>
    <s v="New York"/>
    <s v="East"/>
    <d v="2012-08-22T00:00:00"/>
    <n v="1"/>
    <s v="Development - Scala"/>
    <s v="Development "/>
    <s v=" Scala"/>
    <s v="Mason Gibson"/>
    <s v="Allen Young"/>
    <n v="71"/>
    <n v="1"/>
  </r>
  <r>
    <x v="4801"/>
    <n v="34151"/>
    <d v="2011-09-09T00:00:00"/>
    <n v="26"/>
    <n v="3900"/>
    <n v="0.1"/>
    <n v="150"/>
    <n v="3510"/>
    <s v="Craig Donatelli"/>
    <s v="O'Reilly Automotive, Inc."/>
    <s v="Other Specialty Stores"/>
    <s v="Consumer Services"/>
    <s v="Scottsdale"/>
    <n v="85254"/>
    <s v="Arizona"/>
    <s v="West"/>
    <d v="2011-09-10T00:00:00"/>
    <n v="1"/>
    <s v="Consulting - Market Research"/>
    <s v="Consulting "/>
    <s v=" Market Research"/>
    <s v="Isabella Douglas"/>
    <s v="Bob Turner"/>
    <n v="75"/>
    <n v="1"/>
  </r>
  <r>
    <x v="4802"/>
    <n v="34177"/>
    <d v="2009-08-15T00:00:00"/>
    <n v="13"/>
    <n v="2600"/>
    <n v="0.02"/>
    <n v="200"/>
    <n v="2548"/>
    <s v="Toby Company A"/>
    <s v="Automatic Data Processing, Inc."/>
    <s v="EDP Services"/>
    <s v="Technology"/>
    <s v="Addison"/>
    <n v="60101"/>
    <s v="Illinois"/>
    <s v="Central"/>
    <d v="2009-08-18T00:00:00"/>
    <n v="3"/>
    <s v="Development - Scala"/>
    <s v="Development "/>
    <s v=" Scala"/>
    <s v="Michael Alister"/>
    <s v="Josh Martinez"/>
    <n v="68"/>
    <n v="1"/>
  </r>
  <r>
    <x v="4803"/>
    <n v="34177"/>
    <d v="2009-08-15T00:00:00"/>
    <n v="26"/>
    <n v="5200"/>
    <n v="0.1"/>
    <n v="200"/>
    <n v="4680"/>
    <s v="Toby Company A"/>
    <s v="Automatic Data Processing, Inc."/>
    <s v="EDP Services"/>
    <s v="Technology"/>
    <s v="Addison"/>
    <n v="60101"/>
    <s v="Illinois"/>
    <s v="Central"/>
    <d v="2009-08-16T00:00:00"/>
    <n v="1"/>
    <s v="Development - Scala"/>
    <s v="Development "/>
    <s v=" Scala"/>
    <s v="Sophia Dixon"/>
    <s v="Josh Martinez"/>
    <n v="71"/>
    <n v="1"/>
  </r>
  <r>
    <x v="4804"/>
    <n v="34177"/>
    <d v="2009-08-15T00:00:00"/>
    <n v="50"/>
    <n v="7500"/>
    <n v="0.1"/>
    <n v="150"/>
    <n v="6750"/>
    <s v="Toby Company A"/>
    <s v="Automatic Data Processing, Inc."/>
    <s v="EDP Services"/>
    <s v="Technology"/>
    <s v="Addison"/>
    <n v="60101"/>
    <s v="Illinois"/>
    <s v="Central"/>
    <d v="2009-08-16T00:00:00"/>
    <n v="1"/>
    <s v="Consulting - Market Research"/>
    <s v="Consulting "/>
    <s v=" Market Research"/>
    <s v="Sophia Dixon"/>
    <s v="Josh Martinez"/>
    <n v="71"/>
    <n v="1"/>
  </r>
  <r>
    <x v="4805"/>
    <n v="34179"/>
    <d v="2011-11-02T00:00:00"/>
    <n v="21"/>
    <n v="3150"/>
    <n v="7.0000000000000007E-2"/>
    <n v="150"/>
    <n v="2929.5"/>
    <s v="Brian Pardue"/>
    <s v="Apple Inc."/>
    <s v="Computer Manufacturing"/>
    <s v="Technology"/>
    <s v="Ogden"/>
    <n v="84404"/>
    <s v="Utah"/>
    <s v="West"/>
    <d v="2011-11-04T00:00:00"/>
    <n v="2"/>
    <s v="Consulting - Business Model"/>
    <s v="Consulting "/>
    <s v=" Business Model"/>
    <s v="Mason Gibson"/>
    <s v="Bob Turner"/>
    <n v="71"/>
    <n v="1"/>
  </r>
  <r>
    <x v="4806"/>
    <n v="34180"/>
    <d v="2011-09-03T00:00:00"/>
    <n v="2"/>
    <n v="220"/>
    <n v="0.02"/>
    <n v="110"/>
    <n v="215.6"/>
    <s v="Marc Ludwig"/>
    <s v="Liberty Global plc"/>
    <s v="Television Services"/>
    <s v="Consumer Services"/>
    <s v="Springdale"/>
    <n v="72762"/>
    <s v="Arkansas"/>
    <s v="South"/>
    <d v="2011-09-03T00:00:00"/>
    <n v="0"/>
    <s v="Development - Python"/>
    <s v="Development "/>
    <s v=" Python"/>
    <s v="Isabella Douglas"/>
    <s v="Frank Mitchell"/>
    <n v="75"/>
    <n v="1"/>
  </r>
  <r>
    <x v="4807"/>
    <n v="34182"/>
    <d v="2012-10-17T00:00:00"/>
    <n v="31"/>
    <n v="3875"/>
    <n v="0.05"/>
    <n v="125"/>
    <n v="3681.25"/>
    <s v="Karen Gilpin"/>
    <s v="Verisk Analytics, Inc."/>
    <s v="EDP Services"/>
    <s v="Technology"/>
    <s v="Holbrook"/>
    <n v="11741"/>
    <s v="New York"/>
    <s v="East"/>
    <d v="2012-10-19T00:00:00"/>
    <n v="2"/>
    <s v="Training - SQL"/>
    <s v="Training "/>
    <s v=" SQL"/>
    <s v="Jayden Hamilton"/>
    <s v="Allen Young"/>
    <n v="71"/>
    <n v="1"/>
  </r>
  <r>
    <x v="4808"/>
    <n v="34209"/>
    <d v="2010-08-24T00:00:00"/>
    <n v="48"/>
    <n v="6000"/>
    <n v="0.04"/>
    <n v="125"/>
    <n v="5760"/>
    <s v="Ritsa Brown"/>
    <s v="Whole Foods Market, Inc."/>
    <s v="Food Chains"/>
    <s v="Consumer Services"/>
    <s v="Shawnee"/>
    <n v="74801"/>
    <s v="Oklahoma"/>
    <s v="Central"/>
    <d v="2010-08-26T00:00:00"/>
    <n v="2"/>
    <s v="Training - SQL"/>
    <s v="Training "/>
    <s v=" SQL"/>
    <s v="Mason Gibson"/>
    <s v="Josh Martinez"/>
    <n v="71"/>
    <n v="1"/>
  </r>
  <r>
    <x v="4809"/>
    <n v="34209"/>
    <d v="2010-08-24T00:00:00"/>
    <n v="29"/>
    <n v="3190"/>
    <n v="0.03"/>
    <n v="110"/>
    <n v="3094.2999999999997"/>
    <s v="Ritsa Brown"/>
    <s v="Whole Foods Market, Inc."/>
    <s v="Food Chains"/>
    <s v="Consumer Services"/>
    <s v="Shawnee"/>
    <n v="74801"/>
    <s v="Oklahoma"/>
    <s v="Central"/>
    <d v="2010-08-26T00:00:00"/>
    <n v="2"/>
    <s v="Development - Python"/>
    <s v="Development "/>
    <s v=" Python"/>
    <s v="Mia Moore"/>
    <s v="Josh Martinez"/>
    <n v="51"/>
    <n v="1"/>
  </r>
  <r>
    <x v="4810"/>
    <n v="34211"/>
    <d v="2012-02-13T00:00:00"/>
    <n v="15"/>
    <n v="1800"/>
    <n v="0.1"/>
    <n v="120"/>
    <n v="1620"/>
    <s v="Alan Daly"/>
    <s v="Avago Technologies Limited"/>
    <s v="Semiconductors"/>
    <s v="Technology"/>
    <s v="Rosenberg"/>
    <n v="77471"/>
    <s v="Texas"/>
    <s v="Central"/>
    <d v="2012-02-16T00:00:00"/>
    <n v="3"/>
    <s v="Development - Business Logic"/>
    <s v="Development "/>
    <s v=" Business Logic"/>
    <s v="Jacob Manziel"/>
    <s v="Josh Martinez"/>
    <n v="57"/>
    <n v="1"/>
  </r>
  <r>
    <x v="4811"/>
    <n v="34215"/>
    <d v="2011-05-14T00:00:00"/>
    <n v="6"/>
    <n v="960"/>
    <n v="0.02"/>
    <n v="160"/>
    <n v="940.8"/>
    <s v="Cari Murry"/>
    <s v="Broadcom Corporation"/>
    <s v="Semiconductors"/>
    <s v="Technology"/>
    <s v="Palatine"/>
    <n v="60067"/>
    <s v="Illinois"/>
    <s v="Central"/>
    <d v="2011-05-15T00:00:00"/>
    <n v="1"/>
    <s v="Development - Java"/>
    <s v="Development "/>
    <s v=" Java"/>
    <s v="Noah Smith"/>
    <s v="Josh Martinez"/>
    <n v="59"/>
    <n v="1"/>
  </r>
  <r>
    <x v="4812"/>
    <n v="34241"/>
    <d v="2012-10-08T00:00:00"/>
    <n v="4"/>
    <n v="440"/>
    <n v="0.08"/>
    <n v="110"/>
    <n v="404.8"/>
    <s v="Sanjit Hendricks"/>
    <s v="Discovery Communications, Inc."/>
    <s v="Television Services"/>
    <s v="Consumer Services"/>
    <s v="Waterloo"/>
    <n v="50701"/>
    <s v="Iowa"/>
    <s v="Central"/>
    <d v="2012-10-08T00:00:00"/>
    <n v="0"/>
    <s v="Development - PHP"/>
    <s v="Development "/>
    <s v=" PHP"/>
    <s v="Jayden Hamilton"/>
    <s v="Josh Martinez"/>
    <n v="71"/>
    <n v="1"/>
  </r>
  <r>
    <x v="4813"/>
    <n v="34243"/>
    <d v="2011-02-11T00:00:00"/>
    <n v="10"/>
    <n v="1250"/>
    <n v="0.08"/>
    <n v="125"/>
    <n v="1150"/>
    <s v="Tom Campbell"/>
    <s v="Amazon.com, Inc."/>
    <s v="Catalog/Specialty Distribution"/>
    <s v="Consumer Services"/>
    <s v="Brentwood"/>
    <n v="94513"/>
    <s v="California"/>
    <s v="West"/>
    <d v="2011-02-13T00:00:00"/>
    <n v="2"/>
    <s v="Training - SQL"/>
    <s v="Training "/>
    <s v=" SQL"/>
    <s v="Emma Watson"/>
    <s v="Bob Turner"/>
    <n v="67"/>
    <n v="1"/>
  </r>
  <r>
    <x v="4814"/>
    <n v="34243"/>
    <d v="2011-02-11T00:00:00"/>
    <n v="40"/>
    <n v="4400"/>
    <n v="0.04"/>
    <n v="110"/>
    <n v="4224"/>
    <s v="Tom Campbell"/>
    <s v="Amazon.com, Inc."/>
    <s v="Catalog/Specialty Distribution"/>
    <s v="Consumer Services"/>
    <s v="Brentwood"/>
    <n v="94513"/>
    <s v="California"/>
    <s v="West"/>
    <d v="2011-02-12T00:00:00"/>
    <n v="1"/>
    <s v="Development - Python"/>
    <s v="Development "/>
    <s v=" Python"/>
    <s v="Elizabeth Carter"/>
    <s v="Bob Turner"/>
    <n v="52"/>
    <n v="1"/>
  </r>
  <r>
    <x v="4815"/>
    <n v="34243"/>
    <d v="2011-02-11T00:00:00"/>
    <n v="35"/>
    <n v="7000"/>
    <n v="0.02"/>
    <n v="200"/>
    <n v="6860"/>
    <s v="Tom Campbell"/>
    <s v="Amazon.com, Inc."/>
    <s v="Catalog/Specialty Distribution"/>
    <s v="Consumer Services"/>
    <s v="Brentwood"/>
    <n v="94513"/>
    <s v="California"/>
    <s v="West"/>
    <d v="2011-02-13T00:00:00"/>
    <n v="2"/>
    <s v="Development - Big Data"/>
    <s v="Development "/>
    <s v=" Big Data"/>
    <s v="Mia Moore"/>
    <s v="Bob Turner"/>
    <n v="51"/>
    <n v="1"/>
  </r>
  <r>
    <x v="4816"/>
    <n v="34244"/>
    <d v="2010-09-29T00:00:00"/>
    <n v="25"/>
    <n v="3750"/>
    <n v="0"/>
    <n v="150"/>
    <n v="3750"/>
    <s v="Duane Kennedy"/>
    <s v="Discovery Communications, Inc."/>
    <s v="Television Services"/>
    <s v="Consumer Services"/>
    <s v="Laredo"/>
    <n v="78041"/>
    <s v="Texas"/>
    <s v="Central"/>
    <d v="2010-10-08T00:00:00"/>
    <n v="9"/>
    <s v="Consulting - Business Model"/>
    <s v="Consulting "/>
    <s v=" Business Model"/>
    <s v="Mason Gibson"/>
    <s v="Josh Martinez"/>
    <n v="71"/>
    <n v="1"/>
  </r>
  <r>
    <x v="4817"/>
    <n v="34244"/>
    <d v="2010-09-29T00:00:00"/>
    <n v="4"/>
    <n v="600"/>
    <n v="0.04"/>
    <n v="150"/>
    <n v="576"/>
    <s v="Duane Kennedy"/>
    <s v="Discovery Communications, Inc."/>
    <s v="Television Services"/>
    <s v="Consumer Services"/>
    <s v="Laredo"/>
    <n v="78041"/>
    <s v="Texas"/>
    <s v="Central"/>
    <d v="2010-10-01T00:00:00"/>
    <n v="2"/>
    <s v="Consulting - Business Model"/>
    <s v="Consulting "/>
    <s v=" Business Model"/>
    <s v="Jacob Manziel"/>
    <s v="Josh Martinez"/>
    <n v="57"/>
    <n v="1"/>
  </r>
  <r>
    <x v="4818"/>
    <n v="34245"/>
    <d v="2010-02-07T00:00:00"/>
    <n v="42"/>
    <n v="4620"/>
    <n v="0.05"/>
    <n v="110"/>
    <n v="4389"/>
    <s v="Grace Badders"/>
    <s v="Tractor Supply Company"/>
    <s v="RETAIL: Building Materials"/>
    <s v="Consumer Services"/>
    <s v="American Fork"/>
    <n v="84003"/>
    <s v="Utah"/>
    <s v="West"/>
    <d v="2010-02-08T00:00:00"/>
    <n v="1"/>
    <s v="Development - Python"/>
    <s v="Development "/>
    <s v=" Python"/>
    <s v="Mason Gibson"/>
    <s v="Bob Turner"/>
    <n v="71"/>
    <n v="1"/>
  </r>
  <r>
    <x v="4819"/>
    <n v="34246"/>
    <d v="2010-10-07T00:00:00"/>
    <n v="49"/>
    <n v="8330"/>
    <n v="0.03"/>
    <n v="170"/>
    <n v="8080.0999999999995"/>
    <s v="Thomas Dryer"/>
    <s v="Yahoo! Inc."/>
    <s v="EDP Services"/>
    <s v="Technology"/>
    <s v="Northbrook"/>
    <n v="60062"/>
    <s v="Illinois"/>
    <s v="Central"/>
    <d v="2010-10-08T00:00:00"/>
    <n v="1"/>
    <s v="Development - .Net"/>
    <s v="Development "/>
    <s v=" .Net"/>
    <s v="Mia Moore"/>
    <s v="Josh Martinez"/>
    <n v="51"/>
    <n v="1"/>
  </r>
  <r>
    <x v="4820"/>
    <n v="34246"/>
    <d v="2010-10-07T00:00:00"/>
    <n v="18"/>
    <n v="2700"/>
    <n v="0.03"/>
    <n v="150"/>
    <n v="2619"/>
    <s v="Thomas Dryer"/>
    <s v="Yahoo! Inc."/>
    <s v="EDP Services"/>
    <s v="Technology"/>
    <s v="Northbrook"/>
    <n v="60062"/>
    <s v="Illinois"/>
    <s v="Central"/>
    <d v="2010-10-08T00:00:00"/>
    <n v="1"/>
    <s v="Consulting - Strategy"/>
    <s v="Consulting "/>
    <s v=" Strategy"/>
    <s v="William Bufont"/>
    <s v="Josh Martinez"/>
    <n v="62"/>
    <n v="1"/>
  </r>
  <r>
    <x v="4821"/>
    <n v="34246"/>
    <d v="2010-10-07T00:00:00"/>
    <n v="27"/>
    <n v="2970"/>
    <n v="0.01"/>
    <n v="110"/>
    <n v="2940.3"/>
    <s v="Thomas Dryer"/>
    <s v="Yahoo! Inc."/>
    <s v="EDP Services"/>
    <s v="Technology"/>
    <s v="Oak Forest"/>
    <n v="60452"/>
    <s v="Illinois"/>
    <s v="Central"/>
    <d v="2010-10-09T00:00:00"/>
    <n v="2"/>
    <s v="Development - PHP"/>
    <s v="Development "/>
    <s v=" PHP"/>
    <s v="Noah Smith"/>
    <s v="Josh Martinez"/>
    <n v="59"/>
    <n v="1"/>
  </r>
  <r>
    <x v="4822"/>
    <n v="34275"/>
    <d v="2009-07-01T00:00:00"/>
    <n v="27"/>
    <n v="3240"/>
    <n v="7.0000000000000007E-2"/>
    <n v="120"/>
    <n v="3013.2"/>
    <s v="Greg Maxwell"/>
    <s v="VimpelCom Ltd."/>
    <s v="Telecommunications Equipment"/>
    <s v="Public Utilities"/>
    <s v="Kokomo"/>
    <n v="46901"/>
    <s v="Indiana"/>
    <s v="Central"/>
    <d v="2009-07-03T00:00:00"/>
    <n v="2"/>
    <s v="Development - Business Logic"/>
    <s v="Development "/>
    <s v=" Business Logic"/>
    <s v="Alexander Edison"/>
    <s v="Josh Martinez"/>
    <n v="70"/>
    <n v="1"/>
  </r>
  <r>
    <x v="4823"/>
    <n v="34275"/>
    <d v="2009-07-01T00:00:00"/>
    <n v="3"/>
    <n v="450"/>
    <n v="0.04"/>
    <n v="150"/>
    <n v="432"/>
    <s v="Greg DeCherney"/>
    <s v="Verisk Analytics, Inc."/>
    <s v="EDP Services"/>
    <s v="Technology"/>
    <s v="Fort Collins"/>
    <n v="80525"/>
    <s v="Colorado"/>
    <s v="West"/>
    <d v="2009-07-06T00:00:00"/>
    <n v="5"/>
    <s v="Consulting - Strategy"/>
    <s v="Consulting "/>
    <s v=" Strategy"/>
    <s v="Mason Gibson"/>
    <s v="Bob Turner"/>
    <n v="71"/>
    <n v="1"/>
  </r>
  <r>
    <x v="4824"/>
    <n v="34279"/>
    <d v="2012-03-28T00:00:00"/>
    <n v="3"/>
    <n v="375"/>
    <n v="0.1"/>
    <n v="125"/>
    <n v="337.5"/>
    <s v="Joni Fritzler"/>
    <s v="PACCAR Inc."/>
    <s v="Auto Manufacturing"/>
    <s v="Capital Goods"/>
    <s v="Tracy"/>
    <n v="95376"/>
    <s v="California"/>
    <s v="West"/>
    <d v="2012-03-30T00:00:00"/>
    <n v="2"/>
    <s v="Training - Javascript"/>
    <s v="Training "/>
    <s v=" Javascript"/>
    <s v="Ethan Bird"/>
    <s v="Bob Turner"/>
    <n v="60"/>
    <n v="1"/>
  </r>
  <r>
    <x v="4825"/>
    <n v="34309"/>
    <d v="2012-09-06T00:00:00"/>
    <n v="16"/>
    <n v="2720"/>
    <n v="0"/>
    <n v="170"/>
    <n v="2720"/>
    <s v="Fred Collins"/>
    <s v="PACCAR Inc."/>
    <s v="Auto Manufacturing"/>
    <s v="Capital Goods"/>
    <s v="Dover"/>
    <s v="07801"/>
    <s v="New Jersey"/>
    <s v="East"/>
    <d v="2012-09-08T00:00:00"/>
    <n v="2"/>
    <s v="Development - .Net"/>
    <s v="Development "/>
    <s v=" .Net"/>
    <s v="Madison Hill"/>
    <s v="Allen Young"/>
    <n v="58"/>
    <n v="1"/>
  </r>
  <r>
    <x v="4826"/>
    <n v="34311"/>
    <d v="2009-09-05T00:00:00"/>
    <n v="39"/>
    <n v="4680"/>
    <n v="0.05"/>
    <n v="120"/>
    <n v="4446"/>
    <s v="Mike Farhat"/>
    <s v="Amazon.com, Inc."/>
    <s v="Catalog/Specialty Distribution"/>
    <s v="Consumer Services"/>
    <s v="Moscow"/>
    <s v="83843"/>
    <s v="Idaho"/>
    <s v="West"/>
    <d v="2009-09-06T00:00:00"/>
    <n v="1"/>
    <s v="Development - Business Logic"/>
    <s v="Development "/>
    <s v=" Business Logic"/>
    <s v="Jayden Hamilton"/>
    <s v="Bob Turner"/>
    <n v="71"/>
    <n v="1"/>
  </r>
  <r>
    <x v="4827"/>
    <n v="34311"/>
    <d v="2009-09-05T00:00:00"/>
    <n v="32"/>
    <n v="6400"/>
    <n v="0.03"/>
    <n v="200"/>
    <n v="6208"/>
    <s v="Mike Farhat"/>
    <s v="Amazon.com, Inc."/>
    <s v="Catalog/Specialty Distribution"/>
    <s v="Consumer Services"/>
    <s v="Moscow"/>
    <s v="83843"/>
    <s v="Idaho"/>
    <s v="West"/>
    <d v="2009-09-07T00:00:00"/>
    <n v="2"/>
    <s v="Development - Big Data"/>
    <s v="Development "/>
    <s v=" Big Data"/>
    <s v="William Bufont"/>
    <s v="Bob Turner"/>
    <n v="62"/>
    <n v="1"/>
  </r>
  <r>
    <x v="4828"/>
    <n v="34337"/>
    <d v="2010-05-14T00:00:00"/>
    <n v="36"/>
    <n v="4500"/>
    <n v="0.04"/>
    <n v="125"/>
    <n v="4320"/>
    <s v="Bill Rawles"/>
    <s v="Staples, Inc."/>
    <s v="Other Specialty Stores"/>
    <s v="Consumer Services"/>
    <s v="Auburn"/>
    <n v="13021"/>
    <s v="New York"/>
    <s v="East"/>
    <d v="2010-05-15T00:00:00"/>
    <n v="1"/>
    <s v="Training - SQL"/>
    <s v="Training "/>
    <s v=" SQL"/>
    <s v="Alexander Edison"/>
    <s v="Allen Young"/>
    <n v="70"/>
    <n v="1"/>
  </r>
  <r>
    <x v="4829"/>
    <n v="34338"/>
    <d v="2010-06-30T00:00:00"/>
    <n v="26"/>
    <n v="2860"/>
    <n v="0.04"/>
    <n v="110"/>
    <n v="2745.6"/>
    <s v="Sonia Workman"/>
    <s v="Liberty Interactive Corporation"/>
    <s v="Catalog/Specialty Distribution"/>
    <s v="Consumer Services"/>
    <s v="Corvallis"/>
    <n v="97330"/>
    <s v="Oregon"/>
    <s v="West"/>
    <d v="2010-07-05T00:00:00"/>
    <n v="5"/>
    <s v="Development - Python"/>
    <s v="Development "/>
    <s v=" Python"/>
    <s v="Daniel Tusk"/>
    <s v="Bob Turner"/>
    <n v="45"/>
    <n v="1"/>
  </r>
  <r>
    <x v="4830"/>
    <n v="34371"/>
    <d v="2010-04-01T00:00:00"/>
    <n v="18"/>
    <n v="2700"/>
    <n v="0.05"/>
    <n v="150"/>
    <n v="2565"/>
    <s v="Scott Bell"/>
    <s v="Fiserv, Inc."/>
    <s v="EDP Services"/>
    <s v="Technology"/>
    <s v="Mount Vernon"/>
    <s v="43050"/>
    <s v="Ohio"/>
    <s v="East"/>
    <d v="2010-04-03T00:00:00"/>
    <n v="2"/>
    <s v="Consulting - Strategy"/>
    <s v="Consulting "/>
    <s v=" Strategy"/>
    <s v="Abigail Young"/>
    <s v="Allen Young"/>
    <n v="50"/>
    <n v="1"/>
  </r>
  <r>
    <x v="4831"/>
    <n v="34374"/>
    <d v="2009-06-30T00:00:00"/>
    <n v="42"/>
    <n v="6300"/>
    <n v="0.04"/>
    <n v="150"/>
    <n v="6048"/>
    <s v="Frank Pryor"/>
    <s v="NetApp, Inc."/>
    <s v="Electronic Components"/>
    <s v="Technology"/>
    <s v="Coos Bay"/>
    <s v="97420"/>
    <s v="Oregon"/>
    <s v="West"/>
    <d v="2009-07-07T00:00:00"/>
    <n v="7"/>
    <s v="Consulting - Business Model"/>
    <s v="Consulting "/>
    <s v=" Business Model"/>
    <s v="William Bufont"/>
    <s v="Bob Turner"/>
    <n v="62"/>
    <n v="1"/>
  </r>
  <r>
    <x v="4832"/>
    <n v="34400"/>
    <d v="2012-12-24T00:00:00"/>
    <n v="25"/>
    <n v="3000"/>
    <n v="0.01"/>
    <n v="120"/>
    <n v="2970"/>
    <s v="Joy Mull"/>
    <s v="Regeneron Pharmaceuticals, Inc."/>
    <s v="Major Pharmaceuticals"/>
    <s v="Health Care"/>
    <s v="Titusville"/>
    <n v="32780"/>
    <s v="Florida"/>
    <s v="South"/>
    <d v="2012-12-28T00:00:00"/>
    <n v="4"/>
    <s v="Development - Business Logic"/>
    <s v="Development "/>
    <s v=" Business Logic"/>
    <s v="Madison Hill"/>
    <s v="Frank Mitchell"/>
    <n v="58"/>
    <n v="1"/>
  </r>
  <r>
    <x v="4833"/>
    <n v="34400"/>
    <d v="2012-12-24T00:00:00"/>
    <n v="17"/>
    <n v="2550"/>
    <n v="0.04"/>
    <n v="150"/>
    <n v="2448"/>
    <s v="Joy Mull"/>
    <s v="Regeneron Pharmaceuticals, Inc."/>
    <s v="Major Pharmaceuticals"/>
    <s v="Health Care"/>
    <s v="Titusville"/>
    <n v="32780"/>
    <s v="Florida"/>
    <s v="South"/>
    <d v="2012-12-29T00:00:00"/>
    <n v="5"/>
    <s v="Consulting - Market Research"/>
    <s v="Consulting "/>
    <s v=" Market Research"/>
    <s v="Mason Gibson"/>
    <s v="Frank Mitchell"/>
    <n v="71"/>
    <n v="1"/>
  </r>
  <r>
    <x v="4834"/>
    <n v="34402"/>
    <d v="2010-05-02T00:00:00"/>
    <n v="38"/>
    <n v="7600"/>
    <n v="0.05"/>
    <n v="200"/>
    <n v="7220"/>
    <s v="Mitch Thornton"/>
    <s v="Baidu, Inc."/>
    <s v="Computer Software: Programming, Data Processing"/>
    <s v="Technology"/>
    <s v="Sandy Springs"/>
    <n v="30328"/>
    <s v="Georgia"/>
    <s v="South"/>
    <d v="2010-05-04T00:00:00"/>
    <n v="2"/>
    <s v="Development - Big Data"/>
    <s v="Development "/>
    <s v=" Big Data"/>
    <s v="Jayden Hamilton"/>
    <s v="Frank Mitchell"/>
    <n v="71"/>
    <n v="1"/>
  </r>
  <r>
    <x v="4835"/>
    <n v="34402"/>
    <d v="2010-05-02T00:00:00"/>
    <n v="11"/>
    <n v="2200"/>
    <n v="7.0000000000000007E-2"/>
    <n v="200"/>
    <n v="2045.9999999999998"/>
    <s v="Mitch Thornton"/>
    <s v="Baidu, Inc."/>
    <s v="Computer Software: Programming, Data Processing"/>
    <s v="Technology"/>
    <s v="Savannah"/>
    <n v="31401"/>
    <s v="Georgia"/>
    <s v="South"/>
    <d v="2010-05-05T00:00:00"/>
    <n v="3"/>
    <s v="Development - Scala"/>
    <s v="Development "/>
    <s v=" Scala"/>
    <s v="Jacob Manziel"/>
    <s v="Frank Mitchell"/>
    <n v="57"/>
    <n v="1"/>
  </r>
  <r>
    <x v="4836"/>
    <n v="34406"/>
    <d v="2012-09-28T00:00:00"/>
    <n v="29"/>
    <n v="4060"/>
    <n v="0.02"/>
    <n v="140"/>
    <n v="3978.7999999999997"/>
    <s v="Eric Stewart"/>
    <s v="Garmin Ltd."/>
    <s v="Industrial Machinery/Components"/>
    <s v="Capital Goods"/>
    <s v="Inglewood"/>
    <n v="90301"/>
    <s v="California"/>
    <s v="West"/>
    <d v="2012-09-29T00:00:00"/>
    <n v="1"/>
    <s v="Development - Database"/>
    <s v="Development "/>
    <s v=" Database"/>
    <s v="William Bufont"/>
    <s v="Bob Turner"/>
    <n v="62"/>
    <n v="1"/>
  </r>
  <r>
    <x v="4837"/>
    <n v="34407"/>
    <d v="2010-07-31T00:00:00"/>
    <n v="41"/>
    <n v="4510"/>
    <n v="0.03"/>
    <n v="110"/>
    <n v="4374.7"/>
    <s v="Rachel Prost"/>
    <s v="SBA Communications Corporation"/>
    <s v="Telecommunications Equipment"/>
    <s v="Consumer Services"/>
    <s v="Pensacola"/>
    <n v="32503"/>
    <s v="Florida"/>
    <s v="South"/>
    <d v="2010-07-31T00:00:00"/>
    <n v="0"/>
    <s v="Development - PHP"/>
    <s v="Development "/>
    <s v=" PHP"/>
    <s v="Madison Hill"/>
    <s v="Frank Mitchell"/>
    <n v="58"/>
    <n v="1"/>
  </r>
  <r>
    <x v="4838"/>
    <n v="34432"/>
    <d v="2009-04-07T00:00:00"/>
    <n v="20"/>
    <n v="4000"/>
    <n v="0.08"/>
    <n v="200"/>
    <n v="3680"/>
    <s v="Nora Van"/>
    <s v="Twenty-First Century Fox, Inc."/>
    <s v="Television Services"/>
    <s v="Consumer Services"/>
    <s v="Winter Park"/>
    <n v="32789"/>
    <s v="Florida"/>
    <s v="South"/>
    <d v="2009-04-08T00:00:00"/>
    <n v="1"/>
    <s v="Development - Scala"/>
    <s v="Development "/>
    <s v=" Scala"/>
    <s v="Noah Smith"/>
    <s v="Frank Mitchell"/>
    <n v="59"/>
    <n v="1"/>
  </r>
  <r>
    <x v="4839"/>
    <n v="34432"/>
    <d v="2009-04-07T00:00:00"/>
    <n v="3"/>
    <n v="600"/>
    <n v="0.02"/>
    <n v="200"/>
    <n v="588"/>
    <s v="Nora Van"/>
    <s v="Twenty-First Century Fox, Inc."/>
    <s v="Television Services"/>
    <s v="Consumer Services"/>
    <s v="Winter Springs"/>
    <n v="32708"/>
    <s v="Florida"/>
    <s v="South"/>
    <d v="2009-04-08T00:00:00"/>
    <n v="1"/>
    <s v="Development - Big Data"/>
    <s v="Development "/>
    <s v=" Big Data"/>
    <s v="Elizabeth Carter"/>
    <s v="Frank Mitchell"/>
    <n v="52"/>
    <n v="1"/>
  </r>
  <r>
    <x v="4840"/>
    <n v="34434"/>
    <d v="2011-05-09T00:00:00"/>
    <n v="16"/>
    <n v="2560"/>
    <n v="0.08"/>
    <n v="160"/>
    <n v="2355.2000000000003"/>
    <s v="Barbara Karlsson"/>
    <s v="Marriott International"/>
    <s v="Hotels/Resorts"/>
    <s v="Consumer Services"/>
    <s v="Topeka"/>
    <n v="66614"/>
    <s v="Kansas"/>
    <s v="Central"/>
    <d v="2011-05-10T00:00:00"/>
    <n v="1"/>
    <s v="Development - Java"/>
    <s v="Development "/>
    <s v=" Java"/>
    <s v="Mason Gibson"/>
    <s v="Josh Martinez"/>
    <n v="71"/>
    <n v="1"/>
  </r>
  <r>
    <x v="4841"/>
    <n v="34434"/>
    <d v="2011-05-09T00:00:00"/>
    <n v="23"/>
    <n v="4600"/>
    <n v="0.04"/>
    <n v="200"/>
    <n v="4416"/>
    <s v="Barbara Karlsson"/>
    <s v="Marriott International"/>
    <s v="Hotels/Resorts"/>
    <s v="Consumer Services"/>
    <s v="Topeka"/>
    <n v="66614"/>
    <s v="Kansas"/>
    <s v="Central"/>
    <d v="2011-05-11T00:00:00"/>
    <n v="2"/>
    <s v="Development - Scala"/>
    <s v="Development "/>
    <s v=" Scala"/>
    <s v="Sophia Dixon"/>
    <s v="Josh Martinez"/>
    <n v="71"/>
    <n v="1"/>
  </r>
  <r>
    <x v="4842"/>
    <n v="34435"/>
    <d v="2009-08-05T00:00:00"/>
    <n v="42"/>
    <n v="5040"/>
    <n v="0.01"/>
    <n v="120"/>
    <n v="4989.6000000000004"/>
    <s v="Justin McVee"/>
    <s v="TripAdvisor, Inc."/>
    <s v="Computer Software: Programming, Data Processing"/>
    <s v="Technology"/>
    <s v="Canton"/>
    <n v="48187"/>
    <s v="Michigan"/>
    <s v="Central"/>
    <d v="2009-08-07T00:00:00"/>
    <n v="2"/>
    <s v="Development - Business Logic"/>
    <s v="Development "/>
    <s v=" Business Logic"/>
    <s v="Emma Watson"/>
    <s v="Josh Martinez"/>
    <n v="67"/>
    <n v="1"/>
  </r>
  <r>
    <x v="4843"/>
    <n v="34438"/>
    <d v="2010-12-11T00:00:00"/>
    <n v="28"/>
    <n v="3360"/>
    <n v="0.04"/>
    <n v="120"/>
    <n v="3225.6"/>
    <s v="Harold Rosenblatt"/>
    <s v="Apple Inc."/>
    <s v="Computer Manufacturing"/>
    <s v="Technology"/>
    <s v="Marion"/>
    <n v="46952"/>
    <s v="Indiana"/>
    <s v="Central"/>
    <d v="2010-12-12T00:00:00"/>
    <n v="1"/>
    <s v="Development - Business Logic"/>
    <s v="Development "/>
    <s v=" Business Logic"/>
    <s v="Ethan Bird"/>
    <s v="Josh Martinez"/>
    <n v="60"/>
    <n v="1"/>
  </r>
  <r>
    <x v="4844"/>
    <n v="34470"/>
    <d v="2012-02-01T00:00:00"/>
    <n v="31"/>
    <n v="3875"/>
    <n v="0.08"/>
    <n v="125"/>
    <n v="3565"/>
    <s v="Vivek Brown"/>
    <s v="Expeditors International of Washington, Inc."/>
    <s v="Oil Refining/Marketing"/>
    <s v="Transportation"/>
    <s v="Baltimore"/>
    <n v="21215"/>
    <s v="Maryland"/>
    <s v="East"/>
    <d v="2012-02-02T00:00:00"/>
    <n v="1"/>
    <s v="Training - Tableau"/>
    <s v="Training "/>
    <s v=" Tableau"/>
    <s v="Michael Alister"/>
    <s v="Allen Young"/>
    <n v="68"/>
    <n v="1"/>
  </r>
  <r>
    <x v="4845"/>
    <n v="34497"/>
    <d v="2009-03-10T00:00:00"/>
    <n v="36"/>
    <n v="3960"/>
    <n v="0.1"/>
    <n v="110"/>
    <n v="3564"/>
    <s v="Thomas Lomonaco"/>
    <s v="Xilinx, Inc."/>
    <s v="Semiconductors"/>
    <s v="Technology"/>
    <s v="Spring Hill"/>
    <n v="34609"/>
    <s v="Florida"/>
    <s v="South"/>
    <d v="2009-03-11T00:00:00"/>
    <n v="1"/>
    <s v="Development - Python"/>
    <s v="Development "/>
    <s v=" Python"/>
    <s v="Jacob Manziel"/>
    <s v="Frank Mitchell"/>
    <n v="57"/>
    <n v="1"/>
  </r>
  <r>
    <x v="4846"/>
    <n v="34497"/>
    <d v="2009-03-10T00:00:00"/>
    <n v="25"/>
    <n v="2750"/>
    <n v="0"/>
    <n v="110"/>
    <n v="2750"/>
    <s v="Thomas Lomonaco"/>
    <s v="Xilinx, Inc."/>
    <s v="Semiconductors"/>
    <s v="Technology"/>
    <s v="Spring Hill"/>
    <n v="34609"/>
    <s v="Florida"/>
    <s v="South"/>
    <d v="2009-03-12T00:00:00"/>
    <n v="2"/>
    <s v="Development - Python"/>
    <s v="Development "/>
    <s v=" Python"/>
    <s v="Jayden Hamilton"/>
    <s v="Frank Mitchell"/>
    <n v="71"/>
    <n v="1"/>
  </r>
  <r>
    <x v="4847"/>
    <n v="34498"/>
    <d v="2009-02-15T00:00:00"/>
    <n v="4"/>
    <n v="440"/>
    <n v="0.09"/>
    <n v="110"/>
    <n v="400.40000000000003"/>
    <s v="Phillip West"/>
    <s v="Liberty Interactive Corporation"/>
    <s v="Catalog/Specialty Distribution"/>
    <s v="Consumer Services"/>
    <s v="Port Charlotte"/>
    <n v="33952"/>
    <s v="Florida"/>
    <s v="South"/>
    <d v="2009-02-20T00:00:00"/>
    <n v="5"/>
    <s v="Development - PHP"/>
    <s v="Development "/>
    <s v=" PHP"/>
    <s v="Liam Franklin"/>
    <s v="Frank Mitchell"/>
    <n v="52"/>
    <n v="1"/>
  </r>
  <r>
    <x v="4848"/>
    <n v="34498"/>
    <d v="2009-02-15T00:00:00"/>
    <n v="3"/>
    <n v="330"/>
    <n v="0.09"/>
    <n v="110"/>
    <n v="300.3"/>
    <s v="Phillip West"/>
    <s v="Liberty Interactive Corporation"/>
    <s v="Catalog/Specialty Distribution"/>
    <s v="Consumer Services"/>
    <s v="Port Charlotte"/>
    <n v="33952"/>
    <s v="Florida"/>
    <s v="South"/>
    <d v="2009-02-20T00:00:00"/>
    <n v="5"/>
    <s v="Development - Python"/>
    <s v="Development "/>
    <s v=" Python"/>
    <s v="Alexander Edison"/>
    <s v="Frank Mitchell"/>
    <n v="70"/>
    <n v="1"/>
  </r>
  <r>
    <x v="4849"/>
    <n v="34499"/>
    <d v="2010-07-18T00:00:00"/>
    <n v="2"/>
    <n v="250"/>
    <n v="0.01"/>
    <n v="125"/>
    <n v="247.5"/>
    <s v="Joel Staavos"/>
    <s v="Liberty Interactive Corporation"/>
    <s v="Catalog/Specialty Distribution"/>
    <s v="Consumer Services"/>
    <s v="Meridian"/>
    <n v="39301"/>
    <s v="Mississippi"/>
    <s v="South"/>
    <d v="2010-07-19T00:00:00"/>
    <n v="1"/>
    <s v="Training - Development"/>
    <s v="Training "/>
    <s v=" Development"/>
    <s v="Ava Wilson"/>
    <s v="Frank Mitchell"/>
    <n v="67"/>
    <n v="1"/>
  </r>
  <r>
    <x v="4850"/>
    <n v="34530"/>
    <d v="2010-08-30T00:00:00"/>
    <n v="22"/>
    <n v="3740"/>
    <n v="0.06"/>
    <n v="170"/>
    <n v="3515.6"/>
    <s v="Karen Seio"/>
    <s v="Vodafone Group Plc"/>
    <s v="Telecommunications Equipment"/>
    <s v="Public Utilities"/>
    <s v="Findlay"/>
    <n v="45840"/>
    <s v="Ohio"/>
    <s v="East"/>
    <d v="2010-09-01T00:00:00"/>
    <n v="2"/>
    <s v="Development - .Net"/>
    <s v="Development "/>
    <s v=" .Net"/>
    <s v="Noah Smith"/>
    <s v="Allen Young"/>
    <n v="59"/>
    <n v="1"/>
  </r>
  <r>
    <x v="4851"/>
    <n v="34530"/>
    <d v="2010-08-30T00:00:00"/>
    <n v="38"/>
    <n v="5700"/>
    <n v="0.09"/>
    <n v="150"/>
    <n v="5187"/>
    <s v="Karen Seio"/>
    <s v="Vodafone Group Plc"/>
    <s v="Telecommunications Equipment"/>
    <s v="Public Utilities"/>
    <s v="Findlay"/>
    <n v="45840"/>
    <s v="Ohio"/>
    <s v="East"/>
    <d v="2010-09-04T00:00:00"/>
    <n v="5"/>
    <s v="Consulting - Business Model"/>
    <s v="Consulting "/>
    <s v=" Business Model"/>
    <s v="Abigail Young"/>
    <s v="Allen Young"/>
    <n v="50"/>
    <n v="1"/>
  </r>
  <r>
    <x v="4852"/>
    <n v="34530"/>
    <d v="2010-08-30T00:00:00"/>
    <n v="7"/>
    <n v="875"/>
    <n v="0.03"/>
    <n v="125"/>
    <n v="848.75"/>
    <s v="Karen Seio"/>
    <s v="Vodafone Group Plc"/>
    <s v="Telecommunications Equipment"/>
    <s v="Public Utilities"/>
    <s v="Findlay"/>
    <n v="45840"/>
    <s v="Ohio"/>
    <s v="East"/>
    <d v="2010-09-04T00:00:00"/>
    <n v="5"/>
    <s v="Training - Javascript"/>
    <s v="Training "/>
    <s v=" Javascript"/>
    <s v="Olivia Sullivan"/>
    <s v="Allen Young"/>
    <n v="53"/>
    <n v="1"/>
  </r>
  <r>
    <x v="4853"/>
    <n v="34532"/>
    <d v="2012-12-11T00:00:00"/>
    <n v="41"/>
    <n v="4510"/>
    <n v="0.04"/>
    <n v="110"/>
    <n v="4329.5999999999995"/>
    <s v="Carol Weiss"/>
    <s v="Comcast Corporation"/>
    <s v="Television Services"/>
    <s v="Consumer Services"/>
    <s v="Pueblo"/>
    <n v="81001"/>
    <s v="Colorado"/>
    <s v="West"/>
    <d v="2012-12-18T00:00:00"/>
    <n v="7"/>
    <s v="Development - PHP"/>
    <s v="Development "/>
    <s v=" PHP"/>
    <s v="Emily Taylor"/>
    <s v="Bob Turner"/>
    <n v="62"/>
    <n v="1"/>
  </r>
  <r>
    <x v="4854"/>
    <n v="34562"/>
    <d v="2010-08-24T00:00:00"/>
    <n v="22"/>
    <n v="3300"/>
    <n v="0.1"/>
    <n v="150"/>
    <n v="2970"/>
    <s v="John Conant"/>
    <s v="Mylan Inc."/>
    <s v="Major Pharmaceuticals"/>
    <s v="Health Care"/>
    <s v="Huber Heights"/>
    <n v="45424"/>
    <s v="Ohio"/>
    <s v="East"/>
    <d v="2010-08-26T00:00:00"/>
    <n v="2"/>
    <s v="Consulting - Business Model"/>
    <s v="Consulting "/>
    <s v=" Business Model"/>
    <s v="Mia Moore"/>
    <s v="Allen Young"/>
    <n v="51"/>
    <n v="1"/>
  </r>
  <r>
    <x v="4855"/>
    <n v="34562"/>
    <d v="2010-08-24T00:00:00"/>
    <n v="19"/>
    <n v="2090"/>
    <n v="0.03"/>
    <n v="110"/>
    <n v="2027.3"/>
    <s v="John Conant"/>
    <s v="Mylan Inc."/>
    <s v="Major Pharmaceuticals"/>
    <s v="Health Care"/>
    <s v="Huber Heights"/>
    <n v="45424"/>
    <s v="Ohio"/>
    <s v="East"/>
    <d v="2010-08-28T00:00:00"/>
    <n v="4"/>
    <s v="Development - Python"/>
    <s v="Development "/>
    <s v=" Python"/>
    <s v="Alexander Edison"/>
    <s v="Allen Young"/>
    <n v="70"/>
    <n v="1"/>
  </r>
  <r>
    <x v="4856"/>
    <n v="34565"/>
    <d v="2009-07-13T00:00:00"/>
    <n v="47"/>
    <n v="7050"/>
    <n v="0.08"/>
    <n v="150"/>
    <n v="6486"/>
    <s v="Valerie Pelletier"/>
    <s v="Discovery Communications, Inc."/>
    <s v="Television Services"/>
    <s v="Consumer Services"/>
    <s v="Troutdale"/>
    <s v="97060"/>
    <s v="Oregon"/>
    <s v="West"/>
    <d v="2009-07-14T00:00:00"/>
    <n v="1"/>
    <s v="Consulting - Market Research"/>
    <s v="Consulting "/>
    <s v=" Market Research"/>
    <s v="Emma Watson"/>
    <s v="Bob Turner"/>
    <n v="67"/>
    <n v="1"/>
  </r>
  <r>
    <x v="4857"/>
    <n v="34567"/>
    <d v="2009-04-26T00:00:00"/>
    <n v="18"/>
    <n v="2250"/>
    <n v="0.03"/>
    <n v="125"/>
    <n v="2182.5"/>
    <s v="Katrina Baird"/>
    <s v="Apple Inc."/>
    <s v="Computer Manufacturing"/>
    <s v="Technology"/>
    <s v="Webster Groves"/>
    <s v="63119"/>
    <s v="MO"/>
    <s v="Central"/>
    <d v="2009-04-30T00:00:00"/>
    <n v="4"/>
    <s v="Training - Development"/>
    <s v="Training "/>
    <s v=" Development"/>
    <s v="Madison Hill"/>
    <s v="Josh Martinez"/>
    <n v="58"/>
    <n v="1"/>
  </r>
  <r>
    <x v="4858"/>
    <n v="34595"/>
    <d v="2012-07-19T00:00:00"/>
    <n v="12"/>
    <n v="1320"/>
    <n v="7.0000000000000007E-2"/>
    <n v="110"/>
    <n v="1227.5999999999999"/>
    <s v="Dave Blackwell"/>
    <s v="Verisk Analytics, Inc."/>
    <s v="EDP Services"/>
    <s v="Technology"/>
    <s v="Paterson"/>
    <s v="07501"/>
    <s v="New Jersey"/>
    <s v="East"/>
    <d v="2012-07-20T00:00:00"/>
    <n v="1"/>
    <s v="Development - Python"/>
    <s v="Development "/>
    <s v=" Python"/>
    <s v="Sophia Dixon"/>
    <s v="Allen Young"/>
    <n v="71"/>
    <n v="1"/>
  </r>
  <r>
    <x v="4859"/>
    <n v="34596"/>
    <d v="2011-08-31T00:00:00"/>
    <n v="39"/>
    <n v="6240"/>
    <n v="0.05"/>
    <n v="160"/>
    <n v="5928"/>
    <s v="James Derr"/>
    <s v="Comcast Corporation"/>
    <s v="Television Services"/>
    <s v="Consumer Services"/>
    <s v="Arlington"/>
    <n v="22204"/>
    <s v="Virginia"/>
    <s v="South"/>
    <d v="2011-09-01T00:00:00"/>
    <n v="1"/>
    <s v="Development - Java"/>
    <s v="Development "/>
    <s v=" Java"/>
    <s v="Mason Gibson"/>
    <s v="Frank Mitchell"/>
    <n v="71"/>
    <n v="1"/>
  </r>
  <r>
    <x v="4860"/>
    <n v="34597"/>
    <d v="2010-12-16T00:00:00"/>
    <n v="8"/>
    <n v="1200"/>
    <n v="7.0000000000000007E-2"/>
    <n v="150"/>
    <n v="1116"/>
    <s v="Brad Fisher"/>
    <s v="Vodafone Group Plc"/>
    <s v="Telecommunications Equipment"/>
    <s v="Public Utilities"/>
    <s v="Los Gatos"/>
    <n v="95032"/>
    <s v="California"/>
    <s v="West"/>
    <d v="2010-12-18T00:00:00"/>
    <n v="2"/>
    <s v="Consulting - Market Research"/>
    <s v="Consulting "/>
    <s v=" Market Research"/>
    <s v="Emily Taylor"/>
    <s v="Bob Turner"/>
    <n v="62"/>
    <n v="1"/>
  </r>
  <r>
    <x v="4861"/>
    <n v="34599"/>
    <d v="2010-03-03T00:00:00"/>
    <n v="26"/>
    <n v="3250"/>
    <n v="0.08"/>
    <n v="125"/>
    <n v="2990"/>
    <s v="John Doherty"/>
    <s v="Mattel, Inc."/>
    <s v="Recreational Products/Toys"/>
    <s v="Consumer Non-Durables"/>
    <s v="Prior Lake"/>
    <s v="55372"/>
    <s v="Minnesota"/>
    <s v="Central"/>
    <d v="2010-03-07T00:00:00"/>
    <n v="4"/>
    <s v="Training - SQL"/>
    <s v="Training "/>
    <s v=" SQL"/>
    <s v="Madison Hill"/>
    <s v="Josh Martinez"/>
    <n v="58"/>
    <n v="1"/>
  </r>
  <r>
    <x v="4862"/>
    <n v="34599"/>
    <d v="2010-03-03T00:00:00"/>
    <n v="29"/>
    <n v="3190"/>
    <n v="0.05"/>
    <n v="110"/>
    <n v="3030.5"/>
    <s v="John Doherty"/>
    <s v="Mattel, Inc."/>
    <s v="Recreational Products/Toys"/>
    <s v="Consumer Non-Durables"/>
    <s v="Prior Lake"/>
    <s v="55372"/>
    <s v="Minnesota"/>
    <s v="Central"/>
    <d v="2010-03-07T00:00:00"/>
    <n v="4"/>
    <s v="Development - Python"/>
    <s v="Development "/>
    <s v=" Python"/>
    <s v="Jayden Hamilton"/>
    <s v="Josh Martinez"/>
    <n v="71"/>
    <n v="1"/>
  </r>
  <r>
    <x v="4863"/>
    <n v="34631"/>
    <d v="2009-10-23T00:00:00"/>
    <n v="5"/>
    <n v="800"/>
    <n v="0.06"/>
    <n v="160"/>
    <n v="752"/>
    <s v="Brendan Gockenbach"/>
    <s v="Wynn Resorts, Limited"/>
    <s v="Hotels/Resorts"/>
    <s v="Consumer Services"/>
    <s v="Oswego"/>
    <n v="60543"/>
    <s v="Illinois"/>
    <s v="Central"/>
    <d v="2009-10-24T00:00:00"/>
    <n v="1"/>
    <s v="Development - Java"/>
    <s v="Development "/>
    <s v=" Java"/>
    <s v="William Bufont"/>
    <s v="Josh Martinez"/>
    <n v="62"/>
    <n v="1"/>
  </r>
  <r>
    <x v="4864"/>
    <n v="34631"/>
    <d v="2009-10-23T00:00:00"/>
    <n v="19"/>
    <n v="2850"/>
    <n v="7.0000000000000007E-2"/>
    <n v="150"/>
    <n v="2650.5"/>
    <s v="Brendan Gockenbach"/>
    <s v="Wynn Resorts, Limited"/>
    <s v="Hotels/Resorts"/>
    <s v="Consumer Services"/>
    <s v="Oswego"/>
    <n v="60543"/>
    <s v="Illinois"/>
    <s v="Central"/>
    <d v="2009-10-25T00:00:00"/>
    <n v="2"/>
    <s v="Consulting - Compensation"/>
    <s v="Consulting "/>
    <s v=" Compensation"/>
    <s v="Madison Hill"/>
    <s v="Josh Martinez"/>
    <n v="58"/>
    <n v="1"/>
  </r>
  <r>
    <x v="4865"/>
    <n v="34657"/>
    <d v="2010-05-05T00:00:00"/>
    <n v="46"/>
    <n v="5060"/>
    <n v="0.04"/>
    <n v="110"/>
    <n v="4857.5999999999995"/>
    <s v="Fred Southworth"/>
    <s v="NXP Semiconductors N.V."/>
    <s v="Semiconductors"/>
    <s v="Technology"/>
    <s v="East Meadow"/>
    <n v="11554"/>
    <s v="New York"/>
    <s v="East"/>
    <d v="2010-05-14T00:00:00"/>
    <n v="9"/>
    <s v="Development - PHP"/>
    <s v="Development "/>
    <s v=" PHP"/>
    <s v="Emily Taylor"/>
    <s v="Allen Young"/>
    <n v="62"/>
    <n v="1"/>
  </r>
  <r>
    <x v="4866"/>
    <n v="34658"/>
    <d v="2010-11-18T00:00:00"/>
    <n v="33"/>
    <n v="4125"/>
    <n v="0.05"/>
    <n v="125"/>
    <n v="3918.75"/>
    <s v="Alan Daly"/>
    <s v="Avago Technologies Limited"/>
    <s v="Semiconductors"/>
    <s v="Technology"/>
    <s v="Rosenberg"/>
    <n v="77471"/>
    <s v="Texas"/>
    <s v="Central"/>
    <d v="2010-11-18T00:00:00"/>
    <n v="0"/>
    <s v="Training - Tableau"/>
    <s v="Training "/>
    <s v=" Tableau"/>
    <s v="Mason Gibson"/>
    <s v="Josh Martinez"/>
    <n v="71"/>
    <n v="1"/>
  </r>
  <r>
    <x v="4867"/>
    <n v="34659"/>
    <d v="2012-11-19T00:00:00"/>
    <n v="42"/>
    <n v="6720"/>
    <n v="0"/>
    <n v="160"/>
    <n v="6720"/>
    <s v="Cindy Mathis"/>
    <s v="Liberty Global plc"/>
    <s v="Television Services"/>
    <s v="Consumer Services"/>
    <s v="Phoenix"/>
    <n v="85023"/>
    <s v="Arizona"/>
    <s v="West"/>
    <d v="2012-11-21T00:00:00"/>
    <n v="2"/>
    <s v="Development - Java"/>
    <s v="Development "/>
    <s v=" Java"/>
    <s v="Ethan Bird"/>
    <s v="Bob Turner"/>
    <n v="60"/>
    <n v="1"/>
  </r>
  <r>
    <x v="4868"/>
    <n v="34660"/>
    <d v="2011-09-03T00:00:00"/>
    <n v="4"/>
    <n v="640"/>
    <n v="0.1"/>
    <n v="160"/>
    <n v="576"/>
    <s v="Tracy Hoffman"/>
    <s v="Cerner Corporation"/>
    <s v="EDP Services"/>
    <s v="Technology"/>
    <s v="Columbia"/>
    <n v="29203"/>
    <s v="South Carolina"/>
    <s v="South"/>
    <d v="2011-09-04T00:00:00"/>
    <n v="1"/>
    <s v="Development - Java"/>
    <s v="Development "/>
    <s v=" Java"/>
    <s v="Alexander Edison"/>
    <s v="Frank Mitchell"/>
    <n v="70"/>
    <n v="1"/>
  </r>
  <r>
    <x v="4869"/>
    <n v="34660"/>
    <d v="2011-09-03T00:00:00"/>
    <n v="36"/>
    <n v="4500"/>
    <n v="0.01"/>
    <n v="125"/>
    <n v="4455"/>
    <s v="Tracy Hoffman"/>
    <s v="Cerner Corporation"/>
    <s v="EDP Services"/>
    <s v="Technology"/>
    <s v="Florence"/>
    <n v="29501"/>
    <s v="South Carolina"/>
    <s v="South"/>
    <d v="2011-09-05T00:00:00"/>
    <n v="2"/>
    <s v="Training - SQL"/>
    <s v="Training "/>
    <s v=" SQL"/>
    <s v="Isabella Douglas"/>
    <s v="Frank Mitchell"/>
    <n v="75"/>
    <n v="1"/>
  </r>
  <r>
    <x v="4870"/>
    <n v="34661"/>
    <d v="2010-01-20T00:00:00"/>
    <n v="26"/>
    <n v="3250"/>
    <n v="0.09"/>
    <n v="125"/>
    <n v="2957.5"/>
    <s v="Nathan Lee"/>
    <s v="Cognizant Technology Solutions Corporation"/>
    <s v="EDP Services"/>
    <s v="Technology"/>
    <s v="Huntsville"/>
    <n v="35810"/>
    <s v="Alabama"/>
    <s v="South"/>
    <d v="2010-01-22T00:00:00"/>
    <n v="2"/>
    <s v="Training - SQL"/>
    <s v="Training "/>
    <s v=" SQL"/>
    <s v="Jayden Hamilton"/>
    <s v="Frank Mitchell"/>
    <n v="71"/>
    <n v="1"/>
  </r>
  <r>
    <x v="4871"/>
    <n v="34662"/>
    <d v="2012-01-10T00:00:00"/>
    <n v="35"/>
    <n v="7000"/>
    <n v="0.09"/>
    <n v="200"/>
    <n v="6370"/>
    <s v="Darrin Ulpright"/>
    <s v="Tesla Motors, Inc."/>
    <s v="Auto Manufacturing"/>
    <s v="Capital Goods"/>
    <s v="Elizabeth"/>
    <s v="07201"/>
    <s v="New Jersey"/>
    <s v="East"/>
    <d v="2012-01-12T00:00:00"/>
    <n v="2"/>
    <s v="Development - Big Data"/>
    <s v="Development "/>
    <s v=" Big Data"/>
    <s v="Ethan Bird"/>
    <s v="Allen Young"/>
    <n v="60"/>
    <n v="1"/>
  </r>
  <r>
    <x v="4872"/>
    <n v="34663"/>
    <d v="2011-07-06T00:00:00"/>
    <n v="38"/>
    <n v="5700"/>
    <n v="0.05"/>
    <n v="150"/>
    <n v="5415"/>
    <s v="Nick Spruell"/>
    <s v="DIRECTV"/>
    <s v="Telecommunications Equipment"/>
    <s v="Consumer Services"/>
    <s v="Kenner"/>
    <n v="70065"/>
    <s v="Louisiana"/>
    <s v="South"/>
    <d v="2011-07-08T00:00:00"/>
    <n v="2"/>
    <s v="Consulting - Strategy"/>
    <s v="Consulting "/>
    <s v=" Strategy"/>
    <s v="Michael Alister"/>
    <s v="Frank Mitchell"/>
    <n v="68"/>
    <n v="1"/>
  </r>
  <r>
    <x v="4873"/>
    <n v="34689"/>
    <d v="2009-11-23T00:00:00"/>
    <n v="36"/>
    <n v="7200"/>
    <n v="7.0000000000000007E-2"/>
    <n v="200"/>
    <n v="6696"/>
    <s v="Brad Fisher"/>
    <s v="Vodafone Group Plc"/>
    <s v="Telecommunications Equipment"/>
    <s v="Public Utilities"/>
    <s v="Millville"/>
    <s v="08332"/>
    <s v="New Jersey"/>
    <s v="East"/>
    <d v="2009-11-30T00:00:00"/>
    <n v="7"/>
    <s v="Development - Big Data"/>
    <s v="Development "/>
    <s v=" Big Data"/>
    <s v="Abigail Young"/>
    <s v="Allen Young"/>
    <n v="50"/>
    <n v="1"/>
  </r>
  <r>
    <x v="4874"/>
    <n v="34691"/>
    <d v="2009-01-14T00:00:00"/>
    <n v="27"/>
    <n v="4590"/>
    <n v="0.08"/>
    <n v="170"/>
    <n v="4222.8"/>
    <s v="Clytie Dortch"/>
    <s v="Mattel, Inc."/>
    <s v="Recreational Products/Toys"/>
    <s v="Consumer Non-Durables"/>
    <s v="Allentown"/>
    <n v="18103"/>
    <s v="Pennsylvania"/>
    <s v="East"/>
    <d v="2009-01-16T00:00:00"/>
    <n v="2"/>
    <s v="Development - .Net"/>
    <s v="Development "/>
    <s v=" .Net"/>
    <s v="Olivia Sullivan"/>
    <s v="Allen Young"/>
    <n v="53"/>
    <n v="1"/>
  </r>
  <r>
    <x v="4875"/>
    <n v="34691"/>
    <d v="2009-01-14T00:00:00"/>
    <n v="23"/>
    <n v="3450"/>
    <n v="0.02"/>
    <n v="150"/>
    <n v="3381"/>
    <s v="Clytie Dortch"/>
    <s v="Mattel, Inc."/>
    <s v="Recreational Products/Toys"/>
    <s v="Consumer Non-Durables"/>
    <s v="Allentown"/>
    <n v="18103"/>
    <s v="Pennsylvania"/>
    <s v="East"/>
    <d v="2009-01-14T00:00:00"/>
    <n v="0"/>
    <s v="Consulting - Strategy"/>
    <s v="Consulting "/>
    <s v=" Strategy"/>
    <s v="Isabella Douglas"/>
    <s v="Allen Young"/>
    <n v="75"/>
    <n v="1"/>
  </r>
  <r>
    <x v="4876"/>
    <n v="34691"/>
    <d v="2009-01-14T00:00:00"/>
    <n v="13"/>
    <n v="1430"/>
    <n v="0.1"/>
    <n v="110"/>
    <n v="1287"/>
    <s v="Clytie Dortch"/>
    <s v="Mattel, Inc."/>
    <s v="Recreational Products/Toys"/>
    <s v="Consumer Non-Durables"/>
    <s v="Allentown"/>
    <n v="18103"/>
    <s v="Pennsylvania"/>
    <s v="East"/>
    <d v="2009-01-16T00:00:00"/>
    <n v="2"/>
    <s v="Development - Python"/>
    <s v="Development "/>
    <s v=" Python"/>
    <s v="Alexander Edison"/>
    <s v="Allen Young"/>
    <n v="70"/>
    <n v="1"/>
  </r>
  <r>
    <x v="4877"/>
    <n v="34694"/>
    <d v="2011-04-28T00:00:00"/>
    <n v="11"/>
    <n v="1375"/>
    <n v="0.04"/>
    <n v="125"/>
    <n v="1320"/>
    <s v="Elizabeth Hansen"/>
    <s v="Fastenal Company"/>
    <s v="RETAIL: Building Materials"/>
    <s v="Consumer Services"/>
    <s v="Pennsauken"/>
    <s v="08109"/>
    <s v="New Jersey"/>
    <s v="East"/>
    <d v="2011-04-28T00:00:00"/>
    <n v="0"/>
    <s v="Training - SQL"/>
    <s v="Training "/>
    <s v=" SQL"/>
    <s v="Jacob Manziel"/>
    <s v="Allen Young"/>
    <n v="57"/>
    <n v="1"/>
  </r>
  <r>
    <x v="4878"/>
    <n v="34721"/>
    <d v="2010-11-01T00:00:00"/>
    <n v="46"/>
    <n v="6440"/>
    <n v="0.01"/>
    <n v="140"/>
    <n v="6375.6"/>
    <s v="Bart Ryan"/>
    <s v="NVIDIA Corporation"/>
    <s v="Semiconductors"/>
    <s v="Technology"/>
    <s v="Roseville"/>
    <n v="55113"/>
    <s v="Minnesota"/>
    <s v="Central"/>
    <d v="2010-11-02T00:00:00"/>
    <n v="1"/>
    <s v="Development - Front End Web"/>
    <s v="Development "/>
    <s v=" Front End Web"/>
    <s v="William Bufont"/>
    <s v="Josh Martinez"/>
    <n v="62"/>
    <n v="1"/>
  </r>
  <r>
    <x v="4879"/>
    <n v="34723"/>
    <d v="2012-12-09T00:00:00"/>
    <n v="4"/>
    <n v="600"/>
    <n v="0.06"/>
    <n v="150"/>
    <n v="564"/>
    <s v="Neoma Roach"/>
    <s v="Dollar Tree, Inc."/>
    <s v="Department/Specialty Retail Stores"/>
    <s v="Consumer Services"/>
    <s v="Smyrna"/>
    <n v="30080"/>
    <s v="Georgia"/>
    <s v="South"/>
    <d v="2012-12-11T00:00:00"/>
    <n v="2"/>
    <s v="Consulting - Strategy"/>
    <s v="Consulting "/>
    <s v=" Strategy"/>
    <s v="Jayden Hamilton"/>
    <s v="Frank Mitchell"/>
    <n v="71"/>
    <n v="1"/>
  </r>
  <r>
    <x v="4880"/>
    <n v="34723"/>
    <d v="2012-12-09T00:00:00"/>
    <n v="46"/>
    <n v="6900"/>
    <n v="0.06"/>
    <n v="150"/>
    <n v="6486"/>
    <s v="Neoma Roach"/>
    <s v="Dollar Tree, Inc."/>
    <s v="Department/Specialty Retail Stores"/>
    <s v="Consumer Services"/>
    <s v="Smyrna"/>
    <n v="30080"/>
    <s v="Georgia"/>
    <s v="South"/>
    <d v="2012-12-12T00:00:00"/>
    <n v="3"/>
    <s v="Consulting - Strategy"/>
    <s v="Consulting "/>
    <s v=" Strategy"/>
    <s v="Olivia Sullivan"/>
    <s v="Frank Mitchell"/>
    <n v="53"/>
    <n v="1"/>
  </r>
  <r>
    <x v="4881"/>
    <n v="34723"/>
    <d v="2012-12-09T00:00:00"/>
    <n v="29"/>
    <n v="4350"/>
    <n v="0.09"/>
    <n v="150"/>
    <n v="3958.5"/>
    <s v="Neoma Roach"/>
    <s v="Dollar Tree, Inc."/>
    <s v="Department/Specialty Retail Stores"/>
    <s v="Consumer Services"/>
    <s v="Smyrna"/>
    <n v="30080"/>
    <s v="Georgia"/>
    <s v="South"/>
    <d v="2012-12-11T00:00:00"/>
    <n v="2"/>
    <s v="Consulting - Market Research"/>
    <s v="Consulting "/>
    <s v=" Market Research"/>
    <s v="Ethan Bird"/>
    <s v="Frank Mitchell"/>
    <n v="60"/>
    <n v="1"/>
  </r>
  <r>
    <x v="4882"/>
    <n v="34725"/>
    <d v="2011-07-27T00:00:00"/>
    <n v="14"/>
    <n v="2800"/>
    <n v="0.08"/>
    <n v="200"/>
    <n v="2576"/>
    <s v="Fred Collins"/>
    <s v="PACCAR Inc."/>
    <s v="Auto Manufacturing"/>
    <s v="Capital Goods"/>
    <s v="Jersey City"/>
    <s v="07097"/>
    <s v="New Jersey"/>
    <s v="East"/>
    <d v="2011-07-29T00:00:00"/>
    <n v="2"/>
    <s v="Development - Big Data"/>
    <s v="Development "/>
    <s v=" Big Data"/>
    <s v="Elizabeth Carter"/>
    <s v="Allen Young"/>
    <n v="52"/>
    <n v="1"/>
  </r>
  <r>
    <x v="4883"/>
    <n v="34727"/>
    <d v="2011-03-13T00:00:00"/>
    <n v="20"/>
    <n v="3200"/>
    <n v="0.1"/>
    <n v="160"/>
    <n v="2880"/>
    <s v="Dorris Engle"/>
    <s v="Costco Wholesale Corporation"/>
    <s v="Department/Specialty Retail Stores"/>
    <s v="Consumer Services"/>
    <s v="Deer Park"/>
    <n v="11729"/>
    <s v="New York"/>
    <s v="East"/>
    <d v="2011-03-17T00:00:00"/>
    <n v="4"/>
    <s v="Development - Java"/>
    <s v="Development "/>
    <s v=" Java"/>
    <s v="Jacob Manziel"/>
    <s v="Allen Young"/>
    <n v="57"/>
    <n v="1"/>
  </r>
  <r>
    <x v="4884"/>
    <n v="34753"/>
    <d v="2010-01-18T00:00:00"/>
    <n v="7"/>
    <n v="1050"/>
    <n v="0.09"/>
    <n v="150"/>
    <n v="955.5"/>
    <s v="Barbara Karlsson"/>
    <s v="Marriott International"/>
    <s v="Hotels/Resorts"/>
    <s v="Consumer Services"/>
    <s v="Topeka"/>
    <n v="66614"/>
    <s v="Kansas"/>
    <s v="Central"/>
    <d v="2010-01-20T00:00:00"/>
    <n v="2"/>
    <s v="Consulting - Market Research"/>
    <s v="Consulting "/>
    <s v=" Market Research"/>
    <s v="Liam Franklin"/>
    <s v="Josh Martinez"/>
    <n v="52"/>
    <n v="1"/>
  </r>
  <r>
    <x v="4885"/>
    <n v="34754"/>
    <d v="2012-06-04T00:00:00"/>
    <n v="16"/>
    <n v="1760"/>
    <n v="0.03"/>
    <n v="110"/>
    <n v="1707.2"/>
    <s v="Patrick Fjeld"/>
    <s v="Intuitive Surgical, Inc."/>
    <s v="Industrial Specialties"/>
    <s v="Health Care"/>
    <s v="Phenix City"/>
    <n v="36869"/>
    <s v="Alabama"/>
    <s v="South"/>
    <d v="2012-06-06T00:00:00"/>
    <n v="2"/>
    <s v="Development - Python"/>
    <s v="Development "/>
    <s v=" Python"/>
    <s v="Alexander Edison"/>
    <s v="Frank Mitchell"/>
    <n v="70"/>
    <n v="1"/>
  </r>
  <r>
    <x v="4886"/>
    <n v="34757"/>
    <d v="2012-05-28T00:00:00"/>
    <n v="40"/>
    <n v="4400"/>
    <n v="0.1"/>
    <n v="110"/>
    <n v="3960"/>
    <s v="Neoma Roach"/>
    <s v="Dollar Tree, Inc."/>
    <s v="Department/Specialty Retail Stores"/>
    <s v="Consumer Services"/>
    <s v="Smyrna"/>
    <n v="30080"/>
    <s v="Georgia"/>
    <s v="South"/>
    <d v="2012-05-30T00:00:00"/>
    <n v="2"/>
    <s v="Development - Python"/>
    <s v="Development "/>
    <s v=" Python"/>
    <s v="Emma Watson"/>
    <s v="Frank Mitchell"/>
    <n v="67"/>
    <n v="1"/>
  </r>
  <r>
    <x v="4887"/>
    <n v="34785"/>
    <d v="2010-01-25T00:00:00"/>
    <n v="45"/>
    <n v="5625"/>
    <n v="0.01"/>
    <n v="125"/>
    <n v="5568.75"/>
    <s v="Jim Kriz"/>
    <s v="Linear Technology Corporation"/>
    <s v="Semiconductors"/>
    <s v="Technology"/>
    <s v="Harrisburg"/>
    <n v="17112"/>
    <s v="Pennsylvania"/>
    <s v="East"/>
    <d v="2010-01-28T00:00:00"/>
    <n v="3"/>
    <s v="Training - Javascript"/>
    <s v="Training "/>
    <s v=" Javascript"/>
    <s v="Emily Taylor"/>
    <s v="Allen Young"/>
    <n v="62"/>
    <n v="1"/>
  </r>
  <r>
    <x v="4888"/>
    <n v="34787"/>
    <d v="2010-02-28T00:00:00"/>
    <n v="14"/>
    <n v="1680"/>
    <n v="0.05"/>
    <n v="120"/>
    <n v="1596"/>
    <s v="Sean Kipp"/>
    <s v="Google Inc."/>
    <s v="Computer Software: Programming, Data Processing"/>
    <s v="Technology"/>
    <s v="Minnetonka"/>
    <n v="55345"/>
    <s v="Minnesota"/>
    <s v="Central"/>
    <d v="2010-03-02T00:00:00"/>
    <n v="2"/>
    <s v="Development - Business Logic"/>
    <s v="Development "/>
    <s v=" Business Logic"/>
    <s v="Daniel Tusk"/>
    <s v="Josh Martinez"/>
    <n v="45"/>
    <n v="1"/>
  </r>
  <r>
    <x v="4889"/>
    <n v="34788"/>
    <d v="2009-11-09T00:00:00"/>
    <n v="4"/>
    <n v="440"/>
    <n v="0.02"/>
    <n v="110"/>
    <n v="431.2"/>
    <s v="Alan Daly"/>
    <s v="Avago Technologies Limited"/>
    <s v="Semiconductors"/>
    <s v="Technology"/>
    <s v="Round Rock"/>
    <n v="78664"/>
    <s v="Texas"/>
    <s v="Central"/>
    <d v="2009-11-11T00:00:00"/>
    <n v="2"/>
    <s v="Development - Python"/>
    <s v="Development "/>
    <s v=" Python"/>
    <s v="Madison Hill"/>
    <s v="Josh Martinez"/>
    <n v="58"/>
    <n v="1"/>
  </r>
  <r>
    <x v="4890"/>
    <n v="34791"/>
    <d v="2011-05-07T00:00:00"/>
    <n v="37"/>
    <n v="4625"/>
    <n v="0.03"/>
    <n v="125"/>
    <n v="4486.25"/>
    <s v="Mary Minnotte"/>
    <s v="NetApp, Inc."/>
    <s v="Electronic Components"/>
    <s v="Technology"/>
    <s v="Apple Valley"/>
    <n v="55124"/>
    <s v="Minnesota"/>
    <s v="Central"/>
    <d v="2011-05-09T00:00:00"/>
    <n v="2"/>
    <s v="Training - SQL"/>
    <s v="Training "/>
    <s v=" SQL"/>
    <s v="Isabella Douglas"/>
    <s v="Josh Martinez"/>
    <n v="75"/>
    <n v="1"/>
  </r>
  <r>
    <x v="4891"/>
    <n v="34791"/>
    <d v="2011-05-07T00:00:00"/>
    <n v="9"/>
    <n v="990"/>
    <n v="0.01"/>
    <n v="110"/>
    <n v="980.1"/>
    <s v="Mary Minnotte"/>
    <s v="NetApp, Inc."/>
    <s v="Electronic Components"/>
    <s v="Technology"/>
    <s v="Apple Valley"/>
    <n v="55124"/>
    <s v="Minnesota"/>
    <s v="Central"/>
    <d v="2011-05-07T00:00:00"/>
    <n v="0"/>
    <s v="Development - Python"/>
    <s v="Development "/>
    <s v=" Python"/>
    <s v="Liam Franklin"/>
    <s v="Josh Martinez"/>
    <n v="52"/>
    <n v="1"/>
  </r>
  <r>
    <x v="4892"/>
    <n v="34816"/>
    <d v="2010-11-05T00:00:00"/>
    <n v="29"/>
    <n v="4930"/>
    <n v="0.1"/>
    <n v="170"/>
    <n v="4437"/>
    <s v="Sally Knudson"/>
    <s v="Comcast Corporation"/>
    <s v="Television Services"/>
    <s v="Consumer Services"/>
    <s v="Marshalltown"/>
    <n v="50158"/>
    <s v="Iowa"/>
    <s v="Central"/>
    <d v="2010-11-05T00:00:00"/>
    <n v="0"/>
    <s v="Development - .Net"/>
    <s v="Development "/>
    <s v=" .Net"/>
    <s v="Olivia Sullivan"/>
    <s v="Josh Martinez"/>
    <n v="53"/>
    <n v="1"/>
  </r>
  <r>
    <x v="4893"/>
    <n v="34816"/>
    <d v="2010-11-05T00:00:00"/>
    <n v="43"/>
    <n v="4730"/>
    <n v="0.1"/>
    <n v="110"/>
    <n v="4257"/>
    <s v="Sally Knudson"/>
    <s v="Comcast Corporation"/>
    <s v="Television Services"/>
    <s v="Consumer Services"/>
    <s v="Sioux City"/>
    <n v="51106"/>
    <s v="Iowa"/>
    <s v="Central"/>
    <d v="2010-11-07T00:00:00"/>
    <n v="2"/>
    <s v="Development - PHP"/>
    <s v="Development "/>
    <s v=" PHP"/>
    <s v="William Bufont"/>
    <s v="Josh Martinez"/>
    <n v="62"/>
    <n v="1"/>
  </r>
  <r>
    <x v="4894"/>
    <n v="34822"/>
    <d v="2012-07-10T00:00:00"/>
    <n v="23"/>
    <n v="3450"/>
    <n v="0.04"/>
    <n v="150"/>
    <n v="3312"/>
    <s v="Nathan Freymann"/>
    <s v="Cisco Systems, Inc."/>
    <s v="Computer Communications Equipment"/>
    <s v="Technology"/>
    <s v="Eden Prairie"/>
    <n v="55343"/>
    <s v="Minnesota"/>
    <s v="Central"/>
    <d v="2012-07-11T00:00:00"/>
    <n v="1"/>
    <s v="Consulting - Business Model"/>
    <s v="Consulting "/>
    <s v=" Business Model"/>
    <s v="Mason Gibson"/>
    <s v="Josh Martinez"/>
    <n v="71"/>
    <n v="1"/>
  </r>
  <r>
    <x v="4895"/>
    <n v="34849"/>
    <d v="2010-10-12T00:00:00"/>
    <n v="3"/>
    <n v="600"/>
    <n v="0.1"/>
    <n v="200"/>
    <n v="540"/>
    <s v="Lycoris Stevenson"/>
    <s v="Intuitive Surgical, Inc."/>
    <s v="Industrial Specialties"/>
    <s v="Health Care"/>
    <s v="Kannapolis"/>
    <n v="28081"/>
    <s v="North Carolina"/>
    <s v="South"/>
    <d v="2010-10-14T00:00:00"/>
    <n v="2"/>
    <s v="Development - Scala"/>
    <s v="Development "/>
    <s v=" Scala"/>
    <s v="Isabella Douglas"/>
    <s v="Frank Mitchell"/>
    <n v="75"/>
    <n v="1"/>
  </r>
  <r>
    <x v="4896"/>
    <n v="34849"/>
    <d v="2010-10-12T00:00:00"/>
    <n v="22"/>
    <n v="2420"/>
    <n v="0.08"/>
    <n v="110"/>
    <n v="2226.4"/>
    <s v="Lycoris Stevenson"/>
    <s v="Intuitive Surgical, Inc."/>
    <s v="Industrial Specialties"/>
    <s v="Health Care"/>
    <s v="Kannapolis"/>
    <n v="28081"/>
    <s v="North Carolina"/>
    <s v="South"/>
    <d v="2010-10-13T00:00:00"/>
    <n v="1"/>
    <s v="Development - Python"/>
    <s v="Development "/>
    <s v=" Python"/>
    <s v="Ava Wilson"/>
    <s v="Frank Mitchell"/>
    <n v="67"/>
    <n v="1"/>
  </r>
  <r>
    <x v="4897"/>
    <n v="34849"/>
    <d v="2010-10-12T00:00:00"/>
    <n v="3"/>
    <n v="600"/>
    <n v="7.0000000000000007E-2"/>
    <n v="200"/>
    <n v="558"/>
    <s v="Lycoris Stevenson"/>
    <s v="Intuitive Surgical, Inc."/>
    <s v="Industrial Specialties"/>
    <s v="Health Care"/>
    <s v="Kannapolis"/>
    <n v="28081"/>
    <s v="North Carolina"/>
    <s v="South"/>
    <d v="2010-10-13T00:00:00"/>
    <n v="1"/>
    <s v="Development - Big Data"/>
    <s v="Development "/>
    <s v=" Big Data"/>
    <s v="Ethan Bird"/>
    <s v="Frank Mitchell"/>
    <n v="60"/>
    <n v="1"/>
  </r>
  <r>
    <x v="4898"/>
    <n v="34852"/>
    <d v="2012-09-05T00:00:00"/>
    <n v="26"/>
    <n v="4160"/>
    <n v="0.04"/>
    <n v="160"/>
    <n v="3993.6"/>
    <s v="Rob Sissman"/>
    <s v="Xilinx, Inc."/>
    <s v="Semiconductors"/>
    <s v="Technology"/>
    <s v="Midland"/>
    <n v="48640"/>
    <s v="Michigan"/>
    <s v="Central"/>
    <d v="2012-09-09T00:00:00"/>
    <n v="4"/>
    <s v="Development - Java"/>
    <s v="Development "/>
    <s v=" Java"/>
    <s v="Emma Watson"/>
    <s v="Josh Martinez"/>
    <n v="67"/>
    <n v="1"/>
  </r>
  <r>
    <x v="4899"/>
    <n v="34853"/>
    <d v="2011-09-29T00:00:00"/>
    <n v="49"/>
    <n v="6125"/>
    <n v="0.16"/>
    <n v="125"/>
    <n v="5145"/>
    <s v="Matt French"/>
    <s v="Paychex, Inc."/>
    <s v="Diversified Commercial Services"/>
    <s v="Consumer Services"/>
    <s v="Brooklyn Park"/>
    <n v="55445"/>
    <s v="Minnesota"/>
    <s v="Central"/>
    <d v="2011-10-02T00:00:00"/>
    <n v="3"/>
    <s v="Training - SQL"/>
    <s v="Training "/>
    <s v=" SQL"/>
    <s v="Daniel Tusk"/>
    <s v="Josh Martinez"/>
    <n v="45"/>
    <n v="1"/>
  </r>
  <r>
    <x v="4900"/>
    <n v="34880"/>
    <d v="2009-09-16T00:00:00"/>
    <n v="44"/>
    <n v="4840"/>
    <n v="0.04"/>
    <n v="110"/>
    <n v="4646.3999999999996"/>
    <s v="Philip Sorensen"/>
    <s v="O'Reilly Automotive, Inc."/>
    <s v="Other Specialty Stores"/>
    <s v="Consumer Services"/>
    <s v="La Porte"/>
    <n v="46350"/>
    <s v="Indiana"/>
    <s v="Central"/>
    <d v="2009-09-17T00:00:00"/>
    <n v="1"/>
    <s v="Development - Python"/>
    <s v="Development "/>
    <s v=" Python"/>
    <s v="Olivia Sullivan"/>
    <s v="Josh Martinez"/>
    <n v="53"/>
    <n v="1"/>
  </r>
  <r>
    <x v="4901"/>
    <n v="34881"/>
    <d v="2011-02-07T00:00:00"/>
    <n v="37"/>
    <n v="5920"/>
    <n v="0.01"/>
    <n v="160"/>
    <n v="5860.8"/>
    <s v="Caroline Hernandez"/>
    <s v="Cisco Systems, Inc."/>
    <s v="Computer Communications Equipment"/>
    <s v="Technology"/>
    <s v="Yonkers"/>
    <n v="10701"/>
    <s v="New York"/>
    <s v="East"/>
    <d v="2011-02-09T00:00:00"/>
    <n v="2"/>
    <s v="Development - Java"/>
    <s v="Development "/>
    <s v=" Java"/>
    <s v="Mason Gibson"/>
    <s v="Allen Young"/>
    <n v="71"/>
    <n v="1"/>
  </r>
  <r>
    <x v="4902"/>
    <n v="34882"/>
    <d v="2009-07-24T00:00:00"/>
    <n v="43"/>
    <n v="6880"/>
    <n v="0.03"/>
    <n v="160"/>
    <n v="6673.5999999999995"/>
    <s v="Carol Hightower"/>
    <s v="Costco Wholesale Corporation"/>
    <s v="Department/Specialty Retail Stores"/>
    <s v="Consumer Services"/>
    <s v="West Seneca"/>
    <n v="14224"/>
    <s v="New York"/>
    <s v="East"/>
    <d v="2009-07-25T00:00:00"/>
    <n v="1"/>
    <s v="Development - Java"/>
    <s v="Development "/>
    <s v=" Java"/>
    <s v="Olivia Sullivan"/>
    <s v="Allen Young"/>
    <n v="53"/>
    <n v="1"/>
  </r>
  <r>
    <x v="4903"/>
    <n v="34883"/>
    <d v="2009-11-04T00:00:00"/>
    <n v="31"/>
    <n v="4650"/>
    <n v="0.05"/>
    <n v="150"/>
    <n v="4417.5"/>
    <s v="Pete Tran"/>
    <s v="Netflix, Inc."/>
    <s v="Consumer Electronics/Video Chains"/>
    <s v="Consumer Services"/>
    <s v="Baldwin"/>
    <s v="15234"/>
    <s v="Pennsylvania"/>
    <s v="East"/>
    <d v="2009-11-05T00:00:00"/>
    <n v="1"/>
    <s v="Consulting - Market Research"/>
    <s v="Consulting "/>
    <s v=" Market Research"/>
    <s v="Isabella Douglas"/>
    <s v="Allen Young"/>
    <n v="75"/>
    <n v="1"/>
  </r>
  <r>
    <x v="4904"/>
    <n v="34913"/>
    <d v="2011-11-22T00:00:00"/>
    <n v="15"/>
    <n v="2400"/>
    <n v="0"/>
    <n v="160"/>
    <n v="2400"/>
    <s v="William Jacobs"/>
    <s v="Facebook, Inc."/>
    <s v="Computer Software: Programming, Data Processing"/>
    <s v="Technology"/>
    <s v="Kennesaw"/>
    <n v="30144"/>
    <s v="Georgia"/>
    <s v="South"/>
    <d v="2011-11-24T00:00:00"/>
    <n v="2"/>
    <s v="Development - Java"/>
    <s v="Development "/>
    <s v=" Java"/>
    <s v="Alexander Edison"/>
    <s v="Frank Mitchell"/>
    <n v="70"/>
    <n v="1"/>
  </r>
  <r>
    <x v="4905"/>
    <n v="34916"/>
    <d v="2010-08-09T00:00:00"/>
    <n v="3"/>
    <n v="375"/>
    <n v="0.08"/>
    <n v="125"/>
    <n v="345"/>
    <s v="Theresa Dickinson"/>
    <s v="Whole Foods Market, Inc."/>
    <s v="Food Chains"/>
    <s v="Consumer Services"/>
    <s v="Port Chester"/>
    <s v="10573"/>
    <s v="New York"/>
    <s v="East"/>
    <d v="2010-08-11T00:00:00"/>
    <n v="2"/>
    <s v="Training - SQL"/>
    <s v="Training "/>
    <s v=" SQL"/>
    <s v="Ethan Bird"/>
    <s v="Allen Young"/>
    <n v="60"/>
    <n v="1"/>
  </r>
  <r>
    <x v="4906"/>
    <n v="34918"/>
    <d v="2009-10-23T00:00:00"/>
    <n v="12"/>
    <n v="1500"/>
    <n v="0.06"/>
    <n v="125"/>
    <n v="1410"/>
    <s v="Amy Brennan"/>
    <s v="Cognizant Technology Solutions Corporation"/>
    <s v="EDP Services"/>
    <s v="Technology"/>
    <s v="Watauga"/>
    <s v="76148"/>
    <s v="Texas"/>
    <s v="Central"/>
    <d v="2009-10-24T00:00:00"/>
    <n v="1"/>
    <s v="Training - Development"/>
    <s v="Training "/>
    <s v=" Development"/>
    <s v="Madison Hill"/>
    <s v="Josh Martinez"/>
    <n v="58"/>
    <n v="1"/>
  </r>
  <r>
    <x v="4907"/>
    <n v="34918"/>
    <d v="2009-10-23T00:00:00"/>
    <n v="25"/>
    <n v="3125"/>
    <n v="0.01"/>
    <n v="125"/>
    <n v="3093.75"/>
    <s v="Amy Brennan"/>
    <s v="Cognizant Technology Solutions Corporation"/>
    <s v="EDP Services"/>
    <s v="Technology"/>
    <s v="Watauga"/>
    <s v="76148"/>
    <s v="Texas"/>
    <s v="Central"/>
    <d v="2009-10-25T00:00:00"/>
    <n v="2"/>
    <s v="Training - SQL"/>
    <s v="Training "/>
    <s v=" SQL"/>
    <s v="Olivia Sullivan"/>
    <s v="Josh Martinez"/>
    <n v="53"/>
    <n v="1"/>
  </r>
  <r>
    <x v="4908"/>
    <n v="34948"/>
    <d v="2010-01-12T00:00:00"/>
    <n v="15"/>
    <n v="2550"/>
    <n v="0.08"/>
    <n v="170"/>
    <n v="2346"/>
    <s v="Catherine House"/>
    <s v="Cognizant Technology Solutions Corporation"/>
    <s v="EDP Services"/>
    <s v="Technology"/>
    <s v="Springfield"/>
    <n v="97477"/>
    <s v="Oregon"/>
    <s v="West"/>
    <d v="2010-01-12T00:00:00"/>
    <n v="0"/>
    <s v="Development - .Net"/>
    <s v="Development "/>
    <s v=" .Net"/>
    <s v="Liam Franklin"/>
    <s v="Bob Turner"/>
    <n v="52"/>
    <n v="1"/>
  </r>
  <r>
    <x v="4909"/>
    <n v="34976"/>
    <d v="2012-11-24T00:00:00"/>
    <n v="45"/>
    <n v="5625"/>
    <n v="0.02"/>
    <n v="125"/>
    <n v="5512.5"/>
    <s v="Lauren Bern"/>
    <s v="Cognizant Technology Solutions Corporation"/>
    <s v="EDP Services"/>
    <s v="Technology"/>
    <s v="Albuquerque"/>
    <n v="87105"/>
    <s v="New Mexico"/>
    <s v="West"/>
    <d v="2012-11-26T00:00:00"/>
    <n v="2"/>
    <s v="Training - Development"/>
    <s v="Training "/>
    <s v=" Development"/>
    <s v="Michael Alister"/>
    <s v="Bob Turner"/>
    <n v="68"/>
    <n v="1"/>
  </r>
  <r>
    <x v="4910"/>
    <n v="34976"/>
    <d v="2012-11-24T00:00:00"/>
    <n v="29"/>
    <n v="3190"/>
    <n v="0.08"/>
    <n v="110"/>
    <n v="2934.8"/>
    <s v="Lauren Bern"/>
    <s v="Cognizant Technology Solutions Corporation"/>
    <s v="EDP Services"/>
    <s v="Technology"/>
    <s v="Albuquerque"/>
    <n v="87105"/>
    <s v="New Mexico"/>
    <s v="West"/>
    <d v="2012-11-25T00:00:00"/>
    <n v="1"/>
    <s v="Development - Python"/>
    <s v="Development "/>
    <s v=" Python"/>
    <s v="Liam Franklin"/>
    <s v="Bob Turner"/>
    <n v="52"/>
    <n v="1"/>
  </r>
  <r>
    <x v="4911"/>
    <n v="34978"/>
    <d v="2011-02-04T00:00:00"/>
    <n v="49"/>
    <n v="7840"/>
    <n v="0.08"/>
    <n v="160"/>
    <n v="7212.8"/>
    <s v="Carlos McAfee"/>
    <s v="Charter Communications, Inc."/>
    <s v="Television Services"/>
    <s v="Consumer Services"/>
    <s v="Anderson"/>
    <n v="46016"/>
    <s v="Indiana"/>
    <s v="Central"/>
    <d v="2011-02-06T00:00:00"/>
    <n v="2"/>
    <s v="Development - Java"/>
    <s v="Development "/>
    <s v=" Java"/>
    <s v="Olivia Sullivan"/>
    <s v="Josh Martinez"/>
    <n v="53"/>
    <n v="1"/>
  </r>
  <r>
    <x v="4912"/>
    <n v="34979"/>
    <d v="2010-09-28T00:00:00"/>
    <n v="15"/>
    <n v="2250"/>
    <n v="0"/>
    <n v="150"/>
    <n v="2250"/>
    <s v="Quincy Patterson"/>
    <s v="Ross Stores, Inc."/>
    <s v="Clothing/Shoe/Accessory Stores"/>
    <s v="Consumer Services"/>
    <s v="Roswell"/>
    <s v="88201"/>
    <s v="New Mexico"/>
    <s v="West"/>
    <d v="2010-09-30T00:00:00"/>
    <n v="2"/>
    <s v="Consulting - Business Model"/>
    <s v="Consulting "/>
    <s v=" Business Model"/>
    <s v="Mason Gibson"/>
    <s v="Bob Turner"/>
    <n v="71"/>
    <n v="1"/>
  </r>
  <r>
    <x v="4913"/>
    <n v="34980"/>
    <d v="2010-08-02T00:00:00"/>
    <n v="7"/>
    <n v="875"/>
    <n v="0.01"/>
    <n v="125"/>
    <n v="866.25"/>
    <s v="Victoria Schild"/>
    <s v="Electronic Arts Inc."/>
    <s v="Computer Software: Prepackaged Software"/>
    <s v="Technology"/>
    <s v="Calexico"/>
    <n v="92231"/>
    <s v="California"/>
    <s v="West"/>
    <d v="2010-08-04T00:00:00"/>
    <n v="2"/>
    <s v="Training - SQL"/>
    <s v="Training "/>
    <s v=" SQL"/>
    <s v="Madison Hill"/>
    <s v="Bob Turner"/>
    <n v="58"/>
    <n v="1"/>
  </r>
  <r>
    <x v="4914"/>
    <n v="34980"/>
    <d v="2010-08-02T00:00:00"/>
    <n v="25"/>
    <n v="5000"/>
    <n v="0.06"/>
    <n v="200"/>
    <n v="4700"/>
    <s v="Victoria Schild"/>
    <s v="Electronic Arts Inc."/>
    <s v="Computer Software: Prepackaged Software"/>
    <s v="Technology"/>
    <s v="Calexico"/>
    <n v="92231"/>
    <s v="California"/>
    <s v="West"/>
    <d v="2010-08-04T00:00:00"/>
    <n v="2"/>
    <s v="Development - Big Data"/>
    <s v="Development "/>
    <s v=" Big Data"/>
    <s v="Jacob Manziel"/>
    <s v="Bob Turner"/>
    <n v="57"/>
    <n v="1"/>
  </r>
  <r>
    <x v="4915"/>
    <n v="34980"/>
    <d v="2010-08-02T00:00:00"/>
    <n v="12"/>
    <n v="2040"/>
    <n v="0.01"/>
    <n v="170"/>
    <n v="2019.6"/>
    <s v="Victoria Schild"/>
    <s v="Electronic Arts Inc."/>
    <s v="Computer Software: Prepackaged Software"/>
    <s v="Technology"/>
    <s v="Camarillo"/>
    <n v="93010"/>
    <s v="California"/>
    <s v="West"/>
    <d v="2010-08-04T00:00:00"/>
    <n v="2"/>
    <s v="Development - .Net"/>
    <s v="Development "/>
    <s v=" .Net"/>
    <s v="Ava Wilson"/>
    <s v="Bob Turner"/>
    <n v="67"/>
    <n v="1"/>
  </r>
  <r>
    <x v="4916"/>
    <n v="35011"/>
    <d v="2012-12-10T00:00:00"/>
    <n v="14"/>
    <n v="1960"/>
    <n v="0.09"/>
    <n v="140"/>
    <n v="1783.6000000000001"/>
    <s v="Luke Ballentine"/>
    <s v="Intuit Inc."/>
    <s v="Computer Software: Prepackaged Software"/>
    <s v="Technology"/>
    <s v="Des Moines"/>
    <n v="50315"/>
    <s v="Iowa"/>
    <s v="Central"/>
    <d v="2012-12-12T00:00:00"/>
    <n v="2"/>
    <s v="Development - Front End Web"/>
    <s v="Development "/>
    <s v=" Front End Web"/>
    <s v="Michael Alister"/>
    <s v="Josh Martinez"/>
    <n v="68"/>
    <n v="1"/>
  </r>
  <r>
    <x v="4917"/>
    <n v="35012"/>
    <d v="2012-06-08T00:00:00"/>
    <n v="10"/>
    <n v="1700"/>
    <n v="0.04"/>
    <n v="170"/>
    <n v="1632"/>
    <s v="Thomas Weimer"/>
    <s v="Wynn Resorts, Limited"/>
    <s v="Hotels/Resorts"/>
    <s v="Consumer Services"/>
    <s v="Stevens Point"/>
    <n v="54481"/>
    <s v="Wisconsin"/>
    <s v="Central"/>
    <d v="2012-06-08T00:00:00"/>
    <n v="0"/>
    <s v="Development - .Net"/>
    <s v="Development "/>
    <s v=" .Net"/>
    <s v="Sophia Dixon"/>
    <s v="Josh Martinez"/>
    <n v="71"/>
    <n v="1"/>
  </r>
  <r>
    <x v="4918"/>
    <n v="35012"/>
    <d v="2012-06-08T00:00:00"/>
    <n v="11"/>
    <n v="1650"/>
    <n v="0.08"/>
    <n v="150"/>
    <n v="1518"/>
    <s v="Thomas Weimer"/>
    <s v="Wynn Resorts, Limited"/>
    <s v="Hotels/Resorts"/>
    <s v="Consumer Services"/>
    <s v="Sun Prairie"/>
    <n v="53590"/>
    <s v="Wisconsin"/>
    <s v="Central"/>
    <d v="2012-06-09T00:00:00"/>
    <n v="1"/>
    <s v="Consulting - Market Research"/>
    <s v="Consulting "/>
    <s v=" Market Research"/>
    <s v="Elizabeth Carter"/>
    <s v="Josh Martinez"/>
    <n v="52"/>
    <n v="1"/>
  </r>
  <r>
    <x v="4919"/>
    <n v="35040"/>
    <d v="2012-04-18T00:00:00"/>
    <n v="44"/>
    <n v="8800"/>
    <n v="0.03"/>
    <n v="200"/>
    <n v="8536"/>
    <s v="Jack Bradley"/>
    <s v="Comcast Corporation"/>
    <s v="Television Services"/>
    <s v="Consumer Services"/>
    <s v="Clinton"/>
    <n v="39056"/>
    <s v="Mississippi"/>
    <s v="South"/>
    <d v="2012-04-21T00:00:00"/>
    <n v="3"/>
    <s v="Development - Big Data"/>
    <s v="Development "/>
    <s v=" Big Data"/>
    <s v="Emma Watson"/>
    <s v="Frank Mitchell"/>
    <n v="67"/>
    <n v="1"/>
  </r>
  <r>
    <x v="4920"/>
    <n v="35041"/>
    <d v="2009-04-15T00:00:00"/>
    <n v="28"/>
    <n v="4480"/>
    <n v="0.01"/>
    <n v="160"/>
    <n v="4435.2"/>
    <s v="Jasper Galang"/>
    <s v="eBay Inc."/>
    <s v="Business Services"/>
    <s v="Miscellaneous"/>
    <s v="Freeport"/>
    <n v="11520"/>
    <s v="New York"/>
    <s v="East"/>
    <d v="2009-04-15T00:00:00"/>
    <n v="0"/>
    <s v="Development - Java"/>
    <s v="Development "/>
    <s v=" Java"/>
    <s v="Emily Taylor"/>
    <s v="Allen Young"/>
    <n v="62"/>
    <n v="1"/>
  </r>
  <r>
    <x v="4921"/>
    <n v="35042"/>
    <d v="2010-12-02T00:00:00"/>
    <n v="23"/>
    <n v="3450"/>
    <n v="0.06"/>
    <n v="150"/>
    <n v="3243"/>
    <s v="Michael Olson"/>
    <s v="Viacom Inc."/>
    <s v="Television Services"/>
    <s v="Consumer Services"/>
    <s v="Fitchburg"/>
    <n v="53713"/>
    <s v="Wisconsin"/>
    <s v="Central"/>
    <d v="2010-12-03T00:00:00"/>
    <n v="1"/>
    <s v="Consulting - Business Model"/>
    <s v="Consulting "/>
    <s v=" Business Model"/>
    <s v="Emily Taylor"/>
    <s v="Josh Martinez"/>
    <n v="62"/>
    <n v="1"/>
  </r>
  <r>
    <x v="4922"/>
    <n v="35043"/>
    <d v="2010-07-19T00:00:00"/>
    <n v="45"/>
    <n v="6300"/>
    <n v="0.01"/>
    <n v="140"/>
    <n v="6237"/>
    <s v="Maribeth Jones"/>
    <s v="Marriott International"/>
    <s v="Hotels/Resorts"/>
    <s v="Consumer Services"/>
    <s v="Nicholasville"/>
    <n v="40356"/>
    <s v="Kentucky"/>
    <s v="South"/>
    <d v="2010-07-20T00:00:00"/>
    <n v="1"/>
    <s v="Development - Database"/>
    <s v="Development "/>
    <s v=" Database"/>
    <s v="Noah Smith"/>
    <s v="Frank Mitchell"/>
    <n v="59"/>
    <n v="1"/>
  </r>
  <r>
    <x v="4923"/>
    <n v="35043"/>
    <d v="2010-07-19T00:00:00"/>
    <n v="9"/>
    <n v="1350"/>
    <n v="0.06"/>
    <n v="150"/>
    <n v="1269"/>
    <s v="Maribeth Jones"/>
    <s v="Marriott International"/>
    <s v="Hotels/Resorts"/>
    <s v="Consumer Services"/>
    <s v="Nicholasville"/>
    <n v="40356"/>
    <s v="Kentucky"/>
    <s v="South"/>
    <d v="2010-07-20T00:00:00"/>
    <n v="1"/>
    <s v="Consulting - Market Research"/>
    <s v="Consulting "/>
    <s v=" Market Research"/>
    <s v="Mason Gibson"/>
    <s v="Frank Mitchell"/>
    <n v="71"/>
    <n v="1"/>
  </r>
  <r>
    <x v="4924"/>
    <n v="35045"/>
    <d v="2012-04-02T00:00:00"/>
    <n v="44"/>
    <n v="8800"/>
    <n v="0.1"/>
    <n v="200"/>
    <n v="7920"/>
    <s v="Darrin Cousins"/>
    <s v="Tractor Supply Company"/>
    <s v="RETAIL: Building Materials"/>
    <s v="Consumer Services"/>
    <s v="Belle Glade"/>
    <s v="33430"/>
    <s v="Florida"/>
    <s v="South"/>
    <d v="2012-04-04T00:00:00"/>
    <n v="2"/>
    <s v="Development - Big Data"/>
    <s v="Development "/>
    <s v=" Big Data"/>
    <s v="Emily Taylor"/>
    <s v="Frank Mitchell"/>
    <n v="62"/>
    <n v="1"/>
  </r>
  <r>
    <x v="4925"/>
    <n v="35046"/>
    <d v="2010-07-24T00:00:00"/>
    <n v="21"/>
    <n v="3360"/>
    <n v="0.1"/>
    <n v="160"/>
    <n v="3024"/>
    <s v="Cari Radford"/>
    <s v="Biogen Idec Inc."/>
    <s v="Biotechnology: Biological Products (No Diagnostic Substances)"/>
    <s v="Health Care"/>
    <s v="Provo"/>
    <n v="84604"/>
    <s v="Utah"/>
    <s v="West"/>
    <d v="2010-07-24T00:00:00"/>
    <n v="0"/>
    <s v="Development - Java"/>
    <s v="Development "/>
    <s v=" Java"/>
    <s v="Ethan Bird"/>
    <s v="Bob Turner"/>
    <n v="60"/>
    <n v="1"/>
  </r>
  <r>
    <x v="4926"/>
    <n v="35046"/>
    <d v="2010-07-24T00:00:00"/>
    <n v="13"/>
    <n v="1625"/>
    <n v="7.0000000000000007E-2"/>
    <n v="125"/>
    <n v="1511.25"/>
    <s v="Cari Radford"/>
    <s v="Biogen Idec Inc."/>
    <s v="Biotechnology: Biological Products (No Diagnostic Substances)"/>
    <s v="Health Care"/>
    <s v="Provo"/>
    <n v="84604"/>
    <s v="Utah"/>
    <s v="West"/>
    <d v="2010-07-25T00:00:00"/>
    <n v="1"/>
    <s v="Training - Development"/>
    <s v="Training "/>
    <s v=" Development"/>
    <s v="Olivia Sullivan"/>
    <s v="Bob Turner"/>
    <n v="53"/>
    <n v="1"/>
  </r>
  <r>
    <x v="4927"/>
    <n v="35046"/>
    <d v="2010-07-24T00:00:00"/>
    <n v="45"/>
    <n v="5625"/>
    <n v="0.03"/>
    <n v="125"/>
    <n v="5456.25"/>
    <s v="Cari Radford"/>
    <s v="Biogen Idec Inc."/>
    <s v="Biotechnology: Biological Products (No Diagnostic Substances)"/>
    <s v="Health Care"/>
    <s v="Provo"/>
    <n v="84604"/>
    <s v="Utah"/>
    <s v="West"/>
    <d v="2010-07-25T00:00:00"/>
    <n v="1"/>
    <s v="Training - SQL"/>
    <s v="Training "/>
    <s v=" SQL"/>
    <s v="Isabella Douglas"/>
    <s v="Bob Turner"/>
    <n v="75"/>
    <n v="1"/>
  </r>
  <r>
    <x v="4928"/>
    <n v="35047"/>
    <d v="2010-06-09T00:00:00"/>
    <n v="31"/>
    <n v="4340"/>
    <n v="0"/>
    <n v="140"/>
    <n v="4340"/>
    <s v="Charlotte Dodson"/>
    <s v="Express Scripts Holding Company"/>
    <s v="Medical/Nursing Services"/>
    <s v="Health Care"/>
    <s v="Buffalo Grove"/>
    <n v="60089"/>
    <s v="Illinois"/>
    <s v="Central"/>
    <d v="2010-06-11T00:00:00"/>
    <n v="2"/>
    <s v="Development - Database"/>
    <s v="Development "/>
    <s v=" Database"/>
    <s v="William Bufont"/>
    <s v="Josh Martinez"/>
    <n v="62"/>
    <n v="1"/>
  </r>
  <r>
    <x v="4929"/>
    <n v="35077"/>
    <d v="2011-10-07T00:00:00"/>
    <n v="29"/>
    <n v="3480"/>
    <n v="0.06"/>
    <n v="120"/>
    <n v="3271.2"/>
    <s v="Michael Olson"/>
    <s v="Viacom Inc."/>
    <s v="Television Services"/>
    <s v="Consumer Services"/>
    <s v="Greensburg"/>
    <s v="15601"/>
    <s v="Pennsylvania"/>
    <s v="East"/>
    <d v="2011-10-08T00:00:00"/>
    <n v="1"/>
    <s v="Development - Business Logic"/>
    <s v="Development "/>
    <s v=" Business Logic"/>
    <s v="Daniel Tusk"/>
    <s v="Allen Young"/>
    <n v="45"/>
    <n v="1"/>
  </r>
  <r>
    <x v="4930"/>
    <n v="35079"/>
    <d v="2010-08-14T00:00:00"/>
    <n v="13"/>
    <n v="1625"/>
    <n v="0.02"/>
    <n v="125"/>
    <n v="1592.5"/>
    <s v="Darren Perrino"/>
    <s v="Seagate Technology."/>
    <s v="Electronic Components"/>
    <s v="Technology"/>
    <s v="Austin"/>
    <n v="78745"/>
    <s v="Texas"/>
    <s v="Central"/>
    <d v="2010-08-16T00:00:00"/>
    <n v="2"/>
    <s v="Training - Tableau"/>
    <s v="Training "/>
    <s v=" Tableau"/>
    <s v="Ethan Bird"/>
    <s v="Josh Martinez"/>
    <n v="60"/>
    <n v="1"/>
  </r>
  <r>
    <x v="4931"/>
    <n v="35079"/>
    <d v="2010-08-14T00:00:00"/>
    <n v="32"/>
    <n v="4000"/>
    <n v="0.01"/>
    <n v="125"/>
    <n v="3960"/>
    <s v="Darren Perrino"/>
    <s v="Seagate Technology."/>
    <s v="Electronic Components"/>
    <s v="Technology"/>
    <s v="Baytown"/>
    <n v="77520"/>
    <s v="Texas"/>
    <s v="Central"/>
    <d v="2010-08-16T00:00:00"/>
    <n v="2"/>
    <s v="Training - Javascript"/>
    <s v="Training "/>
    <s v=" Javascript"/>
    <s v="Ethan Bird"/>
    <s v="Josh Martinez"/>
    <n v="60"/>
    <n v="1"/>
  </r>
  <r>
    <x v="4932"/>
    <n v="35104"/>
    <d v="2012-04-22T00:00:00"/>
    <n v="1"/>
    <n v="150"/>
    <n v="0.04"/>
    <n v="150"/>
    <n v="144"/>
    <s v="Bill McGarr"/>
    <s v="SanDisk Corporation"/>
    <s v="Electronic Components"/>
    <s v="Technology"/>
    <s v="Kearney"/>
    <n v="68847"/>
    <s v="Nebraska"/>
    <s v="Central"/>
    <d v="2012-04-25T00:00:00"/>
    <n v="3"/>
    <s v="Consulting - Business Model"/>
    <s v="Consulting "/>
    <s v=" Business Model"/>
    <s v="Emma Watson"/>
    <s v="Josh Martinez"/>
    <n v="67"/>
    <n v="1"/>
  </r>
  <r>
    <x v="4933"/>
    <n v="35104"/>
    <d v="2012-04-22T00:00:00"/>
    <n v="18"/>
    <n v="2250"/>
    <n v="0"/>
    <n v="125"/>
    <n v="2250"/>
    <s v="Bill McGarr"/>
    <s v="SanDisk Corporation"/>
    <s v="Electronic Components"/>
    <s v="Technology"/>
    <s v="Kearney"/>
    <n v="68847"/>
    <s v="Nebraska"/>
    <s v="Central"/>
    <d v="2012-04-24T00:00:00"/>
    <n v="2"/>
    <s v="Training - SQL"/>
    <s v="Training "/>
    <s v=" SQL"/>
    <s v="Madison Hill"/>
    <s v="Josh Martinez"/>
    <n v="58"/>
    <n v="1"/>
  </r>
  <r>
    <x v="4934"/>
    <n v="35110"/>
    <d v="2011-10-18T00:00:00"/>
    <n v="14"/>
    <n v="2240"/>
    <n v="0.01"/>
    <n v="160"/>
    <n v="2217.6"/>
    <s v="Mike Pak"/>
    <s v="Alexion Pharmaceuticals, Inc."/>
    <s v="Major Pharmaceuticals"/>
    <s v="Health Care"/>
    <s v="Houston"/>
    <n v="77036"/>
    <s v="Texas"/>
    <s v="Central"/>
    <d v="2011-10-19T00:00:00"/>
    <n v="1"/>
    <s v="Development - Java"/>
    <s v="Development "/>
    <s v=" Java"/>
    <s v="Jacob Manziel"/>
    <s v="Josh Martinez"/>
    <n v="57"/>
    <n v="1"/>
  </r>
  <r>
    <x v="4935"/>
    <n v="35110"/>
    <d v="2011-10-18T00:00:00"/>
    <n v="49"/>
    <n v="7350"/>
    <n v="0.02"/>
    <n v="150"/>
    <n v="7203"/>
    <s v="Mike Pak"/>
    <s v="Alexion Pharmaceuticals, Inc."/>
    <s v="Major Pharmaceuticals"/>
    <s v="Health Care"/>
    <s v="Houston"/>
    <n v="77036"/>
    <s v="Texas"/>
    <s v="Central"/>
    <d v="2011-10-20T00:00:00"/>
    <n v="2"/>
    <s v="Consulting - Business Model"/>
    <s v="Consulting "/>
    <s v=" Business Model"/>
    <s v="Alexander Edison"/>
    <s v="Josh Martinez"/>
    <n v="70"/>
    <n v="1"/>
  </r>
  <r>
    <x v="4936"/>
    <n v="35111"/>
    <d v="2010-06-05T00:00:00"/>
    <n v="39"/>
    <n v="4290"/>
    <n v="0.08"/>
    <n v="110"/>
    <n v="3946.8"/>
    <s v="Sung Martin"/>
    <s v="Ross Stores, Inc."/>
    <s v="Clothing/Shoe/Accessory Stores"/>
    <s v="Consumer Services"/>
    <s v="Post Falls"/>
    <n v="83854"/>
    <s v="Idaho"/>
    <s v="West"/>
    <d v="2010-06-07T00:00:00"/>
    <n v="2"/>
    <s v="Development - PHP"/>
    <s v="Development "/>
    <s v=" PHP"/>
    <s v="Madison Hill"/>
    <s v="Bob Turner"/>
    <n v="58"/>
    <n v="1"/>
  </r>
  <r>
    <x v="4937"/>
    <n v="35136"/>
    <d v="2009-10-08T00:00:00"/>
    <n v="23"/>
    <n v="2760"/>
    <n v="7.0000000000000007E-2"/>
    <n v="120"/>
    <n v="2566.7999999999997"/>
    <s v="Peter Abelman"/>
    <s v="NVIDIA Corporation"/>
    <s v="Semiconductors"/>
    <s v="Technology"/>
    <s v="Atlanta"/>
    <n v="30318"/>
    <s v="Georgia"/>
    <s v="South"/>
    <d v="2009-10-09T00:00:00"/>
    <n v="1"/>
    <s v="Development - Business Logic"/>
    <s v="Development "/>
    <s v=" Business Logic"/>
    <s v="Madison Hill"/>
    <s v="Frank Mitchell"/>
    <n v="58"/>
    <n v="1"/>
  </r>
  <r>
    <x v="4938"/>
    <n v="35137"/>
    <d v="2010-07-17T00:00:00"/>
    <n v="41"/>
    <n v="6560"/>
    <n v="0.05"/>
    <n v="160"/>
    <n v="6232"/>
    <s v="Joe Zeldin"/>
    <s v="Liberty Media Corporation"/>
    <s v="Broadcasting"/>
    <s v="Consumer Services"/>
    <s v="Fort Smith"/>
    <n v="72903"/>
    <s v="Arkansas"/>
    <s v="South"/>
    <d v="2010-07-19T00:00:00"/>
    <n v="2"/>
    <s v="Development - Java"/>
    <s v="Development "/>
    <s v=" Java"/>
    <s v="Noah Smith"/>
    <s v="Frank Mitchell"/>
    <n v="59"/>
    <n v="1"/>
  </r>
  <r>
    <x v="4939"/>
    <n v="35137"/>
    <d v="2010-07-17T00:00:00"/>
    <n v="47"/>
    <n v="5170"/>
    <n v="0.1"/>
    <n v="110"/>
    <n v="4653"/>
    <s v="Joe Zeldin"/>
    <s v="Liberty Media Corporation"/>
    <s v="Broadcasting"/>
    <s v="Consumer Services"/>
    <s v="Fort Smith"/>
    <n v="72903"/>
    <s v="Arkansas"/>
    <s v="South"/>
    <d v="2010-07-20T00:00:00"/>
    <n v="3"/>
    <s v="Development - PHP"/>
    <s v="Development "/>
    <s v=" PHP"/>
    <s v="Madison Hill"/>
    <s v="Frank Mitchell"/>
    <n v="58"/>
    <n v="1"/>
  </r>
  <r>
    <x v="4940"/>
    <n v="35139"/>
    <d v="2010-01-18T00:00:00"/>
    <n v="29"/>
    <n v="4640"/>
    <n v="0.02"/>
    <n v="160"/>
    <n v="4547.2"/>
    <s v="Lauren Bern"/>
    <s v="Cognizant Technology Solutions Corporation"/>
    <s v="EDP Services"/>
    <s v="Technology"/>
    <s v="Albuquerque"/>
    <n v="87105"/>
    <s v="New Mexico"/>
    <s v="West"/>
    <d v="2010-01-19T00:00:00"/>
    <n v="1"/>
    <s v="Development - Java"/>
    <s v="Development "/>
    <s v=" Java"/>
    <s v="Ethan Bird"/>
    <s v="Bob Turner"/>
    <n v="60"/>
    <n v="1"/>
  </r>
  <r>
    <x v="4941"/>
    <n v="35139"/>
    <d v="2010-01-18T00:00:00"/>
    <n v="3"/>
    <n v="450"/>
    <n v="0.05"/>
    <n v="150"/>
    <n v="427.5"/>
    <s v="Lauren Bern"/>
    <s v="Cognizant Technology Solutions Corporation"/>
    <s v="EDP Services"/>
    <s v="Technology"/>
    <s v="Durango"/>
    <n v="81301"/>
    <s v="Colorado"/>
    <s v="West"/>
    <d v="2010-01-19T00:00:00"/>
    <n v="1"/>
    <s v="Consulting - Strategy"/>
    <s v="Consulting "/>
    <s v=" Strategy"/>
    <s v="Elizabeth Carter"/>
    <s v="Bob Turner"/>
    <n v="52"/>
    <n v="1"/>
  </r>
  <r>
    <x v="4942"/>
    <n v="35139"/>
    <d v="2010-01-18T00:00:00"/>
    <n v="25"/>
    <n v="3000"/>
    <n v="0.05"/>
    <n v="120"/>
    <n v="2850"/>
    <s v="Lauren Bern"/>
    <s v="Cognizant Technology Solutions Corporation"/>
    <s v="EDP Services"/>
    <s v="Technology"/>
    <s v="Durango"/>
    <n v="81301"/>
    <s v="Colorado"/>
    <s v="West"/>
    <d v="2010-01-20T00:00:00"/>
    <n v="2"/>
    <s v="Development - Business Logic"/>
    <s v="Development "/>
    <s v=" Business Logic"/>
    <s v="Olivia Sullivan"/>
    <s v="Bob Turner"/>
    <n v="53"/>
    <n v="1"/>
  </r>
  <r>
    <x v="4943"/>
    <n v="35139"/>
    <d v="2010-01-18T00:00:00"/>
    <n v="32"/>
    <n v="6400"/>
    <n v="7.0000000000000007E-2"/>
    <n v="200"/>
    <n v="5952"/>
    <s v="Lauren Bern"/>
    <s v="Cognizant Technology Solutions Corporation"/>
    <s v="EDP Services"/>
    <s v="Technology"/>
    <s v="Durango"/>
    <n v="81301"/>
    <s v="Colorado"/>
    <s v="West"/>
    <d v="2010-01-20T00:00:00"/>
    <n v="2"/>
    <s v="Development - Big Data"/>
    <s v="Development "/>
    <s v=" Big Data"/>
    <s v="Mia Moore"/>
    <s v="Bob Turner"/>
    <n v="51"/>
    <n v="1"/>
  </r>
  <r>
    <x v="4944"/>
    <n v="35141"/>
    <d v="2010-09-11T00:00:00"/>
    <n v="29"/>
    <n v="4640"/>
    <n v="0.02"/>
    <n v="160"/>
    <n v="4547.2"/>
    <s v="Jennifer Brown"/>
    <s v="Fastenal Company"/>
    <s v="RETAIL: Building Materials"/>
    <s v="Consumer Services"/>
    <s v="Schererville"/>
    <n v="46375"/>
    <s v="Indiana"/>
    <s v="Central"/>
    <d v="2010-09-12T00:00:00"/>
    <n v="1"/>
    <s v="Development - Java"/>
    <s v="Development "/>
    <s v=" Java"/>
    <s v="Sophia Dixon"/>
    <s v="Josh Martinez"/>
    <n v="71"/>
    <n v="1"/>
  </r>
  <r>
    <x v="4945"/>
    <n v="35142"/>
    <d v="2010-04-22T00:00:00"/>
    <n v="11"/>
    <n v="1375"/>
    <n v="0.03"/>
    <n v="125"/>
    <n v="1333.75"/>
    <s v="Joel McMath"/>
    <s v="Marriott International"/>
    <s v="Hotels/Resorts"/>
    <s v="Consumer Services"/>
    <s v="Hastings"/>
    <s v="68901"/>
    <s v="Nebraska"/>
    <s v="Central"/>
    <d v="2010-04-24T00:00:00"/>
    <n v="2"/>
    <s v="Training - SQL"/>
    <s v="Training "/>
    <s v=" SQL"/>
    <s v="Elizabeth Carter"/>
    <s v="Josh Martinez"/>
    <n v="52"/>
    <n v="1"/>
  </r>
  <r>
    <x v="4946"/>
    <n v="35173"/>
    <d v="2012-03-13T00:00:00"/>
    <n v="29"/>
    <n v="3625"/>
    <n v="0.09"/>
    <n v="125"/>
    <n v="3298.75"/>
    <s v="Mike Farhat"/>
    <s v="Amazon.com, Inc."/>
    <s v="Catalog/Specialty Distribution"/>
    <s v="Consumer Services"/>
    <s v="Moscow"/>
    <s v="83843"/>
    <s v="Idaho"/>
    <s v="West"/>
    <d v="2012-03-15T00:00:00"/>
    <n v="2"/>
    <s v="Training - Tableau"/>
    <s v="Training "/>
    <s v=" Tableau"/>
    <s v="Michael Alister"/>
    <s v="Bob Turner"/>
    <n v="68"/>
    <n v="1"/>
  </r>
  <r>
    <x v="4947"/>
    <n v="35173"/>
    <d v="2012-03-13T00:00:00"/>
    <n v="13"/>
    <n v="1950"/>
    <n v="0.02"/>
    <n v="150"/>
    <n v="1911"/>
    <s v="Mike Farhat"/>
    <s v="Amazon.com, Inc."/>
    <s v="Catalog/Specialty Distribution"/>
    <s v="Consumer Services"/>
    <s v="Moscow"/>
    <s v="83843"/>
    <s v="Idaho"/>
    <s v="West"/>
    <d v="2012-03-15T00:00:00"/>
    <n v="2"/>
    <s v="Consulting - Market Research"/>
    <s v="Consulting "/>
    <s v=" Market Research"/>
    <s v="Noah Smith"/>
    <s v="Bob Turner"/>
    <n v="59"/>
    <n v="1"/>
  </r>
  <r>
    <x v="4948"/>
    <n v="35200"/>
    <d v="2009-02-05T00:00:00"/>
    <n v="15"/>
    <n v="1875"/>
    <n v="0.08"/>
    <n v="125"/>
    <n v="1725"/>
    <s v="Ricardo Craven"/>
    <s v="TripAdvisor, Inc."/>
    <s v="Computer Software: Programming, Data Processing"/>
    <s v="Technology"/>
    <s v="Chandler"/>
    <n v="85224"/>
    <s v="Arizona"/>
    <s v="West"/>
    <d v="2009-02-07T00:00:00"/>
    <n v="2"/>
    <s v="Training - SQL"/>
    <s v="Training "/>
    <s v=" SQL"/>
    <s v="Ava Wilson"/>
    <s v="Bob Turner"/>
    <n v="67"/>
    <n v="1"/>
  </r>
  <r>
    <x v="4949"/>
    <n v="35201"/>
    <d v="2010-06-04T00:00:00"/>
    <n v="18"/>
    <n v="2700"/>
    <n v="0.03"/>
    <n v="150"/>
    <n v="2619"/>
    <s v="Brad Fisher"/>
    <s v="Vodafone Group Plc"/>
    <s v="Telecommunications Equipment"/>
    <s v="Public Utilities"/>
    <s v="Merrimack"/>
    <s v="03054"/>
    <s v="New Hampshire"/>
    <s v="East"/>
    <d v="2010-06-11T00:00:00"/>
    <n v="7"/>
    <s v="Consulting - Business Model"/>
    <s v="Consulting "/>
    <s v=" Business Model"/>
    <s v="Daniel Tusk"/>
    <s v="Allen Young"/>
    <n v="45"/>
    <n v="1"/>
  </r>
  <r>
    <x v="4950"/>
    <n v="35238"/>
    <d v="2011-04-28T00:00:00"/>
    <n v="27"/>
    <n v="4050"/>
    <n v="0.1"/>
    <n v="150"/>
    <n v="3645"/>
    <s v="Jack Bradley"/>
    <s v="Comcast Corporation"/>
    <s v="Television Services"/>
    <s v="Consumer Services"/>
    <s v="Clinton"/>
    <n v="39056"/>
    <s v="Mississippi"/>
    <s v="South"/>
    <d v="2011-04-28T00:00:00"/>
    <n v="0"/>
    <s v="Consulting - Market Research"/>
    <s v="Consulting "/>
    <s v=" Market Research"/>
    <s v="Liam Franklin"/>
    <s v="Frank Mitchell"/>
    <n v="52"/>
    <n v="1"/>
  </r>
  <r>
    <x v="4951"/>
    <n v="35239"/>
    <d v="2011-11-12T00:00:00"/>
    <n v="21"/>
    <n v="2310"/>
    <n v="0.08"/>
    <n v="110"/>
    <n v="2125.2000000000003"/>
    <s v="Barry Packer"/>
    <s v="Mattel, Inc."/>
    <s v="Recreational Products/Toys"/>
    <s v="Consumer Non-Durables"/>
    <s v="Northglenn"/>
    <n v="80233"/>
    <s v="Colorado"/>
    <s v="West"/>
    <d v="2011-11-13T00:00:00"/>
    <n v="1"/>
    <s v="Development - Python"/>
    <s v="Development "/>
    <s v=" Python"/>
    <s v="Emily Taylor"/>
    <s v="Bob Turner"/>
    <n v="62"/>
    <n v="1"/>
  </r>
  <r>
    <x v="4952"/>
    <n v="35239"/>
    <d v="2011-11-12T00:00:00"/>
    <n v="38"/>
    <n v="7600"/>
    <n v="0.01"/>
    <n v="200"/>
    <n v="7524"/>
    <s v="Barry Packer"/>
    <s v="Mattel, Inc."/>
    <s v="Recreational Products/Toys"/>
    <s v="Consumer Non-Durables"/>
    <s v="Northglenn"/>
    <n v="80233"/>
    <s v="Colorado"/>
    <s v="West"/>
    <d v="2011-11-14T00:00:00"/>
    <n v="2"/>
    <s v="Development - Big Data"/>
    <s v="Development "/>
    <s v=" Big Data"/>
    <s v="Elizabeth Carter"/>
    <s v="Bob Turner"/>
    <n v="52"/>
    <n v="1"/>
  </r>
  <r>
    <x v="4953"/>
    <n v="35265"/>
    <d v="2010-11-29T00:00:00"/>
    <n v="4"/>
    <n v="640"/>
    <n v="0.02"/>
    <n v="160"/>
    <n v="627.20000000000005"/>
    <s v="Sean Witt"/>
    <s v="Twenty-First Century Fox, Inc."/>
    <s v="Television Services"/>
    <s v="Consumer Services"/>
    <s v="Hollywood"/>
    <n v="33021"/>
    <s v="Florida"/>
    <s v="South"/>
    <d v="2010-11-30T00:00:00"/>
    <n v="1"/>
    <s v="Development - Java"/>
    <s v="Development "/>
    <s v=" Java"/>
    <s v="Olivia Sullivan"/>
    <s v="Frank Mitchell"/>
    <n v="53"/>
    <n v="1"/>
  </r>
  <r>
    <x v="4954"/>
    <n v="35265"/>
    <d v="2010-11-29T00:00:00"/>
    <n v="16"/>
    <n v="2000"/>
    <n v="0.04"/>
    <n v="125"/>
    <n v="1920"/>
    <s v="Sean Witt"/>
    <s v="Twenty-First Century Fox, Inc."/>
    <s v="Television Services"/>
    <s v="Consumer Services"/>
    <s v="Hollywood"/>
    <n v="33021"/>
    <s v="Florida"/>
    <s v="South"/>
    <d v="2010-11-30T00:00:00"/>
    <n v="1"/>
    <s v="Training - Development"/>
    <s v="Training "/>
    <s v=" Development"/>
    <s v="Jayden Hamilton"/>
    <s v="Frank Mitchell"/>
    <n v="71"/>
    <n v="1"/>
  </r>
  <r>
    <x v="4955"/>
    <n v="35265"/>
    <d v="2010-11-29T00:00:00"/>
    <n v="2"/>
    <n v="300"/>
    <n v="0.04"/>
    <n v="150"/>
    <n v="288"/>
    <s v="Sean Witt"/>
    <s v="Twenty-First Century Fox, Inc."/>
    <s v="Television Services"/>
    <s v="Consumer Services"/>
    <s v="Hollywood"/>
    <n v="33021"/>
    <s v="Florida"/>
    <s v="South"/>
    <d v="2010-12-01T00:00:00"/>
    <n v="2"/>
    <s v="Consulting - Strategy"/>
    <s v="Consulting "/>
    <s v=" Strategy"/>
    <s v="Jacob Manziel"/>
    <s v="Frank Mitchell"/>
    <n v="57"/>
    <n v="1"/>
  </r>
  <r>
    <x v="4956"/>
    <n v="35266"/>
    <d v="2011-01-10T00:00:00"/>
    <n v="39"/>
    <n v="4680"/>
    <n v="7.0000000000000007E-2"/>
    <n v="120"/>
    <n v="4352.3999999999996"/>
    <s v="Beth Hughes"/>
    <s v="Sirius XM Holdings Inc."/>
    <s v="Broadcasting"/>
    <s v="Consumer Services"/>
    <s v="Bloomington"/>
    <n v="61701"/>
    <s v="Illinois"/>
    <s v="Central"/>
    <d v="2011-01-10T00:00:00"/>
    <n v="0"/>
    <s v="Development - Business Logic"/>
    <s v="Development "/>
    <s v=" Business Logic"/>
    <s v="Daniel Tusk"/>
    <s v="Josh Martinez"/>
    <n v="45"/>
    <n v="1"/>
  </r>
  <r>
    <x v="4957"/>
    <n v="35266"/>
    <d v="2011-01-10T00:00:00"/>
    <n v="28"/>
    <n v="3500"/>
    <n v="7.0000000000000007E-2"/>
    <n v="125"/>
    <n v="3255"/>
    <s v="Beth Hughes"/>
    <s v="Sirius XM Holdings Inc."/>
    <s v="Broadcasting"/>
    <s v="Consumer Services"/>
    <s v="Bloomington"/>
    <n v="61701"/>
    <s v="Illinois"/>
    <s v="Central"/>
    <d v="2011-01-12T00:00:00"/>
    <n v="2"/>
    <s v="Training - Javascript"/>
    <s v="Training "/>
    <s v=" Javascript"/>
    <s v="Emma Watson"/>
    <s v="Josh Martinez"/>
    <n v="67"/>
    <n v="1"/>
  </r>
  <r>
    <x v="4958"/>
    <n v="35271"/>
    <d v="2010-07-26T00:00:00"/>
    <n v="19"/>
    <n v="2850"/>
    <n v="0.02"/>
    <n v="150"/>
    <n v="2793"/>
    <s v="Dean Barcio"/>
    <s v="Adobe Systems Incorporated"/>
    <s v="Computer Software: Prepackaged Software"/>
    <s v="Technology"/>
    <s v="Portland"/>
    <s v="04101"/>
    <s v="Maine"/>
    <s v="East"/>
    <d v="2010-07-27T00:00:00"/>
    <n v="1"/>
    <s v="Consulting - Market Research"/>
    <s v="Consulting "/>
    <s v=" Market Research"/>
    <s v="Ethan Bird"/>
    <s v="Allen Young"/>
    <n v="60"/>
    <n v="1"/>
  </r>
  <r>
    <x v="4959"/>
    <n v="35296"/>
    <d v="2011-03-21T00:00:00"/>
    <n v="7"/>
    <n v="1050"/>
    <n v="0.02"/>
    <n v="150"/>
    <n v="1029"/>
    <s v="Evan Castell"/>
    <s v="Marriott International"/>
    <s v="Hotels/Resorts"/>
    <s v="Consumer Services"/>
    <s v="Atlantic City"/>
    <s v="08401"/>
    <s v="New Jersey"/>
    <s v="East"/>
    <d v="2011-03-23T00:00:00"/>
    <n v="2"/>
    <s v="Consulting - Market Research"/>
    <s v="Consulting "/>
    <s v=" Market Research"/>
    <s v="Mia Moore"/>
    <s v="Allen Young"/>
    <n v="51"/>
    <n v="1"/>
  </r>
  <r>
    <x v="4960"/>
    <n v="35299"/>
    <d v="2012-08-10T00:00:00"/>
    <n v="41"/>
    <n v="6150"/>
    <n v="0.02"/>
    <n v="150"/>
    <n v="6027"/>
    <s v="Randy Arnett"/>
    <s v="SanDisk Corporation"/>
    <s v="Electronic Components"/>
    <s v="Technology"/>
    <s v="Douglasville"/>
    <n v="30135"/>
    <s v="Georgia"/>
    <s v="South"/>
    <d v="2012-08-12T00:00:00"/>
    <n v="2"/>
    <s v="Consulting - Business Model"/>
    <s v="Consulting "/>
    <s v=" Business Model"/>
    <s v="Isabella Douglas"/>
    <s v="Frank Mitchell"/>
    <n v="75"/>
    <n v="1"/>
  </r>
  <r>
    <x v="4961"/>
    <n v="35300"/>
    <d v="2010-03-02T00:00:00"/>
    <n v="10"/>
    <n v="2000"/>
    <n v="0.02"/>
    <n v="200"/>
    <n v="1960"/>
    <s v="Dan Pistek"/>
    <s v="Starbucks Corporation"/>
    <s v="Restaurants"/>
    <s v="Consumer Services"/>
    <s v="Elkhart"/>
    <n v="46514"/>
    <s v="Indiana"/>
    <s v="Central"/>
    <d v="2010-03-03T00:00:00"/>
    <n v="1"/>
    <s v="Development - Scala"/>
    <s v="Development "/>
    <s v=" Scala"/>
    <s v="Daniel Tusk"/>
    <s v="Josh Martinez"/>
    <n v="45"/>
    <n v="1"/>
  </r>
  <r>
    <x v="4962"/>
    <n v="35300"/>
    <d v="2010-03-02T00:00:00"/>
    <n v="35"/>
    <n v="4375"/>
    <n v="0.08"/>
    <n v="125"/>
    <n v="4025"/>
    <s v="Dan Pistek"/>
    <s v="Starbucks Corporation"/>
    <s v="Restaurants"/>
    <s v="Consumer Services"/>
    <s v="Elkhart"/>
    <n v="46514"/>
    <s v="Indiana"/>
    <s v="Central"/>
    <d v="2010-03-05T00:00:00"/>
    <n v="3"/>
    <s v="Training - SQL"/>
    <s v="Training "/>
    <s v=" SQL"/>
    <s v="Ava Wilson"/>
    <s v="Josh Martinez"/>
    <n v="67"/>
    <n v="1"/>
  </r>
  <r>
    <x v="4963"/>
    <n v="35300"/>
    <d v="2010-03-02T00:00:00"/>
    <n v="13"/>
    <n v="1430"/>
    <n v="0.06"/>
    <n v="110"/>
    <n v="1344.1999999999998"/>
    <s v="Dan Pistek"/>
    <s v="Starbucks Corporation"/>
    <s v="Restaurants"/>
    <s v="Consumer Services"/>
    <s v="Elkhart"/>
    <n v="46514"/>
    <s v="Indiana"/>
    <s v="Central"/>
    <d v="2010-03-03T00:00:00"/>
    <n v="1"/>
    <s v="Development - Python"/>
    <s v="Development "/>
    <s v=" Python"/>
    <s v="Mia Moore"/>
    <s v="Josh Martinez"/>
    <n v="51"/>
    <n v="1"/>
  </r>
  <r>
    <x v="4964"/>
    <n v="35302"/>
    <d v="2010-06-07T00:00:00"/>
    <n v="6"/>
    <n v="660"/>
    <n v="0.09"/>
    <n v="110"/>
    <n v="600.6"/>
    <s v="Dennis Eason"/>
    <s v="Amazon.com, Inc."/>
    <s v="Catalog/Specialty Distribution"/>
    <s v="Consumer Services"/>
    <s v="Commack"/>
    <n v="11725"/>
    <s v="New York"/>
    <s v="East"/>
    <d v="2010-06-07T00:00:00"/>
    <n v="0"/>
    <s v="Development - Python"/>
    <s v="Development "/>
    <s v=" Python"/>
    <s v="Daniel Tusk"/>
    <s v="Allen Young"/>
    <n v="45"/>
    <n v="1"/>
  </r>
  <r>
    <x v="4965"/>
    <n v="35302"/>
    <d v="2010-06-07T00:00:00"/>
    <n v="13"/>
    <n v="1950"/>
    <n v="0.1"/>
    <n v="150"/>
    <n v="1755"/>
    <s v="Dennis Eason"/>
    <s v="Amazon.com, Inc."/>
    <s v="Catalog/Specialty Distribution"/>
    <s v="Consumer Services"/>
    <s v="Commack"/>
    <n v="11725"/>
    <s v="New York"/>
    <s v="East"/>
    <d v="2010-06-08T00:00:00"/>
    <n v="1"/>
    <s v="Consulting - Market Research"/>
    <s v="Consulting "/>
    <s v=" Market Research"/>
    <s v="Isabella Douglas"/>
    <s v="Allen Young"/>
    <n v="75"/>
    <n v="1"/>
  </r>
  <r>
    <x v="4966"/>
    <n v="35360"/>
    <d v="2011-04-18T00:00:00"/>
    <n v="4"/>
    <n v="640"/>
    <n v="0.04"/>
    <n v="160"/>
    <n v="614.4"/>
    <s v="Yana Gonzalez"/>
    <s v="Twenty-First Century Fox, Inc."/>
    <s v="Television Services"/>
    <s v="Consumer Services"/>
    <s v="Dover"/>
    <s v="03820"/>
    <s v="New Hampshire"/>
    <s v="East"/>
    <d v="2011-04-20T00:00:00"/>
    <n v="2"/>
    <s v="Development - Java"/>
    <s v="Development "/>
    <s v=" Java"/>
    <s v="Ethan Bird"/>
    <s v="Allen Young"/>
    <n v="60"/>
    <n v="1"/>
  </r>
  <r>
    <x v="4967"/>
    <n v="35361"/>
    <d v="2009-04-06T00:00:00"/>
    <n v="40"/>
    <n v="4400"/>
    <n v="0.09"/>
    <n v="110"/>
    <n v="4004"/>
    <s v="Corey Cheatham"/>
    <s v="Monster Beverage Corporation"/>
    <s v="Beverages (Production/Distribution)"/>
    <s v="Consumer Non-Durables"/>
    <s v="Mission Viejo"/>
    <n v="92691"/>
    <s v="California"/>
    <s v="West"/>
    <d v="2009-04-07T00:00:00"/>
    <n v="1"/>
    <s v="Development - Python"/>
    <s v="Development "/>
    <s v=" Python"/>
    <s v="Alexander Edison"/>
    <s v="Bob Turner"/>
    <n v="70"/>
    <n v="1"/>
  </r>
  <r>
    <x v="4968"/>
    <n v="35361"/>
    <d v="2009-04-06T00:00:00"/>
    <n v="37"/>
    <n v="4070"/>
    <n v="0"/>
    <n v="110"/>
    <n v="4070"/>
    <s v="Corey Cheatham"/>
    <s v="Monster Beverage Corporation"/>
    <s v="Beverages (Production/Distribution)"/>
    <s v="Consumer Non-Durables"/>
    <s v="Mission Viejo"/>
    <n v="92691"/>
    <s v="California"/>
    <s v="West"/>
    <d v="2009-04-07T00:00:00"/>
    <n v="1"/>
    <s v="Development - Python"/>
    <s v="Development "/>
    <s v=" Python"/>
    <s v="Ava Wilson"/>
    <s v="Bob Turner"/>
    <n v="67"/>
    <n v="1"/>
  </r>
  <r>
    <x v="4969"/>
    <n v="35364"/>
    <d v="2009-12-12T00:00:00"/>
    <n v="16"/>
    <n v="1760"/>
    <n v="0.04"/>
    <n v="110"/>
    <n v="1689.6"/>
    <s v="Lisa Ann Reed"/>
    <s v="Expeditors International of Washington, Inc."/>
    <s v="Oil Refining/Marketing"/>
    <s v="Transportation"/>
    <s v="Liberal"/>
    <n v="67901"/>
    <s v="Kansas"/>
    <s v="Central"/>
    <d v="2009-12-14T00:00:00"/>
    <n v="2"/>
    <s v="Development - Python"/>
    <s v="Development "/>
    <s v=" Python"/>
    <s v="Alexander Edison"/>
    <s v="Josh Martinez"/>
    <n v="70"/>
    <n v="1"/>
  </r>
  <r>
    <x v="4970"/>
    <n v="35364"/>
    <d v="2009-12-12T00:00:00"/>
    <n v="29"/>
    <n v="3625"/>
    <n v="0.06"/>
    <n v="125"/>
    <n v="3407.5"/>
    <s v="Lisa Ann Reed"/>
    <s v="Expeditors International of Washington, Inc."/>
    <s v="Oil Refining/Marketing"/>
    <s v="Transportation"/>
    <s v="Liberal"/>
    <n v="67901"/>
    <s v="Kansas"/>
    <s v="Central"/>
    <d v="2009-12-14T00:00:00"/>
    <n v="2"/>
    <s v="Training - Javascript"/>
    <s v="Training "/>
    <s v=" Javascript"/>
    <s v="Abigail Young"/>
    <s v="Josh Martinez"/>
    <n v="50"/>
    <n v="1"/>
  </r>
  <r>
    <x v="4971"/>
    <n v="35364"/>
    <d v="2009-12-12T00:00:00"/>
    <n v="37"/>
    <n v="4625"/>
    <n v="0.06"/>
    <n v="125"/>
    <n v="4347.5"/>
    <s v="Lisa Ann Reed"/>
    <s v="Expeditors International of Washington, Inc."/>
    <s v="Oil Refining/Marketing"/>
    <s v="Transportation"/>
    <s v="Liberal"/>
    <n v="67901"/>
    <s v="Kansas"/>
    <s v="Central"/>
    <d v="2009-12-13T00:00:00"/>
    <n v="1"/>
    <s v="Training - Javascript"/>
    <s v="Training "/>
    <s v=" Javascript"/>
    <s v="Liam Franklin"/>
    <s v="Josh Martinez"/>
    <n v="52"/>
    <n v="1"/>
  </r>
  <r>
    <x v="4972"/>
    <n v="35364"/>
    <d v="2009-12-12T00:00:00"/>
    <n v="8"/>
    <n v="1200"/>
    <n v="0.06"/>
    <n v="150"/>
    <n v="1128"/>
    <s v="Lisa Ann Reed"/>
    <s v="Expeditors International of Washington, Inc."/>
    <s v="Oil Refining/Marketing"/>
    <s v="Transportation"/>
    <s v="Liberal"/>
    <n v="67901"/>
    <s v="Kansas"/>
    <s v="Central"/>
    <d v="2009-12-14T00:00:00"/>
    <n v="2"/>
    <s v="Consulting - Market Research"/>
    <s v="Consulting "/>
    <s v=" Market Research"/>
    <s v="Mia Moore"/>
    <s v="Josh Martinez"/>
    <n v="51"/>
    <n v="1"/>
  </r>
  <r>
    <x v="4973"/>
    <n v="35366"/>
    <d v="2011-07-12T00:00:00"/>
    <n v="23"/>
    <n v="2530"/>
    <n v="0.06"/>
    <n v="110"/>
    <n v="2378.1999999999998"/>
    <s v="Raymond O'Donnell"/>
    <s v="Stericycle, Inc."/>
    <s v="Environmental Services"/>
    <s v="Basic Industries"/>
    <s v="Bremerton"/>
    <n v="98310"/>
    <s v="Washington"/>
    <s v="West"/>
    <d v="2011-07-19T00:00:00"/>
    <n v="7"/>
    <s v="Development - Python"/>
    <s v="Development "/>
    <s v=" Python"/>
    <s v="Liam Franklin"/>
    <s v="Bob Turner"/>
    <n v="52"/>
    <n v="1"/>
  </r>
  <r>
    <x v="4974"/>
    <n v="35392"/>
    <d v="2012-02-23T00:00:00"/>
    <n v="9"/>
    <n v="990"/>
    <n v="0.01"/>
    <n v="110"/>
    <n v="980.1"/>
    <s v="Erin Eichhorn"/>
    <s v="Kraft Foods Group, Inc."/>
    <s v="Packaged Foods"/>
    <s v="Consumer Non-Durables"/>
    <s v="Bessemer"/>
    <n v="35020"/>
    <s v="Alabama"/>
    <s v="South"/>
    <d v="2012-02-23T00:00:00"/>
    <n v="0"/>
    <s v="Development - Python"/>
    <s v="Development "/>
    <s v=" Python"/>
    <s v="Sophia Dixon"/>
    <s v="Frank Mitchell"/>
    <n v="71"/>
    <n v="1"/>
  </r>
  <r>
    <x v="4975"/>
    <n v="35399"/>
    <d v="2011-01-21T00:00:00"/>
    <n v="38"/>
    <n v="6080"/>
    <n v="0.04"/>
    <n v="160"/>
    <n v="5836.8"/>
    <s v="Karen Pelletier"/>
    <s v="Viacom Inc."/>
    <s v="Television Services"/>
    <s v="Consumer Services"/>
    <s v="Pearl"/>
    <n v="39208"/>
    <s v="Mississippi"/>
    <s v="South"/>
    <d v="2011-01-23T00:00:00"/>
    <n v="2"/>
    <s v="Development - Java"/>
    <s v="Development "/>
    <s v=" Java"/>
    <s v="Alexander Edison"/>
    <s v="Frank Mitchell"/>
    <n v="70"/>
    <n v="1"/>
  </r>
  <r>
    <x v="4976"/>
    <n v="35425"/>
    <d v="2010-03-28T00:00:00"/>
    <n v="25"/>
    <n v="4000"/>
    <n v="0"/>
    <n v="160"/>
    <n v="4000"/>
    <s v="Tracy Hoffman"/>
    <s v="Cerner Corporation"/>
    <s v="EDP Services"/>
    <s v="Technology"/>
    <s v="Florence"/>
    <n v="29501"/>
    <s v="South Carolina"/>
    <s v="South"/>
    <d v="2010-03-30T00:00:00"/>
    <n v="2"/>
    <s v="Development - Java"/>
    <s v="Development "/>
    <s v=" Java"/>
    <s v="Jacob Manziel"/>
    <s v="Frank Mitchell"/>
    <n v="57"/>
    <n v="1"/>
  </r>
  <r>
    <x v="4977"/>
    <n v="35425"/>
    <d v="2010-03-28T00:00:00"/>
    <n v="45"/>
    <n v="6300"/>
    <n v="0.08"/>
    <n v="140"/>
    <n v="5796"/>
    <s v="Tracy Hoffman"/>
    <s v="Cerner Corporation"/>
    <s v="EDP Services"/>
    <s v="Technology"/>
    <s v="Florence"/>
    <n v="29501"/>
    <s v="South Carolina"/>
    <s v="South"/>
    <d v="2010-03-30T00:00:00"/>
    <n v="2"/>
    <s v="Development - Database"/>
    <s v="Development "/>
    <s v=" Database"/>
    <s v="Liam Franklin"/>
    <s v="Frank Mitchell"/>
    <n v="52"/>
    <n v="1"/>
  </r>
  <r>
    <x v="4978"/>
    <n v="35426"/>
    <d v="2010-10-03T00:00:00"/>
    <n v="5"/>
    <n v="550"/>
    <n v="0.08"/>
    <n v="110"/>
    <n v="506"/>
    <s v="Phillina Brown"/>
    <s v="The Priceline Group Inc."/>
    <s v="Business Services"/>
    <s v="Miscellaneous"/>
    <s v="Auburn"/>
    <n v="98002"/>
    <s v="Washington"/>
    <s v="West"/>
    <d v="2010-10-04T00:00:00"/>
    <n v="1"/>
    <s v="Development - Python"/>
    <s v="Development "/>
    <s v=" Python"/>
    <s v="Noah Smith"/>
    <s v="Bob Turner"/>
    <n v="59"/>
    <n v="1"/>
  </r>
  <r>
    <x v="4979"/>
    <n v="35430"/>
    <d v="2010-03-25T00:00:00"/>
    <n v="16"/>
    <n v="2000"/>
    <n v="0.05"/>
    <n v="125"/>
    <n v="1900"/>
    <s v="Liz Vernon"/>
    <s v="Google Inc."/>
    <s v="Computer Software: Programming, Data Processing"/>
    <s v="Technology"/>
    <s v="Hudson"/>
    <s v="44236"/>
    <s v="Ohio"/>
    <s v="East"/>
    <d v="2010-04-01T00:00:00"/>
    <n v="7"/>
    <s v="Training - SQL"/>
    <s v="Training "/>
    <s v=" SQL"/>
    <s v="Ava Wilson"/>
    <s v="Allen Young"/>
    <n v="67"/>
    <n v="1"/>
  </r>
  <r>
    <x v="4980"/>
    <n v="35430"/>
    <d v="2010-03-25T00:00:00"/>
    <n v="48"/>
    <n v="5760"/>
    <n v="0.1"/>
    <n v="120"/>
    <n v="5184"/>
    <s v="Liz Vernon"/>
    <s v="Google Inc."/>
    <s v="Computer Software: Programming, Data Processing"/>
    <s v="Technology"/>
    <s v="Hudson"/>
    <s v="44236"/>
    <s v="Ohio"/>
    <s v="East"/>
    <d v="2010-03-29T00:00:00"/>
    <n v="4"/>
    <s v="Development - Business Logic"/>
    <s v="Development "/>
    <s v=" Business Logic"/>
    <s v="Olivia Sullivan"/>
    <s v="Allen Young"/>
    <n v="53"/>
    <n v="1"/>
  </r>
  <r>
    <x v="4981"/>
    <n v="35430"/>
    <d v="2010-03-25T00:00:00"/>
    <n v="31"/>
    <n v="4650"/>
    <n v="0.08"/>
    <n v="150"/>
    <n v="4278"/>
    <s v="Liz Vernon"/>
    <s v="Google Inc."/>
    <s v="Computer Software: Programming, Data Processing"/>
    <s v="Technology"/>
    <s v="Hudson"/>
    <s v="44236"/>
    <s v="Ohio"/>
    <s v="East"/>
    <d v="2010-03-27T00:00:00"/>
    <n v="2"/>
    <s v="Consulting - Market Research"/>
    <s v="Consulting "/>
    <s v=" Market Research"/>
    <s v="Ethan Bird"/>
    <s v="Allen Young"/>
    <n v="60"/>
    <n v="1"/>
  </r>
  <r>
    <x v="4982"/>
    <n v="35456"/>
    <d v="2012-11-01T00:00:00"/>
    <n v="37"/>
    <n v="5180"/>
    <n v="0.03"/>
    <n v="140"/>
    <n v="5024.5999999999995"/>
    <s v="Cindy Mathis"/>
    <s v="Liberty Global plc"/>
    <s v="Television Services"/>
    <s v="Consumer Services"/>
    <s v="Phoenix"/>
    <n v="85023"/>
    <s v="Arizona"/>
    <s v="West"/>
    <d v="2012-11-03T00:00:00"/>
    <n v="2"/>
    <s v="Development - Database"/>
    <s v="Development "/>
    <s v=" Database"/>
    <s v="Mia Moore"/>
    <s v="Bob Turner"/>
    <n v="51"/>
    <n v="1"/>
  </r>
  <r>
    <x v="4983"/>
    <n v="35457"/>
    <d v="2009-12-07T00:00:00"/>
    <n v="45"/>
    <n v="7650"/>
    <n v="0.02"/>
    <n v="170"/>
    <n v="7497"/>
    <s v="Georgia Flathmann"/>
    <s v="Stericycle, Inc."/>
    <s v="Environmental Services"/>
    <s v="Basic Industries"/>
    <s v="Alexandria"/>
    <n v="22304"/>
    <s v="Virginia"/>
    <s v="South"/>
    <d v="2009-12-14T00:00:00"/>
    <n v="7"/>
    <s v="Development - .Net"/>
    <s v="Development "/>
    <s v=" .Net"/>
    <s v="Elizabeth Carter"/>
    <s v="Frank Mitchell"/>
    <n v="52"/>
    <n v="1"/>
  </r>
  <r>
    <x v="4984"/>
    <n v="35461"/>
    <d v="2009-06-01T00:00:00"/>
    <n v="11"/>
    <n v="1760"/>
    <n v="0.08"/>
    <n v="160"/>
    <n v="1619.2"/>
    <s v="Julie Grinstein"/>
    <s v="Staples, Inc."/>
    <s v="Other Specialty Stores"/>
    <s v="Consumer Services"/>
    <s v="Dunedin"/>
    <n v="34698"/>
    <s v="Florida"/>
    <s v="South"/>
    <d v="2009-06-01T00:00:00"/>
    <n v="0"/>
    <s v="Development - Java"/>
    <s v="Development "/>
    <s v=" Java"/>
    <s v="Liam Franklin"/>
    <s v="Frank Mitchell"/>
    <n v="52"/>
    <n v="1"/>
  </r>
  <r>
    <x v="4985"/>
    <n v="35461"/>
    <d v="2009-06-01T00:00:00"/>
    <n v="30"/>
    <n v="4200"/>
    <n v="0.04"/>
    <n v="140"/>
    <n v="4032"/>
    <s v="Julie Grinstein"/>
    <s v="Staples, Inc."/>
    <s v="Other Specialty Stores"/>
    <s v="Consumer Services"/>
    <s v="Dunedin"/>
    <n v="34698"/>
    <s v="Florida"/>
    <s v="South"/>
    <d v="2009-06-02T00:00:00"/>
    <n v="1"/>
    <s v="Development - Front End Web"/>
    <s v="Development "/>
    <s v=" Front End Web"/>
    <s v="Sophia Dixon"/>
    <s v="Frank Mitchell"/>
    <n v="71"/>
    <n v="1"/>
  </r>
  <r>
    <x v="4986"/>
    <n v="35490"/>
    <d v="2010-12-07T00:00:00"/>
    <n v="7"/>
    <n v="840"/>
    <n v="0.03"/>
    <n v="120"/>
    <n v="814.8"/>
    <s v="Victoria Holloman"/>
    <s v="DIRECTV"/>
    <s v="Telecommunications Equipment"/>
    <s v="Consumer Services"/>
    <s v="Parkland"/>
    <n v="98444"/>
    <s v="Washington"/>
    <s v="West"/>
    <d v="2010-12-09T00:00:00"/>
    <n v="2"/>
    <s v="Development - Business Logic"/>
    <s v="Development "/>
    <s v=" Business Logic"/>
    <s v="Daniel Tusk"/>
    <s v="Bob Turner"/>
    <n v="45"/>
    <n v="1"/>
  </r>
  <r>
    <x v="4987"/>
    <n v="35490"/>
    <d v="2010-12-07T00:00:00"/>
    <n v="41"/>
    <n v="6150"/>
    <n v="0.03"/>
    <n v="150"/>
    <n v="5965.5"/>
    <s v="Victoria Holloman"/>
    <s v="DIRECTV"/>
    <s v="Telecommunications Equipment"/>
    <s v="Consumer Services"/>
    <s v="Parkland"/>
    <n v="98444"/>
    <s v="Washington"/>
    <s v="West"/>
    <d v="2010-12-09T00:00:00"/>
    <n v="2"/>
    <s v="Consulting - Market Research"/>
    <s v="Consulting "/>
    <s v=" Market Research"/>
    <s v="Jayden Hamilton"/>
    <s v="Bob Turner"/>
    <n v="71"/>
    <n v="1"/>
  </r>
  <r>
    <x v="4988"/>
    <n v="35492"/>
    <d v="2012-02-10T00:00:00"/>
    <n v="36"/>
    <n v="4500"/>
    <n v="0.02"/>
    <n v="125"/>
    <n v="4410"/>
    <s v="Janet Daniels"/>
    <s v="Discovery Communications, Inc."/>
    <s v="Television Services"/>
    <s v="Consumer Services"/>
    <s v="Nashua"/>
    <s v="03060"/>
    <s v="New Hampshire"/>
    <s v="East"/>
    <d v="2012-02-12T00:00:00"/>
    <n v="2"/>
    <s v="Training - SQL"/>
    <s v="Training "/>
    <s v=" SQL"/>
    <s v="Madison Hill"/>
    <s v="Allen Young"/>
    <n v="58"/>
    <n v="1"/>
  </r>
  <r>
    <x v="4989"/>
    <n v="35494"/>
    <d v="2011-02-14T00:00:00"/>
    <n v="18"/>
    <n v="2250"/>
    <n v="0.01"/>
    <n v="125"/>
    <n v="2227.5"/>
    <s v="Joni Fritzler"/>
    <s v="PACCAR Inc."/>
    <s v="Auto Manufacturing"/>
    <s v="Capital Goods"/>
    <s v="Hackensack"/>
    <s v="07601"/>
    <s v="New Jersey"/>
    <s v="East"/>
    <d v="2011-02-15T00:00:00"/>
    <n v="1"/>
    <s v="Training - Javascript"/>
    <s v="Training "/>
    <s v=" Javascript"/>
    <s v="Ethan Bird"/>
    <s v="Allen Young"/>
    <n v="60"/>
    <n v="1"/>
  </r>
  <r>
    <x v="4990"/>
    <n v="35522"/>
    <d v="2010-10-25T00:00:00"/>
    <n v="27"/>
    <n v="4050"/>
    <n v="0.09"/>
    <n v="150"/>
    <n v="3685.5"/>
    <s v="Michael Bergman"/>
    <s v="Vodafone Group Plc"/>
    <s v="Telecommunications Equipment"/>
    <s v="Public Utilities"/>
    <s v="Cottage Grove"/>
    <n v="55016"/>
    <s v="Minnesota"/>
    <s v="Central"/>
    <d v="2010-11-01T00:00:00"/>
    <n v="7"/>
    <s v="Consulting - Business Model"/>
    <s v="Consulting "/>
    <s v=" Business Model"/>
    <s v="Isabella Douglas"/>
    <s v="Josh Martinez"/>
    <n v="75"/>
    <n v="1"/>
  </r>
  <r>
    <x v="4991"/>
    <n v="35554"/>
    <d v="2012-09-24T00:00:00"/>
    <n v="34"/>
    <n v="4250"/>
    <n v="0.05"/>
    <n v="125"/>
    <n v="4037.5"/>
    <s v="Darren Perrino"/>
    <s v="Seagate Technology."/>
    <s v="Electronic Components"/>
    <s v="Technology"/>
    <s v="Baytown"/>
    <n v="77520"/>
    <s v="Texas"/>
    <s v="Central"/>
    <d v="2012-09-26T00:00:00"/>
    <n v="2"/>
    <s v="Training - Tableau"/>
    <s v="Training "/>
    <s v=" Tableau"/>
    <s v="Ethan Bird"/>
    <s v="Josh Martinez"/>
    <n v="60"/>
    <n v="1"/>
  </r>
  <r>
    <x v="4992"/>
    <n v="35555"/>
    <d v="2011-03-04T00:00:00"/>
    <n v="50"/>
    <n v="6250"/>
    <n v="0.08"/>
    <n v="125"/>
    <n v="5750"/>
    <s v="James Knutson"/>
    <s v="Costco Wholesale Corporation"/>
    <s v="Department/Specialty Retail Stores"/>
    <s v="Consumer Services"/>
    <s v="Mansfield"/>
    <n v="76063"/>
    <s v="Texas"/>
    <s v="Central"/>
    <d v="2011-03-05T00:00:00"/>
    <n v="1"/>
    <s v="Training - Development"/>
    <s v="Training "/>
    <s v=" Development"/>
    <s v="Mia Moore"/>
    <s v="Josh Martinez"/>
    <n v="51"/>
    <n v="1"/>
  </r>
  <r>
    <x v="4993"/>
    <n v="35555"/>
    <d v="2011-03-04T00:00:00"/>
    <n v="15"/>
    <n v="2250"/>
    <n v="0.1"/>
    <n v="150"/>
    <n v="2025"/>
    <s v="James Knutson"/>
    <s v="Costco Wholesale Corporation"/>
    <s v="Department/Specialty Retail Stores"/>
    <s v="Consumer Services"/>
    <s v="Mcallen"/>
    <n v="78501"/>
    <s v="Texas"/>
    <s v="Central"/>
    <d v="2011-03-06T00:00:00"/>
    <n v="2"/>
    <s v="Consulting - Business Model"/>
    <s v="Consulting "/>
    <s v=" Business Model"/>
    <s v="Ava Wilson"/>
    <s v="Josh Martinez"/>
    <n v="67"/>
    <n v="1"/>
  </r>
  <r>
    <x v="4994"/>
    <n v="35555"/>
    <d v="2011-03-04T00:00:00"/>
    <n v="2"/>
    <n v="220"/>
    <n v="7.0000000000000007E-2"/>
    <n v="110"/>
    <n v="204.6"/>
    <s v="James Knutson"/>
    <s v="Costco Wholesale Corporation"/>
    <s v="Department/Specialty Retail Stores"/>
    <s v="Consumer Services"/>
    <s v="Mcallen"/>
    <n v="78501"/>
    <s v="Texas"/>
    <s v="Central"/>
    <d v="2011-03-04T00:00:00"/>
    <n v="0"/>
    <s v="Development - Python"/>
    <s v="Development "/>
    <s v=" Python"/>
    <s v="Jacob Manziel"/>
    <s v="Josh Martinez"/>
    <n v="57"/>
    <n v="1"/>
  </r>
  <r>
    <x v="4995"/>
    <n v="35558"/>
    <d v="2009-09-15T00:00:00"/>
    <n v="2"/>
    <n v="250"/>
    <n v="0.09"/>
    <n v="125"/>
    <n v="227.5"/>
    <s v="Carlos McAfee"/>
    <s v="Charter Communications, Inc."/>
    <s v="Television Services"/>
    <s v="Consumer Services"/>
    <s v="Anderson"/>
    <n v="46016"/>
    <s v="Indiana"/>
    <s v="Central"/>
    <d v="2009-09-17T00:00:00"/>
    <n v="2"/>
    <s v="Training - SQL"/>
    <s v="Training "/>
    <s v=" SQL"/>
    <s v="Daniel Tusk"/>
    <s v="Josh Martinez"/>
    <n v="45"/>
    <n v="1"/>
  </r>
  <r>
    <x v="4996"/>
    <n v="35584"/>
    <d v="2011-05-03T00:00:00"/>
    <n v="15"/>
    <n v="3000"/>
    <n v="0.08"/>
    <n v="200"/>
    <n v="2760"/>
    <s v="Joel McMath"/>
    <s v="Marriott International"/>
    <s v="Hotels/Resorts"/>
    <s v="Consumer Services"/>
    <s v="Hastings"/>
    <s v="68901"/>
    <s v="Nebraska"/>
    <s v="Central"/>
    <d v="2011-05-03T00:00:00"/>
    <n v="0"/>
    <s v="Development - Big Data"/>
    <s v="Development "/>
    <s v=" Big Data"/>
    <s v="William Bufont"/>
    <s v="Josh Martinez"/>
    <n v="62"/>
    <n v="1"/>
  </r>
  <r>
    <x v="4997"/>
    <n v="35587"/>
    <d v="2011-11-10T00:00:00"/>
    <n v="43"/>
    <n v="5375"/>
    <n v="0.03"/>
    <n v="125"/>
    <n v="5213.75"/>
    <s v="Barry Pond"/>
    <s v="Micron Technology, Inc."/>
    <s v="Semiconductors"/>
    <s v="Technology"/>
    <s v="Lawndale"/>
    <n v="90260"/>
    <s v="California"/>
    <s v="West"/>
    <d v="2011-11-11T00:00:00"/>
    <n v="1"/>
    <s v="Training - SQL"/>
    <s v="Training "/>
    <s v=" SQL"/>
    <s v="Ethan Bird"/>
    <s v="Bob Turner"/>
    <n v="60"/>
    <n v="1"/>
  </r>
  <r>
    <x v="4998"/>
    <n v="35588"/>
    <d v="2010-06-13T00:00:00"/>
    <n v="32"/>
    <n v="4000"/>
    <n v="0.1"/>
    <n v="125"/>
    <n v="3600"/>
    <s v="Cathy Kriz"/>
    <s v="Discovery Communications, Inc."/>
    <s v="Television Services"/>
    <s v="Consumer Services"/>
    <s v="Steubenville"/>
    <s v="43952"/>
    <s v="Ohio"/>
    <s v="East"/>
    <d v="2010-06-15T00:00:00"/>
    <n v="2"/>
    <s v="Training - Tableau"/>
    <s v="Training "/>
    <s v=" Tableau"/>
    <s v="Liam Franklin"/>
    <s v="Allen Young"/>
    <n v="52"/>
    <n v="1"/>
  </r>
  <r>
    <x v="4999"/>
    <n v="35590"/>
    <d v="2012-12-02T00:00:00"/>
    <n v="4"/>
    <n v="600"/>
    <n v="0"/>
    <n v="150"/>
    <n v="600"/>
    <s v="Ryan Johnson"/>
    <s v="Charter Communications, Inc."/>
    <s v="Television Services"/>
    <s v="Consumer Services"/>
    <s v="North Port"/>
    <n v="34287"/>
    <s v="Florida"/>
    <s v="South"/>
    <d v="2012-12-03T00:00:00"/>
    <n v="1"/>
    <s v="Consulting - Business Model"/>
    <s v="Consulting "/>
    <s v=" Business Model"/>
    <s v="Isabella Douglas"/>
    <s v="Frank Mitchell"/>
    <n v="75"/>
    <n v="1"/>
  </r>
  <r>
    <x v="5000"/>
    <n v="35649"/>
    <d v="2011-10-09T00:00:00"/>
    <n v="9"/>
    <n v="1440"/>
    <n v="0.1"/>
    <n v="160"/>
    <n v="1296"/>
    <s v="Justin McVee"/>
    <s v="TripAdvisor, Inc."/>
    <s v="Computer Software: Programming, Data Processing"/>
    <s v="Technology"/>
    <s v="Clinton"/>
    <n v="49236"/>
    <s v="Michigan"/>
    <s v="Central"/>
    <d v="2011-10-11T00:00:00"/>
    <n v="2"/>
    <s v="Development - Java"/>
    <s v="Development "/>
    <s v=" Java"/>
    <s v="Noah Smith"/>
    <s v="Josh Martinez"/>
    <n v="59"/>
    <n v="1"/>
  </r>
  <r>
    <x v="5001"/>
    <n v="35649"/>
    <d v="2011-10-09T00:00:00"/>
    <n v="25"/>
    <n v="2750"/>
    <n v="0.02"/>
    <n v="110"/>
    <n v="2695"/>
    <s v="Justin McVee"/>
    <s v="TripAdvisor, Inc."/>
    <s v="Computer Software: Programming, Data Processing"/>
    <s v="Technology"/>
    <s v="Clinton"/>
    <n v="49236"/>
    <s v="Michigan"/>
    <s v="Central"/>
    <d v="2011-10-11T00:00:00"/>
    <n v="2"/>
    <s v="Development - Python"/>
    <s v="Development "/>
    <s v=" Python"/>
    <s v="Emma Watson"/>
    <s v="Josh Martinez"/>
    <n v="67"/>
    <n v="1"/>
  </r>
  <r>
    <x v="5002"/>
    <n v="35652"/>
    <d v="2010-09-21T00:00:00"/>
    <n v="21"/>
    <n v="2625"/>
    <n v="0.01"/>
    <n v="125"/>
    <n v="2598.75"/>
    <s v="Rick Book"/>
    <s v="Western Digital Corporation"/>
    <s v="Electronic Components"/>
    <s v="Technology"/>
    <s v="Woodburn"/>
    <s v="97071"/>
    <s v="Oregon"/>
    <s v="West"/>
    <d v="2010-09-23T00:00:00"/>
    <n v="2"/>
    <s v="Training - Tableau"/>
    <s v="Training "/>
    <s v=" Tableau"/>
    <s v="Daniel Tusk"/>
    <s v="Bob Turner"/>
    <n v="45"/>
    <n v="1"/>
  </r>
  <r>
    <x v="5003"/>
    <n v="35684"/>
    <d v="2011-08-03T00:00:00"/>
    <n v="10"/>
    <n v="1500"/>
    <n v="7.0000000000000007E-2"/>
    <n v="150"/>
    <n v="1395"/>
    <s v="Cari Radford"/>
    <s v="Biogen Idec Inc."/>
    <s v="Biotechnology: Biological Products (No Diagnostic Substances)"/>
    <s v="Health Care"/>
    <s v="Provo"/>
    <n v="84604"/>
    <s v="Utah"/>
    <s v="West"/>
    <d v="2011-08-08T00:00:00"/>
    <n v="5"/>
    <s v="Consulting - Strategy"/>
    <s v="Consulting "/>
    <s v=" Strategy"/>
    <s v="Olivia Sullivan"/>
    <s v="Bob Turner"/>
    <n v="53"/>
    <n v="1"/>
  </r>
  <r>
    <x v="5004"/>
    <n v="35686"/>
    <d v="2010-10-02T00:00:00"/>
    <n v="48"/>
    <n v="5280"/>
    <n v="0.05"/>
    <n v="110"/>
    <n v="5016"/>
    <s v="Andrew Love"/>
    <s v="DISH Network Corporation"/>
    <s v="Television Services"/>
    <s v="Consumer Services"/>
    <s v="Richland"/>
    <n v="99352"/>
    <s v="Washington"/>
    <s v="West"/>
    <d v="2010-10-04T00:00:00"/>
    <n v="2"/>
    <s v="Development - Python"/>
    <s v="Development "/>
    <s v=" Python"/>
    <s v="Isabella Douglas"/>
    <s v="Bob Turner"/>
    <n v="75"/>
    <n v="1"/>
  </r>
  <r>
    <x v="5005"/>
    <n v="35687"/>
    <d v="2011-11-18T00:00:00"/>
    <n v="48"/>
    <n v="6000"/>
    <n v="0.06"/>
    <n v="125"/>
    <n v="5640"/>
    <s v="Gary Shillingsburg"/>
    <s v="Liberty Interactive Corporation"/>
    <s v="Catalog/Specialty Distribution"/>
    <s v="Consumer Services"/>
    <s v="Coconut Creek"/>
    <s v="33063"/>
    <s v="Florida"/>
    <s v="South"/>
    <d v="2011-11-19T00:00:00"/>
    <n v="1"/>
    <s v="Training - SQL"/>
    <s v="Training "/>
    <s v=" SQL"/>
    <s v="Madison Hill"/>
    <s v="Frank Mitchell"/>
    <n v="58"/>
    <n v="1"/>
  </r>
  <r>
    <x v="5006"/>
    <n v="35712"/>
    <d v="2012-10-23T00:00:00"/>
    <n v="42"/>
    <n v="6300"/>
    <n v="0.1"/>
    <n v="150"/>
    <n v="5670"/>
    <s v="Steve Shariari"/>
    <s v="NetApp, Inc."/>
    <s v="Electronic Components"/>
    <s v="Technology"/>
    <s v="Strongsville"/>
    <n v="44136"/>
    <s v="Ohio"/>
    <s v="East"/>
    <d v="2012-10-24T00:00:00"/>
    <n v="1"/>
    <s v="Consulting - Business Model"/>
    <s v="Consulting "/>
    <s v=" Business Model"/>
    <s v="Emma Watson"/>
    <s v="Allen Young"/>
    <n v="67"/>
    <n v="1"/>
  </r>
  <r>
    <x v="5007"/>
    <n v="35712"/>
    <d v="2012-10-23T00:00:00"/>
    <n v="24"/>
    <n v="2640"/>
    <n v="0"/>
    <n v="110"/>
    <n v="2640"/>
    <s v="Steve Shariari"/>
    <s v="NetApp, Inc."/>
    <s v="Electronic Components"/>
    <s v="Technology"/>
    <s v="Strongsville"/>
    <n v="44136"/>
    <s v="Ohio"/>
    <s v="East"/>
    <d v="2012-10-23T00:00:00"/>
    <n v="0"/>
    <s v="Development - Python"/>
    <s v="Development "/>
    <s v=" Python"/>
    <s v="William Bufont"/>
    <s v="Allen Young"/>
    <n v="62"/>
    <n v="1"/>
  </r>
  <r>
    <x v="5008"/>
    <n v="35713"/>
    <d v="2012-10-17T00:00:00"/>
    <n v="49"/>
    <n v="7840"/>
    <n v="0.04"/>
    <n v="160"/>
    <n v="7526.4"/>
    <s v="Phillip Jackson"/>
    <s v="QUALCOMM Incorporated"/>
    <s v="Radio And Television Broadcasting And Communications Equipment"/>
    <s v="Technology"/>
    <s v="Muskego"/>
    <s v="53150"/>
    <s v="Wisconsin"/>
    <s v="Central"/>
    <d v="2012-10-17T00:00:00"/>
    <n v="0"/>
    <s v="Development - Java"/>
    <s v="Development "/>
    <s v=" Java"/>
    <s v="Daniel Tusk"/>
    <s v="Josh Martinez"/>
    <n v="45"/>
    <n v="1"/>
  </r>
  <r>
    <x v="5009"/>
    <n v="35744"/>
    <d v="2009-03-21T00:00:00"/>
    <n v="44"/>
    <n v="6600"/>
    <n v="0.02"/>
    <n v="150"/>
    <n v="6468"/>
    <s v="Tonja Murray"/>
    <s v="Biogen Idec Inc."/>
    <s v="Biotechnology: Biological Products (No Diagnostic Substances)"/>
    <s v="Health Care"/>
    <s v="Lynnwood"/>
    <n v="98037"/>
    <s v="Washington"/>
    <s v="West"/>
    <d v="2009-03-23T00:00:00"/>
    <n v="2"/>
    <s v="Consulting - Business Model"/>
    <s v="Consulting "/>
    <s v=" Business Model"/>
    <s v="Ava Wilson"/>
    <s v="Bob Turner"/>
    <n v="67"/>
    <n v="1"/>
  </r>
  <r>
    <x v="5010"/>
    <n v="35776"/>
    <d v="2009-02-04T00:00:00"/>
    <n v="9"/>
    <n v="1440"/>
    <n v="0.05"/>
    <n v="160"/>
    <n v="1368"/>
    <s v="Gene Dawkins"/>
    <s v="Sigma-Aldrich Corporation"/>
    <s v="Specialty Chemicals"/>
    <s v="Consumer Durables"/>
    <s v="Casselberry"/>
    <n v="32707"/>
    <s v="Florida"/>
    <s v="South"/>
    <d v="2009-02-06T00:00:00"/>
    <n v="2"/>
    <s v="Development - Java"/>
    <s v="Development "/>
    <s v=" Java"/>
    <s v="Madison Hill"/>
    <s v="Frank Mitchell"/>
    <n v="58"/>
    <n v="1"/>
  </r>
  <r>
    <x v="5011"/>
    <n v="35776"/>
    <d v="2009-02-04T00:00:00"/>
    <n v="36"/>
    <n v="5040"/>
    <n v="0.06"/>
    <n v="140"/>
    <n v="4737.5999999999995"/>
    <s v="Gene Dawkins"/>
    <s v="Sigma-Aldrich Corporation"/>
    <s v="Specialty Chemicals"/>
    <s v="Consumer Durables"/>
    <s v="Casselberry"/>
    <n v="32707"/>
    <s v="Florida"/>
    <s v="South"/>
    <d v="2009-02-06T00:00:00"/>
    <n v="2"/>
    <s v="Development - Database"/>
    <s v="Development "/>
    <s v=" Database"/>
    <s v="Michael Alister"/>
    <s v="Frank Mitchell"/>
    <n v="68"/>
    <n v="1"/>
  </r>
  <r>
    <x v="5012"/>
    <n v="35777"/>
    <d v="2010-09-08T00:00:00"/>
    <n v="35"/>
    <n v="4200"/>
    <n v="0.09"/>
    <n v="120"/>
    <n v="3822"/>
    <s v="Dianna Van Huff"/>
    <s v="Biogen Idec Inc."/>
    <s v="Biotechnology: Biological Products (No Diagnostic Substances)"/>
    <s v="Health Care"/>
    <s v="North Haven"/>
    <s v="06473"/>
    <s v="Connecticut"/>
    <s v="East"/>
    <d v="2010-09-10T00:00:00"/>
    <n v="2"/>
    <s v="Development - Business Logic"/>
    <s v="Development "/>
    <s v=" Business Logic"/>
    <s v="Emily Taylor"/>
    <s v="Allen Young"/>
    <n v="62"/>
    <n v="1"/>
  </r>
  <r>
    <x v="5013"/>
    <n v="35780"/>
    <d v="2011-01-17T00:00:00"/>
    <n v="6"/>
    <n v="720"/>
    <n v="0.01"/>
    <n v="120"/>
    <n v="712.8"/>
    <s v="Chris Hawley"/>
    <s v="Facebook, Inc."/>
    <s v="Computer Software: Programming, Data Processing"/>
    <s v="Technology"/>
    <s v="Whittier"/>
    <n v="90604"/>
    <s v="California"/>
    <s v="West"/>
    <d v="2011-01-19T00:00:00"/>
    <n v="2"/>
    <s v="Development - Business Logic"/>
    <s v="Development "/>
    <s v=" Business Logic"/>
    <s v="Isabella Douglas"/>
    <s v="Bob Turner"/>
    <n v="75"/>
    <n v="1"/>
  </r>
  <r>
    <x v="5014"/>
    <n v="35782"/>
    <d v="2011-08-05T00:00:00"/>
    <n v="42"/>
    <n v="6720"/>
    <n v="0.09"/>
    <n v="160"/>
    <n v="6115.2"/>
    <s v="Julie Grinstein"/>
    <s v="Staples, Inc."/>
    <s v="Other Specialty Stores"/>
    <s v="Consumer Services"/>
    <s v="Dunedin"/>
    <n v="34698"/>
    <s v="Florida"/>
    <s v="South"/>
    <d v="2011-08-12T00:00:00"/>
    <n v="7"/>
    <s v="Development - Java"/>
    <s v="Development "/>
    <s v=" Java"/>
    <s v="Elizabeth Carter"/>
    <s v="Frank Mitchell"/>
    <n v="52"/>
    <n v="1"/>
  </r>
  <r>
    <x v="5015"/>
    <n v="35782"/>
    <d v="2011-08-05T00:00:00"/>
    <n v="13"/>
    <n v="1625"/>
    <n v="0.06"/>
    <n v="125"/>
    <n v="1527.5"/>
    <s v="Julie Grinstein"/>
    <s v="Staples, Inc."/>
    <s v="Other Specialty Stores"/>
    <s v="Consumer Services"/>
    <s v="Dunedin"/>
    <n v="34698"/>
    <s v="Florida"/>
    <s v="South"/>
    <d v="2011-08-10T00:00:00"/>
    <n v="5"/>
    <s v="Training - Javascript"/>
    <s v="Training "/>
    <s v=" Javascript"/>
    <s v="Emily Taylor"/>
    <s v="Frank Mitchell"/>
    <n v="62"/>
    <n v="1"/>
  </r>
  <r>
    <x v="5016"/>
    <n v="35811"/>
    <d v="2012-01-03T00:00:00"/>
    <n v="49"/>
    <n v="5390"/>
    <n v="0.1"/>
    <n v="110"/>
    <n v="4851"/>
    <s v="Chuck Bierner"/>
    <s v="Intuitive Surgical, Inc."/>
    <s v="Industrial Specialties"/>
    <s v="Health Care"/>
    <s v="Pahrump"/>
    <n v="89041"/>
    <s v="Nevada"/>
    <s v="West"/>
    <d v="2012-01-04T00:00:00"/>
    <n v="1"/>
    <s v="Development - PHP"/>
    <s v="Development "/>
    <s v=" PHP"/>
    <s v="Madison Hill"/>
    <s v="Bob Turner"/>
    <n v="58"/>
    <n v="1"/>
  </r>
  <r>
    <x v="5017"/>
    <n v="35811"/>
    <d v="2012-01-03T00:00:00"/>
    <n v="6"/>
    <n v="720"/>
    <n v="0.1"/>
    <n v="120"/>
    <n v="648"/>
    <s v="Chuck Bierner"/>
    <s v="Intuitive Surgical, Inc."/>
    <s v="Industrial Specialties"/>
    <s v="Health Care"/>
    <s v="Pahrump"/>
    <n v="89041"/>
    <s v="Nevada"/>
    <s v="West"/>
    <d v="2012-01-05T00:00:00"/>
    <n v="2"/>
    <s v="Development - Business Logic"/>
    <s v="Development "/>
    <s v=" Business Logic"/>
    <s v="Jayden Hamilton"/>
    <s v="Bob Turner"/>
    <n v="71"/>
    <n v="1"/>
  </r>
  <r>
    <x v="5018"/>
    <n v="35812"/>
    <d v="2010-01-22T00:00:00"/>
    <n v="24"/>
    <n v="3000"/>
    <n v="0.08"/>
    <n v="125"/>
    <n v="2760"/>
    <s v="Barbara Karlsson"/>
    <s v="Marriott International"/>
    <s v="Hotels/Resorts"/>
    <s v="Consumer Services"/>
    <s v="Topeka"/>
    <n v="66614"/>
    <s v="Kansas"/>
    <s v="Central"/>
    <d v="2010-01-24T00:00:00"/>
    <n v="2"/>
    <s v="Training - Development"/>
    <s v="Training "/>
    <s v=" Development"/>
    <s v="Isabella Douglas"/>
    <s v="Josh Martinez"/>
    <n v="75"/>
    <n v="1"/>
  </r>
  <r>
    <x v="5019"/>
    <n v="35812"/>
    <d v="2010-01-22T00:00:00"/>
    <n v="2"/>
    <n v="300"/>
    <n v="0.09"/>
    <n v="150"/>
    <n v="273"/>
    <s v="Barbara Karlsson"/>
    <s v="Marriott International"/>
    <s v="Hotels/Resorts"/>
    <s v="Consumer Services"/>
    <s v="Topeka"/>
    <n v="66614"/>
    <s v="Kansas"/>
    <s v="Central"/>
    <d v="2010-01-24T00:00:00"/>
    <n v="2"/>
    <s v="Consulting - Business Model"/>
    <s v="Consulting "/>
    <s v=" Business Model"/>
    <s v="Emma Watson"/>
    <s v="Josh Martinez"/>
    <n v="67"/>
    <n v="1"/>
  </r>
  <r>
    <x v="5020"/>
    <n v="35812"/>
    <d v="2010-01-22T00:00:00"/>
    <n v="19"/>
    <n v="2090"/>
    <n v="0.08"/>
    <n v="110"/>
    <n v="1922.8000000000002"/>
    <s v="Barbara Karlsson"/>
    <s v="Marriott International"/>
    <s v="Hotels/Resorts"/>
    <s v="Consumer Services"/>
    <s v="Topeka"/>
    <n v="66614"/>
    <s v="Kansas"/>
    <s v="Central"/>
    <d v="2010-01-24T00:00:00"/>
    <n v="2"/>
    <s v="Development - Python"/>
    <s v="Development "/>
    <s v=" Python"/>
    <s v="Michael Alister"/>
    <s v="Josh Martinez"/>
    <n v="68"/>
    <n v="1"/>
  </r>
  <r>
    <x v="5021"/>
    <n v="35813"/>
    <d v="2009-04-21T00:00:00"/>
    <n v="21"/>
    <n v="3570"/>
    <n v="0.05"/>
    <n v="170"/>
    <n v="3391.5"/>
    <s v="Tracy Hale"/>
    <s v="Check Point Software Technologies Ltd."/>
    <s v="Computer Software: Prepackaged Software"/>
    <s v="Technology"/>
    <s v="Kendall"/>
    <n v="33156"/>
    <s v="Florida"/>
    <s v="South"/>
    <d v="2009-04-21T00:00:00"/>
    <n v="0"/>
    <s v="Development - .Net"/>
    <s v="Development "/>
    <s v=" .Net"/>
    <s v="Abigail Young"/>
    <s v="Frank Mitchell"/>
    <n v="50"/>
    <n v="1"/>
  </r>
  <r>
    <x v="5022"/>
    <n v="35813"/>
    <d v="2009-04-21T00:00:00"/>
    <n v="21"/>
    <n v="2625"/>
    <n v="0.06"/>
    <n v="125"/>
    <n v="2467.5"/>
    <s v="Tracy Hale"/>
    <s v="Check Point Software Technologies Ltd."/>
    <s v="Computer Software: Prepackaged Software"/>
    <s v="Technology"/>
    <s v="Kendall"/>
    <n v="33156"/>
    <s v="Florida"/>
    <s v="South"/>
    <d v="2009-04-21T00:00:00"/>
    <n v="0"/>
    <s v="Training - SQL"/>
    <s v="Training "/>
    <s v=" SQL"/>
    <s v="Isabella Douglas"/>
    <s v="Frank Mitchell"/>
    <n v="75"/>
    <n v="1"/>
  </r>
  <r>
    <x v="5023"/>
    <n v="35814"/>
    <d v="2012-03-27T00:00:00"/>
    <n v="11"/>
    <n v="1375"/>
    <n v="0.08"/>
    <n v="125"/>
    <n v="1265"/>
    <s v="Karen Jacobs"/>
    <s v="VimpelCom Ltd."/>
    <s v="Telecommunications Equipment"/>
    <s v="Public Utilities"/>
    <s v="San Francisco"/>
    <n v="94110"/>
    <s v="California"/>
    <s v="West"/>
    <d v="2012-03-28T00:00:00"/>
    <n v="1"/>
    <s v="Training - SQL"/>
    <s v="Training "/>
    <s v=" SQL"/>
    <s v="Abigail Young"/>
    <s v="Bob Turner"/>
    <n v="50"/>
    <n v="1"/>
  </r>
  <r>
    <x v="5024"/>
    <n v="35840"/>
    <d v="2010-05-29T00:00:00"/>
    <n v="36"/>
    <n v="7200"/>
    <n v="0.04"/>
    <n v="200"/>
    <n v="6912"/>
    <s v="Ashley Wiener"/>
    <s v="Lam Research Corporation"/>
    <s v="Industrial Machinery/Components"/>
    <s v="Technology"/>
    <s v="Gilbert"/>
    <n v="85234"/>
    <s v="Arizona"/>
    <s v="West"/>
    <d v="2010-05-30T00:00:00"/>
    <n v="1"/>
    <s v="Development - Scala"/>
    <s v="Development "/>
    <s v=" Scala"/>
    <s v="Mia Moore"/>
    <s v="Bob Turner"/>
    <n v="51"/>
    <n v="1"/>
  </r>
  <r>
    <x v="5025"/>
    <n v="35840"/>
    <d v="2010-05-29T00:00:00"/>
    <n v="49"/>
    <n v="7350"/>
    <n v="0.08"/>
    <n v="150"/>
    <n v="6762"/>
    <s v="Ashley Wiener"/>
    <s v="Lam Research Corporation"/>
    <s v="Industrial Machinery/Components"/>
    <s v="Technology"/>
    <s v="Gilbert"/>
    <n v="85234"/>
    <s v="Arizona"/>
    <s v="West"/>
    <d v="2010-05-31T00:00:00"/>
    <n v="2"/>
    <s v="Consulting - Market Research"/>
    <s v="Consulting "/>
    <s v=" Market Research"/>
    <s v="Alexander Edison"/>
    <s v="Bob Turner"/>
    <n v="70"/>
    <n v="1"/>
  </r>
  <r>
    <x v="5026"/>
    <n v="35841"/>
    <d v="2011-05-08T00:00:00"/>
    <n v="23"/>
    <n v="2530"/>
    <n v="0.06"/>
    <n v="110"/>
    <n v="2378.1999999999998"/>
    <s v="Mathew McNair"/>
    <s v="O'Reilly Automotive, Inc."/>
    <s v="Other Specialty Stores"/>
    <s v="Consumer Services"/>
    <s v="Jamestown"/>
    <n v="14701"/>
    <s v="New York"/>
    <s v="East"/>
    <d v="2011-05-09T00:00:00"/>
    <n v="1"/>
    <s v="Development - PHP"/>
    <s v="Development "/>
    <s v=" PHP"/>
    <s v="Michael Alister"/>
    <s v="Allen Young"/>
    <n v="68"/>
    <n v="1"/>
  </r>
  <r>
    <x v="5027"/>
    <n v="35841"/>
    <d v="2011-05-08T00:00:00"/>
    <n v="48"/>
    <n v="7200"/>
    <n v="7.0000000000000007E-2"/>
    <n v="150"/>
    <n v="6696"/>
    <s v="Mathew McNair"/>
    <s v="O'Reilly Automotive, Inc."/>
    <s v="Other Specialty Stores"/>
    <s v="Consumer Services"/>
    <s v="Levittown"/>
    <n v="11756"/>
    <s v="New York"/>
    <s v="East"/>
    <d v="2011-05-09T00:00:00"/>
    <n v="1"/>
    <s v="Consulting - Market Research"/>
    <s v="Consulting "/>
    <s v=" Market Research"/>
    <s v="Mason Gibson"/>
    <s v="Allen Young"/>
    <n v="71"/>
    <n v="1"/>
  </r>
  <r>
    <x v="5028"/>
    <n v="35842"/>
    <d v="2012-05-24T00:00:00"/>
    <n v="18"/>
    <n v="3600"/>
    <n v="0.03"/>
    <n v="200"/>
    <n v="3492"/>
    <s v="Susan Bickford"/>
    <s v="Sirius XM Holdings Inc."/>
    <s v="Broadcasting"/>
    <s v="Consumer Services"/>
    <s v="New Orleans"/>
    <n v="70117"/>
    <s v="Louisiana"/>
    <s v="South"/>
    <d v="2012-05-26T00:00:00"/>
    <n v="2"/>
    <s v="Development - Scala"/>
    <s v="Development "/>
    <s v=" Scala"/>
    <s v="Isabella Douglas"/>
    <s v="Frank Mitchell"/>
    <n v="75"/>
    <n v="1"/>
  </r>
  <r>
    <x v="5029"/>
    <n v="35845"/>
    <d v="2011-01-06T00:00:00"/>
    <n v="15"/>
    <n v="1875"/>
    <n v="0.05"/>
    <n v="125"/>
    <n v="1781.25"/>
    <s v="Deanra Sachs"/>
    <s v="Analog Devices, Inc."/>
    <s v="Semiconductors"/>
    <s v="Technology"/>
    <s v="South Orange"/>
    <s v="07079"/>
    <s v="New Jersey"/>
    <s v="East"/>
    <d v="2011-01-08T00:00:00"/>
    <n v="2"/>
    <s v="Training - Javascript"/>
    <s v="Training "/>
    <s v=" Javascript"/>
    <s v="Abigail Young"/>
    <s v="Allen Young"/>
    <n v="50"/>
    <n v="1"/>
  </r>
  <r>
    <x v="5030"/>
    <n v="35847"/>
    <d v="2009-01-30T00:00:00"/>
    <n v="23"/>
    <n v="3450"/>
    <n v="0.08"/>
    <n v="150"/>
    <n v="3174"/>
    <s v="Eugene Melton"/>
    <s v="Linear Technology Corporation"/>
    <s v="Semiconductors"/>
    <s v="Technology"/>
    <s v="Champaign"/>
    <n v="61821"/>
    <s v="Illinois"/>
    <s v="Central"/>
    <d v="2009-01-30T00:00:00"/>
    <n v="0"/>
    <s v="Consulting - Business Model"/>
    <s v="Consulting "/>
    <s v=" Business Model"/>
    <s v="Noah Smith"/>
    <s v="Josh Martinez"/>
    <n v="59"/>
    <n v="1"/>
  </r>
  <r>
    <x v="5031"/>
    <n v="35875"/>
    <d v="2011-06-14T00:00:00"/>
    <n v="31"/>
    <n v="4340"/>
    <n v="0.06"/>
    <n v="140"/>
    <n v="4079.6"/>
    <s v="Cynthia Irving"/>
    <s v="The Priceline Group Inc."/>
    <s v="Business Services"/>
    <s v="Miscellaneous"/>
    <s v="Wheat Ridge"/>
    <n v="80033"/>
    <s v="Colorado"/>
    <s v="West"/>
    <d v="2011-06-14T00:00:00"/>
    <n v="0"/>
    <s v="Development - Front End Web"/>
    <s v="Development "/>
    <s v=" Front End Web"/>
    <s v="Michael Alister"/>
    <s v="Bob Turner"/>
    <n v="68"/>
    <n v="1"/>
  </r>
  <r>
    <x v="5032"/>
    <n v="35877"/>
    <d v="2010-05-25T00:00:00"/>
    <n v="30"/>
    <n v="3300"/>
    <n v="0.08"/>
    <n v="110"/>
    <n v="3036"/>
    <s v="Erin Dona"/>
    <s v="KLA-Tencor Corporation"/>
    <s v="Electronic Components"/>
    <s v="Capital Goods"/>
    <s v="Cedar Park"/>
    <n v="78613"/>
    <s v="Texas"/>
    <s v="Central"/>
    <d v="2010-05-28T00:00:00"/>
    <n v="3"/>
    <s v="Development - Python"/>
    <s v="Development "/>
    <s v=" Python"/>
    <s v="Alexander Edison"/>
    <s v="Josh Martinez"/>
    <n v="70"/>
    <n v="1"/>
  </r>
  <r>
    <x v="5033"/>
    <n v="35878"/>
    <d v="2010-08-13T00:00:00"/>
    <n v="11"/>
    <n v="1210"/>
    <n v="0.03"/>
    <n v="110"/>
    <n v="1173.7"/>
    <s v="Cari Chung"/>
    <s v="Baidu, Inc."/>
    <s v="Computer Software: Programming, Data Processing"/>
    <s v="Technology"/>
    <s v="Morgantown"/>
    <s v="26501"/>
    <s v="West Virginia"/>
    <s v="East"/>
    <d v="2010-08-14T00:00:00"/>
    <n v="1"/>
    <s v="Development - Python"/>
    <s v="Development "/>
    <s v=" Python"/>
    <s v="Sophia Dixon"/>
    <s v="Allen Young"/>
    <n v="71"/>
    <n v="1"/>
  </r>
  <r>
    <x v="5034"/>
    <n v="35878"/>
    <d v="2010-08-13T00:00:00"/>
    <n v="45"/>
    <n v="4950"/>
    <n v="0.08"/>
    <n v="110"/>
    <n v="4554"/>
    <s v="Cari Chung"/>
    <s v="Baidu, Inc."/>
    <s v="Computer Software: Programming, Data Processing"/>
    <s v="Technology"/>
    <s v="Seguin"/>
    <n v="78155"/>
    <s v="Texas"/>
    <s v="Central"/>
    <d v="2010-08-15T00:00:00"/>
    <n v="2"/>
    <s v="Development - Python"/>
    <s v="Development "/>
    <s v=" Python"/>
    <s v="Michael Alister"/>
    <s v="Josh Martinez"/>
    <n v="68"/>
    <n v="1"/>
  </r>
  <r>
    <x v="5035"/>
    <n v="35905"/>
    <d v="2012-02-19T00:00:00"/>
    <n v="20"/>
    <n v="2400"/>
    <n v="0.09"/>
    <n v="120"/>
    <n v="2184"/>
    <s v="Deanra Sachs"/>
    <s v="Analog Devices, Inc."/>
    <s v="Semiconductors"/>
    <s v="Technology"/>
    <s v="South Orange"/>
    <s v="07079"/>
    <s v="New Jersey"/>
    <s v="East"/>
    <d v="2012-02-24T00:00:00"/>
    <n v="5"/>
    <s v="Development - Business Logic"/>
    <s v="Development "/>
    <s v=" Business Logic"/>
    <s v="Mia Moore"/>
    <s v="Allen Young"/>
    <n v="51"/>
    <n v="1"/>
  </r>
  <r>
    <x v="5036"/>
    <n v="35908"/>
    <d v="2010-12-12T00:00:00"/>
    <n v="40"/>
    <n v="4400"/>
    <n v="0.06"/>
    <n v="110"/>
    <n v="4136"/>
    <s v="Brad Jacobs"/>
    <s v="Viacom Inc."/>
    <s v="Television Services"/>
    <s v="Consumer Services"/>
    <s v="Norfolk"/>
    <s v="68701"/>
    <s v="Nebraska"/>
    <s v="Central"/>
    <d v="2010-12-14T00:00:00"/>
    <n v="2"/>
    <s v="Development - Python"/>
    <s v="Development "/>
    <s v=" Python"/>
    <s v="Alexander Edison"/>
    <s v="Josh Martinez"/>
    <n v="70"/>
    <n v="1"/>
  </r>
  <r>
    <x v="5037"/>
    <n v="35908"/>
    <d v="2010-12-12T00:00:00"/>
    <n v="45"/>
    <n v="9000"/>
    <n v="0.1"/>
    <n v="200"/>
    <n v="8100"/>
    <s v="Brad Jacobs"/>
    <s v="Viacom Inc."/>
    <s v="Television Services"/>
    <s v="Consumer Services"/>
    <s v="Norfolk"/>
    <s v="68701"/>
    <s v="Nebraska"/>
    <s v="Central"/>
    <d v="2010-12-13T00:00:00"/>
    <n v="1"/>
    <s v="Development - Big Data"/>
    <s v="Development "/>
    <s v=" Big Data"/>
    <s v="Mia Moore"/>
    <s v="Josh Martinez"/>
    <n v="51"/>
    <n v="1"/>
  </r>
  <r>
    <x v="5038"/>
    <n v="35910"/>
    <d v="2010-11-24T00:00:00"/>
    <n v="28"/>
    <n v="4200"/>
    <n v="0.02"/>
    <n v="150"/>
    <n v="4116"/>
    <s v="Kristen Golden"/>
    <s v="Cerner Corporation"/>
    <s v="EDP Services"/>
    <s v="Technology"/>
    <s v="Southaven"/>
    <n v="38671"/>
    <s v="Mississippi"/>
    <s v="South"/>
    <d v="2010-11-25T00:00:00"/>
    <n v="1"/>
    <s v="Consulting - Market Research"/>
    <s v="Consulting "/>
    <s v=" Market Research"/>
    <s v="Emily Taylor"/>
    <s v="Frank Mitchell"/>
    <n v="62"/>
    <n v="1"/>
  </r>
  <r>
    <x v="5039"/>
    <n v="35910"/>
    <d v="2010-11-24T00:00:00"/>
    <n v="25"/>
    <n v="2750"/>
    <n v="0.09"/>
    <n v="110"/>
    <n v="2502.5"/>
    <s v="Kristen Golden"/>
    <s v="Cerner Corporation"/>
    <s v="EDP Services"/>
    <s v="Technology"/>
    <s v="Tupelo"/>
    <n v="38801"/>
    <s v="Mississippi"/>
    <s v="South"/>
    <d v="2010-11-26T00:00:00"/>
    <n v="2"/>
    <s v="Development - Python"/>
    <s v="Development "/>
    <s v=" Python"/>
    <s v="William Bufont"/>
    <s v="Frank Mitchell"/>
    <n v="62"/>
    <n v="1"/>
  </r>
  <r>
    <x v="5040"/>
    <n v="35910"/>
    <d v="2010-11-24T00:00:00"/>
    <n v="36"/>
    <n v="5400"/>
    <n v="0.05"/>
    <n v="150"/>
    <n v="5130"/>
    <s v="Kristen Golden"/>
    <s v="Cerner Corporation"/>
    <s v="EDP Services"/>
    <s v="Technology"/>
    <s v="Tupelo"/>
    <n v="38801"/>
    <s v="Mississippi"/>
    <s v="South"/>
    <d v="2010-11-26T00:00:00"/>
    <n v="2"/>
    <s v="Consulting - Market Research"/>
    <s v="Consulting "/>
    <s v=" Market Research"/>
    <s v="William Bufont"/>
    <s v="Frank Mitchell"/>
    <n v="62"/>
    <n v="1"/>
  </r>
  <r>
    <x v="5041"/>
    <n v="35936"/>
    <d v="2009-01-21T00:00:00"/>
    <n v="41"/>
    <n v="6560"/>
    <n v="0.08"/>
    <n v="160"/>
    <n v="6035.2"/>
    <s v="Roy Schnelling"/>
    <s v="Biogen Idec Inc."/>
    <s v="Biotechnology: Biological Products (No Diagnostic Substances)"/>
    <s v="Health Care"/>
    <s v="Des Moines"/>
    <n v="98198"/>
    <s v="Washington"/>
    <s v="West"/>
    <d v="2009-01-22T00:00:00"/>
    <n v="1"/>
    <s v="Development - Java"/>
    <s v="Development "/>
    <s v=" Java"/>
    <s v="Jacob Manziel"/>
    <s v="Bob Turner"/>
    <n v="57"/>
    <n v="1"/>
  </r>
  <r>
    <x v="5042"/>
    <n v="35936"/>
    <d v="2009-01-21T00:00:00"/>
    <n v="40"/>
    <n v="5000"/>
    <n v="0.03"/>
    <n v="125"/>
    <n v="4850"/>
    <s v="Roy Schnelling"/>
    <s v="Biogen Idec Inc."/>
    <s v="Biotechnology: Biological Products (No Diagnostic Substances)"/>
    <s v="Health Care"/>
    <s v="Des Moines"/>
    <n v="98198"/>
    <s v="Washington"/>
    <s v="West"/>
    <d v="2009-01-22T00:00:00"/>
    <n v="1"/>
    <s v="Training - SQL"/>
    <s v="Training "/>
    <s v=" SQL"/>
    <s v="Olivia Sullivan"/>
    <s v="Bob Turner"/>
    <n v="53"/>
    <n v="1"/>
  </r>
  <r>
    <x v="5043"/>
    <n v="35938"/>
    <d v="2012-11-17T00:00:00"/>
    <n v="6"/>
    <n v="750"/>
    <n v="0.05"/>
    <n v="125"/>
    <n v="712.5"/>
    <s v="Bart Armstrong"/>
    <s v="Netflix, Inc."/>
    <s v="Consumer Electronics/Video Chains"/>
    <s v="Consumer Services"/>
    <s v="Lemon Grove"/>
    <n v="91945"/>
    <s v="California"/>
    <s v="West"/>
    <d v="2012-11-19T00:00:00"/>
    <n v="2"/>
    <s v="Training - Development"/>
    <s v="Training "/>
    <s v=" Development"/>
    <s v="Mason Gibson"/>
    <s v="Bob Turner"/>
    <n v="71"/>
    <n v="1"/>
  </r>
  <r>
    <x v="5044"/>
    <n v="35938"/>
    <d v="2012-11-17T00:00:00"/>
    <n v="48"/>
    <n v="9600"/>
    <n v="0.09"/>
    <n v="200"/>
    <n v="8736"/>
    <s v="Bart Armstrong"/>
    <s v="Netflix, Inc."/>
    <s v="Consumer Electronics/Video Chains"/>
    <s v="Consumer Services"/>
    <s v="Lemon Grove"/>
    <n v="91945"/>
    <s v="California"/>
    <s v="West"/>
    <d v="2012-11-18T00:00:00"/>
    <n v="1"/>
    <s v="Development - Big Data"/>
    <s v="Development "/>
    <s v=" Big Data"/>
    <s v="Jayden Hamilton"/>
    <s v="Bob Turner"/>
    <n v="71"/>
    <n v="1"/>
  </r>
  <r>
    <x v="5045"/>
    <n v="35940"/>
    <d v="2010-05-27T00:00:00"/>
    <n v="47"/>
    <n v="9400"/>
    <n v="0.03"/>
    <n v="200"/>
    <n v="9118"/>
    <s v="James Derr"/>
    <s v="Comcast Corporation"/>
    <s v="Television Services"/>
    <s v="Consumer Services"/>
    <s v="Arlington"/>
    <n v="22204"/>
    <s v="Virginia"/>
    <s v="South"/>
    <d v="2010-05-30T00:00:00"/>
    <n v="3"/>
    <s v="Development - Scala"/>
    <s v="Development "/>
    <s v=" Scala"/>
    <s v="Jayden Hamilton"/>
    <s v="Frank Mitchell"/>
    <n v="71"/>
    <n v="1"/>
  </r>
  <r>
    <x v="5046"/>
    <n v="35968"/>
    <d v="2012-03-03T00:00:00"/>
    <n v="21"/>
    <n v="3360"/>
    <n v="0.05"/>
    <n v="160"/>
    <n v="3192"/>
    <s v="Barry Duston"/>
    <s v="Mylan Inc."/>
    <s v="Major Pharmaceuticals"/>
    <s v="Health Care"/>
    <s v="Foster City"/>
    <n v="94404"/>
    <s v="California"/>
    <s v="West"/>
    <d v="2012-03-05T00:00:00"/>
    <n v="2"/>
    <s v="Development - Java"/>
    <s v="Development "/>
    <s v=" Java"/>
    <s v="Madison Hill"/>
    <s v="Bob Turner"/>
    <n v="58"/>
    <n v="1"/>
  </r>
  <r>
    <x v="5047"/>
    <n v="36001"/>
    <d v="2011-03-28T00:00:00"/>
    <n v="45"/>
    <n v="7200"/>
    <n v="0.05"/>
    <n v="160"/>
    <n v="6840"/>
    <s v="Michelle Chapman"/>
    <s v="Adobe Systems Incorporated"/>
    <s v="Computer Software: Prepackaged Software"/>
    <s v="Technology"/>
    <s v="Glendale Heights"/>
    <n v="60139"/>
    <s v="Illinois"/>
    <s v="Central"/>
    <d v="2011-03-30T00:00:00"/>
    <n v="2"/>
    <s v="Development - Java"/>
    <s v="Development "/>
    <s v=" Java"/>
    <s v="Daniel Tusk"/>
    <s v="Josh Martinez"/>
    <n v="45"/>
    <n v="1"/>
  </r>
  <r>
    <x v="5048"/>
    <n v="36001"/>
    <d v="2011-03-28T00:00:00"/>
    <n v="47"/>
    <n v="7520"/>
    <n v="0.09"/>
    <n v="160"/>
    <n v="6843.2"/>
    <s v="Michelle Chapman"/>
    <s v="Adobe Systems Incorporated"/>
    <s v="Computer Software: Prepackaged Software"/>
    <s v="Technology"/>
    <s v="Glenview"/>
    <n v="60025"/>
    <s v="Illinois"/>
    <s v="Central"/>
    <d v="2011-04-01T00:00:00"/>
    <n v="4"/>
    <s v="Development - Java"/>
    <s v="Development "/>
    <s v=" Java"/>
    <s v="Mia Moore"/>
    <s v="Josh Martinez"/>
    <n v="51"/>
    <n v="1"/>
  </r>
  <r>
    <x v="5049"/>
    <n v="36003"/>
    <d v="2010-10-31T00:00:00"/>
    <n v="40"/>
    <n v="6400"/>
    <n v="0.04"/>
    <n v="160"/>
    <n v="6144"/>
    <s v="Linda Brennan"/>
    <s v="Electronic Arts Inc."/>
    <s v="Computer Software: Prepackaged Software"/>
    <s v="Technology"/>
    <s v="Palm Bay"/>
    <n v="32905"/>
    <s v="Florida"/>
    <s v="South"/>
    <d v="2010-11-02T00:00:00"/>
    <n v="2"/>
    <s v="Development - Java"/>
    <s v="Development "/>
    <s v=" Java"/>
    <s v="Alexander Edison"/>
    <s v="Frank Mitchell"/>
    <n v="70"/>
    <n v="1"/>
  </r>
  <r>
    <x v="5050"/>
    <n v="36003"/>
    <d v="2010-10-31T00:00:00"/>
    <n v="48"/>
    <n v="5280"/>
    <n v="0.01"/>
    <n v="110"/>
    <n v="5227.2"/>
    <s v="Linda Brennan"/>
    <s v="Electronic Arts Inc."/>
    <s v="Computer Software: Prepackaged Software"/>
    <s v="Technology"/>
    <s v="Palm Bay"/>
    <n v="32905"/>
    <s v="Florida"/>
    <s v="South"/>
    <d v="2010-11-02T00:00:00"/>
    <n v="2"/>
    <s v="Development - Python"/>
    <s v="Development "/>
    <s v=" Python"/>
    <s v="Noah Smith"/>
    <s v="Frank Mitchell"/>
    <n v="59"/>
    <n v="1"/>
  </r>
  <r>
    <x v="5051"/>
    <n v="36005"/>
    <d v="2010-09-17T00:00:00"/>
    <n v="1"/>
    <n v="200"/>
    <n v="0.05"/>
    <n v="200"/>
    <n v="190"/>
    <s v="Fred Collins"/>
    <s v="PACCAR Inc."/>
    <s v="Auto Manufacturing"/>
    <s v="Capital Goods"/>
    <s v="Seymour"/>
    <s v="06478"/>
    <s v="Connecticut"/>
    <s v="East"/>
    <d v="2010-09-21T00:00:00"/>
    <n v="4"/>
    <s v="Development - Big Data"/>
    <s v="Development "/>
    <s v=" Big Data"/>
    <s v="Emma Watson"/>
    <s v="Allen Young"/>
    <n v="67"/>
    <n v="1"/>
  </r>
  <r>
    <x v="5052"/>
    <n v="36033"/>
    <d v="2009-12-19T00:00:00"/>
    <n v="15"/>
    <n v="2250"/>
    <n v="0.06"/>
    <n v="150"/>
    <n v="2115"/>
    <s v="Michael Prescott"/>
    <s v="Xilinx, Inc."/>
    <s v="Semiconductors"/>
    <s v="Technology"/>
    <s v="Coachella"/>
    <n v="92236"/>
    <s v="California"/>
    <s v="West"/>
    <d v="2009-12-19T00:00:00"/>
    <n v="0"/>
    <s v="Consulting - Business Model"/>
    <s v="Consulting "/>
    <s v=" Business Model"/>
    <s v="William Bufont"/>
    <s v="Bob Turner"/>
    <n v="62"/>
    <n v="1"/>
  </r>
  <r>
    <x v="5053"/>
    <n v="36034"/>
    <d v="2012-10-16T00:00:00"/>
    <n v="10"/>
    <n v="1200"/>
    <n v="0"/>
    <n v="120"/>
    <n v="1200"/>
    <s v="Clay Kennedy"/>
    <s v="Liberty Interactive Corporation"/>
    <s v="Catalog/Specialty Distribution"/>
    <s v="Consumer Services"/>
    <s v="Brooklyn"/>
    <n v="11226"/>
    <s v="New York"/>
    <s v="East"/>
    <d v="2012-10-18T00:00:00"/>
    <n v="2"/>
    <s v="Development - Business Logic"/>
    <s v="Development "/>
    <s v=" Business Logic"/>
    <s v="Abigail Young"/>
    <s v="Allen Young"/>
    <n v="50"/>
    <n v="1"/>
  </r>
  <r>
    <x v="5054"/>
    <n v="36038"/>
    <d v="2012-08-16T00:00:00"/>
    <n v="26"/>
    <n v="3120"/>
    <n v="0.02"/>
    <n v="120"/>
    <n v="3057.6"/>
    <s v="Alex Grayson"/>
    <s v="C.H. Robinson Worldwide, Inc."/>
    <s v="Oil Refining/Marketing"/>
    <s v="Transportation"/>
    <s v="Mcminnville"/>
    <n v="97128"/>
    <s v="Oregon"/>
    <s v="West"/>
    <d v="2012-08-18T00:00:00"/>
    <n v="2"/>
    <s v="Development - Business Logic"/>
    <s v="Development "/>
    <s v=" Business Logic"/>
    <s v="Emma Watson"/>
    <s v="Bob Turner"/>
    <n v="67"/>
    <n v="1"/>
  </r>
  <r>
    <x v="5055"/>
    <n v="36065"/>
    <d v="2010-02-17T00:00:00"/>
    <n v="31"/>
    <n v="3410"/>
    <n v="0.03"/>
    <n v="110"/>
    <n v="3307.7"/>
    <s v="Dionis Stewart"/>
    <s v="Celgene Corporation"/>
    <s v="Major Pharmaceuticals"/>
    <s v="Health Care"/>
    <s v="Port Chester"/>
    <s v="10573"/>
    <s v="New York"/>
    <s v="East"/>
    <d v="2010-02-17T00:00:00"/>
    <n v="0"/>
    <s v="Development - PHP"/>
    <s v="Development "/>
    <s v=" PHP"/>
    <s v="Noah Smith"/>
    <s v="Allen Young"/>
    <n v="59"/>
    <n v="1"/>
  </r>
  <r>
    <x v="5056"/>
    <n v="36067"/>
    <d v="2009-07-04T00:00:00"/>
    <n v="37"/>
    <n v="7400"/>
    <n v="0.04"/>
    <n v="200"/>
    <n v="7104"/>
    <s v="Dave Blackwell"/>
    <s v="Verisk Analytics, Inc."/>
    <s v="EDP Services"/>
    <s v="Technology"/>
    <s v="Redding"/>
    <n v="96003"/>
    <s v="California"/>
    <s v="West"/>
    <d v="2009-07-06T00:00:00"/>
    <n v="2"/>
    <s v="Development - Big Data"/>
    <s v="Development "/>
    <s v=" Big Data"/>
    <s v="Noah Smith"/>
    <s v="Bob Turner"/>
    <n v="59"/>
    <n v="1"/>
  </r>
  <r>
    <x v="5057"/>
    <n v="36068"/>
    <d v="2009-02-05T00:00:00"/>
    <n v="23"/>
    <n v="3910"/>
    <n v="0.06"/>
    <n v="170"/>
    <n v="3675.3999999999996"/>
    <s v="Anthony Phan"/>
    <s v="Illumina, Inc."/>
    <s v="Biotechnology: Laboratory Analytical Instruments"/>
    <s v="Capital Goods"/>
    <s v="Newton"/>
    <s v="50208"/>
    <s v="Iowa"/>
    <s v="Central"/>
    <d v="2009-02-06T00:00:00"/>
    <n v="1"/>
    <s v="Development - .Net"/>
    <s v="Development "/>
    <s v=" .Net"/>
    <s v="Abigail Young"/>
    <s v="Josh Martinez"/>
    <n v="50"/>
    <n v="1"/>
  </r>
  <r>
    <x v="5058"/>
    <n v="36069"/>
    <d v="2009-12-05T00:00:00"/>
    <n v="13"/>
    <n v="1430"/>
    <n v="0.09"/>
    <n v="110"/>
    <n v="1301.3"/>
    <s v="Ashley Wiener"/>
    <s v="Lam Research Corporation"/>
    <s v="Industrial Machinery/Components"/>
    <s v="Technology"/>
    <s v="Gilbert"/>
    <n v="85234"/>
    <s v="Arizona"/>
    <s v="West"/>
    <d v="2009-12-10T00:00:00"/>
    <n v="5"/>
    <s v="Development - PHP"/>
    <s v="Development "/>
    <s v=" PHP"/>
    <s v="Jacob Manziel"/>
    <s v="Bob Turner"/>
    <n v="57"/>
    <n v="1"/>
  </r>
  <r>
    <x v="5059"/>
    <n v="36069"/>
    <d v="2009-12-05T00:00:00"/>
    <n v="15"/>
    <n v="1875"/>
    <n v="0"/>
    <n v="125"/>
    <n v="1875"/>
    <s v="Ashley Wiener"/>
    <s v="Lam Research Corporation"/>
    <s v="Industrial Machinery/Components"/>
    <s v="Technology"/>
    <s v="Gilbert"/>
    <n v="85234"/>
    <s v="Arizona"/>
    <s v="West"/>
    <d v="2009-12-12T00:00:00"/>
    <n v="7"/>
    <s v="Training - SQL"/>
    <s v="Training "/>
    <s v=" SQL"/>
    <s v="Sophia Dixon"/>
    <s v="Bob Turner"/>
    <n v="71"/>
    <n v="1"/>
  </r>
  <r>
    <x v="5060"/>
    <n v="36069"/>
    <d v="2009-12-05T00:00:00"/>
    <n v="20"/>
    <n v="2200"/>
    <n v="0.09"/>
    <n v="110"/>
    <n v="2002"/>
    <s v="Ashley Wiener"/>
    <s v="Lam Research Corporation"/>
    <s v="Industrial Machinery/Components"/>
    <s v="Technology"/>
    <s v="Gilbert"/>
    <n v="85234"/>
    <s v="Arizona"/>
    <s v="West"/>
    <d v="2009-12-07T00:00:00"/>
    <n v="2"/>
    <s v="Development - Python"/>
    <s v="Development "/>
    <s v=" Python"/>
    <s v="Emma Watson"/>
    <s v="Bob Turner"/>
    <n v="67"/>
    <n v="1"/>
  </r>
  <r>
    <x v="5061"/>
    <n v="36099"/>
    <d v="2010-09-17T00:00:00"/>
    <n v="32"/>
    <n v="3840"/>
    <n v="0.08"/>
    <n v="120"/>
    <n v="3532.8"/>
    <s v="Neil Toch"/>
    <s v="Citrix Systems, Inc."/>
    <s v="Computer Software: Prepackaged Software"/>
    <s v="Technology"/>
    <s v="Fridley"/>
    <n v="55432"/>
    <s v="Minnesota"/>
    <s v="Central"/>
    <d v="2010-09-22T00:00:00"/>
    <n v="5"/>
    <s v="Development - Business Logic"/>
    <s v="Development "/>
    <s v=" Business Logic"/>
    <s v="Alexander Edison"/>
    <s v="Josh Martinez"/>
    <n v="70"/>
    <n v="1"/>
  </r>
  <r>
    <x v="5062"/>
    <n v="36099"/>
    <d v="2010-09-17T00:00:00"/>
    <n v="15"/>
    <n v="3000"/>
    <n v="0.09"/>
    <n v="200"/>
    <n v="2730"/>
    <s v="Neil Toch"/>
    <s v="Citrix Systems, Inc."/>
    <s v="Computer Software: Prepackaged Software"/>
    <s v="Technology"/>
    <s v="Fridley"/>
    <n v="55432"/>
    <s v="Minnesota"/>
    <s v="Central"/>
    <d v="2010-09-22T00:00:00"/>
    <n v="5"/>
    <s v="Development - Big Data"/>
    <s v="Development "/>
    <s v=" Big Data"/>
    <s v="Madison Hill"/>
    <s v="Josh Martinez"/>
    <n v="58"/>
    <n v="1"/>
  </r>
  <r>
    <x v="5063"/>
    <n v="36101"/>
    <d v="2012-08-20T00:00:00"/>
    <n v="3"/>
    <n v="375"/>
    <n v="0.09"/>
    <n v="125"/>
    <n v="341.25"/>
    <s v="Ann Chapman"/>
    <s v="Fastenal Company"/>
    <s v="RETAIL: Building Materials"/>
    <s v="Consumer Services"/>
    <s v="Lehi"/>
    <n v="84043"/>
    <s v="Utah"/>
    <s v="West"/>
    <d v="2012-08-21T00:00:00"/>
    <n v="1"/>
    <s v="Training - Tableau"/>
    <s v="Training "/>
    <s v=" Tableau"/>
    <s v="William Bufont"/>
    <s v="Bob Turner"/>
    <n v="62"/>
    <n v="1"/>
  </r>
  <r>
    <x v="5064"/>
    <n v="36102"/>
    <d v="2010-05-20T00:00:00"/>
    <n v="36"/>
    <n v="4500"/>
    <n v="0.03"/>
    <n v="125"/>
    <n v="4365"/>
    <s v="Gene Dawkins"/>
    <s v="Sigma-Aldrich Corporation"/>
    <s v="Specialty Chemicals"/>
    <s v="Consumer Durables"/>
    <s v="Casselberry"/>
    <n v="32707"/>
    <s v="Florida"/>
    <s v="South"/>
    <d v="2010-05-21T00:00:00"/>
    <n v="1"/>
    <s v="Training - SQL"/>
    <s v="Training "/>
    <s v=" SQL"/>
    <s v="Olivia Sullivan"/>
    <s v="Frank Mitchell"/>
    <n v="53"/>
    <n v="1"/>
  </r>
  <r>
    <x v="5065"/>
    <n v="36103"/>
    <d v="2012-04-29T00:00:00"/>
    <n v="10"/>
    <n v="1250"/>
    <n v="0.01"/>
    <n v="125"/>
    <n v="1237.5"/>
    <s v="Nathan Lee"/>
    <s v="Cognizant Technology Solutions Corporation"/>
    <s v="EDP Services"/>
    <s v="Technology"/>
    <s v="Huntsville"/>
    <n v="35810"/>
    <s v="Alabama"/>
    <s v="South"/>
    <d v="2012-05-01T00:00:00"/>
    <n v="2"/>
    <s v="Training - SQL"/>
    <s v="Training "/>
    <s v=" SQL"/>
    <s v="Ethan Bird"/>
    <s v="Frank Mitchell"/>
    <n v="60"/>
    <n v="1"/>
  </r>
  <r>
    <x v="5066"/>
    <n v="36103"/>
    <d v="2012-04-29T00:00:00"/>
    <n v="45"/>
    <n v="6750"/>
    <n v="0.03"/>
    <n v="150"/>
    <n v="6547.5"/>
    <s v="Nathan Lee"/>
    <s v="Cognizant Technology Solutions Corporation"/>
    <s v="EDP Services"/>
    <s v="Technology"/>
    <s v="Huntsville"/>
    <n v="35810"/>
    <s v="Alabama"/>
    <s v="South"/>
    <d v="2012-05-01T00:00:00"/>
    <n v="2"/>
    <s v="Consulting - Market Research"/>
    <s v="Consulting "/>
    <s v=" Market Research"/>
    <s v="Ethan Bird"/>
    <s v="Frank Mitchell"/>
    <n v="60"/>
    <n v="1"/>
  </r>
  <r>
    <x v="5067"/>
    <n v="36130"/>
    <d v="2012-09-13T00:00:00"/>
    <n v="23"/>
    <n v="3450"/>
    <n v="0.1"/>
    <n v="150"/>
    <n v="3105"/>
    <s v="Lindsay Ratner"/>
    <s v="Equinix, Inc."/>
    <s v="Telecommunications Equipment"/>
    <s v="Public Utilities"/>
    <s v="Massillon"/>
    <n v="44646"/>
    <s v="Ohio"/>
    <s v="East"/>
    <d v="2012-09-14T00:00:00"/>
    <n v="1"/>
    <s v="Consulting - Business Model"/>
    <s v="Consulting "/>
    <s v=" Business Model"/>
    <s v="Mason Gibson"/>
    <s v="Allen Young"/>
    <n v="71"/>
    <n v="1"/>
  </r>
  <r>
    <x v="5068"/>
    <n v="36131"/>
    <d v="2009-05-17T00:00:00"/>
    <n v="43"/>
    <n v="4730"/>
    <n v="7.0000000000000007E-2"/>
    <n v="110"/>
    <n v="4398.8999999999996"/>
    <s v="Aleksandra Trafton"/>
    <s v="Celgene Corporation"/>
    <s v="Major Pharmaceuticals"/>
    <s v="Health Care"/>
    <s v="Terrytown"/>
    <s v="70056"/>
    <s v="Louisiana"/>
    <s v="South"/>
    <d v="2009-05-19T00:00:00"/>
    <n v="2"/>
    <s v="Development - Python"/>
    <s v="Development "/>
    <s v=" Python"/>
    <s v="Liam Franklin"/>
    <s v="Frank Mitchell"/>
    <n v="52"/>
    <n v="1"/>
  </r>
  <r>
    <x v="5069"/>
    <n v="36131"/>
    <d v="2009-05-17T00:00:00"/>
    <n v="26"/>
    <n v="2860"/>
    <n v="0.09"/>
    <n v="110"/>
    <n v="2602.6"/>
    <s v="Aleksandra Trafton"/>
    <s v="Celgene Corporation"/>
    <s v="Major Pharmaceuticals"/>
    <s v="Health Care"/>
    <s v="Terrytown"/>
    <s v="70056"/>
    <s v="Louisiana"/>
    <s v="South"/>
    <d v="2009-05-18T00:00:00"/>
    <n v="1"/>
    <s v="Development - Python"/>
    <s v="Development "/>
    <s v=" Python"/>
    <s v="Ava Wilson"/>
    <s v="Frank Mitchell"/>
    <n v="67"/>
    <n v="1"/>
  </r>
  <r>
    <x v="5070"/>
    <n v="36131"/>
    <d v="2009-05-17T00:00:00"/>
    <n v="26"/>
    <n v="3120"/>
    <n v="7.0000000000000007E-2"/>
    <n v="120"/>
    <n v="2901.6"/>
    <s v="Aleksandra Trafton"/>
    <s v="Celgene Corporation"/>
    <s v="Major Pharmaceuticals"/>
    <s v="Health Care"/>
    <s v="Vallejo"/>
    <n v="94591"/>
    <s v="California"/>
    <s v="West"/>
    <d v="2009-05-18T00:00:00"/>
    <n v="1"/>
    <s v="Development - Business Logic"/>
    <s v="Development "/>
    <s v=" Business Logic"/>
    <s v="Alexander Edison"/>
    <s v="Bob Turner"/>
    <n v="70"/>
    <n v="1"/>
  </r>
  <r>
    <x v="5071"/>
    <n v="36132"/>
    <d v="2012-04-09T00:00:00"/>
    <n v="3"/>
    <n v="375"/>
    <n v="0.03"/>
    <n v="125"/>
    <n v="363.75"/>
    <s v="Hallie Fritzler"/>
    <s v="Yahoo! Inc."/>
    <s v="EDP Services"/>
    <s v="Technology"/>
    <s v="Erie"/>
    <n v="16509"/>
    <s v="Pennsylvania"/>
    <s v="East"/>
    <d v="2012-04-14T00:00:00"/>
    <n v="5"/>
    <s v="Training - Javascript"/>
    <s v="Training "/>
    <s v=" Javascript"/>
    <s v="Abigail Young"/>
    <s v="Allen Young"/>
    <n v="50"/>
    <n v="1"/>
  </r>
  <r>
    <x v="5072"/>
    <n v="36133"/>
    <d v="2011-08-20T00:00:00"/>
    <n v="6"/>
    <n v="660"/>
    <n v="0"/>
    <n v="110"/>
    <n v="660"/>
    <s v="Katrina Radford"/>
    <s v="Analog Devices, Inc."/>
    <s v="Semiconductors"/>
    <s v="Technology"/>
    <s v="Upper Saint Clair"/>
    <s v="15241"/>
    <s v="Pennsylvania"/>
    <s v="East"/>
    <d v="2011-08-21T00:00:00"/>
    <n v="1"/>
    <s v="Development - Python"/>
    <s v="Development "/>
    <s v=" Python"/>
    <s v="Emily Taylor"/>
    <s v="Allen Young"/>
    <n v="62"/>
    <n v="1"/>
  </r>
  <r>
    <x v="5073"/>
    <n v="36134"/>
    <d v="2010-11-22T00:00:00"/>
    <n v="6"/>
    <n v="900"/>
    <n v="0.01"/>
    <n v="150"/>
    <n v="891"/>
    <s v="Grant Jackson"/>
    <s v="Tesla Motors, Inc."/>
    <s v="Auto Manufacturing"/>
    <s v="Capital Goods"/>
    <s v="Decatur"/>
    <n v="62521"/>
    <s v="Illinois"/>
    <s v="Central"/>
    <d v="2010-11-22T00:00:00"/>
    <n v="0"/>
    <s v="Consulting - Market Research"/>
    <s v="Consulting "/>
    <s v=" Market Research"/>
    <s v="Olivia Sullivan"/>
    <s v="Josh Martinez"/>
    <n v="53"/>
    <n v="1"/>
  </r>
  <r>
    <x v="5074"/>
    <n v="36135"/>
    <d v="2011-05-30T00:00:00"/>
    <n v="33"/>
    <n v="4950"/>
    <n v="0.02"/>
    <n v="150"/>
    <n v="4851"/>
    <s v="Beth Sumrall"/>
    <s v="Sigma-Aldrich Corporation"/>
    <s v="Specialty Chemicals"/>
    <s v="Consumer Durables"/>
    <s v="Belleville"/>
    <n v="62223"/>
    <s v="Illinois"/>
    <s v="Central"/>
    <d v="2011-05-31T00:00:00"/>
    <n v="1"/>
    <s v="Consulting - Market Research"/>
    <s v="Consulting "/>
    <s v=" Market Research"/>
    <s v="Emily Taylor"/>
    <s v="Josh Martinez"/>
    <n v="62"/>
    <n v="1"/>
  </r>
  <r>
    <x v="5075"/>
    <n v="36160"/>
    <d v="2012-11-22T00:00:00"/>
    <n v="12"/>
    <n v="1800"/>
    <n v="0"/>
    <n v="150"/>
    <n v="1800"/>
    <s v="Bryan Kargatis"/>
    <s v="Avago Technologies Limited"/>
    <s v="Semiconductors"/>
    <s v="Technology"/>
    <s v="Santa Barbara"/>
    <n v="93101"/>
    <s v="California"/>
    <s v="West"/>
    <d v="2012-11-29T00:00:00"/>
    <n v="7"/>
    <s v="Consulting - Market Research"/>
    <s v="Consulting "/>
    <s v=" Market Research"/>
    <s v="Isabella Douglas"/>
    <s v="Bob Turner"/>
    <n v="75"/>
    <n v="1"/>
  </r>
  <r>
    <x v="5076"/>
    <n v="36161"/>
    <d v="2010-01-16T00:00:00"/>
    <n v="6"/>
    <n v="960"/>
    <n v="0.03"/>
    <n v="160"/>
    <n v="931.19999999999993"/>
    <s v="Chad Jas"/>
    <s v="Dollar Tree, Inc."/>
    <s v="Department/Specialty Retail Stores"/>
    <s v="Consumer Services"/>
    <s v="Rockville"/>
    <n v="20852"/>
    <s v="Maryland"/>
    <s v="East"/>
    <d v="2010-01-17T00:00:00"/>
    <n v="1"/>
    <s v="Development - Java"/>
    <s v="Development "/>
    <s v=" Java"/>
    <s v="Liam Franklin"/>
    <s v="Allen Young"/>
    <n v="52"/>
    <n v="1"/>
  </r>
  <r>
    <x v="5077"/>
    <n v="36163"/>
    <d v="2012-11-05T00:00:00"/>
    <n v="32"/>
    <n v="5120"/>
    <n v="7.0000000000000007E-2"/>
    <n v="160"/>
    <n v="4761.5999999999995"/>
    <s v="Meg Norvell"/>
    <s v="TripAdvisor, Inc."/>
    <s v="Computer Software: Programming, Data Processing"/>
    <s v="Technology"/>
    <s v="Kansas City"/>
    <n v="64130"/>
    <s v="MO"/>
    <s v="Central"/>
    <d v="2012-11-05T00:00:00"/>
    <n v="0"/>
    <s v="Development - Java"/>
    <s v="Development "/>
    <s v=" Java"/>
    <s v="Sophia Dixon"/>
    <s v="Josh Martinez"/>
    <n v="71"/>
    <n v="1"/>
  </r>
  <r>
    <x v="5078"/>
    <n v="36196"/>
    <d v="2011-08-06T00:00:00"/>
    <n v="7"/>
    <n v="1050"/>
    <n v="7.0000000000000007E-2"/>
    <n v="150"/>
    <n v="976.49999999999989"/>
    <s v="Christy Blume"/>
    <s v="Intuit Inc."/>
    <s v="Computer Software: Prepackaged Software"/>
    <s v="Technology"/>
    <s v="Santa Rosa"/>
    <n v="95404"/>
    <s v="California"/>
    <s v="West"/>
    <d v="2011-08-08T00:00:00"/>
    <n v="2"/>
    <s v="Consulting - Business Model"/>
    <s v="Consulting "/>
    <s v=" Business Model"/>
    <s v="Isabella Douglas"/>
    <s v="Bob Turner"/>
    <n v="75"/>
    <n v="1"/>
  </r>
  <r>
    <x v="5079"/>
    <n v="36196"/>
    <d v="2011-08-06T00:00:00"/>
    <n v="6"/>
    <n v="750"/>
    <n v="0.09"/>
    <n v="125"/>
    <n v="682.5"/>
    <s v="Christy Blume"/>
    <s v="Intuit Inc."/>
    <s v="Computer Software: Prepackaged Software"/>
    <s v="Technology"/>
    <s v="Waterbury"/>
    <s v="06702"/>
    <s v="Connecticut"/>
    <s v="East"/>
    <d v="2011-08-07T00:00:00"/>
    <n v="1"/>
    <s v="Training - SQL"/>
    <s v="Training "/>
    <s v=" SQL"/>
    <s v="Ethan Bird"/>
    <s v="Allen Young"/>
    <n v="60"/>
    <n v="1"/>
  </r>
  <r>
    <x v="5080"/>
    <n v="36224"/>
    <d v="2009-05-03T00:00:00"/>
    <n v="15"/>
    <n v="2550"/>
    <n v="0.09"/>
    <n v="170"/>
    <n v="2320.5"/>
    <s v="Robert Franz"/>
    <s v="Analog Devices, Inc."/>
    <s v="Semiconductors"/>
    <s v="Technology"/>
    <s v="Cleveland"/>
    <n v="37311"/>
    <s v="Tennessee"/>
    <s v="South"/>
    <d v="2009-05-05T00:00:00"/>
    <n v="2"/>
    <s v="Development - .Net"/>
    <s v="Development "/>
    <s v=" .Net"/>
    <s v="William Bufont"/>
    <s v="Frank Mitchell"/>
    <n v="62"/>
    <n v="1"/>
  </r>
  <r>
    <x v="5081"/>
    <n v="36229"/>
    <d v="2012-09-21T00:00:00"/>
    <n v="12"/>
    <n v="1800"/>
    <n v="0.02"/>
    <n v="150"/>
    <n v="1764"/>
    <s v="Patrick Ellison"/>
    <s v="Kraft Foods Group, Inc."/>
    <s v="Packaged Foods"/>
    <s v="Consumer Non-Durables"/>
    <s v="Menomonee Falls"/>
    <n v="53051"/>
    <s v="Wisconsin"/>
    <s v="Central"/>
    <d v="2012-09-24T00:00:00"/>
    <n v="3"/>
    <s v="Consulting - Strategy"/>
    <s v="Consulting "/>
    <s v=" Strategy"/>
    <s v="Daniel Tusk"/>
    <s v="Josh Martinez"/>
    <n v="45"/>
    <n v="1"/>
  </r>
  <r>
    <x v="5082"/>
    <n v="36229"/>
    <d v="2012-09-21T00:00:00"/>
    <n v="24"/>
    <n v="3000"/>
    <n v="0.01"/>
    <n v="125"/>
    <n v="2970"/>
    <s v="Patrick Ellison"/>
    <s v="Kraft Foods Group, Inc."/>
    <s v="Packaged Foods"/>
    <s v="Consumer Non-Durables"/>
    <s v="Menomonee Falls"/>
    <n v="53051"/>
    <s v="Wisconsin"/>
    <s v="Central"/>
    <d v="2012-09-23T00:00:00"/>
    <n v="2"/>
    <s v="Training - Javascript"/>
    <s v="Training "/>
    <s v=" Javascript"/>
    <s v="William Bufont"/>
    <s v="Josh Martinez"/>
    <n v="62"/>
    <n v="1"/>
  </r>
  <r>
    <x v="5083"/>
    <n v="36230"/>
    <d v="2009-06-10T00:00:00"/>
    <n v="7"/>
    <n v="1050"/>
    <n v="0"/>
    <n v="150"/>
    <n v="1050"/>
    <s v="Tom Skaria"/>
    <s v="Avago Technologies Limited"/>
    <s v="Semiconductors"/>
    <s v="Technology"/>
    <s v="Bristol"/>
    <s v="06010"/>
    <s v="Connecticut"/>
    <s v="East"/>
    <d v="2009-06-10T00:00:00"/>
    <n v="0"/>
    <s v="Consulting - Business Model"/>
    <s v="Consulting "/>
    <s v=" Business Model"/>
    <s v="Liam Franklin"/>
    <s v="Allen Young"/>
    <n v="52"/>
    <n v="1"/>
  </r>
  <r>
    <x v="5084"/>
    <n v="36257"/>
    <d v="2012-02-27T00:00:00"/>
    <n v="43"/>
    <n v="6450"/>
    <n v="0.08"/>
    <n v="150"/>
    <n v="5934"/>
    <s v="Phillina Brown"/>
    <s v="The Priceline Group Inc."/>
    <s v="Business Services"/>
    <s v="Miscellaneous"/>
    <s v="Auburn"/>
    <n v="98002"/>
    <s v="Washington"/>
    <s v="West"/>
    <d v="2012-02-29T00:00:00"/>
    <n v="2"/>
    <s v="Consulting - Business Model"/>
    <s v="Consulting "/>
    <s v=" Business Model"/>
    <s v="Alexander Edison"/>
    <s v="Bob Turner"/>
    <n v="70"/>
    <n v="1"/>
  </r>
  <r>
    <x v="5085"/>
    <n v="36262"/>
    <d v="2010-07-27T00:00:00"/>
    <n v="23"/>
    <n v="2530"/>
    <n v="0.03"/>
    <n v="110"/>
    <n v="2454.1"/>
    <s v="Aaron Moray"/>
    <s v="American Airlines Group, Inc."/>
    <s v="Air Freight/Delivery Services"/>
    <s v="Transportation"/>
    <s v="Anacortes"/>
    <s v="98221"/>
    <s v="Washington"/>
    <s v="West"/>
    <d v="2010-07-28T00:00:00"/>
    <n v="1"/>
    <s v="Development - Python"/>
    <s v="Development "/>
    <s v=" Python"/>
    <s v="Alexander Edison"/>
    <s v="Bob Turner"/>
    <n v="70"/>
    <n v="1"/>
  </r>
  <r>
    <x v="5086"/>
    <n v="36262"/>
    <d v="2010-07-27T00:00:00"/>
    <n v="23"/>
    <n v="3220"/>
    <n v="0.01"/>
    <n v="140"/>
    <n v="3187.8"/>
    <s v="Aaron Moray"/>
    <s v="American Airlines Group, Inc."/>
    <s v="Air Freight/Delivery Services"/>
    <s v="Transportation"/>
    <s v="Anacortes"/>
    <s v="98221"/>
    <s v="Washington"/>
    <s v="West"/>
    <d v="2010-07-28T00:00:00"/>
    <n v="1"/>
    <s v="Development - Front End Web"/>
    <s v="Development "/>
    <s v=" Front End Web"/>
    <s v="Daniel Tusk"/>
    <s v="Bob Turner"/>
    <n v="45"/>
    <n v="1"/>
  </r>
  <r>
    <x v="5087"/>
    <n v="36262"/>
    <d v="2010-07-27T00:00:00"/>
    <n v="26"/>
    <n v="3900"/>
    <n v="0"/>
    <n v="150"/>
    <n v="3900"/>
    <s v="Aaron Moray"/>
    <s v="American Airlines Group, Inc."/>
    <s v="Air Freight/Delivery Services"/>
    <s v="Transportation"/>
    <s v="Anacortes"/>
    <s v="98221"/>
    <s v="Washington"/>
    <s v="West"/>
    <d v="2010-07-27T00:00:00"/>
    <n v="0"/>
    <s v="Consulting - Market Research"/>
    <s v="Consulting "/>
    <s v=" Market Research"/>
    <s v="Elizabeth Carter"/>
    <s v="Bob Turner"/>
    <n v="52"/>
    <n v="1"/>
  </r>
  <r>
    <x v="5088"/>
    <n v="36292"/>
    <d v="2010-02-07T00:00:00"/>
    <n v="21"/>
    <n v="2310"/>
    <n v="0.05"/>
    <n v="110"/>
    <n v="2194.5"/>
    <s v="Christine Armold"/>
    <s v="Keurig Green Mountain, Inc."/>
    <s v="Packaged Foods"/>
    <s v="Consumer Non-Durables"/>
    <s v="Spokane"/>
    <n v="99207"/>
    <s v="Washington"/>
    <s v="West"/>
    <d v="2010-02-08T00:00:00"/>
    <n v="1"/>
    <s v="Development - Python"/>
    <s v="Development "/>
    <s v=" Python"/>
    <s v="Jacob Manziel"/>
    <s v="Bob Turner"/>
    <n v="57"/>
    <n v="1"/>
  </r>
  <r>
    <x v="5089"/>
    <n v="36292"/>
    <d v="2010-02-07T00:00:00"/>
    <n v="37"/>
    <n v="4070"/>
    <n v="0.09"/>
    <n v="110"/>
    <n v="3703.7000000000003"/>
    <s v="Christine Armold"/>
    <s v="Keurig Green Mountain, Inc."/>
    <s v="Packaged Foods"/>
    <s v="Consumer Non-Durables"/>
    <s v="Spokane"/>
    <n v="99207"/>
    <s v="Washington"/>
    <s v="West"/>
    <d v="2010-02-07T00:00:00"/>
    <n v="0"/>
    <s v="Development - Python"/>
    <s v="Development "/>
    <s v=" Python"/>
    <s v="Noah Smith"/>
    <s v="Bob Turner"/>
    <n v="59"/>
    <n v="1"/>
  </r>
  <r>
    <x v="5090"/>
    <n v="36293"/>
    <d v="2010-12-30T00:00:00"/>
    <n v="13"/>
    <n v="1950"/>
    <n v="0.04"/>
    <n v="150"/>
    <n v="1872"/>
    <s v="Carlos McAfee"/>
    <s v="Charter Communications, Inc."/>
    <s v="Television Services"/>
    <s v="Consumer Services"/>
    <s v="Bloomington"/>
    <n v="47401"/>
    <s v="Indiana"/>
    <s v="Central"/>
    <d v="2011-01-10T00:00:00"/>
    <n v="11"/>
    <s v="Consulting - Business Model"/>
    <s v="Consulting "/>
    <s v=" Business Model"/>
    <s v="Olivia Sullivan"/>
    <s v="Josh Martinez"/>
    <n v="53"/>
    <n v="1"/>
  </r>
  <r>
    <x v="5091"/>
    <n v="36293"/>
    <d v="2010-12-30T00:00:00"/>
    <n v="25"/>
    <n v="2750"/>
    <n v="0.09"/>
    <n v="110"/>
    <n v="2502.5"/>
    <s v="Carlos McAfee"/>
    <s v="Charter Communications, Inc."/>
    <s v="Television Services"/>
    <s v="Consumer Services"/>
    <s v="Bloomington"/>
    <n v="47401"/>
    <s v="Indiana"/>
    <s v="Central"/>
    <d v="2011-01-14T00:00:00"/>
    <n v="15"/>
    <s v="Development - Python"/>
    <s v="Development "/>
    <s v=" Python"/>
    <s v="Sophia Dixon"/>
    <s v="Josh Martinez"/>
    <n v="71"/>
    <n v="1"/>
  </r>
  <r>
    <x v="5092"/>
    <n v="36294"/>
    <d v="2012-08-20T00:00:00"/>
    <n v="46"/>
    <n v="7360"/>
    <n v="0.04"/>
    <n v="160"/>
    <n v="7065.5999999999995"/>
    <s v="Yana Gonzalez"/>
    <s v="Twenty-First Century Fox, Inc."/>
    <s v="Television Services"/>
    <s v="Consumer Services"/>
    <s v="Darien"/>
    <s v="06820"/>
    <s v="Connecticut"/>
    <s v="East"/>
    <d v="2012-08-22T00:00:00"/>
    <n v="2"/>
    <s v="Development - Java"/>
    <s v="Development "/>
    <s v=" Java"/>
    <s v="Mia Moore"/>
    <s v="Allen Young"/>
    <n v="51"/>
    <n v="1"/>
  </r>
  <r>
    <x v="5093"/>
    <n v="36295"/>
    <d v="2010-09-04T00:00:00"/>
    <n v="10"/>
    <n v="1600"/>
    <n v="0.09"/>
    <n v="160"/>
    <n v="1456"/>
    <s v="Nora Van"/>
    <s v="Twenty-First Century Fox, Inc."/>
    <s v="Television Services"/>
    <s v="Consumer Services"/>
    <s v="Winter Springs"/>
    <n v="32708"/>
    <s v="Florida"/>
    <s v="South"/>
    <d v="2010-09-06T00:00:00"/>
    <n v="2"/>
    <s v="Development - Java"/>
    <s v="Development "/>
    <s v=" Java"/>
    <s v="Olivia Sullivan"/>
    <s v="Frank Mitchell"/>
    <n v="53"/>
    <n v="1"/>
  </r>
  <r>
    <x v="5094"/>
    <n v="36323"/>
    <d v="2010-10-18T00:00:00"/>
    <n v="5"/>
    <n v="750"/>
    <n v="0.08"/>
    <n v="150"/>
    <n v="690"/>
    <s v="Maurice Cunningham"/>
    <s v="Sirius XM Holdings Inc."/>
    <s v="Broadcasting"/>
    <s v="Consumer Services"/>
    <s v="Land O Lakes"/>
    <n v="34639"/>
    <s v="Florida"/>
    <s v="South"/>
    <d v="2010-10-20T00:00:00"/>
    <n v="2"/>
    <s v="Consulting - Business Model"/>
    <s v="Consulting "/>
    <s v=" Business Model"/>
    <s v="Sophia Dixon"/>
    <s v="Frank Mitchell"/>
    <n v="71"/>
    <n v="1"/>
  </r>
  <r>
    <x v="5095"/>
    <n v="36354"/>
    <d v="2012-06-05T00:00:00"/>
    <n v="13"/>
    <n v="2210"/>
    <n v="7.0000000000000007E-2"/>
    <n v="170"/>
    <n v="2055.2999999999997"/>
    <s v="Henia Norvell"/>
    <s v="Amazon.com, Inc."/>
    <s v="Catalog/Specialty Distribution"/>
    <s v="Consumer Services"/>
    <s v="Coral Springs"/>
    <n v="33065"/>
    <s v="Florida"/>
    <s v="South"/>
    <d v="2012-06-07T00:00:00"/>
    <n v="2"/>
    <s v="Development - .Net"/>
    <s v="Development "/>
    <s v=" .Net"/>
    <s v="Abigail Young"/>
    <s v="Frank Mitchell"/>
    <n v="50"/>
    <n v="1"/>
  </r>
  <r>
    <x v="5096"/>
    <n v="36355"/>
    <d v="2009-12-02T00:00:00"/>
    <n v="9"/>
    <n v="1440"/>
    <n v="0.09"/>
    <n v="160"/>
    <n v="1310.4000000000001"/>
    <s v="Anne Van Hugh"/>
    <s v="Keurig Green Mountain, Inc."/>
    <s v="Packaged Foods"/>
    <s v="Consumer Non-Durables"/>
    <s v="Troy"/>
    <n v="12180"/>
    <s v="New York"/>
    <s v="East"/>
    <d v="2009-12-02T00:00:00"/>
    <n v="0"/>
    <s v="Development - Java"/>
    <s v="Development "/>
    <s v=" Java"/>
    <s v="Abigail Young"/>
    <s v="Allen Young"/>
    <n v="50"/>
    <n v="1"/>
  </r>
  <r>
    <x v="5097"/>
    <n v="36355"/>
    <d v="2009-12-02T00:00:00"/>
    <n v="6"/>
    <n v="750"/>
    <n v="0.02"/>
    <n v="125"/>
    <n v="735"/>
    <s v="Anne Van Hugh"/>
    <s v="Keurig Green Mountain, Inc."/>
    <s v="Packaged Foods"/>
    <s v="Consumer Non-Durables"/>
    <s v="Troy"/>
    <n v="12180"/>
    <s v="New York"/>
    <s v="East"/>
    <d v="2009-12-02T00:00:00"/>
    <n v="0"/>
    <s v="Training - SQL"/>
    <s v="Training "/>
    <s v=" SQL"/>
    <s v="Madison Hill"/>
    <s v="Allen Young"/>
    <n v="58"/>
    <n v="1"/>
  </r>
  <r>
    <x v="5098"/>
    <n v="36355"/>
    <d v="2009-12-02T00:00:00"/>
    <n v="10"/>
    <n v="1200"/>
    <n v="0"/>
    <n v="120"/>
    <n v="1200"/>
    <s v="Anne Van Hugh"/>
    <s v="Keurig Green Mountain, Inc."/>
    <s v="Packaged Foods"/>
    <s v="Consumer Non-Durables"/>
    <s v="Troy"/>
    <n v="12180"/>
    <s v="New York"/>
    <s v="East"/>
    <d v="2009-12-03T00:00:00"/>
    <n v="1"/>
    <s v="Development - Business Logic"/>
    <s v="Development "/>
    <s v=" Business Logic"/>
    <s v="Michael Alister"/>
    <s v="Allen Young"/>
    <n v="68"/>
    <n v="1"/>
  </r>
  <r>
    <x v="5099"/>
    <n v="36355"/>
    <d v="2009-12-02T00:00:00"/>
    <n v="43"/>
    <n v="6020"/>
    <n v="0.05"/>
    <n v="140"/>
    <n v="5719"/>
    <s v="Anne Van Hugh"/>
    <s v="Keurig Green Mountain, Inc."/>
    <s v="Packaged Foods"/>
    <s v="Consumer Non-Durables"/>
    <s v="Utica"/>
    <n v="13501"/>
    <s v="New York"/>
    <s v="East"/>
    <d v="2009-12-03T00:00:00"/>
    <n v="1"/>
    <s v="Development - Front End Web"/>
    <s v="Development "/>
    <s v=" Front End Web"/>
    <s v="Isabella Douglas"/>
    <s v="Allen Young"/>
    <n v="75"/>
    <n v="1"/>
  </r>
  <r>
    <x v="5100"/>
    <n v="36356"/>
    <d v="2011-12-25T00:00:00"/>
    <n v="45"/>
    <n v="5625"/>
    <n v="0.01"/>
    <n v="125"/>
    <n v="5568.75"/>
    <s v="Christy Blume"/>
    <s v="Intuit Inc."/>
    <s v="Computer Software: Prepackaged Software"/>
    <s v="Technology"/>
    <s v="Santa Rosa"/>
    <n v="95404"/>
    <s v="California"/>
    <s v="West"/>
    <d v="2011-12-27T00:00:00"/>
    <n v="2"/>
    <s v="Training - Development"/>
    <s v="Training "/>
    <s v=" Development"/>
    <s v="Michael Alister"/>
    <s v="Bob Turner"/>
    <n v="68"/>
    <n v="1"/>
  </r>
  <r>
    <x v="5101"/>
    <n v="36356"/>
    <d v="2011-12-25T00:00:00"/>
    <n v="33"/>
    <n v="6600"/>
    <n v="0.08"/>
    <n v="200"/>
    <n v="6072"/>
    <s v="Christy Blume"/>
    <s v="Intuit Inc."/>
    <s v="Computer Software: Prepackaged Software"/>
    <s v="Technology"/>
    <s v="Santa Rosa"/>
    <n v="95404"/>
    <s v="California"/>
    <s v="West"/>
    <d v="2011-12-27T00:00:00"/>
    <n v="2"/>
    <s v="Development - Scala"/>
    <s v="Development "/>
    <s v=" Scala"/>
    <s v="Abigail Young"/>
    <s v="Bob Turner"/>
    <n v="50"/>
    <n v="1"/>
  </r>
  <r>
    <x v="5102"/>
    <n v="36357"/>
    <d v="2012-01-14T00:00:00"/>
    <n v="38"/>
    <n v="5700"/>
    <n v="0.01"/>
    <n v="150"/>
    <n v="5643"/>
    <s v="Clay Anderson"/>
    <s v="Lam Research Corporation"/>
    <s v="Industrial Machinery/Components"/>
    <s v="Technology"/>
    <s v="Vancouver"/>
    <n v="98661"/>
    <s v="Washington"/>
    <s v="West"/>
    <d v="2012-01-15T00:00:00"/>
    <n v="1"/>
    <s v="Consulting - Compensation"/>
    <s v="Consulting "/>
    <s v=" Compensation"/>
    <s v="Liam Franklin"/>
    <s v="Bob Turner"/>
    <n v="52"/>
    <n v="1"/>
  </r>
  <r>
    <x v="5103"/>
    <n v="36358"/>
    <d v="2009-05-13T00:00:00"/>
    <n v="28"/>
    <n v="4200"/>
    <n v="0.06"/>
    <n v="150"/>
    <n v="3948"/>
    <s v="Dorris Engle"/>
    <s v="Costco Wholesale Corporation"/>
    <s v="Department/Specialty Retail Stores"/>
    <s v="Consumer Services"/>
    <s v="Deer Park"/>
    <n v="11729"/>
    <s v="New York"/>
    <s v="East"/>
    <d v="2009-05-15T00:00:00"/>
    <n v="2"/>
    <s v="Consulting - Business Model"/>
    <s v="Consulting "/>
    <s v=" Business Model"/>
    <s v="Mason Gibson"/>
    <s v="Allen Young"/>
    <n v="71"/>
    <n v="1"/>
  </r>
  <r>
    <x v="5104"/>
    <n v="36358"/>
    <d v="2009-05-13T00:00:00"/>
    <n v="22"/>
    <n v="2420"/>
    <n v="0.02"/>
    <n v="110"/>
    <n v="2371.6"/>
    <s v="Dorris Engle"/>
    <s v="Costco Wholesale Corporation"/>
    <s v="Department/Specialty Retail Stores"/>
    <s v="Consumer Services"/>
    <s v="Deer Park"/>
    <n v="11729"/>
    <s v="New York"/>
    <s v="East"/>
    <d v="2009-05-14T00:00:00"/>
    <n v="1"/>
    <s v="Development - Python"/>
    <s v="Development "/>
    <s v=" Python"/>
    <s v="Alexander Edison"/>
    <s v="Allen Young"/>
    <n v="70"/>
    <n v="1"/>
  </r>
  <r>
    <x v="5105"/>
    <n v="36359"/>
    <d v="2011-11-23T00:00:00"/>
    <n v="2"/>
    <n v="220"/>
    <n v="0.06"/>
    <n v="110"/>
    <n v="206.79999999999998"/>
    <s v="Ken Soltero"/>
    <s v="Biogen Idec Inc."/>
    <s v="Biotechnology: Biological Products (No Diagnostic Substances)"/>
    <s v="Health Care"/>
    <s v="Red Wing"/>
    <n v="55066"/>
    <s v="Minnesota"/>
    <s v="Central"/>
    <d v="2011-11-24T00:00:00"/>
    <n v="1"/>
    <s v="Development - Python"/>
    <s v="Development "/>
    <s v=" Python"/>
    <s v="Daniel Tusk"/>
    <s v="Josh Martinez"/>
    <n v="45"/>
    <n v="1"/>
  </r>
  <r>
    <x v="5106"/>
    <n v="36387"/>
    <d v="2011-11-07T00:00:00"/>
    <n v="32"/>
    <n v="4800"/>
    <n v="0.09"/>
    <n v="150"/>
    <n v="4368"/>
    <s v="Brian Pardue"/>
    <s v="Apple Inc."/>
    <s v="Computer Manufacturing"/>
    <s v="Technology"/>
    <s v="Ogden"/>
    <n v="84404"/>
    <s v="Utah"/>
    <s v="West"/>
    <d v="2011-11-10T00:00:00"/>
    <n v="3"/>
    <s v="Consulting - Business Model"/>
    <s v="Consulting "/>
    <s v=" Business Model"/>
    <s v="Alexander Edison"/>
    <s v="Bob Turner"/>
    <n v="70"/>
    <n v="1"/>
  </r>
  <r>
    <x v="5107"/>
    <n v="36390"/>
    <d v="2012-10-12T00:00:00"/>
    <n v="3"/>
    <n v="450"/>
    <n v="0.05"/>
    <n v="150"/>
    <n v="427.5"/>
    <s v="Sylvia Gastineau"/>
    <s v="Stericycle, Inc."/>
    <s v="Environmental Services"/>
    <s v="Basic Industries"/>
    <s v="Gorham"/>
    <s v="04038"/>
    <s v="Maine"/>
    <s v="East"/>
    <d v="2012-10-14T00:00:00"/>
    <n v="2"/>
    <s v="Consulting - Market Research"/>
    <s v="Consulting "/>
    <s v=" Market Research"/>
    <s v="William Bufont"/>
    <s v="Allen Young"/>
    <n v="62"/>
    <n v="1"/>
  </r>
  <r>
    <x v="5108"/>
    <n v="36416"/>
    <d v="2009-11-30T00:00:00"/>
    <n v="44"/>
    <n v="4840"/>
    <n v="0.08"/>
    <n v="110"/>
    <n v="4452.8"/>
    <s v="Sean Andreada"/>
    <s v="Google Inc."/>
    <s v="Computer Software: Programming, Data Processing"/>
    <s v="Technology"/>
    <s v="Sandusky"/>
    <n v="44870"/>
    <s v="Ohio"/>
    <s v="East"/>
    <d v="2009-12-04T00:00:00"/>
    <n v="4"/>
    <s v="Development - Python"/>
    <s v="Development "/>
    <s v=" Python"/>
    <s v="Mia Moore"/>
    <s v="Allen Young"/>
    <n v="51"/>
    <n v="1"/>
  </r>
  <r>
    <x v="5109"/>
    <n v="36416"/>
    <d v="2009-11-30T00:00:00"/>
    <n v="46"/>
    <n v="5520"/>
    <n v="0.04"/>
    <n v="120"/>
    <n v="5299.2"/>
    <s v="Sean Andreada"/>
    <s v="Google Inc."/>
    <s v="Computer Software: Programming, Data Processing"/>
    <s v="Technology"/>
    <s v="Sandusky"/>
    <n v="44870"/>
    <s v="Ohio"/>
    <s v="East"/>
    <d v="2009-12-04T00:00:00"/>
    <n v="4"/>
    <s v="Development - Business Logic"/>
    <s v="Development "/>
    <s v=" Business Logic"/>
    <s v="Jayden Hamilton"/>
    <s v="Allen Young"/>
    <n v="71"/>
    <n v="1"/>
  </r>
  <r>
    <x v="5110"/>
    <n v="36418"/>
    <d v="2012-01-27T00:00:00"/>
    <n v="33"/>
    <n v="5280"/>
    <n v="0.08"/>
    <n v="160"/>
    <n v="4857.6000000000004"/>
    <s v="Robert Drucker"/>
    <s v="Automatic Data Processing, Inc."/>
    <s v="EDP Services"/>
    <s v="Technology"/>
    <s v="Newark"/>
    <n v="43055"/>
    <s v="Ohio"/>
    <s v="East"/>
    <d v="2012-01-28T00:00:00"/>
    <n v="1"/>
    <s v="Development - Java"/>
    <s v="Development "/>
    <s v=" Java"/>
    <s v="Madison Hill"/>
    <s v="Allen Young"/>
    <n v="58"/>
    <n v="1"/>
  </r>
  <r>
    <x v="5111"/>
    <n v="36448"/>
    <d v="2010-09-10T00:00:00"/>
    <n v="6"/>
    <n v="720"/>
    <n v="0.03"/>
    <n v="120"/>
    <n v="698.4"/>
    <s v="Allen Grady"/>
    <s v="Comcast Corporation"/>
    <s v="Television Services"/>
    <s v="Consumer Services"/>
    <s v="San Angelo"/>
    <n v="76903"/>
    <s v="Texas"/>
    <s v="Central"/>
    <d v="2010-09-10T00:00:00"/>
    <n v="0"/>
    <s v="Development - Business Logic"/>
    <s v="Development "/>
    <s v=" Business Logic"/>
    <s v="Mason Gibson"/>
    <s v="Josh Martinez"/>
    <n v="71"/>
    <n v="1"/>
  </r>
  <r>
    <x v="5112"/>
    <n v="36448"/>
    <d v="2010-09-10T00:00:00"/>
    <n v="44"/>
    <n v="5280"/>
    <n v="0.02"/>
    <n v="120"/>
    <n v="5174.3999999999996"/>
    <s v="Allen Grady"/>
    <s v="Comcast Corporation"/>
    <s v="Television Services"/>
    <s v="Consumer Services"/>
    <s v="San Antonio"/>
    <n v="78207"/>
    <s v="Texas"/>
    <s v="Central"/>
    <d v="2010-09-11T00:00:00"/>
    <n v="1"/>
    <s v="Development - Business Logic"/>
    <s v="Development "/>
    <s v=" Business Logic"/>
    <s v="Jacob Manziel"/>
    <s v="Josh Martinez"/>
    <n v="57"/>
    <n v="1"/>
  </r>
  <r>
    <x v="5113"/>
    <n v="36449"/>
    <d v="2010-09-05T00:00:00"/>
    <n v="6"/>
    <n v="750"/>
    <n v="0.02"/>
    <n v="125"/>
    <n v="735"/>
    <s v="Bruce Hopkins"/>
    <s v="Amgen Inc."/>
    <s v="Biotechnology: Biological Products (No Diagnostic Substances)"/>
    <s v="Health Care"/>
    <s v="Maryland Heights"/>
    <n v="63043"/>
    <s v="MO"/>
    <s v="Central"/>
    <d v="2010-09-05T00:00:00"/>
    <n v="0"/>
    <s v="Training - SQL"/>
    <s v="Training "/>
    <s v=" SQL"/>
    <s v="Alexander Edison"/>
    <s v="Josh Martinez"/>
    <n v="70"/>
    <n v="1"/>
  </r>
  <r>
    <x v="5114"/>
    <n v="36449"/>
    <d v="2010-09-05T00:00:00"/>
    <n v="43"/>
    <n v="5375"/>
    <n v="0.02"/>
    <n v="125"/>
    <n v="5267.5"/>
    <s v="Bruce Hopkins"/>
    <s v="Amgen Inc."/>
    <s v="Biotechnology: Biological Products (No Diagnostic Substances)"/>
    <s v="Health Care"/>
    <s v="Montclair"/>
    <s v="22025"/>
    <s v="Virginia"/>
    <s v="South"/>
    <d v="2010-09-07T00:00:00"/>
    <n v="2"/>
    <s v="Training - SQL"/>
    <s v="Training "/>
    <s v=" SQL"/>
    <s v="Elizabeth Carter"/>
    <s v="Frank Mitchell"/>
    <n v="52"/>
    <n v="1"/>
  </r>
  <r>
    <x v="5115"/>
    <n v="36449"/>
    <d v="2010-09-05T00:00:00"/>
    <n v="27"/>
    <n v="3780"/>
    <n v="0.09"/>
    <n v="140"/>
    <n v="3439.8"/>
    <s v="Bruce Hopkins"/>
    <s v="Amgen Inc."/>
    <s v="Biotechnology: Biological Products (No Diagnostic Substances)"/>
    <s v="Health Care"/>
    <s v="Montclair"/>
    <s v="22025"/>
    <s v="Virginia"/>
    <s v="South"/>
    <d v="2010-09-08T00:00:00"/>
    <n v="3"/>
    <s v="Development - Database"/>
    <s v="Development "/>
    <s v=" Database"/>
    <s v="Jayden Hamilton"/>
    <s v="Frank Mitchell"/>
    <n v="71"/>
    <n v="1"/>
  </r>
  <r>
    <x v="5116"/>
    <n v="36452"/>
    <d v="2009-04-05T00:00:00"/>
    <n v="26"/>
    <n v="4160"/>
    <n v="0.1"/>
    <n v="160"/>
    <n v="3744"/>
    <s v="Eudokia Schmidt"/>
    <s v="Liberty Global plc"/>
    <s v="Television Services"/>
    <s v="Consumer Services"/>
    <s v="Leander"/>
    <n v="78641"/>
    <s v="Texas"/>
    <s v="Central"/>
    <d v="2009-04-06T00:00:00"/>
    <n v="1"/>
    <s v="Development - Java"/>
    <s v="Development "/>
    <s v=" Java"/>
    <s v="Daniel Tusk"/>
    <s v="Josh Martinez"/>
    <n v="45"/>
    <n v="1"/>
  </r>
  <r>
    <x v="5117"/>
    <n v="36452"/>
    <d v="2009-04-05T00:00:00"/>
    <n v="18"/>
    <n v="2250"/>
    <n v="0.04"/>
    <n v="125"/>
    <n v="2160"/>
    <s v="Eudokia Schmidt"/>
    <s v="Liberty Global plc"/>
    <s v="Television Services"/>
    <s v="Consumer Services"/>
    <s v="Leander"/>
    <n v="78641"/>
    <s v="Texas"/>
    <s v="Central"/>
    <d v="2009-04-07T00:00:00"/>
    <n v="2"/>
    <s v="Training - SQL"/>
    <s v="Training "/>
    <s v=" SQL"/>
    <s v="Olivia Sullivan"/>
    <s v="Josh Martinez"/>
    <n v="53"/>
    <n v="1"/>
  </r>
  <r>
    <x v="5118"/>
    <n v="36454"/>
    <d v="2011-02-18T00:00:00"/>
    <n v="8"/>
    <n v="1600"/>
    <n v="0.05"/>
    <n v="200"/>
    <n v="1520"/>
    <s v="Anthony Carroll"/>
    <s v="Garmin Ltd."/>
    <s v="Industrial Machinery/Components"/>
    <s v="Capital Goods"/>
    <s v="Canton"/>
    <s v="02021"/>
    <s v="MA"/>
    <s v="East"/>
    <d v="2011-02-21T00:00:00"/>
    <n v="3"/>
    <s v="Development - Big Data"/>
    <s v="Development "/>
    <s v=" Big Data"/>
    <s v="Mia Moore"/>
    <s v="Allen Young"/>
    <n v="51"/>
    <n v="1"/>
  </r>
  <r>
    <x v="5119"/>
    <n v="36455"/>
    <d v="2009-02-19T00:00:00"/>
    <n v="48"/>
    <n v="7200"/>
    <n v="0.03"/>
    <n v="150"/>
    <n v="6984"/>
    <s v="Frank Catlett"/>
    <s v="Netflix, Inc."/>
    <s v="Consumer Electronics/Video Chains"/>
    <s v="Consumer Services"/>
    <s v="Tooele"/>
    <n v="84074"/>
    <s v="Utah"/>
    <s v="West"/>
    <d v="2009-02-21T00:00:00"/>
    <n v="2"/>
    <s v="Consulting - Business Model"/>
    <s v="Consulting "/>
    <s v=" Business Model"/>
    <s v="Mason Gibson"/>
    <s v="Bob Turner"/>
    <n v="71"/>
    <n v="1"/>
  </r>
  <r>
    <x v="5120"/>
    <n v="36480"/>
    <d v="2010-08-22T00:00:00"/>
    <n v="44"/>
    <n v="7040"/>
    <n v="7.0000000000000007E-2"/>
    <n v="160"/>
    <n v="6547.2"/>
    <s v="Lela Demir"/>
    <s v="Citrix Systems, Inc."/>
    <s v="Computer Software: Prepackaged Software"/>
    <s v="Technology"/>
    <s v="Sterling Heights"/>
    <n v="48310"/>
    <s v="Michigan"/>
    <s v="Central"/>
    <d v="2010-08-23T00:00:00"/>
    <n v="1"/>
    <s v="Development - Java"/>
    <s v="Development "/>
    <s v=" Java"/>
    <s v="Daniel Tusk"/>
    <s v="Josh Martinez"/>
    <n v="45"/>
    <n v="1"/>
  </r>
  <r>
    <x v="5121"/>
    <n v="36482"/>
    <d v="2011-07-05T00:00:00"/>
    <n v="7"/>
    <n v="770"/>
    <n v="0.1"/>
    <n v="110"/>
    <n v="693"/>
    <s v="Erica Gardner"/>
    <s v="Intuit Inc."/>
    <s v="Computer Software: Prepackaged Software"/>
    <s v="Technology"/>
    <s v="Walla Walla"/>
    <n v="99362"/>
    <s v="Washington"/>
    <s v="West"/>
    <d v="2011-07-06T00:00:00"/>
    <n v="1"/>
    <s v="Development - Python"/>
    <s v="Development "/>
    <s v=" Python"/>
    <s v="Madison Hill"/>
    <s v="Bob Turner"/>
    <n v="58"/>
    <n v="1"/>
  </r>
  <r>
    <x v="5122"/>
    <n v="36482"/>
    <d v="2011-07-05T00:00:00"/>
    <n v="47"/>
    <n v="7990"/>
    <n v="0.06"/>
    <n v="170"/>
    <n v="7510.5999999999995"/>
    <s v="Erica Gardner"/>
    <s v="Intuit Inc."/>
    <s v="Computer Software: Prepackaged Software"/>
    <s v="Technology"/>
    <s v="Wenatchee"/>
    <n v="98801"/>
    <s v="Washington"/>
    <s v="West"/>
    <d v="2011-07-06T00:00:00"/>
    <n v="1"/>
    <s v="Development - .Net"/>
    <s v="Development "/>
    <s v=" .Net"/>
    <s v="Madison Hill"/>
    <s v="Bob Turner"/>
    <n v="58"/>
    <n v="1"/>
  </r>
  <r>
    <x v="5123"/>
    <n v="36482"/>
    <d v="2011-07-05T00:00:00"/>
    <n v="27"/>
    <n v="3375"/>
    <n v="7.0000000000000007E-2"/>
    <n v="125"/>
    <n v="3138.75"/>
    <s v="Erica Gardner"/>
    <s v="Intuit Inc."/>
    <s v="Computer Software: Prepackaged Software"/>
    <s v="Technology"/>
    <s v="Wenatchee"/>
    <n v="98801"/>
    <s v="Washington"/>
    <s v="West"/>
    <d v="2011-07-07T00:00:00"/>
    <n v="2"/>
    <s v="Training - SQL"/>
    <s v="Training "/>
    <s v=" SQL"/>
    <s v="Olivia Sullivan"/>
    <s v="Bob Turner"/>
    <n v="53"/>
    <n v="1"/>
  </r>
  <r>
    <x v="5124"/>
    <n v="36484"/>
    <d v="2012-01-28T00:00:00"/>
    <n v="41"/>
    <n v="6150"/>
    <n v="0.01"/>
    <n v="150"/>
    <n v="6088.5"/>
    <s v="Cari Chung"/>
    <s v="Baidu, Inc."/>
    <s v="Computer Software: Programming, Data Processing"/>
    <s v="Technology"/>
    <s v="Seguin"/>
    <n v="78155"/>
    <s v="Texas"/>
    <s v="Central"/>
    <d v="2012-01-29T00:00:00"/>
    <n v="1"/>
    <s v="Consulting - Market Research"/>
    <s v="Consulting "/>
    <s v=" Market Research"/>
    <s v="Elizabeth Carter"/>
    <s v="Josh Martinez"/>
    <n v="52"/>
    <n v="1"/>
  </r>
  <r>
    <x v="5125"/>
    <n v="36512"/>
    <d v="2012-03-28T00:00:00"/>
    <n v="30"/>
    <n v="3750"/>
    <n v="0.04"/>
    <n v="125"/>
    <n v="3600"/>
    <s v="Sean Witt"/>
    <s v="Twenty-First Century Fox, Inc."/>
    <s v="Television Services"/>
    <s v="Consumer Services"/>
    <s v="Homestead"/>
    <n v="33030"/>
    <s v="Florida"/>
    <s v="South"/>
    <d v="2012-03-29T00:00:00"/>
    <n v="1"/>
    <s v="Training - Development"/>
    <s v="Training "/>
    <s v=" Development"/>
    <s v="Jayden Hamilton"/>
    <s v="Frank Mitchell"/>
    <n v="71"/>
    <n v="1"/>
  </r>
  <r>
    <x v="5126"/>
    <n v="36512"/>
    <d v="2012-03-28T00:00:00"/>
    <n v="3"/>
    <n v="375"/>
    <n v="0.06"/>
    <n v="125"/>
    <n v="352.5"/>
    <s v="Sean Witt"/>
    <s v="Twenty-First Century Fox, Inc."/>
    <s v="Television Services"/>
    <s v="Consumer Services"/>
    <s v="Homestead"/>
    <n v="33030"/>
    <s v="Florida"/>
    <s v="South"/>
    <d v="2012-03-31T00:00:00"/>
    <n v="3"/>
    <s v="Training - SQL"/>
    <s v="Training "/>
    <s v=" SQL"/>
    <s v="Jayden Hamilton"/>
    <s v="Frank Mitchell"/>
    <n v="71"/>
    <n v="1"/>
  </r>
  <r>
    <x v="5127"/>
    <n v="36516"/>
    <d v="2011-07-25T00:00:00"/>
    <n v="9"/>
    <n v="1350"/>
    <n v="0.1"/>
    <n v="150"/>
    <n v="1215"/>
    <s v="Giulietta Gibson"/>
    <s v="Seagate Technology."/>
    <s v="Electronic Components"/>
    <s v="Technology"/>
    <s v="Hobart"/>
    <n v="46342"/>
    <s v="Indiana"/>
    <s v="Central"/>
    <d v="2011-07-28T00:00:00"/>
    <n v="3"/>
    <s v="Consulting - Business Model"/>
    <s v="Consulting "/>
    <s v=" Business Model"/>
    <s v="Olivia Sullivan"/>
    <s v="Josh Martinez"/>
    <n v="53"/>
    <n v="1"/>
  </r>
  <r>
    <x v="5128"/>
    <n v="36517"/>
    <d v="2010-03-01T00:00:00"/>
    <n v="18"/>
    <n v="3060"/>
    <n v="0.03"/>
    <n v="170"/>
    <n v="2968.2"/>
    <s v="Katherine Sewall"/>
    <s v="American Airlines Group, Inc."/>
    <s v="Air Freight/Delivery Services"/>
    <s v="Transportation"/>
    <s v="Lancaster"/>
    <n v="43130"/>
    <s v="Ohio"/>
    <s v="East"/>
    <d v="2010-03-02T00:00:00"/>
    <n v="1"/>
    <s v="Development - .Net"/>
    <s v="Development "/>
    <s v=" .Net"/>
    <s v="Emily Taylor"/>
    <s v="Allen Young"/>
    <n v="62"/>
    <n v="1"/>
  </r>
  <r>
    <x v="5129"/>
    <n v="36517"/>
    <d v="2010-03-01T00:00:00"/>
    <n v="9"/>
    <n v="1350"/>
    <n v="0.06"/>
    <n v="150"/>
    <n v="1269"/>
    <s v="Katherine Sewall"/>
    <s v="American Airlines Group, Inc."/>
    <s v="Air Freight/Delivery Services"/>
    <s v="Transportation"/>
    <s v="Lancaster"/>
    <n v="43130"/>
    <s v="Ohio"/>
    <s v="East"/>
    <d v="2010-03-03T00:00:00"/>
    <n v="2"/>
    <s v="Consulting - Business Model"/>
    <s v="Consulting "/>
    <s v=" Business Model"/>
    <s v="Abigail Young"/>
    <s v="Allen Young"/>
    <n v="50"/>
    <n v="1"/>
  </r>
  <r>
    <x v="5130"/>
    <n v="36548"/>
    <d v="2010-10-30T00:00:00"/>
    <n v="8"/>
    <n v="880"/>
    <n v="0.06"/>
    <n v="110"/>
    <n v="827.19999999999993"/>
    <s v="Max Ducich"/>
    <s v="SanDisk Corporation"/>
    <s v="Electronic Components"/>
    <s v="Technology"/>
    <s v="Bozeman"/>
    <s v="59715"/>
    <s v="Montana"/>
    <s v="West"/>
    <d v="2010-11-01T00:00:00"/>
    <n v="2"/>
    <s v="Development - Python"/>
    <s v="Development "/>
    <s v=" Python"/>
    <s v="Jacob Manziel"/>
    <s v="Bob Turner"/>
    <n v="57"/>
    <n v="1"/>
  </r>
  <r>
    <x v="5131"/>
    <n v="36608"/>
    <d v="2011-09-28T00:00:00"/>
    <n v="40"/>
    <n v="4800"/>
    <n v="0.1"/>
    <n v="120"/>
    <n v="4320"/>
    <s v="Mitch Smayling"/>
    <s v="Avago Technologies Limited"/>
    <s v="Semiconductors"/>
    <s v="Technology"/>
    <s v="Las Cruces"/>
    <n v="88001"/>
    <s v="New Mexico"/>
    <s v="West"/>
    <d v="2011-10-02T00:00:00"/>
    <n v="4"/>
    <s v="Development - Business Logic"/>
    <s v="Development "/>
    <s v=" Business Logic"/>
    <s v="Emma Watson"/>
    <s v="Bob Turner"/>
    <n v="67"/>
    <n v="1"/>
  </r>
  <r>
    <x v="5132"/>
    <n v="36608"/>
    <d v="2011-09-28T00:00:00"/>
    <n v="49"/>
    <n v="5390"/>
    <n v="0.05"/>
    <n v="110"/>
    <n v="5120.5"/>
    <s v="Mitch Smayling"/>
    <s v="Avago Technologies Limited"/>
    <s v="Semiconductors"/>
    <s v="Technology"/>
    <s v="Rio Rancho"/>
    <n v="87124"/>
    <s v="New Mexico"/>
    <s v="West"/>
    <d v="2011-10-05T00:00:00"/>
    <n v="7"/>
    <s v="Development - PHP"/>
    <s v="Development "/>
    <s v=" PHP"/>
    <s v="Ethan Bird"/>
    <s v="Bob Turner"/>
    <n v="60"/>
    <n v="1"/>
  </r>
  <r>
    <x v="5133"/>
    <n v="36609"/>
    <d v="2009-05-14T00:00:00"/>
    <n v="8"/>
    <n v="880"/>
    <n v="0"/>
    <n v="110"/>
    <n v="880"/>
    <s v="Brad Fisher"/>
    <s v="Vodafone Group Plc"/>
    <s v="Telecommunications Equipment"/>
    <s v="Public Utilities"/>
    <s v="Wellesley"/>
    <s v="02457"/>
    <s v="MA"/>
    <s v="East"/>
    <d v="2009-05-16T00:00:00"/>
    <n v="2"/>
    <s v="Development - Python"/>
    <s v="Development "/>
    <s v=" Python"/>
    <s v="Abigail Young"/>
    <s v="Allen Young"/>
    <n v="50"/>
    <n v="1"/>
  </r>
  <r>
    <x v="5134"/>
    <n v="36640"/>
    <d v="2011-11-18T00:00:00"/>
    <n v="18"/>
    <n v="2700"/>
    <n v="0.06"/>
    <n v="150"/>
    <n v="2538"/>
    <s v="Benjamin Taslimi"/>
    <s v="Regeneron Pharmaceuticals, Inc."/>
    <s v="Major Pharmaceuticals"/>
    <s v="Health Care"/>
    <s v="Kingman"/>
    <n v="86401"/>
    <s v="Arizona"/>
    <s v="West"/>
    <d v="2011-11-20T00:00:00"/>
    <n v="2"/>
    <s v="Consulting - Business Model"/>
    <s v="Consulting "/>
    <s v=" Business Model"/>
    <s v="Ethan Bird"/>
    <s v="Bob Turner"/>
    <n v="60"/>
    <n v="1"/>
  </r>
  <r>
    <x v="5135"/>
    <n v="36643"/>
    <d v="2009-02-23T00:00:00"/>
    <n v="17"/>
    <n v="2125"/>
    <n v="0.01"/>
    <n v="125"/>
    <n v="2103.75"/>
    <s v="Ruben D'Ascenzo"/>
    <s v="CA Inc."/>
    <s v="Computer Software: Prepackaged Software"/>
    <s v="Technology"/>
    <s v="Paris"/>
    <n v="75460"/>
    <s v="Texas"/>
    <s v="Central"/>
    <d v="2009-02-25T00:00:00"/>
    <n v="2"/>
    <s v="Training - SQL"/>
    <s v="Training "/>
    <s v=" SQL"/>
    <s v="Daniel Tusk"/>
    <s v="Josh Martinez"/>
    <n v="45"/>
    <n v="1"/>
  </r>
  <r>
    <x v="5136"/>
    <n v="36643"/>
    <d v="2009-02-23T00:00:00"/>
    <n v="30"/>
    <n v="6000"/>
    <n v="0.04"/>
    <n v="200"/>
    <n v="5760"/>
    <s v="Ruben D'Ascenzo"/>
    <s v="CA Inc."/>
    <s v="Computer Software: Prepackaged Software"/>
    <s v="Technology"/>
    <s v="Paris"/>
    <n v="75460"/>
    <s v="Texas"/>
    <s v="Central"/>
    <d v="2009-02-24T00:00:00"/>
    <n v="1"/>
    <s v="Development - Big Data"/>
    <s v="Development "/>
    <s v=" Big Data"/>
    <s v="Emily Taylor"/>
    <s v="Josh Martinez"/>
    <n v="62"/>
    <n v="1"/>
  </r>
  <r>
    <x v="5137"/>
    <n v="36644"/>
    <d v="2012-05-13T00:00:00"/>
    <n v="24"/>
    <n v="3600"/>
    <n v="0.06"/>
    <n v="150"/>
    <n v="3384"/>
    <s v="Dorothy Deggeller"/>
    <s v="Comcast Corporation"/>
    <s v="Television Services"/>
    <s v="Consumer Services"/>
    <s v="Saint Charles"/>
    <n v="60174"/>
    <s v="Illinois"/>
    <s v="Central"/>
    <d v="2012-05-14T00:00:00"/>
    <n v="1"/>
    <s v="Consulting - Business Model"/>
    <s v="Consulting "/>
    <s v=" Business Model"/>
    <s v="Michael Alister"/>
    <s v="Josh Martinez"/>
    <n v="68"/>
    <n v="1"/>
  </r>
  <r>
    <x v="5138"/>
    <n v="36646"/>
    <d v="2010-06-08T00:00:00"/>
    <n v="24"/>
    <n v="4800"/>
    <n v="0.04"/>
    <n v="200"/>
    <n v="4608"/>
    <s v="Muhammed MacIntyre"/>
    <s v="CA Inc."/>
    <s v="Computer Software: Prepackaged Software"/>
    <s v="Technology"/>
    <s v="Highland Park"/>
    <n v="60035"/>
    <s v="Illinois"/>
    <s v="Central"/>
    <d v="2010-06-09T00:00:00"/>
    <n v="1"/>
    <s v="Development - Big Data"/>
    <s v="Development "/>
    <s v=" Big Data"/>
    <s v="Liam Franklin"/>
    <s v="Josh Martinez"/>
    <n v="52"/>
    <n v="1"/>
  </r>
  <r>
    <x v="5139"/>
    <n v="36647"/>
    <d v="2009-06-30T00:00:00"/>
    <n v="21"/>
    <n v="2940"/>
    <n v="0.01"/>
    <n v="140"/>
    <n v="2910.6"/>
    <s v="Christy Blume"/>
    <s v="Intuit Inc."/>
    <s v="Computer Software: Prepackaged Software"/>
    <s v="Technology"/>
    <s v="Santa Rosa"/>
    <n v="95404"/>
    <s v="California"/>
    <s v="West"/>
    <d v="2009-07-01T00:00:00"/>
    <n v="1"/>
    <s v="Development - Database"/>
    <s v="Development "/>
    <s v=" Database"/>
    <s v="Sophia Dixon"/>
    <s v="Bob Turner"/>
    <n v="71"/>
    <n v="1"/>
  </r>
  <r>
    <x v="5140"/>
    <n v="36647"/>
    <d v="2009-06-30T00:00:00"/>
    <n v="16"/>
    <n v="2240"/>
    <n v="0.09"/>
    <n v="140"/>
    <n v="2038.4"/>
    <s v="Christy Blume"/>
    <s v="Intuit Inc."/>
    <s v="Computer Software: Prepackaged Software"/>
    <s v="Technology"/>
    <s v="Santa Rosa"/>
    <n v="95404"/>
    <s v="California"/>
    <s v="West"/>
    <d v="2009-07-01T00:00:00"/>
    <n v="1"/>
    <s v="Development - Front End Web"/>
    <s v="Development "/>
    <s v=" Front End Web"/>
    <s v="Sophia Dixon"/>
    <s v="Bob Turner"/>
    <n v="71"/>
    <n v="1"/>
  </r>
  <r>
    <x v="5141"/>
    <n v="36647"/>
    <d v="2009-06-30T00:00:00"/>
    <n v="18"/>
    <n v="3600"/>
    <n v="0.1"/>
    <n v="200"/>
    <n v="3240"/>
    <s v="Christy Blume"/>
    <s v="Intuit Inc."/>
    <s v="Computer Software: Prepackaged Software"/>
    <s v="Technology"/>
    <s v="Santa Rosa"/>
    <n v="95404"/>
    <s v="California"/>
    <s v="West"/>
    <d v="2009-07-03T00:00:00"/>
    <n v="3"/>
    <s v="Development - Big Data"/>
    <s v="Development "/>
    <s v=" Big Data"/>
    <s v="William Bufont"/>
    <s v="Bob Turner"/>
    <n v="62"/>
    <n v="1"/>
  </r>
  <r>
    <x v="5142"/>
    <n v="36673"/>
    <d v="2010-09-13T00:00:00"/>
    <n v="20"/>
    <n v="3000"/>
    <n v="0"/>
    <n v="150"/>
    <n v="3000"/>
    <s v="Annie Martin"/>
    <s v="Google Inc."/>
    <s v="Computer Software: Programming, Data Processing"/>
    <s v="Technology"/>
    <s v="Midvale"/>
    <n v="84047"/>
    <s v="Utah"/>
    <s v="West"/>
    <d v="2010-09-20T00:00:00"/>
    <n v="7"/>
    <s v="Consulting - Market Research"/>
    <s v="Consulting "/>
    <s v=" Market Research"/>
    <s v="Ava Wilson"/>
    <s v="Bob Turner"/>
    <n v="67"/>
    <n v="1"/>
  </r>
  <r>
    <x v="5143"/>
    <n v="36675"/>
    <d v="2011-07-03T00:00:00"/>
    <n v="39"/>
    <n v="4680"/>
    <n v="0.04"/>
    <n v="120"/>
    <n v="4492.8"/>
    <s v="Christine Knight"/>
    <s v="Garmin Ltd."/>
    <s v="Industrial Machinery/Components"/>
    <s v="Capital Goods"/>
    <s v="Saint Peters"/>
    <n v="63376"/>
    <s v="MO"/>
    <s v="Central"/>
    <d v="2011-07-06T00:00:00"/>
    <n v="3"/>
    <s v="Development - Business Logic"/>
    <s v="Development "/>
    <s v=" Business Logic"/>
    <s v="Madison Hill"/>
    <s v="Josh Martinez"/>
    <n v="58"/>
    <n v="1"/>
  </r>
  <r>
    <x v="5144"/>
    <n v="36676"/>
    <d v="2011-08-25T00:00:00"/>
    <n v="32"/>
    <n v="4800"/>
    <n v="0.08"/>
    <n v="150"/>
    <n v="4416"/>
    <s v="Mitch Thornton"/>
    <s v="Baidu, Inc."/>
    <s v="Computer Software: Programming, Data Processing"/>
    <s v="Technology"/>
    <s v="Savannah"/>
    <n v="31401"/>
    <s v="Georgia"/>
    <s v="South"/>
    <d v="2011-08-27T00:00:00"/>
    <n v="2"/>
    <s v="Consulting - Strategy"/>
    <s v="Consulting "/>
    <s v=" Strategy"/>
    <s v="Daniel Tusk"/>
    <s v="Frank Mitchell"/>
    <n v="45"/>
    <n v="1"/>
  </r>
  <r>
    <x v="5145"/>
    <n v="36676"/>
    <d v="2011-08-25T00:00:00"/>
    <n v="15"/>
    <n v="1650"/>
    <n v="0.04"/>
    <n v="110"/>
    <n v="1584"/>
    <s v="Mitch Thornton"/>
    <s v="Baidu, Inc."/>
    <s v="Computer Software: Programming, Data Processing"/>
    <s v="Technology"/>
    <s v="Savannah"/>
    <n v="31401"/>
    <s v="Georgia"/>
    <s v="South"/>
    <d v="2011-08-26T00:00:00"/>
    <n v="1"/>
    <s v="Development - Python"/>
    <s v="Development "/>
    <s v=" Python"/>
    <s v="Jayden Hamilton"/>
    <s v="Frank Mitchell"/>
    <n v="71"/>
    <n v="1"/>
  </r>
  <r>
    <x v="5146"/>
    <n v="36677"/>
    <d v="2009-12-23T00:00:00"/>
    <n v="38"/>
    <n v="5700"/>
    <n v="0"/>
    <n v="150"/>
    <n v="5700"/>
    <s v="Jack Cacioppo"/>
    <s v="Charter Communications, Inc."/>
    <s v="Television Services"/>
    <s v="Consumer Services"/>
    <s v="Richmond"/>
    <n v="47374"/>
    <s v="Indiana"/>
    <s v="Central"/>
    <d v="2009-12-25T00:00:00"/>
    <n v="2"/>
    <s v="Consulting - Compensation"/>
    <s v="Consulting "/>
    <s v=" Compensation"/>
    <s v="Emma Watson"/>
    <s v="Josh Martinez"/>
    <n v="67"/>
    <n v="1"/>
  </r>
  <r>
    <x v="5147"/>
    <n v="36679"/>
    <d v="2011-08-30T00:00:00"/>
    <n v="28"/>
    <n v="4200"/>
    <n v="0.1"/>
    <n v="150"/>
    <n v="3780"/>
    <s v="Anna Cartwright"/>
    <s v="Twenty-First Century Fox, Inc."/>
    <s v="Television Services"/>
    <s v="Consumer Services"/>
    <s v="Deer Park"/>
    <n v="77536"/>
    <s v="Texas"/>
    <s v="Central"/>
    <d v="2011-09-02T00:00:00"/>
    <n v="3"/>
    <s v="Consulting - Market Research"/>
    <s v="Consulting "/>
    <s v=" Market Research"/>
    <s v="Liam Franklin"/>
    <s v="Josh Martinez"/>
    <n v="52"/>
    <n v="1"/>
  </r>
  <r>
    <x v="5148"/>
    <n v="36704"/>
    <d v="2011-06-16T00:00:00"/>
    <n v="43"/>
    <n v="4730"/>
    <n v="7.0000000000000007E-2"/>
    <n v="110"/>
    <n v="4398.8999999999996"/>
    <s v="Annie Martin"/>
    <s v="Google Inc."/>
    <s v="Computer Software: Programming, Data Processing"/>
    <s v="Technology"/>
    <s v="Midvale"/>
    <n v="84047"/>
    <s v="Utah"/>
    <s v="West"/>
    <d v="2011-06-17T00:00:00"/>
    <n v="1"/>
    <s v="Development - Python"/>
    <s v="Development "/>
    <s v=" Python"/>
    <s v="Sophia Dixon"/>
    <s v="Bob Turner"/>
    <n v="71"/>
    <n v="1"/>
  </r>
  <r>
    <x v="5149"/>
    <n v="36704"/>
    <d v="2011-06-16T00:00:00"/>
    <n v="19"/>
    <n v="2280"/>
    <n v="0.08"/>
    <n v="120"/>
    <n v="2097.6"/>
    <s v="Annie Martin"/>
    <s v="Google Inc."/>
    <s v="Computer Software: Programming, Data Processing"/>
    <s v="Technology"/>
    <s v="Midvale"/>
    <n v="84047"/>
    <s v="Utah"/>
    <s v="West"/>
    <d v="2011-06-18T00:00:00"/>
    <n v="2"/>
    <s v="Development - Business Logic"/>
    <s v="Development "/>
    <s v=" Business Logic"/>
    <s v="Madison Hill"/>
    <s v="Bob Turner"/>
    <n v="58"/>
    <n v="1"/>
  </r>
  <r>
    <x v="5150"/>
    <n v="36705"/>
    <d v="2009-06-25T00:00:00"/>
    <n v="17"/>
    <n v="2125"/>
    <n v="0.06"/>
    <n v="125"/>
    <n v="1997.5"/>
    <s v="Sam McAdams"/>
    <s v="Catamaran Corporation"/>
    <s v="Specialty Insurers"/>
    <s v="Finance"/>
    <s v="Reynoldsburg"/>
    <n v="43068"/>
    <s v="Ohio"/>
    <s v="East"/>
    <d v="2009-06-25T00:00:00"/>
    <n v="0"/>
    <s v="Training - Javascript"/>
    <s v="Training "/>
    <s v=" Javascript"/>
    <s v="Olivia Sullivan"/>
    <s v="Allen Young"/>
    <n v="53"/>
    <n v="1"/>
  </r>
  <r>
    <x v="5151"/>
    <n v="36706"/>
    <d v="2009-04-11T00:00:00"/>
    <n v="47"/>
    <n v="7520"/>
    <n v="0.1"/>
    <n v="160"/>
    <n v="6768"/>
    <s v="Brad Jacobs"/>
    <s v="Viacom Inc."/>
    <s v="Television Services"/>
    <s v="Consumer Services"/>
    <s v="Norfolk"/>
    <s v="68701"/>
    <s v="Nebraska"/>
    <s v="Central"/>
    <d v="2009-04-13T00:00:00"/>
    <n v="2"/>
    <s v="Development - Java"/>
    <s v="Development "/>
    <s v=" Java"/>
    <s v="Noah Smith"/>
    <s v="Josh Martinez"/>
    <n v="59"/>
    <n v="1"/>
  </r>
  <r>
    <x v="5152"/>
    <n v="36706"/>
    <d v="2009-04-11T00:00:00"/>
    <n v="7"/>
    <n v="770"/>
    <n v="0.03"/>
    <n v="110"/>
    <n v="746.9"/>
    <s v="Brad Jacobs"/>
    <s v="Viacom Inc."/>
    <s v="Television Services"/>
    <s v="Consumer Services"/>
    <s v="Norfolk"/>
    <s v="68701"/>
    <s v="Nebraska"/>
    <s v="Central"/>
    <d v="2009-04-13T00:00:00"/>
    <n v="2"/>
    <s v="Development - Python"/>
    <s v="Development "/>
    <s v=" Python"/>
    <s v="Mia Moore"/>
    <s v="Josh Martinez"/>
    <n v="51"/>
    <n v="1"/>
  </r>
  <r>
    <x v="5153"/>
    <n v="36707"/>
    <d v="2009-11-29T00:00:00"/>
    <n v="47"/>
    <n v="6580"/>
    <n v="0.02"/>
    <n v="140"/>
    <n v="6448.4"/>
    <s v="Charlotte Dodson"/>
    <s v="Express Scripts Holding Company"/>
    <s v="Medical/Nursing Services"/>
    <s v="Health Care"/>
    <s v="Buffalo Grove"/>
    <n v="60089"/>
    <s v="Illinois"/>
    <s v="Central"/>
    <d v="2009-11-30T00:00:00"/>
    <n v="1"/>
    <s v="Development - Database"/>
    <s v="Development "/>
    <s v=" Database"/>
    <s v="Ava Wilson"/>
    <s v="Josh Martinez"/>
    <n v="67"/>
    <n v="1"/>
  </r>
  <r>
    <x v="5154"/>
    <n v="36708"/>
    <d v="2011-09-19T00:00:00"/>
    <n v="46"/>
    <n v="6900"/>
    <n v="0.01"/>
    <n v="150"/>
    <n v="6831"/>
    <s v="William Jacobs"/>
    <s v="Facebook, Inc."/>
    <s v="Computer Software: Programming, Data Processing"/>
    <s v="Technology"/>
    <s v="La Grange"/>
    <n v="30240"/>
    <s v="Georgia"/>
    <s v="South"/>
    <d v="2011-09-21T00:00:00"/>
    <n v="2"/>
    <s v="Consulting - Strategy"/>
    <s v="Consulting "/>
    <s v=" Strategy"/>
    <s v="Jacob Manziel"/>
    <s v="Frank Mitchell"/>
    <n v="57"/>
    <n v="1"/>
  </r>
  <r>
    <x v="5155"/>
    <n v="36708"/>
    <d v="2011-09-19T00:00:00"/>
    <n v="25"/>
    <n v="3750"/>
    <n v="7.0000000000000007E-2"/>
    <n v="150"/>
    <n v="3487.4999999999995"/>
    <s v="William Jacobs"/>
    <s v="Facebook, Inc."/>
    <s v="Computer Software: Programming, Data Processing"/>
    <s v="Technology"/>
    <s v="La Grange"/>
    <n v="30240"/>
    <s v="Georgia"/>
    <s v="South"/>
    <d v="2011-09-21T00:00:00"/>
    <n v="2"/>
    <s v="Consulting - Market Research"/>
    <s v="Consulting "/>
    <s v=" Market Research"/>
    <s v="Emma Watson"/>
    <s v="Frank Mitchell"/>
    <n v="67"/>
    <n v="1"/>
  </r>
  <r>
    <x v="5156"/>
    <n v="36709"/>
    <d v="2012-08-23T00:00:00"/>
    <n v="42"/>
    <n v="6300"/>
    <n v="0.05"/>
    <n v="150"/>
    <n v="5985"/>
    <s v="Jennifer Lee"/>
    <s v="Facebook, Inc."/>
    <s v="Computer Software: Programming, Data Processing"/>
    <s v="Technology"/>
    <s v="Greeneville"/>
    <s v="37743"/>
    <s v="Tennessee"/>
    <s v="South"/>
    <d v="2012-08-25T00:00:00"/>
    <n v="2"/>
    <s v="Consulting - Market Research"/>
    <s v="Consulting "/>
    <s v=" Market Research"/>
    <s v="Isabella Douglas"/>
    <s v="Frank Mitchell"/>
    <n v="75"/>
    <n v="1"/>
  </r>
  <r>
    <x v="5157"/>
    <n v="36737"/>
    <d v="2010-03-15T00:00:00"/>
    <n v="26"/>
    <n v="3900"/>
    <n v="0.03"/>
    <n v="150"/>
    <n v="3783"/>
    <s v="Harold McCarthy"/>
    <s v="American Airlines Group, Inc."/>
    <s v="Air Freight/Delivery Services"/>
    <s v="Transportation"/>
    <s v="Seymour"/>
    <s v="06478"/>
    <s v="Connecticut"/>
    <s v="East"/>
    <d v="2010-03-16T00:00:00"/>
    <n v="1"/>
    <s v="Consulting - Market Research"/>
    <s v="Consulting "/>
    <s v=" Market Research"/>
    <s v="Sophia Dixon"/>
    <s v="Allen Young"/>
    <n v="71"/>
    <n v="1"/>
  </r>
  <r>
    <x v="5158"/>
    <n v="36737"/>
    <d v="2010-03-15T00:00:00"/>
    <n v="10"/>
    <n v="1500"/>
    <n v="0.02"/>
    <n v="150"/>
    <n v="1470"/>
    <s v="Harold McCarthy"/>
    <s v="American Airlines Group, Inc."/>
    <s v="Air Freight/Delivery Services"/>
    <s v="Transportation"/>
    <s v="South Lake Tahoe"/>
    <n v="96150"/>
    <s v="California"/>
    <s v="West"/>
    <d v="2010-03-16T00:00:00"/>
    <n v="1"/>
    <s v="Consulting - Business Model"/>
    <s v="Consulting "/>
    <s v=" Business Model"/>
    <s v="Isabella Douglas"/>
    <s v="Bob Turner"/>
    <n v="75"/>
    <n v="1"/>
  </r>
  <r>
    <x v="5159"/>
    <n v="36737"/>
    <d v="2010-03-15T00:00:00"/>
    <n v="10"/>
    <n v="1200"/>
    <n v="0.04"/>
    <n v="120"/>
    <n v="1152"/>
    <s v="Harold McCarthy"/>
    <s v="American Airlines Group, Inc."/>
    <s v="Air Freight/Delivery Services"/>
    <s v="Transportation"/>
    <s v="South Lake Tahoe"/>
    <n v="96150"/>
    <s v="California"/>
    <s v="West"/>
    <d v="2010-03-16T00:00:00"/>
    <n v="1"/>
    <s v="Development - Business Logic"/>
    <s v="Development "/>
    <s v=" Business Logic"/>
    <s v="Olivia Sullivan"/>
    <s v="Bob Turner"/>
    <n v="53"/>
    <n v="1"/>
  </r>
  <r>
    <x v="5160"/>
    <n v="36739"/>
    <d v="2009-10-08T00:00:00"/>
    <n v="16"/>
    <n v="2560"/>
    <n v="7.0000000000000007E-2"/>
    <n v="160"/>
    <n v="2380.7999999999997"/>
    <s v="Pamela Boeckenhauer"/>
    <s v="Garmin Ltd."/>
    <s v="Industrial Machinery/Components"/>
    <s v="Capital Goods"/>
    <s v="Ossining"/>
    <n v="10562"/>
    <s v="New York"/>
    <s v="East"/>
    <d v="2009-10-10T00:00:00"/>
    <n v="2"/>
    <s v="Development - Java"/>
    <s v="Development "/>
    <s v=" Java"/>
    <s v="William Bufont"/>
    <s v="Allen Young"/>
    <n v="62"/>
    <n v="1"/>
  </r>
  <r>
    <x v="5161"/>
    <n v="36739"/>
    <d v="2009-10-08T00:00:00"/>
    <n v="27"/>
    <n v="3375"/>
    <n v="7.0000000000000007E-2"/>
    <n v="125"/>
    <n v="3138.75"/>
    <s v="Pamela Boeckenhauer"/>
    <s v="Garmin Ltd."/>
    <s v="Industrial Machinery/Components"/>
    <s v="Capital Goods"/>
    <s v="Ossining"/>
    <n v="10562"/>
    <s v="New York"/>
    <s v="East"/>
    <d v="2009-10-08T00:00:00"/>
    <n v="0"/>
    <s v="Training - SQL"/>
    <s v="Training "/>
    <s v=" SQL"/>
    <s v="Emma Watson"/>
    <s v="Allen Young"/>
    <n v="67"/>
    <n v="1"/>
  </r>
  <r>
    <x v="5162"/>
    <n v="36741"/>
    <d v="2010-12-19T00:00:00"/>
    <n v="26"/>
    <n v="2860"/>
    <n v="0.08"/>
    <n v="110"/>
    <n v="2631.2000000000003"/>
    <s v="Fred Pippenger"/>
    <s v="Paychex, Inc."/>
    <s v="Diversified Commercial Services"/>
    <s v="Consumer Services"/>
    <s v="Cleburne"/>
    <n v="76031"/>
    <s v="Texas"/>
    <s v="Central"/>
    <d v="2010-12-22T00:00:00"/>
    <n v="3"/>
    <s v="Development - Python"/>
    <s v="Development "/>
    <s v=" Python"/>
    <s v="Abigail Young"/>
    <s v="Josh Martinez"/>
    <n v="50"/>
    <n v="1"/>
  </r>
  <r>
    <x v="5163"/>
    <n v="36741"/>
    <d v="2010-12-19T00:00:00"/>
    <n v="6"/>
    <n v="900"/>
    <n v="0.01"/>
    <n v="150"/>
    <n v="891"/>
    <s v="Fred Pippenger"/>
    <s v="Paychex, Inc."/>
    <s v="Diversified Commercial Services"/>
    <s v="Consumer Services"/>
    <s v="Cleburne"/>
    <n v="76031"/>
    <s v="Texas"/>
    <s v="Central"/>
    <d v="2010-12-21T00:00:00"/>
    <n v="2"/>
    <s v="Consulting - Market Research"/>
    <s v="Consulting "/>
    <s v=" Market Research"/>
    <s v="Daniel Tusk"/>
    <s v="Josh Martinez"/>
    <n v="45"/>
    <n v="1"/>
  </r>
  <r>
    <x v="5164"/>
    <n v="36743"/>
    <d v="2012-09-08T00:00:00"/>
    <n v="3"/>
    <n v="375"/>
    <n v="0.1"/>
    <n v="125"/>
    <n v="337.5"/>
    <s v="Laurel Stivers"/>
    <s v="Cisco Systems, Inc."/>
    <s v="Computer Communications Equipment"/>
    <s v="Technology"/>
    <s v="East Massapequa"/>
    <s v="11758"/>
    <s v="New York"/>
    <s v="East"/>
    <d v="2012-09-09T00:00:00"/>
    <n v="1"/>
    <s v="Training - SQL"/>
    <s v="Training "/>
    <s v=" SQL"/>
    <s v="Isabella Douglas"/>
    <s v="Allen Young"/>
    <n v="75"/>
    <n v="1"/>
  </r>
  <r>
    <x v="5165"/>
    <n v="36772"/>
    <d v="2010-05-15T00:00:00"/>
    <n v="8"/>
    <n v="1600"/>
    <n v="7.0000000000000007E-2"/>
    <n v="200"/>
    <n v="1488"/>
    <s v="Frank Granlund"/>
    <s v="Mylan Inc."/>
    <s v="Major Pharmaceuticals"/>
    <s v="Health Care"/>
    <s v="Casper"/>
    <n v="82604"/>
    <s v="Wyoming"/>
    <s v="West"/>
    <d v="2010-05-15T00:00:00"/>
    <n v="0"/>
    <s v="Development - Scala"/>
    <s v="Development "/>
    <s v=" Scala"/>
    <s v="Isabella Douglas"/>
    <s v="Bob Turner"/>
    <n v="75"/>
    <n v="1"/>
  </r>
  <r>
    <x v="5166"/>
    <n v="36772"/>
    <d v="2010-05-15T00:00:00"/>
    <n v="16"/>
    <n v="2400"/>
    <n v="0.09"/>
    <n v="150"/>
    <n v="2184"/>
    <s v="Frank Granlund"/>
    <s v="Mylan Inc."/>
    <s v="Major Pharmaceuticals"/>
    <s v="Health Care"/>
    <s v="Casper"/>
    <n v="82604"/>
    <s v="Wyoming"/>
    <s v="West"/>
    <d v="2010-05-17T00:00:00"/>
    <n v="2"/>
    <s v="Consulting - Strategy"/>
    <s v="Consulting "/>
    <s v=" Strategy"/>
    <s v="Michael Alister"/>
    <s v="Bob Turner"/>
    <n v="68"/>
    <n v="1"/>
  </r>
  <r>
    <x v="5167"/>
    <n v="36772"/>
    <d v="2010-05-15T00:00:00"/>
    <n v="47"/>
    <n v="5170"/>
    <n v="0.1"/>
    <n v="110"/>
    <n v="4653"/>
    <s v="Frank Granlund"/>
    <s v="Mylan Inc."/>
    <s v="Major Pharmaceuticals"/>
    <s v="Health Care"/>
    <s v="Yakima"/>
    <n v="98902"/>
    <s v="Washington"/>
    <s v="West"/>
    <d v="2010-05-15T00:00:00"/>
    <n v="0"/>
    <s v="Development - Python"/>
    <s v="Development "/>
    <s v=" Python"/>
    <s v="Madison Hill"/>
    <s v="Bob Turner"/>
    <n v="58"/>
    <n v="1"/>
  </r>
  <r>
    <x v="5168"/>
    <n v="36773"/>
    <d v="2010-09-23T00:00:00"/>
    <n v="24"/>
    <n v="2640"/>
    <n v="0.05"/>
    <n v="110"/>
    <n v="2508"/>
    <s v="John Brown"/>
    <s v="Netflix, Inc."/>
    <s v="Consumer Electronics/Video Chains"/>
    <s v="Consumer Services"/>
    <s v="Moscow"/>
    <s v="83843"/>
    <s v="Idaho"/>
    <s v="West"/>
    <d v="2010-09-25T00:00:00"/>
    <n v="2"/>
    <s v="Development - PHP"/>
    <s v="Development "/>
    <s v=" PHP"/>
    <s v="Olivia Sullivan"/>
    <s v="Bob Turner"/>
    <n v="53"/>
    <n v="1"/>
  </r>
  <r>
    <x v="5169"/>
    <n v="36800"/>
    <d v="2010-09-10T00:00:00"/>
    <n v="4"/>
    <n v="680"/>
    <n v="0.05"/>
    <n v="170"/>
    <n v="646"/>
    <s v="Barry Ferguson"/>
    <s v="Mondelez International, Inc."/>
    <s v="Packaged Foods"/>
    <s v="Consumer Non-Durables"/>
    <s v="Somerset"/>
    <s v="02725"/>
    <s v="MA"/>
    <s v="East"/>
    <d v="2010-09-11T00:00:00"/>
    <n v="1"/>
    <s v="Development - .Net"/>
    <s v="Development "/>
    <s v=" .Net"/>
    <s v="Michael Alister"/>
    <s v="Allen Young"/>
    <n v="68"/>
    <n v="1"/>
  </r>
  <r>
    <x v="5170"/>
    <n v="36803"/>
    <d v="2012-08-04T00:00:00"/>
    <n v="42"/>
    <n v="8400"/>
    <n v="0.05"/>
    <n v="200"/>
    <n v="7980"/>
    <s v="Ralph Eplett"/>
    <s v="Sigma-Aldrich Corporation"/>
    <s v="Specialty Chemicals"/>
    <s v="Consumer Durables"/>
    <s v="Lansing"/>
    <n v="48911"/>
    <s v="Michigan"/>
    <s v="Central"/>
    <d v="2012-08-06T00:00:00"/>
    <n v="2"/>
    <s v="Development - Scala"/>
    <s v="Development "/>
    <s v=" Scala"/>
    <s v="Elizabeth Carter"/>
    <s v="Josh Martinez"/>
    <n v="52"/>
    <n v="1"/>
  </r>
  <r>
    <x v="5171"/>
    <n v="36803"/>
    <d v="2012-08-04T00:00:00"/>
    <n v="2"/>
    <n v="250"/>
    <n v="0.05"/>
    <n v="125"/>
    <n v="237.5"/>
    <s v="Ralph Eplett"/>
    <s v="Sigma-Aldrich Corporation"/>
    <s v="Specialty Chemicals"/>
    <s v="Consumer Durables"/>
    <s v="Lansing"/>
    <n v="48911"/>
    <s v="Michigan"/>
    <s v="Central"/>
    <d v="2012-08-06T00:00:00"/>
    <n v="2"/>
    <s v="Training - SQL"/>
    <s v="Training "/>
    <s v=" SQL"/>
    <s v="Madison Hill"/>
    <s v="Josh Martinez"/>
    <n v="58"/>
    <n v="1"/>
  </r>
  <r>
    <x v="5172"/>
    <n v="36803"/>
    <d v="2012-08-04T00:00:00"/>
    <n v="2"/>
    <n v="300"/>
    <n v="0.09"/>
    <n v="150"/>
    <n v="273"/>
    <s v="Ralph Eplett"/>
    <s v="Sigma-Aldrich Corporation"/>
    <s v="Specialty Chemicals"/>
    <s v="Consumer Durables"/>
    <s v="Lansing"/>
    <n v="48911"/>
    <s v="Michigan"/>
    <s v="Central"/>
    <d v="2012-08-06T00:00:00"/>
    <n v="2"/>
    <s v="Consulting - Market Research"/>
    <s v="Consulting "/>
    <s v=" Market Research"/>
    <s v="Noah Smith"/>
    <s v="Josh Martinez"/>
    <n v="59"/>
    <n v="1"/>
  </r>
  <r>
    <x v="5173"/>
    <n v="36805"/>
    <d v="2010-12-14T00:00:00"/>
    <n v="7"/>
    <n v="875"/>
    <n v="0"/>
    <n v="125"/>
    <n v="875"/>
    <s v="Shahid Bixby"/>
    <s v="Intel Corporation"/>
    <s v="Semiconductors"/>
    <s v="Technology"/>
    <s v="Port Huron"/>
    <n v="48060"/>
    <s v="Michigan"/>
    <s v="Central"/>
    <d v="2010-12-16T00:00:00"/>
    <n v="2"/>
    <s v="Training - SQL"/>
    <s v="Training "/>
    <s v=" SQL"/>
    <s v="Mia Moore"/>
    <s v="Josh Martinez"/>
    <n v="51"/>
    <n v="1"/>
  </r>
  <r>
    <x v="5174"/>
    <n v="36805"/>
    <d v="2010-12-14T00:00:00"/>
    <n v="28"/>
    <n v="4200"/>
    <n v="7.0000000000000007E-2"/>
    <n v="150"/>
    <n v="3905.9999999999995"/>
    <s v="Shahid Bixby"/>
    <s v="Intel Corporation"/>
    <s v="Semiconductors"/>
    <s v="Technology"/>
    <s v="Port Huron"/>
    <n v="48060"/>
    <s v="Michigan"/>
    <s v="Central"/>
    <d v="2010-12-16T00:00:00"/>
    <n v="2"/>
    <s v="Consulting - Market Research"/>
    <s v="Consulting "/>
    <s v=" Market Research"/>
    <s v="Ava Wilson"/>
    <s v="Josh Martinez"/>
    <n v="67"/>
    <n v="1"/>
  </r>
  <r>
    <x v="5175"/>
    <n v="36807"/>
    <d v="2009-03-16T00:00:00"/>
    <n v="14"/>
    <n v="1540"/>
    <n v="0.1"/>
    <n v="110"/>
    <n v="1386"/>
    <s v="Daniel Atkinson"/>
    <s v="Staples, Inc."/>
    <s v="Other Specialty Stores"/>
    <s v="Consumer Services"/>
    <s v="Mustang"/>
    <s v="73064"/>
    <s v="Oklahoma"/>
    <s v="Central"/>
    <d v="2009-03-17T00:00:00"/>
    <n v="1"/>
    <s v="Development - PHP"/>
    <s v="Development "/>
    <s v=" PHP"/>
    <s v="Madison Hill"/>
    <s v="Josh Martinez"/>
    <n v="58"/>
    <n v="1"/>
  </r>
  <r>
    <x v="5176"/>
    <n v="36832"/>
    <d v="2012-06-01T00:00:00"/>
    <n v="43"/>
    <n v="6880"/>
    <n v="0.09"/>
    <n v="160"/>
    <n v="6260.8"/>
    <s v="Bobby Radford"/>
    <s v="Texas Instruments Incorporated"/>
    <s v="Semiconductors"/>
    <s v="Technology"/>
    <s v="San Ramon"/>
    <n v="94583"/>
    <s v="California"/>
    <s v="West"/>
    <d v="2012-06-08T00:00:00"/>
    <n v="7"/>
    <s v="Development - Java"/>
    <s v="Development "/>
    <s v=" Java"/>
    <s v="Madison Hill"/>
    <s v="Bob Turner"/>
    <n v="58"/>
    <n v="1"/>
  </r>
  <r>
    <x v="5177"/>
    <n v="36832"/>
    <d v="2012-06-01T00:00:00"/>
    <n v="24"/>
    <n v="3600"/>
    <n v="0.06"/>
    <n v="150"/>
    <n v="3384"/>
    <s v="Bobby Radford"/>
    <s v="Texas Instruments Incorporated"/>
    <s v="Semiconductors"/>
    <s v="Technology"/>
    <s v="San Ramon"/>
    <n v="94583"/>
    <s v="California"/>
    <s v="West"/>
    <d v="2012-06-06T00:00:00"/>
    <n v="5"/>
    <s v="Consulting - Business Model"/>
    <s v="Consulting "/>
    <s v=" Business Model"/>
    <s v="Emma Watson"/>
    <s v="Bob Turner"/>
    <n v="67"/>
    <n v="1"/>
  </r>
  <r>
    <x v="5178"/>
    <n v="36833"/>
    <d v="2012-07-11T00:00:00"/>
    <n v="25"/>
    <n v="2750"/>
    <n v="0"/>
    <n v="110"/>
    <n v="2750"/>
    <s v="Harold Nunn"/>
    <s v="Analog Devices, Inc."/>
    <s v="Semiconductors"/>
    <s v="Technology"/>
    <s v="Westlake"/>
    <n v="44145"/>
    <s v="Ohio"/>
    <s v="East"/>
    <d v="2012-07-18T00:00:00"/>
    <n v="7"/>
    <s v="Development - Python"/>
    <s v="Development "/>
    <s v=" Python"/>
    <s v="Noah Smith"/>
    <s v="Allen Young"/>
    <n v="59"/>
    <n v="1"/>
  </r>
  <r>
    <x v="5179"/>
    <n v="36834"/>
    <d v="2009-12-24T00:00:00"/>
    <n v="11"/>
    <n v="1375"/>
    <n v="0.01"/>
    <n v="125"/>
    <n v="1361.25"/>
    <s v="Rob Sissman"/>
    <s v="Xilinx, Inc."/>
    <s v="Semiconductors"/>
    <s v="Technology"/>
    <s v="Midland"/>
    <n v="48640"/>
    <s v="Michigan"/>
    <s v="Central"/>
    <d v="2009-12-26T00:00:00"/>
    <n v="2"/>
    <s v="Training - Tableau"/>
    <s v="Training "/>
    <s v=" Tableau"/>
    <s v="Mia Moore"/>
    <s v="Josh Martinez"/>
    <n v="51"/>
    <n v="1"/>
  </r>
  <r>
    <x v="5180"/>
    <n v="36835"/>
    <d v="2009-10-20T00:00:00"/>
    <n v="39"/>
    <n v="6240"/>
    <n v="0.03"/>
    <n v="160"/>
    <n v="6052.8"/>
    <s v="William Jacobs"/>
    <s v="Facebook, Inc."/>
    <s v="Computer Software: Programming, Data Processing"/>
    <s v="Technology"/>
    <s v="La Grange"/>
    <n v="30240"/>
    <s v="Georgia"/>
    <s v="South"/>
    <d v="2009-10-22T00:00:00"/>
    <n v="2"/>
    <s v="Development - Java"/>
    <s v="Development "/>
    <s v=" Java"/>
    <s v="Ava Wilson"/>
    <s v="Frank Mitchell"/>
    <n v="67"/>
    <n v="1"/>
  </r>
  <r>
    <x v="5181"/>
    <n v="36835"/>
    <d v="2009-10-20T00:00:00"/>
    <n v="25"/>
    <n v="3125"/>
    <n v="0.09"/>
    <n v="125"/>
    <n v="2843.75"/>
    <s v="William Jacobs"/>
    <s v="Facebook, Inc."/>
    <s v="Computer Software: Programming, Data Processing"/>
    <s v="Technology"/>
    <s v="La Grange"/>
    <n v="30240"/>
    <s v="Georgia"/>
    <s v="South"/>
    <d v="2009-10-21T00:00:00"/>
    <n v="1"/>
    <s v="Training - Development"/>
    <s v="Training "/>
    <s v=" Development"/>
    <s v="Abigail Young"/>
    <s v="Frank Mitchell"/>
    <n v="50"/>
    <n v="1"/>
  </r>
  <r>
    <x v="5182"/>
    <n v="36835"/>
    <d v="2009-10-20T00:00:00"/>
    <n v="18"/>
    <n v="2250"/>
    <n v="0.03"/>
    <n v="125"/>
    <n v="2182.5"/>
    <s v="William Jacobs"/>
    <s v="Facebook, Inc."/>
    <s v="Computer Software: Programming, Data Processing"/>
    <s v="Technology"/>
    <s v="La Grange"/>
    <n v="30240"/>
    <s v="Georgia"/>
    <s v="South"/>
    <d v="2009-10-21T00:00:00"/>
    <n v="1"/>
    <s v="Training - SQL"/>
    <s v="Training "/>
    <s v=" SQL"/>
    <s v="William Bufont"/>
    <s v="Frank Mitchell"/>
    <n v="62"/>
    <n v="1"/>
  </r>
  <r>
    <x v="5183"/>
    <n v="36836"/>
    <d v="2010-02-26T00:00:00"/>
    <n v="43"/>
    <n v="6880"/>
    <n v="0.08"/>
    <n v="160"/>
    <n v="6329.6"/>
    <s v="Karen Jacobs"/>
    <s v="VimpelCom Ltd."/>
    <s v="Telecommunications Equipment"/>
    <s v="Public Utilities"/>
    <s v="San Francisco"/>
    <n v="94110"/>
    <s v="California"/>
    <s v="West"/>
    <d v="2010-03-01T00:00:00"/>
    <n v="3"/>
    <s v="Development - Java"/>
    <s v="Development "/>
    <s v=" Java"/>
    <s v="Daniel Tusk"/>
    <s v="Bob Turner"/>
    <n v="45"/>
    <n v="1"/>
  </r>
  <r>
    <x v="5184"/>
    <n v="36838"/>
    <d v="2009-04-08T00:00:00"/>
    <n v="3"/>
    <n v="600"/>
    <n v="0.06"/>
    <n v="200"/>
    <n v="564"/>
    <s v="Marc Ludwig"/>
    <s v="Liberty Global plc"/>
    <s v="Television Services"/>
    <s v="Consumer Services"/>
    <s v="Springdale"/>
    <n v="72762"/>
    <s v="Arkansas"/>
    <s v="South"/>
    <d v="2009-04-17T00:00:00"/>
    <n v="9"/>
    <s v="Development - Scala"/>
    <s v="Development "/>
    <s v=" Scala"/>
    <s v="Emily Taylor"/>
    <s v="Frank Mitchell"/>
    <n v="62"/>
    <n v="1"/>
  </r>
  <r>
    <x v="5185"/>
    <n v="36864"/>
    <d v="2012-07-29T00:00:00"/>
    <n v="9"/>
    <n v="1080"/>
    <n v="0.05"/>
    <n v="120"/>
    <n v="1026"/>
    <s v="Toby Arntzen"/>
    <s v="Autodesk, Inc."/>
    <s v="Computer Software: Prepackaged Software"/>
    <s v="Technology"/>
    <s v="Depew"/>
    <s v="14043"/>
    <s v="New York"/>
    <s v="East"/>
    <d v="2012-07-31T00:00:00"/>
    <n v="2"/>
    <s v="Development - Business Logic"/>
    <s v="Development "/>
    <s v=" Business Logic"/>
    <s v="Mason Gibson"/>
    <s v="Allen Young"/>
    <n v="71"/>
    <n v="1"/>
  </r>
  <r>
    <x v="5186"/>
    <n v="36866"/>
    <d v="2010-03-24T00:00:00"/>
    <n v="32"/>
    <n v="6400"/>
    <n v="0.1"/>
    <n v="200"/>
    <n v="5760"/>
    <s v="Brian Beltran"/>
    <s v="Automatic Data Processing, Inc."/>
    <s v="EDP Services"/>
    <s v="Technology"/>
    <s v="Mineral Wells"/>
    <s v="76067"/>
    <s v="Texas"/>
    <s v="Central"/>
    <d v="2010-03-26T00:00:00"/>
    <n v="2"/>
    <s v="Development - Big Data"/>
    <s v="Development "/>
    <s v=" Big Data"/>
    <s v="William Bufont"/>
    <s v="Josh Martinez"/>
    <n v="62"/>
    <n v="1"/>
  </r>
  <r>
    <x v="5187"/>
    <n v="36867"/>
    <d v="2009-09-05T00:00:00"/>
    <n v="21"/>
    <n v="2625"/>
    <n v="0.06"/>
    <n v="125"/>
    <n v="2467.5"/>
    <s v="Speros Pisteka"/>
    <s v="Mattel, Inc."/>
    <s v="Recreational Products/Toys"/>
    <s v="Consumer Non-Durables"/>
    <s v="Berkeley"/>
    <n v="94704"/>
    <s v="California"/>
    <s v="West"/>
    <d v="2009-09-07T00:00:00"/>
    <n v="2"/>
    <s v="Training - Development"/>
    <s v="Training "/>
    <s v=" Development"/>
    <s v="Abigail Young"/>
    <s v="Bob Turner"/>
    <n v="50"/>
    <n v="1"/>
  </r>
  <r>
    <x v="5188"/>
    <n v="36867"/>
    <d v="2009-09-05T00:00:00"/>
    <n v="16"/>
    <n v="1920"/>
    <n v="0.09"/>
    <n v="120"/>
    <n v="1747.2"/>
    <s v="Speros Pisteka"/>
    <s v="Mattel, Inc."/>
    <s v="Recreational Products/Toys"/>
    <s v="Consumer Non-Durables"/>
    <s v="Berkeley"/>
    <n v="94704"/>
    <s v="California"/>
    <s v="West"/>
    <d v="2009-09-07T00:00:00"/>
    <n v="2"/>
    <s v="Development - Business Logic"/>
    <s v="Development "/>
    <s v=" Business Logic"/>
    <s v="Sophia Dixon"/>
    <s v="Bob Turner"/>
    <n v="71"/>
    <n v="1"/>
  </r>
  <r>
    <x v="5189"/>
    <n v="36896"/>
    <d v="2009-11-03T00:00:00"/>
    <n v="12"/>
    <n v="2400"/>
    <n v="0"/>
    <n v="200"/>
    <n v="2400"/>
    <s v="Xylona Takahito"/>
    <s v="Fiserv, Inc."/>
    <s v="EDP Services"/>
    <s v="Technology"/>
    <s v="Bowling Green"/>
    <n v="43402"/>
    <s v="Ohio"/>
    <s v="East"/>
    <d v="2009-11-05T00:00:00"/>
    <n v="2"/>
    <s v="Development - Scala"/>
    <s v="Development "/>
    <s v=" Scala"/>
    <s v="Michael Alister"/>
    <s v="Allen Young"/>
    <n v="68"/>
    <n v="1"/>
  </r>
  <r>
    <x v="5190"/>
    <n v="36896"/>
    <d v="2009-11-03T00:00:00"/>
    <n v="41"/>
    <n v="5125"/>
    <n v="0.04"/>
    <n v="125"/>
    <n v="4920"/>
    <s v="Xylona Takahito"/>
    <s v="Fiserv, Inc."/>
    <s v="EDP Services"/>
    <s v="Technology"/>
    <s v="Bowling Green"/>
    <n v="43402"/>
    <s v="Ohio"/>
    <s v="East"/>
    <d v="2009-11-06T00:00:00"/>
    <n v="3"/>
    <s v="Training - SQL"/>
    <s v="Training "/>
    <s v=" SQL"/>
    <s v="Mason Gibson"/>
    <s v="Allen Young"/>
    <n v="71"/>
    <n v="1"/>
  </r>
  <r>
    <x v="5191"/>
    <n v="36896"/>
    <d v="2009-11-03T00:00:00"/>
    <n v="21"/>
    <n v="4200"/>
    <n v="0.04"/>
    <n v="200"/>
    <n v="4032"/>
    <s v="Xylona Takahito"/>
    <s v="Fiserv, Inc."/>
    <s v="EDP Services"/>
    <s v="Technology"/>
    <s v="Bowling Green"/>
    <n v="43402"/>
    <s v="Ohio"/>
    <s v="East"/>
    <d v="2009-11-03T00:00:00"/>
    <n v="0"/>
    <s v="Development - Big Data"/>
    <s v="Development "/>
    <s v=" Big Data"/>
    <s v="Jacob Manziel"/>
    <s v="Allen Young"/>
    <n v="57"/>
    <n v="1"/>
  </r>
  <r>
    <x v="5192"/>
    <n v="36901"/>
    <d v="2012-09-13T00:00:00"/>
    <n v="30"/>
    <n v="3300"/>
    <n v="0.08"/>
    <n v="110"/>
    <n v="3036"/>
    <s v="Dana Castell"/>
    <s v="Sigma-Aldrich Corporation"/>
    <s v="Specialty Chemicals"/>
    <s v="Consumer Durables"/>
    <s v="Shoreview"/>
    <n v="55126"/>
    <s v="Minnesota"/>
    <s v="Central"/>
    <d v="2012-09-14T00:00:00"/>
    <n v="1"/>
    <s v="Development - Python"/>
    <s v="Development "/>
    <s v=" Python"/>
    <s v="Olivia Sullivan"/>
    <s v="Josh Martinez"/>
    <n v="53"/>
    <n v="1"/>
  </r>
  <r>
    <x v="5193"/>
    <n v="36929"/>
    <d v="2012-05-25T00:00:00"/>
    <n v="45"/>
    <n v="7650"/>
    <n v="0.04"/>
    <n v="170"/>
    <n v="7344"/>
    <s v="Amy Brennan"/>
    <s v="Cognizant Technology Solutions Corporation"/>
    <s v="EDP Services"/>
    <s v="Technology"/>
    <s v="Watauga"/>
    <s v="76148"/>
    <s v="Texas"/>
    <s v="Central"/>
    <d v="2012-05-25T00:00:00"/>
    <n v="0"/>
    <s v="Development - .Net"/>
    <s v="Development "/>
    <s v=" .Net"/>
    <s v="Sophia Dixon"/>
    <s v="Josh Martinez"/>
    <n v="71"/>
    <n v="1"/>
  </r>
  <r>
    <x v="5194"/>
    <n v="36929"/>
    <d v="2012-05-25T00:00:00"/>
    <n v="37"/>
    <n v="7400"/>
    <n v="0"/>
    <n v="200"/>
    <n v="7400"/>
    <s v="Amy Brennan"/>
    <s v="Cognizant Technology Solutions Corporation"/>
    <s v="EDP Services"/>
    <s v="Technology"/>
    <s v="Watauga"/>
    <s v="76148"/>
    <s v="Texas"/>
    <s v="Central"/>
    <d v="2012-05-29T00:00:00"/>
    <n v="4"/>
    <s v="Development - Big Data"/>
    <s v="Development "/>
    <s v=" Big Data"/>
    <s v="Emily Taylor"/>
    <s v="Josh Martinez"/>
    <n v="62"/>
    <n v="1"/>
  </r>
  <r>
    <x v="5195"/>
    <n v="36930"/>
    <d v="2011-09-28T00:00:00"/>
    <n v="34"/>
    <n v="5100"/>
    <n v="0.01"/>
    <n v="150"/>
    <n v="5049"/>
    <s v="Michelle Jacobs"/>
    <s v="Yahoo! Inc."/>
    <s v="EDP Services"/>
    <s v="Technology"/>
    <s v="Iowa City"/>
    <n v="52240"/>
    <s v="Iowa"/>
    <s v="Central"/>
    <d v="2011-09-30T00:00:00"/>
    <n v="2"/>
    <s v="Consulting - Market Research"/>
    <s v="Consulting "/>
    <s v=" Market Research"/>
    <s v="Abigail Young"/>
    <s v="Josh Martinez"/>
    <n v="50"/>
    <n v="1"/>
  </r>
  <r>
    <x v="5196"/>
    <n v="36931"/>
    <d v="2011-01-19T00:00:00"/>
    <n v="46"/>
    <n v="5520"/>
    <n v="0.1"/>
    <n v="120"/>
    <n v="4968"/>
    <s v="Ashley Wiener"/>
    <s v="Lam Research Corporation"/>
    <s v="Industrial Machinery/Components"/>
    <s v="Technology"/>
    <s v="Glendale"/>
    <n v="85301"/>
    <s v="Arizona"/>
    <s v="West"/>
    <d v="2011-01-19T00:00:00"/>
    <n v="0"/>
    <s v="Development - Business Logic"/>
    <s v="Development "/>
    <s v=" Business Logic"/>
    <s v="Isabella Douglas"/>
    <s v="Bob Turner"/>
    <n v="75"/>
    <n v="1"/>
  </r>
  <r>
    <x v="5197"/>
    <n v="36932"/>
    <d v="2009-07-07T00:00:00"/>
    <n v="20"/>
    <n v="4000"/>
    <n v="0.04"/>
    <n v="200"/>
    <n v="3840"/>
    <s v="Troy Sayre"/>
    <s v="Comcast Corporation"/>
    <s v="Television Services"/>
    <s v="Consumer Services"/>
    <s v="Lake Worth"/>
    <n v="33461"/>
    <s v="Florida"/>
    <s v="South"/>
    <d v="2009-07-12T00:00:00"/>
    <n v="5"/>
    <s v="Development - Big Data"/>
    <s v="Development "/>
    <s v=" Big Data"/>
    <s v="Mason Gibson"/>
    <s v="Frank Mitchell"/>
    <n v="71"/>
    <n v="1"/>
  </r>
  <r>
    <x v="5198"/>
    <n v="36933"/>
    <d v="2011-07-12T00:00:00"/>
    <n v="32"/>
    <n v="6400"/>
    <n v="7.0000000000000007E-2"/>
    <n v="200"/>
    <n v="5952"/>
    <s v="Todd Cacioppo"/>
    <s v="Applied Materials, Inc."/>
    <s v="Semiconductors"/>
    <s v="Technology"/>
    <s v="Wausau"/>
    <n v="54401"/>
    <s v="Wisconsin"/>
    <s v="Central"/>
    <d v="2011-07-13T00:00:00"/>
    <n v="1"/>
    <s v="Development - Scala"/>
    <s v="Development "/>
    <s v=" Scala"/>
    <s v="Sophia Dixon"/>
    <s v="Josh Martinez"/>
    <n v="71"/>
    <n v="1"/>
  </r>
  <r>
    <x v="5199"/>
    <n v="36934"/>
    <d v="2009-12-22T00:00:00"/>
    <n v="7"/>
    <n v="1050"/>
    <n v="0.02"/>
    <n v="150"/>
    <n v="1029"/>
    <s v="Brooke Abelman"/>
    <s v="Akamai Technologies, Inc."/>
    <s v="Business Services"/>
    <s v="Miscellaneous"/>
    <s v="Redmond"/>
    <n v="97756"/>
    <s v="Oregon"/>
    <s v="West"/>
    <d v="2009-12-24T00:00:00"/>
    <n v="2"/>
    <s v="Consulting - Strategy"/>
    <s v="Consulting "/>
    <s v=" Strategy"/>
    <s v="Emily Taylor"/>
    <s v="Bob Turner"/>
    <n v="62"/>
    <n v="1"/>
  </r>
  <r>
    <x v="5200"/>
    <n v="36934"/>
    <d v="2009-12-22T00:00:00"/>
    <n v="2"/>
    <n v="220"/>
    <n v="0.1"/>
    <n v="110"/>
    <n v="198"/>
    <s v="Brooke Abelman"/>
    <s v="Akamai Technologies, Inc."/>
    <s v="Business Services"/>
    <s v="Miscellaneous"/>
    <s v="Redmond"/>
    <n v="97756"/>
    <s v="Oregon"/>
    <s v="West"/>
    <d v="2009-12-24T00:00:00"/>
    <n v="2"/>
    <s v="Development - Python"/>
    <s v="Development "/>
    <s v=" Python"/>
    <s v="Isabella Douglas"/>
    <s v="Bob Turner"/>
    <n v="75"/>
    <n v="1"/>
  </r>
  <r>
    <x v="5201"/>
    <n v="36934"/>
    <d v="2009-12-22T00:00:00"/>
    <n v="45"/>
    <n v="5625"/>
    <n v="0.01"/>
    <n v="125"/>
    <n v="5568.75"/>
    <s v="Brooke Abelman"/>
    <s v="Akamai Technologies, Inc."/>
    <s v="Business Services"/>
    <s v="Miscellaneous"/>
    <s v="Redmond"/>
    <n v="97756"/>
    <s v="Oregon"/>
    <s v="West"/>
    <d v="2009-12-23T00:00:00"/>
    <n v="1"/>
    <s v="Training - Javascript"/>
    <s v="Training "/>
    <s v=" Javascript"/>
    <s v="Ethan Bird"/>
    <s v="Bob Turner"/>
    <n v="60"/>
    <n v="1"/>
  </r>
  <r>
    <x v="5202"/>
    <n v="36992"/>
    <d v="2009-12-07T00:00:00"/>
    <n v="34"/>
    <n v="4760"/>
    <n v="0.04"/>
    <n v="140"/>
    <n v="4569.5999999999995"/>
    <s v="Aleksandra Trafton"/>
    <s v="Celgene Corporation"/>
    <s v="Major Pharmaceuticals"/>
    <s v="Health Care"/>
    <s v="Terrytown"/>
    <s v="70056"/>
    <s v="Louisiana"/>
    <s v="South"/>
    <d v="2009-12-09T00:00:00"/>
    <n v="2"/>
    <s v="Development - Front End Web"/>
    <s v="Development "/>
    <s v=" Front End Web"/>
    <s v="Mason Gibson"/>
    <s v="Frank Mitchell"/>
    <n v="71"/>
    <n v="1"/>
  </r>
  <r>
    <x v="5203"/>
    <n v="36994"/>
    <d v="2011-06-17T00:00:00"/>
    <n v="40"/>
    <n v="5000"/>
    <n v="0.03"/>
    <n v="125"/>
    <n v="4850"/>
    <s v="Mitch Smayling"/>
    <s v="Avago Technologies Limited"/>
    <s v="Semiconductors"/>
    <s v="Technology"/>
    <s v="Rio Rancho"/>
    <n v="87124"/>
    <s v="New Mexico"/>
    <s v="West"/>
    <d v="2011-06-17T00:00:00"/>
    <n v="0"/>
    <s v="Training - Development"/>
    <s v="Training "/>
    <s v=" Development"/>
    <s v="Mason Gibson"/>
    <s v="Bob Turner"/>
    <n v="71"/>
    <n v="1"/>
  </r>
  <r>
    <x v="5204"/>
    <n v="36997"/>
    <d v="2010-12-05T00:00:00"/>
    <n v="39"/>
    <n v="7800"/>
    <n v="0"/>
    <n v="200"/>
    <n v="7800"/>
    <s v="Tim Trevino"/>
    <s v="Adobe Systems Incorporated"/>
    <s v="Computer Software: Prepackaged Software"/>
    <s v="Technology"/>
    <s v="Twin Falls"/>
    <n v="83301"/>
    <s v="Idaho"/>
    <s v="West"/>
    <d v="2010-12-06T00:00:00"/>
    <n v="1"/>
    <s v="Development - Scala"/>
    <s v="Development "/>
    <s v=" Scala"/>
    <s v="Michael Alister"/>
    <s v="Bob Turner"/>
    <n v="68"/>
    <n v="1"/>
  </r>
  <r>
    <x v="5205"/>
    <n v="36998"/>
    <d v="2012-09-29T00:00:00"/>
    <n v="50"/>
    <n v="6250"/>
    <n v="7.0000000000000007E-2"/>
    <n v="125"/>
    <n v="5812.5"/>
    <s v="Christine Armold"/>
    <s v="Keurig Green Mountain, Inc."/>
    <s v="Packaged Foods"/>
    <s v="Consumer Non-Durables"/>
    <s v="Spokane"/>
    <n v="99207"/>
    <s v="Washington"/>
    <s v="West"/>
    <d v="2012-10-04T00:00:00"/>
    <n v="5"/>
    <s v="Training - SQL"/>
    <s v="Training "/>
    <s v=" SQL"/>
    <s v="Ava Wilson"/>
    <s v="Bob Turner"/>
    <n v="67"/>
    <n v="1"/>
  </r>
  <r>
    <x v="5206"/>
    <n v="36998"/>
    <d v="2012-09-29T00:00:00"/>
    <n v="41"/>
    <n v="4510"/>
    <n v="0.1"/>
    <n v="110"/>
    <n v="4059"/>
    <s v="Christine Armold"/>
    <s v="Keurig Green Mountain, Inc."/>
    <s v="Packaged Foods"/>
    <s v="Consumer Non-Durables"/>
    <s v="Spokane"/>
    <n v="99207"/>
    <s v="Washington"/>
    <s v="West"/>
    <d v="2012-10-06T00:00:00"/>
    <n v="7"/>
    <s v="Development - Python"/>
    <s v="Development "/>
    <s v=" Python"/>
    <s v="Liam Franklin"/>
    <s v="Bob Turner"/>
    <n v="52"/>
    <n v="1"/>
  </r>
  <r>
    <x v="5207"/>
    <n v="36998"/>
    <d v="2012-09-29T00:00:00"/>
    <n v="8"/>
    <n v="880"/>
    <n v="0.02"/>
    <n v="110"/>
    <n v="862.4"/>
    <s v="Christine Armold"/>
    <s v="Keurig Green Mountain, Inc."/>
    <s v="Packaged Foods"/>
    <s v="Consumer Non-Durables"/>
    <s v="Spokane"/>
    <n v="99207"/>
    <s v="Washington"/>
    <s v="West"/>
    <d v="2012-10-01T00:00:00"/>
    <n v="2"/>
    <s v="Development - Python"/>
    <s v="Development "/>
    <s v=" Python"/>
    <s v="Olivia Sullivan"/>
    <s v="Bob Turner"/>
    <n v="53"/>
    <n v="1"/>
  </r>
  <r>
    <x v="5208"/>
    <n v="36999"/>
    <d v="2009-12-12T00:00:00"/>
    <n v="28"/>
    <n v="4200"/>
    <n v="0.06"/>
    <n v="150"/>
    <n v="3948"/>
    <s v="Cari Chung"/>
    <s v="Baidu, Inc."/>
    <s v="Computer Software: Programming, Data Processing"/>
    <s v="Technology"/>
    <s v="Seguin"/>
    <n v="78155"/>
    <s v="Texas"/>
    <s v="Central"/>
    <d v="2009-12-13T00:00:00"/>
    <n v="1"/>
    <s v="Consulting - Compensation"/>
    <s v="Consulting "/>
    <s v=" Compensation"/>
    <s v="Elizabeth Carter"/>
    <s v="Josh Martinez"/>
    <n v="52"/>
    <n v="1"/>
  </r>
  <r>
    <x v="5209"/>
    <n v="36999"/>
    <d v="2009-12-12T00:00:00"/>
    <n v="3"/>
    <n v="450"/>
    <n v="0.08"/>
    <n v="150"/>
    <n v="414"/>
    <s v="Cari Chung"/>
    <s v="Baidu, Inc."/>
    <s v="Computer Software: Programming, Data Processing"/>
    <s v="Technology"/>
    <s v="Seguin"/>
    <n v="78155"/>
    <s v="Texas"/>
    <s v="Central"/>
    <d v="2009-12-13T00:00:00"/>
    <n v="1"/>
    <s v="Consulting - Market Research"/>
    <s v="Consulting "/>
    <s v=" Market Research"/>
    <s v="Madison Hill"/>
    <s v="Josh Martinez"/>
    <n v="58"/>
    <n v="1"/>
  </r>
  <r>
    <x v="5210"/>
    <n v="37025"/>
    <d v="2009-11-10T00:00:00"/>
    <n v="37"/>
    <n v="5550"/>
    <n v="0.03"/>
    <n v="150"/>
    <n v="5383.5"/>
    <s v="Tracy Hale"/>
    <s v="Check Point Software Technologies Ltd."/>
    <s v="Computer Software: Prepackaged Software"/>
    <s v="Technology"/>
    <s v="Kendall"/>
    <n v="33156"/>
    <s v="Florida"/>
    <s v="South"/>
    <d v="2009-11-11T00:00:00"/>
    <n v="1"/>
    <s v="Consulting - Business Model"/>
    <s v="Consulting "/>
    <s v=" Business Model"/>
    <s v="Abigail Young"/>
    <s v="Frank Mitchell"/>
    <n v="50"/>
    <n v="1"/>
  </r>
  <r>
    <x v="5211"/>
    <n v="37063"/>
    <d v="2012-12-09T00:00:00"/>
    <n v="50"/>
    <n v="6250"/>
    <n v="0"/>
    <n v="125"/>
    <n v="6250"/>
    <s v="Alex Daniels"/>
    <s v="Cerner Corporation"/>
    <s v="EDP Services"/>
    <s v="Technology"/>
    <s v="Manhattan"/>
    <n v="66502"/>
    <s v="Kansas"/>
    <s v="Central"/>
    <d v="2012-12-10T00:00:00"/>
    <n v="1"/>
    <s v="Training - SQL"/>
    <s v="Training "/>
    <s v=" SQL"/>
    <s v="Jacob Manziel"/>
    <s v="Josh Martinez"/>
    <n v="57"/>
    <n v="1"/>
  </r>
  <r>
    <x v="5212"/>
    <n v="37095"/>
    <d v="2009-03-10T00:00:00"/>
    <n v="3"/>
    <n v="450"/>
    <n v="0.09"/>
    <n v="150"/>
    <n v="409.5"/>
    <s v="Roy Schnelling"/>
    <s v="Biogen Idec Inc."/>
    <s v="Biotechnology: Biological Products (No Diagnostic Substances)"/>
    <s v="Health Care"/>
    <s v="Des Moines"/>
    <n v="98198"/>
    <s v="Washington"/>
    <s v="West"/>
    <d v="2009-03-14T00:00:00"/>
    <n v="4"/>
    <s v="Consulting - Strategy"/>
    <s v="Consulting "/>
    <s v=" Strategy"/>
    <s v="Isabella Douglas"/>
    <s v="Bob Turner"/>
    <n v="75"/>
    <n v="1"/>
  </r>
  <r>
    <x v="5213"/>
    <n v="37121"/>
    <d v="2011-03-15T00:00:00"/>
    <n v="44"/>
    <n v="5500"/>
    <n v="0.01"/>
    <n v="125"/>
    <n v="5445"/>
    <s v="Bill McGarr"/>
    <s v="SanDisk Corporation"/>
    <s v="Electronic Components"/>
    <s v="Technology"/>
    <s v="Kearney"/>
    <n v="68847"/>
    <s v="Nebraska"/>
    <s v="Central"/>
    <d v="2011-03-16T00:00:00"/>
    <n v="1"/>
    <s v="Training - Development"/>
    <s v="Training "/>
    <s v=" Development"/>
    <s v="Liam Franklin"/>
    <s v="Josh Martinez"/>
    <n v="52"/>
    <n v="1"/>
  </r>
  <r>
    <x v="5214"/>
    <n v="37123"/>
    <d v="2012-02-18T00:00:00"/>
    <n v="50"/>
    <n v="6250"/>
    <n v="0.05"/>
    <n v="125"/>
    <n v="5937.5"/>
    <s v="Lena McGuire"/>
    <s v="Dollar Tree, Inc."/>
    <s v="Department/Specialty Retail Stores"/>
    <s v="Consumer Services"/>
    <s v="Berea"/>
    <s v="44017"/>
    <s v="Ohio"/>
    <s v="East"/>
    <d v="2012-02-19T00:00:00"/>
    <n v="1"/>
    <s v="Training - Javascript"/>
    <s v="Training "/>
    <s v=" Javascript"/>
    <s v="Mia Moore"/>
    <s v="Allen Young"/>
    <n v="51"/>
    <n v="1"/>
  </r>
  <r>
    <x v="5215"/>
    <n v="37124"/>
    <d v="2012-03-30T00:00:00"/>
    <n v="33"/>
    <n v="4950"/>
    <n v="0.1"/>
    <n v="150"/>
    <n v="4455"/>
    <s v="Julie Grinstein"/>
    <s v="Staples, Inc."/>
    <s v="Other Specialty Stores"/>
    <s v="Consumer Services"/>
    <s v="Dunedin"/>
    <n v="34698"/>
    <s v="Florida"/>
    <s v="South"/>
    <d v="2012-04-01T00:00:00"/>
    <n v="2"/>
    <s v="Consulting - Compensation"/>
    <s v="Consulting "/>
    <s v=" Compensation"/>
    <s v="Madison Hill"/>
    <s v="Frank Mitchell"/>
    <n v="58"/>
    <n v="1"/>
  </r>
  <r>
    <x v="5216"/>
    <n v="37125"/>
    <d v="2010-01-14T00:00:00"/>
    <n v="46"/>
    <n v="6440"/>
    <n v="0"/>
    <n v="140"/>
    <n v="6440"/>
    <s v="Sanjit Grace"/>
    <s v="Dollar Tree, Inc."/>
    <s v="Department/Specialty Retail Stores"/>
    <s v="Consumer Services"/>
    <s v="Louisville"/>
    <n v="80027"/>
    <s v="Colorado"/>
    <s v="West"/>
    <d v="2010-01-15T00:00:00"/>
    <n v="1"/>
    <s v="Development - Database"/>
    <s v="Development "/>
    <s v=" Database"/>
    <s v="Alexander Edison"/>
    <s v="Bob Turner"/>
    <n v="70"/>
    <n v="1"/>
  </r>
  <r>
    <x v="5217"/>
    <n v="37127"/>
    <d v="2010-10-02T00:00:00"/>
    <n v="19"/>
    <n v="2090"/>
    <n v="0.03"/>
    <n v="110"/>
    <n v="2027.3"/>
    <s v="John Vanderzanden"/>
    <s v="Mondelez International, Inc."/>
    <s v="Packaged Foods"/>
    <s v="Consumer Non-Durables"/>
    <s v="Martinez"/>
    <n v="30907"/>
    <s v="Georgia"/>
    <s v="South"/>
    <d v="2010-10-03T00:00:00"/>
    <n v="1"/>
    <s v="Development - Python"/>
    <s v="Development "/>
    <s v=" Python"/>
    <s v="Emily Taylor"/>
    <s v="Frank Mitchell"/>
    <n v="62"/>
    <n v="1"/>
  </r>
  <r>
    <x v="5218"/>
    <n v="37152"/>
    <d v="2011-05-22T00:00:00"/>
    <n v="39"/>
    <n v="4875"/>
    <n v="0.02"/>
    <n v="125"/>
    <n v="4777.5"/>
    <s v="Thomas Weimer"/>
    <s v="Wynn Resorts, Limited"/>
    <s v="Hotels/Resorts"/>
    <s v="Consumer Services"/>
    <s v="Sun Prairie"/>
    <n v="53590"/>
    <s v="Wisconsin"/>
    <s v="Central"/>
    <d v="2011-05-24T00:00:00"/>
    <n v="2"/>
    <s v="Training - Development"/>
    <s v="Training "/>
    <s v=" Development"/>
    <s v="Isabella Douglas"/>
    <s v="Josh Martinez"/>
    <n v="75"/>
    <n v="1"/>
  </r>
  <r>
    <x v="5219"/>
    <n v="37152"/>
    <d v="2011-05-22T00:00:00"/>
    <n v="45"/>
    <n v="6750"/>
    <n v="0.04"/>
    <n v="150"/>
    <n v="6480"/>
    <s v="Thomas Weimer"/>
    <s v="Wynn Resorts, Limited"/>
    <s v="Hotels/Resorts"/>
    <s v="Consumer Services"/>
    <s v="Sun Prairie"/>
    <n v="53590"/>
    <s v="Wisconsin"/>
    <s v="Central"/>
    <d v="2011-05-24T00:00:00"/>
    <n v="2"/>
    <s v="Consulting - Market Research"/>
    <s v="Consulting "/>
    <s v=" Market Research"/>
    <s v="Olivia Sullivan"/>
    <s v="Josh Martinez"/>
    <n v="53"/>
    <n v="1"/>
  </r>
  <r>
    <x v="5220"/>
    <n v="37157"/>
    <d v="2010-02-20T00:00:00"/>
    <n v="39"/>
    <n v="4290"/>
    <n v="0.01"/>
    <n v="110"/>
    <n v="4247.1000000000004"/>
    <s v="Nathan Lee"/>
    <s v="Cognizant Technology Solutions Corporation"/>
    <s v="EDP Services"/>
    <s v="Technology"/>
    <s v="Huntsville"/>
    <n v="35810"/>
    <s v="Alabama"/>
    <s v="South"/>
    <d v="2010-02-22T00:00:00"/>
    <n v="2"/>
    <s v="Development - Python"/>
    <s v="Development "/>
    <s v=" Python"/>
    <s v="Jacob Manziel"/>
    <s v="Frank Mitchell"/>
    <n v="57"/>
    <n v="1"/>
  </r>
  <r>
    <x v="5221"/>
    <n v="37158"/>
    <d v="2012-09-22T00:00:00"/>
    <n v="25"/>
    <n v="2750"/>
    <n v="0.05"/>
    <n v="110"/>
    <n v="2612.5"/>
    <s v="Anthony Hudgings"/>
    <s v="Intel Corporation"/>
    <s v="Semiconductors"/>
    <s v="Technology"/>
    <s v="Louisville"/>
    <n v="80027"/>
    <s v="Colorado"/>
    <s v="West"/>
    <d v="2012-09-27T00:00:00"/>
    <n v="5"/>
    <s v="Development - Python"/>
    <s v="Development "/>
    <s v=" Python"/>
    <s v="Mason Gibson"/>
    <s v="Bob Turner"/>
    <n v="71"/>
    <n v="1"/>
  </r>
  <r>
    <x v="5222"/>
    <n v="37185"/>
    <d v="2012-10-31T00:00:00"/>
    <n v="8"/>
    <n v="960"/>
    <n v="0.02"/>
    <n v="120"/>
    <n v="940.8"/>
    <s v="Guy Kelty"/>
    <s v="Whole Foods Market, Inc."/>
    <s v="Food Chains"/>
    <s v="Consumer Services"/>
    <s v="Jeffersonville"/>
    <n v="47130"/>
    <s v="Indiana"/>
    <s v="Central"/>
    <d v="2012-11-01T00:00:00"/>
    <n v="1"/>
    <s v="Development - Business Logic"/>
    <s v="Development "/>
    <s v=" Business Logic"/>
    <s v="Isabella Douglas"/>
    <s v="Josh Martinez"/>
    <n v="75"/>
    <n v="1"/>
  </r>
  <r>
    <x v="5223"/>
    <n v="37188"/>
    <d v="2012-03-04T00:00:00"/>
    <n v="24"/>
    <n v="2640"/>
    <n v="0.04"/>
    <n v="110"/>
    <n v="2534.4"/>
    <s v="Carol Hightower"/>
    <s v="Costco Wholesale Corporation"/>
    <s v="Department/Specialty Retail Stores"/>
    <s v="Consumer Services"/>
    <s v="West Seneca"/>
    <n v="14224"/>
    <s v="New York"/>
    <s v="East"/>
    <d v="2012-03-05T00:00:00"/>
    <n v="1"/>
    <s v="Development - Python"/>
    <s v="Development "/>
    <s v=" Python"/>
    <s v="Abigail Young"/>
    <s v="Allen Young"/>
    <n v="50"/>
    <n v="1"/>
  </r>
  <r>
    <x v="5224"/>
    <n v="37216"/>
    <d v="2010-11-30T00:00:00"/>
    <n v="24"/>
    <n v="3840"/>
    <n v="0.01"/>
    <n v="160"/>
    <n v="3801.6"/>
    <s v="Eudokia Schmidt"/>
    <s v="Liberty Global plc"/>
    <s v="Television Services"/>
    <s v="Consumer Services"/>
    <s v="Leander"/>
    <n v="78641"/>
    <s v="Texas"/>
    <s v="Central"/>
    <d v="2010-12-01T00:00:00"/>
    <n v="1"/>
    <s v="Development - Java"/>
    <s v="Development "/>
    <s v=" Java"/>
    <s v="Jacob Manziel"/>
    <s v="Josh Martinez"/>
    <n v="57"/>
    <n v="1"/>
  </r>
  <r>
    <x v="5225"/>
    <n v="37218"/>
    <d v="2010-12-19T00:00:00"/>
    <n v="29"/>
    <n v="4930"/>
    <n v="0"/>
    <n v="170"/>
    <n v="4930"/>
    <s v="Frank Catlett"/>
    <s v="Netflix, Inc."/>
    <s v="Consumer Electronics/Video Chains"/>
    <s v="Consumer Services"/>
    <s v="West Jordan"/>
    <n v="84084"/>
    <s v="Utah"/>
    <s v="West"/>
    <d v="2010-12-21T00:00:00"/>
    <n v="2"/>
    <s v="Development - .Net"/>
    <s v="Development "/>
    <s v=" .Net"/>
    <s v="Madison Hill"/>
    <s v="Bob Turner"/>
    <n v="58"/>
    <n v="1"/>
  </r>
  <r>
    <x v="5226"/>
    <n v="37218"/>
    <d v="2010-12-19T00:00:00"/>
    <n v="23"/>
    <n v="2530"/>
    <n v="0.08"/>
    <n v="110"/>
    <n v="2327.6"/>
    <s v="Frank Catlett"/>
    <s v="Netflix, Inc."/>
    <s v="Consumer Electronics/Video Chains"/>
    <s v="Consumer Services"/>
    <s v="West Jordan"/>
    <n v="84084"/>
    <s v="Utah"/>
    <s v="West"/>
    <d v="2010-12-20T00:00:00"/>
    <n v="1"/>
    <s v="Development - Python"/>
    <s v="Development "/>
    <s v=" Python"/>
    <s v="Mia Moore"/>
    <s v="Bob Turner"/>
    <n v="51"/>
    <n v="1"/>
  </r>
  <r>
    <x v="5227"/>
    <n v="37223"/>
    <d v="2011-11-10T00:00:00"/>
    <n v="21"/>
    <n v="3150"/>
    <n v="7.0000000000000007E-2"/>
    <n v="150"/>
    <n v="2929.5"/>
    <s v="Victoria Ausman"/>
    <s v="eBay Inc."/>
    <s v="Business Services"/>
    <s v="Miscellaneous"/>
    <s v="Wauwatosa"/>
    <n v="53213"/>
    <s v="Wisconsin"/>
    <s v="Central"/>
    <d v="2011-11-14T00:00:00"/>
    <n v="4"/>
    <s v="Consulting - Market Research"/>
    <s v="Consulting "/>
    <s v=" Market Research"/>
    <s v="Jacob Manziel"/>
    <s v="Josh Martinez"/>
    <n v="57"/>
    <n v="1"/>
  </r>
  <r>
    <x v="5228"/>
    <n v="37223"/>
    <d v="2011-11-10T00:00:00"/>
    <n v="40"/>
    <n v="8000"/>
    <n v="0.09"/>
    <n v="200"/>
    <n v="7280"/>
    <s v="Victoria Ausman"/>
    <s v="eBay Inc."/>
    <s v="Business Services"/>
    <s v="Miscellaneous"/>
    <s v="West Allis"/>
    <n v="53214"/>
    <s v="Wisconsin"/>
    <s v="Central"/>
    <d v="2011-11-17T00:00:00"/>
    <n v="7"/>
    <s v="Development - Big Data"/>
    <s v="Development "/>
    <s v=" Big Data"/>
    <s v="Emily Taylor"/>
    <s v="Josh Martinez"/>
    <n v="62"/>
    <n v="1"/>
  </r>
  <r>
    <x v="5229"/>
    <n v="37223"/>
    <d v="2011-11-10T00:00:00"/>
    <n v="38"/>
    <n v="7600"/>
    <n v="0.01"/>
    <n v="200"/>
    <n v="7524"/>
    <s v="Victoria Ausman"/>
    <s v="eBay Inc."/>
    <s v="Business Services"/>
    <s v="Miscellaneous"/>
    <s v="West Allis"/>
    <n v="53214"/>
    <s v="Wisconsin"/>
    <s v="Central"/>
    <d v="2011-11-15T00:00:00"/>
    <n v="5"/>
    <s v="Development - Big Data"/>
    <s v="Development "/>
    <s v=" Big Data"/>
    <s v="Michael Alister"/>
    <s v="Josh Martinez"/>
    <n v="68"/>
    <n v="1"/>
  </r>
  <r>
    <x v="5230"/>
    <n v="37250"/>
    <d v="2010-01-14T00:00:00"/>
    <n v="13"/>
    <n v="1430"/>
    <n v="0.03"/>
    <n v="110"/>
    <n v="1387.1"/>
    <s v="Grant Harrigan"/>
    <s v="Viacom Inc."/>
    <s v="Television Services"/>
    <s v="Consumer Services"/>
    <s v="Morgan Hill"/>
    <n v="95037"/>
    <s v="California"/>
    <s v="West"/>
    <d v="2010-01-15T00:00:00"/>
    <n v="1"/>
    <s v="Development - PHP"/>
    <s v="Development "/>
    <s v=" PHP"/>
    <s v="Jacob Manziel"/>
    <s v="Bob Turner"/>
    <n v="57"/>
    <n v="1"/>
  </r>
  <r>
    <x v="5231"/>
    <n v="37252"/>
    <d v="2011-11-19T00:00:00"/>
    <n v="21"/>
    <n v="3570"/>
    <n v="0.03"/>
    <n v="170"/>
    <n v="3462.9"/>
    <s v="Steve Price"/>
    <s v="Netflix, Inc."/>
    <s v="Consumer Electronics/Video Chains"/>
    <s v="Consumer Services"/>
    <s v="Conway"/>
    <n v="72032"/>
    <s v="Arkansas"/>
    <s v="South"/>
    <d v="2011-11-21T00:00:00"/>
    <n v="2"/>
    <s v="Development - .Net"/>
    <s v="Development "/>
    <s v=" .Net"/>
    <s v="Elizabeth Carter"/>
    <s v="Frank Mitchell"/>
    <n v="52"/>
    <n v="1"/>
  </r>
  <r>
    <x v="5232"/>
    <n v="37252"/>
    <d v="2011-11-19T00:00:00"/>
    <n v="1"/>
    <n v="150"/>
    <n v="0.02"/>
    <n v="150"/>
    <n v="147"/>
    <s v="Steve Price"/>
    <s v="Netflix, Inc."/>
    <s v="Consumer Electronics/Video Chains"/>
    <s v="Consumer Services"/>
    <s v="Conway"/>
    <n v="72032"/>
    <s v="Arkansas"/>
    <s v="South"/>
    <d v="2011-11-23T00:00:00"/>
    <n v="4"/>
    <s v="Consulting - Business Model"/>
    <s v="Consulting "/>
    <s v=" Business Model"/>
    <s v="Abigail Young"/>
    <s v="Frank Mitchell"/>
    <n v="50"/>
    <n v="1"/>
  </r>
  <r>
    <x v="5233"/>
    <n v="37252"/>
    <d v="2011-11-19T00:00:00"/>
    <n v="50"/>
    <n v="7500"/>
    <n v="0.1"/>
    <n v="150"/>
    <n v="6750"/>
    <s v="Steve Price"/>
    <s v="Netflix, Inc."/>
    <s v="Consumer Electronics/Video Chains"/>
    <s v="Consumer Services"/>
    <s v="Conway"/>
    <n v="72032"/>
    <s v="Arkansas"/>
    <s v="South"/>
    <d v="2011-11-21T00:00:00"/>
    <n v="2"/>
    <s v="Consulting - Business Model"/>
    <s v="Consulting "/>
    <s v=" Business Model"/>
    <s v="Ava Wilson"/>
    <s v="Frank Mitchell"/>
    <n v="67"/>
    <n v="1"/>
  </r>
  <r>
    <x v="5234"/>
    <n v="37252"/>
    <d v="2011-11-19T00:00:00"/>
    <n v="34"/>
    <n v="4250"/>
    <n v="0.03"/>
    <n v="125"/>
    <n v="4122.5"/>
    <s v="Steve Price"/>
    <s v="Netflix, Inc."/>
    <s v="Consumer Electronics/Video Chains"/>
    <s v="Consumer Services"/>
    <s v="Fayetteville"/>
    <n v="72701"/>
    <s v="Arkansas"/>
    <s v="South"/>
    <d v="2011-11-24T00:00:00"/>
    <n v="5"/>
    <s v="Training - Tableau"/>
    <s v="Training "/>
    <s v=" Tableau"/>
    <s v="Jayden Hamilton"/>
    <s v="Frank Mitchell"/>
    <n v="71"/>
    <n v="1"/>
  </r>
  <r>
    <x v="5235"/>
    <n v="37253"/>
    <d v="2012-09-01T00:00:00"/>
    <n v="46"/>
    <n v="6900"/>
    <n v="0.09"/>
    <n v="150"/>
    <n v="6279"/>
    <s v="Muhammed MacIntyre"/>
    <s v="CA Inc."/>
    <s v="Computer Software: Prepackaged Software"/>
    <s v="Technology"/>
    <s v="Hoffman Estates"/>
    <n v="60194"/>
    <s v="Illinois"/>
    <s v="Central"/>
    <d v="2012-09-01T00:00:00"/>
    <n v="0"/>
    <s v="Consulting - Business Model"/>
    <s v="Consulting "/>
    <s v=" Business Model"/>
    <s v="Emma Watson"/>
    <s v="Josh Martinez"/>
    <n v="67"/>
    <n v="1"/>
  </r>
  <r>
    <x v="5236"/>
    <n v="37254"/>
    <d v="2009-09-18T00:00:00"/>
    <n v="28"/>
    <n v="3080"/>
    <n v="0.01"/>
    <n v="110"/>
    <n v="3049.2"/>
    <s v="Katrina Baird"/>
    <s v="Apple Inc."/>
    <s v="Computer Manufacturing"/>
    <s v="Technology"/>
    <s v="Appleton"/>
    <n v="54915"/>
    <s v="Wisconsin"/>
    <s v="Central"/>
    <d v="2009-09-19T00:00:00"/>
    <n v="1"/>
    <s v="Development - PHP"/>
    <s v="Development "/>
    <s v=" PHP"/>
    <s v="Daniel Tusk"/>
    <s v="Josh Martinez"/>
    <n v="45"/>
    <n v="1"/>
  </r>
  <r>
    <x v="5237"/>
    <n v="37281"/>
    <d v="2009-08-28T00:00:00"/>
    <n v="25"/>
    <n v="3750"/>
    <n v="0.05"/>
    <n v="150"/>
    <n v="3562.5"/>
    <s v="Roy Peterman"/>
    <s v="Broadcom Corporation"/>
    <s v="Semiconductors"/>
    <s v="Technology"/>
    <s v="Hays"/>
    <n v="67601"/>
    <s v="Kansas"/>
    <s v="Central"/>
    <d v="2009-08-29T00:00:00"/>
    <n v="1"/>
    <s v="Consulting - Market Research"/>
    <s v="Consulting "/>
    <s v=" Market Research"/>
    <s v="Emily Taylor"/>
    <s v="Josh Martinez"/>
    <n v="62"/>
    <n v="1"/>
  </r>
  <r>
    <x v="5238"/>
    <n v="37287"/>
    <d v="2012-11-01T00:00:00"/>
    <n v="18"/>
    <n v="2250"/>
    <n v="0.09"/>
    <n v="125"/>
    <n v="2047.5"/>
    <s v="Brad Fisher"/>
    <s v="Vodafone Group Plc"/>
    <s v="Telecommunications Equipment"/>
    <s v="Public Utilities"/>
    <s v="Danvers"/>
    <s v="01923"/>
    <s v="MA"/>
    <s v="East"/>
    <d v="2012-11-05T00:00:00"/>
    <n v="4"/>
    <s v="Training - SQL"/>
    <s v="Training "/>
    <s v=" SQL"/>
    <s v="Isabella Douglas"/>
    <s v="Allen Young"/>
    <n v="75"/>
    <n v="1"/>
  </r>
  <r>
    <x v="5239"/>
    <n v="37287"/>
    <d v="2012-11-01T00:00:00"/>
    <n v="22"/>
    <n v="3300"/>
    <n v="0.04"/>
    <n v="150"/>
    <n v="3168"/>
    <s v="Brad Fisher"/>
    <s v="Vodafone Group Plc"/>
    <s v="Telecommunications Equipment"/>
    <s v="Public Utilities"/>
    <s v="Newark"/>
    <s v="07101"/>
    <s v="New Jersey"/>
    <s v="East"/>
    <d v="2012-11-05T00:00:00"/>
    <n v="4"/>
    <s v="Consulting - Market Research"/>
    <s v="Consulting "/>
    <s v=" Market Research"/>
    <s v="Isabella Douglas"/>
    <s v="Allen Young"/>
    <n v="75"/>
    <n v="1"/>
  </r>
  <r>
    <x v="5240"/>
    <n v="37287"/>
    <d v="2012-11-01T00:00:00"/>
    <n v="45"/>
    <n v="6300"/>
    <n v="0.05"/>
    <n v="140"/>
    <n v="5985"/>
    <s v="Brad Fisher"/>
    <s v="Vodafone Group Plc"/>
    <s v="Telecommunications Equipment"/>
    <s v="Public Utilities"/>
    <s v="Norwich"/>
    <s v="06360"/>
    <s v="Connecticut"/>
    <s v="East"/>
    <d v="2012-11-06T00:00:00"/>
    <n v="5"/>
    <s v="Development - Database"/>
    <s v="Development "/>
    <s v=" Database"/>
    <s v="Elizabeth Carter"/>
    <s v="Allen Young"/>
    <n v="52"/>
    <n v="1"/>
  </r>
  <r>
    <x v="5241"/>
    <n v="37313"/>
    <d v="2012-07-02T00:00:00"/>
    <n v="44"/>
    <n v="5500"/>
    <n v="0"/>
    <n v="125"/>
    <n v="5500"/>
    <s v="Liz Smith"/>
    <s v="Twenty-First Century Fox, Inc."/>
    <s v="Television Services"/>
    <s v="Consumer Services"/>
    <s v="Mechanicsville"/>
    <n v="23111"/>
    <s v="Virginia"/>
    <s v="South"/>
    <d v="2012-07-03T00:00:00"/>
    <n v="1"/>
    <s v="Training - SQL"/>
    <s v="Training "/>
    <s v=" SQL"/>
    <s v="Olivia Sullivan"/>
    <s v="Frank Mitchell"/>
    <n v="53"/>
    <n v="1"/>
  </r>
  <r>
    <x v="5242"/>
    <n v="37313"/>
    <d v="2012-07-02T00:00:00"/>
    <n v="17"/>
    <n v="2550"/>
    <n v="7.0000000000000007E-2"/>
    <n v="150"/>
    <n v="2371.5"/>
    <s v="Liz Smith"/>
    <s v="Twenty-First Century Fox, Inc."/>
    <s v="Television Services"/>
    <s v="Consumer Services"/>
    <s v="Mechanicsville"/>
    <n v="23111"/>
    <s v="Virginia"/>
    <s v="South"/>
    <d v="2012-07-04T00:00:00"/>
    <n v="2"/>
    <s v="Consulting - Market Research"/>
    <s v="Consulting "/>
    <s v=" Market Research"/>
    <s v="Mia Moore"/>
    <s v="Frank Mitchell"/>
    <n v="51"/>
    <n v="1"/>
  </r>
  <r>
    <x v="5243"/>
    <n v="37314"/>
    <d v="2011-05-04T00:00:00"/>
    <n v="21"/>
    <n v="2625"/>
    <n v="0.04"/>
    <n v="125"/>
    <n v="2520"/>
    <s v="Michelle Ryan"/>
    <s v="Apple Inc."/>
    <s v="Computer Manufacturing"/>
    <s v="Technology"/>
    <s v="Cloverleaf"/>
    <s v="77015"/>
    <s v="Texas"/>
    <s v="Central"/>
    <d v="2011-05-05T00:00:00"/>
    <n v="1"/>
    <s v="Training - SQL"/>
    <s v="Training "/>
    <s v=" SQL"/>
    <s v="Ethan Bird"/>
    <s v="Josh Martinez"/>
    <n v="60"/>
    <n v="1"/>
  </r>
  <r>
    <x v="5244"/>
    <n v="37315"/>
    <d v="2012-06-05T00:00:00"/>
    <n v="43"/>
    <n v="4730"/>
    <n v="0.1"/>
    <n v="110"/>
    <n v="4257"/>
    <s v="Luke Ballentine"/>
    <s v="Intuit Inc."/>
    <s v="Computer Software: Prepackaged Software"/>
    <s v="Technology"/>
    <s v="Des Moines"/>
    <n v="50315"/>
    <s v="Iowa"/>
    <s v="Central"/>
    <d v="2012-06-12T00:00:00"/>
    <n v="7"/>
    <s v="Development - Python"/>
    <s v="Development "/>
    <s v=" Python"/>
    <s v="Daniel Tusk"/>
    <s v="Josh Martinez"/>
    <n v="45"/>
    <n v="1"/>
  </r>
  <r>
    <x v="5245"/>
    <n v="37315"/>
    <d v="2012-06-05T00:00:00"/>
    <n v="31"/>
    <n v="4650"/>
    <n v="0.05"/>
    <n v="150"/>
    <n v="4417.5"/>
    <s v="Luke Ballentine"/>
    <s v="Intuit Inc."/>
    <s v="Computer Software: Prepackaged Software"/>
    <s v="Technology"/>
    <s v="Des Moines"/>
    <n v="50315"/>
    <s v="Iowa"/>
    <s v="Central"/>
    <d v="2012-06-12T00:00:00"/>
    <n v="7"/>
    <s v="Consulting - Market Research"/>
    <s v="Consulting "/>
    <s v=" Market Research"/>
    <s v="Jacob Manziel"/>
    <s v="Josh Martinez"/>
    <n v="57"/>
    <n v="1"/>
  </r>
  <r>
    <x v="5246"/>
    <n v="37318"/>
    <d v="2010-04-15T00:00:00"/>
    <n v="32"/>
    <n v="4000"/>
    <n v="7.0000000000000007E-2"/>
    <n v="125"/>
    <n v="3719.9999999999995"/>
    <s v="Nat Hallsten"/>
    <s v="Charter Communications, Inc."/>
    <s v="Television Services"/>
    <s v="Consumer Services"/>
    <s v="Moore"/>
    <n v="73160"/>
    <s v="Oklahoma"/>
    <s v="Central"/>
    <d v="2010-04-17T00:00:00"/>
    <n v="2"/>
    <s v="Training - SQL"/>
    <s v="Training "/>
    <s v=" SQL"/>
    <s v="Jayden Hamilton"/>
    <s v="Josh Martinez"/>
    <n v="71"/>
    <n v="1"/>
  </r>
  <r>
    <x v="5247"/>
    <n v="37319"/>
    <d v="2009-08-04T00:00:00"/>
    <n v="37"/>
    <n v="6290"/>
    <n v="0.1"/>
    <n v="170"/>
    <n v="5661"/>
    <s v="Victoria Holloman"/>
    <s v="DIRECTV"/>
    <s v="Telecommunications Equipment"/>
    <s v="Consumer Services"/>
    <s v="Pasco"/>
    <n v="99301"/>
    <s v="Washington"/>
    <s v="West"/>
    <d v="2009-08-06T00:00:00"/>
    <n v="2"/>
    <s v="Development - .Net"/>
    <s v="Development "/>
    <s v=" .Net"/>
    <s v="Michael Alister"/>
    <s v="Bob Turner"/>
    <n v="68"/>
    <n v="1"/>
  </r>
  <r>
    <x v="5248"/>
    <n v="37348"/>
    <d v="2009-06-13T00:00:00"/>
    <n v="33"/>
    <n v="6600"/>
    <n v="0.08"/>
    <n v="200"/>
    <n v="6072"/>
    <s v="Maribeth Venier"/>
    <s v="Lam Research Corporation"/>
    <s v="Industrial Machinery/Components"/>
    <s v="Technology"/>
    <s v="Fairfax"/>
    <s v="20151"/>
    <s v="Virginia"/>
    <s v="South"/>
    <d v="2009-06-16T00:00:00"/>
    <n v="3"/>
    <s v="Development - Big Data"/>
    <s v="Development "/>
    <s v=" Big Data"/>
    <s v="Alexander Edison"/>
    <s v="Frank Mitchell"/>
    <n v="70"/>
    <n v="1"/>
  </r>
  <r>
    <x v="5249"/>
    <n v="37349"/>
    <d v="2010-02-15T00:00:00"/>
    <n v="8"/>
    <n v="1000"/>
    <n v="0.03"/>
    <n v="125"/>
    <n v="970"/>
    <s v="Bill Ocampo"/>
    <s v="Symantec Corporation"/>
    <s v="Computer Software: Prepackaged Software"/>
    <s v="Technology"/>
    <s v="San Marcos"/>
    <n v="78666"/>
    <s v="Texas"/>
    <s v="Central"/>
    <d v="2010-02-17T00:00:00"/>
    <n v="2"/>
    <s v="Training - SQL"/>
    <s v="Training "/>
    <s v=" SQL"/>
    <s v="Liam Franklin"/>
    <s v="Josh Martinez"/>
    <n v="52"/>
    <n v="1"/>
  </r>
  <r>
    <x v="5250"/>
    <n v="37350"/>
    <d v="2012-05-20T00:00:00"/>
    <n v="7"/>
    <n v="840"/>
    <n v="7.0000000000000007E-2"/>
    <n v="120"/>
    <n v="781.19999999999993"/>
    <s v="Kelly Bensley"/>
    <s v="Applied Materials, Inc."/>
    <s v="Semiconductors"/>
    <s v="Technology"/>
    <s v="Greer"/>
    <n v="29651"/>
    <s v="South Carolina"/>
    <s v="South"/>
    <d v="2012-05-21T00:00:00"/>
    <n v="1"/>
    <s v="Development - Business Logic"/>
    <s v="Development "/>
    <s v=" Business Logic"/>
    <s v="Alexander Edison"/>
    <s v="Frank Mitchell"/>
    <n v="70"/>
    <n v="1"/>
  </r>
  <r>
    <x v="5251"/>
    <n v="37380"/>
    <d v="2011-04-01T00:00:00"/>
    <n v="29"/>
    <n v="3625"/>
    <n v="0.08"/>
    <n v="125"/>
    <n v="3335"/>
    <s v="Fred Overcash"/>
    <s v="O'Reilly Automotive, Inc."/>
    <s v="Other Specialty Stores"/>
    <s v="Consumer Services"/>
    <s v="Denver"/>
    <n v="80219"/>
    <s v="Colorado"/>
    <s v="West"/>
    <d v="2011-04-02T00:00:00"/>
    <n v="1"/>
    <s v="Training - Development"/>
    <s v="Training "/>
    <s v=" Development"/>
    <s v="William Bufont"/>
    <s v="Bob Turner"/>
    <n v="62"/>
    <n v="1"/>
  </r>
  <r>
    <x v="5252"/>
    <n v="37380"/>
    <d v="2011-04-01T00:00:00"/>
    <n v="47"/>
    <n v="5170"/>
    <n v="0"/>
    <n v="110"/>
    <n v="5170"/>
    <s v="Fred Overcash"/>
    <s v="O'Reilly Automotive, Inc."/>
    <s v="Other Specialty Stores"/>
    <s v="Consumer Services"/>
    <s v="Denver"/>
    <n v="80219"/>
    <s v="Colorado"/>
    <s v="West"/>
    <d v="2011-04-02T00:00:00"/>
    <n v="1"/>
    <s v="Development - Python"/>
    <s v="Development "/>
    <s v=" Python"/>
    <s v="Isabella Douglas"/>
    <s v="Bob Turner"/>
    <n v="75"/>
    <n v="1"/>
  </r>
  <r>
    <x v="5253"/>
    <n v="37380"/>
    <d v="2011-04-01T00:00:00"/>
    <n v="42"/>
    <n v="5880"/>
    <n v="7.0000000000000007E-2"/>
    <n v="140"/>
    <n v="5468.4"/>
    <s v="Fred Overcash"/>
    <s v="O'Reilly Automotive, Inc."/>
    <s v="Other Specialty Stores"/>
    <s v="Consumer Services"/>
    <s v="Denver"/>
    <n v="80219"/>
    <s v="Colorado"/>
    <s v="West"/>
    <d v="2011-04-02T00:00:00"/>
    <n v="1"/>
    <s v="Development - Database"/>
    <s v="Development "/>
    <s v=" Database"/>
    <s v="Elizabeth Carter"/>
    <s v="Bob Turner"/>
    <n v="52"/>
    <n v="1"/>
  </r>
  <r>
    <x v="5254"/>
    <n v="37410"/>
    <d v="2010-10-12T00:00:00"/>
    <n v="45"/>
    <n v="6750"/>
    <n v="0.03"/>
    <n v="150"/>
    <n v="6547.5"/>
    <s v="Chuck Bierner"/>
    <s v="Intuitive Surgical, Inc."/>
    <s v="Industrial Specialties"/>
    <s v="Health Care"/>
    <s v="Owosso"/>
    <s v="48841"/>
    <s v="Michigan"/>
    <s v="Central"/>
    <d v="2010-10-14T00:00:00"/>
    <n v="2"/>
    <s v="Consulting - Strategy"/>
    <s v="Consulting "/>
    <s v=" Strategy"/>
    <s v="Jayden Hamilton"/>
    <s v="Josh Martinez"/>
    <n v="71"/>
    <n v="1"/>
  </r>
  <r>
    <x v="5255"/>
    <n v="37412"/>
    <d v="2012-08-03T00:00:00"/>
    <n v="17"/>
    <n v="2380"/>
    <n v="0.03"/>
    <n v="140"/>
    <n v="2308.6"/>
    <s v="Steve Vittorini"/>
    <s v="Mylan Inc."/>
    <s v="Major Pharmaceuticals"/>
    <s v="Health Care"/>
    <s v="Oakdale"/>
    <n v="55128"/>
    <s v="Minnesota"/>
    <s v="Central"/>
    <d v="2012-08-05T00:00:00"/>
    <n v="2"/>
    <s v="Development - Front End Web"/>
    <s v="Development "/>
    <s v=" Front End Web"/>
    <s v="Michael Alister"/>
    <s v="Josh Martinez"/>
    <n v="68"/>
    <n v="1"/>
  </r>
  <r>
    <x v="5256"/>
    <n v="37414"/>
    <d v="2011-09-09T00:00:00"/>
    <n v="39"/>
    <n v="4875"/>
    <n v="0.09"/>
    <n v="125"/>
    <n v="4436.25"/>
    <s v="Ben Blacks"/>
    <s v="QUALCOMM Incorporated"/>
    <s v="Radio And Television Broadcasting And Communications Equipment"/>
    <s v="Technology"/>
    <s v="Watertown"/>
    <n v="13601"/>
    <s v="New York"/>
    <s v="East"/>
    <d v="2011-09-11T00:00:00"/>
    <n v="2"/>
    <s v="Training - Javascript"/>
    <s v="Training "/>
    <s v=" Javascript"/>
    <s v="Ava Wilson"/>
    <s v="Allen Young"/>
    <n v="67"/>
    <n v="1"/>
  </r>
  <r>
    <x v="5257"/>
    <n v="37440"/>
    <d v="2010-06-23T00:00:00"/>
    <n v="31"/>
    <n v="3875"/>
    <n v="0.03"/>
    <n v="125"/>
    <n v="3758.75"/>
    <s v="Rick Book"/>
    <s v="Western Digital Corporation"/>
    <s v="Electronic Components"/>
    <s v="Technology"/>
    <s v="Bismarck"/>
    <n v="58501"/>
    <s v="North Dakota"/>
    <s v="Central"/>
    <d v="2010-06-25T00:00:00"/>
    <n v="2"/>
    <s v="Training - SQL"/>
    <s v="Training "/>
    <s v=" SQL"/>
    <s v="Isabella Douglas"/>
    <s v="Josh Martinez"/>
    <n v="75"/>
    <n v="1"/>
  </r>
  <r>
    <x v="5258"/>
    <n v="37440"/>
    <d v="2010-06-23T00:00:00"/>
    <n v="39"/>
    <n v="6630"/>
    <n v="0.04"/>
    <n v="170"/>
    <n v="6364.8"/>
    <s v="Rick Book"/>
    <s v="Western Digital Corporation"/>
    <s v="Electronic Components"/>
    <s v="Technology"/>
    <s v="Woodburn"/>
    <s v="97071"/>
    <s v="Oregon"/>
    <s v="West"/>
    <d v="2010-06-24T00:00:00"/>
    <n v="1"/>
    <s v="Development - .Net"/>
    <s v="Development "/>
    <s v=" .Net"/>
    <s v="Emma Watson"/>
    <s v="Bob Turner"/>
    <n v="67"/>
    <n v="1"/>
  </r>
  <r>
    <x v="5259"/>
    <n v="37441"/>
    <d v="2009-02-24T00:00:00"/>
    <n v="46"/>
    <n v="5750"/>
    <n v="0"/>
    <n v="125"/>
    <n v="5750"/>
    <s v="Katrina Baird"/>
    <s v="Apple Inc."/>
    <s v="Computer Manufacturing"/>
    <s v="Technology"/>
    <s v="Appleton"/>
    <n v="54915"/>
    <s v="Wisconsin"/>
    <s v="Central"/>
    <d v="2009-02-25T00:00:00"/>
    <n v="1"/>
    <s v="Training - Development"/>
    <s v="Training "/>
    <s v=" Development"/>
    <s v="Liam Franklin"/>
    <s v="Josh Martinez"/>
    <n v="52"/>
    <n v="1"/>
  </r>
  <r>
    <x v="5260"/>
    <n v="37441"/>
    <d v="2009-02-24T00:00:00"/>
    <n v="1"/>
    <n v="120"/>
    <n v="0.09"/>
    <n v="120"/>
    <n v="109.2"/>
    <s v="Katrina Baird"/>
    <s v="Apple Inc."/>
    <s v="Computer Manufacturing"/>
    <s v="Technology"/>
    <s v="Appleton"/>
    <n v="54915"/>
    <s v="Wisconsin"/>
    <s v="Central"/>
    <d v="2009-02-26T00:00:00"/>
    <n v="2"/>
    <s v="Development - Business Logic"/>
    <s v="Development "/>
    <s v=" Business Logic"/>
    <s v="Daniel Tusk"/>
    <s v="Josh Martinez"/>
    <n v="45"/>
    <n v="1"/>
  </r>
  <r>
    <x v="5261"/>
    <n v="37443"/>
    <d v="2010-04-15T00:00:00"/>
    <n v="50"/>
    <n v="8500"/>
    <n v="0.08"/>
    <n v="170"/>
    <n v="7820"/>
    <s v="Mark Coyne"/>
    <s v="Mylan Inc."/>
    <s v="Major Pharmaceuticals"/>
    <s v="Health Care"/>
    <s v="Chicopee"/>
    <s v="01013"/>
    <s v="MA"/>
    <s v="East"/>
    <d v="2010-04-15T00:00:00"/>
    <n v="0"/>
    <s v="Development - .Net"/>
    <s v="Development "/>
    <s v=" .Net"/>
    <s v="Daniel Tusk"/>
    <s v="Allen Young"/>
    <n v="45"/>
    <n v="1"/>
  </r>
  <r>
    <x v="5262"/>
    <n v="37443"/>
    <d v="2010-04-15T00:00:00"/>
    <n v="21"/>
    <n v="3150"/>
    <n v="0.01"/>
    <n v="150"/>
    <n v="3118.5"/>
    <s v="Mark Coyne"/>
    <s v="Mylan Inc."/>
    <s v="Major Pharmaceuticals"/>
    <s v="Health Care"/>
    <s v="Paramus"/>
    <s v="07652"/>
    <s v="New Jersey"/>
    <s v="East"/>
    <d v="2010-04-17T00:00:00"/>
    <n v="2"/>
    <s v="Consulting - Market Research"/>
    <s v="Consulting "/>
    <s v=" Market Research"/>
    <s v="Isabella Douglas"/>
    <s v="Allen Young"/>
    <n v="75"/>
    <n v="1"/>
  </r>
  <r>
    <x v="5263"/>
    <n v="37445"/>
    <d v="2012-02-18T00:00:00"/>
    <n v="37"/>
    <n v="6290"/>
    <n v="0.05"/>
    <n v="170"/>
    <n v="5975.5"/>
    <s v="Anthony Hudgings"/>
    <s v="Intel Corporation"/>
    <s v="Semiconductors"/>
    <s v="Technology"/>
    <s v="Louisville"/>
    <n v="80027"/>
    <s v="Colorado"/>
    <s v="West"/>
    <d v="2012-02-19T00:00:00"/>
    <n v="1"/>
    <s v="Development - .Net"/>
    <s v="Development "/>
    <s v=" .Net"/>
    <s v="Mia Moore"/>
    <s v="Bob Turner"/>
    <n v="51"/>
    <n v="1"/>
  </r>
  <r>
    <x v="5264"/>
    <n v="37447"/>
    <d v="2009-07-08T00:00:00"/>
    <n v="23"/>
    <n v="3680"/>
    <n v="0.02"/>
    <n v="160"/>
    <n v="3606.4"/>
    <s v="Noel Hamilton"/>
    <s v="Facebook, Inc."/>
    <s v="Computer Software: Programming, Data Processing"/>
    <s v="Technology"/>
    <s v="Sanford"/>
    <s v="04073"/>
    <s v="Maine"/>
    <s v="East"/>
    <d v="2009-07-12T00:00:00"/>
    <n v="4"/>
    <s v="Development - Java"/>
    <s v="Development "/>
    <s v=" Java"/>
    <s v="Elizabeth Carter"/>
    <s v="Allen Young"/>
    <n v="52"/>
    <n v="1"/>
  </r>
  <r>
    <x v="5265"/>
    <n v="37473"/>
    <d v="2009-10-01T00:00:00"/>
    <n v="42"/>
    <n v="5880"/>
    <n v="0.1"/>
    <n v="140"/>
    <n v="5292"/>
    <s v="Tom Skaria"/>
    <s v="Avago Technologies Limited"/>
    <s v="Semiconductors"/>
    <s v="Technology"/>
    <s v="Burbank"/>
    <n v="91505"/>
    <s v="California"/>
    <s v="West"/>
    <d v="2009-10-05T00:00:00"/>
    <n v="4"/>
    <s v="Development - Front End Web"/>
    <s v="Development "/>
    <s v=" Front End Web"/>
    <s v="Jayden Hamilton"/>
    <s v="Bob Turner"/>
    <n v="71"/>
    <n v="1"/>
  </r>
  <r>
    <x v="5266"/>
    <n v="37473"/>
    <d v="2009-10-01T00:00:00"/>
    <n v="8"/>
    <n v="880"/>
    <n v="0.06"/>
    <n v="110"/>
    <n v="827.19999999999993"/>
    <s v="Tom Skaria"/>
    <s v="Avago Technologies Limited"/>
    <s v="Semiconductors"/>
    <s v="Technology"/>
    <s v="Hudson"/>
    <s v="03051"/>
    <s v="New Hampshire"/>
    <s v="East"/>
    <d v="2009-10-01T00:00:00"/>
    <n v="0"/>
    <s v="Development - Python"/>
    <s v="Development "/>
    <s v=" Python"/>
    <s v="Madison Hill"/>
    <s v="Allen Young"/>
    <n v="58"/>
    <n v="1"/>
  </r>
  <r>
    <x v="5267"/>
    <n v="37505"/>
    <d v="2011-06-03T00:00:00"/>
    <n v="1"/>
    <n v="110"/>
    <n v="0.03"/>
    <n v="110"/>
    <n v="106.7"/>
    <s v="Bryan Kargatis"/>
    <s v="Avago Technologies Limited"/>
    <s v="Semiconductors"/>
    <s v="Technology"/>
    <s v="Santa Barbara"/>
    <n v="93101"/>
    <s v="California"/>
    <s v="West"/>
    <d v="2011-06-05T00:00:00"/>
    <n v="2"/>
    <s v="Development - PHP"/>
    <s v="Development "/>
    <s v=" PHP"/>
    <s v="Noah Smith"/>
    <s v="Bob Turner"/>
    <n v="59"/>
    <n v="1"/>
  </r>
  <r>
    <x v="5268"/>
    <n v="37505"/>
    <d v="2011-06-03T00:00:00"/>
    <n v="9"/>
    <n v="1530"/>
    <n v="0.03"/>
    <n v="170"/>
    <n v="1484.1"/>
    <s v="Bryan Kargatis"/>
    <s v="Avago Technologies Limited"/>
    <s v="Semiconductors"/>
    <s v="Technology"/>
    <s v="Santa Clara"/>
    <n v="95051"/>
    <s v="California"/>
    <s v="West"/>
    <d v="2011-06-05T00:00:00"/>
    <n v="2"/>
    <s v="Development - .Net"/>
    <s v="Development "/>
    <s v=" .Net"/>
    <s v="Emily Taylor"/>
    <s v="Bob Turner"/>
    <n v="62"/>
    <n v="1"/>
  </r>
  <r>
    <x v="5269"/>
    <n v="37505"/>
    <d v="2011-06-03T00:00:00"/>
    <n v="42"/>
    <n v="6300"/>
    <n v="0.05"/>
    <n v="150"/>
    <n v="5985"/>
    <s v="Bryan Kargatis"/>
    <s v="Avago Technologies Limited"/>
    <s v="Semiconductors"/>
    <s v="Technology"/>
    <s v="Santa Clara"/>
    <n v="95051"/>
    <s v="California"/>
    <s v="West"/>
    <d v="2011-06-08T00:00:00"/>
    <n v="5"/>
    <s v="Consulting - Strategy"/>
    <s v="Consulting "/>
    <s v=" Strategy"/>
    <s v="Jacob Manziel"/>
    <s v="Bob Turner"/>
    <n v="57"/>
    <n v="1"/>
  </r>
  <r>
    <x v="5270"/>
    <n v="37510"/>
    <d v="2009-03-08T00:00:00"/>
    <n v="15"/>
    <n v="3000"/>
    <n v="0.02"/>
    <n v="200"/>
    <n v="2940"/>
    <s v="Richard Ludwig"/>
    <s v="Tesla Motors, Inc."/>
    <s v="Auto Manufacturing"/>
    <s v="Capital Goods"/>
    <s v="Waynesboro"/>
    <s v="22980"/>
    <s v="Virginia"/>
    <s v="South"/>
    <d v="2009-03-08T00:00:00"/>
    <n v="0"/>
    <s v="Development - Big Data"/>
    <s v="Development "/>
    <s v=" Big Data"/>
    <s v="Noah Smith"/>
    <s v="Frank Mitchell"/>
    <n v="59"/>
    <n v="1"/>
  </r>
  <r>
    <x v="5271"/>
    <n v="37537"/>
    <d v="2009-01-02T00:00:00"/>
    <n v="4"/>
    <n v="500"/>
    <n v="0"/>
    <n v="125"/>
    <n v="500"/>
    <s v="Alan Brumley"/>
    <s v="Bed Bath &amp; Beyond Inc."/>
    <s v="Home Furnishings"/>
    <s v="Consumer Services"/>
    <s v="Napa"/>
    <n v="94559"/>
    <s v="California"/>
    <s v="West"/>
    <d v="2009-01-02T00:00:00"/>
    <n v="0"/>
    <s v="Training - Development"/>
    <s v="Training "/>
    <s v=" Development"/>
    <s v="Michael Alister"/>
    <s v="Bob Turner"/>
    <n v="68"/>
    <n v="1"/>
  </r>
  <r>
    <x v="5272"/>
    <n v="37537"/>
    <d v="2009-01-02T00:00:00"/>
    <n v="43"/>
    <n v="5375"/>
    <n v="7.0000000000000007E-2"/>
    <n v="125"/>
    <n v="4998.75"/>
    <s v="Alan Brumley"/>
    <s v="Bed Bath &amp; Beyond Inc."/>
    <s v="Home Furnishings"/>
    <s v="Consumer Services"/>
    <s v="Napa"/>
    <n v="94559"/>
    <s v="California"/>
    <s v="West"/>
    <d v="2009-01-04T00:00:00"/>
    <n v="2"/>
    <s v="Training - Development"/>
    <s v="Training "/>
    <s v=" Development"/>
    <s v="Michael Alister"/>
    <s v="Bob Turner"/>
    <n v="68"/>
    <n v="1"/>
  </r>
  <r>
    <x v="5273"/>
    <n v="37537"/>
    <d v="2009-01-02T00:00:00"/>
    <n v="32"/>
    <n v="6400"/>
    <n v="0.05"/>
    <n v="200"/>
    <n v="6080"/>
    <s v="Alan Brumley"/>
    <s v="Bed Bath &amp; Beyond Inc."/>
    <s v="Home Furnishings"/>
    <s v="Consumer Services"/>
    <s v="Napa"/>
    <n v="94559"/>
    <s v="California"/>
    <s v="West"/>
    <d v="2009-01-09T00:00:00"/>
    <n v="7"/>
    <s v="Development - Big Data"/>
    <s v="Development "/>
    <s v=" Big Data"/>
    <s v="Mia Moore"/>
    <s v="Bob Turner"/>
    <n v="51"/>
    <n v="1"/>
  </r>
  <r>
    <x v="5274"/>
    <n v="37541"/>
    <d v="2010-02-26T00:00:00"/>
    <n v="3"/>
    <n v="450"/>
    <n v="0.01"/>
    <n v="150"/>
    <n v="445.5"/>
    <s v="Claudia Barton"/>
    <s v="Liberty Media Corporation"/>
    <s v="Broadcasting"/>
    <s v="Consumer Services"/>
    <s v="Quincy"/>
    <n v="62301"/>
    <s v="Illinois"/>
    <s v="Central"/>
    <d v="2010-02-28T00:00:00"/>
    <n v="2"/>
    <s v="Consulting - Business Model"/>
    <s v="Consulting "/>
    <s v=" Business Model"/>
    <s v="Abigail Young"/>
    <s v="Josh Martinez"/>
    <n v="50"/>
    <n v="1"/>
  </r>
  <r>
    <x v="5275"/>
    <n v="37541"/>
    <d v="2010-02-26T00:00:00"/>
    <n v="10"/>
    <n v="1100"/>
    <n v="0.08"/>
    <n v="110"/>
    <n v="1012"/>
    <s v="Claudia Barton"/>
    <s v="Liberty Media Corporation"/>
    <s v="Broadcasting"/>
    <s v="Consumer Services"/>
    <s v="Quincy"/>
    <n v="62301"/>
    <s v="Illinois"/>
    <s v="Central"/>
    <d v="2010-02-27T00:00:00"/>
    <n v="1"/>
    <s v="Development - Python"/>
    <s v="Development "/>
    <s v=" Python"/>
    <s v="Mason Gibson"/>
    <s v="Josh Martinez"/>
    <n v="71"/>
    <n v="1"/>
  </r>
  <r>
    <x v="5276"/>
    <n v="37541"/>
    <d v="2010-02-26T00:00:00"/>
    <n v="18"/>
    <n v="3600"/>
    <n v="0.1"/>
    <n v="200"/>
    <n v="3240"/>
    <s v="Claudia Barton"/>
    <s v="Liberty Media Corporation"/>
    <s v="Broadcasting"/>
    <s v="Consumer Services"/>
    <s v="Quincy"/>
    <n v="62301"/>
    <s v="Illinois"/>
    <s v="Central"/>
    <d v="2010-02-28T00:00:00"/>
    <n v="2"/>
    <s v="Development - Big Data"/>
    <s v="Development "/>
    <s v=" Big Data"/>
    <s v="Jayden Hamilton"/>
    <s v="Josh Martinez"/>
    <n v="71"/>
    <n v="1"/>
  </r>
  <r>
    <x v="5277"/>
    <n v="37542"/>
    <d v="2009-07-20T00:00:00"/>
    <n v="26"/>
    <n v="3900"/>
    <n v="0.09"/>
    <n v="150"/>
    <n v="3549"/>
    <s v="Adam Wendt"/>
    <s v="Autodesk, Inc."/>
    <s v="Computer Software: Prepackaged Software"/>
    <s v="Technology"/>
    <s v="Grants Pass"/>
    <n v="97526"/>
    <s v="Oregon"/>
    <s v="West"/>
    <d v="2009-07-22T00:00:00"/>
    <n v="2"/>
    <s v="Consulting - Market Research"/>
    <s v="Consulting "/>
    <s v=" Market Research"/>
    <s v="Isabella Douglas"/>
    <s v="Bob Turner"/>
    <n v="75"/>
    <n v="1"/>
  </r>
  <r>
    <x v="5278"/>
    <n v="37543"/>
    <d v="2011-12-31T00:00:00"/>
    <n v="6"/>
    <n v="720"/>
    <n v="0.01"/>
    <n v="120"/>
    <n v="712.8"/>
    <s v="Ed Yedwab"/>
    <s v="DISH Network Corporation"/>
    <s v="Television Services"/>
    <s v="Consumer Services"/>
    <s v="Tucson"/>
    <n v="85705"/>
    <s v="Arizona"/>
    <s v="West"/>
    <d v="2012-01-01T00:00:00"/>
    <n v="1"/>
    <s v="Development - Business Logic"/>
    <s v="Development "/>
    <s v=" Business Logic"/>
    <s v="Ethan Bird"/>
    <s v="Bob Turner"/>
    <n v="60"/>
    <n v="1"/>
  </r>
  <r>
    <x v="5279"/>
    <n v="37572"/>
    <d v="2010-08-03T00:00:00"/>
    <n v="22"/>
    <n v="3520"/>
    <n v="0.01"/>
    <n v="160"/>
    <n v="3484.8"/>
    <s v="Jas Jarboe"/>
    <s v="DISH Network Corporation"/>
    <s v="Television Services"/>
    <s v="Consumer Services"/>
    <s v="Willoughby"/>
    <s v="44094"/>
    <s v="Ohio"/>
    <s v="East"/>
    <d v="2010-08-05T00:00:00"/>
    <n v="2"/>
    <s v="Development - Java"/>
    <s v="Development "/>
    <s v=" Java"/>
    <s v="Noah Smith"/>
    <s v="Allen Young"/>
    <n v="59"/>
    <n v="1"/>
  </r>
  <r>
    <x v="5280"/>
    <n v="37603"/>
    <d v="2010-11-24T00:00:00"/>
    <n v="50"/>
    <n v="7500"/>
    <n v="0"/>
    <n v="150"/>
    <n v="7500"/>
    <s v="Liz Ward"/>
    <s v="Gilead Sciences, Inc."/>
    <s v="Biotechnology: Biological Products (No Diagnostic Substances)"/>
    <s v="Health Care"/>
    <s v="Fort Thomas"/>
    <n v="41075"/>
    <s v="Kentucky"/>
    <s v="South"/>
    <d v="2010-11-26T00:00:00"/>
    <n v="2"/>
    <s v="Consulting - Business Model"/>
    <s v="Consulting "/>
    <s v=" Business Model"/>
    <s v="Jayden Hamilton"/>
    <s v="Frank Mitchell"/>
    <n v="71"/>
    <n v="1"/>
  </r>
  <r>
    <x v="5281"/>
    <n v="37603"/>
    <d v="2010-11-24T00:00:00"/>
    <n v="23"/>
    <n v="3450"/>
    <n v="0.03"/>
    <n v="150"/>
    <n v="3346.5"/>
    <s v="Liz Ward"/>
    <s v="Gilead Sciences, Inc."/>
    <s v="Biotechnology: Biological Products (No Diagnostic Substances)"/>
    <s v="Health Care"/>
    <s v="Fort Thomas"/>
    <n v="41075"/>
    <s v="Kentucky"/>
    <s v="South"/>
    <d v="2010-11-26T00:00:00"/>
    <n v="2"/>
    <s v="Consulting - Business Model"/>
    <s v="Consulting "/>
    <s v=" Business Model"/>
    <s v="Jayden Hamilton"/>
    <s v="Frank Mitchell"/>
    <n v="71"/>
    <n v="1"/>
  </r>
  <r>
    <x v="5282"/>
    <n v="37606"/>
    <d v="2010-02-22T00:00:00"/>
    <n v="1"/>
    <n v="110"/>
    <n v="0.05"/>
    <n v="110"/>
    <n v="104.5"/>
    <s v="Patrick Shariari"/>
    <s v="Intel Corporation"/>
    <s v="Semiconductors"/>
    <s v="Technology"/>
    <s v="Danville"/>
    <n v="94526"/>
    <s v="California"/>
    <s v="West"/>
    <d v="2010-02-23T00:00:00"/>
    <n v="1"/>
    <s v="Development - Python"/>
    <s v="Development "/>
    <s v=" Python"/>
    <s v="Madison Hill"/>
    <s v="Bob Turner"/>
    <n v="58"/>
    <n v="1"/>
  </r>
  <r>
    <x v="5283"/>
    <n v="37606"/>
    <d v="2010-02-22T00:00:00"/>
    <n v="41"/>
    <n v="4920"/>
    <n v="0.03"/>
    <n v="120"/>
    <n v="4772.3999999999996"/>
    <s v="Patrick Shariari"/>
    <s v="Intel Corporation"/>
    <s v="Semiconductors"/>
    <s v="Technology"/>
    <s v="Danville"/>
    <n v="94526"/>
    <s v="California"/>
    <s v="West"/>
    <d v="2010-02-24T00:00:00"/>
    <n v="2"/>
    <s v="Development - Business Logic"/>
    <s v="Development "/>
    <s v=" Business Logic"/>
    <s v="Madison Hill"/>
    <s v="Bob Turner"/>
    <n v="58"/>
    <n v="1"/>
  </r>
  <r>
    <x v="5284"/>
    <n v="37606"/>
    <d v="2010-02-22T00:00:00"/>
    <n v="21"/>
    <n v="2520"/>
    <n v="0.06"/>
    <n v="120"/>
    <n v="2368.7999999999997"/>
    <s v="Patrick Shariari"/>
    <s v="Intel Corporation"/>
    <s v="Semiconductors"/>
    <s v="Technology"/>
    <s v="Danville"/>
    <n v="94526"/>
    <s v="California"/>
    <s v="West"/>
    <d v="2010-02-24T00:00:00"/>
    <n v="2"/>
    <s v="Development - Business Logic"/>
    <s v="Development "/>
    <s v=" Business Logic"/>
    <s v="Jayden Hamilton"/>
    <s v="Bob Turner"/>
    <n v="71"/>
    <n v="1"/>
  </r>
  <r>
    <x v="5285"/>
    <n v="37634"/>
    <d v="2012-05-21T00:00:00"/>
    <n v="32"/>
    <n v="6400"/>
    <n v="7.0000000000000007E-2"/>
    <n v="200"/>
    <n v="5952"/>
    <s v="Brendan Gockenbach"/>
    <s v="Wynn Resorts, Limited"/>
    <s v="Hotels/Resorts"/>
    <s v="Consumer Services"/>
    <s v="Oswego"/>
    <n v="60543"/>
    <s v="Illinois"/>
    <s v="Central"/>
    <d v="2012-05-22T00:00:00"/>
    <n v="1"/>
    <s v="Development - Big Data"/>
    <s v="Development "/>
    <s v=" Big Data"/>
    <s v="Mia Moore"/>
    <s v="Josh Martinez"/>
    <n v="51"/>
    <n v="1"/>
  </r>
  <r>
    <x v="5286"/>
    <n v="37638"/>
    <d v="2009-01-21T00:00:00"/>
    <n v="33"/>
    <n v="6600"/>
    <n v="7.0000000000000007E-2"/>
    <n v="200"/>
    <n v="6138"/>
    <s v="Aaron Matthias"/>
    <s v="Adobe Systems Incorporated"/>
    <s v="Computer Software: Prepackaged Software"/>
    <s v="Technology"/>
    <s v="Smithtown"/>
    <n v="11787"/>
    <s v="New York"/>
    <s v="East"/>
    <d v="2009-01-23T00:00:00"/>
    <n v="2"/>
    <s v="Development - Scala"/>
    <s v="Development "/>
    <s v=" Scala"/>
    <s v="Emma Watson"/>
    <s v="Allen Young"/>
    <n v="67"/>
    <n v="1"/>
  </r>
  <r>
    <x v="5287"/>
    <n v="37667"/>
    <d v="2011-12-02T00:00:00"/>
    <n v="31"/>
    <n v="4960"/>
    <n v="0.03"/>
    <n v="160"/>
    <n v="4811.2"/>
    <s v="Peter Abelman"/>
    <s v="NVIDIA Corporation"/>
    <s v="Semiconductors"/>
    <s v="Technology"/>
    <s v="Augusta"/>
    <n v="30904"/>
    <s v="Georgia"/>
    <s v="South"/>
    <d v="2011-12-03T00:00:00"/>
    <n v="1"/>
    <s v="Development - Java"/>
    <s v="Development "/>
    <s v=" Java"/>
    <s v="William Bufont"/>
    <s v="Frank Mitchell"/>
    <n v="62"/>
    <n v="1"/>
  </r>
  <r>
    <x v="5288"/>
    <n v="37668"/>
    <d v="2010-01-08T00:00:00"/>
    <n v="33"/>
    <n v="4950"/>
    <n v="0.01"/>
    <n v="150"/>
    <n v="4900.5"/>
    <s v="Victoria Schild"/>
    <s v="Electronic Arts Inc."/>
    <s v="Computer Software: Prepackaged Software"/>
    <s v="Technology"/>
    <s v="Camarillo"/>
    <n v="93010"/>
    <s v="California"/>
    <s v="West"/>
    <d v="2010-01-08T00:00:00"/>
    <n v="0"/>
    <s v="Consulting - Strategy"/>
    <s v="Consulting "/>
    <s v=" Strategy"/>
    <s v="Liam Franklin"/>
    <s v="Bob Turner"/>
    <n v="52"/>
    <n v="1"/>
  </r>
  <r>
    <x v="5289"/>
    <n v="37669"/>
    <d v="2010-10-29T00:00:00"/>
    <n v="39"/>
    <n v="6630"/>
    <n v="0.02"/>
    <n v="170"/>
    <n v="6497.4"/>
    <s v="Alejandro Olsen"/>
    <s v="Broadcom Corporation"/>
    <s v="Semiconductors"/>
    <s v="Technology"/>
    <s v="Cincinnati"/>
    <n v="45231"/>
    <s v="Ohio"/>
    <s v="East"/>
    <d v="2010-10-31T00:00:00"/>
    <n v="2"/>
    <s v="Development - .Net"/>
    <s v="Development "/>
    <s v=" .Net"/>
    <s v="Emma Watson"/>
    <s v="Allen Young"/>
    <n v="67"/>
    <n v="1"/>
  </r>
  <r>
    <x v="5290"/>
    <n v="37669"/>
    <d v="2010-10-29T00:00:00"/>
    <n v="31"/>
    <n v="3410"/>
    <n v="0.08"/>
    <n v="110"/>
    <n v="3137.2000000000003"/>
    <s v="Alejandro Olsen"/>
    <s v="Broadcom Corporation"/>
    <s v="Semiconductors"/>
    <s v="Technology"/>
    <s v="Cincinnati"/>
    <n v="45231"/>
    <s v="Ohio"/>
    <s v="East"/>
    <d v="2010-10-31T00:00:00"/>
    <n v="2"/>
    <s v="Development - PHP"/>
    <s v="Development "/>
    <s v=" PHP"/>
    <s v="Daniel Tusk"/>
    <s v="Allen Young"/>
    <n v="45"/>
    <n v="1"/>
  </r>
  <r>
    <x v="5291"/>
    <n v="37669"/>
    <d v="2010-10-29T00:00:00"/>
    <n v="4"/>
    <n v="800"/>
    <n v="0"/>
    <n v="200"/>
    <n v="800"/>
    <s v="Alejandro Olsen"/>
    <s v="Broadcom Corporation"/>
    <s v="Semiconductors"/>
    <s v="Technology"/>
    <s v="Cincinnati"/>
    <n v="45231"/>
    <s v="Ohio"/>
    <s v="East"/>
    <d v="2010-11-01T00:00:00"/>
    <n v="3"/>
    <s v="Development - Big Data"/>
    <s v="Development "/>
    <s v=" Big Data"/>
    <s v="Elizabeth Carter"/>
    <s v="Allen Young"/>
    <n v="52"/>
    <n v="1"/>
  </r>
  <r>
    <x v="5292"/>
    <n v="37696"/>
    <d v="2009-07-09T00:00:00"/>
    <n v="5"/>
    <n v="800"/>
    <n v="0.04"/>
    <n v="160"/>
    <n v="768"/>
    <s v="Valerie Bell"/>
    <s v="Citrix Systems, Inc."/>
    <s v="Computer Software: Prepackaged Software"/>
    <s v="Technology"/>
    <s v="Ormond Beach"/>
    <n v="32174"/>
    <s v="Florida"/>
    <s v="South"/>
    <d v="2009-07-11T00:00:00"/>
    <n v="2"/>
    <s v="Development - Java"/>
    <s v="Development "/>
    <s v=" Java"/>
    <s v="Ethan Bird"/>
    <s v="Frank Mitchell"/>
    <n v="60"/>
    <n v="1"/>
  </r>
  <r>
    <x v="5293"/>
    <n v="37696"/>
    <d v="2009-07-09T00:00:00"/>
    <n v="41"/>
    <n v="4510"/>
    <n v="0.02"/>
    <n v="110"/>
    <n v="4419.8"/>
    <s v="Valerie Bell"/>
    <s v="Citrix Systems, Inc."/>
    <s v="Computer Software: Prepackaged Software"/>
    <s v="Technology"/>
    <s v="Ormond Beach"/>
    <n v="32174"/>
    <s v="Florida"/>
    <s v="South"/>
    <d v="2009-07-09T00:00:00"/>
    <n v="0"/>
    <s v="Development - Python"/>
    <s v="Development "/>
    <s v=" Python"/>
    <s v="Liam Franklin"/>
    <s v="Frank Mitchell"/>
    <n v="52"/>
    <n v="1"/>
  </r>
  <r>
    <x v="5294"/>
    <n v="37700"/>
    <d v="2009-12-08T00:00:00"/>
    <n v="27"/>
    <n v="4320"/>
    <n v="0.05"/>
    <n v="160"/>
    <n v="4104"/>
    <s v="Shaun Moore"/>
    <s v="Intuitive Surgical, Inc."/>
    <s v="Industrial Specialties"/>
    <s v="Health Care"/>
    <s v="Coeur D Alene"/>
    <n v="83814"/>
    <s v="Idaho"/>
    <s v="West"/>
    <d v="2009-12-11T00:00:00"/>
    <n v="3"/>
    <s v="Development - Java"/>
    <s v="Development "/>
    <s v=" Java"/>
    <s v="Noah Smith"/>
    <s v="Bob Turner"/>
    <n v="59"/>
    <n v="1"/>
  </r>
  <r>
    <x v="5295"/>
    <n v="37702"/>
    <d v="2011-06-10T00:00:00"/>
    <n v="44"/>
    <n v="8800"/>
    <n v="0.05"/>
    <n v="200"/>
    <n v="8360"/>
    <s v="Linda Brennan"/>
    <s v="Electronic Arts Inc."/>
    <s v="Computer Software: Prepackaged Software"/>
    <s v="Technology"/>
    <s v="Palm Bay"/>
    <n v="32905"/>
    <s v="Florida"/>
    <s v="South"/>
    <d v="2011-06-12T00:00:00"/>
    <n v="2"/>
    <s v="Development - Big Data"/>
    <s v="Development "/>
    <s v=" Big Data"/>
    <s v="Emily Taylor"/>
    <s v="Frank Mitchell"/>
    <n v="62"/>
    <n v="1"/>
  </r>
  <r>
    <x v="5296"/>
    <n v="37729"/>
    <d v="2009-01-15T00:00:00"/>
    <n v="48"/>
    <n v="7680"/>
    <n v="0"/>
    <n v="160"/>
    <n v="7680"/>
    <s v="Giulietta Black"/>
    <s v="TripAdvisor, Inc."/>
    <s v="Computer Software: Programming, Data Processing"/>
    <s v="Technology"/>
    <s v="Battle Creek"/>
    <n v="49017"/>
    <s v="Michigan"/>
    <s v="Central"/>
    <d v="2009-01-15T00:00:00"/>
    <n v="0"/>
    <s v="Development - Java"/>
    <s v="Development "/>
    <s v=" Java"/>
    <s v="William Bufont"/>
    <s v="Josh Martinez"/>
    <n v="62"/>
    <n v="1"/>
  </r>
  <r>
    <x v="5297"/>
    <n v="37731"/>
    <d v="2009-11-04T00:00:00"/>
    <n v="24"/>
    <n v="2640"/>
    <n v="0.01"/>
    <n v="110"/>
    <n v="2613.6"/>
    <s v="Pierre Bellavance"/>
    <s v="Regeneron Pharmaceuticals, Inc."/>
    <s v="Major Pharmaceuticals"/>
    <s v="Health Care"/>
    <s v="Bennington"/>
    <s v="05201"/>
    <s v="Vermont"/>
    <s v="East"/>
    <d v="2009-11-04T00:00:00"/>
    <n v="0"/>
    <s v="Development - Python"/>
    <s v="Development "/>
    <s v=" Python"/>
    <s v="Emily Taylor"/>
    <s v="Allen Young"/>
    <n v="62"/>
    <n v="1"/>
  </r>
  <r>
    <x v="5298"/>
    <n v="37731"/>
    <d v="2009-11-04T00:00:00"/>
    <n v="25"/>
    <n v="5000"/>
    <n v="0.09"/>
    <n v="200"/>
    <n v="4550"/>
    <s v="Pierre Bellavance"/>
    <s v="Regeneron Pharmaceuticals, Inc."/>
    <s v="Major Pharmaceuticals"/>
    <s v="Health Care"/>
    <s v="Clifton"/>
    <s v="07011"/>
    <s v="New Jersey"/>
    <s v="East"/>
    <d v="2009-11-06T00:00:00"/>
    <n v="2"/>
    <s v="Development - Scala"/>
    <s v="Development "/>
    <s v=" Scala"/>
    <s v="Alexander Edison"/>
    <s v="Allen Young"/>
    <n v="70"/>
    <n v="1"/>
  </r>
  <r>
    <x v="5299"/>
    <n v="37734"/>
    <d v="2009-12-26T00:00:00"/>
    <n v="15"/>
    <n v="2250"/>
    <n v="0.08"/>
    <n v="150"/>
    <n v="2070"/>
    <s v="Mathew McNair"/>
    <s v="O'Reilly Automotive, Inc."/>
    <s v="Other Specialty Stores"/>
    <s v="Consumer Services"/>
    <s v="Levittown"/>
    <n v="11756"/>
    <s v="New York"/>
    <s v="East"/>
    <d v="2009-12-27T00:00:00"/>
    <n v="1"/>
    <s v="Consulting - Business Model"/>
    <s v="Consulting "/>
    <s v=" Business Model"/>
    <s v="Emma Watson"/>
    <s v="Allen Young"/>
    <n v="67"/>
    <n v="1"/>
  </r>
  <r>
    <x v="5300"/>
    <n v="37734"/>
    <d v="2009-12-26T00:00:00"/>
    <n v="42"/>
    <n v="5250"/>
    <n v="0"/>
    <n v="125"/>
    <n v="5250"/>
    <s v="Mathew McNair"/>
    <s v="O'Reilly Automotive, Inc."/>
    <s v="Other Specialty Stores"/>
    <s v="Consumer Services"/>
    <s v="Levittown"/>
    <n v="11756"/>
    <s v="New York"/>
    <s v="East"/>
    <d v="2009-12-27T00:00:00"/>
    <n v="1"/>
    <s v="Training - SQL"/>
    <s v="Training "/>
    <s v=" SQL"/>
    <s v="Elizabeth Carter"/>
    <s v="Allen Young"/>
    <n v="52"/>
    <n v="1"/>
  </r>
  <r>
    <x v="5301"/>
    <n v="37760"/>
    <d v="2009-08-14T00:00:00"/>
    <n v="18"/>
    <n v="2700"/>
    <n v="0.01"/>
    <n v="150"/>
    <n v="2673"/>
    <s v="Barry Williamson"/>
    <s v="Microsoft Corporation"/>
    <s v="Computer Software: Prepackaged Software"/>
    <s v="Technology"/>
    <s v="Pikesville"/>
    <n v="21208"/>
    <s v="Maryland"/>
    <s v="East"/>
    <d v="2009-08-15T00:00:00"/>
    <n v="1"/>
    <s v="Consulting - Business Model"/>
    <s v="Consulting "/>
    <s v=" Business Model"/>
    <s v="William Bufont"/>
    <s v="Allen Young"/>
    <n v="62"/>
    <n v="1"/>
  </r>
  <r>
    <x v="5302"/>
    <n v="37760"/>
    <d v="2009-08-14T00:00:00"/>
    <n v="38"/>
    <n v="5700"/>
    <n v="0.04"/>
    <n v="150"/>
    <n v="5472"/>
    <s v="Barry Williamson"/>
    <s v="Microsoft Corporation"/>
    <s v="Computer Software: Prepackaged Software"/>
    <s v="Technology"/>
    <s v="Pikesville"/>
    <n v="21208"/>
    <s v="Maryland"/>
    <s v="East"/>
    <d v="2009-08-16T00:00:00"/>
    <n v="2"/>
    <s v="Consulting - Market Research"/>
    <s v="Consulting "/>
    <s v=" Market Research"/>
    <s v="Alexander Edison"/>
    <s v="Allen Young"/>
    <n v="70"/>
    <n v="1"/>
  </r>
  <r>
    <x v="5303"/>
    <n v="37762"/>
    <d v="2012-06-06T00:00:00"/>
    <n v="20"/>
    <n v="2200"/>
    <n v="0.02"/>
    <n v="110"/>
    <n v="2156"/>
    <s v="Anemone Joy"/>
    <s v="eBay Inc."/>
    <s v="Business Services"/>
    <s v="Miscellaneous"/>
    <s v="Colonial Heights"/>
    <s v="23834"/>
    <s v="Virginia"/>
    <s v="South"/>
    <d v="2012-06-07T00:00:00"/>
    <n v="1"/>
    <s v="Development - Python"/>
    <s v="Development "/>
    <s v=" Python"/>
    <s v="Alexander Edison"/>
    <s v="Frank Mitchell"/>
    <n v="70"/>
    <n v="1"/>
  </r>
  <r>
    <x v="5304"/>
    <n v="37763"/>
    <d v="2012-02-08T00:00:00"/>
    <n v="29"/>
    <n v="4640"/>
    <n v="0.1"/>
    <n v="160"/>
    <n v="4176"/>
    <s v="Alan Blumstein"/>
    <s v="Activision Blizzard, Inc"/>
    <s v="Computer Software: Prepackaged Software"/>
    <s v="Technology"/>
    <s v="Tonawanda"/>
    <n v="14150"/>
    <s v="New York"/>
    <s v="East"/>
    <d v="2012-02-09T00:00:00"/>
    <n v="1"/>
    <s v="Development - Java"/>
    <s v="Development "/>
    <s v=" Java"/>
    <s v="Michael Alister"/>
    <s v="Allen Young"/>
    <n v="68"/>
    <n v="1"/>
  </r>
  <r>
    <x v="5305"/>
    <n v="37763"/>
    <d v="2012-02-08T00:00:00"/>
    <n v="24"/>
    <n v="3600"/>
    <n v="0.1"/>
    <n v="150"/>
    <n v="3240"/>
    <s v="Alan Blumstein"/>
    <s v="Activision Blizzard, Inc"/>
    <s v="Computer Software: Prepackaged Software"/>
    <s v="Technology"/>
    <s v="Tonawanda"/>
    <n v="14150"/>
    <s v="New York"/>
    <s v="East"/>
    <d v="2012-02-09T00:00:00"/>
    <n v="1"/>
    <s v="Consulting - Market Research"/>
    <s v="Consulting "/>
    <s v=" Market Research"/>
    <s v="Madison Hill"/>
    <s v="Allen Young"/>
    <n v="58"/>
    <n v="1"/>
  </r>
  <r>
    <x v="5306"/>
    <n v="37765"/>
    <d v="2012-11-24T00:00:00"/>
    <n v="7"/>
    <n v="1190"/>
    <n v="0.09"/>
    <n v="170"/>
    <n v="1082.9000000000001"/>
    <s v="Larry Williams"/>
    <s v="C.H. Robinson Worldwide, Inc."/>
    <s v="Oil Refining/Marketing"/>
    <s v="Transportation"/>
    <s v="Greer"/>
    <n v="29651"/>
    <s v="South Carolina"/>
    <s v="South"/>
    <d v="2012-11-29T00:00:00"/>
    <n v="5"/>
    <s v="Development - .Net"/>
    <s v="Development "/>
    <s v=" .Net"/>
    <s v="Mia Moore"/>
    <s v="Frank Mitchell"/>
    <n v="51"/>
    <n v="1"/>
  </r>
  <r>
    <x v="5307"/>
    <n v="37765"/>
    <d v="2012-11-24T00:00:00"/>
    <n v="18"/>
    <n v="1980"/>
    <n v="0.01"/>
    <n v="110"/>
    <n v="1960.2"/>
    <s v="Larry Williams"/>
    <s v="C.H. Robinson Worldwide, Inc."/>
    <s v="Oil Refining/Marketing"/>
    <s v="Transportation"/>
    <s v="Greer"/>
    <n v="29651"/>
    <s v="South Carolina"/>
    <s v="South"/>
    <d v="2012-11-28T00:00:00"/>
    <n v="4"/>
    <s v="Development - Python"/>
    <s v="Development "/>
    <s v=" Python"/>
    <s v="Noah Smith"/>
    <s v="Frank Mitchell"/>
    <n v="59"/>
    <n v="1"/>
  </r>
  <r>
    <x v="5308"/>
    <n v="37765"/>
    <d v="2012-11-24T00:00:00"/>
    <n v="12"/>
    <n v="1500"/>
    <n v="0.01"/>
    <n v="125"/>
    <n v="1485"/>
    <s v="Larry Williams"/>
    <s v="C.H. Robinson Worldwide, Inc."/>
    <s v="Oil Refining/Marketing"/>
    <s v="Transportation"/>
    <s v="Hilton Head Island"/>
    <s v="29915"/>
    <s v="South Carolina"/>
    <s v="South"/>
    <d v="2012-11-29T00:00:00"/>
    <n v="5"/>
    <s v="Training - Development"/>
    <s v="Training "/>
    <s v=" Development"/>
    <s v="Isabella Douglas"/>
    <s v="Frank Mitchell"/>
    <n v="75"/>
    <n v="1"/>
  </r>
  <r>
    <x v="5309"/>
    <n v="37792"/>
    <d v="2011-12-29T00:00:00"/>
    <n v="14"/>
    <n v="1680"/>
    <n v="0.09"/>
    <n v="120"/>
    <n v="1528.8"/>
    <s v="Eleni Foulston"/>
    <s v="Expeditors International of Washington, Inc."/>
    <s v="Oil Refining/Marketing"/>
    <s v="Transportation"/>
    <s v="Dover"/>
    <s v="07801"/>
    <s v="New Jersey"/>
    <s v="East"/>
    <d v="2011-12-30T00:00:00"/>
    <n v="1"/>
    <s v="Development - Business Logic"/>
    <s v="Development "/>
    <s v=" Business Logic"/>
    <s v="Michael Alister"/>
    <s v="Allen Young"/>
    <n v="68"/>
    <n v="1"/>
  </r>
  <r>
    <x v="5310"/>
    <n v="37792"/>
    <d v="2011-12-29T00:00:00"/>
    <n v="49"/>
    <n v="9800"/>
    <n v="0.01"/>
    <n v="200"/>
    <n v="9702"/>
    <s v="Eleni Foulston"/>
    <s v="Expeditors International of Washington, Inc."/>
    <s v="Oil Refining/Marketing"/>
    <s v="Transportation"/>
    <s v="Ludlow"/>
    <s v="01056"/>
    <s v="MA"/>
    <s v="East"/>
    <d v="2011-12-31T00:00:00"/>
    <n v="2"/>
    <s v="Development - Scala"/>
    <s v="Development "/>
    <s v=" Scala"/>
    <s v="Sophia Dixon"/>
    <s v="Allen Young"/>
    <n v="71"/>
    <n v="1"/>
  </r>
  <r>
    <x v="5311"/>
    <n v="37793"/>
    <d v="2009-11-08T00:00:00"/>
    <n v="16"/>
    <n v="2240"/>
    <n v="0.08"/>
    <n v="140"/>
    <n v="2060.8000000000002"/>
    <s v="Dorothy Deggeller"/>
    <s v="Comcast Corporation"/>
    <s v="Television Services"/>
    <s v="Consumer Services"/>
    <s v="Saint Charles"/>
    <n v="60174"/>
    <s v="Illinois"/>
    <s v="Central"/>
    <d v="2009-11-09T00:00:00"/>
    <n v="1"/>
    <s v="Development - Front End Web"/>
    <s v="Development "/>
    <s v=" Front End Web"/>
    <s v="Liam Franklin"/>
    <s v="Josh Martinez"/>
    <n v="52"/>
    <n v="1"/>
  </r>
  <r>
    <x v="5312"/>
    <n v="37794"/>
    <d v="2009-03-24T00:00:00"/>
    <n v="6"/>
    <n v="750"/>
    <n v="0.08"/>
    <n v="125"/>
    <n v="690"/>
    <s v="Michael Goranitis"/>
    <s v="Whole Foods Market, Inc."/>
    <s v="Food Chains"/>
    <s v="Consumer Services"/>
    <s v="Lehigh Acres"/>
    <n v="33971"/>
    <s v="Florida"/>
    <s v="South"/>
    <d v="2009-03-26T00:00:00"/>
    <n v="2"/>
    <s v="Training - SQL"/>
    <s v="Training "/>
    <s v=" SQL"/>
    <s v="Michael Alister"/>
    <s v="Frank Mitchell"/>
    <n v="68"/>
    <n v="1"/>
  </r>
  <r>
    <x v="5313"/>
    <n v="37794"/>
    <d v="2009-03-24T00:00:00"/>
    <n v="32"/>
    <n v="6400"/>
    <n v="0.03"/>
    <n v="200"/>
    <n v="6208"/>
    <s v="Michael Goranitis"/>
    <s v="Whole Foods Market, Inc."/>
    <s v="Food Chains"/>
    <s v="Consumer Services"/>
    <s v="Lehigh Acres"/>
    <n v="33971"/>
    <s v="Florida"/>
    <s v="South"/>
    <d v="2009-03-28T00:00:00"/>
    <n v="4"/>
    <s v="Development - Big Data"/>
    <s v="Development "/>
    <s v=" Big Data"/>
    <s v="Emily Taylor"/>
    <s v="Frank Mitchell"/>
    <n v="62"/>
    <n v="1"/>
  </r>
  <r>
    <x v="5314"/>
    <n v="37798"/>
    <d v="2012-11-04T00:00:00"/>
    <n v="23"/>
    <n v="2875"/>
    <n v="0.09"/>
    <n v="125"/>
    <n v="2616.25"/>
    <s v="Angele Gayman"/>
    <s v="Equinix, Inc."/>
    <s v="Telecommunications Equipment"/>
    <s v="Public Utilities"/>
    <s v="Olathe"/>
    <n v="66062"/>
    <s v="Kansas"/>
    <s v="Central"/>
    <d v="2012-11-04T00:00:00"/>
    <n v="0"/>
    <s v="Training - Development"/>
    <s v="Training "/>
    <s v=" Development"/>
    <s v="Michael Alister"/>
    <s v="Josh Martinez"/>
    <n v="68"/>
    <n v="1"/>
  </r>
  <r>
    <x v="5315"/>
    <n v="37825"/>
    <d v="2009-07-22T00:00:00"/>
    <n v="44"/>
    <n v="7480"/>
    <n v="0.06"/>
    <n v="170"/>
    <n v="7031.2"/>
    <s v="Matt Bertelson"/>
    <s v="The Priceline Group Inc."/>
    <s v="Business Services"/>
    <s v="Miscellaneous"/>
    <s v="College Park"/>
    <s v="30337"/>
    <s v="Georgia"/>
    <s v="South"/>
    <d v="2009-07-24T00:00:00"/>
    <n v="2"/>
    <s v="Development - .Net"/>
    <s v="Development "/>
    <s v=" .Net"/>
    <s v="Sophia Dixon"/>
    <s v="Frank Mitchell"/>
    <n v="71"/>
    <n v="1"/>
  </r>
  <r>
    <x v="5316"/>
    <n v="37825"/>
    <d v="2009-07-22T00:00:00"/>
    <n v="41"/>
    <n v="4510"/>
    <n v="0.06"/>
    <n v="110"/>
    <n v="4239.3999999999996"/>
    <s v="Matt Bertelson"/>
    <s v="The Priceline Group Inc."/>
    <s v="Business Services"/>
    <s v="Miscellaneous"/>
    <s v="College Park"/>
    <s v="30337"/>
    <s v="Georgia"/>
    <s v="South"/>
    <d v="2009-07-29T00:00:00"/>
    <n v="7"/>
    <s v="Development - Python"/>
    <s v="Development "/>
    <s v=" Python"/>
    <s v="Olivia Sullivan"/>
    <s v="Frank Mitchell"/>
    <n v="53"/>
    <n v="1"/>
  </r>
  <r>
    <x v="5317"/>
    <n v="37826"/>
    <d v="2011-04-23T00:00:00"/>
    <n v="45"/>
    <n v="4950"/>
    <n v="0.03"/>
    <n v="110"/>
    <n v="4801.5"/>
    <s v="Amy Murray"/>
    <s v="Citrix Systems, Inc."/>
    <s v="Computer Software: Prepackaged Software"/>
    <s v="Technology"/>
    <s v="La Vergne"/>
    <n v="37086"/>
    <s v="Tennessee"/>
    <s v="South"/>
    <d v="2011-04-25T00:00:00"/>
    <n v="2"/>
    <s v="Development - Python"/>
    <s v="Development "/>
    <s v=" Python"/>
    <s v="Daniel Tusk"/>
    <s v="Frank Mitchell"/>
    <n v="45"/>
    <n v="1"/>
  </r>
  <r>
    <x v="5318"/>
    <n v="37828"/>
    <d v="2011-04-20T00:00:00"/>
    <n v="23"/>
    <n v="3450"/>
    <n v="0.04"/>
    <n v="150"/>
    <n v="3312"/>
    <s v="Mike Pak"/>
    <s v="Alexion Pharmaceuticals, Inc."/>
    <s v="Major Pharmaceuticals"/>
    <s v="Health Care"/>
    <s v="Huntsville"/>
    <n v="77340"/>
    <s v="Texas"/>
    <s v="Central"/>
    <d v="2011-04-25T00:00:00"/>
    <n v="5"/>
    <s v="Consulting - Business Model"/>
    <s v="Consulting "/>
    <s v=" Business Model"/>
    <s v="Isabella Douglas"/>
    <s v="Josh Martinez"/>
    <n v="75"/>
    <n v="1"/>
  </r>
  <r>
    <x v="5319"/>
    <n v="37828"/>
    <d v="2011-04-20T00:00:00"/>
    <n v="42"/>
    <n v="8400"/>
    <n v="0.01"/>
    <n v="200"/>
    <n v="8316"/>
    <s v="Mike Pak"/>
    <s v="Alexion Pharmaceuticals, Inc."/>
    <s v="Major Pharmaceuticals"/>
    <s v="Health Care"/>
    <s v="Huntsville"/>
    <n v="77340"/>
    <s v="Texas"/>
    <s v="Central"/>
    <d v="2011-04-22T00:00:00"/>
    <n v="2"/>
    <s v="Development - Scala"/>
    <s v="Development "/>
    <s v=" Scala"/>
    <s v="Mia Moore"/>
    <s v="Josh Martinez"/>
    <n v="51"/>
    <n v="1"/>
  </r>
  <r>
    <x v="5320"/>
    <n v="37829"/>
    <d v="2010-09-29T00:00:00"/>
    <n v="28"/>
    <n v="3080"/>
    <n v="0"/>
    <n v="110"/>
    <n v="3080"/>
    <s v="Eleni Foulston"/>
    <s v="Expeditors International of Washington, Inc."/>
    <s v="Oil Refining/Marketing"/>
    <s v="Transportation"/>
    <s v="Billerica"/>
    <s v="01821"/>
    <s v="MA"/>
    <s v="East"/>
    <d v="2010-10-01T00:00:00"/>
    <n v="2"/>
    <s v="Development - PHP"/>
    <s v="Development "/>
    <s v=" PHP"/>
    <s v="Liam Franklin"/>
    <s v="Allen Young"/>
    <n v="52"/>
    <n v="1"/>
  </r>
  <r>
    <x v="5321"/>
    <n v="37830"/>
    <d v="2009-08-16T00:00:00"/>
    <n v="39"/>
    <n v="4680"/>
    <n v="0.05"/>
    <n v="120"/>
    <n v="4446"/>
    <s v="Tamara Gordon"/>
    <s v="Tractor Supply Company"/>
    <s v="RETAIL: Building Materials"/>
    <s v="Consumer Services"/>
    <s v="Twentynine Palms"/>
    <n v="92277"/>
    <s v="California"/>
    <s v="West"/>
    <d v="2009-08-18T00:00:00"/>
    <n v="2"/>
    <s v="Development - Business Logic"/>
    <s v="Development "/>
    <s v=" Business Logic"/>
    <s v="Sophia Dixon"/>
    <s v="Bob Turner"/>
    <n v="71"/>
    <n v="1"/>
  </r>
  <r>
    <x v="5322"/>
    <n v="37831"/>
    <d v="2012-07-26T00:00:00"/>
    <n v="30"/>
    <n v="4500"/>
    <n v="0.08"/>
    <n v="150"/>
    <n v="4140"/>
    <s v="Cynthia Prichep"/>
    <s v="QUALCOMM Incorporated"/>
    <s v="Radio And Television Broadcasting And Communications Equipment"/>
    <s v="Technology"/>
    <s v="East Haven"/>
    <s v="06512"/>
    <s v="Connecticut"/>
    <s v="East"/>
    <d v="2012-07-28T00:00:00"/>
    <n v="2"/>
    <s v="Consulting - Business Model"/>
    <s v="Consulting "/>
    <s v=" Business Model"/>
    <s v="Sophia Dixon"/>
    <s v="Allen Young"/>
    <n v="71"/>
    <n v="1"/>
  </r>
  <r>
    <x v="5323"/>
    <n v="37859"/>
    <d v="2009-03-30T00:00:00"/>
    <n v="2"/>
    <n v="220"/>
    <n v="0.01"/>
    <n v="110"/>
    <n v="217.8"/>
    <s v="Tom Lampkin"/>
    <s v="Bed Bath &amp; Beyond Inc."/>
    <s v="Home Furnishings"/>
    <s v="Consumer Services"/>
    <s v="Rotterdam"/>
    <s v="12306"/>
    <s v="New York"/>
    <s v="East"/>
    <d v="2009-04-01T00:00:00"/>
    <n v="2"/>
    <s v="Development - Python"/>
    <s v="Development "/>
    <s v=" Python"/>
    <s v="Noah Smith"/>
    <s v="Allen Young"/>
    <n v="59"/>
    <n v="1"/>
  </r>
  <r>
    <x v="5324"/>
    <n v="37860"/>
    <d v="2010-08-27T00:00:00"/>
    <n v="1"/>
    <n v="125"/>
    <n v="7.0000000000000007E-2"/>
    <n v="125"/>
    <n v="116.24999999999999"/>
    <s v="Mike Farhat"/>
    <s v="Amazon.com, Inc."/>
    <s v="Catalog/Specialty Distribution"/>
    <s v="Consumer Services"/>
    <s v="Gurnee"/>
    <n v="60031"/>
    <s v="Illinois"/>
    <s v="Central"/>
    <d v="2010-08-29T00:00:00"/>
    <n v="2"/>
    <s v="Training - SQL"/>
    <s v="Training "/>
    <s v=" SQL"/>
    <s v="Alexander Edison"/>
    <s v="Josh Martinez"/>
    <n v="70"/>
    <n v="1"/>
  </r>
  <r>
    <x v="5325"/>
    <n v="37861"/>
    <d v="2011-12-28T00:00:00"/>
    <n v="32"/>
    <n v="3520"/>
    <n v="0.09"/>
    <n v="110"/>
    <n v="3203.2000000000003"/>
    <s v="Patrick Brooks"/>
    <s v="Liberty Global plc"/>
    <s v="Television Services"/>
    <s v="Consumer Services"/>
    <s v="Athens"/>
    <n v="30605"/>
    <s v="Georgia"/>
    <s v="South"/>
    <d v="2011-12-30T00:00:00"/>
    <n v="2"/>
    <s v="Development - Python"/>
    <s v="Development "/>
    <s v=" Python"/>
    <s v="Daniel Tusk"/>
    <s v="Frank Mitchell"/>
    <n v="45"/>
    <n v="1"/>
  </r>
  <r>
    <x v="5326"/>
    <n v="37862"/>
    <d v="2009-01-12T00:00:00"/>
    <n v="27"/>
    <n v="4590"/>
    <n v="0.01"/>
    <n v="170"/>
    <n v="4544.1000000000004"/>
    <s v="Guy Takahito"/>
    <s v="Xilinx, Inc."/>
    <s v="Semiconductors"/>
    <s v="Technology"/>
    <s v="Springfield"/>
    <n v="65807"/>
    <s v="MO"/>
    <s v="Central"/>
    <d v="2009-01-15T00:00:00"/>
    <n v="3"/>
    <s v="Development - .Net"/>
    <s v="Development "/>
    <s v=" .Net"/>
    <s v="Daniel Tusk"/>
    <s v="Josh Martinez"/>
    <n v="45"/>
    <n v="1"/>
  </r>
  <r>
    <x v="5327"/>
    <n v="37863"/>
    <d v="2011-02-24T00:00:00"/>
    <n v="27"/>
    <n v="3780"/>
    <n v="0.04"/>
    <n v="140"/>
    <n v="3628.7999999999997"/>
    <s v="Aaron Williams"/>
    <s v="Apple Inc."/>
    <s v="Computer Manufacturing"/>
    <s v="Technology"/>
    <s v="Cranston"/>
    <s v="02907"/>
    <s v="Rhode Island"/>
    <s v="East"/>
    <d v="2011-02-26T00:00:00"/>
    <n v="2"/>
    <s v="Development - Front End Web"/>
    <s v="Development "/>
    <s v=" Front End Web"/>
    <s v="Michael Alister"/>
    <s v="Allen Young"/>
    <n v="68"/>
    <n v="1"/>
  </r>
  <r>
    <x v="5328"/>
    <n v="37888"/>
    <d v="2009-12-22T00:00:00"/>
    <n v="31"/>
    <n v="4960"/>
    <n v="0.09"/>
    <n v="160"/>
    <n v="4513.6000000000004"/>
    <s v="Hilary Vittorini"/>
    <s v="Baidu, Inc."/>
    <s v="Computer Software: Programming, Data Processing"/>
    <s v="Technology"/>
    <s v="Muncie"/>
    <n v="47302"/>
    <s v="Indiana"/>
    <s v="Central"/>
    <d v="2009-12-24T00:00:00"/>
    <n v="2"/>
    <s v="Development - Java"/>
    <s v="Development "/>
    <s v=" Java"/>
    <s v="Noah Smith"/>
    <s v="Josh Martinez"/>
    <n v="59"/>
    <n v="1"/>
  </r>
  <r>
    <x v="5329"/>
    <n v="37891"/>
    <d v="2011-10-20T00:00:00"/>
    <n v="24"/>
    <n v="2640"/>
    <n v="0.04"/>
    <n v="110"/>
    <n v="2534.4"/>
    <s v="Steven Murray"/>
    <s v="NXP Semiconductors N.V."/>
    <s v="Semiconductors"/>
    <s v="Technology"/>
    <s v="Hermitage"/>
    <s v="16148"/>
    <s v="Pennsylvania"/>
    <s v="East"/>
    <d v="2011-10-22T00:00:00"/>
    <n v="2"/>
    <s v="Development - Python"/>
    <s v="Development "/>
    <s v=" Python"/>
    <s v="Jacob Manziel"/>
    <s v="Allen Young"/>
    <n v="57"/>
    <n v="1"/>
  </r>
  <r>
    <x v="5330"/>
    <n v="37891"/>
    <d v="2011-10-20T00:00:00"/>
    <n v="21"/>
    <n v="2940"/>
    <n v="0.06"/>
    <n v="140"/>
    <n v="2763.6"/>
    <s v="Steven Murray"/>
    <s v="NXP Semiconductors N.V."/>
    <s v="Semiconductors"/>
    <s v="Technology"/>
    <s v="Hermitage"/>
    <s v="16148"/>
    <s v="Pennsylvania"/>
    <s v="East"/>
    <d v="2011-10-22T00:00:00"/>
    <n v="2"/>
    <s v="Development - Database"/>
    <s v="Development "/>
    <s v=" Database"/>
    <s v="Madison Hill"/>
    <s v="Allen Young"/>
    <n v="58"/>
    <n v="1"/>
  </r>
  <r>
    <x v="5331"/>
    <n v="37891"/>
    <d v="2011-10-20T00:00:00"/>
    <n v="4"/>
    <n v="500"/>
    <n v="0.02"/>
    <n v="125"/>
    <n v="490"/>
    <s v="Steven Murray"/>
    <s v="NXP Semiconductors N.V."/>
    <s v="Semiconductors"/>
    <s v="Technology"/>
    <s v="Hermitage"/>
    <s v="16148"/>
    <s v="Pennsylvania"/>
    <s v="East"/>
    <d v="2011-10-20T00:00:00"/>
    <n v="0"/>
    <s v="Training - Javascript"/>
    <s v="Training "/>
    <s v=" Javascript"/>
    <s v="Jacob Manziel"/>
    <s v="Allen Young"/>
    <n v="57"/>
    <n v="1"/>
  </r>
  <r>
    <x v="5332"/>
    <n v="37891"/>
    <d v="2011-10-20T00:00:00"/>
    <n v="33"/>
    <n v="4950"/>
    <n v="0.03"/>
    <n v="150"/>
    <n v="4801.5"/>
    <s v="Steven Murray"/>
    <s v="NXP Semiconductors N.V."/>
    <s v="Semiconductors"/>
    <s v="Technology"/>
    <s v="Hermitage"/>
    <s v="16148"/>
    <s v="Pennsylvania"/>
    <s v="East"/>
    <d v="2011-10-22T00:00:00"/>
    <n v="2"/>
    <s v="Consulting - Market Research"/>
    <s v="Consulting "/>
    <s v=" Market Research"/>
    <s v="Sophia Dixon"/>
    <s v="Allen Young"/>
    <n v="71"/>
    <n v="1"/>
  </r>
  <r>
    <x v="5333"/>
    <n v="37893"/>
    <d v="2011-11-24T00:00:00"/>
    <n v="14"/>
    <n v="2100"/>
    <n v="0.04"/>
    <n v="150"/>
    <n v="2016"/>
    <s v="Bart Armstrong"/>
    <s v="Netflix, Inc."/>
    <s v="Consumer Electronics/Video Chains"/>
    <s v="Consumer Services"/>
    <s v="Irvington"/>
    <s v="07111"/>
    <s v="New Jersey"/>
    <s v="East"/>
    <d v="2011-11-25T00:00:00"/>
    <n v="1"/>
    <s v="Consulting - Business Model"/>
    <s v="Consulting "/>
    <s v=" Business Model"/>
    <s v="Emma Watson"/>
    <s v="Allen Young"/>
    <n v="67"/>
    <n v="1"/>
  </r>
  <r>
    <x v="5334"/>
    <n v="37895"/>
    <d v="2012-03-30T00:00:00"/>
    <n v="14"/>
    <n v="1540"/>
    <n v="0.1"/>
    <n v="110"/>
    <n v="1386"/>
    <s v="Barry Williamson"/>
    <s v="Microsoft Corporation"/>
    <s v="Computer Software: Prepackaged Software"/>
    <s v="Technology"/>
    <s v="Pikesville"/>
    <n v="21208"/>
    <s v="Maryland"/>
    <s v="East"/>
    <d v="2012-04-02T00:00:00"/>
    <n v="3"/>
    <s v="Development - Python"/>
    <s v="Development "/>
    <s v=" Python"/>
    <s v="Mason Gibson"/>
    <s v="Allen Young"/>
    <n v="71"/>
    <n v="1"/>
  </r>
  <r>
    <x v="5335"/>
    <n v="37920"/>
    <d v="2010-07-14T00:00:00"/>
    <n v="48"/>
    <n v="7200"/>
    <n v="0.04"/>
    <n v="150"/>
    <n v="6912"/>
    <s v="Andy Willingham"/>
    <s v="DIRECTV"/>
    <s v="Telecommunications Equipment"/>
    <s v="Consumer Services"/>
    <s v="Gainesville"/>
    <s v="76240"/>
    <s v="Texas"/>
    <s v="Central"/>
    <d v="2010-07-16T00:00:00"/>
    <n v="2"/>
    <s v="Consulting - Business Model"/>
    <s v="Consulting "/>
    <s v=" Business Model"/>
    <s v="Emily Taylor"/>
    <s v="Josh Martinez"/>
    <n v="62"/>
    <n v="1"/>
  </r>
  <r>
    <x v="5336"/>
    <n v="37923"/>
    <d v="2010-03-27T00:00:00"/>
    <n v="29"/>
    <n v="3190"/>
    <n v="0.01"/>
    <n v="110"/>
    <n v="3158.1"/>
    <s v="Paul Grace"/>
    <s v="Liberty Interactive Corporation"/>
    <s v="Catalog/Specialty Distribution"/>
    <s v="Consumer Services"/>
    <s v="Wilmington"/>
    <n v="28403"/>
    <s v="North Carolina"/>
    <s v="South"/>
    <d v="2010-03-28T00:00:00"/>
    <n v="1"/>
    <s v="Development - Python"/>
    <s v="Development "/>
    <s v=" Python"/>
    <s v="Elizabeth Carter"/>
    <s v="Frank Mitchell"/>
    <n v="52"/>
    <n v="1"/>
  </r>
  <r>
    <x v="5337"/>
    <n v="37924"/>
    <d v="2009-11-29T00:00:00"/>
    <n v="49"/>
    <n v="9800"/>
    <n v="0.05"/>
    <n v="200"/>
    <n v="9310"/>
    <s v="Philip Ludtke"/>
    <s v="Paychex, Inc."/>
    <s v="Diversified Commercial Services"/>
    <s v="Consumer Services"/>
    <s v="Brentwood"/>
    <n v="37027"/>
    <s v="Tennessee"/>
    <s v="South"/>
    <d v="2009-11-29T00:00:00"/>
    <n v="0"/>
    <s v="Development - Big Data"/>
    <s v="Development "/>
    <s v=" Big Data"/>
    <s v="Noah Smith"/>
    <s v="Frank Mitchell"/>
    <n v="59"/>
    <n v="1"/>
  </r>
  <r>
    <x v="5338"/>
    <n v="37924"/>
    <d v="2009-11-29T00:00:00"/>
    <n v="21"/>
    <n v="2520"/>
    <n v="0.09"/>
    <n v="120"/>
    <n v="2293.2000000000003"/>
    <s v="Philip Ludtke"/>
    <s v="Paychex, Inc."/>
    <s v="Diversified Commercial Services"/>
    <s v="Consumer Services"/>
    <s v="Clarksburg"/>
    <s v="26301"/>
    <s v="West Virginia"/>
    <s v="East"/>
    <d v="2009-11-29T00:00:00"/>
    <n v="0"/>
    <s v="Development - Business Logic"/>
    <s v="Development "/>
    <s v=" Business Logic"/>
    <s v="Elizabeth Carter"/>
    <s v="Allen Young"/>
    <n v="52"/>
    <n v="1"/>
  </r>
  <r>
    <x v="5339"/>
    <n v="37925"/>
    <d v="2010-09-26T00:00:00"/>
    <n v="46"/>
    <n v="6900"/>
    <n v="0.1"/>
    <n v="150"/>
    <n v="6210"/>
    <s v="Luke Ballentine"/>
    <s v="Intuit Inc."/>
    <s v="Computer Software: Prepackaged Software"/>
    <s v="Technology"/>
    <s v="Des Moines"/>
    <n v="50315"/>
    <s v="Iowa"/>
    <s v="Central"/>
    <d v="2010-09-27T00:00:00"/>
    <n v="1"/>
    <s v="Consulting - Strategy"/>
    <s v="Consulting "/>
    <s v=" Strategy"/>
    <s v="Ethan Bird"/>
    <s v="Josh Martinez"/>
    <n v="60"/>
    <n v="1"/>
  </r>
  <r>
    <x v="5340"/>
    <n v="37925"/>
    <d v="2010-09-26T00:00:00"/>
    <n v="31"/>
    <n v="4650"/>
    <n v="0.05"/>
    <n v="150"/>
    <n v="4417.5"/>
    <s v="Luke Ballentine"/>
    <s v="Intuit Inc."/>
    <s v="Computer Software: Prepackaged Software"/>
    <s v="Technology"/>
    <s v="Des Moines"/>
    <n v="50315"/>
    <s v="Iowa"/>
    <s v="Central"/>
    <d v="2010-09-27T00:00:00"/>
    <n v="1"/>
    <s v="Consulting - Market Research"/>
    <s v="Consulting "/>
    <s v=" Market Research"/>
    <s v="Mia Moore"/>
    <s v="Josh Martinez"/>
    <n v="51"/>
    <n v="1"/>
  </r>
  <r>
    <x v="5341"/>
    <n v="37926"/>
    <d v="2009-09-08T00:00:00"/>
    <n v="31"/>
    <n v="3720"/>
    <n v="0.02"/>
    <n v="120"/>
    <n v="3645.6"/>
    <s v="Rick Coakley"/>
    <s v="Vodafone Group Plc"/>
    <s v="Telecommunications Equipment"/>
    <s v="Public Utilities"/>
    <s v="Dunwoody"/>
    <n v="30338"/>
    <s v="Georgia"/>
    <s v="South"/>
    <d v="2009-09-10T00:00:00"/>
    <n v="2"/>
    <s v="Development - Business Logic"/>
    <s v="Development "/>
    <s v=" Business Logic"/>
    <s v="Michael Alister"/>
    <s v="Frank Mitchell"/>
    <n v="68"/>
    <n v="1"/>
  </r>
  <r>
    <x v="5342"/>
    <n v="37957"/>
    <d v="2010-11-05T00:00:00"/>
    <n v="31"/>
    <n v="4960"/>
    <n v="0"/>
    <n v="160"/>
    <n v="4960"/>
    <s v="Bobby Radford"/>
    <s v="Texas Instruments Incorporated"/>
    <s v="Semiconductors"/>
    <s v="Technology"/>
    <s v="San Ramon"/>
    <n v="94583"/>
    <s v="California"/>
    <s v="West"/>
    <d v="2010-11-06T00:00:00"/>
    <n v="1"/>
    <s v="Development - Java"/>
    <s v="Development "/>
    <s v=" Java"/>
    <s v="Alexander Edison"/>
    <s v="Bob Turner"/>
    <n v="70"/>
    <n v="1"/>
  </r>
  <r>
    <x v="5343"/>
    <n v="37987"/>
    <d v="2009-07-03T00:00:00"/>
    <n v="26"/>
    <n v="5200"/>
    <n v="0.1"/>
    <n v="200"/>
    <n v="4680"/>
    <s v="Michael Carlisle"/>
    <s v="Vertex Pharmaceuticals Incorporated"/>
    <s v="Major Pharmaceuticals"/>
    <s v="Health Care"/>
    <s v="Panama City"/>
    <n v="32404"/>
    <s v="Florida"/>
    <s v="South"/>
    <d v="2009-07-04T00:00:00"/>
    <n v="1"/>
    <s v="Development - Scala"/>
    <s v="Development "/>
    <s v=" Scala"/>
    <s v="Olivia Sullivan"/>
    <s v="Frank Mitchell"/>
    <n v="53"/>
    <n v="1"/>
  </r>
  <r>
    <x v="5344"/>
    <n v="37987"/>
    <d v="2009-07-03T00:00:00"/>
    <n v="5"/>
    <n v="625"/>
    <n v="0.1"/>
    <n v="125"/>
    <n v="562.5"/>
    <s v="Michael Carlisle"/>
    <s v="Vertex Pharmaceuticals Incorporated"/>
    <s v="Major Pharmaceuticals"/>
    <s v="Health Care"/>
    <s v="Panama City"/>
    <n v="32404"/>
    <s v="Florida"/>
    <s v="South"/>
    <d v="2009-07-04T00:00:00"/>
    <n v="1"/>
    <s v="Training - Javascript"/>
    <s v="Training "/>
    <s v=" Javascript"/>
    <s v="William Bufont"/>
    <s v="Frank Mitchell"/>
    <n v="62"/>
    <n v="1"/>
  </r>
  <r>
    <x v="5345"/>
    <n v="37988"/>
    <d v="2011-04-05T00:00:00"/>
    <n v="12"/>
    <n v="2400"/>
    <n v="0.08"/>
    <n v="200"/>
    <n v="2208"/>
    <s v="Khloe Jacobs"/>
    <s v="CA Inc."/>
    <s v="Computer Software: Prepackaged Software"/>
    <s v="Technology"/>
    <s v="Saint Clair Shores"/>
    <s v="48080"/>
    <s v="Michigan"/>
    <s v="Central"/>
    <d v="2011-04-05T00:00:00"/>
    <n v="0"/>
    <s v="Development - Big Data"/>
    <s v="Development "/>
    <s v=" Big Data"/>
    <s v="Jacob Manziel"/>
    <s v="Josh Martinez"/>
    <n v="57"/>
    <n v="1"/>
  </r>
  <r>
    <x v="5346"/>
    <n v="38017"/>
    <d v="2010-07-20T00:00:00"/>
    <n v="26"/>
    <n v="2860"/>
    <n v="0.06"/>
    <n v="110"/>
    <n v="2688.3999999999996"/>
    <s v="Seth Chapman"/>
    <s v="Garmin Ltd."/>
    <s v="Industrial Machinery/Components"/>
    <s v="Capital Goods"/>
    <s v="Dodge City"/>
    <n v="67801"/>
    <s v="Kansas"/>
    <s v="Central"/>
    <d v="2010-07-24T00:00:00"/>
    <n v="4"/>
    <s v="Development - Python"/>
    <s v="Development "/>
    <s v=" Python"/>
    <s v="Jacob Manziel"/>
    <s v="Josh Martinez"/>
    <n v="57"/>
    <n v="1"/>
  </r>
  <r>
    <x v="5347"/>
    <n v="38017"/>
    <d v="2010-07-20T00:00:00"/>
    <n v="27"/>
    <n v="4050"/>
    <n v="0.08"/>
    <n v="150"/>
    <n v="3726"/>
    <s v="Seth Chapman"/>
    <s v="Garmin Ltd."/>
    <s v="Industrial Machinery/Components"/>
    <s v="Capital Goods"/>
    <s v="Dodge City"/>
    <n v="67801"/>
    <s v="Kansas"/>
    <s v="Central"/>
    <d v="2010-07-27T00:00:00"/>
    <n v="7"/>
    <s v="Consulting - Market Research"/>
    <s v="Consulting "/>
    <s v=" Market Research"/>
    <s v="Isabella Douglas"/>
    <s v="Josh Martinez"/>
    <n v="75"/>
    <n v="1"/>
  </r>
  <r>
    <x v="5348"/>
    <n v="38021"/>
    <d v="2009-01-21T00:00:00"/>
    <n v="16"/>
    <n v="2720"/>
    <n v="0.04"/>
    <n v="170"/>
    <n v="2611.1999999999998"/>
    <s v="Rob Cano"/>
    <s v="Yahoo! Inc."/>
    <s v="EDP Services"/>
    <s v="Technology"/>
    <s v="Pittsburgh"/>
    <s v="15122"/>
    <s v="Pennsylvania"/>
    <s v="East"/>
    <d v="2009-01-22T00:00:00"/>
    <n v="1"/>
    <s v="Development - .Net"/>
    <s v="Development "/>
    <s v=" .Net"/>
    <s v="Abigail Young"/>
    <s v="Allen Young"/>
    <n v="50"/>
    <n v="1"/>
  </r>
  <r>
    <x v="5349"/>
    <n v="38021"/>
    <d v="2009-01-21T00:00:00"/>
    <n v="36"/>
    <n v="7200"/>
    <n v="0.02"/>
    <n v="200"/>
    <n v="7056"/>
    <s v="Rob Cano"/>
    <s v="Yahoo! Inc."/>
    <s v="EDP Services"/>
    <s v="Technology"/>
    <s v="Pittsburgh"/>
    <s v="15122"/>
    <s v="Pennsylvania"/>
    <s v="East"/>
    <d v="2009-01-22T00:00:00"/>
    <n v="1"/>
    <s v="Development - Scala"/>
    <s v="Development "/>
    <s v=" Scala"/>
    <s v="Mia Moore"/>
    <s v="Allen Young"/>
    <n v="51"/>
    <n v="1"/>
  </r>
  <r>
    <x v="5350"/>
    <n v="38021"/>
    <d v="2009-01-21T00:00:00"/>
    <n v="46"/>
    <n v="7360"/>
    <n v="0.02"/>
    <n v="160"/>
    <n v="7212.8"/>
    <s v="Rob Cano"/>
    <s v="Yahoo! Inc."/>
    <s v="EDP Services"/>
    <s v="Technology"/>
    <s v="Sioux City"/>
    <n v="51106"/>
    <s v="Iowa"/>
    <s v="Central"/>
    <d v="2009-01-23T00:00:00"/>
    <n v="2"/>
    <s v="Development - Java"/>
    <s v="Development "/>
    <s v=" Java"/>
    <s v="Liam Franklin"/>
    <s v="Josh Martinez"/>
    <n v="52"/>
    <n v="1"/>
  </r>
  <r>
    <x v="5351"/>
    <n v="38048"/>
    <d v="2010-01-24T00:00:00"/>
    <n v="42"/>
    <n v="6300"/>
    <n v="0.1"/>
    <n v="150"/>
    <n v="5670"/>
    <s v="Ted Frazer"/>
    <s v="Texas Instruments Incorporated"/>
    <s v="Semiconductors"/>
    <s v="Technology"/>
    <s v="Shirley"/>
    <n v="11967"/>
    <s v="New York"/>
    <s v="East"/>
    <d v="2010-01-24T00:00:00"/>
    <n v="0"/>
    <s v="Consulting - Market Research"/>
    <s v="Consulting "/>
    <s v=" Market Research"/>
    <s v="Liam Franklin"/>
    <s v="Allen Young"/>
    <n v="52"/>
    <n v="1"/>
  </r>
  <r>
    <x v="5352"/>
    <n v="38048"/>
    <d v="2010-01-24T00:00:00"/>
    <n v="47"/>
    <n v="5875"/>
    <n v="0.05"/>
    <n v="125"/>
    <n v="5581.25"/>
    <s v="Ted Frazer"/>
    <s v="Texas Instruments Incorporated"/>
    <s v="Semiconductors"/>
    <s v="Technology"/>
    <s v="Smithtown"/>
    <n v="11787"/>
    <s v="New York"/>
    <s v="East"/>
    <d v="2010-01-25T00:00:00"/>
    <n v="1"/>
    <s v="Training - SQL"/>
    <s v="Training "/>
    <s v=" SQL"/>
    <s v="Liam Franklin"/>
    <s v="Allen Young"/>
    <n v="52"/>
    <n v="1"/>
  </r>
  <r>
    <x v="5353"/>
    <n v="38050"/>
    <d v="2010-10-26T00:00:00"/>
    <n v="31"/>
    <n v="3720"/>
    <n v="0.09"/>
    <n v="120"/>
    <n v="3385.2000000000003"/>
    <s v="Luke Dana"/>
    <s v="Intel Corporation"/>
    <s v="Semiconductors"/>
    <s v="Technology"/>
    <s v="Myrtle Beach"/>
    <n v="29577"/>
    <s v="South Carolina"/>
    <s v="South"/>
    <d v="2010-10-27T00:00:00"/>
    <n v="1"/>
    <s v="Development - Business Logic"/>
    <s v="Development "/>
    <s v=" Business Logic"/>
    <s v="Alexander Edison"/>
    <s v="Frank Mitchell"/>
    <n v="70"/>
    <n v="1"/>
  </r>
  <r>
    <x v="5354"/>
    <n v="38050"/>
    <d v="2010-10-26T00:00:00"/>
    <n v="36"/>
    <n v="4320"/>
    <n v="0.04"/>
    <n v="120"/>
    <n v="4147.2"/>
    <s v="Luke Dana"/>
    <s v="Intel Corporation"/>
    <s v="Semiconductors"/>
    <s v="Technology"/>
    <s v="Myrtle Beach"/>
    <n v="29577"/>
    <s v="South Carolina"/>
    <s v="South"/>
    <d v="2010-10-28T00:00:00"/>
    <n v="2"/>
    <s v="Development - Business Logic"/>
    <s v="Development "/>
    <s v=" Business Logic"/>
    <s v="Alexander Edison"/>
    <s v="Frank Mitchell"/>
    <n v="70"/>
    <n v="1"/>
  </r>
  <r>
    <x v="5355"/>
    <n v="38050"/>
    <d v="2010-10-26T00:00:00"/>
    <n v="14"/>
    <n v="1750"/>
    <n v="0.04"/>
    <n v="125"/>
    <n v="1680"/>
    <s v="Luke Dana"/>
    <s v="Intel Corporation"/>
    <s v="Semiconductors"/>
    <s v="Technology"/>
    <s v="Myrtle Beach"/>
    <n v="29577"/>
    <s v="South Carolina"/>
    <s v="South"/>
    <d v="2010-10-28T00:00:00"/>
    <n v="2"/>
    <s v="Training - Javascript"/>
    <s v="Training "/>
    <s v=" Javascript"/>
    <s v="Ethan Bird"/>
    <s v="Frank Mitchell"/>
    <n v="60"/>
    <n v="1"/>
  </r>
  <r>
    <x v="5356"/>
    <n v="38052"/>
    <d v="2012-02-15T00:00:00"/>
    <n v="13"/>
    <n v="1950"/>
    <n v="0.03"/>
    <n v="150"/>
    <n v="1891.5"/>
    <s v="Erin Henry"/>
    <s v="Intuitive Surgical, Inc."/>
    <s v="Industrial Specialties"/>
    <s v="Health Care"/>
    <s v="Fort Worth"/>
    <n v="76106"/>
    <s v="Texas"/>
    <s v="Central"/>
    <d v="2012-02-15T00:00:00"/>
    <n v="0"/>
    <s v="Consulting - Business Model"/>
    <s v="Consulting "/>
    <s v=" Business Model"/>
    <s v="Isabella Douglas"/>
    <s v="Josh Martinez"/>
    <n v="75"/>
    <n v="1"/>
  </r>
  <r>
    <x v="5357"/>
    <n v="38080"/>
    <d v="2009-09-14T00:00:00"/>
    <n v="26"/>
    <n v="2860"/>
    <n v="0.08"/>
    <n v="110"/>
    <n v="2631.2000000000003"/>
    <s v="Jim Huffman"/>
    <s v="Liberty Global plc"/>
    <s v="Television Services"/>
    <s v="Consumer Services"/>
    <s v="Conroe"/>
    <n v="77301"/>
    <s v="Texas"/>
    <s v="Central"/>
    <d v="2009-09-15T00:00:00"/>
    <n v="1"/>
    <s v="Development - Python"/>
    <s v="Development "/>
    <s v=" Python"/>
    <s v="Abigail Young"/>
    <s v="Josh Martinez"/>
    <n v="50"/>
    <n v="1"/>
  </r>
  <r>
    <x v="5358"/>
    <n v="38084"/>
    <d v="2009-03-20T00:00:00"/>
    <n v="11"/>
    <n v="1210"/>
    <n v="0.02"/>
    <n v="110"/>
    <n v="1185.8"/>
    <s v="Victoria Ausman"/>
    <s v="eBay Inc."/>
    <s v="Business Services"/>
    <s v="Miscellaneous"/>
    <s v="West Allis"/>
    <n v="53214"/>
    <s v="Wisconsin"/>
    <s v="Central"/>
    <d v="2009-03-22T00:00:00"/>
    <n v="2"/>
    <s v="Development - Python"/>
    <s v="Development "/>
    <s v=" Python"/>
    <s v="Emily Taylor"/>
    <s v="Josh Martinez"/>
    <n v="62"/>
    <n v="1"/>
  </r>
  <r>
    <x v="5359"/>
    <n v="38084"/>
    <d v="2009-03-20T00:00:00"/>
    <n v="33"/>
    <n v="4125"/>
    <n v="0.06"/>
    <n v="125"/>
    <n v="3877.5"/>
    <s v="Victoria Ausman"/>
    <s v="eBay Inc."/>
    <s v="Business Services"/>
    <s v="Miscellaneous"/>
    <s v="West Bend"/>
    <n v="53095"/>
    <s v="Wisconsin"/>
    <s v="Central"/>
    <d v="2009-03-22T00:00:00"/>
    <n v="2"/>
    <s v="Training - SQL"/>
    <s v="Training "/>
    <s v=" SQL"/>
    <s v="Madison Hill"/>
    <s v="Josh Martinez"/>
    <n v="58"/>
    <n v="1"/>
  </r>
  <r>
    <x v="5360"/>
    <n v="38087"/>
    <d v="2009-02-21T00:00:00"/>
    <n v="18"/>
    <n v="2700"/>
    <n v="0.02"/>
    <n v="150"/>
    <n v="2646"/>
    <s v="Ann Oakman"/>
    <s v="Express Scripts Holding Company"/>
    <s v="Medical/Nursing Services"/>
    <s v="Health Care"/>
    <s v="Arlington"/>
    <s v="02474"/>
    <s v="MA"/>
    <s v="East"/>
    <d v="2009-02-21T00:00:00"/>
    <n v="0"/>
    <s v="Consulting - Business Model"/>
    <s v="Consulting "/>
    <s v=" Business Model"/>
    <s v="William Bufont"/>
    <s v="Allen Young"/>
    <n v="62"/>
    <n v="1"/>
  </r>
  <r>
    <x v="5361"/>
    <n v="38117"/>
    <d v="2010-04-20T00:00:00"/>
    <n v="28"/>
    <n v="5600"/>
    <n v="0.01"/>
    <n v="200"/>
    <n v="5544"/>
    <s v="Mick Hopkins"/>
    <s v="Altera Corporation"/>
    <s v="Semiconductors"/>
    <s v="Technology"/>
    <s v="Medina"/>
    <n v="44256"/>
    <s v="Ohio"/>
    <s v="East"/>
    <d v="2010-04-25T00:00:00"/>
    <n v="5"/>
    <s v="Development - Big Data"/>
    <s v="Development "/>
    <s v=" Big Data"/>
    <s v="Emily Taylor"/>
    <s v="Allen Young"/>
    <n v="62"/>
    <n v="1"/>
  </r>
  <r>
    <x v="5362"/>
    <n v="38118"/>
    <d v="2011-04-18T00:00:00"/>
    <n v="7"/>
    <n v="1050"/>
    <n v="0.09"/>
    <n v="150"/>
    <n v="955.5"/>
    <s v="Jack Bradley"/>
    <s v="Comcast Corporation"/>
    <s v="Television Services"/>
    <s v="Consumer Services"/>
    <s v="Greenville"/>
    <n v="38701"/>
    <s v="Mississippi"/>
    <s v="South"/>
    <d v="2011-04-20T00:00:00"/>
    <n v="2"/>
    <s v="Consulting - Business Model"/>
    <s v="Consulting "/>
    <s v=" Business Model"/>
    <s v="Jacob Manziel"/>
    <s v="Frank Mitchell"/>
    <n v="57"/>
    <n v="1"/>
  </r>
  <r>
    <x v="5363"/>
    <n v="38145"/>
    <d v="2009-09-12T00:00:00"/>
    <n v="33"/>
    <n v="5280"/>
    <n v="7.0000000000000007E-2"/>
    <n v="160"/>
    <n v="4910.3999999999996"/>
    <s v="Amy Brennan"/>
    <s v="Cognizant Technology Solutions Corporation"/>
    <s v="EDP Services"/>
    <s v="Technology"/>
    <s v="Watauga"/>
    <s v="76148"/>
    <s v="Texas"/>
    <s v="Central"/>
    <d v="2009-09-14T00:00:00"/>
    <n v="2"/>
    <s v="Development - Java"/>
    <s v="Development "/>
    <s v=" Java"/>
    <s v="Olivia Sullivan"/>
    <s v="Josh Martinez"/>
    <n v="53"/>
    <n v="1"/>
  </r>
  <r>
    <x v="5364"/>
    <n v="38145"/>
    <d v="2009-09-12T00:00:00"/>
    <n v="8"/>
    <n v="1000"/>
    <n v="0.01"/>
    <n v="125"/>
    <n v="990"/>
    <s v="Amy Brennan"/>
    <s v="Cognizant Technology Solutions Corporation"/>
    <s v="EDP Services"/>
    <s v="Technology"/>
    <s v="Watauga"/>
    <s v="76148"/>
    <s v="Texas"/>
    <s v="Central"/>
    <d v="2009-09-13T00:00:00"/>
    <n v="1"/>
    <s v="Training - SQL"/>
    <s v="Training "/>
    <s v=" SQL"/>
    <s v="Emma Watson"/>
    <s v="Josh Martinez"/>
    <n v="67"/>
    <n v="1"/>
  </r>
  <r>
    <x v="5365"/>
    <n v="38146"/>
    <d v="2011-12-07T00:00:00"/>
    <n v="41"/>
    <n v="5125"/>
    <n v="0.08"/>
    <n v="125"/>
    <n v="4715"/>
    <s v="Erica Chand"/>
    <s v="Illumina, Inc."/>
    <s v="Biotechnology: Laboratory Analytical Instruments"/>
    <s v="Capital Goods"/>
    <s v="Chester"/>
    <n v="19013"/>
    <s v="Pennsylvania"/>
    <s v="East"/>
    <d v="2011-12-07T00:00:00"/>
    <n v="0"/>
    <s v="Training - SQL"/>
    <s v="Training "/>
    <s v=" SQL"/>
    <s v="Madison Hill"/>
    <s v="Allen Young"/>
    <n v="58"/>
    <n v="1"/>
  </r>
  <r>
    <x v="5366"/>
    <n v="38146"/>
    <d v="2011-12-07T00:00:00"/>
    <n v="45"/>
    <n v="7200"/>
    <n v="0.03"/>
    <n v="160"/>
    <n v="6984"/>
    <s v="Erica Chand"/>
    <s v="Illumina, Inc."/>
    <s v="Biotechnology: Laboratory Analytical Instruments"/>
    <s v="Capital Goods"/>
    <s v="Coos Bay"/>
    <s v="97420"/>
    <s v="Oregon"/>
    <s v="West"/>
    <d v="2011-12-11T00:00:00"/>
    <n v="4"/>
    <s v="Development - Java"/>
    <s v="Development "/>
    <s v=" Java"/>
    <s v="Mason Gibson"/>
    <s v="Bob Turner"/>
    <n v="71"/>
    <n v="1"/>
  </r>
  <r>
    <x v="5367"/>
    <n v="38176"/>
    <d v="2010-08-15T00:00:00"/>
    <n v="39"/>
    <n v="4290"/>
    <n v="0.01"/>
    <n v="110"/>
    <n v="4247.1000000000004"/>
    <s v="Nathan Lee"/>
    <s v="Cognizant Technology Solutions Corporation"/>
    <s v="EDP Services"/>
    <s v="Technology"/>
    <s v="Huntsville"/>
    <n v="35810"/>
    <s v="Alabama"/>
    <s v="South"/>
    <d v="2010-08-16T00:00:00"/>
    <n v="1"/>
    <s v="Development - Python"/>
    <s v="Development "/>
    <s v=" Python"/>
    <s v="Elizabeth Carter"/>
    <s v="Frank Mitchell"/>
    <n v="52"/>
    <n v="1"/>
  </r>
  <r>
    <x v="5368"/>
    <n v="38176"/>
    <d v="2010-08-15T00:00:00"/>
    <n v="48"/>
    <n v="5760"/>
    <n v="0.06"/>
    <n v="120"/>
    <n v="5414.4"/>
    <s v="Nathan Lee"/>
    <s v="Cognizant Technology Solutions Corporation"/>
    <s v="EDP Services"/>
    <s v="Technology"/>
    <s v="Huntsville"/>
    <n v="35810"/>
    <s v="Alabama"/>
    <s v="South"/>
    <d v="2010-08-17T00:00:00"/>
    <n v="2"/>
    <s v="Development - Business Logic"/>
    <s v="Development "/>
    <s v=" Business Logic"/>
    <s v="William Bufont"/>
    <s v="Frank Mitchell"/>
    <n v="62"/>
    <n v="1"/>
  </r>
  <r>
    <x v="5369"/>
    <n v="38178"/>
    <d v="2012-08-29T00:00:00"/>
    <n v="32"/>
    <n v="6400"/>
    <n v="0.02"/>
    <n v="200"/>
    <n v="6272"/>
    <s v="Sibella Zandusky"/>
    <s v="Liberty Media Corporation"/>
    <s v="Broadcasting"/>
    <s v="Consumer Services"/>
    <s v="Beaverton"/>
    <n v="97005"/>
    <s v="Oregon"/>
    <s v="West"/>
    <d v="2012-08-30T00:00:00"/>
    <n v="1"/>
    <s v="Development - Scala"/>
    <s v="Development "/>
    <s v=" Scala"/>
    <s v="Ethan Bird"/>
    <s v="Bob Turner"/>
    <n v="60"/>
    <n v="1"/>
  </r>
  <r>
    <x v="5370"/>
    <n v="38182"/>
    <d v="2012-05-22T00:00:00"/>
    <n v="45"/>
    <n v="9000"/>
    <n v="7.0000000000000007E-2"/>
    <n v="200"/>
    <n v="8370"/>
    <s v="Randy Baptist"/>
    <s v="Staples, Inc."/>
    <s v="Other Specialty Stores"/>
    <s v="Consumer Services"/>
    <s v="Clarksville"/>
    <n v="37042"/>
    <s v="Tennessee"/>
    <s v="South"/>
    <d v="2012-05-22T00:00:00"/>
    <n v="0"/>
    <s v="Development - Big Data"/>
    <s v="Development "/>
    <s v=" Big Data"/>
    <s v="Madison Hill"/>
    <s v="Frank Mitchell"/>
    <n v="58"/>
    <n v="1"/>
  </r>
  <r>
    <x v="5371"/>
    <n v="38210"/>
    <d v="2010-12-12T00:00:00"/>
    <n v="10"/>
    <n v="1100"/>
    <n v="0.09"/>
    <n v="110"/>
    <n v="1001"/>
    <s v="Ben Molinari"/>
    <s v="PACCAR Inc."/>
    <s v="Auto Manufacturing"/>
    <s v="Capital Goods"/>
    <s v="Columbus"/>
    <n v="43229"/>
    <s v="Ohio"/>
    <s v="East"/>
    <d v="2010-12-12T00:00:00"/>
    <n v="0"/>
    <s v="Development - Python"/>
    <s v="Development "/>
    <s v=" Python"/>
    <s v="Emma Watson"/>
    <s v="Allen Young"/>
    <n v="67"/>
    <n v="1"/>
  </r>
  <r>
    <x v="5372"/>
    <n v="38212"/>
    <d v="2011-04-04T00:00:00"/>
    <n v="24"/>
    <n v="4800"/>
    <n v="0.09"/>
    <n v="200"/>
    <n v="4368"/>
    <s v="Eva O'Carroll"/>
    <s v="Lam Research Corporation"/>
    <s v="Industrial Machinery/Components"/>
    <s v="Technology"/>
    <s v="Broomfield"/>
    <n v="80020"/>
    <s v="Colorado"/>
    <s v="West"/>
    <d v="2011-04-05T00:00:00"/>
    <n v="1"/>
    <s v="Development - Scala"/>
    <s v="Development "/>
    <s v=" Scala"/>
    <s v="Sophia Dixon"/>
    <s v="Bob Turner"/>
    <n v="71"/>
    <n v="1"/>
  </r>
  <r>
    <x v="5373"/>
    <n v="38212"/>
    <d v="2011-04-04T00:00:00"/>
    <n v="46"/>
    <n v="9200"/>
    <n v="7.0000000000000007E-2"/>
    <n v="200"/>
    <n v="8556"/>
    <s v="Eva O'Carroll"/>
    <s v="Lam Research Corporation"/>
    <s v="Industrial Machinery/Components"/>
    <s v="Technology"/>
    <s v="Castle Rock"/>
    <n v="80104"/>
    <s v="Colorado"/>
    <s v="West"/>
    <d v="2011-04-06T00:00:00"/>
    <n v="2"/>
    <s v="Development - Big Data"/>
    <s v="Development "/>
    <s v=" Big Data"/>
    <s v="Alexander Edison"/>
    <s v="Bob Turner"/>
    <n v="70"/>
    <n v="1"/>
  </r>
  <r>
    <x v="5374"/>
    <n v="38212"/>
    <d v="2011-04-04T00:00:00"/>
    <n v="38"/>
    <n v="5700"/>
    <n v="0"/>
    <n v="150"/>
    <n v="5700"/>
    <s v="Eva O'Carroll"/>
    <s v="Lam Research Corporation"/>
    <s v="Industrial Machinery/Components"/>
    <s v="Technology"/>
    <s v="Castle Rock"/>
    <n v="80104"/>
    <s v="Colorado"/>
    <s v="West"/>
    <d v="2011-04-06T00:00:00"/>
    <n v="2"/>
    <s v="Consulting - Market Research"/>
    <s v="Consulting "/>
    <s v=" Market Research"/>
    <s v="Emily Taylor"/>
    <s v="Bob Turner"/>
    <n v="62"/>
    <n v="1"/>
  </r>
  <r>
    <x v="5375"/>
    <n v="38215"/>
    <d v="2010-01-02T00:00:00"/>
    <n v="42"/>
    <n v="6300"/>
    <n v="7.0000000000000007E-2"/>
    <n v="150"/>
    <n v="5859"/>
    <s v="Dennis Chand"/>
    <s v="Activision Blizzard, Inc"/>
    <s v="Computer Software: Prepackaged Software"/>
    <s v="Technology"/>
    <s v="Charlotte"/>
    <n v="28205"/>
    <s v="North Carolina"/>
    <s v="South"/>
    <d v="2010-01-03T00:00:00"/>
    <n v="1"/>
    <s v="Consulting - Market Research"/>
    <s v="Consulting "/>
    <s v=" Market Research"/>
    <s v="Emily Taylor"/>
    <s v="Frank Mitchell"/>
    <n v="62"/>
    <n v="1"/>
  </r>
  <r>
    <x v="5376"/>
    <n v="38215"/>
    <d v="2010-01-02T00:00:00"/>
    <n v="38"/>
    <n v="4180"/>
    <n v="0.09"/>
    <n v="110"/>
    <n v="3803.8"/>
    <s v="Dennis Chand"/>
    <s v="Activision Blizzard, Inc"/>
    <s v="Computer Software: Prepackaged Software"/>
    <s v="Technology"/>
    <s v="Concord"/>
    <n v="28027"/>
    <s v="North Carolina"/>
    <s v="South"/>
    <d v="2010-01-04T00:00:00"/>
    <n v="2"/>
    <s v="Development - Python"/>
    <s v="Development "/>
    <s v=" Python"/>
    <s v="Liam Franklin"/>
    <s v="Frank Mitchell"/>
    <n v="52"/>
    <n v="1"/>
  </r>
  <r>
    <x v="5377"/>
    <n v="38240"/>
    <d v="2009-12-19T00:00:00"/>
    <n v="42"/>
    <n v="6300"/>
    <n v="0.09"/>
    <n v="150"/>
    <n v="5733"/>
    <s v="Ken Odegard"/>
    <s v="Broadcom Corporation"/>
    <s v="Semiconductors"/>
    <s v="Technology"/>
    <s v="Louisville"/>
    <n v="80027"/>
    <s v="Colorado"/>
    <s v="West"/>
    <d v="2009-12-21T00:00:00"/>
    <n v="2"/>
    <s v="Consulting - Business Model"/>
    <s v="Consulting "/>
    <s v=" Business Model"/>
    <s v="Jacob Manziel"/>
    <s v="Bob Turner"/>
    <n v="57"/>
    <n v="1"/>
  </r>
  <r>
    <x v="5378"/>
    <n v="38240"/>
    <d v="2009-12-19T00:00:00"/>
    <n v="4"/>
    <n v="640"/>
    <n v="0.04"/>
    <n v="160"/>
    <n v="614.4"/>
    <s v="Ken Odegard"/>
    <s v="Broadcom Corporation"/>
    <s v="Semiconductors"/>
    <s v="Technology"/>
    <s v="University City"/>
    <n v="63130"/>
    <s v="MO"/>
    <s v="Central"/>
    <d v="2009-12-19T00:00:00"/>
    <n v="0"/>
    <s v="Development - Java"/>
    <s v="Development "/>
    <s v=" Java"/>
    <s v="William Bufont"/>
    <s v="Josh Martinez"/>
    <n v="62"/>
    <n v="1"/>
  </r>
  <r>
    <x v="5379"/>
    <n v="38272"/>
    <d v="2011-11-15T00:00:00"/>
    <n v="39"/>
    <n v="6240"/>
    <n v="7.0000000000000007E-2"/>
    <n v="160"/>
    <n v="5803.2"/>
    <s v="Sarah Thornton"/>
    <s v="Express Scripts Holding Company"/>
    <s v="Medical/Nursing Services"/>
    <s v="Health Care"/>
    <s v="Hays"/>
    <n v="67601"/>
    <s v="Kansas"/>
    <s v="Central"/>
    <d v="2011-11-17T00:00:00"/>
    <n v="2"/>
    <s v="Development - Java"/>
    <s v="Development "/>
    <s v=" Java"/>
    <s v="Olivia Sullivan"/>
    <s v="Josh Martinez"/>
    <n v="53"/>
    <n v="1"/>
  </r>
  <r>
    <x v="5380"/>
    <n v="38274"/>
    <d v="2011-06-10T00:00:00"/>
    <n v="9"/>
    <n v="1125"/>
    <n v="0.08"/>
    <n v="125"/>
    <n v="1035"/>
    <s v="Todd Hood"/>
    <s v="Amgen Inc."/>
    <s v="Biotechnology: Biological Products (No Diagnostic Substances)"/>
    <s v="Health Care"/>
    <s v="Austintown"/>
    <n v="44515"/>
    <s v="Ohio"/>
    <s v="East"/>
    <d v="2011-06-12T00:00:00"/>
    <n v="2"/>
    <s v="Training - Development"/>
    <s v="Training "/>
    <s v=" Development"/>
    <s v="Mason Gibson"/>
    <s v="Allen Young"/>
    <n v="71"/>
    <n v="1"/>
  </r>
  <r>
    <x v="5381"/>
    <n v="38274"/>
    <d v="2011-06-10T00:00:00"/>
    <n v="27"/>
    <n v="5400"/>
    <n v="0.06"/>
    <n v="200"/>
    <n v="5076"/>
    <s v="Todd Hood"/>
    <s v="Amgen Inc."/>
    <s v="Biotechnology: Biological Products (No Diagnostic Substances)"/>
    <s v="Health Care"/>
    <s v="Austintown"/>
    <n v="44515"/>
    <s v="Ohio"/>
    <s v="East"/>
    <d v="2011-06-12T00:00:00"/>
    <n v="2"/>
    <s v="Development - Big Data"/>
    <s v="Development "/>
    <s v=" Big Data"/>
    <s v="Emily Taylor"/>
    <s v="Allen Young"/>
    <n v="62"/>
    <n v="1"/>
  </r>
  <r>
    <x v="5382"/>
    <n v="38274"/>
    <d v="2011-06-10T00:00:00"/>
    <n v="10"/>
    <n v="1500"/>
    <n v="0.02"/>
    <n v="150"/>
    <n v="1470"/>
    <s v="Todd Hood"/>
    <s v="Amgen Inc."/>
    <s v="Biotechnology: Biological Products (No Diagnostic Substances)"/>
    <s v="Health Care"/>
    <s v="Austintown"/>
    <n v="44515"/>
    <s v="Ohio"/>
    <s v="East"/>
    <d v="2011-06-11T00:00:00"/>
    <n v="1"/>
    <s v="Consulting - Market Research"/>
    <s v="Consulting "/>
    <s v=" Market Research"/>
    <s v="Emily Taylor"/>
    <s v="Allen Young"/>
    <n v="62"/>
    <n v="1"/>
  </r>
  <r>
    <x v="5383"/>
    <n v="38279"/>
    <d v="2012-04-29T00:00:00"/>
    <n v="1"/>
    <n v="125"/>
    <n v="0.05"/>
    <n v="125"/>
    <n v="118.75"/>
    <s v="Tom Jones"/>
    <s v="Activision Blizzard, Inc"/>
    <s v="Computer Software: Prepackaged Software"/>
    <s v="Technology"/>
    <s v="Eugene"/>
    <n v="97405"/>
    <s v="Oregon"/>
    <s v="West"/>
    <d v="2012-05-01T00:00:00"/>
    <n v="2"/>
    <s v="Training - SQL"/>
    <s v="Training "/>
    <s v=" SQL"/>
    <s v="Isabella Douglas"/>
    <s v="Bob Turner"/>
    <n v="75"/>
    <n v="1"/>
  </r>
  <r>
    <x v="5384"/>
    <n v="38304"/>
    <d v="2011-03-22T00:00:00"/>
    <n v="7"/>
    <n v="1120"/>
    <n v="0.09"/>
    <n v="160"/>
    <n v="1019.2"/>
    <s v="Pauline MacIntyre"/>
    <s v="Monster Beverage Corporation"/>
    <s v="Beverages (Production/Distribution)"/>
    <s v="Consumer Non-Durables"/>
    <s v="Warner Robins"/>
    <n v="31088"/>
    <s v="Georgia"/>
    <s v="South"/>
    <d v="2011-03-24T00:00:00"/>
    <n v="2"/>
    <s v="Development - Java"/>
    <s v="Development "/>
    <s v=" Java"/>
    <s v="Jacob Manziel"/>
    <s v="Frank Mitchell"/>
    <n v="57"/>
    <n v="1"/>
  </r>
  <r>
    <x v="5385"/>
    <n v="38305"/>
    <d v="2011-04-30T00:00:00"/>
    <n v="21"/>
    <n v="3150"/>
    <n v="0.08"/>
    <n v="150"/>
    <n v="2898"/>
    <s v="Michael Adams"/>
    <s v="Texas Instruments Incorporated"/>
    <s v="Semiconductors"/>
    <s v="Technology"/>
    <s v="Niagara Falls"/>
    <n v="14304"/>
    <s v="New York"/>
    <s v="East"/>
    <d v="2011-05-02T00:00:00"/>
    <n v="2"/>
    <s v="Consulting - Market Research"/>
    <s v="Consulting "/>
    <s v=" Market Research"/>
    <s v="Sophia Dixon"/>
    <s v="Allen Young"/>
    <n v="71"/>
    <n v="1"/>
  </r>
  <r>
    <x v="5386"/>
    <n v="38310"/>
    <d v="2012-04-14T00:00:00"/>
    <n v="4"/>
    <n v="680"/>
    <n v="0.08"/>
    <n v="170"/>
    <n v="625.6"/>
    <s v="Jack Cacioppo"/>
    <s v="Charter Communications, Inc."/>
    <s v="Television Services"/>
    <s v="Consumer Services"/>
    <s v="Richmond"/>
    <n v="47374"/>
    <s v="Indiana"/>
    <s v="Central"/>
    <d v="2012-04-17T00:00:00"/>
    <n v="3"/>
    <s v="Development - .Net"/>
    <s v="Development "/>
    <s v=" .Net"/>
    <s v="Madison Hill"/>
    <s v="Josh Martinez"/>
    <n v="58"/>
    <n v="1"/>
  </r>
  <r>
    <x v="5387"/>
    <n v="38311"/>
    <d v="2011-04-23T00:00:00"/>
    <n v="9"/>
    <n v="1800"/>
    <n v="0.1"/>
    <n v="200"/>
    <n v="1620"/>
    <s v="Craig Blumstein"/>
    <s v="NetApp, Inc."/>
    <s v="Electronic Components"/>
    <s v="Technology"/>
    <s v="Salt Lake City"/>
    <n v="84106"/>
    <s v="Utah"/>
    <s v="West"/>
    <d v="2011-04-25T00:00:00"/>
    <n v="2"/>
    <s v="Development - Big Data"/>
    <s v="Development "/>
    <s v=" Big Data"/>
    <s v="Madison Hill"/>
    <s v="Bob Turner"/>
    <n v="58"/>
    <n v="1"/>
  </r>
  <r>
    <x v="5388"/>
    <n v="38336"/>
    <d v="2012-10-05T00:00:00"/>
    <n v="14"/>
    <n v="2240"/>
    <n v="7.0000000000000007E-2"/>
    <n v="160"/>
    <n v="2083.1999999999998"/>
    <s v="Julie Knight"/>
    <s v="SanDisk Corporation"/>
    <s v="Electronic Components"/>
    <s v="Technology"/>
    <s v="Ankeny"/>
    <n v="50021"/>
    <s v="Iowa"/>
    <s v="Central"/>
    <d v="2012-10-06T00:00:00"/>
    <n v="1"/>
    <s v="Development - Java"/>
    <s v="Development "/>
    <s v=" Java"/>
    <s v="Jacob Manziel"/>
    <s v="Josh Martinez"/>
    <n v="57"/>
    <n v="1"/>
  </r>
  <r>
    <x v="5389"/>
    <n v="38336"/>
    <d v="2012-10-05T00:00:00"/>
    <n v="31"/>
    <n v="4650"/>
    <n v="0"/>
    <n v="150"/>
    <n v="4650"/>
    <s v="Julie Knight"/>
    <s v="SanDisk Corporation"/>
    <s v="Electronic Components"/>
    <s v="Technology"/>
    <s v="Bettendorf"/>
    <n v="52722"/>
    <s v="Iowa"/>
    <s v="Central"/>
    <d v="2012-10-06T00:00:00"/>
    <n v="1"/>
    <s v="Consulting - Business Model"/>
    <s v="Consulting "/>
    <s v=" Business Model"/>
    <s v="Daniel Tusk"/>
    <s v="Josh Martinez"/>
    <n v="45"/>
    <n v="1"/>
  </r>
  <r>
    <x v="5390"/>
    <n v="38337"/>
    <d v="2010-10-31T00:00:00"/>
    <n v="46"/>
    <n v="5520"/>
    <n v="0.09"/>
    <n v="120"/>
    <n v="5023.2"/>
    <s v="Tracy Miller"/>
    <s v="Charter Communications, Inc."/>
    <s v="Television Services"/>
    <s v="Consumer Services"/>
    <s v="Burlington"/>
    <s v="05401"/>
    <s v="Vermont"/>
    <s v="East"/>
    <d v="2010-11-02T00:00:00"/>
    <n v="2"/>
    <s v="Development - Business Logic"/>
    <s v="Development "/>
    <s v=" Business Logic"/>
    <s v="Alexander Edison"/>
    <s v="Allen Young"/>
    <n v="70"/>
    <n v="1"/>
  </r>
  <r>
    <x v="5391"/>
    <n v="38340"/>
    <d v="2009-01-20T00:00:00"/>
    <n v="36"/>
    <n v="6120"/>
    <n v="0.02"/>
    <n v="170"/>
    <n v="5997.5999999999995"/>
    <s v="Tanja Collins"/>
    <s v="Tesla Motors, Inc."/>
    <s v="Auto Manufacturing"/>
    <s v="Capital Goods"/>
    <s v="Sanford"/>
    <n v="32771"/>
    <s v="Florida"/>
    <s v="South"/>
    <d v="2009-01-21T00:00:00"/>
    <n v="1"/>
    <s v="Development - .Net"/>
    <s v="Development "/>
    <s v=" .Net"/>
    <s v="Mia Moore"/>
    <s v="Frank Mitchell"/>
    <n v="51"/>
    <n v="1"/>
  </r>
  <r>
    <x v="5392"/>
    <n v="38341"/>
    <d v="2009-05-18T00:00:00"/>
    <n v="38"/>
    <n v="5700"/>
    <n v="0.09"/>
    <n v="150"/>
    <n v="5187"/>
    <s v="Brendan Bowman"/>
    <s v="Xilinx, Inc."/>
    <s v="Semiconductors"/>
    <s v="Technology"/>
    <s v="Norwood"/>
    <s v="02062"/>
    <s v="MA"/>
    <s v="East"/>
    <d v="2009-05-18T00:00:00"/>
    <n v="0"/>
    <s v="Consulting - Market Research"/>
    <s v="Consulting "/>
    <s v=" Market Research"/>
    <s v="Liam Franklin"/>
    <s v="Allen Young"/>
    <n v="52"/>
    <n v="1"/>
  </r>
  <r>
    <x v="5393"/>
    <n v="38341"/>
    <d v="2009-05-18T00:00:00"/>
    <n v="15"/>
    <n v="2400"/>
    <n v="0.1"/>
    <n v="160"/>
    <n v="2160"/>
    <s v="Brendan Bowman"/>
    <s v="Xilinx, Inc."/>
    <s v="Semiconductors"/>
    <s v="Technology"/>
    <s v="Sanford"/>
    <s v="04073"/>
    <s v="Maine"/>
    <s v="East"/>
    <d v="2009-05-19T00:00:00"/>
    <n v="1"/>
    <s v="Development - Java"/>
    <s v="Development "/>
    <s v=" Java"/>
    <s v="William Bufont"/>
    <s v="Allen Young"/>
    <n v="62"/>
    <n v="1"/>
  </r>
  <r>
    <x v="5394"/>
    <n v="38341"/>
    <d v="2009-05-18T00:00:00"/>
    <n v="5"/>
    <n v="550"/>
    <n v="7.0000000000000007E-2"/>
    <n v="110"/>
    <n v="511.49999999999994"/>
    <s v="Brendan Bowman"/>
    <s v="Xilinx, Inc."/>
    <s v="Semiconductors"/>
    <s v="Technology"/>
    <s v="South Portland"/>
    <s v="04106"/>
    <s v="Maine"/>
    <s v="East"/>
    <d v="2009-05-20T00:00:00"/>
    <n v="2"/>
    <s v="Development - Python"/>
    <s v="Development "/>
    <s v=" Python"/>
    <s v="Liam Franklin"/>
    <s v="Allen Young"/>
    <n v="52"/>
    <n v="1"/>
  </r>
  <r>
    <x v="5395"/>
    <n v="38369"/>
    <d v="2010-01-12T00:00:00"/>
    <n v="3"/>
    <n v="375"/>
    <n v="0.02"/>
    <n v="125"/>
    <n v="367.5"/>
    <s v="Eric Dilbeck"/>
    <s v="Google Inc."/>
    <s v="Computer Software: Programming, Data Processing"/>
    <s v="Technology"/>
    <s v="Burlington"/>
    <s v="05401"/>
    <s v="Vermont"/>
    <s v="East"/>
    <d v="2010-01-13T00:00:00"/>
    <n v="1"/>
    <s v="Training - Javascript"/>
    <s v="Training "/>
    <s v=" Javascript"/>
    <s v="Madison Hill"/>
    <s v="Allen Young"/>
    <n v="58"/>
    <n v="1"/>
  </r>
  <r>
    <x v="5396"/>
    <n v="38370"/>
    <d v="2011-04-03T00:00:00"/>
    <n v="50"/>
    <n v="5500"/>
    <n v="0"/>
    <n v="110"/>
    <n v="5500"/>
    <s v="Sean Andreada"/>
    <s v="Google Inc."/>
    <s v="Computer Software: Programming, Data Processing"/>
    <s v="Technology"/>
    <s v="Springfield"/>
    <n v="45503"/>
    <s v="Ohio"/>
    <s v="East"/>
    <d v="2011-04-05T00:00:00"/>
    <n v="2"/>
    <s v="Development - Python"/>
    <s v="Development "/>
    <s v=" Python"/>
    <s v="Sophia Dixon"/>
    <s v="Allen Young"/>
    <n v="71"/>
    <n v="1"/>
  </r>
  <r>
    <x v="5397"/>
    <n v="38371"/>
    <d v="2009-11-08T00:00:00"/>
    <n v="24"/>
    <n v="3600"/>
    <n v="0.05"/>
    <n v="150"/>
    <n v="3420"/>
    <s v="Dennis Eason"/>
    <s v="Amazon.com, Inc."/>
    <s v="Catalog/Specialty Distribution"/>
    <s v="Consumer Services"/>
    <s v="Commack"/>
    <n v="11725"/>
    <s v="New York"/>
    <s v="East"/>
    <d v="2009-11-09T00:00:00"/>
    <n v="1"/>
    <s v="Consulting - Business Model"/>
    <s v="Consulting "/>
    <s v=" Business Model"/>
    <s v="Olivia Sullivan"/>
    <s v="Allen Young"/>
    <n v="53"/>
    <n v="1"/>
  </r>
  <r>
    <x v="5398"/>
    <n v="38372"/>
    <d v="2010-05-15T00:00:00"/>
    <n v="46"/>
    <n v="5750"/>
    <n v="0"/>
    <n v="125"/>
    <n v="5750"/>
    <s v="Dean Barcio"/>
    <s v="Adobe Systems Incorporated"/>
    <s v="Computer Software: Prepackaged Software"/>
    <s v="Technology"/>
    <s v="Ewing"/>
    <s v="08618"/>
    <s v="New Jersey"/>
    <s v="East"/>
    <d v="2010-05-15T00:00:00"/>
    <n v="0"/>
    <s v="Training - SQL"/>
    <s v="Training "/>
    <s v=" SQL"/>
    <s v="Ava Wilson"/>
    <s v="Allen Young"/>
    <n v="67"/>
    <n v="1"/>
  </r>
  <r>
    <x v="5399"/>
    <n v="38372"/>
    <d v="2010-05-15T00:00:00"/>
    <n v="33"/>
    <n v="3630"/>
    <n v="7.0000000000000007E-2"/>
    <n v="110"/>
    <n v="3375.8999999999996"/>
    <s v="Dean Barcio"/>
    <s v="Adobe Systems Incorporated"/>
    <s v="Computer Software: Prepackaged Software"/>
    <s v="Technology"/>
    <s v="Hartford"/>
    <s v="06105"/>
    <s v="Connecticut"/>
    <s v="East"/>
    <d v="2010-05-16T00:00:00"/>
    <n v="1"/>
    <s v="Development - Python"/>
    <s v="Development "/>
    <s v=" Python"/>
    <s v="Madison Hill"/>
    <s v="Allen Young"/>
    <n v="58"/>
    <n v="1"/>
  </r>
  <r>
    <x v="5400"/>
    <n v="38400"/>
    <d v="2009-12-14T00:00:00"/>
    <n v="8"/>
    <n v="1000"/>
    <n v="0.03"/>
    <n v="125"/>
    <n v="970"/>
    <s v="Candace Kendrick"/>
    <s v="Bed Bath &amp; Beyond Inc."/>
    <s v="Home Furnishings"/>
    <s v="Consumer Services"/>
    <s v="Morgantown"/>
    <s v="26501"/>
    <s v="West Virginia"/>
    <s v="East"/>
    <d v="2009-12-15T00:00:00"/>
    <n v="1"/>
    <s v="Training - SQL"/>
    <s v="Training "/>
    <s v=" SQL"/>
    <s v="Daniel Tusk"/>
    <s v="Allen Young"/>
    <n v="45"/>
    <n v="1"/>
  </r>
  <r>
    <x v="5401"/>
    <n v="38403"/>
    <d v="2011-05-21T00:00:00"/>
    <n v="49"/>
    <n v="9800"/>
    <n v="0.01"/>
    <n v="200"/>
    <n v="9702"/>
    <s v="Michelle Ryan"/>
    <s v="Apple Inc."/>
    <s v="Computer Manufacturing"/>
    <s v="Technology"/>
    <s v="Clinton"/>
    <n v="20735"/>
    <s v="Maryland"/>
    <s v="East"/>
    <d v="2011-05-25T00:00:00"/>
    <n v="4"/>
    <s v="Development - Scala"/>
    <s v="Development "/>
    <s v=" Scala"/>
    <s v="Isabella Douglas"/>
    <s v="Allen Young"/>
    <n v="75"/>
    <n v="1"/>
  </r>
  <r>
    <x v="5402"/>
    <n v="38405"/>
    <d v="2010-07-15T00:00:00"/>
    <n v="29"/>
    <n v="3625"/>
    <n v="0.1"/>
    <n v="125"/>
    <n v="3262.5"/>
    <s v="Laura Hughsby"/>
    <s v="Comcast Corporation"/>
    <s v="Television Services"/>
    <s v="Consumer Services"/>
    <s v="Marion"/>
    <n v="43302"/>
    <s v="Ohio"/>
    <s v="East"/>
    <d v="2010-07-18T00:00:00"/>
    <n v="3"/>
    <s v="Training - SQL"/>
    <s v="Training "/>
    <s v=" SQL"/>
    <s v="Isabella Douglas"/>
    <s v="Allen Young"/>
    <n v="75"/>
    <n v="1"/>
  </r>
  <r>
    <x v="5403"/>
    <n v="38406"/>
    <d v="2010-12-02T00:00:00"/>
    <n v="12"/>
    <n v="1500"/>
    <n v="0.01"/>
    <n v="125"/>
    <n v="1485"/>
    <s v="Denny Voltz"/>
    <s v="Baidu, Inc."/>
    <s v="Computer Software: Programming, Data Processing"/>
    <s v="Technology"/>
    <s v="Yuba City"/>
    <n v="95991"/>
    <s v="California"/>
    <s v="West"/>
    <d v="2010-12-03T00:00:00"/>
    <n v="1"/>
    <s v="Training - Tableau"/>
    <s v="Training "/>
    <s v=" Tableau"/>
    <s v="Liam Franklin"/>
    <s v="Bob Turner"/>
    <n v="52"/>
    <n v="1"/>
  </r>
  <r>
    <x v="5404"/>
    <n v="38437"/>
    <d v="2012-05-08T00:00:00"/>
    <n v="19"/>
    <n v="2375"/>
    <n v="0.04"/>
    <n v="125"/>
    <n v="2280"/>
    <s v="Cynthia Kirkland"/>
    <s v="PACCAR Inc."/>
    <s v="Auto Manufacturing"/>
    <s v="Capital Goods"/>
    <s v="Abilene"/>
    <n v="79605"/>
    <s v="Texas"/>
    <s v="Central"/>
    <d v="2012-05-09T00:00:00"/>
    <n v="1"/>
    <s v="Training - Javascript"/>
    <s v="Training "/>
    <s v=" Javascript"/>
    <s v="Jacob Manziel"/>
    <s v="Josh Martinez"/>
    <n v="57"/>
    <n v="1"/>
  </r>
  <r>
    <x v="5405"/>
    <n v="38437"/>
    <d v="2012-05-08T00:00:00"/>
    <n v="17"/>
    <n v="2040"/>
    <n v="0.08"/>
    <n v="120"/>
    <n v="1876.8000000000002"/>
    <s v="Cynthia Kirkland"/>
    <s v="PACCAR Inc."/>
    <s v="Auto Manufacturing"/>
    <s v="Capital Goods"/>
    <s v="Allen"/>
    <n v="75002"/>
    <s v="Texas"/>
    <s v="Central"/>
    <d v="2012-05-09T00:00:00"/>
    <n v="1"/>
    <s v="Development - Business Logic"/>
    <s v="Development "/>
    <s v=" Business Logic"/>
    <s v="Ava Wilson"/>
    <s v="Josh Martinez"/>
    <n v="67"/>
    <n v="1"/>
  </r>
  <r>
    <x v="5406"/>
    <n v="38438"/>
    <d v="2011-05-31T00:00:00"/>
    <n v="16"/>
    <n v="2400"/>
    <n v="0.08"/>
    <n v="150"/>
    <n v="2208"/>
    <s v="Emily Kriz"/>
    <s v="Gilead Sciences, Inc."/>
    <s v="Biotechnology: Biological Products (No Diagnostic Substances)"/>
    <s v="Health Care"/>
    <s v="Springville"/>
    <n v="84663"/>
    <s v="Utah"/>
    <s v="West"/>
    <d v="2011-06-02T00:00:00"/>
    <n v="2"/>
    <s v="Consulting - Business Model"/>
    <s v="Consulting "/>
    <s v=" Business Model"/>
    <s v="Mia Moore"/>
    <s v="Bob Turner"/>
    <n v="51"/>
    <n v="1"/>
  </r>
  <r>
    <x v="5407"/>
    <n v="38438"/>
    <d v="2011-05-31T00:00:00"/>
    <n v="17"/>
    <n v="1870"/>
    <n v="0.05"/>
    <n v="110"/>
    <n v="1776.5"/>
    <s v="Emily Kriz"/>
    <s v="Gilead Sciences, Inc."/>
    <s v="Biotechnology: Biological Products (No Diagnostic Substances)"/>
    <s v="Health Care"/>
    <s v="Springville"/>
    <n v="84663"/>
    <s v="Utah"/>
    <s v="West"/>
    <d v="2011-06-01T00:00:00"/>
    <n v="1"/>
    <s v="Development - Python"/>
    <s v="Development "/>
    <s v=" Python"/>
    <s v="Olivia Sullivan"/>
    <s v="Bob Turner"/>
    <n v="53"/>
    <n v="1"/>
  </r>
  <r>
    <x v="5408"/>
    <n v="38466"/>
    <d v="2011-08-17T00:00:00"/>
    <n v="22"/>
    <n v="2420"/>
    <n v="0.08"/>
    <n v="110"/>
    <n v="2226.4"/>
    <s v="Jane Ordway"/>
    <s v="Cognizant Technology Solutions Corporation"/>
    <s v="EDP Services"/>
    <s v="Technology"/>
    <s v="Wooster"/>
    <n v="44691"/>
    <s v="Ohio"/>
    <s v="East"/>
    <d v="2011-08-18T00:00:00"/>
    <n v="1"/>
    <s v="Development - Python"/>
    <s v="Development "/>
    <s v=" Python"/>
    <s v="Liam Franklin"/>
    <s v="Allen Young"/>
    <n v="52"/>
    <n v="1"/>
  </r>
  <r>
    <x v="5409"/>
    <n v="38466"/>
    <d v="2011-08-17T00:00:00"/>
    <n v="37"/>
    <n v="7400"/>
    <n v="0.04"/>
    <n v="200"/>
    <n v="7104"/>
    <s v="Jane Ordway"/>
    <s v="Cognizant Technology Solutions Corporation"/>
    <s v="EDP Services"/>
    <s v="Technology"/>
    <s v="Xenia"/>
    <n v="45385"/>
    <s v="Ohio"/>
    <s v="East"/>
    <d v="2011-08-19T00:00:00"/>
    <n v="2"/>
    <s v="Development - Scala"/>
    <s v="Development "/>
    <s v=" Scala"/>
    <s v="Daniel Tusk"/>
    <s v="Allen Young"/>
    <n v="45"/>
    <n v="1"/>
  </r>
  <r>
    <x v="5410"/>
    <n v="38466"/>
    <d v="2011-08-17T00:00:00"/>
    <n v="15"/>
    <n v="1650"/>
    <n v="0.02"/>
    <n v="110"/>
    <n v="1617"/>
    <s v="Jane Ordway"/>
    <s v="Cognizant Technology Solutions Corporation"/>
    <s v="EDP Services"/>
    <s v="Technology"/>
    <s v="Xenia"/>
    <n v="45385"/>
    <s v="Ohio"/>
    <s v="East"/>
    <d v="2011-08-18T00:00:00"/>
    <n v="1"/>
    <s v="Development - Python"/>
    <s v="Development "/>
    <s v=" Python"/>
    <s v="Mason Gibson"/>
    <s v="Allen Young"/>
    <n v="71"/>
    <n v="1"/>
  </r>
  <r>
    <x v="5411"/>
    <n v="38496"/>
    <d v="2010-02-20T00:00:00"/>
    <n v="23"/>
    <n v="2530"/>
    <n v="7.0000000000000007E-2"/>
    <n v="110"/>
    <n v="2352.8999999999996"/>
    <s v="Pauline Wardle"/>
    <s v="Mattel, Inc."/>
    <s v="Recreational Products/Toys"/>
    <s v="Consumer Non-Durables"/>
    <s v="Oklahoma City"/>
    <n v="73120"/>
    <s v="Oklahoma"/>
    <s v="Central"/>
    <d v="2010-02-22T00:00:00"/>
    <n v="2"/>
    <s v="Development - Python"/>
    <s v="Development "/>
    <s v=" Python"/>
    <s v="Isabella Douglas"/>
    <s v="Josh Martinez"/>
    <n v="75"/>
    <n v="1"/>
  </r>
  <r>
    <x v="5412"/>
    <n v="38498"/>
    <d v="2012-04-27T00:00:00"/>
    <n v="30"/>
    <n v="4500"/>
    <n v="7.0000000000000007E-2"/>
    <n v="150"/>
    <n v="4185"/>
    <s v="Grant Jackson"/>
    <s v="Tesla Motors, Inc."/>
    <s v="Auto Manufacturing"/>
    <s v="Capital Goods"/>
    <s v="Fairmont"/>
    <s v="26554"/>
    <s v="West Virginia"/>
    <s v="East"/>
    <d v="2012-04-29T00:00:00"/>
    <n v="2"/>
    <s v="Consulting - Business Model"/>
    <s v="Consulting "/>
    <s v=" Business Model"/>
    <s v="Michael Alister"/>
    <s v="Allen Young"/>
    <n v="68"/>
    <n v="1"/>
  </r>
  <r>
    <x v="5413"/>
    <n v="38498"/>
    <d v="2012-04-27T00:00:00"/>
    <n v="1"/>
    <n v="120"/>
    <n v="0.02"/>
    <n v="120"/>
    <n v="117.6"/>
    <s v="Grant Jackson"/>
    <s v="Tesla Motors, Inc."/>
    <s v="Auto Manufacturing"/>
    <s v="Capital Goods"/>
    <s v="Fairmont"/>
    <s v="26554"/>
    <s v="West Virginia"/>
    <s v="East"/>
    <d v="2012-04-30T00:00:00"/>
    <n v="3"/>
    <s v="Development - Business Logic"/>
    <s v="Development "/>
    <s v=" Business Logic"/>
    <s v="Mia Moore"/>
    <s v="Allen Young"/>
    <n v="51"/>
    <n v="1"/>
  </r>
  <r>
    <x v="5414"/>
    <n v="38501"/>
    <d v="2009-04-28T00:00:00"/>
    <n v="11"/>
    <n v="1210"/>
    <n v="0.05"/>
    <n v="110"/>
    <n v="1149.5"/>
    <s v="Guy Shifley"/>
    <s v="Wynn Resorts, Limited"/>
    <s v="Hotels/Resorts"/>
    <s v="Consumer Services"/>
    <s v="Euclid"/>
    <n v="44117"/>
    <s v="Ohio"/>
    <s v="East"/>
    <d v="2009-04-29T00:00:00"/>
    <n v="1"/>
    <s v="Development - Python"/>
    <s v="Development "/>
    <s v=" Python"/>
    <s v="Emma Watson"/>
    <s v="Allen Young"/>
    <n v="67"/>
    <n v="1"/>
  </r>
  <r>
    <x v="5415"/>
    <n v="38503"/>
    <d v="2009-05-05T00:00:00"/>
    <n v="47"/>
    <n v="7990"/>
    <n v="0.04"/>
    <n v="170"/>
    <n v="7670.4"/>
    <s v="Melanie Mitchum"/>
    <s v="Tesla Motors, Inc."/>
    <s v="Auto Manufacturing"/>
    <s v="Capital Goods"/>
    <s v="Harlingen"/>
    <n v="78550"/>
    <s v="Texas"/>
    <s v="Central"/>
    <d v="2009-05-05T00:00:00"/>
    <n v="0"/>
    <s v="Development - .Net"/>
    <s v="Development "/>
    <s v=" .Net"/>
    <s v="William Bufont"/>
    <s v="Josh Martinez"/>
    <n v="62"/>
    <n v="1"/>
  </r>
  <r>
    <x v="5416"/>
    <n v="38503"/>
    <d v="2009-05-05T00:00:00"/>
    <n v="10"/>
    <n v="1500"/>
    <n v="0.02"/>
    <n v="150"/>
    <n v="1470"/>
    <s v="Melanie Mitchum"/>
    <s v="Tesla Motors, Inc."/>
    <s v="Auto Manufacturing"/>
    <s v="Capital Goods"/>
    <s v="Harlingen"/>
    <n v="78550"/>
    <s v="Texas"/>
    <s v="Central"/>
    <d v="2009-05-05T00:00:00"/>
    <n v="0"/>
    <s v="Consulting - Market Research"/>
    <s v="Consulting "/>
    <s v=" Market Research"/>
    <s v="Daniel Tusk"/>
    <s v="Josh Martinez"/>
    <n v="45"/>
    <n v="1"/>
  </r>
  <r>
    <x v="5417"/>
    <n v="38503"/>
    <d v="2009-05-05T00:00:00"/>
    <n v="32"/>
    <n v="4000"/>
    <n v="0.05"/>
    <n v="125"/>
    <n v="3800"/>
    <s v="Melanie Mitchum"/>
    <s v="Tesla Motors, Inc."/>
    <s v="Auto Manufacturing"/>
    <s v="Capital Goods"/>
    <s v="Houston"/>
    <n v="77036"/>
    <s v="Texas"/>
    <s v="Central"/>
    <d v="2009-05-09T00:00:00"/>
    <n v="4"/>
    <s v="Training - SQL"/>
    <s v="Training "/>
    <s v=" SQL"/>
    <s v="Isabella Douglas"/>
    <s v="Josh Martinez"/>
    <n v="75"/>
    <n v="1"/>
  </r>
  <r>
    <x v="5418"/>
    <n v="38528"/>
    <d v="2011-12-20T00:00:00"/>
    <n v="10"/>
    <n v="2000"/>
    <n v="7.0000000000000007E-2"/>
    <n v="200"/>
    <n v="1859.9999999999998"/>
    <s v="Russell Redmond"/>
    <s v="Cerner Corporation"/>
    <s v="EDP Services"/>
    <s v="Technology"/>
    <s v="Hialeah"/>
    <n v="33012"/>
    <s v="Florida"/>
    <s v="South"/>
    <d v="2011-12-22T00:00:00"/>
    <n v="2"/>
    <s v="Development - Scala"/>
    <s v="Development "/>
    <s v=" Scala"/>
    <s v="Noah Smith"/>
    <s v="Frank Mitchell"/>
    <n v="59"/>
    <n v="1"/>
  </r>
  <r>
    <x v="5419"/>
    <n v="38528"/>
    <d v="2011-12-20T00:00:00"/>
    <n v="36"/>
    <n v="5400"/>
    <n v="7.0000000000000007E-2"/>
    <n v="150"/>
    <n v="5022"/>
    <s v="Russell Redmond"/>
    <s v="Cerner Corporation"/>
    <s v="EDP Services"/>
    <s v="Technology"/>
    <s v="La Vista"/>
    <s v="68128"/>
    <s v="Nebraska"/>
    <s v="Central"/>
    <d v="2011-12-21T00:00:00"/>
    <n v="1"/>
    <s v="Consulting - Market Research"/>
    <s v="Consulting "/>
    <s v=" Market Research"/>
    <s v="Olivia Sullivan"/>
    <s v="Josh Martinez"/>
    <n v="53"/>
    <n v="1"/>
  </r>
  <r>
    <x v="5420"/>
    <n v="38529"/>
    <d v="2009-02-02T00:00:00"/>
    <n v="38"/>
    <n v="5320"/>
    <n v="0.02"/>
    <n v="140"/>
    <n v="5213.5999999999995"/>
    <s v="Darren Blumstein"/>
    <s v="TripAdvisor, Inc."/>
    <s v="Computer Software: Programming, Data Processing"/>
    <s v="Technology"/>
    <s v="Eagle"/>
    <s v="83616"/>
    <s v="Idaho"/>
    <s v="West"/>
    <d v="2009-02-02T00:00:00"/>
    <n v="0"/>
    <s v="Development - Database"/>
    <s v="Development "/>
    <s v=" Database"/>
    <s v="Olivia Sullivan"/>
    <s v="Bob Turner"/>
    <n v="53"/>
    <n v="1"/>
  </r>
  <r>
    <x v="5421"/>
    <n v="38530"/>
    <d v="2011-04-17T00:00:00"/>
    <n v="47"/>
    <n v="7520"/>
    <n v="0.03"/>
    <n v="160"/>
    <n v="7294.4"/>
    <s v="Dave Hart"/>
    <s v="VimpelCom Ltd."/>
    <s v="Telecommunications Equipment"/>
    <s v="Public Utilities"/>
    <s v="Brownsville"/>
    <n v="78521"/>
    <s v="Texas"/>
    <s v="Central"/>
    <d v="2011-04-17T00:00:00"/>
    <n v="0"/>
    <s v="Development - Java"/>
    <s v="Development "/>
    <s v=" Java"/>
    <s v="Daniel Tusk"/>
    <s v="Josh Martinez"/>
    <n v="45"/>
    <n v="1"/>
  </r>
  <r>
    <x v="5422"/>
    <n v="38530"/>
    <d v="2011-04-17T00:00:00"/>
    <n v="13"/>
    <n v="2210"/>
    <n v="0.05"/>
    <n v="170"/>
    <n v="2099.5"/>
    <s v="Dave Hart"/>
    <s v="VimpelCom Ltd."/>
    <s v="Telecommunications Equipment"/>
    <s v="Public Utilities"/>
    <s v="Bryan"/>
    <n v="77803"/>
    <s v="Texas"/>
    <s v="Central"/>
    <d v="2011-04-17T00:00:00"/>
    <n v="0"/>
    <s v="Development - .Net"/>
    <s v="Development "/>
    <s v=" .Net"/>
    <s v="Emily Taylor"/>
    <s v="Josh Martinez"/>
    <n v="62"/>
    <n v="1"/>
  </r>
  <r>
    <x v="5423"/>
    <n v="38531"/>
    <d v="2011-12-05T00:00:00"/>
    <n v="26"/>
    <n v="2860"/>
    <n v="0.02"/>
    <n v="110"/>
    <n v="2802.7999999999997"/>
    <s v="Ionia Barroso"/>
    <s v="CA Inc."/>
    <s v="Computer Software: Prepackaged Software"/>
    <s v="Technology"/>
    <s v="Decatur"/>
    <n v="35601"/>
    <s v="Alabama"/>
    <s v="South"/>
    <d v="2011-12-12T00:00:00"/>
    <n v="7"/>
    <s v="Development - Python"/>
    <s v="Development "/>
    <s v=" Python"/>
    <s v="Ava Wilson"/>
    <s v="Frank Mitchell"/>
    <n v="67"/>
    <n v="1"/>
  </r>
  <r>
    <x v="5424"/>
    <n v="38532"/>
    <d v="2012-07-17T00:00:00"/>
    <n v="44"/>
    <n v="5280"/>
    <n v="7.0000000000000007E-2"/>
    <n v="120"/>
    <n v="4910.3999999999996"/>
    <s v="Pamela Pawlan"/>
    <s v="Google Inc."/>
    <s v="Computer Software: Programming, Data Processing"/>
    <s v="Technology"/>
    <s v="Mentor"/>
    <n v="44060"/>
    <s v="Ohio"/>
    <s v="East"/>
    <d v="2012-07-19T00:00:00"/>
    <n v="2"/>
    <s v="Development - Business Logic"/>
    <s v="Development "/>
    <s v=" Business Logic"/>
    <s v="Ethan Bird"/>
    <s v="Allen Young"/>
    <n v="60"/>
    <n v="1"/>
  </r>
  <r>
    <x v="5425"/>
    <n v="38561"/>
    <d v="2011-08-30T00:00:00"/>
    <n v="19"/>
    <n v="2375"/>
    <n v="0.1"/>
    <n v="125"/>
    <n v="2137.5"/>
    <s v="Mark Reiter"/>
    <s v="Netflix, Inc."/>
    <s v="Consumer Electronics/Video Chains"/>
    <s v="Consumer Services"/>
    <s v="Owensboro"/>
    <n v="42301"/>
    <s v="Kentucky"/>
    <s v="South"/>
    <d v="2011-09-01T00:00:00"/>
    <n v="2"/>
    <s v="Training - SQL"/>
    <s v="Training "/>
    <s v=" SQL"/>
    <s v="Michael Alister"/>
    <s v="Frank Mitchell"/>
    <n v="68"/>
    <n v="1"/>
  </r>
  <r>
    <x v="5426"/>
    <n v="38564"/>
    <d v="2009-11-02T00:00:00"/>
    <n v="37"/>
    <n v="4625"/>
    <n v="0.09"/>
    <n v="125"/>
    <n v="4208.75"/>
    <s v="Sylvia Gastineau"/>
    <s v="Stericycle, Inc."/>
    <s v="Environmental Services"/>
    <s v="Basic Industries"/>
    <s v="Cranford"/>
    <s v="07016"/>
    <s v="New Jersey"/>
    <s v="East"/>
    <d v="2009-11-05T00:00:00"/>
    <n v="3"/>
    <s v="Training - Development"/>
    <s v="Training "/>
    <s v=" Development"/>
    <s v="Mason Gibson"/>
    <s v="Allen Young"/>
    <n v="71"/>
    <n v="1"/>
  </r>
  <r>
    <x v="5427"/>
    <n v="38564"/>
    <d v="2009-11-02T00:00:00"/>
    <n v="31"/>
    <n v="4650"/>
    <n v="0.08"/>
    <n v="150"/>
    <n v="4278"/>
    <s v="Vivek Collins"/>
    <s v="Express Scripts Holding Company"/>
    <s v="Medical/Nursing Services"/>
    <s v="Health Care"/>
    <s v="Upper Arlington"/>
    <n v="43221"/>
    <s v="Ohio"/>
    <s v="East"/>
    <d v="2009-11-03T00:00:00"/>
    <n v="1"/>
    <s v="Consulting - Business Model"/>
    <s v="Consulting "/>
    <s v=" Business Model"/>
    <s v="Ava Wilson"/>
    <s v="Allen Young"/>
    <n v="67"/>
    <n v="1"/>
  </r>
  <r>
    <x v="5428"/>
    <n v="38564"/>
    <d v="2009-11-02T00:00:00"/>
    <n v="21"/>
    <n v="4200"/>
    <n v="0.1"/>
    <n v="200"/>
    <n v="3780"/>
    <s v="Vivek Collins"/>
    <s v="Express Scripts Holding Company"/>
    <s v="Medical/Nursing Services"/>
    <s v="Health Care"/>
    <s v="Upper Arlington"/>
    <n v="43221"/>
    <s v="Ohio"/>
    <s v="East"/>
    <d v="2009-11-04T00:00:00"/>
    <n v="2"/>
    <s v="Development - Scala"/>
    <s v="Development "/>
    <s v=" Scala"/>
    <s v="Isabella Douglas"/>
    <s v="Allen Young"/>
    <n v="75"/>
    <n v="1"/>
  </r>
  <r>
    <x v="5429"/>
    <n v="38565"/>
    <d v="2009-03-25T00:00:00"/>
    <n v="20"/>
    <n v="2500"/>
    <n v="0.01"/>
    <n v="125"/>
    <n v="2475"/>
    <s v="Justin Carroll"/>
    <s v="Tractor Supply Company"/>
    <s v="RETAIL: Building Materials"/>
    <s v="Consumer Services"/>
    <s v="Cedar Rapids"/>
    <n v="52402"/>
    <s v="Iowa"/>
    <s v="Central"/>
    <d v="2009-03-27T00:00:00"/>
    <n v="2"/>
    <s v="Training - SQL"/>
    <s v="Training "/>
    <s v=" SQL"/>
    <s v="Ava Wilson"/>
    <s v="Josh Martinez"/>
    <n v="67"/>
    <n v="1"/>
  </r>
  <r>
    <x v="5430"/>
    <n v="38594"/>
    <d v="2009-12-01T00:00:00"/>
    <n v="26"/>
    <n v="3900"/>
    <n v="7.0000000000000007E-2"/>
    <n v="150"/>
    <n v="3626.9999999999995"/>
    <s v="Roland Matthias"/>
    <s v="Applied Materials, Inc."/>
    <s v="Semiconductors"/>
    <s v="Technology"/>
    <s v="El Centro"/>
    <n v="92243"/>
    <s v="California"/>
    <s v="West"/>
    <d v="2009-12-02T00:00:00"/>
    <n v="1"/>
    <s v="Consulting - Business Model"/>
    <s v="Consulting "/>
    <s v=" Business Model"/>
    <s v="Mason Gibson"/>
    <s v="Bob Turner"/>
    <n v="71"/>
    <n v="1"/>
  </r>
  <r>
    <x v="5431"/>
    <n v="38596"/>
    <d v="2010-04-02T00:00:00"/>
    <n v="20"/>
    <n v="2400"/>
    <n v="0.06"/>
    <n v="120"/>
    <n v="2256"/>
    <s v="Aleksandra Trafton"/>
    <s v="Celgene Corporation"/>
    <s v="Major Pharmaceuticals"/>
    <s v="Health Care"/>
    <s v="Terrytown"/>
    <s v="70056"/>
    <s v="Louisiana"/>
    <s v="South"/>
    <d v="2010-04-03T00:00:00"/>
    <n v="1"/>
    <s v="Development - Business Logic"/>
    <s v="Development "/>
    <s v=" Business Logic"/>
    <s v="Emily Taylor"/>
    <s v="Frank Mitchell"/>
    <n v="62"/>
    <n v="1"/>
  </r>
  <r>
    <x v="5432"/>
    <n v="38598"/>
    <d v="2009-08-15T00:00:00"/>
    <n v="17"/>
    <n v="2125"/>
    <n v="0.04"/>
    <n v="125"/>
    <n v="2040"/>
    <s v="Chloris Etezadi"/>
    <s v="Expeditors International of Washington, Inc."/>
    <s v="Oil Refining/Marketing"/>
    <s v="Transportation"/>
    <s v="Las Vegas"/>
    <n v="89115"/>
    <s v="Nevada"/>
    <s v="West"/>
    <d v="2009-08-19T00:00:00"/>
    <n v="4"/>
    <s v="Training - Tableau"/>
    <s v="Training "/>
    <s v=" Tableau"/>
    <s v="Jayden Hamilton"/>
    <s v="Bob Turner"/>
    <n v="71"/>
    <n v="1"/>
  </r>
  <r>
    <x v="5433"/>
    <n v="38598"/>
    <d v="2009-08-15T00:00:00"/>
    <n v="24"/>
    <n v="3000"/>
    <n v="7.0000000000000007E-2"/>
    <n v="125"/>
    <n v="2790"/>
    <s v="Chloris Etezadi"/>
    <s v="Expeditors International of Washington, Inc."/>
    <s v="Oil Refining/Marketing"/>
    <s v="Transportation"/>
    <s v="Las Vegas"/>
    <n v="89115"/>
    <s v="Nevada"/>
    <s v="West"/>
    <d v="2009-08-20T00:00:00"/>
    <n v="5"/>
    <s v="Training - SQL"/>
    <s v="Training "/>
    <s v=" SQL"/>
    <s v="Elizabeth Carter"/>
    <s v="Bob Turner"/>
    <n v="52"/>
    <n v="1"/>
  </r>
  <r>
    <x v="5434"/>
    <n v="38598"/>
    <d v="2009-08-15T00:00:00"/>
    <n v="27"/>
    <n v="4050"/>
    <n v="0.01"/>
    <n v="150"/>
    <n v="4009.5"/>
    <s v="Chloris Etezadi"/>
    <s v="Expeditors International of Washington, Inc."/>
    <s v="Oil Refining/Marketing"/>
    <s v="Transportation"/>
    <s v="Las Vegas"/>
    <n v="89115"/>
    <s v="Nevada"/>
    <s v="West"/>
    <d v="2009-08-22T00:00:00"/>
    <n v="7"/>
    <s v="Consulting - Strategy"/>
    <s v="Consulting "/>
    <s v=" Strategy"/>
    <s v="Abigail Young"/>
    <s v="Bob Turner"/>
    <n v="50"/>
    <n v="1"/>
  </r>
  <r>
    <x v="5435"/>
    <n v="38599"/>
    <d v="2009-10-26T00:00:00"/>
    <n v="27"/>
    <n v="5400"/>
    <n v="0.09"/>
    <n v="200"/>
    <n v="4914"/>
    <s v="Chuck Gonzalez"/>
    <s v="Kraft Foods Group, Inc."/>
    <s v="Packaged Foods"/>
    <s v="Consumer Non-Durables"/>
    <s v="Burlington"/>
    <s v="01803"/>
    <s v="MA"/>
    <s v="East"/>
    <d v="2009-10-27T00:00:00"/>
    <n v="1"/>
    <s v="Development - Big Data"/>
    <s v="Development "/>
    <s v=" Big Data"/>
    <s v="William Bufont"/>
    <s v="Allen Young"/>
    <n v="62"/>
    <n v="1"/>
  </r>
  <r>
    <x v="5436"/>
    <n v="38625"/>
    <d v="2010-11-17T00:00:00"/>
    <n v="28"/>
    <n v="4200"/>
    <n v="0.06"/>
    <n v="150"/>
    <n v="3948"/>
    <s v="Chad Bavinger"/>
    <s v="DIRECTV"/>
    <s v="Telecommunications Equipment"/>
    <s v="Consumer Services"/>
    <s v="Savage"/>
    <n v="55378"/>
    <s v="Minnesota"/>
    <s v="Central"/>
    <d v="2010-11-19T00:00:00"/>
    <n v="2"/>
    <s v="Consulting - Business Model"/>
    <s v="Consulting "/>
    <s v=" Business Model"/>
    <s v="Isabella Douglas"/>
    <s v="Josh Martinez"/>
    <n v="75"/>
    <n v="1"/>
  </r>
  <r>
    <x v="5437"/>
    <n v="38625"/>
    <d v="2010-11-17T00:00:00"/>
    <n v="12"/>
    <n v="1320"/>
    <n v="0.02"/>
    <n v="110"/>
    <n v="1293.5999999999999"/>
    <s v="Chad Bavinger"/>
    <s v="DIRECTV"/>
    <s v="Telecommunications Equipment"/>
    <s v="Consumer Services"/>
    <s v="Savage"/>
    <n v="55378"/>
    <s v="Minnesota"/>
    <s v="Central"/>
    <d v="2010-11-19T00:00:00"/>
    <n v="2"/>
    <s v="Development - PHP"/>
    <s v="Development "/>
    <s v=" PHP"/>
    <s v="Emma Watson"/>
    <s v="Josh Martinez"/>
    <n v="67"/>
    <n v="1"/>
  </r>
  <r>
    <x v="5438"/>
    <n v="38628"/>
    <d v="2011-10-29T00:00:00"/>
    <n v="23"/>
    <n v="3450"/>
    <n v="0.06"/>
    <n v="150"/>
    <n v="3243"/>
    <s v="Nora Stevenson"/>
    <s v="Gilead Sciences, Inc."/>
    <s v="Biotechnology: Biological Products (No Diagnostic Substances)"/>
    <s v="Health Care"/>
    <s v="Springfield"/>
    <n v="22153"/>
    <s v="Virginia"/>
    <s v="South"/>
    <d v="2011-11-03T00:00:00"/>
    <n v="5"/>
    <s v="Consulting - Market Research"/>
    <s v="Consulting "/>
    <s v=" Market Research"/>
    <s v="Elizabeth Carter"/>
    <s v="Frank Mitchell"/>
    <n v="52"/>
    <n v="1"/>
  </r>
  <r>
    <x v="5439"/>
    <n v="38630"/>
    <d v="2010-04-17T00:00:00"/>
    <n v="13"/>
    <n v="1950"/>
    <n v="7.0000000000000007E-2"/>
    <n v="150"/>
    <n v="1813.4999999999998"/>
    <s v="Vivek Brown"/>
    <s v="Expeditors International of Washington, Inc."/>
    <s v="Oil Refining/Marketing"/>
    <s v="Transportation"/>
    <s v="Baltimore"/>
    <n v="21215"/>
    <s v="Maryland"/>
    <s v="East"/>
    <d v="2010-04-18T00:00:00"/>
    <n v="1"/>
    <s v="Consulting - Market Research"/>
    <s v="Consulting "/>
    <s v=" Market Research"/>
    <s v="Ava Wilson"/>
    <s v="Allen Young"/>
    <n v="67"/>
    <n v="1"/>
  </r>
  <r>
    <x v="5440"/>
    <n v="38656"/>
    <d v="2012-08-10T00:00:00"/>
    <n v="41"/>
    <n v="6560"/>
    <n v="0.09"/>
    <n v="160"/>
    <n v="5969.6"/>
    <s v="John Doherty"/>
    <s v="Mattel, Inc."/>
    <s v="Recreational Products/Toys"/>
    <s v="Consumer Non-Durables"/>
    <s v="Pottstown"/>
    <s v="19464"/>
    <s v="Pennsylvania"/>
    <s v="East"/>
    <d v="2012-08-17T00:00:00"/>
    <n v="7"/>
    <s v="Development - Java"/>
    <s v="Development "/>
    <s v=" Java"/>
    <s v="Madison Hill"/>
    <s v="Allen Young"/>
    <n v="58"/>
    <n v="1"/>
  </r>
  <r>
    <x v="5441"/>
    <n v="38656"/>
    <d v="2012-08-10T00:00:00"/>
    <n v="3"/>
    <n v="375"/>
    <n v="7.0000000000000007E-2"/>
    <n v="125"/>
    <n v="348.75"/>
    <s v="John Doherty"/>
    <s v="Mattel, Inc."/>
    <s v="Recreational Products/Toys"/>
    <s v="Consumer Non-Durables"/>
    <s v="Pottstown"/>
    <s v="19464"/>
    <s v="Pennsylvania"/>
    <s v="East"/>
    <d v="2012-08-15T00:00:00"/>
    <n v="5"/>
    <s v="Training - Development"/>
    <s v="Training "/>
    <s v=" Development"/>
    <s v="Madison Hill"/>
    <s v="Allen Young"/>
    <n v="58"/>
    <n v="1"/>
  </r>
  <r>
    <x v="5442"/>
    <n v="38656"/>
    <d v="2012-08-10T00:00:00"/>
    <n v="13"/>
    <n v="2600"/>
    <n v="0.01"/>
    <n v="200"/>
    <n v="2574"/>
    <s v="John Doherty"/>
    <s v="Mattel, Inc."/>
    <s v="Recreational Products/Toys"/>
    <s v="Consumer Non-Durables"/>
    <s v="Prior Lake"/>
    <s v="55372"/>
    <s v="Minnesota"/>
    <s v="Central"/>
    <d v="2012-08-10T00:00:00"/>
    <n v="0"/>
    <s v="Development - Scala"/>
    <s v="Development "/>
    <s v=" Scala"/>
    <s v="Ava Wilson"/>
    <s v="Josh Martinez"/>
    <n v="67"/>
    <n v="1"/>
  </r>
  <r>
    <x v="5443"/>
    <n v="38657"/>
    <d v="2010-05-28T00:00:00"/>
    <n v="38"/>
    <n v="5700"/>
    <n v="0.01"/>
    <n v="150"/>
    <n v="5643"/>
    <s v="Elizabeth Hansen"/>
    <s v="Fastenal Company"/>
    <s v="RETAIL: Building Materials"/>
    <s v="Consumer Services"/>
    <s v="Montebello"/>
    <n v="90640"/>
    <s v="California"/>
    <s v="West"/>
    <d v="2010-05-29T00:00:00"/>
    <n v="1"/>
    <s v="Consulting - Business Model"/>
    <s v="Consulting "/>
    <s v=" Business Model"/>
    <s v="Jacob Manziel"/>
    <s v="Bob Turner"/>
    <n v="57"/>
    <n v="1"/>
  </r>
  <r>
    <x v="5444"/>
    <n v="38659"/>
    <d v="2010-03-30T00:00:00"/>
    <n v="48"/>
    <n v="7200"/>
    <n v="0.04"/>
    <n v="150"/>
    <n v="6912"/>
    <s v="Jonathan Akin"/>
    <s v="NVIDIA Corporation"/>
    <s v="Semiconductors"/>
    <s v="Technology"/>
    <s v="Greensboro"/>
    <n v="27405"/>
    <s v="North Carolina"/>
    <s v="South"/>
    <d v="2010-04-03T00:00:00"/>
    <n v="4"/>
    <s v="Consulting - Business Model"/>
    <s v="Consulting "/>
    <s v=" Business Model"/>
    <s v="Olivia Sullivan"/>
    <s v="Frank Mitchell"/>
    <n v="53"/>
    <n v="1"/>
  </r>
  <r>
    <x v="5445"/>
    <n v="38659"/>
    <d v="2010-03-30T00:00:00"/>
    <n v="32"/>
    <n v="4000"/>
    <n v="0.05"/>
    <n v="125"/>
    <n v="3800"/>
    <s v="Jonathan Akin"/>
    <s v="NVIDIA Corporation"/>
    <s v="Semiconductors"/>
    <s v="Technology"/>
    <s v="Greensboro"/>
    <n v="27405"/>
    <s v="North Carolina"/>
    <s v="South"/>
    <d v="2010-04-06T00:00:00"/>
    <n v="7"/>
    <s v="Training - Javascript"/>
    <s v="Training "/>
    <s v=" Javascript"/>
    <s v="Elizabeth Carter"/>
    <s v="Frank Mitchell"/>
    <n v="52"/>
    <n v="1"/>
  </r>
  <r>
    <x v="5446"/>
    <n v="38661"/>
    <d v="2012-02-12T00:00:00"/>
    <n v="48"/>
    <n v="5280"/>
    <n v="0.04"/>
    <n v="110"/>
    <n v="5068.8"/>
    <s v="Duane DeMoss"/>
    <s v="Discovery Communications, Inc."/>
    <s v="Television Services"/>
    <s v="Consumer Services"/>
    <s v="Arvada"/>
    <n v="80004"/>
    <s v="Colorado"/>
    <s v="West"/>
    <d v="2012-02-13T00:00:00"/>
    <n v="1"/>
    <s v="Development - Python"/>
    <s v="Development "/>
    <s v=" Python"/>
    <s v="Jacob Manziel"/>
    <s v="Bob Turner"/>
    <n v="57"/>
    <n v="1"/>
  </r>
  <r>
    <x v="5447"/>
    <n v="38661"/>
    <d v="2012-02-12T00:00:00"/>
    <n v="6"/>
    <n v="900"/>
    <n v="0.09"/>
    <n v="150"/>
    <n v="819"/>
    <s v="Duane DeMoss"/>
    <s v="Discovery Communications, Inc."/>
    <s v="Television Services"/>
    <s v="Consumer Services"/>
    <s v="Arvada"/>
    <n v="80004"/>
    <s v="Colorado"/>
    <s v="West"/>
    <d v="2012-02-15T00:00:00"/>
    <n v="3"/>
    <s v="Consulting - Market Research"/>
    <s v="Consulting "/>
    <s v=" Market Research"/>
    <s v="Ethan Bird"/>
    <s v="Bob Turner"/>
    <n v="60"/>
    <n v="1"/>
  </r>
  <r>
    <x v="5448"/>
    <n v="38690"/>
    <d v="2012-01-20T00:00:00"/>
    <n v="28"/>
    <n v="4200"/>
    <n v="0.02"/>
    <n v="150"/>
    <n v="4116"/>
    <s v="Shahid Bixby"/>
    <s v="Intel Corporation"/>
    <s v="Semiconductors"/>
    <s v="Technology"/>
    <s v="Port Huron"/>
    <n v="48060"/>
    <s v="Michigan"/>
    <s v="Central"/>
    <d v="2012-01-24T00:00:00"/>
    <n v="4"/>
    <s v="Consulting - Strategy"/>
    <s v="Consulting "/>
    <s v=" Strategy"/>
    <s v="Sophia Dixon"/>
    <s v="Josh Martinez"/>
    <n v="71"/>
    <n v="1"/>
  </r>
  <r>
    <x v="5449"/>
    <n v="38693"/>
    <d v="2011-06-14T00:00:00"/>
    <n v="3"/>
    <n v="450"/>
    <n v="0.02"/>
    <n v="150"/>
    <n v="441"/>
    <s v="Lycoris Stevenson"/>
    <s v="Intuitive Surgical, Inc."/>
    <s v="Industrial Specialties"/>
    <s v="Health Care"/>
    <s v="Mehlville"/>
    <s v="63129"/>
    <s v="MO"/>
    <s v="Central"/>
    <d v="2011-06-21T00:00:00"/>
    <n v="7"/>
    <s v="Consulting - Compensation"/>
    <s v="Consulting "/>
    <s v=" Compensation"/>
    <s v="Madison Hill"/>
    <s v="Josh Martinez"/>
    <n v="58"/>
    <n v="1"/>
  </r>
  <r>
    <x v="5450"/>
    <n v="38721"/>
    <d v="2009-03-24T00:00:00"/>
    <n v="17"/>
    <n v="2125"/>
    <n v="0.1"/>
    <n v="125"/>
    <n v="1912.5"/>
    <s v="Troy Hwang"/>
    <s v="Costco Wholesale Corporation"/>
    <s v="Department/Specialty Retail Stores"/>
    <s v="Consumer Services"/>
    <s v="Natick"/>
    <s v="01760"/>
    <s v="MA"/>
    <s v="East"/>
    <d v="2009-03-26T00:00:00"/>
    <n v="2"/>
    <s v="Training - SQL"/>
    <s v="Training "/>
    <s v=" SQL"/>
    <s v="Isabella Douglas"/>
    <s v="Allen Young"/>
    <n v="75"/>
    <n v="1"/>
  </r>
  <r>
    <x v="5451"/>
    <n v="38721"/>
    <d v="2009-03-24T00:00:00"/>
    <n v="15"/>
    <n v="1650"/>
    <n v="0.05"/>
    <n v="110"/>
    <n v="1567.5"/>
    <s v="Troy Hwang"/>
    <s v="Costco Wholesale Corporation"/>
    <s v="Department/Specialty Retail Stores"/>
    <s v="Consumer Services"/>
    <s v="Sandwich"/>
    <s v="02563"/>
    <s v="MA"/>
    <s v="East"/>
    <d v="2009-03-25T00:00:00"/>
    <n v="1"/>
    <s v="Development - PHP"/>
    <s v="Development "/>
    <s v=" PHP"/>
    <s v="Ethan Bird"/>
    <s v="Allen Young"/>
    <n v="60"/>
    <n v="1"/>
  </r>
  <r>
    <x v="5452"/>
    <n v="38723"/>
    <d v="2012-09-20T00:00:00"/>
    <n v="39"/>
    <n v="7800"/>
    <n v="0"/>
    <n v="200"/>
    <n v="7800"/>
    <s v="Pierre Bellavance"/>
    <s v="Regeneron Pharmaceuticals, Inc."/>
    <s v="Major Pharmaceuticals"/>
    <s v="Health Care"/>
    <s v="Auburn"/>
    <s v="04210"/>
    <s v="Maine"/>
    <s v="East"/>
    <d v="2012-09-22T00:00:00"/>
    <n v="2"/>
    <s v="Development - Big Data"/>
    <s v="Development "/>
    <s v=" Big Data"/>
    <s v="Ava Wilson"/>
    <s v="Allen Young"/>
    <n v="67"/>
    <n v="1"/>
  </r>
  <r>
    <x v="5453"/>
    <n v="38723"/>
    <d v="2012-09-20T00:00:00"/>
    <n v="9"/>
    <n v="1350"/>
    <n v="0.09"/>
    <n v="150"/>
    <n v="1228.5"/>
    <s v="Pierre Bellavance"/>
    <s v="Regeneron Pharmaceuticals, Inc."/>
    <s v="Major Pharmaceuticals"/>
    <s v="Health Care"/>
    <s v="Bennington"/>
    <s v="05201"/>
    <s v="Vermont"/>
    <s v="East"/>
    <d v="2012-09-21T00:00:00"/>
    <n v="1"/>
    <s v="Consulting - Business Model"/>
    <s v="Consulting "/>
    <s v=" Business Model"/>
    <s v="Jacob Manziel"/>
    <s v="Allen Young"/>
    <n v="57"/>
    <n v="1"/>
  </r>
  <r>
    <x v="5454"/>
    <n v="38726"/>
    <d v="2009-05-21T00:00:00"/>
    <n v="44"/>
    <n v="7040"/>
    <n v="0.04"/>
    <n v="160"/>
    <n v="6758.4"/>
    <s v="Eugene Farry"/>
    <s v="Liberty Media Corporation"/>
    <s v="Broadcasting"/>
    <s v="Consumer Services"/>
    <s v="Channelview"/>
    <n v="77530"/>
    <s v="Texas"/>
    <s v="Central"/>
    <d v="2009-05-23T00:00:00"/>
    <n v="2"/>
    <s v="Development - Java"/>
    <s v="Development "/>
    <s v=" Java"/>
    <s v="Elizabeth Carter"/>
    <s v="Josh Martinez"/>
    <n v="52"/>
    <n v="1"/>
  </r>
  <r>
    <x v="5455"/>
    <n v="38756"/>
    <d v="2009-05-07T00:00:00"/>
    <n v="43"/>
    <n v="6450"/>
    <n v="0.09"/>
    <n v="150"/>
    <n v="5869.5"/>
    <s v="Benjamin Taslimi"/>
    <s v="Regeneron Pharmaceuticals, Inc."/>
    <s v="Major Pharmaceuticals"/>
    <s v="Health Care"/>
    <s v="King of Prussia"/>
    <s v="19406"/>
    <s v="Pennsylvania"/>
    <s v="East"/>
    <d v="2009-05-09T00:00:00"/>
    <n v="2"/>
    <s v="Consulting - Market Research"/>
    <s v="Consulting "/>
    <s v=" Market Research"/>
    <s v="Liam Franklin"/>
    <s v="Allen Young"/>
    <n v="52"/>
    <n v="1"/>
  </r>
  <r>
    <x v="5456"/>
    <n v="38758"/>
    <d v="2011-09-24T00:00:00"/>
    <n v="7"/>
    <n v="1190"/>
    <n v="0"/>
    <n v="170"/>
    <n v="1190"/>
    <s v="Justin McVee"/>
    <s v="TripAdvisor, Inc."/>
    <s v="Computer Software: Programming, Data Processing"/>
    <s v="Technology"/>
    <s v="Clinton"/>
    <n v="49236"/>
    <s v="Michigan"/>
    <s v="Central"/>
    <d v="2011-09-26T00:00:00"/>
    <n v="2"/>
    <s v="Development - .Net"/>
    <s v="Development "/>
    <s v=" .Net"/>
    <s v="Liam Franklin"/>
    <s v="Josh Martinez"/>
    <n v="52"/>
    <n v="1"/>
  </r>
  <r>
    <x v="5457"/>
    <n v="38784"/>
    <d v="2011-02-03T00:00:00"/>
    <n v="50"/>
    <n v="10000"/>
    <n v="0.09"/>
    <n v="200"/>
    <n v="9100"/>
    <s v="Mark Nockton"/>
    <s v="Monster Beverage Corporation"/>
    <s v="Beverages (Production/Distribution)"/>
    <s v="Consumer Non-Durables"/>
    <s v="Apple Valley"/>
    <n v="55124"/>
    <s v="Minnesota"/>
    <s v="Central"/>
    <d v="2011-02-05T00:00:00"/>
    <n v="2"/>
    <s v="Development - Scala"/>
    <s v="Development "/>
    <s v=" Scala"/>
    <s v="Emily Taylor"/>
    <s v="Josh Martinez"/>
    <n v="62"/>
    <n v="1"/>
  </r>
  <r>
    <x v="5458"/>
    <n v="38786"/>
    <d v="2011-06-18T00:00:00"/>
    <n v="10"/>
    <n v="1250"/>
    <n v="0.09"/>
    <n v="125"/>
    <n v="1137.5"/>
    <s v="Thomas Lomonaco"/>
    <s v="Xilinx, Inc."/>
    <s v="Semiconductors"/>
    <s v="Technology"/>
    <s v="Spring Hill"/>
    <n v="34609"/>
    <s v="Florida"/>
    <s v="South"/>
    <d v="2011-06-20T00:00:00"/>
    <n v="2"/>
    <s v="Training - SQL"/>
    <s v="Training "/>
    <s v=" SQL"/>
    <s v="Isabella Douglas"/>
    <s v="Frank Mitchell"/>
    <n v="75"/>
    <n v="1"/>
  </r>
  <r>
    <x v="5459"/>
    <n v="38787"/>
    <d v="2011-08-05T00:00:00"/>
    <n v="22"/>
    <n v="2640"/>
    <n v="0.05"/>
    <n v="120"/>
    <n v="2508"/>
    <s v="Trudy Armstrong"/>
    <s v="Cisco Systems, Inc."/>
    <s v="Computer Communications Equipment"/>
    <s v="Technology"/>
    <s v="Coos Bay"/>
    <s v="97420"/>
    <s v="Oregon"/>
    <s v="West"/>
    <d v="2011-08-05T00:00:00"/>
    <n v="0"/>
    <s v="Development - Business Logic"/>
    <s v="Development "/>
    <s v=" Business Logic"/>
    <s v="Emma Watson"/>
    <s v="Bob Turner"/>
    <n v="67"/>
    <n v="1"/>
  </r>
  <r>
    <x v="5460"/>
    <n v="38789"/>
    <d v="2010-11-14T00:00:00"/>
    <n v="9"/>
    <n v="1125"/>
    <n v="0.1"/>
    <n v="125"/>
    <n v="1012.5"/>
    <s v="Mathew McNair"/>
    <s v="O'Reilly Automotive, Inc."/>
    <s v="Other Specialty Stores"/>
    <s v="Consumer Services"/>
    <s v="Levittown"/>
    <n v="11756"/>
    <s v="New York"/>
    <s v="East"/>
    <d v="2010-11-15T00:00:00"/>
    <n v="1"/>
    <s v="Training - SQL"/>
    <s v="Training "/>
    <s v=" SQL"/>
    <s v="Ava Wilson"/>
    <s v="Allen Young"/>
    <n v="67"/>
    <n v="1"/>
  </r>
  <r>
    <x v="5461"/>
    <n v="38789"/>
    <d v="2010-11-14T00:00:00"/>
    <n v="4"/>
    <n v="500"/>
    <n v="0.04"/>
    <n v="125"/>
    <n v="480"/>
    <s v="Mathew McNair"/>
    <s v="O'Reilly Automotive, Inc."/>
    <s v="Other Specialty Stores"/>
    <s v="Consumer Services"/>
    <s v="Levittown"/>
    <n v="11756"/>
    <s v="New York"/>
    <s v="East"/>
    <d v="2010-11-15T00:00:00"/>
    <n v="1"/>
    <s v="Training - SQL"/>
    <s v="Training "/>
    <s v=" SQL"/>
    <s v="Isabella Douglas"/>
    <s v="Allen Young"/>
    <n v="75"/>
    <n v="1"/>
  </r>
  <r>
    <x v="5462"/>
    <n v="38791"/>
    <d v="2010-03-14T00:00:00"/>
    <n v="24"/>
    <n v="3000"/>
    <n v="0.03"/>
    <n v="125"/>
    <n v="2910"/>
    <s v="Alyssa Clasen"/>
    <s v="Cisco Systems, Inc."/>
    <s v="Computer Communications Equipment"/>
    <s v="Technology"/>
    <s v="Mcminnville"/>
    <n v="97128"/>
    <s v="Oregon"/>
    <s v="West"/>
    <d v="2010-03-21T00:00:00"/>
    <n v="7"/>
    <s v="Training - Javascript"/>
    <s v="Training "/>
    <s v=" Javascript"/>
    <s v="Olivia Sullivan"/>
    <s v="Bob Turner"/>
    <n v="53"/>
    <n v="1"/>
  </r>
  <r>
    <x v="5463"/>
    <n v="38817"/>
    <d v="2012-05-20T00:00:00"/>
    <n v="1"/>
    <n v="150"/>
    <n v="0.02"/>
    <n v="150"/>
    <n v="147"/>
    <s v="Valerie Pelletier"/>
    <s v="Discovery Communications, Inc."/>
    <s v="Television Services"/>
    <s v="Consumer Services"/>
    <s v="Troutdale"/>
    <s v="97060"/>
    <s v="Oregon"/>
    <s v="West"/>
    <d v="2012-05-21T00:00:00"/>
    <n v="1"/>
    <s v="Consulting - Business Model"/>
    <s v="Consulting "/>
    <s v=" Business Model"/>
    <s v="William Bufont"/>
    <s v="Bob Turner"/>
    <n v="62"/>
    <n v="1"/>
  </r>
  <r>
    <x v="5464"/>
    <n v="38848"/>
    <d v="2012-12-16T00:00:00"/>
    <n v="6"/>
    <n v="960"/>
    <n v="0.06"/>
    <n v="160"/>
    <n v="902.4"/>
    <s v="Nora Stevenson"/>
    <s v="Gilead Sciences, Inc."/>
    <s v="Biotechnology: Biological Products (No Diagnostic Substances)"/>
    <s v="Health Care"/>
    <s v="Suffolk"/>
    <n v="23434"/>
    <s v="Virginia"/>
    <s v="South"/>
    <d v="2012-12-17T00:00:00"/>
    <n v="1"/>
    <s v="Development - Java"/>
    <s v="Development "/>
    <s v=" Java"/>
    <s v="Noah Smith"/>
    <s v="Frank Mitchell"/>
    <n v="59"/>
    <n v="1"/>
  </r>
  <r>
    <x v="5465"/>
    <n v="38850"/>
    <d v="2010-04-29T00:00:00"/>
    <n v="34"/>
    <n v="4250"/>
    <n v="0.02"/>
    <n v="125"/>
    <n v="4165"/>
    <s v="Corey Cheatham"/>
    <s v="Monster Beverage Corporation"/>
    <s v="Beverages (Production/Distribution)"/>
    <s v="Consumer Non-Durables"/>
    <s v="Mission Viejo"/>
    <n v="92691"/>
    <s v="California"/>
    <s v="West"/>
    <d v="2010-05-01T00:00:00"/>
    <n v="2"/>
    <s v="Training - Javascript"/>
    <s v="Training "/>
    <s v=" Javascript"/>
    <s v="Mia Moore"/>
    <s v="Bob Turner"/>
    <n v="51"/>
    <n v="1"/>
  </r>
  <r>
    <x v="5466"/>
    <n v="38851"/>
    <d v="2012-06-10T00:00:00"/>
    <n v="1"/>
    <n v="160"/>
    <n v="0.06"/>
    <n v="160"/>
    <n v="150.39999999999998"/>
    <s v="Brad Fisher"/>
    <s v="Vodafone Group Plc"/>
    <s v="Telecommunications Equipment"/>
    <s v="Public Utilities"/>
    <s v="Westbrook"/>
    <s v="04092"/>
    <s v="Maine"/>
    <s v="East"/>
    <d v="2012-06-11T00:00:00"/>
    <n v="1"/>
    <s v="Development - Java"/>
    <s v="Development "/>
    <s v=" Java"/>
    <s v="Emily Taylor"/>
    <s v="Allen Young"/>
    <n v="62"/>
    <n v="1"/>
  </r>
  <r>
    <x v="5467"/>
    <n v="38852"/>
    <d v="2009-11-01T00:00:00"/>
    <n v="25"/>
    <n v="4000"/>
    <n v="0.03"/>
    <n v="160"/>
    <n v="3880"/>
    <s v="Eric Dilbeck"/>
    <s v="Google Inc."/>
    <s v="Computer Software: Programming, Data Processing"/>
    <s v="Technology"/>
    <s v="Immokalee"/>
    <s v="34142"/>
    <s v="Florida"/>
    <s v="South"/>
    <d v="2009-11-03T00:00:00"/>
    <n v="2"/>
    <s v="Development - Java"/>
    <s v="Development "/>
    <s v=" Java"/>
    <s v="Sophia Dixon"/>
    <s v="Frank Mitchell"/>
    <n v="71"/>
    <n v="1"/>
  </r>
  <r>
    <x v="5468"/>
    <n v="38853"/>
    <d v="2012-03-23T00:00:00"/>
    <n v="13"/>
    <n v="1950"/>
    <n v="0.04"/>
    <n v="150"/>
    <n v="1872"/>
    <s v="Duane Abelman"/>
    <s v="Citrix Systems, Inc."/>
    <s v="Computer Software: Prepackaged Software"/>
    <s v="Technology"/>
    <s v="Omaha"/>
    <s v="68046"/>
    <s v="Nebraska"/>
    <s v="Central"/>
    <d v="2012-03-27T00:00:00"/>
    <n v="4"/>
    <s v="Consulting - Market Research"/>
    <s v="Consulting "/>
    <s v=" Market Research"/>
    <s v="Emma Watson"/>
    <s v="Josh Martinez"/>
    <n v="67"/>
    <n v="1"/>
  </r>
  <r>
    <x v="5469"/>
    <n v="38882"/>
    <d v="2009-12-14T00:00:00"/>
    <n v="40"/>
    <n v="4400"/>
    <n v="0.06"/>
    <n v="110"/>
    <n v="4136"/>
    <s v="Hunter Crouse"/>
    <s v="Broadcom Corporation"/>
    <s v="Semiconductors"/>
    <s v="Technology"/>
    <s v="Auburn"/>
    <s v="04210"/>
    <s v="Maine"/>
    <s v="East"/>
    <d v="2009-12-14T00:00:00"/>
    <n v="0"/>
    <s v="Development - Python"/>
    <s v="Development "/>
    <s v=" Python"/>
    <s v="Alexander Edison"/>
    <s v="Allen Young"/>
    <n v="70"/>
    <n v="1"/>
  </r>
  <r>
    <x v="5470"/>
    <n v="38882"/>
    <d v="2009-12-14T00:00:00"/>
    <n v="37"/>
    <n v="4625"/>
    <n v="0.1"/>
    <n v="125"/>
    <n v="4162.5"/>
    <s v="Hunter Crouse"/>
    <s v="Broadcom Corporation"/>
    <s v="Semiconductors"/>
    <s v="Technology"/>
    <s v="Hopkins"/>
    <s v="55305"/>
    <s v="Minnesota"/>
    <s v="Central"/>
    <d v="2009-12-15T00:00:00"/>
    <n v="1"/>
    <s v="Training - Development"/>
    <s v="Training "/>
    <s v=" Development"/>
    <s v="Elizabeth Carter"/>
    <s v="Josh Martinez"/>
    <n v="52"/>
    <n v="1"/>
  </r>
  <r>
    <x v="5471"/>
    <n v="38884"/>
    <d v="2012-08-17T00:00:00"/>
    <n v="47"/>
    <n v="5170"/>
    <n v="0.03"/>
    <n v="110"/>
    <n v="5014.8999999999996"/>
    <s v="Edward Parks"/>
    <s v="eBay Inc."/>
    <s v="Business Services"/>
    <s v="Miscellaneous"/>
    <s v="Carol Stream"/>
    <n v="60188"/>
    <s v="Illinois"/>
    <s v="Central"/>
    <d v="2012-08-18T00:00:00"/>
    <n v="1"/>
    <s v="Development - Python"/>
    <s v="Development "/>
    <s v=" Python"/>
    <s v="Elizabeth Carter"/>
    <s v="Josh Martinez"/>
    <n v="52"/>
    <n v="1"/>
  </r>
  <r>
    <x v="5472"/>
    <n v="38884"/>
    <d v="2012-08-17T00:00:00"/>
    <n v="20"/>
    <n v="2500"/>
    <n v="0.06"/>
    <n v="125"/>
    <n v="2350"/>
    <s v="Edward Parks"/>
    <s v="eBay Inc."/>
    <s v="Business Services"/>
    <s v="Miscellaneous"/>
    <s v="Carol Stream"/>
    <n v="60188"/>
    <s v="Illinois"/>
    <s v="Central"/>
    <d v="2012-08-18T00:00:00"/>
    <n v="1"/>
    <s v="Training - Javascript"/>
    <s v="Training "/>
    <s v=" Javascript"/>
    <s v="Olivia Sullivan"/>
    <s v="Josh Martinez"/>
    <n v="53"/>
    <n v="1"/>
  </r>
  <r>
    <x v="5473"/>
    <n v="38886"/>
    <d v="2009-08-07T00:00:00"/>
    <n v="26"/>
    <n v="3120"/>
    <n v="0.06"/>
    <n v="120"/>
    <n v="2932.7999999999997"/>
    <s v="Victoria Holloman"/>
    <s v="DIRECTV"/>
    <s v="Telecommunications Equipment"/>
    <s v="Consumer Services"/>
    <s v="Pasco"/>
    <n v="99301"/>
    <s v="Washington"/>
    <s v="West"/>
    <d v="2009-08-09T00:00:00"/>
    <n v="2"/>
    <s v="Development - Business Logic"/>
    <s v="Development "/>
    <s v=" Business Logic"/>
    <s v="Liam Franklin"/>
    <s v="Bob Turner"/>
    <n v="52"/>
    <n v="1"/>
  </r>
  <r>
    <x v="5474"/>
    <n v="38887"/>
    <d v="2009-10-24T00:00:00"/>
    <n v="25"/>
    <n v="4000"/>
    <n v="0.02"/>
    <n v="160"/>
    <n v="3920"/>
    <s v="Trudy Armstrong"/>
    <s v="Cisco Systems, Inc."/>
    <s v="Computer Communications Equipment"/>
    <s v="Technology"/>
    <s v="Coos Bay"/>
    <s v="97420"/>
    <s v="Oregon"/>
    <s v="West"/>
    <d v="2009-10-25T00:00:00"/>
    <n v="1"/>
    <s v="Development - Java"/>
    <s v="Development "/>
    <s v=" Java"/>
    <s v="Sophia Dixon"/>
    <s v="Bob Turner"/>
    <n v="71"/>
    <n v="1"/>
  </r>
  <r>
    <x v="5475"/>
    <n v="38887"/>
    <d v="2009-10-24T00:00:00"/>
    <n v="50"/>
    <n v="6000"/>
    <n v="7.0000000000000007E-2"/>
    <n v="120"/>
    <n v="5580"/>
    <s v="Trudy Armstrong"/>
    <s v="Cisco Systems, Inc."/>
    <s v="Computer Communications Equipment"/>
    <s v="Technology"/>
    <s v="Coos Bay"/>
    <s v="97420"/>
    <s v="Oregon"/>
    <s v="West"/>
    <d v="2009-10-26T00:00:00"/>
    <n v="2"/>
    <s v="Development - Business Logic"/>
    <s v="Development "/>
    <s v=" Business Logic"/>
    <s v="Michael Alister"/>
    <s v="Bob Turner"/>
    <n v="68"/>
    <n v="1"/>
  </r>
  <r>
    <x v="5476"/>
    <n v="38912"/>
    <d v="2012-10-28T00:00:00"/>
    <n v="46"/>
    <n v="6900"/>
    <n v="0.01"/>
    <n v="150"/>
    <n v="6831"/>
    <s v="Ben Lock"/>
    <s v="The Priceline Group Inc."/>
    <s v="Business Services"/>
    <s v="Miscellaneous"/>
    <s v="Cliffside Park"/>
    <s v="07010"/>
    <s v="New Jersey"/>
    <s v="East"/>
    <d v="2012-10-30T00:00:00"/>
    <n v="2"/>
    <s v="Consulting - Business Model"/>
    <s v="Consulting "/>
    <s v=" Business Model"/>
    <s v="Madison Hill"/>
    <s v="Allen Young"/>
    <n v="58"/>
    <n v="1"/>
  </r>
  <r>
    <x v="5477"/>
    <n v="38912"/>
    <d v="2012-10-28T00:00:00"/>
    <n v="26"/>
    <n v="3900"/>
    <n v="0.02"/>
    <n v="150"/>
    <n v="3822"/>
    <s v="Ben Lock"/>
    <s v="The Priceline Group Inc."/>
    <s v="Business Services"/>
    <s v="Miscellaneous"/>
    <s v="Seymour"/>
    <s v="06478"/>
    <s v="Connecticut"/>
    <s v="East"/>
    <d v="2012-11-04T00:00:00"/>
    <n v="7"/>
    <s v="Consulting - Market Research"/>
    <s v="Consulting "/>
    <s v=" Market Research"/>
    <s v="Ava Wilson"/>
    <s v="Allen Young"/>
    <n v="67"/>
    <n v="1"/>
  </r>
  <r>
    <x v="5478"/>
    <n v="38913"/>
    <d v="2009-09-06T00:00:00"/>
    <n v="7"/>
    <n v="1120"/>
    <n v="0.03"/>
    <n v="160"/>
    <n v="1086.3999999999999"/>
    <s v="David Glassco"/>
    <s v="Whole Foods Market, Inc."/>
    <s v="Food Chains"/>
    <s v="Consumer Services"/>
    <s v="Saratoga"/>
    <n v="95070"/>
    <s v="California"/>
    <s v="West"/>
    <d v="2009-09-06T00:00:00"/>
    <n v="0"/>
    <s v="Development - Java"/>
    <s v="Development "/>
    <s v=" Java"/>
    <s v="Ethan Bird"/>
    <s v="Bob Turner"/>
    <n v="60"/>
    <n v="1"/>
  </r>
  <r>
    <x v="5479"/>
    <n v="38914"/>
    <d v="2012-05-30T00:00:00"/>
    <n v="43"/>
    <n v="5375"/>
    <n v="0.08"/>
    <n v="125"/>
    <n v="4945"/>
    <s v="Alyssa Clasen"/>
    <s v="Cisco Systems, Inc."/>
    <s v="Computer Communications Equipment"/>
    <s v="Technology"/>
    <s v="Lake Oswego"/>
    <n v="97035"/>
    <s v="Oregon"/>
    <s v="West"/>
    <d v="2012-05-31T00:00:00"/>
    <n v="1"/>
    <s v="Training - SQL"/>
    <s v="Training "/>
    <s v=" SQL"/>
    <s v="Ava Wilson"/>
    <s v="Bob Turner"/>
    <n v="67"/>
    <n v="1"/>
  </r>
  <r>
    <x v="5480"/>
    <n v="38915"/>
    <d v="2009-09-17T00:00:00"/>
    <n v="12"/>
    <n v="2040"/>
    <n v="0.08"/>
    <n v="170"/>
    <n v="1876.8000000000002"/>
    <s v="Ben Molinari"/>
    <s v="PACCAR Inc."/>
    <s v="Auto Manufacturing"/>
    <s v="Capital Goods"/>
    <s v="Columbus"/>
    <n v="43229"/>
    <s v="Ohio"/>
    <s v="East"/>
    <d v="2009-09-18T00:00:00"/>
    <n v="1"/>
    <s v="Development - .Net"/>
    <s v="Development "/>
    <s v=" .Net"/>
    <s v="Olivia Sullivan"/>
    <s v="Allen Young"/>
    <n v="53"/>
    <n v="1"/>
  </r>
  <r>
    <x v="5481"/>
    <n v="38915"/>
    <d v="2009-09-17T00:00:00"/>
    <n v="34"/>
    <n v="4250"/>
    <n v="7.0000000000000007E-2"/>
    <n v="125"/>
    <n v="3952.4999999999995"/>
    <s v="Ben Molinari"/>
    <s v="PACCAR Inc."/>
    <s v="Auto Manufacturing"/>
    <s v="Capital Goods"/>
    <s v="Columbus"/>
    <n v="43229"/>
    <s v="Ohio"/>
    <s v="East"/>
    <d v="2009-09-19T00:00:00"/>
    <n v="2"/>
    <s v="Training - SQL"/>
    <s v="Training "/>
    <s v=" SQL"/>
    <s v="Isabella Douglas"/>
    <s v="Allen Young"/>
    <n v="75"/>
    <n v="1"/>
  </r>
  <r>
    <x v="5482"/>
    <n v="38917"/>
    <d v="2010-11-21T00:00:00"/>
    <n v="11"/>
    <n v="1650"/>
    <n v="0.02"/>
    <n v="150"/>
    <n v="1617"/>
    <s v="Joseph Fritzler"/>
    <s v="The Priceline Group Inc."/>
    <s v="Business Services"/>
    <s v="Miscellaneous"/>
    <s v="Creve Coeur"/>
    <s v="63141"/>
    <s v="MO"/>
    <s v="Central"/>
    <d v="2010-11-28T00:00:00"/>
    <n v="7"/>
    <s v="Consulting - Market Research"/>
    <s v="Consulting "/>
    <s v=" Market Research"/>
    <s v="Olivia Sullivan"/>
    <s v="Josh Martinez"/>
    <n v="53"/>
    <n v="1"/>
  </r>
  <r>
    <x v="5483"/>
    <n v="38944"/>
    <d v="2010-04-20T00:00:00"/>
    <n v="17"/>
    <n v="2550"/>
    <n v="0.02"/>
    <n v="150"/>
    <n v="2499"/>
    <s v="Mitch Smayling"/>
    <s v="Avago Technologies Limited"/>
    <s v="Semiconductors"/>
    <s v="Technology"/>
    <s v="Rio Rancho"/>
    <n v="87124"/>
    <s v="New Mexico"/>
    <s v="West"/>
    <d v="2010-04-21T00:00:00"/>
    <n v="1"/>
    <s v="Consulting - Market Research"/>
    <s v="Consulting "/>
    <s v=" Market Research"/>
    <s v="Mason Gibson"/>
    <s v="Bob Turner"/>
    <n v="71"/>
    <n v="1"/>
  </r>
  <r>
    <x v="5484"/>
    <n v="38944"/>
    <d v="2010-04-20T00:00:00"/>
    <n v="46"/>
    <n v="5750"/>
    <n v="0.01"/>
    <n v="125"/>
    <n v="5692.5"/>
    <s v="Mitch Smayling"/>
    <s v="Avago Technologies Limited"/>
    <s v="Semiconductors"/>
    <s v="Technology"/>
    <s v="Roswell"/>
    <n v="88201"/>
    <s v="New Mexico"/>
    <s v="West"/>
    <d v="2010-04-21T00:00:00"/>
    <n v="1"/>
    <s v="Training - Development"/>
    <s v="Training "/>
    <s v=" Development"/>
    <s v="Alexander Edison"/>
    <s v="Bob Turner"/>
    <n v="70"/>
    <n v="1"/>
  </r>
  <r>
    <x v="5485"/>
    <n v="38944"/>
    <d v="2010-04-20T00:00:00"/>
    <n v="32"/>
    <n v="3520"/>
    <n v="0.09"/>
    <n v="110"/>
    <n v="3203.2000000000003"/>
    <s v="Mitch Smayling"/>
    <s v="Avago Technologies Limited"/>
    <s v="Semiconductors"/>
    <s v="Technology"/>
    <s v="Roswell"/>
    <n v="88201"/>
    <s v="New Mexico"/>
    <s v="West"/>
    <d v="2010-04-22T00:00:00"/>
    <n v="2"/>
    <s v="Development - Python"/>
    <s v="Development "/>
    <s v=" Python"/>
    <s v="Jayden Hamilton"/>
    <s v="Bob Turner"/>
    <n v="71"/>
    <n v="1"/>
  </r>
  <r>
    <x v="5486"/>
    <n v="38947"/>
    <d v="2009-11-29T00:00:00"/>
    <n v="20"/>
    <n v="2500"/>
    <n v="0.02"/>
    <n v="125"/>
    <n v="2450"/>
    <s v="Chris Latchford"/>
    <s v="Fiserv, Inc."/>
    <s v="EDP Services"/>
    <s v="Technology"/>
    <s v="Steubenville"/>
    <s v="43952"/>
    <s v="Ohio"/>
    <s v="East"/>
    <d v="2009-12-01T00:00:00"/>
    <n v="2"/>
    <s v="Training - SQL"/>
    <s v="Training "/>
    <s v=" SQL"/>
    <s v="Madison Hill"/>
    <s v="Allen Young"/>
    <n v="58"/>
    <n v="1"/>
  </r>
  <r>
    <x v="5487"/>
    <n v="38948"/>
    <d v="2011-06-05T00:00:00"/>
    <n v="9"/>
    <n v="1800"/>
    <n v="0.03"/>
    <n v="200"/>
    <n v="1746"/>
    <s v="Julia Shagiari"/>
    <s v="SBA Communications Corporation"/>
    <s v="Telecommunications Equipment"/>
    <s v="Consumer Services"/>
    <s v="San Clemente"/>
    <n v="92672"/>
    <s v="California"/>
    <s v="West"/>
    <d v="2011-06-06T00:00:00"/>
    <n v="1"/>
    <s v="Development - Big Data"/>
    <s v="Development "/>
    <s v=" Big Data"/>
    <s v="Mia Moore"/>
    <s v="Bob Turner"/>
    <n v="51"/>
    <n v="1"/>
  </r>
  <r>
    <x v="5488"/>
    <n v="38948"/>
    <d v="2011-06-05T00:00:00"/>
    <n v="44"/>
    <n v="6600"/>
    <n v="0.05"/>
    <n v="150"/>
    <n v="6270"/>
    <s v="Julia Shagiari"/>
    <s v="SBA Communications Corporation"/>
    <s v="Telecommunications Equipment"/>
    <s v="Consumer Services"/>
    <s v="San Clemente"/>
    <n v="92672"/>
    <s v="California"/>
    <s v="West"/>
    <d v="2011-06-06T00:00:00"/>
    <n v="1"/>
    <s v="Consulting - Market Research"/>
    <s v="Consulting "/>
    <s v=" Market Research"/>
    <s v="Sophia Dixon"/>
    <s v="Bob Turner"/>
    <n v="71"/>
    <n v="1"/>
  </r>
  <r>
    <x v="5489"/>
    <n v="38950"/>
    <d v="2011-07-02T00:00:00"/>
    <n v="24"/>
    <n v="3840"/>
    <n v="0.02"/>
    <n v="160"/>
    <n v="3763.2"/>
    <s v="Nora Stevenson"/>
    <s v="Gilead Sciences, Inc."/>
    <s v="Biotechnology: Biological Products (No Diagnostic Substances)"/>
    <s v="Health Care"/>
    <s v="Suffolk"/>
    <n v="23434"/>
    <s v="Virginia"/>
    <s v="South"/>
    <d v="2011-07-03T00:00:00"/>
    <n v="1"/>
    <s v="Development - Java"/>
    <s v="Development "/>
    <s v=" Java"/>
    <s v="Abigail Young"/>
    <s v="Frank Mitchell"/>
    <n v="50"/>
    <n v="1"/>
  </r>
  <r>
    <x v="5490"/>
    <n v="38950"/>
    <d v="2011-07-02T00:00:00"/>
    <n v="39"/>
    <n v="5460"/>
    <n v="0.08"/>
    <n v="140"/>
    <n v="5023.2"/>
    <s v="Nora Stevenson"/>
    <s v="Gilead Sciences, Inc."/>
    <s v="Biotechnology: Biological Products (No Diagnostic Substances)"/>
    <s v="Health Care"/>
    <s v="Suffolk"/>
    <n v="23434"/>
    <s v="Virginia"/>
    <s v="South"/>
    <d v="2011-07-03T00:00:00"/>
    <n v="1"/>
    <s v="Development - Database"/>
    <s v="Development "/>
    <s v=" Database"/>
    <s v="Ethan Bird"/>
    <s v="Frank Mitchell"/>
    <n v="60"/>
    <n v="1"/>
  </r>
  <r>
    <x v="5491"/>
    <n v="38950"/>
    <d v="2011-07-02T00:00:00"/>
    <n v="30"/>
    <n v="4200"/>
    <n v="0.03"/>
    <n v="140"/>
    <n v="4074"/>
    <s v="Nora Stevenson"/>
    <s v="Gilead Sciences, Inc."/>
    <s v="Biotechnology: Biological Products (No Diagnostic Substances)"/>
    <s v="Health Care"/>
    <s v="Suffolk"/>
    <n v="23434"/>
    <s v="Virginia"/>
    <s v="South"/>
    <d v="2011-07-05T00:00:00"/>
    <n v="3"/>
    <s v="Development - Front End Web"/>
    <s v="Development "/>
    <s v=" Front End Web"/>
    <s v="Alexander Edison"/>
    <s v="Frank Mitchell"/>
    <n v="70"/>
    <n v="1"/>
  </r>
  <r>
    <x v="5492"/>
    <n v="38976"/>
    <d v="2010-12-25T00:00:00"/>
    <n v="46"/>
    <n v="5060"/>
    <n v="0.03"/>
    <n v="110"/>
    <n v="4908.2"/>
    <s v="Paul Brittain"/>
    <s v="Linear Technology Corporation"/>
    <s v="Semiconductors"/>
    <s v="Technology"/>
    <s v="Bergenfield"/>
    <s v="07621"/>
    <s v="New Jersey"/>
    <s v="East"/>
    <d v="2010-12-27T00:00:00"/>
    <n v="2"/>
    <s v="Development - Python"/>
    <s v="Development "/>
    <s v=" Python"/>
    <s v="Emily Taylor"/>
    <s v="Allen Young"/>
    <n v="62"/>
    <n v="1"/>
  </r>
  <r>
    <x v="5493"/>
    <n v="38976"/>
    <d v="2010-12-25T00:00:00"/>
    <n v="16"/>
    <n v="2400"/>
    <n v="0.09"/>
    <n v="150"/>
    <n v="2184"/>
    <s v="Paul Brittain"/>
    <s v="Linear Technology Corporation"/>
    <s v="Semiconductors"/>
    <s v="Technology"/>
    <s v="Southbridge"/>
    <s v="01550"/>
    <s v="MA"/>
    <s v="East"/>
    <d v="2010-12-26T00:00:00"/>
    <n v="1"/>
    <s v="Consulting - Compensation"/>
    <s v="Consulting "/>
    <s v=" Compensation"/>
    <s v="Liam Franklin"/>
    <s v="Allen Young"/>
    <n v="52"/>
    <n v="1"/>
  </r>
  <r>
    <x v="5494"/>
    <n v="38978"/>
    <d v="2009-08-03T00:00:00"/>
    <n v="24"/>
    <n v="3000"/>
    <n v="0"/>
    <n v="125"/>
    <n v="3000"/>
    <s v="Nick Saunders"/>
    <s v="eBay Inc."/>
    <s v="Business Services"/>
    <s v="Miscellaneous"/>
    <s v="Statesboro"/>
    <n v="30458"/>
    <s v="Georgia"/>
    <s v="South"/>
    <d v="2009-08-05T00:00:00"/>
    <n v="2"/>
    <s v="Training - Development"/>
    <s v="Training "/>
    <s v=" Development"/>
    <s v="William Bufont"/>
    <s v="Frank Mitchell"/>
    <n v="62"/>
    <n v="1"/>
  </r>
  <r>
    <x v="5495"/>
    <n v="38979"/>
    <d v="2010-02-26T00:00:00"/>
    <n v="48"/>
    <n v="6000"/>
    <n v="7.0000000000000007E-2"/>
    <n v="125"/>
    <n v="5580"/>
    <s v="Steve Price"/>
    <s v="Netflix, Inc."/>
    <s v="Consumer Electronics/Video Chains"/>
    <s v="Consumer Services"/>
    <s v="Fayetteville"/>
    <n v="72701"/>
    <s v="Arkansas"/>
    <s v="South"/>
    <d v="2010-02-26T00:00:00"/>
    <n v="0"/>
    <s v="Training - Development"/>
    <s v="Training "/>
    <s v=" Development"/>
    <s v="William Bufont"/>
    <s v="Frank Mitchell"/>
    <n v="62"/>
    <n v="1"/>
  </r>
  <r>
    <x v="5496"/>
    <n v="38979"/>
    <d v="2010-02-26T00:00:00"/>
    <n v="34"/>
    <n v="5100"/>
    <n v="0.06"/>
    <n v="150"/>
    <n v="4794"/>
    <s v="Steve Price"/>
    <s v="Netflix, Inc."/>
    <s v="Consumer Electronics/Video Chains"/>
    <s v="Consumer Services"/>
    <s v="Fayetteville"/>
    <n v="72701"/>
    <s v="Arkansas"/>
    <s v="South"/>
    <d v="2010-03-03T00:00:00"/>
    <n v="5"/>
    <s v="Consulting - Business Model"/>
    <s v="Consulting "/>
    <s v=" Business Model"/>
    <s v="Olivia Sullivan"/>
    <s v="Frank Mitchell"/>
    <n v="53"/>
    <n v="1"/>
  </r>
  <r>
    <x v="5497"/>
    <n v="38979"/>
    <d v="2010-02-26T00:00:00"/>
    <n v="31"/>
    <n v="3720"/>
    <n v="0.02"/>
    <n v="120"/>
    <n v="3645.6"/>
    <s v="Steve Price"/>
    <s v="Netflix, Inc."/>
    <s v="Consumer Electronics/Video Chains"/>
    <s v="Consumer Services"/>
    <s v="Fayetteville"/>
    <n v="72701"/>
    <s v="Arkansas"/>
    <s v="South"/>
    <d v="2010-03-03T00:00:00"/>
    <n v="5"/>
    <s v="Development - Business Logic"/>
    <s v="Development "/>
    <s v=" Business Logic"/>
    <s v="Olivia Sullivan"/>
    <s v="Frank Mitchell"/>
    <n v="53"/>
    <n v="1"/>
  </r>
  <r>
    <x v="5498"/>
    <n v="38982"/>
    <d v="2009-07-17T00:00:00"/>
    <n v="43"/>
    <n v="6450"/>
    <n v="0.09"/>
    <n v="150"/>
    <n v="5869.5"/>
    <s v="Liz Sundaresam"/>
    <s v="Fiserv, Inc."/>
    <s v="EDP Services"/>
    <s v="Technology"/>
    <s v="High Point"/>
    <n v="27260"/>
    <s v="North Carolina"/>
    <s v="South"/>
    <d v="2009-07-18T00:00:00"/>
    <n v="1"/>
    <s v="Consulting - Business Model"/>
    <s v="Consulting "/>
    <s v=" Business Model"/>
    <s v="Liam Franklin"/>
    <s v="Frank Mitchell"/>
    <n v="52"/>
    <n v="1"/>
  </r>
  <r>
    <x v="5499"/>
    <n v="39008"/>
    <d v="2011-04-28T00:00:00"/>
    <n v="28"/>
    <n v="3500"/>
    <n v="0"/>
    <n v="125"/>
    <n v="3500"/>
    <s v="Nick Murdock"/>
    <s v="Electronic Arts Inc."/>
    <s v="Computer Software: Prepackaged Software"/>
    <s v="Technology"/>
    <s v="Winter Haven"/>
    <n v="33881"/>
    <s v="Florida"/>
    <s v="South"/>
    <d v="2011-04-30T00:00:00"/>
    <n v="2"/>
    <s v="Training - Development"/>
    <s v="Training "/>
    <s v=" Development"/>
    <s v="Elizabeth Carter"/>
    <s v="Frank Mitchell"/>
    <n v="52"/>
    <n v="1"/>
  </r>
  <r>
    <x v="5500"/>
    <n v="39015"/>
    <d v="2009-12-06T00:00:00"/>
    <n v="13"/>
    <n v="1950"/>
    <n v="0.05"/>
    <n v="150"/>
    <n v="1852.5"/>
    <s v="Lycoris Stevenson"/>
    <s v="Intuitive Surgical, Inc."/>
    <s v="Industrial Specialties"/>
    <s v="Health Care"/>
    <s v="Mehlville"/>
    <s v="63129"/>
    <s v="MO"/>
    <s v="Central"/>
    <d v="2009-12-06T00:00:00"/>
    <n v="0"/>
    <s v="Consulting - Strategy"/>
    <s v="Consulting "/>
    <s v=" Strategy"/>
    <s v="Ava Wilson"/>
    <s v="Josh Martinez"/>
    <n v="67"/>
    <n v="1"/>
  </r>
  <r>
    <x v="5501"/>
    <n v="39015"/>
    <d v="2009-12-06T00:00:00"/>
    <n v="11"/>
    <n v="1210"/>
    <n v="7.0000000000000007E-2"/>
    <n v="110"/>
    <n v="1125.3"/>
    <s v="Lycoris Stevenson"/>
    <s v="Intuitive Surgical, Inc."/>
    <s v="Industrial Specialties"/>
    <s v="Health Care"/>
    <s v="Mehlville"/>
    <s v="63129"/>
    <s v="MO"/>
    <s v="Central"/>
    <d v="2009-12-06T00:00:00"/>
    <n v="0"/>
    <s v="Development - Python"/>
    <s v="Development "/>
    <s v=" Python"/>
    <s v="Emma Watson"/>
    <s v="Josh Martinez"/>
    <n v="67"/>
    <n v="1"/>
  </r>
  <r>
    <x v="5502"/>
    <n v="39040"/>
    <d v="2009-05-21T00:00:00"/>
    <n v="26"/>
    <n v="3900"/>
    <n v="0.03"/>
    <n v="150"/>
    <n v="3783"/>
    <s v="Astrea Meade"/>
    <s v="Liberty Interactive Corporation"/>
    <s v="Catalog/Specialty Distribution"/>
    <s v="Consumer Services"/>
    <s v="Belleville"/>
    <s v="07109"/>
    <s v="New Jersey"/>
    <s v="East"/>
    <d v="2009-05-22T00:00:00"/>
    <n v="1"/>
    <s v="Consulting - Market Research"/>
    <s v="Consulting "/>
    <s v=" Market Research"/>
    <s v="Daniel Tusk"/>
    <s v="Allen Young"/>
    <n v="45"/>
    <n v="1"/>
  </r>
  <r>
    <x v="5503"/>
    <n v="39040"/>
    <d v="2009-05-21T00:00:00"/>
    <n v="7"/>
    <n v="980"/>
    <n v="0.04"/>
    <n v="140"/>
    <n v="940.8"/>
    <s v="Astrea Meade"/>
    <s v="Liberty Interactive Corporation"/>
    <s v="Catalog/Specialty Distribution"/>
    <s v="Consumer Services"/>
    <s v="Newington"/>
    <s v="06111"/>
    <s v="Connecticut"/>
    <s v="East"/>
    <d v="2009-05-22T00:00:00"/>
    <n v="1"/>
    <s v="Development - Database"/>
    <s v="Development "/>
    <s v=" Database"/>
    <s v="Madison Hill"/>
    <s v="Allen Young"/>
    <n v="58"/>
    <n v="1"/>
  </r>
  <r>
    <x v="5504"/>
    <n v="39041"/>
    <d v="2011-10-26T00:00:00"/>
    <n v="47"/>
    <n v="5875"/>
    <n v="0"/>
    <n v="125"/>
    <n v="5875"/>
    <s v="Adam Phonely"/>
    <s v="Automatic Data Processing, Inc."/>
    <s v="EDP Services"/>
    <s v="Technology"/>
    <s v="Lakewood"/>
    <n v="90712"/>
    <s v="California"/>
    <s v="West"/>
    <d v="2011-10-26T00:00:00"/>
    <n v="0"/>
    <s v="Training - SQL"/>
    <s v="Training "/>
    <s v=" SQL"/>
    <s v="Jayden Hamilton"/>
    <s v="Bob Turner"/>
    <n v="71"/>
    <n v="1"/>
  </r>
  <r>
    <x v="5505"/>
    <n v="39041"/>
    <d v="2011-10-26T00:00:00"/>
    <n v="23"/>
    <n v="2875"/>
    <n v="0.06"/>
    <n v="125"/>
    <n v="2702.5"/>
    <s v="Adam Phonely"/>
    <s v="Automatic Data Processing, Inc."/>
    <s v="EDP Services"/>
    <s v="Technology"/>
    <s v="Lakewood"/>
    <n v="90712"/>
    <s v="California"/>
    <s v="West"/>
    <d v="2011-10-28T00:00:00"/>
    <n v="2"/>
    <s v="Training - SQL"/>
    <s v="Training "/>
    <s v=" SQL"/>
    <s v="Mason Gibson"/>
    <s v="Bob Turner"/>
    <n v="71"/>
    <n v="1"/>
  </r>
  <r>
    <x v="5506"/>
    <n v="39043"/>
    <d v="2010-12-22T00:00:00"/>
    <n v="14"/>
    <n v="2800"/>
    <n v="0.09"/>
    <n v="200"/>
    <n v="2548"/>
    <s v="Luke Dana"/>
    <s v="Intel Corporation"/>
    <s v="Semiconductors"/>
    <s v="Technology"/>
    <s v="Myrtle Beach"/>
    <n v="29577"/>
    <s v="South Carolina"/>
    <s v="South"/>
    <d v="2010-12-23T00:00:00"/>
    <n v="1"/>
    <s v="Development - Scala"/>
    <s v="Development "/>
    <s v=" Scala"/>
    <s v="Sophia Dixon"/>
    <s v="Frank Mitchell"/>
    <n v="71"/>
    <n v="1"/>
  </r>
  <r>
    <x v="5507"/>
    <n v="39043"/>
    <d v="2010-12-22T00:00:00"/>
    <n v="37"/>
    <n v="7400"/>
    <n v="7.0000000000000007E-2"/>
    <n v="200"/>
    <n v="6881.9999999999991"/>
    <s v="Luke Dana"/>
    <s v="Intel Corporation"/>
    <s v="Semiconductors"/>
    <s v="Technology"/>
    <s v="North Charleston"/>
    <n v="29406"/>
    <s v="South Carolina"/>
    <s v="South"/>
    <d v="2010-12-23T00:00:00"/>
    <n v="1"/>
    <s v="Development - Big Data"/>
    <s v="Development "/>
    <s v=" Big Data"/>
    <s v="Elizabeth Carter"/>
    <s v="Frank Mitchell"/>
    <n v="52"/>
    <n v="1"/>
  </r>
  <r>
    <x v="5508"/>
    <n v="39072"/>
    <d v="2009-02-22T00:00:00"/>
    <n v="50"/>
    <n v="6000"/>
    <n v="0.08"/>
    <n v="120"/>
    <n v="5520"/>
    <s v="Adam Wendt"/>
    <s v="Autodesk, Inc."/>
    <s v="Computer Software: Prepackaged Software"/>
    <s v="Technology"/>
    <s v="Grants Pass"/>
    <n v="97526"/>
    <s v="Oregon"/>
    <s v="West"/>
    <d v="2009-02-23T00:00:00"/>
    <n v="1"/>
    <s v="Development - Business Logic"/>
    <s v="Development "/>
    <s v=" Business Logic"/>
    <s v="Jayden Hamilton"/>
    <s v="Bob Turner"/>
    <n v="71"/>
    <n v="1"/>
  </r>
  <r>
    <x v="5509"/>
    <n v="39075"/>
    <d v="2012-02-19T00:00:00"/>
    <n v="50"/>
    <n v="10000"/>
    <n v="0.01"/>
    <n v="200"/>
    <n v="9900"/>
    <s v="Quincy Patterson"/>
    <s v="Ross Stores, Inc."/>
    <s v="Clothing/Shoe/Accessory Stores"/>
    <s v="Consumer Services"/>
    <s v="Roswell"/>
    <s v="88201"/>
    <s v="New Mexico"/>
    <s v="West"/>
    <d v="2012-02-20T00:00:00"/>
    <n v="1"/>
    <s v="Development - Scala"/>
    <s v="Development "/>
    <s v=" Scala"/>
    <s v="Emma Watson"/>
    <s v="Bob Turner"/>
    <n v="67"/>
    <n v="1"/>
  </r>
  <r>
    <x v="5510"/>
    <n v="39076"/>
    <d v="2009-12-11T00:00:00"/>
    <n v="41"/>
    <n v="4510"/>
    <n v="0.02"/>
    <n v="110"/>
    <n v="4419.8"/>
    <s v="Tom Lampkin"/>
    <s v="Bed Bath &amp; Beyond Inc."/>
    <s v="Home Furnishings"/>
    <s v="Consumer Services"/>
    <s v="Rotterdam"/>
    <s v="12306"/>
    <s v="New York"/>
    <s v="East"/>
    <d v="2009-12-12T00:00:00"/>
    <n v="1"/>
    <s v="Development - Python"/>
    <s v="Development "/>
    <s v=" Python"/>
    <s v="Emily Taylor"/>
    <s v="Allen Young"/>
    <n v="62"/>
    <n v="1"/>
  </r>
  <r>
    <x v="5511"/>
    <n v="39078"/>
    <d v="2009-06-23T00:00:00"/>
    <n v="10"/>
    <n v="1200"/>
    <n v="7.0000000000000007E-2"/>
    <n v="120"/>
    <n v="1116"/>
    <s v="Matt Mills"/>
    <s v="QUALCOMM Incorporated"/>
    <s v="Radio And Television Broadcasting And Communications Equipment"/>
    <s v="Technology"/>
    <s v="Massillon"/>
    <n v="44646"/>
    <s v="Ohio"/>
    <s v="East"/>
    <d v="2009-06-23T00:00:00"/>
    <n v="0"/>
    <s v="Development - Business Logic"/>
    <s v="Development "/>
    <s v=" Business Logic"/>
    <s v="William Bufont"/>
    <s v="Allen Young"/>
    <n v="62"/>
    <n v="1"/>
  </r>
  <r>
    <x v="5512"/>
    <n v="39078"/>
    <d v="2009-06-23T00:00:00"/>
    <n v="8"/>
    <n v="1200"/>
    <n v="0.02"/>
    <n v="150"/>
    <n v="1176"/>
    <s v="Matt Mills"/>
    <s v="QUALCOMM Incorporated"/>
    <s v="Radio And Television Broadcasting And Communications Equipment"/>
    <s v="Technology"/>
    <s v="Medina"/>
    <n v="44256"/>
    <s v="Ohio"/>
    <s v="East"/>
    <d v="2009-06-30T00:00:00"/>
    <n v="7"/>
    <s v="Consulting - Business Model"/>
    <s v="Consulting "/>
    <s v=" Business Model"/>
    <s v="Madison Hill"/>
    <s v="Allen Young"/>
    <n v="58"/>
    <n v="1"/>
  </r>
  <r>
    <x v="5513"/>
    <n v="39078"/>
    <d v="2009-06-23T00:00:00"/>
    <n v="26"/>
    <n v="2860"/>
    <n v="0.01"/>
    <n v="110"/>
    <n v="2831.4"/>
    <s v="Matt Mills"/>
    <s v="QUALCOMM Incorporated"/>
    <s v="Radio And Television Broadcasting And Communications Equipment"/>
    <s v="Technology"/>
    <s v="Medina"/>
    <n v="44256"/>
    <s v="Ohio"/>
    <s v="East"/>
    <d v="2009-06-25T00:00:00"/>
    <n v="2"/>
    <s v="Development - Python"/>
    <s v="Development "/>
    <s v=" Python"/>
    <s v="Abigail Young"/>
    <s v="Allen Young"/>
    <n v="50"/>
    <n v="1"/>
  </r>
  <r>
    <x v="5514"/>
    <n v="39079"/>
    <d v="2011-09-07T00:00:00"/>
    <n v="46"/>
    <n v="7360"/>
    <n v="0.09"/>
    <n v="160"/>
    <n v="6697.6"/>
    <s v="Debra Andreadi"/>
    <s v="Autodesk, Inc."/>
    <s v="Computer Software: Prepackaged Software"/>
    <s v="Technology"/>
    <s v="Keene"/>
    <s v="03431"/>
    <s v="New Hampshire"/>
    <s v="East"/>
    <d v="2011-09-07T00:00:00"/>
    <n v="0"/>
    <s v="Development - Java"/>
    <s v="Development "/>
    <s v=" Java"/>
    <s v="Michael Alister"/>
    <s v="Allen Young"/>
    <n v="68"/>
    <n v="1"/>
  </r>
  <r>
    <x v="5515"/>
    <n v="39110"/>
    <d v="2010-02-05T00:00:00"/>
    <n v="14"/>
    <n v="1750"/>
    <n v="0.1"/>
    <n v="125"/>
    <n v="1575"/>
    <s v="Eva O'Carroll"/>
    <s v="Lam Research Corporation"/>
    <s v="Industrial Machinery/Components"/>
    <s v="Technology"/>
    <s v="Castle Rock"/>
    <n v="80104"/>
    <s v="Colorado"/>
    <s v="West"/>
    <d v="2010-02-05T00:00:00"/>
    <n v="0"/>
    <s v="Training - SQL"/>
    <s v="Training "/>
    <s v=" SQL"/>
    <s v="Jacob Manziel"/>
    <s v="Bob Turner"/>
    <n v="57"/>
    <n v="1"/>
  </r>
  <r>
    <x v="5516"/>
    <n v="39111"/>
    <d v="2011-07-25T00:00:00"/>
    <n v="1"/>
    <n v="200"/>
    <n v="0.09"/>
    <n v="200"/>
    <n v="182"/>
    <s v="Cindy Savely"/>
    <s v="Linear Technology Corporation"/>
    <s v="Semiconductors"/>
    <s v="Technology"/>
    <s v="Prescott Valley"/>
    <n v="86314"/>
    <s v="Arizona"/>
    <s v="West"/>
    <d v="2011-07-28T00:00:00"/>
    <n v="3"/>
    <s v="Development - Big Data"/>
    <s v="Development "/>
    <s v=" Big Data"/>
    <s v="Elizabeth Carter"/>
    <s v="Bob Turner"/>
    <n v="52"/>
    <n v="1"/>
  </r>
  <r>
    <x v="5517"/>
    <n v="39111"/>
    <d v="2011-07-25T00:00:00"/>
    <n v="20"/>
    <n v="3000"/>
    <n v="0.05"/>
    <n v="150"/>
    <n v="2850"/>
    <s v="Cindy Savely"/>
    <s v="Linear Technology Corporation"/>
    <s v="Semiconductors"/>
    <s v="Technology"/>
    <s v="Prescott"/>
    <n v="86301"/>
    <s v="Arizona"/>
    <s v="West"/>
    <d v="2011-07-27T00:00:00"/>
    <n v="2"/>
    <s v="Consulting - Business Model"/>
    <s v="Consulting "/>
    <s v=" Business Model"/>
    <s v="Olivia Sullivan"/>
    <s v="Bob Turner"/>
    <n v="53"/>
    <n v="1"/>
  </r>
  <r>
    <x v="5518"/>
    <n v="39136"/>
    <d v="2009-06-24T00:00:00"/>
    <n v="49"/>
    <n v="7350"/>
    <n v="0.02"/>
    <n v="150"/>
    <n v="7203"/>
    <s v="Shirley Jenkins"/>
    <s v="Liberty Global plc"/>
    <s v="Television Services"/>
    <s v="Consumer Services"/>
    <s v="Encinitas"/>
    <n v="92024"/>
    <s v="California"/>
    <s v="West"/>
    <d v="2009-06-26T00:00:00"/>
    <n v="2"/>
    <s v="Consulting - Market Research"/>
    <s v="Consulting "/>
    <s v=" Market Research"/>
    <s v="Mia Moore"/>
    <s v="Bob Turner"/>
    <n v="51"/>
    <n v="1"/>
  </r>
  <r>
    <x v="5519"/>
    <n v="39139"/>
    <d v="2010-11-13T00:00:00"/>
    <n v="6"/>
    <n v="900"/>
    <n v="7.0000000000000007E-2"/>
    <n v="150"/>
    <n v="837"/>
    <s v="Ed Yedwab"/>
    <s v="DISH Network Corporation"/>
    <s v="Television Services"/>
    <s v="Consumer Services"/>
    <s v="Tucson"/>
    <n v="85705"/>
    <s v="Arizona"/>
    <s v="West"/>
    <d v="2010-11-13T00:00:00"/>
    <n v="0"/>
    <s v="Consulting - Market Research"/>
    <s v="Consulting "/>
    <s v=" Market Research"/>
    <s v="Mason Gibson"/>
    <s v="Bob Turner"/>
    <n v="71"/>
    <n v="1"/>
  </r>
  <r>
    <x v="5520"/>
    <n v="39139"/>
    <d v="2010-11-13T00:00:00"/>
    <n v="50"/>
    <n v="6250"/>
    <n v="0.01"/>
    <n v="125"/>
    <n v="6187.5"/>
    <s v="Ed Yedwab"/>
    <s v="DISH Network Corporation"/>
    <s v="Television Services"/>
    <s v="Consumer Services"/>
    <s v="Yuma"/>
    <n v="85364"/>
    <s v="Arizona"/>
    <s v="West"/>
    <d v="2010-11-15T00:00:00"/>
    <n v="2"/>
    <s v="Training - Tableau"/>
    <s v="Training "/>
    <s v=" Tableau"/>
    <s v="Liam Franklin"/>
    <s v="Bob Turner"/>
    <n v="52"/>
    <n v="1"/>
  </r>
  <r>
    <x v="5521"/>
    <n v="39139"/>
    <d v="2010-11-13T00:00:00"/>
    <n v="31"/>
    <n v="3875"/>
    <n v="0.09"/>
    <n v="125"/>
    <n v="3526.25"/>
    <s v="Ed Yedwab"/>
    <s v="DISH Network Corporation"/>
    <s v="Television Services"/>
    <s v="Consumer Services"/>
    <s v="Yuma"/>
    <n v="85364"/>
    <s v="Arizona"/>
    <s v="West"/>
    <d v="2010-11-15T00:00:00"/>
    <n v="2"/>
    <s v="Training - SQL"/>
    <s v="Training "/>
    <s v=" SQL"/>
    <s v="Noah Smith"/>
    <s v="Bob Turner"/>
    <n v="59"/>
    <n v="1"/>
  </r>
  <r>
    <x v="5522"/>
    <n v="39140"/>
    <d v="2010-09-27T00:00:00"/>
    <n v="26"/>
    <n v="3250"/>
    <n v="0.02"/>
    <n v="125"/>
    <n v="3185"/>
    <s v="Tonja Murray"/>
    <s v="Biogen Idec Inc."/>
    <s v="Biotechnology: Biological Products (No Diagnostic Substances)"/>
    <s v="Health Care"/>
    <s v="Lynnwood"/>
    <n v="98037"/>
    <s v="Washington"/>
    <s v="West"/>
    <d v="2010-10-02T00:00:00"/>
    <n v="5"/>
    <s v="Training - Tableau"/>
    <s v="Training "/>
    <s v=" Tableau"/>
    <s v="Mason Gibson"/>
    <s v="Bob Turner"/>
    <n v="71"/>
    <n v="1"/>
  </r>
  <r>
    <x v="5523"/>
    <n v="39141"/>
    <d v="2009-05-03T00:00:00"/>
    <n v="49"/>
    <n v="5390"/>
    <n v="0.09"/>
    <n v="110"/>
    <n v="4904.9000000000005"/>
    <s v="Jim Paige"/>
    <s v="Kraft Foods Group, Inc."/>
    <s v="Packaged Foods"/>
    <s v="Consumer Non-Durables"/>
    <s v="Fairfield"/>
    <n v="45014"/>
    <s v="Ohio"/>
    <s v="East"/>
    <d v="2009-05-05T00:00:00"/>
    <n v="2"/>
    <s v="Development - PHP"/>
    <s v="Development "/>
    <s v=" PHP"/>
    <s v="Emily Taylor"/>
    <s v="Allen Young"/>
    <n v="62"/>
    <n v="1"/>
  </r>
  <r>
    <x v="5524"/>
    <n v="39141"/>
    <d v="2009-05-03T00:00:00"/>
    <n v="47"/>
    <n v="5875"/>
    <n v="0.03"/>
    <n v="125"/>
    <n v="5698.75"/>
    <s v="Jim Paige"/>
    <s v="Kraft Foods Group, Inc."/>
    <s v="Packaged Foods"/>
    <s v="Consumer Non-Durables"/>
    <s v="Fairfield"/>
    <n v="45014"/>
    <s v="Ohio"/>
    <s v="East"/>
    <d v="2009-05-05T00:00:00"/>
    <n v="2"/>
    <s v="Training - SQL"/>
    <s v="Training "/>
    <s v=" SQL"/>
    <s v="Liam Franklin"/>
    <s v="Allen Young"/>
    <n v="52"/>
    <n v="1"/>
  </r>
  <r>
    <x v="5525"/>
    <n v="39143"/>
    <d v="2012-04-06T00:00:00"/>
    <n v="46"/>
    <n v="5750"/>
    <n v="0.05"/>
    <n v="125"/>
    <n v="5462.5"/>
    <s v="Richard Koutras"/>
    <s v="Texas Instruments Incorporated"/>
    <s v="Semiconductors"/>
    <s v="Technology"/>
    <s v="Marrero"/>
    <n v="70072"/>
    <s v="Louisiana"/>
    <s v="South"/>
    <d v="2012-04-06T00:00:00"/>
    <n v="0"/>
    <s v="Training - Tableau"/>
    <s v="Training "/>
    <s v=" Tableau"/>
    <s v="Ethan Bird"/>
    <s v="Frank Mitchell"/>
    <n v="60"/>
    <n v="1"/>
  </r>
  <r>
    <x v="5526"/>
    <n v="39168"/>
    <d v="2012-05-17T00:00:00"/>
    <n v="22"/>
    <n v="3520"/>
    <n v="7.0000000000000007E-2"/>
    <n v="160"/>
    <n v="3273.6"/>
    <s v="Natalie Jones"/>
    <s v="Comcast Corporation"/>
    <s v="Television Services"/>
    <s v="Consumer Services"/>
    <s v="Muskego"/>
    <s v="53150"/>
    <s v="Wisconsin"/>
    <s v="Central"/>
    <d v="2012-05-20T00:00:00"/>
    <n v="3"/>
    <s v="Development - Java"/>
    <s v="Development "/>
    <s v=" Java"/>
    <s v="Daniel Tusk"/>
    <s v="Josh Martinez"/>
    <n v="45"/>
    <n v="1"/>
  </r>
  <r>
    <x v="5527"/>
    <n v="39168"/>
    <d v="2012-05-17T00:00:00"/>
    <n v="50"/>
    <n v="5500"/>
    <n v="0"/>
    <n v="110"/>
    <n v="5500"/>
    <s v="Natalie Jones"/>
    <s v="Comcast Corporation"/>
    <s v="Television Services"/>
    <s v="Consumer Services"/>
    <s v="Muskego"/>
    <s v="53150"/>
    <s v="Wisconsin"/>
    <s v="Central"/>
    <d v="2012-05-19T00:00:00"/>
    <n v="2"/>
    <s v="Development - Python"/>
    <s v="Development "/>
    <s v=" Python"/>
    <s v="Emily Taylor"/>
    <s v="Josh Martinez"/>
    <n v="62"/>
    <n v="1"/>
  </r>
  <r>
    <x v="5528"/>
    <n v="39168"/>
    <d v="2012-05-17T00:00:00"/>
    <n v="30"/>
    <n v="3600"/>
    <n v="0.06"/>
    <n v="120"/>
    <n v="3384"/>
    <s v="Natalie Jones"/>
    <s v="Comcast Corporation"/>
    <s v="Television Services"/>
    <s v="Consumer Services"/>
    <s v="Muskego"/>
    <s v="53150"/>
    <s v="Wisconsin"/>
    <s v="Central"/>
    <d v="2012-05-19T00:00:00"/>
    <n v="2"/>
    <s v="Development - Business Logic"/>
    <s v="Development "/>
    <s v=" Business Logic"/>
    <s v="Emma Watson"/>
    <s v="Josh Martinez"/>
    <n v="67"/>
    <n v="1"/>
  </r>
  <r>
    <x v="5529"/>
    <n v="39169"/>
    <d v="2011-08-26T00:00:00"/>
    <n v="5"/>
    <n v="600"/>
    <n v="0"/>
    <n v="120"/>
    <n v="600"/>
    <s v="Noel Hamilton"/>
    <s v="Facebook, Inc."/>
    <s v="Computer Software: Programming, Data Processing"/>
    <s v="Technology"/>
    <s v="Edison"/>
    <s v="08817"/>
    <s v="New Jersey"/>
    <s v="East"/>
    <d v="2011-08-27T00:00:00"/>
    <n v="1"/>
    <s v="Development - Business Logic"/>
    <s v="Development "/>
    <s v=" Business Logic"/>
    <s v="Alexander Edison"/>
    <s v="Allen Young"/>
    <n v="70"/>
    <n v="1"/>
  </r>
  <r>
    <x v="5530"/>
    <n v="39172"/>
    <d v="2010-06-25T00:00:00"/>
    <n v="38"/>
    <n v="6460"/>
    <n v="0.04"/>
    <n v="170"/>
    <n v="6201.5999999999995"/>
    <s v="Nancy Halladay"/>
    <s v="Cerner Corporation"/>
    <s v="EDP Services"/>
    <s v="Technology"/>
    <s v="Hurst"/>
    <n v="76053"/>
    <s v="Texas"/>
    <s v="Central"/>
    <d v="2010-07-02T00:00:00"/>
    <n v="7"/>
    <s v="Development - .Net"/>
    <s v="Development "/>
    <s v=" .Net"/>
    <s v="Emma Watson"/>
    <s v="Josh Martinez"/>
    <n v="67"/>
    <n v="1"/>
  </r>
  <r>
    <x v="5531"/>
    <n v="39172"/>
    <d v="2010-06-25T00:00:00"/>
    <n v="26"/>
    <n v="2860"/>
    <n v="0"/>
    <n v="110"/>
    <n v="2860"/>
    <s v="Nancy Halladay"/>
    <s v="Cerner Corporation"/>
    <s v="EDP Services"/>
    <s v="Technology"/>
    <s v="Hurst"/>
    <n v="76053"/>
    <s v="Texas"/>
    <s v="Central"/>
    <d v="2010-07-02T00:00:00"/>
    <n v="7"/>
    <s v="Development - Python"/>
    <s v="Development "/>
    <s v=" Python"/>
    <s v="Sophia Dixon"/>
    <s v="Josh Martinez"/>
    <n v="71"/>
    <n v="1"/>
  </r>
  <r>
    <x v="5532"/>
    <n v="39173"/>
    <d v="2009-01-16T00:00:00"/>
    <n v="36"/>
    <n v="5040"/>
    <n v="0.09"/>
    <n v="140"/>
    <n v="4586.4000000000005"/>
    <s v="Jason Moss"/>
    <s v="Electronic Arts Inc."/>
    <s v="Computer Software: Prepackaged Software"/>
    <s v="Technology"/>
    <s v="Woodmere"/>
    <s v="11598"/>
    <s v="New York"/>
    <s v="East"/>
    <d v="2009-01-18T00:00:00"/>
    <n v="2"/>
    <s v="Development - Database"/>
    <s v="Development "/>
    <s v=" Database"/>
    <s v="Ethan Bird"/>
    <s v="Allen Young"/>
    <n v="60"/>
    <n v="1"/>
  </r>
  <r>
    <x v="5533"/>
    <n v="39173"/>
    <d v="2009-01-16T00:00:00"/>
    <n v="2"/>
    <n v="250"/>
    <n v="0.05"/>
    <n v="125"/>
    <n v="237.5"/>
    <s v="Jason Moss"/>
    <s v="Electronic Arts Inc."/>
    <s v="Computer Software: Prepackaged Software"/>
    <s v="Technology"/>
    <s v="Woodmere"/>
    <s v="11598"/>
    <s v="New York"/>
    <s v="East"/>
    <d v="2009-01-18T00:00:00"/>
    <n v="2"/>
    <s v="Training - Javascript"/>
    <s v="Training "/>
    <s v=" Javascript"/>
    <s v="Ethan Bird"/>
    <s v="Allen Young"/>
    <n v="60"/>
    <n v="1"/>
  </r>
  <r>
    <x v="5534"/>
    <n v="39232"/>
    <d v="2011-07-12T00:00:00"/>
    <n v="11"/>
    <n v="1210"/>
    <n v="0.1"/>
    <n v="110"/>
    <n v="1089"/>
    <s v="Adam Phonely"/>
    <s v="Automatic Data Processing, Inc."/>
    <s v="EDP Services"/>
    <s v="Technology"/>
    <s v="Lakewood"/>
    <n v="90712"/>
    <s v="California"/>
    <s v="West"/>
    <d v="2011-07-14T00:00:00"/>
    <n v="2"/>
    <s v="Development - Python"/>
    <s v="Development "/>
    <s v=" Python"/>
    <s v="Liam Franklin"/>
    <s v="Bob Turner"/>
    <n v="52"/>
    <n v="1"/>
  </r>
  <r>
    <x v="5535"/>
    <n v="39232"/>
    <d v="2011-07-12T00:00:00"/>
    <n v="26"/>
    <n v="2860"/>
    <n v="0.06"/>
    <n v="110"/>
    <n v="2688.3999999999996"/>
    <s v="Adam Phonely"/>
    <s v="Automatic Data Processing, Inc."/>
    <s v="EDP Services"/>
    <s v="Technology"/>
    <s v="Lakewood"/>
    <n v="90712"/>
    <s v="California"/>
    <s v="West"/>
    <d v="2011-07-17T00:00:00"/>
    <n v="5"/>
    <s v="Development - Python"/>
    <s v="Development "/>
    <s v=" Python"/>
    <s v="Jayden Hamilton"/>
    <s v="Bob Turner"/>
    <n v="71"/>
    <n v="1"/>
  </r>
  <r>
    <x v="5536"/>
    <n v="39235"/>
    <d v="2010-07-14T00:00:00"/>
    <n v="34"/>
    <n v="5780"/>
    <n v="0"/>
    <n v="170"/>
    <n v="5780"/>
    <s v="Lauren Bern"/>
    <s v="Cognizant Technology Solutions Corporation"/>
    <s v="EDP Services"/>
    <s v="Technology"/>
    <s v="Durango"/>
    <n v="81301"/>
    <s v="Colorado"/>
    <s v="West"/>
    <d v="2010-07-16T00:00:00"/>
    <n v="2"/>
    <s v="Development - .Net"/>
    <s v="Development "/>
    <s v=" .Net"/>
    <s v="Ava Wilson"/>
    <s v="Bob Turner"/>
    <n v="67"/>
    <n v="1"/>
  </r>
  <r>
    <x v="5537"/>
    <n v="39238"/>
    <d v="2010-09-26T00:00:00"/>
    <n v="9"/>
    <n v="1440"/>
    <n v="0.1"/>
    <n v="160"/>
    <n v="1296"/>
    <s v="Tracy Miller"/>
    <s v="Charter Communications, Inc."/>
    <s v="Television Services"/>
    <s v="Consumer Services"/>
    <s v="Glassboro"/>
    <s v="08028"/>
    <s v="New Jersey"/>
    <s v="East"/>
    <d v="2010-09-27T00:00:00"/>
    <n v="1"/>
    <s v="Development - Java"/>
    <s v="Development "/>
    <s v=" Java"/>
    <s v="Daniel Tusk"/>
    <s v="Allen Young"/>
    <n v="45"/>
    <n v="1"/>
  </r>
  <r>
    <x v="5538"/>
    <n v="39265"/>
    <d v="2010-05-07T00:00:00"/>
    <n v="47"/>
    <n v="5640"/>
    <n v="0.02"/>
    <n v="120"/>
    <n v="5527.2"/>
    <s v="Dorothy Mitchum"/>
    <s v="Comcast Corporation"/>
    <s v="Television Services"/>
    <s v="Consumer Services"/>
    <s v="Saint Peters"/>
    <n v="63376"/>
    <s v="MO"/>
    <s v="Central"/>
    <d v="2010-05-08T00:00:00"/>
    <n v="1"/>
    <s v="Development - Business Logic"/>
    <s v="Development "/>
    <s v=" Business Logic"/>
    <s v="Mason Gibson"/>
    <s v="Josh Martinez"/>
    <n v="71"/>
    <n v="1"/>
  </r>
  <r>
    <x v="5539"/>
    <n v="39266"/>
    <d v="2012-08-27T00:00:00"/>
    <n v="4"/>
    <n v="440"/>
    <n v="0.02"/>
    <n v="110"/>
    <n v="431.2"/>
    <s v="Dan MacKendrick"/>
    <s v="Ross Stores, Inc."/>
    <s v="Clothing/Shoe/Accessory Stores"/>
    <s v="Consumer Services"/>
    <s v="Augusta"/>
    <s v="04330"/>
    <s v="Maine"/>
    <s v="East"/>
    <d v="2012-08-28T00:00:00"/>
    <n v="1"/>
    <s v="Development - PHP"/>
    <s v="Development "/>
    <s v=" PHP"/>
    <s v="Madison Hill"/>
    <s v="Allen Young"/>
    <n v="58"/>
    <n v="1"/>
  </r>
  <r>
    <x v="5540"/>
    <n v="39266"/>
    <d v="2012-08-27T00:00:00"/>
    <n v="14"/>
    <n v="2800"/>
    <n v="0.09"/>
    <n v="200"/>
    <n v="2548"/>
    <s v="Dan MacKendrick"/>
    <s v="Ross Stores, Inc."/>
    <s v="Clothing/Shoe/Accessory Stores"/>
    <s v="Consumer Services"/>
    <s v="Goffstown"/>
    <s v="03045"/>
    <s v="New Hampshire"/>
    <s v="East"/>
    <d v="2012-08-29T00:00:00"/>
    <n v="2"/>
    <s v="Development - Scala"/>
    <s v="Development "/>
    <s v=" Scala"/>
    <s v="Michael Alister"/>
    <s v="Allen Young"/>
    <n v="68"/>
    <n v="1"/>
  </r>
  <r>
    <x v="5541"/>
    <n v="39266"/>
    <d v="2012-08-27T00:00:00"/>
    <n v="16"/>
    <n v="2720"/>
    <n v="0.09"/>
    <n v="170"/>
    <n v="2475.2000000000003"/>
    <s v="Dan MacKendrick"/>
    <s v="Ross Stores, Inc."/>
    <s v="Clothing/Shoe/Accessory Stores"/>
    <s v="Consumer Services"/>
    <s v="South Burlington"/>
    <s v="05403"/>
    <s v="Vermont"/>
    <s v="East"/>
    <d v="2012-08-29T00:00:00"/>
    <n v="2"/>
    <s v="Development - .Net"/>
    <s v="Development "/>
    <s v=" .Net"/>
    <s v="Liam Franklin"/>
    <s v="Allen Young"/>
    <n v="52"/>
    <n v="1"/>
  </r>
  <r>
    <x v="5542"/>
    <n v="39267"/>
    <d v="2010-01-18T00:00:00"/>
    <n v="26"/>
    <n v="3250"/>
    <n v="0.08"/>
    <n v="125"/>
    <n v="2990"/>
    <s v="Sam Haberlin"/>
    <s v="Cisco Systems, Inc."/>
    <s v="Computer Communications Equipment"/>
    <s v="Technology"/>
    <s v="Evans"/>
    <n v="30809"/>
    <s v="Georgia"/>
    <s v="South"/>
    <d v="2010-01-20T00:00:00"/>
    <n v="2"/>
    <s v="Training - SQL"/>
    <s v="Training "/>
    <s v=" SQL"/>
    <s v="Emily Taylor"/>
    <s v="Frank Mitchell"/>
    <n v="62"/>
    <n v="1"/>
  </r>
  <r>
    <x v="5543"/>
    <n v="39267"/>
    <d v="2010-01-18T00:00:00"/>
    <n v="46"/>
    <n v="9200"/>
    <n v="0.09"/>
    <n v="200"/>
    <n v="8372"/>
    <s v="Sam Haberlin"/>
    <s v="Cisco Systems, Inc."/>
    <s v="Computer Communications Equipment"/>
    <s v="Technology"/>
    <s v="Evans"/>
    <n v="30809"/>
    <s v="Georgia"/>
    <s v="South"/>
    <d v="2010-01-19T00:00:00"/>
    <n v="1"/>
    <s v="Development - Big Data"/>
    <s v="Development "/>
    <s v=" Big Data"/>
    <s v="Liam Franklin"/>
    <s v="Frank Mitchell"/>
    <n v="52"/>
    <n v="1"/>
  </r>
  <r>
    <x v="5544"/>
    <n v="39268"/>
    <d v="2011-04-22T00:00:00"/>
    <n v="44"/>
    <n v="7040"/>
    <n v="0.02"/>
    <n v="160"/>
    <n v="6899.2"/>
    <s v="Maureen Weiss"/>
    <s v="SBA Communications Corporation"/>
    <s v="Telecommunications Equipment"/>
    <s v="Consumer Services"/>
    <s v="Radnor"/>
    <n v="19087"/>
    <s v="Pennsylvania"/>
    <s v="East"/>
    <d v="2011-04-24T00:00:00"/>
    <n v="2"/>
    <s v="Development - Java"/>
    <s v="Development "/>
    <s v=" Java"/>
    <s v="Ethan Bird"/>
    <s v="Allen Young"/>
    <n v="60"/>
    <n v="1"/>
  </r>
  <r>
    <x v="5545"/>
    <n v="39268"/>
    <d v="2011-04-22T00:00:00"/>
    <n v="45"/>
    <n v="6300"/>
    <n v="0.1"/>
    <n v="140"/>
    <n v="5670"/>
    <s v="Maureen Weiss"/>
    <s v="SBA Communications Corporation"/>
    <s v="Telecommunications Equipment"/>
    <s v="Consumer Services"/>
    <s v="Radnor"/>
    <n v="19087"/>
    <s v="Pennsylvania"/>
    <s v="East"/>
    <d v="2011-04-25T00:00:00"/>
    <n v="3"/>
    <s v="Development - Database"/>
    <s v="Development "/>
    <s v=" Database"/>
    <s v="Isabella Douglas"/>
    <s v="Allen Young"/>
    <n v="75"/>
    <n v="1"/>
  </r>
  <r>
    <x v="5546"/>
    <n v="39269"/>
    <d v="2012-10-26T00:00:00"/>
    <n v="16"/>
    <n v="2400"/>
    <n v="0.06"/>
    <n v="150"/>
    <n v="2256"/>
    <s v="Gary Monton"/>
    <s v="SBA Communications Corporation"/>
    <s v="Telecommunications Equipment"/>
    <s v="Consumer Services"/>
    <s v="Wichita Falls"/>
    <n v="76308"/>
    <s v="Texas"/>
    <s v="Central"/>
    <d v="2012-11-02T00:00:00"/>
    <n v="7"/>
    <s v="Consulting - Market Research"/>
    <s v="Consulting "/>
    <s v=" Market Research"/>
    <s v="Emma Watson"/>
    <s v="Josh Martinez"/>
    <n v="67"/>
    <n v="1"/>
  </r>
  <r>
    <x v="5547"/>
    <n v="39270"/>
    <d v="2011-02-06T00:00:00"/>
    <n v="11"/>
    <n v="1540"/>
    <n v="7.0000000000000007E-2"/>
    <n v="140"/>
    <n v="1432.1999999999998"/>
    <s v="Greg DeCherney"/>
    <s v="Verisk Analytics, Inc."/>
    <s v="EDP Services"/>
    <s v="Technology"/>
    <s v="Englewood"/>
    <n v="80112"/>
    <s v="Colorado"/>
    <s v="West"/>
    <d v="2011-02-06T00:00:00"/>
    <n v="0"/>
    <s v="Development - Database"/>
    <s v="Development "/>
    <s v=" Database"/>
    <s v="Michael Alister"/>
    <s v="Bob Turner"/>
    <n v="68"/>
    <n v="1"/>
  </r>
  <r>
    <x v="5548"/>
    <n v="39300"/>
    <d v="2012-04-22T00:00:00"/>
    <n v="9"/>
    <n v="1530"/>
    <n v="0.01"/>
    <n v="170"/>
    <n v="1514.7"/>
    <s v="Emily Phan"/>
    <s v="Twenty-First Century Fox, Inc."/>
    <s v="Television Services"/>
    <s v="Consumer Services"/>
    <s v="Scituate"/>
    <s v="02040"/>
    <s v="MA"/>
    <s v="East"/>
    <d v="2012-04-24T00:00:00"/>
    <n v="2"/>
    <s v="Development - .Net"/>
    <s v="Development "/>
    <s v=" .Net"/>
    <s v="Mia Moore"/>
    <s v="Allen Young"/>
    <n v="51"/>
    <n v="1"/>
  </r>
  <r>
    <x v="5549"/>
    <n v="39301"/>
    <d v="2009-03-22T00:00:00"/>
    <n v="4"/>
    <n v="560"/>
    <n v="0.08"/>
    <n v="140"/>
    <n v="515.20000000000005"/>
    <s v="Kelly Arnett"/>
    <s v="Activision Blizzard, Inc"/>
    <s v="Computer Software: Prepackaged Software"/>
    <s v="Technology"/>
    <s v="Draper"/>
    <n v="84020"/>
    <s v="Utah"/>
    <s v="West"/>
    <d v="2009-03-24T00:00:00"/>
    <n v="2"/>
    <s v="Development - Front End Web"/>
    <s v="Development "/>
    <s v=" Front End Web"/>
    <s v="Elizabeth Carter"/>
    <s v="Bob Turner"/>
    <n v="52"/>
    <n v="1"/>
  </r>
  <r>
    <x v="5550"/>
    <n v="39301"/>
    <d v="2009-03-22T00:00:00"/>
    <n v="16"/>
    <n v="2400"/>
    <n v="0.1"/>
    <n v="150"/>
    <n v="2160"/>
    <s v="Kelly Arnett"/>
    <s v="Activision Blizzard, Inc"/>
    <s v="Computer Software: Prepackaged Software"/>
    <s v="Technology"/>
    <s v="Emporia"/>
    <n v="66801"/>
    <s v="Kansas"/>
    <s v="Central"/>
    <d v="2009-03-23T00:00:00"/>
    <n v="1"/>
    <s v="Consulting - Business Model"/>
    <s v="Consulting "/>
    <s v=" Business Model"/>
    <s v="Madison Hill"/>
    <s v="Josh Martinez"/>
    <n v="58"/>
    <n v="1"/>
  </r>
  <r>
    <x v="5551"/>
    <n v="39330"/>
    <d v="2010-07-17T00:00:00"/>
    <n v="29"/>
    <n v="4060"/>
    <n v="0"/>
    <n v="140"/>
    <n v="4060"/>
    <s v="Andy Herman"/>
    <s v="Electronic Arts Inc."/>
    <s v="Computer Software: Prepackaged Software"/>
    <s v="Technology"/>
    <s v="Saginaw"/>
    <s v="76131"/>
    <s v="Texas"/>
    <s v="Central"/>
    <d v="2010-07-18T00:00:00"/>
    <n v="1"/>
    <s v="Development - Front End Web"/>
    <s v="Development "/>
    <s v=" Front End Web"/>
    <s v="Jacob Manziel"/>
    <s v="Josh Martinez"/>
    <n v="57"/>
    <n v="1"/>
  </r>
  <r>
    <x v="5552"/>
    <n v="39331"/>
    <d v="2011-09-13T00:00:00"/>
    <n v="23"/>
    <n v="3680"/>
    <n v="0.06"/>
    <n v="160"/>
    <n v="3459.2"/>
    <s v="Gene Dawkins"/>
    <s v="Sigma-Aldrich Corporation"/>
    <s v="Specialty Chemicals"/>
    <s v="Consumer Durables"/>
    <s v="Casselberry"/>
    <n v="32707"/>
    <s v="Florida"/>
    <s v="South"/>
    <d v="2011-09-14T00:00:00"/>
    <n v="1"/>
    <s v="Development - Java"/>
    <s v="Development "/>
    <s v=" Java"/>
    <s v="Elizabeth Carter"/>
    <s v="Frank Mitchell"/>
    <n v="52"/>
    <n v="1"/>
  </r>
  <r>
    <x v="5553"/>
    <n v="39332"/>
    <d v="2011-10-09T00:00:00"/>
    <n v="4"/>
    <n v="500"/>
    <n v="0.01"/>
    <n v="125"/>
    <n v="495"/>
    <s v="Khloe Jacobs"/>
    <s v="CA Inc."/>
    <s v="Computer Software: Prepackaged Software"/>
    <s v="Technology"/>
    <s v="Saint Clair Shores"/>
    <s v="48080"/>
    <s v="Michigan"/>
    <s v="Central"/>
    <d v="2011-10-10T00:00:00"/>
    <n v="1"/>
    <s v="Training - SQL"/>
    <s v="Training "/>
    <s v=" SQL"/>
    <s v="Mia Moore"/>
    <s v="Josh Martinez"/>
    <n v="51"/>
    <n v="1"/>
  </r>
  <r>
    <x v="5554"/>
    <n v="39333"/>
    <d v="2010-02-17T00:00:00"/>
    <n v="31"/>
    <n v="3875"/>
    <n v="0.1"/>
    <n v="125"/>
    <n v="3487.5"/>
    <s v="Michelle Collister"/>
    <s v="American Airlines Group, Inc."/>
    <s v="Air Freight/Delivery Services"/>
    <s v="Transportation"/>
    <s v="Green Bay"/>
    <n v="54302"/>
    <s v="Wisconsin"/>
    <s v="Central"/>
    <d v="2010-02-19T00:00:00"/>
    <n v="2"/>
    <s v="Training - Development"/>
    <s v="Training "/>
    <s v=" Development"/>
    <s v="William Bufont"/>
    <s v="Josh Martinez"/>
    <n v="62"/>
    <n v="1"/>
  </r>
  <r>
    <x v="5555"/>
    <n v="39333"/>
    <d v="2010-02-17T00:00:00"/>
    <n v="18"/>
    <n v="1980"/>
    <n v="0.01"/>
    <n v="110"/>
    <n v="1960.2"/>
    <s v="Michelle Collister"/>
    <s v="American Airlines Group, Inc."/>
    <s v="Air Freight/Delivery Services"/>
    <s v="Transportation"/>
    <s v="Green Bay"/>
    <n v="54302"/>
    <s v="Wisconsin"/>
    <s v="Central"/>
    <d v="2010-02-17T00:00:00"/>
    <n v="0"/>
    <s v="Development - Python"/>
    <s v="Development "/>
    <s v=" Python"/>
    <s v="Abigail Young"/>
    <s v="Josh Martinez"/>
    <n v="50"/>
    <n v="1"/>
  </r>
  <r>
    <x v="5556"/>
    <n v="39335"/>
    <d v="2009-05-25T00:00:00"/>
    <n v="24"/>
    <n v="3600"/>
    <n v="0.06"/>
    <n v="150"/>
    <n v="3384"/>
    <s v="Mitch Merwin"/>
    <s v="Bed Bath &amp; Beyond Inc."/>
    <s v="Home Furnishings"/>
    <s v="Consumer Services"/>
    <s v="Oceanside"/>
    <n v="11572"/>
    <s v="New York"/>
    <s v="East"/>
    <d v="2009-05-26T00:00:00"/>
    <n v="1"/>
    <s v="Consulting - Business Model"/>
    <s v="Consulting "/>
    <s v=" Business Model"/>
    <s v="Olivia Sullivan"/>
    <s v="Allen Young"/>
    <n v="53"/>
    <n v="1"/>
  </r>
  <r>
    <x v="5557"/>
    <n v="39335"/>
    <d v="2009-05-25T00:00:00"/>
    <n v="34"/>
    <n v="3740"/>
    <n v="0.1"/>
    <n v="110"/>
    <n v="3366"/>
    <s v="Mitch Merwin"/>
    <s v="Bed Bath &amp; Beyond Inc."/>
    <s v="Home Furnishings"/>
    <s v="Consumer Services"/>
    <s v="Oceanside"/>
    <n v="11572"/>
    <s v="New York"/>
    <s v="East"/>
    <d v="2009-05-27T00:00:00"/>
    <n v="2"/>
    <s v="Development - PHP"/>
    <s v="Development "/>
    <s v=" PHP"/>
    <s v="Mason Gibson"/>
    <s v="Allen Young"/>
    <n v="71"/>
    <n v="1"/>
  </r>
  <r>
    <x v="5558"/>
    <n v="39364"/>
    <d v="2012-11-09T00:00:00"/>
    <n v="29"/>
    <n v="3625"/>
    <n v="0.06"/>
    <n v="125"/>
    <n v="3407.5"/>
    <s v="Jamie McClure"/>
    <s v="Catamaran Corporation"/>
    <s v="Specialty Insurers"/>
    <s v="Finance"/>
    <s v="East Saint Louis"/>
    <n v="62205"/>
    <s v="Illinois"/>
    <s v="Central"/>
    <d v="2012-11-10T00:00:00"/>
    <n v="1"/>
    <s v="Training - SQL"/>
    <s v="Training "/>
    <s v=" SQL"/>
    <s v="Emily Taylor"/>
    <s v="Josh Martinez"/>
    <n v="62"/>
    <n v="1"/>
  </r>
  <r>
    <x v="5559"/>
    <n v="39364"/>
    <d v="2012-11-09T00:00:00"/>
    <n v="15"/>
    <n v="2400"/>
    <n v="0.03"/>
    <n v="160"/>
    <n v="2328"/>
    <s v="Jamie McClure"/>
    <s v="Catamaran Corporation"/>
    <s v="Specialty Insurers"/>
    <s v="Finance"/>
    <s v="Elgin"/>
    <n v="60123"/>
    <s v="Illinois"/>
    <s v="Central"/>
    <d v="2012-11-11T00:00:00"/>
    <n v="2"/>
    <s v="Development - Java"/>
    <s v="Development "/>
    <s v=" Java"/>
    <s v="Sophia Dixon"/>
    <s v="Josh Martinez"/>
    <n v="71"/>
    <n v="1"/>
  </r>
  <r>
    <x v="5560"/>
    <n v="39365"/>
    <d v="2012-05-14T00:00:00"/>
    <n v="32"/>
    <n v="4800"/>
    <n v="0.1"/>
    <n v="150"/>
    <n v="4320"/>
    <s v="Cynthia Kirkland"/>
    <s v="PACCAR Inc."/>
    <s v="Auto Manufacturing"/>
    <s v="Capital Goods"/>
    <s v="Allen"/>
    <n v="75002"/>
    <s v="Texas"/>
    <s v="Central"/>
    <d v="2012-05-17T00:00:00"/>
    <n v="3"/>
    <s v="Consulting - Business Model"/>
    <s v="Consulting "/>
    <s v=" Business Model"/>
    <s v="Alexander Edison"/>
    <s v="Josh Martinez"/>
    <n v="70"/>
    <n v="1"/>
  </r>
  <r>
    <x v="5561"/>
    <n v="39367"/>
    <d v="2009-08-06T00:00:00"/>
    <n v="45"/>
    <n v="7200"/>
    <n v="7.0000000000000007E-2"/>
    <n v="160"/>
    <n v="6696"/>
    <s v="Dennis Cyprus"/>
    <s v="Amgen Inc."/>
    <s v="Biotechnology: Biological Products (No Diagnostic Substances)"/>
    <s v="Health Care"/>
    <s v="Pittsburg"/>
    <n v="66762"/>
    <s v="Kansas"/>
    <s v="Central"/>
    <d v="2009-08-07T00:00:00"/>
    <n v="1"/>
    <s v="Development - Java"/>
    <s v="Development "/>
    <s v=" Java"/>
    <s v="Abigail Young"/>
    <s v="Josh Martinez"/>
    <n v="50"/>
    <n v="1"/>
  </r>
  <r>
    <x v="5562"/>
    <n v="39367"/>
    <d v="2009-08-06T00:00:00"/>
    <n v="30"/>
    <n v="3300"/>
    <n v="0"/>
    <n v="110"/>
    <n v="3300"/>
    <s v="Dennis Cyprus"/>
    <s v="Amgen Inc."/>
    <s v="Biotechnology: Biological Products (No Diagnostic Substances)"/>
    <s v="Health Care"/>
    <s v="Pittsburg"/>
    <n v="66762"/>
    <s v="Kansas"/>
    <s v="Central"/>
    <d v="2009-08-08T00:00:00"/>
    <n v="2"/>
    <s v="Development - PHP"/>
    <s v="Development "/>
    <s v=" PHP"/>
    <s v="Isabella Douglas"/>
    <s v="Josh Martinez"/>
    <n v="75"/>
    <n v="1"/>
  </r>
  <r>
    <x v="5563"/>
    <n v="39393"/>
    <d v="2010-11-17T00:00:00"/>
    <n v="23"/>
    <n v="3450"/>
    <n v="0.09"/>
    <n v="150"/>
    <n v="3139.5"/>
    <s v="Troy Hwang"/>
    <s v="Costco Wholesale Corporation"/>
    <s v="Department/Specialty Retail Stores"/>
    <s v="Consumer Services"/>
    <s v="Greenfield"/>
    <s v="01301"/>
    <s v="MA"/>
    <s v="East"/>
    <d v="2010-11-19T00:00:00"/>
    <n v="2"/>
    <s v="Consulting - Strategy"/>
    <s v="Consulting "/>
    <s v=" Strategy"/>
    <s v="Jacob Manziel"/>
    <s v="Allen Young"/>
    <n v="57"/>
    <n v="1"/>
  </r>
  <r>
    <x v="5564"/>
    <n v="39399"/>
    <d v="2012-12-17T00:00:00"/>
    <n v="28"/>
    <n v="4480"/>
    <n v="0.1"/>
    <n v="160"/>
    <n v="4032"/>
    <s v="Sanjit Waco"/>
    <s v="DISH Network Corporation"/>
    <s v="Television Services"/>
    <s v="Consumer Services"/>
    <s v="Hialeah"/>
    <n v="33012"/>
    <s v="Florida"/>
    <s v="South"/>
    <d v="2012-12-19T00:00:00"/>
    <n v="2"/>
    <s v="Development - Java"/>
    <s v="Development "/>
    <s v=" Java"/>
    <s v="William Bufont"/>
    <s v="Frank Mitchell"/>
    <n v="62"/>
    <n v="1"/>
  </r>
  <r>
    <x v="5565"/>
    <n v="39425"/>
    <d v="2012-08-16T00:00:00"/>
    <n v="23"/>
    <n v="3450"/>
    <n v="0.05"/>
    <n v="150"/>
    <n v="3277.5"/>
    <s v="Mitch Smayling"/>
    <s v="Avago Technologies Limited"/>
    <s v="Semiconductors"/>
    <s v="Technology"/>
    <s v="Roswell"/>
    <n v="88201"/>
    <s v="New Mexico"/>
    <s v="West"/>
    <d v="2012-08-18T00:00:00"/>
    <n v="2"/>
    <s v="Consulting - Market Research"/>
    <s v="Consulting "/>
    <s v=" Market Research"/>
    <s v="Sophia Dixon"/>
    <s v="Bob Turner"/>
    <n v="71"/>
    <n v="1"/>
  </r>
  <r>
    <x v="5566"/>
    <n v="39426"/>
    <d v="2009-05-26T00:00:00"/>
    <n v="21"/>
    <n v="2940"/>
    <n v="0.05"/>
    <n v="140"/>
    <n v="2793"/>
    <s v="Sara Fair"/>
    <s v="Electronic Arts Inc."/>
    <s v="Computer Software: Prepackaged Software"/>
    <s v="Technology"/>
    <s v="Morristown"/>
    <s v="07960"/>
    <s v="New Jersey"/>
    <s v="East"/>
    <d v="2009-05-27T00:00:00"/>
    <n v="1"/>
    <s v="Development - Database"/>
    <s v="Development "/>
    <s v=" Database"/>
    <s v="Noah Smith"/>
    <s v="Allen Young"/>
    <n v="59"/>
    <n v="1"/>
  </r>
  <r>
    <x v="5567"/>
    <n v="39430"/>
    <d v="2009-06-13T00:00:00"/>
    <n v="29"/>
    <n v="4350"/>
    <n v="0.03"/>
    <n v="150"/>
    <n v="4219.5"/>
    <s v="Edward Weien"/>
    <s v="Electronic Arts Inc."/>
    <s v="Computer Software: Prepackaged Software"/>
    <s v="Technology"/>
    <s v="Euless"/>
    <n v="76039"/>
    <s v="Texas"/>
    <s v="Central"/>
    <d v="2009-06-17T00:00:00"/>
    <n v="4"/>
    <s v="Consulting - Business Model"/>
    <s v="Consulting "/>
    <s v=" Business Model"/>
    <s v="Mia Moore"/>
    <s v="Josh Martinez"/>
    <n v="51"/>
    <n v="1"/>
  </r>
  <r>
    <x v="5568"/>
    <n v="39457"/>
    <d v="2011-06-02T00:00:00"/>
    <n v="40"/>
    <n v="5000"/>
    <n v="0.03"/>
    <n v="125"/>
    <n v="4850"/>
    <s v="Julia Meador"/>
    <s v="Sigma-Aldrich Corporation"/>
    <s v="Specialty Chemicals"/>
    <s v="Consumer Durables"/>
    <s v="Galesburg"/>
    <n v="61401"/>
    <s v="Illinois"/>
    <s v="Central"/>
    <d v="2011-06-02T00:00:00"/>
    <n v="0"/>
    <s v="Training - Development"/>
    <s v="Training "/>
    <s v=" Development"/>
    <s v="Elizabeth Carter"/>
    <s v="Josh Martinez"/>
    <n v="52"/>
    <n v="1"/>
  </r>
  <r>
    <x v="5569"/>
    <n v="39460"/>
    <d v="2009-05-02T00:00:00"/>
    <n v="25"/>
    <n v="4000"/>
    <n v="0.09"/>
    <n v="160"/>
    <n v="3640"/>
    <s v="Stephanie Bremer"/>
    <s v="Micron Technology, Inc."/>
    <s v="Semiconductors"/>
    <s v="Technology"/>
    <s v="Akron"/>
    <n v="44312"/>
    <s v="Ohio"/>
    <s v="East"/>
    <d v="2009-05-04T00:00:00"/>
    <n v="2"/>
    <s v="Development - Java"/>
    <s v="Development "/>
    <s v=" Java"/>
    <s v="Ethan Bird"/>
    <s v="Allen Young"/>
    <n v="60"/>
    <n v="1"/>
  </r>
  <r>
    <x v="5570"/>
    <n v="39460"/>
    <d v="2009-05-02T00:00:00"/>
    <n v="19"/>
    <n v="2850"/>
    <n v="0.02"/>
    <n v="150"/>
    <n v="2793"/>
    <s v="Stephanie Bremer"/>
    <s v="Micron Technology, Inc."/>
    <s v="Semiconductors"/>
    <s v="Technology"/>
    <s v="Akron"/>
    <n v="44312"/>
    <s v="Ohio"/>
    <s v="East"/>
    <d v="2009-05-03T00:00:00"/>
    <n v="1"/>
    <s v="Consulting - Market Research"/>
    <s v="Consulting "/>
    <s v=" Market Research"/>
    <s v="Olivia Sullivan"/>
    <s v="Allen Young"/>
    <n v="53"/>
    <n v="1"/>
  </r>
  <r>
    <x v="5571"/>
    <n v="39488"/>
    <d v="2009-06-22T00:00:00"/>
    <n v="18"/>
    <n v="1980"/>
    <n v="0.04"/>
    <n v="110"/>
    <n v="1900.8"/>
    <s v="Michael Olson"/>
    <s v="Viacom Inc."/>
    <s v="Television Services"/>
    <s v="Consumer Services"/>
    <s v="Greensburg"/>
    <s v="15601"/>
    <s v="Pennsylvania"/>
    <s v="East"/>
    <d v="2009-06-26T00:00:00"/>
    <n v="4"/>
    <s v="Development - PHP"/>
    <s v="Development "/>
    <s v=" PHP"/>
    <s v="Isabella Douglas"/>
    <s v="Allen Young"/>
    <n v="75"/>
    <n v="1"/>
  </r>
  <r>
    <x v="5572"/>
    <n v="39490"/>
    <d v="2012-08-12T00:00:00"/>
    <n v="38"/>
    <n v="4560"/>
    <n v="0.02"/>
    <n v="120"/>
    <n v="4468.8"/>
    <s v="Ashley Wiener"/>
    <s v="Lam Research Corporation"/>
    <s v="Industrial Machinery/Components"/>
    <s v="Technology"/>
    <s v="Glendale"/>
    <n v="85301"/>
    <s v="Arizona"/>
    <s v="West"/>
    <d v="2012-08-12T00:00:00"/>
    <n v="0"/>
    <s v="Development - Business Logic"/>
    <s v="Development "/>
    <s v=" Business Logic"/>
    <s v="Michael Alister"/>
    <s v="Bob Turner"/>
    <n v="68"/>
    <n v="1"/>
  </r>
  <r>
    <x v="5573"/>
    <n v="39490"/>
    <d v="2012-08-12T00:00:00"/>
    <n v="17"/>
    <n v="2125"/>
    <n v="0.03"/>
    <n v="125"/>
    <n v="2061.25"/>
    <s v="Ashley Wiener"/>
    <s v="Lam Research Corporation"/>
    <s v="Industrial Machinery/Components"/>
    <s v="Technology"/>
    <s v="Glendale"/>
    <n v="85301"/>
    <s v="Arizona"/>
    <s v="West"/>
    <d v="2012-08-16T00:00:00"/>
    <n v="4"/>
    <s v="Training - Javascript"/>
    <s v="Training "/>
    <s v=" Javascript"/>
    <s v="Jacob Manziel"/>
    <s v="Bob Turner"/>
    <n v="57"/>
    <n v="1"/>
  </r>
  <r>
    <x v="5574"/>
    <n v="39492"/>
    <d v="2011-04-17T00:00:00"/>
    <n v="38"/>
    <n v="5700"/>
    <n v="0.03"/>
    <n v="150"/>
    <n v="5529"/>
    <s v="Jason Noonan"/>
    <s v="Dollar Tree, Inc."/>
    <s v="Department/Specialty Retail Stores"/>
    <s v="Consumer Services"/>
    <s v="Huntington"/>
    <n v="25705"/>
    <s v="West Virginia"/>
    <s v="East"/>
    <d v="2011-04-19T00:00:00"/>
    <n v="2"/>
    <s v="Consulting - Business Model"/>
    <s v="Consulting "/>
    <s v=" Business Model"/>
    <s v="Jayden Hamilton"/>
    <s v="Allen Young"/>
    <n v="71"/>
    <n v="1"/>
  </r>
  <r>
    <x v="5575"/>
    <n v="39492"/>
    <d v="2011-04-17T00:00:00"/>
    <n v="40"/>
    <n v="4400"/>
    <n v="0.08"/>
    <n v="110"/>
    <n v="4048"/>
    <s v="Jason Noonan"/>
    <s v="Dollar Tree, Inc."/>
    <s v="Department/Specialty Retail Stores"/>
    <s v="Consumer Services"/>
    <s v="Huntington"/>
    <n v="25705"/>
    <s v="West Virginia"/>
    <s v="East"/>
    <d v="2011-04-19T00:00:00"/>
    <n v="2"/>
    <s v="Development - Python"/>
    <s v="Development "/>
    <s v=" Python"/>
    <s v="Alexander Edison"/>
    <s v="Allen Young"/>
    <n v="70"/>
    <n v="1"/>
  </r>
  <r>
    <x v="5576"/>
    <n v="39492"/>
    <d v="2011-04-17T00:00:00"/>
    <n v="31"/>
    <n v="4650"/>
    <n v="0.01"/>
    <n v="150"/>
    <n v="4603.5"/>
    <s v="Jason Noonan"/>
    <s v="Dollar Tree, Inc."/>
    <s v="Department/Specialty Retail Stores"/>
    <s v="Consumer Services"/>
    <s v="Laramie"/>
    <n v="82070"/>
    <s v="Wyoming"/>
    <s v="West"/>
    <d v="2011-04-20T00:00:00"/>
    <n v="3"/>
    <s v="Consulting - Market Research"/>
    <s v="Consulting "/>
    <s v=" Market Research"/>
    <s v="Elizabeth Carter"/>
    <s v="Bob Turner"/>
    <n v="52"/>
    <n v="1"/>
  </r>
  <r>
    <x v="5577"/>
    <n v="39521"/>
    <d v="2009-08-09T00:00:00"/>
    <n v="28"/>
    <n v="5600"/>
    <n v="0.1"/>
    <n v="200"/>
    <n v="5040"/>
    <s v="Jim Nazzal"/>
    <s v="Intuitive Surgical, Inc."/>
    <s v="Industrial Specialties"/>
    <s v="Health Care"/>
    <s v="Burke"/>
    <n v="22015"/>
    <s v="Virginia"/>
    <s v="South"/>
    <d v="2009-08-13T00:00:00"/>
    <n v="4"/>
    <s v="Development - Scala"/>
    <s v="Development "/>
    <s v=" Scala"/>
    <s v="Mason Gibson"/>
    <s v="Frank Mitchell"/>
    <n v="71"/>
    <n v="1"/>
  </r>
  <r>
    <x v="5578"/>
    <n v="39527"/>
    <d v="2011-04-17T00:00:00"/>
    <n v="29"/>
    <n v="3190"/>
    <n v="0.01"/>
    <n v="110"/>
    <n v="3158.1"/>
    <s v="Nathan Lee"/>
    <s v="Cognizant Technology Solutions Corporation"/>
    <s v="EDP Services"/>
    <s v="Technology"/>
    <s v="Lino Lakes"/>
    <s v="55014"/>
    <s v="Minnesota"/>
    <s v="Central"/>
    <d v="2011-04-26T00:00:00"/>
    <n v="9"/>
    <s v="Development - Python"/>
    <s v="Development "/>
    <s v=" Python"/>
    <s v="Emma Watson"/>
    <s v="Josh Martinez"/>
    <n v="67"/>
    <n v="1"/>
  </r>
  <r>
    <x v="5579"/>
    <n v="39555"/>
    <d v="2012-09-04T00:00:00"/>
    <n v="38"/>
    <n v="4180"/>
    <n v="0.01"/>
    <n v="110"/>
    <n v="4138.2"/>
    <s v="Naresj Arnett"/>
    <s v="Check Point Software Technologies Ltd."/>
    <s v="Computer Software: Prepackaged Software"/>
    <s v="Technology"/>
    <s v="Keller"/>
    <n v="76248"/>
    <s v="Texas"/>
    <s v="Central"/>
    <d v="2012-09-09T00:00:00"/>
    <n v="5"/>
    <s v="Development - PHP"/>
    <s v="Development "/>
    <s v=" PHP"/>
    <s v="Mason Gibson"/>
    <s v="Josh Martinez"/>
    <n v="71"/>
    <n v="1"/>
  </r>
  <r>
    <x v="5580"/>
    <n v="39585"/>
    <d v="2011-12-29T00:00:00"/>
    <n v="32"/>
    <n v="4000"/>
    <n v="0.01"/>
    <n v="125"/>
    <n v="3960"/>
    <s v="Max Ducich"/>
    <s v="SanDisk Corporation"/>
    <s v="Electronic Components"/>
    <s v="Technology"/>
    <s v="Bozeman"/>
    <s v="59715"/>
    <s v="Montana"/>
    <s v="West"/>
    <d v="2011-12-30T00:00:00"/>
    <n v="1"/>
    <s v="Training - SQL"/>
    <s v="Training "/>
    <s v=" SQL"/>
    <s v="Emma Watson"/>
    <s v="Bob Turner"/>
    <n v="67"/>
    <n v="1"/>
  </r>
  <r>
    <x v="5581"/>
    <n v="39586"/>
    <d v="2011-05-19T00:00:00"/>
    <n v="1"/>
    <n v="160"/>
    <n v="0.04"/>
    <n v="160"/>
    <n v="153.6"/>
    <s v="Lauren Bern"/>
    <s v="Cognizant Technology Solutions Corporation"/>
    <s v="EDP Services"/>
    <s v="Technology"/>
    <s v="Durango"/>
    <n v="81301"/>
    <s v="Colorado"/>
    <s v="West"/>
    <d v="2011-05-21T00:00:00"/>
    <n v="2"/>
    <s v="Development - Java"/>
    <s v="Development "/>
    <s v=" Java"/>
    <s v="Olivia Sullivan"/>
    <s v="Bob Turner"/>
    <n v="53"/>
    <n v="1"/>
  </r>
  <r>
    <x v="5582"/>
    <n v="39589"/>
    <d v="2009-08-02T00:00:00"/>
    <n v="42"/>
    <n v="6720"/>
    <n v="0"/>
    <n v="160"/>
    <n v="6720"/>
    <s v="Olvera Holt"/>
    <s v="Google Inc."/>
    <s v="Computer Software: Programming, Data Processing"/>
    <s v="Technology"/>
    <s v="Madison"/>
    <n v="53711"/>
    <s v="Wisconsin"/>
    <s v="Central"/>
    <d v="2009-08-03T00:00:00"/>
    <n v="1"/>
    <s v="Development - Java"/>
    <s v="Development "/>
    <s v=" Java"/>
    <s v="Madison Hill"/>
    <s v="Josh Martinez"/>
    <n v="58"/>
    <n v="1"/>
  </r>
  <r>
    <x v="5583"/>
    <n v="39589"/>
    <d v="2009-08-02T00:00:00"/>
    <n v="20"/>
    <n v="4000"/>
    <n v="0.06"/>
    <n v="200"/>
    <n v="3760"/>
    <s v="Olvera Holt"/>
    <s v="Google Inc."/>
    <s v="Computer Software: Programming, Data Processing"/>
    <s v="Technology"/>
    <s v="Madison"/>
    <n v="53711"/>
    <s v="Wisconsin"/>
    <s v="Central"/>
    <d v="2009-08-02T00:00:00"/>
    <n v="0"/>
    <s v="Development - Scala"/>
    <s v="Development "/>
    <s v=" Scala"/>
    <s v="Mia Moore"/>
    <s v="Josh Martinez"/>
    <n v="51"/>
    <n v="1"/>
  </r>
  <r>
    <x v="5584"/>
    <n v="39590"/>
    <d v="2011-05-14T00:00:00"/>
    <n v="9"/>
    <n v="990"/>
    <n v="0"/>
    <n v="110"/>
    <n v="990"/>
    <s v="Jason Zettner"/>
    <s v="DIRECTV"/>
    <s v="Telecommunications Equipment"/>
    <s v="Consumer Services"/>
    <s v="Hastings"/>
    <s v="68901"/>
    <s v="Nebraska"/>
    <s v="Central"/>
    <d v="2011-05-21T00:00:00"/>
    <n v="7"/>
    <s v="Development - Python"/>
    <s v="Development "/>
    <s v=" Python"/>
    <s v="Mason Gibson"/>
    <s v="Josh Martinez"/>
    <n v="71"/>
    <n v="1"/>
  </r>
  <r>
    <x v="5585"/>
    <n v="39617"/>
    <d v="2011-12-17T00:00:00"/>
    <n v="33"/>
    <n v="4125"/>
    <n v="0.08"/>
    <n v="125"/>
    <n v="3795"/>
    <s v="Bradley Fjeld"/>
    <s v="Verisk Analytics, Inc."/>
    <s v="EDP Services"/>
    <s v="Technology"/>
    <s v="Westminster"/>
    <n v="92683"/>
    <s v="California"/>
    <s v="West"/>
    <d v="2011-12-19T00:00:00"/>
    <n v="2"/>
    <s v="Training - SQL"/>
    <s v="Training "/>
    <s v=" SQL"/>
    <s v="Jacob Manziel"/>
    <s v="Bob Turner"/>
    <n v="57"/>
    <n v="1"/>
  </r>
  <r>
    <x v="5586"/>
    <n v="39617"/>
    <d v="2011-12-17T00:00:00"/>
    <n v="28"/>
    <n v="3360"/>
    <n v="0.02"/>
    <n v="120"/>
    <n v="3292.7999999999997"/>
    <s v="Bradley Fjeld"/>
    <s v="Verisk Analytics, Inc."/>
    <s v="EDP Services"/>
    <s v="Technology"/>
    <s v="Westminster"/>
    <n v="92683"/>
    <s v="California"/>
    <s v="West"/>
    <d v="2011-12-19T00:00:00"/>
    <n v="2"/>
    <s v="Development - Business Logic"/>
    <s v="Development "/>
    <s v=" Business Logic"/>
    <s v="Daniel Tusk"/>
    <s v="Bob Turner"/>
    <n v="45"/>
    <n v="1"/>
  </r>
  <r>
    <x v="5587"/>
    <n v="39619"/>
    <d v="2012-01-04T00:00:00"/>
    <n v="15"/>
    <n v="1875"/>
    <n v="0.02"/>
    <n v="125"/>
    <n v="1837.5"/>
    <s v="Ken Leslie"/>
    <s v="Avago Technologies Limited"/>
    <s v="Semiconductors"/>
    <s v="Technology"/>
    <s v="Rogers"/>
    <n v="72756"/>
    <s v="Arkansas"/>
    <s v="South"/>
    <d v="2012-01-08T00:00:00"/>
    <n v="4"/>
    <s v="Training - SQL"/>
    <s v="Training "/>
    <s v=" SQL"/>
    <s v="Liam Franklin"/>
    <s v="Frank Mitchell"/>
    <n v="52"/>
    <n v="1"/>
  </r>
  <r>
    <x v="5588"/>
    <n v="39649"/>
    <d v="2009-10-19T00:00:00"/>
    <n v="10"/>
    <n v="1500"/>
    <n v="0.01"/>
    <n v="150"/>
    <n v="1485"/>
    <s v="Karen Jacobs"/>
    <s v="VimpelCom Ltd."/>
    <s v="Telecommunications Equipment"/>
    <s v="Public Utilities"/>
    <s v="San Francisco"/>
    <n v="94110"/>
    <s v="California"/>
    <s v="West"/>
    <d v="2009-10-20T00:00:00"/>
    <n v="1"/>
    <s v="Consulting - Market Research"/>
    <s v="Consulting "/>
    <s v=" Market Research"/>
    <s v="Emma Watson"/>
    <s v="Bob Turner"/>
    <n v="67"/>
    <n v="1"/>
  </r>
  <r>
    <x v="5589"/>
    <n v="39649"/>
    <d v="2009-10-19T00:00:00"/>
    <n v="9"/>
    <n v="990"/>
    <n v="0.01"/>
    <n v="110"/>
    <n v="980.1"/>
    <s v="Karen Jacobs"/>
    <s v="VimpelCom Ltd."/>
    <s v="Telecommunications Equipment"/>
    <s v="Public Utilities"/>
    <s v="San Gabriel"/>
    <n v="91776"/>
    <s v="California"/>
    <s v="West"/>
    <d v="2009-10-21T00:00:00"/>
    <n v="2"/>
    <s v="Development - Python"/>
    <s v="Development "/>
    <s v=" Python"/>
    <s v="Liam Franklin"/>
    <s v="Bob Turner"/>
    <n v="52"/>
    <n v="1"/>
  </r>
  <r>
    <x v="5590"/>
    <n v="39650"/>
    <d v="2010-07-30T00:00:00"/>
    <n v="10"/>
    <n v="1250"/>
    <n v="0"/>
    <n v="125"/>
    <n v="1250"/>
    <s v="Jessica Thornton"/>
    <s v="Garmin Ltd."/>
    <s v="Industrial Machinery/Components"/>
    <s v="Capital Goods"/>
    <s v="McKeesport"/>
    <s v="15131"/>
    <s v="Pennsylvania"/>
    <s v="East"/>
    <d v="2010-08-02T00:00:00"/>
    <n v="3"/>
    <s v="Training - Development"/>
    <s v="Training "/>
    <s v=" Development"/>
    <s v="William Bufont"/>
    <s v="Allen Young"/>
    <n v="62"/>
    <n v="1"/>
  </r>
  <r>
    <x v="5591"/>
    <n v="39650"/>
    <d v="2010-07-30T00:00:00"/>
    <n v="47"/>
    <n v="5875"/>
    <n v="0.08"/>
    <n v="125"/>
    <n v="5405"/>
    <s v="Jessica Thornton"/>
    <s v="Garmin Ltd."/>
    <s v="Industrial Machinery/Components"/>
    <s v="Capital Goods"/>
    <s v="McKeesport"/>
    <s v="15131"/>
    <s v="Pennsylvania"/>
    <s v="East"/>
    <d v="2010-07-31T00:00:00"/>
    <n v="1"/>
    <s v="Training - SQL"/>
    <s v="Training "/>
    <s v=" SQL"/>
    <s v="Olivia Sullivan"/>
    <s v="Allen Young"/>
    <n v="53"/>
    <n v="1"/>
  </r>
  <r>
    <x v="5592"/>
    <n v="39652"/>
    <d v="2012-05-04T00:00:00"/>
    <n v="5"/>
    <n v="1000"/>
    <n v="0.03"/>
    <n v="200"/>
    <n v="970"/>
    <s v="Valerie Pelletier"/>
    <s v="Discovery Communications, Inc."/>
    <s v="Television Services"/>
    <s v="Consumer Services"/>
    <s v="Troutdale"/>
    <s v="97060"/>
    <s v="Oregon"/>
    <s v="West"/>
    <d v="2012-05-06T00:00:00"/>
    <n v="2"/>
    <s v="Development - Scala"/>
    <s v="Development "/>
    <s v=" Scala"/>
    <s v="Olivia Sullivan"/>
    <s v="Bob Turner"/>
    <n v="53"/>
    <n v="1"/>
  </r>
  <r>
    <x v="5593"/>
    <n v="39652"/>
    <d v="2012-05-04T00:00:00"/>
    <n v="4"/>
    <n v="600"/>
    <n v="0.03"/>
    <n v="150"/>
    <n v="582"/>
    <s v="Valerie Pelletier"/>
    <s v="Discovery Communications, Inc."/>
    <s v="Television Services"/>
    <s v="Consumer Services"/>
    <s v="Troutdale"/>
    <s v="97060"/>
    <s v="Oregon"/>
    <s v="West"/>
    <d v="2012-05-09T00:00:00"/>
    <n v="5"/>
    <s v="Consulting - Market Research"/>
    <s v="Consulting "/>
    <s v=" Market Research"/>
    <s v="Mia Moore"/>
    <s v="Bob Turner"/>
    <n v="51"/>
    <n v="1"/>
  </r>
  <r>
    <x v="5594"/>
    <n v="39654"/>
    <d v="2012-09-30T00:00:00"/>
    <n v="39"/>
    <n v="6240"/>
    <n v="0.03"/>
    <n v="160"/>
    <n v="6052.8"/>
    <s v="Grant Harrigan"/>
    <s v="Viacom Inc."/>
    <s v="Television Services"/>
    <s v="Consumer Services"/>
    <s v="Morgan Hill"/>
    <n v="95037"/>
    <s v="California"/>
    <s v="West"/>
    <d v="2012-10-01T00:00:00"/>
    <n v="1"/>
    <s v="Development - Java"/>
    <s v="Development "/>
    <s v=" Java"/>
    <s v="Abigail Young"/>
    <s v="Bob Turner"/>
    <n v="50"/>
    <n v="1"/>
  </r>
  <r>
    <x v="5595"/>
    <n v="39655"/>
    <d v="2012-03-23T00:00:00"/>
    <n v="35"/>
    <n v="5250"/>
    <n v="0.03"/>
    <n v="150"/>
    <n v="5092.5"/>
    <s v="Roy Peterman"/>
    <s v="Broadcom Corporation"/>
    <s v="Semiconductors"/>
    <s v="Technology"/>
    <s v="Hays"/>
    <n v="67601"/>
    <s v="Kansas"/>
    <s v="Central"/>
    <d v="2012-03-23T00:00:00"/>
    <n v="0"/>
    <s v="Consulting - Business Model"/>
    <s v="Consulting "/>
    <s v=" Business Model"/>
    <s v="Liam Franklin"/>
    <s v="Josh Martinez"/>
    <n v="52"/>
    <n v="1"/>
  </r>
  <r>
    <x v="5596"/>
    <n v="39682"/>
    <d v="2010-11-09T00:00:00"/>
    <n v="43"/>
    <n v="4730"/>
    <n v="0.09"/>
    <n v="110"/>
    <n v="4304.3"/>
    <s v="Aaron Moray"/>
    <s v="American Airlines Group, Inc."/>
    <s v="Air Freight/Delivery Services"/>
    <s v="Transportation"/>
    <s v="Anacortes"/>
    <s v="98221"/>
    <s v="Washington"/>
    <s v="West"/>
    <d v="2010-11-11T00:00:00"/>
    <n v="2"/>
    <s v="Development - Python"/>
    <s v="Development "/>
    <s v=" Python"/>
    <s v="Jayden Hamilton"/>
    <s v="Bob Turner"/>
    <n v="71"/>
    <n v="1"/>
  </r>
  <r>
    <x v="5597"/>
    <n v="39683"/>
    <d v="2011-08-10T00:00:00"/>
    <n v="31"/>
    <n v="4960"/>
    <n v="0.04"/>
    <n v="160"/>
    <n v="4761.5999999999995"/>
    <s v="Jeremy Watters"/>
    <s v="Google Inc."/>
    <s v="Computer Software: Programming, Data Processing"/>
    <s v="Technology"/>
    <s v="Woodstock"/>
    <n v="60098"/>
    <s v="Illinois"/>
    <s v="Central"/>
    <d v="2011-08-13T00:00:00"/>
    <n v="3"/>
    <s v="Development - Java"/>
    <s v="Development "/>
    <s v=" Java"/>
    <s v="Daniel Tusk"/>
    <s v="Josh Martinez"/>
    <n v="45"/>
    <n v="1"/>
  </r>
  <r>
    <x v="5598"/>
    <n v="39683"/>
    <d v="2011-08-10T00:00:00"/>
    <n v="41"/>
    <n v="5125"/>
    <n v="0.1"/>
    <n v="125"/>
    <n v="4612.5"/>
    <s v="Jeremy Watters"/>
    <s v="Google Inc."/>
    <s v="Computer Software: Programming, Data Processing"/>
    <s v="Technology"/>
    <s v="Woodstock"/>
    <n v="60098"/>
    <s v="Illinois"/>
    <s v="Central"/>
    <d v="2011-08-11T00:00:00"/>
    <n v="1"/>
    <s v="Training - Development"/>
    <s v="Training "/>
    <s v=" Development"/>
    <s v="Alexander Edison"/>
    <s v="Josh Martinez"/>
    <n v="70"/>
    <n v="1"/>
  </r>
  <r>
    <x v="5599"/>
    <n v="39683"/>
    <d v="2011-08-10T00:00:00"/>
    <n v="6"/>
    <n v="750"/>
    <n v="0.09"/>
    <n v="125"/>
    <n v="682.5"/>
    <s v="Jeremy Watters"/>
    <s v="Google Inc."/>
    <s v="Computer Software: Programming, Data Processing"/>
    <s v="Technology"/>
    <s v="Woodstock"/>
    <n v="60098"/>
    <s v="Illinois"/>
    <s v="Central"/>
    <d v="2011-08-11T00:00:00"/>
    <n v="1"/>
    <s v="Training - SQL"/>
    <s v="Training "/>
    <s v=" SQL"/>
    <s v="Elizabeth Carter"/>
    <s v="Josh Martinez"/>
    <n v="52"/>
    <n v="1"/>
  </r>
  <r>
    <x v="5600"/>
    <n v="39683"/>
    <d v="2011-08-10T00:00:00"/>
    <n v="30"/>
    <n v="4200"/>
    <n v="0"/>
    <n v="140"/>
    <n v="4200"/>
    <s v="Jeremy Watters"/>
    <s v="Google Inc."/>
    <s v="Computer Software: Programming, Data Processing"/>
    <s v="Technology"/>
    <s v="Woodstock"/>
    <n v="60098"/>
    <s v="Illinois"/>
    <s v="Central"/>
    <d v="2011-08-12T00:00:00"/>
    <n v="2"/>
    <s v="Development - Database"/>
    <s v="Development "/>
    <s v=" Database"/>
    <s v="Ethan Bird"/>
    <s v="Josh Martinez"/>
    <n v="60"/>
    <n v="1"/>
  </r>
  <r>
    <x v="5601"/>
    <n v="39686"/>
    <d v="2012-06-08T00:00:00"/>
    <n v="2"/>
    <n v="340"/>
    <n v="0.06"/>
    <n v="170"/>
    <n v="319.59999999999997"/>
    <s v="Philip Ludtke"/>
    <s v="Paychex, Inc."/>
    <s v="Diversified Commercial Services"/>
    <s v="Consumer Services"/>
    <s v="Clarksburg"/>
    <s v="26301"/>
    <s v="West Virginia"/>
    <s v="East"/>
    <d v="2012-06-09T00:00:00"/>
    <n v="1"/>
    <s v="Development - .Net"/>
    <s v="Development "/>
    <s v=" .Net"/>
    <s v="Madison Hill"/>
    <s v="Allen Young"/>
    <n v="58"/>
    <n v="1"/>
  </r>
  <r>
    <x v="5602"/>
    <n v="39686"/>
    <d v="2012-06-08T00:00:00"/>
    <n v="48"/>
    <n v="7200"/>
    <n v="0"/>
    <n v="150"/>
    <n v="7200"/>
    <s v="Philip Ludtke"/>
    <s v="Paychex, Inc."/>
    <s v="Diversified Commercial Services"/>
    <s v="Consumer Services"/>
    <s v="Clarksburg"/>
    <s v="26301"/>
    <s v="West Virginia"/>
    <s v="East"/>
    <d v="2012-06-09T00:00:00"/>
    <n v="1"/>
    <s v="Consulting - Market Research"/>
    <s v="Consulting "/>
    <s v=" Market Research"/>
    <s v="Alexander Edison"/>
    <s v="Allen Young"/>
    <n v="70"/>
    <n v="1"/>
  </r>
  <r>
    <x v="5603"/>
    <n v="39717"/>
    <d v="2009-11-28T00:00:00"/>
    <n v="20"/>
    <n v="4000"/>
    <n v="0.06"/>
    <n v="200"/>
    <n v="3760"/>
    <s v="Jennifer Lee"/>
    <s v="Facebook, Inc."/>
    <s v="Computer Software: Programming, Data Processing"/>
    <s v="Technology"/>
    <s v="Greeneville"/>
    <s v="37743"/>
    <s v="Tennessee"/>
    <s v="South"/>
    <d v="2009-11-30T00:00:00"/>
    <n v="2"/>
    <s v="Development - Big Data"/>
    <s v="Development "/>
    <s v=" Big Data"/>
    <s v="Emily Taylor"/>
    <s v="Frank Mitchell"/>
    <n v="62"/>
    <n v="1"/>
  </r>
  <r>
    <x v="5604"/>
    <n v="39744"/>
    <d v="2009-07-06T00:00:00"/>
    <n v="6"/>
    <n v="660"/>
    <n v="0.01"/>
    <n v="110"/>
    <n v="653.4"/>
    <s v="Anne Van Hugh"/>
    <s v="Keurig Green Mountain, Inc."/>
    <s v="Packaged Foods"/>
    <s v="Consumer Non-Durables"/>
    <s v="Utica"/>
    <n v="13501"/>
    <s v="New York"/>
    <s v="East"/>
    <d v="2009-07-08T00:00:00"/>
    <n v="2"/>
    <s v="Development - Python"/>
    <s v="Development "/>
    <s v=" Python"/>
    <s v="Michael Alister"/>
    <s v="Allen Young"/>
    <n v="68"/>
    <n v="1"/>
  </r>
  <r>
    <x v="5605"/>
    <n v="39744"/>
    <d v="2009-07-06T00:00:00"/>
    <n v="9"/>
    <n v="1350"/>
    <n v="0"/>
    <n v="150"/>
    <n v="1350"/>
    <s v="Anne Van Hugh"/>
    <s v="Keurig Green Mountain, Inc."/>
    <s v="Packaged Foods"/>
    <s v="Consumer Non-Durables"/>
    <s v="Utica"/>
    <n v="13501"/>
    <s v="New York"/>
    <s v="East"/>
    <d v="2009-07-08T00:00:00"/>
    <n v="2"/>
    <s v="Consulting - Market Research"/>
    <s v="Consulting "/>
    <s v=" Market Research"/>
    <s v="Ethan Bird"/>
    <s v="Allen Young"/>
    <n v="60"/>
    <n v="1"/>
  </r>
  <r>
    <x v="5606"/>
    <n v="39744"/>
    <d v="2009-07-06T00:00:00"/>
    <n v="41"/>
    <n v="6150"/>
    <n v="0.04"/>
    <n v="150"/>
    <n v="5904"/>
    <s v="Anne Van Hugh"/>
    <s v="Keurig Green Mountain, Inc."/>
    <s v="Packaged Foods"/>
    <s v="Consumer Non-Durables"/>
    <s v="Utica"/>
    <n v="13501"/>
    <s v="New York"/>
    <s v="East"/>
    <d v="2009-07-07T00:00:00"/>
    <n v="1"/>
    <s v="Consulting - Market Research"/>
    <s v="Consulting "/>
    <s v=" Market Research"/>
    <s v="Emma Watson"/>
    <s v="Allen Young"/>
    <n v="67"/>
    <n v="1"/>
  </r>
  <r>
    <x v="5607"/>
    <n v="39745"/>
    <d v="2011-05-04T00:00:00"/>
    <n v="8"/>
    <n v="1200"/>
    <n v="0.05"/>
    <n v="150"/>
    <n v="1140"/>
    <s v="Ralph Eplett"/>
    <s v="Sigma-Aldrich Corporation"/>
    <s v="Specialty Chemicals"/>
    <s v="Consumer Durables"/>
    <s v="Lansing"/>
    <n v="48911"/>
    <s v="Michigan"/>
    <s v="Central"/>
    <d v="2011-05-05T00:00:00"/>
    <n v="1"/>
    <s v="Consulting - Strategy"/>
    <s v="Consulting "/>
    <s v=" Strategy"/>
    <s v="Sophia Dixon"/>
    <s v="Josh Martinez"/>
    <n v="71"/>
    <n v="1"/>
  </r>
  <r>
    <x v="5608"/>
    <n v="39749"/>
    <d v="2010-06-27T00:00:00"/>
    <n v="14"/>
    <n v="1750"/>
    <n v="0"/>
    <n v="125"/>
    <n v="1750"/>
    <s v="Ed Byrd"/>
    <s v="DIRECTV"/>
    <s v="Telecommunications Equipment"/>
    <s v="Consumer Services"/>
    <s v="Eagle Pass"/>
    <n v="78852"/>
    <s v="Texas"/>
    <s v="Central"/>
    <d v="2010-06-29T00:00:00"/>
    <n v="2"/>
    <s v="Training - SQL"/>
    <s v="Training "/>
    <s v=" SQL"/>
    <s v="Mason Gibson"/>
    <s v="Josh Martinez"/>
    <n v="71"/>
    <n v="1"/>
  </r>
  <r>
    <x v="5609"/>
    <n v="39749"/>
    <d v="2010-06-27T00:00:00"/>
    <n v="45"/>
    <n v="6750"/>
    <n v="0.01"/>
    <n v="150"/>
    <n v="6682.5"/>
    <s v="Ed Byrd"/>
    <s v="DIRECTV"/>
    <s v="Telecommunications Equipment"/>
    <s v="Consumer Services"/>
    <s v="Eagle Pass"/>
    <n v="78852"/>
    <s v="Texas"/>
    <s v="Central"/>
    <d v="2010-06-29T00:00:00"/>
    <n v="2"/>
    <s v="Consulting - Strategy"/>
    <s v="Consulting "/>
    <s v=" Strategy"/>
    <s v="Isabella Douglas"/>
    <s v="Josh Martinez"/>
    <n v="75"/>
    <n v="1"/>
  </r>
  <r>
    <x v="5610"/>
    <n v="39749"/>
    <d v="2010-06-27T00:00:00"/>
    <n v="43"/>
    <n v="5160"/>
    <n v="0.06"/>
    <n v="120"/>
    <n v="4850.3999999999996"/>
    <s v="Ed Byrd"/>
    <s v="DIRECTV"/>
    <s v="Telecommunications Equipment"/>
    <s v="Consumer Services"/>
    <s v="Eagle Pass"/>
    <n v="78852"/>
    <s v="Texas"/>
    <s v="Central"/>
    <d v="2010-06-29T00:00:00"/>
    <n v="2"/>
    <s v="Development - Business Logic"/>
    <s v="Development "/>
    <s v=" Business Logic"/>
    <s v="Isabella Douglas"/>
    <s v="Josh Martinez"/>
    <n v="75"/>
    <n v="1"/>
  </r>
  <r>
    <x v="5611"/>
    <n v="39750"/>
    <d v="2009-03-27T00:00:00"/>
    <n v="7"/>
    <n v="1050"/>
    <n v="0.01"/>
    <n v="150"/>
    <n v="1039.5"/>
    <s v="Adam Wendt"/>
    <s v="Autodesk, Inc."/>
    <s v="Computer Software: Prepackaged Software"/>
    <s v="Technology"/>
    <s v="Grants Pass"/>
    <n v="97526"/>
    <s v="Oregon"/>
    <s v="West"/>
    <d v="2009-03-28T00:00:00"/>
    <n v="1"/>
    <s v="Consulting - Strategy"/>
    <s v="Consulting "/>
    <s v=" Strategy"/>
    <s v="Abigail Young"/>
    <s v="Bob Turner"/>
    <n v="50"/>
    <n v="1"/>
  </r>
  <r>
    <x v="5612"/>
    <n v="39780"/>
    <d v="2009-06-07T00:00:00"/>
    <n v="33"/>
    <n v="3630"/>
    <n v="0.02"/>
    <n v="110"/>
    <n v="3557.4"/>
    <s v="Chuck Gonzalez"/>
    <s v="Kraft Foods Group, Inc."/>
    <s v="Packaged Foods"/>
    <s v="Consumer Non-Durables"/>
    <s v="Bloomfield"/>
    <s v="07003"/>
    <s v="New Jersey"/>
    <s v="East"/>
    <d v="2009-06-14T00:00:00"/>
    <n v="7"/>
    <s v="Development - Python"/>
    <s v="Development "/>
    <s v=" Python"/>
    <s v="Ethan Bird"/>
    <s v="Allen Young"/>
    <n v="60"/>
    <n v="1"/>
  </r>
  <r>
    <x v="5613"/>
    <n v="39780"/>
    <d v="2009-06-07T00:00:00"/>
    <n v="48"/>
    <n v="6000"/>
    <n v="0.04"/>
    <n v="125"/>
    <n v="5760"/>
    <s v="Chuck Gonzalez"/>
    <s v="Kraft Foods Group, Inc."/>
    <s v="Packaged Foods"/>
    <s v="Consumer Non-Durables"/>
    <s v="Portland"/>
    <s v="04101"/>
    <s v="Maine"/>
    <s v="East"/>
    <d v="2009-06-09T00:00:00"/>
    <n v="2"/>
    <s v="Training - SQL"/>
    <s v="Training "/>
    <s v=" SQL"/>
    <s v="Emma Watson"/>
    <s v="Allen Young"/>
    <n v="67"/>
    <n v="1"/>
  </r>
  <r>
    <x v="5614"/>
    <n v="39783"/>
    <d v="2012-09-20T00:00:00"/>
    <n v="19"/>
    <n v="3230"/>
    <n v="0.04"/>
    <n v="170"/>
    <n v="3100.7999999999997"/>
    <s v="Sally Knudson"/>
    <s v="Comcast Corporation"/>
    <s v="Television Services"/>
    <s v="Consumer Services"/>
    <s v="Marshalltown"/>
    <n v="50158"/>
    <s v="Iowa"/>
    <s v="Central"/>
    <d v="2012-09-22T00:00:00"/>
    <n v="2"/>
    <s v="Development - .Net"/>
    <s v="Development "/>
    <s v=" .Net"/>
    <s v="Mia Moore"/>
    <s v="Josh Martinez"/>
    <n v="51"/>
    <n v="1"/>
  </r>
  <r>
    <x v="5615"/>
    <n v="39783"/>
    <d v="2012-09-20T00:00:00"/>
    <n v="31"/>
    <n v="4960"/>
    <n v="0.02"/>
    <n v="160"/>
    <n v="4860.8"/>
    <s v="Sally Knudson"/>
    <s v="Comcast Corporation"/>
    <s v="Television Services"/>
    <s v="Consumer Services"/>
    <s v="Marshalltown"/>
    <n v="50158"/>
    <s v="Iowa"/>
    <s v="Central"/>
    <d v="2012-09-22T00:00:00"/>
    <n v="2"/>
    <s v="Development - Java"/>
    <s v="Development "/>
    <s v=" Java"/>
    <s v="Abigail Young"/>
    <s v="Josh Martinez"/>
    <n v="50"/>
    <n v="1"/>
  </r>
  <r>
    <x v="5616"/>
    <n v="39783"/>
    <d v="2012-09-20T00:00:00"/>
    <n v="29"/>
    <n v="5800"/>
    <n v="0.02"/>
    <n v="200"/>
    <n v="5684"/>
    <s v="Sally Knudson"/>
    <s v="Comcast Corporation"/>
    <s v="Television Services"/>
    <s v="Consumer Services"/>
    <s v="Marshalltown"/>
    <n v="50158"/>
    <s v="Iowa"/>
    <s v="Central"/>
    <d v="2012-09-21T00:00:00"/>
    <n v="1"/>
    <s v="Development - Scala"/>
    <s v="Development "/>
    <s v=" Scala"/>
    <s v="Jacob Manziel"/>
    <s v="Josh Martinez"/>
    <n v="57"/>
    <n v="1"/>
  </r>
  <r>
    <x v="5617"/>
    <n v="39808"/>
    <d v="2012-09-02T00:00:00"/>
    <n v="50"/>
    <n v="5500"/>
    <n v="0.03"/>
    <n v="110"/>
    <n v="5335"/>
    <s v="Brendan Bowman"/>
    <s v="Xilinx, Inc."/>
    <s v="Semiconductors"/>
    <s v="Technology"/>
    <s v="Gilroy"/>
    <n v="95020"/>
    <s v="California"/>
    <s v="West"/>
    <d v="2012-09-09T00:00:00"/>
    <n v="7"/>
    <s v="Development - PHP"/>
    <s v="Development "/>
    <s v=" PHP"/>
    <s v="Madison Hill"/>
    <s v="Bob Turner"/>
    <n v="58"/>
    <n v="1"/>
  </r>
  <r>
    <x v="5618"/>
    <n v="39808"/>
    <d v="2012-09-02T00:00:00"/>
    <n v="31"/>
    <n v="4650"/>
    <n v="0.03"/>
    <n v="150"/>
    <n v="4510.5"/>
    <s v="Brendan Bowman"/>
    <s v="Xilinx, Inc."/>
    <s v="Semiconductors"/>
    <s v="Technology"/>
    <s v="Gilroy"/>
    <n v="95020"/>
    <s v="California"/>
    <s v="West"/>
    <d v="2012-09-06T00:00:00"/>
    <n v="4"/>
    <s v="Consulting - Market Research"/>
    <s v="Consulting "/>
    <s v=" Market Research"/>
    <s v="Olivia Sullivan"/>
    <s v="Bob Turner"/>
    <n v="53"/>
    <n v="1"/>
  </r>
  <r>
    <x v="5619"/>
    <n v="39812"/>
    <d v="2009-06-20T00:00:00"/>
    <n v="40"/>
    <n v="6400"/>
    <n v="0.05"/>
    <n v="160"/>
    <n v="6080"/>
    <s v="Greg DeCherney"/>
    <s v="Verisk Analytics, Inc."/>
    <s v="EDP Services"/>
    <s v="Technology"/>
    <s v="Englewood"/>
    <n v="80112"/>
    <s v="Colorado"/>
    <s v="West"/>
    <d v="2009-06-22T00:00:00"/>
    <n v="2"/>
    <s v="Development - Java"/>
    <s v="Development "/>
    <s v=" Java"/>
    <s v="Jacob Manziel"/>
    <s v="Bob Turner"/>
    <n v="57"/>
    <n v="1"/>
  </r>
  <r>
    <x v="5620"/>
    <n v="39813"/>
    <d v="2012-02-02T00:00:00"/>
    <n v="48"/>
    <n v="5280"/>
    <n v="0.03"/>
    <n v="110"/>
    <n v="5121.5999999999995"/>
    <s v="Tonja Murray"/>
    <s v="Biogen Idec Inc."/>
    <s v="Biotechnology: Biological Products (No Diagnostic Substances)"/>
    <s v="Health Care"/>
    <s v="Lynnwood"/>
    <n v="98037"/>
    <s v="Washington"/>
    <s v="West"/>
    <d v="2012-02-03T00:00:00"/>
    <n v="1"/>
    <s v="Development - Python"/>
    <s v="Development "/>
    <s v=" Python"/>
    <s v="Jacob Manziel"/>
    <s v="Bob Turner"/>
    <n v="57"/>
    <n v="1"/>
  </r>
  <r>
    <x v="5621"/>
    <n v="39815"/>
    <d v="2009-04-09T00:00:00"/>
    <n v="43"/>
    <n v="6450"/>
    <n v="0.05"/>
    <n v="150"/>
    <n v="6127.5"/>
    <s v="Roy Flanagan"/>
    <s v="Baidu, Inc."/>
    <s v="Computer Software: Programming, Data Processing"/>
    <s v="Technology"/>
    <s v="Odessa"/>
    <n v="79762"/>
    <s v="Texas"/>
    <s v="Central"/>
    <d v="2009-04-13T00:00:00"/>
    <n v="4"/>
    <s v="Consulting - Market Research"/>
    <s v="Consulting "/>
    <s v=" Market Research"/>
    <s v="Michael Alister"/>
    <s v="Josh Martinez"/>
    <n v="68"/>
    <n v="1"/>
  </r>
  <r>
    <x v="5622"/>
    <n v="39841"/>
    <d v="2010-01-01T00:00:00"/>
    <n v="43"/>
    <n v="4730"/>
    <n v="0.01"/>
    <n v="110"/>
    <n v="4682.7"/>
    <s v="Benjamin Schmidt"/>
    <s v="Ross Stores, Inc."/>
    <s v="Clothing/Shoe/Accessory Stores"/>
    <s v="Consumer Services"/>
    <s v="Fresno"/>
    <n v="93727"/>
    <s v="California"/>
    <s v="West"/>
    <d v="2010-01-03T00:00:00"/>
    <n v="2"/>
    <s v="Development - Python"/>
    <s v="Development "/>
    <s v=" Python"/>
    <s v="Mia Moore"/>
    <s v="Bob Turner"/>
    <n v="51"/>
    <n v="1"/>
  </r>
  <r>
    <x v="5623"/>
    <n v="39842"/>
    <d v="2010-12-19T00:00:00"/>
    <n v="38"/>
    <n v="4750"/>
    <n v="0.08"/>
    <n v="125"/>
    <n v="4370"/>
    <s v="Chris Ludwig"/>
    <s v="Fastenal Company"/>
    <s v="RETAIL: Building Materials"/>
    <s v="Consumer Services"/>
    <s v="Boston"/>
    <s v="02116"/>
    <s v="MA"/>
    <s v="East"/>
    <d v="2010-12-19T00:00:00"/>
    <n v="0"/>
    <s v="Training - SQL"/>
    <s v="Training "/>
    <s v=" SQL"/>
    <s v="Ava Wilson"/>
    <s v="Allen Young"/>
    <n v="67"/>
    <n v="1"/>
  </r>
  <r>
    <x v="5624"/>
    <n v="39842"/>
    <d v="2010-12-19T00:00:00"/>
    <n v="22"/>
    <n v="3300"/>
    <n v="0.01"/>
    <n v="150"/>
    <n v="3267"/>
    <s v="Chris Ludwig"/>
    <s v="Fastenal Company"/>
    <s v="RETAIL: Building Materials"/>
    <s v="Consumer Services"/>
    <s v="West Scarborough"/>
    <s v="04070"/>
    <s v="Maine"/>
    <s v="East"/>
    <d v="2010-12-20T00:00:00"/>
    <n v="1"/>
    <s v="Consulting - Market Research"/>
    <s v="Consulting "/>
    <s v=" Market Research"/>
    <s v="Mia Moore"/>
    <s v="Allen Young"/>
    <n v="51"/>
    <n v="1"/>
  </r>
  <r>
    <x v="5625"/>
    <n v="39844"/>
    <d v="2009-12-01T00:00:00"/>
    <n v="47"/>
    <n v="9400"/>
    <n v="0.09"/>
    <n v="200"/>
    <n v="8554"/>
    <s v="Jim Kriz"/>
    <s v="Linear Technology Corporation"/>
    <s v="Semiconductors"/>
    <s v="Technology"/>
    <s v="Harrisburg"/>
    <n v="17112"/>
    <s v="Pennsylvania"/>
    <s v="East"/>
    <d v="2009-12-02T00:00:00"/>
    <n v="1"/>
    <s v="Development - Big Data"/>
    <s v="Development "/>
    <s v=" Big Data"/>
    <s v="Abigail Young"/>
    <s v="Allen Young"/>
    <n v="50"/>
    <n v="1"/>
  </r>
  <r>
    <x v="5626"/>
    <n v="39845"/>
    <d v="2009-09-06T00:00:00"/>
    <n v="44"/>
    <n v="4840"/>
    <n v="0.05"/>
    <n v="110"/>
    <n v="4598"/>
    <s v="Shaun O'Brian"/>
    <s v="KLA-Tencor Corporation"/>
    <s v="Electronic Components"/>
    <s v="Capital Goods"/>
    <s v="Minnetonka Mills"/>
    <s v="55343"/>
    <s v="Minnesota"/>
    <s v="Central"/>
    <d v="2009-09-07T00:00:00"/>
    <n v="1"/>
    <s v="Development - Python"/>
    <s v="Development "/>
    <s v=" Python"/>
    <s v="Isabella Douglas"/>
    <s v="Josh Martinez"/>
    <n v="75"/>
    <n v="1"/>
  </r>
  <r>
    <x v="5627"/>
    <n v="39846"/>
    <d v="2009-02-27T00:00:00"/>
    <n v="14"/>
    <n v="2100"/>
    <n v="0.06"/>
    <n v="150"/>
    <n v="1974"/>
    <s v="Cindy Gastineau"/>
    <s v="Liberty Global plc"/>
    <s v="Television Services"/>
    <s v="Consumer Services"/>
    <s v="Frankfort"/>
    <n v="60423"/>
    <s v="Illinois"/>
    <s v="Central"/>
    <d v="2009-03-06T00:00:00"/>
    <n v="7"/>
    <s v="Consulting - Business Model"/>
    <s v="Consulting "/>
    <s v=" Business Model"/>
    <s v="William Bufont"/>
    <s v="Josh Martinez"/>
    <n v="62"/>
    <n v="1"/>
  </r>
  <r>
    <x v="5628"/>
    <n v="39846"/>
    <d v="2009-02-27T00:00:00"/>
    <n v="10"/>
    <n v="1250"/>
    <n v="0.06"/>
    <n v="125"/>
    <n v="1175"/>
    <s v="Cindy Gastineau"/>
    <s v="Liberty Global plc"/>
    <s v="Television Services"/>
    <s v="Consumer Services"/>
    <s v="Georgetown"/>
    <n v="40324"/>
    <s v="Kentucky"/>
    <s v="South"/>
    <d v="2009-03-06T00:00:00"/>
    <n v="7"/>
    <s v="Training - Tableau"/>
    <s v="Training "/>
    <s v=" Tableau"/>
    <s v="Ethan Bird"/>
    <s v="Frank Mitchell"/>
    <n v="60"/>
    <n v="1"/>
  </r>
  <r>
    <x v="5629"/>
    <n v="39847"/>
    <d v="2010-04-04T00:00:00"/>
    <n v="29"/>
    <n v="4640"/>
    <n v="0.08"/>
    <n v="160"/>
    <n v="4268.8"/>
    <s v="Jennifer Haines"/>
    <s v="Twenty-First Century Fox, Inc."/>
    <s v="Television Services"/>
    <s v="Consumer Services"/>
    <s v="Salinas"/>
    <n v="93905"/>
    <s v="California"/>
    <s v="West"/>
    <d v="2010-04-05T00:00:00"/>
    <n v="1"/>
    <s v="Development - Java"/>
    <s v="Development "/>
    <s v=" Java"/>
    <s v="Abigail Young"/>
    <s v="Bob Turner"/>
    <n v="50"/>
    <n v="1"/>
  </r>
  <r>
    <x v="5630"/>
    <n v="39847"/>
    <d v="2010-04-04T00:00:00"/>
    <n v="49"/>
    <n v="9800"/>
    <n v="0.08"/>
    <n v="200"/>
    <n v="9016"/>
    <s v="Jennifer Haines"/>
    <s v="Twenty-First Century Fox, Inc."/>
    <s v="Television Services"/>
    <s v="Consumer Services"/>
    <s v="Salinas"/>
    <n v="93905"/>
    <s v="California"/>
    <s v="West"/>
    <d v="2010-04-05T00:00:00"/>
    <n v="1"/>
    <s v="Development - Big Data"/>
    <s v="Development "/>
    <s v=" Big Data"/>
    <s v="Ava Wilson"/>
    <s v="Bob Turner"/>
    <n v="67"/>
    <n v="1"/>
  </r>
  <r>
    <x v="5631"/>
    <n v="39847"/>
    <d v="2010-04-04T00:00:00"/>
    <n v="20"/>
    <n v="3000"/>
    <n v="0.08"/>
    <n v="150"/>
    <n v="2760"/>
    <s v="Jennifer Haines"/>
    <s v="Twenty-First Century Fox, Inc."/>
    <s v="Television Services"/>
    <s v="Consumer Services"/>
    <s v="Salinas"/>
    <n v="93905"/>
    <s v="California"/>
    <s v="West"/>
    <d v="2010-04-06T00:00:00"/>
    <n v="2"/>
    <s v="Consulting - Market Research"/>
    <s v="Consulting "/>
    <s v=" Market Research"/>
    <s v="Emma Watson"/>
    <s v="Bob Turner"/>
    <n v="67"/>
    <n v="1"/>
  </r>
  <r>
    <x v="5632"/>
    <n v="39872"/>
    <d v="2010-02-22T00:00:00"/>
    <n v="5"/>
    <n v="1000"/>
    <n v="0.01"/>
    <n v="200"/>
    <n v="990"/>
    <s v="Sandra Stewart"/>
    <s v="Discovery Communications, Inc."/>
    <s v="Television Services"/>
    <s v="Consumer Services"/>
    <s v="Minot"/>
    <n v="58701"/>
    <s v="North Dakota"/>
    <s v="Central"/>
    <d v="2010-02-23T00:00:00"/>
    <n v="1"/>
    <s v="Development - Scala"/>
    <s v="Development "/>
    <s v=" Scala"/>
    <s v="Elizabeth Carter"/>
    <s v="Josh Martinez"/>
    <n v="52"/>
    <n v="1"/>
  </r>
  <r>
    <x v="5633"/>
    <n v="39876"/>
    <d v="2012-04-13T00:00:00"/>
    <n v="43"/>
    <n v="6880"/>
    <n v="0.08"/>
    <n v="160"/>
    <n v="6329.6"/>
    <s v="Jill Caudle"/>
    <s v="Intuit Inc."/>
    <s v="Computer Software: Prepackaged Software"/>
    <s v="Technology"/>
    <s v="Delray Beach"/>
    <n v="33445"/>
    <s v="Florida"/>
    <s v="South"/>
    <d v="2012-04-15T00:00:00"/>
    <n v="2"/>
    <s v="Development - Java"/>
    <s v="Development "/>
    <s v=" Java"/>
    <s v="Daniel Tusk"/>
    <s v="Frank Mitchell"/>
    <n v="45"/>
    <n v="1"/>
  </r>
  <r>
    <x v="5634"/>
    <n v="39876"/>
    <d v="2012-04-13T00:00:00"/>
    <n v="46"/>
    <n v="7360"/>
    <n v="0.05"/>
    <n v="160"/>
    <n v="6992"/>
    <s v="Jill Caudle"/>
    <s v="Intuit Inc."/>
    <s v="Computer Software: Prepackaged Software"/>
    <s v="Technology"/>
    <s v="Delray Beach"/>
    <n v="33445"/>
    <s v="Florida"/>
    <s v="South"/>
    <d v="2012-04-15T00:00:00"/>
    <n v="2"/>
    <s v="Development - Java"/>
    <s v="Development "/>
    <s v=" Java"/>
    <s v="Daniel Tusk"/>
    <s v="Frank Mitchell"/>
    <n v="45"/>
    <n v="1"/>
  </r>
  <r>
    <x v="5635"/>
    <n v="39876"/>
    <d v="2012-04-13T00:00:00"/>
    <n v="41"/>
    <n v="5125"/>
    <n v="0.04"/>
    <n v="125"/>
    <n v="4920"/>
    <s v="Jill Caudle"/>
    <s v="Intuit Inc."/>
    <s v="Computer Software: Prepackaged Software"/>
    <s v="Technology"/>
    <s v="Delray Beach"/>
    <n v="33445"/>
    <s v="Florida"/>
    <s v="South"/>
    <d v="2012-04-15T00:00:00"/>
    <n v="2"/>
    <s v="Training - Javascript"/>
    <s v="Training "/>
    <s v=" Javascript"/>
    <s v="Elizabeth Carter"/>
    <s v="Frank Mitchell"/>
    <n v="52"/>
    <n v="1"/>
  </r>
  <r>
    <x v="5636"/>
    <n v="39877"/>
    <d v="2012-08-16T00:00:00"/>
    <n v="41"/>
    <n v="5740"/>
    <n v="0.04"/>
    <n v="140"/>
    <n v="5510.4"/>
    <s v="Nathan Lee"/>
    <s v="Cognizant Technology Solutions Corporation"/>
    <s v="EDP Services"/>
    <s v="Technology"/>
    <s v="Lino Lakes"/>
    <s v="55014"/>
    <s v="Minnesota"/>
    <s v="Central"/>
    <d v="2012-08-18T00:00:00"/>
    <n v="2"/>
    <s v="Development - Database"/>
    <s v="Development "/>
    <s v=" Database"/>
    <s v="Ethan Bird"/>
    <s v="Josh Martinez"/>
    <n v="60"/>
    <n v="1"/>
  </r>
  <r>
    <x v="5637"/>
    <n v="39878"/>
    <d v="2011-03-05T00:00:00"/>
    <n v="50"/>
    <n v="6250"/>
    <n v="0"/>
    <n v="125"/>
    <n v="6250"/>
    <s v="Sheri Talbott"/>
    <s v="Kraft Foods Group, Inc."/>
    <s v="Packaged Foods"/>
    <s v="Consumer Non-Durables"/>
    <s v="Rochester"/>
    <n v="14609"/>
    <s v="New York"/>
    <s v="East"/>
    <d v="2011-03-07T00:00:00"/>
    <n v="2"/>
    <s v="Training - Javascript"/>
    <s v="Training "/>
    <s v=" Javascript"/>
    <s v="Olivia Sullivan"/>
    <s v="Allen Young"/>
    <n v="53"/>
    <n v="1"/>
  </r>
  <r>
    <x v="5638"/>
    <n v="39904"/>
    <d v="2009-02-02T00:00:00"/>
    <n v="44"/>
    <n v="5500"/>
    <n v="0"/>
    <n v="125"/>
    <n v="5500"/>
    <s v="Alejandro Olsen"/>
    <s v="Broadcom Corporation"/>
    <s v="Semiconductors"/>
    <s v="Technology"/>
    <s v="Cincinnati"/>
    <n v="45231"/>
    <s v="Ohio"/>
    <s v="East"/>
    <d v="2009-02-03T00:00:00"/>
    <n v="1"/>
    <s v="Training - SQL"/>
    <s v="Training "/>
    <s v=" SQL"/>
    <s v="Jayden Hamilton"/>
    <s v="Allen Young"/>
    <n v="71"/>
    <n v="1"/>
  </r>
  <r>
    <x v="5639"/>
    <n v="39906"/>
    <d v="2009-03-17T00:00:00"/>
    <n v="25"/>
    <n v="2750"/>
    <n v="0.04"/>
    <n v="110"/>
    <n v="2640"/>
    <s v="Sean Thornton"/>
    <s v="Gilead Sciences, Inc."/>
    <s v="Biotechnology: Biological Products (No Diagnostic Substances)"/>
    <s v="Health Care"/>
    <s v="New Berlin"/>
    <n v="53151"/>
    <s v="Wisconsin"/>
    <s v="Central"/>
    <d v="2009-03-19T00:00:00"/>
    <n v="2"/>
    <s v="Development - Python"/>
    <s v="Development "/>
    <s v=" Python"/>
    <s v="Ava Wilson"/>
    <s v="Josh Martinez"/>
    <n v="67"/>
    <n v="1"/>
  </r>
  <r>
    <x v="5640"/>
    <n v="39907"/>
    <d v="2010-08-29T00:00:00"/>
    <n v="12"/>
    <n v="1800"/>
    <n v="0.05"/>
    <n v="150"/>
    <n v="1710"/>
    <s v="Jennifer Haines"/>
    <s v="Twenty-First Century Fox, Inc."/>
    <s v="Television Services"/>
    <s v="Consumer Services"/>
    <s v="San Bernardino"/>
    <n v="92404"/>
    <s v="California"/>
    <s v="West"/>
    <d v="2010-09-07T00:00:00"/>
    <n v="9"/>
    <s v="Consulting - Business Model"/>
    <s v="Consulting "/>
    <s v=" Business Model"/>
    <s v="Emma Watson"/>
    <s v="Bob Turner"/>
    <n v="67"/>
    <n v="1"/>
  </r>
  <r>
    <x v="5641"/>
    <n v="39908"/>
    <d v="2009-05-10T00:00:00"/>
    <n v="23"/>
    <n v="2760"/>
    <n v="0.1"/>
    <n v="120"/>
    <n v="2484"/>
    <s v="Neil Gilcrest"/>
    <s v="Discovery Communications, Inc."/>
    <s v="Television Services"/>
    <s v="Consumer Services"/>
    <s v="Thomasville"/>
    <n v="27360"/>
    <s v="North Carolina"/>
    <s v="South"/>
    <d v="2009-05-12T00:00:00"/>
    <n v="2"/>
    <s v="Development - Business Logic"/>
    <s v="Development "/>
    <s v=" Business Logic"/>
    <s v="Jayden Hamilton"/>
    <s v="Frank Mitchell"/>
    <n v="71"/>
    <n v="1"/>
  </r>
  <r>
    <x v="5642"/>
    <n v="39909"/>
    <d v="2011-02-24T00:00:00"/>
    <n v="50"/>
    <n v="7500"/>
    <n v="0"/>
    <n v="150"/>
    <n v="7500"/>
    <s v="Chris Latchford"/>
    <s v="Fiserv, Inc."/>
    <s v="EDP Services"/>
    <s v="Technology"/>
    <s v="Steubenville"/>
    <s v="43952"/>
    <s v="Ohio"/>
    <s v="East"/>
    <d v="2011-03-04T00:00:00"/>
    <n v="8"/>
    <s v="Consulting - Market Research"/>
    <s v="Consulting "/>
    <s v=" Market Research"/>
    <s v="Jacob Manziel"/>
    <s v="Allen Young"/>
    <n v="57"/>
    <n v="1"/>
  </r>
  <r>
    <x v="5643"/>
    <n v="39937"/>
    <d v="2011-05-23T00:00:00"/>
    <n v="42"/>
    <n v="6720"/>
    <n v="7.0000000000000007E-2"/>
    <n v="160"/>
    <n v="6249.5999999999995"/>
    <s v="Raymond O'Donnell"/>
    <s v="Stericycle, Inc."/>
    <s v="Environmental Services"/>
    <s v="Basic Industries"/>
    <s v="Bremerton"/>
    <n v="98310"/>
    <s v="Washington"/>
    <s v="West"/>
    <d v="2011-05-23T00:00:00"/>
    <n v="0"/>
    <s v="Development - Java"/>
    <s v="Development "/>
    <s v=" Java"/>
    <s v="Ava Wilson"/>
    <s v="Bob Turner"/>
    <n v="67"/>
    <n v="1"/>
  </r>
  <r>
    <x v="5644"/>
    <n v="39938"/>
    <d v="2012-06-10T00:00:00"/>
    <n v="5"/>
    <n v="600"/>
    <n v="0.1"/>
    <n v="120"/>
    <n v="540"/>
    <s v="Cindy Mathis"/>
    <s v="Liberty Global plc"/>
    <s v="Television Services"/>
    <s v="Consumer Services"/>
    <s v="Phoenix"/>
    <n v="85023"/>
    <s v="Arizona"/>
    <s v="West"/>
    <d v="2012-06-11T00:00:00"/>
    <n v="1"/>
    <s v="Development - Business Logic"/>
    <s v="Development "/>
    <s v=" Business Logic"/>
    <s v="Olivia Sullivan"/>
    <s v="Bob Turner"/>
    <n v="53"/>
    <n v="1"/>
  </r>
  <r>
    <x v="5645"/>
    <n v="39943"/>
    <d v="2012-06-07T00:00:00"/>
    <n v="16"/>
    <n v="2400"/>
    <n v="0.02"/>
    <n v="150"/>
    <n v="2352"/>
    <s v="Rick Book"/>
    <s v="Western Digital Corporation"/>
    <s v="Electronic Components"/>
    <s v="Technology"/>
    <s v="Bismarck"/>
    <n v="58501"/>
    <s v="North Dakota"/>
    <s v="Central"/>
    <d v="2012-06-08T00:00:00"/>
    <n v="1"/>
    <s v="Consulting - Business Model"/>
    <s v="Consulting "/>
    <s v=" Business Model"/>
    <s v="Liam Franklin"/>
    <s v="Josh Martinez"/>
    <n v="52"/>
    <n v="1"/>
  </r>
  <r>
    <x v="5646"/>
    <n v="39943"/>
    <d v="2012-06-07T00:00:00"/>
    <n v="12"/>
    <n v="1800"/>
    <n v="0.09"/>
    <n v="150"/>
    <n v="1638"/>
    <s v="Rick Book"/>
    <s v="Western Digital Corporation"/>
    <s v="Electronic Components"/>
    <s v="Technology"/>
    <s v="Bismarck"/>
    <n v="58501"/>
    <s v="North Dakota"/>
    <s v="Central"/>
    <d v="2012-06-09T00:00:00"/>
    <n v="2"/>
    <s v="Consulting - Market Research"/>
    <s v="Consulting "/>
    <s v=" Market Research"/>
    <s v="Emma Watson"/>
    <s v="Josh Martinez"/>
    <n v="67"/>
    <n v="1"/>
  </r>
  <r>
    <x v="5647"/>
    <n v="39972"/>
    <d v="2012-09-25T00:00:00"/>
    <n v="35"/>
    <n v="7000"/>
    <n v="0.03"/>
    <n v="200"/>
    <n v="6790"/>
    <s v="Sheri Talbott"/>
    <s v="Kraft Foods Group, Inc."/>
    <s v="Packaged Foods"/>
    <s v="Consumer Non-Durables"/>
    <s v="Rochester"/>
    <n v="14609"/>
    <s v="New York"/>
    <s v="East"/>
    <d v="2012-09-26T00:00:00"/>
    <n v="1"/>
    <s v="Development - Scala"/>
    <s v="Development "/>
    <s v=" Scala"/>
    <s v="Emily Taylor"/>
    <s v="Allen Young"/>
    <n v="62"/>
    <n v="1"/>
  </r>
  <r>
    <x v="5648"/>
    <n v="39972"/>
    <d v="2012-09-25T00:00:00"/>
    <n v="36"/>
    <n v="7200"/>
    <n v="0.01"/>
    <n v="200"/>
    <n v="7128"/>
    <s v="Sheri Talbott"/>
    <s v="Kraft Foods Group, Inc."/>
    <s v="Packaged Foods"/>
    <s v="Consumer Non-Durables"/>
    <s v="Rochester"/>
    <n v="14609"/>
    <s v="New York"/>
    <s v="East"/>
    <d v="2012-09-27T00:00:00"/>
    <n v="2"/>
    <s v="Development - Scala"/>
    <s v="Development "/>
    <s v=" Scala"/>
    <s v="Sophia Dixon"/>
    <s v="Allen Young"/>
    <n v="71"/>
    <n v="1"/>
  </r>
  <r>
    <x v="5649"/>
    <n v="39972"/>
    <d v="2012-09-25T00:00:00"/>
    <n v="19"/>
    <n v="3040"/>
    <n v="0.05"/>
    <n v="160"/>
    <n v="2888"/>
    <s v="Sheri Talbott"/>
    <s v="Kraft Foods Group, Inc."/>
    <s v="Packaged Foods"/>
    <s v="Consumer Non-Durables"/>
    <s v="Rome"/>
    <n v="13440"/>
    <s v="New York"/>
    <s v="East"/>
    <d v="2012-09-28T00:00:00"/>
    <n v="3"/>
    <s v="Development - Java"/>
    <s v="Development "/>
    <s v=" Java"/>
    <s v="Jayden Hamilton"/>
    <s v="Allen Young"/>
    <n v="71"/>
    <n v="1"/>
  </r>
  <r>
    <x v="5650"/>
    <n v="40001"/>
    <d v="2011-02-24T00:00:00"/>
    <n v="46"/>
    <n v="7820"/>
    <n v="0.1"/>
    <n v="170"/>
    <n v="7038"/>
    <s v="Aimee DeCherney"/>
    <s v="Applied Materials, Inc."/>
    <s v="Semiconductors"/>
    <s v="Technology"/>
    <s v="Coppell"/>
    <n v="75019"/>
    <s v="Texas"/>
    <s v="Central"/>
    <d v="2011-02-26T00:00:00"/>
    <n v="2"/>
    <s v="Development - .Net"/>
    <s v="Development "/>
    <s v=" .Net"/>
    <s v="Alexander Edison"/>
    <s v="Josh Martinez"/>
    <n v="70"/>
    <n v="1"/>
  </r>
  <r>
    <x v="5651"/>
    <n v="40005"/>
    <d v="2010-07-25T00:00:00"/>
    <n v="20"/>
    <n v="2500"/>
    <n v="0.1"/>
    <n v="125"/>
    <n v="2250"/>
    <s v="Mark Coyne"/>
    <s v="Mylan Inc."/>
    <s v="Major Pharmaceuticals"/>
    <s v="Health Care"/>
    <s v="Bangor"/>
    <s v="04401"/>
    <s v="Maine"/>
    <s v="East"/>
    <d v="2010-07-28T00:00:00"/>
    <n v="3"/>
    <s v="Training - SQL"/>
    <s v="Training "/>
    <s v=" SQL"/>
    <s v="Emma Watson"/>
    <s v="Allen Young"/>
    <n v="67"/>
    <n v="1"/>
  </r>
  <r>
    <x v="5652"/>
    <n v="40005"/>
    <d v="2010-07-25T00:00:00"/>
    <n v="9"/>
    <n v="1800"/>
    <n v="0.03"/>
    <n v="200"/>
    <n v="1746"/>
    <s v="Mark Coyne"/>
    <s v="Mylan Inc."/>
    <s v="Major Pharmaceuticals"/>
    <s v="Health Care"/>
    <s v="North Bergen"/>
    <s v="07047"/>
    <s v="New Jersey"/>
    <s v="East"/>
    <d v="2010-07-25T00:00:00"/>
    <n v="0"/>
    <s v="Development - Big Data"/>
    <s v="Development "/>
    <s v=" Big Data"/>
    <s v="Emily Taylor"/>
    <s v="Allen Young"/>
    <n v="62"/>
    <n v="1"/>
  </r>
  <r>
    <x v="5653"/>
    <n v="40006"/>
    <d v="2009-06-15T00:00:00"/>
    <n v="35"/>
    <n v="5600"/>
    <n v="0.03"/>
    <n v="160"/>
    <n v="5432"/>
    <s v="Adam Wendt"/>
    <s v="Autodesk, Inc."/>
    <s v="Computer Software: Prepackaged Software"/>
    <s v="Technology"/>
    <s v="Gresham"/>
    <n v="97030"/>
    <s v="Oregon"/>
    <s v="West"/>
    <d v="2009-06-17T00:00:00"/>
    <n v="2"/>
    <s v="Development - Java"/>
    <s v="Development "/>
    <s v=" Java"/>
    <s v="Alexander Edison"/>
    <s v="Bob Turner"/>
    <n v="70"/>
    <n v="1"/>
  </r>
  <r>
    <x v="5654"/>
    <n v="40006"/>
    <d v="2009-06-15T00:00:00"/>
    <n v="48"/>
    <n v="5760"/>
    <n v="0.04"/>
    <n v="120"/>
    <n v="5529.5999999999995"/>
    <s v="Adam Wendt"/>
    <s v="Autodesk, Inc."/>
    <s v="Computer Software: Prepackaged Software"/>
    <s v="Technology"/>
    <s v="Gresham"/>
    <n v="97030"/>
    <s v="Oregon"/>
    <s v="West"/>
    <d v="2009-06-16T00:00:00"/>
    <n v="1"/>
    <s v="Development - Business Logic"/>
    <s v="Development "/>
    <s v=" Business Logic"/>
    <s v="Ethan Bird"/>
    <s v="Bob Turner"/>
    <n v="60"/>
    <n v="1"/>
  </r>
  <r>
    <x v="5655"/>
    <n v="40007"/>
    <d v="2012-08-30T00:00:00"/>
    <n v="45"/>
    <n v="5400"/>
    <n v="0.02"/>
    <n v="120"/>
    <n v="5292"/>
    <s v="Larry Elliston"/>
    <s v="Comcast Corporation"/>
    <s v="Television Services"/>
    <s v="Consumer Services"/>
    <s v="Holladay"/>
    <n v="84117"/>
    <s v="Utah"/>
    <s v="West"/>
    <d v="2012-09-01T00:00:00"/>
    <n v="2"/>
    <s v="Development - Business Logic"/>
    <s v="Development "/>
    <s v=" Business Logic"/>
    <s v="Alexander Edison"/>
    <s v="Bob Turner"/>
    <n v="70"/>
    <n v="1"/>
  </r>
  <r>
    <x v="5656"/>
    <n v="40032"/>
    <d v="2012-11-30T00:00:00"/>
    <n v="9"/>
    <n v="1350"/>
    <n v="0.06"/>
    <n v="150"/>
    <n v="1269"/>
    <s v="Michael Goranitis"/>
    <s v="Whole Foods Market, Inc."/>
    <s v="Food Chains"/>
    <s v="Consumer Services"/>
    <s v="Margate"/>
    <n v="33063"/>
    <s v="Florida"/>
    <s v="South"/>
    <d v="2012-12-07T00:00:00"/>
    <n v="7"/>
    <s v="Consulting - Strategy"/>
    <s v="Consulting "/>
    <s v=" Strategy"/>
    <s v="Daniel Tusk"/>
    <s v="Frank Mitchell"/>
    <n v="45"/>
    <n v="1"/>
  </r>
  <r>
    <x v="5657"/>
    <n v="40034"/>
    <d v="2011-03-10T00:00:00"/>
    <n v="47"/>
    <n v="5170"/>
    <n v="0"/>
    <n v="110"/>
    <n v="5170"/>
    <s v="Yoseph MacAllister"/>
    <s v="Twenty-First Century Fox, Inc."/>
    <s v="Television Services"/>
    <s v="Consumer Services"/>
    <s v="Puyallup"/>
    <n v="98373"/>
    <s v="Washington"/>
    <s v="West"/>
    <d v="2011-03-11T00:00:00"/>
    <n v="1"/>
    <s v="Development - Python"/>
    <s v="Development "/>
    <s v=" Python"/>
    <s v="Liam Franklin"/>
    <s v="Bob Turner"/>
    <n v="52"/>
    <n v="1"/>
  </r>
  <r>
    <x v="5658"/>
    <n v="40036"/>
    <d v="2010-06-07T00:00:00"/>
    <n v="10"/>
    <n v="1500"/>
    <n v="0.02"/>
    <n v="150"/>
    <n v="1470"/>
    <s v="Heather Maddox"/>
    <s v="Altera Corporation"/>
    <s v="Semiconductors"/>
    <s v="Technology"/>
    <s v="Downers Grove"/>
    <n v="60516"/>
    <s v="Illinois"/>
    <s v="Central"/>
    <d v="2010-06-08T00:00:00"/>
    <n v="1"/>
    <s v="Consulting - Market Research"/>
    <s v="Consulting "/>
    <s v=" Market Research"/>
    <s v="Ethan Bird"/>
    <s v="Josh Martinez"/>
    <n v="60"/>
    <n v="1"/>
  </r>
  <r>
    <x v="5659"/>
    <n v="40065"/>
    <d v="2012-02-17T00:00:00"/>
    <n v="49"/>
    <n v="7350"/>
    <n v="0.06"/>
    <n v="150"/>
    <n v="6909"/>
    <s v="Craig Blumstein"/>
    <s v="NetApp, Inc."/>
    <s v="Electronic Components"/>
    <s v="Technology"/>
    <s v="Salt Lake City"/>
    <n v="84106"/>
    <s v="Utah"/>
    <s v="West"/>
    <d v="2012-02-18T00:00:00"/>
    <n v="1"/>
    <s v="Consulting - Compensation"/>
    <s v="Consulting "/>
    <s v=" Compensation"/>
    <s v="Liam Franklin"/>
    <s v="Bob Turner"/>
    <n v="52"/>
    <n v="1"/>
  </r>
  <r>
    <x v="5660"/>
    <n v="40065"/>
    <d v="2012-02-17T00:00:00"/>
    <n v="4"/>
    <n v="600"/>
    <n v="0.04"/>
    <n v="150"/>
    <n v="576"/>
    <s v="Craig Blumstein"/>
    <s v="NetApp, Inc."/>
    <s v="Electronic Components"/>
    <s v="Technology"/>
    <s v="Salt Lake City"/>
    <n v="84106"/>
    <s v="Utah"/>
    <s v="West"/>
    <d v="2012-02-18T00:00:00"/>
    <n v="1"/>
    <s v="Consulting - Market Research"/>
    <s v="Consulting "/>
    <s v=" Market Research"/>
    <s v="Madison Hill"/>
    <s v="Bob Turner"/>
    <n v="58"/>
    <n v="1"/>
  </r>
  <r>
    <x v="5661"/>
    <n v="40067"/>
    <d v="2012-02-17T00:00:00"/>
    <n v="38"/>
    <n v="5700"/>
    <n v="0"/>
    <n v="150"/>
    <n v="5700"/>
    <s v="Alan Reichenbach"/>
    <s v="Amgen Inc."/>
    <s v="Biotechnology: Biological Products (No Diagnostic Substances)"/>
    <s v="Health Care"/>
    <s v="Streamwood"/>
    <n v="60107"/>
    <s v="Illinois"/>
    <s v="Central"/>
    <d v="2012-02-19T00:00:00"/>
    <n v="2"/>
    <s v="Consulting - Market Research"/>
    <s v="Consulting "/>
    <s v=" Market Research"/>
    <s v="Olivia Sullivan"/>
    <s v="Josh Martinez"/>
    <n v="53"/>
    <n v="1"/>
  </r>
  <r>
    <x v="5662"/>
    <n v="40068"/>
    <d v="2010-04-20T00:00:00"/>
    <n v="1"/>
    <n v="125"/>
    <n v="0.02"/>
    <n v="125"/>
    <n v="122.5"/>
    <s v="Jennifer Haines"/>
    <s v="Twenty-First Century Fox, Inc."/>
    <s v="Television Services"/>
    <s v="Consumer Services"/>
    <s v="San Bernardino"/>
    <n v="92404"/>
    <s v="California"/>
    <s v="West"/>
    <d v="2010-04-22T00:00:00"/>
    <n v="2"/>
    <s v="Training - Development"/>
    <s v="Training "/>
    <s v=" Development"/>
    <s v="Ethan Bird"/>
    <s v="Bob Turner"/>
    <n v="60"/>
    <n v="1"/>
  </r>
  <r>
    <x v="5663"/>
    <n v="40068"/>
    <d v="2010-04-20T00:00:00"/>
    <n v="2"/>
    <n v="400"/>
    <n v="0.1"/>
    <n v="200"/>
    <n v="360"/>
    <s v="Jennifer Haines"/>
    <s v="Twenty-First Century Fox, Inc."/>
    <s v="Television Services"/>
    <s v="Consumer Services"/>
    <s v="San Bernardino"/>
    <n v="92404"/>
    <s v="California"/>
    <s v="West"/>
    <d v="2010-04-24T00:00:00"/>
    <n v="4"/>
    <s v="Development - Big Data"/>
    <s v="Development "/>
    <s v=" Big Data"/>
    <s v="Ava Wilson"/>
    <s v="Bob Turner"/>
    <n v="67"/>
    <n v="1"/>
  </r>
  <r>
    <x v="5664"/>
    <n v="40068"/>
    <d v="2010-04-20T00:00:00"/>
    <n v="24"/>
    <n v="3000"/>
    <n v="0"/>
    <n v="125"/>
    <n v="3000"/>
    <s v="Jennifer Haines"/>
    <s v="Twenty-First Century Fox, Inc."/>
    <s v="Television Services"/>
    <s v="Consumer Services"/>
    <s v="San Bernardino"/>
    <n v="92404"/>
    <s v="California"/>
    <s v="West"/>
    <d v="2010-04-20T00:00:00"/>
    <n v="0"/>
    <s v="Training - Javascript"/>
    <s v="Training "/>
    <s v=" Javascript"/>
    <s v="Mia Moore"/>
    <s v="Bob Turner"/>
    <n v="51"/>
    <n v="1"/>
  </r>
  <r>
    <x v="5665"/>
    <n v="40097"/>
    <d v="2009-01-09T00:00:00"/>
    <n v="47"/>
    <n v="5640"/>
    <n v="0.1"/>
    <n v="120"/>
    <n v="5076"/>
    <s v="Olvera Holt"/>
    <s v="Google Inc."/>
    <s v="Computer Software: Programming, Data Processing"/>
    <s v="Technology"/>
    <s v="Madison"/>
    <n v="53711"/>
    <s v="Wisconsin"/>
    <s v="Central"/>
    <d v="2009-01-14T00:00:00"/>
    <n v="5"/>
    <s v="Development - Business Logic"/>
    <s v="Development "/>
    <s v=" Business Logic"/>
    <s v="Isabella Douglas"/>
    <s v="Josh Martinez"/>
    <n v="75"/>
    <n v="1"/>
  </r>
  <r>
    <x v="5666"/>
    <n v="40098"/>
    <d v="2012-02-05T00:00:00"/>
    <n v="46"/>
    <n v="7360"/>
    <n v="0"/>
    <n v="160"/>
    <n v="7360"/>
    <s v="Dianna Martinez"/>
    <s v="Broadcom Corporation"/>
    <s v="Semiconductors"/>
    <s v="Technology"/>
    <s v="Sun City"/>
    <n v="85351"/>
    <s v="Arizona"/>
    <s v="West"/>
    <d v="2012-02-07T00:00:00"/>
    <n v="2"/>
    <s v="Development - Java"/>
    <s v="Development "/>
    <s v=" Java"/>
    <s v="Madison Hill"/>
    <s v="Bob Turner"/>
    <n v="58"/>
    <n v="1"/>
  </r>
  <r>
    <x v="5667"/>
    <n v="40098"/>
    <d v="2012-02-05T00:00:00"/>
    <n v="50"/>
    <n v="5500"/>
    <n v="0"/>
    <n v="110"/>
    <n v="5500"/>
    <s v="Dianna Martinez"/>
    <s v="Broadcom Corporation"/>
    <s v="Semiconductors"/>
    <s v="Technology"/>
    <s v="Sun City"/>
    <n v="85351"/>
    <s v="Arizona"/>
    <s v="West"/>
    <d v="2012-02-09T00:00:00"/>
    <n v="4"/>
    <s v="Development - Python"/>
    <s v="Development "/>
    <s v=" Python"/>
    <s v="Madison Hill"/>
    <s v="Bob Turner"/>
    <n v="58"/>
    <n v="1"/>
  </r>
  <r>
    <x v="5668"/>
    <n v="40100"/>
    <d v="2012-02-04T00:00:00"/>
    <n v="47"/>
    <n v="5170"/>
    <n v="0"/>
    <n v="110"/>
    <n v="5170"/>
    <s v="Sandra Prescott"/>
    <s v="Citrix Systems, Inc."/>
    <s v="Computer Software: Prepackaged Software"/>
    <s v="Technology"/>
    <s v="Garfield Heights"/>
    <n v="44125"/>
    <s v="Ohio"/>
    <s v="East"/>
    <d v="2012-02-08T00:00:00"/>
    <n v="4"/>
    <s v="Development - Python"/>
    <s v="Development "/>
    <s v=" Python"/>
    <s v="Noah Smith"/>
    <s v="Allen Young"/>
    <n v="59"/>
    <n v="1"/>
  </r>
  <r>
    <x v="5669"/>
    <n v="40101"/>
    <d v="2009-01-31T00:00:00"/>
    <n v="46"/>
    <n v="6900"/>
    <n v="0.1"/>
    <n v="150"/>
    <n v="6210"/>
    <s v="John Ashbrook"/>
    <s v="Micron Technology, Inc."/>
    <s v="Semiconductors"/>
    <s v="Technology"/>
    <s v="Jonesboro"/>
    <n v="72401"/>
    <s v="Arkansas"/>
    <s v="South"/>
    <d v="2009-02-05T00:00:00"/>
    <n v="5"/>
    <s v="Consulting - Business Model"/>
    <s v="Consulting "/>
    <s v=" Business Model"/>
    <s v="Ava Wilson"/>
    <s v="Frank Mitchell"/>
    <n v="67"/>
    <n v="1"/>
  </r>
  <r>
    <x v="5670"/>
    <n v="40102"/>
    <d v="2011-02-03T00:00:00"/>
    <n v="46"/>
    <n v="7820"/>
    <n v="0.06"/>
    <n v="170"/>
    <n v="7350.7999999999993"/>
    <s v="Alice Page"/>
    <s v="Charter Communications, Inc."/>
    <s v="Television Services"/>
    <s v="Consumer Services"/>
    <s v="Layton"/>
    <n v="84041"/>
    <s v="Utah"/>
    <s v="West"/>
    <d v="2011-02-05T00:00:00"/>
    <n v="2"/>
    <s v="Development - .Net"/>
    <s v="Development "/>
    <s v=" .Net"/>
    <s v="Daniel Tusk"/>
    <s v="Bob Turner"/>
    <n v="45"/>
    <n v="1"/>
  </r>
  <r>
    <x v="5671"/>
    <n v="40103"/>
    <d v="2010-09-24T00:00:00"/>
    <n v="7"/>
    <n v="1190"/>
    <n v="0"/>
    <n v="170"/>
    <n v="1190"/>
    <s v="Amy Brennan"/>
    <s v="Cognizant Technology Solutions Corporation"/>
    <s v="EDP Services"/>
    <s v="Technology"/>
    <s v="South Burlington"/>
    <s v="05403"/>
    <s v="Vermont"/>
    <s v="East"/>
    <d v="2010-09-27T00:00:00"/>
    <n v="3"/>
    <s v="Development - .Net"/>
    <s v="Development "/>
    <s v=" .Net"/>
    <s v="Ava Wilson"/>
    <s v="Allen Young"/>
    <n v="67"/>
    <n v="1"/>
  </r>
  <r>
    <x v="5672"/>
    <n v="40128"/>
    <d v="2009-02-09T00:00:00"/>
    <n v="43"/>
    <n v="5375"/>
    <n v="0.01"/>
    <n v="125"/>
    <n v="5321.25"/>
    <s v="Christine Armold"/>
    <s v="Keurig Green Mountain, Inc."/>
    <s v="Packaged Foods"/>
    <s v="Consumer Non-Durables"/>
    <s v="Spokane"/>
    <n v="99207"/>
    <s v="Washington"/>
    <s v="West"/>
    <d v="2009-02-16T00:00:00"/>
    <n v="7"/>
    <s v="Training - Tableau"/>
    <s v="Training "/>
    <s v=" Tableau"/>
    <s v="Michael Alister"/>
    <s v="Bob Turner"/>
    <n v="68"/>
    <n v="1"/>
  </r>
  <r>
    <x v="5673"/>
    <n v="40131"/>
    <d v="2012-05-02T00:00:00"/>
    <n v="24"/>
    <n v="2640"/>
    <n v="0.06"/>
    <n v="110"/>
    <n v="2481.6"/>
    <s v="Katherine Ballard"/>
    <s v="Yahoo! Inc."/>
    <s v="EDP Services"/>
    <s v="Technology"/>
    <s v="Essex Junction"/>
    <s v="05451"/>
    <s v="Vermont"/>
    <s v="East"/>
    <d v="2012-05-02T00:00:00"/>
    <n v="0"/>
    <s v="Development - Python"/>
    <s v="Development "/>
    <s v=" Python"/>
    <s v="Mia Moore"/>
    <s v="Allen Young"/>
    <n v="51"/>
    <n v="1"/>
  </r>
  <r>
    <x v="5674"/>
    <n v="40132"/>
    <d v="2012-02-23T00:00:00"/>
    <n v="26"/>
    <n v="3250"/>
    <n v="0.04"/>
    <n v="125"/>
    <n v="3120"/>
    <s v="Hunter Chen"/>
    <s v="Biogen Idec Inc."/>
    <s v="Biotechnology: Biological Products (No Diagnostic Substances)"/>
    <s v="Health Care"/>
    <s v="Downers Grove"/>
    <n v="60516"/>
    <s v="Illinois"/>
    <s v="Central"/>
    <d v="2012-02-29T00:00:00"/>
    <n v="6"/>
    <s v="Training - Development"/>
    <s v="Training "/>
    <s v=" Development"/>
    <s v="Mia Moore"/>
    <s v="Josh Martinez"/>
    <n v="51"/>
    <n v="1"/>
  </r>
  <r>
    <x v="5675"/>
    <n v="40132"/>
    <d v="2012-02-23T00:00:00"/>
    <n v="36"/>
    <n v="4500"/>
    <n v="0.04"/>
    <n v="125"/>
    <n v="4320"/>
    <s v="Hunter Chen"/>
    <s v="Biogen Idec Inc."/>
    <s v="Biotechnology: Biological Products (No Diagnostic Substances)"/>
    <s v="Health Care"/>
    <s v="Downers Grove"/>
    <n v="60516"/>
    <s v="Illinois"/>
    <s v="Central"/>
    <d v="2012-02-29T00:00:00"/>
    <n v="6"/>
    <s v="Training - Javascript"/>
    <s v="Training "/>
    <s v=" Javascript"/>
    <s v="Elizabeth Carter"/>
    <s v="Josh Martinez"/>
    <n v="52"/>
    <n v="1"/>
  </r>
  <r>
    <x v="5676"/>
    <n v="40132"/>
    <d v="2012-02-23T00:00:00"/>
    <n v="16"/>
    <n v="2560"/>
    <n v="0.09"/>
    <n v="160"/>
    <n v="2329.6"/>
    <s v="Hunter Chen"/>
    <s v="Biogen Idec Inc."/>
    <s v="Biotechnology: Biological Products (No Diagnostic Substances)"/>
    <s v="Health Care"/>
    <s v="East Saint Louis"/>
    <n v="62205"/>
    <s v="Illinois"/>
    <s v="Central"/>
    <d v="2012-03-02T00:00:00"/>
    <n v="8"/>
    <s v="Development - Java"/>
    <s v="Development "/>
    <s v=" Java"/>
    <s v="Daniel Tusk"/>
    <s v="Josh Martinez"/>
    <n v="45"/>
    <n v="1"/>
  </r>
  <r>
    <x v="5677"/>
    <n v="40134"/>
    <d v="2011-10-09T00:00:00"/>
    <n v="10"/>
    <n v="1700"/>
    <n v="0.1"/>
    <n v="170"/>
    <n v="1530"/>
    <s v="Shahid Boyes"/>
    <s v="Illumina, Inc."/>
    <s v="Biotechnology: Laboratory Analytical Instruments"/>
    <s v="Capital Goods"/>
    <s v="Muskegon"/>
    <n v="49442"/>
    <s v="Michigan"/>
    <s v="Central"/>
    <d v="2011-10-16T00:00:00"/>
    <n v="7"/>
    <s v="Development - .Net"/>
    <s v="Development "/>
    <s v=" .Net"/>
    <s v="Michael Alister"/>
    <s v="Josh Martinez"/>
    <n v="68"/>
    <n v="1"/>
  </r>
  <r>
    <x v="5678"/>
    <n v="40134"/>
    <d v="2011-10-09T00:00:00"/>
    <n v="43"/>
    <n v="6450"/>
    <n v="0.01"/>
    <n v="150"/>
    <n v="6385.5"/>
    <s v="Shahid Boyes"/>
    <s v="Illumina, Inc."/>
    <s v="Biotechnology: Laboratory Analytical Instruments"/>
    <s v="Capital Goods"/>
    <s v="Muskegon"/>
    <n v="49442"/>
    <s v="Michigan"/>
    <s v="Central"/>
    <d v="2011-10-13T00:00:00"/>
    <n v="4"/>
    <s v="Consulting - Business Model"/>
    <s v="Consulting "/>
    <s v=" Business Model"/>
    <s v="Jacob Manziel"/>
    <s v="Josh Martinez"/>
    <n v="57"/>
    <n v="1"/>
  </r>
  <r>
    <x v="5679"/>
    <n v="40134"/>
    <d v="2011-10-09T00:00:00"/>
    <n v="1"/>
    <n v="110"/>
    <n v="0"/>
    <n v="110"/>
    <n v="110"/>
    <s v="Shahid Boyes"/>
    <s v="Illumina, Inc."/>
    <s v="Biotechnology: Laboratory Analytical Instruments"/>
    <s v="Capital Goods"/>
    <s v="Muskegon"/>
    <n v="49442"/>
    <s v="Michigan"/>
    <s v="Central"/>
    <d v="2011-10-14T00:00:00"/>
    <n v="5"/>
    <s v="Development - Python"/>
    <s v="Development "/>
    <s v=" Python"/>
    <s v="Isabella Douglas"/>
    <s v="Josh Martinez"/>
    <n v="75"/>
    <n v="1"/>
  </r>
  <r>
    <x v="5680"/>
    <n v="40160"/>
    <d v="2009-10-15T00:00:00"/>
    <n v="23"/>
    <n v="2875"/>
    <n v="0.1"/>
    <n v="125"/>
    <n v="2587.5"/>
    <s v="Julia Meador"/>
    <s v="Sigma-Aldrich Corporation"/>
    <s v="Specialty Chemicals"/>
    <s v="Consumer Durables"/>
    <s v="Galesburg"/>
    <n v="61401"/>
    <s v="Illinois"/>
    <s v="Central"/>
    <d v="2009-10-16T00:00:00"/>
    <n v="1"/>
    <s v="Training - SQL"/>
    <s v="Training "/>
    <s v=" SQL"/>
    <s v="William Bufont"/>
    <s v="Josh Martinez"/>
    <n v="62"/>
    <n v="1"/>
  </r>
  <r>
    <x v="5681"/>
    <n v="40162"/>
    <d v="2010-01-24T00:00:00"/>
    <n v="28"/>
    <n v="3080"/>
    <n v="0.03"/>
    <n v="110"/>
    <n v="2987.6"/>
    <s v="Penelope Pistole"/>
    <s v="Microsoft Corporation"/>
    <s v="Computer Software: Prepackaged Software"/>
    <s v="Technology"/>
    <s v="Boise"/>
    <s v="83701"/>
    <s v="Idaho"/>
    <s v="West"/>
    <d v="2010-01-26T00:00:00"/>
    <n v="2"/>
    <s v="Development - Python"/>
    <s v="Development "/>
    <s v=" Python"/>
    <s v="Jacob Manziel"/>
    <s v="Bob Turner"/>
    <n v="57"/>
    <n v="1"/>
  </r>
  <r>
    <x v="5682"/>
    <n v="40164"/>
    <d v="2010-04-10T00:00:00"/>
    <n v="8"/>
    <n v="1000"/>
    <n v="0.04"/>
    <n v="125"/>
    <n v="960"/>
    <s v="Chuck Bierner"/>
    <s v="Intuitive Surgical, Inc."/>
    <s v="Industrial Specialties"/>
    <s v="Health Care"/>
    <s v="Owosso"/>
    <s v="48841"/>
    <s v="Michigan"/>
    <s v="Central"/>
    <d v="2010-04-12T00:00:00"/>
    <n v="2"/>
    <s v="Training - SQL"/>
    <s v="Training "/>
    <s v=" SQL"/>
    <s v="Mia Moore"/>
    <s v="Josh Martinez"/>
    <n v="51"/>
    <n v="1"/>
  </r>
  <r>
    <x v="5683"/>
    <n v="40165"/>
    <d v="2011-03-02T00:00:00"/>
    <n v="50"/>
    <n v="8500"/>
    <n v="7.0000000000000007E-2"/>
    <n v="170"/>
    <n v="7904.9999999999991"/>
    <s v="Bradley Donovan"/>
    <s v="Vertex Pharmaceuticals Incorporated"/>
    <s v="Major Pharmaceuticals"/>
    <s v="Health Care"/>
    <s v="Randallstown"/>
    <n v="21133"/>
    <s v="Maryland"/>
    <s v="East"/>
    <d v="2011-03-05T00:00:00"/>
    <n v="3"/>
    <s v="Development - .Net"/>
    <s v="Development "/>
    <s v=" .Net"/>
    <s v="Emma Watson"/>
    <s v="Allen Young"/>
    <n v="67"/>
    <n v="1"/>
  </r>
  <r>
    <x v="5684"/>
    <n v="40193"/>
    <d v="2012-09-02T00:00:00"/>
    <n v="34"/>
    <n v="5100"/>
    <n v="7.0000000000000007E-2"/>
    <n v="150"/>
    <n v="4743"/>
    <s v="Maria Ferguson"/>
    <s v="Liberty Media Corporation"/>
    <s v="Broadcasting"/>
    <s v="Consumer Services"/>
    <s v="Watertown"/>
    <s v="53094"/>
    <s v="Wisconsin"/>
    <s v="Central"/>
    <d v="2012-09-02T00:00:00"/>
    <n v="0"/>
    <s v="Consulting - Market Research"/>
    <s v="Consulting "/>
    <s v=" Market Research"/>
    <s v="Emily Taylor"/>
    <s v="Josh Martinez"/>
    <n v="62"/>
    <n v="1"/>
  </r>
  <r>
    <x v="5685"/>
    <n v="40194"/>
    <d v="2010-10-06T00:00:00"/>
    <n v="30"/>
    <n v="3750"/>
    <n v="0.1"/>
    <n v="125"/>
    <n v="3375"/>
    <s v="Barry Williamson"/>
    <s v="Microsoft Corporation"/>
    <s v="Computer Software: Prepackaged Software"/>
    <s v="Technology"/>
    <s v="Potomac"/>
    <n v="20854"/>
    <s v="Maryland"/>
    <s v="East"/>
    <d v="2010-10-07T00:00:00"/>
    <n v="1"/>
    <s v="Training - Development"/>
    <s v="Training "/>
    <s v=" Development"/>
    <s v="Ethan Bird"/>
    <s v="Allen Young"/>
    <n v="60"/>
    <n v="1"/>
  </r>
  <r>
    <x v="5686"/>
    <n v="40194"/>
    <d v="2010-10-06T00:00:00"/>
    <n v="16"/>
    <n v="2400"/>
    <n v="0"/>
    <n v="150"/>
    <n v="2400"/>
    <s v="Barry Williamson"/>
    <s v="Microsoft Corporation"/>
    <s v="Computer Software: Prepackaged Software"/>
    <s v="Technology"/>
    <s v="Potomac"/>
    <n v="20854"/>
    <s v="Maryland"/>
    <s v="East"/>
    <d v="2010-10-08T00:00:00"/>
    <n v="2"/>
    <s v="Consulting - Strategy"/>
    <s v="Consulting "/>
    <s v=" Strategy"/>
    <s v="William Bufont"/>
    <s v="Allen Young"/>
    <n v="62"/>
    <n v="1"/>
  </r>
  <r>
    <x v="5687"/>
    <n v="40194"/>
    <d v="2010-10-06T00:00:00"/>
    <n v="34"/>
    <n v="5100"/>
    <n v="0.02"/>
    <n v="150"/>
    <n v="4998"/>
    <s v="Barry Williamson"/>
    <s v="Microsoft Corporation"/>
    <s v="Computer Software: Prepackaged Software"/>
    <s v="Technology"/>
    <s v="Potomac"/>
    <n v="20854"/>
    <s v="Maryland"/>
    <s v="East"/>
    <d v="2010-10-08T00:00:00"/>
    <n v="2"/>
    <s v="Consulting - Market Research"/>
    <s v="Consulting "/>
    <s v=" Market Research"/>
    <s v="Jacob Manziel"/>
    <s v="Allen Young"/>
    <n v="57"/>
    <n v="1"/>
  </r>
  <r>
    <x v="5688"/>
    <n v="40224"/>
    <d v="2009-06-30T00:00:00"/>
    <n v="14"/>
    <n v="1750"/>
    <n v="0.05"/>
    <n v="125"/>
    <n v="1662.5"/>
    <s v="Sally Price"/>
    <s v="Comcast Corporation"/>
    <s v="Television Services"/>
    <s v="Consumer Services"/>
    <s v="North Royalton"/>
    <n v="44133"/>
    <s v="Ohio"/>
    <s v="East"/>
    <d v="2009-07-07T00:00:00"/>
    <n v="7"/>
    <s v="Training - SQL"/>
    <s v="Training "/>
    <s v=" SQL"/>
    <s v="William Bufont"/>
    <s v="Allen Young"/>
    <n v="62"/>
    <n v="1"/>
  </r>
  <r>
    <x v="5689"/>
    <n v="40225"/>
    <d v="2011-01-09T00:00:00"/>
    <n v="50"/>
    <n v="8000"/>
    <n v="0.06"/>
    <n v="160"/>
    <n v="7520"/>
    <s v="Frank Price"/>
    <s v="Micron Technology, Inc."/>
    <s v="Semiconductors"/>
    <s v="Technology"/>
    <s v="Sanford"/>
    <s v="27237"/>
    <s v="North Carolina"/>
    <s v="South"/>
    <d v="2011-01-16T00:00:00"/>
    <n v="7"/>
    <s v="Development - Java"/>
    <s v="Development "/>
    <s v=" Java"/>
    <s v="Daniel Tusk"/>
    <s v="Frank Mitchell"/>
    <n v="45"/>
    <n v="1"/>
  </r>
  <r>
    <x v="5690"/>
    <n v="40225"/>
    <d v="2011-01-09T00:00:00"/>
    <n v="45"/>
    <n v="5625"/>
    <n v="0.05"/>
    <n v="125"/>
    <n v="5343.75"/>
    <s v="Frank Price"/>
    <s v="Micron Technology, Inc."/>
    <s v="Semiconductors"/>
    <s v="Technology"/>
    <s v="Sanford"/>
    <s v="27237"/>
    <s v="North Carolina"/>
    <s v="South"/>
    <d v="2011-01-11T00:00:00"/>
    <n v="2"/>
    <s v="Training - Development"/>
    <s v="Training "/>
    <s v=" Development"/>
    <s v="Elizabeth Carter"/>
    <s v="Frank Mitchell"/>
    <n v="52"/>
    <n v="1"/>
  </r>
  <r>
    <x v="5691"/>
    <n v="40257"/>
    <d v="2010-08-21T00:00:00"/>
    <n v="24"/>
    <n v="3000"/>
    <n v="0.06"/>
    <n v="125"/>
    <n v="2820"/>
    <s v="Brosina Braunhardt"/>
    <s v="Altera Corporation"/>
    <s v="Semiconductors"/>
    <s v="Technology"/>
    <s v="Farragut"/>
    <s v="37922"/>
    <s v="Tennessee"/>
    <s v="South"/>
    <d v="2010-08-22T00:00:00"/>
    <n v="1"/>
    <s v="Training - Development"/>
    <s v="Training "/>
    <s v=" Development"/>
    <s v="Mason Gibson"/>
    <s v="Frank Mitchell"/>
    <n v="71"/>
    <n v="1"/>
  </r>
  <r>
    <x v="5692"/>
    <n v="40258"/>
    <d v="2009-04-09T00:00:00"/>
    <n v="31"/>
    <n v="5270"/>
    <n v="0.05"/>
    <n v="170"/>
    <n v="5006.5"/>
    <s v="Michelle Collister"/>
    <s v="American Airlines Group, Inc."/>
    <s v="Air Freight/Delivery Services"/>
    <s v="Transportation"/>
    <s v="Greenfield"/>
    <n v="53220"/>
    <s v="Wisconsin"/>
    <s v="Central"/>
    <d v="2009-04-11T00:00:00"/>
    <n v="2"/>
    <s v="Development - .Net"/>
    <s v="Development "/>
    <s v=" .Net"/>
    <s v="Elizabeth Carter"/>
    <s v="Josh Martinez"/>
    <n v="52"/>
    <n v="1"/>
  </r>
  <r>
    <x v="5693"/>
    <n v="40258"/>
    <d v="2009-04-09T00:00:00"/>
    <n v="29"/>
    <n v="3480"/>
    <n v="0.08"/>
    <n v="120"/>
    <n v="3201.6000000000004"/>
    <s v="Michelle Collister"/>
    <s v="American Airlines Group, Inc."/>
    <s v="Air Freight/Delivery Services"/>
    <s v="Transportation"/>
    <s v="Greenfield"/>
    <n v="53220"/>
    <s v="Wisconsin"/>
    <s v="Central"/>
    <d v="2009-04-10T00:00:00"/>
    <n v="1"/>
    <s v="Development - Business Logic"/>
    <s v="Development "/>
    <s v=" Business Logic"/>
    <s v="Olivia Sullivan"/>
    <s v="Josh Martinez"/>
    <n v="53"/>
    <n v="1"/>
  </r>
  <r>
    <x v="5694"/>
    <n v="40259"/>
    <d v="2010-10-12T00:00:00"/>
    <n v="4"/>
    <n v="600"/>
    <n v="0.08"/>
    <n v="150"/>
    <n v="552"/>
    <s v="Theone Carroll"/>
    <s v="Vertex Pharmaceuticals Incorporated"/>
    <s v="Major Pharmaceuticals"/>
    <s v="Health Care"/>
    <s v="Owatonna"/>
    <n v="55060"/>
    <s v="Minnesota"/>
    <s v="Central"/>
    <d v="2010-10-13T00:00:00"/>
    <n v="1"/>
    <s v="Consulting - Business Model"/>
    <s v="Consulting "/>
    <s v=" Business Model"/>
    <s v="Isabella Douglas"/>
    <s v="Josh Martinez"/>
    <n v="75"/>
    <n v="1"/>
  </r>
  <r>
    <x v="5695"/>
    <n v="40261"/>
    <d v="2009-11-04T00:00:00"/>
    <n v="36"/>
    <n v="3960"/>
    <n v="0.03"/>
    <n v="110"/>
    <n v="3841.2"/>
    <s v="Evan Elias"/>
    <s v="Liberty Interactive Corporation"/>
    <s v="Catalog/Specialty Distribution"/>
    <s v="Consumer Services"/>
    <s v="Boynton Beach"/>
    <n v="33437"/>
    <s v="Florida"/>
    <s v="South"/>
    <d v="2009-11-06T00:00:00"/>
    <n v="2"/>
    <s v="Development - Python"/>
    <s v="Development "/>
    <s v=" Python"/>
    <s v="Mia Moore"/>
    <s v="Frank Mitchell"/>
    <n v="51"/>
    <n v="1"/>
  </r>
  <r>
    <x v="5696"/>
    <n v="40261"/>
    <d v="2009-11-04T00:00:00"/>
    <n v="26"/>
    <n v="3120"/>
    <n v="0.05"/>
    <n v="120"/>
    <n v="2964"/>
    <s v="Evan Elias"/>
    <s v="Liberty Interactive Corporation"/>
    <s v="Catalog/Specialty Distribution"/>
    <s v="Consumer Services"/>
    <s v="Boynton Beach"/>
    <n v="33437"/>
    <s v="Florida"/>
    <s v="South"/>
    <d v="2009-11-06T00:00:00"/>
    <n v="2"/>
    <s v="Development - Business Logic"/>
    <s v="Development "/>
    <s v=" Business Logic"/>
    <s v="Noah Smith"/>
    <s v="Frank Mitchell"/>
    <n v="59"/>
    <n v="1"/>
  </r>
  <r>
    <x v="5697"/>
    <n v="40289"/>
    <d v="2012-11-26T00:00:00"/>
    <n v="26"/>
    <n v="5200"/>
    <n v="0.01"/>
    <n v="200"/>
    <n v="5148"/>
    <s v="Muhammed Kamberova"/>
    <s v="Celgene Corporation"/>
    <s v="Major Pharmaceuticals"/>
    <s v="Health Care"/>
    <s v="Portsmouth"/>
    <n v="23701"/>
    <s v="Virginia"/>
    <s v="South"/>
    <d v="2012-11-27T00:00:00"/>
    <n v="1"/>
    <s v="Development - Scala"/>
    <s v="Development "/>
    <s v=" Scala"/>
    <s v="Isabella Douglas"/>
    <s v="Frank Mitchell"/>
    <n v="75"/>
    <n v="1"/>
  </r>
  <r>
    <x v="5698"/>
    <n v="40289"/>
    <d v="2012-11-26T00:00:00"/>
    <n v="4"/>
    <n v="440"/>
    <n v="0.04"/>
    <n v="110"/>
    <n v="422.4"/>
    <s v="Muhammed Kamberova"/>
    <s v="Celgene Corporation"/>
    <s v="Major Pharmaceuticals"/>
    <s v="Health Care"/>
    <s v="Portsmouth"/>
    <n v="23701"/>
    <s v="Virginia"/>
    <s v="South"/>
    <d v="2012-11-27T00:00:00"/>
    <n v="1"/>
    <s v="Development - Python"/>
    <s v="Development "/>
    <s v=" Python"/>
    <s v="Emma Watson"/>
    <s v="Frank Mitchell"/>
    <n v="67"/>
    <n v="1"/>
  </r>
  <r>
    <x v="5699"/>
    <n v="40321"/>
    <d v="2010-06-23T00:00:00"/>
    <n v="23"/>
    <n v="3680"/>
    <n v="0.09"/>
    <n v="160"/>
    <n v="3348.8"/>
    <s v="Andy Nguyen"/>
    <s v="Dollar Tree, Inc."/>
    <s v="Department/Specialty Retail Stores"/>
    <s v="Consumer Services"/>
    <s v="Maryville"/>
    <n v="37804"/>
    <s v="Tennessee"/>
    <s v="South"/>
    <d v="2010-06-25T00:00:00"/>
    <n v="2"/>
    <s v="Development - Java"/>
    <s v="Development "/>
    <s v=" Java"/>
    <s v="Sophia Dixon"/>
    <s v="Frank Mitchell"/>
    <n v="71"/>
    <n v="1"/>
  </r>
  <r>
    <x v="5700"/>
    <n v="40321"/>
    <d v="2010-06-23T00:00:00"/>
    <n v="18"/>
    <n v="3600"/>
    <n v="0.1"/>
    <n v="200"/>
    <n v="3240"/>
    <s v="Andy Nguyen"/>
    <s v="Dollar Tree, Inc."/>
    <s v="Department/Specialty Retail Stores"/>
    <s v="Consumer Services"/>
    <s v="Maryville"/>
    <n v="37804"/>
    <s v="Tennessee"/>
    <s v="South"/>
    <d v="2010-06-24T00:00:00"/>
    <n v="1"/>
    <s v="Development - Big Data"/>
    <s v="Development "/>
    <s v=" Big Data"/>
    <s v="Mason Gibson"/>
    <s v="Frank Mitchell"/>
    <n v="71"/>
    <n v="1"/>
  </r>
  <r>
    <x v="5701"/>
    <n v="40327"/>
    <d v="2011-05-13T00:00:00"/>
    <n v="42"/>
    <n v="4620"/>
    <n v="0.06"/>
    <n v="110"/>
    <n v="4342.8"/>
    <s v="Erica Percer"/>
    <s v="Henry Schein, Inc."/>
    <s v="Medical Specialities"/>
    <s v="Health Care"/>
    <s v="Granger"/>
    <n v="46530"/>
    <s v="Indiana"/>
    <s v="Central"/>
    <d v="2011-05-15T00:00:00"/>
    <n v="2"/>
    <s v="Development - PHP"/>
    <s v="Development "/>
    <s v=" PHP"/>
    <s v="Liam Franklin"/>
    <s v="Josh Martinez"/>
    <n v="52"/>
    <n v="1"/>
  </r>
  <r>
    <x v="5702"/>
    <n v="40327"/>
    <d v="2011-05-13T00:00:00"/>
    <n v="36"/>
    <n v="3960"/>
    <n v="0.09"/>
    <n v="110"/>
    <n v="3603.6"/>
    <s v="Erica Percer"/>
    <s v="Henry Schein, Inc."/>
    <s v="Medical Specialities"/>
    <s v="Health Care"/>
    <s v="Granger"/>
    <n v="46530"/>
    <s v="Indiana"/>
    <s v="Central"/>
    <d v="2011-05-15T00:00:00"/>
    <n v="2"/>
    <s v="Development - Python"/>
    <s v="Development "/>
    <s v=" Python"/>
    <s v="Madison Hill"/>
    <s v="Josh Martinez"/>
    <n v="58"/>
    <n v="1"/>
  </r>
  <r>
    <x v="5703"/>
    <n v="40354"/>
    <d v="2009-01-03T00:00:00"/>
    <n v="29"/>
    <n v="4640"/>
    <n v="0.03"/>
    <n v="160"/>
    <n v="4500.8"/>
    <s v="Patrick Fjeld"/>
    <s v="Intuitive Surgical, Inc."/>
    <s v="Industrial Specialties"/>
    <s v="Health Care"/>
    <s v="Phenix City"/>
    <n v="36869"/>
    <s v="Alabama"/>
    <s v="South"/>
    <d v="2009-01-04T00:00:00"/>
    <n v="1"/>
    <s v="Development - Java"/>
    <s v="Development "/>
    <s v=" Java"/>
    <s v="Emma Watson"/>
    <s v="Frank Mitchell"/>
    <n v="67"/>
    <n v="1"/>
  </r>
  <r>
    <x v="5704"/>
    <n v="40354"/>
    <d v="2009-01-03T00:00:00"/>
    <n v="4"/>
    <n v="500"/>
    <n v="0.09"/>
    <n v="125"/>
    <n v="455"/>
    <s v="Patrick Fjeld"/>
    <s v="Intuitive Surgical, Inc."/>
    <s v="Industrial Specialties"/>
    <s v="Health Care"/>
    <s v="Phenix City"/>
    <n v="36869"/>
    <s v="Alabama"/>
    <s v="South"/>
    <d v="2009-01-04T00:00:00"/>
    <n v="1"/>
    <s v="Training - Javascript"/>
    <s v="Training "/>
    <s v=" Javascript"/>
    <s v="Jacob Manziel"/>
    <s v="Frank Mitchell"/>
    <n v="57"/>
    <n v="1"/>
  </r>
  <r>
    <x v="5705"/>
    <n v="40356"/>
    <d v="2009-12-19T00:00:00"/>
    <n v="48"/>
    <n v="8160"/>
    <n v="0.05"/>
    <n v="170"/>
    <n v="7752"/>
    <s v="Sylvia Gastineau"/>
    <s v="Stericycle, Inc."/>
    <s v="Environmental Services"/>
    <s v="Basic Industries"/>
    <s v="Londonderry"/>
    <s v="03053"/>
    <s v="New Hampshire"/>
    <s v="East"/>
    <d v="2009-12-21T00:00:00"/>
    <n v="2"/>
    <s v="Development - .Net"/>
    <s v="Development "/>
    <s v=" .Net"/>
    <s v="Mia Moore"/>
    <s v="Allen Young"/>
    <n v="51"/>
    <n v="1"/>
  </r>
  <r>
    <x v="5706"/>
    <n v="40357"/>
    <d v="2012-07-21T00:00:00"/>
    <n v="4"/>
    <n v="680"/>
    <n v="0.05"/>
    <n v="170"/>
    <n v="646"/>
    <s v="Emily Kriz"/>
    <s v="Gilead Sciences, Inc."/>
    <s v="Biotechnology: Biological Products (No Diagnostic Substances)"/>
    <s v="Health Care"/>
    <s v="Springville"/>
    <n v="84663"/>
    <s v="Utah"/>
    <s v="West"/>
    <d v="2012-07-22T00:00:00"/>
    <n v="1"/>
    <s v="Development - .Net"/>
    <s v="Development "/>
    <s v=" .Net"/>
    <s v="Daniel Tusk"/>
    <s v="Bob Turner"/>
    <n v="45"/>
    <n v="1"/>
  </r>
  <r>
    <x v="5707"/>
    <n v="40386"/>
    <d v="2011-02-18T00:00:00"/>
    <n v="28"/>
    <n v="5600"/>
    <n v="0"/>
    <n v="200"/>
    <n v="5600"/>
    <s v="Jesus Davis"/>
    <s v="Henry Schein, Inc."/>
    <s v="Medical Specialities"/>
    <s v="Health Care"/>
    <s v="Mesquite"/>
    <n v="75150"/>
    <s v="Texas"/>
    <s v="Central"/>
    <d v="2011-02-20T00:00:00"/>
    <n v="2"/>
    <s v="Development - Scala"/>
    <s v="Development "/>
    <s v=" Scala"/>
    <s v="Emma Watson"/>
    <s v="Josh Martinez"/>
    <n v="67"/>
    <n v="1"/>
  </r>
  <r>
    <x v="5708"/>
    <n v="40388"/>
    <d v="2012-07-24T00:00:00"/>
    <n v="17"/>
    <n v="2040"/>
    <n v="0.1"/>
    <n v="120"/>
    <n v="1836"/>
    <s v="Luke Dana"/>
    <s v="Intel Corporation"/>
    <s v="Semiconductors"/>
    <s v="Technology"/>
    <s v="North Charleston"/>
    <n v="29406"/>
    <s v="South Carolina"/>
    <s v="South"/>
    <d v="2012-07-26T00:00:00"/>
    <n v="2"/>
    <s v="Development - Business Logic"/>
    <s v="Development "/>
    <s v=" Business Logic"/>
    <s v="Mason Gibson"/>
    <s v="Frank Mitchell"/>
    <n v="71"/>
    <n v="1"/>
  </r>
  <r>
    <x v="5709"/>
    <n v="40420"/>
    <d v="2011-01-10T00:00:00"/>
    <n v="22"/>
    <n v="3520"/>
    <n v="0.1"/>
    <n v="160"/>
    <n v="3168"/>
    <s v="Jeremy Nguyen"/>
    <s v="Google Inc."/>
    <s v="Computer Software: Programming, Data Processing"/>
    <s v="Technology"/>
    <s v="Thousand Oaks"/>
    <n v="91360"/>
    <s v="California"/>
    <s v="West"/>
    <d v="2011-01-12T00:00:00"/>
    <n v="2"/>
    <s v="Development - Java"/>
    <s v="Development "/>
    <s v=" Java"/>
    <s v="Michael Alister"/>
    <s v="Bob Turner"/>
    <n v="68"/>
    <n v="1"/>
  </r>
  <r>
    <x v="5710"/>
    <n v="40420"/>
    <d v="2011-01-10T00:00:00"/>
    <n v="50"/>
    <n v="7500"/>
    <n v="0.08"/>
    <n v="150"/>
    <n v="6900"/>
    <s v="Jeremy Nguyen"/>
    <s v="Google Inc."/>
    <s v="Computer Software: Programming, Data Processing"/>
    <s v="Technology"/>
    <s v="Thousand Oaks"/>
    <n v="91360"/>
    <s v="California"/>
    <s v="West"/>
    <d v="2011-01-12T00:00:00"/>
    <n v="2"/>
    <s v="Consulting - Market Research"/>
    <s v="Consulting "/>
    <s v=" Market Research"/>
    <s v="Madison Hill"/>
    <s v="Bob Turner"/>
    <n v="58"/>
    <n v="1"/>
  </r>
  <r>
    <x v="5711"/>
    <n v="40422"/>
    <d v="2011-07-18T00:00:00"/>
    <n v="39"/>
    <n v="5850"/>
    <n v="0.06"/>
    <n v="150"/>
    <n v="5499"/>
    <s v="Jim Paige"/>
    <s v="Kraft Foods Group, Inc."/>
    <s v="Packaged Foods"/>
    <s v="Consumer Non-Durables"/>
    <s v="Fairfield"/>
    <n v="45014"/>
    <s v="Ohio"/>
    <s v="East"/>
    <d v="2011-07-20T00:00:00"/>
    <n v="2"/>
    <s v="Consulting - Market Research"/>
    <s v="Consulting "/>
    <s v=" Market Research"/>
    <s v="Mia Moore"/>
    <s v="Allen Young"/>
    <n v="51"/>
    <n v="1"/>
  </r>
  <r>
    <x v="5712"/>
    <n v="40454"/>
    <d v="2011-04-21T00:00:00"/>
    <n v="43"/>
    <n v="5160"/>
    <n v="0.1"/>
    <n v="120"/>
    <n v="4644"/>
    <s v="Cynthia Irving"/>
    <s v="The Priceline Group Inc."/>
    <s v="Business Services"/>
    <s v="Miscellaneous"/>
    <s v="Dundalk"/>
    <s v="21222"/>
    <s v="Maryland"/>
    <s v="East"/>
    <d v="2011-04-24T00:00:00"/>
    <n v="3"/>
    <s v="Development - Business Logic"/>
    <s v="Development "/>
    <s v=" Business Logic"/>
    <s v="Daniel Tusk"/>
    <s v="Allen Young"/>
    <n v="45"/>
    <n v="1"/>
  </r>
  <r>
    <x v="5713"/>
    <n v="40480"/>
    <d v="2011-12-07T00:00:00"/>
    <n v="19"/>
    <n v="3040"/>
    <n v="0.06"/>
    <n v="160"/>
    <n v="2857.6"/>
    <s v="Harold Rosenblatt"/>
    <s v="Apple Inc."/>
    <s v="Computer Manufacturing"/>
    <s v="Technology"/>
    <s v="Marion"/>
    <n v="46952"/>
    <s v="Indiana"/>
    <s v="Central"/>
    <d v="2011-12-07T00:00:00"/>
    <n v="0"/>
    <s v="Development - Java"/>
    <s v="Development "/>
    <s v=" Java"/>
    <s v="Abigail Young"/>
    <s v="Josh Martinez"/>
    <n v="50"/>
    <n v="1"/>
  </r>
  <r>
    <x v="5714"/>
    <n v="40480"/>
    <d v="2011-12-07T00:00:00"/>
    <n v="50"/>
    <n v="6250"/>
    <n v="0.1"/>
    <n v="125"/>
    <n v="5625"/>
    <s v="Harold Rosenblatt"/>
    <s v="Apple Inc."/>
    <s v="Computer Manufacturing"/>
    <s v="Technology"/>
    <s v="Marion"/>
    <n v="46952"/>
    <s v="Indiana"/>
    <s v="Central"/>
    <d v="2011-12-09T00:00:00"/>
    <n v="2"/>
    <s v="Training - SQL"/>
    <s v="Training "/>
    <s v=" SQL"/>
    <s v="William Bufont"/>
    <s v="Josh Martinez"/>
    <n v="62"/>
    <n v="1"/>
  </r>
  <r>
    <x v="5715"/>
    <n v="40485"/>
    <d v="2009-12-27T00:00:00"/>
    <n v="36"/>
    <n v="3960"/>
    <n v="0.05"/>
    <n v="110"/>
    <n v="3762"/>
    <s v="David Powers"/>
    <s v="Vertex Pharmaceuticals Incorporated"/>
    <s v="Major Pharmaceuticals"/>
    <s v="Health Care"/>
    <s v="Redlands"/>
    <n v="92374"/>
    <s v="California"/>
    <s v="West"/>
    <d v="2009-12-27T00:00:00"/>
    <n v="0"/>
    <s v="Development - Python"/>
    <s v="Development "/>
    <s v=" Python"/>
    <s v="Liam Franklin"/>
    <s v="Bob Turner"/>
    <n v="52"/>
    <n v="1"/>
  </r>
  <r>
    <x v="5716"/>
    <n v="40485"/>
    <d v="2009-12-27T00:00:00"/>
    <n v="7"/>
    <n v="1050"/>
    <n v="0.01"/>
    <n v="150"/>
    <n v="1039.5"/>
    <s v="David Powers"/>
    <s v="Vertex Pharmaceuticals Incorporated"/>
    <s v="Major Pharmaceuticals"/>
    <s v="Health Care"/>
    <s v="Redondo Beach"/>
    <n v="90278"/>
    <s v="California"/>
    <s v="West"/>
    <d v="2009-12-28T00:00:00"/>
    <n v="1"/>
    <s v="Consulting - Market Research"/>
    <s v="Consulting "/>
    <s v=" Market Research"/>
    <s v="Mia Moore"/>
    <s v="Bob Turner"/>
    <n v="51"/>
    <n v="1"/>
  </r>
  <r>
    <x v="5717"/>
    <n v="40512"/>
    <d v="2010-09-17T00:00:00"/>
    <n v="41"/>
    <n v="4510"/>
    <n v="0.06"/>
    <n v="110"/>
    <n v="4239.3999999999996"/>
    <s v="Greg Hansen"/>
    <s v="Vodafone Group Plc"/>
    <s v="Telecommunications Equipment"/>
    <s v="Public Utilities"/>
    <s v="Cornelius"/>
    <s v="28031"/>
    <s v="North Carolina"/>
    <s v="South"/>
    <d v="2010-09-18T00:00:00"/>
    <n v="1"/>
    <s v="Development - PHP"/>
    <s v="Development "/>
    <s v=" PHP"/>
    <s v="Michael Alister"/>
    <s v="Frank Mitchell"/>
    <n v="68"/>
    <n v="1"/>
  </r>
  <r>
    <x v="5718"/>
    <n v="40518"/>
    <d v="2009-03-13T00:00:00"/>
    <n v="3"/>
    <n v="480"/>
    <n v="0.05"/>
    <n v="160"/>
    <n v="456"/>
    <s v="Carlos Kampe"/>
    <s v="Check Point Software Technologies Ltd."/>
    <s v="Computer Software: Prepackaged Software"/>
    <s v="Technology"/>
    <s v="Pekin"/>
    <n v="61554"/>
    <s v="Illinois"/>
    <s v="Central"/>
    <d v="2009-03-14T00:00:00"/>
    <n v="1"/>
    <s v="Development - Java"/>
    <s v="Development "/>
    <s v=" Java"/>
    <s v="Abigail Young"/>
    <s v="Josh Martinez"/>
    <n v="50"/>
    <n v="1"/>
  </r>
  <r>
    <x v="5719"/>
    <n v="40519"/>
    <d v="2010-12-21T00:00:00"/>
    <n v="38"/>
    <n v="5320"/>
    <n v="0.08"/>
    <n v="140"/>
    <n v="4894.4000000000005"/>
    <s v="Phillina Brown"/>
    <s v="The Priceline Group Inc."/>
    <s v="Business Services"/>
    <s v="Miscellaneous"/>
    <s v="Auburn"/>
    <n v="98002"/>
    <s v="Washington"/>
    <s v="West"/>
    <d v="2010-12-23T00:00:00"/>
    <n v="2"/>
    <s v="Development - Database"/>
    <s v="Development "/>
    <s v=" Database"/>
    <s v="Ethan Bird"/>
    <s v="Bob Turner"/>
    <n v="60"/>
    <n v="1"/>
  </r>
  <r>
    <x v="5720"/>
    <n v="40544"/>
    <d v="2009-04-06T00:00:00"/>
    <n v="39"/>
    <n v="4875"/>
    <n v="0.06"/>
    <n v="125"/>
    <n v="4582.5"/>
    <s v="Michelle Collister"/>
    <s v="American Airlines Group, Inc."/>
    <s v="Air Freight/Delivery Services"/>
    <s v="Transportation"/>
    <s v="Greenfield"/>
    <n v="53220"/>
    <s v="Wisconsin"/>
    <s v="Central"/>
    <d v="2009-04-08T00:00:00"/>
    <n v="2"/>
    <s v="Training - SQL"/>
    <s v="Training "/>
    <s v=" SQL"/>
    <s v="Madison Hill"/>
    <s v="Josh Martinez"/>
    <n v="58"/>
    <n v="1"/>
  </r>
  <r>
    <x v="5721"/>
    <n v="40547"/>
    <d v="2009-07-09T00:00:00"/>
    <n v="45"/>
    <n v="6750"/>
    <n v="0.06"/>
    <n v="150"/>
    <n v="6345"/>
    <s v="Craig Grady"/>
    <s v="NXP Semiconductors N.V."/>
    <s v="Semiconductors"/>
    <s v="Technology"/>
    <s v="Henderson"/>
    <n v="42420"/>
    <s v="Kentucky"/>
    <s v="South"/>
    <d v="2009-07-11T00:00:00"/>
    <n v="2"/>
    <s v="Consulting - Market Research"/>
    <s v="Consulting "/>
    <s v=" Market Research"/>
    <s v="Sophia Dixon"/>
    <s v="Frank Mitchell"/>
    <n v="71"/>
    <n v="1"/>
  </r>
  <r>
    <x v="5722"/>
    <n v="40608"/>
    <d v="2012-08-19T00:00:00"/>
    <n v="29"/>
    <n v="3190"/>
    <n v="0.05"/>
    <n v="110"/>
    <n v="3030.5"/>
    <s v="Bill Rawles"/>
    <s v="Staples, Inc."/>
    <s v="Other Specialty Stores"/>
    <s v="Consumer Services"/>
    <s v="Burton"/>
    <s v="48509"/>
    <s v="Michigan"/>
    <s v="Central"/>
    <d v="2012-08-21T00:00:00"/>
    <n v="2"/>
    <s v="Development - Python"/>
    <s v="Development "/>
    <s v=" Python"/>
    <s v="Alexander Edison"/>
    <s v="Josh Martinez"/>
    <n v="70"/>
    <n v="1"/>
  </r>
  <r>
    <x v="5723"/>
    <n v="40608"/>
    <d v="2012-08-19T00:00:00"/>
    <n v="39"/>
    <n v="4290"/>
    <n v="0.01"/>
    <n v="110"/>
    <n v="4247.1000000000004"/>
    <s v="Bill Rawles"/>
    <s v="Staples, Inc."/>
    <s v="Other Specialty Stores"/>
    <s v="Consumer Services"/>
    <s v="Burton"/>
    <s v="48509"/>
    <s v="Michigan"/>
    <s v="Central"/>
    <d v="2012-08-20T00:00:00"/>
    <n v="1"/>
    <s v="Development - Python"/>
    <s v="Development "/>
    <s v=" Python"/>
    <s v="Elizabeth Carter"/>
    <s v="Josh Martinez"/>
    <n v="52"/>
    <n v="1"/>
  </r>
  <r>
    <x v="5724"/>
    <n v="40611"/>
    <d v="2012-03-28T00:00:00"/>
    <n v="12"/>
    <n v="1320"/>
    <n v="0.02"/>
    <n v="110"/>
    <n v="1293.5999999999999"/>
    <s v="Darrin Castell"/>
    <s v="Texas Instruments Incorporated"/>
    <s v="Semiconductors"/>
    <s v="Technology"/>
    <s v="Henderson"/>
    <n v="42420"/>
    <s v="Kentucky"/>
    <s v="South"/>
    <d v="2012-03-30T00:00:00"/>
    <n v="2"/>
    <s v="Development - Python"/>
    <s v="Development "/>
    <s v=" Python"/>
    <s v="Daniel Tusk"/>
    <s v="Frank Mitchell"/>
    <n v="45"/>
    <n v="1"/>
  </r>
  <r>
    <x v="5725"/>
    <n v="40611"/>
    <d v="2012-03-28T00:00:00"/>
    <n v="43"/>
    <n v="6450"/>
    <n v="0"/>
    <n v="150"/>
    <n v="6450"/>
    <s v="Darrin Castell"/>
    <s v="Texas Instruments Incorporated"/>
    <s v="Semiconductors"/>
    <s v="Technology"/>
    <s v="Henderson"/>
    <n v="42420"/>
    <s v="Kentucky"/>
    <s v="South"/>
    <d v="2012-03-30T00:00:00"/>
    <n v="2"/>
    <s v="Consulting - Market Research"/>
    <s v="Consulting "/>
    <s v=" Market Research"/>
    <s v="Emily Taylor"/>
    <s v="Frank Mitchell"/>
    <n v="62"/>
    <n v="1"/>
  </r>
  <r>
    <x v="5726"/>
    <n v="40612"/>
    <d v="2011-02-28T00:00:00"/>
    <n v="9"/>
    <n v="1080"/>
    <n v="0.1"/>
    <n v="120"/>
    <n v="972"/>
    <s v="Shaun Moore"/>
    <s v="Intuitive Surgical, Inc."/>
    <s v="Industrial Specialties"/>
    <s v="Health Care"/>
    <s v="Coeur D Alene"/>
    <n v="83814"/>
    <s v="Idaho"/>
    <s v="West"/>
    <d v="2011-03-01T00:00:00"/>
    <n v="1"/>
    <s v="Development - Business Logic"/>
    <s v="Development "/>
    <s v=" Business Logic"/>
    <s v="Madison Hill"/>
    <s v="Bob Turner"/>
    <n v="58"/>
    <n v="1"/>
  </r>
  <r>
    <x v="5727"/>
    <n v="40643"/>
    <d v="2011-04-05T00:00:00"/>
    <n v="23"/>
    <n v="2530"/>
    <n v="0.05"/>
    <n v="110"/>
    <n v="2403.5"/>
    <s v="Ben Blacks"/>
    <s v="QUALCOMM Incorporated"/>
    <s v="Radio And Television Broadcasting And Communications Equipment"/>
    <s v="Technology"/>
    <s v="Watertown"/>
    <n v="13601"/>
    <s v="New York"/>
    <s v="East"/>
    <d v="2011-04-07T00:00:00"/>
    <n v="2"/>
    <s v="Development - PHP"/>
    <s v="Development "/>
    <s v=" PHP"/>
    <s v="Noah Smith"/>
    <s v="Allen Young"/>
    <n v="59"/>
    <n v="1"/>
  </r>
  <r>
    <x v="5728"/>
    <n v="40647"/>
    <d v="2009-08-17T00:00:00"/>
    <n v="47"/>
    <n v="5170"/>
    <n v="0.03"/>
    <n v="110"/>
    <n v="5014.8999999999996"/>
    <s v="Naresj Arnett"/>
    <s v="Check Point Software Technologies Ltd."/>
    <s v="Computer Software: Prepackaged Software"/>
    <s v="Technology"/>
    <s v="Keller"/>
    <n v="76248"/>
    <s v="Texas"/>
    <s v="Central"/>
    <d v="2009-08-18T00:00:00"/>
    <n v="1"/>
    <s v="Development - Python"/>
    <s v="Development "/>
    <s v=" Python"/>
    <s v="Emily Taylor"/>
    <s v="Josh Martinez"/>
    <n v="62"/>
    <n v="1"/>
  </r>
  <r>
    <x v="5729"/>
    <n v="40672"/>
    <d v="2012-10-29T00:00:00"/>
    <n v="16"/>
    <n v="2000"/>
    <n v="0.04"/>
    <n v="125"/>
    <n v="1920"/>
    <s v="Barry Williamson"/>
    <s v="Microsoft Corporation"/>
    <s v="Computer Software: Prepackaged Software"/>
    <s v="Technology"/>
    <s v="Potomac"/>
    <n v="20854"/>
    <s v="Maryland"/>
    <s v="East"/>
    <d v="2012-10-31T00:00:00"/>
    <n v="2"/>
    <s v="Training - Tableau"/>
    <s v="Training "/>
    <s v=" Tableau"/>
    <s v="Alexander Edison"/>
    <s v="Allen Young"/>
    <n v="70"/>
    <n v="1"/>
  </r>
  <r>
    <x v="5730"/>
    <n v="40673"/>
    <d v="2012-02-17T00:00:00"/>
    <n v="14"/>
    <n v="1540"/>
    <n v="0.02"/>
    <n v="110"/>
    <n v="1509.2"/>
    <s v="Art Coram"/>
    <s v="Liberty Global plc"/>
    <s v="Television Services"/>
    <s v="Consumer Services"/>
    <s v="Lakewood"/>
    <n v="80232"/>
    <s v="Colorado"/>
    <s v="West"/>
    <d v="2012-02-22T00:00:00"/>
    <n v="5"/>
    <s v="Development - PHP"/>
    <s v="Development "/>
    <s v=" PHP"/>
    <s v="Mia Moore"/>
    <s v="Bob Turner"/>
    <n v="51"/>
    <n v="1"/>
  </r>
  <r>
    <x v="5731"/>
    <n v="40678"/>
    <d v="2010-04-28T00:00:00"/>
    <n v="42"/>
    <n v="6720"/>
    <n v="7.0000000000000007E-2"/>
    <n v="160"/>
    <n v="6249.5999999999995"/>
    <s v="Daniel Shonely"/>
    <s v="Sirius XM Holdings Inc."/>
    <s v="Broadcasting"/>
    <s v="Consumer Services"/>
    <s v="Reno"/>
    <n v="89502"/>
    <s v="Nevada"/>
    <s v="West"/>
    <d v="2010-05-05T00:00:00"/>
    <n v="7"/>
    <s v="Development - Java"/>
    <s v="Development "/>
    <s v=" Java"/>
    <s v="Sophia Dixon"/>
    <s v="Bob Turner"/>
    <n v="71"/>
    <n v="1"/>
  </r>
  <r>
    <x v="5732"/>
    <n v="40704"/>
    <d v="2009-01-07T00:00:00"/>
    <n v="6"/>
    <n v="720"/>
    <n v="0.01"/>
    <n v="120"/>
    <n v="712.8"/>
    <s v="Julie Grinstein"/>
    <s v="Staples, Inc."/>
    <s v="Other Specialty Stores"/>
    <s v="Consumer Services"/>
    <s v="Brunswick"/>
    <s v="04011"/>
    <s v="Maine"/>
    <s v="East"/>
    <d v="2009-01-12T00:00:00"/>
    <n v="5"/>
    <s v="Development - Business Logic"/>
    <s v="Development "/>
    <s v=" Business Logic"/>
    <s v="Jayden Hamilton"/>
    <s v="Allen Young"/>
    <n v="71"/>
    <n v="1"/>
  </r>
  <r>
    <x v="5733"/>
    <n v="40706"/>
    <d v="2012-01-21T00:00:00"/>
    <n v="40"/>
    <n v="8000"/>
    <n v="0.08"/>
    <n v="200"/>
    <n v="7360"/>
    <s v="Nora Van"/>
    <s v="Twenty-First Century Fox, Inc."/>
    <s v="Television Services"/>
    <s v="Consumer Services"/>
    <s v="Winter Springs"/>
    <n v="32708"/>
    <s v="Florida"/>
    <s v="South"/>
    <d v="2012-01-22T00:00:00"/>
    <n v="1"/>
    <s v="Development - Scala"/>
    <s v="Development "/>
    <s v=" Scala"/>
    <s v="Michael Alister"/>
    <s v="Frank Mitchell"/>
    <n v="68"/>
    <n v="1"/>
  </r>
  <r>
    <x v="5734"/>
    <n v="40707"/>
    <d v="2009-06-11T00:00:00"/>
    <n v="26"/>
    <n v="3900"/>
    <n v="0"/>
    <n v="150"/>
    <n v="3900"/>
    <s v="Harold Chung"/>
    <s v="Adobe Systems Incorporated"/>
    <s v="Computer Software: Prepackaged Software"/>
    <s v="Technology"/>
    <s v="Columbus"/>
    <s v="68601"/>
    <s v="Nebraska"/>
    <s v="Central"/>
    <d v="2009-06-13T00:00:00"/>
    <n v="2"/>
    <s v="Consulting - Market Research"/>
    <s v="Consulting "/>
    <s v=" Market Research"/>
    <s v="Ethan Bird"/>
    <s v="Josh Martinez"/>
    <n v="60"/>
    <n v="1"/>
  </r>
  <r>
    <x v="5735"/>
    <n v="40708"/>
    <d v="2009-10-12T00:00:00"/>
    <n v="15"/>
    <n v="1800"/>
    <n v="0.03"/>
    <n v="120"/>
    <n v="1746"/>
    <s v="Toby Payne"/>
    <s v="Altera Corporation"/>
    <s v="Semiconductors"/>
    <s v="Technology"/>
    <s v="Sunrise"/>
    <n v="33322"/>
    <s v="Florida"/>
    <s v="South"/>
    <d v="2009-10-13T00:00:00"/>
    <n v="1"/>
    <s v="Development - Business Logic"/>
    <s v="Development "/>
    <s v=" Business Logic"/>
    <s v="Emma Watson"/>
    <s v="Frank Mitchell"/>
    <n v="67"/>
    <n v="1"/>
  </r>
  <r>
    <x v="5736"/>
    <n v="40770"/>
    <d v="2011-04-16T00:00:00"/>
    <n v="19"/>
    <n v="3230"/>
    <n v="0.09"/>
    <n v="170"/>
    <n v="2939.3"/>
    <s v="Cassandra Sheldon"/>
    <s v="Catamaran Corporation"/>
    <s v="Specialty Insurers"/>
    <s v="Finance"/>
    <s v="Salem"/>
    <n v="97301"/>
    <s v="Oregon"/>
    <s v="West"/>
    <d v="2011-04-21T00:00:00"/>
    <n v="5"/>
    <s v="Development - .Net"/>
    <s v="Development "/>
    <s v=" .Net"/>
    <s v="Noah Smith"/>
    <s v="Bob Turner"/>
    <n v="59"/>
    <n v="1"/>
  </r>
  <r>
    <x v="5737"/>
    <n v="40772"/>
    <d v="2012-02-13T00:00:00"/>
    <n v="15"/>
    <n v="2100"/>
    <n v="0"/>
    <n v="140"/>
    <n v="2100"/>
    <s v="Pauline MacIntyre"/>
    <s v="Monster Beverage Corporation"/>
    <s v="Beverages (Production/Distribution)"/>
    <s v="Consumer Non-Durables"/>
    <s v="Warner Robins"/>
    <n v="31088"/>
    <s v="Georgia"/>
    <s v="South"/>
    <d v="2012-02-14T00:00:00"/>
    <n v="1"/>
    <s v="Development - Database"/>
    <s v="Development "/>
    <s v=" Database"/>
    <s v="Sophia Dixon"/>
    <s v="Frank Mitchell"/>
    <n v="71"/>
    <n v="1"/>
  </r>
  <r>
    <x v="5738"/>
    <n v="40775"/>
    <d v="2010-11-17T00:00:00"/>
    <n v="23"/>
    <n v="2875"/>
    <n v="7.0000000000000007E-2"/>
    <n v="125"/>
    <n v="2673.75"/>
    <s v="Liz Smith"/>
    <s v="Twenty-First Century Fox, Inc."/>
    <s v="Television Services"/>
    <s v="Consumer Services"/>
    <s v="Newport News"/>
    <n v="23602"/>
    <s v="Virginia"/>
    <s v="South"/>
    <d v="2010-11-22T00:00:00"/>
    <n v="5"/>
    <s v="Training - SQL"/>
    <s v="Training "/>
    <s v=" SQL"/>
    <s v="Noah Smith"/>
    <s v="Frank Mitchell"/>
    <n v="59"/>
    <n v="1"/>
  </r>
  <r>
    <x v="5739"/>
    <n v="40800"/>
    <d v="2010-12-04T00:00:00"/>
    <n v="41"/>
    <n v="4510"/>
    <n v="0.05"/>
    <n v="110"/>
    <n v="4284.5"/>
    <s v="Jim Kriz"/>
    <s v="Linear Technology Corporation"/>
    <s v="Semiconductors"/>
    <s v="Technology"/>
    <s v="Harrisburg"/>
    <n v="17112"/>
    <s v="Pennsylvania"/>
    <s v="East"/>
    <d v="2010-12-04T00:00:00"/>
    <n v="0"/>
    <s v="Development - Python"/>
    <s v="Development "/>
    <s v=" Python"/>
    <s v="Jayden Hamilton"/>
    <s v="Allen Young"/>
    <n v="71"/>
    <n v="1"/>
  </r>
  <r>
    <x v="5740"/>
    <n v="40800"/>
    <d v="2010-12-04T00:00:00"/>
    <n v="18"/>
    <n v="1980"/>
    <n v="0.06"/>
    <n v="110"/>
    <n v="1861.1999999999998"/>
    <s v="Jim Kriz"/>
    <s v="Linear Technology Corporation"/>
    <s v="Semiconductors"/>
    <s v="Technology"/>
    <s v="Highland"/>
    <n v="46322"/>
    <s v="Indiana"/>
    <s v="Central"/>
    <d v="2010-12-06T00:00:00"/>
    <n v="2"/>
    <s v="Development - PHP"/>
    <s v="Development "/>
    <s v=" PHP"/>
    <s v="Alexander Edison"/>
    <s v="Josh Martinez"/>
    <n v="70"/>
    <n v="1"/>
  </r>
  <r>
    <x v="5741"/>
    <n v="40801"/>
    <d v="2012-07-01T00:00:00"/>
    <n v="20"/>
    <n v="2200"/>
    <n v="7.0000000000000007E-2"/>
    <n v="110"/>
    <n v="2045.9999999999998"/>
    <s v="Sarah Balk"/>
    <s v="eBay Inc."/>
    <s v="Business Services"/>
    <s v="Miscellaneous"/>
    <s v="Mount Pleasant"/>
    <n v="48858"/>
    <s v="Michigan"/>
    <s v="Central"/>
    <d v="2012-07-01T00:00:00"/>
    <n v="0"/>
    <s v="Development - Python"/>
    <s v="Development "/>
    <s v=" Python"/>
    <s v="Emma Watson"/>
    <s v="Josh Martinez"/>
    <n v="67"/>
    <n v="1"/>
  </r>
  <r>
    <x v="5742"/>
    <n v="40802"/>
    <d v="2012-09-03T00:00:00"/>
    <n v="28"/>
    <n v="4200"/>
    <n v="0.04"/>
    <n v="150"/>
    <n v="4032"/>
    <s v="Scott Bell"/>
    <s v="Fiserv, Inc."/>
    <s v="EDP Services"/>
    <s v="Technology"/>
    <s v="Mount Vernon"/>
    <s v="43050"/>
    <s v="Ohio"/>
    <s v="East"/>
    <d v="2012-09-04T00:00:00"/>
    <n v="1"/>
    <s v="Consulting - Strategy"/>
    <s v="Consulting "/>
    <s v=" Strategy"/>
    <s v="Sophia Dixon"/>
    <s v="Allen Young"/>
    <n v="71"/>
    <n v="1"/>
  </r>
  <r>
    <x v="5743"/>
    <n v="40803"/>
    <d v="2011-04-13T00:00:00"/>
    <n v="22"/>
    <n v="3520"/>
    <n v="0.08"/>
    <n v="160"/>
    <n v="3238.4"/>
    <s v="Jim Smith"/>
    <s v="KLA-Tencor Corporation"/>
    <s v="Electronic Components"/>
    <s v="Capital Goods"/>
    <s v="Newton"/>
    <n v="67114"/>
    <s v="Kansas"/>
    <s v="Central"/>
    <d v="2011-04-18T00:00:00"/>
    <n v="5"/>
    <s v="Development - Java"/>
    <s v="Development "/>
    <s v=" Java"/>
    <s v="Emily Taylor"/>
    <s v="Josh Martinez"/>
    <n v="62"/>
    <n v="1"/>
  </r>
  <r>
    <x v="5744"/>
    <n v="40803"/>
    <d v="2011-04-13T00:00:00"/>
    <n v="35"/>
    <n v="4375"/>
    <n v="0.04"/>
    <n v="125"/>
    <n v="4200"/>
    <s v="Jim Smith"/>
    <s v="KLA-Tencor Corporation"/>
    <s v="Electronic Components"/>
    <s v="Capital Goods"/>
    <s v="Newton"/>
    <n v="67114"/>
    <s v="Kansas"/>
    <s v="Central"/>
    <d v="2011-04-15T00:00:00"/>
    <n v="2"/>
    <s v="Training - Development"/>
    <s v="Training "/>
    <s v=" Development"/>
    <s v="Liam Franklin"/>
    <s v="Josh Martinez"/>
    <n v="52"/>
    <n v="1"/>
  </r>
  <r>
    <x v="5745"/>
    <n v="40804"/>
    <d v="2010-03-12T00:00:00"/>
    <n v="36"/>
    <n v="4500"/>
    <n v="0.06"/>
    <n v="125"/>
    <n v="4230"/>
    <s v="Barry Myrick"/>
    <s v="Monster Beverage Corporation"/>
    <s v="Beverages (Production/Distribution)"/>
    <s v="Consumer Non-Durables"/>
    <s v="Tinley Park"/>
    <n v="60477"/>
    <s v="Illinois"/>
    <s v="Central"/>
    <d v="2010-03-14T00:00:00"/>
    <n v="2"/>
    <s v="Training - Development"/>
    <s v="Training "/>
    <s v=" Development"/>
    <s v="Elizabeth Carter"/>
    <s v="Josh Martinez"/>
    <n v="52"/>
    <n v="1"/>
  </r>
  <r>
    <x v="5746"/>
    <n v="40806"/>
    <d v="2011-09-06T00:00:00"/>
    <n v="8"/>
    <n v="1280"/>
    <n v="0"/>
    <n v="160"/>
    <n v="1280"/>
    <s v="Barbara Karlsson"/>
    <s v="Marriott International"/>
    <s v="Hotels/Resorts"/>
    <s v="Consumer Services"/>
    <s v="Topeka"/>
    <n v="66614"/>
    <s v="Kansas"/>
    <s v="Central"/>
    <d v="2011-09-07T00:00:00"/>
    <n v="1"/>
    <s v="Development - Java"/>
    <s v="Development "/>
    <s v=" Java"/>
    <s v="Abigail Young"/>
    <s v="Josh Martinez"/>
    <n v="50"/>
    <n v="1"/>
  </r>
  <r>
    <x v="5747"/>
    <n v="40832"/>
    <d v="2010-03-29T00:00:00"/>
    <n v="22"/>
    <n v="2750"/>
    <n v="0.03"/>
    <n v="125"/>
    <n v="2667.5"/>
    <s v="Erin Eichhorn"/>
    <s v="Kraft Foods Group, Inc."/>
    <s v="Packaged Foods"/>
    <s v="Consumer Non-Durables"/>
    <s v="Bessemer"/>
    <n v="35020"/>
    <s v="Alabama"/>
    <s v="South"/>
    <d v="2010-03-30T00:00:00"/>
    <n v="1"/>
    <s v="Training - SQL"/>
    <s v="Training "/>
    <s v=" SQL"/>
    <s v="Elizabeth Carter"/>
    <s v="Frank Mitchell"/>
    <n v="52"/>
    <n v="1"/>
  </r>
  <r>
    <x v="5748"/>
    <n v="40833"/>
    <d v="2010-07-15T00:00:00"/>
    <n v="48"/>
    <n v="7200"/>
    <n v="0.04"/>
    <n v="150"/>
    <n v="6912"/>
    <s v="Michelle Ryan"/>
    <s v="Apple Inc."/>
    <s v="Computer Manufacturing"/>
    <s v="Technology"/>
    <s v="Clinton"/>
    <n v="20735"/>
    <s v="Maryland"/>
    <s v="East"/>
    <d v="2010-07-24T00:00:00"/>
    <n v="9"/>
    <s v="Consulting - Market Research"/>
    <s v="Consulting "/>
    <s v=" Market Research"/>
    <s v="Noah Smith"/>
    <s v="Allen Young"/>
    <n v="59"/>
    <n v="1"/>
  </r>
  <r>
    <x v="5749"/>
    <n v="40835"/>
    <d v="2009-11-24T00:00:00"/>
    <n v="26"/>
    <n v="4160"/>
    <n v="0.06"/>
    <n v="160"/>
    <n v="3910.3999999999996"/>
    <s v="Jennifer Brown"/>
    <s v="Fastenal Company"/>
    <s v="RETAIL: Building Materials"/>
    <s v="Consumer Services"/>
    <s v="Schererville"/>
    <n v="46375"/>
    <s v="Indiana"/>
    <s v="Central"/>
    <d v="2009-11-26T00:00:00"/>
    <n v="2"/>
    <s v="Development - Java"/>
    <s v="Development "/>
    <s v=" Java"/>
    <s v="Emma Watson"/>
    <s v="Josh Martinez"/>
    <n v="67"/>
    <n v="1"/>
  </r>
  <r>
    <x v="5750"/>
    <n v="40835"/>
    <d v="2009-11-24T00:00:00"/>
    <n v="14"/>
    <n v="2100"/>
    <n v="0.09"/>
    <n v="150"/>
    <n v="1911"/>
    <s v="Jennifer Brown"/>
    <s v="Fastenal Company"/>
    <s v="RETAIL: Building Materials"/>
    <s v="Consumer Services"/>
    <s v="Schererville"/>
    <n v="46375"/>
    <s v="Indiana"/>
    <s v="Central"/>
    <d v="2009-11-26T00:00:00"/>
    <n v="2"/>
    <s v="Consulting - Business Model"/>
    <s v="Consulting "/>
    <s v=" Business Model"/>
    <s v="Jayden Hamilton"/>
    <s v="Josh Martinez"/>
    <n v="71"/>
    <n v="1"/>
  </r>
  <r>
    <x v="5751"/>
    <n v="40835"/>
    <d v="2009-11-24T00:00:00"/>
    <n v="1"/>
    <n v="200"/>
    <n v="0.05"/>
    <n v="200"/>
    <n v="190"/>
    <s v="Jennifer Brown"/>
    <s v="Fastenal Company"/>
    <s v="RETAIL: Building Materials"/>
    <s v="Consumer Services"/>
    <s v="Schererville"/>
    <n v="46375"/>
    <s v="Indiana"/>
    <s v="Central"/>
    <d v="2009-11-25T00:00:00"/>
    <n v="1"/>
    <s v="Development - Big Data"/>
    <s v="Development "/>
    <s v=" Big Data"/>
    <s v="Emily Taylor"/>
    <s v="Josh Martinez"/>
    <n v="62"/>
    <n v="1"/>
  </r>
  <r>
    <x v="5752"/>
    <n v="40838"/>
    <d v="2012-11-26T00:00:00"/>
    <n v="40"/>
    <n v="5000"/>
    <n v="7.0000000000000007E-2"/>
    <n v="125"/>
    <n v="4650"/>
    <s v="Adrian Reed"/>
    <s v="Alexion Pharmaceuticals, Inc."/>
    <s v="Major Pharmaceuticals"/>
    <s v="Health Care"/>
    <s v="Puyallup"/>
    <n v="98373"/>
    <s v="Washington"/>
    <s v="West"/>
    <d v="2012-11-29T00:00:00"/>
    <n v="3"/>
    <s v="Training - SQL"/>
    <s v="Training "/>
    <s v=" SQL"/>
    <s v="Jayden Hamilton"/>
    <s v="Bob Turner"/>
    <n v="71"/>
    <n v="1"/>
  </r>
  <r>
    <x v="5753"/>
    <n v="40838"/>
    <d v="2012-11-26T00:00:00"/>
    <n v="10"/>
    <n v="1500"/>
    <n v="0.03"/>
    <n v="150"/>
    <n v="1455"/>
    <s v="Adrian Reed"/>
    <s v="Alexion Pharmaceuticals, Inc."/>
    <s v="Major Pharmaceuticals"/>
    <s v="Health Care"/>
    <s v="Puyallup"/>
    <n v="98373"/>
    <s v="Washington"/>
    <s v="West"/>
    <d v="2012-11-27T00:00:00"/>
    <n v="1"/>
    <s v="Consulting - Market Research"/>
    <s v="Consulting "/>
    <s v=" Market Research"/>
    <s v="William Bufont"/>
    <s v="Bob Turner"/>
    <n v="62"/>
    <n v="1"/>
  </r>
  <r>
    <x v="5754"/>
    <n v="40839"/>
    <d v="2012-03-31T00:00:00"/>
    <n v="23"/>
    <n v="3450"/>
    <n v="0.04"/>
    <n v="150"/>
    <n v="3312"/>
    <s v="Guy Shifley"/>
    <s v="Wynn Resorts, Limited"/>
    <s v="Hotels/Resorts"/>
    <s v="Consumer Services"/>
    <s v="Euclid"/>
    <n v="44117"/>
    <s v="Ohio"/>
    <s v="East"/>
    <d v="2012-04-01T00:00:00"/>
    <n v="1"/>
    <s v="Consulting - Strategy"/>
    <s v="Consulting "/>
    <s v=" Strategy"/>
    <s v="William Bufont"/>
    <s v="Allen Young"/>
    <n v="62"/>
    <n v="1"/>
  </r>
  <r>
    <x v="5755"/>
    <n v="40866"/>
    <d v="2010-05-23T00:00:00"/>
    <n v="3"/>
    <n v="510"/>
    <n v="0.06"/>
    <n v="170"/>
    <n v="479.4"/>
    <s v="Rick O'Donnell"/>
    <s v="VimpelCom Ltd."/>
    <s v="Telecommunications Equipment"/>
    <s v="Public Utilities"/>
    <s v="Westerly"/>
    <s v="02891"/>
    <s v="Rhode Island"/>
    <s v="East"/>
    <d v="2010-05-24T00:00:00"/>
    <n v="1"/>
    <s v="Development - .Net"/>
    <s v="Development "/>
    <s v=" .Net"/>
    <s v="Alexander Edison"/>
    <s v="Allen Young"/>
    <n v="70"/>
    <n v="1"/>
  </r>
  <r>
    <x v="5756"/>
    <n v="40870"/>
    <d v="2011-12-11T00:00:00"/>
    <n v="43"/>
    <n v="6450"/>
    <n v="0.08"/>
    <n v="150"/>
    <n v="5934"/>
    <s v="Justin Carroll"/>
    <s v="Tesla Motors, Inc."/>
    <s v="Auto Manufacturing"/>
    <s v="Capital Goods"/>
    <s v="Hicksville"/>
    <n v="11801"/>
    <s v="New York"/>
    <s v="East"/>
    <d v="2011-12-11T00:00:00"/>
    <n v="0"/>
    <s v="Consulting - Business Model"/>
    <s v="Consulting "/>
    <s v=" Business Model"/>
    <s v="Olivia Sullivan"/>
    <s v="Allen Young"/>
    <n v="53"/>
    <n v="1"/>
  </r>
  <r>
    <x v="5757"/>
    <n v="40870"/>
    <d v="2011-12-11T00:00:00"/>
    <n v="28"/>
    <n v="3500"/>
    <n v="0"/>
    <n v="125"/>
    <n v="3500"/>
    <s v="Justin Carroll"/>
    <s v="Tesla Motors, Inc."/>
    <s v="Auto Manufacturing"/>
    <s v="Capital Goods"/>
    <s v="Hicksville"/>
    <n v="11801"/>
    <s v="New York"/>
    <s v="East"/>
    <d v="2011-12-13T00:00:00"/>
    <n v="2"/>
    <s v="Training - SQL"/>
    <s v="Training "/>
    <s v=" SQL"/>
    <s v="Sophia Dixon"/>
    <s v="Allen Young"/>
    <n v="71"/>
    <n v="1"/>
  </r>
  <r>
    <x v="5758"/>
    <n v="40871"/>
    <d v="2011-09-13T00:00:00"/>
    <n v="32"/>
    <n v="5120"/>
    <n v="0.03"/>
    <n v="160"/>
    <n v="4966.3999999999996"/>
    <s v="Joy Moren"/>
    <s v="Ross Stores, Inc."/>
    <s v="Clothing/Shoe/Accessory Stores"/>
    <s v="Consumer Services"/>
    <s v="West Lafayette"/>
    <n v="47906"/>
    <s v="Indiana"/>
    <s v="Central"/>
    <d v="2011-09-15T00:00:00"/>
    <n v="2"/>
    <s v="Development - Java"/>
    <s v="Development "/>
    <s v=" Java"/>
    <s v="Abigail Young"/>
    <s v="Josh Martinez"/>
    <n v="50"/>
    <n v="1"/>
  </r>
  <r>
    <x v="5759"/>
    <n v="40871"/>
    <d v="2011-09-13T00:00:00"/>
    <n v="18"/>
    <n v="2250"/>
    <n v="0.05"/>
    <n v="125"/>
    <n v="2137.5"/>
    <s v="Joy Moren"/>
    <s v="Ross Stores, Inc."/>
    <s v="Clothing/Shoe/Accessory Stores"/>
    <s v="Consumer Services"/>
    <s v="West Lafayette"/>
    <n v="47906"/>
    <s v="Indiana"/>
    <s v="Central"/>
    <d v="2011-09-15T00:00:00"/>
    <n v="2"/>
    <s v="Training - Development"/>
    <s v="Training "/>
    <s v=" Development"/>
    <s v="Daniel Tusk"/>
    <s v="Josh Martinez"/>
    <n v="45"/>
    <n v="1"/>
  </r>
  <r>
    <x v="5760"/>
    <n v="40896"/>
    <d v="2011-09-02T00:00:00"/>
    <n v="21"/>
    <n v="2310"/>
    <n v="0.03"/>
    <n v="110"/>
    <n v="2240.6999999999998"/>
    <s v="Tracy Miller"/>
    <s v="Charter Communications, Inc."/>
    <s v="Television Services"/>
    <s v="Consumer Services"/>
    <s v="Shelton"/>
    <s v="06484"/>
    <s v="Connecticut"/>
    <s v="East"/>
    <d v="2011-09-03T00:00:00"/>
    <n v="1"/>
    <s v="Development - Python"/>
    <s v="Development "/>
    <s v=" Python"/>
    <s v="Abigail Young"/>
    <s v="Allen Young"/>
    <n v="50"/>
    <n v="1"/>
  </r>
  <r>
    <x v="5761"/>
    <n v="40901"/>
    <d v="2012-07-29T00:00:00"/>
    <n v="40"/>
    <n v="6000"/>
    <n v="0.02"/>
    <n v="150"/>
    <n v="5880"/>
    <s v="Darrin Castell"/>
    <s v="Texas Instruments Incorporated"/>
    <s v="Semiconductors"/>
    <s v="Technology"/>
    <s v="Hopkinsville"/>
    <n v="42240"/>
    <s v="Kentucky"/>
    <s v="South"/>
    <d v="2012-07-31T00:00:00"/>
    <n v="2"/>
    <s v="Consulting - Business Model"/>
    <s v="Consulting "/>
    <s v=" Business Model"/>
    <s v="Jayden Hamilton"/>
    <s v="Frank Mitchell"/>
    <n v="71"/>
    <n v="1"/>
  </r>
  <r>
    <x v="5762"/>
    <n v="40901"/>
    <d v="2012-07-29T00:00:00"/>
    <n v="22"/>
    <n v="3300"/>
    <n v="0.02"/>
    <n v="150"/>
    <n v="3234"/>
    <s v="Darrin Castell"/>
    <s v="Texas Instruments Incorporated"/>
    <s v="Semiconductors"/>
    <s v="Technology"/>
    <s v="Hopkinsville"/>
    <n v="42240"/>
    <s v="Kentucky"/>
    <s v="South"/>
    <d v="2012-07-31T00:00:00"/>
    <n v="2"/>
    <s v="Consulting - Market Research"/>
    <s v="Consulting "/>
    <s v=" Market Research"/>
    <s v="Sophia Dixon"/>
    <s v="Frank Mitchell"/>
    <n v="71"/>
    <n v="1"/>
  </r>
  <r>
    <x v="5763"/>
    <n v="40902"/>
    <d v="2009-07-07T00:00:00"/>
    <n v="25"/>
    <n v="4000"/>
    <n v="0.02"/>
    <n v="160"/>
    <n v="3920"/>
    <s v="Susan Harms"/>
    <s v="SanDisk Corporation"/>
    <s v="Electronic Components"/>
    <s v="Technology"/>
    <s v="Melrose Park"/>
    <n v="60160"/>
    <s v="Illinois"/>
    <s v="Central"/>
    <d v="2009-07-09T00:00:00"/>
    <n v="2"/>
    <s v="Development - Java"/>
    <s v="Development "/>
    <s v=" Java"/>
    <s v="Ethan Bird"/>
    <s v="Josh Martinez"/>
    <n v="60"/>
    <n v="1"/>
  </r>
  <r>
    <x v="5764"/>
    <n v="40928"/>
    <d v="2009-09-12T00:00:00"/>
    <n v="4"/>
    <n v="600"/>
    <n v="0.01"/>
    <n v="150"/>
    <n v="594"/>
    <s v="Patrick Brooks"/>
    <s v="Liberty Global plc"/>
    <s v="Television Services"/>
    <s v="Consumer Services"/>
    <s v="Athens"/>
    <n v="30605"/>
    <s v="Georgia"/>
    <s v="South"/>
    <d v="2009-09-17T00:00:00"/>
    <n v="5"/>
    <s v="Consulting - Market Research"/>
    <s v="Consulting "/>
    <s v=" Market Research"/>
    <s v="Olivia Sullivan"/>
    <s v="Frank Mitchell"/>
    <n v="53"/>
    <n v="1"/>
  </r>
  <r>
    <x v="5765"/>
    <n v="40933"/>
    <d v="2012-05-27T00:00:00"/>
    <n v="37"/>
    <n v="4440"/>
    <n v="0.06"/>
    <n v="120"/>
    <n v="4173.5999999999995"/>
    <s v="Jenna Nguyen"/>
    <s v="Expeditors International of Washington, Inc."/>
    <s v="Oil Refining/Marketing"/>
    <s v="Transportation"/>
    <s v="Klamath Falls"/>
    <s v="97601"/>
    <s v="Oregon"/>
    <s v="West"/>
    <d v="2012-05-28T00:00:00"/>
    <n v="1"/>
    <s v="Development - Business Logic"/>
    <s v="Development "/>
    <s v=" Business Logic"/>
    <s v="Emma Watson"/>
    <s v="Bob Turner"/>
    <n v="67"/>
    <n v="1"/>
  </r>
  <r>
    <x v="5766"/>
    <n v="40934"/>
    <d v="2011-11-13T00:00:00"/>
    <n v="28"/>
    <n v="3360"/>
    <n v="0.01"/>
    <n v="120"/>
    <n v="3326.4"/>
    <s v="Carol Hightower"/>
    <s v="Costco Wholesale Corporation"/>
    <s v="Department/Specialty Retail Stores"/>
    <s v="Consumer Services"/>
    <s v="West Seneca"/>
    <n v="14224"/>
    <s v="New York"/>
    <s v="East"/>
    <d v="2011-11-14T00:00:00"/>
    <n v="1"/>
    <s v="Development - Business Logic"/>
    <s v="Development "/>
    <s v=" Business Logic"/>
    <s v="Abigail Young"/>
    <s v="Allen Young"/>
    <n v="50"/>
    <n v="1"/>
  </r>
  <r>
    <x v="5767"/>
    <n v="40934"/>
    <d v="2011-11-13T00:00:00"/>
    <n v="11"/>
    <n v="1650"/>
    <n v="7.0000000000000007E-2"/>
    <n v="150"/>
    <n v="1534.5"/>
    <s v="Carol Hightower"/>
    <s v="Costco Wholesale Corporation"/>
    <s v="Department/Specialty Retail Stores"/>
    <s v="Consumer Services"/>
    <s v="West Seneca"/>
    <n v="14224"/>
    <s v="New York"/>
    <s v="East"/>
    <d v="2011-11-15T00:00:00"/>
    <n v="2"/>
    <s v="Consulting - Market Research"/>
    <s v="Consulting "/>
    <s v=" Market Research"/>
    <s v="Sophia Dixon"/>
    <s v="Allen Young"/>
    <n v="71"/>
    <n v="1"/>
  </r>
  <r>
    <x v="5768"/>
    <n v="40961"/>
    <d v="2011-03-30T00:00:00"/>
    <n v="7"/>
    <n v="1400"/>
    <n v="0.02"/>
    <n v="200"/>
    <n v="1372"/>
    <s v="Bill McGarr"/>
    <s v="SanDisk Corporation"/>
    <s v="Electronic Components"/>
    <s v="Technology"/>
    <s v="Kearney"/>
    <n v="68847"/>
    <s v="Nebraska"/>
    <s v="Central"/>
    <d v="2011-03-31T00:00:00"/>
    <n v="1"/>
    <s v="Development - Scala"/>
    <s v="Development "/>
    <s v=" Scala"/>
    <s v="Jacob Manziel"/>
    <s v="Josh Martinez"/>
    <n v="57"/>
    <n v="1"/>
  </r>
  <r>
    <x v="5769"/>
    <n v="40962"/>
    <d v="2011-02-20T00:00:00"/>
    <n v="28"/>
    <n v="4760"/>
    <n v="0.03"/>
    <n v="170"/>
    <n v="4617.2"/>
    <s v="Mary Caffey"/>
    <s v="NVIDIA Corporation"/>
    <s v="Semiconductors"/>
    <s v="Technology"/>
    <s v="Jefferson City"/>
    <n v="65109"/>
    <s v="MO"/>
    <s v="Central"/>
    <d v="2011-02-21T00:00:00"/>
    <n v="1"/>
    <s v="Development - .Net"/>
    <s v="Development "/>
    <s v=" .Net"/>
    <s v="Ethan Bird"/>
    <s v="Josh Martinez"/>
    <n v="60"/>
    <n v="1"/>
  </r>
  <r>
    <x v="5770"/>
    <n v="40962"/>
    <d v="2011-02-20T00:00:00"/>
    <n v="30"/>
    <n v="4500"/>
    <n v="0"/>
    <n v="150"/>
    <n v="4500"/>
    <s v="Mary Caffey"/>
    <s v="NVIDIA Corporation"/>
    <s v="Semiconductors"/>
    <s v="Technology"/>
    <s v="Jefferson City"/>
    <n v="65109"/>
    <s v="MO"/>
    <s v="Central"/>
    <d v="2011-02-21T00:00:00"/>
    <n v="1"/>
    <s v="Consulting - Market Research"/>
    <s v="Consulting "/>
    <s v=" Market Research"/>
    <s v="William Bufont"/>
    <s v="Josh Martinez"/>
    <n v="62"/>
    <n v="1"/>
  </r>
  <r>
    <x v="5771"/>
    <n v="40964"/>
    <d v="2011-05-23T00:00:00"/>
    <n v="40"/>
    <n v="5600"/>
    <n v="0"/>
    <n v="140"/>
    <n v="5600"/>
    <s v="Nick Murdock"/>
    <s v="Electronic Arts Inc."/>
    <s v="Computer Software: Prepackaged Software"/>
    <s v="Technology"/>
    <s v="Winter Haven"/>
    <n v="33881"/>
    <s v="Florida"/>
    <s v="South"/>
    <d v="2011-05-26T00:00:00"/>
    <n v="3"/>
    <s v="Development - Front End Web"/>
    <s v="Development "/>
    <s v=" Front End Web"/>
    <s v="Elizabeth Carter"/>
    <s v="Frank Mitchell"/>
    <n v="52"/>
    <n v="1"/>
  </r>
  <r>
    <x v="5772"/>
    <n v="40965"/>
    <d v="2009-11-20T00:00:00"/>
    <n v="48"/>
    <n v="6000"/>
    <n v="0.09"/>
    <n v="125"/>
    <n v="5460"/>
    <s v="Mark Nockton"/>
    <s v="Monster Beverage Corporation"/>
    <s v="Beverages (Production/Distribution)"/>
    <s v="Consumer Non-Durables"/>
    <s v="Sharon"/>
    <s v="16146"/>
    <s v="Pennsylvania"/>
    <s v="East"/>
    <d v="2009-11-22T00:00:00"/>
    <n v="2"/>
    <s v="Training - Javascript"/>
    <s v="Training "/>
    <s v=" Javascript"/>
    <s v="Jacob Manziel"/>
    <s v="Allen Young"/>
    <n v="57"/>
    <n v="1"/>
  </r>
  <r>
    <x v="5773"/>
    <n v="40965"/>
    <d v="2009-11-20T00:00:00"/>
    <n v="39"/>
    <n v="5850"/>
    <n v="0.06"/>
    <n v="150"/>
    <n v="5499"/>
    <s v="Mark Nockton"/>
    <s v="Monster Beverage Corporation"/>
    <s v="Beverages (Production/Distribution)"/>
    <s v="Consumer Non-Durables"/>
    <s v="Sharon"/>
    <s v="16146"/>
    <s v="Pennsylvania"/>
    <s v="East"/>
    <d v="2009-11-22T00:00:00"/>
    <n v="2"/>
    <s v="Consulting - Market Research"/>
    <s v="Consulting "/>
    <s v=" Market Research"/>
    <s v="Daniel Tusk"/>
    <s v="Allen Young"/>
    <n v="45"/>
    <n v="1"/>
  </r>
  <r>
    <x v="5774"/>
    <n v="40965"/>
    <d v="2009-11-20T00:00:00"/>
    <n v="29"/>
    <n v="3190"/>
    <n v="0.08"/>
    <n v="110"/>
    <n v="2934.8"/>
    <s v="Mark Nockton"/>
    <s v="Monster Beverage Corporation"/>
    <s v="Beverages (Production/Distribution)"/>
    <s v="Consumer Non-Durables"/>
    <s v="Westland"/>
    <n v="48185"/>
    <s v="Michigan"/>
    <s v="Central"/>
    <d v="2009-11-21T00:00:00"/>
    <n v="1"/>
    <s v="Development - Python"/>
    <s v="Development "/>
    <s v=" Python"/>
    <s v="Emily Taylor"/>
    <s v="Josh Martinez"/>
    <n v="62"/>
    <n v="1"/>
  </r>
  <r>
    <x v="5775"/>
    <n v="40994"/>
    <d v="2012-10-09T00:00:00"/>
    <n v="42"/>
    <n v="6720"/>
    <n v="0.1"/>
    <n v="160"/>
    <n v="6048"/>
    <s v="Michael Darley"/>
    <s v="Wynn Resorts, Limited"/>
    <s v="Hotels/Resorts"/>
    <s v="Consumer Services"/>
    <s v="Plainfield"/>
    <s v="06374"/>
    <s v="Connecticut"/>
    <s v="East"/>
    <d v="2012-10-11T00:00:00"/>
    <n v="2"/>
    <s v="Development - Java"/>
    <s v="Development "/>
    <s v=" Java"/>
    <s v="Noah Smith"/>
    <s v="Allen Young"/>
    <n v="59"/>
    <n v="1"/>
  </r>
  <r>
    <x v="5776"/>
    <n v="40997"/>
    <d v="2009-04-21T00:00:00"/>
    <n v="12"/>
    <n v="1320"/>
    <n v="0.05"/>
    <n v="110"/>
    <n v="1254"/>
    <s v="Odella Tron"/>
    <s v="Keurig Green Mountain, Inc."/>
    <s v="Packaged Foods"/>
    <s v="Consumer Non-Durables"/>
    <s v="Whitehall"/>
    <s v="43213"/>
    <s v="Ohio"/>
    <s v="East"/>
    <d v="2009-04-21T00:00:00"/>
    <n v="0"/>
    <s v="Development - Python"/>
    <s v="Development "/>
    <s v=" Python"/>
    <s v="Emily Taylor"/>
    <s v="Allen Young"/>
    <n v="62"/>
    <n v="1"/>
  </r>
  <r>
    <x v="5777"/>
    <n v="40997"/>
    <d v="2009-04-21T00:00:00"/>
    <n v="37"/>
    <n v="4440"/>
    <n v="0.05"/>
    <n v="120"/>
    <n v="4218"/>
    <s v="Odella Tron"/>
    <s v="Keurig Green Mountain, Inc."/>
    <s v="Packaged Foods"/>
    <s v="Consumer Non-Durables"/>
    <s v="Whitehall"/>
    <s v="43213"/>
    <s v="Ohio"/>
    <s v="East"/>
    <d v="2009-04-28T00:00:00"/>
    <n v="7"/>
    <s v="Development - Business Logic"/>
    <s v="Development "/>
    <s v=" Business Logic"/>
    <s v="Alexander Edison"/>
    <s v="Allen Young"/>
    <n v="70"/>
    <n v="1"/>
  </r>
  <r>
    <x v="5778"/>
    <n v="40997"/>
    <d v="2009-04-21T00:00:00"/>
    <n v="1"/>
    <n v="200"/>
    <n v="0.03"/>
    <n v="200"/>
    <n v="194"/>
    <s v="Odella Tron"/>
    <s v="Keurig Green Mountain, Inc."/>
    <s v="Packaged Foods"/>
    <s v="Consumer Non-Durables"/>
    <s v="Whitehall"/>
    <s v="43213"/>
    <s v="Ohio"/>
    <s v="East"/>
    <d v="2009-04-23T00:00:00"/>
    <n v="2"/>
    <s v="Development - Big Data"/>
    <s v="Development "/>
    <s v=" Big Data"/>
    <s v="Michael Alister"/>
    <s v="Allen Young"/>
    <n v="68"/>
    <n v="1"/>
  </r>
  <r>
    <x v="5779"/>
    <n v="40997"/>
    <d v="2009-04-21T00:00:00"/>
    <n v="33"/>
    <n v="4125"/>
    <n v="0.04"/>
    <n v="125"/>
    <n v="3960"/>
    <s v="Odella Tron"/>
    <s v="Keurig Green Mountain, Inc."/>
    <s v="Packaged Foods"/>
    <s v="Consumer Non-Durables"/>
    <s v="Whitehall"/>
    <s v="43213"/>
    <s v="Ohio"/>
    <s v="East"/>
    <d v="2009-04-25T00:00:00"/>
    <n v="4"/>
    <s v="Training - Javascript"/>
    <s v="Training "/>
    <s v=" Javascript"/>
    <s v="Jacob Manziel"/>
    <s v="Allen Young"/>
    <n v="57"/>
    <n v="1"/>
  </r>
  <r>
    <x v="5780"/>
    <n v="40998"/>
    <d v="2009-05-02T00:00:00"/>
    <n v="43"/>
    <n v="6450"/>
    <n v="0.05"/>
    <n v="150"/>
    <n v="6127.5"/>
    <s v="Nora Airdo"/>
    <s v="Twenty-First Century Fox, Inc."/>
    <s v="Television Services"/>
    <s v="Consumer Services"/>
    <s v="Atascadero"/>
    <n v="93422"/>
    <s v="California"/>
    <s v="West"/>
    <d v="2009-05-03T00:00:00"/>
    <n v="1"/>
    <s v="Consulting - Business Model"/>
    <s v="Consulting "/>
    <s v=" Business Model"/>
    <s v="Alexander Edison"/>
    <s v="Bob Turner"/>
    <n v="70"/>
    <n v="1"/>
  </r>
  <r>
    <x v="5781"/>
    <n v="40998"/>
    <d v="2009-05-02T00:00:00"/>
    <n v="39"/>
    <n v="4290"/>
    <n v="0.08"/>
    <n v="110"/>
    <n v="3946.8"/>
    <s v="Nora Airdo"/>
    <s v="Twenty-First Century Fox, Inc."/>
    <s v="Television Services"/>
    <s v="Consumer Services"/>
    <s v="Atascadero"/>
    <n v="93422"/>
    <s v="California"/>
    <s v="West"/>
    <d v="2009-05-04T00:00:00"/>
    <n v="2"/>
    <s v="Development - Python"/>
    <s v="Development "/>
    <s v=" Python"/>
    <s v="Liam Franklin"/>
    <s v="Bob Turner"/>
    <n v="52"/>
    <n v="1"/>
  </r>
  <r>
    <x v="5782"/>
    <n v="41026"/>
    <d v="2011-04-19T00:00:00"/>
    <n v="8"/>
    <n v="1000"/>
    <n v="0.1"/>
    <n v="125"/>
    <n v="900"/>
    <s v="Duane Abelman"/>
    <s v="Citrix Systems, Inc."/>
    <s v="Computer Software: Prepackaged Software"/>
    <s v="Technology"/>
    <s v="Omaha"/>
    <s v="68046"/>
    <s v="Nebraska"/>
    <s v="Central"/>
    <d v="2011-04-20T00:00:00"/>
    <n v="1"/>
    <s v="Training - Development"/>
    <s v="Training "/>
    <s v=" Development"/>
    <s v="William Bufont"/>
    <s v="Josh Martinez"/>
    <n v="62"/>
    <n v="1"/>
  </r>
  <r>
    <x v="5783"/>
    <n v="41026"/>
    <d v="2011-04-19T00:00:00"/>
    <n v="19"/>
    <n v="2660"/>
    <n v="0.1"/>
    <n v="140"/>
    <n v="2394"/>
    <s v="Duane Abelman"/>
    <s v="Citrix Systems, Inc."/>
    <s v="Computer Software: Prepackaged Software"/>
    <s v="Technology"/>
    <s v="Omaha"/>
    <s v="68046"/>
    <s v="Nebraska"/>
    <s v="Central"/>
    <d v="2011-04-19T00:00:00"/>
    <n v="0"/>
    <s v="Development - Front End Web"/>
    <s v="Development "/>
    <s v=" Front End Web"/>
    <s v="Ava Wilson"/>
    <s v="Josh Martinez"/>
    <n v="67"/>
    <n v="1"/>
  </r>
  <r>
    <x v="5784"/>
    <n v="41056"/>
    <d v="2012-03-26T00:00:00"/>
    <n v="4"/>
    <n v="600"/>
    <n v="0.08"/>
    <n v="150"/>
    <n v="552"/>
    <s v="Dario Wiediger"/>
    <s v="Stericycle, Inc."/>
    <s v="Environmental Services"/>
    <s v="Basic Industries"/>
    <s v="Scottsdale"/>
    <n v="85254"/>
    <s v="Arizona"/>
    <s v="West"/>
    <d v="2012-03-29T00:00:00"/>
    <n v="3"/>
    <s v="Consulting - Business Model"/>
    <s v="Consulting "/>
    <s v=" Business Model"/>
    <s v="Liam Franklin"/>
    <s v="Bob Turner"/>
    <n v="52"/>
    <n v="1"/>
  </r>
  <r>
    <x v="5785"/>
    <n v="41059"/>
    <d v="2010-09-14T00:00:00"/>
    <n v="26"/>
    <n v="4160"/>
    <n v="0.08"/>
    <n v="160"/>
    <n v="3827.2000000000003"/>
    <s v="Lycoris Stevenson"/>
    <s v="Intuitive Surgical, Inc."/>
    <s v="Industrial Specialties"/>
    <s v="Health Care"/>
    <s v="Mehlville"/>
    <s v="63129"/>
    <s v="MO"/>
    <s v="Central"/>
    <d v="2010-09-14T00:00:00"/>
    <n v="0"/>
    <s v="Development - Java"/>
    <s v="Development "/>
    <s v=" Java"/>
    <s v="Michael Alister"/>
    <s v="Josh Martinez"/>
    <n v="68"/>
    <n v="1"/>
  </r>
  <r>
    <x v="5786"/>
    <n v="41059"/>
    <d v="2010-09-14T00:00:00"/>
    <n v="45"/>
    <n v="6750"/>
    <n v="0.09"/>
    <n v="150"/>
    <n v="6142.5"/>
    <s v="Lycoris Stevenson"/>
    <s v="Intuitive Surgical, Inc."/>
    <s v="Industrial Specialties"/>
    <s v="Health Care"/>
    <s v="Mehlville"/>
    <s v="63129"/>
    <s v="MO"/>
    <s v="Central"/>
    <d v="2010-09-15T00:00:00"/>
    <n v="1"/>
    <s v="Consulting - Strategy"/>
    <s v="Consulting "/>
    <s v=" Strategy"/>
    <s v="Ava Wilson"/>
    <s v="Josh Martinez"/>
    <n v="67"/>
    <n v="1"/>
  </r>
  <r>
    <x v="5787"/>
    <n v="41059"/>
    <d v="2010-09-14T00:00:00"/>
    <n v="21"/>
    <n v="2520"/>
    <n v="0"/>
    <n v="120"/>
    <n v="2520"/>
    <s v="Lycoris Stevenson"/>
    <s v="Intuitive Surgical, Inc."/>
    <s v="Industrial Specialties"/>
    <s v="Health Care"/>
    <s v="Mehlville"/>
    <s v="63129"/>
    <s v="MO"/>
    <s v="Central"/>
    <d v="2010-09-16T00:00:00"/>
    <n v="2"/>
    <s v="Development - Business Logic"/>
    <s v="Development "/>
    <s v=" Business Logic"/>
    <s v="Daniel Tusk"/>
    <s v="Josh Martinez"/>
    <n v="45"/>
    <n v="1"/>
  </r>
  <r>
    <x v="5788"/>
    <n v="41059"/>
    <d v="2010-09-14T00:00:00"/>
    <n v="45"/>
    <n v="5625"/>
    <n v="0.04"/>
    <n v="125"/>
    <n v="5400"/>
    <s v="Lycoris Stevenson"/>
    <s v="Intuitive Surgical, Inc."/>
    <s v="Industrial Specialties"/>
    <s v="Health Care"/>
    <s v="Mehlville"/>
    <s v="63129"/>
    <s v="MO"/>
    <s v="Central"/>
    <d v="2010-09-15T00:00:00"/>
    <n v="1"/>
    <s v="Training - Javascript"/>
    <s v="Training "/>
    <s v=" Javascript"/>
    <s v="Emily Taylor"/>
    <s v="Josh Martinez"/>
    <n v="62"/>
    <n v="1"/>
  </r>
  <r>
    <x v="5789"/>
    <n v="41063"/>
    <d v="2012-11-21T00:00:00"/>
    <n v="22"/>
    <n v="2640"/>
    <n v="0.01"/>
    <n v="120"/>
    <n v="2613.6"/>
    <s v="Carl Block"/>
    <s v="CA Inc."/>
    <s v="Computer Software: Prepackaged Software"/>
    <s v="Technology"/>
    <s v="West Chicago"/>
    <n v="60185"/>
    <s v="Illinois"/>
    <s v="Central"/>
    <d v="2012-11-23T00:00:00"/>
    <n v="2"/>
    <s v="Development - Business Logic"/>
    <s v="Development "/>
    <s v=" Business Logic"/>
    <s v="Mason Gibson"/>
    <s v="Josh Martinez"/>
    <n v="71"/>
    <n v="1"/>
  </r>
  <r>
    <x v="5790"/>
    <n v="41063"/>
    <d v="2012-11-21T00:00:00"/>
    <n v="10"/>
    <n v="1500"/>
    <n v="0.04"/>
    <n v="150"/>
    <n v="1440"/>
    <s v="Carl Block"/>
    <s v="CA Inc."/>
    <s v="Computer Software: Prepackaged Software"/>
    <s v="Technology"/>
    <s v="West Chicago"/>
    <n v="60185"/>
    <s v="Illinois"/>
    <s v="Central"/>
    <d v="2012-11-28T00:00:00"/>
    <n v="7"/>
    <s v="Consulting - Market Research"/>
    <s v="Consulting "/>
    <s v=" Market Research"/>
    <s v="Ethan Bird"/>
    <s v="Josh Martinez"/>
    <n v="60"/>
    <n v="1"/>
  </r>
  <r>
    <x v="5791"/>
    <n v="41063"/>
    <d v="2012-11-21T00:00:00"/>
    <n v="26"/>
    <n v="3900"/>
    <n v="0.06"/>
    <n v="150"/>
    <n v="3666"/>
    <s v="Carl Block"/>
    <s v="CA Inc."/>
    <s v="Computer Software: Prepackaged Software"/>
    <s v="Technology"/>
    <s v="West Chicago"/>
    <n v="60185"/>
    <s v="Illinois"/>
    <s v="Central"/>
    <d v="2012-11-28T00:00:00"/>
    <n v="7"/>
    <s v="Consulting - Market Research"/>
    <s v="Consulting "/>
    <s v=" Market Research"/>
    <s v="Mia Moore"/>
    <s v="Josh Martinez"/>
    <n v="51"/>
    <n v="1"/>
  </r>
  <r>
    <x v="5792"/>
    <n v="41091"/>
    <d v="2009-05-24T00:00:00"/>
    <n v="32"/>
    <n v="4000"/>
    <n v="0.1"/>
    <n v="125"/>
    <n v="3600"/>
    <s v="Harold McCarthy"/>
    <s v="American Airlines Group, Inc."/>
    <s v="Air Freight/Delivery Services"/>
    <s v="Transportation"/>
    <s v="South Lake Tahoe"/>
    <n v="96150"/>
    <s v="California"/>
    <s v="West"/>
    <d v="2009-05-25T00:00:00"/>
    <n v="1"/>
    <s v="Training - Development"/>
    <s v="Training "/>
    <s v=" Development"/>
    <s v="Alexander Edison"/>
    <s v="Bob Turner"/>
    <n v="70"/>
    <n v="1"/>
  </r>
  <r>
    <x v="5793"/>
    <n v="41094"/>
    <d v="2009-01-06T00:00:00"/>
    <n v="46"/>
    <n v="5060"/>
    <n v="0.09"/>
    <n v="110"/>
    <n v="4604.6000000000004"/>
    <s v="Maribeth Becker"/>
    <s v="Liberty Interactive Corporation"/>
    <s v="Catalog/Specialty Distribution"/>
    <s v="Consumer Services"/>
    <s v="Fairfax"/>
    <s v="20151"/>
    <s v="Virginia"/>
    <s v="South"/>
    <d v="2009-01-08T00:00:00"/>
    <n v="2"/>
    <s v="Development - Python"/>
    <s v="Development "/>
    <s v=" Python"/>
    <s v="Mia Moore"/>
    <s v="Frank Mitchell"/>
    <n v="51"/>
    <n v="1"/>
  </r>
  <r>
    <x v="5794"/>
    <n v="41094"/>
    <d v="2009-01-06T00:00:00"/>
    <n v="6"/>
    <n v="1200"/>
    <n v="0.05"/>
    <n v="200"/>
    <n v="1140"/>
    <s v="Maribeth Becker"/>
    <s v="Liberty Interactive Corporation"/>
    <s v="Catalog/Specialty Distribution"/>
    <s v="Consumer Services"/>
    <s v="Fairfax"/>
    <s v="20151"/>
    <s v="Virginia"/>
    <s v="South"/>
    <d v="2009-01-10T00:00:00"/>
    <n v="4"/>
    <s v="Development - Big Data"/>
    <s v="Development "/>
    <s v=" Big Data"/>
    <s v="Elizabeth Carter"/>
    <s v="Frank Mitchell"/>
    <n v="52"/>
    <n v="1"/>
  </r>
  <r>
    <x v="5795"/>
    <n v="41120"/>
    <d v="2012-07-07T00:00:00"/>
    <n v="35"/>
    <n v="4375"/>
    <n v="0.09"/>
    <n v="125"/>
    <n v="3981.25"/>
    <s v="Darren Perrino"/>
    <s v="Seagate Technology."/>
    <s v="Electronic Components"/>
    <s v="Technology"/>
    <s v="Baytown"/>
    <n v="77520"/>
    <s v="Texas"/>
    <s v="Central"/>
    <d v="2012-07-09T00:00:00"/>
    <n v="2"/>
    <s v="Training - Development"/>
    <s v="Training "/>
    <s v=" Development"/>
    <s v="William Bufont"/>
    <s v="Josh Martinez"/>
    <n v="62"/>
    <n v="1"/>
  </r>
  <r>
    <x v="5796"/>
    <n v="41120"/>
    <d v="2012-07-07T00:00:00"/>
    <n v="13"/>
    <n v="1625"/>
    <n v="0.02"/>
    <n v="125"/>
    <n v="1592.5"/>
    <s v="Darren Perrino"/>
    <s v="Seagate Technology."/>
    <s v="Electronic Components"/>
    <s v="Technology"/>
    <s v="Baytown"/>
    <n v="77520"/>
    <s v="Texas"/>
    <s v="Central"/>
    <d v="2012-07-09T00:00:00"/>
    <n v="2"/>
    <s v="Training - SQL"/>
    <s v="Training "/>
    <s v=" SQL"/>
    <s v="Ethan Bird"/>
    <s v="Josh Martinez"/>
    <n v="60"/>
    <n v="1"/>
  </r>
  <r>
    <x v="5797"/>
    <n v="41122"/>
    <d v="2010-02-21T00:00:00"/>
    <n v="29"/>
    <n v="3625"/>
    <n v="0.06"/>
    <n v="125"/>
    <n v="3407.5"/>
    <s v="Darren Perrino"/>
    <s v="Seagate Technology."/>
    <s v="Electronic Components"/>
    <s v="Technology"/>
    <s v="Beaumont"/>
    <n v="77705"/>
    <s v="Texas"/>
    <s v="Central"/>
    <d v="2010-02-23T00:00:00"/>
    <n v="2"/>
    <s v="Training - SQL"/>
    <s v="Training "/>
    <s v=" SQL"/>
    <s v="Mason Gibson"/>
    <s v="Josh Martinez"/>
    <n v="71"/>
    <n v="1"/>
  </r>
  <r>
    <x v="5798"/>
    <n v="41123"/>
    <d v="2010-12-06T00:00:00"/>
    <n v="27"/>
    <n v="2970"/>
    <n v="0.04"/>
    <n v="110"/>
    <n v="2851.2"/>
    <s v="Frank Price"/>
    <s v="Micron Technology, Inc."/>
    <s v="Semiconductors"/>
    <s v="Technology"/>
    <s v="Tooele"/>
    <n v="84074"/>
    <s v="Utah"/>
    <s v="West"/>
    <d v="2010-12-11T00:00:00"/>
    <n v="5"/>
    <s v="Development - Python"/>
    <s v="Development "/>
    <s v=" Python"/>
    <s v="Noah Smith"/>
    <s v="Bob Turner"/>
    <n v="59"/>
    <n v="1"/>
  </r>
  <r>
    <x v="5799"/>
    <n v="41152"/>
    <d v="2011-09-03T00:00:00"/>
    <n v="49"/>
    <n v="8330"/>
    <n v="0.03"/>
    <n v="170"/>
    <n v="8080.0999999999995"/>
    <s v="Bobby Radford"/>
    <s v="Texas Instruments Incorporated"/>
    <s v="Semiconductors"/>
    <s v="Technology"/>
    <s v="San Ramon"/>
    <n v="94583"/>
    <s v="California"/>
    <s v="West"/>
    <d v="2011-09-04T00:00:00"/>
    <n v="1"/>
    <s v="Development - .Net"/>
    <s v="Development "/>
    <s v=" .Net"/>
    <s v="Jayden Hamilton"/>
    <s v="Bob Turner"/>
    <n v="71"/>
    <n v="1"/>
  </r>
  <r>
    <x v="5800"/>
    <n v="41152"/>
    <d v="2011-09-03T00:00:00"/>
    <n v="29"/>
    <n v="4640"/>
    <n v="0.1"/>
    <n v="160"/>
    <n v="4176"/>
    <s v="Bobby Radford"/>
    <s v="Texas Instruments Incorporated"/>
    <s v="Semiconductors"/>
    <s v="Technology"/>
    <s v="San Ramon"/>
    <n v="94583"/>
    <s v="California"/>
    <s v="West"/>
    <d v="2011-09-05T00:00:00"/>
    <n v="2"/>
    <s v="Development - Java"/>
    <s v="Development "/>
    <s v=" Java"/>
    <s v="Olivia Sullivan"/>
    <s v="Bob Turner"/>
    <n v="53"/>
    <n v="1"/>
  </r>
  <r>
    <x v="5801"/>
    <n v="41153"/>
    <d v="2009-03-02T00:00:00"/>
    <n v="29"/>
    <n v="4350"/>
    <n v="0.1"/>
    <n v="150"/>
    <n v="3915"/>
    <s v="Alan Reichenbach"/>
    <s v="Amgen Inc."/>
    <s v="Biotechnology: Biological Products (No Diagnostic Substances)"/>
    <s v="Health Care"/>
    <s v="Streamwood"/>
    <n v="60107"/>
    <s v="Illinois"/>
    <s v="Central"/>
    <d v="2009-03-03T00:00:00"/>
    <n v="1"/>
    <s v="Consulting - Business Model"/>
    <s v="Consulting "/>
    <s v=" Business Model"/>
    <s v="Emma Watson"/>
    <s v="Josh Martinez"/>
    <n v="67"/>
    <n v="1"/>
  </r>
  <r>
    <x v="5802"/>
    <n v="41154"/>
    <d v="2009-04-30T00:00:00"/>
    <n v="43"/>
    <n v="5160"/>
    <n v="0.02"/>
    <n v="120"/>
    <n v="5056.8"/>
    <s v="Roger Zydlo"/>
    <s v="Akamai Technologies, Inc."/>
    <s v="Business Services"/>
    <s v="Miscellaneous"/>
    <s v="North Las Vegas"/>
    <n v="89031"/>
    <s v="Nevada"/>
    <s v="West"/>
    <d v="2009-05-02T00:00:00"/>
    <n v="2"/>
    <s v="Development - Business Logic"/>
    <s v="Development "/>
    <s v=" Business Logic"/>
    <s v="Emma Watson"/>
    <s v="Bob Turner"/>
    <n v="67"/>
    <n v="1"/>
  </r>
  <r>
    <x v="5803"/>
    <n v="41157"/>
    <d v="2011-04-16T00:00:00"/>
    <n v="39"/>
    <n v="4875"/>
    <n v="0.09"/>
    <n v="125"/>
    <n v="4436.25"/>
    <s v="Nicole Guthrie"/>
    <s v="Equinix, Inc."/>
    <s v="Telecommunications Equipment"/>
    <s v="Public Utilities"/>
    <s v="Costa Mesa"/>
    <n v="92627"/>
    <s v="California"/>
    <s v="West"/>
    <d v="2011-04-18T00:00:00"/>
    <n v="2"/>
    <s v="Training - SQL"/>
    <s v="Training "/>
    <s v=" SQL"/>
    <s v="Isabella Douglas"/>
    <s v="Bob Turner"/>
    <n v="75"/>
    <n v="1"/>
  </r>
  <r>
    <x v="5804"/>
    <n v="41184"/>
    <d v="2011-09-22T00:00:00"/>
    <n v="7"/>
    <n v="1400"/>
    <n v="0.02"/>
    <n v="200"/>
    <n v="1372"/>
    <s v="Charlotte Dodson"/>
    <s v="Express Scripts Holding Company"/>
    <s v="Medical/Nursing Services"/>
    <s v="Health Care"/>
    <s v="Buffalo Grove"/>
    <n v="60089"/>
    <s v="Illinois"/>
    <s v="Central"/>
    <d v="2011-09-24T00:00:00"/>
    <n v="2"/>
    <s v="Development - Big Data"/>
    <s v="Development "/>
    <s v=" Big Data"/>
    <s v="Emily Taylor"/>
    <s v="Josh Martinez"/>
    <n v="62"/>
    <n v="1"/>
  </r>
  <r>
    <x v="5805"/>
    <n v="41185"/>
    <d v="2009-12-06T00:00:00"/>
    <n v="2"/>
    <n v="220"/>
    <n v="0.08"/>
    <n v="110"/>
    <n v="202.4"/>
    <s v="Ben Molinari"/>
    <s v="PACCAR Inc."/>
    <s v="Auto Manufacturing"/>
    <s v="Capital Goods"/>
    <s v="Cuyahoga Falls"/>
    <n v="44221"/>
    <s v="Ohio"/>
    <s v="East"/>
    <d v="2009-12-07T00:00:00"/>
    <n v="1"/>
    <s v="Development - Python"/>
    <s v="Development "/>
    <s v=" Python"/>
    <s v="Liam Franklin"/>
    <s v="Allen Young"/>
    <n v="52"/>
    <n v="1"/>
  </r>
  <r>
    <x v="5806"/>
    <n v="41186"/>
    <d v="2010-11-22T00:00:00"/>
    <n v="33"/>
    <n v="4950"/>
    <n v="0.08"/>
    <n v="150"/>
    <n v="4554"/>
    <s v="Aleksandra Trafton"/>
    <s v="Celgene Corporation"/>
    <s v="Major Pharmaceuticals"/>
    <s v="Health Care"/>
    <s v="Terrytown"/>
    <s v="70056"/>
    <s v="Louisiana"/>
    <s v="South"/>
    <d v="2010-11-23T00:00:00"/>
    <n v="1"/>
    <s v="Consulting - Market Research"/>
    <s v="Consulting "/>
    <s v=" Market Research"/>
    <s v="Ava Wilson"/>
    <s v="Frank Mitchell"/>
    <n v="67"/>
    <n v="1"/>
  </r>
  <r>
    <x v="5807"/>
    <n v="41186"/>
    <d v="2010-11-22T00:00:00"/>
    <n v="13"/>
    <n v="1430"/>
    <n v="0.01"/>
    <n v="110"/>
    <n v="1415.7"/>
    <s v="Aleksandra Trafton"/>
    <s v="Celgene Corporation"/>
    <s v="Major Pharmaceuticals"/>
    <s v="Health Care"/>
    <s v="Tysons Corner"/>
    <n v="22102"/>
    <s v="Virginia"/>
    <s v="South"/>
    <d v="2010-11-24T00:00:00"/>
    <n v="2"/>
    <s v="Development - PHP"/>
    <s v="Development "/>
    <s v=" PHP"/>
    <s v="Michael Alister"/>
    <s v="Frank Mitchell"/>
    <n v="68"/>
    <n v="1"/>
  </r>
  <r>
    <x v="5808"/>
    <n v="41187"/>
    <d v="2010-09-30T00:00:00"/>
    <n v="9"/>
    <n v="1080"/>
    <n v="0"/>
    <n v="120"/>
    <n v="1080"/>
    <s v="Edward Bzostek"/>
    <s v="Equinix, Inc."/>
    <s v="Telecommunications Equipment"/>
    <s v="Public Utilities"/>
    <s v="Victoria"/>
    <n v="77901"/>
    <s v="Texas"/>
    <s v="Central"/>
    <d v="2010-09-30T00:00:00"/>
    <n v="0"/>
    <s v="Development - Business Logic"/>
    <s v="Development "/>
    <s v=" Business Logic"/>
    <s v="Sophia Dixon"/>
    <s v="Josh Martinez"/>
    <n v="71"/>
    <n v="1"/>
  </r>
  <r>
    <x v="5809"/>
    <n v="41187"/>
    <d v="2010-09-30T00:00:00"/>
    <n v="25"/>
    <n v="2750"/>
    <n v="0.03"/>
    <n v="110"/>
    <n v="2667.5"/>
    <s v="Edward Bzostek"/>
    <s v="Equinix, Inc."/>
    <s v="Telecommunications Equipment"/>
    <s v="Public Utilities"/>
    <s v="Waco"/>
    <n v="76706"/>
    <s v="Texas"/>
    <s v="Central"/>
    <d v="2010-10-04T00:00:00"/>
    <n v="4"/>
    <s v="Development - Python"/>
    <s v="Development "/>
    <s v=" Python"/>
    <s v="Emily Taylor"/>
    <s v="Josh Martinez"/>
    <n v="62"/>
    <n v="1"/>
  </r>
  <r>
    <x v="5810"/>
    <n v="41189"/>
    <d v="2009-07-14T00:00:00"/>
    <n v="30"/>
    <n v="3300"/>
    <n v="0.03"/>
    <n v="110"/>
    <n v="3201"/>
    <s v="Stephanie Tate"/>
    <s v="Microsoft Corporation"/>
    <s v="Computer Software: Prepackaged Software"/>
    <s v="Technology"/>
    <s v="Lacey"/>
    <n v="98503"/>
    <s v="Washington"/>
    <s v="West"/>
    <d v="2009-07-19T00:00:00"/>
    <n v="5"/>
    <s v="Development - Python"/>
    <s v="Development "/>
    <s v=" Python"/>
    <s v="Olivia Sullivan"/>
    <s v="Bob Turner"/>
    <n v="53"/>
    <n v="1"/>
  </r>
  <r>
    <x v="5811"/>
    <n v="41216"/>
    <d v="2009-07-01T00:00:00"/>
    <n v="8"/>
    <n v="1280"/>
    <n v="0.02"/>
    <n v="160"/>
    <n v="1254.4000000000001"/>
    <s v="Kean MacKendrick"/>
    <s v="Autodesk, Inc."/>
    <s v="Computer Software: Prepackaged Software"/>
    <s v="Technology"/>
    <s v="Peachtree City"/>
    <n v="30269"/>
    <s v="Georgia"/>
    <s v="South"/>
    <d v="2009-07-02T00:00:00"/>
    <n v="1"/>
    <s v="Development - Java"/>
    <s v="Development "/>
    <s v=" Java"/>
    <s v="Daniel Tusk"/>
    <s v="Frank Mitchell"/>
    <n v="45"/>
    <n v="1"/>
  </r>
  <r>
    <x v="5812"/>
    <n v="41216"/>
    <d v="2009-07-01T00:00:00"/>
    <n v="45"/>
    <n v="5625"/>
    <n v="0"/>
    <n v="125"/>
    <n v="5625"/>
    <s v="Kean MacKendrick"/>
    <s v="Autodesk, Inc."/>
    <s v="Computer Software: Prepackaged Software"/>
    <s v="Technology"/>
    <s v="Peachtree City"/>
    <n v="30269"/>
    <s v="Georgia"/>
    <s v="South"/>
    <d v="2009-07-03T00:00:00"/>
    <n v="2"/>
    <s v="Training - Javascript"/>
    <s v="Training "/>
    <s v=" Javascript"/>
    <s v="Ethan Bird"/>
    <s v="Frank Mitchell"/>
    <n v="60"/>
    <n v="1"/>
  </r>
  <r>
    <x v="5813"/>
    <n v="41217"/>
    <d v="2011-07-13T00:00:00"/>
    <n v="23"/>
    <n v="2530"/>
    <n v="0.03"/>
    <n v="110"/>
    <n v="2454.1"/>
    <s v="Nathan Freymann"/>
    <s v="Cisco Systems, Inc."/>
    <s v="Computer Communications Equipment"/>
    <s v="Technology"/>
    <s v="Eden Prairie"/>
    <n v="55343"/>
    <s v="Minnesota"/>
    <s v="Central"/>
    <d v="2011-07-15T00:00:00"/>
    <n v="2"/>
    <s v="Development - Python"/>
    <s v="Development "/>
    <s v=" Python"/>
    <s v="Madison Hill"/>
    <s v="Josh Martinez"/>
    <n v="58"/>
    <n v="1"/>
  </r>
  <r>
    <x v="5814"/>
    <n v="41221"/>
    <d v="2009-09-12T00:00:00"/>
    <n v="4"/>
    <n v="800"/>
    <n v="0.06"/>
    <n v="200"/>
    <n v="752"/>
    <s v="Eugene Farry"/>
    <s v="Liberty Media Corporation"/>
    <s v="Broadcasting"/>
    <s v="Consumer Services"/>
    <s v="Channelview"/>
    <n v="77530"/>
    <s v="Texas"/>
    <s v="Central"/>
    <d v="2009-09-13T00:00:00"/>
    <n v="1"/>
    <s v="Development - Big Data"/>
    <s v="Development "/>
    <s v=" Big Data"/>
    <s v="Jayden Hamilton"/>
    <s v="Josh Martinez"/>
    <n v="71"/>
    <n v="1"/>
  </r>
  <r>
    <x v="5815"/>
    <n v="41253"/>
    <d v="2009-05-07T00:00:00"/>
    <n v="5"/>
    <n v="750"/>
    <n v="7.0000000000000007E-2"/>
    <n v="150"/>
    <n v="697.5"/>
    <s v="Steve Shariari"/>
    <s v="NetApp, Inc."/>
    <s v="Electronic Components"/>
    <s v="Technology"/>
    <s v="Strongsville"/>
    <n v="44136"/>
    <s v="Ohio"/>
    <s v="East"/>
    <d v="2009-05-09T00:00:00"/>
    <n v="2"/>
    <s v="Consulting - Business Model"/>
    <s v="Consulting "/>
    <s v=" Business Model"/>
    <s v="Olivia Sullivan"/>
    <s v="Allen Young"/>
    <n v="53"/>
    <n v="1"/>
  </r>
  <r>
    <x v="5816"/>
    <n v="41254"/>
    <d v="2011-01-10T00:00:00"/>
    <n v="17"/>
    <n v="2125"/>
    <n v="0.08"/>
    <n v="125"/>
    <n v="1955"/>
    <s v="Mitch Merwin"/>
    <s v="Bed Bath &amp; Beyond Inc."/>
    <s v="Home Furnishings"/>
    <s v="Consumer Services"/>
    <s v="Oceanside"/>
    <n v="11572"/>
    <s v="New York"/>
    <s v="East"/>
    <d v="2011-01-12T00:00:00"/>
    <n v="2"/>
    <s v="Training - SQL"/>
    <s v="Training "/>
    <s v=" SQL"/>
    <s v="Isabella Douglas"/>
    <s v="Allen Young"/>
    <n v="75"/>
    <n v="1"/>
  </r>
  <r>
    <x v="5817"/>
    <n v="41255"/>
    <d v="2009-10-18T00:00:00"/>
    <n v="22"/>
    <n v="2750"/>
    <n v="0.01"/>
    <n v="125"/>
    <n v="2722.5"/>
    <s v="Christine Armold"/>
    <s v="Keurig Green Mountain, Inc."/>
    <s v="Packaged Foods"/>
    <s v="Consumer Non-Durables"/>
    <s v="Tacoma"/>
    <n v="98408"/>
    <s v="Washington"/>
    <s v="West"/>
    <d v="2009-10-25T00:00:00"/>
    <n v="7"/>
    <s v="Training - SQL"/>
    <s v="Training "/>
    <s v=" SQL"/>
    <s v="Madison Hill"/>
    <s v="Bob Turner"/>
    <n v="58"/>
    <n v="1"/>
  </r>
  <r>
    <x v="5818"/>
    <n v="41282"/>
    <d v="2009-07-04T00:00:00"/>
    <n v="39"/>
    <n v="6240"/>
    <n v="0.08"/>
    <n v="160"/>
    <n v="5740.8"/>
    <s v="Eileen Lonsdale"/>
    <s v="Express Scripts Holding Company"/>
    <s v="Medical/Nursing Services"/>
    <s v="Health Care"/>
    <s v="Waxahachie"/>
    <n v="75165"/>
    <s v="Texas"/>
    <s v="Central"/>
    <d v="2009-07-06T00:00:00"/>
    <n v="2"/>
    <s v="Development - Java"/>
    <s v="Development "/>
    <s v=" Java"/>
    <s v="Elizabeth Carter"/>
    <s v="Josh Martinez"/>
    <n v="52"/>
    <n v="1"/>
  </r>
  <r>
    <x v="5819"/>
    <n v="41286"/>
    <d v="2012-09-16T00:00:00"/>
    <n v="40"/>
    <n v="4400"/>
    <n v="0.09"/>
    <n v="110"/>
    <n v="4004"/>
    <s v="Lena Takahito"/>
    <s v="DISH Network Corporation"/>
    <s v="Television Services"/>
    <s v="Consumer Services"/>
    <s v="Eastpointe"/>
    <n v="48021"/>
    <s v="Michigan"/>
    <s v="Central"/>
    <d v="2012-09-17T00:00:00"/>
    <n v="1"/>
    <s v="Development - Python"/>
    <s v="Development "/>
    <s v=" Python"/>
    <s v="Emma Watson"/>
    <s v="Josh Martinez"/>
    <n v="67"/>
    <n v="1"/>
  </r>
  <r>
    <x v="5820"/>
    <n v="41312"/>
    <d v="2012-01-31T00:00:00"/>
    <n v="21"/>
    <n v="3150"/>
    <n v="0.05"/>
    <n v="150"/>
    <n v="2992.5"/>
    <s v="Jonathan Phelps"/>
    <s v="NXP Semiconductors N.V."/>
    <s v="Semiconductors"/>
    <s v="Technology"/>
    <s v="Frisco"/>
    <n v="75034"/>
    <s v="Texas"/>
    <s v="Central"/>
    <d v="2012-02-01T00:00:00"/>
    <n v="1"/>
    <s v="Consulting - Business Model"/>
    <s v="Consulting "/>
    <s v=" Business Model"/>
    <s v="Mason Gibson"/>
    <s v="Josh Martinez"/>
    <n v="71"/>
    <n v="1"/>
  </r>
  <r>
    <x v="5821"/>
    <n v="41316"/>
    <d v="2009-07-21T00:00:00"/>
    <n v="8"/>
    <n v="1280"/>
    <n v="0.01"/>
    <n v="160"/>
    <n v="1267.2"/>
    <s v="John Doherty"/>
    <s v="Mattel, Inc."/>
    <s v="Recreational Products/Toys"/>
    <s v="Consumer Non-Durables"/>
    <s v="Pottstown"/>
    <s v="19464"/>
    <s v="Pennsylvania"/>
    <s v="East"/>
    <d v="2009-07-22T00:00:00"/>
    <n v="1"/>
    <s v="Development - Java"/>
    <s v="Development "/>
    <s v=" Java"/>
    <s v="Mason Gibson"/>
    <s v="Allen Young"/>
    <n v="71"/>
    <n v="1"/>
  </r>
  <r>
    <x v="5822"/>
    <n v="41316"/>
    <d v="2009-07-21T00:00:00"/>
    <n v="4"/>
    <n v="600"/>
    <n v="0"/>
    <n v="150"/>
    <n v="600"/>
    <s v="John Doherty"/>
    <s v="Mattel, Inc."/>
    <s v="Recreational Products/Toys"/>
    <s v="Consumer Non-Durables"/>
    <s v="Pottstown"/>
    <s v="19464"/>
    <s v="Pennsylvania"/>
    <s v="East"/>
    <d v="2009-07-24T00:00:00"/>
    <n v="3"/>
    <s v="Consulting - Market Research"/>
    <s v="Consulting "/>
    <s v=" Market Research"/>
    <s v="Emma Watson"/>
    <s v="Allen Young"/>
    <n v="67"/>
    <n v="1"/>
  </r>
  <r>
    <x v="5823"/>
    <n v="41318"/>
    <d v="2011-10-09T00:00:00"/>
    <n v="21"/>
    <n v="3570"/>
    <n v="0"/>
    <n v="170"/>
    <n v="3570"/>
    <s v="Brian Beltran"/>
    <s v="Automatic Data Processing, Inc."/>
    <s v="EDP Services"/>
    <s v="Technology"/>
    <s v="Mineral Wells"/>
    <s v="76067"/>
    <s v="Texas"/>
    <s v="Central"/>
    <d v="2011-10-18T00:00:00"/>
    <n v="9"/>
    <s v="Development - .Net"/>
    <s v="Development "/>
    <s v=" .Net"/>
    <s v="Daniel Tusk"/>
    <s v="Josh Martinez"/>
    <n v="45"/>
    <n v="1"/>
  </r>
  <r>
    <x v="5824"/>
    <n v="41345"/>
    <d v="2012-02-02T00:00:00"/>
    <n v="36"/>
    <n v="5040"/>
    <n v="0.04"/>
    <n v="140"/>
    <n v="4838.3999999999996"/>
    <s v="Magdelene Brockman"/>
    <s v="Kraft Foods Group, Inc."/>
    <s v="Packaged Foods"/>
    <s v="Consumer Non-Durables"/>
    <s v="Haltom City"/>
    <n v="76117"/>
    <s v="Texas"/>
    <s v="Central"/>
    <d v="2012-02-02T00:00:00"/>
    <n v="0"/>
    <s v="Development - Database"/>
    <s v="Development "/>
    <s v=" Database"/>
    <s v="Ethan Bird"/>
    <s v="Josh Martinez"/>
    <n v="60"/>
    <n v="1"/>
  </r>
  <r>
    <x v="5825"/>
    <n v="41349"/>
    <d v="2011-12-17T00:00:00"/>
    <n v="44"/>
    <n v="7040"/>
    <n v="0"/>
    <n v="160"/>
    <n v="7040"/>
    <s v="Jennifer Haines"/>
    <s v="Twenty-First Century Fox, Inc."/>
    <s v="Television Services"/>
    <s v="Consumer Services"/>
    <s v="San Bernardino"/>
    <n v="92404"/>
    <s v="California"/>
    <s v="West"/>
    <d v="2011-12-18T00:00:00"/>
    <n v="1"/>
    <s v="Development - Java"/>
    <s v="Development "/>
    <s v=" Java"/>
    <s v="Jayden Hamilton"/>
    <s v="Bob Turner"/>
    <n v="71"/>
    <n v="1"/>
  </r>
  <r>
    <x v="5826"/>
    <n v="41349"/>
    <d v="2011-12-17T00:00:00"/>
    <n v="4"/>
    <n v="500"/>
    <n v="0.08"/>
    <n v="125"/>
    <n v="460"/>
    <s v="Jennifer Haines"/>
    <s v="Twenty-First Century Fox, Inc."/>
    <s v="Television Services"/>
    <s v="Consumer Services"/>
    <s v="San Bernardino"/>
    <n v="92404"/>
    <s v="California"/>
    <s v="West"/>
    <d v="2011-12-19T00:00:00"/>
    <n v="2"/>
    <s v="Training - SQL"/>
    <s v="Training "/>
    <s v=" SQL"/>
    <s v="Mason Gibson"/>
    <s v="Bob Turner"/>
    <n v="71"/>
    <n v="1"/>
  </r>
  <r>
    <x v="5827"/>
    <n v="41349"/>
    <d v="2011-12-17T00:00:00"/>
    <n v="39"/>
    <n v="7800"/>
    <n v="7.0000000000000007E-2"/>
    <n v="200"/>
    <n v="7253.9999999999991"/>
    <s v="Jennifer Haines"/>
    <s v="Twenty-First Century Fox, Inc."/>
    <s v="Television Services"/>
    <s v="Consumer Services"/>
    <s v="San Bernardino"/>
    <n v="92404"/>
    <s v="California"/>
    <s v="West"/>
    <d v="2011-12-19T00:00:00"/>
    <n v="2"/>
    <s v="Development - Big Data"/>
    <s v="Development "/>
    <s v=" Big Data"/>
    <s v="Ethan Bird"/>
    <s v="Bob Turner"/>
    <n v="60"/>
    <n v="1"/>
  </r>
  <r>
    <x v="5828"/>
    <n v="41350"/>
    <d v="2010-05-08T00:00:00"/>
    <n v="1"/>
    <n v="200"/>
    <n v="0.01"/>
    <n v="200"/>
    <n v="198"/>
    <s v="Erica Mitchell"/>
    <s v="Intel Corporation"/>
    <s v="Semiconductors"/>
    <s v="Technology"/>
    <s v="Asbury Park"/>
    <s v="07712"/>
    <s v="New Jersey"/>
    <s v="East"/>
    <d v="2010-05-09T00:00:00"/>
    <n v="1"/>
    <s v="Development - Big Data"/>
    <s v="Development "/>
    <s v=" Big Data"/>
    <s v="Ethan Bird"/>
    <s v="Allen Young"/>
    <n v="60"/>
    <n v="1"/>
  </r>
  <r>
    <x v="5829"/>
    <n v="41351"/>
    <d v="2010-09-23T00:00:00"/>
    <n v="48"/>
    <n v="7200"/>
    <n v="0.08"/>
    <n v="150"/>
    <n v="6624"/>
    <s v="Katherine Reese"/>
    <s v="Xilinx, Inc."/>
    <s v="Semiconductors"/>
    <s v="Technology"/>
    <s v="Chesapeake"/>
    <n v="23320"/>
    <s v="Virginia"/>
    <s v="South"/>
    <d v="2010-09-24T00:00:00"/>
    <n v="1"/>
    <s v="Consulting - Market Research"/>
    <s v="Consulting "/>
    <s v=" Market Research"/>
    <s v="Isabella Douglas"/>
    <s v="Frank Mitchell"/>
    <n v="75"/>
    <n v="1"/>
  </r>
  <r>
    <x v="5830"/>
    <n v="41378"/>
    <d v="2012-10-29T00:00:00"/>
    <n v="30"/>
    <n v="3750"/>
    <n v="0.03"/>
    <n v="125"/>
    <n v="3637.5"/>
    <s v="Harold Nunn"/>
    <s v="Analog Devices, Inc."/>
    <s v="Semiconductors"/>
    <s v="Technology"/>
    <s v="Westlake"/>
    <n v="44145"/>
    <s v="Ohio"/>
    <s v="East"/>
    <d v="2012-11-01T00:00:00"/>
    <n v="3"/>
    <s v="Training - Development"/>
    <s v="Training "/>
    <s v=" Development"/>
    <s v="William Bufont"/>
    <s v="Allen Young"/>
    <n v="62"/>
    <n v="1"/>
  </r>
  <r>
    <x v="5831"/>
    <n v="41378"/>
    <d v="2012-10-29T00:00:00"/>
    <n v="42"/>
    <n v="6300"/>
    <n v="0.05"/>
    <n v="150"/>
    <n v="5985"/>
    <s v="Harold Nunn"/>
    <s v="Analog Devices, Inc."/>
    <s v="Semiconductors"/>
    <s v="Technology"/>
    <s v="Westlake"/>
    <n v="44145"/>
    <s v="Ohio"/>
    <s v="East"/>
    <d v="2012-10-31T00:00:00"/>
    <n v="2"/>
    <s v="Consulting - Business Model"/>
    <s v="Consulting "/>
    <s v=" Business Model"/>
    <s v="Alexander Edison"/>
    <s v="Allen Young"/>
    <n v="70"/>
    <n v="1"/>
  </r>
  <r>
    <x v="5832"/>
    <n v="41383"/>
    <d v="2010-05-12T00:00:00"/>
    <n v="36"/>
    <n v="5760"/>
    <n v="0.04"/>
    <n v="160"/>
    <n v="5529.5999999999995"/>
    <s v="Fred Collins"/>
    <s v="PACCAR Inc."/>
    <s v="Auto Manufacturing"/>
    <s v="Capital Goods"/>
    <s v="Brunswick"/>
    <s v="04011"/>
    <s v="Maine"/>
    <s v="East"/>
    <d v="2010-05-19T00:00:00"/>
    <n v="7"/>
    <s v="Development - Java"/>
    <s v="Development "/>
    <s v=" Java"/>
    <s v="Jayden Hamilton"/>
    <s v="Allen Young"/>
    <n v="71"/>
    <n v="1"/>
  </r>
  <r>
    <x v="5833"/>
    <n v="41383"/>
    <d v="2010-05-12T00:00:00"/>
    <n v="38"/>
    <n v="4750"/>
    <n v="0.03"/>
    <n v="125"/>
    <n v="4607.5"/>
    <s v="Fred Collins"/>
    <s v="PACCAR Inc."/>
    <s v="Auto Manufacturing"/>
    <s v="Capital Goods"/>
    <s v="Glassboro"/>
    <s v="08028"/>
    <s v="New Jersey"/>
    <s v="East"/>
    <d v="2010-05-16T00:00:00"/>
    <n v="4"/>
    <s v="Training - Development"/>
    <s v="Training "/>
    <s v=" Development"/>
    <s v="William Bufont"/>
    <s v="Allen Young"/>
    <n v="62"/>
    <n v="1"/>
  </r>
  <r>
    <x v="5834"/>
    <n v="41409"/>
    <d v="2011-07-21T00:00:00"/>
    <n v="1"/>
    <n v="160"/>
    <n v="0"/>
    <n v="160"/>
    <n v="160"/>
    <s v="Beth Hughes"/>
    <s v="Sirius XM Holdings Inc."/>
    <s v="Broadcasting"/>
    <s v="Consumer Services"/>
    <s v="Bloomington"/>
    <n v="61701"/>
    <s v="Illinois"/>
    <s v="Central"/>
    <d v="2011-07-23T00:00:00"/>
    <n v="2"/>
    <s v="Development - Java"/>
    <s v="Development "/>
    <s v=" Java"/>
    <s v="Madison Hill"/>
    <s v="Josh Martinez"/>
    <n v="58"/>
    <n v="1"/>
  </r>
  <r>
    <x v="5835"/>
    <n v="41412"/>
    <d v="2009-09-17T00:00:00"/>
    <n v="47"/>
    <n v="7520"/>
    <n v="0.03"/>
    <n v="160"/>
    <n v="7294.4"/>
    <s v="Shahid Bixby"/>
    <s v="Intel Corporation"/>
    <s v="Semiconductors"/>
    <s v="Technology"/>
    <s v="Port Huron"/>
    <n v="48060"/>
    <s v="Michigan"/>
    <s v="Central"/>
    <d v="2009-09-19T00:00:00"/>
    <n v="2"/>
    <s v="Development - Java"/>
    <s v="Development "/>
    <s v=" Java"/>
    <s v="Abigail Young"/>
    <s v="Josh Martinez"/>
    <n v="50"/>
    <n v="1"/>
  </r>
  <r>
    <x v="5836"/>
    <n v="41413"/>
    <d v="2011-11-16T00:00:00"/>
    <n v="17"/>
    <n v="2550"/>
    <n v="0.08"/>
    <n v="150"/>
    <n v="2346"/>
    <s v="Art Stewart"/>
    <s v="Liberty Global plc"/>
    <s v="Television Services"/>
    <s v="Consumer Services"/>
    <s v="Longmont"/>
    <n v="80501"/>
    <s v="Colorado"/>
    <s v="West"/>
    <d v="2011-11-23T00:00:00"/>
    <n v="7"/>
    <s v="Consulting - Compensation"/>
    <s v="Consulting "/>
    <s v=" Compensation"/>
    <s v="Mason Gibson"/>
    <s v="Bob Turner"/>
    <n v="71"/>
    <n v="1"/>
  </r>
  <r>
    <x v="5837"/>
    <n v="41413"/>
    <d v="2011-11-16T00:00:00"/>
    <n v="46"/>
    <n v="5750"/>
    <n v="0.08"/>
    <n v="125"/>
    <n v="5290"/>
    <s v="Art Stewart"/>
    <s v="Liberty Global plc"/>
    <s v="Television Services"/>
    <s v="Consumer Services"/>
    <s v="Longmont"/>
    <n v="80501"/>
    <s v="Colorado"/>
    <s v="West"/>
    <d v="2011-11-18T00:00:00"/>
    <n v="2"/>
    <s v="Training - SQL"/>
    <s v="Training "/>
    <s v=" SQL"/>
    <s v="Mia Moore"/>
    <s v="Bob Turner"/>
    <n v="51"/>
    <n v="1"/>
  </r>
  <r>
    <x v="5838"/>
    <n v="41413"/>
    <d v="2011-11-16T00:00:00"/>
    <n v="23"/>
    <n v="2530"/>
    <n v="0.01"/>
    <n v="110"/>
    <n v="2504.6999999999998"/>
    <s v="Art Stewart"/>
    <s v="Liberty Global plc"/>
    <s v="Television Services"/>
    <s v="Consumer Services"/>
    <s v="Longmont"/>
    <n v="80501"/>
    <s v="Colorado"/>
    <s v="West"/>
    <d v="2011-11-20T00:00:00"/>
    <n v="4"/>
    <s v="Development - Python"/>
    <s v="Development "/>
    <s v=" Python"/>
    <s v="Emily Taylor"/>
    <s v="Bob Turner"/>
    <n v="62"/>
    <n v="1"/>
  </r>
  <r>
    <x v="5839"/>
    <n v="41415"/>
    <d v="2009-11-10T00:00:00"/>
    <n v="10"/>
    <n v="1100"/>
    <n v="0.09"/>
    <n v="110"/>
    <n v="1001"/>
    <s v="Debra Andreadi"/>
    <s v="Autodesk, Inc."/>
    <s v="Computer Software: Prepackaged Software"/>
    <s v="Technology"/>
    <s v="West Scarborough"/>
    <s v="04070"/>
    <s v="Maine"/>
    <s v="East"/>
    <d v="2009-11-15T00:00:00"/>
    <n v="5"/>
    <s v="Development - Python"/>
    <s v="Development "/>
    <s v=" Python"/>
    <s v="Mason Gibson"/>
    <s v="Allen Young"/>
    <n v="71"/>
    <n v="1"/>
  </r>
  <r>
    <x v="5840"/>
    <n v="41440"/>
    <d v="2009-09-22T00:00:00"/>
    <n v="20"/>
    <n v="4000"/>
    <n v="0.09"/>
    <n v="200"/>
    <n v="3640"/>
    <s v="Alejandro O'Connell"/>
    <s v="CA Inc."/>
    <s v="Computer Software: Prepackaged Software"/>
    <s v="Technology"/>
    <s v="Vacaville"/>
    <n v="95687"/>
    <s v="California"/>
    <s v="West"/>
    <d v="2009-09-23T00:00:00"/>
    <n v="1"/>
    <s v="Development - Scala"/>
    <s v="Development "/>
    <s v=" Scala"/>
    <s v="Ethan Bird"/>
    <s v="Bob Turner"/>
    <n v="60"/>
    <n v="1"/>
  </r>
  <r>
    <x v="5841"/>
    <n v="41440"/>
    <d v="2009-09-22T00:00:00"/>
    <n v="19"/>
    <n v="2375"/>
    <n v="0.01"/>
    <n v="125"/>
    <n v="2351.25"/>
    <s v="Alejandro O'Connell"/>
    <s v="CA Inc."/>
    <s v="Computer Software: Prepackaged Software"/>
    <s v="Technology"/>
    <s v="Vacaville"/>
    <n v="95687"/>
    <s v="California"/>
    <s v="West"/>
    <d v="2009-09-25T00:00:00"/>
    <n v="3"/>
    <s v="Training - Javascript"/>
    <s v="Training "/>
    <s v=" Javascript"/>
    <s v="Olivia Sullivan"/>
    <s v="Bob Turner"/>
    <n v="53"/>
    <n v="1"/>
  </r>
  <r>
    <x v="5842"/>
    <n v="41441"/>
    <d v="2012-01-23T00:00:00"/>
    <n v="41"/>
    <n v="6560"/>
    <n v="0"/>
    <n v="160"/>
    <n v="6560"/>
    <s v="Tom Lampkin"/>
    <s v="Bed Bath &amp; Beyond Inc."/>
    <s v="Home Furnishings"/>
    <s v="Consumer Services"/>
    <s v="Annapolis"/>
    <n v="21403"/>
    <s v="Maryland"/>
    <s v="East"/>
    <d v="2012-01-24T00:00:00"/>
    <n v="1"/>
    <s v="Development - Java"/>
    <s v="Development "/>
    <s v=" Java"/>
    <s v="Alexander Edison"/>
    <s v="Allen Young"/>
    <n v="70"/>
    <n v="1"/>
  </r>
  <r>
    <x v="5843"/>
    <n v="41472"/>
    <d v="2010-01-23T00:00:00"/>
    <n v="48"/>
    <n v="7680"/>
    <n v="0.01"/>
    <n v="160"/>
    <n v="7603.2"/>
    <s v="Helen Kimmel"/>
    <s v="Amgen Inc."/>
    <s v="Biotechnology: Biological Products (No Diagnostic Substances)"/>
    <s v="Health Care"/>
    <s v="Elmira"/>
    <n v="14901"/>
    <s v="New York"/>
    <s v="East"/>
    <d v="2010-01-30T00:00:00"/>
    <n v="7"/>
    <s v="Development - Java"/>
    <s v="Development "/>
    <s v=" Java"/>
    <s v="Daniel Tusk"/>
    <s v="Allen Young"/>
    <n v="45"/>
    <n v="1"/>
  </r>
  <r>
    <x v="5844"/>
    <n v="41474"/>
    <d v="2009-04-20T00:00:00"/>
    <n v="35"/>
    <n v="4375"/>
    <n v="0"/>
    <n v="125"/>
    <n v="4375"/>
    <s v="Matt Mills"/>
    <s v="QUALCOMM Incorporated"/>
    <s v="Radio And Television Broadcasting And Communications Equipment"/>
    <s v="Technology"/>
    <s v="Medina"/>
    <n v="44256"/>
    <s v="Ohio"/>
    <s v="East"/>
    <d v="2009-04-22T00:00:00"/>
    <n v="2"/>
    <s v="Training - Tableau"/>
    <s v="Training "/>
    <s v=" Tableau"/>
    <s v="Alexander Edison"/>
    <s v="Allen Young"/>
    <n v="70"/>
    <n v="1"/>
  </r>
  <r>
    <x v="5845"/>
    <n v="41474"/>
    <d v="2009-04-20T00:00:00"/>
    <n v="50"/>
    <n v="7500"/>
    <n v="0.09"/>
    <n v="150"/>
    <n v="6825"/>
    <s v="Matt Mills"/>
    <s v="QUALCOMM Incorporated"/>
    <s v="Radio And Television Broadcasting And Communications Equipment"/>
    <s v="Technology"/>
    <s v="Medina"/>
    <n v="44256"/>
    <s v="Ohio"/>
    <s v="East"/>
    <d v="2009-04-22T00:00:00"/>
    <n v="2"/>
    <s v="Consulting - Business Model"/>
    <s v="Consulting "/>
    <s v=" Business Model"/>
    <s v="Olivia Sullivan"/>
    <s v="Allen Young"/>
    <n v="53"/>
    <n v="1"/>
  </r>
  <r>
    <x v="5846"/>
    <n v="41476"/>
    <d v="2010-05-31T00:00:00"/>
    <n v="48"/>
    <n v="6720"/>
    <n v="7.0000000000000007E-2"/>
    <n v="140"/>
    <n v="6249.5999999999995"/>
    <s v="Mark Nockton"/>
    <s v="Monster Beverage Corporation"/>
    <s v="Beverages (Production/Distribution)"/>
    <s v="Consumer Non-Durables"/>
    <s v="Sharon"/>
    <s v="16146"/>
    <s v="Pennsylvania"/>
    <s v="East"/>
    <d v="2010-06-01T00:00:00"/>
    <n v="1"/>
    <s v="Development - Database"/>
    <s v="Development "/>
    <s v=" Database"/>
    <s v="Sophia Dixon"/>
    <s v="Allen Young"/>
    <n v="71"/>
    <n v="1"/>
  </r>
  <r>
    <x v="5847"/>
    <n v="41504"/>
    <d v="2012-10-28T00:00:00"/>
    <n v="20"/>
    <n v="4000"/>
    <n v="7.0000000000000007E-2"/>
    <n v="200"/>
    <n v="3719.9999999999995"/>
    <s v="Paul Brittain"/>
    <s v="Linear Technology Corporation"/>
    <s v="Semiconductors"/>
    <s v="Technology"/>
    <s v="South Burlington"/>
    <s v="05403"/>
    <s v="Vermont"/>
    <s v="East"/>
    <d v="2012-10-30T00:00:00"/>
    <n v="2"/>
    <s v="Development - Big Data"/>
    <s v="Development "/>
    <s v=" Big Data"/>
    <s v="Mia Moore"/>
    <s v="Allen Young"/>
    <n v="51"/>
    <n v="1"/>
  </r>
  <r>
    <x v="5848"/>
    <n v="41508"/>
    <d v="2010-09-24T00:00:00"/>
    <n v="39"/>
    <n v="4875"/>
    <n v="0.05"/>
    <n v="125"/>
    <n v="4631.25"/>
    <s v="Liz Vernon"/>
    <s v="Google Inc."/>
    <s v="Computer Software: Programming, Data Processing"/>
    <s v="Technology"/>
    <s v="Hudson"/>
    <s v="44236"/>
    <s v="Ohio"/>
    <s v="East"/>
    <d v="2010-09-26T00:00:00"/>
    <n v="2"/>
    <s v="Training - Development"/>
    <s v="Training "/>
    <s v=" Development"/>
    <s v="Alexander Edison"/>
    <s v="Allen Young"/>
    <n v="70"/>
    <n v="1"/>
  </r>
  <r>
    <x v="5849"/>
    <n v="41539"/>
    <d v="2011-05-03T00:00:00"/>
    <n v="24"/>
    <n v="2880"/>
    <n v="0.04"/>
    <n v="120"/>
    <n v="2764.7999999999997"/>
    <s v="Charles Sunley"/>
    <s v="Electronic Arts Inc."/>
    <s v="Computer Software: Prepackaged Software"/>
    <s v="Technology"/>
    <s v="Santa Cruz"/>
    <n v="95062"/>
    <s v="California"/>
    <s v="West"/>
    <d v="2011-05-05T00:00:00"/>
    <n v="2"/>
    <s v="Development - Business Logic"/>
    <s v="Development "/>
    <s v=" Business Logic"/>
    <s v="Ava Wilson"/>
    <s v="Bob Turner"/>
    <n v="67"/>
    <n v="1"/>
  </r>
  <r>
    <x v="5850"/>
    <n v="41539"/>
    <d v="2011-05-03T00:00:00"/>
    <n v="41"/>
    <n v="6150"/>
    <n v="0.04"/>
    <n v="150"/>
    <n v="5904"/>
    <s v="Charles Sunley"/>
    <s v="Electronic Arts Inc."/>
    <s v="Computer Software: Prepackaged Software"/>
    <s v="Technology"/>
    <s v="Santa Cruz"/>
    <n v="95062"/>
    <s v="California"/>
    <s v="West"/>
    <d v="2011-05-04T00:00:00"/>
    <n v="1"/>
    <s v="Consulting - Market Research"/>
    <s v="Consulting "/>
    <s v=" Market Research"/>
    <s v="Mia Moore"/>
    <s v="Bob Turner"/>
    <n v="51"/>
    <n v="1"/>
  </r>
  <r>
    <x v="5851"/>
    <n v="41542"/>
    <d v="2009-09-26T00:00:00"/>
    <n v="47"/>
    <n v="5875"/>
    <n v="0.03"/>
    <n v="125"/>
    <n v="5698.75"/>
    <s v="Marc Ludwig"/>
    <s v="Liberty Global plc"/>
    <s v="Television Services"/>
    <s v="Consumer Services"/>
    <s v="West Memphis"/>
    <n v="72301"/>
    <s v="Arkansas"/>
    <s v="South"/>
    <d v="2009-09-27T00:00:00"/>
    <n v="1"/>
    <s v="Training - Javascript"/>
    <s v="Training "/>
    <s v=" Javascript"/>
    <s v="Elizabeth Carter"/>
    <s v="Frank Mitchell"/>
    <n v="52"/>
    <n v="1"/>
  </r>
  <r>
    <x v="5852"/>
    <n v="41543"/>
    <d v="2009-02-06T00:00:00"/>
    <n v="45"/>
    <n v="5625"/>
    <n v="0.03"/>
    <n v="125"/>
    <n v="5456.25"/>
    <s v="Bill McGarr"/>
    <s v="SanDisk Corporation"/>
    <s v="Electronic Components"/>
    <s v="Technology"/>
    <s v="Lincoln"/>
    <n v="68502"/>
    <s v="Nebraska"/>
    <s v="Central"/>
    <d v="2009-02-10T00:00:00"/>
    <n v="4"/>
    <s v="Training - Development"/>
    <s v="Training "/>
    <s v=" Development"/>
    <s v="Ethan Bird"/>
    <s v="Josh Martinez"/>
    <n v="60"/>
    <n v="1"/>
  </r>
  <r>
    <x v="5853"/>
    <n v="41543"/>
    <d v="2009-02-06T00:00:00"/>
    <n v="24"/>
    <n v="3600"/>
    <n v="0.03"/>
    <n v="150"/>
    <n v="3492"/>
    <s v="Bill McGarr"/>
    <s v="SanDisk Corporation"/>
    <s v="Electronic Components"/>
    <s v="Technology"/>
    <s v="Lincoln"/>
    <n v="68502"/>
    <s v="Nebraska"/>
    <s v="Central"/>
    <d v="2009-02-10T00:00:00"/>
    <n v="4"/>
    <s v="Consulting - Market Research"/>
    <s v="Consulting "/>
    <s v=" Market Research"/>
    <s v="Mia Moore"/>
    <s v="Josh Martinez"/>
    <n v="51"/>
    <n v="1"/>
  </r>
  <r>
    <x v="5854"/>
    <n v="41569"/>
    <d v="2010-07-21T00:00:00"/>
    <n v="49"/>
    <n v="5390"/>
    <n v="0.06"/>
    <n v="110"/>
    <n v="5066.5999999999995"/>
    <s v="Kean French"/>
    <s v="Automatic Data Processing, Inc."/>
    <s v="EDP Services"/>
    <s v="Technology"/>
    <s v="Mansfield"/>
    <n v="44903"/>
    <s v="Ohio"/>
    <s v="East"/>
    <d v="2010-07-22T00:00:00"/>
    <n v="1"/>
    <s v="Development - Python"/>
    <s v="Development "/>
    <s v=" Python"/>
    <s v="Jacob Manziel"/>
    <s v="Allen Young"/>
    <n v="57"/>
    <n v="1"/>
  </r>
  <r>
    <x v="5855"/>
    <n v="41569"/>
    <d v="2010-07-21T00:00:00"/>
    <n v="16"/>
    <n v="2000"/>
    <n v="0.03"/>
    <n v="125"/>
    <n v="1940"/>
    <s v="Khloe Jacobs"/>
    <s v="CA Inc."/>
    <s v="Computer Software: Prepackaged Software"/>
    <s v="Technology"/>
    <s v="Saint Clair Shores"/>
    <s v="48080"/>
    <s v="Michigan"/>
    <s v="Central"/>
    <d v="2010-07-23T00:00:00"/>
    <n v="2"/>
    <s v="Training - SQL"/>
    <s v="Training "/>
    <s v=" SQL"/>
    <s v="Mia Moore"/>
    <s v="Josh Martinez"/>
    <n v="51"/>
    <n v="1"/>
  </r>
  <r>
    <x v="5856"/>
    <n v="41570"/>
    <d v="2010-12-03T00:00:00"/>
    <n v="24"/>
    <n v="2640"/>
    <n v="0.09"/>
    <n v="110"/>
    <n v="2402.4"/>
    <s v="Harold Rosenblatt"/>
    <s v="Apple Inc."/>
    <s v="Computer Manufacturing"/>
    <s v="Technology"/>
    <s v="Marion"/>
    <n v="46952"/>
    <s v="Indiana"/>
    <s v="Central"/>
    <d v="2010-12-05T00:00:00"/>
    <n v="2"/>
    <s v="Development - Python"/>
    <s v="Development "/>
    <s v=" Python"/>
    <s v="Sophia Dixon"/>
    <s v="Josh Martinez"/>
    <n v="71"/>
    <n v="1"/>
  </r>
  <r>
    <x v="5857"/>
    <n v="41571"/>
    <d v="2011-06-06T00:00:00"/>
    <n v="42"/>
    <n v="5040"/>
    <n v="0"/>
    <n v="120"/>
    <n v="5040"/>
    <s v="Katherine Sewall"/>
    <s v="American Airlines Group, Inc."/>
    <s v="Air Freight/Delivery Services"/>
    <s v="Transportation"/>
    <s v="Lima"/>
    <n v="45801"/>
    <s v="Ohio"/>
    <s v="East"/>
    <d v="2011-06-15T00:00:00"/>
    <n v="9"/>
    <s v="Development - Business Logic"/>
    <s v="Development "/>
    <s v=" Business Logic"/>
    <s v="Ethan Bird"/>
    <s v="Allen Young"/>
    <n v="60"/>
    <n v="1"/>
  </r>
  <r>
    <x v="5858"/>
    <n v="41574"/>
    <d v="2010-09-20T00:00:00"/>
    <n v="23"/>
    <n v="2760"/>
    <n v="0.01"/>
    <n v="120"/>
    <n v="2732.4"/>
    <s v="Brendan Bowman"/>
    <s v="Xilinx, Inc."/>
    <s v="Semiconductors"/>
    <s v="Technology"/>
    <s v="Gilroy"/>
    <n v="95020"/>
    <s v="California"/>
    <s v="West"/>
    <d v="2010-09-22T00:00:00"/>
    <n v="2"/>
    <s v="Development - Business Logic"/>
    <s v="Development "/>
    <s v=" Business Logic"/>
    <s v="Michael Alister"/>
    <s v="Bob Turner"/>
    <n v="68"/>
    <n v="1"/>
  </r>
  <r>
    <x v="5859"/>
    <n v="41604"/>
    <d v="2009-02-10T00:00:00"/>
    <n v="22"/>
    <n v="3520"/>
    <n v="0.06"/>
    <n v="160"/>
    <n v="3308.7999999999997"/>
    <s v="Edward Weien"/>
    <s v="Electronic Arts Inc."/>
    <s v="Computer Software: Prepackaged Software"/>
    <s v="Technology"/>
    <s v="Euless"/>
    <n v="76039"/>
    <s v="Texas"/>
    <s v="Central"/>
    <d v="2009-02-11T00:00:00"/>
    <n v="1"/>
    <s v="Development - Java"/>
    <s v="Development "/>
    <s v=" Java"/>
    <s v="Elizabeth Carter"/>
    <s v="Josh Martinez"/>
    <n v="52"/>
    <n v="1"/>
  </r>
  <r>
    <x v="5860"/>
    <n v="41605"/>
    <d v="2010-12-25T00:00:00"/>
    <n v="4"/>
    <n v="640"/>
    <n v="0.02"/>
    <n v="160"/>
    <n v="627.20000000000005"/>
    <s v="Nora Stevenson"/>
    <s v="Gilead Sciences, Inc."/>
    <s v="Biotechnology: Biological Products (No Diagnostic Substances)"/>
    <s v="Health Care"/>
    <s v="Suffolk"/>
    <n v="23434"/>
    <s v="Virginia"/>
    <s v="South"/>
    <d v="2010-12-26T00:00:00"/>
    <n v="1"/>
    <s v="Development - Java"/>
    <s v="Development "/>
    <s v=" Java"/>
    <s v="Elizabeth Carter"/>
    <s v="Frank Mitchell"/>
    <n v="52"/>
    <n v="1"/>
  </r>
  <r>
    <x v="5861"/>
    <n v="41606"/>
    <d v="2009-06-23T00:00:00"/>
    <n v="23"/>
    <n v="2875"/>
    <n v="0.09"/>
    <n v="125"/>
    <n v="2616.25"/>
    <s v="Brad Jacobs"/>
    <s v="Viacom Inc."/>
    <s v="Television Services"/>
    <s v="Consumer Services"/>
    <s v="Norfolk"/>
    <s v="68701"/>
    <s v="Nebraska"/>
    <s v="Central"/>
    <d v="2009-06-24T00:00:00"/>
    <n v="1"/>
    <s v="Training - Tableau"/>
    <s v="Training "/>
    <s v=" Tableau"/>
    <s v="Alexander Edison"/>
    <s v="Josh Martinez"/>
    <n v="70"/>
    <n v="1"/>
  </r>
  <r>
    <x v="5862"/>
    <n v="41606"/>
    <d v="2009-06-23T00:00:00"/>
    <n v="30"/>
    <n v="3600"/>
    <n v="0.09"/>
    <n v="120"/>
    <n v="3276"/>
    <s v="Brad Jacobs"/>
    <s v="Viacom Inc."/>
    <s v="Television Services"/>
    <s v="Consumer Services"/>
    <s v="Norfolk"/>
    <s v="68701"/>
    <s v="Nebraska"/>
    <s v="Central"/>
    <d v="2009-06-24T00:00:00"/>
    <n v="1"/>
    <s v="Development - Business Logic"/>
    <s v="Development "/>
    <s v=" Business Logic"/>
    <s v="Liam Franklin"/>
    <s v="Josh Martinez"/>
    <n v="52"/>
    <n v="1"/>
  </r>
  <r>
    <x v="5863"/>
    <n v="41607"/>
    <d v="2009-12-19T00:00:00"/>
    <n v="36"/>
    <n v="5760"/>
    <n v="0.1"/>
    <n v="160"/>
    <n v="5184"/>
    <s v="Barry Ferguson"/>
    <s v="Mondelez International, Inc."/>
    <s v="Packaged Foods"/>
    <s v="Consumer Non-Durables"/>
    <s v="Norwalk"/>
    <s v="06855"/>
    <s v="Connecticut"/>
    <s v="East"/>
    <d v="2009-12-21T00:00:00"/>
    <n v="2"/>
    <s v="Development - Java"/>
    <s v="Development "/>
    <s v=" Java"/>
    <s v="Jacob Manziel"/>
    <s v="Allen Young"/>
    <n v="57"/>
    <n v="1"/>
  </r>
  <r>
    <x v="5864"/>
    <n v="41632"/>
    <d v="2010-12-01T00:00:00"/>
    <n v="34"/>
    <n v="5100"/>
    <n v="0.05"/>
    <n v="150"/>
    <n v="4845"/>
    <s v="Patrick Fjeld"/>
    <s v="Intuitive Surgical, Inc."/>
    <s v="Industrial Specialties"/>
    <s v="Health Care"/>
    <s v="Phenix City"/>
    <n v="36869"/>
    <s v="Alabama"/>
    <s v="South"/>
    <d v="2010-12-08T00:00:00"/>
    <n v="7"/>
    <s v="Consulting - Market Research"/>
    <s v="Consulting "/>
    <s v=" Market Research"/>
    <s v="Daniel Tusk"/>
    <s v="Frank Mitchell"/>
    <n v="45"/>
    <n v="1"/>
  </r>
  <r>
    <x v="5865"/>
    <n v="41633"/>
    <d v="2010-11-09T00:00:00"/>
    <n v="29"/>
    <n v="3625"/>
    <n v="0"/>
    <n v="125"/>
    <n v="3625"/>
    <s v="Bill Rawles"/>
    <s v="Staples, Inc."/>
    <s v="Other Specialty Stores"/>
    <s v="Consumer Services"/>
    <s v="Burton"/>
    <s v="48509"/>
    <s v="Michigan"/>
    <s v="Central"/>
    <d v="2010-11-09T00:00:00"/>
    <n v="0"/>
    <s v="Training - Development"/>
    <s v="Training "/>
    <s v=" Development"/>
    <s v="Elizabeth Carter"/>
    <s v="Josh Martinez"/>
    <n v="52"/>
    <n v="1"/>
  </r>
  <r>
    <x v="5866"/>
    <n v="41634"/>
    <d v="2012-12-08T00:00:00"/>
    <n v="7"/>
    <n v="1050"/>
    <n v="0.06"/>
    <n v="150"/>
    <n v="987"/>
    <s v="Darrin Castell"/>
    <s v="Texas Instruments Incorporated"/>
    <s v="Semiconductors"/>
    <s v="Technology"/>
    <s v="Hopkinsville"/>
    <n v="42240"/>
    <s v="Kentucky"/>
    <s v="South"/>
    <d v="2012-12-09T00:00:00"/>
    <n v="1"/>
    <s v="Consulting - Business Model"/>
    <s v="Consulting "/>
    <s v=" Business Model"/>
    <s v="William Bufont"/>
    <s v="Frank Mitchell"/>
    <n v="62"/>
    <n v="1"/>
  </r>
  <r>
    <x v="5867"/>
    <n v="41634"/>
    <d v="2012-12-08T00:00:00"/>
    <n v="10"/>
    <n v="1200"/>
    <n v="0.01"/>
    <n v="120"/>
    <n v="1188"/>
    <s v="Darrin Castell"/>
    <s v="Texas Instruments Incorporated"/>
    <s v="Semiconductors"/>
    <s v="Technology"/>
    <s v="Hopkinsville"/>
    <n v="42240"/>
    <s v="Kentucky"/>
    <s v="South"/>
    <d v="2012-12-10T00:00:00"/>
    <n v="2"/>
    <s v="Development - Business Logic"/>
    <s v="Development "/>
    <s v=" Business Logic"/>
    <s v="Jayden Hamilton"/>
    <s v="Frank Mitchell"/>
    <n v="71"/>
    <n v="1"/>
  </r>
  <r>
    <x v="5868"/>
    <n v="41636"/>
    <d v="2009-08-14T00:00:00"/>
    <n v="47"/>
    <n v="5875"/>
    <n v="0.03"/>
    <n v="125"/>
    <n v="5698.75"/>
    <s v="MaryBeth McCrossin"/>
    <s v="NXP Semiconductors N.V."/>
    <s v="Semiconductors"/>
    <s v="Technology"/>
    <s v="Mooresville"/>
    <n v="28115"/>
    <s v="North Carolina"/>
    <s v="South"/>
    <d v="2009-08-15T00:00:00"/>
    <n v="1"/>
    <s v="Training - SQL"/>
    <s v="Training "/>
    <s v=" SQL"/>
    <s v="Isabella Douglas"/>
    <s v="Frank Mitchell"/>
    <n v="75"/>
    <n v="1"/>
  </r>
  <r>
    <x v="5869"/>
    <n v="41636"/>
    <d v="2009-08-14T00:00:00"/>
    <n v="25"/>
    <n v="3000"/>
    <n v="0.05"/>
    <n v="120"/>
    <n v="2850"/>
    <s v="MaryBeth McCrossin"/>
    <s v="NXP Semiconductors N.V."/>
    <s v="Semiconductors"/>
    <s v="Technology"/>
    <s v="New Bern"/>
    <n v="28560"/>
    <s v="North Carolina"/>
    <s v="South"/>
    <d v="2009-08-16T00:00:00"/>
    <n v="2"/>
    <s v="Development - Business Logic"/>
    <s v="Development "/>
    <s v=" Business Logic"/>
    <s v="William Bufont"/>
    <s v="Frank Mitchell"/>
    <n v="62"/>
    <n v="1"/>
  </r>
  <r>
    <x v="5870"/>
    <n v="41636"/>
    <d v="2009-08-14T00:00:00"/>
    <n v="27"/>
    <n v="4050"/>
    <n v="0.03"/>
    <n v="150"/>
    <n v="3928.5"/>
    <s v="MaryBeth McCrossin"/>
    <s v="NXP Semiconductors N.V."/>
    <s v="Semiconductors"/>
    <s v="Technology"/>
    <s v="New Bern"/>
    <n v="28560"/>
    <s v="North Carolina"/>
    <s v="South"/>
    <d v="2009-08-16T00:00:00"/>
    <n v="2"/>
    <s v="Consulting - Market Research"/>
    <s v="Consulting "/>
    <s v=" Market Research"/>
    <s v="Alexander Edison"/>
    <s v="Frank Mitchell"/>
    <n v="70"/>
    <n v="1"/>
  </r>
  <r>
    <x v="5871"/>
    <n v="41664"/>
    <d v="2011-12-04T00:00:00"/>
    <n v="5"/>
    <n v="750"/>
    <n v="0"/>
    <n v="150"/>
    <n v="750"/>
    <s v="Janet Good"/>
    <s v="Discovery Communications, Inc."/>
    <s v="Television Services"/>
    <s v="Consumer Services"/>
    <s v="Bridgeton"/>
    <n v="63044"/>
    <s v="MO"/>
    <s v="Central"/>
    <d v="2011-12-04T00:00:00"/>
    <n v="0"/>
    <s v="Consulting - Business Model"/>
    <s v="Consulting "/>
    <s v=" Business Model"/>
    <s v="Michael Alister"/>
    <s v="Josh Martinez"/>
    <n v="68"/>
    <n v="1"/>
  </r>
  <r>
    <x v="5872"/>
    <n v="41664"/>
    <d v="2011-12-04T00:00:00"/>
    <n v="40"/>
    <n v="4800"/>
    <n v="7.0000000000000007E-2"/>
    <n v="120"/>
    <n v="4464"/>
    <s v="Janet Good"/>
    <s v="Discovery Communications, Inc."/>
    <s v="Television Services"/>
    <s v="Consumer Services"/>
    <s v="Bridgeton"/>
    <n v="63044"/>
    <s v="MO"/>
    <s v="Central"/>
    <d v="2011-12-06T00:00:00"/>
    <n v="2"/>
    <s v="Development - Business Logic"/>
    <s v="Development "/>
    <s v=" Business Logic"/>
    <s v="William Bufont"/>
    <s v="Josh Martinez"/>
    <n v="62"/>
    <n v="1"/>
  </r>
  <r>
    <x v="5873"/>
    <n v="41666"/>
    <d v="2012-03-03T00:00:00"/>
    <n v="26"/>
    <n v="3900"/>
    <n v="0.1"/>
    <n v="150"/>
    <n v="3510"/>
    <s v="Corey Martin"/>
    <s v="Microsoft Corporation"/>
    <s v="Computer Software: Prepackaged Software"/>
    <s v="Technology"/>
    <s v="Guilford"/>
    <s v="06437"/>
    <s v="Connecticut"/>
    <s v="East"/>
    <d v="2012-03-04T00:00:00"/>
    <n v="1"/>
    <s v="Consulting - Market Research"/>
    <s v="Consulting "/>
    <s v=" Market Research"/>
    <s v="Isabella Douglas"/>
    <s v="Allen Young"/>
    <n v="75"/>
    <n v="1"/>
  </r>
  <r>
    <x v="5874"/>
    <n v="41667"/>
    <d v="2012-06-20T00:00:00"/>
    <n v="18"/>
    <n v="2700"/>
    <n v="0.03"/>
    <n v="150"/>
    <n v="2619"/>
    <s v="Richard Ludwig"/>
    <s v="Tesla Motors, Inc."/>
    <s v="Auto Manufacturing"/>
    <s v="Capital Goods"/>
    <s v="Waynesboro"/>
    <s v="22980"/>
    <s v="Virginia"/>
    <s v="South"/>
    <d v="2012-06-23T00:00:00"/>
    <n v="3"/>
    <s v="Consulting - Market Research"/>
    <s v="Consulting "/>
    <s v=" Market Research"/>
    <s v="Olivia Sullivan"/>
    <s v="Frank Mitchell"/>
    <n v="53"/>
    <n v="1"/>
  </r>
  <r>
    <x v="5875"/>
    <n v="41671"/>
    <d v="2012-12-03T00:00:00"/>
    <n v="49"/>
    <n v="6860"/>
    <n v="0.02"/>
    <n v="140"/>
    <n v="6722.8"/>
    <s v="Bart Ryan"/>
    <s v="NVIDIA Corporation"/>
    <s v="Semiconductors"/>
    <s v="Technology"/>
    <s v="Roseville"/>
    <n v="55113"/>
    <s v="Minnesota"/>
    <s v="Central"/>
    <d v="2012-12-05T00:00:00"/>
    <n v="2"/>
    <s v="Development - Front End Web"/>
    <s v="Development "/>
    <s v=" Front End Web"/>
    <s v="Mason Gibson"/>
    <s v="Josh Martinez"/>
    <n v="71"/>
    <n v="1"/>
  </r>
  <r>
    <x v="5876"/>
    <n v="41696"/>
    <d v="2009-07-13T00:00:00"/>
    <n v="45"/>
    <n v="7650"/>
    <n v="0.03"/>
    <n v="170"/>
    <n v="7420.5"/>
    <s v="Bryan Gjertsen"/>
    <s v="Activision Blizzard, Inc"/>
    <s v="Computer Software: Prepackaged Software"/>
    <s v="Technology"/>
    <s v="Vernon Hills"/>
    <n v="60061"/>
    <s v="Illinois"/>
    <s v="Central"/>
    <d v="2009-07-15T00:00:00"/>
    <n v="2"/>
    <s v="Development - .Net"/>
    <s v="Development "/>
    <s v=" .Net"/>
    <s v="Isabella Douglas"/>
    <s v="Josh Martinez"/>
    <n v="75"/>
    <n v="1"/>
  </r>
  <r>
    <x v="5877"/>
    <n v="41702"/>
    <d v="2010-12-22T00:00:00"/>
    <n v="21"/>
    <n v="3150"/>
    <n v="0.03"/>
    <n v="150"/>
    <n v="3055.5"/>
    <s v="Corinna Lawera"/>
    <s v="Micron Technology, Inc."/>
    <s v="Semiconductors"/>
    <s v="Technology"/>
    <s v="Mustang"/>
    <s v="73064"/>
    <s v="Oklahoma"/>
    <s v="Central"/>
    <d v="2010-12-23T00:00:00"/>
    <n v="1"/>
    <s v="Consulting - Business Model"/>
    <s v="Consulting "/>
    <s v=" Business Model"/>
    <s v="Madison Hill"/>
    <s v="Josh Martinez"/>
    <n v="58"/>
    <n v="1"/>
  </r>
  <r>
    <x v="5878"/>
    <n v="41702"/>
    <d v="2010-12-22T00:00:00"/>
    <n v="5"/>
    <n v="550"/>
    <n v="0.02"/>
    <n v="110"/>
    <n v="539"/>
    <s v="Corinna Lawera"/>
    <s v="Micron Technology, Inc."/>
    <s v="Semiconductors"/>
    <s v="Technology"/>
    <s v="Mustang"/>
    <s v="73064"/>
    <s v="Oklahoma"/>
    <s v="Central"/>
    <d v="2010-12-24T00:00:00"/>
    <n v="2"/>
    <s v="Development - Python"/>
    <s v="Development "/>
    <s v=" Python"/>
    <s v="Mia Moore"/>
    <s v="Josh Martinez"/>
    <n v="51"/>
    <n v="1"/>
  </r>
  <r>
    <x v="5879"/>
    <n v="41728"/>
    <d v="2009-09-30T00:00:00"/>
    <n v="28"/>
    <n v="4480"/>
    <n v="0.08"/>
    <n v="160"/>
    <n v="4121.6000000000004"/>
    <s v="Alejandro Olsen"/>
    <s v="Broadcom Corporation"/>
    <s v="Semiconductors"/>
    <s v="Technology"/>
    <s v="Cincinnati"/>
    <n v="45231"/>
    <s v="Ohio"/>
    <s v="East"/>
    <d v="2009-10-02T00:00:00"/>
    <n v="2"/>
    <s v="Development - Java"/>
    <s v="Development "/>
    <s v=" Java"/>
    <s v="Jacob Manziel"/>
    <s v="Allen Young"/>
    <n v="57"/>
    <n v="1"/>
  </r>
  <r>
    <x v="5880"/>
    <n v="41728"/>
    <d v="2009-09-30T00:00:00"/>
    <n v="10"/>
    <n v="1250"/>
    <n v="0.02"/>
    <n v="125"/>
    <n v="1225"/>
    <s v="Alejandro Olsen"/>
    <s v="Broadcom Corporation"/>
    <s v="Semiconductors"/>
    <s v="Technology"/>
    <s v="Cincinnati"/>
    <n v="45231"/>
    <s v="Ohio"/>
    <s v="East"/>
    <d v="2009-10-01T00:00:00"/>
    <n v="1"/>
    <s v="Training - Development"/>
    <s v="Training "/>
    <s v=" Development"/>
    <s v="Ava Wilson"/>
    <s v="Allen Young"/>
    <n v="67"/>
    <n v="1"/>
  </r>
  <r>
    <x v="5881"/>
    <n v="41760"/>
    <d v="2012-01-27T00:00:00"/>
    <n v="21"/>
    <n v="3360"/>
    <n v="0.04"/>
    <n v="160"/>
    <n v="3225.6"/>
    <s v="Erica Gardner"/>
    <s v="Intuit Inc."/>
    <s v="Computer Software: Prepackaged Software"/>
    <s v="Technology"/>
    <s v="Wenatchee"/>
    <n v="98801"/>
    <s v="Washington"/>
    <s v="West"/>
    <d v="2012-02-01T00:00:00"/>
    <n v="5"/>
    <s v="Development - Java"/>
    <s v="Development "/>
    <s v=" Java"/>
    <s v="Ava Wilson"/>
    <s v="Bob Turner"/>
    <n v="67"/>
    <n v="1"/>
  </r>
  <r>
    <x v="5882"/>
    <n v="41760"/>
    <d v="2012-01-27T00:00:00"/>
    <n v="22"/>
    <n v="2750"/>
    <n v="0"/>
    <n v="125"/>
    <n v="2750"/>
    <s v="Erica Gardner"/>
    <s v="Intuit Inc."/>
    <s v="Computer Software: Prepackaged Software"/>
    <s v="Technology"/>
    <s v="Wenatchee"/>
    <n v="98801"/>
    <s v="Washington"/>
    <s v="West"/>
    <d v="2012-02-03T00:00:00"/>
    <n v="7"/>
    <s v="Training - SQL"/>
    <s v="Training "/>
    <s v=" SQL"/>
    <s v="Ava Wilson"/>
    <s v="Bob Turner"/>
    <n v="67"/>
    <n v="1"/>
  </r>
  <r>
    <x v="5883"/>
    <n v="41760"/>
    <d v="2012-01-27T00:00:00"/>
    <n v="7"/>
    <n v="1050"/>
    <n v="0.08"/>
    <n v="150"/>
    <n v="966"/>
    <s v="Erica Gardner"/>
    <s v="Intuit Inc."/>
    <s v="Computer Software: Prepackaged Software"/>
    <s v="Technology"/>
    <s v="Wenatchee"/>
    <n v="98801"/>
    <s v="Washington"/>
    <s v="West"/>
    <d v="2012-02-01T00:00:00"/>
    <n v="5"/>
    <s v="Consulting - Market Research"/>
    <s v="Consulting "/>
    <s v=" Market Research"/>
    <s v="Isabella Douglas"/>
    <s v="Bob Turner"/>
    <n v="75"/>
    <n v="1"/>
  </r>
  <r>
    <x v="5884"/>
    <n v="41760"/>
    <d v="2012-01-27T00:00:00"/>
    <n v="40"/>
    <n v="6000"/>
    <n v="0.05"/>
    <n v="150"/>
    <n v="5700"/>
    <s v="Erica Gardner"/>
    <s v="Intuit Inc."/>
    <s v="Computer Software: Prepackaged Software"/>
    <s v="Technology"/>
    <s v="Wenatchee"/>
    <n v="98801"/>
    <s v="Washington"/>
    <s v="West"/>
    <d v="2012-02-01T00:00:00"/>
    <n v="5"/>
    <s v="Consulting - Market Research"/>
    <s v="Consulting "/>
    <s v=" Market Research"/>
    <s v="Daniel Tusk"/>
    <s v="Bob Turner"/>
    <n v="45"/>
    <n v="1"/>
  </r>
  <r>
    <x v="5885"/>
    <n v="41764"/>
    <d v="2009-10-05T00:00:00"/>
    <n v="16"/>
    <n v="2000"/>
    <n v="0.03"/>
    <n v="125"/>
    <n v="1940"/>
    <s v="Katherine Sewall"/>
    <s v="American Airlines Group, Inc."/>
    <s v="Air Freight/Delivery Services"/>
    <s v="Transportation"/>
    <s v="Lima"/>
    <n v="45801"/>
    <s v="Ohio"/>
    <s v="East"/>
    <d v="2009-10-07T00:00:00"/>
    <n v="2"/>
    <s v="Training - Javascript"/>
    <s v="Training "/>
    <s v=" Javascript"/>
    <s v="Isabella Douglas"/>
    <s v="Allen Young"/>
    <n v="75"/>
    <n v="1"/>
  </r>
  <r>
    <x v="5886"/>
    <n v="41765"/>
    <d v="2009-12-09T00:00:00"/>
    <n v="41"/>
    <n v="6560"/>
    <n v="0.03"/>
    <n v="160"/>
    <n v="6363.2"/>
    <s v="Victoria Ausman"/>
    <s v="eBay Inc."/>
    <s v="Business Services"/>
    <s v="Miscellaneous"/>
    <s v="West Bend"/>
    <n v="53095"/>
    <s v="Wisconsin"/>
    <s v="Central"/>
    <d v="2009-12-11T00:00:00"/>
    <n v="2"/>
    <s v="Development - Java"/>
    <s v="Development "/>
    <s v=" Java"/>
    <s v="Mason Gibson"/>
    <s v="Josh Martinez"/>
    <n v="71"/>
    <n v="1"/>
  </r>
  <r>
    <x v="5887"/>
    <n v="41766"/>
    <d v="2012-09-11T00:00:00"/>
    <n v="7"/>
    <n v="1120"/>
    <n v="0"/>
    <n v="160"/>
    <n v="1120"/>
    <s v="Stefania Ober"/>
    <s v="Mondelez International, Inc."/>
    <s v="Packaged Foods"/>
    <s v="Consumer Non-Durables"/>
    <s v="Concord"/>
    <s v="01742"/>
    <s v="MA"/>
    <s v="East"/>
    <d v="2012-09-12T00:00:00"/>
    <n v="1"/>
    <s v="Development - Java"/>
    <s v="Development "/>
    <s v=" Java"/>
    <s v="Mia Moore"/>
    <s v="Allen Young"/>
    <n v="51"/>
    <n v="1"/>
  </r>
  <r>
    <x v="5888"/>
    <n v="41766"/>
    <d v="2012-09-11T00:00:00"/>
    <n v="10"/>
    <n v="1500"/>
    <n v="0.01"/>
    <n v="150"/>
    <n v="1485"/>
    <s v="Stefania Ober"/>
    <s v="Mondelez International, Inc."/>
    <s v="Packaged Foods"/>
    <s v="Consumer Non-Durables"/>
    <s v="Murray"/>
    <n v="42071"/>
    <s v="Kentucky"/>
    <s v="South"/>
    <d v="2012-09-12T00:00:00"/>
    <n v="1"/>
    <s v="Consulting - Strategy"/>
    <s v="Consulting "/>
    <s v=" Strategy"/>
    <s v="Alexander Edison"/>
    <s v="Frank Mitchell"/>
    <n v="70"/>
    <n v="1"/>
  </r>
  <r>
    <x v="5889"/>
    <n v="41793"/>
    <d v="2009-05-15T00:00:00"/>
    <n v="48"/>
    <n v="6000"/>
    <n v="0.05"/>
    <n v="125"/>
    <n v="5700"/>
    <s v="Adam Zic"/>
    <s v="Analog Devices, Inc."/>
    <s v="Semiconductors"/>
    <s v="Technology"/>
    <s v="Helena"/>
    <n v="59601"/>
    <s v="Montana"/>
    <s v="West"/>
    <d v="2009-05-16T00:00:00"/>
    <n v="1"/>
    <s v="Training - SQL"/>
    <s v="Training "/>
    <s v=" SQL"/>
    <s v="William Bufont"/>
    <s v="Bob Turner"/>
    <n v="62"/>
    <n v="1"/>
  </r>
  <r>
    <x v="5890"/>
    <n v="41794"/>
    <d v="2011-05-27T00:00:00"/>
    <n v="48"/>
    <n v="5760"/>
    <n v="0.06"/>
    <n v="120"/>
    <n v="5414.4"/>
    <s v="Larry Elliston"/>
    <s v="Comcast Corporation"/>
    <s v="Television Services"/>
    <s v="Consumer Services"/>
    <s v="Kaysville"/>
    <n v="84037"/>
    <s v="Utah"/>
    <s v="West"/>
    <d v="2011-05-28T00:00:00"/>
    <n v="1"/>
    <s v="Development - Business Logic"/>
    <s v="Development "/>
    <s v=" Business Logic"/>
    <s v="Elizabeth Carter"/>
    <s v="Bob Turner"/>
    <n v="52"/>
    <n v="1"/>
  </r>
  <r>
    <x v="5891"/>
    <n v="41794"/>
    <d v="2011-05-27T00:00:00"/>
    <n v="21"/>
    <n v="2520"/>
    <n v="0.04"/>
    <n v="120"/>
    <n v="2419.1999999999998"/>
    <s v="Larry Elliston"/>
    <s v="Comcast Corporation"/>
    <s v="Television Services"/>
    <s v="Consumer Services"/>
    <s v="Kaysville"/>
    <n v="84037"/>
    <s v="Utah"/>
    <s v="West"/>
    <d v="2011-05-29T00:00:00"/>
    <n v="2"/>
    <s v="Development - Business Logic"/>
    <s v="Development "/>
    <s v=" Business Logic"/>
    <s v="Liam Franklin"/>
    <s v="Bob Turner"/>
    <n v="52"/>
    <n v="1"/>
  </r>
  <r>
    <x v="5892"/>
    <n v="41794"/>
    <d v="2011-05-27T00:00:00"/>
    <n v="49"/>
    <n v="7350"/>
    <n v="0.06"/>
    <n v="150"/>
    <n v="6909"/>
    <s v="Larry Elliston"/>
    <s v="Comcast Corporation"/>
    <s v="Television Services"/>
    <s v="Consumer Services"/>
    <s v="Kaysville"/>
    <n v="84037"/>
    <s v="Utah"/>
    <s v="West"/>
    <d v="2011-05-29T00:00:00"/>
    <n v="2"/>
    <s v="Consulting - Market Research"/>
    <s v="Consulting "/>
    <s v=" Market Research"/>
    <s v="Emily Taylor"/>
    <s v="Bob Turner"/>
    <n v="62"/>
    <n v="1"/>
  </r>
  <r>
    <x v="5893"/>
    <n v="41799"/>
    <d v="2009-06-23T00:00:00"/>
    <n v="21"/>
    <n v="3150"/>
    <n v="0.04"/>
    <n v="150"/>
    <n v="3024"/>
    <s v="Jonathan Akin"/>
    <s v="NVIDIA Corporation"/>
    <s v="Semiconductors"/>
    <s v="Technology"/>
    <s v="Greensboro"/>
    <n v="27405"/>
    <s v="North Carolina"/>
    <s v="South"/>
    <d v="2009-06-24T00:00:00"/>
    <n v="1"/>
    <s v="Consulting - Market Research"/>
    <s v="Consulting "/>
    <s v=" Market Research"/>
    <s v="Ava Wilson"/>
    <s v="Frank Mitchell"/>
    <n v="67"/>
    <n v="1"/>
  </r>
  <r>
    <x v="5894"/>
    <n v="41824"/>
    <d v="2010-07-04T00:00:00"/>
    <n v="8"/>
    <n v="1280"/>
    <n v="0.01"/>
    <n v="160"/>
    <n v="1267.2"/>
    <s v="Art Stewart"/>
    <s v="Liberty Global plc"/>
    <s v="Television Services"/>
    <s v="Consumer Services"/>
    <s v="Longmont"/>
    <n v="80501"/>
    <s v="Colorado"/>
    <s v="West"/>
    <d v="2010-07-05T00:00:00"/>
    <n v="1"/>
    <s v="Development - Java"/>
    <s v="Development "/>
    <s v=" Java"/>
    <s v="Jayden Hamilton"/>
    <s v="Bob Turner"/>
    <n v="71"/>
    <n v="1"/>
  </r>
  <r>
    <x v="5895"/>
    <n v="41824"/>
    <d v="2010-07-04T00:00:00"/>
    <n v="33"/>
    <n v="3960"/>
    <n v="0.09"/>
    <n v="120"/>
    <n v="3603.6"/>
    <s v="Art Stewart"/>
    <s v="Liberty Global plc"/>
    <s v="Television Services"/>
    <s v="Consumer Services"/>
    <s v="Loveland"/>
    <n v="80538"/>
    <s v="Colorado"/>
    <s v="West"/>
    <d v="2010-07-06T00:00:00"/>
    <n v="2"/>
    <s v="Development - Business Logic"/>
    <s v="Development "/>
    <s v=" Business Logic"/>
    <s v="Mason Gibson"/>
    <s v="Bob Turner"/>
    <n v="71"/>
    <n v="1"/>
  </r>
  <r>
    <x v="5896"/>
    <n v="41825"/>
    <d v="2009-08-22T00:00:00"/>
    <n v="43"/>
    <n v="6450"/>
    <n v="0.02"/>
    <n v="150"/>
    <n v="6321"/>
    <s v="Patrick Garza"/>
    <s v="Intuit Inc."/>
    <s v="Computer Software: Prepackaged Software"/>
    <s v="Technology"/>
    <s v="Mobile"/>
    <n v="36608"/>
    <s v="Alabama"/>
    <s v="South"/>
    <d v="2009-08-23T00:00:00"/>
    <n v="1"/>
    <s v="Consulting - Business Model"/>
    <s v="Consulting "/>
    <s v=" Business Model"/>
    <s v="Alexander Edison"/>
    <s v="Frank Mitchell"/>
    <n v="70"/>
    <n v="1"/>
  </r>
  <r>
    <x v="5897"/>
    <n v="41825"/>
    <d v="2009-08-22T00:00:00"/>
    <n v="50"/>
    <n v="6250"/>
    <n v="0.03"/>
    <n v="125"/>
    <n v="6062.5"/>
    <s v="Sylvia Gastineau"/>
    <s v="Stericycle, Inc."/>
    <s v="Environmental Services"/>
    <s v="Basic Industries"/>
    <s v="Sanford"/>
    <s v="04073"/>
    <s v="Maine"/>
    <s v="East"/>
    <d v="2009-08-22T00:00:00"/>
    <n v="0"/>
    <s v="Training - Development"/>
    <s v="Training "/>
    <s v=" Development"/>
    <s v="Noah Smith"/>
    <s v="Allen Young"/>
    <n v="59"/>
    <n v="1"/>
  </r>
  <r>
    <x v="5898"/>
    <n v="41826"/>
    <d v="2010-10-16T00:00:00"/>
    <n v="4"/>
    <n v="500"/>
    <n v="0.03"/>
    <n v="125"/>
    <n v="485"/>
    <s v="Chuck Gonzalez"/>
    <s v="Kraft Foods Group, Inc."/>
    <s v="Packaged Foods"/>
    <s v="Consumer Non-Durables"/>
    <s v="Biddeford"/>
    <s v="04005"/>
    <s v="Maine"/>
    <s v="East"/>
    <d v="2010-10-18T00:00:00"/>
    <n v="2"/>
    <s v="Training - SQL"/>
    <s v="Training "/>
    <s v=" SQL"/>
    <s v="Ethan Bird"/>
    <s v="Allen Young"/>
    <n v="60"/>
    <n v="1"/>
  </r>
  <r>
    <x v="5899"/>
    <n v="41826"/>
    <d v="2010-10-16T00:00:00"/>
    <n v="2"/>
    <n v="250"/>
    <n v="0.05"/>
    <n v="125"/>
    <n v="237.5"/>
    <s v="Chuck Gonzalez"/>
    <s v="Kraft Foods Group, Inc."/>
    <s v="Packaged Foods"/>
    <s v="Consumer Non-Durables"/>
    <s v="Pleasantville"/>
    <s v="08232"/>
    <s v="New Jersey"/>
    <s v="East"/>
    <d v="2010-10-18T00:00:00"/>
    <n v="2"/>
    <s v="Training - Development"/>
    <s v="Training "/>
    <s v=" Development"/>
    <s v="Abigail Young"/>
    <s v="Allen Young"/>
    <n v="50"/>
    <n v="1"/>
  </r>
  <r>
    <x v="5900"/>
    <n v="41830"/>
    <d v="2012-02-17T00:00:00"/>
    <n v="42"/>
    <n v="6300"/>
    <n v="0"/>
    <n v="150"/>
    <n v="6300"/>
    <s v="Deirdre Chong"/>
    <s v="Akamai Technologies, Inc."/>
    <s v="Business Services"/>
    <s v="Miscellaneous"/>
    <s v="Centereach"/>
    <n v="11720"/>
    <s v="New York"/>
    <s v="East"/>
    <d v="2012-02-24T00:00:00"/>
    <n v="7"/>
    <s v="Consulting - Strategy"/>
    <s v="Consulting "/>
    <s v=" Strategy"/>
    <s v="Jacob Manziel"/>
    <s v="Allen Young"/>
    <n v="57"/>
    <n v="1"/>
  </r>
  <r>
    <x v="5901"/>
    <n v="41831"/>
    <d v="2012-07-21T00:00:00"/>
    <n v="43"/>
    <n v="6450"/>
    <n v="0.03"/>
    <n v="150"/>
    <n v="6256.5"/>
    <s v="Muhammed Wilson"/>
    <s v="Broadcom Corporation"/>
    <s v="Semiconductors"/>
    <s v="Technology"/>
    <s v="Anaheim"/>
    <n v="92804"/>
    <s v="California"/>
    <s v="West"/>
    <d v="2012-07-23T00:00:00"/>
    <n v="2"/>
    <s v="Consulting - Strategy"/>
    <s v="Consulting "/>
    <s v=" Strategy"/>
    <s v="Olivia Sullivan"/>
    <s v="Bob Turner"/>
    <n v="53"/>
    <n v="1"/>
  </r>
  <r>
    <x v="5902"/>
    <n v="41831"/>
    <d v="2012-07-21T00:00:00"/>
    <n v="38"/>
    <n v="4180"/>
    <n v="0.05"/>
    <n v="110"/>
    <n v="3971"/>
    <s v="Muhammed Wilson"/>
    <s v="Broadcom Corporation"/>
    <s v="Semiconductors"/>
    <s v="Technology"/>
    <s v="Anaheim"/>
    <n v="92804"/>
    <s v="California"/>
    <s v="West"/>
    <d v="2012-07-22T00:00:00"/>
    <n v="1"/>
    <s v="Development - Python"/>
    <s v="Development "/>
    <s v=" Python"/>
    <s v="Elizabeth Carter"/>
    <s v="Bob Turner"/>
    <n v="52"/>
    <n v="1"/>
  </r>
  <r>
    <x v="5903"/>
    <n v="41857"/>
    <d v="2011-05-06T00:00:00"/>
    <n v="45"/>
    <n v="5625"/>
    <n v="0.04"/>
    <n v="125"/>
    <n v="5400"/>
    <s v="Lycoris Stevenson"/>
    <s v="Intuitive Surgical, Inc."/>
    <s v="Industrial Specialties"/>
    <s v="Health Care"/>
    <s v="Monroe"/>
    <n v="28110"/>
    <s v="North Carolina"/>
    <s v="South"/>
    <d v="2011-05-11T00:00:00"/>
    <n v="5"/>
    <s v="Training - SQL"/>
    <s v="Training "/>
    <s v=" SQL"/>
    <s v="Mia Moore"/>
    <s v="Frank Mitchell"/>
    <n v="51"/>
    <n v="1"/>
  </r>
  <r>
    <x v="5904"/>
    <n v="41861"/>
    <d v="2010-11-26T00:00:00"/>
    <n v="24"/>
    <n v="2640"/>
    <n v="0.02"/>
    <n v="110"/>
    <n v="2587.1999999999998"/>
    <s v="Kalyca Gastineau"/>
    <s v="Texas Instruments Incorporated"/>
    <s v="Semiconductors"/>
    <s v="Technology"/>
    <s v="Monroeville"/>
    <n v="15146"/>
    <s v="Pennsylvania"/>
    <s v="East"/>
    <d v="2010-11-28T00:00:00"/>
    <n v="2"/>
    <s v="Development - Python"/>
    <s v="Development "/>
    <s v=" Python"/>
    <s v="William Bufont"/>
    <s v="Allen Young"/>
    <n v="62"/>
    <n v="1"/>
  </r>
  <r>
    <x v="5905"/>
    <n v="41888"/>
    <d v="2009-02-28T00:00:00"/>
    <n v="18"/>
    <n v="2880"/>
    <n v="0.1"/>
    <n v="160"/>
    <n v="2592"/>
    <s v="Victoria Schild"/>
    <s v="Electronic Arts Inc."/>
    <s v="Computer Software: Prepackaged Software"/>
    <s v="Technology"/>
    <s v="Camarillo"/>
    <n v="93010"/>
    <s v="California"/>
    <s v="West"/>
    <d v="2009-03-09T00:00:00"/>
    <n v="9"/>
    <s v="Development - Java"/>
    <s v="Development "/>
    <s v=" Java"/>
    <s v="Jacob Manziel"/>
    <s v="Bob Turner"/>
    <n v="57"/>
    <n v="1"/>
  </r>
  <r>
    <x v="5906"/>
    <n v="41888"/>
    <d v="2009-02-28T00:00:00"/>
    <n v="23"/>
    <n v="3450"/>
    <n v="0.08"/>
    <n v="150"/>
    <n v="3174"/>
    <s v="Victoria Schild"/>
    <s v="Electronic Arts Inc."/>
    <s v="Computer Software: Prepackaged Software"/>
    <s v="Technology"/>
    <s v="Camarillo"/>
    <n v="93010"/>
    <s v="California"/>
    <s v="West"/>
    <d v="2009-03-04T00:00:00"/>
    <n v="4"/>
    <s v="Consulting - Business Model"/>
    <s v="Consulting "/>
    <s v=" Business Model"/>
    <s v="Abigail Young"/>
    <s v="Bob Turner"/>
    <n v="50"/>
    <n v="1"/>
  </r>
  <r>
    <x v="5907"/>
    <n v="41888"/>
    <d v="2009-02-28T00:00:00"/>
    <n v="29"/>
    <n v="4350"/>
    <n v="0.1"/>
    <n v="150"/>
    <n v="3915"/>
    <s v="Victoria Schild"/>
    <s v="Electronic Arts Inc."/>
    <s v="Computer Software: Prepackaged Software"/>
    <s v="Technology"/>
    <s v="Camarillo"/>
    <n v="93010"/>
    <s v="California"/>
    <s v="West"/>
    <d v="2009-02-28T00:00:00"/>
    <n v="0"/>
    <s v="Consulting - Market Research"/>
    <s v="Consulting "/>
    <s v=" Market Research"/>
    <s v="Abigail Young"/>
    <s v="Bob Turner"/>
    <n v="50"/>
    <n v="1"/>
  </r>
  <r>
    <x v="5908"/>
    <n v="41891"/>
    <d v="2011-05-22T00:00:00"/>
    <n v="22"/>
    <n v="2750"/>
    <n v="0.08"/>
    <n v="125"/>
    <n v="2530"/>
    <s v="Tamara O'Brill"/>
    <s v="Symantec Corporation"/>
    <s v="Computer Software: Prepackaged Software"/>
    <s v="Technology"/>
    <s v="Pharr"/>
    <n v="78577"/>
    <s v="Texas"/>
    <s v="Central"/>
    <d v="2011-05-23T00:00:00"/>
    <n v="1"/>
    <s v="Training - SQL"/>
    <s v="Training "/>
    <s v=" SQL"/>
    <s v="Emma Watson"/>
    <s v="Josh Martinez"/>
    <n v="67"/>
    <n v="1"/>
  </r>
  <r>
    <x v="5909"/>
    <n v="41895"/>
    <d v="2011-01-10T00:00:00"/>
    <n v="8"/>
    <n v="1200"/>
    <n v="0.05"/>
    <n v="150"/>
    <n v="1140"/>
    <s v="Tony Phan"/>
    <s v="Broadcom Corporation"/>
    <s v="Semiconductors"/>
    <s v="Technology"/>
    <s v="Adrian"/>
    <s v="49221"/>
    <s v="Michigan"/>
    <s v="Central"/>
    <d v="2011-01-12T00:00:00"/>
    <n v="2"/>
    <s v="Consulting - Compensation"/>
    <s v="Consulting "/>
    <s v=" Compensation"/>
    <s v="Olivia Sullivan"/>
    <s v="Josh Martinez"/>
    <n v="53"/>
    <n v="1"/>
  </r>
  <r>
    <x v="5910"/>
    <n v="41921"/>
    <d v="2012-02-23T00:00:00"/>
    <n v="32"/>
    <n v="4000"/>
    <n v="0.04"/>
    <n v="125"/>
    <n v="3840"/>
    <s v="Katharine Allen"/>
    <s v="Whole Foods Market, Inc."/>
    <s v="Food Chains"/>
    <s v="Consumer Services"/>
    <s v="Alamogordo"/>
    <n v="88310"/>
    <s v="New Mexico"/>
    <s v="West"/>
    <d v="2012-02-26T00:00:00"/>
    <n v="3"/>
    <s v="Training - Development"/>
    <s v="Training "/>
    <s v=" Development"/>
    <s v="Alexander Edison"/>
    <s v="Bob Turner"/>
    <n v="70"/>
    <n v="1"/>
  </r>
  <r>
    <x v="5911"/>
    <n v="41921"/>
    <d v="2012-02-23T00:00:00"/>
    <n v="29"/>
    <n v="3190"/>
    <n v="0.04"/>
    <n v="110"/>
    <n v="3062.4"/>
    <s v="Katharine Allen"/>
    <s v="Whole Foods Market, Inc."/>
    <s v="Food Chains"/>
    <s v="Consumer Services"/>
    <s v="Alamogordo"/>
    <n v="88310"/>
    <s v="New Mexico"/>
    <s v="West"/>
    <d v="2012-02-24T00:00:00"/>
    <n v="1"/>
    <s v="Development - PHP"/>
    <s v="Development "/>
    <s v=" PHP"/>
    <s v="Noah Smith"/>
    <s v="Bob Turner"/>
    <n v="59"/>
    <n v="1"/>
  </r>
  <r>
    <x v="5912"/>
    <n v="41926"/>
    <d v="2011-02-05T00:00:00"/>
    <n v="17"/>
    <n v="1870"/>
    <n v="0.08"/>
    <n v="110"/>
    <n v="1720.4"/>
    <s v="Harold Chung"/>
    <s v="Adobe Systems Incorporated"/>
    <s v="Computer Software: Prepackaged Software"/>
    <s v="Technology"/>
    <s v="Columbus"/>
    <s v="68601"/>
    <s v="Nebraska"/>
    <s v="Central"/>
    <d v="2011-02-06T00:00:00"/>
    <n v="1"/>
    <s v="Development - Python"/>
    <s v="Development "/>
    <s v=" Python"/>
    <s v="Abigail Young"/>
    <s v="Josh Martinez"/>
    <n v="50"/>
    <n v="1"/>
  </r>
  <r>
    <x v="5913"/>
    <n v="41926"/>
    <d v="2011-02-05T00:00:00"/>
    <n v="43"/>
    <n v="8600"/>
    <n v="0"/>
    <n v="200"/>
    <n v="8600"/>
    <s v="Harold Chung"/>
    <s v="Adobe Systems Incorporated"/>
    <s v="Computer Software: Prepackaged Software"/>
    <s v="Technology"/>
    <s v="Columbus"/>
    <s v="68601"/>
    <s v="Nebraska"/>
    <s v="Central"/>
    <d v="2011-02-05T00:00:00"/>
    <n v="0"/>
    <s v="Development - Big Data"/>
    <s v="Development "/>
    <s v=" Big Data"/>
    <s v="Mason Gibson"/>
    <s v="Josh Martinez"/>
    <n v="71"/>
    <n v="1"/>
  </r>
  <r>
    <x v="5914"/>
    <n v="41927"/>
    <d v="2012-07-13T00:00:00"/>
    <n v="46"/>
    <n v="5060"/>
    <n v="0.02"/>
    <n v="110"/>
    <n v="4958.8"/>
    <s v="Matt French"/>
    <s v="Paychex, Inc."/>
    <s v="Diversified Commercial Services"/>
    <s v="Consumer Services"/>
    <s v="Brooklyn Park"/>
    <n v="55445"/>
    <s v="Minnesota"/>
    <s v="Central"/>
    <d v="2012-07-16T00:00:00"/>
    <n v="3"/>
    <s v="Development - Python"/>
    <s v="Development "/>
    <s v=" Python"/>
    <s v="Ethan Bird"/>
    <s v="Josh Martinez"/>
    <n v="60"/>
    <n v="1"/>
  </r>
  <r>
    <x v="5915"/>
    <n v="41956"/>
    <d v="2011-12-12T00:00:00"/>
    <n v="22"/>
    <n v="4400"/>
    <n v="0.06"/>
    <n v="200"/>
    <n v="4136"/>
    <s v="Mark Jones"/>
    <s v="Micron Technology, Inc."/>
    <s v="Semiconductors"/>
    <s v="Technology"/>
    <s v="Nicholasville"/>
    <n v="40356"/>
    <s v="Kentucky"/>
    <s v="South"/>
    <d v="2011-12-13T00:00:00"/>
    <n v="1"/>
    <s v="Development - Big Data"/>
    <s v="Development "/>
    <s v=" Big Data"/>
    <s v="Abigail Young"/>
    <s v="Frank Mitchell"/>
    <n v="50"/>
    <n v="1"/>
  </r>
  <r>
    <x v="5916"/>
    <n v="41956"/>
    <d v="2011-12-12T00:00:00"/>
    <n v="16"/>
    <n v="2400"/>
    <n v="0"/>
    <n v="150"/>
    <n v="2400"/>
    <s v="Mark Jones"/>
    <s v="Micron Technology, Inc."/>
    <s v="Semiconductors"/>
    <s v="Technology"/>
    <s v="Owensboro"/>
    <n v="42301"/>
    <s v="Kentucky"/>
    <s v="South"/>
    <d v="2011-12-14T00:00:00"/>
    <n v="2"/>
    <s v="Consulting - Business Model"/>
    <s v="Consulting "/>
    <s v=" Business Model"/>
    <s v="Ava Wilson"/>
    <s v="Frank Mitchell"/>
    <n v="67"/>
    <n v="1"/>
  </r>
  <r>
    <x v="5917"/>
    <n v="41987"/>
    <d v="2011-10-21T00:00:00"/>
    <n v="25"/>
    <n v="3125"/>
    <n v="0.05"/>
    <n v="125"/>
    <n v="2968.75"/>
    <s v="Shaun Moore"/>
    <s v="Intuitive Surgical, Inc."/>
    <s v="Industrial Specialties"/>
    <s v="Health Care"/>
    <s v="Idaho Falls"/>
    <n v="83402"/>
    <s v="Idaho"/>
    <s v="West"/>
    <d v="2011-10-22T00:00:00"/>
    <n v="1"/>
    <s v="Training - Javascript"/>
    <s v="Training "/>
    <s v=" Javascript"/>
    <s v="Isabella Douglas"/>
    <s v="Bob Turner"/>
    <n v="75"/>
    <n v="1"/>
  </r>
  <r>
    <x v="5918"/>
    <n v="41988"/>
    <d v="2009-02-04T00:00:00"/>
    <n v="33"/>
    <n v="4950"/>
    <n v="0.08"/>
    <n v="150"/>
    <n v="4554"/>
    <s v="Matt French"/>
    <s v="Paychex, Inc."/>
    <s v="Diversified Commercial Services"/>
    <s v="Consumer Services"/>
    <s v="Brooklyn Park"/>
    <n v="55445"/>
    <s v="Minnesota"/>
    <s v="Central"/>
    <d v="2009-02-04T00:00:00"/>
    <n v="0"/>
    <s v="Consulting - Strategy"/>
    <s v="Consulting "/>
    <s v=" Strategy"/>
    <s v="Ava Wilson"/>
    <s v="Josh Martinez"/>
    <n v="67"/>
    <n v="1"/>
  </r>
  <r>
    <x v="5919"/>
    <n v="41988"/>
    <d v="2009-02-04T00:00:00"/>
    <n v="18"/>
    <n v="2250"/>
    <n v="7.0000000000000007E-2"/>
    <n v="125"/>
    <n v="2092.5"/>
    <s v="Matt French"/>
    <s v="Paychex, Inc."/>
    <s v="Diversified Commercial Services"/>
    <s v="Consumer Services"/>
    <s v="Burnsville"/>
    <n v="55337"/>
    <s v="Minnesota"/>
    <s v="Central"/>
    <d v="2009-02-08T00:00:00"/>
    <n v="4"/>
    <s v="Training - Development"/>
    <s v="Training "/>
    <s v=" Development"/>
    <s v="Jayden Hamilton"/>
    <s v="Josh Martinez"/>
    <n v="71"/>
    <n v="1"/>
  </r>
  <r>
    <x v="5920"/>
    <n v="41988"/>
    <d v="2009-02-04T00:00:00"/>
    <n v="14"/>
    <n v="2800"/>
    <n v="0.1"/>
    <n v="200"/>
    <n v="2520"/>
    <s v="Matt French"/>
    <s v="Paychex, Inc."/>
    <s v="Diversified Commercial Services"/>
    <s v="Consumer Services"/>
    <s v="Burnsville"/>
    <n v="55337"/>
    <s v="Minnesota"/>
    <s v="Central"/>
    <d v="2009-02-08T00:00:00"/>
    <n v="4"/>
    <s v="Development - Big Data"/>
    <s v="Development "/>
    <s v=" Big Data"/>
    <s v="Emma Watson"/>
    <s v="Josh Martinez"/>
    <n v="67"/>
    <n v="1"/>
  </r>
  <r>
    <x v="5921"/>
    <n v="41991"/>
    <d v="2011-12-18T00:00:00"/>
    <n v="36"/>
    <n v="4500"/>
    <n v="0.06"/>
    <n v="125"/>
    <n v="4230"/>
    <s v="Philip Sorensen"/>
    <s v="O'Reilly Automotive, Inc."/>
    <s v="Other Specialty Stores"/>
    <s v="Consumer Services"/>
    <s v="La Porte"/>
    <n v="46350"/>
    <s v="Indiana"/>
    <s v="Central"/>
    <d v="2011-12-23T00:00:00"/>
    <n v="5"/>
    <s v="Training - Development"/>
    <s v="Training "/>
    <s v=" Development"/>
    <s v="Mia Moore"/>
    <s v="Josh Martinez"/>
    <n v="51"/>
    <n v="1"/>
  </r>
  <r>
    <x v="5922"/>
    <n v="41991"/>
    <d v="2011-12-18T00:00:00"/>
    <n v="35"/>
    <n v="4375"/>
    <n v="0"/>
    <n v="125"/>
    <n v="4375"/>
    <s v="Philip Sorensen"/>
    <s v="O'Reilly Automotive, Inc."/>
    <s v="Other Specialty Stores"/>
    <s v="Consumer Services"/>
    <s v="La Porte"/>
    <n v="46350"/>
    <s v="Indiana"/>
    <s v="Central"/>
    <d v="2011-12-22T00:00:00"/>
    <n v="4"/>
    <s v="Training - SQL"/>
    <s v="Training "/>
    <s v=" SQL"/>
    <s v="Madison Hill"/>
    <s v="Josh Martinez"/>
    <n v="58"/>
    <n v="1"/>
  </r>
  <r>
    <x v="5923"/>
    <n v="41991"/>
    <d v="2011-12-18T00:00:00"/>
    <n v="18"/>
    <n v="2250"/>
    <n v="0.06"/>
    <n v="125"/>
    <n v="2115"/>
    <s v="Philip Sorensen"/>
    <s v="O'Reilly Automotive, Inc."/>
    <s v="Other Specialty Stores"/>
    <s v="Consumer Services"/>
    <s v="La Porte"/>
    <n v="46350"/>
    <s v="Indiana"/>
    <s v="Central"/>
    <d v="2011-12-22T00:00:00"/>
    <n v="4"/>
    <s v="Training - SQL"/>
    <s v="Training "/>
    <s v=" SQL"/>
    <s v="Emma Watson"/>
    <s v="Josh Martinez"/>
    <n v="67"/>
    <n v="1"/>
  </r>
  <r>
    <x v="5924"/>
    <n v="42022"/>
    <d v="2009-09-24T00:00:00"/>
    <n v="45"/>
    <n v="7200"/>
    <n v="0.04"/>
    <n v="160"/>
    <n v="6912"/>
    <s v="Eugene Farry"/>
    <s v="Liberty Media Corporation"/>
    <s v="Broadcasting"/>
    <s v="Consumer Services"/>
    <s v="Channelview"/>
    <n v="77530"/>
    <s v="Texas"/>
    <s v="Central"/>
    <d v="2009-09-25T00:00:00"/>
    <n v="1"/>
    <s v="Development - Java"/>
    <s v="Development "/>
    <s v=" Java"/>
    <s v="Emily Taylor"/>
    <s v="Josh Martinez"/>
    <n v="62"/>
    <n v="1"/>
  </r>
  <r>
    <x v="5925"/>
    <n v="42022"/>
    <d v="2009-09-24T00:00:00"/>
    <n v="11"/>
    <n v="1540"/>
    <n v="0.06"/>
    <n v="140"/>
    <n v="1447.6"/>
    <s v="Eugene Farry"/>
    <s v="Liberty Media Corporation"/>
    <s v="Broadcasting"/>
    <s v="Consumer Services"/>
    <s v="Channelview"/>
    <n v="77530"/>
    <s v="Texas"/>
    <s v="Central"/>
    <d v="2009-09-25T00:00:00"/>
    <n v="1"/>
    <s v="Development - Database"/>
    <s v="Development "/>
    <s v=" Database"/>
    <s v="Liam Franklin"/>
    <s v="Josh Martinez"/>
    <n v="52"/>
    <n v="1"/>
  </r>
  <r>
    <x v="5926"/>
    <n v="42054"/>
    <d v="2012-09-14T00:00:00"/>
    <n v="32"/>
    <n v="5120"/>
    <n v="0.01"/>
    <n v="160"/>
    <n v="5068.8"/>
    <s v="Patrick Shariari"/>
    <s v="Intel Corporation"/>
    <s v="Semiconductors"/>
    <s v="Technology"/>
    <s v="Davis"/>
    <n v="95616"/>
    <s v="California"/>
    <s v="West"/>
    <d v="2012-09-16T00:00:00"/>
    <n v="2"/>
    <s v="Development - Java"/>
    <s v="Development "/>
    <s v=" Java"/>
    <s v="Michael Alister"/>
    <s v="Bob Turner"/>
    <n v="68"/>
    <n v="1"/>
  </r>
  <r>
    <x v="5927"/>
    <n v="42081"/>
    <d v="2011-01-10T00:00:00"/>
    <n v="36"/>
    <n v="5760"/>
    <n v="0.04"/>
    <n v="160"/>
    <n v="5529.5999999999995"/>
    <s v="Christine Edelman"/>
    <s v="Google Inc."/>
    <s v="Computer Software: Programming, Data Processing"/>
    <s v="Technology"/>
    <s v="Sugar Land"/>
    <n v="77478"/>
    <s v="Texas"/>
    <s v="Central"/>
    <d v="2011-01-15T00:00:00"/>
    <n v="5"/>
    <s v="Development - Java"/>
    <s v="Development "/>
    <s v=" Java"/>
    <s v="Michael Alister"/>
    <s v="Josh Martinez"/>
    <n v="68"/>
    <n v="1"/>
  </r>
  <r>
    <x v="5928"/>
    <n v="42081"/>
    <d v="2011-01-10T00:00:00"/>
    <n v="3"/>
    <n v="330"/>
    <n v="0.08"/>
    <n v="110"/>
    <n v="303.60000000000002"/>
    <s v="Christine Edelman"/>
    <s v="Google Inc."/>
    <s v="Computer Software: Programming, Data Processing"/>
    <s v="Technology"/>
    <s v="Sugar Land"/>
    <n v="77478"/>
    <s v="Texas"/>
    <s v="Central"/>
    <d v="2011-01-12T00:00:00"/>
    <n v="2"/>
    <s v="Development - PHP"/>
    <s v="Development "/>
    <s v=" PHP"/>
    <s v="Mia Moore"/>
    <s v="Josh Martinez"/>
    <n v="51"/>
    <n v="1"/>
  </r>
  <r>
    <x v="5929"/>
    <n v="42081"/>
    <d v="2011-01-10T00:00:00"/>
    <n v="26"/>
    <n v="3900"/>
    <n v="0.02"/>
    <n v="150"/>
    <n v="3822"/>
    <s v="Christine Edelman"/>
    <s v="Google Inc."/>
    <s v="Computer Software: Programming, Data Processing"/>
    <s v="Technology"/>
    <s v="Sugar Land"/>
    <n v="77478"/>
    <s v="Texas"/>
    <s v="Central"/>
    <d v="2011-01-15T00:00:00"/>
    <n v="5"/>
    <s v="Consulting - Market Research"/>
    <s v="Consulting "/>
    <s v=" Market Research"/>
    <s v="Olivia Sullivan"/>
    <s v="Josh Martinez"/>
    <n v="53"/>
    <n v="1"/>
  </r>
  <r>
    <x v="5930"/>
    <n v="42082"/>
    <d v="2011-12-18T00:00:00"/>
    <n v="15"/>
    <n v="1650"/>
    <n v="0.03"/>
    <n v="110"/>
    <n v="1600.5"/>
    <s v="Kean French"/>
    <s v="Automatic Data Processing, Inc."/>
    <s v="EDP Services"/>
    <s v="Technology"/>
    <s v="Mansfield"/>
    <n v="44903"/>
    <s v="Ohio"/>
    <s v="East"/>
    <d v="2011-12-20T00:00:00"/>
    <n v="2"/>
    <s v="Development - Python"/>
    <s v="Development "/>
    <s v=" Python"/>
    <s v="Mia Moore"/>
    <s v="Allen Young"/>
    <n v="51"/>
    <n v="1"/>
  </r>
  <r>
    <x v="5931"/>
    <n v="42083"/>
    <d v="2011-12-11T00:00:00"/>
    <n v="38"/>
    <n v="4750"/>
    <n v="0.03"/>
    <n v="125"/>
    <n v="4607.5"/>
    <s v="Sue Prescott"/>
    <s v="Liberty Interactive Corporation"/>
    <s v="Catalog/Specialty Distribution"/>
    <s v="Consumer Services"/>
    <s v="Caldwell"/>
    <s v="83605"/>
    <s v="Idaho"/>
    <s v="West"/>
    <d v="2011-12-13T00:00:00"/>
    <n v="2"/>
    <s v="Training - Development"/>
    <s v="Training "/>
    <s v=" Development"/>
    <s v="Mason Gibson"/>
    <s v="Bob Turner"/>
    <n v="71"/>
    <n v="1"/>
  </r>
  <r>
    <x v="5932"/>
    <n v="42083"/>
    <d v="2011-12-11T00:00:00"/>
    <n v="36"/>
    <n v="3960"/>
    <n v="0.04"/>
    <n v="110"/>
    <n v="3801.6"/>
    <s v="Sue Prescott"/>
    <s v="Liberty Interactive Corporation"/>
    <s v="Catalog/Specialty Distribution"/>
    <s v="Consumer Services"/>
    <s v="Caldwell"/>
    <s v="83605"/>
    <s v="Idaho"/>
    <s v="West"/>
    <d v="2011-12-13T00:00:00"/>
    <n v="2"/>
    <s v="Development - Python"/>
    <s v="Development "/>
    <s v=" Python"/>
    <s v="Emma Watson"/>
    <s v="Bob Turner"/>
    <n v="67"/>
    <n v="1"/>
  </r>
  <r>
    <x v="5933"/>
    <n v="42083"/>
    <d v="2011-12-11T00:00:00"/>
    <n v="33"/>
    <n v="4620"/>
    <n v="0.05"/>
    <n v="140"/>
    <n v="4389"/>
    <s v="Sue Prescott"/>
    <s v="Liberty Interactive Corporation"/>
    <s v="Catalog/Specialty Distribution"/>
    <s v="Consumer Services"/>
    <s v="Caldwell"/>
    <s v="83605"/>
    <s v="Idaho"/>
    <s v="West"/>
    <d v="2011-12-11T00:00:00"/>
    <n v="0"/>
    <s v="Development - Front End Web"/>
    <s v="Development "/>
    <s v=" Front End Web"/>
    <s v="Isabella Douglas"/>
    <s v="Bob Turner"/>
    <n v="75"/>
    <n v="1"/>
  </r>
  <r>
    <x v="5934"/>
    <n v="42086"/>
    <d v="2010-07-22T00:00:00"/>
    <n v="18"/>
    <n v="2160"/>
    <n v="0.09"/>
    <n v="120"/>
    <n v="1965.6000000000001"/>
    <s v="Erin Cox"/>
    <s v="Liberty Global plc"/>
    <s v="Television Services"/>
    <s v="Consumer Services"/>
    <s v="League City"/>
    <n v="77573"/>
    <s v="Texas"/>
    <s v="Central"/>
    <d v="2010-07-23T00:00:00"/>
    <n v="1"/>
    <s v="Development - Business Logic"/>
    <s v="Development "/>
    <s v=" Business Logic"/>
    <s v="Michael Alister"/>
    <s v="Josh Martinez"/>
    <n v="68"/>
    <n v="1"/>
  </r>
  <r>
    <x v="5935"/>
    <n v="42112"/>
    <d v="2010-12-24T00:00:00"/>
    <n v="16"/>
    <n v="2400"/>
    <n v="0.01"/>
    <n v="150"/>
    <n v="2376"/>
    <s v="Bill Rawles"/>
    <s v="Staples, Inc."/>
    <s v="Other Specialty Stores"/>
    <s v="Consumer Services"/>
    <s v="Burton"/>
    <s v="48509"/>
    <s v="Michigan"/>
    <s v="Central"/>
    <d v="2010-12-26T00:00:00"/>
    <n v="2"/>
    <s v="Consulting - Market Research"/>
    <s v="Consulting "/>
    <s v=" Market Research"/>
    <s v="Mia Moore"/>
    <s v="Josh Martinez"/>
    <n v="51"/>
    <n v="1"/>
  </r>
  <r>
    <x v="5936"/>
    <n v="42115"/>
    <d v="2012-02-18T00:00:00"/>
    <n v="21"/>
    <n v="3150"/>
    <n v="0.01"/>
    <n v="150"/>
    <n v="3118.5"/>
    <s v="Ed Yedwab"/>
    <s v="DISH Network Corporation"/>
    <s v="Television Services"/>
    <s v="Consumer Services"/>
    <s v="Yuma"/>
    <n v="85364"/>
    <s v="Arizona"/>
    <s v="West"/>
    <d v="2012-02-18T00:00:00"/>
    <n v="0"/>
    <s v="Consulting - Business Model"/>
    <s v="Consulting "/>
    <s v=" Business Model"/>
    <s v="Jacob Manziel"/>
    <s v="Bob Turner"/>
    <n v="57"/>
    <n v="1"/>
  </r>
  <r>
    <x v="5937"/>
    <n v="42115"/>
    <d v="2012-02-18T00:00:00"/>
    <n v="19"/>
    <n v="3800"/>
    <n v="0.02"/>
    <n v="200"/>
    <n v="3724"/>
    <s v="Ed Yedwab"/>
    <s v="DISH Network Corporation"/>
    <s v="Television Services"/>
    <s v="Consumer Services"/>
    <s v="Yuma"/>
    <n v="85364"/>
    <s v="Arizona"/>
    <s v="West"/>
    <d v="2012-02-19T00:00:00"/>
    <n v="1"/>
    <s v="Development - Big Data"/>
    <s v="Development "/>
    <s v=" Big Data"/>
    <s v="Liam Franklin"/>
    <s v="Bob Turner"/>
    <n v="52"/>
    <n v="1"/>
  </r>
  <r>
    <x v="5938"/>
    <n v="42144"/>
    <d v="2009-11-12T00:00:00"/>
    <n v="10"/>
    <n v="2000"/>
    <n v="0.01"/>
    <n v="200"/>
    <n v="1980"/>
    <s v="Anne Van Hugh"/>
    <s v="Keurig Green Mountain, Inc."/>
    <s v="Packaged Foods"/>
    <s v="Consumer Non-Durables"/>
    <s v="Utica"/>
    <n v="13501"/>
    <s v="New York"/>
    <s v="East"/>
    <d v="2009-11-14T00:00:00"/>
    <n v="2"/>
    <s v="Development - Big Data"/>
    <s v="Development "/>
    <s v=" Big Data"/>
    <s v="Madison Hill"/>
    <s v="Allen Young"/>
    <n v="58"/>
    <n v="1"/>
  </r>
  <r>
    <x v="5939"/>
    <n v="42148"/>
    <d v="2011-10-20T00:00:00"/>
    <n v="11"/>
    <n v="1210"/>
    <n v="7.0000000000000007E-2"/>
    <n v="110"/>
    <n v="1125.3"/>
    <s v="Jeremy Nguyen"/>
    <s v="Google Inc."/>
    <s v="Computer Software: Programming, Data Processing"/>
    <s v="Technology"/>
    <s v="Torrance"/>
    <n v="90503"/>
    <s v="California"/>
    <s v="West"/>
    <d v="2011-10-23T00:00:00"/>
    <n v="3"/>
    <s v="Development - Python"/>
    <s v="Development "/>
    <s v=" Python"/>
    <s v="Olivia Sullivan"/>
    <s v="Bob Turner"/>
    <n v="53"/>
    <n v="1"/>
  </r>
  <r>
    <x v="5940"/>
    <n v="42151"/>
    <d v="2010-12-15T00:00:00"/>
    <n v="35"/>
    <n v="5250"/>
    <n v="0.05"/>
    <n v="150"/>
    <n v="4987.5"/>
    <s v="Tim Trevino"/>
    <s v="Adobe Systems Incorporated"/>
    <s v="Computer Software: Prepackaged Software"/>
    <s v="Technology"/>
    <s v="Twin Falls"/>
    <n v="83301"/>
    <s v="Idaho"/>
    <s v="West"/>
    <d v="2010-12-18T00:00:00"/>
    <n v="3"/>
    <s v="Consulting - Market Research"/>
    <s v="Consulting "/>
    <s v=" Market Research"/>
    <s v="Emily Taylor"/>
    <s v="Bob Turner"/>
    <n v="62"/>
    <n v="1"/>
  </r>
  <r>
    <x v="5941"/>
    <n v="42177"/>
    <d v="2012-05-30T00:00:00"/>
    <n v="49"/>
    <n v="7350"/>
    <n v="0.03"/>
    <n v="150"/>
    <n v="7129.5"/>
    <s v="Shahid Boyes"/>
    <s v="Illumina, Inc."/>
    <s v="Biotechnology: Laboratory Analytical Instruments"/>
    <s v="Capital Goods"/>
    <s v="Muskegon"/>
    <n v="49442"/>
    <s v="Michigan"/>
    <s v="Central"/>
    <d v="2012-05-31T00:00:00"/>
    <n v="1"/>
    <s v="Consulting - Market Research"/>
    <s v="Consulting "/>
    <s v=" Market Research"/>
    <s v="Isabella Douglas"/>
    <s v="Josh Martinez"/>
    <n v="75"/>
    <n v="1"/>
  </r>
  <r>
    <x v="5942"/>
    <n v="42177"/>
    <d v="2012-05-30T00:00:00"/>
    <n v="38"/>
    <n v="4750"/>
    <n v="0"/>
    <n v="125"/>
    <n v="4750"/>
    <s v="Shahid Boyes"/>
    <s v="Illumina, Inc."/>
    <s v="Biotechnology: Laboratory Analytical Instruments"/>
    <s v="Capital Goods"/>
    <s v="Novi"/>
    <n v="48375"/>
    <s v="Michigan"/>
    <s v="Central"/>
    <d v="2012-06-02T00:00:00"/>
    <n v="3"/>
    <s v="Training - SQL"/>
    <s v="Training "/>
    <s v=" SQL"/>
    <s v="Ethan Bird"/>
    <s v="Josh Martinez"/>
    <n v="60"/>
    <n v="1"/>
  </r>
  <r>
    <x v="5943"/>
    <n v="42209"/>
    <d v="2010-03-29T00:00:00"/>
    <n v="5"/>
    <n v="850"/>
    <n v="0.08"/>
    <n v="170"/>
    <n v="782"/>
    <s v="Alan Reichenbach"/>
    <s v="Amgen Inc."/>
    <s v="Biotechnology: Biological Products (No Diagnostic Substances)"/>
    <s v="Health Care"/>
    <s v="Streamwood"/>
    <n v="60107"/>
    <s v="Illinois"/>
    <s v="Central"/>
    <d v="2010-03-29T00:00:00"/>
    <n v="0"/>
    <s v="Development - .Net"/>
    <s v="Development "/>
    <s v=" .Net"/>
    <s v="Noah Smith"/>
    <s v="Josh Martinez"/>
    <n v="59"/>
    <n v="1"/>
  </r>
  <r>
    <x v="5944"/>
    <n v="42209"/>
    <d v="2010-03-29T00:00:00"/>
    <n v="31"/>
    <n v="3875"/>
    <n v="0.04"/>
    <n v="125"/>
    <n v="3720"/>
    <s v="Alan Reichenbach"/>
    <s v="Amgen Inc."/>
    <s v="Biotechnology: Biological Products (No Diagnostic Substances)"/>
    <s v="Health Care"/>
    <s v="Tinley Park"/>
    <n v="60477"/>
    <s v="Illinois"/>
    <s v="Central"/>
    <d v="2010-04-01T00:00:00"/>
    <n v="3"/>
    <s v="Training - Development"/>
    <s v="Training "/>
    <s v=" Development"/>
    <s v="Abigail Young"/>
    <s v="Josh Martinez"/>
    <n v="50"/>
    <n v="1"/>
  </r>
  <r>
    <x v="5945"/>
    <n v="42213"/>
    <d v="2011-03-21T00:00:00"/>
    <n v="46"/>
    <n v="9200"/>
    <n v="0.08"/>
    <n v="200"/>
    <n v="8464"/>
    <s v="Ann Oakman"/>
    <s v="Express Scripts Holding Company"/>
    <s v="Medical/Nursing Services"/>
    <s v="Health Care"/>
    <s v="Brunswick"/>
    <s v="04011"/>
    <s v="Maine"/>
    <s v="East"/>
    <d v="2011-03-23T00:00:00"/>
    <n v="2"/>
    <s v="Development - Scala"/>
    <s v="Development "/>
    <s v=" Scala"/>
    <s v="Michael Alister"/>
    <s v="Allen Young"/>
    <n v="68"/>
    <n v="1"/>
  </r>
  <r>
    <x v="5946"/>
    <n v="42214"/>
    <d v="2011-05-24T00:00:00"/>
    <n v="46"/>
    <n v="5750"/>
    <n v="0.03"/>
    <n v="125"/>
    <n v="5577.5"/>
    <s v="Randy Baptist"/>
    <s v="Staples, Inc."/>
    <s v="Other Specialty Stores"/>
    <s v="Consumer Services"/>
    <s v="Clarksville"/>
    <n v="37042"/>
    <s v="Tennessee"/>
    <s v="South"/>
    <d v="2011-05-31T00:00:00"/>
    <n v="7"/>
    <s v="Training - SQL"/>
    <s v="Training "/>
    <s v=" SQL"/>
    <s v="Emma Watson"/>
    <s v="Frank Mitchell"/>
    <n v="67"/>
    <n v="1"/>
  </r>
  <r>
    <x v="5947"/>
    <n v="42214"/>
    <d v="2011-05-24T00:00:00"/>
    <n v="28"/>
    <n v="3080"/>
    <n v="0.02"/>
    <n v="110"/>
    <n v="3018.4"/>
    <s v="Randy Baptist"/>
    <s v="Staples, Inc."/>
    <s v="Other Specialty Stores"/>
    <s v="Consumer Services"/>
    <s v="Clarksville"/>
    <n v="37042"/>
    <s v="Tennessee"/>
    <s v="South"/>
    <d v="2011-05-31T00:00:00"/>
    <n v="7"/>
    <s v="Development - Python"/>
    <s v="Development "/>
    <s v=" Python"/>
    <s v="Ava Wilson"/>
    <s v="Frank Mitchell"/>
    <n v="67"/>
    <n v="1"/>
  </r>
  <r>
    <x v="5948"/>
    <n v="42242"/>
    <d v="2009-04-01T00:00:00"/>
    <n v="23"/>
    <n v="3680"/>
    <n v="0.09"/>
    <n v="160"/>
    <n v="3348.8"/>
    <s v="Thomas Weimer"/>
    <s v="Wynn Resorts, Limited"/>
    <s v="Hotels/Resorts"/>
    <s v="Consumer Services"/>
    <s v="Sun Prairie"/>
    <n v="53590"/>
    <s v="Wisconsin"/>
    <s v="Central"/>
    <d v="2009-04-02T00:00:00"/>
    <n v="1"/>
    <s v="Development - Java"/>
    <s v="Development "/>
    <s v=" Java"/>
    <s v="Madison Hill"/>
    <s v="Josh Martinez"/>
    <n v="58"/>
    <n v="1"/>
  </r>
  <r>
    <x v="5949"/>
    <n v="42242"/>
    <d v="2009-04-01T00:00:00"/>
    <n v="15"/>
    <n v="2250"/>
    <n v="0.1"/>
    <n v="150"/>
    <n v="2025"/>
    <s v="Thomas Weimer"/>
    <s v="Wynn Resorts, Limited"/>
    <s v="Hotels/Resorts"/>
    <s v="Consumer Services"/>
    <s v="Sun Prairie"/>
    <n v="53590"/>
    <s v="Wisconsin"/>
    <s v="Central"/>
    <d v="2009-04-02T00:00:00"/>
    <n v="1"/>
    <s v="Consulting - Business Model"/>
    <s v="Consulting "/>
    <s v=" Business Model"/>
    <s v="Emma Watson"/>
    <s v="Josh Martinez"/>
    <n v="67"/>
    <n v="1"/>
  </r>
  <r>
    <x v="5950"/>
    <n v="42242"/>
    <d v="2009-04-01T00:00:00"/>
    <n v="23"/>
    <n v="3450"/>
    <n v="7.0000000000000007E-2"/>
    <n v="150"/>
    <n v="3208.5"/>
    <s v="Thomas Weimer"/>
    <s v="Wynn Resorts, Limited"/>
    <s v="Hotels/Resorts"/>
    <s v="Consumer Services"/>
    <s v="Sun Prairie"/>
    <n v="53590"/>
    <s v="Wisconsin"/>
    <s v="Central"/>
    <d v="2009-04-02T00:00:00"/>
    <n v="1"/>
    <s v="Consulting - Strategy"/>
    <s v="Consulting "/>
    <s v=" Strategy"/>
    <s v="William Bufont"/>
    <s v="Josh Martinez"/>
    <n v="62"/>
    <n v="1"/>
  </r>
  <r>
    <x v="5951"/>
    <n v="42243"/>
    <d v="2012-03-11T00:00:00"/>
    <n v="42"/>
    <n v="6720"/>
    <n v="0.02"/>
    <n v="160"/>
    <n v="6585.5999999999995"/>
    <s v="Phillip West"/>
    <s v="Liberty Interactive Corporation"/>
    <s v="Catalog/Specialty Distribution"/>
    <s v="Consumer Services"/>
    <s v="Port Charlotte"/>
    <n v="33952"/>
    <s v="Florida"/>
    <s v="South"/>
    <d v="2012-03-13T00:00:00"/>
    <n v="2"/>
    <s v="Development - Java"/>
    <s v="Development "/>
    <s v=" Java"/>
    <s v="Noah Smith"/>
    <s v="Frank Mitchell"/>
    <n v="59"/>
    <n v="1"/>
  </r>
  <r>
    <x v="5952"/>
    <n v="42243"/>
    <d v="2012-03-11T00:00:00"/>
    <n v="19"/>
    <n v="2090"/>
    <n v="0.05"/>
    <n v="110"/>
    <n v="1985.5"/>
    <s v="Phillip West"/>
    <s v="Liberty Interactive Corporation"/>
    <s v="Catalog/Specialty Distribution"/>
    <s v="Consumer Services"/>
    <s v="Port Charlotte"/>
    <n v="33952"/>
    <s v="Florida"/>
    <s v="South"/>
    <d v="2012-03-13T00:00:00"/>
    <n v="2"/>
    <s v="Development - Python"/>
    <s v="Development "/>
    <s v=" Python"/>
    <s v="Olivia Sullivan"/>
    <s v="Frank Mitchell"/>
    <n v="53"/>
    <n v="1"/>
  </r>
  <r>
    <x v="5953"/>
    <n v="42246"/>
    <d v="2012-04-26T00:00:00"/>
    <n v="40"/>
    <n v="6000"/>
    <n v="7.0000000000000007E-2"/>
    <n v="150"/>
    <n v="5580"/>
    <s v="Ted Yedwab"/>
    <s v="Viacom Inc."/>
    <s v="Television Services"/>
    <s v="Consumer Services"/>
    <s v="Plano"/>
    <n v="75023"/>
    <s v="Texas"/>
    <s v="Central"/>
    <d v="2012-04-27T00:00:00"/>
    <n v="1"/>
    <s v="Consulting - Business Model"/>
    <s v="Consulting "/>
    <s v=" Business Model"/>
    <s v="Sophia Dixon"/>
    <s v="Josh Martinez"/>
    <n v="71"/>
    <n v="1"/>
  </r>
  <r>
    <x v="5954"/>
    <n v="42246"/>
    <d v="2012-04-26T00:00:00"/>
    <n v="5"/>
    <n v="600"/>
    <n v="0.05"/>
    <n v="120"/>
    <n v="570"/>
    <s v="Ted Yedwab"/>
    <s v="Viacom Inc."/>
    <s v="Television Services"/>
    <s v="Consumer Services"/>
    <s v="Plano"/>
    <n v="75023"/>
    <s v="Texas"/>
    <s v="Central"/>
    <d v="2012-04-28T00:00:00"/>
    <n v="2"/>
    <s v="Development - Business Logic"/>
    <s v="Development "/>
    <s v=" Business Logic"/>
    <s v="Alexander Edison"/>
    <s v="Josh Martinez"/>
    <n v="70"/>
    <n v="1"/>
  </r>
  <r>
    <x v="5955"/>
    <n v="42274"/>
    <d v="2011-09-03T00:00:00"/>
    <n v="23"/>
    <n v="3450"/>
    <n v="0.01"/>
    <n v="150"/>
    <n v="3415.5"/>
    <s v="Lena Luxemburg"/>
    <s v="Discovery Communications, Inc."/>
    <s v="Television Services"/>
    <s v="Consumer Services"/>
    <s v="Philadelphia"/>
    <n v="19143"/>
    <s v="Pennsylvania"/>
    <s v="East"/>
    <d v="2011-09-05T00:00:00"/>
    <n v="2"/>
    <s v="Consulting - Business Model"/>
    <s v="Consulting "/>
    <s v=" Business Model"/>
    <s v="Isabella Douglas"/>
    <s v="Allen Young"/>
    <n v="75"/>
    <n v="1"/>
  </r>
  <r>
    <x v="5956"/>
    <n v="42274"/>
    <d v="2011-09-03T00:00:00"/>
    <n v="45"/>
    <n v="5625"/>
    <n v="0.1"/>
    <n v="125"/>
    <n v="5062.5"/>
    <s v="Lena Luxemburg"/>
    <s v="Discovery Communications, Inc."/>
    <s v="Television Services"/>
    <s v="Consumer Services"/>
    <s v="Philadelphia"/>
    <n v="19143"/>
    <s v="Pennsylvania"/>
    <s v="East"/>
    <d v="2011-09-05T00:00:00"/>
    <n v="2"/>
    <s v="Training - SQL"/>
    <s v="Training "/>
    <s v=" SQL"/>
    <s v="Olivia Sullivan"/>
    <s v="Allen Young"/>
    <n v="53"/>
    <n v="1"/>
  </r>
  <r>
    <x v="5957"/>
    <n v="42279"/>
    <d v="2009-06-30T00:00:00"/>
    <n v="44"/>
    <n v="6600"/>
    <n v="0.02"/>
    <n v="150"/>
    <n v="6468"/>
    <s v="Harold Nunn"/>
    <s v="Analog Devices, Inc."/>
    <s v="Semiconductors"/>
    <s v="Technology"/>
    <s v="Westlake"/>
    <n v="44145"/>
    <s v="Ohio"/>
    <s v="East"/>
    <d v="2009-07-01T00:00:00"/>
    <n v="1"/>
    <s v="Consulting - Business Model"/>
    <s v="Consulting "/>
    <s v=" Business Model"/>
    <s v="Mia Moore"/>
    <s v="Allen Young"/>
    <n v="51"/>
    <n v="1"/>
  </r>
  <r>
    <x v="5958"/>
    <n v="42306"/>
    <d v="2012-09-14T00:00:00"/>
    <n v="4"/>
    <n v="640"/>
    <n v="0.1"/>
    <n v="160"/>
    <n v="576"/>
    <s v="Maureen Sundaresam"/>
    <s v="Starbucks Corporation"/>
    <s v="Restaurants"/>
    <s v="Consumer Services"/>
    <s v="Claremont"/>
    <n v="91711"/>
    <s v="California"/>
    <s v="West"/>
    <d v="2012-09-16T00:00:00"/>
    <n v="2"/>
    <s v="Development - Java"/>
    <s v="Development "/>
    <s v=" Java"/>
    <s v="Ethan Bird"/>
    <s v="Bob Turner"/>
    <n v="60"/>
    <n v="1"/>
  </r>
  <r>
    <x v="5959"/>
    <n v="42306"/>
    <d v="2012-09-14T00:00:00"/>
    <n v="19"/>
    <n v="3230"/>
    <n v="0.06"/>
    <n v="170"/>
    <n v="3036.2"/>
    <s v="Maureen Sundaresam"/>
    <s v="Starbucks Corporation"/>
    <s v="Restaurants"/>
    <s v="Consumer Services"/>
    <s v="Mansfield"/>
    <s v="02048"/>
    <s v="MA"/>
    <s v="East"/>
    <d v="2012-09-16T00:00:00"/>
    <n v="2"/>
    <s v="Development - .Net"/>
    <s v="Development "/>
    <s v=" .Net"/>
    <s v="Jayden Hamilton"/>
    <s v="Allen Young"/>
    <n v="71"/>
    <n v="1"/>
  </r>
  <r>
    <x v="5960"/>
    <n v="42306"/>
    <d v="2012-09-14T00:00:00"/>
    <n v="18"/>
    <n v="2160"/>
    <n v="0.03"/>
    <n v="120"/>
    <n v="2095.1999999999998"/>
    <s v="Maureen Sundaresam"/>
    <s v="Starbucks Corporation"/>
    <s v="Restaurants"/>
    <s v="Consumer Services"/>
    <s v="Norwich"/>
    <s v="06360"/>
    <s v="Connecticut"/>
    <s v="East"/>
    <d v="2012-09-16T00:00:00"/>
    <n v="2"/>
    <s v="Development - Business Logic"/>
    <s v="Development "/>
    <s v=" Business Logic"/>
    <s v="Olivia Sullivan"/>
    <s v="Allen Young"/>
    <n v="53"/>
    <n v="1"/>
  </r>
  <r>
    <x v="5961"/>
    <n v="42308"/>
    <d v="2009-06-12T00:00:00"/>
    <n v="16"/>
    <n v="2000"/>
    <n v="0.09"/>
    <n v="125"/>
    <n v="1820"/>
    <s v="Sam McAdams"/>
    <s v="Catamaran Corporation"/>
    <s v="Specialty Insurers"/>
    <s v="Finance"/>
    <s v="Reynoldsburg"/>
    <n v="43068"/>
    <s v="Ohio"/>
    <s v="East"/>
    <d v="2009-06-15T00:00:00"/>
    <n v="3"/>
    <s v="Training - SQL"/>
    <s v="Training "/>
    <s v=" SQL"/>
    <s v="Madison Hill"/>
    <s v="Allen Young"/>
    <n v="58"/>
    <n v="1"/>
  </r>
  <r>
    <x v="5962"/>
    <n v="42309"/>
    <d v="2009-08-06T00:00:00"/>
    <n v="41"/>
    <n v="6970"/>
    <n v="0.01"/>
    <n v="170"/>
    <n v="6900.3"/>
    <s v="Meg Rupert"/>
    <s v="Tractor Supply Company"/>
    <s v="RETAIL: Building Materials"/>
    <s v="Consumer Services"/>
    <s v="Mauldin"/>
    <s v="29662"/>
    <s v="South Carolina"/>
    <s v="South"/>
    <d v="2009-08-08T00:00:00"/>
    <n v="2"/>
    <s v="Development - .Net"/>
    <s v="Development "/>
    <s v=" .Net"/>
    <s v="Liam Franklin"/>
    <s v="Frank Mitchell"/>
    <n v="52"/>
    <n v="1"/>
  </r>
  <r>
    <x v="5963"/>
    <n v="42309"/>
    <d v="2009-08-06T00:00:00"/>
    <n v="26"/>
    <n v="3640"/>
    <n v="0.09"/>
    <n v="140"/>
    <n v="3312.4"/>
    <s v="Meg Rupert"/>
    <s v="Tractor Supply Company"/>
    <s v="RETAIL: Building Materials"/>
    <s v="Consumer Services"/>
    <s v="Mauldin"/>
    <s v="29662"/>
    <s v="South Carolina"/>
    <s v="South"/>
    <d v="2009-08-11T00:00:00"/>
    <n v="5"/>
    <s v="Development - Database"/>
    <s v="Development "/>
    <s v=" Database"/>
    <s v="Sophia Dixon"/>
    <s v="Frank Mitchell"/>
    <n v="71"/>
    <n v="1"/>
  </r>
  <r>
    <x v="5964"/>
    <n v="42309"/>
    <d v="2009-08-06T00:00:00"/>
    <n v="38"/>
    <n v="5700"/>
    <n v="0.08"/>
    <n v="150"/>
    <n v="5244"/>
    <s v="Meg Rupert"/>
    <s v="Tractor Supply Company"/>
    <s v="RETAIL: Building Materials"/>
    <s v="Consumer Services"/>
    <s v="Mauldin"/>
    <s v="29662"/>
    <s v="South Carolina"/>
    <s v="South"/>
    <d v="2009-08-11T00:00:00"/>
    <n v="5"/>
    <s v="Consulting - Market Research"/>
    <s v="Consulting "/>
    <s v=" Market Research"/>
    <s v="Elizabeth Carter"/>
    <s v="Frank Mitchell"/>
    <n v="52"/>
    <n v="1"/>
  </r>
  <r>
    <x v="5965"/>
    <n v="42310"/>
    <d v="2009-07-21T00:00:00"/>
    <n v="20"/>
    <n v="3000"/>
    <n v="0.04"/>
    <n v="150"/>
    <n v="2880"/>
    <s v="Julia Hwang"/>
    <s v="Starbucks Corporation"/>
    <s v="Restaurants"/>
    <s v="Consumer Services"/>
    <s v="Woodstock"/>
    <s v="30188"/>
    <s v="Georgia"/>
    <s v="South"/>
    <d v="2009-07-22T00:00:00"/>
    <n v="1"/>
    <s v="Consulting - Market Research"/>
    <s v="Consulting "/>
    <s v=" Market Research"/>
    <s v="Isabella Douglas"/>
    <s v="Frank Mitchell"/>
    <n v="75"/>
    <n v="1"/>
  </r>
  <r>
    <x v="5966"/>
    <n v="42338"/>
    <d v="2009-11-02T00:00:00"/>
    <n v="14"/>
    <n v="1750"/>
    <n v="0.04"/>
    <n v="125"/>
    <n v="1680"/>
    <s v="Adam Phonely"/>
    <s v="Automatic Data Processing, Inc."/>
    <s v="EDP Services"/>
    <s v="Technology"/>
    <s v="Lakewood"/>
    <n v="90712"/>
    <s v="California"/>
    <s v="West"/>
    <d v="2009-11-04T00:00:00"/>
    <n v="2"/>
    <s v="Training - SQL"/>
    <s v="Training "/>
    <s v=" SQL"/>
    <s v="Abigail Young"/>
    <s v="Bob Turner"/>
    <n v="50"/>
    <n v="1"/>
  </r>
  <r>
    <x v="5967"/>
    <n v="42338"/>
    <d v="2009-11-02T00:00:00"/>
    <n v="32"/>
    <n v="4800"/>
    <n v="0.01"/>
    <n v="150"/>
    <n v="4752"/>
    <s v="Adam Phonely"/>
    <s v="Automatic Data Processing, Inc."/>
    <s v="EDP Services"/>
    <s v="Technology"/>
    <s v="Lakewood"/>
    <n v="90712"/>
    <s v="California"/>
    <s v="West"/>
    <d v="2009-11-04T00:00:00"/>
    <n v="2"/>
    <s v="Consulting - Market Research"/>
    <s v="Consulting "/>
    <s v=" Market Research"/>
    <s v="Alexander Edison"/>
    <s v="Bob Turner"/>
    <n v="70"/>
    <n v="1"/>
  </r>
  <r>
    <x v="5968"/>
    <n v="42339"/>
    <d v="2009-02-12T00:00:00"/>
    <n v="31"/>
    <n v="3410"/>
    <n v="0.02"/>
    <n v="110"/>
    <n v="3341.7999999999997"/>
    <s v="Cathy Molinari"/>
    <s v="Citrix Systems, Inc."/>
    <s v="Computer Software: Prepackaged Software"/>
    <s v="Technology"/>
    <s v="Southgate"/>
    <n v="48195"/>
    <s v="Michigan"/>
    <s v="Central"/>
    <d v="2009-02-12T00:00:00"/>
    <n v="0"/>
    <s v="Development - Python"/>
    <s v="Development "/>
    <s v=" Python"/>
    <s v="Sophia Dixon"/>
    <s v="Josh Martinez"/>
    <n v="71"/>
    <n v="1"/>
  </r>
  <r>
    <x v="5969"/>
    <n v="42342"/>
    <d v="2009-09-04T00:00:00"/>
    <n v="43"/>
    <n v="5375"/>
    <n v="7.0000000000000007E-2"/>
    <n v="125"/>
    <n v="4998.75"/>
    <s v="Bill Rawles"/>
    <s v="Staples, Inc."/>
    <s v="Other Specialty Stores"/>
    <s v="Consumer Services"/>
    <s v="Albemarle"/>
    <s v="28001"/>
    <s v="North Carolina"/>
    <s v="South"/>
    <d v="2009-09-06T00:00:00"/>
    <n v="2"/>
    <s v="Training - Javascript"/>
    <s v="Training "/>
    <s v=" Javascript"/>
    <s v="Alexander Edison"/>
    <s v="Frank Mitchell"/>
    <n v="70"/>
    <n v="1"/>
  </r>
  <r>
    <x v="5970"/>
    <n v="42342"/>
    <d v="2009-09-04T00:00:00"/>
    <n v="25"/>
    <n v="2750"/>
    <n v="0.01"/>
    <n v="110"/>
    <n v="2722.5"/>
    <s v="Bill Rawles"/>
    <s v="Staples, Inc."/>
    <s v="Other Specialty Stores"/>
    <s v="Consumer Services"/>
    <s v="Burton"/>
    <s v="48509"/>
    <s v="Michigan"/>
    <s v="Central"/>
    <d v="2009-09-05T00:00:00"/>
    <n v="1"/>
    <s v="Development - Python"/>
    <s v="Development "/>
    <s v=" Python"/>
    <s v="Mason Gibson"/>
    <s v="Josh Martinez"/>
    <n v="71"/>
    <n v="1"/>
  </r>
  <r>
    <x v="5971"/>
    <n v="42343"/>
    <d v="2009-08-14T00:00:00"/>
    <n v="46"/>
    <n v="5750"/>
    <n v="0.04"/>
    <n v="125"/>
    <n v="5520"/>
    <s v="Berenike Smith"/>
    <s v="SBA Communications Corporation"/>
    <s v="Telecommunications Equipment"/>
    <s v="Consumer Services"/>
    <s v="Oakland"/>
    <n v="94601"/>
    <s v="California"/>
    <s v="West"/>
    <d v="2009-08-16T00:00:00"/>
    <n v="2"/>
    <s v="Training - Tableau"/>
    <s v="Training "/>
    <s v=" Tableau"/>
    <s v="Michael Alister"/>
    <s v="Bob Turner"/>
    <n v="68"/>
    <n v="1"/>
  </r>
  <r>
    <x v="5972"/>
    <n v="42343"/>
    <d v="2009-08-14T00:00:00"/>
    <n v="31"/>
    <n v="3410"/>
    <n v="0.03"/>
    <n v="110"/>
    <n v="3307.7"/>
    <s v="Berenike Smith"/>
    <s v="SBA Communications Corporation"/>
    <s v="Telecommunications Equipment"/>
    <s v="Consumer Services"/>
    <s v="Oakland"/>
    <n v="94601"/>
    <s v="California"/>
    <s v="West"/>
    <d v="2009-08-15T00:00:00"/>
    <n v="1"/>
    <s v="Development - Python"/>
    <s v="Development "/>
    <s v=" Python"/>
    <s v="Sophia Dixon"/>
    <s v="Bob Turner"/>
    <n v="71"/>
    <n v="1"/>
  </r>
  <r>
    <x v="5973"/>
    <n v="42369"/>
    <d v="2010-08-05T00:00:00"/>
    <n v="44"/>
    <n v="6600"/>
    <n v="0.01"/>
    <n v="150"/>
    <n v="6534"/>
    <s v="Patricia Philippe"/>
    <s v="Illumina, Inc."/>
    <s v="Biotechnology: Laboratory Analytical Instruments"/>
    <s v="Capital Goods"/>
    <s v="Muskego"/>
    <s v="53150"/>
    <s v="Wisconsin"/>
    <s v="Central"/>
    <d v="2010-08-06T00:00:00"/>
    <n v="1"/>
    <s v="Consulting - Business Model"/>
    <s v="Consulting "/>
    <s v=" Business Model"/>
    <s v="Ethan Bird"/>
    <s v="Josh Martinez"/>
    <n v="60"/>
    <n v="1"/>
  </r>
  <r>
    <x v="5974"/>
    <n v="42370"/>
    <d v="2011-11-21T00:00:00"/>
    <n v="33"/>
    <n v="5280"/>
    <n v="7.0000000000000007E-2"/>
    <n v="160"/>
    <n v="4910.3999999999996"/>
    <s v="Catherine House"/>
    <s v="Cognizant Technology Solutions Corporation"/>
    <s v="EDP Services"/>
    <s v="Technology"/>
    <s v="Springfield"/>
    <n v="97477"/>
    <s v="Oregon"/>
    <s v="West"/>
    <d v="2011-11-23T00:00:00"/>
    <n v="2"/>
    <s v="Development - Java"/>
    <s v="Development "/>
    <s v=" Java"/>
    <s v="Michael Alister"/>
    <s v="Bob Turner"/>
    <n v="68"/>
    <n v="1"/>
  </r>
  <r>
    <x v="5975"/>
    <n v="42373"/>
    <d v="2011-08-17T00:00:00"/>
    <n v="11"/>
    <n v="1760"/>
    <n v="0.1"/>
    <n v="160"/>
    <n v="1584"/>
    <s v="Emily Fortune"/>
    <s v="Keurig Green Mountain, Inc."/>
    <s v="Packaged Foods"/>
    <s v="Consumer Non-Durables"/>
    <s v="Madison"/>
    <n v="35756"/>
    <s v="Alabama"/>
    <s v="South"/>
    <d v="2011-08-18T00:00:00"/>
    <n v="1"/>
    <s v="Development - Java"/>
    <s v="Development "/>
    <s v=" Java"/>
    <s v="Noah Smith"/>
    <s v="Frank Mitchell"/>
    <n v="59"/>
    <n v="1"/>
  </r>
  <r>
    <x v="5976"/>
    <n v="42374"/>
    <d v="2012-07-17T00:00:00"/>
    <n v="21"/>
    <n v="3150"/>
    <n v="0.08"/>
    <n v="150"/>
    <n v="2898"/>
    <s v="Dennis Chand"/>
    <s v="Activision Blizzard, Inc"/>
    <s v="Computer Software: Prepackaged Software"/>
    <s v="Technology"/>
    <s v="Concord"/>
    <n v="28027"/>
    <s v="North Carolina"/>
    <s v="South"/>
    <d v="2012-07-17T00:00:00"/>
    <n v="0"/>
    <s v="Consulting - Business Model"/>
    <s v="Consulting "/>
    <s v=" Business Model"/>
    <s v="William Bufont"/>
    <s v="Frank Mitchell"/>
    <n v="62"/>
    <n v="1"/>
  </r>
  <r>
    <x v="5977"/>
    <n v="42374"/>
    <d v="2012-07-17T00:00:00"/>
    <n v="47"/>
    <n v="7520"/>
    <n v="0"/>
    <n v="160"/>
    <n v="7520"/>
    <s v="Dennis Chand"/>
    <s v="Activision Blizzard, Inc"/>
    <s v="Computer Software: Prepackaged Software"/>
    <s v="Technology"/>
    <s v="Durham"/>
    <n v="27707"/>
    <s v="North Carolina"/>
    <s v="South"/>
    <d v="2012-07-18T00:00:00"/>
    <n v="1"/>
    <s v="Development - Java"/>
    <s v="Development "/>
    <s v=" Java"/>
    <s v="Daniel Tusk"/>
    <s v="Frank Mitchell"/>
    <n v="45"/>
    <n v="1"/>
  </r>
  <r>
    <x v="5978"/>
    <n v="42374"/>
    <d v="2012-07-17T00:00:00"/>
    <n v="11"/>
    <n v="1760"/>
    <n v="0"/>
    <n v="160"/>
    <n v="1760"/>
    <s v="Dennis Chand"/>
    <s v="Activision Blizzard, Inc"/>
    <s v="Computer Software: Prepackaged Software"/>
    <s v="Technology"/>
    <s v="Durham"/>
    <n v="27707"/>
    <s v="North Carolina"/>
    <s v="South"/>
    <d v="2012-07-19T00:00:00"/>
    <n v="2"/>
    <s v="Development - Java"/>
    <s v="Development "/>
    <s v=" Java"/>
    <s v="Emily Taylor"/>
    <s v="Frank Mitchell"/>
    <n v="62"/>
    <n v="1"/>
  </r>
  <r>
    <x v="5979"/>
    <n v="42375"/>
    <d v="2010-10-01T00:00:00"/>
    <n v="45"/>
    <n v="5400"/>
    <n v="0.03"/>
    <n v="120"/>
    <n v="5238"/>
    <s v="Jas Jarboe"/>
    <s v="DISH Network Corporation"/>
    <s v="Television Services"/>
    <s v="Consumer Services"/>
    <s v="Willoughby"/>
    <s v="44094"/>
    <s v="Ohio"/>
    <s v="East"/>
    <d v="2010-10-02T00:00:00"/>
    <n v="1"/>
    <s v="Development - Business Logic"/>
    <s v="Development "/>
    <s v=" Business Logic"/>
    <s v="Ethan Bird"/>
    <s v="Allen Young"/>
    <n v="60"/>
    <n v="1"/>
  </r>
  <r>
    <x v="5980"/>
    <n v="42400"/>
    <d v="2012-08-09T00:00:00"/>
    <n v="44"/>
    <n v="6600"/>
    <n v="0.03"/>
    <n v="150"/>
    <n v="6402"/>
    <s v="Giulietta Gibson"/>
    <s v="Seagate Technology."/>
    <s v="Electronic Components"/>
    <s v="Technology"/>
    <s v="Hobart"/>
    <n v="46342"/>
    <s v="Indiana"/>
    <s v="Central"/>
    <d v="2012-08-11T00:00:00"/>
    <n v="2"/>
    <s v="Consulting - Business Model"/>
    <s v="Consulting "/>
    <s v=" Business Model"/>
    <s v="Jacob Manziel"/>
    <s v="Josh Martinez"/>
    <n v="57"/>
    <n v="1"/>
  </r>
  <r>
    <x v="5981"/>
    <n v="42400"/>
    <d v="2012-08-09T00:00:00"/>
    <n v="41"/>
    <n v="6150"/>
    <n v="0.06"/>
    <n v="150"/>
    <n v="5781"/>
    <s v="Giulietta Gibson"/>
    <s v="Seagate Technology."/>
    <s v="Electronic Components"/>
    <s v="Technology"/>
    <s v="Indianapolis"/>
    <n v="46203"/>
    <s v="Indiana"/>
    <s v="Central"/>
    <d v="2012-08-14T00:00:00"/>
    <n v="5"/>
    <s v="Consulting - Business Model"/>
    <s v="Consulting "/>
    <s v=" Business Model"/>
    <s v="Daniel Tusk"/>
    <s v="Josh Martinez"/>
    <n v="45"/>
    <n v="1"/>
  </r>
  <r>
    <x v="5982"/>
    <n v="42403"/>
    <d v="2009-06-20T00:00:00"/>
    <n v="38"/>
    <n v="7600"/>
    <n v="0.04"/>
    <n v="200"/>
    <n v="7296"/>
    <s v="Nick Saunders"/>
    <s v="eBay Inc."/>
    <s v="Business Services"/>
    <s v="Miscellaneous"/>
    <s v="Tucker"/>
    <n v="30084"/>
    <s v="Georgia"/>
    <s v="South"/>
    <d v="2009-06-21T00:00:00"/>
    <n v="1"/>
    <s v="Development - Scala"/>
    <s v="Development "/>
    <s v=" Scala"/>
    <s v="Abigail Young"/>
    <s v="Frank Mitchell"/>
    <n v="50"/>
    <n v="1"/>
  </r>
  <r>
    <x v="5983"/>
    <n v="42403"/>
    <d v="2009-06-20T00:00:00"/>
    <n v="47"/>
    <n v="5640"/>
    <n v="0.1"/>
    <n v="120"/>
    <n v="5076"/>
    <s v="Nick Saunders"/>
    <s v="eBay Inc."/>
    <s v="Business Services"/>
    <s v="Miscellaneous"/>
    <s v="Tucker"/>
    <n v="30084"/>
    <s v="Georgia"/>
    <s v="South"/>
    <d v="2009-06-21T00:00:00"/>
    <n v="1"/>
    <s v="Development - Business Logic"/>
    <s v="Development "/>
    <s v=" Business Logic"/>
    <s v="Olivia Sullivan"/>
    <s v="Frank Mitchell"/>
    <n v="53"/>
    <n v="1"/>
  </r>
  <r>
    <x v="5984"/>
    <n v="42405"/>
    <d v="2010-01-21T00:00:00"/>
    <n v="13"/>
    <n v="1430"/>
    <n v="0.08"/>
    <n v="110"/>
    <n v="1315.6000000000001"/>
    <s v="Skye Foster"/>
    <s v="Lam Research Corporation"/>
    <s v="Industrial Machinery/Components"/>
    <s v="Technology"/>
    <s v="Mandan"/>
    <s v="58554"/>
    <s v="North Dakota"/>
    <s v="Central"/>
    <d v="2010-01-23T00:00:00"/>
    <n v="2"/>
    <s v="Development - Python"/>
    <s v="Development "/>
    <s v=" Python"/>
    <s v="Madison Hill"/>
    <s v="Josh Martinez"/>
    <n v="58"/>
    <n v="1"/>
  </r>
  <r>
    <x v="5985"/>
    <n v="42436"/>
    <d v="2012-08-09T00:00:00"/>
    <n v="30"/>
    <n v="4500"/>
    <n v="0.09"/>
    <n v="150"/>
    <n v="4095"/>
    <s v="Becky Poirier"/>
    <s v="Paychex, Inc."/>
    <s v="Diversified Commercial Services"/>
    <s v="Consumer Services"/>
    <s v="Portland"/>
    <n v="97206"/>
    <s v="Oregon"/>
    <s v="West"/>
    <d v="2012-08-10T00:00:00"/>
    <n v="1"/>
    <s v="Consulting - Strategy"/>
    <s v="Consulting "/>
    <s v=" Strategy"/>
    <s v="Jayden Hamilton"/>
    <s v="Bob Turner"/>
    <n v="71"/>
    <n v="1"/>
  </r>
  <r>
    <x v="5986"/>
    <n v="42437"/>
    <d v="2012-03-05T00:00:00"/>
    <n v="43"/>
    <n v="6450"/>
    <n v="0.06"/>
    <n v="150"/>
    <n v="6063"/>
    <s v="Denny Willingham"/>
    <s v="Bed Bath &amp; Beyond Inc."/>
    <s v="Home Furnishings"/>
    <s v="Consumer Services"/>
    <s v="Belle Glade"/>
    <s v="33430"/>
    <s v="Florida"/>
    <s v="South"/>
    <d v="2012-03-07T00:00:00"/>
    <n v="2"/>
    <s v="Consulting - Compensation"/>
    <s v="Consulting "/>
    <s v=" Compensation"/>
    <s v="Liam Franklin"/>
    <s v="Frank Mitchell"/>
    <n v="52"/>
    <n v="1"/>
  </r>
  <r>
    <x v="5987"/>
    <n v="42437"/>
    <d v="2012-03-05T00:00:00"/>
    <n v="14"/>
    <n v="1680"/>
    <n v="0.03"/>
    <n v="120"/>
    <n v="1629.6"/>
    <s v="Denny Willingham"/>
    <s v="Bed Bath &amp; Beyond Inc."/>
    <s v="Home Furnishings"/>
    <s v="Consumer Services"/>
    <s v="Belle Glade"/>
    <s v="33430"/>
    <s v="Florida"/>
    <s v="South"/>
    <d v="2012-03-06T00:00:00"/>
    <n v="1"/>
    <s v="Development - Business Logic"/>
    <s v="Development "/>
    <s v=" Business Logic"/>
    <s v="Mason Gibson"/>
    <s v="Frank Mitchell"/>
    <n v="71"/>
    <n v="1"/>
  </r>
  <r>
    <x v="5988"/>
    <n v="42439"/>
    <d v="2010-06-19T00:00:00"/>
    <n v="28"/>
    <n v="3360"/>
    <n v="0.01"/>
    <n v="120"/>
    <n v="3326.4"/>
    <s v="Pamela Boeckenhauer"/>
    <s v="Garmin Ltd."/>
    <s v="Industrial Machinery/Components"/>
    <s v="Capital Goods"/>
    <s v="Plainview"/>
    <n v="11803"/>
    <s v="New York"/>
    <s v="East"/>
    <d v="2010-06-20T00:00:00"/>
    <n v="1"/>
    <s v="Development - Business Logic"/>
    <s v="Development "/>
    <s v=" Business Logic"/>
    <s v="Emma Watson"/>
    <s v="Allen Young"/>
    <n v="67"/>
    <n v="1"/>
  </r>
  <r>
    <x v="5989"/>
    <n v="42465"/>
    <d v="2010-12-21T00:00:00"/>
    <n v="15"/>
    <n v="1650"/>
    <n v="0.08"/>
    <n v="110"/>
    <n v="1518"/>
    <s v="Tamara O'Brill"/>
    <s v="Symantec Corporation"/>
    <s v="Computer Software: Prepackaged Software"/>
    <s v="Technology"/>
    <s v="Pharr"/>
    <n v="78577"/>
    <s v="Texas"/>
    <s v="Central"/>
    <d v="2010-12-22T00:00:00"/>
    <n v="1"/>
    <s v="Development - Python"/>
    <s v="Development "/>
    <s v=" Python"/>
    <s v="Emma Watson"/>
    <s v="Josh Martinez"/>
    <n v="67"/>
    <n v="1"/>
  </r>
  <r>
    <x v="5990"/>
    <n v="42467"/>
    <d v="2010-10-14T00:00:00"/>
    <n v="10"/>
    <n v="1600"/>
    <n v="0.01"/>
    <n v="160"/>
    <n v="1584"/>
    <s v="Julia Shagiari"/>
    <s v="SBA Communications Corporation"/>
    <s v="Telecommunications Equipment"/>
    <s v="Consumer Services"/>
    <s v="San Diego"/>
    <n v="92105"/>
    <s v="California"/>
    <s v="West"/>
    <d v="2010-10-14T00:00:00"/>
    <n v="0"/>
    <s v="Development - Java"/>
    <s v="Development "/>
    <s v=" Java"/>
    <s v="Daniel Tusk"/>
    <s v="Bob Turner"/>
    <n v="45"/>
    <n v="1"/>
  </r>
  <r>
    <x v="5991"/>
    <n v="42467"/>
    <d v="2010-10-14T00:00:00"/>
    <n v="39"/>
    <n v="5850"/>
    <n v="0"/>
    <n v="150"/>
    <n v="5850"/>
    <s v="Julia Shagiari"/>
    <s v="SBA Communications Corporation"/>
    <s v="Telecommunications Equipment"/>
    <s v="Consumer Services"/>
    <s v="San Diego"/>
    <n v="92105"/>
    <s v="California"/>
    <s v="West"/>
    <d v="2010-10-16T00:00:00"/>
    <n v="2"/>
    <s v="Consulting - Business Model"/>
    <s v="Consulting "/>
    <s v=" Business Model"/>
    <s v="Emma Watson"/>
    <s v="Bob Turner"/>
    <n v="67"/>
    <n v="1"/>
  </r>
  <r>
    <x v="5992"/>
    <n v="42467"/>
    <d v="2010-10-14T00:00:00"/>
    <n v="12"/>
    <n v="1800"/>
    <n v="0.09"/>
    <n v="150"/>
    <n v="1638"/>
    <s v="Julia Shagiari"/>
    <s v="SBA Communications Corporation"/>
    <s v="Telecommunications Equipment"/>
    <s v="Consumer Services"/>
    <s v="San Diego"/>
    <n v="92105"/>
    <s v="California"/>
    <s v="West"/>
    <d v="2010-10-16T00:00:00"/>
    <n v="2"/>
    <s v="Consulting - Market Research"/>
    <s v="Consulting "/>
    <s v=" Market Research"/>
    <s v="Mia Moore"/>
    <s v="Bob Turner"/>
    <n v="51"/>
    <n v="1"/>
  </r>
  <r>
    <x v="5993"/>
    <n v="42469"/>
    <d v="2012-11-08T00:00:00"/>
    <n v="31"/>
    <n v="4960"/>
    <n v="0.09"/>
    <n v="160"/>
    <n v="4513.6000000000004"/>
    <s v="Muhammed Kamberova"/>
    <s v="Celgene Corporation"/>
    <s v="Major Pharmaceuticals"/>
    <s v="Health Care"/>
    <s v="Bristol"/>
    <s v="06010"/>
    <s v="Connecticut"/>
    <s v="East"/>
    <d v="2012-11-09T00:00:00"/>
    <n v="1"/>
    <s v="Development - Java"/>
    <s v="Development "/>
    <s v=" Java"/>
    <s v="Ethan Bird"/>
    <s v="Allen Young"/>
    <n v="60"/>
    <n v="1"/>
  </r>
  <r>
    <x v="5994"/>
    <n v="42469"/>
    <d v="2012-11-08T00:00:00"/>
    <n v="18"/>
    <n v="2880"/>
    <n v="0.05"/>
    <n v="160"/>
    <n v="2736"/>
    <s v="Muhammed Kamberova"/>
    <s v="Celgene Corporation"/>
    <s v="Major Pharmaceuticals"/>
    <s v="Health Care"/>
    <s v="Sanford"/>
    <s v="04073"/>
    <s v="Maine"/>
    <s v="East"/>
    <d v="2012-11-09T00:00:00"/>
    <n v="1"/>
    <s v="Development - Java"/>
    <s v="Development "/>
    <s v=" Java"/>
    <s v="Jacob Manziel"/>
    <s v="Allen Young"/>
    <n v="57"/>
    <n v="1"/>
  </r>
  <r>
    <x v="5995"/>
    <n v="42471"/>
    <d v="2012-03-09T00:00:00"/>
    <n v="23"/>
    <n v="2760"/>
    <n v="0.09"/>
    <n v="120"/>
    <n v="2511.6"/>
    <s v="Darrin Ulpright"/>
    <s v="Tesla Motors, Inc."/>
    <s v="Auto Manufacturing"/>
    <s v="Capital Goods"/>
    <s v="Paramus"/>
    <s v="07652"/>
    <s v="New Jersey"/>
    <s v="East"/>
    <d v="2012-03-11T00:00:00"/>
    <n v="2"/>
    <s v="Development - Business Logic"/>
    <s v="Development "/>
    <s v=" Business Logic"/>
    <s v="Olivia Sullivan"/>
    <s v="Allen Young"/>
    <n v="53"/>
    <n v="1"/>
  </r>
  <r>
    <x v="5996"/>
    <n v="42500"/>
    <d v="2010-02-05T00:00:00"/>
    <n v="39"/>
    <n v="6630"/>
    <n v="0.04"/>
    <n v="170"/>
    <n v="6364.8"/>
    <s v="Michelle Jacobs"/>
    <s v="Yahoo! Inc."/>
    <s v="EDP Services"/>
    <s v="Technology"/>
    <s v="Iowa City"/>
    <n v="52240"/>
    <s v="Iowa"/>
    <s v="Central"/>
    <d v="2010-02-07T00:00:00"/>
    <n v="2"/>
    <s v="Development - .Net"/>
    <s v="Development "/>
    <s v=" .Net"/>
    <s v="Olivia Sullivan"/>
    <s v="Josh Martinez"/>
    <n v="53"/>
    <n v="1"/>
  </r>
  <r>
    <x v="5997"/>
    <n v="42500"/>
    <d v="2010-02-05T00:00:00"/>
    <n v="2"/>
    <n v="320"/>
    <n v="0.03"/>
    <n v="160"/>
    <n v="310.39999999999998"/>
    <s v="Michelle Jacobs"/>
    <s v="Yahoo! Inc."/>
    <s v="EDP Services"/>
    <s v="Technology"/>
    <s v="Iowa City"/>
    <n v="52240"/>
    <s v="Iowa"/>
    <s v="Central"/>
    <d v="2010-02-07T00:00:00"/>
    <n v="2"/>
    <s v="Development - Java"/>
    <s v="Development "/>
    <s v=" Java"/>
    <s v="Ethan Bird"/>
    <s v="Josh Martinez"/>
    <n v="60"/>
    <n v="1"/>
  </r>
  <r>
    <x v="5998"/>
    <n v="42528"/>
    <d v="2010-02-23T00:00:00"/>
    <n v="37"/>
    <n v="4070"/>
    <n v="0.02"/>
    <n v="110"/>
    <n v="3988.6"/>
    <s v="Alex Thompson"/>
    <s v="Check Point Software Technologies Ltd."/>
    <s v="Computer Software: Prepackaged Software"/>
    <s v="Technology"/>
    <s v="Franklin"/>
    <s v="02038"/>
    <s v="MA"/>
    <s v="East"/>
    <d v="2010-02-25T00:00:00"/>
    <n v="2"/>
    <s v="Development - Python"/>
    <s v="Development "/>
    <s v=" Python"/>
    <s v="Liam Franklin"/>
    <s v="Allen Young"/>
    <n v="52"/>
    <n v="1"/>
  </r>
  <r>
    <x v="5999"/>
    <n v="42528"/>
    <d v="2010-02-23T00:00:00"/>
    <n v="13"/>
    <n v="2600"/>
    <n v="0.02"/>
    <n v="200"/>
    <n v="2548"/>
    <s v="Alex Thompson"/>
    <s v="Check Point Software Technologies Ltd."/>
    <s v="Computer Software: Prepackaged Software"/>
    <s v="Technology"/>
    <s v="Lowell"/>
    <s v="01852"/>
    <s v="MA"/>
    <s v="East"/>
    <d v="2010-02-24T00:00:00"/>
    <n v="1"/>
    <s v="Development - Big Data"/>
    <s v="Development "/>
    <s v=" Big Data"/>
    <s v="Emily Taylor"/>
    <s v="Allen Young"/>
    <n v="62"/>
    <n v="1"/>
  </r>
  <r>
    <x v="6000"/>
    <n v="42528"/>
    <d v="2010-02-23T00:00:00"/>
    <n v="31"/>
    <n v="4650"/>
    <n v="0.02"/>
    <n v="150"/>
    <n v="4557"/>
    <s v="Alex Thompson"/>
    <s v="Check Point Software Technologies Ltd."/>
    <s v="Computer Software: Prepackaged Software"/>
    <s v="Technology"/>
    <s v="Marlborough"/>
    <s v="01752"/>
    <s v="MA"/>
    <s v="East"/>
    <d v="2010-02-24T00:00:00"/>
    <n v="1"/>
    <s v="Consulting - Business Model"/>
    <s v="Consulting "/>
    <s v=" Business Model"/>
    <s v="Michael Alister"/>
    <s v="Allen Young"/>
    <n v="68"/>
    <n v="1"/>
  </r>
  <r>
    <x v="6001"/>
    <n v="42528"/>
    <d v="2010-02-23T00:00:00"/>
    <n v="46"/>
    <n v="6440"/>
    <n v="0.01"/>
    <n v="140"/>
    <n v="6375.6"/>
    <s v="Alex Thompson"/>
    <s v="Check Point Software Technologies Ltd."/>
    <s v="Computer Software: Prepackaged Software"/>
    <s v="Technology"/>
    <s v="New Haven"/>
    <s v="06510"/>
    <s v="Connecticut"/>
    <s v="East"/>
    <d v="2010-02-25T00:00:00"/>
    <n v="2"/>
    <s v="Development - Database"/>
    <s v="Development "/>
    <s v=" Database"/>
    <s v="Sophia Dixon"/>
    <s v="Allen Young"/>
    <n v="71"/>
    <n v="1"/>
  </r>
  <r>
    <x v="6002"/>
    <n v="42528"/>
    <d v="2010-02-23T00:00:00"/>
    <n v="29"/>
    <n v="3190"/>
    <n v="0.02"/>
    <n v="110"/>
    <n v="3126.2"/>
    <s v="Alex Thompson"/>
    <s v="Check Point Software Technologies Ltd."/>
    <s v="Computer Software: Prepackaged Software"/>
    <s v="Technology"/>
    <s v="Nutley"/>
    <s v="07110"/>
    <s v="New Jersey"/>
    <s v="East"/>
    <d v="2010-02-24T00:00:00"/>
    <n v="1"/>
    <s v="Development - Python"/>
    <s v="Development "/>
    <s v=" Python"/>
    <s v="Isabella Douglas"/>
    <s v="Allen Young"/>
    <n v="75"/>
    <n v="1"/>
  </r>
  <r>
    <x v="6003"/>
    <n v="42529"/>
    <d v="2010-10-10T00:00:00"/>
    <n v="2"/>
    <n v="240"/>
    <n v="0.08"/>
    <n v="120"/>
    <n v="220.8"/>
    <s v="Bobby Childs"/>
    <s v="Tractor Supply Company"/>
    <s v="RETAIL: Building Materials"/>
    <s v="Consumer Services"/>
    <s v="Kearny"/>
    <s v="07032"/>
    <s v="New Jersey"/>
    <s v="East"/>
    <d v="2010-10-14T00:00:00"/>
    <n v="4"/>
    <s v="Development - Business Logic"/>
    <s v="Development "/>
    <s v=" Business Logic"/>
    <s v="Michael Alister"/>
    <s v="Allen Young"/>
    <n v="68"/>
    <n v="1"/>
  </r>
  <r>
    <x v="6004"/>
    <n v="42529"/>
    <d v="2010-10-10T00:00:00"/>
    <n v="8"/>
    <n v="880"/>
    <n v="0.03"/>
    <n v="110"/>
    <n v="853.6"/>
    <s v="Bobby Childs"/>
    <s v="Tractor Supply Company"/>
    <s v="RETAIL: Building Materials"/>
    <s v="Consumer Services"/>
    <s v="San Mateo"/>
    <n v="94403"/>
    <s v="California"/>
    <s v="West"/>
    <d v="2010-10-15T00:00:00"/>
    <n v="5"/>
    <s v="Development - Python"/>
    <s v="Development "/>
    <s v=" Python"/>
    <s v="Sophia Dixon"/>
    <s v="Bob Turner"/>
    <n v="71"/>
    <n v="1"/>
  </r>
  <r>
    <x v="6005"/>
    <n v="42529"/>
    <d v="2010-10-10T00:00:00"/>
    <n v="48"/>
    <n v="8160"/>
    <n v="0.04"/>
    <n v="170"/>
    <n v="7833.5999999999995"/>
    <s v="Bobby Childs"/>
    <s v="Tractor Supply Company"/>
    <s v="RETAIL: Building Materials"/>
    <s v="Consumer Services"/>
    <s v="Teaneck"/>
    <s v="07666"/>
    <s v="New Jersey"/>
    <s v="East"/>
    <d v="2010-10-14T00:00:00"/>
    <n v="4"/>
    <s v="Development - .Net"/>
    <s v="Development "/>
    <s v=" .Net"/>
    <s v="Mia Moore"/>
    <s v="Allen Young"/>
    <n v="51"/>
    <n v="1"/>
  </r>
  <r>
    <x v="6006"/>
    <n v="42561"/>
    <d v="2010-02-06T00:00:00"/>
    <n v="15"/>
    <n v="2250"/>
    <n v="7.0000000000000007E-2"/>
    <n v="150"/>
    <n v="2092.5"/>
    <s v="Beth Sumrall"/>
    <s v="Sigma-Aldrich Corporation"/>
    <s v="Specialty Chemicals"/>
    <s v="Consumer Durables"/>
    <s v="Belleville"/>
    <n v="62223"/>
    <s v="Illinois"/>
    <s v="Central"/>
    <d v="2010-02-08T00:00:00"/>
    <n v="2"/>
    <s v="Consulting - Market Research"/>
    <s v="Consulting "/>
    <s v=" Market Research"/>
    <s v="Olivia Sullivan"/>
    <s v="Josh Martinez"/>
    <n v="53"/>
    <n v="1"/>
  </r>
  <r>
    <x v="6007"/>
    <n v="42563"/>
    <d v="2010-08-12T00:00:00"/>
    <n v="7"/>
    <n v="1120"/>
    <n v="7.0000000000000007E-2"/>
    <n v="160"/>
    <n v="1041.5999999999999"/>
    <s v="Jeremy Nguyen"/>
    <s v="Google Inc."/>
    <s v="Computer Software: Programming, Data Processing"/>
    <s v="Technology"/>
    <s v="Torrance"/>
    <n v="90503"/>
    <s v="California"/>
    <s v="West"/>
    <d v="2010-08-12T00:00:00"/>
    <n v="0"/>
    <s v="Development - Java"/>
    <s v="Development "/>
    <s v=" Java"/>
    <s v="Alexander Edison"/>
    <s v="Bob Turner"/>
    <n v="70"/>
    <n v="1"/>
  </r>
  <r>
    <x v="6008"/>
    <n v="42564"/>
    <d v="2012-09-12T00:00:00"/>
    <n v="35"/>
    <n v="4375"/>
    <n v="0.02"/>
    <n v="125"/>
    <n v="4287.5"/>
    <s v="Mike Farhat"/>
    <s v="Amazon.com, Inc."/>
    <s v="Catalog/Specialty Distribution"/>
    <s v="Consumer Services"/>
    <s v="Gurnee"/>
    <n v="60031"/>
    <s v="Illinois"/>
    <s v="Central"/>
    <d v="2012-09-19T00:00:00"/>
    <n v="7"/>
    <s v="Training - Development"/>
    <s v="Training "/>
    <s v=" Development"/>
    <s v="Mason Gibson"/>
    <s v="Josh Martinez"/>
    <n v="71"/>
    <n v="1"/>
  </r>
  <r>
    <x v="6009"/>
    <n v="42565"/>
    <d v="2010-09-22T00:00:00"/>
    <n v="33"/>
    <n v="5280"/>
    <n v="0.04"/>
    <n v="160"/>
    <n v="5068.8"/>
    <s v="Joe Zeldin"/>
    <s v="Liberty Media Corporation"/>
    <s v="Broadcasting"/>
    <s v="Consumer Services"/>
    <s v="Fort Smith"/>
    <n v="72903"/>
    <s v="Arkansas"/>
    <s v="South"/>
    <d v="2010-09-29T00:00:00"/>
    <n v="7"/>
    <s v="Development - Java"/>
    <s v="Development "/>
    <s v=" Java"/>
    <s v="Ethan Bird"/>
    <s v="Frank Mitchell"/>
    <n v="60"/>
    <n v="1"/>
  </r>
  <r>
    <x v="6010"/>
    <n v="42567"/>
    <d v="2010-01-11T00:00:00"/>
    <n v="12"/>
    <n v="1500"/>
    <n v="0"/>
    <n v="125"/>
    <n v="1500"/>
    <s v="Tom Skaria"/>
    <s v="Avago Technologies Limited"/>
    <s v="Semiconductors"/>
    <s v="Technology"/>
    <s v="Burbank"/>
    <n v="91505"/>
    <s v="California"/>
    <s v="West"/>
    <d v="2010-01-13T00:00:00"/>
    <n v="2"/>
    <s v="Training - Javascript"/>
    <s v="Training "/>
    <s v=" Javascript"/>
    <s v="William Bufont"/>
    <s v="Bob Turner"/>
    <n v="62"/>
    <n v="1"/>
  </r>
  <r>
    <x v="6011"/>
    <n v="42596"/>
    <d v="2012-08-14T00:00:00"/>
    <n v="9"/>
    <n v="1080"/>
    <n v="0.05"/>
    <n v="120"/>
    <n v="1026"/>
    <s v="Liz Overfelt"/>
    <s v="Keurig Green Mountain, Inc."/>
    <s v="Packaged Foods"/>
    <s v="Consumer Non-Durables"/>
    <s v="Columbia"/>
    <n v="65203"/>
    <s v="MO"/>
    <s v="Central"/>
    <d v="2012-08-16T00:00:00"/>
    <n v="2"/>
    <s v="Development - Business Logic"/>
    <s v="Development "/>
    <s v=" Business Logic"/>
    <s v="Sophia Dixon"/>
    <s v="Josh Martinez"/>
    <n v="71"/>
    <n v="1"/>
  </r>
  <r>
    <x v="6012"/>
    <n v="42597"/>
    <d v="2010-03-25T00:00:00"/>
    <n v="5"/>
    <n v="750"/>
    <n v="0.04"/>
    <n v="150"/>
    <n v="720"/>
    <s v="Paul Hazard"/>
    <s v="Lam Research Corporation"/>
    <s v="Industrial Machinery/Components"/>
    <s v="Technology"/>
    <s v="Sioux Falls"/>
    <n v="57103"/>
    <s v="South Dakota"/>
    <s v="Central"/>
    <d v="2010-03-27T00:00:00"/>
    <n v="2"/>
    <s v="Consulting - Business Model"/>
    <s v="Consulting "/>
    <s v=" Business Model"/>
    <s v="Isabella Douglas"/>
    <s v="Josh Martinez"/>
    <n v="75"/>
    <n v="1"/>
  </r>
  <r>
    <x v="6013"/>
    <n v="42599"/>
    <d v="2009-04-06T00:00:00"/>
    <n v="31"/>
    <n v="3875"/>
    <n v="0.04"/>
    <n v="125"/>
    <n v="3720"/>
    <s v="Alex Thompson"/>
    <s v="Check Point Software Technologies Ltd."/>
    <s v="Computer Software: Prepackaged Software"/>
    <s v="Technology"/>
    <s v="Dover"/>
    <s v="03820"/>
    <s v="New Hampshire"/>
    <s v="East"/>
    <d v="2009-04-07T00:00:00"/>
    <n v="1"/>
    <s v="Training - Tableau"/>
    <s v="Training "/>
    <s v=" Tableau"/>
    <s v="Jayden Hamilton"/>
    <s v="Allen Young"/>
    <n v="71"/>
    <n v="1"/>
  </r>
  <r>
    <x v="6014"/>
    <n v="42628"/>
    <d v="2011-05-05T00:00:00"/>
    <n v="4"/>
    <n v="500"/>
    <n v="0.01"/>
    <n v="125"/>
    <n v="495"/>
    <s v="Ken Odegard"/>
    <s v="Broadcom Corporation"/>
    <s v="Semiconductors"/>
    <s v="Technology"/>
    <s v="Louisville"/>
    <n v="80027"/>
    <s v="Colorado"/>
    <s v="West"/>
    <d v="2011-05-07T00:00:00"/>
    <n v="2"/>
    <s v="Training - Javascript"/>
    <s v="Training "/>
    <s v=" Javascript"/>
    <s v="Ethan Bird"/>
    <s v="Bob Turner"/>
    <n v="60"/>
    <n v="1"/>
  </r>
  <r>
    <x v="6015"/>
    <n v="42631"/>
    <d v="2009-05-09T00:00:00"/>
    <n v="41"/>
    <n v="6150"/>
    <n v="0.05"/>
    <n v="150"/>
    <n v="5842.5"/>
    <s v="Jeremy Watters"/>
    <s v="Google Inc."/>
    <s v="Computer Software: Programming, Data Processing"/>
    <s v="Technology"/>
    <s v="Asheboro"/>
    <s v="27203"/>
    <s v="North Carolina"/>
    <s v="South"/>
    <d v="2009-05-09T00:00:00"/>
    <n v="0"/>
    <s v="Consulting - Business Model"/>
    <s v="Consulting "/>
    <s v=" Business Model"/>
    <s v="Sophia Dixon"/>
    <s v="Frank Mitchell"/>
    <n v="71"/>
    <n v="1"/>
  </r>
  <r>
    <x v="6016"/>
    <n v="42631"/>
    <d v="2009-05-09T00:00:00"/>
    <n v="18"/>
    <n v="3600"/>
    <n v="0.09"/>
    <n v="200"/>
    <n v="3276"/>
    <s v="Jeremy Watters"/>
    <s v="Google Inc."/>
    <s v="Computer Software: Programming, Data Processing"/>
    <s v="Technology"/>
    <s v="Asheboro"/>
    <s v="27203"/>
    <s v="North Carolina"/>
    <s v="South"/>
    <d v="2009-05-10T00:00:00"/>
    <n v="1"/>
    <s v="Development - Scala"/>
    <s v="Development "/>
    <s v=" Scala"/>
    <s v="Noah Smith"/>
    <s v="Frank Mitchell"/>
    <n v="59"/>
    <n v="1"/>
  </r>
  <r>
    <x v="6017"/>
    <n v="42631"/>
    <d v="2009-05-09T00:00:00"/>
    <n v="44"/>
    <n v="4840"/>
    <n v="0.06"/>
    <n v="110"/>
    <n v="4549.5999999999995"/>
    <s v="Jeremy Watters"/>
    <s v="Google Inc."/>
    <s v="Computer Software: Programming, Data Processing"/>
    <s v="Technology"/>
    <s v="Asheboro"/>
    <s v="27203"/>
    <s v="North Carolina"/>
    <s v="South"/>
    <d v="2009-05-10T00:00:00"/>
    <n v="1"/>
    <s v="Development - Python"/>
    <s v="Development "/>
    <s v=" Python"/>
    <s v="Ava Wilson"/>
    <s v="Frank Mitchell"/>
    <n v="67"/>
    <n v="1"/>
  </r>
  <r>
    <x v="6018"/>
    <n v="42631"/>
    <d v="2009-05-09T00:00:00"/>
    <n v="22"/>
    <n v="3300"/>
    <n v="0.08"/>
    <n v="150"/>
    <n v="3036"/>
    <s v="Jeremy Watters"/>
    <s v="Google Inc."/>
    <s v="Computer Software: Programming, Data Processing"/>
    <s v="Technology"/>
    <s v="Asheboro"/>
    <s v="27203"/>
    <s v="North Carolina"/>
    <s v="South"/>
    <d v="2009-05-11T00:00:00"/>
    <n v="2"/>
    <s v="Consulting - Market Research"/>
    <s v="Consulting "/>
    <s v=" Market Research"/>
    <s v="Isabella Douglas"/>
    <s v="Frank Mitchell"/>
    <n v="75"/>
    <n v="1"/>
  </r>
  <r>
    <x v="6019"/>
    <n v="42657"/>
    <d v="2011-10-03T00:00:00"/>
    <n v="48"/>
    <n v="5280"/>
    <n v="0.03"/>
    <n v="110"/>
    <n v="5121.5999999999995"/>
    <s v="Eileen Lonsdale"/>
    <s v="Express Scripts Holding Company"/>
    <s v="Medical/Nursing Services"/>
    <s v="Health Care"/>
    <s v="Weatherford"/>
    <n v="76086"/>
    <s v="Texas"/>
    <s v="Central"/>
    <d v="2011-10-05T00:00:00"/>
    <n v="2"/>
    <s v="Development - Python"/>
    <s v="Development "/>
    <s v=" Python"/>
    <s v="William Bufont"/>
    <s v="Josh Martinez"/>
    <n v="62"/>
    <n v="1"/>
  </r>
  <r>
    <x v="6020"/>
    <n v="42658"/>
    <d v="2010-06-15T00:00:00"/>
    <n v="29"/>
    <n v="4640"/>
    <n v="0.08"/>
    <n v="160"/>
    <n v="4268.8"/>
    <s v="Sung Fox"/>
    <s v="Regeneron Pharmaceuticals, Inc."/>
    <s v="Major Pharmaceuticals"/>
    <s v="Health Care"/>
    <s v="Nampa"/>
    <n v="83686"/>
    <s v="Idaho"/>
    <s v="West"/>
    <d v="2010-06-15T00:00:00"/>
    <n v="0"/>
    <s v="Development - Java"/>
    <s v="Development "/>
    <s v=" Java"/>
    <s v="Elizabeth Carter"/>
    <s v="Bob Turner"/>
    <n v="52"/>
    <n v="1"/>
  </r>
  <r>
    <x v="6021"/>
    <n v="42690"/>
    <d v="2010-09-28T00:00:00"/>
    <n v="44"/>
    <n v="7040"/>
    <n v="0.02"/>
    <n v="160"/>
    <n v="6899.2"/>
    <s v="Olvera Holt"/>
    <s v="Google Inc."/>
    <s v="Computer Software: Programming, Data Processing"/>
    <s v="Technology"/>
    <s v="Madison"/>
    <n v="53711"/>
    <s v="Wisconsin"/>
    <s v="Central"/>
    <d v="2010-10-02T00:00:00"/>
    <n v="4"/>
    <s v="Development - Java"/>
    <s v="Development "/>
    <s v=" Java"/>
    <s v="Abigail Young"/>
    <s v="Josh Martinez"/>
    <n v="50"/>
    <n v="1"/>
  </r>
  <r>
    <x v="6022"/>
    <n v="42690"/>
    <d v="2010-09-28T00:00:00"/>
    <n v="48"/>
    <n v="9600"/>
    <n v="0.04"/>
    <n v="200"/>
    <n v="9216"/>
    <s v="Olvera Holt"/>
    <s v="Google Inc."/>
    <s v="Computer Software: Programming, Data Processing"/>
    <s v="Technology"/>
    <s v="Madison"/>
    <n v="53711"/>
    <s v="Wisconsin"/>
    <s v="Central"/>
    <d v="2010-10-02T00:00:00"/>
    <n v="4"/>
    <s v="Development - Big Data"/>
    <s v="Development "/>
    <s v=" Big Data"/>
    <s v="Sophia Dixon"/>
    <s v="Josh Martinez"/>
    <n v="71"/>
    <n v="1"/>
  </r>
  <r>
    <x v="6023"/>
    <n v="42691"/>
    <d v="2010-05-24T00:00:00"/>
    <n v="50"/>
    <n v="6250"/>
    <n v="0"/>
    <n v="125"/>
    <n v="6250"/>
    <s v="Noel Hamilton"/>
    <s v="Facebook, Inc."/>
    <s v="Computer Software: Programming, Data Processing"/>
    <s v="Technology"/>
    <s v="Daly City"/>
    <n v="94015"/>
    <s v="California"/>
    <s v="West"/>
    <d v="2010-06-02T00:00:00"/>
    <n v="9"/>
    <s v="Training - SQL"/>
    <s v="Training "/>
    <s v=" SQL"/>
    <s v="Jacob Manziel"/>
    <s v="Bob Turner"/>
    <n v="57"/>
    <n v="1"/>
  </r>
  <r>
    <x v="6024"/>
    <n v="42691"/>
    <d v="2010-05-24T00:00:00"/>
    <n v="7"/>
    <n v="1400"/>
    <n v="0.09"/>
    <n v="200"/>
    <n v="1274"/>
    <s v="Noel Hamilton"/>
    <s v="Facebook, Inc."/>
    <s v="Computer Software: Programming, Data Processing"/>
    <s v="Technology"/>
    <s v="Daly City"/>
    <n v="94015"/>
    <s v="California"/>
    <s v="West"/>
    <d v="2010-05-28T00:00:00"/>
    <n v="4"/>
    <s v="Development - Big Data"/>
    <s v="Development "/>
    <s v=" Big Data"/>
    <s v="Noah Smith"/>
    <s v="Bob Turner"/>
    <n v="59"/>
    <n v="1"/>
  </r>
  <r>
    <x v="6025"/>
    <n v="42692"/>
    <d v="2011-12-20T00:00:00"/>
    <n v="41"/>
    <n v="4510"/>
    <n v="0.08"/>
    <n v="110"/>
    <n v="4149.2"/>
    <s v="Scott Magee"/>
    <s v="Twenty-First Century Fox, Inc."/>
    <s v="Television Services"/>
    <s v="Consumer Services"/>
    <s v="Minneapolis"/>
    <n v="55407"/>
    <s v="Minnesota"/>
    <s v="Central"/>
    <d v="2011-12-22T00:00:00"/>
    <n v="2"/>
    <s v="Development - Python"/>
    <s v="Development "/>
    <s v=" Python"/>
    <s v="Sophia Dixon"/>
    <s v="Josh Martinez"/>
    <n v="71"/>
    <n v="1"/>
  </r>
  <r>
    <x v="6026"/>
    <n v="42692"/>
    <d v="2011-12-20T00:00:00"/>
    <n v="42"/>
    <n v="4620"/>
    <n v="0.03"/>
    <n v="110"/>
    <n v="4481.3999999999996"/>
    <s v="Scott Magee"/>
    <s v="Twenty-First Century Fox, Inc."/>
    <s v="Television Services"/>
    <s v="Consumer Services"/>
    <s v="Minneapolis"/>
    <n v="55407"/>
    <s v="Minnesota"/>
    <s v="Central"/>
    <d v="2011-12-21T00:00:00"/>
    <n v="1"/>
    <s v="Development - Python"/>
    <s v="Development "/>
    <s v=" Python"/>
    <s v="Mia Moore"/>
    <s v="Josh Martinez"/>
    <n v="51"/>
    <n v="1"/>
  </r>
  <r>
    <x v="6027"/>
    <n v="42693"/>
    <d v="2009-04-04T00:00:00"/>
    <n v="33"/>
    <n v="6600"/>
    <n v="0.01"/>
    <n v="200"/>
    <n v="6534"/>
    <s v="Dave Norling"/>
    <s v="Viacom Inc."/>
    <s v="Television Services"/>
    <s v="Consumer Services"/>
    <s v="Wheeling"/>
    <s v="26003"/>
    <s v="West Virginia"/>
    <s v="East"/>
    <d v="2009-04-06T00:00:00"/>
    <n v="2"/>
    <s v="Development - Big Data"/>
    <s v="Development "/>
    <s v=" Big Data"/>
    <s v="Elizabeth Carter"/>
    <s v="Allen Young"/>
    <n v="52"/>
    <n v="1"/>
  </r>
  <r>
    <x v="6028"/>
    <n v="42695"/>
    <d v="2010-12-22T00:00:00"/>
    <n v="12"/>
    <n v="1800"/>
    <n v="0.02"/>
    <n v="150"/>
    <n v="1764"/>
    <s v="Delfina Gross"/>
    <s v="Altera Corporation"/>
    <s v="Semiconductors"/>
    <s v="Technology"/>
    <s v="Burbank"/>
    <n v="60459"/>
    <s v="Illinois"/>
    <s v="Central"/>
    <d v="2010-12-24T00:00:00"/>
    <n v="2"/>
    <s v="Consulting - Market Research"/>
    <s v="Consulting "/>
    <s v=" Market Research"/>
    <s v="Olivia Sullivan"/>
    <s v="Josh Martinez"/>
    <n v="53"/>
    <n v="1"/>
  </r>
  <r>
    <x v="6029"/>
    <n v="42722"/>
    <d v="2012-10-07T00:00:00"/>
    <n v="23"/>
    <n v="3910"/>
    <n v="0"/>
    <n v="170"/>
    <n v="3910"/>
    <s v="Fred Overcash"/>
    <s v="O'Reilly Automotive, Inc."/>
    <s v="Other Specialty Stores"/>
    <s v="Consumer Services"/>
    <s v="Denver"/>
    <n v="80219"/>
    <s v="Colorado"/>
    <s v="West"/>
    <d v="2012-10-08T00:00:00"/>
    <n v="1"/>
    <s v="Development - .Net"/>
    <s v="Development "/>
    <s v=" .Net"/>
    <s v="Olivia Sullivan"/>
    <s v="Bob Turner"/>
    <n v="53"/>
    <n v="1"/>
  </r>
  <r>
    <x v="6030"/>
    <n v="42722"/>
    <d v="2012-10-07T00:00:00"/>
    <n v="2"/>
    <n v="250"/>
    <n v="7.0000000000000007E-2"/>
    <n v="125"/>
    <n v="232.49999999999997"/>
    <s v="Fred Overcash"/>
    <s v="O'Reilly Automotive, Inc."/>
    <s v="Other Specialty Stores"/>
    <s v="Consumer Services"/>
    <s v="Denver"/>
    <n v="80219"/>
    <s v="Colorado"/>
    <s v="West"/>
    <d v="2012-10-09T00:00:00"/>
    <n v="2"/>
    <s v="Training - SQL"/>
    <s v="Training "/>
    <s v=" SQL"/>
    <s v="Mia Moore"/>
    <s v="Bob Turner"/>
    <n v="51"/>
    <n v="1"/>
  </r>
  <r>
    <x v="6031"/>
    <n v="42725"/>
    <d v="2011-05-02T00:00:00"/>
    <n v="18"/>
    <n v="3600"/>
    <n v="0.04"/>
    <n v="200"/>
    <n v="3456"/>
    <s v="Frank Catlett"/>
    <s v="Netflix, Inc."/>
    <s v="Consumer Electronics/Video Chains"/>
    <s v="Consumer Services"/>
    <s v="West Jordan"/>
    <n v="84084"/>
    <s v="Utah"/>
    <s v="West"/>
    <d v="2011-05-03T00:00:00"/>
    <n v="1"/>
    <s v="Development - Big Data"/>
    <s v="Development "/>
    <s v=" Big Data"/>
    <s v="Emily Taylor"/>
    <s v="Bob Turner"/>
    <n v="62"/>
    <n v="1"/>
  </r>
  <r>
    <x v="6032"/>
    <n v="42727"/>
    <d v="2011-04-29T00:00:00"/>
    <n v="11"/>
    <n v="1375"/>
    <n v="0.01"/>
    <n v="125"/>
    <n v="1361.25"/>
    <s v="Saphhira Gannaway"/>
    <s v="DIRECTV"/>
    <s v="Telecommunications Equipment"/>
    <s v="Consumer Services"/>
    <s v="Anderson"/>
    <n v="29624"/>
    <s v="South Carolina"/>
    <s v="South"/>
    <d v="2011-04-30T00:00:00"/>
    <n v="1"/>
    <s v="Training - Development"/>
    <s v="Training "/>
    <s v=" Development"/>
    <s v="Alexander Edison"/>
    <s v="Frank Mitchell"/>
    <n v="70"/>
    <n v="1"/>
  </r>
  <r>
    <x v="6033"/>
    <n v="42727"/>
    <d v="2011-04-29T00:00:00"/>
    <n v="21"/>
    <n v="2940"/>
    <n v="0.1"/>
    <n v="140"/>
    <n v="2646"/>
    <s v="Saphhira Gannaway"/>
    <s v="DIRECTV"/>
    <s v="Telecommunications Equipment"/>
    <s v="Consumer Services"/>
    <s v="Anderson"/>
    <n v="29624"/>
    <s v="South Carolina"/>
    <s v="South"/>
    <d v="2011-04-30T00:00:00"/>
    <n v="1"/>
    <s v="Development - Front End Web"/>
    <s v="Development "/>
    <s v=" Front End Web"/>
    <s v="William Bufont"/>
    <s v="Frank Mitchell"/>
    <n v="62"/>
    <n v="1"/>
  </r>
  <r>
    <x v="6034"/>
    <n v="42753"/>
    <d v="2012-01-18T00:00:00"/>
    <n v="45"/>
    <n v="6750"/>
    <n v="0.1"/>
    <n v="150"/>
    <n v="6075"/>
    <s v="Anthony Haberlin"/>
    <s v="Intuit Inc."/>
    <s v="Computer Software: Prepackaged Software"/>
    <s v="Technology"/>
    <s v="Fountain"/>
    <n v="80817"/>
    <s v="Colorado"/>
    <s v="West"/>
    <d v="2012-01-20T00:00:00"/>
    <n v="2"/>
    <s v="Consulting - Market Research"/>
    <s v="Consulting "/>
    <s v=" Market Research"/>
    <s v="Madison Hill"/>
    <s v="Bob Turner"/>
    <n v="58"/>
    <n v="1"/>
  </r>
  <r>
    <x v="6035"/>
    <n v="42754"/>
    <d v="2010-08-24T00:00:00"/>
    <n v="31"/>
    <n v="4960"/>
    <n v="0.04"/>
    <n v="160"/>
    <n v="4761.5999999999995"/>
    <s v="Paul Lonsdale"/>
    <s v="Liberty Global plc"/>
    <s v="Television Services"/>
    <s v="Consumer Services"/>
    <s v="Munster"/>
    <n v="46321"/>
    <s v="Indiana"/>
    <s v="Central"/>
    <d v="2010-08-25T00:00:00"/>
    <n v="1"/>
    <s v="Development - Java"/>
    <s v="Development "/>
    <s v=" Java"/>
    <s v="William Bufont"/>
    <s v="Josh Martinez"/>
    <n v="62"/>
    <n v="1"/>
  </r>
  <r>
    <x v="6036"/>
    <n v="42758"/>
    <d v="2012-11-10T00:00:00"/>
    <n v="12"/>
    <n v="1800"/>
    <n v="7.0000000000000007E-2"/>
    <n v="150"/>
    <n v="1674"/>
    <s v="Nora Stevenson"/>
    <s v="Gilead Sciences, Inc."/>
    <s v="Biotechnology: Biological Products (No Diagnostic Substances)"/>
    <s v="Health Care"/>
    <s v="Rye"/>
    <s v="10580"/>
    <s v="New York"/>
    <s v="East"/>
    <d v="2012-11-12T00:00:00"/>
    <n v="2"/>
    <s v="Consulting - Business Model"/>
    <s v="Consulting "/>
    <s v=" Business Model"/>
    <s v="Madison Hill"/>
    <s v="Allen Young"/>
    <n v="58"/>
    <n v="1"/>
  </r>
  <r>
    <x v="6037"/>
    <n v="42758"/>
    <d v="2012-11-10T00:00:00"/>
    <n v="42"/>
    <n v="4620"/>
    <n v="0.05"/>
    <n v="110"/>
    <n v="4389"/>
    <s v="Nora Stevenson"/>
    <s v="Gilead Sciences, Inc."/>
    <s v="Biotechnology: Biological Products (No Diagnostic Substances)"/>
    <s v="Health Care"/>
    <s v="Rye"/>
    <s v="10580"/>
    <s v="New York"/>
    <s v="East"/>
    <d v="2012-11-11T00:00:00"/>
    <n v="1"/>
    <s v="Development - Python"/>
    <s v="Development "/>
    <s v=" Python"/>
    <s v="Abigail Young"/>
    <s v="Allen Young"/>
    <n v="50"/>
    <n v="1"/>
  </r>
  <r>
    <x v="6038"/>
    <n v="42788"/>
    <d v="2011-10-13T00:00:00"/>
    <n v="26"/>
    <n v="2860"/>
    <n v="0.1"/>
    <n v="110"/>
    <n v="2574"/>
    <s v="Amy Murray"/>
    <s v="Citrix Systems, Inc."/>
    <s v="Computer Software: Prepackaged Software"/>
    <s v="Technology"/>
    <s v="La Vergne"/>
    <n v="37086"/>
    <s v="Tennessee"/>
    <s v="South"/>
    <d v="2011-10-15T00:00:00"/>
    <n v="2"/>
    <s v="Development - Python"/>
    <s v="Development "/>
    <s v=" Python"/>
    <s v="Emma Watson"/>
    <s v="Frank Mitchell"/>
    <n v="67"/>
    <n v="1"/>
  </r>
  <r>
    <x v="6039"/>
    <n v="42820"/>
    <d v="2010-02-16T00:00:00"/>
    <n v="27"/>
    <n v="4320"/>
    <n v="0.1"/>
    <n v="160"/>
    <n v="3888"/>
    <s v="Ted Yedwab"/>
    <s v="Viacom Inc."/>
    <s v="Television Services"/>
    <s v="Consumer Services"/>
    <s v="Plano"/>
    <n v="75023"/>
    <s v="Texas"/>
    <s v="Central"/>
    <d v="2010-02-23T00:00:00"/>
    <n v="7"/>
    <s v="Development - Java"/>
    <s v="Development "/>
    <s v=" Java"/>
    <s v="Elizabeth Carter"/>
    <s v="Josh Martinez"/>
    <n v="52"/>
    <n v="1"/>
  </r>
  <r>
    <x v="6040"/>
    <n v="42823"/>
    <d v="2010-06-25T00:00:00"/>
    <n v="8"/>
    <n v="880"/>
    <n v="0.05"/>
    <n v="110"/>
    <n v="836"/>
    <s v="Steve Price"/>
    <s v="Netflix, Inc."/>
    <s v="Consumer Electronics/Video Chains"/>
    <s v="Consumer Services"/>
    <s v="Fayetteville"/>
    <n v="72701"/>
    <s v="Arkansas"/>
    <s v="South"/>
    <d v="2010-06-27T00:00:00"/>
    <n v="2"/>
    <s v="Development - Python"/>
    <s v="Development "/>
    <s v=" Python"/>
    <s v="Madison Hill"/>
    <s v="Frank Mitchell"/>
    <n v="58"/>
    <n v="1"/>
  </r>
  <r>
    <x v="6041"/>
    <n v="42848"/>
    <d v="2012-10-06T00:00:00"/>
    <n v="50"/>
    <n v="5500"/>
    <n v="0.01"/>
    <n v="110"/>
    <n v="5445"/>
    <s v="David O'Rourke"/>
    <s v="Wynn Resorts, Limited"/>
    <s v="Hotels/Resorts"/>
    <s v="Consumer Services"/>
    <s v="Sulphur Springs"/>
    <s v="75482"/>
    <s v="Texas"/>
    <s v="Central"/>
    <d v="2012-10-08T00:00:00"/>
    <n v="2"/>
    <s v="Development - Python"/>
    <s v="Development "/>
    <s v=" Python"/>
    <s v="Mason Gibson"/>
    <s v="Josh Martinez"/>
    <n v="71"/>
    <n v="1"/>
  </r>
  <r>
    <x v="6042"/>
    <n v="42850"/>
    <d v="2011-06-21T00:00:00"/>
    <n v="27"/>
    <n v="4050"/>
    <n v="0.05"/>
    <n v="150"/>
    <n v="3847.5"/>
    <s v="Julie Murray"/>
    <s v="Stericycle, Inc."/>
    <s v="Environmental Services"/>
    <s v="Basic Industries"/>
    <s v="Parkersburg"/>
    <n v="26101"/>
    <s v="West Virginia"/>
    <s v="East"/>
    <d v="2011-06-22T00:00:00"/>
    <n v="1"/>
    <s v="Consulting - Business Model"/>
    <s v="Consulting "/>
    <s v=" Business Model"/>
    <s v="Emma Watson"/>
    <s v="Allen Young"/>
    <n v="67"/>
    <n v="1"/>
  </r>
  <r>
    <x v="6043"/>
    <n v="42851"/>
    <d v="2009-06-01T00:00:00"/>
    <n v="4"/>
    <n v="560"/>
    <n v="0.05"/>
    <n v="140"/>
    <n v="532"/>
    <s v="Robert Drucker"/>
    <s v="Automatic Data Processing, Inc."/>
    <s v="EDP Services"/>
    <s v="Technology"/>
    <s v="Newark"/>
    <n v="43055"/>
    <s v="Ohio"/>
    <s v="East"/>
    <d v="2009-06-02T00:00:00"/>
    <n v="1"/>
    <s v="Development - Database"/>
    <s v="Development "/>
    <s v=" Database"/>
    <s v="Jayden Hamilton"/>
    <s v="Allen Young"/>
    <n v="71"/>
    <n v="1"/>
  </r>
  <r>
    <x v="6044"/>
    <n v="42851"/>
    <d v="2009-06-01T00:00:00"/>
    <n v="7"/>
    <n v="1050"/>
    <n v="0.04"/>
    <n v="150"/>
    <n v="1008"/>
    <s v="Robert Drucker"/>
    <s v="Automatic Data Processing, Inc."/>
    <s v="EDP Services"/>
    <s v="Technology"/>
    <s v="Newark"/>
    <n v="43055"/>
    <s v="Ohio"/>
    <s v="East"/>
    <d v="2009-06-02T00:00:00"/>
    <n v="1"/>
    <s v="Consulting - Market Research"/>
    <s v="Consulting "/>
    <s v=" Market Research"/>
    <s v="Michael Alister"/>
    <s v="Allen Young"/>
    <n v="68"/>
    <n v="1"/>
  </r>
  <r>
    <x v="6045"/>
    <n v="42852"/>
    <d v="2009-12-20T00:00:00"/>
    <n v="13"/>
    <n v="1430"/>
    <n v="0.02"/>
    <n v="110"/>
    <n v="1401.3999999999999"/>
    <s v="Brendan Smith"/>
    <s v="Yahoo! Inc."/>
    <s v="EDP Services"/>
    <s v="Technology"/>
    <s v="Seattle"/>
    <n v="98115"/>
    <s v="Washington"/>
    <s v="West"/>
    <d v="2009-12-22T00:00:00"/>
    <n v="2"/>
    <s v="Development - Python"/>
    <s v="Development "/>
    <s v=" Python"/>
    <s v="Mia Moore"/>
    <s v="Bob Turner"/>
    <n v="51"/>
    <n v="1"/>
  </r>
  <r>
    <x v="6046"/>
    <n v="42855"/>
    <d v="2011-07-08T00:00:00"/>
    <n v="17"/>
    <n v="3400"/>
    <n v="0.05"/>
    <n v="200"/>
    <n v="3230"/>
    <s v="Sonia Workman"/>
    <s v="Liberty Interactive Corporation"/>
    <s v="Catalog/Specialty Distribution"/>
    <s v="Consumer Services"/>
    <s v="Corvallis"/>
    <n v="97330"/>
    <s v="Oregon"/>
    <s v="West"/>
    <d v="2011-07-10T00:00:00"/>
    <n v="2"/>
    <s v="Development - Big Data"/>
    <s v="Development "/>
    <s v=" Big Data"/>
    <s v="Mia Moore"/>
    <s v="Bob Turner"/>
    <n v="51"/>
    <n v="1"/>
  </r>
  <r>
    <x v="6047"/>
    <n v="42882"/>
    <d v="2010-10-27T00:00:00"/>
    <n v="17"/>
    <n v="2890"/>
    <n v="0.08"/>
    <n v="170"/>
    <n v="2658.8"/>
    <s v="Michael Olson"/>
    <s v="Viacom Inc."/>
    <s v="Television Services"/>
    <s v="Consumer Services"/>
    <s v="Greensburg"/>
    <s v="15601"/>
    <s v="Pennsylvania"/>
    <s v="East"/>
    <d v="2010-10-29T00:00:00"/>
    <n v="2"/>
    <s v="Development - .Net"/>
    <s v="Development "/>
    <s v=" .Net"/>
    <s v="Sophia Dixon"/>
    <s v="Allen Young"/>
    <n v="71"/>
    <n v="1"/>
  </r>
  <r>
    <x v="6048"/>
    <n v="42884"/>
    <d v="2010-03-12T00:00:00"/>
    <n v="29"/>
    <n v="3625"/>
    <n v="0.04"/>
    <n v="125"/>
    <n v="3480"/>
    <s v="Muhammed Kamberova"/>
    <s v="Celgene Corporation"/>
    <s v="Major Pharmaceuticals"/>
    <s v="Health Care"/>
    <s v="South Windsor"/>
    <s v="06074"/>
    <s v="Connecticut"/>
    <s v="East"/>
    <d v="2010-03-12T00:00:00"/>
    <n v="0"/>
    <s v="Training - Javascript"/>
    <s v="Training "/>
    <s v=" Javascript"/>
    <s v="Emily Taylor"/>
    <s v="Allen Young"/>
    <n v="62"/>
    <n v="1"/>
  </r>
  <r>
    <x v="6049"/>
    <n v="42886"/>
    <d v="2012-01-08T00:00:00"/>
    <n v="42"/>
    <n v="8400"/>
    <n v="0.02"/>
    <n v="200"/>
    <n v="8232"/>
    <s v="Kristen Golden"/>
    <s v="Cerner Corporation"/>
    <s v="EDP Services"/>
    <s v="Technology"/>
    <s v="Tupelo"/>
    <n v="38801"/>
    <s v="Mississippi"/>
    <s v="South"/>
    <d v="2012-01-10T00:00:00"/>
    <n v="2"/>
    <s v="Development - Scala"/>
    <s v="Development "/>
    <s v=" Scala"/>
    <s v="Abigail Young"/>
    <s v="Frank Mitchell"/>
    <n v="50"/>
    <n v="1"/>
  </r>
  <r>
    <x v="6050"/>
    <n v="42887"/>
    <d v="2012-06-10T00:00:00"/>
    <n v="3"/>
    <n v="330"/>
    <n v="0.01"/>
    <n v="110"/>
    <n v="326.7"/>
    <s v="Tracy Hale"/>
    <s v="Check Point Software Technologies Ltd."/>
    <s v="Computer Software: Prepackaged Software"/>
    <s v="Technology"/>
    <s v="Kissimmee"/>
    <n v="34741"/>
    <s v="Florida"/>
    <s v="South"/>
    <d v="2012-06-11T00:00:00"/>
    <n v="1"/>
    <s v="Development - PHP"/>
    <s v="Development "/>
    <s v=" PHP"/>
    <s v="Michael Alister"/>
    <s v="Frank Mitchell"/>
    <n v="68"/>
    <n v="1"/>
  </r>
  <r>
    <x v="6051"/>
    <n v="42887"/>
    <d v="2012-06-10T00:00:00"/>
    <n v="11"/>
    <n v="1320"/>
    <n v="0.04"/>
    <n v="120"/>
    <n v="1267.2"/>
    <s v="Tracy Hale"/>
    <s v="Check Point Software Technologies Ltd."/>
    <s v="Computer Software: Prepackaged Software"/>
    <s v="Technology"/>
    <s v="Kissimmee"/>
    <n v="34741"/>
    <s v="Florida"/>
    <s v="South"/>
    <d v="2012-06-12T00:00:00"/>
    <n v="2"/>
    <s v="Development - Business Logic"/>
    <s v="Development "/>
    <s v=" Business Logic"/>
    <s v="Mason Gibson"/>
    <s v="Frank Mitchell"/>
    <n v="71"/>
    <n v="1"/>
  </r>
  <r>
    <x v="6052"/>
    <n v="42887"/>
    <d v="2012-06-10T00:00:00"/>
    <n v="3"/>
    <n v="375"/>
    <n v="0.01"/>
    <n v="125"/>
    <n v="371.25"/>
    <s v="Tracy Hale"/>
    <s v="Check Point Software Technologies Ltd."/>
    <s v="Computer Software: Prepackaged Software"/>
    <s v="Technology"/>
    <s v="Kissimmee"/>
    <n v="34741"/>
    <s v="Florida"/>
    <s v="South"/>
    <d v="2012-06-12T00:00:00"/>
    <n v="2"/>
    <s v="Training - Javascript"/>
    <s v="Training "/>
    <s v=" Javascript"/>
    <s v="Liam Franklin"/>
    <s v="Frank Mitchell"/>
    <n v="52"/>
    <n v="1"/>
  </r>
  <r>
    <x v="6053"/>
    <n v="42912"/>
    <d v="2010-05-04T00:00:00"/>
    <n v="4"/>
    <n v="800"/>
    <n v="0.05"/>
    <n v="200"/>
    <n v="760"/>
    <s v="Craig Braden"/>
    <s v="NVIDIA Corporation"/>
    <s v="Semiconductors"/>
    <s v="Technology"/>
    <s v="Oak Ridge"/>
    <n v="37830"/>
    <s v="Tennessee"/>
    <s v="South"/>
    <d v="2010-05-06T00:00:00"/>
    <n v="2"/>
    <s v="Development - Big Data"/>
    <s v="Development "/>
    <s v=" Big Data"/>
    <s v="Mason Gibson"/>
    <s v="Frank Mitchell"/>
    <n v="71"/>
    <n v="1"/>
  </r>
  <r>
    <x v="6054"/>
    <n v="42918"/>
    <d v="2011-05-22T00:00:00"/>
    <n v="46"/>
    <n v="7360"/>
    <n v="7.0000000000000007E-2"/>
    <n v="160"/>
    <n v="6844.7999999999993"/>
    <s v="Logan Flashing"/>
    <s v="Garmin Ltd."/>
    <s v="Industrial Machinery/Components"/>
    <s v="Capital Goods"/>
    <s v="New Castle"/>
    <n v="47362"/>
    <s v="Indiana"/>
    <s v="Central"/>
    <d v="2011-05-24T00:00:00"/>
    <n v="2"/>
    <s v="Development - Java"/>
    <s v="Development "/>
    <s v=" Java"/>
    <s v="Michael Alister"/>
    <s v="Josh Martinez"/>
    <n v="68"/>
    <n v="1"/>
  </r>
  <r>
    <x v="6055"/>
    <n v="42918"/>
    <d v="2011-05-22T00:00:00"/>
    <n v="46"/>
    <n v="6900"/>
    <n v="0.1"/>
    <n v="150"/>
    <n v="6210"/>
    <s v="Logan Flashing"/>
    <s v="Garmin Ltd."/>
    <s v="Industrial Machinery/Components"/>
    <s v="Capital Goods"/>
    <s v="New Castle"/>
    <n v="47362"/>
    <s v="Indiana"/>
    <s v="Central"/>
    <d v="2011-05-24T00:00:00"/>
    <n v="2"/>
    <s v="Consulting - Strategy"/>
    <s v="Consulting "/>
    <s v=" Strategy"/>
    <s v="Jacob Manziel"/>
    <s v="Josh Martinez"/>
    <n v="57"/>
    <n v="1"/>
  </r>
  <r>
    <x v="6056"/>
    <n v="42918"/>
    <d v="2011-05-22T00:00:00"/>
    <n v="38"/>
    <n v="6080"/>
    <n v="0.02"/>
    <n v="160"/>
    <n v="5958.4"/>
    <s v="Logan Flashing"/>
    <s v="Garmin Ltd."/>
    <s v="Industrial Machinery/Components"/>
    <s v="Capital Goods"/>
    <s v="New Rochelle"/>
    <n v="10801"/>
    <s v="New York"/>
    <s v="East"/>
    <d v="2011-05-24T00:00:00"/>
    <n v="2"/>
    <s v="Development - Java"/>
    <s v="Development "/>
    <s v=" Java"/>
    <s v="Madison Hill"/>
    <s v="Allen Young"/>
    <n v="58"/>
    <n v="1"/>
  </r>
  <r>
    <x v="6057"/>
    <n v="42919"/>
    <d v="2011-10-06T00:00:00"/>
    <n v="7"/>
    <n v="1050"/>
    <n v="0.04"/>
    <n v="150"/>
    <n v="1008"/>
    <s v="David Powers"/>
    <s v="Vertex Pharmaceuticals Incorporated"/>
    <s v="Major Pharmaceuticals"/>
    <s v="Health Care"/>
    <s v="Redondo Beach"/>
    <n v="90278"/>
    <s v="California"/>
    <s v="West"/>
    <d v="2011-10-07T00:00:00"/>
    <n v="1"/>
    <s v="Consulting - Market Research"/>
    <s v="Consulting "/>
    <s v=" Market Research"/>
    <s v="Elizabeth Carter"/>
    <s v="Bob Turner"/>
    <n v="52"/>
    <n v="1"/>
  </r>
  <r>
    <x v="6058"/>
    <n v="42944"/>
    <d v="2012-11-18T00:00:00"/>
    <n v="43"/>
    <n v="5375"/>
    <n v="0"/>
    <n v="125"/>
    <n v="5375"/>
    <s v="Filia Rittenbach"/>
    <s v="Mondelez International, Inc."/>
    <s v="Packaged Foods"/>
    <s v="Consumer Non-Durables"/>
    <s v="Vincennes"/>
    <n v="47591"/>
    <s v="Indiana"/>
    <s v="Central"/>
    <d v="2012-11-19T00:00:00"/>
    <n v="1"/>
    <s v="Training - Development"/>
    <s v="Training "/>
    <s v=" Development"/>
    <s v="Liam Franklin"/>
    <s v="Josh Martinez"/>
    <n v="52"/>
    <n v="1"/>
  </r>
  <r>
    <x v="6059"/>
    <n v="42945"/>
    <d v="2012-12-29T00:00:00"/>
    <n v="45"/>
    <n v="7650"/>
    <n v="7.0000000000000007E-2"/>
    <n v="170"/>
    <n v="7114.4999999999991"/>
    <s v="Quincy Patterson"/>
    <s v="Ross Stores, Inc."/>
    <s v="Clothing/Shoe/Accessory Stores"/>
    <s v="Consumer Services"/>
    <s v="Roswell"/>
    <s v="88201"/>
    <s v="New Mexico"/>
    <s v="West"/>
    <d v="2012-12-29T00:00:00"/>
    <n v="0"/>
    <s v="Development - .Net"/>
    <s v="Development "/>
    <s v=" .Net"/>
    <s v="Mia Moore"/>
    <s v="Bob Turner"/>
    <n v="51"/>
    <n v="1"/>
  </r>
  <r>
    <x v="6060"/>
    <n v="42947"/>
    <d v="2010-08-26T00:00:00"/>
    <n v="5"/>
    <n v="750"/>
    <n v="0"/>
    <n v="150"/>
    <n v="750"/>
    <s v="Patrick Webber"/>
    <s v="KLA-Tencor Corporation"/>
    <s v="Electronic Components"/>
    <s v="Capital Goods"/>
    <s v="Inkster"/>
    <n v="48141"/>
    <s v="Michigan"/>
    <s v="Central"/>
    <d v="2010-08-28T00:00:00"/>
    <n v="2"/>
    <s v="Consulting - Business Model"/>
    <s v="Consulting "/>
    <s v=" Business Model"/>
    <s v="Jayden Hamilton"/>
    <s v="Josh Martinez"/>
    <n v="71"/>
    <n v="1"/>
  </r>
  <r>
    <x v="6061"/>
    <n v="42949"/>
    <d v="2009-05-21T00:00:00"/>
    <n v="40"/>
    <n v="5600"/>
    <n v="0.08"/>
    <n v="140"/>
    <n v="5152"/>
    <s v="Adam Zic"/>
    <s v="Analog Devices, Inc."/>
    <s v="Semiconductors"/>
    <s v="Technology"/>
    <s v="Helena"/>
    <n v="59601"/>
    <s v="Montana"/>
    <s v="West"/>
    <d v="2009-05-22T00:00:00"/>
    <n v="1"/>
    <s v="Development - Database"/>
    <s v="Development "/>
    <s v=" Database"/>
    <s v="William Bufont"/>
    <s v="Bob Turner"/>
    <n v="62"/>
    <n v="1"/>
  </r>
  <r>
    <x v="6062"/>
    <n v="42949"/>
    <d v="2009-05-21T00:00:00"/>
    <n v="49"/>
    <n v="7350"/>
    <n v="7.0000000000000007E-2"/>
    <n v="150"/>
    <n v="6835.4999999999991"/>
    <s v="Adam Zic"/>
    <s v="Analog Devices, Inc."/>
    <s v="Semiconductors"/>
    <s v="Technology"/>
    <s v="Missoula"/>
    <n v="59801"/>
    <s v="Montana"/>
    <s v="West"/>
    <d v="2009-05-23T00:00:00"/>
    <n v="2"/>
    <s v="Consulting - Strategy"/>
    <s v="Consulting "/>
    <s v=" Strategy"/>
    <s v="Jacob Manziel"/>
    <s v="Bob Turner"/>
    <n v="57"/>
    <n v="1"/>
  </r>
  <r>
    <x v="6063"/>
    <n v="42950"/>
    <d v="2010-08-22T00:00:00"/>
    <n v="38"/>
    <n v="5700"/>
    <n v="0.09"/>
    <n v="150"/>
    <n v="5187"/>
    <s v="Theresa Dickinson"/>
    <s v="Whole Foods Market, Inc."/>
    <s v="Food Chains"/>
    <s v="Consumer Services"/>
    <s v="Port Chester"/>
    <s v="10573"/>
    <s v="New York"/>
    <s v="East"/>
    <d v="2010-08-23T00:00:00"/>
    <n v="1"/>
    <s v="Consulting - Market Research"/>
    <s v="Consulting "/>
    <s v=" Market Research"/>
    <s v="Isabella Douglas"/>
    <s v="Allen Young"/>
    <n v="75"/>
    <n v="1"/>
  </r>
  <r>
    <x v="6064"/>
    <n v="42951"/>
    <d v="2012-09-16T00:00:00"/>
    <n v="20"/>
    <n v="3000"/>
    <n v="0.09"/>
    <n v="150"/>
    <n v="2730"/>
    <s v="Toby Arntzen"/>
    <s v="Autodesk, Inc."/>
    <s v="Computer Software: Prepackaged Software"/>
    <s v="Technology"/>
    <s v="Depew"/>
    <s v="14043"/>
    <s v="New York"/>
    <s v="East"/>
    <d v="2012-09-18T00:00:00"/>
    <n v="2"/>
    <s v="Consulting - Market Research"/>
    <s v="Consulting "/>
    <s v=" Market Research"/>
    <s v="Ava Wilson"/>
    <s v="Allen Young"/>
    <n v="67"/>
    <n v="1"/>
  </r>
  <r>
    <x v="6065"/>
    <n v="42979"/>
    <d v="2011-05-01T00:00:00"/>
    <n v="29"/>
    <n v="3625"/>
    <n v="0.02"/>
    <n v="125"/>
    <n v="3552.5"/>
    <s v="Maxwell O'Connel"/>
    <s v="Seagate Technology."/>
    <s v="Electronic Components"/>
    <s v="Technology"/>
    <s v="Raleigh"/>
    <n v="27604"/>
    <s v="North Carolina"/>
    <s v="South"/>
    <d v="2011-05-03T00:00:00"/>
    <n v="2"/>
    <s v="Training - Development"/>
    <s v="Training "/>
    <s v=" Development"/>
    <s v="Alexander Edison"/>
    <s v="Frank Mitchell"/>
    <n v="70"/>
    <n v="1"/>
  </r>
  <r>
    <x v="6066"/>
    <n v="42981"/>
    <d v="2009-05-30T00:00:00"/>
    <n v="4"/>
    <n v="640"/>
    <n v="0.05"/>
    <n v="160"/>
    <n v="608"/>
    <s v="Susan Harms"/>
    <s v="SanDisk Corporation"/>
    <s v="Electronic Components"/>
    <s v="Technology"/>
    <s v="Melrose Park"/>
    <n v="60160"/>
    <s v="Illinois"/>
    <s v="Central"/>
    <d v="2009-06-01T00:00:00"/>
    <n v="2"/>
    <s v="Development - Java"/>
    <s v="Development "/>
    <s v=" Java"/>
    <s v="Jacob Manziel"/>
    <s v="Josh Martinez"/>
    <n v="57"/>
    <n v="1"/>
  </r>
  <r>
    <x v="6067"/>
    <n v="42982"/>
    <d v="2012-07-27T00:00:00"/>
    <n v="12"/>
    <n v="1500"/>
    <n v="0.02"/>
    <n v="125"/>
    <n v="1470"/>
    <s v="Brendan Smith"/>
    <s v="Yahoo! Inc."/>
    <s v="EDP Services"/>
    <s v="Technology"/>
    <s v="Rose Hill"/>
    <s v="24281"/>
    <s v="Virginia"/>
    <s v="South"/>
    <d v="2012-08-05T00:00:00"/>
    <n v="9"/>
    <s v="Training - SQL"/>
    <s v="Training "/>
    <s v=" SQL"/>
    <s v="Olivia Sullivan"/>
    <s v="Frank Mitchell"/>
    <n v="53"/>
    <n v="1"/>
  </r>
  <r>
    <x v="6068"/>
    <n v="42982"/>
    <d v="2012-07-27T00:00:00"/>
    <n v="42"/>
    <n v="5250"/>
    <n v="0.08"/>
    <n v="125"/>
    <n v="4830"/>
    <s v="Brendan Smith"/>
    <s v="Yahoo! Inc."/>
    <s v="EDP Services"/>
    <s v="Technology"/>
    <s v="Seattle"/>
    <n v="98115"/>
    <s v="Washington"/>
    <s v="West"/>
    <d v="2012-08-01T00:00:00"/>
    <n v="5"/>
    <s v="Training - SQL"/>
    <s v="Training "/>
    <s v=" SQL"/>
    <s v="Alexander Edison"/>
    <s v="Bob Turner"/>
    <n v="70"/>
    <n v="1"/>
  </r>
  <r>
    <x v="6069"/>
    <n v="43010"/>
    <d v="2012-10-09T00:00:00"/>
    <n v="40"/>
    <n v="4400"/>
    <n v="0"/>
    <n v="110"/>
    <n v="4400"/>
    <s v="Bryan Kargatis"/>
    <s v="Avago Technologies Limited"/>
    <s v="Semiconductors"/>
    <s v="Technology"/>
    <s v="Santa Clara"/>
    <n v="95051"/>
    <s v="California"/>
    <s v="West"/>
    <d v="2012-10-09T00:00:00"/>
    <n v="0"/>
    <s v="Development - Python"/>
    <s v="Development "/>
    <s v=" Python"/>
    <s v="Abigail Young"/>
    <s v="Bob Turner"/>
    <n v="50"/>
    <n v="1"/>
  </r>
  <r>
    <x v="6070"/>
    <n v="43010"/>
    <d v="2012-10-09T00:00:00"/>
    <n v="24"/>
    <n v="2640"/>
    <n v="0.02"/>
    <n v="110"/>
    <n v="2587.1999999999998"/>
    <s v="Bryan Kargatis"/>
    <s v="Avago Technologies Limited"/>
    <s v="Semiconductors"/>
    <s v="Technology"/>
    <s v="Santa Clara"/>
    <n v="95051"/>
    <s v="California"/>
    <s v="West"/>
    <d v="2012-10-11T00:00:00"/>
    <n v="2"/>
    <s v="Development - Python"/>
    <s v="Development "/>
    <s v=" Python"/>
    <s v="Emma Watson"/>
    <s v="Bob Turner"/>
    <n v="67"/>
    <n v="1"/>
  </r>
  <r>
    <x v="6071"/>
    <n v="43013"/>
    <d v="2011-04-22T00:00:00"/>
    <n v="50"/>
    <n v="6250"/>
    <n v="0.08"/>
    <n v="125"/>
    <n v="5750"/>
    <s v="Lauren Bern"/>
    <s v="Cognizant Technology Solutions Corporation"/>
    <s v="EDP Services"/>
    <s v="Technology"/>
    <s v="Albuquerque"/>
    <n v="87105"/>
    <s v="New Mexico"/>
    <s v="West"/>
    <d v="2011-04-26T00:00:00"/>
    <n v="4"/>
    <s v="Training - SQL"/>
    <s v="Training "/>
    <s v=" SQL"/>
    <s v="Ava Wilson"/>
    <s v="Bob Turner"/>
    <n v="67"/>
    <n v="1"/>
  </r>
  <r>
    <x v="6072"/>
    <n v="43013"/>
    <d v="2011-04-22T00:00:00"/>
    <n v="43"/>
    <n v="8600"/>
    <n v="0.08"/>
    <n v="200"/>
    <n v="7912"/>
    <s v="Lauren Bern"/>
    <s v="Cognizant Technology Solutions Corporation"/>
    <s v="EDP Services"/>
    <s v="Technology"/>
    <s v="Durango"/>
    <n v="81301"/>
    <s v="Colorado"/>
    <s v="West"/>
    <d v="2011-04-27T00:00:00"/>
    <n v="5"/>
    <s v="Development - Big Data"/>
    <s v="Development "/>
    <s v=" Big Data"/>
    <s v="Mason Gibson"/>
    <s v="Bob Turner"/>
    <n v="71"/>
    <n v="1"/>
  </r>
  <r>
    <x v="6073"/>
    <n v="43043"/>
    <d v="2012-04-14T00:00:00"/>
    <n v="4"/>
    <n v="680"/>
    <n v="7.0000000000000007E-2"/>
    <n v="170"/>
    <n v="632.4"/>
    <s v="Adam Phonely"/>
    <s v="Automatic Data Processing, Inc."/>
    <s v="EDP Services"/>
    <s v="Technology"/>
    <s v="Lancaster"/>
    <n v="93534"/>
    <s v="California"/>
    <s v="West"/>
    <d v="2012-04-16T00:00:00"/>
    <n v="2"/>
    <s v="Development - .Net"/>
    <s v="Development "/>
    <s v=" .Net"/>
    <s v="Emily Taylor"/>
    <s v="Bob Turner"/>
    <n v="62"/>
    <n v="1"/>
  </r>
  <r>
    <x v="6074"/>
    <n v="43044"/>
    <d v="2009-10-17T00:00:00"/>
    <n v="23"/>
    <n v="3680"/>
    <n v="0.06"/>
    <n v="160"/>
    <n v="3459.2"/>
    <s v="Laurel LaWare"/>
    <s v="Catamaran Corporation"/>
    <s v="Specialty Insurers"/>
    <s v="Finance"/>
    <s v="Bozeman"/>
    <n v="59715"/>
    <s v="Montana"/>
    <s v="West"/>
    <d v="2009-10-19T00:00:00"/>
    <n v="2"/>
    <s v="Development - Java"/>
    <s v="Development "/>
    <s v=" Java"/>
    <s v="Alexander Edison"/>
    <s v="Bob Turner"/>
    <n v="70"/>
    <n v="1"/>
  </r>
  <r>
    <x v="6075"/>
    <n v="43044"/>
    <d v="2009-10-17T00:00:00"/>
    <n v="3"/>
    <n v="450"/>
    <n v="0.04"/>
    <n v="150"/>
    <n v="432"/>
    <s v="Laurel LaWare"/>
    <s v="Catamaran Corporation"/>
    <s v="Specialty Insurers"/>
    <s v="Finance"/>
    <s v="Bozeman"/>
    <n v="59715"/>
    <s v="Montana"/>
    <s v="West"/>
    <d v="2009-10-19T00:00:00"/>
    <n v="2"/>
    <s v="Consulting - Strategy"/>
    <s v="Consulting "/>
    <s v=" Strategy"/>
    <s v="Isabella Douglas"/>
    <s v="Bob Turner"/>
    <n v="75"/>
    <n v="1"/>
  </r>
  <r>
    <x v="6076"/>
    <n v="43045"/>
    <d v="2012-06-14T00:00:00"/>
    <n v="47"/>
    <n v="5875"/>
    <n v="0.01"/>
    <n v="125"/>
    <n v="5816.25"/>
    <s v="Neil Gilcrest"/>
    <s v="Discovery Communications, Inc."/>
    <s v="Television Services"/>
    <s v="Consumer Services"/>
    <s v="Thomasville"/>
    <n v="27360"/>
    <s v="North Carolina"/>
    <s v="South"/>
    <d v="2012-06-16T00:00:00"/>
    <n v="2"/>
    <s v="Training - SQL"/>
    <s v="Training "/>
    <s v=" SQL"/>
    <s v="William Bufont"/>
    <s v="Frank Mitchell"/>
    <n v="62"/>
    <n v="1"/>
  </r>
  <r>
    <x v="6077"/>
    <n v="43045"/>
    <d v="2012-06-14T00:00:00"/>
    <n v="12"/>
    <n v="1500"/>
    <n v="0.05"/>
    <n v="125"/>
    <n v="1425"/>
    <s v="Neil Gilcrest"/>
    <s v="Discovery Communications, Inc."/>
    <s v="Television Services"/>
    <s v="Consumer Services"/>
    <s v="Thomasville"/>
    <n v="27360"/>
    <s v="North Carolina"/>
    <s v="South"/>
    <d v="2012-06-14T00:00:00"/>
    <n v="0"/>
    <s v="Training - Javascript"/>
    <s v="Training "/>
    <s v=" Javascript"/>
    <s v="Madison Hill"/>
    <s v="Frank Mitchell"/>
    <n v="58"/>
    <n v="1"/>
  </r>
  <r>
    <x v="6078"/>
    <n v="43076"/>
    <d v="2010-06-16T00:00:00"/>
    <n v="33"/>
    <n v="4125"/>
    <n v="0.06"/>
    <n v="125"/>
    <n v="3877.5"/>
    <s v="Vivek Brown"/>
    <s v="Expeditors International of Washington, Inc."/>
    <s v="Oil Refining/Marketing"/>
    <s v="Transportation"/>
    <s v="Baltimore"/>
    <n v="21215"/>
    <s v="Maryland"/>
    <s v="East"/>
    <d v="2010-06-16T00:00:00"/>
    <n v="0"/>
    <s v="Training - Development"/>
    <s v="Training "/>
    <s v=" Development"/>
    <s v="Isabella Douglas"/>
    <s v="Allen Young"/>
    <n v="75"/>
    <n v="1"/>
  </r>
  <r>
    <x v="6079"/>
    <n v="43079"/>
    <d v="2009-07-21T00:00:00"/>
    <n v="40"/>
    <n v="6000"/>
    <n v="0.04"/>
    <n v="150"/>
    <n v="5760"/>
    <s v="Giulietta Black"/>
    <s v="TripAdvisor, Inc."/>
    <s v="Computer Software: Programming, Data Processing"/>
    <s v="Technology"/>
    <s v="Battle Creek"/>
    <n v="49017"/>
    <s v="Michigan"/>
    <s v="Central"/>
    <d v="2009-07-22T00:00:00"/>
    <n v="1"/>
    <s v="Consulting - Business Model"/>
    <s v="Consulting "/>
    <s v=" Business Model"/>
    <s v="Emma Watson"/>
    <s v="Josh Martinez"/>
    <n v="67"/>
    <n v="1"/>
  </r>
  <r>
    <x v="6080"/>
    <n v="43104"/>
    <d v="2012-10-28T00:00:00"/>
    <n v="50"/>
    <n v="7500"/>
    <n v="0.1"/>
    <n v="150"/>
    <n v="6750"/>
    <s v="Matthew Lucas"/>
    <s v="Ross Stores, Inc."/>
    <s v="Clothing/Shoe/Accessory Stores"/>
    <s v="Consumer Services"/>
    <s v="Hobbs"/>
    <n v="88240"/>
    <s v="New Mexico"/>
    <s v="West"/>
    <d v="2012-10-31T00:00:00"/>
    <n v="3"/>
    <s v="Consulting - Strategy"/>
    <s v="Consulting "/>
    <s v=" Strategy"/>
    <s v="Daniel Tusk"/>
    <s v="Bob Turner"/>
    <n v="45"/>
    <n v="1"/>
  </r>
  <r>
    <x v="6081"/>
    <n v="43109"/>
    <d v="2012-12-21T00:00:00"/>
    <n v="19"/>
    <n v="3040"/>
    <n v="0.06"/>
    <n v="160"/>
    <n v="2857.6"/>
    <s v="Dorothy Deggeller"/>
    <s v="Comcast Corporation"/>
    <s v="Television Services"/>
    <s v="Consumer Services"/>
    <s v="Schaumburg"/>
    <n v="60193"/>
    <s v="Illinois"/>
    <s v="Central"/>
    <d v="2012-12-22T00:00:00"/>
    <n v="1"/>
    <s v="Development - Java"/>
    <s v="Development "/>
    <s v=" Java"/>
    <s v="Emma Watson"/>
    <s v="Josh Martinez"/>
    <n v="67"/>
    <n v="1"/>
  </r>
  <r>
    <x v="6082"/>
    <n v="43109"/>
    <d v="2012-12-21T00:00:00"/>
    <n v="25"/>
    <n v="3750"/>
    <n v="0.05"/>
    <n v="150"/>
    <n v="3562.5"/>
    <s v="Dorothy Deggeller"/>
    <s v="Comcast Corporation"/>
    <s v="Television Services"/>
    <s v="Consumer Services"/>
    <s v="Schaumburg"/>
    <n v="60193"/>
    <s v="Illinois"/>
    <s v="Central"/>
    <d v="2012-12-22T00:00:00"/>
    <n v="1"/>
    <s v="Consulting - Business Model"/>
    <s v="Consulting "/>
    <s v=" Business Model"/>
    <s v="Isabella Douglas"/>
    <s v="Josh Martinez"/>
    <n v="75"/>
    <n v="1"/>
  </r>
  <r>
    <x v="6083"/>
    <n v="43109"/>
    <d v="2012-12-21T00:00:00"/>
    <n v="10"/>
    <n v="1500"/>
    <n v="0.06"/>
    <n v="150"/>
    <n v="1410"/>
    <s v="Dorothy Deggeller"/>
    <s v="Comcast Corporation"/>
    <s v="Television Services"/>
    <s v="Consumer Services"/>
    <s v="Schaumburg"/>
    <n v="60193"/>
    <s v="Illinois"/>
    <s v="Central"/>
    <d v="2012-12-22T00:00:00"/>
    <n v="1"/>
    <s v="Consulting - Business Model"/>
    <s v="Consulting "/>
    <s v=" Business Model"/>
    <s v="William Bufont"/>
    <s v="Josh Martinez"/>
    <n v="62"/>
    <n v="1"/>
  </r>
  <r>
    <x v="6084"/>
    <n v="43110"/>
    <d v="2011-02-06T00:00:00"/>
    <n v="3"/>
    <n v="330"/>
    <n v="0"/>
    <n v="110"/>
    <n v="330"/>
    <s v="Maxwell O'Connel"/>
    <s v="Seagate Technology."/>
    <s v="Electronic Components"/>
    <s v="Technology"/>
    <s v="Raleigh"/>
    <n v="27604"/>
    <s v="North Carolina"/>
    <s v="South"/>
    <d v="2011-02-06T00:00:00"/>
    <n v="0"/>
    <s v="Development - Python"/>
    <s v="Development "/>
    <s v=" Python"/>
    <s v="Michael Alister"/>
    <s v="Frank Mitchell"/>
    <n v="68"/>
    <n v="1"/>
  </r>
  <r>
    <x v="6085"/>
    <n v="43110"/>
    <d v="2011-02-06T00:00:00"/>
    <n v="1"/>
    <n v="150"/>
    <n v="0.05"/>
    <n v="150"/>
    <n v="142.5"/>
    <s v="Maxwell O'Connel"/>
    <s v="Seagate Technology."/>
    <s v="Electronic Components"/>
    <s v="Technology"/>
    <s v="Rocky Mount"/>
    <n v="27801"/>
    <s v="North Carolina"/>
    <s v="South"/>
    <d v="2011-02-08T00:00:00"/>
    <n v="2"/>
    <s v="Consulting - Compensation"/>
    <s v="Consulting "/>
    <s v=" Compensation"/>
    <s v="Olivia Sullivan"/>
    <s v="Frank Mitchell"/>
    <n v="53"/>
    <n v="1"/>
  </r>
  <r>
    <x v="6086"/>
    <n v="43111"/>
    <d v="2011-09-12T00:00:00"/>
    <n v="27"/>
    <n v="4320"/>
    <n v="0.01"/>
    <n v="160"/>
    <n v="4276.8"/>
    <s v="Sally Knudson"/>
    <s v="Comcast Corporation"/>
    <s v="Television Services"/>
    <s v="Consumer Services"/>
    <s v="Madison Heights"/>
    <n v="48071"/>
    <s v="Michigan"/>
    <s v="Central"/>
    <d v="2011-09-13T00:00:00"/>
    <n v="1"/>
    <s v="Development - Java"/>
    <s v="Development "/>
    <s v=" Java"/>
    <s v="Elizabeth Carter"/>
    <s v="Josh Martinez"/>
    <n v="52"/>
    <n v="1"/>
  </r>
  <r>
    <x v="6087"/>
    <n v="43137"/>
    <d v="2011-02-26T00:00:00"/>
    <n v="40"/>
    <n v="8000"/>
    <n v="0.05"/>
    <n v="200"/>
    <n v="7600"/>
    <s v="Linda Brennan"/>
    <s v="Electronic Arts Inc."/>
    <s v="Computer Software: Prepackaged Software"/>
    <s v="Technology"/>
    <s v="Palm Bay"/>
    <n v="32905"/>
    <s v="Florida"/>
    <s v="South"/>
    <d v="2011-02-27T00:00:00"/>
    <n v="1"/>
    <s v="Development - Big Data"/>
    <s v="Development "/>
    <s v=" Big Data"/>
    <s v="Mia Moore"/>
    <s v="Frank Mitchell"/>
    <n v="51"/>
    <n v="1"/>
  </r>
  <r>
    <x v="6088"/>
    <n v="43138"/>
    <d v="2012-03-14T00:00:00"/>
    <n v="43"/>
    <n v="6880"/>
    <n v="0.06"/>
    <n v="160"/>
    <n v="6467.2"/>
    <s v="Matt Bertelson"/>
    <s v="The Priceline Group Inc."/>
    <s v="Business Services"/>
    <s v="Miscellaneous"/>
    <s v="College Park"/>
    <s v="30337"/>
    <s v="Georgia"/>
    <s v="South"/>
    <d v="2012-03-18T00:00:00"/>
    <n v="4"/>
    <s v="Development - Java"/>
    <s v="Development "/>
    <s v=" Java"/>
    <s v="Olivia Sullivan"/>
    <s v="Frank Mitchell"/>
    <n v="53"/>
    <n v="1"/>
  </r>
  <r>
    <x v="6089"/>
    <n v="43138"/>
    <d v="2012-03-14T00:00:00"/>
    <n v="50"/>
    <n v="6250"/>
    <n v="7.0000000000000007E-2"/>
    <n v="125"/>
    <n v="5812.5"/>
    <s v="Matt Bertelson"/>
    <s v="The Priceline Group Inc."/>
    <s v="Business Services"/>
    <s v="Miscellaneous"/>
    <s v="College Park"/>
    <s v="30337"/>
    <s v="Georgia"/>
    <s v="South"/>
    <d v="2012-03-16T00:00:00"/>
    <n v="2"/>
    <s v="Training - Tableau"/>
    <s v="Training "/>
    <s v=" Tableau"/>
    <s v="William Bufont"/>
    <s v="Frank Mitchell"/>
    <n v="62"/>
    <n v="1"/>
  </r>
  <r>
    <x v="6090"/>
    <n v="43140"/>
    <d v="2009-03-18T00:00:00"/>
    <n v="23"/>
    <n v="2530"/>
    <n v="0.1"/>
    <n v="110"/>
    <n v="2277"/>
    <s v="Marc Gillingham"/>
    <s v="Liberty Global plc"/>
    <s v="Television Services"/>
    <s v="Consumer Services"/>
    <s v="Sterling Heights"/>
    <n v="48310"/>
    <s v="Michigan"/>
    <s v="Central"/>
    <d v="2009-03-20T00:00:00"/>
    <n v="2"/>
    <s v="Development - Python"/>
    <s v="Development "/>
    <s v=" Python"/>
    <s v="Olivia Sullivan"/>
    <s v="Josh Martinez"/>
    <n v="53"/>
    <n v="1"/>
  </r>
  <r>
    <x v="6091"/>
    <n v="43170"/>
    <d v="2010-05-13T00:00:00"/>
    <n v="25"/>
    <n v="3750"/>
    <n v="0.04"/>
    <n v="150"/>
    <n v="3600"/>
    <s v="Bobby Childs"/>
    <s v="Tractor Supply Company"/>
    <s v="RETAIL: Building Materials"/>
    <s v="Consumer Services"/>
    <s v="San Mateo"/>
    <n v="94403"/>
    <s v="California"/>
    <s v="West"/>
    <d v="2010-05-20T00:00:00"/>
    <n v="7"/>
    <s v="Consulting - Strategy"/>
    <s v="Consulting "/>
    <s v=" Strategy"/>
    <s v="Isabella Douglas"/>
    <s v="Bob Turner"/>
    <n v="75"/>
    <n v="1"/>
  </r>
  <r>
    <x v="6092"/>
    <n v="43170"/>
    <d v="2010-05-13T00:00:00"/>
    <n v="40"/>
    <n v="4400"/>
    <n v="0"/>
    <n v="110"/>
    <n v="4400"/>
    <s v="Bobby Childs"/>
    <s v="Tractor Supply Company"/>
    <s v="RETAIL: Building Materials"/>
    <s v="Consumer Services"/>
    <s v="San Mateo"/>
    <n v="94403"/>
    <s v="California"/>
    <s v="West"/>
    <d v="2010-05-17T00:00:00"/>
    <n v="4"/>
    <s v="Development - Python"/>
    <s v="Development "/>
    <s v=" Python"/>
    <s v="Jayden Hamilton"/>
    <s v="Bob Turner"/>
    <n v="71"/>
    <n v="1"/>
  </r>
  <r>
    <x v="6093"/>
    <n v="43172"/>
    <d v="2009-07-03T00:00:00"/>
    <n v="19"/>
    <n v="2660"/>
    <n v="0.09"/>
    <n v="140"/>
    <n v="2420.6"/>
    <s v="Liz Vernon"/>
    <s v="Google Inc."/>
    <s v="Computer Software: Programming, Data Processing"/>
    <s v="Technology"/>
    <s v="Ithaca"/>
    <n v="14853"/>
    <s v="New York"/>
    <s v="East"/>
    <d v="2009-07-05T00:00:00"/>
    <n v="2"/>
    <s v="Development - Database"/>
    <s v="Development "/>
    <s v=" Database"/>
    <s v="Alexander Edison"/>
    <s v="Allen Young"/>
    <n v="70"/>
    <n v="1"/>
  </r>
  <r>
    <x v="6094"/>
    <n v="43200"/>
    <d v="2010-07-31T00:00:00"/>
    <n v="3"/>
    <n v="480"/>
    <n v="0.01"/>
    <n v="160"/>
    <n v="475.2"/>
    <s v="Sara Fair"/>
    <s v="Electronic Arts Inc."/>
    <s v="Computer Software: Prepackaged Software"/>
    <s v="Technology"/>
    <s v="Dover"/>
    <s v="07801"/>
    <s v="New Jersey"/>
    <s v="East"/>
    <d v="2010-08-01T00:00:00"/>
    <n v="1"/>
    <s v="Development - Java"/>
    <s v="Development "/>
    <s v=" Java"/>
    <s v="Elizabeth Carter"/>
    <s v="Allen Young"/>
    <n v="52"/>
    <n v="1"/>
  </r>
  <r>
    <x v="6095"/>
    <n v="43200"/>
    <d v="2010-07-31T00:00:00"/>
    <n v="15"/>
    <n v="2250"/>
    <n v="0.04"/>
    <n v="150"/>
    <n v="2160"/>
    <s v="Sara Fair"/>
    <s v="Electronic Arts Inc."/>
    <s v="Computer Software: Prepackaged Software"/>
    <s v="Technology"/>
    <s v="Millville"/>
    <s v="08332"/>
    <s v="New Jersey"/>
    <s v="East"/>
    <d v="2010-08-01T00:00:00"/>
    <n v="1"/>
    <s v="Consulting - Market Research"/>
    <s v="Consulting "/>
    <s v=" Market Research"/>
    <s v="Olivia Sullivan"/>
    <s v="Allen Young"/>
    <n v="53"/>
    <n v="1"/>
  </r>
  <r>
    <x v="6096"/>
    <n v="43203"/>
    <d v="2012-02-14T00:00:00"/>
    <n v="32"/>
    <n v="3520"/>
    <n v="0.02"/>
    <n v="110"/>
    <n v="3449.6"/>
    <s v="Susan Harms"/>
    <s v="SanDisk Corporation"/>
    <s v="Electronic Components"/>
    <s v="Technology"/>
    <s v="Melrose Park"/>
    <n v="60160"/>
    <s v="Illinois"/>
    <s v="Central"/>
    <d v="2012-02-16T00:00:00"/>
    <n v="2"/>
    <s v="Development - Python"/>
    <s v="Development "/>
    <s v=" Python"/>
    <s v="Ava Wilson"/>
    <s v="Josh Martinez"/>
    <n v="67"/>
    <n v="1"/>
  </r>
  <r>
    <x v="6097"/>
    <n v="43206"/>
    <d v="2009-08-23T00:00:00"/>
    <n v="16"/>
    <n v="2400"/>
    <n v="0"/>
    <n v="150"/>
    <n v="2400"/>
    <s v="John Vanderzanden"/>
    <s v="Mondelez International, Inc."/>
    <s v="Packaged Foods"/>
    <s v="Consumer Non-Durables"/>
    <s v="Martinez"/>
    <n v="30907"/>
    <s v="Georgia"/>
    <s v="South"/>
    <d v="2009-08-24T00:00:00"/>
    <n v="1"/>
    <s v="Consulting - Business Model"/>
    <s v="Consulting "/>
    <s v=" Business Model"/>
    <s v="Jayden Hamilton"/>
    <s v="Frank Mitchell"/>
    <n v="71"/>
    <n v="1"/>
  </r>
  <r>
    <x v="6098"/>
    <n v="43207"/>
    <d v="2010-06-09T00:00:00"/>
    <n v="45"/>
    <n v="5625"/>
    <n v="0.02"/>
    <n v="125"/>
    <n v="5512.5"/>
    <s v="Julia Hwang"/>
    <s v="Starbucks Corporation"/>
    <s v="Restaurants"/>
    <s v="Consumer Services"/>
    <s v="Woodstock"/>
    <s v="30188"/>
    <s v="Georgia"/>
    <s v="South"/>
    <d v="2010-06-13T00:00:00"/>
    <n v="4"/>
    <s v="Training - SQL"/>
    <s v="Training "/>
    <s v=" SQL"/>
    <s v="Liam Franklin"/>
    <s v="Frank Mitchell"/>
    <n v="52"/>
    <n v="1"/>
  </r>
  <r>
    <x v="6099"/>
    <n v="43207"/>
    <d v="2010-06-09T00:00:00"/>
    <n v="41"/>
    <n v="4920"/>
    <n v="0.05"/>
    <n v="120"/>
    <n v="4674"/>
    <s v="Julia Hwang"/>
    <s v="Starbucks Corporation"/>
    <s v="Restaurants"/>
    <s v="Consumer Services"/>
    <s v="Woodstock"/>
    <s v="30188"/>
    <s v="Georgia"/>
    <s v="South"/>
    <d v="2010-06-16T00:00:00"/>
    <n v="7"/>
    <s v="Development - Business Logic"/>
    <s v="Development "/>
    <s v=" Business Logic"/>
    <s v="Daniel Tusk"/>
    <s v="Frank Mitchell"/>
    <n v="45"/>
    <n v="1"/>
  </r>
  <r>
    <x v="6100"/>
    <n v="43207"/>
    <d v="2010-06-09T00:00:00"/>
    <n v="8"/>
    <n v="1120"/>
    <n v="0.05"/>
    <n v="140"/>
    <n v="1064"/>
    <s v="Julia Hwang"/>
    <s v="Starbucks Corporation"/>
    <s v="Restaurants"/>
    <s v="Consumer Services"/>
    <s v="Woodstock"/>
    <s v="30188"/>
    <s v="Georgia"/>
    <s v="South"/>
    <d v="2010-06-11T00:00:00"/>
    <n v="2"/>
    <s v="Development - Database"/>
    <s v="Development "/>
    <s v=" Database"/>
    <s v="Jacob Manziel"/>
    <s v="Frank Mitchell"/>
    <n v="57"/>
    <n v="1"/>
  </r>
  <r>
    <x v="6101"/>
    <n v="43233"/>
    <d v="2010-06-19T00:00:00"/>
    <n v="30"/>
    <n v="3300"/>
    <n v="0.04"/>
    <n v="110"/>
    <n v="3168"/>
    <s v="Vivian Emerson"/>
    <s v="Fastenal Company"/>
    <s v="RETAIL: Building Materials"/>
    <s v="Consumer Services"/>
    <s v="Olney"/>
    <n v="20832"/>
    <s v="Maryland"/>
    <s v="East"/>
    <d v="2010-06-21T00:00:00"/>
    <n v="2"/>
    <s v="Development - Python"/>
    <s v="Development "/>
    <s v=" Python"/>
    <s v="Madison Hill"/>
    <s v="Allen Young"/>
    <n v="58"/>
    <n v="1"/>
  </r>
  <r>
    <x v="6102"/>
    <n v="43236"/>
    <d v="2010-07-03T00:00:00"/>
    <n v="20"/>
    <n v="2500"/>
    <n v="0"/>
    <n v="125"/>
    <n v="2500"/>
    <s v="Jamie McClure"/>
    <s v="Catamaran Corporation"/>
    <s v="Specialty Insurers"/>
    <s v="Finance"/>
    <s v="Elgin"/>
    <n v="60123"/>
    <s v="Illinois"/>
    <s v="Central"/>
    <d v="2010-07-05T00:00:00"/>
    <n v="2"/>
    <s v="Training - SQL"/>
    <s v="Training "/>
    <s v=" SQL"/>
    <s v="Ethan Bird"/>
    <s v="Josh Martinez"/>
    <n v="60"/>
    <n v="1"/>
  </r>
  <r>
    <x v="6103"/>
    <n v="43239"/>
    <d v="2011-03-16T00:00:00"/>
    <n v="14"/>
    <n v="2240"/>
    <n v="0.02"/>
    <n v="160"/>
    <n v="2195.1999999999998"/>
    <s v="Lycoris Stevenson"/>
    <s v="Intuitive Surgical, Inc."/>
    <s v="Industrial Specialties"/>
    <s v="Health Care"/>
    <s v="Monroe"/>
    <n v="28110"/>
    <s v="North Carolina"/>
    <s v="South"/>
    <d v="2011-03-18T00:00:00"/>
    <n v="2"/>
    <s v="Development - Java"/>
    <s v="Development "/>
    <s v=" Java"/>
    <s v="Jayden Hamilton"/>
    <s v="Frank Mitchell"/>
    <n v="71"/>
    <n v="1"/>
  </r>
  <r>
    <x v="6104"/>
    <n v="43267"/>
    <d v="2011-05-16T00:00:00"/>
    <n v="17"/>
    <n v="2890"/>
    <n v="0.05"/>
    <n v="170"/>
    <n v="2745.5"/>
    <s v="Fred Brennan"/>
    <s v="The Priceline Group Inc."/>
    <s v="Business Services"/>
    <s v="Miscellaneous"/>
    <s v="Collinsville"/>
    <n v="62234"/>
    <s v="Illinois"/>
    <s v="Central"/>
    <d v="2011-05-18T00:00:00"/>
    <n v="2"/>
    <s v="Development - .Net"/>
    <s v="Development "/>
    <s v=" .Net"/>
    <s v="Jayden Hamilton"/>
    <s v="Josh Martinez"/>
    <n v="71"/>
    <n v="1"/>
  </r>
  <r>
    <x v="6105"/>
    <n v="43269"/>
    <d v="2009-04-10T00:00:00"/>
    <n v="16"/>
    <n v="1760"/>
    <n v="0"/>
    <n v="110"/>
    <n v="1760"/>
    <s v="James Knutson"/>
    <s v="Costco Wholesale Corporation"/>
    <s v="Department/Specialty Retail Stores"/>
    <s v="Consumer Services"/>
    <s v="Mcallen"/>
    <n v="78501"/>
    <s v="Texas"/>
    <s v="Central"/>
    <d v="2009-04-12T00:00:00"/>
    <n v="2"/>
    <s v="Development - Python"/>
    <s v="Development "/>
    <s v=" Python"/>
    <s v="Jayden Hamilton"/>
    <s v="Josh Martinez"/>
    <n v="71"/>
    <n v="1"/>
  </r>
  <r>
    <x v="6106"/>
    <n v="43269"/>
    <d v="2009-04-10T00:00:00"/>
    <n v="24"/>
    <n v="3840"/>
    <n v="0.08"/>
    <n v="160"/>
    <n v="3532.8"/>
    <s v="James Knutson"/>
    <s v="Costco Wholesale Corporation"/>
    <s v="Department/Specialty Retail Stores"/>
    <s v="Consumer Services"/>
    <s v="Mesquite"/>
    <n v="75150"/>
    <s v="Texas"/>
    <s v="Central"/>
    <d v="2009-04-12T00:00:00"/>
    <n v="2"/>
    <s v="Development - Java"/>
    <s v="Development "/>
    <s v=" Java"/>
    <s v="Elizabeth Carter"/>
    <s v="Josh Martinez"/>
    <n v="52"/>
    <n v="1"/>
  </r>
  <r>
    <x v="6107"/>
    <n v="43270"/>
    <d v="2012-09-01T00:00:00"/>
    <n v="35"/>
    <n v="7000"/>
    <n v="0.06"/>
    <n v="200"/>
    <n v="6580"/>
    <s v="Sarah Hopkins"/>
    <s v="Equinix, Inc."/>
    <s v="Telecommunications Equipment"/>
    <s v="Public Utilities"/>
    <s v="Depew"/>
    <s v="14043"/>
    <s v="New York"/>
    <s v="East"/>
    <d v="2012-09-03T00:00:00"/>
    <n v="2"/>
    <s v="Development - Scala"/>
    <s v="Development "/>
    <s v=" Scala"/>
    <s v="Emma Watson"/>
    <s v="Allen Young"/>
    <n v="67"/>
    <n v="1"/>
  </r>
  <r>
    <x v="6108"/>
    <n v="43271"/>
    <d v="2010-03-03T00:00:00"/>
    <n v="2"/>
    <n v="240"/>
    <n v="0.03"/>
    <n v="120"/>
    <n v="232.79999999999998"/>
    <s v="Brenda Hildebrand"/>
    <s v="Whole Foods Market, Inc."/>
    <s v="Food Chains"/>
    <s v="Consumer Services"/>
    <s v="West Babylon"/>
    <n v="11704"/>
    <s v="New York"/>
    <s v="East"/>
    <d v="2010-03-04T00:00:00"/>
    <n v="1"/>
    <s v="Development - Business Logic"/>
    <s v="Development "/>
    <s v=" Business Logic"/>
    <s v="Isabella Douglas"/>
    <s v="Allen Young"/>
    <n v="75"/>
    <n v="1"/>
  </r>
  <r>
    <x v="6109"/>
    <n v="43296"/>
    <d v="2012-03-03T00:00:00"/>
    <n v="41"/>
    <n v="6560"/>
    <n v="0.06"/>
    <n v="160"/>
    <n v="6166.4"/>
    <s v="Larry Elliston"/>
    <s v="Comcast Corporation"/>
    <s v="Television Services"/>
    <s v="Consumer Services"/>
    <s v="Kaysville"/>
    <n v="84037"/>
    <s v="Utah"/>
    <s v="West"/>
    <d v="2012-03-04T00:00:00"/>
    <n v="1"/>
    <s v="Development - Java"/>
    <s v="Development "/>
    <s v=" Java"/>
    <s v="Alexander Edison"/>
    <s v="Bob Turner"/>
    <n v="70"/>
    <n v="1"/>
  </r>
  <r>
    <x v="6110"/>
    <n v="43298"/>
    <d v="2011-07-10T00:00:00"/>
    <n v="33"/>
    <n v="4950"/>
    <n v="0.1"/>
    <n v="150"/>
    <n v="4455"/>
    <s v="Tonja Murray"/>
    <s v="Biogen Idec Inc."/>
    <s v="Biotechnology: Biological Products (No Diagnostic Substances)"/>
    <s v="Health Care"/>
    <s v="Lynnwood"/>
    <n v="98037"/>
    <s v="Washington"/>
    <s v="West"/>
    <d v="2011-07-12T00:00:00"/>
    <n v="2"/>
    <s v="Consulting - Compensation"/>
    <s v="Consulting "/>
    <s v=" Compensation"/>
    <s v="Noah Smith"/>
    <s v="Bob Turner"/>
    <n v="59"/>
    <n v="1"/>
  </r>
  <r>
    <x v="6111"/>
    <n v="43298"/>
    <d v="2011-07-10T00:00:00"/>
    <n v="15"/>
    <n v="1650"/>
    <n v="0.03"/>
    <n v="110"/>
    <n v="1600.5"/>
    <s v="Tonja Murray"/>
    <s v="Biogen Idec Inc."/>
    <s v="Biotechnology: Biological Products (No Diagnostic Substances)"/>
    <s v="Health Care"/>
    <s v="Lynnwood"/>
    <n v="98037"/>
    <s v="Washington"/>
    <s v="West"/>
    <d v="2011-07-12T00:00:00"/>
    <n v="2"/>
    <s v="Development - Python"/>
    <s v="Development "/>
    <s v=" Python"/>
    <s v="Mason Gibson"/>
    <s v="Bob Turner"/>
    <n v="71"/>
    <n v="1"/>
  </r>
  <r>
    <x v="6112"/>
    <n v="43301"/>
    <d v="2009-08-21T00:00:00"/>
    <n v="33"/>
    <n v="4125"/>
    <n v="0"/>
    <n v="125"/>
    <n v="4125"/>
    <s v="Matthew Lucas"/>
    <s v="Ross Stores, Inc."/>
    <s v="Clothing/Shoe/Accessory Stores"/>
    <s v="Consumer Services"/>
    <s v="Hobbs"/>
    <n v="88240"/>
    <s v="New Mexico"/>
    <s v="West"/>
    <d v="2009-08-22T00:00:00"/>
    <n v="1"/>
    <s v="Training - Development"/>
    <s v="Training "/>
    <s v=" Development"/>
    <s v="Jayden Hamilton"/>
    <s v="Bob Turner"/>
    <n v="71"/>
    <n v="1"/>
  </r>
  <r>
    <x v="6113"/>
    <n v="43301"/>
    <d v="2009-08-21T00:00:00"/>
    <n v="43"/>
    <n v="8600"/>
    <n v="0.01"/>
    <n v="200"/>
    <n v="8514"/>
    <s v="Matthew Lucas"/>
    <s v="Ross Stores, Inc."/>
    <s v="Clothing/Shoe/Accessory Stores"/>
    <s v="Consumer Services"/>
    <s v="Hobbs"/>
    <n v="88240"/>
    <s v="New Mexico"/>
    <s v="West"/>
    <d v="2009-08-23T00:00:00"/>
    <n v="2"/>
    <s v="Development - Big Data"/>
    <s v="Development "/>
    <s v=" Big Data"/>
    <s v="Liam Franklin"/>
    <s v="Bob Turner"/>
    <n v="52"/>
    <n v="1"/>
  </r>
  <r>
    <x v="6114"/>
    <n v="43302"/>
    <d v="2011-08-23T00:00:00"/>
    <n v="39"/>
    <n v="5850"/>
    <n v="0.03"/>
    <n v="150"/>
    <n v="5674.5"/>
    <s v="Damala Bern"/>
    <s v="Regeneron Pharmaceuticals, Inc."/>
    <s v="Major Pharmaceuticals"/>
    <s v="Health Care"/>
    <s v="Groton"/>
    <s v="01450"/>
    <s v="MA"/>
    <s v="East"/>
    <d v="2011-08-30T00:00:00"/>
    <n v="7"/>
    <s v="Consulting - Market Research"/>
    <s v="Consulting "/>
    <s v=" Market Research"/>
    <s v="Ethan Bird"/>
    <s v="Allen Young"/>
    <n v="60"/>
    <n v="1"/>
  </r>
  <r>
    <x v="6115"/>
    <n v="43302"/>
    <d v="2011-08-23T00:00:00"/>
    <n v="4"/>
    <n v="480"/>
    <n v="0.09"/>
    <n v="120"/>
    <n v="436.8"/>
    <s v="Damala Bern"/>
    <s v="Regeneron Pharmaceuticals, Inc."/>
    <s v="Major Pharmaceuticals"/>
    <s v="Health Care"/>
    <s v="Hartford"/>
    <s v="06114"/>
    <s v="Connecticut"/>
    <s v="East"/>
    <d v="2011-09-01T00:00:00"/>
    <n v="9"/>
    <s v="Development - Business Logic"/>
    <s v="Development "/>
    <s v=" Business Logic"/>
    <s v="Olivia Sullivan"/>
    <s v="Allen Young"/>
    <n v="53"/>
    <n v="1"/>
  </r>
  <r>
    <x v="6116"/>
    <n v="43302"/>
    <d v="2011-08-23T00:00:00"/>
    <n v="43"/>
    <n v="6450"/>
    <n v="7.0000000000000007E-2"/>
    <n v="150"/>
    <n v="5998.5"/>
    <s v="Damala Bern"/>
    <s v="Regeneron Pharmaceuticals, Inc."/>
    <s v="Major Pharmaceuticals"/>
    <s v="Health Care"/>
    <s v="Westbrook"/>
    <s v="04092"/>
    <s v="Maine"/>
    <s v="East"/>
    <d v="2011-09-01T00:00:00"/>
    <n v="9"/>
    <s v="Consulting - Market Research"/>
    <s v="Consulting "/>
    <s v=" Market Research"/>
    <s v="Madison Hill"/>
    <s v="Allen Young"/>
    <n v="58"/>
    <n v="1"/>
  </r>
  <r>
    <x v="6117"/>
    <n v="43329"/>
    <d v="2010-03-07T00:00:00"/>
    <n v="42"/>
    <n v="7140"/>
    <n v="0.09"/>
    <n v="170"/>
    <n v="6497.4000000000005"/>
    <s v="Doug Cooley"/>
    <s v="Cisco Systems, Inc."/>
    <s v="Computer Communications Equipment"/>
    <s v="Technology"/>
    <s v="Saint Charles"/>
    <n v="60174"/>
    <s v="Illinois"/>
    <s v="Central"/>
    <d v="2010-03-10T00:00:00"/>
    <n v="3"/>
    <s v="Development - .Net"/>
    <s v="Development "/>
    <s v=" .Net"/>
    <s v="Daniel Tusk"/>
    <s v="Josh Martinez"/>
    <n v="45"/>
    <n v="1"/>
  </r>
  <r>
    <x v="6118"/>
    <n v="43330"/>
    <d v="2009-04-27T00:00:00"/>
    <n v="40"/>
    <n v="6000"/>
    <n v="0.03"/>
    <n v="150"/>
    <n v="5820"/>
    <s v="Fred Brennan"/>
    <s v="The Priceline Group Inc."/>
    <s v="Business Services"/>
    <s v="Miscellaneous"/>
    <s v="Collinsville"/>
    <n v="62234"/>
    <s v="Illinois"/>
    <s v="Central"/>
    <d v="2009-04-28T00:00:00"/>
    <n v="1"/>
    <s v="Consulting - Market Research"/>
    <s v="Consulting "/>
    <s v=" Market Research"/>
    <s v="Ethan Bird"/>
    <s v="Josh Martinez"/>
    <n v="60"/>
    <n v="1"/>
  </r>
  <r>
    <x v="6119"/>
    <n v="43332"/>
    <d v="2012-09-10T00:00:00"/>
    <n v="31"/>
    <n v="3410"/>
    <n v="0.03"/>
    <n v="110"/>
    <n v="3307.7"/>
    <s v="Greg Carlisle"/>
    <s v="Western Digital Corporation"/>
    <s v="Electronic Components"/>
    <s v="Technology"/>
    <s v="Silver Spring"/>
    <n v="20901"/>
    <s v="Maryland"/>
    <s v="East"/>
    <d v="2012-09-10T00:00:00"/>
    <n v="0"/>
    <s v="Development - Python"/>
    <s v="Development "/>
    <s v=" Python"/>
    <s v="Jayden Hamilton"/>
    <s v="Allen Young"/>
    <n v="71"/>
    <n v="1"/>
  </r>
  <r>
    <x v="6120"/>
    <n v="43360"/>
    <d v="2009-10-13T00:00:00"/>
    <n v="48"/>
    <n v="6000"/>
    <n v="0"/>
    <n v="125"/>
    <n v="6000"/>
    <s v="Max Waldorf"/>
    <s v="Staples, Inc."/>
    <s v="Other Specialty Stores"/>
    <s v="Consumer Services"/>
    <s v="State College"/>
    <n v="16801"/>
    <s v="Pennsylvania"/>
    <s v="East"/>
    <d v="2009-10-20T00:00:00"/>
    <n v="7"/>
    <s v="Training - SQL"/>
    <s v="Training "/>
    <s v=" SQL"/>
    <s v="Madison Hill"/>
    <s v="Allen Young"/>
    <n v="58"/>
    <n v="1"/>
  </r>
  <r>
    <x v="6121"/>
    <n v="43362"/>
    <d v="2009-01-12T00:00:00"/>
    <n v="45"/>
    <n v="5625"/>
    <n v="0.03"/>
    <n v="125"/>
    <n v="5456.25"/>
    <s v="Rick Delaney"/>
    <s v="Vertex Pharmaceuticals Incorporated"/>
    <s v="Major Pharmaceuticals"/>
    <s v="Health Care"/>
    <s v="Gaithersburg"/>
    <n v="20877"/>
    <s v="Maryland"/>
    <s v="East"/>
    <d v="2009-01-15T00:00:00"/>
    <n v="3"/>
    <s v="Training - Development"/>
    <s v="Training "/>
    <s v=" Development"/>
    <s v="Michael Alister"/>
    <s v="Allen Young"/>
    <n v="68"/>
    <n v="1"/>
  </r>
  <r>
    <x v="6122"/>
    <n v="43362"/>
    <d v="2009-01-12T00:00:00"/>
    <n v="33"/>
    <n v="3960"/>
    <n v="0.04"/>
    <n v="120"/>
    <n v="3801.6"/>
    <s v="Rick Delaney"/>
    <s v="Vertex Pharmaceuticals Incorporated"/>
    <s v="Major Pharmaceuticals"/>
    <s v="Health Care"/>
    <s v="Gaithersburg"/>
    <n v="20877"/>
    <s v="Maryland"/>
    <s v="East"/>
    <d v="2009-01-14T00:00:00"/>
    <n v="2"/>
    <s v="Development - Business Logic"/>
    <s v="Development "/>
    <s v=" Business Logic"/>
    <s v="Noah Smith"/>
    <s v="Allen Young"/>
    <n v="59"/>
    <n v="1"/>
  </r>
  <r>
    <x v="6123"/>
    <n v="43363"/>
    <d v="2011-09-05T00:00:00"/>
    <n v="35"/>
    <n v="4375"/>
    <n v="0.03"/>
    <n v="125"/>
    <n v="4243.75"/>
    <s v="Luke Dana"/>
    <s v="Intel Corporation"/>
    <s v="Semiconductors"/>
    <s v="Technology"/>
    <s v="North Charleston"/>
    <n v="29406"/>
    <s v="South Carolina"/>
    <s v="South"/>
    <d v="2011-09-07T00:00:00"/>
    <n v="2"/>
    <s v="Training - Development"/>
    <s v="Training "/>
    <s v=" Development"/>
    <s v="Jacob Manziel"/>
    <s v="Frank Mitchell"/>
    <n v="57"/>
    <n v="1"/>
  </r>
  <r>
    <x v="6124"/>
    <n v="43364"/>
    <d v="2012-04-07T00:00:00"/>
    <n v="21"/>
    <n v="2310"/>
    <n v="0.04"/>
    <n v="110"/>
    <n v="2217.6"/>
    <s v="Susan Harms"/>
    <s v="SanDisk Corporation"/>
    <s v="Electronic Components"/>
    <s v="Technology"/>
    <s v="Moline"/>
    <n v="61265"/>
    <s v="Illinois"/>
    <s v="Central"/>
    <d v="2012-04-10T00:00:00"/>
    <n v="3"/>
    <s v="Development - PHP"/>
    <s v="Development "/>
    <s v=" PHP"/>
    <s v="Madison Hill"/>
    <s v="Josh Martinez"/>
    <n v="58"/>
    <n v="1"/>
  </r>
  <r>
    <x v="6125"/>
    <n v="43367"/>
    <d v="2010-03-09T00:00:00"/>
    <n v="3"/>
    <n v="330"/>
    <n v="0.08"/>
    <n v="110"/>
    <n v="303.60000000000002"/>
    <s v="Anemone Joy"/>
    <s v="eBay Inc."/>
    <s v="Business Services"/>
    <s v="Miscellaneous"/>
    <s v="Corpus Christi"/>
    <n v="78415"/>
    <s v="Texas"/>
    <s v="Central"/>
    <d v="2010-03-12T00:00:00"/>
    <n v="3"/>
    <s v="Development - Python"/>
    <s v="Development "/>
    <s v=" Python"/>
    <s v="Abigail Young"/>
    <s v="Josh Martinez"/>
    <n v="50"/>
    <n v="1"/>
  </r>
  <r>
    <x v="6126"/>
    <n v="43367"/>
    <d v="2010-03-09T00:00:00"/>
    <n v="16"/>
    <n v="2240"/>
    <n v="0.04"/>
    <n v="140"/>
    <n v="2150.4"/>
    <s v="Anemone Joy"/>
    <s v="eBay Inc."/>
    <s v="Business Services"/>
    <s v="Miscellaneous"/>
    <s v="Corpus Christi"/>
    <n v="78415"/>
    <s v="Texas"/>
    <s v="Central"/>
    <d v="2010-03-10T00:00:00"/>
    <n v="1"/>
    <s v="Development - Front End Web"/>
    <s v="Development "/>
    <s v=" Front End Web"/>
    <s v="Michael Alister"/>
    <s v="Josh Martinez"/>
    <n v="68"/>
    <n v="1"/>
  </r>
  <r>
    <x v="6127"/>
    <n v="43367"/>
    <d v="2010-03-09T00:00:00"/>
    <n v="18"/>
    <n v="3600"/>
    <n v="0.01"/>
    <n v="200"/>
    <n v="3564"/>
    <s v="Anemone Joy"/>
    <s v="eBay Inc."/>
    <s v="Business Services"/>
    <s v="Miscellaneous"/>
    <s v="Corpus Christi"/>
    <n v="78415"/>
    <s v="Texas"/>
    <s v="Central"/>
    <d v="2010-03-09T00:00:00"/>
    <n v="0"/>
    <s v="Development - Big Data"/>
    <s v="Development "/>
    <s v=" Big Data"/>
    <s v="Madison Hill"/>
    <s v="Josh Martinez"/>
    <n v="58"/>
    <n v="1"/>
  </r>
  <r>
    <x v="6128"/>
    <n v="43392"/>
    <d v="2010-12-31T00:00:00"/>
    <n v="39"/>
    <n v="4290"/>
    <n v="0.03"/>
    <n v="110"/>
    <n v="4161.3"/>
    <s v="Doug Cooley"/>
    <s v="Cisco Systems, Inc."/>
    <s v="Computer Communications Equipment"/>
    <s v="Technology"/>
    <s v="Saint Charles"/>
    <n v="60174"/>
    <s v="Illinois"/>
    <s v="Central"/>
    <d v="2011-01-02T00:00:00"/>
    <n v="2"/>
    <s v="Development - PHP"/>
    <s v="Development "/>
    <s v=" PHP"/>
    <s v="Jacob Manziel"/>
    <s v="Josh Martinez"/>
    <n v="57"/>
    <n v="1"/>
  </r>
  <r>
    <x v="6129"/>
    <n v="43397"/>
    <d v="2011-05-12T00:00:00"/>
    <n v="35"/>
    <n v="4375"/>
    <n v="0.08"/>
    <n v="125"/>
    <n v="4025"/>
    <s v="Damala Bern"/>
    <s v="Regeneron Pharmaceuticals, Inc."/>
    <s v="Major Pharmaceuticals"/>
    <s v="Health Care"/>
    <s v="Goleta"/>
    <n v="93117"/>
    <s v="California"/>
    <s v="West"/>
    <d v="2011-05-13T00:00:00"/>
    <n v="1"/>
    <s v="Training - Development"/>
    <s v="Training "/>
    <s v=" Development"/>
    <s v="Ethan Bird"/>
    <s v="Bob Turner"/>
    <n v="60"/>
    <n v="1"/>
  </r>
  <r>
    <x v="6130"/>
    <n v="43398"/>
    <d v="2011-04-24T00:00:00"/>
    <n v="10"/>
    <n v="1250"/>
    <n v="7.0000000000000007E-2"/>
    <n v="125"/>
    <n v="1162.5"/>
    <s v="John Ashbrook"/>
    <s v="Micron Technology, Inc."/>
    <s v="Semiconductors"/>
    <s v="Technology"/>
    <s v="Little Rock"/>
    <n v="72209"/>
    <s v="Arkansas"/>
    <s v="South"/>
    <d v="2011-04-25T00:00:00"/>
    <n v="1"/>
    <s v="Training - Javascript"/>
    <s v="Training "/>
    <s v=" Javascript"/>
    <s v="Jacob Manziel"/>
    <s v="Frank Mitchell"/>
    <n v="57"/>
    <n v="1"/>
  </r>
  <r>
    <x v="6131"/>
    <n v="43399"/>
    <d v="2009-07-30T00:00:00"/>
    <n v="35"/>
    <n v="4200"/>
    <n v="0.05"/>
    <n v="120"/>
    <n v="3990"/>
    <s v="Cari Chung"/>
    <s v="Baidu, Inc."/>
    <s v="Computer Software: Programming, Data Processing"/>
    <s v="Technology"/>
    <s v="Seguin"/>
    <n v="78155"/>
    <s v="Texas"/>
    <s v="Central"/>
    <d v="2009-07-31T00:00:00"/>
    <n v="1"/>
    <s v="Development - Business Logic"/>
    <s v="Development "/>
    <s v=" Business Logic"/>
    <s v="Mia Moore"/>
    <s v="Josh Martinez"/>
    <n v="51"/>
    <n v="1"/>
  </r>
  <r>
    <x v="6132"/>
    <n v="43399"/>
    <d v="2009-07-30T00:00:00"/>
    <n v="2"/>
    <n v="250"/>
    <n v="0.1"/>
    <n v="125"/>
    <n v="225"/>
    <s v="Cari Chung"/>
    <s v="Baidu, Inc."/>
    <s v="Computer Software: Programming, Data Processing"/>
    <s v="Technology"/>
    <s v="Seguin"/>
    <n v="78155"/>
    <s v="Texas"/>
    <s v="Central"/>
    <d v="2009-08-01T00:00:00"/>
    <n v="2"/>
    <s v="Training - Javascript"/>
    <s v="Training "/>
    <s v=" Javascript"/>
    <s v="Emma Watson"/>
    <s v="Josh Martinez"/>
    <n v="67"/>
    <n v="1"/>
  </r>
  <r>
    <x v="6133"/>
    <n v="43399"/>
    <d v="2009-07-30T00:00:00"/>
    <n v="8"/>
    <n v="880"/>
    <n v="0"/>
    <n v="110"/>
    <n v="880"/>
    <s v="Cari Chung"/>
    <s v="Baidu, Inc."/>
    <s v="Computer Software: Programming, Data Processing"/>
    <s v="Technology"/>
    <s v="Sherman"/>
    <n v="75090"/>
    <s v="Texas"/>
    <s v="Central"/>
    <d v="2009-08-01T00:00:00"/>
    <n v="2"/>
    <s v="Development - Python"/>
    <s v="Development "/>
    <s v=" Python"/>
    <s v="Abigail Young"/>
    <s v="Josh Martinez"/>
    <n v="50"/>
    <n v="1"/>
  </r>
  <r>
    <x v="6134"/>
    <n v="43424"/>
    <d v="2011-08-18T00:00:00"/>
    <n v="34"/>
    <n v="5780"/>
    <n v="0.04"/>
    <n v="170"/>
    <n v="5548.8"/>
    <s v="Maria Wilson"/>
    <s v="Linear Technology Corporation"/>
    <s v="Semiconductors"/>
    <s v="Technology"/>
    <s v="Hazelwood"/>
    <n v="63042"/>
    <s v="MO"/>
    <s v="Central"/>
    <d v="2011-08-20T00:00:00"/>
    <n v="2"/>
    <s v="Development - .Net"/>
    <s v="Development "/>
    <s v=" .Net"/>
    <s v="Olivia Sullivan"/>
    <s v="Josh Martinez"/>
    <n v="53"/>
    <n v="1"/>
  </r>
  <r>
    <x v="6135"/>
    <n v="43459"/>
    <d v="2011-11-07T00:00:00"/>
    <n v="26"/>
    <n v="3900"/>
    <n v="0.05"/>
    <n v="150"/>
    <n v="3705"/>
    <s v="Ed Yedwab"/>
    <s v="DISH Network Corporation"/>
    <s v="Television Services"/>
    <s v="Consumer Services"/>
    <s v="Yuma"/>
    <n v="85364"/>
    <s v="Arizona"/>
    <s v="West"/>
    <d v="2011-11-08T00:00:00"/>
    <n v="1"/>
    <s v="Consulting - Strategy"/>
    <s v="Consulting "/>
    <s v=" Strategy"/>
    <s v="Emma Watson"/>
    <s v="Bob Turner"/>
    <n v="67"/>
    <n v="1"/>
  </r>
  <r>
    <x v="6136"/>
    <n v="43460"/>
    <d v="2012-06-11T00:00:00"/>
    <n v="2"/>
    <n v="320"/>
    <n v="7.0000000000000007E-2"/>
    <n v="160"/>
    <n v="297.59999999999997"/>
    <s v="Astrea Meade"/>
    <s v="Liberty Interactive Corporation"/>
    <s v="Catalog/Specialty Distribution"/>
    <s v="Consumer Services"/>
    <s v="Willimantic"/>
    <s v="06226"/>
    <s v="Connecticut"/>
    <s v="East"/>
    <d v="2012-06-12T00:00:00"/>
    <n v="1"/>
    <s v="Development - Java"/>
    <s v="Development "/>
    <s v=" Java"/>
    <s v="Jacob Manziel"/>
    <s v="Allen Young"/>
    <n v="57"/>
    <n v="1"/>
  </r>
  <r>
    <x v="6137"/>
    <n v="43488"/>
    <d v="2012-06-18T00:00:00"/>
    <n v="46"/>
    <n v="7820"/>
    <n v="0.08"/>
    <n v="170"/>
    <n v="7194.4000000000005"/>
    <s v="Michelle Ryan"/>
    <s v="Apple Inc."/>
    <s v="Computer Manufacturing"/>
    <s v="Technology"/>
    <s v="Clinton"/>
    <n v="20735"/>
    <s v="Maryland"/>
    <s v="East"/>
    <d v="2012-06-19T00:00:00"/>
    <n v="1"/>
    <s v="Development - .Net"/>
    <s v="Development "/>
    <s v=" .Net"/>
    <s v="Olivia Sullivan"/>
    <s v="Allen Young"/>
    <n v="53"/>
    <n v="1"/>
  </r>
  <r>
    <x v="6138"/>
    <n v="43488"/>
    <d v="2012-06-18T00:00:00"/>
    <n v="46"/>
    <n v="5060"/>
    <n v="0"/>
    <n v="110"/>
    <n v="5060"/>
    <s v="Michelle Ryan"/>
    <s v="Apple Inc."/>
    <s v="Computer Manufacturing"/>
    <s v="Technology"/>
    <s v="Clinton"/>
    <n v="20735"/>
    <s v="Maryland"/>
    <s v="East"/>
    <d v="2012-06-19T00:00:00"/>
    <n v="1"/>
    <s v="Development - PHP"/>
    <s v="Development "/>
    <s v=" PHP"/>
    <s v="Madison Hill"/>
    <s v="Allen Young"/>
    <n v="58"/>
    <n v="1"/>
  </r>
  <r>
    <x v="6139"/>
    <n v="43488"/>
    <d v="2012-06-18T00:00:00"/>
    <n v="28"/>
    <n v="3500"/>
    <n v="0.1"/>
    <n v="125"/>
    <n v="3150"/>
    <s v="Michelle Ryan"/>
    <s v="Apple Inc."/>
    <s v="Computer Manufacturing"/>
    <s v="Technology"/>
    <s v="Clinton"/>
    <n v="20735"/>
    <s v="Maryland"/>
    <s v="East"/>
    <d v="2012-06-19T00:00:00"/>
    <n v="1"/>
    <s v="Training - SQL"/>
    <s v="Training "/>
    <s v=" SQL"/>
    <s v="Elizabeth Carter"/>
    <s v="Allen Young"/>
    <n v="52"/>
    <n v="1"/>
  </r>
  <r>
    <x v="6140"/>
    <n v="43488"/>
    <d v="2012-06-18T00:00:00"/>
    <n v="13"/>
    <n v="2080"/>
    <n v="0.05"/>
    <n v="160"/>
    <n v="1976"/>
    <s v="Michelle Ryan"/>
    <s v="Apple Inc."/>
    <s v="Computer Manufacturing"/>
    <s v="Technology"/>
    <s v="College Park"/>
    <n v="20740"/>
    <s v="Maryland"/>
    <s v="East"/>
    <d v="2012-06-20T00:00:00"/>
    <n v="2"/>
    <s v="Development - Java"/>
    <s v="Development "/>
    <s v=" Java"/>
    <s v="William Bufont"/>
    <s v="Allen Young"/>
    <n v="62"/>
    <n v="1"/>
  </r>
  <r>
    <x v="6141"/>
    <n v="43488"/>
    <d v="2012-06-18T00:00:00"/>
    <n v="3"/>
    <n v="450"/>
    <n v="0.06"/>
    <n v="150"/>
    <n v="423"/>
    <s v="Michelle Ryan"/>
    <s v="Apple Inc."/>
    <s v="Computer Manufacturing"/>
    <s v="Technology"/>
    <s v="College Park"/>
    <n v="20740"/>
    <s v="Maryland"/>
    <s v="East"/>
    <d v="2012-06-20T00:00:00"/>
    <n v="2"/>
    <s v="Consulting - Compensation"/>
    <s v="Consulting "/>
    <s v=" Compensation"/>
    <s v="Liam Franklin"/>
    <s v="Allen Young"/>
    <n v="52"/>
    <n v="1"/>
  </r>
  <r>
    <x v="6142"/>
    <n v="43493"/>
    <d v="2012-05-10T00:00:00"/>
    <n v="22"/>
    <n v="2420"/>
    <n v="0.03"/>
    <n v="110"/>
    <n v="2347.4"/>
    <s v="Nick Spruell"/>
    <s v="DIRECTV"/>
    <s v="Telecommunications Equipment"/>
    <s v="Consumer Services"/>
    <s v="Kenner"/>
    <n v="70065"/>
    <s v="Louisiana"/>
    <s v="South"/>
    <d v="2012-05-11T00:00:00"/>
    <n v="1"/>
    <s v="Development - Python"/>
    <s v="Development "/>
    <s v=" Python"/>
    <s v="Abigail Young"/>
    <s v="Frank Mitchell"/>
    <n v="50"/>
    <n v="1"/>
  </r>
  <r>
    <x v="6143"/>
    <n v="43493"/>
    <d v="2012-05-10T00:00:00"/>
    <n v="14"/>
    <n v="1540"/>
    <n v="0.05"/>
    <n v="110"/>
    <n v="1463"/>
    <s v="Nick Spruell"/>
    <s v="DIRECTV"/>
    <s v="Telecommunications Equipment"/>
    <s v="Consumer Services"/>
    <s v="Kenner"/>
    <n v="70065"/>
    <s v="Louisiana"/>
    <s v="South"/>
    <d v="2012-05-12T00:00:00"/>
    <n v="2"/>
    <s v="Development - Python"/>
    <s v="Development "/>
    <s v=" Python"/>
    <s v="Abigail Young"/>
    <s v="Frank Mitchell"/>
    <n v="50"/>
    <n v="1"/>
  </r>
  <r>
    <x v="6144"/>
    <n v="43493"/>
    <d v="2012-05-10T00:00:00"/>
    <n v="37"/>
    <n v="5550"/>
    <n v="0.1"/>
    <n v="150"/>
    <n v="4995"/>
    <s v="Nick Spruell"/>
    <s v="DIRECTV"/>
    <s v="Telecommunications Equipment"/>
    <s v="Consumer Services"/>
    <s v="Kenner"/>
    <n v="70065"/>
    <s v="Louisiana"/>
    <s v="South"/>
    <d v="2012-05-13T00:00:00"/>
    <n v="3"/>
    <s v="Consulting - Market Research"/>
    <s v="Consulting "/>
    <s v=" Market Research"/>
    <s v="Daniel Tusk"/>
    <s v="Frank Mitchell"/>
    <n v="45"/>
    <n v="1"/>
  </r>
  <r>
    <x v="6145"/>
    <n v="43494"/>
    <d v="2012-01-03T00:00:00"/>
    <n v="2"/>
    <n v="300"/>
    <n v="0.09"/>
    <n v="150"/>
    <n v="273"/>
    <s v="Jill Huston"/>
    <s v="Intel Corporation"/>
    <s v="Semiconductors"/>
    <s v="Technology"/>
    <s v="Laguna Hills"/>
    <n v="92653"/>
    <s v="California"/>
    <s v="West"/>
    <d v="2012-01-04T00:00:00"/>
    <n v="1"/>
    <s v="Consulting - Strategy"/>
    <s v="Consulting "/>
    <s v=" Strategy"/>
    <s v="Olivia Sullivan"/>
    <s v="Bob Turner"/>
    <n v="53"/>
    <n v="1"/>
  </r>
  <r>
    <x v="6146"/>
    <n v="43523"/>
    <d v="2012-05-23T00:00:00"/>
    <n v="50"/>
    <n v="5500"/>
    <n v="0.04"/>
    <n v="110"/>
    <n v="5280"/>
    <s v="Anna Hwang"/>
    <s v="Facebook, Inc."/>
    <s v="Computer Software: Programming, Data Processing"/>
    <s v="Technology"/>
    <s v="Overland Park"/>
    <n v="66212"/>
    <s v="Kansas"/>
    <s v="Central"/>
    <d v="2012-05-25T00:00:00"/>
    <n v="2"/>
    <s v="Development - Python"/>
    <s v="Development "/>
    <s v=" Python"/>
    <s v="Liam Franklin"/>
    <s v="Josh Martinez"/>
    <n v="52"/>
    <n v="1"/>
  </r>
  <r>
    <x v="6147"/>
    <n v="43526"/>
    <d v="2010-05-26T00:00:00"/>
    <n v="49"/>
    <n v="5390"/>
    <n v="7.0000000000000007E-2"/>
    <n v="110"/>
    <n v="5012.7"/>
    <s v="Barry Williamson"/>
    <s v="Microsoft Corporation"/>
    <s v="Computer Software: Prepackaged Software"/>
    <s v="Technology"/>
    <s v="Potomac"/>
    <n v="20854"/>
    <s v="Maryland"/>
    <s v="East"/>
    <d v="2010-05-26T00:00:00"/>
    <n v="0"/>
    <s v="Development - PHP"/>
    <s v="Development "/>
    <s v=" PHP"/>
    <s v="Noah Smith"/>
    <s v="Allen Young"/>
    <n v="59"/>
    <n v="1"/>
  </r>
  <r>
    <x v="6148"/>
    <n v="43526"/>
    <d v="2010-05-26T00:00:00"/>
    <n v="19"/>
    <n v="3800"/>
    <n v="0"/>
    <n v="200"/>
    <n v="3800"/>
    <s v="Barry Williamson"/>
    <s v="Microsoft Corporation"/>
    <s v="Computer Software: Prepackaged Software"/>
    <s v="Technology"/>
    <s v="Potomac"/>
    <n v="20854"/>
    <s v="Maryland"/>
    <s v="East"/>
    <d v="2010-05-27T00:00:00"/>
    <n v="1"/>
    <s v="Development - Big Data"/>
    <s v="Development "/>
    <s v=" Big Data"/>
    <s v="Elizabeth Carter"/>
    <s v="Allen Young"/>
    <n v="52"/>
    <n v="1"/>
  </r>
  <r>
    <x v="6149"/>
    <n v="43553"/>
    <d v="2009-05-14T00:00:00"/>
    <n v="29"/>
    <n v="3190"/>
    <n v="0.05"/>
    <n v="110"/>
    <n v="3030.5"/>
    <s v="Bart Armstrong"/>
    <s v="Netflix, Inc."/>
    <s v="Consumer Electronics/Video Chains"/>
    <s v="Consumer Services"/>
    <s v="Maple Shade"/>
    <s v="08052"/>
    <s v="New Jersey"/>
    <s v="East"/>
    <d v="2009-05-15T00:00:00"/>
    <n v="1"/>
    <s v="Development - Python"/>
    <s v="Development "/>
    <s v=" Python"/>
    <s v="Isabella Douglas"/>
    <s v="Allen Young"/>
    <n v="75"/>
    <n v="1"/>
  </r>
  <r>
    <x v="6150"/>
    <n v="43554"/>
    <d v="2009-10-30T00:00:00"/>
    <n v="9"/>
    <n v="990"/>
    <n v="0.06"/>
    <n v="110"/>
    <n v="930.59999999999991"/>
    <s v="Rachel Prost"/>
    <s v="SBA Communications Corporation"/>
    <s v="Telecommunications Equipment"/>
    <s v="Consumer Services"/>
    <s v="Pensacola"/>
    <n v="32503"/>
    <s v="Florida"/>
    <s v="South"/>
    <d v="2009-11-02T00:00:00"/>
    <n v="3"/>
    <s v="Development - Python"/>
    <s v="Development "/>
    <s v=" Python"/>
    <s v="Michael Alister"/>
    <s v="Frank Mitchell"/>
    <n v="68"/>
    <n v="1"/>
  </r>
  <r>
    <x v="6151"/>
    <n v="43555"/>
    <d v="2012-07-03T00:00:00"/>
    <n v="34"/>
    <n v="4760"/>
    <n v="0"/>
    <n v="140"/>
    <n v="4760"/>
    <s v="Sung Fjeld"/>
    <s v="SBA Communications Corporation"/>
    <s v="Telecommunications Equipment"/>
    <s v="Consumer Services"/>
    <s v="New Iberia"/>
    <n v="70560"/>
    <s v="Louisiana"/>
    <s v="South"/>
    <d v="2012-07-05T00:00:00"/>
    <n v="2"/>
    <s v="Development - Database"/>
    <s v="Development "/>
    <s v=" Database"/>
    <s v="Mia Moore"/>
    <s v="Frank Mitchell"/>
    <n v="51"/>
    <n v="1"/>
  </r>
  <r>
    <x v="6152"/>
    <n v="43556"/>
    <d v="2012-07-22T00:00:00"/>
    <n v="31"/>
    <n v="3410"/>
    <n v="0.02"/>
    <n v="110"/>
    <n v="3341.7999999999997"/>
    <s v="Saphhira Gannaway"/>
    <s v="DIRECTV"/>
    <s v="Telecommunications Equipment"/>
    <s v="Consumer Services"/>
    <s v="Anderson"/>
    <n v="29624"/>
    <s v="South Carolina"/>
    <s v="South"/>
    <d v="2012-07-27T00:00:00"/>
    <n v="5"/>
    <s v="Development - Python"/>
    <s v="Development "/>
    <s v=" Python"/>
    <s v="Abigail Young"/>
    <s v="Frank Mitchell"/>
    <n v="50"/>
    <n v="1"/>
  </r>
  <r>
    <x v="6153"/>
    <n v="43585"/>
    <d v="2010-11-10T00:00:00"/>
    <n v="19"/>
    <n v="2090"/>
    <n v="0.08"/>
    <n v="110"/>
    <n v="1922.8000000000002"/>
    <s v="Stephanie Bremer"/>
    <s v="Micron Technology, Inc."/>
    <s v="Semiconductors"/>
    <s v="Technology"/>
    <s v="Akron"/>
    <n v="44312"/>
    <s v="Ohio"/>
    <s v="East"/>
    <d v="2010-11-12T00:00:00"/>
    <n v="2"/>
    <s v="Development - Python"/>
    <s v="Development "/>
    <s v=" Python"/>
    <s v="Madison Hill"/>
    <s v="Allen Young"/>
    <n v="58"/>
    <n v="1"/>
  </r>
  <r>
    <x v="6154"/>
    <n v="43588"/>
    <d v="2012-09-01T00:00:00"/>
    <n v="6"/>
    <n v="660"/>
    <n v="0.09"/>
    <n v="110"/>
    <n v="600.6"/>
    <s v="Jennifer Haines"/>
    <s v="Twenty-First Century Fox, Inc."/>
    <s v="Television Services"/>
    <s v="Consumer Services"/>
    <s v="Bennington"/>
    <s v="05201"/>
    <s v="Vermont"/>
    <s v="East"/>
    <d v="2012-09-02T00:00:00"/>
    <n v="1"/>
    <s v="Development - Python"/>
    <s v="Development "/>
    <s v=" Python"/>
    <s v="Ava Wilson"/>
    <s v="Allen Young"/>
    <n v="67"/>
    <n v="1"/>
  </r>
  <r>
    <x v="6155"/>
    <n v="43588"/>
    <d v="2012-09-01T00:00:00"/>
    <n v="16"/>
    <n v="2000"/>
    <n v="0.04"/>
    <n v="125"/>
    <n v="1920"/>
    <s v="Jennifer Haines"/>
    <s v="Twenty-First Century Fox, Inc."/>
    <s v="Television Services"/>
    <s v="Consumer Services"/>
    <s v="Waterville"/>
    <s v="04901"/>
    <s v="Maine"/>
    <s v="East"/>
    <d v="2012-09-04T00:00:00"/>
    <n v="3"/>
    <s v="Training - Javascript"/>
    <s v="Training "/>
    <s v=" Javascript"/>
    <s v="Abigail Young"/>
    <s v="Allen Young"/>
    <n v="50"/>
    <n v="1"/>
  </r>
  <r>
    <x v="6156"/>
    <n v="43590"/>
    <d v="2009-09-10T00:00:00"/>
    <n v="24"/>
    <n v="3000"/>
    <n v="0.06"/>
    <n v="125"/>
    <n v="2820"/>
    <s v="Harold Nunn"/>
    <s v="Analog Devices, Inc."/>
    <s v="Semiconductors"/>
    <s v="Technology"/>
    <s v="Wooster"/>
    <n v="44691"/>
    <s v="Ohio"/>
    <s v="East"/>
    <d v="2009-09-12T00:00:00"/>
    <n v="2"/>
    <s v="Training - Development"/>
    <s v="Training "/>
    <s v=" Development"/>
    <s v="Liam Franklin"/>
    <s v="Allen Young"/>
    <n v="52"/>
    <n v="1"/>
  </r>
  <r>
    <x v="6157"/>
    <n v="43620"/>
    <d v="2009-01-17T00:00:00"/>
    <n v="13"/>
    <n v="2210"/>
    <n v="0.05"/>
    <n v="170"/>
    <n v="2099.5"/>
    <s v="Joel Staavos"/>
    <s v="Liberty Interactive Corporation"/>
    <s v="Catalog/Specialty Distribution"/>
    <s v="Consumer Services"/>
    <s v="Meridian"/>
    <n v="39301"/>
    <s v="Mississippi"/>
    <s v="South"/>
    <d v="2009-01-20T00:00:00"/>
    <n v="3"/>
    <s v="Development - .Net"/>
    <s v="Development "/>
    <s v=" .Net"/>
    <s v="Elizabeth Carter"/>
    <s v="Frank Mitchell"/>
    <n v="52"/>
    <n v="1"/>
  </r>
  <r>
    <x v="6158"/>
    <n v="43620"/>
    <d v="2009-01-17T00:00:00"/>
    <n v="11"/>
    <n v="1210"/>
    <n v="0.05"/>
    <n v="110"/>
    <n v="1149.5"/>
    <s v="Joel Staavos"/>
    <s v="Liberty Interactive Corporation"/>
    <s v="Catalog/Specialty Distribution"/>
    <s v="Consumer Services"/>
    <s v="Meridian"/>
    <n v="39301"/>
    <s v="Mississippi"/>
    <s v="South"/>
    <d v="2009-01-19T00:00:00"/>
    <n v="2"/>
    <s v="Development - Python"/>
    <s v="Development "/>
    <s v=" Python"/>
    <s v="Ava Wilson"/>
    <s v="Frank Mitchell"/>
    <n v="67"/>
    <n v="1"/>
  </r>
  <r>
    <x v="6159"/>
    <n v="43650"/>
    <d v="2009-03-23T00:00:00"/>
    <n v="3"/>
    <n v="450"/>
    <n v="0.06"/>
    <n v="150"/>
    <n v="423"/>
    <s v="William Jacobs"/>
    <s v="Facebook, Inc."/>
    <s v="Computer Software: Programming, Data Processing"/>
    <s v="Technology"/>
    <s v="Macon"/>
    <n v="31204"/>
    <s v="Georgia"/>
    <s v="South"/>
    <d v="2009-03-24T00:00:00"/>
    <n v="1"/>
    <s v="Consulting - Compensation"/>
    <s v="Consulting "/>
    <s v=" Compensation"/>
    <s v="Elizabeth Carter"/>
    <s v="Frank Mitchell"/>
    <n v="52"/>
    <n v="1"/>
  </r>
  <r>
    <x v="6160"/>
    <n v="43650"/>
    <d v="2009-03-23T00:00:00"/>
    <n v="7"/>
    <n v="840"/>
    <n v="0.05"/>
    <n v="120"/>
    <n v="798"/>
    <s v="William Jacobs"/>
    <s v="Facebook, Inc."/>
    <s v="Computer Software: Programming, Data Processing"/>
    <s v="Technology"/>
    <s v="Macon"/>
    <n v="31204"/>
    <s v="Georgia"/>
    <s v="South"/>
    <d v="2009-03-25T00:00:00"/>
    <n v="2"/>
    <s v="Development - Business Logic"/>
    <s v="Development "/>
    <s v=" Business Logic"/>
    <s v="Michael Alister"/>
    <s v="Frank Mitchell"/>
    <n v="68"/>
    <n v="1"/>
  </r>
  <r>
    <x v="6161"/>
    <n v="43653"/>
    <d v="2012-10-30T00:00:00"/>
    <n v="3"/>
    <n v="420"/>
    <n v="7.0000000000000007E-2"/>
    <n v="140"/>
    <n v="390.59999999999997"/>
    <s v="Amy Murray"/>
    <s v="Citrix Systems, Inc."/>
    <s v="Computer Software: Prepackaged Software"/>
    <s v="Technology"/>
    <s v="La Vergne"/>
    <n v="37086"/>
    <s v="Tennessee"/>
    <s v="South"/>
    <d v="2012-10-30T00:00:00"/>
    <n v="0"/>
    <s v="Development - Database"/>
    <s v="Development "/>
    <s v=" Database"/>
    <s v="Mia Moore"/>
    <s v="Frank Mitchell"/>
    <n v="51"/>
    <n v="1"/>
  </r>
  <r>
    <x v="6162"/>
    <n v="43653"/>
    <d v="2012-10-30T00:00:00"/>
    <n v="39"/>
    <n v="5460"/>
    <n v="0"/>
    <n v="140"/>
    <n v="5460"/>
    <s v="Amy Murray"/>
    <s v="Citrix Systems, Inc."/>
    <s v="Computer Software: Prepackaged Software"/>
    <s v="Technology"/>
    <s v="La Vergne"/>
    <n v="37086"/>
    <s v="Tennessee"/>
    <s v="South"/>
    <d v="2012-10-31T00:00:00"/>
    <n v="1"/>
    <s v="Development - Front End Web"/>
    <s v="Development "/>
    <s v=" Front End Web"/>
    <s v="Noah Smith"/>
    <s v="Frank Mitchell"/>
    <n v="59"/>
    <n v="1"/>
  </r>
  <r>
    <x v="6163"/>
    <n v="43653"/>
    <d v="2012-10-30T00:00:00"/>
    <n v="10"/>
    <n v="2000"/>
    <n v="0.06"/>
    <n v="200"/>
    <n v="1880"/>
    <s v="Amy Murray"/>
    <s v="Citrix Systems, Inc."/>
    <s v="Computer Software: Prepackaged Software"/>
    <s v="Technology"/>
    <s v="La Vergne"/>
    <n v="37086"/>
    <s v="Tennessee"/>
    <s v="South"/>
    <d v="2012-11-01T00:00:00"/>
    <n v="2"/>
    <s v="Development - Big Data"/>
    <s v="Development "/>
    <s v=" Big Data"/>
    <s v="Mason Gibson"/>
    <s v="Frank Mitchell"/>
    <n v="71"/>
    <n v="1"/>
  </r>
  <r>
    <x v="6164"/>
    <n v="43682"/>
    <d v="2012-08-27T00:00:00"/>
    <n v="14"/>
    <n v="2100"/>
    <n v="0.06"/>
    <n v="150"/>
    <n v="1974"/>
    <s v="Tim Swindell"/>
    <s v="Analog Devices, Inc."/>
    <s v="Semiconductors"/>
    <s v="Technology"/>
    <s v="Beverly Hills"/>
    <n v="90210"/>
    <s v="California"/>
    <s v="West"/>
    <d v="2012-08-29T00:00:00"/>
    <n v="2"/>
    <s v="Consulting - Market Research"/>
    <s v="Consulting "/>
    <s v=" Market Research"/>
    <s v="Olivia Sullivan"/>
    <s v="Bob Turner"/>
    <n v="53"/>
    <n v="1"/>
  </r>
  <r>
    <x v="6165"/>
    <n v="43686"/>
    <d v="2011-05-07T00:00:00"/>
    <n v="16"/>
    <n v="2400"/>
    <n v="0.05"/>
    <n v="150"/>
    <n v="2280"/>
    <s v="Tom Jones"/>
    <s v="Activision Blizzard, Inc"/>
    <s v="Computer Software: Prepackaged Software"/>
    <s v="Technology"/>
    <s v="Eugene"/>
    <n v="97405"/>
    <s v="Oregon"/>
    <s v="West"/>
    <d v="2011-05-08T00:00:00"/>
    <n v="1"/>
    <s v="Consulting - Business Model"/>
    <s v="Consulting "/>
    <s v=" Business Model"/>
    <s v="Olivia Sullivan"/>
    <s v="Bob Turner"/>
    <n v="53"/>
    <n v="1"/>
  </r>
  <r>
    <x v="6166"/>
    <n v="43713"/>
    <d v="2012-09-07T00:00:00"/>
    <n v="12"/>
    <n v="1440"/>
    <n v="0.05"/>
    <n v="120"/>
    <n v="1368"/>
    <s v="Odella Tron"/>
    <s v="Keurig Green Mountain, Inc."/>
    <s v="Packaged Foods"/>
    <s v="Consumer Non-Durables"/>
    <s v="York"/>
    <n v="17403"/>
    <s v="Pennsylvania"/>
    <s v="East"/>
    <d v="2012-09-09T00:00:00"/>
    <n v="2"/>
    <s v="Development - Business Logic"/>
    <s v="Development "/>
    <s v=" Business Logic"/>
    <s v="Isabella Douglas"/>
    <s v="Allen Young"/>
    <n v="75"/>
    <n v="1"/>
  </r>
  <r>
    <x v="6167"/>
    <n v="43745"/>
    <d v="2010-11-01T00:00:00"/>
    <n v="43"/>
    <n v="7310"/>
    <n v="0.02"/>
    <n v="170"/>
    <n v="7163.8"/>
    <s v="Laurel Stivers"/>
    <s v="Cisco Systems, Inc."/>
    <s v="Computer Communications Equipment"/>
    <s v="Technology"/>
    <s v="East Massapequa"/>
    <s v="11758"/>
    <s v="New York"/>
    <s v="East"/>
    <d v="2010-11-01T00:00:00"/>
    <n v="0"/>
    <s v="Development - .Net"/>
    <s v="Development "/>
    <s v=" .Net"/>
    <s v="Ethan Bird"/>
    <s v="Allen Young"/>
    <n v="60"/>
    <n v="1"/>
  </r>
  <r>
    <x v="6168"/>
    <n v="43745"/>
    <d v="2010-11-01T00:00:00"/>
    <n v="26"/>
    <n v="3900"/>
    <n v="0.04"/>
    <n v="150"/>
    <n v="3744"/>
    <s v="Laurel Stivers"/>
    <s v="Cisco Systems, Inc."/>
    <s v="Computer Communications Equipment"/>
    <s v="Technology"/>
    <s v="East Massapequa"/>
    <s v="11758"/>
    <s v="New York"/>
    <s v="East"/>
    <d v="2010-11-03T00:00:00"/>
    <n v="2"/>
    <s v="Consulting - Business Model"/>
    <s v="Consulting "/>
    <s v=" Business Model"/>
    <s v="Emily Taylor"/>
    <s v="Allen Young"/>
    <n v="62"/>
    <n v="1"/>
  </r>
  <r>
    <x v="6169"/>
    <n v="43745"/>
    <d v="2010-11-01T00:00:00"/>
    <n v="41"/>
    <n v="4510"/>
    <n v="0.08"/>
    <n v="110"/>
    <n v="4149.2"/>
    <s v="Laurel Stivers"/>
    <s v="Cisco Systems, Inc."/>
    <s v="Computer Communications Equipment"/>
    <s v="Technology"/>
    <s v="East Massapequa"/>
    <s v="11758"/>
    <s v="New York"/>
    <s v="East"/>
    <d v="2010-11-03T00:00:00"/>
    <n v="2"/>
    <s v="Development - Python"/>
    <s v="Development "/>
    <s v=" Python"/>
    <s v="Alexander Edison"/>
    <s v="Allen Young"/>
    <n v="70"/>
    <n v="1"/>
  </r>
  <r>
    <x v="6170"/>
    <n v="43745"/>
    <d v="2010-11-01T00:00:00"/>
    <n v="32"/>
    <n v="4800"/>
    <n v="0.02"/>
    <n v="150"/>
    <n v="4704"/>
    <s v="Laurel Stivers"/>
    <s v="Cisco Systems, Inc."/>
    <s v="Computer Communications Equipment"/>
    <s v="Technology"/>
    <s v="East Massapequa"/>
    <s v="11758"/>
    <s v="New York"/>
    <s v="East"/>
    <d v="2010-11-01T00:00:00"/>
    <n v="0"/>
    <s v="Consulting - Market Research"/>
    <s v="Consulting "/>
    <s v=" Market Research"/>
    <s v="Madison Hill"/>
    <s v="Allen Young"/>
    <n v="58"/>
    <n v="1"/>
  </r>
  <r>
    <x v="6171"/>
    <n v="43745"/>
    <d v="2010-11-01T00:00:00"/>
    <n v="5"/>
    <n v="850"/>
    <n v="7.0000000000000007E-2"/>
    <n v="170"/>
    <n v="790.5"/>
    <s v="Laurel Stivers"/>
    <s v="Cisco Systems, Inc."/>
    <s v="Computer Communications Equipment"/>
    <s v="Technology"/>
    <s v="Hampton"/>
    <n v="23666"/>
    <s v="Virginia"/>
    <s v="South"/>
    <d v="2010-11-08T00:00:00"/>
    <n v="7"/>
    <s v="Development - .Net"/>
    <s v="Development "/>
    <s v=" .Net"/>
    <s v="Emily Taylor"/>
    <s v="Frank Mitchell"/>
    <n v="62"/>
    <n v="1"/>
  </r>
  <r>
    <x v="6172"/>
    <n v="43745"/>
    <d v="2010-11-01T00:00:00"/>
    <n v="1"/>
    <n v="140"/>
    <n v="0.04"/>
    <n v="140"/>
    <n v="134.4"/>
    <s v="Laurel Stivers"/>
    <s v="Cisco Systems, Inc."/>
    <s v="Computer Communications Equipment"/>
    <s v="Technology"/>
    <s v="Hampton"/>
    <n v="23666"/>
    <s v="Virginia"/>
    <s v="South"/>
    <d v="2010-11-05T00:00:00"/>
    <n v="4"/>
    <s v="Development - Database"/>
    <s v="Development "/>
    <s v=" Database"/>
    <s v="Elizabeth Carter"/>
    <s v="Frank Mitchell"/>
    <n v="52"/>
    <n v="1"/>
  </r>
  <r>
    <x v="6173"/>
    <n v="43751"/>
    <d v="2012-06-27T00:00:00"/>
    <n v="43"/>
    <n v="8600"/>
    <n v="0.08"/>
    <n v="200"/>
    <n v="7912"/>
    <s v="Michael Vittorini"/>
    <s v="Verisk Analytics, Inc."/>
    <s v="EDP Services"/>
    <s v="Technology"/>
    <s v="Colchester"/>
    <s v="05439"/>
    <s v="Vermont"/>
    <s v="East"/>
    <d v="2012-06-29T00:00:00"/>
    <n v="2"/>
    <s v="Development - Big Data"/>
    <s v="Development "/>
    <s v=" Big Data"/>
    <s v="Emily Taylor"/>
    <s v="Allen Young"/>
    <n v="62"/>
    <n v="1"/>
  </r>
  <r>
    <x v="6174"/>
    <n v="43779"/>
    <d v="2009-08-21T00:00:00"/>
    <n v="20"/>
    <n v="2500"/>
    <n v="0.09"/>
    <n v="125"/>
    <n v="2275"/>
    <s v="Lindsay DeVincentis"/>
    <s v="eBay Inc."/>
    <s v="Business Services"/>
    <s v="Miscellaneous"/>
    <s v="Mount Vernon"/>
    <n v="10550"/>
    <s v="New York"/>
    <s v="East"/>
    <d v="2009-08-24T00:00:00"/>
    <n v="3"/>
    <s v="Training - SQL"/>
    <s v="Training "/>
    <s v=" SQL"/>
    <s v="Noah Smith"/>
    <s v="Allen Young"/>
    <n v="59"/>
    <n v="1"/>
  </r>
  <r>
    <x v="6175"/>
    <n v="43781"/>
    <d v="2010-02-02T00:00:00"/>
    <n v="45"/>
    <n v="4950"/>
    <n v="0.05"/>
    <n v="110"/>
    <n v="4702.5"/>
    <s v="Claudia Barton"/>
    <s v="Liberty Media Corporation"/>
    <s v="Broadcasting"/>
    <s v="Consumer Services"/>
    <s v="Quincy"/>
    <n v="62301"/>
    <s v="Illinois"/>
    <s v="Central"/>
    <d v="2010-02-02T00:00:00"/>
    <n v="0"/>
    <s v="Development - PHP"/>
    <s v="Development "/>
    <s v=" PHP"/>
    <s v="Mia Moore"/>
    <s v="Josh Martinez"/>
    <n v="51"/>
    <n v="1"/>
  </r>
  <r>
    <x v="6176"/>
    <n v="43781"/>
    <d v="2010-02-02T00:00:00"/>
    <n v="21"/>
    <n v="3360"/>
    <n v="0.02"/>
    <n v="160"/>
    <n v="3292.7999999999997"/>
    <s v="Claudia Barton"/>
    <s v="Liberty Media Corporation"/>
    <s v="Broadcasting"/>
    <s v="Consumer Services"/>
    <s v="Rock Island"/>
    <n v="61201"/>
    <s v="Illinois"/>
    <s v="Central"/>
    <d v="2010-02-03T00:00:00"/>
    <n v="1"/>
    <s v="Development - Java"/>
    <s v="Development "/>
    <s v=" Java"/>
    <s v="Daniel Tusk"/>
    <s v="Josh Martinez"/>
    <n v="45"/>
    <n v="1"/>
  </r>
  <r>
    <x v="6177"/>
    <n v="43782"/>
    <d v="2010-11-13T00:00:00"/>
    <n v="27"/>
    <n v="4320"/>
    <n v="0"/>
    <n v="160"/>
    <n v="4320"/>
    <s v="Rick Hirasaki"/>
    <s v="Viacom Inc."/>
    <s v="Television Services"/>
    <s v="Consumer Services"/>
    <s v="Plant City"/>
    <n v="33566"/>
    <s v="Florida"/>
    <s v="South"/>
    <d v="2010-11-15T00:00:00"/>
    <n v="2"/>
    <s v="Development - Java"/>
    <s v="Development "/>
    <s v=" Java"/>
    <s v="Jacob Manziel"/>
    <s v="Frank Mitchell"/>
    <n v="57"/>
    <n v="1"/>
  </r>
  <r>
    <x v="6178"/>
    <n v="43808"/>
    <d v="2011-01-06T00:00:00"/>
    <n v="16"/>
    <n v="2000"/>
    <n v="0.04"/>
    <n v="125"/>
    <n v="1920"/>
    <s v="Christine Knight"/>
    <s v="Garmin Ltd."/>
    <s v="Industrial Machinery/Components"/>
    <s v="Capital Goods"/>
    <s v="Saint Peters"/>
    <n v="63376"/>
    <s v="MO"/>
    <s v="Central"/>
    <d v="2011-01-13T00:00:00"/>
    <n v="7"/>
    <s v="Training - SQL"/>
    <s v="Training "/>
    <s v=" SQL"/>
    <s v="Olivia Sullivan"/>
    <s v="Josh Martinez"/>
    <n v="53"/>
    <n v="1"/>
  </r>
  <r>
    <x v="6179"/>
    <n v="43813"/>
    <d v="2009-07-21T00:00:00"/>
    <n v="23"/>
    <n v="4600"/>
    <n v="0.04"/>
    <n v="200"/>
    <n v="4416"/>
    <s v="Carlos Kinney"/>
    <s v="C.H. Robinson Worldwide, Inc."/>
    <s v="Oil Refining/Marketing"/>
    <s v="Transportation"/>
    <s v="Woburn"/>
    <s v="01801"/>
    <s v="MA"/>
    <s v="East"/>
    <d v="2009-07-23T00:00:00"/>
    <n v="2"/>
    <s v="Development - Big Data"/>
    <s v="Development "/>
    <s v=" Big Data"/>
    <s v="Ava Wilson"/>
    <s v="Allen Young"/>
    <n v="67"/>
    <n v="1"/>
  </r>
  <r>
    <x v="6180"/>
    <n v="43814"/>
    <d v="2011-01-09T00:00:00"/>
    <n v="40"/>
    <n v="6400"/>
    <n v="0.09"/>
    <n v="160"/>
    <n v="5824"/>
    <s v="Grant Harrigan"/>
    <s v="Viacom Inc."/>
    <s v="Television Services"/>
    <s v="Consumer Services"/>
    <s v="Morgan Hill"/>
    <n v="95037"/>
    <s v="California"/>
    <s v="West"/>
    <d v="2011-01-10T00:00:00"/>
    <n v="1"/>
    <s v="Development - Java"/>
    <s v="Development "/>
    <s v=" Java"/>
    <s v="Elizabeth Carter"/>
    <s v="Bob Turner"/>
    <n v="52"/>
    <n v="1"/>
  </r>
  <r>
    <x v="6181"/>
    <n v="43814"/>
    <d v="2011-01-09T00:00:00"/>
    <n v="47"/>
    <n v="5170"/>
    <n v="0.03"/>
    <n v="110"/>
    <n v="5014.8999999999996"/>
    <s v="Grant Harrigan"/>
    <s v="Viacom Inc."/>
    <s v="Television Services"/>
    <s v="Consumer Services"/>
    <s v="Morgan Hill"/>
    <n v="95037"/>
    <s v="California"/>
    <s v="West"/>
    <d v="2011-01-10T00:00:00"/>
    <n v="1"/>
    <s v="Development - Python"/>
    <s v="Development "/>
    <s v=" Python"/>
    <s v="Ava Wilson"/>
    <s v="Bob Turner"/>
    <n v="67"/>
    <n v="1"/>
  </r>
  <r>
    <x v="6182"/>
    <n v="43815"/>
    <d v="2012-06-13T00:00:00"/>
    <n v="40"/>
    <n v="6400"/>
    <n v="7.0000000000000007E-2"/>
    <n v="160"/>
    <n v="5952"/>
    <s v="Corey Patt"/>
    <s v="Mondelez International, Inc."/>
    <s v="Packaged Foods"/>
    <s v="Consumer Non-Durables"/>
    <s v="Oceanside"/>
    <n v="92054"/>
    <s v="California"/>
    <s v="West"/>
    <d v="2012-06-14T00:00:00"/>
    <n v="1"/>
    <s v="Development - Java"/>
    <s v="Development "/>
    <s v=" Java"/>
    <s v="Elizabeth Carter"/>
    <s v="Bob Turner"/>
    <n v="52"/>
    <n v="1"/>
  </r>
  <r>
    <x v="6183"/>
    <n v="43815"/>
    <d v="2012-06-13T00:00:00"/>
    <n v="22"/>
    <n v="2420"/>
    <n v="0.01"/>
    <n v="110"/>
    <n v="2395.8000000000002"/>
    <s v="Corey Patt"/>
    <s v="Mondelez International, Inc."/>
    <s v="Packaged Foods"/>
    <s v="Consumer Non-Durables"/>
    <s v="Oceanside"/>
    <n v="92054"/>
    <s v="California"/>
    <s v="West"/>
    <d v="2012-06-14T00:00:00"/>
    <n v="1"/>
    <s v="Development - Python"/>
    <s v="Development "/>
    <s v=" Python"/>
    <s v="Madison Hill"/>
    <s v="Bob Turner"/>
    <n v="58"/>
    <n v="1"/>
  </r>
  <r>
    <x v="6184"/>
    <n v="43815"/>
    <d v="2012-06-13T00:00:00"/>
    <n v="45"/>
    <n v="9000"/>
    <n v="0.03"/>
    <n v="200"/>
    <n v="8730"/>
    <s v="Corey Patt"/>
    <s v="Mondelez International, Inc."/>
    <s v="Packaged Foods"/>
    <s v="Consumer Non-Durables"/>
    <s v="Oceanside"/>
    <n v="92054"/>
    <s v="California"/>
    <s v="West"/>
    <d v="2012-06-14T00:00:00"/>
    <n v="1"/>
    <s v="Development - Big Data"/>
    <s v="Development "/>
    <s v=" Big Data"/>
    <s v="Elizabeth Carter"/>
    <s v="Bob Turner"/>
    <n v="52"/>
    <n v="1"/>
  </r>
  <r>
    <x v="6185"/>
    <n v="43844"/>
    <d v="2010-10-31T00:00:00"/>
    <n v="25"/>
    <n v="3750"/>
    <n v="0.02"/>
    <n v="150"/>
    <n v="3675"/>
    <s v="Deborah Braxton"/>
    <s v="Automatic Data Processing, Inc."/>
    <s v="EDP Services"/>
    <s v="Technology"/>
    <s v="Ontario"/>
    <n v="91761"/>
    <s v="California"/>
    <s v="West"/>
    <d v="2010-10-31T00:00:00"/>
    <n v="0"/>
    <s v="Consulting - Market Research"/>
    <s v="Consulting "/>
    <s v=" Market Research"/>
    <s v="Sophia Dixon"/>
    <s v="Bob Turner"/>
    <n v="71"/>
    <n v="1"/>
  </r>
  <r>
    <x v="6186"/>
    <n v="43846"/>
    <d v="2009-02-26T00:00:00"/>
    <n v="9"/>
    <n v="990"/>
    <n v="0.1"/>
    <n v="110"/>
    <n v="891"/>
    <s v="Jill Huston"/>
    <s v="Intel Corporation"/>
    <s v="Semiconductors"/>
    <s v="Technology"/>
    <s v="Laguna Hills"/>
    <n v="92653"/>
    <s v="California"/>
    <s v="West"/>
    <d v="2009-02-27T00:00:00"/>
    <n v="1"/>
    <s v="Development - Python"/>
    <s v="Development "/>
    <s v=" Python"/>
    <s v="Michael Alister"/>
    <s v="Bob Turner"/>
    <n v="68"/>
    <n v="1"/>
  </r>
  <r>
    <x v="6187"/>
    <n v="43874"/>
    <d v="2012-06-10T00:00:00"/>
    <n v="46"/>
    <n v="5520"/>
    <n v="0.09"/>
    <n v="120"/>
    <n v="5023.2"/>
    <s v="Mick Hopkins"/>
    <s v="Altera Corporation"/>
    <s v="Semiconductors"/>
    <s v="Technology"/>
    <s v="Medina"/>
    <n v="44256"/>
    <s v="Ohio"/>
    <s v="East"/>
    <d v="2012-06-11T00:00:00"/>
    <n v="1"/>
    <s v="Development - Business Logic"/>
    <s v="Development "/>
    <s v=" Business Logic"/>
    <s v="Emma Watson"/>
    <s v="Allen Young"/>
    <n v="67"/>
    <n v="1"/>
  </r>
  <r>
    <x v="6188"/>
    <n v="43875"/>
    <d v="2011-12-07T00:00:00"/>
    <n v="24"/>
    <n v="4080"/>
    <n v="0.03"/>
    <n v="170"/>
    <n v="3957.6"/>
    <s v="Melanie Mitchum"/>
    <s v="Tesla Motors, Inc."/>
    <s v="Auto Manufacturing"/>
    <s v="Capital Goods"/>
    <s v="Houston"/>
    <n v="77036"/>
    <s v="Texas"/>
    <s v="Central"/>
    <d v="2011-12-10T00:00:00"/>
    <n v="3"/>
    <s v="Development - .Net"/>
    <s v="Development "/>
    <s v=" .Net"/>
    <s v="Madison Hill"/>
    <s v="Josh Martinez"/>
    <n v="58"/>
    <n v="1"/>
  </r>
  <r>
    <x v="6189"/>
    <n v="43875"/>
    <d v="2011-12-07T00:00:00"/>
    <n v="17"/>
    <n v="2125"/>
    <n v="7.0000000000000007E-2"/>
    <n v="125"/>
    <n v="1976.2499999999998"/>
    <s v="Melanie Mitchum"/>
    <s v="Tesla Motors, Inc."/>
    <s v="Auto Manufacturing"/>
    <s v="Capital Goods"/>
    <s v="Houston"/>
    <n v="77036"/>
    <s v="Texas"/>
    <s v="Central"/>
    <d v="2011-12-09T00:00:00"/>
    <n v="2"/>
    <s v="Training - Development"/>
    <s v="Training "/>
    <s v=" Development"/>
    <s v="Sophia Dixon"/>
    <s v="Josh Martinez"/>
    <n v="71"/>
    <n v="1"/>
  </r>
  <r>
    <x v="6190"/>
    <n v="43875"/>
    <d v="2011-12-07T00:00:00"/>
    <n v="40"/>
    <n v="6000"/>
    <n v="0.01"/>
    <n v="150"/>
    <n v="5940"/>
    <s v="Melanie Mitchum"/>
    <s v="Tesla Motors, Inc."/>
    <s v="Auto Manufacturing"/>
    <s v="Capital Goods"/>
    <s v="Houston"/>
    <n v="77036"/>
    <s v="Texas"/>
    <s v="Central"/>
    <d v="2011-12-09T00:00:00"/>
    <n v="2"/>
    <s v="Consulting - Strategy"/>
    <s v="Consulting "/>
    <s v=" Strategy"/>
    <s v="Abigail Young"/>
    <s v="Josh Martinez"/>
    <n v="50"/>
    <n v="1"/>
  </r>
  <r>
    <x v="6191"/>
    <n v="43875"/>
    <d v="2011-12-07T00:00:00"/>
    <n v="16"/>
    <n v="2400"/>
    <n v="0.02"/>
    <n v="150"/>
    <n v="2352"/>
    <s v="Melanie Mitchum"/>
    <s v="Tesla Motors, Inc."/>
    <s v="Auto Manufacturing"/>
    <s v="Capital Goods"/>
    <s v="Houston"/>
    <n v="77036"/>
    <s v="Texas"/>
    <s v="Central"/>
    <d v="2011-12-08T00:00:00"/>
    <n v="1"/>
    <s v="Consulting - Market Research"/>
    <s v="Consulting "/>
    <s v=" Market Research"/>
    <s v="Sophia Dixon"/>
    <s v="Josh Martinez"/>
    <n v="71"/>
    <n v="1"/>
  </r>
  <r>
    <x v="6192"/>
    <n v="43875"/>
    <d v="2011-12-07T00:00:00"/>
    <n v="25"/>
    <n v="3750"/>
    <n v="7.0000000000000007E-2"/>
    <n v="150"/>
    <n v="3487.4999999999995"/>
    <s v="Melanie Mitchum"/>
    <s v="Tesla Motors, Inc."/>
    <s v="Auto Manufacturing"/>
    <s v="Capital Goods"/>
    <s v="Houston"/>
    <n v="77036"/>
    <s v="Texas"/>
    <s v="Central"/>
    <d v="2011-12-09T00:00:00"/>
    <n v="2"/>
    <s v="Consulting - Market Research"/>
    <s v="Consulting "/>
    <s v=" Market Research"/>
    <s v="Emma Watson"/>
    <s v="Josh Martinez"/>
    <n v="67"/>
    <n v="1"/>
  </r>
  <r>
    <x v="6193"/>
    <n v="43877"/>
    <d v="2010-03-15T00:00:00"/>
    <n v="36"/>
    <n v="7200"/>
    <n v="0.09"/>
    <n v="200"/>
    <n v="6552"/>
    <s v="Dorris Engle"/>
    <s v="Costco Wholesale Corporation"/>
    <s v="Department/Specialty Retail Stores"/>
    <s v="Consumer Services"/>
    <s v="Deer Park"/>
    <n v="11729"/>
    <s v="New York"/>
    <s v="East"/>
    <d v="2010-03-15T00:00:00"/>
    <n v="0"/>
    <s v="Development - Big Data"/>
    <s v="Development "/>
    <s v=" Big Data"/>
    <s v="Abigail Young"/>
    <s v="Allen Young"/>
    <n v="50"/>
    <n v="1"/>
  </r>
  <r>
    <x v="6194"/>
    <n v="43904"/>
    <d v="2010-05-01T00:00:00"/>
    <n v="43"/>
    <n v="6450"/>
    <n v="0.08"/>
    <n v="150"/>
    <n v="5934"/>
    <s v="Michael Goranitis"/>
    <s v="Whole Foods Market, Inc."/>
    <s v="Food Chains"/>
    <s v="Consumer Services"/>
    <s v="Margate"/>
    <n v="33063"/>
    <s v="Florida"/>
    <s v="South"/>
    <d v="2010-05-03T00:00:00"/>
    <n v="2"/>
    <s v="Consulting - Business Model"/>
    <s v="Consulting "/>
    <s v=" Business Model"/>
    <s v="William Bufont"/>
    <s v="Frank Mitchell"/>
    <n v="62"/>
    <n v="1"/>
  </r>
  <r>
    <x v="6195"/>
    <n v="43904"/>
    <d v="2010-05-01T00:00:00"/>
    <n v="30"/>
    <n v="4500"/>
    <n v="0.01"/>
    <n v="150"/>
    <n v="4455"/>
    <s v="Michael Goranitis"/>
    <s v="Whole Foods Market, Inc."/>
    <s v="Food Chains"/>
    <s v="Consumer Services"/>
    <s v="Margate"/>
    <n v="33063"/>
    <s v="Florida"/>
    <s v="South"/>
    <d v="2010-05-02T00:00:00"/>
    <n v="1"/>
    <s v="Consulting - Market Research"/>
    <s v="Consulting "/>
    <s v=" Market Research"/>
    <s v="Emma Watson"/>
    <s v="Frank Mitchell"/>
    <n v="67"/>
    <n v="1"/>
  </r>
  <r>
    <x v="6196"/>
    <n v="43906"/>
    <d v="2012-02-08T00:00:00"/>
    <n v="50"/>
    <n v="7500"/>
    <n v="0.04"/>
    <n v="150"/>
    <n v="7200"/>
    <s v="Valerie Bell"/>
    <s v="Citrix Systems, Inc."/>
    <s v="Computer Software: Prepackaged Software"/>
    <s v="Technology"/>
    <s v="Ormond Beach"/>
    <n v="32174"/>
    <s v="Florida"/>
    <s v="South"/>
    <d v="2012-02-09T00:00:00"/>
    <n v="1"/>
    <s v="Consulting - Business Model"/>
    <s v="Consulting "/>
    <s v=" Business Model"/>
    <s v="Daniel Tusk"/>
    <s v="Frank Mitchell"/>
    <n v="45"/>
    <n v="1"/>
  </r>
  <r>
    <x v="6197"/>
    <n v="43907"/>
    <d v="2012-07-18T00:00:00"/>
    <n v="42"/>
    <n v="5250"/>
    <n v="0"/>
    <n v="125"/>
    <n v="5250"/>
    <s v="Anne Van Hugh"/>
    <s v="Keurig Green Mountain, Inc."/>
    <s v="Packaged Foods"/>
    <s v="Consumer Non-Durables"/>
    <s v="Utica"/>
    <n v="13501"/>
    <s v="New York"/>
    <s v="East"/>
    <d v="2012-07-20T00:00:00"/>
    <n v="2"/>
    <s v="Training - Javascript"/>
    <s v="Training "/>
    <s v=" Javascript"/>
    <s v="Madison Hill"/>
    <s v="Allen Young"/>
    <n v="58"/>
    <n v="1"/>
  </r>
  <r>
    <x v="6198"/>
    <n v="43909"/>
    <d v="2009-01-07T00:00:00"/>
    <n v="46"/>
    <n v="7360"/>
    <n v="0.08"/>
    <n v="160"/>
    <n v="6771.2000000000007"/>
    <s v="Chloris Etezadi"/>
    <s v="Expeditors International of Washington, Inc."/>
    <s v="Oil Refining/Marketing"/>
    <s v="Transportation"/>
    <s v="Las Vegas"/>
    <n v="89115"/>
    <s v="Nevada"/>
    <s v="West"/>
    <d v="2009-01-08T00:00:00"/>
    <n v="1"/>
    <s v="Development - Java"/>
    <s v="Development "/>
    <s v=" Java"/>
    <s v="Sophia Dixon"/>
    <s v="Bob Turner"/>
    <n v="71"/>
    <n v="1"/>
  </r>
  <r>
    <x v="6199"/>
    <n v="43911"/>
    <d v="2009-01-14T00:00:00"/>
    <n v="29"/>
    <n v="3625"/>
    <n v="0.06"/>
    <n v="125"/>
    <n v="3407.5"/>
    <s v="Tamara Tyler"/>
    <s v="TripAdvisor, Inc."/>
    <s v="Computer Software: Programming, Data Processing"/>
    <s v="Technology"/>
    <s v="Post Falls"/>
    <n v="83854"/>
    <s v="Idaho"/>
    <s v="West"/>
    <d v="2009-01-14T00:00:00"/>
    <n v="0"/>
    <s v="Training - SQL"/>
    <s v="Training "/>
    <s v=" SQL"/>
    <s v="Jayden Hamilton"/>
    <s v="Bob Turner"/>
    <n v="71"/>
    <n v="1"/>
  </r>
  <r>
    <x v="6200"/>
    <n v="43911"/>
    <d v="2009-01-14T00:00:00"/>
    <n v="36"/>
    <n v="5400"/>
    <n v="0"/>
    <n v="150"/>
    <n v="5400"/>
    <s v="Tamara Tyler"/>
    <s v="TripAdvisor, Inc."/>
    <s v="Computer Software: Programming, Data Processing"/>
    <s v="Technology"/>
    <s v="Post Falls"/>
    <n v="83854"/>
    <s v="Idaho"/>
    <s v="West"/>
    <d v="2009-01-15T00:00:00"/>
    <n v="1"/>
    <s v="Consulting - Strategy"/>
    <s v="Consulting "/>
    <s v=" Strategy"/>
    <s v="Isabella Douglas"/>
    <s v="Bob Turner"/>
    <n v="75"/>
    <n v="1"/>
  </r>
  <r>
    <x v="6201"/>
    <n v="43911"/>
    <d v="2009-01-14T00:00:00"/>
    <n v="23"/>
    <n v="2875"/>
    <n v="0.06"/>
    <n v="125"/>
    <n v="2702.5"/>
    <s v="Tamara Tyler"/>
    <s v="TripAdvisor, Inc."/>
    <s v="Computer Software: Programming, Data Processing"/>
    <s v="Technology"/>
    <s v="Rexburg"/>
    <n v="83440"/>
    <s v="Idaho"/>
    <s v="West"/>
    <d v="2009-01-16T00:00:00"/>
    <n v="2"/>
    <s v="Training - Development"/>
    <s v="Training "/>
    <s v=" Development"/>
    <s v="Alexander Edison"/>
    <s v="Bob Turner"/>
    <n v="70"/>
    <n v="1"/>
  </r>
  <r>
    <x v="6202"/>
    <n v="43936"/>
    <d v="2010-03-13T00:00:00"/>
    <n v="42"/>
    <n v="5040"/>
    <n v="0.08"/>
    <n v="120"/>
    <n v="4636.8"/>
    <s v="Carl Grace"/>
    <s v="Cerner Corporation"/>
    <s v="EDP Services"/>
    <s v="Technology"/>
    <s v="Columbus"/>
    <s v="39701"/>
    <s v="Mississippi"/>
    <s v="South"/>
    <d v="2010-03-14T00:00:00"/>
    <n v="1"/>
    <s v="Development - Business Logic"/>
    <s v="Development "/>
    <s v=" Business Logic"/>
    <s v="Noah Smith"/>
    <s v="Frank Mitchell"/>
    <n v="59"/>
    <n v="1"/>
  </r>
  <r>
    <x v="6203"/>
    <n v="43940"/>
    <d v="2010-02-21T00:00:00"/>
    <n v="12"/>
    <n v="1800"/>
    <n v="0.09"/>
    <n v="150"/>
    <n v="1638"/>
    <s v="Anne Van Hugh"/>
    <s v="Keurig Green Mountain, Inc."/>
    <s v="Packaged Foods"/>
    <s v="Consumer Non-Durables"/>
    <s v="Utica"/>
    <n v="13501"/>
    <s v="New York"/>
    <s v="East"/>
    <d v="2010-02-22T00:00:00"/>
    <n v="1"/>
    <s v="Consulting - Market Research"/>
    <s v="Consulting "/>
    <s v=" Market Research"/>
    <s v="Elizabeth Carter"/>
    <s v="Allen Young"/>
    <n v="52"/>
    <n v="1"/>
  </r>
  <r>
    <x v="6204"/>
    <n v="43940"/>
    <d v="2010-02-21T00:00:00"/>
    <n v="44"/>
    <n v="5280"/>
    <n v="0.08"/>
    <n v="120"/>
    <n v="4857.6000000000004"/>
    <s v="Anne Van Hugh"/>
    <s v="Keurig Green Mountain, Inc."/>
    <s v="Packaged Foods"/>
    <s v="Consumer Non-Durables"/>
    <s v="Valley Stream"/>
    <n v="11580"/>
    <s v="New York"/>
    <s v="East"/>
    <d v="2010-02-22T00:00:00"/>
    <n v="1"/>
    <s v="Development - Business Logic"/>
    <s v="Development "/>
    <s v=" Business Logic"/>
    <s v="Alexander Edison"/>
    <s v="Allen Young"/>
    <n v="70"/>
    <n v="1"/>
  </r>
  <r>
    <x v="6205"/>
    <n v="43972"/>
    <d v="2010-03-16T00:00:00"/>
    <n v="12"/>
    <n v="1800"/>
    <n v="0"/>
    <n v="150"/>
    <n v="1800"/>
    <s v="Chris Ludwig"/>
    <s v="Fastenal Company"/>
    <s v="RETAIL: Building Materials"/>
    <s v="Consumer Services"/>
    <s v="Bristol"/>
    <s v="06010"/>
    <s v="Connecticut"/>
    <s v="East"/>
    <d v="2010-03-18T00:00:00"/>
    <n v="2"/>
    <s v="Consulting - Market Research"/>
    <s v="Consulting "/>
    <s v=" Market Research"/>
    <s v="Ethan Bird"/>
    <s v="Allen Young"/>
    <n v="60"/>
    <n v="1"/>
  </r>
  <r>
    <x v="6206"/>
    <n v="43974"/>
    <d v="2009-09-16T00:00:00"/>
    <n v="8"/>
    <n v="880"/>
    <n v="0.03"/>
    <n v="110"/>
    <n v="853.6"/>
    <s v="Harold McCarthy"/>
    <s v="American Airlines Group, Inc."/>
    <s v="Air Freight/Delivery Services"/>
    <s v="Transportation"/>
    <s v="South Lake Tahoe"/>
    <n v="96150"/>
    <s v="California"/>
    <s v="West"/>
    <d v="2009-09-17T00:00:00"/>
    <n v="1"/>
    <s v="Development - PHP"/>
    <s v="Development "/>
    <s v=" PHP"/>
    <s v="Jacob Manziel"/>
    <s v="Bob Turner"/>
    <n v="57"/>
    <n v="1"/>
  </r>
  <r>
    <x v="6207"/>
    <n v="44000"/>
    <d v="2012-10-04T00:00:00"/>
    <n v="18"/>
    <n v="1980"/>
    <n v="0.05"/>
    <n v="110"/>
    <n v="1881"/>
    <s v="Dan MacKendrick"/>
    <s v="Ross Stores, Inc."/>
    <s v="Clothing/Shoe/Accessory Stores"/>
    <s v="Consumer Services"/>
    <s v="Augusta"/>
    <s v="04330"/>
    <s v="Maine"/>
    <s v="East"/>
    <d v="2012-10-04T00:00:00"/>
    <n v="0"/>
    <s v="Development - Python"/>
    <s v="Development "/>
    <s v=" Python"/>
    <s v="Mia Moore"/>
    <s v="Allen Young"/>
    <n v="51"/>
    <n v="1"/>
  </r>
  <r>
    <x v="6208"/>
    <n v="44000"/>
    <d v="2012-10-04T00:00:00"/>
    <n v="17"/>
    <n v="2720"/>
    <n v="0.06"/>
    <n v="160"/>
    <n v="2556.7999999999997"/>
    <s v="Dan MacKendrick"/>
    <s v="Ross Stores, Inc."/>
    <s v="Clothing/Shoe/Accessory Stores"/>
    <s v="Consumer Services"/>
    <s v="Hemet"/>
    <n v="92544"/>
    <s v="California"/>
    <s v="West"/>
    <d v="2012-10-04T00:00:00"/>
    <n v="0"/>
    <s v="Development - Java"/>
    <s v="Development "/>
    <s v=" Java"/>
    <s v="Ethan Bird"/>
    <s v="Bob Turner"/>
    <n v="60"/>
    <n v="1"/>
  </r>
  <r>
    <x v="6209"/>
    <n v="44000"/>
    <d v="2012-10-04T00:00:00"/>
    <n v="19"/>
    <n v="2375"/>
    <n v="0.05"/>
    <n v="125"/>
    <n v="2256.25"/>
    <s v="Dan MacKendrick"/>
    <s v="Ross Stores, Inc."/>
    <s v="Clothing/Shoe/Accessory Stores"/>
    <s v="Consumer Services"/>
    <s v="Hemet"/>
    <n v="92544"/>
    <s v="California"/>
    <s v="West"/>
    <d v="2012-10-05T00:00:00"/>
    <n v="1"/>
    <s v="Training - SQL"/>
    <s v="Training "/>
    <s v=" SQL"/>
    <s v="Emily Taylor"/>
    <s v="Bob Turner"/>
    <n v="62"/>
    <n v="1"/>
  </r>
  <r>
    <x v="6210"/>
    <n v="44000"/>
    <d v="2012-10-04T00:00:00"/>
    <n v="15"/>
    <n v="1650"/>
    <n v="0"/>
    <n v="110"/>
    <n v="1650"/>
    <s v="Dan MacKendrick"/>
    <s v="Ross Stores, Inc."/>
    <s v="Clothing/Shoe/Accessory Stores"/>
    <s v="Consumer Services"/>
    <s v="Wallingford"/>
    <s v="06492"/>
    <s v="Connecticut"/>
    <s v="East"/>
    <d v="2012-10-04T00:00:00"/>
    <n v="0"/>
    <s v="Development - PHP"/>
    <s v="Development "/>
    <s v=" PHP"/>
    <s v="Emily Taylor"/>
    <s v="Allen Young"/>
    <n v="62"/>
    <n v="1"/>
  </r>
  <r>
    <x v="6211"/>
    <n v="44002"/>
    <d v="2009-02-07T00:00:00"/>
    <n v="46"/>
    <n v="5060"/>
    <n v="0.05"/>
    <n v="110"/>
    <n v="4807"/>
    <s v="John Ashbrook"/>
    <s v="Micron Technology, Inc."/>
    <s v="Semiconductors"/>
    <s v="Technology"/>
    <s v="Little Rock"/>
    <n v="72209"/>
    <s v="Arkansas"/>
    <s v="South"/>
    <d v="2009-02-09T00:00:00"/>
    <n v="2"/>
    <s v="Development - Python"/>
    <s v="Development "/>
    <s v=" Python"/>
    <s v="Olivia Sullivan"/>
    <s v="Frank Mitchell"/>
    <n v="53"/>
    <n v="1"/>
  </r>
  <r>
    <x v="6212"/>
    <n v="44002"/>
    <d v="2009-02-07T00:00:00"/>
    <n v="14"/>
    <n v="2800"/>
    <n v="0.03"/>
    <n v="200"/>
    <n v="2716"/>
    <s v="John Ashbrook"/>
    <s v="Micron Technology, Inc."/>
    <s v="Semiconductors"/>
    <s v="Technology"/>
    <s v="Little Rock"/>
    <n v="72209"/>
    <s v="Arkansas"/>
    <s v="South"/>
    <d v="2009-02-07T00:00:00"/>
    <n v="0"/>
    <s v="Development - Big Data"/>
    <s v="Development "/>
    <s v=" Big Data"/>
    <s v="Emily Taylor"/>
    <s v="Frank Mitchell"/>
    <n v="62"/>
    <n v="1"/>
  </r>
  <r>
    <x v="6213"/>
    <n v="44003"/>
    <d v="2011-11-17T00:00:00"/>
    <n v="38"/>
    <n v="6080"/>
    <n v="0.09"/>
    <n v="160"/>
    <n v="5532.8"/>
    <s v="Maris Van Huff"/>
    <s v="Mondelez International, Inc."/>
    <s v="Packaged Foods"/>
    <s v="Consumer Non-Durables"/>
    <s v="Pasadena"/>
    <n v="91104"/>
    <s v="California"/>
    <s v="West"/>
    <d v="2011-11-21T00:00:00"/>
    <n v="4"/>
    <s v="Development - Java"/>
    <s v="Development "/>
    <s v=" Java"/>
    <s v="Noah Smith"/>
    <s v="Bob Turner"/>
    <n v="59"/>
    <n v="1"/>
  </r>
  <r>
    <x v="6214"/>
    <n v="44005"/>
    <d v="2010-09-03T00:00:00"/>
    <n v="7"/>
    <n v="1050"/>
    <n v="0.02"/>
    <n v="150"/>
    <n v="1029"/>
    <s v="Shaun Moore"/>
    <s v="Intuitive Surgical, Inc."/>
    <s v="Industrial Specialties"/>
    <s v="Health Care"/>
    <s v="Idaho Falls"/>
    <n v="83402"/>
    <s v="Idaho"/>
    <s v="West"/>
    <d v="2010-09-04T00:00:00"/>
    <n v="1"/>
    <s v="Consulting - Business Model"/>
    <s v="Consulting "/>
    <s v=" Business Model"/>
    <s v="Isabella Douglas"/>
    <s v="Bob Turner"/>
    <n v="75"/>
    <n v="1"/>
  </r>
  <r>
    <x v="6215"/>
    <n v="44007"/>
    <d v="2011-05-30T00:00:00"/>
    <n v="50"/>
    <n v="6000"/>
    <n v="7.0000000000000007E-2"/>
    <n v="120"/>
    <n v="5580"/>
    <s v="Nathan Freymann"/>
    <s v="Cisco Systems, Inc."/>
    <s v="Computer Communications Equipment"/>
    <s v="Technology"/>
    <s v="Edina"/>
    <n v="55410"/>
    <s v="Minnesota"/>
    <s v="Central"/>
    <d v="2011-05-30T00:00:00"/>
    <n v="0"/>
    <s v="Development - Business Logic"/>
    <s v="Development "/>
    <s v=" Business Logic"/>
    <s v="Emma Watson"/>
    <s v="Josh Martinez"/>
    <n v="67"/>
    <n v="1"/>
  </r>
  <r>
    <x v="6216"/>
    <n v="44033"/>
    <d v="2012-01-10T00:00:00"/>
    <n v="45"/>
    <n v="5625"/>
    <n v="0.03"/>
    <n v="125"/>
    <n v="5456.25"/>
    <s v="Keith Dominguez"/>
    <s v="Alexion Pharmaceuticals, Inc."/>
    <s v="Major Pharmaceuticals"/>
    <s v="Health Care"/>
    <s v="Newark"/>
    <s v="07101"/>
    <s v="New Jersey"/>
    <s v="East"/>
    <d v="2012-01-12T00:00:00"/>
    <n v="2"/>
    <s v="Training - Javascript"/>
    <s v="Training "/>
    <s v=" Javascript"/>
    <s v="Elizabeth Carter"/>
    <s v="Allen Young"/>
    <n v="52"/>
    <n v="1"/>
  </r>
  <r>
    <x v="6217"/>
    <n v="44036"/>
    <d v="2012-01-11T00:00:00"/>
    <n v="40"/>
    <n v="4800"/>
    <n v="0.01"/>
    <n v="120"/>
    <n v="4752"/>
    <s v="Alan Blumstein"/>
    <s v="Activision Blizzard, Inc"/>
    <s v="Computer Software: Prepackaged Software"/>
    <s v="Technology"/>
    <s v="Tonawanda"/>
    <n v="14150"/>
    <s v="New York"/>
    <s v="East"/>
    <d v="2012-01-13T00:00:00"/>
    <n v="2"/>
    <s v="Development - Business Logic"/>
    <s v="Development "/>
    <s v=" Business Logic"/>
    <s v="Daniel Tusk"/>
    <s v="Allen Young"/>
    <n v="45"/>
    <n v="1"/>
  </r>
  <r>
    <x v="6218"/>
    <n v="44037"/>
    <d v="2012-06-28T00:00:00"/>
    <n v="39"/>
    <n v="4875"/>
    <n v="7.0000000000000007E-2"/>
    <n v="125"/>
    <n v="4533.75"/>
    <s v="Carlos McAfee"/>
    <s v="Charter Communications, Inc."/>
    <s v="Television Services"/>
    <s v="Consumer Services"/>
    <s v="Bloomington"/>
    <n v="47401"/>
    <s v="Indiana"/>
    <s v="Central"/>
    <d v="2012-06-30T00:00:00"/>
    <n v="2"/>
    <s v="Training - SQL"/>
    <s v="Training "/>
    <s v=" SQL"/>
    <s v="Michael Alister"/>
    <s v="Josh Martinez"/>
    <n v="68"/>
    <n v="1"/>
  </r>
  <r>
    <x v="6219"/>
    <n v="44037"/>
    <d v="2012-06-28T00:00:00"/>
    <n v="38"/>
    <n v="5700"/>
    <n v="7.0000000000000007E-2"/>
    <n v="150"/>
    <n v="5301"/>
    <s v="Carlos McAfee"/>
    <s v="Charter Communications, Inc."/>
    <s v="Television Services"/>
    <s v="Consumer Services"/>
    <s v="Bloomington"/>
    <n v="47401"/>
    <s v="Indiana"/>
    <s v="Central"/>
    <d v="2012-06-30T00:00:00"/>
    <n v="2"/>
    <s v="Consulting - Market Research"/>
    <s v="Consulting "/>
    <s v=" Market Research"/>
    <s v="Emily Taylor"/>
    <s v="Josh Martinez"/>
    <n v="62"/>
    <n v="1"/>
  </r>
  <r>
    <x v="6220"/>
    <n v="44064"/>
    <d v="2010-03-03T00:00:00"/>
    <n v="43"/>
    <n v="4730"/>
    <n v="7.0000000000000007E-2"/>
    <n v="110"/>
    <n v="4398.8999999999996"/>
    <s v="Theresa Dickinson"/>
    <s v="Whole Foods Market, Inc."/>
    <s v="Food Chains"/>
    <s v="Consumer Services"/>
    <s v="Riverview"/>
    <n v="33569"/>
    <s v="Florida"/>
    <s v="South"/>
    <d v="2010-03-05T00:00:00"/>
    <n v="2"/>
    <s v="Development - Python"/>
    <s v="Development "/>
    <s v=" Python"/>
    <s v="Alexander Edison"/>
    <s v="Frank Mitchell"/>
    <n v="70"/>
    <n v="1"/>
  </r>
  <r>
    <x v="6221"/>
    <n v="44064"/>
    <d v="2010-03-03T00:00:00"/>
    <n v="23"/>
    <n v="2760"/>
    <n v="0.05"/>
    <n v="120"/>
    <n v="2622"/>
    <s v="Theresa Dickinson"/>
    <s v="Whole Foods Market, Inc."/>
    <s v="Food Chains"/>
    <s v="Consumer Services"/>
    <s v="Riverview"/>
    <n v="33569"/>
    <s v="Florida"/>
    <s v="South"/>
    <d v="2010-03-06T00:00:00"/>
    <n v="3"/>
    <s v="Development - Business Logic"/>
    <s v="Development "/>
    <s v=" Business Logic"/>
    <s v="Liam Franklin"/>
    <s v="Frank Mitchell"/>
    <n v="52"/>
    <n v="1"/>
  </r>
  <r>
    <x v="6222"/>
    <n v="44065"/>
    <d v="2010-07-03T00:00:00"/>
    <n v="23"/>
    <n v="3450"/>
    <n v="0.01"/>
    <n v="150"/>
    <n v="3415.5"/>
    <s v="Keith Dominguez"/>
    <s v="Alexion Pharmaceuticals, Inc."/>
    <s v="Major Pharmaceuticals"/>
    <s v="Health Care"/>
    <s v="Newark"/>
    <s v="07101"/>
    <s v="New Jersey"/>
    <s v="East"/>
    <d v="2010-07-10T00:00:00"/>
    <n v="7"/>
    <s v="Consulting - Strategy"/>
    <s v="Consulting "/>
    <s v=" Strategy"/>
    <s v="William Bufont"/>
    <s v="Allen Young"/>
    <n v="62"/>
    <n v="1"/>
  </r>
  <r>
    <x v="6223"/>
    <n v="44069"/>
    <d v="2009-01-02T00:00:00"/>
    <n v="16"/>
    <n v="1760"/>
    <n v="0.09"/>
    <n v="110"/>
    <n v="1601.6000000000001"/>
    <s v="Elizabeth Hansen"/>
    <s v="Fastenal Company"/>
    <s v="RETAIL: Building Materials"/>
    <s v="Consumer Services"/>
    <s v="Montebello"/>
    <n v="90640"/>
    <s v="California"/>
    <s v="West"/>
    <d v="2009-01-04T00:00:00"/>
    <n v="2"/>
    <s v="Development - Python"/>
    <s v="Development "/>
    <s v=" Python"/>
    <s v="Emily Taylor"/>
    <s v="Bob Turner"/>
    <n v="62"/>
    <n v="1"/>
  </r>
  <r>
    <x v="6224"/>
    <n v="44069"/>
    <d v="2009-01-02T00:00:00"/>
    <n v="43"/>
    <n v="4730"/>
    <n v="0.08"/>
    <n v="110"/>
    <n v="4351.6000000000004"/>
    <s v="Elizabeth Hansen"/>
    <s v="Fastenal Company"/>
    <s v="RETAIL: Building Materials"/>
    <s v="Consumer Services"/>
    <s v="Montebello"/>
    <n v="90640"/>
    <s v="California"/>
    <s v="West"/>
    <d v="2009-01-02T00:00:00"/>
    <n v="0"/>
    <s v="Development - Python"/>
    <s v="Development "/>
    <s v=" Python"/>
    <s v="Abigail Young"/>
    <s v="Bob Turner"/>
    <n v="50"/>
    <n v="1"/>
  </r>
  <r>
    <x v="6225"/>
    <n v="44071"/>
    <d v="2012-04-15T00:00:00"/>
    <n v="19"/>
    <n v="3040"/>
    <n v="0.08"/>
    <n v="160"/>
    <n v="2796.8"/>
    <s v="Frank Stugart"/>
    <s v="NVIDIA Corporation"/>
    <s v="Semiconductors"/>
    <s v="Technology"/>
    <s v="Chicago"/>
    <n v="60623"/>
    <s v="Illinois"/>
    <s v="Central"/>
    <d v="2012-04-16T00:00:00"/>
    <n v="1"/>
    <s v="Development - Java"/>
    <s v="Development "/>
    <s v=" Java"/>
    <s v="Abigail Young"/>
    <s v="Josh Martinez"/>
    <n v="50"/>
    <n v="1"/>
  </r>
  <r>
    <x v="6226"/>
    <n v="44071"/>
    <d v="2012-04-15T00:00:00"/>
    <n v="20"/>
    <n v="3000"/>
    <n v="0"/>
    <n v="150"/>
    <n v="3000"/>
    <s v="Frank Stugart"/>
    <s v="NVIDIA Corporation"/>
    <s v="Semiconductors"/>
    <s v="Technology"/>
    <s v="Chicago"/>
    <n v="60623"/>
    <s v="Illinois"/>
    <s v="Central"/>
    <d v="2012-04-16T00:00:00"/>
    <n v="1"/>
    <s v="Consulting - Market Research"/>
    <s v="Consulting "/>
    <s v=" Market Research"/>
    <s v="Ethan Bird"/>
    <s v="Josh Martinez"/>
    <n v="60"/>
    <n v="1"/>
  </r>
  <r>
    <x v="6227"/>
    <n v="44098"/>
    <d v="2010-01-27T00:00:00"/>
    <n v="1"/>
    <n v="140"/>
    <n v="0.01"/>
    <n v="140"/>
    <n v="138.6"/>
    <s v="John Dowd"/>
    <s v="Monster Beverage Corporation"/>
    <s v="Beverages (Production/Distribution)"/>
    <s v="Consumer Non-Durables"/>
    <s v="Walker"/>
    <s v="49534"/>
    <s v="Michigan"/>
    <s v="Central"/>
    <d v="2010-01-31T00:00:00"/>
    <n v="4"/>
    <s v="Development - Front End Web"/>
    <s v="Development "/>
    <s v=" Front End Web"/>
    <s v="Ava Wilson"/>
    <s v="Josh Martinez"/>
    <n v="67"/>
    <n v="1"/>
  </r>
  <r>
    <x v="6228"/>
    <n v="44099"/>
    <d v="2012-03-12T00:00:00"/>
    <n v="34"/>
    <n v="5440"/>
    <n v="0.1"/>
    <n v="160"/>
    <n v="4896"/>
    <s v="Alan Brumley"/>
    <s v="Bed Bath &amp; Beyond Inc."/>
    <s v="Home Furnishings"/>
    <s v="Consumer Services"/>
    <s v="Napa"/>
    <n v="94559"/>
    <s v="California"/>
    <s v="West"/>
    <d v="2012-03-14T00:00:00"/>
    <n v="2"/>
    <s v="Development - Java"/>
    <s v="Development "/>
    <s v=" Java"/>
    <s v="Jacob Manziel"/>
    <s v="Bob Turner"/>
    <n v="57"/>
    <n v="1"/>
  </r>
  <r>
    <x v="6229"/>
    <n v="44099"/>
    <d v="2012-03-12T00:00:00"/>
    <n v="19"/>
    <n v="3040"/>
    <n v="0.1"/>
    <n v="160"/>
    <n v="2736"/>
    <s v="Alan Brumley"/>
    <s v="Bed Bath &amp; Beyond Inc."/>
    <s v="Home Furnishings"/>
    <s v="Consumer Services"/>
    <s v="Napa"/>
    <n v="94559"/>
    <s v="California"/>
    <s v="West"/>
    <d v="2012-03-14T00:00:00"/>
    <n v="2"/>
    <s v="Development - Java"/>
    <s v="Development "/>
    <s v=" Java"/>
    <s v="Alexander Edison"/>
    <s v="Bob Turner"/>
    <n v="70"/>
    <n v="1"/>
  </r>
  <r>
    <x v="6230"/>
    <n v="44133"/>
    <d v="2010-01-06T00:00:00"/>
    <n v="35"/>
    <n v="4375"/>
    <n v="0.06"/>
    <n v="125"/>
    <n v="4112.5"/>
    <s v="Mark Coyne"/>
    <s v="Mylan Inc."/>
    <s v="Major Pharmaceuticals"/>
    <s v="Health Care"/>
    <s v="Chula Vista"/>
    <n v="91911"/>
    <s v="California"/>
    <s v="West"/>
    <d v="2010-01-07T00:00:00"/>
    <n v="1"/>
    <s v="Training - SQL"/>
    <s v="Training "/>
    <s v=" SQL"/>
    <s v="Daniel Tusk"/>
    <s v="Bob Turner"/>
    <n v="45"/>
    <n v="1"/>
  </r>
  <r>
    <x v="6231"/>
    <n v="44134"/>
    <d v="2009-10-30T00:00:00"/>
    <n v="35"/>
    <n v="4375"/>
    <n v="0.05"/>
    <n v="125"/>
    <n v="4156.25"/>
    <s v="Gary Matthias"/>
    <s v="Regeneron Pharmaceuticals, Inc."/>
    <s v="Major Pharmaceuticals"/>
    <s v="Health Care"/>
    <s v="Camp Springs"/>
    <s v="20746"/>
    <s v="Maryland"/>
    <s v="East"/>
    <d v="2009-11-01T00:00:00"/>
    <n v="2"/>
    <s v="Training - SQL"/>
    <s v="Training "/>
    <s v=" SQL"/>
    <s v="Jacob Manziel"/>
    <s v="Allen Young"/>
    <n v="57"/>
    <n v="1"/>
  </r>
  <r>
    <x v="6232"/>
    <n v="44162"/>
    <d v="2010-03-19T00:00:00"/>
    <n v="46"/>
    <n v="6440"/>
    <n v="0.04"/>
    <n v="140"/>
    <n v="6182.4"/>
    <s v="Julie Knight"/>
    <s v="SanDisk Corporation"/>
    <s v="Electronic Components"/>
    <s v="Technology"/>
    <s v="Bettendorf"/>
    <n v="52722"/>
    <s v="Iowa"/>
    <s v="Central"/>
    <d v="2010-03-20T00:00:00"/>
    <n v="1"/>
    <s v="Development - Front End Web"/>
    <s v="Development "/>
    <s v=" Front End Web"/>
    <s v="Michael Alister"/>
    <s v="Josh Martinez"/>
    <n v="68"/>
    <n v="1"/>
  </r>
  <r>
    <x v="6233"/>
    <n v="44167"/>
    <d v="2012-01-30T00:00:00"/>
    <n v="23"/>
    <n v="4600"/>
    <n v="0.08"/>
    <n v="200"/>
    <n v="4232"/>
    <s v="Jim Nazzal"/>
    <s v="Intuitive Surgical, Inc."/>
    <s v="Industrial Specialties"/>
    <s v="Health Care"/>
    <s v="Burke"/>
    <n v="22015"/>
    <s v="Virginia"/>
    <s v="South"/>
    <d v="2012-01-31T00:00:00"/>
    <n v="1"/>
    <s v="Development - Big Data"/>
    <s v="Development "/>
    <s v=" Big Data"/>
    <s v="Noah Smith"/>
    <s v="Frank Mitchell"/>
    <n v="59"/>
    <n v="1"/>
  </r>
  <r>
    <x v="6234"/>
    <n v="44196"/>
    <d v="2009-08-22T00:00:00"/>
    <n v="12"/>
    <n v="1800"/>
    <n v="0.09"/>
    <n v="150"/>
    <n v="1638"/>
    <s v="Cynthia Irving"/>
    <s v="The Priceline Group Inc."/>
    <s v="Business Services"/>
    <s v="Miscellaneous"/>
    <s v="Dundalk"/>
    <s v="21222"/>
    <s v="Maryland"/>
    <s v="East"/>
    <d v="2009-08-23T00:00:00"/>
    <n v="1"/>
    <s v="Consulting - Market Research"/>
    <s v="Consulting "/>
    <s v=" Market Research"/>
    <s v="Olivia Sullivan"/>
    <s v="Allen Young"/>
    <n v="53"/>
    <n v="1"/>
  </r>
  <r>
    <x v="6235"/>
    <n v="44196"/>
    <d v="2009-08-22T00:00:00"/>
    <n v="10"/>
    <n v="1100"/>
    <n v="0.01"/>
    <n v="110"/>
    <n v="1089"/>
    <s v="Cynthia Irving"/>
    <s v="The Priceline Group Inc."/>
    <s v="Business Services"/>
    <s v="Miscellaneous"/>
    <s v="Texarkana"/>
    <n v="71854"/>
    <s v="Arkansas"/>
    <s v="South"/>
    <d v="2009-08-24T00:00:00"/>
    <n v="2"/>
    <s v="Development - Python"/>
    <s v="Development "/>
    <s v=" Python"/>
    <s v="Madison Hill"/>
    <s v="Frank Mitchell"/>
    <n v="58"/>
    <n v="1"/>
  </r>
  <r>
    <x v="6236"/>
    <n v="44197"/>
    <d v="2009-01-20T00:00:00"/>
    <n v="27"/>
    <n v="3375"/>
    <n v="0.02"/>
    <n v="125"/>
    <n v="3307.5"/>
    <s v="Cynthia Kirkland"/>
    <s v="PACCAR Inc."/>
    <s v="Auto Manufacturing"/>
    <s v="Capital Goods"/>
    <s v="Allen"/>
    <n v="75002"/>
    <s v="Texas"/>
    <s v="Central"/>
    <d v="2009-01-23T00:00:00"/>
    <n v="3"/>
    <s v="Training - Tableau"/>
    <s v="Training "/>
    <s v=" Tableau"/>
    <s v="William Bufont"/>
    <s v="Josh Martinez"/>
    <n v="62"/>
    <n v="1"/>
  </r>
  <r>
    <x v="6237"/>
    <n v="44198"/>
    <d v="2011-01-04T00:00:00"/>
    <n v="35"/>
    <n v="5250"/>
    <n v="0.04"/>
    <n v="150"/>
    <n v="5040"/>
    <s v="Greg DeCherney"/>
    <s v="Verisk Analytics, Inc."/>
    <s v="EDP Services"/>
    <s v="Technology"/>
    <s v="Englewood"/>
    <n v="80112"/>
    <s v="Colorado"/>
    <s v="West"/>
    <d v="2011-01-04T00:00:00"/>
    <n v="0"/>
    <s v="Consulting - Market Research"/>
    <s v="Consulting "/>
    <s v=" Market Research"/>
    <s v="Emma Watson"/>
    <s v="Bob Turner"/>
    <n v="67"/>
    <n v="1"/>
  </r>
  <r>
    <x v="6238"/>
    <n v="44199"/>
    <d v="2012-03-04T00:00:00"/>
    <n v="12"/>
    <n v="1680"/>
    <n v="0.04"/>
    <n v="140"/>
    <n v="1612.8"/>
    <s v="Seth Chapman"/>
    <s v="Garmin Ltd."/>
    <s v="Industrial Machinery/Components"/>
    <s v="Capital Goods"/>
    <s v="Dodge City"/>
    <n v="67801"/>
    <s v="Kansas"/>
    <s v="Central"/>
    <d v="2012-03-08T00:00:00"/>
    <n v="4"/>
    <s v="Development - Database"/>
    <s v="Development "/>
    <s v=" Database"/>
    <s v="Liam Franklin"/>
    <s v="Josh Martinez"/>
    <n v="52"/>
    <n v="1"/>
  </r>
  <r>
    <x v="6239"/>
    <n v="44224"/>
    <d v="2010-08-09T00:00:00"/>
    <n v="32"/>
    <n v="4800"/>
    <n v="0.1"/>
    <n v="150"/>
    <n v="4320"/>
    <s v="Natalie Pelletier"/>
    <s v="Costco Wholesale Corporation"/>
    <s v="Department/Specialty Retail Stores"/>
    <s v="Consumer Services"/>
    <s v="Miami"/>
    <n v="33142"/>
    <s v="Florida"/>
    <s v="South"/>
    <d v="2010-08-10T00:00:00"/>
    <n v="1"/>
    <s v="Consulting - Business Model"/>
    <s v="Consulting "/>
    <s v=" Business Model"/>
    <s v="Sophia Dixon"/>
    <s v="Frank Mitchell"/>
    <n v="71"/>
    <n v="1"/>
  </r>
  <r>
    <x v="6240"/>
    <n v="44225"/>
    <d v="2009-04-03T00:00:00"/>
    <n v="29"/>
    <n v="3625"/>
    <n v="0"/>
    <n v="125"/>
    <n v="3625"/>
    <s v="Nora Stevenson"/>
    <s v="Gilead Sciences, Inc."/>
    <s v="Biotechnology: Biological Products (No Diagnostic Substances)"/>
    <s v="Health Care"/>
    <s v="Rye"/>
    <s v="10580"/>
    <s v="New York"/>
    <s v="East"/>
    <d v="2009-04-05T00:00:00"/>
    <n v="2"/>
    <s v="Training - SQL"/>
    <s v="Training "/>
    <s v=" SQL"/>
    <s v="Mia Moore"/>
    <s v="Allen Young"/>
    <n v="51"/>
    <n v="1"/>
  </r>
  <r>
    <x v="6241"/>
    <n v="44229"/>
    <d v="2010-05-14T00:00:00"/>
    <n v="39"/>
    <n v="4680"/>
    <n v="0.02"/>
    <n v="120"/>
    <n v="4586.3999999999996"/>
    <s v="Erin Cox"/>
    <s v="Liberty Global plc"/>
    <s v="Television Services"/>
    <s v="Consumer Services"/>
    <s v="Leander"/>
    <n v="78641"/>
    <s v="Texas"/>
    <s v="Central"/>
    <d v="2010-05-14T00:00:00"/>
    <n v="0"/>
    <s v="Development - Business Logic"/>
    <s v="Development "/>
    <s v=" Business Logic"/>
    <s v="Alexander Edison"/>
    <s v="Josh Martinez"/>
    <n v="70"/>
    <n v="1"/>
  </r>
  <r>
    <x v="6242"/>
    <n v="44231"/>
    <d v="2009-11-03T00:00:00"/>
    <n v="11"/>
    <n v="1375"/>
    <n v="0.04"/>
    <n v="125"/>
    <n v="1320"/>
    <s v="Alex Daniels"/>
    <s v="Cerner Corporation"/>
    <s v="EDP Services"/>
    <s v="Technology"/>
    <s v="Manhattan"/>
    <n v="66502"/>
    <s v="Kansas"/>
    <s v="Central"/>
    <d v="2009-11-05T00:00:00"/>
    <n v="2"/>
    <s v="Training - Development"/>
    <s v="Training "/>
    <s v=" Development"/>
    <s v="Ethan Bird"/>
    <s v="Josh Martinez"/>
    <n v="60"/>
    <n v="1"/>
  </r>
  <r>
    <x v="6243"/>
    <n v="44231"/>
    <d v="2009-11-03T00:00:00"/>
    <n v="43"/>
    <n v="6450"/>
    <n v="0.01"/>
    <n v="150"/>
    <n v="6385.5"/>
    <s v="Alex Daniels"/>
    <s v="Cerner Corporation"/>
    <s v="EDP Services"/>
    <s v="Technology"/>
    <s v="Manhattan"/>
    <n v="66502"/>
    <s v="Kansas"/>
    <s v="Central"/>
    <d v="2009-11-05T00:00:00"/>
    <n v="2"/>
    <s v="Consulting - Business Model"/>
    <s v="Consulting "/>
    <s v=" Business Model"/>
    <s v="Mason Gibson"/>
    <s v="Josh Martinez"/>
    <n v="71"/>
    <n v="1"/>
  </r>
  <r>
    <x v="6244"/>
    <n v="44231"/>
    <d v="2009-11-03T00:00:00"/>
    <n v="24"/>
    <n v="3600"/>
    <n v="0.06"/>
    <n v="150"/>
    <n v="3384"/>
    <s v="Alex Daniels"/>
    <s v="Cerner Corporation"/>
    <s v="EDP Services"/>
    <s v="Technology"/>
    <s v="Manhattan"/>
    <n v="66502"/>
    <s v="Kansas"/>
    <s v="Central"/>
    <d v="2009-11-04T00:00:00"/>
    <n v="1"/>
    <s v="Consulting - Market Research"/>
    <s v="Consulting "/>
    <s v=" Market Research"/>
    <s v="Michael Alister"/>
    <s v="Josh Martinez"/>
    <n v="68"/>
    <n v="1"/>
  </r>
  <r>
    <x v="6245"/>
    <n v="44256"/>
    <d v="2011-11-19T00:00:00"/>
    <n v="39"/>
    <n v="4290"/>
    <n v="0.09"/>
    <n v="110"/>
    <n v="3903.9"/>
    <s v="Sally Knudson"/>
    <s v="Comcast Corporation"/>
    <s v="Television Services"/>
    <s v="Consumer Services"/>
    <s v="Marshalltown"/>
    <n v="50158"/>
    <s v="Iowa"/>
    <s v="Central"/>
    <d v="2011-11-28T00:00:00"/>
    <n v="9"/>
    <s v="Development - Python"/>
    <s v="Development "/>
    <s v=" Python"/>
    <s v="Ava Wilson"/>
    <s v="Josh Martinez"/>
    <n v="67"/>
    <n v="1"/>
  </r>
  <r>
    <x v="6246"/>
    <n v="44256"/>
    <d v="2011-11-19T00:00:00"/>
    <n v="17"/>
    <n v="1870"/>
    <n v="0.08"/>
    <n v="110"/>
    <n v="1720.4"/>
    <s v="Sally Knudson"/>
    <s v="Comcast Corporation"/>
    <s v="Television Services"/>
    <s v="Consumer Services"/>
    <s v="Mason City"/>
    <n v="50401"/>
    <s v="Iowa"/>
    <s v="Central"/>
    <d v="2011-11-24T00:00:00"/>
    <n v="5"/>
    <s v="Development - Python"/>
    <s v="Development "/>
    <s v=" Python"/>
    <s v="Ava Wilson"/>
    <s v="Josh Martinez"/>
    <n v="67"/>
    <n v="1"/>
  </r>
  <r>
    <x v="6247"/>
    <n v="44256"/>
    <d v="2011-11-19T00:00:00"/>
    <n v="49"/>
    <n v="5880"/>
    <n v="0.1"/>
    <n v="120"/>
    <n v="5292"/>
    <s v="Sally Knudson"/>
    <s v="Comcast Corporation"/>
    <s v="Television Services"/>
    <s v="Consumer Services"/>
    <s v="Mason City"/>
    <n v="50401"/>
    <s v="Iowa"/>
    <s v="Central"/>
    <d v="2011-11-26T00:00:00"/>
    <n v="7"/>
    <s v="Development - Business Logic"/>
    <s v="Development "/>
    <s v=" Business Logic"/>
    <s v="Alexander Edison"/>
    <s v="Josh Martinez"/>
    <n v="70"/>
    <n v="1"/>
  </r>
  <r>
    <x v="6248"/>
    <n v="44261"/>
    <d v="2012-03-23T00:00:00"/>
    <n v="31"/>
    <n v="4960"/>
    <n v="0.01"/>
    <n v="160"/>
    <n v="4910.3999999999996"/>
    <s v="Juliana Miller"/>
    <s v="Sirius XM Holdings Inc."/>
    <s v="Broadcasting"/>
    <s v="Consumer Services"/>
    <s v="San Francisco"/>
    <n v="94110"/>
    <s v="California"/>
    <s v="West"/>
    <d v="2012-03-25T00:00:00"/>
    <n v="2"/>
    <s v="Development - Java"/>
    <s v="Development "/>
    <s v=" Java"/>
    <s v="Abigail Young"/>
    <s v="Bob Turner"/>
    <n v="50"/>
    <n v="1"/>
  </r>
  <r>
    <x v="6249"/>
    <n v="44261"/>
    <d v="2012-03-23T00:00:00"/>
    <n v="34"/>
    <n v="4250"/>
    <n v="0.05"/>
    <n v="125"/>
    <n v="4037.5"/>
    <s v="Juliana Miller"/>
    <s v="Sirius XM Holdings Inc."/>
    <s v="Broadcasting"/>
    <s v="Consumer Services"/>
    <s v="San Francisco"/>
    <n v="94110"/>
    <s v="California"/>
    <s v="West"/>
    <d v="2012-03-25T00:00:00"/>
    <n v="2"/>
    <s v="Training - Tableau"/>
    <s v="Training "/>
    <s v=" Tableau"/>
    <s v="Michael Alister"/>
    <s v="Bob Turner"/>
    <n v="68"/>
    <n v="1"/>
  </r>
  <r>
    <x v="6250"/>
    <n v="44261"/>
    <d v="2012-03-23T00:00:00"/>
    <n v="1"/>
    <n v="150"/>
    <n v="0.05"/>
    <n v="150"/>
    <n v="142.5"/>
    <s v="Juliana Miller"/>
    <s v="Sirius XM Holdings Inc."/>
    <s v="Broadcasting"/>
    <s v="Consumer Services"/>
    <s v="San Francisco"/>
    <n v="94110"/>
    <s v="California"/>
    <s v="West"/>
    <d v="2012-03-24T00:00:00"/>
    <n v="1"/>
    <s v="Consulting - Strategy"/>
    <s v="Consulting "/>
    <s v=" Strategy"/>
    <s v="Elizabeth Carter"/>
    <s v="Bob Turner"/>
    <n v="52"/>
    <n v="1"/>
  </r>
  <r>
    <x v="6251"/>
    <n v="44261"/>
    <d v="2012-03-23T00:00:00"/>
    <n v="10"/>
    <n v="1500"/>
    <n v="7.0000000000000007E-2"/>
    <n v="150"/>
    <n v="1395"/>
    <s v="Juliana Miller"/>
    <s v="Sirius XM Holdings Inc."/>
    <s v="Broadcasting"/>
    <s v="Consumer Services"/>
    <s v="San Francisco"/>
    <n v="94110"/>
    <s v="California"/>
    <s v="West"/>
    <d v="2012-03-26T00:00:00"/>
    <n v="3"/>
    <s v="Consulting - Market Research"/>
    <s v="Consulting "/>
    <s v=" Market Research"/>
    <s v="Isabella Douglas"/>
    <s v="Bob Turner"/>
    <n v="75"/>
    <n v="1"/>
  </r>
  <r>
    <x v="6252"/>
    <n v="44290"/>
    <d v="2010-03-21T00:00:00"/>
    <n v="49"/>
    <n v="6125"/>
    <n v="0.06"/>
    <n v="125"/>
    <n v="5757.5"/>
    <s v="Peter Abelman"/>
    <s v="NVIDIA Corporation"/>
    <s v="Semiconductors"/>
    <s v="Technology"/>
    <s v="Augusta"/>
    <n v="30904"/>
    <s v="Georgia"/>
    <s v="South"/>
    <d v="2010-03-23T00:00:00"/>
    <n v="2"/>
    <s v="Training - SQL"/>
    <s v="Training "/>
    <s v=" SQL"/>
    <s v="Sophia Dixon"/>
    <s v="Frank Mitchell"/>
    <n v="71"/>
    <n v="1"/>
  </r>
  <r>
    <x v="6253"/>
    <n v="44290"/>
    <d v="2010-03-21T00:00:00"/>
    <n v="28"/>
    <n v="3080"/>
    <n v="0.01"/>
    <n v="110"/>
    <n v="3049.2"/>
    <s v="Peter Abelman"/>
    <s v="NVIDIA Corporation"/>
    <s v="Semiconductors"/>
    <s v="Technology"/>
    <s v="Augusta"/>
    <n v="30904"/>
    <s v="Georgia"/>
    <s v="South"/>
    <d v="2010-03-23T00:00:00"/>
    <n v="2"/>
    <s v="Development - Python"/>
    <s v="Development "/>
    <s v=" Python"/>
    <s v="Mia Moore"/>
    <s v="Frank Mitchell"/>
    <n v="51"/>
    <n v="1"/>
  </r>
  <r>
    <x v="6254"/>
    <n v="44290"/>
    <d v="2010-03-21T00:00:00"/>
    <n v="41"/>
    <n v="4510"/>
    <n v="0.02"/>
    <n v="110"/>
    <n v="4419.8"/>
    <s v="Peter Abelman"/>
    <s v="NVIDIA Corporation"/>
    <s v="Semiconductors"/>
    <s v="Technology"/>
    <s v="Augusta"/>
    <n v="30904"/>
    <s v="Georgia"/>
    <s v="South"/>
    <d v="2010-03-23T00:00:00"/>
    <n v="2"/>
    <s v="Development - Python"/>
    <s v="Development "/>
    <s v=" Python"/>
    <s v="Emily Taylor"/>
    <s v="Frank Mitchell"/>
    <n v="62"/>
    <n v="1"/>
  </r>
  <r>
    <x v="6255"/>
    <n v="44292"/>
    <d v="2011-06-14T00:00:00"/>
    <n v="1"/>
    <n v="110"/>
    <n v="0"/>
    <n v="110"/>
    <n v="110"/>
    <s v="Frank Rider"/>
    <s v="Monster Beverage Corporation"/>
    <s v="Beverages (Production/Distribution)"/>
    <s v="Consumer Non-Durables"/>
    <s v="Medford"/>
    <s v="02153"/>
    <s v="MA"/>
    <s v="East"/>
    <d v="2011-06-15T00:00:00"/>
    <n v="1"/>
    <s v="Development - Python"/>
    <s v="Development "/>
    <s v=" Python"/>
    <s v="Madison Hill"/>
    <s v="Allen Young"/>
    <n v="58"/>
    <n v="1"/>
  </r>
  <r>
    <x v="6256"/>
    <n v="44294"/>
    <d v="2009-06-03T00:00:00"/>
    <n v="15"/>
    <n v="1650"/>
    <n v="0.09"/>
    <n v="110"/>
    <n v="1501.5"/>
    <s v="Grace Badders"/>
    <s v="Tractor Supply Company"/>
    <s v="RETAIL: Building Materials"/>
    <s v="Consumer Services"/>
    <s v="American Fork"/>
    <n v="84003"/>
    <s v="Utah"/>
    <s v="West"/>
    <d v="2009-06-10T00:00:00"/>
    <n v="7"/>
    <s v="Development - Python"/>
    <s v="Development "/>
    <s v=" Python"/>
    <s v="Sophia Dixon"/>
    <s v="Bob Turner"/>
    <n v="71"/>
    <n v="1"/>
  </r>
  <r>
    <x v="6257"/>
    <n v="44294"/>
    <d v="2009-06-03T00:00:00"/>
    <n v="13"/>
    <n v="2600"/>
    <n v="0.09"/>
    <n v="200"/>
    <n v="2366"/>
    <s v="Grace Badders"/>
    <s v="Tractor Supply Company"/>
    <s v="RETAIL: Building Materials"/>
    <s v="Consumer Services"/>
    <s v="American Fork"/>
    <n v="84003"/>
    <s v="Utah"/>
    <s v="West"/>
    <d v="2009-06-03T00:00:00"/>
    <n v="0"/>
    <s v="Development - Big Data"/>
    <s v="Development "/>
    <s v=" Big Data"/>
    <s v="Mason Gibson"/>
    <s v="Bob Turner"/>
    <n v="71"/>
    <n v="1"/>
  </r>
  <r>
    <x v="6258"/>
    <n v="44294"/>
    <d v="2009-06-03T00:00:00"/>
    <n v="8"/>
    <n v="1200"/>
    <n v="0.04"/>
    <n v="150"/>
    <n v="1152"/>
    <s v="Grace Badders"/>
    <s v="Tractor Supply Company"/>
    <s v="RETAIL: Building Materials"/>
    <s v="Consumer Services"/>
    <s v="American Fork"/>
    <n v="84003"/>
    <s v="Utah"/>
    <s v="West"/>
    <d v="2009-06-05T00:00:00"/>
    <n v="2"/>
    <s v="Consulting - Market Research"/>
    <s v="Consulting "/>
    <s v=" Market Research"/>
    <s v="Alexander Edison"/>
    <s v="Bob Turner"/>
    <n v="70"/>
    <n v="1"/>
  </r>
  <r>
    <x v="6259"/>
    <n v="44295"/>
    <d v="2010-01-23T00:00:00"/>
    <n v="47"/>
    <n v="7050"/>
    <n v="7.0000000000000007E-2"/>
    <n v="150"/>
    <n v="6556.5"/>
    <s v="Alex Grayson"/>
    <s v="C.H. Robinson Worldwide, Inc."/>
    <s v="Oil Refining/Marketing"/>
    <s v="Transportation"/>
    <s v="Mcminnville"/>
    <n v="97128"/>
    <s v="Oregon"/>
    <s v="West"/>
    <d v="2010-01-25T00:00:00"/>
    <n v="2"/>
    <s v="Consulting - Market Research"/>
    <s v="Consulting "/>
    <s v=" Market Research"/>
    <s v="Emily Taylor"/>
    <s v="Bob Turner"/>
    <n v="62"/>
    <n v="1"/>
  </r>
  <r>
    <x v="6260"/>
    <n v="44320"/>
    <d v="2009-04-29T00:00:00"/>
    <n v="49"/>
    <n v="6125"/>
    <n v="0.1"/>
    <n v="125"/>
    <n v="5512.5"/>
    <s v="Sally Knudson"/>
    <s v="Comcast Corporation"/>
    <s v="Television Services"/>
    <s v="Consumer Services"/>
    <s v="Mason City"/>
    <n v="50401"/>
    <s v="Iowa"/>
    <s v="Central"/>
    <d v="2009-04-30T00:00:00"/>
    <n v="1"/>
    <s v="Training - Javascript"/>
    <s v="Training "/>
    <s v=" Javascript"/>
    <s v="Ava Wilson"/>
    <s v="Josh Martinez"/>
    <n v="67"/>
    <n v="1"/>
  </r>
  <r>
    <x v="6261"/>
    <n v="44322"/>
    <d v="2011-10-12T00:00:00"/>
    <n v="15"/>
    <n v="3000"/>
    <n v="0.1"/>
    <n v="200"/>
    <n v="2700"/>
    <s v="Max Waldorf"/>
    <s v="Staples, Inc."/>
    <s v="Other Specialty Stores"/>
    <s v="Consumer Services"/>
    <s v="State College"/>
    <n v="16801"/>
    <s v="Pennsylvania"/>
    <s v="East"/>
    <d v="2011-10-14T00:00:00"/>
    <n v="2"/>
    <s v="Development - Big Data"/>
    <s v="Development "/>
    <s v=" Big Data"/>
    <s v="Mason Gibson"/>
    <s v="Allen Young"/>
    <n v="71"/>
    <n v="1"/>
  </r>
  <r>
    <x v="6262"/>
    <n v="44323"/>
    <d v="2012-08-07T00:00:00"/>
    <n v="27"/>
    <n v="4050"/>
    <n v="0.09"/>
    <n v="150"/>
    <n v="3685.5"/>
    <s v="Barry Duston"/>
    <s v="Mylan Inc."/>
    <s v="Major Pharmaceuticals"/>
    <s v="Health Care"/>
    <s v="Foster City"/>
    <n v="94404"/>
    <s v="California"/>
    <s v="West"/>
    <d v="2012-08-09T00:00:00"/>
    <n v="2"/>
    <s v="Consulting - Strategy"/>
    <s v="Consulting "/>
    <s v=" Strategy"/>
    <s v="Madison Hill"/>
    <s v="Bob Turner"/>
    <n v="58"/>
    <n v="1"/>
  </r>
  <r>
    <x v="6263"/>
    <n v="44325"/>
    <d v="2009-02-10T00:00:00"/>
    <n v="44"/>
    <n v="5500"/>
    <n v="0"/>
    <n v="125"/>
    <n v="5500"/>
    <s v="Maribeth Becker"/>
    <s v="Liberty Interactive Corporation"/>
    <s v="Catalog/Specialty Distribution"/>
    <s v="Consumer Services"/>
    <s v="Fort Lauderdale"/>
    <n v="33311"/>
    <s v="Florida"/>
    <s v="South"/>
    <d v="2009-02-12T00:00:00"/>
    <n v="2"/>
    <s v="Training - SQL"/>
    <s v="Training "/>
    <s v=" SQL"/>
    <s v="Michael Alister"/>
    <s v="Frank Mitchell"/>
    <n v="68"/>
    <n v="1"/>
  </r>
  <r>
    <x v="6264"/>
    <n v="44352"/>
    <d v="2009-09-15T00:00:00"/>
    <n v="25"/>
    <n v="3500"/>
    <n v="0.06"/>
    <n v="140"/>
    <n v="3290"/>
    <s v="Jeremy Carlisle"/>
    <s v="Keurig Green Mountain, Inc."/>
    <s v="Packaged Foods"/>
    <s v="Consumer Non-Durables"/>
    <s v="Bethpage"/>
    <s v="11714"/>
    <s v="New York"/>
    <s v="East"/>
    <d v="2009-09-17T00:00:00"/>
    <n v="2"/>
    <s v="Development - Database"/>
    <s v="Development "/>
    <s v=" Database"/>
    <s v="Mia Moore"/>
    <s v="Allen Young"/>
    <n v="51"/>
    <n v="1"/>
  </r>
  <r>
    <x v="6265"/>
    <n v="44358"/>
    <d v="2010-04-01T00:00:00"/>
    <n v="22"/>
    <n v="2750"/>
    <n v="0"/>
    <n v="125"/>
    <n v="2750"/>
    <s v="Cynthia Irving"/>
    <s v="The Priceline Group Inc."/>
    <s v="Business Services"/>
    <s v="Miscellaneous"/>
    <s v="Dundalk"/>
    <s v="21222"/>
    <s v="Maryland"/>
    <s v="East"/>
    <d v="2010-04-03T00:00:00"/>
    <n v="2"/>
    <s v="Training - Javascript"/>
    <s v="Training "/>
    <s v=" Javascript"/>
    <s v="Ethan Bird"/>
    <s v="Allen Young"/>
    <n v="60"/>
    <n v="1"/>
  </r>
  <r>
    <x v="6266"/>
    <n v="44359"/>
    <d v="2010-11-29T00:00:00"/>
    <n v="19"/>
    <n v="2280"/>
    <n v="0.1"/>
    <n v="120"/>
    <n v="2052"/>
    <s v="Keith Beeghly"/>
    <s v="Altera Corporation"/>
    <s v="Semiconductors"/>
    <s v="Technology"/>
    <s v="Paragould"/>
    <n v="72450"/>
    <s v="Arkansas"/>
    <s v="South"/>
    <d v="2010-12-01T00:00:00"/>
    <n v="2"/>
    <s v="Development - Business Logic"/>
    <s v="Development "/>
    <s v=" Business Logic"/>
    <s v="Mason Gibson"/>
    <s v="Frank Mitchell"/>
    <n v="71"/>
    <n v="1"/>
  </r>
  <r>
    <x v="6267"/>
    <n v="44386"/>
    <d v="2012-04-09T00:00:00"/>
    <n v="27"/>
    <n v="4320"/>
    <n v="0.1"/>
    <n v="160"/>
    <n v="3888"/>
    <s v="Chris Latchford"/>
    <s v="Fiserv, Inc."/>
    <s v="EDP Services"/>
    <s v="Technology"/>
    <s v="Spring"/>
    <n v="77373"/>
    <s v="Texas"/>
    <s v="Central"/>
    <d v="2012-04-11T00:00:00"/>
    <n v="2"/>
    <s v="Development - Java"/>
    <s v="Development "/>
    <s v=" Java"/>
    <s v="William Bufont"/>
    <s v="Josh Martinez"/>
    <n v="62"/>
    <n v="1"/>
  </r>
  <r>
    <x v="6268"/>
    <n v="44386"/>
    <d v="2012-04-09T00:00:00"/>
    <n v="43"/>
    <n v="6450"/>
    <n v="0.01"/>
    <n v="150"/>
    <n v="6385.5"/>
    <s v="Chris Latchford"/>
    <s v="Fiserv, Inc."/>
    <s v="EDP Services"/>
    <s v="Technology"/>
    <s v="Spring"/>
    <n v="77373"/>
    <s v="Texas"/>
    <s v="Central"/>
    <d v="2012-04-11T00:00:00"/>
    <n v="2"/>
    <s v="Consulting - Business Model"/>
    <s v="Consulting "/>
    <s v=" Business Model"/>
    <s v="Liam Franklin"/>
    <s v="Josh Martinez"/>
    <n v="52"/>
    <n v="1"/>
  </r>
  <r>
    <x v="6269"/>
    <n v="44387"/>
    <d v="2009-02-04T00:00:00"/>
    <n v="50"/>
    <n v="7500"/>
    <n v="7.0000000000000007E-2"/>
    <n v="150"/>
    <n v="6974.9999999999991"/>
    <s v="Erica Percer"/>
    <s v="Henry Schein, Inc."/>
    <s v="Medical Specialities"/>
    <s v="Health Care"/>
    <s v="Granger"/>
    <n v="46530"/>
    <s v="Indiana"/>
    <s v="Central"/>
    <d v="2009-02-09T00:00:00"/>
    <n v="5"/>
    <s v="Consulting - Business Model"/>
    <s v="Consulting "/>
    <s v=" Business Model"/>
    <s v="Alexander Edison"/>
    <s v="Josh Martinez"/>
    <n v="70"/>
    <n v="1"/>
  </r>
  <r>
    <x v="6270"/>
    <n v="44387"/>
    <d v="2009-02-04T00:00:00"/>
    <n v="20"/>
    <n v="2200"/>
    <n v="0.03"/>
    <n v="110"/>
    <n v="2134"/>
    <s v="Erica Percer"/>
    <s v="Henry Schein, Inc."/>
    <s v="Medical Specialities"/>
    <s v="Health Care"/>
    <s v="Granger"/>
    <n v="46530"/>
    <s v="Indiana"/>
    <s v="Central"/>
    <d v="2009-02-08T00:00:00"/>
    <n v="4"/>
    <s v="Development - Python"/>
    <s v="Development "/>
    <s v=" Python"/>
    <s v="Ava Wilson"/>
    <s v="Josh Martinez"/>
    <n v="67"/>
    <n v="1"/>
  </r>
  <r>
    <x v="6271"/>
    <n v="44390"/>
    <d v="2010-12-03T00:00:00"/>
    <n v="32"/>
    <n v="4000"/>
    <n v="0.03"/>
    <n v="125"/>
    <n v="3880"/>
    <s v="Noel Hamilton"/>
    <s v="Facebook, Inc."/>
    <s v="Computer Software: Programming, Data Processing"/>
    <s v="Technology"/>
    <s v="Corsicana"/>
    <s v="75109"/>
    <s v="Texas"/>
    <s v="Central"/>
    <d v="2010-12-05T00:00:00"/>
    <n v="2"/>
    <s v="Training - SQL"/>
    <s v="Training "/>
    <s v=" SQL"/>
    <s v="Alexander Edison"/>
    <s v="Josh Martinez"/>
    <n v="70"/>
    <n v="1"/>
  </r>
  <r>
    <x v="6272"/>
    <n v="44391"/>
    <d v="2009-01-10T00:00:00"/>
    <n v="16"/>
    <n v="1760"/>
    <n v="0.02"/>
    <n v="110"/>
    <n v="1724.8"/>
    <s v="Ann Chapman"/>
    <s v="Fastenal Company"/>
    <s v="RETAIL: Building Materials"/>
    <s v="Consumer Services"/>
    <s v="Lehi"/>
    <n v="84043"/>
    <s v="Utah"/>
    <s v="West"/>
    <d v="2009-01-11T00:00:00"/>
    <n v="1"/>
    <s v="Development - Python"/>
    <s v="Development "/>
    <s v=" Python"/>
    <s v="Isabella Douglas"/>
    <s v="Bob Turner"/>
    <n v="75"/>
    <n v="1"/>
  </r>
  <r>
    <x v="6273"/>
    <n v="44422"/>
    <d v="2012-04-13T00:00:00"/>
    <n v="1"/>
    <n v="170"/>
    <n v="0"/>
    <n v="170"/>
    <n v="170"/>
    <s v="Thais Roper"/>
    <s v="VimpelCom Ltd."/>
    <s v="Telecommunications Equipment"/>
    <s v="Public Utilities"/>
    <s v="Port Charlotte"/>
    <n v="33952"/>
    <s v="Florida"/>
    <s v="South"/>
    <d v="2012-04-15T00:00:00"/>
    <n v="2"/>
    <s v="Development - .Net"/>
    <s v="Development "/>
    <s v=" .Net"/>
    <s v="Michael Alister"/>
    <s v="Frank Mitchell"/>
    <n v="68"/>
    <n v="1"/>
  </r>
  <r>
    <x v="6274"/>
    <n v="44422"/>
    <d v="2012-04-13T00:00:00"/>
    <n v="36"/>
    <n v="5760"/>
    <n v="0.08"/>
    <n v="160"/>
    <n v="5299.2"/>
    <s v="Thais Roper"/>
    <s v="VimpelCom Ltd."/>
    <s v="Telecommunications Equipment"/>
    <s v="Public Utilities"/>
    <s v="Port Charlotte"/>
    <n v="33952"/>
    <s v="Florida"/>
    <s v="South"/>
    <d v="2012-04-15T00:00:00"/>
    <n v="2"/>
    <s v="Development - Java"/>
    <s v="Development "/>
    <s v=" Java"/>
    <s v="Ethan Bird"/>
    <s v="Frank Mitchell"/>
    <n v="60"/>
    <n v="1"/>
  </r>
  <r>
    <x v="6275"/>
    <n v="44422"/>
    <d v="2012-04-13T00:00:00"/>
    <n v="11"/>
    <n v="1650"/>
    <n v="0.04"/>
    <n v="150"/>
    <n v="1584"/>
    <s v="Thais Roper"/>
    <s v="VimpelCom Ltd."/>
    <s v="Telecommunications Equipment"/>
    <s v="Public Utilities"/>
    <s v="Port Charlotte"/>
    <n v="33952"/>
    <s v="Florida"/>
    <s v="South"/>
    <d v="2012-04-15T00:00:00"/>
    <n v="2"/>
    <s v="Consulting - Market Research"/>
    <s v="Consulting "/>
    <s v=" Market Research"/>
    <s v="Madison Hill"/>
    <s v="Frank Mitchell"/>
    <n v="58"/>
    <n v="1"/>
  </r>
  <r>
    <x v="6276"/>
    <n v="44423"/>
    <d v="2012-07-29T00:00:00"/>
    <n v="39"/>
    <n v="4875"/>
    <n v="0.08"/>
    <n v="125"/>
    <n v="4485"/>
    <s v="Nona Jumper"/>
    <s v="Fiserv, Inc."/>
    <s v="EDP Services"/>
    <s v="Technology"/>
    <s v="Oxford"/>
    <n v="36203"/>
    <s v="Alabama"/>
    <s v="South"/>
    <d v="2012-07-30T00:00:00"/>
    <n v="1"/>
    <s v="Training - SQL"/>
    <s v="Training "/>
    <s v=" SQL"/>
    <s v="Daniel Tusk"/>
    <s v="Frank Mitchell"/>
    <n v="45"/>
    <n v="1"/>
  </r>
  <r>
    <x v="6277"/>
    <n v="44448"/>
    <d v="2009-04-13T00:00:00"/>
    <n v="28"/>
    <n v="4200"/>
    <n v="0.02"/>
    <n v="150"/>
    <n v="4116"/>
    <s v="Raymond Crestani"/>
    <s v="Seagate Technology."/>
    <s v="Electronic Components"/>
    <s v="Technology"/>
    <s v="South Burlington"/>
    <s v="05403"/>
    <s v="Vermont"/>
    <s v="East"/>
    <d v="2009-04-15T00:00:00"/>
    <n v="2"/>
    <s v="Consulting - Business Model"/>
    <s v="Consulting "/>
    <s v=" Business Model"/>
    <s v="Sophia Dixon"/>
    <s v="Allen Young"/>
    <n v="71"/>
    <n v="1"/>
  </r>
  <r>
    <x v="6278"/>
    <n v="44450"/>
    <d v="2010-10-09T00:00:00"/>
    <n v="14"/>
    <n v="2100"/>
    <n v="7.0000000000000007E-2"/>
    <n v="150"/>
    <n v="1952.9999999999998"/>
    <s v="Sean Kipp"/>
    <s v="Google Inc."/>
    <s v="Computer Software: Programming, Data Processing"/>
    <s v="Technology"/>
    <s v="Minnetonka"/>
    <n v="55345"/>
    <s v="Minnesota"/>
    <s v="Central"/>
    <d v="2010-10-10T00:00:00"/>
    <n v="1"/>
    <s v="Consulting - Business Model"/>
    <s v="Consulting "/>
    <s v=" Business Model"/>
    <s v="Abigail Young"/>
    <s v="Josh Martinez"/>
    <n v="50"/>
    <n v="1"/>
  </r>
  <r>
    <x v="6279"/>
    <n v="44450"/>
    <d v="2010-10-09T00:00:00"/>
    <n v="24"/>
    <n v="3600"/>
    <n v="0.03"/>
    <n v="150"/>
    <n v="3492"/>
    <s v="Sean Kipp"/>
    <s v="Google Inc."/>
    <s v="Computer Software: Programming, Data Processing"/>
    <s v="Technology"/>
    <s v="Minnetonka"/>
    <n v="55345"/>
    <s v="Minnesota"/>
    <s v="Central"/>
    <d v="2010-10-09T00:00:00"/>
    <n v="0"/>
    <s v="Consulting - Market Research"/>
    <s v="Consulting "/>
    <s v=" Market Research"/>
    <s v="Madison Hill"/>
    <s v="Josh Martinez"/>
    <n v="58"/>
    <n v="1"/>
  </r>
  <r>
    <x v="6280"/>
    <n v="44451"/>
    <d v="2011-09-11T00:00:00"/>
    <n v="4"/>
    <n v="640"/>
    <n v="0.08"/>
    <n v="160"/>
    <n v="588.80000000000007"/>
    <s v="Eva O'Carroll"/>
    <s v="Lam Research Corporation"/>
    <s v="Industrial Machinery/Components"/>
    <s v="Technology"/>
    <s v="Castle Rock"/>
    <n v="80104"/>
    <s v="Colorado"/>
    <s v="West"/>
    <d v="2011-09-15T00:00:00"/>
    <n v="4"/>
    <s v="Development - Java"/>
    <s v="Development "/>
    <s v=" Java"/>
    <s v="Ethan Bird"/>
    <s v="Bob Turner"/>
    <n v="60"/>
    <n v="1"/>
  </r>
  <r>
    <x v="6281"/>
    <n v="44451"/>
    <d v="2011-09-11T00:00:00"/>
    <n v="4"/>
    <n v="500"/>
    <n v="7.0000000000000007E-2"/>
    <n v="125"/>
    <n v="464.99999999999994"/>
    <s v="Khloe Jacobs"/>
    <s v="CA Inc."/>
    <s v="Computer Software: Prepackaged Software"/>
    <s v="Technology"/>
    <s v="Saint Clair Shores"/>
    <s v="48080"/>
    <s v="Michigan"/>
    <s v="Central"/>
    <d v="2011-09-13T00:00:00"/>
    <n v="2"/>
    <s v="Training - SQL"/>
    <s v="Training "/>
    <s v=" SQL"/>
    <s v="Mia Moore"/>
    <s v="Josh Martinez"/>
    <n v="51"/>
    <n v="1"/>
  </r>
  <r>
    <x v="6282"/>
    <n v="44452"/>
    <d v="2011-12-09T00:00:00"/>
    <n v="50"/>
    <n v="5500"/>
    <n v="7.0000000000000007E-2"/>
    <n v="110"/>
    <n v="5115"/>
    <s v="Susan Bickford"/>
    <s v="Sirius XM Holdings Inc."/>
    <s v="Broadcasting"/>
    <s v="Consumer Services"/>
    <s v="New Orleans"/>
    <n v="70117"/>
    <s v="Louisiana"/>
    <s v="South"/>
    <d v="2011-12-11T00:00:00"/>
    <n v="2"/>
    <s v="Development - Python"/>
    <s v="Development "/>
    <s v=" Python"/>
    <s v="Ethan Bird"/>
    <s v="Frank Mitchell"/>
    <n v="60"/>
    <n v="1"/>
  </r>
  <r>
    <x v="6283"/>
    <n v="44480"/>
    <d v="2010-05-12T00:00:00"/>
    <n v="25"/>
    <n v="2750"/>
    <n v="0.1"/>
    <n v="110"/>
    <n v="2475"/>
    <s v="Vivek Brown"/>
    <s v="Expeditors International of Washington, Inc."/>
    <s v="Oil Refining/Marketing"/>
    <s v="Transportation"/>
    <s v="Baltimore"/>
    <n v="21215"/>
    <s v="Maryland"/>
    <s v="East"/>
    <d v="2010-05-14T00:00:00"/>
    <n v="2"/>
    <s v="Development - Python"/>
    <s v="Development "/>
    <s v=" Python"/>
    <s v="Daniel Tusk"/>
    <s v="Allen Young"/>
    <n v="45"/>
    <n v="1"/>
  </r>
  <r>
    <x v="6284"/>
    <n v="44486"/>
    <d v="2012-07-09T00:00:00"/>
    <n v="36"/>
    <n v="3960"/>
    <n v="0.09"/>
    <n v="110"/>
    <n v="3603.6"/>
    <s v="Tom Skaria"/>
    <s v="Avago Technologies Limited"/>
    <s v="Semiconductors"/>
    <s v="Technology"/>
    <s v="Eagle"/>
    <s v="83616"/>
    <s v="Idaho"/>
    <s v="West"/>
    <d v="2012-07-12T00:00:00"/>
    <n v="3"/>
    <s v="Development - Python"/>
    <s v="Development "/>
    <s v=" Python"/>
    <s v="Emily Taylor"/>
    <s v="Bob Turner"/>
    <n v="62"/>
    <n v="1"/>
  </r>
  <r>
    <x v="6285"/>
    <n v="44487"/>
    <d v="2009-09-11T00:00:00"/>
    <n v="4"/>
    <n v="500"/>
    <n v="0.09"/>
    <n v="125"/>
    <n v="455"/>
    <s v="Helen Kimmel"/>
    <s v="Amgen Inc."/>
    <s v="Biotechnology: Biological Products (No Diagnostic Substances)"/>
    <s v="Health Care"/>
    <s v="Elmira"/>
    <n v="14901"/>
    <s v="New York"/>
    <s v="East"/>
    <d v="2009-09-12T00:00:00"/>
    <n v="1"/>
    <s v="Training - SQL"/>
    <s v="Training "/>
    <s v=" SQL"/>
    <s v="Daniel Tusk"/>
    <s v="Allen Young"/>
    <n v="45"/>
    <n v="1"/>
  </r>
  <r>
    <x v="6286"/>
    <n v="44487"/>
    <d v="2009-09-11T00:00:00"/>
    <n v="37"/>
    <n v="7400"/>
    <n v="0.03"/>
    <n v="200"/>
    <n v="7178"/>
    <s v="Helen Kimmel"/>
    <s v="Amgen Inc."/>
    <s v="Biotechnology: Biological Products (No Diagnostic Substances)"/>
    <s v="Health Care"/>
    <s v="Elmira"/>
    <n v="14901"/>
    <s v="New York"/>
    <s v="East"/>
    <d v="2009-09-13T00:00:00"/>
    <n v="2"/>
    <s v="Development - Big Data"/>
    <s v="Development "/>
    <s v=" Big Data"/>
    <s v="Emily Taylor"/>
    <s v="Allen Young"/>
    <n v="62"/>
    <n v="1"/>
  </r>
  <r>
    <x v="6287"/>
    <n v="44516"/>
    <d v="2011-06-29T00:00:00"/>
    <n v="17"/>
    <n v="2040"/>
    <n v="0.06"/>
    <n v="120"/>
    <n v="1917.6"/>
    <s v="Andrew Love"/>
    <s v="DISH Network Corporation"/>
    <s v="Television Services"/>
    <s v="Consumer Services"/>
    <s v="Richland"/>
    <n v="99352"/>
    <s v="Washington"/>
    <s v="West"/>
    <d v="2011-06-29T00:00:00"/>
    <n v="0"/>
    <s v="Development - Business Logic"/>
    <s v="Development "/>
    <s v=" Business Logic"/>
    <s v="Jayden Hamilton"/>
    <s v="Bob Turner"/>
    <n v="71"/>
    <n v="1"/>
  </r>
  <r>
    <x v="6288"/>
    <n v="44517"/>
    <d v="2009-04-23T00:00:00"/>
    <n v="5"/>
    <n v="550"/>
    <n v="0.03"/>
    <n v="110"/>
    <n v="533.5"/>
    <s v="Christy Blume"/>
    <s v="Intuit Inc."/>
    <s v="Computer Software: Prepackaged Software"/>
    <s v="Technology"/>
    <s v="Santa Rosa"/>
    <n v="95404"/>
    <s v="California"/>
    <s v="West"/>
    <d v="2009-04-24T00:00:00"/>
    <n v="1"/>
    <s v="Development - Python"/>
    <s v="Development "/>
    <s v=" Python"/>
    <s v="Elizabeth Carter"/>
    <s v="Bob Turner"/>
    <n v="52"/>
    <n v="1"/>
  </r>
  <r>
    <x v="6289"/>
    <n v="44519"/>
    <d v="2010-05-19T00:00:00"/>
    <n v="48"/>
    <n v="7680"/>
    <n v="0.03"/>
    <n v="160"/>
    <n v="7449.5999999999995"/>
    <s v="Dorothy Deggeller"/>
    <s v="Comcast Corporation"/>
    <s v="Television Services"/>
    <s v="Consumer Services"/>
    <s v="Skokie"/>
    <n v="60076"/>
    <s v="Illinois"/>
    <s v="Central"/>
    <d v="2010-05-20T00:00:00"/>
    <n v="1"/>
    <s v="Development - Java"/>
    <s v="Development "/>
    <s v=" Java"/>
    <s v="Isabella Douglas"/>
    <s v="Josh Martinez"/>
    <n v="75"/>
    <n v="1"/>
  </r>
  <r>
    <x v="6290"/>
    <n v="44519"/>
    <d v="2010-05-19T00:00:00"/>
    <n v="34"/>
    <n v="3740"/>
    <n v="7.0000000000000007E-2"/>
    <n v="110"/>
    <n v="3478.2"/>
    <s v="Dorothy Deggeller"/>
    <s v="Comcast Corporation"/>
    <s v="Television Services"/>
    <s v="Consumer Services"/>
    <s v="Skokie"/>
    <n v="60076"/>
    <s v="Illinois"/>
    <s v="Central"/>
    <d v="2010-05-20T00:00:00"/>
    <n v="1"/>
    <s v="Development - PHP"/>
    <s v="Development "/>
    <s v=" PHP"/>
    <s v="Emily Taylor"/>
    <s v="Josh Martinez"/>
    <n v="62"/>
    <n v="1"/>
  </r>
  <r>
    <x v="6291"/>
    <n v="44519"/>
    <d v="2010-05-19T00:00:00"/>
    <n v="34"/>
    <n v="5100"/>
    <n v="0.01"/>
    <n v="150"/>
    <n v="5049"/>
    <s v="Dorothy Deggeller"/>
    <s v="Comcast Corporation"/>
    <s v="Television Services"/>
    <s v="Consumer Services"/>
    <s v="Skokie"/>
    <n v="60076"/>
    <s v="Illinois"/>
    <s v="Central"/>
    <d v="2010-05-20T00:00:00"/>
    <n v="1"/>
    <s v="Consulting - Strategy"/>
    <s v="Consulting "/>
    <s v=" Strategy"/>
    <s v="Mia Moore"/>
    <s v="Josh Martinez"/>
    <n v="51"/>
    <n v="1"/>
  </r>
  <r>
    <x v="6292"/>
    <n v="44546"/>
    <d v="2010-03-24T00:00:00"/>
    <n v="15"/>
    <n v="2100"/>
    <n v="0.05"/>
    <n v="140"/>
    <n v="1995"/>
    <s v="Vivek Brown"/>
    <s v="Expeditors International of Washington, Inc."/>
    <s v="Oil Refining/Marketing"/>
    <s v="Transportation"/>
    <s v="Bethesda"/>
    <n v="20814"/>
    <s v="Maryland"/>
    <s v="East"/>
    <d v="2010-03-25T00:00:00"/>
    <n v="1"/>
    <s v="Development - Database"/>
    <s v="Development "/>
    <s v=" Database"/>
    <s v="Emma Watson"/>
    <s v="Allen Young"/>
    <n v="67"/>
    <n v="1"/>
  </r>
  <r>
    <x v="6293"/>
    <n v="44549"/>
    <d v="2012-01-22T00:00:00"/>
    <n v="5"/>
    <n v="800"/>
    <n v="0.08"/>
    <n v="160"/>
    <n v="736"/>
    <s v="Bill Black"/>
    <s v="Seagate Technology."/>
    <s v="Electronic Components"/>
    <s v="Technology"/>
    <s v="Long Beach"/>
    <n v="90805"/>
    <s v="California"/>
    <s v="West"/>
    <d v="2012-01-23T00:00:00"/>
    <n v="1"/>
    <s v="Development - Java"/>
    <s v="Development "/>
    <s v=" Java"/>
    <s v="Emma Watson"/>
    <s v="Bob Turner"/>
    <n v="67"/>
    <n v="1"/>
  </r>
  <r>
    <x v="6294"/>
    <n v="44576"/>
    <d v="2009-12-25T00:00:00"/>
    <n v="38"/>
    <n v="4750"/>
    <n v="0.01"/>
    <n v="125"/>
    <n v="4702.5"/>
    <s v="Greg Maxwell"/>
    <s v="VimpelCom Ltd."/>
    <s v="Telecommunications Equipment"/>
    <s v="Public Utilities"/>
    <s v="Lafayette"/>
    <n v="47905"/>
    <s v="Indiana"/>
    <s v="Central"/>
    <d v="2009-12-26T00:00:00"/>
    <n v="1"/>
    <s v="Training - Javascript"/>
    <s v="Training "/>
    <s v=" Javascript"/>
    <s v="Elizabeth Carter"/>
    <s v="Josh Martinez"/>
    <n v="52"/>
    <n v="1"/>
  </r>
  <r>
    <x v="6295"/>
    <n v="44576"/>
    <d v="2009-12-25T00:00:00"/>
    <n v="30"/>
    <n v="4500"/>
    <n v="0.02"/>
    <n v="150"/>
    <n v="4410"/>
    <s v="Greg DeCherney"/>
    <s v="Verisk Analytics, Inc."/>
    <s v="EDP Services"/>
    <s v="Technology"/>
    <s v="Fort Collins"/>
    <n v="80525"/>
    <s v="Colorado"/>
    <s v="West"/>
    <d v="2009-12-26T00:00:00"/>
    <n v="1"/>
    <s v="Consulting - Market Research"/>
    <s v="Consulting "/>
    <s v=" Market Research"/>
    <s v="Olivia Sullivan"/>
    <s v="Bob Turner"/>
    <n v="53"/>
    <n v="1"/>
  </r>
  <r>
    <x v="6296"/>
    <n v="44579"/>
    <d v="2011-06-03T00:00:00"/>
    <n v="19"/>
    <n v="2375"/>
    <n v="0.1"/>
    <n v="125"/>
    <n v="2137.5"/>
    <s v="Clytie Dortch"/>
    <s v="Mattel, Inc."/>
    <s v="Recreational Products/Toys"/>
    <s v="Consumer Non-Durables"/>
    <s v="Altoona"/>
    <n v="16602"/>
    <s v="Pennsylvania"/>
    <s v="East"/>
    <d v="2011-06-04T00:00:00"/>
    <n v="1"/>
    <s v="Training - Development"/>
    <s v="Training "/>
    <s v=" Development"/>
    <s v="Alexander Edison"/>
    <s v="Allen Young"/>
    <n v="70"/>
    <n v="1"/>
  </r>
  <r>
    <x v="6297"/>
    <n v="44583"/>
    <d v="2009-10-04T00:00:00"/>
    <n v="6"/>
    <n v="1020"/>
    <n v="0.1"/>
    <n v="170"/>
    <n v="918"/>
    <s v="Deanra Sachs"/>
    <s v="Analog Devices, Inc."/>
    <s v="Semiconductors"/>
    <s v="Technology"/>
    <s v="Boston"/>
    <s v="02108"/>
    <s v="MA"/>
    <s v="East"/>
    <d v="2009-10-09T00:00:00"/>
    <n v="5"/>
    <s v="Development - .Net"/>
    <s v="Development "/>
    <s v=" .Net"/>
    <s v="Ava Wilson"/>
    <s v="Allen Young"/>
    <n v="67"/>
    <n v="1"/>
  </r>
  <r>
    <x v="6298"/>
    <n v="44583"/>
    <d v="2009-10-04T00:00:00"/>
    <n v="21"/>
    <n v="2625"/>
    <n v="0.02"/>
    <n v="125"/>
    <n v="2572.5"/>
    <s v="Deanra Sachs"/>
    <s v="Analog Devices, Inc."/>
    <s v="Semiconductors"/>
    <s v="Technology"/>
    <s v="North Arlington"/>
    <s v="07031"/>
    <s v="New Jersey"/>
    <s v="East"/>
    <d v="2009-10-06T00:00:00"/>
    <n v="2"/>
    <s v="Training - SQL"/>
    <s v="Training "/>
    <s v=" SQL"/>
    <s v="Mason Gibson"/>
    <s v="Allen Young"/>
    <n v="71"/>
    <n v="1"/>
  </r>
  <r>
    <x v="6299"/>
    <n v="44609"/>
    <d v="2011-06-18T00:00:00"/>
    <n v="28"/>
    <n v="3360"/>
    <n v="0.08"/>
    <n v="120"/>
    <n v="3091.2000000000003"/>
    <s v="Michael Goranitis"/>
    <s v="Whole Foods Market, Inc."/>
    <s v="Food Chains"/>
    <s v="Consumer Services"/>
    <s v="Margate"/>
    <n v="33063"/>
    <s v="Florida"/>
    <s v="South"/>
    <d v="2011-06-23T00:00:00"/>
    <n v="5"/>
    <s v="Development - Business Logic"/>
    <s v="Development "/>
    <s v=" Business Logic"/>
    <s v="Alexander Edison"/>
    <s v="Frank Mitchell"/>
    <n v="70"/>
    <n v="1"/>
  </r>
  <r>
    <x v="6300"/>
    <n v="44609"/>
    <d v="2011-06-18T00:00:00"/>
    <n v="37"/>
    <n v="5180"/>
    <n v="0.04"/>
    <n v="140"/>
    <n v="4972.8"/>
    <s v="Michael Goranitis"/>
    <s v="Whole Foods Market, Inc."/>
    <s v="Food Chains"/>
    <s v="Consumer Services"/>
    <s v="Margate"/>
    <n v="33063"/>
    <s v="Florida"/>
    <s v="South"/>
    <d v="2011-06-22T00:00:00"/>
    <n v="4"/>
    <s v="Development - Database"/>
    <s v="Development "/>
    <s v=" Database"/>
    <s v="Alexander Edison"/>
    <s v="Frank Mitchell"/>
    <n v="70"/>
    <n v="1"/>
  </r>
  <r>
    <x v="6301"/>
    <n v="44610"/>
    <d v="2011-03-10T00:00:00"/>
    <n v="31"/>
    <n v="6200"/>
    <n v="7.0000000000000007E-2"/>
    <n v="200"/>
    <n v="5766"/>
    <s v="Hunter Crouse"/>
    <s v="Broadcom Corporation"/>
    <s v="Semiconductors"/>
    <s v="Technology"/>
    <s v="Hopkins"/>
    <s v="55305"/>
    <s v="Minnesota"/>
    <s v="Central"/>
    <d v="2011-03-10T00:00:00"/>
    <n v="0"/>
    <s v="Development - Scala"/>
    <s v="Development "/>
    <s v=" Scala"/>
    <s v="Isabella Douglas"/>
    <s v="Josh Martinez"/>
    <n v="75"/>
    <n v="1"/>
  </r>
  <r>
    <x v="6302"/>
    <n v="44612"/>
    <d v="2011-03-13T00:00:00"/>
    <n v="6"/>
    <n v="900"/>
    <n v="0.06"/>
    <n v="150"/>
    <n v="846"/>
    <s v="Dean Avila"/>
    <s v="American Airlines Group, Inc."/>
    <s v="Air Freight/Delivery Services"/>
    <s v="Transportation"/>
    <s v="Burleson"/>
    <n v="76028"/>
    <s v="Texas"/>
    <s v="Central"/>
    <d v="2011-03-15T00:00:00"/>
    <n v="2"/>
    <s v="Consulting - Market Research"/>
    <s v="Consulting "/>
    <s v=" Market Research"/>
    <s v="Mia Moore"/>
    <s v="Josh Martinez"/>
    <n v="51"/>
    <n v="1"/>
  </r>
  <r>
    <x v="6303"/>
    <n v="44613"/>
    <d v="2010-08-30T00:00:00"/>
    <n v="34"/>
    <n v="3740"/>
    <n v="7.0000000000000007E-2"/>
    <n v="110"/>
    <n v="3478.2"/>
    <s v="Neoma Roach"/>
    <s v="Dollar Tree, Inc."/>
    <s v="Department/Specialty Retail Stores"/>
    <s v="Consumer Services"/>
    <s v="Smyrna"/>
    <n v="30080"/>
    <s v="Georgia"/>
    <s v="South"/>
    <d v="2010-08-31T00:00:00"/>
    <n v="1"/>
    <s v="Development - Python"/>
    <s v="Development "/>
    <s v=" Python"/>
    <s v="Jacob Manziel"/>
    <s v="Frank Mitchell"/>
    <n v="57"/>
    <n v="1"/>
  </r>
  <r>
    <x v="6304"/>
    <n v="44613"/>
    <d v="2010-08-30T00:00:00"/>
    <n v="17"/>
    <n v="2550"/>
    <n v="0.03"/>
    <n v="150"/>
    <n v="2473.5"/>
    <s v="Neoma Roach"/>
    <s v="Dollar Tree, Inc."/>
    <s v="Department/Specialty Retail Stores"/>
    <s v="Consumer Services"/>
    <s v="Smyrna"/>
    <n v="30080"/>
    <s v="Georgia"/>
    <s v="South"/>
    <d v="2010-08-31T00:00:00"/>
    <n v="1"/>
    <s v="Consulting - Market Research"/>
    <s v="Consulting "/>
    <s v=" Market Research"/>
    <s v="Abigail Young"/>
    <s v="Frank Mitchell"/>
    <n v="50"/>
    <n v="1"/>
  </r>
  <r>
    <x v="6305"/>
    <n v="44613"/>
    <d v="2010-08-30T00:00:00"/>
    <n v="45"/>
    <n v="4950"/>
    <n v="0.03"/>
    <n v="110"/>
    <n v="4801.5"/>
    <s v="Neoma Roach"/>
    <s v="Dollar Tree, Inc."/>
    <s v="Department/Specialty Retail Stores"/>
    <s v="Consumer Services"/>
    <s v="Statesboro"/>
    <n v="30458"/>
    <s v="Georgia"/>
    <s v="South"/>
    <d v="2010-08-31T00:00:00"/>
    <n v="1"/>
    <s v="Development - Python"/>
    <s v="Development "/>
    <s v=" Python"/>
    <s v="William Bufont"/>
    <s v="Frank Mitchell"/>
    <n v="62"/>
    <n v="1"/>
  </r>
  <r>
    <x v="6306"/>
    <n v="44614"/>
    <d v="2010-06-14T00:00:00"/>
    <n v="18"/>
    <n v="3060"/>
    <n v="0"/>
    <n v="170"/>
    <n v="3060"/>
    <s v="George Thompson"/>
    <s v="SanDisk Corporation"/>
    <s v="Electronic Components"/>
    <s v="Technology"/>
    <s v="Wylie"/>
    <n v="75098"/>
    <s v="Texas"/>
    <s v="Central"/>
    <d v="2010-06-18T00:00:00"/>
    <n v="4"/>
    <s v="Development - .Net"/>
    <s v="Development "/>
    <s v=" .Net"/>
    <s v="Ava Wilson"/>
    <s v="Josh Martinez"/>
    <n v="67"/>
    <n v="1"/>
  </r>
  <r>
    <x v="6307"/>
    <n v="44614"/>
    <d v="2010-06-14T00:00:00"/>
    <n v="27"/>
    <n v="4050"/>
    <n v="0.06"/>
    <n v="150"/>
    <n v="3807"/>
    <s v="George Thompson"/>
    <s v="SanDisk Corporation"/>
    <s v="Electronic Components"/>
    <s v="Technology"/>
    <s v="Wylie"/>
    <n v="75098"/>
    <s v="Texas"/>
    <s v="Central"/>
    <d v="2010-06-23T00:00:00"/>
    <n v="9"/>
    <s v="Consulting - Business Model"/>
    <s v="Consulting "/>
    <s v=" Business Model"/>
    <s v="Emma Watson"/>
    <s v="Josh Martinez"/>
    <n v="67"/>
    <n v="1"/>
  </r>
  <r>
    <x v="6308"/>
    <n v="44615"/>
    <d v="2010-05-09T00:00:00"/>
    <n v="19"/>
    <n v="3040"/>
    <n v="7.0000000000000007E-2"/>
    <n v="160"/>
    <n v="2827.2"/>
    <s v="Edward Weien"/>
    <s v="Electronic Arts Inc."/>
    <s v="Computer Software: Prepackaged Software"/>
    <s v="Technology"/>
    <s v="Farmers Branch"/>
    <n v="75234"/>
    <s v="Texas"/>
    <s v="Central"/>
    <d v="2010-05-10T00:00:00"/>
    <n v="1"/>
    <s v="Development - Java"/>
    <s v="Development "/>
    <s v=" Java"/>
    <s v="Olivia Sullivan"/>
    <s v="Josh Martinez"/>
    <n v="53"/>
    <n v="1"/>
  </r>
  <r>
    <x v="6309"/>
    <n v="44646"/>
    <d v="2012-01-04T00:00:00"/>
    <n v="47"/>
    <n v="9400"/>
    <n v="0.08"/>
    <n v="200"/>
    <n v="8648"/>
    <s v="Mark Reiter"/>
    <s v="Netflix, Inc."/>
    <s v="Consumer Electronics/Video Chains"/>
    <s v="Consumer Services"/>
    <s v="Owensboro"/>
    <n v="42301"/>
    <s v="Kentucky"/>
    <s v="South"/>
    <d v="2012-01-08T00:00:00"/>
    <n v="4"/>
    <s v="Development - Big Data"/>
    <s v="Development "/>
    <s v=" Big Data"/>
    <s v="Ethan Bird"/>
    <s v="Frank Mitchell"/>
    <n v="60"/>
    <n v="1"/>
  </r>
  <r>
    <x v="6310"/>
    <n v="44647"/>
    <d v="2012-01-24T00:00:00"/>
    <n v="47"/>
    <n v="5875"/>
    <n v="0.06"/>
    <n v="125"/>
    <n v="5522.5"/>
    <s v="Ross Stobb"/>
    <s v="Avago Technologies Limited"/>
    <s v="Semiconductors"/>
    <s v="Technology"/>
    <s v="Glen Burnie"/>
    <n v="21061"/>
    <s v="Maryland"/>
    <s v="East"/>
    <d v="2012-01-24T00:00:00"/>
    <n v="0"/>
    <s v="Training - Development"/>
    <s v="Training "/>
    <s v=" Development"/>
    <s v="Alexander Edison"/>
    <s v="Allen Young"/>
    <n v="70"/>
    <n v="1"/>
  </r>
  <r>
    <x v="6311"/>
    <n v="44647"/>
    <d v="2012-01-24T00:00:00"/>
    <n v="24"/>
    <n v="4800"/>
    <n v="0.05"/>
    <n v="200"/>
    <n v="4560"/>
    <s v="Ross Stobb"/>
    <s v="Avago Technologies Limited"/>
    <s v="Semiconductors"/>
    <s v="Technology"/>
    <s v="Hagerstown"/>
    <n v="21740"/>
    <s v="Maryland"/>
    <s v="East"/>
    <d v="2012-01-28T00:00:00"/>
    <n v="4"/>
    <s v="Development - Big Data"/>
    <s v="Development "/>
    <s v=" Big Data"/>
    <s v="Emily Taylor"/>
    <s v="Allen Young"/>
    <n v="62"/>
    <n v="1"/>
  </r>
  <r>
    <x v="6312"/>
    <n v="44678"/>
    <d v="2012-10-13T00:00:00"/>
    <n v="36"/>
    <n v="4500"/>
    <n v="0.03"/>
    <n v="125"/>
    <n v="4365"/>
    <s v="Dennis Chand"/>
    <s v="Activision Blizzard, Inc"/>
    <s v="Computer Software: Prepackaged Software"/>
    <s v="Technology"/>
    <s v="Durham"/>
    <n v="27707"/>
    <s v="North Carolina"/>
    <s v="South"/>
    <d v="2012-10-13T00:00:00"/>
    <n v="0"/>
    <s v="Training - SQL"/>
    <s v="Training "/>
    <s v=" SQL"/>
    <s v="Jayden Hamilton"/>
    <s v="Frank Mitchell"/>
    <n v="71"/>
    <n v="1"/>
  </r>
  <r>
    <x v="6313"/>
    <n v="44678"/>
    <d v="2012-10-13T00:00:00"/>
    <n v="4"/>
    <n v="560"/>
    <n v="0.1"/>
    <n v="140"/>
    <n v="504"/>
    <s v="Dennis Chand"/>
    <s v="Activision Blizzard, Inc"/>
    <s v="Computer Software: Prepackaged Software"/>
    <s v="Technology"/>
    <s v="Durham"/>
    <n v="27707"/>
    <s v="North Carolina"/>
    <s v="South"/>
    <d v="2012-10-15T00:00:00"/>
    <n v="2"/>
    <s v="Development - Database"/>
    <s v="Development "/>
    <s v=" Database"/>
    <s v="Ethan Bird"/>
    <s v="Frank Mitchell"/>
    <n v="60"/>
    <n v="1"/>
  </r>
  <r>
    <x v="6314"/>
    <n v="44679"/>
    <d v="2012-06-03T00:00:00"/>
    <n v="22"/>
    <n v="3520"/>
    <n v="7.0000000000000007E-2"/>
    <n v="160"/>
    <n v="3273.6"/>
    <s v="Debra Andreadi"/>
    <s v="Autodesk, Inc."/>
    <s v="Computer Software: Prepackaged Software"/>
    <s v="Technology"/>
    <s v="Oxnard"/>
    <n v="93030"/>
    <s v="California"/>
    <s v="West"/>
    <d v="2012-06-04T00:00:00"/>
    <n v="1"/>
    <s v="Development - Java"/>
    <s v="Development "/>
    <s v=" Java"/>
    <s v="Sophia Dixon"/>
    <s v="Bob Turner"/>
    <n v="71"/>
    <n v="1"/>
  </r>
  <r>
    <x v="6315"/>
    <n v="44679"/>
    <d v="2012-06-03T00:00:00"/>
    <n v="35"/>
    <n v="4375"/>
    <n v="0.08"/>
    <n v="125"/>
    <n v="4025"/>
    <s v="Debra Andreadi"/>
    <s v="Autodesk, Inc."/>
    <s v="Computer Software: Prepackaged Software"/>
    <s v="Technology"/>
    <s v="Oxnard"/>
    <n v="93030"/>
    <s v="California"/>
    <s v="West"/>
    <d v="2012-06-05T00:00:00"/>
    <n v="2"/>
    <s v="Training - SQL"/>
    <s v="Training "/>
    <s v=" SQL"/>
    <s v="Madison Hill"/>
    <s v="Bob Turner"/>
    <n v="58"/>
    <n v="1"/>
  </r>
  <r>
    <x v="6316"/>
    <n v="44706"/>
    <d v="2010-03-30T00:00:00"/>
    <n v="18"/>
    <n v="2250"/>
    <n v="0.08"/>
    <n v="125"/>
    <n v="2070"/>
    <s v="Ritsa Brown"/>
    <s v="Whole Foods Market, Inc."/>
    <s v="Food Chains"/>
    <s v="Consumer Services"/>
    <s v="Shawnee"/>
    <n v="74801"/>
    <s v="Oklahoma"/>
    <s v="Central"/>
    <d v="2010-04-01T00:00:00"/>
    <n v="2"/>
    <s v="Training - Javascript"/>
    <s v="Training "/>
    <s v=" Javascript"/>
    <s v="Liam Franklin"/>
    <s v="Josh Martinez"/>
    <n v="52"/>
    <n v="1"/>
  </r>
  <r>
    <x v="6317"/>
    <n v="44706"/>
    <d v="2010-03-30T00:00:00"/>
    <n v="33"/>
    <n v="4620"/>
    <n v="7.0000000000000007E-2"/>
    <n v="140"/>
    <n v="4296.5999999999995"/>
    <s v="Ritsa Brown"/>
    <s v="Whole Foods Market, Inc."/>
    <s v="Food Chains"/>
    <s v="Consumer Services"/>
    <s v="Stillwater"/>
    <n v="74074"/>
    <s v="Oklahoma"/>
    <s v="Central"/>
    <d v="2010-04-04T00:00:00"/>
    <n v="5"/>
    <s v="Development - Database"/>
    <s v="Development "/>
    <s v=" Database"/>
    <s v="Alexander Edison"/>
    <s v="Josh Martinez"/>
    <n v="70"/>
    <n v="1"/>
  </r>
  <r>
    <x v="6318"/>
    <n v="44708"/>
    <d v="2009-07-27T00:00:00"/>
    <n v="15"/>
    <n v="1875"/>
    <n v="0.02"/>
    <n v="125"/>
    <n v="1837.5"/>
    <s v="Allen Creighton"/>
    <s v="Costco Wholesale Corporation"/>
    <s v="Department/Specialty Retail Stores"/>
    <s v="Consumer Services"/>
    <s v="Alton"/>
    <n v="62002"/>
    <s v="Illinois"/>
    <s v="Central"/>
    <d v="2009-07-28T00:00:00"/>
    <n v="1"/>
    <s v="Training - SQL"/>
    <s v="Training "/>
    <s v=" SQL"/>
    <s v="Mason Gibson"/>
    <s v="Josh Martinez"/>
    <n v="71"/>
    <n v="1"/>
  </r>
  <r>
    <x v="6319"/>
    <n v="44737"/>
    <d v="2012-11-19T00:00:00"/>
    <n v="11"/>
    <n v="2200"/>
    <n v="0.02"/>
    <n v="200"/>
    <n v="2156"/>
    <s v="Duane Abelman"/>
    <s v="Citrix Systems, Inc."/>
    <s v="Computer Software: Prepackaged Software"/>
    <s v="Technology"/>
    <s v="Easton"/>
    <s v="18040"/>
    <s v="Pennsylvania"/>
    <s v="East"/>
    <d v="2012-11-20T00:00:00"/>
    <n v="1"/>
    <s v="Development - Big Data"/>
    <s v="Development "/>
    <s v=" Big Data"/>
    <s v="Madison Hill"/>
    <s v="Allen Young"/>
    <n v="58"/>
    <n v="1"/>
  </r>
  <r>
    <x v="6320"/>
    <n v="44737"/>
    <d v="2012-11-19T00:00:00"/>
    <n v="16"/>
    <n v="2400"/>
    <n v="0.02"/>
    <n v="150"/>
    <n v="2352"/>
    <s v="Duane Abelman"/>
    <s v="Citrix Systems, Inc."/>
    <s v="Computer Software: Prepackaged Software"/>
    <s v="Technology"/>
    <s v="Easton"/>
    <s v="18040"/>
    <s v="Pennsylvania"/>
    <s v="East"/>
    <d v="2012-11-21T00:00:00"/>
    <n v="2"/>
    <s v="Consulting - Market Research"/>
    <s v="Consulting "/>
    <s v=" Market Research"/>
    <s v="Liam Franklin"/>
    <s v="Allen Young"/>
    <n v="52"/>
    <n v="1"/>
  </r>
  <r>
    <x v="6321"/>
    <n v="44738"/>
    <d v="2010-12-05T00:00:00"/>
    <n v="34"/>
    <n v="4080"/>
    <n v="0.02"/>
    <n v="120"/>
    <n v="3998.4"/>
    <s v="Max Waldorf"/>
    <s v="Staples, Inc."/>
    <s v="Other Specialty Stores"/>
    <s v="Consumer Services"/>
    <s v="State College"/>
    <n v="16801"/>
    <s v="Pennsylvania"/>
    <s v="East"/>
    <d v="2010-12-07T00:00:00"/>
    <n v="2"/>
    <s v="Development - Business Logic"/>
    <s v="Development "/>
    <s v=" Business Logic"/>
    <s v="Sophia Dixon"/>
    <s v="Allen Young"/>
    <n v="71"/>
    <n v="1"/>
  </r>
  <r>
    <x v="6322"/>
    <n v="44768"/>
    <d v="2012-05-26T00:00:00"/>
    <n v="45"/>
    <n v="5625"/>
    <n v="0.02"/>
    <n v="125"/>
    <n v="5512.5"/>
    <s v="Mark Nockton"/>
    <s v="Monster Beverage Corporation"/>
    <s v="Beverages (Production/Distribution)"/>
    <s v="Consumer Non-Durables"/>
    <s v="Sharon"/>
    <s v="16146"/>
    <s v="Pennsylvania"/>
    <s v="East"/>
    <d v="2012-05-27T00:00:00"/>
    <n v="1"/>
    <s v="Training - Development"/>
    <s v="Training "/>
    <s v=" Development"/>
    <s v="Jayden Hamilton"/>
    <s v="Allen Young"/>
    <n v="71"/>
    <n v="1"/>
  </r>
  <r>
    <x v="6323"/>
    <n v="44772"/>
    <d v="2009-03-31T00:00:00"/>
    <n v="1"/>
    <n v="150"/>
    <n v="7.0000000000000007E-2"/>
    <n v="150"/>
    <n v="139.5"/>
    <s v="Dorothy Deggeller"/>
    <s v="Comcast Corporation"/>
    <s v="Television Services"/>
    <s v="Consumer Services"/>
    <s v="Springfield"/>
    <n v="62701"/>
    <s v="Illinois"/>
    <s v="Central"/>
    <d v="2009-04-02T00:00:00"/>
    <n v="2"/>
    <s v="Consulting - Market Research"/>
    <s v="Consulting "/>
    <s v=" Market Research"/>
    <s v="Daniel Tusk"/>
    <s v="Josh Martinez"/>
    <n v="45"/>
    <n v="1"/>
  </r>
  <r>
    <x v="6324"/>
    <n v="44775"/>
    <d v="2009-09-29T00:00:00"/>
    <n v="29"/>
    <n v="3480"/>
    <n v="7.0000000000000007E-2"/>
    <n v="120"/>
    <n v="3236.3999999999996"/>
    <s v="Dennis Eason"/>
    <s v="Amazon.com, Inc."/>
    <s v="Catalog/Specialty Distribution"/>
    <s v="Consumer Services"/>
    <s v="Commack"/>
    <n v="11725"/>
    <s v="New York"/>
    <s v="East"/>
    <d v="2009-09-30T00:00:00"/>
    <n v="1"/>
    <s v="Development - Business Logic"/>
    <s v="Development "/>
    <s v=" Business Logic"/>
    <s v="Isabella Douglas"/>
    <s v="Allen Young"/>
    <n v="75"/>
    <n v="1"/>
  </r>
  <r>
    <x v="6325"/>
    <n v="44805"/>
    <d v="2012-09-14T00:00:00"/>
    <n v="40"/>
    <n v="6400"/>
    <n v="0.01"/>
    <n v="160"/>
    <n v="6336"/>
    <s v="Jonathan Akin"/>
    <s v="NVIDIA Corporation"/>
    <s v="Semiconductors"/>
    <s v="Technology"/>
    <s v="Greensboro"/>
    <n v="27405"/>
    <s v="North Carolina"/>
    <s v="South"/>
    <d v="2012-09-15T00:00:00"/>
    <n v="1"/>
    <s v="Development - Java"/>
    <s v="Development "/>
    <s v=" Java"/>
    <s v="Jayden Hamilton"/>
    <s v="Frank Mitchell"/>
    <n v="71"/>
    <n v="1"/>
  </r>
  <r>
    <x v="6326"/>
    <n v="44834"/>
    <d v="2009-04-20T00:00:00"/>
    <n v="13"/>
    <n v="1430"/>
    <n v="0.1"/>
    <n v="110"/>
    <n v="1287"/>
    <s v="Anthony Haberlin"/>
    <s v="Intuit Inc."/>
    <s v="Computer Software: Prepackaged Software"/>
    <s v="Technology"/>
    <s v="Fountain"/>
    <n v="80817"/>
    <s v="Colorado"/>
    <s v="West"/>
    <d v="2009-04-20T00:00:00"/>
    <n v="0"/>
    <s v="Development - Python"/>
    <s v="Development "/>
    <s v=" Python"/>
    <s v="Noah Smith"/>
    <s v="Bob Turner"/>
    <n v="59"/>
    <n v="1"/>
  </r>
  <r>
    <x v="6327"/>
    <n v="44834"/>
    <d v="2009-04-20T00:00:00"/>
    <n v="43"/>
    <n v="5375"/>
    <n v="0.06"/>
    <n v="125"/>
    <n v="5052.5"/>
    <s v="Anthony Haberlin"/>
    <s v="Intuit Inc."/>
    <s v="Computer Software: Prepackaged Software"/>
    <s v="Technology"/>
    <s v="Grand Junction"/>
    <n v="81503"/>
    <s v="Colorado"/>
    <s v="West"/>
    <d v="2009-04-21T00:00:00"/>
    <n v="1"/>
    <s v="Training - Javascript"/>
    <s v="Training "/>
    <s v=" Javascript"/>
    <s v="Jacob Manziel"/>
    <s v="Bob Turner"/>
    <n v="57"/>
    <n v="1"/>
  </r>
  <r>
    <x v="6328"/>
    <n v="44836"/>
    <d v="2009-09-11T00:00:00"/>
    <n v="21"/>
    <n v="3360"/>
    <n v="0.02"/>
    <n v="160"/>
    <n v="3292.7999999999997"/>
    <s v="Tamara Gordon"/>
    <s v="Tractor Supply Company"/>
    <s v="RETAIL: Building Materials"/>
    <s v="Consumer Services"/>
    <s v="Twentynine Palms"/>
    <n v="92277"/>
    <s v="California"/>
    <s v="West"/>
    <d v="2009-09-12T00:00:00"/>
    <n v="1"/>
    <s v="Development - Java"/>
    <s v="Development "/>
    <s v=" Java"/>
    <s v="Sophia Dixon"/>
    <s v="Bob Turner"/>
    <n v="71"/>
    <n v="1"/>
  </r>
  <r>
    <x v="6329"/>
    <n v="44839"/>
    <d v="2012-06-11T00:00:00"/>
    <n v="27"/>
    <n v="3375"/>
    <n v="0.09"/>
    <n v="125"/>
    <n v="3071.25"/>
    <s v="Julia Meador"/>
    <s v="Sigma-Aldrich Corporation"/>
    <s v="Specialty Chemicals"/>
    <s v="Consumer Durables"/>
    <s v="Galesburg"/>
    <n v="61401"/>
    <s v="Illinois"/>
    <s v="Central"/>
    <d v="2012-06-13T00:00:00"/>
    <n v="2"/>
    <s v="Training - SQL"/>
    <s v="Training "/>
    <s v=" SQL"/>
    <s v="Jayden Hamilton"/>
    <s v="Josh Martinez"/>
    <n v="71"/>
    <n v="1"/>
  </r>
  <r>
    <x v="6330"/>
    <n v="44864"/>
    <d v="2010-06-17T00:00:00"/>
    <n v="25"/>
    <n v="4250"/>
    <n v="0.1"/>
    <n v="170"/>
    <n v="3825"/>
    <s v="Lena Luxemburg"/>
    <s v="Discovery Communications, Inc."/>
    <s v="Television Services"/>
    <s v="Consumer Services"/>
    <s v="Plainview"/>
    <s v="79072"/>
    <s v="Texas"/>
    <s v="Central"/>
    <d v="2010-06-24T00:00:00"/>
    <n v="7"/>
    <s v="Development - .Net"/>
    <s v="Development "/>
    <s v=" .Net"/>
    <s v="Olivia Sullivan"/>
    <s v="Josh Martinez"/>
    <n v="53"/>
    <n v="1"/>
  </r>
  <r>
    <x v="6331"/>
    <n v="44867"/>
    <d v="2009-07-26T00:00:00"/>
    <n v="40"/>
    <n v="5000"/>
    <n v="0.01"/>
    <n v="125"/>
    <n v="4950"/>
    <s v="Max Waldorf"/>
    <s v="Staples, Inc."/>
    <s v="Other Specialty Stores"/>
    <s v="Consumer Services"/>
    <s v="Wilkes Barre"/>
    <n v="18705"/>
    <s v="Pennsylvania"/>
    <s v="East"/>
    <d v="2009-07-28T00:00:00"/>
    <n v="2"/>
    <s v="Training - Development"/>
    <s v="Training "/>
    <s v=" Development"/>
    <s v="Alexander Edison"/>
    <s v="Allen Young"/>
    <n v="70"/>
    <n v="1"/>
  </r>
  <r>
    <x v="6332"/>
    <n v="44869"/>
    <d v="2012-08-22T00:00:00"/>
    <n v="43"/>
    <n v="4730"/>
    <n v="0.03"/>
    <n v="110"/>
    <n v="4588.0999999999995"/>
    <s v="Sonia Workman"/>
    <s v="Liberty Interactive Corporation"/>
    <s v="Catalog/Specialty Distribution"/>
    <s v="Consumer Services"/>
    <s v="Corvallis"/>
    <n v="97330"/>
    <s v="Oregon"/>
    <s v="West"/>
    <d v="2012-08-24T00:00:00"/>
    <n v="2"/>
    <s v="Development - Python"/>
    <s v="Development "/>
    <s v=" Python"/>
    <s v="Sophia Dixon"/>
    <s v="Bob Turner"/>
    <n v="71"/>
    <n v="1"/>
  </r>
  <r>
    <x v="6333"/>
    <n v="44871"/>
    <d v="2011-05-03T00:00:00"/>
    <n v="27"/>
    <n v="3240"/>
    <n v="0.02"/>
    <n v="120"/>
    <n v="3175.2"/>
    <s v="Denise Sievert"/>
    <s v="Applied Materials, Inc."/>
    <s v="Semiconductors"/>
    <s v="Technology"/>
    <s v="Bryant"/>
    <n v="72022"/>
    <s v="Arkansas"/>
    <s v="South"/>
    <d v="2011-05-05T00:00:00"/>
    <n v="2"/>
    <s v="Development - Business Logic"/>
    <s v="Development "/>
    <s v=" Business Logic"/>
    <s v="Olivia Sullivan"/>
    <s v="Frank Mitchell"/>
    <n v="53"/>
    <n v="1"/>
  </r>
  <r>
    <x v="6334"/>
    <n v="44897"/>
    <d v="2010-03-09T00:00:00"/>
    <n v="11"/>
    <n v="1210"/>
    <n v="7.0000000000000007E-2"/>
    <n v="110"/>
    <n v="1125.3"/>
    <s v="Kelly Marley"/>
    <s v="Amgen Inc."/>
    <s v="Biotechnology: Biological Products (No Diagnostic Substances)"/>
    <s v="Health Care"/>
    <s v="Hickory"/>
    <n v="28601"/>
    <s v="North Carolina"/>
    <s v="South"/>
    <d v="2010-03-11T00:00:00"/>
    <n v="2"/>
    <s v="Development - Python"/>
    <s v="Development "/>
    <s v=" Python"/>
    <s v="Elizabeth Carter"/>
    <s v="Frank Mitchell"/>
    <n v="52"/>
    <n v="1"/>
  </r>
  <r>
    <x v="6335"/>
    <n v="44900"/>
    <d v="2010-02-09T00:00:00"/>
    <n v="4"/>
    <n v="440"/>
    <n v="0.08"/>
    <n v="110"/>
    <n v="404.8"/>
    <s v="Joni Lebron"/>
    <s v="Paychex, Inc."/>
    <s v="Diversified Commercial Services"/>
    <s v="Consumer Services"/>
    <s v="Midland"/>
    <n v="79701"/>
    <s v="Texas"/>
    <s v="Central"/>
    <d v="2010-02-10T00:00:00"/>
    <n v="1"/>
    <s v="Development - Python"/>
    <s v="Development "/>
    <s v=" Python"/>
    <s v="Jayden Hamilton"/>
    <s v="Josh Martinez"/>
    <n v="71"/>
    <n v="1"/>
  </r>
  <r>
    <x v="6336"/>
    <n v="44935"/>
    <d v="2010-11-17T00:00:00"/>
    <n v="39"/>
    <n v="6630"/>
    <n v="0"/>
    <n v="170"/>
    <n v="6630"/>
    <s v="Arthur Nelson"/>
    <s v="Linear Technology Corporation"/>
    <s v="Semiconductors"/>
    <s v="Technology"/>
    <s v="Santa Fe"/>
    <n v="87505"/>
    <s v="New Mexico"/>
    <s v="West"/>
    <d v="2010-11-18T00:00:00"/>
    <n v="1"/>
    <s v="Development - .Net"/>
    <s v="Development "/>
    <s v=" .Net"/>
    <s v="Emma Watson"/>
    <s v="Bob Turner"/>
    <n v="67"/>
    <n v="1"/>
  </r>
  <r>
    <x v="6337"/>
    <n v="44935"/>
    <d v="2010-11-17T00:00:00"/>
    <n v="37"/>
    <n v="7400"/>
    <n v="0.06"/>
    <n v="200"/>
    <n v="6956"/>
    <s v="Arthur Nelson"/>
    <s v="Linear Technology Corporation"/>
    <s v="Semiconductors"/>
    <s v="Technology"/>
    <s v="Santa Fe"/>
    <n v="87505"/>
    <s v="New Mexico"/>
    <s v="West"/>
    <d v="2010-11-18T00:00:00"/>
    <n v="1"/>
    <s v="Development - Scala"/>
    <s v="Development "/>
    <s v=" Scala"/>
    <s v="Jayden Hamilton"/>
    <s v="Bob Turner"/>
    <n v="71"/>
    <n v="1"/>
  </r>
  <r>
    <x v="6338"/>
    <n v="44935"/>
    <d v="2010-11-17T00:00:00"/>
    <n v="37"/>
    <n v="5180"/>
    <n v="0.01"/>
    <n v="140"/>
    <n v="5128.2"/>
    <s v="Arthur Nelson"/>
    <s v="Linear Technology Corporation"/>
    <s v="Semiconductors"/>
    <s v="Technology"/>
    <s v="Seminole"/>
    <s v="33772"/>
    <s v="Florida"/>
    <s v="South"/>
    <d v="2010-11-20T00:00:00"/>
    <n v="3"/>
    <s v="Development - Database"/>
    <s v="Development "/>
    <s v=" Database"/>
    <s v="Noah Smith"/>
    <s v="Frank Mitchell"/>
    <n v="59"/>
    <n v="1"/>
  </r>
  <r>
    <x v="6339"/>
    <n v="44960"/>
    <d v="2011-05-03T00:00:00"/>
    <n v="16"/>
    <n v="1760"/>
    <n v="0.04"/>
    <n v="110"/>
    <n v="1689.6"/>
    <s v="Tamara Turnell"/>
    <s v="Seagate Technology."/>
    <s v="Electronic Components"/>
    <s v="Technology"/>
    <s v="Pasadena"/>
    <n v="77506"/>
    <s v="Texas"/>
    <s v="Central"/>
    <d v="2011-05-05T00:00:00"/>
    <n v="2"/>
    <s v="Development - Python"/>
    <s v="Development "/>
    <s v=" Python"/>
    <s v="William Bufont"/>
    <s v="Josh Martinez"/>
    <n v="62"/>
    <n v="1"/>
  </r>
  <r>
    <x v="6340"/>
    <n v="44960"/>
    <d v="2011-05-03T00:00:00"/>
    <n v="22"/>
    <n v="3080"/>
    <n v="0.1"/>
    <n v="140"/>
    <n v="2772"/>
    <s v="Tamara Turnell"/>
    <s v="Seagate Technology."/>
    <s v="Electronic Components"/>
    <s v="Technology"/>
    <s v="Pasadena"/>
    <n v="77506"/>
    <s v="Texas"/>
    <s v="Central"/>
    <d v="2011-05-03T00:00:00"/>
    <n v="0"/>
    <s v="Development - Front End Web"/>
    <s v="Development "/>
    <s v=" Front End Web"/>
    <s v="Jayden Hamilton"/>
    <s v="Josh Martinez"/>
    <n v="71"/>
    <n v="1"/>
  </r>
  <r>
    <x v="6341"/>
    <n v="44960"/>
    <d v="2011-05-03T00:00:00"/>
    <n v="17"/>
    <n v="2550"/>
    <n v="0.04"/>
    <n v="150"/>
    <n v="2448"/>
    <s v="Tamara Turnell"/>
    <s v="Seagate Technology."/>
    <s v="Electronic Components"/>
    <s v="Technology"/>
    <s v="Pearland"/>
    <n v="77581"/>
    <s v="Texas"/>
    <s v="Central"/>
    <d v="2011-05-07T00:00:00"/>
    <n v="4"/>
    <s v="Consulting - Business Model"/>
    <s v="Consulting "/>
    <s v=" Business Model"/>
    <s v="Liam Franklin"/>
    <s v="Josh Martinez"/>
    <n v="52"/>
    <n v="1"/>
  </r>
  <r>
    <x v="6342"/>
    <n v="44962"/>
    <d v="2009-12-28T00:00:00"/>
    <n v="27"/>
    <n v="4050"/>
    <n v="0.06"/>
    <n v="150"/>
    <n v="3807"/>
    <s v="Toby Seio"/>
    <s v="Alexion Pharmaceuticals, Inc."/>
    <s v="Major Pharmaceuticals"/>
    <s v="Health Care"/>
    <s v="Hendersonville"/>
    <n v="37075"/>
    <s v="Tennessee"/>
    <s v="South"/>
    <d v="2009-12-30T00:00:00"/>
    <n v="2"/>
    <s v="Consulting - Business Model"/>
    <s v="Consulting "/>
    <s v=" Business Model"/>
    <s v="Ethan Bird"/>
    <s v="Frank Mitchell"/>
    <n v="60"/>
    <n v="1"/>
  </r>
  <r>
    <x v="6343"/>
    <n v="44965"/>
    <d v="2011-10-02T00:00:00"/>
    <n v="19"/>
    <n v="2660"/>
    <n v="0"/>
    <n v="140"/>
    <n v="2660"/>
    <s v="Peter Abelman"/>
    <s v="NVIDIA Corporation"/>
    <s v="Semiconductors"/>
    <s v="Technology"/>
    <s v="Augusta"/>
    <n v="30904"/>
    <s v="Georgia"/>
    <s v="South"/>
    <d v="2011-10-06T00:00:00"/>
    <n v="4"/>
    <s v="Development - Database"/>
    <s v="Development "/>
    <s v=" Database"/>
    <s v="Alexander Edison"/>
    <s v="Frank Mitchell"/>
    <n v="70"/>
    <n v="1"/>
  </r>
  <r>
    <x v="6344"/>
    <n v="44965"/>
    <d v="2011-10-02T00:00:00"/>
    <n v="45"/>
    <n v="5400"/>
    <n v="0.05"/>
    <n v="120"/>
    <n v="5130"/>
    <s v="Peter Abelman"/>
    <s v="NVIDIA Corporation"/>
    <s v="Semiconductors"/>
    <s v="Technology"/>
    <s v="Columbus"/>
    <n v="31907"/>
    <s v="Georgia"/>
    <s v="South"/>
    <d v="2011-10-06T00:00:00"/>
    <n v="4"/>
    <s v="Development - Business Logic"/>
    <s v="Development "/>
    <s v=" Business Logic"/>
    <s v="Ethan Bird"/>
    <s v="Frank Mitchell"/>
    <n v="60"/>
    <n v="1"/>
  </r>
  <r>
    <x v="6345"/>
    <n v="44992"/>
    <d v="2012-12-24T00:00:00"/>
    <n v="32"/>
    <n v="4800"/>
    <n v="0"/>
    <n v="150"/>
    <n v="4800"/>
    <s v="Anthony Patel"/>
    <s v="Intuitive Surgical, Inc."/>
    <s v="Industrial Specialties"/>
    <s v="Health Care"/>
    <s v="Deer Park"/>
    <n v="77536"/>
    <s v="Texas"/>
    <s v="Central"/>
    <d v="2012-12-26T00:00:00"/>
    <n v="2"/>
    <s v="Consulting - Strategy"/>
    <s v="Consulting "/>
    <s v=" Strategy"/>
    <s v="Mia Moore"/>
    <s v="Josh Martinez"/>
    <n v="51"/>
    <n v="1"/>
  </r>
  <r>
    <x v="6346"/>
    <n v="44992"/>
    <d v="2012-12-24T00:00:00"/>
    <n v="32"/>
    <n v="4000"/>
    <n v="0.06"/>
    <n v="125"/>
    <n v="3760"/>
    <s v="Anthony Patel"/>
    <s v="Intuitive Surgical, Inc."/>
    <s v="Industrial Specialties"/>
    <s v="Health Care"/>
    <s v="Deer Park"/>
    <n v="77536"/>
    <s v="Texas"/>
    <s v="Central"/>
    <d v="2012-12-26T00:00:00"/>
    <n v="2"/>
    <s v="Training - Javascript"/>
    <s v="Training "/>
    <s v=" Javascript"/>
    <s v="Emma Watson"/>
    <s v="Josh Martinez"/>
    <n v="67"/>
    <n v="1"/>
  </r>
  <r>
    <x v="6347"/>
    <n v="44995"/>
    <d v="2009-08-06T00:00:00"/>
    <n v="46"/>
    <n v="6900"/>
    <n v="0.01"/>
    <n v="150"/>
    <n v="6831"/>
    <s v="Maria Armstrong"/>
    <s v="Liberty Media Corporation"/>
    <s v="Broadcasting"/>
    <s v="Consumer Services"/>
    <s v="Clovis"/>
    <n v="88101"/>
    <s v="New Mexico"/>
    <s v="West"/>
    <d v="2009-08-07T00:00:00"/>
    <n v="1"/>
    <s v="Consulting - Market Research"/>
    <s v="Consulting "/>
    <s v=" Market Research"/>
    <s v="Isabella Douglas"/>
    <s v="Bob Turner"/>
    <n v="75"/>
    <n v="1"/>
  </r>
  <r>
    <x v="6348"/>
    <n v="44997"/>
    <d v="2011-09-28T00:00:00"/>
    <n v="46"/>
    <n v="5750"/>
    <n v="0.03"/>
    <n v="125"/>
    <n v="5577.5"/>
    <s v="Katherine Reese"/>
    <s v="Xilinx, Inc."/>
    <s v="Semiconductors"/>
    <s v="Technology"/>
    <s v="Chesapeake"/>
    <n v="23320"/>
    <s v="Virginia"/>
    <s v="South"/>
    <d v="2011-10-02T00:00:00"/>
    <n v="4"/>
    <s v="Training - SQL"/>
    <s v="Training "/>
    <s v=" SQL"/>
    <s v="William Bufont"/>
    <s v="Frank Mitchell"/>
    <n v="62"/>
    <n v="1"/>
  </r>
  <r>
    <x v="6349"/>
    <n v="44999"/>
    <d v="2010-01-22T00:00:00"/>
    <n v="17"/>
    <n v="1870"/>
    <n v="0.09"/>
    <n v="110"/>
    <n v="1701.7"/>
    <s v="Mike Paige"/>
    <s v="Amgen Inc."/>
    <s v="Biotechnology: Biological Products (No Diagnostic Substances)"/>
    <s v="Health Care"/>
    <s v="Eagan"/>
    <n v="55122"/>
    <s v="Minnesota"/>
    <s v="Central"/>
    <d v="2010-01-23T00:00:00"/>
    <n v="1"/>
    <s v="Development - Python"/>
    <s v="Development "/>
    <s v=" Python"/>
    <s v="Sophia Dixon"/>
    <s v="Josh Martinez"/>
    <n v="71"/>
    <n v="1"/>
  </r>
  <r>
    <x v="6350"/>
    <n v="45025"/>
    <d v="2011-04-11T00:00:00"/>
    <n v="26"/>
    <n v="4160"/>
    <n v="0.08"/>
    <n v="160"/>
    <n v="3827.2000000000003"/>
    <s v="Mike Paige"/>
    <s v="Amgen Inc."/>
    <s v="Biotechnology: Biological Products (No Diagnostic Substances)"/>
    <s v="Health Care"/>
    <s v="Eagan"/>
    <n v="55122"/>
    <s v="Minnesota"/>
    <s v="Central"/>
    <d v="2011-04-14T00:00:00"/>
    <n v="3"/>
    <s v="Development - Java"/>
    <s v="Development "/>
    <s v=" Java"/>
    <s v="Michael Alister"/>
    <s v="Josh Martinez"/>
    <n v="68"/>
    <n v="1"/>
  </r>
  <r>
    <x v="6351"/>
    <n v="45029"/>
    <d v="2010-07-03T00:00:00"/>
    <n v="20"/>
    <n v="2500"/>
    <n v="0.01"/>
    <n v="125"/>
    <n v="2475"/>
    <s v="Gene Dawkins"/>
    <s v="Sigma-Aldrich Corporation"/>
    <s v="Specialty Chemicals"/>
    <s v="Consumer Durables"/>
    <s v="Drexel Hill"/>
    <s v="19026"/>
    <s v="Pennsylvania"/>
    <s v="East"/>
    <d v="2010-07-03T00:00:00"/>
    <n v="0"/>
    <s v="Training - Javascript"/>
    <s v="Training "/>
    <s v=" Javascript"/>
    <s v="Noah Smith"/>
    <s v="Allen Young"/>
    <n v="59"/>
    <n v="1"/>
  </r>
  <r>
    <x v="6352"/>
    <n v="45030"/>
    <d v="2010-07-24T00:00:00"/>
    <n v="1"/>
    <n v="200"/>
    <n v="0.03"/>
    <n v="200"/>
    <n v="194"/>
    <s v="Giulietta Ferguson"/>
    <s v="Symantec Corporation"/>
    <s v="Computer Software: Prepackaged Software"/>
    <s v="Technology"/>
    <s v="Colonia"/>
    <s v="07067"/>
    <s v="New Jersey"/>
    <s v="East"/>
    <d v="2010-07-26T00:00:00"/>
    <n v="2"/>
    <s v="Development - Big Data"/>
    <s v="Development "/>
    <s v=" Big Data"/>
    <s v="Emily Taylor"/>
    <s v="Allen Young"/>
    <n v="62"/>
    <n v="1"/>
  </r>
  <r>
    <x v="6353"/>
    <n v="45059"/>
    <d v="2011-02-03T00:00:00"/>
    <n v="35"/>
    <n v="4200"/>
    <n v="0.05"/>
    <n v="120"/>
    <n v="3990"/>
    <s v="Tony Phan"/>
    <s v="Broadcom Corporation"/>
    <s v="Semiconductors"/>
    <s v="Technology"/>
    <s v="Adrian"/>
    <s v="49221"/>
    <s v="Michigan"/>
    <s v="Central"/>
    <d v="2011-02-04T00:00:00"/>
    <n v="1"/>
    <s v="Development - Business Logic"/>
    <s v="Development "/>
    <s v=" Business Logic"/>
    <s v="Sophia Dixon"/>
    <s v="Josh Martinez"/>
    <n v="71"/>
    <n v="1"/>
  </r>
  <r>
    <x v="6354"/>
    <n v="45059"/>
    <d v="2011-02-03T00:00:00"/>
    <n v="39"/>
    <n v="7800"/>
    <n v="0.09"/>
    <n v="200"/>
    <n v="7098"/>
    <s v="Tony Phan"/>
    <s v="Broadcom Corporation"/>
    <s v="Semiconductors"/>
    <s v="Technology"/>
    <s v="Adrian"/>
    <s v="49221"/>
    <s v="Michigan"/>
    <s v="Central"/>
    <d v="2011-02-05T00:00:00"/>
    <n v="2"/>
    <s v="Development - Big Data"/>
    <s v="Development "/>
    <s v=" Big Data"/>
    <s v="Abigail Young"/>
    <s v="Josh Martinez"/>
    <n v="50"/>
    <n v="1"/>
  </r>
  <r>
    <x v="6355"/>
    <n v="45059"/>
    <d v="2011-02-03T00:00:00"/>
    <n v="4"/>
    <n v="600"/>
    <n v="0.04"/>
    <n v="150"/>
    <n v="576"/>
    <s v="Tony Phan"/>
    <s v="Broadcom Corporation"/>
    <s v="Semiconductors"/>
    <s v="Technology"/>
    <s v="Beavercreek"/>
    <n v="45431"/>
    <s v="Ohio"/>
    <s v="East"/>
    <d v="2011-02-05T00:00:00"/>
    <n v="2"/>
    <s v="Consulting - Business Model"/>
    <s v="Consulting "/>
    <s v=" Business Model"/>
    <s v="Mason Gibson"/>
    <s v="Allen Young"/>
    <n v="71"/>
    <n v="1"/>
  </r>
  <r>
    <x v="6356"/>
    <n v="45088"/>
    <d v="2010-11-22T00:00:00"/>
    <n v="9"/>
    <n v="1350"/>
    <n v="0.09"/>
    <n v="150"/>
    <n v="1228.5"/>
    <s v="Christopher Zandusky"/>
    <s v="Henry Schein, Inc."/>
    <s v="Medical Specialities"/>
    <s v="Health Care"/>
    <s v="Tacoma"/>
    <n v="98408"/>
    <s v="Washington"/>
    <s v="West"/>
    <d v="2010-11-29T00:00:00"/>
    <n v="7"/>
    <s v="Consulting - Market Research"/>
    <s v="Consulting "/>
    <s v=" Market Research"/>
    <s v="Liam Franklin"/>
    <s v="Bob Turner"/>
    <n v="52"/>
    <n v="1"/>
  </r>
  <r>
    <x v="6357"/>
    <n v="45120"/>
    <d v="2009-04-09T00:00:00"/>
    <n v="39"/>
    <n v="5850"/>
    <n v="7.0000000000000007E-2"/>
    <n v="150"/>
    <n v="5440.5"/>
    <s v="Emily Fortune"/>
    <s v="Keurig Green Mountain, Inc."/>
    <s v="Packaged Foods"/>
    <s v="Consumer Non-Durables"/>
    <s v="Huntington Beach"/>
    <n v="92646"/>
    <s v="California"/>
    <s v="West"/>
    <d v="2009-04-10T00:00:00"/>
    <n v="1"/>
    <s v="Consulting - Strategy"/>
    <s v="Consulting "/>
    <s v=" Strategy"/>
    <s v="Jayden Hamilton"/>
    <s v="Bob Turner"/>
    <n v="71"/>
    <n v="1"/>
  </r>
  <r>
    <x v="6358"/>
    <n v="45125"/>
    <d v="2012-05-28T00:00:00"/>
    <n v="6"/>
    <n v="750"/>
    <n v="0.09"/>
    <n v="125"/>
    <n v="682.5"/>
    <s v="Erin Cox"/>
    <s v="Liberty Global plc"/>
    <s v="Television Services"/>
    <s v="Consumer Services"/>
    <s v="Leander"/>
    <n v="78641"/>
    <s v="Texas"/>
    <s v="Central"/>
    <d v="2012-05-29T00:00:00"/>
    <n v="1"/>
    <s v="Training - Tableau"/>
    <s v="Training "/>
    <s v=" Tableau"/>
    <s v="Emily Taylor"/>
    <s v="Josh Martinez"/>
    <n v="62"/>
    <n v="1"/>
  </r>
  <r>
    <x v="6359"/>
    <n v="45125"/>
    <d v="2012-05-28T00:00:00"/>
    <n v="32"/>
    <n v="4800"/>
    <n v="0"/>
    <n v="150"/>
    <n v="4800"/>
    <s v="Erin Cox"/>
    <s v="Liberty Global plc"/>
    <s v="Television Services"/>
    <s v="Consumer Services"/>
    <s v="Leander"/>
    <n v="78641"/>
    <s v="Texas"/>
    <s v="Central"/>
    <d v="2012-05-29T00:00:00"/>
    <n v="1"/>
    <s v="Consulting - Market Research"/>
    <s v="Consulting "/>
    <s v=" Market Research"/>
    <s v="Jacob Manziel"/>
    <s v="Josh Martinez"/>
    <n v="57"/>
    <n v="1"/>
  </r>
  <r>
    <x v="6360"/>
    <n v="45127"/>
    <d v="2012-12-30T00:00:00"/>
    <n v="10"/>
    <n v="1400"/>
    <n v="0.1"/>
    <n v="140"/>
    <n v="1260"/>
    <s v="Theresa Dickinson"/>
    <s v="Whole Foods Market, Inc."/>
    <s v="Food Chains"/>
    <s v="Consumer Services"/>
    <s v="Riverview"/>
    <n v="33569"/>
    <s v="Florida"/>
    <s v="South"/>
    <d v="2012-12-30T00:00:00"/>
    <n v="0"/>
    <s v="Development - Database"/>
    <s v="Development "/>
    <s v=" Database"/>
    <s v="Alexander Edison"/>
    <s v="Frank Mitchell"/>
    <n v="70"/>
    <n v="1"/>
  </r>
  <r>
    <x v="6361"/>
    <n v="45155"/>
    <d v="2011-02-15T00:00:00"/>
    <n v="44"/>
    <n v="7040"/>
    <n v="0.03"/>
    <n v="160"/>
    <n v="6828.8"/>
    <s v="Ralph Eplett"/>
    <s v="Sigma-Aldrich Corporation"/>
    <s v="Specialty Chemicals"/>
    <s v="Consumer Durables"/>
    <s v="Lansing"/>
    <n v="48911"/>
    <s v="Michigan"/>
    <s v="Central"/>
    <d v="2011-02-22T00:00:00"/>
    <n v="7"/>
    <s v="Development - Java"/>
    <s v="Development "/>
    <s v=" Java"/>
    <s v="Madison Hill"/>
    <s v="Josh Martinez"/>
    <n v="58"/>
    <n v="1"/>
  </r>
  <r>
    <x v="6362"/>
    <n v="45155"/>
    <d v="2011-02-15T00:00:00"/>
    <n v="35"/>
    <n v="4900"/>
    <n v="0.05"/>
    <n v="140"/>
    <n v="4655"/>
    <s v="Ralph Eplett"/>
    <s v="Sigma-Aldrich Corporation"/>
    <s v="Specialty Chemicals"/>
    <s v="Consumer Durables"/>
    <s v="Lansing"/>
    <n v="48911"/>
    <s v="Michigan"/>
    <s v="Central"/>
    <d v="2011-02-15T00:00:00"/>
    <n v="0"/>
    <s v="Development - Front End Web"/>
    <s v="Development "/>
    <s v=" Front End Web"/>
    <s v="Ava Wilson"/>
    <s v="Josh Martinez"/>
    <n v="67"/>
    <n v="1"/>
  </r>
  <r>
    <x v="6363"/>
    <n v="45156"/>
    <d v="2011-02-12T00:00:00"/>
    <n v="30"/>
    <n v="5100"/>
    <n v="0.01"/>
    <n v="170"/>
    <n v="5049"/>
    <s v="Luke Dana"/>
    <s v="Intel Corporation"/>
    <s v="Semiconductors"/>
    <s v="Technology"/>
    <s v="Rock Hill"/>
    <n v="29730"/>
    <s v="South Carolina"/>
    <s v="South"/>
    <d v="2011-02-12T00:00:00"/>
    <n v="0"/>
    <s v="Development - .Net"/>
    <s v="Development "/>
    <s v=" .Net"/>
    <s v="Liam Franklin"/>
    <s v="Frank Mitchell"/>
    <n v="52"/>
    <n v="1"/>
  </r>
  <r>
    <x v="6364"/>
    <n v="45156"/>
    <d v="2011-02-12T00:00:00"/>
    <n v="35"/>
    <n v="5600"/>
    <n v="7.0000000000000007E-2"/>
    <n v="160"/>
    <n v="5208"/>
    <s v="Luke Dana"/>
    <s v="Intel Corporation"/>
    <s v="Semiconductors"/>
    <s v="Technology"/>
    <s v="Rock Hill"/>
    <n v="29730"/>
    <s v="South Carolina"/>
    <s v="South"/>
    <d v="2011-02-19T00:00:00"/>
    <n v="7"/>
    <s v="Development - Java"/>
    <s v="Development "/>
    <s v=" Java"/>
    <s v="Jacob Manziel"/>
    <s v="Frank Mitchell"/>
    <n v="57"/>
    <n v="1"/>
  </r>
  <r>
    <x v="6365"/>
    <n v="45156"/>
    <d v="2011-02-12T00:00:00"/>
    <n v="14"/>
    <n v="2800"/>
    <n v="0.08"/>
    <n v="200"/>
    <n v="2576"/>
    <s v="Luke Dana"/>
    <s v="Intel Corporation"/>
    <s v="Semiconductors"/>
    <s v="Technology"/>
    <s v="Rock Hill"/>
    <n v="29730"/>
    <s v="South Carolina"/>
    <s v="South"/>
    <d v="2011-02-17T00:00:00"/>
    <n v="5"/>
    <s v="Development - Scala"/>
    <s v="Development "/>
    <s v=" Scala"/>
    <s v="Noah Smith"/>
    <s v="Frank Mitchell"/>
    <n v="59"/>
    <n v="1"/>
  </r>
  <r>
    <x v="6366"/>
    <n v="45158"/>
    <d v="2010-04-10T00:00:00"/>
    <n v="40"/>
    <n v="4400"/>
    <n v="0.09"/>
    <n v="110"/>
    <n v="4004"/>
    <s v="Juliana Miller"/>
    <s v="Sirius XM Holdings Inc."/>
    <s v="Broadcasting"/>
    <s v="Consumer Services"/>
    <s v="San Francisco"/>
    <n v="94110"/>
    <s v="California"/>
    <s v="West"/>
    <d v="2010-04-12T00:00:00"/>
    <n v="2"/>
    <s v="Development - Python"/>
    <s v="Development "/>
    <s v=" Python"/>
    <s v="Madison Hill"/>
    <s v="Bob Turner"/>
    <n v="58"/>
    <n v="1"/>
  </r>
  <r>
    <x v="6367"/>
    <n v="45158"/>
    <d v="2010-04-10T00:00:00"/>
    <n v="15"/>
    <n v="2100"/>
    <n v="0.03"/>
    <n v="140"/>
    <n v="2037"/>
    <s v="Juliana Miller"/>
    <s v="Sirius XM Holdings Inc."/>
    <s v="Broadcasting"/>
    <s v="Consumer Services"/>
    <s v="San Francisco"/>
    <n v="94110"/>
    <s v="California"/>
    <s v="West"/>
    <d v="2010-04-15T00:00:00"/>
    <n v="5"/>
    <s v="Development - Database"/>
    <s v="Development "/>
    <s v=" Database"/>
    <s v="Ava Wilson"/>
    <s v="Bob Turner"/>
    <n v="67"/>
    <n v="1"/>
  </r>
  <r>
    <x v="6368"/>
    <n v="45184"/>
    <d v="2010-06-17T00:00:00"/>
    <n v="25"/>
    <n v="3750"/>
    <n v="7.0000000000000007E-2"/>
    <n v="150"/>
    <n v="3487.4999999999995"/>
    <s v="Victoria Ausman"/>
    <s v="eBay Inc."/>
    <s v="Business Services"/>
    <s v="Miscellaneous"/>
    <s v="West Bend"/>
    <n v="53095"/>
    <s v="Wisconsin"/>
    <s v="Central"/>
    <d v="2010-06-26T00:00:00"/>
    <n v="9"/>
    <s v="Consulting - Compensation"/>
    <s v="Consulting "/>
    <s v=" Compensation"/>
    <s v="Mason Gibson"/>
    <s v="Josh Martinez"/>
    <n v="71"/>
    <n v="1"/>
  </r>
  <r>
    <x v="6369"/>
    <n v="45184"/>
    <d v="2010-06-17T00:00:00"/>
    <n v="10"/>
    <n v="1400"/>
    <n v="0.08"/>
    <n v="140"/>
    <n v="1288"/>
    <s v="Victoria Ausman"/>
    <s v="eBay Inc."/>
    <s v="Business Services"/>
    <s v="Miscellaneous"/>
    <s v="West Bend"/>
    <n v="53095"/>
    <s v="Wisconsin"/>
    <s v="Central"/>
    <d v="2010-06-24T00:00:00"/>
    <n v="7"/>
    <s v="Development - Database"/>
    <s v="Development "/>
    <s v=" Database"/>
    <s v="Noah Smith"/>
    <s v="Josh Martinez"/>
    <n v="59"/>
    <n v="1"/>
  </r>
  <r>
    <x v="6370"/>
    <n v="45190"/>
    <d v="2010-11-19T00:00:00"/>
    <n v="13"/>
    <n v="1625"/>
    <n v="0"/>
    <n v="125"/>
    <n v="1625"/>
    <s v="George Barnes"/>
    <s v="Sirius XM Holdings Inc."/>
    <s v="Broadcasting"/>
    <s v="Consumer Services"/>
    <s v="Lufkin"/>
    <s v="75901"/>
    <s v="Texas"/>
    <s v="Central"/>
    <d v="2010-11-19T00:00:00"/>
    <n v="0"/>
    <s v="Training - Development"/>
    <s v="Training "/>
    <s v=" Development"/>
    <s v="Sophia Dixon"/>
    <s v="Josh Martinez"/>
    <n v="71"/>
    <n v="1"/>
  </r>
  <r>
    <x v="6371"/>
    <n v="45217"/>
    <d v="2010-09-01T00:00:00"/>
    <n v="40"/>
    <n v="6000"/>
    <n v="0.08"/>
    <n v="150"/>
    <n v="5520"/>
    <s v="Ralph Hernandez"/>
    <s v="Sirius XM Holdings Inc."/>
    <s v="Broadcasting"/>
    <s v="Consumer Services"/>
    <s v="Lansing"/>
    <n v="60438"/>
    <s v="Illinois"/>
    <s v="Central"/>
    <d v="2010-09-02T00:00:00"/>
    <n v="1"/>
    <s v="Consulting - Market Research"/>
    <s v="Consulting "/>
    <s v=" Market Research"/>
    <s v="Elizabeth Carter"/>
    <s v="Josh Martinez"/>
    <n v="52"/>
    <n v="1"/>
  </r>
  <r>
    <x v="6372"/>
    <n v="45218"/>
    <d v="2009-05-10T00:00:00"/>
    <n v="49"/>
    <n v="7350"/>
    <n v="0.08"/>
    <n v="150"/>
    <n v="6762"/>
    <s v="Robert Jones"/>
    <s v="Autodesk, Inc."/>
    <s v="Computer Software: Prepackaged Software"/>
    <s v="Technology"/>
    <s v="Oakville"/>
    <s v="63129"/>
    <s v="MO"/>
    <s v="Central"/>
    <d v="2009-05-12T00:00:00"/>
    <n v="2"/>
    <s v="Consulting - Business Model"/>
    <s v="Consulting "/>
    <s v=" Business Model"/>
    <s v="Sophia Dixon"/>
    <s v="Josh Martinez"/>
    <n v="71"/>
    <n v="1"/>
  </r>
  <r>
    <x v="6373"/>
    <n v="45248"/>
    <d v="2011-04-16T00:00:00"/>
    <n v="38"/>
    <n v="6460"/>
    <n v="0.05"/>
    <n v="170"/>
    <n v="6137"/>
    <s v="Mark Nockton"/>
    <s v="Monster Beverage Corporation"/>
    <s v="Beverages (Production/Distribution)"/>
    <s v="Consumer Non-Durables"/>
    <s v="Apple Valley"/>
    <n v="55124"/>
    <s v="Minnesota"/>
    <s v="Central"/>
    <d v="2011-04-18T00:00:00"/>
    <n v="2"/>
    <s v="Development - .Net"/>
    <s v="Development "/>
    <s v=" .Net"/>
    <s v="Mia Moore"/>
    <s v="Josh Martinez"/>
    <n v="51"/>
    <n v="1"/>
  </r>
  <r>
    <x v="6374"/>
    <n v="45248"/>
    <d v="2011-04-16T00:00:00"/>
    <n v="32"/>
    <n v="4800"/>
    <n v="0.1"/>
    <n v="150"/>
    <n v="4320"/>
    <s v="Mark Nockton"/>
    <s v="Monster Beverage Corporation"/>
    <s v="Beverages (Production/Distribution)"/>
    <s v="Consumer Non-Durables"/>
    <s v="Apple Valley"/>
    <n v="55124"/>
    <s v="Minnesota"/>
    <s v="Central"/>
    <d v="2011-04-18T00:00:00"/>
    <n v="2"/>
    <s v="Consulting - Market Research"/>
    <s v="Consulting "/>
    <s v=" Market Research"/>
    <s v="Mia Moore"/>
    <s v="Josh Martinez"/>
    <n v="51"/>
    <n v="1"/>
  </r>
  <r>
    <x v="6375"/>
    <n v="45249"/>
    <d v="2010-11-27T00:00:00"/>
    <n v="24"/>
    <n v="3600"/>
    <n v="0.04"/>
    <n v="150"/>
    <n v="3456"/>
    <s v="Roland Paige"/>
    <s v="Alexion Pharmaceuticals, Inc."/>
    <s v="Major Pharmaceuticals"/>
    <s v="Health Care"/>
    <s v="Mankato"/>
    <n v="56001"/>
    <s v="Minnesota"/>
    <s v="Central"/>
    <d v="2010-12-02T00:00:00"/>
    <n v="5"/>
    <s v="Consulting - Market Research"/>
    <s v="Consulting "/>
    <s v=" Market Research"/>
    <s v="Ava Wilson"/>
    <s v="Josh Martinez"/>
    <n v="67"/>
    <n v="1"/>
  </r>
  <r>
    <x v="6376"/>
    <n v="45254"/>
    <d v="2010-07-26T00:00:00"/>
    <n v="45"/>
    <n v="5625"/>
    <n v="0.06"/>
    <n v="125"/>
    <n v="5287.5"/>
    <s v="Corey Cheatham"/>
    <s v="Monster Beverage Corporation"/>
    <s v="Beverages (Production/Distribution)"/>
    <s v="Consumer Non-Durables"/>
    <s v="Mission Viejo"/>
    <n v="92691"/>
    <s v="California"/>
    <s v="West"/>
    <d v="2010-07-27T00:00:00"/>
    <n v="1"/>
    <s v="Training - Javascript"/>
    <s v="Training "/>
    <s v=" Javascript"/>
    <s v="Olivia Sullivan"/>
    <s v="Bob Turner"/>
    <n v="53"/>
    <n v="1"/>
  </r>
  <r>
    <x v="6377"/>
    <n v="45284"/>
    <d v="2012-01-07T00:00:00"/>
    <n v="7"/>
    <n v="840"/>
    <n v="0"/>
    <n v="120"/>
    <n v="840"/>
    <s v="Roger Tom"/>
    <s v="Altera Corporation"/>
    <s v="Semiconductors"/>
    <s v="Technology"/>
    <s v="Boise"/>
    <s v="83701"/>
    <s v="Idaho"/>
    <s v="West"/>
    <d v="2012-01-08T00:00:00"/>
    <n v="1"/>
    <s v="Development - Business Logic"/>
    <s v="Development "/>
    <s v=" Business Logic"/>
    <s v="Liam Franklin"/>
    <s v="Bob Turner"/>
    <n v="52"/>
    <n v="1"/>
  </r>
  <r>
    <x v="6378"/>
    <n v="45315"/>
    <d v="2012-04-20T00:00:00"/>
    <n v="32"/>
    <n v="6400"/>
    <n v="0.02"/>
    <n v="200"/>
    <n v="6272"/>
    <s v="Peter Lopez"/>
    <s v="NetApp, Inc."/>
    <s v="Electronic Components"/>
    <s v="Technology"/>
    <s v="Bakersfield"/>
    <n v="93309"/>
    <s v="California"/>
    <s v="West"/>
    <d v="2012-04-21T00:00:00"/>
    <n v="1"/>
    <s v="Development - Big Data"/>
    <s v="Development "/>
    <s v=" Big Data"/>
    <s v="Mason Gibson"/>
    <s v="Bob Turner"/>
    <n v="71"/>
    <n v="1"/>
  </r>
  <r>
    <x v="6379"/>
    <n v="45317"/>
    <d v="2012-03-01T00:00:00"/>
    <n v="36"/>
    <n v="5400"/>
    <n v="0.05"/>
    <n v="150"/>
    <n v="5130"/>
    <s v="Trudy Kennedy"/>
    <s v="Cognizant Technology Solutions Corporation"/>
    <s v="EDP Services"/>
    <s v="Technology"/>
    <s v="Redford"/>
    <n v="48239"/>
    <s v="Michigan"/>
    <s v="Central"/>
    <d v="2012-03-08T00:00:00"/>
    <n v="7"/>
    <s v="Consulting - Business Model"/>
    <s v="Consulting "/>
    <s v=" Business Model"/>
    <s v="William Bufont"/>
    <s v="Josh Martinez"/>
    <n v="62"/>
    <n v="1"/>
  </r>
  <r>
    <x v="6380"/>
    <n v="45317"/>
    <d v="2012-03-01T00:00:00"/>
    <n v="28"/>
    <n v="3500"/>
    <n v="0.05"/>
    <n v="125"/>
    <n v="3325"/>
    <s v="Trudy Kennedy"/>
    <s v="Cognizant Technology Solutions Corporation"/>
    <s v="EDP Services"/>
    <s v="Technology"/>
    <s v="Redford"/>
    <n v="48239"/>
    <s v="Michigan"/>
    <s v="Central"/>
    <d v="2012-03-08T00:00:00"/>
    <n v="7"/>
    <s v="Training - SQL"/>
    <s v="Training "/>
    <s v=" SQL"/>
    <s v="Mia Moore"/>
    <s v="Josh Martinez"/>
    <n v="51"/>
    <n v="1"/>
  </r>
  <r>
    <x v="6381"/>
    <n v="45346"/>
    <d v="2012-11-15T00:00:00"/>
    <n v="37"/>
    <n v="4070"/>
    <n v="0.09"/>
    <n v="110"/>
    <n v="3703.7000000000003"/>
    <s v="Bobby Lacy"/>
    <s v="Tesla Motors, Inc."/>
    <s v="Auto Manufacturing"/>
    <s v="Capital Goods"/>
    <s v="Carson City"/>
    <n v="89701"/>
    <s v="Nevada"/>
    <s v="West"/>
    <d v="2012-11-15T00:00:00"/>
    <n v="0"/>
    <s v="Development - Python"/>
    <s v="Development "/>
    <s v=" Python"/>
    <s v="William Bufont"/>
    <s v="Bob Turner"/>
    <n v="62"/>
    <n v="1"/>
  </r>
  <r>
    <x v="6382"/>
    <n v="45347"/>
    <d v="2010-09-29T00:00:00"/>
    <n v="10"/>
    <n v="1250"/>
    <n v="0.05"/>
    <n v="125"/>
    <n v="1187.5"/>
    <s v="Ritsa Brown"/>
    <s v="Whole Foods Market, Inc."/>
    <s v="Food Chains"/>
    <s v="Consumer Services"/>
    <s v="Stillwater"/>
    <n v="74074"/>
    <s v="Oklahoma"/>
    <s v="Central"/>
    <d v="2010-09-30T00:00:00"/>
    <n v="1"/>
    <s v="Training - Tableau"/>
    <s v="Training "/>
    <s v=" Tableau"/>
    <s v="Jayden Hamilton"/>
    <s v="Josh Martinez"/>
    <n v="71"/>
    <n v="1"/>
  </r>
  <r>
    <x v="6383"/>
    <n v="45347"/>
    <d v="2010-09-29T00:00:00"/>
    <n v="41"/>
    <n v="6150"/>
    <n v="7.0000000000000007E-2"/>
    <n v="150"/>
    <n v="5719.5"/>
    <s v="Ritsa Brown"/>
    <s v="Whole Foods Market, Inc."/>
    <s v="Food Chains"/>
    <s v="Consumer Services"/>
    <s v="Stillwater"/>
    <n v="74074"/>
    <s v="Oklahoma"/>
    <s v="Central"/>
    <d v="2010-10-01T00:00:00"/>
    <n v="2"/>
    <s v="Consulting - Compensation"/>
    <s v="Consulting "/>
    <s v=" Compensation"/>
    <s v="Mason Gibson"/>
    <s v="Josh Martinez"/>
    <n v="71"/>
    <n v="1"/>
  </r>
  <r>
    <x v="6384"/>
    <n v="45376"/>
    <d v="2011-12-02T00:00:00"/>
    <n v="19"/>
    <n v="3800"/>
    <n v="0.08"/>
    <n v="200"/>
    <n v="3496"/>
    <s v="Vivek Barchas"/>
    <s v="Equinix, Inc."/>
    <s v="Telecommunications Equipment"/>
    <s v="Public Utilities"/>
    <s v="Aspen Hill"/>
    <n v="20906"/>
    <s v="Maryland"/>
    <s v="East"/>
    <d v="2011-12-03T00:00:00"/>
    <n v="1"/>
    <s v="Development - Big Data"/>
    <s v="Development "/>
    <s v=" Big Data"/>
    <s v="Ethan Bird"/>
    <s v="Allen Young"/>
    <n v="60"/>
    <n v="1"/>
  </r>
  <r>
    <x v="6385"/>
    <n v="45377"/>
    <d v="2011-04-03T00:00:00"/>
    <n v="47"/>
    <n v="7520"/>
    <n v="0.08"/>
    <n v="160"/>
    <n v="6918.4000000000005"/>
    <s v="Kimberly McGrath"/>
    <s v="Celgene Corporation"/>
    <s v="Major Pharmaceuticals"/>
    <s v="Health Care"/>
    <s v="Clinton"/>
    <n v="52732"/>
    <s v="Iowa"/>
    <s v="Central"/>
    <d v="2011-04-05T00:00:00"/>
    <n v="2"/>
    <s v="Development - Java"/>
    <s v="Development "/>
    <s v=" Java"/>
    <s v="Emma Watson"/>
    <s v="Josh Martinez"/>
    <n v="67"/>
    <n v="1"/>
  </r>
  <r>
    <x v="6386"/>
    <n v="45380"/>
    <d v="2009-04-30T00:00:00"/>
    <n v="34"/>
    <n v="5100"/>
    <n v="0.06"/>
    <n v="150"/>
    <n v="4794"/>
    <s v="Charles Sunley"/>
    <s v="Electronic Arts Inc."/>
    <s v="Computer Software: Prepackaged Software"/>
    <s v="Technology"/>
    <s v="Santa Cruz"/>
    <n v="95062"/>
    <s v="California"/>
    <s v="West"/>
    <d v="2009-05-01T00:00:00"/>
    <n v="1"/>
    <s v="Consulting - Market Research"/>
    <s v="Consulting "/>
    <s v=" Market Research"/>
    <s v="Olivia Sullivan"/>
    <s v="Bob Turner"/>
    <n v="53"/>
    <n v="1"/>
  </r>
  <r>
    <x v="6387"/>
    <n v="45380"/>
    <d v="2009-04-30T00:00:00"/>
    <n v="24"/>
    <n v="3600"/>
    <n v="0"/>
    <n v="150"/>
    <n v="3600"/>
    <s v="Charles Sunley"/>
    <s v="Electronic Arts Inc."/>
    <s v="Computer Software: Prepackaged Software"/>
    <s v="Technology"/>
    <s v="Santa Cruz"/>
    <n v="95062"/>
    <s v="California"/>
    <s v="West"/>
    <d v="2009-05-02T00:00:00"/>
    <n v="2"/>
    <s v="Consulting - Market Research"/>
    <s v="Consulting "/>
    <s v=" Market Research"/>
    <s v="Emma Watson"/>
    <s v="Bob Turner"/>
    <n v="67"/>
    <n v="1"/>
  </r>
  <r>
    <x v="6388"/>
    <n v="45381"/>
    <d v="2011-08-21T00:00:00"/>
    <n v="26"/>
    <n v="4160"/>
    <n v="0.03"/>
    <n v="160"/>
    <n v="4035.2"/>
    <s v="Michael Goranitis"/>
    <s v="Whole Foods Market, Inc."/>
    <s v="Food Chains"/>
    <s v="Consumer Services"/>
    <s v="Bangor"/>
    <s v="04401"/>
    <s v="Maine"/>
    <s v="East"/>
    <d v="2011-08-22T00:00:00"/>
    <n v="1"/>
    <s v="Development - Java"/>
    <s v="Development "/>
    <s v=" Java"/>
    <s v="Jayden Hamilton"/>
    <s v="Allen Young"/>
    <n v="71"/>
    <n v="1"/>
  </r>
  <r>
    <x v="6389"/>
    <n v="45381"/>
    <d v="2011-08-21T00:00:00"/>
    <n v="23"/>
    <n v="3450"/>
    <n v="0.02"/>
    <n v="150"/>
    <n v="3381"/>
    <s v="Michael Goranitis"/>
    <s v="Whole Foods Market, Inc."/>
    <s v="Food Chains"/>
    <s v="Consumer Services"/>
    <s v="Brunswick"/>
    <s v="04011"/>
    <s v="Maine"/>
    <s v="East"/>
    <d v="2011-08-23T00:00:00"/>
    <n v="2"/>
    <s v="Consulting - Business Model"/>
    <s v="Consulting "/>
    <s v=" Business Model"/>
    <s v="Liam Franklin"/>
    <s v="Allen Young"/>
    <n v="52"/>
    <n v="1"/>
  </r>
  <r>
    <x v="6390"/>
    <n v="45381"/>
    <d v="2011-08-21T00:00:00"/>
    <n v="1"/>
    <n v="125"/>
    <n v="0.01"/>
    <n v="125"/>
    <n v="123.75"/>
    <s v="Michael Goranitis"/>
    <s v="Whole Foods Market, Inc."/>
    <s v="Food Chains"/>
    <s v="Consumer Services"/>
    <s v="Waltham"/>
    <s v="02451"/>
    <s v="MA"/>
    <s v="East"/>
    <d v="2011-08-23T00:00:00"/>
    <n v="2"/>
    <s v="Training - SQL"/>
    <s v="Training "/>
    <s v=" SQL"/>
    <s v="Alexander Edison"/>
    <s v="Allen Young"/>
    <n v="70"/>
    <n v="1"/>
  </r>
  <r>
    <x v="6391"/>
    <n v="45408"/>
    <d v="2010-12-26T00:00:00"/>
    <n v="25"/>
    <n v="3750"/>
    <n v="0.05"/>
    <n v="150"/>
    <n v="3562.5"/>
    <s v="Maribeth Venier"/>
    <s v="Lam Research Corporation"/>
    <s v="Industrial Machinery/Components"/>
    <s v="Technology"/>
    <s v="Fairfax"/>
    <s v="20151"/>
    <s v="Virginia"/>
    <s v="South"/>
    <d v="2011-01-17T00:00:00"/>
    <n v="22"/>
    <s v="Consulting - Business Model"/>
    <s v="Consulting "/>
    <s v=" Business Model"/>
    <s v="Alexander Edison"/>
    <s v="Frank Mitchell"/>
    <n v="70"/>
    <n v="1"/>
  </r>
  <r>
    <x v="6392"/>
    <n v="45409"/>
    <d v="2010-04-12T00:00:00"/>
    <n v="11"/>
    <n v="1375"/>
    <n v="0.1"/>
    <n v="125"/>
    <n v="1237.5"/>
    <s v="Damala Bern"/>
    <s v="Regeneron Pharmaceuticals, Inc."/>
    <s v="Major Pharmaceuticals"/>
    <s v="Health Care"/>
    <s v="Goleta"/>
    <n v="93117"/>
    <s v="California"/>
    <s v="West"/>
    <d v="2010-04-15T00:00:00"/>
    <n v="3"/>
    <s v="Training - Development"/>
    <s v="Training "/>
    <s v=" Development"/>
    <s v="Alexander Edison"/>
    <s v="Bob Turner"/>
    <n v="70"/>
    <n v="1"/>
  </r>
  <r>
    <x v="6393"/>
    <n v="45409"/>
    <d v="2010-04-12T00:00:00"/>
    <n v="10"/>
    <n v="1200"/>
    <n v="0.08"/>
    <n v="120"/>
    <n v="1104"/>
    <s v="Damala Bern"/>
    <s v="Regeneron Pharmaceuticals, Inc."/>
    <s v="Major Pharmaceuticals"/>
    <s v="Health Care"/>
    <s v="Goleta"/>
    <n v="93117"/>
    <s v="California"/>
    <s v="West"/>
    <d v="2010-04-13T00:00:00"/>
    <n v="1"/>
    <s v="Development - Business Logic"/>
    <s v="Development "/>
    <s v=" Business Logic"/>
    <s v="William Bufont"/>
    <s v="Bob Turner"/>
    <n v="62"/>
    <n v="1"/>
  </r>
  <r>
    <x v="6394"/>
    <n v="45409"/>
    <d v="2010-04-12T00:00:00"/>
    <n v="50"/>
    <n v="7500"/>
    <n v="0"/>
    <n v="150"/>
    <n v="7500"/>
    <s v="Damala Bern"/>
    <s v="Regeneron Pharmaceuticals, Inc."/>
    <s v="Major Pharmaceuticals"/>
    <s v="Health Care"/>
    <s v="Goleta"/>
    <n v="93117"/>
    <s v="California"/>
    <s v="West"/>
    <d v="2010-04-15T00:00:00"/>
    <n v="3"/>
    <s v="Consulting - Market Research"/>
    <s v="Consulting "/>
    <s v=" Market Research"/>
    <s v="William Bufont"/>
    <s v="Bob Turner"/>
    <n v="62"/>
    <n v="1"/>
  </r>
  <r>
    <x v="6395"/>
    <n v="45410"/>
    <d v="2009-08-19T00:00:00"/>
    <n v="19"/>
    <n v="3800"/>
    <n v="0.1"/>
    <n v="200"/>
    <n v="3420"/>
    <s v="Michael Harton"/>
    <s v="VimpelCom Ltd."/>
    <s v="Telecommunications Equipment"/>
    <s v="Public Utilities"/>
    <s v="Summerville"/>
    <n v="29483"/>
    <s v="South Carolina"/>
    <s v="South"/>
    <d v="2009-08-24T00:00:00"/>
    <n v="5"/>
    <s v="Development - Big Data"/>
    <s v="Development "/>
    <s v=" Big Data"/>
    <s v="Noah Smith"/>
    <s v="Frank Mitchell"/>
    <n v="59"/>
    <n v="1"/>
  </r>
  <r>
    <x v="6396"/>
    <n v="45412"/>
    <d v="2010-04-22T00:00:00"/>
    <n v="20"/>
    <n v="3000"/>
    <n v="0.06"/>
    <n v="150"/>
    <n v="2820"/>
    <s v="Arianne Norris"/>
    <s v="KLA-Tencor Corporation"/>
    <s v="Electronic Components"/>
    <s v="Capital Goods"/>
    <s v="Memphis"/>
    <n v="38109"/>
    <s v="Tennessee"/>
    <s v="South"/>
    <d v="2010-04-23T00:00:00"/>
    <n v="1"/>
    <s v="Consulting - Market Research"/>
    <s v="Consulting "/>
    <s v=" Market Research"/>
    <s v="Jayden Hamilton"/>
    <s v="Frank Mitchell"/>
    <n v="71"/>
    <n v="1"/>
  </r>
  <r>
    <x v="6397"/>
    <n v="45413"/>
    <d v="2010-06-08T00:00:00"/>
    <n v="18"/>
    <n v="2880"/>
    <n v="0.03"/>
    <n v="160"/>
    <n v="2793.6"/>
    <s v="Eric Dilbeck"/>
    <s v="Google Inc."/>
    <s v="Computer Software: Programming, Data Processing"/>
    <s v="Technology"/>
    <s v="Immokalee"/>
    <s v="34142"/>
    <s v="Florida"/>
    <s v="South"/>
    <d v="2010-06-09T00:00:00"/>
    <n v="1"/>
    <s v="Development - Java"/>
    <s v="Development "/>
    <s v=" Java"/>
    <s v="Abigail Young"/>
    <s v="Frank Mitchell"/>
    <n v="50"/>
    <n v="1"/>
  </r>
  <r>
    <x v="6398"/>
    <n v="45413"/>
    <d v="2010-06-08T00:00:00"/>
    <n v="17"/>
    <n v="2720"/>
    <n v="0.05"/>
    <n v="160"/>
    <n v="2584"/>
    <s v="Eric Dilbeck"/>
    <s v="Google Inc."/>
    <s v="Computer Software: Programming, Data Processing"/>
    <s v="Technology"/>
    <s v="Immokalee"/>
    <s v="34142"/>
    <s v="Florida"/>
    <s v="South"/>
    <d v="2010-06-09T00:00:00"/>
    <n v="1"/>
    <s v="Development - Java"/>
    <s v="Development "/>
    <s v=" Java"/>
    <s v="Jacob Manziel"/>
    <s v="Frank Mitchell"/>
    <n v="57"/>
    <n v="1"/>
  </r>
  <r>
    <x v="6399"/>
    <n v="45413"/>
    <d v="2010-06-08T00:00:00"/>
    <n v="24"/>
    <n v="3840"/>
    <n v="0.04"/>
    <n v="160"/>
    <n v="3686.3999999999996"/>
    <s v="Eric Dilbeck"/>
    <s v="Google Inc."/>
    <s v="Computer Software: Programming, Data Processing"/>
    <s v="Technology"/>
    <s v="Immokalee"/>
    <s v="34142"/>
    <s v="Florida"/>
    <s v="South"/>
    <d v="2010-06-08T00:00:00"/>
    <n v="0"/>
    <s v="Development - Java"/>
    <s v="Development "/>
    <s v=" Java"/>
    <s v="Elizabeth Carter"/>
    <s v="Frank Mitchell"/>
    <n v="52"/>
    <n v="1"/>
  </r>
  <r>
    <x v="6400"/>
    <n v="45414"/>
    <d v="2009-02-11T00:00:00"/>
    <n v="17"/>
    <n v="2890"/>
    <n v="0.08"/>
    <n v="170"/>
    <n v="2658.8"/>
    <s v="George Barnes"/>
    <s v="Sirius XM Holdings Inc."/>
    <s v="Broadcasting"/>
    <s v="Consumer Services"/>
    <s v="Lufkin"/>
    <s v="75901"/>
    <s v="Texas"/>
    <s v="Central"/>
    <d v="2009-02-12T00:00:00"/>
    <n v="1"/>
    <s v="Development - .Net"/>
    <s v="Development "/>
    <s v=" .Net"/>
    <s v="Liam Franklin"/>
    <s v="Josh Martinez"/>
    <n v="52"/>
    <n v="1"/>
  </r>
  <r>
    <x v="6401"/>
    <n v="45440"/>
    <d v="2012-08-09T00:00:00"/>
    <n v="5"/>
    <n v="625"/>
    <n v="0.02"/>
    <n v="125"/>
    <n v="612.5"/>
    <s v="Michelle Chapman"/>
    <s v="Adobe Systems Incorporated"/>
    <s v="Computer Software: Prepackaged Software"/>
    <s v="Technology"/>
    <s v="Glenview"/>
    <n v="60025"/>
    <s v="Illinois"/>
    <s v="Central"/>
    <d v="2012-08-11T00:00:00"/>
    <n v="2"/>
    <s v="Training - Development"/>
    <s v="Training "/>
    <s v=" Development"/>
    <s v="Isabella Douglas"/>
    <s v="Josh Martinez"/>
    <n v="75"/>
    <n v="1"/>
  </r>
  <r>
    <x v="6402"/>
    <n v="45476"/>
    <d v="2012-04-18T00:00:00"/>
    <n v="48"/>
    <n v="8160"/>
    <n v="7.0000000000000007E-2"/>
    <n v="170"/>
    <n v="7588.7999999999993"/>
    <s v="Ashley Wiener"/>
    <s v="Lam Research Corporation"/>
    <s v="Industrial Machinery/Components"/>
    <s v="Technology"/>
    <s v="Glendale"/>
    <n v="85301"/>
    <s v="Arizona"/>
    <s v="West"/>
    <d v="2012-04-18T00:00:00"/>
    <n v="0"/>
    <s v="Development - .Net"/>
    <s v="Development "/>
    <s v=" .Net"/>
    <s v="Abigail Young"/>
    <s v="Bob Turner"/>
    <n v="50"/>
    <n v="1"/>
  </r>
  <r>
    <x v="6403"/>
    <n v="45506"/>
    <d v="2011-12-26T00:00:00"/>
    <n v="3"/>
    <n v="450"/>
    <n v="0.03"/>
    <n v="150"/>
    <n v="436.5"/>
    <s v="Neil Lucas"/>
    <s v="Discovery Communications, Inc."/>
    <s v="Television Services"/>
    <s v="Consumer Services"/>
    <s v="Baton Rouge"/>
    <n v="70802"/>
    <s v="Louisiana"/>
    <s v="South"/>
    <d v="2011-12-31T00:00:00"/>
    <n v="5"/>
    <s v="Consulting - Market Research"/>
    <s v="Consulting "/>
    <s v=" Market Research"/>
    <s v="Noah Smith"/>
    <s v="Frank Mitchell"/>
    <n v="59"/>
    <n v="1"/>
  </r>
  <r>
    <x v="6404"/>
    <n v="45511"/>
    <d v="2010-08-21T00:00:00"/>
    <n v="31"/>
    <n v="3875"/>
    <n v="0.08"/>
    <n v="125"/>
    <n v="3565"/>
    <s v="Sonia Workman"/>
    <s v="Liberty Interactive Corporation"/>
    <s v="Catalog/Specialty Distribution"/>
    <s v="Consumer Services"/>
    <s v="Corvallis"/>
    <n v="97330"/>
    <s v="Oregon"/>
    <s v="West"/>
    <d v="2010-08-28T00:00:00"/>
    <n v="7"/>
    <s v="Training - Javascript"/>
    <s v="Training "/>
    <s v=" Javascript"/>
    <s v="Madison Hill"/>
    <s v="Bob Turner"/>
    <n v="58"/>
    <n v="1"/>
  </r>
  <r>
    <x v="6405"/>
    <n v="45539"/>
    <d v="2009-08-02T00:00:00"/>
    <n v="15"/>
    <n v="2250"/>
    <n v="0.02"/>
    <n v="150"/>
    <n v="2205"/>
    <s v="Grant Harrigan"/>
    <s v="Viacom Inc."/>
    <s v="Television Services"/>
    <s v="Consumer Services"/>
    <s v="Mountain View"/>
    <n v="94043"/>
    <s v="California"/>
    <s v="West"/>
    <d v="2009-08-04T00:00:00"/>
    <n v="2"/>
    <s v="Consulting - Business Model"/>
    <s v="Consulting "/>
    <s v=" Business Model"/>
    <s v="Emily Taylor"/>
    <s v="Bob Turner"/>
    <n v="62"/>
    <n v="1"/>
  </r>
  <r>
    <x v="6406"/>
    <n v="45539"/>
    <d v="2009-08-02T00:00:00"/>
    <n v="27"/>
    <n v="3240"/>
    <n v="0.08"/>
    <n v="120"/>
    <n v="2980.8"/>
    <s v="Grant Harrigan"/>
    <s v="Viacom Inc."/>
    <s v="Television Services"/>
    <s v="Consumer Services"/>
    <s v="Mountain View"/>
    <n v="94043"/>
    <s v="California"/>
    <s v="West"/>
    <d v="2009-08-04T00:00:00"/>
    <n v="2"/>
    <s v="Development - Business Logic"/>
    <s v="Development "/>
    <s v=" Business Logic"/>
    <s v="Emily Taylor"/>
    <s v="Bob Turner"/>
    <n v="62"/>
    <n v="1"/>
  </r>
  <r>
    <x v="6407"/>
    <n v="45542"/>
    <d v="2010-02-07T00:00:00"/>
    <n v="37"/>
    <n v="4070"/>
    <n v="0.04"/>
    <n v="110"/>
    <n v="3907.2"/>
    <s v="Robert Drucker"/>
    <s v="Automatic Data Processing, Inc."/>
    <s v="EDP Services"/>
    <s v="Technology"/>
    <s v="Newark"/>
    <n v="43055"/>
    <s v="Ohio"/>
    <s v="East"/>
    <d v="2010-02-10T00:00:00"/>
    <n v="3"/>
    <s v="Development - Python"/>
    <s v="Development "/>
    <s v=" Python"/>
    <s v="Mason Gibson"/>
    <s v="Allen Young"/>
    <n v="71"/>
    <n v="1"/>
  </r>
  <r>
    <x v="6408"/>
    <n v="45542"/>
    <d v="2010-02-07T00:00:00"/>
    <n v="40"/>
    <n v="5000"/>
    <n v="0.01"/>
    <n v="125"/>
    <n v="4950"/>
    <s v="Robert Drucker"/>
    <s v="Automatic Data Processing, Inc."/>
    <s v="EDP Services"/>
    <s v="Technology"/>
    <s v="Newark"/>
    <n v="43055"/>
    <s v="Ohio"/>
    <s v="East"/>
    <d v="2010-02-08T00:00:00"/>
    <n v="1"/>
    <s v="Training - Javascript"/>
    <s v="Training "/>
    <s v=" Javascript"/>
    <s v="Elizabeth Carter"/>
    <s v="Allen Young"/>
    <n v="52"/>
    <n v="1"/>
  </r>
  <r>
    <x v="6409"/>
    <n v="45543"/>
    <d v="2011-02-02T00:00:00"/>
    <n v="16"/>
    <n v="2000"/>
    <n v="0.01"/>
    <n v="125"/>
    <n v="1980"/>
    <s v="Denny Willingham"/>
    <s v="Bed Bath &amp; Beyond Inc."/>
    <s v="Home Furnishings"/>
    <s v="Consumer Services"/>
    <s v="Bethel Park"/>
    <n v="15102"/>
    <s v="Pennsylvania"/>
    <s v="East"/>
    <d v="2011-02-06T00:00:00"/>
    <n v="4"/>
    <s v="Training - Javascript"/>
    <s v="Training "/>
    <s v=" Javascript"/>
    <s v="Olivia Sullivan"/>
    <s v="Allen Young"/>
    <n v="53"/>
    <n v="1"/>
  </r>
  <r>
    <x v="6410"/>
    <n v="45570"/>
    <d v="2010-08-09T00:00:00"/>
    <n v="19"/>
    <n v="3040"/>
    <n v="0"/>
    <n v="160"/>
    <n v="3040"/>
    <s v="Bart Ryan"/>
    <s v="NVIDIA Corporation"/>
    <s v="Semiconductors"/>
    <s v="Technology"/>
    <s v="Roseville"/>
    <n v="55113"/>
    <s v="Minnesota"/>
    <s v="Central"/>
    <d v="2010-08-10T00:00:00"/>
    <n v="1"/>
    <s v="Development - Java"/>
    <s v="Development "/>
    <s v=" Java"/>
    <s v="Jacob Manziel"/>
    <s v="Josh Martinez"/>
    <n v="57"/>
    <n v="1"/>
  </r>
  <r>
    <x v="6411"/>
    <n v="45571"/>
    <d v="2012-09-23T00:00:00"/>
    <n v="43"/>
    <n v="8600"/>
    <n v="0.05"/>
    <n v="200"/>
    <n v="8170"/>
    <s v="Rick Hirasaki"/>
    <s v="Viacom Inc."/>
    <s v="Television Services"/>
    <s v="Consumer Services"/>
    <s v="Plant City"/>
    <n v="33566"/>
    <s v="Florida"/>
    <s v="South"/>
    <d v="2012-09-24T00:00:00"/>
    <n v="1"/>
    <s v="Development - Big Data"/>
    <s v="Development "/>
    <s v=" Big Data"/>
    <s v="Mia Moore"/>
    <s v="Frank Mitchell"/>
    <n v="51"/>
    <n v="1"/>
  </r>
  <r>
    <x v="6412"/>
    <n v="45571"/>
    <d v="2012-09-23T00:00:00"/>
    <n v="47"/>
    <n v="7050"/>
    <n v="0.06"/>
    <n v="150"/>
    <n v="6627"/>
    <s v="Rick Hirasaki"/>
    <s v="Viacom Inc."/>
    <s v="Television Services"/>
    <s v="Consumer Services"/>
    <s v="Plant City"/>
    <n v="33566"/>
    <s v="Florida"/>
    <s v="South"/>
    <d v="2012-09-25T00:00:00"/>
    <n v="2"/>
    <s v="Consulting - Market Research"/>
    <s v="Consulting "/>
    <s v=" Market Research"/>
    <s v="Jacob Manziel"/>
    <s v="Frank Mitchell"/>
    <n v="57"/>
    <n v="1"/>
  </r>
  <r>
    <x v="6413"/>
    <n v="45571"/>
    <d v="2012-09-23T00:00:00"/>
    <n v="44"/>
    <n v="6600"/>
    <n v="0.1"/>
    <n v="150"/>
    <n v="5940"/>
    <s v="Rick Hirasaki"/>
    <s v="Viacom Inc."/>
    <s v="Television Services"/>
    <s v="Consumer Services"/>
    <s v="Plantation"/>
    <n v="33317"/>
    <s v="Florida"/>
    <s v="South"/>
    <d v="2012-09-25T00:00:00"/>
    <n v="2"/>
    <s v="Consulting - Strategy"/>
    <s v="Consulting "/>
    <s v=" Strategy"/>
    <s v="Abigail Young"/>
    <s v="Frank Mitchell"/>
    <n v="50"/>
    <n v="1"/>
  </r>
  <r>
    <x v="6414"/>
    <n v="45573"/>
    <d v="2009-08-12T00:00:00"/>
    <n v="5"/>
    <n v="625"/>
    <n v="0.05"/>
    <n v="125"/>
    <n v="593.75"/>
    <s v="Sonia Kane"/>
    <s v="Marriott International"/>
    <s v="Hotels/Resorts"/>
    <s v="Consumer Services"/>
    <s v="Leawood"/>
    <n v="66209"/>
    <s v="Kansas"/>
    <s v="Central"/>
    <d v="2009-08-14T00:00:00"/>
    <n v="2"/>
    <s v="Training - Development"/>
    <s v="Training "/>
    <s v=" Development"/>
    <s v="Emily Taylor"/>
    <s v="Josh Martinez"/>
    <n v="62"/>
    <n v="1"/>
  </r>
  <r>
    <x v="6415"/>
    <n v="45575"/>
    <d v="2012-04-12T00:00:00"/>
    <n v="46"/>
    <n v="5060"/>
    <n v="0.06"/>
    <n v="110"/>
    <n v="4756.3999999999996"/>
    <s v="Eric Dilbeck"/>
    <s v="Google Inc."/>
    <s v="Computer Software: Programming, Data Processing"/>
    <s v="Technology"/>
    <s v="Immokalee"/>
    <s v="34142"/>
    <s v="Florida"/>
    <s v="South"/>
    <d v="2012-04-12T00:00:00"/>
    <n v="0"/>
    <s v="Development - PHP"/>
    <s v="Development "/>
    <s v=" PHP"/>
    <s v="Olivia Sullivan"/>
    <s v="Frank Mitchell"/>
    <n v="53"/>
    <n v="1"/>
  </r>
  <r>
    <x v="6416"/>
    <n v="45601"/>
    <d v="2011-09-26T00:00:00"/>
    <n v="47"/>
    <n v="5170"/>
    <n v="0"/>
    <n v="110"/>
    <n v="5170"/>
    <s v="Dan Pistek"/>
    <s v="Starbucks Corporation"/>
    <s v="Restaurants"/>
    <s v="Consumer Services"/>
    <s v="Elkhart"/>
    <n v="46514"/>
    <s v="Indiana"/>
    <s v="Central"/>
    <d v="2011-09-28T00:00:00"/>
    <n v="2"/>
    <s v="Development - Python"/>
    <s v="Development "/>
    <s v=" Python"/>
    <s v="William Bufont"/>
    <s v="Josh Martinez"/>
    <n v="62"/>
    <n v="1"/>
  </r>
  <r>
    <x v="6417"/>
    <n v="45605"/>
    <d v="2010-04-10T00:00:00"/>
    <n v="7"/>
    <n v="875"/>
    <n v="0.05"/>
    <n v="125"/>
    <n v="831.25"/>
    <s v="Nora Airdo"/>
    <s v="Twenty-First Century Fox, Inc."/>
    <s v="Television Services"/>
    <s v="Consumer Services"/>
    <s v="Atascadero"/>
    <n v="93422"/>
    <s v="California"/>
    <s v="West"/>
    <d v="2010-04-12T00:00:00"/>
    <n v="2"/>
    <s v="Training - Javascript"/>
    <s v="Training "/>
    <s v=" Javascript"/>
    <s v="Jacob Manziel"/>
    <s v="Bob Turner"/>
    <n v="57"/>
    <n v="1"/>
  </r>
  <r>
    <x v="6418"/>
    <n v="45606"/>
    <d v="2011-09-22T00:00:00"/>
    <n v="38"/>
    <n v="4750"/>
    <n v="0.1"/>
    <n v="125"/>
    <n v="4275"/>
    <s v="Jim Kriz"/>
    <s v="Linear Technology Corporation"/>
    <s v="Semiconductors"/>
    <s v="Technology"/>
    <s v="Highland"/>
    <n v="46322"/>
    <s v="Indiana"/>
    <s v="Central"/>
    <d v="2011-09-24T00:00:00"/>
    <n v="2"/>
    <s v="Training - SQL"/>
    <s v="Training "/>
    <s v=" SQL"/>
    <s v="Emma Watson"/>
    <s v="Josh Martinez"/>
    <n v="67"/>
    <n v="1"/>
  </r>
  <r>
    <x v="6419"/>
    <n v="45606"/>
    <d v="2011-09-22T00:00:00"/>
    <n v="24"/>
    <n v="2880"/>
    <n v="0.09"/>
    <n v="120"/>
    <n v="2620.8000000000002"/>
    <s v="Jim Kriz"/>
    <s v="Linear Technology Corporation"/>
    <s v="Semiconductors"/>
    <s v="Technology"/>
    <s v="Highland"/>
    <n v="46322"/>
    <s v="Indiana"/>
    <s v="Central"/>
    <d v="2011-09-23T00:00:00"/>
    <n v="1"/>
    <s v="Development - Business Logic"/>
    <s v="Development "/>
    <s v=" Business Logic"/>
    <s v="Liam Franklin"/>
    <s v="Josh Martinez"/>
    <n v="52"/>
    <n v="1"/>
  </r>
  <r>
    <x v="6420"/>
    <n v="45632"/>
    <d v="2010-05-10T00:00:00"/>
    <n v="50"/>
    <n v="6250"/>
    <n v="0.02"/>
    <n v="125"/>
    <n v="6125"/>
    <s v="Michelle Collister"/>
    <s v="American Airlines Group, Inc."/>
    <s v="Air Freight/Delivery Services"/>
    <s v="Transportation"/>
    <s v="Greenfield"/>
    <n v="53220"/>
    <s v="Wisconsin"/>
    <s v="Central"/>
    <d v="2010-05-11T00:00:00"/>
    <n v="1"/>
    <s v="Training - SQL"/>
    <s v="Training "/>
    <s v=" SQL"/>
    <s v="Sophia Dixon"/>
    <s v="Josh Martinez"/>
    <n v="71"/>
    <n v="1"/>
  </r>
  <r>
    <x v="6421"/>
    <n v="45635"/>
    <d v="2012-04-07T00:00:00"/>
    <n v="50"/>
    <n v="7500"/>
    <n v="0.1"/>
    <n v="150"/>
    <n v="6750"/>
    <s v="Denny Willingham"/>
    <s v="Bed Bath &amp; Beyond Inc."/>
    <s v="Home Furnishings"/>
    <s v="Consumer Services"/>
    <s v="Bethel Park"/>
    <n v="15102"/>
    <s v="Pennsylvania"/>
    <s v="East"/>
    <d v="2012-04-16T00:00:00"/>
    <n v="9"/>
    <s v="Consulting - Business Model"/>
    <s v="Consulting "/>
    <s v=" Business Model"/>
    <s v="Mason Gibson"/>
    <s v="Allen Young"/>
    <n v="71"/>
    <n v="1"/>
  </r>
  <r>
    <x v="6422"/>
    <n v="45664"/>
    <d v="2012-06-09T00:00:00"/>
    <n v="24"/>
    <n v="3000"/>
    <n v="0.09"/>
    <n v="125"/>
    <n v="2730"/>
    <s v="Karen Jacobs"/>
    <s v="VimpelCom Ltd."/>
    <s v="Telecommunications Equipment"/>
    <s v="Public Utilities"/>
    <s v="San Gabriel"/>
    <n v="91776"/>
    <s v="California"/>
    <s v="West"/>
    <d v="2012-06-10T00:00:00"/>
    <n v="1"/>
    <s v="Training - SQL"/>
    <s v="Training "/>
    <s v=" SQL"/>
    <s v="Ava Wilson"/>
    <s v="Bob Turner"/>
    <n v="67"/>
    <n v="1"/>
  </r>
  <r>
    <x v="6423"/>
    <n v="45668"/>
    <d v="2010-12-12T00:00:00"/>
    <n v="8"/>
    <n v="1000"/>
    <n v="0.01"/>
    <n v="125"/>
    <n v="990"/>
    <s v="Shaun Moore"/>
    <s v="Intuitive Surgical, Inc."/>
    <s v="Industrial Specialties"/>
    <s v="Health Care"/>
    <s v="Idaho Falls"/>
    <n v="83402"/>
    <s v="Idaho"/>
    <s v="West"/>
    <d v="2010-12-13T00:00:00"/>
    <n v="1"/>
    <s v="Training - Tableau"/>
    <s v="Training "/>
    <s v=" Tableau"/>
    <s v="Mason Gibson"/>
    <s v="Bob Turner"/>
    <n v="71"/>
    <n v="1"/>
  </r>
  <r>
    <x v="6424"/>
    <n v="45670"/>
    <d v="2012-08-07T00:00:00"/>
    <n v="2"/>
    <n v="220"/>
    <n v="0.06"/>
    <n v="110"/>
    <n v="206.79999999999998"/>
    <s v="Barry Ferguson"/>
    <s v="Mondelez International, Inc."/>
    <s v="Packaged Foods"/>
    <s v="Consumer Non-Durables"/>
    <s v="Dover"/>
    <s v="03820"/>
    <s v="New Hampshire"/>
    <s v="East"/>
    <d v="2012-08-11T00:00:00"/>
    <n v="4"/>
    <s v="Development - Python"/>
    <s v="Development "/>
    <s v=" Python"/>
    <s v="Ethan Bird"/>
    <s v="Allen Young"/>
    <n v="60"/>
    <n v="1"/>
  </r>
  <r>
    <x v="6425"/>
    <n v="45671"/>
    <d v="2011-06-12T00:00:00"/>
    <n v="13"/>
    <n v="1625"/>
    <n v="0.05"/>
    <n v="125"/>
    <n v="1543.75"/>
    <s v="Charles Sunley"/>
    <s v="Electronic Arts Inc."/>
    <s v="Computer Software: Prepackaged Software"/>
    <s v="Technology"/>
    <s v="Santa Cruz"/>
    <n v="95062"/>
    <s v="California"/>
    <s v="West"/>
    <d v="2011-06-19T00:00:00"/>
    <n v="7"/>
    <s v="Training - SQL"/>
    <s v="Training "/>
    <s v=" SQL"/>
    <s v="Ethan Bird"/>
    <s v="Bob Turner"/>
    <n v="60"/>
    <n v="1"/>
  </r>
  <r>
    <x v="6426"/>
    <n v="45698"/>
    <d v="2012-04-23T00:00:00"/>
    <n v="40"/>
    <n v="6400"/>
    <n v="0.1"/>
    <n v="160"/>
    <n v="5760"/>
    <s v="Jay Carlisle"/>
    <s v="Express Scripts Holding Company"/>
    <s v="Medical/Nursing Services"/>
    <s v="Health Care"/>
    <s v="Fairborn"/>
    <n v="45324"/>
    <s v="Ohio"/>
    <s v="East"/>
    <d v="2012-04-25T00:00:00"/>
    <n v="2"/>
    <s v="Development - Java"/>
    <s v="Development "/>
    <s v=" Java"/>
    <s v="Elizabeth Carter"/>
    <s v="Allen Young"/>
    <n v="52"/>
    <n v="1"/>
  </r>
  <r>
    <x v="6427"/>
    <n v="45698"/>
    <d v="2012-04-23T00:00:00"/>
    <n v="36"/>
    <n v="3960"/>
    <n v="0.04"/>
    <n v="110"/>
    <n v="3801.6"/>
    <s v="Jay Carlisle"/>
    <s v="Express Scripts Holding Company"/>
    <s v="Medical/Nursing Services"/>
    <s v="Health Care"/>
    <s v="Fairborn"/>
    <n v="45324"/>
    <s v="Ohio"/>
    <s v="East"/>
    <d v="2012-04-26T00:00:00"/>
    <n v="3"/>
    <s v="Development - Python"/>
    <s v="Development "/>
    <s v=" Python"/>
    <s v="Mia Moore"/>
    <s v="Allen Young"/>
    <n v="51"/>
    <n v="1"/>
  </r>
  <r>
    <x v="6428"/>
    <n v="45700"/>
    <d v="2012-11-13T00:00:00"/>
    <n v="43"/>
    <n v="7310"/>
    <n v="0.02"/>
    <n v="170"/>
    <n v="7163.8"/>
    <s v="Nat Lloyd"/>
    <s v="C.H. Robinson Worldwide, Inc."/>
    <s v="Oil Refining/Marketing"/>
    <s v="Transportation"/>
    <s v="Killeen"/>
    <n v="76541"/>
    <s v="Texas"/>
    <s v="Central"/>
    <d v="2012-11-13T00:00:00"/>
    <n v="0"/>
    <s v="Development - .Net"/>
    <s v="Development "/>
    <s v=" .Net"/>
    <s v="Liam Franklin"/>
    <s v="Josh Martinez"/>
    <n v="52"/>
    <n v="1"/>
  </r>
  <r>
    <x v="6429"/>
    <n v="45728"/>
    <d v="2010-06-21T00:00:00"/>
    <n v="49"/>
    <n v="7350"/>
    <n v="0.01"/>
    <n v="150"/>
    <n v="7276.5"/>
    <s v="Keith Dominguez"/>
    <s v="Alexion Pharmaceuticals, Inc."/>
    <s v="Major Pharmaceuticals"/>
    <s v="Health Care"/>
    <s v="Pasadena"/>
    <n v="91104"/>
    <s v="California"/>
    <s v="West"/>
    <d v="2010-06-22T00:00:00"/>
    <n v="1"/>
    <s v="Consulting - Business Model"/>
    <s v="Consulting "/>
    <s v=" Business Model"/>
    <s v="Jacob Manziel"/>
    <s v="Bob Turner"/>
    <n v="57"/>
    <n v="1"/>
  </r>
  <r>
    <x v="6430"/>
    <n v="45728"/>
    <d v="2010-06-21T00:00:00"/>
    <n v="11"/>
    <n v="2200"/>
    <n v="0.02"/>
    <n v="200"/>
    <n v="2156"/>
    <s v="Keith Dominguez"/>
    <s v="Alexion Pharmaceuticals, Inc."/>
    <s v="Major Pharmaceuticals"/>
    <s v="Health Care"/>
    <s v="South Portland"/>
    <s v="04106"/>
    <s v="Maine"/>
    <s v="East"/>
    <d v="2010-06-22T00:00:00"/>
    <n v="1"/>
    <s v="Development - Scala"/>
    <s v="Development "/>
    <s v=" Scala"/>
    <s v="Jayden Hamilton"/>
    <s v="Allen Young"/>
    <n v="71"/>
    <n v="1"/>
  </r>
  <r>
    <x v="6431"/>
    <n v="45731"/>
    <d v="2009-08-10T00:00:00"/>
    <n v="19"/>
    <n v="2090"/>
    <n v="0.01"/>
    <n v="110"/>
    <n v="2069.1"/>
    <s v="Gene Zandusky"/>
    <s v="Starbucks Corporation"/>
    <s v="Restaurants"/>
    <s v="Consumer Services"/>
    <s v="Allen Park"/>
    <n v="48101"/>
    <s v="Michigan"/>
    <s v="Central"/>
    <d v="2009-08-11T00:00:00"/>
    <n v="1"/>
    <s v="Development - Python"/>
    <s v="Development "/>
    <s v=" Python"/>
    <s v="Emma Watson"/>
    <s v="Josh Martinez"/>
    <n v="67"/>
    <n v="1"/>
  </r>
  <r>
    <x v="6432"/>
    <n v="45731"/>
    <d v="2009-08-10T00:00:00"/>
    <n v="35"/>
    <n v="5250"/>
    <n v="0.03"/>
    <n v="150"/>
    <n v="5092.5"/>
    <s v="Gene Zandusky"/>
    <s v="Starbucks Corporation"/>
    <s v="Restaurants"/>
    <s v="Consumer Services"/>
    <s v="Allen Park"/>
    <n v="48101"/>
    <s v="Michigan"/>
    <s v="Central"/>
    <d v="2009-08-12T00:00:00"/>
    <n v="2"/>
    <s v="Consulting - Market Research"/>
    <s v="Consulting "/>
    <s v=" Market Research"/>
    <s v="Abigail Young"/>
    <s v="Josh Martinez"/>
    <n v="50"/>
    <n v="1"/>
  </r>
  <r>
    <x v="6433"/>
    <n v="45731"/>
    <d v="2009-08-10T00:00:00"/>
    <n v="44"/>
    <n v="5500"/>
    <n v="0.04"/>
    <n v="125"/>
    <n v="5280"/>
    <s v="Matt French"/>
    <s v="Paychex, Inc."/>
    <s v="Diversified Commercial Services"/>
    <s v="Consumer Services"/>
    <s v="Burnsville"/>
    <n v="55337"/>
    <s v="Minnesota"/>
    <s v="Central"/>
    <d v="2009-08-11T00:00:00"/>
    <n v="1"/>
    <s v="Training - Javascript"/>
    <s v="Training "/>
    <s v=" Javascript"/>
    <s v="Olivia Sullivan"/>
    <s v="Josh Martinez"/>
    <n v="53"/>
    <n v="1"/>
  </r>
  <r>
    <x v="6434"/>
    <n v="45733"/>
    <d v="2010-12-06T00:00:00"/>
    <n v="39"/>
    <n v="6240"/>
    <n v="7.0000000000000007E-2"/>
    <n v="160"/>
    <n v="5803.2"/>
    <s v="Maya Marie"/>
    <s v="Symantec Corporation"/>
    <s v="Computer Software: Prepackaged Software"/>
    <s v="Technology"/>
    <s v="Rome"/>
    <n v="30161"/>
    <s v="Georgia"/>
    <s v="South"/>
    <d v="2010-12-07T00:00:00"/>
    <n v="1"/>
    <s v="Development - Java"/>
    <s v="Development "/>
    <s v=" Java"/>
    <s v="Daniel Tusk"/>
    <s v="Frank Mitchell"/>
    <n v="45"/>
    <n v="1"/>
  </r>
  <r>
    <x v="6435"/>
    <n v="45734"/>
    <d v="2012-07-17T00:00:00"/>
    <n v="47"/>
    <n v="5640"/>
    <n v="0.03"/>
    <n v="120"/>
    <n v="5470.8"/>
    <s v="Amy Murray"/>
    <s v="Citrix Systems, Inc."/>
    <s v="Computer Software: Prepackaged Software"/>
    <s v="Technology"/>
    <s v="La Vergne"/>
    <n v="37086"/>
    <s v="Tennessee"/>
    <s v="South"/>
    <d v="2012-07-19T00:00:00"/>
    <n v="2"/>
    <s v="Development - Business Logic"/>
    <s v="Development "/>
    <s v=" Business Logic"/>
    <s v="Daniel Tusk"/>
    <s v="Frank Mitchell"/>
    <n v="45"/>
    <n v="1"/>
  </r>
  <r>
    <x v="6436"/>
    <n v="45762"/>
    <d v="2010-07-21T00:00:00"/>
    <n v="21"/>
    <n v="2310"/>
    <n v="0.01"/>
    <n v="110"/>
    <n v="2286.9"/>
    <s v="Barry Duston"/>
    <s v="Mylan Inc."/>
    <s v="Major Pharmaceuticals"/>
    <s v="Health Care"/>
    <s v="Foster City"/>
    <n v="94404"/>
    <s v="California"/>
    <s v="West"/>
    <d v="2010-07-26T00:00:00"/>
    <n v="5"/>
    <s v="Development - Python"/>
    <s v="Development "/>
    <s v=" Python"/>
    <s v="Alexander Edison"/>
    <s v="Bob Turner"/>
    <n v="70"/>
    <n v="1"/>
  </r>
  <r>
    <x v="6437"/>
    <n v="45763"/>
    <d v="2010-07-07T00:00:00"/>
    <n v="25"/>
    <n v="5000"/>
    <n v="0.05"/>
    <n v="200"/>
    <n v="4750"/>
    <s v="Lisa Ann Reed"/>
    <s v="Expeditors International of Washington, Inc."/>
    <s v="Oil Refining/Marketing"/>
    <s v="Transportation"/>
    <s v="Liberal"/>
    <n v="67901"/>
    <s v="Kansas"/>
    <s v="Central"/>
    <d v="2010-07-08T00:00:00"/>
    <n v="1"/>
    <s v="Development - Scala"/>
    <s v="Development "/>
    <s v=" Scala"/>
    <s v="Michael Alister"/>
    <s v="Josh Martinez"/>
    <n v="68"/>
    <n v="1"/>
  </r>
  <r>
    <x v="6438"/>
    <n v="45766"/>
    <d v="2010-05-07T00:00:00"/>
    <n v="37"/>
    <n v="4625"/>
    <n v="0"/>
    <n v="125"/>
    <n v="4625"/>
    <s v="Charlotte Dodson"/>
    <s v="Express Scripts Holding Company"/>
    <s v="Medical/Nursing Services"/>
    <s v="Health Care"/>
    <s v="Buffalo Grove"/>
    <n v="60089"/>
    <s v="Illinois"/>
    <s v="Central"/>
    <d v="2010-05-09T00:00:00"/>
    <n v="2"/>
    <s v="Training - SQL"/>
    <s v="Training "/>
    <s v=" SQL"/>
    <s v="William Bufont"/>
    <s v="Josh Martinez"/>
    <n v="62"/>
    <n v="1"/>
  </r>
  <r>
    <x v="6439"/>
    <n v="45766"/>
    <d v="2010-05-07T00:00:00"/>
    <n v="28"/>
    <n v="4200"/>
    <n v="0.01"/>
    <n v="150"/>
    <n v="4158"/>
    <s v="Charlotte Dodson"/>
    <s v="Express Scripts Holding Company"/>
    <s v="Medical/Nursing Services"/>
    <s v="Health Care"/>
    <s v="Buffalo Grove"/>
    <n v="60089"/>
    <s v="Illinois"/>
    <s v="Central"/>
    <d v="2010-05-08T00:00:00"/>
    <n v="1"/>
    <s v="Consulting - Strategy"/>
    <s v="Consulting "/>
    <s v=" Strategy"/>
    <s v="Ava Wilson"/>
    <s v="Josh Martinez"/>
    <n v="67"/>
    <n v="1"/>
  </r>
  <r>
    <x v="6440"/>
    <n v="45767"/>
    <d v="2012-07-10T00:00:00"/>
    <n v="49"/>
    <n v="9800"/>
    <n v="0.05"/>
    <n v="200"/>
    <n v="9310"/>
    <s v="Nick Spruell"/>
    <s v="DIRECTV"/>
    <s v="Telecommunications Equipment"/>
    <s v="Consumer Services"/>
    <s v="Lafayette"/>
    <n v="70506"/>
    <s v="Louisiana"/>
    <s v="South"/>
    <d v="2012-07-12T00:00:00"/>
    <n v="2"/>
    <s v="Development - Big Data"/>
    <s v="Development "/>
    <s v=" Big Data"/>
    <s v="Abigail Young"/>
    <s v="Frank Mitchell"/>
    <n v="50"/>
    <n v="1"/>
  </r>
  <r>
    <x v="6441"/>
    <n v="45794"/>
    <d v="2011-09-24T00:00:00"/>
    <n v="28"/>
    <n v="4200"/>
    <n v="0"/>
    <n v="150"/>
    <n v="4200"/>
    <s v="Rick Hirasaki"/>
    <s v="Viacom Inc."/>
    <s v="Television Services"/>
    <s v="Consumer Services"/>
    <s v="Plantation"/>
    <n v="33317"/>
    <s v="Florida"/>
    <s v="South"/>
    <d v="2011-09-26T00:00:00"/>
    <n v="2"/>
    <s v="Consulting - Business Model"/>
    <s v="Consulting "/>
    <s v=" Business Model"/>
    <s v="Ethan Bird"/>
    <s v="Frank Mitchell"/>
    <n v="60"/>
    <n v="1"/>
  </r>
  <r>
    <x v="6442"/>
    <n v="45824"/>
    <d v="2009-12-06T00:00:00"/>
    <n v="44"/>
    <n v="5500"/>
    <n v="0.08"/>
    <n v="125"/>
    <n v="5060"/>
    <s v="Duane Kennedy"/>
    <s v="Discovery Communications, Inc."/>
    <s v="Television Services"/>
    <s v="Consumer Services"/>
    <s v="Laredo"/>
    <n v="78041"/>
    <s v="Texas"/>
    <s v="Central"/>
    <d v="2009-12-08T00:00:00"/>
    <n v="2"/>
    <s v="Training - Development"/>
    <s v="Training "/>
    <s v=" Development"/>
    <s v="Mason Gibson"/>
    <s v="Josh Martinez"/>
    <n v="71"/>
    <n v="1"/>
  </r>
  <r>
    <x v="6443"/>
    <n v="45825"/>
    <d v="2012-10-07T00:00:00"/>
    <n v="43"/>
    <n v="4730"/>
    <n v="0.04"/>
    <n v="110"/>
    <n v="4540.8"/>
    <s v="Liz Ward"/>
    <s v="Gilead Sciences, Inc."/>
    <s v="Biotechnology: Biological Products (No Diagnostic Substances)"/>
    <s v="Health Care"/>
    <s v="Fort Thomas"/>
    <n v="41075"/>
    <s v="Kentucky"/>
    <s v="South"/>
    <d v="2012-10-07T00:00:00"/>
    <n v="0"/>
    <s v="Development - Python"/>
    <s v="Development "/>
    <s v=" Python"/>
    <s v="Abigail Young"/>
    <s v="Frank Mitchell"/>
    <n v="50"/>
    <n v="1"/>
  </r>
  <r>
    <x v="6444"/>
    <n v="45860"/>
    <d v="2012-08-12T00:00:00"/>
    <n v="12"/>
    <n v="1320"/>
    <n v="0.01"/>
    <n v="110"/>
    <n v="1306.8"/>
    <s v="Matthew Nguyen"/>
    <s v="Regeneron Pharmaceuticals, Inc."/>
    <s v="Major Pharmaceuticals"/>
    <s v="Health Care"/>
    <s v="Winter Garden"/>
    <n v="34787"/>
    <s v="Florida"/>
    <s v="South"/>
    <d v="2012-08-12T00:00:00"/>
    <n v="0"/>
    <s v="Development - Python"/>
    <s v="Development "/>
    <s v=" Python"/>
    <s v="Isabella Douglas"/>
    <s v="Frank Mitchell"/>
    <n v="75"/>
    <n v="1"/>
  </r>
  <r>
    <x v="6445"/>
    <n v="45861"/>
    <d v="2011-08-25T00:00:00"/>
    <n v="39"/>
    <n v="5850"/>
    <n v="0.05"/>
    <n v="150"/>
    <n v="5557.5"/>
    <s v="Allen Creighton"/>
    <s v="Costco Wholesale Corporation"/>
    <s v="Department/Specialty Retail Stores"/>
    <s v="Consumer Services"/>
    <s v="Arlington Heights"/>
    <s v="60004"/>
    <s v="Illinois"/>
    <s v="Central"/>
    <d v="2011-08-25T00:00:00"/>
    <n v="0"/>
    <s v="Consulting - Market Research"/>
    <s v="Consulting "/>
    <s v=" Market Research"/>
    <s v="Madison Hill"/>
    <s v="Josh Martinez"/>
    <n v="58"/>
    <n v="1"/>
  </r>
  <r>
    <x v="6446"/>
    <n v="45863"/>
    <d v="2010-09-19T00:00:00"/>
    <n v="5"/>
    <n v="750"/>
    <n v="0.01"/>
    <n v="150"/>
    <n v="742.5"/>
    <s v="Patrick Fjeld"/>
    <s v="Intuitive Surgical, Inc."/>
    <s v="Industrial Specialties"/>
    <s v="Health Care"/>
    <s v="Phenix City"/>
    <n v="36869"/>
    <s v="Alabama"/>
    <s v="South"/>
    <d v="2010-09-23T00:00:00"/>
    <n v="4"/>
    <s v="Consulting - Market Research"/>
    <s v="Consulting "/>
    <s v=" Market Research"/>
    <s v="Liam Franklin"/>
    <s v="Frank Mitchell"/>
    <n v="52"/>
    <n v="1"/>
  </r>
  <r>
    <x v="6447"/>
    <n v="45893"/>
    <d v="2011-05-26T00:00:00"/>
    <n v="15"/>
    <n v="2400"/>
    <n v="0.05"/>
    <n v="160"/>
    <n v="2280"/>
    <s v="Patrick Brooks"/>
    <s v="Liberty Global plc"/>
    <s v="Television Services"/>
    <s v="Consumer Services"/>
    <s v="Athens"/>
    <n v="30605"/>
    <s v="Georgia"/>
    <s v="South"/>
    <d v="2011-05-27T00:00:00"/>
    <n v="1"/>
    <s v="Development - Java"/>
    <s v="Development "/>
    <s v=" Java"/>
    <s v="Liam Franklin"/>
    <s v="Frank Mitchell"/>
    <n v="52"/>
    <n v="1"/>
  </r>
  <r>
    <x v="6448"/>
    <n v="45924"/>
    <d v="2010-12-21T00:00:00"/>
    <n v="1"/>
    <n v="160"/>
    <n v="0.02"/>
    <n v="160"/>
    <n v="156.80000000000001"/>
    <s v="Laurel Stivers"/>
    <s v="Cisco Systems, Inc."/>
    <s v="Computer Communications Equipment"/>
    <s v="Technology"/>
    <s v="Hampton"/>
    <n v="23666"/>
    <s v="Virginia"/>
    <s v="South"/>
    <d v="2010-12-26T00:00:00"/>
    <n v="5"/>
    <s v="Development - Java"/>
    <s v="Development "/>
    <s v=" Java"/>
    <s v="Mia Moore"/>
    <s v="Frank Mitchell"/>
    <n v="51"/>
    <n v="1"/>
  </r>
  <r>
    <x v="6449"/>
    <n v="45957"/>
    <d v="2010-09-21T00:00:00"/>
    <n v="20"/>
    <n v="3000"/>
    <n v="0.06"/>
    <n v="150"/>
    <n v="2820"/>
    <s v="Neola Wilson"/>
    <s v="DISH Network Corporation"/>
    <s v="Television Services"/>
    <s v="Consumer Services"/>
    <s v="Joliet"/>
    <n v="60432"/>
    <s v="Illinois"/>
    <s v="Central"/>
    <d v="2010-09-23T00:00:00"/>
    <n v="2"/>
    <s v="Consulting - Business Model"/>
    <s v="Consulting "/>
    <s v=" Business Model"/>
    <s v="William Bufont"/>
    <s v="Josh Martinez"/>
    <n v="62"/>
    <n v="1"/>
  </r>
  <r>
    <x v="6450"/>
    <n v="45957"/>
    <d v="2010-09-21T00:00:00"/>
    <n v="19"/>
    <n v="2090"/>
    <n v="0.08"/>
    <n v="110"/>
    <n v="1922.8000000000002"/>
    <s v="Neola Wilson"/>
    <s v="DISH Network Corporation"/>
    <s v="Television Services"/>
    <s v="Consumer Services"/>
    <s v="Joliet"/>
    <n v="60432"/>
    <s v="Illinois"/>
    <s v="Central"/>
    <d v="2010-09-23T00:00:00"/>
    <n v="2"/>
    <s v="Development - Python"/>
    <s v="Development "/>
    <s v=" Python"/>
    <s v="Mason Gibson"/>
    <s v="Josh Martinez"/>
    <n v="71"/>
    <n v="1"/>
  </r>
  <r>
    <x v="6451"/>
    <n v="45958"/>
    <d v="2011-05-25T00:00:00"/>
    <n v="28"/>
    <n v="4200"/>
    <n v="0.03"/>
    <n v="150"/>
    <n v="4074"/>
    <s v="Dario Wiediger"/>
    <s v="Stericycle, Inc."/>
    <s v="Environmental Services"/>
    <s v="Basic Industries"/>
    <s v="Scottsdale"/>
    <n v="85254"/>
    <s v="Arizona"/>
    <s v="West"/>
    <d v="2011-05-26T00:00:00"/>
    <n v="1"/>
    <s v="Consulting - Compensation"/>
    <s v="Consulting "/>
    <s v=" Compensation"/>
    <s v="Elizabeth Carter"/>
    <s v="Bob Turner"/>
    <n v="52"/>
    <n v="1"/>
  </r>
  <r>
    <x v="6452"/>
    <n v="45958"/>
    <d v="2011-05-25T00:00:00"/>
    <n v="16"/>
    <n v="1760"/>
    <n v="0.02"/>
    <n v="110"/>
    <n v="1724.8"/>
    <s v="Dario Wiediger"/>
    <s v="Stericycle, Inc."/>
    <s v="Environmental Services"/>
    <s v="Basic Industries"/>
    <s v="Scottsdale"/>
    <n v="85254"/>
    <s v="Arizona"/>
    <s v="West"/>
    <d v="2011-05-27T00:00:00"/>
    <n v="2"/>
    <s v="Development - Python"/>
    <s v="Development "/>
    <s v=" Python"/>
    <s v="Mia Moore"/>
    <s v="Bob Turner"/>
    <n v="51"/>
    <n v="1"/>
  </r>
  <r>
    <x v="6453"/>
    <n v="45959"/>
    <d v="2009-12-06T00:00:00"/>
    <n v="15"/>
    <n v="2400"/>
    <n v="0.08"/>
    <n v="160"/>
    <n v="2208"/>
    <s v="Roy Smith"/>
    <s v="Bed Bath &amp; Beyond Inc."/>
    <s v="Home Furnishings"/>
    <s v="Consumer Services"/>
    <s v="Collierville"/>
    <n v="38017"/>
    <s v="Tennessee"/>
    <s v="South"/>
    <d v="2009-12-08T00:00:00"/>
    <n v="2"/>
    <s v="Development - Java"/>
    <s v="Development "/>
    <s v=" Java"/>
    <s v="Isabella Douglas"/>
    <s v="Frank Mitchell"/>
    <n v="75"/>
    <n v="1"/>
  </r>
  <r>
    <x v="6454"/>
    <n v="45959"/>
    <d v="2009-12-06T00:00:00"/>
    <n v="35"/>
    <n v="5250"/>
    <n v="0"/>
    <n v="150"/>
    <n v="5250"/>
    <s v="Roy Smith"/>
    <s v="Bed Bath &amp; Beyond Inc."/>
    <s v="Home Furnishings"/>
    <s v="Consumer Services"/>
    <s v="Columbia"/>
    <n v="38401"/>
    <s v="Tennessee"/>
    <s v="South"/>
    <d v="2009-12-08T00:00:00"/>
    <n v="2"/>
    <s v="Consulting - Business Model"/>
    <s v="Consulting "/>
    <s v=" Business Model"/>
    <s v="William Bufont"/>
    <s v="Frank Mitchell"/>
    <n v="62"/>
    <n v="1"/>
  </r>
  <r>
    <x v="6455"/>
    <n v="45984"/>
    <d v="2012-01-27T00:00:00"/>
    <n v="27"/>
    <n v="3240"/>
    <n v="0.01"/>
    <n v="120"/>
    <n v="3207.6"/>
    <s v="Janet Daniels"/>
    <s v="Discovery Communications, Inc."/>
    <s v="Television Services"/>
    <s v="Consumer Services"/>
    <s v="Auburn"/>
    <s v="04210"/>
    <s v="Maine"/>
    <s v="East"/>
    <d v="2012-01-29T00:00:00"/>
    <n v="2"/>
    <s v="Development - Business Logic"/>
    <s v="Development "/>
    <s v=" Business Logic"/>
    <s v="Daniel Tusk"/>
    <s v="Allen Young"/>
    <n v="45"/>
    <n v="1"/>
  </r>
  <r>
    <x v="6456"/>
    <n v="45986"/>
    <d v="2009-12-25T00:00:00"/>
    <n v="20"/>
    <n v="2200"/>
    <n v="0.08"/>
    <n v="110"/>
    <n v="2024"/>
    <s v="Suzanne Molinari"/>
    <s v="Staples, Inc."/>
    <s v="Other Specialty Stores"/>
    <s v="Consumer Services"/>
    <s v="Shreveport"/>
    <n v="71109"/>
    <s v="Louisiana"/>
    <s v="South"/>
    <d v="2009-12-30T00:00:00"/>
    <n v="5"/>
    <s v="Development - PHP"/>
    <s v="Development "/>
    <s v=" PHP"/>
    <s v="Liam Franklin"/>
    <s v="Frank Mitchell"/>
    <n v="52"/>
    <n v="1"/>
  </r>
  <r>
    <x v="6457"/>
    <n v="45987"/>
    <d v="2009-03-12T00:00:00"/>
    <n v="31"/>
    <n v="3410"/>
    <n v="0.01"/>
    <n v="110"/>
    <n v="3375.9"/>
    <s v="Laura Hughsby"/>
    <s v="Comcast Corporation"/>
    <s v="Television Services"/>
    <s v="Consumer Services"/>
    <s v="Marion"/>
    <n v="43302"/>
    <s v="Ohio"/>
    <s v="East"/>
    <d v="2009-03-14T00:00:00"/>
    <n v="2"/>
    <s v="Development - Python"/>
    <s v="Development "/>
    <s v=" Python"/>
    <s v="Liam Franklin"/>
    <s v="Allen Young"/>
    <n v="52"/>
    <n v="1"/>
  </r>
  <r>
    <x v="6458"/>
    <n v="45988"/>
    <d v="2009-09-01T00:00:00"/>
    <n v="43"/>
    <n v="5375"/>
    <n v="0.09"/>
    <n v="125"/>
    <n v="4891.25"/>
    <s v="David Glassco"/>
    <s v="Whole Foods Market, Inc."/>
    <s v="Food Chains"/>
    <s v="Consumer Services"/>
    <s v="Auburn"/>
    <s v="04210"/>
    <s v="Maine"/>
    <s v="East"/>
    <d v="2009-09-02T00:00:00"/>
    <n v="1"/>
    <s v="Training - SQL"/>
    <s v="Training "/>
    <s v=" SQL"/>
    <s v="Jayden Hamilton"/>
    <s v="Allen Young"/>
    <n v="71"/>
    <n v="1"/>
  </r>
  <r>
    <x v="6459"/>
    <n v="45989"/>
    <d v="2010-08-23T00:00:00"/>
    <n v="26"/>
    <n v="2860"/>
    <n v="0.08"/>
    <n v="110"/>
    <n v="2631.2000000000003"/>
    <s v="Matthew Lucas"/>
    <s v="Ross Stores, Inc."/>
    <s v="Clothing/Shoe/Accessory Stores"/>
    <s v="Consumer Services"/>
    <s v="Hobbs"/>
    <n v="88240"/>
    <s v="New Mexico"/>
    <s v="West"/>
    <d v="2010-08-23T00:00:00"/>
    <n v="0"/>
    <s v="Development - PHP"/>
    <s v="Development "/>
    <s v=" PHP"/>
    <s v="Olivia Sullivan"/>
    <s v="Bob Turner"/>
    <n v="53"/>
    <n v="1"/>
  </r>
  <r>
    <x v="6460"/>
    <n v="45991"/>
    <d v="2011-02-14T00:00:00"/>
    <n v="1"/>
    <n v="125"/>
    <n v="0.1"/>
    <n v="125"/>
    <n v="112.5"/>
    <s v="George Barnes"/>
    <s v="Sirius XM Holdings Inc."/>
    <s v="Broadcasting"/>
    <s v="Consumer Services"/>
    <s v="Lufkin"/>
    <s v="75901"/>
    <s v="Texas"/>
    <s v="Central"/>
    <d v="2011-02-16T00:00:00"/>
    <n v="2"/>
    <s v="Training - Tableau"/>
    <s v="Training "/>
    <s v=" Tableau"/>
    <s v="Alexander Edison"/>
    <s v="Josh Martinez"/>
    <n v="70"/>
    <n v="1"/>
  </r>
  <r>
    <x v="6461"/>
    <n v="45991"/>
    <d v="2011-02-14T00:00:00"/>
    <n v="50"/>
    <n v="10000"/>
    <n v="7.0000000000000007E-2"/>
    <n v="200"/>
    <n v="9300"/>
    <s v="George Barnes"/>
    <s v="Sirius XM Holdings Inc."/>
    <s v="Broadcasting"/>
    <s v="Consumer Services"/>
    <s v="Lufkin"/>
    <s v="75901"/>
    <s v="Texas"/>
    <s v="Central"/>
    <d v="2011-02-18T00:00:00"/>
    <n v="4"/>
    <s v="Development - Scala"/>
    <s v="Development "/>
    <s v=" Scala"/>
    <s v="Isabella Douglas"/>
    <s v="Josh Martinez"/>
    <n v="75"/>
    <n v="1"/>
  </r>
  <r>
    <x v="6462"/>
    <n v="46018"/>
    <d v="2009-08-11T00:00:00"/>
    <n v="31"/>
    <n v="4650"/>
    <n v="0.06"/>
    <n v="150"/>
    <n v="4371"/>
    <s v="Justin Gerbode"/>
    <s v="Symantec Corporation"/>
    <s v="Computer Software: Prepackaged Software"/>
    <s v="Technology"/>
    <s v="Pearl"/>
    <n v="39208"/>
    <s v="Mississippi"/>
    <s v="South"/>
    <d v="2009-08-12T00:00:00"/>
    <n v="1"/>
    <s v="Consulting - Strategy"/>
    <s v="Consulting "/>
    <s v=" Strategy"/>
    <s v="Ethan Bird"/>
    <s v="Frank Mitchell"/>
    <n v="60"/>
    <n v="1"/>
  </r>
  <r>
    <x v="6463"/>
    <n v="46021"/>
    <d v="2009-03-02T00:00:00"/>
    <n v="1"/>
    <n v="125"/>
    <n v="0.08"/>
    <n v="125"/>
    <n v="115"/>
    <s v="Theresa Dickinson"/>
    <s v="Whole Foods Market, Inc."/>
    <s v="Food Chains"/>
    <s v="Consumer Services"/>
    <s v="Riverview"/>
    <n v="33569"/>
    <s v="Florida"/>
    <s v="South"/>
    <d v="2009-03-04T00:00:00"/>
    <n v="2"/>
    <s v="Training - Tableau"/>
    <s v="Training "/>
    <s v=" Tableau"/>
    <s v="Mia Moore"/>
    <s v="Frank Mitchell"/>
    <n v="51"/>
    <n v="1"/>
  </r>
  <r>
    <x v="6464"/>
    <n v="46023"/>
    <d v="2012-03-24T00:00:00"/>
    <n v="50"/>
    <n v="8500"/>
    <n v="7.0000000000000007E-2"/>
    <n v="170"/>
    <n v="7904.9999999999991"/>
    <s v="Resi Gonzalez"/>
    <s v="Symantec Corporation"/>
    <s v="Computer Software: Prepackaged Software"/>
    <s v="Technology"/>
    <s v="Caldwell"/>
    <n v="83605"/>
    <s v="Idaho"/>
    <s v="West"/>
    <d v="2012-03-25T00:00:00"/>
    <n v="1"/>
    <s v="Development - .Net"/>
    <s v="Development "/>
    <s v=" .Net"/>
    <s v="Ava Wilson"/>
    <s v="Bob Turner"/>
    <n v="67"/>
    <n v="1"/>
  </r>
  <r>
    <x v="6465"/>
    <n v="46048"/>
    <d v="2012-12-11T00:00:00"/>
    <n v="10"/>
    <n v="1400"/>
    <n v="0.05"/>
    <n v="140"/>
    <n v="1330"/>
    <s v="Laurel LaWare"/>
    <s v="Catamaran Corporation"/>
    <s v="Specialty Insurers"/>
    <s v="Finance"/>
    <s v="Bozeman"/>
    <n v="59715"/>
    <s v="Montana"/>
    <s v="West"/>
    <d v="2012-12-13T00:00:00"/>
    <n v="2"/>
    <s v="Development - Front End Web"/>
    <s v="Development "/>
    <s v=" Front End Web"/>
    <s v="Mason Gibson"/>
    <s v="Bob Turner"/>
    <n v="71"/>
    <n v="1"/>
  </r>
  <r>
    <x v="6466"/>
    <n v="46048"/>
    <d v="2012-12-11T00:00:00"/>
    <n v="35"/>
    <n v="7000"/>
    <n v="0.08"/>
    <n v="200"/>
    <n v="6440"/>
    <s v="Laurel LaWare"/>
    <s v="Catamaran Corporation"/>
    <s v="Specialty Insurers"/>
    <s v="Finance"/>
    <s v="Bozeman"/>
    <n v="59715"/>
    <s v="Montana"/>
    <s v="West"/>
    <d v="2012-12-13T00:00:00"/>
    <n v="2"/>
    <s v="Development - Big Data"/>
    <s v="Development "/>
    <s v=" Big Data"/>
    <s v="Emily Taylor"/>
    <s v="Bob Turner"/>
    <n v="62"/>
    <n v="1"/>
  </r>
  <r>
    <x v="6467"/>
    <n v="46050"/>
    <d v="2010-01-04T00:00:00"/>
    <n v="5"/>
    <n v="750"/>
    <n v="0.02"/>
    <n v="150"/>
    <n v="735"/>
    <s v="Julie Murray"/>
    <s v="Stericycle, Inc."/>
    <s v="Environmental Services"/>
    <s v="Basic Industries"/>
    <s v="Parkersburg"/>
    <n v="26101"/>
    <s v="West Virginia"/>
    <s v="East"/>
    <d v="2010-01-05T00:00:00"/>
    <n v="1"/>
    <s v="Consulting - Compensation"/>
    <s v="Consulting "/>
    <s v=" Compensation"/>
    <s v="Liam Franklin"/>
    <s v="Allen Young"/>
    <n v="52"/>
    <n v="1"/>
  </r>
  <r>
    <x v="6468"/>
    <n v="46050"/>
    <d v="2010-01-04T00:00:00"/>
    <n v="48"/>
    <n v="9600"/>
    <n v="0.03"/>
    <n v="200"/>
    <n v="9312"/>
    <s v="Julie Murray"/>
    <s v="Stericycle, Inc."/>
    <s v="Environmental Services"/>
    <s v="Basic Industries"/>
    <s v="Parkersburg"/>
    <n v="26101"/>
    <s v="West Virginia"/>
    <s v="East"/>
    <d v="2010-01-07T00:00:00"/>
    <n v="3"/>
    <s v="Development - Big Data"/>
    <s v="Development "/>
    <s v=" Big Data"/>
    <s v="Abigail Young"/>
    <s v="Allen Young"/>
    <n v="50"/>
    <n v="1"/>
  </r>
  <r>
    <x v="6469"/>
    <n v="46050"/>
    <d v="2010-01-04T00:00:00"/>
    <n v="3"/>
    <n v="510"/>
    <n v="0.02"/>
    <n v="170"/>
    <n v="499.8"/>
    <s v="Julie Murray"/>
    <s v="Stericycle, Inc."/>
    <s v="Environmental Services"/>
    <s v="Basic Industries"/>
    <s v="Webster Groves"/>
    <s v="63119"/>
    <s v="MO"/>
    <s v="Central"/>
    <d v="2010-01-07T00:00:00"/>
    <n v="3"/>
    <s v="Development - .Net"/>
    <s v="Development "/>
    <s v=" .Net"/>
    <s v="Emily Taylor"/>
    <s v="Josh Martinez"/>
    <n v="62"/>
    <n v="1"/>
  </r>
  <r>
    <x v="6470"/>
    <n v="46052"/>
    <d v="2009-11-23T00:00:00"/>
    <n v="37"/>
    <n v="4625"/>
    <n v="0.05"/>
    <n v="125"/>
    <n v="4393.75"/>
    <s v="Bill Kiefer"/>
    <s v="Stericycle, Inc."/>
    <s v="Environmental Services"/>
    <s v="Basic Industries"/>
    <s v="Dayton"/>
    <n v="45406"/>
    <s v="Ohio"/>
    <s v="East"/>
    <d v="2009-11-25T00:00:00"/>
    <n v="2"/>
    <s v="Training - SQL"/>
    <s v="Training "/>
    <s v=" SQL"/>
    <s v="William Bufont"/>
    <s v="Allen Young"/>
    <n v="62"/>
    <n v="1"/>
  </r>
  <r>
    <x v="6471"/>
    <n v="46052"/>
    <d v="2009-11-23T00:00:00"/>
    <n v="39"/>
    <n v="4875"/>
    <n v="0"/>
    <n v="125"/>
    <n v="4875"/>
    <s v="Bill Kiefer"/>
    <s v="Stericycle, Inc."/>
    <s v="Environmental Services"/>
    <s v="Basic Industries"/>
    <s v="Dayton"/>
    <n v="45406"/>
    <s v="Ohio"/>
    <s v="East"/>
    <d v="2009-11-25T00:00:00"/>
    <n v="2"/>
    <s v="Training - SQL"/>
    <s v="Training "/>
    <s v=" SQL"/>
    <s v="Emily Taylor"/>
    <s v="Allen Young"/>
    <n v="62"/>
    <n v="1"/>
  </r>
  <r>
    <x v="6472"/>
    <n v="46053"/>
    <d v="2012-09-13T00:00:00"/>
    <n v="31"/>
    <n v="4650"/>
    <n v="0"/>
    <n v="150"/>
    <n v="4650"/>
    <s v="Ken Odegard"/>
    <s v="Broadcom Corporation"/>
    <s v="Semiconductors"/>
    <s v="Technology"/>
    <s v="Louisville"/>
    <n v="80027"/>
    <s v="Colorado"/>
    <s v="West"/>
    <d v="2012-09-14T00:00:00"/>
    <n v="1"/>
    <s v="Consulting - Market Research"/>
    <s v="Consulting "/>
    <s v=" Market Research"/>
    <s v="Alexander Edison"/>
    <s v="Bob Turner"/>
    <n v="70"/>
    <n v="1"/>
  </r>
  <r>
    <x v="6473"/>
    <n v="46053"/>
    <d v="2012-09-13T00:00:00"/>
    <n v="25"/>
    <n v="4250"/>
    <n v="0.05"/>
    <n v="170"/>
    <n v="4037.5"/>
    <s v="Ken Odegard"/>
    <s v="Broadcom Corporation"/>
    <s v="Semiconductors"/>
    <s v="Technology"/>
    <s v="West Linn"/>
    <n v="97068"/>
    <s v="Oregon"/>
    <s v="West"/>
    <d v="2012-09-14T00:00:00"/>
    <n v="1"/>
    <s v="Development - .Net"/>
    <s v="Development "/>
    <s v=" .Net"/>
    <s v="Mia Moore"/>
    <s v="Bob Turner"/>
    <n v="51"/>
    <n v="1"/>
  </r>
  <r>
    <x v="6474"/>
    <n v="46055"/>
    <d v="2012-06-02T00:00:00"/>
    <n v="25"/>
    <n v="3750"/>
    <n v="0.04"/>
    <n v="150"/>
    <n v="3600"/>
    <s v="Marc Ludwig"/>
    <s v="Liberty Global plc"/>
    <s v="Television Services"/>
    <s v="Consumer Services"/>
    <s v="West Memphis"/>
    <n v="72301"/>
    <s v="Arkansas"/>
    <s v="South"/>
    <d v="2012-06-04T00:00:00"/>
    <n v="2"/>
    <s v="Consulting - Business Model"/>
    <s v="Consulting "/>
    <s v=" Business Model"/>
    <s v="Emily Taylor"/>
    <s v="Frank Mitchell"/>
    <n v="62"/>
    <n v="1"/>
  </r>
  <r>
    <x v="6475"/>
    <n v="46113"/>
    <d v="2009-12-02T00:00:00"/>
    <n v="18"/>
    <n v="2250"/>
    <n v="0.02"/>
    <n v="125"/>
    <n v="2205"/>
    <s v="Nick Saunders"/>
    <s v="eBay Inc."/>
    <s v="Business Services"/>
    <s v="Miscellaneous"/>
    <s v="Tucker"/>
    <n v="30084"/>
    <s v="Georgia"/>
    <s v="South"/>
    <d v="2009-12-03T00:00:00"/>
    <n v="1"/>
    <s v="Training - SQL"/>
    <s v="Training "/>
    <s v=" SQL"/>
    <s v="Elizabeth Carter"/>
    <s v="Frank Mitchell"/>
    <n v="52"/>
    <n v="1"/>
  </r>
  <r>
    <x v="6476"/>
    <n v="46115"/>
    <d v="2011-03-02T00:00:00"/>
    <n v="35"/>
    <n v="5250"/>
    <n v="0.1"/>
    <n v="150"/>
    <n v="4725"/>
    <s v="Tom Lampkin"/>
    <s v="Bed Bath &amp; Beyond Inc."/>
    <s v="Home Furnishings"/>
    <s v="Consumer Services"/>
    <s v="Annapolis"/>
    <n v="21403"/>
    <s v="Maryland"/>
    <s v="East"/>
    <d v="2011-03-04T00:00:00"/>
    <n v="2"/>
    <s v="Consulting - Business Model"/>
    <s v="Consulting "/>
    <s v=" Business Model"/>
    <s v="Jacob Manziel"/>
    <s v="Allen Young"/>
    <n v="57"/>
    <n v="1"/>
  </r>
  <r>
    <x v="6477"/>
    <n v="46115"/>
    <d v="2011-03-02T00:00:00"/>
    <n v="38"/>
    <n v="4180"/>
    <n v="0"/>
    <n v="110"/>
    <n v="4180"/>
    <s v="Tom Lampkin"/>
    <s v="Bed Bath &amp; Beyond Inc."/>
    <s v="Home Furnishings"/>
    <s v="Consumer Services"/>
    <s v="Annapolis"/>
    <n v="21403"/>
    <s v="Maryland"/>
    <s v="East"/>
    <d v="2011-03-02T00:00:00"/>
    <n v="0"/>
    <s v="Development - Python"/>
    <s v="Development "/>
    <s v=" Python"/>
    <s v="Jacob Manziel"/>
    <s v="Allen Young"/>
    <n v="57"/>
    <n v="1"/>
  </r>
  <r>
    <x v="6478"/>
    <n v="46117"/>
    <d v="2011-05-22T00:00:00"/>
    <n v="22"/>
    <n v="2750"/>
    <n v="0.02"/>
    <n v="125"/>
    <n v="2695"/>
    <s v="Maria Wilson"/>
    <s v="Linear Technology Corporation"/>
    <s v="Semiconductors"/>
    <s v="Technology"/>
    <s v="Hazelwood"/>
    <n v="63042"/>
    <s v="MO"/>
    <s v="Central"/>
    <d v="2011-05-26T00:00:00"/>
    <n v="4"/>
    <s v="Training - Development"/>
    <s v="Training "/>
    <s v=" Development"/>
    <s v="Mia Moore"/>
    <s v="Josh Martinez"/>
    <n v="51"/>
    <n v="1"/>
  </r>
  <r>
    <x v="6479"/>
    <n v="46119"/>
    <d v="2009-02-15T00:00:00"/>
    <n v="23"/>
    <n v="3680"/>
    <n v="0.03"/>
    <n v="160"/>
    <n v="3569.6"/>
    <s v="Carlos McAfee"/>
    <s v="Charter Communications, Inc."/>
    <s v="Television Services"/>
    <s v="Consumer Services"/>
    <s v="Carmel"/>
    <n v="46032"/>
    <s v="Indiana"/>
    <s v="Central"/>
    <d v="2009-02-17T00:00:00"/>
    <n v="2"/>
    <s v="Development - Java"/>
    <s v="Development "/>
    <s v=" Java"/>
    <s v="Emily Taylor"/>
    <s v="Josh Martinez"/>
    <n v="62"/>
    <n v="1"/>
  </r>
  <r>
    <x v="6480"/>
    <n v="46119"/>
    <d v="2009-02-15T00:00:00"/>
    <n v="20"/>
    <n v="2200"/>
    <n v="7.0000000000000007E-2"/>
    <n v="110"/>
    <n v="2045.9999999999998"/>
    <s v="Carlos McAfee"/>
    <s v="Charter Communications, Inc."/>
    <s v="Television Services"/>
    <s v="Consumer Services"/>
    <s v="Carmel"/>
    <n v="46032"/>
    <s v="Indiana"/>
    <s v="Central"/>
    <d v="2009-02-17T00:00:00"/>
    <n v="2"/>
    <s v="Development - Python"/>
    <s v="Development "/>
    <s v=" Python"/>
    <s v="Mia Moore"/>
    <s v="Josh Martinez"/>
    <n v="51"/>
    <n v="1"/>
  </r>
  <r>
    <x v="6481"/>
    <n v="46119"/>
    <d v="2009-02-15T00:00:00"/>
    <n v="46"/>
    <n v="5750"/>
    <n v="7.0000000000000007E-2"/>
    <n v="125"/>
    <n v="5347.5"/>
    <s v="Carlos McAfee"/>
    <s v="Charter Communications, Inc."/>
    <s v="Television Services"/>
    <s v="Consumer Services"/>
    <s v="Carmel"/>
    <n v="46032"/>
    <s v="Indiana"/>
    <s v="Central"/>
    <d v="2009-02-16T00:00:00"/>
    <n v="1"/>
    <s v="Training - Javascript"/>
    <s v="Training "/>
    <s v=" Javascript"/>
    <s v="Ava Wilson"/>
    <s v="Josh Martinez"/>
    <n v="67"/>
    <n v="1"/>
  </r>
  <r>
    <x v="6482"/>
    <n v="46147"/>
    <d v="2011-01-15T00:00:00"/>
    <n v="37"/>
    <n v="5920"/>
    <n v="0.01"/>
    <n v="160"/>
    <n v="5860.8"/>
    <s v="Mick Breyer"/>
    <s v="Akamai Technologies, Inc."/>
    <s v="Business Services"/>
    <s v="Miscellaneous"/>
    <s v="Fort Pierce"/>
    <n v="34982"/>
    <s v="Florida"/>
    <s v="South"/>
    <d v="2011-01-17T00:00:00"/>
    <n v="2"/>
    <s v="Development - Java"/>
    <s v="Development "/>
    <s v=" Java"/>
    <s v="Elizabeth Carter"/>
    <s v="Frank Mitchell"/>
    <n v="52"/>
    <n v="1"/>
  </r>
  <r>
    <x v="6483"/>
    <n v="46147"/>
    <d v="2011-01-15T00:00:00"/>
    <n v="39"/>
    <n v="6240"/>
    <n v="0.08"/>
    <n v="160"/>
    <n v="5740.8"/>
    <s v="Mick Breyer"/>
    <s v="Akamai Technologies, Inc."/>
    <s v="Business Services"/>
    <s v="Miscellaneous"/>
    <s v="Fort Pierce"/>
    <n v="34982"/>
    <s v="Florida"/>
    <s v="South"/>
    <d v="2011-01-17T00:00:00"/>
    <n v="2"/>
    <s v="Development - Java"/>
    <s v="Development "/>
    <s v=" Java"/>
    <s v="Ethan Bird"/>
    <s v="Frank Mitchell"/>
    <n v="60"/>
    <n v="1"/>
  </r>
  <r>
    <x v="6484"/>
    <n v="46147"/>
    <d v="2011-01-15T00:00:00"/>
    <n v="12"/>
    <n v="1500"/>
    <n v="0.09"/>
    <n v="125"/>
    <n v="1365"/>
    <s v="Mick Breyer"/>
    <s v="Akamai Technologies, Inc."/>
    <s v="Business Services"/>
    <s v="Miscellaneous"/>
    <s v="Fort Pierce"/>
    <n v="34982"/>
    <s v="Florida"/>
    <s v="South"/>
    <d v="2011-01-17T00:00:00"/>
    <n v="2"/>
    <s v="Training - Javascript"/>
    <s v="Training "/>
    <s v=" Javascript"/>
    <s v="Ava Wilson"/>
    <s v="Frank Mitchell"/>
    <n v="67"/>
    <n v="1"/>
  </r>
  <r>
    <x v="6485"/>
    <n v="46151"/>
    <d v="2009-11-08T00:00:00"/>
    <n v="23"/>
    <n v="3680"/>
    <n v="0.02"/>
    <n v="160"/>
    <n v="3606.4"/>
    <s v="Tony Holden"/>
    <s v="CA Inc."/>
    <s v="Computer Software: Prepackaged Software"/>
    <s v="Technology"/>
    <s v="Fairfield"/>
    <n v="94533"/>
    <s v="California"/>
    <s v="West"/>
    <d v="2009-11-10T00:00:00"/>
    <n v="2"/>
    <s v="Development - Java"/>
    <s v="Development "/>
    <s v=" Java"/>
    <s v="William Bufont"/>
    <s v="Bob Turner"/>
    <n v="62"/>
    <n v="1"/>
  </r>
  <r>
    <x v="6486"/>
    <n v="46177"/>
    <d v="2010-12-05T00:00:00"/>
    <n v="13"/>
    <n v="2080"/>
    <n v="7.0000000000000007E-2"/>
    <n v="160"/>
    <n v="1934.3999999999999"/>
    <s v="Rick O'Donnell"/>
    <s v="VimpelCom Ltd."/>
    <s v="Telecommunications Equipment"/>
    <s v="Public Utilities"/>
    <s v="Livingston"/>
    <s v="07039"/>
    <s v="New Jersey"/>
    <s v="East"/>
    <d v="2010-12-05T00:00:00"/>
    <n v="0"/>
    <s v="Development - Java"/>
    <s v="Development "/>
    <s v=" Java"/>
    <s v="Jacob Manziel"/>
    <s v="Allen Young"/>
    <n v="57"/>
    <n v="1"/>
  </r>
  <r>
    <x v="6487"/>
    <n v="46177"/>
    <d v="2010-12-05T00:00:00"/>
    <n v="33"/>
    <n v="4125"/>
    <n v="0.01"/>
    <n v="125"/>
    <n v="4083.75"/>
    <s v="Rick O'Donnell"/>
    <s v="VimpelCom Ltd."/>
    <s v="Telecommunications Equipment"/>
    <s v="Public Utilities"/>
    <s v="North Haven"/>
    <s v="06473"/>
    <s v="Connecticut"/>
    <s v="East"/>
    <d v="2010-12-05T00:00:00"/>
    <n v="0"/>
    <s v="Training - SQL"/>
    <s v="Training "/>
    <s v=" SQL"/>
    <s v="Alexander Edison"/>
    <s v="Allen Young"/>
    <n v="70"/>
    <n v="1"/>
  </r>
  <r>
    <x v="6488"/>
    <n v="46177"/>
    <d v="2010-12-05T00:00:00"/>
    <n v="48"/>
    <n v="6000"/>
    <n v="0.1"/>
    <n v="125"/>
    <n v="5400"/>
    <s v="Rick O'Donnell"/>
    <s v="VimpelCom Ltd."/>
    <s v="Telecommunications Equipment"/>
    <s v="Public Utilities"/>
    <s v="South Portland"/>
    <s v="04106"/>
    <s v="Maine"/>
    <s v="East"/>
    <d v="2010-12-07T00:00:00"/>
    <n v="2"/>
    <s v="Training - Javascript"/>
    <s v="Training "/>
    <s v=" Javascript"/>
    <s v="Emma Watson"/>
    <s v="Allen Young"/>
    <n v="67"/>
    <n v="1"/>
  </r>
  <r>
    <x v="6489"/>
    <n v="46211"/>
    <d v="2010-06-11T00:00:00"/>
    <n v="47"/>
    <n v="5875"/>
    <n v="0.08"/>
    <n v="125"/>
    <n v="5405"/>
    <s v="Gary Shillingsburg"/>
    <s v="Liberty Interactive Corporation"/>
    <s v="Catalog/Specialty Distribution"/>
    <s v="Consumer Services"/>
    <s v="Coconut Creek"/>
    <s v="33063"/>
    <s v="Florida"/>
    <s v="South"/>
    <d v="2010-06-18T00:00:00"/>
    <n v="7"/>
    <s v="Training - SQL"/>
    <s v="Training "/>
    <s v=" SQL"/>
    <s v="William Bufont"/>
    <s v="Frank Mitchell"/>
    <n v="62"/>
    <n v="1"/>
  </r>
  <r>
    <x v="6490"/>
    <n v="46212"/>
    <d v="2012-09-12T00:00:00"/>
    <n v="7"/>
    <n v="875"/>
    <n v="0.08"/>
    <n v="125"/>
    <n v="805"/>
    <s v="Grant Ellison"/>
    <s v="Texas Instruments Incorporated"/>
    <s v="Semiconductors"/>
    <s v="Technology"/>
    <s v="Charleston"/>
    <n v="25314"/>
    <s v="West Virginia"/>
    <s v="East"/>
    <d v="2012-09-14T00:00:00"/>
    <n v="2"/>
    <s v="Training - Javascript"/>
    <s v="Training "/>
    <s v=" Javascript"/>
    <s v="Mia Moore"/>
    <s v="Allen Young"/>
    <n v="51"/>
    <n v="1"/>
  </r>
  <r>
    <x v="6491"/>
    <n v="46212"/>
    <d v="2012-09-12T00:00:00"/>
    <n v="43"/>
    <n v="4730"/>
    <n v="0.09"/>
    <n v="110"/>
    <n v="4304.3"/>
    <s v="Grant Ellison"/>
    <s v="Texas Instruments Incorporated"/>
    <s v="Semiconductors"/>
    <s v="Technology"/>
    <s v="Cheyenne"/>
    <n v="82001"/>
    <s v="Wyoming"/>
    <s v="West"/>
    <d v="2012-09-14T00:00:00"/>
    <n v="2"/>
    <s v="Development - PHP"/>
    <s v="Development "/>
    <s v=" PHP"/>
    <s v="Ethan Bird"/>
    <s v="Bob Turner"/>
    <n v="60"/>
    <n v="1"/>
  </r>
  <r>
    <x v="6492"/>
    <n v="46241"/>
    <d v="2009-03-14T00:00:00"/>
    <n v="34"/>
    <n v="4250"/>
    <n v="0.1"/>
    <n v="125"/>
    <n v="3825"/>
    <s v="Thea Clark"/>
    <s v="Verisk Analytics, Inc."/>
    <s v="EDP Services"/>
    <s v="Technology"/>
    <s v="Jupiter"/>
    <n v="33458"/>
    <s v="Florida"/>
    <s v="South"/>
    <d v="2009-03-16T00:00:00"/>
    <n v="2"/>
    <s v="Training - SQL"/>
    <s v="Training "/>
    <s v=" SQL"/>
    <s v="Mia Moore"/>
    <s v="Frank Mitchell"/>
    <n v="51"/>
    <n v="1"/>
  </r>
  <r>
    <x v="6493"/>
    <n v="46243"/>
    <d v="2012-01-24T00:00:00"/>
    <n v="31"/>
    <n v="3410"/>
    <n v="0.02"/>
    <n v="110"/>
    <n v="3341.7999999999997"/>
    <s v="Maria Wilson"/>
    <s v="Linear Technology Corporation"/>
    <s v="Semiconductors"/>
    <s v="Technology"/>
    <s v="Hazelwood"/>
    <n v="63042"/>
    <s v="MO"/>
    <s v="Central"/>
    <d v="2012-01-26T00:00:00"/>
    <n v="2"/>
    <s v="Development - Python"/>
    <s v="Development "/>
    <s v=" Python"/>
    <s v="Alexander Edison"/>
    <s v="Josh Martinez"/>
    <n v="70"/>
    <n v="1"/>
  </r>
  <r>
    <x v="6494"/>
    <n v="46243"/>
    <d v="2012-01-24T00:00:00"/>
    <n v="1"/>
    <n v="120"/>
    <n v="0.03"/>
    <n v="120"/>
    <n v="116.39999999999999"/>
    <s v="Maria Wilson"/>
    <s v="Linear Technology Corporation"/>
    <s v="Semiconductors"/>
    <s v="Technology"/>
    <s v="Hazelwood"/>
    <n v="63042"/>
    <s v="MO"/>
    <s v="Central"/>
    <d v="2012-01-29T00:00:00"/>
    <n v="5"/>
    <s v="Development - Business Logic"/>
    <s v="Development "/>
    <s v=" Business Logic"/>
    <s v="Jacob Manziel"/>
    <s v="Josh Martinez"/>
    <n v="57"/>
    <n v="1"/>
  </r>
  <r>
    <x v="6495"/>
    <n v="46243"/>
    <d v="2012-01-24T00:00:00"/>
    <n v="31"/>
    <n v="3720"/>
    <n v="0.05"/>
    <n v="120"/>
    <n v="3534"/>
    <s v="Maria Wilson"/>
    <s v="Linear Technology Corporation"/>
    <s v="Semiconductors"/>
    <s v="Technology"/>
    <s v="Hazelwood"/>
    <n v="63042"/>
    <s v="MO"/>
    <s v="Central"/>
    <d v="2012-01-31T00:00:00"/>
    <n v="7"/>
    <s v="Development - Business Logic"/>
    <s v="Development "/>
    <s v=" Business Logic"/>
    <s v="Emma Watson"/>
    <s v="Josh Martinez"/>
    <n v="67"/>
    <n v="1"/>
  </r>
  <r>
    <x v="6496"/>
    <n v="46244"/>
    <d v="2009-07-02T00:00:00"/>
    <n v="10"/>
    <n v="1250"/>
    <n v="0.09"/>
    <n v="125"/>
    <n v="1137.5"/>
    <s v="Arthur Nelson"/>
    <s v="Linear Technology Corporation"/>
    <s v="Semiconductors"/>
    <s v="Technology"/>
    <s v="Seminole"/>
    <s v="33772"/>
    <s v="Florida"/>
    <s v="South"/>
    <d v="2009-07-03T00:00:00"/>
    <n v="1"/>
    <s v="Training - Development"/>
    <s v="Training "/>
    <s v=" Development"/>
    <s v="Ava Wilson"/>
    <s v="Frank Mitchell"/>
    <n v="67"/>
    <n v="1"/>
  </r>
  <r>
    <x v="6497"/>
    <n v="46244"/>
    <d v="2009-07-02T00:00:00"/>
    <n v="9"/>
    <n v="1350"/>
    <n v="0.05"/>
    <n v="150"/>
    <n v="1282.5"/>
    <s v="Arthur Nelson"/>
    <s v="Linear Technology Corporation"/>
    <s v="Semiconductors"/>
    <s v="Technology"/>
    <s v="Seminole"/>
    <s v="33772"/>
    <s v="Florida"/>
    <s v="South"/>
    <d v="2009-07-04T00:00:00"/>
    <n v="2"/>
    <s v="Consulting - Business Model"/>
    <s v="Consulting "/>
    <s v=" Business Model"/>
    <s v="Abigail Young"/>
    <s v="Frank Mitchell"/>
    <n v="50"/>
    <n v="1"/>
  </r>
  <r>
    <x v="6498"/>
    <n v="46276"/>
    <d v="2012-12-09T00:00:00"/>
    <n v="4"/>
    <n v="600"/>
    <n v="0.04"/>
    <n v="150"/>
    <n v="576"/>
    <s v="Sean Williams"/>
    <s v="Keurig Green Mountain, Inc."/>
    <s v="Packaged Foods"/>
    <s v="Consumer Non-Durables"/>
    <s v="Oshkosh"/>
    <n v="54901"/>
    <s v="Wisconsin"/>
    <s v="Central"/>
    <d v="2012-12-10T00:00:00"/>
    <n v="1"/>
    <s v="Consulting - Business Model"/>
    <s v="Consulting "/>
    <s v=" Business Model"/>
    <s v="Liam Franklin"/>
    <s v="Josh Martinez"/>
    <n v="52"/>
    <n v="1"/>
  </r>
  <r>
    <x v="6499"/>
    <n v="46276"/>
    <d v="2012-12-09T00:00:00"/>
    <n v="23"/>
    <n v="3450"/>
    <n v="0"/>
    <n v="150"/>
    <n v="3450"/>
    <s v="Sean Williams"/>
    <s v="Keurig Green Mountain, Inc."/>
    <s v="Packaged Foods"/>
    <s v="Consumer Non-Durables"/>
    <s v="Oshkosh"/>
    <n v="54901"/>
    <s v="Wisconsin"/>
    <s v="Central"/>
    <d v="2012-12-11T00:00:00"/>
    <n v="2"/>
    <s v="Consulting - Compensation"/>
    <s v="Consulting "/>
    <s v=" Compensation"/>
    <s v="Madison Hill"/>
    <s v="Josh Martinez"/>
    <n v="58"/>
    <n v="1"/>
  </r>
  <r>
    <x v="6500"/>
    <n v="46305"/>
    <d v="2011-07-30T00:00:00"/>
    <n v="30"/>
    <n v="4800"/>
    <n v="0.08"/>
    <n v="160"/>
    <n v="4416"/>
    <s v="Sue Prescott"/>
    <s v="Liberty Interactive Corporation"/>
    <s v="Catalog/Specialty Distribution"/>
    <s v="Consumer Services"/>
    <s v="Ocoee"/>
    <n v="34761"/>
    <s v="Florida"/>
    <s v="South"/>
    <d v="2011-08-03T00:00:00"/>
    <n v="4"/>
    <s v="Development - Java"/>
    <s v="Development "/>
    <s v=" Java"/>
    <s v="Emma Watson"/>
    <s v="Frank Mitchell"/>
    <n v="67"/>
    <n v="1"/>
  </r>
  <r>
    <x v="6501"/>
    <n v="46307"/>
    <d v="2011-02-06T00:00:00"/>
    <n v="32"/>
    <n v="3520"/>
    <n v="0.05"/>
    <n v="110"/>
    <n v="3344"/>
    <s v="Jonathan Phelps"/>
    <s v="NXP Semiconductors N.V."/>
    <s v="Semiconductors"/>
    <s v="Technology"/>
    <s v="Frisco"/>
    <n v="75034"/>
    <s v="Texas"/>
    <s v="Central"/>
    <d v="2011-02-06T00:00:00"/>
    <n v="0"/>
    <s v="Development - Python"/>
    <s v="Development "/>
    <s v=" Python"/>
    <s v="Noah Smith"/>
    <s v="Josh Martinez"/>
    <n v="59"/>
    <n v="1"/>
  </r>
  <r>
    <x v="6502"/>
    <n v="46307"/>
    <d v="2011-02-06T00:00:00"/>
    <n v="27"/>
    <n v="5400"/>
    <n v="0.01"/>
    <n v="200"/>
    <n v="5346"/>
    <s v="Jonathan Phelps"/>
    <s v="NXP Semiconductors N.V."/>
    <s v="Semiconductors"/>
    <s v="Technology"/>
    <s v="Frisco"/>
    <n v="75034"/>
    <s v="Texas"/>
    <s v="Central"/>
    <d v="2011-02-09T00:00:00"/>
    <n v="3"/>
    <s v="Development - Big Data"/>
    <s v="Development "/>
    <s v=" Big Data"/>
    <s v="Mason Gibson"/>
    <s v="Josh Martinez"/>
    <n v="71"/>
    <n v="1"/>
  </r>
  <r>
    <x v="6503"/>
    <n v="46310"/>
    <d v="2010-07-21T00:00:00"/>
    <n v="29"/>
    <n v="4640"/>
    <n v="0.04"/>
    <n v="160"/>
    <n v="4454.3999999999996"/>
    <s v="Annie Martin"/>
    <s v="Google Inc."/>
    <s v="Computer Software: Programming, Data Processing"/>
    <s v="Technology"/>
    <s v="Overland"/>
    <s v="63114"/>
    <s v="MO"/>
    <s v="Central"/>
    <d v="2010-07-22T00:00:00"/>
    <n v="1"/>
    <s v="Development - Java"/>
    <s v="Development "/>
    <s v=" Java"/>
    <s v="Noah Smith"/>
    <s v="Josh Martinez"/>
    <n v="59"/>
    <n v="1"/>
  </r>
  <r>
    <x v="6504"/>
    <n v="46310"/>
    <d v="2010-07-21T00:00:00"/>
    <n v="13"/>
    <n v="1560"/>
    <n v="0.1"/>
    <n v="120"/>
    <n v="1404"/>
    <s v="Annie Martin"/>
    <s v="Google Inc."/>
    <s v="Computer Software: Programming, Data Processing"/>
    <s v="Technology"/>
    <s v="Overland"/>
    <s v="63114"/>
    <s v="MO"/>
    <s v="Central"/>
    <d v="2010-07-22T00:00:00"/>
    <n v="1"/>
    <s v="Development - Business Logic"/>
    <s v="Development "/>
    <s v=" Business Logic"/>
    <s v="Jacob Manziel"/>
    <s v="Josh Martinez"/>
    <n v="57"/>
    <n v="1"/>
  </r>
  <r>
    <x v="6505"/>
    <n v="46310"/>
    <d v="2010-07-21T00:00:00"/>
    <n v="42"/>
    <n v="8400"/>
    <n v="0.01"/>
    <n v="200"/>
    <n v="8316"/>
    <s v="Annie Martin"/>
    <s v="Google Inc."/>
    <s v="Computer Software: Programming, Data Processing"/>
    <s v="Technology"/>
    <s v="Overland"/>
    <s v="63114"/>
    <s v="MO"/>
    <s v="Central"/>
    <d v="2010-07-21T00:00:00"/>
    <n v="0"/>
    <s v="Development - Big Data"/>
    <s v="Development "/>
    <s v=" Big Data"/>
    <s v="Emma Watson"/>
    <s v="Josh Martinez"/>
    <n v="67"/>
    <n v="1"/>
  </r>
  <r>
    <x v="6506"/>
    <n v="46311"/>
    <d v="2011-07-25T00:00:00"/>
    <n v="42"/>
    <n v="6300"/>
    <n v="0"/>
    <n v="150"/>
    <n v="6300"/>
    <s v="Peter Abelman"/>
    <s v="NVIDIA Corporation"/>
    <s v="Semiconductors"/>
    <s v="Technology"/>
    <s v="Columbus"/>
    <n v="31907"/>
    <s v="Georgia"/>
    <s v="South"/>
    <d v="2011-07-25T00:00:00"/>
    <n v="0"/>
    <s v="Consulting - Business Model"/>
    <s v="Consulting "/>
    <s v=" Business Model"/>
    <s v="Liam Franklin"/>
    <s v="Frank Mitchell"/>
    <n v="52"/>
    <n v="1"/>
  </r>
  <r>
    <x v="6507"/>
    <n v="46311"/>
    <d v="2011-07-25T00:00:00"/>
    <n v="42"/>
    <n v="5250"/>
    <n v="0.03"/>
    <n v="125"/>
    <n v="5092.5"/>
    <s v="Peter Abelman"/>
    <s v="NVIDIA Corporation"/>
    <s v="Semiconductors"/>
    <s v="Technology"/>
    <s v="Columbus"/>
    <n v="31907"/>
    <s v="Georgia"/>
    <s v="South"/>
    <d v="2011-07-26T00:00:00"/>
    <n v="1"/>
    <s v="Training - SQL"/>
    <s v="Training "/>
    <s v=" SQL"/>
    <s v="Alexander Edison"/>
    <s v="Frank Mitchell"/>
    <n v="70"/>
    <n v="1"/>
  </r>
  <r>
    <x v="6508"/>
    <n v="46311"/>
    <d v="2011-07-25T00:00:00"/>
    <n v="44"/>
    <n v="4840"/>
    <n v="0"/>
    <n v="110"/>
    <n v="4840"/>
    <s v="Peter Abelman"/>
    <s v="NVIDIA Corporation"/>
    <s v="Semiconductors"/>
    <s v="Technology"/>
    <s v="Columbus"/>
    <n v="31907"/>
    <s v="Georgia"/>
    <s v="South"/>
    <d v="2011-07-27T00:00:00"/>
    <n v="2"/>
    <s v="Development - Python"/>
    <s v="Development "/>
    <s v=" Python"/>
    <s v="William Bufont"/>
    <s v="Frank Mitchell"/>
    <n v="62"/>
    <n v="1"/>
  </r>
  <r>
    <x v="6509"/>
    <n v="46336"/>
    <d v="2011-07-29T00:00:00"/>
    <n v="31"/>
    <n v="3720"/>
    <n v="0.1"/>
    <n v="120"/>
    <n v="3348"/>
    <s v="Carl Grace"/>
    <s v="Cerner Corporation"/>
    <s v="EDP Services"/>
    <s v="Technology"/>
    <s v="Henderson"/>
    <n v="89015"/>
    <s v="Nevada"/>
    <s v="West"/>
    <d v="2011-07-31T00:00:00"/>
    <n v="2"/>
    <s v="Development - Business Logic"/>
    <s v="Development "/>
    <s v=" Business Logic"/>
    <s v="Alexander Edison"/>
    <s v="Bob Turner"/>
    <n v="70"/>
    <n v="1"/>
  </r>
  <r>
    <x v="6510"/>
    <n v="46337"/>
    <d v="2012-04-27T00:00:00"/>
    <n v="34"/>
    <n v="4080"/>
    <n v="0.06"/>
    <n v="120"/>
    <n v="3835.2"/>
    <s v="Liz Vernon"/>
    <s v="Google Inc."/>
    <s v="Computer Software: Programming, Data Processing"/>
    <s v="Technology"/>
    <s v="Ithaca"/>
    <n v="14853"/>
    <s v="New York"/>
    <s v="East"/>
    <d v="2012-05-02T00:00:00"/>
    <n v="5"/>
    <s v="Development - Business Logic"/>
    <s v="Development "/>
    <s v=" Business Logic"/>
    <s v="Abigail Young"/>
    <s v="Allen Young"/>
    <n v="50"/>
    <n v="1"/>
  </r>
  <r>
    <x v="6511"/>
    <n v="46341"/>
    <d v="2009-12-17T00:00:00"/>
    <n v="23"/>
    <n v="2760"/>
    <n v="0.1"/>
    <n v="120"/>
    <n v="2484"/>
    <s v="Astrea Meade"/>
    <s v="Liberty Interactive Corporation"/>
    <s v="Catalog/Specialty Distribution"/>
    <s v="Consumer Services"/>
    <s v="Newark"/>
    <s v="07101"/>
    <s v="New Jersey"/>
    <s v="East"/>
    <d v="2009-12-18T00:00:00"/>
    <n v="1"/>
    <s v="Development - Business Logic"/>
    <s v="Development "/>
    <s v=" Business Logic"/>
    <s v="Mia Moore"/>
    <s v="Allen Young"/>
    <n v="51"/>
    <n v="1"/>
  </r>
  <r>
    <x v="6512"/>
    <n v="46368"/>
    <d v="2012-04-24T00:00:00"/>
    <n v="48"/>
    <n v="5760"/>
    <n v="0"/>
    <n v="120"/>
    <n v="5760"/>
    <s v="Cynthia Prichep"/>
    <s v="QUALCOMM Incorporated"/>
    <s v="Radio And Television Broadcasting And Communications Equipment"/>
    <s v="Technology"/>
    <s v="Cherry Hill"/>
    <s v="08002"/>
    <s v="New Jersey"/>
    <s v="East"/>
    <d v="2012-04-26T00:00:00"/>
    <n v="2"/>
    <s v="Development - Business Logic"/>
    <s v="Development "/>
    <s v=" Business Logic"/>
    <s v="William Bufont"/>
    <s v="Allen Young"/>
    <n v="62"/>
    <n v="1"/>
  </r>
  <r>
    <x v="6513"/>
    <n v="46372"/>
    <d v="2011-02-26T00:00:00"/>
    <n v="7"/>
    <n v="1120"/>
    <n v="0.02"/>
    <n v="160"/>
    <n v="1097.5999999999999"/>
    <s v="Tanja Collins"/>
    <s v="Tesla Motors, Inc."/>
    <s v="Auto Manufacturing"/>
    <s v="Capital Goods"/>
    <s v="Sanford"/>
    <n v="32771"/>
    <s v="Florida"/>
    <s v="South"/>
    <d v="2011-02-26T00:00:00"/>
    <n v="0"/>
    <s v="Development - Java"/>
    <s v="Development "/>
    <s v=" Java"/>
    <s v="Mason Gibson"/>
    <s v="Frank Mitchell"/>
    <n v="71"/>
    <n v="1"/>
  </r>
  <r>
    <x v="6514"/>
    <n v="46372"/>
    <d v="2011-02-26T00:00:00"/>
    <n v="15"/>
    <n v="1650"/>
    <n v="7.0000000000000007E-2"/>
    <n v="110"/>
    <n v="1534.5"/>
    <s v="Tanja Collins"/>
    <s v="Tesla Motors, Inc."/>
    <s v="Auto Manufacturing"/>
    <s v="Capital Goods"/>
    <s v="Sarasota"/>
    <n v="34239"/>
    <s v="Florida"/>
    <s v="South"/>
    <d v="2011-02-27T00:00:00"/>
    <n v="1"/>
    <s v="Development - Python"/>
    <s v="Development "/>
    <s v=" Python"/>
    <s v="Abigail Young"/>
    <s v="Frank Mitchell"/>
    <n v="50"/>
    <n v="1"/>
  </r>
  <r>
    <x v="6515"/>
    <n v="46374"/>
    <d v="2010-07-07T00:00:00"/>
    <n v="7"/>
    <n v="875"/>
    <n v="0.08"/>
    <n v="125"/>
    <n v="805"/>
    <s v="Herbert Weiss"/>
    <s v="Bed Bath &amp; Beyond Inc."/>
    <s v="Home Furnishings"/>
    <s v="Consumer Services"/>
    <s v="Euclid"/>
    <n v="44117"/>
    <s v="Ohio"/>
    <s v="East"/>
    <d v="2010-07-09T00:00:00"/>
    <n v="2"/>
    <s v="Training - Javascript"/>
    <s v="Training "/>
    <s v=" Javascript"/>
    <s v="Jacob Manziel"/>
    <s v="Allen Young"/>
    <n v="57"/>
    <n v="1"/>
  </r>
  <r>
    <x v="6516"/>
    <n v="46375"/>
    <d v="2010-08-26T00:00:00"/>
    <n v="24"/>
    <n v="2640"/>
    <n v="0.02"/>
    <n v="110"/>
    <n v="2587.1999999999998"/>
    <s v="Parhena McFarland"/>
    <s v="Henry Schein, Inc."/>
    <s v="Medical Specialities"/>
    <s v="Health Care"/>
    <s v="Fridley"/>
    <n v="55432"/>
    <s v="Minnesota"/>
    <s v="Central"/>
    <d v="2010-08-28T00:00:00"/>
    <n v="2"/>
    <s v="Development - Python"/>
    <s v="Development "/>
    <s v=" Python"/>
    <s v="Noah Smith"/>
    <s v="Josh Martinez"/>
    <n v="59"/>
    <n v="1"/>
  </r>
  <r>
    <x v="6517"/>
    <n v="46375"/>
    <d v="2010-08-26T00:00:00"/>
    <n v="16"/>
    <n v="2400"/>
    <n v="0.08"/>
    <n v="150"/>
    <n v="2208"/>
    <s v="Parhena McFarland"/>
    <s v="Henry Schein, Inc."/>
    <s v="Medical Specialities"/>
    <s v="Health Care"/>
    <s v="Fridley"/>
    <n v="55432"/>
    <s v="Minnesota"/>
    <s v="Central"/>
    <d v="2010-08-27T00:00:00"/>
    <n v="1"/>
    <s v="Consulting - Market Research"/>
    <s v="Consulting "/>
    <s v=" Market Research"/>
    <s v="Mason Gibson"/>
    <s v="Josh Martinez"/>
    <n v="71"/>
    <n v="1"/>
  </r>
  <r>
    <x v="6518"/>
    <n v="46402"/>
    <d v="2011-01-08T00:00:00"/>
    <n v="27"/>
    <n v="3375"/>
    <n v="0.03"/>
    <n v="125"/>
    <n v="3273.75"/>
    <s v="Ryan Kaydos"/>
    <s v="C.H. Robinson Worldwide, Inc."/>
    <s v="Oil Refining/Marketing"/>
    <s v="Transportation"/>
    <s v="North Olmsted"/>
    <n v="44070"/>
    <s v="Ohio"/>
    <s v="East"/>
    <d v="2011-01-10T00:00:00"/>
    <n v="2"/>
    <s v="Training - SQL"/>
    <s v="Training "/>
    <s v=" SQL"/>
    <s v="Abigail Young"/>
    <s v="Allen Young"/>
    <n v="50"/>
    <n v="1"/>
  </r>
  <r>
    <x v="6519"/>
    <n v="46402"/>
    <d v="2011-01-08T00:00:00"/>
    <n v="29"/>
    <n v="4350"/>
    <n v="0.01"/>
    <n v="150"/>
    <n v="4306.5"/>
    <s v="Ryan Kaydos"/>
    <s v="C.H. Robinson Worldwide, Inc."/>
    <s v="Oil Refining/Marketing"/>
    <s v="Transportation"/>
    <s v="North Olmsted"/>
    <n v="44070"/>
    <s v="Ohio"/>
    <s v="East"/>
    <d v="2011-01-09T00:00:00"/>
    <n v="1"/>
    <s v="Consulting - Market Research"/>
    <s v="Consulting "/>
    <s v=" Market Research"/>
    <s v="Daniel Tusk"/>
    <s v="Allen Young"/>
    <n v="45"/>
    <n v="1"/>
  </r>
  <r>
    <x v="6520"/>
    <n v="46402"/>
    <d v="2011-01-08T00:00:00"/>
    <n v="12"/>
    <n v="1800"/>
    <n v="0.01"/>
    <n v="150"/>
    <n v="1782"/>
    <s v="Ryan Kaydos"/>
    <s v="C.H. Robinson Worldwide, Inc."/>
    <s v="Oil Refining/Marketing"/>
    <s v="Transportation"/>
    <s v="North Olmsted"/>
    <n v="44070"/>
    <s v="Ohio"/>
    <s v="East"/>
    <d v="2011-01-09T00:00:00"/>
    <n v="1"/>
    <s v="Consulting - Market Research"/>
    <s v="Consulting "/>
    <s v=" Market Research"/>
    <s v="Emily Taylor"/>
    <s v="Allen Young"/>
    <n v="62"/>
    <n v="1"/>
  </r>
  <r>
    <x v="6521"/>
    <n v="46404"/>
    <d v="2012-03-04T00:00:00"/>
    <n v="50"/>
    <n v="7500"/>
    <n v="0.05"/>
    <n v="150"/>
    <n v="7125"/>
    <s v="John Conant"/>
    <s v="Mylan Inc."/>
    <s v="Major Pharmaceuticals"/>
    <s v="Health Care"/>
    <s v="Kent"/>
    <n v="44240"/>
    <s v="Ohio"/>
    <s v="East"/>
    <d v="2012-03-05T00:00:00"/>
    <n v="1"/>
    <s v="Consulting - Market Research"/>
    <s v="Consulting "/>
    <s v=" Market Research"/>
    <s v="Madison Hill"/>
    <s v="Allen Young"/>
    <n v="58"/>
    <n v="1"/>
  </r>
  <r>
    <x v="6522"/>
    <n v="46407"/>
    <d v="2009-03-26T00:00:00"/>
    <n v="7"/>
    <n v="1120"/>
    <n v="0.1"/>
    <n v="160"/>
    <n v="1008"/>
    <s v="Rick Webber"/>
    <s v="Verisk Analytics, Inc."/>
    <s v="EDP Services"/>
    <s v="Technology"/>
    <s v="Dublin"/>
    <n v="94568"/>
    <s v="California"/>
    <s v="West"/>
    <d v="2009-03-28T00:00:00"/>
    <n v="2"/>
    <s v="Development - Java"/>
    <s v="Development "/>
    <s v=" Java"/>
    <s v="Michael Alister"/>
    <s v="Bob Turner"/>
    <n v="68"/>
    <n v="1"/>
  </r>
  <r>
    <x v="6523"/>
    <n v="46434"/>
    <d v="2010-04-01T00:00:00"/>
    <n v="34"/>
    <n v="5440"/>
    <n v="0.06"/>
    <n v="160"/>
    <n v="5113.5999999999995"/>
    <s v="David O'Rourke"/>
    <s v="Wynn Resorts, Limited"/>
    <s v="Hotels/Resorts"/>
    <s v="Consumer Services"/>
    <s v="Sulphur Springs"/>
    <s v="75482"/>
    <s v="Texas"/>
    <s v="Central"/>
    <d v="2010-04-02T00:00:00"/>
    <n v="1"/>
    <s v="Development - Java"/>
    <s v="Development "/>
    <s v=" Java"/>
    <s v="Mia Moore"/>
    <s v="Josh Martinez"/>
    <n v="51"/>
    <n v="1"/>
  </r>
  <r>
    <x v="6524"/>
    <n v="46436"/>
    <d v="2009-04-04T00:00:00"/>
    <n v="46"/>
    <n v="6900"/>
    <n v="0"/>
    <n v="150"/>
    <n v="6900"/>
    <s v="Odella Tron"/>
    <s v="Keurig Green Mountain, Inc."/>
    <s v="Packaged Foods"/>
    <s v="Consumer Non-Durables"/>
    <s v="York"/>
    <n v="17403"/>
    <s v="Pennsylvania"/>
    <s v="East"/>
    <d v="2009-04-11T00:00:00"/>
    <n v="7"/>
    <s v="Consulting - Market Research"/>
    <s v="Consulting "/>
    <s v=" Market Research"/>
    <s v="Ethan Bird"/>
    <s v="Allen Young"/>
    <n v="60"/>
    <n v="1"/>
  </r>
  <r>
    <x v="6525"/>
    <n v="46437"/>
    <d v="2009-09-15T00:00:00"/>
    <n v="49"/>
    <n v="6125"/>
    <n v="0"/>
    <n v="125"/>
    <n v="6125"/>
    <s v="Mick Russell"/>
    <s v="Autodesk, Inc."/>
    <s v="Computer Software: Prepackaged Software"/>
    <s v="Technology"/>
    <s v="Rock Springs"/>
    <s v="82901"/>
    <s v="Wyoming"/>
    <s v="West"/>
    <d v="2009-09-17T00:00:00"/>
    <n v="2"/>
    <s v="Training - SQL"/>
    <s v="Training "/>
    <s v=" SQL"/>
    <s v="Abigail Young"/>
    <s v="Bob Turner"/>
    <n v="50"/>
    <n v="1"/>
  </r>
  <r>
    <x v="6526"/>
    <n v="46466"/>
    <d v="2012-02-21T00:00:00"/>
    <n v="7"/>
    <n v="875"/>
    <n v="0.05"/>
    <n v="125"/>
    <n v="831.25"/>
    <s v="Matt Kastensmidt"/>
    <s v="Liberty Interactive Corporation"/>
    <s v="Catalog/Specialty Distribution"/>
    <s v="Consumer Services"/>
    <s v="Harker Heights"/>
    <n v="76543"/>
    <s v="Texas"/>
    <s v="Central"/>
    <d v="2012-02-22T00:00:00"/>
    <n v="1"/>
    <s v="Training - SQL"/>
    <s v="Training "/>
    <s v=" SQL"/>
    <s v="Daniel Tusk"/>
    <s v="Josh Martinez"/>
    <n v="45"/>
    <n v="1"/>
  </r>
  <r>
    <x v="6527"/>
    <n v="46468"/>
    <d v="2011-01-11T00:00:00"/>
    <n v="46"/>
    <n v="7360"/>
    <n v="0.08"/>
    <n v="160"/>
    <n v="6771.2000000000007"/>
    <s v="Vivek Collins"/>
    <s v="Express Scripts Holding Company"/>
    <s v="Medical/Nursing Services"/>
    <s v="Health Care"/>
    <s v="Warren"/>
    <n v="44483"/>
    <s v="Ohio"/>
    <s v="East"/>
    <d v="2011-01-12T00:00:00"/>
    <n v="1"/>
    <s v="Development - Java"/>
    <s v="Development "/>
    <s v=" Java"/>
    <s v="Elizabeth Carter"/>
    <s v="Allen Young"/>
    <n v="52"/>
    <n v="1"/>
  </r>
  <r>
    <x v="6528"/>
    <n v="46468"/>
    <d v="2011-01-11T00:00:00"/>
    <n v="41"/>
    <n v="6150"/>
    <n v="0.08"/>
    <n v="150"/>
    <n v="5658"/>
    <s v="Vivek Collins"/>
    <s v="Express Scripts Holding Company"/>
    <s v="Medical/Nursing Services"/>
    <s v="Health Care"/>
    <s v="Warren"/>
    <n v="44483"/>
    <s v="Ohio"/>
    <s v="East"/>
    <d v="2011-01-13T00:00:00"/>
    <n v="2"/>
    <s v="Consulting - Business Model"/>
    <s v="Consulting "/>
    <s v=" Business Model"/>
    <s v="Mason Gibson"/>
    <s v="Allen Young"/>
    <n v="71"/>
    <n v="1"/>
  </r>
  <r>
    <x v="6529"/>
    <n v="46468"/>
    <d v="2011-01-11T00:00:00"/>
    <n v="1"/>
    <n v="110"/>
    <n v="0.04"/>
    <n v="110"/>
    <n v="105.6"/>
    <s v="Vivek Collins"/>
    <s v="Express Scripts Holding Company"/>
    <s v="Medical/Nursing Services"/>
    <s v="Health Care"/>
    <s v="Warren"/>
    <n v="44483"/>
    <s v="Ohio"/>
    <s v="East"/>
    <d v="2011-01-13T00:00:00"/>
    <n v="2"/>
    <s v="Development - Python"/>
    <s v="Development "/>
    <s v=" Python"/>
    <s v="Noah Smith"/>
    <s v="Allen Young"/>
    <n v="59"/>
    <n v="1"/>
  </r>
  <r>
    <x v="6530"/>
    <n v="46469"/>
    <d v="2009-08-16T00:00:00"/>
    <n v="17"/>
    <n v="2125"/>
    <n v="0.05"/>
    <n v="125"/>
    <n v="2018.75"/>
    <s v="Adam Wendt"/>
    <s v="Autodesk, Inc."/>
    <s v="Computer Software: Prepackaged Software"/>
    <s v="Technology"/>
    <s v="Gresham"/>
    <n v="97030"/>
    <s v="Oregon"/>
    <s v="West"/>
    <d v="2009-08-18T00:00:00"/>
    <n v="2"/>
    <s v="Training - Development"/>
    <s v="Training "/>
    <s v=" Development"/>
    <s v="Mia Moore"/>
    <s v="Bob Turner"/>
    <n v="51"/>
    <n v="1"/>
  </r>
  <r>
    <x v="6531"/>
    <n v="46469"/>
    <d v="2009-08-16T00:00:00"/>
    <n v="18"/>
    <n v="1980"/>
    <n v="0.05"/>
    <n v="110"/>
    <n v="1881"/>
    <s v="Adam Wendt"/>
    <s v="Autodesk, Inc."/>
    <s v="Computer Software: Prepackaged Software"/>
    <s v="Technology"/>
    <s v="Gresham"/>
    <n v="97030"/>
    <s v="Oregon"/>
    <s v="West"/>
    <d v="2009-08-18T00:00:00"/>
    <n v="2"/>
    <s v="Development - Python"/>
    <s v="Development "/>
    <s v=" Python"/>
    <s v="Abigail Young"/>
    <s v="Bob Turner"/>
    <n v="50"/>
    <n v="1"/>
  </r>
  <r>
    <x v="6532"/>
    <n v="46497"/>
    <d v="2012-06-19T00:00:00"/>
    <n v="30"/>
    <n v="3600"/>
    <n v="0.03"/>
    <n v="120"/>
    <n v="3492"/>
    <s v="Jane Ordway"/>
    <s v="Cognizant Technology Solutions Corporation"/>
    <s v="EDP Services"/>
    <s v="Technology"/>
    <s v="Xenia"/>
    <n v="45385"/>
    <s v="Ohio"/>
    <s v="East"/>
    <d v="2012-06-20T00:00:00"/>
    <n v="1"/>
    <s v="Development - Business Logic"/>
    <s v="Development "/>
    <s v=" Business Logic"/>
    <s v="Ethan Bird"/>
    <s v="Allen Young"/>
    <n v="60"/>
    <n v="1"/>
  </r>
  <r>
    <x v="6533"/>
    <n v="46499"/>
    <d v="2009-06-07T00:00:00"/>
    <n v="1"/>
    <n v="170"/>
    <n v="0.06"/>
    <n v="170"/>
    <n v="159.79999999999998"/>
    <s v="George Carreira"/>
    <s v="Staples, Inc."/>
    <s v="Other Specialty Stores"/>
    <s v="Consumer Services"/>
    <s v="Stockton"/>
    <n v="95207"/>
    <s v="California"/>
    <s v="West"/>
    <d v="2009-06-08T00:00:00"/>
    <n v="1"/>
    <s v="Development - .Net"/>
    <s v="Development "/>
    <s v=" .Net"/>
    <s v="Olivia Sullivan"/>
    <s v="Bob Turner"/>
    <n v="53"/>
    <n v="1"/>
  </r>
  <r>
    <x v="6534"/>
    <n v="46499"/>
    <d v="2009-06-07T00:00:00"/>
    <n v="22"/>
    <n v="3740"/>
    <n v="7.0000000000000007E-2"/>
    <n v="170"/>
    <n v="3478.2"/>
    <s v="George Carreira"/>
    <s v="Staples, Inc."/>
    <s v="Other Specialty Stores"/>
    <s v="Consumer Services"/>
    <s v="Stockton"/>
    <n v="95207"/>
    <s v="California"/>
    <s v="West"/>
    <d v="2009-06-09T00:00:00"/>
    <n v="2"/>
    <s v="Development - .Net"/>
    <s v="Development "/>
    <s v=" .Net"/>
    <s v="Mia Moore"/>
    <s v="Bob Turner"/>
    <n v="51"/>
    <n v="1"/>
  </r>
  <r>
    <x v="6535"/>
    <n v="46499"/>
    <d v="2009-06-07T00:00:00"/>
    <n v="10"/>
    <n v="1400"/>
    <n v="0.1"/>
    <n v="140"/>
    <n v="1260"/>
    <s v="George Carreira"/>
    <s v="Staples, Inc."/>
    <s v="Other Specialty Stores"/>
    <s v="Consumer Services"/>
    <s v="Stockton"/>
    <n v="95207"/>
    <s v="California"/>
    <s v="West"/>
    <d v="2009-06-08T00:00:00"/>
    <n v="1"/>
    <s v="Development - Database"/>
    <s v="Development "/>
    <s v=" Database"/>
    <s v="Mia Moore"/>
    <s v="Bob Turner"/>
    <n v="51"/>
    <n v="1"/>
  </r>
  <r>
    <x v="6536"/>
    <n v="46503"/>
    <d v="2011-11-06T00:00:00"/>
    <n v="26"/>
    <n v="3900"/>
    <n v="7.0000000000000007E-2"/>
    <n v="150"/>
    <n v="3626.9999999999995"/>
    <s v="Meg Norvell"/>
    <s v="TripAdvisor, Inc."/>
    <s v="Computer Software: Programming, Data Processing"/>
    <s v="Technology"/>
    <s v="Kansas City"/>
    <n v="64130"/>
    <s v="MO"/>
    <s v="Central"/>
    <d v="2011-11-09T00:00:00"/>
    <n v="3"/>
    <s v="Consulting - Market Research"/>
    <s v="Consulting "/>
    <s v=" Market Research"/>
    <s v="Emily Taylor"/>
    <s v="Josh Martinez"/>
    <n v="62"/>
    <n v="1"/>
  </r>
  <r>
    <x v="6537"/>
    <n v="46528"/>
    <d v="2009-12-06T00:00:00"/>
    <n v="43"/>
    <n v="5375"/>
    <n v="0.05"/>
    <n v="125"/>
    <n v="5106.25"/>
    <s v="Edward Bzostek"/>
    <s v="Equinix, Inc."/>
    <s v="Telecommunications Equipment"/>
    <s v="Public Utilities"/>
    <s v="Waco"/>
    <n v="76706"/>
    <s v="Texas"/>
    <s v="Central"/>
    <d v="2009-12-08T00:00:00"/>
    <n v="2"/>
    <s v="Training - SQL"/>
    <s v="Training "/>
    <s v=" SQL"/>
    <s v="Olivia Sullivan"/>
    <s v="Josh Martinez"/>
    <n v="53"/>
    <n v="1"/>
  </r>
  <r>
    <x v="6538"/>
    <n v="46528"/>
    <d v="2009-12-06T00:00:00"/>
    <n v="23"/>
    <n v="2530"/>
    <n v="0.01"/>
    <n v="110"/>
    <n v="2504.6999999999998"/>
    <s v="Edward Bzostek"/>
    <s v="Equinix, Inc."/>
    <s v="Telecommunications Equipment"/>
    <s v="Public Utilities"/>
    <s v="Waco"/>
    <n v="76706"/>
    <s v="Texas"/>
    <s v="Central"/>
    <d v="2009-12-09T00:00:00"/>
    <n v="3"/>
    <s v="Development - Python"/>
    <s v="Development "/>
    <s v=" Python"/>
    <s v="Alexander Edison"/>
    <s v="Josh Martinez"/>
    <n v="70"/>
    <n v="1"/>
  </r>
  <r>
    <x v="6539"/>
    <n v="46531"/>
    <d v="2011-08-21T00:00:00"/>
    <n v="2"/>
    <n v="320"/>
    <n v="0.1"/>
    <n v="160"/>
    <n v="288"/>
    <s v="Chuck Gonzalez"/>
    <s v="Kraft Foods Group, Inc."/>
    <s v="Packaged Foods"/>
    <s v="Consumer Non-Durables"/>
    <s v="Essex Junction"/>
    <s v="05451"/>
    <s v="Vermont"/>
    <s v="East"/>
    <d v="2011-08-30T00:00:00"/>
    <n v="9"/>
    <s v="Development - Java"/>
    <s v="Development "/>
    <s v=" Java"/>
    <s v="Ethan Bird"/>
    <s v="Allen Young"/>
    <n v="60"/>
    <n v="1"/>
  </r>
  <r>
    <x v="6540"/>
    <n v="46531"/>
    <d v="2011-08-21T00:00:00"/>
    <n v="17"/>
    <n v="2550"/>
    <n v="0.01"/>
    <n v="150"/>
    <n v="2524.5"/>
    <s v="Chuck Gonzalez"/>
    <s v="Kraft Foods Group, Inc."/>
    <s v="Packaged Foods"/>
    <s v="Consumer Non-Durables"/>
    <s v="Livingston"/>
    <s v="07039"/>
    <s v="New Jersey"/>
    <s v="East"/>
    <d v="2011-08-26T00:00:00"/>
    <n v="5"/>
    <s v="Consulting - Market Research"/>
    <s v="Consulting "/>
    <s v=" Market Research"/>
    <s v="Ethan Bird"/>
    <s v="Allen Young"/>
    <n v="60"/>
    <n v="1"/>
  </r>
  <r>
    <x v="6541"/>
    <n v="46531"/>
    <d v="2011-08-21T00:00:00"/>
    <n v="23"/>
    <n v="3680"/>
    <n v="0.06"/>
    <n v="160"/>
    <n v="3459.2"/>
    <s v="Chuck Gonzalez"/>
    <s v="Kraft Foods Group, Inc."/>
    <s v="Packaged Foods"/>
    <s v="Consumer Non-Durables"/>
    <s v="Londonderry"/>
    <s v="03053"/>
    <s v="New Hampshire"/>
    <s v="East"/>
    <d v="2011-08-21T00:00:00"/>
    <n v="0"/>
    <s v="Development - Java"/>
    <s v="Development "/>
    <s v=" Java"/>
    <s v="Emily Taylor"/>
    <s v="Allen Young"/>
    <n v="62"/>
    <n v="1"/>
  </r>
  <r>
    <x v="6542"/>
    <n v="46531"/>
    <d v="2011-08-21T00:00:00"/>
    <n v="39"/>
    <n v="4875"/>
    <n v="7.0000000000000007E-2"/>
    <n v="125"/>
    <n v="4533.75"/>
    <s v="Chuck Gonzalez"/>
    <s v="Kraft Foods Group, Inc."/>
    <s v="Packaged Foods"/>
    <s v="Consumer Non-Durables"/>
    <s v="Weymouth"/>
    <s v="02190"/>
    <s v="MA"/>
    <s v="East"/>
    <d v="2011-08-28T00:00:00"/>
    <n v="7"/>
    <s v="Training - Javascript"/>
    <s v="Training "/>
    <s v=" Javascript"/>
    <s v="Ethan Bird"/>
    <s v="Allen Young"/>
    <n v="60"/>
    <n v="1"/>
  </r>
  <r>
    <x v="6543"/>
    <n v="46533"/>
    <d v="2009-10-07T00:00:00"/>
    <n v="3"/>
    <n v="375"/>
    <n v="0.04"/>
    <n v="125"/>
    <n v="360"/>
    <s v="John Brown"/>
    <s v="Netflix, Inc."/>
    <s v="Consumer Electronics/Video Chains"/>
    <s v="Consumer Services"/>
    <s v="Moscow"/>
    <s v="83843"/>
    <s v="Idaho"/>
    <s v="West"/>
    <d v="2009-10-08T00:00:00"/>
    <n v="1"/>
    <s v="Training - SQL"/>
    <s v="Training "/>
    <s v=" SQL"/>
    <s v="Alexander Edison"/>
    <s v="Bob Turner"/>
    <n v="70"/>
    <n v="1"/>
  </r>
  <r>
    <x v="6544"/>
    <n v="46533"/>
    <d v="2009-10-07T00:00:00"/>
    <n v="12"/>
    <n v="1800"/>
    <n v="0.1"/>
    <n v="150"/>
    <n v="1620"/>
    <s v="John Brown"/>
    <s v="Netflix, Inc."/>
    <s v="Consumer Electronics/Video Chains"/>
    <s v="Consumer Services"/>
    <s v="Moscow"/>
    <s v="83843"/>
    <s v="Idaho"/>
    <s v="West"/>
    <d v="2009-10-09T00:00:00"/>
    <n v="2"/>
    <s v="Consulting - Market Research"/>
    <s v="Consulting "/>
    <s v=" Market Research"/>
    <s v="Mia Moore"/>
    <s v="Bob Turner"/>
    <n v="51"/>
    <n v="1"/>
  </r>
  <r>
    <x v="6545"/>
    <n v="46534"/>
    <d v="2012-10-03T00:00:00"/>
    <n v="13"/>
    <n v="1950"/>
    <n v="0.05"/>
    <n v="150"/>
    <n v="1852.5"/>
    <s v="Chris Ludwig"/>
    <s v="Fastenal Company"/>
    <s v="RETAIL: Building Materials"/>
    <s v="Consumer Services"/>
    <s v="Rutland"/>
    <s v="05701"/>
    <s v="Vermont"/>
    <s v="East"/>
    <d v="2012-10-05T00:00:00"/>
    <n v="2"/>
    <s v="Consulting - Strategy"/>
    <s v="Consulting "/>
    <s v=" Strategy"/>
    <s v="William Bufont"/>
    <s v="Allen Young"/>
    <n v="62"/>
    <n v="1"/>
  </r>
  <r>
    <x v="6546"/>
    <n v="46562"/>
    <d v="2011-02-12T00:00:00"/>
    <n v="35"/>
    <n v="4375"/>
    <n v="0.01"/>
    <n v="125"/>
    <n v="4331.25"/>
    <s v="Anne Van Hugh"/>
    <s v="Keurig Green Mountain, Inc."/>
    <s v="Packaged Foods"/>
    <s v="Consumer Non-Durables"/>
    <s v="Valley Stream"/>
    <n v="11580"/>
    <s v="New York"/>
    <s v="East"/>
    <d v="2011-02-14T00:00:00"/>
    <n v="2"/>
    <s v="Training - Javascript"/>
    <s v="Training "/>
    <s v=" Javascript"/>
    <s v="Liam Franklin"/>
    <s v="Allen Young"/>
    <n v="52"/>
    <n v="1"/>
  </r>
  <r>
    <x v="6547"/>
    <n v="46565"/>
    <d v="2011-06-22T00:00:00"/>
    <n v="16"/>
    <n v="2720"/>
    <n v="0.05"/>
    <n v="170"/>
    <n v="2584"/>
    <s v="Laurel Stivers"/>
    <s v="Cisco Systems, Inc."/>
    <s v="Computer Communications Equipment"/>
    <s v="Technology"/>
    <s v="Hampton"/>
    <n v="23666"/>
    <s v="Virginia"/>
    <s v="South"/>
    <d v="2011-06-22T00:00:00"/>
    <n v="0"/>
    <s v="Development - .Net"/>
    <s v="Development "/>
    <s v=" .Net"/>
    <s v="Alexander Edison"/>
    <s v="Frank Mitchell"/>
    <n v="70"/>
    <n v="1"/>
  </r>
  <r>
    <x v="6548"/>
    <n v="46565"/>
    <d v="2011-06-22T00:00:00"/>
    <n v="50"/>
    <n v="6250"/>
    <n v="0.1"/>
    <n v="125"/>
    <n v="5625"/>
    <s v="Laurel Stivers"/>
    <s v="Cisco Systems, Inc."/>
    <s v="Computer Communications Equipment"/>
    <s v="Technology"/>
    <s v="Hampton"/>
    <n v="23666"/>
    <s v="Virginia"/>
    <s v="South"/>
    <d v="2011-06-23T00:00:00"/>
    <n v="1"/>
    <s v="Training - SQL"/>
    <s v="Training "/>
    <s v=" SQL"/>
    <s v="Jacob Manziel"/>
    <s v="Frank Mitchell"/>
    <n v="57"/>
    <n v="1"/>
  </r>
  <r>
    <x v="6549"/>
    <n v="46565"/>
    <d v="2011-06-22T00:00:00"/>
    <n v="8"/>
    <n v="1600"/>
    <n v="0.01"/>
    <n v="200"/>
    <n v="1584"/>
    <s v="Laurel Stivers"/>
    <s v="Cisco Systems, Inc."/>
    <s v="Computer Communications Equipment"/>
    <s v="Technology"/>
    <s v="Hampton"/>
    <n v="23666"/>
    <s v="Virginia"/>
    <s v="South"/>
    <d v="2011-06-24T00:00:00"/>
    <n v="2"/>
    <s v="Development - Big Data"/>
    <s v="Development "/>
    <s v=" Big Data"/>
    <s v="Madison Hill"/>
    <s v="Frank Mitchell"/>
    <n v="58"/>
    <n v="1"/>
  </r>
  <r>
    <x v="6550"/>
    <n v="46566"/>
    <d v="2012-04-09T00:00:00"/>
    <n v="49"/>
    <n v="7350"/>
    <n v="7.0000000000000007E-2"/>
    <n v="150"/>
    <n v="6835.4999999999991"/>
    <s v="Patrick Ellison"/>
    <s v="Kraft Foods Group, Inc."/>
    <s v="Packaged Foods"/>
    <s v="Consumer Non-Durables"/>
    <s v="Menomonee Falls"/>
    <n v="53051"/>
    <s v="Wisconsin"/>
    <s v="Central"/>
    <d v="2012-04-10T00:00:00"/>
    <n v="1"/>
    <s v="Consulting - Business Model"/>
    <s v="Consulting "/>
    <s v=" Business Model"/>
    <s v="Madison Hill"/>
    <s v="Josh Martinez"/>
    <n v="58"/>
    <n v="1"/>
  </r>
  <r>
    <x v="6551"/>
    <n v="46597"/>
    <d v="2009-12-31T00:00:00"/>
    <n v="47"/>
    <n v="7050"/>
    <n v="0.01"/>
    <n v="150"/>
    <n v="6979.5"/>
    <s v="Michael Adams"/>
    <s v="Texas Instruments Incorporated"/>
    <s v="Semiconductors"/>
    <s v="Technology"/>
    <s v="Niagara Falls"/>
    <n v="14304"/>
    <s v="New York"/>
    <s v="East"/>
    <d v="2009-12-31T00:00:00"/>
    <n v="0"/>
    <s v="Consulting - Market Research"/>
    <s v="Consulting "/>
    <s v=" Market Research"/>
    <s v="Mia Moore"/>
    <s v="Allen Young"/>
    <n v="51"/>
    <n v="1"/>
  </r>
  <r>
    <x v="6552"/>
    <n v="46597"/>
    <d v="2009-12-31T00:00:00"/>
    <n v="10"/>
    <n v="1600"/>
    <n v="0.06"/>
    <n v="160"/>
    <n v="1504"/>
    <s v="Michael Adams"/>
    <s v="Texas Instruments Incorporated"/>
    <s v="Semiconductors"/>
    <s v="Technology"/>
    <s v="North Tonawanda"/>
    <n v="14120"/>
    <s v="New York"/>
    <s v="East"/>
    <d v="2010-01-02T00:00:00"/>
    <n v="2"/>
    <s v="Development - Java"/>
    <s v="Development "/>
    <s v=" Java"/>
    <s v="Mia Moore"/>
    <s v="Allen Young"/>
    <n v="51"/>
    <n v="1"/>
  </r>
  <r>
    <x v="6553"/>
    <n v="46597"/>
    <d v="2009-12-31T00:00:00"/>
    <n v="1"/>
    <n v="125"/>
    <n v="0"/>
    <n v="125"/>
    <n v="125"/>
    <s v="Michael Adams"/>
    <s v="Texas Instruments Incorporated"/>
    <s v="Semiconductors"/>
    <s v="Technology"/>
    <s v="North Tonawanda"/>
    <n v="14120"/>
    <s v="New York"/>
    <s v="East"/>
    <d v="2010-01-02T00:00:00"/>
    <n v="2"/>
    <s v="Training - Development"/>
    <s v="Training "/>
    <s v=" Development"/>
    <s v="Elizabeth Carter"/>
    <s v="Allen Young"/>
    <n v="52"/>
    <n v="1"/>
  </r>
  <r>
    <x v="6554"/>
    <n v="46599"/>
    <d v="2010-09-13T00:00:00"/>
    <n v="4"/>
    <n v="500"/>
    <n v="0.01"/>
    <n v="125"/>
    <n v="495"/>
    <s v="Victoria Holloman"/>
    <s v="DIRECTV"/>
    <s v="Telecommunications Equipment"/>
    <s v="Consumer Services"/>
    <s v="Pasco"/>
    <n v="99301"/>
    <s v="Washington"/>
    <s v="West"/>
    <d v="2010-09-14T00:00:00"/>
    <n v="1"/>
    <s v="Training - SQL"/>
    <s v="Training "/>
    <s v=" SQL"/>
    <s v="Mia Moore"/>
    <s v="Bob Turner"/>
    <n v="51"/>
    <n v="1"/>
  </r>
  <r>
    <x v="6555"/>
    <n v="46624"/>
    <d v="2010-04-26T00:00:00"/>
    <n v="28"/>
    <n v="5600"/>
    <n v="7.0000000000000007E-2"/>
    <n v="200"/>
    <n v="5208"/>
    <s v="Keith Beeghly"/>
    <s v="Altera Corporation"/>
    <s v="Semiconductors"/>
    <s v="Technology"/>
    <s v="Paragould"/>
    <n v="72450"/>
    <s v="Arkansas"/>
    <s v="South"/>
    <d v="2010-04-27T00:00:00"/>
    <n v="1"/>
    <s v="Development - Scala"/>
    <s v="Development "/>
    <s v=" Scala"/>
    <s v="Isabella Douglas"/>
    <s v="Frank Mitchell"/>
    <n v="75"/>
    <n v="1"/>
  </r>
  <r>
    <x v="6556"/>
    <n v="46624"/>
    <d v="2010-04-26T00:00:00"/>
    <n v="12"/>
    <n v="1320"/>
    <n v="0.09"/>
    <n v="110"/>
    <n v="1201.2"/>
    <s v="Keith Beeghly"/>
    <s v="Altera Corporation"/>
    <s v="Semiconductors"/>
    <s v="Technology"/>
    <s v="Pine Bluff"/>
    <n v="71603"/>
    <s v="Arkansas"/>
    <s v="South"/>
    <d v="2010-04-28T00:00:00"/>
    <n v="2"/>
    <s v="Development - Python"/>
    <s v="Development "/>
    <s v=" Python"/>
    <s v="Mia Moore"/>
    <s v="Frank Mitchell"/>
    <n v="51"/>
    <n v="1"/>
  </r>
  <r>
    <x v="6557"/>
    <n v="46626"/>
    <d v="2012-06-27T00:00:00"/>
    <n v="8"/>
    <n v="1000"/>
    <n v="0.01"/>
    <n v="125"/>
    <n v="990"/>
    <s v="Magdelene Brockman"/>
    <s v="Kraft Foods Group, Inc."/>
    <s v="Packaged Foods"/>
    <s v="Consumer Non-Durables"/>
    <s v="Haltom City"/>
    <n v="76117"/>
    <s v="Texas"/>
    <s v="Central"/>
    <d v="2012-07-01T00:00:00"/>
    <n v="4"/>
    <s v="Training - Development"/>
    <s v="Training "/>
    <s v=" Development"/>
    <s v="Ava Wilson"/>
    <s v="Josh Martinez"/>
    <n v="67"/>
    <n v="1"/>
  </r>
  <r>
    <x v="6558"/>
    <n v="46627"/>
    <d v="2009-06-11T00:00:00"/>
    <n v="3"/>
    <n v="330"/>
    <n v="0.05"/>
    <n v="110"/>
    <n v="313.5"/>
    <s v="Eva O'Carroll"/>
    <s v="Lam Research Corporation"/>
    <s v="Industrial Machinery/Components"/>
    <s v="Technology"/>
    <s v="Altus"/>
    <s v="73521"/>
    <s v="Oklahoma"/>
    <s v="Central"/>
    <d v="2009-06-12T00:00:00"/>
    <n v="1"/>
    <s v="Development - Python"/>
    <s v="Development "/>
    <s v=" Python"/>
    <s v="Emily Taylor"/>
    <s v="Josh Martinez"/>
    <n v="62"/>
    <n v="1"/>
  </r>
  <r>
    <x v="6559"/>
    <n v="46627"/>
    <d v="2009-06-11T00:00:00"/>
    <n v="24"/>
    <n v="3600"/>
    <n v="0.03"/>
    <n v="150"/>
    <n v="3492"/>
    <s v="Eva O'Carroll"/>
    <s v="Lam Research Corporation"/>
    <s v="Industrial Machinery/Components"/>
    <s v="Technology"/>
    <s v="Altus"/>
    <s v="73521"/>
    <s v="Oklahoma"/>
    <s v="Central"/>
    <d v="2009-06-12T00:00:00"/>
    <n v="1"/>
    <s v="Consulting - Market Research"/>
    <s v="Consulting "/>
    <s v=" Market Research"/>
    <s v="Alexander Edison"/>
    <s v="Josh Martinez"/>
    <n v="70"/>
    <n v="1"/>
  </r>
  <r>
    <x v="6560"/>
    <n v="46631"/>
    <d v="2012-03-11T00:00:00"/>
    <n v="39"/>
    <n v="4290"/>
    <n v="0.05"/>
    <n v="110"/>
    <n v="4075.5"/>
    <s v="Harold McCarthy"/>
    <s v="American Airlines Group, Inc."/>
    <s v="Air Freight/Delivery Services"/>
    <s v="Transportation"/>
    <s v="South Lake Tahoe"/>
    <n v="96150"/>
    <s v="California"/>
    <s v="West"/>
    <d v="2012-03-13T00:00:00"/>
    <n v="2"/>
    <s v="Development - Python"/>
    <s v="Development "/>
    <s v=" Python"/>
    <s v="Emma Watson"/>
    <s v="Bob Turner"/>
    <n v="67"/>
    <n v="1"/>
  </r>
  <r>
    <x v="6561"/>
    <n v="46656"/>
    <d v="2009-07-16T00:00:00"/>
    <n v="27"/>
    <n v="4320"/>
    <n v="0.1"/>
    <n v="160"/>
    <n v="3888"/>
    <s v="Nora Van"/>
    <s v="Twenty-First Century Fox, Inc."/>
    <s v="Television Services"/>
    <s v="Consumer Services"/>
    <s v="Winter Springs"/>
    <n v="32708"/>
    <s v="Florida"/>
    <s v="South"/>
    <d v="2009-07-17T00:00:00"/>
    <n v="1"/>
    <s v="Development - Java"/>
    <s v="Development "/>
    <s v=" Java"/>
    <s v="Elizabeth Carter"/>
    <s v="Frank Mitchell"/>
    <n v="52"/>
    <n v="1"/>
  </r>
  <r>
    <x v="6562"/>
    <n v="46662"/>
    <d v="2011-12-29T00:00:00"/>
    <n v="8"/>
    <n v="880"/>
    <n v="7.0000000000000007E-2"/>
    <n v="110"/>
    <n v="818.4"/>
    <s v="Aaron Williams"/>
    <s v="Apple Inc."/>
    <s v="Computer Manufacturing"/>
    <s v="Technology"/>
    <s v="San Jose"/>
    <n v="95123"/>
    <s v="California"/>
    <s v="West"/>
    <d v="2011-12-31T00:00:00"/>
    <n v="2"/>
    <s v="Development - Python"/>
    <s v="Development "/>
    <s v=" Python"/>
    <s v="Jacob Manziel"/>
    <s v="Bob Turner"/>
    <n v="57"/>
    <n v="1"/>
  </r>
  <r>
    <x v="6563"/>
    <n v="46662"/>
    <d v="2011-12-29T00:00:00"/>
    <n v="33"/>
    <n v="3960"/>
    <n v="0.01"/>
    <n v="120"/>
    <n v="3920.4"/>
    <s v="Aaron Williams"/>
    <s v="Apple Inc."/>
    <s v="Computer Manufacturing"/>
    <s v="Technology"/>
    <s v="San Jose"/>
    <n v="95123"/>
    <s v="California"/>
    <s v="West"/>
    <d v="2011-12-31T00:00:00"/>
    <n v="2"/>
    <s v="Development - Business Logic"/>
    <s v="Development "/>
    <s v=" Business Logic"/>
    <s v="Alexander Edison"/>
    <s v="Bob Turner"/>
    <n v="70"/>
    <n v="1"/>
  </r>
  <r>
    <x v="6564"/>
    <n v="46662"/>
    <d v="2011-12-29T00:00:00"/>
    <n v="48"/>
    <n v="7200"/>
    <n v="0.1"/>
    <n v="150"/>
    <n v="6480"/>
    <s v="Aaron Williams"/>
    <s v="Apple Inc."/>
    <s v="Computer Manufacturing"/>
    <s v="Technology"/>
    <s v="San Jose"/>
    <n v="95123"/>
    <s v="California"/>
    <s v="West"/>
    <d v="2011-12-31T00:00:00"/>
    <n v="2"/>
    <s v="Consulting - Market Research"/>
    <s v="Consulting "/>
    <s v=" Market Research"/>
    <s v="Alexander Edison"/>
    <s v="Bob Turner"/>
    <n v="70"/>
    <n v="1"/>
  </r>
  <r>
    <x v="6565"/>
    <n v="46691"/>
    <d v="2012-06-24T00:00:00"/>
    <n v="47"/>
    <n v="5875"/>
    <n v="0.04"/>
    <n v="125"/>
    <n v="5640"/>
    <s v="Debra Andreadi"/>
    <s v="Autodesk, Inc."/>
    <s v="Computer Software: Prepackaged Software"/>
    <s v="Technology"/>
    <s v="Oxnard"/>
    <n v="93030"/>
    <s v="California"/>
    <s v="West"/>
    <d v="2012-06-26T00:00:00"/>
    <n v="2"/>
    <s v="Training - SQL"/>
    <s v="Training "/>
    <s v=" SQL"/>
    <s v="Mason Gibson"/>
    <s v="Bob Turner"/>
    <n v="71"/>
    <n v="1"/>
  </r>
  <r>
    <x v="6566"/>
    <n v="46721"/>
    <d v="2009-09-13T00:00:00"/>
    <n v="17"/>
    <n v="2720"/>
    <n v="0.03"/>
    <n v="160"/>
    <n v="2638.4"/>
    <s v="Nick Murdock"/>
    <s v="Electronic Arts Inc."/>
    <s v="Computer Software: Prepackaged Software"/>
    <s v="Technology"/>
    <s v="Winter Haven"/>
    <n v="33881"/>
    <s v="Florida"/>
    <s v="South"/>
    <d v="2009-09-14T00:00:00"/>
    <n v="1"/>
    <s v="Development - Java"/>
    <s v="Development "/>
    <s v=" Java"/>
    <s v="Jayden Hamilton"/>
    <s v="Frank Mitchell"/>
    <n v="71"/>
    <n v="1"/>
  </r>
  <r>
    <x v="6567"/>
    <n v="46721"/>
    <d v="2009-09-13T00:00:00"/>
    <n v="35"/>
    <n v="3850"/>
    <n v="0.05"/>
    <n v="110"/>
    <n v="3657.5"/>
    <s v="Nick Murdock"/>
    <s v="Electronic Arts Inc."/>
    <s v="Computer Software: Prepackaged Software"/>
    <s v="Technology"/>
    <s v="Winter Haven"/>
    <n v="33881"/>
    <s v="Florida"/>
    <s v="South"/>
    <d v="2009-09-14T00:00:00"/>
    <n v="1"/>
    <s v="Development - Python"/>
    <s v="Development "/>
    <s v=" Python"/>
    <s v="Jayden Hamilton"/>
    <s v="Frank Mitchell"/>
    <n v="71"/>
    <n v="1"/>
  </r>
  <r>
    <x v="6568"/>
    <n v="46721"/>
    <d v="2009-09-13T00:00:00"/>
    <n v="17"/>
    <n v="3400"/>
    <n v="0.03"/>
    <n v="200"/>
    <n v="3298"/>
    <s v="Nick Murdock"/>
    <s v="Electronic Arts Inc."/>
    <s v="Computer Software: Prepackaged Software"/>
    <s v="Technology"/>
    <s v="Winter Haven"/>
    <n v="33881"/>
    <s v="Florida"/>
    <s v="South"/>
    <d v="2009-09-14T00:00:00"/>
    <n v="1"/>
    <s v="Development - Big Data"/>
    <s v="Development "/>
    <s v=" Big Data"/>
    <s v="Isabella Douglas"/>
    <s v="Frank Mitchell"/>
    <n v="75"/>
    <n v="1"/>
  </r>
  <r>
    <x v="6569"/>
    <n v="46725"/>
    <d v="2010-09-20T00:00:00"/>
    <n v="13"/>
    <n v="1560"/>
    <n v="0.03"/>
    <n v="120"/>
    <n v="1513.2"/>
    <s v="Anne Van Hugh"/>
    <s v="Keurig Green Mountain, Inc."/>
    <s v="Packaged Foods"/>
    <s v="Consumer Non-Durables"/>
    <s v="Valley Stream"/>
    <n v="11580"/>
    <s v="New York"/>
    <s v="East"/>
    <d v="2010-09-22T00:00:00"/>
    <n v="2"/>
    <s v="Development - Business Logic"/>
    <s v="Development "/>
    <s v=" Business Logic"/>
    <s v="Daniel Tusk"/>
    <s v="Allen Young"/>
    <n v="45"/>
    <n v="1"/>
  </r>
  <r>
    <x v="6570"/>
    <n v="46725"/>
    <d v="2010-09-20T00:00:00"/>
    <n v="8"/>
    <n v="1600"/>
    <n v="0.04"/>
    <n v="200"/>
    <n v="1536"/>
    <s v="Anne Van Hugh"/>
    <s v="Keurig Green Mountain, Inc."/>
    <s v="Packaged Foods"/>
    <s v="Consumer Non-Durables"/>
    <s v="Valley Stream"/>
    <n v="11580"/>
    <s v="New York"/>
    <s v="East"/>
    <d v="2010-09-21T00:00:00"/>
    <n v="1"/>
    <s v="Development - Big Data"/>
    <s v="Development "/>
    <s v=" Big Data"/>
    <s v="Abigail Young"/>
    <s v="Allen Young"/>
    <n v="50"/>
    <n v="1"/>
  </r>
  <r>
    <x v="6571"/>
    <n v="46726"/>
    <d v="2012-07-05T00:00:00"/>
    <n v="46"/>
    <n v="6440"/>
    <n v="0.02"/>
    <n v="140"/>
    <n v="6311.2"/>
    <s v="Meg Norvell"/>
    <s v="TripAdvisor, Inc."/>
    <s v="Computer Software: Programming, Data Processing"/>
    <s v="Technology"/>
    <s v="Kansas City"/>
    <n v="64130"/>
    <s v="MO"/>
    <s v="Central"/>
    <d v="2012-07-05T00:00:00"/>
    <n v="0"/>
    <s v="Development - Front End Web"/>
    <s v="Development "/>
    <s v=" Front End Web"/>
    <s v="Elizabeth Carter"/>
    <s v="Josh Martinez"/>
    <n v="52"/>
    <n v="1"/>
  </r>
  <r>
    <x v="6572"/>
    <n v="46726"/>
    <d v="2012-07-05T00:00:00"/>
    <n v="10"/>
    <n v="1600"/>
    <n v="0.02"/>
    <n v="160"/>
    <n v="1568"/>
    <s v="Meg Norvell"/>
    <s v="TripAdvisor, Inc."/>
    <s v="Computer Software: Programming, Data Processing"/>
    <s v="Technology"/>
    <s v="Kirkwood"/>
    <n v="63122"/>
    <s v="MO"/>
    <s v="Central"/>
    <d v="2012-07-07T00:00:00"/>
    <n v="2"/>
    <s v="Development - Java"/>
    <s v="Development "/>
    <s v=" Java"/>
    <s v="Michael Alister"/>
    <s v="Josh Martinez"/>
    <n v="68"/>
    <n v="1"/>
  </r>
  <r>
    <x v="6573"/>
    <n v="46756"/>
    <d v="2009-10-11T00:00:00"/>
    <n v="3"/>
    <n v="330"/>
    <n v="0.01"/>
    <n v="110"/>
    <n v="326.7"/>
    <s v="Chuck Heidel"/>
    <s v="KLA-Tencor Corporation"/>
    <s v="Electronic Components"/>
    <s v="Capital Goods"/>
    <s v="Frankfort"/>
    <n v="46041"/>
    <s v="Indiana"/>
    <s v="Central"/>
    <d v="2009-10-13T00:00:00"/>
    <n v="2"/>
    <s v="Development - Python"/>
    <s v="Development "/>
    <s v=" Python"/>
    <s v="Elizabeth Carter"/>
    <s v="Josh Martinez"/>
    <n v="52"/>
    <n v="1"/>
  </r>
  <r>
    <x v="6574"/>
    <n v="46787"/>
    <d v="2012-03-29T00:00:00"/>
    <n v="28"/>
    <n v="3080"/>
    <n v="0.1"/>
    <n v="110"/>
    <n v="2772"/>
    <s v="Caroline Hernandez"/>
    <s v="Cisco Systems, Inc."/>
    <s v="Computer Communications Equipment"/>
    <s v="Technology"/>
    <s v="Yonkers"/>
    <n v="10701"/>
    <s v="New York"/>
    <s v="East"/>
    <d v="2012-03-31T00:00:00"/>
    <n v="2"/>
    <s v="Development - Python"/>
    <s v="Development "/>
    <s v=" Python"/>
    <s v="Isabella Douglas"/>
    <s v="Allen Young"/>
    <n v="75"/>
    <n v="1"/>
  </r>
  <r>
    <x v="6575"/>
    <n v="46787"/>
    <d v="2012-03-29T00:00:00"/>
    <n v="32"/>
    <n v="3840"/>
    <n v="7.0000000000000007E-2"/>
    <n v="120"/>
    <n v="3571.2"/>
    <s v="Caroline Hernandez"/>
    <s v="Cisco Systems, Inc."/>
    <s v="Computer Communications Equipment"/>
    <s v="Technology"/>
    <s v="Yonkers"/>
    <n v="10701"/>
    <s v="New York"/>
    <s v="East"/>
    <d v="2012-03-31T00:00:00"/>
    <n v="2"/>
    <s v="Development - Business Logic"/>
    <s v="Development "/>
    <s v=" Business Logic"/>
    <s v="Alexander Edison"/>
    <s v="Allen Young"/>
    <n v="70"/>
    <n v="1"/>
  </r>
  <r>
    <x v="6576"/>
    <n v="46848"/>
    <d v="2009-11-10T00:00:00"/>
    <n v="39"/>
    <n v="7800"/>
    <n v="0.04"/>
    <n v="200"/>
    <n v="7488"/>
    <s v="John Doherty"/>
    <s v="Mattel, Inc."/>
    <s v="Recreational Products/Toys"/>
    <s v="Consumer Non-Durables"/>
    <s v="Pottstown"/>
    <s v="19464"/>
    <s v="Pennsylvania"/>
    <s v="East"/>
    <d v="2009-11-12T00:00:00"/>
    <n v="2"/>
    <s v="Development - Big Data"/>
    <s v="Development "/>
    <s v=" Big Data"/>
    <s v="Abigail Young"/>
    <s v="Allen Young"/>
    <n v="50"/>
    <n v="1"/>
  </r>
  <r>
    <x v="6577"/>
    <n v="46849"/>
    <d v="2010-12-13T00:00:00"/>
    <n v="23"/>
    <n v="3450"/>
    <n v="0.09"/>
    <n v="150"/>
    <n v="3139.5"/>
    <s v="Sarah Balk"/>
    <s v="eBay Inc."/>
    <s v="Business Services"/>
    <s v="Miscellaneous"/>
    <s v="Mount Pleasant"/>
    <n v="48858"/>
    <s v="Michigan"/>
    <s v="Central"/>
    <d v="2010-12-14T00:00:00"/>
    <n v="1"/>
    <s v="Consulting - Business Model"/>
    <s v="Consulting "/>
    <s v=" Business Model"/>
    <s v="William Bufont"/>
    <s v="Josh Martinez"/>
    <n v="62"/>
    <n v="1"/>
  </r>
  <r>
    <x v="6578"/>
    <n v="46852"/>
    <d v="2012-01-28T00:00:00"/>
    <n v="46"/>
    <n v="6900"/>
    <n v="0.02"/>
    <n v="150"/>
    <n v="6762"/>
    <s v="Sean Witt"/>
    <s v="Twenty-First Century Fox, Inc."/>
    <s v="Television Services"/>
    <s v="Consumer Services"/>
    <s v="Homestead"/>
    <n v="33030"/>
    <s v="Florida"/>
    <s v="South"/>
    <d v="2012-01-30T00:00:00"/>
    <n v="2"/>
    <s v="Consulting - Business Model"/>
    <s v="Consulting "/>
    <s v=" Business Model"/>
    <s v="Liam Franklin"/>
    <s v="Frank Mitchell"/>
    <n v="52"/>
    <n v="1"/>
  </r>
  <r>
    <x v="6579"/>
    <n v="46852"/>
    <d v="2012-01-28T00:00:00"/>
    <n v="44"/>
    <n v="6600"/>
    <n v="0.01"/>
    <n v="150"/>
    <n v="6534"/>
    <s v="Sean Witt"/>
    <s v="Twenty-First Century Fox, Inc."/>
    <s v="Television Services"/>
    <s v="Consumer Services"/>
    <s v="Homestead"/>
    <n v="33030"/>
    <s v="Florida"/>
    <s v="South"/>
    <d v="2012-01-29T00:00:00"/>
    <n v="1"/>
    <s v="Consulting - Business Model"/>
    <s v="Consulting "/>
    <s v=" Business Model"/>
    <s v="Ava Wilson"/>
    <s v="Frank Mitchell"/>
    <n v="67"/>
    <n v="1"/>
  </r>
  <r>
    <x v="6580"/>
    <n v="46853"/>
    <d v="2009-05-22T00:00:00"/>
    <n v="22"/>
    <n v="3300"/>
    <n v="0.03"/>
    <n v="150"/>
    <n v="3201"/>
    <s v="Eudokia Schmidt"/>
    <s v="Liberty Global plc"/>
    <s v="Television Services"/>
    <s v="Consumer Services"/>
    <s v="Lewisville"/>
    <n v="75057"/>
    <s v="Texas"/>
    <s v="Central"/>
    <d v="2009-05-22T00:00:00"/>
    <n v="0"/>
    <s v="Consulting - Business Model"/>
    <s v="Consulting "/>
    <s v=" Business Model"/>
    <s v="Madison Hill"/>
    <s v="Josh Martinez"/>
    <n v="58"/>
    <n v="1"/>
  </r>
  <r>
    <x v="6581"/>
    <n v="46855"/>
    <d v="2010-03-05T00:00:00"/>
    <n v="32"/>
    <n v="4000"/>
    <n v="0.04"/>
    <n v="125"/>
    <n v="3840"/>
    <s v="Darren Perrino"/>
    <s v="Seagate Technology."/>
    <s v="Electronic Components"/>
    <s v="Technology"/>
    <s v="Beaumont"/>
    <n v="77705"/>
    <s v="Texas"/>
    <s v="Central"/>
    <d v="2010-03-06T00:00:00"/>
    <n v="1"/>
    <s v="Training - SQL"/>
    <s v="Training "/>
    <s v=" SQL"/>
    <s v="Emma Watson"/>
    <s v="Josh Martinez"/>
    <n v="67"/>
    <n v="1"/>
  </r>
  <r>
    <x v="6582"/>
    <n v="46880"/>
    <d v="2010-07-03T00:00:00"/>
    <n v="1"/>
    <n v="110"/>
    <n v="7.0000000000000007E-2"/>
    <n v="110"/>
    <n v="102.3"/>
    <s v="Karen Jacobs"/>
    <s v="VimpelCom Ltd."/>
    <s v="Telecommunications Equipment"/>
    <s v="Public Utilities"/>
    <s v="San Gabriel"/>
    <n v="91776"/>
    <s v="California"/>
    <s v="West"/>
    <d v="2010-07-05T00:00:00"/>
    <n v="2"/>
    <s v="Development - Python"/>
    <s v="Development "/>
    <s v=" Python"/>
    <s v="Mason Gibson"/>
    <s v="Bob Turner"/>
    <n v="71"/>
    <n v="1"/>
  </r>
  <r>
    <x v="6583"/>
    <n v="46881"/>
    <d v="2009-10-06T00:00:00"/>
    <n v="31"/>
    <n v="4960"/>
    <n v="7.0000000000000007E-2"/>
    <n v="160"/>
    <n v="4612.7999999999993"/>
    <s v="Nick Spruell"/>
    <s v="DIRECTV"/>
    <s v="Telecommunications Equipment"/>
    <s v="Consumer Services"/>
    <s v="Lafayette"/>
    <n v="70506"/>
    <s v="Louisiana"/>
    <s v="South"/>
    <d v="2009-10-08T00:00:00"/>
    <n v="2"/>
    <s v="Development - Java"/>
    <s v="Development "/>
    <s v=" Java"/>
    <s v="Michael Alister"/>
    <s v="Frank Mitchell"/>
    <n v="68"/>
    <n v="1"/>
  </r>
  <r>
    <x v="6584"/>
    <n v="46884"/>
    <d v="2009-01-17T00:00:00"/>
    <n v="18"/>
    <n v="1980"/>
    <n v="0.1"/>
    <n v="110"/>
    <n v="1782"/>
    <s v="Paul Hazard"/>
    <s v="Lam Research Corporation"/>
    <s v="Industrial Machinery/Components"/>
    <s v="Technology"/>
    <s v="Bartlett"/>
    <n v="38134"/>
    <s v="Tennessee"/>
    <s v="South"/>
    <d v="2009-01-19T00:00:00"/>
    <n v="2"/>
    <s v="Development - PHP"/>
    <s v="Development "/>
    <s v=" PHP"/>
    <s v="Daniel Tusk"/>
    <s v="Frank Mitchell"/>
    <n v="45"/>
    <n v="1"/>
  </r>
  <r>
    <x v="6585"/>
    <n v="46884"/>
    <d v="2009-01-17T00:00:00"/>
    <n v="3"/>
    <n v="450"/>
    <n v="0"/>
    <n v="150"/>
    <n v="450"/>
    <s v="Paul Hazard"/>
    <s v="Lam Research Corporation"/>
    <s v="Industrial Machinery/Components"/>
    <s v="Technology"/>
    <s v="Bartlett"/>
    <n v="38134"/>
    <s v="Tennessee"/>
    <s v="South"/>
    <d v="2009-01-19T00:00:00"/>
    <n v="2"/>
    <s v="Consulting - Market Research"/>
    <s v="Consulting "/>
    <s v=" Market Research"/>
    <s v="Ava Wilson"/>
    <s v="Frank Mitchell"/>
    <n v="67"/>
    <n v="1"/>
  </r>
  <r>
    <x v="6586"/>
    <n v="46884"/>
    <d v="2009-01-17T00:00:00"/>
    <n v="25"/>
    <n v="3000"/>
    <n v="0.1"/>
    <n v="120"/>
    <n v="2700"/>
    <s v="Paul Hazard"/>
    <s v="Lam Research Corporation"/>
    <s v="Industrial Machinery/Components"/>
    <s v="Technology"/>
    <s v="Sioux Falls"/>
    <n v="57103"/>
    <s v="South Dakota"/>
    <s v="Central"/>
    <d v="2009-01-18T00:00:00"/>
    <n v="1"/>
    <s v="Development - Business Logic"/>
    <s v="Development "/>
    <s v=" Business Logic"/>
    <s v="Michael Alister"/>
    <s v="Josh Martinez"/>
    <n v="68"/>
    <n v="1"/>
  </r>
  <r>
    <x v="6587"/>
    <n v="46885"/>
    <d v="2011-06-07T00:00:00"/>
    <n v="27"/>
    <n v="3375"/>
    <n v="0.05"/>
    <n v="125"/>
    <n v="3206.25"/>
    <s v="Mike Paige"/>
    <s v="Amgen Inc."/>
    <s v="Biotechnology: Biological Products (No Diagnostic Substances)"/>
    <s v="Health Care"/>
    <s v="Eagan"/>
    <n v="55122"/>
    <s v="Minnesota"/>
    <s v="Central"/>
    <d v="2011-06-11T00:00:00"/>
    <n v="4"/>
    <s v="Training - SQL"/>
    <s v="Training "/>
    <s v=" SQL"/>
    <s v="Daniel Tusk"/>
    <s v="Josh Martinez"/>
    <n v="45"/>
    <n v="1"/>
  </r>
  <r>
    <x v="6588"/>
    <n v="46885"/>
    <d v="2011-06-07T00:00:00"/>
    <n v="48"/>
    <n v="6720"/>
    <n v="0.02"/>
    <n v="140"/>
    <n v="6585.5999999999995"/>
    <s v="Mike Paige"/>
    <s v="Amgen Inc."/>
    <s v="Biotechnology: Biological Products (No Diagnostic Substances)"/>
    <s v="Health Care"/>
    <s v="Eagan"/>
    <n v="55122"/>
    <s v="Minnesota"/>
    <s v="Central"/>
    <d v="2011-06-11T00:00:00"/>
    <n v="4"/>
    <s v="Development - Database"/>
    <s v="Development "/>
    <s v=" Database"/>
    <s v="Jacob Manziel"/>
    <s v="Josh Martinez"/>
    <n v="57"/>
    <n v="1"/>
  </r>
  <r>
    <x v="6589"/>
    <n v="46885"/>
    <d v="2011-06-07T00:00:00"/>
    <n v="32"/>
    <n v="4000"/>
    <n v="0.05"/>
    <n v="125"/>
    <n v="3800"/>
    <s v="Mike Paige"/>
    <s v="Amgen Inc."/>
    <s v="Biotechnology: Biological Products (No Diagnostic Substances)"/>
    <s v="Health Care"/>
    <s v="Eden Prairie"/>
    <n v="55343"/>
    <s v="Minnesota"/>
    <s v="Central"/>
    <d v="2011-06-12T00:00:00"/>
    <n v="5"/>
    <s v="Training - SQL"/>
    <s v="Training "/>
    <s v=" SQL"/>
    <s v="William Bufont"/>
    <s v="Josh Martinez"/>
    <n v="62"/>
    <n v="1"/>
  </r>
  <r>
    <x v="6590"/>
    <n v="46912"/>
    <d v="2012-06-30T00:00:00"/>
    <n v="5"/>
    <n v="625"/>
    <n v="0"/>
    <n v="125"/>
    <n v="625"/>
    <s v="Joy O'Briant"/>
    <s v="Liberty Interactive Corporation"/>
    <s v="Catalog/Specialty Distribution"/>
    <s v="Consumer Services"/>
    <s v="Freeport"/>
    <n v="61032"/>
    <s v="Illinois"/>
    <s v="Central"/>
    <d v="2012-06-30T00:00:00"/>
    <n v="0"/>
    <s v="Training - SQL"/>
    <s v="Training "/>
    <s v=" SQL"/>
    <s v="Madison Hill"/>
    <s v="Josh Martinez"/>
    <n v="58"/>
    <n v="1"/>
  </r>
  <r>
    <x v="6591"/>
    <n v="46916"/>
    <d v="2011-10-03T00:00:00"/>
    <n v="40"/>
    <n v="4800"/>
    <n v="0"/>
    <n v="120"/>
    <n v="4800"/>
    <s v="Nora Stevenson"/>
    <s v="Gilead Sciences, Inc."/>
    <s v="Biotechnology: Biological Products (No Diagnostic Substances)"/>
    <s v="Health Care"/>
    <s v="Rye"/>
    <s v="10580"/>
    <s v="New York"/>
    <s v="East"/>
    <d v="2011-10-05T00:00:00"/>
    <n v="2"/>
    <s v="Development - Business Logic"/>
    <s v="Development "/>
    <s v=" Business Logic"/>
    <s v="Michael Alister"/>
    <s v="Allen Young"/>
    <n v="68"/>
    <n v="1"/>
  </r>
  <r>
    <x v="6592"/>
    <n v="46916"/>
    <d v="2011-10-03T00:00:00"/>
    <n v="40"/>
    <n v="8000"/>
    <n v="0.03"/>
    <n v="200"/>
    <n v="7760"/>
    <s v="Nora Stevenson"/>
    <s v="Gilead Sciences, Inc."/>
    <s v="Biotechnology: Biological Products (No Diagnostic Substances)"/>
    <s v="Health Care"/>
    <s v="Virginia Beach"/>
    <n v="23464"/>
    <s v="Virginia"/>
    <s v="South"/>
    <d v="2011-10-05T00:00:00"/>
    <n v="2"/>
    <s v="Development - Scala"/>
    <s v="Development "/>
    <s v=" Scala"/>
    <s v="Mia Moore"/>
    <s v="Frank Mitchell"/>
    <n v="51"/>
    <n v="1"/>
  </r>
  <r>
    <x v="6593"/>
    <n v="46916"/>
    <d v="2011-10-03T00:00:00"/>
    <n v="40"/>
    <n v="5000"/>
    <n v="0.03"/>
    <n v="125"/>
    <n v="4850"/>
    <s v="Nora Stevenson"/>
    <s v="Gilead Sciences, Inc."/>
    <s v="Biotechnology: Biological Products (No Diagnostic Substances)"/>
    <s v="Health Care"/>
    <s v="Virginia Beach"/>
    <n v="23464"/>
    <s v="Virginia"/>
    <s v="South"/>
    <d v="2011-10-05T00:00:00"/>
    <n v="2"/>
    <s v="Training - SQL"/>
    <s v="Training "/>
    <s v=" SQL"/>
    <s v="Mason Gibson"/>
    <s v="Frank Mitchell"/>
    <n v="71"/>
    <n v="1"/>
  </r>
  <r>
    <x v="6594"/>
    <n v="46919"/>
    <d v="2009-06-18T00:00:00"/>
    <n v="31"/>
    <n v="4650"/>
    <n v="7.0000000000000007E-2"/>
    <n v="150"/>
    <n v="4324.5"/>
    <s v="Jesus Davis"/>
    <s v="Henry Schein, Inc."/>
    <s v="Medical Specialities"/>
    <s v="Health Care"/>
    <s v="Mesquite"/>
    <n v="75150"/>
    <s v="Texas"/>
    <s v="Central"/>
    <d v="2009-06-20T00:00:00"/>
    <n v="2"/>
    <s v="Consulting - Business Model"/>
    <s v="Consulting "/>
    <s v=" Business Model"/>
    <s v="Madison Hill"/>
    <s v="Josh Martinez"/>
    <n v="58"/>
    <n v="1"/>
  </r>
  <r>
    <x v="6595"/>
    <n v="46948"/>
    <d v="2010-05-20T00:00:00"/>
    <n v="10"/>
    <n v="1600"/>
    <n v="0.1"/>
    <n v="160"/>
    <n v="1440"/>
    <s v="Mike Paige"/>
    <s v="Amgen Inc."/>
    <s v="Biotechnology: Biological Products (No Diagnostic Substances)"/>
    <s v="Health Care"/>
    <s v="Eden Prairie"/>
    <n v="55343"/>
    <s v="Minnesota"/>
    <s v="Central"/>
    <d v="2010-05-24T00:00:00"/>
    <n v="4"/>
    <s v="Development - Java"/>
    <s v="Development "/>
    <s v=" Java"/>
    <s v="Emma Watson"/>
    <s v="Josh Martinez"/>
    <n v="67"/>
    <n v="1"/>
  </r>
  <r>
    <x v="6596"/>
    <n v="46949"/>
    <d v="2010-03-07T00:00:00"/>
    <n v="37"/>
    <n v="5550"/>
    <n v="0.03"/>
    <n v="150"/>
    <n v="5383.5"/>
    <s v="Mick Breyer"/>
    <s v="Akamai Technologies, Inc."/>
    <s v="Business Services"/>
    <s v="Miscellaneous"/>
    <s v="Fort Pierce"/>
    <n v="34982"/>
    <s v="Florida"/>
    <s v="South"/>
    <d v="2010-03-08T00:00:00"/>
    <n v="1"/>
    <s v="Consulting - Business Model"/>
    <s v="Consulting "/>
    <s v=" Business Model"/>
    <s v="Ethan Bird"/>
    <s v="Frank Mitchell"/>
    <n v="60"/>
    <n v="1"/>
  </r>
  <r>
    <x v="6597"/>
    <n v="46951"/>
    <d v="2011-11-17T00:00:00"/>
    <n v="26"/>
    <n v="3900"/>
    <n v="0.09"/>
    <n v="150"/>
    <n v="3549"/>
    <s v="Katherine Ducich"/>
    <s v="Wynn Resorts, Limited"/>
    <s v="Hotels/Resorts"/>
    <s v="Consumer Services"/>
    <s v="Palm Beach Gardens"/>
    <s v="33403"/>
    <s v="Florida"/>
    <s v="South"/>
    <d v="2011-11-18T00:00:00"/>
    <n v="1"/>
    <s v="Consulting - Market Research"/>
    <s v="Consulting "/>
    <s v=" Market Research"/>
    <s v="Jayden Hamilton"/>
    <s v="Frank Mitchell"/>
    <n v="71"/>
    <n v="1"/>
  </r>
  <r>
    <x v="6598"/>
    <n v="46977"/>
    <d v="2012-05-07T00:00:00"/>
    <n v="10"/>
    <n v="1600"/>
    <n v="0.06"/>
    <n v="160"/>
    <n v="1504"/>
    <s v="Allen Grady"/>
    <s v="Comcast Corporation"/>
    <s v="Television Services"/>
    <s v="Consumer Services"/>
    <s v="San Antonio"/>
    <n v="78207"/>
    <s v="Texas"/>
    <s v="Central"/>
    <d v="2012-05-09T00:00:00"/>
    <n v="2"/>
    <s v="Development - Java"/>
    <s v="Development "/>
    <s v=" Java"/>
    <s v="Noah Smith"/>
    <s v="Josh Martinez"/>
    <n v="59"/>
    <n v="1"/>
  </r>
  <r>
    <x v="6599"/>
    <n v="46977"/>
    <d v="2012-05-07T00:00:00"/>
    <n v="19"/>
    <n v="2850"/>
    <n v="0.02"/>
    <n v="150"/>
    <n v="2793"/>
    <s v="Allen Grady"/>
    <s v="Comcast Corporation"/>
    <s v="Television Services"/>
    <s v="Consumer Services"/>
    <s v="San Antonio"/>
    <n v="78207"/>
    <s v="Texas"/>
    <s v="Central"/>
    <d v="2012-05-09T00:00:00"/>
    <n v="2"/>
    <s v="Consulting - Market Research"/>
    <s v="Consulting "/>
    <s v=" Market Research"/>
    <s v="Noah Smith"/>
    <s v="Josh Martinez"/>
    <n v="59"/>
    <n v="1"/>
  </r>
  <r>
    <x v="6600"/>
    <n v="46979"/>
    <d v="2012-07-16T00:00:00"/>
    <n v="30"/>
    <n v="4500"/>
    <n v="0.09"/>
    <n v="150"/>
    <n v="4095"/>
    <s v="Neil Lucas"/>
    <s v="Discovery Communications, Inc."/>
    <s v="Television Services"/>
    <s v="Consumer Services"/>
    <s v="Baton Rouge"/>
    <n v="70802"/>
    <s v="Louisiana"/>
    <s v="South"/>
    <d v="2012-07-18T00:00:00"/>
    <n v="2"/>
    <s v="Consulting - Strategy"/>
    <s v="Consulting "/>
    <s v=" Strategy"/>
    <s v="Isabella Douglas"/>
    <s v="Frank Mitchell"/>
    <n v="75"/>
    <n v="1"/>
  </r>
  <r>
    <x v="6601"/>
    <n v="46979"/>
    <d v="2012-07-16T00:00:00"/>
    <n v="26"/>
    <n v="2860"/>
    <n v="0.05"/>
    <n v="110"/>
    <n v="2717"/>
    <s v="Neil Lucas"/>
    <s v="Discovery Communications, Inc."/>
    <s v="Television Services"/>
    <s v="Consumer Services"/>
    <s v="Baton Rouge"/>
    <n v="70802"/>
    <s v="Louisiana"/>
    <s v="South"/>
    <d v="2012-07-25T00:00:00"/>
    <n v="9"/>
    <s v="Development - Python"/>
    <s v="Development "/>
    <s v=" Python"/>
    <s v="Abigail Young"/>
    <s v="Frank Mitchell"/>
    <n v="50"/>
    <n v="1"/>
  </r>
  <r>
    <x v="6602"/>
    <n v="46980"/>
    <d v="2011-01-17T00:00:00"/>
    <n v="34"/>
    <n v="6800"/>
    <n v="0.01"/>
    <n v="200"/>
    <n v="6732"/>
    <s v="Monica Brumfield"/>
    <s v="Biogen Idec Inc."/>
    <s v="Biotechnology: Biological Products (No Diagnostic Substances)"/>
    <s v="Health Care"/>
    <s v="Hanover Park"/>
    <n v="60103"/>
    <s v="Illinois"/>
    <s v="Central"/>
    <d v="2011-01-17T00:00:00"/>
    <n v="0"/>
    <s v="Development - Scala"/>
    <s v="Development "/>
    <s v=" Scala"/>
    <s v="Emily Taylor"/>
    <s v="Josh Martinez"/>
    <n v="62"/>
    <n v="1"/>
  </r>
  <r>
    <x v="6603"/>
    <n v="46981"/>
    <d v="2009-02-07T00:00:00"/>
    <n v="46"/>
    <n v="7360"/>
    <n v="7.0000000000000007E-2"/>
    <n v="160"/>
    <n v="6844.7999999999993"/>
    <s v="Robert Franz"/>
    <s v="Analog Devices, Inc."/>
    <s v="Semiconductors"/>
    <s v="Technology"/>
    <s v="Cleveland"/>
    <n v="37311"/>
    <s v="Tennessee"/>
    <s v="South"/>
    <d v="2009-02-07T00:00:00"/>
    <n v="0"/>
    <s v="Development - Java"/>
    <s v="Development "/>
    <s v=" Java"/>
    <s v="Olivia Sullivan"/>
    <s v="Frank Mitchell"/>
    <n v="53"/>
    <n v="1"/>
  </r>
  <r>
    <x v="6604"/>
    <n v="47009"/>
    <d v="2009-06-04T00:00:00"/>
    <n v="32"/>
    <n v="4800"/>
    <n v="0.09"/>
    <n v="150"/>
    <n v="4368"/>
    <s v="Clytie Dortch"/>
    <s v="Mattel, Inc."/>
    <s v="Recreational Products/Toys"/>
    <s v="Consumer Non-Durables"/>
    <s v="Altoona"/>
    <n v="16602"/>
    <s v="Pennsylvania"/>
    <s v="East"/>
    <d v="2009-06-06T00:00:00"/>
    <n v="2"/>
    <s v="Consulting - Business Model"/>
    <s v="Consulting "/>
    <s v=" Business Model"/>
    <s v="Ava Wilson"/>
    <s v="Allen Young"/>
    <n v="67"/>
    <n v="1"/>
  </r>
  <r>
    <x v="6605"/>
    <n v="47010"/>
    <d v="2011-10-03T00:00:00"/>
    <n v="11"/>
    <n v="1375"/>
    <n v="0.06"/>
    <n v="125"/>
    <n v="1292.5"/>
    <s v="Robert Franz"/>
    <s v="Analog Devices, Inc."/>
    <s v="Semiconductors"/>
    <s v="Technology"/>
    <s v="Cleveland"/>
    <n v="37311"/>
    <s v="Tennessee"/>
    <s v="South"/>
    <d v="2011-10-03T00:00:00"/>
    <n v="0"/>
    <s v="Training - Development"/>
    <s v="Training "/>
    <s v=" Development"/>
    <s v="Mason Gibson"/>
    <s v="Frank Mitchell"/>
    <n v="71"/>
    <n v="1"/>
  </r>
  <r>
    <x v="6606"/>
    <n v="47011"/>
    <d v="2009-02-19T00:00:00"/>
    <n v="33"/>
    <n v="6600"/>
    <n v="0.05"/>
    <n v="200"/>
    <n v="6270"/>
    <s v="Roland Matthias"/>
    <s v="Applied Materials, Inc."/>
    <s v="Semiconductors"/>
    <s v="Technology"/>
    <s v="El Centro"/>
    <n v="92243"/>
    <s v="California"/>
    <s v="West"/>
    <d v="2009-02-21T00:00:00"/>
    <n v="2"/>
    <s v="Development - Big Data"/>
    <s v="Development "/>
    <s v=" Big Data"/>
    <s v="Liam Franklin"/>
    <s v="Bob Turner"/>
    <n v="52"/>
    <n v="1"/>
  </r>
  <r>
    <x v="6607"/>
    <n v="47012"/>
    <d v="2010-05-13T00:00:00"/>
    <n v="35"/>
    <n v="4200"/>
    <n v="0.08"/>
    <n v="120"/>
    <n v="3864"/>
    <s v="Michael Goranitis"/>
    <s v="Whole Foods Market, Inc."/>
    <s v="Food Chains"/>
    <s v="Consumer Services"/>
    <s v="Cherry Hill"/>
    <s v="08002"/>
    <s v="New Jersey"/>
    <s v="East"/>
    <d v="2010-05-17T00:00:00"/>
    <n v="4"/>
    <s v="Development - Business Logic"/>
    <s v="Development "/>
    <s v=" Business Logic"/>
    <s v="Madison Hill"/>
    <s v="Allen Young"/>
    <n v="58"/>
    <n v="1"/>
  </r>
  <r>
    <x v="6608"/>
    <n v="47014"/>
    <d v="2012-05-13T00:00:00"/>
    <n v="33"/>
    <n v="4125"/>
    <n v="0.08"/>
    <n v="125"/>
    <n v="3795"/>
    <s v="Meg Rupert"/>
    <s v="Tractor Supply Company"/>
    <s v="RETAIL: Building Materials"/>
    <s v="Consumer Services"/>
    <s v="Mauldin"/>
    <s v="29662"/>
    <s v="South Carolina"/>
    <s v="South"/>
    <d v="2012-05-15T00:00:00"/>
    <n v="2"/>
    <s v="Training - Development"/>
    <s v="Training "/>
    <s v=" Development"/>
    <s v="Michael Alister"/>
    <s v="Frank Mitchell"/>
    <n v="68"/>
    <n v="1"/>
  </r>
  <r>
    <x v="6609"/>
    <n v="47015"/>
    <d v="2011-02-13T00:00:00"/>
    <n v="19"/>
    <n v="2375"/>
    <n v="0.06"/>
    <n v="125"/>
    <n v="2232.5"/>
    <s v="Jeremy Watters"/>
    <s v="Google Inc."/>
    <s v="Computer Software: Programming, Data Processing"/>
    <s v="Technology"/>
    <s v="Asheboro"/>
    <s v="27203"/>
    <s v="North Carolina"/>
    <s v="South"/>
    <d v="2011-02-14T00:00:00"/>
    <n v="1"/>
    <s v="Training - Javascript"/>
    <s v="Training "/>
    <s v=" Javascript"/>
    <s v="Alexander Edison"/>
    <s v="Frank Mitchell"/>
    <n v="70"/>
    <n v="1"/>
  </r>
  <r>
    <x v="6610"/>
    <n v="47040"/>
    <d v="2010-08-16T00:00:00"/>
    <n v="38"/>
    <n v="6080"/>
    <n v="0.01"/>
    <n v="160"/>
    <n v="6019.2"/>
    <s v="Rob Weirich"/>
    <s v="Wynn Resorts, Limited"/>
    <s v="Hotels/Resorts"/>
    <s v="Consumer Services"/>
    <s v="Metairie"/>
    <n v="70003"/>
    <s v="Louisiana"/>
    <s v="South"/>
    <d v="2010-08-17T00:00:00"/>
    <n v="1"/>
    <s v="Development - Java"/>
    <s v="Development "/>
    <s v=" Java"/>
    <s v="Isabella Douglas"/>
    <s v="Frank Mitchell"/>
    <n v="75"/>
    <n v="1"/>
  </r>
  <r>
    <x v="6611"/>
    <n v="47041"/>
    <d v="2012-04-01T00:00:00"/>
    <n v="35"/>
    <n v="4200"/>
    <n v="0.08"/>
    <n v="120"/>
    <n v="3864"/>
    <s v="Cynthia Kirkland"/>
    <s v="PACCAR Inc."/>
    <s v="Auto Manufacturing"/>
    <s v="Capital Goods"/>
    <s v="Allen"/>
    <n v="75002"/>
    <s v="Texas"/>
    <s v="Central"/>
    <d v="2012-04-03T00:00:00"/>
    <n v="2"/>
    <s v="Development - Business Logic"/>
    <s v="Development "/>
    <s v=" Business Logic"/>
    <s v="Sophia Dixon"/>
    <s v="Josh Martinez"/>
    <n v="71"/>
    <n v="1"/>
  </r>
  <r>
    <x v="6612"/>
    <n v="47042"/>
    <d v="2012-03-02T00:00:00"/>
    <n v="45"/>
    <n v="6750"/>
    <n v="0.03"/>
    <n v="150"/>
    <n v="6547.5"/>
    <s v="Maria Wilson"/>
    <s v="Linear Technology Corporation"/>
    <s v="Semiconductors"/>
    <s v="Technology"/>
    <s v="Independence"/>
    <n v="64055"/>
    <s v="MO"/>
    <s v="Central"/>
    <d v="2012-03-03T00:00:00"/>
    <n v="1"/>
    <s v="Consulting - Market Research"/>
    <s v="Consulting "/>
    <s v=" Market Research"/>
    <s v="Emily Taylor"/>
    <s v="Josh Martinez"/>
    <n v="62"/>
    <n v="1"/>
  </r>
  <r>
    <x v="6613"/>
    <n v="47075"/>
    <d v="2011-10-17T00:00:00"/>
    <n v="42"/>
    <n v="5250"/>
    <n v="0.05"/>
    <n v="125"/>
    <n v="4987.5"/>
    <s v="Mick Breyer"/>
    <s v="Akamai Technologies, Inc."/>
    <s v="Business Services"/>
    <s v="Miscellaneous"/>
    <s v="Fort Pierce"/>
    <n v="34982"/>
    <s v="Florida"/>
    <s v="South"/>
    <d v="2011-10-19T00:00:00"/>
    <n v="2"/>
    <s v="Training - Tableau"/>
    <s v="Training "/>
    <s v=" Tableau"/>
    <s v="Alexander Edison"/>
    <s v="Frank Mitchell"/>
    <n v="70"/>
    <n v="1"/>
  </r>
  <r>
    <x v="6614"/>
    <n v="47078"/>
    <d v="2010-04-19T00:00:00"/>
    <n v="18"/>
    <n v="3600"/>
    <n v="0.06"/>
    <n v="200"/>
    <n v="3384"/>
    <s v="Karen Garverick"/>
    <s v="Vertex Pharmaceuticals Incorporated"/>
    <s v="Major Pharmaceuticals"/>
    <s v="Health Care"/>
    <s v="Florence"/>
    <n v="35630"/>
    <s v="Alabama"/>
    <s v="South"/>
    <d v="2010-04-19T00:00:00"/>
    <n v="0"/>
    <s v="Development - Scala"/>
    <s v="Development "/>
    <s v=" Scala"/>
    <s v="Ethan Bird"/>
    <s v="Frank Mitchell"/>
    <n v="60"/>
    <n v="1"/>
  </r>
  <r>
    <x v="6615"/>
    <n v="47078"/>
    <d v="2010-04-19T00:00:00"/>
    <n v="43"/>
    <n v="4730"/>
    <n v="0.01"/>
    <n v="110"/>
    <n v="4682.7"/>
    <s v="Karen Garverick"/>
    <s v="Vertex Pharmaceuticals Incorporated"/>
    <s v="Major Pharmaceuticals"/>
    <s v="Health Care"/>
    <s v="Florence"/>
    <n v="35630"/>
    <s v="Alabama"/>
    <s v="South"/>
    <d v="2010-04-20T00:00:00"/>
    <n v="1"/>
    <s v="Development - Python"/>
    <s v="Development "/>
    <s v=" Python"/>
    <s v="Emily Taylor"/>
    <s v="Frank Mitchell"/>
    <n v="62"/>
    <n v="1"/>
  </r>
  <r>
    <x v="6616"/>
    <n v="47078"/>
    <d v="2010-04-19T00:00:00"/>
    <n v="20"/>
    <n v="2200"/>
    <n v="7.0000000000000007E-2"/>
    <n v="110"/>
    <n v="2045.9999999999998"/>
    <s v="Karen Garverick"/>
    <s v="Vertex Pharmaceuticals Incorporated"/>
    <s v="Major Pharmaceuticals"/>
    <s v="Health Care"/>
    <s v="Florence"/>
    <n v="35630"/>
    <s v="Alabama"/>
    <s v="South"/>
    <d v="2010-04-20T00:00:00"/>
    <n v="1"/>
    <s v="Development - Python"/>
    <s v="Development "/>
    <s v=" Python"/>
    <s v="Michael Alister"/>
    <s v="Frank Mitchell"/>
    <n v="68"/>
    <n v="1"/>
  </r>
  <r>
    <x v="6617"/>
    <n v="47079"/>
    <d v="2011-12-16T00:00:00"/>
    <n v="34"/>
    <n v="4250"/>
    <n v="7.0000000000000007E-2"/>
    <n v="125"/>
    <n v="3952.4999999999995"/>
    <s v="Ed Yedwab"/>
    <s v="DISH Network Corporation"/>
    <s v="Television Services"/>
    <s v="Consumer Services"/>
    <s v="Bella Vista"/>
    <n v="72714"/>
    <s v="Arkansas"/>
    <s v="South"/>
    <d v="2011-12-18T00:00:00"/>
    <n v="2"/>
    <s v="Training - Javascript"/>
    <s v="Training "/>
    <s v=" Javascript"/>
    <s v="Madison Hill"/>
    <s v="Frank Mitchell"/>
    <n v="58"/>
    <n v="1"/>
  </r>
  <r>
    <x v="6618"/>
    <n v="47106"/>
    <d v="2011-10-25T00:00:00"/>
    <n v="37"/>
    <n v="6290"/>
    <n v="0.05"/>
    <n v="170"/>
    <n v="5975.5"/>
    <s v="Becky Hunt"/>
    <s v="O'Reilly Automotive, Inc."/>
    <s v="Other Specialty Stores"/>
    <s v="Consumer Services"/>
    <s v="Fair Lawn"/>
    <s v="07410"/>
    <s v="New Jersey"/>
    <s v="East"/>
    <d v="2011-10-27T00:00:00"/>
    <n v="2"/>
    <s v="Development - .Net"/>
    <s v="Development "/>
    <s v=" .Net"/>
    <s v="Daniel Tusk"/>
    <s v="Allen Young"/>
    <n v="45"/>
    <n v="1"/>
  </r>
  <r>
    <x v="6619"/>
    <n v="47106"/>
    <d v="2011-10-25T00:00:00"/>
    <n v="40"/>
    <n v="6000"/>
    <n v="0.1"/>
    <n v="150"/>
    <n v="5400"/>
    <s v="Becky Hunt"/>
    <s v="O'Reilly Automotive, Inc."/>
    <s v="Other Specialty Stores"/>
    <s v="Consumer Services"/>
    <s v="Westbrook"/>
    <s v="04092"/>
    <s v="Maine"/>
    <s v="East"/>
    <d v="2011-10-27T00:00:00"/>
    <n v="2"/>
    <s v="Consulting - Market Research"/>
    <s v="Consulting "/>
    <s v=" Market Research"/>
    <s v="Emma Watson"/>
    <s v="Allen Young"/>
    <n v="67"/>
    <n v="1"/>
  </r>
  <r>
    <x v="6620"/>
    <n v="47108"/>
    <d v="2009-10-15T00:00:00"/>
    <n v="19"/>
    <n v="2375"/>
    <n v="7.0000000000000007E-2"/>
    <n v="125"/>
    <n v="2208.75"/>
    <s v="Justin McVee"/>
    <s v="TripAdvisor, Inc."/>
    <s v="Computer Software: Programming, Data Processing"/>
    <s v="Technology"/>
    <s v="Clinton"/>
    <n v="49236"/>
    <s v="Michigan"/>
    <s v="Central"/>
    <d v="2009-10-16T00:00:00"/>
    <n v="1"/>
    <s v="Training - SQL"/>
    <s v="Training "/>
    <s v=" SQL"/>
    <s v="Madison Hill"/>
    <s v="Josh Martinez"/>
    <n v="58"/>
    <n v="1"/>
  </r>
  <r>
    <x v="6621"/>
    <n v="47108"/>
    <d v="2009-10-15T00:00:00"/>
    <n v="7"/>
    <n v="1050"/>
    <n v="0.06"/>
    <n v="150"/>
    <n v="987"/>
    <s v="Justin McVee"/>
    <s v="TripAdvisor, Inc."/>
    <s v="Computer Software: Programming, Data Processing"/>
    <s v="Technology"/>
    <s v="Dearborn"/>
    <n v="48126"/>
    <s v="Michigan"/>
    <s v="Central"/>
    <d v="2009-10-17T00:00:00"/>
    <n v="2"/>
    <s v="Consulting - Strategy"/>
    <s v="Consulting "/>
    <s v=" Strategy"/>
    <s v="Abigail Young"/>
    <s v="Josh Martinez"/>
    <n v="50"/>
    <n v="1"/>
  </r>
  <r>
    <x v="6622"/>
    <n v="47108"/>
    <d v="2009-10-15T00:00:00"/>
    <n v="26"/>
    <n v="2860"/>
    <n v="0.1"/>
    <n v="110"/>
    <n v="2574"/>
    <s v="Justin McVee"/>
    <s v="TripAdvisor, Inc."/>
    <s v="Computer Software: Programming, Data Processing"/>
    <s v="Technology"/>
    <s v="Dearborn"/>
    <n v="48126"/>
    <s v="Michigan"/>
    <s v="Central"/>
    <d v="2009-10-18T00:00:00"/>
    <n v="3"/>
    <s v="Development - Python"/>
    <s v="Development "/>
    <s v=" Python"/>
    <s v="Isabella Douglas"/>
    <s v="Josh Martinez"/>
    <n v="75"/>
    <n v="1"/>
  </r>
  <r>
    <x v="6623"/>
    <n v="47108"/>
    <d v="2009-10-15T00:00:00"/>
    <n v="9"/>
    <n v="1350"/>
    <n v="0.08"/>
    <n v="150"/>
    <n v="1242"/>
    <s v="Justin McVee"/>
    <s v="TripAdvisor, Inc."/>
    <s v="Computer Software: Programming, Data Processing"/>
    <s v="Technology"/>
    <s v="Dearborn"/>
    <n v="48126"/>
    <s v="Michigan"/>
    <s v="Central"/>
    <d v="2009-10-16T00:00:00"/>
    <n v="1"/>
    <s v="Consulting - Market Research"/>
    <s v="Consulting "/>
    <s v=" Market Research"/>
    <s v="Noah Smith"/>
    <s v="Josh Martinez"/>
    <n v="59"/>
    <n v="1"/>
  </r>
  <r>
    <x v="6624"/>
    <n v="47109"/>
    <d v="2011-09-11T00:00:00"/>
    <n v="47"/>
    <n v="5875"/>
    <n v="0.06"/>
    <n v="125"/>
    <n v="5522.5"/>
    <s v="Tom Lampkin"/>
    <s v="Bed Bath &amp; Beyond Inc."/>
    <s v="Home Furnishings"/>
    <s v="Consumer Services"/>
    <s v="Annapolis"/>
    <n v="21403"/>
    <s v="Maryland"/>
    <s v="East"/>
    <d v="2011-09-13T00:00:00"/>
    <n v="2"/>
    <s v="Training - Development"/>
    <s v="Training "/>
    <s v=" Development"/>
    <s v="Liam Franklin"/>
    <s v="Allen Young"/>
    <n v="52"/>
    <n v="1"/>
  </r>
  <r>
    <x v="6625"/>
    <n v="47136"/>
    <d v="2011-01-24T00:00:00"/>
    <n v="18"/>
    <n v="2880"/>
    <n v="0"/>
    <n v="160"/>
    <n v="2880"/>
    <s v="Deborah Braxton"/>
    <s v="Automatic Data Processing, Inc."/>
    <s v="EDP Services"/>
    <s v="Technology"/>
    <s v="Acton"/>
    <s v="01718"/>
    <s v="MA"/>
    <s v="East"/>
    <d v="2011-01-26T00:00:00"/>
    <n v="2"/>
    <s v="Development - Java"/>
    <s v="Development "/>
    <s v=" Java"/>
    <s v="Noah Smith"/>
    <s v="Allen Young"/>
    <n v="59"/>
    <n v="1"/>
  </r>
  <r>
    <x v="6626"/>
    <n v="47138"/>
    <d v="2009-01-09T00:00:00"/>
    <n v="1"/>
    <n v="150"/>
    <n v="0.04"/>
    <n v="150"/>
    <n v="144"/>
    <s v="Benjamin Taslimi"/>
    <s v="Regeneron Pharmaceuticals, Inc."/>
    <s v="Major Pharmaceuticals"/>
    <s v="Health Care"/>
    <s v="King of Prussia"/>
    <s v="19406"/>
    <s v="Pennsylvania"/>
    <s v="East"/>
    <d v="2009-01-16T00:00:00"/>
    <n v="7"/>
    <s v="Consulting - Market Research"/>
    <s v="Consulting "/>
    <s v=" Market Research"/>
    <s v="William Bufont"/>
    <s v="Allen Young"/>
    <n v="62"/>
    <n v="1"/>
  </r>
  <r>
    <x v="6627"/>
    <n v="47168"/>
    <d v="2009-06-21T00:00:00"/>
    <n v="24"/>
    <n v="3600"/>
    <n v="0.02"/>
    <n v="150"/>
    <n v="3528"/>
    <s v="Corinna Lawera"/>
    <s v="Micron Technology, Inc."/>
    <s v="Semiconductors"/>
    <s v="Technology"/>
    <s v="Mustang"/>
    <s v="73064"/>
    <s v="Oklahoma"/>
    <s v="Central"/>
    <d v="2009-06-22T00:00:00"/>
    <n v="1"/>
    <s v="Consulting - Strategy"/>
    <s v="Consulting "/>
    <s v=" Strategy"/>
    <s v="Alexander Edison"/>
    <s v="Josh Martinez"/>
    <n v="70"/>
    <n v="1"/>
  </r>
  <r>
    <x v="6628"/>
    <n v="47168"/>
    <d v="2009-06-21T00:00:00"/>
    <n v="42"/>
    <n v="4620"/>
    <n v="0.09"/>
    <n v="110"/>
    <n v="4204.2"/>
    <s v="Corinna Lawera"/>
    <s v="Micron Technology, Inc."/>
    <s v="Semiconductors"/>
    <s v="Technology"/>
    <s v="Mustang"/>
    <s v="73064"/>
    <s v="Oklahoma"/>
    <s v="Central"/>
    <d v="2009-06-22T00:00:00"/>
    <n v="1"/>
    <s v="Development - Python"/>
    <s v="Development "/>
    <s v=" Python"/>
    <s v="Sophia Dixon"/>
    <s v="Josh Martinez"/>
    <n v="71"/>
    <n v="1"/>
  </r>
  <r>
    <x v="6629"/>
    <n v="47169"/>
    <d v="2010-03-03T00:00:00"/>
    <n v="15"/>
    <n v="2250"/>
    <n v="0.06"/>
    <n v="150"/>
    <n v="2115"/>
    <s v="Doug Federle"/>
    <s v="Catamaran Corporation"/>
    <s v="Specialty Insurers"/>
    <s v="Finance"/>
    <s v="Gorham"/>
    <s v="04038"/>
    <s v="Maine"/>
    <s v="East"/>
    <d v="2010-03-04T00:00:00"/>
    <n v="1"/>
    <s v="Consulting - Market Research"/>
    <s v="Consulting "/>
    <s v=" Market Research"/>
    <s v="Alexander Edison"/>
    <s v="Allen Young"/>
    <n v="70"/>
    <n v="1"/>
  </r>
  <r>
    <x v="6630"/>
    <n v="47171"/>
    <d v="2010-01-07T00:00:00"/>
    <n v="21"/>
    <n v="2310"/>
    <n v="0.01"/>
    <n v="110"/>
    <n v="2286.9"/>
    <s v="Sandra Stewart"/>
    <s v="Discovery Communications, Inc."/>
    <s v="Television Services"/>
    <s v="Consumer Services"/>
    <s v="Minot"/>
    <n v="58701"/>
    <s v="North Dakota"/>
    <s v="Central"/>
    <d v="2010-01-08T00:00:00"/>
    <n v="1"/>
    <s v="Development - Python"/>
    <s v="Development "/>
    <s v=" Python"/>
    <s v="William Bufont"/>
    <s v="Josh Martinez"/>
    <n v="62"/>
    <n v="1"/>
  </r>
  <r>
    <x v="6631"/>
    <n v="47171"/>
    <d v="2010-01-07T00:00:00"/>
    <n v="19"/>
    <n v="2280"/>
    <n v="0.03"/>
    <n v="120"/>
    <n v="2211.6"/>
    <s v="Sandra Stewart"/>
    <s v="Discovery Communications, Inc."/>
    <s v="Television Services"/>
    <s v="Consumer Services"/>
    <s v="Minot"/>
    <n v="58701"/>
    <s v="North Dakota"/>
    <s v="Central"/>
    <d v="2010-01-08T00:00:00"/>
    <n v="1"/>
    <s v="Development - Business Logic"/>
    <s v="Development "/>
    <s v=" Business Logic"/>
    <s v="Abigail Young"/>
    <s v="Josh Martinez"/>
    <n v="50"/>
    <n v="1"/>
  </r>
  <r>
    <x v="6632"/>
    <n v="47171"/>
    <d v="2010-01-07T00:00:00"/>
    <n v="32"/>
    <n v="4000"/>
    <n v="0.05"/>
    <n v="125"/>
    <n v="3800"/>
    <s v="Sandra Stewart"/>
    <s v="Discovery Communications, Inc."/>
    <s v="Television Services"/>
    <s v="Consumer Services"/>
    <s v="Minot"/>
    <n v="58701"/>
    <s v="North Dakota"/>
    <s v="Central"/>
    <d v="2010-01-07T00:00:00"/>
    <n v="0"/>
    <s v="Training - Javascript"/>
    <s v="Training "/>
    <s v=" Javascript"/>
    <s v="Emily Taylor"/>
    <s v="Josh Martinez"/>
    <n v="62"/>
    <n v="1"/>
  </r>
  <r>
    <x v="6633"/>
    <n v="47173"/>
    <d v="2009-09-01T00:00:00"/>
    <n v="41"/>
    <n v="6150"/>
    <n v="0.03"/>
    <n v="150"/>
    <n v="5965.5"/>
    <s v="Aleksandra Trafton"/>
    <s v="Celgene Corporation"/>
    <s v="Major Pharmaceuticals"/>
    <s v="Health Care"/>
    <s v="Tysons Corner"/>
    <n v="22102"/>
    <s v="Virginia"/>
    <s v="South"/>
    <d v="2009-09-03T00:00:00"/>
    <n v="2"/>
    <s v="Consulting - Market Research"/>
    <s v="Consulting "/>
    <s v=" Market Research"/>
    <s v="Abigail Young"/>
    <s v="Frank Mitchell"/>
    <n v="50"/>
    <n v="1"/>
  </r>
  <r>
    <x v="6634"/>
    <n v="47174"/>
    <d v="2011-09-16T00:00:00"/>
    <n v="42"/>
    <n v="6300"/>
    <n v="0"/>
    <n v="150"/>
    <n v="6300"/>
    <s v="Maria Wilson"/>
    <s v="Linear Technology Corporation"/>
    <s v="Semiconductors"/>
    <s v="Technology"/>
    <s v="Independence"/>
    <n v="64055"/>
    <s v="MO"/>
    <s v="Central"/>
    <d v="2011-09-16T00:00:00"/>
    <n v="0"/>
    <s v="Consulting - Strategy"/>
    <s v="Consulting "/>
    <s v=" Strategy"/>
    <s v="Liam Franklin"/>
    <s v="Josh Martinez"/>
    <n v="52"/>
    <n v="1"/>
  </r>
  <r>
    <x v="6635"/>
    <n v="47175"/>
    <d v="2010-04-25T00:00:00"/>
    <n v="40"/>
    <n v="4800"/>
    <n v="0.1"/>
    <n v="120"/>
    <n v="4320"/>
    <s v="Jeremy Watters"/>
    <s v="Google Inc."/>
    <s v="Computer Software: Programming, Data Processing"/>
    <s v="Technology"/>
    <s v="Asheboro"/>
    <s v="27203"/>
    <s v="North Carolina"/>
    <s v="South"/>
    <d v="2010-04-26T00:00:00"/>
    <n v="1"/>
    <s v="Development - Business Logic"/>
    <s v="Development "/>
    <s v=" Business Logic"/>
    <s v="Olivia Sullivan"/>
    <s v="Frank Mitchell"/>
    <n v="53"/>
    <n v="1"/>
  </r>
  <r>
    <x v="6636"/>
    <n v="47201"/>
    <d v="2009-12-28T00:00:00"/>
    <n v="18"/>
    <n v="2700"/>
    <n v="0.03"/>
    <n v="150"/>
    <n v="2619"/>
    <s v="Tim Swindell"/>
    <s v="Analog Devices, Inc."/>
    <s v="Semiconductors"/>
    <s v="Technology"/>
    <s v="Beverly Hills"/>
    <n v="90210"/>
    <s v="California"/>
    <s v="West"/>
    <d v="2009-12-29T00:00:00"/>
    <n v="1"/>
    <s v="Consulting - Business Model"/>
    <s v="Consulting "/>
    <s v=" Business Model"/>
    <s v="William Bufont"/>
    <s v="Bob Turner"/>
    <n v="62"/>
    <n v="1"/>
  </r>
  <r>
    <x v="6637"/>
    <n v="47203"/>
    <d v="2009-12-18T00:00:00"/>
    <n v="8"/>
    <n v="1200"/>
    <n v="0.04"/>
    <n v="150"/>
    <n v="1152"/>
    <s v="Bill Rawles"/>
    <s v="Staples, Inc."/>
    <s v="Other Specialty Stores"/>
    <s v="Consumer Services"/>
    <s v="Albemarle"/>
    <s v="28001"/>
    <s v="North Carolina"/>
    <s v="South"/>
    <d v="2009-12-19T00:00:00"/>
    <n v="1"/>
    <s v="Consulting - Business Model"/>
    <s v="Consulting "/>
    <s v=" Business Model"/>
    <s v="Sophia Dixon"/>
    <s v="Frank Mitchell"/>
    <n v="71"/>
    <n v="1"/>
  </r>
  <r>
    <x v="6638"/>
    <n v="47203"/>
    <d v="2009-12-18T00:00:00"/>
    <n v="44"/>
    <n v="4840"/>
    <n v="0.06"/>
    <n v="110"/>
    <n v="4549.5999999999995"/>
    <s v="Bill Rawles"/>
    <s v="Staples, Inc."/>
    <s v="Other Specialty Stores"/>
    <s v="Consumer Services"/>
    <s v="Albemarle"/>
    <s v="28001"/>
    <s v="North Carolina"/>
    <s v="South"/>
    <d v="2009-12-20T00:00:00"/>
    <n v="2"/>
    <s v="Development - Python"/>
    <s v="Development "/>
    <s v=" Python"/>
    <s v="Abigail Young"/>
    <s v="Frank Mitchell"/>
    <n v="50"/>
    <n v="1"/>
  </r>
  <r>
    <x v="6639"/>
    <n v="47207"/>
    <d v="2009-12-18T00:00:00"/>
    <n v="15"/>
    <n v="2250"/>
    <n v="0.09"/>
    <n v="150"/>
    <n v="2047.5"/>
    <s v="Ken Odegard"/>
    <s v="Broadcom Corporation"/>
    <s v="Semiconductors"/>
    <s v="Technology"/>
    <s v="West Linn"/>
    <n v="97068"/>
    <s v="Oregon"/>
    <s v="West"/>
    <d v="2009-12-22T00:00:00"/>
    <n v="4"/>
    <s v="Consulting - Business Model"/>
    <s v="Consulting "/>
    <s v=" Business Model"/>
    <s v="Emma Watson"/>
    <s v="Bob Turner"/>
    <n v="67"/>
    <n v="1"/>
  </r>
  <r>
    <x v="6640"/>
    <n v="47232"/>
    <d v="2010-08-17T00:00:00"/>
    <n v="39"/>
    <n v="7800"/>
    <n v="0.1"/>
    <n v="200"/>
    <n v="7020"/>
    <s v="Brian Mautz"/>
    <s v="Analog Devices, Inc."/>
    <s v="Semiconductors"/>
    <s v="Technology"/>
    <s v="Covington"/>
    <n v="41011"/>
    <s v="Kentucky"/>
    <s v="South"/>
    <d v="2010-08-19T00:00:00"/>
    <n v="2"/>
    <s v="Development - Big Data"/>
    <s v="Development "/>
    <s v=" Big Data"/>
    <s v="Emily Taylor"/>
    <s v="Frank Mitchell"/>
    <n v="62"/>
    <n v="1"/>
  </r>
  <r>
    <x v="6641"/>
    <n v="47236"/>
    <d v="2011-10-02T00:00:00"/>
    <n v="1"/>
    <n v="170"/>
    <n v="0.03"/>
    <n v="170"/>
    <n v="164.9"/>
    <s v="Michael Olson"/>
    <s v="Viacom Inc."/>
    <s v="Television Services"/>
    <s v="Consumer Services"/>
    <s v="Greensburg"/>
    <s v="15601"/>
    <s v="Pennsylvania"/>
    <s v="East"/>
    <d v="2011-10-04T00:00:00"/>
    <n v="2"/>
    <s v="Development - .Net"/>
    <s v="Development "/>
    <s v=" .Net"/>
    <s v="Elizabeth Carter"/>
    <s v="Allen Young"/>
    <n v="52"/>
    <n v="1"/>
  </r>
  <r>
    <x v="6642"/>
    <n v="47265"/>
    <d v="2011-12-10T00:00:00"/>
    <n v="31"/>
    <n v="3410"/>
    <n v="0.02"/>
    <n v="110"/>
    <n v="3341.7999999999997"/>
    <s v="Ben Blacks"/>
    <s v="QUALCOMM Incorporated"/>
    <s v="Radio And Television Broadcasting And Communications Equipment"/>
    <s v="Technology"/>
    <s v="Watertown"/>
    <n v="13601"/>
    <s v="New York"/>
    <s v="East"/>
    <d v="2011-12-11T00:00:00"/>
    <n v="1"/>
    <s v="Development - Python"/>
    <s v="Development "/>
    <s v=" Python"/>
    <s v="Liam Franklin"/>
    <s v="Allen Young"/>
    <n v="52"/>
    <n v="1"/>
  </r>
  <r>
    <x v="6643"/>
    <n v="47267"/>
    <d v="2010-12-29T00:00:00"/>
    <n v="24"/>
    <n v="2640"/>
    <n v="0.02"/>
    <n v="110"/>
    <n v="2587.1999999999998"/>
    <s v="Theone Carroll"/>
    <s v="Vertex Pharmaceuticals Incorporated"/>
    <s v="Major Pharmaceuticals"/>
    <s v="Health Care"/>
    <s v="Owatonna"/>
    <n v="55060"/>
    <s v="Minnesota"/>
    <s v="Central"/>
    <d v="2010-12-30T00:00:00"/>
    <n v="1"/>
    <s v="Development - Python"/>
    <s v="Development "/>
    <s v=" Python"/>
    <s v="Emily Taylor"/>
    <s v="Josh Martinez"/>
    <n v="62"/>
    <n v="1"/>
  </r>
  <r>
    <x v="6644"/>
    <n v="47267"/>
    <d v="2010-12-29T00:00:00"/>
    <n v="14"/>
    <n v="1750"/>
    <n v="0.04"/>
    <n v="125"/>
    <n v="1680"/>
    <s v="Theone Carroll"/>
    <s v="Vertex Pharmaceuticals Incorporated"/>
    <s v="Major Pharmaceuticals"/>
    <s v="Health Care"/>
    <s v="Owatonna"/>
    <n v="55060"/>
    <s v="Minnesota"/>
    <s v="Central"/>
    <d v="2010-12-30T00:00:00"/>
    <n v="1"/>
    <s v="Training - Javascript"/>
    <s v="Training "/>
    <s v=" Javascript"/>
    <s v="Olivia Sullivan"/>
    <s v="Josh Martinez"/>
    <n v="53"/>
    <n v="1"/>
  </r>
  <r>
    <x v="6645"/>
    <n v="47270"/>
    <d v="2010-08-02T00:00:00"/>
    <n v="40"/>
    <n v="4400"/>
    <n v="0.03"/>
    <n v="110"/>
    <n v="4268"/>
    <s v="Denise Sievert"/>
    <s v="Applied Materials, Inc."/>
    <s v="Semiconductors"/>
    <s v="Technology"/>
    <s v="Asheville"/>
    <n v="28806"/>
    <s v="North Carolina"/>
    <s v="South"/>
    <d v="2010-08-05T00:00:00"/>
    <n v="3"/>
    <s v="Development - Python"/>
    <s v="Development "/>
    <s v=" Python"/>
    <s v="Emily Taylor"/>
    <s v="Frank Mitchell"/>
    <n v="62"/>
    <n v="1"/>
  </r>
  <r>
    <x v="6646"/>
    <n v="47270"/>
    <d v="2010-08-02T00:00:00"/>
    <n v="9"/>
    <n v="990"/>
    <n v="0.08"/>
    <n v="110"/>
    <n v="910.80000000000007"/>
    <s v="Denise Sievert"/>
    <s v="Applied Materials, Inc."/>
    <s v="Semiconductors"/>
    <s v="Technology"/>
    <s v="Asheville"/>
    <n v="28806"/>
    <s v="North Carolina"/>
    <s v="South"/>
    <d v="2010-08-04T00:00:00"/>
    <n v="2"/>
    <s v="Development - Python"/>
    <s v="Development "/>
    <s v=" Python"/>
    <s v="Elizabeth Carter"/>
    <s v="Frank Mitchell"/>
    <n v="52"/>
    <n v="1"/>
  </r>
  <r>
    <x v="6647"/>
    <n v="47270"/>
    <d v="2010-08-02T00:00:00"/>
    <n v="19"/>
    <n v="2850"/>
    <n v="0"/>
    <n v="150"/>
    <n v="2850"/>
    <s v="Denise Sievert"/>
    <s v="Applied Materials, Inc."/>
    <s v="Semiconductors"/>
    <s v="Technology"/>
    <s v="Asheville"/>
    <n v="28806"/>
    <s v="North Carolina"/>
    <s v="South"/>
    <d v="2010-08-04T00:00:00"/>
    <n v="2"/>
    <s v="Consulting - Market Research"/>
    <s v="Consulting "/>
    <s v=" Market Research"/>
    <s v="Abigail Young"/>
    <s v="Frank Mitchell"/>
    <n v="50"/>
    <n v="1"/>
  </r>
  <r>
    <x v="6648"/>
    <n v="47271"/>
    <d v="2011-07-28T00:00:00"/>
    <n v="44"/>
    <n v="6600"/>
    <n v="0.03"/>
    <n v="150"/>
    <n v="6402"/>
    <s v="Liz Smith"/>
    <s v="Twenty-First Century Fox, Inc."/>
    <s v="Television Services"/>
    <s v="Consumer Services"/>
    <s v="Newport News"/>
    <n v="23602"/>
    <s v="Virginia"/>
    <s v="South"/>
    <d v="2011-07-29T00:00:00"/>
    <n v="1"/>
    <s v="Consulting - Business Model"/>
    <s v="Consulting "/>
    <s v=" Business Model"/>
    <s v="William Bufont"/>
    <s v="Frank Mitchell"/>
    <n v="62"/>
    <n v="1"/>
  </r>
  <r>
    <x v="6649"/>
    <n v="47301"/>
    <d v="2011-07-17T00:00:00"/>
    <n v="6"/>
    <n v="1200"/>
    <n v="0.02"/>
    <n v="200"/>
    <n v="1176"/>
    <s v="Eileen Lonsdale"/>
    <s v="Express Scripts Holding Company"/>
    <s v="Medical/Nursing Services"/>
    <s v="Health Care"/>
    <s v="Weatherford"/>
    <n v="76086"/>
    <s v="Texas"/>
    <s v="Central"/>
    <d v="2011-07-22T00:00:00"/>
    <n v="5"/>
    <s v="Development - Big Data"/>
    <s v="Development "/>
    <s v=" Big Data"/>
    <s v="Isabella Douglas"/>
    <s v="Josh Martinez"/>
    <n v="75"/>
    <n v="1"/>
  </r>
  <r>
    <x v="6650"/>
    <n v="47303"/>
    <d v="2011-12-05T00:00:00"/>
    <n v="47"/>
    <n v="7520"/>
    <n v="0.1"/>
    <n v="160"/>
    <n v="6768"/>
    <s v="Xylona Takahito"/>
    <s v="Fiserv, Inc."/>
    <s v="EDP Services"/>
    <s v="Technology"/>
    <s v="Bowling Green"/>
    <n v="43402"/>
    <s v="Ohio"/>
    <s v="East"/>
    <d v="2011-12-06T00:00:00"/>
    <n v="1"/>
    <s v="Development - Java"/>
    <s v="Development "/>
    <s v=" Java"/>
    <s v="Alexander Edison"/>
    <s v="Allen Young"/>
    <n v="70"/>
    <n v="1"/>
  </r>
  <r>
    <x v="6651"/>
    <n v="47303"/>
    <d v="2011-12-05T00:00:00"/>
    <n v="7"/>
    <n v="770"/>
    <n v="0.03"/>
    <n v="110"/>
    <n v="746.9"/>
    <s v="Xylona Takahito"/>
    <s v="Fiserv, Inc."/>
    <s v="EDP Services"/>
    <s v="Technology"/>
    <s v="Bowling Green"/>
    <n v="43402"/>
    <s v="Ohio"/>
    <s v="East"/>
    <d v="2011-12-06T00:00:00"/>
    <n v="1"/>
    <s v="Development - PHP"/>
    <s v="Development "/>
    <s v=" PHP"/>
    <s v="Jacob Manziel"/>
    <s v="Allen Young"/>
    <n v="57"/>
    <n v="1"/>
  </r>
  <r>
    <x v="6652"/>
    <n v="47303"/>
    <d v="2011-12-05T00:00:00"/>
    <n v="45"/>
    <n v="4950"/>
    <n v="0.04"/>
    <n v="110"/>
    <n v="4752"/>
    <s v="Xylona Takahito"/>
    <s v="Fiserv, Inc."/>
    <s v="EDP Services"/>
    <s v="Technology"/>
    <s v="Bowling Green"/>
    <n v="43402"/>
    <s v="Ohio"/>
    <s v="East"/>
    <d v="2011-12-07T00:00:00"/>
    <n v="2"/>
    <s v="Development - Python"/>
    <s v="Development "/>
    <s v=" Python"/>
    <s v="Mason Gibson"/>
    <s v="Allen Young"/>
    <n v="71"/>
    <n v="1"/>
  </r>
  <r>
    <x v="6653"/>
    <n v="47329"/>
    <d v="2010-02-10T00:00:00"/>
    <n v="2"/>
    <n v="240"/>
    <n v="0.09"/>
    <n v="120"/>
    <n v="218.4"/>
    <s v="Greg DeCherney"/>
    <s v="Verisk Analytics, Inc."/>
    <s v="EDP Services"/>
    <s v="Technology"/>
    <s v="Englewood"/>
    <n v="80112"/>
    <s v="Colorado"/>
    <s v="West"/>
    <d v="2010-02-15T00:00:00"/>
    <n v="5"/>
    <s v="Development - Business Logic"/>
    <s v="Development "/>
    <s v=" Business Logic"/>
    <s v="Michael Alister"/>
    <s v="Bob Turner"/>
    <n v="68"/>
    <n v="1"/>
  </r>
  <r>
    <x v="6654"/>
    <n v="47329"/>
    <d v="2010-02-10T00:00:00"/>
    <n v="16"/>
    <n v="1760"/>
    <n v="0.03"/>
    <n v="110"/>
    <n v="1707.2"/>
    <s v="Greg DeCherney"/>
    <s v="Verisk Analytics, Inc."/>
    <s v="EDP Services"/>
    <s v="Technology"/>
    <s v="Fort Collins"/>
    <n v="80525"/>
    <s v="Colorado"/>
    <s v="West"/>
    <d v="2010-02-19T00:00:00"/>
    <n v="9"/>
    <s v="Development - Python"/>
    <s v="Development "/>
    <s v=" Python"/>
    <s v="Isabella Douglas"/>
    <s v="Bob Turner"/>
    <n v="75"/>
    <n v="1"/>
  </r>
  <r>
    <x v="6655"/>
    <n v="47333"/>
    <d v="2011-09-07T00:00:00"/>
    <n v="16"/>
    <n v="2400"/>
    <n v="0.04"/>
    <n v="150"/>
    <n v="2304"/>
    <s v="Sally Herrera"/>
    <s v="Costco Wholesale Corporation"/>
    <s v="Department/Specialty Retail Stores"/>
    <s v="Consumer Services"/>
    <s v="Maple Grove"/>
    <n v="55369"/>
    <s v="Minnesota"/>
    <s v="Central"/>
    <d v="2011-09-07T00:00:00"/>
    <n v="0"/>
    <s v="Consulting - Market Research"/>
    <s v="Consulting "/>
    <s v=" Market Research"/>
    <s v="Noah Smith"/>
    <s v="Josh Martinez"/>
    <n v="59"/>
    <n v="1"/>
  </r>
  <r>
    <x v="6656"/>
    <n v="47360"/>
    <d v="2010-10-08T00:00:00"/>
    <n v="25"/>
    <n v="3125"/>
    <n v="0.05"/>
    <n v="125"/>
    <n v="2968.75"/>
    <s v="Frank Granlund"/>
    <s v="Mylan Inc."/>
    <s v="Major Pharmaceuticals"/>
    <s v="Health Care"/>
    <s v="Casper"/>
    <n v="82604"/>
    <s v="Wyoming"/>
    <s v="West"/>
    <d v="2010-10-10T00:00:00"/>
    <n v="2"/>
    <s v="Training - Development"/>
    <s v="Training "/>
    <s v=" Development"/>
    <s v="William Bufont"/>
    <s v="Bob Turner"/>
    <n v="62"/>
    <n v="1"/>
  </r>
  <r>
    <x v="6657"/>
    <n v="47367"/>
    <d v="2011-04-16T00:00:00"/>
    <n v="7"/>
    <n v="1120"/>
    <n v="0.06"/>
    <n v="160"/>
    <n v="1052.8"/>
    <s v="Rob Cano"/>
    <s v="Yahoo! Inc."/>
    <s v="EDP Services"/>
    <s v="Technology"/>
    <s v="Sioux City"/>
    <n v="51106"/>
    <s v="Iowa"/>
    <s v="Central"/>
    <d v="2011-04-16T00:00:00"/>
    <n v="0"/>
    <s v="Development - Java"/>
    <s v="Development "/>
    <s v=" Java"/>
    <s v="Emily Taylor"/>
    <s v="Josh Martinez"/>
    <n v="62"/>
    <n v="1"/>
  </r>
  <r>
    <x v="6658"/>
    <n v="47367"/>
    <d v="2011-04-16T00:00:00"/>
    <n v="6"/>
    <n v="1200"/>
    <n v="0.08"/>
    <n v="200"/>
    <n v="1104"/>
    <s v="Rob Cano"/>
    <s v="Yahoo! Inc."/>
    <s v="EDP Services"/>
    <s v="Technology"/>
    <s v="Sioux City"/>
    <n v="51106"/>
    <s v="Iowa"/>
    <s v="Central"/>
    <d v="2011-04-17T00:00:00"/>
    <n v="1"/>
    <s v="Development - Scala"/>
    <s v="Development "/>
    <s v=" Scala"/>
    <s v="Liam Franklin"/>
    <s v="Josh Martinez"/>
    <n v="52"/>
    <n v="1"/>
  </r>
  <r>
    <x v="6659"/>
    <n v="47398"/>
    <d v="2011-06-17T00:00:00"/>
    <n v="6"/>
    <n v="750"/>
    <n v="0.03"/>
    <n v="125"/>
    <n v="727.5"/>
    <s v="Peter Abelman"/>
    <s v="NVIDIA Corporation"/>
    <s v="Semiconductors"/>
    <s v="Technology"/>
    <s v="Columbus"/>
    <n v="31907"/>
    <s v="Georgia"/>
    <s v="South"/>
    <d v="2011-06-19T00:00:00"/>
    <n v="2"/>
    <s v="Training - Javascript"/>
    <s v="Training "/>
    <s v=" Javascript"/>
    <s v="Noah Smith"/>
    <s v="Frank Mitchell"/>
    <n v="59"/>
    <n v="1"/>
  </r>
  <r>
    <x v="6660"/>
    <n v="47399"/>
    <d v="2012-08-01T00:00:00"/>
    <n v="26"/>
    <n v="4160"/>
    <n v="0"/>
    <n v="160"/>
    <n v="4160"/>
    <s v="Rick Hirasaki"/>
    <s v="Viacom Inc."/>
    <s v="Television Services"/>
    <s v="Consumer Services"/>
    <s v="Plantation"/>
    <n v="33317"/>
    <s v="Florida"/>
    <s v="South"/>
    <d v="2012-08-01T00:00:00"/>
    <n v="0"/>
    <s v="Development - Java"/>
    <s v="Development "/>
    <s v=" Java"/>
    <s v="Elizabeth Carter"/>
    <s v="Frank Mitchell"/>
    <n v="52"/>
    <n v="1"/>
  </r>
  <r>
    <x v="6661"/>
    <n v="47456"/>
    <d v="2012-05-31T00:00:00"/>
    <n v="43"/>
    <n v="4730"/>
    <n v="0.08"/>
    <n v="110"/>
    <n v="4351.6000000000004"/>
    <s v="Brian Pardue"/>
    <s v="Apple Inc."/>
    <s v="Computer Manufacturing"/>
    <s v="Technology"/>
    <s v="Ogden"/>
    <n v="84404"/>
    <s v="Utah"/>
    <s v="West"/>
    <d v="2012-06-07T00:00:00"/>
    <n v="7"/>
    <s v="Development - Python"/>
    <s v="Development "/>
    <s v=" Python"/>
    <s v="Jayden Hamilton"/>
    <s v="Bob Turner"/>
    <n v="71"/>
    <n v="1"/>
  </r>
  <r>
    <x v="6662"/>
    <n v="47457"/>
    <d v="2009-06-03T00:00:00"/>
    <n v="50"/>
    <n v="10000"/>
    <n v="0.05"/>
    <n v="200"/>
    <n v="9500"/>
    <s v="Alejandro O'Connell"/>
    <s v="CA Inc."/>
    <s v="Computer Software: Prepackaged Software"/>
    <s v="Technology"/>
    <s v="Vacaville"/>
    <n v="95687"/>
    <s v="California"/>
    <s v="West"/>
    <d v="2009-06-08T00:00:00"/>
    <n v="5"/>
    <s v="Development - Big Data"/>
    <s v="Development "/>
    <s v=" Big Data"/>
    <s v="Noah Smith"/>
    <s v="Bob Turner"/>
    <n v="59"/>
    <n v="1"/>
  </r>
  <r>
    <x v="6663"/>
    <n v="47459"/>
    <d v="2011-08-17T00:00:00"/>
    <n v="10"/>
    <n v="1600"/>
    <n v="0.06"/>
    <n v="160"/>
    <n v="1504"/>
    <s v="Denise Catini"/>
    <s v="Alexion Pharmaceuticals, Inc."/>
    <s v="Major Pharmaceuticals"/>
    <s v="Health Care"/>
    <s v="Essex Junction"/>
    <s v="05451"/>
    <s v="Vermont"/>
    <s v="East"/>
    <d v="2011-08-18T00:00:00"/>
    <n v="1"/>
    <s v="Development - Java"/>
    <s v="Development "/>
    <s v=" Java"/>
    <s v="Noah Smith"/>
    <s v="Allen Young"/>
    <n v="59"/>
    <n v="1"/>
  </r>
  <r>
    <x v="6664"/>
    <n v="47460"/>
    <d v="2010-10-10T00:00:00"/>
    <n v="12"/>
    <n v="1440"/>
    <n v="0.1"/>
    <n v="120"/>
    <n v="1296"/>
    <s v="Jamie McClure"/>
    <s v="Catamaran Corporation"/>
    <s v="Specialty Insurers"/>
    <s v="Finance"/>
    <s v="Elgin"/>
    <n v="60123"/>
    <s v="Illinois"/>
    <s v="Central"/>
    <d v="2010-10-12T00:00:00"/>
    <n v="2"/>
    <s v="Development - Business Logic"/>
    <s v="Development "/>
    <s v=" Business Logic"/>
    <s v="Olivia Sullivan"/>
    <s v="Josh Martinez"/>
    <n v="53"/>
    <n v="1"/>
  </r>
  <r>
    <x v="6665"/>
    <n v="47461"/>
    <d v="2010-04-25T00:00:00"/>
    <n v="39"/>
    <n v="4290"/>
    <n v="0.08"/>
    <n v="110"/>
    <n v="3946.8"/>
    <s v="Christopher Brandow"/>
    <s v="Illumina, Inc."/>
    <s v="Biotechnology: Laboratory Analytical Instruments"/>
    <s v="Capital Goods"/>
    <s v="Thornton"/>
    <n v="80229"/>
    <s v="Colorado"/>
    <s v="West"/>
    <d v="2010-04-26T00:00:00"/>
    <n v="1"/>
    <s v="Development - Python"/>
    <s v="Development "/>
    <s v=" Python"/>
    <s v="Abigail Young"/>
    <s v="Bob Turner"/>
    <n v="50"/>
    <n v="1"/>
  </r>
  <r>
    <x v="6666"/>
    <n v="47461"/>
    <d v="2010-04-25T00:00:00"/>
    <n v="34"/>
    <n v="5440"/>
    <n v="0.08"/>
    <n v="160"/>
    <n v="5004.8"/>
    <s v="Christopher Brandow"/>
    <s v="Illumina, Inc."/>
    <s v="Biotechnology: Laboratory Analytical Instruments"/>
    <s v="Capital Goods"/>
    <s v="Westminster"/>
    <n v="80030"/>
    <s v="Colorado"/>
    <s v="West"/>
    <d v="2010-04-26T00:00:00"/>
    <n v="1"/>
    <s v="Development - Java"/>
    <s v="Development "/>
    <s v=" Java"/>
    <s v="Ethan Bird"/>
    <s v="Bob Turner"/>
    <n v="60"/>
    <n v="1"/>
  </r>
  <r>
    <x v="6667"/>
    <n v="47461"/>
    <d v="2010-04-25T00:00:00"/>
    <n v="45"/>
    <n v="5400"/>
    <n v="0.06"/>
    <n v="120"/>
    <n v="5076"/>
    <s v="Christopher Brandow"/>
    <s v="Illumina, Inc."/>
    <s v="Biotechnology: Laboratory Analytical Instruments"/>
    <s v="Capital Goods"/>
    <s v="Westminster"/>
    <n v="80030"/>
    <s v="Colorado"/>
    <s v="West"/>
    <d v="2010-04-27T00:00:00"/>
    <n v="2"/>
    <s v="Development - Business Logic"/>
    <s v="Development "/>
    <s v=" Business Logic"/>
    <s v="Isabella Douglas"/>
    <s v="Bob Turner"/>
    <n v="75"/>
    <n v="1"/>
  </r>
  <r>
    <x v="6668"/>
    <n v="47462"/>
    <d v="2011-06-09T00:00:00"/>
    <n v="43"/>
    <n v="6880"/>
    <n v="0.08"/>
    <n v="160"/>
    <n v="6329.6"/>
    <s v="Susan Harms"/>
    <s v="SanDisk Corporation"/>
    <s v="Electronic Components"/>
    <s v="Technology"/>
    <s v="Moline"/>
    <n v="61265"/>
    <s v="Illinois"/>
    <s v="Central"/>
    <d v="2011-06-11T00:00:00"/>
    <n v="2"/>
    <s v="Development - Java"/>
    <s v="Development "/>
    <s v=" Java"/>
    <s v="Jacob Manziel"/>
    <s v="Josh Martinez"/>
    <n v="57"/>
    <n v="1"/>
  </r>
  <r>
    <x v="6669"/>
    <n v="47462"/>
    <d v="2011-06-09T00:00:00"/>
    <n v="18"/>
    <n v="2160"/>
    <n v="0.05"/>
    <n v="120"/>
    <n v="2052"/>
    <s v="Susan Harms"/>
    <s v="SanDisk Corporation"/>
    <s v="Electronic Components"/>
    <s v="Technology"/>
    <s v="Moline"/>
    <n v="61265"/>
    <s v="Illinois"/>
    <s v="Central"/>
    <d v="2011-06-11T00:00:00"/>
    <n v="2"/>
    <s v="Development - Business Logic"/>
    <s v="Development "/>
    <s v=" Business Logic"/>
    <s v="Liam Franklin"/>
    <s v="Josh Martinez"/>
    <n v="52"/>
    <n v="1"/>
  </r>
  <r>
    <x v="6670"/>
    <n v="47462"/>
    <d v="2011-06-09T00:00:00"/>
    <n v="41"/>
    <n v="5740"/>
    <n v="0.02"/>
    <n v="140"/>
    <n v="5625.2"/>
    <s v="Susan Harms"/>
    <s v="SanDisk Corporation"/>
    <s v="Electronic Components"/>
    <s v="Technology"/>
    <s v="Moline"/>
    <n v="61265"/>
    <s v="Illinois"/>
    <s v="Central"/>
    <d v="2011-06-11T00:00:00"/>
    <n v="2"/>
    <s v="Development - Database"/>
    <s v="Development "/>
    <s v=" Database"/>
    <s v="Mia Moore"/>
    <s v="Josh Martinez"/>
    <n v="51"/>
    <n v="1"/>
  </r>
  <r>
    <x v="6671"/>
    <n v="47492"/>
    <d v="2011-07-23T00:00:00"/>
    <n v="22"/>
    <n v="3300"/>
    <n v="7.0000000000000007E-2"/>
    <n v="150"/>
    <n v="3069"/>
    <s v="Bill Kiefer"/>
    <s v="Stericycle, Inc."/>
    <s v="Environmental Services"/>
    <s v="Basic Industries"/>
    <s v="Dayton"/>
    <n v="45406"/>
    <s v="Ohio"/>
    <s v="East"/>
    <d v="2011-07-25T00:00:00"/>
    <n v="2"/>
    <s v="Consulting - Business Model"/>
    <s v="Consulting "/>
    <s v=" Business Model"/>
    <s v="Mason Gibson"/>
    <s v="Allen Young"/>
    <n v="71"/>
    <n v="1"/>
  </r>
  <r>
    <x v="6672"/>
    <n v="47493"/>
    <d v="2009-02-11T00:00:00"/>
    <n v="36"/>
    <n v="4500"/>
    <n v="7.0000000000000007E-2"/>
    <n v="125"/>
    <n v="4185"/>
    <s v="Michael Carlisle"/>
    <s v="Vertex Pharmaceuticals Incorporated"/>
    <s v="Major Pharmaceuticals"/>
    <s v="Health Care"/>
    <s v="Panama City"/>
    <n v="32404"/>
    <s v="Florida"/>
    <s v="South"/>
    <d v="2009-02-13T00:00:00"/>
    <n v="2"/>
    <s v="Training - Development"/>
    <s v="Training "/>
    <s v=" Development"/>
    <s v="Emily Taylor"/>
    <s v="Frank Mitchell"/>
    <n v="62"/>
    <n v="1"/>
  </r>
  <r>
    <x v="6673"/>
    <n v="47494"/>
    <d v="2009-07-01T00:00:00"/>
    <n v="42"/>
    <n v="6300"/>
    <n v="0.04"/>
    <n v="150"/>
    <n v="6048"/>
    <s v="Marc Ludwig"/>
    <s v="Liberty Global plc"/>
    <s v="Television Services"/>
    <s v="Consumer Services"/>
    <s v="West Memphis"/>
    <n v="72301"/>
    <s v="Arkansas"/>
    <s v="South"/>
    <d v="2009-07-02T00:00:00"/>
    <n v="1"/>
    <s v="Consulting - Business Model"/>
    <s v="Consulting "/>
    <s v=" Business Model"/>
    <s v="Jayden Hamilton"/>
    <s v="Frank Mitchell"/>
    <n v="71"/>
    <n v="1"/>
  </r>
  <r>
    <x v="6674"/>
    <n v="47494"/>
    <d v="2009-07-01T00:00:00"/>
    <n v="9"/>
    <n v="990"/>
    <n v="0.03"/>
    <n v="110"/>
    <n v="960.3"/>
    <s v="Marc Ludwig"/>
    <s v="Liberty Global plc"/>
    <s v="Television Services"/>
    <s v="Consumer Services"/>
    <s v="West Memphis"/>
    <n v="72301"/>
    <s v="Arkansas"/>
    <s v="South"/>
    <d v="2009-07-01T00:00:00"/>
    <n v="0"/>
    <s v="Development - Python"/>
    <s v="Development "/>
    <s v=" Python"/>
    <s v="Ava Wilson"/>
    <s v="Frank Mitchell"/>
    <n v="67"/>
    <n v="1"/>
  </r>
  <r>
    <x v="6675"/>
    <n v="47520"/>
    <d v="2009-10-07T00:00:00"/>
    <n v="36"/>
    <n v="5760"/>
    <n v="0.09"/>
    <n v="160"/>
    <n v="5241.6000000000004"/>
    <s v="Liz Ward"/>
    <s v="Gilead Sciences, Inc."/>
    <s v="Biotechnology: Biological Products (No Diagnostic Substances)"/>
    <s v="Health Care"/>
    <s v="Garden City"/>
    <n v="48135"/>
    <s v="Michigan"/>
    <s v="Central"/>
    <d v="2009-10-09T00:00:00"/>
    <n v="2"/>
    <s v="Development - Java"/>
    <s v="Development "/>
    <s v=" Java"/>
    <s v="Mason Gibson"/>
    <s v="Josh Martinez"/>
    <n v="71"/>
    <n v="1"/>
  </r>
  <r>
    <x v="6676"/>
    <n v="47520"/>
    <d v="2009-10-07T00:00:00"/>
    <n v="13"/>
    <n v="1625"/>
    <n v="0.05"/>
    <n v="125"/>
    <n v="1543.75"/>
    <s v="Liz Ward"/>
    <s v="Gilead Sciences, Inc."/>
    <s v="Biotechnology: Biological Products (No Diagnostic Substances)"/>
    <s v="Health Care"/>
    <s v="Garden City"/>
    <n v="48135"/>
    <s v="Michigan"/>
    <s v="Central"/>
    <d v="2009-10-09T00:00:00"/>
    <n v="2"/>
    <s v="Training - Development"/>
    <s v="Training "/>
    <s v=" Development"/>
    <s v="Michael Alister"/>
    <s v="Josh Martinez"/>
    <n v="68"/>
    <n v="1"/>
  </r>
  <r>
    <x v="6677"/>
    <n v="47520"/>
    <d v="2009-10-07T00:00:00"/>
    <n v="47"/>
    <n v="5170"/>
    <n v="0.04"/>
    <n v="110"/>
    <n v="4963.2"/>
    <s v="Liz Ward"/>
    <s v="Gilead Sciences, Inc."/>
    <s v="Biotechnology: Biological Products (No Diagnostic Substances)"/>
    <s v="Health Care"/>
    <s v="Garden City"/>
    <n v="48135"/>
    <s v="Michigan"/>
    <s v="Central"/>
    <d v="2009-10-09T00:00:00"/>
    <n v="2"/>
    <s v="Development - Python"/>
    <s v="Development "/>
    <s v=" Python"/>
    <s v="Noah Smith"/>
    <s v="Josh Martinez"/>
    <n v="59"/>
    <n v="1"/>
  </r>
  <r>
    <x v="6678"/>
    <n v="47522"/>
    <d v="2012-10-23T00:00:00"/>
    <n v="5"/>
    <n v="550"/>
    <n v="0.03"/>
    <n v="110"/>
    <n v="533.5"/>
    <s v="Juliana Miller"/>
    <s v="Sirius XM Holdings Inc."/>
    <s v="Broadcasting"/>
    <s v="Consumer Services"/>
    <s v="San Francisco"/>
    <n v="94110"/>
    <s v="California"/>
    <s v="West"/>
    <d v="2012-10-24T00:00:00"/>
    <n v="1"/>
    <s v="Development - PHP"/>
    <s v="Development "/>
    <s v=" PHP"/>
    <s v="William Bufont"/>
    <s v="Bob Turner"/>
    <n v="62"/>
    <n v="1"/>
  </r>
  <r>
    <x v="6679"/>
    <n v="47524"/>
    <d v="2010-04-15T00:00:00"/>
    <n v="40"/>
    <n v="4400"/>
    <n v="0.08"/>
    <n v="110"/>
    <n v="4048"/>
    <s v="Jeremy Watters"/>
    <s v="Google Inc."/>
    <s v="Computer Software: Programming, Data Processing"/>
    <s v="Technology"/>
    <s v="Asheboro"/>
    <s v="27203"/>
    <s v="North Carolina"/>
    <s v="South"/>
    <d v="2010-04-15T00:00:00"/>
    <n v="0"/>
    <s v="Development - Python"/>
    <s v="Development "/>
    <s v=" Python"/>
    <s v="Olivia Sullivan"/>
    <s v="Frank Mitchell"/>
    <n v="53"/>
    <n v="1"/>
  </r>
  <r>
    <x v="6680"/>
    <n v="47524"/>
    <d v="2010-04-15T00:00:00"/>
    <n v="8"/>
    <n v="1200"/>
    <n v="0.1"/>
    <n v="150"/>
    <n v="1080"/>
    <s v="Jeremy Watters"/>
    <s v="Google Inc."/>
    <s v="Computer Software: Programming, Data Processing"/>
    <s v="Technology"/>
    <s v="Cottage Lake"/>
    <s v="98072"/>
    <s v="Washington"/>
    <s v="West"/>
    <d v="2010-04-17T00:00:00"/>
    <n v="2"/>
    <s v="Consulting - Business Model"/>
    <s v="Consulting "/>
    <s v=" Business Model"/>
    <s v="Sophia Dixon"/>
    <s v="Bob Turner"/>
    <n v="71"/>
    <n v="1"/>
  </r>
  <r>
    <x v="6681"/>
    <n v="47525"/>
    <d v="2011-03-03T00:00:00"/>
    <n v="40"/>
    <n v="6000"/>
    <n v="0.01"/>
    <n v="150"/>
    <n v="5940"/>
    <s v="Anthony Haberlin"/>
    <s v="Intuit Inc."/>
    <s v="Computer Software: Prepackaged Software"/>
    <s v="Technology"/>
    <s v="Grand Junction"/>
    <n v="81503"/>
    <s v="Colorado"/>
    <s v="West"/>
    <d v="2011-03-04T00:00:00"/>
    <n v="1"/>
    <s v="Consulting - Business Model"/>
    <s v="Consulting "/>
    <s v=" Business Model"/>
    <s v="Sophia Dixon"/>
    <s v="Bob Turner"/>
    <n v="71"/>
    <n v="1"/>
  </r>
  <r>
    <x v="6682"/>
    <n v="47527"/>
    <d v="2010-09-17T00:00:00"/>
    <n v="48"/>
    <n v="6000"/>
    <n v="0.04"/>
    <n v="125"/>
    <n v="5760"/>
    <s v="Greg Chand"/>
    <s v="Vertex Pharmaceuticals Incorporated"/>
    <s v="Major Pharmaceuticals"/>
    <s v="Health Care"/>
    <s v="Bay City"/>
    <n v="48708"/>
    <s v="Michigan"/>
    <s v="Central"/>
    <d v="2010-09-18T00:00:00"/>
    <n v="1"/>
    <s v="Training - Development"/>
    <s v="Training "/>
    <s v=" Development"/>
    <s v="Mia Moore"/>
    <s v="Josh Martinez"/>
    <n v="51"/>
    <n v="1"/>
  </r>
  <r>
    <x v="6683"/>
    <n v="47553"/>
    <d v="2011-05-22T00:00:00"/>
    <n v="49"/>
    <n v="6125"/>
    <n v="0.08"/>
    <n v="125"/>
    <n v="5635"/>
    <s v="Dan MacKendrick"/>
    <s v="Ross Stores, Inc."/>
    <s v="Clothing/Shoe/Accessory Stores"/>
    <s v="Consumer Services"/>
    <s v="Hesperia"/>
    <n v="92345"/>
    <s v="California"/>
    <s v="West"/>
    <d v="2011-05-23T00:00:00"/>
    <n v="1"/>
    <s v="Training - Javascript"/>
    <s v="Training "/>
    <s v=" Javascript"/>
    <s v="Mia Moore"/>
    <s v="Bob Turner"/>
    <n v="51"/>
    <n v="1"/>
  </r>
  <r>
    <x v="6684"/>
    <n v="47554"/>
    <d v="2010-03-13T00:00:00"/>
    <n v="9"/>
    <n v="1125"/>
    <n v="0.08"/>
    <n v="125"/>
    <n v="1035"/>
    <s v="John Vanderzanden"/>
    <s v="Mondelez International, Inc."/>
    <s v="Packaged Foods"/>
    <s v="Consumer Non-Durables"/>
    <s v="Martinez"/>
    <n v="30907"/>
    <s v="Georgia"/>
    <s v="South"/>
    <d v="2010-03-13T00:00:00"/>
    <n v="0"/>
    <s v="Training - Development"/>
    <s v="Training "/>
    <s v=" Development"/>
    <s v="Mia Moore"/>
    <s v="Frank Mitchell"/>
    <n v="51"/>
    <n v="1"/>
  </r>
  <r>
    <x v="6685"/>
    <n v="47554"/>
    <d v="2010-03-13T00:00:00"/>
    <n v="47"/>
    <n v="5875"/>
    <n v="0.01"/>
    <n v="125"/>
    <n v="5816.25"/>
    <s v="John Vanderzanden"/>
    <s v="Mondelez International, Inc."/>
    <s v="Packaged Foods"/>
    <s v="Consumer Non-Durables"/>
    <s v="Newnan"/>
    <n v="30265"/>
    <s v="Georgia"/>
    <s v="South"/>
    <d v="2010-03-20T00:00:00"/>
    <n v="7"/>
    <s v="Training - SQL"/>
    <s v="Training "/>
    <s v=" SQL"/>
    <s v="Isabella Douglas"/>
    <s v="Frank Mitchell"/>
    <n v="75"/>
    <n v="1"/>
  </r>
  <r>
    <x v="6686"/>
    <n v="47556"/>
    <d v="2010-07-25T00:00:00"/>
    <n v="29"/>
    <n v="4350"/>
    <n v="0.04"/>
    <n v="150"/>
    <n v="4176"/>
    <s v="Vivek Brown"/>
    <s v="Expeditors International of Washington, Inc."/>
    <s v="Oil Refining/Marketing"/>
    <s v="Transportation"/>
    <s v="Bethesda"/>
    <n v="20814"/>
    <s v="Maryland"/>
    <s v="East"/>
    <d v="2010-07-27T00:00:00"/>
    <n v="2"/>
    <s v="Consulting - Business Model"/>
    <s v="Consulting "/>
    <s v=" Business Model"/>
    <s v="Sophia Dixon"/>
    <s v="Allen Young"/>
    <n v="71"/>
    <n v="1"/>
  </r>
  <r>
    <x v="6687"/>
    <n v="47584"/>
    <d v="2010-07-27T00:00:00"/>
    <n v="4"/>
    <n v="800"/>
    <n v="0.03"/>
    <n v="200"/>
    <n v="776"/>
    <s v="Bryan Kargatis"/>
    <s v="Avago Technologies Limited"/>
    <s v="Semiconductors"/>
    <s v="Technology"/>
    <s v="Santa Clara"/>
    <n v="95051"/>
    <s v="California"/>
    <s v="West"/>
    <d v="2010-07-29T00:00:00"/>
    <n v="2"/>
    <s v="Development - Scala"/>
    <s v="Development "/>
    <s v=" Scala"/>
    <s v="Mia Moore"/>
    <s v="Bob Turner"/>
    <n v="51"/>
    <n v="1"/>
  </r>
  <r>
    <x v="6688"/>
    <n v="47584"/>
    <d v="2010-07-27T00:00:00"/>
    <n v="43"/>
    <n v="5160"/>
    <n v="0.08"/>
    <n v="120"/>
    <n v="4747.2"/>
    <s v="Bryan Kargatis"/>
    <s v="Avago Technologies Limited"/>
    <s v="Semiconductors"/>
    <s v="Technology"/>
    <s v="Santa Clara"/>
    <n v="95051"/>
    <s v="California"/>
    <s v="West"/>
    <d v="2010-07-28T00:00:00"/>
    <n v="1"/>
    <s v="Development - Business Logic"/>
    <s v="Development "/>
    <s v=" Business Logic"/>
    <s v="William Bufont"/>
    <s v="Bob Turner"/>
    <n v="62"/>
    <n v="1"/>
  </r>
  <r>
    <x v="6689"/>
    <n v="47591"/>
    <d v="2012-01-02T00:00:00"/>
    <n v="27"/>
    <n v="5400"/>
    <n v="0.1"/>
    <n v="200"/>
    <n v="4860"/>
    <s v="Dario Wiediger"/>
    <s v="Stericycle, Inc."/>
    <s v="Environmental Services"/>
    <s v="Basic Industries"/>
    <s v="Sierra Vista"/>
    <n v="85635"/>
    <s v="Arizona"/>
    <s v="West"/>
    <d v="2012-01-03T00:00:00"/>
    <n v="1"/>
    <s v="Development - Big Data"/>
    <s v="Development "/>
    <s v=" Big Data"/>
    <s v="Mason Gibson"/>
    <s v="Bob Turner"/>
    <n v="71"/>
    <n v="1"/>
  </r>
  <r>
    <x v="6690"/>
    <n v="47617"/>
    <d v="2009-12-08T00:00:00"/>
    <n v="17"/>
    <n v="2720"/>
    <n v="0.09"/>
    <n v="160"/>
    <n v="2475.2000000000003"/>
    <s v="Sylvia Gastineau"/>
    <s v="Stericycle, Inc."/>
    <s v="Environmental Services"/>
    <s v="Basic Industries"/>
    <s v="Laconia"/>
    <s v="03246"/>
    <s v="New Hampshire"/>
    <s v="East"/>
    <d v="2009-12-09T00:00:00"/>
    <n v="1"/>
    <s v="Development - Java"/>
    <s v="Development "/>
    <s v=" Java"/>
    <s v="Liam Franklin"/>
    <s v="Allen Young"/>
    <n v="52"/>
    <n v="1"/>
  </r>
  <r>
    <x v="6691"/>
    <n v="47620"/>
    <d v="2012-06-26T00:00:00"/>
    <n v="27"/>
    <n v="3780"/>
    <n v="0.04"/>
    <n v="140"/>
    <n v="3628.7999999999997"/>
    <s v="Charles Roelle"/>
    <s v="eBay Inc."/>
    <s v="Business Services"/>
    <s v="Miscellaneous"/>
    <s v="Quincy"/>
    <n v="62301"/>
    <s v="Illinois"/>
    <s v="Central"/>
    <d v="2012-07-05T00:00:00"/>
    <n v="9"/>
    <s v="Development - Front End Web"/>
    <s v="Development "/>
    <s v=" Front End Web"/>
    <s v="Michael Alister"/>
    <s v="Josh Martinez"/>
    <n v="68"/>
    <n v="1"/>
  </r>
  <r>
    <x v="6692"/>
    <n v="47621"/>
    <d v="2009-07-11T00:00:00"/>
    <n v="16"/>
    <n v="2000"/>
    <n v="0.08"/>
    <n v="125"/>
    <n v="1840"/>
    <s v="David Glassco"/>
    <s v="Whole Foods Market, Inc."/>
    <s v="Food Chains"/>
    <s v="Consumer Services"/>
    <s v="Bayonne"/>
    <s v="07002"/>
    <s v="New Jersey"/>
    <s v="East"/>
    <d v="2009-07-13T00:00:00"/>
    <n v="2"/>
    <s v="Training - SQL"/>
    <s v="Training "/>
    <s v=" SQL"/>
    <s v="Mason Gibson"/>
    <s v="Allen Young"/>
    <n v="71"/>
    <n v="1"/>
  </r>
  <r>
    <x v="6693"/>
    <n v="47622"/>
    <d v="2012-09-12T00:00:00"/>
    <n v="41"/>
    <n v="6150"/>
    <n v="0.05"/>
    <n v="150"/>
    <n v="5842.5"/>
    <s v="Lindsay MacIntyre"/>
    <s v="Express Scripts Holding Company"/>
    <s v="Medical/Nursing Services"/>
    <s v="Health Care"/>
    <s v="Rogers"/>
    <n v="72756"/>
    <s v="Arkansas"/>
    <s v="South"/>
    <d v="2012-09-13T00:00:00"/>
    <n v="1"/>
    <s v="Consulting - Strategy"/>
    <s v="Consulting "/>
    <s v=" Strategy"/>
    <s v="Emma Watson"/>
    <s v="Frank Mitchell"/>
    <n v="67"/>
    <n v="1"/>
  </r>
  <r>
    <x v="6694"/>
    <n v="47682"/>
    <d v="2012-11-16T00:00:00"/>
    <n v="38"/>
    <n v="4180"/>
    <n v="0"/>
    <n v="110"/>
    <n v="4180"/>
    <s v="Steve Shariari"/>
    <s v="NetApp, Inc."/>
    <s v="Electronic Components"/>
    <s v="Technology"/>
    <s v="Strongsville"/>
    <n v="44136"/>
    <s v="Ohio"/>
    <s v="East"/>
    <d v="2012-11-17T00:00:00"/>
    <n v="1"/>
    <s v="Development - PHP"/>
    <s v="Development "/>
    <s v=" PHP"/>
    <s v="Olivia Sullivan"/>
    <s v="Allen Young"/>
    <n v="53"/>
    <n v="1"/>
  </r>
  <r>
    <x v="6695"/>
    <n v="47683"/>
    <d v="2010-09-01T00:00:00"/>
    <n v="38"/>
    <n v="6080"/>
    <n v="0.05"/>
    <n v="160"/>
    <n v="5776"/>
    <s v="Harold McCarthy"/>
    <s v="American Airlines Group, Inc."/>
    <s v="Air Freight/Delivery Services"/>
    <s v="Transportation"/>
    <s v="South Lake Tahoe"/>
    <n v="96150"/>
    <s v="California"/>
    <s v="West"/>
    <d v="2010-09-08T00:00:00"/>
    <n v="7"/>
    <s v="Development - Java"/>
    <s v="Development "/>
    <s v=" Java"/>
    <s v="Ethan Bird"/>
    <s v="Bob Turner"/>
    <n v="60"/>
    <n v="1"/>
  </r>
  <r>
    <x v="6696"/>
    <n v="47686"/>
    <d v="2012-10-11T00:00:00"/>
    <n v="48"/>
    <n v="5760"/>
    <n v="0.1"/>
    <n v="120"/>
    <n v="5184"/>
    <s v="Michael Olson"/>
    <s v="Viacom Inc."/>
    <s v="Television Services"/>
    <s v="Consumer Services"/>
    <s v="Greensburg"/>
    <s v="15601"/>
    <s v="Pennsylvania"/>
    <s v="East"/>
    <d v="2012-10-13T00:00:00"/>
    <n v="2"/>
    <s v="Development - Business Logic"/>
    <s v="Development "/>
    <s v=" Business Logic"/>
    <s v="Emily Taylor"/>
    <s v="Allen Young"/>
    <n v="62"/>
    <n v="1"/>
  </r>
  <r>
    <x v="6697"/>
    <n v="47712"/>
    <d v="2010-07-13T00:00:00"/>
    <n v="50"/>
    <n v="8000"/>
    <n v="0.1"/>
    <n v="160"/>
    <n v="7200"/>
    <s v="Gary Matthias"/>
    <s v="Regeneron Pharmaceuticals, Inc."/>
    <s v="Major Pharmaceuticals"/>
    <s v="Health Care"/>
    <s v="Camp Springs"/>
    <s v="20746"/>
    <s v="Maryland"/>
    <s v="East"/>
    <d v="2010-07-18T00:00:00"/>
    <n v="5"/>
    <s v="Development - Java"/>
    <s v="Development "/>
    <s v=" Java"/>
    <s v="Daniel Tusk"/>
    <s v="Allen Young"/>
    <n v="45"/>
    <n v="1"/>
  </r>
  <r>
    <x v="6698"/>
    <n v="47713"/>
    <d v="2009-07-03T00:00:00"/>
    <n v="34"/>
    <n v="5100"/>
    <n v="0"/>
    <n v="150"/>
    <n v="5100"/>
    <s v="Marc Gillingham"/>
    <s v="Liberty Global plc"/>
    <s v="Television Services"/>
    <s v="Consumer Services"/>
    <s v="Sterling Heights"/>
    <n v="48310"/>
    <s v="Michigan"/>
    <s v="Central"/>
    <d v="2009-07-03T00:00:00"/>
    <n v="0"/>
    <s v="Consulting - Market Research"/>
    <s v="Consulting "/>
    <s v=" Market Research"/>
    <s v="Jayden Hamilton"/>
    <s v="Josh Martinez"/>
    <n v="71"/>
    <n v="1"/>
  </r>
  <r>
    <x v="6699"/>
    <n v="47714"/>
    <d v="2011-03-10T00:00:00"/>
    <n v="30"/>
    <n v="4800"/>
    <n v="0.01"/>
    <n v="160"/>
    <n v="4752"/>
    <s v="Philip Sorensen"/>
    <s v="O'Reilly Automotive, Inc."/>
    <s v="Other Specialty Stores"/>
    <s v="Consumer Services"/>
    <s v="La Porte"/>
    <n v="46350"/>
    <s v="Indiana"/>
    <s v="Central"/>
    <d v="2011-03-11T00:00:00"/>
    <n v="1"/>
    <s v="Development - Java"/>
    <s v="Development "/>
    <s v=" Java"/>
    <s v="Alexander Edison"/>
    <s v="Josh Martinez"/>
    <n v="70"/>
    <n v="1"/>
  </r>
  <r>
    <x v="6700"/>
    <n v="47714"/>
    <d v="2011-03-10T00:00:00"/>
    <n v="29"/>
    <n v="3625"/>
    <n v="0.06"/>
    <n v="125"/>
    <n v="3407.5"/>
    <s v="Philip Sorensen"/>
    <s v="O'Reilly Automotive, Inc."/>
    <s v="Other Specialty Stores"/>
    <s v="Consumer Services"/>
    <s v="Lake Jackson"/>
    <n v="77566"/>
    <s v="Texas"/>
    <s v="Central"/>
    <d v="2011-03-11T00:00:00"/>
    <n v="1"/>
    <s v="Training - Javascript"/>
    <s v="Training "/>
    <s v=" Javascript"/>
    <s v="Emily Taylor"/>
    <s v="Josh Martinez"/>
    <n v="62"/>
    <n v="1"/>
  </r>
  <r>
    <x v="6701"/>
    <n v="47717"/>
    <d v="2011-12-17T00:00:00"/>
    <n v="35"/>
    <n v="7000"/>
    <n v="0.04"/>
    <n v="200"/>
    <n v="6720"/>
    <s v="Andy Nguyen"/>
    <s v="Dollar Tree, Inc."/>
    <s v="Department/Specialty Retail Stores"/>
    <s v="Consumer Services"/>
    <s v="Maryville"/>
    <n v="37804"/>
    <s v="Tennessee"/>
    <s v="South"/>
    <d v="2011-12-18T00:00:00"/>
    <n v="1"/>
    <s v="Development - Scala"/>
    <s v="Development "/>
    <s v=" Scala"/>
    <s v="Ethan Bird"/>
    <s v="Frank Mitchell"/>
    <n v="60"/>
    <n v="1"/>
  </r>
  <r>
    <x v="6702"/>
    <n v="47747"/>
    <d v="2011-11-21T00:00:00"/>
    <n v="40"/>
    <n v="5000"/>
    <n v="0.03"/>
    <n v="125"/>
    <n v="4850"/>
    <s v="Patrick Garza"/>
    <s v="Intuit Inc."/>
    <s v="Computer Software: Prepackaged Software"/>
    <s v="Technology"/>
    <s v="Montgomery"/>
    <n v="36116"/>
    <s v="Alabama"/>
    <s v="South"/>
    <d v="2011-11-23T00:00:00"/>
    <n v="2"/>
    <s v="Training - SQL"/>
    <s v="Training "/>
    <s v=" SQL"/>
    <s v="Madison Hill"/>
    <s v="Frank Mitchell"/>
    <n v="58"/>
    <n v="1"/>
  </r>
  <r>
    <x v="6703"/>
    <n v="47749"/>
    <d v="2010-03-16T00:00:00"/>
    <n v="46"/>
    <n v="6440"/>
    <n v="0.04"/>
    <n v="140"/>
    <n v="6182.4"/>
    <s v="Cari Murry"/>
    <s v="Broadcom Corporation"/>
    <s v="Semiconductors"/>
    <s v="Technology"/>
    <s v="Palatine"/>
    <n v="60067"/>
    <s v="Illinois"/>
    <s v="Central"/>
    <d v="2010-03-16T00:00:00"/>
    <n v="0"/>
    <s v="Development - Front End Web"/>
    <s v="Development "/>
    <s v=" Front End Web"/>
    <s v="William Bufont"/>
    <s v="Josh Martinez"/>
    <n v="62"/>
    <n v="1"/>
  </r>
  <r>
    <x v="6704"/>
    <n v="47750"/>
    <d v="2010-06-15T00:00:00"/>
    <n v="37"/>
    <n v="7400"/>
    <n v="0.08"/>
    <n v="200"/>
    <n v="6808"/>
    <s v="Sally Knudson"/>
    <s v="Comcast Corporation"/>
    <s v="Television Services"/>
    <s v="Consumer Services"/>
    <s v="Marshalltown"/>
    <n v="50158"/>
    <s v="Iowa"/>
    <s v="Central"/>
    <d v="2010-06-20T00:00:00"/>
    <n v="5"/>
    <s v="Development - Scala"/>
    <s v="Development "/>
    <s v=" Scala"/>
    <s v="William Bufont"/>
    <s v="Josh Martinez"/>
    <n v="62"/>
    <n v="1"/>
  </r>
  <r>
    <x v="6705"/>
    <n v="47750"/>
    <d v="2010-06-15T00:00:00"/>
    <n v="43"/>
    <n v="5375"/>
    <n v="0.05"/>
    <n v="125"/>
    <n v="5106.25"/>
    <s v="Sally Knudson"/>
    <s v="Comcast Corporation"/>
    <s v="Television Services"/>
    <s v="Consumer Services"/>
    <s v="Mason City"/>
    <n v="50401"/>
    <s v="Iowa"/>
    <s v="Central"/>
    <d v="2010-06-20T00:00:00"/>
    <n v="5"/>
    <s v="Training - SQL"/>
    <s v="Training "/>
    <s v=" SQL"/>
    <s v="Mason Gibson"/>
    <s v="Josh Martinez"/>
    <n v="71"/>
    <n v="1"/>
  </r>
  <r>
    <x v="6706"/>
    <n v="47750"/>
    <d v="2010-06-15T00:00:00"/>
    <n v="1"/>
    <n v="200"/>
    <n v="0.08"/>
    <n v="200"/>
    <n v="184"/>
    <s v="Sally Knudson"/>
    <s v="Comcast Corporation"/>
    <s v="Television Services"/>
    <s v="Consumer Services"/>
    <s v="Midland"/>
    <n v="48640"/>
    <s v="Michigan"/>
    <s v="Central"/>
    <d v="2010-06-15T00:00:00"/>
    <n v="0"/>
    <s v="Development - Big Data"/>
    <s v="Development "/>
    <s v=" Big Data"/>
    <s v="Jacob Manziel"/>
    <s v="Josh Martinez"/>
    <n v="57"/>
    <n v="1"/>
  </r>
  <r>
    <x v="6707"/>
    <n v="47777"/>
    <d v="2012-11-25T00:00:00"/>
    <n v="13"/>
    <n v="1430"/>
    <n v="0.05"/>
    <n v="110"/>
    <n v="1358.5"/>
    <s v="Tom Lee"/>
    <s v="Baidu, Inc."/>
    <s v="Computer Software: Programming, Data Processing"/>
    <s v="Technology"/>
    <s v="Tamarac"/>
    <n v="33319"/>
    <s v="Florida"/>
    <s v="South"/>
    <d v="2012-11-27T00:00:00"/>
    <n v="2"/>
    <s v="Development - Python"/>
    <s v="Development "/>
    <s v=" Python"/>
    <s v="Ava Wilson"/>
    <s v="Frank Mitchell"/>
    <n v="67"/>
    <n v="1"/>
  </r>
  <r>
    <x v="6708"/>
    <n v="47778"/>
    <d v="2010-02-14T00:00:00"/>
    <n v="12"/>
    <n v="1500"/>
    <n v="0.06"/>
    <n v="125"/>
    <n v="1410"/>
    <s v="Frank Catlett"/>
    <s v="Netflix, Inc."/>
    <s v="Consumer Electronics/Video Chains"/>
    <s v="Consumer Services"/>
    <s v="West Jordan"/>
    <n v="84084"/>
    <s v="Utah"/>
    <s v="West"/>
    <d v="2010-02-16T00:00:00"/>
    <n v="2"/>
    <s v="Training - SQL"/>
    <s v="Training "/>
    <s v=" SQL"/>
    <s v="Daniel Tusk"/>
    <s v="Bob Turner"/>
    <n v="45"/>
    <n v="1"/>
  </r>
  <r>
    <x v="6709"/>
    <n v="47810"/>
    <d v="2011-08-14T00:00:00"/>
    <n v="3"/>
    <n v="360"/>
    <n v="0.02"/>
    <n v="120"/>
    <n v="352.8"/>
    <s v="Ionia Barroso"/>
    <s v="CA Inc."/>
    <s v="Computer Software: Prepackaged Software"/>
    <s v="Technology"/>
    <s v="Decatur"/>
    <n v="35601"/>
    <s v="Alabama"/>
    <s v="South"/>
    <d v="2011-08-15T00:00:00"/>
    <n v="1"/>
    <s v="Development - Business Logic"/>
    <s v="Development "/>
    <s v=" Business Logic"/>
    <s v="Daniel Tusk"/>
    <s v="Frank Mitchell"/>
    <n v="45"/>
    <n v="1"/>
  </r>
  <r>
    <x v="6710"/>
    <n v="47813"/>
    <d v="2009-08-27T00:00:00"/>
    <n v="50"/>
    <n v="5500"/>
    <n v="0"/>
    <n v="110"/>
    <n v="5500"/>
    <s v="Dianna Van Huff"/>
    <s v="Biogen Idec Inc."/>
    <s v="Biotechnology: Biological Products (No Diagnostic Substances)"/>
    <s v="Health Care"/>
    <s v="Boston"/>
    <s v="02109"/>
    <s v="MA"/>
    <s v="East"/>
    <d v="2009-08-29T00:00:00"/>
    <n v="2"/>
    <s v="Development - Python"/>
    <s v="Development "/>
    <s v=" Python"/>
    <s v="Olivia Sullivan"/>
    <s v="Allen Young"/>
    <n v="53"/>
    <n v="1"/>
  </r>
  <r>
    <x v="6711"/>
    <n v="47815"/>
    <d v="2012-12-30T00:00:00"/>
    <n v="45"/>
    <n v="5625"/>
    <n v="0.08"/>
    <n v="125"/>
    <n v="5175"/>
    <s v="Jim Nazzal"/>
    <s v="Intuitive Surgical, Inc."/>
    <s v="Industrial Specialties"/>
    <s v="Health Care"/>
    <s v="Charlottesville"/>
    <n v="22901"/>
    <s v="Virginia"/>
    <s v="South"/>
    <d v="2012-12-30T00:00:00"/>
    <n v="0"/>
    <s v="Training - SQL"/>
    <s v="Training "/>
    <s v=" SQL"/>
    <s v="Daniel Tusk"/>
    <s v="Frank Mitchell"/>
    <n v="45"/>
    <n v="1"/>
  </r>
  <r>
    <x v="6712"/>
    <n v="47842"/>
    <d v="2010-05-12T00:00:00"/>
    <n v="50"/>
    <n v="5500"/>
    <n v="0.06"/>
    <n v="110"/>
    <n v="5170"/>
    <s v="Anthony Carroll"/>
    <s v="Garmin Ltd."/>
    <s v="Industrial Machinery/Components"/>
    <s v="Capital Goods"/>
    <s v="Derry"/>
    <s v="03038"/>
    <s v="New Hampshire"/>
    <s v="East"/>
    <d v="2010-05-12T00:00:00"/>
    <n v="0"/>
    <s v="Development - Python"/>
    <s v="Development "/>
    <s v=" Python"/>
    <s v="Madison Hill"/>
    <s v="Allen Young"/>
    <n v="58"/>
    <n v="1"/>
  </r>
  <r>
    <x v="6713"/>
    <n v="47844"/>
    <d v="2010-12-12T00:00:00"/>
    <n v="41"/>
    <n v="5125"/>
    <n v="0.1"/>
    <n v="125"/>
    <n v="4612.5"/>
    <s v="Tanja Collins"/>
    <s v="Tesla Motors, Inc."/>
    <s v="Auto Manufacturing"/>
    <s v="Capital Goods"/>
    <s v="Sarasota"/>
    <n v="34239"/>
    <s v="Florida"/>
    <s v="South"/>
    <d v="2010-12-14T00:00:00"/>
    <n v="2"/>
    <s v="Training - Development"/>
    <s v="Training "/>
    <s v=" Development"/>
    <s v="Emily Taylor"/>
    <s v="Frank Mitchell"/>
    <n v="62"/>
    <n v="1"/>
  </r>
  <r>
    <x v="6714"/>
    <n v="47846"/>
    <d v="2012-08-11T00:00:00"/>
    <n v="5"/>
    <n v="625"/>
    <n v="0.01"/>
    <n v="125"/>
    <n v="618.75"/>
    <s v="Hilary Vittorini"/>
    <s v="Baidu, Inc."/>
    <s v="Computer Software: Programming, Data Processing"/>
    <s v="Technology"/>
    <s v="Muncie"/>
    <n v="47302"/>
    <s v="Indiana"/>
    <s v="Central"/>
    <d v="2012-08-13T00:00:00"/>
    <n v="2"/>
    <s v="Training - SQL"/>
    <s v="Training "/>
    <s v=" SQL"/>
    <s v="Emily Taylor"/>
    <s v="Josh Martinez"/>
    <n v="62"/>
    <n v="1"/>
  </r>
  <r>
    <x v="6715"/>
    <n v="47846"/>
    <d v="2012-08-11T00:00:00"/>
    <n v="25"/>
    <n v="3125"/>
    <n v="0.06"/>
    <n v="125"/>
    <n v="2937.5"/>
    <s v="Hilary Vittorini"/>
    <s v="Baidu, Inc."/>
    <s v="Computer Software: Programming, Data Processing"/>
    <s v="Technology"/>
    <s v="Muncie"/>
    <n v="47302"/>
    <s v="Indiana"/>
    <s v="Central"/>
    <d v="2012-08-13T00:00:00"/>
    <n v="2"/>
    <s v="Training - SQL"/>
    <s v="Training "/>
    <s v=" SQL"/>
    <s v="Ava Wilson"/>
    <s v="Josh Martinez"/>
    <n v="67"/>
    <n v="1"/>
  </r>
  <r>
    <x v="6716"/>
    <n v="47846"/>
    <d v="2012-08-11T00:00:00"/>
    <n v="50"/>
    <n v="6250"/>
    <n v="0.03"/>
    <n v="125"/>
    <n v="6062.5"/>
    <s v="Hilary Vittorini"/>
    <s v="Baidu, Inc."/>
    <s v="Computer Software: Programming, Data Processing"/>
    <s v="Technology"/>
    <s v="Muncie"/>
    <n v="47302"/>
    <s v="Indiana"/>
    <s v="Central"/>
    <d v="2012-08-12T00:00:00"/>
    <n v="1"/>
    <s v="Training - SQL"/>
    <s v="Training "/>
    <s v=" SQL"/>
    <s v="Daniel Tusk"/>
    <s v="Josh Martinez"/>
    <n v="45"/>
    <n v="1"/>
  </r>
  <r>
    <x v="6717"/>
    <n v="47846"/>
    <d v="2012-08-11T00:00:00"/>
    <n v="37"/>
    <n v="4070"/>
    <n v="0.08"/>
    <n v="110"/>
    <n v="3744.4"/>
    <s v="Hilary Vittorini"/>
    <s v="Baidu, Inc."/>
    <s v="Computer Software: Programming, Data Processing"/>
    <s v="Technology"/>
    <s v="Muncie"/>
    <n v="47302"/>
    <s v="Indiana"/>
    <s v="Central"/>
    <d v="2012-08-12T00:00:00"/>
    <n v="1"/>
    <s v="Development - Python"/>
    <s v="Development "/>
    <s v=" Python"/>
    <s v="Michael Alister"/>
    <s v="Josh Martinez"/>
    <n v="68"/>
    <n v="1"/>
  </r>
  <r>
    <x v="6718"/>
    <n v="47872"/>
    <d v="2009-06-12T00:00:00"/>
    <n v="38"/>
    <n v="6460"/>
    <n v="0.09"/>
    <n v="170"/>
    <n v="5878.6"/>
    <s v="Brad Fisher"/>
    <s v="Vodafone Group Plc"/>
    <s v="Telecommunications Equipment"/>
    <s v="Public Utilities"/>
    <s v="Manhattan Beach"/>
    <n v="90266"/>
    <s v="California"/>
    <s v="West"/>
    <d v="2009-06-14T00:00:00"/>
    <n v="2"/>
    <s v="Development - .Net"/>
    <s v="Development "/>
    <s v=" .Net"/>
    <s v="Ava Wilson"/>
    <s v="Bob Turner"/>
    <n v="67"/>
    <n v="1"/>
  </r>
  <r>
    <x v="6719"/>
    <n v="47872"/>
    <d v="2009-06-12T00:00:00"/>
    <n v="50"/>
    <n v="6250"/>
    <n v="0.05"/>
    <n v="125"/>
    <n v="5937.5"/>
    <s v="Brad Fisher"/>
    <s v="Vodafone Group Plc"/>
    <s v="Telecommunications Equipment"/>
    <s v="Public Utilities"/>
    <s v="Manhattan Beach"/>
    <n v="90266"/>
    <s v="California"/>
    <s v="West"/>
    <d v="2009-06-13T00:00:00"/>
    <n v="1"/>
    <s v="Training - SQL"/>
    <s v="Training "/>
    <s v=" SQL"/>
    <s v="Isabella Douglas"/>
    <s v="Bob Turner"/>
    <n v="75"/>
    <n v="1"/>
  </r>
  <r>
    <x v="6720"/>
    <n v="47873"/>
    <d v="2010-11-13T00:00:00"/>
    <n v="8"/>
    <n v="1000"/>
    <n v="0.08"/>
    <n v="125"/>
    <n v="920"/>
    <s v="Doug Cooley"/>
    <s v="Cisco Systems, Inc."/>
    <s v="Computer Communications Equipment"/>
    <s v="Technology"/>
    <s v="Saint Charles"/>
    <n v="60174"/>
    <s v="Illinois"/>
    <s v="Central"/>
    <d v="2010-11-15T00:00:00"/>
    <n v="2"/>
    <s v="Training - SQL"/>
    <s v="Training "/>
    <s v=" SQL"/>
    <s v="Alexander Edison"/>
    <s v="Josh Martinez"/>
    <n v="70"/>
    <n v="1"/>
  </r>
  <r>
    <x v="6721"/>
    <n v="47876"/>
    <d v="2009-12-25T00:00:00"/>
    <n v="8"/>
    <n v="1360"/>
    <n v="0.04"/>
    <n v="170"/>
    <n v="1305.5999999999999"/>
    <s v="Greg Maxwell"/>
    <s v="VimpelCom Ltd."/>
    <s v="Telecommunications Equipment"/>
    <s v="Public Utilities"/>
    <s v="Indianapolis"/>
    <n v="46203"/>
    <s v="Indiana"/>
    <s v="Central"/>
    <d v="2009-12-27T00:00:00"/>
    <n v="2"/>
    <s v="Development - .Net"/>
    <s v="Development "/>
    <s v=" .Net"/>
    <s v="Ava Wilson"/>
    <s v="Josh Martinez"/>
    <n v="67"/>
    <n v="1"/>
  </r>
  <r>
    <x v="6722"/>
    <n v="47877"/>
    <d v="2009-08-28T00:00:00"/>
    <n v="16"/>
    <n v="2240"/>
    <n v="0.04"/>
    <n v="140"/>
    <n v="2150.4"/>
    <s v="Tamara Gordon"/>
    <s v="Tractor Supply Company"/>
    <s v="RETAIL: Building Materials"/>
    <s v="Consumer Services"/>
    <s v="Twentynine Palms"/>
    <n v="92277"/>
    <s v="California"/>
    <s v="West"/>
    <d v="2009-08-31T00:00:00"/>
    <n v="3"/>
    <s v="Development - Front End Web"/>
    <s v="Development "/>
    <s v=" Front End Web"/>
    <s v="Ethan Bird"/>
    <s v="Bob Turner"/>
    <n v="60"/>
    <n v="1"/>
  </r>
  <r>
    <x v="6723"/>
    <n v="47877"/>
    <d v="2009-08-28T00:00:00"/>
    <n v="19"/>
    <n v="2375"/>
    <n v="7.0000000000000007E-2"/>
    <n v="125"/>
    <n v="2208.75"/>
    <s v="Tamara Gordon"/>
    <s v="Tractor Supply Company"/>
    <s v="RETAIL: Building Materials"/>
    <s v="Consumer Services"/>
    <s v="Twentynine Palms"/>
    <n v="92277"/>
    <s v="California"/>
    <s v="West"/>
    <d v="2009-08-30T00:00:00"/>
    <n v="2"/>
    <s v="Training - Javascript"/>
    <s v="Training "/>
    <s v=" Javascript"/>
    <s v="Emma Watson"/>
    <s v="Bob Turner"/>
    <n v="67"/>
    <n v="1"/>
  </r>
  <r>
    <x v="6724"/>
    <n v="47877"/>
    <d v="2009-08-28T00:00:00"/>
    <n v="49"/>
    <n v="6125"/>
    <n v="0.08"/>
    <n v="125"/>
    <n v="5635"/>
    <s v="Tamara Gordon"/>
    <s v="Tractor Supply Company"/>
    <s v="RETAIL: Building Materials"/>
    <s v="Consumer Services"/>
    <s v="Twentynine Palms"/>
    <n v="92277"/>
    <s v="California"/>
    <s v="West"/>
    <d v="2009-08-30T00:00:00"/>
    <n v="2"/>
    <s v="Training - Javascript"/>
    <s v="Training "/>
    <s v=" Javascript"/>
    <s v="William Bufont"/>
    <s v="Bob Turner"/>
    <n v="62"/>
    <n v="1"/>
  </r>
  <r>
    <x v="6725"/>
    <n v="47879"/>
    <d v="2012-01-11T00:00:00"/>
    <n v="19"/>
    <n v="2090"/>
    <n v="0.08"/>
    <n v="110"/>
    <n v="1922.8000000000002"/>
    <s v="Tamara Gordon"/>
    <s v="Tractor Supply Company"/>
    <s v="RETAIL: Building Materials"/>
    <s v="Consumer Services"/>
    <s v="Twentynine Palms"/>
    <n v="92277"/>
    <s v="California"/>
    <s v="West"/>
    <d v="2012-01-12T00:00:00"/>
    <n v="1"/>
    <s v="Development - Python"/>
    <s v="Development "/>
    <s v=" Python"/>
    <s v="Emily Taylor"/>
    <s v="Bob Turner"/>
    <n v="62"/>
    <n v="1"/>
  </r>
  <r>
    <x v="6726"/>
    <n v="47909"/>
    <d v="2010-03-09T00:00:00"/>
    <n v="38"/>
    <n v="4180"/>
    <n v="7.0000000000000007E-2"/>
    <n v="110"/>
    <n v="3887.3999999999996"/>
    <s v="Dean Barcio"/>
    <s v="Adobe Systems Incorporated"/>
    <s v="Computer Software: Prepackaged Software"/>
    <s v="Technology"/>
    <s v="Rose Hill"/>
    <s v="24281"/>
    <s v="Virginia"/>
    <s v="South"/>
    <d v="2010-03-09T00:00:00"/>
    <n v="0"/>
    <s v="Development - Python"/>
    <s v="Development "/>
    <s v=" Python"/>
    <s v="Emma Watson"/>
    <s v="Frank Mitchell"/>
    <n v="67"/>
    <n v="1"/>
  </r>
  <r>
    <x v="6727"/>
    <n v="47909"/>
    <d v="2010-03-09T00:00:00"/>
    <n v="22"/>
    <n v="3080"/>
    <n v="7.0000000000000007E-2"/>
    <n v="140"/>
    <n v="2864.3999999999996"/>
    <s v="Dean Barcio"/>
    <s v="Adobe Systems Incorporated"/>
    <s v="Computer Software: Prepackaged Software"/>
    <s v="Technology"/>
    <s v="Rose Hill"/>
    <s v="24281"/>
    <s v="Virginia"/>
    <s v="South"/>
    <d v="2010-03-10T00:00:00"/>
    <n v="1"/>
    <s v="Development - Front End Web"/>
    <s v="Development "/>
    <s v=" Front End Web"/>
    <s v="William Bufont"/>
    <s v="Frank Mitchell"/>
    <n v="62"/>
    <n v="1"/>
  </r>
  <r>
    <x v="6728"/>
    <n v="47909"/>
    <d v="2010-03-09T00:00:00"/>
    <n v="48"/>
    <n v="7200"/>
    <n v="0.08"/>
    <n v="150"/>
    <n v="6624"/>
    <s v="Dean Barcio"/>
    <s v="Adobe Systems Incorporated"/>
    <s v="Computer Software: Prepackaged Software"/>
    <s v="Technology"/>
    <s v="Rose Hill"/>
    <s v="24281"/>
    <s v="Virginia"/>
    <s v="South"/>
    <d v="2010-03-11T00:00:00"/>
    <n v="2"/>
    <s v="Consulting - Market Research"/>
    <s v="Consulting "/>
    <s v=" Market Research"/>
    <s v="Madison Hill"/>
    <s v="Frank Mitchell"/>
    <n v="58"/>
    <n v="1"/>
  </r>
  <r>
    <x v="6729"/>
    <n v="47910"/>
    <d v="2009-08-15T00:00:00"/>
    <n v="30"/>
    <n v="6000"/>
    <n v="0.08"/>
    <n v="200"/>
    <n v="5520"/>
    <s v="Brad Fisher"/>
    <s v="Vodafone Group Plc"/>
    <s v="Telecommunications Equipment"/>
    <s v="Public Utilities"/>
    <s v="Manhattan Beach"/>
    <n v="90266"/>
    <s v="California"/>
    <s v="West"/>
    <d v="2009-08-16T00:00:00"/>
    <n v="1"/>
    <s v="Development - Big Data"/>
    <s v="Development "/>
    <s v=" Big Data"/>
    <s v="Elizabeth Carter"/>
    <s v="Bob Turner"/>
    <n v="52"/>
    <n v="1"/>
  </r>
  <r>
    <x v="6730"/>
    <n v="47938"/>
    <d v="2009-06-24T00:00:00"/>
    <n v="17"/>
    <n v="2550"/>
    <n v="0.09"/>
    <n v="150"/>
    <n v="2320.5"/>
    <s v="Lindsay MacIntyre"/>
    <s v="Express Scripts Holding Company"/>
    <s v="Medical/Nursing Services"/>
    <s v="Health Care"/>
    <s v="Rogers"/>
    <n v="72756"/>
    <s v="Arkansas"/>
    <s v="South"/>
    <d v="2009-07-01T00:00:00"/>
    <n v="7"/>
    <s v="Consulting - Market Research"/>
    <s v="Consulting "/>
    <s v=" Market Research"/>
    <s v="Sophia Dixon"/>
    <s v="Frank Mitchell"/>
    <n v="71"/>
    <n v="1"/>
  </r>
  <r>
    <x v="6731"/>
    <n v="47941"/>
    <d v="2009-08-08T00:00:00"/>
    <n v="15"/>
    <n v="2250"/>
    <n v="0.03"/>
    <n v="150"/>
    <n v="2182.5"/>
    <s v="Evan Elias"/>
    <s v="Liberty Interactive Corporation"/>
    <s v="Catalog/Specialty Distribution"/>
    <s v="Consumer Services"/>
    <s v="Boynton Beach"/>
    <n v="33437"/>
    <s v="Florida"/>
    <s v="South"/>
    <d v="2009-08-08T00:00:00"/>
    <n v="0"/>
    <s v="Consulting - Market Research"/>
    <s v="Consulting "/>
    <s v=" Market Research"/>
    <s v="Abigail Young"/>
    <s v="Frank Mitchell"/>
    <n v="50"/>
    <n v="1"/>
  </r>
  <r>
    <x v="6732"/>
    <n v="47942"/>
    <d v="2010-02-27T00:00:00"/>
    <n v="30"/>
    <n v="4500"/>
    <n v="0.09"/>
    <n v="150"/>
    <n v="4095"/>
    <s v="Harold McCarthy"/>
    <s v="American Airlines Group, Inc."/>
    <s v="Air Freight/Delivery Services"/>
    <s v="Transportation"/>
    <s v="Taylors"/>
    <s v="29687"/>
    <s v="South Carolina"/>
    <s v="South"/>
    <d v="2010-03-01T00:00:00"/>
    <n v="2"/>
    <s v="Consulting - Compensation"/>
    <s v="Consulting "/>
    <s v=" Compensation"/>
    <s v="Mason Gibson"/>
    <s v="Frank Mitchell"/>
    <n v="71"/>
    <n v="1"/>
  </r>
  <r>
    <x v="6733"/>
    <n v="47942"/>
    <d v="2010-02-27T00:00:00"/>
    <n v="3"/>
    <n v="330"/>
    <n v="0.04"/>
    <n v="110"/>
    <n v="316.8"/>
    <s v="Harold McCarthy"/>
    <s v="American Airlines Group, Inc."/>
    <s v="Air Freight/Delivery Services"/>
    <s v="Transportation"/>
    <s v="Taylors"/>
    <s v="29687"/>
    <s v="South Carolina"/>
    <s v="South"/>
    <d v="2010-03-01T00:00:00"/>
    <n v="2"/>
    <s v="Development - Python"/>
    <s v="Development "/>
    <s v=" Python"/>
    <s v="Ava Wilson"/>
    <s v="Frank Mitchell"/>
    <n v="67"/>
    <n v="1"/>
  </r>
  <r>
    <x v="6734"/>
    <n v="47942"/>
    <d v="2010-02-27T00:00:00"/>
    <n v="9"/>
    <n v="1350"/>
    <n v="0.06"/>
    <n v="150"/>
    <n v="1269"/>
    <s v="Harold McCarthy"/>
    <s v="American Airlines Group, Inc."/>
    <s v="Air Freight/Delivery Services"/>
    <s v="Transportation"/>
    <s v="Taylors"/>
    <s v="29687"/>
    <s v="South Carolina"/>
    <s v="South"/>
    <d v="2010-02-28T00:00:00"/>
    <n v="1"/>
    <s v="Consulting - Market Research"/>
    <s v="Consulting "/>
    <s v=" Market Research"/>
    <s v="Emma Watson"/>
    <s v="Frank Mitchell"/>
    <n v="67"/>
    <n v="1"/>
  </r>
  <r>
    <x v="6735"/>
    <n v="47943"/>
    <d v="2009-11-14T00:00:00"/>
    <n v="12"/>
    <n v="2400"/>
    <n v="0.04"/>
    <n v="200"/>
    <n v="2304"/>
    <s v="Don Fuller"/>
    <s v="Check Point Software Technologies Ltd."/>
    <s v="Computer Software: Prepackaged Software"/>
    <s v="Technology"/>
    <s v="Carbondale"/>
    <n v="62901"/>
    <s v="Illinois"/>
    <s v="Central"/>
    <d v="2009-11-14T00:00:00"/>
    <n v="0"/>
    <s v="Development - Scala"/>
    <s v="Development "/>
    <s v=" Scala"/>
    <s v="Ava Wilson"/>
    <s v="Josh Martinez"/>
    <n v="67"/>
    <n v="1"/>
  </r>
  <r>
    <x v="6736"/>
    <n v="47943"/>
    <d v="2009-11-14T00:00:00"/>
    <n v="48"/>
    <n v="5760"/>
    <n v="0.02"/>
    <n v="120"/>
    <n v="5644.8"/>
    <s v="Don Fuller"/>
    <s v="Check Point Software Technologies Ltd."/>
    <s v="Computer Software: Prepackaged Software"/>
    <s v="Technology"/>
    <s v="Carbondale"/>
    <n v="62901"/>
    <s v="Illinois"/>
    <s v="Central"/>
    <d v="2009-11-15T00:00:00"/>
    <n v="1"/>
    <s v="Development - Business Logic"/>
    <s v="Development "/>
    <s v=" Business Logic"/>
    <s v="Noah Smith"/>
    <s v="Josh Martinez"/>
    <n v="59"/>
    <n v="1"/>
  </r>
  <r>
    <x v="6737"/>
    <n v="47971"/>
    <d v="2012-10-29T00:00:00"/>
    <n v="24"/>
    <n v="3000"/>
    <n v="0.09"/>
    <n v="125"/>
    <n v="2730"/>
    <s v="Duane Abelman"/>
    <s v="Citrix Systems, Inc."/>
    <s v="Computer Software: Prepackaged Software"/>
    <s v="Technology"/>
    <s v="Easton"/>
    <s v="18040"/>
    <s v="Pennsylvania"/>
    <s v="East"/>
    <d v="2012-10-30T00:00:00"/>
    <n v="1"/>
    <s v="Training - SQL"/>
    <s v="Training "/>
    <s v=" SQL"/>
    <s v="Sophia Dixon"/>
    <s v="Allen Young"/>
    <n v="71"/>
    <n v="1"/>
  </r>
  <r>
    <x v="6738"/>
    <n v="47972"/>
    <d v="2010-10-11T00:00:00"/>
    <n v="46"/>
    <n v="9200"/>
    <n v="0.02"/>
    <n v="200"/>
    <n v="9016"/>
    <s v="Brendan Bowman"/>
    <s v="Xilinx, Inc."/>
    <s v="Semiconductors"/>
    <s v="Technology"/>
    <s v="Gilroy"/>
    <n v="95020"/>
    <s v="California"/>
    <s v="West"/>
    <d v="2010-10-13T00:00:00"/>
    <n v="2"/>
    <s v="Development - Big Data"/>
    <s v="Development "/>
    <s v=" Big Data"/>
    <s v="Noah Smith"/>
    <s v="Bob Turner"/>
    <n v="59"/>
    <n v="1"/>
  </r>
  <r>
    <x v="6739"/>
    <n v="47974"/>
    <d v="2009-08-31T00:00:00"/>
    <n v="6"/>
    <n v="720"/>
    <n v="0.01"/>
    <n v="120"/>
    <n v="712.8"/>
    <s v="Frank Catlett"/>
    <s v="Netflix, Inc."/>
    <s v="Consumer Electronics/Video Chains"/>
    <s v="Consumer Services"/>
    <s v="West Jordan"/>
    <n v="84084"/>
    <s v="Utah"/>
    <s v="West"/>
    <d v="2009-09-02T00:00:00"/>
    <n v="2"/>
    <s v="Development - Business Logic"/>
    <s v="Development "/>
    <s v=" Business Logic"/>
    <s v="Elizabeth Carter"/>
    <s v="Bob Turner"/>
    <n v="52"/>
    <n v="1"/>
  </r>
  <r>
    <x v="6740"/>
    <n v="48000"/>
    <d v="2012-08-13T00:00:00"/>
    <n v="12"/>
    <n v="1800"/>
    <n v="0.06"/>
    <n v="150"/>
    <n v="1692"/>
    <s v="Victoria Holloman"/>
    <s v="DIRECTV"/>
    <s v="Telecommunications Equipment"/>
    <s v="Consumer Services"/>
    <s v="Pasco"/>
    <n v="99301"/>
    <s v="Washington"/>
    <s v="West"/>
    <d v="2012-08-14T00:00:00"/>
    <n v="1"/>
    <s v="Consulting - Business Model"/>
    <s v="Consulting "/>
    <s v=" Business Model"/>
    <s v="Abigail Young"/>
    <s v="Bob Turner"/>
    <n v="50"/>
    <n v="1"/>
  </r>
  <r>
    <x v="6741"/>
    <n v="48003"/>
    <d v="2012-01-26T00:00:00"/>
    <n v="30"/>
    <n v="4500"/>
    <n v="0.05"/>
    <n v="150"/>
    <n v="4275"/>
    <s v="Darren Perrino"/>
    <s v="Seagate Technology."/>
    <s v="Electronic Components"/>
    <s v="Technology"/>
    <s v="Beaumont"/>
    <n v="77705"/>
    <s v="Texas"/>
    <s v="Central"/>
    <d v="2012-01-28T00:00:00"/>
    <n v="2"/>
    <s v="Consulting - Business Model"/>
    <s v="Consulting "/>
    <s v=" Business Model"/>
    <s v="Elizabeth Carter"/>
    <s v="Josh Martinez"/>
    <n v="52"/>
    <n v="1"/>
  </r>
  <r>
    <x v="6742"/>
    <n v="48003"/>
    <d v="2012-01-26T00:00:00"/>
    <n v="12"/>
    <n v="1500"/>
    <n v="0.04"/>
    <n v="125"/>
    <n v="1440"/>
    <s v="Darren Perrino"/>
    <s v="Seagate Technology."/>
    <s v="Electronic Components"/>
    <s v="Technology"/>
    <s v="Beaumont"/>
    <n v="77705"/>
    <s v="Texas"/>
    <s v="Central"/>
    <d v="2012-01-28T00:00:00"/>
    <n v="2"/>
    <s v="Training - SQL"/>
    <s v="Training "/>
    <s v=" SQL"/>
    <s v="Daniel Tusk"/>
    <s v="Josh Martinez"/>
    <n v="45"/>
    <n v="1"/>
  </r>
  <r>
    <x v="6743"/>
    <n v="48032"/>
    <d v="2010-08-26T00:00:00"/>
    <n v="42"/>
    <n v="7140"/>
    <n v="0.09"/>
    <n v="170"/>
    <n v="6497.4000000000005"/>
    <s v="John Ashbrook"/>
    <s v="Micron Technology, Inc."/>
    <s v="Semiconductors"/>
    <s v="Technology"/>
    <s v="Little Rock"/>
    <n v="72209"/>
    <s v="Arkansas"/>
    <s v="South"/>
    <d v="2010-08-27T00:00:00"/>
    <n v="1"/>
    <s v="Development - .Net"/>
    <s v="Development "/>
    <s v=" .Net"/>
    <s v="Olivia Sullivan"/>
    <s v="Frank Mitchell"/>
    <n v="53"/>
    <n v="1"/>
  </r>
  <r>
    <x v="6744"/>
    <n v="48032"/>
    <d v="2010-08-26T00:00:00"/>
    <n v="29"/>
    <n v="5800"/>
    <n v="7.0000000000000007E-2"/>
    <n v="200"/>
    <n v="5394"/>
    <s v="John Ashbrook"/>
    <s v="Micron Technology, Inc."/>
    <s v="Semiconductors"/>
    <s v="Technology"/>
    <s v="Little Rock"/>
    <n v="72209"/>
    <s v="Arkansas"/>
    <s v="South"/>
    <d v="2010-08-27T00:00:00"/>
    <n v="1"/>
    <s v="Development - Big Data"/>
    <s v="Development "/>
    <s v=" Big Data"/>
    <s v="Emily Taylor"/>
    <s v="Frank Mitchell"/>
    <n v="62"/>
    <n v="1"/>
  </r>
  <r>
    <x v="6745"/>
    <n v="48034"/>
    <d v="2009-07-14T00:00:00"/>
    <n v="47"/>
    <n v="5640"/>
    <n v="0.1"/>
    <n v="120"/>
    <n v="5076"/>
    <s v="Robert Jones"/>
    <s v="Autodesk, Inc."/>
    <s v="Computer Software: Prepackaged Software"/>
    <s v="Technology"/>
    <s v="Oakville"/>
    <s v="63129"/>
    <s v="MO"/>
    <s v="Central"/>
    <d v="2009-07-15T00:00:00"/>
    <n v="1"/>
    <s v="Development - Business Logic"/>
    <s v="Development "/>
    <s v=" Business Logic"/>
    <s v="Jacob Manziel"/>
    <s v="Josh Martinez"/>
    <n v="57"/>
    <n v="1"/>
  </r>
  <r>
    <x v="6746"/>
    <n v="48034"/>
    <d v="2009-07-14T00:00:00"/>
    <n v="12"/>
    <n v="1500"/>
    <n v="0.04"/>
    <n v="125"/>
    <n v="1440"/>
    <s v="Robert Jones"/>
    <s v="Autodesk, Inc."/>
    <s v="Computer Software: Prepackaged Software"/>
    <s v="Technology"/>
    <s v="Oakville"/>
    <s v="63129"/>
    <s v="MO"/>
    <s v="Central"/>
    <d v="2009-07-14T00:00:00"/>
    <n v="0"/>
    <s v="Training - Javascript"/>
    <s v="Training "/>
    <s v=" Javascript"/>
    <s v="Abigail Young"/>
    <s v="Josh Martinez"/>
    <n v="50"/>
    <n v="1"/>
  </r>
  <r>
    <x v="6747"/>
    <n v="48035"/>
    <d v="2009-03-31T00:00:00"/>
    <n v="8"/>
    <n v="1200"/>
    <n v="0.09"/>
    <n v="150"/>
    <n v="1092"/>
    <s v="Liz Greer"/>
    <s v="Twenty-First Century Fox, Inc."/>
    <s v="Television Services"/>
    <s v="Consumer Services"/>
    <s v="Indian Trail"/>
    <n v="28079"/>
    <s v="North Carolina"/>
    <s v="South"/>
    <d v="2009-04-01T00:00:00"/>
    <n v="1"/>
    <s v="Consulting - Market Research"/>
    <s v="Consulting "/>
    <s v=" Market Research"/>
    <s v="Emily Taylor"/>
    <s v="Frank Mitchell"/>
    <n v="62"/>
    <n v="1"/>
  </r>
  <r>
    <x v="6748"/>
    <n v="48067"/>
    <d v="2012-06-29T00:00:00"/>
    <n v="31"/>
    <n v="4650"/>
    <n v="0.05"/>
    <n v="150"/>
    <n v="4417.5"/>
    <s v="Jennifer Brown"/>
    <s v="Fastenal Company"/>
    <s v="RETAIL: Building Materials"/>
    <s v="Consumer Services"/>
    <s v="Schererville"/>
    <n v="46375"/>
    <s v="Indiana"/>
    <s v="Central"/>
    <d v="2012-07-01T00:00:00"/>
    <n v="2"/>
    <s v="Consulting - Market Research"/>
    <s v="Consulting "/>
    <s v=" Market Research"/>
    <s v="Michael Alister"/>
    <s v="Josh Martinez"/>
    <n v="68"/>
    <n v="1"/>
  </r>
  <r>
    <x v="6749"/>
    <n v="48067"/>
    <d v="2012-06-29T00:00:00"/>
    <n v="24"/>
    <n v="3600"/>
    <n v="0"/>
    <n v="150"/>
    <n v="3600"/>
    <s v="Jennifer Brown"/>
    <s v="Fastenal Company"/>
    <s v="RETAIL: Building Materials"/>
    <s v="Consumer Services"/>
    <s v="Schererville"/>
    <n v="46375"/>
    <s v="Indiana"/>
    <s v="Central"/>
    <d v="2012-06-29T00:00:00"/>
    <n v="0"/>
    <s v="Consulting - Market Research"/>
    <s v="Consulting "/>
    <s v=" Market Research"/>
    <s v="Mia Moore"/>
    <s v="Josh Martinez"/>
    <n v="51"/>
    <n v="1"/>
  </r>
  <r>
    <x v="6750"/>
    <n v="48071"/>
    <d v="2011-03-03T00:00:00"/>
    <n v="1"/>
    <n v="125"/>
    <n v="0.03"/>
    <n v="125"/>
    <n v="121.25"/>
    <s v="Emily Phan"/>
    <s v="Twenty-First Century Fox, Inc."/>
    <s v="Television Services"/>
    <s v="Consumer Services"/>
    <s v="Waterville"/>
    <s v="04901"/>
    <s v="Maine"/>
    <s v="East"/>
    <d v="2011-03-12T00:00:00"/>
    <n v="9"/>
    <s v="Training - SQL"/>
    <s v="Training "/>
    <s v=" SQL"/>
    <s v="Madison Hill"/>
    <s v="Allen Young"/>
    <n v="58"/>
    <n v="1"/>
  </r>
  <r>
    <x v="6751"/>
    <n v="48096"/>
    <d v="2009-06-12T00:00:00"/>
    <n v="3"/>
    <n v="330"/>
    <n v="0.02"/>
    <n v="110"/>
    <n v="323.39999999999998"/>
    <s v="Denise Sievert"/>
    <s v="Applied Materials, Inc."/>
    <s v="Semiconductors"/>
    <s v="Technology"/>
    <s v="Asheville"/>
    <n v="28806"/>
    <s v="North Carolina"/>
    <s v="South"/>
    <d v="2009-06-13T00:00:00"/>
    <n v="1"/>
    <s v="Development - Python"/>
    <s v="Development "/>
    <s v=" Python"/>
    <s v="Ethan Bird"/>
    <s v="Frank Mitchell"/>
    <n v="60"/>
    <n v="1"/>
  </r>
  <r>
    <x v="6752"/>
    <n v="48096"/>
    <d v="2009-06-12T00:00:00"/>
    <n v="22"/>
    <n v="2420"/>
    <n v="0.03"/>
    <n v="110"/>
    <n v="2347.4"/>
    <s v="Denise Sievert"/>
    <s v="Applied Materials, Inc."/>
    <s v="Semiconductors"/>
    <s v="Technology"/>
    <s v="Burlington"/>
    <n v="27217"/>
    <s v="North Carolina"/>
    <s v="South"/>
    <d v="2009-06-14T00:00:00"/>
    <n v="2"/>
    <s v="Development - PHP"/>
    <s v="Development "/>
    <s v=" PHP"/>
    <s v="Abigail Young"/>
    <s v="Frank Mitchell"/>
    <n v="50"/>
    <n v="1"/>
  </r>
  <r>
    <x v="6753"/>
    <n v="48101"/>
    <d v="2011-09-12T00:00:00"/>
    <n v="4"/>
    <n v="440"/>
    <n v="0.05"/>
    <n v="110"/>
    <n v="418"/>
    <s v="Fred Brennan"/>
    <s v="The Priceline Group Inc."/>
    <s v="Business Services"/>
    <s v="Miscellaneous"/>
    <s v="Collinsville"/>
    <n v="62234"/>
    <s v="Illinois"/>
    <s v="Central"/>
    <d v="2011-09-14T00:00:00"/>
    <n v="2"/>
    <s v="Development - Python"/>
    <s v="Development "/>
    <s v=" Python"/>
    <s v="Noah Smith"/>
    <s v="Josh Martinez"/>
    <n v="59"/>
    <n v="1"/>
  </r>
  <r>
    <x v="6754"/>
    <n v="48128"/>
    <d v="2012-04-11T00:00:00"/>
    <n v="5"/>
    <n v="750"/>
    <n v="0.03"/>
    <n v="150"/>
    <n v="727.5"/>
    <s v="Laurel Roberts"/>
    <s v="Costco Wholesale Corporation"/>
    <s v="Department/Specialty Retail Stores"/>
    <s v="Consumer Services"/>
    <s v="Hilton Head Island"/>
    <s v="29915"/>
    <s v="South Carolina"/>
    <s v="South"/>
    <d v="2012-04-12T00:00:00"/>
    <n v="1"/>
    <s v="Consulting - Compensation"/>
    <s v="Consulting "/>
    <s v=" Compensation"/>
    <s v="Noah Smith"/>
    <s v="Frank Mitchell"/>
    <n v="59"/>
    <n v="1"/>
  </r>
  <r>
    <x v="6755"/>
    <n v="48135"/>
    <d v="2009-04-19T00:00:00"/>
    <n v="20"/>
    <n v="3000"/>
    <n v="0.09"/>
    <n v="150"/>
    <n v="2730"/>
    <s v="Matt Bertelson"/>
    <s v="The Priceline Group Inc."/>
    <s v="Business Services"/>
    <s v="Miscellaneous"/>
    <s v="Catonsville"/>
    <n v="21228"/>
    <s v="Maryland"/>
    <s v="East"/>
    <d v="2009-04-21T00:00:00"/>
    <n v="2"/>
    <s v="Consulting - Compensation"/>
    <s v="Consulting "/>
    <s v=" Compensation"/>
    <s v="Noah Smith"/>
    <s v="Allen Young"/>
    <n v="59"/>
    <n v="1"/>
  </r>
  <r>
    <x v="6756"/>
    <n v="48135"/>
    <d v="2009-04-19T00:00:00"/>
    <n v="40"/>
    <n v="5000"/>
    <n v="0.02"/>
    <n v="125"/>
    <n v="4900"/>
    <s v="Matt Bertelson"/>
    <s v="The Priceline Group Inc."/>
    <s v="Business Services"/>
    <s v="Miscellaneous"/>
    <s v="College Park"/>
    <s v="30337"/>
    <s v="Georgia"/>
    <s v="South"/>
    <d v="2009-04-19T00:00:00"/>
    <n v="0"/>
    <s v="Training - SQL"/>
    <s v="Training "/>
    <s v=" SQL"/>
    <s v="Jacob Manziel"/>
    <s v="Frank Mitchell"/>
    <n v="57"/>
    <n v="1"/>
  </r>
  <r>
    <x v="6757"/>
    <n v="48161"/>
    <d v="2011-05-23T00:00:00"/>
    <n v="16"/>
    <n v="2720"/>
    <n v="0.01"/>
    <n v="170"/>
    <n v="2692.8"/>
    <s v="Vivian Emerson"/>
    <s v="Fastenal Company"/>
    <s v="RETAIL: Building Materials"/>
    <s v="Consumer Services"/>
    <s v="Owings Mills"/>
    <n v="21117"/>
    <s v="Maryland"/>
    <s v="East"/>
    <d v="2011-05-25T00:00:00"/>
    <n v="2"/>
    <s v="Development - .Net"/>
    <s v="Development "/>
    <s v=" .Net"/>
    <s v="Olivia Sullivan"/>
    <s v="Allen Young"/>
    <n v="53"/>
    <n v="1"/>
  </r>
  <r>
    <x v="6758"/>
    <n v="48161"/>
    <d v="2011-05-23T00:00:00"/>
    <n v="39"/>
    <n v="5850"/>
    <n v="0.09"/>
    <n v="150"/>
    <n v="5323.5"/>
    <s v="Vivian Emerson"/>
    <s v="Fastenal Company"/>
    <s v="RETAIL: Building Materials"/>
    <s v="Consumer Services"/>
    <s v="Owings Mills"/>
    <n v="21117"/>
    <s v="Maryland"/>
    <s v="East"/>
    <d v="2011-05-24T00:00:00"/>
    <n v="1"/>
    <s v="Consulting - Market Research"/>
    <s v="Consulting "/>
    <s v=" Market Research"/>
    <s v="Sophia Dixon"/>
    <s v="Allen Young"/>
    <n v="71"/>
    <n v="1"/>
  </r>
  <r>
    <x v="6759"/>
    <n v="48164"/>
    <d v="2011-10-29T00:00:00"/>
    <n v="33"/>
    <n v="3960"/>
    <n v="7.0000000000000007E-2"/>
    <n v="120"/>
    <n v="3682.7999999999997"/>
    <s v="Christine Knight"/>
    <s v="Garmin Ltd."/>
    <s v="Industrial Machinery/Components"/>
    <s v="Capital Goods"/>
    <s v="Saint Peters"/>
    <n v="63376"/>
    <s v="MO"/>
    <s v="Central"/>
    <d v="2011-10-31T00:00:00"/>
    <n v="2"/>
    <s v="Development - Business Logic"/>
    <s v="Development "/>
    <s v=" Business Logic"/>
    <s v="Alexander Edison"/>
    <s v="Josh Martinez"/>
    <n v="70"/>
    <n v="1"/>
  </r>
  <r>
    <x v="6760"/>
    <n v="48165"/>
    <d v="2010-11-05T00:00:00"/>
    <n v="28"/>
    <n v="3080"/>
    <n v="0.01"/>
    <n v="110"/>
    <n v="3049.2"/>
    <s v="Dennis Cyprus"/>
    <s v="Amgen Inc."/>
    <s v="Biotechnology: Biological Products (No Diagnostic Substances)"/>
    <s v="Health Care"/>
    <s v="Pittsburg"/>
    <n v="66762"/>
    <s v="Kansas"/>
    <s v="Central"/>
    <d v="2010-11-07T00:00:00"/>
    <n v="2"/>
    <s v="Development - Python"/>
    <s v="Development "/>
    <s v=" Python"/>
    <s v="Liam Franklin"/>
    <s v="Josh Martinez"/>
    <n v="52"/>
    <n v="1"/>
  </r>
  <r>
    <x v="6761"/>
    <n v="48167"/>
    <d v="2009-09-06T00:00:00"/>
    <n v="43"/>
    <n v="5375"/>
    <n v="0.06"/>
    <n v="125"/>
    <n v="5052.5"/>
    <s v="Dana Castell"/>
    <s v="Sigma-Aldrich Corporation"/>
    <s v="Specialty Chemicals"/>
    <s v="Consumer Durables"/>
    <s v="Shoreview"/>
    <n v="55126"/>
    <s v="Minnesota"/>
    <s v="Central"/>
    <d v="2009-09-09T00:00:00"/>
    <n v="3"/>
    <s v="Training - Development"/>
    <s v="Training "/>
    <s v=" Development"/>
    <s v="Elizabeth Carter"/>
    <s v="Josh Martinez"/>
    <n v="52"/>
    <n v="1"/>
  </r>
  <r>
    <x v="6762"/>
    <n v="48167"/>
    <d v="2009-09-06T00:00:00"/>
    <n v="45"/>
    <n v="4950"/>
    <n v="0.06"/>
    <n v="110"/>
    <n v="4653"/>
    <s v="Dana Castell"/>
    <s v="Sigma-Aldrich Corporation"/>
    <s v="Specialty Chemicals"/>
    <s v="Consumer Durables"/>
    <s v="Shoreview"/>
    <n v="55126"/>
    <s v="Minnesota"/>
    <s v="Central"/>
    <d v="2009-09-07T00:00:00"/>
    <n v="1"/>
    <s v="Development - Python"/>
    <s v="Development "/>
    <s v=" Python"/>
    <s v="Isabella Douglas"/>
    <s v="Josh Martinez"/>
    <n v="75"/>
    <n v="1"/>
  </r>
  <r>
    <x v="6763"/>
    <n v="48167"/>
    <d v="2009-09-06T00:00:00"/>
    <n v="27"/>
    <n v="3375"/>
    <n v="0.09"/>
    <n v="125"/>
    <n v="3071.25"/>
    <s v="Dana Castell"/>
    <s v="Sigma-Aldrich Corporation"/>
    <s v="Specialty Chemicals"/>
    <s v="Consumer Durables"/>
    <s v="Shoreview"/>
    <n v="55126"/>
    <s v="Minnesota"/>
    <s v="Central"/>
    <d v="2009-09-07T00:00:00"/>
    <n v="1"/>
    <s v="Training - Javascript"/>
    <s v="Training "/>
    <s v=" Javascript"/>
    <s v="Ethan Bird"/>
    <s v="Josh Martinez"/>
    <n v="60"/>
    <n v="1"/>
  </r>
  <r>
    <x v="6764"/>
    <n v="48192"/>
    <d v="2009-12-16T00:00:00"/>
    <n v="15"/>
    <n v="1875"/>
    <n v="0"/>
    <n v="125"/>
    <n v="1875"/>
    <s v="Jill Huston"/>
    <s v="Intel Corporation"/>
    <s v="Semiconductors"/>
    <s v="Technology"/>
    <s v="Laguna Hills"/>
    <n v="92653"/>
    <s v="California"/>
    <s v="West"/>
    <d v="2009-12-17T00:00:00"/>
    <n v="1"/>
    <s v="Training - Tableau"/>
    <s v="Training "/>
    <s v=" Tableau"/>
    <s v="Michael Alister"/>
    <s v="Bob Turner"/>
    <n v="68"/>
    <n v="1"/>
  </r>
  <r>
    <x v="6765"/>
    <n v="48195"/>
    <d v="2010-11-27T00:00:00"/>
    <n v="35"/>
    <n v="5250"/>
    <n v="7.0000000000000007E-2"/>
    <n v="150"/>
    <n v="4882.5"/>
    <s v="Ruben D'Ascenzo"/>
    <s v="CA Inc."/>
    <s v="Computer Software: Prepackaged Software"/>
    <s v="Technology"/>
    <s v="Paris"/>
    <n v="75460"/>
    <s v="Texas"/>
    <s v="Central"/>
    <d v="2010-11-28T00:00:00"/>
    <n v="1"/>
    <s v="Consulting - Market Research"/>
    <s v="Consulting "/>
    <s v=" Market Research"/>
    <s v="Emily Taylor"/>
    <s v="Josh Martinez"/>
    <n v="62"/>
    <n v="1"/>
  </r>
  <r>
    <x v="6766"/>
    <n v="48195"/>
    <d v="2010-11-27T00:00:00"/>
    <n v="35"/>
    <n v="5250"/>
    <n v="0.09"/>
    <n v="150"/>
    <n v="4777.5"/>
    <s v="Ruben D'Ascenzo"/>
    <s v="CA Inc."/>
    <s v="Computer Software: Prepackaged Software"/>
    <s v="Technology"/>
    <s v="Paris"/>
    <n v="75460"/>
    <s v="Texas"/>
    <s v="Central"/>
    <d v="2010-11-27T00:00:00"/>
    <n v="0"/>
    <s v="Consulting - Market Research"/>
    <s v="Consulting "/>
    <s v=" Market Research"/>
    <s v="Isabella Douglas"/>
    <s v="Josh Martinez"/>
    <n v="75"/>
    <n v="1"/>
  </r>
  <r>
    <x v="6767"/>
    <n v="48195"/>
    <d v="2010-11-27T00:00:00"/>
    <n v="47"/>
    <n v="7050"/>
    <n v="0.01"/>
    <n v="150"/>
    <n v="6979.5"/>
    <s v="Ruben D'Ascenzo"/>
    <s v="CA Inc."/>
    <s v="Computer Software: Prepackaged Software"/>
    <s v="Technology"/>
    <s v="Pasadena"/>
    <n v="77506"/>
    <s v="Texas"/>
    <s v="Central"/>
    <d v="2010-11-28T00:00:00"/>
    <n v="1"/>
    <s v="Consulting - Market Research"/>
    <s v="Consulting "/>
    <s v=" Market Research"/>
    <s v="Mia Moore"/>
    <s v="Josh Martinez"/>
    <n v="51"/>
    <n v="1"/>
  </r>
  <r>
    <x v="6768"/>
    <n v="48197"/>
    <d v="2012-05-05T00:00:00"/>
    <n v="32"/>
    <n v="4000"/>
    <n v="7.0000000000000007E-2"/>
    <n v="125"/>
    <n v="3719.9999999999995"/>
    <s v="Anthony Hudgings"/>
    <s v="Intel Corporation"/>
    <s v="Semiconductors"/>
    <s v="Technology"/>
    <s v="Shawnee"/>
    <n v="66203"/>
    <s v="Kansas"/>
    <s v="Central"/>
    <d v="2012-05-07T00:00:00"/>
    <n v="2"/>
    <s v="Training - SQL"/>
    <s v="Training "/>
    <s v=" SQL"/>
    <s v="Mia Moore"/>
    <s v="Josh Martinez"/>
    <n v="51"/>
    <n v="1"/>
  </r>
  <r>
    <x v="6769"/>
    <n v="48198"/>
    <d v="2009-11-20T00:00:00"/>
    <n v="7"/>
    <n v="1050"/>
    <n v="0.1"/>
    <n v="150"/>
    <n v="945"/>
    <s v="Sean Thornton"/>
    <s v="Gilead Sciences, Inc."/>
    <s v="Biotechnology: Biological Products (No Diagnostic Substances)"/>
    <s v="Health Care"/>
    <s v="New Berlin"/>
    <n v="53151"/>
    <s v="Wisconsin"/>
    <s v="Central"/>
    <d v="2009-11-21T00:00:00"/>
    <n v="1"/>
    <s v="Consulting - Strategy"/>
    <s v="Consulting "/>
    <s v=" Strategy"/>
    <s v="Mia Moore"/>
    <s v="Josh Martinez"/>
    <n v="51"/>
    <n v="1"/>
  </r>
  <r>
    <x v="6770"/>
    <n v="48198"/>
    <d v="2009-11-20T00:00:00"/>
    <n v="45"/>
    <n v="7650"/>
    <n v="0.01"/>
    <n v="170"/>
    <n v="7573.5"/>
    <s v="Sean Thornton"/>
    <s v="Gilead Sciences, Inc."/>
    <s v="Biotechnology: Biological Products (No Diagnostic Substances)"/>
    <s v="Health Care"/>
    <s v="Oak Creek"/>
    <n v="53154"/>
    <s v="Wisconsin"/>
    <s v="Central"/>
    <d v="2009-11-22T00:00:00"/>
    <n v="2"/>
    <s v="Development - .Net"/>
    <s v="Development "/>
    <s v=" .Net"/>
    <s v="Mia Moore"/>
    <s v="Josh Martinez"/>
    <n v="51"/>
    <n v="1"/>
  </r>
  <r>
    <x v="6771"/>
    <n v="48199"/>
    <d v="2009-01-18T00:00:00"/>
    <n v="47"/>
    <n v="5170"/>
    <n v="0.1"/>
    <n v="110"/>
    <n v="4653"/>
    <s v="Erica Percer"/>
    <s v="Henry Schein, Inc."/>
    <s v="Medical Specialities"/>
    <s v="Health Care"/>
    <s v="Granger"/>
    <n v="46530"/>
    <s v="Indiana"/>
    <s v="Central"/>
    <d v="2009-01-21T00:00:00"/>
    <n v="3"/>
    <s v="Development - PHP"/>
    <s v="Development "/>
    <s v=" PHP"/>
    <s v="Ethan Bird"/>
    <s v="Josh Martinez"/>
    <n v="60"/>
    <n v="1"/>
  </r>
  <r>
    <x v="6772"/>
    <n v="48226"/>
    <d v="2009-01-06T00:00:00"/>
    <n v="23"/>
    <n v="2875"/>
    <n v="0.02"/>
    <n v="125"/>
    <n v="2817.5"/>
    <s v="Corey Martin"/>
    <s v="Microsoft Corporation"/>
    <s v="Computer Software: Prepackaged Software"/>
    <s v="Technology"/>
    <s v="Bristol"/>
    <s v="06010"/>
    <s v="Connecticut"/>
    <s v="East"/>
    <d v="2009-01-06T00:00:00"/>
    <n v="0"/>
    <s v="Training - Tableau"/>
    <s v="Training "/>
    <s v=" Tableau"/>
    <s v="Alexander Edison"/>
    <s v="Allen Young"/>
    <n v="70"/>
    <n v="1"/>
  </r>
  <r>
    <x v="6773"/>
    <n v="48230"/>
    <d v="2009-02-25T00:00:00"/>
    <n v="39"/>
    <n v="4875"/>
    <n v="0.04"/>
    <n v="125"/>
    <n v="4680"/>
    <s v="Dana Castell"/>
    <s v="Sigma-Aldrich Corporation"/>
    <s v="Specialty Chemicals"/>
    <s v="Consumer Durables"/>
    <s v="Shoreview"/>
    <n v="55126"/>
    <s v="Minnesota"/>
    <s v="Central"/>
    <d v="2009-02-27T00:00:00"/>
    <n v="2"/>
    <s v="Training - SQL"/>
    <s v="Training "/>
    <s v=" SQL"/>
    <s v="Abigail Young"/>
    <s v="Josh Martinez"/>
    <n v="50"/>
    <n v="1"/>
  </r>
  <r>
    <x v="6774"/>
    <n v="48230"/>
    <d v="2009-02-25T00:00:00"/>
    <n v="31"/>
    <n v="6200"/>
    <n v="0"/>
    <n v="200"/>
    <n v="6200"/>
    <s v="Dana Castell"/>
    <s v="Sigma-Aldrich Corporation"/>
    <s v="Specialty Chemicals"/>
    <s v="Consumer Durables"/>
    <s v="Shoreview"/>
    <n v="55126"/>
    <s v="Minnesota"/>
    <s v="Central"/>
    <d v="2009-02-27T00:00:00"/>
    <n v="2"/>
    <s v="Development - Big Data"/>
    <s v="Development "/>
    <s v=" Big Data"/>
    <s v="Alexander Edison"/>
    <s v="Josh Martinez"/>
    <n v="70"/>
    <n v="1"/>
  </r>
  <r>
    <x v="6775"/>
    <n v="48257"/>
    <d v="2009-04-22T00:00:00"/>
    <n v="45"/>
    <n v="7200"/>
    <n v="0.02"/>
    <n v="160"/>
    <n v="7056"/>
    <s v="Christina Eno"/>
    <s v="Twenty-First Century Fox, Inc."/>
    <s v="Television Services"/>
    <s v="Consumer Services"/>
    <s v="Nashville"/>
    <n v="37211"/>
    <s v="Tennessee"/>
    <s v="South"/>
    <d v="2009-04-26T00:00:00"/>
    <n v="4"/>
    <s v="Development - Java"/>
    <s v="Development "/>
    <s v=" Java"/>
    <s v="Isabella Douglas"/>
    <s v="Frank Mitchell"/>
    <n v="75"/>
    <n v="1"/>
  </r>
  <r>
    <x v="6776"/>
    <n v="48261"/>
    <d v="2011-03-18T00:00:00"/>
    <n v="15"/>
    <n v="1875"/>
    <n v="0.01"/>
    <n v="125"/>
    <n v="1856.25"/>
    <s v="Michael Olson"/>
    <s v="Viacom Inc."/>
    <s v="Television Services"/>
    <s v="Consumer Services"/>
    <s v="Greensburg"/>
    <s v="15601"/>
    <s v="Pennsylvania"/>
    <s v="East"/>
    <d v="2011-03-19T00:00:00"/>
    <n v="1"/>
    <s v="Training - Development"/>
    <s v="Training "/>
    <s v=" Development"/>
    <s v="Mason Gibson"/>
    <s v="Allen Young"/>
    <n v="71"/>
    <n v="1"/>
  </r>
  <r>
    <x v="6777"/>
    <n v="48263"/>
    <d v="2010-03-09T00:00:00"/>
    <n v="28"/>
    <n v="3080"/>
    <n v="0.1"/>
    <n v="110"/>
    <n v="2772"/>
    <s v="Alex Thompson"/>
    <s v="Check Point Software Technologies Ltd."/>
    <s v="Computer Software: Prepackaged Software"/>
    <s v="Technology"/>
    <s v="Sharon"/>
    <s v="02067"/>
    <s v="MA"/>
    <s v="East"/>
    <d v="2010-03-10T00:00:00"/>
    <n v="1"/>
    <s v="Development - Python"/>
    <s v="Development "/>
    <s v=" Python"/>
    <s v="Sophia Dixon"/>
    <s v="Allen Young"/>
    <n v="71"/>
    <n v="1"/>
  </r>
  <r>
    <x v="6778"/>
    <n v="48263"/>
    <d v="2010-03-09T00:00:00"/>
    <n v="25"/>
    <n v="2750"/>
    <n v="7.0000000000000007E-2"/>
    <n v="110"/>
    <n v="2557.5"/>
    <s v="Alex Thompson"/>
    <s v="Check Point Software Technologies Ltd."/>
    <s v="Computer Software: Prepackaged Software"/>
    <s v="Technology"/>
    <s v="Woonsocket"/>
    <s v="02895"/>
    <s v="Rhode Island"/>
    <s v="East"/>
    <d v="2010-03-10T00:00:00"/>
    <n v="1"/>
    <s v="Development - Python"/>
    <s v="Development "/>
    <s v=" Python"/>
    <s v="Isabella Douglas"/>
    <s v="Allen Young"/>
    <n v="75"/>
    <n v="1"/>
  </r>
  <r>
    <x v="6779"/>
    <n v="48288"/>
    <d v="2011-07-22T00:00:00"/>
    <n v="25"/>
    <n v="3125"/>
    <n v="0.08"/>
    <n v="125"/>
    <n v="2875"/>
    <s v="Nicole Guthrie"/>
    <s v="Equinix, Inc."/>
    <s v="Telecommunications Equipment"/>
    <s v="Public Utilities"/>
    <s v="Costa Mesa"/>
    <n v="92627"/>
    <s v="California"/>
    <s v="West"/>
    <d v="2011-07-24T00:00:00"/>
    <n v="2"/>
    <s v="Training - Tableau"/>
    <s v="Training "/>
    <s v=" Tableau"/>
    <s v="Ethan Bird"/>
    <s v="Bob Turner"/>
    <n v="60"/>
    <n v="1"/>
  </r>
  <r>
    <x v="6780"/>
    <n v="48293"/>
    <d v="2012-04-09T00:00:00"/>
    <n v="47"/>
    <n v="5170"/>
    <n v="0.03"/>
    <n v="110"/>
    <n v="5014.8999999999996"/>
    <s v="Victoria Schild"/>
    <s v="Electronic Arts Inc."/>
    <s v="Computer Software: Prepackaged Software"/>
    <s v="Technology"/>
    <s v="Camarillo"/>
    <n v="93010"/>
    <s v="California"/>
    <s v="West"/>
    <d v="2012-04-10T00:00:00"/>
    <n v="1"/>
    <s v="Development - PHP"/>
    <s v="Development "/>
    <s v=" PHP"/>
    <s v="Jacob Manziel"/>
    <s v="Bob Turner"/>
    <n v="57"/>
    <n v="1"/>
  </r>
  <r>
    <x v="6781"/>
    <n v="48294"/>
    <d v="2010-05-26T00:00:00"/>
    <n v="43"/>
    <n v="7310"/>
    <n v="0.01"/>
    <n v="170"/>
    <n v="7236.9"/>
    <s v="Aaron Williams"/>
    <s v="Apple Inc."/>
    <s v="Computer Manufacturing"/>
    <s v="Technology"/>
    <s v="San Jose"/>
    <n v="95123"/>
    <s v="California"/>
    <s v="West"/>
    <d v="2010-05-26T00:00:00"/>
    <n v="0"/>
    <s v="Development - .Net"/>
    <s v="Development "/>
    <s v=" .Net"/>
    <s v="Jacob Manziel"/>
    <s v="Bob Turner"/>
    <n v="57"/>
    <n v="1"/>
  </r>
  <r>
    <x v="6782"/>
    <n v="48295"/>
    <d v="2009-11-23T00:00:00"/>
    <n v="48"/>
    <n v="7200"/>
    <n v="0.05"/>
    <n v="150"/>
    <n v="6840"/>
    <s v="Bryan Gjertsen"/>
    <s v="Activision Blizzard, Inc"/>
    <s v="Computer Software: Prepackaged Software"/>
    <s v="Technology"/>
    <s v="Vernon Hills"/>
    <n v="60061"/>
    <s v="Illinois"/>
    <s v="Central"/>
    <d v="2009-11-25T00:00:00"/>
    <n v="2"/>
    <s v="Consulting - Strategy"/>
    <s v="Consulting "/>
    <s v=" Strategy"/>
    <s v="Emma Watson"/>
    <s v="Josh Martinez"/>
    <n v="67"/>
    <n v="1"/>
  </r>
  <r>
    <x v="6783"/>
    <n v="48321"/>
    <d v="2010-07-29T00:00:00"/>
    <n v="31"/>
    <n v="6200"/>
    <n v="0.02"/>
    <n v="200"/>
    <n v="6076"/>
    <s v="Tim Trevino"/>
    <s v="Adobe Systems Incorporated"/>
    <s v="Computer Software: Prepackaged Software"/>
    <s v="Technology"/>
    <s v="Twin Falls"/>
    <n v="83301"/>
    <s v="Idaho"/>
    <s v="West"/>
    <d v="2010-07-30T00:00:00"/>
    <n v="1"/>
    <s v="Development - Big Data"/>
    <s v="Development "/>
    <s v=" Big Data"/>
    <s v="Elizabeth Carter"/>
    <s v="Bob Turner"/>
    <n v="52"/>
    <n v="1"/>
  </r>
  <r>
    <x v="6784"/>
    <n v="48322"/>
    <d v="2012-03-04T00:00:00"/>
    <n v="14"/>
    <n v="1680"/>
    <n v="0.05"/>
    <n v="120"/>
    <n v="1596"/>
    <s v="Paul Hooks"/>
    <s v="Marriott International"/>
    <s v="Hotels/Resorts"/>
    <s v="Consumer Services"/>
    <s v="Menlo Park"/>
    <n v="94025"/>
    <s v="California"/>
    <s v="West"/>
    <d v="2012-03-05T00:00:00"/>
    <n v="1"/>
    <s v="Development - Business Logic"/>
    <s v="Development "/>
    <s v=" Business Logic"/>
    <s v="Ethan Bird"/>
    <s v="Bob Turner"/>
    <n v="60"/>
    <n v="1"/>
  </r>
  <r>
    <x v="6785"/>
    <n v="48327"/>
    <d v="2009-08-10T00:00:00"/>
    <n v="14"/>
    <n v="2100"/>
    <n v="0.03"/>
    <n v="150"/>
    <n v="2037"/>
    <s v="Jennifer Mitchum"/>
    <s v="Twenty-First Century Fox, Inc."/>
    <s v="Television Services"/>
    <s v="Consumer Services"/>
    <s v="Horn Lake"/>
    <n v="38637"/>
    <s v="Mississippi"/>
    <s v="South"/>
    <d v="2009-08-12T00:00:00"/>
    <n v="2"/>
    <s v="Consulting - Business Model"/>
    <s v="Consulting "/>
    <s v=" Business Model"/>
    <s v="Jacob Manziel"/>
    <s v="Frank Mitchell"/>
    <n v="57"/>
    <n v="1"/>
  </r>
  <r>
    <x v="6786"/>
    <n v="48353"/>
    <d v="2012-12-15T00:00:00"/>
    <n v="18"/>
    <n v="2160"/>
    <n v="0.04"/>
    <n v="120"/>
    <n v="2073.6"/>
    <s v="Jeremy Nguyen"/>
    <s v="Google Inc."/>
    <s v="Computer Software: Programming, Data Processing"/>
    <s v="Technology"/>
    <s v="Torrance"/>
    <n v="90503"/>
    <s v="California"/>
    <s v="West"/>
    <d v="2012-12-17T00:00:00"/>
    <n v="2"/>
    <s v="Development - Business Logic"/>
    <s v="Development "/>
    <s v=" Business Logic"/>
    <s v="Ava Wilson"/>
    <s v="Bob Turner"/>
    <n v="67"/>
    <n v="1"/>
  </r>
  <r>
    <x v="6787"/>
    <n v="48354"/>
    <d v="2011-04-20T00:00:00"/>
    <n v="25"/>
    <n v="2750"/>
    <n v="0.03"/>
    <n v="110"/>
    <n v="2667.5"/>
    <s v="Lisa Skach"/>
    <s v="Facebook, Inc."/>
    <s v="Computer Software: Programming, Data Processing"/>
    <s v="Technology"/>
    <s v="Butte"/>
    <n v="59750"/>
    <s v="Montana"/>
    <s v="West"/>
    <d v="2011-04-21T00:00:00"/>
    <n v="1"/>
    <s v="Development - Python"/>
    <s v="Development "/>
    <s v=" Python"/>
    <s v="Jayden Hamilton"/>
    <s v="Bob Turner"/>
    <n v="71"/>
    <n v="1"/>
  </r>
  <r>
    <x v="6788"/>
    <n v="48357"/>
    <d v="2009-03-28T00:00:00"/>
    <n v="16"/>
    <n v="2400"/>
    <n v="0.04"/>
    <n v="150"/>
    <n v="2304"/>
    <s v="Eileen Lonsdale"/>
    <s v="Express Scripts Holding Company"/>
    <s v="Medical/Nursing Services"/>
    <s v="Health Care"/>
    <s v="Weatherford"/>
    <n v="76086"/>
    <s v="Texas"/>
    <s v="Central"/>
    <d v="2009-03-28T00:00:00"/>
    <n v="0"/>
    <s v="Consulting - Strategy"/>
    <s v="Consulting "/>
    <s v=" Strategy"/>
    <s v="Emily Taylor"/>
    <s v="Josh Martinez"/>
    <n v="62"/>
    <n v="1"/>
  </r>
  <r>
    <x v="6789"/>
    <n v="48385"/>
    <d v="2009-09-18T00:00:00"/>
    <n v="16"/>
    <n v="2400"/>
    <n v="0.01"/>
    <n v="150"/>
    <n v="2376"/>
    <s v="Phillina Brown"/>
    <s v="The Priceline Group Inc."/>
    <s v="Business Services"/>
    <s v="Miscellaneous"/>
    <s v="Auburn"/>
    <n v="98002"/>
    <s v="Washington"/>
    <s v="West"/>
    <d v="2009-09-20T00:00:00"/>
    <n v="2"/>
    <s v="Consulting - Business Model"/>
    <s v="Consulting "/>
    <s v=" Business Model"/>
    <s v="William Bufont"/>
    <s v="Bob Turner"/>
    <n v="62"/>
    <n v="1"/>
  </r>
  <r>
    <x v="6790"/>
    <n v="48388"/>
    <d v="2009-08-09T00:00:00"/>
    <n v="3"/>
    <n v="480"/>
    <n v="0.08"/>
    <n v="160"/>
    <n v="441.6"/>
    <s v="Marina Crebassa"/>
    <s v="Mattel, Inc."/>
    <s v="Recreational Products/Toys"/>
    <s v="Consumer Non-Durables"/>
    <s v="Dubuque"/>
    <n v="52001"/>
    <s v="Iowa"/>
    <s v="Central"/>
    <d v="2009-08-11T00:00:00"/>
    <n v="2"/>
    <s v="Development - Java"/>
    <s v="Development "/>
    <s v=" Java"/>
    <s v="Jayden Hamilton"/>
    <s v="Josh Martinez"/>
    <n v="71"/>
    <n v="1"/>
  </r>
  <r>
    <x v="6791"/>
    <n v="48391"/>
    <d v="2010-10-29T00:00:00"/>
    <n v="45"/>
    <n v="4950"/>
    <n v="0.1"/>
    <n v="110"/>
    <n v="4455"/>
    <s v="Nick Spruell"/>
    <s v="DIRECTV"/>
    <s v="Telecommunications Equipment"/>
    <s v="Consumer Services"/>
    <s v="Lafayette"/>
    <n v="70506"/>
    <s v="Louisiana"/>
    <s v="South"/>
    <d v="2010-10-30T00:00:00"/>
    <n v="1"/>
    <s v="Development - Python"/>
    <s v="Development "/>
    <s v=" Python"/>
    <s v="Liam Franklin"/>
    <s v="Frank Mitchell"/>
    <n v="52"/>
    <n v="1"/>
  </r>
  <r>
    <x v="6792"/>
    <n v="48416"/>
    <d v="2009-07-06T00:00:00"/>
    <n v="23"/>
    <n v="2530"/>
    <n v="0.01"/>
    <n v="110"/>
    <n v="2504.6999999999998"/>
    <s v="Ken Grove"/>
    <s v="Baidu, Inc."/>
    <s v="Computer Software: Programming, Data Processing"/>
    <s v="Technology"/>
    <s v="Butte"/>
    <n v="59750"/>
    <s v="Montana"/>
    <s v="West"/>
    <d v="2009-07-08T00:00:00"/>
    <n v="2"/>
    <s v="Development - Python"/>
    <s v="Development "/>
    <s v=" Python"/>
    <s v="William Bufont"/>
    <s v="Bob Turner"/>
    <n v="62"/>
    <n v="1"/>
  </r>
  <r>
    <x v="6793"/>
    <n v="48420"/>
    <d v="2009-10-11T00:00:00"/>
    <n v="46"/>
    <n v="5750"/>
    <n v="0.09"/>
    <n v="125"/>
    <n v="5232.5"/>
    <s v="Berenike Smith"/>
    <s v="SBA Communications Corporation"/>
    <s v="Telecommunications Equipment"/>
    <s v="Consumer Services"/>
    <s v="Oakland"/>
    <n v="94601"/>
    <s v="California"/>
    <s v="West"/>
    <d v="2009-10-13T00:00:00"/>
    <n v="2"/>
    <s v="Training - SQL"/>
    <s v="Training "/>
    <s v=" SQL"/>
    <s v="William Bufont"/>
    <s v="Bob Turner"/>
    <n v="62"/>
    <n v="1"/>
  </r>
  <r>
    <x v="6794"/>
    <n v="48423"/>
    <d v="2012-10-31T00:00:00"/>
    <n v="49"/>
    <n v="5390"/>
    <n v="0.08"/>
    <n v="110"/>
    <n v="4958.8"/>
    <s v="Henia Norvell"/>
    <s v="Amazon.com, Inc."/>
    <s v="Catalog/Specialty Distribution"/>
    <s v="Consumer Services"/>
    <s v="Coral Springs"/>
    <n v="33065"/>
    <s v="Florida"/>
    <s v="South"/>
    <d v="2012-10-31T00:00:00"/>
    <n v="0"/>
    <s v="Development - PHP"/>
    <s v="Development "/>
    <s v=" PHP"/>
    <s v="Liam Franklin"/>
    <s v="Frank Mitchell"/>
    <n v="52"/>
    <n v="1"/>
  </r>
  <r>
    <x v="6795"/>
    <n v="48448"/>
    <d v="2012-11-16T00:00:00"/>
    <n v="20"/>
    <n v="3000"/>
    <n v="0.09"/>
    <n v="150"/>
    <n v="2730"/>
    <s v="Joel Staavos"/>
    <s v="Liberty Interactive Corporation"/>
    <s v="Catalog/Specialty Distribution"/>
    <s v="Consumer Services"/>
    <s v="Meridian"/>
    <n v="39301"/>
    <s v="Mississippi"/>
    <s v="South"/>
    <d v="2012-11-16T00:00:00"/>
    <n v="0"/>
    <s v="Consulting - Market Research"/>
    <s v="Consulting "/>
    <s v=" Market Research"/>
    <s v="Madison Hill"/>
    <s v="Frank Mitchell"/>
    <n v="58"/>
    <n v="1"/>
  </r>
  <r>
    <x v="6796"/>
    <n v="48452"/>
    <d v="2010-10-09T00:00:00"/>
    <n v="32"/>
    <n v="4000"/>
    <n v="0.09"/>
    <n v="125"/>
    <n v="3640"/>
    <s v="Giulietta Black"/>
    <s v="TripAdvisor, Inc."/>
    <s v="Computer Software: Programming, Data Processing"/>
    <s v="Technology"/>
    <s v="Battle Creek"/>
    <n v="49017"/>
    <s v="Michigan"/>
    <s v="Central"/>
    <d v="2010-10-11T00:00:00"/>
    <n v="2"/>
    <s v="Training - Development"/>
    <s v="Training "/>
    <s v=" Development"/>
    <s v="Ava Wilson"/>
    <s v="Josh Martinez"/>
    <n v="67"/>
    <n v="1"/>
  </r>
  <r>
    <x v="6797"/>
    <n v="48452"/>
    <d v="2010-10-09T00:00:00"/>
    <n v="19"/>
    <n v="2850"/>
    <n v="0.1"/>
    <n v="150"/>
    <n v="2565"/>
    <s v="Giulietta Black"/>
    <s v="TripAdvisor, Inc."/>
    <s v="Computer Software: Programming, Data Processing"/>
    <s v="Technology"/>
    <s v="Battle Creek"/>
    <n v="49017"/>
    <s v="Michigan"/>
    <s v="Central"/>
    <d v="2010-10-09T00:00:00"/>
    <n v="0"/>
    <s v="Consulting - Business Model"/>
    <s v="Consulting "/>
    <s v=" Business Model"/>
    <s v="Michael Alister"/>
    <s v="Josh Martinez"/>
    <n v="68"/>
    <n v="1"/>
  </r>
  <r>
    <x v="6798"/>
    <n v="48452"/>
    <d v="2010-10-09T00:00:00"/>
    <n v="44"/>
    <n v="5500"/>
    <n v="0.03"/>
    <n v="125"/>
    <n v="5335"/>
    <s v="Giulietta Black"/>
    <s v="TripAdvisor, Inc."/>
    <s v="Computer Software: Programming, Data Processing"/>
    <s v="Technology"/>
    <s v="Battle Creek"/>
    <n v="49017"/>
    <s v="Michigan"/>
    <s v="Central"/>
    <d v="2010-10-10T00:00:00"/>
    <n v="1"/>
    <s v="Training - SQL"/>
    <s v="Training "/>
    <s v=" SQL"/>
    <s v="Abigail Young"/>
    <s v="Josh Martinez"/>
    <n v="50"/>
    <n v="1"/>
  </r>
  <r>
    <x v="6799"/>
    <n v="48452"/>
    <d v="2010-10-09T00:00:00"/>
    <n v="15"/>
    <n v="2400"/>
    <n v="0.08"/>
    <n v="160"/>
    <n v="2208"/>
    <s v="Giulietta Black"/>
    <s v="TripAdvisor, Inc."/>
    <s v="Computer Software: Programming, Data Processing"/>
    <s v="Technology"/>
    <s v="Bay City"/>
    <n v="48708"/>
    <s v="Michigan"/>
    <s v="Central"/>
    <d v="2010-10-11T00:00:00"/>
    <n v="2"/>
    <s v="Development - Java"/>
    <s v="Development "/>
    <s v=" Java"/>
    <s v="William Bufont"/>
    <s v="Josh Martinez"/>
    <n v="62"/>
    <n v="1"/>
  </r>
  <r>
    <x v="6800"/>
    <n v="48452"/>
    <d v="2010-10-09T00:00:00"/>
    <n v="28"/>
    <n v="3920"/>
    <n v="0.04"/>
    <n v="140"/>
    <n v="3763.2"/>
    <s v="Giulietta Black"/>
    <s v="TripAdvisor, Inc."/>
    <s v="Computer Software: Programming, Data Processing"/>
    <s v="Technology"/>
    <s v="Bay City"/>
    <n v="48708"/>
    <s v="Michigan"/>
    <s v="Central"/>
    <d v="2010-10-11T00:00:00"/>
    <n v="2"/>
    <s v="Development - Database"/>
    <s v="Development "/>
    <s v=" Database"/>
    <s v="Alexander Edison"/>
    <s v="Josh Martinez"/>
    <n v="70"/>
    <n v="1"/>
  </r>
  <r>
    <x v="6801"/>
    <n v="48453"/>
    <d v="2009-07-26T00:00:00"/>
    <n v="50"/>
    <n v="6250"/>
    <n v="0.04"/>
    <n v="125"/>
    <n v="6000"/>
    <s v="Victoria Ausman"/>
    <s v="eBay Inc."/>
    <s v="Business Services"/>
    <s v="Miscellaneous"/>
    <s v="West Bend"/>
    <n v="53095"/>
    <s v="Wisconsin"/>
    <s v="Central"/>
    <d v="2009-07-26T00:00:00"/>
    <n v="0"/>
    <s v="Training - SQL"/>
    <s v="Training "/>
    <s v=" SQL"/>
    <s v="Mason Gibson"/>
    <s v="Josh Martinez"/>
    <n v="71"/>
    <n v="1"/>
  </r>
  <r>
    <x v="6802"/>
    <n v="48455"/>
    <d v="2009-06-02T00:00:00"/>
    <n v="34"/>
    <n v="3740"/>
    <n v="0.03"/>
    <n v="110"/>
    <n v="3627.7999999999997"/>
    <s v="Amy Brennan"/>
    <s v="Cognizant Technology Solutions Corporation"/>
    <s v="EDP Services"/>
    <s v="Technology"/>
    <s v="Ansonia"/>
    <s v="06401"/>
    <s v="Connecticut"/>
    <s v="East"/>
    <d v="2009-06-03T00:00:00"/>
    <n v="1"/>
    <s v="Development - Python"/>
    <s v="Development "/>
    <s v=" Python"/>
    <s v="Ethan Bird"/>
    <s v="Allen Young"/>
    <n v="60"/>
    <n v="1"/>
  </r>
  <r>
    <x v="6803"/>
    <n v="48455"/>
    <d v="2009-06-02T00:00:00"/>
    <n v="2"/>
    <n v="300"/>
    <n v="0.06"/>
    <n v="150"/>
    <n v="282"/>
    <s v="Amy Brennan"/>
    <s v="Cognizant Technology Solutions Corporation"/>
    <s v="EDP Services"/>
    <s v="Technology"/>
    <s v="Colchester"/>
    <s v="05439"/>
    <s v="Vermont"/>
    <s v="East"/>
    <d v="2009-06-03T00:00:00"/>
    <n v="1"/>
    <s v="Consulting - Strategy"/>
    <s v="Consulting "/>
    <s v=" Strategy"/>
    <s v="Sophia Dixon"/>
    <s v="Allen Young"/>
    <n v="71"/>
    <n v="1"/>
  </r>
  <r>
    <x v="6804"/>
    <n v="48455"/>
    <d v="2009-06-02T00:00:00"/>
    <n v="17"/>
    <n v="2380"/>
    <n v="0.05"/>
    <n v="140"/>
    <n v="2261"/>
    <s v="Amy Brennan"/>
    <s v="Cognizant Technology Solutions Corporation"/>
    <s v="EDP Services"/>
    <s v="Technology"/>
    <s v="Yarmouth"/>
    <s v="02664"/>
    <s v="MA"/>
    <s v="East"/>
    <d v="2009-06-03T00:00:00"/>
    <n v="1"/>
    <s v="Development - Front End Web"/>
    <s v="Development "/>
    <s v=" Front End Web"/>
    <s v="Michael Alister"/>
    <s v="Allen Young"/>
    <n v="68"/>
    <n v="1"/>
  </r>
  <r>
    <x v="6805"/>
    <n v="48480"/>
    <d v="2010-01-02T00:00:00"/>
    <n v="32"/>
    <n v="6400"/>
    <n v="0.1"/>
    <n v="200"/>
    <n v="5760"/>
    <s v="Sean Kipp"/>
    <s v="Google Inc."/>
    <s v="Computer Software: Programming, Data Processing"/>
    <s v="Technology"/>
    <s v="Minnetonka Mills"/>
    <s v="55343"/>
    <s v="Minnesota"/>
    <s v="Central"/>
    <d v="2010-01-05T00:00:00"/>
    <n v="3"/>
    <s v="Development - Big Data"/>
    <s v="Development "/>
    <s v=" Big Data"/>
    <s v="Ethan Bird"/>
    <s v="Josh Martinez"/>
    <n v="60"/>
    <n v="1"/>
  </r>
  <r>
    <x v="6806"/>
    <n v="48483"/>
    <d v="2009-12-10T00:00:00"/>
    <n v="18"/>
    <n v="2160"/>
    <n v="0"/>
    <n v="120"/>
    <n v="2160"/>
    <s v="Steve Shariari"/>
    <s v="NetApp, Inc."/>
    <s v="Electronic Components"/>
    <s v="Technology"/>
    <s v="Toledo"/>
    <n v="43615"/>
    <s v="Ohio"/>
    <s v="East"/>
    <d v="2009-12-11T00:00:00"/>
    <n v="1"/>
    <s v="Development - Business Logic"/>
    <s v="Development "/>
    <s v=" Business Logic"/>
    <s v="Sophia Dixon"/>
    <s v="Allen Young"/>
    <n v="71"/>
    <n v="1"/>
  </r>
  <r>
    <x v="6807"/>
    <n v="48484"/>
    <d v="2010-06-23T00:00:00"/>
    <n v="22"/>
    <n v="3300"/>
    <n v="0.05"/>
    <n v="150"/>
    <n v="3135"/>
    <s v="Barbara Karlsson"/>
    <s v="Marriott International"/>
    <s v="Hotels/Resorts"/>
    <s v="Consumer Services"/>
    <s v="Topeka"/>
    <n v="66614"/>
    <s v="Kansas"/>
    <s v="Central"/>
    <d v="2010-06-24T00:00:00"/>
    <n v="1"/>
    <s v="Consulting - Business Model"/>
    <s v="Consulting "/>
    <s v=" Business Model"/>
    <s v="Emily Taylor"/>
    <s v="Josh Martinez"/>
    <n v="62"/>
    <n v="1"/>
  </r>
  <r>
    <x v="6808"/>
    <n v="48484"/>
    <d v="2010-06-23T00:00:00"/>
    <n v="41"/>
    <n v="5125"/>
    <n v="0.08"/>
    <n v="125"/>
    <n v="4715"/>
    <s v="Barbara Karlsson"/>
    <s v="Marriott International"/>
    <s v="Hotels/Resorts"/>
    <s v="Consumer Services"/>
    <s v="Wichita"/>
    <n v="67212"/>
    <s v="Kansas"/>
    <s v="Central"/>
    <d v="2010-06-24T00:00:00"/>
    <n v="1"/>
    <s v="Training - SQL"/>
    <s v="Training "/>
    <s v=" SQL"/>
    <s v="Elizabeth Carter"/>
    <s v="Josh Martinez"/>
    <n v="52"/>
    <n v="1"/>
  </r>
  <r>
    <x v="6809"/>
    <n v="48484"/>
    <d v="2010-06-23T00:00:00"/>
    <n v="43"/>
    <n v="4730"/>
    <n v="0"/>
    <n v="110"/>
    <n v="4730"/>
    <s v="Barbara Karlsson"/>
    <s v="Marriott International"/>
    <s v="Hotels/Resorts"/>
    <s v="Consumer Services"/>
    <s v="Wichita"/>
    <n v="67212"/>
    <s v="Kansas"/>
    <s v="Central"/>
    <d v="2010-06-25T00:00:00"/>
    <n v="2"/>
    <s v="Development - Python"/>
    <s v="Development "/>
    <s v=" Python"/>
    <s v="Alexander Edison"/>
    <s v="Josh Martinez"/>
    <n v="70"/>
    <n v="1"/>
  </r>
  <r>
    <x v="6810"/>
    <n v="48484"/>
    <d v="2010-06-23T00:00:00"/>
    <n v="50"/>
    <n v="7500"/>
    <n v="0.09"/>
    <n v="150"/>
    <n v="6825"/>
    <s v="Barbara Karlsson"/>
    <s v="Marriott International"/>
    <s v="Hotels/Resorts"/>
    <s v="Consumer Services"/>
    <s v="Wichita"/>
    <n v="67212"/>
    <s v="Kansas"/>
    <s v="Central"/>
    <d v="2010-06-25T00:00:00"/>
    <n v="2"/>
    <s v="Consulting - Market Research"/>
    <s v="Consulting "/>
    <s v=" Market Research"/>
    <s v="Liam Franklin"/>
    <s v="Josh Martinez"/>
    <n v="52"/>
    <n v="1"/>
  </r>
  <r>
    <x v="6811"/>
    <n v="48486"/>
    <d v="2011-05-12T00:00:00"/>
    <n v="42"/>
    <n v="4620"/>
    <n v="7.0000000000000007E-2"/>
    <n v="110"/>
    <n v="4296.5999999999995"/>
    <s v="Frank Catlett"/>
    <s v="Netflix, Inc."/>
    <s v="Consumer Electronics/Video Chains"/>
    <s v="Consumer Services"/>
    <s v="West Jordan"/>
    <n v="84084"/>
    <s v="Utah"/>
    <s v="West"/>
    <d v="2011-05-14T00:00:00"/>
    <n v="2"/>
    <s v="Development - Python"/>
    <s v="Development "/>
    <s v=" Python"/>
    <s v="Jayden Hamilton"/>
    <s v="Bob Turner"/>
    <n v="71"/>
    <n v="1"/>
  </r>
  <r>
    <x v="6812"/>
    <n v="48487"/>
    <d v="2010-01-11T00:00:00"/>
    <n v="27"/>
    <n v="4320"/>
    <n v="0"/>
    <n v="160"/>
    <n v="4320"/>
    <s v="Carol Hightower"/>
    <s v="Costco Wholesale Corporation"/>
    <s v="Department/Specialty Retail Stores"/>
    <s v="Consumer Services"/>
    <s v="West Seneca"/>
    <n v="14224"/>
    <s v="New York"/>
    <s v="East"/>
    <d v="2010-01-13T00:00:00"/>
    <n v="2"/>
    <s v="Development - Java"/>
    <s v="Development "/>
    <s v=" Java"/>
    <s v="Madison Hill"/>
    <s v="Allen Young"/>
    <n v="58"/>
    <n v="1"/>
  </r>
  <r>
    <x v="6813"/>
    <n v="48512"/>
    <d v="2011-08-03T00:00:00"/>
    <n v="48"/>
    <n v="5280"/>
    <n v="0.04"/>
    <n v="110"/>
    <n v="5068.8"/>
    <s v="Cyra Goldwyn"/>
    <s v="Liberty Interactive Corporation"/>
    <s v="Catalog/Specialty Distribution"/>
    <s v="Consumer Services"/>
    <s v="Hacienda Heights"/>
    <n v="91745"/>
    <s v="California"/>
    <s v="West"/>
    <d v="2011-08-04T00:00:00"/>
    <n v="1"/>
    <s v="Development - Python"/>
    <s v="Development "/>
    <s v=" Python"/>
    <s v="Isabella Douglas"/>
    <s v="Bob Turner"/>
    <n v="75"/>
    <n v="1"/>
  </r>
  <r>
    <x v="6814"/>
    <n v="48512"/>
    <d v="2011-08-03T00:00:00"/>
    <n v="47"/>
    <n v="5640"/>
    <n v="0.04"/>
    <n v="120"/>
    <n v="5414.4"/>
    <s v="Cyra Goldwyn"/>
    <s v="Liberty Interactive Corporation"/>
    <s v="Catalog/Specialty Distribution"/>
    <s v="Consumer Services"/>
    <s v="Hacienda Heights"/>
    <n v="91745"/>
    <s v="California"/>
    <s v="West"/>
    <d v="2011-08-03T00:00:00"/>
    <n v="0"/>
    <s v="Development - Business Logic"/>
    <s v="Development "/>
    <s v=" Business Logic"/>
    <s v="Madison Hill"/>
    <s v="Bob Turner"/>
    <n v="58"/>
    <n v="1"/>
  </r>
  <r>
    <x v="6815"/>
    <n v="48515"/>
    <d v="2011-12-20T00:00:00"/>
    <n v="47"/>
    <n v="5170"/>
    <n v="0.01"/>
    <n v="110"/>
    <n v="5118.3"/>
    <s v="Barry Williamson"/>
    <s v="Microsoft Corporation"/>
    <s v="Computer Software: Prepackaged Software"/>
    <s v="Technology"/>
    <s v="Potomac"/>
    <n v="20854"/>
    <s v="Maryland"/>
    <s v="East"/>
    <d v="2011-12-20T00:00:00"/>
    <n v="0"/>
    <s v="Development - Python"/>
    <s v="Development "/>
    <s v=" Python"/>
    <s v="Abigail Young"/>
    <s v="Allen Young"/>
    <n v="50"/>
    <n v="1"/>
  </r>
  <r>
    <x v="6816"/>
    <n v="48518"/>
    <d v="2009-04-02T00:00:00"/>
    <n v="17"/>
    <n v="1870"/>
    <n v="0.1"/>
    <n v="110"/>
    <n v="1683"/>
    <s v="Scot Moffitt"/>
    <s v="Fastenal Company"/>
    <s v="RETAIL: Building Materials"/>
    <s v="Consumer Services"/>
    <s v="Milwaukee"/>
    <n v="53209"/>
    <s v="Wisconsin"/>
    <s v="Central"/>
    <d v="2009-04-04T00:00:00"/>
    <n v="2"/>
    <s v="Development - Python"/>
    <s v="Development "/>
    <s v=" Python"/>
    <s v="Alexander Edison"/>
    <s v="Josh Martinez"/>
    <n v="70"/>
    <n v="1"/>
  </r>
  <r>
    <x v="6817"/>
    <n v="48544"/>
    <d v="2011-05-16T00:00:00"/>
    <n v="44"/>
    <n v="6600"/>
    <n v="0.01"/>
    <n v="150"/>
    <n v="6534"/>
    <s v="Jack Bradley"/>
    <s v="Comcast Corporation"/>
    <s v="Television Services"/>
    <s v="Consumer Services"/>
    <s v="Greenville"/>
    <n v="38701"/>
    <s v="Mississippi"/>
    <s v="South"/>
    <d v="2011-05-18T00:00:00"/>
    <n v="2"/>
    <s v="Consulting - Market Research"/>
    <s v="Consulting "/>
    <s v=" Market Research"/>
    <s v="Liam Franklin"/>
    <s v="Frank Mitchell"/>
    <n v="52"/>
    <n v="1"/>
  </r>
  <r>
    <x v="6818"/>
    <n v="48548"/>
    <d v="2011-03-26T00:00:00"/>
    <n v="3"/>
    <n v="360"/>
    <n v="0.03"/>
    <n v="120"/>
    <n v="349.2"/>
    <s v="Astrea Meade"/>
    <s v="Liberty Interactive Corporation"/>
    <s v="Catalog/Specialty Distribution"/>
    <s v="Consumer Services"/>
    <s v="Dover"/>
    <s v="03820"/>
    <s v="New Hampshire"/>
    <s v="East"/>
    <d v="2011-03-27T00:00:00"/>
    <n v="1"/>
    <s v="Development - Business Logic"/>
    <s v="Development "/>
    <s v=" Business Logic"/>
    <s v="William Bufont"/>
    <s v="Allen Young"/>
    <n v="62"/>
    <n v="1"/>
  </r>
  <r>
    <x v="6819"/>
    <n v="48576"/>
    <d v="2012-12-01T00:00:00"/>
    <n v="17"/>
    <n v="2720"/>
    <n v="7.0000000000000007E-2"/>
    <n v="160"/>
    <n v="2529.6"/>
    <s v="Sandra Stewart"/>
    <s v="Discovery Communications, Inc."/>
    <s v="Television Services"/>
    <s v="Consumer Services"/>
    <s v="Minot"/>
    <n v="58701"/>
    <s v="North Dakota"/>
    <s v="Central"/>
    <d v="2012-12-02T00:00:00"/>
    <n v="1"/>
    <s v="Development - Java"/>
    <s v="Development "/>
    <s v=" Java"/>
    <s v="Daniel Tusk"/>
    <s v="Josh Martinez"/>
    <n v="45"/>
    <n v="1"/>
  </r>
  <r>
    <x v="6820"/>
    <n v="48576"/>
    <d v="2012-12-01T00:00:00"/>
    <n v="47"/>
    <n v="5170"/>
    <n v="0.06"/>
    <n v="110"/>
    <n v="4859.7999999999993"/>
    <s v="Sandra Stewart"/>
    <s v="Discovery Communications, Inc."/>
    <s v="Television Services"/>
    <s v="Consumer Services"/>
    <s v="Minot"/>
    <n v="58701"/>
    <s v="North Dakota"/>
    <s v="Central"/>
    <d v="2012-12-03T00:00:00"/>
    <n v="2"/>
    <s v="Development - Python"/>
    <s v="Development "/>
    <s v=" Python"/>
    <s v="Sophia Dixon"/>
    <s v="Josh Martinez"/>
    <n v="71"/>
    <n v="1"/>
  </r>
  <r>
    <x v="6821"/>
    <n v="48577"/>
    <d v="2012-07-08T00:00:00"/>
    <n v="6"/>
    <n v="660"/>
    <n v="0.02"/>
    <n v="110"/>
    <n v="646.79999999999995"/>
    <s v="Roy Smith"/>
    <s v="Bed Bath &amp; Beyond Inc."/>
    <s v="Home Furnishings"/>
    <s v="Consumer Services"/>
    <s v="Columbia"/>
    <n v="38401"/>
    <s v="Tennessee"/>
    <s v="South"/>
    <d v="2012-07-10T00:00:00"/>
    <n v="2"/>
    <s v="Development - Python"/>
    <s v="Development "/>
    <s v=" Python"/>
    <s v="Abigail Young"/>
    <s v="Frank Mitchell"/>
    <n v="50"/>
    <n v="1"/>
  </r>
  <r>
    <x v="6822"/>
    <n v="48609"/>
    <d v="2010-02-24T00:00:00"/>
    <n v="26"/>
    <n v="2860"/>
    <n v="0"/>
    <n v="110"/>
    <n v="2860"/>
    <s v="Pauline Willingham"/>
    <s v="Mondelez International, Inc."/>
    <s v="Packaged Foods"/>
    <s v="Consumer Non-Durables"/>
    <s v="Winchester"/>
    <n v="22601"/>
    <s v="Virginia"/>
    <s v="South"/>
    <d v="2010-02-25T00:00:00"/>
    <n v="1"/>
    <s v="Development - Python"/>
    <s v="Development "/>
    <s v=" Python"/>
    <s v="Ethan Bird"/>
    <s v="Frank Mitchell"/>
    <n v="60"/>
    <n v="1"/>
  </r>
  <r>
    <x v="6823"/>
    <n v="48609"/>
    <d v="2010-02-24T00:00:00"/>
    <n v="5"/>
    <n v="600"/>
    <n v="0.04"/>
    <n v="120"/>
    <n v="576"/>
    <s v="Pauline Willingham"/>
    <s v="Mondelez International, Inc."/>
    <s v="Packaged Foods"/>
    <s v="Consumer Non-Durables"/>
    <s v="Winchester"/>
    <n v="22601"/>
    <s v="Virginia"/>
    <s v="South"/>
    <d v="2010-02-25T00:00:00"/>
    <n v="1"/>
    <s v="Development - Business Logic"/>
    <s v="Development "/>
    <s v=" Business Logic"/>
    <s v="Mia Moore"/>
    <s v="Frank Mitchell"/>
    <n v="51"/>
    <n v="1"/>
  </r>
  <r>
    <x v="6824"/>
    <n v="48614"/>
    <d v="2012-05-31T00:00:00"/>
    <n v="46"/>
    <n v="6900"/>
    <n v="0.01"/>
    <n v="150"/>
    <n v="6831"/>
    <s v="Nathan Lee"/>
    <s v="Cognizant Technology Solutions Corporation"/>
    <s v="EDP Services"/>
    <s v="Technology"/>
    <s v="Lino Lakes"/>
    <s v="55014"/>
    <s v="Minnesota"/>
    <s v="Central"/>
    <d v="2012-05-31T00:00:00"/>
    <n v="0"/>
    <s v="Consulting - Market Research"/>
    <s v="Consulting "/>
    <s v=" Market Research"/>
    <s v="Mia Moore"/>
    <s v="Josh Martinez"/>
    <n v="51"/>
    <n v="1"/>
  </r>
  <r>
    <x v="6825"/>
    <n v="48615"/>
    <d v="2012-12-03T00:00:00"/>
    <n v="4"/>
    <n v="800"/>
    <n v="0.08"/>
    <n v="200"/>
    <n v="736"/>
    <s v="George Thompson"/>
    <s v="SanDisk Corporation"/>
    <s v="Electronic Components"/>
    <s v="Technology"/>
    <s v="Wylie"/>
    <n v="75098"/>
    <s v="Texas"/>
    <s v="Central"/>
    <d v="2012-12-07T00:00:00"/>
    <n v="4"/>
    <s v="Development - Scala"/>
    <s v="Development "/>
    <s v=" Scala"/>
    <s v="Isabella Douglas"/>
    <s v="Josh Martinez"/>
    <n v="75"/>
    <n v="1"/>
  </r>
  <r>
    <x v="6826"/>
    <n v="48615"/>
    <d v="2012-12-03T00:00:00"/>
    <n v="8"/>
    <n v="1000"/>
    <n v="0.04"/>
    <n v="125"/>
    <n v="960"/>
    <s v="George Thompson"/>
    <s v="SanDisk Corporation"/>
    <s v="Electronic Components"/>
    <s v="Technology"/>
    <s v="Wylie"/>
    <n v="75098"/>
    <s v="Texas"/>
    <s v="Central"/>
    <d v="2012-12-08T00:00:00"/>
    <n v="5"/>
    <s v="Training - SQL"/>
    <s v="Training "/>
    <s v=" SQL"/>
    <s v="Madison Hill"/>
    <s v="Josh Martinez"/>
    <n v="58"/>
    <n v="1"/>
  </r>
  <r>
    <x v="6827"/>
    <n v="48641"/>
    <d v="2011-12-05T00:00:00"/>
    <n v="13"/>
    <n v="1430"/>
    <n v="0"/>
    <n v="110"/>
    <n v="1430"/>
    <s v="Benjamin Schmidt"/>
    <s v="Ross Stores, Inc."/>
    <s v="Clothing/Shoe/Accessory Stores"/>
    <s v="Consumer Services"/>
    <s v="Fresno"/>
    <n v="93727"/>
    <s v="California"/>
    <s v="West"/>
    <d v="2011-12-06T00:00:00"/>
    <n v="1"/>
    <s v="Development - Python"/>
    <s v="Development "/>
    <s v=" Python"/>
    <s v="Jacob Manziel"/>
    <s v="Bob Turner"/>
    <n v="57"/>
    <n v="1"/>
  </r>
  <r>
    <x v="6828"/>
    <n v="48642"/>
    <d v="2010-02-01T00:00:00"/>
    <n v="36"/>
    <n v="4320"/>
    <n v="0"/>
    <n v="120"/>
    <n v="4320"/>
    <s v="Matt Bertelson"/>
    <s v="The Priceline Group Inc."/>
    <s v="Business Services"/>
    <s v="Miscellaneous"/>
    <s v="Catonsville"/>
    <n v="21228"/>
    <s v="Maryland"/>
    <s v="East"/>
    <d v="2010-02-01T00:00:00"/>
    <n v="0"/>
    <s v="Development - Business Logic"/>
    <s v="Development "/>
    <s v=" Business Logic"/>
    <s v="Ethan Bird"/>
    <s v="Allen Young"/>
    <n v="60"/>
    <n v="1"/>
  </r>
  <r>
    <x v="6829"/>
    <n v="48642"/>
    <d v="2010-02-01T00:00:00"/>
    <n v="50"/>
    <n v="7500"/>
    <n v="0.05"/>
    <n v="150"/>
    <n v="7125"/>
    <s v="Matt Bertelson"/>
    <s v="The Priceline Group Inc."/>
    <s v="Business Services"/>
    <s v="Miscellaneous"/>
    <s v="Catonsville"/>
    <n v="21228"/>
    <s v="Maryland"/>
    <s v="East"/>
    <d v="2010-02-01T00:00:00"/>
    <n v="0"/>
    <s v="Consulting - Market Research"/>
    <s v="Consulting "/>
    <s v=" Market Research"/>
    <s v="Abigail Young"/>
    <s v="Allen Young"/>
    <n v="50"/>
    <n v="1"/>
  </r>
  <r>
    <x v="6830"/>
    <n v="48642"/>
    <d v="2010-02-01T00:00:00"/>
    <n v="4"/>
    <n v="680"/>
    <n v="0.06"/>
    <n v="170"/>
    <n v="639.19999999999993"/>
    <s v="Matt Bertelson"/>
    <s v="The Priceline Group Inc."/>
    <s v="Business Services"/>
    <s v="Miscellaneous"/>
    <s v="Cloverleaf"/>
    <s v="77015"/>
    <s v="Texas"/>
    <s v="Central"/>
    <d v="2010-02-03T00:00:00"/>
    <n v="2"/>
    <s v="Development - .Net"/>
    <s v="Development "/>
    <s v=" .Net"/>
    <s v="Daniel Tusk"/>
    <s v="Josh Martinez"/>
    <n v="45"/>
    <n v="1"/>
  </r>
  <r>
    <x v="6831"/>
    <n v="48642"/>
    <d v="2010-02-01T00:00:00"/>
    <n v="5"/>
    <n v="750"/>
    <n v="0.02"/>
    <n v="150"/>
    <n v="735"/>
    <s v="Matt Bertelson"/>
    <s v="The Priceline Group Inc."/>
    <s v="Business Services"/>
    <s v="Miscellaneous"/>
    <s v="Cloverleaf"/>
    <s v="77015"/>
    <s v="Texas"/>
    <s v="Central"/>
    <d v="2010-02-02T00:00:00"/>
    <n v="1"/>
    <s v="Consulting - Business Model"/>
    <s v="Consulting "/>
    <s v=" Business Model"/>
    <s v="Olivia Sullivan"/>
    <s v="Josh Martinez"/>
    <n v="53"/>
    <n v="1"/>
  </r>
  <r>
    <x v="6832"/>
    <n v="48643"/>
    <d v="2012-10-18T00:00:00"/>
    <n v="14"/>
    <n v="2100"/>
    <n v="0.06"/>
    <n v="150"/>
    <n v="1974"/>
    <s v="Laurel Stivers"/>
    <s v="Cisco Systems, Inc."/>
    <s v="Computer Communications Equipment"/>
    <s v="Technology"/>
    <s v="Hampton"/>
    <n v="23666"/>
    <s v="Virginia"/>
    <s v="South"/>
    <d v="2012-10-20T00:00:00"/>
    <n v="2"/>
    <s v="Consulting - Strategy"/>
    <s v="Consulting "/>
    <s v=" Strategy"/>
    <s v="Michael Alister"/>
    <s v="Frank Mitchell"/>
    <n v="68"/>
    <n v="1"/>
  </r>
  <r>
    <x v="6833"/>
    <n v="48643"/>
    <d v="2012-10-18T00:00:00"/>
    <n v="6"/>
    <n v="1200"/>
    <n v="0.06"/>
    <n v="200"/>
    <n v="1128"/>
    <s v="Laurel Stivers"/>
    <s v="Cisco Systems, Inc."/>
    <s v="Computer Communications Equipment"/>
    <s v="Technology"/>
    <s v="Harrisonburg"/>
    <n v="22801"/>
    <s v="Virginia"/>
    <s v="South"/>
    <d v="2012-10-20T00:00:00"/>
    <n v="2"/>
    <s v="Development - Scala"/>
    <s v="Development "/>
    <s v=" Scala"/>
    <s v="Isabella Douglas"/>
    <s v="Frank Mitchell"/>
    <n v="75"/>
    <n v="1"/>
  </r>
  <r>
    <x v="6834"/>
    <n v="48643"/>
    <d v="2012-10-18T00:00:00"/>
    <n v="50"/>
    <n v="7500"/>
    <n v="0"/>
    <n v="150"/>
    <n v="7500"/>
    <s v="Laurel Stivers"/>
    <s v="Cisco Systems, Inc."/>
    <s v="Computer Communications Equipment"/>
    <s v="Technology"/>
    <s v="Harrisonburg"/>
    <n v="22801"/>
    <s v="Virginia"/>
    <s v="South"/>
    <d v="2012-10-20T00:00:00"/>
    <n v="2"/>
    <s v="Consulting - Market Research"/>
    <s v="Consulting "/>
    <s v=" Market Research"/>
    <s v="Madison Hill"/>
    <s v="Frank Mitchell"/>
    <n v="58"/>
    <n v="1"/>
  </r>
  <r>
    <x v="6835"/>
    <n v="48672"/>
    <d v="2012-12-26T00:00:00"/>
    <n v="43"/>
    <n v="6020"/>
    <n v="0"/>
    <n v="140"/>
    <n v="6020"/>
    <s v="Nora Airdo"/>
    <s v="Twenty-First Century Fox, Inc."/>
    <s v="Television Services"/>
    <s v="Consumer Services"/>
    <s v="Atascadero"/>
    <n v="93422"/>
    <s v="California"/>
    <s v="West"/>
    <d v="2012-12-26T00:00:00"/>
    <n v="0"/>
    <s v="Development - Database"/>
    <s v="Development "/>
    <s v=" Database"/>
    <s v="Michael Alister"/>
    <s v="Bob Turner"/>
    <n v="68"/>
    <n v="1"/>
  </r>
  <r>
    <x v="6836"/>
    <n v="48673"/>
    <d v="2012-04-26T00:00:00"/>
    <n v="36"/>
    <n v="7200"/>
    <n v="0.03"/>
    <n v="200"/>
    <n v="6984"/>
    <s v="Penelope Pistole"/>
    <s v="Microsoft Corporation"/>
    <s v="Computer Software: Prepackaged Software"/>
    <s v="Technology"/>
    <s v="Boise"/>
    <s v="83701"/>
    <s v="Idaho"/>
    <s v="West"/>
    <d v="2012-04-27T00:00:00"/>
    <n v="1"/>
    <s v="Development - Big Data"/>
    <s v="Development "/>
    <s v=" Big Data"/>
    <s v="Elizabeth Carter"/>
    <s v="Bob Turner"/>
    <n v="52"/>
    <n v="1"/>
  </r>
  <r>
    <x v="6837"/>
    <n v="48704"/>
    <d v="2012-01-09T00:00:00"/>
    <n v="11"/>
    <n v="1650"/>
    <n v="0.01"/>
    <n v="150"/>
    <n v="1633.5"/>
    <s v="Kelly Bensley"/>
    <s v="Applied Materials, Inc."/>
    <s v="Semiconductors"/>
    <s v="Technology"/>
    <s v="Greer"/>
    <n v="29651"/>
    <s v="South Carolina"/>
    <s v="South"/>
    <d v="2012-01-10T00:00:00"/>
    <n v="1"/>
    <s v="Consulting - Market Research"/>
    <s v="Consulting "/>
    <s v=" Market Research"/>
    <s v="William Bufont"/>
    <s v="Frank Mitchell"/>
    <n v="62"/>
    <n v="1"/>
  </r>
  <r>
    <x v="6838"/>
    <n v="48706"/>
    <d v="2012-10-30T00:00:00"/>
    <n v="28"/>
    <n v="3920"/>
    <n v="0.09"/>
    <n v="140"/>
    <n v="3567.2000000000003"/>
    <s v="Erica Mitchell"/>
    <s v="Intel Corporation"/>
    <s v="Semiconductors"/>
    <s v="Technology"/>
    <s v="Vineland"/>
    <s v="08360"/>
    <s v="New Jersey"/>
    <s v="East"/>
    <d v="2012-11-03T00:00:00"/>
    <n v="4"/>
    <s v="Development - Database"/>
    <s v="Development "/>
    <s v=" Database"/>
    <s v="Olivia Sullivan"/>
    <s v="Allen Young"/>
    <n v="53"/>
    <n v="1"/>
  </r>
  <r>
    <x v="6839"/>
    <n v="48706"/>
    <d v="2012-10-30T00:00:00"/>
    <n v="18"/>
    <n v="1980"/>
    <n v="0.09"/>
    <n v="110"/>
    <n v="1801.8"/>
    <s v="Erica Mitchell"/>
    <s v="Intel Corporation"/>
    <s v="Semiconductors"/>
    <s v="Technology"/>
    <s v="Waltham"/>
    <s v="02451"/>
    <s v="MA"/>
    <s v="East"/>
    <d v="2012-11-06T00:00:00"/>
    <n v="7"/>
    <s v="Development - Python"/>
    <s v="Development "/>
    <s v=" Python"/>
    <s v="Elizabeth Carter"/>
    <s v="Allen Young"/>
    <n v="52"/>
    <n v="1"/>
  </r>
  <r>
    <x v="6840"/>
    <n v="48709"/>
    <d v="2011-08-28T00:00:00"/>
    <n v="17"/>
    <n v="2040"/>
    <n v="0.01"/>
    <n v="120"/>
    <n v="2019.6"/>
    <s v="Helen Glantz"/>
    <s v="Applied Materials, Inc."/>
    <s v="Semiconductors"/>
    <s v="Technology"/>
    <s v="Pacifica"/>
    <n v="94044"/>
    <s v="California"/>
    <s v="West"/>
    <d v="2011-08-30T00:00:00"/>
    <n v="2"/>
    <s v="Development - Business Logic"/>
    <s v="Development "/>
    <s v=" Business Logic"/>
    <s v="Emma Watson"/>
    <s v="Bob Turner"/>
    <n v="67"/>
    <n v="1"/>
  </r>
  <r>
    <x v="6841"/>
    <n v="48710"/>
    <d v="2009-11-25T00:00:00"/>
    <n v="4"/>
    <n v="440"/>
    <n v="0.01"/>
    <n v="110"/>
    <n v="435.6"/>
    <s v="Cynthia Kirkland"/>
    <s v="PACCAR Inc."/>
    <s v="Auto Manufacturing"/>
    <s v="Capital Goods"/>
    <s v="Amarillo"/>
    <n v="79109"/>
    <s v="Texas"/>
    <s v="Central"/>
    <d v="2009-11-26T00:00:00"/>
    <n v="1"/>
    <s v="Development - Python"/>
    <s v="Development "/>
    <s v=" Python"/>
    <s v="Olivia Sullivan"/>
    <s v="Josh Martinez"/>
    <n v="53"/>
    <n v="1"/>
  </r>
  <r>
    <x v="6842"/>
    <n v="48742"/>
    <d v="2012-04-17T00:00:00"/>
    <n v="42"/>
    <n v="6720"/>
    <n v="0.03"/>
    <n v="160"/>
    <n v="6518.4"/>
    <s v="Roger Tom"/>
    <s v="Altera Corporation"/>
    <s v="Semiconductors"/>
    <s v="Technology"/>
    <s v="Boise"/>
    <s v="83701"/>
    <s v="Idaho"/>
    <s v="West"/>
    <d v="2012-04-19T00:00:00"/>
    <n v="2"/>
    <s v="Development - Java"/>
    <s v="Development "/>
    <s v=" Java"/>
    <s v="Jayden Hamilton"/>
    <s v="Bob Turner"/>
    <n v="71"/>
    <n v="1"/>
  </r>
  <r>
    <x v="6843"/>
    <n v="48772"/>
    <d v="2009-05-12T00:00:00"/>
    <n v="44"/>
    <n v="5500"/>
    <n v="0.09"/>
    <n v="125"/>
    <n v="5005"/>
    <s v="Aaron Matthias"/>
    <s v="Adobe Systems Incorporated"/>
    <s v="Computer Software: Prepackaged Software"/>
    <s v="Technology"/>
    <s v="Prior Lake"/>
    <s v="55372"/>
    <s v="Minnesota"/>
    <s v="Central"/>
    <d v="2009-05-14T00:00:00"/>
    <n v="2"/>
    <s v="Training - SQL"/>
    <s v="Training "/>
    <s v=" SQL"/>
    <s v="Liam Franklin"/>
    <s v="Josh Martinez"/>
    <n v="52"/>
    <n v="1"/>
  </r>
  <r>
    <x v="6844"/>
    <n v="48772"/>
    <d v="2009-05-12T00:00:00"/>
    <n v="11"/>
    <n v="1210"/>
    <n v="0.01"/>
    <n v="110"/>
    <n v="1197.9000000000001"/>
    <s v="Aaron Matthias"/>
    <s v="Adobe Systems Incorporated"/>
    <s v="Computer Software: Prepackaged Software"/>
    <s v="Technology"/>
    <s v="Prior Lake"/>
    <s v="55372"/>
    <s v="Minnesota"/>
    <s v="Central"/>
    <d v="2009-05-13T00:00:00"/>
    <n v="1"/>
    <s v="Development - Python"/>
    <s v="Development "/>
    <s v=" Python"/>
    <s v="Ethan Bird"/>
    <s v="Josh Martinez"/>
    <n v="60"/>
    <n v="1"/>
  </r>
  <r>
    <x v="6845"/>
    <n v="48772"/>
    <d v="2009-05-12T00:00:00"/>
    <n v="18"/>
    <n v="2160"/>
    <n v="0.08"/>
    <n v="120"/>
    <n v="1987.2"/>
    <s v="Aaron Matthias"/>
    <s v="Adobe Systems Incorporated"/>
    <s v="Computer Software: Prepackaged Software"/>
    <s v="Technology"/>
    <s v="Prior Lake"/>
    <s v="55372"/>
    <s v="Minnesota"/>
    <s v="Central"/>
    <d v="2009-05-13T00:00:00"/>
    <n v="1"/>
    <s v="Development - Business Logic"/>
    <s v="Development "/>
    <s v=" Business Logic"/>
    <s v="Ava Wilson"/>
    <s v="Josh Martinez"/>
    <n v="67"/>
    <n v="1"/>
  </r>
  <r>
    <x v="6846"/>
    <n v="48772"/>
    <d v="2009-05-12T00:00:00"/>
    <n v="12"/>
    <n v="1440"/>
    <n v="0.05"/>
    <n v="120"/>
    <n v="1368"/>
    <s v="Aaron Matthias"/>
    <s v="Adobe Systems Incorporated"/>
    <s v="Computer Software: Prepackaged Software"/>
    <s v="Technology"/>
    <s v="Prior Lake"/>
    <s v="55372"/>
    <s v="Minnesota"/>
    <s v="Central"/>
    <d v="2009-05-13T00:00:00"/>
    <n v="1"/>
    <s v="Development - Business Logic"/>
    <s v="Development "/>
    <s v=" Business Logic"/>
    <s v="Olivia Sullivan"/>
    <s v="Josh Martinez"/>
    <n v="53"/>
    <n v="1"/>
  </r>
  <r>
    <x v="6847"/>
    <n v="48772"/>
    <d v="2009-05-12T00:00:00"/>
    <n v="10"/>
    <n v="1400"/>
    <n v="0.05"/>
    <n v="140"/>
    <n v="1330"/>
    <s v="Aaron Matthias"/>
    <s v="Adobe Systems Incorporated"/>
    <s v="Computer Software: Prepackaged Software"/>
    <s v="Technology"/>
    <s v="Prior Lake"/>
    <s v="55372"/>
    <s v="Minnesota"/>
    <s v="Central"/>
    <d v="2009-05-13T00:00:00"/>
    <n v="1"/>
    <s v="Development - Database"/>
    <s v="Development "/>
    <s v=" Database"/>
    <s v="Emma Watson"/>
    <s v="Josh Martinez"/>
    <n v="67"/>
    <n v="1"/>
  </r>
  <r>
    <x v="6848"/>
    <n v="48773"/>
    <d v="2009-01-15T00:00:00"/>
    <n v="7"/>
    <n v="770"/>
    <n v="0.06"/>
    <n v="110"/>
    <n v="723.8"/>
    <s v="Amy Brennan"/>
    <s v="Cognizant Technology Solutions Corporation"/>
    <s v="EDP Services"/>
    <s v="Technology"/>
    <s v="West Mifflin"/>
    <s v="15122"/>
    <s v="Pennsylvania"/>
    <s v="East"/>
    <d v="2009-01-17T00:00:00"/>
    <n v="2"/>
    <s v="Development - Python"/>
    <s v="Development "/>
    <s v=" Python"/>
    <s v="Ava Wilson"/>
    <s v="Allen Young"/>
    <n v="67"/>
    <n v="1"/>
  </r>
  <r>
    <x v="6849"/>
    <n v="48774"/>
    <d v="2012-08-09T00:00:00"/>
    <n v="31"/>
    <n v="3875"/>
    <n v="0.04"/>
    <n v="125"/>
    <n v="3720"/>
    <s v="Dionis Stewart"/>
    <s v="Celgene Corporation"/>
    <s v="Major Pharmaceuticals"/>
    <s v="Health Care"/>
    <s v="Port Chester"/>
    <s v="10573"/>
    <s v="New York"/>
    <s v="East"/>
    <d v="2012-08-11T00:00:00"/>
    <n v="2"/>
    <s v="Training - Development"/>
    <s v="Training "/>
    <s v=" Development"/>
    <s v="Ava Wilson"/>
    <s v="Allen Young"/>
    <n v="67"/>
    <n v="1"/>
  </r>
  <r>
    <x v="6850"/>
    <n v="48775"/>
    <d v="2009-09-06T00:00:00"/>
    <n v="17"/>
    <n v="1870"/>
    <n v="0.09"/>
    <n v="110"/>
    <n v="1701.7"/>
    <s v="Craig Bolton"/>
    <s v="Netflix, Inc."/>
    <s v="Consumer Electronics/Video Chains"/>
    <s v="Consumer Services"/>
    <s v="Roy"/>
    <n v="84067"/>
    <s v="Utah"/>
    <s v="West"/>
    <d v="2009-09-08T00:00:00"/>
    <n v="2"/>
    <s v="Development - Python"/>
    <s v="Development "/>
    <s v=" Python"/>
    <s v="Elizabeth Carter"/>
    <s v="Bob Turner"/>
    <n v="52"/>
    <n v="1"/>
  </r>
  <r>
    <x v="6851"/>
    <n v="48800"/>
    <d v="2010-10-22T00:00:00"/>
    <n v="8"/>
    <n v="1200"/>
    <n v="0.04"/>
    <n v="150"/>
    <n v="1152"/>
    <s v="Parhena McFarland"/>
    <s v="Henry Schein, Inc."/>
    <s v="Medical Specialities"/>
    <s v="Health Care"/>
    <s v="Inver Grove Heights"/>
    <s v="55076"/>
    <s v="Minnesota"/>
    <s v="Central"/>
    <d v="2010-10-23T00:00:00"/>
    <n v="1"/>
    <s v="Consulting - Compensation"/>
    <s v="Consulting "/>
    <s v=" Compensation"/>
    <s v="Olivia Sullivan"/>
    <s v="Josh Martinez"/>
    <n v="53"/>
    <n v="1"/>
  </r>
  <r>
    <x v="6852"/>
    <n v="48801"/>
    <d v="2012-10-13T00:00:00"/>
    <n v="43"/>
    <n v="5375"/>
    <n v="0.01"/>
    <n v="125"/>
    <n v="5321.25"/>
    <s v="Cassandra Sheldon"/>
    <s v="Catamaran Corporation"/>
    <s v="Specialty Insurers"/>
    <s v="Finance"/>
    <s v="Salem"/>
    <n v="97301"/>
    <s v="Oregon"/>
    <s v="West"/>
    <d v="2012-10-13T00:00:00"/>
    <n v="0"/>
    <s v="Training - SQL"/>
    <s v="Training "/>
    <s v=" SQL"/>
    <s v="Mason Gibson"/>
    <s v="Bob Turner"/>
    <n v="71"/>
    <n v="1"/>
  </r>
  <r>
    <x v="6853"/>
    <n v="48803"/>
    <d v="2012-11-09T00:00:00"/>
    <n v="19"/>
    <n v="2660"/>
    <n v="0.05"/>
    <n v="140"/>
    <n v="2527"/>
    <s v="Christopher Brandow"/>
    <s v="Illumina, Inc."/>
    <s v="Biotechnology: Laboratory Analytical Instruments"/>
    <s v="Capital Goods"/>
    <s v="Westminster"/>
    <n v="80030"/>
    <s v="Colorado"/>
    <s v="West"/>
    <d v="2012-11-10T00:00:00"/>
    <n v="1"/>
    <s v="Development - Front End Web"/>
    <s v="Development "/>
    <s v=" Front End Web"/>
    <s v="William Bufont"/>
    <s v="Bob Turner"/>
    <n v="62"/>
    <n v="1"/>
  </r>
  <r>
    <x v="6854"/>
    <n v="48832"/>
    <d v="2010-05-05T00:00:00"/>
    <n v="48"/>
    <n v="6000"/>
    <n v="0.02"/>
    <n v="125"/>
    <n v="5880"/>
    <s v="Bobby Radford"/>
    <s v="Texas Instruments Incorporated"/>
    <s v="Semiconductors"/>
    <s v="Technology"/>
    <s v="San Ramon"/>
    <n v="94583"/>
    <s v="California"/>
    <s v="West"/>
    <d v="2010-05-05T00:00:00"/>
    <n v="0"/>
    <s v="Training - Development"/>
    <s v="Training "/>
    <s v=" Development"/>
    <s v="Alexander Edison"/>
    <s v="Bob Turner"/>
    <n v="70"/>
    <n v="1"/>
  </r>
  <r>
    <x v="6855"/>
    <n v="48836"/>
    <d v="2009-02-14T00:00:00"/>
    <n v="8"/>
    <n v="1000"/>
    <n v="0.09"/>
    <n v="125"/>
    <n v="910"/>
    <s v="Nicole Guthrie"/>
    <s v="Equinix, Inc."/>
    <s v="Telecommunications Equipment"/>
    <s v="Public Utilities"/>
    <s v="Costa Mesa"/>
    <n v="92627"/>
    <s v="California"/>
    <s v="West"/>
    <d v="2009-02-16T00:00:00"/>
    <n v="2"/>
    <s v="Training - Javascript"/>
    <s v="Training "/>
    <s v=" Javascript"/>
    <s v="Mia Moore"/>
    <s v="Bob Turner"/>
    <n v="51"/>
    <n v="1"/>
  </r>
  <r>
    <x v="6856"/>
    <n v="48837"/>
    <d v="2011-07-18T00:00:00"/>
    <n v="39"/>
    <n v="5850"/>
    <n v="0.09"/>
    <n v="150"/>
    <n v="5323.5"/>
    <s v="Tanja Collins"/>
    <s v="Tesla Motors, Inc."/>
    <s v="Auto Manufacturing"/>
    <s v="Capital Goods"/>
    <s v="Sarasota"/>
    <n v="34239"/>
    <s v="Florida"/>
    <s v="South"/>
    <d v="2011-07-20T00:00:00"/>
    <n v="2"/>
    <s v="Consulting - Market Research"/>
    <s v="Consulting "/>
    <s v=" Market Research"/>
    <s v="Emily Taylor"/>
    <s v="Frank Mitchell"/>
    <n v="62"/>
    <n v="1"/>
  </r>
  <r>
    <x v="6857"/>
    <n v="48839"/>
    <d v="2010-07-10T00:00:00"/>
    <n v="1"/>
    <n v="200"/>
    <n v="0.05"/>
    <n v="200"/>
    <n v="190"/>
    <s v="Carlos Kampe"/>
    <s v="Check Point Software Technologies Ltd."/>
    <s v="Computer Software: Prepackaged Software"/>
    <s v="Technology"/>
    <s v="Pekin"/>
    <n v="61554"/>
    <s v="Illinois"/>
    <s v="Central"/>
    <d v="2010-07-12T00:00:00"/>
    <n v="2"/>
    <s v="Development - Scala"/>
    <s v="Development "/>
    <s v=" Scala"/>
    <s v="Emma Watson"/>
    <s v="Josh Martinez"/>
    <n v="67"/>
    <n v="1"/>
  </r>
  <r>
    <x v="6858"/>
    <n v="48868"/>
    <d v="2012-06-13T00:00:00"/>
    <n v="47"/>
    <n v="9400"/>
    <n v="0.05"/>
    <n v="200"/>
    <n v="8930"/>
    <s v="Paul Grace"/>
    <s v="Liberty Interactive Corporation"/>
    <s v="Catalog/Specialty Distribution"/>
    <s v="Consumer Services"/>
    <s v="Wilmington"/>
    <n v="28403"/>
    <s v="North Carolina"/>
    <s v="South"/>
    <d v="2012-06-15T00:00:00"/>
    <n v="2"/>
    <s v="Development - Big Data"/>
    <s v="Development "/>
    <s v=" Big Data"/>
    <s v="Jacob Manziel"/>
    <s v="Frank Mitchell"/>
    <n v="57"/>
    <n v="1"/>
  </r>
  <r>
    <x v="6859"/>
    <n v="48868"/>
    <d v="2012-06-13T00:00:00"/>
    <n v="43"/>
    <n v="6450"/>
    <n v="7.0000000000000007E-2"/>
    <n v="150"/>
    <n v="5998.5"/>
    <s v="Paul Grace"/>
    <s v="Liberty Interactive Corporation"/>
    <s v="Catalog/Specialty Distribution"/>
    <s v="Consumer Services"/>
    <s v="Wilmington"/>
    <n v="28403"/>
    <s v="North Carolina"/>
    <s v="South"/>
    <d v="2012-06-14T00:00:00"/>
    <n v="1"/>
    <s v="Consulting - Market Research"/>
    <s v="Consulting "/>
    <s v=" Market Research"/>
    <s v="Olivia Sullivan"/>
    <s v="Frank Mitchell"/>
    <n v="53"/>
    <n v="1"/>
  </r>
  <r>
    <x v="6860"/>
    <n v="48896"/>
    <d v="2009-10-28T00:00:00"/>
    <n v="43"/>
    <n v="4730"/>
    <n v="0.02"/>
    <n v="110"/>
    <n v="4635.3999999999996"/>
    <s v="Patrick Fjeld"/>
    <s v="Intuitive Surgical, Inc."/>
    <s v="Industrial Specialties"/>
    <s v="Health Care"/>
    <s v="Prattville"/>
    <n v="36067"/>
    <s v="Alabama"/>
    <s v="South"/>
    <d v="2009-10-30T00:00:00"/>
    <n v="2"/>
    <s v="Development - Python"/>
    <s v="Development "/>
    <s v=" Python"/>
    <s v="Alexander Edison"/>
    <s v="Frank Mitchell"/>
    <n v="70"/>
    <n v="1"/>
  </r>
  <r>
    <x v="6861"/>
    <n v="48900"/>
    <d v="2009-03-22T00:00:00"/>
    <n v="27"/>
    <n v="2970"/>
    <n v="0.03"/>
    <n v="110"/>
    <n v="2880.9"/>
    <s v="Jack Bradley"/>
    <s v="Comcast Corporation"/>
    <s v="Television Services"/>
    <s v="Consumer Services"/>
    <s v="Greenville"/>
    <n v="38701"/>
    <s v="Mississippi"/>
    <s v="South"/>
    <d v="2009-03-24T00:00:00"/>
    <n v="2"/>
    <s v="Development - Python"/>
    <s v="Development "/>
    <s v=" Python"/>
    <s v="William Bufont"/>
    <s v="Frank Mitchell"/>
    <n v="62"/>
    <n v="1"/>
  </r>
  <r>
    <x v="6862"/>
    <n v="48900"/>
    <d v="2009-03-22T00:00:00"/>
    <n v="42"/>
    <n v="8400"/>
    <n v="0.08"/>
    <n v="200"/>
    <n v="7728"/>
    <s v="Jack Bradley"/>
    <s v="Comcast Corporation"/>
    <s v="Television Services"/>
    <s v="Consumer Services"/>
    <s v="Greenville"/>
    <n v="38701"/>
    <s v="Mississippi"/>
    <s v="South"/>
    <d v="2009-03-23T00:00:00"/>
    <n v="1"/>
    <s v="Development - Big Data"/>
    <s v="Development "/>
    <s v=" Big Data"/>
    <s v="Emily Taylor"/>
    <s v="Frank Mitchell"/>
    <n v="62"/>
    <n v="1"/>
  </r>
  <r>
    <x v="6863"/>
    <n v="48902"/>
    <d v="2012-10-23T00:00:00"/>
    <n v="7"/>
    <n v="770"/>
    <n v="0.01"/>
    <n v="110"/>
    <n v="762.3"/>
    <s v="Benjamin Taslimi"/>
    <s v="Regeneron Pharmaceuticals, Inc."/>
    <s v="Major Pharmaceuticals"/>
    <s v="Health Care"/>
    <s v="King of Prussia"/>
    <s v="19406"/>
    <s v="Pennsylvania"/>
    <s v="East"/>
    <d v="2012-10-25T00:00:00"/>
    <n v="2"/>
    <s v="Development - Python"/>
    <s v="Development "/>
    <s v=" Python"/>
    <s v="Sophia Dixon"/>
    <s v="Allen Young"/>
    <n v="71"/>
    <n v="1"/>
  </r>
  <r>
    <x v="6864"/>
    <n v="48929"/>
    <d v="2009-10-22T00:00:00"/>
    <n v="45"/>
    <n v="4950"/>
    <n v="0.03"/>
    <n v="110"/>
    <n v="4801.5"/>
    <s v="Sara Fair"/>
    <s v="Electronic Arts Inc."/>
    <s v="Computer Software: Prepackaged Software"/>
    <s v="Technology"/>
    <s v="Stoneham"/>
    <s v="02180"/>
    <s v="MA"/>
    <s v="East"/>
    <d v="2009-10-25T00:00:00"/>
    <n v="3"/>
    <s v="Development - Python"/>
    <s v="Development "/>
    <s v=" Python"/>
    <s v="Michael Alister"/>
    <s v="Allen Young"/>
    <n v="68"/>
    <n v="1"/>
  </r>
  <r>
    <x v="6865"/>
    <n v="48929"/>
    <d v="2009-10-22T00:00:00"/>
    <n v="1"/>
    <n v="110"/>
    <n v="0.01"/>
    <n v="110"/>
    <n v="108.9"/>
    <s v="Sara Fair"/>
    <s v="Electronic Arts Inc."/>
    <s v="Computer Software: Prepackaged Software"/>
    <s v="Technology"/>
    <s v="Stratford"/>
    <s v="06614"/>
    <s v="Connecticut"/>
    <s v="East"/>
    <d v="2009-10-23T00:00:00"/>
    <n v="1"/>
    <s v="Development - Python"/>
    <s v="Development "/>
    <s v=" Python"/>
    <s v="Liam Franklin"/>
    <s v="Allen Young"/>
    <n v="52"/>
    <n v="1"/>
  </r>
  <r>
    <x v="6866"/>
    <n v="48931"/>
    <d v="2009-06-17T00:00:00"/>
    <n v="33"/>
    <n v="4950"/>
    <n v="0"/>
    <n v="150"/>
    <n v="4950"/>
    <s v="Charles Dartt"/>
    <s v="Equinix, Inc."/>
    <s v="Telecommunications Equipment"/>
    <s v="Public Utilities"/>
    <s v="Savage"/>
    <n v="55378"/>
    <s v="Minnesota"/>
    <s v="Central"/>
    <d v="2009-06-24T00:00:00"/>
    <n v="7"/>
    <s v="Consulting - Business Model"/>
    <s v="Consulting "/>
    <s v=" Business Model"/>
    <s v="Abigail Young"/>
    <s v="Josh Martinez"/>
    <n v="50"/>
    <n v="1"/>
  </r>
  <r>
    <x v="6867"/>
    <n v="48931"/>
    <d v="2009-06-17T00:00:00"/>
    <n v="8"/>
    <n v="1200"/>
    <n v="0.01"/>
    <n v="150"/>
    <n v="1188"/>
    <s v="Charles Dartt"/>
    <s v="Equinix, Inc."/>
    <s v="Telecommunications Equipment"/>
    <s v="Public Utilities"/>
    <s v="Shakopee"/>
    <n v="55379"/>
    <s v="Minnesota"/>
    <s v="Central"/>
    <d v="2009-06-19T00:00:00"/>
    <n v="2"/>
    <s v="Consulting - Business Model"/>
    <s v="Consulting "/>
    <s v=" Business Model"/>
    <s v="Mia Moore"/>
    <s v="Josh Martinez"/>
    <n v="51"/>
    <n v="1"/>
  </r>
  <r>
    <x v="6868"/>
    <n v="48931"/>
    <d v="2009-06-17T00:00:00"/>
    <n v="42"/>
    <n v="5250"/>
    <n v="0.03"/>
    <n v="125"/>
    <n v="5092.5"/>
    <s v="Charles Dartt"/>
    <s v="Equinix, Inc."/>
    <s v="Telecommunications Equipment"/>
    <s v="Public Utilities"/>
    <s v="Shakopee"/>
    <n v="55379"/>
    <s v="Minnesota"/>
    <s v="Central"/>
    <d v="2009-06-22T00:00:00"/>
    <n v="5"/>
    <s v="Training - SQL"/>
    <s v="Training "/>
    <s v=" SQL"/>
    <s v="Mason Gibson"/>
    <s v="Josh Martinez"/>
    <n v="71"/>
    <n v="1"/>
  </r>
  <r>
    <x v="6869"/>
    <n v="48935"/>
    <d v="2010-01-07T00:00:00"/>
    <n v="21"/>
    <n v="4200"/>
    <n v="0"/>
    <n v="200"/>
    <n v="4200"/>
    <s v="Jill Huston"/>
    <s v="Intel Corporation"/>
    <s v="Semiconductors"/>
    <s v="Technology"/>
    <s v="Laguna Hills"/>
    <n v="92653"/>
    <s v="California"/>
    <s v="West"/>
    <d v="2010-01-09T00:00:00"/>
    <n v="2"/>
    <s v="Development - Scala"/>
    <s v="Development "/>
    <s v=" Scala"/>
    <s v="Mia Moore"/>
    <s v="Bob Turner"/>
    <n v="51"/>
    <n v="1"/>
  </r>
  <r>
    <x v="6870"/>
    <n v="48961"/>
    <d v="2009-07-21T00:00:00"/>
    <n v="24"/>
    <n v="2640"/>
    <n v="0.09"/>
    <n v="110"/>
    <n v="2402.4"/>
    <s v="John Conant"/>
    <s v="Mylan Inc."/>
    <s v="Major Pharmaceuticals"/>
    <s v="Health Care"/>
    <s v="Kent"/>
    <n v="44240"/>
    <s v="Ohio"/>
    <s v="East"/>
    <d v="2009-07-23T00:00:00"/>
    <n v="2"/>
    <s v="Development - Python"/>
    <s v="Development "/>
    <s v=" Python"/>
    <s v="Noah Smith"/>
    <s v="Allen Young"/>
    <n v="59"/>
    <n v="1"/>
  </r>
  <r>
    <x v="6871"/>
    <n v="48961"/>
    <d v="2009-07-21T00:00:00"/>
    <n v="25"/>
    <n v="5000"/>
    <n v="0.1"/>
    <n v="200"/>
    <n v="4500"/>
    <s v="John Conant"/>
    <s v="Mylan Inc."/>
    <s v="Major Pharmaceuticals"/>
    <s v="Health Care"/>
    <s v="Kent"/>
    <n v="44240"/>
    <s v="Ohio"/>
    <s v="East"/>
    <d v="2009-07-23T00:00:00"/>
    <n v="2"/>
    <s v="Development - Big Data"/>
    <s v="Development "/>
    <s v=" Big Data"/>
    <s v="Emma Watson"/>
    <s v="Allen Young"/>
    <n v="67"/>
    <n v="1"/>
  </r>
  <r>
    <x v="6872"/>
    <n v="48963"/>
    <d v="2010-10-19T00:00:00"/>
    <n v="12"/>
    <n v="1320"/>
    <n v="7.0000000000000007E-2"/>
    <n v="110"/>
    <n v="1227.5999999999999"/>
    <s v="David Hawkins"/>
    <s v="Western Digital Corporation"/>
    <s v="Electronic Components"/>
    <s v="Technology"/>
    <s v="Worcester"/>
    <s v="01605"/>
    <s v="MA"/>
    <s v="East"/>
    <d v="2010-10-21T00:00:00"/>
    <n v="2"/>
    <s v="Development - Python"/>
    <s v="Development "/>
    <s v=" Python"/>
    <s v="Abigail Young"/>
    <s v="Allen Young"/>
    <n v="50"/>
    <n v="1"/>
  </r>
  <r>
    <x v="6873"/>
    <n v="48993"/>
    <d v="2012-05-31T00:00:00"/>
    <n v="17"/>
    <n v="1870"/>
    <n v="0.08"/>
    <n v="110"/>
    <n v="1720.4"/>
    <s v="Russell Folk"/>
    <s v="Check Point Software Technologies Ltd."/>
    <s v="Computer Software: Prepackaged Software"/>
    <s v="Technology"/>
    <s v="Poinciana"/>
    <n v="34759"/>
    <s v="Florida"/>
    <s v="South"/>
    <d v="2012-05-31T00:00:00"/>
    <n v="0"/>
    <s v="Development - Python"/>
    <s v="Development "/>
    <s v=" Python"/>
    <s v="Emma Watson"/>
    <s v="Frank Mitchell"/>
    <n v="67"/>
    <n v="1"/>
  </r>
  <r>
    <x v="6874"/>
    <n v="48994"/>
    <d v="2010-10-22T00:00:00"/>
    <n v="6"/>
    <n v="1200"/>
    <n v="0.03"/>
    <n v="200"/>
    <n v="1164"/>
    <s v="Christy Blume"/>
    <s v="Intuit Inc."/>
    <s v="Computer Software: Prepackaged Software"/>
    <s v="Technology"/>
    <s v="Milford"/>
    <s v="06460"/>
    <s v="Connecticut"/>
    <s v="East"/>
    <d v="2010-10-24T00:00:00"/>
    <n v="2"/>
    <s v="Development - Big Data"/>
    <s v="Development "/>
    <s v=" Big Data"/>
    <s v="Jacob Manziel"/>
    <s v="Allen Young"/>
    <n v="57"/>
    <n v="1"/>
  </r>
  <r>
    <x v="6875"/>
    <n v="48998"/>
    <d v="2009-02-16T00:00:00"/>
    <n v="15"/>
    <n v="1650"/>
    <n v="0.04"/>
    <n v="110"/>
    <n v="1584"/>
    <s v="Sharelle Chung"/>
    <s v="Intuit Inc."/>
    <s v="Computer Software: Prepackaged Software"/>
    <s v="Technology"/>
    <s v="Coeur D Alene"/>
    <n v="83814"/>
    <s v="Idaho"/>
    <s v="West"/>
    <d v="2009-02-18T00:00:00"/>
    <n v="2"/>
    <s v="Development - PHP"/>
    <s v="Development "/>
    <s v=" PHP"/>
    <s v="Noah Smith"/>
    <s v="Bob Turner"/>
    <n v="59"/>
    <n v="1"/>
  </r>
  <r>
    <x v="6876"/>
    <n v="49026"/>
    <d v="2011-03-07T00:00:00"/>
    <n v="36"/>
    <n v="4320"/>
    <n v="0.05"/>
    <n v="120"/>
    <n v="4104"/>
    <s v="Roland Matthias"/>
    <s v="Applied Materials, Inc."/>
    <s v="Semiconductors"/>
    <s v="Technology"/>
    <s v="El Centro"/>
    <n v="92243"/>
    <s v="California"/>
    <s v="West"/>
    <d v="2011-03-12T00:00:00"/>
    <n v="5"/>
    <s v="Development - Business Logic"/>
    <s v="Development "/>
    <s v=" Business Logic"/>
    <s v="Liam Franklin"/>
    <s v="Bob Turner"/>
    <n v="52"/>
    <n v="1"/>
  </r>
  <r>
    <x v="6877"/>
    <n v="49027"/>
    <d v="2011-04-11T00:00:00"/>
    <n v="41"/>
    <n v="5125"/>
    <n v="0.08"/>
    <n v="125"/>
    <n v="4715"/>
    <s v="Fred Overcash"/>
    <s v="O'Reilly Automotive, Inc."/>
    <s v="Other Specialty Stores"/>
    <s v="Consumer Services"/>
    <s v="Denver"/>
    <n v="80219"/>
    <s v="Colorado"/>
    <s v="West"/>
    <d v="2011-04-12T00:00:00"/>
    <n v="1"/>
    <s v="Training - SQL"/>
    <s v="Training "/>
    <s v=" SQL"/>
    <s v="Jacob Manziel"/>
    <s v="Bob Turner"/>
    <n v="57"/>
    <n v="1"/>
  </r>
  <r>
    <x v="6878"/>
    <n v="49029"/>
    <d v="2012-05-20T00:00:00"/>
    <n v="49"/>
    <n v="7350"/>
    <n v="0.06"/>
    <n v="150"/>
    <n v="6909"/>
    <s v="Jim Kriz"/>
    <s v="Linear Technology Corporation"/>
    <s v="Semiconductors"/>
    <s v="Technology"/>
    <s v="Highland"/>
    <n v="46322"/>
    <s v="Indiana"/>
    <s v="Central"/>
    <d v="2012-05-22T00:00:00"/>
    <n v="2"/>
    <s v="Consulting - Market Research"/>
    <s v="Consulting "/>
    <s v=" Market Research"/>
    <s v="Olivia Sullivan"/>
    <s v="Josh Martinez"/>
    <n v="53"/>
    <n v="1"/>
  </r>
  <r>
    <x v="6879"/>
    <n v="49056"/>
    <d v="2009-10-01T00:00:00"/>
    <n v="46"/>
    <n v="5060"/>
    <n v="0.05"/>
    <n v="110"/>
    <n v="4807"/>
    <s v="Cathy Braxton"/>
    <s v="Discovery Communications, Inc."/>
    <s v="Television Services"/>
    <s v="Consumer Services"/>
    <s v="Manchester"/>
    <s v="03101"/>
    <s v="New Hampshire"/>
    <s v="East"/>
    <d v="2009-10-03T00:00:00"/>
    <n v="2"/>
    <s v="Development - Python"/>
    <s v="Development "/>
    <s v=" Python"/>
    <s v="William Bufont"/>
    <s v="Allen Young"/>
    <n v="62"/>
    <n v="1"/>
  </r>
  <r>
    <x v="6880"/>
    <n v="49056"/>
    <d v="2009-10-01T00:00:00"/>
    <n v="5"/>
    <n v="750"/>
    <n v="0.05"/>
    <n v="150"/>
    <n v="712.5"/>
    <s v="Cathy Braxton"/>
    <s v="Discovery Communications, Inc."/>
    <s v="Television Services"/>
    <s v="Consumer Services"/>
    <s v="Rutland"/>
    <s v="05701"/>
    <s v="Vermont"/>
    <s v="East"/>
    <d v="2009-10-01T00:00:00"/>
    <n v="0"/>
    <s v="Consulting - Market Research"/>
    <s v="Consulting "/>
    <s v=" Market Research"/>
    <s v="Ava Wilson"/>
    <s v="Allen Young"/>
    <n v="67"/>
    <n v="1"/>
  </r>
  <r>
    <x v="6881"/>
    <n v="49059"/>
    <d v="2009-09-20T00:00:00"/>
    <n v="48"/>
    <n v="9600"/>
    <n v="0.09"/>
    <n v="200"/>
    <n v="8736"/>
    <s v="Christina Rozendal"/>
    <s v="Twenty-First Century Fox, Inc."/>
    <s v="Television Services"/>
    <s v="Consumer Services"/>
    <s v="Ottumwa"/>
    <s v="52501"/>
    <s v="Iowa"/>
    <s v="Central"/>
    <d v="2009-09-22T00:00:00"/>
    <n v="2"/>
    <s v="Development - Scala"/>
    <s v="Development "/>
    <s v=" Scala"/>
    <s v="Daniel Tusk"/>
    <s v="Josh Martinez"/>
    <n v="45"/>
    <n v="1"/>
  </r>
  <r>
    <x v="6882"/>
    <n v="49059"/>
    <d v="2009-09-20T00:00:00"/>
    <n v="5"/>
    <n v="550"/>
    <n v="0.02"/>
    <n v="110"/>
    <n v="539"/>
    <s v="Christina Rozendal"/>
    <s v="Twenty-First Century Fox, Inc."/>
    <s v="Television Services"/>
    <s v="Consumer Services"/>
    <s v="Ottumwa"/>
    <s v="52501"/>
    <s v="Iowa"/>
    <s v="Central"/>
    <d v="2009-09-21T00:00:00"/>
    <n v="1"/>
    <s v="Development - Python"/>
    <s v="Development "/>
    <s v=" Python"/>
    <s v="Jayden Hamilton"/>
    <s v="Josh Martinez"/>
    <n v="71"/>
    <n v="1"/>
  </r>
  <r>
    <x v="6883"/>
    <n v="49062"/>
    <d v="2012-04-11T00:00:00"/>
    <n v="33"/>
    <n v="3960"/>
    <n v="0"/>
    <n v="120"/>
    <n v="3960"/>
    <s v="Ed Yedwab"/>
    <s v="DISH Network Corporation"/>
    <s v="Television Services"/>
    <s v="Consumer Services"/>
    <s v="Bella Vista"/>
    <n v="72714"/>
    <s v="Arkansas"/>
    <s v="South"/>
    <d v="2012-04-18T00:00:00"/>
    <n v="7"/>
    <s v="Development - Business Logic"/>
    <s v="Development "/>
    <s v=" Business Logic"/>
    <s v="Mason Gibson"/>
    <s v="Frank Mitchell"/>
    <n v="71"/>
    <n v="1"/>
  </r>
  <r>
    <x v="6884"/>
    <n v="49088"/>
    <d v="2009-09-23T00:00:00"/>
    <n v="16"/>
    <n v="2400"/>
    <n v="0.03"/>
    <n v="150"/>
    <n v="2328"/>
    <s v="Kristina Willman"/>
    <s v="Check Point Software Technologies Ltd."/>
    <s v="Computer Software: Prepackaged Software"/>
    <s v="Technology"/>
    <s v="Detroit"/>
    <n v="48227"/>
    <s v="Michigan"/>
    <s v="Central"/>
    <d v="2009-09-24T00:00:00"/>
    <n v="1"/>
    <s v="Consulting - Business Model"/>
    <s v="Consulting "/>
    <s v=" Business Model"/>
    <s v="Emma Watson"/>
    <s v="Josh Martinez"/>
    <n v="67"/>
    <n v="1"/>
  </r>
  <r>
    <x v="6885"/>
    <n v="49088"/>
    <d v="2009-09-23T00:00:00"/>
    <n v="15"/>
    <n v="3000"/>
    <n v="0.05"/>
    <n v="200"/>
    <n v="2850"/>
    <s v="Kristina Willman"/>
    <s v="Check Point Software Technologies Ltd."/>
    <s v="Computer Software: Prepackaged Software"/>
    <s v="Technology"/>
    <s v="Detroit"/>
    <n v="48227"/>
    <s v="Michigan"/>
    <s v="Central"/>
    <d v="2009-09-24T00:00:00"/>
    <n v="1"/>
    <s v="Development - Big Data"/>
    <s v="Development "/>
    <s v=" Big Data"/>
    <s v="Ethan Bird"/>
    <s v="Josh Martinez"/>
    <n v="60"/>
    <n v="1"/>
  </r>
  <r>
    <x v="6886"/>
    <n v="49088"/>
    <d v="2009-09-23T00:00:00"/>
    <n v="31"/>
    <n v="3410"/>
    <n v="0.06"/>
    <n v="110"/>
    <n v="3205.3999999999996"/>
    <s v="Kristina Willman"/>
    <s v="Check Point Software Technologies Ltd."/>
    <s v="Computer Software: Prepackaged Software"/>
    <s v="Technology"/>
    <s v="East Lansing"/>
    <n v="48823"/>
    <s v="Michigan"/>
    <s v="Central"/>
    <d v="2009-09-25T00:00:00"/>
    <n v="2"/>
    <s v="Development - Python"/>
    <s v="Development "/>
    <s v=" Python"/>
    <s v="Sophia Dixon"/>
    <s v="Josh Martinez"/>
    <n v="71"/>
    <n v="1"/>
  </r>
  <r>
    <x v="6887"/>
    <n v="49094"/>
    <d v="2012-09-03T00:00:00"/>
    <n v="31"/>
    <n v="4650"/>
    <n v="0.03"/>
    <n v="150"/>
    <n v="4510.5"/>
    <s v="Brian Beltran"/>
    <s v="Automatic Data Processing, Inc."/>
    <s v="EDP Services"/>
    <s v="Technology"/>
    <s v="Mineral Wells"/>
    <s v="76067"/>
    <s v="Texas"/>
    <s v="Central"/>
    <d v="2012-09-05T00:00:00"/>
    <n v="2"/>
    <s v="Consulting - Business Model"/>
    <s v="Consulting "/>
    <s v=" Business Model"/>
    <s v="Ava Wilson"/>
    <s v="Josh Martinez"/>
    <n v="67"/>
    <n v="1"/>
  </r>
  <r>
    <x v="6888"/>
    <n v="49123"/>
    <d v="2009-02-25T00:00:00"/>
    <n v="31"/>
    <n v="4960"/>
    <n v="0.1"/>
    <n v="160"/>
    <n v="4464"/>
    <s v="Mick Breyer"/>
    <s v="Akamai Technologies, Inc."/>
    <s v="Business Services"/>
    <s v="Miscellaneous"/>
    <s v="Fruit Cove"/>
    <s v="32259"/>
    <s v="Florida"/>
    <s v="South"/>
    <d v="2009-02-26T00:00:00"/>
    <n v="1"/>
    <s v="Development - Java"/>
    <s v="Development "/>
    <s v=" Java"/>
    <s v="Emma Watson"/>
    <s v="Frank Mitchell"/>
    <n v="67"/>
    <n v="1"/>
  </r>
  <r>
    <x v="6889"/>
    <n v="49123"/>
    <d v="2009-02-25T00:00:00"/>
    <n v="3"/>
    <n v="450"/>
    <n v="0.06"/>
    <n v="150"/>
    <n v="423"/>
    <s v="Mick Breyer"/>
    <s v="Akamai Technologies, Inc."/>
    <s v="Business Services"/>
    <s v="Miscellaneous"/>
    <s v="Fruit Cove"/>
    <s v="32259"/>
    <s v="Florida"/>
    <s v="South"/>
    <d v="2009-02-26T00:00:00"/>
    <n v="1"/>
    <s v="Consulting - Business Model"/>
    <s v="Consulting "/>
    <s v=" Business Model"/>
    <s v="William Bufont"/>
    <s v="Frank Mitchell"/>
    <n v="62"/>
    <n v="1"/>
  </r>
  <r>
    <x v="6890"/>
    <n v="49125"/>
    <d v="2009-03-29T00:00:00"/>
    <n v="29"/>
    <n v="3190"/>
    <n v="0.05"/>
    <n v="110"/>
    <n v="3030.5"/>
    <s v="Edward Weien"/>
    <s v="Electronic Arts Inc."/>
    <s v="Computer Software: Prepackaged Software"/>
    <s v="Technology"/>
    <s v="Farmers Branch"/>
    <n v="75234"/>
    <s v="Texas"/>
    <s v="Central"/>
    <d v="2009-03-31T00:00:00"/>
    <n v="2"/>
    <s v="Development - Python"/>
    <s v="Development "/>
    <s v=" Python"/>
    <s v="Alexander Edison"/>
    <s v="Josh Martinez"/>
    <n v="70"/>
    <n v="1"/>
  </r>
  <r>
    <x v="6891"/>
    <n v="49126"/>
    <d v="2011-07-10T00:00:00"/>
    <n v="33"/>
    <n v="4125"/>
    <n v="0"/>
    <n v="125"/>
    <n v="4125"/>
    <s v="Mark Nockton"/>
    <s v="Monster Beverage Corporation"/>
    <s v="Beverages (Production/Distribution)"/>
    <s v="Consumer Non-Durables"/>
    <s v="Apple Valley"/>
    <n v="55124"/>
    <s v="Minnesota"/>
    <s v="Central"/>
    <d v="2011-07-17T00:00:00"/>
    <n v="7"/>
    <s v="Training - Development"/>
    <s v="Training "/>
    <s v=" Development"/>
    <s v="Ethan Bird"/>
    <s v="Josh Martinez"/>
    <n v="60"/>
    <n v="1"/>
  </r>
  <r>
    <x v="6892"/>
    <n v="49153"/>
    <d v="2012-07-28T00:00:00"/>
    <n v="31"/>
    <n v="3875"/>
    <n v="0.05"/>
    <n v="125"/>
    <n v="3681.25"/>
    <s v="Barbara Karlsson"/>
    <s v="Marriott International"/>
    <s v="Hotels/Resorts"/>
    <s v="Consumer Services"/>
    <s v="Wichita"/>
    <n v="67212"/>
    <s v="Kansas"/>
    <s v="Central"/>
    <d v="2012-07-28T00:00:00"/>
    <n v="0"/>
    <s v="Training - Development"/>
    <s v="Training "/>
    <s v=" Development"/>
    <s v="Abigail Young"/>
    <s v="Josh Martinez"/>
    <n v="50"/>
    <n v="1"/>
  </r>
  <r>
    <x v="6893"/>
    <n v="49154"/>
    <d v="2009-03-06T00:00:00"/>
    <n v="26"/>
    <n v="4420"/>
    <n v="7.0000000000000007E-2"/>
    <n v="170"/>
    <n v="4110.5999999999995"/>
    <s v="Joy O'Briant"/>
    <s v="Liberty Interactive Corporation"/>
    <s v="Catalog/Specialty Distribution"/>
    <s v="Consumer Services"/>
    <s v="Freeport"/>
    <n v="61032"/>
    <s v="Illinois"/>
    <s v="Central"/>
    <d v="2009-03-07T00:00:00"/>
    <n v="1"/>
    <s v="Development - .Net"/>
    <s v="Development "/>
    <s v=" .Net"/>
    <s v="Liam Franklin"/>
    <s v="Josh Martinez"/>
    <n v="52"/>
    <n v="1"/>
  </r>
  <r>
    <x v="6894"/>
    <n v="49155"/>
    <d v="2010-09-18T00:00:00"/>
    <n v="22"/>
    <n v="3300"/>
    <n v="0.05"/>
    <n v="150"/>
    <n v="3135"/>
    <s v="Meg Rupert"/>
    <s v="Tractor Supply Company"/>
    <s v="RETAIL: Building Materials"/>
    <s v="Consumer Services"/>
    <s v="Mauldin"/>
    <s v="29662"/>
    <s v="South Carolina"/>
    <s v="South"/>
    <d v="2010-09-23T00:00:00"/>
    <n v="5"/>
    <s v="Consulting - Market Research"/>
    <s v="Consulting "/>
    <s v=" Market Research"/>
    <s v="Mia Moore"/>
    <s v="Frank Mitchell"/>
    <n v="51"/>
    <n v="1"/>
  </r>
  <r>
    <x v="6895"/>
    <n v="49189"/>
    <d v="2011-01-15T00:00:00"/>
    <n v="32"/>
    <n v="3520"/>
    <n v="0.06"/>
    <n v="110"/>
    <n v="3308.7999999999997"/>
    <s v="Brian Johnson"/>
    <s v="Autodesk, Inc."/>
    <s v="Computer Software: Prepackaged Software"/>
    <s v="Technology"/>
    <s v="Clayton"/>
    <s v="63105"/>
    <s v="MO"/>
    <s v="Central"/>
    <d v="2011-01-18T00:00:00"/>
    <n v="3"/>
    <s v="Development - PHP"/>
    <s v="Development "/>
    <s v=" PHP"/>
    <s v="Daniel Tusk"/>
    <s v="Josh Martinez"/>
    <n v="45"/>
    <n v="1"/>
  </r>
  <r>
    <x v="6896"/>
    <n v="49190"/>
    <d v="2012-12-11T00:00:00"/>
    <n v="4"/>
    <n v="440"/>
    <n v="0.09"/>
    <n v="110"/>
    <n v="400.40000000000003"/>
    <s v="Evan Castell"/>
    <s v="Marriott International"/>
    <s v="Hotels/Resorts"/>
    <s v="Consumer Services"/>
    <s v="Essex Junction"/>
    <s v="05451"/>
    <s v="Vermont"/>
    <s v="East"/>
    <d v="2012-12-12T00:00:00"/>
    <n v="1"/>
    <s v="Development - Python"/>
    <s v="Development "/>
    <s v=" Python"/>
    <s v="Emma Watson"/>
    <s v="Allen Young"/>
    <n v="67"/>
    <n v="1"/>
  </r>
  <r>
    <x v="6897"/>
    <n v="49216"/>
    <d v="2009-03-19T00:00:00"/>
    <n v="28"/>
    <n v="3360"/>
    <n v="0.01"/>
    <n v="120"/>
    <n v="3326.4"/>
    <s v="Noah Pak"/>
    <s v="Fastenal Company"/>
    <s v="RETAIL: Building Materials"/>
    <s v="Consumer Services"/>
    <s v="Missouri City"/>
    <n v="77489"/>
    <s v="Texas"/>
    <s v="Central"/>
    <d v="2009-03-19T00:00:00"/>
    <n v="0"/>
    <s v="Development - Business Logic"/>
    <s v="Development "/>
    <s v=" Business Logic"/>
    <s v="Jayden Hamilton"/>
    <s v="Josh Martinez"/>
    <n v="71"/>
    <n v="1"/>
  </r>
  <r>
    <x v="6898"/>
    <n v="49216"/>
    <d v="2009-03-19T00:00:00"/>
    <n v="11"/>
    <n v="1760"/>
    <n v="0.1"/>
    <n v="160"/>
    <n v="1584"/>
    <s v="Noah Pak"/>
    <s v="Fastenal Company"/>
    <s v="RETAIL: Building Materials"/>
    <s v="Consumer Services"/>
    <s v="Munster"/>
    <n v="46321"/>
    <s v="Indiana"/>
    <s v="Central"/>
    <d v="2009-03-19T00:00:00"/>
    <n v="0"/>
    <s v="Development - Java"/>
    <s v="Development "/>
    <s v=" Java"/>
    <s v="Elizabeth Carter"/>
    <s v="Josh Martinez"/>
    <n v="52"/>
    <n v="1"/>
  </r>
  <r>
    <x v="6899"/>
    <n v="49216"/>
    <d v="2009-03-19T00:00:00"/>
    <n v="9"/>
    <n v="1350"/>
    <n v="0.06"/>
    <n v="150"/>
    <n v="1269"/>
    <s v="Noah Pak"/>
    <s v="Fastenal Company"/>
    <s v="RETAIL: Building Materials"/>
    <s v="Consumer Services"/>
    <s v="Munster"/>
    <n v="46321"/>
    <s v="Indiana"/>
    <s v="Central"/>
    <d v="2009-03-19T00:00:00"/>
    <n v="0"/>
    <s v="Consulting - Strategy"/>
    <s v="Consulting "/>
    <s v=" Strategy"/>
    <s v="Olivia Sullivan"/>
    <s v="Josh Martinez"/>
    <n v="53"/>
    <n v="1"/>
  </r>
  <r>
    <x v="6900"/>
    <n v="49216"/>
    <d v="2009-03-19T00:00:00"/>
    <n v="29"/>
    <n v="3190"/>
    <n v="0"/>
    <n v="110"/>
    <n v="3190"/>
    <s v="Noah Pak"/>
    <s v="Fastenal Company"/>
    <s v="RETAIL: Building Materials"/>
    <s v="Consumer Services"/>
    <s v="Munster"/>
    <n v="46321"/>
    <s v="Indiana"/>
    <s v="Central"/>
    <d v="2009-03-20T00:00:00"/>
    <n v="1"/>
    <s v="Development - Python"/>
    <s v="Development "/>
    <s v=" Python"/>
    <s v="William Bufont"/>
    <s v="Josh Martinez"/>
    <n v="62"/>
    <n v="1"/>
  </r>
  <r>
    <x v="6901"/>
    <n v="49218"/>
    <d v="2010-06-04T00:00:00"/>
    <n v="21"/>
    <n v="3360"/>
    <n v="0.09"/>
    <n v="160"/>
    <n v="3057.6"/>
    <s v="Ann Chapman"/>
    <s v="Fastenal Company"/>
    <s v="RETAIL: Building Materials"/>
    <s v="Consumer Services"/>
    <s v="Logan"/>
    <n v="84321"/>
    <s v="Utah"/>
    <s v="West"/>
    <d v="2010-06-04T00:00:00"/>
    <n v="0"/>
    <s v="Development - Java"/>
    <s v="Development "/>
    <s v=" Java"/>
    <s v="William Bufont"/>
    <s v="Bob Turner"/>
    <n v="62"/>
    <n v="1"/>
  </r>
  <r>
    <x v="6902"/>
    <n v="49220"/>
    <d v="2011-08-13T00:00:00"/>
    <n v="13"/>
    <n v="2210"/>
    <n v="7.0000000000000007E-2"/>
    <n v="170"/>
    <n v="2055.2999999999997"/>
    <s v="Evan Elias"/>
    <s v="Liberty Interactive Corporation"/>
    <s v="Catalog/Specialty Distribution"/>
    <s v="Consumer Services"/>
    <s v="Bradenton"/>
    <n v="34210"/>
    <s v="Florida"/>
    <s v="South"/>
    <d v="2011-08-14T00:00:00"/>
    <n v="1"/>
    <s v="Development - .Net"/>
    <s v="Development "/>
    <s v=" .Net"/>
    <s v="Isabella Douglas"/>
    <s v="Frank Mitchell"/>
    <n v="75"/>
    <n v="1"/>
  </r>
  <r>
    <x v="6903"/>
    <n v="49221"/>
    <d v="2010-07-03T00:00:00"/>
    <n v="22"/>
    <n v="3300"/>
    <n v="0.04"/>
    <n v="150"/>
    <n v="3168"/>
    <s v="Maureen Weiss"/>
    <s v="SBA Communications Corporation"/>
    <s v="Telecommunications Equipment"/>
    <s v="Consumer Services"/>
    <s v="Radnor"/>
    <n v="19087"/>
    <s v="Pennsylvania"/>
    <s v="East"/>
    <d v="2010-07-04T00:00:00"/>
    <n v="1"/>
    <s v="Consulting - Strategy"/>
    <s v="Consulting "/>
    <s v=" Strategy"/>
    <s v="Abigail Young"/>
    <s v="Allen Young"/>
    <n v="50"/>
    <n v="1"/>
  </r>
  <r>
    <x v="6904"/>
    <n v="49221"/>
    <d v="2010-07-03T00:00:00"/>
    <n v="41"/>
    <n v="4510"/>
    <n v="0.02"/>
    <n v="110"/>
    <n v="4419.8"/>
    <s v="Maureen Weiss"/>
    <s v="SBA Communications Corporation"/>
    <s v="Telecommunications Equipment"/>
    <s v="Consumer Services"/>
    <s v="Radnor"/>
    <n v="19087"/>
    <s v="Pennsylvania"/>
    <s v="East"/>
    <d v="2010-07-04T00:00:00"/>
    <n v="1"/>
    <s v="Development - Python"/>
    <s v="Development "/>
    <s v=" Python"/>
    <s v="Abigail Young"/>
    <s v="Allen Young"/>
    <n v="50"/>
    <n v="1"/>
  </r>
  <r>
    <x v="6905"/>
    <n v="49223"/>
    <d v="2011-10-02T00:00:00"/>
    <n v="24"/>
    <n v="4800"/>
    <n v="0.05"/>
    <n v="200"/>
    <n v="4560"/>
    <s v="Chuck Bierner"/>
    <s v="Intuitive Surgical, Inc."/>
    <s v="Industrial Specialties"/>
    <s v="Health Care"/>
    <s v="Owosso"/>
    <s v="48841"/>
    <s v="Michigan"/>
    <s v="Central"/>
    <d v="2011-10-02T00:00:00"/>
    <n v="0"/>
    <s v="Development - Big Data"/>
    <s v="Development "/>
    <s v=" Big Data"/>
    <s v="Madison Hill"/>
    <s v="Josh Martinez"/>
    <n v="58"/>
    <n v="1"/>
  </r>
  <r>
    <x v="6906"/>
    <n v="49255"/>
    <d v="2012-06-22T00:00:00"/>
    <n v="20"/>
    <n v="2500"/>
    <n v="0.09"/>
    <n v="125"/>
    <n v="2275"/>
    <s v="Mark Nockton"/>
    <s v="Monster Beverage Corporation"/>
    <s v="Beverages (Production/Distribution)"/>
    <s v="Consumer Non-Durables"/>
    <s v="Sharon"/>
    <s v="16146"/>
    <s v="Pennsylvania"/>
    <s v="East"/>
    <d v="2012-06-23T00:00:00"/>
    <n v="1"/>
    <s v="Training - Tableau"/>
    <s v="Training "/>
    <s v=" Tableau"/>
    <s v="Michael Alister"/>
    <s v="Allen Young"/>
    <n v="68"/>
    <n v="1"/>
  </r>
  <r>
    <x v="6907"/>
    <n v="49283"/>
    <d v="2009-12-11T00:00:00"/>
    <n v="25"/>
    <n v="2750"/>
    <n v="0.01"/>
    <n v="110"/>
    <n v="2722.5"/>
    <s v="Shaun O'Brian"/>
    <s v="KLA-Tencor Corporation"/>
    <s v="Electronic Components"/>
    <s v="Capital Goods"/>
    <s v="Minnetonka Mills"/>
    <s v="55343"/>
    <s v="Minnesota"/>
    <s v="Central"/>
    <d v="2009-12-12T00:00:00"/>
    <n v="1"/>
    <s v="Development - Python"/>
    <s v="Development "/>
    <s v=" Python"/>
    <s v="Jacob Manziel"/>
    <s v="Josh Martinez"/>
    <n v="57"/>
    <n v="1"/>
  </r>
  <r>
    <x v="6908"/>
    <n v="49312"/>
    <d v="2011-02-21T00:00:00"/>
    <n v="30"/>
    <n v="3300"/>
    <n v="0"/>
    <n v="110"/>
    <n v="3300"/>
    <s v="Deanra Sachs"/>
    <s v="Analog Devices, Inc."/>
    <s v="Semiconductors"/>
    <s v="Technology"/>
    <s v="Hanover"/>
    <s v="02339"/>
    <s v="MA"/>
    <s v="East"/>
    <d v="2011-02-22T00:00:00"/>
    <n v="1"/>
    <s v="Development - Python"/>
    <s v="Development "/>
    <s v=" Python"/>
    <s v="Jacob Manziel"/>
    <s v="Allen Young"/>
    <n v="57"/>
    <n v="1"/>
  </r>
  <r>
    <x v="6909"/>
    <n v="49312"/>
    <d v="2011-02-21T00:00:00"/>
    <n v="19"/>
    <n v="2375"/>
    <n v="0.09"/>
    <n v="125"/>
    <n v="2161.25"/>
    <s v="Deanra Sachs"/>
    <s v="Analog Devices, Inc."/>
    <s v="Semiconductors"/>
    <s v="Technology"/>
    <s v="Saco"/>
    <s v="04072"/>
    <s v="Maine"/>
    <s v="East"/>
    <d v="2011-02-23T00:00:00"/>
    <n v="2"/>
    <s v="Training - SQL"/>
    <s v="Training "/>
    <s v=" SQL"/>
    <s v="Isabella Douglas"/>
    <s v="Allen Young"/>
    <n v="75"/>
    <n v="1"/>
  </r>
  <r>
    <x v="6910"/>
    <n v="49313"/>
    <d v="2009-10-04T00:00:00"/>
    <n v="34"/>
    <n v="4250"/>
    <n v="0.1"/>
    <n v="125"/>
    <n v="3825"/>
    <s v="Grant Jackson"/>
    <s v="Tesla Motors, Inc."/>
    <s v="Auto Manufacturing"/>
    <s v="Capital Goods"/>
    <s v="Fairmont"/>
    <s v="26554"/>
    <s v="West Virginia"/>
    <s v="East"/>
    <d v="2009-10-04T00:00:00"/>
    <n v="0"/>
    <s v="Training - SQL"/>
    <s v="Training "/>
    <s v=" SQL"/>
    <s v="Isabella Douglas"/>
    <s v="Allen Young"/>
    <n v="75"/>
    <n v="1"/>
  </r>
  <r>
    <x v="6911"/>
    <n v="49313"/>
    <d v="2009-10-04T00:00:00"/>
    <n v="36"/>
    <n v="5400"/>
    <n v="0.05"/>
    <n v="150"/>
    <n v="5130"/>
    <s v="Grant Jackson"/>
    <s v="Tesla Motors, Inc."/>
    <s v="Auto Manufacturing"/>
    <s v="Capital Goods"/>
    <s v="Fairmont"/>
    <s v="26554"/>
    <s v="West Virginia"/>
    <s v="East"/>
    <d v="2009-10-05T00:00:00"/>
    <n v="1"/>
    <s v="Consulting - Market Research"/>
    <s v="Consulting "/>
    <s v=" Market Research"/>
    <s v="Elizabeth Carter"/>
    <s v="Allen Young"/>
    <n v="52"/>
    <n v="1"/>
  </r>
  <r>
    <x v="6912"/>
    <n v="49319"/>
    <d v="2011-08-25T00:00:00"/>
    <n v="13"/>
    <n v="1950"/>
    <n v="0.09"/>
    <n v="150"/>
    <n v="1774.5"/>
    <s v="Karen Pelletier"/>
    <s v="Viacom Inc."/>
    <s v="Television Services"/>
    <s v="Consumer Services"/>
    <s v="Pearl"/>
    <n v="39208"/>
    <s v="Mississippi"/>
    <s v="South"/>
    <d v="2011-08-27T00:00:00"/>
    <n v="2"/>
    <s v="Consulting - Business Model"/>
    <s v="Consulting "/>
    <s v=" Business Model"/>
    <s v="Mason Gibson"/>
    <s v="Frank Mitchell"/>
    <n v="71"/>
    <n v="1"/>
  </r>
  <r>
    <x v="6913"/>
    <n v="49319"/>
    <d v="2011-08-25T00:00:00"/>
    <n v="40"/>
    <n v="4400"/>
    <n v="0.01"/>
    <n v="110"/>
    <n v="4356"/>
    <s v="Karen Pelletier"/>
    <s v="Viacom Inc."/>
    <s v="Television Services"/>
    <s v="Consumer Services"/>
    <s v="Pearl"/>
    <n v="39208"/>
    <s v="Mississippi"/>
    <s v="South"/>
    <d v="2011-08-27T00:00:00"/>
    <n v="2"/>
    <s v="Development - Python"/>
    <s v="Development "/>
    <s v=" Python"/>
    <s v="Alexander Edison"/>
    <s v="Frank Mitchell"/>
    <n v="70"/>
    <n v="1"/>
  </r>
  <r>
    <x v="6914"/>
    <n v="49344"/>
    <d v="2012-12-30T00:00:00"/>
    <n v="31"/>
    <n v="4650"/>
    <n v="0"/>
    <n v="150"/>
    <n v="4650"/>
    <s v="Maribeth Jones"/>
    <s v="Marriott International"/>
    <s v="Hotels/Resorts"/>
    <s v="Consumer Services"/>
    <s v="Nicholasville"/>
    <n v="40356"/>
    <s v="Kentucky"/>
    <s v="South"/>
    <d v="2012-12-30T00:00:00"/>
    <n v="0"/>
    <s v="Consulting - Business Model"/>
    <s v="Consulting "/>
    <s v=" Business Model"/>
    <s v="Jacob Manziel"/>
    <s v="Frank Mitchell"/>
    <n v="57"/>
    <n v="1"/>
  </r>
  <r>
    <x v="6915"/>
    <n v="49344"/>
    <d v="2012-12-30T00:00:00"/>
    <n v="1"/>
    <n v="140"/>
    <n v="0.09"/>
    <n v="140"/>
    <n v="127.4"/>
    <s v="Maribeth Jones"/>
    <s v="Marriott International"/>
    <s v="Hotels/Resorts"/>
    <s v="Consumer Services"/>
    <s v="Nicholasville"/>
    <n v="40356"/>
    <s v="Kentucky"/>
    <s v="South"/>
    <d v="2012-12-30T00:00:00"/>
    <n v="0"/>
    <s v="Development - Front End Web"/>
    <s v="Development "/>
    <s v=" Front End Web"/>
    <s v="Alexander Edison"/>
    <s v="Frank Mitchell"/>
    <n v="70"/>
    <n v="1"/>
  </r>
  <r>
    <x v="6916"/>
    <n v="49346"/>
    <d v="2011-05-05T00:00:00"/>
    <n v="8"/>
    <n v="1000"/>
    <n v="0.1"/>
    <n v="125"/>
    <n v="900"/>
    <s v="Rick Coakley"/>
    <s v="Vodafone Group Plc"/>
    <s v="Telecommunications Equipment"/>
    <s v="Public Utilities"/>
    <s v="East Point"/>
    <n v="30344"/>
    <s v="Georgia"/>
    <s v="South"/>
    <d v="2011-05-08T00:00:00"/>
    <n v="3"/>
    <s v="Training - SQL"/>
    <s v="Training "/>
    <s v=" SQL"/>
    <s v="Emma Watson"/>
    <s v="Frank Mitchell"/>
    <n v="67"/>
    <n v="1"/>
  </r>
  <r>
    <x v="6917"/>
    <n v="49346"/>
    <d v="2011-05-05T00:00:00"/>
    <n v="50"/>
    <n v="5500"/>
    <n v="0.04"/>
    <n v="110"/>
    <n v="5280"/>
    <s v="Rick Coakley"/>
    <s v="Vodafone Group Plc"/>
    <s v="Telecommunications Equipment"/>
    <s v="Public Utilities"/>
    <s v="East Point"/>
    <n v="30344"/>
    <s v="Georgia"/>
    <s v="South"/>
    <d v="2011-05-06T00:00:00"/>
    <n v="1"/>
    <s v="Development - Python"/>
    <s v="Development "/>
    <s v=" Python"/>
    <s v="Elizabeth Carter"/>
    <s v="Frank Mitchell"/>
    <n v="52"/>
    <n v="1"/>
  </r>
  <r>
    <x v="6918"/>
    <n v="49349"/>
    <d v="2011-06-01T00:00:00"/>
    <n v="11"/>
    <n v="1210"/>
    <n v="7.0000000000000007E-2"/>
    <n v="110"/>
    <n v="1125.3"/>
    <s v="Olvera Holt"/>
    <s v="Google Inc."/>
    <s v="Computer Software: Programming, Data Processing"/>
    <s v="Technology"/>
    <s v="Madison"/>
    <n v="53711"/>
    <s v="Wisconsin"/>
    <s v="Central"/>
    <d v="2011-06-01T00:00:00"/>
    <n v="0"/>
    <s v="Development - Python"/>
    <s v="Development "/>
    <s v=" Python"/>
    <s v="Noah Smith"/>
    <s v="Josh Martinez"/>
    <n v="59"/>
    <n v="1"/>
  </r>
  <r>
    <x v="6919"/>
    <n v="49349"/>
    <d v="2011-06-01T00:00:00"/>
    <n v="23"/>
    <n v="3910"/>
    <n v="0.01"/>
    <n v="170"/>
    <n v="3870.9"/>
    <s v="Olvera Holt"/>
    <s v="Google Inc."/>
    <s v="Computer Software: Programming, Data Processing"/>
    <s v="Technology"/>
    <s v="Manitowoc"/>
    <n v="54220"/>
    <s v="Wisconsin"/>
    <s v="Central"/>
    <d v="2011-06-03T00:00:00"/>
    <n v="2"/>
    <s v="Development - .Net"/>
    <s v="Development "/>
    <s v=" .Net"/>
    <s v="Liam Franklin"/>
    <s v="Josh Martinez"/>
    <n v="52"/>
    <n v="1"/>
  </r>
  <r>
    <x v="6920"/>
    <n v="49350"/>
    <d v="2012-08-22T00:00:00"/>
    <n v="50"/>
    <n v="5500"/>
    <n v="0.01"/>
    <n v="110"/>
    <n v="5445"/>
    <s v="Laura Hughsby"/>
    <s v="Comcast Corporation"/>
    <s v="Television Services"/>
    <s v="Consumer Services"/>
    <s v="Marion"/>
    <n v="43302"/>
    <s v="Ohio"/>
    <s v="East"/>
    <d v="2012-08-24T00:00:00"/>
    <n v="2"/>
    <s v="Development - Python"/>
    <s v="Development "/>
    <s v=" Python"/>
    <s v="Elizabeth Carter"/>
    <s v="Allen Young"/>
    <n v="52"/>
    <n v="1"/>
  </r>
  <r>
    <x v="6921"/>
    <n v="49351"/>
    <d v="2012-03-30T00:00:00"/>
    <n v="27"/>
    <n v="3240"/>
    <n v="0.06"/>
    <n v="120"/>
    <n v="3045.6"/>
    <s v="Michelle Foster"/>
    <s v="Analog Devices, Inc."/>
    <s v="Semiconductors"/>
    <s v="Technology"/>
    <s v="Richmond"/>
    <n v="40475"/>
    <s v="Kentucky"/>
    <s v="South"/>
    <d v="2012-04-03T00:00:00"/>
    <n v="4"/>
    <s v="Development - Business Logic"/>
    <s v="Development "/>
    <s v=" Business Logic"/>
    <s v="Daniel Tusk"/>
    <s v="Frank Mitchell"/>
    <n v="45"/>
    <n v="1"/>
  </r>
  <r>
    <x v="6922"/>
    <n v="49380"/>
    <d v="2012-05-04T00:00:00"/>
    <n v="11"/>
    <n v="1650"/>
    <n v="0.02"/>
    <n v="150"/>
    <n v="1617"/>
    <s v="Jocasta Schnelling"/>
    <s v="Liberty Media Corporation"/>
    <s v="Broadcasting"/>
    <s v="Consumer Services"/>
    <s v="Reston"/>
    <s v="20190"/>
    <s v="Virginia"/>
    <s v="South"/>
    <d v="2012-05-06T00:00:00"/>
    <n v="2"/>
    <s v="Consulting - Strategy"/>
    <s v="Consulting "/>
    <s v=" Strategy"/>
    <s v="Olivia Sullivan"/>
    <s v="Frank Mitchell"/>
    <n v="53"/>
    <n v="1"/>
  </r>
  <r>
    <x v="6923"/>
    <n v="49381"/>
    <d v="2012-12-13T00:00:00"/>
    <n v="21"/>
    <n v="4200"/>
    <n v="0.04"/>
    <n v="200"/>
    <n v="4032"/>
    <s v="Stuart Epp"/>
    <s v="QUALCOMM Incorporated"/>
    <s v="Radio And Television Broadcasting And Communications Equipment"/>
    <s v="Technology"/>
    <s v="Shirley"/>
    <n v="11967"/>
    <s v="New York"/>
    <s v="East"/>
    <d v="2012-12-14T00:00:00"/>
    <n v="1"/>
    <s v="Development - Big Data"/>
    <s v="Development "/>
    <s v=" Big Data"/>
    <s v="Isabella Douglas"/>
    <s v="Allen Young"/>
    <n v="75"/>
    <n v="1"/>
  </r>
  <r>
    <x v="6924"/>
    <n v="49409"/>
    <d v="2011-08-16T00:00:00"/>
    <n v="28"/>
    <n v="4200"/>
    <n v="0.04"/>
    <n v="150"/>
    <n v="4032"/>
    <s v="Natalie Pelletier"/>
    <s v="Costco Wholesale Corporation"/>
    <s v="Department/Specialty Retail Stores"/>
    <s v="Consumer Services"/>
    <s v="Miami"/>
    <n v="33142"/>
    <s v="Florida"/>
    <s v="South"/>
    <d v="2011-08-17T00:00:00"/>
    <n v="1"/>
    <s v="Consulting - Business Model"/>
    <s v="Consulting "/>
    <s v=" Business Model"/>
    <s v="Ava Wilson"/>
    <s v="Frank Mitchell"/>
    <n v="67"/>
    <n v="1"/>
  </r>
  <r>
    <x v="6925"/>
    <n v="49412"/>
    <d v="2009-03-07T00:00:00"/>
    <n v="20"/>
    <n v="3000"/>
    <n v="0.09"/>
    <n v="150"/>
    <n v="2730"/>
    <s v="Dennis Cyprus"/>
    <s v="Amgen Inc."/>
    <s v="Biotechnology: Biological Products (No Diagnostic Substances)"/>
    <s v="Health Care"/>
    <s v="Pittsburg"/>
    <n v="66762"/>
    <s v="Kansas"/>
    <s v="Central"/>
    <d v="2009-03-07T00:00:00"/>
    <n v="0"/>
    <s v="Consulting - Strategy"/>
    <s v="Consulting "/>
    <s v=" Strategy"/>
    <s v="Abigail Young"/>
    <s v="Josh Martinez"/>
    <n v="50"/>
    <n v="1"/>
  </r>
  <r>
    <x v="6926"/>
    <n v="49441"/>
    <d v="2009-09-27T00:00:00"/>
    <n v="49"/>
    <n v="6125"/>
    <n v="7.0000000000000007E-2"/>
    <n v="125"/>
    <n v="5696.25"/>
    <s v="Mary Minnotte"/>
    <s v="NetApp, Inc."/>
    <s v="Electronic Components"/>
    <s v="Technology"/>
    <s v="Apple Valley"/>
    <n v="55124"/>
    <s v="Minnesota"/>
    <s v="Central"/>
    <d v="2009-09-28T00:00:00"/>
    <n v="1"/>
    <s v="Training - SQL"/>
    <s v="Training "/>
    <s v=" SQL"/>
    <s v="Ava Wilson"/>
    <s v="Josh Martinez"/>
    <n v="67"/>
    <n v="1"/>
  </r>
  <r>
    <x v="6927"/>
    <n v="49442"/>
    <d v="2012-08-09T00:00:00"/>
    <n v="11"/>
    <n v="1760"/>
    <n v="0.03"/>
    <n v="160"/>
    <n v="1707.2"/>
    <s v="Brian Pardue"/>
    <s v="Apple Inc."/>
    <s v="Computer Manufacturing"/>
    <s v="Technology"/>
    <s v="Orem"/>
    <n v="84057"/>
    <s v="Utah"/>
    <s v="West"/>
    <d v="2012-08-09T00:00:00"/>
    <n v="0"/>
    <s v="Development - Java"/>
    <s v="Development "/>
    <s v=" Java"/>
    <s v="Madison Hill"/>
    <s v="Bob Turner"/>
    <n v="58"/>
    <n v="1"/>
  </r>
  <r>
    <x v="6928"/>
    <n v="49443"/>
    <d v="2011-01-23T00:00:00"/>
    <n v="41"/>
    <n v="4920"/>
    <n v="0.05"/>
    <n v="120"/>
    <n v="4674"/>
    <s v="Nicole Guthrie"/>
    <s v="Equinix, Inc."/>
    <s v="Telecommunications Equipment"/>
    <s v="Public Utilities"/>
    <s v="Hillside"/>
    <s v="07205"/>
    <s v="New Jersey"/>
    <s v="East"/>
    <d v="2011-01-24T00:00:00"/>
    <n v="1"/>
    <s v="Development - Business Logic"/>
    <s v="Development "/>
    <s v=" Business Logic"/>
    <s v="Emily Taylor"/>
    <s v="Allen Young"/>
    <n v="62"/>
    <n v="1"/>
  </r>
  <r>
    <x v="6929"/>
    <n v="49472"/>
    <d v="2010-07-16T00:00:00"/>
    <n v="23"/>
    <n v="2760"/>
    <n v="0.02"/>
    <n v="120"/>
    <n v="2704.7999999999997"/>
    <s v="Robert Pistek"/>
    <s v="Adobe Systems Incorporated"/>
    <s v="Computer Software: Prepackaged Software"/>
    <s v="Technology"/>
    <s v="Auburn"/>
    <s v="04210"/>
    <s v="Maine"/>
    <s v="East"/>
    <d v="2010-07-21T00:00:00"/>
    <n v="5"/>
    <s v="Development - Business Logic"/>
    <s v="Development "/>
    <s v=" Business Logic"/>
    <s v="Mason Gibson"/>
    <s v="Allen Young"/>
    <n v="71"/>
    <n v="1"/>
  </r>
  <r>
    <x v="6930"/>
    <n v="49472"/>
    <d v="2010-07-16T00:00:00"/>
    <n v="15"/>
    <n v="2250"/>
    <n v="0.05"/>
    <n v="150"/>
    <n v="2137.5"/>
    <s v="Robert Pistek"/>
    <s v="Adobe Systems Incorporated"/>
    <s v="Computer Software: Prepackaged Software"/>
    <s v="Technology"/>
    <s v="Lynn"/>
    <s v="01901"/>
    <s v="MA"/>
    <s v="East"/>
    <d v="2010-07-21T00:00:00"/>
    <n v="5"/>
    <s v="Consulting - Business Model"/>
    <s v="Consulting "/>
    <s v=" Business Model"/>
    <s v="Michael Alister"/>
    <s v="Allen Young"/>
    <n v="68"/>
    <n v="1"/>
  </r>
  <r>
    <x v="6931"/>
    <n v="49472"/>
    <d v="2010-07-16T00:00:00"/>
    <n v="9"/>
    <n v="1260"/>
    <n v="0.03"/>
    <n v="140"/>
    <n v="1222.2"/>
    <s v="Robert Pistek"/>
    <s v="Adobe Systems Incorporated"/>
    <s v="Computer Software: Prepackaged Software"/>
    <s v="Technology"/>
    <s v="Newburyport"/>
    <s v="01950"/>
    <s v="MA"/>
    <s v="East"/>
    <d v="2010-07-20T00:00:00"/>
    <n v="4"/>
    <s v="Development - Database"/>
    <s v="Development "/>
    <s v=" Database"/>
    <s v="Mia Moore"/>
    <s v="Allen Young"/>
    <n v="51"/>
    <n v="1"/>
  </r>
  <r>
    <x v="6932"/>
    <n v="49477"/>
    <d v="2011-11-29T00:00:00"/>
    <n v="9"/>
    <n v="990"/>
    <n v="0.01"/>
    <n v="110"/>
    <n v="980.1"/>
    <s v="Grant Jackson"/>
    <s v="Tesla Motors, Inc."/>
    <s v="Auto Manufacturing"/>
    <s v="Capital Goods"/>
    <s v="Fairmont"/>
    <s v="26554"/>
    <s v="West Virginia"/>
    <s v="East"/>
    <d v="2011-11-29T00:00:00"/>
    <n v="0"/>
    <s v="Development - Python"/>
    <s v="Development "/>
    <s v=" Python"/>
    <s v="Mason Gibson"/>
    <s v="Allen Young"/>
    <n v="71"/>
    <n v="1"/>
  </r>
  <r>
    <x v="6933"/>
    <n v="49479"/>
    <d v="2011-07-27T00:00:00"/>
    <n v="46"/>
    <n v="6900"/>
    <n v="7.0000000000000007E-2"/>
    <n v="150"/>
    <n v="6417"/>
    <s v="Victor Hane"/>
    <s v="Dollar Tree, Inc."/>
    <s v="Department/Specialty Retail Stores"/>
    <s v="Consumer Services"/>
    <s v="Royal Palm Beach"/>
    <n v="33411"/>
    <s v="Florida"/>
    <s v="South"/>
    <d v="2011-07-29T00:00:00"/>
    <n v="2"/>
    <s v="Consulting - Strategy"/>
    <s v="Consulting "/>
    <s v=" Strategy"/>
    <s v="Jacob Manziel"/>
    <s v="Frank Mitchell"/>
    <n v="57"/>
    <n v="1"/>
  </r>
  <r>
    <x v="6934"/>
    <n v="49504"/>
    <d v="2009-11-16T00:00:00"/>
    <n v="45"/>
    <n v="6750"/>
    <n v="0.1"/>
    <n v="150"/>
    <n v="6075"/>
    <s v="Larry Williams"/>
    <s v="C.H. Robinson Worldwide, Inc."/>
    <s v="Oil Refining/Marketing"/>
    <s v="Transportation"/>
    <s v="Hilton Head Island"/>
    <s v="29915"/>
    <s v="South Carolina"/>
    <s v="South"/>
    <d v="2009-11-16T00:00:00"/>
    <n v="0"/>
    <s v="Consulting - Business Model"/>
    <s v="Consulting "/>
    <s v=" Business Model"/>
    <s v="Mason Gibson"/>
    <s v="Frank Mitchell"/>
    <n v="71"/>
    <n v="1"/>
  </r>
  <r>
    <x v="6935"/>
    <n v="49505"/>
    <d v="2009-01-21T00:00:00"/>
    <n v="12"/>
    <n v="1920"/>
    <n v="0.04"/>
    <n v="160"/>
    <n v="1843.1999999999998"/>
    <s v="Harold Nunn"/>
    <s v="Analog Devices, Inc."/>
    <s v="Semiconductors"/>
    <s v="Technology"/>
    <s v="Wooster"/>
    <n v="44691"/>
    <s v="Ohio"/>
    <s v="East"/>
    <d v="2009-01-23T00:00:00"/>
    <n v="2"/>
    <s v="Development - Java"/>
    <s v="Development "/>
    <s v=" Java"/>
    <s v="Jacob Manziel"/>
    <s v="Allen Young"/>
    <n v="57"/>
    <n v="1"/>
  </r>
  <r>
    <x v="6936"/>
    <n v="49505"/>
    <d v="2009-01-21T00:00:00"/>
    <n v="34"/>
    <n v="5100"/>
    <n v="0.04"/>
    <n v="150"/>
    <n v="4896"/>
    <s v="Harold Nunn"/>
    <s v="Analog Devices, Inc."/>
    <s v="Semiconductors"/>
    <s v="Technology"/>
    <s v="Wooster"/>
    <n v="44691"/>
    <s v="Ohio"/>
    <s v="East"/>
    <d v="2009-01-22T00:00:00"/>
    <n v="1"/>
    <s v="Consulting - Business Model"/>
    <s v="Consulting "/>
    <s v=" Business Model"/>
    <s v="Michael Alister"/>
    <s v="Allen Young"/>
    <n v="68"/>
    <n v="1"/>
  </r>
  <r>
    <x v="6937"/>
    <n v="49510"/>
    <d v="2012-03-20T00:00:00"/>
    <n v="16"/>
    <n v="1920"/>
    <n v="0.04"/>
    <n v="120"/>
    <n v="1843.1999999999998"/>
    <s v="Luke Ballentine"/>
    <s v="Intuit Inc."/>
    <s v="Computer Software: Prepackaged Software"/>
    <s v="Technology"/>
    <s v="Des Moines"/>
    <n v="50315"/>
    <s v="Iowa"/>
    <s v="Central"/>
    <d v="2012-03-21T00:00:00"/>
    <n v="1"/>
    <s v="Development - Business Logic"/>
    <s v="Development "/>
    <s v=" Business Logic"/>
    <s v="Jacob Manziel"/>
    <s v="Josh Martinez"/>
    <n v="57"/>
    <n v="1"/>
  </r>
  <r>
    <x v="6938"/>
    <n v="49511"/>
    <d v="2009-04-20T00:00:00"/>
    <n v="35"/>
    <n v="3850"/>
    <n v="0.03"/>
    <n v="110"/>
    <n v="3734.5"/>
    <s v="Eugene Liston"/>
    <s v="Liberty Media Corporation"/>
    <s v="Broadcasting"/>
    <s v="Consumer Services"/>
    <s v="Danville"/>
    <n v="40422"/>
    <s v="Kentucky"/>
    <s v="South"/>
    <d v="2009-04-20T00:00:00"/>
    <n v="0"/>
    <s v="Development - PHP"/>
    <s v="Development "/>
    <s v=" PHP"/>
    <s v="Liam Franklin"/>
    <s v="Frank Mitchell"/>
    <n v="52"/>
    <n v="1"/>
  </r>
  <r>
    <x v="6939"/>
    <n v="49538"/>
    <d v="2010-03-17T00:00:00"/>
    <n v="29"/>
    <n v="3625"/>
    <n v="0.08"/>
    <n v="125"/>
    <n v="3335"/>
    <s v="Darren Perrino"/>
    <s v="Seagate Technology."/>
    <s v="Electronic Components"/>
    <s v="Technology"/>
    <s v="Beaumont"/>
    <n v="77705"/>
    <s v="Texas"/>
    <s v="Central"/>
    <d v="2010-03-21T00:00:00"/>
    <n v="4"/>
    <s v="Training - SQL"/>
    <s v="Training "/>
    <s v=" SQL"/>
    <s v="Isabella Douglas"/>
    <s v="Josh Martinez"/>
    <n v="75"/>
    <n v="1"/>
  </r>
  <r>
    <x v="6940"/>
    <n v="49541"/>
    <d v="2009-01-16T00:00:00"/>
    <n v="35"/>
    <n v="7000"/>
    <n v="0"/>
    <n v="200"/>
    <n v="7000"/>
    <s v="Joe Zeldin"/>
    <s v="Liberty Media Corporation"/>
    <s v="Broadcasting"/>
    <s v="Consumer Services"/>
    <s v="Hot Springs"/>
    <n v="71901"/>
    <s v="Arkansas"/>
    <s v="South"/>
    <d v="2009-01-17T00:00:00"/>
    <n v="1"/>
    <s v="Development - Big Data"/>
    <s v="Development "/>
    <s v=" Big Data"/>
    <s v="Emma Watson"/>
    <s v="Frank Mitchell"/>
    <n v="67"/>
    <n v="1"/>
  </r>
  <r>
    <x v="6941"/>
    <n v="49575"/>
    <d v="2010-12-16T00:00:00"/>
    <n v="12"/>
    <n v="1920"/>
    <n v="0.05"/>
    <n v="160"/>
    <n v="1824"/>
    <s v="Kalyca Gastineau"/>
    <s v="Texas Instruments Incorporated"/>
    <s v="Semiconductors"/>
    <s v="Technology"/>
    <s v="Monroeville"/>
    <n v="15146"/>
    <s v="Pennsylvania"/>
    <s v="East"/>
    <d v="2010-12-17T00:00:00"/>
    <n v="1"/>
    <s v="Development - Java"/>
    <s v="Development "/>
    <s v=" Java"/>
    <s v="William Bufont"/>
    <s v="Allen Young"/>
    <n v="62"/>
    <n v="1"/>
  </r>
  <r>
    <x v="6942"/>
    <n v="49600"/>
    <d v="2011-03-07T00:00:00"/>
    <n v="33"/>
    <n v="3630"/>
    <n v="0.1"/>
    <n v="110"/>
    <n v="3267"/>
    <s v="Troy Sayre"/>
    <s v="Comcast Corporation"/>
    <s v="Television Services"/>
    <s v="Consumer Services"/>
    <s v="Lake Worth"/>
    <n v="33461"/>
    <s v="Florida"/>
    <s v="South"/>
    <d v="2011-03-12T00:00:00"/>
    <n v="5"/>
    <s v="Development - Python"/>
    <s v="Development "/>
    <s v=" Python"/>
    <s v="Daniel Tusk"/>
    <s v="Frank Mitchell"/>
    <n v="45"/>
    <n v="1"/>
  </r>
  <r>
    <x v="6943"/>
    <n v="49601"/>
    <d v="2011-01-26T00:00:00"/>
    <n v="15"/>
    <n v="1875"/>
    <n v="0.01"/>
    <n v="125"/>
    <n v="1856.25"/>
    <s v="Mark Nockton"/>
    <s v="Monster Beverage Corporation"/>
    <s v="Beverages (Production/Distribution)"/>
    <s v="Consumer Non-Durables"/>
    <s v="Apple Valley"/>
    <n v="55124"/>
    <s v="Minnesota"/>
    <s v="Central"/>
    <d v="2011-02-02T00:00:00"/>
    <n v="7"/>
    <s v="Training - Development"/>
    <s v="Training "/>
    <s v=" Development"/>
    <s v="Isabella Douglas"/>
    <s v="Josh Martinez"/>
    <n v="75"/>
    <n v="1"/>
  </r>
  <r>
    <x v="6944"/>
    <n v="49602"/>
    <d v="2012-03-08T00:00:00"/>
    <n v="31"/>
    <n v="3875"/>
    <n v="0.03"/>
    <n v="125"/>
    <n v="3758.75"/>
    <s v="Andrew Love"/>
    <s v="DISH Network Corporation"/>
    <s v="Television Services"/>
    <s v="Consumer Services"/>
    <s v="Richland"/>
    <n v="99352"/>
    <s v="Washington"/>
    <s v="West"/>
    <d v="2012-03-09T00:00:00"/>
    <n v="1"/>
    <s v="Training - Tableau"/>
    <s v="Training "/>
    <s v=" Tableau"/>
    <s v="Ethan Bird"/>
    <s v="Bob Turner"/>
    <n v="60"/>
    <n v="1"/>
  </r>
  <r>
    <x v="6945"/>
    <n v="49607"/>
    <d v="2009-05-04T00:00:00"/>
    <n v="6"/>
    <n v="900"/>
    <n v="0.06"/>
    <n v="150"/>
    <n v="846"/>
    <s v="Georgia Flathmann"/>
    <s v="Stericycle, Inc."/>
    <s v="Environmental Services"/>
    <s v="Basic Industries"/>
    <s v="Alexandria"/>
    <n v="22304"/>
    <s v="Virginia"/>
    <s v="South"/>
    <d v="2009-05-05T00:00:00"/>
    <n v="1"/>
    <s v="Consulting - Market Research"/>
    <s v="Consulting "/>
    <s v=" Market Research"/>
    <s v="Isabella Douglas"/>
    <s v="Frank Mitchell"/>
    <n v="75"/>
    <n v="1"/>
  </r>
  <r>
    <x v="6946"/>
    <n v="49634"/>
    <d v="2012-03-23T00:00:00"/>
    <n v="39"/>
    <n v="6630"/>
    <n v="0.06"/>
    <n v="170"/>
    <n v="6232.2"/>
    <s v="Sally Knudson"/>
    <s v="Comcast Corporation"/>
    <s v="Television Services"/>
    <s v="Consumer Services"/>
    <s v="Madison Heights"/>
    <n v="48071"/>
    <s v="Michigan"/>
    <s v="Central"/>
    <d v="2012-03-24T00:00:00"/>
    <n v="1"/>
    <s v="Development - .Net"/>
    <s v="Development "/>
    <s v=" .Net"/>
    <s v="Michael Alister"/>
    <s v="Josh Martinez"/>
    <n v="68"/>
    <n v="1"/>
  </r>
  <r>
    <x v="6947"/>
    <n v="49634"/>
    <d v="2012-03-23T00:00:00"/>
    <n v="3"/>
    <n v="450"/>
    <n v="0.05"/>
    <n v="150"/>
    <n v="427.5"/>
    <s v="Sally Knudson"/>
    <s v="Comcast Corporation"/>
    <s v="Television Services"/>
    <s v="Consumer Services"/>
    <s v="Madison Heights"/>
    <n v="48071"/>
    <s v="Michigan"/>
    <s v="Central"/>
    <d v="2012-03-25T00:00:00"/>
    <n v="2"/>
    <s v="Consulting - Business Model"/>
    <s v="Consulting "/>
    <s v=" Business Model"/>
    <s v="Liam Franklin"/>
    <s v="Josh Martinez"/>
    <n v="52"/>
    <n v="1"/>
  </r>
  <r>
    <x v="6948"/>
    <n v="49634"/>
    <d v="2012-03-23T00:00:00"/>
    <n v="45"/>
    <n v="7200"/>
    <n v="0.02"/>
    <n v="160"/>
    <n v="7056"/>
    <s v="Sally Knudson"/>
    <s v="Comcast Corporation"/>
    <s v="Television Services"/>
    <s v="Consumer Services"/>
    <s v="Sioux City"/>
    <n v="51106"/>
    <s v="Iowa"/>
    <s v="Central"/>
    <d v="2012-03-25T00:00:00"/>
    <n v="2"/>
    <s v="Development - Java"/>
    <s v="Development "/>
    <s v=" Java"/>
    <s v="Michael Alister"/>
    <s v="Josh Martinez"/>
    <n v="68"/>
    <n v="1"/>
  </r>
  <r>
    <x v="6949"/>
    <n v="49638"/>
    <d v="2010-08-07T00:00:00"/>
    <n v="17"/>
    <n v="2550"/>
    <n v="0.05"/>
    <n v="150"/>
    <n v="2422.5"/>
    <s v="Jack Bradley"/>
    <s v="Comcast Corporation"/>
    <s v="Television Services"/>
    <s v="Consumer Services"/>
    <s v="Greenville"/>
    <n v="38701"/>
    <s v="Mississippi"/>
    <s v="South"/>
    <d v="2010-08-08T00:00:00"/>
    <n v="1"/>
    <s v="Consulting - Business Model"/>
    <s v="Consulting "/>
    <s v=" Business Model"/>
    <s v="Daniel Tusk"/>
    <s v="Frank Mitchell"/>
    <n v="45"/>
    <n v="1"/>
  </r>
  <r>
    <x v="6950"/>
    <n v="49666"/>
    <d v="2009-08-06T00:00:00"/>
    <n v="46"/>
    <n v="6440"/>
    <n v="0.1"/>
    <n v="140"/>
    <n v="5796"/>
    <s v="Jasper Galang"/>
    <s v="eBay Inc."/>
    <s v="Business Services"/>
    <s v="Miscellaneous"/>
    <s v="Freeport"/>
    <n v="11520"/>
    <s v="New York"/>
    <s v="East"/>
    <d v="2009-08-10T00:00:00"/>
    <n v="4"/>
    <s v="Development - Front End Web"/>
    <s v="Development "/>
    <s v=" Front End Web"/>
    <s v="Daniel Tusk"/>
    <s v="Allen Young"/>
    <n v="45"/>
    <n v="1"/>
  </r>
  <r>
    <x v="6951"/>
    <n v="49668"/>
    <d v="2009-12-02T00:00:00"/>
    <n v="25"/>
    <n v="3500"/>
    <n v="0.06"/>
    <n v="140"/>
    <n v="3290"/>
    <s v="Michelle Collister"/>
    <s v="American Airlines Group, Inc."/>
    <s v="Air Freight/Delivery Services"/>
    <s v="Transportation"/>
    <s v="Greenfield"/>
    <n v="53220"/>
    <s v="Wisconsin"/>
    <s v="Central"/>
    <d v="2009-12-09T00:00:00"/>
    <n v="7"/>
    <s v="Development - Database"/>
    <s v="Development "/>
    <s v=" Database"/>
    <s v="Isabella Douglas"/>
    <s v="Josh Martinez"/>
    <n v="75"/>
    <n v="1"/>
  </r>
  <r>
    <x v="6952"/>
    <n v="49730"/>
    <d v="2009-01-04T00:00:00"/>
    <n v="3"/>
    <n v="375"/>
    <n v="0.06"/>
    <n v="125"/>
    <n v="352.5"/>
    <s v="Dave Hart"/>
    <s v="VimpelCom Ltd."/>
    <s v="Telecommunications Equipment"/>
    <s v="Public Utilities"/>
    <s v="Bryan"/>
    <n v="77803"/>
    <s v="Texas"/>
    <s v="Central"/>
    <d v="2009-01-05T00:00:00"/>
    <n v="1"/>
    <s v="Training - Development"/>
    <s v="Training "/>
    <s v=" Development"/>
    <s v="Michael Alister"/>
    <s v="Josh Martinez"/>
    <n v="68"/>
    <n v="1"/>
  </r>
  <r>
    <x v="6953"/>
    <n v="49735"/>
    <d v="2009-09-23T00:00:00"/>
    <n v="32"/>
    <n v="5440"/>
    <n v="0.04"/>
    <n v="170"/>
    <n v="5222.3999999999996"/>
    <s v="Mitch Thornton"/>
    <s v="Baidu, Inc."/>
    <s v="Computer Software: Programming, Data Processing"/>
    <s v="Technology"/>
    <s v="Savannah"/>
    <n v="31401"/>
    <s v="Georgia"/>
    <s v="South"/>
    <d v="2009-09-24T00:00:00"/>
    <n v="1"/>
    <s v="Development - .Net"/>
    <s v="Development "/>
    <s v=" .Net"/>
    <s v="Madison Hill"/>
    <s v="Frank Mitchell"/>
    <n v="58"/>
    <n v="1"/>
  </r>
  <r>
    <x v="6954"/>
    <n v="49760"/>
    <d v="2011-10-01T00:00:00"/>
    <n v="3"/>
    <n v="375"/>
    <n v="0.09"/>
    <n v="125"/>
    <n v="341.25"/>
    <s v="Denise Sievert"/>
    <s v="Applied Materials, Inc."/>
    <s v="Semiconductors"/>
    <s v="Technology"/>
    <s v="Burlington"/>
    <n v="27217"/>
    <s v="North Carolina"/>
    <s v="South"/>
    <d v="2011-10-02T00:00:00"/>
    <n v="1"/>
    <s v="Training - SQL"/>
    <s v="Training "/>
    <s v=" SQL"/>
    <s v="Mason Gibson"/>
    <s v="Frank Mitchell"/>
    <n v="71"/>
    <n v="1"/>
  </r>
  <r>
    <x v="6955"/>
    <n v="49760"/>
    <d v="2011-10-01T00:00:00"/>
    <n v="13"/>
    <n v="1950"/>
    <n v="0.02"/>
    <n v="150"/>
    <n v="1911"/>
    <s v="Denise Sievert"/>
    <s v="Applied Materials, Inc."/>
    <s v="Semiconductors"/>
    <s v="Technology"/>
    <s v="Burlington"/>
    <n v="27217"/>
    <s v="North Carolina"/>
    <s v="South"/>
    <d v="2011-10-03T00:00:00"/>
    <n v="2"/>
    <s v="Consulting - Market Research"/>
    <s v="Consulting "/>
    <s v=" Market Research"/>
    <s v="Jayden Hamilton"/>
    <s v="Frank Mitchell"/>
    <n v="71"/>
    <n v="1"/>
  </r>
  <r>
    <x v="6956"/>
    <n v="49760"/>
    <d v="2011-10-01T00:00:00"/>
    <n v="38"/>
    <n v="4180"/>
    <n v="0.09"/>
    <n v="110"/>
    <n v="3803.8"/>
    <s v="Denise Sievert"/>
    <s v="Applied Materials, Inc."/>
    <s v="Semiconductors"/>
    <s v="Technology"/>
    <s v="Cary"/>
    <n v="27511"/>
    <s v="North Carolina"/>
    <s v="South"/>
    <d v="2011-10-03T00:00:00"/>
    <n v="2"/>
    <s v="Development - Python"/>
    <s v="Development "/>
    <s v=" Python"/>
    <s v="Alexander Edison"/>
    <s v="Frank Mitchell"/>
    <n v="70"/>
    <n v="1"/>
  </r>
  <r>
    <x v="6957"/>
    <n v="49761"/>
    <d v="2011-01-24T00:00:00"/>
    <n v="45"/>
    <n v="6750"/>
    <n v="7.0000000000000007E-2"/>
    <n v="150"/>
    <n v="6277.5"/>
    <s v="Lisa Ann Reed"/>
    <s v="Expeditors International of Washington, Inc."/>
    <s v="Oil Refining/Marketing"/>
    <s v="Transportation"/>
    <s v="Liberal"/>
    <n v="67901"/>
    <s v="Kansas"/>
    <s v="Central"/>
    <d v="2011-01-25T00:00:00"/>
    <n v="1"/>
    <s v="Consulting - Strategy"/>
    <s v="Consulting "/>
    <s v=" Strategy"/>
    <s v="Sophia Dixon"/>
    <s v="Josh Martinez"/>
    <n v="71"/>
    <n v="1"/>
  </r>
  <r>
    <x v="6958"/>
    <n v="49762"/>
    <d v="2011-06-15T00:00:00"/>
    <n v="35"/>
    <n v="4200"/>
    <n v="0.09"/>
    <n v="120"/>
    <n v="3822"/>
    <s v="Fred Southworth"/>
    <s v="NXP Semiconductors N.V."/>
    <s v="Semiconductors"/>
    <s v="Technology"/>
    <s v="East Meadow"/>
    <n v="11554"/>
    <s v="New York"/>
    <s v="East"/>
    <d v="2011-06-17T00:00:00"/>
    <n v="2"/>
    <s v="Development - Business Logic"/>
    <s v="Development "/>
    <s v=" Business Logic"/>
    <s v="Madison Hill"/>
    <s v="Allen Young"/>
    <n v="58"/>
    <n v="1"/>
  </r>
  <r>
    <x v="6959"/>
    <n v="49763"/>
    <d v="2011-02-13T00:00:00"/>
    <n v="8"/>
    <n v="880"/>
    <n v="0.02"/>
    <n v="110"/>
    <n v="862.4"/>
    <s v="Brad Creighton"/>
    <s v="VimpelCom Ltd."/>
    <s v="Telecommunications Equipment"/>
    <s v="Public Utilities"/>
    <s v="Saint Cloud"/>
    <n v="56301"/>
    <s v="Minnesota"/>
    <s v="Central"/>
    <d v="2011-02-14T00:00:00"/>
    <n v="1"/>
    <s v="Development - PHP"/>
    <s v="Development "/>
    <s v=" PHP"/>
    <s v="Alexander Edison"/>
    <s v="Josh Martinez"/>
    <n v="70"/>
    <n v="1"/>
  </r>
  <r>
    <x v="6960"/>
    <n v="49763"/>
    <d v="2011-02-13T00:00:00"/>
    <n v="6"/>
    <n v="750"/>
    <n v="0"/>
    <n v="125"/>
    <n v="750"/>
    <s v="Brad Creighton"/>
    <s v="VimpelCom Ltd."/>
    <s v="Telecommunications Equipment"/>
    <s v="Public Utilities"/>
    <s v="Saint Cloud"/>
    <n v="56301"/>
    <s v="Minnesota"/>
    <s v="Central"/>
    <d v="2011-02-13T00:00:00"/>
    <n v="0"/>
    <s v="Training - Javascript"/>
    <s v="Training "/>
    <s v=" Javascript"/>
    <s v="Mia Moore"/>
    <s v="Josh Martinez"/>
    <n v="51"/>
    <n v="1"/>
  </r>
  <r>
    <x v="6961"/>
    <n v="49764"/>
    <d v="2010-10-03T00:00:00"/>
    <n v="37"/>
    <n v="5180"/>
    <n v="7.0000000000000007E-2"/>
    <n v="140"/>
    <n v="4817.3999999999996"/>
    <s v="Benjamin Reiten"/>
    <s v="Liberty Interactive Corporation"/>
    <s v="Catalog/Specialty Distribution"/>
    <s v="Consumer Services"/>
    <s v="Goodyear"/>
    <n v="85338"/>
    <s v="Arizona"/>
    <s v="West"/>
    <d v="2010-10-07T00:00:00"/>
    <n v="4"/>
    <s v="Development - Front End Web"/>
    <s v="Development "/>
    <s v=" Front End Web"/>
    <s v="Michael Alister"/>
    <s v="Bob Turner"/>
    <n v="68"/>
    <n v="1"/>
  </r>
  <r>
    <x v="6962"/>
    <n v="49767"/>
    <d v="2010-11-08T00:00:00"/>
    <n v="43"/>
    <n v="4730"/>
    <n v="0.09"/>
    <n v="110"/>
    <n v="4304.3"/>
    <s v="John Brown"/>
    <s v="Netflix, Inc."/>
    <s v="Consumer Electronics/Video Chains"/>
    <s v="Consumer Services"/>
    <s v="Alamogordo"/>
    <n v="88310"/>
    <s v="New Mexico"/>
    <s v="West"/>
    <d v="2010-11-08T00:00:00"/>
    <n v="0"/>
    <s v="Development - PHP"/>
    <s v="Development "/>
    <s v=" PHP"/>
    <s v="Ethan Bird"/>
    <s v="Bob Turner"/>
    <n v="60"/>
    <n v="1"/>
  </r>
  <r>
    <x v="6963"/>
    <n v="49767"/>
    <d v="2010-11-08T00:00:00"/>
    <n v="39"/>
    <n v="5850"/>
    <n v="0.1"/>
    <n v="150"/>
    <n v="5265"/>
    <s v="John Brown"/>
    <s v="Netflix, Inc."/>
    <s v="Consumer Electronics/Video Chains"/>
    <s v="Consumer Services"/>
    <s v="Alamogordo"/>
    <n v="88310"/>
    <s v="New Mexico"/>
    <s v="West"/>
    <d v="2010-11-09T00:00:00"/>
    <n v="1"/>
    <s v="Consulting - Strategy"/>
    <s v="Consulting "/>
    <s v=" Strategy"/>
    <s v="Ava Wilson"/>
    <s v="Bob Turner"/>
    <n v="67"/>
    <n v="1"/>
  </r>
  <r>
    <x v="6964"/>
    <n v="49767"/>
    <d v="2010-11-08T00:00:00"/>
    <n v="7"/>
    <n v="770"/>
    <n v="0.08"/>
    <n v="110"/>
    <n v="708.4"/>
    <s v="John Brown"/>
    <s v="Netflix, Inc."/>
    <s v="Consumer Electronics/Video Chains"/>
    <s v="Consumer Services"/>
    <s v="Alamogordo"/>
    <n v="88310"/>
    <s v="New Mexico"/>
    <s v="West"/>
    <d v="2010-11-10T00:00:00"/>
    <n v="2"/>
    <s v="Development - Python"/>
    <s v="Development "/>
    <s v=" Python"/>
    <s v="Sophia Dixon"/>
    <s v="Bob Turner"/>
    <n v="71"/>
    <n v="1"/>
  </r>
  <r>
    <x v="6965"/>
    <n v="49797"/>
    <d v="2011-03-08T00:00:00"/>
    <n v="27"/>
    <n v="4590"/>
    <n v="0"/>
    <n v="170"/>
    <n v="4590"/>
    <s v="Lena McGuire"/>
    <s v="Dollar Tree, Inc."/>
    <s v="Department/Specialty Retail Stores"/>
    <s v="Consumer Services"/>
    <s v="Berea"/>
    <s v="44017"/>
    <s v="Ohio"/>
    <s v="East"/>
    <d v="2011-03-09T00:00:00"/>
    <n v="1"/>
    <s v="Development - .Net"/>
    <s v="Development "/>
    <s v=" .Net"/>
    <s v="Sophia Dixon"/>
    <s v="Allen Young"/>
    <n v="71"/>
    <n v="1"/>
  </r>
  <r>
    <x v="6966"/>
    <n v="49797"/>
    <d v="2011-03-08T00:00:00"/>
    <n v="26"/>
    <n v="2860"/>
    <n v="7.0000000000000007E-2"/>
    <n v="110"/>
    <n v="2659.7999999999997"/>
    <s v="Lena McGuire"/>
    <s v="Dollar Tree, Inc."/>
    <s v="Department/Specialty Retail Stores"/>
    <s v="Consumer Services"/>
    <s v="Berea"/>
    <s v="44017"/>
    <s v="Ohio"/>
    <s v="East"/>
    <d v="2011-03-09T00:00:00"/>
    <n v="1"/>
    <s v="Development - Python"/>
    <s v="Development "/>
    <s v=" Python"/>
    <s v="Daniel Tusk"/>
    <s v="Allen Young"/>
    <n v="45"/>
    <n v="1"/>
  </r>
  <r>
    <x v="6967"/>
    <n v="49798"/>
    <d v="2012-12-08T00:00:00"/>
    <n v="5"/>
    <n v="625"/>
    <n v="0.09"/>
    <n v="125"/>
    <n v="568.75"/>
    <s v="Lisa Skach"/>
    <s v="Facebook, Inc."/>
    <s v="Computer Software: Programming, Data Processing"/>
    <s v="Technology"/>
    <s v="Great Falls"/>
    <n v="59405"/>
    <s v="Montana"/>
    <s v="West"/>
    <d v="2012-12-09T00:00:00"/>
    <n v="1"/>
    <s v="Training - Development"/>
    <s v="Training "/>
    <s v=" Development"/>
    <s v="Mason Gibson"/>
    <s v="Bob Turner"/>
    <n v="71"/>
    <n v="1"/>
  </r>
  <r>
    <x v="6968"/>
    <n v="49798"/>
    <d v="2012-12-08T00:00:00"/>
    <n v="29"/>
    <n v="4060"/>
    <n v="0.03"/>
    <n v="140"/>
    <n v="3938.2"/>
    <s v="Lisa Skach"/>
    <s v="Facebook, Inc."/>
    <s v="Computer Software: Programming, Data Processing"/>
    <s v="Technology"/>
    <s v="Great Falls"/>
    <n v="59405"/>
    <s v="Montana"/>
    <s v="West"/>
    <d v="2012-12-08T00:00:00"/>
    <n v="0"/>
    <s v="Development - Front End Web"/>
    <s v="Development "/>
    <s v=" Front End Web"/>
    <s v="Michael Alister"/>
    <s v="Bob Turner"/>
    <n v="68"/>
    <n v="1"/>
  </r>
  <r>
    <x v="6969"/>
    <n v="49799"/>
    <d v="2009-08-24T00:00:00"/>
    <n v="4"/>
    <n v="500"/>
    <n v="0.05"/>
    <n v="125"/>
    <n v="475"/>
    <s v="Keith Beeghly"/>
    <s v="Altera Corporation"/>
    <s v="Semiconductors"/>
    <s v="Technology"/>
    <s v="Pine Bluff"/>
    <n v="71603"/>
    <s v="Arkansas"/>
    <s v="South"/>
    <d v="2009-08-26T00:00:00"/>
    <n v="2"/>
    <s v="Training - Javascript"/>
    <s v="Training "/>
    <s v=" Javascript"/>
    <s v="Abigail Young"/>
    <s v="Frank Mitchell"/>
    <n v="50"/>
    <n v="1"/>
  </r>
  <r>
    <x v="6970"/>
    <n v="49799"/>
    <d v="2009-08-24T00:00:00"/>
    <n v="12"/>
    <n v="1800"/>
    <n v="0"/>
    <n v="150"/>
    <n v="1800"/>
    <s v="Keith Beeghly"/>
    <s v="Altera Corporation"/>
    <s v="Semiconductors"/>
    <s v="Technology"/>
    <s v="Pine Bluff"/>
    <n v="71603"/>
    <s v="Arkansas"/>
    <s v="South"/>
    <d v="2009-08-25T00:00:00"/>
    <n v="1"/>
    <s v="Consulting - Market Research"/>
    <s v="Consulting "/>
    <s v=" Market Research"/>
    <s v="Mia Moore"/>
    <s v="Frank Mitchell"/>
    <n v="51"/>
    <n v="1"/>
  </r>
  <r>
    <x v="6971"/>
    <n v="49824"/>
    <d v="2011-03-22T00:00:00"/>
    <n v="33"/>
    <n v="4950"/>
    <n v="0.01"/>
    <n v="150"/>
    <n v="4900.5"/>
    <s v="Erica Mitchell"/>
    <s v="Intel Corporation"/>
    <s v="Semiconductors"/>
    <s v="Technology"/>
    <s v="New Milford"/>
    <s v="07646"/>
    <s v="New Jersey"/>
    <s v="East"/>
    <d v="2011-03-23T00:00:00"/>
    <n v="1"/>
    <s v="Consulting - Market Research"/>
    <s v="Consulting "/>
    <s v=" Market Research"/>
    <s v="Olivia Sullivan"/>
    <s v="Allen Young"/>
    <n v="53"/>
    <n v="1"/>
  </r>
  <r>
    <x v="6972"/>
    <n v="49828"/>
    <d v="2011-08-30T00:00:00"/>
    <n v="39"/>
    <n v="4290"/>
    <n v="0.03"/>
    <n v="110"/>
    <n v="4161.3"/>
    <s v="Ed Yedwab"/>
    <s v="DISH Network Corporation"/>
    <s v="Television Services"/>
    <s v="Consumer Services"/>
    <s v="Bella Vista"/>
    <n v="72714"/>
    <s v="Arkansas"/>
    <s v="South"/>
    <d v="2011-08-31T00:00:00"/>
    <n v="1"/>
    <s v="Development - Python"/>
    <s v="Development "/>
    <s v=" Python"/>
    <s v="Jacob Manziel"/>
    <s v="Frank Mitchell"/>
    <n v="57"/>
    <n v="1"/>
  </r>
  <r>
    <x v="6973"/>
    <n v="49830"/>
    <d v="2009-07-09T00:00:00"/>
    <n v="16"/>
    <n v="1920"/>
    <n v="0.03"/>
    <n v="120"/>
    <n v="1862.3999999999999"/>
    <s v="Ionia Barroso"/>
    <s v="CA Inc."/>
    <s v="Computer Software: Prepackaged Software"/>
    <s v="Technology"/>
    <s v="Decatur"/>
    <n v="35601"/>
    <s v="Alabama"/>
    <s v="South"/>
    <d v="2009-07-11T00:00:00"/>
    <n v="2"/>
    <s v="Development - Business Logic"/>
    <s v="Development "/>
    <s v=" Business Logic"/>
    <s v="Daniel Tusk"/>
    <s v="Frank Mitchell"/>
    <n v="45"/>
    <n v="1"/>
  </r>
  <r>
    <x v="6974"/>
    <n v="49830"/>
    <d v="2009-07-09T00:00:00"/>
    <n v="31"/>
    <n v="4960"/>
    <n v="0.01"/>
    <n v="160"/>
    <n v="4910.3999999999996"/>
    <s v="Ionia Barroso"/>
    <s v="CA Inc."/>
    <s v="Computer Software: Prepackaged Software"/>
    <s v="Technology"/>
    <s v="Eden"/>
    <s v="27288"/>
    <s v="North Carolina"/>
    <s v="South"/>
    <d v="2009-07-11T00:00:00"/>
    <n v="2"/>
    <s v="Development - Java"/>
    <s v="Development "/>
    <s v=" Java"/>
    <s v="Madison Hill"/>
    <s v="Frank Mitchell"/>
    <n v="58"/>
    <n v="1"/>
  </r>
  <r>
    <x v="6975"/>
    <n v="49831"/>
    <d v="2010-08-23T00:00:00"/>
    <n v="18"/>
    <n v="3600"/>
    <n v="0.01"/>
    <n v="200"/>
    <n v="3564"/>
    <s v="Brenda Hildebrand"/>
    <s v="Whole Foods Market, Inc."/>
    <s v="Food Chains"/>
    <s v="Consumer Services"/>
    <s v="West Babylon"/>
    <n v="11704"/>
    <s v="New York"/>
    <s v="East"/>
    <d v="2010-08-25T00:00:00"/>
    <n v="2"/>
    <s v="Development - Big Data"/>
    <s v="Development "/>
    <s v=" Big Data"/>
    <s v="Emily Taylor"/>
    <s v="Allen Young"/>
    <n v="62"/>
    <n v="1"/>
  </r>
  <r>
    <x v="6976"/>
    <n v="49862"/>
    <d v="2012-09-12T00:00:00"/>
    <n v="24"/>
    <n v="4800"/>
    <n v="7.0000000000000007E-2"/>
    <n v="200"/>
    <n v="4464"/>
    <s v="Nora Stevenson"/>
    <s v="Gilead Sciences, Inc."/>
    <s v="Biotechnology: Biological Products (No Diagnostic Substances)"/>
    <s v="Health Care"/>
    <s v="Virginia Beach"/>
    <n v="23464"/>
    <s v="Virginia"/>
    <s v="South"/>
    <d v="2012-09-14T00:00:00"/>
    <n v="2"/>
    <s v="Development - Scala"/>
    <s v="Development "/>
    <s v=" Scala"/>
    <s v="Jacob Manziel"/>
    <s v="Frank Mitchell"/>
    <n v="57"/>
    <n v="1"/>
  </r>
  <r>
    <x v="6977"/>
    <n v="49889"/>
    <d v="2012-12-12T00:00:00"/>
    <n v="47"/>
    <n v="7520"/>
    <n v="0.09"/>
    <n v="160"/>
    <n v="6843.2"/>
    <s v="Philip Ludtke"/>
    <s v="Paychex, Inc."/>
    <s v="Diversified Commercial Services"/>
    <s v="Consumer Services"/>
    <s v="Clarksburg"/>
    <s v="26301"/>
    <s v="West Virginia"/>
    <s v="East"/>
    <d v="2012-12-14T00:00:00"/>
    <n v="2"/>
    <s v="Development - Java"/>
    <s v="Development "/>
    <s v=" Java"/>
    <s v="Madison Hill"/>
    <s v="Allen Young"/>
    <n v="58"/>
    <n v="1"/>
  </r>
  <r>
    <x v="6978"/>
    <n v="49889"/>
    <d v="2012-12-12T00:00:00"/>
    <n v="21"/>
    <n v="2520"/>
    <n v="0.09"/>
    <n v="120"/>
    <n v="2293.2000000000003"/>
    <s v="Philip Ludtke"/>
    <s v="Paychex, Inc."/>
    <s v="Diversified Commercial Services"/>
    <s v="Consumer Services"/>
    <s v="Clarksburg"/>
    <s v="26301"/>
    <s v="West Virginia"/>
    <s v="East"/>
    <d v="2012-12-14T00:00:00"/>
    <n v="2"/>
    <s v="Development - Business Logic"/>
    <s v="Development "/>
    <s v=" Business Logic"/>
    <s v="Mason Gibson"/>
    <s v="Allen Young"/>
    <n v="71"/>
    <n v="1"/>
  </r>
  <r>
    <x v="6979"/>
    <n v="49891"/>
    <d v="2009-09-12T00:00:00"/>
    <n v="19"/>
    <n v="3800"/>
    <n v="0.08"/>
    <n v="200"/>
    <n v="3496"/>
    <s v="Darrin Ulpright"/>
    <s v="Tesla Motors, Inc."/>
    <s v="Auto Manufacturing"/>
    <s v="Capital Goods"/>
    <s v="Augusta"/>
    <s v="04330"/>
    <s v="Maine"/>
    <s v="East"/>
    <d v="2009-09-12T00:00:00"/>
    <n v="0"/>
    <s v="Development - Scala"/>
    <s v="Development "/>
    <s v=" Scala"/>
    <s v="Mia Moore"/>
    <s v="Allen Young"/>
    <n v="51"/>
    <n v="1"/>
  </r>
  <r>
    <x v="6980"/>
    <n v="49891"/>
    <d v="2009-09-12T00:00:00"/>
    <n v="40"/>
    <n v="6400"/>
    <n v="0"/>
    <n v="160"/>
    <n v="6400"/>
    <s v="Darrin Ulpright"/>
    <s v="Tesla Motors, Inc."/>
    <s v="Auto Manufacturing"/>
    <s v="Capital Goods"/>
    <s v="Wilmington"/>
    <s v="01887"/>
    <s v="MA"/>
    <s v="East"/>
    <d v="2009-09-14T00:00:00"/>
    <n v="2"/>
    <s v="Development - Java"/>
    <s v="Development "/>
    <s v=" Java"/>
    <s v="Sophia Dixon"/>
    <s v="Allen Young"/>
    <n v="71"/>
    <n v="1"/>
  </r>
  <r>
    <x v="6981"/>
    <n v="49892"/>
    <d v="2011-02-10T00:00:00"/>
    <n v="26"/>
    <n v="4420"/>
    <n v="0.02"/>
    <n v="170"/>
    <n v="4331.6000000000004"/>
    <s v="Bill Rawles"/>
    <s v="Staples, Inc."/>
    <s v="Other Specialty Stores"/>
    <s v="Consumer Services"/>
    <s v="Binghamton"/>
    <n v="13905"/>
    <s v="New York"/>
    <s v="East"/>
    <d v="2011-02-10T00:00:00"/>
    <n v="0"/>
    <s v="Development - .Net"/>
    <s v="Development "/>
    <s v=" .Net"/>
    <s v="Isabella Douglas"/>
    <s v="Allen Young"/>
    <n v="75"/>
    <n v="1"/>
  </r>
  <r>
    <x v="6982"/>
    <n v="49921"/>
    <d v="2011-02-17T00:00:00"/>
    <n v="5"/>
    <n v="750"/>
    <n v="0.06"/>
    <n v="150"/>
    <n v="705"/>
    <s v="Claudia Barton"/>
    <s v="Liberty Media Corporation"/>
    <s v="Broadcasting"/>
    <s v="Consumer Services"/>
    <s v="Rock Island"/>
    <n v="61201"/>
    <s v="Illinois"/>
    <s v="Central"/>
    <d v="2011-02-21T00:00:00"/>
    <n v="4"/>
    <s v="Consulting - Strategy"/>
    <s v="Consulting "/>
    <s v=" Strategy"/>
    <s v="Ava Wilson"/>
    <s v="Josh Martinez"/>
    <n v="67"/>
    <n v="1"/>
  </r>
  <r>
    <x v="6983"/>
    <n v="49921"/>
    <d v="2011-02-17T00:00:00"/>
    <n v="1"/>
    <n v="200"/>
    <n v="0.04"/>
    <n v="200"/>
    <n v="192"/>
    <s v="Claudia Barton"/>
    <s v="Liberty Media Corporation"/>
    <s v="Broadcasting"/>
    <s v="Consumer Services"/>
    <s v="Rock Island"/>
    <n v="61201"/>
    <s v="Illinois"/>
    <s v="Central"/>
    <d v="2011-02-19T00:00:00"/>
    <n v="2"/>
    <s v="Development - Big Data"/>
    <s v="Development "/>
    <s v=" Big Data"/>
    <s v="Emily Taylor"/>
    <s v="Josh Martinez"/>
    <n v="62"/>
    <n v="1"/>
  </r>
  <r>
    <x v="6984"/>
    <n v="49924"/>
    <d v="2011-05-25T00:00:00"/>
    <n v="48"/>
    <n v="7680"/>
    <n v="7.0000000000000007E-2"/>
    <n v="160"/>
    <n v="7142.4"/>
    <s v="Edward Bzostek"/>
    <s v="Equinix, Inc."/>
    <s v="Telecommunications Equipment"/>
    <s v="Public Utilities"/>
    <s v="Waco"/>
    <n v="76706"/>
    <s v="Texas"/>
    <s v="Central"/>
    <d v="2011-05-27T00:00:00"/>
    <n v="2"/>
    <s v="Development - Java"/>
    <s v="Development "/>
    <s v=" Java"/>
    <s v="Alexander Edison"/>
    <s v="Josh Martinez"/>
    <n v="70"/>
    <n v="1"/>
  </r>
  <r>
    <x v="6985"/>
    <n v="49924"/>
    <d v="2011-05-25T00:00:00"/>
    <n v="13"/>
    <n v="1625"/>
    <n v="0.08"/>
    <n v="125"/>
    <n v="1495"/>
    <s v="Edward Bzostek"/>
    <s v="Equinix, Inc."/>
    <s v="Telecommunications Equipment"/>
    <s v="Public Utilities"/>
    <s v="Waco"/>
    <n v="76706"/>
    <s v="Texas"/>
    <s v="Central"/>
    <d v="2011-05-27T00:00:00"/>
    <n v="2"/>
    <s v="Training - SQL"/>
    <s v="Training "/>
    <s v=" SQL"/>
    <s v="Noah Smith"/>
    <s v="Josh Martinez"/>
    <n v="59"/>
    <n v="1"/>
  </r>
  <r>
    <x v="6986"/>
    <n v="49925"/>
    <d v="2010-01-22T00:00:00"/>
    <n v="1"/>
    <n v="120"/>
    <n v="0.06"/>
    <n v="120"/>
    <n v="112.8"/>
    <s v="Adam Phonely"/>
    <s v="Automatic Data Processing, Inc."/>
    <s v="EDP Services"/>
    <s v="Technology"/>
    <s v="Lancaster"/>
    <n v="93534"/>
    <s v="California"/>
    <s v="West"/>
    <d v="2010-01-23T00:00:00"/>
    <n v="1"/>
    <s v="Development - Business Logic"/>
    <s v="Development "/>
    <s v=" Business Logic"/>
    <s v="Sophia Dixon"/>
    <s v="Bob Turner"/>
    <n v="71"/>
    <n v="1"/>
  </r>
  <r>
    <x v="6987"/>
    <n v="49927"/>
    <d v="2012-07-20T00:00:00"/>
    <n v="26"/>
    <n v="4160"/>
    <n v="0.01"/>
    <n v="160"/>
    <n v="4118.3999999999996"/>
    <s v="Parhena McFarland"/>
    <s v="Henry Schein, Inc."/>
    <s v="Medical Specialities"/>
    <s v="Health Care"/>
    <s v="Inver Grove Heights"/>
    <s v="55076"/>
    <s v="Minnesota"/>
    <s v="Central"/>
    <d v="2012-07-20T00:00:00"/>
    <n v="0"/>
    <s v="Development - Java"/>
    <s v="Development "/>
    <s v=" Java"/>
    <s v="Mason Gibson"/>
    <s v="Josh Martinez"/>
    <n v="71"/>
    <n v="1"/>
  </r>
  <r>
    <x v="6988"/>
    <n v="49927"/>
    <d v="2012-07-20T00:00:00"/>
    <n v="28"/>
    <n v="3500"/>
    <n v="0.08"/>
    <n v="125"/>
    <n v="3220"/>
    <s v="Parhena McFarland"/>
    <s v="Henry Schein, Inc."/>
    <s v="Medical Specialities"/>
    <s v="Health Care"/>
    <s v="Inver Grove Heights"/>
    <s v="55076"/>
    <s v="Minnesota"/>
    <s v="Central"/>
    <d v="2012-07-22T00:00:00"/>
    <n v="2"/>
    <s v="Training - SQL"/>
    <s v="Training "/>
    <s v=" SQL"/>
    <s v="Isabella Douglas"/>
    <s v="Josh Martinez"/>
    <n v="75"/>
    <n v="1"/>
  </r>
  <r>
    <x v="6989"/>
    <n v="49927"/>
    <d v="2012-07-20T00:00:00"/>
    <n v="39"/>
    <n v="5460"/>
    <n v="0.04"/>
    <n v="140"/>
    <n v="5241.5999999999995"/>
    <s v="Parhena McFarland"/>
    <s v="Henry Schein, Inc."/>
    <s v="Medical Specialities"/>
    <s v="Health Care"/>
    <s v="Inver Grove Heights"/>
    <s v="55076"/>
    <s v="Minnesota"/>
    <s v="Central"/>
    <d v="2012-07-21T00:00:00"/>
    <n v="1"/>
    <s v="Development - Database"/>
    <s v="Development "/>
    <s v=" Database"/>
    <s v="Ethan Bird"/>
    <s v="Josh Martinez"/>
    <n v="60"/>
    <n v="1"/>
  </r>
  <r>
    <x v="6990"/>
    <n v="49952"/>
    <d v="2011-11-19T00:00:00"/>
    <n v="12"/>
    <n v="1500"/>
    <n v="0.04"/>
    <n v="125"/>
    <n v="1440"/>
    <s v="Beth Hughes"/>
    <s v="Sirius XM Holdings Inc."/>
    <s v="Broadcasting"/>
    <s v="Consumer Services"/>
    <s v="Bloomington"/>
    <n v="61701"/>
    <s v="Illinois"/>
    <s v="Central"/>
    <d v="2011-11-20T00:00:00"/>
    <n v="1"/>
    <s v="Training - SQL"/>
    <s v="Training "/>
    <s v=" SQL"/>
    <s v="Isabella Douglas"/>
    <s v="Josh Martinez"/>
    <n v="75"/>
    <n v="1"/>
  </r>
  <r>
    <x v="6991"/>
    <n v="49953"/>
    <d v="2012-03-17T00:00:00"/>
    <n v="18"/>
    <n v="2700"/>
    <n v="0.1"/>
    <n v="150"/>
    <n v="2430"/>
    <s v="Toby Arntzen"/>
    <s v="Autodesk, Inc."/>
    <s v="Computer Software: Prepackaged Software"/>
    <s v="Technology"/>
    <s v="Franklin"/>
    <n v="37064"/>
    <s v="Tennessee"/>
    <s v="South"/>
    <d v="2012-03-18T00:00:00"/>
    <n v="1"/>
    <s v="Consulting - Business Model"/>
    <s v="Consulting "/>
    <s v=" Business Model"/>
    <s v="Sophia Dixon"/>
    <s v="Frank Mitchell"/>
    <n v="71"/>
    <n v="1"/>
  </r>
  <r>
    <x v="6992"/>
    <n v="49953"/>
    <d v="2012-03-17T00:00:00"/>
    <n v="36"/>
    <n v="3960"/>
    <n v="0.09"/>
    <n v="110"/>
    <n v="3603.6"/>
    <s v="Toby Arntzen"/>
    <s v="Autodesk, Inc."/>
    <s v="Computer Software: Prepackaged Software"/>
    <s v="Technology"/>
    <s v="Franklin"/>
    <n v="37064"/>
    <s v="Tennessee"/>
    <s v="South"/>
    <d v="2012-03-17T00:00:00"/>
    <n v="0"/>
    <s v="Development - Python"/>
    <s v="Development "/>
    <s v=" Python"/>
    <s v="Jacob Manziel"/>
    <s v="Frank Mitchell"/>
    <n v="57"/>
    <n v="1"/>
  </r>
  <r>
    <x v="6993"/>
    <n v="49954"/>
    <d v="2012-02-27T00:00:00"/>
    <n v="36"/>
    <n v="5400"/>
    <n v="0.08"/>
    <n v="150"/>
    <n v="4968"/>
    <s v="Claire Armstrong"/>
    <s v="Liberty Media Corporation"/>
    <s v="Broadcasting"/>
    <s v="Consumer Services"/>
    <s v="Tigard"/>
    <n v="97224"/>
    <s v="Oregon"/>
    <s v="West"/>
    <d v="2012-02-29T00:00:00"/>
    <n v="2"/>
    <s v="Consulting - Market Research"/>
    <s v="Consulting "/>
    <s v=" Market Research"/>
    <s v="Liam Franklin"/>
    <s v="Bob Turner"/>
    <n v="52"/>
    <n v="1"/>
  </r>
  <r>
    <x v="6994"/>
    <n v="49984"/>
    <d v="2009-05-11T00:00:00"/>
    <n v="14"/>
    <n v="2240"/>
    <n v="0.02"/>
    <n v="160"/>
    <n v="2195.1999999999998"/>
    <s v="Sara Fair"/>
    <s v="Electronic Arts Inc."/>
    <s v="Computer Software: Prepackaged Software"/>
    <s v="Technology"/>
    <s v="Boston"/>
    <s v="02215"/>
    <s v="MA"/>
    <s v="East"/>
    <d v="2009-05-15T00:00:00"/>
    <n v="4"/>
    <s v="Development - Java"/>
    <s v="Development "/>
    <s v=" Java"/>
    <s v="Emily Taylor"/>
    <s v="Allen Young"/>
    <n v="62"/>
    <n v="1"/>
  </r>
  <r>
    <x v="6995"/>
    <n v="49984"/>
    <d v="2009-05-11T00:00:00"/>
    <n v="32"/>
    <n v="3520"/>
    <n v="0.02"/>
    <n v="110"/>
    <n v="3449.6"/>
    <s v="Sara Fair"/>
    <s v="Electronic Arts Inc."/>
    <s v="Computer Software: Prepackaged Software"/>
    <s v="Technology"/>
    <s v="Fairhaven"/>
    <s v="02719"/>
    <s v="MA"/>
    <s v="East"/>
    <d v="2009-05-11T00:00:00"/>
    <n v="0"/>
    <s v="Development - Python"/>
    <s v="Development "/>
    <s v=" Python"/>
    <s v="William Bufont"/>
    <s v="Allen Young"/>
    <n v="62"/>
    <n v="1"/>
  </r>
  <r>
    <x v="6996"/>
    <n v="49986"/>
    <d v="2010-10-14T00:00:00"/>
    <n v="39"/>
    <n v="4680"/>
    <n v="0.05"/>
    <n v="120"/>
    <n v="4446"/>
    <s v="Joseph Fritzler"/>
    <s v="The Priceline Group Inc."/>
    <s v="Business Services"/>
    <s v="Miscellaneous"/>
    <s v="Creve Coeur"/>
    <s v="63141"/>
    <s v="MO"/>
    <s v="Central"/>
    <d v="2010-10-16T00:00:00"/>
    <n v="2"/>
    <s v="Development - Business Logic"/>
    <s v="Development "/>
    <s v=" Business Logic"/>
    <s v="Olivia Sullivan"/>
    <s v="Josh Martinez"/>
    <n v="53"/>
    <n v="1"/>
  </r>
  <r>
    <x v="6997"/>
    <n v="49987"/>
    <d v="2011-01-19T00:00:00"/>
    <n v="14"/>
    <n v="2100"/>
    <n v="0.03"/>
    <n v="150"/>
    <n v="2037"/>
    <s v="Tanja Collins"/>
    <s v="Tesla Motors, Inc."/>
    <s v="Auto Manufacturing"/>
    <s v="Capital Goods"/>
    <s v="Sarasota"/>
    <n v="34239"/>
    <s v="Florida"/>
    <s v="South"/>
    <d v="2011-01-21T00:00:00"/>
    <n v="2"/>
    <s v="Consulting - Market Research"/>
    <s v="Consulting "/>
    <s v=" Market Research"/>
    <s v="Madison Hill"/>
    <s v="Frank Mitchell"/>
    <n v="58"/>
    <n v="1"/>
  </r>
  <r>
    <x v="6998"/>
    <n v="49987"/>
    <d v="2011-01-19T00:00:00"/>
    <n v="15"/>
    <n v="1875"/>
    <n v="0.05"/>
    <n v="125"/>
    <n v="1781.25"/>
    <s v="Tanja Collins"/>
    <s v="Tesla Motors, Inc."/>
    <s v="Auto Manufacturing"/>
    <s v="Capital Goods"/>
    <s v="Trenton"/>
    <s v="48183"/>
    <s v="Michigan"/>
    <s v="Central"/>
    <d v="2011-01-22T00:00:00"/>
    <n v="3"/>
    <s v="Training - Tableau"/>
    <s v="Training "/>
    <s v=" Tableau"/>
    <s v="Jacob Manziel"/>
    <s v="Josh Martinez"/>
    <n v="57"/>
    <n v="1"/>
  </r>
  <r>
    <x v="6999"/>
    <n v="49987"/>
    <d v="2011-01-19T00:00:00"/>
    <n v="4"/>
    <n v="500"/>
    <n v="0.03"/>
    <n v="125"/>
    <n v="485"/>
    <s v="Tanja Collins"/>
    <s v="Tesla Motors, Inc."/>
    <s v="Auto Manufacturing"/>
    <s v="Capital Goods"/>
    <s v="Trenton"/>
    <s v="48183"/>
    <s v="Michigan"/>
    <s v="Central"/>
    <d v="2011-01-22T00:00:00"/>
    <n v="3"/>
    <s v="Training - Javascript"/>
    <s v="Training "/>
    <s v=" Javascript"/>
    <s v="Jacob Manziel"/>
    <s v="Josh Martinez"/>
    <n v="57"/>
    <n v="1"/>
  </r>
  <r>
    <x v="7000"/>
    <n v="49988"/>
    <d v="2010-12-20T00:00:00"/>
    <n v="43"/>
    <n v="8600"/>
    <n v="0"/>
    <n v="200"/>
    <n v="8600"/>
    <s v="Helen Kimmel"/>
    <s v="Amgen Inc."/>
    <s v="Biotechnology: Biological Products (No Diagnostic Substances)"/>
    <s v="Health Care"/>
    <s v="Elmira"/>
    <n v="14901"/>
    <s v="New York"/>
    <s v="East"/>
    <d v="2010-12-23T00:00:00"/>
    <n v="3"/>
    <s v="Development - Big Data"/>
    <s v="Development "/>
    <s v=" Big Data"/>
    <s v="Jacob Manziel"/>
    <s v="Allen Young"/>
    <n v="57"/>
    <n v="1"/>
  </r>
  <r>
    <x v="7001"/>
    <n v="49988"/>
    <d v="2010-12-20T00:00:00"/>
    <n v="33"/>
    <n v="4125"/>
    <n v="0.08"/>
    <n v="125"/>
    <n v="3795"/>
    <s v="Helen Kimmel"/>
    <s v="Amgen Inc."/>
    <s v="Biotechnology: Biological Products (No Diagnostic Substances)"/>
    <s v="Health Care"/>
    <s v="Elmira"/>
    <n v="14901"/>
    <s v="New York"/>
    <s v="East"/>
    <d v="2010-12-22T00:00:00"/>
    <n v="2"/>
    <s v="Training - Javascript"/>
    <s v="Training "/>
    <s v=" Javascript"/>
    <s v="Emily Taylor"/>
    <s v="Allen Young"/>
    <n v="62"/>
    <n v="1"/>
  </r>
  <r>
    <x v="7002"/>
    <n v="49988"/>
    <d v="2010-12-20T00:00:00"/>
    <n v="33"/>
    <n v="4950"/>
    <n v="0.01"/>
    <n v="150"/>
    <n v="4900.5"/>
    <s v="Helen Kimmel"/>
    <s v="Amgen Inc."/>
    <s v="Biotechnology: Biological Products (No Diagnostic Substances)"/>
    <s v="Health Care"/>
    <s v="Elmira"/>
    <n v="14901"/>
    <s v="New York"/>
    <s v="East"/>
    <d v="2010-12-23T00:00:00"/>
    <n v="3"/>
    <s v="Consulting - Market Research"/>
    <s v="Consulting "/>
    <s v=" Market Research"/>
    <s v="Ethan Bird"/>
    <s v="Allen Young"/>
    <n v="60"/>
    <n v="1"/>
  </r>
  <r>
    <x v="7003"/>
    <n v="49989"/>
    <d v="2010-04-26T00:00:00"/>
    <n v="6"/>
    <n v="900"/>
    <n v="0.04"/>
    <n v="150"/>
    <n v="864"/>
    <s v="Dianna Stevenson"/>
    <s v="CA Inc."/>
    <s v="Computer Software: Prepackaged Software"/>
    <s v="Technology"/>
    <s v="Cumberland"/>
    <s v="02864"/>
    <s v="Rhode Island"/>
    <s v="East"/>
    <d v="2010-04-27T00:00:00"/>
    <n v="1"/>
    <s v="Consulting - Business Model"/>
    <s v="Consulting "/>
    <s v=" Business Model"/>
    <s v="Olivia Sullivan"/>
    <s v="Allen Young"/>
    <n v="53"/>
    <n v="1"/>
  </r>
  <r>
    <x v="7004"/>
    <n v="49990"/>
    <d v="2009-09-05T00:00:00"/>
    <n v="11"/>
    <n v="1650"/>
    <n v="0"/>
    <n v="150"/>
    <n v="1650"/>
    <s v="Evan Ryan"/>
    <s v="Mattel, Inc."/>
    <s v="Recreational Products/Toys"/>
    <s v="Consumer Non-Durables"/>
    <s v="Hammond"/>
    <n v="46324"/>
    <s v="Indiana"/>
    <s v="Central"/>
    <d v="2009-09-05T00:00:00"/>
    <n v="0"/>
    <s v="Consulting - Strategy"/>
    <s v="Consulting "/>
    <s v=" Strategy"/>
    <s v="Mia Moore"/>
    <s v="Josh Martinez"/>
    <n v="51"/>
    <n v="1"/>
  </r>
  <r>
    <x v="7005"/>
    <n v="50016"/>
    <d v="2009-04-05T00:00:00"/>
    <n v="15"/>
    <n v="2250"/>
    <n v="0.05"/>
    <n v="150"/>
    <n v="2137.5"/>
    <s v="Harold McCarthy"/>
    <s v="American Airlines Group, Inc."/>
    <s v="Air Freight/Delivery Services"/>
    <s v="Transportation"/>
    <s v="Taylors"/>
    <s v="29687"/>
    <s v="South Carolina"/>
    <s v="South"/>
    <d v="2009-04-07T00:00:00"/>
    <n v="2"/>
    <s v="Consulting - Market Research"/>
    <s v="Consulting "/>
    <s v=" Market Research"/>
    <s v="Alexander Edison"/>
    <s v="Frank Mitchell"/>
    <n v="70"/>
    <n v="1"/>
  </r>
  <r>
    <x v="7006"/>
    <n v="50017"/>
    <d v="2012-11-20T00:00:00"/>
    <n v="43"/>
    <n v="5160"/>
    <n v="7.0000000000000007E-2"/>
    <n v="120"/>
    <n v="4798.7999999999993"/>
    <s v="Vivek Collins"/>
    <s v="Express Scripts Holding Company"/>
    <s v="Medical/Nursing Services"/>
    <s v="Health Care"/>
    <s v="Warren"/>
    <n v="44483"/>
    <s v="Ohio"/>
    <s v="East"/>
    <d v="2012-11-22T00:00:00"/>
    <n v="2"/>
    <s v="Development - Business Logic"/>
    <s v="Development "/>
    <s v=" Business Logic"/>
    <s v="Olivia Sullivan"/>
    <s v="Allen Young"/>
    <n v="53"/>
    <n v="1"/>
  </r>
  <r>
    <x v="7007"/>
    <n v="50017"/>
    <d v="2012-11-20T00:00:00"/>
    <n v="24"/>
    <n v="4800"/>
    <n v="0.1"/>
    <n v="200"/>
    <n v="4320"/>
    <s v="Vivek Collins"/>
    <s v="Express Scripts Holding Company"/>
    <s v="Medical/Nursing Services"/>
    <s v="Health Care"/>
    <s v="Warren"/>
    <n v="44483"/>
    <s v="Ohio"/>
    <s v="East"/>
    <d v="2012-11-20T00:00:00"/>
    <n v="0"/>
    <s v="Development - Big Data"/>
    <s v="Development "/>
    <s v=" Big Data"/>
    <s v="Jayden Hamilton"/>
    <s v="Allen Young"/>
    <n v="71"/>
    <n v="1"/>
  </r>
  <r>
    <x v="7008"/>
    <n v="50048"/>
    <d v="2010-01-18T00:00:00"/>
    <n v="14"/>
    <n v="1680"/>
    <n v="0.09"/>
    <n v="120"/>
    <n v="1528.8"/>
    <s v="Chad Bavinger"/>
    <s v="DIRECTV"/>
    <s v="Telecommunications Equipment"/>
    <s v="Consumer Services"/>
    <s v="Savage"/>
    <n v="55378"/>
    <s v="Minnesota"/>
    <s v="Central"/>
    <d v="2010-01-20T00:00:00"/>
    <n v="2"/>
    <s v="Development - Business Logic"/>
    <s v="Development "/>
    <s v=" Business Logic"/>
    <s v="Jacob Manziel"/>
    <s v="Josh Martinez"/>
    <n v="57"/>
    <n v="1"/>
  </r>
  <r>
    <x v="7009"/>
    <n v="50048"/>
    <d v="2010-01-18T00:00:00"/>
    <n v="1"/>
    <n v="140"/>
    <n v="0.05"/>
    <n v="140"/>
    <n v="133"/>
    <s v="Chad Bavinger"/>
    <s v="DIRECTV"/>
    <s v="Telecommunications Equipment"/>
    <s v="Consumer Services"/>
    <s v="Savage"/>
    <n v="55378"/>
    <s v="Minnesota"/>
    <s v="Central"/>
    <d v="2010-01-20T00:00:00"/>
    <n v="2"/>
    <s v="Development - Front End Web"/>
    <s v="Development "/>
    <s v=" Front End Web"/>
    <s v="Elizabeth Carter"/>
    <s v="Josh Martinez"/>
    <n v="52"/>
    <n v="1"/>
  </r>
  <r>
    <x v="7010"/>
    <n v="50051"/>
    <d v="2009-10-04T00:00:00"/>
    <n v="17"/>
    <n v="2720"/>
    <n v="0.02"/>
    <n v="160"/>
    <n v="2665.6"/>
    <s v="Jas Jarboe"/>
    <s v="DISH Network Corporation"/>
    <s v="Television Services"/>
    <s v="Consumer Services"/>
    <s v="Bartlesville"/>
    <n v="74006"/>
    <s v="Oklahoma"/>
    <s v="Central"/>
    <d v="2009-10-06T00:00:00"/>
    <n v="2"/>
    <s v="Development - Java"/>
    <s v="Development "/>
    <s v=" Java"/>
    <s v="Alexander Edison"/>
    <s v="Josh Martinez"/>
    <n v="70"/>
    <n v="1"/>
  </r>
  <r>
    <x v="7011"/>
    <n v="50051"/>
    <d v="2009-10-04T00:00:00"/>
    <n v="4"/>
    <n v="500"/>
    <n v="0.09"/>
    <n v="125"/>
    <n v="455"/>
    <s v="Jas Jarboe"/>
    <s v="DISH Network Corporation"/>
    <s v="Television Services"/>
    <s v="Consumer Services"/>
    <s v="Bartlesville"/>
    <n v="74006"/>
    <s v="Oklahoma"/>
    <s v="Central"/>
    <d v="2009-10-06T00:00:00"/>
    <n v="2"/>
    <s v="Training - SQL"/>
    <s v="Training "/>
    <s v=" SQL"/>
    <s v="Sophia Dixon"/>
    <s v="Josh Martinez"/>
    <n v="71"/>
    <n v="1"/>
  </r>
  <r>
    <x v="7012"/>
    <n v="50051"/>
    <d v="2009-10-04T00:00:00"/>
    <n v="15"/>
    <n v="1875"/>
    <n v="0.03"/>
    <n v="125"/>
    <n v="1818.75"/>
    <s v="Jas Jarboe"/>
    <s v="DISH Network Corporation"/>
    <s v="Television Services"/>
    <s v="Consumer Services"/>
    <s v="Willoughby"/>
    <s v="44094"/>
    <s v="Ohio"/>
    <s v="East"/>
    <d v="2009-10-04T00:00:00"/>
    <n v="0"/>
    <s v="Training - SQL"/>
    <s v="Training "/>
    <s v=" SQL"/>
    <s v="Emily Taylor"/>
    <s v="Allen Young"/>
    <n v="62"/>
    <n v="1"/>
  </r>
  <r>
    <x v="7013"/>
    <n v="50054"/>
    <d v="2010-09-06T00:00:00"/>
    <n v="50"/>
    <n v="7500"/>
    <n v="0"/>
    <n v="150"/>
    <n v="7500"/>
    <s v="Cynthia Irving"/>
    <s v="The Priceline Group Inc."/>
    <s v="Business Services"/>
    <s v="Miscellaneous"/>
    <s v="Texarkana"/>
    <n v="71854"/>
    <s v="Arkansas"/>
    <s v="South"/>
    <d v="2010-09-08T00:00:00"/>
    <n v="2"/>
    <s v="Consulting - Strategy"/>
    <s v="Consulting "/>
    <s v=" Strategy"/>
    <s v="William Bufont"/>
    <s v="Frank Mitchell"/>
    <n v="62"/>
    <n v="1"/>
  </r>
  <r>
    <x v="7014"/>
    <n v="50054"/>
    <d v="2010-09-06T00:00:00"/>
    <n v="41"/>
    <n v="8200"/>
    <n v="0.02"/>
    <n v="200"/>
    <n v="8036"/>
    <s v="Cynthia Irving"/>
    <s v="The Priceline Group Inc."/>
    <s v="Business Services"/>
    <s v="Miscellaneous"/>
    <s v="Texarkana"/>
    <n v="71854"/>
    <s v="Arkansas"/>
    <s v="South"/>
    <d v="2010-09-08T00:00:00"/>
    <n v="2"/>
    <s v="Development - Big Data"/>
    <s v="Development "/>
    <s v=" Big Data"/>
    <s v="Emily Taylor"/>
    <s v="Frank Mitchell"/>
    <n v="62"/>
    <n v="1"/>
  </r>
  <r>
    <x v="7015"/>
    <n v="50055"/>
    <d v="2012-10-18T00:00:00"/>
    <n v="1"/>
    <n v="160"/>
    <n v="0"/>
    <n v="160"/>
    <n v="160"/>
    <s v="Jack Bradley"/>
    <s v="Comcast Corporation"/>
    <s v="Television Services"/>
    <s v="Consumer Services"/>
    <s v="Greenville"/>
    <n v="38701"/>
    <s v="Mississippi"/>
    <s v="South"/>
    <d v="2012-10-20T00:00:00"/>
    <n v="2"/>
    <s v="Development - Java"/>
    <s v="Development "/>
    <s v=" Java"/>
    <s v="Abigail Young"/>
    <s v="Frank Mitchell"/>
    <n v="50"/>
    <n v="1"/>
  </r>
  <r>
    <x v="7016"/>
    <n v="50055"/>
    <d v="2012-10-18T00:00:00"/>
    <n v="11"/>
    <n v="1210"/>
    <n v="0.09"/>
    <n v="110"/>
    <n v="1101.1000000000001"/>
    <s v="Jack Bradley"/>
    <s v="Comcast Corporation"/>
    <s v="Television Services"/>
    <s v="Consumer Services"/>
    <s v="Greenville"/>
    <n v="38701"/>
    <s v="Mississippi"/>
    <s v="South"/>
    <d v="2012-10-20T00:00:00"/>
    <n v="2"/>
    <s v="Development - Python"/>
    <s v="Development "/>
    <s v=" Python"/>
    <s v="William Bufont"/>
    <s v="Frank Mitchell"/>
    <n v="62"/>
    <n v="1"/>
  </r>
  <r>
    <x v="7017"/>
    <n v="50081"/>
    <d v="2009-11-03T00:00:00"/>
    <n v="7"/>
    <n v="875"/>
    <n v="0"/>
    <n v="125"/>
    <n v="875"/>
    <s v="Guy Kelty"/>
    <s v="Whole Foods Market, Inc."/>
    <s v="Food Chains"/>
    <s v="Consumer Services"/>
    <s v="Kokomo"/>
    <n v="46901"/>
    <s v="Indiana"/>
    <s v="Central"/>
    <d v="2009-11-04T00:00:00"/>
    <n v="1"/>
    <s v="Training - Tableau"/>
    <s v="Training "/>
    <s v=" Tableau"/>
    <s v="Elizabeth Carter"/>
    <s v="Josh Martinez"/>
    <n v="52"/>
    <n v="1"/>
  </r>
  <r>
    <x v="7018"/>
    <n v="50083"/>
    <d v="2011-04-08T00:00:00"/>
    <n v="33"/>
    <n v="4950"/>
    <n v="0.01"/>
    <n v="150"/>
    <n v="4900.5"/>
    <s v="John Doherty"/>
    <s v="Mattel, Inc."/>
    <s v="Recreational Products/Toys"/>
    <s v="Consumer Non-Durables"/>
    <s v="Shaker Heights"/>
    <s v="44118"/>
    <s v="Ohio"/>
    <s v="East"/>
    <d v="2011-04-10T00:00:00"/>
    <n v="2"/>
    <s v="Consulting - Strategy"/>
    <s v="Consulting "/>
    <s v=" Strategy"/>
    <s v="Jayden Hamilton"/>
    <s v="Allen Young"/>
    <n v="71"/>
    <n v="1"/>
  </r>
  <r>
    <x v="7019"/>
    <n v="50087"/>
    <d v="2010-05-15T00:00:00"/>
    <n v="17"/>
    <n v="2380"/>
    <n v="0.03"/>
    <n v="140"/>
    <n v="2308.6"/>
    <s v="Patrick Brooks"/>
    <s v="Liberty Global plc"/>
    <s v="Television Services"/>
    <s v="Consumer Services"/>
    <s v="Atlanta"/>
    <n v="30318"/>
    <s v="Georgia"/>
    <s v="South"/>
    <d v="2010-05-17T00:00:00"/>
    <n v="2"/>
    <s v="Development - Database"/>
    <s v="Development "/>
    <s v=" Database"/>
    <s v="Mia Moore"/>
    <s v="Frank Mitchell"/>
    <n v="51"/>
    <n v="1"/>
  </r>
  <r>
    <x v="7020"/>
    <n v="50117"/>
    <d v="2011-06-03T00:00:00"/>
    <n v="17"/>
    <n v="3400"/>
    <n v="0.09"/>
    <n v="200"/>
    <n v="3094"/>
    <s v="Allen Creighton"/>
    <s v="Costco Wholesale Corporation"/>
    <s v="Department/Specialty Retail Stores"/>
    <s v="Consumer Services"/>
    <s v="Arlington Heights"/>
    <s v="60004"/>
    <s v="Illinois"/>
    <s v="Central"/>
    <d v="2011-06-05T00:00:00"/>
    <n v="2"/>
    <s v="Development - Scala"/>
    <s v="Development "/>
    <s v=" Scala"/>
    <s v="Daniel Tusk"/>
    <s v="Josh Martinez"/>
    <n v="45"/>
    <n v="1"/>
  </r>
  <r>
    <x v="7021"/>
    <n v="50118"/>
    <d v="2010-03-18T00:00:00"/>
    <n v="19"/>
    <n v="2375"/>
    <n v="0"/>
    <n v="125"/>
    <n v="2375"/>
    <s v="Dianna Martinez"/>
    <s v="Broadcom Corporation"/>
    <s v="Semiconductors"/>
    <s v="Technology"/>
    <s v="Surprise"/>
    <n v="85374"/>
    <s v="Arizona"/>
    <s v="West"/>
    <d v="2010-03-19T00:00:00"/>
    <n v="1"/>
    <s v="Training - Javascript"/>
    <s v="Training "/>
    <s v=" Javascript"/>
    <s v="Mia Moore"/>
    <s v="Bob Turner"/>
    <n v="51"/>
    <n v="1"/>
  </r>
  <r>
    <x v="7022"/>
    <n v="50144"/>
    <d v="2012-06-07T00:00:00"/>
    <n v="36"/>
    <n v="5760"/>
    <n v="0.1"/>
    <n v="160"/>
    <n v="5184"/>
    <s v="Michael Olson"/>
    <s v="Viacom Inc."/>
    <s v="Television Services"/>
    <s v="Consumer Services"/>
    <s v="Greensburg"/>
    <s v="15601"/>
    <s v="Pennsylvania"/>
    <s v="East"/>
    <d v="2012-06-07T00:00:00"/>
    <n v="0"/>
    <s v="Development - Java"/>
    <s v="Development "/>
    <s v=" Java"/>
    <s v="Jacob Manziel"/>
    <s v="Allen Young"/>
    <n v="57"/>
    <n v="1"/>
  </r>
  <r>
    <x v="7023"/>
    <n v="50145"/>
    <d v="2011-02-26T00:00:00"/>
    <n v="18"/>
    <n v="2250"/>
    <n v="0.06"/>
    <n v="125"/>
    <n v="2115"/>
    <s v="Michael Harton"/>
    <s v="VimpelCom Ltd."/>
    <s v="Telecommunications Equipment"/>
    <s v="Public Utilities"/>
    <s v="Summerville"/>
    <n v="29483"/>
    <s v="South Carolina"/>
    <s v="South"/>
    <d v="2011-02-27T00:00:00"/>
    <n v="1"/>
    <s v="Training - SQL"/>
    <s v="Training "/>
    <s v=" SQL"/>
    <s v="Alexander Edison"/>
    <s v="Frank Mitchell"/>
    <n v="70"/>
    <n v="1"/>
  </r>
  <r>
    <x v="7024"/>
    <n v="50145"/>
    <d v="2011-02-26T00:00:00"/>
    <n v="9"/>
    <n v="1125"/>
    <n v="0"/>
    <n v="125"/>
    <n v="1125"/>
    <s v="Michael Harton"/>
    <s v="VimpelCom Ltd."/>
    <s v="Telecommunications Equipment"/>
    <s v="Public Utilities"/>
    <s v="Summerville"/>
    <n v="29483"/>
    <s v="South Carolina"/>
    <s v="South"/>
    <d v="2011-02-26T00:00:00"/>
    <n v="0"/>
    <s v="Training - SQL"/>
    <s v="Training "/>
    <s v=" SQL"/>
    <s v="Jacob Manziel"/>
    <s v="Frank Mitchell"/>
    <n v="57"/>
    <n v="1"/>
  </r>
  <r>
    <x v="7025"/>
    <n v="50146"/>
    <d v="2010-08-09T00:00:00"/>
    <n v="32"/>
    <n v="4800"/>
    <n v="0.05"/>
    <n v="150"/>
    <n v="4560"/>
    <s v="Shui Morse"/>
    <s v="Liberty Media Corporation"/>
    <s v="Broadcasting"/>
    <s v="Consumer Services"/>
    <s v="Kennewick"/>
    <n v="99336"/>
    <s v="Washington"/>
    <s v="West"/>
    <d v="2010-08-09T00:00:00"/>
    <n v="0"/>
    <s v="Consulting - Market Research"/>
    <s v="Consulting "/>
    <s v=" Market Research"/>
    <s v="Elizabeth Carter"/>
    <s v="Bob Turner"/>
    <n v="52"/>
    <n v="1"/>
  </r>
  <r>
    <x v="7026"/>
    <n v="50147"/>
    <d v="2009-10-08T00:00:00"/>
    <n v="42"/>
    <n v="4620"/>
    <n v="0.05"/>
    <n v="110"/>
    <n v="4389"/>
    <s v="Denise Sievert"/>
    <s v="Applied Materials, Inc."/>
    <s v="Semiconductors"/>
    <s v="Technology"/>
    <s v="Cary"/>
    <n v="27511"/>
    <s v="North Carolina"/>
    <s v="South"/>
    <d v="2009-10-09T00:00:00"/>
    <n v="1"/>
    <s v="Development - PHP"/>
    <s v="Development "/>
    <s v=" PHP"/>
    <s v="Madison Hill"/>
    <s v="Frank Mitchell"/>
    <n v="58"/>
    <n v="1"/>
  </r>
  <r>
    <x v="7027"/>
    <n v="50147"/>
    <d v="2009-10-08T00:00:00"/>
    <n v="13"/>
    <n v="1430"/>
    <n v="0"/>
    <n v="110"/>
    <n v="1430"/>
    <s v="Denise Sievert"/>
    <s v="Applied Materials, Inc."/>
    <s v="Semiconductors"/>
    <s v="Technology"/>
    <s v="Cary"/>
    <n v="27511"/>
    <s v="North Carolina"/>
    <s v="South"/>
    <d v="2009-10-08T00:00:00"/>
    <n v="0"/>
    <s v="Development - Python"/>
    <s v="Development "/>
    <s v=" Python"/>
    <s v="William Bufont"/>
    <s v="Frank Mitchell"/>
    <n v="62"/>
    <n v="1"/>
  </r>
  <r>
    <x v="7028"/>
    <n v="50148"/>
    <d v="2012-02-01T00:00:00"/>
    <n v="9"/>
    <n v="1350"/>
    <n v="0"/>
    <n v="150"/>
    <n v="1350"/>
    <s v="Roy Schnelling"/>
    <s v="Biogen Idec Inc."/>
    <s v="Biotechnology: Biological Products (No Diagnostic Substances)"/>
    <s v="Health Care"/>
    <s v="Edmonds"/>
    <n v="98026"/>
    <s v="Washington"/>
    <s v="West"/>
    <d v="2012-02-03T00:00:00"/>
    <n v="2"/>
    <s v="Consulting - Strategy"/>
    <s v="Consulting "/>
    <s v=" Strategy"/>
    <s v="Olivia Sullivan"/>
    <s v="Bob Turner"/>
    <n v="53"/>
    <n v="1"/>
  </r>
  <r>
    <x v="7029"/>
    <n v="50181"/>
    <d v="2012-05-30T00:00:00"/>
    <n v="2"/>
    <n v="250"/>
    <n v="0.04"/>
    <n v="125"/>
    <n v="240"/>
    <s v="Odella Tron"/>
    <s v="Keurig Green Mountain, Inc."/>
    <s v="Packaged Foods"/>
    <s v="Consumer Non-Durables"/>
    <s v="York"/>
    <n v="17403"/>
    <s v="Pennsylvania"/>
    <s v="East"/>
    <d v="2012-05-31T00:00:00"/>
    <n v="1"/>
    <s v="Training - Development"/>
    <s v="Training "/>
    <s v=" Development"/>
    <s v="Isabella Douglas"/>
    <s v="Allen Young"/>
    <n v="75"/>
    <n v="1"/>
  </r>
  <r>
    <x v="7030"/>
    <n v="50183"/>
    <d v="2010-05-24T00:00:00"/>
    <n v="20"/>
    <n v="2200"/>
    <n v="0.09"/>
    <n v="110"/>
    <n v="2002"/>
    <s v="Dario Wiediger"/>
    <s v="Stericycle, Inc."/>
    <s v="Environmental Services"/>
    <s v="Basic Industries"/>
    <s v="Sierra Vista"/>
    <n v="85635"/>
    <s v="Arizona"/>
    <s v="West"/>
    <d v="2010-05-25T00:00:00"/>
    <n v="1"/>
    <s v="Development - PHP"/>
    <s v="Development "/>
    <s v=" PHP"/>
    <s v="Olivia Sullivan"/>
    <s v="Bob Turner"/>
    <n v="53"/>
    <n v="1"/>
  </r>
  <r>
    <x v="7031"/>
    <n v="50208"/>
    <d v="2011-01-22T00:00:00"/>
    <n v="4"/>
    <n v="640"/>
    <n v="0.1"/>
    <n v="160"/>
    <n v="576"/>
    <s v="Sarah Balk"/>
    <s v="eBay Inc."/>
    <s v="Business Services"/>
    <s v="Miscellaneous"/>
    <s v="Mount Pleasant"/>
    <n v="48858"/>
    <s v="Michigan"/>
    <s v="Central"/>
    <d v="2011-01-23T00:00:00"/>
    <n v="1"/>
    <s v="Development - Java"/>
    <s v="Development "/>
    <s v=" Java"/>
    <s v="Madison Hill"/>
    <s v="Josh Martinez"/>
    <n v="58"/>
    <n v="1"/>
  </r>
  <r>
    <x v="7032"/>
    <n v="50209"/>
    <d v="2010-09-10T00:00:00"/>
    <n v="34"/>
    <n v="3740"/>
    <n v="0.03"/>
    <n v="110"/>
    <n v="3627.7999999999997"/>
    <s v="Brendan Smith"/>
    <s v="Yahoo! Inc."/>
    <s v="EDP Services"/>
    <s v="Technology"/>
    <s v="Rose Hill"/>
    <s v="24281"/>
    <s v="Virginia"/>
    <s v="South"/>
    <d v="2010-09-12T00:00:00"/>
    <n v="2"/>
    <s v="Development - Python"/>
    <s v="Development "/>
    <s v=" Python"/>
    <s v="Madison Hill"/>
    <s v="Frank Mitchell"/>
    <n v="58"/>
    <n v="1"/>
  </r>
  <r>
    <x v="7033"/>
    <n v="50209"/>
    <d v="2010-09-10T00:00:00"/>
    <n v="2"/>
    <n v="400"/>
    <n v="0"/>
    <n v="200"/>
    <n v="400"/>
    <s v="Brendan Smith"/>
    <s v="Yahoo! Inc."/>
    <s v="EDP Services"/>
    <s v="Technology"/>
    <s v="Rose Hill"/>
    <s v="24281"/>
    <s v="Virginia"/>
    <s v="South"/>
    <d v="2010-09-11T00:00:00"/>
    <n v="1"/>
    <s v="Development - Big Data"/>
    <s v="Development "/>
    <s v=" Big Data"/>
    <s v="Emily Taylor"/>
    <s v="Frank Mitchell"/>
    <n v="62"/>
    <n v="1"/>
  </r>
  <r>
    <x v="7034"/>
    <n v="50210"/>
    <d v="2010-07-19T00:00:00"/>
    <n v="47"/>
    <n v="9400"/>
    <n v="0"/>
    <n v="200"/>
    <n v="9400"/>
    <s v="Michelle Jacobs"/>
    <s v="Yahoo! Inc."/>
    <s v="EDP Services"/>
    <s v="Technology"/>
    <s v="Marion"/>
    <n v="52302"/>
    <s v="Iowa"/>
    <s v="Central"/>
    <d v="2010-07-24T00:00:00"/>
    <n v="5"/>
    <s v="Development - Scala"/>
    <s v="Development "/>
    <s v=" Scala"/>
    <s v="Abigail Young"/>
    <s v="Josh Martinez"/>
    <n v="50"/>
    <n v="1"/>
  </r>
  <r>
    <x v="7035"/>
    <n v="50210"/>
    <d v="2010-07-19T00:00:00"/>
    <n v="15"/>
    <n v="2100"/>
    <n v="0"/>
    <n v="140"/>
    <n v="2100"/>
    <s v="Michelle Jacobs"/>
    <s v="Yahoo! Inc."/>
    <s v="EDP Services"/>
    <s v="Technology"/>
    <s v="Marion"/>
    <n v="52302"/>
    <s v="Iowa"/>
    <s v="Central"/>
    <d v="2010-07-28T00:00:00"/>
    <n v="9"/>
    <s v="Development - Database"/>
    <s v="Development "/>
    <s v=" Database"/>
    <s v="Sophia Dixon"/>
    <s v="Josh Martinez"/>
    <n v="71"/>
    <n v="1"/>
  </r>
  <r>
    <x v="7036"/>
    <n v="50242"/>
    <d v="2010-07-19T00:00:00"/>
    <n v="8"/>
    <n v="1200"/>
    <n v="0.08"/>
    <n v="150"/>
    <n v="1104"/>
    <s v="Ross Hastings"/>
    <s v="Activision Blizzard, Inc"/>
    <s v="Computer Software: Prepackaged Software"/>
    <s v="Technology"/>
    <s v="North Miami Beach"/>
    <s v="33160"/>
    <s v="Florida"/>
    <s v="South"/>
    <d v="2010-07-21T00:00:00"/>
    <n v="2"/>
    <s v="Consulting - Market Research"/>
    <s v="Consulting "/>
    <s v=" Market Research"/>
    <s v="Isabella Douglas"/>
    <s v="Frank Mitchell"/>
    <n v="75"/>
    <n v="1"/>
  </r>
  <r>
    <x v="7037"/>
    <n v="50246"/>
    <d v="2010-08-18T00:00:00"/>
    <n v="14"/>
    <n v="1540"/>
    <n v="0.05"/>
    <n v="110"/>
    <n v="1463"/>
    <s v="Darren Blumstein"/>
    <s v="TripAdvisor, Inc."/>
    <s v="Computer Software: Programming, Data Processing"/>
    <s v="Technology"/>
    <s v="Eagle"/>
    <s v="83616"/>
    <s v="Idaho"/>
    <s v="West"/>
    <d v="2010-08-19T00:00:00"/>
    <n v="1"/>
    <s v="Development - Python"/>
    <s v="Development "/>
    <s v=" Python"/>
    <s v="Mason Gibson"/>
    <s v="Bob Turner"/>
    <n v="71"/>
    <n v="1"/>
  </r>
  <r>
    <x v="7038"/>
    <n v="50275"/>
    <d v="2009-12-05T00:00:00"/>
    <n v="5"/>
    <n v="750"/>
    <n v="0.03"/>
    <n v="150"/>
    <n v="727.5"/>
    <s v="Gary Shillingsburg"/>
    <s v="Liberty Interactive Corporation"/>
    <s v="Catalog/Specialty Distribution"/>
    <s v="Consumer Services"/>
    <s v="Coconut Creek"/>
    <s v="33063"/>
    <s v="Florida"/>
    <s v="South"/>
    <d v="2009-12-06T00:00:00"/>
    <n v="1"/>
    <s v="Consulting - Strategy"/>
    <s v="Consulting "/>
    <s v=" Strategy"/>
    <s v="Olivia Sullivan"/>
    <s v="Frank Mitchell"/>
    <n v="53"/>
    <n v="1"/>
  </r>
  <r>
    <x v="7039"/>
    <n v="50275"/>
    <d v="2009-12-05T00:00:00"/>
    <n v="31"/>
    <n v="3410"/>
    <n v="0.05"/>
    <n v="110"/>
    <n v="3239.5"/>
    <s v="Gary Shillingsburg"/>
    <s v="Liberty Interactive Corporation"/>
    <s v="Catalog/Specialty Distribution"/>
    <s v="Consumer Services"/>
    <s v="Coconut Creek"/>
    <s v="33063"/>
    <s v="Florida"/>
    <s v="South"/>
    <d v="2009-12-06T00:00:00"/>
    <n v="1"/>
    <s v="Development - Python"/>
    <s v="Development "/>
    <s v=" Python"/>
    <s v="Ava Wilson"/>
    <s v="Frank Mitchell"/>
    <n v="67"/>
    <n v="1"/>
  </r>
  <r>
    <x v="7040"/>
    <n v="50276"/>
    <d v="2011-02-14T00:00:00"/>
    <n v="34"/>
    <n v="4080"/>
    <n v="0.05"/>
    <n v="120"/>
    <n v="3876"/>
    <s v="Bradley Dahlen"/>
    <s v="Western Digital Corporation"/>
    <s v="Electronic Components"/>
    <s v="Technology"/>
    <s v="Sanford"/>
    <s v="04073"/>
    <s v="Maine"/>
    <s v="East"/>
    <d v="2011-02-15T00:00:00"/>
    <n v="1"/>
    <s v="Development - Business Logic"/>
    <s v="Development "/>
    <s v=" Business Logic"/>
    <s v="Michael Alister"/>
    <s v="Allen Young"/>
    <n v="68"/>
    <n v="1"/>
  </r>
  <r>
    <x v="7041"/>
    <n v="50278"/>
    <d v="2010-05-25T00:00:00"/>
    <n v="2"/>
    <n v="320"/>
    <n v="0"/>
    <n v="160"/>
    <n v="320"/>
    <s v="Beth Hughes"/>
    <s v="Sirius XM Holdings Inc."/>
    <s v="Broadcasting"/>
    <s v="Consumer Services"/>
    <s v="Bolingbrook"/>
    <n v="60440"/>
    <s v="Illinois"/>
    <s v="Central"/>
    <d v="2010-05-25T00:00:00"/>
    <n v="0"/>
    <s v="Development - Java"/>
    <s v="Development "/>
    <s v=" Java"/>
    <s v="Jacob Manziel"/>
    <s v="Josh Martinez"/>
    <n v="57"/>
    <n v="1"/>
  </r>
  <r>
    <x v="7042"/>
    <n v="50278"/>
    <d v="2010-05-25T00:00:00"/>
    <n v="20"/>
    <n v="2500"/>
    <n v="0.01"/>
    <n v="125"/>
    <n v="2475"/>
    <s v="Beth Hughes"/>
    <s v="Sirius XM Holdings Inc."/>
    <s v="Broadcasting"/>
    <s v="Consumer Services"/>
    <s v="Bolingbrook"/>
    <n v="60440"/>
    <s v="Illinois"/>
    <s v="Central"/>
    <d v="2010-05-27T00:00:00"/>
    <n v="2"/>
    <s v="Training - Javascript"/>
    <s v="Training "/>
    <s v=" Javascript"/>
    <s v="Elizabeth Carter"/>
    <s v="Josh Martinez"/>
    <n v="52"/>
    <n v="1"/>
  </r>
  <r>
    <x v="7043"/>
    <n v="50304"/>
    <d v="2010-01-31T00:00:00"/>
    <n v="22"/>
    <n v="2420"/>
    <n v="0.04"/>
    <n v="110"/>
    <n v="2323.1999999999998"/>
    <s v="Jonathan Akin"/>
    <s v="NVIDIA Corporation"/>
    <s v="Semiconductors"/>
    <s v="Technology"/>
    <s v="Greensboro"/>
    <n v="27405"/>
    <s v="North Carolina"/>
    <s v="South"/>
    <d v="2010-02-02T00:00:00"/>
    <n v="2"/>
    <s v="Development - PHP"/>
    <s v="Development "/>
    <s v=" PHP"/>
    <s v="Madison Hill"/>
    <s v="Frank Mitchell"/>
    <n v="58"/>
    <n v="1"/>
  </r>
  <r>
    <x v="7044"/>
    <n v="50304"/>
    <d v="2010-01-31T00:00:00"/>
    <n v="3"/>
    <n v="375"/>
    <n v="0.05"/>
    <n v="125"/>
    <n v="356.25"/>
    <s v="Jonathan Akin"/>
    <s v="NVIDIA Corporation"/>
    <s v="Semiconductors"/>
    <s v="Technology"/>
    <s v="Greenville"/>
    <n v="27834"/>
    <s v="North Carolina"/>
    <s v="South"/>
    <d v="2010-02-02T00:00:00"/>
    <n v="2"/>
    <s v="Training - Javascript"/>
    <s v="Training "/>
    <s v=" Javascript"/>
    <s v="Mia Moore"/>
    <s v="Frank Mitchell"/>
    <n v="51"/>
    <n v="1"/>
  </r>
  <r>
    <x v="7045"/>
    <n v="50306"/>
    <d v="2011-05-20T00:00:00"/>
    <n v="34"/>
    <n v="5440"/>
    <n v="0.09"/>
    <n v="160"/>
    <n v="4950.4000000000005"/>
    <s v="Anemone Joy"/>
    <s v="eBay Inc."/>
    <s v="Business Services"/>
    <s v="Miscellaneous"/>
    <s v="Corpus Christi"/>
    <n v="78415"/>
    <s v="Texas"/>
    <s v="Central"/>
    <d v="2011-05-22T00:00:00"/>
    <n v="2"/>
    <s v="Development - Java"/>
    <s v="Development "/>
    <s v=" Java"/>
    <s v="Noah Smith"/>
    <s v="Josh Martinez"/>
    <n v="59"/>
    <n v="1"/>
  </r>
  <r>
    <x v="7046"/>
    <n v="50307"/>
    <d v="2010-10-15T00:00:00"/>
    <n v="31"/>
    <n v="4650"/>
    <n v="0.06"/>
    <n v="150"/>
    <n v="4371"/>
    <s v="Bill Kiefer"/>
    <s v="Stericycle, Inc."/>
    <s v="Environmental Services"/>
    <s v="Basic Industries"/>
    <s v="Dayton"/>
    <n v="45406"/>
    <s v="Ohio"/>
    <s v="East"/>
    <d v="2010-10-15T00:00:00"/>
    <n v="0"/>
    <s v="Consulting - Business Model"/>
    <s v="Consulting "/>
    <s v=" Business Model"/>
    <s v="Abigail Young"/>
    <s v="Allen Young"/>
    <n v="50"/>
    <n v="1"/>
  </r>
  <r>
    <x v="7047"/>
    <n v="50307"/>
    <d v="2010-10-15T00:00:00"/>
    <n v="32"/>
    <n v="3520"/>
    <n v="0.06"/>
    <n v="110"/>
    <n v="3308.7999999999997"/>
    <s v="Bill Kiefer"/>
    <s v="Stericycle, Inc."/>
    <s v="Environmental Services"/>
    <s v="Basic Industries"/>
    <s v="Delaware"/>
    <n v="43015"/>
    <s v="Ohio"/>
    <s v="East"/>
    <d v="2010-10-17T00:00:00"/>
    <n v="2"/>
    <s v="Development - Python"/>
    <s v="Development "/>
    <s v=" Python"/>
    <s v="Daniel Tusk"/>
    <s v="Allen Young"/>
    <n v="45"/>
    <n v="1"/>
  </r>
  <r>
    <x v="7048"/>
    <n v="50308"/>
    <d v="2012-10-18T00:00:00"/>
    <n v="19"/>
    <n v="3800"/>
    <n v="0.1"/>
    <n v="200"/>
    <n v="3420"/>
    <s v="Liz Vernon"/>
    <s v="Google Inc."/>
    <s v="Computer Software: Programming, Data Processing"/>
    <s v="Technology"/>
    <s v="Ithaca"/>
    <n v="14853"/>
    <s v="New York"/>
    <s v="East"/>
    <d v="2012-10-25T00:00:00"/>
    <n v="7"/>
    <s v="Development - Scala"/>
    <s v="Development "/>
    <s v=" Scala"/>
    <s v="Mia Moore"/>
    <s v="Allen Young"/>
    <n v="51"/>
    <n v="1"/>
  </r>
  <r>
    <x v="7049"/>
    <n v="50309"/>
    <d v="2011-03-15T00:00:00"/>
    <n v="36"/>
    <n v="7200"/>
    <n v="0.08"/>
    <n v="200"/>
    <n v="6624"/>
    <s v="Michael Dominguez"/>
    <s v="Western Digital Corporation"/>
    <s v="Electronic Components"/>
    <s v="Technology"/>
    <s v="Muskego"/>
    <s v="53150"/>
    <s v="Wisconsin"/>
    <s v="Central"/>
    <d v="2011-03-22T00:00:00"/>
    <n v="7"/>
    <s v="Development - Big Data"/>
    <s v="Development "/>
    <s v=" Big Data"/>
    <s v="William Bufont"/>
    <s v="Josh Martinez"/>
    <n v="62"/>
    <n v="1"/>
  </r>
  <r>
    <x v="7050"/>
    <n v="50310"/>
    <d v="2009-08-15T00:00:00"/>
    <n v="42"/>
    <n v="7140"/>
    <n v="7.0000000000000007E-2"/>
    <n v="170"/>
    <n v="6640.2"/>
    <s v="Sarah Thornton"/>
    <s v="Express Scripts Holding Company"/>
    <s v="Medical/Nursing Services"/>
    <s v="Health Care"/>
    <s v="Hays"/>
    <n v="67601"/>
    <s v="Kansas"/>
    <s v="Central"/>
    <d v="2009-08-17T00:00:00"/>
    <n v="2"/>
    <s v="Development - .Net"/>
    <s v="Development "/>
    <s v=" .Net"/>
    <s v="Isabella Douglas"/>
    <s v="Josh Martinez"/>
    <n v="75"/>
    <n v="1"/>
  </r>
  <r>
    <x v="7051"/>
    <n v="50310"/>
    <d v="2009-08-15T00:00:00"/>
    <n v="43"/>
    <n v="5375"/>
    <n v="0.03"/>
    <n v="125"/>
    <n v="5213.75"/>
    <s v="Sarah Thornton"/>
    <s v="Express Scripts Holding Company"/>
    <s v="Medical/Nursing Services"/>
    <s v="Health Care"/>
    <s v="Hays"/>
    <n v="67601"/>
    <s v="Kansas"/>
    <s v="Central"/>
    <d v="2009-08-18T00:00:00"/>
    <n v="3"/>
    <s v="Training - Development"/>
    <s v="Training "/>
    <s v=" Development"/>
    <s v="William Bufont"/>
    <s v="Josh Martinez"/>
    <n v="62"/>
    <n v="1"/>
  </r>
  <r>
    <x v="7052"/>
    <n v="50310"/>
    <d v="2009-08-15T00:00:00"/>
    <n v="22"/>
    <n v="3300"/>
    <n v="0.03"/>
    <n v="150"/>
    <n v="3201"/>
    <s v="Sarah Thornton"/>
    <s v="Express Scripts Holding Company"/>
    <s v="Medical/Nursing Services"/>
    <s v="Health Care"/>
    <s v="Hays"/>
    <n v="67601"/>
    <s v="Kansas"/>
    <s v="Central"/>
    <d v="2009-08-17T00:00:00"/>
    <n v="2"/>
    <s v="Consulting - Business Model"/>
    <s v="Consulting "/>
    <s v=" Business Model"/>
    <s v="Abigail Young"/>
    <s v="Josh Martinez"/>
    <n v="50"/>
    <n v="1"/>
  </r>
  <r>
    <x v="7053"/>
    <n v="50336"/>
    <d v="2009-11-04T00:00:00"/>
    <n v="9"/>
    <n v="1440"/>
    <n v="0"/>
    <n v="160"/>
    <n v="1440"/>
    <s v="Joseph Fritzler"/>
    <s v="The Priceline Group Inc."/>
    <s v="Business Services"/>
    <s v="Miscellaneous"/>
    <s v="Creve Coeur"/>
    <s v="63141"/>
    <s v="MO"/>
    <s v="Central"/>
    <d v="2009-11-05T00:00:00"/>
    <n v="1"/>
    <s v="Development - Java"/>
    <s v="Development "/>
    <s v=" Java"/>
    <s v="Ethan Bird"/>
    <s v="Josh Martinez"/>
    <n v="60"/>
    <n v="1"/>
  </r>
  <r>
    <x v="7054"/>
    <n v="50337"/>
    <d v="2009-04-16T00:00:00"/>
    <n v="37"/>
    <n v="5920"/>
    <n v="0"/>
    <n v="160"/>
    <n v="5920"/>
    <s v="Chris Ludwig"/>
    <s v="Fastenal Company"/>
    <s v="RETAIL: Building Materials"/>
    <s v="Consumer Services"/>
    <s v="Rancho Cucamonga"/>
    <n v="91730"/>
    <s v="California"/>
    <s v="West"/>
    <d v="2009-04-17T00:00:00"/>
    <n v="1"/>
    <s v="Development - Java"/>
    <s v="Development "/>
    <s v=" Java"/>
    <s v="Daniel Tusk"/>
    <s v="Bob Turner"/>
    <n v="45"/>
    <n v="1"/>
  </r>
  <r>
    <x v="7055"/>
    <n v="50337"/>
    <d v="2009-04-16T00:00:00"/>
    <n v="6"/>
    <n v="900"/>
    <n v="0.1"/>
    <n v="150"/>
    <n v="810"/>
    <s v="Chris Ludwig"/>
    <s v="Fastenal Company"/>
    <s v="RETAIL: Building Materials"/>
    <s v="Consumer Services"/>
    <s v="Rancho Cucamonga"/>
    <n v="91730"/>
    <s v="California"/>
    <s v="West"/>
    <d v="2009-04-18T00:00:00"/>
    <n v="2"/>
    <s v="Consulting - Strategy"/>
    <s v="Consulting "/>
    <s v=" Strategy"/>
    <s v="Daniel Tusk"/>
    <s v="Bob Turner"/>
    <n v="45"/>
    <n v="1"/>
  </r>
  <r>
    <x v="7056"/>
    <n v="50338"/>
    <d v="2009-03-23T00:00:00"/>
    <n v="36"/>
    <n v="5400"/>
    <n v="0"/>
    <n v="150"/>
    <n v="5400"/>
    <s v="Liz Ward"/>
    <s v="Gilead Sciences, Inc."/>
    <s v="Biotechnology: Biological Products (No Diagnostic Substances)"/>
    <s v="Health Care"/>
    <s v="Garden City"/>
    <n v="48135"/>
    <s v="Michigan"/>
    <s v="Central"/>
    <d v="2009-03-25T00:00:00"/>
    <n v="2"/>
    <s v="Consulting - Strategy"/>
    <s v="Consulting "/>
    <s v=" Strategy"/>
    <s v="Liam Franklin"/>
    <s v="Josh Martinez"/>
    <n v="52"/>
    <n v="1"/>
  </r>
  <r>
    <x v="7057"/>
    <n v="50370"/>
    <d v="2012-11-06T00:00:00"/>
    <n v="25"/>
    <n v="4000"/>
    <n v="0"/>
    <n v="160"/>
    <n v="4000"/>
    <s v="Marc Ludwig"/>
    <s v="Liberty Global plc"/>
    <s v="Television Services"/>
    <s v="Consumer Services"/>
    <s v="West Memphis"/>
    <n v="72301"/>
    <s v="Arkansas"/>
    <s v="South"/>
    <d v="2012-11-07T00:00:00"/>
    <n v="1"/>
    <s v="Development - Java"/>
    <s v="Development "/>
    <s v=" Java"/>
    <s v="Alexander Edison"/>
    <s v="Frank Mitchell"/>
    <n v="70"/>
    <n v="1"/>
  </r>
  <r>
    <x v="7058"/>
    <n v="50373"/>
    <d v="2009-07-02T00:00:00"/>
    <n v="9"/>
    <n v="1800"/>
    <n v="0.06"/>
    <n v="200"/>
    <n v="1692"/>
    <s v="Christina Yedwab"/>
    <s v="Gilead Sciences, Inc."/>
    <s v="Biotechnology: Biological Products (No Diagnostic Substances)"/>
    <s v="Health Care"/>
    <s v="Raytown"/>
    <n v="64133"/>
    <s v="MO"/>
    <s v="Central"/>
    <d v="2009-07-03T00:00:00"/>
    <n v="1"/>
    <s v="Development - Big Data"/>
    <s v="Development "/>
    <s v=" Big Data"/>
    <s v="Noah Smith"/>
    <s v="Josh Martinez"/>
    <n v="59"/>
    <n v="1"/>
  </r>
  <r>
    <x v="7059"/>
    <n v="50374"/>
    <d v="2009-05-30T00:00:00"/>
    <n v="30"/>
    <n v="4800"/>
    <n v="0.05"/>
    <n v="160"/>
    <n v="4560"/>
    <s v="Susan Harms"/>
    <s v="SanDisk Corporation"/>
    <s v="Electronic Components"/>
    <s v="Technology"/>
    <s v="Moline"/>
    <n v="61265"/>
    <s v="Illinois"/>
    <s v="Central"/>
    <d v="2009-05-31T00:00:00"/>
    <n v="1"/>
    <s v="Development - Java"/>
    <s v="Development "/>
    <s v=" Java"/>
    <s v="Jacob Manziel"/>
    <s v="Josh Martinez"/>
    <n v="57"/>
    <n v="1"/>
  </r>
  <r>
    <x v="7060"/>
    <n v="50403"/>
    <d v="2012-05-12T00:00:00"/>
    <n v="22"/>
    <n v="2420"/>
    <n v="0.08"/>
    <n v="110"/>
    <n v="2226.4"/>
    <s v="Katherine Ducich"/>
    <s v="Wynn Resorts, Limited"/>
    <s v="Hotels/Resorts"/>
    <s v="Consumer Services"/>
    <s v="Palm Beach Gardens"/>
    <s v="33403"/>
    <s v="Florida"/>
    <s v="South"/>
    <d v="2012-05-13T00:00:00"/>
    <n v="1"/>
    <s v="Development - Python"/>
    <s v="Development "/>
    <s v=" Python"/>
    <s v="Olivia Sullivan"/>
    <s v="Frank Mitchell"/>
    <n v="53"/>
    <n v="1"/>
  </r>
  <r>
    <x v="7061"/>
    <n v="50403"/>
    <d v="2012-05-12T00:00:00"/>
    <n v="38"/>
    <n v="6080"/>
    <n v="0.05"/>
    <n v="160"/>
    <n v="5776"/>
    <s v="Katherine Ducich"/>
    <s v="Wynn Resorts, Limited"/>
    <s v="Hotels/Resorts"/>
    <s v="Consumer Services"/>
    <s v="Palo Alto"/>
    <n v="94306"/>
    <s v="California"/>
    <s v="West"/>
    <d v="2012-05-14T00:00:00"/>
    <n v="2"/>
    <s v="Development - Java"/>
    <s v="Development "/>
    <s v=" Java"/>
    <s v="Ethan Bird"/>
    <s v="Bob Turner"/>
    <n v="60"/>
    <n v="1"/>
  </r>
  <r>
    <x v="7062"/>
    <n v="50404"/>
    <d v="2011-03-26T00:00:00"/>
    <n v="18"/>
    <n v="3600"/>
    <n v="0.05"/>
    <n v="200"/>
    <n v="3420"/>
    <s v="Guy Kelty"/>
    <s v="Whole Foods Market, Inc."/>
    <s v="Food Chains"/>
    <s v="Consumer Services"/>
    <s v="Kokomo"/>
    <n v="46901"/>
    <s v="Indiana"/>
    <s v="Central"/>
    <d v="2011-03-27T00:00:00"/>
    <n v="1"/>
    <s v="Development - Big Data"/>
    <s v="Development "/>
    <s v=" Big Data"/>
    <s v="William Bufont"/>
    <s v="Josh Martinez"/>
    <n v="62"/>
    <n v="1"/>
  </r>
  <r>
    <x v="7063"/>
    <n v="50404"/>
    <d v="2011-03-26T00:00:00"/>
    <n v="10"/>
    <n v="1250"/>
    <n v="0.04"/>
    <n v="125"/>
    <n v="1200"/>
    <s v="Guy Kelty"/>
    <s v="Whole Foods Market, Inc."/>
    <s v="Food Chains"/>
    <s v="Consumer Services"/>
    <s v="Kokomo"/>
    <n v="46901"/>
    <s v="Indiana"/>
    <s v="Central"/>
    <d v="2011-03-28T00:00:00"/>
    <n v="2"/>
    <s v="Training - Javascript"/>
    <s v="Training "/>
    <s v=" Javascript"/>
    <s v="Abigail Young"/>
    <s v="Josh Martinez"/>
    <n v="50"/>
    <n v="1"/>
  </r>
  <r>
    <x v="7064"/>
    <n v="50405"/>
    <d v="2011-07-02T00:00:00"/>
    <n v="8"/>
    <n v="1600"/>
    <n v="7.0000000000000007E-2"/>
    <n v="200"/>
    <n v="1488"/>
    <s v="Theresa Dickinson"/>
    <s v="Whole Foods Market, Inc."/>
    <s v="Food Chains"/>
    <s v="Consumer Services"/>
    <s v="Riverview"/>
    <n v="33569"/>
    <s v="Florida"/>
    <s v="South"/>
    <d v="2011-07-02T00:00:00"/>
    <n v="0"/>
    <s v="Development - Big Data"/>
    <s v="Development "/>
    <s v=" Big Data"/>
    <s v="Isabella Douglas"/>
    <s v="Frank Mitchell"/>
    <n v="75"/>
    <n v="1"/>
  </r>
  <r>
    <x v="7065"/>
    <n v="50432"/>
    <d v="2009-06-07T00:00:00"/>
    <n v="7"/>
    <n v="875"/>
    <n v="0.02"/>
    <n v="125"/>
    <n v="857.5"/>
    <s v="Jim Nazzal"/>
    <s v="Intuitive Surgical, Inc."/>
    <s v="Industrial Specialties"/>
    <s v="Health Care"/>
    <s v="Charlottesville"/>
    <n v="22901"/>
    <s v="Virginia"/>
    <s v="South"/>
    <d v="2009-06-12T00:00:00"/>
    <n v="5"/>
    <s v="Training - Development"/>
    <s v="Training "/>
    <s v=" Development"/>
    <s v="Olivia Sullivan"/>
    <s v="Frank Mitchell"/>
    <n v="53"/>
    <n v="1"/>
  </r>
  <r>
    <x v="7066"/>
    <n v="50432"/>
    <d v="2009-06-07T00:00:00"/>
    <n v="45"/>
    <n v="4950"/>
    <n v="0.08"/>
    <n v="110"/>
    <n v="4554"/>
    <s v="Jim Nazzal"/>
    <s v="Intuitive Surgical, Inc."/>
    <s v="Industrial Specialties"/>
    <s v="Health Care"/>
    <s v="Charlottesville"/>
    <n v="22901"/>
    <s v="Virginia"/>
    <s v="South"/>
    <d v="2009-06-09T00:00:00"/>
    <n v="2"/>
    <s v="Development - Python"/>
    <s v="Development "/>
    <s v=" Python"/>
    <s v="Jayden Hamilton"/>
    <s v="Frank Mitchell"/>
    <n v="71"/>
    <n v="1"/>
  </r>
  <r>
    <x v="7067"/>
    <n v="50433"/>
    <d v="2012-01-19T00:00:00"/>
    <n v="50"/>
    <n v="7500"/>
    <n v="0.1"/>
    <n v="150"/>
    <n v="6750"/>
    <s v="Jennifer Grady"/>
    <s v="Fiserv, Inc."/>
    <s v="EDP Services"/>
    <s v="Technology"/>
    <s v="Bartlesville"/>
    <n v="74006"/>
    <s v="Oklahoma"/>
    <s v="Central"/>
    <d v="2012-01-21T00:00:00"/>
    <n v="2"/>
    <s v="Consulting - Strategy"/>
    <s v="Consulting "/>
    <s v=" Strategy"/>
    <s v="Ava Wilson"/>
    <s v="Josh Martinez"/>
    <n v="67"/>
    <n v="1"/>
  </r>
  <r>
    <x v="7068"/>
    <n v="50464"/>
    <d v="2011-09-27T00:00:00"/>
    <n v="7"/>
    <n v="1120"/>
    <n v="7.0000000000000007E-2"/>
    <n v="160"/>
    <n v="1041.5999999999999"/>
    <s v="Natalie Pelletier"/>
    <s v="Costco Wholesale Corporation"/>
    <s v="Department/Specialty Retail Stores"/>
    <s v="Consumer Services"/>
    <s v="Miami"/>
    <n v="33142"/>
    <s v="Florida"/>
    <s v="South"/>
    <d v="2011-09-30T00:00:00"/>
    <n v="3"/>
    <s v="Development - Java"/>
    <s v="Development "/>
    <s v=" Java"/>
    <s v="Sophia Dixon"/>
    <s v="Frank Mitchell"/>
    <n v="71"/>
    <n v="1"/>
  </r>
  <r>
    <x v="7069"/>
    <n v="50465"/>
    <d v="2011-03-11T00:00:00"/>
    <n v="29"/>
    <n v="5800"/>
    <n v="0.1"/>
    <n v="200"/>
    <n v="5220"/>
    <s v="Thais Roper"/>
    <s v="VimpelCom Ltd."/>
    <s v="Telecommunications Equipment"/>
    <s v="Public Utilities"/>
    <s v="Port Orange"/>
    <n v="32127"/>
    <s v="Florida"/>
    <s v="South"/>
    <d v="2011-03-13T00:00:00"/>
    <n v="2"/>
    <s v="Development - Big Data"/>
    <s v="Development "/>
    <s v=" Big Data"/>
    <s v="Liam Franklin"/>
    <s v="Frank Mitchell"/>
    <n v="52"/>
    <n v="1"/>
  </r>
  <r>
    <x v="7070"/>
    <n v="50466"/>
    <d v="2012-06-28T00:00:00"/>
    <n v="32"/>
    <n v="5120"/>
    <n v="0.05"/>
    <n v="160"/>
    <n v="4864"/>
    <s v="Toby Glotzbach"/>
    <s v="Akamai Technologies, Inc."/>
    <s v="Business Services"/>
    <s v="Miscellaneous"/>
    <s v="Hinesville"/>
    <n v="31313"/>
    <s v="Georgia"/>
    <s v="South"/>
    <d v="2012-06-30T00:00:00"/>
    <n v="2"/>
    <s v="Development - Java"/>
    <s v="Development "/>
    <s v=" Java"/>
    <s v="Liam Franklin"/>
    <s v="Frank Mitchell"/>
    <n v="52"/>
    <n v="1"/>
  </r>
  <r>
    <x v="7071"/>
    <n v="50469"/>
    <d v="2010-06-19T00:00:00"/>
    <n v="44"/>
    <n v="6600"/>
    <n v="0"/>
    <n v="150"/>
    <n v="6600"/>
    <s v="Harry Kotsonis"/>
    <s v="Autodesk, Inc."/>
    <s v="Computer Software: Prepackaged Software"/>
    <s v="Technology"/>
    <s v="Coral Gables"/>
    <n v="33134"/>
    <s v="Florida"/>
    <s v="South"/>
    <d v="2010-06-20T00:00:00"/>
    <n v="1"/>
    <s v="Consulting - Strategy"/>
    <s v="Consulting "/>
    <s v=" Strategy"/>
    <s v="Abigail Young"/>
    <s v="Frank Mitchell"/>
    <n v="50"/>
    <n v="1"/>
  </r>
  <r>
    <x v="7072"/>
    <n v="50470"/>
    <d v="2010-08-23T00:00:00"/>
    <n v="38"/>
    <n v="4560"/>
    <n v="0.09"/>
    <n v="120"/>
    <n v="4149.6000000000004"/>
    <s v="Ken Grove"/>
    <s v="Baidu, Inc."/>
    <s v="Computer Software: Programming, Data Processing"/>
    <s v="Technology"/>
    <s v="Butte"/>
    <n v="59750"/>
    <s v="Montana"/>
    <s v="West"/>
    <d v="2010-08-28T00:00:00"/>
    <n v="5"/>
    <s v="Development - Business Logic"/>
    <s v="Development "/>
    <s v=" Business Logic"/>
    <s v="Alexander Edison"/>
    <s v="Bob Turner"/>
    <n v="70"/>
    <n v="1"/>
  </r>
  <r>
    <x v="7073"/>
    <n v="50471"/>
    <d v="2012-01-03T00:00:00"/>
    <n v="25"/>
    <n v="3125"/>
    <n v="0.02"/>
    <n v="125"/>
    <n v="3062.5"/>
    <s v="Deborah Braxton"/>
    <s v="Automatic Data Processing, Inc."/>
    <s v="EDP Services"/>
    <s v="Technology"/>
    <s v="Revere"/>
    <s v="02151"/>
    <s v="MA"/>
    <s v="East"/>
    <d v="2012-01-05T00:00:00"/>
    <n v="2"/>
    <s v="Training - Development"/>
    <s v="Training "/>
    <s v=" Development"/>
    <s v="Abigail Young"/>
    <s v="Allen Young"/>
    <n v="50"/>
    <n v="1"/>
  </r>
  <r>
    <x v="7074"/>
    <n v="50499"/>
    <d v="2011-10-12T00:00:00"/>
    <n v="18"/>
    <n v="3060"/>
    <n v="0.06"/>
    <n v="170"/>
    <n v="2876.3999999999996"/>
    <s v="Brian Money"/>
    <s v="Adobe Systems Incorporated"/>
    <s v="Computer Software: Prepackaged Software"/>
    <s v="Technology"/>
    <s v="Saint Louis Park"/>
    <n v="55416"/>
    <s v="Minnesota"/>
    <s v="Central"/>
    <d v="2011-10-13T00:00:00"/>
    <n v="1"/>
    <s v="Development - .Net"/>
    <s v="Development "/>
    <s v=" .Net"/>
    <s v="Daniel Tusk"/>
    <s v="Josh Martinez"/>
    <n v="45"/>
    <n v="1"/>
  </r>
  <r>
    <x v="7075"/>
    <n v="50500"/>
    <d v="2011-09-06T00:00:00"/>
    <n v="11"/>
    <n v="1210"/>
    <n v="0"/>
    <n v="110"/>
    <n v="1210"/>
    <s v="Lisa Ann Reed"/>
    <s v="Expeditors International of Washington, Inc."/>
    <s v="Oil Refining/Marketing"/>
    <s v="Transportation"/>
    <s v="Lynchburg"/>
    <n v="24501"/>
    <s v="Virginia"/>
    <s v="South"/>
    <d v="2011-09-10T00:00:00"/>
    <n v="4"/>
    <s v="Development - Python"/>
    <s v="Development "/>
    <s v=" Python"/>
    <s v="Isabella Douglas"/>
    <s v="Frank Mitchell"/>
    <n v="75"/>
    <n v="1"/>
  </r>
  <r>
    <x v="7076"/>
    <n v="50500"/>
    <d v="2011-09-06T00:00:00"/>
    <n v="45"/>
    <n v="6300"/>
    <n v="7.0000000000000007E-2"/>
    <n v="140"/>
    <n v="5859"/>
    <s v="Lisa Ann Reed"/>
    <s v="Expeditors International of Washington, Inc."/>
    <s v="Oil Refining/Marketing"/>
    <s v="Transportation"/>
    <s v="Lynchburg"/>
    <n v="24501"/>
    <s v="Virginia"/>
    <s v="South"/>
    <d v="2011-09-06T00:00:00"/>
    <n v="0"/>
    <s v="Development - Database"/>
    <s v="Development "/>
    <s v=" Database"/>
    <s v="Liam Franklin"/>
    <s v="Frank Mitchell"/>
    <n v="52"/>
    <n v="1"/>
  </r>
  <r>
    <x v="7077"/>
    <n v="50501"/>
    <d v="2009-05-29T00:00:00"/>
    <n v="31"/>
    <n v="4650"/>
    <n v="0.01"/>
    <n v="150"/>
    <n v="4603.5"/>
    <s v="John Vanderzanden"/>
    <s v="Mondelez International, Inc."/>
    <s v="Packaged Foods"/>
    <s v="Consumer Non-Durables"/>
    <s v="Newnan"/>
    <n v="30265"/>
    <s v="Georgia"/>
    <s v="South"/>
    <d v="2009-05-31T00:00:00"/>
    <n v="2"/>
    <s v="Consulting - Strategy"/>
    <s v="Consulting "/>
    <s v=" Strategy"/>
    <s v="Sophia Dixon"/>
    <s v="Frank Mitchell"/>
    <n v="71"/>
    <n v="1"/>
  </r>
  <r>
    <x v="7078"/>
    <n v="50503"/>
    <d v="2012-11-21T00:00:00"/>
    <n v="28"/>
    <n v="4200"/>
    <n v="0.05"/>
    <n v="150"/>
    <n v="3990"/>
    <s v="Sanjit Hendricks"/>
    <s v="Discovery Communications, Inc."/>
    <s v="Television Services"/>
    <s v="Consumer Services"/>
    <s v="Waterloo"/>
    <n v="50701"/>
    <s v="Iowa"/>
    <s v="Central"/>
    <d v="2012-11-23T00:00:00"/>
    <n v="2"/>
    <s v="Consulting - Market Research"/>
    <s v="Consulting "/>
    <s v=" Market Research"/>
    <s v="Ava Wilson"/>
    <s v="Josh Martinez"/>
    <n v="67"/>
    <n v="1"/>
  </r>
  <r>
    <x v="7079"/>
    <n v="50532"/>
    <d v="2012-08-14T00:00:00"/>
    <n v="10"/>
    <n v="1600"/>
    <n v="0.02"/>
    <n v="160"/>
    <n v="1568"/>
    <s v="Richard Ludwig"/>
    <s v="Tesla Motors, Inc."/>
    <s v="Auto Manufacturing"/>
    <s v="Capital Goods"/>
    <s v="Aiken"/>
    <n v="29801"/>
    <s v="South Carolina"/>
    <s v="South"/>
    <d v="2012-08-16T00:00:00"/>
    <n v="2"/>
    <s v="Development - Java"/>
    <s v="Development "/>
    <s v=" Java"/>
    <s v="Mia Moore"/>
    <s v="Frank Mitchell"/>
    <n v="51"/>
    <n v="1"/>
  </r>
  <r>
    <x v="7080"/>
    <n v="50532"/>
    <d v="2012-08-14T00:00:00"/>
    <n v="22"/>
    <n v="2420"/>
    <n v="0.09"/>
    <n v="110"/>
    <n v="2202.2000000000003"/>
    <s v="Richard Ludwig"/>
    <s v="Tesla Motors, Inc."/>
    <s v="Auto Manufacturing"/>
    <s v="Capital Goods"/>
    <s v="Aiken"/>
    <n v="29801"/>
    <s v="South Carolina"/>
    <s v="South"/>
    <d v="2012-08-15T00:00:00"/>
    <n v="1"/>
    <s v="Development - Python"/>
    <s v="Development "/>
    <s v=" Python"/>
    <s v="Liam Franklin"/>
    <s v="Frank Mitchell"/>
    <n v="52"/>
    <n v="1"/>
  </r>
  <r>
    <x v="7081"/>
    <n v="50533"/>
    <d v="2011-05-31T00:00:00"/>
    <n v="32"/>
    <n v="6400"/>
    <n v="0.06"/>
    <n v="200"/>
    <n v="6016"/>
    <s v="Adam Zic"/>
    <s v="Analog Devices, Inc."/>
    <s v="Semiconductors"/>
    <s v="Technology"/>
    <s v="Bellevue"/>
    <n v="68005"/>
    <s v="Nebraska"/>
    <s v="Central"/>
    <d v="2011-06-02T00:00:00"/>
    <n v="2"/>
    <s v="Development - Big Data"/>
    <s v="Development "/>
    <s v=" Big Data"/>
    <s v="Madison Hill"/>
    <s v="Josh Martinez"/>
    <n v="58"/>
    <n v="1"/>
  </r>
  <r>
    <x v="7082"/>
    <n v="50533"/>
    <d v="2011-05-31T00:00:00"/>
    <n v="3"/>
    <n v="375"/>
    <n v="0"/>
    <n v="125"/>
    <n v="375"/>
    <s v="Adam Zic"/>
    <s v="Analog Devices, Inc."/>
    <s v="Semiconductors"/>
    <s v="Technology"/>
    <s v="Bellevue"/>
    <n v="68005"/>
    <s v="Nebraska"/>
    <s v="Central"/>
    <d v="2011-06-01T00:00:00"/>
    <n v="1"/>
    <s v="Training - Javascript"/>
    <s v="Training "/>
    <s v=" Javascript"/>
    <s v="Mia Moore"/>
    <s v="Josh Martinez"/>
    <n v="51"/>
    <n v="1"/>
  </r>
  <r>
    <x v="7083"/>
    <n v="50563"/>
    <d v="2011-07-16T00:00:00"/>
    <n v="2"/>
    <n v="400"/>
    <n v="0.05"/>
    <n v="200"/>
    <n v="380"/>
    <s v="Alejandro Christensen"/>
    <s v="Biogen Idec Inc."/>
    <s v="Biotechnology: Biological Products (No Diagnostic Substances)"/>
    <s v="Health Care"/>
    <s v="Keizer"/>
    <n v="97303"/>
    <s v="Oregon"/>
    <s v="West"/>
    <d v="2011-07-17T00:00:00"/>
    <n v="1"/>
    <s v="Development - Big Data"/>
    <s v="Development "/>
    <s v=" Big Data"/>
    <s v="William Bufont"/>
    <s v="Bob Turner"/>
    <n v="62"/>
    <n v="1"/>
  </r>
  <r>
    <x v="7084"/>
    <n v="50563"/>
    <d v="2011-07-16T00:00:00"/>
    <n v="20"/>
    <n v="3000"/>
    <n v="0"/>
    <n v="150"/>
    <n v="3000"/>
    <s v="Alejandro Christensen"/>
    <s v="Biogen Idec Inc."/>
    <s v="Biotechnology: Biological Products (No Diagnostic Substances)"/>
    <s v="Health Care"/>
    <s v="Lake Oswego"/>
    <n v="97035"/>
    <s v="Oregon"/>
    <s v="West"/>
    <d v="2011-07-17T00:00:00"/>
    <n v="1"/>
    <s v="Consulting - Market Research"/>
    <s v="Consulting "/>
    <s v=" Market Research"/>
    <s v="Emma Watson"/>
    <s v="Bob Turner"/>
    <n v="67"/>
    <n v="1"/>
  </r>
  <r>
    <x v="7085"/>
    <n v="50564"/>
    <d v="2012-03-02T00:00:00"/>
    <n v="30"/>
    <n v="4800"/>
    <n v="7.0000000000000007E-2"/>
    <n v="160"/>
    <n v="4464"/>
    <s v="Julie Murray"/>
    <s v="Stericycle, Inc."/>
    <s v="Environmental Services"/>
    <s v="Basic Industries"/>
    <s v="Webster Groves"/>
    <s v="63119"/>
    <s v="MO"/>
    <s v="Central"/>
    <d v="2012-03-04T00:00:00"/>
    <n v="2"/>
    <s v="Development - Java"/>
    <s v="Development "/>
    <s v=" Java"/>
    <s v="Daniel Tusk"/>
    <s v="Josh Martinez"/>
    <n v="45"/>
    <n v="1"/>
  </r>
  <r>
    <x v="7086"/>
    <n v="50565"/>
    <d v="2012-08-30T00:00:00"/>
    <n v="43"/>
    <n v="4730"/>
    <n v="0.09"/>
    <n v="110"/>
    <n v="4304.3"/>
    <s v="Sylvia Gastineau"/>
    <s v="Stericycle, Inc."/>
    <s v="Environmental Services"/>
    <s v="Basic Industries"/>
    <s v="Normal"/>
    <n v="61761"/>
    <s v="Illinois"/>
    <s v="Central"/>
    <d v="2012-08-30T00:00:00"/>
    <n v="0"/>
    <s v="Development - PHP"/>
    <s v="Development "/>
    <s v=" PHP"/>
    <s v="Noah Smith"/>
    <s v="Josh Martinez"/>
    <n v="59"/>
    <n v="1"/>
  </r>
  <r>
    <x v="7087"/>
    <n v="50566"/>
    <d v="2011-09-07T00:00:00"/>
    <n v="48"/>
    <n v="8160"/>
    <n v="0.1"/>
    <n v="170"/>
    <n v="7344"/>
    <s v="Dan Ashbrook"/>
    <s v="SBA Communications Corporation"/>
    <s v="Telecommunications Equipment"/>
    <s v="Consumer Services"/>
    <s v="Texas City"/>
    <n v="77590"/>
    <s v="Texas"/>
    <s v="Central"/>
    <d v="2011-09-09T00:00:00"/>
    <n v="2"/>
    <s v="Development - .Net"/>
    <s v="Development "/>
    <s v=" .Net"/>
    <s v="Daniel Tusk"/>
    <s v="Josh Martinez"/>
    <n v="45"/>
    <n v="1"/>
  </r>
  <r>
    <x v="7088"/>
    <n v="50567"/>
    <d v="2012-02-05T00:00:00"/>
    <n v="22"/>
    <n v="2750"/>
    <n v="0.1"/>
    <n v="125"/>
    <n v="2475"/>
    <s v="Vivek Brown"/>
    <s v="Expeditors International of Washington, Inc."/>
    <s v="Oil Refining/Marketing"/>
    <s v="Transportation"/>
    <s v="Bethesda"/>
    <n v="20814"/>
    <s v="Maryland"/>
    <s v="East"/>
    <d v="2012-02-06T00:00:00"/>
    <n v="1"/>
    <s v="Training - Development"/>
    <s v="Training "/>
    <s v=" Development"/>
    <s v="Abigail Young"/>
    <s v="Allen Young"/>
    <n v="50"/>
    <n v="1"/>
  </r>
  <r>
    <x v="7089"/>
    <n v="50594"/>
    <d v="2010-05-17T00:00:00"/>
    <n v="39"/>
    <n v="4680"/>
    <n v="0.05"/>
    <n v="120"/>
    <n v="4446"/>
    <s v="Shui Morse"/>
    <s v="Liberty Media Corporation"/>
    <s v="Broadcasting"/>
    <s v="Consumer Services"/>
    <s v="Kennewick"/>
    <n v="99336"/>
    <s v="Washington"/>
    <s v="West"/>
    <d v="2010-05-19T00:00:00"/>
    <n v="2"/>
    <s v="Development - Business Logic"/>
    <s v="Development "/>
    <s v=" Business Logic"/>
    <s v="Sophia Dixon"/>
    <s v="Bob Turner"/>
    <n v="71"/>
    <n v="1"/>
  </r>
  <r>
    <x v="7090"/>
    <n v="50594"/>
    <d v="2010-05-17T00:00:00"/>
    <n v="48"/>
    <n v="7200"/>
    <n v="0.01"/>
    <n v="150"/>
    <n v="7128"/>
    <s v="Shui Morse"/>
    <s v="Liberty Media Corporation"/>
    <s v="Broadcasting"/>
    <s v="Consumer Services"/>
    <s v="Kennewick"/>
    <n v="99336"/>
    <s v="Washington"/>
    <s v="West"/>
    <d v="2010-05-26T00:00:00"/>
    <n v="9"/>
    <s v="Consulting - Market Research"/>
    <s v="Consulting "/>
    <s v=" Market Research"/>
    <s v="Olivia Sullivan"/>
    <s v="Bob Turner"/>
    <n v="53"/>
    <n v="1"/>
  </r>
  <r>
    <x v="7091"/>
    <n v="50625"/>
    <d v="2009-04-23T00:00:00"/>
    <n v="10"/>
    <n v="2000"/>
    <n v="0.08"/>
    <n v="200"/>
    <n v="1840"/>
    <s v="Frank Catlett"/>
    <s v="Netflix, Inc."/>
    <s v="Consumer Electronics/Video Chains"/>
    <s v="Consumer Services"/>
    <s v="West Jordan"/>
    <n v="84084"/>
    <s v="Utah"/>
    <s v="West"/>
    <d v="2009-04-24T00:00:00"/>
    <n v="1"/>
    <s v="Development - Scala"/>
    <s v="Development "/>
    <s v=" Scala"/>
    <s v="Ava Wilson"/>
    <s v="Bob Turner"/>
    <n v="67"/>
    <n v="1"/>
  </r>
  <r>
    <x v="7092"/>
    <n v="50626"/>
    <d v="2009-10-20T00:00:00"/>
    <n v="18"/>
    <n v="2250"/>
    <n v="0"/>
    <n v="125"/>
    <n v="2250"/>
    <s v="Dean Barcio"/>
    <s v="Adobe Systems Incorporated"/>
    <s v="Computer Software: Prepackaged Software"/>
    <s v="Technology"/>
    <s v="Rose Hill"/>
    <s v="24281"/>
    <s v="Virginia"/>
    <s v="South"/>
    <d v="2009-10-21T00:00:00"/>
    <n v="1"/>
    <s v="Training - Tableau"/>
    <s v="Training "/>
    <s v=" Tableau"/>
    <s v="Mia Moore"/>
    <s v="Frank Mitchell"/>
    <n v="51"/>
    <n v="1"/>
  </r>
  <r>
    <x v="7093"/>
    <n v="50626"/>
    <d v="2009-10-20T00:00:00"/>
    <n v="42"/>
    <n v="6300"/>
    <n v="0.04"/>
    <n v="150"/>
    <n v="6048"/>
    <s v="Dean Barcio"/>
    <s v="Adobe Systems Incorporated"/>
    <s v="Computer Software: Prepackaged Software"/>
    <s v="Technology"/>
    <s v="Rose Hill"/>
    <s v="24281"/>
    <s v="Virginia"/>
    <s v="South"/>
    <d v="2009-10-22T00:00:00"/>
    <n v="2"/>
    <s v="Consulting - Compensation"/>
    <s v="Consulting "/>
    <s v=" Compensation"/>
    <s v="Elizabeth Carter"/>
    <s v="Frank Mitchell"/>
    <n v="52"/>
    <n v="1"/>
  </r>
  <r>
    <x v="7094"/>
    <n v="50656"/>
    <d v="2009-10-25T00:00:00"/>
    <n v="42"/>
    <n v="7140"/>
    <n v="0"/>
    <n v="170"/>
    <n v="7140"/>
    <s v="Patrick Shariari"/>
    <s v="Intel Corporation"/>
    <s v="Semiconductors"/>
    <s v="Technology"/>
    <s v="Davis"/>
    <n v="95616"/>
    <s v="California"/>
    <s v="West"/>
    <d v="2009-10-27T00:00:00"/>
    <n v="2"/>
    <s v="Development - .Net"/>
    <s v="Development "/>
    <s v=" .Net"/>
    <s v="Madison Hill"/>
    <s v="Bob Turner"/>
    <n v="58"/>
    <n v="1"/>
  </r>
  <r>
    <x v="7095"/>
    <n v="50656"/>
    <d v="2009-10-25T00:00:00"/>
    <n v="31"/>
    <n v="3875"/>
    <n v="0.01"/>
    <n v="125"/>
    <n v="3836.25"/>
    <s v="Patrick Shariari"/>
    <s v="Intel Corporation"/>
    <s v="Semiconductors"/>
    <s v="Technology"/>
    <s v="Davis"/>
    <n v="95616"/>
    <s v="California"/>
    <s v="West"/>
    <d v="2009-10-26T00:00:00"/>
    <n v="1"/>
    <s v="Training - Development"/>
    <s v="Training "/>
    <s v=" Development"/>
    <s v="Alexander Edison"/>
    <s v="Bob Turner"/>
    <n v="70"/>
    <n v="1"/>
  </r>
  <r>
    <x v="7096"/>
    <n v="50656"/>
    <d v="2009-10-25T00:00:00"/>
    <n v="39"/>
    <n v="4875"/>
    <n v="0.02"/>
    <n v="125"/>
    <n v="4777.5"/>
    <s v="Patrick Shariari"/>
    <s v="Intel Corporation"/>
    <s v="Semiconductors"/>
    <s v="Technology"/>
    <s v="Davis"/>
    <n v="95616"/>
    <s v="California"/>
    <s v="West"/>
    <d v="2009-10-25T00:00:00"/>
    <n v="0"/>
    <s v="Training - SQL"/>
    <s v="Training "/>
    <s v=" SQL"/>
    <s v="Noah Smith"/>
    <s v="Bob Turner"/>
    <n v="59"/>
    <n v="1"/>
  </r>
  <r>
    <x v="7097"/>
    <n v="50656"/>
    <d v="2009-10-25T00:00:00"/>
    <n v="15"/>
    <n v="1875"/>
    <n v="0.1"/>
    <n v="125"/>
    <n v="1687.5"/>
    <s v="Patrick Shariari"/>
    <s v="Intel Corporation"/>
    <s v="Semiconductors"/>
    <s v="Technology"/>
    <s v="Davis"/>
    <n v="95616"/>
    <s v="California"/>
    <s v="West"/>
    <d v="2009-10-26T00:00:00"/>
    <n v="1"/>
    <s v="Training - SQL"/>
    <s v="Training "/>
    <s v=" SQL"/>
    <s v="Madison Hill"/>
    <s v="Bob Turner"/>
    <n v="58"/>
    <n v="1"/>
  </r>
  <r>
    <x v="7098"/>
    <n v="50657"/>
    <d v="2011-12-18T00:00:00"/>
    <n v="40"/>
    <n v="6400"/>
    <n v="0.01"/>
    <n v="160"/>
    <n v="6336"/>
    <s v="Aleksandra Trafton"/>
    <s v="Celgene Corporation"/>
    <s v="Major Pharmaceuticals"/>
    <s v="Health Care"/>
    <s v="Tysons Corner"/>
    <n v="22102"/>
    <s v="Virginia"/>
    <s v="South"/>
    <d v="2011-12-19T00:00:00"/>
    <n v="1"/>
    <s v="Development - Java"/>
    <s v="Development "/>
    <s v=" Java"/>
    <s v="Jayden Hamilton"/>
    <s v="Frank Mitchell"/>
    <n v="71"/>
    <n v="1"/>
  </r>
  <r>
    <x v="7099"/>
    <n v="50657"/>
    <d v="2011-12-18T00:00:00"/>
    <n v="16"/>
    <n v="1760"/>
    <n v="0.1"/>
    <n v="110"/>
    <n v="1584"/>
    <s v="Aleksandra Trafton"/>
    <s v="Celgene Corporation"/>
    <s v="Major Pharmaceuticals"/>
    <s v="Health Care"/>
    <s v="Tysons Corner"/>
    <n v="22102"/>
    <s v="Virginia"/>
    <s v="South"/>
    <d v="2011-12-20T00:00:00"/>
    <n v="2"/>
    <s v="Development - Python"/>
    <s v="Development "/>
    <s v=" Python"/>
    <s v="Noah Smith"/>
    <s v="Frank Mitchell"/>
    <n v="59"/>
    <n v="1"/>
  </r>
  <r>
    <x v="7100"/>
    <n v="50657"/>
    <d v="2011-12-18T00:00:00"/>
    <n v="49"/>
    <n v="6125"/>
    <n v="0.01"/>
    <n v="125"/>
    <n v="6063.75"/>
    <s v="Aleksandra Trafton"/>
    <s v="Celgene Corporation"/>
    <s v="Major Pharmaceuticals"/>
    <s v="Health Care"/>
    <s v="Tysons Corner"/>
    <n v="22102"/>
    <s v="Virginia"/>
    <s v="South"/>
    <d v="2011-12-20T00:00:00"/>
    <n v="2"/>
    <s v="Training - Javascript"/>
    <s v="Training "/>
    <s v=" Javascript"/>
    <s v="Olivia Sullivan"/>
    <s v="Frank Mitchell"/>
    <n v="53"/>
    <n v="1"/>
  </r>
  <r>
    <x v="7101"/>
    <n v="50663"/>
    <d v="2010-11-09T00:00:00"/>
    <n v="26"/>
    <n v="4420"/>
    <n v="0.02"/>
    <n v="170"/>
    <n v="4331.6000000000004"/>
    <s v="Jim Paige"/>
    <s v="Kraft Foods Group, Inc."/>
    <s v="Packaged Foods"/>
    <s v="Consumer Non-Durables"/>
    <s v="Fairfield"/>
    <n v="45014"/>
    <s v="Ohio"/>
    <s v="East"/>
    <d v="2010-11-10T00:00:00"/>
    <n v="1"/>
    <s v="Development - .Net"/>
    <s v="Development "/>
    <s v=" .Net"/>
    <s v="Liam Franklin"/>
    <s v="Allen Young"/>
    <n v="52"/>
    <n v="1"/>
  </r>
  <r>
    <x v="7102"/>
    <n v="50688"/>
    <d v="2011-12-16T00:00:00"/>
    <n v="50"/>
    <n v="7000"/>
    <n v="0.08"/>
    <n v="140"/>
    <n v="6440"/>
    <s v="Joy O'Briant"/>
    <s v="Liberty Interactive Corporation"/>
    <s v="Catalog/Specialty Distribution"/>
    <s v="Consumer Services"/>
    <s v="Freeport"/>
    <n v="61032"/>
    <s v="Illinois"/>
    <s v="Central"/>
    <d v="2011-12-17T00:00:00"/>
    <n v="1"/>
    <s v="Development - Front End Web"/>
    <s v="Development "/>
    <s v=" Front End Web"/>
    <s v="Mason Gibson"/>
    <s v="Josh Martinez"/>
    <n v="71"/>
    <n v="1"/>
  </r>
  <r>
    <x v="7103"/>
    <n v="50692"/>
    <d v="2010-09-17T00:00:00"/>
    <n v="28"/>
    <n v="4480"/>
    <n v="0"/>
    <n v="160"/>
    <n v="4480"/>
    <s v="Shirley Yotov"/>
    <s v="Linear Technology Corporation"/>
    <s v="Semiconductors"/>
    <s v="Technology"/>
    <s v="Scarsdale"/>
    <s v="10583"/>
    <s v="New York"/>
    <s v="East"/>
    <d v="2010-09-19T00:00:00"/>
    <n v="2"/>
    <s v="Development - Java"/>
    <s v="Development "/>
    <s v=" Java"/>
    <s v="William Bufont"/>
    <s v="Allen Young"/>
    <n v="62"/>
    <n v="1"/>
  </r>
  <r>
    <x v="7104"/>
    <n v="50692"/>
    <d v="2010-09-17T00:00:00"/>
    <n v="47"/>
    <n v="5875"/>
    <n v="0.06"/>
    <n v="125"/>
    <n v="5522.5"/>
    <s v="Shirley Yotov"/>
    <s v="Linear Technology Corporation"/>
    <s v="Semiconductors"/>
    <s v="Technology"/>
    <s v="Scarsdale"/>
    <s v="10583"/>
    <s v="New York"/>
    <s v="East"/>
    <d v="2010-09-19T00:00:00"/>
    <n v="2"/>
    <s v="Training - Javascript"/>
    <s v="Training "/>
    <s v=" Javascript"/>
    <s v="Elizabeth Carter"/>
    <s v="Allen Young"/>
    <n v="52"/>
    <n v="1"/>
  </r>
  <r>
    <x v="7105"/>
    <n v="50721"/>
    <d v="2012-02-27T00:00:00"/>
    <n v="33"/>
    <n v="5280"/>
    <n v="0.04"/>
    <n v="160"/>
    <n v="5068.8"/>
    <s v="Jennifer Grady"/>
    <s v="Fiserv, Inc."/>
    <s v="EDP Services"/>
    <s v="Technology"/>
    <s v="Broken Arrow"/>
    <n v="74012"/>
    <s v="Oklahoma"/>
    <s v="Central"/>
    <d v="2012-02-29T00:00:00"/>
    <n v="2"/>
    <s v="Development - Java"/>
    <s v="Development "/>
    <s v=" Java"/>
    <s v="Liam Franklin"/>
    <s v="Josh Martinez"/>
    <n v="52"/>
    <n v="1"/>
  </r>
  <r>
    <x v="7106"/>
    <n v="50725"/>
    <d v="2010-11-23T00:00:00"/>
    <n v="1"/>
    <n v="125"/>
    <n v="0.1"/>
    <n v="125"/>
    <n v="112.5"/>
    <s v="Muhammed Kamberova"/>
    <s v="Celgene Corporation"/>
    <s v="Major Pharmaceuticals"/>
    <s v="Health Care"/>
    <s v="Albany"/>
    <n v="12208"/>
    <s v="New York"/>
    <s v="East"/>
    <d v="2010-11-24T00:00:00"/>
    <n v="1"/>
    <s v="Training - Development"/>
    <s v="Training "/>
    <s v=" Development"/>
    <s v="Daniel Tusk"/>
    <s v="Allen Young"/>
    <n v="45"/>
    <n v="1"/>
  </r>
  <r>
    <x v="7107"/>
    <n v="50725"/>
    <d v="2010-11-23T00:00:00"/>
    <n v="19"/>
    <n v="2850"/>
    <n v="0.05"/>
    <n v="150"/>
    <n v="2707.5"/>
    <s v="Muhammed Kamberova"/>
    <s v="Celgene Corporation"/>
    <s v="Major Pharmaceuticals"/>
    <s v="Health Care"/>
    <s v="Richmond"/>
    <n v="23223"/>
    <s v="Virginia"/>
    <s v="South"/>
    <d v="2010-11-25T00:00:00"/>
    <n v="2"/>
    <s v="Consulting - Market Research"/>
    <s v="Consulting "/>
    <s v=" Market Research"/>
    <s v="Olivia Sullivan"/>
    <s v="Frank Mitchell"/>
    <n v="53"/>
    <n v="1"/>
  </r>
  <r>
    <x v="7108"/>
    <n v="50726"/>
    <d v="2011-10-31T00:00:00"/>
    <n v="45"/>
    <n v="5625"/>
    <n v="0"/>
    <n v="125"/>
    <n v="5625"/>
    <s v="Ruben Staebel"/>
    <s v="Celgene Corporation"/>
    <s v="Major Pharmaceuticals"/>
    <s v="Health Care"/>
    <s v="Everett"/>
    <n v="98208"/>
    <s v="Washington"/>
    <s v="West"/>
    <d v="2011-11-04T00:00:00"/>
    <n v="4"/>
    <s v="Training - Development"/>
    <s v="Training "/>
    <s v=" Development"/>
    <s v="Mason Gibson"/>
    <s v="Bob Turner"/>
    <n v="71"/>
    <n v="1"/>
  </r>
  <r>
    <x v="7109"/>
    <n v="50726"/>
    <d v="2011-10-31T00:00:00"/>
    <n v="21"/>
    <n v="4200"/>
    <n v="7.0000000000000007E-2"/>
    <n v="200"/>
    <n v="3905.9999999999995"/>
    <s v="Ruben Staebel"/>
    <s v="Celgene Corporation"/>
    <s v="Major Pharmaceuticals"/>
    <s v="Health Care"/>
    <s v="Everett"/>
    <n v="98208"/>
    <s v="Washington"/>
    <s v="West"/>
    <d v="2011-10-31T00:00:00"/>
    <n v="0"/>
    <s v="Development - Scala"/>
    <s v="Development "/>
    <s v=" Scala"/>
    <s v="Mason Gibson"/>
    <s v="Bob Turner"/>
    <n v="71"/>
    <n v="1"/>
  </r>
  <r>
    <x v="7110"/>
    <n v="50754"/>
    <d v="2009-12-09T00:00:00"/>
    <n v="9"/>
    <n v="1350"/>
    <n v="0.06"/>
    <n v="150"/>
    <n v="1269"/>
    <s v="Becky Wallace"/>
    <s v="NXP Semiconductors N.V."/>
    <s v="Semiconductors"/>
    <s v="Technology"/>
    <s v="Batavia"/>
    <n v="60510"/>
    <s v="Illinois"/>
    <s v="Central"/>
    <d v="2009-12-10T00:00:00"/>
    <n v="1"/>
    <s v="Consulting - Market Research"/>
    <s v="Consulting "/>
    <s v=" Market Research"/>
    <s v="Abigail Young"/>
    <s v="Josh Martinez"/>
    <n v="50"/>
    <n v="1"/>
  </r>
  <r>
    <x v="7111"/>
    <n v="50756"/>
    <d v="2010-09-09T00:00:00"/>
    <n v="19"/>
    <n v="2850"/>
    <n v="0.08"/>
    <n v="150"/>
    <n v="2622"/>
    <s v="Ionia Barroso"/>
    <s v="CA Inc."/>
    <s v="Computer Software: Prepackaged Software"/>
    <s v="Technology"/>
    <s v="Eden"/>
    <s v="27288"/>
    <s v="North Carolina"/>
    <s v="South"/>
    <d v="2010-09-10T00:00:00"/>
    <n v="1"/>
    <s v="Consulting - Business Model"/>
    <s v="Consulting "/>
    <s v=" Business Model"/>
    <s v="Emma Watson"/>
    <s v="Frank Mitchell"/>
    <n v="67"/>
    <n v="1"/>
  </r>
  <r>
    <x v="7112"/>
    <n v="50756"/>
    <d v="2010-09-09T00:00:00"/>
    <n v="2"/>
    <n v="400"/>
    <n v="0.02"/>
    <n v="200"/>
    <n v="392"/>
    <s v="Ionia Barroso"/>
    <s v="CA Inc."/>
    <s v="Computer Software: Prepackaged Software"/>
    <s v="Technology"/>
    <s v="Eden"/>
    <s v="27288"/>
    <s v="North Carolina"/>
    <s v="South"/>
    <d v="2010-09-09T00:00:00"/>
    <n v="0"/>
    <s v="Development - Scala"/>
    <s v="Development "/>
    <s v=" Scala"/>
    <s v="Sophia Dixon"/>
    <s v="Frank Mitchell"/>
    <n v="71"/>
    <n v="1"/>
  </r>
  <r>
    <x v="7113"/>
    <n v="50758"/>
    <d v="2012-07-12T00:00:00"/>
    <n v="17"/>
    <n v="1870"/>
    <n v="0.02"/>
    <n v="110"/>
    <n v="1832.6"/>
    <s v="Ritsa Brown"/>
    <s v="Whole Foods Market, Inc."/>
    <s v="Food Chains"/>
    <s v="Consumer Services"/>
    <s v="Stillwater"/>
    <n v="74074"/>
    <s v="Oklahoma"/>
    <s v="Central"/>
    <d v="2012-07-14T00:00:00"/>
    <n v="2"/>
    <s v="Development - Python"/>
    <s v="Development "/>
    <s v=" Python"/>
    <s v="Michael Alister"/>
    <s v="Josh Martinez"/>
    <n v="68"/>
    <n v="1"/>
  </r>
  <r>
    <x v="7114"/>
    <n v="50759"/>
    <d v="2010-03-19T00:00:00"/>
    <n v="46"/>
    <n v="6900"/>
    <n v="0.1"/>
    <n v="150"/>
    <n v="6210"/>
    <s v="Deborah Braxton"/>
    <s v="Automatic Data Processing, Inc."/>
    <s v="EDP Services"/>
    <s v="Technology"/>
    <s v="Rochester"/>
    <s v="03839"/>
    <s v="New Hampshire"/>
    <s v="East"/>
    <d v="2010-03-24T00:00:00"/>
    <n v="5"/>
    <s v="Consulting - Market Research"/>
    <s v="Consulting "/>
    <s v=" Market Research"/>
    <s v="Liam Franklin"/>
    <s v="Allen Young"/>
    <n v="52"/>
    <n v="1"/>
  </r>
  <r>
    <x v="7115"/>
    <n v="50784"/>
    <d v="2012-02-10T00:00:00"/>
    <n v="20"/>
    <n v="3000"/>
    <n v="0.04"/>
    <n v="150"/>
    <n v="2880"/>
    <s v="Chuck Heidel"/>
    <s v="KLA-Tencor Corporation"/>
    <s v="Electronic Components"/>
    <s v="Capital Goods"/>
    <s v="Frankfort"/>
    <n v="46041"/>
    <s v="Indiana"/>
    <s v="Central"/>
    <d v="2012-02-11T00:00:00"/>
    <n v="1"/>
    <s v="Consulting - Business Model"/>
    <s v="Consulting "/>
    <s v=" Business Model"/>
    <s v="Elizabeth Carter"/>
    <s v="Josh Martinez"/>
    <n v="52"/>
    <n v="1"/>
  </r>
  <r>
    <x v="7116"/>
    <n v="50786"/>
    <d v="2009-10-12T00:00:00"/>
    <n v="4"/>
    <n v="600"/>
    <n v="0.06"/>
    <n v="150"/>
    <n v="564"/>
    <s v="Cindy Savely"/>
    <s v="Linear Technology Corporation"/>
    <s v="Semiconductors"/>
    <s v="Technology"/>
    <s v="Prescott Valley"/>
    <n v="86314"/>
    <s v="Arizona"/>
    <s v="West"/>
    <d v="2009-10-19T00:00:00"/>
    <n v="7"/>
    <s v="Consulting - Strategy"/>
    <s v="Consulting "/>
    <s v=" Strategy"/>
    <s v="Alexander Edison"/>
    <s v="Bob Turner"/>
    <n v="70"/>
    <n v="1"/>
  </r>
  <r>
    <x v="7117"/>
    <n v="50789"/>
    <d v="2011-03-12T00:00:00"/>
    <n v="23"/>
    <n v="3680"/>
    <n v="0.1"/>
    <n v="160"/>
    <n v="3312"/>
    <s v="Tracy Hale"/>
    <s v="Check Point Software Technologies Ltd."/>
    <s v="Computer Software: Prepackaged Software"/>
    <s v="Technology"/>
    <s v="Kissimmee"/>
    <n v="34741"/>
    <s v="Florida"/>
    <s v="South"/>
    <d v="2011-03-14T00:00:00"/>
    <n v="2"/>
    <s v="Development - Java"/>
    <s v="Development "/>
    <s v=" Java"/>
    <s v="Daniel Tusk"/>
    <s v="Frank Mitchell"/>
    <n v="45"/>
    <n v="1"/>
  </r>
  <r>
    <x v="7118"/>
    <n v="50790"/>
    <d v="2011-07-16T00:00:00"/>
    <n v="47"/>
    <n v="5875"/>
    <n v="0"/>
    <n v="125"/>
    <n v="5875"/>
    <s v="Christopher Zandusky"/>
    <s v="Henry Schein, Inc."/>
    <s v="Medical Specialities"/>
    <s v="Health Care"/>
    <s v="Tacoma"/>
    <n v="98408"/>
    <s v="Washington"/>
    <s v="West"/>
    <d v="2011-07-18T00:00:00"/>
    <n v="2"/>
    <s v="Training - SQL"/>
    <s v="Training "/>
    <s v=" SQL"/>
    <s v="Alexander Edison"/>
    <s v="Bob Turner"/>
    <n v="70"/>
    <n v="1"/>
  </r>
  <r>
    <x v="7119"/>
    <n v="50816"/>
    <d v="2009-03-27T00:00:00"/>
    <n v="25"/>
    <n v="4250"/>
    <n v="7.0000000000000007E-2"/>
    <n v="170"/>
    <n v="3952.4999999999995"/>
    <s v="Anthony Phan"/>
    <s v="Illumina, Inc."/>
    <s v="Biotechnology: Laboratory Analytical Instruments"/>
    <s v="Capital Goods"/>
    <s v="Newton"/>
    <s v="50208"/>
    <s v="Iowa"/>
    <s v="Central"/>
    <d v="2009-03-29T00:00:00"/>
    <n v="2"/>
    <s v="Development - .Net"/>
    <s v="Development "/>
    <s v=" .Net"/>
    <s v="Sophia Dixon"/>
    <s v="Josh Martinez"/>
    <n v="71"/>
    <n v="1"/>
  </r>
  <r>
    <x v="7120"/>
    <n v="50816"/>
    <d v="2009-03-27T00:00:00"/>
    <n v="26"/>
    <n v="4160"/>
    <n v="0.03"/>
    <n v="160"/>
    <n v="4035.2"/>
    <s v="Anthony Phan"/>
    <s v="Illumina, Inc."/>
    <s v="Biotechnology: Laboratory Analytical Instruments"/>
    <s v="Capital Goods"/>
    <s v="Newton"/>
    <s v="50208"/>
    <s v="Iowa"/>
    <s v="Central"/>
    <d v="2009-03-29T00:00:00"/>
    <n v="2"/>
    <s v="Development - Java"/>
    <s v="Development "/>
    <s v=" Java"/>
    <s v="Daniel Tusk"/>
    <s v="Josh Martinez"/>
    <n v="45"/>
    <n v="1"/>
  </r>
  <r>
    <x v="7121"/>
    <n v="50816"/>
    <d v="2009-03-27T00:00:00"/>
    <n v="6"/>
    <n v="900"/>
    <n v="0.01"/>
    <n v="150"/>
    <n v="891"/>
    <s v="Anthony Phan"/>
    <s v="Illumina, Inc."/>
    <s v="Biotechnology: Laboratory Analytical Instruments"/>
    <s v="Capital Goods"/>
    <s v="Newton"/>
    <s v="50208"/>
    <s v="Iowa"/>
    <s v="Central"/>
    <d v="2009-03-29T00:00:00"/>
    <n v="2"/>
    <s v="Consulting - Business Model"/>
    <s v="Consulting "/>
    <s v=" Business Model"/>
    <s v="Noah Smith"/>
    <s v="Josh Martinez"/>
    <n v="59"/>
    <n v="1"/>
  </r>
  <r>
    <x v="7122"/>
    <n v="50818"/>
    <d v="2012-10-06T00:00:00"/>
    <n v="34"/>
    <n v="5100"/>
    <n v="0.1"/>
    <n v="150"/>
    <n v="4590"/>
    <s v="Neoma Roach"/>
    <s v="Dollar Tree, Inc."/>
    <s v="Department/Specialty Retail Stores"/>
    <s v="Consumer Services"/>
    <s v="Statesboro"/>
    <n v="30458"/>
    <s v="Georgia"/>
    <s v="South"/>
    <d v="2012-10-08T00:00:00"/>
    <n v="2"/>
    <s v="Consulting - Market Research"/>
    <s v="Consulting "/>
    <s v=" Market Research"/>
    <s v="Isabella Douglas"/>
    <s v="Frank Mitchell"/>
    <n v="75"/>
    <n v="1"/>
  </r>
  <r>
    <x v="7123"/>
    <n v="50822"/>
    <d v="2012-02-07T00:00:00"/>
    <n v="6"/>
    <n v="750"/>
    <n v="0.1"/>
    <n v="125"/>
    <n v="675"/>
    <s v="Carol Weiss"/>
    <s v="Comcast Corporation"/>
    <s v="Television Services"/>
    <s v="Consumer Services"/>
    <s v="Pueblo"/>
    <n v="81001"/>
    <s v="Colorado"/>
    <s v="West"/>
    <d v="2012-02-08T00:00:00"/>
    <n v="1"/>
    <s v="Training - Development"/>
    <s v="Training "/>
    <s v=" Development"/>
    <s v="Abigail Young"/>
    <s v="Bob Turner"/>
    <n v="50"/>
    <n v="1"/>
  </r>
  <r>
    <x v="7124"/>
    <n v="50822"/>
    <d v="2012-02-07T00:00:00"/>
    <n v="37"/>
    <n v="5550"/>
    <n v="0.01"/>
    <n v="150"/>
    <n v="5494.5"/>
    <s v="Carol Weiss"/>
    <s v="Comcast Corporation"/>
    <s v="Television Services"/>
    <s v="Consumer Services"/>
    <s v="Pueblo"/>
    <n v="81001"/>
    <s v="Colorado"/>
    <s v="West"/>
    <d v="2012-02-08T00:00:00"/>
    <n v="1"/>
    <s v="Consulting - Business Model"/>
    <s v="Consulting "/>
    <s v=" Business Model"/>
    <s v="Emma Watson"/>
    <s v="Bob Turner"/>
    <n v="67"/>
    <n v="1"/>
  </r>
  <r>
    <x v="7125"/>
    <n v="50823"/>
    <d v="2009-07-21T00:00:00"/>
    <n v="12"/>
    <n v="1800"/>
    <n v="0.04"/>
    <n v="150"/>
    <n v="1728"/>
    <s v="Nancy Halladay"/>
    <s v="Cerner Corporation"/>
    <s v="EDP Services"/>
    <s v="Technology"/>
    <s v="Hurst"/>
    <n v="76053"/>
    <s v="Texas"/>
    <s v="Central"/>
    <d v="2009-07-26T00:00:00"/>
    <n v="5"/>
    <s v="Consulting - Business Model"/>
    <s v="Consulting "/>
    <s v=" Business Model"/>
    <s v="Olivia Sullivan"/>
    <s v="Josh Martinez"/>
    <n v="53"/>
    <n v="1"/>
  </r>
  <r>
    <x v="7126"/>
    <n v="50849"/>
    <d v="2012-10-04T00:00:00"/>
    <n v="47"/>
    <n v="5170"/>
    <n v="0.04"/>
    <n v="110"/>
    <n v="4963.2"/>
    <s v="Larry Elliston"/>
    <s v="Comcast Corporation"/>
    <s v="Television Services"/>
    <s v="Consumer Services"/>
    <s v="Kearns"/>
    <n v="84118"/>
    <s v="Utah"/>
    <s v="West"/>
    <d v="2012-10-09T00:00:00"/>
    <n v="5"/>
    <s v="Development - Python"/>
    <s v="Development "/>
    <s v=" Python"/>
    <s v="Isabella Douglas"/>
    <s v="Bob Turner"/>
    <n v="75"/>
    <n v="1"/>
  </r>
  <r>
    <x v="7127"/>
    <n v="50850"/>
    <d v="2009-05-06T00:00:00"/>
    <n v="37"/>
    <n v="5920"/>
    <n v="0"/>
    <n v="160"/>
    <n v="5920"/>
    <s v="Greg Maxwell"/>
    <s v="VimpelCom Ltd."/>
    <s v="Telecommunications Equipment"/>
    <s v="Public Utilities"/>
    <s v="Indianapolis"/>
    <n v="46203"/>
    <s v="Indiana"/>
    <s v="Central"/>
    <d v="2009-05-08T00:00:00"/>
    <n v="2"/>
    <s v="Development - Java"/>
    <s v="Development "/>
    <s v=" Java"/>
    <s v="Alexander Edison"/>
    <s v="Josh Martinez"/>
    <n v="70"/>
    <n v="1"/>
  </r>
  <r>
    <x v="7128"/>
    <n v="50850"/>
    <d v="2009-05-06T00:00:00"/>
    <n v="2"/>
    <n v="250"/>
    <n v="0.02"/>
    <n v="125"/>
    <n v="245"/>
    <s v="Greg Maxwell"/>
    <s v="VimpelCom Ltd."/>
    <s v="Telecommunications Equipment"/>
    <s v="Public Utilities"/>
    <s v="Indianapolis"/>
    <n v="46203"/>
    <s v="Indiana"/>
    <s v="Central"/>
    <d v="2009-05-07T00:00:00"/>
    <n v="1"/>
    <s v="Training - Javascript"/>
    <s v="Training "/>
    <s v=" Javascript"/>
    <s v="Ava Wilson"/>
    <s v="Josh Martinez"/>
    <n v="67"/>
    <n v="1"/>
  </r>
  <r>
    <x v="7129"/>
    <n v="50852"/>
    <d v="2011-06-12T00:00:00"/>
    <n v="24"/>
    <n v="3840"/>
    <n v="0.03"/>
    <n v="160"/>
    <n v="3724.7999999999997"/>
    <s v="Nick Saunders"/>
    <s v="eBay Inc."/>
    <s v="Business Services"/>
    <s v="Miscellaneous"/>
    <s v="Tucker"/>
    <n v="30084"/>
    <s v="Georgia"/>
    <s v="South"/>
    <d v="2011-06-13T00:00:00"/>
    <n v="1"/>
    <s v="Development - Java"/>
    <s v="Development "/>
    <s v=" Java"/>
    <s v="Jayden Hamilton"/>
    <s v="Frank Mitchell"/>
    <n v="71"/>
    <n v="1"/>
  </r>
  <r>
    <x v="7130"/>
    <n v="50854"/>
    <d v="2011-12-17T00:00:00"/>
    <n v="27"/>
    <n v="4320"/>
    <n v="7.0000000000000007E-2"/>
    <n v="160"/>
    <n v="4017.6"/>
    <s v="Dan Ashbrook"/>
    <s v="SBA Communications Corporation"/>
    <s v="Telecommunications Equipment"/>
    <s v="Consumer Services"/>
    <s v="Texas City"/>
    <n v="77590"/>
    <s v="Texas"/>
    <s v="Central"/>
    <d v="2011-12-17T00:00:00"/>
    <n v="0"/>
    <s v="Development - Java"/>
    <s v="Development "/>
    <s v=" Java"/>
    <s v="Mason Gibson"/>
    <s v="Josh Martinez"/>
    <n v="71"/>
    <n v="1"/>
  </r>
  <r>
    <x v="7131"/>
    <n v="50854"/>
    <d v="2011-12-17T00:00:00"/>
    <n v="12"/>
    <n v="1800"/>
    <n v="0.09"/>
    <n v="150"/>
    <n v="1638"/>
    <s v="Dan Ashbrook"/>
    <s v="SBA Communications Corporation"/>
    <s v="Telecommunications Equipment"/>
    <s v="Consumer Services"/>
    <s v="Texas City"/>
    <n v="77590"/>
    <s v="Texas"/>
    <s v="Central"/>
    <d v="2011-12-19T00:00:00"/>
    <n v="2"/>
    <s v="Consulting - Strategy"/>
    <s v="Consulting "/>
    <s v=" Strategy"/>
    <s v="Alexander Edison"/>
    <s v="Josh Martinez"/>
    <n v="70"/>
    <n v="1"/>
  </r>
  <r>
    <x v="7132"/>
    <n v="50854"/>
    <d v="2011-12-17T00:00:00"/>
    <n v="42"/>
    <n v="5880"/>
    <n v="0.06"/>
    <n v="140"/>
    <n v="5527.2"/>
    <s v="Dan Ashbrook"/>
    <s v="SBA Communications Corporation"/>
    <s v="Telecommunications Equipment"/>
    <s v="Consumer Services"/>
    <s v="Texas City"/>
    <n v="77590"/>
    <s v="Texas"/>
    <s v="Central"/>
    <d v="2011-12-17T00:00:00"/>
    <n v="0"/>
    <s v="Development - Front End Web"/>
    <s v="Development "/>
    <s v=" Front End Web"/>
    <s v="Michael Alister"/>
    <s v="Josh Martinez"/>
    <n v="68"/>
    <n v="1"/>
  </r>
  <r>
    <x v="7133"/>
    <n v="50882"/>
    <d v="2010-08-31T00:00:00"/>
    <n v="37"/>
    <n v="5180"/>
    <n v="0.08"/>
    <n v="140"/>
    <n v="4765.6000000000004"/>
    <s v="Trudy Armstrong"/>
    <s v="Cisco Systems, Inc."/>
    <s v="Computer Communications Equipment"/>
    <s v="Technology"/>
    <s v="Coos Bay"/>
    <s v="97420"/>
    <s v="Oregon"/>
    <s v="West"/>
    <d v="2010-08-31T00:00:00"/>
    <n v="0"/>
    <s v="Development - Front End Web"/>
    <s v="Development "/>
    <s v=" Front End Web"/>
    <s v="William Bufont"/>
    <s v="Bob Turner"/>
    <n v="62"/>
    <n v="1"/>
  </r>
  <r>
    <x v="7134"/>
    <n v="50883"/>
    <d v="2012-06-01T00:00:00"/>
    <n v="35"/>
    <n v="4375"/>
    <n v="0.01"/>
    <n v="125"/>
    <n v="4331.25"/>
    <s v="Pauline Wardle"/>
    <s v="Mattel, Inc."/>
    <s v="Recreational Products/Toys"/>
    <s v="Consumer Non-Durables"/>
    <s v="Oklahoma City"/>
    <n v="73120"/>
    <s v="Oklahoma"/>
    <s v="Central"/>
    <d v="2012-06-01T00:00:00"/>
    <n v="0"/>
    <s v="Training - Development"/>
    <s v="Training "/>
    <s v=" Development"/>
    <s v="William Bufont"/>
    <s v="Josh Martinez"/>
    <n v="62"/>
    <n v="1"/>
  </r>
  <r>
    <x v="7135"/>
    <n v="50914"/>
    <d v="2012-07-03T00:00:00"/>
    <n v="49"/>
    <n v="7350"/>
    <n v="0.03"/>
    <n v="150"/>
    <n v="7129.5"/>
    <s v="Carlos Kampe"/>
    <s v="Check Point Software Technologies Ltd."/>
    <s v="Computer Software: Prepackaged Software"/>
    <s v="Technology"/>
    <s v="Peoria"/>
    <n v="61604"/>
    <s v="Illinois"/>
    <s v="Central"/>
    <d v="2012-07-03T00:00:00"/>
    <n v="0"/>
    <s v="Consulting - Market Research"/>
    <s v="Consulting "/>
    <s v=" Market Research"/>
    <s v="Sophia Dixon"/>
    <s v="Josh Martinez"/>
    <n v="71"/>
    <n v="1"/>
  </r>
  <r>
    <x v="7136"/>
    <n v="50917"/>
    <d v="2009-07-21T00:00:00"/>
    <n v="33"/>
    <n v="4950"/>
    <n v="0.02"/>
    <n v="150"/>
    <n v="4851"/>
    <s v="Sally Price"/>
    <s v="Comcast Corporation"/>
    <s v="Television Services"/>
    <s v="Consumer Services"/>
    <s v="North Royalton"/>
    <n v="44133"/>
    <s v="Ohio"/>
    <s v="East"/>
    <d v="2009-07-25T00:00:00"/>
    <n v="4"/>
    <s v="Consulting - Business Model"/>
    <s v="Consulting "/>
    <s v=" Business Model"/>
    <s v="Mason Gibson"/>
    <s v="Allen Young"/>
    <n v="71"/>
    <n v="1"/>
  </r>
  <r>
    <x v="7137"/>
    <n v="50945"/>
    <d v="2011-01-07T00:00:00"/>
    <n v="27"/>
    <n v="4050"/>
    <n v="0.01"/>
    <n v="150"/>
    <n v="4009.5"/>
    <s v="Vicky Dominguez"/>
    <s v="DISH Network Corporation"/>
    <s v="Television Services"/>
    <s v="Consumer Services"/>
    <s v="Roseville"/>
    <n v="48066"/>
    <s v="Michigan"/>
    <s v="Central"/>
    <d v="2011-01-09T00:00:00"/>
    <n v="2"/>
    <s v="Consulting - Market Research"/>
    <s v="Consulting "/>
    <s v=" Market Research"/>
    <s v="Isabella Douglas"/>
    <s v="Josh Martinez"/>
    <n v="75"/>
    <n v="1"/>
  </r>
  <r>
    <x v="7138"/>
    <n v="50949"/>
    <d v="2011-02-04T00:00:00"/>
    <n v="32"/>
    <n v="4480"/>
    <n v="0.09"/>
    <n v="140"/>
    <n v="4076.8"/>
    <s v="Guy Takahito"/>
    <s v="Xilinx, Inc."/>
    <s v="Semiconductors"/>
    <s v="Technology"/>
    <s v="Springfield"/>
    <n v="65807"/>
    <s v="MO"/>
    <s v="Central"/>
    <d v="2011-02-05T00:00:00"/>
    <n v="1"/>
    <s v="Development - Database"/>
    <s v="Development "/>
    <s v=" Database"/>
    <s v="Ethan Bird"/>
    <s v="Josh Martinez"/>
    <n v="60"/>
    <n v="1"/>
  </r>
  <r>
    <x v="7139"/>
    <n v="50949"/>
    <d v="2011-02-04T00:00:00"/>
    <n v="46"/>
    <n v="6900"/>
    <n v="0.08"/>
    <n v="150"/>
    <n v="6348"/>
    <s v="Guy Takahito"/>
    <s v="Xilinx, Inc."/>
    <s v="Semiconductors"/>
    <s v="Technology"/>
    <s v="University City"/>
    <n v="63130"/>
    <s v="MO"/>
    <s v="Central"/>
    <d v="2011-02-06T00:00:00"/>
    <n v="2"/>
    <s v="Consulting - Market Research"/>
    <s v="Consulting "/>
    <s v=" Market Research"/>
    <s v="Ava Wilson"/>
    <s v="Josh Martinez"/>
    <n v="67"/>
    <n v="1"/>
  </r>
  <r>
    <x v="7140"/>
    <n v="50950"/>
    <d v="2012-12-30T00:00:00"/>
    <n v="6"/>
    <n v="750"/>
    <n v="0.06"/>
    <n v="125"/>
    <n v="705"/>
    <s v="Tony Holden"/>
    <s v="CA Inc."/>
    <s v="Computer Software: Prepackaged Software"/>
    <s v="Technology"/>
    <s v="Fairfield"/>
    <n v="94533"/>
    <s v="California"/>
    <s v="West"/>
    <d v="2012-12-30T00:00:00"/>
    <n v="0"/>
    <s v="Training - Development"/>
    <s v="Training "/>
    <s v=" Development"/>
    <s v="Ava Wilson"/>
    <s v="Bob Turner"/>
    <n v="67"/>
    <n v="1"/>
  </r>
  <r>
    <x v="7141"/>
    <n v="50950"/>
    <d v="2012-12-30T00:00:00"/>
    <n v="35"/>
    <n v="7000"/>
    <n v="0.1"/>
    <n v="200"/>
    <n v="6300"/>
    <s v="Tony Holden"/>
    <s v="CA Inc."/>
    <s v="Computer Software: Prepackaged Software"/>
    <s v="Technology"/>
    <s v="Fairfield"/>
    <n v="94533"/>
    <s v="California"/>
    <s v="West"/>
    <d v="2012-12-30T00:00:00"/>
    <n v="0"/>
    <s v="Development - Big Data"/>
    <s v="Development "/>
    <s v=" Big Data"/>
    <s v="Emily Taylor"/>
    <s v="Bob Turner"/>
    <n v="62"/>
    <n v="1"/>
  </r>
  <r>
    <x v="7142"/>
    <n v="50977"/>
    <d v="2012-06-11T00:00:00"/>
    <n v="1"/>
    <n v="110"/>
    <n v="0.05"/>
    <n v="110"/>
    <n v="104.5"/>
    <s v="Thomas Ferrer"/>
    <s v="American Airlines Group, Inc."/>
    <s v="Air Freight/Delivery Services"/>
    <s v="Transportation"/>
    <s v="Eureka"/>
    <n v="95501"/>
    <s v="California"/>
    <s v="West"/>
    <d v="2012-06-11T00:00:00"/>
    <n v="0"/>
    <s v="Development - Python"/>
    <s v="Development "/>
    <s v=" Python"/>
    <s v="Alexander Edison"/>
    <s v="Bob Turner"/>
    <n v="70"/>
    <n v="1"/>
  </r>
  <r>
    <x v="7143"/>
    <n v="50978"/>
    <d v="2012-03-31T00:00:00"/>
    <n v="4"/>
    <n v="800"/>
    <n v="0.05"/>
    <n v="200"/>
    <n v="760"/>
    <s v="Cindy Savely"/>
    <s v="Linear Technology Corporation"/>
    <s v="Semiconductors"/>
    <s v="Technology"/>
    <s v="Prescott Valley"/>
    <n v="86314"/>
    <s v="Arizona"/>
    <s v="West"/>
    <d v="2012-04-02T00:00:00"/>
    <n v="2"/>
    <s v="Development - Big Data"/>
    <s v="Development "/>
    <s v=" Big Data"/>
    <s v="William Bufont"/>
    <s v="Bob Turner"/>
    <n v="62"/>
    <n v="1"/>
  </r>
  <r>
    <x v="7144"/>
    <n v="50981"/>
    <d v="2009-08-04T00:00:00"/>
    <n v="42"/>
    <n v="6300"/>
    <n v="0.01"/>
    <n v="150"/>
    <n v="6237"/>
    <s v="Sean Andreada"/>
    <s v="Google Inc."/>
    <s v="Computer Software: Programming, Data Processing"/>
    <s v="Technology"/>
    <s v="Springfield"/>
    <n v="45503"/>
    <s v="Ohio"/>
    <s v="East"/>
    <d v="2009-08-04T00:00:00"/>
    <n v="0"/>
    <s v="Consulting - Market Research"/>
    <s v="Consulting "/>
    <s v=" Market Research"/>
    <s v="Emma Watson"/>
    <s v="Allen Young"/>
    <n v="67"/>
    <n v="1"/>
  </r>
  <r>
    <x v="7145"/>
    <n v="50982"/>
    <d v="2012-04-16T00:00:00"/>
    <n v="23"/>
    <n v="4600"/>
    <n v="0.05"/>
    <n v="200"/>
    <n v="4370"/>
    <s v="Clay Kennedy"/>
    <s v="Liberty Interactive Corporation"/>
    <s v="Catalog/Specialty Distribution"/>
    <s v="Consumer Services"/>
    <s v="Brooklyn"/>
    <n v="11226"/>
    <s v="New York"/>
    <s v="East"/>
    <d v="2012-04-17T00:00:00"/>
    <n v="1"/>
    <s v="Development - Scala"/>
    <s v="Development "/>
    <s v=" Scala"/>
    <s v="Abigail Young"/>
    <s v="Allen Young"/>
    <n v="50"/>
    <n v="1"/>
  </r>
  <r>
    <x v="7146"/>
    <n v="50983"/>
    <d v="2011-06-28T00:00:00"/>
    <n v="39"/>
    <n v="7800"/>
    <n v="0.06"/>
    <n v="200"/>
    <n v="7332"/>
    <s v="Bruce Dunbar"/>
    <s v="Alexion Pharmaceuticals, Inc."/>
    <s v="Major Pharmaceuticals"/>
    <s v="Health Care"/>
    <s v="Mesa"/>
    <n v="85204"/>
    <s v="Arizona"/>
    <s v="West"/>
    <d v="2011-06-29T00:00:00"/>
    <n v="1"/>
    <s v="Development - Big Data"/>
    <s v="Development "/>
    <s v=" Big Data"/>
    <s v="Jayden Hamilton"/>
    <s v="Bob Turner"/>
    <n v="71"/>
    <n v="1"/>
  </r>
  <r>
    <x v="7147"/>
    <n v="50983"/>
    <d v="2011-06-28T00:00:00"/>
    <n v="15"/>
    <n v="3000"/>
    <n v="0.05"/>
    <n v="200"/>
    <n v="2850"/>
    <s v="Bruce Dunbar"/>
    <s v="Alexion Pharmaceuticals, Inc."/>
    <s v="Major Pharmaceuticals"/>
    <s v="Health Care"/>
    <s v="Mesa"/>
    <n v="85204"/>
    <s v="Arizona"/>
    <s v="West"/>
    <d v="2011-06-30T00:00:00"/>
    <n v="2"/>
    <s v="Development - Big Data"/>
    <s v="Development "/>
    <s v=" Big Data"/>
    <s v="Mia Moore"/>
    <s v="Bob Turner"/>
    <n v="51"/>
    <n v="1"/>
  </r>
  <r>
    <x v="7148"/>
    <n v="51008"/>
    <d v="2011-08-20T00:00:00"/>
    <n v="20"/>
    <n v="2800"/>
    <n v="0.02"/>
    <n v="140"/>
    <n v="2744"/>
    <s v="Michael Adams"/>
    <s v="Texas Instruments Incorporated"/>
    <s v="Semiconductors"/>
    <s v="Technology"/>
    <s v="North Tonawanda"/>
    <n v="14120"/>
    <s v="New York"/>
    <s v="East"/>
    <d v="2011-08-22T00:00:00"/>
    <n v="2"/>
    <s v="Development - Front End Web"/>
    <s v="Development "/>
    <s v=" Front End Web"/>
    <s v="Jayden Hamilton"/>
    <s v="Allen Young"/>
    <n v="71"/>
    <n v="1"/>
  </r>
  <r>
    <x v="7149"/>
    <n v="51009"/>
    <d v="2011-11-05T00:00:00"/>
    <n v="10"/>
    <n v="1250"/>
    <n v="0.09"/>
    <n v="125"/>
    <n v="1137.5"/>
    <s v="Scot Fine"/>
    <s v="Facebook, Inc."/>
    <s v="Computer Software: Programming, Data Processing"/>
    <s v="Technology"/>
    <s v="Van Buren"/>
    <n v="72956"/>
    <s v="Arkansas"/>
    <s v="South"/>
    <d v="2011-11-07T00:00:00"/>
    <n v="2"/>
    <s v="Training - SQL"/>
    <s v="Training "/>
    <s v=" SQL"/>
    <s v="Abigail Young"/>
    <s v="Frank Mitchell"/>
    <n v="50"/>
    <n v="1"/>
  </r>
  <r>
    <x v="7150"/>
    <n v="51011"/>
    <d v="2010-06-06T00:00:00"/>
    <n v="41"/>
    <n v="6150"/>
    <n v="0.09"/>
    <n v="150"/>
    <n v="5596.5"/>
    <s v="Thomas Ferrer"/>
    <s v="American Airlines Group, Inc."/>
    <s v="Air Freight/Delivery Services"/>
    <s v="Transportation"/>
    <s v="Eureka"/>
    <n v="95501"/>
    <s v="California"/>
    <s v="West"/>
    <d v="2010-06-08T00:00:00"/>
    <n v="2"/>
    <s v="Consulting - Market Research"/>
    <s v="Consulting "/>
    <s v=" Market Research"/>
    <s v="Emily Taylor"/>
    <s v="Bob Turner"/>
    <n v="62"/>
    <n v="1"/>
  </r>
  <r>
    <x v="7151"/>
    <n v="51041"/>
    <d v="2010-07-29T00:00:00"/>
    <n v="47"/>
    <n v="7050"/>
    <n v="0.03"/>
    <n v="150"/>
    <n v="6838.5"/>
    <s v="Neil Toch"/>
    <s v="Citrix Systems, Inc."/>
    <s v="Computer Software: Prepackaged Software"/>
    <s v="Technology"/>
    <s v="Fridley"/>
    <n v="55432"/>
    <s v="Minnesota"/>
    <s v="Central"/>
    <d v="2010-07-30T00:00:00"/>
    <n v="1"/>
    <s v="Consulting - Market Research"/>
    <s v="Consulting "/>
    <s v=" Market Research"/>
    <s v="Ethan Bird"/>
    <s v="Josh Martinez"/>
    <n v="60"/>
    <n v="1"/>
  </r>
  <r>
    <x v="7152"/>
    <n v="51044"/>
    <d v="2012-01-18T00:00:00"/>
    <n v="17"/>
    <n v="1870"/>
    <n v="0.1"/>
    <n v="110"/>
    <n v="1683"/>
    <s v="Linda Brennan"/>
    <s v="Electronic Arts Inc."/>
    <s v="Computer Software: Prepackaged Software"/>
    <s v="Technology"/>
    <s v="Palm Bay"/>
    <n v="32905"/>
    <s v="Florida"/>
    <s v="South"/>
    <d v="2012-01-18T00:00:00"/>
    <n v="0"/>
    <s v="Development - PHP"/>
    <s v="Development "/>
    <s v=" PHP"/>
    <s v="Michael Alister"/>
    <s v="Frank Mitchell"/>
    <n v="68"/>
    <n v="1"/>
  </r>
  <r>
    <x v="7153"/>
    <n v="51044"/>
    <d v="2012-01-18T00:00:00"/>
    <n v="26"/>
    <n v="3250"/>
    <n v="7.0000000000000007E-2"/>
    <n v="125"/>
    <n v="3022.5"/>
    <s v="Linda Brennan"/>
    <s v="Electronic Arts Inc."/>
    <s v="Computer Software: Prepackaged Software"/>
    <s v="Technology"/>
    <s v="Palm Beach Gardens"/>
    <s v="33403"/>
    <s v="Florida"/>
    <s v="South"/>
    <d v="2012-01-22T00:00:00"/>
    <n v="4"/>
    <s v="Training - Development"/>
    <s v="Training "/>
    <s v=" Development"/>
    <s v="Mia Moore"/>
    <s v="Frank Mitchell"/>
    <n v="51"/>
    <n v="1"/>
  </r>
  <r>
    <x v="7154"/>
    <n v="51044"/>
    <d v="2012-01-18T00:00:00"/>
    <n v="19"/>
    <n v="2280"/>
    <n v="0.01"/>
    <n v="120"/>
    <n v="2257.1999999999998"/>
    <s v="Linda Brennan"/>
    <s v="Electronic Arts Inc."/>
    <s v="Computer Software: Prepackaged Software"/>
    <s v="Technology"/>
    <s v="Palm Beach Gardens"/>
    <s v="33403"/>
    <s v="Florida"/>
    <s v="South"/>
    <d v="2012-01-25T00:00:00"/>
    <n v="7"/>
    <s v="Development - Business Logic"/>
    <s v="Development "/>
    <s v=" Business Logic"/>
    <s v="Abigail Young"/>
    <s v="Frank Mitchell"/>
    <n v="50"/>
    <n v="1"/>
  </r>
  <r>
    <x v="7155"/>
    <n v="51047"/>
    <d v="2009-04-10T00:00:00"/>
    <n v="28"/>
    <n v="3500"/>
    <n v="0.02"/>
    <n v="125"/>
    <n v="3430"/>
    <s v="Ellis Sundaresam"/>
    <s v="Facebook, Inc."/>
    <s v="Computer Software: Programming, Data Processing"/>
    <s v="Technology"/>
    <s v="Elmwood Park"/>
    <s v="07407"/>
    <s v="New Jersey"/>
    <s v="East"/>
    <d v="2009-04-11T00:00:00"/>
    <n v="1"/>
    <s v="Training - SQL"/>
    <s v="Training "/>
    <s v=" SQL"/>
    <s v="William Bufont"/>
    <s v="Allen Young"/>
    <n v="62"/>
    <n v="1"/>
  </r>
  <r>
    <x v="7156"/>
    <n v="51047"/>
    <d v="2009-04-10T00:00:00"/>
    <n v="38"/>
    <n v="4750"/>
    <n v="0.03"/>
    <n v="125"/>
    <n v="4607.5"/>
    <s v="Ellis Sundaresam"/>
    <s v="Facebook, Inc."/>
    <s v="Computer Software: Programming, Data Processing"/>
    <s v="Technology"/>
    <s v="Ocean City"/>
    <s v="08226"/>
    <s v="New Jersey"/>
    <s v="East"/>
    <d v="2009-04-11T00:00:00"/>
    <n v="1"/>
    <s v="Training - SQL"/>
    <s v="Training "/>
    <s v=" SQL"/>
    <s v="Sophia Dixon"/>
    <s v="Allen Young"/>
    <n v="71"/>
    <n v="1"/>
  </r>
  <r>
    <x v="7157"/>
    <n v="51072"/>
    <d v="2009-10-02T00:00:00"/>
    <n v="43"/>
    <n v="8600"/>
    <n v="0"/>
    <n v="200"/>
    <n v="8600"/>
    <s v="Anna Hwang"/>
    <s v="Facebook, Inc."/>
    <s v="Computer Software: Programming, Data Processing"/>
    <s v="Technology"/>
    <s v="Overland Park"/>
    <n v="66212"/>
    <s v="Kansas"/>
    <s v="Central"/>
    <d v="2009-10-04T00:00:00"/>
    <n v="2"/>
    <s v="Development - Big Data"/>
    <s v="Development "/>
    <s v=" Big Data"/>
    <s v="Noah Smith"/>
    <s v="Josh Martinez"/>
    <n v="59"/>
    <n v="1"/>
  </r>
  <r>
    <x v="7158"/>
    <n v="51073"/>
    <d v="2010-05-14T00:00:00"/>
    <n v="17"/>
    <n v="2125"/>
    <n v="0"/>
    <n v="125"/>
    <n v="2125"/>
    <s v="Luke Ballentine"/>
    <s v="Intuit Inc."/>
    <s v="Computer Software: Prepackaged Software"/>
    <s v="Technology"/>
    <s v="Dubuque"/>
    <n v="52001"/>
    <s v="Iowa"/>
    <s v="Central"/>
    <d v="2010-05-16T00:00:00"/>
    <n v="2"/>
    <s v="Training - SQL"/>
    <s v="Training "/>
    <s v=" SQL"/>
    <s v="Elizabeth Carter"/>
    <s v="Josh Martinez"/>
    <n v="52"/>
    <n v="1"/>
  </r>
  <r>
    <x v="7159"/>
    <n v="51073"/>
    <d v="2010-05-14T00:00:00"/>
    <n v="49"/>
    <n v="6125"/>
    <n v="0"/>
    <n v="125"/>
    <n v="6125"/>
    <s v="Luke Ballentine"/>
    <s v="Intuit Inc."/>
    <s v="Computer Software: Prepackaged Software"/>
    <s v="Technology"/>
    <s v="Dubuque"/>
    <n v="52001"/>
    <s v="Iowa"/>
    <s v="Central"/>
    <d v="2010-05-15T00:00:00"/>
    <n v="1"/>
    <s v="Training - SQL"/>
    <s v="Training "/>
    <s v=" SQL"/>
    <s v="Noah Smith"/>
    <s v="Josh Martinez"/>
    <n v="59"/>
    <n v="1"/>
  </r>
  <r>
    <x v="7160"/>
    <n v="51075"/>
    <d v="2010-11-23T00:00:00"/>
    <n v="43"/>
    <n v="6450"/>
    <n v="0.06"/>
    <n v="150"/>
    <n v="6063"/>
    <s v="Carlos McAfee"/>
    <s v="Charter Communications, Inc."/>
    <s v="Television Services"/>
    <s v="Consumer Services"/>
    <s v="Columbus"/>
    <n v="47201"/>
    <s v="Indiana"/>
    <s v="Central"/>
    <d v="2010-11-25T00:00:00"/>
    <n v="2"/>
    <s v="Consulting - Market Research"/>
    <s v="Consulting "/>
    <s v=" Market Research"/>
    <s v="Mia Moore"/>
    <s v="Josh Martinez"/>
    <n v="51"/>
    <n v="1"/>
  </r>
  <r>
    <x v="7161"/>
    <n v="51107"/>
    <d v="2012-09-25T00:00:00"/>
    <n v="36"/>
    <n v="5760"/>
    <n v="0"/>
    <n v="160"/>
    <n v="5760"/>
    <s v="Luke Lonsdale"/>
    <s v="Illumina, Inc."/>
    <s v="Biotechnology: Laboratory Analytical Instruments"/>
    <s v="Capital Goods"/>
    <s v="Bangor"/>
    <s v="04401"/>
    <s v="Maine"/>
    <s v="East"/>
    <d v="2012-09-26T00:00:00"/>
    <n v="1"/>
    <s v="Development - Java"/>
    <s v="Development "/>
    <s v=" Java"/>
    <s v="Abigail Young"/>
    <s v="Allen Young"/>
    <n v="50"/>
    <n v="1"/>
  </r>
  <r>
    <x v="7162"/>
    <n v="51109"/>
    <d v="2012-11-08T00:00:00"/>
    <n v="28"/>
    <n v="3080"/>
    <n v="0.04"/>
    <n v="110"/>
    <n v="2956.7999999999997"/>
    <s v="Theresa Crowe"/>
    <s v="Western Digital Corporation"/>
    <s v="Electronic Components"/>
    <s v="Technology"/>
    <s v="Port Arthur"/>
    <n v="77642"/>
    <s v="Texas"/>
    <s v="Central"/>
    <d v="2012-11-10T00:00:00"/>
    <n v="2"/>
    <s v="Development - Python"/>
    <s v="Development "/>
    <s v=" Python"/>
    <s v="Liam Franklin"/>
    <s v="Josh Martinez"/>
    <n v="52"/>
    <n v="1"/>
  </r>
  <r>
    <x v="7163"/>
    <n v="51111"/>
    <d v="2012-02-09T00:00:00"/>
    <n v="1"/>
    <n v="150"/>
    <n v="0.02"/>
    <n v="150"/>
    <n v="147"/>
    <s v="Eric Stewart"/>
    <s v="Garmin Ltd."/>
    <s v="Industrial Machinery/Components"/>
    <s v="Capital Goods"/>
    <s v="New Milford"/>
    <s v="06776"/>
    <s v="Connecticut"/>
    <s v="East"/>
    <d v="2012-02-11T00:00:00"/>
    <n v="2"/>
    <s v="Consulting - Market Research"/>
    <s v="Consulting "/>
    <s v=" Market Research"/>
    <s v="Ethan Bird"/>
    <s v="Allen Young"/>
    <n v="60"/>
    <n v="1"/>
  </r>
  <r>
    <x v="7164"/>
    <n v="51140"/>
    <d v="2012-09-14T00:00:00"/>
    <n v="28"/>
    <n v="4760"/>
    <n v="0.04"/>
    <n v="170"/>
    <n v="4569.5999999999995"/>
    <s v="Sean Andreada"/>
    <s v="Google Inc."/>
    <s v="Computer Software: Programming, Data Processing"/>
    <s v="Technology"/>
    <s v="Springfield"/>
    <n v="45503"/>
    <s v="Ohio"/>
    <s v="East"/>
    <d v="2012-09-14T00:00:00"/>
    <n v="0"/>
    <s v="Development - .Net"/>
    <s v="Development "/>
    <s v=" .Net"/>
    <s v="Madison Hill"/>
    <s v="Allen Young"/>
    <n v="58"/>
    <n v="1"/>
  </r>
  <r>
    <x v="7165"/>
    <n v="51140"/>
    <d v="2012-09-14T00:00:00"/>
    <n v="14"/>
    <n v="2100"/>
    <n v="0.01"/>
    <n v="150"/>
    <n v="2079"/>
    <s v="Sean Andreada"/>
    <s v="Google Inc."/>
    <s v="Computer Software: Programming, Data Processing"/>
    <s v="Technology"/>
    <s v="Springfield"/>
    <n v="45503"/>
    <s v="Ohio"/>
    <s v="East"/>
    <d v="2012-09-18T00:00:00"/>
    <n v="4"/>
    <s v="Consulting - Business Model"/>
    <s v="Consulting "/>
    <s v=" Business Model"/>
    <s v="Jayden Hamilton"/>
    <s v="Allen Young"/>
    <n v="71"/>
    <n v="1"/>
  </r>
  <r>
    <x v="7166"/>
    <n v="51140"/>
    <d v="2012-09-14T00:00:00"/>
    <n v="3"/>
    <n v="375"/>
    <n v="0.1"/>
    <n v="125"/>
    <n v="337.5"/>
    <s v="Sean Andreada"/>
    <s v="Google Inc."/>
    <s v="Computer Software: Programming, Data Processing"/>
    <s v="Technology"/>
    <s v="Springfield"/>
    <n v="45503"/>
    <s v="Ohio"/>
    <s v="East"/>
    <d v="2012-09-21T00:00:00"/>
    <n v="7"/>
    <s v="Training - SQL"/>
    <s v="Training "/>
    <s v=" SQL"/>
    <s v="Elizabeth Carter"/>
    <s v="Allen Young"/>
    <n v="52"/>
    <n v="1"/>
  </r>
  <r>
    <x v="7167"/>
    <n v="51169"/>
    <d v="2010-12-24T00:00:00"/>
    <n v="2"/>
    <n v="250"/>
    <n v="0.08"/>
    <n v="125"/>
    <n v="230"/>
    <s v="Cari Murry"/>
    <s v="Broadcom Corporation"/>
    <s v="Semiconductors"/>
    <s v="Technology"/>
    <s v="Palatine"/>
    <n v="60067"/>
    <s v="Illinois"/>
    <s v="Central"/>
    <d v="2010-12-26T00:00:00"/>
    <n v="2"/>
    <s v="Training - SQL"/>
    <s v="Training "/>
    <s v=" SQL"/>
    <s v="Elizabeth Carter"/>
    <s v="Josh Martinez"/>
    <n v="52"/>
    <n v="1"/>
  </r>
  <r>
    <x v="7168"/>
    <n v="51171"/>
    <d v="2010-06-21T00:00:00"/>
    <n v="34"/>
    <n v="5440"/>
    <n v="0.01"/>
    <n v="160"/>
    <n v="5385.6"/>
    <s v="Mark Coyne"/>
    <s v="Mylan Inc."/>
    <s v="Major Pharmaceuticals"/>
    <s v="Health Care"/>
    <s v="Chula Vista"/>
    <n v="91911"/>
    <s v="California"/>
    <s v="West"/>
    <d v="2010-06-23T00:00:00"/>
    <n v="2"/>
    <s v="Development - Java"/>
    <s v="Development "/>
    <s v=" Java"/>
    <s v="Daniel Tusk"/>
    <s v="Bob Turner"/>
    <n v="45"/>
    <n v="1"/>
  </r>
  <r>
    <x v="7169"/>
    <n v="51175"/>
    <d v="2012-08-14T00:00:00"/>
    <n v="28"/>
    <n v="4760"/>
    <n v="0.06"/>
    <n v="170"/>
    <n v="4474.3999999999996"/>
    <s v="Katherine Reese"/>
    <s v="Xilinx, Inc."/>
    <s v="Semiconductors"/>
    <s v="Technology"/>
    <s v="Chesapeake"/>
    <n v="23320"/>
    <s v="Virginia"/>
    <s v="South"/>
    <d v="2012-08-14T00:00:00"/>
    <n v="0"/>
    <s v="Development - .Net"/>
    <s v="Development "/>
    <s v=" .Net"/>
    <s v="Olivia Sullivan"/>
    <s v="Frank Mitchell"/>
    <n v="53"/>
    <n v="1"/>
  </r>
  <r>
    <x v="7170"/>
    <n v="51175"/>
    <d v="2012-08-14T00:00:00"/>
    <n v="3"/>
    <n v="450"/>
    <n v="0.04"/>
    <n v="150"/>
    <n v="432"/>
    <s v="Katherine Reese"/>
    <s v="Xilinx, Inc."/>
    <s v="Semiconductors"/>
    <s v="Technology"/>
    <s v="Dale City"/>
    <n v="22193"/>
    <s v="Virginia"/>
    <s v="South"/>
    <d v="2012-08-15T00:00:00"/>
    <n v="1"/>
    <s v="Consulting - Compensation"/>
    <s v="Consulting "/>
    <s v=" Compensation"/>
    <s v="Madison Hill"/>
    <s v="Frank Mitchell"/>
    <n v="58"/>
    <n v="1"/>
  </r>
  <r>
    <x v="7171"/>
    <n v="51200"/>
    <d v="2011-11-18T00:00:00"/>
    <n v="29"/>
    <n v="4350"/>
    <n v="0"/>
    <n v="150"/>
    <n v="4350"/>
    <s v="Tom Skaria"/>
    <s v="Avago Technologies Limited"/>
    <s v="Semiconductors"/>
    <s v="Technology"/>
    <s v="Eagle"/>
    <s v="83616"/>
    <s v="Idaho"/>
    <s v="West"/>
    <d v="2011-11-21T00:00:00"/>
    <n v="3"/>
    <s v="Consulting - Business Model"/>
    <s v="Consulting "/>
    <s v=" Business Model"/>
    <s v="Liam Franklin"/>
    <s v="Bob Turner"/>
    <n v="52"/>
    <n v="1"/>
  </r>
  <r>
    <x v="7172"/>
    <n v="51201"/>
    <d v="2011-12-16T00:00:00"/>
    <n v="42"/>
    <n v="6720"/>
    <n v="0.04"/>
    <n v="160"/>
    <n v="6451.2"/>
    <s v="Jonathan Akin"/>
    <s v="NVIDIA Corporation"/>
    <s v="Semiconductors"/>
    <s v="Technology"/>
    <s v="Greenville"/>
    <n v="27834"/>
    <s v="North Carolina"/>
    <s v="South"/>
    <d v="2011-12-16T00:00:00"/>
    <n v="0"/>
    <s v="Development - Java"/>
    <s v="Development "/>
    <s v=" Java"/>
    <s v="Jayden Hamilton"/>
    <s v="Frank Mitchell"/>
    <n v="71"/>
    <n v="1"/>
  </r>
  <r>
    <x v="7173"/>
    <n v="51202"/>
    <d v="2012-04-13T00:00:00"/>
    <n v="4"/>
    <n v="440"/>
    <n v="0.06"/>
    <n v="110"/>
    <n v="413.59999999999997"/>
    <s v="Jim Nazzal"/>
    <s v="Intuitive Surgical, Inc."/>
    <s v="Industrial Specialties"/>
    <s v="Health Care"/>
    <s v="Charlottesville"/>
    <n v="22901"/>
    <s v="Virginia"/>
    <s v="South"/>
    <d v="2012-04-15T00:00:00"/>
    <n v="2"/>
    <s v="Development - Python"/>
    <s v="Development "/>
    <s v=" Python"/>
    <s v="Alexander Edison"/>
    <s v="Frank Mitchell"/>
    <n v="70"/>
    <n v="1"/>
  </r>
  <r>
    <x v="7174"/>
    <n v="51202"/>
    <d v="2012-04-13T00:00:00"/>
    <n v="34"/>
    <n v="3740"/>
    <n v="0.1"/>
    <n v="110"/>
    <n v="3366"/>
    <s v="Jim Nazzal"/>
    <s v="Intuitive Surgical, Inc."/>
    <s v="Industrial Specialties"/>
    <s v="Health Care"/>
    <s v="Charlottesville"/>
    <n v="22901"/>
    <s v="Virginia"/>
    <s v="South"/>
    <d v="2012-04-14T00:00:00"/>
    <n v="1"/>
    <s v="Development - Python"/>
    <s v="Development "/>
    <s v=" Python"/>
    <s v="Elizabeth Carter"/>
    <s v="Frank Mitchell"/>
    <n v="52"/>
    <n v="1"/>
  </r>
  <r>
    <x v="7175"/>
    <n v="51203"/>
    <d v="2011-12-21T00:00:00"/>
    <n v="49"/>
    <n v="6125"/>
    <n v="0.08"/>
    <n v="125"/>
    <n v="5635"/>
    <s v="Eleni Foulston"/>
    <s v="Expeditors International of Washington, Inc."/>
    <s v="Oil Refining/Marketing"/>
    <s v="Transportation"/>
    <s v="South Hadley"/>
    <s v="01075"/>
    <s v="MA"/>
    <s v="East"/>
    <d v="2011-12-22T00:00:00"/>
    <n v="1"/>
    <s v="Training - Javascript"/>
    <s v="Training "/>
    <s v=" Javascript"/>
    <s v="Mia Moore"/>
    <s v="Allen Young"/>
    <n v="51"/>
    <n v="1"/>
  </r>
  <r>
    <x v="7176"/>
    <n v="51205"/>
    <d v="2012-12-10T00:00:00"/>
    <n v="17"/>
    <n v="2720"/>
    <n v="0.04"/>
    <n v="160"/>
    <n v="2611.1999999999998"/>
    <s v="Nat Lloyd"/>
    <s v="C.H. Robinson Worldwide, Inc."/>
    <s v="Oil Refining/Marketing"/>
    <s v="Transportation"/>
    <s v="Lakewood"/>
    <s v="44107"/>
    <s v="Ohio"/>
    <s v="East"/>
    <d v="2012-12-11T00:00:00"/>
    <n v="1"/>
    <s v="Development - Java"/>
    <s v="Development "/>
    <s v=" Java"/>
    <s v="Madison Hill"/>
    <s v="Allen Young"/>
    <n v="58"/>
    <n v="1"/>
  </r>
  <r>
    <x v="7177"/>
    <n v="51205"/>
    <d v="2012-12-10T00:00:00"/>
    <n v="5"/>
    <n v="550"/>
    <n v="0"/>
    <n v="110"/>
    <n v="550"/>
    <s v="Nat Lloyd"/>
    <s v="C.H. Robinson Worldwide, Inc."/>
    <s v="Oil Refining/Marketing"/>
    <s v="Transportation"/>
    <s v="Lakewood"/>
    <s v="44107"/>
    <s v="Ohio"/>
    <s v="East"/>
    <d v="2012-12-11T00:00:00"/>
    <n v="1"/>
    <s v="Development - PHP"/>
    <s v="Development "/>
    <s v=" PHP"/>
    <s v="Madison Hill"/>
    <s v="Allen Young"/>
    <n v="58"/>
    <n v="1"/>
  </r>
  <r>
    <x v="7178"/>
    <n v="51233"/>
    <d v="2009-12-09T00:00:00"/>
    <n v="3"/>
    <n v="375"/>
    <n v="0.05"/>
    <n v="125"/>
    <n v="356.25"/>
    <s v="Eleni Foulston"/>
    <s v="Expeditors International of Washington, Inc."/>
    <s v="Oil Refining/Marketing"/>
    <s v="Transportation"/>
    <s v="South Hadley"/>
    <s v="01075"/>
    <s v="MA"/>
    <s v="East"/>
    <d v="2009-12-09T00:00:00"/>
    <n v="0"/>
    <s v="Training - SQL"/>
    <s v="Training "/>
    <s v=" SQL"/>
    <s v="Isabella Douglas"/>
    <s v="Allen Young"/>
    <n v="75"/>
    <n v="1"/>
  </r>
  <r>
    <x v="7179"/>
    <n v="51237"/>
    <d v="2012-03-10T00:00:00"/>
    <n v="26"/>
    <n v="3900"/>
    <n v="0.03"/>
    <n v="150"/>
    <n v="3783"/>
    <s v="John Conant"/>
    <s v="Mylan Inc."/>
    <s v="Major Pharmaceuticals"/>
    <s v="Health Care"/>
    <s v="Kent"/>
    <n v="44240"/>
    <s v="Ohio"/>
    <s v="East"/>
    <d v="2012-03-12T00:00:00"/>
    <n v="2"/>
    <s v="Consulting - Market Research"/>
    <s v="Consulting "/>
    <s v=" Market Research"/>
    <s v="Emma Watson"/>
    <s v="Allen Young"/>
    <n v="67"/>
    <n v="1"/>
  </r>
  <r>
    <x v="7180"/>
    <n v="51239"/>
    <d v="2012-02-23T00:00:00"/>
    <n v="48"/>
    <n v="6000"/>
    <n v="0.09"/>
    <n v="125"/>
    <n v="5460"/>
    <s v="Katharine Allen"/>
    <s v="Whole Foods Market, Inc."/>
    <s v="Food Chains"/>
    <s v="Consumer Services"/>
    <s v="Albuquerque"/>
    <n v="87105"/>
    <s v="New Mexico"/>
    <s v="West"/>
    <d v="2012-02-25T00:00:00"/>
    <n v="2"/>
    <s v="Training - Javascript"/>
    <s v="Training "/>
    <s v=" Javascript"/>
    <s v="Noah Smith"/>
    <s v="Bob Turner"/>
    <n v="59"/>
    <n v="1"/>
  </r>
  <r>
    <x v="7181"/>
    <n v="51266"/>
    <d v="2009-03-25T00:00:00"/>
    <n v="11"/>
    <n v="1650"/>
    <n v="0.04"/>
    <n v="150"/>
    <n v="1584"/>
    <s v="Michael Harton"/>
    <s v="VimpelCom Ltd."/>
    <s v="Telecommunications Equipment"/>
    <s v="Public Utilities"/>
    <s v="Summerville"/>
    <n v="29483"/>
    <s v="South Carolina"/>
    <s v="South"/>
    <d v="2009-03-27T00:00:00"/>
    <n v="2"/>
    <s v="Consulting - Strategy"/>
    <s v="Consulting "/>
    <s v=" Strategy"/>
    <s v="Emily Taylor"/>
    <s v="Frank Mitchell"/>
    <n v="62"/>
    <n v="1"/>
  </r>
  <r>
    <x v="7182"/>
    <n v="51266"/>
    <d v="2009-03-25T00:00:00"/>
    <n v="30"/>
    <n v="3300"/>
    <n v="0.01"/>
    <n v="110"/>
    <n v="3267"/>
    <s v="Michael Harton"/>
    <s v="VimpelCom Ltd."/>
    <s v="Telecommunications Equipment"/>
    <s v="Public Utilities"/>
    <s v="Summerville"/>
    <n v="29483"/>
    <s v="South Carolina"/>
    <s v="South"/>
    <d v="2009-03-25T00:00:00"/>
    <n v="0"/>
    <s v="Development - Python"/>
    <s v="Development "/>
    <s v=" Python"/>
    <s v="Alexander Edison"/>
    <s v="Frank Mitchell"/>
    <n v="70"/>
    <n v="1"/>
  </r>
  <r>
    <x v="7183"/>
    <n v="51266"/>
    <d v="2009-03-25T00:00:00"/>
    <n v="23"/>
    <n v="2530"/>
    <n v="0.03"/>
    <n v="110"/>
    <n v="2454.1"/>
    <s v="Michael Harton"/>
    <s v="VimpelCom Ltd."/>
    <s v="Telecommunications Equipment"/>
    <s v="Public Utilities"/>
    <s v="Summerville"/>
    <n v="29483"/>
    <s v="South Carolina"/>
    <s v="South"/>
    <d v="2009-03-26T00:00:00"/>
    <n v="1"/>
    <s v="Development - Python"/>
    <s v="Development "/>
    <s v=" Python"/>
    <s v="Liam Franklin"/>
    <s v="Frank Mitchell"/>
    <n v="52"/>
    <n v="1"/>
  </r>
  <r>
    <x v="7184"/>
    <n v="51266"/>
    <d v="2009-03-25T00:00:00"/>
    <n v="46"/>
    <n v="5520"/>
    <n v="0.05"/>
    <n v="120"/>
    <n v="5244"/>
    <s v="Michael Harton"/>
    <s v="VimpelCom Ltd."/>
    <s v="Telecommunications Equipment"/>
    <s v="Public Utilities"/>
    <s v="Summerville"/>
    <n v="29483"/>
    <s v="South Carolina"/>
    <s v="South"/>
    <d v="2009-03-27T00:00:00"/>
    <n v="2"/>
    <s v="Development - Business Logic"/>
    <s v="Development "/>
    <s v=" Business Logic"/>
    <s v="Jayden Hamilton"/>
    <s v="Frank Mitchell"/>
    <n v="71"/>
    <n v="1"/>
  </r>
  <r>
    <x v="7185"/>
    <n v="51267"/>
    <d v="2012-05-03T00:00:00"/>
    <n v="46"/>
    <n v="5750"/>
    <n v="0.08"/>
    <n v="125"/>
    <n v="5290"/>
    <s v="Corey Cheatham"/>
    <s v="Monster Beverage Corporation"/>
    <s v="Beverages (Production/Distribution)"/>
    <s v="Consumer Non-Durables"/>
    <s v="Modesto"/>
    <n v="95351"/>
    <s v="California"/>
    <s v="West"/>
    <d v="2012-05-08T00:00:00"/>
    <n v="5"/>
    <s v="Training - Tableau"/>
    <s v="Training "/>
    <s v=" Tableau"/>
    <s v="Alexander Edison"/>
    <s v="Bob Turner"/>
    <n v="70"/>
    <n v="1"/>
  </r>
  <r>
    <x v="7186"/>
    <n v="51269"/>
    <d v="2012-01-12T00:00:00"/>
    <n v="2"/>
    <n v="320"/>
    <n v="0"/>
    <n v="160"/>
    <n v="320"/>
    <s v="Mitch Smayling"/>
    <s v="Avago Technologies Limited"/>
    <s v="Semiconductors"/>
    <s v="Technology"/>
    <s v="Roswell"/>
    <n v="88201"/>
    <s v="New Mexico"/>
    <s v="West"/>
    <d v="2012-01-13T00:00:00"/>
    <n v="1"/>
    <s v="Development - Java"/>
    <s v="Development "/>
    <s v=" Java"/>
    <s v="Ethan Bird"/>
    <s v="Bob Turner"/>
    <n v="60"/>
    <n v="1"/>
  </r>
  <r>
    <x v="7187"/>
    <n v="51269"/>
    <d v="2012-01-12T00:00:00"/>
    <n v="20"/>
    <n v="2500"/>
    <n v="0.08"/>
    <n v="125"/>
    <n v="2300"/>
    <s v="Mitch Smayling"/>
    <s v="Avago Technologies Limited"/>
    <s v="Semiconductors"/>
    <s v="Technology"/>
    <s v="Santa Fe"/>
    <n v="87505"/>
    <s v="New Mexico"/>
    <s v="West"/>
    <d v="2012-01-13T00:00:00"/>
    <n v="1"/>
    <s v="Training - SQL"/>
    <s v="Training "/>
    <s v=" SQL"/>
    <s v="Mia Moore"/>
    <s v="Bob Turner"/>
    <n v="51"/>
    <n v="1"/>
  </r>
  <r>
    <x v="7188"/>
    <n v="51271"/>
    <d v="2010-10-25T00:00:00"/>
    <n v="31"/>
    <n v="3875"/>
    <n v="0.1"/>
    <n v="125"/>
    <n v="3487.5"/>
    <s v="Tim Trevino"/>
    <s v="Adobe Systems Incorporated"/>
    <s v="Computer Software: Prepackaged Software"/>
    <s v="Technology"/>
    <s v="Twin Falls"/>
    <n v="83301"/>
    <s v="Idaho"/>
    <s v="West"/>
    <d v="2010-10-27T00:00:00"/>
    <n v="2"/>
    <s v="Training - Tableau"/>
    <s v="Training "/>
    <s v=" Tableau"/>
    <s v="Michael Alister"/>
    <s v="Bob Turner"/>
    <n v="68"/>
    <n v="1"/>
  </r>
  <r>
    <x v="7189"/>
    <n v="51271"/>
    <d v="2010-10-25T00:00:00"/>
    <n v="16"/>
    <n v="2400"/>
    <n v="0.02"/>
    <n v="150"/>
    <n v="2352"/>
    <s v="Tim Trevino"/>
    <s v="Adobe Systems Incorporated"/>
    <s v="Computer Software: Prepackaged Software"/>
    <s v="Technology"/>
    <s v="Twin Falls"/>
    <n v="83301"/>
    <s v="Idaho"/>
    <s v="West"/>
    <d v="2010-10-27T00:00:00"/>
    <n v="2"/>
    <s v="Consulting - Market Research"/>
    <s v="Consulting "/>
    <s v=" Market Research"/>
    <s v="Ethan Bird"/>
    <s v="Bob Turner"/>
    <n v="60"/>
    <n v="1"/>
  </r>
  <r>
    <x v="7190"/>
    <n v="51297"/>
    <d v="2012-11-11T00:00:00"/>
    <n v="41"/>
    <n v="6560"/>
    <n v="7.0000000000000007E-2"/>
    <n v="160"/>
    <n v="6100.7999999999993"/>
    <s v="Tom Skaria"/>
    <s v="Avago Technologies Limited"/>
    <s v="Semiconductors"/>
    <s v="Technology"/>
    <s v="Eagle"/>
    <s v="83616"/>
    <s v="Idaho"/>
    <s v="West"/>
    <d v="2012-11-20T00:00:00"/>
    <n v="9"/>
    <s v="Development - Java"/>
    <s v="Development "/>
    <s v=" Java"/>
    <s v="Ethan Bird"/>
    <s v="Bob Turner"/>
    <n v="60"/>
    <n v="1"/>
  </r>
  <r>
    <x v="7191"/>
    <n v="51300"/>
    <d v="2011-10-15T00:00:00"/>
    <n v="43"/>
    <n v="6450"/>
    <n v="0.09"/>
    <n v="150"/>
    <n v="5869.5"/>
    <s v="Toby Arntzen"/>
    <s v="Autodesk, Inc."/>
    <s v="Computer Software: Prepackaged Software"/>
    <s v="Technology"/>
    <s v="Franklin"/>
    <n v="37064"/>
    <s v="Tennessee"/>
    <s v="South"/>
    <d v="2011-10-17T00:00:00"/>
    <n v="2"/>
    <s v="Consulting - Business Model"/>
    <s v="Consulting "/>
    <s v=" Business Model"/>
    <s v="William Bufont"/>
    <s v="Frank Mitchell"/>
    <n v="62"/>
    <n v="1"/>
  </r>
  <r>
    <x v="7192"/>
    <n v="51302"/>
    <d v="2011-08-24T00:00:00"/>
    <n v="44"/>
    <n v="8800"/>
    <n v="0.03"/>
    <n v="200"/>
    <n v="8536"/>
    <s v="Tracy Hale"/>
    <s v="Check Point Software Technologies Ltd."/>
    <s v="Computer Software: Prepackaged Software"/>
    <s v="Technology"/>
    <s v="Kissimmee"/>
    <n v="34741"/>
    <s v="Florida"/>
    <s v="South"/>
    <d v="2011-08-26T00:00:00"/>
    <n v="2"/>
    <s v="Development - Scala"/>
    <s v="Development "/>
    <s v=" Scala"/>
    <s v="Michael Alister"/>
    <s v="Frank Mitchell"/>
    <n v="68"/>
    <n v="1"/>
  </r>
  <r>
    <x v="7193"/>
    <n v="51328"/>
    <d v="2010-10-26T00:00:00"/>
    <n v="38"/>
    <n v="4750"/>
    <n v="7.0000000000000007E-2"/>
    <n v="125"/>
    <n v="4417.5"/>
    <s v="Sarah Cortes"/>
    <s v="Expeditors International of Washington, Inc."/>
    <s v="Oil Refining/Marketing"/>
    <s v="Transportation"/>
    <s v="Minneapolis"/>
    <n v="55407"/>
    <s v="Minnesota"/>
    <s v="Central"/>
    <d v="2010-10-31T00:00:00"/>
    <n v="5"/>
    <s v="Training - SQL"/>
    <s v="Training "/>
    <s v=" SQL"/>
    <s v="Ethan Bird"/>
    <s v="Josh Martinez"/>
    <n v="60"/>
    <n v="1"/>
  </r>
  <r>
    <x v="7194"/>
    <n v="51333"/>
    <d v="2012-10-04T00:00:00"/>
    <n v="30"/>
    <n v="4500"/>
    <n v="0.1"/>
    <n v="150"/>
    <n v="4050"/>
    <s v="Theone Carroll"/>
    <s v="Vertex Pharmaceuticals Incorporated"/>
    <s v="Major Pharmaceuticals"/>
    <s v="Health Care"/>
    <s v="Plymouth"/>
    <n v="55441"/>
    <s v="Minnesota"/>
    <s v="Central"/>
    <d v="2012-10-06T00:00:00"/>
    <n v="2"/>
    <s v="Consulting - Strategy"/>
    <s v="Consulting "/>
    <s v=" Strategy"/>
    <s v="William Bufont"/>
    <s v="Josh Martinez"/>
    <n v="62"/>
    <n v="1"/>
  </r>
  <r>
    <x v="7195"/>
    <n v="51333"/>
    <d v="2012-10-04T00:00:00"/>
    <n v="25"/>
    <n v="2750"/>
    <n v="7.0000000000000007E-2"/>
    <n v="110"/>
    <n v="2557.5"/>
    <s v="Theone Carroll"/>
    <s v="Vertex Pharmaceuticals Incorporated"/>
    <s v="Major Pharmaceuticals"/>
    <s v="Health Care"/>
    <s v="Plymouth"/>
    <n v="55441"/>
    <s v="Minnesota"/>
    <s v="Central"/>
    <d v="2012-10-06T00:00:00"/>
    <n v="2"/>
    <s v="Development - Python"/>
    <s v="Development "/>
    <s v=" Python"/>
    <s v="Mia Moore"/>
    <s v="Josh Martinez"/>
    <n v="51"/>
    <n v="1"/>
  </r>
  <r>
    <x v="7196"/>
    <n v="51360"/>
    <d v="2011-06-20T00:00:00"/>
    <n v="12"/>
    <n v="2400"/>
    <n v="0"/>
    <n v="200"/>
    <n v="2400"/>
    <s v="Jack Bradley"/>
    <s v="Comcast Corporation"/>
    <s v="Television Services"/>
    <s v="Consumer Services"/>
    <s v="Gulfport"/>
    <n v="39503"/>
    <s v="Mississippi"/>
    <s v="South"/>
    <d v="2011-06-22T00:00:00"/>
    <n v="2"/>
    <s v="Development - Scala"/>
    <s v="Development "/>
    <s v=" Scala"/>
    <s v="Sophia Dixon"/>
    <s v="Frank Mitchell"/>
    <n v="71"/>
    <n v="1"/>
  </r>
  <r>
    <x v="7197"/>
    <n v="51361"/>
    <d v="2011-03-18T00:00:00"/>
    <n v="14"/>
    <n v="1540"/>
    <n v="0.02"/>
    <n v="110"/>
    <n v="1509.2"/>
    <s v="Meg Norvell"/>
    <s v="TripAdvisor, Inc."/>
    <s v="Computer Software: Programming, Data Processing"/>
    <s v="Technology"/>
    <s v="Kirkwood"/>
    <n v="63122"/>
    <s v="MO"/>
    <s v="Central"/>
    <d v="2011-03-20T00:00:00"/>
    <n v="2"/>
    <s v="Development - Python"/>
    <s v="Development "/>
    <s v=" Python"/>
    <s v="Alexander Edison"/>
    <s v="Josh Martinez"/>
    <n v="70"/>
    <n v="1"/>
  </r>
  <r>
    <x v="7198"/>
    <n v="51361"/>
    <d v="2011-03-18T00:00:00"/>
    <n v="50"/>
    <n v="6250"/>
    <n v="0"/>
    <n v="125"/>
    <n v="6250"/>
    <s v="Meg Norvell"/>
    <s v="TripAdvisor, Inc."/>
    <s v="Computer Software: Programming, Data Processing"/>
    <s v="Technology"/>
    <s v="Kirkwood"/>
    <n v="63122"/>
    <s v="MO"/>
    <s v="Central"/>
    <d v="2011-03-22T00:00:00"/>
    <n v="4"/>
    <s v="Training - Javascript"/>
    <s v="Training "/>
    <s v=" Javascript"/>
    <s v="Ethan Bird"/>
    <s v="Josh Martinez"/>
    <n v="60"/>
    <n v="1"/>
  </r>
  <r>
    <x v="7199"/>
    <n v="51362"/>
    <d v="2010-02-22T00:00:00"/>
    <n v="47"/>
    <n v="7050"/>
    <n v="0.02"/>
    <n v="150"/>
    <n v="6909"/>
    <s v="Tim Swindell"/>
    <s v="Analog Devices, Inc."/>
    <s v="Semiconductors"/>
    <s v="Technology"/>
    <s v="Beverly Hills"/>
    <n v="90210"/>
    <s v="California"/>
    <s v="West"/>
    <d v="2010-02-24T00:00:00"/>
    <n v="2"/>
    <s v="Consulting - Business Model"/>
    <s v="Consulting "/>
    <s v=" Business Model"/>
    <s v="Ava Wilson"/>
    <s v="Bob Turner"/>
    <n v="67"/>
    <n v="1"/>
  </r>
  <r>
    <x v="7200"/>
    <n v="51365"/>
    <d v="2012-08-07T00:00:00"/>
    <n v="35"/>
    <n v="4375"/>
    <n v="0.08"/>
    <n v="125"/>
    <n v="4025"/>
    <s v="Theone Carroll"/>
    <s v="Vertex Pharmaceuticals Incorporated"/>
    <s v="Major Pharmaceuticals"/>
    <s v="Health Care"/>
    <s v="Plymouth"/>
    <n v="55441"/>
    <s v="Minnesota"/>
    <s v="Central"/>
    <d v="2012-08-09T00:00:00"/>
    <n v="2"/>
    <s v="Training - SQL"/>
    <s v="Training "/>
    <s v=" SQL"/>
    <s v="Alexander Edison"/>
    <s v="Josh Martinez"/>
    <n v="70"/>
    <n v="1"/>
  </r>
  <r>
    <x v="7201"/>
    <n v="51365"/>
    <d v="2012-08-07T00:00:00"/>
    <n v="35"/>
    <n v="4375"/>
    <n v="0.1"/>
    <n v="125"/>
    <n v="3937.5"/>
    <s v="Theone Carroll"/>
    <s v="Vertex Pharmaceuticals Incorporated"/>
    <s v="Major Pharmaceuticals"/>
    <s v="Health Care"/>
    <s v="Plymouth"/>
    <n v="55441"/>
    <s v="Minnesota"/>
    <s v="Central"/>
    <d v="2012-08-08T00:00:00"/>
    <n v="1"/>
    <s v="Training - Javascript"/>
    <s v="Training "/>
    <s v=" Javascript"/>
    <s v="Elizabeth Carter"/>
    <s v="Josh Martinez"/>
    <n v="52"/>
    <n v="1"/>
  </r>
  <r>
    <x v="7202"/>
    <n v="51392"/>
    <d v="2009-11-12T00:00:00"/>
    <n v="10"/>
    <n v="1500"/>
    <n v="0.09"/>
    <n v="150"/>
    <n v="1365"/>
    <s v="Jamie Hansen"/>
    <s v="Cisco Systems, Inc."/>
    <s v="Computer Communications Equipment"/>
    <s v="Technology"/>
    <s v="Deland"/>
    <n v="32720"/>
    <s v="Florida"/>
    <s v="South"/>
    <d v="2009-11-13T00:00:00"/>
    <n v="1"/>
    <s v="Consulting - Business Model"/>
    <s v="Consulting "/>
    <s v=" Business Model"/>
    <s v="Emma Watson"/>
    <s v="Frank Mitchell"/>
    <n v="67"/>
    <n v="1"/>
  </r>
  <r>
    <x v="7203"/>
    <n v="51395"/>
    <d v="2010-06-09T00:00:00"/>
    <n v="26"/>
    <n v="5200"/>
    <n v="0.03"/>
    <n v="200"/>
    <n v="5044"/>
    <s v="Lena Luxemburg"/>
    <s v="Discovery Communications, Inc."/>
    <s v="Television Services"/>
    <s v="Consumer Services"/>
    <s v="Plainview"/>
    <s v="79072"/>
    <s v="Texas"/>
    <s v="Central"/>
    <d v="2010-06-14T00:00:00"/>
    <n v="5"/>
    <s v="Development - Scala"/>
    <s v="Development "/>
    <s v=" Scala"/>
    <s v="Elizabeth Carter"/>
    <s v="Josh Martinez"/>
    <n v="52"/>
    <n v="1"/>
  </r>
  <r>
    <x v="7204"/>
    <n v="51395"/>
    <d v="2010-06-09T00:00:00"/>
    <n v="10"/>
    <n v="1100"/>
    <n v="0.1"/>
    <n v="110"/>
    <n v="990"/>
    <s v="Lena Luxemburg"/>
    <s v="Discovery Communications, Inc."/>
    <s v="Television Services"/>
    <s v="Consumer Services"/>
    <s v="Plainview"/>
    <s v="79072"/>
    <s v="Texas"/>
    <s v="Central"/>
    <d v="2010-06-13T00:00:00"/>
    <n v="4"/>
    <s v="Development - Python"/>
    <s v="Development "/>
    <s v=" Python"/>
    <s v="Abigail Young"/>
    <s v="Josh Martinez"/>
    <n v="50"/>
    <n v="1"/>
  </r>
  <r>
    <x v="7205"/>
    <n v="51424"/>
    <d v="2012-01-09T00:00:00"/>
    <n v="48"/>
    <n v="6720"/>
    <n v="0.1"/>
    <n v="140"/>
    <n v="6048"/>
    <s v="Tony Lucas"/>
    <s v="Celgene Corporation"/>
    <s v="Major Pharmaceuticals"/>
    <s v="Health Care"/>
    <s v="Olympia"/>
    <n v="98502"/>
    <s v="Washington"/>
    <s v="West"/>
    <d v="2012-01-10T00:00:00"/>
    <n v="1"/>
    <s v="Development - Database"/>
    <s v="Development "/>
    <s v=" Database"/>
    <s v="Noah Smith"/>
    <s v="Bob Turner"/>
    <n v="59"/>
    <n v="1"/>
  </r>
  <r>
    <x v="7206"/>
    <n v="51424"/>
    <d v="2012-01-09T00:00:00"/>
    <n v="5"/>
    <n v="1000"/>
    <n v="0.05"/>
    <n v="200"/>
    <n v="950"/>
    <s v="Tony Lucas"/>
    <s v="Celgene Corporation"/>
    <s v="Major Pharmaceuticals"/>
    <s v="Health Care"/>
    <s v="Olympia"/>
    <n v="98502"/>
    <s v="Washington"/>
    <s v="West"/>
    <d v="2012-01-11T00:00:00"/>
    <n v="2"/>
    <s v="Development - Big Data"/>
    <s v="Development "/>
    <s v=" Big Data"/>
    <s v="Sophia Dixon"/>
    <s v="Bob Turner"/>
    <n v="71"/>
    <n v="1"/>
  </r>
  <r>
    <x v="7207"/>
    <n v="51426"/>
    <d v="2010-12-01T00:00:00"/>
    <n v="41"/>
    <n v="6150"/>
    <n v="0.01"/>
    <n v="150"/>
    <n v="6088.5"/>
    <s v="Saphhira Gannaway"/>
    <s v="DIRECTV"/>
    <s v="Telecommunications Equipment"/>
    <s v="Consumer Services"/>
    <s v="Charleston"/>
    <n v="29418"/>
    <s v="South Carolina"/>
    <s v="South"/>
    <d v="2010-12-02T00:00:00"/>
    <n v="1"/>
    <s v="Consulting - Business Model"/>
    <s v="Consulting "/>
    <s v=" Business Model"/>
    <s v="William Bufont"/>
    <s v="Frank Mitchell"/>
    <n v="62"/>
    <n v="1"/>
  </r>
  <r>
    <x v="7208"/>
    <n v="51461"/>
    <d v="2011-02-10T00:00:00"/>
    <n v="43"/>
    <n v="5375"/>
    <n v="7.0000000000000007E-2"/>
    <n v="125"/>
    <n v="4998.75"/>
    <s v="Greg Maxwell"/>
    <s v="VimpelCom Ltd."/>
    <s v="Telecommunications Equipment"/>
    <s v="Public Utilities"/>
    <s v="Indianapolis"/>
    <n v="46203"/>
    <s v="Indiana"/>
    <s v="Central"/>
    <d v="2011-02-12T00:00:00"/>
    <n v="2"/>
    <s v="Training - SQL"/>
    <s v="Training "/>
    <s v=" SQL"/>
    <s v="Jayden Hamilton"/>
    <s v="Josh Martinez"/>
    <n v="71"/>
    <n v="1"/>
  </r>
  <r>
    <x v="7209"/>
    <n v="51462"/>
    <d v="2011-06-22T00:00:00"/>
    <n v="15"/>
    <n v="1800"/>
    <n v="0.08"/>
    <n v="120"/>
    <n v="1656"/>
    <s v="Philisse Shonely"/>
    <s v="PACCAR Inc."/>
    <s v="Auto Manufacturing"/>
    <s v="Capital Goods"/>
    <s v="Jackson"/>
    <n v="49201"/>
    <s v="Michigan"/>
    <s v="Central"/>
    <d v="2011-06-24T00:00:00"/>
    <n v="2"/>
    <s v="Development - Business Logic"/>
    <s v="Development "/>
    <s v=" Business Logic"/>
    <s v="Michael Alister"/>
    <s v="Josh Martinez"/>
    <n v="68"/>
    <n v="1"/>
  </r>
  <r>
    <x v="7210"/>
    <n v="51463"/>
    <d v="2011-12-17T00:00:00"/>
    <n v="4"/>
    <n v="440"/>
    <n v="0.01"/>
    <n v="110"/>
    <n v="435.6"/>
    <s v="Liz Vernon"/>
    <s v="Google Inc."/>
    <s v="Computer Software: Programming, Data Processing"/>
    <s v="Technology"/>
    <s v="Ithaca"/>
    <n v="14853"/>
    <s v="New York"/>
    <s v="East"/>
    <d v="2011-12-26T00:00:00"/>
    <n v="9"/>
    <s v="Development - Python"/>
    <s v="Development "/>
    <s v=" Python"/>
    <s v="Emma Watson"/>
    <s v="Allen Young"/>
    <n v="67"/>
    <n v="1"/>
  </r>
  <r>
    <x v="7211"/>
    <n v="51463"/>
    <d v="2011-12-17T00:00:00"/>
    <n v="7"/>
    <n v="1050"/>
    <n v="0.01"/>
    <n v="150"/>
    <n v="1039.5"/>
    <s v="Liz Vernon"/>
    <s v="Google Inc."/>
    <s v="Computer Software: Programming, Data Processing"/>
    <s v="Technology"/>
    <s v="Ithaca"/>
    <n v="14853"/>
    <s v="New York"/>
    <s v="East"/>
    <d v="2011-12-17T00:00:00"/>
    <n v="0"/>
    <s v="Consulting - Market Research"/>
    <s v="Consulting "/>
    <s v=" Market Research"/>
    <s v="Elizabeth Carter"/>
    <s v="Allen Young"/>
    <n v="52"/>
    <n v="1"/>
  </r>
  <r>
    <x v="7212"/>
    <n v="51488"/>
    <d v="2010-05-02T00:00:00"/>
    <n v="31"/>
    <n v="5270"/>
    <n v="0.03"/>
    <n v="170"/>
    <n v="5111.8999999999996"/>
    <s v="Liz Smith"/>
    <s v="Twenty-First Century Fox, Inc."/>
    <s v="Television Services"/>
    <s v="Consumer Services"/>
    <s v="Newport News"/>
    <n v="23602"/>
    <s v="Virginia"/>
    <s v="South"/>
    <d v="2010-05-03T00:00:00"/>
    <n v="1"/>
    <s v="Development - .Net"/>
    <s v="Development "/>
    <s v=" .Net"/>
    <s v="Elizabeth Carter"/>
    <s v="Frank Mitchell"/>
    <n v="52"/>
    <n v="1"/>
  </r>
  <r>
    <x v="7213"/>
    <n v="51489"/>
    <d v="2012-03-03T00:00:00"/>
    <n v="42"/>
    <n v="5250"/>
    <n v="0.04"/>
    <n v="125"/>
    <n v="5040"/>
    <s v="Berenike Smith"/>
    <s v="SBA Communications Corporation"/>
    <s v="Telecommunications Equipment"/>
    <s v="Consumer Services"/>
    <s v="Oakland"/>
    <n v="94601"/>
    <s v="California"/>
    <s v="West"/>
    <d v="2012-03-05T00:00:00"/>
    <n v="2"/>
    <s v="Training - SQL"/>
    <s v="Training "/>
    <s v=" SQL"/>
    <s v="Ava Wilson"/>
    <s v="Bob Turner"/>
    <n v="67"/>
    <n v="1"/>
  </r>
  <r>
    <x v="7214"/>
    <n v="51489"/>
    <d v="2012-03-03T00:00:00"/>
    <n v="5"/>
    <n v="550"/>
    <n v="0"/>
    <n v="110"/>
    <n v="550"/>
    <s v="Berenike Smith"/>
    <s v="SBA Communications Corporation"/>
    <s v="Telecommunications Equipment"/>
    <s v="Consumer Services"/>
    <s v="Oakland"/>
    <n v="94601"/>
    <s v="California"/>
    <s v="West"/>
    <d v="2012-03-05T00:00:00"/>
    <n v="2"/>
    <s v="Development - Python"/>
    <s v="Development "/>
    <s v=" Python"/>
    <s v="Jacob Manziel"/>
    <s v="Bob Turner"/>
    <n v="57"/>
    <n v="1"/>
  </r>
  <r>
    <x v="7215"/>
    <n v="51489"/>
    <d v="2012-03-03T00:00:00"/>
    <n v="22"/>
    <n v="3080"/>
    <n v="0.09"/>
    <n v="140"/>
    <n v="2802.8"/>
    <s v="Berenike Smith"/>
    <s v="SBA Communications Corporation"/>
    <s v="Telecommunications Equipment"/>
    <s v="Consumer Services"/>
    <s v="Oakland"/>
    <n v="94601"/>
    <s v="California"/>
    <s v="West"/>
    <d v="2012-03-03T00:00:00"/>
    <n v="0"/>
    <s v="Development - Database"/>
    <s v="Development "/>
    <s v=" Database"/>
    <s v="Jacob Manziel"/>
    <s v="Bob Turner"/>
    <n v="57"/>
    <n v="1"/>
  </r>
  <r>
    <x v="7216"/>
    <n v="51493"/>
    <d v="2011-07-06T00:00:00"/>
    <n v="31"/>
    <n v="3410"/>
    <n v="0.01"/>
    <n v="110"/>
    <n v="3375.9"/>
    <s v="Helen Glantz"/>
    <s v="Applied Materials, Inc."/>
    <s v="Semiconductors"/>
    <s v="Technology"/>
    <s v="Pacifica"/>
    <n v="94044"/>
    <s v="California"/>
    <s v="West"/>
    <d v="2011-07-08T00:00:00"/>
    <n v="2"/>
    <s v="Development - Python"/>
    <s v="Development "/>
    <s v=" Python"/>
    <s v="Alexander Edison"/>
    <s v="Bob Turner"/>
    <n v="70"/>
    <n v="1"/>
  </r>
  <r>
    <x v="7217"/>
    <n v="51494"/>
    <d v="2011-08-03T00:00:00"/>
    <n v="42"/>
    <n v="6300"/>
    <n v="0.06"/>
    <n v="150"/>
    <n v="5922"/>
    <s v="Justin McVee"/>
    <s v="TripAdvisor, Inc."/>
    <s v="Computer Software: Programming, Data Processing"/>
    <s v="Technology"/>
    <s v="Dearborn"/>
    <n v="48126"/>
    <s v="Michigan"/>
    <s v="Central"/>
    <d v="2011-08-05T00:00:00"/>
    <n v="2"/>
    <s v="Consulting - Strategy"/>
    <s v="Consulting "/>
    <s v=" Strategy"/>
    <s v="Daniel Tusk"/>
    <s v="Josh Martinez"/>
    <n v="45"/>
    <n v="1"/>
  </r>
  <r>
    <x v="7218"/>
    <n v="51524"/>
    <d v="2010-03-14T00:00:00"/>
    <n v="16"/>
    <n v="3200"/>
    <n v="7.0000000000000007E-2"/>
    <n v="200"/>
    <n v="2976"/>
    <s v="Pauline Wardle"/>
    <s v="Mattel, Inc."/>
    <s v="Recreational Products/Toys"/>
    <s v="Consumer Non-Durables"/>
    <s v="Oklahoma City"/>
    <n v="73120"/>
    <s v="Oklahoma"/>
    <s v="Central"/>
    <d v="2010-03-15T00:00:00"/>
    <n v="1"/>
    <s v="Development - Big Data"/>
    <s v="Development "/>
    <s v=" Big Data"/>
    <s v="Jacob Manziel"/>
    <s v="Josh Martinez"/>
    <n v="57"/>
    <n v="1"/>
  </r>
  <r>
    <x v="7219"/>
    <n v="51524"/>
    <d v="2010-03-14T00:00:00"/>
    <n v="20"/>
    <n v="3000"/>
    <n v="0.06"/>
    <n v="150"/>
    <n v="2820"/>
    <s v="Pauline Wardle"/>
    <s v="Mattel, Inc."/>
    <s v="Recreational Products/Toys"/>
    <s v="Consumer Non-Durables"/>
    <s v="Oklahoma City"/>
    <n v="73120"/>
    <s v="Oklahoma"/>
    <s v="Central"/>
    <d v="2010-03-16T00:00:00"/>
    <n v="2"/>
    <s v="Consulting - Market Research"/>
    <s v="Consulting "/>
    <s v=" Market Research"/>
    <s v="Ava Wilson"/>
    <s v="Josh Martinez"/>
    <n v="67"/>
    <n v="1"/>
  </r>
  <r>
    <x v="7220"/>
    <n v="51525"/>
    <d v="2011-11-07T00:00:00"/>
    <n v="18"/>
    <n v="2700"/>
    <n v="0.04"/>
    <n v="150"/>
    <n v="2592"/>
    <s v="Patrick Webber"/>
    <s v="KLA-Tencor Corporation"/>
    <s v="Electronic Components"/>
    <s v="Capital Goods"/>
    <s v="Inkster"/>
    <n v="48141"/>
    <s v="Michigan"/>
    <s v="Central"/>
    <d v="2011-11-09T00:00:00"/>
    <n v="2"/>
    <s v="Consulting - Business Model"/>
    <s v="Consulting "/>
    <s v=" Business Model"/>
    <s v="Jacob Manziel"/>
    <s v="Josh Martinez"/>
    <n v="57"/>
    <n v="1"/>
  </r>
  <r>
    <x v="7221"/>
    <n v="51525"/>
    <d v="2011-11-07T00:00:00"/>
    <n v="46"/>
    <n v="9200"/>
    <n v="0.09"/>
    <n v="200"/>
    <n v="8372"/>
    <s v="Patrick Webber"/>
    <s v="KLA-Tencor Corporation"/>
    <s v="Electronic Components"/>
    <s v="Capital Goods"/>
    <s v="Inkster"/>
    <n v="48141"/>
    <s v="Michigan"/>
    <s v="Central"/>
    <d v="2011-11-09T00:00:00"/>
    <n v="2"/>
    <s v="Development - Big Data"/>
    <s v="Development "/>
    <s v=" Big Data"/>
    <s v="Mason Gibson"/>
    <s v="Josh Martinez"/>
    <n v="71"/>
    <n v="1"/>
  </r>
  <r>
    <x v="7222"/>
    <n v="51553"/>
    <d v="2011-11-27T00:00:00"/>
    <n v="3"/>
    <n v="450"/>
    <n v="0"/>
    <n v="150"/>
    <n v="450"/>
    <s v="Adrian Klamczynski"/>
    <s v="Akamai Technologies, Inc."/>
    <s v="Business Services"/>
    <s v="Miscellaneous"/>
    <s v="Gresham"/>
    <n v="97030"/>
    <s v="Oregon"/>
    <s v="West"/>
    <d v="2011-11-28T00:00:00"/>
    <n v="1"/>
    <s v="Consulting - Strategy"/>
    <s v="Consulting "/>
    <s v=" Strategy"/>
    <s v="Isabella Douglas"/>
    <s v="Bob Turner"/>
    <n v="75"/>
    <n v="1"/>
  </r>
  <r>
    <x v="7223"/>
    <n v="51553"/>
    <d v="2011-11-27T00:00:00"/>
    <n v="34"/>
    <n v="3740"/>
    <n v="0.02"/>
    <n v="110"/>
    <n v="3665.2"/>
    <s v="Adrian Klamczynski"/>
    <s v="Akamai Technologies, Inc."/>
    <s v="Business Services"/>
    <s v="Miscellaneous"/>
    <s v="Hillsboro"/>
    <n v="97123"/>
    <s v="Oregon"/>
    <s v="West"/>
    <d v="2011-11-29T00:00:00"/>
    <n v="2"/>
    <s v="Development - Python"/>
    <s v="Development "/>
    <s v=" Python"/>
    <s v="Emily Taylor"/>
    <s v="Bob Turner"/>
    <n v="62"/>
    <n v="1"/>
  </r>
  <r>
    <x v="7224"/>
    <n v="51553"/>
    <d v="2011-11-27T00:00:00"/>
    <n v="12"/>
    <n v="1320"/>
    <n v="0.03"/>
    <n v="110"/>
    <n v="1280.3999999999999"/>
    <s v="Adrian Klamczynski"/>
    <s v="Akamai Technologies, Inc."/>
    <s v="Business Services"/>
    <s v="Miscellaneous"/>
    <s v="Hillsboro"/>
    <n v="97123"/>
    <s v="Oregon"/>
    <s v="West"/>
    <d v="2011-11-29T00:00:00"/>
    <n v="2"/>
    <s v="Development - Python"/>
    <s v="Development "/>
    <s v=" Python"/>
    <s v="Alexander Edison"/>
    <s v="Bob Turner"/>
    <n v="70"/>
    <n v="1"/>
  </r>
  <r>
    <x v="7225"/>
    <n v="51553"/>
    <d v="2011-11-27T00:00:00"/>
    <n v="13"/>
    <n v="1430"/>
    <n v="0.1"/>
    <n v="110"/>
    <n v="1287"/>
    <s v="Adrian Klamczynski"/>
    <s v="Akamai Technologies, Inc."/>
    <s v="Business Services"/>
    <s v="Miscellaneous"/>
    <s v="Keizer"/>
    <n v="97303"/>
    <s v="Oregon"/>
    <s v="West"/>
    <d v="2011-11-30T00:00:00"/>
    <n v="3"/>
    <s v="Development - Python"/>
    <s v="Development "/>
    <s v=" Python"/>
    <s v="Mia Moore"/>
    <s v="Bob Turner"/>
    <n v="51"/>
    <n v="1"/>
  </r>
  <r>
    <x v="7226"/>
    <n v="51554"/>
    <d v="2009-03-26T00:00:00"/>
    <n v="7"/>
    <n v="1190"/>
    <n v="0.05"/>
    <n v="170"/>
    <n v="1130.5"/>
    <s v="Liz Greer"/>
    <s v="Twenty-First Century Fox, Inc."/>
    <s v="Television Services"/>
    <s v="Consumer Services"/>
    <s v="Indian Trail"/>
    <n v="28079"/>
    <s v="North Carolina"/>
    <s v="South"/>
    <d v="2009-03-28T00:00:00"/>
    <n v="2"/>
    <s v="Development - .Net"/>
    <s v="Development "/>
    <s v=" .Net"/>
    <s v="Liam Franklin"/>
    <s v="Frank Mitchell"/>
    <n v="52"/>
    <n v="1"/>
  </r>
  <r>
    <x v="7227"/>
    <n v="51554"/>
    <d v="2009-03-26T00:00:00"/>
    <n v="29"/>
    <n v="5800"/>
    <n v="0.09"/>
    <n v="200"/>
    <n v="5278"/>
    <s v="Liz Greer"/>
    <s v="Twenty-First Century Fox, Inc."/>
    <s v="Television Services"/>
    <s v="Consumer Services"/>
    <s v="Indian Trail"/>
    <n v="28079"/>
    <s v="North Carolina"/>
    <s v="South"/>
    <d v="2009-03-27T00:00:00"/>
    <n v="1"/>
    <s v="Development - Big Data"/>
    <s v="Development "/>
    <s v=" Big Data"/>
    <s v="Emily Taylor"/>
    <s v="Frank Mitchell"/>
    <n v="62"/>
    <n v="1"/>
  </r>
  <r>
    <x v="7228"/>
    <n v="51556"/>
    <d v="2012-10-27T00:00:00"/>
    <n v="10"/>
    <n v="1200"/>
    <n v="0.01"/>
    <n v="120"/>
    <n v="1188"/>
    <s v="Frank Rider"/>
    <s v="Monster Beverage Corporation"/>
    <s v="Beverages (Production/Distribution)"/>
    <s v="Consumer Non-Durables"/>
    <s v="Concord"/>
    <s v="03301"/>
    <s v="New Hampshire"/>
    <s v="East"/>
    <d v="2012-10-29T00:00:00"/>
    <n v="2"/>
    <s v="Development - Business Logic"/>
    <s v="Development "/>
    <s v=" Business Logic"/>
    <s v="Madison Hill"/>
    <s v="Allen Young"/>
    <n v="58"/>
    <n v="1"/>
  </r>
  <r>
    <x v="7229"/>
    <n v="51557"/>
    <d v="2011-10-31T00:00:00"/>
    <n v="36"/>
    <n v="3960"/>
    <n v="0.04"/>
    <n v="110"/>
    <n v="3801.6"/>
    <s v="Craig Bolton"/>
    <s v="Netflix, Inc."/>
    <s v="Consumer Electronics/Video Chains"/>
    <s v="Consumer Services"/>
    <s v="Roy"/>
    <n v="84067"/>
    <s v="Utah"/>
    <s v="West"/>
    <d v="2011-11-02T00:00:00"/>
    <n v="2"/>
    <s v="Development - Python"/>
    <s v="Development "/>
    <s v=" Python"/>
    <s v="Ethan Bird"/>
    <s v="Bob Turner"/>
    <n v="60"/>
    <n v="1"/>
  </r>
  <r>
    <x v="7230"/>
    <n v="51557"/>
    <d v="2011-10-31T00:00:00"/>
    <n v="14"/>
    <n v="1680"/>
    <n v="0.08"/>
    <n v="120"/>
    <n v="1545.6000000000001"/>
    <s v="Craig Bolton"/>
    <s v="Netflix, Inc."/>
    <s v="Consumer Electronics/Video Chains"/>
    <s v="Consumer Services"/>
    <s v="Roy"/>
    <n v="84067"/>
    <s v="Utah"/>
    <s v="West"/>
    <d v="2011-10-31T00:00:00"/>
    <n v="0"/>
    <s v="Development - Business Logic"/>
    <s v="Development "/>
    <s v=" Business Logic"/>
    <s v="Isabella Douglas"/>
    <s v="Bob Turner"/>
    <n v="75"/>
    <n v="1"/>
  </r>
  <r>
    <x v="7231"/>
    <n v="51558"/>
    <d v="2010-03-29T00:00:00"/>
    <n v="34"/>
    <n v="3740"/>
    <n v="0"/>
    <n v="110"/>
    <n v="3740"/>
    <s v="Greg Maxwell"/>
    <s v="VimpelCom Ltd."/>
    <s v="Telecommunications Equipment"/>
    <s v="Public Utilities"/>
    <s v="Indianapolis"/>
    <n v="46203"/>
    <s v="Indiana"/>
    <s v="Central"/>
    <d v="2010-03-29T00:00:00"/>
    <n v="0"/>
    <s v="Development - Python"/>
    <s v="Development "/>
    <s v=" Python"/>
    <s v="Mia Moore"/>
    <s v="Josh Martinez"/>
    <n v="51"/>
    <n v="1"/>
  </r>
  <r>
    <x v="7232"/>
    <n v="51558"/>
    <d v="2010-03-29T00:00:00"/>
    <n v="47"/>
    <n v="5875"/>
    <n v="0.04"/>
    <n v="125"/>
    <n v="5640"/>
    <s v="Greg Maxwell"/>
    <s v="VimpelCom Ltd."/>
    <s v="Telecommunications Equipment"/>
    <s v="Public Utilities"/>
    <s v="Indianapolis"/>
    <n v="46203"/>
    <s v="Indiana"/>
    <s v="Central"/>
    <d v="2010-03-29T00:00:00"/>
    <n v="0"/>
    <s v="Training - Javascript"/>
    <s v="Training "/>
    <s v=" Javascript"/>
    <s v="Noah Smith"/>
    <s v="Josh Martinez"/>
    <n v="59"/>
    <n v="1"/>
  </r>
  <r>
    <x v="7233"/>
    <n v="51559"/>
    <d v="2012-03-04T00:00:00"/>
    <n v="34"/>
    <n v="4080"/>
    <n v="0.09"/>
    <n v="120"/>
    <n v="3712.8"/>
    <s v="David O'Rourke"/>
    <s v="Wynn Resorts, Limited"/>
    <s v="Hotels/Resorts"/>
    <s v="Consumer Services"/>
    <s v="Sulphur Springs"/>
    <s v="75482"/>
    <s v="Texas"/>
    <s v="Central"/>
    <d v="2012-03-13T00:00:00"/>
    <n v="9"/>
    <s v="Development - Business Logic"/>
    <s v="Development "/>
    <s v=" Business Logic"/>
    <s v="William Bufont"/>
    <s v="Josh Martinez"/>
    <n v="62"/>
    <n v="1"/>
  </r>
  <r>
    <x v="7234"/>
    <n v="51584"/>
    <d v="2010-10-17T00:00:00"/>
    <n v="48"/>
    <n v="6000"/>
    <n v="0.01"/>
    <n v="125"/>
    <n v="5940"/>
    <s v="Rob Cano"/>
    <s v="Yahoo! Inc."/>
    <s v="EDP Services"/>
    <s v="Technology"/>
    <s v="Sioux City"/>
    <n v="51106"/>
    <s v="Iowa"/>
    <s v="Central"/>
    <d v="2010-10-18T00:00:00"/>
    <n v="1"/>
    <s v="Training - Development"/>
    <s v="Training "/>
    <s v=" Development"/>
    <s v="Daniel Tusk"/>
    <s v="Josh Martinez"/>
    <n v="45"/>
    <n v="1"/>
  </r>
  <r>
    <x v="7235"/>
    <n v="51619"/>
    <d v="2009-09-02T00:00:00"/>
    <n v="46"/>
    <n v="5520"/>
    <n v="0.03"/>
    <n v="120"/>
    <n v="5354.4"/>
    <s v="Stephanie Bremer"/>
    <s v="Micron Technology, Inc."/>
    <s v="Semiconductors"/>
    <s v="Technology"/>
    <s v="Akron"/>
    <n v="44312"/>
    <s v="Ohio"/>
    <s v="East"/>
    <d v="2009-09-03T00:00:00"/>
    <n v="1"/>
    <s v="Development - Business Logic"/>
    <s v="Development "/>
    <s v=" Business Logic"/>
    <s v="Sophia Dixon"/>
    <s v="Allen Young"/>
    <n v="71"/>
    <n v="1"/>
  </r>
  <r>
    <x v="7236"/>
    <n v="51619"/>
    <d v="2009-09-02T00:00:00"/>
    <n v="6"/>
    <n v="1200"/>
    <n v="0.09"/>
    <n v="200"/>
    <n v="1092"/>
    <s v="Stephanie Bremer"/>
    <s v="Micron Technology, Inc."/>
    <s v="Semiconductors"/>
    <s v="Technology"/>
    <s v="Akron"/>
    <n v="44312"/>
    <s v="Ohio"/>
    <s v="East"/>
    <d v="2009-09-03T00:00:00"/>
    <n v="1"/>
    <s v="Development - Big Data"/>
    <s v="Development "/>
    <s v=" Big Data"/>
    <s v="Noah Smith"/>
    <s v="Allen Young"/>
    <n v="59"/>
    <n v="1"/>
  </r>
  <r>
    <x v="7237"/>
    <n v="51619"/>
    <d v="2009-09-02T00:00:00"/>
    <n v="2"/>
    <n v="320"/>
    <n v="7.0000000000000007E-2"/>
    <n v="160"/>
    <n v="297.59999999999997"/>
    <s v="Stephanie Bremer"/>
    <s v="Micron Technology, Inc."/>
    <s v="Semiconductors"/>
    <s v="Technology"/>
    <s v="Austintown"/>
    <n v="44515"/>
    <s v="Ohio"/>
    <s v="East"/>
    <d v="2009-09-04T00:00:00"/>
    <n v="2"/>
    <s v="Development - Java"/>
    <s v="Development "/>
    <s v=" Java"/>
    <s v="William Bufont"/>
    <s v="Allen Young"/>
    <n v="62"/>
    <n v="1"/>
  </r>
  <r>
    <x v="7238"/>
    <n v="51619"/>
    <d v="2009-09-02T00:00:00"/>
    <n v="31"/>
    <n v="3875"/>
    <n v="0.06"/>
    <n v="125"/>
    <n v="3642.5"/>
    <s v="Stephanie Bremer"/>
    <s v="Micron Technology, Inc."/>
    <s v="Semiconductors"/>
    <s v="Technology"/>
    <s v="Austintown"/>
    <n v="44515"/>
    <s v="Ohio"/>
    <s v="East"/>
    <d v="2009-09-03T00:00:00"/>
    <n v="1"/>
    <s v="Training - Development"/>
    <s v="Training "/>
    <s v=" Development"/>
    <s v="Jayden Hamilton"/>
    <s v="Allen Young"/>
    <n v="71"/>
    <n v="1"/>
  </r>
  <r>
    <x v="7239"/>
    <n v="51620"/>
    <d v="2012-03-08T00:00:00"/>
    <n v="12"/>
    <n v="2400"/>
    <n v="0.03"/>
    <n v="200"/>
    <n v="2328"/>
    <s v="Ben Lock"/>
    <s v="The Priceline Group Inc."/>
    <s v="Business Services"/>
    <s v="Miscellaneous"/>
    <s v="Manchester"/>
    <s v="03101"/>
    <s v="New Hampshire"/>
    <s v="East"/>
    <d v="2012-03-09T00:00:00"/>
    <n v="1"/>
    <s v="Development - Big Data"/>
    <s v="Development "/>
    <s v=" Big Data"/>
    <s v="Emily Taylor"/>
    <s v="Allen Young"/>
    <n v="62"/>
    <n v="1"/>
  </r>
  <r>
    <x v="7240"/>
    <n v="51623"/>
    <d v="2009-01-13T00:00:00"/>
    <n v="17"/>
    <n v="2125"/>
    <n v="0.06"/>
    <n v="125"/>
    <n v="1997.5"/>
    <s v="Michelle Ryan"/>
    <s v="Apple Inc."/>
    <s v="Computer Manufacturing"/>
    <s v="Technology"/>
    <s v="College Park"/>
    <n v="20740"/>
    <s v="Maryland"/>
    <s v="East"/>
    <d v="2009-01-13T00:00:00"/>
    <n v="0"/>
    <s v="Training - SQL"/>
    <s v="Training "/>
    <s v=" SQL"/>
    <s v="Madison Hill"/>
    <s v="Allen Young"/>
    <n v="58"/>
    <n v="1"/>
  </r>
  <r>
    <x v="7241"/>
    <n v="51648"/>
    <d v="2012-01-01T00:00:00"/>
    <n v="45"/>
    <n v="6750"/>
    <n v="0.03"/>
    <n v="150"/>
    <n v="6547.5"/>
    <s v="Roy Peterman"/>
    <s v="Broadcom Corporation"/>
    <s v="Semiconductors"/>
    <s v="Technology"/>
    <s v="Hays"/>
    <n v="67601"/>
    <s v="Kansas"/>
    <s v="Central"/>
    <d v="2012-01-08T00:00:00"/>
    <n v="7"/>
    <s v="Consulting - Business Model"/>
    <s v="Consulting "/>
    <s v=" Business Model"/>
    <s v="William Bufont"/>
    <s v="Josh Martinez"/>
    <n v="62"/>
    <n v="1"/>
  </r>
  <r>
    <x v="7242"/>
    <n v="51648"/>
    <d v="2012-01-01T00:00:00"/>
    <n v="50"/>
    <n v="5500"/>
    <n v="0.08"/>
    <n v="110"/>
    <n v="5060"/>
    <s v="Roy Peterman"/>
    <s v="Broadcom Corporation"/>
    <s v="Semiconductors"/>
    <s v="Technology"/>
    <s v="Hays"/>
    <n v="67601"/>
    <s v="Kansas"/>
    <s v="Central"/>
    <d v="2012-01-06T00:00:00"/>
    <n v="5"/>
    <s v="Development - Python"/>
    <s v="Development "/>
    <s v=" Python"/>
    <s v="Olivia Sullivan"/>
    <s v="Josh Martinez"/>
    <n v="53"/>
    <n v="1"/>
  </r>
  <r>
    <x v="7243"/>
    <n v="51650"/>
    <d v="2011-06-01T00:00:00"/>
    <n v="25"/>
    <n v="2750"/>
    <n v="0.08"/>
    <n v="110"/>
    <n v="2530"/>
    <s v="Rachel Prost"/>
    <s v="SBA Communications Corporation"/>
    <s v="Telecommunications Equipment"/>
    <s v="Consumer Services"/>
    <s v="Pensacola"/>
    <n v="32503"/>
    <s v="Florida"/>
    <s v="South"/>
    <d v="2011-06-03T00:00:00"/>
    <n v="2"/>
    <s v="Development - Python"/>
    <s v="Development "/>
    <s v=" Python"/>
    <s v="William Bufont"/>
    <s v="Frank Mitchell"/>
    <n v="62"/>
    <n v="1"/>
  </r>
  <r>
    <x v="7244"/>
    <n v="51650"/>
    <d v="2011-06-01T00:00:00"/>
    <n v="43"/>
    <n v="6450"/>
    <n v="0.08"/>
    <n v="150"/>
    <n v="5934"/>
    <s v="Rachel Prost"/>
    <s v="SBA Communications Corporation"/>
    <s v="Telecommunications Equipment"/>
    <s v="Consumer Services"/>
    <s v="Pine Hills"/>
    <n v="32808"/>
    <s v="Florida"/>
    <s v="South"/>
    <d v="2011-06-03T00:00:00"/>
    <n v="2"/>
    <s v="Consulting - Strategy"/>
    <s v="Consulting "/>
    <s v=" Strategy"/>
    <s v="Olivia Sullivan"/>
    <s v="Frank Mitchell"/>
    <n v="53"/>
    <n v="1"/>
  </r>
  <r>
    <x v="7245"/>
    <n v="51650"/>
    <d v="2011-06-01T00:00:00"/>
    <n v="19"/>
    <n v="2280"/>
    <n v="0.1"/>
    <n v="120"/>
    <n v="2052"/>
    <s v="Rachel Prost"/>
    <s v="SBA Communications Corporation"/>
    <s v="Telecommunications Equipment"/>
    <s v="Consumer Services"/>
    <s v="Pine Hills"/>
    <n v="32808"/>
    <s v="Florida"/>
    <s v="South"/>
    <d v="2011-06-03T00:00:00"/>
    <n v="2"/>
    <s v="Development - Business Logic"/>
    <s v="Development "/>
    <s v=" Business Logic"/>
    <s v="Daniel Tusk"/>
    <s v="Frank Mitchell"/>
    <n v="45"/>
    <n v="1"/>
  </r>
  <r>
    <x v="7246"/>
    <n v="51652"/>
    <d v="2011-04-09T00:00:00"/>
    <n v="37"/>
    <n v="7400"/>
    <n v="0.03"/>
    <n v="200"/>
    <n v="7178"/>
    <s v="Rachel Prost"/>
    <s v="SBA Communications Corporation"/>
    <s v="Telecommunications Equipment"/>
    <s v="Consumer Services"/>
    <s v="Pine Hills"/>
    <n v="32808"/>
    <s v="Florida"/>
    <s v="South"/>
    <d v="2011-04-11T00:00:00"/>
    <n v="2"/>
    <s v="Development - Scala"/>
    <s v="Development "/>
    <s v=" Scala"/>
    <s v="Sophia Dixon"/>
    <s v="Frank Mitchell"/>
    <n v="71"/>
    <n v="1"/>
  </r>
  <r>
    <x v="7247"/>
    <n v="51652"/>
    <d v="2011-04-09T00:00:00"/>
    <n v="38"/>
    <n v="7600"/>
    <n v="7.0000000000000007E-2"/>
    <n v="200"/>
    <n v="7067.9999999999991"/>
    <s v="Rachel Prost"/>
    <s v="SBA Communications Corporation"/>
    <s v="Telecommunications Equipment"/>
    <s v="Consumer Services"/>
    <s v="Pine Hills"/>
    <n v="32808"/>
    <s v="Florida"/>
    <s v="South"/>
    <d v="2011-04-10T00:00:00"/>
    <n v="1"/>
    <s v="Development - Big Data"/>
    <s v="Development "/>
    <s v=" Big Data"/>
    <s v="Madison Hill"/>
    <s v="Frank Mitchell"/>
    <n v="58"/>
    <n v="1"/>
  </r>
  <r>
    <x v="7248"/>
    <n v="51687"/>
    <d v="2011-09-11T00:00:00"/>
    <n v="42"/>
    <n v="4620"/>
    <n v="0.01"/>
    <n v="110"/>
    <n v="4573.8"/>
    <s v="Craig Braden"/>
    <s v="NVIDIA Corporation"/>
    <s v="Semiconductors"/>
    <s v="Technology"/>
    <s v="Oak Ridge"/>
    <n v="37830"/>
    <s v="Tennessee"/>
    <s v="South"/>
    <d v="2011-09-13T00:00:00"/>
    <n v="2"/>
    <s v="Development - PHP"/>
    <s v="Development "/>
    <s v=" PHP"/>
    <s v="Olivia Sullivan"/>
    <s v="Frank Mitchell"/>
    <n v="53"/>
    <n v="1"/>
  </r>
  <r>
    <x v="7249"/>
    <n v="51713"/>
    <d v="2011-03-19T00:00:00"/>
    <n v="35"/>
    <n v="4900"/>
    <n v="0.02"/>
    <n v="140"/>
    <n v="4802"/>
    <s v="Bill Kiefer"/>
    <s v="Stericycle, Inc."/>
    <s v="Environmental Services"/>
    <s v="Basic Industries"/>
    <s v="Delaware"/>
    <n v="43015"/>
    <s v="Ohio"/>
    <s v="East"/>
    <d v="2011-03-20T00:00:00"/>
    <n v="1"/>
    <s v="Development - Database"/>
    <s v="Development "/>
    <s v=" Database"/>
    <s v="Isabella Douglas"/>
    <s v="Allen Young"/>
    <n v="75"/>
    <n v="1"/>
  </r>
  <r>
    <x v="7250"/>
    <n v="51714"/>
    <d v="2009-09-05T00:00:00"/>
    <n v="33"/>
    <n v="3630"/>
    <n v="0.03"/>
    <n v="110"/>
    <n v="3521.1"/>
    <s v="Lauren Bern"/>
    <s v="Cognizant Technology Solutions Corporation"/>
    <s v="EDP Services"/>
    <s v="Technology"/>
    <s v="Durango"/>
    <n v="81301"/>
    <s v="Colorado"/>
    <s v="West"/>
    <d v="2009-09-06T00:00:00"/>
    <n v="1"/>
    <s v="Development - Python"/>
    <s v="Development "/>
    <s v=" Python"/>
    <s v="Mia Moore"/>
    <s v="Bob Turner"/>
    <n v="51"/>
    <n v="1"/>
  </r>
  <r>
    <x v="7251"/>
    <n v="51747"/>
    <d v="2012-07-05T00:00:00"/>
    <n v="3"/>
    <n v="600"/>
    <n v="0.02"/>
    <n v="200"/>
    <n v="588"/>
    <s v="Harold Chung"/>
    <s v="Adobe Systems Incorporated"/>
    <s v="Computer Software: Prepackaged Software"/>
    <s v="Technology"/>
    <s v="Columbus"/>
    <s v="68601"/>
    <s v="Nebraska"/>
    <s v="Central"/>
    <d v="2012-07-06T00:00:00"/>
    <n v="1"/>
    <s v="Development - Scala"/>
    <s v="Development "/>
    <s v=" Scala"/>
    <s v="Liam Franklin"/>
    <s v="Josh Martinez"/>
    <n v="52"/>
    <n v="1"/>
  </r>
  <r>
    <x v="7252"/>
    <n v="51777"/>
    <d v="2011-02-19T00:00:00"/>
    <n v="4"/>
    <n v="640"/>
    <n v="0.08"/>
    <n v="160"/>
    <n v="588.80000000000007"/>
    <s v="Mike Paige"/>
    <s v="Amgen Inc."/>
    <s v="Biotechnology: Biological Products (No Diagnostic Substances)"/>
    <s v="Health Care"/>
    <s v="Eden Prairie"/>
    <n v="55343"/>
    <s v="Minnesota"/>
    <s v="Central"/>
    <d v="2011-02-20T00:00:00"/>
    <n v="1"/>
    <s v="Development - Java"/>
    <s v="Development "/>
    <s v=" Java"/>
    <s v="Jacob Manziel"/>
    <s v="Josh Martinez"/>
    <n v="57"/>
    <n v="1"/>
  </r>
  <r>
    <x v="7253"/>
    <n v="51777"/>
    <d v="2011-02-19T00:00:00"/>
    <n v="13"/>
    <n v="1950"/>
    <n v="0.06"/>
    <n v="150"/>
    <n v="1833"/>
    <s v="Mike Paige"/>
    <s v="Amgen Inc."/>
    <s v="Biotechnology: Biological Products (No Diagnostic Substances)"/>
    <s v="Health Care"/>
    <s v="Eden Prairie"/>
    <n v="55343"/>
    <s v="Minnesota"/>
    <s v="Central"/>
    <d v="2011-02-21T00:00:00"/>
    <n v="2"/>
    <s v="Consulting - Business Model"/>
    <s v="Consulting "/>
    <s v=" Business Model"/>
    <s v="Emma Watson"/>
    <s v="Josh Martinez"/>
    <n v="67"/>
    <n v="1"/>
  </r>
  <r>
    <x v="7254"/>
    <n v="51780"/>
    <d v="2010-07-24T00:00:00"/>
    <n v="26"/>
    <n v="4420"/>
    <n v="0.04"/>
    <n v="170"/>
    <n v="4243.2"/>
    <s v="Rob Weirich"/>
    <s v="Wynn Resorts, Limited"/>
    <s v="Hotels/Resorts"/>
    <s v="Consumer Services"/>
    <s v="Metairie"/>
    <n v="70003"/>
    <s v="Louisiana"/>
    <s v="South"/>
    <d v="2010-07-26T00:00:00"/>
    <n v="2"/>
    <s v="Development - .Net"/>
    <s v="Development "/>
    <s v=" .Net"/>
    <s v="Liam Franklin"/>
    <s v="Frank Mitchell"/>
    <n v="52"/>
    <n v="1"/>
  </r>
  <r>
    <x v="7255"/>
    <n v="51780"/>
    <d v="2010-07-24T00:00:00"/>
    <n v="11"/>
    <n v="2200"/>
    <n v="0.09"/>
    <n v="200"/>
    <n v="2002"/>
    <s v="Rob Weirich"/>
    <s v="Wynn Resorts, Limited"/>
    <s v="Hotels/Resorts"/>
    <s v="Consumer Services"/>
    <s v="Metairie"/>
    <n v="70003"/>
    <s v="Louisiana"/>
    <s v="South"/>
    <d v="2010-07-31T00:00:00"/>
    <n v="7"/>
    <s v="Development - Scala"/>
    <s v="Development "/>
    <s v=" Scala"/>
    <s v="Jacob Manziel"/>
    <s v="Frank Mitchell"/>
    <n v="57"/>
    <n v="1"/>
  </r>
  <r>
    <x v="7256"/>
    <n v="51780"/>
    <d v="2010-07-24T00:00:00"/>
    <n v="44"/>
    <n v="4840"/>
    <n v="0.05"/>
    <n v="110"/>
    <n v="4598"/>
    <s v="Rob Weirich"/>
    <s v="Wynn Resorts, Limited"/>
    <s v="Hotels/Resorts"/>
    <s v="Consumer Services"/>
    <s v="Metairie"/>
    <n v="70003"/>
    <s v="Louisiana"/>
    <s v="South"/>
    <d v="2010-07-24T00:00:00"/>
    <n v="0"/>
    <s v="Development - Python"/>
    <s v="Development "/>
    <s v=" Python"/>
    <s v="Ava Wilson"/>
    <s v="Frank Mitchell"/>
    <n v="67"/>
    <n v="1"/>
  </r>
  <r>
    <x v="7257"/>
    <n v="51780"/>
    <d v="2010-07-24T00:00:00"/>
    <n v="42"/>
    <n v="6720"/>
    <n v="0.01"/>
    <n v="160"/>
    <n v="6652.8"/>
    <s v="Rob Weirich"/>
    <s v="Wynn Resorts, Limited"/>
    <s v="Hotels/Resorts"/>
    <s v="Consumer Services"/>
    <s v="Oakville"/>
    <s v="63129"/>
    <s v="MO"/>
    <s v="Central"/>
    <d v="2010-07-31T00:00:00"/>
    <n v="7"/>
    <s v="Development - Java"/>
    <s v="Development "/>
    <s v=" Java"/>
    <s v="Jacob Manziel"/>
    <s v="Josh Martinez"/>
    <n v="57"/>
    <n v="1"/>
  </r>
  <r>
    <x v="7258"/>
    <n v="51783"/>
    <d v="2011-11-11T00:00:00"/>
    <n v="13"/>
    <n v="1430"/>
    <n v="0.05"/>
    <n v="110"/>
    <n v="1358.5"/>
    <s v="Brian Beltran"/>
    <s v="Automatic Data Processing, Inc."/>
    <s v="EDP Services"/>
    <s v="Technology"/>
    <s v="Colchester"/>
    <s v="05439"/>
    <s v="Vermont"/>
    <s v="East"/>
    <d v="2011-11-13T00:00:00"/>
    <n v="2"/>
    <s v="Development - Python"/>
    <s v="Development "/>
    <s v=" Python"/>
    <s v="Ethan Bird"/>
    <s v="Allen Young"/>
    <n v="60"/>
    <n v="1"/>
  </r>
  <r>
    <x v="7259"/>
    <n v="51783"/>
    <d v="2011-11-11T00:00:00"/>
    <n v="10"/>
    <n v="1250"/>
    <n v="0.01"/>
    <n v="125"/>
    <n v="1237.5"/>
    <s v="Brian Beltran"/>
    <s v="Automatic Data Processing, Inc."/>
    <s v="EDP Services"/>
    <s v="Technology"/>
    <s v="Gorham"/>
    <s v="04038"/>
    <s v="Maine"/>
    <s v="East"/>
    <d v="2011-11-13T00:00:00"/>
    <n v="2"/>
    <s v="Training - Javascript"/>
    <s v="Training "/>
    <s v=" Javascript"/>
    <s v="Ethan Bird"/>
    <s v="Allen Young"/>
    <n v="60"/>
    <n v="1"/>
  </r>
  <r>
    <x v="7260"/>
    <n v="51783"/>
    <d v="2011-11-11T00:00:00"/>
    <n v="47"/>
    <n v="5875"/>
    <n v="0"/>
    <n v="125"/>
    <n v="5875"/>
    <s v="Brian Beltran"/>
    <s v="Automatic Data Processing, Inc."/>
    <s v="EDP Services"/>
    <s v="Technology"/>
    <s v="Toms River"/>
    <s v="08753"/>
    <s v="New Jersey"/>
    <s v="East"/>
    <d v="2011-11-13T00:00:00"/>
    <n v="2"/>
    <s v="Training - Javascript"/>
    <s v="Training "/>
    <s v=" Javascript"/>
    <s v="Olivia Sullivan"/>
    <s v="Allen Young"/>
    <n v="53"/>
    <n v="1"/>
  </r>
  <r>
    <x v="7261"/>
    <n v="51813"/>
    <d v="2012-12-21T00:00:00"/>
    <n v="13"/>
    <n v="2600"/>
    <n v="7.0000000000000007E-2"/>
    <n v="200"/>
    <n v="2418"/>
    <s v="Lena Luxemburg"/>
    <s v="Discovery Communications, Inc."/>
    <s v="Television Services"/>
    <s v="Consumer Services"/>
    <s v="Plainview"/>
    <s v="79072"/>
    <s v="Texas"/>
    <s v="Central"/>
    <d v="2012-12-23T00:00:00"/>
    <n v="2"/>
    <s v="Development - Big Data"/>
    <s v="Development "/>
    <s v=" Big Data"/>
    <s v="Daniel Tusk"/>
    <s v="Josh Martinez"/>
    <n v="45"/>
    <n v="1"/>
  </r>
  <r>
    <x v="7262"/>
    <n v="51814"/>
    <d v="2010-09-24T00:00:00"/>
    <n v="13"/>
    <n v="2080"/>
    <n v="0.04"/>
    <n v="160"/>
    <n v="1996.8"/>
    <s v="Michael Bergman"/>
    <s v="Vodafone Group Plc"/>
    <s v="Telecommunications Equipment"/>
    <s v="Public Utilities"/>
    <s v="Cottage Grove"/>
    <n v="55016"/>
    <s v="Minnesota"/>
    <s v="Central"/>
    <d v="2010-09-26T00:00:00"/>
    <n v="2"/>
    <s v="Development - Java"/>
    <s v="Development "/>
    <s v=" Java"/>
    <s v="Jacob Manziel"/>
    <s v="Josh Martinez"/>
    <n v="57"/>
    <n v="1"/>
  </r>
  <r>
    <x v="7263"/>
    <n v="51815"/>
    <d v="2009-05-26T00:00:00"/>
    <n v="37"/>
    <n v="5920"/>
    <n v="0.01"/>
    <n v="160"/>
    <n v="5860.8"/>
    <s v="Anthony Haberlin"/>
    <s v="Intuit Inc."/>
    <s v="Computer Software: Prepackaged Software"/>
    <s v="Technology"/>
    <s v="Grand Junction"/>
    <n v="81503"/>
    <s v="Colorado"/>
    <s v="West"/>
    <d v="2009-06-02T00:00:00"/>
    <n v="7"/>
    <s v="Development - Java"/>
    <s v="Development "/>
    <s v=" Java"/>
    <s v="Michael Alister"/>
    <s v="Bob Turner"/>
    <n v="68"/>
    <n v="1"/>
  </r>
  <r>
    <x v="7264"/>
    <n v="51815"/>
    <d v="2009-05-26T00:00:00"/>
    <n v="21"/>
    <n v="3150"/>
    <n v="0.02"/>
    <n v="150"/>
    <n v="3087"/>
    <s v="Anthony Haberlin"/>
    <s v="Intuit Inc."/>
    <s v="Computer Software: Prepackaged Software"/>
    <s v="Technology"/>
    <s v="Grand Junction"/>
    <n v="81503"/>
    <s v="Colorado"/>
    <s v="West"/>
    <d v="2009-05-26T00:00:00"/>
    <n v="0"/>
    <s v="Consulting - Market Research"/>
    <s v="Consulting "/>
    <s v=" Market Research"/>
    <s v="Michael Alister"/>
    <s v="Bob Turner"/>
    <n v="68"/>
    <n v="1"/>
  </r>
  <r>
    <x v="7265"/>
    <n v="51842"/>
    <d v="2011-11-28T00:00:00"/>
    <n v="1"/>
    <n v="110"/>
    <n v="0.02"/>
    <n v="110"/>
    <n v="107.8"/>
    <s v="Tamara Tyler"/>
    <s v="TripAdvisor, Inc."/>
    <s v="Computer Software: Programming, Data Processing"/>
    <s v="Technology"/>
    <s v="Rexburg"/>
    <n v="83440"/>
    <s v="Idaho"/>
    <s v="West"/>
    <d v="2011-12-03T00:00:00"/>
    <n v="5"/>
    <s v="Development - Python"/>
    <s v="Development "/>
    <s v=" Python"/>
    <s v="Jayden Hamilton"/>
    <s v="Bob Turner"/>
    <n v="71"/>
    <n v="1"/>
  </r>
  <r>
    <x v="7266"/>
    <n v="51842"/>
    <d v="2011-11-28T00:00:00"/>
    <n v="4"/>
    <n v="800"/>
    <n v="7.0000000000000007E-2"/>
    <n v="200"/>
    <n v="744"/>
    <s v="Tamara Tyler"/>
    <s v="TripAdvisor, Inc."/>
    <s v="Computer Software: Programming, Data Processing"/>
    <s v="Technology"/>
    <s v="Rexburg"/>
    <n v="83440"/>
    <s v="Idaho"/>
    <s v="West"/>
    <d v="2011-12-02T00:00:00"/>
    <n v="4"/>
    <s v="Development - Big Data"/>
    <s v="Development "/>
    <s v=" Big Data"/>
    <s v="William Bufont"/>
    <s v="Bob Turner"/>
    <n v="62"/>
    <n v="1"/>
  </r>
  <r>
    <x v="7267"/>
    <n v="51872"/>
    <d v="2012-04-23T00:00:00"/>
    <n v="10"/>
    <n v="1250"/>
    <n v="0.09"/>
    <n v="125"/>
    <n v="1137.5"/>
    <s v="Shui Morse"/>
    <s v="Liberty Media Corporation"/>
    <s v="Broadcasting"/>
    <s v="Consumer Services"/>
    <s v="Kennewick"/>
    <n v="99336"/>
    <s v="Washington"/>
    <s v="West"/>
    <d v="2012-04-24T00:00:00"/>
    <n v="1"/>
    <s v="Training - Development"/>
    <s v="Training "/>
    <s v=" Development"/>
    <s v="Noah Smith"/>
    <s v="Bob Turner"/>
    <n v="59"/>
    <n v="1"/>
  </r>
  <r>
    <x v="7268"/>
    <n v="51872"/>
    <d v="2012-04-23T00:00:00"/>
    <n v="11"/>
    <n v="1650"/>
    <n v="0"/>
    <n v="150"/>
    <n v="1650"/>
    <s v="Shui Morse"/>
    <s v="Liberty Media Corporation"/>
    <s v="Broadcasting"/>
    <s v="Consumer Services"/>
    <s v="Kennewick"/>
    <n v="99336"/>
    <s v="Washington"/>
    <s v="West"/>
    <d v="2012-04-25T00:00:00"/>
    <n v="2"/>
    <s v="Consulting - Market Research"/>
    <s v="Consulting "/>
    <s v=" Market Research"/>
    <s v="Mia Moore"/>
    <s v="Bob Turner"/>
    <n v="51"/>
    <n v="1"/>
  </r>
  <r>
    <x v="7269"/>
    <n v="51872"/>
    <d v="2012-04-23T00:00:00"/>
    <n v="37"/>
    <n v="5550"/>
    <n v="0.06"/>
    <n v="150"/>
    <n v="5217"/>
    <s v="Shui Morse"/>
    <s v="Liberty Media Corporation"/>
    <s v="Broadcasting"/>
    <s v="Consumer Services"/>
    <s v="Kent"/>
    <n v="98031"/>
    <s v="Washington"/>
    <s v="West"/>
    <d v="2012-04-26T00:00:00"/>
    <n v="3"/>
    <s v="Consulting - Market Research"/>
    <s v="Consulting "/>
    <s v=" Market Research"/>
    <s v="Emily Taylor"/>
    <s v="Bob Turner"/>
    <n v="62"/>
    <n v="1"/>
  </r>
  <r>
    <x v="7270"/>
    <n v="51873"/>
    <d v="2009-05-06T00:00:00"/>
    <n v="29"/>
    <n v="3190"/>
    <n v="0.04"/>
    <n v="110"/>
    <n v="3062.4"/>
    <s v="Muhammed Kamberova"/>
    <s v="Celgene Corporation"/>
    <s v="Major Pharmaceuticals"/>
    <s v="Health Care"/>
    <s v="Richmond"/>
    <n v="23223"/>
    <s v="Virginia"/>
    <s v="South"/>
    <d v="2009-05-06T00:00:00"/>
    <n v="0"/>
    <s v="Development - Python"/>
    <s v="Development "/>
    <s v=" Python"/>
    <s v="Emily Taylor"/>
    <s v="Frank Mitchell"/>
    <n v="62"/>
    <n v="1"/>
  </r>
  <r>
    <x v="7271"/>
    <n v="51876"/>
    <d v="2012-03-06T00:00:00"/>
    <n v="2"/>
    <n v="300"/>
    <n v="0.1"/>
    <n v="150"/>
    <n v="270"/>
    <s v="Victor Hane"/>
    <s v="Dollar Tree, Inc."/>
    <s v="Department/Specialty Retail Stores"/>
    <s v="Consumer Services"/>
    <s v="Saint Cloud"/>
    <n v="34769"/>
    <s v="Florida"/>
    <s v="South"/>
    <d v="2012-03-07T00:00:00"/>
    <n v="1"/>
    <s v="Consulting - Market Research"/>
    <s v="Consulting "/>
    <s v=" Market Research"/>
    <s v="Daniel Tusk"/>
    <s v="Frank Mitchell"/>
    <n v="45"/>
    <n v="1"/>
  </r>
  <r>
    <x v="7272"/>
    <n v="51879"/>
    <d v="2010-08-24T00:00:00"/>
    <n v="26"/>
    <n v="3250"/>
    <n v="0.03"/>
    <n v="125"/>
    <n v="3152.5"/>
    <s v="Monica Brumfield"/>
    <s v="Biogen Idec Inc."/>
    <s v="Biotechnology: Biological Products (No Diagnostic Substances)"/>
    <s v="Health Care"/>
    <s v="Coralville"/>
    <s v="52241"/>
    <s v="Iowa"/>
    <s v="Central"/>
    <d v="2010-08-26T00:00:00"/>
    <n v="2"/>
    <s v="Training - SQL"/>
    <s v="Training "/>
    <s v=" SQL"/>
    <s v="Noah Smith"/>
    <s v="Josh Martinez"/>
    <n v="59"/>
    <n v="1"/>
  </r>
  <r>
    <x v="7273"/>
    <n v="51879"/>
    <d v="2010-08-24T00:00:00"/>
    <n v="46"/>
    <n v="5060"/>
    <n v="0.01"/>
    <n v="110"/>
    <n v="5009.3999999999996"/>
    <s v="Monica Brumfield"/>
    <s v="Biogen Idec Inc."/>
    <s v="Biotechnology: Biological Products (No Diagnostic Substances)"/>
    <s v="Health Care"/>
    <s v="Coralville"/>
    <s v="52241"/>
    <s v="Iowa"/>
    <s v="Central"/>
    <d v="2010-08-25T00:00:00"/>
    <n v="1"/>
    <s v="Development - Python"/>
    <s v="Development "/>
    <s v=" Python"/>
    <s v="Emily Taylor"/>
    <s v="Josh Martinez"/>
    <n v="62"/>
    <n v="1"/>
  </r>
  <r>
    <x v="7274"/>
    <n v="51906"/>
    <d v="2011-09-01T00:00:00"/>
    <n v="24"/>
    <n v="3600"/>
    <n v="0.04"/>
    <n v="150"/>
    <n v="3456"/>
    <s v="Art Coram"/>
    <s v="Liberty Global plc"/>
    <s v="Television Services"/>
    <s v="Consumer Services"/>
    <s v="Lakewood"/>
    <n v="80232"/>
    <s v="Colorado"/>
    <s v="West"/>
    <d v="2011-09-02T00:00:00"/>
    <n v="1"/>
    <s v="Consulting - Business Model"/>
    <s v="Consulting "/>
    <s v=" Business Model"/>
    <s v="Ethan Bird"/>
    <s v="Bob Turner"/>
    <n v="60"/>
    <n v="1"/>
  </r>
  <r>
    <x v="7275"/>
    <n v="51937"/>
    <d v="2009-02-27T00:00:00"/>
    <n v="39"/>
    <n v="6630"/>
    <n v="0.05"/>
    <n v="170"/>
    <n v="6298.5"/>
    <s v="James Knutson"/>
    <s v="Costco Wholesale Corporation"/>
    <s v="Department/Specialty Retail Stores"/>
    <s v="Consumer Services"/>
    <s v="Mesquite"/>
    <n v="75150"/>
    <s v="Texas"/>
    <s v="Central"/>
    <d v="2009-02-27T00:00:00"/>
    <n v="0"/>
    <s v="Development - .Net"/>
    <s v="Development "/>
    <s v=" .Net"/>
    <s v="Daniel Tusk"/>
    <s v="Josh Martinez"/>
    <n v="45"/>
    <n v="1"/>
  </r>
  <r>
    <x v="7276"/>
    <n v="51938"/>
    <d v="2011-05-17T00:00:00"/>
    <n v="5"/>
    <n v="750"/>
    <n v="0.06"/>
    <n v="150"/>
    <n v="705"/>
    <s v="Jim French"/>
    <s v="Liberty Global plc"/>
    <s v="Television Services"/>
    <s v="Consumer Services"/>
    <s v="Elk Grove Village"/>
    <s v="60007"/>
    <s v="Illinois"/>
    <s v="Central"/>
    <d v="2011-05-21T00:00:00"/>
    <n v="4"/>
    <s v="Consulting - Market Research"/>
    <s v="Consulting "/>
    <s v=" Market Research"/>
    <s v="Michael Alister"/>
    <s v="Josh Martinez"/>
    <n v="68"/>
    <n v="1"/>
  </r>
  <r>
    <x v="7277"/>
    <n v="51940"/>
    <d v="2012-10-17T00:00:00"/>
    <n v="11"/>
    <n v="1650"/>
    <n v="0.08"/>
    <n v="150"/>
    <n v="1518"/>
    <s v="Ivan Bern"/>
    <s v="Cerner Corporation"/>
    <s v="EDP Services"/>
    <s v="Technology"/>
    <s v="University City"/>
    <n v="63130"/>
    <s v="MO"/>
    <s v="Central"/>
    <d v="2012-10-18T00:00:00"/>
    <n v="1"/>
    <s v="Consulting - Business Model"/>
    <s v="Consulting "/>
    <s v=" Business Model"/>
    <s v="Elizabeth Carter"/>
    <s v="Josh Martinez"/>
    <n v="52"/>
    <n v="1"/>
  </r>
  <r>
    <x v="7278"/>
    <n v="51943"/>
    <d v="2009-04-24T00:00:00"/>
    <n v="11"/>
    <n v="1210"/>
    <n v="0.04"/>
    <n v="110"/>
    <n v="1161.5999999999999"/>
    <s v="Dorris Engle"/>
    <s v="Costco Wholesale Corporation"/>
    <s v="Department/Specialty Retail Stores"/>
    <s v="Consumer Services"/>
    <s v="Deer Park"/>
    <n v="11729"/>
    <s v="New York"/>
    <s v="East"/>
    <d v="2009-04-25T00:00:00"/>
    <n v="1"/>
    <s v="Development - Python"/>
    <s v="Development "/>
    <s v=" Python"/>
    <s v="Mia Moore"/>
    <s v="Allen Young"/>
    <n v="51"/>
    <n v="1"/>
  </r>
  <r>
    <x v="7279"/>
    <n v="51943"/>
    <d v="2009-04-24T00:00:00"/>
    <n v="13"/>
    <n v="2080"/>
    <n v="0.04"/>
    <n v="160"/>
    <n v="1996.8"/>
    <s v="Dorris Engle"/>
    <s v="Costco Wholesale Corporation"/>
    <s v="Department/Specialty Retail Stores"/>
    <s v="Consumer Services"/>
    <s v="Dix Hills"/>
    <n v="11746"/>
    <s v="New York"/>
    <s v="East"/>
    <d v="2009-04-25T00:00:00"/>
    <n v="1"/>
    <s v="Development - Java"/>
    <s v="Development "/>
    <s v=" Java"/>
    <s v="Michael Alister"/>
    <s v="Allen Young"/>
    <n v="68"/>
    <n v="1"/>
  </r>
  <r>
    <x v="7280"/>
    <n v="51943"/>
    <d v="2009-04-24T00:00:00"/>
    <n v="28"/>
    <n v="5600"/>
    <n v="0.03"/>
    <n v="200"/>
    <n v="5432"/>
    <s v="Dorris Engle"/>
    <s v="Costco Wholesale Corporation"/>
    <s v="Department/Specialty Retail Stores"/>
    <s v="Consumer Services"/>
    <s v="Dix Hills"/>
    <n v="11746"/>
    <s v="New York"/>
    <s v="East"/>
    <d v="2009-04-27T00:00:00"/>
    <n v="3"/>
    <s v="Development - Scala"/>
    <s v="Development "/>
    <s v=" Scala"/>
    <s v="Mia Moore"/>
    <s v="Allen Young"/>
    <n v="51"/>
    <n v="1"/>
  </r>
  <r>
    <x v="7281"/>
    <n v="51968"/>
    <d v="2009-09-05T00:00:00"/>
    <n v="43"/>
    <n v="6450"/>
    <n v="0.03"/>
    <n v="150"/>
    <n v="6256.5"/>
    <s v="Sharelle Chung"/>
    <s v="Intuit Inc."/>
    <s v="Computer Software: Prepackaged Software"/>
    <s v="Technology"/>
    <s v="Coeur D Alene"/>
    <n v="83814"/>
    <s v="Idaho"/>
    <s v="West"/>
    <d v="2009-09-06T00:00:00"/>
    <n v="1"/>
    <s v="Consulting - Market Research"/>
    <s v="Consulting "/>
    <s v=" Market Research"/>
    <s v="Alexander Edison"/>
    <s v="Bob Turner"/>
    <n v="70"/>
    <n v="1"/>
  </r>
  <r>
    <x v="7282"/>
    <n v="51969"/>
    <d v="2011-09-04T00:00:00"/>
    <n v="16"/>
    <n v="1760"/>
    <n v="0.04"/>
    <n v="110"/>
    <n v="1689.6"/>
    <s v="Irene Rosenberg"/>
    <s v="Celgene Corporation"/>
    <s v="Major Pharmaceuticals"/>
    <s v="Health Care"/>
    <s v="Palm Springs"/>
    <n v="92262"/>
    <s v="California"/>
    <s v="West"/>
    <d v="2011-09-04T00:00:00"/>
    <n v="0"/>
    <s v="Development - Python"/>
    <s v="Development "/>
    <s v=" Python"/>
    <s v="Jacob Manziel"/>
    <s v="Bob Turner"/>
    <n v="57"/>
    <n v="1"/>
  </r>
  <r>
    <x v="7283"/>
    <n v="51969"/>
    <d v="2011-09-04T00:00:00"/>
    <n v="33"/>
    <n v="4950"/>
    <n v="0.1"/>
    <n v="150"/>
    <n v="4455"/>
    <s v="Irene Rosenberg"/>
    <s v="Celgene Corporation"/>
    <s v="Major Pharmaceuticals"/>
    <s v="Health Care"/>
    <s v="Palm Springs"/>
    <n v="92262"/>
    <s v="California"/>
    <s v="West"/>
    <d v="2011-09-07T00:00:00"/>
    <n v="3"/>
    <s v="Consulting - Market Research"/>
    <s v="Consulting "/>
    <s v=" Market Research"/>
    <s v="Olivia Sullivan"/>
    <s v="Bob Turner"/>
    <n v="53"/>
    <n v="1"/>
  </r>
  <r>
    <x v="7284"/>
    <n v="51970"/>
    <d v="2012-01-11T00:00:00"/>
    <n v="1"/>
    <n v="150"/>
    <n v="0.06"/>
    <n v="150"/>
    <n v="141"/>
    <s v="Allen Creighton"/>
    <s v="Costco Wholesale Corporation"/>
    <s v="Department/Specialty Retail Stores"/>
    <s v="Consumer Services"/>
    <s v="Arlington Heights"/>
    <s v="60004"/>
    <s v="Illinois"/>
    <s v="Central"/>
    <d v="2012-01-13T00:00:00"/>
    <n v="2"/>
    <s v="Consulting - Strategy"/>
    <s v="Consulting "/>
    <s v=" Strategy"/>
    <s v="Sophia Dixon"/>
    <s v="Josh Martinez"/>
    <n v="71"/>
    <n v="1"/>
  </r>
  <r>
    <x v="7285"/>
    <n v="51971"/>
    <d v="2011-10-03T00:00:00"/>
    <n v="39"/>
    <n v="7800"/>
    <n v="0.02"/>
    <n v="200"/>
    <n v="7644"/>
    <s v="Dorothy Miner"/>
    <s v="Charter Communications, Inc."/>
    <s v="Television Services"/>
    <s v="Consumer Services"/>
    <s v="Rockford"/>
    <n v="61107"/>
    <s v="Illinois"/>
    <s v="Central"/>
    <d v="2011-10-05T00:00:00"/>
    <n v="2"/>
    <s v="Development - Big Data"/>
    <s v="Development "/>
    <s v=" Big Data"/>
    <s v="Alexander Edison"/>
    <s v="Josh Martinez"/>
    <n v="70"/>
    <n v="1"/>
  </r>
  <r>
    <x v="7286"/>
    <n v="51971"/>
    <d v="2011-10-03T00:00:00"/>
    <n v="22"/>
    <n v="2750"/>
    <n v="0.06"/>
    <n v="125"/>
    <n v="2585"/>
    <s v="Dorothy Miner"/>
    <s v="Charter Communications, Inc."/>
    <s v="Television Services"/>
    <s v="Consumer Services"/>
    <s v="Romeoville"/>
    <n v="60441"/>
    <s v="Illinois"/>
    <s v="Central"/>
    <d v="2011-10-05T00:00:00"/>
    <n v="2"/>
    <s v="Training - Javascript"/>
    <s v="Training "/>
    <s v=" Javascript"/>
    <s v="Abigail Young"/>
    <s v="Josh Martinez"/>
    <n v="50"/>
    <n v="1"/>
  </r>
  <r>
    <x v="7287"/>
    <n v="51974"/>
    <d v="2011-01-26T00:00:00"/>
    <n v="10"/>
    <n v="1700"/>
    <n v="0.05"/>
    <n v="170"/>
    <n v="1615"/>
    <s v="Trudy Tran"/>
    <s v="Catamaran Corporation"/>
    <s v="Specialty Insurers"/>
    <s v="Finance"/>
    <s v="Kingsport"/>
    <n v="37664"/>
    <s v="Tennessee"/>
    <s v="South"/>
    <d v="2011-01-27T00:00:00"/>
    <n v="1"/>
    <s v="Development - .Net"/>
    <s v="Development "/>
    <s v=" .Net"/>
    <s v="Daniel Tusk"/>
    <s v="Frank Mitchell"/>
    <n v="45"/>
    <n v="1"/>
  </r>
  <r>
    <x v="7288"/>
    <n v="51974"/>
    <d v="2011-01-26T00:00:00"/>
    <n v="2"/>
    <n v="320"/>
    <n v="0.05"/>
    <n v="160"/>
    <n v="304"/>
    <s v="Trudy Tran"/>
    <s v="Catamaran Corporation"/>
    <s v="Specialty Insurers"/>
    <s v="Finance"/>
    <s v="Kingsport"/>
    <n v="37664"/>
    <s v="Tennessee"/>
    <s v="South"/>
    <d v="2011-01-27T00:00:00"/>
    <n v="1"/>
    <s v="Development - Java"/>
    <s v="Development "/>
    <s v=" Java"/>
    <s v="William Bufont"/>
    <s v="Frank Mitchell"/>
    <n v="62"/>
    <n v="1"/>
  </r>
  <r>
    <x v="7289"/>
    <n v="51975"/>
    <d v="2009-12-18T00:00:00"/>
    <n v="12"/>
    <n v="1800"/>
    <n v="0.1"/>
    <n v="150"/>
    <n v="1620"/>
    <s v="Michael Bergman"/>
    <s v="Vodafone Group Plc"/>
    <s v="Telecommunications Equipment"/>
    <s v="Public Utilities"/>
    <s v="Cottage Grove"/>
    <n v="55016"/>
    <s v="Minnesota"/>
    <s v="Central"/>
    <d v="2009-12-22T00:00:00"/>
    <n v="4"/>
    <s v="Consulting - Market Research"/>
    <s v="Consulting "/>
    <s v=" Market Research"/>
    <s v="Olivia Sullivan"/>
    <s v="Josh Martinez"/>
    <n v="53"/>
    <n v="1"/>
  </r>
  <r>
    <x v="7290"/>
    <n v="52002"/>
    <d v="2009-06-04T00:00:00"/>
    <n v="11"/>
    <n v="1375"/>
    <n v="0.06"/>
    <n v="125"/>
    <n v="1292.5"/>
    <s v="Cindy Savely"/>
    <s v="Linear Technology Corporation"/>
    <s v="Semiconductors"/>
    <s v="Technology"/>
    <s v="Prescott Valley"/>
    <n v="86314"/>
    <s v="Arizona"/>
    <s v="West"/>
    <d v="2009-06-05T00:00:00"/>
    <n v="1"/>
    <s v="Training - Javascript"/>
    <s v="Training "/>
    <s v=" Javascript"/>
    <s v="Emma Watson"/>
    <s v="Bob Turner"/>
    <n v="67"/>
    <n v="1"/>
  </r>
  <r>
    <x v="7291"/>
    <n v="52003"/>
    <d v="2012-02-18T00:00:00"/>
    <n v="11"/>
    <n v="1375"/>
    <n v="0.04"/>
    <n v="125"/>
    <n v="1320"/>
    <s v="Charles Sunley"/>
    <s v="Electronic Arts Inc."/>
    <s v="Computer Software: Prepackaged Software"/>
    <s v="Technology"/>
    <s v="Santa Maria"/>
    <n v="93454"/>
    <s v="California"/>
    <s v="West"/>
    <d v="2012-02-25T00:00:00"/>
    <n v="7"/>
    <s v="Training - Javascript"/>
    <s v="Training "/>
    <s v=" Javascript"/>
    <s v="Jacob Manziel"/>
    <s v="Bob Turner"/>
    <n v="57"/>
    <n v="1"/>
  </r>
  <r>
    <x v="7292"/>
    <n v="52003"/>
    <d v="2012-02-18T00:00:00"/>
    <n v="2"/>
    <n v="300"/>
    <n v="0.1"/>
    <n v="150"/>
    <n v="270"/>
    <s v="Charles Sunley"/>
    <s v="Electronic Arts Inc."/>
    <s v="Computer Software: Prepackaged Software"/>
    <s v="Technology"/>
    <s v="Santa Maria"/>
    <n v="93454"/>
    <s v="California"/>
    <s v="West"/>
    <d v="2012-02-18T00:00:00"/>
    <n v="0"/>
    <s v="Consulting - Market Research"/>
    <s v="Consulting "/>
    <s v=" Market Research"/>
    <s v="Daniel Tusk"/>
    <s v="Bob Turner"/>
    <n v="45"/>
    <n v="1"/>
  </r>
  <r>
    <x v="7293"/>
    <n v="52006"/>
    <d v="2009-06-24T00:00:00"/>
    <n v="39"/>
    <n v="4680"/>
    <n v="0.1"/>
    <n v="120"/>
    <n v="4212"/>
    <s v="Carlos Kinney"/>
    <s v="C.H. Robinson Worldwide, Inc."/>
    <s v="Oil Refining/Marketing"/>
    <s v="Transportation"/>
    <s v="Burlington"/>
    <s v="05401"/>
    <s v="Vermont"/>
    <s v="East"/>
    <d v="2009-06-25T00:00:00"/>
    <n v="1"/>
    <s v="Development - Business Logic"/>
    <s v="Development "/>
    <s v=" Business Logic"/>
    <s v="Emma Watson"/>
    <s v="Allen Young"/>
    <n v="67"/>
    <n v="1"/>
  </r>
  <r>
    <x v="7294"/>
    <n v="52006"/>
    <d v="2009-06-24T00:00:00"/>
    <n v="42"/>
    <n v="5250"/>
    <n v="0"/>
    <n v="125"/>
    <n v="5250"/>
    <s v="Carlos Kinney"/>
    <s v="C.H. Robinson Worldwide, Inc."/>
    <s v="Oil Refining/Marketing"/>
    <s v="Transportation"/>
    <s v="Lewiston"/>
    <s v="04240"/>
    <s v="Maine"/>
    <s v="East"/>
    <d v="2009-06-26T00:00:00"/>
    <n v="2"/>
    <s v="Training - SQL"/>
    <s v="Training "/>
    <s v=" SQL"/>
    <s v="Olivia Sullivan"/>
    <s v="Allen Young"/>
    <n v="53"/>
    <n v="1"/>
  </r>
  <r>
    <x v="7295"/>
    <n v="52007"/>
    <d v="2012-04-14T00:00:00"/>
    <n v="25"/>
    <n v="5000"/>
    <n v="0.1"/>
    <n v="200"/>
    <n v="4500"/>
    <s v="Alejandro Olsen"/>
    <s v="Broadcom Corporation"/>
    <s v="Semiconductors"/>
    <s v="Technology"/>
    <s v="Cincinnati"/>
    <n v="45231"/>
    <s v="Ohio"/>
    <s v="East"/>
    <d v="2012-04-14T00:00:00"/>
    <n v="0"/>
    <s v="Development - Scala"/>
    <s v="Development "/>
    <s v=" Scala"/>
    <s v="Ava Wilson"/>
    <s v="Allen Young"/>
    <n v="67"/>
    <n v="1"/>
  </r>
  <r>
    <x v="7296"/>
    <n v="52007"/>
    <d v="2012-04-14T00:00:00"/>
    <n v="19"/>
    <n v="2375"/>
    <n v="0.08"/>
    <n v="125"/>
    <n v="2185"/>
    <s v="Alejandro Olsen"/>
    <s v="Broadcom Corporation"/>
    <s v="Semiconductors"/>
    <s v="Technology"/>
    <s v="Cleveland"/>
    <n v="44105"/>
    <s v="Ohio"/>
    <s v="East"/>
    <d v="2012-04-15T00:00:00"/>
    <n v="1"/>
    <s v="Training - Javascript"/>
    <s v="Training "/>
    <s v=" Javascript"/>
    <s v="Mia Moore"/>
    <s v="Allen Young"/>
    <n v="51"/>
    <n v="1"/>
  </r>
  <r>
    <x v="7297"/>
    <n v="52035"/>
    <d v="2009-11-27T00:00:00"/>
    <n v="29"/>
    <n v="4350"/>
    <n v="0.03"/>
    <n v="150"/>
    <n v="4219.5"/>
    <s v="Roy Peterman"/>
    <s v="Broadcom Corporation"/>
    <s v="Semiconductors"/>
    <s v="Technology"/>
    <s v="Hays"/>
    <n v="67601"/>
    <s v="Kansas"/>
    <s v="Central"/>
    <d v="2009-11-30T00:00:00"/>
    <n v="3"/>
    <s v="Consulting - Compensation"/>
    <s v="Consulting "/>
    <s v=" Compensation"/>
    <s v="Madison Hill"/>
    <s v="Josh Martinez"/>
    <n v="58"/>
    <n v="1"/>
  </r>
  <r>
    <x v="7298"/>
    <n v="52039"/>
    <d v="2012-08-02T00:00:00"/>
    <n v="48"/>
    <n v="7200"/>
    <n v="0"/>
    <n v="150"/>
    <n v="7200"/>
    <s v="Justin Carroll"/>
    <s v="Tesla Motors, Inc."/>
    <s v="Auto Manufacturing"/>
    <s v="Capital Goods"/>
    <s v="Hicksville"/>
    <n v="11801"/>
    <s v="New York"/>
    <s v="East"/>
    <d v="2012-08-04T00:00:00"/>
    <n v="2"/>
    <s v="Consulting - Business Model"/>
    <s v="Consulting "/>
    <s v=" Business Model"/>
    <s v="Isabella Douglas"/>
    <s v="Allen Young"/>
    <n v="75"/>
    <n v="1"/>
  </r>
  <r>
    <x v="7299"/>
    <n v="52068"/>
    <d v="2012-01-13T00:00:00"/>
    <n v="31"/>
    <n v="4960"/>
    <n v="0.04"/>
    <n v="160"/>
    <n v="4761.5999999999995"/>
    <s v="Peter Abelman"/>
    <s v="NVIDIA Corporation"/>
    <s v="Semiconductors"/>
    <s v="Technology"/>
    <s v="Columbus"/>
    <n v="31907"/>
    <s v="Georgia"/>
    <s v="South"/>
    <d v="2012-01-13T00:00:00"/>
    <n v="0"/>
    <s v="Development - Java"/>
    <s v="Development "/>
    <s v=" Java"/>
    <s v="Elizabeth Carter"/>
    <s v="Frank Mitchell"/>
    <n v="52"/>
    <n v="1"/>
  </r>
  <r>
    <x v="7300"/>
    <n v="52068"/>
    <d v="2012-01-13T00:00:00"/>
    <n v="47"/>
    <n v="7050"/>
    <n v="0.01"/>
    <n v="150"/>
    <n v="6979.5"/>
    <s v="Peter Abelman"/>
    <s v="NVIDIA Corporation"/>
    <s v="Semiconductors"/>
    <s v="Technology"/>
    <s v="Columbus"/>
    <n v="31907"/>
    <s v="Georgia"/>
    <s v="South"/>
    <d v="2012-01-13T00:00:00"/>
    <n v="0"/>
    <s v="Consulting - Strategy"/>
    <s v="Consulting "/>
    <s v=" Strategy"/>
    <s v="Abigail Young"/>
    <s v="Frank Mitchell"/>
    <n v="50"/>
    <n v="1"/>
  </r>
  <r>
    <x v="7301"/>
    <n v="52068"/>
    <d v="2012-01-13T00:00:00"/>
    <n v="21"/>
    <n v="2625"/>
    <n v="7.0000000000000007E-2"/>
    <n v="125"/>
    <n v="2441.25"/>
    <s v="Peter Abelman"/>
    <s v="NVIDIA Corporation"/>
    <s v="Semiconductors"/>
    <s v="Technology"/>
    <s v="Dalton"/>
    <n v="30721"/>
    <s v="Georgia"/>
    <s v="South"/>
    <d v="2012-01-14T00:00:00"/>
    <n v="1"/>
    <s v="Training - Tableau"/>
    <s v="Training "/>
    <s v=" Tableau"/>
    <s v="Liam Franklin"/>
    <s v="Frank Mitchell"/>
    <n v="52"/>
    <n v="1"/>
  </r>
  <r>
    <x v="7302"/>
    <n v="52068"/>
    <d v="2012-01-13T00:00:00"/>
    <n v="17"/>
    <n v="2125"/>
    <n v="7.0000000000000007E-2"/>
    <n v="125"/>
    <n v="1976.2499999999998"/>
    <s v="Peter Abelman"/>
    <s v="NVIDIA Corporation"/>
    <s v="Semiconductors"/>
    <s v="Technology"/>
    <s v="Dalton"/>
    <n v="30721"/>
    <s v="Georgia"/>
    <s v="South"/>
    <d v="2012-01-15T00:00:00"/>
    <n v="2"/>
    <s v="Training - Development"/>
    <s v="Training "/>
    <s v=" Development"/>
    <s v="Michael Alister"/>
    <s v="Frank Mitchell"/>
    <n v="68"/>
    <n v="1"/>
  </r>
  <r>
    <x v="7303"/>
    <n v="52070"/>
    <d v="2009-12-01T00:00:00"/>
    <n v="29"/>
    <n v="3480"/>
    <n v="0.06"/>
    <n v="120"/>
    <n v="3271.2"/>
    <s v="Natalie Pelletier"/>
    <s v="Costco Wholesale Corporation"/>
    <s v="Department/Specialty Retail Stores"/>
    <s v="Consumer Services"/>
    <s v="Miami"/>
    <n v="33142"/>
    <s v="Florida"/>
    <s v="South"/>
    <d v="2009-12-03T00:00:00"/>
    <n v="2"/>
    <s v="Development - Business Logic"/>
    <s v="Development "/>
    <s v=" Business Logic"/>
    <s v="Olivia Sullivan"/>
    <s v="Frank Mitchell"/>
    <n v="53"/>
    <n v="1"/>
  </r>
  <r>
    <x v="7304"/>
    <n v="52071"/>
    <d v="2011-11-27T00:00:00"/>
    <n v="14"/>
    <n v="2240"/>
    <n v="0.01"/>
    <n v="160"/>
    <n v="2217.6"/>
    <s v="Annie Martin"/>
    <s v="Google Inc."/>
    <s v="Computer Software: Programming, Data Processing"/>
    <s v="Technology"/>
    <s v="Overland"/>
    <s v="63114"/>
    <s v="MO"/>
    <s v="Central"/>
    <d v="2011-11-29T00:00:00"/>
    <n v="2"/>
    <s v="Development - Java"/>
    <s v="Development "/>
    <s v=" Java"/>
    <s v="Abigail Young"/>
    <s v="Josh Martinez"/>
    <n v="50"/>
    <n v="1"/>
  </r>
  <r>
    <x v="7305"/>
    <n v="52071"/>
    <d v="2011-11-27T00:00:00"/>
    <n v="1"/>
    <n v="125"/>
    <n v="0.05"/>
    <n v="125"/>
    <n v="118.75"/>
    <s v="Annie Martin"/>
    <s v="Google Inc."/>
    <s v="Computer Software: Programming, Data Processing"/>
    <s v="Technology"/>
    <s v="Overland"/>
    <s v="63114"/>
    <s v="MO"/>
    <s v="Central"/>
    <d v="2011-11-29T00:00:00"/>
    <n v="2"/>
    <s v="Training - SQL"/>
    <s v="Training "/>
    <s v=" SQL"/>
    <s v="Mason Gibson"/>
    <s v="Josh Martinez"/>
    <n v="71"/>
    <n v="1"/>
  </r>
  <r>
    <x v="7306"/>
    <n v="52098"/>
    <d v="2010-03-10T00:00:00"/>
    <n v="19"/>
    <n v="2375"/>
    <n v="0"/>
    <n v="125"/>
    <n v="2375"/>
    <s v="Darren Perrino"/>
    <s v="Seagate Technology."/>
    <s v="Electronic Components"/>
    <s v="Technology"/>
    <s v="Beaumont"/>
    <n v="77705"/>
    <s v="Texas"/>
    <s v="Central"/>
    <d v="2010-03-10T00:00:00"/>
    <n v="0"/>
    <s v="Training - Development"/>
    <s v="Training "/>
    <s v=" Development"/>
    <s v="Michael Alister"/>
    <s v="Josh Martinez"/>
    <n v="68"/>
    <n v="1"/>
  </r>
  <r>
    <x v="7307"/>
    <n v="52102"/>
    <d v="2010-09-12T00:00:00"/>
    <n v="8"/>
    <n v="960"/>
    <n v="0.03"/>
    <n v="120"/>
    <n v="931.19999999999993"/>
    <s v="Philip Sorensen"/>
    <s v="O'Reilly Automotive, Inc."/>
    <s v="Other Specialty Stores"/>
    <s v="Consumer Services"/>
    <s v="Lake Jackson"/>
    <n v="77566"/>
    <s v="Texas"/>
    <s v="Central"/>
    <d v="2010-09-12T00:00:00"/>
    <n v="0"/>
    <s v="Development - Business Logic"/>
    <s v="Development "/>
    <s v=" Business Logic"/>
    <s v="Michael Alister"/>
    <s v="Josh Martinez"/>
    <n v="68"/>
    <n v="1"/>
  </r>
  <r>
    <x v="7308"/>
    <n v="52128"/>
    <d v="2010-11-22T00:00:00"/>
    <n v="11"/>
    <n v="1650"/>
    <n v="0.03"/>
    <n v="150"/>
    <n v="1600.5"/>
    <s v="Sanjit Grace"/>
    <s v="Dollar Tree, Inc."/>
    <s v="Department/Specialty Retail Stores"/>
    <s v="Consumer Services"/>
    <s v="Louisville"/>
    <n v="80027"/>
    <s v="Colorado"/>
    <s v="West"/>
    <d v="2010-11-23T00:00:00"/>
    <n v="1"/>
    <s v="Consulting - Business Model"/>
    <s v="Consulting "/>
    <s v=" Business Model"/>
    <s v="Daniel Tusk"/>
    <s v="Bob Turner"/>
    <n v="45"/>
    <n v="1"/>
  </r>
  <r>
    <x v="7309"/>
    <n v="52130"/>
    <d v="2012-09-05T00:00:00"/>
    <n v="13"/>
    <n v="2080"/>
    <n v="0"/>
    <n v="160"/>
    <n v="2080"/>
    <s v="Carlos McAfee"/>
    <s v="Charter Communications, Inc."/>
    <s v="Television Services"/>
    <s v="Consumer Services"/>
    <s v="Columbus"/>
    <n v="47201"/>
    <s v="Indiana"/>
    <s v="Central"/>
    <d v="2012-09-07T00:00:00"/>
    <n v="2"/>
    <s v="Development - Java"/>
    <s v="Development "/>
    <s v=" Java"/>
    <s v="Madison Hill"/>
    <s v="Josh Martinez"/>
    <n v="58"/>
    <n v="1"/>
  </r>
  <r>
    <x v="7310"/>
    <n v="52130"/>
    <d v="2012-09-05T00:00:00"/>
    <n v="36"/>
    <n v="4500"/>
    <n v="0.1"/>
    <n v="125"/>
    <n v="4050"/>
    <s v="Carlos McAfee"/>
    <s v="Charter Communications, Inc."/>
    <s v="Television Services"/>
    <s v="Consumer Services"/>
    <s v="Columbus"/>
    <n v="47201"/>
    <s v="Indiana"/>
    <s v="Central"/>
    <d v="2012-09-07T00:00:00"/>
    <n v="2"/>
    <s v="Training - SQL"/>
    <s v="Training "/>
    <s v=" SQL"/>
    <s v="Emma Watson"/>
    <s v="Josh Martinez"/>
    <n v="67"/>
    <n v="1"/>
  </r>
  <r>
    <x v="7311"/>
    <n v="52135"/>
    <d v="2010-03-24T00:00:00"/>
    <n v="38"/>
    <n v="5700"/>
    <n v="0.04"/>
    <n v="150"/>
    <n v="5472"/>
    <s v="Jeremy Hansen"/>
    <s v="Gilead Sciences, Inc."/>
    <s v="Biotechnology: Biological Products (No Diagnostic Substances)"/>
    <s v="Health Care"/>
    <s v="Friendswood"/>
    <n v="77546"/>
    <s v="Texas"/>
    <s v="Central"/>
    <d v="2010-03-26T00:00:00"/>
    <n v="2"/>
    <s v="Consulting - Business Model"/>
    <s v="Consulting "/>
    <s v=" Business Model"/>
    <s v="Michael Alister"/>
    <s v="Josh Martinez"/>
    <n v="68"/>
    <n v="1"/>
  </r>
  <r>
    <x v="7312"/>
    <n v="52160"/>
    <d v="2011-07-03T00:00:00"/>
    <n v="5"/>
    <n v="700"/>
    <n v="0.09"/>
    <n v="140"/>
    <n v="637"/>
    <s v="Jack Satty"/>
    <s v="C.H. Robinson Worldwide, Inc."/>
    <s v="Oil Refining/Marketing"/>
    <s v="Transportation"/>
    <s v="Davie"/>
    <n v="33314"/>
    <s v="Florida"/>
    <s v="South"/>
    <d v="2011-07-06T00:00:00"/>
    <n v="3"/>
    <s v="Development - Database"/>
    <s v="Development "/>
    <s v=" Database"/>
    <s v="Ethan Bird"/>
    <s v="Frank Mitchell"/>
    <n v="60"/>
    <n v="1"/>
  </r>
  <r>
    <x v="7313"/>
    <n v="52160"/>
    <d v="2011-07-03T00:00:00"/>
    <n v="6"/>
    <n v="900"/>
    <n v="0.09"/>
    <n v="150"/>
    <n v="819"/>
    <s v="Jack Satty"/>
    <s v="C.H. Robinson Worldwide, Inc."/>
    <s v="Oil Refining/Marketing"/>
    <s v="Transportation"/>
    <s v="Davie"/>
    <n v="33314"/>
    <s v="Florida"/>
    <s v="South"/>
    <d v="2011-07-05T00:00:00"/>
    <n v="2"/>
    <s v="Consulting - Market Research"/>
    <s v="Consulting "/>
    <s v=" Market Research"/>
    <s v="Mason Gibson"/>
    <s v="Frank Mitchell"/>
    <n v="71"/>
    <n v="1"/>
  </r>
  <r>
    <x v="7314"/>
    <n v="52162"/>
    <d v="2011-11-01T00:00:00"/>
    <n v="39"/>
    <n v="4875"/>
    <n v="7.0000000000000007E-2"/>
    <n v="125"/>
    <n v="4533.75"/>
    <s v="Darren Perrino"/>
    <s v="Seagate Technology."/>
    <s v="Electronic Components"/>
    <s v="Technology"/>
    <s v="Beaumont"/>
    <n v="77705"/>
    <s v="Texas"/>
    <s v="Central"/>
    <d v="2011-11-01T00:00:00"/>
    <n v="0"/>
    <s v="Training - Tableau"/>
    <s v="Training "/>
    <s v=" Tableau"/>
    <s v="Noah Smith"/>
    <s v="Josh Martinez"/>
    <n v="59"/>
    <n v="1"/>
  </r>
  <r>
    <x v="7315"/>
    <n v="52162"/>
    <d v="2011-11-01T00:00:00"/>
    <n v="47"/>
    <n v="5875"/>
    <n v="7.0000000000000007E-2"/>
    <n v="125"/>
    <n v="5463.75"/>
    <s v="Darren Perrino"/>
    <s v="Seagate Technology."/>
    <s v="Electronic Components"/>
    <s v="Technology"/>
    <s v="Bedford"/>
    <n v="76021"/>
    <s v="Texas"/>
    <s v="Central"/>
    <d v="2011-11-02T00:00:00"/>
    <n v="1"/>
    <s v="Training - Development"/>
    <s v="Training "/>
    <s v=" Development"/>
    <s v="Abigail Young"/>
    <s v="Josh Martinez"/>
    <n v="50"/>
    <n v="1"/>
  </r>
  <r>
    <x v="7316"/>
    <n v="52164"/>
    <d v="2012-04-13T00:00:00"/>
    <n v="30"/>
    <n v="4500"/>
    <n v="0"/>
    <n v="150"/>
    <n v="4500"/>
    <s v="John Conant"/>
    <s v="Mylan Inc."/>
    <s v="Major Pharmaceuticals"/>
    <s v="Health Care"/>
    <s v="Kent"/>
    <n v="44240"/>
    <s v="Ohio"/>
    <s v="East"/>
    <d v="2012-04-15T00:00:00"/>
    <n v="2"/>
    <s v="Consulting - Market Research"/>
    <s v="Consulting "/>
    <s v=" Market Research"/>
    <s v="Olivia Sullivan"/>
    <s v="Allen Young"/>
    <n v="53"/>
    <n v="1"/>
  </r>
  <r>
    <x v="7317"/>
    <n v="52193"/>
    <d v="2010-03-05T00:00:00"/>
    <n v="1"/>
    <n v="200"/>
    <n v="0.04"/>
    <n v="200"/>
    <n v="192"/>
    <s v="Mike Farhat"/>
    <s v="Amazon.com, Inc."/>
    <s v="Catalog/Specialty Distribution"/>
    <s v="Consumer Services"/>
    <s v="Gurnee"/>
    <n v="60031"/>
    <s v="Illinois"/>
    <s v="Central"/>
    <d v="2010-03-07T00:00:00"/>
    <n v="2"/>
    <s v="Development - Scala"/>
    <s v="Development "/>
    <s v=" Scala"/>
    <s v="William Bufont"/>
    <s v="Josh Martinez"/>
    <n v="62"/>
    <n v="1"/>
  </r>
  <r>
    <x v="7318"/>
    <n v="52193"/>
    <d v="2010-03-05T00:00:00"/>
    <n v="47"/>
    <n v="5640"/>
    <n v="7.0000000000000007E-2"/>
    <n v="120"/>
    <n v="5245.2"/>
    <s v="Mike Farhat"/>
    <s v="Amazon.com, Inc."/>
    <s v="Catalog/Specialty Distribution"/>
    <s v="Consumer Services"/>
    <s v="Gurnee"/>
    <n v="60031"/>
    <s v="Illinois"/>
    <s v="Central"/>
    <d v="2010-03-07T00:00:00"/>
    <n v="2"/>
    <s v="Development - Business Logic"/>
    <s v="Development "/>
    <s v=" Business Logic"/>
    <s v="Daniel Tusk"/>
    <s v="Josh Martinez"/>
    <n v="45"/>
    <n v="1"/>
  </r>
  <r>
    <x v="7319"/>
    <n v="52194"/>
    <d v="2010-12-11T00:00:00"/>
    <n v="25"/>
    <n v="4000"/>
    <n v="0.1"/>
    <n v="160"/>
    <n v="3600"/>
    <s v="Greg Carlisle"/>
    <s v="Western Digital Corporation"/>
    <s v="Electronic Components"/>
    <s v="Technology"/>
    <s v="Silver Spring"/>
    <n v="20901"/>
    <s v="Maryland"/>
    <s v="East"/>
    <d v="2010-12-12T00:00:00"/>
    <n v="1"/>
    <s v="Development - Java"/>
    <s v="Development "/>
    <s v=" Java"/>
    <s v="Elizabeth Carter"/>
    <s v="Allen Young"/>
    <n v="52"/>
    <n v="1"/>
  </r>
  <r>
    <x v="7320"/>
    <n v="52194"/>
    <d v="2010-12-11T00:00:00"/>
    <n v="12"/>
    <n v="1500"/>
    <n v="0.03"/>
    <n v="125"/>
    <n v="1455"/>
    <s v="Greg Carlisle"/>
    <s v="Western Digital Corporation"/>
    <s v="Electronic Components"/>
    <s v="Technology"/>
    <s v="Silver Spring"/>
    <n v="20901"/>
    <s v="Maryland"/>
    <s v="East"/>
    <d v="2010-12-12T00:00:00"/>
    <n v="1"/>
    <s v="Training - Tableau"/>
    <s v="Training "/>
    <s v=" Tableau"/>
    <s v="Michael Alister"/>
    <s v="Allen Young"/>
    <n v="68"/>
    <n v="1"/>
  </r>
  <r>
    <x v="7321"/>
    <n v="52195"/>
    <d v="2011-10-26T00:00:00"/>
    <n v="19"/>
    <n v="3040"/>
    <n v="0.09"/>
    <n v="160"/>
    <n v="2766.4"/>
    <s v="Alyssa Sink"/>
    <s v="Catamaran Corporation"/>
    <s v="Specialty Insurers"/>
    <s v="Finance"/>
    <s v="Clinton"/>
    <s v="01510"/>
    <s v="MA"/>
    <s v="East"/>
    <d v="2011-10-27T00:00:00"/>
    <n v="1"/>
    <s v="Development - Java"/>
    <s v="Development "/>
    <s v=" Java"/>
    <s v="Sophia Dixon"/>
    <s v="Allen Young"/>
    <n v="71"/>
    <n v="1"/>
  </r>
  <r>
    <x v="7322"/>
    <n v="52196"/>
    <d v="2010-01-30T00:00:00"/>
    <n v="1"/>
    <n v="200"/>
    <n v="0.08"/>
    <n v="200"/>
    <n v="184"/>
    <s v="Adam Phonely"/>
    <s v="Automatic Data Processing, Inc."/>
    <s v="EDP Services"/>
    <s v="Technology"/>
    <s v="Lawndale"/>
    <n v="90260"/>
    <s v="California"/>
    <s v="West"/>
    <d v="2010-01-31T00:00:00"/>
    <n v="1"/>
    <s v="Development - Scala"/>
    <s v="Development "/>
    <s v=" Scala"/>
    <s v="Abigail Young"/>
    <s v="Bob Turner"/>
    <n v="50"/>
    <n v="1"/>
  </r>
  <r>
    <x v="7323"/>
    <n v="52196"/>
    <d v="2010-01-30T00:00:00"/>
    <n v="10"/>
    <n v="1500"/>
    <n v="0.08"/>
    <n v="150"/>
    <n v="1380"/>
    <s v="Adam Phonely"/>
    <s v="Automatic Data Processing, Inc."/>
    <s v="EDP Services"/>
    <s v="Technology"/>
    <s v="Lawndale"/>
    <n v="90260"/>
    <s v="California"/>
    <s v="West"/>
    <d v="2010-02-01T00:00:00"/>
    <n v="2"/>
    <s v="Consulting - Market Research"/>
    <s v="Consulting "/>
    <s v=" Market Research"/>
    <s v="Elizabeth Carter"/>
    <s v="Bob Turner"/>
    <n v="52"/>
    <n v="1"/>
  </r>
  <r>
    <x v="7324"/>
    <n v="52197"/>
    <d v="2012-08-04T00:00:00"/>
    <n v="23"/>
    <n v="3220"/>
    <n v="0.01"/>
    <n v="140"/>
    <n v="3187.8"/>
    <s v="Maxwell O'Connel"/>
    <s v="Seagate Technology."/>
    <s v="Electronic Components"/>
    <s v="Technology"/>
    <s v="Rocky Mount"/>
    <n v="27801"/>
    <s v="North Carolina"/>
    <s v="South"/>
    <d v="2012-08-05T00:00:00"/>
    <n v="1"/>
    <s v="Development - Database"/>
    <s v="Development "/>
    <s v=" Database"/>
    <s v="Liam Franklin"/>
    <s v="Frank Mitchell"/>
    <n v="52"/>
    <n v="1"/>
  </r>
  <r>
    <x v="7325"/>
    <n v="52197"/>
    <d v="2012-08-04T00:00:00"/>
    <n v="6"/>
    <n v="1200"/>
    <n v="0.06"/>
    <n v="200"/>
    <n v="1128"/>
    <s v="Maxwell O'Connel"/>
    <s v="Seagate Technology."/>
    <s v="Electronic Components"/>
    <s v="Technology"/>
    <s v="Rocky Mount"/>
    <n v="27801"/>
    <s v="North Carolina"/>
    <s v="South"/>
    <d v="2012-08-06T00:00:00"/>
    <n v="2"/>
    <s v="Development - Big Data"/>
    <s v="Development "/>
    <s v=" Big Data"/>
    <s v="Ava Wilson"/>
    <s v="Frank Mitchell"/>
    <n v="67"/>
    <n v="1"/>
  </r>
  <r>
    <x v="7326"/>
    <n v="52199"/>
    <d v="2011-01-26T00:00:00"/>
    <n v="19"/>
    <n v="3040"/>
    <n v="0.05"/>
    <n v="160"/>
    <n v="2888"/>
    <s v="Adam Wendt"/>
    <s v="Autodesk, Inc."/>
    <s v="Computer Software: Prepackaged Software"/>
    <s v="Technology"/>
    <s v="Gresham"/>
    <n v="97030"/>
    <s v="Oregon"/>
    <s v="West"/>
    <d v="2011-01-27T00:00:00"/>
    <n v="1"/>
    <s v="Development - Java"/>
    <s v="Development "/>
    <s v=" Java"/>
    <s v="Sophia Dixon"/>
    <s v="Bob Turner"/>
    <n v="71"/>
    <n v="1"/>
  </r>
  <r>
    <x v="7327"/>
    <n v="52225"/>
    <d v="2012-04-12T00:00:00"/>
    <n v="10"/>
    <n v="1250"/>
    <n v="0.01"/>
    <n v="125"/>
    <n v="1237.5"/>
    <s v="Dana Castell"/>
    <s v="Sigma-Aldrich Corporation"/>
    <s v="Specialty Chemicals"/>
    <s v="Consumer Durables"/>
    <s v="Shoreview"/>
    <n v="55126"/>
    <s v="Minnesota"/>
    <s v="Central"/>
    <d v="2012-04-13T00:00:00"/>
    <n v="1"/>
    <s v="Training - SQL"/>
    <s v="Training "/>
    <s v=" SQL"/>
    <s v="Emma Watson"/>
    <s v="Josh Martinez"/>
    <n v="67"/>
    <n v="1"/>
  </r>
  <r>
    <x v="7328"/>
    <n v="52225"/>
    <d v="2012-04-12T00:00:00"/>
    <n v="33"/>
    <n v="3630"/>
    <n v="0.06"/>
    <n v="110"/>
    <n v="3412.2"/>
    <s v="Dana Castell"/>
    <s v="Sigma-Aldrich Corporation"/>
    <s v="Specialty Chemicals"/>
    <s v="Consumer Durables"/>
    <s v="Shoreview"/>
    <n v="55126"/>
    <s v="Minnesota"/>
    <s v="Central"/>
    <d v="2012-04-13T00:00:00"/>
    <n v="1"/>
    <s v="Development - Python"/>
    <s v="Development "/>
    <s v=" Python"/>
    <s v="Daniel Tusk"/>
    <s v="Josh Martinez"/>
    <n v="45"/>
    <n v="1"/>
  </r>
  <r>
    <x v="7329"/>
    <n v="52227"/>
    <d v="2009-02-12T00:00:00"/>
    <n v="37"/>
    <n v="4070"/>
    <n v="0.05"/>
    <n v="110"/>
    <n v="3866.5"/>
    <s v="Trudy Armstrong"/>
    <s v="Cisco Systems, Inc."/>
    <s v="Computer Communications Equipment"/>
    <s v="Technology"/>
    <s v="El Mirage"/>
    <n v="85335"/>
    <s v="Arizona"/>
    <s v="West"/>
    <d v="2009-02-15T00:00:00"/>
    <n v="3"/>
    <s v="Development - Python"/>
    <s v="Development "/>
    <s v=" Python"/>
    <s v="Daniel Tusk"/>
    <s v="Bob Turner"/>
    <n v="45"/>
    <n v="1"/>
  </r>
  <r>
    <x v="7330"/>
    <n v="52230"/>
    <d v="2012-08-30T00:00:00"/>
    <n v="29"/>
    <n v="3625"/>
    <n v="0.06"/>
    <n v="125"/>
    <n v="3407.5"/>
    <s v="Adrian Reed"/>
    <s v="Alexion Pharmaceuticals, Inc."/>
    <s v="Major Pharmaceuticals"/>
    <s v="Health Care"/>
    <s v="Redmond"/>
    <n v="98052"/>
    <s v="Washington"/>
    <s v="West"/>
    <d v="2012-09-01T00:00:00"/>
    <n v="2"/>
    <s v="Training - Development"/>
    <s v="Training "/>
    <s v=" Development"/>
    <s v="Ava Wilson"/>
    <s v="Bob Turner"/>
    <n v="67"/>
    <n v="1"/>
  </r>
  <r>
    <x v="7331"/>
    <n v="52256"/>
    <d v="2010-11-04T00:00:00"/>
    <n v="23"/>
    <n v="3450"/>
    <n v="0.06"/>
    <n v="150"/>
    <n v="3243"/>
    <s v="Cari Chung"/>
    <s v="Baidu, Inc."/>
    <s v="Computer Software: Programming, Data Processing"/>
    <s v="Technology"/>
    <s v="Sherman"/>
    <n v="75090"/>
    <s v="Texas"/>
    <s v="Central"/>
    <d v="2010-11-06T00:00:00"/>
    <n v="2"/>
    <s v="Consulting - Market Research"/>
    <s v="Consulting "/>
    <s v=" Market Research"/>
    <s v="Mason Gibson"/>
    <s v="Josh Martinez"/>
    <n v="71"/>
    <n v="1"/>
  </r>
  <r>
    <x v="7332"/>
    <n v="52258"/>
    <d v="2009-02-10T00:00:00"/>
    <n v="5"/>
    <n v="625"/>
    <n v="0.04"/>
    <n v="125"/>
    <n v="600"/>
    <s v="Thais Roper"/>
    <s v="VimpelCom Ltd."/>
    <s v="Telecommunications Equipment"/>
    <s v="Public Utilities"/>
    <s v="Port Orange"/>
    <n v="32127"/>
    <s v="Florida"/>
    <s v="South"/>
    <d v="2009-02-17T00:00:00"/>
    <n v="7"/>
    <s v="Training - SQL"/>
    <s v="Training "/>
    <s v=" SQL"/>
    <s v="Emma Watson"/>
    <s v="Frank Mitchell"/>
    <n v="67"/>
    <n v="1"/>
  </r>
  <r>
    <x v="7333"/>
    <n v="52261"/>
    <d v="2011-04-21T00:00:00"/>
    <n v="49"/>
    <n v="6125"/>
    <n v="0.02"/>
    <n v="125"/>
    <n v="6002.5"/>
    <s v="Bruce Dunbar"/>
    <s v="Alexion Pharmaceuticals, Inc."/>
    <s v="Major Pharmaceuticals"/>
    <s v="Health Care"/>
    <s v="Oro Valley"/>
    <n v="85737"/>
    <s v="Arizona"/>
    <s v="West"/>
    <d v="2011-04-22T00:00:00"/>
    <n v="1"/>
    <s v="Training - Javascript"/>
    <s v="Training "/>
    <s v=" Javascript"/>
    <s v="Jacob Manziel"/>
    <s v="Bob Turner"/>
    <n v="57"/>
    <n v="1"/>
  </r>
  <r>
    <x v="7334"/>
    <n v="52288"/>
    <d v="2011-08-10T00:00:00"/>
    <n v="19"/>
    <n v="2375"/>
    <n v="7.0000000000000007E-2"/>
    <n v="125"/>
    <n v="2208.75"/>
    <s v="Kimberly McGrath"/>
    <s v="Celgene Corporation"/>
    <s v="Major Pharmaceuticals"/>
    <s v="Health Care"/>
    <s v="Clinton"/>
    <n v="52732"/>
    <s v="Iowa"/>
    <s v="Central"/>
    <d v="2011-08-11T00:00:00"/>
    <n v="1"/>
    <s v="Training - SQL"/>
    <s v="Training "/>
    <s v=" SQL"/>
    <s v="Liam Franklin"/>
    <s v="Josh Martinez"/>
    <n v="52"/>
    <n v="1"/>
  </r>
  <r>
    <x v="7335"/>
    <n v="52290"/>
    <d v="2012-05-21T00:00:00"/>
    <n v="7"/>
    <n v="1120"/>
    <n v="0.08"/>
    <n v="160"/>
    <n v="1030.4000000000001"/>
    <s v="Dennis Eason"/>
    <s v="Amazon.com, Inc."/>
    <s v="Catalog/Specialty Distribution"/>
    <s v="Consumer Services"/>
    <s v="Commack"/>
    <n v="11725"/>
    <s v="New York"/>
    <s v="East"/>
    <d v="2012-05-25T00:00:00"/>
    <n v="4"/>
    <s v="Development - Java"/>
    <s v="Development "/>
    <s v=" Java"/>
    <s v="Elizabeth Carter"/>
    <s v="Allen Young"/>
    <n v="52"/>
    <n v="1"/>
  </r>
  <r>
    <x v="7336"/>
    <n v="52290"/>
    <d v="2012-05-21T00:00:00"/>
    <n v="28"/>
    <n v="4200"/>
    <n v="0.1"/>
    <n v="150"/>
    <n v="3780"/>
    <s v="Dennis Eason"/>
    <s v="Amazon.com, Inc."/>
    <s v="Catalog/Specialty Distribution"/>
    <s v="Consumer Services"/>
    <s v="Commack"/>
    <n v="11725"/>
    <s v="New York"/>
    <s v="East"/>
    <d v="2012-05-30T00:00:00"/>
    <n v="9"/>
    <s v="Consulting - Market Research"/>
    <s v="Consulting "/>
    <s v=" Market Research"/>
    <s v="Ava Wilson"/>
    <s v="Allen Young"/>
    <n v="67"/>
    <n v="1"/>
  </r>
  <r>
    <x v="7337"/>
    <n v="52291"/>
    <d v="2009-10-29T00:00:00"/>
    <n v="48"/>
    <n v="5760"/>
    <n v="0.04"/>
    <n v="120"/>
    <n v="5529.5999999999995"/>
    <s v="Michelle Crier"/>
    <s v="Automatic Data Processing, Inc."/>
    <s v="EDP Services"/>
    <s v="Technology"/>
    <s v="Edgewood"/>
    <n v="21040"/>
    <s v="Maryland"/>
    <s v="East"/>
    <d v="2009-10-31T00:00:00"/>
    <n v="2"/>
    <s v="Development - Business Logic"/>
    <s v="Development "/>
    <s v=" Business Logic"/>
    <s v="Emma Watson"/>
    <s v="Allen Young"/>
    <n v="67"/>
    <n v="1"/>
  </r>
  <r>
    <x v="7338"/>
    <n v="52291"/>
    <d v="2009-10-29T00:00:00"/>
    <n v="5"/>
    <n v="750"/>
    <n v="0.01"/>
    <n v="150"/>
    <n v="742.5"/>
    <s v="Michelle Crier"/>
    <s v="Automatic Data Processing, Inc."/>
    <s v="EDP Services"/>
    <s v="Technology"/>
    <s v="Edgewood"/>
    <n v="21040"/>
    <s v="Maryland"/>
    <s v="East"/>
    <d v="2009-10-30T00:00:00"/>
    <n v="1"/>
    <s v="Consulting - Market Research"/>
    <s v="Consulting "/>
    <s v=" Market Research"/>
    <s v="Liam Franklin"/>
    <s v="Allen Young"/>
    <n v="52"/>
    <n v="1"/>
  </r>
  <r>
    <x v="7339"/>
    <n v="52292"/>
    <d v="2010-10-03T00:00:00"/>
    <n v="18"/>
    <n v="2250"/>
    <n v="0.06"/>
    <n v="125"/>
    <n v="2115"/>
    <s v="Corey Patt"/>
    <s v="Mondelez International, Inc."/>
    <s v="Packaged Foods"/>
    <s v="Consumer Non-Durables"/>
    <s v="Oceanside"/>
    <n v="92054"/>
    <s v="California"/>
    <s v="West"/>
    <d v="2010-10-04T00:00:00"/>
    <n v="1"/>
    <s v="Training - Development"/>
    <s v="Training "/>
    <s v=" Development"/>
    <s v="Mason Gibson"/>
    <s v="Bob Turner"/>
    <n v="71"/>
    <n v="1"/>
  </r>
  <r>
    <x v="7340"/>
    <n v="52293"/>
    <d v="2011-04-15T00:00:00"/>
    <n v="4"/>
    <n v="440"/>
    <n v="0.08"/>
    <n v="110"/>
    <n v="404.8"/>
    <s v="Ken Odegard"/>
    <s v="Broadcom Corporation"/>
    <s v="Semiconductors"/>
    <s v="Technology"/>
    <s v="West Linn"/>
    <n v="97068"/>
    <s v="Oregon"/>
    <s v="West"/>
    <d v="2011-04-16T00:00:00"/>
    <n v="1"/>
    <s v="Development - Python"/>
    <s v="Development "/>
    <s v=" Python"/>
    <s v="Noah Smith"/>
    <s v="Bob Turner"/>
    <n v="59"/>
    <n v="1"/>
  </r>
  <r>
    <x v="7341"/>
    <n v="52320"/>
    <d v="2012-09-24T00:00:00"/>
    <n v="41"/>
    <n v="4920"/>
    <n v="0.1"/>
    <n v="120"/>
    <n v="4428"/>
    <s v="Roland Sayre"/>
    <s v="Amgen Inc."/>
    <s v="Biotechnology: Biological Products (No Diagnostic Substances)"/>
    <s v="Health Care"/>
    <s v="North Las Vegas"/>
    <n v="89031"/>
    <s v="Nevada"/>
    <s v="West"/>
    <d v="2012-09-28T00:00:00"/>
    <n v="4"/>
    <s v="Development - Business Logic"/>
    <s v="Development "/>
    <s v=" Business Logic"/>
    <s v="Jayden Hamilton"/>
    <s v="Bob Turner"/>
    <n v="71"/>
    <n v="1"/>
  </r>
  <r>
    <x v="7342"/>
    <n v="52321"/>
    <d v="2011-11-05T00:00:00"/>
    <n v="48"/>
    <n v="9600"/>
    <n v="0.04"/>
    <n v="200"/>
    <n v="9216"/>
    <s v="Doug Cooley"/>
    <s v="Cisco Systems, Inc."/>
    <s v="Computer Communications Equipment"/>
    <s v="Technology"/>
    <s v="Schaumburg"/>
    <n v="60193"/>
    <s v="Illinois"/>
    <s v="Central"/>
    <d v="2011-11-07T00:00:00"/>
    <n v="2"/>
    <s v="Development - Big Data"/>
    <s v="Development "/>
    <s v=" Big Data"/>
    <s v="Emily Taylor"/>
    <s v="Josh Martinez"/>
    <n v="62"/>
    <n v="1"/>
  </r>
  <r>
    <x v="7343"/>
    <n v="52321"/>
    <d v="2011-11-05T00:00:00"/>
    <n v="45"/>
    <n v="5625"/>
    <n v="0.03"/>
    <n v="125"/>
    <n v="5456.25"/>
    <s v="Doug Cooley"/>
    <s v="Cisco Systems, Inc."/>
    <s v="Computer Communications Equipment"/>
    <s v="Technology"/>
    <s v="Schaumburg"/>
    <n v="60193"/>
    <s v="Illinois"/>
    <s v="Central"/>
    <d v="2011-11-05T00:00:00"/>
    <n v="0"/>
    <s v="Training - Javascript"/>
    <s v="Training "/>
    <s v=" Javascript"/>
    <s v="Ethan Bird"/>
    <s v="Josh Martinez"/>
    <n v="60"/>
    <n v="1"/>
  </r>
  <r>
    <x v="7344"/>
    <n v="52322"/>
    <d v="2010-02-02T00:00:00"/>
    <n v="1"/>
    <n v="140"/>
    <n v="0.1"/>
    <n v="140"/>
    <n v="126"/>
    <s v="Joni Visinsky"/>
    <s v="O'Reilly Automotive, Inc."/>
    <s v="Other Specialty Stores"/>
    <s v="Consumer Services"/>
    <s v="Midwest City"/>
    <n v="73110"/>
    <s v="Oklahoma"/>
    <s v="Central"/>
    <d v="2010-02-09T00:00:00"/>
    <n v="7"/>
    <s v="Development - Database"/>
    <s v="Development "/>
    <s v=" Database"/>
    <s v="Liam Franklin"/>
    <s v="Josh Martinez"/>
    <n v="52"/>
    <n v="1"/>
  </r>
  <r>
    <x v="7345"/>
    <n v="52324"/>
    <d v="2012-06-29T00:00:00"/>
    <n v="4"/>
    <n v="500"/>
    <n v="7.0000000000000007E-2"/>
    <n v="125"/>
    <n v="464.99999999999994"/>
    <s v="Hallie Fritzler"/>
    <s v="Yahoo! Inc."/>
    <s v="EDP Services"/>
    <s v="Technology"/>
    <s v="Erie"/>
    <n v="16509"/>
    <s v="Pennsylvania"/>
    <s v="East"/>
    <d v="2012-06-30T00:00:00"/>
    <n v="1"/>
    <s v="Training - Development"/>
    <s v="Training "/>
    <s v=" Development"/>
    <s v="William Bufont"/>
    <s v="Allen Young"/>
    <n v="62"/>
    <n v="1"/>
  </r>
  <r>
    <x v="7346"/>
    <n v="52325"/>
    <d v="2012-07-14T00:00:00"/>
    <n v="23"/>
    <n v="3680"/>
    <n v="7.0000000000000007E-2"/>
    <n v="160"/>
    <n v="3422.3999999999996"/>
    <s v="Paul Chance"/>
    <s v="Liberty Media Corporation"/>
    <s v="Broadcasting"/>
    <s v="Consumer Services"/>
    <s v="Aberdeen"/>
    <n v="57401"/>
    <s v="South Dakota"/>
    <s v="Central"/>
    <d v="2012-07-14T00:00:00"/>
    <n v="0"/>
    <s v="Development - Java"/>
    <s v="Development "/>
    <s v=" Java"/>
    <s v="Liam Franklin"/>
    <s v="Josh Martinez"/>
    <n v="52"/>
    <n v="1"/>
  </r>
  <r>
    <x v="7347"/>
    <n v="52326"/>
    <d v="2010-08-04T00:00:00"/>
    <n v="41"/>
    <n v="6560"/>
    <n v="0.06"/>
    <n v="160"/>
    <n v="6166.4"/>
    <s v="Dennis Cyprus"/>
    <s v="Amgen Inc."/>
    <s v="Biotechnology: Biological Products (No Diagnostic Substances)"/>
    <s v="Health Care"/>
    <s v="Pittsburg"/>
    <n v="66762"/>
    <s v="Kansas"/>
    <s v="Central"/>
    <d v="2010-08-08T00:00:00"/>
    <n v="4"/>
    <s v="Development - Java"/>
    <s v="Development "/>
    <s v=" Java"/>
    <s v="Ethan Bird"/>
    <s v="Josh Martinez"/>
    <n v="60"/>
    <n v="1"/>
  </r>
  <r>
    <x v="7348"/>
    <n v="52327"/>
    <d v="2011-12-20T00:00:00"/>
    <n v="27"/>
    <n v="4050"/>
    <n v="0.1"/>
    <n v="150"/>
    <n v="3645"/>
    <s v="Patrick Ellison"/>
    <s v="Kraft Foods Group, Inc."/>
    <s v="Packaged Foods"/>
    <s v="Consumer Non-Durables"/>
    <s v="Menomonee Falls"/>
    <n v="53051"/>
    <s v="Wisconsin"/>
    <s v="Central"/>
    <d v="2011-12-21T00:00:00"/>
    <n v="1"/>
    <s v="Consulting - Business Model"/>
    <s v="Consulting "/>
    <s v=" Business Model"/>
    <s v="Madison Hill"/>
    <s v="Josh Martinez"/>
    <n v="58"/>
    <n v="1"/>
  </r>
  <r>
    <x v="7349"/>
    <n v="52327"/>
    <d v="2011-12-20T00:00:00"/>
    <n v="5"/>
    <n v="550"/>
    <n v="0.1"/>
    <n v="110"/>
    <n v="495"/>
    <s v="Patrick Ellison"/>
    <s v="Kraft Foods Group, Inc."/>
    <s v="Packaged Foods"/>
    <s v="Consumer Non-Durables"/>
    <s v="Milwaukee"/>
    <n v="53209"/>
    <s v="Wisconsin"/>
    <s v="Central"/>
    <d v="2011-12-22T00:00:00"/>
    <n v="2"/>
    <s v="Development - Python"/>
    <s v="Development "/>
    <s v=" Python"/>
    <s v="Abigail Young"/>
    <s v="Josh Martinez"/>
    <n v="50"/>
    <n v="1"/>
  </r>
  <r>
    <x v="7350"/>
    <n v="52357"/>
    <d v="2009-09-03T00:00:00"/>
    <n v="49"/>
    <n v="5390"/>
    <n v="0.05"/>
    <n v="110"/>
    <n v="5120.5"/>
    <s v="Bobby Lacy"/>
    <s v="Tesla Motors, Inc."/>
    <s v="Auto Manufacturing"/>
    <s v="Capital Goods"/>
    <s v="Carson City"/>
    <n v="89701"/>
    <s v="Nevada"/>
    <s v="West"/>
    <d v="2009-09-05T00:00:00"/>
    <n v="2"/>
    <s v="Development - PHP"/>
    <s v="Development "/>
    <s v=" PHP"/>
    <s v="Michael Alister"/>
    <s v="Bob Turner"/>
    <n v="68"/>
    <n v="1"/>
  </r>
  <r>
    <x v="7351"/>
    <n v="52386"/>
    <d v="2009-01-05T00:00:00"/>
    <n v="6"/>
    <n v="900"/>
    <n v="0.08"/>
    <n v="150"/>
    <n v="828"/>
    <s v="Susan Harms"/>
    <s v="SanDisk Corporation"/>
    <s v="Electronic Components"/>
    <s v="Technology"/>
    <s v="Mount Prospect"/>
    <n v="60056"/>
    <s v="Illinois"/>
    <s v="Central"/>
    <d v="2009-01-07T00:00:00"/>
    <n v="2"/>
    <s v="Consulting - Strategy"/>
    <s v="Consulting "/>
    <s v=" Strategy"/>
    <s v="Jacob Manziel"/>
    <s v="Josh Martinez"/>
    <n v="57"/>
    <n v="1"/>
  </r>
  <r>
    <x v="7352"/>
    <n v="52389"/>
    <d v="2011-10-21T00:00:00"/>
    <n v="31"/>
    <n v="3720"/>
    <n v="0.08"/>
    <n v="120"/>
    <n v="3422.4"/>
    <s v="Justin Bell"/>
    <s v="Seagate Technology."/>
    <s v="Electronic Components"/>
    <s v="Technology"/>
    <s v="Enterprise"/>
    <n v="36330"/>
    <s v="Alabama"/>
    <s v="South"/>
    <d v="2011-10-21T00:00:00"/>
    <n v="0"/>
    <s v="Development - Business Logic"/>
    <s v="Development "/>
    <s v=" Business Logic"/>
    <s v="Mason Gibson"/>
    <s v="Frank Mitchell"/>
    <n v="71"/>
    <n v="1"/>
  </r>
  <r>
    <x v="7353"/>
    <n v="52391"/>
    <d v="2009-12-12T00:00:00"/>
    <n v="36"/>
    <n v="3960"/>
    <n v="0.04"/>
    <n v="110"/>
    <n v="3801.6"/>
    <s v="Alan Daly"/>
    <s v="Avago Technologies Limited"/>
    <s v="Semiconductors"/>
    <s v="Technology"/>
    <s v="Round Rock"/>
    <n v="78664"/>
    <s v="Texas"/>
    <s v="Central"/>
    <d v="2009-12-14T00:00:00"/>
    <n v="2"/>
    <s v="Development - Python"/>
    <s v="Development "/>
    <s v=" Python"/>
    <s v="Jayden Hamilton"/>
    <s v="Josh Martinez"/>
    <n v="71"/>
    <n v="1"/>
  </r>
  <r>
    <x v="7354"/>
    <n v="52391"/>
    <d v="2009-12-12T00:00:00"/>
    <n v="39"/>
    <n v="7800"/>
    <n v="0.02"/>
    <n v="200"/>
    <n v="7644"/>
    <s v="Alan Daly"/>
    <s v="Avago Technologies Limited"/>
    <s v="Semiconductors"/>
    <s v="Technology"/>
    <s v="Round Rock"/>
    <n v="78664"/>
    <s v="Texas"/>
    <s v="Central"/>
    <d v="2009-12-14T00:00:00"/>
    <n v="2"/>
    <s v="Development - Big Data"/>
    <s v="Development "/>
    <s v=" Big Data"/>
    <s v="Emily Taylor"/>
    <s v="Josh Martinez"/>
    <n v="62"/>
    <n v="1"/>
  </r>
  <r>
    <x v="7355"/>
    <n v="52416"/>
    <d v="2009-01-31T00:00:00"/>
    <n v="6"/>
    <n v="660"/>
    <n v="0.05"/>
    <n v="110"/>
    <n v="627"/>
    <s v="Dave Norling"/>
    <s v="Viacom Inc."/>
    <s v="Television Services"/>
    <s v="Consumer Services"/>
    <s v="Wheeling"/>
    <s v="26003"/>
    <s v="West Virginia"/>
    <s v="East"/>
    <d v="2009-02-02T00:00:00"/>
    <n v="2"/>
    <s v="Development - Python"/>
    <s v="Development "/>
    <s v=" Python"/>
    <s v="Mason Gibson"/>
    <s v="Allen Young"/>
    <n v="71"/>
    <n v="1"/>
  </r>
  <r>
    <x v="7356"/>
    <n v="52416"/>
    <d v="2009-01-31T00:00:00"/>
    <n v="40"/>
    <n v="5000"/>
    <n v="0.04"/>
    <n v="125"/>
    <n v="4800"/>
    <s v="Dave Norling"/>
    <s v="Viacom Inc."/>
    <s v="Television Services"/>
    <s v="Consumer Services"/>
    <s v="Wheeling"/>
    <s v="26003"/>
    <s v="West Virginia"/>
    <s v="East"/>
    <d v="2009-02-01T00:00:00"/>
    <n v="1"/>
    <s v="Training - Javascript"/>
    <s v="Training "/>
    <s v=" Javascript"/>
    <s v="Emma Watson"/>
    <s v="Allen Young"/>
    <n v="67"/>
    <n v="1"/>
  </r>
  <r>
    <x v="7357"/>
    <n v="52419"/>
    <d v="2012-09-18T00:00:00"/>
    <n v="32"/>
    <n v="6400"/>
    <n v="0.09"/>
    <n v="200"/>
    <n v="5824"/>
    <s v="Chuck Heidel"/>
    <s v="KLA-Tencor Corporation"/>
    <s v="Electronic Components"/>
    <s v="Capital Goods"/>
    <s v="Florence"/>
    <n v="41042"/>
    <s v="Kentucky"/>
    <s v="South"/>
    <d v="2012-09-19T00:00:00"/>
    <n v="1"/>
    <s v="Development - Big Data"/>
    <s v="Development "/>
    <s v=" Big Data"/>
    <s v="Isabella Douglas"/>
    <s v="Frank Mitchell"/>
    <n v="75"/>
    <n v="1"/>
  </r>
  <r>
    <x v="7358"/>
    <n v="52423"/>
    <d v="2011-04-11T00:00:00"/>
    <n v="49"/>
    <n v="7350"/>
    <n v="0.02"/>
    <n v="150"/>
    <n v="7203"/>
    <s v="Allen Applegate"/>
    <s v="Comcast Corporation"/>
    <s v="Television Services"/>
    <s v="Consumer Services"/>
    <s v="Visalia"/>
    <n v="93277"/>
    <s v="California"/>
    <s v="West"/>
    <d v="2011-04-13T00:00:00"/>
    <n v="2"/>
    <s v="Consulting - Business Model"/>
    <s v="Consulting "/>
    <s v=" Business Model"/>
    <s v="Jayden Hamilton"/>
    <s v="Bob Turner"/>
    <n v="71"/>
    <n v="1"/>
  </r>
  <r>
    <x v="7359"/>
    <n v="52423"/>
    <d v="2011-04-11T00:00:00"/>
    <n v="25"/>
    <n v="5000"/>
    <n v="0.01"/>
    <n v="200"/>
    <n v="4950"/>
    <s v="Allen Applegate"/>
    <s v="Comcast Corporation"/>
    <s v="Television Services"/>
    <s v="Consumer Services"/>
    <s v="Visalia"/>
    <n v="93277"/>
    <s v="California"/>
    <s v="West"/>
    <d v="2011-04-12T00:00:00"/>
    <n v="1"/>
    <s v="Development - Big Data"/>
    <s v="Development "/>
    <s v=" Big Data"/>
    <s v="Mason Gibson"/>
    <s v="Bob Turner"/>
    <n v="71"/>
    <n v="1"/>
  </r>
  <r>
    <x v="7360"/>
    <n v="52448"/>
    <d v="2010-09-10T00:00:00"/>
    <n v="22"/>
    <n v="2750"/>
    <n v="0.05"/>
    <n v="125"/>
    <n v="2612.5"/>
    <s v="Barry Duston"/>
    <s v="Mylan Inc."/>
    <s v="Major Pharmaceuticals"/>
    <s v="Health Care"/>
    <s v="Foster City"/>
    <n v="94404"/>
    <s v="California"/>
    <s v="West"/>
    <d v="2010-09-11T00:00:00"/>
    <n v="1"/>
    <s v="Training - Development"/>
    <s v="Training "/>
    <s v=" Development"/>
    <s v="Alexander Edison"/>
    <s v="Bob Turner"/>
    <n v="70"/>
    <n v="1"/>
  </r>
  <r>
    <x v="7361"/>
    <n v="52480"/>
    <d v="2010-07-27T00:00:00"/>
    <n v="47"/>
    <n v="5875"/>
    <n v="0.08"/>
    <n v="125"/>
    <n v="5405"/>
    <s v="Anne Van Hugh"/>
    <s v="Keurig Green Mountain, Inc."/>
    <s v="Packaged Foods"/>
    <s v="Consumer Non-Durables"/>
    <s v="Valley Stream"/>
    <n v="11580"/>
    <s v="New York"/>
    <s v="East"/>
    <d v="2010-07-29T00:00:00"/>
    <n v="2"/>
    <s v="Training - SQL"/>
    <s v="Training "/>
    <s v=" SQL"/>
    <s v="Daniel Tusk"/>
    <s v="Allen Young"/>
    <n v="45"/>
    <n v="1"/>
  </r>
  <r>
    <x v="7362"/>
    <n v="52482"/>
    <d v="2011-01-31T00:00:00"/>
    <n v="21"/>
    <n v="3570"/>
    <n v="0.06"/>
    <n v="170"/>
    <n v="3355.7999999999997"/>
    <s v="Greg Maxwell"/>
    <s v="VimpelCom Ltd."/>
    <s v="Telecommunications Equipment"/>
    <s v="Public Utilities"/>
    <s v="Indianapolis"/>
    <n v="46203"/>
    <s v="Indiana"/>
    <s v="Central"/>
    <d v="2011-01-31T00:00:00"/>
    <n v="0"/>
    <s v="Development - .Net"/>
    <s v="Development "/>
    <s v=" .Net"/>
    <s v="Jayden Hamilton"/>
    <s v="Josh Martinez"/>
    <n v="71"/>
    <n v="1"/>
  </r>
  <r>
    <x v="7363"/>
    <n v="52482"/>
    <d v="2011-01-31T00:00:00"/>
    <n v="30"/>
    <n v="3750"/>
    <n v="0"/>
    <n v="125"/>
    <n v="3750"/>
    <s v="Greg Maxwell"/>
    <s v="VimpelCom Ltd."/>
    <s v="Telecommunications Equipment"/>
    <s v="Public Utilities"/>
    <s v="Indianapolis"/>
    <n v="46203"/>
    <s v="Indiana"/>
    <s v="Central"/>
    <d v="2011-02-02T00:00:00"/>
    <n v="2"/>
    <s v="Training - SQL"/>
    <s v="Training "/>
    <s v=" SQL"/>
    <s v="Alexander Edison"/>
    <s v="Josh Martinez"/>
    <n v="70"/>
    <n v="1"/>
  </r>
  <r>
    <x v="7364"/>
    <n v="52486"/>
    <d v="2011-01-04T00:00:00"/>
    <n v="41"/>
    <n v="6150"/>
    <n v="0.1"/>
    <n v="150"/>
    <n v="5535"/>
    <s v="Dorris Engle"/>
    <s v="Costco Wholesale Corporation"/>
    <s v="Department/Specialty Retail Stores"/>
    <s v="Consumer Services"/>
    <s v="Dix Hills"/>
    <n v="11746"/>
    <s v="New York"/>
    <s v="East"/>
    <d v="2011-01-05T00:00:00"/>
    <n v="1"/>
    <s v="Consulting - Business Model"/>
    <s v="Consulting "/>
    <s v=" Business Model"/>
    <s v="Olivia Sullivan"/>
    <s v="Allen Young"/>
    <n v="53"/>
    <n v="1"/>
  </r>
  <r>
    <x v="7365"/>
    <n v="52487"/>
    <d v="2009-06-01T00:00:00"/>
    <n v="17"/>
    <n v="1870"/>
    <n v="0.09"/>
    <n v="110"/>
    <n v="1701.7"/>
    <s v="Nathan Lee"/>
    <s v="Cognizant Technology Solutions Corporation"/>
    <s v="EDP Services"/>
    <s v="Technology"/>
    <s v="Lino Lakes"/>
    <s v="55014"/>
    <s v="Minnesota"/>
    <s v="Central"/>
    <d v="2009-06-02T00:00:00"/>
    <n v="1"/>
    <s v="Development - PHP"/>
    <s v="Development "/>
    <s v=" PHP"/>
    <s v="Ethan Bird"/>
    <s v="Josh Martinez"/>
    <n v="60"/>
    <n v="1"/>
  </r>
  <r>
    <x v="7366"/>
    <n v="52512"/>
    <d v="2011-07-07T00:00:00"/>
    <n v="4"/>
    <n v="680"/>
    <n v="0.09"/>
    <n v="170"/>
    <n v="618.80000000000007"/>
    <s v="Jim Paige"/>
    <s v="Kraft Foods Group, Inc."/>
    <s v="Packaged Foods"/>
    <s v="Consumer Non-Durables"/>
    <s v="Findlay"/>
    <n v="45840"/>
    <s v="Ohio"/>
    <s v="East"/>
    <d v="2011-07-09T00:00:00"/>
    <n v="2"/>
    <s v="Development - .Net"/>
    <s v="Development "/>
    <s v=" .Net"/>
    <s v="Sophia Dixon"/>
    <s v="Allen Young"/>
    <n v="71"/>
    <n v="1"/>
  </r>
  <r>
    <x v="7367"/>
    <n v="52512"/>
    <d v="2011-07-07T00:00:00"/>
    <n v="32"/>
    <n v="5120"/>
    <n v="0.08"/>
    <n v="160"/>
    <n v="4710.4000000000005"/>
    <s v="Jim Paige"/>
    <s v="Kraft Foods Group, Inc."/>
    <s v="Packaged Foods"/>
    <s v="Consumer Non-Durables"/>
    <s v="Findlay"/>
    <n v="45840"/>
    <s v="Ohio"/>
    <s v="East"/>
    <d v="2011-07-09T00:00:00"/>
    <n v="2"/>
    <s v="Development - Java"/>
    <s v="Development "/>
    <s v=" Java"/>
    <s v="Jayden Hamilton"/>
    <s v="Allen Young"/>
    <n v="71"/>
    <n v="1"/>
  </r>
  <r>
    <x v="7368"/>
    <n v="52516"/>
    <d v="2012-01-05T00:00:00"/>
    <n v="50"/>
    <n v="7500"/>
    <n v="0.08"/>
    <n v="150"/>
    <n v="6900"/>
    <s v="Scot Moffitt"/>
    <s v="Fastenal Company"/>
    <s v="RETAIL: Building Materials"/>
    <s v="Consumer Services"/>
    <s v="Milwaukee"/>
    <n v="53209"/>
    <s v="Wisconsin"/>
    <s v="Central"/>
    <d v="2012-01-05T00:00:00"/>
    <n v="0"/>
    <s v="Consulting - Strategy"/>
    <s v="Consulting "/>
    <s v=" Strategy"/>
    <s v="William Bufont"/>
    <s v="Josh Martinez"/>
    <n v="62"/>
    <n v="1"/>
  </r>
  <r>
    <x v="7369"/>
    <n v="52516"/>
    <d v="2012-01-05T00:00:00"/>
    <n v="19"/>
    <n v="2660"/>
    <n v="0.08"/>
    <n v="140"/>
    <n v="2447.2000000000003"/>
    <s v="Scot Moffitt"/>
    <s v="Fastenal Company"/>
    <s v="RETAIL: Building Materials"/>
    <s v="Consumer Services"/>
    <s v="Neenah"/>
    <n v="54956"/>
    <s v="Wisconsin"/>
    <s v="Central"/>
    <d v="2012-01-08T00:00:00"/>
    <n v="3"/>
    <s v="Development - Front End Web"/>
    <s v="Development "/>
    <s v=" Front End Web"/>
    <s v="William Bufont"/>
    <s v="Josh Martinez"/>
    <n v="62"/>
    <n v="1"/>
  </r>
  <r>
    <x v="7370"/>
    <n v="52518"/>
    <d v="2012-04-03T00:00:00"/>
    <n v="8"/>
    <n v="1200"/>
    <n v="0.08"/>
    <n v="150"/>
    <n v="1104"/>
    <s v="Roy Schnelling"/>
    <s v="Biogen Idec Inc."/>
    <s v="Biotechnology: Biological Products (No Diagnostic Substances)"/>
    <s v="Health Care"/>
    <s v="Edmonds"/>
    <n v="98026"/>
    <s v="Washington"/>
    <s v="West"/>
    <d v="2012-04-04T00:00:00"/>
    <n v="1"/>
    <s v="Consulting - Business Model"/>
    <s v="Consulting "/>
    <s v=" Business Model"/>
    <s v="Abigail Young"/>
    <s v="Bob Turner"/>
    <n v="50"/>
    <n v="1"/>
  </r>
  <r>
    <x v="7371"/>
    <n v="52519"/>
    <d v="2012-04-29T00:00:00"/>
    <n v="6"/>
    <n v="1020"/>
    <n v="0.09"/>
    <n v="170"/>
    <n v="928.2"/>
    <s v="Bill Rawles"/>
    <s v="Staples, Inc."/>
    <s v="Other Specialty Stores"/>
    <s v="Consumer Services"/>
    <s v="Binghamton"/>
    <n v="13905"/>
    <s v="New York"/>
    <s v="East"/>
    <d v="2012-05-01T00:00:00"/>
    <n v="2"/>
    <s v="Development - .Net"/>
    <s v="Development "/>
    <s v=" .Net"/>
    <s v="Liam Franklin"/>
    <s v="Allen Young"/>
    <n v="52"/>
    <n v="1"/>
  </r>
  <r>
    <x v="7372"/>
    <n v="52576"/>
    <d v="2009-03-28T00:00:00"/>
    <n v="10"/>
    <n v="1500"/>
    <n v="0.03"/>
    <n v="150"/>
    <n v="1455"/>
    <s v="Tony Lucas"/>
    <s v="Celgene Corporation"/>
    <s v="Major Pharmaceuticals"/>
    <s v="Health Care"/>
    <s v="Selma"/>
    <n v="36701"/>
    <s v="Alabama"/>
    <s v="South"/>
    <d v="2009-03-28T00:00:00"/>
    <n v="0"/>
    <s v="Consulting - Strategy"/>
    <s v="Consulting "/>
    <s v=" Strategy"/>
    <s v="Ethan Bird"/>
    <s v="Frank Mitchell"/>
    <n v="60"/>
    <n v="1"/>
  </r>
  <r>
    <x v="7373"/>
    <n v="52578"/>
    <d v="2011-03-07T00:00:00"/>
    <n v="38"/>
    <n v="4750"/>
    <n v="0.09"/>
    <n v="125"/>
    <n v="4322.5"/>
    <s v="Pauline MacIntyre"/>
    <s v="Monster Beverage Corporation"/>
    <s v="Beverages (Production/Distribution)"/>
    <s v="Consumer Non-Durables"/>
    <s v="Boise"/>
    <n v="83704"/>
    <s v="Idaho"/>
    <s v="West"/>
    <d v="2011-03-09T00:00:00"/>
    <n v="2"/>
    <s v="Training - Javascript"/>
    <s v="Training "/>
    <s v=" Javascript"/>
    <s v="Emily Taylor"/>
    <s v="Bob Turner"/>
    <n v="62"/>
    <n v="1"/>
  </r>
  <r>
    <x v="7374"/>
    <n v="52578"/>
    <d v="2011-03-07T00:00:00"/>
    <n v="8"/>
    <n v="1000"/>
    <n v="0.05"/>
    <n v="125"/>
    <n v="950"/>
    <s v="Pauline MacIntyre"/>
    <s v="Monster Beverage Corporation"/>
    <s v="Beverages (Production/Distribution)"/>
    <s v="Consumer Non-Durables"/>
    <s v="Boise"/>
    <n v="83704"/>
    <s v="Idaho"/>
    <s v="West"/>
    <d v="2011-03-10T00:00:00"/>
    <n v="3"/>
    <s v="Training - Javascript"/>
    <s v="Training "/>
    <s v=" Javascript"/>
    <s v="William Bufont"/>
    <s v="Bob Turner"/>
    <n v="62"/>
    <n v="1"/>
  </r>
  <r>
    <x v="7375"/>
    <n v="52580"/>
    <d v="2012-08-28T00:00:00"/>
    <n v="16"/>
    <n v="2400"/>
    <n v="0.04"/>
    <n v="150"/>
    <n v="2304"/>
    <s v="Katherine Ducich"/>
    <s v="Wynn Resorts, Limited"/>
    <s v="Hotels/Resorts"/>
    <s v="Consumer Services"/>
    <s v="Palo Alto"/>
    <n v="94306"/>
    <s v="California"/>
    <s v="West"/>
    <d v="2012-08-30T00:00:00"/>
    <n v="2"/>
    <s v="Consulting - Business Model"/>
    <s v="Consulting "/>
    <s v=" Business Model"/>
    <s v="William Bufont"/>
    <s v="Bob Turner"/>
    <n v="62"/>
    <n v="1"/>
  </r>
  <r>
    <x v="7376"/>
    <n v="52580"/>
    <d v="2012-08-28T00:00:00"/>
    <n v="23"/>
    <n v="2530"/>
    <n v="0.02"/>
    <n v="110"/>
    <n v="2479.4"/>
    <s v="Katherine Ducich"/>
    <s v="Wynn Resorts, Limited"/>
    <s v="Hotels/Resorts"/>
    <s v="Consumer Services"/>
    <s v="Palo Alto"/>
    <n v="94306"/>
    <s v="California"/>
    <s v="West"/>
    <d v="2012-08-30T00:00:00"/>
    <n v="2"/>
    <s v="Development - PHP"/>
    <s v="Development "/>
    <s v=" PHP"/>
    <s v="Alexander Edison"/>
    <s v="Bob Turner"/>
    <n v="70"/>
    <n v="1"/>
  </r>
  <r>
    <x v="7377"/>
    <n v="52608"/>
    <d v="2009-01-21T00:00:00"/>
    <n v="36"/>
    <n v="4320"/>
    <n v="0.05"/>
    <n v="120"/>
    <n v="4104"/>
    <s v="Thea Clark"/>
    <s v="Verisk Analytics, Inc."/>
    <s v="EDP Services"/>
    <s v="Technology"/>
    <s v="Jupiter"/>
    <n v="33458"/>
    <s v="Florida"/>
    <s v="South"/>
    <d v="2009-01-25T00:00:00"/>
    <n v="4"/>
    <s v="Development - Business Logic"/>
    <s v="Development "/>
    <s v=" Business Logic"/>
    <s v="Noah Smith"/>
    <s v="Frank Mitchell"/>
    <n v="59"/>
    <n v="1"/>
  </r>
  <r>
    <x v="7378"/>
    <n v="52611"/>
    <d v="2011-04-25T00:00:00"/>
    <n v="11"/>
    <n v="1540"/>
    <n v="0.09"/>
    <n v="140"/>
    <n v="1401.4"/>
    <s v="Cathy Kriz"/>
    <s v="Discovery Communications, Inc."/>
    <s v="Television Services"/>
    <s v="Consumer Services"/>
    <s v="Steubenville"/>
    <s v="43952"/>
    <s v="Ohio"/>
    <s v="East"/>
    <d v="2011-04-25T00:00:00"/>
    <n v="0"/>
    <s v="Development - Database"/>
    <s v="Development "/>
    <s v=" Database"/>
    <s v="Ethan Bird"/>
    <s v="Allen Young"/>
    <n v="60"/>
    <n v="1"/>
  </r>
  <r>
    <x v="7379"/>
    <n v="52615"/>
    <d v="2009-10-19T00:00:00"/>
    <n v="4"/>
    <n v="680"/>
    <n v="0.05"/>
    <n v="170"/>
    <n v="646"/>
    <s v="Liz Greer"/>
    <s v="Twenty-First Century Fox, Inc."/>
    <s v="Television Services"/>
    <s v="Consumer Services"/>
    <s v="Indian Trail"/>
    <n v="28079"/>
    <s v="North Carolina"/>
    <s v="South"/>
    <d v="2009-10-23T00:00:00"/>
    <n v="4"/>
    <s v="Development - .Net"/>
    <s v="Development "/>
    <s v=" .Net"/>
    <s v="Isabella Douglas"/>
    <s v="Frank Mitchell"/>
    <n v="75"/>
    <n v="1"/>
  </r>
  <r>
    <x v="7380"/>
    <n v="52615"/>
    <d v="2009-10-19T00:00:00"/>
    <n v="18"/>
    <n v="2880"/>
    <n v="0.1"/>
    <n v="160"/>
    <n v="2592"/>
    <s v="Liz Greer"/>
    <s v="Twenty-First Century Fox, Inc."/>
    <s v="Television Services"/>
    <s v="Consumer Services"/>
    <s v="Indian Trail"/>
    <n v="28079"/>
    <s v="North Carolina"/>
    <s v="South"/>
    <d v="2009-10-23T00:00:00"/>
    <n v="4"/>
    <s v="Development - Java"/>
    <s v="Development "/>
    <s v=" Java"/>
    <s v="Alexander Edison"/>
    <s v="Frank Mitchell"/>
    <n v="70"/>
    <n v="1"/>
  </r>
  <r>
    <x v="7381"/>
    <n v="52640"/>
    <d v="2011-01-01T00:00:00"/>
    <n v="18"/>
    <n v="2880"/>
    <n v="0.05"/>
    <n v="160"/>
    <n v="2736"/>
    <s v="Steven Haberlin"/>
    <s v="O'Reilly Automotive, Inc."/>
    <s v="Other Specialty Stores"/>
    <s v="Consumer Services"/>
    <s v="Oakland Park"/>
    <n v="33334"/>
    <s v="Florida"/>
    <s v="South"/>
    <d v="2011-01-04T00:00:00"/>
    <n v="3"/>
    <s v="Development - Java"/>
    <s v="Development "/>
    <s v=" Java"/>
    <s v="Olivia Sullivan"/>
    <s v="Frank Mitchell"/>
    <n v="53"/>
    <n v="1"/>
  </r>
  <r>
    <x v="7382"/>
    <n v="52641"/>
    <d v="2010-10-08T00:00:00"/>
    <n v="6"/>
    <n v="900"/>
    <n v="0.02"/>
    <n v="150"/>
    <n v="882"/>
    <s v="Julia Hwang"/>
    <s v="Starbucks Corporation"/>
    <s v="Restaurants"/>
    <s v="Consumer Services"/>
    <s v="Woodstock"/>
    <s v="30188"/>
    <s v="Georgia"/>
    <s v="South"/>
    <d v="2010-10-10T00:00:00"/>
    <n v="2"/>
    <s v="Consulting - Market Research"/>
    <s v="Consulting "/>
    <s v=" Market Research"/>
    <s v="Sophia Dixon"/>
    <s v="Frank Mitchell"/>
    <n v="71"/>
    <n v="1"/>
  </r>
  <r>
    <x v="7383"/>
    <n v="52642"/>
    <d v="2011-06-14T00:00:00"/>
    <n v="9"/>
    <n v="1125"/>
    <n v="0.01"/>
    <n v="125"/>
    <n v="1113.75"/>
    <s v="Magdelene Brockman"/>
    <s v="Kraft Foods Group, Inc."/>
    <s v="Packaged Foods"/>
    <s v="Consumer Non-Durables"/>
    <s v="Haltom City"/>
    <n v="76117"/>
    <s v="Texas"/>
    <s v="Central"/>
    <d v="2011-06-18T00:00:00"/>
    <n v="4"/>
    <s v="Training - Development"/>
    <s v="Training "/>
    <s v=" Development"/>
    <s v="William Bufont"/>
    <s v="Josh Martinez"/>
    <n v="62"/>
    <n v="1"/>
  </r>
  <r>
    <x v="7384"/>
    <n v="52642"/>
    <d v="2011-06-14T00:00:00"/>
    <n v="14"/>
    <n v="2100"/>
    <n v="0.03"/>
    <n v="150"/>
    <n v="2037"/>
    <s v="Magdelene Brockman"/>
    <s v="Kraft Foods Group, Inc."/>
    <s v="Packaged Foods"/>
    <s v="Consumer Non-Durables"/>
    <s v="Harker Heights"/>
    <n v="76543"/>
    <s v="Texas"/>
    <s v="Central"/>
    <d v="2011-06-21T00:00:00"/>
    <n v="7"/>
    <s v="Consulting - Business Model"/>
    <s v="Consulting "/>
    <s v=" Business Model"/>
    <s v="Madison Hill"/>
    <s v="Josh Martinez"/>
    <n v="58"/>
    <n v="1"/>
  </r>
  <r>
    <x v="7385"/>
    <n v="52642"/>
    <d v="2011-06-14T00:00:00"/>
    <n v="15"/>
    <n v="1650"/>
    <n v="0.09"/>
    <n v="110"/>
    <n v="1501.5"/>
    <s v="Magdelene Brockman"/>
    <s v="Kraft Foods Group, Inc."/>
    <s v="Packaged Foods"/>
    <s v="Consumer Non-Durables"/>
    <s v="Harker Heights"/>
    <n v="76543"/>
    <s v="Texas"/>
    <s v="Central"/>
    <d v="2011-06-21T00:00:00"/>
    <n v="7"/>
    <s v="Development - Python"/>
    <s v="Development "/>
    <s v=" Python"/>
    <s v="William Bufont"/>
    <s v="Josh Martinez"/>
    <n v="62"/>
    <n v="1"/>
  </r>
  <r>
    <x v="7386"/>
    <n v="52645"/>
    <d v="2012-03-07T00:00:00"/>
    <n v="11"/>
    <n v="1320"/>
    <n v="0.09"/>
    <n v="120"/>
    <n v="1201.2"/>
    <s v="Alan Daly"/>
    <s v="Avago Technologies Limited"/>
    <s v="Semiconductors"/>
    <s v="Technology"/>
    <s v="Round Rock"/>
    <n v="78664"/>
    <s v="Texas"/>
    <s v="Central"/>
    <d v="2012-03-12T00:00:00"/>
    <n v="5"/>
    <s v="Development - Business Logic"/>
    <s v="Development "/>
    <s v=" Business Logic"/>
    <s v="Liam Franklin"/>
    <s v="Josh Martinez"/>
    <n v="52"/>
    <n v="1"/>
  </r>
  <r>
    <x v="7387"/>
    <n v="52645"/>
    <d v="2012-03-07T00:00:00"/>
    <n v="10"/>
    <n v="1700"/>
    <n v="7.0000000000000007E-2"/>
    <n v="170"/>
    <n v="1581"/>
    <s v="Alan Daly"/>
    <s v="Avago Technologies Limited"/>
    <s v="Semiconductors"/>
    <s v="Technology"/>
    <s v="Rowlett"/>
    <n v="75088"/>
    <s v="Texas"/>
    <s v="Central"/>
    <d v="2012-03-16T00:00:00"/>
    <n v="9"/>
    <s v="Development - .Net"/>
    <s v="Development "/>
    <s v=" .Net"/>
    <s v="Elizabeth Carter"/>
    <s v="Josh Martinez"/>
    <n v="52"/>
    <n v="1"/>
  </r>
  <r>
    <x v="7388"/>
    <n v="52672"/>
    <d v="2011-01-08T00:00:00"/>
    <n v="29"/>
    <n v="4350"/>
    <n v="0.09"/>
    <n v="150"/>
    <n v="3958.5"/>
    <s v="Jack Bradley"/>
    <s v="Comcast Corporation"/>
    <s v="Television Services"/>
    <s v="Consumer Services"/>
    <s v="Gulfport"/>
    <n v="39503"/>
    <s v="Mississippi"/>
    <s v="South"/>
    <d v="2011-01-13T00:00:00"/>
    <n v="5"/>
    <s v="Consulting - Market Research"/>
    <s v="Consulting "/>
    <s v=" Market Research"/>
    <s v="Alexander Edison"/>
    <s v="Frank Mitchell"/>
    <n v="70"/>
    <n v="1"/>
  </r>
  <r>
    <x v="7389"/>
    <n v="52673"/>
    <d v="2012-05-08T00:00:00"/>
    <n v="14"/>
    <n v="2100"/>
    <n v="7.0000000000000007E-2"/>
    <n v="150"/>
    <n v="1952.9999999999998"/>
    <s v="Ruben Staebel"/>
    <s v="Celgene Corporation"/>
    <s v="Major Pharmaceuticals"/>
    <s v="Health Care"/>
    <s v="Everett"/>
    <n v="98208"/>
    <s v="Washington"/>
    <s v="West"/>
    <d v="2012-05-09T00:00:00"/>
    <n v="1"/>
    <s v="Consulting - Market Research"/>
    <s v="Consulting "/>
    <s v=" Market Research"/>
    <s v="Noah Smith"/>
    <s v="Bob Turner"/>
    <n v="59"/>
    <n v="1"/>
  </r>
  <r>
    <x v="7390"/>
    <n v="52673"/>
    <d v="2012-05-08T00:00:00"/>
    <n v="4"/>
    <n v="640"/>
    <n v="0.05"/>
    <n v="160"/>
    <n v="608"/>
    <s v="Ruben Staebel"/>
    <s v="Celgene Corporation"/>
    <s v="Major Pharmaceuticals"/>
    <s v="Health Care"/>
    <s v="Federal Way"/>
    <n v="98023"/>
    <s v="Washington"/>
    <s v="West"/>
    <d v="2012-05-10T00:00:00"/>
    <n v="2"/>
    <s v="Development - Java"/>
    <s v="Development "/>
    <s v=" Java"/>
    <s v="Michael Alister"/>
    <s v="Bob Turner"/>
    <n v="68"/>
    <n v="1"/>
  </r>
  <r>
    <x v="7391"/>
    <n v="52675"/>
    <d v="2011-10-10T00:00:00"/>
    <n v="4"/>
    <n v="600"/>
    <n v="0.1"/>
    <n v="150"/>
    <n v="540"/>
    <s v="Christopher Brandow"/>
    <s v="Illumina, Inc."/>
    <s v="Biotechnology: Laboratory Analytical Instruments"/>
    <s v="Capital Goods"/>
    <s v="Westminster"/>
    <n v="80030"/>
    <s v="Colorado"/>
    <s v="West"/>
    <d v="2011-10-12T00:00:00"/>
    <n v="2"/>
    <s v="Consulting - Business Model"/>
    <s v="Consulting "/>
    <s v=" Business Model"/>
    <s v="Olivia Sullivan"/>
    <s v="Bob Turner"/>
    <n v="53"/>
    <n v="1"/>
  </r>
  <r>
    <x v="7392"/>
    <n v="52675"/>
    <d v="2011-10-10T00:00:00"/>
    <n v="22"/>
    <n v="2640"/>
    <n v="0.01"/>
    <n v="120"/>
    <n v="2613.6"/>
    <s v="Christopher Brandow"/>
    <s v="Illumina, Inc."/>
    <s v="Biotechnology: Laboratory Analytical Instruments"/>
    <s v="Capital Goods"/>
    <s v="Westminster"/>
    <n v="80030"/>
    <s v="Colorado"/>
    <s v="West"/>
    <d v="2011-10-12T00:00:00"/>
    <n v="2"/>
    <s v="Development - Business Logic"/>
    <s v="Development "/>
    <s v=" Business Logic"/>
    <s v="Madison Hill"/>
    <s v="Bob Turner"/>
    <n v="58"/>
    <n v="1"/>
  </r>
  <r>
    <x v="7393"/>
    <n v="52676"/>
    <d v="2012-08-28T00:00:00"/>
    <n v="46"/>
    <n v="5060"/>
    <n v="0.01"/>
    <n v="110"/>
    <n v="5009.3999999999996"/>
    <s v="Amy Murray"/>
    <s v="Citrix Systems, Inc."/>
    <s v="Computer Software: Prepackaged Software"/>
    <s v="Technology"/>
    <s v="Lebanon"/>
    <n v="37087"/>
    <s v="Tennessee"/>
    <s v="South"/>
    <d v="2012-08-30T00:00:00"/>
    <n v="2"/>
    <s v="Development - Python"/>
    <s v="Development "/>
    <s v=" Python"/>
    <s v="Ethan Bird"/>
    <s v="Frank Mitchell"/>
    <n v="60"/>
    <n v="1"/>
  </r>
  <r>
    <x v="7394"/>
    <n v="52678"/>
    <d v="2012-07-29T00:00:00"/>
    <n v="3"/>
    <n v="600"/>
    <n v="0.06"/>
    <n v="200"/>
    <n v="564"/>
    <s v="Jonathan Akin"/>
    <s v="NVIDIA Corporation"/>
    <s v="Semiconductors"/>
    <s v="Technology"/>
    <s v="Greenville"/>
    <n v="27834"/>
    <s v="North Carolina"/>
    <s v="South"/>
    <d v="2012-07-31T00:00:00"/>
    <n v="2"/>
    <s v="Development - Big Data"/>
    <s v="Development "/>
    <s v=" Big Data"/>
    <s v="Jacob Manziel"/>
    <s v="Frank Mitchell"/>
    <n v="57"/>
    <n v="1"/>
  </r>
  <r>
    <x v="7395"/>
    <n v="52706"/>
    <d v="2012-07-09T00:00:00"/>
    <n v="34"/>
    <n v="5440"/>
    <n v="0.02"/>
    <n v="160"/>
    <n v="5331.2"/>
    <s v="Harry Carter"/>
    <s v="Automatic Data Processing, Inc."/>
    <s v="EDP Services"/>
    <s v="Technology"/>
    <s v="Gillette"/>
    <n v="82716"/>
    <s v="Wyoming"/>
    <s v="West"/>
    <d v="2012-07-16T00:00:00"/>
    <n v="7"/>
    <s v="Development - Java"/>
    <s v="Development "/>
    <s v=" Java"/>
    <s v="Daniel Tusk"/>
    <s v="Bob Turner"/>
    <n v="45"/>
    <n v="1"/>
  </r>
  <r>
    <x v="7396"/>
    <n v="52711"/>
    <d v="2011-09-23T00:00:00"/>
    <n v="7"/>
    <n v="1050"/>
    <n v="0"/>
    <n v="150"/>
    <n v="1050"/>
    <s v="Aimee DeCherney"/>
    <s v="Applied Materials, Inc."/>
    <s v="Semiconductors"/>
    <s v="Technology"/>
    <s v="Colonial Heights"/>
    <s v="23834"/>
    <s v="Virginia"/>
    <s v="South"/>
    <d v="2011-09-25T00:00:00"/>
    <n v="2"/>
    <s v="Consulting - Business Model"/>
    <s v="Consulting "/>
    <s v=" Business Model"/>
    <s v="Ava Wilson"/>
    <s v="Frank Mitchell"/>
    <n v="67"/>
    <n v="1"/>
  </r>
  <r>
    <x v="7397"/>
    <n v="52711"/>
    <d v="2011-09-23T00:00:00"/>
    <n v="41"/>
    <n v="5125"/>
    <n v="0"/>
    <n v="125"/>
    <n v="5125"/>
    <s v="Aimee DeCherney"/>
    <s v="Applied Materials, Inc."/>
    <s v="Semiconductors"/>
    <s v="Technology"/>
    <s v="Colonial Heights"/>
    <s v="23834"/>
    <s v="Virginia"/>
    <s v="South"/>
    <d v="2011-09-25T00:00:00"/>
    <n v="2"/>
    <s v="Training - SQL"/>
    <s v="Training "/>
    <s v=" SQL"/>
    <s v="Jacob Manziel"/>
    <s v="Frank Mitchell"/>
    <n v="57"/>
    <n v="1"/>
  </r>
  <r>
    <x v="7398"/>
    <n v="52711"/>
    <d v="2011-09-23T00:00:00"/>
    <n v="37"/>
    <n v="5180"/>
    <n v="0.08"/>
    <n v="140"/>
    <n v="4765.6000000000004"/>
    <s v="Aimee DeCherney"/>
    <s v="Applied Materials, Inc."/>
    <s v="Semiconductors"/>
    <s v="Technology"/>
    <s v="Coppell"/>
    <n v="75019"/>
    <s v="Texas"/>
    <s v="Central"/>
    <d v="2011-09-23T00:00:00"/>
    <n v="0"/>
    <s v="Development - Database"/>
    <s v="Development "/>
    <s v=" Database"/>
    <s v="Michael Alister"/>
    <s v="Josh Martinez"/>
    <n v="68"/>
    <n v="1"/>
  </r>
  <r>
    <x v="7399"/>
    <n v="52737"/>
    <d v="2010-11-08T00:00:00"/>
    <n v="14"/>
    <n v="2240"/>
    <n v="0.03"/>
    <n v="160"/>
    <n v="2172.7999999999997"/>
    <s v="Alex Daniels"/>
    <s v="Cerner Corporation"/>
    <s v="EDP Services"/>
    <s v="Technology"/>
    <s v="Manhattan"/>
    <n v="66502"/>
    <s v="Kansas"/>
    <s v="Central"/>
    <d v="2010-11-09T00:00:00"/>
    <n v="1"/>
    <s v="Development - Java"/>
    <s v="Development "/>
    <s v=" Java"/>
    <s v="Mason Gibson"/>
    <s v="Josh Martinez"/>
    <n v="71"/>
    <n v="1"/>
  </r>
  <r>
    <x v="7400"/>
    <n v="52743"/>
    <d v="2010-07-04T00:00:00"/>
    <n v="46"/>
    <n v="6900"/>
    <n v="0.09"/>
    <n v="150"/>
    <n v="6279"/>
    <s v="Ashley Wiener"/>
    <s v="Lam Research Corporation"/>
    <s v="Industrial Machinery/Components"/>
    <s v="Technology"/>
    <s v="Glendale"/>
    <n v="85301"/>
    <s v="Arizona"/>
    <s v="West"/>
    <d v="2010-07-04T00:00:00"/>
    <n v="0"/>
    <s v="Consulting - Strategy"/>
    <s v="Consulting "/>
    <s v=" Strategy"/>
    <s v="Emily Taylor"/>
    <s v="Bob Turner"/>
    <n v="62"/>
    <n v="1"/>
  </r>
  <r>
    <x v="7401"/>
    <n v="52800"/>
    <d v="2010-10-10T00:00:00"/>
    <n v="13"/>
    <n v="1820"/>
    <n v="0.1"/>
    <n v="140"/>
    <n v="1638"/>
    <s v="Todd Cacioppo"/>
    <s v="Applied Materials, Inc."/>
    <s v="Semiconductors"/>
    <s v="Technology"/>
    <s v="Wausau"/>
    <n v="54401"/>
    <s v="Wisconsin"/>
    <s v="Central"/>
    <d v="2010-10-11T00:00:00"/>
    <n v="1"/>
    <s v="Development - Database"/>
    <s v="Development "/>
    <s v=" Database"/>
    <s v="Sophia Dixon"/>
    <s v="Josh Martinez"/>
    <n v="71"/>
    <n v="1"/>
  </r>
  <r>
    <x v="7402"/>
    <n v="52805"/>
    <d v="2011-09-28T00:00:00"/>
    <n v="20"/>
    <n v="3000"/>
    <n v="0.04"/>
    <n v="150"/>
    <n v="2880"/>
    <s v="Vivek Collins"/>
    <s v="Express Scripts Holding Company"/>
    <s v="Medical/Nursing Services"/>
    <s v="Health Care"/>
    <s v="Warren"/>
    <n v="44483"/>
    <s v="Ohio"/>
    <s v="East"/>
    <d v="2011-09-28T00:00:00"/>
    <n v="0"/>
    <s v="Consulting - Business Model"/>
    <s v="Consulting "/>
    <s v=" Business Model"/>
    <s v="Emma Watson"/>
    <s v="Allen Young"/>
    <n v="67"/>
    <n v="1"/>
  </r>
  <r>
    <x v="7403"/>
    <n v="52807"/>
    <d v="2010-11-25T00:00:00"/>
    <n v="28"/>
    <n v="3360"/>
    <n v="0"/>
    <n v="120"/>
    <n v="3360"/>
    <s v="Andrew Calhoun"/>
    <s v="Discovery Communications, Inc."/>
    <s v="Television Services"/>
    <s v="Consumer Services"/>
    <s v="Oak Forest"/>
    <n v="60452"/>
    <s v="Illinois"/>
    <s v="Central"/>
    <d v="2010-11-27T00:00:00"/>
    <n v="2"/>
    <s v="Development - Business Logic"/>
    <s v="Development "/>
    <s v=" Business Logic"/>
    <s v="Emma Watson"/>
    <s v="Josh Martinez"/>
    <n v="67"/>
    <n v="1"/>
  </r>
  <r>
    <x v="7404"/>
    <n v="52833"/>
    <d v="2011-12-24T00:00:00"/>
    <n v="8"/>
    <n v="1600"/>
    <n v="0.02"/>
    <n v="200"/>
    <n v="1568"/>
    <s v="Todd Hood"/>
    <s v="Amgen Inc."/>
    <s v="Biotechnology: Biological Products (No Diagnostic Substances)"/>
    <s v="Health Care"/>
    <s v="Austintown"/>
    <n v="44515"/>
    <s v="Ohio"/>
    <s v="East"/>
    <d v="2011-12-25T00:00:00"/>
    <n v="1"/>
    <s v="Development - Big Data"/>
    <s v="Development "/>
    <s v=" Big Data"/>
    <s v="Ethan Bird"/>
    <s v="Allen Young"/>
    <n v="60"/>
    <n v="1"/>
  </r>
  <r>
    <x v="7405"/>
    <n v="52837"/>
    <d v="2012-01-18T00:00:00"/>
    <n v="32"/>
    <n v="6400"/>
    <n v="0.08"/>
    <n v="200"/>
    <n v="5888"/>
    <s v="Julie Grinstein"/>
    <s v="Staples, Inc."/>
    <s v="Other Specialty Stores"/>
    <s v="Consumer Services"/>
    <s v="Manchester"/>
    <s v="03101"/>
    <s v="New Hampshire"/>
    <s v="East"/>
    <d v="2012-01-20T00:00:00"/>
    <n v="2"/>
    <s v="Development - Big Data"/>
    <s v="Development "/>
    <s v=" Big Data"/>
    <s v="Emily Taylor"/>
    <s v="Allen Young"/>
    <n v="62"/>
    <n v="1"/>
  </r>
  <r>
    <x v="7406"/>
    <n v="52839"/>
    <d v="2010-04-11T00:00:00"/>
    <n v="8"/>
    <n v="960"/>
    <n v="0.04"/>
    <n v="120"/>
    <n v="921.59999999999991"/>
    <s v="Catherine House"/>
    <s v="Cognizant Technology Solutions Corporation"/>
    <s v="EDP Services"/>
    <s v="Technology"/>
    <s v="Springfield"/>
    <n v="97477"/>
    <s v="Oregon"/>
    <s v="West"/>
    <d v="2010-04-11T00:00:00"/>
    <n v="0"/>
    <s v="Development - Business Logic"/>
    <s v="Development "/>
    <s v=" Business Logic"/>
    <s v="William Bufont"/>
    <s v="Bob Turner"/>
    <n v="62"/>
    <n v="1"/>
  </r>
  <r>
    <x v="7407"/>
    <n v="52839"/>
    <d v="2010-04-11T00:00:00"/>
    <n v="25"/>
    <n v="3750"/>
    <n v="0.1"/>
    <n v="150"/>
    <n v="3375"/>
    <s v="Catherine House"/>
    <s v="Cognizant Technology Solutions Corporation"/>
    <s v="EDP Services"/>
    <s v="Technology"/>
    <s v="Tigard"/>
    <n v="97224"/>
    <s v="Oregon"/>
    <s v="West"/>
    <d v="2010-04-12T00:00:00"/>
    <n v="1"/>
    <s v="Consulting - Market Research"/>
    <s v="Consulting "/>
    <s v=" Market Research"/>
    <s v="Mason Gibson"/>
    <s v="Bob Turner"/>
    <n v="71"/>
    <n v="1"/>
  </r>
  <r>
    <x v="7408"/>
    <n v="52867"/>
    <d v="2009-08-13T00:00:00"/>
    <n v="15"/>
    <n v="1875"/>
    <n v="0.03"/>
    <n v="125"/>
    <n v="1818.75"/>
    <s v="Jack Bradley"/>
    <s v="Comcast Corporation"/>
    <s v="Television Services"/>
    <s v="Consumer Services"/>
    <s v="Gulfport"/>
    <n v="39503"/>
    <s v="Mississippi"/>
    <s v="South"/>
    <d v="2009-08-14T00:00:00"/>
    <n v="1"/>
    <s v="Training - Javascript"/>
    <s v="Training "/>
    <s v=" Javascript"/>
    <s v="Elizabeth Carter"/>
    <s v="Frank Mitchell"/>
    <n v="52"/>
    <n v="1"/>
  </r>
  <r>
    <x v="7409"/>
    <n v="52868"/>
    <d v="2011-02-16T00:00:00"/>
    <n v="19"/>
    <n v="2850"/>
    <n v="0.09"/>
    <n v="150"/>
    <n v="2593.5"/>
    <s v="Ken Soltero"/>
    <s v="Biogen Idec Inc."/>
    <s v="Biotechnology: Biological Products (No Diagnostic Substances)"/>
    <s v="Health Care"/>
    <s v="Red Wing"/>
    <n v="55066"/>
    <s v="Minnesota"/>
    <s v="Central"/>
    <d v="2011-02-18T00:00:00"/>
    <n v="2"/>
    <s v="Consulting - Business Model"/>
    <s v="Consulting "/>
    <s v=" Business Model"/>
    <s v="Mason Gibson"/>
    <s v="Josh Martinez"/>
    <n v="71"/>
    <n v="1"/>
  </r>
  <r>
    <x v="7410"/>
    <n v="52870"/>
    <d v="2009-03-09T00:00:00"/>
    <n v="21"/>
    <n v="3570"/>
    <n v="0.03"/>
    <n v="170"/>
    <n v="3462.9"/>
    <s v="Ann Chapman"/>
    <s v="Fastenal Company"/>
    <s v="RETAIL: Building Materials"/>
    <s v="Consumer Services"/>
    <s v="Logan"/>
    <n v="84321"/>
    <s v="Utah"/>
    <s v="West"/>
    <d v="2009-03-11T00:00:00"/>
    <n v="2"/>
    <s v="Development - .Net"/>
    <s v="Development "/>
    <s v=" .Net"/>
    <s v="Isabella Douglas"/>
    <s v="Bob Turner"/>
    <n v="75"/>
    <n v="1"/>
  </r>
  <r>
    <x v="7411"/>
    <n v="52896"/>
    <d v="2010-10-22T00:00:00"/>
    <n v="9"/>
    <n v="990"/>
    <n v="0.09"/>
    <n v="110"/>
    <n v="900.9"/>
    <s v="Lena Luxemburg"/>
    <s v="Discovery Communications, Inc."/>
    <s v="Television Services"/>
    <s v="Consumer Services"/>
    <s v="Plainview"/>
    <s v="79072"/>
    <s v="Texas"/>
    <s v="Central"/>
    <d v="2010-10-24T00:00:00"/>
    <n v="2"/>
    <s v="Development - Python"/>
    <s v="Development "/>
    <s v=" Python"/>
    <s v="Madison Hill"/>
    <s v="Josh Martinez"/>
    <n v="58"/>
    <n v="1"/>
  </r>
  <r>
    <x v="7412"/>
    <n v="52896"/>
    <d v="2010-10-22T00:00:00"/>
    <n v="6"/>
    <n v="750"/>
    <n v="0"/>
    <n v="125"/>
    <n v="750"/>
    <s v="Lena Luxemburg"/>
    <s v="Discovery Communications, Inc."/>
    <s v="Television Services"/>
    <s v="Consumer Services"/>
    <s v="Plainview"/>
    <s v="79072"/>
    <s v="Texas"/>
    <s v="Central"/>
    <d v="2010-10-23T00:00:00"/>
    <n v="1"/>
    <s v="Training - Javascript"/>
    <s v="Training "/>
    <s v=" Javascript"/>
    <s v="Jacob Manziel"/>
    <s v="Josh Martinez"/>
    <n v="57"/>
    <n v="1"/>
  </r>
  <r>
    <x v="7413"/>
    <n v="52896"/>
    <d v="2010-10-22T00:00:00"/>
    <n v="24"/>
    <n v="3840"/>
    <n v="0"/>
    <n v="160"/>
    <n v="3840"/>
    <s v="Lena Luxemburg"/>
    <s v="Discovery Communications, Inc."/>
    <s v="Television Services"/>
    <s v="Consumer Services"/>
    <s v="Plum"/>
    <n v="15239"/>
    <s v="Pennsylvania"/>
    <s v="East"/>
    <d v="2010-10-25T00:00:00"/>
    <n v="3"/>
    <s v="Development - Java"/>
    <s v="Development "/>
    <s v=" Java"/>
    <s v="Jacob Manziel"/>
    <s v="Allen Young"/>
    <n v="57"/>
    <n v="1"/>
  </r>
  <r>
    <x v="7414"/>
    <n v="52896"/>
    <d v="2010-10-22T00:00:00"/>
    <n v="49"/>
    <n v="9800"/>
    <n v="7.0000000000000007E-2"/>
    <n v="200"/>
    <n v="9114"/>
    <s v="Lena Luxemburg"/>
    <s v="Discovery Communications, Inc."/>
    <s v="Television Services"/>
    <s v="Consumer Services"/>
    <s v="Plum"/>
    <n v="15239"/>
    <s v="Pennsylvania"/>
    <s v="East"/>
    <d v="2010-10-25T00:00:00"/>
    <n v="3"/>
    <s v="Development - Scala"/>
    <s v="Development "/>
    <s v=" Scala"/>
    <s v="Isabella Douglas"/>
    <s v="Allen Young"/>
    <n v="75"/>
    <n v="1"/>
  </r>
  <r>
    <x v="7415"/>
    <n v="52896"/>
    <d v="2010-10-22T00:00:00"/>
    <n v="36"/>
    <n v="4500"/>
    <n v="0.03"/>
    <n v="125"/>
    <n v="4365"/>
    <s v="Lena Luxemburg"/>
    <s v="Discovery Communications, Inc."/>
    <s v="Television Services"/>
    <s v="Consumer Services"/>
    <s v="Plum"/>
    <n v="15239"/>
    <s v="Pennsylvania"/>
    <s v="East"/>
    <d v="2010-10-24T00:00:00"/>
    <n v="2"/>
    <s v="Training - Javascript"/>
    <s v="Training "/>
    <s v=" Javascript"/>
    <s v="Emily Taylor"/>
    <s v="Allen Young"/>
    <n v="62"/>
    <n v="1"/>
  </r>
  <r>
    <x v="7416"/>
    <n v="52897"/>
    <d v="2009-08-22T00:00:00"/>
    <n v="40"/>
    <n v="4400"/>
    <n v="0"/>
    <n v="110"/>
    <n v="4400"/>
    <s v="Larry Elliston"/>
    <s v="Comcast Corporation"/>
    <s v="Television Services"/>
    <s v="Consumer Services"/>
    <s v="Kearns"/>
    <n v="84118"/>
    <s v="Utah"/>
    <s v="West"/>
    <d v="2009-08-24T00:00:00"/>
    <n v="2"/>
    <s v="Development - Python"/>
    <s v="Development "/>
    <s v=" Python"/>
    <s v="Michael Alister"/>
    <s v="Bob Turner"/>
    <n v="68"/>
    <n v="1"/>
  </r>
  <r>
    <x v="7417"/>
    <n v="52900"/>
    <d v="2011-05-20T00:00:00"/>
    <n v="16"/>
    <n v="1760"/>
    <n v="0"/>
    <n v="110"/>
    <n v="1760"/>
    <s v="Helen Kimmel"/>
    <s v="Amgen Inc."/>
    <s v="Biotechnology: Biological Products (No Diagnostic Substances)"/>
    <s v="Health Care"/>
    <s v="Kalispell"/>
    <s v="59901"/>
    <s v="Montana"/>
    <s v="West"/>
    <d v="2011-05-22T00:00:00"/>
    <n v="2"/>
    <s v="Development - Python"/>
    <s v="Development "/>
    <s v=" Python"/>
    <s v="Liam Franklin"/>
    <s v="Bob Turner"/>
    <n v="52"/>
    <n v="1"/>
  </r>
  <r>
    <x v="7418"/>
    <n v="52929"/>
    <d v="2011-04-08T00:00:00"/>
    <n v="43"/>
    <n v="6450"/>
    <n v="0.04"/>
    <n v="150"/>
    <n v="6192"/>
    <s v="Muhammed MacIntyre"/>
    <s v="CA Inc."/>
    <s v="Computer Software: Prepackaged Software"/>
    <s v="Technology"/>
    <s v="Hoffman Estates"/>
    <n v="60194"/>
    <s v="Illinois"/>
    <s v="Central"/>
    <d v="2011-04-09T00:00:00"/>
    <n v="1"/>
    <s v="Consulting - Strategy"/>
    <s v="Consulting "/>
    <s v=" Strategy"/>
    <s v="Ethan Bird"/>
    <s v="Josh Martinez"/>
    <n v="60"/>
    <n v="1"/>
  </r>
  <r>
    <x v="7419"/>
    <n v="52929"/>
    <d v="2011-04-08T00:00:00"/>
    <n v="19"/>
    <n v="2280"/>
    <n v="0.05"/>
    <n v="120"/>
    <n v="2166"/>
    <s v="Muhammed MacIntyre"/>
    <s v="CA Inc."/>
    <s v="Computer Software: Prepackaged Software"/>
    <s v="Technology"/>
    <s v="Hoffman Estates"/>
    <n v="60194"/>
    <s v="Illinois"/>
    <s v="Central"/>
    <d v="2011-04-09T00:00:00"/>
    <n v="1"/>
    <s v="Development - Business Logic"/>
    <s v="Development "/>
    <s v=" Business Logic"/>
    <s v="Olivia Sullivan"/>
    <s v="Josh Martinez"/>
    <n v="53"/>
    <n v="1"/>
  </r>
  <r>
    <x v="7420"/>
    <n v="52929"/>
    <d v="2011-04-08T00:00:00"/>
    <n v="7"/>
    <n v="840"/>
    <n v="0.02"/>
    <n v="120"/>
    <n v="823.19999999999993"/>
    <s v="Muhammed MacIntyre"/>
    <s v="CA Inc."/>
    <s v="Computer Software: Prepackaged Software"/>
    <s v="Technology"/>
    <s v="Hoffman Estates"/>
    <n v="60194"/>
    <s v="Illinois"/>
    <s v="Central"/>
    <d v="2011-04-09T00:00:00"/>
    <n v="1"/>
    <s v="Development - Business Logic"/>
    <s v="Development "/>
    <s v=" Business Logic"/>
    <s v="Jacob Manziel"/>
    <s v="Josh Martinez"/>
    <n v="57"/>
    <n v="1"/>
  </r>
  <r>
    <x v="7421"/>
    <n v="52929"/>
    <d v="2011-04-08T00:00:00"/>
    <n v="20"/>
    <n v="2800"/>
    <n v="0.03"/>
    <n v="140"/>
    <n v="2716"/>
    <s v="Muhammed MacIntyre"/>
    <s v="CA Inc."/>
    <s v="Computer Software: Prepackaged Software"/>
    <s v="Technology"/>
    <s v="Hoffman Estates"/>
    <n v="60194"/>
    <s v="Illinois"/>
    <s v="Central"/>
    <d v="2011-04-09T00:00:00"/>
    <n v="1"/>
    <s v="Development - Database"/>
    <s v="Development "/>
    <s v=" Database"/>
    <s v="Daniel Tusk"/>
    <s v="Josh Martinez"/>
    <n v="45"/>
    <n v="1"/>
  </r>
  <r>
    <x v="7422"/>
    <n v="52930"/>
    <d v="2011-11-08T00:00:00"/>
    <n v="16"/>
    <n v="1760"/>
    <n v="0.04"/>
    <n v="110"/>
    <n v="1689.6"/>
    <s v="Sarah Thornton"/>
    <s v="Express Scripts Holding Company"/>
    <s v="Medical/Nursing Services"/>
    <s v="Health Care"/>
    <s v="Grove City"/>
    <n v="43123"/>
    <s v="Ohio"/>
    <s v="East"/>
    <d v="2011-11-12T00:00:00"/>
    <n v="4"/>
    <s v="Development - PHP"/>
    <s v="Development "/>
    <s v=" PHP"/>
    <s v="Liam Franklin"/>
    <s v="Allen Young"/>
    <n v="52"/>
    <n v="1"/>
  </r>
  <r>
    <x v="7423"/>
    <n v="52930"/>
    <d v="2011-11-08T00:00:00"/>
    <n v="39"/>
    <n v="4290"/>
    <n v="0.1"/>
    <n v="110"/>
    <n v="3861"/>
    <s v="Sarah Thornton"/>
    <s v="Express Scripts Holding Company"/>
    <s v="Medical/Nursing Services"/>
    <s v="Health Care"/>
    <s v="Grove City"/>
    <n v="43123"/>
    <s v="Ohio"/>
    <s v="East"/>
    <d v="2011-11-13T00:00:00"/>
    <n v="5"/>
    <s v="Development - Python"/>
    <s v="Development "/>
    <s v=" Python"/>
    <s v="Isabella Douglas"/>
    <s v="Allen Young"/>
    <n v="75"/>
    <n v="1"/>
  </r>
  <r>
    <x v="7424"/>
    <n v="52930"/>
    <d v="2011-11-08T00:00:00"/>
    <n v="24"/>
    <n v="3600"/>
    <n v="0.09"/>
    <n v="150"/>
    <n v="3276"/>
    <s v="Sarah Thornton"/>
    <s v="Express Scripts Holding Company"/>
    <s v="Medical/Nursing Services"/>
    <s v="Health Care"/>
    <s v="Grove City"/>
    <n v="43123"/>
    <s v="Ohio"/>
    <s v="East"/>
    <d v="2011-11-08T00:00:00"/>
    <n v="0"/>
    <s v="Consulting - Market Research"/>
    <s v="Consulting "/>
    <s v=" Market Research"/>
    <s v="Noah Smith"/>
    <s v="Allen Young"/>
    <n v="59"/>
    <n v="1"/>
  </r>
  <r>
    <x v="7425"/>
    <n v="52930"/>
    <d v="2011-11-08T00:00:00"/>
    <n v="40"/>
    <n v="6000"/>
    <n v="0.02"/>
    <n v="150"/>
    <n v="5880"/>
    <s v="Sarah Thornton"/>
    <s v="Express Scripts Holding Company"/>
    <s v="Medical/Nursing Services"/>
    <s v="Health Care"/>
    <s v="Grove City"/>
    <n v="43123"/>
    <s v="Ohio"/>
    <s v="East"/>
    <d v="2011-11-08T00:00:00"/>
    <n v="0"/>
    <s v="Consulting - Market Research"/>
    <s v="Consulting "/>
    <s v=" Market Research"/>
    <s v="Michael Alister"/>
    <s v="Allen Young"/>
    <n v="68"/>
    <n v="1"/>
  </r>
  <r>
    <x v="7426"/>
    <n v="52932"/>
    <d v="2012-05-12T00:00:00"/>
    <n v="3"/>
    <n v="330"/>
    <n v="0"/>
    <n v="110"/>
    <n v="330"/>
    <s v="Joni Visinsky"/>
    <s v="O'Reilly Automotive, Inc."/>
    <s v="Other Specialty Stores"/>
    <s v="Consumer Services"/>
    <s v="Midwest City"/>
    <n v="73110"/>
    <s v="Oklahoma"/>
    <s v="Central"/>
    <d v="2012-05-17T00:00:00"/>
    <n v="5"/>
    <s v="Development - Python"/>
    <s v="Development "/>
    <s v=" Python"/>
    <s v="Jacob Manziel"/>
    <s v="Josh Martinez"/>
    <n v="57"/>
    <n v="1"/>
  </r>
  <r>
    <x v="7427"/>
    <n v="52933"/>
    <d v="2010-08-26T00:00:00"/>
    <n v="44"/>
    <n v="7040"/>
    <n v="0.03"/>
    <n v="160"/>
    <n v="6828.8"/>
    <s v="Liz Ward"/>
    <s v="Gilead Sciences, Inc."/>
    <s v="Biotechnology: Biological Products (No Diagnostic Substances)"/>
    <s v="Health Care"/>
    <s v="Garden City"/>
    <n v="48135"/>
    <s v="Michigan"/>
    <s v="Central"/>
    <d v="2010-09-02T00:00:00"/>
    <n v="7"/>
    <s v="Development - Java"/>
    <s v="Development "/>
    <s v=" Java"/>
    <s v="Liam Franklin"/>
    <s v="Josh Martinez"/>
    <n v="52"/>
    <n v="1"/>
  </r>
  <r>
    <x v="7428"/>
    <n v="52934"/>
    <d v="2011-07-27T00:00:00"/>
    <n v="20"/>
    <n v="4000"/>
    <n v="0.08"/>
    <n v="200"/>
    <n v="3680"/>
    <s v="Sara Fair"/>
    <s v="Electronic Arts Inc."/>
    <s v="Computer Software: Prepackaged Software"/>
    <s v="Technology"/>
    <s v="Sanford"/>
    <s v="04073"/>
    <s v="Maine"/>
    <s v="East"/>
    <d v="2011-07-28T00:00:00"/>
    <n v="1"/>
    <s v="Development - Scala"/>
    <s v="Development "/>
    <s v=" Scala"/>
    <s v="Mia Moore"/>
    <s v="Allen Young"/>
    <n v="51"/>
    <n v="1"/>
  </r>
  <r>
    <x v="7429"/>
    <n v="52964"/>
    <d v="2010-03-31T00:00:00"/>
    <n v="44"/>
    <n v="5500"/>
    <n v="0.08"/>
    <n v="125"/>
    <n v="5060"/>
    <s v="Jim French"/>
    <s v="Liberty Global plc"/>
    <s v="Television Services"/>
    <s v="Consumer Services"/>
    <s v="Elk Grove Village"/>
    <s v="60007"/>
    <s v="Illinois"/>
    <s v="Central"/>
    <d v="2010-04-01T00:00:00"/>
    <n v="1"/>
    <s v="Training - SQL"/>
    <s v="Training "/>
    <s v=" SQL"/>
    <s v="Elizabeth Carter"/>
    <s v="Josh Martinez"/>
    <n v="52"/>
    <n v="1"/>
  </r>
  <r>
    <x v="7430"/>
    <n v="52995"/>
    <d v="2012-03-15T00:00:00"/>
    <n v="8"/>
    <n v="1280"/>
    <n v="0.03"/>
    <n v="160"/>
    <n v="1241.5999999999999"/>
    <s v="Nat Hallsten"/>
    <s v="Charter Communications, Inc."/>
    <s v="Television Services"/>
    <s v="Consumer Services"/>
    <s v="Moore"/>
    <n v="73160"/>
    <s v="Oklahoma"/>
    <s v="Central"/>
    <d v="2012-03-15T00:00:00"/>
    <n v="0"/>
    <s v="Development - Java"/>
    <s v="Development "/>
    <s v=" Java"/>
    <s v="William Bufont"/>
    <s v="Josh Martinez"/>
    <n v="62"/>
    <n v="1"/>
  </r>
  <r>
    <x v="7431"/>
    <n v="52999"/>
    <d v="2012-04-25T00:00:00"/>
    <n v="5"/>
    <n v="625"/>
    <n v="0.04"/>
    <n v="125"/>
    <n v="600"/>
    <s v="Eugene Farry"/>
    <s v="Liberty Media Corporation"/>
    <s v="Broadcasting"/>
    <s v="Consumer Services"/>
    <s v="Channelview"/>
    <n v="77530"/>
    <s v="Texas"/>
    <s v="Central"/>
    <d v="2012-04-27T00:00:00"/>
    <n v="2"/>
    <s v="Training - SQL"/>
    <s v="Training "/>
    <s v=" SQL"/>
    <s v="Isabella Douglas"/>
    <s v="Josh Martinez"/>
    <n v="75"/>
    <n v="1"/>
  </r>
  <r>
    <x v="7432"/>
    <n v="52999"/>
    <d v="2012-04-25T00:00:00"/>
    <n v="39"/>
    <n v="4290"/>
    <n v="0.05"/>
    <n v="110"/>
    <n v="4075.5"/>
    <s v="Eugene Farry"/>
    <s v="Liberty Media Corporation"/>
    <s v="Broadcasting"/>
    <s v="Consumer Services"/>
    <s v="Channelview"/>
    <n v="77530"/>
    <s v="Texas"/>
    <s v="Central"/>
    <d v="2012-04-27T00:00:00"/>
    <n v="2"/>
    <s v="Development - Python"/>
    <s v="Development "/>
    <s v=" Python"/>
    <s v="Emily Taylor"/>
    <s v="Josh Martinez"/>
    <n v="62"/>
    <n v="1"/>
  </r>
  <r>
    <x v="7433"/>
    <n v="52999"/>
    <d v="2012-04-25T00:00:00"/>
    <n v="7"/>
    <n v="770"/>
    <n v="0.1"/>
    <n v="110"/>
    <n v="693"/>
    <s v="Eugene Farry"/>
    <s v="Liberty Media Corporation"/>
    <s v="Broadcasting"/>
    <s v="Consumer Services"/>
    <s v="Channelview"/>
    <n v="77530"/>
    <s v="Texas"/>
    <s v="Central"/>
    <d v="2012-04-25T00:00:00"/>
    <n v="0"/>
    <s v="Development - Python"/>
    <s v="Development "/>
    <s v=" Python"/>
    <s v="Mia Moore"/>
    <s v="Josh Martinez"/>
    <n v="51"/>
    <n v="1"/>
  </r>
  <r>
    <x v="7434"/>
    <n v="53024"/>
    <d v="2012-05-12T00:00:00"/>
    <n v="9"/>
    <n v="1125"/>
    <n v="0.09"/>
    <n v="125"/>
    <n v="1023.75"/>
    <s v="Ritsa Brown"/>
    <s v="Whole Foods Market, Inc."/>
    <s v="Food Chains"/>
    <s v="Consumer Services"/>
    <s v="Stillwater"/>
    <n v="74074"/>
    <s v="Oklahoma"/>
    <s v="Central"/>
    <d v="2012-05-13T00:00:00"/>
    <n v="1"/>
    <s v="Training - SQL"/>
    <s v="Training "/>
    <s v=" SQL"/>
    <s v="Michael Alister"/>
    <s v="Josh Martinez"/>
    <n v="68"/>
    <n v="1"/>
  </r>
  <r>
    <x v="7435"/>
    <n v="53024"/>
    <d v="2012-05-12T00:00:00"/>
    <n v="46"/>
    <n v="6900"/>
    <n v="0.03"/>
    <n v="150"/>
    <n v="6693"/>
    <s v="Ritsa Brown"/>
    <s v="Whole Foods Market, Inc."/>
    <s v="Food Chains"/>
    <s v="Consumer Services"/>
    <s v="Stillwater"/>
    <n v="74074"/>
    <s v="Oklahoma"/>
    <s v="Central"/>
    <d v="2012-05-13T00:00:00"/>
    <n v="1"/>
    <s v="Consulting - Market Research"/>
    <s v="Consulting "/>
    <s v=" Market Research"/>
    <s v="Ava Wilson"/>
    <s v="Josh Martinez"/>
    <n v="67"/>
    <n v="1"/>
  </r>
  <r>
    <x v="7436"/>
    <n v="53025"/>
    <d v="2010-03-17T00:00:00"/>
    <n v="32"/>
    <n v="3520"/>
    <n v="0.09"/>
    <n v="110"/>
    <n v="3203.2000000000003"/>
    <s v="Justin McVee"/>
    <s v="TripAdvisor, Inc."/>
    <s v="Computer Software: Programming, Data Processing"/>
    <s v="Technology"/>
    <s v="Dearborn Heights"/>
    <n v="48127"/>
    <s v="Michigan"/>
    <s v="Central"/>
    <d v="2010-03-18T00:00:00"/>
    <n v="1"/>
    <s v="Development - Python"/>
    <s v="Development "/>
    <s v=" Python"/>
    <s v="Sophia Dixon"/>
    <s v="Josh Martinez"/>
    <n v="71"/>
    <n v="1"/>
  </r>
  <r>
    <x v="7437"/>
    <n v="53026"/>
    <d v="2012-02-26T00:00:00"/>
    <n v="35"/>
    <n v="4900"/>
    <n v="0.05"/>
    <n v="140"/>
    <n v="4655"/>
    <s v="Adrian Reed"/>
    <s v="Alexion Pharmaceuticals, Inc."/>
    <s v="Major Pharmaceuticals"/>
    <s v="Health Care"/>
    <s v="Redmond"/>
    <n v="98052"/>
    <s v="Washington"/>
    <s v="West"/>
    <d v="2012-03-03T00:00:00"/>
    <n v="6"/>
    <s v="Development - Front End Web"/>
    <s v="Development "/>
    <s v=" Front End Web"/>
    <s v="Alexander Edison"/>
    <s v="Bob Turner"/>
    <n v="70"/>
    <n v="1"/>
  </r>
  <r>
    <x v="7438"/>
    <n v="53027"/>
    <d v="2010-10-26T00:00:00"/>
    <n v="38"/>
    <n v="4180"/>
    <n v="0.05"/>
    <n v="110"/>
    <n v="3971"/>
    <s v="Sharelle Chung"/>
    <s v="Intuit Inc."/>
    <s v="Computer Software: Prepackaged Software"/>
    <s v="Technology"/>
    <s v="Coeur D Alene"/>
    <n v="83814"/>
    <s v="Idaho"/>
    <s v="West"/>
    <d v="2010-10-26T00:00:00"/>
    <n v="0"/>
    <s v="Development - PHP"/>
    <s v="Development "/>
    <s v=" PHP"/>
    <s v="Madison Hill"/>
    <s v="Bob Turner"/>
    <n v="58"/>
    <n v="1"/>
  </r>
  <r>
    <x v="7439"/>
    <n v="53029"/>
    <d v="2009-07-27T00:00:00"/>
    <n v="39"/>
    <n v="7800"/>
    <n v="0.1"/>
    <n v="200"/>
    <n v="7020"/>
    <s v="Max Thurman"/>
    <s v="Stericycle, Inc."/>
    <s v="Environmental Services"/>
    <s v="Basic Industries"/>
    <s v="Paducah"/>
    <n v="42003"/>
    <s v="Kentucky"/>
    <s v="South"/>
    <d v="2009-08-01T00:00:00"/>
    <n v="5"/>
    <s v="Development - Scala"/>
    <s v="Development "/>
    <s v=" Scala"/>
    <s v="Emily Taylor"/>
    <s v="Frank Mitchell"/>
    <n v="62"/>
    <n v="1"/>
  </r>
  <r>
    <x v="7440"/>
    <n v="53056"/>
    <d v="2011-11-03T00:00:00"/>
    <n v="13"/>
    <n v="1950"/>
    <n v="7.0000000000000007E-2"/>
    <n v="150"/>
    <n v="1813.4999999999998"/>
    <s v="Helen Glantz"/>
    <s v="Applied Materials, Inc."/>
    <s v="Semiconductors"/>
    <s v="Technology"/>
    <s v="Pacifica"/>
    <n v="94044"/>
    <s v="California"/>
    <s v="West"/>
    <d v="2011-11-04T00:00:00"/>
    <n v="1"/>
    <s v="Consulting - Strategy"/>
    <s v="Consulting "/>
    <s v=" Strategy"/>
    <s v="Mason Gibson"/>
    <s v="Bob Turner"/>
    <n v="71"/>
    <n v="1"/>
  </r>
  <r>
    <x v="7441"/>
    <n v="53060"/>
    <d v="2010-03-22T00:00:00"/>
    <n v="36"/>
    <n v="5400"/>
    <n v="0.1"/>
    <n v="150"/>
    <n v="4860"/>
    <s v="Eric Dilbeck"/>
    <s v="Google Inc."/>
    <s v="Computer Software: Programming, Data Processing"/>
    <s v="Technology"/>
    <s v="Inglewood"/>
    <n v="90301"/>
    <s v="California"/>
    <s v="West"/>
    <d v="2010-03-24T00:00:00"/>
    <n v="2"/>
    <s v="Consulting - Business Model"/>
    <s v="Consulting "/>
    <s v=" Business Model"/>
    <s v="Abigail Young"/>
    <s v="Bob Turner"/>
    <n v="50"/>
    <n v="1"/>
  </r>
  <r>
    <x v="7442"/>
    <n v="53060"/>
    <d v="2010-03-22T00:00:00"/>
    <n v="4"/>
    <n v="440"/>
    <n v="0.02"/>
    <n v="110"/>
    <n v="431.2"/>
    <s v="Eric Dilbeck"/>
    <s v="Google Inc."/>
    <s v="Computer Software: Programming, Data Processing"/>
    <s v="Technology"/>
    <s v="Inglewood"/>
    <n v="90301"/>
    <s v="California"/>
    <s v="West"/>
    <d v="2010-03-24T00:00:00"/>
    <n v="2"/>
    <s v="Development - Python"/>
    <s v="Development "/>
    <s v=" Python"/>
    <s v="Emily Taylor"/>
    <s v="Bob Turner"/>
    <n v="62"/>
    <n v="1"/>
  </r>
  <r>
    <x v="7443"/>
    <n v="53120"/>
    <d v="2012-05-17T00:00:00"/>
    <n v="5"/>
    <n v="550"/>
    <n v="0.09"/>
    <n v="110"/>
    <n v="500.5"/>
    <s v="Cindy Mathis"/>
    <s v="Liberty Global plc"/>
    <s v="Television Services"/>
    <s v="Consumer Services"/>
    <s v="Phoenix"/>
    <n v="85023"/>
    <s v="Arizona"/>
    <s v="West"/>
    <d v="2012-05-19T00:00:00"/>
    <n v="2"/>
    <s v="Development - Python"/>
    <s v="Development "/>
    <s v=" Python"/>
    <s v="Elizabeth Carter"/>
    <s v="Bob Turner"/>
    <n v="52"/>
    <n v="1"/>
  </r>
  <r>
    <x v="7444"/>
    <n v="53123"/>
    <d v="2009-08-31T00:00:00"/>
    <n v="25"/>
    <n v="4000"/>
    <n v="0.06"/>
    <n v="160"/>
    <n v="3760"/>
    <s v="Michael Vittorini"/>
    <s v="Verisk Analytics, Inc."/>
    <s v="EDP Services"/>
    <s v="Technology"/>
    <s v="Newton"/>
    <s v="02456"/>
    <s v="MA"/>
    <s v="East"/>
    <d v="2009-09-02T00:00:00"/>
    <n v="2"/>
    <s v="Development - Java"/>
    <s v="Development "/>
    <s v=" Java"/>
    <s v="William Bufont"/>
    <s v="Allen Young"/>
    <n v="62"/>
    <n v="1"/>
  </r>
  <r>
    <x v="7445"/>
    <n v="53127"/>
    <d v="2011-05-11T00:00:00"/>
    <n v="50"/>
    <n v="8000"/>
    <n v="7.0000000000000007E-2"/>
    <n v="160"/>
    <n v="7439.9999999999991"/>
    <s v="Tony Phan"/>
    <s v="Broadcom Corporation"/>
    <s v="Semiconductors"/>
    <s v="Technology"/>
    <s v="Beavercreek"/>
    <n v="45431"/>
    <s v="Ohio"/>
    <s v="East"/>
    <d v="2011-05-12T00:00:00"/>
    <n v="1"/>
    <s v="Development - Java"/>
    <s v="Development "/>
    <s v=" Java"/>
    <s v="Daniel Tusk"/>
    <s v="Allen Young"/>
    <n v="45"/>
    <n v="1"/>
  </r>
  <r>
    <x v="7446"/>
    <n v="53127"/>
    <d v="2011-05-11T00:00:00"/>
    <n v="49"/>
    <n v="7350"/>
    <n v="0.05"/>
    <n v="150"/>
    <n v="6982.5"/>
    <s v="Tony Phan"/>
    <s v="Broadcom Corporation"/>
    <s v="Semiconductors"/>
    <s v="Technology"/>
    <s v="Beavercreek"/>
    <n v="45431"/>
    <s v="Ohio"/>
    <s v="East"/>
    <d v="2011-05-13T00:00:00"/>
    <n v="2"/>
    <s v="Consulting - Market Research"/>
    <s v="Consulting "/>
    <s v=" Market Research"/>
    <s v="Ava Wilson"/>
    <s v="Allen Young"/>
    <n v="67"/>
    <n v="1"/>
  </r>
  <r>
    <x v="7447"/>
    <n v="53152"/>
    <d v="2009-03-05T00:00:00"/>
    <n v="36"/>
    <n v="5400"/>
    <n v="0.01"/>
    <n v="150"/>
    <n v="5346"/>
    <s v="Bill Rawles"/>
    <s v="Staples, Inc."/>
    <s v="Other Specialty Stores"/>
    <s v="Consumer Services"/>
    <s v="Binghamton"/>
    <n v="13905"/>
    <s v="New York"/>
    <s v="East"/>
    <d v="2009-03-05T00:00:00"/>
    <n v="0"/>
    <s v="Consulting - Market Research"/>
    <s v="Consulting "/>
    <s v=" Market Research"/>
    <s v="Olivia Sullivan"/>
    <s v="Allen Young"/>
    <n v="53"/>
    <n v="1"/>
  </r>
  <r>
    <x v="7448"/>
    <n v="53152"/>
    <d v="2009-03-05T00:00:00"/>
    <n v="5"/>
    <n v="750"/>
    <n v="0.02"/>
    <n v="150"/>
    <n v="735"/>
    <s v="Bill Rawles"/>
    <s v="Staples, Inc."/>
    <s v="Other Specialty Stores"/>
    <s v="Consumer Services"/>
    <s v="Clayton"/>
    <s v="63105"/>
    <s v="MO"/>
    <s v="Central"/>
    <d v="2009-03-07T00:00:00"/>
    <n v="2"/>
    <s v="Consulting - Business Model"/>
    <s v="Consulting "/>
    <s v=" Business Model"/>
    <s v="Liam Franklin"/>
    <s v="Josh Martinez"/>
    <n v="52"/>
    <n v="1"/>
  </r>
  <r>
    <x v="7449"/>
    <n v="53152"/>
    <d v="2009-03-05T00:00:00"/>
    <n v="9"/>
    <n v="1125"/>
    <n v="0.01"/>
    <n v="125"/>
    <n v="1113.75"/>
    <s v="Bill Rawles"/>
    <s v="Staples, Inc."/>
    <s v="Other Specialty Stores"/>
    <s v="Consumer Services"/>
    <s v="Clayton"/>
    <s v="63105"/>
    <s v="MO"/>
    <s v="Central"/>
    <d v="2009-03-08T00:00:00"/>
    <n v="3"/>
    <s v="Training - SQL"/>
    <s v="Training "/>
    <s v=" SQL"/>
    <s v="Jayden Hamilton"/>
    <s v="Josh Martinez"/>
    <n v="71"/>
    <n v="1"/>
  </r>
  <r>
    <x v="7450"/>
    <n v="53152"/>
    <d v="2009-03-05T00:00:00"/>
    <n v="9"/>
    <n v="990"/>
    <n v="0.02"/>
    <n v="110"/>
    <n v="970.19999999999993"/>
    <s v="Bill Rawles"/>
    <s v="Staples, Inc."/>
    <s v="Other Specialty Stores"/>
    <s v="Consumer Services"/>
    <s v="Clayton"/>
    <s v="63105"/>
    <s v="MO"/>
    <s v="Central"/>
    <d v="2009-03-07T00:00:00"/>
    <n v="2"/>
    <s v="Development - Python"/>
    <s v="Development "/>
    <s v=" Python"/>
    <s v="Emily Taylor"/>
    <s v="Josh Martinez"/>
    <n v="62"/>
    <n v="1"/>
  </r>
  <r>
    <x v="7451"/>
    <n v="53153"/>
    <d v="2009-09-23T00:00:00"/>
    <n v="29"/>
    <n v="4930"/>
    <n v="0.1"/>
    <n v="170"/>
    <n v="4437"/>
    <s v="Paul Hazard"/>
    <s v="Lam Research Corporation"/>
    <s v="Industrial Machinery/Components"/>
    <s v="Technology"/>
    <s v="Bartlett"/>
    <n v="38134"/>
    <s v="Tennessee"/>
    <s v="South"/>
    <d v="2009-09-24T00:00:00"/>
    <n v="1"/>
    <s v="Development - .Net"/>
    <s v="Development "/>
    <s v=" .Net"/>
    <s v="William Bufont"/>
    <s v="Frank Mitchell"/>
    <n v="62"/>
    <n v="1"/>
  </r>
  <r>
    <x v="7452"/>
    <n v="53156"/>
    <d v="2012-03-10T00:00:00"/>
    <n v="47"/>
    <n v="9400"/>
    <n v="7.0000000000000007E-2"/>
    <n v="200"/>
    <n v="8742"/>
    <s v="Bryan Hirsh"/>
    <s v="Amazon.com, Inc."/>
    <s v="Catalog/Specialty Distribution"/>
    <s v="Consumer Services"/>
    <s v="Urbana"/>
    <n v="61801"/>
    <s v="Illinois"/>
    <s v="Central"/>
    <d v="2012-03-11T00:00:00"/>
    <n v="1"/>
    <s v="Development - Scala"/>
    <s v="Development "/>
    <s v=" Scala"/>
    <s v="Mason Gibson"/>
    <s v="Josh Martinez"/>
    <n v="71"/>
    <n v="1"/>
  </r>
  <r>
    <x v="7453"/>
    <n v="53188"/>
    <d v="2012-11-05T00:00:00"/>
    <n v="22"/>
    <n v="4400"/>
    <n v="7.0000000000000007E-2"/>
    <n v="200"/>
    <n v="4091.9999999999995"/>
    <s v="Dorris Engle"/>
    <s v="Costco Wholesale Corporation"/>
    <s v="Department/Specialty Retail Stores"/>
    <s v="Consumer Services"/>
    <s v="Dix Hills"/>
    <n v="11746"/>
    <s v="New York"/>
    <s v="East"/>
    <d v="2012-11-06T00:00:00"/>
    <n v="1"/>
    <s v="Development - Big Data"/>
    <s v="Development "/>
    <s v=" Big Data"/>
    <s v="Mason Gibson"/>
    <s v="Allen Young"/>
    <n v="71"/>
    <n v="1"/>
  </r>
  <r>
    <x v="7454"/>
    <n v="53189"/>
    <d v="2011-08-23T00:00:00"/>
    <n v="29"/>
    <n v="3190"/>
    <n v="0"/>
    <n v="110"/>
    <n v="3190"/>
    <s v="Duane DeMoss"/>
    <s v="Discovery Communications, Inc."/>
    <s v="Television Services"/>
    <s v="Consumer Services"/>
    <s v="Arvada"/>
    <n v="80004"/>
    <s v="Colorado"/>
    <s v="West"/>
    <d v="2011-08-23T00:00:00"/>
    <n v="0"/>
    <s v="Development - Python"/>
    <s v="Development "/>
    <s v=" Python"/>
    <s v="Abigail Young"/>
    <s v="Bob Turner"/>
    <n v="50"/>
    <n v="1"/>
  </r>
  <r>
    <x v="7455"/>
    <n v="53190"/>
    <d v="2009-09-24T00:00:00"/>
    <n v="10"/>
    <n v="1600"/>
    <n v="0.06"/>
    <n v="160"/>
    <n v="1504"/>
    <s v="Michelle Jacobs"/>
    <s v="Yahoo! Inc."/>
    <s v="EDP Services"/>
    <s v="Technology"/>
    <s v="Marion"/>
    <n v="52302"/>
    <s v="Iowa"/>
    <s v="Central"/>
    <d v="2009-09-27T00:00:00"/>
    <n v="3"/>
    <s v="Development - Java"/>
    <s v="Development "/>
    <s v=" Java"/>
    <s v="Daniel Tusk"/>
    <s v="Josh Martinez"/>
    <n v="45"/>
    <n v="1"/>
  </r>
  <r>
    <x v="7456"/>
    <n v="53190"/>
    <d v="2009-09-24T00:00:00"/>
    <n v="9"/>
    <n v="1350"/>
    <n v="0.1"/>
    <n v="150"/>
    <n v="1215"/>
    <s v="Michelle Jacobs"/>
    <s v="Yahoo! Inc."/>
    <s v="EDP Services"/>
    <s v="Technology"/>
    <s v="Marion"/>
    <n v="52302"/>
    <s v="Iowa"/>
    <s v="Central"/>
    <d v="2009-09-25T00:00:00"/>
    <n v="1"/>
    <s v="Consulting - Market Research"/>
    <s v="Consulting "/>
    <s v=" Market Research"/>
    <s v="Mia Moore"/>
    <s v="Josh Martinez"/>
    <n v="51"/>
    <n v="1"/>
  </r>
  <r>
    <x v="7457"/>
    <n v="53216"/>
    <d v="2012-12-04T00:00:00"/>
    <n v="36"/>
    <n v="3960"/>
    <n v="0.06"/>
    <n v="110"/>
    <n v="3722.3999999999996"/>
    <s v="Roy Peterman"/>
    <s v="Broadcom Corporation"/>
    <s v="Semiconductors"/>
    <s v="Technology"/>
    <s v="Hays"/>
    <n v="67601"/>
    <s v="Kansas"/>
    <s v="Central"/>
    <d v="2012-12-07T00:00:00"/>
    <n v="3"/>
    <s v="Development - Python"/>
    <s v="Development "/>
    <s v=" Python"/>
    <s v="Mia Moore"/>
    <s v="Josh Martinez"/>
    <n v="51"/>
    <n v="1"/>
  </r>
  <r>
    <x v="7458"/>
    <n v="53221"/>
    <d v="2012-02-26T00:00:00"/>
    <n v="29"/>
    <n v="3625"/>
    <n v="0.1"/>
    <n v="125"/>
    <n v="3262.5"/>
    <s v="Art Lichtenstein"/>
    <s v="Kraft Foods Group, Inc."/>
    <s v="Packaged Foods"/>
    <s v="Consumer Non-Durables"/>
    <s v="Rochester"/>
    <n v="55901"/>
    <s v="Minnesota"/>
    <s v="Central"/>
    <d v="2012-02-27T00:00:00"/>
    <n v="1"/>
    <s v="Training - SQL"/>
    <s v="Training "/>
    <s v=" SQL"/>
    <s v="Noah Smith"/>
    <s v="Josh Martinez"/>
    <n v="59"/>
    <n v="1"/>
  </r>
  <r>
    <x v="7459"/>
    <n v="53222"/>
    <d v="2009-10-19T00:00:00"/>
    <n v="2"/>
    <n v="220"/>
    <n v="7.0000000000000007E-2"/>
    <n v="110"/>
    <n v="204.6"/>
    <s v="Nora Stevenson"/>
    <s v="Gilead Sciences, Inc."/>
    <s v="Biotechnology: Biological Products (No Diagnostic Substances)"/>
    <s v="Health Care"/>
    <s v="Virginia Beach"/>
    <n v="23464"/>
    <s v="Virginia"/>
    <s v="South"/>
    <d v="2009-10-19T00:00:00"/>
    <n v="0"/>
    <s v="Development - Python"/>
    <s v="Development "/>
    <s v=" Python"/>
    <s v="Liam Franklin"/>
    <s v="Frank Mitchell"/>
    <n v="52"/>
    <n v="1"/>
  </r>
  <r>
    <x v="7460"/>
    <n v="53223"/>
    <d v="2012-07-14T00:00:00"/>
    <n v="2"/>
    <n v="320"/>
    <n v="0.08"/>
    <n v="160"/>
    <n v="294.40000000000003"/>
    <s v="Stewart Kelly"/>
    <s v="PACCAR Inc."/>
    <s v="Auto Manufacturing"/>
    <s v="Capital Goods"/>
    <s v="Schenectady"/>
    <n v="12306"/>
    <s v="New York"/>
    <s v="East"/>
    <d v="2012-07-21T00:00:00"/>
    <n v="7"/>
    <s v="Development - Java"/>
    <s v="Development "/>
    <s v=" Java"/>
    <s v="Alexander Edison"/>
    <s v="Allen Young"/>
    <n v="70"/>
    <n v="1"/>
  </r>
  <r>
    <x v="7461"/>
    <n v="53248"/>
    <d v="2010-10-29T00:00:00"/>
    <n v="7"/>
    <n v="875"/>
    <n v="0.06"/>
    <n v="125"/>
    <n v="822.5"/>
    <s v="Brenda Hildebrand"/>
    <s v="Whole Foods Market, Inc."/>
    <s v="Food Chains"/>
    <s v="Consumer Services"/>
    <s v="West Islip"/>
    <n v="11795"/>
    <s v="New York"/>
    <s v="East"/>
    <d v="2010-10-30T00:00:00"/>
    <n v="1"/>
    <s v="Training - Javascript"/>
    <s v="Training "/>
    <s v=" Javascript"/>
    <s v="Mia Moore"/>
    <s v="Allen Young"/>
    <n v="51"/>
    <n v="1"/>
  </r>
  <r>
    <x v="7462"/>
    <n v="53254"/>
    <d v="2009-08-18T00:00:00"/>
    <n v="34"/>
    <n v="5100"/>
    <n v="0"/>
    <n v="150"/>
    <n v="5100"/>
    <s v="Noel Hamilton"/>
    <s v="Facebook, Inc."/>
    <s v="Computer Software: Programming, Data Processing"/>
    <s v="Technology"/>
    <s v="Corsicana"/>
    <s v="75109"/>
    <s v="Texas"/>
    <s v="Central"/>
    <d v="2009-08-21T00:00:00"/>
    <n v="3"/>
    <s v="Consulting - Market Research"/>
    <s v="Consulting "/>
    <s v=" Market Research"/>
    <s v="Jacob Manziel"/>
    <s v="Josh Martinez"/>
    <n v="57"/>
    <n v="1"/>
  </r>
  <r>
    <x v="7463"/>
    <n v="53281"/>
    <d v="2009-04-02T00:00:00"/>
    <n v="40"/>
    <n v="5000"/>
    <n v="0.08"/>
    <n v="125"/>
    <n v="4600"/>
    <s v="Philip Sorensen"/>
    <s v="O'Reilly Automotive, Inc."/>
    <s v="Other Specialty Stores"/>
    <s v="Consumer Services"/>
    <s v="Lake Jackson"/>
    <n v="77566"/>
    <s v="Texas"/>
    <s v="Central"/>
    <d v="2009-04-04T00:00:00"/>
    <n v="2"/>
    <s v="Training - Development"/>
    <s v="Training "/>
    <s v=" Development"/>
    <s v="Jayden Hamilton"/>
    <s v="Josh Martinez"/>
    <n v="71"/>
    <n v="1"/>
  </r>
  <r>
    <x v="7464"/>
    <n v="53283"/>
    <d v="2011-10-28T00:00:00"/>
    <n v="2"/>
    <n v="300"/>
    <n v="0.04"/>
    <n v="150"/>
    <n v="288"/>
    <s v="Corey Cheatham"/>
    <s v="Monster Beverage Corporation"/>
    <s v="Beverages (Production/Distribution)"/>
    <s v="Consumer Non-Durables"/>
    <s v="Modesto"/>
    <n v="95351"/>
    <s v="California"/>
    <s v="West"/>
    <d v="2011-10-29T00:00:00"/>
    <n v="1"/>
    <s v="Consulting - Strategy"/>
    <s v="Consulting "/>
    <s v=" Strategy"/>
    <s v="Jacob Manziel"/>
    <s v="Bob Turner"/>
    <n v="57"/>
    <n v="1"/>
  </r>
  <r>
    <x v="7465"/>
    <n v="53285"/>
    <d v="2012-05-24T00:00:00"/>
    <n v="6"/>
    <n v="960"/>
    <n v="0.04"/>
    <n v="160"/>
    <n v="921.59999999999991"/>
    <s v="Eudokia Schmidt"/>
    <s v="Liberty Global plc"/>
    <s v="Television Services"/>
    <s v="Consumer Services"/>
    <s v="Lewisville"/>
    <n v="75057"/>
    <s v="Texas"/>
    <s v="Central"/>
    <d v="2012-05-26T00:00:00"/>
    <n v="2"/>
    <s v="Development - Java"/>
    <s v="Development "/>
    <s v=" Java"/>
    <s v="Elizabeth Carter"/>
    <s v="Josh Martinez"/>
    <n v="52"/>
    <n v="1"/>
  </r>
  <r>
    <x v="7466"/>
    <n v="53312"/>
    <d v="2009-07-04T00:00:00"/>
    <n v="23"/>
    <n v="3910"/>
    <n v="0.05"/>
    <n v="170"/>
    <n v="3714.5"/>
    <s v="Edward Bzostek"/>
    <s v="Equinix, Inc."/>
    <s v="Telecommunications Equipment"/>
    <s v="Public Utilities"/>
    <s v="Waco"/>
    <n v="76706"/>
    <s v="Texas"/>
    <s v="Central"/>
    <d v="2009-07-06T00:00:00"/>
    <n v="2"/>
    <s v="Development - .Net"/>
    <s v="Development "/>
    <s v=" .Net"/>
    <s v="Abigail Young"/>
    <s v="Josh Martinez"/>
    <n v="50"/>
    <n v="1"/>
  </r>
  <r>
    <x v="7467"/>
    <n v="53312"/>
    <d v="2009-07-04T00:00:00"/>
    <n v="30"/>
    <n v="3600"/>
    <n v="0.06"/>
    <n v="120"/>
    <n v="3384"/>
    <s v="Edward Bzostek"/>
    <s v="Equinix, Inc."/>
    <s v="Telecommunications Equipment"/>
    <s v="Public Utilities"/>
    <s v="Waco"/>
    <n v="76706"/>
    <s v="Texas"/>
    <s v="Central"/>
    <d v="2009-07-05T00:00:00"/>
    <n v="1"/>
    <s v="Development - Business Logic"/>
    <s v="Development "/>
    <s v=" Business Logic"/>
    <s v="Michael Alister"/>
    <s v="Josh Martinez"/>
    <n v="68"/>
    <n v="1"/>
  </r>
  <r>
    <x v="7468"/>
    <n v="53314"/>
    <d v="2010-09-19T00:00:00"/>
    <n v="33"/>
    <n v="4125"/>
    <n v="0.01"/>
    <n v="125"/>
    <n v="4083.75"/>
    <s v="Cari Radford"/>
    <s v="Biogen Idec Inc."/>
    <s v="Biotechnology: Biological Products (No Diagnostic Substances)"/>
    <s v="Health Care"/>
    <s v="Papillion"/>
    <s v="68046"/>
    <s v="Nebraska"/>
    <s v="Central"/>
    <d v="2010-09-19T00:00:00"/>
    <n v="0"/>
    <s v="Training - SQL"/>
    <s v="Training "/>
    <s v=" SQL"/>
    <s v="Liam Franklin"/>
    <s v="Josh Martinez"/>
    <n v="52"/>
    <n v="1"/>
  </r>
  <r>
    <x v="7469"/>
    <n v="53314"/>
    <d v="2010-09-19T00:00:00"/>
    <n v="15"/>
    <n v="1875"/>
    <n v="0.05"/>
    <n v="125"/>
    <n v="1781.25"/>
    <s v="Cari Radford"/>
    <s v="Biogen Idec Inc."/>
    <s v="Biotechnology: Biological Products (No Diagnostic Substances)"/>
    <s v="Health Care"/>
    <s v="Papillion"/>
    <s v="68046"/>
    <s v="Nebraska"/>
    <s v="Central"/>
    <d v="2010-09-21T00:00:00"/>
    <n v="2"/>
    <s v="Training - Javascript"/>
    <s v="Training "/>
    <s v=" Javascript"/>
    <s v="Liam Franklin"/>
    <s v="Josh Martinez"/>
    <n v="52"/>
    <n v="1"/>
  </r>
  <r>
    <x v="7470"/>
    <n v="53344"/>
    <d v="2010-02-24T00:00:00"/>
    <n v="36"/>
    <n v="5760"/>
    <n v="0.03"/>
    <n v="160"/>
    <n v="5587.2"/>
    <s v="Nora Airdo"/>
    <s v="Twenty-First Century Fox, Inc."/>
    <s v="Television Services"/>
    <s v="Consumer Services"/>
    <s v="Atascadero"/>
    <n v="93422"/>
    <s v="California"/>
    <s v="West"/>
    <d v="2010-02-26T00:00:00"/>
    <n v="2"/>
    <s v="Development - Java"/>
    <s v="Development "/>
    <s v=" Java"/>
    <s v="Sophia Dixon"/>
    <s v="Bob Turner"/>
    <n v="71"/>
    <n v="1"/>
  </r>
  <r>
    <x v="7471"/>
    <n v="53349"/>
    <d v="2010-04-10T00:00:00"/>
    <n v="46"/>
    <n v="5750"/>
    <n v="7.0000000000000007E-2"/>
    <n v="125"/>
    <n v="5347.5"/>
    <s v="Alejandro Olsen"/>
    <s v="Broadcom Corporation"/>
    <s v="Semiconductors"/>
    <s v="Technology"/>
    <s v="Cleveland"/>
    <n v="44105"/>
    <s v="Ohio"/>
    <s v="East"/>
    <d v="2010-04-19T00:00:00"/>
    <n v="9"/>
    <s v="Training - Development"/>
    <s v="Training "/>
    <s v=" Development"/>
    <s v="Mia Moore"/>
    <s v="Allen Young"/>
    <n v="51"/>
    <n v="1"/>
  </r>
  <r>
    <x v="7472"/>
    <n v="53350"/>
    <d v="2009-06-14T00:00:00"/>
    <n v="24"/>
    <n v="3840"/>
    <n v="0.08"/>
    <n v="160"/>
    <n v="3532.8"/>
    <s v="Susan Bickford"/>
    <s v="Sirius XM Holdings Inc."/>
    <s v="Broadcasting"/>
    <s v="Consumer Services"/>
    <s v="New Orleans"/>
    <n v="70117"/>
    <s v="Louisiana"/>
    <s v="South"/>
    <d v="2009-06-14T00:00:00"/>
    <n v="0"/>
    <s v="Development - Java"/>
    <s v="Development "/>
    <s v=" Java"/>
    <s v="Ava Wilson"/>
    <s v="Frank Mitchell"/>
    <n v="67"/>
    <n v="1"/>
  </r>
  <r>
    <x v="7473"/>
    <n v="53378"/>
    <d v="2012-07-13T00:00:00"/>
    <n v="50"/>
    <n v="7500"/>
    <n v="0.1"/>
    <n v="150"/>
    <n v="6750"/>
    <s v="Mitch Thornton"/>
    <s v="Baidu, Inc."/>
    <s v="Computer Software: Programming, Data Processing"/>
    <s v="Technology"/>
    <s v="Savannah"/>
    <n v="31401"/>
    <s v="Georgia"/>
    <s v="South"/>
    <d v="2012-07-14T00:00:00"/>
    <n v="1"/>
    <s v="Consulting - Compensation"/>
    <s v="Consulting "/>
    <s v=" Compensation"/>
    <s v="Elizabeth Carter"/>
    <s v="Frank Mitchell"/>
    <n v="52"/>
    <n v="1"/>
  </r>
  <r>
    <x v="7474"/>
    <n v="53378"/>
    <d v="2012-07-13T00:00:00"/>
    <n v="38"/>
    <n v="4750"/>
    <n v="0.06"/>
    <n v="125"/>
    <n v="4465"/>
    <s v="Mitch Thornton"/>
    <s v="Baidu, Inc."/>
    <s v="Computer Software: Programming, Data Processing"/>
    <s v="Technology"/>
    <s v="Savannah"/>
    <n v="31401"/>
    <s v="Georgia"/>
    <s v="South"/>
    <d v="2012-07-14T00:00:00"/>
    <n v="1"/>
    <s v="Training - SQL"/>
    <s v="Training "/>
    <s v=" SQL"/>
    <s v="Jayden Hamilton"/>
    <s v="Frank Mitchell"/>
    <n v="71"/>
    <n v="1"/>
  </r>
  <r>
    <x v="7475"/>
    <n v="53378"/>
    <d v="2012-07-13T00:00:00"/>
    <n v="49"/>
    <n v="7350"/>
    <n v="0.04"/>
    <n v="150"/>
    <n v="7056"/>
    <s v="Mitch Thornton"/>
    <s v="Baidu, Inc."/>
    <s v="Computer Software: Programming, Data Processing"/>
    <s v="Technology"/>
    <s v="Savannah"/>
    <n v="31401"/>
    <s v="Georgia"/>
    <s v="South"/>
    <d v="2012-07-14T00:00:00"/>
    <n v="1"/>
    <s v="Consulting - Market Research"/>
    <s v="Consulting "/>
    <s v=" Market Research"/>
    <s v="Daniel Tusk"/>
    <s v="Frank Mitchell"/>
    <n v="45"/>
    <n v="1"/>
  </r>
  <r>
    <x v="7476"/>
    <n v="53381"/>
    <d v="2010-09-26T00:00:00"/>
    <n v="26"/>
    <n v="2860"/>
    <n v="0.01"/>
    <n v="110"/>
    <n v="2831.4"/>
    <s v="Juliana Miller"/>
    <s v="Sirius XM Holdings Inc."/>
    <s v="Broadcasting"/>
    <s v="Consumer Services"/>
    <s v="San Francisco"/>
    <n v="94110"/>
    <s v="California"/>
    <s v="West"/>
    <d v="2010-09-27T00:00:00"/>
    <n v="1"/>
    <s v="Development - PHP"/>
    <s v="Development "/>
    <s v=" PHP"/>
    <s v="Michael Alister"/>
    <s v="Bob Turner"/>
    <n v="68"/>
    <n v="1"/>
  </r>
  <r>
    <x v="7477"/>
    <n v="53382"/>
    <d v="2009-12-27T00:00:00"/>
    <n v="13"/>
    <n v="2210"/>
    <n v="0.1"/>
    <n v="170"/>
    <n v="1989"/>
    <s v="Paul Chance"/>
    <s v="Liberty Media Corporation"/>
    <s v="Broadcasting"/>
    <s v="Consumer Services"/>
    <s v="Aberdeen"/>
    <n v="57401"/>
    <s v="South Dakota"/>
    <s v="Central"/>
    <d v="2009-12-28T00:00:00"/>
    <n v="1"/>
    <s v="Development - .Net"/>
    <s v="Development "/>
    <s v=" .Net"/>
    <s v="Isabella Douglas"/>
    <s v="Josh Martinez"/>
    <n v="75"/>
    <n v="1"/>
  </r>
  <r>
    <x v="7478"/>
    <n v="53382"/>
    <d v="2009-12-27T00:00:00"/>
    <n v="15"/>
    <n v="1875"/>
    <n v="0"/>
    <n v="125"/>
    <n v="1875"/>
    <s v="Paul Chance"/>
    <s v="Liberty Media Corporation"/>
    <s v="Broadcasting"/>
    <s v="Consumer Services"/>
    <s v="Aberdeen"/>
    <n v="57401"/>
    <s v="South Dakota"/>
    <s v="Central"/>
    <d v="2009-12-28T00:00:00"/>
    <n v="1"/>
    <s v="Training - Development"/>
    <s v="Training "/>
    <s v=" Development"/>
    <s v="Liam Franklin"/>
    <s v="Josh Martinez"/>
    <n v="52"/>
    <n v="1"/>
  </r>
  <r>
    <x v="7479"/>
    <n v="53410"/>
    <d v="2009-08-07T00:00:00"/>
    <n v="44"/>
    <n v="7480"/>
    <n v="0.08"/>
    <n v="170"/>
    <n v="6881.6"/>
    <s v="Christopher Swint"/>
    <s v="Intel Corporation"/>
    <s v="Semiconductors"/>
    <s v="Technology"/>
    <s v="East Chicago"/>
    <n v="46312"/>
    <s v="Indiana"/>
    <s v="Central"/>
    <d v="2009-08-09T00:00:00"/>
    <n v="2"/>
    <s v="Development - .Net"/>
    <s v="Development "/>
    <s v=" .Net"/>
    <s v="Elizabeth Carter"/>
    <s v="Josh Martinez"/>
    <n v="52"/>
    <n v="1"/>
  </r>
  <r>
    <x v="7480"/>
    <n v="53411"/>
    <d v="2011-11-29T00:00:00"/>
    <n v="25"/>
    <n v="3750"/>
    <n v="0.08"/>
    <n v="150"/>
    <n v="3450"/>
    <s v="Brenda Hildebrand"/>
    <s v="Whole Foods Market, Inc."/>
    <s v="Food Chains"/>
    <s v="Consumer Services"/>
    <s v="West Islip"/>
    <n v="11795"/>
    <s v="New York"/>
    <s v="East"/>
    <d v="2011-11-30T00:00:00"/>
    <n v="1"/>
    <s v="Consulting - Business Model"/>
    <s v="Consulting "/>
    <s v=" Business Model"/>
    <s v="Ava Wilson"/>
    <s v="Allen Young"/>
    <n v="67"/>
    <n v="1"/>
  </r>
  <r>
    <x v="7481"/>
    <n v="53412"/>
    <d v="2009-09-15T00:00:00"/>
    <n v="45"/>
    <n v="5625"/>
    <n v="0.02"/>
    <n v="125"/>
    <n v="5512.5"/>
    <s v="Eric DeCherney"/>
    <s v="Google Inc."/>
    <s v="Computer Software: Programming, Data Processing"/>
    <s v="Technology"/>
    <s v="Apopka"/>
    <n v="32712"/>
    <s v="Florida"/>
    <s v="South"/>
    <d v="2009-09-16T00:00:00"/>
    <n v="1"/>
    <s v="Training - SQL"/>
    <s v="Training "/>
    <s v=" SQL"/>
    <s v="Mason Gibson"/>
    <s v="Frank Mitchell"/>
    <n v="71"/>
    <n v="1"/>
  </r>
  <r>
    <x v="7482"/>
    <n v="53441"/>
    <d v="2009-08-24T00:00:00"/>
    <n v="7"/>
    <n v="770"/>
    <n v="0.01"/>
    <n v="110"/>
    <n v="762.3"/>
    <s v="Clytie Dortch"/>
    <s v="Mattel, Inc."/>
    <s v="Recreational Products/Toys"/>
    <s v="Consumer Non-Durables"/>
    <s v="Altoona"/>
    <n v="16602"/>
    <s v="Pennsylvania"/>
    <s v="East"/>
    <d v="2009-08-25T00:00:00"/>
    <n v="1"/>
    <s v="Development - Python"/>
    <s v="Development "/>
    <s v=" Python"/>
    <s v="Ethan Bird"/>
    <s v="Allen Young"/>
    <n v="60"/>
    <n v="1"/>
  </r>
  <r>
    <x v="7483"/>
    <n v="53443"/>
    <d v="2011-10-08T00:00:00"/>
    <n v="35"/>
    <n v="5950"/>
    <n v="0.04"/>
    <n v="170"/>
    <n v="5712"/>
    <s v="Jenna Nguyen"/>
    <s v="Expeditors International of Washington, Inc."/>
    <s v="Oil Refining/Marketing"/>
    <s v="Transportation"/>
    <s v="Klamath Falls"/>
    <s v="97601"/>
    <s v="Oregon"/>
    <s v="West"/>
    <d v="2011-10-09T00:00:00"/>
    <n v="1"/>
    <s v="Development - .Net"/>
    <s v="Development "/>
    <s v=" .Net"/>
    <s v="Isabella Douglas"/>
    <s v="Bob Turner"/>
    <n v="75"/>
    <n v="1"/>
  </r>
  <r>
    <x v="7484"/>
    <n v="53443"/>
    <d v="2011-10-08T00:00:00"/>
    <n v="3"/>
    <n v="600"/>
    <n v="0.01"/>
    <n v="200"/>
    <n v="594"/>
    <s v="Jenna Nguyen"/>
    <s v="Expeditors International of Washington, Inc."/>
    <s v="Oil Refining/Marketing"/>
    <s v="Transportation"/>
    <s v="Klamath Falls"/>
    <s v="97601"/>
    <s v="Oregon"/>
    <s v="West"/>
    <d v="2011-10-10T00:00:00"/>
    <n v="2"/>
    <s v="Development - Scala"/>
    <s v="Development "/>
    <s v=" Scala"/>
    <s v="Emily Taylor"/>
    <s v="Bob Turner"/>
    <n v="62"/>
    <n v="1"/>
  </r>
  <r>
    <x v="7485"/>
    <n v="53443"/>
    <d v="2011-10-08T00:00:00"/>
    <n v="22"/>
    <n v="2640"/>
    <n v="0.04"/>
    <n v="120"/>
    <n v="2534.4"/>
    <s v="Jenna Nguyen"/>
    <s v="Expeditors International of Washington, Inc."/>
    <s v="Oil Refining/Marketing"/>
    <s v="Transportation"/>
    <s v="Klamath Falls"/>
    <s v="97601"/>
    <s v="Oregon"/>
    <s v="West"/>
    <d v="2011-10-09T00:00:00"/>
    <n v="1"/>
    <s v="Development - Business Logic"/>
    <s v="Development "/>
    <s v=" Business Logic"/>
    <s v="Jacob Manziel"/>
    <s v="Bob Turner"/>
    <n v="57"/>
    <n v="1"/>
  </r>
  <r>
    <x v="7486"/>
    <n v="53445"/>
    <d v="2012-10-24T00:00:00"/>
    <n v="8"/>
    <n v="960"/>
    <n v="0.01"/>
    <n v="120"/>
    <n v="950.4"/>
    <s v="Odella Tron"/>
    <s v="Keurig Green Mountain, Inc."/>
    <s v="Packaged Foods"/>
    <s v="Consumer Non-Durables"/>
    <s v="York"/>
    <n v="17403"/>
    <s v="Pennsylvania"/>
    <s v="East"/>
    <d v="2012-10-26T00:00:00"/>
    <n v="2"/>
    <s v="Development - Business Logic"/>
    <s v="Development "/>
    <s v=" Business Logic"/>
    <s v="Liam Franklin"/>
    <s v="Allen Young"/>
    <n v="52"/>
    <n v="1"/>
  </r>
  <r>
    <x v="7487"/>
    <n v="53445"/>
    <d v="2012-10-24T00:00:00"/>
    <n v="21"/>
    <n v="2940"/>
    <n v="0.02"/>
    <n v="140"/>
    <n v="2881.2"/>
    <s v="Odella Tron"/>
    <s v="Keurig Green Mountain, Inc."/>
    <s v="Packaged Foods"/>
    <s v="Consumer Non-Durables"/>
    <s v="York"/>
    <n v="17403"/>
    <s v="Pennsylvania"/>
    <s v="East"/>
    <d v="2012-10-26T00:00:00"/>
    <n v="2"/>
    <s v="Development - Database"/>
    <s v="Development "/>
    <s v=" Database"/>
    <s v="Mia Moore"/>
    <s v="Allen Young"/>
    <n v="51"/>
    <n v="1"/>
  </r>
  <r>
    <x v="7488"/>
    <n v="53476"/>
    <d v="2009-06-11T00:00:00"/>
    <n v="14"/>
    <n v="1540"/>
    <n v="0.04"/>
    <n v="110"/>
    <n v="1478.3999999999999"/>
    <s v="Steve Shariari"/>
    <s v="NetApp, Inc."/>
    <s v="Electronic Components"/>
    <s v="Technology"/>
    <s v="Toledo"/>
    <n v="43615"/>
    <s v="Ohio"/>
    <s v="East"/>
    <d v="2009-06-11T00:00:00"/>
    <n v="0"/>
    <s v="Development - Python"/>
    <s v="Development "/>
    <s v=" Python"/>
    <s v="Noah Smith"/>
    <s v="Allen Young"/>
    <n v="59"/>
    <n v="1"/>
  </r>
  <r>
    <x v="7489"/>
    <n v="53476"/>
    <d v="2009-06-11T00:00:00"/>
    <n v="24"/>
    <n v="2880"/>
    <n v="0.08"/>
    <n v="120"/>
    <n v="2649.6"/>
    <s v="Steve Shariari"/>
    <s v="NetApp, Inc."/>
    <s v="Electronic Components"/>
    <s v="Technology"/>
    <s v="Toledo"/>
    <n v="43615"/>
    <s v="Ohio"/>
    <s v="East"/>
    <d v="2009-06-14T00:00:00"/>
    <n v="3"/>
    <s v="Development - Business Logic"/>
    <s v="Development "/>
    <s v=" Business Logic"/>
    <s v="Noah Smith"/>
    <s v="Allen Young"/>
    <n v="59"/>
    <n v="1"/>
  </r>
  <r>
    <x v="7490"/>
    <n v="53476"/>
    <d v="2009-06-11T00:00:00"/>
    <n v="47"/>
    <n v="5640"/>
    <n v="0.01"/>
    <n v="120"/>
    <n v="5583.6"/>
    <s v="Steve Shariari"/>
    <s v="NetApp, Inc."/>
    <s v="Electronic Components"/>
    <s v="Technology"/>
    <s v="Toledo"/>
    <n v="43615"/>
    <s v="Ohio"/>
    <s v="East"/>
    <d v="2009-06-12T00:00:00"/>
    <n v="1"/>
    <s v="Development - Business Logic"/>
    <s v="Development "/>
    <s v=" Business Logic"/>
    <s v="Jayden Hamilton"/>
    <s v="Allen Young"/>
    <n v="71"/>
    <n v="1"/>
  </r>
  <r>
    <x v="7491"/>
    <n v="53476"/>
    <d v="2009-06-11T00:00:00"/>
    <n v="42"/>
    <n v="8400"/>
    <n v="0.01"/>
    <n v="200"/>
    <n v="8316"/>
    <s v="Steve Shariari"/>
    <s v="NetApp, Inc."/>
    <s v="Electronic Components"/>
    <s v="Technology"/>
    <s v="Toledo"/>
    <n v="43615"/>
    <s v="Ohio"/>
    <s v="East"/>
    <d v="2009-06-11T00:00:00"/>
    <n v="0"/>
    <s v="Development - Big Data"/>
    <s v="Development "/>
    <s v=" Big Data"/>
    <s v="Emily Taylor"/>
    <s v="Allen Young"/>
    <n v="62"/>
    <n v="1"/>
  </r>
  <r>
    <x v="7492"/>
    <n v="53477"/>
    <d v="2012-05-05T00:00:00"/>
    <n v="32"/>
    <n v="4000"/>
    <n v="0.01"/>
    <n v="125"/>
    <n v="3960"/>
    <s v="Joy Moren"/>
    <s v="Ross Stores, Inc."/>
    <s v="Clothing/Shoe/Accessory Stores"/>
    <s v="Consumer Services"/>
    <s v="West Lafayette"/>
    <n v="47906"/>
    <s v="Indiana"/>
    <s v="Central"/>
    <d v="2012-05-07T00:00:00"/>
    <n v="2"/>
    <s v="Training - Development"/>
    <s v="Training "/>
    <s v=" Development"/>
    <s v="Michael Alister"/>
    <s v="Josh Martinez"/>
    <n v="68"/>
    <n v="1"/>
  </r>
  <r>
    <x v="7493"/>
    <n v="53477"/>
    <d v="2012-05-05T00:00:00"/>
    <n v="27"/>
    <n v="3375"/>
    <n v="0.06"/>
    <n v="125"/>
    <n v="3172.5"/>
    <s v="Joy Moren"/>
    <s v="Ross Stores, Inc."/>
    <s v="Clothing/Shoe/Accessory Stores"/>
    <s v="Consumer Services"/>
    <s v="West Lafayette"/>
    <n v="47906"/>
    <s v="Indiana"/>
    <s v="Central"/>
    <d v="2012-05-06T00:00:00"/>
    <n v="1"/>
    <s v="Training - Development"/>
    <s v="Training "/>
    <s v=" Development"/>
    <s v="Liam Franklin"/>
    <s v="Josh Martinez"/>
    <n v="52"/>
    <n v="1"/>
  </r>
  <r>
    <x v="7494"/>
    <n v="53477"/>
    <d v="2012-05-05T00:00:00"/>
    <n v="36"/>
    <n v="3960"/>
    <n v="0.06"/>
    <n v="110"/>
    <n v="3722.3999999999996"/>
    <s v="Joy Moren"/>
    <s v="Ross Stores, Inc."/>
    <s v="Clothing/Shoe/Accessory Stores"/>
    <s v="Consumer Services"/>
    <s v="West Lafayette"/>
    <n v="47906"/>
    <s v="Indiana"/>
    <s v="Central"/>
    <d v="2012-05-07T00:00:00"/>
    <n v="2"/>
    <s v="Development - Python"/>
    <s v="Development "/>
    <s v=" Python"/>
    <s v="Alexander Edison"/>
    <s v="Josh Martinez"/>
    <n v="70"/>
    <n v="1"/>
  </r>
  <r>
    <x v="7495"/>
    <n v="53477"/>
    <d v="2012-05-05T00:00:00"/>
    <n v="28"/>
    <n v="5600"/>
    <n v="7.0000000000000007E-2"/>
    <n v="200"/>
    <n v="5208"/>
    <s v="Joy Moren"/>
    <s v="Ross Stores, Inc."/>
    <s v="Clothing/Shoe/Accessory Stores"/>
    <s v="Consumer Services"/>
    <s v="West Lafayette"/>
    <n v="47906"/>
    <s v="Indiana"/>
    <s v="Central"/>
    <d v="2012-05-07T00:00:00"/>
    <n v="2"/>
    <s v="Development - Big Data"/>
    <s v="Development "/>
    <s v=" Big Data"/>
    <s v="Noah Smith"/>
    <s v="Josh Martinez"/>
    <n v="59"/>
    <n v="1"/>
  </r>
  <r>
    <x v="7496"/>
    <n v="53508"/>
    <d v="2009-11-10T00:00:00"/>
    <n v="13"/>
    <n v="1950"/>
    <n v="0.03"/>
    <n v="150"/>
    <n v="1891.5"/>
    <s v="Joy Moren"/>
    <s v="Ross Stores, Inc."/>
    <s v="Clothing/Shoe/Accessory Stores"/>
    <s v="Consumer Services"/>
    <s v="West Lafayette"/>
    <n v="47906"/>
    <s v="Indiana"/>
    <s v="Central"/>
    <d v="2009-11-12T00:00:00"/>
    <n v="2"/>
    <s v="Consulting - Business Model"/>
    <s v="Consulting "/>
    <s v=" Business Model"/>
    <s v="Ava Wilson"/>
    <s v="Josh Martinez"/>
    <n v="67"/>
    <n v="1"/>
  </r>
  <r>
    <x v="7497"/>
    <n v="53508"/>
    <d v="2009-11-10T00:00:00"/>
    <n v="25"/>
    <n v="3750"/>
    <n v="0.06"/>
    <n v="150"/>
    <n v="3525"/>
    <s v="Joy Moren"/>
    <s v="Ross Stores, Inc."/>
    <s v="Clothing/Shoe/Accessory Stores"/>
    <s v="Consumer Services"/>
    <s v="West Lafayette"/>
    <n v="47906"/>
    <s v="Indiana"/>
    <s v="Central"/>
    <d v="2009-11-12T00:00:00"/>
    <n v="2"/>
    <s v="Consulting - Strategy"/>
    <s v="Consulting "/>
    <s v=" Strategy"/>
    <s v="Liam Franklin"/>
    <s v="Josh Martinez"/>
    <n v="52"/>
    <n v="1"/>
  </r>
  <r>
    <x v="7498"/>
    <n v="53508"/>
    <d v="2009-11-10T00:00:00"/>
    <n v="4"/>
    <n v="440"/>
    <n v="0.06"/>
    <n v="110"/>
    <n v="413.59999999999997"/>
    <s v="Joy Moren"/>
    <s v="Ross Stores, Inc."/>
    <s v="Clothing/Shoe/Accessory Stores"/>
    <s v="Consumer Services"/>
    <s v="West Lafayette"/>
    <n v="47906"/>
    <s v="Indiana"/>
    <s v="Central"/>
    <d v="2009-11-10T00:00:00"/>
    <n v="0"/>
    <s v="Development - Python"/>
    <s v="Development "/>
    <s v=" Python"/>
    <s v="Abigail Young"/>
    <s v="Josh Martinez"/>
    <n v="50"/>
    <n v="1"/>
  </r>
  <r>
    <x v="7499"/>
    <n v="53511"/>
    <d v="2009-02-20T00:00:00"/>
    <n v="41"/>
    <n v="6560"/>
    <n v="7.0000000000000007E-2"/>
    <n v="160"/>
    <n v="6100.7999999999993"/>
    <s v="Anthony Phan"/>
    <s v="Illumina, Inc."/>
    <s v="Biotechnology: Laboratory Analytical Instruments"/>
    <s v="Capital Goods"/>
    <s v="Orland Park"/>
    <n v="60462"/>
    <s v="Illinois"/>
    <s v="Central"/>
    <d v="2009-02-22T00:00:00"/>
    <n v="2"/>
    <s v="Development - Java"/>
    <s v="Development "/>
    <s v=" Java"/>
    <s v="Elizabeth Carter"/>
    <s v="Josh Martinez"/>
    <n v="52"/>
    <n v="1"/>
  </r>
  <r>
    <x v="7500"/>
    <n v="53511"/>
    <d v="2009-02-20T00:00:00"/>
    <n v="49"/>
    <n v="6125"/>
    <n v="0.04"/>
    <n v="125"/>
    <n v="5880"/>
    <s v="Anthony Phan"/>
    <s v="Illumina, Inc."/>
    <s v="Biotechnology: Laboratory Analytical Instruments"/>
    <s v="Capital Goods"/>
    <s v="Orland Park"/>
    <n v="60462"/>
    <s v="Illinois"/>
    <s v="Central"/>
    <d v="2009-02-21T00:00:00"/>
    <n v="1"/>
    <s v="Training - SQL"/>
    <s v="Training "/>
    <s v=" SQL"/>
    <s v="Mia Moore"/>
    <s v="Josh Martinez"/>
    <n v="51"/>
    <n v="1"/>
  </r>
  <r>
    <x v="7501"/>
    <n v="53536"/>
    <d v="2012-10-30T00:00:00"/>
    <n v="35"/>
    <n v="4375"/>
    <n v="0.1"/>
    <n v="125"/>
    <n v="3937.5"/>
    <s v="Sanjit Hendricks"/>
    <s v="Discovery Communications, Inc."/>
    <s v="Television Services"/>
    <s v="Consumer Services"/>
    <s v="West Des Moines"/>
    <n v="50265"/>
    <s v="Iowa"/>
    <s v="Central"/>
    <d v="2012-11-01T00:00:00"/>
    <n v="2"/>
    <s v="Training - SQL"/>
    <s v="Training "/>
    <s v=" SQL"/>
    <s v="Mia Moore"/>
    <s v="Josh Martinez"/>
    <n v="51"/>
    <n v="1"/>
  </r>
  <r>
    <x v="7502"/>
    <n v="53536"/>
    <d v="2012-10-30T00:00:00"/>
    <n v="5"/>
    <n v="625"/>
    <n v="0"/>
    <n v="125"/>
    <n v="625"/>
    <s v="Sanjit Hendricks"/>
    <s v="Discovery Communications, Inc."/>
    <s v="Television Services"/>
    <s v="Consumer Services"/>
    <s v="West Des Moines"/>
    <n v="50265"/>
    <s v="Iowa"/>
    <s v="Central"/>
    <d v="2012-11-01T00:00:00"/>
    <n v="2"/>
    <s v="Training - Javascript"/>
    <s v="Training "/>
    <s v=" Javascript"/>
    <s v="Mason Gibson"/>
    <s v="Josh Martinez"/>
    <n v="71"/>
    <n v="1"/>
  </r>
  <r>
    <x v="7503"/>
    <n v="53568"/>
    <d v="2010-06-28T00:00:00"/>
    <n v="34"/>
    <n v="4250"/>
    <n v="0.05"/>
    <n v="125"/>
    <n v="4037.5"/>
    <s v="Gary Shillingsburg"/>
    <s v="Liberty Interactive Corporation"/>
    <s v="Catalog/Specialty Distribution"/>
    <s v="Consumer Services"/>
    <s v="Coconut Creek"/>
    <s v="33063"/>
    <s v="Florida"/>
    <s v="South"/>
    <d v="2010-06-29T00:00:00"/>
    <n v="1"/>
    <s v="Training - Development"/>
    <s v="Training "/>
    <s v=" Development"/>
    <s v="Elizabeth Carter"/>
    <s v="Frank Mitchell"/>
    <n v="52"/>
    <n v="1"/>
  </r>
  <r>
    <x v="7504"/>
    <n v="53571"/>
    <d v="2012-03-15T00:00:00"/>
    <n v="21"/>
    <n v="3360"/>
    <n v="0.05"/>
    <n v="160"/>
    <n v="3192"/>
    <s v="Dan MacKendrick"/>
    <s v="Ross Stores, Inc."/>
    <s v="Clothing/Shoe/Accessory Stores"/>
    <s v="Consumer Services"/>
    <s v="Hesperia"/>
    <n v="92345"/>
    <s v="California"/>
    <s v="West"/>
    <d v="2012-03-17T00:00:00"/>
    <n v="2"/>
    <s v="Development - Java"/>
    <s v="Development "/>
    <s v=" Java"/>
    <s v="Noah Smith"/>
    <s v="Bob Turner"/>
    <n v="59"/>
    <n v="1"/>
  </r>
  <r>
    <x v="7505"/>
    <n v="53572"/>
    <d v="2010-05-07T00:00:00"/>
    <n v="17"/>
    <n v="1870"/>
    <n v="7.0000000000000007E-2"/>
    <n v="110"/>
    <n v="1739.1"/>
    <s v="Marina Crebassa"/>
    <s v="Mattel, Inc."/>
    <s v="Recreational Products/Toys"/>
    <s v="Consumer Non-Durables"/>
    <s v="Dubuque"/>
    <n v="52001"/>
    <s v="Iowa"/>
    <s v="Central"/>
    <d v="2010-05-08T00:00:00"/>
    <n v="1"/>
    <s v="Development - PHP"/>
    <s v="Development "/>
    <s v=" PHP"/>
    <s v="Mason Gibson"/>
    <s v="Josh Martinez"/>
    <n v="71"/>
    <n v="1"/>
  </r>
  <r>
    <x v="7506"/>
    <n v="53573"/>
    <d v="2009-03-15T00:00:00"/>
    <n v="6"/>
    <n v="750"/>
    <n v="0.03"/>
    <n v="125"/>
    <n v="727.5"/>
    <s v="Daniel Shonely"/>
    <s v="Sirius XM Holdings Inc."/>
    <s v="Broadcasting"/>
    <s v="Consumer Services"/>
    <s v="Reno"/>
    <n v="89502"/>
    <s v="Nevada"/>
    <s v="West"/>
    <d v="2009-03-17T00:00:00"/>
    <n v="2"/>
    <s v="Training - SQL"/>
    <s v="Training "/>
    <s v=" SQL"/>
    <s v="Mason Gibson"/>
    <s v="Bob Turner"/>
    <n v="71"/>
    <n v="1"/>
  </r>
  <r>
    <x v="7507"/>
    <n v="53574"/>
    <d v="2012-04-09T00:00:00"/>
    <n v="8"/>
    <n v="1600"/>
    <n v="0.03"/>
    <n v="200"/>
    <n v="1552"/>
    <s v="Scot Moffitt"/>
    <s v="Fastenal Company"/>
    <s v="RETAIL: Building Materials"/>
    <s v="Consumer Services"/>
    <s v="Neenah"/>
    <n v="54956"/>
    <s v="Wisconsin"/>
    <s v="Central"/>
    <d v="2012-04-10T00:00:00"/>
    <n v="1"/>
    <s v="Development - Big Data"/>
    <s v="Development "/>
    <s v=" Big Data"/>
    <s v="Jayden Hamilton"/>
    <s v="Josh Martinez"/>
    <n v="71"/>
    <n v="1"/>
  </r>
  <r>
    <x v="7508"/>
    <n v="53600"/>
    <d v="2012-07-10T00:00:00"/>
    <n v="8"/>
    <n v="1280"/>
    <n v="0.03"/>
    <n v="160"/>
    <n v="1241.5999999999999"/>
    <s v="Roland Paige"/>
    <s v="Alexion Pharmaceuticals, Inc."/>
    <s v="Major Pharmaceuticals"/>
    <s v="Health Care"/>
    <s v="Mankato"/>
    <n v="56001"/>
    <s v="Minnesota"/>
    <s v="Central"/>
    <d v="2012-07-11T00:00:00"/>
    <n v="1"/>
    <s v="Development - Java"/>
    <s v="Development "/>
    <s v=" Java"/>
    <s v="Michael Alister"/>
    <s v="Josh Martinez"/>
    <n v="68"/>
    <n v="1"/>
  </r>
  <r>
    <x v="7509"/>
    <n v="53605"/>
    <d v="2010-08-03T00:00:00"/>
    <n v="19"/>
    <n v="3230"/>
    <n v="0.06"/>
    <n v="170"/>
    <n v="3036.2"/>
    <s v="Karen Garverick"/>
    <s v="Vertex Pharmaceuticals Incorporated"/>
    <s v="Major Pharmaceuticals"/>
    <s v="Health Care"/>
    <s v="Florence"/>
    <n v="35630"/>
    <s v="Alabama"/>
    <s v="South"/>
    <d v="2010-08-05T00:00:00"/>
    <n v="2"/>
    <s v="Development - .Net"/>
    <s v="Development "/>
    <s v=" .Net"/>
    <s v="Emily Taylor"/>
    <s v="Frank Mitchell"/>
    <n v="62"/>
    <n v="1"/>
  </r>
  <r>
    <x v="7510"/>
    <n v="53605"/>
    <d v="2010-08-03T00:00:00"/>
    <n v="48"/>
    <n v="6000"/>
    <n v="0.06"/>
    <n v="125"/>
    <n v="5640"/>
    <s v="Karen Garverick"/>
    <s v="Vertex Pharmaceuticals Incorporated"/>
    <s v="Major Pharmaceuticals"/>
    <s v="Health Care"/>
    <s v="Florence"/>
    <n v="35630"/>
    <s v="Alabama"/>
    <s v="South"/>
    <d v="2010-08-05T00:00:00"/>
    <n v="2"/>
    <s v="Training - Tableau"/>
    <s v="Training "/>
    <s v=" Tableau"/>
    <s v="Mia Moore"/>
    <s v="Frank Mitchell"/>
    <n v="51"/>
    <n v="1"/>
  </r>
  <r>
    <x v="7511"/>
    <n v="53605"/>
    <d v="2010-08-03T00:00:00"/>
    <n v="1"/>
    <n v="125"/>
    <n v="7.0000000000000007E-2"/>
    <n v="125"/>
    <n v="116.24999999999999"/>
    <s v="Karen Garverick"/>
    <s v="Vertex Pharmaceuticals Incorporated"/>
    <s v="Major Pharmaceuticals"/>
    <s v="Health Care"/>
    <s v="Florence"/>
    <n v="35630"/>
    <s v="Alabama"/>
    <s v="South"/>
    <d v="2010-08-05T00:00:00"/>
    <n v="2"/>
    <s v="Training - SQL"/>
    <s v="Training "/>
    <s v=" SQL"/>
    <s v="Sophia Dixon"/>
    <s v="Frank Mitchell"/>
    <n v="71"/>
    <n v="1"/>
  </r>
  <r>
    <x v="7512"/>
    <n v="53635"/>
    <d v="2012-07-18T00:00:00"/>
    <n v="33"/>
    <n v="4620"/>
    <n v="0.08"/>
    <n v="140"/>
    <n v="4250.4000000000005"/>
    <s v="Raymond Crestani"/>
    <s v="Seagate Technology."/>
    <s v="Electronic Components"/>
    <s v="Technology"/>
    <s v="Dublin"/>
    <n v="94568"/>
    <s v="California"/>
    <s v="West"/>
    <d v="2012-07-20T00:00:00"/>
    <n v="2"/>
    <s v="Development - Front End Web"/>
    <s v="Development "/>
    <s v=" Front End Web"/>
    <s v="Ava Wilson"/>
    <s v="Bob Turner"/>
    <n v="67"/>
    <n v="1"/>
  </r>
  <r>
    <x v="7513"/>
    <n v="53637"/>
    <d v="2011-03-17T00:00:00"/>
    <n v="12"/>
    <n v="1320"/>
    <n v="0.1"/>
    <n v="110"/>
    <n v="1188"/>
    <s v="Erin Henry"/>
    <s v="Intuitive Surgical, Inc."/>
    <s v="Industrial Specialties"/>
    <s v="Health Care"/>
    <s v="Fort Worth"/>
    <n v="76106"/>
    <s v="Texas"/>
    <s v="Central"/>
    <d v="2011-03-18T00:00:00"/>
    <n v="1"/>
    <s v="Development - PHP"/>
    <s v="Development "/>
    <s v=" PHP"/>
    <s v="Madison Hill"/>
    <s v="Josh Martinez"/>
    <n v="58"/>
    <n v="1"/>
  </r>
  <r>
    <x v="7514"/>
    <n v="53667"/>
    <d v="2012-05-17T00:00:00"/>
    <n v="33"/>
    <n v="5280"/>
    <n v="0.08"/>
    <n v="160"/>
    <n v="4857.6000000000004"/>
    <s v="Steve Vittorini"/>
    <s v="Mylan Inc."/>
    <s v="Major Pharmaceuticals"/>
    <s v="Health Care"/>
    <s v="Oakdale"/>
    <n v="55128"/>
    <s v="Minnesota"/>
    <s v="Central"/>
    <d v="2012-05-19T00:00:00"/>
    <n v="2"/>
    <s v="Development - Java"/>
    <s v="Development "/>
    <s v=" Java"/>
    <s v="William Bufont"/>
    <s v="Josh Martinez"/>
    <n v="62"/>
    <n v="1"/>
  </r>
  <r>
    <x v="7515"/>
    <n v="53667"/>
    <d v="2012-05-17T00:00:00"/>
    <n v="16"/>
    <n v="2400"/>
    <n v="0.09"/>
    <n v="150"/>
    <n v="2184"/>
    <s v="Steve Vittorini"/>
    <s v="Mylan Inc."/>
    <s v="Major Pharmaceuticals"/>
    <s v="Health Care"/>
    <s v="Oakdale"/>
    <n v="55128"/>
    <s v="Minnesota"/>
    <s v="Central"/>
    <d v="2012-05-19T00:00:00"/>
    <n v="2"/>
    <s v="Consulting - Market Research"/>
    <s v="Consulting "/>
    <s v=" Market Research"/>
    <s v="Jayden Hamilton"/>
    <s v="Josh Martinez"/>
    <n v="71"/>
    <n v="1"/>
  </r>
  <r>
    <x v="7516"/>
    <n v="53668"/>
    <d v="2010-03-31T00:00:00"/>
    <n v="9"/>
    <n v="1260"/>
    <n v="0.04"/>
    <n v="140"/>
    <n v="1209.5999999999999"/>
    <s v="Dorris Engle"/>
    <s v="Costco Wholesale Corporation"/>
    <s v="Department/Specialty Retail Stores"/>
    <s v="Consumer Services"/>
    <s v="Dix Hills"/>
    <n v="11746"/>
    <s v="New York"/>
    <s v="East"/>
    <d v="2010-04-01T00:00:00"/>
    <n v="1"/>
    <s v="Development - Front End Web"/>
    <s v="Development "/>
    <s v=" Front End Web"/>
    <s v="Michael Alister"/>
    <s v="Allen Young"/>
    <n v="68"/>
    <n v="1"/>
  </r>
  <r>
    <x v="7517"/>
    <n v="53671"/>
    <d v="2011-06-10T00:00:00"/>
    <n v="41"/>
    <n v="6560"/>
    <n v="0.08"/>
    <n v="160"/>
    <n v="6035.2"/>
    <s v="Laura Hughsby"/>
    <s v="Comcast Corporation"/>
    <s v="Television Services"/>
    <s v="Consumer Services"/>
    <s v="Marion"/>
    <n v="43302"/>
    <s v="Ohio"/>
    <s v="East"/>
    <d v="2011-06-11T00:00:00"/>
    <n v="1"/>
    <s v="Development - Java"/>
    <s v="Development "/>
    <s v=" Java"/>
    <s v="Jayden Hamilton"/>
    <s v="Allen Young"/>
    <n v="71"/>
    <n v="1"/>
  </r>
  <r>
    <x v="7518"/>
    <n v="53671"/>
    <d v="2011-06-10T00:00:00"/>
    <n v="43"/>
    <n v="8600"/>
    <n v="0.01"/>
    <n v="200"/>
    <n v="8514"/>
    <s v="Laura Hughsby"/>
    <s v="Comcast Corporation"/>
    <s v="Television Services"/>
    <s v="Consumer Services"/>
    <s v="Marion"/>
    <n v="43302"/>
    <s v="Ohio"/>
    <s v="East"/>
    <d v="2011-06-11T00:00:00"/>
    <n v="1"/>
    <s v="Development - Big Data"/>
    <s v="Development "/>
    <s v=" Big Data"/>
    <s v="Madison Hill"/>
    <s v="Allen Young"/>
    <n v="58"/>
    <n v="1"/>
  </r>
  <r>
    <x v="7519"/>
    <n v="53671"/>
    <d v="2011-06-10T00:00:00"/>
    <n v="39"/>
    <n v="6240"/>
    <n v="0.02"/>
    <n v="160"/>
    <n v="6115.2"/>
    <s v="Laura Hughsby"/>
    <s v="Comcast Corporation"/>
    <s v="Television Services"/>
    <s v="Consumer Services"/>
    <s v="Mason"/>
    <n v="45040"/>
    <s v="Ohio"/>
    <s v="East"/>
    <d v="2011-06-11T00:00:00"/>
    <n v="1"/>
    <s v="Development - Java"/>
    <s v="Development "/>
    <s v=" Java"/>
    <s v="Emma Watson"/>
    <s v="Allen Young"/>
    <n v="67"/>
    <n v="1"/>
  </r>
  <r>
    <x v="7520"/>
    <n v="53698"/>
    <d v="2012-06-16T00:00:00"/>
    <n v="10"/>
    <n v="1200"/>
    <n v="0"/>
    <n v="120"/>
    <n v="1200"/>
    <s v="Tamara Turnell"/>
    <s v="Seagate Technology."/>
    <s v="Electronic Components"/>
    <s v="Technology"/>
    <s v="Pearland"/>
    <n v="77581"/>
    <s v="Texas"/>
    <s v="Central"/>
    <d v="2012-06-17T00:00:00"/>
    <n v="1"/>
    <s v="Development - Business Logic"/>
    <s v="Development "/>
    <s v=" Business Logic"/>
    <s v="Alexander Edison"/>
    <s v="Josh Martinez"/>
    <n v="70"/>
    <n v="1"/>
  </r>
  <r>
    <x v="7521"/>
    <n v="53703"/>
    <d v="2010-06-14T00:00:00"/>
    <n v="14"/>
    <n v="2800"/>
    <n v="0.06"/>
    <n v="200"/>
    <n v="2632"/>
    <s v="Guy Kelty"/>
    <s v="Whole Foods Market, Inc."/>
    <s v="Food Chains"/>
    <s v="Consumer Services"/>
    <s v="Kokomo"/>
    <n v="46901"/>
    <s v="Indiana"/>
    <s v="Central"/>
    <d v="2010-06-15T00:00:00"/>
    <n v="1"/>
    <s v="Development - Big Data"/>
    <s v="Development "/>
    <s v=" Big Data"/>
    <s v="Madison Hill"/>
    <s v="Josh Martinez"/>
    <n v="58"/>
    <n v="1"/>
  </r>
  <r>
    <x v="7522"/>
    <n v="53728"/>
    <d v="2011-10-22T00:00:00"/>
    <n v="27"/>
    <n v="4320"/>
    <n v="7.0000000000000007E-2"/>
    <n v="160"/>
    <n v="4017.6"/>
    <s v="Paul Chance"/>
    <s v="Liberty Media Corporation"/>
    <s v="Broadcasting"/>
    <s v="Consumer Services"/>
    <s v="Aberdeen"/>
    <n v="57401"/>
    <s v="South Dakota"/>
    <s v="Central"/>
    <d v="2011-10-23T00:00:00"/>
    <n v="1"/>
    <s v="Development - Java"/>
    <s v="Development "/>
    <s v=" Java"/>
    <s v="Mason Gibson"/>
    <s v="Josh Martinez"/>
    <n v="71"/>
    <n v="1"/>
  </r>
  <r>
    <x v="7523"/>
    <n v="53730"/>
    <d v="2012-12-29T00:00:00"/>
    <n v="40"/>
    <n v="6400"/>
    <n v="0.05"/>
    <n v="160"/>
    <n v="6080"/>
    <s v="Shirley Yotov"/>
    <s v="Linear Technology Corporation"/>
    <s v="Semiconductors"/>
    <s v="Technology"/>
    <s v="Scarsdale"/>
    <s v="10583"/>
    <s v="New York"/>
    <s v="East"/>
    <d v="2012-12-30T00:00:00"/>
    <n v="1"/>
    <s v="Development - Java"/>
    <s v="Development "/>
    <s v=" Java"/>
    <s v="Olivia Sullivan"/>
    <s v="Allen Young"/>
    <n v="53"/>
    <n v="1"/>
  </r>
  <r>
    <x v="7524"/>
    <n v="53762"/>
    <d v="2012-06-01T00:00:00"/>
    <n v="28"/>
    <n v="5600"/>
    <n v="7.0000000000000007E-2"/>
    <n v="200"/>
    <n v="5208"/>
    <s v="Ivan Wooten"/>
    <s v="Check Point Software Technologies Ltd."/>
    <s v="Computer Software: Prepackaged Software"/>
    <s v="Technology"/>
    <s v="La Quinta"/>
    <n v="92253"/>
    <s v="California"/>
    <s v="West"/>
    <d v="2012-06-02T00:00:00"/>
    <n v="1"/>
    <s v="Development - Scala"/>
    <s v="Development "/>
    <s v=" Scala"/>
    <s v="Sophia Dixon"/>
    <s v="Bob Turner"/>
    <n v="71"/>
    <n v="1"/>
  </r>
  <r>
    <x v="7525"/>
    <n v="53766"/>
    <d v="2009-10-13T00:00:00"/>
    <n v="22"/>
    <n v="2750"/>
    <n v="7.0000000000000007E-2"/>
    <n v="125"/>
    <n v="2557.5"/>
    <s v="Laura Hughsby"/>
    <s v="Comcast Corporation"/>
    <s v="Television Services"/>
    <s v="Consumer Services"/>
    <s v="Marion"/>
    <n v="43302"/>
    <s v="Ohio"/>
    <s v="East"/>
    <d v="2009-10-14T00:00:00"/>
    <n v="1"/>
    <s v="Training - Javascript"/>
    <s v="Training "/>
    <s v=" Javascript"/>
    <s v="Liam Franklin"/>
    <s v="Allen Young"/>
    <n v="52"/>
    <n v="1"/>
  </r>
  <r>
    <x v="7526"/>
    <n v="53767"/>
    <d v="2011-08-26T00:00:00"/>
    <n v="35"/>
    <n v="3850"/>
    <n v="0.03"/>
    <n v="110"/>
    <n v="3734.5"/>
    <s v="Sibella Zandusky"/>
    <s v="Liberty Media Corporation"/>
    <s v="Broadcasting"/>
    <s v="Consumer Services"/>
    <s v="Beaverton"/>
    <n v="97005"/>
    <s v="Oregon"/>
    <s v="West"/>
    <d v="2011-08-27T00:00:00"/>
    <n v="1"/>
    <s v="Development - Python"/>
    <s v="Development "/>
    <s v=" Python"/>
    <s v="Daniel Tusk"/>
    <s v="Bob Turner"/>
    <n v="45"/>
    <n v="1"/>
  </r>
  <r>
    <x v="7527"/>
    <n v="53795"/>
    <d v="2012-01-30T00:00:00"/>
    <n v="40"/>
    <n v="4400"/>
    <n v="0.1"/>
    <n v="110"/>
    <n v="3960"/>
    <s v="Sandra Prescott"/>
    <s v="Citrix Systems, Inc."/>
    <s v="Computer Software: Prepackaged Software"/>
    <s v="Technology"/>
    <s v="Garfield Heights"/>
    <n v="44125"/>
    <s v="Ohio"/>
    <s v="East"/>
    <d v="2012-01-31T00:00:00"/>
    <n v="1"/>
    <s v="Development - Python"/>
    <s v="Development "/>
    <s v=" Python"/>
    <s v="Emma Watson"/>
    <s v="Allen Young"/>
    <n v="67"/>
    <n v="1"/>
  </r>
  <r>
    <x v="7528"/>
    <n v="53795"/>
    <d v="2012-01-30T00:00:00"/>
    <n v="21"/>
    <n v="3150"/>
    <n v="0.05"/>
    <n v="150"/>
    <n v="2992.5"/>
    <s v="Sandra Prescott"/>
    <s v="Citrix Systems, Inc."/>
    <s v="Computer Software: Prepackaged Software"/>
    <s v="Technology"/>
    <s v="Garfield Heights"/>
    <n v="44125"/>
    <s v="Ohio"/>
    <s v="East"/>
    <d v="2012-02-01T00:00:00"/>
    <n v="2"/>
    <s v="Consulting - Market Research"/>
    <s v="Consulting "/>
    <s v=" Market Research"/>
    <s v="Liam Franklin"/>
    <s v="Allen Young"/>
    <n v="52"/>
    <n v="1"/>
  </r>
  <r>
    <x v="7529"/>
    <n v="53797"/>
    <d v="2009-10-01T00:00:00"/>
    <n v="10"/>
    <n v="1250"/>
    <n v="0.01"/>
    <n v="125"/>
    <n v="1237.5"/>
    <s v="Doug Cooley"/>
    <s v="Cisco Systems, Inc."/>
    <s v="Computer Communications Equipment"/>
    <s v="Technology"/>
    <s v="Schaumburg"/>
    <n v="60193"/>
    <s v="Illinois"/>
    <s v="Central"/>
    <d v="2009-10-01T00:00:00"/>
    <n v="0"/>
    <s v="Training - Tableau"/>
    <s v="Training "/>
    <s v=" Tableau"/>
    <s v="Liam Franklin"/>
    <s v="Josh Martinez"/>
    <n v="52"/>
    <n v="1"/>
  </r>
  <r>
    <x v="7530"/>
    <n v="53798"/>
    <d v="2009-04-19T00:00:00"/>
    <n v="29"/>
    <n v="4930"/>
    <n v="0"/>
    <n v="170"/>
    <n v="4930"/>
    <s v="Kelly Arnett"/>
    <s v="Activision Blizzard, Inc"/>
    <s v="Computer Software: Prepackaged Software"/>
    <s v="Technology"/>
    <s v="Draper"/>
    <n v="84020"/>
    <s v="Utah"/>
    <s v="West"/>
    <d v="2009-04-26T00:00:00"/>
    <n v="7"/>
    <s v="Development - .Net"/>
    <s v="Development "/>
    <s v=" .Net"/>
    <s v="Sophia Dixon"/>
    <s v="Bob Turner"/>
    <n v="71"/>
    <n v="1"/>
  </r>
  <r>
    <x v="7531"/>
    <n v="53798"/>
    <d v="2009-04-19T00:00:00"/>
    <n v="41"/>
    <n v="5125"/>
    <n v="0.08"/>
    <n v="125"/>
    <n v="4715"/>
    <s v="Kelly Arnett"/>
    <s v="Activision Blizzard, Inc"/>
    <s v="Computer Software: Prepackaged Software"/>
    <s v="Technology"/>
    <s v="Draper"/>
    <n v="84020"/>
    <s v="Utah"/>
    <s v="West"/>
    <d v="2009-04-24T00:00:00"/>
    <n v="5"/>
    <s v="Training - Development"/>
    <s v="Training "/>
    <s v=" Development"/>
    <s v="Elizabeth Carter"/>
    <s v="Bob Turner"/>
    <n v="52"/>
    <n v="1"/>
  </r>
  <r>
    <x v="7532"/>
    <n v="53825"/>
    <d v="2011-04-09T00:00:00"/>
    <n v="36"/>
    <n v="3960"/>
    <n v="0.08"/>
    <n v="110"/>
    <n v="3643.2000000000003"/>
    <s v="Joy Moren"/>
    <s v="Ross Stores, Inc."/>
    <s v="Clothing/Shoe/Accessory Stores"/>
    <s v="Consumer Services"/>
    <s v="Ames"/>
    <n v="50010"/>
    <s v="Iowa"/>
    <s v="Central"/>
    <d v="2011-04-11T00:00:00"/>
    <n v="2"/>
    <s v="Development - Python"/>
    <s v="Development "/>
    <s v=" Python"/>
    <s v="Ethan Bird"/>
    <s v="Josh Martinez"/>
    <n v="60"/>
    <n v="1"/>
  </r>
  <r>
    <x v="7533"/>
    <n v="53863"/>
    <d v="2010-06-03T00:00:00"/>
    <n v="46"/>
    <n v="9200"/>
    <n v="0.02"/>
    <n v="200"/>
    <n v="9016"/>
    <s v="Christina Rozendal"/>
    <s v="Twenty-First Century Fox, Inc."/>
    <s v="Television Services"/>
    <s v="Consumer Services"/>
    <s v="Ottumwa"/>
    <s v="52501"/>
    <s v="Iowa"/>
    <s v="Central"/>
    <d v="2010-06-06T00:00:00"/>
    <n v="3"/>
    <s v="Development - Big Data"/>
    <s v="Development "/>
    <s v=" Big Data"/>
    <s v="Noah Smith"/>
    <s v="Josh Martinez"/>
    <n v="59"/>
    <n v="1"/>
  </r>
  <r>
    <x v="7534"/>
    <n v="53891"/>
    <d v="2009-01-22T00:00:00"/>
    <n v="36"/>
    <n v="5760"/>
    <n v="0.02"/>
    <n v="160"/>
    <n v="5644.8"/>
    <s v="Nathan Lee"/>
    <s v="Cognizant Technology Solutions Corporation"/>
    <s v="EDP Services"/>
    <s v="Technology"/>
    <s v="Lino Lakes"/>
    <s v="55014"/>
    <s v="Minnesota"/>
    <s v="Central"/>
    <d v="2009-01-22T00:00:00"/>
    <n v="0"/>
    <s v="Development - Java"/>
    <s v="Development "/>
    <s v=" Java"/>
    <s v="Liam Franklin"/>
    <s v="Josh Martinez"/>
    <n v="52"/>
    <n v="1"/>
  </r>
  <r>
    <x v="7535"/>
    <n v="53891"/>
    <d v="2009-01-22T00:00:00"/>
    <n v="27"/>
    <n v="4050"/>
    <n v="7.0000000000000007E-2"/>
    <n v="150"/>
    <n v="3766.4999999999995"/>
    <s v="Nathan Lee"/>
    <s v="Cognizant Technology Solutions Corporation"/>
    <s v="EDP Services"/>
    <s v="Technology"/>
    <s v="Mobile"/>
    <n v="36608"/>
    <s v="Alabama"/>
    <s v="South"/>
    <d v="2009-01-23T00:00:00"/>
    <n v="1"/>
    <s v="Consulting - Business Model"/>
    <s v="Consulting "/>
    <s v=" Business Model"/>
    <s v="Noah Smith"/>
    <s v="Frank Mitchell"/>
    <n v="59"/>
    <n v="1"/>
  </r>
  <r>
    <x v="7536"/>
    <n v="53891"/>
    <d v="2009-01-22T00:00:00"/>
    <n v="44"/>
    <n v="5500"/>
    <n v="0.02"/>
    <n v="125"/>
    <n v="5390"/>
    <s v="Nathan Lee"/>
    <s v="Cognizant Technology Solutions Corporation"/>
    <s v="EDP Services"/>
    <s v="Technology"/>
    <s v="Mobile"/>
    <n v="36608"/>
    <s v="Alabama"/>
    <s v="South"/>
    <d v="2009-01-23T00:00:00"/>
    <n v="1"/>
    <s v="Training - SQL"/>
    <s v="Training "/>
    <s v=" SQL"/>
    <s v="Emily Taylor"/>
    <s v="Frank Mitchell"/>
    <n v="62"/>
    <n v="1"/>
  </r>
  <r>
    <x v="7537"/>
    <n v="53891"/>
    <d v="2009-01-22T00:00:00"/>
    <n v="25"/>
    <n v="3750"/>
    <n v="0.03"/>
    <n v="150"/>
    <n v="3637.5"/>
    <s v="Nathan Lee"/>
    <s v="Cognizant Technology Solutions Corporation"/>
    <s v="EDP Services"/>
    <s v="Technology"/>
    <s v="Mobile"/>
    <n v="36608"/>
    <s v="Alabama"/>
    <s v="South"/>
    <d v="2009-01-23T00:00:00"/>
    <n v="1"/>
    <s v="Consulting - Market Research"/>
    <s v="Consulting "/>
    <s v=" Market Research"/>
    <s v="Jayden Hamilton"/>
    <s v="Frank Mitchell"/>
    <n v="71"/>
    <n v="1"/>
  </r>
  <r>
    <x v="7538"/>
    <n v="53894"/>
    <d v="2009-07-07T00:00:00"/>
    <n v="47"/>
    <n v="5875"/>
    <n v="0.03"/>
    <n v="125"/>
    <n v="5698.75"/>
    <s v="Cathy Molinari"/>
    <s v="Citrix Systems, Inc."/>
    <s v="Computer Software: Prepackaged Software"/>
    <s v="Technology"/>
    <s v="Southgate"/>
    <n v="48195"/>
    <s v="Michigan"/>
    <s v="Central"/>
    <d v="2009-07-08T00:00:00"/>
    <n v="1"/>
    <s v="Training - SQL"/>
    <s v="Training "/>
    <s v=" SQL"/>
    <s v="Mason Gibson"/>
    <s v="Josh Martinez"/>
    <n v="71"/>
    <n v="1"/>
  </r>
  <r>
    <x v="7539"/>
    <n v="53894"/>
    <d v="2009-07-07T00:00:00"/>
    <n v="37"/>
    <n v="4625"/>
    <n v="0.04"/>
    <n v="125"/>
    <n v="4440"/>
    <s v="Cathy Molinari"/>
    <s v="Citrix Systems, Inc."/>
    <s v="Computer Software: Prepackaged Software"/>
    <s v="Technology"/>
    <s v="Southgate"/>
    <n v="48195"/>
    <s v="Michigan"/>
    <s v="Central"/>
    <d v="2009-07-08T00:00:00"/>
    <n v="1"/>
    <s v="Training - Javascript"/>
    <s v="Training "/>
    <s v=" Javascript"/>
    <s v="Madison Hill"/>
    <s v="Josh Martinez"/>
    <n v="58"/>
    <n v="1"/>
  </r>
  <r>
    <x v="7540"/>
    <n v="53894"/>
    <d v="2009-07-07T00:00:00"/>
    <n v="29"/>
    <n v="4350"/>
    <n v="0.02"/>
    <n v="150"/>
    <n v="4263"/>
    <s v="Cathy Molinari"/>
    <s v="Citrix Systems, Inc."/>
    <s v="Computer Software: Prepackaged Software"/>
    <s v="Technology"/>
    <s v="Southgate"/>
    <n v="48195"/>
    <s v="Michigan"/>
    <s v="Central"/>
    <d v="2009-07-07T00:00:00"/>
    <n v="0"/>
    <s v="Consulting - Market Research"/>
    <s v="Consulting "/>
    <s v=" Market Research"/>
    <s v="Liam Franklin"/>
    <s v="Josh Martinez"/>
    <n v="52"/>
    <n v="1"/>
  </r>
  <r>
    <x v="7541"/>
    <n v="53895"/>
    <d v="2011-09-04T00:00:00"/>
    <n v="21"/>
    <n v="4200"/>
    <n v="0.1"/>
    <n v="200"/>
    <n v="3780"/>
    <s v="Amy Murray"/>
    <s v="Citrix Systems, Inc."/>
    <s v="Computer Software: Prepackaged Software"/>
    <s v="Technology"/>
    <s v="Lebanon"/>
    <n v="37087"/>
    <s v="Tennessee"/>
    <s v="South"/>
    <d v="2011-09-06T00:00:00"/>
    <n v="2"/>
    <s v="Development - Big Data"/>
    <s v="Development "/>
    <s v=" Big Data"/>
    <s v="Ethan Bird"/>
    <s v="Frank Mitchell"/>
    <n v="60"/>
    <n v="1"/>
  </r>
  <r>
    <x v="7542"/>
    <n v="53920"/>
    <d v="2009-03-18T00:00:00"/>
    <n v="18"/>
    <n v="3600"/>
    <n v="0.05"/>
    <n v="200"/>
    <n v="3420"/>
    <s v="Anna Leinenbach"/>
    <s v="Fiserv, Inc."/>
    <s v="EDP Services"/>
    <s v="Technology"/>
    <s v="El Mirage"/>
    <n v="85335"/>
    <s v="Arizona"/>
    <s v="West"/>
    <d v="2009-03-20T00:00:00"/>
    <n v="2"/>
    <s v="Development - Big Data"/>
    <s v="Development "/>
    <s v=" Big Data"/>
    <s v="Jacob Manziel"/>
    <s v="Bob Turner"/>
    <n v="57"/>
    <n v="1"/>
  </r>
  <r>
    <x v="7543"/>
    <n v="53953"/>
    <d v="2009-03-27T00:00:00"/>
    <n v="36"/>
    <n v="3960"/>
    <n v="7.0000000000000007E-2"/>
    <n v="110"/>
    <n v="3682.7999999999997"/>
    <s v="Heather Schneider"/>
    <s v="Akamai Technologies, Inc."/>
    <s v="Business Services"/>
    <s v="Miscellaneous"/>
    <s v="Bay City"/>
    <n v="48708"/>
    <s v="Michigan"/>
    <s v="Central"/>
    <d v="2009-03-28T00:00:00"/>
    <n v="1"/>
    <s v="Development - Python"/>
    <s v="Development "/>
    <s v=" Python"/>
    <s v="Mia Moore"/>
    <s v="Josh Martinez"/>
    <n v="51"/>
    <n v="1"/>
  </r>
  <r>
    <x v="7544"/>
    <n v="53955"/>
    <d v="2011-03-04T00:00:00"/>
    <n v="43"/>
    <n v="5375"/>
    <n v="0.04"/>
    <n v="125"/>
    <n v="5160"/>
    <s v="Matt French"/>
    <s v="Paychex, Inc."/>
    <s v="Diversified Commercial Services"/>
    <s v="Consumer Services"/>
    <s v="Burnsville"/>
    <n v="55337"/>
    <s v="Minnesota"/>
    <s v="Central"/>
    <d v="2011-03-06T00:00:00"/>
    <n v="2"/>
    <s v="Training - Development"/>
    <s v="Training "/>
    <s v=" Development"/>
    <s v="Mason Gibson"/>
    <s v="Josh Martinez"/>
    <n v="71"/>
    <n v="1"/>
  </r>
  <r>
    <x v="7545"/>
    <n v="53956"/>
    <d v="2011-08-08T00:00:00"/>
    <n v="43"/>
    <n v="4730"/>
    <n v="0.01"/>
    <n v="110"/>
    <n v="4682.7"/>
    <s v="Elpida Elijah"/>
    <s v="Fiserv, Inc."/>
    <s v="EDP Services"/>
    <s v="Technology"/>
    <s v="Altamonte Springs"/>
    <s v="32701"/>
    <s v="Florida"/>
    <s v="South"/>
    <d v="2011-08-09T00:00:00"/>
    <n v="1"/>
    <s v="Development - Python"/>
    <s v="Development "/>
    <s v=" Python"/>
    <s v="Sophia Dixon"/>
    <s v="Frank Mitchell"/>
    <n v="71"/>
    <n v="1"/>
  </r>
  <r>
    <x v="7546"/>
    <n v="53984"/>
    <d v="2012-12-10T00:00:00"/>
    <n v="23"/>
    <n v="2530"/>
    <n v="0"/>
    <n v="110"/>
    <n v="2530"/>
    <s v="Rick Book"/>
    <s v="Western Digital Corporation"/>
    <s v="Electronic Components"/>
    <s v="Technology"/>
    <s v="Bismarck"/>
    <n v="58501"/>
    <s v="North Dakota"/>
    <s v="Central"/>
    <d v="2012-12-11T00:00:00"/>
    <n v="1"/>
    <s v="Development - Python"/>
    <s v="Development "/>
    <s v=" Python"/>
    <s v="Emma Watson"/>
    <s v="Josh Martinez"/>
    <n v="67"/>
    <n v="1"/>
  </r>
  <r>
    <x v="7547"/>
    <n v="53990"/>
    <d v="2012-11-01T00:00:00"/>
    <n v="44"/>
    <n v="6600"/>
    <n v="0.04"/>
    <n v="150"/>
    <n v="6336"/>
    <s v="Carlos Kampe"/>
    <s v="Check Point Software Technologies Ltd."/>
    <s v="Computer Software: Prepackaged Software"/>
    <s v="Technology"/>
    <s v="Peoria"/>
    <n v="61604"/>
    <s v="Illinois"/>
    <s v="Central"/>
    <d v="2012-11-02T00:00:00"/>
    <n v="1"/>
    <s v="Consulting - Market Research"/>
    <s v="Consulting "/>
    <s v=" Market Research"/>
    <s v="Isabella Douglas"/>
    <s v="Josh Martinez"/>
    <n v="75"/>
    <n v="1"/>
  </r>
  <r>
    <x v="7548"/>
    <n v="54019"/>
    <d v="2009-07-01T00:00:00"/>
    <n v="35"/>
    <n v="5250"/>
    <n v="0.08"/>
    <n v="150"/>
    <n v="4830"/>
    <s v="Aaron Moray"/>
    <s v="American Airlines Group, Inc."/>
    <s v="Air Freight/Delivery Services"/>
    <s v="Transportation"/>
    <s v="Anacortes"/>
    <s v="98221"/>
    <s v="Washington"/>
    <s v="West"/>
    <d v="2009-07-08T00:00:00"/>
    <n v="7"/>
    <s v="Consulting - Strategy"/>
    <s v="Consulting "/>
    <s v=" Strategy"/>
    <s v="Jacob Manziel"/>
    <s v="Bob Turner"/>
    <n v="57"/>
    <n v="1"/>
  </r>
  <r>
    <x v="7549"/>
    <n v="54020"/>
    <d v="2012-01-31T00:00:00"/>
    <n v="35"/>
    <n v="3850"/>
    <n v="0.05"/>
    <n v="110"/>
    <n v="3657.5"/>
    <s v="Jennifer Lee"/>
    <s v="Facebook, Inc."/>
    <s v="Computer Software: Programming, Data Processing"/>
    <s v="Technology"/>
    <s v="Harrison"/>
    <n v="10528"/>
    <s v="New York"/>
    <s v="East"/>
    <d v="2012-02-04T00:00:00"/>
    <n v="4"/>
    <s v="Development - Python"/>
    <s v="Development "/>
    <s v=" Python"/>
    <s v="Michael Alister"/>
    <s v="Allen Young"/>
    <n v="68"/>
    <n v="1"/>
  </r>
  <r>
    <x v="7550"/>
    <n v="54020"/>
    <d v="2012-01-31T00:00:00"/>
    <n v="43"/>
    <n v="4730"/>
    <n v="0.09"/>
    <n v="110"/>
    <n v="4304.3"/>
    <s v="Jennifer Lee"/>
    <s v="Facebook, Inc."/>
    <s v="Computer Software: Programming, Data Processing"/>
    <s v="Technology"/>
    <s v="Harrison"/>
    <n v="10528"/>
    <s v="New York"/>
    <s v="East"/>
    <d v="2012-02-05T00:00:00"/>
    <n v="5"/>
    <s v="Development - Python"/>
    <s v="Development "/>
    <s v=" Python"/>
    <s v="Elizabeth Carter"/>
    <s v="Allen Young"/>
    <n v="52"/>
    <n v="1"/>
  </r>
  <r>
    <x v="7551"/>
    <n v="54023"/>
    <d v="2012-07-22T00:00:00"/>
    <n v="45"/>
    <n v="7200"/>
    <n v="7.0000000000000007E-2"/>
    <n v="160"/>
    <n v="6696"/>
    <s v="Sean Williams"/>
    <s v="Keurig Green Mountain, Inc."/>
    <s v="Packaged Foods"/>
    <s v="Consumer Non-Durables"/>
    <s v="Oshkosh"/>
    <n v="54901"/>
    <s v="Wisconsin"/>
    <s v="Central"/>
    <d v="2012-07-23T00:00:00"/>
    <n v="1"/>
    <s v="Development - Java"/>
    <s v="Development "/>
    <s v=" Java"/>
    <s v="Abigail Young"/>
    <s v="Josh Martinez"/>
    <n v="50"/>
    <n v="1"/>
  </r>
  <r>
    <x v="7552"/>
    <n v="54051"/>
    <d v="2011-08-11T00:00:00"/>
    <n v="23"/>
    <n v="2875"/>
    <n v="0.05"/>
    <n v="125"/>
    <n v="2731.25"/>
    <s v="Alice Page"/>
    <s v="Charter Communications, Inc."/>
    <s v="Television Services"/>
    <s v="Consumer Services"/>
    <s v="Layton"/>
    <n v="84041"/>
    <s v="Utah"/>
    <s v="West"/>
    <d v="2011-08-13T00:00:00"/>
    <n v="2"/>
    <s v="Training - Tableau"/>
    <s v="Training "/>
    <s v=" Tableau"/>
    <s v="Michael Alister"/>
    <s v="Bob Turner"/>
    <n v="68"/>
    <n v="1"/>
  </r>
  <r>
    <x v="7553"/>
    <n v="54051"/>
    <d v="2011-08-11T00:00:00"/>
    <n v="28"/>
    <n v="5600"/>
    <n v="0.06"/>
    <n v="200"/>
    <n v="5264"/>
    <s v="Alice Page"/>
    <s v="Charter Communications, Inc."/>
    <s v="Television Services"/>
    <s v="Consumer Services"/>
    <s v="Layton"/>
    <n v="84041"/>
    <s v="Utah"/>
    <s v="West"/>
    <d v="2011-08-12T00:00:00"/>
    <n v="1"/>
    <s v="Development - Scala"/>
    <s v="Development "/>
    <s v=" Scala"/>
    <s v="Mason Gibson"/>
    <s v="Bob Turner"/>
    <n v="71"/>
    <n v="1"/>
  </r>
  <r>
    <x v="7554"/>
    <n v="54053"/>
    <d v="2012-02-14T00:00:00"/>
    <n v="18"/>
    <n v="2700"/>
    <n v="0.06"/>
    <n v="150"/>
    <n v="2538"/>
    <s v="Alex Thompson"/>
    <s v="Check Point Software Technologies Ltd."/>
    <s v="Computer Software: Prepackaged Software"/>
    <s v="Technology"/>
    <s v="Bangor"/>
    <s v="04401"/>
    <s v="Maine"/>
    <s v="East"/>
    <d v="2012-02-15T00:00:00"/>
    <n v="1"/>
    <s v="Consulting - Market Research"/>
    <s v="Consulting "/>
    <s v=" Market Research"/>
    <s v="Ava Wilson"/>
    <s v="Allen Young"/>
    <n v="67"/>
    <n v="1"/>
  </r>
  <r>
    <x v="7555"/>
    <n v="54053"/>
    <d v="2012-02-14T00:00:00"/>
    <n v="34"/>
    <n v="5100"/>
    <n v="0.03"/>
    <n v="150"/>
    <n v="4947"/>
    <s v="Alex Thompson"/>
    <s v="Check Point Software Technologies Ltd."/>
    <s v="Computer Software: Prepackaged Software"/>
    <s v="Technology"/>
    <s v="Perth Amboy"/>
    <s v="08861"/>
    <s v="New Jersey"/>
    <s v="East"/>
    <d v="2012-02-15T00:00:00"/>
    <n v="1"/>
    <s v="Consulting - Market Research"/>
    <s v="Consulting "/>
    <s v=" Market Research"/>
    <s v="Liam Franklin"/>
    <s v="Allen Young"/>
    <n v="52"/>
    <n v="1"/>
  </r>
  <r>
    <x v="7556"/>
    <n v="54055"/>
    <d v="2009-02-13T00:00:00"/>
    <n v="44"/>
    <n v="5500"/>
    <n v="0.02"/>
    <n v="125"/>
    <n v="5390"/>
    <s v="Lena Luxemburg"/>
    <s v="Discovery Communications, Inc."/>
    <s v="Television Services"/>
    <s v="Consumer Services"/>
    <s v="Plum"/>
    <n v="15239"/>
    <s v="Pennsylvania"/>
    <s v="East"/>
    <d v="2009-02-15T00:00:00"/>
    <n v="2"/>
    <s v="Training - Tableau"/>
    <s v="Training "/>
    <s v=" Tableau"/>
    <s v="Michael Alister"/>
    <s v="Allen Young"/>
    <n v="68"/>
    <n v="1"/>
  </r>
  <r>
    <x v="7557"/>
    <n v="54081"/>
    <d v="2011-03-10T00:00:00"/>
    <n v="2"/>
    <n v="300"/>
    <n v="0.02"/>
    <n v="150"/>
    <n v="294"/>
    <s v="Seth Chapman"/>
    <s v="Garmin Ltd."/>
    <s v="Industrial Machinery/Components"/>
    <s v="Capital Goods"/>
    <s v="Dodge City"/>
    <n v="67801"/>
    <s v="Kansas"/>
    <s v="Central"/>
    <d v="2011-03-12T00:00:00"/>
    <n v="2"/>
    <s v="Consulting - Business Model"/>
    <s v="Consulting "/>
    <s v=" Business Model"/>
    <s v="Liam Franklin"/>
    <s v="Josh Martinez"/>
    <n v="52"/>
    <n v="1"/>
  </r>
  <r>
    <x v="7558"/>
    <n v="54083"/>
    <d v="2011-07-21T00:00:00"/>
    <n v="10"/>
    <n v="1700"/>
    <n v="0.08"/>
    <n v="170"/>
    <n v="1564"/>
    <s v="Don Fuller"/>
    <s v="Check Point Software Technologies Ltd."/>
    <s v="Computer Software: Prepackaged Software"/>
    <s v="Technology"/>
    <s v="Carbondale"/>
    <n v="62901"/>
    <s v="Illinois"/>
    <s v="Central"/>
    <d v="2011-07-23T00:00:00"/>
    <n v="2"/>
    <s v="Development - .Net"/>
    <s v="Development "/>
    <s v=" .Net"/>
    <s v="Abigail Young"/>
    <s v="Josh Martinez"/>
    <n v="50"/>
    <n v="1"/>
  </r>
  <r>
    <x v="7559"/>
    <n v="54084"/>
    <d v="2011-09-10T00:00:00"/>
    <n v="3"/>
    <n v="375"/>
    <n v="0.08"/>
    <n v="125"/>
    <n v="345"/>
    <s v="Lauren Bern"/>
    <s v="Cognizant Technology Solutions Corporation"/>
    <s v="EDP Services"/>
    <s v="Technology"/>
    <s v="Albuquerque"/>
    <n v="87105"/>
    <s v="New Mexico"/>
    <s v="West"/>
    <d v="2011-09-12T00:00:00"/>
    <n v="2"/>
    <s v="Training - Development"/>
    <s v="Training "/>
    <s v=" Development"/>
    <s v="Mia Moore"/>
    <s v="Bob Turner"/>
    <n v="51"/>
    <n v="1"/>
  </r>
  <r>
    <x v="7560"/>
    <n v="54086"/>
    <d v="2012-09-06T00:00:00"/>
    <n v="23"/>
    <n v="3450"/>
    <n v="0.06"/>
    <n v="150"/>
    <n v="3243"/>
    <s v="Denny Voltz"/>
    <s v="Baidu, Inc."/>
    <s v="Computer Software: Programming, Data Processing"/>
    <s v="Technology"/>
    <s v="Yucaipa"/>
    <n v="92399"/>
    <s v="California"/>
    <s v="West"/>
    <d v="2012-09-08T00:00:00"/>
    <n v="2"/>
    <s v="Consulting - Strategy"/>
    <s v="Consulting "/>
    <s v=" Strategy"/>
    <s v="Olivia Sullivan"/>
    <s v="Bob Turner"/>
    <n v="53"/>
    <n v="1"/>
  </r>
  <r>
    <x v="7561"/>
    <n v="54115"/>
    <d v="2012-01-07T00:00:00"/>
    <n v="24"/>
    <n v="4080"/>
    <n v="0.01"/>
    <n v="170"/>
    <n v="4039.2"/>
    <s v="Brian Mautz"/>
    <s v="Analog Devices, Inc."/>
    <s v="Semiconductors"/>
    <s v="Technology"/>
    <s v="Frankfort"/>
    <n v="46041"/>
    <s v="Indiana"/>
    <s v="Central"/>
    <d v="2012-01-12T00:00:00"/>
    <n v="5"/>
    <s v="Development - .Net"/>
    <s v="Development "/>
    <s v=" .Net"/>
    <s v="Madison Hill"/>
    <s v="Josh Martinez"/>
    <n v="58"/>
    <n v="1"/>
  </r>
  <r>
    <x v="7562"/>
    <n v="54115"/>
    <d v="2012-01-07T00:00:00"/>
    <n v="39"/>
    <n v="6240"/>
    <n v="0.03"/>
    <n v="160"/>
    <n v="6052.8"/>
    <s v="Brian Mautz"/>
    <s v="Analog Devices, Inc."/>
    <s v="Semiconductors"/>
    <s v="Technology"/>
    <s v="Frankfort"/>
    <n v="46041"/>
    <s v="Indiana"/>
    <s v="Central"/>
    <d v="2012-01-12T00:00:00"/>
    <n v="5"/>
    <s v="Development - Java"/>
    <s v="Development "/>
    <s v=" Java"/>
    <s v="Mason Gibson"/>
    <s v="Josh Martinez"/>
    <n v="71"/>
    <n v="1"/>
  </r>
  <r>
    <x v="7563"/>
    <n v="54116"/>
    <d v="2011-11-03T00:00:00"/>
    <n v="22"/>
    <n v="2750"/>
    <n v="0.05"/>
    <n v="125"/>
    <n v="2612.5"/>
    <s v="Frank Price"/>
    <s v="Micron Technology, Inc."/>
    <s v="Semiconductors"/>
    <s v="Technology"/>
    <s v="Tooele"/>
    <n v="84074"/>
    <s v="Utah"/>
    <s v="West"/>
    <d v="2011-11-04T00:00:00"/>
    <n v="1"/>
    <s v="Training - Javascript"/>
    <s v="Training "/>
    <s v=" Javascript"/>
    <s v="Olivia Sullivan"/>
    <s v="Bob Turner"/>
    <n v="53"/>
    <n v="1"/>
  </r>
  <r>
    <x v="7564"/>
    <n v="54119"/>
    <d v="2010-05-22T00:00:00"/>
    <n v="45"/>
    <n v="6300"/>
    <n v="0.04"/>
    <n v="140"/>
    <n v="6048"/>
    <s v="Monica Brumfield"/>
    <s v="Biogen Idec Inc."/>
    <s v="Biotechnology: Biological Products (No Diagnostic Substances)"/>
    <s v="Health Care"/>
    <s v="Coralville"/>
    <s v="52241"/>
    <s v="Iowa"/>
    <s v="Central"/>
    <d v="2010-05-23T00:00:00"/>
    <n v="1"/>
    <s v="Development - Database"/>
    <s v="Development "/>
    <s v=" Database"/>
    <s v="Michael Alister"/>
    <s v="Josh Martinez"/>
    <n v="68"/>
    <n v="1"/>
  </r>
  <r>
    <x v="7565"/>
    <n v="54119"/>
    <d v="2010-05-22T00:00:00"/>
    <n v="4"/>
    <n v="800"/>
    <n v="0.05"/>
    <n v="200"/>
    <n v="760"/>
    <s v="Monica Brumfield"/>
    <s v="Biogen Idec Inc."/>
    <s v="Biotechnology: Biological Products (No Diagnostic Substances)"/>
    <s v="Health Care"/>
    <s v="Coralville"/>
    <s v="52241"/>
    <s v="Iowa"/>
    <s v="Central"/>
    <d v="2010-05-25T00:00:00"/>
    <n v="3"/>
    <s v="Development - Big Data"/>
    <s v="Development "/>
    <s v=" Big Data"/>
    <s v="Mason Gibson"/>
    <s v="Josh Martinez"/>
    <n v="71"/>
    <n v="1"/>
  </r>
  <r>
    <x v="7566"/>
    <n v="54145"/>
    <d v="2010-01-02T00:00:00"/>
    <n v="34"/>
    <n v="4250"/>
    <n v="0.1"/>
    <n v="125"/>
    <n v="3825"/>
    <s v="Joni Visinsky"/>
    <s v="O'Reilly Automotive, Inc."/>
    <s v="Other Specialty Stores"/>
    <s v="Consumer Services"/>
    <s v="Midwest City"/>
    <n v="73110"/>
    <s v="Oklahoma"/>
    <s v="Central"/>
    <d v="2010-01-02T00:00:00"/>
    <n v="0"/>
    <s v="Training - SQL"/>
    <s v="Training "/>
    <s v=" SQL"/>
    <s v="Madison Hill"/>
    <s v="Josh Martinez"/>
    <n v="58"/>
    <n v="1"/>
  </r>
  <r>
    <x v="7567"/>
    <n v="54146"/>
    <d v="2010-10-18T00:00:00"/>
    <n v="3"/>
    <n v="450"/>
    <n v="0.06"/>
    <n v="150"/>
    <n v="423"/>
    <s v="Laurel Stivers"/>
    <s v="Cisco Systems, Inc."/>
    <s v="Computer Communications Equipment"/>
    <s v="Technology"/>
    <s v="Harrisonburg"/>
    <n v="22801"/>
    <s v="Virginia"/>
    <s v="South"/>
    <d v="2010-10-23T00:00:00"/>
    <n v="5"/>
    <s v="Consulting - Business Model"/>
    <s v="Consulting "/>
    <s v=" Business Model"/>
    <s v="Sophia Dixon"/>
    <s v="Frank Mitchell"/>
    <n v="71"/>
    <n v="1"/>
  </r>
  <r>
    <x v="7568"/>
    <n v="54150"/>
    <d v="2011-06-22T00:00:00"/>
    <n v="12"/>
    <n v="1800"/>
    <n v="0.01"/>
    <n v="150"/>
    <n v="1782"/>
    <s v="Bart Ryan"/>
    <s v="NVIDIA Corporation"/>
    <s v="Semiconductors"/>
    <s v="Technology"/>
    <s v="Roseville"/>
    <n v="55113"/>
    <s v="Minnesota"/>
    <s v="Central"/>
    <d v="2011-06-22T00:00:00"/>
    <n v="0"/>
    <s v="Consulting - Market Research"/>
    <s v="Consulting "/>
    <s v=" Market Research"/>
    <s v="Olivia Sullivan"/>
    <s v="Josh Martinez"/>
    <n v="53"/>
    <n v="1"/>
  </r>
  <r>
    <x v="7569"/>
    <n v="54151"/>
    <d v="2009-09-02T00:00:00"/>
    <n v="35"/>
    <n v="3850"/>
    <n v="0.03"/>
    <n v="110"/>
    <n v="3734.5"/>
    <s v="Amy Brennan"/>
    <s v="Cognizant Technology Solutions Corporation"/>
    <s v="EDP Services"/>
    <s v="Technology"/>
    <s v="West Mifflin"/>
    <s v="15122"/>
    <s v="Pennsylvania"/>
    <s v="East"/>
    <d v="2009-09-03T00:00:00"/>
    <n v="1"/>
    <s v="Development - Python"/>
    <s v="Development "/>
    <s v=" Python"/>
    <s v="Abigail Young"/>
    <s v="Allen Young"/>
    <n v="50"/>
    <n v="1"/>
  </r>
  <r>
    <x v="7570"/>
    <n v="54151"/>
    <d v="2009-09-02T00:00:00"/>
    <n v="38"/>
    <n v="4560"/>
    <n v="7.0000000000000007E-2"/>
    <n v="120"/>
    <n v="4240.7999999999993"/>
    <s v="Amy Brennan"/>
    <s v="Cognizant Technology Solutions Corporation"/>
    <s v="EDP Services"/>
    <s v="Technology"/>
    <s v="West Mifflin"/>
    <s v="15122"/>
    <s v="Pennsylvania"/>
    <s v="East"/>
    <d v="2009-09-03T00:00:00"/>
    <n v="1"/>
    <s v="Development - Business Logic"/>
    <s v="Development "/>
    <s v=" Business Logic"/>
    <s v="Noah Smith"/>
    <s v="Allen Young"/>
    <n v="59"/>
    <n v="1"/>
  </r>
  <r>
    <x v="7571"/>
    <n v="54176"/>
    <d v="2011-06-27T00:00:00"/>
    <n v="33"/>
    <n v="4950"/>
    <n v="0.06"/>
    <n v="150"/>
    <n v="4653"/>
    <s v="Jack Bradley"/>
    <s v="Comcast Corporation"/>
    <s v="Television Services"/>
    <s v="Consumer Services"/>
    <s v="Gulfport"/>
    <n v="39503"/>
    <s v="Mississippi"/>
    <s v="South"/>
    <d v="2011-06-28T00:00:00"/>
    <n v="1"/>
    <s v="Consulting - Business Model"/>
    <s v="Consulting "/>
    <s v=" Business Model"/>
    <s v="Daniel Tusk"/>
    <s v="Frank Mitchell"/>
    <n v="45"/>
    <n v="1"/>
  </r>
  <r>
    <x v="7572"/>
    <n v="54177"/>
    <d v="2012-01-25T00:00:00"/>
    <n v="12"/>
    <n v="1920"/>
    <n v="0.1"/>
    <n v="160"/>
    <n v="1728"/>
    <s v="Maria Wilson"/>
    <s v="Linear Technology Corporation"/>
    <s v="Semiconductors"/>
    <s v="Technology"/>
    <s v="Independence"/>
    <n v="64055"/>
    <s v="MO"/>
    <s v="Central"/>
    <d v="2012-01-25T00:00:00"/>
    <n v="0"/>
    <s v="Development - Java"/>
    <s v="Development "/>
    <s v=" Java"/>
    <s v="William Bufont"/>
    <s v="Josh Martinez"/>
    <n v="62"/>
    <n v="1"/>
  </r>
  <r>
    <x v="7573"/>
    <n v="54177"/>
    <d v="2012-01-25T00:00:00"/>
    <n v="25"/>
    <n v="2750"/>
    <n v="0.1"/>
    <n v="110"/>
    <n v="2475"/>
    <s v="Maria Wilson"/>
    <s v="Linear Technology Corporation"/>
    <s v="Semiconductors"/>
    <s v="Technology"/>
    <s v="Independence"/>
    <n v="64055"/>
    <s v="MO"/>
    <s v="Central"/>
    <d v="2012-01-27T00:00:00"/>
    <n v="2"/>
    <s v="Development - Python"/>
    <s v="Development "/>
    <s v=" Python"/>
    <s v="Mason Gibson"/>
    <s v="Josh Martinez"/>
    <n v="71"/>
    <n v="1"/>
  </r>
  <r>
    <x v="7574"/>
    <n v="54180"/>
    <d v="2012-10-22T00:00:00"/>
    <n v="43"/>
    <n v="5160"/>
    <n v="0.08"/>
    <n v="120"/>
    <n v="4747.2"/>
    <s v="Jill Huston"/>
    <s v="Intel Corporation"/>
    <s v="Semiconductors"/>
    <s v="Technology"/>
    <s v="Laguna Hills"/>
    <n v="92653"/>
    <s v="California"/>
    <s v="West"/>
    <d v="2012-10-24T00:00:00"/>
    <n v="2"/>
    <s v="Development - Business Logic"/>
    <s v="Development "/>
    <s v=" Business Logic"/>
    <s v="Mason Gibson"/>
    <s v="Bob Turner"/>
    <n v="71"/>
    <n v="1"/>
  </r>
  <r>
    <x v="7575"/>
    <n v="54181"/>
    <d v="2012-05-18T00:00:00"/>
    <n v="12"/>
    <n v="1800"/>
    <n v="0.03"/>
    <n v="150"/>
    <n v="1746"/>
    <s v="Duane Abelman"/>
    <s v="Citrix Systems, Inc."/>
    <s v="Computer Software: Prepackaged Software"/>
    <s v="Technology"/>
    <s v="Easton"/>
    <s v="18040"/>
    <s v="Pennsylvania"/>
    <s v="East"/>
    <d v="2012-05-20T00:00:00"/>
    <n v="2"/>
    <s v="Consulting - Strategy"/>
    <s v="Consulting "/>
    <s v=" Strategy"/>
    <s v="Mia Moore"/>
    <s v="Allen Young"/>
    <n v="51"/>
    <n v="1"/>
  </r>
  <r>
    <x v="7576"/>
    <n v="54183"/>
    <d v="2012-04-15T00:00:00"/>
    <n v="32"/>
    <n v="4800"/>
    <n v="0.02"/>
    <n v="150"/>
    <n v="4704"/>
    <s v="Mike Pak"/>
    <s v="Alexion Pharmaceuticals, Inc."/>
    <s v="Major Pharmaceuticals"/>
    <s v="Health Care"/>
    <s v="Huntsville"/>
    <n v="77340"/>
    <s v="Texas"/>
    <s v="Central"/>
    <d v="2012-04-17T00:00:00"/>
    <n v="2"/>
    <s v="Consulting - Business Model"/>
    <s v="Consulting "/>
    <s v=" Business Model"/>
    <s v="Olivia Sullivan"/>
    <s v="Josh Martinez"/>
    <n v="53"/>
    <n v="1"/>
  </r>
  <r>
    <x v="7577"/>
    <n v="54183"/>
    <d v="2012-04-15T00:00:00"/>
    <n v="9"/>
    <n v="1080"/>
    <n v="0.02"/>
    <n v="120"/>
    <n v="1058.4000000000001"/>
    <s v="Mike Pak"/>
    <s v="Alexion Pharmaceuticals, Inc."/>
    <s v="Major Pharmaceuticals"/>
    <s v="Health Care"/>
    <s v="Huntsville"/>
    <n v="77340"/>
    <s v="Texas"/>
    <s v="Central"/>
    <d v="2012-04-16T00:00:00"/>
    <n v="1"/>
    <s v="Development - Business Logic"/>
    <s v="Development "/>
    <s v=" Business Logic"/>
    <s v="Liam Franklin"/>
    <s v="Josh Martinez"/>
    <n v="52"/>
    <n v="1"/>
  </r>
  <r>
    <x v="7578"/>
    <n v="54209"/>
    <d v="2012-08-15T00:00:00"/>
    <n v="21"/>
    <n v="3150"/>
    <n v="0.04"/>
    <n v="150"/>
    <n v="3024"/>
    <s v="Arthur Howell"/>
    <s v="Liberty Media Corporation"/>
    <s v="Broadcasting"/>
    <s v="Consumer Services"/>
    <s v="Cleveland Heights"/>
    <s v="44106"/>
    <s v="Ohio"/>
    <s v="East"/>
    <d v="2012-08-17T00:00:00"/>
    <n v="2"/>
    <s v="Consulting - Market Research"/>
    <s v="Consulting "/>
    <s v=" Market Research"/>
    <s v="Isabella Douglas"/>
    <s v="Allen Young"/>
    <n v="75"/>
    <n v="1"/>
  </r>
  <r>
    <x v="7579"/>
    <n v="54214"/>
    <d v="2012-01-02T00:00:00"/>
    <n v="38"/>
    <n v="5700"/>
    <n v="0.04"/>
    <n v="150"/>
    <n v="5472"/>
    <s v="Resi Gonzalez"/>
    <s v="Symantec Corporation"/>
    <s v="Computer Software: Prepackaged Software"/>
    <s v="Technology"/>
    <s v="Caldwell"/>
    <n v="83605"/>
    <s v="Idaho"/>
    <s v="West"/>
    <d v="2012-01-05T00:00:00"/>
    <n v="3"/>
    <s v="Consulting - Compensation"/>
    <s v="Consulting "/>
    <s v=" Compensation"/>
    <s v="Noah Smith"/>
    <s v="Bob Turner"/>
    <n v="59"/>
    <n v="1"/>
  </r>
  <r>
    <x v="7580"/>
    <n v="54215"/>
    <d v="2011-10-21T00:00:00"/>
    <n v="14"/>
    <n v="2100"/>
    <n v="0.04"/>
    <n v="150"/>
    <n v="2016"/>
    <s v="Denny Voltz"/>
    <s v="Baidu, Inc."/>
    <s v="Computer Software: Programming, Data Processing"/>
    <s v="Technology"/>
    <s v="Yucaipa"/>
    <n v="92399"/>
    <s v="California"/>
    <s v="West"/>
    <d v="2011-10-23T00:00:00"/>
    <n v="2"/>
    <s v="Consulting - Business Model"/>
    <s v="Consulting "/>
    <s v=" Business Model"/>
    <s v="William Bufont"/>
    <s v="Bob Turner"/>
    <n v="62"/>
    <n v="1"/>
  </r>
  <r>
    <x v="7581"/>
    <n v="54243"/>
    <d v="2009-09-16T00:00:00"/>
    <n v="6"/>
    <n v="750"/>
    <n v="7.0000000000000007E-2"/>
    <n v="125"/>
    <n v="697.5"/>
    <s v="Amy Brennan"/>
    <s v="Cognizant Technology Solutions Corporation"/>
    <s v="EDP Services"/>
    <s v="Technology"/>
    <s v="West Mifflin"/>
    <s v="15122"/>
    <s v="Pennsylvania"/>
    <s v="East"/>
    <d v="2009-09-16T00:00:00"/>
    <n v="0"/>
    <s v="Training - Javascript"/>
    <s v="Training "/>
    <s v=" Javascript"/>
    <s v="Ava Wilson"/>
    <s v="Allen Young"/>
    <n v="67"/>
    <n v="1"/>
  </r>
  <r>
    <x v="7582"/>
    <n v="54245"/>
    <d v="2011-03-24T00:00:00"/>
    <n v="5"/>
    <n v="750"/>
    <n v="0.09"/>
    <n v="150"/>
    <n v="682.5"/>
    <s v="Cari Chung"/>
    <s v="Baidu, Inc."/>
    <s v="Computer Software: Programming, Data Processing"/>
    <s v="Technology"/>
    <s v="Sherman"/>
    <n v="75090"/>
    <s v="Texas"/>
    <s v="Central"/>
    <d v="2011-03-25T00:00:00"/>
    <n v="1"/>
    <s v="Consulting - Market Research"/>
    <s v="Consulting "/>
    <s v=" Market Research"/>
    <s v="Sophia Dixon"/>
    <s v="Josh Martinez"/>
    <n v="71"/>
    <n v="1"/>
  </r>
  <r>
    <x v="7583"/>
    <n v="54274"/>
    <d v="2010-11-23T00:00:00"/>
    <n v="20"/>
    <n v="3400"/>
    <n v="0.05"/>
    <n v="170"/>
    <n v="3230"/>
    <s v="Don McCrary"/>
    <s v="Cerner Corporation"/>
    <s v="EDP Services"/>
    <s v="Technology"/>
    <s v="Calumet City"/>
    <n v="60409"/>
    <s v="Illinois"/>
    <s v="Central"/>
    <d v="2010-11-25T00:00:00"/>
    <n v="2"/>
    <s v="Development - .Net"/>
    <s v="Development "/>
    <s v=" .Net"/>
    <s v="Sophia Dixon"/>
    <s v="Josh Martinez"/>
    <n v="71"/>
    <n v="1"/>
  </r>
  <r>
    <x v="7584"/>
    <n v="54276"/>
    <d v="2010-02-06T00:00:00"/>
    <n v="21"/>
    <n v="2310"/>
    <n v="0"/>
    <n v="110"/>
    <n v="2310"/>
    <s v="Chad Schwartz"/>
    <s v="DISH Network Corporation"/>
    <s v="Television Services"/>
    <s v="Consumer Services"/>
    <s v="Peoria"/>
    <n v="61604"/>
    <s v="Illinois"/>
    <s v="Central"/>
    <d v="2010-02-07T00:00:00"/>
    <n v="1"/>
    <s v="Development - Python"/>
    <s v="Development "/>
    <s v=" Python"/>
    <s v="Mia Moore"/>
    <s v="Josh Martinez"/>
    <n v="51"/>
    <n v="1"/>
  </r>
  <r>
    <x v="7585"/>
    <n v="54279"/>
    <d v="2011-07-30T00:00:00"/>
    <n v="41"/>
    <n v="6150"/>
    <n v="0.1"/>
    <n v="150"/>
    <n v="5535"/>
    <s v="Harry Carter"/>
    <s v="Automatic Data Processing, Inc."/>
    <s v="EDP Services"/>
    <s v="Technology"/>
    <s v="Gillette"/>
    <n v="82716"/>
    <s v="Wyoming"/>
    <s v="West"/>
    <d v="2011-07-31T00:00:00"/>
    <n v="1"/>
    <s v="Consulting - Strategy"/>
    <s v="Consulting "/>
    <s v=" Strategy"/>
    <s v="Isabella Douglas"/>
    <s v="Bob Turner"/>
    <n v="75"/>
    <n v="1"/>
  </r>
  <r>
    <x v="7586"/>
    <n v="54304"/>
    <d v="2010-02-17T00:00:00"/>
    <n v="11"/>
    <n v="1870"/>
    <n v="0.03"/>
    <n v="170"/>
    <n v="1813.8999999999999"/>
    <s v="Justin McVee"/>
    <s v="TripAdvisor, Inc."/>
    <s v="Computer Software: Programming, Data Processing"/>
    <s v="Technology"/>
    <s v="Dearborn Heights"/>
    <n v="48127"/>
    <s v="Michigan"/>
    <s v="Central"/>
    <d v="2010-02-19T00:00:00"/>
    <n v="2"/>
    <s v="Development - .Net"/>
    <s v="Development "/>
    <s v=" .Net"/>
    <s v="Emily Taylor"/>
    <s v="Josh Martinez"/>
    <n v="62"/>
    <n v="1"/>
  </r>
  <r>
    <x v="7587"/>
    <n v="54307"/>
    <d v="2012-01-08T00:00:00"/>
    <n v="15"/>
    <n v="1875"/>
    <n v="0.01"/>
    <n v="125"/>
    <n v="1856.25"/>
    <s v="Lauren Bern"/>
    <s v="Cognizant Technology Solutions Corporation"/>
    <s v="EDP Services"/>
    <s v="Technology"/>
    <s v="Albuquerque"/>
    <n v="87105"/>
    <s v="New Mexico"/>
    <s v="West"/>
    <d v="2012-01-09T00:00:00"/>
    <n v="1"/>
    <s v="Training - SQL"/>
    <s v="Training "/>
    <s v=" SQL"/>
    <s v="Jayden Hamilton"/>
    <s v="Bob Turner"/>
    <n v="71"/>
    <n v="1"/>
  </r>
  <r>
    <x v="7588"/>
    <n v="54307"/>
    <d v="2012-01-08T00:00:00"/>
    <n v="14"/>
    <n v="1750"/>
    <n v="0.04"/>
    <n v="125"/>
    <n v="1680"/>
    <s v="Lauren Bern"/>
    <s v="Cognizant Technology Solutions Corporation"/>
    <s v="EDP Services"/>
    <s v="Technology"/>
    <s v="Albuquerque"/>
    <n v="87105"/>
    <s v="New Mexico"/>
    <s v="West"/>
    <d v="2012-01-09T00:00:00"/>
    <n v="1"/>
    <s v="Training - Javascript"/>
    <s v="Training "/>
    <s v=" Javascript"/>
    <s v="Daniel Tusk"/>
    <s v="Bob Turner"/>
    <n v="45"/>
    <n v="1"/>
  </r>
  <r>
    <x v="7589"/>
    <n v="54307"/>
    <d v="2012-01-08T00:00:00"/>
    <n v="41"/>
    <n v="6560"/>
    <n v="0.08"/>
    <n v="160"/>
    <n v="6035.2"/>
    <s v="Lauren Bern"/>
    <s v="Cognizant Technology Solutions Corporation"/>
    <s v="EDP Services"/>
    <s v="Technology"/>
    <s v="Durango"/>
    <n v="81301"/>
    <s v="Colorado"/>
    <s v="West"/>
    <d v="2012-01-09T00:00:00"/>
    <n v="1"/>
    <s v="Development - Java"/>
    <s v="Development "/>
    <s v=" Java"/>
    <s v="Alexander Edison"/>
    <s v="Bob Turner"/>
    <n v="70"/>
    <n v="1"/>
  </r>
  <r>
    <x v="7590"/>
    <n v="54336"/>
    <d v="2010-04-15T00:00:00"/>
    <n v="50"/>
    <n v="6250"/>
    <n v="0.05"/>
    <n v="125"/>
    <n v="5937.5"/>
    <s v="Alejandro O'Connell"/>
    <s v="CA Inc."/>
    <s v="Computer Software: Prepackaged Software"/>
    <s v="Technology"/>
    <s v="Vacaville"/>
    <n v="95687"/>
    <s v="California"/>
    <s v="West"/>
    <d v="2010-04-17T00:00:00"/>
    <n v="2"/>
    <s v="Training - SQL"/>
    <s v="Training "/>
    <s v=" SQL"/>
    <s v="Alexander Edison"/>
    <s v="Bob Turner"/>
    <n v="70"/>
    <n v="1"/>
  </r>
  <r>
    <x v="7591"/>
    <n v="54339"/>
    <d v="2012-05-02T00:00:00"/>
    <n v="48"/>
    <n v="8160"/>
    <n v="0.02"/>
    <n v="170"/>
    <n v="7996.8"/>
    <s v="Alan Daly"/>
    <s v="Avago Technologies Limited"/>
    <s v="Semiconductors"/>
    <s v="Technology"/>
    <s v="Rowlett"/>
    <n v="75088"/>
    <s v="Texas"/>
    <s v="Central"/>
    <d v="2012-05-09T00:00:00"/>
    <n v="7"/>
    <s v="Development - .Net"/>
    <s v="Development "/>
    <s v=" .Net"/>
    <s v="Daniel Tusk"/>
    <s v="Josh Martinez"/>
    <n v="45"/>
    <n v="1"/>
  </r>
  <r>
    <x v="7592"/>
    <n v="54339"/>
    <d v="2012-05-02T00:00:00"/>
    <n v="41"/>
    <n v="6150"/>
    <n v="0.06"/>
    <n v="150"/>
    <n v="5781"/>
    <s v="Alan Daly"/>
    <s v="Avago Technologies Limited"/>
    <s v="Semiconductors"/>
    <s v="Technology"/>
    <s v="Rowlett"/>
    <n v="75088"/>
    <s v="Texas"/>
    <s v="Central"/>
    <d v="2012-05-07T00:00:00"/>
    <n v="5"/>
    <s v="Consulting - Market Research"/>
    <s v="Consulting "/>
    <s v=" Market Research"/>
    <s v="Olivia Sullivan"/>
    <s v="Josh Martinez"/>
    <n v="53"/>
    <n v="1"/>
  </r>
  <r>
    <x v="7593"/>
    <n v="54342"/>
    <d v="2009-06-08T00:00:00"/>
    <n v="35"/>
    <n v="5250"/>
    <n v="0.05"/>
    <n v="150"/>
    <n v="4987.5"/>
    <s v="Pauline MacIntyre"/>
    <s v="Monster Beverage Corporation"/>
    <s v="Beverages (Production/Distribution)"/>
    <s v="Consumer Non-Durables"/>
    <s v="Boise"/>
    <n v="83704"/>
    <s v="Idaho"/>
    <s v="West"/>
    <d v="2009-06-08T00:00:00"/>
    <n v="0"/>
    <s v="Consulting - Business Model"/>
    <s v="Consulting "/>
    <s v=" Business Model"/>
    <s v="Emma Watson"/>
    <s v="Bob Turner"/>
    <n v="67"/>
    <n v="1"/>
  </r>
  <r>
    <x v="7594"/>
    <n v="54342"/>
    <d v="2009-06-08T00:00:00"/>
    <n v="2"/>
    <n v="240"/>
    <n v="0.02"/>
    <n v="120"/>
    <n v="235.2"/>
    <s v="Pauline MacIntyre"/>
    <s v="Monster Beverage Corporation"/>
    <s v="Beverages (Production/Distribution)"/>
    <s v="Consumer Non-Durables"/>
    <s v="Boise"/>
    <n v="83704"/>
    <s v="Idaho"/>
    <s v="West"/>
    <d v="2009-06-08T00:00:00"/>
    <n v="0"/>
    <s v="Development - Business Logic"/>
    <s v="Development "/>
    <s v=" Business Logic"/>
    <s v="Alexander Edison"/>
    <s v="Bob Turner"/>
    <n v="70"/>
    <n v="1"/>
  </r>
  <r>
    <x v="7595"/>
    <n v="54368"/>
    <d v="2011-11-01T00:00:00"/>
    <n v="31"/>
    <n v="3410"/>
    <n v="0.04"/>
    <n v="110"/>
    <n v="3273.6"/>
    <s v="Kimberly McGrath"/>
    <s v="Celgene Corporation"/>
    <s v="Major Pharmaceuticals"/>
    <s v="Health Care"/>
    <s v="Cohoes"/>
    <s v="12047"/>
    <s v="New York"/>
    <s v="East"/>
    <d v="2011-11-03T00:00:00"/>
    <n v="2"/>
    <s v="Development - Python"/>
    <s v="Development "/>
    <s v=" Python"/>
    <s v="Mason Gibson"/>
    <s v="Allen Young"/>
    <n v="71"/>
    <n v="1"/>
  </r>
  <r>
    <x v="7596"/>
    <n v="54368"/>
    <d v="2011-11-01T00:00:00"/>
    <n v="16"/>
    <n v="1760"/>
    <n v="0.08"/>
    <n v="110"/>
    <n v="1619.2"/>
    <s v="Kimberly McGrath"/>
    <s v="Celgene Corporation"/>
    <s v="Major Pharmaceuticals"/>
    <s v="Health Care"/>
    <s v="Cohoes"/>
    <s v="12047"/>
    <s v="New York"/>
    <s v="East"/>
    <d v="2011-11-02T00:00:00"/>
    <n v="1"/>
    <s v="Development - Python"/>
    <s v="Development "/>
    <s v=" Python"/>
    <s v="Abigail Young"/>
    <s v="Allen Young"/>
    <n v="50"/>
    <n v="1"/>
  </r>
  <r>
    <x v="7597"/>
    <n v="54368"/>
    <d v="2011-11-01T00:00:00"/>
    <n v="43"/>
    <n v="6450"/>
    <n v="0.05"/>
    <n v="150"/>
    <n v="6127.5"/>
    <s v="Kimberly McGrath"/>
    <s v="Celgene Corporation"/>
    <s v="Major Pharmaceuticals"/>
    <s v="Health Care"/>
    <s v="Cohoes"/>
    <s v="12047"/>
    <s v="New York"/>
    <s v="East"/>
    <d v="2011-11-02T00:00:00"/>
    <n v="1"/>
    <s v="Consulting - Market Research"/>
    <s v="Consulting "/>
    <s v=" Market Research"/>
    <s v="Sophia Dixon"/>
    <s v="Allen Young"/>
    <n v="71"/>
    <n v="1"/>
  </r>
  <r>
    <x v="7598"/>
    <n v="54369"/>
    <d v="2009-03-02T00:00:00"/>
    <n v="47"/>
    <n v="7050"/>
    <n v="0"/>
    <n v="150"/>
    <n v="7050"/>
    <s v="Ryan Kaydos"/>
    <s v="C.H. Robinson Worldwide, Inc."/>
    <s v="Oil Refining/Marketing"/>
    <s v="Transportation"/>
    <s v="North Olmsted"/>
    <n v="44070"/>
    <s v="Ohio"/>
    <s v="East"/>
    <d v="2009-03-04T00:00:00"/>
    <n v="2"/>
    <s v="Consulting - Business Model"/>
    <s v="Consulting "/>
    <s v=" Business Model"/>
    <s v="William Bufont"/>
    <s v="Allen Young"/>
    <n v="62"/>
    <n v="1"/>
  </r>
  <r>
    <x v="7599"/>
    <n v="54370"/>
    <d v="2012-04-08T00:00:00"/>
    <n v="49"/>
    <n v="7350"/>
    <n v="0"/>
    <n v="150"/>
    <n v="7350"/>
    <s v="Carol Knutson"/>
    <s v="Comcast Corporation"/>
    <s v="Television Services"/>
    <s v="Consumer Services"/>
    <s v="Reisterstown"/>
    <n v="21136"/>
    <s v="Maryland"/>
    <s v="East"/>
    <d v="2012-04-08T00:00:00"/>
    <n v="0"/>
    <s v="Consulting - Business Model"/>
    <s v="Consulting "/>
    <s v=" Business Model"/>
    <s v="Isabella Douglas"/>
    <s v="Allen Young"/>
    <n v="75"/>
    <n v="1"/>
  </r>
  <r>
    <x v="7600"/>
    <n v="54371"/>
    <d v="2012-02-15T00:00:00"/>
    <n v="28"/>
    <n v="3920"/>
    <n v="0"/>
    <n v="140"/>
    <n v="3920"/>
    <s v="Toby Payne"/>
    <s v="Altera Corporation"/>
    <s v="Semiconductors"/>
    <s v="Technology"/>
    <s v="Sunrise"/>
    <n v="33322"/>
    <s v="Florida"/>
    <s v="South"/>
    <d v="2012-02-15T00:00:00"/>
    <n v="0"/>
    <s v="Development - Database"/>
    <s v="Development "/>
    <s v=" Database"/>
    <s v="Ava Wilson"/>
    <s v="Frank Mitchell"/>
    <n v="67"/>
    <n v="1"/>
  </r>
  <r>
    <x v="7601"/>
    <n v="54371"/>
    <d v="2012-02-15T00:00:00"/>
    <n v="7"/>
    <n v="1120"/>
    <n v="0.05"/>
    <n v="160"/>
    <n v="1064"/>
    <s v="Toby Payne"/>
    <s v="Altera Corporation"/>
    <s v="Semiconductors"/>
    <s v="Technology"/>
    <s v="Tallahassee"/>
    <n v="32303"/>
    <s v="Florida"/>
    <s v="South"/>
    <d v="2012-02-17T00:00:00"/>
    <n v="2"/>
    <s v="Development - Java"/>
    <s v="Development "/>
    <s v=" Java"/>
    <s v="Daniel Tusk"/>
    <s v="Frank Mitchell"/>
    <n v="45"/>
    <n v="1"/>
  </r>
  <r>
    <x v="7602"/>
    <n v="54401"/>
    <d v="2011-12-04T00:00:00"/>
    <n v="34"/>
    <n v="5440"/>
    <n v="7.0000000000000007E-2"/>
    <n v="160"/>
    <n v="5059.2"/>
    <s v="Dave Hart"/>
    <s v="VimpelCom Ltd."/>
    <s v="Telecommunications Equipment"/>
    <s v="Public Utilities"/>
    <s v="Bryan"/>
    <n v="77803"/>
    <s v="Texas"/>
    <s v="Central"/>
    <d v="2011-12-06T00:00:00"/>
    <n v="2"/>
    <s v="Development - Java"/>
    <s v="Development "/>
    <s v=" Java"/>
    <s v="Noah Smith"/>
    <s v="Josh Martinez"/>
    <n v="59"/>
    <n v="1"/>
  </r>
  <r>
    <x v="7603"/>
    <n v="54407"/>
    <d v="2010-06-16T00:00:00"/>
    <n v="24"/>
    <n v="3840"/>
    <n v="7.0000000000000007E-2"/>
    <n v="160"/>
    <n v="3571.2"/>
    <s v="Maureen Weiss"/>
    <s v="SBA Communications Corporation"/>
    <s v="Telecommunications Equipment"/>
    <s v="Consumer Services"/>
    <s v="Radnor"/>
    <n v="19087"/>
    <s v="Pennsylvania"/>
    <s v="East"/>
    <d v="2010-06-17T00:00:00"/>
    <n v="1"/>
    <s v="Development - Java"/>
    <s v="Development "/>
    <s v=" Java"/>
    <s v="Abigail Young"/>
    <s v="Allen Young"/>
    <n v="50"/>
    <n v="1"/>
  </r>
  <r>
    <x v="7604"/>
    <n v="54436"/>
    <d v="2009-09-19T00:00:00"/>
    <n v="17"/>
    <n v="2550"/>
    <n v="0.04"/>
    <n v="150"/>
    <n v="2448"/>
    <s v="Toby Payne"/>
    <s v="Altera Corporation"/>
    <s v="Semiconductors"/>
    <s v="Technology"/>
    <s v="Tallahassee"/>
    <n v="32303"/>
    <s v="Florida"/>
    <s v="South"/>
    <d v="2009-09-19T00:00:00"/>
    <n v="0"/>
    <s v="Consulting - Business Model"/>
    <s v="Consulting "/>
    <s v=" Business Model"/>
    <s v="Mason Gibson"/>
    <s v="Frank Mitchell"/>
    <n v="71"/>
    <n v="1"/>
  </r>
  <r>
    <x v="7605"/>
    <n v="54436"/>
    <d v="2009-09-19T00:00:00"/>
    <n v="37"/>
    <n v="5550"/>
    <n v="0"/>
    <n v="150"/>
    <n v="5550"/>
    <s v="Toby Payne"/>
    <s v="Altera Corporation"/>
    <s v="Semiconductors"/>
    <s v="Technology"/>
    <s v="Tallahassee"/>
    <n v="32303"/>
    <s v="Florida"/>
    <s v="South"/>
    <d v="2009-09-20T00:00:00"/>
    <n v="1"/>
    <s v="Consulting - Business Model"/>
    <s v="Consulting "/>
    <s v=" Business Model"/>
    <s v="Emma Watson"/>
    <s v="Frank Mitchell"/>
    <n v="67"/>
    <n v="1"/>
  </r>
  <r>
    <x v="7606"/>
    <n v="54437"/>
    <d v="2010-12-19T00:00:00"/>
    <n v="15"/>
    <n v="2250"/>
    <n v="0.09"/>
    <n v="150"/>
    <n v="2047.5"/>
    <s v="Logan Flashing"/>
    <s v="Garmin Ltd."/>
    <s v="Industrial Machinery/Components"/>
    <s v="Capital Goods"/>
    <s v="New Castle"/>
    <n v="47362"/>
    <s v="Indiana"/>
    <s v="Central"/>
    <d v="2010-12-19T00:00:00"/>
    <n v="0"/>
    <s v="Consulting - Market Research"/>
    <s v="Consulting "/>
    <s v=" Market Research"/>
    <s v="Daniel Tusk"/>
    <s v="Josh Martinez"/>
    <n v="45"/>
    <n v="1"/>
  </r>
  <r>
    <x v="7607"/>
    <n v="54464"/>
    <d v="2009-09-01T00:00:00"/>
    <n v="11"/>
    <n v="1375"/>
    <n v="0.06"/>
    <n v="125"/>
    <n v="1292.5"/>
    <s v="Joseph Fritzler"/>
    <s v="The Priceline Group Inc."/>
    <s v="Business Services"/>
    <s v="Miscellaneous"/>
    <s v="Dunedin"/>
    <n v="34698"/>
    <s v="Florida"/>
    <s v="South"/>
    <d v="2009-09-03T00:00:00"/>
    <n v="2"/>
    <s v="Training - SQL"/>
    <s v="Training "/>
    <s v=" SQL"/>
    <s v="Ava Wilson"/>
    <s v="Frank Mitchell"/>
    <n v="67"/>
    <n v="1"/>
  </r>
  <r>
    <x v="7608"/>
    <n v="54464"/>
    <d v="2009-09-01T00:00:00"/>
    <n v="50"/>
    <n v="6250"/>
    <n v="0.08"/>
    <n v="125"/>
    <n v="5750"/>
    <s v="Joseph Fritzler"/>
    <s v="The Priceline Group Inc."/>
    <s v="Business Services"/>
    <s v="Miscellaneous"/>
    <s v="Dunedin"/>
    <n v="34698"/>
    <s v="Florida"/>
    <s v="South"/>
    <d v="2009-09-02T00:00:00"/>
    <n v="1"/>
    <s v="Training - SQL"/>
    <s v="Training "/>
    <s v=" SQL"/>
    <s v="William Bufont"/>
    <s v="Frank Mitchell"/>
    <n v="62"/>
    <n v="1"/>
  </r>
  <r>
    <x v="7609"/>
    <n v="54467"/>
    <d v="2010-10-18T00:00:00"/>
    <n v="37"/>
    <n v="4070"/>
    <n v="0.06"/>
    <n v="110"/>
    <n v="3825.7999999999997"/>
    <s v="Bradley Fjeld"/>
    <s v="Verisk Analytics, Inc."/>
    <s v="EDP Services"/>
    <s v="Technology"/>
    <s v="Westminster"/>
    <n v="92683"/>
    <s v="California"/>
    <s v="West"/>
    <d v="2010-10-20T00:00:00"/>
    <n v="2"/>
    <s v="Development - PHP"/>
    <s v="Development "/>
    <s v=" PHP"/>
    <s v="Noah Smith"/>
    <s v="Bob Turner"/>
    <n v="59"/>
    <n v="1"/>
  </r>
  <r>
    <x v="7610"/>
    <n v="54467"/>
    <d v="2010-10-18T00:00:00"/>
    <n v="30"/>
    <n v="3750"/>
    <n v="0.06"/>
    <n v="125"/>
    <n v="3525"/>
    <s v="Bradley Fjeld"/>
    <s v="Verisk Analytics, Inc."/>
    <s v="EDP Services"/>
    <s v="Technology"/>
    <s v="Westminster"/>
    <n v="92683"/>
    <s v="California"/>
    <s v="West"/>
    <d v="2010-10-20T00:00:00"/>
    <n v="2"/>
    <s v="Training - SQL"/>
    <s v="Training "/>
    <s v=" SQL"/>
    <s v="Sophia Dixon"/>
    <s v="Bob Turner"/>
    <n v="71"/>
    <n v="1"/>
  </r>
  <r>
    <x v="7611"/>
    <n v="54467"/>
    <d v="2010-10-18T00:00:00"/>
    <n v="17"/>
    <n v="2890"/>
    <n v="0.08"/>
    <n v="170"/>
    <n v="2658.8"/>
    <s v="Bradley Fjeld"/>
    <s v="Verisk Analytics, Inc."/>
    <s v="EDP Services"/>
    <s v="Technology"/>
    <s v="Whittier"/>
    <n v="90604"/>
    <s v="California"/>
    <s v="West"/>
    <d v="2010-10-23T00:00:00"/>
    <n v="5"/>
    <s v="Development - .Net"/>
    <s v="Development "/>
    <s v=" .Net"/>
    <s v="Mia Moore"/>
    <s v="Bob Turner"/>
    <n v="51"/>
    <n v="1"/>
  </r>
  <r>
    <x v="7612"/>
    <n v="54468"/>
    <d v="2009-12-14T00:00:00"/>
    <n v="15"/>
    <n v="3000"/>
    <n v="0.03"/>
    <n v="200"/>
    <n v="2910"/>
    <s v="Valerie Pelletier"/>
    <s v="Discovery Communications, Inc."/>
    <s v="Television Services"/>
    <s v="Consumer Services"/>
    <s v="Titusville"/>
    <n v="32780"/>
    <s v="Florida"/>
    <s v="South"/>
    <d v="2009-12-15T00:00:00"/>
    <n v="1"/>
    <s v="Development - Scala"/>
    <s v="Development "/>
    <s v=" Scala"/>
    <s v="Michael Alister"/>
    <s v="Frank Mitchell"/>
    <n v="68"/>
    <n v="1"/>
  </r>
  <r>
    <x v="7613"/>
    <n v="54468"/>
    <d v="2009-12-14T00:00:00"/>
    <n v="35"/>
    <n v="4200"/>
    <n v="0.01"/>
    <n v="120"/>
    <n v="4158"/>
    <s v="Valerie Pelletier"/>
    <s v="Discovery Communications, Inc."/>
    <s v="Television Services"/>
    <s v="Consumer Services"/>
    <s v="Titusville"/>
    <n v="32780"/>
    <s v="Florida"/>
    <s v="South"/>
    <d v="2009-12-15T00:00:00"/>
    <n v="1"/>
    <s v="Development - Business Logic"/>
    <s v="Development "/>
    <s v=" Business Logic"/>
    <s v="Daniel Tusk"/>
    <s v="Frank Mitchell"/>
    <n v="45"/>
    <n v="1"/>
  </r>
  <r>
    <x v="7614"/>
    <n v="54497"/>
    <d v="2010-01-19T00:00:00"/>
    <n v="1"/>
    <n v="200"/>
    <n v="7.0000000000000007E-2"/>
    <n v="200"/>
    <n v="186"/>
    <s v="Philip Ludtke"/>
    <s v="Paychex, Inc."/>
    <s v="Diversified Commercial Services"/>
    <s v="Consumer Services"/>
    <s v="Bristol"/>
    <n v="37620"/>
    <s v="Tennessee"/>
    <s v="South"/>
    <d v="2010-01-22T00:00:00"/>
    <n v="3"/>
    <s v="Development - Big Data"/>
    <s v="Development "/>
    <s v=" Big Data"/>
    <s v="Noah Smith"/>
    <s v="Frank Mitchell"/>
    <n v="59"/>
    <n v="1"/>
  </r>
  <r>
    <x v="7615"/>
    <n v="54501"/>
    <d v="2012-11-29T00:00:00"/>
    <n v="36"/>
    <n v="5400"/>
    <n v="0.01"/>
    <n v="150"/>
    <n v="5346"/>
    <s v="Guy Kelty"/>
    <s v="Whole Foods Market, Inc."/>
    <s v="Food Chains"/>
    <s v="Consumer Services"/>
    <s v="Kokomo"/>
    <n v="46901"/>
    <s v="Indiana"/>
    <s v="Central"/>
    <d v="2012-11-30T00:00:00"/>
    <n v="1"/>
    <s v="Consulting - Market Research"/>
    <s v="Consulting "/>
    <s v=" Market Research"/>
    <s v="Ava Wilson"/>
    <s v="Josh Martinez"/>
    <n v="67"/>
    <n v="1"/>
  </r>
  <r>
    <x v="7616"/>
    <n v="54501"/>
    <d v="2012-11-29T00:00:00"/>
    <n v="16"/>
    <n v="2400"/>
    <n v="0.09"/>
    <n v="150"/>
    <n v="2184"/>
    <s v="Guy Kelty"/>
    <s v="Whole Foods Market, Inc."/>
    <s v="Food Chains"/>
    <s v="Consumer Services"/>
    <s v="Lafayette"/>
    <n v="47905"/>
    <s v="Indiana"/>
    <s v="Central"/>
    <d v="2012-12-01T00:00:00"/>
    <n v="2"/>
    <s v="Consulting - Strategy"/>
    <s v="Consulting "/>
    <s v=" Strategy"/>
    <s v="Liam Franklin"/>
    <s v="Josh Martinez"/>
    <n v="52"/>
    <n v="1"/>
  </r>
  <r>
    <x v="7617"/>
    <n v="54501"/>
    <d v="2012-11-29T00:00:00"/>
    <n v="38"/>
    <n v="7600"/>
    <n v="0.05"/>
    <n v="200"/>
    <n v="7220"/>
    <s v="Guy Kelty"/>
    <s v="Whole Foods Market, Inc."/>
    <s v="Food Chains"/>
    <s v="Consumer Services"/>
    <s v="Lafayette"/>
    <n v="47905"/>
    <s v="Indiana"/>
    <s v="Central"/>
    <d v="2012-12-01T00:00:00"/>
    <n v="2"/>
    <s v="Development - Big Data"/>
    <s v="Development "/>
    <s v=" Big Data"/>
    <s v="Elizabeth Carter"/>
    <s v="Josh Martinez"/>
    <n v="52"/>
    <n v="1"/>
  </r>
  <r>
    <x v="7618"/>
    <n v="54528"/>
    <d v="2011-01-04T00:00:00"/>
    <n v="15"/>
    <n v="1800"/>
    <n v="0.03"/>
    <n v="120"/>
    <n v="1746"/>
    <s v="Ralph Cohen"/>
    <s v="Starbucks Corporation"/>
    <s v="Restaurants"/>
    <s v="Consumer Services"/>
    <s v="Essex"/>
    <n v="21221"/>
    <s v="Maryland"/>
    <s v="East"/>
    <d v="2011-01-05T00:00:00"/>
    <n v="1"/>
    <s v="Development - Business Logic"/>
    <s v="Development "/>
    <s v=" Business Logic"/>
    <s v="Mason Gibson"/>
    <s v="Allen Young"/>
    <n v="71"/>
    <n v="1"/>
  </r>
  <r>
    <x v="7619"/>
    <n v="54528"/>
    <d v="2011-01-04T00:00:00"/>
    <n v="17"/>
    <n v="2040"/>
    <n v="0.01"/>
    <n v="120"/>
    <n v="2019.6"/>
    <s v="Ralph Cohen"/>
    <s v="Starbucks Corporation"/>
    <s v="Restaurants"/>
    <s v="Consumer Services"/>
    <s v="Franklin Park"/>
    <s v="60131"/>
    <s v="Illinois"/>
    <s v="Central"/>
    <d v="2011-01-06T00:00:00"/>
    <n v="2"/>
    <s v="Development - Business Logic"/>
    <s v="Development "/>
    <s v=" Business Logic"/>
    <s v="Liam Franklin"/>
    <s v="Josh Martinez"/>
    <n v="52"/>
    <n v="1"/>
  </r>
  <r>
    <x v="7620"/>
    <n v="54528"/>
    <d v="2011-01-04T00:00:00"/>
    <n v="8"/>
    <n v="960"/>
    <n v="0.06"/>
    <n v="120"/>
    <n v="902.4"/>
    <s v="Ralph Cohen"/>
    <s v="Starbucks Corporation"/>
    <s v="Restaurants"/>
    <s v="Consumer Services"/>
    <s v="Franklin Park"/>
    <s v="60131"/>
    <s v="Illinois"/>
    <s v="Central"/>
    <d v="2011-01-06T00:00:00"/>
    <n v="2"/>
    <s v="Development - Business Logic"/>
    <s v="Development "/>
    <s v=" Business Logic"/>
    <s v="Emma Watson"/>
    <s v="Josh Martinez"/>
    <n v="67"/>
    <n v="1"/>
  </r>
  <r>
    <x v="7621"/>
    <n v="54533"/>
    <d v="2011-12-18T00:00:00"/>
    <n v="21"/>
    <n v="3360"/>
    <n v="0.03"/>
    <n v="160"/>
    <n v="3259.2"/>
    <s v="Marc Ludwig"/>
    <s v="Liberty Global plc"/>
    <s v="Television Services"/>
    <s v="Consumer Services"/>
    <s v="Bridgewater"/>
    <s v="02324"/>
    <s v="MA"/>
    <s v="East"/>
    <d v="2011-12-19T00:00:00"/>
    <n v="1"/>
    <s v="Development - Java"/>
    <s v="Development "/>
    <s v=" Java"/>
    <s v="Ethan Bird"/>
    <s v="Allen Young"/>
    <n v="60"/>
    <n v="1"/>
  </r>
  <r>
    <x v="7622"/>
    <n v="54534"/>
    <d v="2012-03-19T00:00:00"/>
    <n v="16"/>
    <n v="1760"/>
    <n v="0.01"/>
    <n v="110"/>
    <n v="1742.4"/>
    <s v="Tracy Haushalter"/>
    <s v="C.H. Robinson Worldwide, Inc."/>
    <s v="Oil Refining/Marketing"/>
    <s v="Transportation"/>
    <s v="Granite Bay"/>
    <n v="95746"/>
    <s v="California"/>
    <s v="West"/>
    <d v="2012-03-21T00:00:00"/>
    <n v="2"/>
    <s v="Development - Python"/>
    <s v="Development "/>
    <s v=" Python"/>
    <s v="Olivia Sullivan"/>
    <s v="Bob Turner"/>
    <n v="53"/>
    <n v="1"/>
  </r>
  <r>
    <x v="7623"/>
    <n v="54560"/>
    <d v="2009-07-16T00:00:00"/>
    <n v="22"/>
    <n v="3300"/>
    <n v="0.09"/>
    <n v="150"/>
    <n v="3003"/>
    <s v="Barbara Karlsson"/>
    <s v="Marriott International"/>
    <s v="Hotels/Resorts"/>
    <s v="Consumer Services"/>
    <s v="Wichita"/>
    <n v="67212"/>
    <s v="Kansas"/>
    <s v="Central"/>
    <d v="2009-07-19T00:00:00"/>
    <n v="3"/>
    <s v="Consulting - Business Model"/>
    <s v="Consulting "/>
    <s v=" Business Model"/>
    <s v="Liam Franklin"/>
    <s v="Josh Martinez"/>
    <n v="52"/>
    <n v="1"/>
  </r>
  <r>
    <x v="7624"/>
    <n v="54560"/>
    <d v="2009-07-16T00:00:00"/>
    <n v="45"/>
    <n v="6750"/>
    <n v="0.08"/>
    <n v="150"/>
    <n v="6210"/>
    <s v="Barbara Karlsson"/>
    <s v="Marriott International"/>
    <s v="Hotels/Resorts"/>
    <s v="Consumer Services"/>
    <s v="Wichita"/>
    <n v="67212"/>
    <s v="Kansas"/>
    <s v="Central"/>
    <d v="2009-07-18T00:00:00"/>
    <n v="2"/>
    <s v="Consulting - Market Research"/>
    <s v="Consulting "/>
    <s v=" Market Research"/>
    <s v="Madison Hill"/>
    <s v="Josh Martinez"/>
    <n v="58"/>
    <n v="1"/>
  </r>
  <r>
    <x v="7625"/>
    <n v="54563"/>
    <d v="2010-10-04T00:00:00"/>
    <n v="24"/>
    <n v="3000"/>
    <n v="0.01"/>
    <n v="125"/>
    <n v="2970"/>
    <s v="Fred Pippenger"/>
    <s v="Paychex, Inc."/>
    <s v="Diversified Commercial Services"/>
    <s v="Consumer Services"/>
    <s v="College Station"/>
    <n v="77840"/>
    <s v="Texas"/>
    <s v="Central"/>
    <d v="2010-10-06T00:00:00"/>
    <n v="2"/>
    <s v="Training - SQL"/>
    <s v="Training "/>
    <s v=" SQL"/>
    <s v="Mason Gibson"/>
    <s v="Josh Martinez"/>
    <n v="71"/>
    <n v="1"/>
  </r>
  <r>
    <x v="7626"/>
    <n v="54564"/>
    <d v="2010-12-06T00:00:00"/>
    <n v="27"/>
    <n v="4050"/>
    <n v="0.04"/>
    <n v="150"/>
    <n v="3888"/>
    <s v="Brendan Bowman"/>
    <s v="Xilinx, Inc."/>
    <s v="Semiconductors"/>
    <s v="Technology"/>
    <s v="Gilroy"/>
    <n v="95020"/>
    <s v="California"/>
    <s v="West"/>
    <d v="2010-12-08T00:00:00"/>
    <n v="2"/>
    <s v="Consulting - Market Research"/>
    <s v="Consulting "/>
    <s v=" Market Research"/>
    <s v="Ethan Bird"/>
    <s v="Bob Turner"/>
    <n v="60"/>
    <n v="1"/>
  </r>
  <r>
    <x v="7627"/>
    <n v="54567"/>
    <d v="2009-08-02T00:00:00"/>
    <n v="31"/>
    <n v="3875"/>
    <n v="0.09"/>
    <n v="125"/>
    <n v="3526.25"/>
    <s v="Nicole Sweed"/>
    <s v="Expeditors International of Washington, Inc."/>
    <s v="Oil Refining/Marketing"/>
    <s v="Transportation"/>
    <s v="Lake In The Hills"/>
    <s v="60102"/>
    <s v="Illinois"/>
    <s v="Central"/>
    <d v="2009-08-04T00:00:00"/>
    <n v="2"/>
    <s v="Training - SQL"/>
    <s v="Training "/>
    <s v=" SQL"/>
    <s v="Jayden Hamilton"/>
    <s v="Josh Martinez"/>
    <n v="71"/>
    <n v="1"/>
  </r>
  <r>
    <x v="7628"/>
    <n v="54592"/>
    <d v="2011-06-12T00:00:00"/>
    <n v="28"/>
    <n v="3500"/>
    <n v="0.05"/>
    <n v="125"/>
    <n v="3325"/>
    <s v="Erica Mitchell"/>
    <s v="Intel Corporation"/>
    <s v="Semiconductors"/>
    <s v="Technology"/>
    <s v="Goffstown"/>
    <s v="03045"/>
    <s v="New Hampshire"/>
    <s v="East"/>
    <d v="2011-06-16T00:00:00"/>
    <n v="4"/>
    <s v="Training - Tableau"/>
    <s v="Training "/>
    <s v=" Tableau"/>
    <s v="Michael Alister"/>
    <s v="Allen Young"/>
    <n v="68"/>
    <n v="1"/>
  </r>
  <r>
    <x v="7629"/>
    <n v="54592"/>
    <d v="2011-06-12T00:00:00"/>
    <n v="34"/>
    <n v="4250"/>
    <n v="0.03"/>
    <n v="125"/>
    <n v="4122.5"/>
    <s v="Erica Mitchell"/>
    <s v="Intel Corporation"/>
    <s v="Semiconductors"/>
    <s v="Technology"/>
    <s v="West Orange"/>
    <s v="07052"/>
    <s v="New Jersey"/>
    <s v="East"/>
    <d v="2011-06-14T00:00:00"/>
    <n v="2"/>
    <s v="Training - SQL"/>
    <s v="Training "/>
    <s v=" SQL"/>
    <s v="Abigail Young"/>
    <s v="Allen Young"/>
    <n v="50"/>
    <n v="1"/>
  </r>
  <r>
    <x v="7630"/>
    <n v="54595"/>
    <d v="2009-04-28T00:00:00"/>
    <n v="30"/>
    <n v="4200"/>
    <n v="0.02"/>
    <n v="140"/>
    <n v="4116"/>
    <s v="Erica Mitchell"/>
    <s v="Intel Corporation"/>
    <s v="Semiconductors"/>
    <s v="Technology"/>
    <s v="Pawtucket"/>
    <s v="02861"/>
    <s v="Rhode Island"/>
    <s v="East"/>
    <d v="2009-04-30T00:00:00"/>
    <n v="2"/>
    <s v="Development - Front End Web"/>
    <s v="Development "/>
    <s v=" Front End Web"/>
    <s v="Michael Alister"/>
    <s v="Allen Young"/>
    <n v="68"/>
    <n v="1"/>
  </r>
  <r>
    <x v="7631"/>
    <n v="54595"/>
    <d v="2009-04-28T00:00:00"/>
    <n v="41"/>
    <n v="5125"/>
    <n v="0.09"/>
    <n v="125"/>
    <n v="4663.75"/>
    <s v="Erica Mitchell"/>
    <s v="Intel Corporation"/>
    <s v="Semiconductors"/>
    <s v="Technology"/>
    <s v="South Burlington"/>
    <s v="05403"/>
    <s v="Vermont"/>
    <s v="East"/>
    <d v="2009-05-01T00:00:00"/>
    <n v="3"/>
    <s v="Training - Development"/>
    <s v="Training "/>
    <s v=" Development"/>
    <s v="Mason Gibson"/>
    <s v="Allen Young"/>
    <n v="71"/>
    <n v="1"/>
  </r>
  <r>
    <x v="7632"/>
    <n v="54628"/>
    <d v="2010-06-05T00:00:00"/>
    <n v="21"/>
    <n v="3150"/>
    <n v="7.0000000000000007E-2"/>
    <n v="150"/>
    <n v="2929.5"/>
    <s v="Fred Brennan"/>
    <s v="The Priceline Group Inc."/>
    <s v="Business Services"/>
    <s v="Miscellaneous"/>
    <s v="Collinsville"/>
    <n v="62234"/>
    <s v="Illinois"/>
    <s v="Central"/>
    <d v="2010-06-06T00:00:00"/>
    <n v="1"/>
    <s v="Consulting - Business Model"/>
    <s v="Consulting "/>
    <s v=" Business Model"/>
    <s v="William Bufont"/>
    <s v="Josh Martinez"/>
    <n v="62"/>
    <n v="1"/>
  </r>
  <r>
    <x v="7633"/>
    <n v="54630"/>
    <d v="2012-08-10T00:00:00"/>
    <n v="11"/>
    <n v="1210"/>
    <n v="0.06"/>
    <n v="110"/>
    <n v="1137.3999999999999"/>
    <s v="Rob Andreada"/>
    <s v="Apple Inc."/>
    <s v="Computer Manufacturing"/>
    <s v="Technology"/>
    <s v="Chandler"/>
    <n v="85224"/>
    <s v="Arizona"/>
    <s v="West"/>
    <d v="2012-08-14T00:00:00"/>
    <n v="4"/>
    <s v="Development - Python"/>
    <s v="Development "/>
    <s v=" Python"/>
    <s v="Emma Watson"/>
    <s v="Bob Turner"/>
    <n v="67"/>
    <n v="1"/>
  </r>
  <r>
    <x v="7634"/>
    <n v="54656"/>
    <d v="2012-11-19T00:00:00"/>
    <n v="22"/>
    <n v="3520"/>
    <n v="0.09"/>
    <n v="160"/>
    <n v="3203.2000000000003"/>
    <s v="Tamara Tyler"/>
    <s v="TripAdvisor, Inc."/>
    <s v="Computer Software: Programming, Data Processing"/>
    <s v="Technology"/>
    <s v="Rexburg"/>
    <n v="83440"/>
    <s v="Idaho"/>
    <s v="West"/>
    <d v="2012-11-21T00:00:00"/>
    <n v="2"/>
    <s v="Development - Java"/>
    <s v="Development "/>
    <s v=" Java"/>
    <s v="Olivia Sullivan"/>
    <s v="Bob Turner"/>
    <n v="53"/>
    <n v="1"/>
  </r>
  <r>
    <x v="7635"/>
    <n v="54659"/>
    <d v="2011-08-15T00:00:00"/>
    <n v="38"/>
    <n v="4180"/>
    <n v="0.06"/>
    <n v="110"/>
    <n v="3929.2"/>
    <s v="Carol Knutson"/>
    <s v="Comcast Corporation"/>
    <s v="Television Services"/>
    <s v="Consumer Services"/>
    <s v="Reisterstown"/>
    <n v="21136"/>
    <s v="Maryland"/>
    <s v="East"/>
    <d v="2011-08-15T00:00:00"/>
    <n v="0"/>
    <s v="Development - Python"/>
    <s v="Development "/>
    <s v=" Python"/>
    <s v="Ava Wilson"/>
    <s v="Allen Young"/>
    <n v="67"/>
    <n v="1"/>
  </r>
  <r>
    <x v="7636"/>
    <n v="54692"/>
    <d v="2010-03-05T00:00:00"/>
    <n v="16"/>
    <n v="1920"/>
    <n v="0.05"/>
    <n v="120"/>
    <n v="1824"/>
    <s v="Tom Campbell"/>
    <s v="Amazon.com, Inc."/>
    <s v="Catalog/Specialty Distribution"/>
    <s v="Consumer Services"/>
    <s v="Brentwood"/>
    <n v="94513"/>
    <s v="California"/>
    <s v="West"/>
    <d v="2010-03-05T00:00:00"/>
    <n v="0"/>
    <s v="Development - Business Logic"/>
    <s v="Development "/>
    <s v=" Business Logic"/>
    <s v="Liam Franklin"/>
    <s v="Bob Turner"/>
    <n v="52"/>
    <n v="1"/>
  </r>
  <r>
    <x v="7637"/>
    <n v="54692"/>
    <d v="2010-03-05T00:00:00"/>
    <n v="27"/>
    <n v="4050"/>
    <n v="0.09"/>
    <n v="150"/>
    <n v="3685.5"/>
    <s v="Tom Campbell"/>
    <s v="Amazon.com, Inc."/>
    <s v="Catalog/Specialty Distribution"/>
    <s v="Consumer Services"/>
    <s v="Brentwood"/>
    <n v="94513"/>
    <s v="California"/>
    <s v="West"/>
    <d v="2010-03-07T00:00:00"/>
    <n v="2"/>
    <s v="Consulting - Market Research"/>
    <s v="Consulting "/>
    <s v=" Market Research"/>
    <s v="Michael Alister"/>
    <s v="Bob Turner"/>
    <n v="68"/>
    <n v="1"/>
  </r>
  <r>
    <x v="7638"/>
    <n v="54694"/>
    <d v="2009-09-19T00:00:00"/>
    <n v="43"/>
    <n v="4730"/>
    <n v="0.08"/>
    <n v="110"/>
    <n v="4351.6000000000004"/>
    <s v="Jonathan Phelps"/>
    <s v="NXP Semiconductors N.V."/>
    <s v="Semiconductors"/>
    <s v="Technology"/>
    <s v="Frisco"/>
    <n v="75034"/>
    <s v="Texas"/>
    <s v="Central"/>
    <d v="2009-09-19T00:00:00"/>
    <n v="0"/>
    <s v="Development - PHP"/>
    <s v="Development "/>
    <s v=" PHP"/>
    <s v="Elizabeth Carter"/>
    <s v="Josh Martinez"/>
    <n v="52"/>
    <n v="1"/>
  </r>
  <r>
    <x v="7639"/>
    <n v="54721"/>
    <d v="2012-10-18T00:00:00"/>
    <n v="19"/>
    <n v="2375"/>
    <n v="0"/>
    <n v="125"/>
    <n v="2375"/>
    <s v="Liz Vernon"/>
    <s v="Google Inc."/>
    <s v="Computer Software: Programming, Data Processing"/>
    <s v="Technology"/>
    <s v="Ithaca"/>
    <n v="14853"/>
    <s v="New York"/>
    <s v="East"/>
    <d v="2012-10-19T00:00:00"/>
    <n v="1"/>
    <s v="Training - Tableau"/>
    <s v="Training "/>
    <s v=" Tableau"/>
    <s v="Daniel Tusk"/>
    <s v="Allen Young"/>
    <n v="45"/>
    <n v="1"/>
  </r>
  <r>
    <x v="7640"/>
    <n v="54727"/>
    <d v="2010-12-13T00:00:00"/>
    <n v="29"/>
    <n v="3190"/>
    <n v="0.02"/>
    <n v="110"/>
    <n v="3126.2"/>
    <s v="Bradley Fjeld"/>
    <s v="Verisk Analytics, Inc."/>
    <s v="EDP Services"/>
    <s v="Technology"/>
    <s v="Whittier"/>
    <n v="90604"/>
    <s v="California"/>
    <s v="West"/>
    <d v="2010-12-14T00:00:00"/>
    <n v="1"/>
    <s v="Development - Python"/>
    <s v="Development "/>
    <s v=" Python"/>
    <s v="Ethan Bird"/>
    <s v="Bob Turner"/>
    <n v="60"/>
    <n v="1"/>
  </r>
  <r>
    <x v="7641"/>
    <n v="54753"/>
    <d v="2009-04-18T00:00:00"/>
    <n v="36"/>
    <n v="5400"/>
    <n v="0.06"/>
    <n v="150"/>
    <n v="5076"/>
    <s v="Christopher Swint"/>
    <s v="Intel Corporation"/>
    <s v="Semiconductors"/>
    <s v="Technology"/>
    <s v="East Chicago"/>
    <n v="46312"/>
    <s v="Indiana"/>
    <s v="Central"/>
    <d v="2009-04-19T00:00:00"/>
    <n v="1"/>
    <s v="Consulting - Market Research"/>
    <s v="Consulting "/>
    <s v=" Market Research"/>
    <s v="Emily Taylor"/>
    <s v="Josh Martinez"/>
    <n v="62"/>
    <n v="1"/>
  </r>
  <r>
    <x v="7642"/>
    <n v="54755"/>
    <d v="2009-12-07T00:00:00"/>
    <n v="44"/>
    <n v="6600"/>
    <n v="0"/>
    <n v="150"/>
    <n v="6600"/>
    <s v="Matt Bertelson"/>
    <s v="The Priceline Group Inc."/>
    <s v="Business Services"/>
    <s v="Miscellaneous"/>
    <s v="Cloverleaf"/>
    <s v="77015"/>
    <s v="Texas"/>
    <s v="Central"/>
    <d v="2009-12-10T00:00:00"/>
    <n v="3"/>
    <s v="Consulting - Business Model"/>
    <s v="Consulting "/>
    <s v=" Business Model"/>
    <s v="Alexander Edison"/>
    <s v="Josh Martinez"/>
    <n v="70"/>
    <n v="1"/>
  </r>
  <r>
    <x v="7643"/>
    <n v="54786"/>
    <d v="2012-01-11T00:00:00"/>
    <n v="30"/>
    <n v="6000"/>
    <n v="0.08"/>
    <n v="200"/>
    <n v="5520"/>
    <s v="Maribeth Jones"/>
    <s v="Marriott International"/>
    <s v="Hotels/Resorts"/>
    <s v="Consumer Services"/>
    <s v="Nicholasville"/>
    <n v="40356"/>
    <s v="Kentucky"/>
    <s v="South"/>
    <d v="2012-01-13T00:00:00"/>
    <n v="2"/>
    <s v="Development - Big Data"/>
    <s v="Development "/>
    <s v=" Big Data"/>
    <s v="Emily Taylor"/>
    <s v="Frank Mitchell"/>
    <n v="62"/>
    <n v="1"/>
  </r>
  <r>
    <x v="7644"/>
    <n v="54787"/>
    <d v="2011-02-24T00:00:00"/>
    <n v="7"/>
    <n v="770"/>
    <n v="7.0000000000000007E-2"/>
    <n v="110"/>
    <n v="716.09999999999991"/>
    <s v="Cassandra Sheldon"/>
    <s v="Catamaran Corporation"/>
    <s v="Specialty Insurers"/>
    <s v="Finance"/>
    <s v="Salem"/>
    <n v="97301"/>
    <s v="Oregon"/>
    <s v="West"/>
    <d v="2011-02-25T00:00:00"/>
    <n v="1"/>
    <s v="Development - Python"/>
    <s v="Development "/>
    <s v=" Python"/>
    <s v="Noah Smith"/>
    <s v="Bob Turner"/>
    <n v="59"/>
    <n v="1"/>
  </r>
  <r>
    <x v="7645"/>
    <n v="54791"/>
    <d v="2012-12-20T00:00:00"/>
    <n v="27"/>
    <n v="3375"/>
    <n v="0.01"/>
    <n v="125"/>
    <n v="3341.25"/>
    <s v="Lisa Ann Reed"/>
    <s v="Expeditors International of Washington, Inc."/>
    <s v="Oil Refining/Marketing"/>
    <s v="Transportation"/>
    <s v="Lynchburg"/>
    <n v="24501"/>
    <s v="Virginia"/>
    <s v="South"/>
    <d v="2012-12-21T00:00:00"/>
    <n v="1"/>
    <s v="Training - SQL"/>
    <s v="Training "/>
    <s v=" SQL"/>
    <s v="Alexander Edison"/>
    <s v="Frank Mitchell"/>
    <n v="70"/>
    <n v="1"/>
  </r>
  <r>
    <x v="7646"/>
    <n v="54791"/>
    <d v="2012-12-20T00:00:00"/>
    <n v="42"/>
    <n v="8400"/>
    <n v="7.0000000000000007E-2"/>
    <n v="200"/>
    <n v="7811.9999999999991"/>
    <s v="Lisa Ann Reed"/>
    <s v="Expeditors International of Washington, Inc."/>
    <s v="Oil Refining/Marketing"/>
    <s v="Transportation"/>
    <s v="Lynchburg"/>
    <n v="24501"/>
    <s v="Virginia"/>
    <s v="South"/>
    <d v="2012-12-22T00:00:00"/>
    <n v="2"/>
    <s v="Development - Big Data"/>
    <s v="Development "/>
    <s v=" Big Data"/>
    <s v="William Bufont"/>
    <s v="Frank Mitchell"/>
    <n v="62"/>
    <n v="1"/>
  </r>
  <r>
    <x v="7647"/>
    <n v="54791"/>
    <d v="2012-12-20T00:00:00"/>
    <n v="45"/>
    <n v="5625"/>
    <n v="0"/>
    <n v="125"/>
    <n v="5625"/>
    <s v="Lisa Ann Reed"/>
    <s v="Expeditors International of Washington, Inc."/>
    <s v="Oil Refining/Marketing"/>
    <s v="Transportation"/>
    <s v="North Platte"/>
    <s v="69101"/>
    <s v="Nebraska"/>
    <s v="Central"/>
    <d v="2012-12-22T00:00:00"/>
    <n v="2"/>
    <s v="Training - Development"/>
    <s v="Training "/>
    <s v=" Development"/>
    <s v="Alexander Edison"/>
    <s v="Josh Martinez"/>
    <n v="70"/>
    <n v="1"/>
  </r>
  <r>
    <x v="7648"/>
    <n v="54819"/>
    <d v="2009-10-10T00:00:00"/>
    <n v="10"/>
    <n v="1250"/>
    <n v="7.0000000000000007E-2"/>
    <n v="125"/>
    <n v="1162.5"/>
    <s v="Phillip West"/>
    <s v="Liberty Interactive Corporation"/>
    <s v="Catalog/Specialty Distribution"/>
    <s v="Consumer Services"/>
    <s v="Port Charlotte"/>
    <n v="33952"/>
    <s v="Florida"/>
    <s v="South"/>
    <d v="2009-10-15T00:00:00"/>
    <n v="5"/>
    <s v="Training - SQL"/>
    <s v="Training "/>
    <s v=" SQL"/>
    <s v="Alexander Edison"/>
    <s v="Frank Mitchell"/>
    <n v="70"/>
    <n v="1"/>
  </r>
  <r>
    <x v="7649"/>
    <n v="54819"/>
    <d v="2009-10-10T00:00:00"/>
    <n v="26"/>
    <n v="3640"/>
    <n v="0.09"/>
    <n v="140"/>
    <n v="3312.4"/>
    <s v="Phillip West"/>
    <s v="Liberty Interactive Corporation"/>
    <s v="Catalog/Specialty Distribution"/>
    <s v="Consumer Services"/>
    <s v="Port Charlotte"/>
    <n v="33952"/>
    <s v="Florida"/>
    <s v="South"/>
    <d v="2009-10-12T00:00:00"/>
    <n v="2"/>
    <s v="Development - Database"/>
    <s v="Development "/>
    <s v=" Database"/>
    <s v="Noah Smith"/>
    <s v="Frank Mitchell"/>
    <n v="59"/>
    <n v="1"/>
  </r>
  <r>
    <x v="7650"/>
    <n v="54819"/>
    <d v="2009-10-10T00:00:00"/>
    <n v="46"/>
    <n v="6900"/>
    <n v="0.03"/>
    <n v="150"/>
    <n v="6693"/>
    <s v="Phillip West"/>
    <s v="Liberty Interactive Corporation"/>
    <s v="Catalog/Specialty Distribution"/>
    <s v="Consumer Services"/>
    <s v="Port Charlotte"/>
    <n v="33952"/>
    <s v="Florida"/>
    <s v="South"/>
    <d v="2009-10-10T00:00:00"/>
    <n v="0"/>
    <s v="Consulting - Market Research"/>
    <s v="Consulting "/>
    <s v=" Market Research"/>
    <s v="Olivia Sullivan"/>
    <s v="Frank Mitchell"/>
    <n v="53"/>
    <n v="1"/>
  </r>
  <r>
    <x v="7651"/>
    <n v="54850"/>
    <d v="2010-12-24T00:00:00"/>
    <n v="16"/>
    <n v="3200"/>
    <n v="7.0000000000000007E-2"/>
    <n v="200"/>
    <n v="2976"/>
    <s v="Nat Lloyd"/>
    <s v="C.H. Robinson Worldwide, Inc."/>
    <s v="Oil Refining/Marketing"/>
    <s v="Transportation"/>
    <s v="Lakewood"/>
    <s v="44107"/>
    <s v="Ohio"/>
    <s v="East"/>
    <d v="2010-12-24T00:00:00"/>
    <n v="0"/>
    <s v="Development - Big Data"/>
    <s v="Development "/>
    <s v=" Big Data"/>
    <s v="Elizabeth Carter"/>
    <s v="Allen Young"/>
    <n v="52"/>
    <n v="1"/>
  </r>
  <r>
    <x v="7652"/>
    <n v="54850"/>
    <d v="2010-12-24T00:00:00"/>
    <n v="9"/>
    <n v="1350"/>
    <n v="0.02"/>
    <n v="150"/>
    <n v="1323"/>
    <s v="Nat Lloyd"/>
    <s v="C.H. Robinson Worldwide, Inc."/>
    <s v="Oil Refining/Marketing"/>
    <s v="Transportation"/>
    <s v="Lakewood"/>
    <s v="44107"/>
    <s v="Ohio"/>
    <s v="East"/>
    <d v="2010-12-25T00:00:00"/>
    <n v="1"/>
    <s v="Consulting - Market Research"/>
    <s v="Consulting "/>
    <s v=" Market Research"/>
    <s v="Noah Smith"/>
    <s v="Allen Young"/>
    <n v="59"/>
    <n v="1"/>
  </r>
  <r>
    <x v="7653"/>
    <n v="54882"/>
    <d v="2011-02-06T00:00:00"/>
    <n v="17"/>
    <n v="3400"/>
    <n v="0.02"/>
    <n v="200"/>
    <n v="3332"/>
    <s v="Natalie Pelletier"/>
    <s v="Costco Wholesale Corporation"/>
    <s v="Department/Specialty Retail Stores"/>
    <s v="Consumer Services"/>
    <s v="Miami"/>
    <n v="33142"/>
    <s v="Florida"/>
    <s v="South"/>
    <d v="2011-02-09T00:00:00"/>
    <n v="3"/>
    <s v="Development - Scala"/>
    <s v="Development "/>
    <s v=" Scala"/>
    <s v="Sophia Dixon"/>
    <s v="Frank Mitchell"/>
    <n v="71"/>
    <n v="1"/>
  </r>
  <r>
    <x v="7654"/>
    <n v="54882"/>
    <d v="2011-02-06T00:00:00"/>
    <n v="2"/>
    <n v="240"/>
    <n v="0.03"/>
    <n v="120"/>
    <n v="232.79999999999998"/>
    <s v="Natalie Pelletier"/>
    <s v="Costco Wholesale Corporation"/>
    <s v="Department/Specialty Retail Stores"/>
    <s v="Consumer Services"/>
    <s v="Miami"/>
    <n v="33142"/>
    <s v="Florida"/>
    <s v="South"/>
    <d v="2011-02-08T00:00:00"/>
    <n v="2"/>
    <s v="Development - Business Logic"/>
    <s v="Development "/>
    <s v=" Business Logic"/>
    <s v="Ethan Bird"/>
    <s v="Frank Mitchell"/>
    <n v="60"/>
    <n v="1"/>
  </r>
  <r>
    <x v="7655"/>
    <n v="54886"/>
    <d v="2012-08-04T00:00:00"/>
    <n v="39"/>
    <n v="4875"/>
    <n v="0.02"/>
    <n v="125"/>
    <n v="4777.5"/>
    <s v="Doug Creighton"/>
    <s v="Cognizant Technology Solutions Corporation"/>
    <s v="EDP Services"/>
    <s v="Technology"/>
    <s v="Oxnard"/>
    <n v="93030"/>
    <s v="California"/>
    <s v="West"/>
    <d v="2012-08-05T00:00:00"/>
    <n v="1"/>
    <s v="Training - SQL"/>
    <s v="Training "/>
    <s v=" SQL"/>
    <s v="Ava Wilson"/>
    <s v="Bob Turner"/>
    <n v="67"/>
    <n v="1"/>
  </r>
  <r>
    <x v="7656"/>
    <n v="54912"/>
    <d v="2011-07-21T00:00:00"/>
    <n v="17"/>
    <n v="1870"/>
    <n v="7.0000000000000007E-2"/>
    <n v="110"/>
    <n v="1739.1"/>
    <s v="Harold Chung"/>
    <s v="Adobe Systems Incorporated"/>
    <s v="Computer Software: Prepackaged Software"/>
    <s v="Technology"/>
    <s v="Columbus"/>
    <s v="68601"/>
    <s v="Nebraska"/>
    <s v="Central"/>
    <d v="2011-07-28T00:00:00"/>
    <n v="7"/>
    <s v="Development - Python"/>
    <s v="Development "/>
    <s v=" Python"/>
    <s v="Mia Moore"/>
    <s v="Josh Martinez"/>
    <n v="51"/>
    <n v="1"/>
  </r>
  <r>
    <x v="7657"/>
    <n v="54913"/>
    <d v="2010-07-03T00:00:00"/>
    <n v="11"/>
    <n v="1210"/>
    <n v="0.08"/>
    <n v="110"/>
    <n v="1113.2"/>
    <s v="Tonja Murray"/>
    <s v="Biogen Idec Inc."/>
    <s v="Biotechnology: Biological Products (No Diagnostic Substances)"/>
    <s v="Health Care"/>
    <s v="Marysville"/>
    <n v="98270"/>
    <s v="Washington"/>
    <s v="West"/>
    <d v="2010-07-05T00:00:00"/>
    <n v="2"/>
    <s v="Development - Python"/>
    <s v="Development "/>
    <s v=" Python"/>
    <s v="Elizabeth Carter"/>
    <s v="Bob Turner"/>
    <n v="52"/>
    <n v="1"/>
  </r>
  <r>
    <x v="7658"/>
    <n v="54914"/>
    <d v="2011-08-28T00:00:00"/>
    <n v="32"/>
    <n v="3520"/>
    <n v="0.06"/>
    <n v="110"/>
    <n v="3308.7999999999997"/>
    <s v="Duane Kennedy"/>
    <s v="Discovery Communications, Inc."/>
    <s v="Television Services"/>
    <s v="Consumer Services"/>
    <s v="Laredo"/>
    <n v="78041"/>
    <s v="Texas"/>
    <s v="Central"/>
    <d v="2011-08-29T00:00:00"/>
    <n v="1"/>
    <s v="Development - Python"/>
    <s v="Development "/>
    <s v=" Python"/>
    <s v="Liam Franklin"/>
    <s v="Josh Martinez"/>
    <n v="52"/>
    <n v="1"/>
  </r>
  <r>
    <x v="7659"/>
    <n v="54914"/>
    <d v="2011-08-28T00:00:00"/>
    <n v="7"/>
    <n v="1400"/>
    <n v="0.06"/>
    <n v="200"/>
    <n v="1316"/>
    <s v="Duane Kennedy"/>
    <s v="Discovery Communications, Inc."/>
    <s v="Television Services"/>
    <s v="Consumer Services"/>
    <s v="League City"/>
    <n v="77573"/>
    <s v="Texas"/>
    <s v="Central"/>
    <d v="2011-08-30T00:00:00"/>
    <n v="2"/>
    <s v="Development - Big Data"/>
    <s v="Development "/>
    <s v=" Big Data"/>
    <s v="Ethan Bird"/>
    <s v="Josh Martinez"/>
    <n v="60"/>
    <n v="1"/>
  </r>
  <r>
    <x v="7660"/>
    <n v="54917"/>
    <d v="2010-04-09T00:00:00"/>
    <n v="12"/>
    <n v="1800"/>
    <n v="0.06"/>
    <n v="150"/>
    <n v="1692"/>
    <s v="Anthony Haberlin"/>
    <s v="Intuit Inc."/>
    <s v="Computer Software: Prepackaged Software"/>
    <s v="Technology"/>
    <s v="Grand Junction"/>
    <n v="81503"/>
    <s v="Colorado"/>
    <s v="West"/>
    <d v="2010-04-10T00:00:00"/>
    <n v="1"/>
    <s v="Consulting - Compensation"/>
    <s v="Consulting "/>
    <s v=" Compensation"/>
    <s v="Noah Smith"/>
    <s v="Bob Turner"/>
    <n v="59"/>
    <n v="1"/>
  </r>
  <r>
    <x v="7661"/>
    <n v="54947"/>
    <d v="2009-02-22T00:00:00"/>
    <n v="27"/>
    <n v="4050"/>
    <n v="0.05"/>
    <n v="150"/>
    <n v="3847.5"/>
    <s v="Peter Lopez"/>
    <s v="NetApp, Inc."/>
    <s v="Electronic Components"/>
    <s v="Technology"/>
    <s v="Derby"/>
    <n v="67037"/>
    <s v="Kansas"/>
    <s v="Central"/>
    <d v="2009-02-23T00:00:00"/>
    <n v="1"/>
    <s v="Consulting - Business Model"/>
    <s v="Consulting "/>
    <s v=" Business Model"/>
    <s v="William Bufont"/>
    <s v="Josh Martinez"/>
    <n v="62"/>
    <n v="1"/>
  </r>
  <r>
    <x v="7662"/>
    <n v="54947"/>
    <d v="2009-02-22T00:00:00"/>
    <n v="42"/>
    <n v="5250"/>
    <n v="0.02"/>
    <n v="125"/>
    <n v="5145"/>
    <s v="Peter Lopez"/>
    <s v="NetApp, Inc."/>
    <s v="Electronic Components"/>
    <s v="Technology"/>
    <s v="Derby"/>
    <n v="67037"/>
    <s v="Kansas"/>
    <s v="Central"/>
    <d v="2009-02-24T00:00:00"/>
    <n v="2"/>
    <s v="Training - SQL"/>
    <s v="Training "/>
    <s v=" SQL"/>
    <s v="Mia Moore"/>
    <s v="Josh Martinez"/>
    <n v="51"/>
    <n v="1"/>
  </r>
  <r>
    <x v="7663"/>
    <n v="54949"/>
    <d v="2009-08-10T00:00:00"/>
    <n v="32"/>
    <n v="3520"/>
    <n v="0.08"/>
    <n v="110"/>
    <n v="3238.4"/>
    <s v="Shaun Moore"/>
    <s v="Intuitive Surgical, Inc."/>
    <s v="Industrial Specialties"/>
    <s v="Health Care"/>
    <s v="Idaho Falls"/>
    <n v="83402"/>
    <s v="Idaho"/>
    <s v="West"/>
    <d v="2009-08-15T00:00:00"/>
    <n v="5"/>
    <s v="Development - Python"/>
    <s v="Development "/>
    <s v=" Python"/>
    <s v="Elizabeth Carter"/>
    <s v="Bob Turner"/>
    <n v="52"/>
    <n v="1"/>
  </r>
  <r>
    <x v="7664"/>
    <n v="54949"/>
    <d v="2009-08-10T00:00:00"/>
    <n v="7"/>
    <n v="1400"/>
    <n v="0.09"/>
    <n v="200"/>
    <n v="1274"/>
    <s v="Shaun Moore"/>
    <s v="Intuitive Surgical, Inc."/>
    <s v="Industrial Specialties"/>
    <s v="Health Care"/>
    <s v="Idaho Falls"/>
    <n v="83402"/>
    <s v="Idaho"/>
    <s v="West"/>
    <d v="2009-08-17T00:00:00"/>
    <n v="7"/>
    <s v="Development - Big Data"/>
    <s v="Development "/>
    <s v=" Big Data"/>
    <s v="Jacob Manziel"/>
    <s v="Bob Turner"/>
    <n v="57"/>
    <n v="1"/>
  </r>
  <r>
    <x v="7665"/>
    <n v="54950"/>
    <d v="2010-12-05T00:00:00"/>
    <n v="26"/>
    <n v="3640"/>
    <n v="0.08"/>
    <n v="140"/>
    <n v="3348.8"/>
    <s v="Stephanie Bremer"/>
    <s v="Micron Technology, Inc."/>
    <s v="Semiconductors"/>
    <s v="Technology"/>
    <s v="Austintown"/>
    <n v="44515"/>
    <s v="Ohio"/>
    <s v="East"/>
    <d v="2010-12-06T00:00:00"/>
    <n v="1"/>
    <s v="Development - Front End Web"/>
    <s v="Development "/>
    <s v=" Front End Web"/>
    <s v="Ethan Bird"/>
    <s v="Allen Young"/>
    <n v="60"/>
    <n v="1"/>
  </r>
  <r>
    <x v="7666"/>
    <n v="54950"/>
    <d v="2010-12-05T00:00:00"/>
    <n v="22"/>
    <n v="2750"/>
    <n v="7.0000000000000007E-2"/>
    <n v="125"/>
    <n v="2557.5"/>
    <s v="Stephanie Bremer"/>
    <s v="Micron Technology, Inc."/>
    <s v="Semiconductors"/>
    <s v="Technology"/>
    <s v="Austintown"/>
    <n v="44515"/>
    <s v="Ohio"/>
    <s v="East"/>
    <d v="2010-12-06T00:00:00"/>
    <n v="1"/>
    <s v="Training - Javascript"/>
    <s v="Training "/>
    <s v=" Javascript"/>
    <s v="Liam Franklin"/>
    <s v="Allen Young"/>
    <n v="52"/>
    <n v="1"/>
  </r>
  <r>
    <x v="7667"/>
    <n v="54977"/>
    <d v="2011-07-10T00:00:00"/>
    <n v="24"/>
    <n v="3840"/>
    <n v="0.1"/>
    <n v="160"/>
    <n v="3456"/>
    <s v="Karen Jacobs"/>
    <s v="VimpelCom Ltd."/>
    <s v="Telecommunications Equipment"/>
    <s v="Public Utilities"/>
    <s v="San Gabriel"/>
    <n v="91776"/>
    <s v="California"/>
    <s v="West"/>
    <d v="2011-07-14T00:00:00"/>
    <n v="4"/>
    <s v="Development - Java"/>
    <s v="Development "/>
    <s v=" Java"/>
    <s v="William Bufont"/>
    <s v="Bob Turner"/>
    <n v="62"/>
    <n v="1"/>
  </r>
  <r>
    <x v="7668"/>
    <n v="54977"/>
    <d v="2011-07-10T00:00:00"/>
    <n v="12"/>
    <n v="1440"/>
    <n v="0.09"/>
    <n v="120"/>
    <n v="1310.4000000000001"/>
    <s v="Karen Jacobs"/>
    <s v="VimpelCom Ltd."/>
    <s v="Telecommunications Equipment"/>
    <s v="Public Utilities"/>
    <s v="San Gabriel"/>
    <n v="91776"/>
    <s v="California"/>
    <s v="West"/>
    <d v="2011-07-15T00:00:00"/>
    <n v="5"/>
    <s v="Development - Business Logic"/>
    <s v="Development "/>
    <s v=" Business Logic"/>
    <s v="Emma Watson"/>
    <s v="Bob Turner"/>
    <n v="67"/>
    <n v="1"/>
  </r>
  <r>
    <x v="7669"/>
    <n v="54981"/>
    <d v="2012-02-11T00:00:00"/>
    <n v="31"/>
    <n v="4960"/>
    <n v="0.03"/>
    <n v="160"/>
    <n v="4811.2"/>
    <s v="Bart McMahon"/>
    <s v="NetApp, Inc."/>
    <s v="Electronic Components"/>
    <s v="Technology"/>
    <s v="Randallstown"/>
    <n v="21133"/>
    <s v="Maryland"/>
    <s v="East"/>
    <d v="2012-02-12T00:00:00"/>
    <n v="1"/>
    <s v="Development - Java"/>
    <s v="Development "/>
    <s v=" Java"/>
    <s v="Ethan Bird"/>
    <s v="Allen Young"/>
    <n v="60"/>
    <n v="1"/>
  </r>
  <r>
    <x v="7670"/>
    <n v="55011"/>
    <d v="2012-01-04T00:00:00"/>
    <n v="48"/>
    <n v="5760"/>
    <n v="0.09"/>
    <n v="120"/>
    <n v="5241.6000000000004"/>
    <s v="Alejandro Christensen"/>
    <s v="Biogen Idec Inc."/>
    <s v="Biotechnology: Biological Products (No Diagnostic Substances)"/>
    <s v="Health Care"/>
    <s v="Lake Oswego"/>
    <n v="97035"/>
    <s v="Oregon"/>
    <s v="West"/>
    <d v="2012-01-05T00:00:00"/>
    <n v="1"/>
    <s v="Development - Business Logic"/>
    <s v="Development "/>
    <s v=" Business Logic"/>
    <s v="Emily Taylor"/>
    <s v="Bob Turner"/>
    <n v="62"/>
    <n v="1"/>
  </r>
  <r>
    <x v="7671"/>
    <n v="55011"/>
    <d v="2012-01-04T00:00:00"/>
    <n v="18"/>
    <n v="2160"/>
    <n v="0.01"/>
    <n v="120"/>
    <n v="2138.4"/>
    <s v="Alejandro Christensen"/>
    <s v="Biogen Idec Inc."/>
    <s v="Biotechnology: Biological Products (No Diagnostic Substances)"/>
    <s v="Health Care"/>
    <s v="Lake Oswego"/>
    <n v="97035"/>
    <s v="Oregon"/>
    <s v="West"/>
    <d v="2012-01-05T00:00:00"/>
    <n v="1"/>
    <s v="Development - Business Logic"/>
    <s v="Development "/>
    <s v=" Business Logic"/>
    <s v="Madison Hill"/>
    <s v="Bob Turner"/>
    <n v="58"/>
    <n v="1"/>
  </r>
  <r>
    <x v="7672"/>
    <n v="55013"/>
    <d v="2011-07-12T00:00:00"/>
    <n v="5"/>
    <n v="1000"/>
    <n v="0.02"/>
    <n v="200"/>
    <n v="980"/>
    <s v="Brian Johnson"/>
    <s v="Autodesk, Inc."/>
    <s v="Computer Software: Prepackaged Software"/>
    <s v="Technology"/>
    <s v="Brooklyn"/>
    <n v="11226"/>
    <s v="New York"/>
    <s v="East"/>
    <d v="2011-07-19T00:00:00"/>
    <n v="7"/>
    <s v="Development - Scala"/>
    <s v="Development "/>
    <s v=" Scala"/>
    <s v="Mia Moore"/>
    <s v="Allen Young"/>
    <n v="51"/>
    <n v="1"/>
  </r>
  <r>
    <x v="7673"/>
    <n v="55013"/>
    <d v="2011-07-12T00:00:00"/>
    <n v="14"/>
    <n v="1680"/>
    <n v="0.02"/>
    <n v="120"/>
    <n v="1646.3999999999999"/>
    <s v="Brian Johnson"/>
    <s v="Autodesk, Inc."/>
    <s v="Computer Software: Prepackaged Software"/>
    <s v="Technology"/>
    <s v="Brooklyn"/>
    <n v="11226"/>
    <s v="New York"/>
    <s v="East"/>
    <d v="2011-07-17T00:00:00"/>
    <n v="5"/>
    <s v="Development - Business Logic"/>
    <s v="Development "/>
    <s v=" Business Logic"/>
    <s v="Jacob Manziel"/>
    <s v="Allen Young"/>
    <n v="57"/>
    <n v="1"/>
  </r>
  <r>
    <x v="7674"/>
    <n v="55014"/>
    <d v="2010-11-01T00:00:00"/>
    <n v="38"/>
    <n v="4560"/>
    <n v="0.03"/>
    <n v="120"/>
    <n v="4423.2"/>
    <s v="Quincy Patterson"/>
    <s v="Ross Stores, Inc."/>
    <s v="Clothing/Shoe/Accessory Stores"/>
    <s v="Consumer Services"/>
    <s v="Roswell"/>
    <s v="88201"/>
    <s v="New Mexico"/>
    <s v="West"/>
    <d v="2010-11-02T00:00:00"/>
    <n v="1"/>
    <s v="Development - Business Logic"/>
    <s v="Development "/>
    <s v=" Business Logic"/>
    <s v="Liam Franklin"/>
    <s v="Bob Turner"/>
    <n v="52"/>
    <n v="1"/>
  </r>
  <r>
    <x v="7675"/>
    <n v="55040"/>
    <d v="2009-04-12T00:00:00"/>
    <n v="8"/>
    <n v="1600"/>
    <n v="0.05"/>
    <n v="200"/>
    <n v="1520"/>
    <s v="Dave Hackney"/>
    <s v="Vodafone Group Plc"/>
    <s v="Telecommunications Equipment"/>
    <s v="Public Utilities"/>
    <s v="Rancho Cucamonga"/>
    <n v="91730"/>
    <s v="California"/>
    <s v="West"/>
    <d v="2009-04-14T00:00:00"/>
    <n v="2"/>
    <s v="Development - Big Data"/>
    <s v="Development "/>
    <s v=" Big Data"/>
    <s v="Jacob Manziel"/>
    <s v="Bob Turner"/>
    <n v="57"/>
    <n v="1"/>
  </r>
  <r>
    <x v="7676"/>
    <n v="55040"/>
    <d v="2009-04-12T00:00:00"/>
    <n v="24"/>
    <n v="3360"/>
    <n v="0.1"/>
    <n v="140"/>
    <n v="3024"/>
    <s v="Dave Hackney"/>
    <s v="Vodafone Group Plc"/>
    <s v="Telecommunications Equipment"/>
    <s v="Public Utilities"/>
    <s v="Redding"/>
    <n v="96003"/>
    <s v="California"/>
    <s v="West"/>
    <d v="2009-04-12T00:00:00"/>
    <n v="0"/>
    <s v="Development - Front End Web"/>
    <s v="Development "/>
    <s v=" Front End Web"/>
    <s v="Michael Alister"/>
    <s v="Bob Turner"/>
    <n v="68"/>
    <n v="1"/>
  </r>
  <r>
    <x v="7677"/>
    <n v="55040"/>
    <d v="2009-04-12T00:00:00"/>
    <n v="34"/>
    <n v="5440"/>
    <n v="0.03"/>
    <n v="160"/>
    <n v="5276.8"/>
    <s v="Dave Hackney"/>
    <s v="Vodafone Group Plc"/>
    <s v="Telecommunications Equipment"/>
    <s v="Public Utilities"/>
    <s v="Redlands"/>
    <n v="92374"/>
    <s v="California"/>
    <s v="West"/>
    <d v="2009-04-14T00:00:00"/>
    <n v="2"/>
    <s v="Development - Java"/>
    <s v="Development "/>
    <s v=" Java"/>
    <s v="Jacob Manziel"/>
    <s v="Bob Turner"/>
    <n v="57"/>
    <n v="1"/>
  </r>
  <r>
    <x v="7678"/>
    <n v="55040"/>
    <d v="2009-04-12T00:00:00"/>
    <n v="2"/>
    <n v="300"/>
    <n v="0.08"/>
    <n v="150"/>
    <n v="276"/>
    <s v="Dave Hackney"/>
    <s v="Vodafone Group Plc"/>
    <s v="Telecommunications Equipment"/>
    <s v="Public Utilities"/>
    <s v="Redlands"/>
    <n v="92374"/>
    <s v="California"/>
    <s v="West"/>
    <d v="2009-04-14T00:00:00"/>
    <n v="2"/>
    <s v="Consulting - Strategy"/>
    <s v="Consulting "/>
    <s v=" Strategy"/>
    <s v="Daniel Tusk"/>
    <s v="Bob Turner"/>
    <n v="45"/>
    <n v="1"/>
  </r>
  <r>
    <x v="7679"/>
    <n v="55042"/>
    <d v="2011-12-08T00:00:00"/>
    <n v="28"/>
    <n v="4760"/>
    <n v="0.05"/>
    <n v="170"/>
    <n v="4522"/>
    <s v="Russell Redmond"/>
    <s v="Cerner Corporation"/>
    <s v="EDP Services"/>
    <s v="Technology"/>
    <s v="Hialeah"/>
    <n v="33012"/>
    <s v="Florida"/>
    <s v="South"/>
    <d v="2011-12-10T00:00:00"/>
    <n v="2"/>
    <s v="Development - .Net"/>
    <s v="Development "/>
    <s v=" .Net"/>
    <s v="Madison Hill"/>
    <s v="Frank Mitchell"/>
    <n v="58"/>
    <n v="1"/>
  </r>
  <r>
    <x v="7680"/>
    <n v="55042"/>
    <d v="2011-12-08T00:00:00"/>
    <n v="38"/>
    <n v="5700"/>
    <n v="0.09"/>
    <n v="150"/>
    <n v="5187"/>
    <s v="Russell Redmond"/>
    <s v="Cerner Corporation"/>
    <s v="EDP Services"/>
    <s v="Technology"/>
    <s v="Hialeah"/>
    <n v="33012"/>
    <s v="Florida"/>
    <s v="South"/>
    <d v="2011-12-09T00:00:00"/>
    <n v="1"/>
    <s v="Consulting - Market Research"/>
    <s v="Consulting "/>
    <s v=" Market Research"/>
    <s v="Emma Watson"/>
    <s v="Frank Mitchell"/>
    <n v="67"/>
    <n v="1"/>
  </r>
  <r>
    <x v="7681"/>
    <n v="55045"/>
    <d v="2009-11-22T00:00:00"/>
    <n v="20"/>
    <n v="4000"/>
    <n v="0.09"/>
    <n v="200"/>
    <n v="3640"/>
    <s v="Luke Dana"/>
    <s v="Intel Corporation"/>
    <s v="Semiconductors"/>
    <s v="Technology"/>
    <s v="Rock Hill"/>
    <n v="29730"/>
    <s v="South Carolina"/>
    <s v="South"/>
    <d v="2009-11-22T00:00:00"/>
    <n v="0"/>
    <s v="Development - Big Data"/>
    <s v="Development "/>
    <s v=" Big Data"/>
    <s v="Alexander Edison"/>
    <s v="Frank Mitchell"/>
    <n v="70"/>
    <n v="1"/>
  </r>
  <r>
    <x v="7682"/>
    <n v="55046"/>
    <d v="2009-04-13T00:00:00"/>
    <n v="2"/>
    <n v="220"/>
    <n v="0.08"/>
    <n v="110"/>
    <n v="202.4"/>
    <s v="Thais Roper"/>
    <s v="VimpelCom Ltd."/>
    <s v="Telecommunications Equipment"/>
    <s v="Public Utilities"/>
    <s v="Port Orange"/>
    <n v="32127"/>
    <s v="Florida"/>
    <s v="South"/>
    <d v="2009-04-14T00:00:00"/>
    <n v="1"/>
    <s v="Development - Python"/>
    <s v="Development "/>
    <s v=" Python"/>
    <s v="Elizabeth Carter"/>
    <s v="Frank Mitchell"/>
    <n v="52"/>
    <n v="1"/>
  </r>
  <r>
    <x v="7683"/>
    <n v="55073"/>
    <d v="2012-03-20T00:00:00"/>
    <n v="40"/>
    <n v="6000"/>
    <n v="0.01"/>
    <n v="150"/>
    <n v="5940"/>
    <s v="Kelly Thomas"/>
    <s v="Amazon.com, Inc."/>
    <s v="Catalog/Specialty Distribution"/>
    <s v="Consumer Services"/>
    <s v="Grapevine"/>
    <n v="76051"/>
    <s v="Texas"/>
    <s v="Central"/>
    <d v="2012-03-20T00:00:00"/>
    <n v="0"/>
    <s v="Consulting - Market Research"/>
    <s v="Consulting "/>
    <s v=" Market Research"/>
    <s v="Olivia Sullivan"/>
    <s v="Josh Martinez"/>
    <n v="53"/>
    <n v="1"/>
  </r>
  <r>
    <x v="7684"/>
    <n v="55075"/>
    <d v="2011-02-01T00:00:00"/>
    <n v="21"/>
    <n v="2625"/>
    <n v="0.08"/>
    <n v="125"/>
    <n v="2415"/>
    <s v="Lena Takahito"/>
    <s v="DISH Network Corporation"/>
    <s v="Television Services"/>
    <s v="Consumer Services"/>
    <s v="Eastpointe"/>
    <n v="48021"/>
    <s v="Michigan"/>
    <s v="Central"/>
    <d v="2011-02-04T00:00:00"/>
    <n v="3"/>
    <s v="Training - Development"/>
    <s v="Training "/>
    <s v=" Development"/>
    <s v="Michael Alister"/>
    <s v="Josh Martinez"/>
    <n v="68"/>
    <n v="1"/>
  </r>
  <r>
    <x v="7685"/>
    <n v="55077"/>
    <d v="2011-10-04T00:00:00"/>
    <n v="2"/>
    <n v="300"/>
    <n v="0.05"/>
    <n v="150"/>
    <n v="285"/>
    <s v="Stewart Kelly"/>
    <s v="PACCAR Inc."/>
    <s v="Auto Manufacturing"/>
    <s v="Capital Goods"/>
    <s v="Schenectady"/>
    <n v="12306"/>
    <s v="New York"/>
    <s v="East"/>
    <d v="2011-10-06T00:00:00"/>
    <n v="2"/>
    <s v="Consulting - Business Model"/>
    <s v="Consulting "/>
    <s v=" Business Model"/>
    <s v="Mason Gibson"/>
    <s v="Allen Young"/>
    <n v="71"/>
    <n v="1"/>
  </r>
  <r>
    <x v="7686"/>
    <n v="55077"/>
    <d v="2011-10-04T00:00:00"/>
    <n v="3"/>
    <n v="450"/>
    <n v="0.08"/>
    <n v="150"/>
    <n v="414"/>
    <s v="Stewart Kelly"/>
    <s v="PACCAR Inc."/>
    <s v="Auto Manufacturing"/>
    <s v="Capital Goods"/>
    <s v="Schenectady"/>
    <n v="12306"/>
    <s v="New York"/>
    <s v="East"/>
    <d v="2011-10-06T00:00:00"/>
    <n v="2"/>
    <s v="Consulting - Market Research"/>
    <s v="Consulting "/>
    <s v=" Market Research"/>
    <s v="Mason Gibson"/>
    <s v="Allen Young"/>
    <n v="71"/>
    <n v="1"/>
  </r>
  <r>
    <x v="7687"/>
    <n v="55107"/>
    <d v="2010-05-08T00:00:00"/>
    <n v="32"/>
    <n v="3520"/>
    <n v="0.1"/>
    <n v="110"/>
    <n v="3168"/>
    <s v="Julie Murray"/>
    <s v="Stericycle, Inc."/>
    <s v="Environmental Services"/>
    <s v="Basic Industries"/>
    <s v="Webster Groves"/>
    <s v="63119"/>
    <s v="MO"/>
    <s v="Central"/>
    <d v="2010-05-13T00:00:00"/>
    <n v="5"/>
    <s v="Development - PHP"/>
    <s v="Development "/>
    <s v=" PHP"/>
    <s v="Alexander Edison"/>
    <s v="Josh Martinez"/>
    <n v="70"/>
    <n v="1"/>
  </r>
  <r>
    <x v="7688"/>
    <n v="55136"/>
    <d v="2010-10-09T00:00:00"/>
    <n v="29"/>
    <n v="3190"/>
    <n v="0.1"/>
    <n v="110"/>
    <n v="2871"/>
    <s v="William Jacobs"/>
    <s v="Facebook, Inc."/>
    <s v="Computer Software: Programming, Data Processing"/>
    <s v="Technology"/>
    <s v="Macon"/>
    <n v="31204"/>
    <s v="Georgia"/>
    <s v="South"/>
    <d v="2010-10-11T00:00:00"/>
    <n v="2"/>
    <s v="Development - Python"/>
    <s v="Development "/>
    <s v=" Python"/>
    <s v="Abigail Young"/>
    <s v="Frank Mitchell"/>
    <n v="50"/>
    <n v="1"/>
  </r>
  <r>
    <x v="7689"/>
    <n v="55138"/>
    <d v="2009-09-24T00:00:00"/>
    <n v="22"/>
    <n v="4400"/>
    <n v="0"/>
    <n v="200"/>
    <n v="4400"/>
    <s v="Jim Kriz"/>
    <s v="Linear Technology Corporation"/>
    <s v="Semiconductors"/>
    <s v="Technology"/>
    <s v="Highland"/>
    <n v="46322"/>
    <s v="Indiana"/>
    <s v="Central"/>
    <d v="2009-09-25T00:00:00"/>
    <n v="1"/>
    <s v="Development - Big Data"/>
    <s v="Development "/>
    <s v=" Big Data"/>
    <s v="Liam Franklin"/>
    <s v="Josh Martinez"/>
    <n v="52"/>
    <n v="1"/>
  </r>
  <r>
    <x v="7690"/>
    <n v="55139"/>
    <d v="2010-01-17T00:00:00"/>
    <n v="26"/>
    <n v="3120"/>
    <n v="0.08"/>
    <n v="120"/>
    <n v="2870.4"/>
    <s v="Bobby Childs"/>
    <s v="Tractor Supply Company"/>
    <s v="RETAIL: Building Materials"/>
    <s v="Consumer Services"/>
    <s v="North Pembroke"/>
    <s v="02358"/>
    <s v="MA"/>
    <s v="East"/>
    <d v="2010-01-18T00:00:00"/>
    <n v="1"/>
    <s v="Development - Business Logic"/>
    <s v="Development "/>
    <s v=" Business Logic"/>
    <s v="Isabella Douglas"/>
    <s v="Allen Young"/>
    <n v="75"/>
    <n v="1"/>
  </r>
  <r>
    <x v="7691"/>
    <n v="55139"/>
    <d v="2010-01-17T00:00:00"/>
    <n v="41"/>
    <n v="5740"/>
    <n v="0.04"/>
    <n v="140"/>
    <n v="5510.4"/>
    <s v="Bobby Childs"/>
    <s v="Tractor Supply Company"/>
    <s v="RETAIL: Building Materials"/>
    <s v="Consumer Services"/>
    <s v="San Mateo"/>
    <n v="94403"/>
    <s v="California"/>
    <s v="West"/>
    <d v="2010-01-18T00:00:00"/>
    <n v="1"/>
    <s v="Development - Front End Web"/>
    <s v="Development "/>
    <s v=" Front End Web"/>
    <s v="Liam Franklin"/>
    <s v="Bob Turner"/>
    <n v="52"/>
    <n v="1"/>
  </r>
  <r>
    <x v="7692"/>
    <n v="55140"/>
    <d v="2010-07-04T00:00:00"/>
    <n v="39"/>
    <n v="6630"/>
    <n v="0.09"/>
    <n v="170"/>
    <n v="6033.3"/>
    <s v="Candace Kendrick"/>
    <s v="Bed Bath &amp; Beyond Inc."/>
    <s v="Home Furnishings"/>
    <s v="Consumer Services"/>
    <s v="Morgantown"/>
    <s v="26501"/>
    <s v="West Virginia"/>
    <s v="East"/>
    <d v="2010-07-06T00:00:00"/>
    <n v="2"/>
    <s v="Development - .Net"/>
    <s v="Development "/>
    <s v=" .Net"/>
    <s v="Abigail Young"/>
    <s v="Allen Young"/>
    <n v="50"/>
    <n v="1"/>
  </r>
  <r>
    <x v="7693"/>
    <n v="55170"/>
    <d v="2012-09-21T00:00:00"/>
    <n v="22"/>
    <n v="2640"/>
    <n v="0.04"/>
    <n v="120"/>
    <n v="2534.4"/>
    <s v="Dennis Cyprus"/>
    <s v="Amgen Inc."/>
    <s v="Biotechnology: Biological Products (No Diagnostic Substances)"/>
    <s v="Health Care"/>
    <s v="Pittsburg"/>
    <n v="66762"/>
    <s v="Kansas"/>
    <s v="Central"/>
    <d v="2012-09-23T00:00:00"/>
    <n v="2"/>
    <s v="Development - Business Logic"/>
    <s v="Development "/>
    <s v=" Business Logic"/>
    <s v="Elizabeth Carter"/>
    <s v="Josh Martinez"/>
    <n v="52"/>
    <n v="1"/>
  </r>
  <r>
    <x v="7694"/>
    <n v="55171"/>
    <d v="2012-10-26T00:00:00"/>
    <n v="29"/>
    <n v="4350"/>
    <n v="0.06"/>
    <n v="150"/>
    <n v="4088.9999999999995"/>
    <s v="Jennifer Mitchum"/>
    <s v="Twenty-First Century Fox, Inc."/>
    <s v="Television Services"/>
    <s v="Consumer Services"/>
    <s v="Jackson"/>
    <n v="39212"/>
    <s v="Mississippi"/>
    <s v="South"/>
    <d v="2012-10-27T00:00:00"/>
    <n v="1"/>
    <s v="Consulting - Business Model"/>
    <s v="Consulting "/>
    <s v=" Business Model"/>
    <s v="Jacob Manziel"/>
    <s v="Frank Mitchell"/>
    <n v="57"/>
    <n v="1"/>
  </r>
  <r>
    <x v="7695"/>
    <n v="55171"/>
    <d v="2012-10-26T00:00:00"/>
    <n v="43"/>
    <n v="4730"/>
    <n v="0.05"/>
    <n v="110"/>
    <n v="4493.5"/>
    <s v="Jennifer Mitchum"/>
    <s v="Twenty-First Century Fox, Inc."/>
    <s v="Television Services"/>
    <s v="Consumer Services"/>
    <s v="Jackson"/>
    <n v="39212"/>
    <s v="Mississippi"/>
    <s v="South"/>
    <d v="2012-10-26T00:00:00"/>
    <n v="0"/>
    <s v="Development - Python"/>
    <s v="Development "/>
    <s v=" Python"/>
    <s v="Liam Franklin"/>
    <s v="Frank Mitchell"/>
    <n v="52"/>
    <n v="1"/>
  </r>
  <r>
    <x v="7696"/>
    <n v="55172"/>
    <d v="2010-12-03T00:00:00"/>
    <n v="1"/>
    <n v="150"/>
    <n v="0"/>
    <n v="150"/>
    <n v="150"/>
    <s v="Katherine Sewall"/>
    <s v="American Airlines Group, Inc."/>
    <s v="Air Freight/Delivery Services"/>
    <s v="Transportation"/>
    <s v="Lima"/>
    <n v="45801"/>
    <s v="Ohio"/>
    <s v="East"/>
    <d v="2010-12-04T00:00:00"/>
    <n v="1"/>
    <s v="Consulting - Business Model"/>
    <s v="Consulting "/>
    <s v=" Business Model"/>
    <s v="Jayden Hamilton"/>
    <s v="Allen Young"/>
    <n v="71"/>
    <n v="1"/>
  </r>
  <r>
    <x v="7697"/>
    <n v="55200"/>
    <d v="2010-08-28T00:00:00"/>
    <n v="33"/>
    <n v="5280"/>
    <n v="0.01"/>
    <n v="160"/>
    <n v="5227.2"/>
    <s v="Joe Zeldin"/>
    <s v="Liberty Media Corporation"/>
    <s v="Broadcasting"/>
    <s v="Consumer Services"/>
    <s v="Hot Springs"/>
    <n v="71901"/>
    <s v="Arkansas"/>
    <s v="South"/>
    <d v="2010-08-30T00:00:00"/>
    <n v="2"/>
    <s v="Development - Java"/>
    <s v="Development "/>
    <s v=" Java"/>
    <s v="Alexander Edison"/>
    <s v="Frank Mitchell"/>
    <n v="70"/>
    <n v="1"/>
  </r>
  <r>
    <x v="7698"/>
    <n v="55200"/>
    <d v="2010-08-28T00:00:00"/>
    <n v="4"/>
    <n v="600"/>
    <n v="0.1"/>
    <n v="150"/>
    <n v="540"/>
    <s v="Joe Zeldin"/>
    <s v="Liberty Media Corporation"/>
    <s v="Broadcasting"/>
    <s v="Consumer Services"/>
    <s v="Hot Springs"/>
    <n v="71901"/>
    <s v="Arkansas"/>
    <s v="South"/>
    <d v="2010-08-30T00:00:00"/>
    <n v="2"/>
    <s v="Consulting - Market Research"/>
    <s v="Consulting "/>
    <s v=" Market Research"/>
    <s v="Ethan Bird"/>
    <s v="Frank Mitchell"/>
    <n v="60"/>
    <n v="1"/>
  </r>
  <r>
    <x v="7699"/>
    <n v="55202"/>
    <d v="2011-08-24T00:00:00"/>
    <n v="33"/>
    <n v="6600"/>
    <n v="7.0000000000000007E-2"/>
    <n v="200"/>
    <n v="6138"/>
    <s v="Bobby Childs"/>
    <s v="Tractor Supply Company"/>
    <s v="RETAIL: Building Materials"/>
    <s v="Consumer Services"/>
    <s v="Dover"/>
    <s v="03820"/>
    <s v="New Hampshire"/>
    <s v="East"/>
    <d v="2011-08-26T00:00:00"/>
    <n v="2"/>
    <s v="Development - Big Data"/>
    <s v="Development "/>
    <s v=" Big Data"/>
    <s v="Jacob Manziel"/>
    <s v="Allen Young"/>
    <n v="57"/>
    <n v="1"/>
  </r>
  <r>
    <x v="7700"/>
    <n v="55202"/>
    <d v="2011-08-24T00:00:00"/>
    <n v="49"/>
    <n v="7350"/>
    <n v="0.08"/>
    <n v="150"/>
    <n v="6762"/>
    <s v="Bobby Childs"/>
    <s v="Tractor Supply Company"/>
    <s v="RETAIL: Building Materials"/>
    <s v="Consumer Services"/>
    <s v="Essex Junction"/>
    <s v="05451"/>
    <s v="Vermont"/>
    <s v="East"/>
    <d v="2011-08-31T00:00:00"/>
    <n v="7"/>
    <s v="Consulting - Market Research"/>
    <s v="Consulting "/>
    <s v=" Market Research"/>
    <s v="Jacob Manziel"/>
    <s v="Allen Young"/>
    <n v="57"/>
    <n v="1"/>
  </r>
  <r>
    <x v="7701"/>
    <n v="55203"/>
    <d v="2010-04-11T00:00:00"/>
    <n v="18"/>
    <n v="2700"/>
    <n v="0.05"/>
    <n v="150"/>
    <n v="2565"/>
    <s v="Natalie Pelletier"/>
    <s v="Costco Wholesale Corporation"/>
    <s v="Department/Specialty Retail Stores"/>
    <s v="Consumer Services"/>
    <s v="Menlo Park"/>
    <n v="94025"/>
    <s v="California"/>
    <s v="West"/>
    <d v="2010-04-11T00:00:00"/>
    <n v="0"/>
    <s v="Consulting - Market Research"/>
    <s v="Consulting "/>
    <s v=" Market Research"/>
    <s v="Alexander Edison"/>
    <s v="Bob Turner"/>
    <n v="70"/>
    <n v="1"/>
  </r>
  <r>
    <x v="7702"/>
    <n v="55206"/>
    <d v="2011-11-02T00:00:00"/>
    <n v="20"/>
    <n v="3200"/>
    <n v="0.03"/>
    <n v="160"/>
    <n v="3104"/>
    <s v="Kimberly McGrath"/>
    <s v="Celgene Corporation"/>
    <s v="Major Pharmaceuticals"/>
    <s v="Health Care"/>
    <s v="Cohoes"/>
    <s v="12047"/>
    <s v="New York"/>
    <s v="East"/>
    <d v="2011-11-03T00:00:00"/>
    <n v="1"/>
    <s v="Development - Java"/>
    <s v="Development "/>
    <s v=" Java"/>
    <s v="Mason Gibson"/>
    <s v="Allen Young"/>
    <n v="71"/>
    <n v="1"/>
  </r>
  <r>
    <x v="7703"/>
    <n v="55234"/>
    <d v="2010-07-28T00:00:00"/>
    <n v="12"/>
    <n v="1800"/>
    <n v="0.09"/>
    <n v="150"/>
    <n v="1638"/>
    <s v="Tiffany Brown"/>
    <s v="Apple Inc."/>
    <s v="Computer Manufacturing"/>
    <s v="Technology"/>
    <s v="Charleston"/>
    <n v="29418"/>
    <s v="South Carolina"/>
    <s v="South"/>
    <d v="2010-08-01T00:00:00"/>
    <n v="4"/>
    <s v="Consulting - Business Model"/>
    <s v="Consulting "/>
    <s v=" Business Model"/>
    <s v="Liam Franklin"/>
    <s v="Frank Mitchell"/>
    <n v="52"/>
    <n v="1"/>
  </r>
  <r>
    <x v="7704"/>
    <n v="55234"/>
    <d v="2010-07-28T00:00:00"/>
    <n v="5"/>
    <n v="600"/>
    <n v="0.03"/>
    <n v="120"/>
    <n v="582"/>
    <s v="Tiffany Brown"/>
    <s v="Apple Inc."/>
    <s v="Computer Manufacturing"/>
    <s v="Technology"/>
    <s v="Charleston"/>
    <n v="29418"/>
    <s v="South Carolina"/>
    <s v="South"/>
    <d v="2010-07-30T00:00:00"/>
    <n v="2"/>
    <s v="Development - Business Logic"/>
    <s v="Development "/>
    <s v=" Business Logic"/>
    <s v="Mason Gibson"/>
    <s v="Frank Mitchell"/>
    <n v="71"/>
    <n v="1"/>
  </r>
  <r>
    <x v="7705"/>
    <n v="55235"/>
    <d v="2010-10-06T00:00:00"/>
    <n v="33"/>
    <n v="4950"/>
    <n v="0"/>
    <n v="150"/>
    <n v="4950"/>
    <s v="Jane Ordway"/>
    <s v="Cognizant Technology Solutions Corporation"/>
    <s v="EDP Services"/>
    <s v="Technology"/>
    <s v="Xenia"/>
    <n v="45385"/>
    <s v="Ohio"/>
    <s v="East"/>
    <d v="2010-10-08T00:00:00"/>
    <n v="2"/>
    <s v="Consulting - Market Research"/>
    <s v="Consulting "/>
    <s v=" Market Research"/>
    <s v="Elizabeth Carter"/>
    <s v="Allen Young"/>
    <n v="52"/>
    <n v="1"/>
  </r>
  <r>
    <x v="7706"/>
    <n v="55239"/>
    <d v="2012-12-03T00:00:00"/>
    <n v="6"/>
    <n v="750"/>
    <n v="0.02"/>
    <n v="125"/>
    <n v="735"/>
    <s v="Joni Fritzler"/>
    <s v="PACCAR Inc."/>
    <s v="Auto Manufacturing"/>
    <s v="Capital Goods"/>
    <s v="Dover"/>
    <s v="03820"/>
    <s v="New Hampshire"/>
    <s v="East"/>
    <d v="2012-12-03T00:00:00"/>
    <n v="0"/>
    <s v="Training - Javascript"/>
    <s v="Training "/>
    <s v=" Javascript"/>
    <s v="William Bufont"/>
    <s v="Allen Young"/>
    <n v="62"/>
    <n v="1"/>
  </r>
  <r>
    <x v="7707"/>
    <n v="55239"/>
    <d v="2012-12-03T00:00:00"/>
    <n v="13"/>
    <n v="1430"/>
    <n v="7.0000000000000007E-2"/>
    <n v="110"/>
    <n v="1329.8999999999999"/>
    <s v="Joni Fritzler"/>
    <s v="PACCAR Inc."/>
    <s v="Auto Manufacturing"/>
    <s v="Capital Goods"/>
    <s v="Sanford"/>
    <s v="04073"/>
    <s v="Maine"/>
    <s v="East"/>
    <d v="2012-12-04T00:00:00"/>
    <n v="1"/>
    <s v="Development - Python"/>
    <s v="Development "/>
    <s v=" Python"/>
    <s v="Abigail Young"/>
    <s v="Allen Young"/>
    <n v="50"/>
    <n v="1"/>
  </r>
  <r>
    <x v="7708"/>
    <n v="55265"/>
    <d v="2009-09-23T00:00:00"/>
    <n v="39"/>
    <n v="5850"/>
    <n v="0.06"/>
    <n v="150"/>
    <n v="5499"/>
    <s v="Scot Moffitt"/>
    <s v="Fastenal Company"/>
    <s v="RETAIL: Building Materials"/>
    <s v="Consumer Services"/>
    <s v="Neenah"/>
    <n v="54956"/>
    <s v="Wisconsin"/>
    <s v="Central"/>
    <d v="2009-09-28T00:00:00"/>
    <n v="5"/>
    <s v="Consulting - Market Research"/>
    <s v="Consulting "/>
    <s v=" Market Research"/>
    <s v="Madison Hill"/>
    <s v="Josh Martinez"/>
    <n v="58"/>
    <n v="1"/>
  </r>
  <r>
    <x v="7709"/>
    <n v="55268"/>
    <d v="2012-03-17T00:00:00"/>
    <n v="11"/>
    <n v="1650"/>
    <n v="0.08"/>
    <n v="150"/>
    <n v="1518"/>
    <s v="Patrick Webber"/>
    <s v="KLA-Tencor Corporation"/>
    <s v="Electronic Components"/>
    <s v="Capital Goods"/>
    <s v="Jackson"/>
    <n v="49201"/>
    <s v="Michigan"/>
    <s v="Central"/>
    <d v="2012-03-18T00:00:00"/>
    <n v="1"/>
    <s v="Consulting - Business Model"/>
    <s v="Consulting "/>
    <s v=" Business Model"/>
    <s v="Ava Wilson"/>
    <s v="Josh Martinez"/>
    <n v="67"/>
    <n v="1"/>
  </r>
  <r>
    <x v="7710"/>
    <n v="55269"/>
    <d v="2010-03-07T00:00:00"/>
    <n v="1"/>
    <n v="110"/>
    <n v="0"/>
    <n v="110"/>
    <n v="110"/>
    <s v="Adam Zic"/>
    <s v="Analog Devices, Inc."/>
    <s v="Semiconductors"/>
    <s v="Technology"/>
    <s v="Bellevue"/>
    <n v="68005"/>
    <s v="Nebraska"/>
    <s v="Central"/>
    <d v="2010-03-08T00:00:00"/>
    <n v="1"/>
    <s v="Development - Python"/>
    <s v="Development "/>
    <s v=" Python"/>
    <s v="Jayden Hamilton"/>
    <s v="Josh Martinez"/>
    <n v="71"/>
    <n v="1"/>
  </r>
  <r>
    <x v="7711"/>
    <n v="55270"/>
    <d v="2010-01-22T00:00:00"/>
    <n v="1"/>
    <n v="160"/>
    <n v="0.02"/>
    <n v="160"/>
    <n v="156.80000000000001"/>
    <s v="Edward Bzostek"/>
    <s v="Equinix, Inc."/>
    <s v="Telecommunications Equipment"/>
    <s v="Public Utilities"/>
    <s v="Waxahachie"/>
    <n v="75165"/>
    <s v="Texas"/>
    <s v="Central"/>
    <d v="2010-01-23T00:00:00"/>
    <n v="1"/>
    <s v="Development - Java"/>
    <s v="Development "/>
    <s v=" Java"/>
    <s v="Daniel Tusk"/>
    <s v="Josh Martinez"/>
    <n v="45"/>
    <n v="1"/>
  </r>
  <r>
    <x v="7712"/>
    <n v="55271"/>
    <d v="2011-03-11T00:00:00"/>
    <n v="16"/>
    <n v="2000"/>
    <n v="7.0000000000000007E-2"/>
    <n v="125"/>
    <n v="1859.9999999999998"/>
    <s v="Carlos McAfee"/>
    <s v="Charter Communications, Inc."/>
    <s v="Television Services"/>
    <s v="Consumer Services"/>
    <s v="Columbus"/>
    <n v="47201"/>
    <s v="Indiana"/>
    <s v="Central"/>
    <d v="2011-03-13T00:00:00"/>
    <n v="2"/>
    <s v="Training - Development"/>
    <s v="Training "/>
    <s v=" Development"/>
    <s v="Jayden Hamilton"/>
    <s v="Josh Martinez"/>
    <n v="71"/>
    <n v="1"/>
  </r>
  <r>
    <x v="7713"/>
    <n v="55296"/>
    <d v="2012-10-18T00:00:00"/>
    <n v="32"/>
    <n v="3520"/>
    <n v="0.05"/>
    <n v="110"/>
    <n v="3344"/>
    <s v="Anthony Patel"/>
    <s v="Intuitive Surgical, Inc."/>
    <s v="Industrial Specialties"/>
    <s v="Health Care"/>
    <s v="Farragut"/>
    <s v="37922"/>
    <s v="Tennessee"/>
    <s v="South"/>
    <d v="2012-10-22T00:00:00"/>
    <n v="4"/>
    <s v="Development - Python"/>
    <s v="Development "/>
    <s v=" Python"/>
    <s v="Michael Alister"/>
    <s v="Frank Mitchell"/>
    <n v="68"/>
    <n v="1"/>
  </r>
  <r>
    <x v="7714"/>
    <n v="55297"/>
    <d v="2010-10-19T00:00:00"/>
    <n v="29"/>
    <n v="3190"/>
    <n v="0.1"/>
    <n v="110"/>
    <n v="2871"/>
    <s v="Jamie Hansen"/>
    <s v="Cisco Systems, Inc."/>
    <s v="Computer Communications Equipment"/>
    <s v="Technology"/>
    <s v="Deland"/>
    <n v="32720"/>
    <s v="Florida"/>
    <s v="South"/>
    <d v="2010-10-21T00:00:00"/>
    <n v="2"/>
    <s v="Development - Python"/>
    <s v="Development "/>
    <s v=" Python"/>
    <s v="Emily Taylor"/>
    <s v="Frank Mitchell"/>
    <n v="62"/>
    <n v="1"/>
  </r>
  <r>
    <x v="7715"/>
    <n v="55298"/>
    <d v="2009-08-02T00:00:00"/>
    <n v="1"/>
    <n v="125"/>
    <n v="0.01"/>
    <n v="125"/>
    <n v="123.75"/>
    <s v="Bryan Gjertsen"/>
    <s v="Activision Blizzard, Inc"/>
    <s v="Computer Software: Prepackaged Software"/>
    <s v="Technology"/>
    <s v="Vernon Hills"/>
    <n v="60061"/>
    <s v="Illinois"/>
    <s v="Central"/>
    <d v="2009-08-03T00:00:00"/>
    <n v="1"/>
    <s v="Training - Development"/>
    <s v="Training "/>
    <s v=" Development"/>
    <s v="Liam Franklin"/>
    <s v="Josh Martinez"/>
    <n v="52"/>
    <n v="1"/>
  </r>
  <r>
    <x v="7716"/>
    <n v="55299"/>
    <d v="2012-03-30T00:00:00"/>
    <n v="20"/>
    <n v="2800"/>
    <n v="0.09"/>
    <n v="140"/>
    <n v="2548"/>
    <s v="Quincy Patterson"/>
    <s v="Ross Stores, Inc."/>
    <s v="Clothing/Shoe/Accessory Stores"/>
    <s v="Consumer Services"/>
    <s v="Casas Adobes"/>
    <n v="85704"/>
    <s v="Arizona"/>
    <s v="West"/>
    <d v="2012-03-30T00:00:00"/>
    <n v="0"/>
    <s v="Development - Database"/>
    <s v="Development "/>
    <s v=" Database"/>
    <s v="Olivia Sullivan"/>
    <s v="Bob Turner"/>
    <n v="53"/>
    <n v="1"/>
  </r>
  <r>
    <x v="7717"/>
    <n v="55300"/>
    <d v="2009-02-20T00:00:00"/>
    <n v="37"/>
    <n v="6290"/>
    <n v="0.03"/>
    <n v="170"/>
    <n v="6101.3"/>
    <s v="Sally Price"/>
    <s v="Comcast Corporation"/>
    <s v="Television Services"/>
    <s v="Consumer Services"/>
    <s v="Parma"/>
    <n v="44134"/>
    <s v="Ohio"/>
    <s v="East"/>
    <d v="2009-02-22T00:00:00"/>
    <n v="2"/>
    <s v="Development - .Net"/>
    <s v="Development "/>
    <s v=" .Net"/>
    <s v="Mia Moore"/>
    <s v="Allen Young"/>
    <n v="51"/>
    <n v="1"/>
  </r>
  <r>
    <x v="7718"/>
    <n v="55300"/>
    <d v="2009-02-20T00:00:00"/>
    <n v="48"/>
    <n v="9600"/>
    <n v="0.01"/>
    <n v="200"/>
    <n v="9504"/>
    <s v="Sally Price"/>
    <s v="Comcast Corporation"/>
    <s v="Television Services"/>
    <s v="Consumer Services"/>
    <s v="Parma"/>
    <n v="44134"/>
    <s v="Ohio"/>
    <s v="East"/>
    <d v="2009-02-21T00:00:00"/>
    <n v="1"/>
    <s v="Development - Scala"/>
    <s v="Development "/>
    <s v=" Scala"/>
    <s v="Abigail Young"/>
    <s v="Allen Young"/>
    <n v="50"/>
    <n v="1"/>
  </r>
  <r>
    <x v="7719"/>
    <n v="55300"/>
    <d v="2009-02-20T00:00:00"/>
    <n v="31"/>
    <n v="3875"/>
    <n v="0.02"/>
    <n v="125"/>
    <n v="3797.5"/>
    <s v="Sally Price"/>
    <s v="Comcast Corporation"/>
    <s v="Television Services"/>
    <s v="Consumer Services"/>
    <s v="Parma"/>
    <n v="44134"/>
    <s v="Ohio"/>
    <s v="East"/>
    <d v="2009-02-22T00:00:00"/>
    <n v="2"/>
    <s v="Training - SQL"/>
    <s v="Training "/>
    <s v=" SQL"/>
    <s v="Emily Taylor"/>
    <s v="Allen Young"/>
    <n v="62"/>
    <n v="1"/>
  </r>
  <r>
    <x v="7720"/>
    <n v="55330"/>
    <d v="2009-08-12T00:00:00"/>
    <n v="49"/>
    <n v="6125"/>
    <n v="0"/>
    <n v="125"/>
    <n v="6125"/>
    <s v="Brad Fisher"/>
    <s v="Vodafone Group Plc"/>
    <s v="Telecommunications Equipment"/>
    <s v="Public Utilities"/>
    <s v="Manhattan Beach"/>
    <n v="90266"/>
    <s v="California"/>
    <s v="West"/>
    <d v="2009-08-12T00:00:00"/>
    <n v="0"/>
    <s v="Training - SQL"/>
    <s v="Training "/>
    <s v=" SQL"/>
    <s v="Noah Smith"/>
    <s v="Bob Turner"/>
    <n v="59"/>
    <n v="1"/>
  </r>
  <r>
    <x v="7721"/>
    <n v="55331"/>
    <d v="2010-12-13T00:00:00"/>
    <n v="13"/>
    <n v="1430"/>
    <n v="0.05"/>
    <n v="110"/>
    <n v="1358.5"/>
    <s v="Jennifer Brown"/>
    <s v="Fastenal Company"/>
    <s v="RETAIL: Building Materials"/>
    <s v="Consumer Services"/>
    <s v="Schererville"/>
    <n v="46375"/>
    <s v="Indiana"/>
    <s v="Central"/>
    <d v="2010-12-15T00:00:00"/>
    <n v="2"/>
    <s v="Development - PHP"/>
    <s v="Development "/>
    <s v=" PHP"/>
    <s v="Liam Franklin"/>
    <s v="Josh Martinez"/>
    <n v="52"/>
    <n v="1"/>
  </r>
  <r>
    <x v="7722"/>
    <n v="55335"/>
    <d v="2012-09-15T00:00:00"/>
    <n v="30"/>
    <n v="3750"/>
    <n v="0.05"/>
    <n v="125"/>
    <n v="3562.5"/>
    <s v="Muhammed Kamberova"/>
    <s v="Celgene Corporation"/>
    <s v="Major Pharmaceuticals"/>
    <s v="Health Care"/>
    <s v="Richmond"/>
    <n v="23223"/>
    <s v="Virginia"/>
    <s v="South"/>
    <d v="2012-09-17T00:00:00"/>
    <n v="2"/>
    <s v="Training - Javascript"/>
    <s v="Training "/>
    <s v=" Javascript"/>
    <s v="Daniel Tusk"/>
    <s v="Frank Mitchell"/>
    <n v="45"/>
    <n v="1"/>
  </r>
  <r>
    <x v="7723"/>
    <n v="55360"/>
    <d v="2009-01-22T00:00:00"/>
    <n v="49"/>
    <n v="9800"/>
    <n v="7.0000000000000007E-2"/>
    <n v="200"/>
    <n v="9114"/>
    <s v="Russell Redmond"/>
    <s v="Cerner Corporation"/>
    <s v="EDP Services"/>
    <s v="Technology"/>
    <s v="Hialeah"/>
    <n v="33012"/>
    <s v="Florida"/>
    <s v="South"/>
    <d v="2009-01-24T00:00:00"/>
    <n v="2"/>
    <s v="Development - Scala"/>
    <s v="Development "/>
    <s v=" Scala"/>
    <s v="Daniel Tusk"/>
    <s v="Frank Mitchell"/>
    <n v="45"/>
    <n v="1"/>
  </r>
  <r>
    <x v="7724"/>
    <n v="55360"/>
    <d v="2009-01-22T00:00:00"/>
    <n v="39"/>
    <n v="4875"/>
    <n v="0"/>
    <n v="125"/>
    <n v="4875"/>
    <s v="Russell Redmond"/>
    <s v="Cerner Corporation"/>
    <s v="EDP Services"/>
    <s v="Technology"/>
    <s v="Hialeah"/>
    <n v="33012"/>
    <s v="Florida"/>
    <s v="South"/>
    <d v="2009-01-23T00:00:00"/>
    <n v="1"/>
    <s v="Training - Javascript"/>
    <s v="Training "/>
    <s v=" Javascript"/>
    <s v="Emily Taylor"/>
    <s v="Frank Mitchell"/>
    <n v="62"/>
    <n v="1"/>
  </r>
  <r>
    <x v="7725"/>
    <n v="55361"/>
    <d v="2011-03-23T00:00:00"/>
    <n v="22"/>
    <n v="2750"/>
    <n v="0.06"/>
    <n v="125"/>
    <n v="2585"/>
    <s v="Chad Jas"/>
    <s v="Dollar Tree, Inc."/>
    <s v="Department/Specialty Retail Stores"/>
    <s v="Consumer Services"/>
    <s v="Rockville"/>
    <n v="20852"/>
    <s v="Maryland"/>
    <s v="East"/>
    <d v="2011-03-24T00:00:00"/>
    <n v="1"/>
    <s v="Training - SQL"/>
    <s v="Training "/>
    <s v=" SQL"/>
    <s v="William Bufont"/>
    <s v="Allen Young"/>
    <n v="62"/>
    <n v="1"/>
  </r>
  <r>
    <x v="7726"/>
    <n v="55361"/>
    <d v="2011-03-23T00:00:00"/>
    <n v="31"/>
    <n v="6200"/>
    <n v="0.08"/>
    <n v="200"/>
    <n v="5704"/>
    <s v="Chad Jas"/>
    <s v="Dollar Tree, Inc."/>
    <s v="Department/Specialty Retail Stores"/>
    <s v="Consumer Services"/>
    <s v="Saint Charles"/>
    <n v="20602"/>
    <s v="Maryland"/>
    <s v="East"/>
    <d v="2011-03-24T00:00:00"/>
    <n v="1"/>
    <s v="Development - Big Data"/>
    <s v="Development "/>
    <s v=" Big Data"/>
    <s v="Madison Hill"/>
    <s v="Allen Young"/>
    <n v="58"/>
    <n v="1"/>
  </r>
  <r>
    <x v="7727"/>
    <n v="55362"/>
    <d v="2011-04-20T00:00:00"/>
    <n v="24"/>
    <n v="4800"/>
    <n v="7.0000000000000007E-2"/>
    <n v="200"/>
    <n v="4464"/>
    <s v="Cindy Gastineau"/>
    <s v="Liberty Global plc"/>
    <s v="Television Services"/>
    <s v="Consumer Services"/>
    <s v="Georgetown"/>
    <n v="40324"/>
    <s v="Kentucky"/>
    <s v="South"/>
    <d v="2011-04-22T00:00:00"/>
    <n v="2"/>
    <s v="Development - Scala"/>
    <s v="Development "/>
    <s v=" Scala"/>
    <s v="Isabella Douglas"/>
    <s v="Frank Mitchell"/>
    <n v="75"/>
    <n v="1"/>
  </r>
  <r>
    <x v="7728"/>
    <n v="55363"/>
    <d v="2010-12-28T00:00:00"/>
    <n v="14"/>
    <n v="2800"/>
    <n v="0.03"/>
    <n v="200"/>
    <n v="2716"/>
    <s v="Ralph Cohen"/>
    <s v="Starbucks Corporation"/>
    <s v="Restaurants"/>
    <s v="Consumer Services"/>
    <s v="Franklin Park"/>
    <s v="60131"/>
    <s v="Illinois"/>
    <s v="Central"/>
    <d v="2010-12-30T00:00:00"/>
    <n v="2"/>
    <s v="Development - Big Data"/>
    <s v="Development "/>
    <s v=" Big Data"/>
    <s v="Mia Moore"/>
    <s v="Josh Martinez"/>
    <n v="51"/>
    <n v="1"/>
  </r>
  <r>
    <x v="7729"/>
    <n v="55366"/>
    <d v="2012-10-10T00:00:00"/>
    <n v="7"/>
    <n v="1050"/>
    <n v="0.1"/>
    <n v="150"/>
    <n v="945"/>
    <s v="Doug Cooley"/>
    <s v="Cisco Systems, Inc."/>
    <s v="Computer Communications Equipment"/>
    <s v="Technology"/>
    <s v="Skokie"/>
    <n v="60076"/>
    <s v="Illinois"/>
    <s v="Central"/>
    <d v="2012-10-11T00:00:00"/>
    <n v="1"/>
    <s v="Consulting - Business Model"/>
    <s v="Consulting "/>
    <s v=" Business Model"/>
    <s v="Ava Wilson"/>
    <s v="Josh Martinez"/>
    <n v="67"/>
    <n v="1"/>
  </r>
  <r>
    <x v="7730"/>
    <n v="55367"/>
    <d v="2009-01-10T00:00:00"/>
    <n v="31"/>
    <n v="3875"/>
    <n v="0.05"/>
    <n v="125"/>
    <n v="3681.25"/>
    <s v="Kristina Willman"/>
    <s v="Check Point Software Technologies Ltd."/>
    <s v="Computer Software: Prepackaged Software"/>
    <s v="Technology"/>
    <s v="East Lansing"/>
    <n v="48823"/>
    <s v="Michigan"/>
    <s v="Central"/>
    <d v="2009-01-11T00:00:00"/>
    <n v="1"/>
    <s v="Training - Tableau"/>
    <s v="Training "/>
    <s v=" Tableau"/>
    <s v="Noah Smith"/>
    <s v="Josh Martinez"/>
    <n v="59"/>
    <n v="1"/>
  </r>
  <r>
    <x v="7731"/>
    <n v="55367"/>
    <d v="2009-01-10T00:00:00"/>
    <n v="48"/>
    <n v="5760"/>
    <n v="0.05"/>
    <n v="120"/>
    <n v="5472"/>
    <s v="Kristina Willman"/>
    <s v="Check Point Software Technologies Ltd."/>
    <s v="Computer Software: Prepackaged Software"/>
    <s v="Technology"/>
    <s v="East Lansing"/>
    <n v="48823"/>
    <s v="Michigan"/>
    <s v="Central"/>
    <d v="2009-01-12T00:00:00"/>
    <n v="2"/>
    <s v="Development - Business Logic"/>
    <s v="Development "/>
    <s v=" Business Logic"/>
    <s v="Michael Alister"/>
    <s v="Josh Martinez"/>
    <n v="68"/>
    <n v="1"/>
  </r>
  <r>
    <x v="7732"/>
    <n v="55392"/>
    <d v="2009-06-06T00:00:00"/>
    <n v="20"/>
    <n v="2400"/>
    <n v="0.02"/>
    <n v="120"/>
    <n v="2352"/>
    <s v="Christy Blume"/>
    <s v="Intuit Inc."/>
    <s v="Computer Software: Prepackaged Software"/>
    <s v="Technology"/>
    <s v="Newport"/>
    <s v="02840"/>
    <s v="Rhode Island"/>
    <s v="East"/>
    <d v="2009-06-07T00:00:00"/>
    <n v="1"/>
    <s v="Development - Business Logic"/>
    <s v="Development "/>
    <s v=" Business Logic"/>
    <s v="Jacob Manziel"/>
    <s v="Allen Young"/>
    <n v="57"/>
    <n v="1"/>
  </r>
  <r>
    <x v="7733"/>
    <n v="55392"/>
    <d v="2009-06-06T00:00:00"/>
    <n v="39"/>
    <n v="4680"/>
    <n v="7.0000000000000007E-2"/>
    <n v="120"/>
    <n v="4352.3999999999996"/>
    <s v="Christy Blume"/>
    <s v="Intuit Inc."/>
    <s v="Computer Software: Prepackaged Software"/>
    <s v="Technology"/>
    <s v="Winthrop"/>
    <s v="02152"/>
    <s v="MA"/>
    <s v="East"/>
    <d v="2009-06-08T00:00:00"/>
    <n v="2"/>
    <s v="Development - Business Logic"/>
    <s v="Development "/>
    <s v=" Business Logic"/>
    <s v="Olivia Sullivan"/>
    <s v="Allen Young"/>
    <n v="53"/>
    <n v="1"/>
  </r>
  <r>
    <x v="7734"/>
    <n v="55394"/>
    <d v="2010-02-26T00:00:00"/>
    <n v="21"/>
    <n v="2625"/>
    <n v="0.05"/>
    <n v="125"/>
    <n v="2493.75"/>
    <s v="Benjamin Taslimi"/>
    <s v="Regeneron Pharmaceuticals, Inc."/>
    <s v="Major Pharmaceuticals"/>
    <s v="Health Care"/>
    <s v="King of Prussia"/>
    <s v="19406"/>
    <s v="Pennsylvania"/>
    <s v="East"/>
    <d v="2010-02-28T00:00:00"/>
    <n v="2"/>
    <s v="Training - Javascript"/>
    <s v="Training "/>
    <s v=" Javascript"/>
    <s v="Mia Moore"/>
    <s v="Allen Young"/>
    <n v="51"/>
    <n v="1"/>
  </r>
  <r>
    <x v="7735"/>
    <n v="55398"/>
    <d v="2010-01-20T00:00:00"/>
    <n v="21"/>
    <n v="2520"/>
    <n v="0.04"/>
    <n v="120"/>
    <n v="2419.1999999999998"/>
    <s v="Lena McGuire"/>
    <s v="Dollar Tree, Inc."/>
    <s v="Department/Specialty Retail Stores"/>
    <s v="Consumer Services"/>
    <s v="Berea"/>
    <s v="44017"/>
    <s v="Ohio"/>
    <s v="East"/>
    <d v="2010-01-21T00:00:00"/>
    <n v="1"/>
    <s v="Development - Business Logic"/>
    <s v="Development "/>
    <s v=" Business Logic"/>
    <s v="Sophia Dixon"/>
    <s v="Allen Young"/>
    <n v="71"/>
    <n v="1"/>
  </r>
  <r>
    <x v="7736"/>
    <n v="55398"/>
    <d v="2010-01-20T00:00:00"/>
    <n v="24"/>
    <n v="4080"/>
    <n v="7.0000000000000007E-2"/>
    <n v="170"/>
    <n v="3794.3999999999996"/>
    <s v="Lena McGuire"/>
    <s v="Dollar Tree, Inc."/>
    <s v="Department/Specialty Retail Stores"/>
    <s v="Consumer Services"/>
    <s v="Brookfield"/>
    <n v="53005"/>
    <s v="Wisconsin"/>
    <s v="Central"/>
    <d v="2010-01-22T00:00:00"/>
    <n v="2"/>
    <s v="Development - .Net"/>
    <s v="Development "/>
    <s v=" .Net"/>
    <s v="Isabella Douglas"/>
    <s v="Josh Martinez"/>
    <n v="75"/>
    <n v="1"/>
  </r>
  <r>
    <x v="7737"/>
    <n v="55424"/>
    <d v="2010-03-02T00:00:00"/>
    <n v="6"/>
    <n v="750"/>
    <n v="0.04"/>
    <n v="125"/>
    <n v="720"/>
    <s v="Victoria Holloman"/>
    <s v="DIRECTV"/>
    <s v="Telecommunications Equipment"/>
    <s v="Consumer Services"/>
    <s v="Pasco"/>
    <n v="99301"/>
    <s v="Washington"/>
    <s v="West"/>
    <d v="2010-03-04T00:00:00"/>
    <n v="2"/>
    <s v="Training - SQL"/>
    <s v="Training "/>
    <s v=" SQL"/>
    <s v="William Bufont"/>
    <s v="Bob Turner"/>
    <n v="62"/>
    <n v="1"/>
  </r>
  <r>
    <x v="7738"/>
    <n v="55425"/>
    <d v="2011-11-01T00:00:00"/>
    <n v="7"/>
    <n v="1400"/>
    <n v="0.08"/>
    <n v="200"/>
    <n v="1288"/>
    <s v="Paul Brittain"/>
    <s v="Linear Technology Corporation"/>
    <s v="Semiconductors"/>
    <s v="Technology"/>
    <s v="Gorham"/>
    <s v="04038"/>
    <s v="Maine"/>
    <s v="East"/>
    <d v="2011-11-02T00:00:00"/>
    <n v="1"/>
    <s v="Development - Big Data"/>
    <s v="Development "/>
    <s v=" Big Data"/>
    <s v="William Bufont"/>
    <s v="Allen Young"/>
    <n v="62"/>
    <n v="1"/>
  </r>
  <r>
    <x v="7739"/>
    <n v="55425"/>
    <d v="2011-11-01T00:00:00"/>
    <n v="42"/>
    <n v="6300"/>
    <n v="0.04"/>
    <n v="150"/>
    <n v="6048"/>
    <s v="Paul Brittain"/>
    <s v="Linear Technology Corporation"/>
    <s v="Semiconductors"/>
    <s v="Technology"/>
    <s v="Meriden"/>
    <s v="06450"/>
    <s v="Connecticut"/>
    <s v="East"/>
    <d v="2011-11-02T00:00:00"/>
    <n v="1"/>
    <s v="Consulting - Market Research"/>
    <s v="Consulting "/>
    <s v=" Market Research"/>
    <s v="Isabella Douglas"/>
    <s v="Allen Young"/>
    <n v="75"/>
    <n v="1"/>
  </r>
  <r>
    <x v="7740"/>
    <n v="55425"/>
    <d v="2011-11-01T00:00:00"/>
    <n v="8"/>
    <n v="1200"/>
    <n v="0.05"/>
    <n v="150"/>
    <n v="1140"/>
    <s v="Paul Brittain"/>
    <s v="Linear Technology Corporation"/>
    <s v="Semiconductors"/>
    <s v="Technology"/>
    <s v="Passaic"/>
    <s v="07055"/>
    <s v="New Jersey"/>
    <s v="East"/>
    <d v="2011-11-03T00:00:00"/>
    <n v="2"/>
    <s v="Consulting - Business Model"/>
    <s v="Consulting "/>
    <s v=" Business Model"/>
    <s v="Olivia Sullivan"/>
    <s v="Allen Young"/>
    <n v="53"/>
    <n v="1"/>
  </r>
  <r>
    <x v="7741"/>
    <n v="55429"/>
    <d v="2009-06-29T00:00:00"/>
    <n v="43"/>
    <n v="4730"/>
    <n v="0.09"/>
    <n v="110"/>
    <n v="4304.3"/>
    <s v="Nathan Freymann"/>
    <s v="Cisco Systems, Inc."/>
    <s v="Computer Communications Equipment"/>
    <s v="Technology"/>
    <s v="Edina"/>
    <n v="55410"/>
    <s v="Minnesota"/>
    <s v="Central"/>
    <d v="2009-07-01T00:00:00"/>
    <n v="2"/>
    <s v="Development - Python"/>
    <s v="Development "/>
    <s v=" Python"/>
    <s v="Michael Alister"/>
    <s v="Josh Martinez"/>
    <n v="68"/>
    <n v="1"/>
  </r>
  <r>
    <x v="7742"/>
    <n v="55431"/>
    <d v="2012-06-08T00:00:00"/>
    <n v="13"/>
    <n v="2210"/>
    <n v="0.03"/>
    <n v="170"/>
    <n v="2143.6999999999998"/>
    <s v="Kean Collister"/>
    <s v="Akamai Technologies, Inc."/>
    <s v="Business Services"/>
    <s v="Miscellaneous"/>
    <s v="Bennington"/>
    <s v="05201"/>
    <s v="Vermont"/>
    <s v="East"/>
    <d v="2012-06-09T00:00:00"/>
    <n v="1"/>
    <s v="Development - .Net"/>
    <s v="Development "/>
    <s v=" .Net"/>
    <s v="Emily Taylor"/>
    <s v="Allen Young"/>
    <n v="62"/>
    <n v="1"/>
  </r>
  <r>
    <x v="7743"/>
    <n v="55431"/>
    <d v="2012-06-08T00:00:00"/>
    <n v="39"/>
    <n v="4680"/>
    <n v="0.1"/>
    <n v="120"/>
    <n v="4212"/>
    <s v="Kean Collister"/>
    <s v="Akamai Technologies, Inc."/>
    <s v="Business Services"/>
    <s v="Miscellaneous"/>
    <s v="Paradise"/>
    <n v="95969"/>
    <s v="California"/>
    <s v="West"/>
    <d v="2012-06-09T00:00:00"/>
    <n v="1"/>
    <s v="Development - Business Logic"/>
    <s v="Development "/>
    <s v=" Business Logic"/>
    <s v="Ava Wilson"/>
    <s v="Bob Turner"/>
    <n v="67"/>
    <n v="1"/>
  </r>
  <r>
    <x v="7744"/>
    <n v="55458"/>
    <d v="2012-03-16T00:00:00"/>
    <n v="32"/>
    <n v="5120"/>
    <n v="7.0000000000000007E-2"/>
    <n v="160"/>
    <n v="4761.5999999999995"/>
    <s v="Shahid Boland"/>
    <s v="Henry Schein, Inc."/>
    <s v="Medical Specialities"/>
    <s v="Health Care"/>
    <s v="Sheboygan"/>
    <n v="53081"/>
    <s v="Wisconsin"/>
    <s v="Central"/>
    <d v="2012-03-18T00:00:00"/>
    <n v="2"/>
    <s v="Development - Java"/>
    <s v="Development "/>
    <s v=" Java"/>
    <s v="Olivia Sullivan"/>
    <s v="Josh Martinez"/>
    <n v="53"/>
    <n v="1"/>
  </r>
  <r>
    <x v="7745"/>
    <n v="55458"/>
    <d v="2012-03-16T00:00:00"/>
    <n v="13"/>
    <n v="2600"/>
    <n v="0"/>
    <n v="200"/>
    <n v="2600"/>
    <s v="Shahid Boland"/>
    <s v="Henry Schein, Inc."/>
    <s v="Medical Specialities"/>
    <s v="Health Care"/>
    <s v="Sheboygan"/>
    <n v="53081"/>
    <s v="Wisconsin"/>
    <s v="Central"/>
    <d v="2012-03-18T00:00:00"/>
    <n v="2"/>
    <s v="Development - Big Data"/>
    <s v="Development "/>
    <s v=" Big Data"/>
    <s v="Emma Watson"/>
    <s v="Josh Martinez"/>
    <n v="67"/>
    <n v="1"/>
  </r>
  <r>
    <x v="7746"/>
    <n v="55459"/>
    <d v="2009-04-25T00:00:00"/>
    <n v="5"/>
    <n v="550"/>
    <n v="0"/>
    <n v="110"/>
    <n v="550"/>
    <s v="Larry Elliston"/>
    <s v="Comcast Corporation"/>
    <s v="Television Services"/>
    <s v="Consumer Services"/>
    <s v="Kearns"/>
    <n v="84118"/>
    <s v="Utah"/>
    <s v="West"/>
    <d v="2009-04-27T00:00:00"/>
    <n v="2"/>
    <s v="Development - Python"/>
    <s v="Development "/>
    <s v=" Python"/>
    <s v="Jayden Hamilton"/>
    <s v="Bob Turner"/>
    <n v="71"/>
    <n v="1"/>
  </r>
  <r>
    <x v="7747"/>
    <n v="55460"/>
    <d v="2012-05-26T00:00:00"/>
    <n v="49"/>
    <n v="8330"/>
    <n v="0.06"/>
    <n v="170"/>
    <n v="7830.2"/>
    <s v="Patrick Fjeld"/>
    <s v="Intuitive Surgical, Inc."/>
    <s v="Industrial Specialties"/>
    <s v="Health Care"/>
    <s v="Prattville"/>
    <n v="36067"/>
    <s v="Alabama"/>
    <s v="South"/>
    <d v="2012-05-28T00:00:00"/>
    <n v="2"/>
    <s v="Development - .Net"/>
    <s v="Development "/>
    <s v=" .Net"/>
    <s v="Olivia Sullivan"/>
    <s v="Frank Mitchell"/>
    <n v="53"/>
    <n v="1"/>
  </r>
  <r>
    <x v="7748"/>
    <n v="55460"/>
    <d v="2012-05-26T00:00:00"/>
    <n v="12"/>
    <n v="1920"/>
    <n v="0.1"/>
    <n v="160"/>
    <n v="1728"/>
    <s v="Patrick Fjeld"/>
    <s v="Intuitive Surgical, Inc."/>
    <s v="Industrial Specialties"/>
    <s v="Health Care"/>
    <s v="Prattville"/>
    <n v="36067"/>
    <s v="Alabama"/>
    <s v="South"/>
    <d v="2012-05-27T00:00:00"/>
    <n v="1"/>
    <s v="Development - Java"/>
    <s v="Development "/>
    <s v=" Java"/>
    <s v="Noah Smith"/>
    <s v="Frank Mitchell"/>
    <n v="59"/>
    <n v="1"/>
  </r>
  <r>
    <x v="7749"/>
    <n v="55461"/>
    <d v="2009-09-28T00:00:00"/>
    <n v="16"/>
    <n v="2000"/>
    <n v="0.06"/>
    <n v="125"/>
    <n v="1880"/>
    <s v="Meg Norvell"/>
    <s v="TripAdvisor, Inc."/>
    <s v="Computer Software: Programming, Data Processing"/>
    <s v="Technology"/>
    <s v="Kirkwood"/>
    <n v="63122"/>
    <s v="MO"/>
    <s v="Central"/>
    <d v="2009-09-29T00:00:00"/>
    <n v="1"/>
    <s v="Training - SQL"/>
    <s v="Training "/>
    <s v=" SQL"/>
    <s v="Ethan Bird"/>
    <s v="Josh Martinez"/>
    <n v="60"/>
    <n v="1"/>
  </r>
  <r>
    <x v="7750"/>
    <n v="55462"/>
    <d v="2012-03-27T00:00:00"/>
    <n v="13"/>
    <n v="2080"/>
    <n v="0.06"/>
    <n v="160"/>
    <n v="1955.1999999999998"/>
    <s v="Shaun O'Brian"/>
    <s v="KLA-Tencor Corporation"/>
    <s v="Electronic Components"/>
    <s v="Capital Goods"/>
    <s v="Moorhead"/>
    <n v="56560"/>
    <s v="Minnesota"/>
    <s v="Central"/>
    <d v="2012-03-29T00:00:00"/>
    <n v="2"/>
    <s v="Development - Java"/>
    <s v="Development "/>
    <s v=" Java"/>
    <s v="Emma Watson"/>
    <s v="Josh Martinez"/>
    <n v="67"/>
    <n v="1"/>
  </r>
  <r>
    <x v="7751"/>
    <n v="55462"/>
    <d v="2012-03-27T00:00:00"/>
    <n v="31"/>
    <n v="4650"/>
    <n v="0.05"/>
    <n v="150"/>
    <n v="4417.5"/>
    <s v="Shaun O'Brian"/>
    <s v="KLA-Tencor Corporation"/>
    <s v="Electronic Components"/>
    <s v="Capital Goods"/>
    <s v="Moorhead"/>
    <n v="56560"/>
    <s v="Minnesota"/>
    <s v="Central"/>
    <d v="2012-03-28T00:00:00"/>
    <n v="1"/>
    <s v="Consulting - Business Model"/>
    <s v="Consulting "/>
    <s v=" Business Model"/>
    <s v="Jayden Hamilton"/>
    <s v="Josh Martinez"/>
    <n v="71"/>
    <n v="1"/>
  </r>
  <r>
    <x v="7752"/>
    <n v="55462"/>
    <d v="2012-03-27T00:00:00"/>
    <n v="35"/>
    <n v="5250"/>
    <n v="0.09"/>
    <n v="150"/>
    <n v="4777.5"/>
    <s v="Shaun O'Brian"/>
    <s v="KLA-Tencor Corporation"/>
    <s v="Electronic Components"/>
    <s v="Capital Goods"/>
    <s v="Moorhead"/>
    <n v="56560"/>
    <s v="Minnesota"/>
    <s v="Central"/>
    <d v="2012-03-28T00:00:00"/>
    <n v="1"/>
    <s v="Consulting - Market Research"/>
    <s v="Consulting "/>
    <s v=" Market Research"/>
    <s v="William Bufont"/>
    <s v="Josh Martinez"/>
    <n v="62"/>
    <n v="1"/>
  </r>
  <r>
    <x v="7753"/>
    <n v="55490"/>
    <d v="2009-11-16T00:00:00"/>
    <n v="3"/>
    <n v="375"/>
    <n v="0.04"/>
    <n v="125"/>
    <n v="360"/>
    <s v="Becky Poirier"/>
    <s v="Paychex, Inc."/>
    <s v="Diversified Commercial Services"/>
    <s v="Consumer Services"/>
    <s v="Portland"/>
    <n v="97206"/>
    <s v="Oregon"/>
    <s v="West"/>
    <d v="2009-11-17T00:00:00"/>
    <n v="1"/>
    <s v="Training - Javascript"/>
    <s v="Training "/>
    <s v=" Javascript"/>
    <s v="Olivia Sullivan"/>
    <s v="Bob Turner"/>
    <n v="53"/>
    <n v="1"/>
  </r>
  <r>
    <x v="7754"/>
    <n v="55492"/>
    <d v="2011-09-19T00:00:00"/>
    <n v="10"/>
    <n v="1500"/>
    <n v="0.03"/>
    <n v="150"/>
    <n v="1455"/>
    <s v="Stewart Kelly"/>
    <s v="PACCAR Inc."/>
    <s v="Auto Manufacturing"/>
    <s v="Capital Goods"/>
    <s v="Schenectady"/>
    <n v="12306"/>
    <s v="New York"/>
    <s v="East"/>
    <d v="2011-09-21T00:00:00"/>
    <n v="2"/>
    <s v="Consulting - Market Research"/>
    <s v="Consulting "/>
    <s v=" Market Research"/>
    <s v="Emma Watson"/>
    <s v="Allen Young"/>
    <n v="67"/>
    <n v="1"/>
  </r>
  <r>
    <x v="7755"/>
    <n v="55494"/>
    <d v="2012-06-25T00:00:00"/>
    <n v="4"/>
    <n v="440"/>
    <n v="0.08"/>
    <n v="110"/>
    <n v="404.8"/>
    <s v="Michael Prescott"/>
    <s v="Xilinx, Inc."/>
    <s v="Semiconductors"/>
    <s v="Technology"/>
    <s v="Coachella"/>
    <n v="92236"/>
    <s v="California"/>
    <s v="West"/>
    <d v="2012-06-27T00:00:00"/>
    <n v="2"/>
    <s v="Development - PHP"/>
    <s v="Development "/>
    <s v=" PHP"/>
    <s v="Michael Alister"/>
    <s v="Bob Turner"/>
    <n v="68"/>
    <n v="1"/>
  </r>
  <r>
    <x v="7756"/>
    <n v="55494"/>
    <d v="2012-06-25T00:00:00"/>
    <n v="49"/>
    <n v="5880"/>
    <n v="0.09"/>
    <n v="120"/>
    <n v="5350.8"/>
    <s v="Michael Prescott"/>
    <s v="Xilinx, Inc."/>
    <s v="Semiconductors"/>
    <s v="Technology"/>
    <s v="Coachella"/>
    <n v="92236"/>
    <s v="California"/>
    <s v="West"/>
    <d v="2012-06-26T00:00:00"/>
    <n v="1"/>
    <s v="Development - Business Logic"/>
    <s v="Development "/>
    <s v=" Business Logic"/>
    <s v="Michael Alister"/>
    <s v="Bob Turner"/>
    <n v="68"/>
    <n v="1"/>
  </r>
  <r>
    <x v="7757"/>
    <n v="55520"/>
    <d v="2011-05-07T00:00:00"/>
    <n v="43"/>
    <n v="6450"/>
    <n v="0.08"/>
    <n v="150"/>
    <n v="5934"/>
    <s v="Dario Wiediger"/>
    <s v="Stericycle, Inc."/>
    <s v="Environmental Services"/>
    <s v="Basic Industries"/>
    <s v="Sierra Vista"/>
    <n v="85635"/>
    <s v="Arizona"/>
    <s v="West"/>
    <d v="2011-05-08T00:00:00"/>
    <n v="1"/>
    <s v="Consulting - Strategy"/>
    <s v="Consulting "/>
    <s v=" Strategy"/>
    <s v="Daniel Tusk"/>
    <s v="Bob Turner"/>
    <n v="45"/>
    <n v="1"/>
  </r>
  <r>
    <x v="7758"/>
    <n v="55525"/>
    <d v="2009-05-08T00:00:00"/>
    <n v="1"/>
    <n v="150"/>
    <n v="0.06"/>
    <n v="150"/>
    <n v="141"/>
    <s v="Liz Smith"/>
    <s v="Twenty-First Century Fox, Inc."/>
    <s v="Television Services"/>
    <s v="Consumer Services"/>
    <s v="Newport News"/>
    <n v="23602"/>
    <s v="Virginia"/>
    <s v="South"/>
    <d v="2009-05-08T00:00:00"/>
    <n v="0"/>
    <s v="Consulting - Business Model"/>
    <s v="Consulting "/>
    <s v=" Business Model"/>
    <s v="Olivia Sullivan"/>
    <s v="Frank Mitchell"/>
    <n v="53"/>
    <n v="1"/>
  </r>
  <r>
    <x v="7759"/>
    <n v="55526"/>
    <d v="2012-07-02T00:00:00"/>
    <n v="23"/>
    <n v="2530"/>
    <n v="0.02"/>
    <n v="110"/>
    <n v="2479.4"/>
    <s v="Guy Takahito"/>
    <s v="Xilinx, Inc."/>
    <s v="Semiconductors"/>
    <s v="Technology"/>
    <s v="University City"/>
    <n v="63130"/>
    <s v="MO"/>
    <s v="Central"/>
    <d v="2012-07-03T00:00:00"/>
    <n v="1"/>
    <s v="Development - Python"/>
    <s v="Development "/>
    <s v=" Python"/>
    <s v="Alexander Edison"/>
    <s v="Josh Martinez"/>
    <n v="70"/>
    <n v="1"/>
  </r>
  <r>
    <x v="7760"/>
    <n v="55553"/>
    <d v="2009-07-17T00:00:00"/>
    <n v="32"/>
    <n v="3520"/>
    <n v="0.05"/>
    <n v="110"/>
    <n v="3344"/>
    <s v="John Doherty"/>
    <s v="Mattel, Inc."/>
    <s v="Recreational Products/Toys"/>
    <s v="Consumer Non-Durables"/>
    <s v="Shaker Heights"/>
    <s v="44118"/>
    <s v="Ohio"/>
    <s v="East"/>
    <d v="2009-07-18T00:00:00"/>
    <n v="1"/>
    <s v="Development - PHP"/>
    <s v="Development "/>
    <s v=" PHP"/>
    <s v="Alexander Edison"/>
    <s v="Allen Young"/>
    <n v="70"/>
    <n v="1"/>
  </r>
  <r>
    <x v="7761"/>
    <n v="55554"/>
    <d v="2009-11-16T00:00:00"/>
    <n v="6"/>
    <n v="660"/>
    <n v="0.04"/>
    <n v="110"/>
    <n v="633.6"/>
    <s v="Alyssa Sink"/>
    <s v="Catamaran Corporation"/>
    <s v="Specialty Insurers"/>
    <s v="Finance"/>
    <s v="Petaluma"/>
    <n v="94952"/>
    <s v="California"/>
    <s v="West"/>
    <d v="2009-11-17T00:00:00"/>
    <n v="1"/>
    <s v="Development - Python"/>
    <s v="Development "/>
    <s v=" Python"/>
    <s v="Alexander Edison"/>
    <s v="Bob Turner"/>
    <n v="70"/>
    <n v="1"/>
  </r>
  <r>
    <x v="7762"/>
    <n v="55554"/>
    <d v="2009-11-16T00:00:00"/>
    <n v="49"/>
    <n v="5880"/>
    <n v="0.02"/>
    <n v="120"/>
    <n v="5762.4"/>
    <s v="Alyssa Sink"/>
    <s v="Catamaran Corporation"/>
    <s v="Specialty Insurers"/>
    <s v="Finance"/>
    <s v="Petaluma"/>
    <n v="94952"/>
    <s v="California"/>
    <s v="West"/>
    <d v="2009-11-19T00:00:00"/>
    <n v="3"/>
    <s v="Development - Business Logic"/>
    <s v="Development "/>
    <s v=" Business Logic"/>
    <s v="Alexander Edison"/>
    <s v="Bob Turner"/>
    <n v="70"/>
    <n v="1"/>
  </r>
  <r>
    <x v="7763"/>
    <n v="55554"/>
    <d v="2009-11-16T00:00:00"/>
    <n v="9"/>
    <n v="1260"/>
    <n v="0.09"/>
    <n v="140"/>
    <n v="1146.6000000000001"/>
    <s v="Alyssa Sink"/>
    <s v="Catamaran Corporation"/>
    <s v="Specialty Insurers"/>
    <s v="Finance"/>
    <s v="Petaluma"/>
    <n v="94952"/>
    <s v="California"/>
    <s v="West"/>
    <d v="2009-11-17T00:00:00"/>
    <n v="1"/>
    <s v="Development - Front End Web"/>
    <s v="Development "/>
    <s v=" Front End Web"/>
    <s v="Michael Alister"/>
    <s v="Bob Turner"/>
    <n v="68"/>
    <n v="1"/>
  </r>
  <r>
    <x v="7764"/>
    <n v="55558"/>
    <d v="2010-08-09T00:00:00"/>
    <n v="8"/>
    <n v="1000"/>
    <n v="0.05"/>
    <n v="125"/>
    <n v="950"/>
    <s v="Mick Russell"/>
    <s v="Autodesk, Inc."/>
    <s v="Computer Software: Prepackaged Software"/>
    <s v="Technology"/>
    <s v="Rock Springs"/>
    <s v="82901"/>
    <s v="Wyoming"/>
    <s v="West"/>
    <d v="2010-08-09T00:00:00"/>
    <n v="0"/>
    <s v="Training - Tableau"/>
    <s v="Training "/>
    <s v=" Tableau"/>
    <s v="Ethan Bird"/>
    <s v="Bob Turner"/>
    <n v="60"/>
    <n v="1"/>
  </r>
  <r>
    <x v="7765"/>
    <n v="55558"/>
    <d v="2010-08-09T00:00:00"/>
    <n v="23"/>
    <n v="2530"/>
    <n v="0.04"/>
    <n v="110"/>
    <n v="2428.7999999999997"/>
    <s v="Mick Russell"/>
    <s v="Autodesk, Inc."/>
    <s v="Computer Software: Prepackaged Software"/>
    <s v="Technology"/>
    <s v="Rock Springs"/>
    <s v="82901"/>
    <s v="Wyoming"/>
    <s v="West"/>
    <d v="2010-08-11T00:00:00"/>
    <n v="2"/>
    <s v="Development - PHP"/>
    <s v="Development "/>
    <s v=" PHP"/>
    <s v="Abigail Young"/>
    <s v="Bob Turner"/>
    <n v="50"/>
    <n v="1"/>
  </r>
  <r>
    <x v="7766"/>
    <n v="55616"/>
    <d v="2011-05-08T00:00:00"/>
    <n v="24"/>
    <n v="3600"/>
    <n v="0.02"/>
    <n v="150"/>
    <n v="3528"/>
    <s v="Joni Fritzler"/>
    <s v="PACCAR Inc."/>
    <s v="Auto Manufacturing"/>
    <s v="Capital Goods"/>
    <s v="Edison"/>
    <s v="08817"/>
    <s v="New Jersey"/>
    <s v="East"/>
    <d v="2011-05-09T00:00:00"/>
    <n v="1"/>
    <s v="Consulting - Market Research"/>
    <s v="Consulting "/>
    <s v=" Market Research"/>
    <s v="William Bufont"/>
    <s v="Allen Young"/>
    <n v="62"/>
    <n v="1"/>
  </r>
  <r>
    <x v="7767"/>
    <n v="55616"/>
    <d v="2011-05-08T00:00:00"/>
    <n v="29"/>
    <n v="4350"/>
    <n v="0"/>
    <n v="150"/>
    <n v="4350"/>
    <s v="Joni Fritzler"/>
    <s v="PACCAR Inc."/>
    <s v="Auto Manufacturing"/>
    <s v="Capital Goods"/>
    <s v="Worcester"/>
    <s v="01607"/>
    <s v="MA"/>
    <s v="East"/>
    <d v="2011-05-09T00:00:00"/>
    <n v="1"/>
    <s v="Consulting - Business Model"/>
    <s v="Consulting "/>
    <s v=" Business Model"/>
    <s v="Elizabeth Carter"/>
    <s v="Allen Young"/>
    <n v="52"/>
    <n v="1"/>
  </r>
  <r>
    <x v="7768"/>
    <n v="55618"/>
    <d v="2012-01-21T00:00:00"/>
    <n v="48"/>
    <n v="7200"/>
    <n v="0.04"/>
    <n v="150"/>
    <n v="6912"/>
    <s v="Brian Mautz"/>
    <s v="Analog Devices, Inc."/>
    <s v="Semiconductors"/>
    <s v="Technology"/>
    <s v="Frankfort"/>
    <n v="46041"/>
    <s v="Indiana"/>
    <s v="Central"/>
    <d v="2012-01-22T00:00:00"/>
    <n v="1"/>
    <s v="Consulting - Market Research"/>
    <s v="Consulting "/>
    <s v=" Market Research"/>
    <s v="Isabella Douglas"/>
    <s v="Josh Martinez"/>
    <n v="75"/>
    <n v="1"/>
  </r>
  <r>
    <x v="7769"/>
    <n v="55621"/>
    <d v="2011-03-15T00:00:00"/>
    <n v="50"/>
    <n v="6250"/>
    <n v="0.03"/>
    <n v="125"/>
    <n v="6062.5"/>
    <s v="Neil Gilcrest"/>
    <s v="Discovery Communications, Inc."/>
    <s v="Television Services"/>
    <s v="Consumer Services"/>
    <s v="Thomasville"/>
    <n v="27360"/>
    <s v="North Carolina"/>
    <s v="South"/>
    <d v="2011-03-17T00:00:00"/>
    <n v="2"/>
    <s v="Training - Development"/>
    <s v="Training "/>
    <s v=" Development"/>
    <s v="Liam Franklin"/>
    <s v="Frank Mitchell"/>
    <n v="52"/>
    <n v="1"/>
  </r>
  <r>
    <x v="7770"/>
    <n v="55621"/>
    <d v="2011-03-15T00:00:00"/>
    <n v="47"/>
    <n v="5640"/>
    <n v="0.09"/>
    <n v="120"/>
    <n v="5132.4000000000005"/>
    <s v="Neil Gilcrest"/>
    <s v="Discovery Communications, Inc."/>
    <s v="Television Services"/>
    <s v="Consumer Services"/>
    <s v="Thomasville"/>
    <n v="27360"/>
    <s v="North Carolina"/>
    <s v="South"/>
    <d v="2011-03-22T00:00:00"/>
    <n v="7"/>
    <s v="Development - Business Logic"/>
    <s v="Development "/>
    <s v=" Business Logic"/>
    <s v="Mason Gibson"/>
    <s v="Frank Mitchell"/>
    <n v="71"/>
    <n v="1"/>
  </r>
  <r>
    <x v="7771"/>
    <n v="55623"/>
    <d v="2012-10-05T00:00:00"/>
    <n v="47"/>
    <n v="5875"/>
    <n v="0.09"/>
    <n v="125"/>
    <n v="5346.25"/>
    <s v="Jack Satty"/>
    <s v="C.H. Robinson Worldwide, Inc."/>
    <s v="Oil Refining/Marketing"/>
    <s v="Transportation"/>
    <s v="Daytona Beach"/>
    <n v="32114"/>
    <s v="Florida"/>
    <s v="South"/>
    <d v="2012-10-06T00:00:00"/>
    <n v="1"/>
    <s v="Training - Javascript"/>
    <s v="Training "/>
    <s v=" Javascript"/>
    <s v="Ethan Bird"/>
    <s v="Frank Mitchell"/>
    <n v="60"/>
    <n v="1"/>
  </r>
  <r>
    <x v="7772"/>
    <n v="55648"/>
    <d v="2009-09-09T00:00:00"/>
    <n v="5"/>
    <n v="600"/>
    <n v="0.08"/>
    <n v="120"/>
    <n v="552"/>
    <s v="Sung Fjeld"/>
    <s v="SBA Communications Corporation"/>
    <s v="Telecommunications Equipment"/>
    <s v="Consumer Services"/>
    <s v="New Orleans"/>
    <n v="70117"/>
    <s v="Louisiana"/>
    <s v="South"/>
    <d v="2009-09-12T00:00:00"/>
    <n v="3"/>
    <s v="Development - Business Logic"/>
    <s v="Development "/>
    <s v=" Business Logic"/>
    <s v="Sophia Dixon"/>
    <s v="Frank Mitchell"/>
    <n v="71"/>
    <n v="1"/>
  </r>
  <r>
    <x v="7773"/>
    <n v="55650"/>
    <d v="2011-10-21T00:00:00"/>
    <n v="41"/>
    <n v="6150"/>
    <n v="0.1"/>
    <n v="150"/>
    <n v="5535"/>
    <s v="Steven Barreto"/>
    <s v="NVIDIA Corporation"/>
    <s v="Semiconductors"/>
    <s v="Technology"/>
    <s v="Sarasota"/>
    <n v="34239"/>
    <s v="Florida"/>
    <s v="South"/>
    <d v="2011-10-23T00:00:00"/>
    <n v="2"/>
    <s v="Consulting - Business Model"/>
    <s v="Consulting "/>
    <s v=" Business Model"/>
    <s v="Elizabeth Carter"/>
    <s v="Frank Mitchell"/>
    <n v="52"/>
    <n v="1"/>
  </r>
  <r>
    <x v="7774"/>
    <n v="55651"/>
    <d v="2012-03-07T00:00:00"/>
    <n v="11"/>
    <n v="1650"/>
    <n v="0.05"/>
    <n v="150"/>
    <n v="1567.5"/>
    <s v="Helen Glantz"/>
    <s v="Applied Materials, Inc."/>
    <s v="Semiconductors"/>
    <s v="Technology"/>
    <s v="Pacifica"/>
    <n v="94044"/>
    <s v="California"/>
    <s v="West"/>
    <d v="2012-03-08T00:00:00"/>
    <n v="1"/>
    <s v="Consulting - Market Research"/>
    <s v="Consulting "/>
    <s v=" Market Research"/>
    <s v="Isabella Douglas"/>
    <s v="Bob Turner"/>
    <n v="75"/>
    <n v="1"/>
  </r>
  <r>
    <x v="7775"/>
    <n v="55651"/>
    <d v="2012-03-07T00:00:00"/>
    <n v="41"/>
    <n v="5125"/>
    <n v="0.01"/>
    <n v="125"/>
    <n v="5073.75"/>
    <s v="Helen Glantz"/>
    <s v="Applied Materials, Inc."/>
    <s v="Semiconductors"/>
    <s v="Technology"/>
    <s v="Palm Coast"/>
    <n v="32137"/>
    <s v="Florida"/>
    <s v="South"/>
    <d v="2012-03-10T00:00:00"/>
    <n v="3"/>
    <s v="Training - SQL"/>
    <s v="Training "/>
    <s v=" SQL"/>
    <s v="Mason Gibson"/>
    <s v="Frank Mitchell"/>
    <n v="71"/>
    <n v="1"/>
  </r>
  <r>
    <x v="7776"/>
    <n v="55651"/>
    <d v="2012-03-07T00:00:00"/>
    <n v="2"/>
    <n v="400"/>
    <n v="0"/>
    <n v="200"/>
    <n v="400"/>
    <s v="Helen Glantz"/>
    <s v="Applied Materials, Inc."/>
    <s v="Semiconductors"/>
    <s v="Technology"/>
    <s v="Palm Coast"/>
    <n v="32137"/>
    <s v="Florida"/>
    <s v="South"/>
    <d v="2012-03-08T00:00:00"/>
    <n v="1"/>
    <s v="Development - Big Data"/>
    <s v="Development "/>
    <s v=" Big Data"/>
    <s v="Elizabeth Carter"/>
    <s v="Frank Mitchell"/>
    <n v="52"/>
    <n v="1"/>
  </r>
  <r>
    <x v="7777"/>
    <n v="55653"/>
    <d v="2010-11-26T00:00:00"/>
    <n v="34"/>
    <n v="5100"/>
    <n v="0.05"/>
    <n v="150"/>
    <n v="4845"/>
    <s v="Benjamin Reiten"/>
    <s v="Liberty Interactive Corporation"/>
    <s v="Catalog/Specialty Distribution"/>
    <s v="Consumer Services"/>
    <s v="Kingman"/>
    <n v="86401"/>
    <s v="Arizona"/>
    <s v="West"/>
    <d v="2010-11-27T00:00:00"/>
    <n v="1"/>
    <s v="Consulting - Strategy"/>
    <s v="Consulting "/>
    <s v=" Strategy"/>
    <s v="Alexander Edison"/>
    <s v="Bob Turner"/>
    <n v="70"/>
    <n v="1"/>
  </r>
  <r>
    <x v="7778"/>
    <n v="55654"/>
    <d v="2010-09-19T00:00:00"/>
    <n v="2"/>
    <n v="250"/>
    <n v="0.04"/>
    <n v="125"/>
    <n v="240"/>
    <s v="Toby Arntzen"/>
    <s v="Autodesk, Inc."/>
    <s v="Computer Software: Prepackaged Software"/>
    <s v="Technology"/>
    <s v="Franklin"/>
    <n v="37064"/>
    <s v="Tennessee"/>
    <s v="South"/>
    <d v="2010-09-21T00:00:00"/>
    <n v="2"/>
    <s v="Training - SQL"/>
    <s v="Training "/>
    <s v=" SQL"/>
    <s v="Olivia Sullivan"/>
    <s v="Frank Mitchell"/>
    <n v="53"/>
    <n v="1"/>
  </r>
  <r>
    <x v="7779"/>
    <n v="55655"/>
    <d v="2012-09-24T00:00:00"/>
    <n v="33"/>
    <n v="4950"/>
    <n v="0.02"/>
    <n v="150"/>
    <n v="4851"/>
    <s v="Toby Glotzbach"/>
    <s v="Akamai Technologies, Inc."/>
    <s v="Business Services"/>
    <s v="Miscellaneous"/>
    <s v="Hinesville"/>
    <n v="31313"/>
    <s v="Georgia"/>
    <s v="South"/>
    <d v="2012-09-26T00:00:00"/>
    <n v="2"/>
    <s v="Consulting - Market Research"/>
    <s v="Consulting "/>
    <s v=" Market Research"/>
    <s v="Liam Franklin"/>
    <s v="Frank Mitchell"/>
    <n v="52"/>
    <n v="1"/>
  </r>
  <r>
    <x v="7780"/>
    <n v="55683"/>
    <d v="2012-07-15T00:00:00"/>
    <n v="50"/>
    <n v="7000"/>
    <n v="0.02"/>
    <n v="140"/>
    <n v="6860"/>
    <s v="Meg Rupert"/>
    <s v="Tractor Supply Company"/>
    <s v="RETAIL: Building Materials"/>
    <s v="Consumer Services"/>
    <s v="Long Beach"/>
    <s v="39560"/>
    <s v="Mississippi"/>
    <s v="South"/>
    <d v="2012-07-17T00:00:00"/>
    <n v="2"/>
    <s v="Development - Database"/>
    <s v="Development "/>
    <s v=" Database"/>
    <s v="Mia Moore"/>
    <s v="Frank Mitchell"/>
    <n v="51"/>
    <n v="1"/>
  </r>
  <r>
    <x v="7781"/>
    <n v="55683"/>
    <d v="2012-07-15T00:00:00"/>
    <n v="23"/>
    <n v="2875"/>
    <n v="0.02"/>
    <n v="125"/>
    <n v="2817.5"/>
    <s v="Meg Rupert"/>
    <s v="Tractor Supply Company"/>
    <s v="RETAIL: Building Materials"/>
    <s v="Consumer Services"/>
    <s v="Mauldin"/>
    <s v="29662"/>
    <s v="South Carolina"/>
    <s v="South"/>
    <d v="2012-07-16T00:00:00"/>
    <n v="1"/>
    <s v="Training - SQL"/>
    <s v="Training "/>
    <s v=" SQL"/>
    <s v="Mason Gibson"/>
    <s v="Frank Mitchell"/>
    <n v="71"/>
    <n v="1"/>
  </r>
  <r>
    <x v="7782"/>
    <n v="55686"/>
    <d v="2011-03-25T00:00:00"/>
    <n v="26"/>
    <n v="3900"/>
    <n v="0.03"/>
    <n v="150"/>
    <n v="3783"/>
    <s v="Suzanne Molinari"/>
    <s v="Staples, Inc."/>
    <s v="Other Specialty Stores"/>
    <s v="Consumer Services"/>
    <s v="Shreveport"/>
    <n v="71109"/>
    <s v="Louisiana"/>
    <s v="South"/>
    <d v="2011-03-27T00:00:00"/>
    <n v="2"/>
    <s v="Consulting - Business Model"/>
    <s v="Consulting "/>
    <s v=" Business Model"/>
    <s v="Sophia Dixon"/>
    <s v="Frank Mitchell"/>
    <n v="71"/>
    <n v="1"/>
  </r>
  <r>
    <x v="7783"/>
    <n v="55686"/>
    <d v="2011-03-25T00:00:00"/>
    <n v="22"/>
    <n v="2420"/>
    <n v="0.1"/>
    <n v="110"/>
    <n v="2178"/>
    <s v="Suzanne Molinari"/>
    <s v="Staples, Inc."/>
    <s v="Other Specialty Stores"/>
    <s v="Consumer Services"/>
    <s v="Shreveport"/>
    <n v="71109"/>
    <s v="Louisiana"/>
    <s v="South"/>
    <d v="2011-03-27T00:00:00"/>
    <n v="2"/>
    <s v="Development - Python"/>
    <s v="Development "/>
    <s v=" Python"/>
    <s v="Abigail Young"/>
    <s v="Frank Mitchell"/>
    <n v="50"/>
    <n v="1"/>
  </r>
  <r>
    <x v="7784"/>
    <n v="55686"/>
    <d v="2011-03-25T00:00:00"/>
    <n v="2"/>
    <n v="340"/>
    <n v="0.03"/>
    <n v="170"/>
    <n v="329.8"/>
    <s v="Suzanne Molinari"/>
    <s v="Staples, Inc."/>
    <s v="Other Specialty Stores"/>
    <s v="Consumer Services"/>
    <s v="Slidell"/>
    <n v="70458"/>
    <s v="Louisiana"/>
    <s v="South"/>
    <d v="2011-03-28T00:00:00"/>
    <n v="3"/>
    <s v="Development - .Net"/>
    <s v="Development "/>
    <s v=" .Net"/>
    <s v="Noah Smith"/>
    <s v="Frank Mitchell"/>
    <n v="59"/>
    <n v="1"/>
  </r>
  <r>
    <x v="7785"/>
    <n v="55713"/>
    <d v="2009-02-02T00:00:00"/>
    <n v="49"/>
    <n v="6125"/>
    <n v="0.09"/>
    <n v="125"/>
    <n v="5573.75"/>
    <s v="Alan Brumley"/>
    <s v="Bed Bath &amp; Beyond Inc."/>
    <s v="Home Furnishings"/>
    <s v="Consumer Services"/>
    <s v="Burlington"/>
    <s v="05401"/>
    <s v="Vermont"/>
    <s v="East"/>
    <d v="2009-02-04T00:00:00"/>
    <n v="2"/>
    <s v="Training - Development"/>
    <s v="Training "/>
    <s v=" Development"/>
    <s v="Elizabeth Carter"/>
    <s v="Allen Young"/>
    <n v="52"/>
    <n v="1"/>
  </r>
  <r>
    <x v="7786"/>
    <n v="55715"/>
    <d v="2011-04-02T00:00:00"/>
    <n v="28"/>
    <n v="4480"/>
    <n v="0.02"/>
    <n v="160"/>
    <n v="4390.3999999999996"/>
    <s v="Eugene Melton"/>
    <s v="Linear Technology Corporation"/>
    <s v="Semiconductors"/>
    <s v="Technology"/>
    <s v="Champaign"/>
    <n v="61821"/>
    <s v="Illinois"/>
    <s v="Central"/>
    <d v="2011-04-04T00:00:00"/>
    <n v="2"/>
    <s v="Development - Java"/>
    <s v="Development "/>
    <s v=" Java"/>
    <s v="Elizabeth Carter"/>
    <s v="Josh Martinez"/>
    <n v="52"/>
    <n v="1"/>
  </r>
  <r>
    <x v="7787"/>
    <n v="55716"/>
    <d v="2012-10-22T00:00:00"/>
    <n v="9"/>
    <n v="1260"/>
    <n v="7.0000000000000007E-2"/>
    <n v="140"/>
    <n v="1171.8"/>
    <s v="Philip Sorensen"/>
    <s v="O'Reilly Automotive, Inc."/>
    <s v="Other Specialty Stores"/>
    <s v="Consumer Services"/>
    <s v="Lake Jackson"/>
    <n v="77566"/>
    <s v="Texas"/>
    <s v="Central"/>
    <d v="2012-10-23T00:00:00"/>
    <n v="1"/>
    <s v="Development - Front End Web"/>
    <s v="Development "/>
    <s v=" Front End Web"/>
    <s v="Isabella Douglas"/>
    <s v="Josh Martinez"/>
    <n v="75"/>
    <n v="1"/>
  </r>
  <r>
    <x v="7788"/>
    <n v="55744"/>
    <d v="2011-10-20T00:00:00"/>
    <n v="23"/>
    <n v="3450"/>
    <n v="0.02"/>
    <n v="150"/>
    <n v="3381"/>
    <s v="Sarah Hopkins"/>
    <s v="Equinix, Inc."/>
    <s v="Telecommunications Equipment"/>
    <s v="Public Utilities"/>
    <s v="Depew"/>
    <s v="14043"/>
    <s v="New York"/>
    <s v="East"/>
    <d v="2011-10-21T00:00:00"/>
    <n v="1"/>
    <s v="Consulting - Market Research"/>
    <s v="Consulting "/>
    <s v=" Market Research"/>
    <s v="Ava Wilson"/>
    <s v="Allen Young"/>
    <n v="67"/>
    <n v="1"/>
  </r>
  <r>
    <x v="7789"/>
    <n v="55746"/>
    <d v="2009-06-30T00:00:00"/>
    <n v="29"/>
    <n v="5800"/>
    <n v="7.0000000000000007E-2"/>
    <n v="200"/>
    <n v="5394"/>
    <s v="Georgia Flathmann"/>
    <s v="Stericycle, Inc."/>
    <s v="Environmental Services"/>
    <s v="Basic Industries"/>
    <s v="Alexandria"/>
    <n v="22304"/>
    <s v="Virginia"/>
    <s v="South"/>
    <d v="2009-07-02T00:00:00"/>
    <n v="2"/>
    <s v="Development - Big Data"/>
    <s v="Development "/>
    <s v=" Big Data"/>
    <s v="Liam Franklin"/>
    <s v="Frank Mitchell"/>
    <n v="52"/>
    <n v="1"/>
  </r>
  <r>
    <x v="7790"/>
    <n v="55747"/>
    <d v="2012-12-02T00:00:00"/>
    <n v="36"/>
    <n v="4500"/>
    <n v="0.09"/>
    <n v="125"/>
    <n v="4095"/>
    <s v="John Conant"/>
    <s v="Mylan Inc."/>
    <s v="Major Pharmaceuticals"/>
    <s v="Health Care"/>
    <s v="Kent"/>
    <n v="44240"/>
    <s v="Ohio"/>
    <s v="East"/>
    <d v="2012-12-03T00:00:00"/>
    <n v="1"/>
    <s v="Training - Development"/>
    <s v="Training "/>
    <s v=" Development"/>
    <s v="Alexander Edison"/>
    <s v="Allen Young"/>
    <n v="70"/>
    <n v="1"/>
  </r>
  <r>
    <x v="7791"/>
    <n v="55747"/>
    <d v="2012-12-02T00:00:00"/>
    <n v="42"/>
    <n v="5250"/>
    <n v="0.01"/>
    <n v="125"/>
    <n v="5197.5"/>
    <s v="John Conant"/>
    <s v="Mylan Inc."/>
    <s v="Major Pharmaceuticals"/>
    <s v="Health Care"/>
    <s v="Kent"/>
    <n v="44240"/>
    <s v="Ohio"/>
    <s v="East"/>
    <d v="2012-12-04T00:00:00"/>
    <n v="2"/>
    <s v="Training - Javascript"/>
    <s v="Training "/>
    <s v=" Javascript"/>
    <s v="Ava Wilson"/>
    <s v="Allen Young"/>
    <n v="67"/>
    <n v="1"/>
  </r>
  <r>
    <x v="7792"/>
    <n v="55749"/>
    <d v="2012-05-03T00:00:00"/>
    <n v="42"/>
    <n v="4620"/>
    <n v="0.01"/>
    <n v="110"/>
    <n v="4573.8"/>
    <s v="Brad Creighton"/>
    <s v="VimpelCom Ltd."/>
    <s v="Telecommunications Equipment"/>
    <s v="Public Utilities"/>
    <s v="Saint Cloud"/>
    <n v="56301"/>
    <s v="Minnesota"/>
    <s v="Central"/>
    <d v="2012-05-04T00:00:00"/>
    <n v="1"/>
    <s v="Development - PHP"/>
    <s v="Development "/>
    <s v=" PHP"/>
    <s v="Liam Franklin"/>
    <s v="Josh Martinez"/>
    <n v="52"/>
    <n v="1"/>
  </r>
  <r>
    <x v="7793"/>
    <n v="55750"/>
    <d v="2010-08-27T00:00:00"/>
    <n v="31"/>
    <n v="3875"/>
    <n v="0.08"/>
    <n v="125"/>
    <n v="3565"/>
    <s v="Nick Saunders"/>
    <s v="eBay Inc."/>
    <s v="Business Services"/>
    <s v="Miscellaneous"/>
    <s v="Tucker"/>
    <n v="30084"/>
    <s v="Georgia"/>
    <s v="South"/>
    <d v="2010-08-29T00:00:00"/>
    <n v="2"/>
    <s v="Training - Javascript"/>
    <s v="Training "/>
    <s v=" Javascript"/>
    <s v="Emma Watson"/>
    <s v="Frank Mitchell"/>
    <n v="67"/>
    <n v="1"/>
  </r>
  <r>
    <x v="7794"/>
    <n v="55776"/>
    <d v="2009-03-22T00:00:00"/>
    <n v="32"/>
    <n v="4800"/>
    <n v="0.01"/>
    <n v="150"/>
    <n v="4752"/>
    <s v="Dean Avila"/>
    <s v="American Airlines Group, Inc."/>
    <s v="Air Freight/Delivery Services"/>
    <s v="Transportation"/>
    <s v="Burleson"/>
    <n v="76028"/>
    <s v="Texas"/>
    <s v="Central"/>
    <d v="2009-03-23T00:00:00"/>
    <n v="1"/>
    <s v="Consulting - Strategy"/>
    <s v="Consulting "/>
    <s v=" Strategy"/>
    <s v="Ava Wilson"/>
    <s v="Josh Martinez"/>
    <n v="67"/>
    <n v="1"/>
  </r>
  <r>
    <x v="7795"/>
    <n v="55777"/>
    <d v="2012-11-10T00:00:00"/>
    <n v="6"/>
    <n v="750"/>
    <n v="0.06"/>
    <n v="125"/>
    <n v="705"/>
    <s v="Roy Peterman"/>
    <s v="Broadcom Corporation"/>
    <s v="Semiconductors"/>
    <s v="Technology"/>
    <s v="Hays"/>
    <n v="67601"/>
    <s v="Kansas"/>
    <s v="Central"/>
    <d v="2012-11-11T00:00:00"/>
    <n v="1"/>
    <s v="Training - SQL"/>
    <s v="Training "/>
    <s v=" SQL"/>
    <s v="Mason Gibson"/>
    <s v="Josh Martinez"/>
    <n v="71"/>
    <n v="1"/>
  </r>
  <r>
    <x v="7796"/>
    <n v="55777"/>
    <d v="2012-11-10T00:00:00"/>
    <n v="1"/>
    <n v="150"/>
    <n v="0.1"/>
    <n v="150"/>
    <n v="135"/>
    <s v="Roy Peterman"/>
    <s v="Broadcom Corporation"/>
    <s v="Semiconductors"/>
    <s v="Technology"/>
    <s v="Hays"/>
    <n v="67601"/>
    <s v="Kansas"/>
    <s v="Central"/>
    <d v="2012-11-12T00:00:00"/>
    <n v="2"/>
    <s v="Consulting - Market Research"/>
    <s v="Consulting "/>
    <s v=" Market Research"/>
    <s v="Mia Moore"/>
    <s v="Josh Martinez"/>
    <n v="51"/>
    <n v="1"/>
  </r>
  <r>
    <x v="7797"/>
    <n v="55779"/>
    <d v="2012-03-10T00:00:00"/>
    <n v="26"/>
    <n v="3250"/>
    <n v="0.08"/>
    <n v="125"/>
    <n v="2990"/>
    <s v="Katherine Sewall"/>
    <s v="American Airlines Group, Inc."/>
    <s v="Air Freight/Delivery Services"/>
    <s v="Transportation"/>
    <s v="Lima"/>
    <n v="45801"/>
    <s v="Ohio"/>
    <s v="East"/>
    <d v="2012-03-11T00:00:00"/>
    <n v="1"/>
    <s v="Training - Development"/>
    <s v="Training "/>
    <s v=" Development"/>
    <s v="Ethan Bird"/>
    <s v="Allen Young"/>
    <n v="60"/>
    <n v="1"/>
  </r>
  <r>
    <x v="7798"/>
    <n v="55808"/>
    <d v="2011-02-14T00:00:00"/>
    <n v="6"/>
    <n v="750"/>
    <n v="0"/>
    <n v="125"/>
    <n v="750"/>
    <s v="Ed Yedwab"/>
    <s v="DISH Network Corporation"/>
    <s v="Television Services"/>
    <s v="Consumer Services"/>
    <s v="Bella Vista"/>
    <n v="72714"/>
    <s v="Arkansas"/>
    <s v="South"/>
    <d v="2011-02-16T00:00:00"/>
    <n v="2"/>
    <s v="Training - Development"/>
    <s v="Training "/>
    <s v=" Development"/>
    <s v="Elizabeth Carter"/>
    <s v="Frank Mitchell"/>
    <n v="52"/>
    <n v="1"/>
  </r>
  <r>
    <x v="7799"/>
    <n v="55808"/>
    <d v="2011-02-14T00:00:00"/>
    <n v="45"/>
    <n v="6750"/>
    <n v="0.03"/>
    <n v="150"/>
    <n v="6547.5"/>
    <s v="Ed Yedwab"/>
    <s v="DISH Network Corporation"/>
    <s v="Television Services"/>
    <s v="Consumer Services"/>
    <s v="Bella Vista"/>
    <n v="72714"/>
    <s v="Arkansas"/>
    <s v="South"/>
    <d v="2011-02-16T00:00:00"/>
    <n v="2"/>
    <s v="Consulting - Market Research"/>
    <s v="Consulting "/>
    <s v=" Market Research"/>
    <s v="Emily Taylor"/>
    <s v="Frank Mitchell"/>
    <n v="62"/>
    <n v="1"/>
  </r>
  <r>
    <x v="7800"/>
    <n v="55809"/>
    <d v="2011-09-10T00:00:00"/>
    <n v="2"/>
    <n v="250"/>
    <n v="0.03"/>
    <n v="125"/>
    <n v="242.5"/>
    <s v="Michelle Collister"/>
    <s v="American Airlines Group, Inc."/>
    <s v="Air Freight/Delivery Services"/>
    <s v="Transportation"/>
    <s v="Janesville"/>
    <n v="53545"/>
    <s v="Wisconsin"/>
    <s v="Central"/>
    <d v="2011-09-12T00:00:00"/>
    <n v="2"/>
    <s v="Training - Development"/>
    <s v="Training "/>
    <s v=" Development"/>
    <s v="Michael Alister"/>
    <s v="Josh Martinez"/>
    <n v="68"/>
    <n v="1"/>
  </r>
  <r>
    <x v="7801"/>
    <n v="55813"/>
    <d v="2012-07-28T00:00:00"/>
    <n v="39"/>
    <n v="4875"/>
    <n v="0.08"/>
    <n v="125"/>
    <n v="4485"/>
    <s v="Darren Blumstein"/>
    <s v="TripAdvisor, Inc."/>
    <s v="Computer Software: Programming, Data Processing"/>
    <s v="Technology"/>
    <s v="Eagle"/>
    <s v="83616"/>
    <s v="Idaho"/>
    <s v="West"/>
    <d v="2012-07-28T00:00:00"/>
    <n v="0"/>
    <s v="Training - SQL"/>
    <s v="Training "/>
    <s v=" SQL"/>
    <s v="Olivia Sullivan"/>
    <s v="Bob Turner"/>
    <n v="53"/>
    <n v="1"/>
  </r>
  <r>
    <x v="7802"/>
    <n v="55815"/>
    <d v="2011-01-13T00:00:00"/>
    <n v="28"/>
    <n v="3500"/>
    <n v="0.04"/>
    <n v="125"/>
    <n v="3360"/>
    <s v="Cynthia Prichep"/>
    <s v="QUALCOMM Incorporated"/>
    <s v="Radio And Television Broadcasting And Communications Equipment"/>
    <s v="Technology"/>
    <s v="Hamden"/>
    <s v="06511"/>
    <s v="Connecticut"/>
    <s v="East"/>
    <d v="2011-01-14T00:00:00"/>
    <n v="1"/>
    <s v="Training - SQL"/>
    <s v="Training "/>
    <s v=" SQL"/>
    <s v="William Bufont"/>
    <s v="Allen Young"/>
    <n v="62"/>
    <n v="1"/>
  </r>
  <r>
    <x v="7803"/>
    <n v="55840"/>
    <d v="2009-08-17T00:00:00"/>
    <n v="11"/>
    <n v="1210"/>
    <n v="0.04"/>
    <n v="110"/>
    <n v="1161.5999999999999"/>
    <s v="Jas Jarboe"/>
    <s v="DISH Network Corporation"/>
    <s v="Television Services"/>
    <s v="Consumer Services"/>
    <s v="Bartlesville"/>
    <n v="74006"/>
    <s v="Oklahoma"/>
    <s v="Central"/>
    <d v="2009-08-17T00:00:00"/>
    <n v="0"/>
    <s v="Development - Python"/>
    <s v="Development "/>
    <s v=" Python"/>
    <s v="Madison Hill"/>
    <s v="Josh Martinez"/>
    <n v="58"/>
    <n v="1"/>
  </r>
  <r>
    <x v="7804"/>
    <n v="55845"/>
    <d v="2011-07-21T00:00:00"/>
    <n v="29"/>
    <n v="3625"/>
    <n v="0.1"/>
    <n v="125"/>
    <n v="3262.5"/>
    <s v="Lauren Bern"/>
    <s v="Cognizant Technology Solutions Corporation"/>
    <s v="EDP Services"/>
    <s v="Technology"/>
    <s v="Albuquerque"/>
    <n v="87105"/>
    <s v="New Mexico"/>
    <s v="West"/>
    <d v="2011-07-25T00:00:00"/>
    <n v="4"/>
    <s v="Training - Tableau"/>
    <s v="Training "/>
    <s v=" Tableau"/>
    <s v="Ethan Bird"/>
    <s v="Bob Turner"/>
    <n v="60"/>
    <n v="1"/>
  </r>
  <r>
    <x v="7805"/>
    <n v="55846"/>
    <d v="2009-07-20T00:00:00"/>
    <n v="30"/>
    <n v="4800"/>
    <n v="0.02"/>
    <n v="160"/>
    <n v="4704"/>
    <s v="Cari Chung"/>
    <s v="Baidu, Inc."/>
    <s v="Computer Software: Programming, Data Processing"/>
    <s v="Technology"/>
    <s v="Roswell"/>
    <s v="88201"/>
    <s v="New Mexico"/>
    <s v="West"/>
    <d v="2009-07-20T00:00:00"/>
    <n v="0"/>
    <s v="Development - Java"/>
    <s v="Development "/>
    <s v=" Java"/>
    <s v="Ethan Bird"/>
    <s v="Bob Turner"/>
    <n v="60"/>
    <n v="1"/>
  </r>
  <r>
    <x v="7806"/>
    <n v="55847"/>
    <d v="2009-07-20T00:00:00"/>
    <n v="21"/>
    <n v="3360"/>
    <n v="0.05"/>
    <n v="160"/>
    <n v="3192"/>
    <s v="Neil Lucas"/>
    <s v="Discovery Communications, Inc."/>
    <s v="Television Services"/>
    <s v="Consumer Services"/>
    <s v="Bossier City"/>
    <n v="71111"/>
    <s v="Louisiana"/>
    <s v="South"/>
    <d v="2009-07-23T00:00:00"/>
    <n v="3"/>
    <s v="Development - Java"/>
    <s v="Development "/>
    <s v=" Java"/>
    <s v="Madison Hill"/>
    <s v="Frank Mitchell"/>
    <n v="58"/>
    <n v="1"/>
  </r>
  <r>
    <x v="7807"/>
    <n v="55847"/>
    <d v="2009-07-20T00:00:00"/>
    <n v="45"/>
    <n v="9000"/>
    <n v="0.04"/>
    <n v="200"/>
    <n v="8640"/>
    <s v="Neil Lucas"/>
    <s v="Discovery Communications, Inc."/>
    <s v="Television Services"/>
    <s v="Consumer Services"/>
    <s v="Bossier City"/>
    <n v="71111"/>
    <s v="Louisiana"/>
    <s v="South"/>
    <d v="2009-07-21T00:00:00"/>
    <n v="1"/>
    <s v="Development - Scala"/>
    <s v="Development "/>
    <s v=" Scala"/>
    <s v="Abigail Young"/>
    <s v="Frank Mitchell"/>
    <n v="50"/>
    <n v="1"/>
  </r>
  <r>
    <x v="7808"/>
    <n v="55873"/>
    <d v="2011-11-19T00:00:00"/>
    <n v="48"/>
    <n v="7200"/>
    <n v="0"/>
    <n v="150"/>
    <n v="7200"/>
    <s v="Bart Ryan"/>
    <s v="NVIDIA Corporation"/>
    <s v="Semiconductors"/>
    <s v="Technology"/>
    <s v="Roseville"/>
    <n v="55113"/>
    <s v="Minnesota"/>
    <s v="Central"/>
    <d v="2011-11-26T00:00:00"/>
    <n v="7"/>
    <s v="Consulting - Strategy"/>
    <s v="Consulting "/>
    <s v=" Strategy"/>
    <s v="Isabella Douglas"/>
    <s v="Josh Martinez"/>
    <n v="75"/>
    <n v="1"/>
  </r>
  <r>
    <x v="7809"/>
    <n v="55874"/>
    <d v="2009-02-16T00:00:00"/>
    <n v="28"/>
    <n v="4480"/>
    <n v="0"/>
    <n v="160"/>
    <n v="4480"/>
    <s v="Erica Gardner"/>
    <s v="Intuit Inc."/>
    <s v="Computer Software: Prepackaged Software"/>
    <s v="Technology"/>
    <s v="Sulphur Springs"/>
    <s v="75482"/>
    <s v="Texas"/>
    <s v="Central"/>
    <d v="2009-02-17T00:00:00"/>
    <n v="1"/>
    <s v="Development - Java"/>
    <s v="Development "/>
    <s v=" Java"/>
    <s v="Ethan Bird"/>
    <s v="Josh Martinez"/>
    <n v="60"/>
    <n v="1"/>
  </r>
  <r>
    <x v="7810"/>
    <n v="55874"/>
    <d v="2009-02-16T00:00:00"/>
    <n v="41"/>
    <n v="6150"/>
    <n v="0.01"/>
    <n v="150"/>
    <n v="6088.5"/>
    <s v="Erica Gardner"/>
    <s v="Intuit Inc."/>
    <s v="Computer Software: Prepackaged Software"/>
    <s v="Technology"/>
    <s v="Sulphur Springs"/>
    <s v="75482"/>
    <s v="Texas"/>
    <s v="Central"/>
    <d v="2009-02-18T00:00:00"/>
    <n v="2"/>
    <s v="Consulting - Business Model"/>
    <s v="Consulting "/>
    <s v=" Business Model"/>
    <s v="William Bufont"/>
    <s v="Josh Martinez"/>
    <n v="62"/>
    <n v="1"/>
  </r>
  <r>
    <x v="7811"/>
    <n v="55874"/>
    <d v="2009-02-16T00:00:00"/>
    <n v="24"/>
    <n v="2640"/>
    <n v="0.06"/>
    <n v="110"/>
    <n v="2481.6"/>
    <s v="Erica Gardner"/>
    <s v="Intuit Inc."/>
    <s v="Computer Software: Prepackaged Software"/>
    <s v="Technology"/>
    <s v="Wenatchee"/>
    <n v="98801"/>
    <s v="Washington"/>
    <s v="West"/>
    <d v="2009-02-16T00:00:00"/>
    <n v="0"/>
    <s v="Development - PHP"/>
    <s v="Development "/>
    <s v=" PHP"/>
    <s v="Alexander Edison"/>
    <s v="Bob Turner"/>
    <n v="70"/>
    <n v="1"/>
  </r>
  <r>
    <x v="7812"/>
    <n v="55875"/>
    <d v="2009-11-25T00:00:00"/>
    <n v="50"/>
    <n v="6250"/>
    <n v="0"/>
    <n v="125"/>
    <n v="6250"/>
    <s v="Brad Jacobs"/>
    <s v="Viacom Inc."/>
    <s v="Television Services"/>
    <s v="Consumer Services"/>
    <s v="Urbana"/>
    <n v="61801"/>
    <s v="Illinois"/>
    <s v="Central"/>
    <d v="2009-11-28T00:00:00"/>
    <n v="3"/>
    <s v="Training - SQL"/>
    <s v="Training "/>
    <s v=" SQL"/>
    <s v="Isabella Douglas"/>
    <s v="Josh Martinez"/>
    <n v="75"/>
    <n v="1"/>
  </r>
  <r>
    <x v="7813"/>
    <n v="55875"/>
    <d v="2009-11-25T00:00:00"/>
    <n v="31"/>
    <n v="6200"/>
    <n v="0.09"/>
    <n v="200"/>
    <n v="5642"/>
    <s v="Brad Jacobs"/>
    <s v="Viacom Inc."/>
    <s v="Television Services"/>
    <s v="Consumer Services"/>
    <s v="Urbana"/>
    <n v="61801"/>
    <s v="Illinois"/>
    <s v="Central"/>
    <d v="2009-11-25T00:00:00"/>
    <n v="0"/>
    <s v="Development - Big Data"/>
    <s v="Development "/>
    <s v=" Big Data"/>
    <s v="Mason Gibson"/>
    <s v="Josh Martinez"/>
    <n v="71"/>
    <n v="1"/>
  </r>
  <r>
    <x v="7814"/>
    <n v="55877"/>
    <d v="2010-02-02T00:00:00"/>
    <n v="40"/>
    <n v="8000"/>
    <n v="0.01"/>
    <n v="200"/>
    <n v="7920"/>
    <s v="Erin Eichhorn"/>
    <s v="Kraft Foods Group, Inc."/>
    <s v="Packaged Foods"/>
    <s v="Consumer Non-Durables"/>
    <s v="Bessemer"/>
    <n v="35020"/>
    <s v="Alabama"/>
    <s v="South"/>
    <d v="2010-02-04T00:00:00"/>
    <n v="2"/>
    <s v="Development - Scala"/>
    <s v="Development "/>
    <s v=" Scala"/>
    <s v="Madison Hill"/>
    <s v="Frank Mitchell"/>
    <n v="58"/>
    <n v="1"/>
  </r>
  <r>
    <x v="7815"/>
    <n v="55877"/>
    <d v="2010-02-02T00:00:00"/>
    <n v="19"/>
    <n v="2090"/>
    <n v="0.03"/>
    <n v="110"/>
    <n v="2027.3"/>
    <s v="Erin Eichhorn"/>
    <s v="Kraft Foods Group, Inc."/>
    <s v="Packaged Foods"/>
    <s v="Consumer Non-Durables"/>
    <s v="Bessemer"/>
    <n v="35020"/>
    <s v="Alabama"/>
    <s v="South"/>
    <d v="2010-02-03T00:00:00"/>
    <n v="1"/>
    <s v="Development - Python"/>
    <s v="Development "/>
    <s v=" Python"/>
    <s v="Sophia Dixon"/>
    <s v="Frank Mitchell"/>
    <n v="71"/>
    <n v="1"/>
  </r>
  <r>
    <x v="7816"/>
    <n v="55906"/>
    <d v="2009-11-26T00:00:00"/>
    <n v="49"/>
    <n v="7840"/>
    <n v="0.02"/>
    <n v="160"/>
    <n v="7683.2"/>
    <s v="Saphhira Gannaway"/>
    <s v="DIRECTV"/>
    <s v="Telecommunications Equipment"/>
    <s v="Consumer Services"/>
    <s v="Charleston"/>
    <n v="29418"/>
    <s v="South Carolina"/>
    <s v="South"/>
    <d v="2009-11-28T00:00:00"/>
    <n v="2"/>
    <s v="Development - Java"/>
    <s v="Development "/>
    <s v=" Java"/>
    <s v="Emma Watson"/>
    <s v="Frank Mitchell"/>
    <n v="67"/>
    <n v="1"/>
  </r>
  <r>
    <x v="7817"/>
    <n v="55906"/>
    <d v="2009-11-26T00:00:00"/>
    <n v="15"/>
    <n v="1650"/>
    <n v="0.06"/>
    <n v="110"/>
    <n v="1551"/>
    <s v="Saphhira Gannaway"/>
    <s v="DIRECTV"/>
    <s v="Telecommunications Equipment"/>
    <s v="Consumer Services"/>
    <s v="Charleston"/>
    <n v="29418"/>
    <s v="South Carolina"/>
    <s v="South"/>
    <d v="2009-11-27T00:00:00"/>
    <n v="1"/>
    <s v="Development - Python"/>
    <s v="Development "/>
    <s v=" Python"/>
    <s v="Mia Moore"/>
    <s v="Frank Mitchell"/>
    <n v="51"/>
    <n v="1"/>
  </r>
  <r>
    <x v="7818"/>
    <n v="55906"/>
    <d v="2009-11-26T00:00:00"/>
    <n v="42"/>
    <n v="8400"/>
    <n v="0.02"/>
    <n v="200"/>
    <n v="8232"/>
    <s v="Saphhira Gannaway"/>
    <s v="DIRECTV"/>
    <s v="Telecommunications Equipment"/>
    <s v="Consumer Services"/>
    <s v="Charleston"/>
    <n v="29418"/>
    <s v="South Carolina"/>
    <s v="South"/>
    <d v="2009-11-27T00:00:00"/>
    <n v="1"/>
    <s v="Development - Big Data"/>
    <s v="Development "/>
    <s v=" Big Data"/>
    <s v="Noah Smith"/>
    <s v="Frank Mitchell"/>
    <n v="59"/>
    <n v="1"/>
  </r>
  <r>
    <x v="7819"/>
    <n v="55908"/>
    <d v="2009-05-23T00:00:00"/>
    <n v="44"/>
    <n v="7040"/>
    <n v="0.03"/>
    <n v="160"/>
    <n v="6828.8"/>
    <s v="Tom Lampkin"/>
    <s v="Bed Bath &amp; Beyond Inc."/>
    <s v="Home Furnishings"/>
    <s v="Consumer Services"/>
    <s v="Annapolis"/>
    <n v="21403"/>
    <s v="Maryland"/>
    <s v="East"/>
    <d v="2009-05-24T00:00:00"/>
    <n v="1"/>
    <s v="Development - Java"/>
    <s v="Development "/>
    <s v=" Java"/>
    <s v="William Bufont"/>
    <s v="Allen Young"/>
    <n v="62"/>
    <n v="1"/>
  </r>
  <r>
    <x v="7820"/>
    <n v="55909"/>
    <d v="2009-05-19T00:00:00"/>
    <n v="2"/>
    <n v="400"/>
    <n v="0.03"/>
    <n v="200"/>
    <n v="388"/>
    <s v="Karen Gilpin"/>
    <s v="Verisk Analytics, Inc."/>
    <s v="EDP Services"/>
    <s v="Technology"/>
    <s v="Paterson"/>
    <s v="07501"/>
    <s v="New Jersey"/>
    <s v="East"/>
    <d v="2009-05-26T00:00:00"/>
    <n v="7"/>
    <s v="Development - Big Data"/>
    <s v="Development "/>
    <s v=" Big Data"/>
    <s v="Emma Watson"/>
    <s v="Allen Young"/>
    <n v="67"/>
    <n v="1"/>
  </r>
  <r>
    <x v="7821"/>
    <n v="55909"/>
    <d v="2009-05-19T00:00:00"/>
    <n v="3"/>
    <n v="480"/>
    <n v="7.0000000000000007E-2"/>
    <n v="160"/>
    <n v="446.4"/>
    <s v="Karen Gilpin"/>
    <s v="Verisk Analytics, Inc."/>
    <s v="EDP Services"/>
    <s v="Technology"/>
    <s v="Westford"/>
    <s v="01886"/>
    <s v="MA"/>
    <s v="East"/>
    <d v="2009-05-23T00:00:00"/>
    <n v="4"/>
    <s v="Development - Java"/>
    <s v="Development "/>
    <s v=" Java"/>
    <s v="Elizabeth Carter"/>
    <s v="Allen Young"/>
    <n v="52"/>
    <n v="1"/>
  </r>
  <r>
    <x v="7822"/>
    <n v="55937"/>
    <d v="2009-01-26T00:00:00"/>
    <n v="10"/>
    <n v="1500"/>
    <n v="0.09"/>
    <n v="150"/>
    <n v="1365"/>
    <s v="Stefanie Barnett"/>
    <s v="Monster Beverage Corporation"/>
    <s v="Beverages (Production/Distribution)"/>
    <s v="Consumer Non-Durables"/>
    <s v="Benton"/>
    <n v="72015"/>
    <s v="Arkansas"/>
    <s v="South"/>
    <d v="2009-01-28T00:00:00"/>
    <n v="2"/>
    <s v="Consulting - Business Model"/>
    <s v="Consulting "/>
    <s v=" Business Model"/>
    <s v="Jayden Hamilton"/>
    <s v="Frank Mitchell"/>
    <n v="71"/>
    <n v="1"/>
  </r>
  <r>
    <x v="7823"/>
    <n v="55937"/>
    <d v="2009-01-26T00:00:00"/>
    <n v="24"/>
    <n v="3000"/>
    <n v="0.06"/>
    <n v="125"/>
    <n v="2820"/>
    <s v="Stefanie Barnett"/>
    <s v="Monster Beverage Corporation"/>
    <s v="Beverages (Production/Distribution)"/>
    <s v="Consumer Non-Durables"/>
    <s v="Benton"/>
    <n v="72015"/>
    <s v="Arkansas"/>
    <s v="South"/>
    <d v="2009-01-28T00:00:00"/>
    <n v="2"/>
    <s v="Training - Javascript"/>
    <s v="Training "/>
    <s v=" Javascript"/>
    <s v="Abigail Young"/>
    <s v="Frank Mitchell"/>
    <n v="50"/>
    <n v="1"/>
  </r>
  <r>
    <x v="7824"/>
    <n v="55938"/>
    <d v="2012-07-02T00:00:00"/>
    <n v="42"/>
    <n v="4620"/>
    <n v="0.08"/>
    <n v="110"/>
    <n v="4250.4000000000005"/>
    <s v="Mark Steele"/>
    <s v="Microsoft Corporation"/>
    <s v="Computer Software: Prepackaged Software"/>
    <s v="Technology"/>
    <s v="Clifton"/>
    <s v="07011"/>
    <s v="New Jersey"/>
    <s v="East"/>
    <d v="2012-07-03T00:00:00"/>
    <n v="1"/>
    <s v="Development - Python"/>
    <s v="Development "/>
    <s v=" Python"/>
    <s v="William Bufont"/>
    <s v="Allen Young"/>
    <n v="62"/>
    <n v="1"/>
  </r>
  <r>
    <x v="7825"/>
    <n v="55938"/>
    <d v="2012-07-02T00:00:00"/>
    <n v="18"/>
    <n v="3600"/>
    <n v="0.05"/>
    <n v="200"/>
    <n v="3420"/>
    <s v="Mark Steele"/>
    <s v="Microsoft Corporation"/>
    <s v="Computer Software: Prepackaged Software"/>
    <s v="Technology"/>
    <s v="Hingham"/>
    <s v="02018"/>
    <s v="MA"/>
    <s v="East"/>
    <d v="2012-07-03T00:00:00"/>
    <n v="1"/>
    <s v="Development - Big Data"/>
    <s v="Development "/>
    <s v=" Big Data"/>
    <s v="Jacob Manziel"/>
    <s v="Allen Young"/>
    <n v="57"/>
    <n v="1"/>
  </r>
  <r>
    <x v="7826"/>
    <n v="55940"/>
    <d v="2009-04-29T00:00:00"/>
    <n v="29"/>
    <n v="4350"/>
    <n v="0.03"/>
    <n v="150"/>
    <n v="4219.5"/>
    <s v="Janet Daniels"/>
    <s v="Discovery Communications, Inc."/>
    <s v="Television Services"/>
    <s v="Consumer Services"/>
    <s v="Bridgeport"/>
    <s v="06607"/>
    <s v="Connecticut"/>
    <s v="East"/>
    <d v="2009-04-30T00:00:00"/>
    <n v="1"/>
    <s v="Consulting - Business Model"/>
    <s v="Consulting "/>
    <s v=" Business Model"/>
    <s v="Olivia Sullivan"/>
    <s v="Allen Young"/>
    <n v="53"/>
    <n v="1"/>
  </r>
  <r>
    <x v="7827"/>
    <n v="55968"/>
    <d v="2012-09-30T00:00:00"/>
    <n v="40"/>
    <n v="4800"/>
    <n v="0.05"/>
    <n v="120"/>
    <n v="4560"/>
    <s v="Carol Hightower"/>
    <s v="Costco Wholesale Corporation"/>
    <s v="Department/Specialty Retail Stores"/>
    <s v="Consumer Services"/>
    <s v="West Seneca"/>
    <n v="14224"/>
    <s v="New York"/>
    <s v="East"/>
    <d v="2012-10-02T00:00:00"/>
    <n v="2"/>
    <s v="Development - Business Logic"/>
    <s v="Development "/>
    <s v=" Business Logic"/>
    <s v="Olivia Sullivan"/>
    <s v="Allen Young"/>
    <n v="53"/>
    <n v="1"/>
  </r>
  <r>
    <x v="7828"/>
    <n v="55969"/>
    <d v="2010-10-04T00:00:00"/>
    <n v="37"/>
    <n v="7400"/>
    <n v="0.08"/>
    <n v="200"/>
    <n v="6808"/>
    <s v="Meg Norvell"/>
    <s v="TripAdvisor, Inc."/>
    <s v="Computer Software: Programming, Data Processing"/>
    <s v="Technology"/>
    <s v="Kirkwood"/>
    <n v="63122"/>
    <s v="MO"/>
    <s v="Central"/>
    <d v="2010-10-07T00:00:00"/>
    <n v="3"/>
    <s v="Development - Big Data"/>
    <s v="Development "/>
    <s v=" Big Data"/>
    <s v="Ava Wilson"/>
    <s v="Josh Martinez"/>
    <n v="67"/>
    <n v="1"/>
  </r>
  <r>
    <x v="7829"/>
    <n v="56001"/>
    <d v="2010-04-12T00:00:00"/>
    <n v="17"/>
    <n v="1870"/>
    <n v="0.08"/>
    <n v="110"/>
    <n v="1720.4"/>
    <s v="Alex Daniels"/>
    <s v="Cerner Corporation"/>
    <s v="EDP Services"/>
    <s v="Technology"/>
    <s v="Olathe"/>
    <n v="66062"/>
    <s v="Kansas"/>
    <s v="Central"/>
    <d v="2010-04-16T00:00:00"/>
    <n v="4"/>
    <s v="Development - Python"/>
    <s v="Development "/>
    <s v=" Python"/>
    <s v="Mason Gibson"/>
    <s v="Josh Martinez"/>
    <n v="71"/>
    <n v="1"/>
  </r>
  <r>
    <x v="7830"/>
    <n v="56002"/>
    <d v="2009-07-04T00:00:00"/>
    <n v="21"/>
    <n v="2310"/>
    <n v="0.04"/>
    <n v="110"/>
    <n v="2217.6"/>
    <s v="Dave Hart"/>
    <s v="VimpelCom Ltd."/>
    <s v="Telecommunications Equipment"/>
    <s v="Public Utilities"/>
    <s v="Bryan"/>
    <n v="77803"/>
    <s v="Texas"/>
    <s v="Central"/>
    <d v="2009-07-06T00:00:00"/>
    <n v="2"/>
    <s v="Development - PHP"/>
    <s v="Development "/>
    <s v=" PHP"/>
    <s v="Madison Hill"/>
    <s v="Josh Martinez"/>
    <n v="58"/>
    <n v="1"/>
  </r>
  <r>
    <x v="7831"/>
    <n v="56002"/>
    <d v="2009-07-04T00:00:00"/>
    <n v="14"/>
    <n v="1540"/>
    <n v="0.09"/>
    <n v="110"/>
    <n v="1401.4"/>
    <s v="Dave Hart"/>
    <s v="VimpelCom Ltd."/>
    <s v="Telecommunications Equipment"/>
    <s v="Public Utilities"/>
    <s v="Burleson"/>
    <n v="76028"/>
    <s v="Texas"/>
    <s v="Central"/>
    <d v="2009-07-08T00:00:00"/>
    <n v="4"/>
    <s v="Development - Python"/>
    <s v="Development "/>
    <s v=" Python"/>
    <s v="William Bufont"/>
    <s v="Josh Martinez"/>
    <n v="62"/>
    <n v="1"/>
  </r>
  <r>
    <x v="7832"/>
    <n v="56002"/>
    <d v="2009-07-04T00:00:00"/>
    <n v="9"/>
    <n v="1800"/>
    <n v="0.05"/>
    <n v="200"/>
    <n v="1710"/>
    <s v="Dave Hart"/>
    <s v="VimpelCom Ltd."/>
    <s v="Telecommunications Equipment"/>
    <s v="Public Utilities"/>
    <s v="Burleson"/>
    <n v="76028"/>
    <s v="Texas"/>
    <s v="Central"/>
    <d v="2009-07-11T00:00:00"/>
    <n v="7"/>
    <s v="Development - Big Data"/>
    <s v="Development "/>
    <s v=" Big Data"/>
    <s v="Noah Smith"/>
    <s v="Josh Martinez"/>
    <n v="59"/>
    <n v="1"/>
  </r>
  <r>
    <x v="7833"/>
    <n v="56002"/>
    <d v="2009-07-04T00:00:00"/>
    <n v="14"/>
    <n v="1750"/>
    <n v="7.0000000000000007E-2"/>
    <n v="125"/>
    <n v="1627.5"/>
    <s v="Dave Hart"/>
    <s v="VimpelCom Ltd."/>
    <s v="Telecommunications Equipment"/>
    <s v="Public Utilities"/>
    <s v="Burleson"/>
    <n v="76028"/>
    <s v="Texas"/>
    <s v="Central"/>
    <d v="2009-07-06T00:00:00"/>
    <n v="2"/>
    <s v="Training - Javascript"/>
    <s v="Training "/>
    <s v=" Javascript"/>
    <s v="Sophia Dixon"/>
    <s v="Josh Martinez"/>
    <n v="71"/>
    <n v="1"/>
  </r>
  <r>
    <x v="7834"/>
    <n v="56003"/>
    <d v="2010-04-06T00:00:00"/>
    <n v="13"/>
    <n v="1625"/>
    <n v="0.1"/>
    <n v="125"/>
    <n v="1462.5"/>
    <s v="Katrina Radford"/>
    <s v="Analog Devices, Inc."/>
    <s v="Semiconductors"/>
    <s v="Technology"/>
    <s v="Upper Saint Clair"/>
    <s v="15241"/>
    <s v="Pennsylvania"/>
    <s v="East"/>
    <d v="2010-04-07T00:00:00"/>
    <n v="1"/>
    <s v="Training - Javascript"/>
    <s v="Training "/>
    <s v=" Javascript"/>
    <s v="Olivia Sullivan"/>
    <s v="Allen Young"/>
    <n v="53"/>
    <n v="1"/>
  </r>
  <r>
    <x v="7835"/>
    <n v="56006"/>
    <d v="2011-10-01T00:00:00"/>
    <n v="16"/>
    <n v="1760"/>
    <n v="0.1"/>
    <n v="110"/>
    <n v="1584"/>
    <s v="Bill Black"/>
    <s v="Seagate Technology."/>
    <s v="Electronic Components"/>
    <s v="Technology"/>
    <s v="Long Beach"/>
    <n v="90805"/>
    <s v="California"/>
    <s v="West"/>
    <d v="2011-10-01T00:00:00"/>
    <n v="0"/>
    <s v="Development - Python"/>
    <s v="Development "/>
    <s v=" Python"/>
    <s v="Sophia Dixon"/>
    <s v="Bob Turner"/>
    <n v="71"/>
    <n v="1"/>
  </r>
  <r>
    <x v="7836"/>
    <n v="56006"/>
    <d v="2011-10-01T00:00:00"/>
    <n v="20"/>
    <n v="3000"/>
    <n v="0.06"/>
    <n v="150"/>
    <n v="2820"/>
    <s v="Bill Black"/>
    <s v="Seagate Technology."/>
    <s v="Electronic Components"/>
    <s v="Technology"/>
    <s v="Long Beach"/>
    <n v="90805"/>
    <s v="California"/>
    <s v="West"/>
    <d v="2011-10-03T00:00:00"/>
    <n v="2"/>
    <s v="Consulting - Market Research"/>
    <s v="Consulting "/>
    <s v=" Market Research"/>
    <s v="Mia Moore"/>
    <s v="Bob Turner"/>
    <n v="51"/>
    <n v="1"/>
  </r>
  <r>
    <x v="7837"/>
    <n v="56032"/>
    <d v="2011-12-19T00:00:00"/>
    <n v="31"/>
    <n v="4650"/>
    <n v="0.1"/>
    <n v="150"/>
    <n v="4185"/>
    <s v="Harold McCarthy"/>
    <s v="American Airlines Group, Inc."/>
    <s v="Air Freight/Delivery Services"/>
    <s v="Transportation"/>
    <s v="Taylors"/>
    <s v="29687"/>
    <s v="South Carolina"/>
    <s v="South"/>
    <d v="2011-12-19T00:00:00"/>
    <n v="0"/>
    <s v="Consulting - Strategy"/>
    <s v="Consulting "/>
    <s v=" Strategy"/>
    <s v="Olivia Sullivan"/>
    <s v="Frank Mitchell"/>
    <n v="53"/>
    <n v="1"/>
  </r>
  <r>
    <x v="7838"/>
    <n v="56032"/>
    <d v="2011-12-19T00:00:00"/>
    <n v="25"/>
    <n v="3125"/>
    <n v="0.03"/>
    <n v="125"/>
    <n v="3031.25"/>
    <s v="Harold McCarthy"/>
    <s v="American Airlines Group, Inc."/>
    <s v="Air Freight/Delivery Services"/>
    <s v="Transportation"/>
    <s v="Taylors"/>
    <s v="29687"/>
    <s v="South Carolina"/>
    <s v="South"/>
    <d v="2011-12-21T00:00:00"/>
    <n v="2"/>
    <s v="Training - Javascript"/>
    <s v="Training "/>
    <s v=" Javascript"/>
    <s v="Jacob Manziel"/>
    <s v="Frank Mitchell"/>
    <n v="57"/>
    <n v="1"/>
  </r>
  <r>
    <x v="7839"/>
    <n v="56039"/>
    <d v="2011-11-25T00:00:00"/>
    <n v="23"/>
    <n v="2530"/>
    <n v="7.0000000000000007E-2"/>
    <n v="110"/>
    <n v="2352.8999999999996"/>
    <s v="Erica Gardner"/>
    <s v="Intuit Inc."/>
    <s v="Computer Software: Prepackaged Software"/>
    <s v="Technology"/>
    <s v="Sulphur Springs"/>
    <s v="75482"/>
    <s v="Texas"/>
    <s v="Central"/>
    <d v="2011-11-30T00:00:00"/>
    <n v="5"/>
    <s v="Development - Python"/>
    <s v="Development "/>
    <s v=" Python"/>
    <s v="Ava Wilson"/>
    <s v="Josh Martinez"/>
    <n v="67"/>
    <n v="1"/>
  </r>
  <r>
    <x v="7840"/>
    <n v="56064"/>
    <d v="2009-10-29T00:00:00"/>
    <n v="41"/>
    <n v="6560"/>
    <n v="0.02"/>
    <n v="160"/>
    <n v="6428.8"/>
    <s v="William Jacobs"/>
    <s v="Facebook, Inc."/>
    <s v="Computer Software: Programming, Data Processing"/>
    <s v="Technology"/>
    <s v="Macon"/>
    <n v="31204"/>
    <s v="Georgia"/>
    <s v="South"/>
    <d v="2009-10-29T00:00:00"/>
    <n v="0"/>
    <s v="Development - Java"/>
    <s v="Development "/>
    <s v=" Java"/>
    <s v="Daniel Tusk"/>
    <s v="Frank Mitchell"/>
    <n v="45"/>
    <n v="1"/>
  </r>
  <r>
    <x v="7841"/>
    <n v="56069"/>
    <d v="2012-10-14T00:00:00"/>
    <n v="10"/>
    <n v="1100"/>
    <n v="0.09"/>
    <n v="110"/>
    <n v="1001"/>
    <s v="Becky Poirier"/>
    <s v="Paychex, Inc."/>
    <s v="Diversified Commercial Services"/>
    <s v="Consumer Services"/>
    <s v="Portland"/>
    <n v="97206"/>
    <s v="Oregon"/>
    <s v="West"/>
    <d v="2012-10-19T00:00:00"/>
    <n v="5"/>
    <s v="Development - PHP"/>
    <s v="Development "/>
    <s v=" PHP"/>
    <s v="Alexander Edison"/>
    <s v="Bob Turner"/>
    <n v="70"/>
    <n v="1"/>
  </r>
  <r>
    <x v="7842"/>
    <n v="56099"/>
    <d v="2010-10-05T00:00:00"/>
    <n v="6"/>
    <n v="1200"/>
    <n v="0.1"/>
    <n v="200"/>
    <n v="1080"/>
    <s v="Michelle Foster"/>
    <s v="Analog Devices, Inc."/>
    <s v="Semiconductors"/>
    <s v="Technology"/>
    <s v="Alexandria"/>
    <n v="71301"/>
    <s v="Louisiana"/>
    <s v="South"/>
    <d v="2010-10-12T00:00:00"/>
    <n v="7"/>
    <s v="Development - Big Data"/>
    <s v="Development "/>
    <s v=" Big Data"/>
    <s v="Emily Taylor"/>
    <s v="Frank Mitchell"/>
    <n v="62"/>
    <n v="1"/>
  </r>
  <r>
    <x v="7843"/>
    <n v="56099"/>
    <d v="2010-10-05T00:00:00"/>
    <n v="11"/>
    <n v="1870"/>
    <n v="0.02"/>
    <n v="170"/>
    <n v="1832.6"/>
    <s v="Michelle Foster"/>
    <s v="Analog Devices, Inc."/>
    <s v="Semiconductors"/>
    <s v="Technology"/>
    <s v="Richmond"/>
    <n v="40475"/>
    <s v="Kentucky"/>
    <s v="South"/>
    <d v="2010-10-12T00:00:00"/>
    <n v="7"/>
    <s v="Development - .Net"/>
    <s v="Development "/>
    <s v=" .Net"/>
    <s v="Jayden Hamilton"/>
    <s v="Frank Mitchell"/>
    <n v="71"/>
    <n v="1"/>
  </r>
  <r>
    <x v="7844"/>
    <n v="56101"/>
    <d v="2010-07-19T00:00:00"/>
    <n v="1"/>
    <n v="170"/>
    <n v="0.01"/>
    <n v="170"/>
    <n v="168.3"/>
    <s v="Bill McGarr"/>
    <s v="SanDisk Corporation"/>
    <s v="Electronic Components"/>
    <s v="Technology"/>
    <s v="Lincoln"/>
    <n v="68502"/>
    <s v="Nebraska"/>
    <s v="Central"/>
    <d v="2010-07-21T00:00:00"/>
    <n v="2"/>
    <s v="Development - .Net"/>
    <s v="Development "/>
    <s v=" .Net"/>
    <s v="Madison Hill"/>
    <s v="Josh Martinez"/>
    <n v="58"/>
    <n v="1"/>
  </r>
  <r>
    <x v="7845"/>
    <n v="56101"/>
    <d v="2010-07-19T00:00:00"/>
    <n v="44"/>
    <n v="7040"/>
    <n v="0.08"/>
    <n v="160"/>
    <n v="6476.8"/>
    <s v="Bill McGarr"/>
    <s v="SanDisk Corporation"/>
    <s v="Electronic Components"/>
    <s v="Technology"/>
    <s v="Lincoln"/>
    <n v="68502"/>
    <s v="Nebraska"/>
    <s v="Central"/>
    <d v="2010-07-22T00:00:00"/>
    <n v="3"/>
    <s v="Development - Java"/>
    <s v="Development "/>
    <s v=" Java"/>
    <s v="Noah Smith"/>
    <s v="Josh Martinez"/>
    <n v="59"/>
    <n v="1"/>
  </r>
  <r>
    <x v="7846"/>
    <n v="56103"/>
    <d v="2010-12-26T00:00:00"/>
    <n v="24"/>
    <n v="3600"/>
    <n v="7.0000000000000007E-2"/>
    <n v="150"/>
    <n v="3348"/>
    <s v="Saphhira Gannaway"/>
    <s v="DIRECTV"/>
    <s v="Telecommunications Equipment"/>
    <s v="Consumer Services"/>
    <s v="Charleston"/>
    <n v="29418"/>
    <s v="South Carolina"/>
    <s v="South"/>
    <d v="2010-12-28T00:00:00"/>
    <n v="2"/>
    <s v="Consulting - Market Research"/>
    <s v="Consulting "/>
    <s v=" Market Research"/>
    <s v="Jayden Hamilton"/>
    <s v="Frank Mitchell"/>
    <n v="71"/>
    <n v="1"/>
  </r>
  <r>
    <x v="7847"/>
    <n v="56128"/>
    <d v="2010-07-30T00:00:00"/>
    <n v="41"/>
    <n v="4920"/>
    <n v="0.08"/>
    <n v="120"/>
    <n v="4526.4000000000005"/>
    <s v="Hallie Fritzler"/>
    <s v="Yahoo! Inc."/>
    <s v="EDP Services"/>
    <s v="Technology"/>
    <s v="Erie"/>
    <n v="16509"/>
    <s v="Pennsylvania"/>
    <s v="East"/>
    <d v="2010-07-30T00:00:00"/>
    <n v="0"/>
    <s v="Development - Business Logic"/>
    <s v="Development "/>
    <s v=" Business Logic"/>
    <s v="Alexander Edison"/>
    <s v="Allen Young"/>
    <n v="70"/>
    <n v="1"/>
  </r>
  <r>
    <x v="7848"/>
    <n v="56128"/>
    <d v="2010-07-30T00:00:00"/>
    <n v="19"/>
    <n v="2375"/>
    <n v="0.1"/>
    <n v="125"/>
    <n v="2137.5"/>
    <s v="Hallie Fritzler"/>
    <s v="Yahoo! Inc."/>
    <s v="EDP Services"/>
    <s v="Technology"/>
    <s v="Harrisburg"/>
    <n v="17112"/>
    <s v="Pennsylvania"/>
    <s v="East"/>
    <d v="2010-07-31T00:00:00"/>
    <n v="1"/>
    <s v="Training - Javascript"/>
    <s v="Training "/>
    <s v=" Javascript"/>
    <s v="Emma Watson"/>
    <s v="Allen Young"/>
    <n v="67"/>
    <n v="1"/>
  </r>
  <r>
    <x v="7849"/>
    <n v="56130"/>
    <d v="2011-11-29T00:00:00"/>
    <n v="13"/>
    <n v="1625"/>
    <n v="0.08"/>
    <n v="125"/>
    <n v="1495"/>
    <s v="David Powers"/>
    <s v="Vertex Pharmaceuticals Incorporated"/>
    <s v="Major Pharmaceuticals"/>
    <s v="Health Care"/>
    <s v="Redondo Beach"/>
    <n v="90278"/>
    <s v="California"/>
    <s v="West"/>
    <d v="2011-12-01T00:00:00"/>
    <n v="2"/>
    <s v="Training - SQL"/>
    <s v="Training "/>
    <s v=" SQL"/>
    <s v="Ethan Bird"/>
    <s v="Bob Turner"/>
    <n v="60"/>
    <n v="1"/>
  </r>
  <r>
    <x v="7850"/>
    <n v="56130"/>
    <d v="2011-11-29T00:00:00"/>
    <n v="25"/>
    <n v="3000"/>
    <n v="0.05"/>
    <n v="120"/>
    <n v="2850"/>
    <s v="David Powers"/>
    <s v="Vertex Pharmaceuticals Incorporated"/>
    <s v="Major Pharmaceuticals"/>
    <s v="Health Care"/>
    <s v="Redondo Beach"/>
    <n v="90278"/>
    <s v="California"/>
    <s v="West"/>
    <d v="2011-12-01T00:00:00"/>
    <n v="2"/>
    <s v="Development - Business Logic"/>
    <s v="Development "/>
    <s v=" Business Logic"/>
    <s v="Mia Moore"/>
    <s v="Bob Turner"/>
    <n v="51"/>
    <n v="1"/>
  </r>
  <r>
    <x v="7851"/>
    <n v="56135"/>
    <d v="2010-11-13T00:00:00"/>
    <n v="8"/>
    <n v="1000"/>
    <n v="0.04"/>
    <n v="125"/>
    <n v="960"/>
    <s v="Theone Carroll"/>
    <s v="Vertex Pharmaceuticals Incorporated"/>
    <s v="Major Pharmaceuticals"/>
    <s v="Health Care"/>
    <s v="Richfield"/>
    <n v="55423"/>
    <s v="Minnesota"/>
    <s v="Central"/>
    <d v="2010-11-15T00:00:00"/>
    <n v="2"/>
    <s v="Training - Tableau"/>
    <s v="Training "/>
    <s v=" Tableau"/>
    <s v="Michael Alister"/>
    <s v="Josh Martinez"/>
    <n v="68"/>
    <n v="1"/>
  </r>
  <r>
    <x v="7852"/>
    <n v="56135"/>
    <d v="2010-11-13T00:00:00"/>
    <n v="48"/>
    <n v="6720"/>
    <n v="0.1"/>
    <n v="140"/>
    <n v="6048"/>
    <s v="Theone Carroll"/>
    <s v="Vertex Pharmaceuticals Incorporated"/>
    <s v="Major Pharmaceuticals"/>
    <s v="Health Care"/>
    <s v="Richfield"/>
    <n v="55423"/>
    <s v="Minnesota"/>
    <s v="Central"/>
    <d v="2010-11-14T00:00:00"/>
    <n v="1"/>
    <s v="Development - Database"/>
    <s v="Development "/>
    <s v=" Database"/>
    <s v="Jacob Manziel"/>
    <s v="Josh Martinez"/>
    <n v="57"/>
    <n v="1"/>
  </r>
  <r>
    <x v="7853"/>
    <n v="56161"/>
    <d v="2012-04-14T00:00:00"/>
    <n v="38"/>
    <n v="5700"/>
    <n v="0.02"/>
    <n v="150"/>
    <n v="5586"/>
    <s v="Ed Yedwab"/>
    <s v="DISH Network Corporation"/>
    <s v="Television Services"/>
    <s v="Consumer Services"/>
    <s v="Bella Vista"/>
    <n v="72714"/>
    <s v="Arkansas"/>
    <s v="South"/>
    <d v="2012-04-16T00:00:00"/>
    <n v="2"/>
    <s v="Consulting - Business Model"/>
    <s v="Consulting "/>
    <s v=" Business Model"/>
    <s v="Ethan Bird"/>
    <s v="Frank Mitchell"/>
    <n v="60"/>
    <n v="1"/>
  </r>
  <r>
    <x v="7854"/>
    <n v="56162"/>
    <d v="2011-04-25T00:00:00"/>
    <n v="30"/>
    <n v="3750"/>
    <n v="0.09"/>
    <n v="125"/>
    <n v="3412.5"/>
    <s v="Julia Shagiari"/>
    <s v="SBA Communications Corporation"/>
    <s v="Telecommunications Equipment"/>
    <s v="Consumer Services"/>
    <s v="San Diego"/>
    <n v="92105"/>
    <s v="California"/>
    <s v="West"/>
    <d v="2011-04-27T00:00:00"/>
    <n v="2"/>
    <s v="Training - Development"/>
    <s v="Training "/>
    <s v=" Development"/>
    <s v="William Bufont"/>
    <s v="Bob Turner"/>
    <n v="62"/>
    <n v="1"/>
  </r>
  <r>
    <x v="7855"/>
    <n v="56163"/>
    <d v="2009-08-11T00:00:00"/>
    <n v="3"/>
    <n v="330"/>
    <n v="0.03"/>
    <n v="110"/>
    <n v="320.09999999999997"/>
    <s v="Claire Armstrong"/>
    <s v="Liberty Media Corporation"/>
    <s v="Broadcasting"/>
    <s v="Consumer Services"/>
    <s v="Tualatin"/>
    <n v="97062"/>
    <s v="Oregon"/>
    <s v="West"/>
    <d v="2009-08-13T00:00:00"/>
    <n v="2"/>
    <s v="Development - Python"/>
    <s v="Development "/>
    <s v=" Python"/>
    <s v="Alexander Edison"/>
    <s v="Bob Turner"/>
    <n v="70"/>
    <n v="1"/>
  </r>
  <r>
    <x v="7856"/>
    <n v="56166"/>
    <d v="2010-08-04T00:00:00"/>
    <n v="45"/>
    <n v="7650"/>
    <n v="0.08"/>
    <n v="170"/>
    <n v="7038"/>
    <s v="Nicole Guthrie"/>
    <s v="Equinix, Inc."/>
    <s v="Telecommunications Equipment"/>
    <s v="Public Utilities"/>
    <s v="Amesbury"/>
    <s v="01913"/>
    <s v="MA"/>
    <s v="East"/>
    <d v="2010-08-06T00:00:00"/>
    <n v="2"/>
    <s v="Development - .Net"/>
    <s v="Development "/>
    <s v=" .Net"/>
    <s v="Madison Hill"/>
    <s v="Allen Young"/>
    <n v="58"/>
    <n v="1"/>
  </r>
  <r>
    <x v="7857"/>
    <n v="56166"/>
    <d v="2010-08-04T00:00:00"/>
    <n v="1"/>
    <n v="125"/>
    <n v="0.08"/>
    <n v="125"/>
    <n v="115"/>
    <s v="Nicole Guthrie"/>
    <s v="Equinix, Inc."/>
    <s v="Telecommunications Equipment"/>
    <s v="Public Utilities"/>
    <s v="Middletown"/>
    <s v="06457"/>
    <s v="Connecticut"/>
    <s v="East"/>
    <d v="2010-08-05T00:00:00"/>
    <n v="1"/>
    <s v="Training - Development"/>
    <s v="Training "/>
    <s v=" Development"/>
    <s v="Jayden Hamilton"/>
    <s v="Allen Young"/>
    <n v="71"/>
    <n v="1"/>
  </r>
  <r>
    <x v="7858"/>
    <n v="56197"/>
    <d v="2009-05-11T00:00:00"/>
    <n v="11"/>
    <n v="1375"/>
    <n v="0.09"/>
    <n v="125"/>
    <n v="1251.25"/>
    <s v="Neil Lucas"/>
    <s v="Discovery Communications, Inc."/>
    <s v="Television Services"/>
    <s v="Consumer Services"/>
    <s v="Bossier City"/>
    <n v="71111"/>
    <s v="Louisiana"/>
    <s v="South"/>
    <d v="2009-05-13T00:00:00"/>
    <n v="2"/>
    <s v="Training - SQL"/>
    <s v="Training "/>
    <s v=" SQL"/>
    <s v="Mason Gibson"/>
    <s v="Frank Mitchell"/>
    <n v="71"/>
    <n v="1"/>
  </r>
  <r>
    <x v="7859"/>
    <n v="56197"/>
    <d v="2009-05-11T00:00:00"/>
    <n v="45"/>
    <n v="5625"/>
    <n v="0.08"/>
    <n v="125"/>
    <n v="5175"/>
    <s v="Neil Lucas"/>
    <s v="Discovery Communications, Inc."/>
    <s v="Television Services"/>
    <s v="Consumer Services"/>
    <s v="Bossier City"/>
    <n v="71111"/>
    <s v="Louisiana"/>
    <s v="South"/>
    <d v="2009-05-11T00:00:00"/>
    <n v="0"/>
    <s v="Training - Javascript"/>
    <s v="Training "/>
    <s v=" Javascript"/>
    <s v="Ethan Bird"/>
    <s v="Frank Mitchell"/>
    <n v="60"/>
    <n v="1"/>
  </r>
  <r>
    <x v="7860"/>
    <n v="56224"/>
    <d v="2012-10-25T00:00:00"/>
    <n v="35"/>
    <n v="5600"/>
    <n v="0.01"/>
    <n v="160"/>
    <n v="5544"/>
    <s v="Michelle Jacobs"/>
    <s v="Yahoo! Inc."/>
    <s v="EDP Services"/>
    <s v="Technology"/>
    <s v="Marion"/>
    <n v="52302"/>
    <s v="Iowa"/>
    <s v="Central"/>
    <d v="2012-10-27T00:00:00"/>
    <n v="2"/>
    <s v="Development - Java"/>
    <s v="Development "/>
    <s v=" Java"/>
    <s v="Ethan Bird"/>
    <s v="Josh Martinez"/>
    <n v="60"/>
    <n v="1"/>
  </r>
  <r>
    <x v="7861"/>
    <n v="56224"/>
    <d v="2012-10-25T00:00:00"/>
    <n v="32"/>
    <n v="4000"/>
    <n v="0.01"/>
    <n v="125"/>
    <n v="3960"/>
    <s v="Michelle Jacobs"/>
    <s v="Yahoo! Inc."/>
    <s v="EDP Services"/>
    <s v="Technology"/>
    <s v="Marion"/>
    <n v="52302"/>
    <s v="Iowa"/>
    <s v="Central"/>
    <d v="2012-10-26T00:00:00"/>
    <n v="1"/>
    <s v="Training - Development"/>
    <s v="Training "/>
    <s v=" Development"/>
    <s v="Michael Alister"/>
    <s v="Josh Martinez"/>
    <n v="68"/>
    <n v="1"/>
  </r>
  <r>
    <x v="7862"/>
    <n v="56224"/>
    <d v="2012-10-25T00:00:00"/>
    <n v="46"/>
    <n v="6440"/>
    <n v="0.1"/>
    <n v="140"/>
    <n v="5796"/>
    <s v="Michelle Jacobs"/>
    <s v="Yahoo! Inc."/>
    <s v="EDP Services"/>
    <s v="Technology"/>
    <s v="Marion"/>
    <n v="52302"/>
    <s v="Iowa"/>
    <s v="Central"/>
    <d v="2012-10-25T00:00:00"/>
    <n v="0"/>
    <s v="Development - Database"/>
    <s v="Development "/>
    <s v=" Database"/>
    <s v="Sophia Dixon"/>
    <s v="Josh Martinez"/>
    <n v="71"/>
    <n v="1"/>
  </r>
  <r>
    <x v="7863"/>
    <n v="56224"/>
    <d v="2012-10-25T00:00:00"/>
    <n v="9"/>
    <n v="1125"/>
    <n v="0.04"/>
    <n v="125"/>
    <n v="1080"/>
    <s v="Michelle Jacobs"/>
    <s v="Yahoo! Inc."/>
    <s v="EDP Services"/>
    <s v="Technology"/>
    <s v="Marion"/>
    <n v="52302"/>
    <s v="Iowa"/>
    <s v="Central"/>
    <d v="2012-10-26T00:00:00"/>
    <n v="1"/>
    <s v="Training - Javascript"/>
    <s v="Training "/>
    <s v=" Javascript"/>
    <s v="Elizabeth Carter"/>
    <s v="Josh Martinez"/>
    <n v="52"/>
    <n v="1"/>
  </r>
  <r>
    <x v="7864"/>
    <n v="56257"/>
    <d v="2011-09-09T00:00:00"/>
    <n v="49"/>
    <n v="6125"/>
    <n v="0.03"/>
    <n v="125"/>
    <n v="5941.25"/>
    <s v="Gary Matthias"/>
    <s v="Regeneron Pharmaceuticals, Inc."/>
    <s v="Major Pharmaceuticals"/>
    <s v="Health Care"/>
    <s v="Camp Springs"/>
    <s v="20746"/>
    <s v="Maryland"/>
    <s v="East"/>
    <d v="2011-09-10T00:00:00"/>
    <n v="1"/>
    <s v="Training - SQL"/>
    <s v="Training "/>
    <s v=" SQL"/>
    <s v="Alexander Edison"/>
    <s v="Allen Young"/>
    <n v="70"/>
    <n v="1"/>
  </r>
  <r>
    <x v="7865"/>
    <n v="56260"/>
    <d v="2009-08-15T00:00:00"/>
    <n v="34"/>
    <n v="3740"/>
    <n v="0.03"/>
    <n v="110"/>
    <n v="3627.7999999999997"/>
    <s v="Julie Grinstein"/>
    <s v="Staples, Inc."/>
    <s v="Other Specialty Stores"/>
    <s v="Consumer Services"/>
    <s v="Hoboken"/>
    <s v="07030"/>
    <s v="New Jersey"/>
    <s v="East"/>
    <d v="2009-08-16T00:00:00"/>
    <n v="1"/>
    <s v="Development - Python"/>
    <s v="Development "/>
    <s v=" Python"/>
    <s v="Jayden Hamilton"/>
    <s v="Allen Young"/>
    <n v="71"/>
    <n v="1"/>
  </r>
  <r>
    <x v="7866"/>
    <n v="56261"/>
    <d v="2012-02-27T00:00:00"/>
    <n v="43"/>
    <n v="5375"/>
    <n v="0.02"/>
    <n v="125"/>
    <n v="5267.5"/>
    <s v="Paul Hooks"/>
    <s v="Marriott International"/>
    <s v="Hotels/Resorts"/>
    <s v="Consumer Services"/>
    <s v="Menlo Park"/>
    <n v="94025"/>
    <s v="California"/>
    <s v="West"/>
    <d v="2012-02-29T00:00:00"/>
    <n v="2"/>
    <s v="Training - Javascript"/>
    <s v="Training "/>
    <s v=" Javascript"/>
    <s v="Abigail Young"/>
    <s v="Bob Turner"/>
    <n v="50"/>
    <n v="1"/>
  </r>
  <r>
    <x v="7867"/>
    <n v="56288"/>
    <d v="2010-06-30T00:00:00"/>
    <n v="37"/>
    <n v="4070"/>
    <n v="0.06"/>
    <n v="110"/>
    <n v="3825.7999999999997"/>
    <s v="Mathew McNair"/>
    <s v="O'Reilly Automotive, Inc."/>
    <s v="Other Specialty Stores"/>
    <s v="Consumer Services"/>
    <s v="Levittown"/>
    <n v="11756"/>
    <s v="New York"/>
    <s v="East"/>
    <d v="2010-06-30T00:00:00"/>
    <n v="0"/>
    <s v="Development - PHP"/>
    <s v="Development "/>
    <s v=" PHP"/>
    <s v="Madison Hill"/>
    <s v="Allen Young"/>
    <n v="58"/>
    <n v="1"/>
  </r>
  <r>
    <x v="7868"/>
    <n v="56288"/>
    <d v="2010-06-30T00:00:00"/>
    <n v="39"/>
    <n v="4290"/>
    <n v="7.0000000000000007E-2"/>
    <n v="110"/>
    <n v="3989.7"/>
    <s v="Mathew McNair"/>
    <s v="O'Reilly Automotive, Inc."/>
    <s v="Other Specialty Stores"/>
    <s v="Consumer Services"/>
    <s v="Lindenhurst"/>
    <n v="11757"/>
    <s v="New York"/>
    <s v="East"/>
    <d v="2010-07-02T00:00:00"/>
    <n v="2"/>
    <s v="Development - PHP"/>
    <s v="Development "/>
    <s v=" PHP"/>
    <s v="Madison Hill"/>
    <s v="Allen Young"/>
    <n v="58"/>
    <n v="1"/>
  </r>
  <r>
    <x v="7869"/>
    <n v="56291"/>
    <d v="2012-09-17T00:00:00"/>
    <n v="22"/>
    <n v="3300"/>
    <n v="0.06"/>
    <n v="150"/>
    <n v="3102"/>
    <s v="Shirley Braxton"/>
    <s v="Liberty Global plc"/>
    <s v="Television Services"/>
    <s v="Consumer Services"/>
    <s v="Rome"/>
    <n v="13440"/>
    <s v="New York"/>
    <s v="East"/>
    <d v="2012-09-19T00:00:00"/>
    <n v="2"/>
    <s v="Consulting - Strategy"/>
    <s v="Consulting "/>
    <s v=" Strategy"/>
    <s v="Abigail Young"/>
    <s v="Allen Young"/>
    <n v="50"/>
    <n v="1"/>
  </r>
  <r>
    <x v="7870"/>
    <n v="56291"/>
    <d v="2012-09-17T00:00:00"/>
    <n v="25"/>
    <n v="2750"/>
    <n v="0.04"/>
    <n v="110"/>
    <n v="2640"/>
    <s v="Shirley Braxton"/>
    <s v="Liberty Global plc"/>
    <s v="Television Services"/>
    <s v="Consumer Services"/>
    <s v="Rome"/>
    <n v="13440"/>
    <s v="New York"/>
    <s v="East"/>
    <d v="2012-09-17T00:00:00"/>
    <n v="0"/>
    <s v="Development - Python"/>
    <s v="Development "/>
    <s v=" Python"/>
    <s v="Abigail Young"/>
    <s v="Allen Young"/>
    <n v="50"/>
    <n v="1"/>
  </r>
  <r>
    <x v="7871"/>
    <n v="56291"/>
    <d v="2012-09-17T00:00:00"/>
    <n v="47"/>
    <n v="9400"/>
    <n v="0.06"/>
    <n v="200"/>
    <n v="8836"/>
    <s v="Shirley Braxton"/>
    <s v="Liberty Global plc"/>
    <s v="Television Services"/>
    <s v="Consumer Services"/>
    <s v="Rome"/>
    <n v="13440"/>
    <s v="New York"/>
    <s v="East"/>
    <d v="2012-09-18T00:00:00"/>
    <n v="1"/>
    <s v="Development - Big Data"/>
    <s v="Development "/>
    <s v=" Big Data"/>
    <s v="Jacob Manziel"/>
    <s v="Allen Young"/>
    <n v="57"/>
    <n v="1"/>
  </r>
  <r>
    <x v="7872"/>
    <n v="56293"/>
    <d v="2010-01-05T00:00:00"/>
    <n v="34"/>
    <n v="4250"/>
    <n v="0.04"/>
    <n v="125"/>
    <n v="4080"/>
    <s v="Michelle Jacobs"/>
    <s v="Yahoo! Inc."/>
    <s v="EDP Services"/>
    <s v="Technology"/>
    <s v="Marion"/>
    <n v="52302"/>
    <s v="Iowa"/>
    <s v="Central"/>
    <d v="2010-01-05T00:00:00"/>
    <n v="0"/>
    <s v="Training - SQL"/>
    <s v="Training "/>
    <s v=" SQL"/>
    <s v="Jayden Hamilton"/>
    <s v="Josh Martinez"/>
    <n v="71"/>
    <n v="1"/>
  </r>
  <r>
    <x v="7873"/>
    <n v="56293"/>
    <d v="2010-01-05T00:00:00"/>
    <n v="44"/>
    <n v="8800"/>
    <n v="0.06"/>
    <n v="200"/>
    <n v="8272"/>
    <s v="Michelle Jacobs"/>
    <s v="Yahoo! Inc."/>
    <s v="EDP Services"/>
    <s v="Technology"/>
    <s v="Marion"/>
    <n v="52302"/>
    <s v="Iowa"/>
    <s v="Central"/>
    <d v="2010-01-06T00:00:00"/>
    <n v="1"/>
    <s v="Development - Big Data"/>
    <s v="Development "/>
    <s v=" Big Data"/>
    <s v="Abigail Young"/>
    <s v="Josh Martinez"/>
    <n v="50"/>
    <n v="1"/>
  </r>
  <r>
    <x v="7874"/>
    <n v="56321"/>
    <d v="2010-04-16T00:00:00"/>
    <n v="24"/>
    <n v="3840"/>
    <n v="0.1"/>
    <n v="160"/>
    <n v="3456"/>
    <s v="Shahid Bixby"/>
    <s v="Intel Corporation"/>
    <s v="Semiconductors"/>
    <s v="Technology"/>
    <s v="Port Huron"/>
    <n v="48060"/>
    <s v="Michigan"/>
    <s v="Central"/>
    <d v="2010-04-18T00:00:00"/>
    <n v="2"/>
    <s v="Development - Java"/>
    <s v="Development "/>
    <s v=" Java"/>
    <s v="Madison Hill"/>
    <s v="Josh Martinez"/>
    <n v="58"/>
    <n v="1"/>
  </r>
  <r>
    <x v="7875"/>
    <n v="56322"/>
    <d v="2011-09-30T00:00:00"/>
    <n v="26"/>
    <n v="3900"/>
    <n v="0.08"/>
    <n v="150"/>
    <n v="3588"/>
    <s v="Sean Witt"/>
    <s v="Twenty-First Century Fox, Inc."/>
    <s v="Television Services"/>
    <s v="Consumer Services"/>
    <s v="Jacksonville"/>
    <n v="32216"/>
    <s v="Florida"/>
    <s v="South"/>
    <d v="2011-10-02T00:00:00"/>
    <n v="2"/>
    <s v="Consulting - Business Model"/>
    <s v="Consulting "/>
    <s v=" Business Model"/>
    <s v="Madison Hill"/>
    <s v="Frank Mitchell"/>
    <n v="58"/>
    <n v="1"/>
  </r>
  <r>
    <x v="7876"/>
    <n v="56322"/>
    <d v="2011-09-30T00:00:00"/>
    <n v="16"/>
    <n v="2400"/>
    <n v="7.0000000000000007E-2"/>
    <n v="150"/>
    <n v="2232"/>
    <s v="Sean Witt"/>
    <s v="Twenty-First Century Fox, Inc."/>
    <s v="Television Services"/>
    <s v="Consumer Services"/>
    <s v="Jacksonville"/>
    <n v="32216"/>
    <s v="Florida"/>
    <s v="South"/>
    <d v="2011-10-02T00:00:00"/>
    <n v="2"/>
    <s v="Consulting - Market Research"/>
    <s v="Consulting "/>
    <s v=" Market Research"/>
    <s v="Mason Gibson"/>
    <s v="Frank Mitchell"/>
    <n v="71"/>
    <n v="1"/>
  </r>
  <r>
    <x v="7877"/>
    <n v="56327"/>
    <d v="2010-01-11T00:00:00"/>
    <n v="42"/>
    <n v="4620"/>
    <n v="0.05"/>
    <n v="110"/>
    <n v="4389"/>
    <s v="Victoria Holloman"/>
    <s v="DIRECTV"/>
    <s v="Telecommunications Equipment"/>
    <s v="Consumer Services"/>
    <s v="Pasco"/>
    <n v="99301"/>
    <s v="Washington"/>
    <s v="West"/>
    <d v="2010-01-12T00:00:00"/>
    <n v="1"/>
    <s v="Development - Python"/>
    <s v="Development "/>
    <s v=" Python"/>
    <s v="Sophia Dixon"/>
    <s v="Bob Turner"/>
    <n v="71"/>
    <n v="1"/>
  </r>
  <r>
    <x v="7878"/>
    <n v="56327"/>
    <d v="2010-01-11T00:00:00"/>
    <n v="11"/>
    <n v="1870"/>
    <n v="0.01"/>
    <n v="170"/>
    <n v="1851.3"/>
    <s v="Victoria Holloman"/>
    <s v="DIRECTV"/>
    <s v="Telecommunications Equipment"/>
    <s v="Consumer Services"/>
    <s v="Pullman"/>
    <n v="99163"/>
    <s v="Washington"/>
    <s v="West"/>
    <d v="2010-01-13T00:00:00"/>
    <n v="2"/>
    <s v="Development - .Net"/>
    <s v="Development "/>
    <s v=" .Net"/>
    <s v="Sophia Dixon"/>
    <s v="Bob Turner"/>
    <n v="71"/>
    <n v="1"/>
  </r>
  <r>
    <x v="7879"/>
    <n v="56327"/>
    <d v="2010-01-11T00:00:00"/>
    <n v="47"/>
    <n v="5875"/>
    <n v="0.08"/>
    <n v="125"/>
    <n v="5405"/>
    <s v="Victoria Holloman"/>
    <s v="DIRECTV"/>
    <s v="Telecommunications Equipment"/>
    <s v="Consumer Services"/>
    <s v="Pullman"/>
    <n v="99163"/>
    <s v="Washington"/>
    <s v="West"/>
    <d v="2010-01-12T00:00:00"/>
    <n v="1"/>
    <s v="Training - SQL"/>
    <s v="Training "/>
    <s v=" SQL"/>
    <s v="Abigail Young"/>
    <s v="Bob Turner"/>
    <n v="50"/>
    <n v="1"/>
  </r>
  <r>
    <x v="7880"/>
    <n v="56358"/>
    <d v="2012-03-01T00:00:00"/>
    <n v="1"/>
    <n v="125"/>
    <n v="0"/>
    <n v="125"/>
    <n v="125"/>
    <s v="Anne Currie"/>
    <s v="Gilead Sciences, Inc."/>
    <s v="Biotechnology: Biological Products (No Diagnostic Substances)"/>
    <s v="Health Care"/>
    <s v="Pico Rivera"/>
    <n v="90660"/>
    <s v="California"/>
    <s v="West"/>
    <d v="2012-03-03T00:00:00"/>
    <n v="2"/>
    <s v="Training - SQL"/>
    <s v="Training "/>
    <s v=" SQL"/>
    <s v="Alexander Edison"/>
    <s v="Bob Turner"/>
    <n v="70"/>
    <n v="1"/>
  </r>
  <r>
    <x v="7881"/>
    <n v="56384"/>
    <d v="2012-07-31T00:00:00"/>
    <n v="47"/>
    <n v="7990"/>
    <n v="0.04"/>
    <n v="170"/>
    <n v="7670.4"/>
    <s v="Steven Murray"/>
    <s v="NXP Semiconductors N.V."/>
    <s v="Semiconductors"/>
    <s v="Technology"/>
    <s v="Hermitage"/>
    <s v="16148"/>
    <s v="Pennsylvania"/>
    <s v="East"/>
    <d v="2012-08-01T00:00:00"/>
    <n v="1"/>
    <s v="Development - .Net"/>
    <s v="Development "/>
    <s v=" .Net"/>
    <s v="Isabella Douglas"/>
    <s v="Allen Young"/>
    <n v="75"/>
    <n v="1"/>
  </r>
  <r>
    <x v="7882"/>
    <n v="56384"/>
    <d v="2012-07-31T00:00:00"/>
    <n v="29"/>
    <n v="3625"/>
    <n v="0.08"/>
    <n v="125"/>
    <n v="3335"/>
    <s v="Steven Murray"/>
    <s v="NXP Semiconductors N.V."/>
    <s v="Semiconductors"/>
    <s v="Technology"/>
    <s v="Hermitage"/>
    <s v="16148"/>
    <s v="Pennsylvania"/>
    <s v="East"/>
    <d v="2012-08-02T00:00:00"/>
    <n v="2"/>
    <s v="Training - Javascript"/>
    <s v="Training "/>
    <s v=" Javascript"/>
    <s v="Emma Watson"/>
    <s v="Allen Young"/>
    <n v="67"/>
    <n v="1"/>
  </r>
  <r>
    <x v="7883"/>
    <n v="56387"/>
    <d v="2011-05-20T00:00:00"/>
    <n v="32"/>
    <n v="5120"/>
    <n v="0.1"/>
    <n v="160"/>
    <n v="4608"/>
    <s v="Brian Butterfield"/>
    <s v="American Airlines Group, Inc."/>
    <s v="Air Freight/Delivery Services"/>
    <s v="Transportation"/>
    <s v="Murfreesboro"/>
    <n v="37130"/>
    <s v="Tennessee"/>
    <s v="South"/>
    <d v="2011-05-22T00:00:00"/>
    <n v="2"/>
    <s v="Development - Java"/>
    <s v="Development "/>
    <s v=" Java"/>
    <s v="William Bufont"/>
    <s v="Frank Mitchell"/>
    <n v="62"/>
    <n v="1"/>
  </r>
  <r>
    <x v="7884"/>
    <n v="56387"/>
    <d v="2011-05-20T00:00:00"/>
    <n v="9"/>
    <n v="990"/>
    <n v="0.08"/>
    <n v="110"/>
    <n v="910.80000000000007"/>
    <s v="Brian Butterfield"/>
    <s v="American Airlines Group, Inc."/>
    <s v="Air Freight/Delivery Services"/>
    <s v="Transportation"/>
    <s v="Murfreesboro"/>
    <n v="37130"/>
    <s v="Tennessee"/>
    <s v="South"/>
    <d v="2011-05-22T00:00:00"/>
    <n v="2"/>
    <s v="Development - Python"/>
    <s v="Development "/>
    <s v=" Python"/>
    <s v="Ava Wilson"/>
    <s v="Frank Mitchell"/>
    <n v="67"/>
    <n v="1"/>
  </r>
  <r>
    <x v="7885"/>
    <n v="56418"/>
    <d v="2012-04-12T00:00:00"/>
    <n v="47"/>
    <n v="9400"/>
    <n v="0.09"/>
    <n v="200"/>
    <n v="8554"/>
    <s v="John Conant"/>
    <s v="Mylan Inc."/>
    <s v="Major Pharmaceuticals"/>
    <s v="Health Care"/>
    <s v="Kent"/>
    <n v="44240"/>
    <s v="Ohio"/>
    <s v="East"/>
    <d v="2012-04-13T00:00:00"/>
    <n v="1"/>
    <s v="Development - Big Data"/>
    <s v="Development "/>
    <s v=" Big Data"/>
    <s v="Mason Gibson"/>
    <s v="Allen Young"/>
    <n v="71"/>
    <n v="1"/>
  </r>
  <r>
    <x v="7886"/>
    <n v="56420"/>
    <d v="2011-07-24T00:00:00"/>
    <n v="16"/>
    <n v="2720"/>
    <n v="0.09"/>
    <n v="170"/>
    <n v="2475.2000000000003"/>
    <s v="Carl Grace"/>
    <s v="Cerner Corporation"/>
    <s v="EDP Services"/>
    <s v="Technology"/>
    <s v="Henderson"/>
    <n v="89015"/>
    <s v="Nevada"/>
    <s v="West"/>
    <d v="2011-07-28T00:00:00"/>
    <n v="4"/>
    <s v="Development - .Net"/>
    <s v="Development "/>
    <s v=" .Net"/>
    <s v="Liam Franklin"/>
    <s v="Bob Turner"/>
    <n v="52"/>
    <n v="1"/>
  </r>
  <r>
    <x v="7887"/>
    <n v="56420"/>
    <d v="2011-07-24T00:00:00"/>
    <n v="26"/>
    <n v="3250"/>
    <n v="7.0000000000000007E-2"/>
    <n v="125"/>
    <n v="3022.5"/>
    <s v="Carl Grace"/>
    <s v="Cerner Corporation"/>
    <s v="EDP Services"/>
    <s v="Technology"/>
    <s v="Henderson"/>
    <n v="89015"/>
    <s v="Nevada"/>
    <s v="West"/>
    <d v="2011-07-26T00:00:00"/>
    <n v="2"/>
    <s v="Training - SQL"/>
    <s v="Training "/>
    <s v=" SQL"/>
    <s v="Sophia Dixon"/>
    <s v="Bob Turner"/>
    <n v="71"/>
    <n v="1"/>
  </r>
  <r>
    <x v="7888"/>
    <n v="56420"/>
    <d v="2011-07-24T00:00:00"/>
    <n v="22"/>
    <n v="3300"/>
    <n v="0"/>
    <n v="150"/>
    <n v="3300"/>
    <s v="Carl Grace"/>
    <s v="Cerner Corporation"/>
    <s v="EDP Services"/>
    <s v="Technology"/>
    <s v="Henderson"/>
    <n v="89015"/>
    <s v="Nevada"/>
    <s v="West"/>
    <d v="2011-07-29T00:00:00"/>
    <n v="5"/>
    <s v="Consulting - Market Research"/>
    <s v="Consulting "/>
    <s v=" Market Research"/>
    <s v="William Bufont"/>
    <s v="Bob Turner"/>
    <n v="62"/>
    <n v="1"/>
  </r>
  <r>
    <x v="7889"/>
    <n v="56420"/>
    <d v="2011-07-24T00:00:00"/>
    <n v="48"/>
    <n v="7200"/>
    <n v="0.02"/>
    <n v="150"/>
    <n v="7056"/>
    <s v="Carl Grace"/>
    <s v="Cerner Corporation"/>
    <s v="EDP Services"/>
    <s v="Technology"/>
    <s v="Henderson"/>
    <n v="89015"/>
    <s v="Nevada"/>
    <s v="West"/>
    <d v="2011-07-26T00:00:00"/>
    <n v="2"/>
    <s v="Consulting - Market Research"/>
    <s v="Consulting "/>
    <s v=" Market Research"/>
    <s v="Noah Smith"/>
    <s v="Bob Turner"/>
    <n v="59"/>
    <n v="1"/>
  </r>
  <r>
    <x v="7890"/>
    <n v="56423"/>
    <d v="2011-12-25T00:00:00"/>
    <n v="41"/>
    <n v="8200"/>
    <n v="0"/>
    <n v="200"/>
    <n v="8200"/>
    <s v="Dennis Chand"/>
    <s v="Activision Blizzard, Inc"/>
    <s v="Computer Software: Prepackaged Software"/>
    <s v="Technology"/>
    <s v="Durham"/>
    <n v="27707"/>
    <s v="North Carolina"/>
    <s v="South"/>
    <d v="2011-12-26T00:00:00"/>
    <n v="1"/>
    <s v="Development - Scala"/>
    <s v="Development "/>
    <s v=" Scala"/>
    <s v="Sophia Dixon"/>
    <s v="Frank Mitchell"/>
    <n v="71"/>
    <n v="1"/>
  </r>
  <r>
    <x v="7891"/>
    <n v="56423"/>
    <d v="2011-12-25T00:00:00"/>
    <n v="4"/>
    <n v="800"/>
    <n v="0.04"/>
    <n v="200"/>
    <n v="768"/>
    <s v="Dennis Chand"/>
    <s v="Activision Blizzard, Inc"/>
    <s v="Computer Software: Prepackaged Software"/>
    <s v="Technology"/>
    <s v="Durham"/>
    <n v="27707"/>
    <s v="North Carolina"/>
    <s v="South"/>
    <d v="2011-12-26T00:00:00"/>
    <n v="1"/>
    <s v="Development - Big Data"/>
    <s v="Development "/>
    <s v=" Big Data"/>
    <s v="Ethan Bird"/>
    <s v="Frank Mitchell"/>
    <n v="60"/>
    <n v="1"/>
  </r>
  <r>
    <x v="7892"/>
    <n v="56452"/>
    <d v="2009-02-14T00:00:00"/>
    <n v="34"/>
    <n v="4250"/>
    <n v="0"/>
    <n v="125"/>
    <n v="4250"/>
    <s v="Charles Sunley"/>
    <s v="Electronic Arts Inc."/>
    <s v="Computer Software: Prepackaged Software"/>
    <s v="Technology"/>
    <s v="Santa Maria"/>
    <n v="93454"/>
    <s v="California"/>
    <s v="West"/>
    <d v="2009-02-15T00:00:00"/>
    <n v="1"/>
    <s v="Training - Javascript"/>
    <s v="Training "/>
    <s v=" Javascript"/>
    <s v="Abigail Young"/>
    <s v="Bob Turner"/>
    <n v="50"/>
    <n v="1"/>
  </r>
  <r>
    <x v="7893"/>
    <n v="56453"/>
    <d v="2012-04-11T00:00:00"/>
    <n v="1"/>
    <n v="150"/>
    <n v="0"/>
    <n v="150"/>
    <n v="150"/>
    <s v="Dorothy Deggeller"/>
    <s v="Comcast Corporation"/>
    <s v="Television Services"/>
    <s v="Consumer Services"/>
    <s v="Springfield"/>
    <n v="62701"/>
    <s v="Illinois"/>
    <s v="Central"/>
    <d v="2012-04-12T00:00:00"/>
    <n v="1"/>
    <s v="Consulting - Strategy"/>
    <s v="Consulting "/>
    <s v=" Strategy"/>
    <s v="Daniel Tusk"/>
    <s v="Josh Martinez"/>
    <n v="45"/>
    <n v="1"/>
  </r>
  <r>
    <x v="7894"/>
    <n v="56483"/>
    <d v="2009-02-19T00:00:00"/>
    <n v="37"/>
    <n v="4070"/>
    <n v="0.05"/>
    <n v="110"/>
    <n v="3866.5"/>
    <s v="Debra Andreadi"/>
    <s v="Autodesk, Inc."/>
    <s v="Computer Software: Prepackaged Software"/>
    <s v="Technology"/>
    <s v="Oxnard"/>
    <n v="93030"/>
    <s v="California"/>
    <s v="West"/>
    <d v="2009-02-19T00:00:00"/>
    <n v="0"/>
    <s v="Development - Python"/>
    <s v="Development "/>
    <s v=" Python"/>
    <s v="Daniel Tusk"/>
    <s v="Bob Turner"/>
    <n v="45"/>
    <n v="1"/>
  </r>
  <r>
    <x v="7895"/>
    <n v="56484"/>
    <d v="2011-11-21T00:00:00"/>
    <n v="6"/>
    <n v="960"/>
    <n v="0.1"/>
    <n v="160"/>
    <n v="864"/>
    <s v="Bobby Radford"/>
    <s v="Texas Instruments Incorporated"/>
    <s v="Semiconductors"/>
    <s v="Technology"/>
    <s v="Santa Ana"/>
    <n v="92704"/>
    <s v="California"/>
    <s v="West"/>
    <d v="2011-11-22T00:00:00"/>
    <n v="1"/>
    <s v="Development - Java"/>
    <s v="Development "/>
    <s v=" Java"/>
    <s v="Olivia Sullivan"/>
    <s v="Bob Turner"/>
    <n v="53"/>
    <n v="1"/>
  </r>
  <r>
    <x v="7896"/>
    <n v="56484"/>
    <d v="2011-11-21T00:00:00"/>
    <n v="15"/>
    <n v="2250"/>
    <n v="0"/>
    <n v="150"/>
    <n v="2250"/>
    <s v="Bobby Radford"/>
    <s v="Texas Instruments Incorporated"/>
    <s v="Semiconductors"/>
    <s v="Technology"/>
    <s v="Santa Ana"/>
    <n v="92704"/>
    <s v="California"/>
    <s v="West"/>
    <d v="2011-11-22T00:00:00"/>
    <n v="1"/>
    <s v="Consulting - Business Model"/>
    <s v="Consulting "/>
    <s v=" Business Model"/>
    <s v="Alexander Edison"/>
    <s v="Bob Turner"/>
    <n v="70"/>
    <n v="1"/>
  </r>
  <r>
    <x v="7897"/>
    <n v="56486"/>
    <d v="2009-05-28T00:00:00"/>
    <n v="11"/>
    <n v="1210"/>
    <n v="0.03"/>
    <n v="110"/>
    <n v="1173.7"/>
    <s v="Sheri Talbott"/>
    <s v="Kraft Foods Group, Inc."/>
    <s v="Packaged Foods"/>
    <s v="Consumer Non-Durables"/>
    <s v="Rome"/>
    <n v="13440"/>
    <s v="New York"/>
    <s v="East"/>
    <d v="2009-05-29T00:00:00"/>
    <n v="1"/>
    <s v="Development - Python"/>
    <s v="Development "/>
    <s v=" Python"/>
    <s v="Emma Watson"/>
    <s v="Allen Young"/>
    <n v="67"/>
    <n v="1"/>
  </r>
  <r>
    <x v="7898"/>
    <n v="56514"/>
    <d v="2012-02-11T00:00:00"/>
    <n v="3"/>
    <n v="480"/>
    <n v="0.02"/>
    <n v="160"/>
    <n v="470.4"/>
    <s v="Shirley Braxton"/>
    <s v="Liberty Global plc"/>
    <s v="Television Services"/>
    <s v="Consumer Services"/>
    <s v="Rome"/>
    <n v="13440"/>
    <s v="New York"/>
    <s v="East"/>
    <d v="2012-02-18T00:00:00"/>
    <n v="7"/>
    <s v="Development - Java"/>
    <s v="Development "/>
    <s v=" Java"/>
    <s v="Alexander Edison"/>
    <s v="Allen Young"/>
    <n v="70"/>
    <n v="1"/>
  </r>
  <r>
    <x v="7899"/>
    <n v="56514"/>
    <d v="2012-02-11T00:00:00"/>
    <n v="35"/>
    <n v="3850"/>
    <n v="0.02"/>
    <n v="110"/>
    <n v="3773"/>
    <s v="Shirley Braxton"/>
    <s v="Liberty Global plc"/>
    <s v="Television Services"/>
    <s v="Consumer Services"/>
    <s v="Rome"/>
    <n v="13440"/>
    <s v="New York"/>
    <s v="East"/>
    <d v="2012-02-18T00:00:00"/>
    <n v="7"/>
    <s v="Development - Python"/>
    <s v="Development "/>
    <s v=" Python"/>
    <s v="Jacob Manziel"/>
    <s v="Allen Young"/>
    <n v="57"/>
    <n v="1"/>
  </r>
  <r>
    <x v="7900"/>
    <n v="56515"/>
    <d v="2011-05-27T00:00:00"/>
    <n v="17"/>
    <n v="2125"/>
    <n v="0.1"/>
    <n v="125"/>
    <n v="1912.5"/>
    <s v="Sara Fair"/>
    <s v="Electronic Arts Inc."/>
    <s v="Computer Software: Prepackaged Software"/>
    <s v="Technology"/>
    <s v="Augusta"/>
    <s v="04330"/>
    <s v="Maine"/>
    <s v="East"/>
    <d v="2011-05-29T00:00:00"/>
    <n v="2"/>
    <s v="Training - Tableau"/>
    <s v="Training "/>
    <s v=" Tableau"/>
    <s v="Liam Franklin"/>
    <s v="Allen Young"/>
    <n v="52"/>
    <n v="1"/>
  </r>
  <r>
    <x v="7901"/>
    <n v="56515"/>
    <d v="2011-05-27T00:00:00"/>
    <n v="18"/>
    <n v="3600"/>
    <n v="0.08"/>
    <n v="200"/>
    <n v="3312"/>
    <s v="Sara Fair"/>
    <s v="Electronic Arts Inc."/>
    <s v="Computer Software: Prepackaged Software"/>
    <s v="Technology"/>
    <s v="Plymouth"/>
    <s v="02345"/>
    <s v="MA"/>
    <s v="East"/>
    <d v="2011-05-28T00:00:00"/>
    <n v="1"/>
    <s v="Development - Scala"/>
    <s v="Development "/>
    <s v=" Scala"/>
    <s v="Emily Taylor"/>
    <s v="Allen Young"/>
    <n v="62"/>
    <n v="1"/>
  </r>
  <r>
    <x v="7902"/>
    <n v="56516"/>
    <d v="2009-08-03T00:00:00"/>
    <n v="6"/>
    <n v="960"/>
    <n v="0.08"/>
    <n v="160"/>
    <n v="883.2"/>
    <s v="Stefania Ober"/>
    <s v="Mondelez International, Inc."/>
    <s v="Packaged Foods"/>
    <s v="Consumer Non-Durables"/>
    <s v="Murray"/>
    <n v="42071"/>
    <s v="Kentucky"/>
    <s v="South"/>
    <d v="2009-08-04T00:00:00"/>
    <n v="1"/>
    <s v="Development - Java"/>
    <s v="Development "/>
    <s v=" Java"/>
    <s v="William Bufont"/>
    <s v="Frank Mitchell"/>
    <n v="62"/>
    <n v="1"/>
  </r>
  <r>
    <x v="7903"/>
    <n v="56516"/>
    <d v="2009-08-03T00:00:00"/>
    <n v="24"/>
    <n v="3600"/>
    <n v="0.06"/>
    <n v="150"/>
    <n v="3384"/>
    <s v="Stefania Ober"/>
    <s v="Mondelez International, Inc."/>
    <s v="Packaged Foods"/>
    <s v="Consumer Non-Durables"/>
    <s v="Murray"/>
    <n v="42071"/>
    <s v="Kentucky"/>
    <s v="South"/>
    <d v="2009-08-05T00:00:00"/>
    <n v="2"/>
    <s v="Consulting - Market Research"/>
    <s v="Consulting "/>
    <s v=" Market Research"/>
    <s v="Olivia Sullivan"/>
    <s v="Frank Mitchell"/>
    <n v="53"/>
    <n v="1"/>
  </r>
  <r>
    <x v="7904"/>
    <n v="56548"/>
    <d v="2012-09-05T00:00:00"/>
    <n v="7"/>
    <n v="875"/>
    <n v="0.03"/>
    <n v="125"/>
    <n v="848.75"/>
    <s v="Suzanne Molinari"/>
    <s v="Staples, Inc."/>
    <s v="Other Specialty Stores"/>
    <s v="Consumer Services"/>
    <s v="Slidell"/>
    <n v="70458"/>
    <s v="Louisiana"/>
    <s v="South"/>
    <d v="2012-09-07T00:00:00"/>
    <n v="2"/>
    <s v="Training - Javascript"/>
    <s v="Training "/>
    <s v=" Javascript"/>
    <s v="Emma Watson"/>
    <s v="Frank Mitchell"/>
    <n v="67"/>
    <n v="1"/>
  </r>
  <r>
    <x v="7905"/>
    <n v="56550"/>
    <d v="2011-04-08T00:00:00"/>
    <n v="37"/>
    <n v="4625"/>
    <n v="0.03"/>
    <n v="125"/>
    <n v="4486.25"/>
    <s v="Frank Granlund"/>
    <s v="Mylan Inc."/>
    <s v="Major Pharmaceuticals"/>
    <s v="Health Care"/>
    <s v="Casper"/>
    <n v="82604"/>
    <s v="Wyoming"/>
    <s v="West"/>
    <d v="2011-04-10T00:00:00"/>
    <n v="2"/>
    <s v="Training - SQL"/>
    <s v="Training "/>
    <s v=" SQL"/>
    <s v="Michael Alister"/>
    <s v="Bob Turner"/>
    <n v="68"/>
    <n v="1"/>
  </r>
  <r>
    <x v="7906"/>
    <n v="56550"/>
    <d v="2011-04-08T00:00:00"/>
    <n v="8"/>
    <n v="1200"/>
    <n v="0"/>
    <n v="150"/>
    <n v="1200"/>
    <s v="Frank Granlund"/>
    <s v="Mylan Inc."/>
    <s v="Major Pharmaceuticals"/>
    <s v="Health Care"/>
    <s v="Casper"/>
    <n v="82604"/>
    <s v="Wyoming"/>
    <s v="West"/>
    <d v="2011-04-09T00:00:00"/>
    <n v="1"/>
    <s v="Consulting - Market Research"/>
    <s v="Consulting "/>
    <s v=" Market Research"/>
    <s v="Liam Franklin"/>
    <s v="Bob Turner"/>
    <n v="52"/>
    <n v="1"/>
  </r>
  <r>
    <x v="7907"/>
    <n v="56550"/>
    <d v="2011-04-08T00:00:00"/>
    <n v="33"/>
    <n v="3630"/>
    <n v="0.09"/>
    <n v="110"/>
    <n v="3303.3"/>
    <s v="Frank Granlund"/>
    <s v="Mylan Inc."/>
    <s v="Major Pharmaceuticals"/>
    <s v="Health Care"/>
    <s v="Charleston"/>
    <n v="25314"/>
    <s v="West Virginia"/>
    <s v="East"/>
    <d v="2011-04-11T00:00:00"/>
    <n v="3"/>
    <s v="Development - Python"/>
    <s v="Development "/>
    <s v=" Python"/>
    <s v="Noah Smith"/>
    <s v="Allen Young"/>
    <n v="59"/>
    <n v="1"/>
  </r>
  <r>
    <x v="7908"/>
    <n v="56577"/>
    <d v="2011-11-02T00:00:00"/>
    <n v="30"/>
    <n v="3750"/>
    <n v="0.02"/>
    <n v="125"/>
    <n v="3675"/>
    <s v="Quincy Patterson"/>
    <s v="Ross Stores, Inc."/>
    <s v="Clothing/Shoe/Accessory Stores"/>
    <s v="Consumer Services"/>
    <s v="Casas Adobes"/>
    <n v="85704"/>
    <s v="Arizona"/>
    <s v="West"/>
    <d v="2011-11-03T00:00:00"/>
    <n v="1"/>
    <s v="Training - Javascript"/>
    <s v="Training "/>
    <s v=" Javascript"/>
    <s v="Olivia Sullivan"/>
    <s v="Bob Turner"/>
    <n v="53"/>
    <n v="1"/>
  </r>
  <r>
    <x v="7909"/>
    <n v="56577"/>
    <d v="2011-11-02T00:00:00"/>
    <n v="19"/>
    <n v="2375"/>
    <n v="0.08"/>
    <n v="125"/>
    <n v="2185"/>
    <s v="Quincy Patterson"/>
    <s v="Ross Stores, Inc."/>
    <s v="Clothing/Shoe/Accessory Stores"/>
    <s v="Consumer Services"/>
    <s v="Lewiston"/>
    <s v="83501"/>
    <s v="Idaho"/>
    <s v="West"/>
    <d v="2011-11-04T00:00:00"/>
    <n v="2"/>
    <s v="Training - Tableau"/>
    <s v="Training "/>
    <s v=" Tableau"/>
    <s v="Liam Franklin"/>
    <s v="Bob Turner"/>
    <n v="52"/>
    <n v="1"/>
  </r>
  <r>
    <x v="7910"/>
    <n v="56580"/>
    <d v="2011-08-14T00:00:00"/>
    <n v="9"/>
    <n v="990"/>
    <n v="0.1"/>
    <n v="110"/>
    <n v="891"/>
    <s v="Karen Seio"/>
    <s v="Vodafone Group Plc"/>
    <s v="Telecommunications Equipment"/>
    <s v="Public Utilities"/>
    <s v="Findlay"/>
    <n v="45840"/>
    <s v="Ohio"/>
    <s v="East"/>
    <d v="2011-08-14T00:00:00"/>
    <n v="0"/>
    <s v="Development - Python"/>
    <s v="Development "/>
    <s v=" Python"/>
    <s v="Ava Wilson"/>
    <s v="Allen Young"/>
    <n v="67"/>
    <n v="1"/>
  </r>
  <r>
    <x v="7911"/>
    <n v="56580"/>
    <d v="2011-08-14T00:00:00"/>
    <n v="44"/>
    <n v="8800"/>
    <n v="0.1"/>
    <n v="200"/>
    <n v="7920"/>
    <s v="Karen Seio"/>
    <s v="Vodafone Group Plc"/>
    <s v="Telecommunications Equipment"/>
    <s v="Public Utilities"/>
    <s v="Gahanna"/>
    <n v="43230"/>
    <s v="Ohio"/>
    <s v="East"/>
    <d v="2011-08-16T00:00:00"/>
    <n v="2"/>
    <s v="Development - Big Data"/>
    <s v="Development "/>
    <s v=" Big Data"/>
    <s v="Jacob Manziel"/>
    <s v="Allen Young"/>
    <n v="57"/>
    <n v="1"/>
  </r>
  <r>
    <x v="7912"/>
    <n v="56580"/>
    <d v="2011-08-14T00:00:00"/>
    <n v="29"/>
    <n v="3625"/>
    <n v="0.05"/>
    <n v="125"/>
    <n v="3443.75"/>
    <s v="Karen Seio"/>
    <s v="Vodafone Group Plc"/>
    <s v="Telecommunications Equipment"/>
    <s v="Public Utilities"/>
    <s v="Gahanna"/>
    <n v="43230"/>
    <s v="Ohio"/>
    <s v="East"/>
    <d v="2011-08-16T00:00:00"/>
    <n v="2"/>
    <s v="Training - Javascript"/>
    <s v="Training "/>
    <s v=" Javascript"/>
    <s v="Alexander Edison"/>
    <s v="Allen Young"/>
    <n v="70"/>
    <n v="1"/>
  </r>
  <r>
    <x v="7913"/>
    <n v="56581"/>
    <d v="2009-02-08T00:00:00"/>
    <n v="20"/>
    <n v="2500"/>
    <n v="0.1"/>
    <n v="125"/>
    <n v="2250"/>
    <s v="Grant Ellison"/>
    <s v="Texas Instruments Incorporated"/>
    <s v="Semiconductors"/>
    <s v="Technology"/>
    <s v="Cheyenne"/>
    <n v="82001"/>
    <s v="Wyoming"/>
    <s v="West"/>
    <d v="2009-02-11T00:00:00"/>
    <n v="3"/>
    <s v="Training - SQL"/>
    <s v="Training "/>
    <s v=" SQL"/>
    <s v="Daniel Tusk"/>
    <s v="Bob Turner"/>
    <n v="45"/>
    <n v="1"/>
  </r>
  <r>
    <x v="7914"/>
    <n v="56582"/>
    <d v="2009-06-12T00:00:00"/>
    <n v="25"/>
    <n v="3125"/>
    <n v="0.04"/>
    <n v="125"/>
    <n v="3000"/>
    <s v="Harold Chung"/>
    <s v="Adobe Systems Incorporated"/>
    <s v="Computer Software: Prepackaged Software"/>
    <s v="Technology"/>
    <s v="Clearfield"/>
    <n v="84015"/>
    <s v="Utah"/>
    <s v="West"/>
    <d v="2009-06-16T00:00:00"/>
    <n v="4"/>
    <s v="Training - SQL"/>
    <s v="Training "/>
    <s v=" SQL"/>
    <s v="William Bufont"/>
    <s v="Bob Turner"/>
    <n v="62"/>
    <n v="1"/>
  </r>
  <r>
    <x v="7915"/>
    <n v="56582"/>
    <d v="2009-06-12T00:00:00"/>
    <n v="47"/>
    <n v="5875"/>
    <n v="7.0000000000000007E-2"/>
    <n v="125"/>
    <n v="5463.75"/>
    <s v="Harold Chung"/>
    <s v="Adobe Systems Incorporated"/>
    <s v="Computer Software: Prepackaged Software"/>
    <s v="Technology"/>
    <s v="Clearfield"/>
    <n v="84015"/>
    <s v="Utah"/>
    <s v="West"/>
    <d v="2009-06-14T00:00:00"/>
    <n v="2"/>
    <s v="Training - Javascript"/>
    <s v="Training "/>
    <s v=" Javascript"/>
    <s v="Madison Hill"/>
    <s v="Bob Turner"/>
    <n v="58"/>
    <n v="1"/>
  </r>
  <r>
    <x v="7916"/>
    <n v="56582"/>
    <d v="2009-06-12T00:00:00"/>
    <n v="36"/>
    <n v="4500"/>
    <n v="0.04"/>
    <n v="125"/>
    <n v="4320"/>
    <s v="Harold Chung"/>
    <s v="Adobe Systems Incorporated"/>
    <s v="Computer Software: Prepackaged Software"/>
    <s v="Technology"/>
    <s v="Columbus"/>
    <s v="68601"/>
    <s v="Nebraska"/>
    <s v="Central"/>
    <d v="2009-06-12T00:00:00"/>
    <n v="0"/>
    <s v="Training - Tableau"/>
    <s v="Training "/>
    <s v=" Tableau"/>
    <s v="Ethan Bird"/>
    <s v="Josh Martinez"/>
    <n v="60"/>
    <n v="1"/>
  </r>
  <r>
    <x v="7917"/>
    <n v="56608"/>
    <d v="2009-11-18T00:00:00"/>
    <n v="23"/>
    <n v="3220"/>
    <n v="0.1"/>
    <n v="140"/>
    <n v="2898"/>
    <s v="Linda Brennan"/>
    <s v="Electronic Arts Inc."/>
    <s v="Computer Software: Prepackaged Software"/>
    <s v="Technology"/>
    <s v="Palm Beach Gardens"/>
    <s v="33403"/>
    <s v="Florida"/>
    <s v="South"/>
    <d v="2009-11-20T00:00:00"/>
    <n v="2"/>
    <s v="Development - Database"/>
    <s v="Development "/>
    <s v=" Database"/>
    <s v="Ethan Bird"/>
    <s v="Frank Mitchell"/>
    <n v="60"/>
    <n v="1"/>
  </r>
  <r>
    <x v="7918"/>
    <n v="56610"/>
    <d v="2010-03-07T00:00:00"/>
    <n v="20"/>
    <n v="3000"/>
    <n v="0.08"/>
    <n v="150"/>
    <n v="2760"/>
    <s v="Justin McVee"/>
    <s v="TripAdvisor, Inc."/>
    <s v="Computer Software: Programming, Data Processing"/>
    <s v="Technology"/>
    <s v="Dearborn Heights"/>
    <n v="48127"/>
    <s v="Michigan"/>
    <s v="Central"/>
    <d v="2010-03-07T00:00:00"/>
    <n v="0"/>
    <s v="Consulting - Business Model"/>
    <s v="Consulting "/>
    <s v=" Business Model"/>
    <s v="Michael Alister"/>
    <s v="Josh Martinez"/>
    <n v="68"/>
    <n v="1"/>
  </r>
  <r>
    <x v="7919"/>
    <n v="56612"/>
    <d v="2009-07-22T00:00:00"/>
    <n v="38"/>
    <n v="5700"/>
    <n v="0"/>
    <n v="150"/>
    <n v="5700"/>
    <s v="Joseph Fritzler"/>
    <s v="The Priceline Group Inc."/>
    <s v="Business Services"/>
    <s v="Miscellaneous"/>
    <s v="Dunedin"/>
    <n v="34698"/>
    <s v="Florida"/>
    <s v="South"/>
    <d v="2009-07-22T00:00:00"/>
    <n v="0"/>
    <s v="Consulting - Market Research"/>
    <s v="Consulting "/>
    <s v=" Market Research"/>
    <s v="Jayden Hamilton"/>
    <s v="Frank Mitchell"/>
    <n v="71"/>
    <n v="1"/>
  </r>
  <r>
    <x v="7920"/>
    <n v="56640"/>
    <d v="2011-08-25T00:00:00"/>
    <n v="2"/>
    <n v="220"/>
    <n v="0"/>
    <n v="110"/>
    <n v="220"/>
    <s v="Anthony Hudgings"/>
    <s v="Intel Corporation"/>
    <s v="Semiconductors"/>
    <s v="Technology"/>
    <s v="Shawnee"/>
    <n v="66203"/>
    <s v="Kansas"/>
    <s v="Central"/>
    <d v="2011-08-26T00:00:00"/>
    <n v="1"/>
    <s v="Development - Python"/>
    <s v="Development "/>
    <s v=" Python"/>
    <s v="William Bufont"/>
    <s v="Josh Martinez"/>
    <n v="62"/>
    <n v="1"/>
  </r>
  <r>
    <x v="7921"/>
    <n v="56640"/>
    <d v="2011-08-25T00:00:00"/>
    <n v="11"/>
    <n v="1210"/>
    <n v="0.06"/>
    <n v="110"/>
    <n v="1137.3999999999999"/>
    <s v="Anthony Hudgings"/>
    <s v="Intel Corporation"/>
    <s v="Semiconductors"/>
    <s v="Technology"/>
    <s v="Shawnee"/>
    <n v="66203"/>
    <s v="Kansas"/>
    <s v="Central"/>
    <d v="2011-08-26T00:00:00"/>
    <n v="1"/>
    <s v="Development - Python"/>
    <s v="Development "/>
    <s v=" Python"/>
    <s v="Olivia Sullivan"/>
    <s v="Josh Martinez"/>
    <n v="53"/>
    <n v="1"/>
  </r>
  <r>
    <x v="7922"/>
    <n v="56644"/>
    <d v="2012-11-28T00:00:00"/>
    <n v="36"/>
    <n v="4320"/>
    <n v="0.02"/>
    <n v="120"/>
    <n v="4233.6000000000004"/>
    <s v="Emily Kriz"/>
    <s v="Gilead Sciences, Inc."/>
    <s v="Biotechnology: Biological Products (No Diagnostic Substances)"/>
    <s v="Health Care"/>
    <s v="Sanford"/>
    <s v="27237"/>
    <s v="North Carolina"/>
    <s v="South"/>
    <d v="2012-11-30T00:00:00"/>
    <n v="2"/>
    <s v="Development - Business Logic"/>
    <s v="Development "/>
    <s v=" Business Logic"/>
    <s v="Sophia Dixon"/>
    <s v="Frank Mitchell"/>
    <n v="71"/>
    <n v="1"/>
  </r>
  <r>
    <x v="7923"/>
    <n v="56645"/>
    <d v="2012-01-06T00:00:00"/>
    <n v="46"/>
    <n v="5060"/>
    <n v="0.02"/>
    <n v="110"/>
    <n v="4958.8"/>
    <s v="Harold Rosenblatt"/>
    <s v="Apple Inc."/>
    <s v="Computer Manufacturing"/>
    <s v="Technology"/>
    <s v="Marion"/>
    <n v="46952"/>
    <s v="Indiana"/>
    <s v="Central"/>
    <d v="2012-01-06T00:00:00"/>
    <n v="0"/>
    <s v="Development - Python"/>
    <s v="Development "/>
    <s v=" Python"/>
    <s v="Jayden Hamilton"/>
    <s v="Josh Martinez"/>
    <n v="71"/>
    <n v="1"/>
  </r>
  <r>
    <x v="7924"/>
    <n v="56645"/>
    <d v="2012-01-06T00:00:00"/>
    <n v="42"/>
    <n v="5250"/>
    <n v="7.0000000000000007E-2"/>
    <n v="125"/>
    <n v="4882.5"/>
    <s v="Harold Rosenblatt"/>
    <s v="Apple Inc."/>
    <s v="Computer Manufacturing"/>
    <s v="Technology"/>
    <s v="Marion"/>
    <n v="46952"/>
    <s v="Indiana"/>
    <s v="Central"/>
    <d v="2012-01-08T00:00:00"/>
    <n v="2"/>
    <s v="Training - Javascript"/>
    <s v="Training "/>
    <s v=" Javascript"/>
    <s v="Mia Moore"/>
    <s v="Josh Martinez"/>
    <n v="51"/>
    <n v="1"/>
  </r>
  <r>
    <x v="7925"/>
    <n v="56646"/>
    <d v="2010-05-19T00:00:00"/>
    <n v="41"/>
    <n v="6150"/>
    <n v="0.04"/>
    <n v="150"/>
    <n v="5904"/>
    <s v="Duane Abelman"/>
    <s v="Citrix Systems, Inc."/>
    <s v="Computer Software: Prepackaged Software"/>
    <s v="Technology"/>
    <s v="Easton"/>
    <s v="18040"/>
    <s v="Pennsylvania"/>
    <s v="East"/>
    <d v="2010-05-20T00:00:00"/>
    <n v="1"/>
    <s v="Consulting - Market Research"/>
    <s v="Consulting "/>
    <s v=" Market Research"/>
    <s v="Olivia Sullivan"/>
    <s v="Allen Young"/>
    <n v="53"/>
    <n v="1"/>
  </r>
  <r>
    <x v="7926"/>
    <n v="56647"/>
    <d v="2011-08-03T00:00:00"/>
    <n v="41"/>
    <n v="5125"/>
    <n v="0.02"/>
    <n v="125"/>
    <n v="5022.5"/>
    <s v="Tony Lucas"/>
    <s v="Celgene Corporation"/>
    <s v="Major Pharmaceuticals"/>
    <s v="Health Care"/>
    <s v="Selma"/>
    <n v="36701"/>
    <s v="Alabama"/>
    <s v="South"/>
    <d v="2011-08-04T00:00:00"/>
    <n v="1"/>
    <s v="Training - SQL"/>
    <s v="Training "/>
    <s v=" SQL"/>
    <s v="Ava Wilson"/>
    <s v="Frank Mitchell"/>
    <n v="67"/>
    <n v="1"/>
  </r>
  <r>
    <x v="7927"/>
    <n v="56672"/>
    <d v="2012-05-12T00:00:00"/>
    <n v="34"/>
    <n v="4080"/>
    <n v="0.1"/>
    <n v="120"/>
    <n v="3672"/>
    <s v="Clay Kennedy"/>
    <s v="Liberty Interactive Corporation"/>
    <s v="Catalog/Specialty Distribution"/>
    <s v="Consumer Services"/>
    <s v="Brooklyn"/>
    <n v="11226"/>
    <s v="New York"/>
    <s v="East"/>
    <d v="2012-05-13T00:00:00"/>
    <n v="1"/>
    <s v="Development - Business Logic"/>
    <s v="Development "/>
    <s v=" Business Logic"/>
    <s v="Ethan Bird"/>
    <s v="Allen Young"/>
    <n v="60"/>
    <n v="1"/>
  </r>
  <r>
    <x v="7928"/>
    <n v="56672"/>
    <d v="2012-05-12T00:00:00"/>
    <n v="8"/>
    <n v="1000"/>
    <n v="0.02"/>
    <n v="125"/>
    <n v="980"/>
    <s v="Clay Kennedy"/>
    <s v="Liberty Interactive Corporation"/>
    <s v="Catalog/Specialty Distribution"/>
    <s v="Consumer Services"/>
    <s v="Buffalo"/>
    <n v="14215"/>
    <s v="New York"/>
    <s v="East"/>
    <d v="2012-05-14T00:00:00"/>
    <n v="2"/>
    <s v="Training - Javascript"/>
    <s v="Training "/>
    <s v=" Javascript"/>
    <s v="Noah Smith"/>
    <s v="Allen Young"/>
    <n v="59"/>
    <n v="1"/>
  </r>
  <r>
    <x v="7929"/>
    <n v="56672"/>
    <d v="2012-05-12T00:00:00"/>
    <n v="45"/>
    <n v="6750"/>
    <n v="0.1"/>
    <n v="150"/>
    <n v="6075"/>
    <s v="Clay Kennedy"/>
    <s v="Liberty Interactive Corporation"/>
    <s v="Catalog/Specialty Distribution"/>
    <s v="Consumer Services"/>
    <s v="Buffalo"/>
    <n v="14215"/>
    <s v="New York"/>
    <s v="East"/>
    <d v="2012-05-14T00:00:00"/>
    <n v="2"/>
    <s v="Consulting - Market Research"/>
    <s v="Consulting "/>
    <s v=" Market Research"/>
    <s v="Madison Hill"/>
    <s v="Allen Young"/>
    <n v="58"/>
    <n v="1"/>
  </r>
  <r>
    <x v="7930"/>
    <n v="56676"/>
    <d v="2012-10-25T00:00:00"/>
    <n v="39"/>
    <n v="4290"/>
    <n v="0.08"/>
    <n v="110"/>
    <n v="3946.8"/>
    <s v="Dave Hackney"/>
    <s v="Vodafone Group Plc"/>
    <s v="Telecommunications Equipment"/>
    <s v="Public Utilities"/>
    <s v="Rancho Cucamonga"/>
    <n v="91730"/>
    <s v="California"/>
    <s v="West"/>
    <d v="2012-10-26T00:00:00"/>
    <n v="1"/>
    <s v="Development - Python"/>
    <s v="Development "/>
    <s v=" Python"/>
    <s v="Elizabeth Carter"/>
    <s v="Bob Turner"/>
    <n v="52"/>
    <n v="1"/>
  </r>
  <r>
    <x v="7931"/>
    <n v="56677"/>
    <d v="2009-04-11T00:00:00"/>
    <n v="35"/>
    <n v="4375"/>
    <n v="0"/>
    <n v="125"/>
    <n v="4375"/>
    <s v="Roy Peterman"/>
    <s v="Broadcom Corporation"/>
    <s v="Semiconductors"/>
    <s v="Technology"/>
    <s v="La Vista"/>
    <s v="68128"/>
    <s v="Nebraska"/>
    <s v="Central"/>
    <d v="2009-04-12T00:00:00"/>
    <n v="1"/>
    <s v="Training - SQL"/>
    <s v="Training "/>
    <s v=" SQL"/>
    <s v="Emma Watson"/>
    <s v="Josh Martinez"/>
    <n v="67"/>
    <n v="1"/>
  </r>
  <r>
    <x v="7932"/>
    <n v="56706"/>
    <d v="2009-11-10T00:00:00"/>
    <n v="7"/>
    <n v="1050"/>
    <n v="0"/>
    <n v="150"/>
    <n v="1050"/>
    <s v="Adrian Reed"/>
    <s v="Alexion Pharmaceuticals, Inc."/>
    <s v="Major Pharmaceuticals"/>
    <s v="Health Care"/>
    <s v="Redmond"/>
    <n v="98052"/>
    <s v="Washington"/>
    <s v="West"/>
    <d v="2009-11-11T00:00:00"/>
    <n v="1"/>
    <s v="Consulting - Strategy"/>
    <s v="Consulting "/>
    <s v=" Strategy"/>
    <s v="William Bufont"/>
    <s v="Bob Turner"/>
    <n v="62"/>
    <n v="1"/>
  </r>
  <r>
    <x v="7933"/>
    <n v="56708"/>
    <d v="2012-12-02T00:00:00"/>
    <n v="36"/>
    <n v="4500"/>
    <n v="0.1"/>
    <n v="125"/>
    <n v="4050"/>
    <s v="Art Lichtenstein"/>
    <s v="Kraft Foods Group, Inc."/>
    <s v="Packaged Foods"/>
    <s v="Consumer Non-Durables"/>
    <s v="Rochester"/>
    <n v="55901"/>
    <s v="Minnesota"/>
    <s v="Central"/>
    <d v="2012-12-02T00:00:00"/>
    <n v="0"/>
    <s v="Training - Javascript"/>
    <s v="Training "/>
    <s v=" Javascript"/>
    <s v="Alexander Edison"/>
    <s v="Josh Martinez"/>
    <n v="70"/>
    <n v="1"/>
  </r>
  <r>
    <x v="7934"/>
    <n v="56708"/>
    <d v="2012-12-02T00:00:00"/>
    <n v="36"/>
    <n v="3960"/>
    <n v="0.04"/>
    <n v="110"/>
    <n v="3801.6"/>
    <s v="Art Lichtenstein"/>
    <s v="Kraft Foods Group, Inc."/>
    <s v="Packaged Foods"/>
    <s v="Consumer Non-Durables"/>
    <s v="Roseville"/>
    <n v="55113"/>
    <s v="Minnesota"/>
    <s v="Central"/>
    <d v="2012-12-05T00:00:00"/>
    <n v="3"/>
    <s v="Development - PHP"/>
    <s v="Development "/>
    <s v=" PHP"/>
    <s v="Noah Smith"/>
    <s v="Josh Martinez"/>
    <n v="59"/>
    <n v="1"/>
  </r>
  <r>
    <x v="7935"/>
    <n v="56710"/>
    <d v="2010-05-11T00:00:00"/>
    <n v="34"/>
    <n v="6800"/>
    <n v="0.02"/>
    <n v="200"/>
    <n v="6664"/>
    <s v="Jim Huffman"/>
    <s v="Liberty Global plc"/>
    <s v="Television Services"/>
    <s v="Consumer Services"/>
    <s v="Conroe"/>
    <n v="77301"/>
    <s v="Texas"/>
    <s v="Central"/>
    <d v="2010-05-12T00:00:00"/>
    <n v="1"/>
    <s v="Development - Big Data"/>
    <s v="Development "/>
    <s v=" Big Data"/>
    <s v="Emma Watson"/>
    <s v="Josh Martinez"/>
    <n v="67"/>
    <n v="1"/>
  </r>
  <r>
    <x v="7936"/>
    <n v="56710"/>
    <d v="2010-05-11T00:00:00"/>
    <n v="16"/>
    <n v="2400"/>
    <n v="0.08"/>
    <n v="150"/>
    <n v="2208"/>
    <s v="Jim Huffman"/>
    <s v="Liberty Global plc"/>
    <s v="Television Services"/>
    <s v="Consumer Services"/>
    <s v="Conroe"/>
    <n v="77301"/>
    <s v="Texas"/>
    <s v="Central"/>
    <d v="2010-05-12T00:00:00"/>
    <n v="1"/>
    <s v="Consulting - Market Research"/>
    <s v="Consulting "/>
    <s v=" Market Research"/>
    <s v="Mia Moore"/>
    <s v="Josh Martinez"/>
    <n v="51"/>
    <n v="1"/>
  </r>
  <r>
    <x v="7937"/>
    <n v="56710"/>
    <d v="2010-05-11T00:00:00"/>
    <n v="6"/>
    <n v="900"/>
    <n v="0.08"/>
    <n v="150"/>
    <n v="828"/>
    <s v="Jim Huffman"/>
    <s v="Liberty Global plc"/>
    <s v="Television Services"/>
    <s v="Consumer Services"/>
    <s v="Coppell"/>
    <n v="75019"/>
    <s v="Texas"/>
    <s v="Central"/>
    <d v="2010-05-13T00:00:00"/>
    <n v="2"/>
    <s v="Consulting - Business Model"/>
    <s v="Consulting "/>
    <s v=" Business Model"/>
    <s v="Emma Watson"/>
    <s v="Josh Martinez"/>
    <n v="67"/>
    <n v="1"/>
  </r>
  <r>
    <x v="7938"/>
    <n v="56710"/>
    <d v="2010-05-11T00:00:00"/>
    <n v="21"/>
    <n v="3150"/>
    <n v="0.01"/>
    <n v="150"/>
    <n v="3118.5"/>
    <s v="Jim Huffman"/>
    <s v="Liberty Global plc"/>
    <s v="Television Services"/>
    <s v="Consumer Services"/>
    <s v="Coppell"/>
    <n v="75019"/>
    <s v="Texas"/>
    <s v="Central"/>
    <d v="2010-05-13T00:00:00"/>
    <n v="2"/>
    <s v="Consulting - Business Model"/>
    <s v="Consulting "/>
    <s v=" Business Model"/>
    <s v="Jayden Hamilton"/>
    <s v="Josh Martinez"/>
    <n v="71"/>
    <n v="1"/>
  </r>
  <r>
    <x v="7939"/>
    <n v="56711"/>
    <d v="2011-02-06T00:00:00"/>
    <n v="25"/>
    <n v="2750"/>
    <n v="0.01"/>
    <n v="110"/>
    <n v="2722.5"/>
    <s v="Trudy Armstrong"/>
    <s v="Cisco Systems, Inc."/>
    <s v="Computer Communications Equipment"/>
    <s v="Technology"/>
    <s v="El Mirage"/>
    <n v="85335"/>
    <s v="Arizona"/>
    <s v="West"/>
    <d v="2011-02-11T00:00:00"/>
    <n v="5"/>
    <s v="Development - Python"/>
    <s v="Development "/>
    <s v=" Python"/>
    <s v="Ethan Bird"/>
    <s v="Bob Turner"/>
    <n v="60"/>
    <n v="1"/>
  </r>
  <r>
    <x v="7940"/>
    <n v="56740"/>
    <d v="2012-10-16T00:00:00"/>
    <n v="6"/>
    <n v="960"/>
    <n v="0.05"/>
    <n v="160"/>
    <n v="912"/>
    <s v="Jay O'Donnell"/>
    <s v="Equinix, Inc."/>
    <s v="Telecommunications Equipment"/>
    <s v="Public Utilities"/>
    <s v="Sacramento"/>
    <n v="95823"/>
    <s v="California"/>
    <s v="West"/>
    <d v="2012-10-18T00:00:00"/>
    <n v="2"/>
    <s v="Development - Java"/>
    <s v="Development "/>
    <s v=" Java"/>
    <s v="Elizabeth Carter"/>
    <s v="Bob Turner"/>
    <n v="52"/>
    <n v="1"/>
  </r>
  <r>
    <x v="7941"/>
    <n v="56740"/>
    <d v="2012-10-16T00:00:00"/>
    <n v="29"/>
    <n v="4060"/>
    <n v="0.09"/>
    <n v="140"/>
    <n v="3694.6"/>
    <s v="Jay O'Donnell"/>
    <s v="Equinix, Inc."/>
    <s v="Telecommunications Equipment"/>
    <s v="Public Utilities"/>
    <s v="Salinas"/>
    <n v="93905"/>
    <s v="California"/>
    <s v="West"/>
    <d v="2012-10-20T00:00:00"/>
    <n v="4"/>
    <s v="Development - Front End Web"/>
    <s v="Development "/>
    <s v=" Front End Web"/>
    <s v="Alexander Edison"/>
    <s v="Bob Turner"/>
    <n v="70"/>
    <n v="1"/>
  </r>
  <r>
    <x v="7942"/>
    <n v="56740"/>
    <d v="2012-10-16T00:00:00"/>
    <n v="33"/>
    <n v="4125"/>
    <n v="0.01"/>
    <n v="125"/>
    <n v="4083.75"/>
    <s v="Khloe Jacobs"/>
    <s v="CA Inc."/>
    <s v="Computer Software: Prepackaged Software"/>
    <s v="Technology"/>
    <s v="Shelby"/>
    <n v="49455"/>
    <s v="Michigan"/>
    <s v="Central"/>
    <d v="2012-10-23T00:00:00"/>
    <n v="7"/>
    <s v="Training - SQL"/>
    <s v="Training "/>
    <s v=" SQL"/>
    <s v="Alexander Edison"/>
    <s v="Josh Martinez"/>
    <n v="70"/>
    <n v="1"/>
  </r>
  <r>
    <x v="7943"/>
    <n v="56743"/>
    <d v="2011-06-22T00:00:00"/>
    <n v="23"/>
    <n v="2875"/>
    <n v="0.06"/>
    <n v="125"/>
    <n v="2702.5"/>
    <s v="Arianne Norris"/>
    <s v="KLA-Tencor Corporation"/>
    <s v="Electronic Components"/>
    <s v="Capital Goods"/>
    <s v="Memphis"/>
    <n v="38109"/>
    <s v="Tennessee"/>
    <s v="South"/>
    <d v="2011-06-25T00:00:00"/>
    <n v="3"/>
    <s v="Training - SQL"/>
    <s v="Training "/>
    <s v=" SQL"/>
    <s v="Jayden Hamilton"/>
    <s v="Frank Mitchell"/>
    <n v="71"/>
    <n v="1"/>
  </r>
  <r>
    <x v="7944"/>
    <n v="56768"/>
    <d v="2011-07-27T00:00:00"/>
    <n v="37"/>
    <n v="4440"/>
    <n v="0.02"/>
    <n v="120"/>
    <n v="4351.2"/>
    <s v="Giulietta Ferguson"/>
    <s v="Symantec Corporation"/>
    <s v="Computer Software: Prepackaged Software"/>
    <s v="Technology"/>
    <s v="Easthampton"/>
    <s v="01027"/>
    <s v="MA"/>
    <s v="East"/>
    <d v="2011-07-29T00:00:00"/>
    <n v="2"/>
    <s v="Development - Business Logic"/>
    <s v="Development "/>
    <s v=" Business Logic"/>
    <s v="Jacob Manziel"/>
    <s v="Allen Young"/>
    <n v="57"/>
    <n v="1"/>
  </r>
  <r>
    <x v="7945"/>
    <n v="56768"/>
    <d v="2011-07-27T00:00:00"/>
    <n v="13"/>
    <n v="1950"/>
    <n v="0.03"/>
    <n v="150"/>
    <n v="1891.5"/>
    <s v="Giulietta Ferguson"/>
    <s v="Symantec Corporation"/>
    <s v="Computer Software: Prepackaged Software"/>
    <s v="Technology"/>
    <s v="Fords"/>
    <s v="08863"/>
    <s v="New Jersey"/>
    <s v="East"/>
    <d v="2011-07-28T00:00:00"/>
    <n v="1"/>
    <s v="Consulting - Strategy"/>
    <s v="Consulting "/>
    <s v=" Strategy"/>
    <s v="Ethan Bird"/>
    <s v="Allen Young"/>
    <n v="60"/>
    <n v="1"/>
  </r>
  <r>
    <x v="7946"/>
    <n v="56769"/>
    <d v="2010-11-29T00:00:00"/>
    <n v="11"/>
    <n v="1375"/>
    <n v="0.02"/>
    <n v="125"/>
    <n v="1347.5"/>
    <s v="Cindy Savely"/>
    <s v="Linear Technology Corporation"/>
    <s v="Semiconductors"/>
    <s v="Technology"/>
    <s v="Prescott Valley"/>
    <n v="86314"/>
    <s v="Arizona"/>
    <s v="West"/>
    <d v="2010-12-01T00:00:00"/>
    <n v="2"/>
    <s v="Training - SQL"/>
    <s v="Training "/>
    <s v=" SQL"/>
    <s v="Daniel Tusk"/>
    <s v="Bob Turner"/>
    <n v="45"/>
    <n v="1"/>
  </r>
  <r>
    <x v="7947"/>
    <n v="56802"/>
    <d v="2012-05-29T00:00:00"/>
    <n v="50"/>
    <n v="6000"/>
    <n v="0.09"/>
    <n v="120"/>
    <n v="5460"/>
    <s v="Thea Hughes"/>
    <s v="Vodafone Group Plc"/>
    <s v="Telecommunications Equipment"/>
    <s v="Public Utilities"/>
    <s v="Twentynine Palms"/>
    <n v="92277"/>
    <s v="California"/>
    <s v="West"/>
    <d v="2012-05-30T00:00:00"/>
    <n v="1"/>
    <s v="Development - Business Logic"/>
    <s v="Development "/>
    <s v=" Business Logic"/>
    <s v="Noah Smith"/>
    <s v="Bob Turner"/>
    <n v="59"/>
    <n v="1"/>
  </r>
  <r>
    <x v="7948"/>
    <n v="56803"/>
    <d v="2009-12-10T00:00:00"/>
    <n v="42"/>
    <n v="4620"/>
    <n v="0.1"/>
    <n v="110"/>
    <n v="4158"/>
    <s v="Carlos McAfee"/>
    <s v="Charter Communications, Inc."/>
    <s v="Television Services"/>
    <s v="Consumer Services"/>
    <s v="Columbus"/>
    <n v="47201"/>
    <s v="Indiana"/>
    <s v="Central"/>
    <d v="2009-12-10T00:00:00"/>
    <n v="0"/>
    <s v="Development - Python"/>
    <s v="Development "/>
    <s v=" Python"/>
    <s v="Isabella Douglas"/>
    <s v="Josh Martinez"/>
    <n v="75"/>
    <n v="1"/>
  </r>
  <r>
    <x v="7949"/>
    <n v="56804"/>
    <d v="2011-03-27T00:00:00"/>
    <n v="41"/>
    <n v="6560"/>
    <n v="0.1"/>
    <n v="160"/>
    <n v="5904"/>
    <s v="Rick Coakley"/>
    <s v="Vodafone Group Plc"/>
    <s v="Telecommunications Equipment"/>
    <s v="Public Utilities"/>
    <s v="East Point"/>
    <n v="30344"/>
    <s v="Georgia"/>
    <s v="South"/>
    <d v="2011-03-29T00:00:00"/>
    <n v="2"/>
    <s v="Development - Java"/>
    <s v="Development "/>
    <s v=" Java"/>
    <s v="William Bufont"/>
    <s v="Frank Mitchell"/>
    <n v="62"/>
    <n v="1"/>
  </r>
  <r>
    <x v="7950"/>
    <n v="56804"/>
    <d v="2011-03-27T00:00:00"/>
    <n v="24"/>
    <n v="2640"/>
    <n v="0.05"/>
    <n v="110"/>
    <n v="2508"/>
    <s v="Rick Coakley"/>
    <s v="Vodafone Group Plc"/>
    <s v="Telecommunications Equipment"/>
    <s v="Public Utilities"/>
    <s v="East Point"/>
    <n v="30344"/>
    <s v="Georgia"/>
    <s v="South"/>
    <d v="2011-03-28T00:00:00"/>
    <n v="1"/>
    <s v="Development - Python"/>
    <s v="Development "/>
    <s v=" Python"/>
    <s v="Madison Hill"/>
    <s v="Frank Mitchell"/>
    <n v="58"/>
    <n v="1"/>
  </r>
  <r>
    <x v="7951"/>
    <n v="56805"/>
    <d v="2012-06-05T00:00:00"/>
    <n v="38"/>
    <n v="7600"/>
    <n v="0.01"/>
    <n v="200"/>
    <n v="7524"/>
    <s v="Craig Braden"/>
    <s v="NVIDIA Corporation"/>
    <s v="Semiconductors"/>
    <s v="Technology"/>
    <s v="Oak Ridge"/>
    <n v="37830"/>
    <s v="Tennessee"/>
    <s v="South"/>
    <d v="2012-06-06T00:00:00"/>
    <n v="1"/>
    <s v="Development - Big Data"/>
    <s v="Development "/>
    <s v=" Big Data"/>
    <s v="Ethan Bird"/>
    <s v="Frank Mitchell"/>
    <n v="60"/>
    <n v="1"/>
  </r>
  <r>
    <x v="7952"/>
    <n v="56807"/>
    <d v="2009-04-21T00:00:00"/>
    <n v="1"/>
    <n v="170"/>
    <n v="0.06"/>
    <n v="170"/>
    <n v="159.79999999999998"/>
    <s v="Scott Bell"/>
    <s v="Fiserv, Inc."/>
    <s v="EDP Services"/>
    <s v="Technology"/>
    <s v="Mount Vernon"/>
    <s v="43050"/>
    <s v="Ohio"/>
    <s v="East"/>
    <d v="2009-04-23T00:00:00"/>
    <n v="2"/>
    <s v="Development - .Net"/>
    <s v="Development "/>
    <s v=" .Net"/>
    <s v="Isabella Douglas"/>
    <s v="Allen Young"/>
    <n v="75"/>
    <n v="1"/>
  </r>
  <r>
    <x v="7953"/>
    <n v="56834"/>
    <d v="2011-05-01T00:00:00"/>
    <n v="22"/>
    <n v="3300"/>
    <n v="0"/>
    <n v="150"/>
    <n v="3300"/>
    <s v="Darren Blumstein"/>
    <s v="TripAdvisor, Inc."/>
    <s v="Computer Software: Programming, Data Processing"/>
    <s v="Technology"/>
    <s v="Eagle"/>
    <s v="83616"/>
    <s v="Idaho"/>
    <s v="West"/>
    <d v="2011-05-03T00:00:00"/>
    <n v="2"/>
    <s v="Consulting - Strategy"/>
    <s v="Consulting "/>
    <s v=" Strategy"/>
    <s v="Olivia Sullivan"/>
    <s v="Bob Turner"/>
    <n v="53"/>
    <n v="1"/>
  </r>
  <r>
    <x v="7954"/>
    <n v="56834"/>
    <d v="2011-05-01T00:00:00"/>
    <n v="33"/>
    <n v="3630"/>
    <n v="0.09"/>
    <n v="110"/>
    <n v="3303.3"/>
    <s v="Darren Blumstein"/>
    <s v="TripAdvisor, Inc."/>
    <s v="Computer Software: Programming, Data Processing"/>
    <s v="Technology"/>
    <s v="Eagle"/>
    <s v="83616"/>
    <s v="Idaho"/>
    <s v="West"/>
    <d v="2011-05-02T00:00:00"/>
    <n v="1"/>
    <s v="Development - Python"/>
    <s v="Development "/>
    <s v=" Python"/>
    <s v="Michael Alister"/>
    <s v="Bob Turner"/>
    <n v="68"/>
    <n v="1"/>
  </r>
  <r>
    <x v="7955"/>
    <n v="56835"/>
    <d v="2010-02-20T00:00:00"/>
    <n v="1"/>
    <n v="120"/>
    <n v="0.1"/>
    <n v="120"/>
    <n v="108"/>
    <s v="Roland Sayre"/>
    <s v="Amgen Inc."/>
    <s v="Biotechnology: Biological Products (No Diagnostic Substances)"/>
    <s v="Health Care"/>
    <s v="North Miami"/>
    <n v="33161"/>
    <s v="Florida"/>
    <s v="South"/>
    <d v="2010-02-20T00:00:00"/>
    <n v="0"/>
    <s v="Development - Business Logic"/>
    <s v="Development "/>
    <s v=" Business Logic"/>
    <s v="William Bufont"/>
    <s v="Frank Mitchell"/>
    <n v="62"/>
    <n v="1"/>
  </r>
  <r>
    <x v="7956"/>
    <n v="56837"/>
    <d v="2010-12-14T00:00:00"/>
    <n v="10"/>
    <n v="1250"/>
    <n v="0.03"/>
    <n v="125"/>
    <n v="1212.5"/>
    <s v="Steve Shariari"/>
    <s v="NetApp, Inc."/>
    <s v="Electronic Components"/>
    <s v="Technology"/>
    <s v="Toledo"/>
    <n v="43615"/>
    <s v="Ohio"/>
    <s v="East"/>
    <d v="2010-12-18T00:00:00"/>
    <n v="4"/>
    <s v="Training - Development"/>
    <s v="Training "/>
    <s v=" Development"/>
    <s v="Alexander Edison"/>
    <s v="Allen Young"/>
    <n v="70"/>
    <n v="1"/>
  </r>
  <r>
    <x v="7957"/>
    <n v="56838"/>
    <d v="2011-07-29T00:00:00"/>
    <n v="44"/>
    <n v="6600"/>
    <n v="0.09"/>
    <n v="150"/>
    <n v="6006"/>
    <s v="Roy Smith"/>
    <s v="Bed Bath &amp; Beyond Inc."/>
    <s v="Home Furnishings"/>
    <s v="Consumer Services"/>
    <s v="Columbia"/>
    <n v="38401"/>
    <s v="Tennessee"/>
    <s v="South"/>
    <d v="2011-07-30T00:00:00"/>
    <n v="1"/>
    <s v="Consulting - Business Model"/>
    <s v="Consulting "/>
    <s v=" Business Model"/>
    <s v="Olivia Sullivan"/>
    <s v="Frank Mitchell"/>
    <n v="53"/>
    <n v="1"/>
  </r>
  <r>
    <x v="7958"/>
    <n v="56868"/>
    <d v="2011-12-03T00:00:00"/>
    <n v="34"/>
    <n v="5100"/>
    <n v="0.03"/>
    <n v="150"/>
    <n v="4947"/>
    <s v="Bobby Radford"/>
    <s v="Texas Instruments Incorporated"/>
    <s v="Semiconductors"/>
    <s v="Technology"/>
    <s v="Santa Ana"/>
    <n v="92704"/>
    <s v="California"/>
    <s v="West"/>
    <d v="2011-12-10T00:00:00"/>
    <n v="7"/>
    <s v="Consulting - Market Research"/>
    <s v="Consulting "/>
    <s v=" Market Research"/>
    <s v="Ethan Bird"/>
    <s v="Bob Turner"/>
    <n v="60"/>
    <n v="1"/>
  </r>
  <r>
    <x v="7959"/>
    <n v="56869"/>
    <d v="2010-07-23T00:00:00"/>
    <n v="10"/>
    <n v="1700"/>
    <n v="0"/>
    <n v="170"/>
    <n v="1700"/>
    <s v="Natalie Pelletier"/>
    <s v="Costco Wholesale Corporation"/>
    <s v="Department/Specialty Retail Stores"/>
    <s v="Consumer Services"/>
    <s v="Menlo Park"/>
    <n v="94025"/>
    <s v="California"/>
    <s v="West"/>
    <d v="2010-07-25T00:00:00"/>
    <n v="2"/>
    <s v="Development - .Net"/>
    <s v="Development "/>
    <s v=" .Net"/>
    <s v="Sophia Dixon"/>
    <s v="Bob Turner"/>
    <n v="71"/>
    <n v="1"/>
  </r>
  <r>
    <x v="7960"/>
    <n v="56900"/>
    <d v="2011-11-26T00:00:00"/>
    <n v="16"/>
    <n v="2240"/>
    <n v="0.09"/>
    <n v="140"/>
    <n v="2038.4"/>
    <s v="Bradley Dahlen"/>
    <s v="Western Digital Corporation"/>
    <s v="Electronic Components"/>
    <s v="Technology"/>
    <s v="North Andover"/>
    <s v="01845"/>
    <s v="MA"/>
    <s v="East"/>
    <d v="2011-11-28T00:00:00"/>
    <n v="2"/>
    <s v="Development - Database"/>
    <s v="Development "/>
    <s v=" Database"/>
    <s v="Jayden Hamilton"/>
    <s v="Allen Young"/>
    <n v="71"/>
    <n v="1"/>
  </r>
  <r>
    <x v="7961"/>
    <n v="56901"/>
    <d v="2009-09-11T00:00:00"/>
    <n v="36"/>
    <n v="4320"/>
    <n v="0"/>
    <n v="120"/>
    <n v="4320"/>
    <s v="Paul Chance"/>
    <s v="Liberty Media Corporation"/>
    <s v="Broadcasting"/>
    <s v="Consumer Services"/>
    <s v="Portage"/>
    <s v="49002"/>
    <s v="Michigan"/>
    <s v="Central"/>
    <d v="2009-09-13T00:00:00"/>
    <n v="2"/>
    <s v="Development - Business Logic"/>
    <s v="Development "/>
    <s v=" Business Logic"/>
    <s v="Isabella Douglas"/>
    <s v="Josh Martinez"/>
    <n v="75"/>
    <n v="1"/>
  </r>
  <r>
    <x v="7962"/>
    <n v="56929"/>
    <d v="2011-09-26T00:00:00"/>
    <n v="22"/>
    <n v="3300"/>
    <n v="0.08"/>
    <n v="150"/>
    <n v="3036"/>
    <s v="Claire Armstrong"/>
    <s v="Liberty Media Corporation"/>
    <s v="Broadcasting"/>
    <s v="Consumer Services"/>
    <s v="Tualatin"/>
    <n v="97062"/>
    <s v="Oregon"/>
    <s v="West"/>
    <d v="2011-09-28T00:00:00"/>
    <n v="2"/>
    <s v="Consulting - Business Model"/>
    <s v="Consulting "/>
    <s v=" Business Model"/>
    <s v="Michael Alister"/>
    <s v="Bob Turner"/>
    <n v="68"/>
    <n v="1"/>
  </r>
  <r>
    <x v="7963"/>
    <n v="56930"/>
    <d v="2012-08-17T00:00:00"/>
    <n v="10"/>
    <n v="2000"/>
    <n v="7.0000000000000007E-2"/>
    <n v="200"/>
    <n v="1859.9999999999998"/>
    <s v="Eva O'Carroll"/>
    <s v="Lam Research Corporation"/>
    <s v="Industrial Machinery/Components"/>
    <s v="Technology"/>
    <s v="Altus"/>
    <s v="73521"/>
    <s v="Oklahoma"/>
    <s v="Central"/>
    <d v="2012-08-17T00:00:00"/>
    <n v="0"/>
    <s v="Development - Big Data"/>
    <s v="Development "/>
    <s v=" Big Data"/>
    <s v="William Bufont"/>
    <s v="Josh Martinez"/>
    <n v="62"/>
    <n v="1"/>
  </r>
  <r>
    <x v="7964"/>
    <n v="56930"/>
    <d v="2012-08-17T00:00:00"/>
    <n v="47"/>
    <n v="6580"/>
    <n v="0.03"/>
    <n v="140"/>
    <n v="6382.5999999999995"/>
    <s v="Eva O'Carroll"/>
    <s v="Lam Research Corporation"/>
    <s v="Industrial Machinery/Components"/>
    <s v="Technology"/>
    <s v="Colorado Springs"/>
    <n v="80906"/>
    <s v="Colorado"/>
    <s v="West"/>
    <d v="2012-08-24T00:00:00"/>
    <n v="7"/>
    <s v="Development - Database"/>
    <s v="Development "/>
    <s v=" Database"/>
    <s v="Jayden Hamilton"/>
    <s v="Bob Turner"/>
    <n v="71"/>
    <n v="1"/>
  </r>
  <r>
    <x v="7965"/>
    <n v="56931"/>
    <d v="2010-02-03T00:00:00"/>
    <n v="34"/>
    <n v="5100"/>
    <n v="0.05"/>
    <n v="150"/>
    <n v="4845"/>
    <s v="Dionis Stewart"/>
    <s v="Celgene Corporation"/>
    <s v="Major Pharmaceuticals"/>
    <s v="Health Care"/>
    <s v="Coram"/>
    <n v="11727"/>
    <s v="New York"/>
    <s v="East"/>
    <d v="2010-02-05T00:00:00"/>
    <n v="2"/>
    <s v="Consulting - Market Research"/>
    <s v="Consulting "/>
    <s v=" Market Research"/>
    <s v="Abigail Young"/>
    <s v="Allen Young"/>
    <n v="50"/>
    <n v="1"/>
  </r>
  <r>
    <x v="7966"/>
    <n v="56960"/>
    <d v="2009-08-06T00:00:00"/>
    <n v="48"/>
    <n v="7200"/>
    <n v="0.01"/>
    <n v="150"/>
    <n v="7128"/>
    <s v="Jim Nazzal"/>
    <s v="Intuitive Surgical, Inc."/>
    <s v="Industrial Specialties"/>
    <s v="Health Care"/>
    <s v="Charlottesville"/>
    <n v="22901"/>
    <s v="Virginia"/>
    <s v="South"/>
    <d v="2009-08-08T00:00:00"/>
    <n v="2"/>
    <s v="Consulting - Market Research"/>
    <s v="Consulting "/>
    <s v=" Market Research"/>
    <s v="Mason Gibson"/>
    <s v="Frank Mitchell"/>
    <n v="71"/>
    <n v="1"/>
  </r>
  <r>
    <x v="7967"/>
    <n v="56967"/>
    <d v="2012-03-02T00:00:00"/>
    <n v="17"/>
    <n v="2550"/>
    <n v="0.05"/>
    <n v="150"/>
    <n v="2422.5"/>
    <s v="Ken Budd"/>
    <s v="Bed Bath &amp; Beyond Inc."/>
    <s v="Home Furnishings"/>
    <s v="Consumer Services"/>
    <s v="Mount Lebanon"/>
    <n v="15228"/>
    <s v="Pennsylvania"/>
    <s v="East"/>
    <d v="2012-03-09T00:00:00"/>
    <n v="7"/>
    <s v="Consulting - Business Model"/>
    <s v="Consulting "/>
    <s v=" Business Model"/>
    <s v="Olivia Sullivan"/>
    <s v="Allen Young"/>
    <n v="53"/>
    <n v="1"/>
  </r>
  <r>
    <x v="7968"/>
    <n v="56992"/>
    <d v="2010-04-18T00:00:00"/>
    <n v="10"/>
    <n v="1100"/>
    <n v="0.1"/>
    <n v="110"/>
    <n v="990"/>
    <s v="Maria Ferguson"/>
    <s v="Liberty Media Corporation"/>
    <s v="Broadcasting"/>
    <s v="Consumer Services"/>
    <s v="Watertown"/>
    <s v="53094"/>
    <s v="Wisconsin"/>
    <s v="Central"/>
    <d v="2010-04-18T00:00:00"/>
    <n v="0"/>
    <s v="Development - Python"/>
    <s v="Development "/>
    <s v=" Python"/>
    <s v="Jayden Hamilton"/>
    <s v="Josh Martinez"/>
    <n v="71"/>
    <n v="1"/>
  </r>
  <r>
    <x v="7969"/>
    <n v="56995"/>
    <d v="2009-10-15T00:00:00"/>
    <n v="27"/>
    <n v="4320"/>
    <n v="0.08"/>
    <n v="160"/>
    <n v="3974.4"/>
    <s v="Sarah Thornton"/>
    <s v="Express Scripts Holding Company"/>
    <s v="Medical/Nursing Services"/>
    <s v="Health Care"/>
    <s v="Grove City"/>
    <n v="43123"/>
    <s v="Ohio"/>
    <s v="East"/>
    <d v="2009-10-17T00:00:00"/>
    <n v="2"/>
    <s v="Development - Java"/>
    <s v="Development "/>
    <s v=" Java"/>
    <s v="Jayden Hamilton"/>
    <s v="Allen Young"/>
    <n v="71"/>
    <n v="1"/>
  </r>
  <r>
    <x v="7970"/>
    <n v="57025"/>
    <d v="2012-06-26T00:00:00"/>
    <n v="8"/>
    <n v="1280"/>
    <n v="0.03"/>
    <n v="160"/>
    <n v="1241.5999999999999"/>
    <s v="Fred Southworth"/>
    <s v="NXP Semiconductors N.V."/>
    <s v="Semiconductors"/>
    <s v="Technology"/>
    <s v="East Meadow"/>
    <n v="11554"/>
    <s v="New York"/>
    <s v="East"/>
    <d v="2012-06-28T00:00:00"/>
    <n v="2"/>
    <s v="Development - Java"/>
    <s v="Development "/>
    <s v=" Java"/>
    <s v="Ethan Bird"/>
    <s v="Allen Young"/>
    <n v="60"/>
    <n v="1"/>
  </r>
  <r>
    <x v="7971"/>
    <n v="57029"/>
    <d v="2011-03-08T00:00:00"/>
    <n v="17"/>
    <n v="2720"/>
    <n v="0.01"/>
    <n v="160"/>
    <n v="2692.8"/>
    <s v="Vivek Barchas"/>
    <s v="Equinix, Inc."/>
    <s v="Telecommunications Equipment"/>
    <s v="Public Utilities"/>
    <s v="Aspen Hill"/>
    <n v="20906"/>
    <s v="Maryland"/>
    <s v="East"/>
    <d v="2011-03-09T00:00:00"/>
    <n v="1"/>
    <s v="Development - Java"/>
    <s v="Development "/>
    <s v=" Java"/>
    <s v="William Bufont"/>
    <s v="Allen Young"/>
    <n v="62"/>
    <n v="1"/>
  </r>
  <r>
    <x v="7972"/>
    <n v="57029"/>
    <d v="2011-03-08T00:00:00"/>
    <n v="4"/>
    <n v="440"/>
    <n v="0.09"/>
    <n v="110"/>
    <n v="400.40000000000003"/>
    <s v="Vivek Barchas"/>
    <s v="Equinix, Inc."/>
    <s v="Telecommunications Equipment"/>
    <s v="Public Utilities"/>
    <s v="Baltimore"/>
    <n v="21215"/>
    <s v="Maryland"/>
    <s v="East"/>
    <d v="2011-03-09T00:00:00"/>
    <n v="1"/>
    <s v="Development - Python"/>
    <s v="Development "/>
    <s v=" Python"/>
    <s v="Mia Moore"/>
    <s v="Allen Young"/>
    <n v="51"/>
    <n v="1"/>
  </r>
  <r>
    <x v="7973"/>
    <n v="57056"/>
    <d v="2012-11-08T00:00:00"/>
    <n v="29"/>
    <n v="3625"/>
    <n v="0.01"/>
    <n v="125"/>
    <n v="3588.75"/>
    <s v="Bradley Dahlen"/>
    <s v="Western Digital Corporation"/>
    <s v="Electronic Components"/>
    <s v="Technology"/>
    <s v="North Andover"/>
    <s v="01845"/>
    <s v="MA"/>
    <s v="East"/>
    <d v="2012-11-15T00:00:00"/>
    <n v="7"/>
    <s v="Training - Javascript"/>
    <s v="Training "/>
    <s v=" Javascript"/>
    <s v="Olivia Sullivan"/>
    <s v="Allen Young"/>
    <n v="53"/>
    <n v="1"/>
  </r>
  <r>
    <x v="7974"/>
    <n v="57058"/>
    <d v="2012-05-09T00:00:00"/>
    <n v="28"/>
    <n v="4480"/>
    <n v="0"/>
    <n v="160"/>
    <n v="4480"/>
    <s v="Jack Satty"/>
    <s v="C.H. Robinson Worldwide, Inc."/>
    <s v="Oil Refining/Marketing"/>
    <s v="Transportation"/>
    <s v="Daytona Beach"/>
    <n v="32114"/>
    <s v="Florida"/>
    <s v="South"/>
    <d v="2012-05-09T00:00:00"/>
    <n v="0"/>
    <s v="Development - Java"/>
    <s v="Development "/>
    <s v=" Java"/>
    <s v="Emma Watson"/>
    <s v="Frank Mitchell"/>
    <n v="67"/>
    <n v="1"/>
  </r>
  <r>
    <x v="7975"/>
    <n v="57058"/>
    <d v="2012-05-09T00:00:00"/>
    <n v="27"/>
    <n v="4050"/>
    <n v="7.0000000000000007E-2"/>
    <n v="150"/>
    <n v="3766.4999999999995"/>
    <s v="Jack Satty"/>
    <s v="C.H. Robinson Worldwide, Inc."/>
    <s v="Oil Refining/Marketing"/>
    <s v="Transportation"/>
    <s v="Daytona Beach"/>
    <n v="32114"/>
    <s v="Florida"/>
    <s v="South"/>
    <d v="2012-05-10T00:00:00"/>
    <n v="1"/>
    <s v="Consulting - Business Model"/>
    <s v="Consulting "/>
    <s v=" Business Model"/>
    <s v="Sophia Dixon"/>
    <s v="Frank Mitchell"/>
    <n v="71"/>
    <n v="1"/>
  </r>
  <r>
    <x v="7976"/>
    <n v="57059"/>
    <d v="2011-06-01T00:00:00"/>
    <n v="50"/>
    <n v="8000"/>
    <n v="0.01"/>
    <n v="160"/>
    <n v="7920"/>
    <s v="Liz Smith"/>
    <s v="Twenty-First Century Fox, Inc."/>
    <s v="Television Services"/>
    <s v="Consumer Services"/>
    <s v="Newport News"/>
    <n v="23602"/>
    <s v="Virginia"/>
    <s v="South"/>
    <d v="2011-06-03T00:00:00"/>
    <n v="2"/>
    <s v="Development - Java"/>
    <s v="Development "/>
    <s v=" Java"/>
    <s v="William Bufont"/>
    <s v="Frank Mitchell"/>
    <n v="62"/>
    <n v="1"/>
  </r>
  <r>
    <x v="7977"/>
    <n v="57059"/>
    <d v="2011-06-01T00:00:00"/>
    <n v="25"/>
    <n v="5000"/>
    <n v="0.03"/>
    <n v="200"/>
    <n v="4850"/>
    <s v="Liz Smith"/>
    <s v="Twenty-First Century Fox, Inc."/>
    <s v="Television Services"/>
    <s v="Consumer Services"/>
    <s v="Newport News"/>
    <n v="23602"/>
    <s v="Virginia"/>
    <s v="South"/>
    <d v="2011-06-03T00:00:00"/>
    <n v="2"/>
    <s v="Development - Scala"/>
    <s v="Development "/>
    <s v=" Scala"/>
    <s v="Emma Watson"/>
    <s v="Frank Mitchell"/>
    <n v="67"/>
    <n v="1"/>
  </r>
  <r>
    <x v="7978"/>
    <n v="57061"/>
    <d v="2009-11-30T00:00:00"/>
    <n v="21"/>
    <n v="3360"/>
    <n v="0.04"/>
    <n v="160"/>
    <n v="3225.6"/>
    <s v="Dionis Stewart"/>
    <s v="Celgene Corporation"/>
    <s v="Major Pharmaceuticals"/>
    <s v="Health Care"/>
    <s v="Coram"/>
    <n v="11727"/>
    <s v="New York"/>
    <s v="East"/>
    <d v="2009-12-07T00:00:00"/>
    <n v="7"/>
    <s v="Development - Java"/>
    <s v="Development "/>
    <s v=" Java"/>
    <s v="Daniel Tusk"/>
    <s v="Allen Young"/>
    <n v="45"/>
    <n v="1"/>
  </r>
  <r>
    <x v="7979"/>
    <n v="57061"/>
    <d v="2009-11-30T00:00:00"/>
    <n v="6"/>
    <n v="1200"/>
    <n v="7.0000000000000007E-2"/>
    <n v="200"/>
    <n v="1116"/>
    <s v="Dionis Stewart"/>
    <s v="Celgene Corporation"/>
    <s v="Major Pharmaceuticals"/>
    <s v="Health Care"/>
    <s v="Coram"/>
    <n v="11727"/>
    <s v="New York"/>
    <s v="East"/>
    <d v="2009-11-30T00:00:00"/>
    <n v="0"/>
    <s v="Development - Scala"/>
    <s v="Development "/>
    <s v=" Scala"/>
    <s v="Emily Taylor"/>
    <s v="Allen Young"/>
    <n v="62"/>
    <n v="1"/>
  </r>
  <r>
    <x v="7980"/>
    <n v="57061"/>
    <d v="2009-11-30T00:00:00"/>
    <n v="3"/>
    <n v="375"/>
    <n v="0.06"/>
    <n v="125"/>
    <n v="352.5"/>
    <s v="Dionis Stewart"/>
    <s v="Celgene Corporation"/>
    <s v="Major Pharmaceuticals"/>
    <s v="Health Care"/>
    <s v="Coram"/>
    <n v="11727"/>
    <s v="New York"/>
    <s v="East"/>
    <d v="2009-12-02T00:00:00"/>
    <n v="2"/>
    <s v="Training - SQL"/>
    <s v="Training "/>
    <s v=" SQL"/>
    <s v="Emily Taylor"/>
    <s v="Allen Young"/>
    <n v="62"/>
    <n v="1"/>
  </r>
  <r>
    <x v="7981"/>
    <n v="57063"/>
    <d v="2011-06-02T00:00:00"/>
    <n v="26"/>
    <n v="2860"/>
    <n v="0.06"/>
    <n v="110"/>
    <n v="2688.3999999999996"/>
    <s v="Matthew Lucas"/>
    <s v="Ross Stores, Inc."/>
    <s v="Clothing/Shoe/Accessory Stores"/>
    <s v="Consumer Services"/>
    <s v="Hobbs"/>
    <n v="88240"/>
    <s v="New Mexico"/>
    <s v="West"/>
    <d v="2011-06-02T00:00:00"/>
    <n v="0"/>
    <s v="Development - Python"/>
    <s v="Development "/>
    <s v=" Python"/>
    <s v="Sophia Dixon"/>
    <s v="Bob Turner"/>
    <n v="71"/>
    <n v="1"/>
  </r>
  <r>
    <x v="7982"/>
    <n v="57063"/>
    <d v="2011-06-02T00:00:00"/>
    <n v="22"/>
    <n v="3080"/>
    <n v="7.0000000000000007E-2"/>
    <n v="140"/>
    <n v="2864.3999999999996"/>
    <s v="Matthew Lucas"/>
    <s v="Ross Stores, Inc."/>
    <s v="Clothing/Shoe/Accessory Stores"/>
    <s v="Consumer Services"/>
    <s v="Hobbs"/>
    <n v="88240"/>
    <s v="New Mexico"/>
    <s v="West"/>
    <d v="2011-06-04T00:00:00"/>
    <n v="2"/>
    <s v="Development - Database"/>
    <s v="Development "/>
    <s v=" Database"/>
    <s v="Ethan Bird"/>
    <s v="Bob Turner"/>
    <n v="60"/>
    <n v="1"/>
  </r>
  <r>
    <x v="7983"/>
    <n v="57091"/>
    <d v="2011-10-31T00:00:00"/>
    <n v="6"/>
    <n v="840"/>
    <n v="0.05"/>
    <n v="140"/>
    <n v="798"/>
    <s v="Vivek Collins"/>
    <s v="Express Scripts Holding Company"/>
    <s v="Medical/Nursing Services"/>
    <s v="Health Care"/>
    <s v="Westerville"/>
    <n v="43081"/>
    <s v="Ohio"/>
    <s v="East"/>
    <d v="2011-11-01T00:00:00"/>
    <n v="1"/>
    <s v="Development - Database"/>
    <s v="Development "/>
    <s v=" Database"/>
    <s v="Sophia Dixon"/>
    <s v="Allen Young"/>
    <n v="71"/>
    <n v="1"/>
  </r>
  <r>
    <x v="7984"/>
    <n v="57092"/>
    <d v="2010-05-01T00:00:00"/>
    <n v="29"/>
    <n v="4350"/>
    <n v="0.03"/>
    <n v="150"/>
    <n v="4219.5"/>
    <s v="David O'Rourke"/>
    <s v="Wynn Resorts, Limited"/>
    <s v="Hotels/Resorts"/>
    <s v="Consumer Services"/>
    <s v="Sulphur Springs"/>
    <s v="75482"/>
    <s v="Texas"/>
    <s v="Central"/>
    <d v="2010-05-02T00:00:00"/>
    <n v="1"/>
    <s v="Consulting - Market Research"/>
    <s v="Consulting "/>
    <s v=" Market Research"/>
    <s v="Liam Franklin"/>
    <s v="Josh Martinez"/>
    <n v="52"/>
    <n v="1"/>
  </r>
  <r>
    <x v="7985"/>
    <n v="57093"/>
    <d v="2012-05-02T00:00:00"/>
    <n v="3"/>
    <n v="480"/>
    <n v="0.05"/>
    <n v="160"/>
    <n v="456"/>
    <s v="John Brown"/>
    <s v="Netflix, Inc."/>
    <s v="Consumer Electronics/Video Chains"/>
    <s v="Consumer Services"/>
    <s v="Alamogordo"/>
    <n v="88310"/>
    <s v="New Mexico"/>
    <s v="West"/>
    <d v="2012-05-09T00:00:00"/>
    <n v="7"/>
    <s v="Development - Java"/>
    <s v="Development "/>
    <s v=" Java"/>
    <s v="Noah Smith"/>
    <s v="Bob Turner"/>
    <n v="59"/>
    <n v="1"/>
  </r>
  <r>
    <x v="7986"/>
    <n v="57093"/>
    <d v="2012-05-02T00:00:00"/>
    <n v="47"/>
    <n v="9400"/>
    <n v="0"/>
    <n v="200"/>
    <n v="9400"/>
    <s v="John Brown"/>
    <s v="Netflix, Inc."/>
    <s v="Consumer Electronics/Video Chains"/>
    <s v="Consumer Services"/>
    <s v="Alamogordo"/>
    <n v="88310"/>
    <s v="New Mexico"/>
    <s v="West"/>
    <d v="2012-05-09T00:00:00"/>
    <n v="7"/>
    <s v="Development - Big Data"/>
    <s v="Development "/>
    <s v=" Big Data"/>
    <s v="Sophia Dixon"/>
    <s v="Bob Turner"/>
    <n v="71"/>
    <n v="1"/>
  </r>
  <r>
    <x v="7987"/>
    <n v="57095"/>
    <d v="2011-03-23T00:00:00"/>
    <n v="37"/>
    <n v="5920"/>
    <n v="0.01"/>
    <n v="160"/>
    <n v="5860.8"/>
    <s v="Paul Hazard"/>
    <s v="Lam Research Corporation"/>
    <s v="Industrial Machinery/Components"/>
    <s v="Technology"/>
    <s v="Bartlett"/>
    <n v="38134"/>
    <s v="Tennessee"/>
    <s v="South"/>
    <d v="2011-03-26T00:00:00"/>
    <n v="3"/>
    <s v="Development - Java"/>
    <s v="Development "/>
    <s v=" Java"/>
    <s v="Alexander Edison"/>
    <s v="Frank Mitchell"/>
    <n v="70"/>
    <n v="1"/>
  </r>
  <r>
    <x v="7988"/>
    <n v="57121"/>
    <d v="2011-11-16T00:00:00"/>
    <n v="42"/>
    <n v="4620"/>
    <n v="7.0000000000000007E-2"/>
    <n v="110"/>
    <n v="4296.5999999999995"/>
    <s v="Grace Badders"/>
    <s v="Tractor Supply Company"/>
    <s v="RETAIL: Building Materials"/>
    <s v="Consumer Services"/>
    <s v="American Fork"/>
    <n v="84003"/>
    <s v="Utah"/>
    <s v="West"/>
    <d v="2011-11-18T00:00:00"/>
    <n v="2"/>
    <s v="Development - Python"/>
    <s v="Development "/>
    <s v=" Python"/>
    <s v="Isabella Douglas"/>
    <s v="Bob Turner"/>
    <n v="75"/>
    <n v="1"/>
  </r>
  <r>
    <x v="7989"/>
    <n v="57121"/>
    <d v="2011-11-16T00:00:00"/>
    <n v="3"/>
    <n v="450"/>
    <n v="0.01"/>
    <n v="150"/>
    <n v="445.5"/>
    <s v="Grace Badders"/>
    <s v="Tractor Supply Company"/>
    <s v="RETAIL: Building Materials"/>
    <s v="Consumer Services"/>
    <s v="American Fork"/>
    <n v="84003"/>
    <s v="Utah"/>
    <s v="West"/>
    <d v="2011-11-18T00:00:00"/>
    <n v="2"/>
    <s v="Consulting - Market Research"/>
    <s v="Consulting "/>
    <s v=" Market Research"/>
    <s v="Elizabeth Carter"/>
    <s v="Bob Turner"/>
    <n v="52"/>
    <n v="1"/>
  </r>
  <r>
    <x v="7990"/>
    <n v="57125"/>
    <d v="2010-06-03T00:00:00"/>
    <n v="19"/>
    <n v="3040"/>
    <n v="0"/>
    <n v="160"/>
    <n v="3040"/>
    <s v="Raymond O'Donnell"/>
    <s v="Stericycle, Inc."/>
    <s v="Environmental Services"/>
    <s v="Basic Industries"/>
    <s v="Bremerton"/>
    <n v="98310"/>
    <s v="Washington"/>
    <s v="West"/>
    <d v="2010-06-05T00:00:00"/>
    <n v="2"/>
    <s v="Development - Java"/>
    <s v="Development "/>
    <s v=" Java"/>
    <s v="Michael Alister"/>
    <s v="Bob Turner"/>
    <n v="68"/>
    <n v="1"/>
  </r>
  <r>
    <x v="7991"/>
    <n v="57125"/>
    <d v="2010-06-03T00:00:00"/>
    <n v="31"/>
    <n v="4960"/>
    <n v="0.08"/>
    <n v="160"/>
    <n v="4563.2"/>
    <s v="Raymond O'Donnell"/>
    <s v="Stericycle, Inc."/>
    <s v="Environmental Services"/>
    <s v="Basic Industries"/>
    <s v="Bremerton"/>
    <n v="98310"/>
    <s v="Washington"/>
    <s v="West"/>
    <d v="2010-06-05T00:00:00"/>
    <n v="2"/>
    <s v="Development - Java"/>
    <s v="Development "/>
    <s v=" Java"/>
    <s v="Daniel Tusk"/>
    <s v="Bob Turner"/>
    <n v="45"/>
    <n v="1"/>
  </r>
  <r>
    <x v="7992"/>
    <n v="57127"/>
    <d v="2010-02-16T00:00:00"/>
    <n v="13"/>
    <n v="1430"/>
    <n v="0"/>
    <n v="110"/>
    <n v="1430"/>
    <s v="Ralph Hernandez"/>
    <s v="Sirius XM Holdings Inc."/>
    <s v="Broadcasting"/>
    <s v="Consumer Services"/>
    <s v="Lansing"/>
    <n v="60438"/>
    <s v="Illinois"/>
    <s v="Central"/>
    <d v="2010-02-18T00:00:00"/>
    <n v="2"/>
    <s v="Development - Python"/>
    <s v="Development "/>
    <s v=" Python"/>
    <s v="Jayden Hamilton"/>
    <s v="Josh Martinez"/>
    <n v="71"/>
    <n v="1"/>
  </r>
  <r>
    <x v="7993"/>
    <n v="57152"/>
    <d v="2012-09-03T00:00:00"/>
    <n v="6"/>
    <n v="960"/>
    <n v="0.08"/>
    <n v="160"/>
    <n v="883.2"/>
    <s v="Christopher Zandusky"/>
    <s v="Henry Schein, Inc."/>
    <s v="Medical Specialities"/>
    <s v="Health Care"/>
    <s v="Tacoma"/>
    <n v="98408"/>
    <s v="Washington"/>
    <s v="West"/>
    <d v="2012-09-03T00:00:00"/>
    <n v="0"/>
    <s v="Development - Java"/>
    <s v="Development "/>
    <s v=" Java"/>
    <s v="Emily Taylor"/>
    <s v="Bob Turner"/>
    <n v="62"/>
    <n v="1"/>
  </r>
  <r>
    <x v="7994"/>
    <n v="57152"/>
    <d v="2012-09-03T00:00:00"/>
    <n v="18"/>
    <n v="1980"/>
    <n v="0.03"/>
    <n v="110"/>
    <n v="1920.6"/>
    <s v="Christopher Zandusky"/>
    <s v="Henry Schein, Inc."/>
    <s v="Medical Specialities"/>
    <s v="Health Care"/>
    <s v="Tacoma"/>
    <n v="98408"/>
    <s v="Washington"/>
    <s v="West"/>
    <d v="2012-09-10T00:00:00"/>
    <n v="7"/>
    <s v="Development - PHP"/>
    <s v="Development "/>
    <s v=" PHP"/>
    <s v="Madison Hill"/>
    <s v="Bob Turner"/>
    <n v="58"/>
    <n v="1"/>
  </r>
  <r>
    <x v="7995"/>
    <n v="57153"/>
    <d v="2009-05-26T00:00:00"/>
    <n v="9"/>
    <n v="1530"/>
    <n v="0.02"/>
    <n v="170"/>
    <n v="1499.3999999999999"/>
    <s v="Meg Norvell"/>
    <s v="TripAdvisor, Inc."/>
    <s v="Computer Software: Programming, Data Processing"/>
    <s v="Technology"/>
    <s v="Kirkwood"/>
    <n v="63122"/>
    <s v="MO"/>
    <s v="Central"/>
    <d v="2009-05-28T00:00:00"/>
    <n v="2"/>
    <s v="Development - .Net"/>
    <s v="Development "/>
    <s v=" .Net"/>
    <s v="Noah Smith"/>
    <s v="Josh Martinez"/>
    <n v="59"/>
    <n v="1"/>
  </r>
  <r>
    <x v="7996"/>
    <n v="57153"/>
    <d v="2009-05-26T00:00:00"/>
    <n v="45"/>
    <n v="4950"/>
    <n v="0.01"/>
    <n v="110"/>
    <n v="4900.5"/>
    <s v="Meg Norvell"/>
    <s v="TripAdvisor, Inc."/>
    <s v="Computer Software: Programming, Data Processing"/>
    <s v="Technology"/>
    <s v="Kirkwood"/>
    <n v="63122"/>
    <s v="MO"/>
    <s v="Central"/>
    <d v="2009-05-27T00:00:00"/>
    <n v="1"/>
    <s v="Development - PHP"/>
    <s v="Development "/>
    <s v=" PHP"/>
    <s v="William Bufont"/>
    <s v="Josh Martinez"/>
    <n v="62"/>
    <n v="1"/>
  </r>
  <r>
    <x v="7997"/>
    <n v="57155"/>
    <d v="2009-06-17T00:00:00"/>
    <n v="23"/>
    <n v="2530"/>
    <n v="0.05"/>
    <n v="110"/>
    <n v="2403.5"/>
    <s v="Stuart Engle"/>
    <s v="The Priceline Group Inc."/>
    <s v="Business Services"/>
    <s v="Miscellaneous"/>
    <s v="Hilliard"/>
    <n v="43026"/>
    <s v="Ohio"/>
    <s v="East"/>
    <d v="2009-06-18T00:00:00"/>
    <n v="1"/>
    <s v="Development - Python"/>
    <s v="Development "/>
    <s v=" Python"/>
    <s v="Sophia Dixon"/>
    <s v="Allen Young"/>
    <n v="71"/>
    <n v="1"/>
  </r>
  <r>
    <x v="7998"/>
    <n v="57155"/>
    <d v="2009-06-17T00:00:00"/>
    <n v="16"/>
    <n v="3200"/>
    <n v="0.04"/>
    <n v="200"/>
    <n v="3072"/>
    <s v="Stuart Engle"/>
    <s v="The Priceline Group Inc."/>
    <s v="Business Services"/>
    <s v="Miscellaneous"/>
    <s v="Hilliard"/>
    <n v="43026"/>
    <s v="Ohio"/>
    <s v="East"/>
    <d v="2009-06-18T00:00:00"/>
    <n v="1"/>
    <s v="Development - Big Data"/>
    <s v="Development "/>
    <s v=" Big Data"/>
    <s v="Mason Gibson"/>
    <s v="Allen Young"/>
    <n v="71"/>
    <n v="1"/>
  </r>
  <r>
    <x v="7999"/>
    <n v="57157"/>
    <d v="2012-02-26T00:00:00"/>
    <n v="18"/>
    <n v="3060"/>
    <n v="0.01"/>
    <n v="170"/>
    <n v="3029.4"/>
    <s v="Maya Marie"/>
    <s v="Symantec Corporation"/>
    <s v="Computer Software: Prepackaged Software"/>
    <s v="Technology"/>
    <s v="Roswell"/>
    <n v="30076"/>
    <s v="Georgia"/>
    <s v="South"/>
    <d v="2012-02-29T00:00:00"/>
    <n v="3"/>
    <s v="Development - .Net"/>
    <s v="Development "/>
    <s v=" .Net"/>
    <s v="Jayden Hamilton"/>
    <s v="Frank Mitchell"/>
    <n v="71"/>
    <n v="1"/>
  </r>
  <r>
    <x v="8000"/>
    <n v="57159"/>
    <d v="2010-02-12T00:00:00"/>
    <n v="17"/>
    <n v="2125"/>
    <n v="0.09"/>
    <n v="125"/>
    <n v="1933.75"/>
    <s v="Hilary Vittorini"/>
    <s v="Baidu, Inc."/>
    <s v="Computer Software: Programming, Data Processing"/>
    <s v="Technology"/>
    <s v="New Albany"/>
    <n v="47150"/>
    <s v="Indiana"/>
    <s v="Central"/>
    <d v="2010-02-13T00:00:00"/>
    <n v="1"/>
    <s v="Training - Development"/>
    <s v="Training "/>
    <s v=" Development"/>
    <s v="Mason Gibson"/>
    <s v="Josh Martinez"/>
    <n v="71"/>
    <n v="1"/>
  </r>
  <r>
    <x v="8001"/>
    <n v="57159"/>
    <d v="2010-02-12T00:00:00"/>
    <n v="42"/>
    <n v="4620"/>
    <n v="0.01"/>
    <n v="110"/>
    <n v="4573.8"/>
    <s v="Hilary Vittorini"/>
    <s v="Baidu, Inc."/>
    <s v="Computer Software: Programming, Data Processing"/>
    <s v="Technology"/>
    <s v="New Albany"/>
    <n v="47150"/>
    <s v="Indiana"/>
    <s v="Central"/>
    <d v="2010-02-12T00:00:00"/>
    <n v="0"/>
    <s v="Development - Python"/>
    <s v="Development "/>
    <s v=" Python"/>
    <s v="Isabella Douglas"/>
    <s v="Josh Martinez"/>
    <n v="75"/>
    <n v="1"/>
  </r>
  <r>
    <x v="8002"/>
    <n v="57185"/>
    <d v="2011-05-23T00:00:00"/>
    <n v="28"/>
    <n v="3500"/>
    <n v="0.06"/>
    <n v="125"/>
    <n v="3290"/>
    <s v="Matt Mills"/>
    <s v="QUALCOMM Incorporated"/>
    <s v="Radio And Television Broadcasting And Communications Equipment"/>
    <s v="Technology"/>
    <s v="Medina"/>
    <n v="44256"/>
    <s v="Ohio"/>
    <s v="East"/>
    <d v="2011-05-25T00:00:00"/>
    <n v="2"/>
    <s v="Training - SQL"/>
    <s v="Training "/>
    <s v=" SQL"/>
    <s v="Liam Franklin"/>
    <s v="Allen Young"/>
    <n v="52"/>
    <n v="1"/>
  </r>
  <r>
    <x v="8003"/>
    <n v="57190"/>
    <d v="2010-05-28T00:00:00"/>
    <n v="48"/>
    <n v="7200"/>
    <n v="0.02"/>
    <n v="150"/>
    <n v="7056"/>
    <s v="Dave Blackwell"/>
    <s v="Verisk Analytics, Inc."/>
    <s v="EDP Services"/>
    <s v="Technology"/>
    <s v="Redding"/>
    <n v="96003"/>
    <s v="California"/>
    <s v="West"/>
    <d v="2010-05-28T00:00:00"/>
    <n v="0"/>
    <s v="Consulting - Strategy"/>
    <s v="Consulting "/>
    <s v=" Strategy"/>
    <s v="Mason Gibson"/>
    <s v="Bob Turner"/>
    <n v="71"/>
    <n v="1"/>
  </r>
  <r>
    <x v="8004"/>
    <n v="57190"/>
    <d v="2010-05-28T00:00:00"/>
    <n v="36"/>
    <n v="5400"/>
    <n v="0.09"/>
    <n v="150"/>
    <n v="4914"/>
    <s v="Dave Blackwell"/>
    <s v="Verisk Analytics, Inc."/>
    <s v="EDP Services"/>
    <s v="Technology"/>
    <s v="Redlands"/>
    <n v="92374"/>
    <s v="California"/>
    <s v="West"/>
    <d v="2010-05-29T00:00:00"/>
    <n v="1"/>
    <s v="Consulting - Business Model"/>
    <s v="Consulting "/>
    <s v=" Business Model"/>
    <s v="Ethan Bird"/>
    <s v="Bob Turner"/>
    <n v="60"/>
    <n v="1"/>
  </r>
  <r>
    <x v="8005"/>
    <n v="57216"/>
    <d v="2010-07-29T00:00:00"/>
    <n v="46"/>
    <n v="5750"/>
    <n v="0.03"/>
    <n v="125"/>
    <n v="5577.5"/>
    <s v="Ruben Staebel"/>
    <s v="Celgene Corporation"/>
    <s v="Major Pharmaceuticals"/>
    <s v="Health Care"/>
    <s v="Federal Way"/>
    <n v="98023"/>
    <s v="Washington"/>
    <s v="West"/>
    <d v="2010-07-29T00:00:00"/>
    <n v="0"/>
    <s v="Training - Development"/>
    <s v="Training "/>
    <s v=" Development"/>
    <s v="Mason Gibson"/>
    <s v="Bob Turner"/>
    <n v="71"/>
    <n v="1"/>
  </r>
  <r>
    <x v="8006"/>
    <n v="57216"/>
    <d v="2010-07-29T00:00:00"/>
    <n v="48"/>
    <n v="5760"/>
    <n v="0.03"/>
    <n v="120"/>
    <n v="5587.2"/>
    <s v="Ruben Staebel"/>
    <s v="Celgene Corporation"/>
    <s v="Major Pharmaceuticals"/>
    <s v="Health Care"/>
    <s v="Issaquah"/>
    <n v="98027"/>
    <s v="Washington"/>
    <s v="West"/>
    <d v="2010-07-31T00:00:00"/>
    <n v="2"/>
    <s v="Development - Business Logic"/>
    <s v="Development "/>
    <s v=" Business Logic"/>
    <s v="Emily Taylor"/>
    <s v="Bob Turner"/>
    <n v="62"/>
    <n v="1"/>
  </r>
  <r>
    <x v="8007"/>
    <n v="57217"/>
    <d v="2011-01-21T00:00:00"/>
    <n v="35"/>
    <n v="4200"/>
    <n v="0.06"/>
    <n v="120"/>
    <n v="3948"/>
    <s v="Alan Blumstein"/>
    <s v="Activision Blizzard, Inc"/>
    <s v="Computer Software: Prepackaged Software"/>
    <s v="Technology"/>
    <s v="Troy"/>
    <n v="12180"/>
    <s v="New York"/>
    <s v="East"/>
    <d v="2011-01-23T00:00:00"/>
    <n v="2"/>
    <s v="Development - Business Logic"/>
    <s v="Development "/>
    <s v=" Business Logic"/>
    <s v="Daniel Tusk"/>
    <s v="Allen Young"/>
    <n v="45"/>
    <n v="1"/>
  </r>
  <r>
    <x v="8008"/>
    <n v="57248"/>
    <d v="2009-10-15T00:00:00"/>
    <n v="34"/>
    <n v="5440"/>
    <n v="0.04"/>
    <n v="160"/>
    <n v="5222.3999999999996"/>
    <s v="Damala Bern"/>
    <s v="Regeneron Pharmaceuticals, Inc."/>
    <s v="Major Pharmaceuticals"/>
    <s v="Health Care"/>
    <s v="Goleta"/>
    <n v="93117"/>
    <s v="California"/>
    <s v="West"/>
    <d v="2009-10-17T00:00:00"/>
    <n v="2"/>
    <s v="Development - Java"/>
    <s v="Development "/>
    <s v=" Java"/>
    <s v="Mason Gibson"/>
    <s v="Bob Turner"/>
    <n v="71"/>
    <n v="1"/>
  </r>
  <r>
    <x v="8009"/>
    <n v="57249"/>
    <d v="2010-07-20T00:00:00"/>
    <n v="30"/>
    <n v="3750"/>
    <n v="0.05"/>
    <n v="125"/>
    <n v="3562.5"/>
    <s v="David Glassco"/>
    <s v="Whole Foods Market, Inc."/>
    <s v="Food Chains"/>
    <s v="Consumer Services"/>
    <s v="East Providence"/>
    <s v="02914"/>
    <s v="Rhode Island"/>
    <s v="East"/>
    <d v="2010-07-21T00:00:00"/>
    <n v="1"/>
    <s v="Training - SQL"/>
    <s v="Training "/>
    <s v=" SQL"/>
    <s v="Madison Hill"/>
    <s v="Allen Young"/>
    <n v="58"/>
    <n v="1"/>
  </r>
  <r>
    <x v="8010"/>
    <n v="57253"/>
    <d v="2009-01-05T00:00:00"/>
    <n v="43"/>
    <n v="5375"/>
    <n v="0.08"/>
    <n v="125"/>
    <n v="4945"/>
    <s v="Darren Perrino"/>
    <s v="Seagate Technology."/>
    <s v="Electronic Components"/>
    <s v="Technology"/>
    <s v="Bedford"/>
    <n v="76021"/>
    <s v="Texas"/>
    <s v="Central"/>
    <d v="2009-01-06T00:00:00"/>
    <n v="1"/>
    <s v="Training - Development"/>
    <s v="Training "/>
    <s v=" Development"/>
    <s v="Jayden Hamilton"/>
    <s v="Josh Martinez"/>
    <n v="71"/>
    <n v="1"/>
  </r>
  <r>
    <x v="8011"/>
    <n v="57253"/>
    <d v="2009-01-05T00:00:00"/>
    <n v="29"/>
    <n v="3625"/>
    <n v="0.06"/>
    <n v="125"/>
    <n v="3407.5"/>
    <s v="Darren Perrino"/>
    <s v="Seagate Technology."/>
    <s v="Electronic Components"/>
    <s v="Technology"/>
    <s v="Bedford"/>
    <n v="76021"/>
    <s v="Texas"/>
    <s v="Central"/>
    <d v="2009-01-07T00:00:00"/>
    <n v="2"/>
    <s v="Training - Development"/>
    <s v="Training "/>
    <s v=" Development"/>
    <s v="Jayden Hamilton"/>
    <s v="Josh Martinez"/>
    <n v="71"/>
    <n v="1"/>
  </r>
  <r>
    <x v="8012"/>
    <n v="57253"/>
    <d v="2009-01-05T00:00:00"/>
    <n v="48"/>
    <n v="6000"/>
    <n v="7.0000000000000007E-2"/>
    <n v="125"/>
    <n v="5580"/>
    <s v="Darren Perrino"/>
    <s v="Seagate Technology."/>
    <s v="Electronic Components"/>
    <s v="Technology"/>
    <s v="Bedford"/>
    <n v="76021"/>
    <s v="Texas"/>
    <s v="Central"/>
    <d v="2009-01-05T00:00:00"/>
    <n v="0"/>
    <s v="Training - SQL"/>
    <s v="Training "/>
    <s v=" SQL"/>
    <s v="Jayden Hamilton"/>
    <s v="Josh Martinez"/>
    <n v="71"/>
    <n v="1"/>
  </r>
  <r>
    <x v="8013"/>
    <n v="57253"/>
    <d v="2009-01-05T00:00:00"/>
    <n v="49"/>
    <n v="6125"/>
    <n v="0.08"/>
    <n v="125"/>
    <n v="5635"/>
    <s v="Darren Perrino"/>
    <s v="Seagate Technology."/>
    <s v="Electronic Components"/>
    <s v="Technology"/>
    <s v="Bedford"/>
    <n v="76021"/>
    <s v="Texas"/>
    <s v="Central"/>
    <d v="2009-01-06T00:00:00"/>
    <n v="1"/>
    <s v="Training - Javascript"/>
    <s v="Training "/>
    <s v=" Javascript"/>
    <s v="Olivia Sullivan"/>
    <s v="Josh Martinez"/>
    <n v="53"/>
    <n v="1"/>
  </r>
  <r>
    <x v="8014"/>
    <n v="57253"/>
    <d v="2009-01-05T00:00:00"/>
    <n v="25"/>
    <n v="3750"/>
    <n v="0.04"/>
    <n v="150"/>
    <n v="3600"/>
    <s v="Darren Perrino"/>
    <s v="Seagate Technology."/>
    <s v="Electronic Components"/>
    <s v="Technology"/>
    <s v="Bedford"/>
    <n v="76021"/>
    <s v="Texas"/>
    <s v="Central"/>
    <d v="2009-01-05T00:00:00"/>
    <n v="0"/>
    <s v="Consulting - Market Research"/>
    <s v="Consulting "/>
    <s v=" Market Research"/>
    <s v="Mason Gibson"/>
    <s v="Josh Martinez"/>
    <n v="71"/>
    <n v="1"/>
  </r>
  <r>
    <x v="8015"/>
    <n v="57280"/>
    <d v="2012-01-31T00:00:00"/>
    <n v="44"/>
    <n v="4840"/>
    <n v="0.03"/>
    <n v="110"/>
    <n v="4694.8"/>
    <s v="Dennis Chand"/>
    <s v="Activision Blizzard, Inc"/>
    <s v="Computer Software: Prepackaged Software"/>
    <s v="Technology"/>
    <s v="Durham"/>
    <n v="27707"/>
    <s v="North Carolina"/>
    <s v="South"/>
    <d v="2012-02-01T00:00:00"/>
    <n v="1"/>
    <s v="Development - Python"/>
    <s v="Development "/>
    <s v=" Python"/>
    <s v="Ava Wilson"/>
    <s v="Frank Mitchell"/>
    <n v="67"/>
    <n v="1"/>
  </r>
  <r>
    <x v="8016"/>
    <n v="57281"/>
    <d v="2010-04-20T00:00:00"/>
    <n v="26"/>
    <n v="4160"/>
    <n v="7.0000000000000007E-2"/>
    <n v="160"/>
    <n v="3868.7999999999997"/>
    <s v="Andy Herman"/>
    <s v="Electronic Arts Inc."/>
    <s v="Computer Software: Prepackaged Software"/>
    <s v="Technology"/>
    <s v="Seatac"/>
    <n v="98158"/>
    <s v="Washington"/>
    <s v="West"/>
    <d v="2010-04-20T00:00:00"/>
    <n v="0"/>
    <s v="Development - Java"/>
    <s v="Development "/>
    <s v=" Java"/>
    <s v="Daniel Tusk"/>
    <s v="Bob Turner"/>
    <n v="45"/>
    <n v="1"/>
  </r>
  <r>
    <x v="8017"/>
    <n v="57281"/>
    <d v="2010-04-20T00:00:00"/>
    <n v="19"/>
    <n v="2375"/>
    <n v="0.09"/>
    <n v="125"/>
    <n v="2161.25"/>
    <s v="Andy Herman"/>
    <s v="Electronic Arts Inc."/>
    <s v="Computer Software: Prepackaged Software"/>
    <s v="Technology"/>
    <s v="Seatac"/>
    <n v="98158"/>
    <s v="Washington"/>
    <s v="West"/>
    <d v="2010-04-22T00:00:00"/>
    <n v="2"/>
    <s v="Training - Tableau"/>
    <s v="Training "/>
    <s v=" Tableau"/>
    <s v="Alexander Edison"/>
    <s v="Bob Turner"/>
    <n v="70"/>
    <n v="1"/>
  </r>
  <r>
    <x v="8018"/>
    <n v="57287"/>
    <d v="2011-10-28T00:00:00"/>
    <n v="11"/>
    <n v="1650"/>
    <n v="0.03"/>
    <n v="150"/>
    <n v="1600.5"/>
    <s v="Randy Baptist"/>
    <s v="Staples, Inc."/>
    <s v="Other Specialty Stores"/>
    <s v="Consumer Services"/>
    <s v="Clarksville"/>
    <n v="37042"/>
    <s v="Tennessee"/>
    <s v="South"/>
    <d v="2011-10-29T00:00:00"/>
    <n v="1"/>
    <s v="Consulting - Business Model"/>
    <s v="Consulting "/>
    <s v=" Business Model"/>
    <s v="Ethan Bird"/>
    <s v="Frank Mitchell"/>
    <n v="60"/>
    <n v="1"/>
  </r>
  <r>
    <x v="8019"/>
    <n v="57314"/>
    <d v="2010-10-12T00:00:00"/>
    <n v="22"/>
    <n v="2420"/>
    <n v="0.04"/>
    <n v="110"/>
    <n v="2323.1999999999998"/>
    <s v="Patrick Webber"/>
    <s v="KLA-Tencor Corporation"/>
    <s v="Electronic Components"/>
    <s v="Capital Goods"/>
    <s v="Jackson"/>
    <n v="49201"/>
    <s v="Michigan"/>
    <s v="Central"/>
    <d v="2010-10-16T00:00:00"/>
    <n v="4"/>
    <s v="Development - Python"/>
    <s v="Development "/>
    <s v=" Python"/>
    <s v="Alexander Edison"/>
    <s v="Josh Martinez"/>
    <n v="70"/>
    <n v="1"/>
  </r>
  <r>
    <x v="8020"/>
    <n v="57314"/>
    <d v="2010-10-12T00:00:00"/>
    <n v="26"/>
    <n v="3900"/>
    <n v="0"/>
    <n v="150"/>
    <n v="3900"/>
    <s v="Patrick Webber"/>
    <s v="KLA-Tencor Corporation"/>
    <s v="Electronic Components"/>
    <s v="Capital Goods"/>
    <s v="Jackson"/>
    <n v="49201"/>
    <s v="Michigan"/>
    <s v="Central"/>
    <d v="2010-10-19T00:00:00"/>
    <n v="7"/>
    <s v="Consulting - Market Research"/>
    <s v="Consulting "/>
    <s v=" Market Research"/>
    <s v="Elizabeth Carter"/>
    <s v="Josh Martinez"/>
    <n v="52"/>
    <n v="1"/>
  </r>
  <r>
    <x v="8021"/>
    <n v="57318"/>
    <d v="2010-01-10T00:00:00"/>
    <n v="33"/>
    <n v="6600"/>
    <n v="0.02"/>
    <n v="200"/>
    <n v="6468"/>
    <s v="Eric Dilbeck"/>
    <s v="Google Inc."/>
    <s v="Computer Software: Programming, Data Processing"/>
    <s v="Technology"/>
    <s v="Inglewood"/>
    <n v="90301"/>
    <s v="California"/>
    <s v="West"/>
    <d v="2010-01-12T00:00:00"/>
    <n v="2"/>
    <s v="Development - Scala"/>
    <s v="Development "/>
    <s v=" Scala"/>
    <s v="Mia Moore"/>
    <s v="Bob Turner"/>
    <n v="51"/>
    <n v="1"/>
  </r>
  <r>
    <x v="8022"/>
    <n v="57318"/>
    <d v="2010-01-10T00:00:00"/>
    <n v="12"/>
    <n v="1320"/>
    <n v="0.1"/>
    <n v="110"/>
    <n v="1188"/>
    <s v="Eric Dilbeck"/>
    <s v="Google Inc."/>
    <s v="Computer Software: Programming, Data Processing"/>
    <s v="Technology"/>
    <s v="Inglewood"/>
    <n v="90301"/>
    <s v="California"/>
    <s v="West"/>
    <d v="2010-01-12T00:00:00"/>
    <n v="2"/>
    <s v="Development - Python"/>
    <s v="Development "/>
    <s v=" Python"/>
    <s v="Mia Moore"/>
    <s v="Bob Turner"/>
    <n v="51"/>
    <n v="1"/>
  </r>
  <r>
    <x v="8023"/>
    <n v="57344"/>
    <d v="2010-09-24T00:00:00"/>
    <n v="47"/>
    <n v="7050"/>
    <n v="0.1"/>
    <n v="150"/>
    <n v="6345"/>
    <s v="Sylvia Gastineau"/>
    <s v="Stericycle, Inc."/>
    <s v="Environmental Services"/>
    <s v="Basic Industries"/>
    <s v="Normal"/>
    <n v="61761"/>
    <s v="Illinois"/>
    <s v="Central"/>
    <d v="2010-09-26T00:00:00"/>
    <n v="2"/>
    <s v="Consulting - Market Research"/>
    <s v="Consulting "/>
    <s v=" Market Research"/>
    <s v="Isabella Douglas"/>
    <s v="Josh Martinez"/>
    <n v="75"/>
    <n v="1"/>
  </r>
  <r>
    <x v="8024"/>
    <n v="57350"/>
    <d v="2011-05-25T00:00:00"/>
    <n v="33"/>
    <n v="3630"/>
    <n v="0.09"/>
    <n v="110"/>
    <n v="3303.3"/>
    <s v="Tracy Haushalter"/>
    <s v="C.H. Robinson Worldwide, Inc."/>
    <s v="Oil Refining/Marketing"/>
    <s v="Transportation"/>
    <s v="Granite Bay"/>
    <n v="95746"/>
    <s v="California"/>
    <s v="West"/>
    <d v="2011-05-26T00:00:00"/>
    <n v="1"/>
    <s v="Development - Python"/>
    <s v="Development "/>
    <s v=" Python"/>
    <s v="Alexander Edison"/>
    <s v="Bob Turner"/>
    <n v="70"/>
    <n v="1"/>
  </r>
  <r>
    <x v="8025"/>
    <n v="57350"/>
    <d v="2011-05-25T00:00:00"/>
    <n v="50"/>
    <n v="7500"/>
    <n v="0.09"/>
    <n v="150"/>
    <n v="6825"/>
    <s v="Tracy Haushalter"/>
    <s v="C.H. Robinson Worldwide, Inc."/>
    <s v="Oil Refining/Marketing"/>
    <s v="Transportation"/>
    <s v="Granite Bay"/>
    <n v="95746"/>
    <s v="California"/>
    <s v="West"/>
    <d v="2011-05-26T00:00:00"/>
    <n v="1"/>
    <s v="Consulting - Market Research"/>
    <s v="Consulting "/>
    <s v=" Market Research"/>
    <s v="Ava Wilson"/>
    <s v="Bob Turner"/>
    <n v="67"/>
    <n v="1"/>
  </r>
  <r>
    <x v="8026"/>
    <n v="57376"/>
    <d v="2011-06-19T00:00:00"/>
    <n v="44"/>
    <n v="5500"/>
    <n v="7.0000000000000007E-2"/>
    <n v="125"/>
    <n v="5115"/>
    <s v="Mike Lanier"/>
    <s v="Activision Blizzard, Inc"/>
    <s v="Computer Software: Prepackaged Software"/>
    <s v="Technology"/>
    <s v="Holland"/>
    <n v="49423"/>
    <s v="Michigan"/>
    <s v="Central"/>
    <d v="2011-06-21T00:00:00"/>
    <n v="2"/>
    <s v="Training - SQL"/>
    <s v="Training "/>
    <s v=" SQL"/>
    <s v="Jayden Hamilton"/>
    <s v="Josh Martinez"/>
    <n v="71"/>
    <n v="1"/>
  </r>
  <r>
    <x v="8027"/>
    <n v="57376"/>
    <d v="2011-06-19T00:00:00"/>
    <n v="6"/>
    <n v="900"/>
    <n v="7.0000000000000007E-2"/>
    <n v="150"/>
    <n v="837"/>
    <s v="Mike Lanier"/>
    <s v="Activision Blizzard, Inc"/>
    <s v="Computer Software: Prepackaged Software"/>
    <s v="Technology"/>
    <s v="Holland"/>
    <n v="49423"/>
    <s v="Michigan"/>
    <s v="Central"/>
    <d v="2011-06-19T00:00:00"/>
    <n v="0"/>
    <s v="Consulting - Market Research"/>
    <s v="Consulting "/>
    <s v=" Market Research"/>
    <s v="Olivia Sullivan"/>
    <s v="Josh Martinez"/>
    <n v="53"/>
    <n v="1"/>
  </r>
  <r>
    <x v="8028"/>
    <n v="57378"/>
    <d v="2009-12-28T00:00:00"/>
    <n v="9"/>
    <n v="1350"/>
    <n v="0.02"/>
    <n v="150"/>
    <n v="1323"/>
    <s v="Sibella Zandusky"/>
    <s v="Liberty Media Corporation"/>
    <s v="Broadcasting"/>
    <s v="Consumer Services"/>
    <s v="Bend"/>
    <n v="97701"/>
    <s v="Oregon"/>
    <s v="West"/>
    <d v="2009-12-29T00:00:00"/>
    <n v="1"/>
    <s v="Consulting - Business Model"/>
    <s v="Consulting "/>
    <s v=" Business Model"/>
    <s v="Alexander Edison"/>
    <s v="Bob Turner"/>
    <n v="70"/>
    <n v="1"/>
  </r>
  <r>
    <x v="8029"/>
    <n v="57378"/>
    <d v="2009-12-28T00:00:00"/>
    <n v="10"/>
    <n v="1200"/>
    <n v="0.01"/>
    <n v="120"/>
    <n v="1188"/>
    <s v="Sibella Zandusky"/>
    <s v="Liberty Media Corporation"/>
    <s v="Broadcasting"/>
    <s v="Consumer Services"/>
    <s v="Bend"/>
    <n v="97701"/>
    <s v="Oregon"/>
    <s v="West"/>
    <d v="2009-12-28T00:00:00"/>
    <n v="0"/>
    <s v="Development - Business Logic"/>
    <s v="Development "/>
    <s v=" Business Logic"/>
    <s v="William Bufont"/>
    <s v="Bob Turner"/>
    <n v="62"/>
    <n v="1"/>
  </r>
  <r>
    <x v="8030"/>
    <n v="57380"/>
    <d v="2011-10-20T00:00:00"/>
    <n v="3"/>
    <n v="375"/>
    <n v="0.05"/>
    <n v="125"/>
    <n v="356.25"/>
    <s v="Pauline MacIntyre"/>
    <s v="Monster Beverage Corporation"/>
    <s v="Beverages (Production/Distribution)"/>
    <s v="Consumer Non-Durables"/>
    <s v="Boise"/>
    <n v="83704"/>
    <s v="Idaho"/>
    <s v="West"/>
    <d v="2011-10-24T00:00:00"/>
    <n v="4"/>
    <s v="Training - Javascript"/>
    <s v="Training "/>
    <s v=" Javascript"/>
    <s v="Jacob Manziel"/>
    <s v="Bob Turner"/>
    <n v="57"/>
    <n v="1"/>
  </r>
  <r>
    <x v="8031"/>
    <n v="57381"/>
    <d v="2009-08-07T00:00:00"/>
    <n v="13"/>
    <n v="2080"/>
    <n v="0.1"/>
    <n v="160"/>
    <n v="1872"/>
    <s v="Paul Hooks"/>
    <s v="Marriott International"/>
    <s v="Hotels/Resorts"/>
    <s v="Consumer Services"/>
    <s v="Menlo Park"/>
    <n v="94025"/>
    <s v="California"/>
    <s v="West"/>
    <d v="2009-08-08T00:00:00"/>
    <n v="1"/>
    <s v="Development - Java"/>
    <s v="Development "/>
    <s v=" Java"/>
    <s v="Jayden Hamilton"/>
    <s v="Bob Turner"/>
    <n v="71"/>
    <n v="1"/>
  </r>
  <r>
    <x v="8032"/>
    <n v="57381"/>
    <d v="2009-08-07T00:00:00"/>
    <n v="22"/>
    <n v="3080"/>
    <n v="0.06"/>
    <n v="140"/>
    <n v="2895.2"/>
    <s v="Paul Hooks"/>
    <s v="Marriott International"/>
    <s v="Hotels/Resorts"/>
    <s v="Consumer Services"/>
    <s v="Menlo Park"/>
    <n v="94025"/>
    <s v="California"/>
    <s v="West"/>
    <d v="2009-08-07T00:00:00"/>
    <n v="0"/>
    <s v="Development - Database"/>
    <s v="Development "/>
    <s v=" Database"/>
    <s v="Madison Hill"/>
    <s v="Bob Turner"/>
    <n v="58"/>
    <n v="1"/>
  </r>
  <r>
    <x v="8033"/>
    <n v="57382"/>
    <d v="2009-03-23T00:00:00"/>
    <n v="25"/>
    <n v="4000"/>
    <n v="0.09"/>
    <n v="160"/>
    <n v="3640"/>
    <s v="George Barnes"/>
    <s v="Sirius XM Holdings Inc."/>
    <s v="Broadcasting"/>
    <s v="Consumer Services"/>
    <s v="Lufkin"/>
    <s v="75901"/>
    <s v="Texas"/>
    <s v="Central"/>
    <d v="2009-03-25T00:00:00"/>
    <n v="2"/>
    <s v="Development - Java"/>
    <s v="Development "/>
    <s v=" Java"/>
    <s v="Michael Alister"/>
    <s v="Josh Martinez"/>
    <n v="68"/>
    <n v="1"/>
  </r>
  <r>
    <x v="8034"/>
    <n v="57382"/>
    <d v="2009-03-23T00:00:00"/>
    <n v="45"/>
    <n v="4950"/>
    <n v="7.0000000000000007E-2"/>
    <n v="110"/>
    <n v="4603.5"/>
    <s v="George Barnes"/>
    <s v="Sirius XM Holdings Inc."/>
    <s v="Broadcasting"/>
    <s v="Consumer Services"/>
    <s v="Mansfield"/>
    <n v="76063"/>
    <s v="Texas"/>
    <s v="Central"/>
    <d v="2009-03-25T00:00:00"/>
    <n v="2"/>
    <s v="Development - PHP"/>
    <s v="Development "/>
    <s v=" PHP"/>
    <s v="Michael Alister"/>
    <s v="Josh Martinez"/>
    <n v="68"/>
    <n v="1"/>
  </r>
  <r>
    <x v="8035"/>
    <n v="57409"/>
    <d v="2009-11-20T00:00:00"/>
    <n v="1"/>
    <n v="150"/>
    <n v="0.1"/>
    <n v="150"/>
    <n v="135"/>
    <s v="John Doherty"/>
    <s v="Mattel, Inc."/>
    <s v="Recreational Products/Toys"/>
    <s v="Consumer Non-Durables"/>
    <s v="Shaker Heights"/>
    <s v="44118"/>
    <s v="Ohio"/>
    <s v="East"/>
    <d v="2009-11-21T00:00:00"/>
    <n v="1"/>
    <s v="Consulting - Business Model"/>
    <s v="Consulting "/>
    <s v=" Business Model"/>
    <s v="Olivia Sullivan"/>
    <s v="Allen Young"/>
    <n v="53"/>
    <n v="1"/>
  </r>
  <r>
    <x v="8036"/>
    <n v="57409"/>
    <d v="2009-11-20T00:00:00"/>
    <n v="34"/>
    <n v="5100"/>
    <n v="0.03"/>
    <n v="150"/>
    <n v="4947"/>
    <s v="John Doherty"/>
    <s v="Mattel, Inc."/>
    <s v="Recreational Products/Toys"/>
    <s v="Consumer Non-Durables"/>
    <s v="Shaker Heights"/>
    <s v="44118"/>
    <s v="Ohio"/>
    <s v="East"/>
    <d v="2009-11-21T00:00:00"/>
    <n v="1"/>
    <s v="Consulting - Market Research"/>
    <s v="Consulting "/>
    <s v=" Market Research"/>
    <s v="Abigail Young"/>
    <s v="Allen Young"/>
    <n v="50"/>
    <n v="1"/>
  </r>
  <r>
    <x v="8037"/>
    <n v="57412"/>
    <d v="2009-07-13T00:00:00"/>
    <n v="34"/>
    <n v="5100"/>
    <n v="0.06"/>
    <n v="150"/>
    <n v="4794"/>
    <s v="Carl Grace"/>
    <s v="Cerner Corporation"/>
    <s v="EDP Services"/>
    <s v="Technology"/>
    <s v="Henderson"/>
    <n v="89015"/>
    <s v="Nevada"/>
    <s v="West"/>
    <d v="2009-07-13T00:00:00"/>
    <n v="0"/>
    <s v="Consulting - Market Research"/>
    <s v="Consulting "/>
    <s v=" Market Research"/>
    <s v="Abigail Young"/>
    <s v="Bob Turner"/>
    <n v="50"/>
    <n v="1"/>
  </r>
  <r>
    <x v="8038"/>
    <n v="57415"/>
    <d v="2009-03-24T00:00:00"/>
    <n v="6"/>
    <n v="1200"/>
    <n v="0.02"/>
    <n v="200"/>
    <n v="1176"/>
    <s v="Tamara Turnell"/>
    <s v="Seagate Technology."/>
    <s v="Electronic Components"/>
    <s v="Technology"/>
    <s v="Pflugerville"/>
    <n v="78660"/>
    <s v="Texas"/>
    <s v="Central"/>
    <d v="2009-03-25T00:00:00"/>
    <n v="1"/>
    <s v="Development - Big Data"/>
    <s v="Development "/>
    <s v=" Big Data"/>
    <s v="Sophia Dixon"/>
    <s v="Josh Martinez"/>
    <n v="71"/>
    <n v="1"/>
  </r>
  <r>
    <x v="8039"/>
    <n v="57440"/>
    <d v="2010-07-23T00:00:00"/>
    <n v="12"/>
    <n v="1800"/>
    <n v="0.04"/>
    <n v="150"/>
    <n v="1728"/>
    <s v="Rob Andreada"/>
    <s v="Apple Inc."/>
    <s v="Computer Manufacturing"/>
    <s v="Technology"/>
    <s v="Chandler"/>
    <n v="85224"/>
    <s v="Arizona"/>
    <s v="West"/>
    <d v="2010-07-30T00:00:00"/>
    <n v="7"/>
    <s v="Consulting - Market Research"/>
    <s v="Consulting "/>
    <s v=" Market Research"/>
    <s v="Olivia Sullivan"/>
    <s v="Bob Turner"/>
    <n v="53"/>
    <n v="1"/>
  </r>
  <r>
    <x v="8040"/>
    <n v="57444"/>
    <d v="2011-05-14T00:00:00"/>
    <n v="24"/>
    <n v="3840"/>
    <n v="0.09"/>
    <n v="160"/>
    <n v="3494.4"/>
    <s v="Barry Pond"/>
    <s v="Micron Technology, Inc."/>
    <s v="Semiconductors"/>
    <s v="Technology"/>
    <s v="Lawndale"/>
    <n v="90260"/>
    <s v="California"/>
    <s v="West"/>
    <d v="2011-05-15T00:00:00"/>
    <n v="1"/>
    <s v="Development - Java"/>
    <s v="Development "/>
    <s v=" Java"/>
    <s v="Mason Gibson"/>
    <s v="Bob Turner"/>
    <n v="71"/>
    <n v="1"/>
  </r>
  <r>
    <x v="8041"/>
    <n v="57447"/>
    <d v="2011-07-04T00:00:00"/>
    <n v="39"/>
    <n v="5850"/>
    <n v="0.09"/>
    <n v="150"/>
    <n v="5323.5"/>
    <s v="Grant Jackson"/>
    <s v="Tesla Motors, Inc."/>
    <s v="Auto Manufacturing"/>
    <s v="Capital Goods"/>
    <s v="Fairmont"/>
    <s v="26554"/>
    <s v="West Virginia"/>
    <s v="East"/>
    <d v="2011-07-04T00:00:00"/>
    <n v="0"/>
    <s v="Consulting - Business Model"/>
    <s v="Consulting "/>
    <s v=" Business Model"/>
    <s v="Ethan Bird"/>
    <s v="Allen Young"/>
    <n v="60"/>
    <n v="1"/>
  </r>
  <r>
    <x v="8042"/>
    <n v="57447"/>
    <d v="2011-07-04T00:00:00"/>
    <n v="8"/>
    <n v="1200"/>
    <n v="0.06"/>
    <n v="150"/>
    <n v="1128"/>
    <s v="Grant Jackson"/>
    <s v="Tesla Motors, Inc."/>
    <s v="Auto Manufacturing"/>
    <s v="Capital Goods"/>
    <s v="Fairmont"/>
    <s v="26554"/>
    <s v="West Virginia"/>
    <s v="East"/>
    <d v="2011-07-07T00:00:00"/>
    <n v="3"/>
    <s v="Consulting - Business Model"/>
    <s v="Consulting "/>
    <s v=" Business Model"/>
    <s v="Mia Moore"/>
    <s v="Allen Young"/>
    <n v="51"/>
    <n v="1"/>
  </r>
  <r>
    <x v="8043"/>
    <n v="57475"/>
    <d v="2010-10-04T00:00:00"/>
    <n v="32"/>
    <n v="5120"/>
    <n v="0.04"/>
    <n v="160"/>
    <n v="4915.2"/>
    <s v="Tony Lucas"/>
    <s v="Celgene Corporation"/>
    <s v="Major Pharmaceuticals"/>
    <s v="Health Care"/>
    <s v="Selma"/>
    <n v="36701"/>
    <s v="Alabama"/>
    <s v="South"/>
    <d v="2010-10-11T00:00:00"/>
    <n v="7"/>
    <s v="Development - Java"/>
    <s v="Development "/>
    <s v=" Java"/>
    <s v="Alexander Edison"/>
    <s v="Frank Mitchell"/>
    <n v="70"/>
    <n v="1"/>
  </r>
  <r>
    <x v="8044"/>
    <n v="57475"/>
    <d v="2010-10-04T00:00:00"/>
    <n v="34"/>
    <n v="5440"/>
    <n v="0.06"/>
    <n v="160"/>
    <n v="5113.5999999999995"/>
    <s v="Tony Lucas"/>
    <s v="Celgene Corporation"/>
    <s v="Major Pharmaceuticals"/>
    <s v="Health Care"/>
    <s v="Selma"/>
    <n v="36701"/>
    <s v="Alabama"/>
    <s v="South"/>
    <d v="2010-10-04T00:00:00"/>
    <n v="0"/>
    <s v="Development - Java"/>
    <s v="Development "/>
    <s v=" Java"/>
    <s v="Sophia Dixon"/>
    <s v="Frank Mitchell"/>
    <n v="71"/>
    <n v="1"/>
  </r>
  <r>
    <x v="8045"/>
    <n v="57475"/>
    <d v="2010-10-04T00:00:00"/>
    <n v="48"/>
    <n v="7680"/>
    <n v="0.04"/>
    <n v="160"/>
    <n v="7372.7999999999993"/>
    <s v="Tony Lucas"/>
    <s v="Celgene Corporation"/>
    <s v="Major Pharmaceuticals"/>
    <s v="Health Care"/>
    <s v="Selma"/>
    <n v="36701"/>
    <s v="Alabama"/>
    <s v="South"/>
    <d v="2010-10-04T00:00:00"/>
    <n v="0"/>
    <s v="Development - Java"/>
    <s v="Development "/>
    <s v=" Java"/>
    <s v="Emma Watson"/>
    <s v="Frank Mitchell"/>
    <n v="67"/>
    <n v="1"/>
  </r>
  <r>
    <x v="8046"/>
    <n v="57475"/>
    <d v="2010-10-04T00:00:00"/>
    <n v="24"/>
    <n v="2640"/>
    <n v="0.09"/>
    <n v="110"/>
    <n v="2402.4"/>
    <s v="Tony Lucas"/>
    <s v="Celgene Corporation"/>
    <s v="Major Pharmaceuticals"/>
    <s v="Health Care"/>
    <s v="Selma"/>
    <n v="36701"/>
    <s v="Alabama"/>
    <s v="South"/>
    <d v="2010-10-06T00:00:00"/>
    <n v="2"/>
    <s v="Development - Python"/>
    <s v="Development "/>
    <s v=" Python"/>
    <s v="Jacob Manziel"/>
    <s v="Frank Mitchell"/>
    <n v="57"/>
    <n v="1"/>
  </r>
  <r>
    <x v="8047"/>
    <n v="57476"/>
    <d v="2009-03-16T00:00:00"/>
    <n v="20"/>
    <n v="3400"/>
    <n v="0.08"/>
    <n v="170"/>
    <n v="3128"/>
    <s v="Michael Prescott"/>
    <s v="Xilinx, Inc."/>
    <s v="Semiconductors"/>
    <s v="Technology"/>
    <s v="Coachella"/>
    <n v="92236"/>
    <s v="California"/>
    <s v="West"/>
    <d v="2009-03-17T00:00:00"/>
    <n v="1"/>
    <s v="Development - .Net"/>
    <s v="Development "/>
    <s v=" .Net"/>
    <s v="Liam Franklin"/>
    <s v="Bob Turner"/>
    <n v="52"/>
    <n v="1"/>
  </r>
  <r>
    <x v="8048"/>
    <n v="57476"/>
    <d v="2009-03-16T00:00:00"/>
    <n v="17"/>
    <n v="2040"/>
    <n v="0.04"/>
    <n v="120"/>
    <n v="1958.3999999999999"/>
    <s v="Michael Prescott"/>
    <s v="Xilinx, Inc."/>
    <s v="Semiconductors"/>
    <s v="Technology"/>
    <s v="Coachella"/>
    <n v="92236"/>
    <s v="California"/>
    <s v="West"/>
    <d v="2009-03-18T00:00:00"/>
    <n v="2"/>
    <s v="Development - Business Logic"/>
    <s v="Development "/>
    <s v=" Business Logic"/>
    <s v="Mason Gibson"/>
    <s v="Bob Turner"/>
    <n v="71"/>
    <n v="1"/>
  </r>
  <r>
    <x v="8049"/>
    <n v="57477"/>
    <d v="2010-09-26T00:00:00"/>
    <n v="50"/>
    <n v="8500"/>
    <n v="0.02"/>
    <n v="170"/>
    <n v="8330"/>
    <s v="Ed Yedwab"/>
    <s v="DISH Network Corporation"/>
    <s v="Television Services"/>
    <s v="Consumer Services"/>
    <s v="Benton"/>
    <n v="72015"/>
    <s v="Arkansas"/>
    <s v="South"/>
    <d v="2010-09-28T00:00:00"/>
    <n v="2"/>
    <s v="Development - .Net"/>
    <s v="Development "/>
    <s v=" .Net"/>
    <s v="Madison Hill"/>
    <s v="Frank Mitchell"/>
    <n v="58"/>
    <n v="1"/>
  </r>
  <r>
    <x v="8050"/>
    <n v="57477"/>
    <d v="2010-09-26T00:00:00"/>
    <n v="45"/>
    <n v="6750"/>
    <n v="0.08"/>
    <n v="150"/>
    <n v="6210"/>
    <s v="Ed Yedwab"/>
    <s v="DISH Network Corporation"/>
    <s v="Television Services"/>
    <s v="Consumer Services"/>
    <s v="Benton"/>
    <n v="72015"/>
    <s v="Arkansas"/>
    <s v="South"/>
    <d v="2010-09-27T00:00:00"/>
    <n v="1"/>
    <s v="Consulting - Market Research"/>
    <s v="Consulting "/>
    <s v=" Market Research"/>
    <s v="Olivia Sullivan"/>
    <s v="Frank Mitchell"/>
    <n v="53"/>
    <n v="1"/>
  </r>
  <r>
    <x v="8051"/>
    <n v="57478"/>
    <d v="2010-10-03T00:00:00"/>
    <n v="36"/>
    <n v="5040"/>
    <n v="0.1"/>
    <n v="140"/>
    <n v="4536"/>
    <s v="Greg Hansen"/>
    <s v="Vodafone Group Plc"/>
    <s v="Telecommunications Equipment"/>
    <s v="Public Utilities"/>
    <s v="Cornelius"/>
    <s v="28031"/>
    <s v="North Carolina"/>
    <s v="South"/>
    <d v="2010-10-04T00:00:00"/>
    <n v="1"/>
    <s v="Development - Database"/>
    <s v="Development "/>
    <s v=" Database"/>
    <s v="Ethan Bird"/>
    <s v="Frank Mitchell"/>
    <n v="60"/>
    <n v="1"/>
  </r>
  <r>
    <x v="8052"/>
    <n v="57479"/>
    <d v="2011-03-15T00:00:00"/>
    <n v="37"/>
    <n v="7400"/>
    <n v="7.0000000000000007E-2"/>
    <n v="200"/>
    <n v="6881.9999999999991"/>
    <s v="Amy Brennan"/>
    <s v="Cognizant Technology Solutions Corporation"/>
    <s v="EDP Services"/>
    <s v="Technology"/>
    <s v="West Mifflin"/>
    <s v="15122"/>
    <s v="Pennsylvania"/>
    <s v="East"/>
    <d v="2011-03-16T00:00:00"/>
    <n v="1"/>
    <s v="Development - Scala"/>
    <s v="Development "/>
    <s v=" Scala"/>
    <s v="Alexander Edison"/>
    <s v="Allen Young"/>
    <n v="70"/>
    <n v="1"/>
  </r>
  <r>
    <x v="8053"/>
    <n v="57504"/>
    <d v="2009-08-04T00:00:00"/>
    <n v="44"/>
    <n v="4840"/>
    <n v="0.01"/>
    <n v="110"/>
    <n v="4791.6000000000004"/>
    <s v="Sarah Hopkins"/>
    <s v="Equinix, Inc."/>
    <s v="Telecommunications Equipment"/>
    <s v="Public Utilities"/>
    <s v="Depew"/>
    <s v="14043"/>
    <s v="New York"/>
    <s v="East"/>
    <d v="2009-08-07T00:00:00"/>
    <n v="3"/>
    <s v="Development - PHP"/>
    <s v="Development "/>
    <s v=" PHP"/>
    <s v="Daniel Tusk"/>
    <s v="Allen Young"/>
    <n v="45"/>
    <n v="1"/>
  </r>
  <r>
    <x v="8054"/>
    <n v="57506"/>
    <d v="2009-02-13T00:00:00"/>
    <n v="48"/>
    <n v="5280"/>
    <n v="0.1"/>
    <n v="110"/>
    <n v="4752"/>
    <s v="Thais Roper"/>
    <s v="VimpelCom Ltd."/>
    <s v="Telecommunications Equipment"/>
    <s v="Public Utilities"/>
    <s v="Port Saint Lucie"/>
    <n v="34952"/>
    <s v="Florida"/>
    <s v="South"/>
    <d v="2009-02-13T00:00:00"/>
    <n v="0"/>
    <s v="Development - Python"/>
    <s v="Development "/>
    <s v=" Python"/>
    <s v="Abigail Young"/>
    <s v="Frank Mitchell"/>
    <n v="50"/>
    <n v="1"/>
  </r>
  <r>
    <x v="8055"/>
    <n v="57507"/>
    <d v="2009-06-26T00:00:00"/>
    <n v="10"/>
    <n v="1600"/>
    <n v="0.03"/>
    <n v="160"/>
    <n v="1552"/>
    <s v="Logan Flashing"/>
    <s v="Garmin Ltd."/>
    <s v="Industrial Machinery/Components"/>
    <s v="Capital Goods"/>
    <s v="New Castle"/>
    <n v="47362"/>
    <s v="Indiana"/>
    <s v="Central"/>
    <d v="2009-06-29T00:00:00"/>
    <n v="3"/>
    <s v="Development - Java"/>
    <s v="Development "/>
    <s v=" Java"/>
    <s v="Emma Watson"/>
    <s v="Josh Martinez"/>
    <n v="67"/>
    <n v="1"/>
  </r>
  <r>
    <x v="8056"/>
    <n v="57509"/>
    <d v="2009-02-21T00:00:00"/>
    <n v="39"/>
    <n v="7800"/>
    <n v="0.1"/>
    <n v="200"/>
    <n v="7020"/>
    <s v="Neola Wilson"/>
    <s v="DISH Network Corporation"/>
    <s v="Television Services"/>
    <s v="Consumer Services"/>
    <s v="Joliet"/>
    <n v="60432"/>
    <s v="Illinois"/>
    <s v="Central"/>
    <d v="2009-02-21T00:00:00"/>
    <n v="0"/>
    <s v="Development - Scala"/>
    <s v="Development "/>
    <s v=" Scala"/>
    <s v="Ethan Bird"/>
    <s v="Josh Martinez"/>
    <n v="60"/>
    <n v="1"/>
  </r>
  <r>
    <x v="8057"/>
    <n v="57509"/>
    <d v="2009-02-21T00:00:00"/>
    <n v="11"/>
    <n v="1375"/>
    <n v="0.09"/>
    <n v="125"/>
    <n v="1251.25"/>
    <s v="Neola Wilson"/>
    <s v="DISH Network Corporation"/>
    <s v="Television Services"/>
    <s v="Consumer Services"/>
    <s v="Kankakee"/>
    <n v="60901"/>
    <s v="Illinois"/>
    <s v="Central"/>
    <d v="2009-02-26T00:00:00"/>
    <n v="5"/>
    <s v="Training - Javascript"/>
    <s v="Training "/>
    <s v=" Javascript"/>
    <s v="Jacob Manziel"/>
    <s v="Josh Martinez"/>
    <n v="57"/>
    <n v="1"/>
  </r>
  <r>
    <x v="8058"/>
    <n v="57510"/>
    <d v="2011-12-10T00:00:00"/>
    <n v="6"/>
    <n v="660"/>
    <n v="0.01"/>
    <n v="110"/>
    <n v="653.4"/>
    <s v="Liz Sundaresam"/>
    <s v="Fiserv, Inc."/>
    <s v="EDP Services"/>
    <s v="Technology"/>
    <s v="High Point"/>
    <n v="27260"/>
    <s v="North Carolina"/>
    <s v="South"/>
    <d v="2011-12-10T00:00:00"/>
    <n v="0"/>
    <s v="Development - Python"/>
    <s v="Development "/>
    <s v=" Python"/>
    <s v="Ava Wilson"/>
    <s v="Frank Mitchell"/>
    <n v="67"/>
    <n v="1"/>
  </r>
  <r>
    <x v="8059"/>
    <n v="57511"/>
    <d v="2009-10-06T00:00:00"/>
    <n v="32"/>
    <n v="6400"/>
    <n v="0.01"/>
    <n v="200"/>
    <n v="6336"/>
    <s v="Duane DeMoss"/>
    <s v="Discovery Communications, Inc."/>
    <s v="Television Services"/>
    <s v="Consumer Services"/>
    <s v="Arvada"/>
    <n v="80004"/>
    <s v="Colorado"/>
    <s v="West"/>
    <d v="2009-10-07T00:00:00"/>
    <n v="1"/>
    <s v="Development - Scala"/>
    <s v="Development "/>
    <s v=" Scala"/>
    <s v="Daniel Tusk"/>
    <s v="Bob Turner"/>
    <n v="45"/>
    <n v="1"/>
  </r>
  <r>
    <x v="8060"/>
    <n v="57511"/>
    <d v="2009-10-06T00:00:00"/>
    <n v="11"/>
    <n v="1650"/>
    <n v="0"/>
    <n v="150"/>
    <n v="1650"/>
    <s v="Duane DeMoss"/>
    <s v="Discovery Communications, Inc."/>
    <s v="Television Services"/>
    <s v="Consumer Services"/>
    <s v="Arvada"/>
    <n v="80004"/>
    <s v="Colorado"/>
    <s v="West"/>
    <d v="2009-10-08T00:00:00"/>
    <n v="2"/>
    <s v="Consulting - Market Research"/>
    <s v="Consulting "/>
    <s v=" Market Research"/>
    <s v="Ava Wilson"/>
    <s v="Bob Turner"/>
    <n v="67"/>
    <n v="1"/>
  </r>
  <r>
    <x v="8061"/>
    <n v="57537"/>
    <d v="2012-09-18T00:00:00"/>
    <n v="13"/>
    <n v="2080"/>
    <n v="0.03"/>
    <n v="160"/>
    <n v="2017.6"/>
    <s v="Patrick Fjeld"/>
    <s v="Intuitive Surgical, Inc."/>
    <s v="Industrial Specialties"/>
    <s v="Health Care"/>
    <s v="Prattville"/>
    <n v="36067"/>
    <s v="Alabama"/>
    <s v="South"/>
    <d v="2012-09-19T00:00:00"/>
    <n v="1"/>
    <s v="Development - Java"/>
    <s v="Development "/>
    <s v=" Java"/>
    <s v="Sophia Dixon"/>
    <s v="Frank Mitchell"/>
    <n v="71"/>
    <n v="1"/>
  </r>
  <r>
    <x v="8062"/>
    <n v="57537"/>
    <d v="2012-09-18T00:00:00"/>
    <n v="29"/>
    <n v="4350"/>
    <n v="0.05"/>
    <n v="150"/>
    <n v="4132.5"/>
    <s v="Patrick Fjeld"/>
    <s v="Intuitive Surgical, Inc."/>
    <s v="Industrial Specialties"/>
    <s v="Health Care"/>
    <s v="Prattville"/>
    <n v="36067"/>
    <s v="Alabama"/>
    <s v="South"/>
    <d v="2012-09-19T00:00:00"/>
    <n v="1"/>
    <s v="Consulting - Business Model"/>
    <s v="Consulting "/>
    <s v=" Business Model"/>
    <s v="Emma Watson"/>
    <s v="Frank Mitchell"/>
    <n v="67"/>
    <n v="1"/>
  </r>
  <r>
    <x v="8063"/>
    <n v="57537"/>
    <d v="2012-09-18T00:00:00"/>
    <n v="4"/>
    <n v="440"/>
    <n v="0.09"/>
    <n v="110"/>
    <n v="400.40000000000003"/>
    <s v="Patrick Fjeld"/>
    <s v="Intuitive Surgical, Inc."/>
    <s v="Industrial Specialties"/>
    <s v="Health Care"/>
    <s v="Prattville"/>
    <n v="36067"/>
    <s v="Alabama"/>
    <s v="South"/>
    <d v="2012-09-18T00:00:00"/>
    <n v="0"/>
    <s v="Development - Python"/>
    <s v="Development "/>
    <s v=" Python"/>
    <s v="Olivia Sullivan"/>
    <s v="Frank Mitchell"/>
    <n v="53"/>
    <n v="1"/>
  </r>
  <r>
    <x v="8064"/>
    <n v="57538"/>
    <d v="2010-02-20T00:00:00"/>
    <n v="40"/>
    <n v="5000"/>
    <n v="0.08"/>
    <n v="125"/>
    <n v="4600"/>
    <s v="Christina Yedwab"/>
    <s v="Gilead Sciences, Inc."/>
    <s v="Biotechnology: Biological Products (No Diagnostic Substances)"/>
    <s v="Health Care"/>
    <s v="Raytown"/>
    <n v="64133"/>
    <s v="MO"/>
    <s v="Central"/>
    <d v="2010-02-22T00:00:00"/>
    <n v="2"/>
    <s v="Training - SQL"/>
    <s v="Training "/>
    <s v=" SQL"/>
    <s v="Jayden Hamilton"/>
    <s v="Josh Martinez"/>
    <n v="71"/>
    <n v="1"/>
  </r>
  <r>
    <x v="8065"/>
    <n v="57542"/>
    <d v="2009-08-22T00:00:00"/>
    <n v="23"/>
    <n v="2530"/>
    <n v="0.04"/>
    <n v="110"/>
    <n v="2428.7999999999997"/>
    <s v="John Conant"/>
    <s v="Mylan Inc."/>
    <s v="Major Pharmaceuticals"/>
    <s v="Health Care"/>
    <s v="Kettering"/>
    <n v="45429"/>
    <s v="Ohio"/>
    <s v="East"/>
    <d v="2009-08-24T00:00:00"/>
    <n v="2"/>
    <s v="Development - Python"/>
    <s v="Development "/>
    <s v=" Python"/>
    <s v="Madison Hill"/>
    <s v="Allen Young"/>
    <n v="58"/>
    <n v="1"/>
  </r>
  <r>
    <x v="8066"/>
    <n v="57568"/>
    <d v="2010-06-17T00:00:00"/>
    <n v="38"/>
    <n v="4180"/>
    <n v="7.0000000000000007E-2"/>
    <n v="110"/>
    <n v="3887.3999999999996"/>
    <s v="Jim Nazzal"/>
    <s v="Intuitive Surgical, Inc."/>
    <s v="Industrial Specialties"/>
    <s v="Health Care"/>
    <s v="Chesapeake"/>
    <n v="23320"/>
    <s v="Virginia"/>
    <s v="South"/>
    <d v="2010-06-19T00:00:00"/>
    <n v="2"/>
    <s v="Development - PHP"/>
    <s v="Development "/>
    <s v=" PHP"/>
    <s v="William Bufont"/>
    <s v="Frank Mitchell"/>
    <n v="62"/>
    <n v="1"/>
  </r>
  <r>
    <x v="8067"/>
    <n v="57570"/>
    <d v="2012-09-28T00:00:00"/>
    <n v="27"/>
    <n v="3375"/>
    <n v="0.09"/>
    <n v="125"/>
    <n v="3071.25"/>
    <s v="Daniel Atkinson"/>
    <s v="Staples, Inc."/>
    <s v="Other Specialty Stores"/>
    <s v="Consumer Services"/>
    <s v="Mustang"/>
    <s v="73064"/>
    <s v="Oklahoma"/>
    <s v="Central"/>
    <d v="2012-09-30T00:00:00"/>
    <n v="2"/>
    <s v="Training - Tableau"/>
    <s v="Training "/>
    <s v=" Tableau"/>
    <s v="Elizabeth Carter"/>
    <s v="Josh Martinez"/>
    <n v="52"/>
    <n v="1"/>
  </r>
  <r>
    <x v="8068"/>
    <n v="57570"/>
    <d v="2012-09-28T00:00:00"/>
    <n v="15"/>
    <n v="1650"/>
    <n v="0.1"/>
    <n v="110"/>
    <n v="1485"/>
    <s v="Daniel Atkinson"/>
    <s v="Staples, Inc."/>
    <s v="Other Specialty Stores"/>
    <s v="Consumer Services"/>
    <s v="Rutland"/>
    <s v="05701"/>
    <s v="Vermont"/>
    <s v="East"/>
    <d v="2012-09-30T00:00:00"/>
    <n v="2"/>
    <s v="Development - Python"/>
    <s v="Development "/>
    <s v=" Python"/>
    <s v="Ethan Bird"/>
    <s v="Allen Young"/>
    <n v="60"/>
    <n v="1"/>
  </r>
  <r>
    <x v="8069"/>
    <n v="57572"/>
    <d v="2011-07-12T00:00:00"/>
    <n v="30"/>
    <n v="4500"/>
    <n v="0.1"/>
    <n v="150"/>
    <n v="4050"/>
    <s v="Helen Kimmel"/>
    <s v="Amgen Inc."/>
    <s v="Biotechnology: Biological Products (No Diagnostic Substances)"/>
    <s v="Health Care"/>
    <s v="Kalispell"/>
    <s v="59901"/>
    <s v="Montana"/>
    <s v="West"/>
    <d v="2011-07-14T00:00:00"/>
    <n v="2"/>
    <s v="Consulting - Business Model"/>
    <s v="Consulting "/>
    <s v=" Business Model"/>
    <s v="William Bufont"/>
    <s v="Bob Turner"/>
    <n v="62"/>
    <n v="1"/>
  </r>
  <r>
    <x v="8070"/>
    <n v="57572"/>
    <d v="2011-07-12T00:00:00"/>
    <n v="9"/>
    <n v="990"/>
    <n v="0"/>
    <n v="110"/>
    <n v="990"/>
    <s v="Helen Kimmel"/>
    <s v="Amgen Inc."/>
    <s v="Biotechnology: Biological Products (No Diagnostic Substances)"/>
    <s v="Health Care"/>
    <s v="Kalispell"/>
    <s v="59901"/>
    <s v="Montana"/>
    <s v="West"/>
    <d v="2011-07-13T00:00:00"/>
    <n v="1"/>
    <s v="Development - Python"/>
    <s v="Development "/>
    <s v=" Python"/>
    <s v="Mason Gibson"/>
    <s v="Bob Turner"/>
    <n v="71"/>
    <n v="1"/>
  </r>
  <r>
    <x v="8071"/>
    <n v="57574"/>
    <d v="2012-07-23T00:00:00"/>
    <n v="20"/>
    <n v="2500"/>
    <n v="7.0000000000000007E-2"/>
    <n v="125"/>
    <n v="2325"/>
    <s v="Russell Folk"/>
    <s v="Check Point Software Technologies Ltd."/>
    <s v="Computer Software: Prepackaged Software"/>
    <s v="Technology"/>
    <s v="Poinciana"/>
    <n v="34759"/>
    <s v="Florida"/>
    <s v="South"/>
    <d v="2012-07-24T00:00:00"/>
    <n v="1"/>
    <s v="Training - SQL"/>
    <s v="Training "/>
    <s v=" SQL"/>
    <s v="Isabella Douglas"/>
    <s v="Frank Mitchell"/>
    <n v="75"/>
    <n v="1"/>
  </r>
  <r>
    <x v="8072"/>
    <n v="57600"/>
    <d v="2012-11-11T00:00:00"/>
    <n v="32"/>
    <n v="5120"/>
    <n v="0.05"/>
    <n v="160"/>
    <n v="4864"/>
    <s v="Grant Jackson"/>
    <s v="Tesla Motors, Inc."/>
    <s v="Auto Manufacturing"/>
    <s v="Capital Goods"/>
    <s v="Des Plaines"/>
    <n v="60016"/>
    <s v="Illinois"/>
    <s v="Central"/>
    <d v="2012-11-13T00:00:00"/>
    <n v="2"/>
    <s v="Development - Java"/>
    <s v="Development "/>
    <s v=" Java"/>
    <s v="Emily Taylor"/>
    <s v="Josh Martinez"/>
    <n v="62"/>
    <n v="1"/>
  </r>
  <r>
    <x v="8073"/>
    <n v="57600"/>
    <d v="2012-11-11T00:00:00"/>
    <n v="44"/>
    <n v="8800"/>
    <n v="0.05"/>
    <n v="200"/>
    <n v="8360"/>
    <s v="Grant Jackson"/>
    <s v="Tesla Motors, Inc."/>
    <s v="Auto Manufacturing"/>
    <s v="Capital Goods"/>
    <s v="Des Plaines"/>
    <n v="60016"/>
    <s v="Illinois"/>
    <s v="Central"/>
    <d v="2012-11-13T00:00:00"/>
    <n v="2"/>
    <s v="Development - Scala"/>
    <s v="Development "/>
    <s v=" Scala"/>
    <s v="Isabella Douglas"/>
    <s v="Josh Martinez"/>
    <n v="75"/>
    <n v="1"/>
  </r>
  <r>
    <x v="8074"/>
    <n v="57600"/>
    <d v="2012-11-11T00:00:00"/>
    <n v="12"/>
    <n v="1320"/>
    <n v="0.01"/>
    <n v="110"/>
    <n v="1306.8"/>
    <s v="Grant Jackson"/>
    <s v="Tesla Motors, Inc."/>
    <s v="Auto Manufacturing"/>
    <s v="Capital Goods"/>
    <s v="Des Plaines"/>
    <n v="60016"/>
    <s v="Illinois"/>
    <s v="Central"/>
    <d v="2012-11-13T00:00:00"/>
    <n v="2"/>
    <s v="Development - Python"/>
    <s v="Development "/>
    <s v=" Python"/>
    <s v="Jayden Hamilton"/>
    <s v="Josh Martinez"/>
    <n v="71"/>
    <n v="1"/>
  </r>
  <r>
    <x v="8075"/>
    <n v="57602"/>
    <d v="2012-05-17T00:00:00"/>
    <n v="43"/>
    <n v="8600"/>
    <n v="0.02"/>
    <n v="200"/>
    <n v="8428"/>
    <s v="Rachel Prost"/>
    <s v="SBA Communications Corporation"/>
    <s v="Telecommunications Equipment"/>
    <s v="Consumer Services"/>
    <s v="Plant City"/>
    <n v="33566"/>
    <s v="Florida"/>
    <s v="South"/>
    <d v="2012-05-26T00:00:00"/>
    <n v="9"/>
    <s v="Development - Scala"/>
    <s v="Development "/>
    <s v=" Scala"/>
    <s v="Elizabeth Carter"/>
    <s v="Frank Mitchell"/>
    <n v="52"/>
    <n v="1"/>
  </r>
  <r>
    <x v="8076"/>
    <n v="57606"/>
    <d v="2010-01-03T00:00:00"/>
    <n v="37"/>
    <n v="5550"/>
    <n v="0.08"/>
    <n v="150"/>
    <n v="5106"/>
    <s v="Darren Perrino"/>
    <s v="Seagate Technology."/>
    <s v="Electronic Components"/>
    <s v="Technology"/>
    <s v="Bedford"/>
    <n v="76021"/>
    <s v="Texas"/>
    <s v="Central"/>
    <d v="2010-01-04T00:00:00"/>
    <n v="1"/>
    <s v="Consulting - Business Model"/>
    <s v="Consulting "/>
    <s v=" Business Model"/>
    <s v="Ethan Bird"/>
    <s v="Josh Martinez"/>
    <n v="60"/>
    <n v="1"/>
  </r>
  <r>
    <x v="8077"/>
    <n v="57633"/>
    <d v="2011-02-06T00:00:00"/>
    <n v="12"/>
    <n v="1500"/>
    <n v="0.09"/>
    <n v="125"/>
    <n v="1365"/>
    <s v="Speros Pisteka"/>
    <s v="Mattel, Inc."/>
    <s v="Recreational Products/Toys"/>
    <s v="Consumer Non-Durables"/>
    <s v="Berkeley"/>
    <n v="94704"/>
    <s v="California"/>
    <s v="West"/>
    <d v="2011-02-07T00:00:00"/>
    <n v="1"/>
    <s v="Training - SQL"/>
    <s v="Training "/>
    <s v=" SQL"/>
    <s v="Noah Smith"/>
    <s v="Bob Turner"/>
    <n v="59"/>
    <n v="1"/>
  </r>
  <r>
    <x v="8078"/>
    <n v="57638"/>
    <d v="2012-04-22T00:00:00"/>
    <n v="35"/>
    <n v="4375"/>
    <n v="0.09"/>
    <n v="125"/>
    <n v="3981.25"/>
    <s v="Christy Blume"/>
    <s v="Intuit Inc."/>
    <s v="Computer Software: Prepackaged Software"/>
    <s v="Technology"/>
    <s v="Bangor"/>
    <s v="04401"/>
    <s v="Maine"/>
    <s v="East"/>
    <d v="2012-04-27T00:00:00"/>
    <n v="5"/>
    <s v="Training - Javascript"/>
    <s v="Training "/>
    <s v=" Javascript"/>
    <s v="Emily Taylor"/>
    <s v="Allen Young"/>
    <n v="62"/>
    <n v="1"/>
  </r>
  <r>
    <x v="8079"/>
    <n v="57638"/>
    <d v="2012-04-22T00:00:00"/>
    <n v="49"/>
    <n v="5390"/>
    <n v="7.0000000000000007E-2"/>
    <n v="110"/>
    <n v="5012.7"/>
    <s v="Christy Blume"/>
    <s v="Intuit Inc."/>
    <s v="Computer Software: Prepackaged Software"/>
    <s v="Technology"/>
    <s v="Manchester"/>
    <s v="06040"/>
    <s v="Connecticut"/>
    <s v="East"/>
    <d v="2012-04-24T00:00:00"/>
    <n v="2"/>
    <s v="Development - Python"/>
    <s v="Development "/>
    <s v=" Python"/>
    <s v="William Bufont"/>
    <s v="Allen Young"/>
    <n v="62"/>
    <n v="1"/>
  </r>
  <r>
    <x v="8080"/>
    <n v="57638"/>
    <d v="2012-04-22T00:00:00"/>
    <n v="49"/>
    <n v="6860"/>
    <n v="0.08"/>
    <n v="140"/>
    <n v="6311.2000000000007"/>
    <s v="Christy Blume"/>
    <s v="Intuit Inc."/>
    <s v="Computer Software: Prepackaged Software"/>
    <s v="Technology"/>
    <s v="Norwalk"/>
    <s v="06850"/>
    <s v="Connecticut"/>
    <s v="East"/>
    <d v="2012-04-24T00:00:00"/>
    <n v="2"/>
    <s v="Development - Front End Web"/>
    <s v="Development "/>
    <s v=" Front End Web"/>
    <s v="Isabella Douglas"/>
    <s v="Allen Young"/>
    <n v="75"/>
    <n v="1"/>
  </r>
  <r>
    <x v="8081"/>
    <n v="57639"/>
    <d v="2010-07-21T00:00:00"/>
    <n v="24"/>
    <n v="3000"/>
    <n v="0.04"/>
    <n v="125"/>
    <n v="2880"/>
    <s v="John Doherty"/>
    <s v="Mattel, Inc."/>
    <s v="Recreational Products/Toys"/>
    <s v="Consumer Non-Durables"/>
    <s v="Shaker Heights"/>
    <s v="44118"/>
    <s v="Ohio"/>
    <s v="East"/>
    <d v="2010-07-21T00:00:00"/>
    <n v="0"/>
    <s v="Training - SQL"/>
    <s v="Training "/>
    <s v=" SQL"/>
    <s v="Noah Smith"/>
    <s v="Allen Young"/>
    <n v="59"/>
    <n v="1"/>
  </r>
  <r>
    <x v="8082"/>
    <n v="57666"/>
    <d v="2009-05-22T00:00:00"/>
    <n v="45"/>
    <n v="5400"/>
    <n v="0.03"/>
    <n v="120"/>
    <n v="5238"/>
    <s v="Mathew McNair"/>
    <s v="O'Reilly Automotive, Inc."/>
    <s v="Other Specialty Stores"/>
    <s v="Consumer Services"/>
    <s v="Lindenhurst"/>
    <n v="11757"/>
    <s v="New York"/>
    <s v="East"/>
    <d v="2009-05-25T00:00:00"/>
    <n v="3"/>
    <s v="Development - Business Logic"/>
    <s v="Development "/>
    <s v=" Business Logic"/>
    <s v="William Bufont"/>
    <s v="Allen Young"/>
    <n v="62"/>
    <n v="1"/>
  </r>
  <r>
    <x v="8083"/>
    <n v="57666"/>
    <d v="2009-05-22T00:00:00"/>
    <n v="44"/>
    <n v="8800"/>
    <n v="0.1"/>
    <n v="200"/>
    <n v="7920"/>
    <s v="Mathew McNair"/>
    <s v="O'Reilly Automotive, Inc."/>
    <s v="Other Specialty Stores"/>
    <s v="Consumer Services"/>
    <s v="Lindenhurst"/>
    <n v="11757"/>
    <s v="New York"/>
    <s v="East"/>
    <d v="2009-05-22T00:00:00"/>
    <n v="0"/>
    <s v="Development - Big Data"/>
    <s v="Development "/>
    <s v=" Big Data"/>
    <s v="Jacob Manziel"/>
    <s v="Allen Young"/>
    <n v="57"/>
    <n v="1"/>
  </r>
  <r>
    <x v="8084"/>
    <n v="57669"/>
    <d v="2010-08-08T00:00:00"/>
    <n v="41"/>
    <n v="6970"/>
    <n v="0"/>
    <n v="170"/>
    <n v="6970"/>
    <s v="Cyra Goldwyn"/>
    <s v="Liberty Interactive Corporation"/>
    <s v="Catalog/Specialty Distribution"/>
    <s v="Consumer Services"/>
    <s v="Hacienda Heights"/>
    <n v="91745"/>
    <s v="California"/>
    <s v="West"/>
    <d v="2010-08-09T00:00:00"/>
    <n v="1"/>
    <s v="Development - .Net"/>
    <s v="Development "/>
    <s v=" .Net"/>
    <s v="Jayden Hamilton"/>
    <s v="Bob Turner"/>
    <n v="71"/>
    <n v="1"/>
  </r>
  <r>
    <x v="8085"/>
    <n v="57671"/>
    <d v="2012-11-07T00:00:00"/>
    <n v="6"/>
    <n v="1200"/>
    <n v="0.01"/>
    <n v="200"/>
    <n v="1188"/>
    <s v="Liz Ward"/>
    <s v="Gilead Sciences, Inc."/>
    <s v="Biotechnology: Biological Products (No Diagnostic Substances)"/>
    <s v="Health Care"/>
    <s v="Garden City"/>
    <n v="48135"/>
    <s v="Michigan"/>
    <s v="Central"/>
    <d v="2012-11-08T00:00:00"/>
    <n v="1"/>
    <s v="Development - Scala"/>
    <s v="Development "/>
    <s v=" Scala"/>
    <s v="Abigail Young"/>
    <s v="Josh Martinez"/>
    <n v="50"/>
    <n v="1"/>
  </r>
  <r>
    <x v="8086"/>
    <n v="57698"/>
    <d v="2012-01-06T00:00:00"/>
    <n v="10"/>
    <n v="1700"/>
    <n v="0.05"/>
    <n v="170"/>
    <n v="1615"/>
    <s v="Patrick Fjeld"/>
    <s v="Intuitive Surgical, Inc."/>
    <s v="Industrial Specialties"/>
    <s v="Health Care"/>
    <s v="Tuscaloosa"/>
    <n v="35401"/>
    <s v="Alabama"/>
    <s v="South"/>
    <d v="2012-01-07T00:00:00"/>
    <n v="1"/>
    <s v="Development - .Net"/>
    <s v="Development "/>
    <s v=" .Net"/>
    <s v="Olivia Sullivan"/>
    <s v="Frank Mitchell"/>
    <n v="53"/>
    <n v="1"/>
  </r>
  <r>
    <x v="8087"/>
    <n v="57698"/>
    <d v="2012-01-06T00:00:00"/>
    <n v="13"/>
    <n v="2210"/>
    <n v="0.04"/>
    <n v="170"/>
    <n v="2121.6"/>
    <s v="Patrick Fjeld"/>
    <s v="Intuitive Surgical, Inc."/>
    <s v="Industrial Specialties"/>
    <s v="Health Care"/>
    <s v="Tuscaloosa"/>
    <n v="35401"/>
    <s v="Alabama"/>
    <s v="South"/>
    <d v="2012-01-08T00:00:00"/>
    <n v="2"/>
    <s v="Development - .Net"/>
    <s v="Development "/>
    <s v=" .Net"/>
    <s v="Abigail Young"/>
    <s v="Frank Mitchell"/>
    <n v="50"/>
    <n v="1"/>
  </r>
  <r>
    <x v="8088"/>
    <n v="57699"/>
    <d v="2012-11-10T00:00:00"/>
    <n v="47"/>
    <n v="7050"/>
    <n v="0.09"/>
    <n v="150"/>
    <n v="6415.5"/>
    <s v="Pete Tran"/>
    <s v="Netflix, Inc."/>
    <s v="Consumer Electronics/Video Chains"/>
    <s v="Consumer Services"/>
    <s v="Baldwin"/>
    <s v="15234"/>
    <s v="Pennsylvania"/>
    <s v="East"/>
    <d v="2012-11-15T00:00:00"/>
    <n v="5"/>
    <s v="Consulting - Business Model"/>
    <s v="Consulting "/>
    <s v=" Business Model"/>
    <s v="Isabella Douglas"/>
    <s v="Allen Young"/>
    <n v="75"/>
    <n v="1"/>
  </r>
  <r>
    <x v="8089"/>
    <n v="57699"/>
    <d v="2012-11-10T00:00:00"/>
    <n v="36"/>
    <n v="3960"/>
    <n v="0.08"/>
    <n v="110"/>
    <n v="3643.2000000000003"/>
    <s v="Pete Tran"/>
    <s v="Netflix, Inc."/>
    <s v="Consumer Electronics/Video Chains"/>
    <s v="Consumer Services"/>
    <s v="Baldwin"/>
    <s v="15234"/>
    <s v="Pennsylvania"/>
    <s v="East"/>
    <d v="2012-11-14T00:00:00"/>
    <n v="4"/>
    <s v="Development - PHP"/>
    <s v="Development "/>
    <s v=" PHP"/>
    <s v="William Bufont"/>
    <s v="Allen Young"/>
    <n v="62"/>
    <n v="1"/>
  </r>
  <r>
    <x v="8090"/>
    <n v="57699"/>
    <d v="2012-11-10T00:00:00"/>
    <n v="20"/>
    <n v="2500"/>
    <n v="0.09"/>
    <n v="125"/>
    <n v="2275"/>
    <s v="Pete Tran"/>
    <s v="Netflix, Inc."/>
    <s v="Consumer Electronics/Video Chains"/>
    <s v="Consumer Services"/>
    <s v="Baldwin"/>
    <s v="15234"/>
    <s v="Pennsylvania"/>
    <s v="East"/>
    <d v="2012-11-12T00:00:00"/>
    <n v="2"/>
    <s v="Training - SQL"/>
    <s v="Training "/>
    <s v=" SQL"/>
    <s v="Madison Hill"/>
    <s v="Allen Young"/>
    <n v="58"/>
    <n v="1"/>
  </r>
  <r>
    <x v="8091"/>
    <n v="57700"/>
    <d v="2011-11-12T00:00:00"/>
    <n v="38"/>
    <n v="5700"/>
    <n v="0.04"/>
    <n v="150"/>
    <n v="5472"/>
    <s v="Paul Chance"/>
    <s v="Liberty Media Corporation"/>
    <s v="Broadcasting"/>
    <s v="Consumer Services"/>
    <s v="Portage"/>
    <s v="49002"/>
    <s v="Michigan"/>
    <s v="Central"/>
    <d v="2011-11-12T00:00:00"/>
    <n v="0"/>
    <s v="Consulting - Business Model"/>
    <s v="Consulting "/>
    <s v=" Business Model"/>
    <s v="Ava Wilson"/>
    <s v="Josh Martinez"/>
    <n v="67"/>
    <n v="1"/>
  </r>
  <r>
    <x v="8092"/>
    <n v="57734"/>
    <d v="2009-09-16T00:00:00"/>
    <n v="26"/>
    <n v="4160"/>
    <n v="0.05"/>
    <n v="160"/>
    <n v="3952"/>
    <s v="Dan MacKendrick"/>
    <s v="Ross Stores, Inc."/>
    <s v="Clothing/Shoe/Accessory Stores"/>
    <s v="Consumer Services"/>
    <s v="Hesperia"/>
    <n v="92345"/>
    <s v="California"/>
    <s v="West"/>
    <d v="2009-09-18T00:00:00"/>
    <n v="2"/>
    <s v="Development - Java"/>
    <s v="Development "/>
    <s v=" Java"/>
    <s v="Alexander Edison"/>
    <s v="Bob Turner"/>
    <n v="70"/>
    <n v="1"/>
  </r>
  <r>
    <x v="8093"/>
    <n v="57734"/>
    <d v="2009-09-16T00:00:00"/>
    <n v="27"/>
    <n v="2970"/>
    <n v="0.1"/>
    <n v="110"/>
    <n v="2673"/>
    <s v="Dan MacKendrick"/>
    <s v="Ross Stores, Inc."/>
    <s v="Clothing/Shoe/Accessory Stores"/>
    <s v="Consumer Services"/>
    <s v="Hesperia"/>
    <n v="92345"/>
    <s v="California"/>
    <s v="West"/>
    <d v="2009-09-18T00:00:00"/>
    <n v="2"/>
    <s v="Development - PHP"/>
    <s v="Development "/>
    <s v=" PHP"/>
    <s v="Noah Smith"/>
    <s v="Bob Turner"/>
    <n v="59"/>
    <n v="1"/>
  </r>
  <r>
    <x v="8094"/>
    <n v="57760"/>
    <d v="2011-07-12T00:00:00"/>
    <n v="38"/>
    <n v="4750"/>
    <n v="0.06"/>
    <n v="125"/>
    <n v="4465"/>
    <s v="Rick Webber"/>
    <s v="Verisk Analytics, Inc."/>
    <s v="EDP Services"/>
    <s v="Technology"/>
    <s v="Dublin"/>
    <n v="94568"/>
    <s v="California"/>
    <s v="West"/>
    <d v="2011-07-14T00:00:00"/>
    <n v="2"/>
    <s v="Training - SQL"/>
    <s v="Training "/>
    <s v=" SQL"/>
    <s v="Isabella Douglas"/>
    <s v="Bob Turner"/>
    <n v="75"/>
    <n v="1"/>
  </r>
  <r>
    <x v="8095"/>
    <n v="57760"/>
    <d v="2011-07-12T00:00:00"/>
    <n v="34"/>
    <n v="4080"/>
    <n v="0.01"/>
    <n v="120"/>
    <n v="4039.2"/>
    <s v="Rick Webber"/>
    <s v="Verisk Analytics, Inc."/>
    <s v="EDP Services"/>
    <s v="Technology"/>
    <s v="Dublin"/>
    <n v="94568"/>
    <s v="California"/>
    <s v="West"/>
    <d v="2011-07-14T00:00:00"/>
    <n v="2"/>
    <s v="Development - Business Logic"/>
    <s v="Development "/>
    <s v=" Business Logic"/>
    <s v="Mason Gibson"/>
    <s v="Bob Turner"/>
    <n v="71"/>
    <n v="1"/>
  </r>
  <r>
    <x v="8096"/>
    <n v="57766"/>
    <d v="2010-04-30T00:00:00"/>
    <n v="17"/>
    <n v="3400"/>
    <n v="0.05"/>
    <n v="200"/>
    <n v="3230"/>
    <s v="Julia Hwang"/>
    <s v="Starbucks Corporation"/>
    <s v="Restaurants"/>
    <s v="Consumer Services"/>
    <s v="Billings"/>
    <n v="59102"/>
    <s v="Montana"/>
    <s v="West"/>
    <d v="2010-05-03T00:00:00"/>
    <n v="3"/>
    <s v="Development - Scala"/>
    <s v="Development "/>
    <s v=" Scala"/>
    <s v="Olivia Sullivan"/>
    <s v="Bob Turner"/>
    <n v="53"/>
    <n v="1"/>
  </r>
  <r>
    <x v="8097"/>
    <n v="57767"/>
    <d v="2012-04-11T00:00:00"/>
    <n v="34"/>
    <n v="5100"/>
    <n v="0.01"/>
    <n v="150"/>
    <n v="5049"/>
    <s v="Liz Greer"/>
    <s v="Twenty-First Century Fox, Inc."/>
    <s v="Television Services"/>
    <s v="Consumer Services"/>
    <s v="Indian Trail"/>
    <n v="28079"/>
    <s v="North Carolina"/>
    <s v="South"/>
    <d v="2012-04-13T00:00:00"/>
    <n v="2"/>
    <s v="Consulting - Market Research"/>
    <s v="Consulting "/>
    <s v=" Market Research"/>
    <s v="Liam Franklin"/>
    <s v="Frank Mitchell"/>
    <n v="52"/>
    <n v="1"/>
  </r>
  <r>
    <x v="8098"/>
    <n v="57794"/>
    <d v="2009-07-26T00:00:00"/>
    <n v="16"/>
    <n v="1760"/>
    <n v="0.02"/>
    <n v="110"/>
    <n v="1724.8"/>
    <s v="Edward Weien"/>
    <s v="Electronic Arts Inc."/>
    <s v="Computer Software: Prepackaged Software"/>
    <s v="Technology"/>
    <s v="Farmers Branch"/>
    <n v="75234"/>
    <s v="Texas"/>
    <s v="Central"/>
    <d v="2009-07-28T00:00:00"/>
    <n v="2"/>
    <s v="Development - Python"/>
    <s v="Development "/>
    <s v=" Python"/>
    <s v="Ava Wilson"/>
    <s v="Josh Martinez"/>
    <n v="67"/>
    <n v="1"/>
  </r>
  <r>
    <x v="8099"/>
    <n v="57798"/>
    <d v="2012-09-15T00:00:00"/>
    <n v="20"/>
    <n v="2500"/>
    <n v="0.01"/>
    <n v="125"/>
    <n v="2475"/>
    <s v="Nora Stevenson"/>
    <s v="Gilead Sciences, Inc."/>
    <s v="Biotechnology: Biological Products (No Diagnostic Substances)"/>
    <s v="Health Care"/>
    <s v="Virginia Beach"/>
    <n v="23464"/>
    <s v="Virginia"/>
    <s v="South"/>
    <d v="2012-09-16T00:00:00"/>
    <n v="1"/>
    <s v="Training - Tableau"/>
    <s v="Training "/>
    <s v=" Tableau"/>
    <s v="Michael Alister"/>
    <s v="Frank Mitchell"/>
    <n v="68"/>
    <n v="1"/>
  </r>
  <r>
    <x v="8100"/>
    <n v="57799"/>
    <d v="2011-08-31T00:00:00"/>
    <n v="25"/>
    <n v="3750"/>
    <n v="0.02"/>
    <n v="150"/>
    <n v="3675"/>
    <s v="Janet Huthwaite"/>
    <s v="Citrix Systems, Inc."/>
    <s v="Computer Software: Prepackaged Software"/>
    <s v="Technology"/>
    <s v="Fort Bragg"/>
    <n v="28307"/>
    <s v="North Carolina"/>
    <s v="South"/>
    <d v="2011-09-02T00:00:00"/>
    <n v="2"/>
    <s v="Consulting - Strategy"/>
    <s v="Consulting "/>
    <s v=" Strategy"/>
    <s v="Ava Wilson"/>
    <s v="Frank Mitchell"/>
    <n v="67"/>
    <n v="1"/>
  </r>
  <r>
    <x v="8101"/>
    <n v="57827"/>
    <d v="2009-07-02T00:00:00"/>
    <n v="24"/>
    <n v="3000"/>
    <n v="0.05"/>
    <n v="125"/>
    <n v="2850"/>
    <s v="Andrew Love"/>
    <s v="DISH Network Corporation"/>
    <s v="Television Services"/>
    <s v="Consumer Services"/>
    <s v="Richland"/>
    <n v="99352"/>
    <s v="Washington"/>
    <s v="West"/>
    <d v="2009-07-04T00:00:00"/>
    <n v="2"/>
    <s v="Training - Tableau"/>
    <s v="Training "/>
    <s v=" Tableau"/>
    <s v="Alexander Edison"/>
    <s v="Bob Turner"/>
    <n v="70"/>
    <n v="1"/>
  </r>
  <r>
    <x v="8102"/>
    <n v="57827"/>
    <d v="2009-07-02T00:00:00"/>
    <n v="29"/>
    <n v="3190"/>
    <n v="0.02"/>
    <n v="110"/>
    <n v="3126.2"/>
    <s v="Andrew Love"/>
    <s v="DISH Network Corporation"/>
    <s v="Television Services"/>
    <s v="Consumer Services"/>
    <s v="Richland"/>
    <n v="99352"/>
    <s v="Washington"/>
    <s v="West"/>
    <d v="2009-07-03T00:00:00"/>
    <n v="1"/>
    <s v="Development - Python"/>
    <s v="Development "/>
    <s v=" Python"/>
    <s v="Abigail Young"/>
    <s v="Bob Turner"/>
    <n v="50"/>
    <n v="1"/>
  </r>
  <r>
    <x v="8103"/>
    <n v="57856"/>
    <d v="2009-02-12T00:00:00"/>
    <n v="17"/>
    <n v="2720"/>
    <n v="0.06"/>
    <n v="160"/>
    <n v="2556.7999999999997"/>
    <s v="Vivek Collins"/>
    <s v="Express Scripts Holding Company"/>
    <s v="Medical/Nursing Services"/>
    <s v="Health Care"/>
    <s v="Westerville"/>
    <n v="43081"/>
    <s v="Ohio"/>
    <s v="East"/>
    <d v="2009-02-13T00:00:00"/>
    <n v="1"/>
    <s v="Development - Java"/>
    <s v="Development "/>
    <s v=" Java"/>
    <s v="Ethan Bird"/>
    <s v="Allen Young"/>
    <n v="60"/>
    <n v="1"/>
  </r>
  <r>
    <x v="8104"/>
    <n v="57856"/>
    <d v="2009-02-12T00:00:00"/>
    <n v="31"/>
    <n v="3720"/>
    <n v="0.02"/>
    <n v="120"/>
    <n v="3645.6"/>
    <s v="Vivek Collins"/>
    <s v="Express Scripts Holding Company"/>
    <s v="Medical/Nursing Services"/>
    <s v="Health Care"/>
    <s v="Westerville"/>
    <n v="43081"/>
    <s v="Ohio"/>
    <s v="East"/>
    <d v="2009-02-13T00:00:00"/>
    <n v="1"/>
    <s v="Development - Business Logic"/>
    <s v="Development "/>
    <s v=" Business Logic"/>
    <s v="Michael Alister"/>
    <s v="Allen Young"/>
    <n v="68"/>
    <n v="1"/>
  </r>
  <r>
    <x v="8105"/>
    <n v="57857"/>
    <d v="2010-05-01T00:00:00"/>
    <n v="18"/>
    <n v="2250"/>
    <n v="0.1"/>
    <n v="125"/>
    <n v="2025"/>
    <s v="Anthony Haberlin"/>
    <s v="Intuit Inc."/>
    <s v="Computer Software: Prepackaged Software"/>
    <s v="Technology"/>
    <s v="Greeley"/>
    <n v="80634"/>
    <s v="Colorado"/>
    <s v="West"/>
    <d v="2010-05-01T00:00:00"/>
    <n v="0"/>
    <s v="Training - SQL"/>
    <s v="Training "/>
    <s v=" SQL"/>
    <s v="Madison Hill"/>
    <s v="Bob Turner"/>
    <n v="58"/>
    <n v="1"/>
  </r>
  <r>
    <x v="8106"/>
    <n v="57861"/>
    <d v="2012-10-25T00:00:00"/>
    <n v="40"/>
    <n v="6400"/>
    <n v="0"/>
    <n v="160"/>
    <n v="6400"/>
    <s v="Anthony Haberlin"/>
    <s v="Intuit Inc."/>
    <s v="Computer Software: Prepackaged Software"/>
    <s v="Technology"/>
    <s v="Greeley"/>
    <n v="80634"/>
    <s v="Colorado"/>
    <s v="West"/>
    <d v="2012-10-27T00:00:00"/>
    <n v="2"/>
    <s v="Development - Java"/>
    <s v="Development "/>
    <s v=" Java"/>
    <s v="Michael Alister"/>
    <s v="Bob Turner"/>
    <n v="68"/>
    <n v="1"/>
  </r>
  <r>
    <x v="8107"/>
    <n v="57889"/>
    <d v="2010-04-07T00:00:00"/>
    <n v="39"/>
    <n v="5850"/>
    <n v="0.01"/>
    <n v="150"/>
    <n v="5791.5"/>
    <s v="Trudy Armstrong"/>
    <s v="Cisco Systems, Inc."/>
    <s v="Computer Communications Equipment"/>
    <s v="Technology"/>
    <s v="El Mirage"/>
    <n v="85335"/>
    <s v="Arizona"/>
    <s v="West"/>
    <d v="2010-04-11T00:00:00"/>
    <n v="4"/>
    <s v="Consulting - Market Research"/>
    <s v="Consulting "/>
    <s v=" Market Research"/>
    <s v="Liam Franklin"/>
    <s v="Bob Turner"/>
    <n v="52"/>
    <n v="1"/>
  </r>
  <r>
    <x v="8108"/>
    <n v="57890"/>
    <d v="2009-02-26T00:00:00"/>
    <n v="15"/>
    <n v="1650"/>
    <n v="0.08"/>
    <n v="110"/>
    <n v="1518"/>
    <s v="Jennifer Haines"/>
    <s v="Twenty-First Century Fox, Inc."/>
    <s v="Television Services"/>
    <s v="Consumer Services"/>
    <s v="Stamford"/>
    <s v="06901"/>
    <s v="Connecticut"/>
    <s v="East"/>
    <d v="2009-02-28T00:00:00"/>
    <n v="2"/>
    <s v="Development - Python"/>
    <s v="Development "/>
    <s v=" Python"/>
    <s v="Madison Hill"/>
    <s v="Allen Young"/>
    <n v="58"/>
    <n v="1"/>
  </r>
  <r>
    <x v="8109"/>
    <n v="57891"/>
    <d v="2010-12-17T00:00:00"/>
    <n v="17"/>
    <n v="2550"/>
    <n v="0.08"/>
    <n v="150"/>
    <n v="2346"/>
    <s v="Corey Cheatham"/>
    <s v="Monster Beverage Corporation"/>
    <s v="Beverages (Production/Distribution)"/>
    <s v="Consumer Non-Durables"/>
    <s v="Modesto"/>
    <n v="95351"/>
    <s v="California"/>
    <s v="West"/>
    <d v="2010-12-17T00:00:00"/>
    <n v="0"/>
    <s v="Consulting - Market Research"/>
    <s v="Consulting "/>
    <s v=" Market Research"/>
    <s v="Ethan Bird"/>
    <s v="Bob Turner"/>
    <n v="60"/>
    <n v="1"/>
  </r>
  <r>
    <x v="8110"/>
    <n v="57894"/>
    <d v="2012-04-03T00:00:00"/>
    <n v="47"/>
    <n v="7050"/>
    <n v="0.09"/>
    <n v="150"/>
    <n v="6415.5"/>
    <s v="Jennifer Haines"/>
    <s v="Twenty-First Century Fox, Inc."/>
    <s v="Television Services"/>
    <s v="Consumer Services"/>
    <s v="Portsmouth"/>
    <s v="03801"/>
    <s v="New Hampshire"/>
    <s v="East"/>
    <d v="2012-04-05T00:00:00"/>
    <n v="2"/>
    <s v="Consulting - Strategy"/>
    <s v="Consulting "/>
    <s v=" Strategy"/>
    <s v="Isabella Douglas"/>
    <s v="Allen Young"/>
    <n v="75"/>
    <n v="1"/>
  </r>
  <r>
    <x v="8111"/>
    <n v="57921"/>
    <d v="2010-08-18T00:00:00"/>
    <n v="8"/>
    <n v="1200"/>
    <n v="0.01"/>
    <n v="150"/>
    <n v="1188"/>
    <s v="Arthur Nelson"/>
    <s v="Linear Technology Corporation"/>
    <s v="Semiconductors"/>
    <s v="Technology"/>
    <s v="Seminole"/>
    <s v="33772"/>
    <s v="Florida"/>
    <s v="South"/>
    <d v="2010-08-18T00:00:00"/>
    <n v="0"/>
    <s v="Consulting - Business Model"/>
    <s v="Consulting "/>
    <s v=" Business Model"/>
    <s v="William Bufont"/>
    <s v="Frank Mitchell"/>
    <n v="62"/>
    <n v="1"/>
  </r>
  <r>
    <x v="8112"/>
    <n v="57921"/>
    <d v="2010-08-18T00:00:00"/>
    <n v="7"/>
    <n v="840"/>
    <n v="0.08"/>
    <n v="120"/>
    <n v="772.80000000000007"/>
    <s v="Arthur Nelson"/>
    <s v="Linear Technology Corporation"/>
    <s v="Semiconductors"/>
    <s v="Technology"/>
    <s v="Seminole"/>
    <s v="33772"/>
    <s v="Florida"/>
    <s v="South"/>
    <d v="2010-08-20T00:00:00"/>
    <n v="2"/>
    <s v="Development - Business Logic"/>
    <s v="Development "/>
    <s v=" Business Logic"/>
    <s v="Mason Gibson"/>
    <s v="Frank Mitchell"/>
    <n v="71"/>
    <n v="1"/>
  </r>
  <r>
    <x v="8113"/>
    <n v="57922"/>
    <d v="2011-02-08T00:00:00"/>
    <n v="50"/>
    <n v="7000"/>
    <n v="0.04"/>
    <n v="140"/>
    <n v="6720"/>
    <s v="Guy Kelty"/>
    <s v="Whole Foods Market, Inc."/>
    <s v="Food Chains"/>
    <s v="Consumer Services"/>
    <s v="Lafayette"/>
    <n v="47905"/>
    <s v="Indiana"/>
    <s v="Central"/>
    <d v="2011-02-08T00:00:00"/>
    <n v="0"/>
    <s v="Development - Front End Web"/>
    <s v="Development "/>
    <s v=" Front End Web"/>
    <s v="Elizabeth Carter"/>
    <s v="Josh Martinez"/>
    <n v="52"/>
    <n v="1"/>
  </r>
  <r>
    <x v="8114"/>
    <n v="57958"/>
    <d v="2009-02-28T00:00:00"/>
    <n v="46"/>
    <n v="5060"/>
    <n v="7.0000000000000007E-2"/>
    <n v="110"/>
    <n v="4705.7999999999993"/>
    <s v="Steven Haberlin"/>
    <s v="O'Reilly Automotive, Inc."/>
    <s v="Other Specialty Stores"/>
    <s v="Consumer Services"/>
    <s v="Oakland Park"/>
    <n v="33334"/>
    <s v="Florida"/>
    <s v="South"/>
    <d v="2009-03-01T00:00:00"/>
    <n v="1"/>
    <s v="Development - Python"/>
    <s v="Development "/>
    <s v=" Python"/>
    <s v="Emily Taylor"/>
    <s v="Frank Mitchell"/>
    <n v="62"/>
    <n v="1"/>
  </r>
  <r>
    <x v="8115"/>
    <n v="57959"/>
    <d v="2011-12-30T00:00:00"/>
    <n v="40"/>
    <n v="5600"/>
    <n v="0.04"/>
    <n v="140"/>
    <n v="5376"/>
    <s v="Sally Knudson"/>
    <s v="Comcast Corporation"/>
    <s v="Television Services"/>
    <s v="Consumer Services"/>
    <s v="Mason City"/>
    <n v="50401"/>
    <s v="Iowa"/>
    <s v="Central"/>
    <d v="2011-12-31T00:00:00"/>
    <n v="1"/>
    <s v="Development - Database"/>
    <s v="Development "/>
    <s v=" Database"/>
    <s v="Michael Alister"/>
    <s v="Josh Martinez"/>
    <n v="68"/>
    <n v="1"/>
  </r>
  <r>
    <x v="8116"/>
    <n v="57959"/>
    <d v="2011-12-30T00:00:00"/>
    <n v="48"/>
    <n v="7200"/>
    <n v="0.08"/>
    <n v="150"/>
    <n v="6624"/>
    <s v="Sally Knudson"/>
    <s v="Comcast Corporation"/>
    <s v="Television Services"/>
    <s v="Consumer Services"/>
    <s v="Sioux City"/>
    <n v="51106"/>
    <s v="Iowa"/>
    <s v="Central"/>
    <d v="2011-12-31T00:00:00"/>
    <n v="1"/>
    <s v="Consulting - Business Model"/>
    <s v="Consulting "/>
    <s v=" Business Model"/>
    <s v="Emma Watson"/>
    <s v="Josh Martinez"/>
    <n v="67"/>
    <n v="1"/>
  </r>
  <r>
    <x v="8117"/>
    <n v="57984"/>
    <d v="2010-10-02T00:00:00"/>
    <n v="6"/>
    <n v="900"/>
    <n v="7.0000000000000007E-2"/>
    <n v="150"/>
    <n v="837"/>
    <s v="Toby Arntzen"/>
    <s v="Autodesk, Inc."/>
    <s v="Computer Software: Prepackaged Software"/>
    <s v="Technology"/>
    <s v="Franklin"/>
    <n v="37064"/>
    <s v="Tennessee"/>
    <s v="South"/>
    <d v="2010-10-03T00:00:00"/>
    <n v="1"/>
    <s v="Consulting - Business Model"/>
    <s v="Consulting "/>
    <s v=" Business Model"/>
    <s v="Ava Wilson"/>
    <s v="Frank Mitchell"/>
    <n v="67"/>
    <n v="1"/>
  </r>
  <r>
    <x v="8118"/>
    <n v="57984"/>
    <d v="2010-10-02T00:00:00"/>
    <n v="20"/>
    <n v="3000"/>
    <n v="7.0000000000000007E-2"/>
    <n v="150"/>
    <n v="2790"/>
    <s v="Toby Arntzen"/>
    <s v="Autodesk, Inc."/>
    <s v="Computer Software: Prepackaged Software"/>
    <s v="Technology"/>
    <s v="Gallatin"/>
    <n v="37066"/>
    <s v="Tennessee"/>
    <s v="South"/>
    <d v="2010-10-04T00:00:00"/>
    <n v="2"/>
    <s v="Consulting - Compensation"/>
    <s v="Consulting "/>
    <s v=" Compensation"/>
    <s v="Mason Gibson"/>
    <s v="Frank Mitchell"/>
    <n v="71"/>
    <n v="1"/>
  </r>
  <r>
    <x v="8119"/>
    <n v="57986"/>
    <d v="2010-10-29T00:00:00"/>
    <n v="14"/>
    <n v="2380"/>
    <n v="0.1"/>
    <n v="170"/>
    <n v="2142"/>
    <s v="Dennis Cyprus"/>
    <s v="Amgen Inc."/>
    <s v="Biotechnology: Biological Products (No Diagnostic Substances)"/>
    <s v="Health Care"/>
    <s v="Woodbury"/>
    <n v="55125"/>
    <s v="Minnesota"/>
    <s v="Central"/>
    <d v="2010-10-29T00:00:00"/>
    <n v="0"/>
    <s v="Development - .Net"/>
    <s v="Development "/>
    <s v=" .Net"/>
    <s v="Elizabeth Carter"/>
    <s v="Josh Martinez"/>
    <n v="52"/>
    <n v="1"/>
  </r>
  <r>
    <x v="8120"/>
    <n v="58051"/>
    <d v="2012-03-20T00:00:00"/>
    <n v="6"/>
    <n v="900"/>
    <n v="0"/>
    <n v="150"/>
    <n v="900"/>
    <s v="Pauline Wardle"/>
    <s v="Mattel, Inc."/>
    <s v="Recreational Products/Toys"/>
    <s v="Consumer Non-Durables"/>
    <s v="Oklahoma City"/>
    <n v="73120"/>
    <s v="Oklahoma"/>
    <s v="Central"/>
    <d v="2012-03-22T00:00:00"/>
    <n v="2"/>
    <s v="Consulting - Business Model"/>
    <s v="Consulting "/>
    <s v=" Business Model"/>
    <s v="Jayden Hamilton"/>
    <s v="Josh Martinez"/>
    <n v="71"/>
    <n v="1"/>
  </r>
  <r>
    <x v="8121"/>
    <n v="58053"/>
    <d v="2010-01-08T00:00:00"/>
    <n v="42"/>
    <n v="4620"/>
    <n v="0.02"/>
    <n v="110"/>
    <n v="4527.6000000000004"/>
    <s v="Susan Bailliet"/>
    <s v="Starbucks Corporation"/>
    <s v="Restaurants"/>
    <s v="Consumer Services"/>
    <s v="Gainesville"/>
    <n v="30501"/>
    <s v="Georgia"/>
    <s v="South"/>
    <d v="2010-01-10T00:00:00"/>
    <n v="2"/>
    <s v="Development - Python"/>
    <s v="Development "/>
    <s v=" Python"/>
    <s v="Noah Smith"/>
    <s v="Frank Mitchell"/>
    <n v="59"/>
    <n v="1"/>
  </r>
  <r>
    <x v="8122"/>
    <n v="58054"/>
    <d v="2011-01-04T00:00:00"/>
    <n v="26"/>
    <n v="3250"/>
    <n v="0.04"/>
    <n v="125"/>
    <n v="3120"/>
    <s v="David O'Rourke"/>
    <s v="Wynn Resorts, Limited"/>
    <s v="Hotels/Resorts"/>
    <s v="Consumer Services"/>
    <s v="Sulphur Springs"/>
    <s v="75482"/>
    <s v="Texas"/>
    <s v="Central"/>
    <d v="2011-01-04T00:00:00"/>
    <n v="0"/>
    <s v="Training - SQL"/>
    <s v="Training "/>
    <s v=" SQL"/>
    <s v="Madison Hill"/>
    <s v="Josh Martinez"/>
    <n v="58"/>
    <n v="1"/>
  </r>
  <r>
    <x v="8123"/>
    <n v="58055"/>
    <d v="2011-10-27T00:00:00"/>
    <n v="26"/>
    <n v="3250"/>
    <n v="0"/>
    <n v="125"/>
    <n v="3250"/>
    <s v="Julia Meador"/>
    <s v="Sigma-Aldrich Corporation"/>
    <s v="Specialty Chemicals"/>
    <s v="Consumer Durables"/>
    <s v="Glen Ellyn"/>
    <n v="60137"/>
    <s v="Illinois"/>
    <s v="Central"/>
    <d v="2011-10-29T00:00:00"/>
    <n v="2"/>
    <s v="Training - SQL"/>
    <s v="Training "/>
    <s v=" SQL"/>
    <s v="Mia Moore"/>
    <s v="Josh Martinez"/>
    <n v="51"/>
    <n v="1"/>
  </r>
  <r>
    <x v="8124"/>
    <n v="58084"/>
    <d v="2012-08-19T00:00:00"/>
    <n v="3"/>
    <n v="600"/>
    <n v="0.09"/>
    <n v="200"/>
    <n v="546"/>
    <s v="Raymond Crestani"/>
    <s v="Seagate Technology."/>
    <s v="Electronic Components"/>
    <s v="Technology"/>
    <s v="Dublin"/>
    <n v="94568"/>
    <s v="California"/>
    <s v="West"/>
    <d v="2012-08-19T00:00:00"/>
    <n v="0"/>
    <s v="Development - Scala"/>
    <s v="Development "/>
    <s v=" Scala"/>
    <s v="Sophia Dixon"/>
    <s v="Bob Turner"/>
    <n v="71"/>
    <n v="1"/>
  </r>
  <r>
    <x v="8125"/>
    <n v="58084"/>
    <d v="2012-08-19T00:00:00"/>
    <n v="36"/>
    <n v="3960"/>
    <n v="0.03"/>
    <n v="110"/>
    <n v="3841.2"/>
    <s v="Raymond Crestani"/>
    <s v="Seagate Technology."/>
    <s v="Electronic Components"/>
    <s v="Technology"/>
    <s v="Dublin"/>
    <n v="94568"/>
    <s v="California"/>
    <s v="West"/>
    <d v="2012-08-21T00:00:00"/>
    <n v="2"/>
    <s v="Development - Python"/>
    <s v="Development "/>
    <s v=" Python"/>
    <s v="Abigail Young"/>
    <s v="Bob Turner"/>
    <n v="50"/>
    <n v="1"/>
  </r>
  <r>
    <x v="8126"/>
    <n v="58086"/>
    <d v="2011-03-10T00:00:00"/>
    <n v="27"/>
    <n v="4320"/>
    <n v="0.04"/>
    <n v="160"/>
    <n v="4147.2"/>
    <s v="Arthur Nelson"/>
    <s v="Linear Technology Corporation"/>
    <s v="Semiconductors"/>
    <s v="Technology"/>
    <s v="Seminole"/>
    <s v="33772"/>
    <s v="Florida"/>
    <s v="South"/>
    <d v="2011-03-11T00:00:00"/>
    <n v="1"/>
    <s v="Development - Java"/>
    <s v="Development "/>
    <s v=" Java"/>
    <s v="Alexander Edison"/>
    <s v="Frank Mitchell"/>
    <n v="70"/>
    <n v="1"/>
  </r>
  <r>
    <x v="8127"/>
    <n v="58086"/>
    <d v="2011-03-10T00:00:00"/>
    <n v="31"/>
    <n v="3410"/>
    <n v="0.1"/>
    <n v="110"/>
    <n v="3069"/>
    <s v="Arthur Nelson"/>
    <s v="Linear Technology Corporation"/>
    <s v="Semiconductors"/>
    <s v="Technology"/>
    <s v="Seminole"/>
    <s v="33772"/>
    <s v="Florida"/>
    <s v="South"/>
    <d v="2011-03-11T00:00:00"/>
    <n v="1"/>
    <s v="Development - Python"/>
    <s v="Development "/>
    <s v=" Python"/>
    <s v="Mason Gibson"/>
    <s v="Frank Mitchell"/>
    <n v="71"/>
    <n v="1"/>
  </r>
  <r>
    <x v="8128"/>
    <n v="58113"/>
    <d v="2012-02-01T00:00:00"/>
    <n v="48"/>
    <n v="7680"/>
    <n v="7.0000000000000007E-2"/>
    <n v="160"/>
    <n v="7142.4"/>
    <s v="Anemone Joy"/>
    <s v="eBay Inc."/>
    <s v="Business Services"/>
    <s v="Miscellaneous"/>
    <s v="Corpus Christi"/>
    <n v="78415"/>
    <s v="Texas"/>
    <s v="Central"/>
    <d v="2012-02-03T00:00:00"/>
    <n v="2"/>
    <s v="Development - Java"/>
    <s v="Development "/>
    <s v=" Java"/>
    <s v="Mason Gibson"/>
    <s v="Josh Martinez"/>
    <n v="71"/>
    <n v="1"/>
  </r>
  <r>
    <x v="8129"/>
    <n v="58113"/>
    <d v="2012-02-01T00:00:00"/>
    <n v="12"/>
    <n v="1800"/>
    <n v="0.05"/>
    <n v="150"/>
    <n v="1710"/>
    <s v="Anemone Joy"/>
    <s v="eBay Inc."/>
    <s v="Business Services"/>
    <s v="Miscellaneous"/>
    <s v="Corpus Christi"/>
    <n v="78415"/>
    <s v="Texas"/>
    <s v="Central"/>
    <d v="2012-02-03T00:00:00"/>
    <n v="2"/>
    <s v="Consulting - Market Research"/>
    <s v="Consulting "/>
    <s v=" Market Research"/>
    <s v="Elizabeth Carter"/>
    <s v="Josh Martinez"/>
    <n v="52"/>
    <n v="1"/>
  </r>
  <r>
    <x v="8130"/>
    <n v="58116"/>
    <d v="2009-03-28T00:00:00"/>
    <n v="6"/>
    <n v="750"/>
    <n v="0.01"/>
    <n v="125"/>
    <n v="742.5"/>
    <s v="Nick Saunders"/>
    <s v="eBay Inc."/>
    <s v="Business Services"/>
    <s v="Miscellaneous"/>
    <s v="Tucker"/>
    <n v="30084"/>
    <s v="Georgia"/>
    <s v="South"/>
    <d v="2009-03-29T00:00:00"/>
    <n v="1"/>
    <s v="Training - Development"/>
    <s v="Training "/>
    <s v=" Development"/>
    <s v="Michael Alister"/>
    <s v="Frank Mitchell"/>
    <n v="68"/>
    <n v="1"/>
  </r>
  <r>
    <x v="8131"/>
    <n v="58117"/>
    <d v="2011-02-20T00:00:00"/>
    <n v="42"/>
    <n v="5880"/>
    <n v="0.04"/>
    <n v="140"/>
    <n v="5644.8"/>
    <s v="Erica Percer"/>
    <s v="Henry Schein, Inc."/>
    <s v="Medical Specialities"/>
    <s v="Health Care"/>
    <s v="Granger"/>
    <n v="46530"/>
    <s v="Indiana"/>
    <s v="Central"/>
    <d v="2011-02-21T00:00:00"/>
    <n v="1"/>
    <s v="Development - Front End Web"/>
    <s v="Development "/>
    <s v=" Front End Web"/>
    <s v="Ava Wilson"/>
    <s v="Josh Martinez"/>
    <n v="67"/>
    <n v="1"/>
  </r>
  <r>
    <x v="8132"/>
    <n v="58144"/>
    <d v="2009-12-16T00:00:00"/>
    <n v="29"/>
    <n v="3190"/>
    <n v="0.01"/>
    <n v="110"/>
    <n v="3158.1"/>
    <s v="Muhammed MacIntyre"/>
    <s v="CA Inc."/>
    <s v="Computer Software: Prepackaged Software"/>
    <s v="Technology"/>
    <s v="Joliet"/>
    <n v="60432"/>
    <s v="Illinois"/>
    <s v="Central"/>
    <d v="2009-12-23T00:00:00"/>
    <n v="7"/>
    <s v="Development - Python"/>
    <s v="Development "/>
    <s v=" Python"/>
    <s v="Mason Gibson"/>
    <s v="Josh Martinez"/>
    <n v="71"/>
    <n v="1"/>
  </r>
  <r>
    <x v="8133"/>
    <n v="58145"/>
    <d v="2012-05-16T00:00:00"/>
    <n v="33"/>
    <n v="4125"/>
    <n v="0"/>
    <n v="125"/>
    <n v="4125"/>
    <s v="Darren Perrino"/>
    <s v="Seagate Technology."/>
    <s v="Electronic Components"/>
    <s v="Technology"/>
    <s v="Camp Springs"/>
    <s v="20746"/>
    <s v="Maryland"/>
    <s v="East"/>
    <d v="2012-05-16T00:00:00"/>
    <n v="0"/>
    <s v="Training - SQL"/>
    <s v="Training "/>
    <s v=" SQL"/>
    <s v="Jayden Hamilton"/>
    <s v="Allen Young"/>
    <n v="71"/>
    <n v="1"/>
  </r>
  <r>
    <x v="8134"/>
    <n v="58147"/>
    <d v="2009-05-18T00:00:00"/>
    <n v="41"/>
    <n v="6970"/>
    <n v="0.04"/>
    <n v="170"/>
    <n v="6691.2"/>
    <s v="Jack Bradley"/>
    <s v="Comcast Corporation"/>
    <s v="Television Services"/>
    <s v="Consumer Services"/>
    <s v="Gulfport"/>
    <n v="39503"/>
    <s v="Mississippi"/>
    <s v="South"/>
    <d v="2009-05-18T00:00:00"/>
    <n v="0"/>
    <s v="Development - .Net"/>
    <s v="Development "/>
    <s v=" .Net"/>
    <s v="Jayden Hamilton"/>
    <s v="Frank Mitchell"/>
    <n v="71"/>
    <n v="1"/>
  </r>
  <r>
    <x v="8135"/>
    <n v="58150"/>
    <d v="2010-05-07T00:00:00"/>
    <n v="24"/>
    <n v="3840"/>
    <n v="0.03"/>
    <n v="160"/>
    <n v="3724.7999999999997"/>
    <s v="Susan Harms"/>
    <s v="SanDisk Corporation"/>
    <s v="Electronic Components"/>
    <s v="Technology"/>
    <s v="Mount Prospect"/>
    <n v="60056"/>
    <s v="Illinois"/>
    <s v="Central"/>
    <d v="2010-05-07T00:00:00"/>
    <n v="0"/>
    <s v="Development - Java"/>
    <s v="Development "/>
    <s v=" Java"/>
    <s v="Liam Franklin"/>
    <s v="Josh Martinez"/>
    <n v="52"/>
    <n v="1"/>
  </r>
  <r>
    <x v="8136"/>
    <n v="58151"/>
    <d v="2009-09-29T00:00:00"/>
    <n v="33"/>
    <n v="5280"/>
    <n v="0.1"/>
    <n v="160"/>
    <n v="4752"/>
    <s v="Michelle Ryan"/>
    <s v="Apple Inc."/>
    <s v="Computer Manufacturing"/>
    <s v="Technology"/>
    <s v="College Park"/>
    <n v="20740"/>
    <s v="Maryland"/>
    <s v="East"/>
    <d v="2009-09-29T00:00:00"/>
    <n v="0"/>
    <s v="Development - Java"/>
    <s v="Development "/>
    <s v=" Java"/>
    <s v="Jacob Manziel"/>
    <s v="Allen Young"/>
    <n v="57"/>
    <n v="1"/>
  </r>
  <r>
    <x v="8137"/>
    <n v="58151"/>
    <d v="2009-09-29T00:00:00"/>
    <n v="38"/>
    <n v="7600"/>
    <n v="0.02"/>
    <n v="200"/>
    <n v="7448"/>
    <s v="Michelle Ryan"/>
    <s v="Apple Inc."/>
    <s v="Computer Manufacturing"/>
    <s v="Technology"/>
    <s v="College Park"/>
    <n v="20740"/>
    <s v="Maryland"/>
    <s v="East"/>
    <d v="2009-09-29T00:00:00"/>
    <n v="0"/>
    <s v="Development - Big Data"/>
    <s v="Development "/>
    <s v=" Big Data"/>
    <s v="Noah Smith"/>
    <s v="Allen Young"/>
    <n v="59"/>
    <n v="1"/>
  </r>
  <r>
    <x v="8138"/>
    <n v="58179"/>
    <d v="2011-09-05T00:00:00"/>
    <n v="3"/>
    <n v="330"/>
    <n v="0.1"/>
    <n v="110"/>
    <n v="297"/>
    <s v="Ed Leatherbury"/>
    <s v="Dollar Tree, Inc."/>
    <s v="Department/Specialty Retail Stores"/>
    <s v="Consumer Services"/>
    <s v="Roseville"/>
    <n v="95661"/>
    <s v="California"/>
    <s v="West"/>
    <d v="2011-09-06T00:00:00"/>
    <n v="1"/>
    <s v="Development - PHP"/>
    <s v="Development "/>
    <s v=" PHP"/>
    <s v="Noah Smith"/>
    <s v="Bob Turner"/>
    <n v="59"/>
    <n v="1"/>
  </r>
  <r>
    <x v="8139"/>
    <n v="58181"/>
    <d v="2012-10-07T00:00:00"/>
    <n v="5"/>
    <n v="550"/>
    <n v="0.04"/>
    <n v="110"/>
    <n v="528"/>
    <s v="William Jacobs"/>
    <s v="Facebook, Inc."/>
    <s v="Computer Software: Programming, Data Processing"/>
    <s v="Technology"/>
    <s v="Marietta"/>
    <n v="30062"/>
    <s v="Georgia"/>
    <s v="South"/>
    <d v="2012-10-09T00:00:00"/>
    <n v="2"/>
    <s v="Development - Python"/>
    <s v="Development "/>
    <s v=" Python"/>
    <s v="Emma Watson"/>
    <s v="Frank Mitchell"/>
    <n v="67"/>
    <n v="1"/>
  </r>
  <r>
    <x v="8140"/>
    <n v="58182"/>
    <d v="2009-02-20T00:00:00"/>
    <n v="24"/>
    <n v="3000"/>
    <n v="0.05"/>
    <n v="125"/>
    <n v="2850"/>
    <s v="Tracy Hale"/>
    <s v="Check Point Software Technologies Ltd."/>
    <s v="Computer Software: Prepackaged Software"/>
    <s v="Technology"/>
    <s v="Kissimmee"/>
    <n v="34741"/>
    <s v="Florida"/>
    <s v="South"/>
    <d v="2009-02-22T00:00:00"/>
    <n v="2"/>
    <s v="Training - SQL"/>
    <s v="Training "/>
    <s v=" SQL"/>
    <s v="William Bufont"/>
    <s v="Frank Mitchell"/>
    <n v="62"/>
    <n v="1"/>
  </r>
  <r>
    <x v="8141"/>
    <n v="58210"/>
    <d v="2012-12-06T00:00:00"/>
    <n v="38"/>
    <n v="6080"/>
    <n v="0.03"/>
    <n v="160"/>
    <n v="5897.5999999999995"/>
    <s v="Patrick Ellison"/>
    <s v="Kraft Foods Group, Inc."/>
    <s v="Packaged Foods"/>
    <s v="Consumer Non-Durables"/>
    <s v="Milwaukee"/>
    <n v="53209"/>
    <s v="Wisconsin"/>
    <s v="Central"/>
    <d v="2012-12-07T00:00:00"/>
    <n v="1"/>
    <s v="Development - Java"/>
    <s v="Development "/>
    <s v=" Java"/>
    <s v="Jacob Manziel"/>
    <s v="Josh Martinez"/>
    <n v="57"/>
    <n v="1"/>
  </r>
  <r>
    <x v="8142"/>
    <n v="58241"/>
    <d v="2010-09-07T00:00:00"/>
    <n v="36"/>
    <n v="3960"/>
    <n v="0.01"/>
    <n v="110"/>
    <n v="3920.4"/>
    <s v="Patrick Fjeld"/>
    <s v="Intuitive Surgical, Inc."/>
    <s v="Industrial Specialties"/>
    <s v="Health Care"/>
    <s v="Tuscaloosa"/>
    <n v="35401"/>
    <s v="Alabama"/>
    <s v="South"/>
    <d v="2010-09-08T00:00:00"/>
    <n v="1"/>
    <s v="Development - Python"/>
    <s v="Development "/>
    <s v=" Python"/>
    <s v="Liam Franklin"/>
    <s v="Frank Mitchell"/>
    <n v="52"/>
    <n v="1"/>
  </r>
  <r>
    <x v="8143"/>
    <n v="58241"/>
    <d v="2010-09-07T00:00:00"/>
    <n v="36"/>
    <n v="5040"/>
    <n v="0.05"/>
    <n v="140"/>
    <n v="4788"/>
    <s v="Patrick Fjeld"/>
    <s v="Intuitive Surgical, Inc."/>
    <s v="Industrial Specialties"/>
    <s v="Health Care"/>
    <s v="Tuscaloosa"/>
    <n v="35401"/>
    <s v="Alabama"/>
    <s v="South"/>
    <d v="2010-09-08T00:00:00"/>
    <n v="1"/>
    <s v="Development - Front End Web"/>
    <s v="Development "/>
    <s v=" Front End Web"/>
    <s v="Jayden Hamilton"/>
    <s v="Frank Mitchell"/>
    <n v="71"/>
    <n v="1"/>
  </r>
  <r>
    <x v="8144"/>
    <n v="58247"/>
    <d v="2011-09-23T00:00:00"/>
    <n v="8"/>
    <n v="1360"/>
    <n v="0.02"/>
    <n v="170"/>
    <n v="1332.8"/>
    <s v="Christopher Brandow"/>
    <s v="Illumina, Inc."/>
    <s v="Biotechnology: Laboratory Analytical Instruments"/>
    <s v="Capital Goods"/>
    <s v="Westminster"/>
    <n v="80030"/>
    <s v="Colorado"/>
    <s v="West"/>
    <d v="2011-09-23T00:00:00"/>
    <n v="0"/>
    <s v="Development - .Net"/>
    <s v="Development "/>
    <s v=" .Net"/>
    <s v="Michael Alister"/>
    <s v="Bob Turner"/>
    <n v="68"/>
    <n v="1"/>
  </r>
  <r>
    <x v="8145"/>
    <n v="58247"/>
    <d v="2011-09-23T00:00:00"/>
    <n v="14"/>
    <n v="1540"/>
    <n v="0.09"/>
    <n v="110"/>
    <n v="1401.4"/>
    <s v="Christopher Brandow"/>
    <s v="Illumina, Inc."/>
    <s v="Biotechnology: Laboratory Analytical Instruments"/>
    <s v="Capital Goods"/>
    <s v="Westminster"/>
    <n v="80030"/>
    <s v="Colorado"/>
    <s v="West"/>
    <d v="2011-09-25T00:00:00"/>
    <n v="2"/>
    <s v="Development - Python"/>
    <s v="Development "/>
    <s v=" Python"/>
    <s v="Ethan Bird"/>
    <s v="Bob Turner"/>
    <n v="60"/>
    <n v="1"/>
  </r>
  <r>
    <x v="8146"/>
    <n v="58273"/>
    <d v="2010-06-20T00:00:00"/>
    <n v="31"/>
    <n v="4650"/>
    <n v="0.08"/>
    <n v="150"/>
    <n v="4278"/>
    <s v="Liz Smith"/>
    <s v="Twenty-First Century Fox, Inc."/>
    <s v="Television Services"/>
    <s v="Consumer Services"/>
    <s v="Newport News"/>
    <n v="23602"/>
    <s v="Virginia"/>
    <s v="South"/>
    <d v="2010-06-20T00:00:00"/>
    <n v="0"/>
    <s v="Consulting - Business Model"/>
    <s v="Consulting "/>
    <s v=" Business Model"/>
    <s v="Ethan Bird"/>
    <s v="Frank Mitchell"/>
    <n v="60"/>
    <n v="1"/>
  </r>
  <r>
    <x v="8147"/>
    <n v="58277"/>
    <d v="2009-01-24T00:00:00"/>
    <n v="23"/>
    <n v="3910"/>
    <n v="0.01"/>
    <n v="170"/>
    <n v="3870.9"/>
    <s v="Michael Olson"/>
    <s v="Viacom Inc."/>
    <s v="Television Services"/>
    <s v="Consumer Services"/>
    <s v="Franklin"/>
    <n v="53132"/>
    <s v="Wisconsin"/>
    <s v="Central"/>
    <d v="2009-01-26T00:00:00"/>
    <n v="2"/>
    <s v="Development - .Net"/>
    <s v="Development "/>
    <s v=" .Net"/>
    <s v="Abigail Young"/>
    <s v="Josh Martinez"/>
    <n v="50"/>
    <n v="1"/>
  </r>
  <r>
    <x v="8148"/>
    <n v="58278"/>
    <d v="2012-09-10T00:00:00"/>
    <n v="37"/>
    <n v="4625"/>
    <n v="0.08"/>
    <n v="125"/>
    <n v="4255"/>
    <s v="Logan Flashing"/>
    <s v="Garmin Ltd."/>
    <s v="Industrial Machinery/Components"/>
    <s v="Capital Goods"/>
    <s v="New Castle"/>
    <n v="47362"/>
    <s v="Indiana"/>
    <s v="Central"/>
    <d v="2012-09-12T00:00:00"/>
    <n v="2"/>
    <s v="Training - SQL"/>
    <s v="Training "/>
    <s v=" SQL"/>
    <s v="Alexander Edison"/>
    <s v="Josh Martinez"/>
    <n v="70"/>
    <n v="1"/>
  </r>
  <r>
    <x v="8149"/>
    <n v="58278"/>
    <d v="2012-09-10T00:00:00"/>
    <n v="4"/>
    <n v="600"/>
    <n v="0.1"/>
    <n v="150"/>
    <n v="540"/>
    <s v="Logan Flashing"/>
    <s v="Garmin Ltd."/>
    <s v="Industrial Machinery/Components"/>
    <s v="Capital Goods"/>
    <s v="New Castle"/>
    <n v="47362"/>
    <s v="Indiana"/>
    <s v="Central"/>
    <d v="2012-09-13T00:00:00"/>
    <n v="3"/>
    <s v="Consulting - Market Research"/>
    <s v="Consulting "/>
    <s v=" Market Research"/>
    <s v="Olivia Sullivan"/>
    <s v="Josh Martinez"/>
    <n v="53"/>
    <n v="1"/>
  </r>
  <r>
    <x v="8150"/>
    <n v="58279"/>
    <d v="2009-04-11T00:00:00"/>
    <n v="44"/>
    <n v="7040"/>
    <n v="0.03"/>
    <n v="160"/>
    <n v="6828.8"/>
    <s v="Emily Fortune"/>
    <s v="Keurig Green Mountain, Inc."/>
    <s v="Packaged Foods"/>
    <s v="Consumer Non-Durables"/>
    <s v="Huntington Beach"/>
    <n v="92646"/>
    <s v="California"/>
    <s v="West"/>
    <d v="2009-04-11T00:00:00"/>
    <n v="0"/>
    <s v="Development - Java"/>
    <s v="Development "/>
    <s v=" Java"/>
    <s v="Olivia Sullivan"/>
    <s v="Bob Turner"/>
    <n v="53"/>
    <n v="1"/>
  </r>
  <r>
    <x v="8151"/>
    <n v="58308"/>
    <d v="2010-05-21T00:00:00"/>
    <n v="35"/>
    <n v="4375"/>
    <n v="0"/>
    <n v="125"/>
    <n v="4375"/>
    <s v="William Jacobs"/>
    <s v="Facebook, Inc."/>
    <s v="Computer Software: Programming, Data Processing"/>
    <s v="Technology"/>
    <s v="Marietta"/>
    <n v="30062"/>
    <s v="Georgia"/>
    <s v="South"/>
    <d v="2010-05-21T00:00:00"/>
    <n v="0"/>
    <s v="Training - Tableau"/>
    <s v="Training "/>
    <s v=" Tableau"/>
    <s v="Liam Franklin"/>
    <s v="Frank Mitchell"/>
    <n v="52"/>
    <n v="1"/>
  </r>
  <r>
    <x v="8152"/>
    <n v="58308"/>
    <d v="2010-05-21T00:00:00"/>
    <n v="20"/>
    <n v="3000"/>
    <n v="0"/>
    <n v="150"/>
    <n v="3000"/>
    <s v="William Jacobs"/>
    <s v="Facebook, Inc."/>
    <s v="Computer Software: Programming, Data Processing"/>
    <s v="Technology"/>
    <s v="Marietta"/>
    <n v="30062"/>
    <s v="Georgia"/>
    <s v="South"/>
    <d v="2010-05-22T00:00:00"/>
    <n v="1"/>
    <s v="Consulting - Business Model"/>
    <s v="Consulting "/>
    <s v=" Business Model"/>
    <s v="Emma Watson"/>
    <s v="Frank Mitchell"/>
    <n v="67"/>
    <n v="1"/>
  </r>
  <r>
    <x v="8153"/>
    <n v="58308"/>
    <d v="2010-05-21T00:00:00"/>
    <n v="2"/>
    <n v="250"/>
    <n v="0.03"/>
    <n v="125"/>
    <n v="242.5"/>
    <s v="William Jacobs"/>
    <s v="Facebook, Inc."/>
    <s v="Computer Software: Programming, Data Processing"/>
    <s v="Technology"/>
    <s v="Marietta"/>
    <n v="30062"/>
    <s v="Georgia"/>
    <s v="South"/>
    <d v="2010-05-23T00:00:00"/>
    <n v="2"/>
    <s v="Training - SQL"/>
    <s v="Training "/>
    <s v=" SQL"/>
    <s v="Sophia Dixon"/>
    <s v="Frank Mitchell"/>
    <n v="71"/>
    <n v="1"/>
  </r>
  <r>
    <x v="8154"/>
    <n v="58310"/>
    <d v="2009-02-23T00:00:00"/>
    <n v="22"/>
    <n v="4400"/>
    <n v="0.03"/>
    <n v="200"/>
    <n v="4268"/>
    <s v="Mary Minnotte"/>
    <s v="NetApp, Inc."/>
    <s v="Electronic Components"/>
    <s v="Technology"/>
    <s v="Blaine"/>
    <n v="55434"/>
    <s v="Minnesota"/>
    <s v="Central"/>
    <d v="2009-02-24T00:00:00"/>
    <n v="1"/>
    <s v="Development - Big Data"/>
    <s v="Development "/>
    <s v=" Big Data"/>
    <s v="Ethan Bird"/>
    <s v="Josh Martinez"/>
    <n v="60"/>
    <n v="1"/>
  </r>
  <r>
    <x v="8155"/>
    <n v="58337"/>
    <d v="2009-05-28T00:00:00"/>
    <n v="18"/>
    <n v="2160"/>
    <n v="0.03"/>
    <n v="120"/>
    <n v="2095.1999999999998"/>
    <s v="Rick O'Donnell"/>
    <s v="VimpelCom Ltd."/>
    <s v="Telecommunications Equipment"/>
    <s v="Public Utilities"/>
    <s v="Lindenwold"/>
    <s v="08021"/>
    <s v="New Jersey"/>
    <s v="East"/>
    <d v="2009-05-30T00:00:00"/>
    <n v="2"/>
    <s v="Development - Business Logic"/>
    <s v="Development "/>
    <s v=" Business Logic"/>
    <s v="Liam Franklin"/>
    <s v="Allen Young"/>
    <n v="52"/>
    <n v="1"/>
  </r>
  <r>
    <x v="8156"/>
    <n v="58339"/>
    <d v="2009-06-13T00:00:00"/>
    <n v="9"/>
    <n v="1530"/>
    <n v="7.0000000000000007E-2"/>
    <n v="170"/>
    <n v="1422.8999999999999"/>
    <s v="Rick Coakley"/>
    <s v="Vodafone Group Plc"/>
    <s v="Telecommunications Equipment"/>
    <s v="Public Utilities"/>
    <s v="East Point"/>
    <n v="30344"/>
    <s v="Georgia"/>
    <s v="South"/>
    <d v="2009-06-13T00:00:00"/>
    <n v="0"/>
    <s v="Development - .Net"/>
    <s v="Development "/>
    <s v=" .Net"/>
    <s v="William Bufont"/>
    <s v="Frank Mitchell"/>
    <n v="62"/>
    <n v="1"/>
  </r>
  <r>
    <x v="8157"/>
    <n v="58339"/>
    <d v="2009-06-13T00:00:00"/>
    <n v="11"/>
    <n v="1760"/>
    <n v="0.01"/>
    <n v="160"/>
    <n v="1742.4"/>
    <s v="Rick Coakley"/>
    <s v="Vodafone Group Plc"/>
    <s v="Telecommunications Equipment"/>
    <s v="Public Utilities"/>
    <s v="East Point"/>
    <n v="30344"/>
    <s v="Georgia"/>
    <s v="South"/>
    <d v="2009-06-14T00:00:00"/>
    <n v="1"/>
    <s v="Development - Java"/>
    <s v="Development "/>
    <s v=" Java"/>
    <s v="Elizabeth Carter"/>
    <s v="Frank Mitchell"/>
    <n v="52"/>
    <n v="1"/>
  </r>
  <r>
    <x v="8158"/>
    <n v="58340"/>
    <d v="2011-01-08T00:00:00"/>
    <n v="36"/>
    <n v="6120"/>
    <n v="0.03"/>
    <n v="170"/>
    <n v="5936.4"/>
    <s v="Sylvia Gastineau"/>
    <s v="Stericycle, Inc."/>
    <s v="Environmental Services"/>
    <s v="Basic Industries"/>
    <s v="Normal"/>
    <n v="61761"/>
    <s v="Illinois"/>
    <s v="Central"/>
    <d v="2011-01-09T00:00:00"/>
    <n v="1"/>
    <s v="Development - .Net"/>
    <s v="Development "/>
    <s v=" .Net"/>
    <s v="Elizabeth Carter"/>
    <s v="Josh Martinez"/>
    <n v="52"/>
    <n v="1"/>
  </r>
  <r>
    <x v="8159"/>
    <n v="58342"/>
    <d v="2011-04-01T00:00:00"/>
    <n v="40"/>
    <n v="6000"/>
    <n v="0.02"/>
    <n v="150"/>
    <n v="5880"/>
    <s v="Rick Hirasaki"/>
    <s v="Viacom Inc."/>
    <s v="Television Services"/>
    <s v="Consumer Services"/>
    <s v="Poinciana"/>
    <n v="34759"/>
    <s v="Florida"/>
    <s v="South"/>
    <d v="2011-04-01T00:00:00"/>
    <n v="0"/>
    <s v="Consulting - Business Model"/>
    <s v="Consulting "/>
    <s v=" Business Model"/>
    <s v="Isabella Douglas"/>
    <s v="Frank Mitchell"/>
    <n v="75"/>
    <n v="1"/>
  </r>
  <r>
    <x v="8160"/>
    <n v="58343"/>
    <d v="2009-01-09T00:00:00"/>
    <n v="39"/>
    <n v="5460"/>
    <n v="7.0000000000000007E-2"/>
    <n v="140"/>
    <n v="5077.7999999999993"/>
    <s v="Yana Gonzalez"/>
    <s v="Twenty-First Century Fox, Inc."/>
    <s v="Television Services"/>
    <s v="Consumer Services"/>
    <s v="Plainfield"/>
    <s v="07060"/>
    <s v="New Jersey"/>
    <s v="East"/>
    <d v="2009-01-11T00:00:00"/>
    <n v="2"/>
    <s v="Development - Database"/>
    <s v="Development "/>
    <s v=" Database"/>
    <s v="Mia Moore"/>
    <s v="Allen Young"/>
    <n v="51"/>
    <n v="1"/>
  </r>
  <r>
    <x v="8161"/>
    <n v="58368"/>
    <d v="2012-07-09T00:00:00"/>
    <n v="4"/>
    <n v="500"/>
    <n v="0"/>
    <n v="125"/>
    <n v="500"/>
    <s v="Doug Cooley"/>
    <s v="Cisco Systems, Inc."/>
    <s v="Computer Communications Equipment"/>
    <s v="Technology"/>
    <s v="Saint Charles"/>
    <n v="60174"/>
    <s v="Illinois"/>
    <s v="Central"/>
    <d v="2012-07-11T00:00:00"/>
    <n v="2"/>
    <s v="Training - SQL"/>
    <s v="Training "/>
    <s v=" SQL"/>
    <s v="Madison Hill"/>
    <s v="Josh Martinez"/>
    <n v="58"/>
    <n v="1"/>
  </r>
  <r>
    <x v="8162"/>
    <n v="58368"/>
    <d v="2012-07-09T00:00:00"/>
    <n v="39"/>
    <n v="4290"/>
    <n v="0.02"/>
    <n v="110"/>
    <n v="4204.2"/>
    <s v="Doug Cooley"/>
    <s v="Cisco Systems, Inc."/>
    <s v="Computer Communications Equipment"/>
    <s v="Technology"/>
    <s v="Saint Charles"/>
    <n v="60174"/>
    <s v="Illinois"/>
    <s v="Central"/>
    <d v="2012-07-10T00:00:00"/>
    <n v="1"/>
    <s v="Development - Python"/>
    <s v="Development "/>
    <s v=" Python"/>
    <s v="Liam Franklin"/>
    <s v="Josh Martinez"/>
    <n v="52"/>
    <n v="1"/>
  </r>
  <r>
    <x v="8163"/>
    <n v="58368"/>
    <d v="2012-07-09T00:00:00"/>
    <n v="5"/>
    <n v="1000"/>
    <n v="0.09"/>
    <n v="200"/>
    <n v="910"/>
    <s v="Doug Cooley"/>
    <s v="Cisco Systems, Inc."/>
    <s v="Computer Communications Equipment"/>
    <s v="Technology"/>
    <s v="Skokie"/>
    <n v="60076"/>
    <s v="Illinois"/>
    <s v="Central"/>
    <d v="2012-07-09T00:00:00"/>
    <n v="0"/>
    <s v="Development - Big Data"/>
    <s v="Development "/>
    <s v=" Big Data"/>
    <s v="Ava Wilson"/>
    <s v="Josh Martinez"/>
    <n v="67"/>
    <n v="1"/>
  </r>
  <r>
    <x v="8164"/>
    <n v="58369"/>
    <d v="2012-08-30T00:00:00"/>
    <n v="46"/>
    <n v="7360"/>
    <n v="0.1"/>
    <n v="160"/>
    <n v="6624"/>
    <s v="Allen Applegate"/>
    <s v="Comcast Corporation"/>
    <s v="Television Services"/>
    <s v="Consumer Services"/>
    <s v="Visalia"/>
    <n v="93277"/>
    <s v="California"/>
    <s v="West"/>
    <d v="2012-08-31T00:00:00"/>
    <n v="1"/>
    <s v="Development - Java"/>
    <s v="Development "/>
    <s v=" Java"/>
    <s v="Ethan Bird"/>
    <s v="Bob Turner"/>
    <n v="60"/>
    <n v="1"/>
  </r>
  <r>
    <x v="8165"/>
    <n v="58369"/>
    <d v="2012-08-30T00:00:00"/>
    <n v="16"/>
    <n v="2400"/>
    <n v="0.01"/>
    <n v="150"/>
    <n v="2376"/>
    <s v="Allen Applegate"/>
    <s v="Comcast Corporation"/>
    <s v="Television Services"/>
    <s v="Consumer Services"/>
    <s v="Visalia"/>
    <n v="93277"/>
    <s v="California"/>
    <s v="West"/>
    <d v="2012-08-30T00:00:00"/>
    <n v="0"/>
    <s v="Consulting - Strategy"/>
    <s v="Consulting "/>
    <s v=" Strategy"/>
    <s v="William Bufont"/>
    <s v="Bob Turner"/>
    <n v="62"/>
    <n v="1"/>
  </r>
  <r>
    <x v="8166"/>
    <n v="58371"/>
    <d v="2010-05-11T00:00:00"/>
    <n v="5"/>
    <n v="800"/>
    <n v="0"/>
    <n v="160"/>
    <n v="800"/>
    <s v="Barry Pond"/>
    <s v="Micron Technology, Inc."/>
    <s v="Semiconductors"/>
    <s v="Technology"/>
    <s v="Lawndale"/>
    <n v="90260"/>
    <s v="California"/>
    <s v="West"/>
    <d v="2010-05-13T00:00:00"/>
    <n v="2"/>
    <s v="Development - Java"/>
    <s v="Development "/>
    <s v=" Java"/>
    <s v="Abigail Young"/>
    <s v="Bob Turner"/>
    <n v="50"/>
    <n v="1"/>
  </r>
  <r>
    <x v="8167"/>
    <n v="58371"/>
    <d v="2010-05-11T00:00:00"/>
    <n v="44"/>
    <n v="4840"/>
    <n v="0.02"/>
    <n v="110"/>
    <n v="4743.2"/>
    <s v="Barry Pond"/>
    <s v="Micron Technology, Inc."/>
    <s v="Semiconductors"/>
    <s v="Technology"/>
    <s v="Lawndale"/>
    <n v="90260"/>
    <s v="California"/>
    <s v="West"/>
    <d v="2010-05-12T00:00:00"/>
    <n v="1"/>
    <s v="Development - Python"/>
    <s v="Development "/>
    <s v=" Python"/>
    <s v="Sophia Dixon"/>
    <s v="Bob Turner"/>
    <n v="71"/>
    <n v="1"/>
  </r>
  <r>
    <x v="8168"/>
    <n v="58371"/>
    <d v="2010-05-11T00:00:00"/>
    <n v="48"/>
    <n v="5760"/>
    <n v="7.0000000000000007E-2"/>
    <n v="120"/>
    <n v="5356.7999999999993"/>
    <s v="Barry Pond"/>
    <s v="Micron Technology, Inc."/>
    <s v="Semiconductors"/>
    <s v="Technology"/>
    <s v="Lemon Grove"/>
    <n v="91945"/>
    <s v="California"/>
    <s v="West"/>
    <d v="2010-05-13T00:00:00"/>
    <n v="2"/>
    <s v="Development - Business Logic"/>
    <s v="Development "/>
    <s v=" Business Logic"/>
    <s v="Ethan Bird"/>
    <s v="Bob Turner"/>
    <n v="60"/>
    <n v="1"/>
  </r>
  <r>
    <x v="8169"/>
    <n v="58372"/>
    <d v="2011-04-02T00:00:00"/>
    <n v="48"/>
    <n v="5760"/>
    <n v="0.04"/>
    <n v="120"/>
    <n v="5529.5999999999995"/>
    <s v="Brian Beltran"/>
    <s v="Automatic Data Processing, Inc."/>
    <s v="EDP Services"/>
    <s v="Technology"/>
    <s v="Malden"/>
    <s v="02148"/>
    <s v="MA"/>
    <s v="East"/>
    <d v="2011-04-07T00:00:00"/>
    <n v="5"/>
    <s v="Development - Business Logic"/>
    <s v="Development "/>
    <s v=" Business Logic"/>
    <s v="Noah Smith"/>
    <s v="Allen Young"/>
    <n v="59"/>
    <n v="1"/>
  </r>
  <r>
    <x v="8170"/>
    <n v="58372"/>
    <d v="2011-04-02T00:00:00"/>
    <n v="16"/>
    <n v="1920"/>
    <n v="7.0000000000000007E-2"/>
    <n v="120"/>
    <n v="1785.6"/>
    <s v="Brian Beltran"/>
    <s v="Automatic Data Processing, Inc."/>
    <s v="EDP Services"/>
    <s v="Technology"/>
    <s v="South Burlington"/>
    <s v="05403"/>
    <s v="Vermont"/>
    <s v="East"/>
    <d v="2011-04-06T00:00:00"/>
    <n v="4"/>
    <s v="Development - Business Logic"/>
    <s v="Development "/>
    <s v=" Business Logic"/>
    <s v="Sophia Dixon"/>
    <s v="Allen Young"/>
    <n v="71"/>
    <n v="1"/>
  </r>
  <r>
    <x v="8171"/>
    <n v="58407"/>
    <d v="2011-05-06T00:00:00"/>
    <n v="29"/>
    <n v="3190"/>
    <n v="0.02"/>
    <n v="110"/>
    <n v="3126.2"/>
    <s v="John Dowd"/>
    <s v="Monster Beverage Corporation"/>
    <s v="Beverages (Production/Distribution)"/>
    <s v="Consumer Non-Durables"/>
    <s v="Walker"/>
    <s v="49534"/>
    <s v="Michigan"/>
    <s v="Central"/>
    <d v="2011-05-09T00:00:00"/>
    <n v="3"/>
    <s v="Development - Python"/>
    <s v="Development "/>
    <s v=" Python"/>
    <s v="Jayden Hamilton"/>
    <s v="Josh Martinez"/>
    <n v="71"/>
    <n v="1"/>
  </r>
  <r>
    <x v="8172"/>
    <n v="58433"/>
    <d v="2011-07-01T00:00:00"/>
    <n v="11"/>
    <n v="1375"/>
    <n v="0.01"/>
    <n v="125"/>
    <n v="1361.25"/>
    <s v="Dean Zrebassa"/>
    <s v="Apple Inc."/>
    <s v="Computer Manufacturing"/>
    <s v="Technology"/>
    <s v="Redwood City"/>
    <n v="94061"/>
    <s v="California"/>
    <s v="West"/>
    <d v="2011-07-02T00:00:00"/>
    <n v="1"/>
    <s v="Training - Development"/>
    <s v="Training "/>
    <s v=" Development"/>
    <s v="William Bufont"/>
    <s v="Bob Turner"/>
    <n v="62"/>
    <n v="1"/>
  </r>
  <r>
    <x v="8173"/>
    <n v="58433"/>
    <d v="2011-07-01T00:00:00"/>
    <n v="30"/>
    <n v="3300"/>
    <n v="0"/>
    <n v="110"/>
    <n v="3300"/>
    <s v="Dean Zrebassa"/>
    <s v="Apple Inc."/>
    <s v="Computer Manufacturing"/>
    <s v="Technology"/>
    <s v="Redwood City"/>
    <n v="94061"/>
    <s v="California"/>
    <s v="West"/>
    <d v="2011-07-03T00:00:00"/>
    <n v="2"/>
    <s v="Development - Python"/>
    <s v="Development "/>
    <s v=" Python"/>
    <s v="Ethan Bird"/>
    <s v="Bob Turner"/>
    <n v="60"/>
    <n v="1"/>
  </r>
  <r>
    <x v="8174"/>
    <n v="58433"/>
    <d v="2011-07-01T00:00:00"/>
    <n v="20"/>
    <n v="2500"/>
    <n v="0.09"/>
    <n v="125"/>
    <n v="2275"/>
    <s v="Dean Zrebassa"/>
    <s v="Apple Inc."/>
    <s v="Computer Manufacturing"/>
    <s v="Technology"/>
    <s v="Redwood City"/>
    <n v="94061"/>
    <s v="California"/>
    <s v="West"/>
    <d v="2011-07-03T00:00:00"/>
    <n v="2"/>
    <s v="Training - Javascript"/>
    <s v="Training "/>
    <s v=" Javascript"/>
    <s v="Emily Taylor"/>
    <s v="Bob Turner"/>
    <n v="62"/>
    <n v="1"/>
  </r>
  <r>
    <x v="8175"/>
    <n v="58434"/>
    <d v="2009-03-09T00:00:00"/>
    <n v="42"/>
    <n v="5250"/>
    <n v="0.04"/>
    <n v="125"/>
    <n v="5040"/>
    <s v="Dorothy Miner"/>
    <s v="Charter Communications, Inc."/>
    <s v="Television Services"/>
    <s v="Consumer Services"/>
    <s v="Romeoville"/>
    <n v="60441"/>
    <s v="Illinois"/>
    <s v="Central"/>
    <d v="2009-03-10T00:00:00"/>
    <n v="1"/>
    <s v="Training - SQL"/>
    <s v="Training "/>
    <s v=" SQL"/>
    <s v="William Bufont"/>
    <s v="Josh Martinez"/>
    <n v="62"/>
    <n v="1"/>
  </r>
  <r>
    <x v="8176"/>
    <n v="58435"/>
    <d v="2012-05-07T00:00:00"/>
    <n v="11"/>
    <n v="1760"/>
    <n v="0.01"/>
    <n v="160"/>
    <n v="1742.4"/>
    <s v="Arthur Howell"/>
    <s v="Liberty Media Corporation"/>
    <s v="Broadcasting"/>
    <s v="Consumer Services"/>
    <s v="Columbus"/>
    <n v="43229"/>
    <s v="Ohio"/>
    <s v="East"/>
    <d v="2012-05-09T00:00:00"/>
    <n v="2"/>
    <s v="Development - Java"/>
    <s v="Development "/>
    <s v=" Java"/>
    <s v="Daniel Tusk"/>
    <s v="Allen Young"/>
    <n v="45"/>
    <n v="1"/>
  </r>
  <r>
    <x v="8177"/>
    <n v="58470"/>
    <d v="2011-06-08T00:00:00"/>
    <n v="24"/>
    <n v="4080"/>
    <n v="0.09"/>
    <n v="170"/>
    <n v="3712.8"/>
    <s v="Barry Packer"/>
    <s v="Mattel, Inc."/>
    <s v="Recreational Products/Toys"/>
    <s v="Consumer Non-Durables"/>
    <s v="Northglenn"/>
    <n v="80233"/>
    <s v="Colorado"/>
    <s v="West"/>
    <d v="2011-06-09T00:00:00"/>
    <n v="1"/>
    <s v="Development - .Net"/>
    <s v="Development "/>
    <s v=" .Net"/>
    <s v="Noah Smith"/>
    <s v="Bob Turner"/>
    <n v="59"/>
    <n v="1"/>
  </r>
  <r>
    <x v="8178"/>
    <n v="58470"/>
    <d v="2011-06-08T00:00:00"/>
    <n v="13"/>
    <n v="1430"/>
    <n v="0.06"/>
    <n v="110"/>
    <n v="1344.1999999999998"/>
    <s v="Barry Packer"/>
    <s v="Mattel, Inc."/>
    <s v="Recreational Products/Toys"/>
    <s v="Consumer Non-Durables"/>
    <s v="Northglenn"/>
    <n v="80233"/>
    <s v="Colorado"/>
    <s v="West"/>
    <d v="2011-06-08T00:00:00"/>
    <n v="0"/>
    <s v="Development - Python"/>
    <s v="Development "/>
    <s v=" Python"/>
    <s v="Noah Smith"/>
    <s v="Bob Turner"/>
    <n v="59"/>
    <n v="1"/>
  </r>
  <r>
    <x v="8179"/>
    <n v="58470"/>
    <d v="2011-06-08T00:00:00"/>
    <n v="36"/>
    <n v="3960"/>
    <n v="0.06"/>
    <n v="110"/>
    <n v="3722.3999999999996"/>
    <s v="Barry Packer"/>
    <s v="Mattel, Inc."/>
    <s v="Recreational Products/Toys"/>
    <s v="Consumer Non-Durables"/>
    <s v="Northglenn"/>
    <n v="80233"/>
    <s v="Colorado"/>
    <s v="West"/>
    <d v="2011-06-09T00:00:00"/>
    <n v="1"/>
    <s v="Development - Python"/>
    <s v="Development "/>
    <s v=" Python"/>
    <s v="Abigail Young"/>
    <s v="Bob Turner"/>
    <n v="50"/>
    <n v="1"/>
  </r>
  <r>
    <x v="8180"/>
    <n v="58470"/>
    <d v="2011-06-08T00:00:00"/>
    <n v="45"/>
    <n v="4950"/>
    <n v="0.01"/>
    <n v="110"/>
    <n v="4900.5"/>
    <s v="Barry Packer"/>
    <s v="Mattel, Inc."/>
    <s v="Recreational Products/Toys"/>
    <s v="Consumer Non-Durables"/>
    <s v="Parker"/>
    <n v="80134"/>
    <s v="Colorado"/>
    <s v="West"/>
    <d v="2011-06-10T00:00:00"/>
    <n v="2"/>
    <s v="Development - Python"/>
    <s v="Development "/>
    <s v=" Python"/>
    <s v="Alexander Edison"/>
    <s v="Bob Turner"/>
    <n v="70"/>
    <n v="1"/>
  </r>
  <r>
    <x v="8181"/>
    <n v="58470"/>
    <d v="2011-06-08T00:00:00"/>
    <n v="5"/>
    <n v="1000"/>
    <n v="0.09"/>
    <n v="200"/>
    <n v="910"/>
    <s v="Barry Packer"/>
    <s v="Mattel, Inc."/>
    <s v="Recreational Products/Toys"/>
    <s v="Consumer Non-Durables"/>
    <s v="Parker"/>
    <n v="80134"/>
    <s v="Colorado"/>
    <s v="West"/>
    <d v="2011-06-09T00:00:00"/>
    <n v="1"/>
    <s v="Development - Big Data"/>
    <s v="Development "/>
    <s v=" Big Data"/>
    <s v="Mia Moore"/>
    <s v="Bob Turner"/>
    <n v="51"/>
    <n v="1"/>
  </r>
  <r>
    <x v="8182"/>
    <n v="58496"/>
    <d v="2011-06-11T00:00:00"/>
    <n v="20"/>
    <n v="2200"/>
    <n v="0.06"/>
    <n v="110"/>
    <n v="2068"/>
    <s v="Dionis Stewart"/>
    <s v="Celgene Corporation"/>
    <s v="Major Pharmaceuticals"/>
    <s v="Health Care"/>
    <s v="Coram"/>
    <n v="11727"/>
    <s v="New York"/>
    <s v="East"/>
    <d v="2011-06-13T00:00:00"/>
    <n v="2"/>
    <s v="Development - Python"/>
    <s v="Development "/>
    <s v=" Python"/>
    <s v="Ava Wilson"/>
    <s v="Allen Young"/>
    <n v="67"/>
    <n v="1"/>
  </r>
  <r>
    <x v="8183"/>
    <n v="58500"/>
    <d v="2011-02-14T00:00:00"/>
    <n v="17"/>
    <n v="2550"/>
    <n v="7.0000000000000007E-2"/>
    <n v="150"/>
    <n v="2371.5"/>
    <s v="Christina Rozendal"/>
    <s v="Twenty-First Century Fox, Inc."/>
    <s v="Television Services"/>
    <s v="Consumer Services"/>
    <s v="Ottumwa"/>
    <s v="52501"/>
    <s v="Iowa"/>
    <s v="Central"/>
    <d v="2011-02-14T00:00:00"/>
    <n v="0"/>
    <s v="Consulting - Market Research"/>
    <s v="Consulting "/>
    <s v=" Market Research"/>
    <s v="Liam Franklin"/>
    <s v="Josh Martinez"/>
    <n v="52"/>
    <n v="1"/>
  </r>
  <r>
    <x v="8184"/>
    <n v="58502"/>
    <d v="2010-02-12T00:00:00"/>
    <n v="23"/>
    <n v="2875"/>
    <n v="0.03"/>
    <n v="125"/>
    <n v="2788.75"/>
    <s v="Harold Rosenblatt"/>
    <s v="Apple Inc."/>
    <s v="Computer Manufacturing"/>
    <s v="Technology"/>
    <s v="Merrillville"/>
    <n v="46410"/>
    <s v="Indiana"/>
    <s v="Central"/>
    <d v="2010-02-14T00:00:00"/>
    <n v="2"/>
    <s v="Training - Development"/>
    <s v="Training "/>
    <s v=" Development"/>
    <s v="Abigail Young"/>
    <s v="Josh Martinez"/>
    <n v="50"/>
    <n v="1"/>
  </r>
  <r>
    <x v="8185"/>
    <n v="58528"/>
    <d v="2010-10-27T00:00:00"/>
    <n v="14"/>
    <n v="2380"/>
    <n v="0"/>
    <n v="170"/>
    <n v="2380"/>
    <s v="Janet Daniels"/>
    <s v="Discovery Communications, Inc."/>
    <s v="Television Services"/>
    <s v="Consumer Services"/>
    <s v="La Porte"/>
    <s v="77571"/>
    <s v="Texas"/>
    <s v="Central"/>
    <d v="2010-10-28T00:00:00"/>
    <n v="1"/>
    <s v="Development - .Net"/>
    <s v="Development "/>
    <s v=" .Net"/>
    <s v="Ava Wilson"/>
    <s v="Josh Martinez"/>
    <n v="67"/>
    <n v="1"/>
  </r>
  <r>
    <x v="8186"/>
    <n v="58528"/>
    <d v="2010-10-27T00:00:00"/>
    <n v="41"/>
    <n v="4510"/>
    <n v="0.08"/>
    <n v="110"/>
    <n v="4149.2"/>
    <s v="Janet Daniels"/>
    <s v="Discovery Communications, Inc."/>
    <s v="Television Services"/>
    <s v="Consumer Services"/>
    <s v="La Porte"/>
    <s v="77571"/>
    <s v="Texas"/>
    <s v="Central"/>
    <d v="2010-10-28T00:00:00"/>
    <n v="1"/>
    <s v="Development - PHP"/>
    <s v="Development "/>
    <s v=" PHP"/>
    <s v="Liam Franklin"/>
    <s v="Josh Martinez"/>
    <n v="52"/>
    <n v="1"/>
  </r>
  <r>
    <x v="8187"/>
    <n v="58564"/>
    <d v="2012-11-12T00:00:00"/>
    <n v="49"/>
    <n v="6860"/>
    <n v="7.0000000000000007E-2"/>
    <n v="140"/>
    <n v="6379.7999999999993"/>
    <s v="Benjamin Reiten"/>
    <s v="Liberty Interactive Corporation"/>
    <s v="Catalog/Specialty Distribution"/>
    <s v="Consumer Services"/>
    <s v="Kingman"/>
    <n v="86401"/>
    <s v="Arizona"/>
    <s v="West"/>
    <d v="2012-11-13T00:00:00"/>
    <n v="1"/>
    <s v="Development - Front End Web"/>
    <s v="Development "/>
    <s v=" Front End Web"/>
    <s v="Isabella Douglas"/>
    <s v="Bob Turner"/>
    <n v="75"/>
    <n v="1"/>
  </r>
  <r>
    <x v="8188"/>
    <n v="58566"/>
    <d v="2011-08-23T00:00:00"/>
    <n v="45"/>
    <n v="5625"/>
    <n v="7.0000000000000007E-2"/>
    <n v="125"/>
    <n v="5231.25"/>
    <s v="Julia Hwang"/>
    <s v="Starbucks Corporation"/>
    <s v="Restaurants"/>
    <s v="Consumer Services"/>
    <s v="Billings"/>
    <n v="59102"/>
    <s v="Montana"/>
    <s v="West"/>
    <d v="2011-08-24T00:00:00"/>
    <n v="1"/>
    <s v="Training - SQL"/>
    <s v="Training "/>
    <s v=" SQL"/>
    <s v="William Bufont"/>
    <s v="Bob Turner"/>
    <n v="62"/>
    <n v="1"/>
  </r>
  <r>
    <x v="8189"/>
    <n v="58566"/>
    <d v="2011-08-23T00:00:00"/>
    <n v="42"/>
    <n v="6300"/>
    <n v="0.01"/>
    <n v="150"/>
    <n v="6237"/>
    <s v="Julia Hwang"/>
    <s v="Starbucks Corporation"/>
    <s v="Restaurants"/>
    <s v="Consumer Services"/>
    <s v="Billings"/>
    <n v="59102"/>
    <s v="Montana"/>
    <s v="West"/>
    <d v="2011-08-25T00:00:00"/>
    <n v="2"/>
    <s v="Consulting - Market Research"/>
    <s v="Consulting "/>
    <s v=" Market Research"/>
    <s v="Madison Hill"/>
    <s v="Bob Turner"/>
    <n v="58"/>
    <n v="1"/>
  </r>
  <r>
    <x v="8190"/>
    <n v="58593"/>
    <d v="2011-09-08T00:00:00"/>
    <n v="29"/>
    <n v="3625"/>
    <n v="0.08"/>
    <n v="125"/>
    <n v="3335"/>
    <s v="Ricardo Schoenberger"/>
    <s v="Tractor Supply Company"/>
    <s v="RETAIL: Building Materials"/>
    <s v="Consumer Services"/>
    <s v="Livonia"/>
    <n v="48154"/>
    <s v="Michigan"/>
    <s v="Central"/>
    <d v="2011-09-09T00:00:00"/>
    <n v="1"/>
    <s v="Training - SQL"/>
    <s v="Training "/>
    <s v=" SQL"/>
    <s v="Olivia Sullivan"/>
    <s v="Josh Martinez"/>
    <n v="53"/>
    <n v="1"/>
  </r>
  <r>
    <x v="8191"/>
    <n v="58595"/>
    <d v="2010-08-29T00:00:00"/>
    <n v="41"/>
    <n v="5125"/>
    <n v="0.06"/>
    <n v="125"/>
    <n v="4817.5"/>
    <s v="Neil Gilcrest"/>
    <s v="Discovery Communications, Inc."/>
    <s v="Television Services"/>
    <s v="Consumer Services"/>
    <s v="Thomasville"/>
    <n v="27360"/>
    <s v="North Carolina"/>
    <s v="South"/>
    <d v="2010-08-30T00:00:00"/>
    <n v="1"/>
    <s v="Training - SQL"/>
    <s v="Training "/>
    <s v=" SQL"/>
    <s v="Michael Alister"/>
    <s v="Frank Mitchell"/>
    <n v="68"/>
    <n v="1"/>
  </r>
  <r>
    <x v="8192"/>
    <n v="58598"/>
    <d v="2011-08-22T00:00:00"/>
    <n v="50"/>
    <n v="6250"/>
    <n v="0.1"/>
    <n v="125"/>
    <n v="5625"/>
    <s v="Edward Bzostek"/>
    <s v="Equinix, Inc."/>
    <s v="Telecommunications Equipment"/>
    <s v="Public Utilities"/>
    <s v="Waxahachie"/>
    <n v="75165"/>
    <s v="Texas"/>
    <s v="Central"/>
    <d v="2011-08-23T00:00:00"/>
    <n v="1"/>
    <s v="Training - Development"/>
    <s v="Training "/>
    <s v=" Development"/>
    <s v="Liam Franklin"/>
    <s v="Josh Martinez"/>
    <n v="52"/>
    <n v="1"/>
  </r>
  <r>
    <x v="8193"/>
    <n v="58598"/>
    <d v="2011-08-22T00:00:00"/>
    <n v="25"/>
    <n v="3500"/>
    <n v="0.01"/>
    <n v="140"/>
    <n v="3465"/>
    <s v="Edward Bzostek"/>
    <s v="Equinix, Inc."/>
    <s v="Telecommunications Equipment"/>
    <s v="Public Utilities"/>
    <s v="Waxahachie"/>
    <n v="75165"/>
    <s v="Texas"/>
    <s v="Central"/>
    <d v="2011-08-23T00:00:00"/>
    <n v="1"/>
    <s v="Development - Database"/>
    <s v="Development "/>
    <s v=" Database"/>
    <s v="Jayden Hamilton"/>
    <s v="Josh Martinez"/>
    <n v="71"/>
    <n v="1"/>
  </r>
  <r>
    <x v="8194"/>
    <n v="58599"/>
    <d v="2010-01-14T00:00:00"/>
    <n v="49"/>
    <n v="6125"/>
    <n v="0.06"/>
    <n v="125"/>
    <n v="5757.5"/>
    <s v="Dianna Stevenson"/>
    <s v="CA Inc."/>
    <s v="Computer Software: Prepackaged Software"/>
    <s v="Technology"/>
    <s v="Lewiston"/>
    <s v="04240"/>
    <s v="Maine"/>
    <s v="East"/>
    <d v="2010-01-15T00:00:00"/>
    <n v="1"/>
    <s v="Training - Development"/>
    <s v="Training "/>
    <s v=" Development"/>
    <s v="Isabella Douglas"/>
    <s v="Allen Young"/>
    <n v="75"/>
    <n v="1"/>
  </r>
  <r>
    <x v="8195"/>
    <n v="58599"/>
    <d v="2010-01-14T00:00:00"/>
    <n v="19"/>
    <n v="2375"/>
    <n v="0"/>
    <n v="125"/>
    <n v="2375"/>
    <s v="Dianna Stevenson"/>
    <s v="CA Inc."/>
    <s v="Computer Software: Prepackaged Software"/>
    <s v="Technology"/>
    <s v="Nashua"/>
    <s v="03060"/>
    <s v="New Hampshire"/>
    <s v="East"/>
    <d v="2010-01-15T00:00:00"/>
    <n v="1"/>
    <s v="Training - Development"/>
    <s v="Training "/>
    <s v=" Development"/>
    <s v="Emily Taylor"/>
    <s v="Allen Young"/>
    <n v="62"/>
    <n v="1"/>
  </r>
  <r>
    <x v="8196"/>
    <n v="58626"/>
    <d v="2011-12-30T00:00:00"/>
    <n v="23"/>
    <n v="2875"/>
    <n v="0.05"/>
    <n v="125"/>
    <n v="2731.25"/>
    <s v="Henry Katz"/>
    <s v="Activision Blizzard, Inc"/>
    <s v="Computer Software: Prepackaged Software"/>
    <s v="Technology"/>
    <s v="Country Club Hills"/>
    <s v="60478"/>
    <s v="Illinois"/>
    <s v="Central"/>
    <d v="2012-01-01T00:00:00"/>
    <n v="2"/>
    <s v="Training - Development"/>
    <s v="Training "/>
    <s v=" Development"/>
    <s v="Liam Franklin"/>
    <s v="Josh Martinez"/>
    <n v="52"/>
    <n v="1"/>
  </r>
  <r>
    <x v="8197"/>
    <n v="58626"/>
    <d v="2011-12-30T00:00:00"/>
    <n v="21"/>
    <n v="2625"/>
    <n v="7.0000000000000007E-2"/>
    <n v="125"/>
    <n v="2441.25"/>
    <s v="Henry Katz"/>
    <s v="Activision Blizzard, Inc"/>
    <s v="Computer Software: Prepackaged Software"/>
    <s v="Technology"/>
    <s v="Country Club Hills"/>
    <s v="60478"/>
    <s v="Illinois"/>
    <s v="Central"/>
    <d v="2012-01-02T00:00:00"/>
    <n v="3"/>
    <s v="Training - Development"/>
    <s v="Training "/>
    <s v=" Development"/>
    <s v="Alexander Edison"/>
    <s v="Josh Martinez"/>
    <n v="70"/>
    <n v="1"/>
  </r>
  <r>
    <x v="8198"/>
    <n v="58626"/>
    <d v="2011-12-30T00:00:00"/>
    <n v="18"/>
    <n v="2700"/>
    <n v="0.04"/>
    <n v="150"/>
    <n v="2592"/>
    <s v="Henry Katz"/>
    <s v="Activision Blizzard, Inc"/>
    <s v="Computer Software: Prepackaged Software"/>
    <s v="Technology"/>
    <s v="Country Club Hills"/>
    <s v="60478"/>
    <s v="Illinois"/>
    <s v="Central"/>
    <d v="2011-12-31T00:00:00"/>
    <n v="1"/>
    <s v="Consulting - Business Model"/>
    <s v="Consulting "/>
    <s v=" Business Model"/>
    <s v="Jayden Hamilton"/>
    <s v="Josh Martinez"/>
    <n v="71"/>
    <n v="1"/>
  </r>
  <r>
    <x v="8199"/>
    <n v="58628"/>
    <d v="2009-03-24T00:00:00"/>
    <n v="23"/>
    <n v="2875"/>
    <n v="0.09"/>
    <n v="125"/>
    <n v="2616.25"/>
    <s v="Dionis Stewart"/>
    <s v="Celgene Corporation"/>
    <s v="Major Pharmaceuticals"/>
    <s v="Health Care"/>
    <s v="Coram"/>
    <n v="11727"/>
    <s v="New York"/>
    <s v="East"/>
    <d v="2009-03-25T00:00:00"/>
    <n v="1"/>
    <s v="Training - Javascript"/>
    <s v="Training "/>
    <s v=" Javascript"/>
    <s v="Abigail Young"/>
    <s v="Allen Young"/>
    <n v="50"/>
    <n v="1"/>
  </r>
  <r>
    <x v="8200"/>
    <n v="58656"/>
    <d v="2010-12-04T00:00:00"/>
    <n v="5"/>
    <n v="800"/>
    <n v="0"/>
    <n v="160"/>
    <n v="800"/>
    <s v="Doug Creighton"/>
    <s v="Cognizant Technology Solutions Corporation"/>
    <s v="EDP Services"/>
    <s v="Technology"/>
    <s v="Ozark"/>
    <s v="65721"/>
    <s v="MO"/>
    <s v="Central"/>
    <d v="2010-12-06T00:00:00"/>
    <n v="2"/>
    <s v="Development - Java"/>
    <s v="Development "/>
    <s v=" Java"/>
    <s v="Jacob Manziel"/>
    <s v="Josh Martinez"/>
    <n v="57"/>
    <n v="1"/>
  </r>
  <r>
    <x v="8201"/>
    <n v="58656"/>
    <d v="2010-12-04T00:00:00"/>
    <n v="3"/>
    <n v="375"/>
    <n v="0.09"/>
    <n v="125"/>
    <n v="341.25"/>
    <s v="Doug Creighton"/>
    <s v="Cognizant Technology Solutions Corporation"/>
    <s v="EDP Services"/>
    <s v="Technology"/>
    <s v="Ozark"/>
    <s v="65721"/>
    <s v="MO"/>
    <s v="Central"/>
    <d v="2010-12-06T00:00:00"/>
    <n v="2"/>
    <s v="Training - SQL"/>
    <s v="Training "/>
    <s v=" SQL"/>
    <s v="Madison Hill"/>
    <s v="Josh Martinez"/>
    <n v="58"/>
    <n v="1"/>
  </r>
  <r>
    <x v="8202"/>
    <n v="58657"/>
    <d v="2010-03-27T00:00:00"/>
    <n v="43"/>
    <n v="6450"/>
    <n v="0.04"/>
    <n v="150"/>
    <n v="6192"/>
    <s v="Kelly Arnett"/>
    <s v="Activision Blizzard, Inc"/>
    <s v="Computer Software: Prepackaged Software"/>
    <s v="Technology"/>
    <s v="Draper"/>
    <n v="84020"/>
    <s v="Utah"/>
    <s v="West"/>
    <d v="2010-03-29T00:00:00"/>
    <n v="2"/>
    <s v="Consulting - Business Model"/>
    <s v="Consulting "/>
    <s v=" Business Model"/>
    <s v="Jacob Manziel"/>
    <s v="Bob Turner"/>
    <n v="57"/>
    <n v="1"/>
  </r>
  <r>
    <x v="8203"/>
    <n v="58658"/>
    <d v="2012-06-11T00:00:00"/>
    <n v="7"/>
    <n v="875"/>
    <n v="0.09"/>
    <n v="125"/>
    <n v="796.25"/>
    <s v="Julia Hwang"/>
    <s v="Starbucks Corporation"/>
    <s v="Restaurants"/>
    <s v="Consumer Services"/>
    <s v="Billings"/>
    <n v="59102"/>
    <s v="Montana"/>
    <s v="West"/>
    <d v="2012-06-12T00:00:00"/>
    <n v="1"/>
    <s v="Training - Tableau"/>
    <s v="Training "/>
    <s v=" Tableau"/>
    <s v="Michael Alister"/>
    <s v="Bob Turner"/>
    <n v="68"/>
    <n v="1"/>
  </r>
  <r>
    <x v="8204"/>
    <n v="58658"/>
    <d v="2012-06-11T00:00:00"/>
    <n v="41"/>
    <n v="6150"/>
    <n v="0.01"/>
    <n v="150"/>
    <n v="6088.5"/>
    <s v="Julia Hwang"/>
    <s v="Starbucks Corporation"/>
    <s v="Restaurants"/>
    <s v="Consumer Services"/>
    <s v="Billings"/>
    <n v="59102"/>
    <s v="Montana"/>
    <s v="West"/>
    <d v="2012-06-12T00:00:00"/>
    <n v="1"/>
    <s v="Consulting - Business Model"/>
    <s v="Consulting "/>
    <s v=" Business Model"/>
    <s v="Isabella Douglas"/>
    <s v="Bob Turner"/>
    <n v="75"/>
    <n v="1"/>
  </r>
  <r>
    <x v="8205"/>
    <n v="58658"/>
    <d v="2012-06-11T00:00:00"/>
    <n v="46"/>
    <n v="6900"/>
    <n v="0.1"/>
    <n v="150"/>
    <n v="6210"/>
    <s v="Julia Hwang"/>
    <s v="Starbucks Corporation"/>
    <s v="Restaurants"/>
    <s v="Consumer Services"/>
    <s v="Billings"/>
    <n v="59102"/>
    <s v="Montana"/>
    <s v="West"/>
    <d v="2012-06-13T00:00:00"/>
    <n v="2"/>
    <s v="Consulting - Market Research"/>
    <s v="Consulting "/>
    <s v=" Market Research"/>
    <s v="Madison Hill"/>
    <s v="Bob Turner"/>
    <n v="58"/>
    <n v="1"/>
  </r>
  <r>
    <x v="8206"/>
    <n v="58659"/>
    <d v="2010-10-24T00:00:00"/>
    <n v="2"/>
    <n v="220"/>
    <n v="0.03"/>
    <n v="110"/>
    <n v="213.4"/>
    <s v="Tom Lampkin"/>
    <s v="Bed Bath &amp; Beyond Inc."/>
    <s v="Home Furnishings"/>
    <s v="Consumer Services"/>
    <s v="Aspen Hill"/>
    <n v="20906"/>
    <s v="Maryland"/>
    <s v="East"/>
    <d v="2010-10-26T00:00:00"/>
    <n v="2"/>
    <s v="Development - Python"/>
    <s v="Development "/>
    <s v=" Python"/>
    <s v="Daniel Tusk"/>
    <s v="Allen Young"/>
    <n v="45"/>
    <n v="1"/>
  </r>
  <r>
    <x v="8207"/>
    <n v="58688"/>
    <d v="2009-03-29T00:00:00"/>
    <n v="18"/>
    <n v="2160"/>
    <n v="0.08"/>
    <n v="120"/>
    <n v="1987.2"/>
    <s v="Grant Jackson"/>
    <s v="Tesla Motors, Inc."/>
    <s v="Auto Manufacturing"/>
    <s v="Capital Goods"/>
    <s v="Des Plaines"/>
    <n v="60016"/>
    <s v="Illinois"/>
    <s v="Central"/>
    <d v="2009-03-31T00:00:00"/>
    <n v="2"/>
    <s v="Development - Business Logic"/>
    <s v="Development "/>
    <s v=" Business Logic"/>
    <s v="Michael Alister"/>
    <s v="Josh Martinez"/>
    <n v="68"/>
    <n v="1"/>
  </r>
  <r>
    <x v="8208"/>
    <n v="58690"/>
    <d v="2011-11-05T00:00:00"/>
    <n v="14"/>
    <n v="1750"/>
    <n v="0.09"/>
    <n v="125"/>
    <n v="1592.5"/>
    <s v="Kristen Golden"/>
    <s v="Cerner Corporation"/>
    <s v="EDP Services"/>
    <s v="Technology"/>
    <s v="Willow Grove"/>
    <s v="19090"/>
    <s v="Pennsylvania"/>
    <s v="East"/>
    <d v="2011-11-06T00:00:00"/>
    <n v="1"/>
    <s v="Training - Javascript"/>
    <s v="Training "/>
    <s v=" Javascript"/>
    <s v="Emma Watson"/>
    <s v="Allen Young"/>
    <n v="67"/>
    <n v="1"/>
  </r>
  <r>
    <x v="8209"/>
    <n v="58693"/>
    <d v="2009-10-21T00:00:00"/>
    <n v="50"/>
    <n v="8000"/>
    <n v="0"/>
    <n v="160"/>
    <n v="8000"/>
    <s v="Bruce Hopkins"/>
    <s v="Amgen Inc."/>
    <s v="Biotechnology: Biological Products (No Diagnostic Substances)"/>
    <s v="Health Care"/>
    <s v="Montclair"/>
    <s v="22025"/>
    <s v="Virginia"/>
    <s v="South"/>
    <d v="2009-10-25T00:00:00"/>
    <n v="4"/>
    <s v="Development - Java"/>
    <s v="Development "/>
    <s v=" Java"/>
    <s v="Sophia Dixon"/>
    <s v="Frank Mitchell"/>
    <n v="71"/>
    <n v="1"/>
  </r>
  <r>
    <x v="8210"/>
    <n v="58720"/>
    <d v="2010-03-07T00:00:00"/>
    <n v="43"/>
    <n v="6880"/>
    <n v="0.02"/>
    <n v="160"/>
    <n v="6742.4"/>
    <s v="Nathan Dahlen"/>
    <s v="Catamaran Corporation"/>
    <s v="Specialty Insurers"/>
    <s v="Finance"/>
    <s v="Kenosha"/>
    <n v="53142"/>
    <s v="Wisconsin"/>
    <s v="Central"/>
    <d v="2010-03-07T00:00:00"/>
    <n v="0"/>
    <s v="Development - Java"/>
    <s v="Development "/>
    <s v=" Java"/>
    <s v="Mason Gibson"/>
    <s v="Josh Martinez"/>
    <n v="71"/>
    <n v="1"/>
  </r>
  <r>
    <x v="8211"/>
    <n v="58720"/>
    <d v="2010-03-07T00:00:00"/>
    <n v="6"/>
    <n v="660"/>
    <n v="0.02"/>
    <n v="110"/>
    <n v="646.79999999999995"/>
    <s v="Nathan Dahlen"/>
    <s v="Catamaran Corporation"/>
    <s v="Specialty Insurers"/>
    <s v="Finance"/>
    <s v="Kenosha"/>
    <n v="53142"/>
    <s v="Wisconsin"/>
    <s v="Central"/>
    <d v="2010-03-08T00:00:00"/>
    <n v="1"/>
    <s v="Development - Python"/>
    <s v="Development "/>
    <s v=" Python"/>
    <s v="Emily Taylor"/>
    <s v="Josh Martinez"/>
    <n v="62"/>
    <n v="1"/>
  </r>
  <r>
    <x v="8212"/>
    <n v="58722"/>
    <d v="2012-10-11T00:00:00"/>
    <n v="45"/>
    <n v="5625"/>
    <n v="0.05"/>
    <n v="125"/>
    <n v="5343.75"/>
    <s v="Tom Skaria"/>
    <s v="Avago Technologies Limited"/>
    <s v="Semiconductors"/>
    <s v="Technology"/>
    <s v="Eagle"/>
    <s v="83616"/>
    <s v="Idaho"/>
    <s v="West"/>
    <d v="2012-10-13T00:00:00"/>
    <n v="2"/>
    <s v="Training - Development"/>
    <s v="Training "/>
    <s v=" Development"/>
    <s v="William Bufont"/>
    <s v="Bob Turner"/>
    <n v="62"/>
    <n v="1"/>
  </r>
  <r>
    <x v="8213"/>
    <n v="58725"/>
    <d v="2010-05-20T00:00:00"/>
    <n v="20"/>
    <n v="2200"/>
    <n v="0.03"/>
    <n v="110"/>
    <n v="2134"/>
    <s v="Joel McMath"/>
    <s v="Marriott International"/>
    <s v="Hotels/Resorts"/>
    <s v="Consumer Services"/>
    <s v="Hastings"/>
    <s v="68901"/>
    <s v="Nebraska"/>
    <s v="Central"/>
    <d v="2010-05-21T00:00:00"/>
    <n v="1"/>
    <s v="Development - Python"/>
    <s v="Development "/>
    <s v=" Python"/>
    <s v="Ava Wilson"/>
    <s v="Josh Martinez"/>
    <n v="67"/>
    <n v="1"/>
  </r>
  <r>
    <x v="8214"/>
    <n v="58725"/>
    <d v="2010-05-20T00:00:00"/>
    <n v="39"/>
    <n v="4290"/>
    <n v="0.05"/>
    <n v="110"/>
    <n v="4075.5"/>
    <s v="Joel McMath"/>
    <s v="Marriott International"/>
    <s v="Hotels/Resorts"/>
    <s v="Consumer Services"/>
    <s v="Prior Lake"/>
    <s v="55372"/>
    <s v="Minnesota"/>
    <s v="Central"/>
    <d v="2010-05-21T00:00:00"/>
    <n v="1"/>
    <s v="Development - PHP"/>
    <s v="Development "/>
    <s v=" PHP"/>
    <s v="Liam Franklin"/>
    <s v="Josh Martinez"/>
    <n v="52"/>
    <n v="1"/>
  </r>
  <r>
    <x v="8215"/>
    <n v="58727"/>
    <d v="2009-07-06T00:00:00"/>
    <n v="20"/>
    <n v="2500"/>
    <n v="0.03"/>
    <n v="125"/>
    <n v="2425"/>
    <s v="Vivian Emerson"/>
    <s v="Fastenal Company"/>
    <s v="RETAIL: Building Materials"/>
    <s v="Consumer Services"/>
    <s v="Owings Mills"/>
    <n v="21117"/>
    <s v="Maryland"/>
    <s v="East"/>
    <d v="2009-07-07T00:00:00"/>
    <n v="1"/>
    <s v="Training - SQL"/>
    <s v="Training "/>
    <s v=" SQL"/>
    <s v="William Bufont"/>
    <s v="Allen Young"/>
    <n v="62"/>
    <n v="1"/>
  </r>
  <r>
    <x v="8216"/>
    <n v="58755"/>
    <d v="2011-12-03T00:00:00"/>
    <n v="7"/>
    <n v="1120"/>
    <n v="0.03"/>
    <n v="160"/>
    <n v="1086.3999999999999"/>
    <s v="Denise Sievert"/>
    <s v="Applied Materials, Inc."/>
    <s v="Semiconductors"/>
    <s v="Technology"/>
    <s v="Cary"/>
    <n v="27511"/>
    <s v="North Carolina"/>
    <s v="South"/>
    <d v="2011-12-05T00:00:00"/>
    <n v="2"/>
    <s v="Development - Java"/>
    <s v="Development "/>
    <s v=" Java"/>
    <s v="Emma Watson"/>
    <s v="Frank Mitchell"/>
    <n v="67"/>
    <n v="1"/>
  </r>
  <r>
    <x v="8217"/>
    <n v="58755"/>
    <d v="2011-12-03T00:00:00"/>
    <n v="18"/>
    <n v="1980"/>
    <n v="0"/>
    <n v="110"/>
    <n v="1980"/>
    <s v="Denise Sievert"/>
    <s v="Applied Materials, Inc."/>
    <s v="Semiconductors"/>
    <s v="Technology"/>
    <s v="Cary"/>
    <n v="27511"/>
    <s v="North Carolina"/>
    <s v="South"/>
    <d v="2011-12-12T00:00:00"/>
    <n v="9"/>
    <s v="Development - Python"/>
    <s v="Development "/>
    <s v=" Python"/>
    <s v="Ava Wilson"/>
    <s v="Frank Mitchell"/>
    <n v="67"/>
    <n v="1"/>
  </r>
  <r>
    <x v="8218"/>
    <n v="58759"/>
    <d v="2009-01-21T00:00:00"/>
    <n v="4"/>
    <n v="440"/>
    <n v="0.1"/>
    <n v="110"/>
    <n v="396"/>
    <s v="Andrew Benoit"/>
    <s v="Discovery Communications, Inc."/>
    <s v="Television Services"/>
    <s v="Consumer Services"/>
    <s v="Fountain"/>
    <n v="80817"/>
    <s v="Colorado"/>
    <s v="West"/>
    <d v="2009-01-28T00:00:00"/>
    <n v="7"/>
    <s v="Development - Python"/>
    <s v="Development "/>
    <s v=" Python"/>
    <s v="Ava Wilson"/>
    <s v="Bob Turner"/>
    <n v="67"/>
    <n v="1"/>
  </r>
  <r>
    <x v="8219"/>
    <n v="58784"/>
    <d v="2009-01-18T00:00:00"/>
    <n v="12"/>
    <n v="1320"/>
    <n v="0.02"/>
    <n v="110"/>
    <n v="1293.5999999999999"/>
    <s v="Kristen Golden"/>
    <s v="Cerner Corporation"/>
    <s v="EDP Services"/>
    <s v="Technology"/>
    <s v="Tupelo"/>
    <n v="38801"/>
    <s v="Mississippi"/>
    <s v="South"/>
    <d v="2009-01-19T00:00:00"/>
    <n v="1"/>
    <s v="Development - PHP"/>
    <s v="Development "/>
    <s v=" PHP"/>
    <s v="Noah Smith"/>
    <s v="Frank Mitchell"/>
    <n v="59"/>
    <n v="1"/>
  </r>
  <r>
    <x v="8220"/>
    <n v="58784"/>
    <d v="2009-01-18T00:00:00"/>
    <n v="29"/>
    <n v="3190"/>
    <n v="0.06"/>
    <n v="110"/>
    <n v="2998.6"/>
    <s v="Kristen Golden"/>
    <s v="Cerner Corporation"/>
    <s v="EDP Services"/>
    <s v="Technology"/>
    <s v="Tupelo"/>
    <n v="38801"/>
    <s v="Mississippi"/>
    <s v="South"/>
    <d v="2009-01-18T00:00:00"/>
    <n v="0"/>
    <s v="Development - Python"/>
    <s v="Development "/>
    <s v=" Python"/>
    <s v="Jayden Hamilton"/>
    <s v="Frank Mitchell"/>
    <n v="71"/>
    <n v="1"/>
  </r>
  <r>
    <x v="8221"/>
    <n v="58784"/>
    <d v="2009-01-18T00:00:00"/>
    <n v="17"/>
    <n v="3400"/>
    <n v="0.02"/>
    <n v="200"/>
    <n v="3332"/>
    <s v="Kristen Golden"/>
    <s v="Cerner Corporation"/>
    <s v="EDP Services"/>
    <s v="Technology"/>
    <s v="Tupelo"/>
    <n v="38801"/>
    <s v="Mississippi"/>
    <s v="South"/>
    <d v="2009-01-19T00:00:00"/>
    <n v="1"/>
    <s v="Development - Big Data"/>
    <s v="Development "/>
    <s v=" Big Data"/>
    <s v="Ava Wilson"/>
    <s v="Frank Mitchell"/>
    <n v="67"/>
    <n v="1"/>
  </r>
  <r>
    <x v="8222"/>
    <n v="58784"/>
    <d v="2009-01-18T00:00:00"/>
    <n v="25"/>
    <n v="3125"/>
    <n v="0.05"/>
    <n v="125"/>
    <n v="2968.75"/>
    <s v="Kristen Golden"/>
    <s v="Cerner Corporation"/>
    <s v="EDP Services"/>
    <s v="Technology"/>
    <s v="Willow Grove"/>
    <s v="19090"/>
    <s v="Pennsylvania"/>
    <s v="East"/>
    <d v="2009-01-20T00:00:00"/>
    <n v="2"/>
    <s v="Training - Development"/>
    <s v="Training "/>
    <s v=" Development"/>
    <s v="Jacob Manziel"/>
    <s v="Allen Young"/>
    <n v="57"/>
    <n v="1"/>
  </r>
  <r>
    <x v="8223"/>
    <n v="58784"/>
    <d v="2009-01-18T00:00:00"/>
    <n v="20"/>
    <n v="3000"/>
    <n v="0.04"/>
    <n v="150"/>
    <n v="2880"/>
    <s v="Kristen Golden"/>
    <s v="Cerner Corporation"/>
    <s v="EDP Services"/>
    <s v="Technology"/>
    <s v="Willow Grove"/>
    <s v="19090"/>
    <s v="Pennsylvania"/>
    <s v="East"/>
    <d v="2009-01-20T00:00:00"/>
    <n v="2"/>
    <s v="Consulting - Strategy"/>
    <s v="Consulting "/>
    <s v=" Strategy"/>
    <s v="Ethan Bird"/>
    <s v="Allen Young"/>
    <n v="60"/>
    <n v="1"/>
  </r>
  <r>
    <x v="8224"/>
    <n v="58788"/>
    <d v="2010-02-01T00:00:00"/>
    <n v="31"/>
    <n v="4650"/>
    <n v="0.04"/>
    <n v="150"/>
    <n v="4464"/>
    <s v="Christopher Swint"/>
    <s v="Intel Corporation"/>
    <s v="Semiconductors"/>
    <s v="Technology"/>
    <s v="East Chicago"/>
    <n v="46312"/>
    <s v="Indiana"/>
    <s v="Central"/>
    <d v="2010-02-03T00:00:00"/>
    <n v="2"/>
    <s v="Consulting - Business Model"/>
    <s v="Consulting "/>
    <s v=" Business Model"/>
    <s v="Emma Watson"/>
    <s v="Josh Martinez"/>
    <n v="67"/>
    <n v="1"/>
  </r>
  <r>
    <x v="8225"/>
    <n v="58789"/>
    <d v="2010-08-05T00:00:00"/>
    <n v="26"/>
    <n v="4160"/>
    <n v="0.03"/>
    <n v="160"/>
    <n v="4035.2"/>
    <s v="Christina Yedwab"/>
    <s v="Gilead Sciences, Inc."/>
    <s v="Biotechnology: Biological Products (No Diagnostic Substances)"/>
    <s v="Health Care"/>
    <s v="Saint Charles"/>
    <n v="63301"/>
    <s v="MO"/>
    <s v="Central"/>
    <d v="2010-08-09T00:00:00"/>
    <n v="4"/>
    <s v="Development - Java"/>
    <s v="Development "/>
    <s v=" Java"/>
    <s v="Emily Taylor"/>
    <s v="Josh Martinez"/>
    <n v="62"/>
    <n v="1"/>
  </r>
  <r>
    <x v="8226"/>
    <n v="58789"/>
    <d v="2010-08-05T00:00:00"/>
    <n v="38"/>
    <n v="4750"/>
    <n v="0.02"/>
    <n v="125"/>
    <n v="4655"/>
    <s v="Christina Yedwab"/>
    <s v="Gilead Sciences, Inc."/>
    <s v="Biotechnology: Biological Products (No Diagnostic Substances)"/>
    <s v="Health Care"/>
    <s v="Saint Charles"/>
    <n v="63301"/>
    <s v="MO"/>
    <s v="Central"/>
    <d v="2010-08-10T00:00:00"/>
    <n v="5"/>
    <s v="Training - SQL"/>
    <s v="Training "/>
    <s v=" SQL"/>
    <s v="Ethan Bird"/>
    <s v="Josh Martinez"/>
    <n v="60"/>
    <n v="1"/>
  </r>
  <r>
    <x v="8227"/>
    <n v="58818"/>
    <d v="2009-04-15T00:00:00"/>
    <n v="41"/>
    <n v="6150"/>
    <n v="0.01"/>
    <n v="150"/>
    <n v="6088.5"/>
    <s v="James Derr"/>
    <s v="Comcast Corporation"/>
    <s v="Television Services"/>
    <s v="Consumer Services"/>
    <s v="Arlington"/>
    <n v="22204"/>
    <s v="Virginia"/>
    <s v="South"/>
    <d v="2009-04-16T00:00:00"/>
    <n v="1"/>
    <s v="Consulting - Business Model"/>
    <s v="Consulting "/>
    <s v=" Business Model"/>
    <s v="William Bufont"/>
    <s v="Frank Mitchell"/>
    <n v="62"/>
    <n v="1"/>
  </r>
  <r>
    <x v="8228"/>
    <n v="58818"/>
    <d v="2009-04-15T00:00:00"/>
    <n v="20"/>
    <n v="2500"/>
    <n v="0.1"/>
    <n v="125"/>
    <n v="2250"/>
    <s v="James Derr"/>
    <s v="Comcast Corporation"/>
    <s v="Television Services"/>
    <s v="Consumer Services"/>
    <s v="Blacksburg"/>
    <s v="24060"/>
    <s v="Virginia"/>
    <s v="South"/>
    <d v="2009-04-17T00:00:00"/>
    <n v="2"/>
    <s v="Training - Development"/>
    <s v="Training "/>
    <s v=" Development"/>
    <s v="Abigail Young"/>
    <s v="Frank Mitchell"/>
    <n v="50"/>
    <n v="1"/>
  </r>
  <r>
    <x v="8229"/>
    <n v="58820"/>
    <d v="2010-02-27T00:00:00"/>
    <n v="24"/>
    <n v="3000"/>
    <n v="0.01"/>
    <n v="125"/>
    <n v="2970"/>
    <s v="Patricia Philippe"/>
    <s v="Illumina, Inc."/>
    <s v="Biotechnology: Laboratory Analytical Instruments"/>
    <s v="Capital Goods"/>
    <s v="Muskego"/>
    <s v="53150"/>
    <s v="Wisconsin"/>
    <s v="Central"/>
    <d v="2010-03-04T00:00:00"/>
    <n v="5"/>
    <s v="Training - SQL"/>
    <s v="Training "/>
    <s v=" SQL"/>
    <s v="Mason Gibson"/>
    <s v="Josh Martinez"/>
    <n v="71"/>
    <n v="1"/>
  </r>
  <r>
    <x v="8230"/>
    <n v="58851"/>
    <d v="2010-06-07T00:00:00"/>
    <n v="3"/>
    <n v="375"/>
    <n v="0.1"/>
    <n v="125"/>
    <n v="337.5"/>
    <s v="Alan Daly"/>
    <s v="Avago Technologies Limited"/>
    <s v="Semiconductors"/>
    <s v="Technology"/>
    <s v="Rowlett"/>
    <n v="75088"/>
    <s v="Texas"/>
    <s v="Central"/>
    <d v="2010-06-11T00:00:00"/>
    <n v="4"/>
    <s v="Training - SQL"/>
    <s v="Training "/>
    <s v=" SQL"/>
    <s v="Sophia Dixon"/>
    <s v="Josh Martinez"/>
    <n v="71"/>
    <n v="1"/>
  </r>
  <r>
    <x v="8231"/>
    <n v="58851"/>
    <d v="2010-06-07T00:00:00"/>
    <n v="14"/>
    <n v="2100"/>
    <n v="0.04"/>
    <n v="150"/>
    <n v="2016"/>
    <s v="Alan Daly"/>
    <s v="Avago Technologies Limited"/>
    <s v="Semiconductors"/>
    <s v="Technology"/>
    <s v="Rowlett"/>
    <n v="75088"/>
    <s v="Texas"/>
    <s v="Central"/>
    <d v="2010-06-14T00:00:00"/>
    <n v="7"/>
    <s v="Consulting - Strategy"/>
    <s v="Consulting "/>
    <s v=" Strategy"/>
    <s v="Ava Wilson"/>
    <s v="Josh Martinez"/>
    <n v="67"/>
    <n v="1"/>
  </r>
  <r>
    <x v="8232"/>
    <n v="58853"/>
    <d v="2012-05-13T00:00:00"/>
    <n v="27"/>
    <n v="3375"/>
    <n v="0.09"/>
    <n v="125"/>
    <n v="3071.25"/>
    <s v="Eugene Farry"/>
    <s v="Liberty Media Corporation"/>
    <s v="Broadcasting"/>
    <s v="Consumer Services"/>
    <s v="Cleburne"/>
    <n v="76031"/>
    <s v="Texas"/>
    <s v="Central"/>
    <d v="2012-05-14T00:00:00"/>
    <n v="1"/>
    <s v="Training - Development"/>
    <s v="Training "/>
    <s v=" Development"/>
    <s v="Mason Gibson"/>
    <s v="Josh Martinez"/>
    <n v="71"/>
    <n v="1"/>
  </r>
  <r>
    <x v="8233"/>
    <n v="58854"/>
    <d v="2010-04-24T00:00:00"/>
    <n v="35"/>
    <n v="4375"/>
    <n v="0.03"/>
    <n v="125"/>
    <n v="4243.75"/>
    <s v="Arthur Nelson"/>
    <s v="Linear Technology Corporation"/>
    <s v="Semiconductors"/>
    <s v="Technology"/>
    <s v="Albany"/>
    <n v="12208"/>
    <s v="New York"/>
    <s v="East"/>
    <d v="2010-04-25T00:00:00"/>
    <n v="1"/>
    <s v="Training - Tableau"/>
    <s v="Training "/>
    <s v=" Tableau"/>
    <s v="Mia Moore"/>
    <s v="Allen Young"/>
    <n v="51"/>
    <n v="1"/>
  </r>
  <r>
    <x v="8234"/>
    <n v="58854"/>
    <d v="2010-04-24T00:00:00"/>
    <n v="10"/>
    <n v="1500"/>
    <n v="0"/>
    <n v="150"/>
    <n v="1500"/>
    <s v="Arthur Nelson"/>
    <s v="Linear Technology Corporation"/>
    <s v="Semiconductors"/>
    <s v="Technology"/>
    <s v="Albany"/>
    <n v="12208"/>
    <s v="New York"/>
    <s v="East"/>
    <d v="2010-04-26T00:00:00"/>
    <n v="2"/>
    <s v="Consulting - Market Research"/>
    <s v="Consulting "/>
    <s v=" Market Research"/>
    <s v="Emily Taylor"/>
    <s v="Allen Young"/>
    <n v="62"/>
    <n v="1"/>
  </r>
  <r>
    <x v="8235"/>
    <n v="58855"/>
    <d v="2010-10-31T00:00:00"/>
    <n v="38"/>
    <n v="4750"/>
    <n v="7.0000000000000007E-2"/>
    <n v="125"/>
    <n v="4417.5"/>
    <s v="Jeremy Nguyen"/>
    <s v="Google Inc."/>
    <s v="Computer Software: Programming, Data Processing"/>
    <s v="Technology"/>
    <s v="Torrance"/>
    <n v="90503"/>
    <s v="California"/>
    <s v="West"/>
    <d v="2010-10-31T00:00:00"/>
    <n v="0"/>
    <s v="Training - SQL"/>
    <s v="Training "/>
    <s v=" SQL"/>
    <s v="Mason Gibson"/>
    <s v="Bob Turner"/>
    <n v="71"/>
    <n v="1"/>
  </r>
  <r>
    <x v="8236"/>
    <n v="58883"/>
    <d v="2012-08-12T00:00:00"/>
    <n v="36"/>
    <n v="7200"/>
    <n v="0"/>
    <n v="200"/>
    <n v="7200"/>
    <s v="Maya Marie"/>
    <s v="Symantec Corporation"/>
    <s v="Computer Software: Prepackaged Software"/>
    <s v="Technology"/>
    <s v="Roswell"/>
    <n v="30076"/>
    <s v="Georgia"/>
    <s v="South"/>
    <d v="2012-08-17T00:00:00"/>
    <n v="5"/>
    <s v="Development - Scala"/>
    <s v="Development "/>
    <s v=" Scala"/>
    <s v="Mason Gibson"/>
    <s v="Frank Mitchell"/>
    <n v="71"/>
    <n v="1"/>
  </r>
  <r>
    <x v="8237"/>
    <n v="58884"/>
    <d v="2011-03-21T00:00:00"/>
    <n v="29"/>
    <n v="5800"/>
    <n v="0.03"/>
    <n v="200"/>
    <n v="5626"/>
    <s v="Chuck Bierner"/>
    <s v="Intuitive Surgical, Inc."/>
    <s v="Industrial Specialties"/>
    <s v="Health Care"/>
    <s v="Owosso"/>
    <s v="48841"/>
    <s v="Michigan"/>
    <s v="Central"/>
    <d v="2011-03-26T00:00:00"/>
    <n v="5"/>
    <s v="Development - Scala"/>
    <s v="Development "/>
    <s v=" Scala"/>
    <s v="Isabella Douglas"/>
    <s v="Josh Martinez"/>
    <n v="75"/>
    <n v="1"/>
  </r>
  <r>
    <x v="8238"/>
    <n v="58884"/>
    <d v="2011-03-21T00:00:00"/>
    <n v="46"/>
    <n v="5750"/>
    <n v="0.1"/>
    <n v="125"/>
    <n v="5175"/>
    <s v="Chuck Bierner"/>
    <s v="Intuitive Surgical, Inc."/>
    <s v="Industrial Specialties"/>
    <s v="Health Care"/>
    <s v="Owosso"/>
    <s v="48841"/>
    <s v="Michigan"/>
    <s v="Central"/>
    <d v="2011-03-26T00:00:00"/>
    <n v="5"/>
    <s v="Training - Javascript"/>
    <s v="Training "/>
    <s v=" Javascript"/>
    <s v="Noah Smith"/>
    <s v="Josh Martinez"/>
    <n v="59"/>
    <n v="1"/>
  </r>
  <r>
    <x v="8239"/>
    <n v="58913"/>
    <d v="2010-05-11T00:00:00"/>
    <n v="23"/>
    <n v="2530"/>
    <n v="7.0000000000000007E-2"/>
    <n v="110"/>
    <n v="2352.8999999999996"/>
    <s v="Sarah Balk"/>
    <s v="eBay Inc."/>
    <s v="Business Services"/>
    <s v="Miscellaneous"/>
    <s v="Mount Pleasant"/>
    <n v="48858"/>
    <s v="Michigan"/>
    <s v="Central"/>
    <d v="2010-05-13T00:00:00"/>
    <n v="2"/>
    <s v="Development - Python"/>
    <s v="Development "/>
    <s v=" Python"/>
    <s v="Abigail Young"/>
    <s v="Josh Martinez"/>
    <n v="50"/>
    <n v="1"/>
  </r>
  <r>
    <x v="8240"/>
    <n v="58914"/>
    <d v="2009-04-09T00:00:00"/>
    <n v="46"/>
    <n v="6900"/>
    <n v="7.0000000000000007E-2"/>
    <n v="150"/>
    <n v="6417"/>
    <s v="Alex Grayson"/>
    <s v="C.H. Robinson Worldwide, Inc."/>
    <s v="Oil Refining/Marketing"/>
    <s v="Transportation"/>
    <s v="Mcminnville"/>
    <n v="97128"/>
    <s v="Oregon"/>
    <s v="West"/>
    <d v="2009-04-11T00:00:00"/>
    <n v="2"/>
    <s v="Consulting - Business Model"/>
    <s v="Consulting "/>
    <s v=" Business Model"/>
    <s v="Emma Watson"/>
    <s v="Bob Turner"/>
    <n v="67"/>
    <n v="1"/>
  </r>
  <r>
    <x v="8241"/>
    <n v="58914"/>
    <d v="2009-04-09T00:00:00"/>
    <n v="11"/>
    <n v="1320"/>
    <n v="7.0000000000000007E-2"/>
    <n v="120"/>
    <n v="1227.5999999999999"/>
    <s v="Alex Grayson"/>
    <s v="C.H. Robinson Worldwide, Inc."/>
    <s v="Oil Refining/Marketing"/>
    <s v="Transportation"/>
    <s v="Medford"/>
    <n v="97504"/>
    <s v="Oregon"/>
    <s v="West"/>
    <d v="2009-04-16T00:00:00"/>
    <n v="7"/>
    <s v="Development - Business Logic"/>
    <s v="Development "/>
    <s v=" Business Logic"/>
    <s v="Abigail Young"/>
    <s v="Bob Turner"/>
    <n v="50"/>
    <n v="1"/>
  </r>
  <r>
    <x v="8242"/>
    <n v="58917"/>
    <d v="2012-03-02T00:00:00"/>
    <n v="27"/>
    <n v="4050"/>
    <n v="0.01"/>
    <n v="150"/>
    <n v="4009.5"/>
    <s v="John Selesnick"/>
    <s v="NetApp, Inc."/>
    <s v="Electronic Components"/>
    <s v="Technology"/>
    <s v="Hempstead"/>
    <n v="11550"/>
    <s v="New York"/>
    <s v="East"/>
    <d v="2012-03-03T00:00:00"/>
    <n v="1"/>
    <s v="Consulting - Compensation"/>
    <s v="Consulting "/>
    <s v=" Compensation"/>
    <s v="Noah Smith"/>
    <s v="Allen Young"/>
    <n v="59"/>
    <n v="1"/>
  </r>
  <r>
    <x v="8243"/>
    <n v="58917"/>
    <d v="2012-03-02T00:00:00"/>
    <n v="3"/>
    <n v="360"/>
    <n v="0.09"/>
    <n v="120"/>
    <n v="327.60000000000002"/>
    <s v="John Selesnick"/>
    <s v="NetApp, Inc."/>
    <s v="Electronic Components"/>
    <s v="Technology"/>
    <s v="Hempstead"/>
    <n v="11550"/>
    <s v="New York"/>
    <s v="East"/>
    <d v="2012-03-02T00:00:00"/>
    <n v="0"/>
    <s v="Development - Business Logic"/>
    <s v="Development "/>
    <s v=" Business Logic"/>
    <s v="Emma Watson"/>
    <s v="Allen Young"/>
    <n v="67"/>
    <n v="1"/>
  </r>
  <r>
    <x v="8244"/>
    <n v="58947"/>
    <d v="2011-09-26T00:00:00"/>
    <n v="48"/>
    <n v="5280"/>
    <n v="0.01"/>
    <n v="110"/>
    <n v="5227.2"/>
    <s v="Helen Zewe"/>
    <s v="Alexion Pharmaceuticals, Inc."/>
    <s v="Major Pharmaceuticals"/>
    <s v="Health Care"/>
    <s v="Michigan City"/>
    <n v="46360"/>
    <s v="Indiana"/>
    <s v="Central"/>
    <d v="2011-09-26T00:00:00"/>
    <n v="0"/>
    <s v="Development - Python"/>
    <s v="Development "/>
    <s v=" Python"/>
    <s v="Ava Wilson"/>
    <s v="Josh Martinez"/>
    <n v="67"/>
    <n v="1"/>
  </r>
  <r>
    <x v="8245"/>
    <n v="58947"/>
    <d v="2011-09-26T00:00:00"/>
    <n v="28"/>
    <n v="3080"/>
    <n v="0.09"/>
    <n v="110"/>
    <n v="2802.8"/>
    <s v="Helen Zewe"/>
    <s v="Alexion Pharmaceuticals, Inc."/>
    <s v="Major Pharmaceuticals"/>
    <s v="Health Care"/>
    <s v="Michigan City"/>
    <n v="46360"/>
    <s v="Indiana"/>
    <s v="Central"/>
    <d v="2011-09-27T00:00:00"/>
    <n v="1"/>
    <s v="Development - Python"/>
    <s v="Development "/>
    <s v=" Python"/>
    <s v="Michael Alister"/>
    <s v="Josh Martinez"/>
    <n v="68"/>
    <n v="1"/>
  </r>
  <r>
    <x v="8246"/>
    <n v="58949"/>
    <d v="2012-12-16T00:00:00"/>
    <n v="50"/>
    <n v="7500"/>
    <n v="0.02"/>
    <n v="150"/>
    <n v="7350"/>
    <s v="Tony Lucas"/>
    <s v="Celgene Corporation"/>
    <s v="Major Pharmaceuticals"/>
    <s v="Health Care"/>
    <s v="Parkland"/>
    <n v="98444"/>
    <s v="Washington"/>
    <s v="West"/>
    <d v="2012-12-17T00:00:00"/>
    <n v="1"/>
    <s v="Consulting - Market Research"/>
    <s v="Consulting "/>
    <s v=" Market Research"/>
    <s v="Jayden Hamilton"/>
    <s v="Bob Turner"/>
    <n v="71"/>
    <n v="1"/>
  </r>
  <r>
    <x v="8247"/>
    <n v="58978"/>
    <d v="2012-02-06T00:00:00"/>
    <n v="13"/>
    <n v="1430"/>
    <n v="0.09"/>
    <n v="110"/>
    <n v="1301.3"/>
    <s v="Kristina Willman"/>
    <s v="Check Point Software Technologies Ltd."/>
    <s v="Computer Software: Prepackaged Software"/>
    <s v="Technology"/>
    <s v="East Lansing"/>
    <n v="48823"/>
    <s v="Michigan"/>
    <s v="Central"/>
    <d v="2012-02-13T00:00:00"/>
    <n v="7"/>
    <s v="Development - Python"/>
    <s v="Development "/>
    <s v=" Python"/>
    <s v="Madison Hill"/>
    <s v="Josh Martinez"/>
    <n v="58"/>
    <n v="1"/>
  </r>
  <r>
    <x v="8248"/>
    <n v="58981"/>
    <d v="2011-01-31T00:00:00"/>
    <n v="28"/>
    <n v="4760"/>
    <n v="7.0000000000000007E-2"/>
    <n v="170"/>
    <n v="4426.7999999999993"/>
    <s v="Tamara Tyler"/>
    <s v="TripAdvisor, Inc."/>
    <s v="Computer Software: Programming, Data Processing"/>
    <s v="Technology"/>
    <s v="Rexburg"/>
    <n v="83440"/>
    <s v="Idaho"/>
    <s v="West"/>
    <d v="2011-02-02T00:00:00"/>
    <n v="2"/>
    <s v="Development - .Net"/>
    <s v="Development "/>
    <s v=" .Net"/>
    <s v="Ava Wilson"/>
    <s v="Bob Turner"/>
    <n v="67"/>
    <n v="1"/>
  </r>
  <r>
    <x v="8249"/>
    <n v="59008"/>
    <d v="2010-09-29T00:00:00"/>
    <n v="39"/>
    <n v="5850"/>
    <n v="0.05"/>
    <n v="150"/>
    <n v="5557.5"/>
    <s v="Lycoris Stevenson"/>
    <s v="Intuitive Surgical, Inc."/>
    <s v="Industrial Specialties"/>
    <s v="Health Care"/>
    <s v="Monroe"/>
    <n v="28110"/>
    <s v="North Carolina"/>
    <s v="South"/>
    <d v="2010-09-29T00:00:00"/>
    <n v="0"/>
    <s v="Consulting - Strategy"/>
    <s v="Consulting "/>
    <s v=" Strategy"/>
    <s v="Ethan Bird"/>
    <s v="Frank Mitchell"/>
    <n v="60"/>
    <n v="1"/>
  </r>
  <r>
    <x v="8250"/>
    <n v="59009"/>
    <d v="2011-11-18T00:00:00"/>
    <n v="19"/>
    <n v="2090"/>
    <n v="0.02"/>
    <n v="110"/>
    <n v="2048.1999999999998"/>
    <s v="Sally Price"/>
    <s v="Comcast Corporation"/>
    <s v="Television Services"/>
    <s v="Consumer Services"/>
    <s v="Reynoldsburg"/>
    <n v="43068"/>
    <s v="Ohio"/>
    <s v="East"/>
    <d v="2011-11-20T00:00:00"/>
    <n v="2"/>
    <s v="Development - Python"/>
    <s v="Development "/>
    <s v=" Python"/>
    <s v="Jayden Hamilton"/>
    <s v="Allen Young"/>
    <n v="71"/>
    <n v="1"/>
  </r>
  <r>
    <x v="8251"/>
    <n v="59015"/>
    <d v="2012-05-26T00:00:00"/>
    <n v="32"/>
    <n v="4800"/>
    <n v="0.09"/>
    <n v="150"/>
    <n v="4368"/>
    <s v="Andrew Love"/>
    <s v="DISH Network Corporation"/>
    <s v="Television Services"/>
    <s v="Consumer Services"/>
    <s v="Saginaw"/>
    <s v="76131"/>
    <s v="Texas"/>
    <s v="Central"/>
    <d v="2012-05-27T00:00:00"/>
    <n v="1"/>
    <s v="Consulting - Business Model"/>
    <s v="Consulting "/>
    <s v=" Business Model"/>
    <s v="Ethan Bird"/>
    <s v="Josh Martinez"/>
    <n v="60"/>
    <n v="1"/>
  </r>
  <r>
    <x v="8252"/>
    <n v="59015"/>
    <d v="2012-05-26T00:00:00"/>
    <n v="32"/>
    <n v="4000"/>
    <n v="0.02"/>
    <n v="125"/>
    <n v="3920"/>
    <s v="Andrew Love"/>
    <s v="DISH Network Corporation"/>
    <s v="Television Services"/>
    <s v="Consumer Services"/>
    <s v="Saginaw"/>
    <s v="76131"/>
    <s v="Texas"/>
    <s v="Central"/>
    <d v="2012-05-27T00:00:00"/>
    <n v="1"/>
    <s v="Training - SQL"/>
    <s v="Training "/>
    <s v=" SQL"/>
    <s v="Sophia Dixon"/>
    <s v="Josh Martinez"/>
    <n v="71"/>
    <n v="1"/>
  </r>
  <r>
    <x v="8253"/>
    <n v="59015"/>
    <d v="2012-05-26T00:00:00"/>
    <n v="32"/>
    <n v="3520"/>
    <n v="0.02"/>
    <n v="110"/>
    <n v="3449.6"/>
    <s v="Andrew Love"/>
    <s v="DISH Network Corporation"/>
    <s v="Television Services"/>
    <s v="Consumer Services"/>
    <s v="Saginaw"/>
    <s v="76131"/>
    <s v="Texas"/>
    <s v="Central"/>
    <d v="2012-05-28T00:00:00"/>
    <n v="2"/>
    <s v="Development - Python"/>
    <s v="Development "/>
    <s v=" Python"/>
    <s v="Jayden Hamilton"/>
    <s v="Josh Martinez"/>
    <n v="71"/>
    <n v="1"/>
  </r>
  <r>
    <x v="8254"/>
    <n v="59044"/>
    <d v="2011-07-20T00:00:00"/>
    <n v="6"/>
    <n v="1200"/>
    <n v="0.02"/>
    <n v="200"/>
    <n v="1176"/>
    <s v="Phillip West"/>
    <s v="Liberty Interactive Corporation"/>
    <s v="Catalog/Specialty Distribution"/>
    <s v="Consumer Services"/>
    <s v="Van Buren"/>
    <n v="72956"/>
    <s v="Arkansas"/>
    <s v="South"/>
    <d v="2011-07-22T00:00:00"/>
    <n v="2"/>
    <s v="Development - Scala"/>
    <s v="Development "/>
    <s v=" Scala"/>
    <s v="Abigail Young"/>
    <s v="Frank Mitchell"/>
    <n v="50"/>
    <n v="1"/>
  </r>
  <r>
    <x v="8255"/>
    <n v="59045"/>
    <d v="2011-02-13T00:00:00"/>
    <n v="30"/>
    <n v="4800"/>
    <n v="0.05"/>
    <n v="160"/>
    <n v="4560"/>
    <s v="Chad Schwartz"/>
    <s v="DISH Network Corporation"/>
    <s v="Television Services"/>
    <s v="Consumer Services"/>
    <s v="Peoria"/>
    <n v="61604"/>
    <s v="Illinois"/>
    <s v="Central"/>
    <d v="2011-02-15T00:00:00"/>
    <n v="2"/>
    <s v="Development - Java"/>
    <s v="Development "/>
    <s v=" Java"/>
    <s v="Michael Alister"/>
    <s v="Josh Martinez"/>
    <n v="68"/>
    <n v="1"/>
  </r>
  <r>
    <x v="8256"/>
    <n v="59047"/>
    <d v="2011-01-28T00:00:00"/>
    <n v="10"/>
    <n v="1500"/>
    <n v="0.09"/>
    <n v="150"/>
    <n v="1365"/>
    <s v="Beth Hughes"/>
    <s v="Sirius XM Holdings Inc."/>
    <s v="Broadcasting"/>
    <s v="Consumer Services"/>
    <s v="Bolingbrook"/>
    <n v="60440"/>
    <s v="Illinois"/>
    <s v="Central"/>
    <d v="2011-01-28T00:00:00"/>
    <n v="0"/>
    <s v="Consulting - Business Model"/>
    <s v="Consulting "/>
    <s v=" Business Model"/>
    <s v="Liam Franklin"/>
    <s v="Josh Martinez"/>
    <n v="52"/>
    <n v="1"/>
  </r>
  <r>
    <x v="8257"/>
    <n v="59047"/>
    <d v="2011-01-28T00:00:00"/>
    <n v="26"/>
    <n v="3250"/>
    <n v="0.06"/>
    <n v="125"/>
    <n v="3055"/>
    <s v="Beth Hughes"/>
    <s v="Sirius XM Holdings Inc."/>
    <s v="Broadcasting"/>
    <s v="Consumer Services"/>
    <s v="Bolingbrook"/>
    <n v="60440"/>
    <s v="Illinois"/>
    <s v="Central"/>
    <d v="2011-01-30T00:00:00"/>
    <n v="2"/>
    <s v="Training - SQL"/>
    <s v="Training "/>
    <s v=" SQL"/>
    <s v="Abigail Young"/>
    <s v="Josh Martinez"/>
    <n v="50"/>
    <n v="1"/>
  </r>
  <r>
    <x v="8258"/>
    <n v="59072"/>
    <d v="2009-05-25T00:00:00"/>
    <n v="12"/>
    <n v="1920"/>
    <n v="0.03"/>
    <n v="160"/>
    <n v="1862.3999999999999"/>
    <s v="Dianna Martinez"/>
    <s v="Broadcom Corporation"/>
    <s v="Semiconductors"/>
    <s v="Technology"/>
    <s v="Surprise"/>
    <n v="85374"/>
    <s v="Arizona"/>
    <s v="West"/>
    <d v="2009-05-27T00:00:00"/>
    <n v="2"/>
    <s v="Development - Java"/>
    <s v="Development "/>
    <s v=" Java"/>
    <s v="Liam Franklin"/>
    <s v="Bob Turner"/>
    <n v="52"/>
    <n v="1"/>
  </r>
  <r>
    <x v="8259"/>
    <n v="59072"/>
    <d v="2009-05-25T00:00:00"/>
    <n v="22"/>
    <n v="2420"/>
    <n v="0.08"/>
    <n v="110"/>
    <n v="2226.4"/>
    <s v="Dianna Martinez"/>
    <s v="Broadcom Corporation"/>
    <s v="Semiconductors"/>
    <s v="Technology"/>
    <s v="Surprise"/>
    <n v="85374"/>
    <s v="Arizona"/>
    <s v="West"/>
    <d v="2009-05-26T00:00:00"/>
    <n v="1"/>
    <s v="Development - Python"/>
    <s v="Development "/>
    <s v=" Python"/>
    <s v="William Bufont"/>
    <s v="Bob Turner"/>
    <n v="62"/>
    <n v="1"/>
  </r>
  <r>
    <x v="8260"/>
    <n v="59072"/>
    <d v="2009-05-25T00:00:00"/>
    <n v="2"/>
    <n v="300"/>
    <n v="0.06"/>
    <n v="150"/>
    <n v="282"/>
    <s v="Dianna Martinez"/>
    <s v="Broadcom Corporation"/>
    <s v="Semiconductors"/>
    <s v="Technology"/>
    <s v="Surprise"/>
    <n v="85374"/>
    <s v="Arizona"/>
    <s v="West"/>
    <d v="2009-05-27T00:00:00"/>
    <n v="2"/>
    <s v="Consulting - Market Research"/>
    <s v="Consulting "/>
    <s v=" Market Research"/>
    <s v="Sophia Dixon"/>
    <s v="Bob Turner"/>
    <n v="71"/>
    <n v="1"/>
  </r>
  <r>
    <x v="8261"/>
    <n v="59072"/>
    <d v="2009-05-25T00:00:00"/>
    <n v="38"/>
    <n v="5700"/>
    <n v="0"/>
    <n v="150"/>
    <n v="5700"/>
    <s v="Dianna Martinez"/>
    <s v="Broadcom Corporation"/>
    <s v="Semiconductors"/>
    <s v="Technology"/>
    <s v="Surprise"/>
    <n v="85374"/>
    <s v="Arizona"/>
    <s v="West"/>
    <d v="2009-05-27T00:00:00"/>
    <n v="2"/>
    <s v="Consulting - Market Research"/>
    <s v="Consulting "/>
    <s v=" Market Research"/>
    <s v="Emily Taylor"/>
    <s v="Bob Turner"/>
    <n v="62"/>
    <n v="1"/>
  </r>
  <r>
    <x v="8262"/>
    <n v="59074"/>
    <d v="2010-08-12T00:00:00"/>
    <n v="37"/>
    <n v="4625"/>
    <n v="0.03"/>
    <n v="125"/>
    <n v="4486.25"/>
    <s v="Jack Cacioppo"/>
    <s v="Charter Communications, Inc."/>
    <s v="Television Services"/>
    <s v="Consumer Services"/>
    <s v="Richmond"/>
    <n v="47374"/>
    <s v="Indiana"/>
    <s v="Central"/>
    <d v="2010-08-14T00:00:00"/>
    <n v="2"/>
    <s v="Training - SQL"/>
    <s v="Training "/>
    <s v=" SQL"/>
    <s v="Michael Alister"/>
    <s v="Josh Martinez"/>
    <n v="68"/>
    <n v="1"/>
  </r>
  <r>
    <x v="8263"/>
    <n v="59075"/>
    <d v="2012-02-26T00:00:00"/>
    <n v="38"/>
    <n v="4180"/>
    <n v="0.02"/>
    <n v="110"/>
    <n v="4096.3999999999996"/>
    <s v="David Knight"/>
    <s v="Xilinx, Inc."/>
    <s v="Semiconductors"/>
    <s v="Technology"/>
    <s v="Highland Village"/>
    <n v="75067"/>
    <s v="Texas"/>
    <s v="Central"/>
    <d v="2012-02-29T00:00:00"/>
    <n v="3"/>
    <s v="Development - Python"/>
    <s v="Development "/>
    <s v=" Python"/>
    <s v="Jayden Hamilton"/>
    <s v="Josh Martinez"/>
    <n v="71"/>
    <n v="1"/>
  </r>
  <r>
    <x v="8264"/>
    <n v="59075"/>
    <d v="2012-02-26T00:00:00"/>
    <n v="4"/>
    <n v="600"/>
    <n v="0.02"/>
    <n v="150"/>
    <n v="588"/>
    <s v="David Knight"/>
    <s v="Xilinx, Inc."/>
    <s v="Semiconductors"/>
    <s v="Technology"/>
    <s v="West Scarborough"/>
    <s v="04070"/>
    <s v="Maine"/>
    <s v="East"/>
    <d v="2012-03-05T00:00:00"/>
    <n v="8"/>
    <s v="Consulting - Business Model"/>
    <s v="Consulting "/>
    <s v=" Business Model"/>
    <s v="Olivia Sullivan"/>
    <s v="Allen Young"/>
    <n v="53"/>
    <n v="1"/>
  </r>
  <r>
    <x v="8265"/>
    <n v="59104"/>
    <d v="2009-02-12T00:00:00"/>
    <n v="13"/>
    <n v="2080"/>
    <n v="0.08"/>
    <n v="160"/>
    <n v="1913.6000000000001"/>
    <s v="Aaron Matthias"/>
    <s v="Adobe Systems Incorporated"/>
    <s v="Computer Software: Prepackaged Software"/>
    <s v="Technology"/>
    <s v="Syracuse"/>
    <n v="13210"/>
    <s v="New York"/>
    <s v="East"/>
    <d v="2009-02-15T00:00:00"/>
    <n v="3"/>
    <s v="Development - Java"/>
    <s v="Development "/>
    <s v=" Java"/>
    <s v="Michael Alister"/>
    <s v="Allen Young"/>
    <n v="68"/>
    <n v="1"/>
  </r>
  <r>
    <x v="8266"/>
    <n v="59104"/>
    <d v="2009-02-12T00:00:00"/>
    <n v="22"/>
    <n v="3080"/>
    <n v="0.04"/>
    <n v="140"/>
    <n v="2956.7999999999997"/>
    <s v="Aaron Matthias"/>
    <s v="Adobe Systems Incorporated"/>
    <s v="Computer Software: Prepackaged Software"/>
    <s v="Technology"/>
    <s v="Syracuse"/>
    <n v="13210"/>
    <s v="New York"/>
    <s v="East"/>
    <d v="2009-02-15T00:00:00"/>
    <n v="3"/>
    <s v="Development - Database"/>
    <s v="Development "/>
    <s v=" Database"/>
    <s v="Elizabeth Carter"/>
    <s v="Allen Young"/>
    <n v="52"/>
    <n v="1"/>
  </r>
  <r>
    <x v="8267"/>
    <n v="59104"/>
    <d v="2009-02-12T00:00:00"/>
    <n v="38"/>
    <n v="5700"/>
    <n v="0.05"/>
    <n v="150"/>
    <n v="5415"/>
    <s v="Aaron Matthias"/>
    <s v="Adobe Systems Incorporated"/>
    <s v="Computer Software: Prepackaged Software"/>
    <s v="Technology"/>
    <s v="Syracuse"/>
    <n v="13210"/>
    <s v="New York"/>
    <s v="East"/>
    <d v="2009-02-14T00:00:00"/>
    <n v="2"/>
    <s v="Consulting - Market Research"/>
    <s v="Consulting "/>
    <s v=" Market Research"/>
    <s v="Emily Taylor"/>
    <s v="Allen Young"/>
    <n v="62"/>
    <n v="1"/>
  </r>
  <r>
    <x v="8268"/>
    <n v="59108"/>
    <d v="2011-10-07T00:00:00"/>
    <n v="21"/>
    <n v="2520"/>
    <n v="0.09"/>
    <n v="120"/>
    <n v="2293.2000000000003"/>
    <s v="Edward Weien"/>
    <s v="Electronic Arts Inc."/>
    <s v="Computer Software: Prepackaged Software"/>
    <s v="Technology"/>
    <s v="Farmers Branch"/>
    <n v="75234"/>
    <s v="Texas"/>
    <s v="Central"/>
    <d v="2011-10-12T00:00:00"/>
    <n v="5"/>
    <s v="Development - Business Logic"/>
    <s v="Development "/>
    <s v=" Business Logic"/>
    <s v="Jayden Hamilton"/>
    <s v="Josh Martinez"/>
    <n v="71"/>
    <n v="1"/>
  </r>
  <r>
    <x v="8269"/>
    <n v="59108"/>
    <d v="2011-10-07T00:00:00"/>
    <n v="39"/>
    <n v="5850"/>
    <n v="0.02"/>
    <n v="150"/>
    <n v="5733"/>
    <s v="Edward Weien"/>
    <s v="Electronic Arts Inc."/>
    <s v="Computer Software: Prepackaged Software"/>
    <s v="Technology"/>
    <s v="Farmers Branch"/>
    <n v="75234"/>
    <s v="Texas"/>
    <s v="Central"/>
    <d v="2011-10-16T00:00:00"/>
    <n v="9"/>
    <s v="Consulting - Market Research"/>
    <s v="Consulting "/>
    <s v=" Market Research"/>
    <s v="William Bufont"/>
    <s v="Josh Martinez"/>
    <n v="62"/>
    <n v="1"/>
  </r>
  <r>
    <x v="8270"/>
    <n v="59139"/>
    <d v="2011-01-29T00:00:00"/>
    <n v="12"/>
    <n v="2040"/>
    <n v="0.05"/>
    <n v="170"/>
    <n v="1938"/>
    <s v="Helen Kimmel"/>
    <s v="Amgen Inc."/>
    <s v="Biotechnology: Biological Products (No Diagnostic Substances)"/>
    <s v="Health Care"/>
    <s v="Kalispell"/>
    <s v="59901"/>
    <s v="Montana"/>
    <s v="West"/>
    <d v="2011-01-30T00:00:00"/>
    <n v="1"/>
    <s v="Development - .Net"/>
    <s v="Development "/>
    <s v=" .Net"/>
    <s v="Elizabeth Carter"/>
    <s v="Bob Turner"/>
    <n v="52"/>
    <n v="1"/>
  </r>
  <r>
    <x v="8271"/>
    <n v="59139"/>
    <d v="2011-01-29T00:00:00"/>
    <n v="38"/>
    <n v="6080"/>
    <n v="0.09"/>
    <n v="160"/>
    <n v="5532.8"/>
    <s v="Helen Kimmel"/>
    <s v="Amgen Inc."/>
    <s v="Biotechnology: Biological Products (No Diagnostic Substances)"/>
    <s v="Health Care"/>
    <s v="Kalispell"/>
    <s v="59901"/>
    <s v="Montana"/>
    <s v="West"/>
    <d v="2011-01-30T00:00:00"/>
    <n v="1"/>
    <s v="Development - Java"/>
    <s v="Development "/>
    <s v=" Java"/>
    <s v="Noah Smith"/>
    <s v="Bob Turner"/>
    <n v="59"/>
    <n v="1"/>
  </r>
  <r>
    <x v="8272"/>
    <n v="59170"/>
    <d v="2009-02-17T00:00:00"/>
    <n v="44"/>
    <n v="7040"/>
    <n v="0.02"/>
    <n v="160"/>
    <n v="6899.2"/>
    <s v="Frank Catlett"/>
    <s v="Netflix, Inc."/>
    <s v="Consumer Electronics/Video Chains"/>
    <s v="Consumer Services"/>
    <s v="West Valley City"/>
    <n v="84120"/>
    <s v="Utah"/>
    <s v="West"/>
    <d v="2009-02-18T00:00:00"/>
    <n v="1"/>
    <s v="Development - Java"/>
    <s v="Development "/>
    <s v=" Java"/>
    <s v="Noah Smith"/>
    <s v="Bob Turner"/>
    <n v="59"/>
    <n v="1"/>
  </r>
  <r>
    <x v="8273"/>
    <n v="59170"/>
    <d v="2009-02-17T00:00:00"/>
    <n v="10"/>
    <n v="1250"/>
    <n v="0.04"/>
    <n v="125"/>
    <n v="1200"/>
    <s v="Frank Catlett"/>
    <s v="Netflix, Inc."/>
    <s v="Consumer Electronics/Video Chains"/>
    <s v="Consumer Services"/>
    <s v="West Valley City"/>
    <n v="84120"/>
    <s v="Utah"/>
    <s v="West"/>
    <d v="2009-02-19T00:00:00"/>
    <n v="2"/>
    <s v="Training - SQL"/>
    <s v="Training "/>
    <s v=" SQL"/>
    <s v="Mia Moore"/>
    <s v="Bob Turner"/>
    <n v="51"/>
    <n v="1"/>
  </r>
  <r>
    <x v="8274"/>
    <n v="59170"/>
    <d v="2009-02-17T00:00:00"/>
    <n v="22"/>
    <n v="2750"/>
    <n v="0.03"/>
    <n v="125"/>
    <n v="2667.5"/>
    <s v="Frank Catlett"/>
    <s v="Netflix, Inc."/>
    <s v="Consumer Electronics/Video Chains"/>
    <s v="Consumer Services"/>
    <s v="West Valley City"/>
    <n v="84120"/>
    <s v="Utah"/>
    <s v="West"/>
    <d v="2009-02-19T00:00:00"/>
    <n v="2"/>
    <s v="Training - SQL"/>
    <s v="Training "/>
    <s v=" SQL"/>
    <s v="Sophia Dixon"/>
    <s v="Bob Turner"/>
    <n v="71"/>
    <n v="1"/>
  </r>
  <r>
    <x v="8275"/>
    <n v="59170"/>
    <d v="2009-02-17T00:00:00"/>
    <n v="5"/>
    <n v="750"/>
    <n v="0.04"/>
    <n v="150"/>
    <n v="720"/>
    <s v="Frank Catlett"/>
    <s v="Netflix, Inc."/>
    <s v="Consumer Electronics/Video Chains"/>
    <s v="Consumer Services"/>
    <s v="West Valley City"/>
    <n v="84120"/>
    <s v="Utah"/>
    <s v="West"/>
    <d v="2009-02-19T00:00:00"/>
    <n v="2"/>
    <s v="Consulting - Strategy"/>
    <s v="Consulting "/>
    <s v=" Strategy"/>
    <s v="Olivia Sullivan"/>
    <s v="Bob Turner"/>
    <n v="53"/>
    <n v="1"/>
  </r>
  <r>
    <x v="8276"/>
    <n v="59171"/>
    <d v="2011-09-12T00:00:00"/>
    <n v="39"/>
    <n v="4680"/>
    <n v="0.08"/>
    <n v="120"/>
    <n v="4305.6000000000004"/>
    <s v="Phillip Jackson"/>
    <s v="QUALCOMM Incorporated"/>
    <s v="Radio And Television Broadcasting And Communications Equipment"/>
    <s v="Technology"/>
    <s v="Waynesboro"/>
    <s v="22980"/>
    <s v="Virginia"/>
    <s v="South"/>
    <d v="2011-09-13T00:00:00"/>
    <n v="1"/>
    <s v="Development - Business Logic"/>
    <s v="Development "/>
    <s v=" Business Logic"/>
    <s v="Alexander Edison"/>
    <s v="Frank Mitchell"/>
    <n v="70"/>
    <n v="1"/>
  </r>
  <r>
    <x v="8277"/>
    <n v="59173"/>
    <d v="2010-12-20T00:00:00"/>
    <n v="27"/>
    <n v="3375"/>
    <n v="0.01"/>
    <n v="125"/>
    <n v="3341.25"/>
    <s v="Jennifer Haines"/>
    <s v="Twenty-First Century Fox, Inc."/>
    <s v="Television Services"/>
    <s v="Consumer Services"/>
    <s v="San Carlos"/>
    <n v="94070"/>
    <s v="California"/>
    <s v="West"/>
    <d v="2010-12-21T00:00:00"/>
    <n v="1"/>
    <s v="Training - Tableau"/>
    <s v="Training "/>
    <s v=" Tableau"/>
    <s v="Alexander Edison"/>
    <s v="Bob Turner"/>
    <n v="70"/>
    <n v="1"/>
  </r>
  <r>
    <x v="8278"/>
    <n v="59174"/>
    <d v="2010-01-01T00:00:00"/>
    <n v="6"/>
    <n v="900"/>
    <n v="0.09"/>
    <n v="150"/>
    <n v="819"/>
    <s v="Emily Dahlen"/>
    <s v="Twenty-First Century Fox, Inc."/>
    <s v="Television Services"/>
    <s v="Consumer Services"/>
    <s v="Altamonte Springs"/>
    <s v="32701"/>
    <s v="Florida"/>
    <s v="South"/>
    <d v="2010-01-03T00:00:00"/>
    <n v="2"/>
    <s v="Consulting - Strategy"/>
    <s v="Consulting "/>
    <s v=" Strategy"/>
    <s v="Emma Watson"/>
    <s v="Frank Mitchell"/>
    <n v="67"/>
    <n v="1"/>
  </r>
  <r>
    <x v="8279"/>
    <n v="59200"/>
    <d v="2011-12-09T00:00:00"/>
    <n v="4"/>
    <n v="680"/>
    <n v="0.09"/>
    <n v="170"/>
    <n v="618.80000000000007"/>
    <s v="Maria Wilson"/>
    <s v="Linear Technology Corporation"/>
    <s v="Semiconductors"/>
    <s v="Technology"/>
    <s v="Independence"/>
    <n v="64055"/>
    <s v="MO"/>
    <s v="Central"/>
    <d v="2011-12-09T00:00:00"/>
    <n v="0"/>
    <s v="Development - .Net"/>
    <s v="Development "/>
    <s v=" .Net"/>
    <s v="Isabella Douglas"/>
    <s v="Josh Martinez"/>
    <n v="75"/>
    <n v="1"/>
  </r>
  <r>
    <x v="8280"/>
    <n v="59200"/>
    <d v="2011-12-09T00:00:00"/>
    <n v="28"/>
    <n v="3360"/>
    <n v="0.03"/>
    <n v="120"/>
    <n v="3259.2"/>
    <s v="Maria Wilson"/>
    <s v="Linear Technology Corporation"/>
    <s v="Semiconductors"/>
    <s v="Technology"/>
    <s v="Independence"/>
    <n v="64055"/>
    <s v="MO"/>
    <s v="Central"/>
    <d v="2011-12-11T00:00:00"/>
    <n v="2"/>
    <s v="Development - Business Logic"/>
    <s v="Development "/>
    <s v=" Business Logic"/>
    <s v="Michael Alister"/>
    <s v="Josh Martinez"/>
    <n v="68"/>
    <n v="1"/>
  </r>
  <r>
    <x v="8281"/>
    <n v="59202"/>
    <d v="2012-09-08T00:00:00"/>
    <n v="7"/>
    <n v="1400"/>
    <n v="0.09"/>
    <n v="200"/>
    <n v="1274"/>
    <s v="Andrew Calhoun"/>
    <s v="Discovery Communications, Inc."/>
    <s v="Television Services"/>
    <s v="Consumer Services"/>
    <s v="Oak Forest"/>
    <n v="60452"/>
    <s v="Illinois"/>
    <s v="Central"/>
    <d v="2012-09-08T00:00:00"/>
    <n v="0"/>
    <s v="Development - Scala"/>
    <s v="Development "/>
    <s v=" Scala"/>
    <s v="Noah Smith"/>
    <s v="Josh Martinez"/>
    <n v="59"/>
    <n v="1"/>
  </r>
  <r>
    <x v="8282"/>
    <n v="59202"/>
    <d v="2012-09-08T00:00:00"/>
    <n v="36"/>
    <n v="4320"/>
    <n v="0.03"/>
    <n v="120"/>
    <n v="4190.3999999999996"/>
    <s v="Andrew Calhoun"/>
    <s v="Discovery Communications, Inc."/>
    <s v="Television Services"/>
    <s v="Consumer Services"/>
    <s v="Oak Forest"/>
    <n v="60452"/>
    <s v="Illinois"/>
    <s v="Central"/>
    <d v="2012-09-09T00:00:00"/>
    <n v="1"/>
    <s v="Development - Business Logic"/>
    <s v="Development "/>
    <s v=" Business Logic"/>
    <s v="Liam Franklin"/>
    <s v="Josh Martinez"/>
    <n v="52"/>
    <n v="1"/>
  </r>
  <r>
    <x v="8283"/>
    <n v="59204"/>
    <d v="2012-02-29T00:00:00"/>
    <n v="8"/>
    <n v="1280"/>
    <n v="0.1"/>
    <n v="160"/>
    <n v="1152"/>
    <s v="Corey Patt"/>
    <s v="Mondelez International, Inc."/>
    <s v="Packaged Foods"/>
    <s v="Consumer Non-Durables"/>
    <s v="Oceanside"/>
    <n v="92054"/>
    <s v="California"/>
    <s v="West"/>
    <d v="2012-03-01T00:00:00"/>
    <n v="1"/>
    <s v="Development - Java"/>
    <s v="Development "/>
    <s v=" Java"/>
    <s v="Ethan Bird"/>
    <s v="Bob Turner"/>
    <n v="60"/>
    <n v="1"/>
  </r>
  <r>
    <x v="8284"/>
    <n v="59204"/>
    <d v="2012-02-29T00:00:00"/>
    <n v="7"/>
    <n v="770"/>
    <n v="0.09"/>
    <n v="110"/>
    <n v="700.7"/>
    <s v="Corey Patt"/>
    <s v="Mondelez International, Inc."/>
    <s v="Packaged Foods"/>
    <s v="Consumer Non-Durables"/>
    <s v="Oceanside"/>
    <n v="92054"/>
    <s v="California"/>
    <s v="West"/>
    <d v="2012-03-01T00:00:00"/>
    <n v="1"/>
    <s v="Development - Python"/>
    <s v="Development "/>
    <s v=" Python"/>
    <s v="Alexander Edison"/>
    <s v="Bob Turner"/>
    <n v="70"/>
    <n v="1"/>
  </r>
  <r>
    <x v="8285"/>
    <n v="59204"/>
    <d v="2012-02-29T00:00:00"/>
    <n v="25"/>
    <n v="4000"/>
    <n v="0.04"/>
    <n v="160"/>
    <n v="3840"/>
    <s v="Corey Patt"/>
    <s v="Mondelez International, Inc."/>
    <s v="Packaged Foods"/>
    <s v="Consumer Non-Durables"/>
    <s v="Searcy"/>
    <n v="72143"/>
    <s v="Arkansas"/>
    <s v="South"/>
    <d v="2012-03-01T00:00:00"/>
    <n v="1"/>
    <s v="Development - Java"/>
    <s v="Development "/>
    <s v=" Java"/>
    <s v="Madison Hill"/>
    <s v="Frank Mitchell"/>
    <n v="58"/>
    <n v="1"/>
  </r>
  <r>
    <x v="8286"/>
    <n v="59205"/>
    <d v="2011-10-31T00:00:00"/>
    <n v="11"/>
    <n v="2200"/>
    <n v="0"/>
    <n v="200"/>
    <n v="2200"/>
    <s v="Neil Gilcrest"/>
    <s v="Discovery Communications, Inc."/>
    <s v="Television Services"/>
    <s v="Consumer Services"/>
    <s v="Wake Forest"/>
    <n v="27587"/>
    <s v="North Carolina"/>
    <s v="South"/>
    <d v="2011-11-02T00:00:00"/>
    <n v="2"/>
    <s v="Development - Scala"/>
    <s v="Development "/>
    <s v=" Scala"/>
    <s v="Emma Watson"/>
    <s v="Frank Mitchell"/>
    <n v="67"/>
    <n v="1"/>
  </r>
  <r>
    <x v="8287"/>
    <n v="59205"/>
    <d v="2011-10-31T00:00:00"/>
    <n v="35"/>
    <n v="7000"/>
    <n v="0.05"/>
    <n v="200"/>
    <n v="6650"/>
    <s v="Neil Gilcrest"/>
    <s v="Discovery Communications, Inc."/>
    <s v="Television Services"/>
    <s v="Consumer Services"/>
    <s v="Wake Forest"/>
    <n v="27587"/>
    <s v="North Carolina"/>
    <s v="South"/>
    <d v="2011-11-02T00:00:00"/>
    <n v="2"/>
    <s v="Development - Big Data"/>
    <s v="Development "/>
    <s v=" Big Data"/>
    <s v="Sophia Dixon"/>
    <s v="Frank Mitchell"/>
    <n v="71"/>
    <n v="1"/>
  </r>
  <r>
    <x v="8288"/>
    <n v="59207"/>
    <d v="2009-05-18T00:00:00"/>
    <n v="3"/>
    <n v="420"/>
    <n v="0.09"/>
    <n v="140"/>
    <n v="382.2"/>
    <s v="Roy Smith"/>
    <s v="Bed Bath &amp; Beyond Inc."/>
    <s v="Home Furnishings"/>
    <s v="Consumer Services"/>
    <s v="Columbia"/>
    <n v="38401"/>
    <s v="Tennessee"/>
    <s v="South"/>
    <d v="2009-05-19T00:00:00"/>
    <n v="1"/>
    <s v="Development - Database"/>
    <s v="Development "/>
    <s v=" Database"/>
    <s v="Elizabeth Carter"/>
    <s v="Frank Mitchell"/>
    <n v="52"/>
    <n v="1"/>
  </r>
  <r>
    <x v="8289"/>
    <n v="59207"/>
    <d v="2009-05-18T00:00:00"/>
    <n v="42"/>
    <n v="5250"/>
    <n v="0.02"/>
    <n v="125"/>
    <n v="5145"/>
    <s v="Sylvia Gastineau"/>
    <s v="Stericycle, Inc."/>
    <s v="Environmental Services"/>
    <s v="Basic Industries"/>
    <s v="Normal"/>
    <n v="61761"/>
    <s v="Illinois"/>
    <s v="Central"/>
    <d v="2009-05-18T00:00:00"/>
    <n v="0"/>
    <s v="Training - Javascript"/>
    <s v="Training "/>
    <s v=" Javascript"/>
    <s v="Daniel Tusk"/>
    <s v="Josh Martinez"/>
    <n v="45"/>
    <n v="1"/>
  </r>
  <r>
    <x v="8290"/>
    <n v="59232"/>
    <d v="2009-01-05T00:00:00"/>
    <n v="23"/>
    <n v="2530"/>
    <n v="0"/>
    <n v="110"/>
    <n v="2530"/>
    <s v="Robert Jones"/>
    <s v="Autodesk, Inc."/>
    <s v="Computer Software: Prepackaged Software"/>
    <s v="Technology"/>
    <s v="Monroe"/>
    <n v="71203"/>
    <s v="Louisiana"/>
    <s v="South"/>
    <d v="2009-01-07T00:00:00"/>
    <n v="2"/>
    <s v="Development - Python"/>
    <s v="Development "/>
    <s v=" Python"/>
    <s v="Daniel Tusk"/>
    <s v="Frank Mitchell"/>
    <n v="45"/>
    <n v="1"/>
  </r>
  <r>
    <x v="8291"/>
    <n v="59233"/>
    <d v="2010-08-20T00:00:00"/>
    <n v="3"/>
    <n v="375"/>
    <n v="0.08"/>
    <n v="125"/>
    <n v="345"/>
    <s v="Jack Cacioppo"/>
    <s v="Charter Communications, Inc."/>
    <s v="Television Services"/>
    <s v="Consumer Services"/>
    <s v="Richmond"/>
    <n v="47374"/>
    <s v="Indiana"/>
    <s v="Central"/>
    <d v="2010-08-22T00:00:00"/>
    <n v="2"/>
    <s v="Training - Tableau"/>
    <s v="Training "/>
    <s v=" Tableau"/>
    <s v="Alexander Edison"/>
    <s v="Josh Martinez"/>
    <n v="70"/>
    <n v="1"/>
  </r>
  <r>
    <x v="8292"/>
    <n v="59233"/>
    <d v="2010-08-20T00:00:00"/>
    <n v="30"/>
    <n v="3750"/>
    <n v="0.1"/>
    <n v="125"/>
    <n v="3375"/>
    <s v="Jack Cacioppo"/>
    <s v="Charter Communications, Inc."/>
    <s v="Television Services"/>
    <s v="Consumer Services"/>
    <s v="Richmond"/>
    <n v="47374"/>
    <s v="Indiana"/>
    <s v="Central"/>
    <d v="2010-08-20T00:00:00"/>
    <n v="0"/>
    <s v="Training - SQL"/>
    <s v="Training "/>
    <s v=" SQL"/>
    <s v="Noah Smith"/>
    <s v="Josh Martinez"/>
    <n v="59"/>
    <n v="1"/>
  </r>
  <r>
    <x v="8293"/>
    <n v="59234"/>
    <d v="2012-07-29T00:00:00"/>
    <n v="32"/>
    <n v="5440"/>
    <n v="0.04"/>
    <n v="170"/>
    <n v="5222.3999999999996"/>
    <s v="Michelle Chapman"/>
    <s v="Adobe Systems Incorporated"/>
    <s v="Computer Software: Prepackaged Software"/>
    <s v="Technology"/>
    <s v="Glenview"/>
    <n v="60025"/>
    <s v="Illinois"/>
    <s v="Central"/>
    <d v="2012-08-02T00:00:00"/>
    <n v="4"/>
    <s v="Development - .Net"/>
    <s v="Development "/>
    <s v=" .Net"/>
    <s v="William Bufont"/>
    <s v="Josh Martinez"/>
    <n v="62"/>
    <n v="1"/>
  </r>
  <r>
    <x v="8294"/>
    <n v="59234"/>
    <d v="2012-07-29T00:00:00"/>
    <n v="16"/>
    <n v="2000"/>
    <n v="0.04"/>
    <n v="125"/>
    <n v="1920"/>
    <s v="Michelle Chapman"/>
    <s v="Adobe Systems Incorporated"/>
    <s v="Computer Software: Prepackaged Software"/>
    <s v="Technology"/>
    <s v="Glenview"/>
    <n v="60025"/>
    <s v="Illinois"/>
    <s v="Central"/>
    <d v="2012-08-03T00:00:00"/>
    <n v="5"/>
    <s v="Training - Development"/>
    <s v="Training "/>
    <s v=" Development"/>
    <s v="Mia Moore"/>
    <s v="Josh Martinez"/>
    <n v="51"/>
    <n v="1"/>
  </r>
  <r>
    <x v="8295"/>
    <n v="59238"/>
    <d v="2009-09-19T00:00:00"/>
    <n v="11"/>
    <n v="1320"/>
    <n v="0.03"/>
    <n v="120"/>
    <n v="1280.3999999999999"/>
    <s v="Paul Hazard"/>
    <s v="Lam Research Corporation"/>
    <s v="Industrial Machinery/Components"/>
    <s v="Technology"/>
    <s v="Brentwood"/>
    <n v="37027"/>
    <s v="Tennessee"/>
    <s v="South"/>
    <d v="2009-09-20T00:00:00"/>
    <n v="1"/>
    <s v="Development - Business Logic"/>
    <s v="Development "/>
    <s v=" Business Logic"/>
    <s v="Alexander Edison"/>
    <s v="Frank Mitchell"/>
    <n v="70"/>
    <n v="1"/>
  </r>
  <r>
    <x v="8296"/>
    <n v="59270"/>
    <d v="2010-01-11T00:00:00"/>
    <n v="48"/>
    <n v="7200"/>
    <n v="0.01"/>
    <n v="150"/>
    <n v="7128"/>
    <s v="Deborah Braxton"/>
    <s v="Automatic Data Processing, Inc."/>
    <s v="EDP Services"/>
    <s v="Technology"/>
    <s v="Framingham"/>
    <s v="01701"/>
    <s v="MA"/>
    <s v="East"/>
    <d v="2010-01-13T00:00:00"/>
    <n v="2"/>
    <s v="Consulting - Strategy"/>
    <s v="Consulting "/>
    <s v=" Strategy"/>
    <s v="Abigail Young"/>
    <s v="Allen Young"/>
    <n v="50"/>
    <n v="1"/>
  </r>
  <r>
    <x v="8297"/>
    <n v="59270"/>
    <d v="2010-01-11T00:00:00"/>
    <n v="14"/>
    <n v="2800"/>
    <n v="0.01"/>
    <n v="200"/>
    <n v="2772"/>
    <s v="Deborah Braxton"/>
    <s v="Automatic Data Processing, Inc."/>
    <s v="EDP Services"/>
    <s v="Technology"/>
    <s v="Holyoke"/>
    <s v="01040"/>
    <s v="MA"/>
    <s v="East"/>
    <d v="2010-01-12T00:00:00"/>
    <n v="1"/>
    <s v="Development - Big Data"/>
    <s v="Development "/>
    <s v=" Big Data"/>
    <s v="Noah Smith"/>
    <s v="Allen Young"/>
    <n v="59"/>
    <n v="1"/>
  </r>
  <r>
    <x v="8298"/>
    <n v="59270"/>
    <d v="2010-01-11T00:00:00"/>
    <n v="5"/>
    <n v="625"/>
    <n v="0.08"/>
    <n v="125"/>
    <n v="575"/>
    <s v="Deborah Braxton"/>
    <s v="Automatic Data Processing, Inc."/>
    <s v="EDP Services"/>
    <s v="Technology"/>
    <s v="Palisades Park"/>
    <s v="07650"/>
    <s v="New Jersey"/>
    <s v="East"/>
    <d v="2010-01-11T00:00:00"/>
    <n v="0"/>
    <s v="Training - Development"/>
    <s v="Training "/>
    <s v=" Development"/>
    <s v="Elizabeth Carter"/>
    <s v="Allen Young"/>
    <n v="52"/>
    <n v="1"/>
  </r>
  <r>
    <x v="8299"/>
    <n v="59270"/>
    <d v="2010-01-11T00:00:00"/>
    <n v="47"/>
    <n v="7050"/>
    <n v="0.01"/>
    <n v="150"/>
    <n v="6979.5"/>
    <s v="Deborah Braxton"/>
    <s v="Automatic Data Processing, Inc."/>
    <s v="EDP Services"/>
    <s v="Technology"/>
    <s v="South Portland"/>
    <s v="04106"/>
    <s v="Maine"/>
    <s v="East"/>
    <d v="2010-01-13T00:00:00"/>
    <n v="2"/>
    <s v="Consulting - Business Model"/>
    <s v="Consulting "/>
    <s v=" Business Model"/>
    <s v="Jacob Manziel"/>
    <s v="Allen Young"/>
    <n v="57"/>
    <n v="1"/>
  </r>
  <r>
    <x v="8300"/>
    <n v="59271"/>
    <d v="2011-04-25T00:00:00"/>
    <n v="40"/>
    <n v="6800"/>
    <n v="0.02"/>
    <n v="170"/>
    <n v="6664"/>
    <s v="Lynn Degenhardt"/>
    <s v="KLA-Tencor Corporation"/>
    <s v="Electronic Components"/>
    <s v="Capital Goods"/>
    <s v="Oakton"/>
    <n v="22124"/>
    <s v="Virginia"/>
    <s v="South"/>
    <d v="2011-04-26T00:00:00"/>
    <n v="1"/>
    <s v="Development - .Net"/>
    <s v="Development "/>
    <s v=" .Net"/>
    <s v="Elizabeth Carter"/>
    <s v="Frank Mitchell"/>
    <n v="52"/>
    <n v="1"/>
  </r>
  <r>
    <x v="8301"/>
    <n v="59271"/>
    <d v="2011-04-25T00:00:00"/>
    <n v="23"/>
    <n v="2530"/>
    <n v="0.02"/>
    <n v="110"/>
    <n v="2479.4"/>
    <s v="Lynn Degenhardt"/>
    <s v="KLA-Tencor Corporation"/>
    <s v="Electronic Components"/>
    <s v="Capital Goods"/>
    <s v="Oakton"/>
    <n v="22124"/>
    <s v="Virginia"/>
    <s v="South"/>
    <d v="2011-04-27T00:00:00"/>
    <n v="2"/>
    <s v="Development - Python"/>
    <s v="Development "/>
    <s v=" Python"/>
    <s v="Daniel Tusk"/>
    <s v="Frank Mitchell"/>
    <n v="45"/>
    <n v="1"/>
  </r>
  <r>
    <x v="8302"/>
    <n v="59297"/>
    <d v="2009-12-09T00:00:00"/>
    <n v="13"/>
    <n v="1950"/>
    <n v="0.05"/>
    <n v="150"/>
    <n v="1852.5"/>
    <s v="Annie Martin"/>
    <s v="Google Inc."/>
    <s v="Computer Software: Programming, Data Processing"/>
    <s v="Technology"/>
    <s v="Murray"/>
    <n v="84107"/>
    <s v="Utah"/>
    <s v="West"/>
    <d v="2009-12-11T00:00:00"/>
    <n v="2"/>
    <s v="Consulting - Strategy"/>
    <s v="Consulting "/>
    <s v=" Strategy"/>
    <s v="William Bufont"/>
    <s v="Bob Turner"/>
    <n v="62"/>
    <n v="1"/>
  </r>
  <r>
    <x v="8303"/>
    <n v="59329"/>
    <d v="2012-12-04T00:00:00"/>
    <n v="35"/>
    <n v="5600"/>
    <n v="0.08"/>
    <n v="160"/>
    <n v="5152"/>
    <s v="Cari Chung"/>
    <s v="Baidu, Inc."/>
    <s v="Computer Software: Programming, Data Processing"/>
    <s v="Technology"/>
    <s v="Roswell"/>
    <s v="88201"/>
    <s v="New Mexico"/>
    <s v="West"/>
    <d v="2012-12-06T00:00:00"/>
    <n v="2"/>
    <s v="Development - Java"/>
    <s v="Development "/>
    <s v=" Java"/>
    <s v="Ethan Bird"/>
    <s v="Bob Turner"/>
    <n v="60"/>
    <n v="1"/>
  </r>
  <r>
    <x v="8304"/>
    <n v="59329"/>
    <d v="2012-12-04T00:00:00"/>
    <n v="25"/>
    <n v="3125"/>
    <n v="0.03"/>
    <n v="125"/>
    <n v="3031.25"/>
    <s v="Cari Chung"/>
    <s v="Baidu, Inc."/>
    <s v="Computer Software: Programming, Data Processing"/>
    <s v="Technology"/>
    <s v="Roswell"/>
    <s v="88201"/>
    <s v="New Mexico"/>
    <s v="West"/>
    <d v="2012-12-04T00:00:00"/>
    <n v="0"/>
    <s v="Training - SQL"/>
    <s v="Training "/>
    <s v=" SQL"/>
    <s v="Olivia Sullivan"/>
    <s v="Bob Turner"/>
    <n v="53"/>
    <n v="1"/>
  </r>
  <r>
    <x v="8305"/>
    <n v="59329"/>
    <d v="2012-12-04T00:00:00"/>
    <n v="41"/>
    <n v="5125"/>
    <n v="0.01"/>
    <n v="125"/>
    <n v="5073.75"/>
    <s v="Cari Chung"/>
    <s v="Baidu, Inc."/>
    <s v="Computer Software: Programming, Data Processing"/>
    <s v="Technology"/>
    <s v="Roswell"/>
    <s v="88201"/>
    <s v="New Mexico"/>
    <s v="West"/>
    <d v="2012-12-06T00:00:00"/>
    <n v="2"/>
    <s v="Training - SQL"/>
    <s v="Training "/>
    <s v=" SQL"/>
    <s v="Madison Hill"/>
    <s v="Bob Turner"/>
    <n v="58"/>
    <n v="1"/>
  </r>
  <r>
    <x v="8306"/>
    <n v="59329"/>
    <d v="2012-12-04T00:00:00"/>
    <n v="41"/>
    <n v="4510"/>
    <n v="0.05"/>
    <n v="110"/>
    <n v="4284.5"/>
    <s v="Cari Chung"/>
    <s v="Baidu, Inc."/>
    <s v="Computer Software: Programming, Data Processing"/>
    <s v="Technology"/>
    <s v="Roswell"/>
    <s v="88201"/>
    <s v="New Mexico"/>
    <s v="West"/>
    <d v="2012-12-05T00:00:00"/>
    <n v="1"/>
    <s v="Development - Python"/>
    <s v="Development "/>
    <s v=" Python"/>
    <s v="Abigail Young"/>
    <s v="Bob Turner"/>
    <n v="50"/>
    <n v="1"/>
  </r>
  <r>
    <x v="8307"/>
    <n v="59361"/>
    <d v="2012-08-29T00:00:00"/>
    <n v="45"/>
    <n v="6750"/>
    <n v="0.09"/>
    <n v="150"/>
    <n v="6142.5"/>
    <s v="Thea Clark"/>
    <s v="Verisk Analytics, Inc."/>
    <s v="EDP Services"/>
    <s v="Technology"/>
    <s v="Jupiter"/>
    <n v="33458"/>
    <s v="Florida"/>
    <s v="South"/>
    <d v="2012-08-31T00:00:00"/>
    <n v="2"/>
    <s v="Consulting - Strategy"/>
    <s v="Consulting "/>
    <s v=" Strategy"/>
    <s v="Sophia Dixon"/>
    <s v="Frank Mitchell"/>
    <n v="71"/>
    <n v="1"/>
  </r>
  <r>
    <x v="8308"/>
    <n v="59363"/>
    <d v="2009-05-02T00:00:00"/>
    <n v="24"/>
    <n v="2640"/>
    <n v="0.06"/>
    <n v="110"/>
    <n v="2481.6"/>
    <s v="Alyssa Sink"/>
    <s v="Catamaran Corporation"/>
    <s v="Specialty Insurers"/>
    <s v="Finance"/>
    <s v="Petaluma"/>
    <n v="94952"/>
    <s v="California"/>
    <s v="West"/>
    <d v="2009-05-02T00:00:00"/>
    <n v="0"/>
    <s v="Development - Python"/>
    <s v="Development "/>
    <s v=" Python"/>
    <s v="Ava Wilson"/>
    <s v="Bob Turner"/>
    <n v="67"/>
    <n v="1"/>
  </r>
  <r>
    <x v="8309"/>
    <n v="59365"/>
    <d v="2009-12-07T00:00:00"/>
    <n v="1"/>
    <n v="150"/>
    <n v="0.05"/>
    <n v="150"/>
    <n v="142.5"/>
    <s v="Sanjit Waco"/>
    <s v="DISH Network Corporation"/>
    <s v="Television Services"/>
    <s v="Consumer Services"/>
    <s v="Hollywood"/>
    <n v="33021"/>
    <s v="Florida"/>
    <s v="South"/>
    <d v="2009-12-09T00:00:00"/>
    <n v="2"/>
    <s v="Consulting - Strategy"/>
    <s v="Consulting "/>
    <s v=" Strategy"/>
    <s v="Isabella Douglas"/>
    <s v="Frank Mitchell"/>
    <n v="75"/>
    <n v="1"/>
  </r>
  <r>
    <x v="8310"/>
    <n v="59392"/>
    <d v="2010-06-26T00:00:00"/>
    <n v="19"/>
    <n v="2850"/>
    <n v="0.08"/>
    <n v="150"/>
    <n v="2622"/>
    <s v="Pauline Wardle"/>
    <s v="Mattel, Inc."/>
    <s v="Recreational Products/Toys"/>
    <s v="Consumer Non-Durables"/>
    <s v="Oklahoma City"/>
    <n v="73120"/>
    <s v="Oklahoma"/>
    <s v="Central"/>
    <d v="2010-06-27T00:00:00"/>
    <n v="1"/>
    <s v="Consulting - Business Model"/>
    <s v="Consulting "/>
    <s v=" Business Model"/>
    <s v="Emma Watson"/>
    <s v="Josh Martinez"/>
    <n v="67"/>
    <n v="1"/>
  </r>
  <r>
    <x v="8311"/>
    <n v="59392"/>
    <d v="2010-06-26T00:00:00"/>
    <n v="45"/>
    <n v="6750"/>
    <n v="0.03"/>
    <n v="150"/>
    <n v="6547.5"/>
    <s v="Pauline Wardle"/>
    <s v="Mattel, Inc."/>
    <s v="Recreational Products/Toys"/>
    <s v="Consumer Non-Durables"/>
    <s v="Owasso"/>
    <n v="74055"/>
    <s v="Oklahoma"/>
    <s v="Central"/>
    <d v="2010-06-28T00:00:00"/>
    <n v="2"/>
    <s v="Consulting - Business Model"/>
    <s v="Consulting "/>
    <s v=" Business Model"/>
    <s v="Liam Franklin"/>
    <s v="Josh Martinez"/>
    <n v="52"/>
    <n v="1"/>
  </r>
  <r>
    <x v="8312"/>
    <n v="59393"/>
    <d v="2010-11-20T00:00:00"/>
    <n v="34"/>
    <n v="3740"/>
    <n v="7.0000000000000007E-2"/>
    <n v="110"/>
    <n v="3478.2"/>
    <s v="Seth Chapman"/>
    <s v="Garmin Ltd."/>
    <s v="Industrial Machinery/Components"/>
    <s v="Capital Goods"/>
    <s v="Garden City"/>
    <n v="67846"/>
    <s v="Kansas"/>
    <s v="Central"/>
    <d v="2010-11-21T00:00:00"/>
    <n v="1"/>
    <s v="Development - PHP"/>
    <s v="Development "/>
    <s v=" PHP"/>
    <s v="Noah Smith"/>
    <s v="Josh Martinez"/>
    <n v="59"/>
    <n v="1"/>
  </r>
  <r>
    <x v="8313"/>
    <n v="59395"/>
    <d v="2012-04-22T00:00:00"/>
    <n v="20"/>
    <n v="2200"/>
    <n v="0.06"/>
    <n v="110"/>
    <n v="2068"/>
    <s v="Cari Murry"/>
    <s v="Broadcom Corporation"/>
    <s v="Semiconductors"/>
    <s v="Technology"/>
    <s v="Park Ridge"/>
    <n v="60068"/>
    <s v="Illinois"/>
    <s v="Central"/>
    <d v="2012-04-24T00:00:00"/>
    <n v="2"/>
    <s v="Development - Python"/>
    <s v="Development "/>
    <s v=" Python"/>
    <s v="Ethan Bird"/>
    <s v="Josh Martinez"/>
    <n v="60"/>
    <n v="1"/>
  </r>
  <r>
    <x v="8314"/>
    <n v="59396"/>
    <d v="2009-11-14T00:00:00"/>
    <n v="41"/>
    <n v="6150"/>
    <n v="7.0000000000000007E-2"/>
    <n v="150"/>
    <n v="5719.5"/>
    <s v="Brian Butterfield"/>
    <s v="American Airlines Group, Inc."/>
    <s v="Air Freight/Delivery Services"/>
    <s v="Transportation"/>
    <s v="Murfreesboro"/>
    <n v="37130"/>
    <s v="Tennessee"/>
    <s v="South"/>
    <d v="2009-11-16T00:00:00"/>
    <n v="2"/>
    <s v="Consulting - Business Model"/>
    <s v="Consulting "/>
    <s v=" Business Model"/>
    <s v="Madison Hill"/>
    <s v="Frank Mitchell"/>
    <n v="58"/>
    <n v="1"/>
  </r>
  <r>
    <x v="8315"/>
    <n v="59425"/>
    <d v="2012-05-17T00:00:00"/>
    <n v="24"/>
    <n v="3600"/>
    <n v="0"/>
    <n v="150"/>
    <n v="3600"/>
    <s v="Giulietta Gibson"/>
    <s v="Seagate Technology."/>
    <s v="Electronic Components"/>
    <s v="Technology"/>
    <s v="Indianapolis"/>
    <n v="46203"/>
    <s v="Indiana"/>
    <s v="Central"/>
    <d v="2012-05-19T00:00:00"/>
    <n v="2"/>
    <s v="Consulting - Business Model"/>
    <s v="Consulting "/>
    <s v=" Business Model"/>
    <s v="Olivia Sullivan"/>
    <s v="Josh Martinez"/>
    <n v="53"/>
    <n v="1"/>
  </r>
  <r>
    <x v="8316"/>
    <n v="59425"/>
    <d v="2012-05-17T00:00:00"/>
    <n v="46"/>
    <n v="5060"/>
    <n v="0.04"/>
    <n v="110"/>
    <n v="4857.5999999999995"/>
    <s v="Giulietta Gibson"/>
    <s v="Seagate Technology."/>
    <s v="Electronic Components"/>
    <s v="Technology"/>
    <s v="Indianapolis"/>
    <n v="46203"/>
    <s v="Indiana"/>
    <s v="Central"/>
    <d v="2012-05-20T00:00:00"/>
    <n v="3"/>
    <s v="Development - Python"/>
    <s v="Development "/>
    <s v=" Python"/>
    <s v="Alexander Edison"/>
    <s v="Josh Martinez"/>
    <n v="70"/>
    <n v="1"/>
  </r>
  <r>
    <x v="8317"/>
    <n v="59428"/>
    <d v="2010-09-09T00:00:00"/>
    <n v="36"/>
    <n v="4500"/>
    <n v="0.05"/>
    <n v="125"/>
    <n v="4275"/>
    <s v="Katrina Radford"/>
    <s v="Analog Devices, Inc."/>
    <s v="Semiconductors"/>
    <s v="Technology"/>
    <s v="Upper Saint Clair"/>
    <s v="15241"/>
    <s v="Pennsylvania"/>
    <s v="East"/>
    <d v="2010-09-10T00:00:00"/>
    <n v="1"/>
    <s v="Training - Development"/>
    <s v="Training "/>
    <s v=" Development"/>
    <s v="Michael Alister"/>
    <s v="Allen Young"/>
    <n v="68"/>
    <n v="1"/>
  </r>
  <r>
    <x v="8318"/>
    <n v="59428"/>
    <d v="2010-09-09T00:00:00"/>
    <n v="43"/>
    <n v="5375"/>
    <n v="0.02"/>
    <n v="125"/>
    <n v="5267.5"/>
    <s v="Katrina Radford"/>
    <s v="Analog Devices, Inc."/>
    <s v="Semiconductors"/>
    <s v="Technology"/>
    <s v="Upper Saint Clair"/>
    <s v="15241"/>
    <s v="Pennsylvania"/>
    <s v="East"/>
    <d v="2010-09-09T00:00:00"/>
    <n v="0"/>
    <s v="Training - SQL"/>
    <s v="Training "/>
    <s v=" SQL"/>
    <s v="Ethan Bird"/>
    <s v="Allen Young"/>
    <n v="60"/>
    <n v="1"/>
  </r>
  <r>
    <x v="8319"/>
    <n v="59456"/>
    <d v="2012-01-08T00:00:00"/>
    <n v="30"/>
    <n v="5100"/>
    <n v="0.06"/>
    <n v="170"/>
    <n v="4794"/>
    <s v="Justin Gerbode"/>
    <s v="Symantec Corporation"/>
    <s v="Computer Software: Prepackaged Software"/>
    <s v="Technology"/>
    <s v="Pearl"/>
    <n v="39208"/>
    <s v="Mississippi"/>
    <s v="South"/>
    <d v="2012-01-08T00:00:00"/>
    <n v="0"/>
    <s v="Development - .Net"/>
    <s v="Development "/>
    <s v=" .Net"/>
    <s v="Isabella Douglas"/>
    <s v="Frank Mitchell"/>
    <n v="75"/>
    <n v="1"/>
  </r>
  <r>
    <x v="8320"/>
    <n v="59459"/>
    <d v="2009-02-04T00:00:00"/>
    <n v="40"/>
    <n v="6000"/>
    <n v="7.0000000000000007E-2"/>
    <n v="150"/>
    <n v="5580"/>
    <s v="Christine Knight"/>
    <s v="Garmin Ltd."/>
    <s v="Industrial Machinery/Components"/>
    <s v="Capital Goods"/>
    <s v="Saint Peters"/>
    <n v="63376"/>
    <s v="MO"/>
    <s v="Central"/>
    <d v="2009-02-05T00:00:00"/>
    <n v="1"/>
    <s v="Consulting - Business Model"/>
    <s v="Consulting "/>
    <s v=" Business Model"/>
    <s v="Liam Franklin"/>
    <s v="Josh Martinez"/>
    <n v="52"/>
    <n v="1"/>
  </r>
  <r>
    <x v="8321"/>
    <n v="59491"/>
    <d v="2012-03-24T00:00:00"/>
    <n v="8"/>
    <n v="1280"/>
    <n v="0.09"/>
    <n v="160"/>
    <n v="1164.8"/>
    <s v="Greg Hansen"/>
    <s v="Vodafone Group Plc"/>
    <s v="Telecommunications Equipment"/>
    <s v="Public Utilities"/>
    <s v="Cornelius"/>
    <s v="28031"/>
    <s v="North Carolina"/>
    <s v="South"/>
    <d v="2012-03-25T00:00:00"/>
    <n v="1"/>
    <s v="Development - Java"/>
    <s v="Development "/>
    <s v=" Java"/>
    <s v="Jacob Manziel"/>
    <s v="Frank Mitchell"/>
    <n v="57"/>
    <n v="1"/>
  </r>
  <r>
    <x v="8322"/>
    <n v="59491"/>
    <d v="2012-03-24T00:00:00"/>
    <n v="6"/>
    <n v="960"/>
    <n v="0.03"/>
    <n v="160"/>
    <n v="931.19999999999993"/>
    <s v="Greg Hansen"/>
    <s v="Vodafone Group Plc"/>
    <s v="Telecommunications Equipment"/>
    <s v="Public Utilities"/>
    <s v="Cornelius"/>
    <s v="28031"/>
    <s v="North Carolina"/>
    <s v="South"/>
    <d v="2012-03-24T00:00:00"/>
    <n v="0"/>
    <s v="Development - Java"/>
    <s v="Development "/>
    <s v=" Java"/>
    <s v="Jayden Hamilton"/>
    <s v="Frank Mitchell"/>
    <n v="71"/>
    <n v="1"/>
  </r>
  <r>
    <x v="8323"/>
    <n v="59491"/>
    <d v="2012-03-24T00:00:00"/>
    <n v="46"/>
    <n v="5750"/>
    <n v="0.06"/>
    <n v="125"/>
    <n v="5405"/>
    <s v="Greg Hansen"/>
    <s v="Vodafone Group Plc"/>
    <s v="Telecommunications Equipment"/>
    <s v="Public Utilities"/>
    <s v="Cornelius"/>
    <s v="28031"/>
    <s v="North Carolina"/>
    <s v="South"/>
    <d v="2012-03-26T00:00:00"/>
    <n v="2"/>
    <s v="Training - SQL"/>
    <s v="Training "/>
    <s v=" SQL"/>
    <s v="Emma Watson"/>
    <s v="Frank Mitchell"/>
    <n v="67"/>
    <n v="1"/>
  </r>
  <r>
    <x v="8324"/>
    <n v="59491"/>
    <d v="2012-03-24T00:00:00"/>
    <n v="31"/>
    <n v="4960"/>
    <n v="0.04"/>
    <n v="160"/>
    <n v="4761.5999999999995"/>
    <s v="Greg Hansen"/>
    <s v="Vodafone Group Plc"/>
    <s v="Telecommunications Equipment"/>
    <s v="Public Utilities"/>
    <s v="East Cleveland"/>
    <n v="44112"/>
    <s v="Ohio"/>
    <s v="East"/>
    <d v="2012-03-27T00:00:00"/>
    <n v="3"/>
    <s v="Development - Java"/>
    <s v="Development "/>
    <s v=" Java"/>
    <s v="Daniel Tusk"/>
    <s v="Allen Young"/>
    <n v="45"/>
    <n v="1"/>
  </r>
  <r>
    <x v="8325"/>
    <n v="59492"/>
    <d v="2012-10-31T00:00:00"/>
    <n v="25"/>
    <n v="2750"/>
    <n v="0.02"/>
    <n v="110"/>
    <n v="2695"/>
    <s v="Jill Hernandez"/>
    <s v="Illumina, Inc."/>
    <s v="Biotechnology: Laboratory Analytical Instruments"/>
    <s v="Capital Goods"/>
    <s v="Palm Beach Gardens"/>
    <s v="33403"/>
    <s v="Florida"/>
    <s v="South"/>
    <d v="2012-11-01T00:00:00"/>
    <n v="1"/>
    <s v="Development - Python"/>
    <s v="Development "/>
    <s v=" Python"/>
    <s v="Ava Wilson"/>
    <s v="Frank Mitchell"/>
    <n v="67"/>
    <n v="1"/>
  </r>
  <r>
    <x v="8326"/>
    <n v="59552"/>
    <d v="2010-01-13T00:00:00"/>
    <n v="39"/>
    <n v="6240"/>
    <n v="0"/>
    <n v="160"/>
    <n v="6240"/>
    <s v="Pierre Bellavance"/>
    <s v="Regeneron Pharmaceuticals, Inc."/>
    <s v="Major Pharmaceuticals"/>
    <s v="Health Care"/>
    <s v="Burlington"/>
    <s v="05401"/>
    <s v="Vermont"/>
    <s v="East"/>
    <d v="2010-01-14T00:00:00"/>
    <n v="1"/>
    <s v="Development - Java"/>
    <s v="Development "/>
    <s v=" Java"/>
    <s v="Liam Franklin"/>
    <s v="Allen Young"/>
    <n v="52"/>
    <n v="1"/>
  </r>
  <r>
    <x v="8327"/>
    <n v="59553"/>
    <d v="2010-11-12T00:00:00"/>
    <n v="15"/>
    <n v="1650"/>
    <n v="0.04"/>
    <n v="110"/>
    <n v="1584"/>
    <s v="Raymond Crestani"/>
    <s v="Seagate Technology."/>
    <s v="Electronic Components"/>
    <s v="Technology"/>
    <s v="Dublin"/>
    <n v="94568"/>
    <s v="California"/>
    <s v="West"/>
    <d v="2010-11-13T00:00:00"/>
    <n v="1"/>
    <s v="Development - Python"/>
    <s v="Development "/>
    <s v=" Python"/>
    <s v="Noah Smith"/>
    <s v="Bob Turner"/>
    <n v="59"/>
    <n v="1"/>
  </r>
  <r>
    <x v="8328"/>
    <n v="59553"/>
    <d v="2010-11-12T00:00:00"/>
    <n v="42"/>
    <n v="6300"/>
    <n v="0.1"/>
    <n v="150"/>
    <n v="5670"/>
    <s v="Raymond Crestani"/>
    <s v="Seagate Technology."/>
    <s v="Electronic Components"/>
    <s v="Technology"/>
    <s v="Dublin"/>
    <n v="94568"/>
    <s v="California"/>
    <s v="West"/>
    <d v="2010-11-14T00:00:00"/>
    <n v="2"/>
    <s v="Consulting - Market Research"/>
    <s v="Consulting "/>
    <s v=" Market Research"/>
    <s v="Ethan Bird"/>
    <s v="Bob Turner"/>
    <n v="60"/>
    <n v="1"/>
  </r>
  <r>
    <x v="8329"/>
    <n v="59554"/>
    <d v="2011-11-15T00:00:00"/>
    <n v="40"/>
    <n v="6000"/>
    <n v="0.08"/>
    <n v="150"/>
    <n v="5520"/>
    <s v="Karen Seio"/>
    <s v="Vodafone Group Plc"/>
    <s v="Telecommunications Equipment"/>
    <s v="Public Utilities"/>
    <s v="Gahanna"/>
    <n v="43230"/>
    <s v="Ohio"/>
    <s v="East"/>
    <d v="2011-11-16T00:00:00"/>
    <n v="1"/>
    <s v="Consulting - Business Model"/>
    <s v="Consulting "/>
    <s v=" Business Model"/>
    <s v="Mason Gibson"/>
    <s v="Allen Young"/>
    <n v="71"/>
    <n v="1"/>
  </r>
  <r>
    <x v="8330"/>
    <n v="59556"/>
    <d v="2009-12-15T00:00:00"/>
    <n v="27"/>
    <n v="3780"/>
    <n v="0"/>
    <n v="140"/>
    <n v="3780"/>
    <s v="Mark Reiter"/>
    <s v="Netflix, Inc."/>
    <s v="Consumer Electronics/Video Chains"/>
    <s v="Consumer Services"/>
    <s v="Owensboro"/>
    <n v="42301"/>
    <s v="Kentucky"/>
    <s v="South"/>
    <d v="2009-12-17T00:00:00"/>
    <n v="2"/>
    <s v="Development - Database"/>
    <s v="Development "/>
    <s v=" Database"/>
    <s v="Alexander Edison"/>
    <s v="Frank Mitchell"/>
    <n v="70"/>
    <n v="1"/>
  </r>
  <r>
    <x v="8331"/>
    <n v="59556"/>
    <d v="2009-12-15T00:00:00"/>
    <n v="5"/>
    <n v="750"/>
    <n v="0"/>
    <n v="150"/>
    <n v="750"/>
    <s v="Mark Reiter"/>
    <s v="Netflix, Inc."/>
    <s v="Consumer Electronics/Video Chains"/>
    <s v="Consumer Services"/>
    <s v="Owensboro"/>
    <n v="42301"/>
    <s v="Kentucky"/>
    <s v="South"/>
    <d v="2009-12-16T00:00:00"/>
    <n v="1"/>
    <s v="Consulting - Market Research"/>
    <s v="Consulting "/>
    <s v=" Market Research"/>
    <s v="Isabella Douglas"/>
    <s v="Frank Mitchell"/>
    <n v="75"/>
    <n v="1"/>
  </r>
  <r>
    <x v="8332"/>
    <n v="59558"/>
    <d v="2012-07-16T00:00:00"/>
    <n v="34"/>
    <n v="6800"/>
    <n v="0"/>
    <n v="200"/>
    <n v="6800"/>
    <s v="Henry Katz"/>
    <s v="Activision Blizzard, Inc"/>
    <s v="Computer Software: Prepackaged Software"/>
    <s v="Technology"/>
    <s v="Country Club Hills"/>
    <s v="60478"/>
    <s v="Illinois"/>
    <s v="Central"/>
    <d v="2012-07-19T00:00:00"/>
    <n v="3"/>
    <s v="Development - Scala"/>
    <s v="Development "/>
    <s v=" Scala"/>
    <s v="Mia Moore"/>
    <s v="Josh Martinez"/>
    <n v="51"/>
    <n v="1"/>
  </r>
  <r>
    <x v="8333"/>
    <n v="59559"/>
    <d v="2010-09-17T00:00:00"/>
    <n v="30"/>
    <n v="3750"/>
    <n v="0.1"/>
    <n v="125"/>
    <n v="3375"/>
    <s v="Greg Hansen"/>
    <s v="Vodafone Group Plc"/>
    <s v="Telecommunications Equipment"/>
    <s v="Public Utilities"/>
    <s v="East Cleveland"/>
    <n v="44112"/>
    <s v="Ohio"/>
    <s v="East"/>
    <d v="2010-09-17T00:00:00"/>
    <n v="0"/>
    <s v="Training - SQL"/>
    <s v="Training "/>
    <s v=" SQL"/>
    <s v="Noah Smith"/>
    <s v="Allen Young"/>
    <n v="59"/>
    <n v="1"/>
  </r>
  <r>
    <x v="8334"/>
    <n v="59584"/>
    <d v="2010-05-28T00:00:00"/>
    <n v="3"/>
    <n v="375"/>
    <n v="0.08"/>
    <n v="125"/>
    <n v="345"/>
    <s v="Joy Moren"/>
    <s v="Ross Stores, Inc."/>
    <s v="Clothing/Shoe/Accessory Stores"/>
    <s v="Consumer Services"/>
    <s v="Ames"/>
    <n v="50010"/>
    <s v="Iowa"/>
    <s v="Central"/>
    <d v="2010-05-29T00:00:00"/>
    <n v="1"/>
    <s v="Training - Tableau"/>
    <s v="Training "/>
    <s v=" Tableau"/>
    <s v="Alexander Edison"/>
    <s v="Josh Martinez"/>
    <n v="70"/>
    <n v="1"/>
  </r>
  <r>
    <x v="8335"/>
    <n v="59584"/>
    <d v="2010-05-28T00:00:00"/>
    <n v="7"/>
    <n v="1050"/>
    <n v="0"/>
    <n v="150"/>
    <n v="1050"/>
    <s v="Joy Moren"/>
    <s v="Ross Stores, Inc."/>
    <s v="Clothing/Shoe/Accessory Stores"/>
    <s v="Consumer Services"/>
    <s v="Ames"/>
    <n v="50010"/>
    <s v="Iowa"/>
    <s v="Central"/>
    <d v="2010-05-28T00:00:00"/>
    <n v="0"/>
    <s v="Consulting - Strategy"/>
    <s v="Consulting "/>
    <s v=" Strategy"/>
    <s v="Emily Taylor"/>
    <s v="Josh Martinez"/>
    <n v="62"/>
    <n v="1"/>
  </r>
  <r>
    <x v="8336"/>
    <n v="59585"/>
    <d v="2012-09-22T00:00:00"/>
    <n v="45"/>
    <n v="6750"/>
    <n v="7.0000000000000007E-2"/>
    <n v="150"/>
    <n v="6277.5"/>
    <s v="Edward Parks"/>
    <s v="eBay Inc."/>
    <s v="Business Services"/>
    <s v="Miscellaneous"/>
    <s v="Carol Stream"/>
    <n v="60188"/>
    <s v="Illinois"/>
    <s v="Central"/>
    <d v="2012-09-23T00:00:00"/>
    <n v="1"/>
    <s v="Consulting - Strategy"/>
    <s v="Consulting "/>
    <s v=" Strategy"/>
    <s v="Ethan Bird"/>
    <s v="Josh Martinez"/>
    <n v="60"/>
    <n v="1"/>
  </r>
  <r>
    <x v="8337"/>
    <n v="59586"/>
    <d v="2012-03-07T00:00:00"/>
    <n v="25"/>
    <n v="2750"/>
    <n v="0.05"/>
    <n v="110"/>
    <n v="2612.5"/>
    <s v="Jenna Nguyen"/>
    <s v="Expeditors International of Washington, Inc."/>
    <s v="Oil Refining/Marketing"/>
    <s v="Transportation"/>
    <s v="Klamath Falls"/>
    <s v="97601"/>
    <s v="Oregon"/>
    <s v="West"/>
    <d v="2012-03-11T00:00:00"/>
    <n v="4"/>
    <s v="Development - Python"/>
    <s v="Development "/>
    <s v=" Python"/>
    <s v="Ava Wilson"/>
    <s v="Bob Turner"/>
    <n v="67"/>
    <n v="1"/>
  </r>
  <r>
    <x v="8338"/>
    <n v="59589"/>
    <d v="2012-04-11T00:00:00"/>
    <n v="25"/>
    <n v="5000"/>
    <n v="0.06"/>
    <n v="200"/>
    <n v="4700"/>
    <s v="Magdelene Brockman"/>
    <s v="Kraft Foods Group, Inc."/>
    <s v="Packaged Foods"/>
    <s v="Consumer Non-Durables"/>
    <s v="Harker Heights"/>
    <n v="76543"/>
    <s v="Texas"/>
    <s v="Central"/>
    <d v="2012-04-11T00:00:00"/>
    <n v="0"/>
    <s v="Development - Big Data"/>
    <s v="Development "/>
    <s v=" Big Data"/>
    <s v="Ava Wilson"/>
    <s v="Josh Martinez"/>
    <n v="67"/>
    <n v="1"/>
  </r>
  <r>
    <x v="8339"/>
    <n v="59591"/>
    <d v="2009-10-09T00:00:00"/>
    <n v="34"/>
    <n v="5100"/>
    <n v="0.08"/>
    <n v="150"/>
    <n v="4692"/>
    <s v="Jennifer Mitchum"/>
    <s v="Twenty-First Century Fox, Inc."/>
    <s v="Television Services"/>
    <s v="Consumer Services"/>
    <s v="Jackson"/>
    <n v="39212"/>
    <s v="Mississippi"/>
    <s v="South"/>
    <d v="2009-10-10T00:00:00"/>
    <n v="1"/>
    <s v="Consulting - Strategy"/>
    <s v="Consulting "/>
    <s v=" Strategy"/>
    <s v="Daniel Tusk"/>
    <s v="Frank Mitchell"/>
    <n v="45"/>
    <n v="1"/>
  </r>
  <r>
    <x v="8340"/>
    <n v="59591"/>
    <d v="2009-10-09T00:00:00"/>
    <n v="29"/>
    <n v="3190"/>
    <n v="7.0000000000000007E-2"/>
    <n v="110"/>
    <n v="2966.7"/>
    <s v="Jennifer Mitchum"/>
    <s v="Twenty-First Century Fox, Inc."/>
    <s v="Television Services"/>
    <s v="Consumer Services"/>
    <s v="Jackson"/>
    <n v="39212"/>
    <s v="Mississippi"/>
    <s v="South"/>
    <d v="2009-10-11T00:00:00"/>
    <n v="2"/>
    <s v="Development - Python"/>
    <s v="Development "/>
    <s v=" Python"/>
    <s v="Olivia Sullivan"/>
    <s v="Frank Mitchell"/>
    <n v="53"/>
    <n v="1"/>
  </r>
  <r>
    <x v="8341"/>
    <n v="59619"/>
    <d v="2010-02-13T00:00:00"/>
    <n v="35"/>
    <n v="3850"/>
    <n v="0.08"/>
    <n v="110"/>
    <n v="3542"/>
    <s v="Maureen Sundaresam"/>
    <s v="Starbucks Corporation"/>
    <s v="Restaurants"/>
    <s v="Consumer Services"/>
    <s v="Fair Lawn"/>
    <s v="07410"/>
    <s v="New Jersey"/>
    <s v="East"/>
    <d v="2010-02-15T00:00:00"/>
    <n v="2"/>
    <s v="Development - Python"/>
    <s v="Development "/>
    <s v=" Python"/>
    <s v="William Bufont"/>
    <s v="Allen Young"/>
    <n v="62"/>
    <n v="1"/>
  </r>
  <r>
    <x v="8342"/>
    <n v="59619"/>
    <d v="2010-02-13T00:00:00"/>
    <n v="12"/>
    <n v="1320"/>
    <n v="0.04"/>
    <n v="110"/>
    <n v="1267.2"/>
    <s v="Maureen Sundaresam"/>
    <s v="Starbucks Corporation"/>
    <s v="Restaurants"/>
    <s v="Consumer Services"/>
    <s v="Marlborough"/>
    <s v="01752"/>
    <s v="MA"/>
    <s v="East"/>
    <d v="2010-02-15T00:00:00"/>
    <n v="2"/>
    <s v="Development - Python"/>
    <s v="Development "/>
    <s v=" Python"/>
    <s v="Emma Watson"/>
    <s v="Allen Young"/>
    <n v="67"/>
    <n v="1"/>
  </r>
  <r>
    <x v="8343"/>
    <n v="59651"/>
    <d v="2010-05-20T00:00:00"/>
    <n v="36"/>
    <n v="5760"/>
    <n v="0.08"/>
    <n v="160"/>
    <n v="5299.2"/>
    <s v="Brendan Gockenbach"/>
    <s v="Wynn Resorts, Limited"/>
    <s v="Hotels/Resorts"/>
    <s v="Consumer Services"/>
    <s v="Oswego"/>
    <n v="60543"/>
    <s v="Illinois"/>
    <s v="Central"/>
    <d v="2010-05-22T00:00:00"/>
    <n v="2"/>
    <s v="Development - Java"/>
    <s v="Development "/>
    <s v=" Java"/>
    <s v="Jacob Manziel"/>
    <s v="Josh Martinez"/>
    <n v="57"/>
    <n v="1"/>
  </r>
  <r>
    <x v="8344"/>
    <n v="59651"/>
    <d v="2010-05-20T00:00:00"/>
    <n v="18"/>
    <n v="2250"/>
    <n v="0.04"/>
    <n v="125"/>
    <n v="2160"/>
    <s v="Brendan Gockenbach"/>
    <s v="Wynn Resorts, Limited"/>
    <s v="Hotels/Resorts"/>
    <s v="Consumer Services"/>
    <s v="Oswego"/>
    <n v="60543"/>
    <s v="Illinois"/>
    <s v="Central"/>
    <d v="2010-05-22T00:00:00"/>
    <n v="2"/>
    <s v="Training - SQL"/>
    <s v="Training "/>
    <s v=" SQL"/>
    <s v="Noah Smith"/>
    <s v="Josh Martinez"/>
    <n v="59"/>
    <n v="1"/>
  </r>
  <r>
    <x v="8345"/>
    <n v="59652"/>
    <d v="2011-01-27T00:00:00"/>
    <n v="17"/>
    <n v="2550"/>
    <n v="0.05"/>
    <n v="150"/>
    <n v="2422.5"/>
    <s v="Anna Leinenbach"/>
    <s v="Fiserv, Inc."/>
    <s v="EDP Services"/>
    <s v="Technology"/>
    <s v="El Mirage"/>
    <n v="85335"/>
    <s v="Arizona"/>
    <s v="West"/>
    <d v="2011-01-29T00:00:00"/>
    <n v="2"/>
    <s v="Consulting - Market Research"/>
    <s v="Consulting "/>
    <s v=" Market Research"/>
    <s v="Ava Wilson"/>
    <s v="Bob Turner"/>
    <n v="67"/>
    <n v="1"/>
  </r>
  <r>
    <x v="8346"/>
    <n v="59680"/>
    <d v="2012-06-18T00:00:00"/>
    <n v="15"/>
    <n v="2250"/>
    <n v="0.05"/>
    <n v="150"/>
    <n v="2137.5"/>
    <s v="Katherine Reese"/>
    <s v="Xilinx, Inc."/>
    <s v="Semiconductors"/>
    <s v="Technology"/>
    <s v="Danville"/>
    <n v="24541"/>
    <s v="Virginia"/>
    <s v="South"/>
    <d v="2012-06-19T00:00:00"/>
    <n v="1"/>
    <s v="Consulting - Business Model"/>
    <s v="Consulting "/>
    <s v=" Business Model"/>
    <s v="Daniel Tusk"/>
    <s v="Frank Mitchell"/>
    <n v="45"/>
    <n v="1"/>
  </r>
  <r>
    <x v="8347"/>
    <n v="59681"/>
    <d v="2009-06-11T00:00:00"/>
    <n v="23"/>
    <n v="3680"/>
    <n v="0.02"/>
    <n v="160"/>
    <n v="3606.4"/>
    <s v="Giulietta Ferguson"/>
    <s v="Symantec Corporation"/>
    <s v="Computer Software: Prepackaged Software"/>
    <s v="Technology"/>
    <s v="Thousand Oaks"/>
    <n v="91360"/>
    <s v="California"/>
    <s v="West"/>
    <d v="2009-06-13T00:00:00"/>
    <n v="2"/>
    <s v="Development - Java"/>
    <s v="Development "/>
    <s v=" Java"/>
    <s v="William Bufont"/>
    <s v="Bob Turner"/>
    <n v="62"/>
    <n v="1"/>
  </r>
  <r>
    <x v="8348"/>
    <n v="59683"/>
    <d v="2012-10-13T00:00:00"/>
    <n v="37"/>
    <n v="5920"/>
    <n v="0.05"/>
    <n v="160"/>
    <n v="5624"/>
    <s v="Bill McGarr"/>
    <s v="SanDisk Corporation"/>
    <s v="Electronic Components"/>
    <s v="Technology"/>
    <s v="Lincoln"/>
    <n v="68502"/>
    <s v="Nebraska"/>
    <s v="Central"/>
    <d v="2012-10-14T00:00:00"/>
    <n v="1"/>
    <s v="Development - Java"/>
    <s v="Development "/>
    <s v=" Java"/>
    <s v="William Bufont"/>
    <s v="Josh Martinez"/>
    <n v="62"/>
    <n v="1"/>
  </r>
  <r>
    <x v="8349"/>
    <n v="59684"/>
    <d v="2010-12-29T00:00:00"/>
    <n v="50"/>
    <n v="8500"/>
    <n v="7.0000000000000007E-2"/>
    <n v="170"/>
    <n v="7904.9999999999991"/>
    <s v="Susan Tillman"/>
    <s v="Sigma-Aldrich Corporation"/>
    <s v="Specialty Chemicals"/>
    <s v="Consumer Durables"/>
    <s v="Orlando"/>
    <n v="32839"/>
    <s v="Florida"/>
    <s v="South"/>
    <d v="2011-01-15T00:00:00"/>
    <n v="17"/>
    <s v="Development - .Net"/>
    <s v="Development "/>
    <s v=" .Net"/>
    <s v="Sophia Dixon"/>
    <s v="Frank Mitchell"/>
    <n v="71"/>
    <n v="1"/>
  </r>
  <r>
    <x v="8350"/>
    <n v="59684"/>
    <d v="2010-12-29T00:00:00"/>
    <n v="41"/>
    <n v="6150"/>
    <n v="0"/>
    <n v="150"/>
    <n v="6150"/>
    <s v="Susan Tillman"/>
    <s v="Sigma-Aldrich Corporation"/>
    <s v="Specialty Chemicals"/>
    <s v="Consumer Durables"/>
    <s v="Orlando"/>
    <n v="32839"/>
    <s v="Florida"/>
    <s v="South"/>
    <d v="2011-01-16T00:00:00"/>
    <n v="18"/>
    <s v="Consulting - Business Model"/>
    <s v="Consulting "/>
    <s v=" Business Model"/>
    <s v="Abigail Young"/>
    <s v="Frank Mitchell"/>
    <n v="50"/>
    <n v="1"/>
  </r>
  <r>
    <x v="8351"/>
    <n v="59684"/>
    <d v="2010-12-29T00:00:00"/>
    <n v="3"/>
    <n v="330"/>
    <n v="0.06"/>
    <n v="110"/>
    <n v="310.2"/>
    <s v="Susan Tillman"/>
    <s v="Sigma-Aldrich Corporation"/>
    <s v="Specialty Chemicals"/>
    <s v="Consumer Durables"/>
    <s v="Orlando"/>
    <n v="32839"/>
    <s v="Florida"/>
    <s v="South"/>
    <d v="2011-01-17T00:00:00"/>
    <n v="19"/>
    <s v="Development - Python"/>
    <s v="Development "/>
    <s v=" Python"/>
    <s v="Ava Wilson"/>
    <s v="Frank Mitchell"/>
    <n v="67"/>
    <n v="1"/>
  </r>
  <r>
    <x v="8352"/>
    <n v="59684"/>
    <d v="2010-12-29T00:00:00"/>
    <n v="25"/>
    <n v="2750"/>
    <n v="0.03"/>
    <n v="110"/>
    <n v="2667.5"/>
    <s v="Susan Tillman"/>
    <s v="Sigma-Aldrich Corporation"/>
    <s v="Specialty Chemicals"/>
    <s v="Consumer Durables"/>
    <s v="Orlando"/>
    <n v="32839"/>
    <s v="Florida"/>
    <s v="South"/>
    <d v="2010-12-30T00:00:00"/>
    <n v="1"/>
    <s v="Development - Python"/>
    <s v="Development "/>
    <s v=" Python"/>
    <s v="Sophia Dixon"/>
    <s v="Frank Mitchell"/>
    <n v="71"/>
    <n v="1"/>
  </r>
  <r>
    <x v="8353"/>
    <n v="59685"/>
    <d v="2012-12-10T00:00:00"/>
    <n v="12"/>
    <n v="2040"/>
    <n v="0.05"/>
    <n v="170"/>
    <n v="1938"/>
    <s v="Jim Huffman"/>
    <s v="Liberty Global plc"/>
    <s v="Television Services"/>
    <s v="Consumer Services"/>
    <s v="Coppell"/>
    <n v="75019"/>
    <s v="Texas"/>
    <s v="Central"/>
    <d v="2012-12-12T00:00:00"/>
    <n v="2"/>
    <s v="Development - .Net"/>
    <s v="Development "/>
    <s v=" .Net"/>
    <s v="Jayden Hamilton"/>
    <s v="Josh Martinez"/>
    <n v="71"/>
    <n v="1"/>
  </r>
  <r>
    <x v="8354"/>
    <n v="59685"/>
    <d v="2012-12-10T00:00:00"/>
    <n v="46"/>
    <n v="5750"/>
    <n v="0.1"/>
    <n v="125"/>
    <n v="5175"/>
    <s v="Jim Huffman"/>
    <s v="Liberty Global plc"/>
    <s v="Television Services"/>
    <s v="Consumer Services"/>
    <s v="Coppell"/>
    <n v="75019"/>
    <s v="Texas"/>
    <s v="Central"/>
    <d v="2012-12-11T00:00:00"/>
    <n v="1"/>
    <s v="Training - SQL"/>
    <s v="Training "/>
    <s v=" SQL"/>
    <s v="Alexander Edison"/>
    <s v="Josh Martinez"/>
    <n v="70"/>
    <n v="1"/>
  </r>
  <r>
    <x v="8355"/>
    <n v="59686"/>
    <d v="2011-03-08T00:00:00"/>
    <n v="41"/>
    <n v="6560"/>
    <n v="0.01"/>
    <n v="160"/>
    <n v="6494.4"/>
    <s v="Shaun Moore"/>
    <s v="Intuitive Surgical, Inc."/>
    <s v="Industrial Specialties"/>
    <s v="Health Care"/>
    <s v="Idaho Falls"/>
    <n v="83402"/>
    <s v="Idaho"/>
    <s v="West"/>
    <d v="2011-03-13T00:00:00"/>
    <n v="5"/>
    <s v="Development - Java"/>
    <s v="Development "/>
    <s v=" Java"/>
    <s v="Madison Hill"/>
    <s v="Bob Turner"/>
    <n v="58"/>
    <n v="1"/>
  </r>
  <r>
    <x v="8356"/>
    <n v="59712"/>
    <d v="2010-06-15T00:00:00"/>
    <n v="25"/>
    <n v="3500"/>
    <n v="0.09"/>
    <n v="140"/>
    <n v="3185"/>
    <s v="Sonia Kane"/>
    <s v="Marriott International"/>
    <s v="Hotels/Resorts"/>
    <s v="Consumer Services"/>
    <s v="Leawood"/>
    <n v="66209"/>
    <s v="Kansas"/>
    <s v="Central"/>
    <d v="2010-06-17T00:00:00"/>
    <n v="2"/>
    <s v="Development - Database"/>
    <s v="Development "/>
    <s v=" Database"/>
    <s v="Noah Smith"/>
    <s v="Josh Martinez"/>
    <n v="59"/>
    <n v="1"/>
  </r>
  <r>
    <x v="8357"/>
    <n v="59714"/>
    <d v="2010-12-13T00:00:00"/>
    <n v="26"/>
    <n v="3250"/>
    <n v="0.03"/>
    <n v="125"/>
    <n v="3152.5"/>
    <s v="Julia Shagiari"/>
    <s v="SBA Communications Corporation"/>
    <s v="Telecommunications Equipment"/>
    <s v="Consumer Services"/>
    <s v="Newark"/>
    <s v="07101"/>
    <s v="New Jersey"/>
    <s v="East"/>
    <d v="2010-12-15T00:00:00"/>
    <n v="2"/>
    <s v="Training - Javascript"/>
    <s v="Training "/>
    <s v=" Javascript"/>
    <s v="Ethan Bird"/>
    <s v="Allen Young"/>
    <n v="60"/>
    <n v="1"/>
  </r>
  <r>
    <x v="8358"/>
    <n v="59745"/>
    <d v="2009-04-19T00:00:00"/>
    <n v="36"/>
    <n v="5760"/>
    <n v="0.09"/>
    <n v="160"/>
    <n v="5241.6000000000004"/>
    <s v="Alejandro Olsen"/>
    <s v="Broadcom Corporation"/>
    <s v="Semiconductors"/>
    <s v="Technology"/>
    <s v="Cleveland"/>
    <n v="44105"/>
    <s v="Ohio"/>
    <s v="East"/>
    <d v="2009-04-21T00:00:00"/>
    <n v="2"/>
    <s v="Development - Java"/>
    <s v="Development "/>
    <s v=" Java"/>
    <s v="Madison Hill"/>
    <s v="Allen Young"/>
    <n v="58"/>
    <n v="1"/>
  </r>
  <r>
    <x v="8359"/>
    <n v="59750"/>
    <d v="2010-07-09T00:00:00"/>
    <n v="34"/>
    <n v="3740"/>
    <n v="0.04"/>
    <n v="110"/>
    <n v="3590.4"/>
    <s v="Jim Kriz"/>
    <s v="Linear Technology Corporation"/>
    <s v="Semiconductors"/>
    <s v="Technology"/>
    <s v="Highland"/>
    <n v="46322"/>
    <s v="Indiana"/>
    <s v="Central"/>
    <d v="2010-07-13T00:00:00"/>
    <n v="4"/>
    <s v="Development - Python"/>
    <s v="Development "/>
    <s v=" Python"/>
    <s v="Emma Watson"/>
    <s v="Josh Martinez"/>
    <n v="67"/>
    <n v="1"/>
  </r>
  <r>
    <x v="8360"/>
    <n v="59776"/>
    <d v="2009-03-09T00:00:00"/>
    <n v="35"/>
    <n v="3850"/>
    <n v="0.01"/>
    <n v="110"/>
    <n v="3811.5"/>
    <s v="Maxwell O'Connel"/>
    <s v="Seagate Technology."/>
    <s v="Electronic Components"/>
    <s v="Technology"/>
    <s v="Rocky Mount"/>
    <n v="27801"/>
    <s v="North Carolina"/>
    <s v="South"/>
    <d v="2009-03-13T00:00:00"/>
    <n v="4"/>
    <s v="Development - PHP"/>
    <s v="Development "/>
    <s v=" PHP"/>
    <s v="Jacob Manziel"/>
    <s v="Frank Mitchell"/>
    <n v="57"/>
    <n v="1"/>
  </r>
  <r>
    <x v="8361"/>
    <n v="59776"/>
    <d v="2009-03-09T00:00:00"/>
    <n v="33"/>
    <n v="4950"/>
    <n v="7.0000000000000007E-2"/>
    <n v="150"/>
    <n v="4603.5"/>
    <s v="Maxwell O'Connel"/>
    <s v="Seagate Technology."/>
    <s v="Electronic Components"/>
    <s v="Technology"/>
    <s v="Rocky Mount"/>
    <n v="27801"/>
    <s v="North Carolina"/>
    <s v="South"/>
    <d v="2009-03-13T00:00:00"/>
    <n v="4"/>
    <s v="Consulting - Strategy"/>
    <s v="Consulting "/>
    <s v=" Strategy"/>
    <s v="Jayden Hamilton"/>
    <s v="Frank Mitchell"/>
    <n v="71"/>
    <n v="1"/>
  </r>
  <r>
    <x v="8362"/>
    <n v="59777"/>
    <d v="2010-12-12T00:00:00"/>
    <n v="19"/>
    <n v="2850"/>
    <n v="0.05"/>
    <n v="150"/>
    <n v="2707.5"/>
    <s v="Sam Haberlin"/>
    <s v="Cisco Systems, Inc."/>
    <s v="Computer Communications Equipment"/>
    <s v="Technology"/>
    <s v="Gainesville"/>
    <n v="30501"/>
    <s v="Georgia"/>
    <s v="South"/>
    <d v="2010-12-13T00:00:00"/>
    <n v="1"/>
    <s v="Consulting - Business Model"/>
    <s v="Consulting "/>
    <s v=" Business Model"/>
    <s v="Ava Wilson"/>
    <s v="Frank Mitchell"/>
    <n v="67"/>
    <n v="1"/>
  </r>
  <r>
    <x v="8363"/>
    <n v="59779"/>
    <d v="2009-05-17T00:00:00"/>
    <n v="30"/>
    <n v="3750"/>
    <n v="0.04"/>
    <n v="125"/>
    <n v="3600"/>
    <s v="Stefania Ober"/>
    <s v="Mondelez International, Inc."/>
    <s v="Packaged Foods"/>
    <s v="Consumer Non-Durables"/>
    <s v="Murray"/>
    <n v="42071"/>
    <s v="Kentucky"/>
    <s v="South"/>
    <d v="2009-05-24T00:00:00"/>
    <n v="7"/>
    <s v="Training - Development"/>
    <s v="Training "/>
    <s v=" Development"/>
    <s v="Isabella Douglas"/>
    <s v="Frank Mitchell"/>
    <n v="75"/>
    <n v="1"/>
  </r>
  <r>
    <x v="8364"/>
    <n v="59780"/>
    <d v="2010-02-20T00:00:00"/>
    <n v="21"/>
    <n v="3150"/>
    <n v="0"/>
    <n v="150"/>
    <n v="3150"/>
    <s v="Art Coram"/>
    <s v="Liberty Global plc"/>
    <s v="Television Services"/>
    <s v="Consumer Services"/>
    <s v="Lakewood"/>
    <n v="80232"/>
    <s v="Colorado"/>
    <s v="West"/>
    <d v="2010-02-20T00:00:00"/>
    <n v="0"/>
    <s v="Consulting - Strategy"/>
    <s v="Consulting "/>
    <s v=" Strategy"/>
    <s v="Isabella Douglas"/>
    <s v="Bob Turner"/>
    <n v="75"/>
    <n v="1"/>
  </r>
  <r>
    <x v="8365"/>
    <n v="59781"/>
    <d v="2012-12-12T00:00:00"/>
    <n v="18"/>
    <n v="2250"/>
    <n v="0.02"/>
    <n v="125"/>
    <n v="2205"/>
    <s v="Julia Shagiari"/>
    <s v="SBA Communications Corporation"/>
    <s v="Telecommunications Equipment"/>
    <s v="Consumer Services"/>
    <s v="Bridgeton"/>
    <s v="08302"/>
    <s v="New Jersey"/>
    <s v="East"/>
    <d v="2012-12-14T00:00:00"/>
    <n v="2"/>
    <s v="Training - SQL"/>
    <s v="Training "/>
    <s v=" SQL"/>
    <s v="Alexander Edison"/>
    <s v="Allen Young"/>
    <n v="70"/>
    <n v="1"/>
  </r>
  <r>
    <x v="8366"/>
    <n v="59781"/>
    <d v="2012-12-12T00:00:00"/>
    <n v="24"/>
    <n v="3000"/>
    <n v="0.04"/>
    <n v="125"/>
    <n v="2880"/>
    <s v="Julia Shagiari"/>
    <s v="SBA Communications Corporation"/>
    <s v="Telecommunications Equipment"/>
    <s v="Consumer Services"/>
    <s v="Marblehead"/>
    <s v="01945"/>
    <s v="MA"/>
    <s v="East"/>
    <d v="2012-12-13T00:00:00"/>
    <n v="1"/>
    <s v="Training - Development"/>
    <s v="Training "/>
    <s v=" Development"/>
    <s v="William Bufont"/>
    <s v="Allen Young"/>
    <n v="62"/>
    <n v="1"/>
  </r>
  <r>
    <x v="8367"/>
    <n v="59781"/>
    <d v="2012-12-12T00:00:00"/>
    <n v="28"/>
    <n v="3500"/>
    <n v="0.04"/>
    <n v="125"/>
    <n v="3360"/>
    <s v="Julia Shagiari"/>
    <s v="SBA Communications Corporation"/>
    <s v="Telecommunications Equipment"/>
    <s v="Consumer Services"/>
    <s v="Newark"/>
    <s v="07101"/>
    <s v="New Jersey"/>
    <s v="East"/>
    <d v="2012-12-13T00:00:00"/>
    <n v="1"/>
    <s v="Training - Tableau"/>
    <s v="Training "/>
    <s v=" Tableau"/>
    <s v="Jayden Hamilton"/>
    <s v="Allen Young"/>
    <n v="71"/>
    <n v="1"/>
  </r>
  <r>
    <x v="8368"/>
    <n v="59781"/>
    <d v="2012-12-12T00:00:00"/>
    <n v="43"/>
    <n v="4730"/>
    <n v="0"/>
    <n v="110"/>
    <n v="4730"/>
    <s v="Julia Shagiari"/>
    <s v="SBA Communications Corporation"/>
    <s v="Telecommunications Equipment"/>
    <s v="Consumer Services"/>
    <s v="San Diego"/>
    <n v="92105"/>
    <s v="California"/>
    <s v="West"/>
    <d v="2012-12-13T00:00:00"/>
    <n v="1"/>
    <s v="Development - PHP"/>
    <s v="Development "/>
    <s v=" PHP"/>
    <s v="Olivia Sullivan"/>
    <s v="Bob Turner"/>
    <n v="53"/>
    <n v="1"/>
  </r>
  <r>
    <x v="8369"/>
    <n v="59781"/>
    <d v="2012-12-12T00:00:00"/>
    <n v="24"/>
    <n v="2640"/>
    <n v="0.1"/>
    <n v="110"/>
    <n v="2376"/>
    <s v="Julia Shagiari"/>
    <s v="SBA Communications Corporation"/>
    <s v="Telecommunications Equipment"/>
    <s v="Consumer Services"/>
    <s v="San Diego"/>
    <n v="92105"/>
    <s v="California"/>
    <s v="West"/>
    <d v="2012-12-13T00:00:00"/>
    <n v="1"/>
    <s v="Development - Python"/>
    <s v="Development "/>
    <s v=" Python"/>
    <s v="Elizabeth Carter"/>
    <s v="Bob Turner"/>
    <n v="52"/>
    <n v="1"/>
  </r>
  <r>
    <x v="8370"/>
    <n v="59783"/>
    <d v="2010-08-19T00:00:00"/>
    <n v="36"/>
    <n v="5040"/>
    <n v="0.01"/>
    <n v="140"/>
    <n v="4989.6000000000004"/>
    <s v="Cindy Mathis"/>
    <s v="Liberty Global plc"/>
    <s v="Television Services"/>
    <s v="Consumer Services"/>
    <s v="Phoenix"/>
    <n v="85023"/>
    <s v="Arizona"/>
    <s v="West"/>
    <d v="2010-08-24T00:00:00"/>
    <n v="5"/>
    <s v="Development - Front End Web"/>
    <s v="Development "/>
    <s v=" Front End Web"/>
    <s v="Isabella Douglas"/>
    <s v="Bob Turner"/>
    <n v="75"/>
    <n v="1"/>
  </r>
  <r>
    <x v="8371"/>
    <n v="59809"/>
    <d v="2011-03-08T00:00:00"/>
    <n v="12"/>
    <n v="1920"/>
    <n v="0.08"/>
    <n v="160"/>
    <n v="1766.4"/>
    <s v="Denise Sievert"/>
    <s v="Applied Materials, Inc."/>
    <s v="Semiconductors"/>
    <s v="Technology"/>
    <s v="Cary"/>
    <n v="27511"/>
    <s v="North Carolina"/>
    <s v="South"/>
    <d v="2011-03-10T00:00:00"/>
    <n v="2"/>
    <s v="Development - Java"/>
    <s v="Development "/>
    <s v=" Java"/>
    <s v="Madison Hill"/>
    <s v="Frank Mitchell"/>
    <n v="58"/>
    <n v="1"/>
  </r>
  <r>
    <x v="8372"/>
    <n v="59809"/>
    <d v="2011-03-08T00:00:00"/>
    <n v="16"/>
    <n v="2400"/>
    <n v="0.02"/>
    <n v="150"/>
    <n v="2352"/>
    <s v="Denise Sievert"/>
    <s v="Applied Materials, Inc."/>
    <s v="Semiconductors"/>
    <s v="Technology"/>
    <s v="Cary"/>
    <n v="27511"/>
    <s v="North Carolina"/>
    <s v="South"/>
    <d v="2011-03-09T00:00:00"/>
    <n v="1"/>
    <s v="Consulting - Business Model"/>
    <s v="Consulting "/>
    <s v=" Business Model"/>
    <s v="Emma Watson"/>
    <s v="Frank Mitchell"/>
    <n v="67"/>
    <n v="1"/>
  </r>
  <r>
    <x v="8373"/>
    <n v="59812"/>
    <d v="2011-06-22T00:00:00"/>
    <n v="46"/>
    <n v="9200"/>
    <n v="0"/>
    <n v="200"/>
    <n v="9200"/>
    <s v="Muhammed Wilson"/>
    <s v="Broadcom Corporation"/>
    <s v="Semiconductors"/>
    <s v="Technology"/>
    <s v="Anaheim"/>
    <n v="92804"/>
    <s v="California"/>
    <s v="West"/>
    <d v="2011-06-22T00:00:00"/>
    <n v="0"/>
    <s v="Development - Big Data"/>
    <s v="Development "/>
    <s v=" Big Data"/>
    <s v="Emily Taylor"/>
    <s v="Bob Turner"/>
    <n v="62"/>
    <n v="1"/>
  </r>
  <r>
    <x v="8374"/>
    <n v="59812"/>
    <d v="2011-06-22T00:00:00"/>
    <n v="2"/>
    <n v="250"/>
    <n v="0.06"/>
    <n v="125"/>
    <n v="235"/>
    <s v="Muhammed Wilson"/>
    <s v="Broadcom Corporation"/>
    <s v="Semiconductors"/>
    <s v="Technology"/>
    <s v="Antioch"/>
    <n v="94509"/>
    <s v="California"/>
    <s v="West"/>
    <d v="2011-06-23T00:00:00"/>
    <n v="1"/>
    <s v="Training - SQL"/>
    <s v="Training "/>
    <s v=" SQL"/>
    <s v="Madison Hill"/>
    <s v="Bob Turner"/>
    <n v="58"/>
    <n v="1"/>
  </r>
  <r>
    <x v="8375"/>
    <n v="59815"/>
    <d v="2010-12-15T00:00:00"/>
    <n v="14"/>
    <n v="1540"/>
    <n v="0.09"/>
    <n v="110"/>
    <n v="1401.4"/>
    <s v="Christy Blume"/>
    <s v="Intuit Inc."/>
    <s v="Computer Software: Prepackaged Software"/>
    <s v="Technology"/>
    <s v="Saratoga"/>
    <n v="95070"/>
    <s v="California"/>
    <s v="West"/>
    <d v="2010-12-17T00:00:00"/>
    <n v="2"/>
    <s v="Development - Python"/>
    <s v="Development "/>
    <s v=" Python"/>
    <s v="Noah Smith"/>
    <s v="Bob Turner"/>
    <n v="59"/>
    <n v="1"/>
  </r>
  <r>
    <x v="8376"/>
    <n v="59845"/>
    <d v="2009-12-22T00:00:00"/>
    <n v="42"/>
    <n v="5880"/>
    <n v="0.04"/>
    <n v="140"/>
    <n v="5644.8"/>
    <s v="Ed Byrd"/>
    <s v="DIRECTV"/>
    <s v="Telecommunications Equipment"/>
    <s v="Consumer Services"/>
    <s v="Eagle Pass"/>
    <n v="78852"/>
    <s v="Texas"/>
    <s v="Central"/>
    <d v="2009-12-26T00:00:00"/>
    <n v="4"/>
    <s v="Development - Database"/>
    <s v="Development "/>
    <s v=" Database"/>
    <s v="Jayden Hamilton"/>
    <s v="Josh Martinez"/>
    <n v="71"/>
    <n v="1"/>
  </r>
  <r>
    <x v="8377"/>
    <n v="59845"/>
    <d v="2009-12-22T00:00:00"/>
    <n v="28"/>
    <n v="3080"/>
    <n v="0.06"/>
    <n v="110"/>
    <n v="2895.2"/>
    <s v="Ed Byrd"/>
    <s v="DIRECTV"/>
    <s v="Telecommunications Equipment"/>
    <s v="Consumer Services"/>
    <s v="Edinburg"/>
    <n v="78539"/>
    <s v="Texas"/>
    <s v="Central"/>
    <d v="2009-12-27T00:00:00"/>
    <n v="5"/>
    <s v="Development - Python"/>
    <s v="Development "/>
    <s v=" Python"/>
    <s v="Ava Wilson"/>
    <s v="Josh Martinez"/>
    <n v="67"/>
    <n v="1"/>
  </r>
  <r>
    <x v="8378"/>
    <n v="59878"/>
    <d v="2012-05-28T00:00:00"/>
    <n v="6"/>
    <n v="900"/>
    <n v="0.1"/>
    <n v="150"/>
    <n v="810"/>
    <s v="Ivan Bern"/>
    <s v="Cerner Corporation"/>
    <s v="EDP Services"/>
    <s v="Technology"/>
    <s v="Wentzville"/>
    <n v="63385"/>
    <s v="MO"/>
    <s v="Central"/>
    <d v="2012-05-29T00:00:00"/>
    <n v="1"/>
    <s v="Consulting - Strategy"/>
    <s v="Consulting "/>
    <s v=" Strategy"/>
    <s v="Abigail Young"/>
    <s v="Josh Martinez"/>
    <n v="50"/>
    <n v="1"/>
  </r>
  <r>
    <x v="8379"/>
    <n v="59878"/>
    <d v="2012-05-28T00:00:00"/>
    <n v="23"/>
    <n v="4600"/>
    <n v="0.08"/>
    <n v="200"/>
    <n v="4232"/>
    <s v="Ivan Bern"/>
    <s v="Cerner Corporation"/>
    <s v="EDP Services"/>
    <s v="Technology"/>
    <s v="Wentzville"/>
    <n v="63385"/>
    <s v="MO"/>
    <s v="Central"/>
    <d v="2012-05-29T00:00:00"/>
    <n v="1"/>
    <s v="Development - Big Data"/>
    <s v="Development "/>
    <s v=" Big Data"/>
    <s v="Emma Watson"/>
    <s v="Josh Martinez"/>
    <n v="67"/>
    <n v="1"/>
  </r>
  <r>
    <x v="8380"/>
    <n v="59879"/>
    <d v="2009-03-09T00:00:00"/>
    <n v="33"/>
    <n v="4950"/>
    <n v="0.04"/>
    <n v="150"/>
    <n v="4752"/>
    <s v="Karen Pelletier"/>
    <s v="Viacom Inc."/>
    <s v="Television Services"/>
    <s v="Consumer Services"/>
    <s v="Southaven"/>
    <n v="38671"/>
    <s v="Mississippi"/>
    <s v="South"/>
    <d v="2009-03-11T00:00:00"/>
    <n v="2"/>
    <s v="Consulting - Market Research"/>
    <s v="Consulting "/>
    <s v=" Market Research"/>
    <s v="Emily Taylor"/>
    <s v="Frank Mitchell"/>
    <n v="62"/>
    <n v="1"/>
  </r>
  <r>
    <x v="8381"/>
    <n v="59905"/>
    <d v="2012-04-14T00:00:00"/>
    <n v="19"/>
    <n v="2850"/>
    <n v="0.09"/>
    <n v="150"/>
    <n v="2593.5"/>
    <s v="Daniel Price"/>
    <s v="SanDisk Corporation"/>
    <s v="Electronic Components"/>
    <s v="Technology"/>
    <s v="Prairie Village"/>
    <n v="66202"/>
    <s v="Kansas"/>
    <s v="Central"/>
    <d v="2012-04-16T00:00:00"/>
    <n v="2"/>
    <s v="Consulting - Business Model"/>
    <s v="Consulting "/>
    <s v=" Business Model"/>
    <s v="Ethan Bird"/>
    <s v="Josh Martinez"/>
    <n v="60"/>
    <n v="1"/>
  </r>
  <r>
    <x v="8382"/>
    <n v="59905"/>
    <d v="2012-04-14T00:00:00"/>
    <n v="6"/>
    <n v="660"/>
    <n v="0"/>
    <n v="110"/>
    <n v="660"/>
    <s v="Daniel Price"/>
    <s v="SanDisk Corporation"/>
    <s v="Electronic Components"/>
    <s v="Technology"/>
    <s v="Prairie Village"/>
    <n v="66202"/>
    <s v="Kansas"/>
    <s v="Central"/>
    <d v="2012-04-16T00:00:00"/>
    <n v="2"/>
    <s v="Development - Python"/>
    <s v="Development "/>
    <s v=" Python"/>
    <s v="Abigail Young"/>
    <s v="Josh Martinez"/>
    <n v="50"/>
    <n v="1"/>
  </r>
  <r>
    <x v="8383"/>
    <n v="59905"/>
    <d v="2012-04-14T00:00:00"/>
    <n v="5"/>
    <n v="600"/>
    <n v="0.01"/>
    <n v="120"/>
    <n v="594"/>
    <s v="Daniel Price"/>
    <s v="SanDisk Corporation"/>
    <s v="Electronic Components"/>
    <s v="Technology"/>
    <s v="Prairie Village"/>
    <n v="66202"/>
    <s v="Kansas"/>
    <s v="Central"/>
    <d v="2012-04-15T00:00:00"/>
    <n v="1"/>
    <s v="Development - Business Logic"/>
    <s v="Development "/>
    <s v=" Business Logic"/>
    <s v="Mason Gibson"/>
    <s v="Josh Martinez"/>
    <n v="71"/>
    <n v="1"/>
  </r>
  <r>
    <x v="8384"/>
    <n v="59906"/>
    <d v="2010-05-20T00:00:00"/>
    <n v="32"/>
    <n v="3520"/>
    <n v="0.03"/>
    <n v="110"/>
    <n v="3414.4"/>
    <s v="Lindsay Ratner"/>
    <s v="Equinix, Inc."/>
    <s v="Telecommunications Equipment"/>
    <s v="Public Utilities"/>
    <s v="Massillon"/>
    <n v="44646"/>
    <s v="Ohio"/>
    <s v="East"/>
    <d v="2010-05-22T00:00:00"/>
    <n v="2"/>
    <s v="Development - Python"/>
    <s v="Development "/>
    <s v=" Python"/>
    <s v="Emily Taylor"/>
    <s v="Allen Young"/>
    <n v="62"/>
    <n v="1"/>
  </r>
  <r>
    <x v="8385"/>
    <n v="59909"/>
    <d v="2012-08-05T00:00:00"/>
    <n v="11"/>
    <n v="1650"/>
    <n v="0.06"/>
    <n v="150"/>
    <n v="1551"/>
    <s v="Christina Yedwab"/>
    <s v="Gilead Sciences, Inc."/>
    <s v="Biotechnology: Biological Products (No Diagnostic Substances)"/>
    <s v="Health Care"/>
    <s v="Saint Joseph"/>
    <n v="64506"/>
    <s v="MO"/>
    <s v="Central"/>
    <d v="2012-08-07T00:00:00"/>
    <n v="2"/>
    <s v="Consulting - Strategy"/>
    <s v="Consulting "/>
    <s v=" Strategy"/>
    <s v="Sophia Dixon"/>
    <s v="Josh Martinez"/>
    <n v="71"/>
    <n v="1"/>
  </r>
  <r>
    <x v="8386"/>
    <n v="59909"/>
    <d v="2012-08-05T00:00:00"/>
    <n v="46"/>
    <n v="9200"/>
    <n v="0.09"/>
    <n v="200"/>
    <n v="8372"/>
    <s v="Christina Yedwab"/>
    <s v="Gilead Sciences, Inc."/>
    <s v="Biotechnology: Biological Products (No Diagnostic Substances)"/>
    <s v="Health Care"/>
    <s v="Saint Joseph"/>
    <n v="64506"/>
    <s v="MO"/>
    <s v="Central"/>
    <d v="2012-08-12T00:00:00"/>
    <n v="7"/>
    <s v="Development - Big Data"/>
    <s v="Development "/>
    <s v=" Big Data"/>
    <s v="Madison Hill"/>
    <s v="Josh Martinez"/>
    <n v="58"/>
    <n v="1"/>
  </r>
  <r>
    <x v="8387"/>
    <n v="59911"/>
    <d v="2011-12-18T00:00:00"/>
    <n v="1"/>
    <n v="110"/>
    <n v="0.1"/>
    <n v="110"/>
    <n v="99"/>
    <s v="Arianne Norris"/>
    <s v="KLA-Tencor Corporation"/>
    <s v="Electronic Components"/>
    <s v="Capital Goods"/>
    <s v="Memphis"/>
    <n v="38109"/>
    <s v="Tennessee"/>
    <s v="South"/>
    <d v="2011-12-19T00:00:00"/>
    <n v="1"/>
    <s v="Development - Python"/>
    <s v="Development "/>
    <s v=" Python"/>
    <s v="Emily Taylor"/>
    <s v="Frank Mitchell"/>
    <n v="62"/>
    <n v="1"/>
  </r>
  <r>
    <x v="8388"/>
    <n v="59937"/>
    <d v="2009-12-28T00:00:00"/>
    <n v="7"/>
    <n v="770"/>
    <n v="0.02"/>
    <n v="110"/>
    <n v="754.6"/>
    <s v="John Selesnick"/>
    <s v="NetApp, Inc."/>
    <s v="Electronic Components"/>
    <s v="Technology"/>
    <s v="Hempstead"/>
    <n v="11550"/>
    <s v="New York"/>
    <s v="East"/>
    <d v="2009-12-29T00:00:00"/>
    <n v="1"/>
    <s v="Development - Python"/>
    <s v="Development "/>
    <s v=" Python"/>
    <s v="Jayden Hamilton"/>
    <s v="Allen Young"/>
    <n v="71"/>
    <n v="1"/>
  </r>
  <r>
    <x v="8389"/>
    <n v="59939"/>
    <d v="2010-09-01T00:00:00"/>
    <n v="42"/>
    <n v="5880"/>
    <n v="0.05"/>
    <n v="140"/>
    <n v="5586"/>
    <s v="Nicole Sayre"/>
    <s v="Express Scripts Holding Company"/>
    <s v="Medical/Nursing Services"/>
    <s v="Health Care"/>
    <s v="Lafayette"/>
    <n v="70506"/>
    <s v="Louisiana"/>
    <s v="South"/>
    <d v="2010-09-01T00:00:00"/>
    <n v="0"/>
    <s v="Development - Front End Web"/>
    <s v="Development "/>
    <s v=" Front End Web"/>
    <s v="Ava Wilson"/>
    <s v="Frank Mitchell"/>
    <n v="67"/>
    <n v="1"/>
  </r>
  <r>
    <x v="8390"/>
    <n v="59942"/>
    <d v="2009-02-08T00:00:00"/>
    <n v="47"/>
    <n v="7050"/>
    <n v="7.0000000000000007E-2"/>
    <n v="150"/>
    <n v="6556.5"/>
    <s v="Max Ducich"/>
    <s v="SanDisk Corporation"/>
    <s v="Electronic Components"/>
    <s v="Technology"/>
    <s v="Bozeman"/>
    <s v="59715"/>
    <s v="Montana"/>
    <s v="West"/>
    <d v="2009-02-10T00:00:00"/>
    <n v="2"/>
    <s v="Consulting - Business Model"/>
    <s v="Consulting "/>
    <s v=" Business Model"/>
    <s v="Noah Smith"/>
    <s v="Bob Turner"/>
    <n v="59"/>
    <n v="1"/>
  </r>
  <r>
    <x v="8391"/>
    <n v="59943"/>
    <d v="2010-06-09T00:00:00"/>
    <n v="43"/>
    <n v="6880"/>
    <n v="0"/>
    <n v="160"/>
    <n v="6880"/>
    <s v="Ionia Barroso"/>
    <s v="CA Inc."/>
    <s v="Computer Software: Prepackaged Software"/>
    <s v="Technology"/>
    <s v="Eden"/>
    <s v="27288"/>
    <s v="North Carolina"/>
    <s v="South"/>
    <d v="2010-06-10T00:00:00"/>
    <n v="1"/>
    <s v="Development - Java"/>
    <s v="Development "/>
    <s v=" Java"/>
    <s v="Emma Watson"/>
    <s v="Frank Mitchell"/>
    <n v="67"/>
    <n v="1"/>
  </r>
  <r>
    <x v="8392"/>
    <n v="59969"/>
    <d v="2012-01-11T00:00:00"/>
    <n v="42"/>
    <n v="4620"/>
    <n v="0.01"/>
    <n v="110"/>
    <n v="4573.8"/>
    <s v="Ed Yedwab"/>
    <s v="DISH Network Corporation"/>
    <s v="Television Services"/>
    <s v="Consumer Services"/>
    <s v="Benton"/>
    <n v="72015"/>
    <s v="Arkansas"/>
    <s v="South"/>
    <d v="2012-01-13T00:00:00"/>
    <n v="2"/>
    <s v="Development - PHP"/>
    <s v="Development "/>
    <s v=" PHP"/>
    <s v="Michael Alister"/>
    <s v="Frank Mitchell"/>
    <n v="68"/>
    <n v="1"/>
  </r>
  <r>
    <x v="8393"/>
    <n v="59969"/>
    <d v="2012-01-11T00:00:00"/>
    <n v="16"/>
    <n v="3200"/>
    <n v="0"/>
    <n v="200"/>
    <n v="3200"/>
    <s v="Ed Yedwab"/>
    <s v="DISH Network Corporation"/>
    <s v="Television Services"/>
    <s v="Consumer Services"/>
    <s v="Benton"/>
    <n v="72015"/>
    <s v="Arkansas"/>
    <s v="South"/>
    <d v="2012-01-12T00:00:00"/>
    <n v="1"/>
    <s v="Development - Big Data"/>
    <s v="Development "/>
    <s v=" Big Data"/>
    <s v="Emily Taylor"/>
    <s v="Frank Mitchell"/>
    <n v="62"/>
    <n v="1"/>
  </r>
  <r>
    <x v="8394"/>
    <n v="59971"/>
    <d v="2011-05-31T00:00:00"/>
    <n v="26"/>
    <n v="3900"/>
    <n v="0.01"/>
    <n v="150"/>
    <n v="3861"/>
    <s v="Brad Fisher"/>
    <s v="Vodafone Group Plc"/>
    <s v="Telecommunications Equipment"/>
    <s v="Public Utilities"/>
    <s v="Manhattan Beach"/>
    <n v="90266"/>
    <s v="California"/>
    <s v="West"/>
    <d v="2011-06-02T00:00:00"/>
    <n v="2"/>
    <s v="Consulting - Business Model"/>
    <s v="Consulting "/>
    <s v=" Business Model"/>
    <s v="Noah Smith"/>
    <s v="Bob Turner"/>
    <n v="59"/>
    <n v="1"/>
  </r>
  <r>
    <x v="8395"/>
    <n v="59971"/>
    <d v="2011-05-31T00:00:00"/>
    <n v="45"/>
    <n v="4950"/>
    <n v="0.08"/>
    <n v="110"/>
    <n v="4554"/>
    <s v="Brad Fisher"/>
    <s v="Vodafone Group Plc"/>
    <s v="Telecommunications Equipment"/>
    <s v="Public Utilities"/>
    <s v="Manhattan Beach"/>
    <n v="90266"/>
    <s v="California"/>
    <s v="West"/>
    <d v="2011-06-02T00:00:00"/>
    <n v="2"/>
    <s v="Development - Python"/>
    <s v="Development "/>
    <s v=" Python"/>
    <s v="Jacob Manziel"/>
    <s v="Bob Turner"/>
    <n v="57"/>
    <n v="1"/>
  </r>
  <r>
    <x v="8396"/>
    <n v="59971"/>
    <d v="2011-05-31T00:00:00"/>
    <n v="12"/>
    <n v="1320"/>
    <n v="0.1"/>
    <n v="110"/>
    <n v="1188"/>
    <s v="Brad Fisher"/>
    <s v="Vodafone Group Plc"/>
    <s v="Telecommunications Equipment"/>
    <s v="Public Utilities"/>
    <s v="Manhattan Beach"/>
    <n v="90266"/>
    <s v="California"/>
    <s v="West"/>
    <d v="2011-06-02T00:00:00"/>
    <n v="2"/>
    <s v="Development - Python"/>
    <s v="Development "/>
    <s v=" Python"/>
    <s v="Abigail Young"/>
    <s v="Bob Turner"/>
    <n v="50"/>
    <n v="1"/>
  </r>
  <r>
    <x v="8397"/>
    <n v="59973"/>
    <d v="2011-11-15T00:00:00"/>
    <n v="29"/>
    <n v="4350"/>
    <n v="0.06"/>
    <n v="150"/>
    <n v="4088.9999999999995"/>
    <s v="Suzanne Molinari"/>
    <s v="Staples, Inc."/>
    <s v="Other Specialty Stores"/>
    <s v="Consumer Services"/>
    <s v="Slidell"/>
    <n v="70458"/>
    <s v="Louisiana"/>
    <s v="South"/>
    <d v="2011-11-15T00:00:00"/>
    <n v="0"/>
    <s v="Consulting - Strategy"/>
    <s v="Consulting "/>
    <s v=" Strategy"/>
    <s v="Emma Watson"/>
    <s v="Frank Mitchell"/>
    <n v="67"/>
    <n v="1"/>
  </r>
  <r>
    <x v="8398"/>
    <n v="59973"/>
    <d v="2011-11-15T00:00:00"/>
    <n v="30"/>
    <n v="3750"/>
    <n v="7.0000000000000007E-2"/>
    <n v="125"/>
    <n v="3487.4999999999995"/>
    <s v="Suzanne Molinari"/>
    <s v="Staples, Inc."/>
    <s v="Other Specialty Stores"/>
    <s v="Consumer Services"/>
    <s v="Slidell"/>
    <n v="70458"/>
    <s v="Louisiana"/>
    <s v="South"/>
    <d v="2011-11-19T00:00:00"/>
    <n v="4"/>
    <s v="Training - Javascript"/>
    <s v="Training "/>
    <s v=" Javascript"/>
    <s v="Emily Taylor"/>
    <s v="Frank Mitchell"/>
    <n v="62"/>
    <n v="1"/>
  </r>
  <r>
    <x v="8377"/>
    <n v="59845"/>
    <d v="2009-12-22T00:00:00"/>
    <n v="28"/>
    <n v="3080"/>
    <n v="0.06"/>
    <n v="110"/>
    <n v="2895.2"/>
    <s v="Ed Byrd"/>
    <s v="DIRECTV"/>
    <s v="Telecommunications Equipment"/>
    <s v="Consumer Services"/>
    <s v="Edinburg"/>
    <n v="78539"/>
    <s v="Texas"/>
    <s v="Central"/>
    <d v="2009-12-27T00:00:00"/>
    <n v="5"/>
    <s v="Development - Python"/>
    <s v="Development "/>
    <s v=" Python"/>
    <s v="Ava Wilson"/>
    <s v="Josh Martinez"/>
    <n v="67"/>
    <n v="1"/>
  </r>
  <r>
    <x v="8378"/>
    <n v="59878"/>
    <d v="2012-05-28T00:00:00"/>
    <n v="6"/>
    <n v="900"/>
    <n v="0.1"/>
    <n v="150"/>
    <n v="810"/>
    <s v="Ivan Bern"/>
    <s v="Cerner Corporation"/>
    <s v="EDP Services"/>
    <s v="Technology"/>
    <s v="Wentzville"/>
    <n v="63385"/>
    <s v="MO"/>
    <s v="Central"/>
    <d v="2012-05-29T00:00:00"/>
    <n v="1"/>
    <s v="Consulting - Strategy"/>
    <s v="Consulting "/>
    <s v=" Strategy"/>
    <s v="Abigail Young"/>
    <s v="Josh Martinez"/>
    <n v="50"/>
    <n v="1"/>
  </r>
  <r>
    <x v="8379"/>
    <n v="59878"/>
    <d v="2012-05-28T00:00:00"/>
    <n v="23"/>
    <n v="4600"/>
    <n v="0.08"/>
    <n v="200"/>
    <n v="4232"/>
    <s v="Ivan Bern"/>
    <s v="Cerner Corporation"/>
    <s v="EDP Services"/>
    <s v="Technology"/>
    <s v="Wentzville"/>
    <n v="63385"/>
    <s v="MO"/>
    <s v="Central"/>
    <d v="2012-05-29T00:00:00"/>
    <n v="1"/>
    <s v="Development - Big Data"/>
    <s v="Development "/>
    <s v=" Big Data"/>
    <s v="Emma Watson"/>
    <s v="Josh Martinez"/>
    <n v="67"/>
    <n v="1"/>
  </r>
  <r>
    <x v="8380"/>
    <n v="59879"/>
    <d v="2009-03-09T00:00:00"/>
    <n v="33"/>
    <n v="4950"/>
    <n v="0.04"/>
    <n v="150"/>
    <n v="4752"/>
    <s v="Karen Pelletier"/>
    <s v="Viacom Inc."/>
    <s v="Television Services"/>
    <s v="Consumer Services"/>
    <s v="Southaven"/>
    <n v="38671"/>
    <s v="Mississippi"/>
    <s v="South"/>
    <d v="2009-03-11T00:00:00"/>
    <n v="2"/>
    <s v="Consulting - Market Research"/>
    <s v="Consulting "/>
    <s v=" Market Research"/>
    <s v="Emily Taylor"/>
    <s v="Frank Mitchell"/>
    <n v="62"/>
    <n v="1"/>
  </r>
  <r>
    <x v="8381"/>
    <n v="59905"/>
    <d v="2012-04-14T00:00:00"/>
    <n v="19"/>
    <n v="2850"/>
    <n v="0.09"/>
    <n v="150"/>
    <n v="2593.5"/>
    <s v="Daniel Price"/>
    <s v="SanDisk Corporation"/>
    <s v="Electronic Components"/>
    <s v="Technology"/>
    <s v="Prairie Village"/>
    <n v="66202"/>
    <s v="Kansas"/>
    <s v="Central"/>
    <d v="2012-04-16T00:00:00"/>
    <n v="2"/>
    <s v="Consulting - Business Model"/>
    <s v="Consulting "/>
    <s v=" Business Model"/>
    <s v="Ethan Bird"/>
    <s v="Josh Martinez"/>
    <n v="60"/>
    <n v="1"/>
  </r>
  <r>
    <x v="8382"/>
    <n v="59905"/>
    <d v="2012-04-14T00:00:00"/>
    <n v="6"/>
    <n v="660"/>
    <n v="0"/>
    <n v="110"/>
    <n v="660"/>
    <s v="Daniel Price"/>
    <s v="SanDisk Corporation"/>
    <s v="Electronic Components"/>
    <s v="Technology"/>
    <s v="Prairie Village"/>
    <n v="66202"/>
    <s v="Kansas"/>
    <s v="Central"/>
    <d v="2012-04-16T00:00:00"/>
    <n v="2"/>
    <s v="Development - Python"/>
    <s v="Development"/>
    <s v=" Python"/>
    <s v="Abigail Young"/>
    <s v="Josh Martinez"/>
    <n v="50"/>
    <n v="1"/>
  </r>
  <r>
    <x v="8383"/>
    <n v="59905"/>
    <d v="2012-04-14T00:00:00"/>
    <n v="5"/>
    <n v="600"/>
    <n v="0.01"/>
    <n v="120"/>
    <n v="594"/>
    <s v="Daniel Price"/>
    <s v="SanDisk Corporation"/>
    <s v="Electronic Components"/>
    <s v="Technology"/>
    <s v="Prairie Village"/>
    <n v="66202"/>
    <s v="Kansas"/>
    <s v="Central"/>
    <d v="2012-04-15T00:00:00"/>
    <n v="1"/>
    <s v="Development - Business Logic"/>
    <s v="Development "/>
    <s v=" Business Logic"/>
    <s v="Mason Gibson"/>
    <s v="Josh Martinez"/>
    <n v="71"/>
    <n v="1"/>
  </r>
  <r>
    <x v="8384"/>
    <n v="59906"/>
    <d v="2010-05-20T00:00:00"/>
    <n v="32"/>
    <n v="3520"/>
    <n v="0.03"/>
    <n v="110"/>
    <n v="3414.4"/>
    <s v="Lindsay Ratner"/>
    <s v="Equinix, Inc."/>
    <s v="Telecommunications Equipment"/>
    <s v="Public Utilities"/>
    <s v="Massillon"/>
    <n v="44646"/>
    <s v="Ohio"/>
    <s v="East"/>
    <d v="2010-05-22T00:00:00"/>
    <n v="2"/>
    <s v="Development - Python"/>
    <s v="Development "/>
    <s v=" Python"/>
    <s v="Emily Taylor"/>
    <s v="Allen Young"/>
    <n v="62"/>
    <n v="1"/>
  </r>
  <r>
    <x v="8385"/>
    <n v="59909"/>
    <d v="2012-08-05T00:00:00"/>
    <n v="11"/>
    <n v="1650"/>
    <n v="0.06"/>
    <n v="150"/>
    <n v="1551"/>
    <s v="Christina Yedwab"/>
    <s v="Gilead Sciences, Inc."/>
    <s v="Biotechnology: Biological Products (No Diagnostic Substances)"/>
    <s v="Health Care"/>
    <s v="Saint Joseph"/>
    <n v="64506"/>
    <s v="MO"/>
    <s v="Central"/>
    <d v="2012-08-07T00:00:00"/>
    <n v="2"/>
    <s v="Consulting - Strategy"/>
    <s v="Consulting "/>
    <s v=" Strategy"/>
    <s v="Sophia Dixon"/>
    <s v="Josh Martinez"/>
    <n v="71"/>
    <n v="1"/>
  </r>
  <r>
    <x v="8386"/>
    <n v="59909"/>
    <d v="2012-08-05T00:00:00"/>
    <n v="46"/>
    <n v="9200"/>
    <n v="0.09"/>
    <n v="200"/>
    <n v="8372"/>
    <s v="Christina Yedwab"/>
    <s v="Gilead Sciences, Inc."/>
    <s v="Biotechnology: Biological Products (No Diagnostic Substances)"/>
    <s v="Health Care"/>
    <s v="Saint Joseph"/>
    <n v="64506"/>
    <s v="MO"/>
    <s v="Central"/>
    <d v="2012-08-12T00:00:00"/>
    <n v="7"/>
    <s v="Development - Big Data"/>
    <s v="Development "/>
    <s v=" Big Data"/>
    <s v="Madison Hill"/>
    <s v="Josh Martinez"/>
    <n v="58"/>
    <n v="1"/>
  </r>
  <r>
    <x v="8387"/>
    <n v="59911"/>
    <d v="2011-12-18T00:00:00"/>
    <n v="1"/>
    <n v="110"/>
    <n v="0.1"/>
    <n v="110"/>
    <n v="99"/>
    <s v="Arianne Norris"/>
    <s v="KLA-Tencor Corporation"/>
    <s v="Electronic Components"/>
    <s v="Capital Goods"/>
    <s v="Memphis"/>
    <n v="38109"/>
    <s v="Tennessee"/>
    <s v="South"/>
    <d v="2011-12-19T00:00:00"/>
    <n v="1"/>
    <s v="Development - Python"/>
    <s v="Development "/>
    <s v=" Python"/>
    <s v="Emily Taylor"/>
    <s v="Frank Mitchell"/>
    <n v="62"/>
    <n v="1"/>
  </r>
  <r>
    <x v="39"/>
    <n v="230"/>
    <d v="2010-10-26T00:00:00"/>
    <n v="11"/>
    <n v="1650"/>
    <n v="0.06"/>
    <n v="150"/>
    <n v="1551"/>
    <s v="Erin Dona"/>
    <s v="KLA-Tencor Corporation"/>
    <s v="Electronic Components"/>
    <s v="Capital Goods"/>
    <s v="Burleson"/>
    <n v="76028"/>
    <s v="Texas"/>
    <s v="Central"/>
    <d v="2010-10-28T00:00:00"/>
    <n v="2"/>
    <s v="Consulting - Market Research"/>
    <s v="Consulting "/>
    <s v=" Market Research"/>
    <s v="Noah Smith"/>
    <s v="Josh Martinez"/>
    <n v="59"/>
    <n v="1"/>
  </r>
  <r>
    <x v="40"/>
    <n v="231"/>
    <d v="2009-09-28T00:00:00"/>
    <n v="2"/>
    <n v="340"/>
    <n v="0.06"/>
    <n v="170"/>
    <n v="319.59999999999997"/>
    <s v="Sean Witt"/>
    <s v="Twenty-First Century Fox, Inc."/>
    <s v="Television Services"/>
    <s v="Consumer Services"/>
    <s v="Hollywood"/>
    <n v="33021"/>
    <s v="Florida"/>
    <s v="South"/>
    <d v="2009-09-30T00:00:00"/>
    <n v="2"/>
    <s v="Development - .Net"/>
    <s v="Development "/>
    <s v=" .Net"/>
    <s v="Abigail Young"/>
    <s v="Frank Mitchell"/>
    <n v="50"/>
    <n v="1"/>
  </r>
  <r>
    <x v="41"/>
    <n v="258"/>
    <d v="2010-12-28T00:00:00"/>
    <n v="21"/>
    <n v="2310"/>
    <n v="0"/>
    <n v="110"/>
    <n v="2310"/>
    <s v="Liz Vernon"/>
    <s v="Google Inc."/>
    <s v="Computer Software: Programming, Data Processing"/>
    <s v="Technology"/>
    <s v="Auburn"/>
    <s v="04210"/>
    <s v="Maine"/>
    <s v="East"/>
    <d v="2010-12-30T00:00:00"/>
    <n v="2"/>
    <s v="Development - Python"/>
    <s v="Development "/>
    <s v=" Python"/>
    <s v="Jacob Manziel"/>
    <s v="Allen Young"/>
    <n v="57"/>
    <n v="1"/>
  </r>
  <r>
    <x v="42"/>
    <n v="258"/>
    <d v="2010-12-28T00:00:00"/>
    <n v="7"/>
    <n v="1400"/>
    <n v="0"/>
    <n v="200"/>
    <n v="1400"/>
    <s v="Liz Vernon"/>
    <s v="Google Inc."/>
    <s v="Computer Software: Programming, Data Processing"/>
    <s v="Technology"/>
    <s v="Brunswick"/>
    <s v="04011"/>
    <s v="Maine"/>
    <s v="East"/>
    <d v="2010-12-29T00:00:00"/>
    <n v="1"/>
    <s v="Development - Big Data"/>
    <s v="Development "/>
    <s v=" Big Data"/>
    <s v="Jacob Manziel"/>
    <s v="Allen Young"/>
    <n v="57"/>
    <n v="1"/>
  </r>
  <r>
    <x v="43"/>
    <n v="258"/>
    <d v="2010-12-28T00:00:00"/>
    <n v="33"/>
    <n v="5280"/>
    <n v="0.02"/>
    <n v="160"/>
    <n v="5174.3999999999996"/>
    <s v="Liz Vernon"/>
    <s v="Google Inc."/>
    <s v="Computer Software: Programming, Data Processing"/>
    <s v="Technology"/>
    <s v="Hudson"/>
    <s v="03051"/>
    <s v="New Hampshire"/>
    <s v="East"/>
    <d v="2010-12-30T00:00:00"/>
    <n v="2"/>
    <s v="Development - Java"/>
    <s v="Development "/>
    <s v=" Java"/>
    <s v="Emma Watson"/>
    <s v="Allen Young"/>
    <n v="67"/>
    <n v="1"/>
  </r>
  <r>
    <x v="44"/>
    <n v="261"/>
    <d v="2010-06-28T00:00:00"/>
    <n v="47"/>
    <n v="7050"/>
    <n v="0.04"/>
    <n v="150"/>
    <n v="6768"/>
    <s v="Sonia Kane"/>
    <s v="Marriott International"/>
    <s v="Hotels/Resorts"/>
    <s v="Consumer Services"/>
    <s v="Garden City"/>
    <n v="67846"/>
    <s v="Kansas"/>
    <s v="Central"/>
    <d v="2010-06-29T00:00:00"/>
    <n v="1"/>
    <s v="Consulting - Market Research"/>
    <s v="Consulting "/>
    <s v=" Market Research"/>
    <s v="Jacob Manziel"/>
    <s v="Josh Martinez"/>
    <n v="57"/>
    <n v="1"/>
  </r>
  <r>
    <x v="121"/>
    <n v="775"/>
    <d v="2011-03-17T00:00:00"/>
    <n v="8"/>
    <n v="960"/>
    <n v="0.1"/>
    <n v="120"/>
    <n v="864"/>
    <s v="Peter Burns"/>
    <s v="NXP Semiconductors N.V."/>
    <s v="Semiconductors"/>
    <s v="Technology"/>
    <s v="Wellesley"/>
    <s v="02457"/>
    <s v="MA"/>
    <s v="East"/>
    <d v="2011-03-19T00:00:00"/>
    <n v="2"/>
    <s v="Development - Business Logic"/>
    <s v="Development "/>
    <s v=" Business Logic"/>
    <s v="Mason Gibson"/>
    <s v="Allen Young"/>
    <n v="71"/>
    <n v="1"/>
  </r>
  <r>
    <x v="122"/>
    <n v="801"/>
    <d v="2012-02-17T00:00:00"/>
    <n v="20"/>
    <n v="2400"/>
    <n v="0.03"/>
    <n v="120"/>
    <n v="2328"/>
    <s v="Thais Roper"/>
    <s v="VimpelCom Ltd."/>
    <s v="Telecommunications Equipment"/>
    <s v="Public Utilities"/>
    <s v="Poinciana"/>
    <n v="34759"/>
    <s v="Florida"/>
    <s v="South"/>
    <d v="2012-02-20T00:00:00"/>
    <n v="3"/>
    <s v="Development - Business Logic"/>
    <s v="Development "/>
    <s v=" Business Logic"/>
    <s v="Daniel Tusk"/>
    <s v="Frank Mitchell"/>
    <n v="45"/>
    <n v="1"/>
  </r>
  <r>
    <x v="123"/>
    <n v="802"/>
    <d v="2011-01-04T00:00:00"/>
    <n v="33"/>
    <n v="5280"/>
    <n v="0.08"/>
    <n v="160"/>
    <n v="4857.6000000000004"/>
    <s v="Kean French"/>
    <s v="Automatic Data Processing, Inc."/>
    <s v="EDP Services"/>
    <s v="Technology"/>
    <s v="Lima"/>
    <n v="45801"/>
    <s v="Ohio"/>
    <s v="East"/>
    <d v="2011-01-06T00:00:00"/>
    <n v="2"/>
    <s v="Development - Java"/>
    <s v="Development "/>
    <s v=" Java"/>
    <s v="Madison Hill"/>
    <s v="Allen Young"/>
    <n v="58"/>
    <n v="1"/>
  </r>
  <r>
    <x v="124"/>
    <n v="802"/>
    <d v="2011-01-04T00:00:00"/>
    <n v="2"/>
    <n v="300"/>
    <n v="0.09"/>
    <n v="150"/>
    <n v="273"/>
    <s v="Kean French"/>
    <s v="Automatic Data Processing, Inc."/>
    <s v="EDP Services"/>
    <s v="Technology"/>
    <s v="Lima"/>
    <n v="45801"/>
    <s v="Ohio"/>
    <s v="East"/>
    <d v="2011-01-04T00:00:00"/>
    <n v="0"/>
    <s v="Consulting - Strategy"/>
    <s v="Consulting "/>
    <s v=" Strategy"/>
    <s v="Ethan Bird"/>
    <s v="Allen Young"/>
    <n v="60"/>
    <n v="1"/>
  </r>
  <r>
    <x v="125"/>
    <n v="805"/>
    <d v="2011-07-04T00:00:00"/>
    <n v="39"/>
    <n v="4875"/>
    <n v="0.02"/>
    <n v="125"/>
    <n v="4777.5"/>
    <s v="Toby Seio"/>
    <s v="Alexion Pharmaceuticals, Inc."/>
    <s v="Major Pharmaceuticals"/>
    <s v="Health Care"/>
    <s v="Gallatin"/>
    <n v="37066"/>
    <s v="Tennessee"/>
    <s v="South"/>
    <d v="2011-07-06T00:00:00"/>
    <n v="2"/>
    <s v="Training - SQL"/>
    <s v="Training "/>
    <s v=" SQL"/>
    <s v="Alexander Edison"/>
    <s v="Frank Mitchell"/>
    <n v="70"/>
    <n v="1"/>
  </r>
  <r>
    <x v="126"/>
    <n v="807"/>
    <d v="2010-11-23T00:00:00"/>
    <n v="45"/>
    <n v="4950"/>
    <n v="0.01"/>
    <n v="110"/>
    <n v="4900.5"/>
    <s v="Neola Wilson"/>
    <s v="DISH Network Corporation"/>
    <s v="Television Services"/>
    <s v="Consumer Services"/>
    <s v="Joliet"/>
    <n v="60432"/>
    <s v="Illinois"/>
    <s v="Central"/>
    <d v="2010-11-24T00:00:00"/>
    <n v="1"/>
    <s v="Development - Python"/>
    <s v="Development "/>
    <s v=" Python"/>
    <s v="Madison Hill"/>
    <s v="Josh Martinez"/>
    <n v="58"/>
    <n v="1"/>
  </r>
  <r>
    <x v="127"/>
    <n v="807"/>
    <d v="2010-11-23T00:00:00"/>
    <n v="32"/>
    <n v="4480"/>
    <n v="0.04"/>
    <n v="140"/>
    <n v="4300.8"/>
    <s v="Neola Wilson"/>
    <s v="DISH Network Corporation"/>
    <s v="Television Services"/>
    <s v="Consumer Services"/>
    <s v="Joliet"/>
    <n v="60432"/>
    <s v="Illinois"/>
    <s v="Central"/>
    <d v="2010-11-24T00:00:00"/>
    <n v="1"/>
    <s v="Development - Database"/>
    <s v="Development "/>
    <s v=" Database"/>
    <s v="Liam Franklin"/>
    <s v="Josh Martinez"/>
    <n v="52"/>
    <n v="1"/>
  </r>
  <r>
    <x v="128"/>
    <n v="832"/>
    <d v="2012-04-18T00:00:00"/>
    <n v="7"/>
    <n v="770"/>
    <n v="0.02"/>
    <n v="110"/>
    <n v="754.6"/>
    <s v="Alice Page"/>
    <s v="Charter Communications, Inc."/>
    <s v="Television Services"/>
    <s v="Consumer Services"/>
    <s v="Kearns"/>
    <n v="84118"/>
    <s v="Utah"/>
    <s v="West"/>
    <d v="2012-04-22T00:00:00"/>
    <n v="4"/>
    <s v="Development - Python"/>
    <s v="Development "/>
    <s v=" Python"/>
    <s v="Isabella Douglas"/>
    <s v="Bob Turner"/>
    <n v="75"/>
    <n v="1"/>
  </r>
  <r>
    <x v="129"/>
    <n v="833"/>
    <d v="2009-02-12T00:00:00"/>
    <n v="1"/>
    <n v="160"/>
    <n v="0.03"/>
    <n v="160"/>
    <n v="155.19999999999999"/>
    <s v="Olvera Holt"/>
    <s v="Google Inc."/>
    <s v="Computer Software: Programming, Data Processing"/>
    <s v="Technology"/>
    <s v="Kenosha"/>
    <n v="53142"/>
    <s v="Wisconsin"/>
    <s v="Central"/>
    <d v="2009-02-13T00:00:00"/>
    <n v="1"/>
    <s v="Development - Java"/>
    <s v="Development "/>
    <s v=" Java"/>
    <s v="Isabella Douglas"/>
    <s v="Josh Martinez"/>
    <n v="75"/>
    <n v="1"/>
  </r>
  <r>
    <x v="130"/>
    <n v="834"/>
    <d v="2009-05-22T00:00:00"/>
    <n v="15"/>
    <n v="2250"/>
    <n v="0.01"/>
    <n v="150"/>
    <n v="2227.5"/>
    <s v="Eugene Liston"/>
    <s v="Liberty Media Corporation"/>
    <s v="Broadcasting"/>
    <s v="Consumer Services"/>
    <s v="Aurora"/>
    <n v="80013"/>
    <s v="Colorado"/>
    <s v="West"/>
    <d v="2009-05-23T00:00:00"/>
    <n v="1"/>
    <s v="Consulting - Strategy"/>
    <s v="Consulting "/>
    <s v=" Strategy"/>
    <s v="Sophia Dixon"/>
    <s v="Bob Turner"/>
    <n v="71"/>
    <n v="1"/>
  </r>
  <r>
    <x v="8382"/>
    <n v="59905"/>
    <d v="2012-04-14T00:00:00"/>
    <n v="6"/>
    <n v="660"/>
    <n v="0"/>
    <n v="110"/>
    <n v="660"/>
    <s v="Daniel Price"/>
    <s v="SanDisk Corporation"/>
    <s v="Electronic Components"/>
    <s v="Technology"/>
    <s v="Prairie Village"/>
    <n v="66202"/>
    <s v="Kansas"/>
    <s v="Central"/>
    <d v="2012-04-16T00:00:00"/>
    <n v="2"/>
    <s v="Development - Python"/>
    <s v="Development "/>
    <s v=" Python"/>
    <s v="Abigail Young"/>
    <s v="Josh Martinez"/>
    <n v="50"/>
    <n v="1"/>
  </r>
  <r>
    <x v="8383"/>
    <n v="59905"/>
    <d v="2012-04-14T00:00:00"/>
    <n v="5"/>
    <n v="600"/>
    <n v="0.01"/>
    <n v="120"/>
    <n v="594"/>
    <s v="Daniel Price"/>
    <s v="SanDisk Corporation"/>
    <s v="Electronic Components"/>
    <s v="Technology"/>
    <s v="Prairie Village"/>
    <n v="66202"/>
    <s v="Kansas"/>
    <s v="Central"/>
    <d v="2012-04-15T00:00:00"/>
    <n v="1"/>
    <s v="Development - Business Logic"/>
    <s v="Development "/>
    <s v=" Business Logic"/>
    <s v="Mason Gibson"/>
    <s v="Josh Martinez"/>
    <n v="71"/>
    <n v="1"/>
  </r>
  <r>
    <x v="8384"/>
    <n v="59906"/>
    <d v="2010-05-20T00:00:00"/>
    <n v="32"/>
    <n v="3520"/>
    <n v="0.03"/>
    <n v="110"/>
    <n v="3414.4"/>
    <s v="Lindsay Ratner"/>
    <s v="Equinix, Inc."/>
    <s v="Telecommunications Equipment"/>
    <s v="Public Utilities"/>
    <s v="Massillon"/>
    <n v="44646"/>
    <s v="Ohio"/>
    <s v="East"/>
    <d v="2010-05-22T00:00:00"/>
    <n v="2"/>
    <s v="Development - Python"/>
    <s v="Development "/>
    <s v=" Python"/>
    <s v="Emily Taylor"/>
    <s v="Allen Young"/>
    <n v="62"/>
    <n v="1"/>
  </r>
  <r>
    <x v="8385"/>
    <n v="59909"/>
    <d v="2012-08-05T00:00:00"/>
    <n v="11"/>
    <n v="1650"/>
    <n v="0.06"/>
    <n v="150"/>
    <n v="1551"/>
    <s v="Christina Yedwab"/>
    <s v="Gilead Sciences, Inc."/>
    <s v="Biotechnology: Biological Products (No Diagnostic Substances)"/>
    <s v="Health Care"/>
    <s v="Saint Joseph"/>
    <n v="64506"/>
    <s v="MO"/>
    <s v="Central"/>
    <d v="2012-08-07T00:00:00"/>
    <n v="2"/>
    <s v="Consulting - Strategy"/>
    <s v="Consulting "/>
    <s v=" Strategy"/>
    <s v="Sophia Dixon"/>
    <s v="Josh Martinez"/>
    <n v="7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F5F77D-A0B2-47F5-8228-E04809705F57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403" firstHeaderRow="1" firstDataRow="1" firstDataCol="1"/>
  <pivotFields count="25">
    <pivotField axis="axisRow" showAll="0">
      <items count="84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t="default"/>
      </items>
    </pivotField>
    <pivotField showAll="0"/>
    <pivotField numFmtId="14" showAll="0"/>
    <pivotField showAll="0"/>
    <pivotField numFmtId="172" showAll="0"/>
    <pivotField numFmtId="9" showAll="0"/>
    <pivotField numFmtId="172" showAll="0"/>
    <pivotField numFmtId="170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" showAll="0"/>
    <pivotField showAll="0"/>
    <pivotField showAll="0"/>
    <pivotField showAll="0"/>
    <pivotField showAll="0"/>
    <pivotField showAll="0"/>
    <pivotField numFmtId="170" showAll="0"/>
    <pivotField dataField="1" showAll="0"/>
  </pivotFields>
  <rowFields count="1">
    <field x="0"/>
  </rowFields>
  <rowItems count="84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 t="grand">
      <x/>
    </i>
  </rowItems>
  <colItems count="1">
    <i/>
  </colItems>
  <dataFields count="1">
    <dataField name="Sum of RowCount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387EB-E76B-4772-8F21-7E5DC89F9C39}">
  <dimension ref="A3:B8403"/>
  <sheetViews>
    <sheetView topLeftCell="A3" workbookViewId="0">
      <selection activeCell="C3" sqref="C3"/>
    </sheetView>
  </sheetViews>
  <sheetFormatPr defaultRowHeight="14.4" x14ac:dyDescent="0.3"/>
  <cols>
    <col min="1" max="1" width="12.5546875" bestFit="1" customWidth="1"/>
    <col min="2" max="3" width="16.33203125" bestFit="1" customWidth="1"/>
  </cols>
  <sheetData>
    <row r="3" spans="1:2" x14ac:dyDescent="0.3">
      <c r="A3" s="16" t="s">
        <v>14273</v>
      </c>
      <c r="B3" t="s">
        <v>14275</v>
      </c>
    </row>
    <row r="4" spans="1:2" x14ac:dyDescent="0.3">
      <c r="A4" s="17">
        <v>1</v>
      </c>
      <c r="B4" s="18">
        <v>1</v>
      </c>
    </row>
    <row r="5" spans="1:2" x14ac:dyDescent="0.3">
      <c r="A5" s="17">
        <v>2</v>
      </c>
      <c r="B5" s="18">
        <v>1</v>
      </c>
    </row>
    <row r="6" spans="1:2" x14ac:dyDescent="0.3">
      <c r="A6" s="17">
        <v>3</v>
      </c>
      <c r="B6" s="18">
        <v>1</v>
      </c>
    </row>
    <row r="7" spans="1:2" x14ac:dyDescent="0.3">
      <c r="A7" s="17">
        <v>4</v>
      </c>
      <c r="B7" s="18">
        <v>1</v>
      </c>
    </row>
    <row r="8" spans="1:2" x14ac:dyDescent="0.3">
      <c r="A8" s="17">
        <v>5</v>
      </c>
      <c r="B8" s="18">
        <v>1</v>
      </c>
    </row>
    <row r="9" spans="1:2" x14ac:dyDescent="0.3">
      <c r="A9" s="17">
        <v>6</v>
      </c>
      <c r="B9" s="18">
        <v>1</v>
      </c>
    </row>
    <row r="10" spans="1:2" x14ac:dyDescent="0.3">
      <c r="A10" s="17">
        <v>7</v>
      </c>
      <c r="B10" s="18">
        <v>1</v>
      </c>
    </row>
    <row r="11" spans="1:2" x14ac:dyDescent="0.3">
      <c r="A11" s="17">
        <v>8</v>
      </c>
      <c r="B11" s="18">
        <v>1</v>
      </c>
    </row>
    <row r="12" spans="1:2" x14ac:dyDescent="0.3">
      <c r="A12" s="17">
        <v>9</v>
      </c>
      <c r="B12" s="18">
        <v>1</v>
      </c>
    </row>
    <row r="13" spans="1:2" x14ac:dyDescent="0.3">
      <c r="A13" s="17">
        <v>10</v>
      </c>
      <c r="B13" s="18">
        <v>1</v>
      </c>
    </row>
    <row r="14" spans="1:2" x14ac:dyDescent="0.3">
      <c r="A14" s="17">
        <v>11</v>
      </c>
      <c r="B14" s="18">
        <v>1</v>
      </c>
    </row>
    <row r="15" spans="1:2" x14ac:dyDescent="0.3">
      <c r="A15" s="17">
        <v>12</v>
      </c>
      <c r="B15" s="18">
        <v>1</v>
      </c>
    </row>
    <row r="16" spans="1:2" x14ac:dyDescent="0.3">
      <c r="A16" s="17">
        <v>13</v>
      </c>
      <c r="B16" s="18">
        <v>1</v>
      </c>
    </row>
    <row r="17" spans="1:2" x14ac:dyDescent="0.3">
      <c r="A17" s="17">
        <v>14</v>
      </c>
      <c r="B17" s="18">
        <v>1</v>
      </c>
    </row>
    <row r="18" spans="1:2" x14ac:dyDescent="0.3">
      <c r="A18" s="17">
        <v>15</v>
      </c>
      <c r="B18" s="18">
        <v>1</v>
      </c>
    </row>
    <row r="19" spans="1:2" x14ac:dyDescent="0.3">
      <c r="A19" s="17">
        <v>16</v>
      </c>
      <c r="B19" s="18">
        <v>1</v>
      </c>
    </row>
    <row r="20" spans="1:2" x14ac:dyDescent="0.3">
      <c r="A20" s="17">
        <v>17</v>
      </c>
      <c r="B20" s="18">
        <v>1</v>
      </c>
    </row>
    <row r="21" spans="1:2" x14ac:dyDescent="0.3">
      <c r="A21" s="17">
        <v>18</v>
      </c>
      <c r="B21" s="18">
        <v>1</v>
      </c>
    </row>
    <row r="22" spans="1:2" x14ac:dyDescent="0.3">
      <c r="A22" s="17">
        <v>19</v>
      </c>
      <c r="B22" s="18">
        <v>1</v>
      </c>
    </row>
    <row r="23" spans="1:2" x14ac:dyDescent="0.3">
      <c r="A23" s="17">
        <v>20</v>
      </c>
      <c r="B23" s="18">
        <v>1</v>
      </c>
    </row>
    <row r="24" spans="1:2" x14ac:dyDescent="0.3">
      <c r="A24" s="17">
        <v>21</v>
      </c>
      <c r="B24" s="18">
        <v>1</v>
      </c>
    </row>
    <row r="25" spans="1:2" x14ac:dyDescent="0.3">
      <c r="A25" s="17">
        <v>22</v>
      </c>
      <c r="B25" s="18">
        <v>1</v>
      </c>
    </row>
    <row r="26" spans="1:2" x14ac:dyDescent="0.3">
      <c r="A26" s="17">
        <v>23</v>
      </c>
      <c r="B26" s="18">
        <v>1</v>
      </c>
    </row>
    <row r="27" spans="1:2" x14ac:dyDescent="0.3">
      <c r="A27" s="17">
        <v>24</v>
      </c>
      <c r="B27" s="18">
        <v>1</v>
      </c>
    </row>
    <row r="28" spans="1:2" x14ac:dyDescent="0.3">
      <c r="A28" s="17">
        <v>25</v>
      </c>
      <c r="B28" s="18">
        <v>1</v>
      </c>
    </row>
    <row r="29" spans="1:2" x14ac:dyDescent="0.3">
      <c r="A29" s="17">
        <v>26</v>
      </c>
      <c r="B29" s="18">
        <v>1</v>
      </c>
    </row>
    <row r="30" spans="1:2" x14ac:dyDescent="0.3">
      <c r="A30" s="17">
        <v>27</v>
      </c>
      <c r="B30" s="18">
        <v>1</v>
      </c>
    </row>
    <row r="31" spans="1:2" x14ac:dyDescent="0.3">
      <c r="A31" s="17">
        <v>28</v>
      </c>
      <c r="B31" s="18">
        <v>1</v>
      </c>
    </row>
    <row r="32" spans="1:2" x14ac:dyDescent="0.3">
      <c r="A32" s="17">
        <v>29</v>
      </c>
      <c r="B32" s="18">
        <v>1</v>
      </c>
    </row>
    <row r="33" spans="1:2" x14ac:dyDescent="0.3">
      <c r="A33" s="17">
        <v>30</v>
      </c>
      <c r="B33" s="18">
        <v>1</v>
      </c>
    </row>
    <row r="34" spans="1:2" x14ac:dyDescent="0.3">
      <c r="A34" s="17">
        <v>31</v>
      </c>
      <c r="B34" s="18">
        <v>1</v>
      </c>
    </row>
    <row r="35" spans="1:2" x14ac:dyDescent="0.3">
      <c r="A35" s="17">
        <v>32</v>
      </c>
      <c r="B35" s="18">
        <v>1</v>
      </c>
    </row>
    <row r="36" spans="1:2" x14ac:dyDescent="0.3">
      <c r="A36" s="17">
        <v>33</v>
      </c>
      <c r="B36" s="18">
        <v>1</v>
      </c>
    </row>
    <row r="37" spans="1:2" x14ac:dyDescent="0.3">
      <c r="A37" s="17">
        <v>34</v>
      </c>
      <c r="B37" s="18">
        <v>1</v>
      </c>
    </row>
    <row r="38" spans="1:2" x14ac:dyDescent="0.3">
      <c r="A38" s="17">
        <v>35</v>
      </c>
      <c r="B38" s="18">
        <v>1</v>
      </c>
    </row>
    <row r="39" spans="1:2" x14ac:dyDescent="0.3">
      <c r="A39" s="17">
        <v>36</v>
      </c>
      <c r="B39" s="18">
        <v>1</v>
      </c>
    </row>
    <row r="40" spans="1:2" x14ac:dyDescent="0.3">
      <c r="A40" s="17">
        <v>37</v>
      </c>
      <c r="B40" s="18">
        <v>1</v>
      </c>
    </row>
    <row r="41" spans="1:2" x14ac:dyDescent="0.3">
      <c r="A41" s="17">
        <v>38</v>
      </c>
      <c r="B41" s="18">
        <v>1</v>
      </c>
    </row>
    <row r="42" spans="1:2" x14ac:dyDescent="0.3">
      <c r="A42" s="17">
        <v>39</v>
      </c>
      <c r="B42" s="18">
        <v>1</v>
      </c>
    </row>
    <row r="43" spans="1:2" x14ac:dyDescent="0.3">
      <c r="A43" s="17">
        <v>40</v>
      </c>
      <c r="B43" s="18">
        <v>2</v>
      </c>
    </row>
    <row r="44" spans="1:2" x14ac:dyDescent="0.3">
      <c r="A44" s="17">
        <v>41</v>
      </c>
      <c r="B44" s="18">
        <v>2</v>
      </c>
    </row>
    <row r="45" spans="1:2" x14ac:dyDescent="0.3">
      <c r="A45" s="17">
        <v>42</v>
      </c>
      <c r="B45" s="18">
        <v>2</v>
      </c>
    </row>
    <row r="46" spans="1:2" x14ac:dyDescent="0.3">
      <c r="A46" s="17">
        <v>43</v>
      </c>
      <c r="B46" s="18">
        <v>2</v>
      </c>
    </row>
    <row r="47" spans="1:2" x14ac:dyDescent="0.3">
      <c r="A47" s="17">
        <v>44</v>
      </c>
      <c r="B47" s="18">
        <v>2</v>
      </c>
    </row>
    <row r="48" spans="1:2" x14ac:dyDescent="0.3">
      <c r="A48" s="17">
        <v>45</v>
      </c>
      <c r="B48" s="18">
        <v>2</v>
      </c>
    </row>
    <row r="49" spans="1:2" x14ac:dyDescent="0.3">
      <c r="A49" s="17">
        <v>46</v>
      </c>
      <c r="B49" s="18">
        <v>1</v>
      </c>
    </row>
    <row r="50" spans="1:2" x14ac:dyDescent="0.3">
      <c r="A50" s="17">
        <v>47</v>
      </c>
      <c r="B50" s="18">
        <v>1</v>
      </c>
    </row>
    <row r="51" spans="1:2" x14ac:dyDescent="0.3">
      <c r="A51" s="17">
        <v>48</v>
      </c>
      <c r="B51" s="18">
        <v>1</v>
      </c>
    </row>
    <row r="52" spans="1:2" x14ac:dyDescent="0.3">
      <c r="A52" s="17">
        <v>49</v>
      </c>
      <c r="B52" s="18">
        <v>1</v>
      </c>
    </row>
    <row r="53" spans="1:2" x14ac:dyDescent="0.3">
      <c r="A53" s="17">
        <v>50</v>
      </c>
      <c r="B53" s="18">
        <v>1</v>
      </c>
    </row>
    <row r="54" spans="1:2" x14ac:dyDescent="0.3">
      <c r="A54" s="17">
        <v>51</v>
      </c>
      <c r="B54" s="18">
        <v>1</v>
      </c>
    </row>
    <row r="55" spans="1:2" x14ac:dyDescent="0.3">
      <c r="A55" s="17">
        <v>52</v>
      </c>
      <c r="B55" s="18">
        <v>1</v>
      </c>
    </row>
    <row r="56" spans="1:2" x14ac:dyDescent="0.3">
      <c r="A56" s="17">
        <v>53</v>
      </c>
      <c r="B56" s="18">
        <v>1</v>
      </c>
    </row>
    <row r="57" spans="1:2" x14ac:dyDescent="0.3">
      <c r="A57" s="17">
        <v>54</v>
      </c>
      <c r="B57" s="18">
        <v>1</v>
      </c>
    </row>
    <row r="58" spans="1:2" x14ac:dyDescent="0.3">
      <c r="A58" s="17">
        <v>55</v>
      </c>
      <c r="B58" s="18">
        <v>1</v>
      </c>
    </row>
    <row r="59" spans="1:2" x14ac:dyDescent="0.3">
      <c r="A59" s="17">
        <v>56</v>
      </c>
      <c r="B59" s="18">
        <v>1</v>
      </c>
    </row>
    <row r="60" spans="1:2" x14ac:dyDescent="0.3">
      <c r="A60" s="17">
        <v>57</v>
      </c>
      <c r="B60" s="18">
        <v>1</v>
      </c>
    </row>
    <row r="61" spans="1:2" x14ac:dyDescent="0.3">
      <c r="A61" s="17">
        <v>58</v>
      </c>
      <c r="B61" s="18">
        <v>1</v>
      </c>
    </row>
    <row r="62" spans="1:2" x14ac:dyDescent="0.3">
      <c r="A62" s="17">
        <v>59</v>
      </c>
      <c r="B62" s="18">
        <v>1</v>
      </c>
    </row>
    <row r="63" spans="1:2" x14ac:dyDescent="0.3">
      <c r="A63" s="17">
        <v>60</v>
      </c>
      <c r="B63" s="18">
        <v>1</v>
      </c>
    </row>
    <row r="64" spans="1:2" x14ac:dyDescent="0.3">
      <c r="A64" s="17">
        <v>61</v>
      </c>
      <c r="B64" s="18">
        <v>1</v>
      </c>
    </row>
    <row r="65" spans="1:2" x14ac:dyDescent="0.3">
      <c r="A65" s="17">
        <v>62</v>
      </c>
      <c r="B65" s="18">
        <v>1</v>
      </c>
    </row>
    <row r="66" spans="1:2" x14ac:dyDescent="0.3">
      <c r="A66" s="17">
        <v>63</v>
      </c>
      <c r="B66" s="18">
        <v>1</v>
      </c>
    </row>
    <row r="67" spans="1:2" x14ac:dyDescent="0.3">
      <c r="A67" s="17">
        <v>64</v>
      </c>
      <c r="B67" s="18">
        <v>1</v>
      </c>
    </row>
    <row r="68" spans="1:2" x14ac:dyDescent="0.3">
      <c r="A68" s="17">
        <v>65</v>
      </c>
      <c r="B68" s="18">
        <v>1</v>
      </c>
    </row>
    <row r="69" spans="1:2" x14ac:dyDescent="0.3">
      <c r="A69" s="17">
        <v>66</v>
      </c>
      <c r="B69" s="18">
        <v>1</v>
      </c>
    </row>
    <row r="70" spans="1:2" x14ac:dyDescent="0.3">
      <c r="A70" s="17">
        <v>67</v>
      </c>
      <c r="B70" s="18">
        <v>1</v>
      </c>
    </row>
    <row r="71" spans="1:2" x14ac:dyDescent="0.3">
      <c r="A71" s="17">
        <v>68</v>
      </c>
      <c r="B71" s="18">
        <v>1</v>
      </c>
    </row>
    <row r="72" spans="1:2" x14ac:dyDescent="0.3">
      <c r="A72" s="17">
        <v>69</v>
      </c>
      <c r="B72" s="18">
        <v>1</v>
      </c>
    </row>
    <row r="73" spans="1:2" x14ac:dyDescent="0.3">
      <c r="A73" s="17">
        <v>70</v>
      </c>
      <c r="B73" s="18">
        <v>1</v>
      </c>
    </row>
    <row r="74" spans="1:2" x14ac:dyDescent="0.3">
      <c r="A74" s="17">
        <v>71</v>
      </c>
      <c r="B74" s="18">
        <v>1</v>
      </c>
    </row>
    <row r="75" spans="1:2" x14ac:dyDescent="0.3">
      <c r="A75" s="17">
        <v>72</v>
      </c>
      <c r="B75" s="18">
        <v>1</v>
      </c>
    </row>
    <row r="76" spans="1:2" x14ac:dyDescent="0.3">
      <c r="A76" s="17">
        <v>73</v>
      </c>
      <c r="B76" s="18">
        <v>1</v>
      </c>
    </row>
    <row r="77" spans="1:2" x14ac:dyDescent="0.3">
      <c r="A77" s="17">
        <v>74</v>
      </c>
      <c r="B77" s="18">
        <v>1</v>
      </c>
    </row>
    <row r="78" spans="1:2" x14ac:dyDescent="0.3">
      <c r="A78" s="17">
        <v>75</v>
      </c>
      <c r="B78" s="18">
        <v>1</v>
      </c>
    </row>
    <row r="79" spans="1:2" x14ac:dyDescent="0.3">
      <c r="A79" s="17">
        <v>76</v>
      </c>
      <c r="B79" s="18">
        <v>1</v>
      </c>
    </row>
    <row r="80" spans="1:2" x14ac:dyDescent="0.3">
      <c r="A80" s="17">
        <v>77</v>
      </c>
      <c r="B80" s="18">
        <v>1</v>
      </c>
    </row>
    <row r="81" spans="1:2" x14ac:dyDescent="0.3">
      <c r="A81" s="17">
        <v>78</v>
      </c>
      <c r="B81" s="18">
        <v>1</v>
      </c>
    </row>
    <row r="82" spans="1:2" x14ac:dyDescent="0.3">
      <c r="A82" s="17">
        <v>79</v>
      </c>
      <c r="B82" s="18">
        <v>1</v>
      </c>
    </row>
    <row r="83" spans="1:2" x14ac:dyDescent="0.3">
      <c r="A83" s="17">
        <v>80</v>
      </c>
      <c r="B83" s="18">
        <v>1</v>
      </c>
    </row>
    <row r="84" spans="1:2" x14ac:dyDescent="0.3">
      <c r="A84" s="17">
        <v>81</v>
      </c>
      <c r="B84" s="18">
        <v>1</v>
      </c>
    </row>
    <row r="85" spans="1:2" x14ac:dyDescent="0.3">
      <c r="A85" s="17">
        <v>82</v>
      </c>
      <c r="B85" s="18">
        <v>1</v>
      </c>
    </row>
    <row r="86" spans="1:2" x14ac:dyDescent="0.3">
      <c r="A86" s="17">
        <v>83</v>
      </c>
      <c r="B86" s="18">
        <v>1</v>
      </c>
    </row>
    <row r="87" spans="1:2" x14ac:dyDescent="0.3">
      <c r="A87" s="17">
        <v>84</v>
      </c>
      <c r="B87" s="18">
        <v>1</v>
      </c>
    </row>
    <row r="88" spans="1:2" x14ac:dyDescent="0.3">
      <c r="A88" s="17">
        <v>85</v>
      </c>
      <c r="B88" s="18">
        <v>1</v>
      </c>
    </row>
    <row r="89" spans="1:2" x14ac:dyDescent="0.3">
      <c r="A89" s="17">
        <v>86</v>
      </c>
      <c r="B89" s="18">
        <v>1</v>
      </c>
    </row>
    <row r="90" spans="1:2" x14ac:dyDescent="0.3">
      <c r="A90" s="17">
        <v>87</v>
      </c>
      <c r="B90" s="18">
        <v>1</v>
      </c>
    </row>
    <row r="91" spans="1:2" x14ac:dyDescent="0.3">
      <c r="A91" s="17">
        <v>88</v>
      </c>
      <c r="B91" s="18">
        <v>1</v>
      </c>
    </row>
    <row r="92" spans="1:2" x14ac:dyDescent="0.3">
      <c r="A92" s="17">
        <v>89</v>
      </c>
      <c r="B92" s="18">
        <v>1</v>
      </c>
    </row>
    <row r="93" spans="1:2" x14ac:dyDescent="0.3">
      <c r="A93" s="17">
        <v>90</v>
      </c>
      <c r="B93" s="18">
        <v>1</v>
      </c>
    </row>
    <row r="94" spans="1:2" x14ac:dyDescent="0.3">
      <c r="A94" s="17">
        <v>91</v>
      </c>
      <c r="B94" s="18">
        <v>1</v>
      </c>
    </row>
    <row r="95" spans="1:2" x14ac:dyDescent="0.3">
      <c r="A95" s="17">
        <v>92</v>
      </c>
      <c r="B95" s="18">
        <v>1</v>
      </c>
    </row>
    <row r="96" spans="1:2" x14ac:dyDescent="0.3">
      <c r="A96" s="17">
        <v>93</v>
      </c>
      <c r="B96" s="18">
        <v>1</v>
      </c>
    </row>
    <row r="97" spans="1:2" x14ac:dyDescent="0.3">
      <c r="A97" s="17">
        <v>94</v>
      </c>
      <c r="B97" s="18">
        <v>1</v>
      </c>
    </row>
    <row r="98" spans="1:2" x14ac:dyDescent="0.3">
      <c r="A98" s="17">
        <v>95</v>
      </c>
      <c r="B98" s="18">
        <v>1</v>
      </c>
    </row>
    <row r="99" spans="1:2" x14ac:dyDescent="0.3">
      <c r="A99" s="17">
        <v>96</v>
      </c>
      <c r="B99" s="18">
        <v>1</v>
      </c>
    </row>
    <row r="100" spans="1:2" x14ac:dyDescent="0.3">
      <c r="A100" s="17">
        <v>97</v>
      </c>
      <c r="B100" s="18">
        <v>1</v>
      </c>
    </row>
    <row r="101" spans="1:2" x14ac:dyDescent="0.3">
      <c r="A101" s="17">
        <v>98</v>
      </c>
      <c r="B101" s="18">
        <v>1</v>
      </c>
    </row>
    <row r="102" spans="1:2" x14ac:dyDescent="0.3">
      <c r="A102" s="17">
        <v>99</v>
      </c>
      <c r="B102" s="18">
        <v>1</v>
      </c>
    </row>
    <row r="103" spans="1:2" x14ac:dyDescent="0.3">
      <c r="A103" s="17">
        <v>100</v>
      </c>
      <c r="B103" s="18">
        <v>1</v>
      </c>
    </row>
    <row r="104" spans="1:2" x14ac:dyDescent="0.3">
      <c r="A104" s="17">
        <v>101</v>
      </c>
      <c r="B104" s="18">
        <v>1</v>
      </c>
    </row>
    <row r="105" spans="1:2" x14ac:dyDescent="0.3">
      <c r="A105" s="17">
        <v>102</v>
      </c>
      <c r="B105" s="18">
        <v>1</v>
      </c>
    </row>
    <row r="106" spans="1:2" x14ac:dyDescent="0.3">
      <c r="A106" s="17">
        <v>103</v>
      </c>
      <c r="B106" s="18">
        <v>1</v>
      </c>
    </row>
    <row r="107" spans="1:2" x14ac:dyDescent="0.3">
      <c r="A107" s="17">
        <v>104</v>
      </c>
      <c r="B107" s="18">
        <v>1</v>
      </c>
    </row>
    <row r="108" spans="1:2" x14ac:dyDescent="0.3">
      <c r="A108" s="17">
        <v>105</v>
      </c>
      <c r="B108" s="18">
        <v>1</v>
      </c>
    </row>
    <row r="109" spans="1:2" x14ac:dyDescent="0.3">
      <c r="A109" s="17">
        <v>106</v>
      </c>
      <c r="B109" s="18">
        <v>1</v>
      </c>
    </row>
    <row r="110" spans="1:2" x14ac:dyDescent="0.3">
      <c r="A110" s="17">
        <v>107</v>
      </c>
      <c r="B110" s="18">
        <v>1</v>
      </c>
    </row>
    <row r="111" spans="1:2" x14ac:dyDescent="0.3">
      <c r="A111" s="17">
        <v>108</v>
      </c>
      <c r="B111" s="18">
        <v>1</v>
      </c>
    </row>
    <row r="112" spans="1:2" x14ac:dyDescent="0.3">
      <c r="A112" s="17">
        <v>109</v>
      </c>
      <c r="B112" s="18">
        <v>1</v>
      </c>
    </row>
    <row r="113" spans="1:2" x14ac:dyDescent="0.3">
      <c r="A113" s="17">
        <v>110</v>
      </c>
      <c r="B113" s="18">
        <v>1</v>
      </c>
    </row>
    <row r="114" spans="1:2" x14ac:dyDescent="0.3">
      <c r="A114" s="17">
        <v>111</v>
      </c>
      <c r="B114" s="18">
        <v>1</v>
      </c>
    </row>
    <row r="115" spans="1:2" x14ac:dyDescent="0.3">
      <c r="A115" s="17">
        <v>112</v>
      </c>
      <c r="B115" s="18">
        <v>1</v>
      </c>
    </row>
    <row r="116" spans="1:2" x14ac:dyDescent="0.3">
      <c r="A116" s="17">
        <v>113</v>
      </c>
      <c r="B116" s="18">
        <v>1</v>
      </c>
    </row>
    <row r="117" spans="1:2" x14ac:dyDescent="0.3">
      <c r="A117" s="17">
        <v>114</v>
      </c>
      <c r="B117" s="18">
        <v>1</v>
      </c>
    </row>
    <row r="118" spans="1:2" x14ac:dyDescent="0.3">
      <c r="A118" s="17">
        <v>115</v>
      </c>
      <c r="B118" s="18">
        <v>1</v>
      </c>
    </row>
    <row r="119" spans="1:2" x14ac:dyDescent="0.3">
      <c r="A119" s="17">
        <v>116</v>
      </c>
      <c r="B119" s="18">
        <v>1</v>
      </c>
    </row>
    <row r="120" spans="1:2" x14ac:dyDescent="0.3">
      <c r="A120" s="17">
        <v>117</v>
      </c>
      <c r="B120" s="18">
        <v>1</v>
      </c>
    </row>
    <row r="121" spans="1:2" x14ac:dyDescent="0.3">
      <c r="A121" s="17">
        <v>118</v>
      </c>
      <c r="B121" s="18">
        <v>1</v>
      </c>
    </row>
    <row r="122" spans="1:2" x14ac:dyDescent="0.3">
      <c r="A122" s="17">
        <v>119</v>
      </c>
      <c r="B122" s="18">
        <v>1</v>
      </c>
    </row>
    <row r="123" spans="1:2" x14ac:dyDescent="0.3">
      <c r="A123" s="17">
        <v>120</v>
      </c>
      <c r="B123" s="18">
        <v>1</v>
      </c>
    </row>
    <row r="124" spans="1:2" x14ac:dyDescent="0.3">
      <c r="A124" s="17">
        <v>121</v>
      </c>
      <c r="B124" s="18">
        <v>1</v>
      </c>
    </row>
    <row r="125" spans="1:2" x14ac:dyDescent="0.3">
      <c r="A125" s="17">
        <v>122</v>
      </c>
      <c r="B125" s="18">
        <v>2</v>
      </c>
    </row>
    <row r="126" spans="1:2" x14ac:dyDescent="0.3">
      <c r="A126" s="17">
        <v>123</v>
      </c>
      <c r="B126" s="18">
        <v>2</v>
      </c>
    </row>
    <row r="127" spans="1:2" x14ac:dyDescent="0.3">
      <c r="A127" s="17">
        <v>124</v>
      </c>
      <c r="B127" s="18">
        <v>2</v>
      </c>
    </row>
    <row r="128" spans="1:2" x14ac:dyDescent="0.3">
      <c r="A128" s="17">
        <v>125</v>
      </c>
      <c r="B128" s="18">
        <v>2</v>
      </c>
    </row>
    <row r="129" spans="1:2" x14ac:dyDescent="0.3">
      <c r="A129" s="17">
        <v>126</v>
      </c>
      <c r="B129" s="18">
        <v>2</v>
      </c>
    </row>
    <row r="130" spans="1:2" x14ac:dyDescent="0.3">
      <c r="A130" s="17">
        <v>127</v>
      </c>
      <c r="B130" s="18">
        <v>2</v>
      </c>
    </row>
    <row r="131" spans="1:2" x14ac:dyDescent="0.3">
      <c r="A131" s="17">
        <v>128</v>
      </c>
      <c r="B131" s="18">
        <v>2</v>
      </c>
    </row>
    <row r="132" spans="1:2" x14ac:dyDescent="0.3">
      <c r="A132" s="17">
        <v>129</v>
      </c>
      <c r="B132" s="18">
        <v>2</v>
      </c>
    </row>
    <row r="133" spans="1:2" x14ac:dyDescent="0.3">
      <c r="A133" s="17">
        <v>130</v>
      </c>
      <c r="B133" s="18">
        <v>2</v>
      </c>
    </row>
    <row r="134" spans="1:2" x14ac:dyDescent="0.3">
      <c r="A134" s="17">
        <v>131</v>
      </c>
      <c r="B134" s="18">
        <v>2</v>
      </c>
    </row>
    <row r="135" spans="1:2" x14ac:dyDescent="0.3">
      <c r="A135" s="17">
        <v>132</v>
      </c>
      <c r="B135" s="18">
        <v>1</v>
      </c>
    </row>
    <row r="136" spans="1:2" x14ac:dyDescent="0.3">
      <c r="A136" s="17">
        <v>133</v>
      </c>
      <c r="B136" s="18">
        <v>1</v>
      </c>
    </row>
    <row r="137" spans="1:2" x14ac:dyDescent="0.3">
      <c r="A137" s="17">
        <v>134</v>
      </c>
      <c r="B137" s="18">
        <v>1</v>
      </c>
    </row>
    <row r="138" spans="1:2" x14ac:dyDescent="0.3">
      <c r="A138" s="17">
        <v>135</v>
      </c>
      <c r="B138" s="18">
        <v>1</v>
      </c>
    </row>
    <row r="139" spans="1:2" x14ac:dyDescent="0.3">
      <c r="A139" s="17">
        <v>136</v>
      </c>
      <c r="B139" s="18">
        <v>1</v>
      </c>
    </row>
    <row r="140" spans="1:2" x14ac:dyDescent="0.3">
      <c r="A140" s="17">
        <v>137</v>
      </c>
      <c r="B140" s="18">
        <v>1</v>
      </c>
    </row>
    <row r="141" spans="1:2" x14ac:dyDescent="0.3">
      <c r="A141" s="17">
        <v>138</v>
      </c>
      <c r="B141" s="18">
        <v>1</v>
      </c>
    </row>
    <row r="142" spans="1:2" x14ac:dyDescent="0.3">
      <c r="A142" s="17">
        <v>139</v>
      </c>
      <c r="B142" s="18">
        <v>1</v>
      </c>
    </row>
    <row r="143" spans="1:2" x14ac:dyDescent="0.3">
      <c r="A143" s="17">
        <v>140</v>
      </c>
      <c r="B143" s="18">
        <v>1</v>
      </c>
    </row>
    <row r="144" spans="1:2" x14ac:dyDescent="0.3">
      <c r="A144" s="17">
        <v>141</v>
      </c>
      <c r="B144" s="18">
        <v>1</v>
      </c>
    </row>
    <row r="145" spans="1:2" x14ac:dyDescent="0.3">
      <c r="A145" s="17">
        <v>142</v>
      </c>
      <c r="B145" s="18">
        <v>1</v>
      </c>
    </row>
    <row r="146" spans="1:2" x14ac:dyDescent="0.3">
      <c r="A146" s="17">
        <v>143</v>
      </c>
      <c r="B146" s="18">
        <v>1</v>
      </c>
    </row>
    <row r="147" spans="1:2" x14ac:dyDescent="0.3">
      <c r="A147" s="17">
        <v>144</v>
      </c>
      <c r="B147" s="18">
        <v>1</v>
      </c>
    </row>
    <row r="148" spans="1:2" x14ac:dyDescent="0.3">
      <c r="A148" s="17">
        <v>145</v>
      </c>
      <c r="B148" s="18">
        <v>1</v>
      </c>
    </row>
    <row r="149" spans="1:2" x14ac:dyDescent="0.3">
      <c r="A149" s="17">
        <v>146</v>
      </c>
      <c r="B149" s="18">
        <v>1</v>
      </c>
    </row>
    <row r="150" spans="1:2" x14ac:dyDescent="0.3">
      <c r="A150" s="17">
        <v>147</v>
      </c>
      <c r="B150" s="18">
        <v>1</v>
      </c>
    </row>
    <row r="151" spans="1:2" x14ac:dyDescent="0.3">
      <c r="A151" s="17">
        <v>148</v>
      </c>
      <c r="B151" s="18">
        <v>1</v>
      </c>
    </row>
    <row r="152" spans="1:2" x14ac:dyDescent="0.3">
      <c r="A152" s="17">
        <v>149</v>
      </c>
      <c r="B152" s="18">
        <v>1</v>
      </c>
    </row>
    <row r="153" spans="1:2" x14ac:dyDescent="0.3">
      <c r="A153" s="17">
        <v>150</v>
      </c>
      <c r="B153" s="18">
        <v>1</v>
      </c>
    </row>
    <row r="154" spans="1:2" x14ac:dyDescent="0.3">
      <c r="A154" s="17">
        <v>151</v>
      </c>
      <c r="B154" s="18">
        <v>1</v>
      </c>
    </row>
    <row r="155" spans="1:2" x14ac:dyDescent="0.3">
      <c r="A155" s="17">
        <v>152</v>
      </c>
      <c r="B155" s="18">
        <v>1</v>
      </c>
    </row>
    <row r="156" spans="1:2" x14ac:dyDescent="0.3">
      <c r="A156" s="17">
        <v>153</v>
      </c>
      <c r="B156" s="18">
        <v>1</v>
      </c>
    </row>
    <row r="157" spans="1:2" x14ac:dyDescent="0.3">
      <c r="A157" s="17">
        <v>154</v>
      </c>
      <c r="B157" s="18">
        <v>1</v>
      </c>
    </row>
    <row r="158" spans="1:2" x14ac:dyDescent="0.3">
      <c r="A158" s="17">
        <v>155</v>
      </c>
      <c r="B158" s="18">
        <v>1</v>
      </c>
    </row>
    <row r="159" spans="1:2" x14ac:dyDescent="0.3">
      <c r="A159" s="17">
        <v>156</v>
      </c>
      <c r="B159" s="18">
        <v>1</v>
      </c>
    </row>
    <row r="160" spans="1:2" x14ac:dyDescent="0.3">
      <c r="A160" s="17">
        <v>157</v>
      </c>
      <c r="B160" s="18">
        <v>1</v>
      </c>
    </row>
    <row r="161" spans="1:2" x14ac:dyDescent="0.3">
      <c r="A161" s="17">
        <v>158</v>
      </c>
      <c r="B161" s="18">
        <v>1</v>
      </c>
    </row>
    <row r="162" spans="1:2" x14ac:dyDescent="0.3">
      <c r="A162" s="17">
        <v>159</v>
      </c>
      <c r="B162" s="18">
        <v>1</v>
      </c>
    </row>
    <row r="163" spans="1:2" x14ac:dyDescent="0.3">
      <c r="A163" s="17">
        <v>160</v>
      </c>
      <c r="B163" s="18">
        <v>1</v>
      </c>
    </row>
    <row r="164" spans="1:2" x14ac:dyDescent="0.3">
      <c r="A164" s="17">
        <v>161</v>
      </c>
      <c r="B164" s="18">
        <v>1</v>
      </c>
    </row>
    <row r="165" spans="1:2" x14ac:dyDescent="0.3">
      <c r="A165" s="17">
        <v>162</v>
      </c>
      <c r="B165" s="18">
        <v>1</v>
      </c>
    </row>
    <row r="166" spans="1:2" x14ac:dyDescent="0.3">
      <c r="A166" s="17">
        <v>163</v>
      </c>
      <c r="B166" s="18">
        <v>1</v>
      </c>
    </row>
    <row r="167" spans="1:2" x14ac:dyDescent="0.3">
      <c r="A167" s="17">
        <v>164</v>
      </c>
      <c r="B167" s="18">
        <v>1</v>
      </c>
    </row>
    <row r="168" spans="1:2" x14ac:dyDescent="0.3">
      <c r="A168" s="17">
        <v>165</v>
      </c>
      <c r="B168" s="18">
        <v>1</v>
      </c>
    </row>
    <row r="169" spans="1:2" x14ac:dyDescent="0.3">
      <c r="A169" s="17">
        <v>166</v>
      </c>
      <c r="B169" s="18">
        <v>1</v>
      </c>
    </row>
    <row r="170" spans="1:2" x14ac:dyDescent="0.3">
      <c r="A170" s="17">
        <v>167</v>
      </c>
      <c r="B170" s="18">
        <v>1</v>
      </c>
    </row>
    <row r="171" spans="1:2" x14ac:dyDescent="0.3">
      <c r="A171" s="17">
        <v>168</v>
      </c>
      <c r="B171" s="18">
        <v>1</v>
      </c>
    </row>
    <row r="172" spans="1:2" x14ac:dyDescent="0.3">
      <c r="A172" s="17">
        <v>169</v>
      </c>
      <c r="B172" s="18">
        <v>1</v>
      </c>
    </row>
    <row r="173" spans="1:2" x14ac:dyDescent="0.3">
      <c r="A173" s="17">
        <v>170</v>
      </c>
      <c r="B173" s="18">
        <v>1</v>
      </c>
    </row>
    <row r="174" spans="1:2" x14ac:dyDescent="0.3">
      <c r="A174" s="17">
        <v>171</v>
      </c>
      <c r="B174" s="18">
        <v>1</v>
      </c>
    </row>
    <row r="175" spans="1:2" x14ac:dyDescent="0.3">
      <c r="A175" s="17">
        <v>172</v>
      </c>
      <c r="B175" s="18">
        <v>1</v>
      </c>
    </row>
    <row r="176" spans="1:2" x14ac:dyDescent="0.3">
      <c r="A176" s="17">
        <v>173</v>
      </c>
      <c r="B176" s="18">
        <v>1</v>
      </c>
    </row>
    <row r="177" spans="1:2" x14ac:dyDescent="0.3">
      <c r="A177" s="17">
        <v>174</v>
      </c>
      <c r="B177" s="18">
        <v>1</v>
      </c>
    </row>
    <row r="178" spans="1:2" x14ac:dyDescent="0.3">
      <c r="A178" s="17">
        <v>175</v>
      </c>
      <c r="B178" s="18">
        <v>1</v>
      </c>
    </row>
    <row r="179" spans="1:2" x14ac:dyDescent="0.3">
      <c r="A179" s="17">
        <v>176</v>
      </c>
      <c r="B179" s="18">
        <v>1</v>
      </c>
    </row>
    <row r="180" spans="1:2" x14ac:dyDescent="0.3">
      <c r="A180" s="17">
        <v>177</v>
      </c>
      <c r="B180" s="18">
        <v>1</v>
      </c>
    </row>
    <row r="181" spans="1:2" x14ac:dyDescent="0.3">
      <c r="A181" s="17">
        <v>178</v>
      </c>
      <c r="B181" s="18">
        <v>1</v>
      </c>
    </row>
    <row r="182" spans="1:2" x14ac:dyDescent="0.3">
      <c r="A182" s="17">
        <v>179</v>
      </c>
      <c r="B182" s="18">
        <v>1</v>
      </c>
    </row>
    <row r="183" spans="1:2" x14ac:dyDescent="0.3">
      <c r="A183" s="17">
        <v>180</v>
      </c>
      <c r="B183" s="18">
        <v>1</v>
      </c>
    </row>
    <row r="184" spans="1:2" x14ac:dyDescent="0.3">
      <c r="A184" s="17">
        <v>181</v>
      </c>
      <c r="B184" s="18">
        <v>1</v>
      </c>
    </row>
    <row r="185" spans="1:2" x14ac:dyDescent="0.3">
      <c r="A185" s="17">
        <v>182</v>
      </c>
      <c r="B185" s="18">
        <v>1</v>
      </c>
    </row>
    <row r="186" spans="1:2" x14ac:dyDescent="0.3">
      <c r="A186" s="17">
        <v>183</v>
      </c>
      <c r="B186" s="18">
        <v>1</v>
      </c>
    </row>
    <row r="187" spans="1:2" x14ac:dyDescent="0.3">
      <c r="A187" s="17">
        <v>184</v>
      </c>
      <c r="B187" s="18">
        <v>1</v>
      </c>
    </row>
    <row r="188" spans="1:2" x14ac:dyDescent="0.3">
      <c r="A188" s="17">
        <v>185</v>
      </c>
      <c r="B188" s="18">
        <v>1</v>
      </c>
    </row>
    <row r="189" spans="1:2" x14ac:dyDescent="0.3">
      <c r="A189" s="17">
        <v>186</v>
      </c>
      <c r="B189" s="18">
        <v>1</v>
      </c>
    </row>
    <row r="190" spans="1:2" x14ac:dyDescent="0.3">
      <c r="A190" s="17">
        <v>187</v>
      </c>
      <c r="B190" s="18">
        <v>1</v>
      </c>
    </row>
    <row r="191" spans="1:2" x14ac:dyDescent="0.3">
      <c r="A191" s="17">
        <v>188</v>
      </c>
      <c r="B191" s="18">
        <v>1</v>
      </c>
    </row>
    <row r="192" spans="1:2" x14ac:dyDescent="0.3">
      <c r="A192" s="17">
        <v>189</v>
      </c>
      <c r="B192" s="18">
        <v>1</v>
      </c>
    </row>
    <row r="193" spans="1:2" x14ac:dyDescent="0.3">
      <c r="A193" s="17">
        <v>190</v>
      </c>
      <c r="B193" s="18">
        <v>1</v>
      </c>
    </row>
    <row r="194" spans="1:2" x14ac:dyDescent="0.3">
      <c r="A194" s="17">
        <v>191</v>
      </c>
      <c r="B194" s="18">
        <v>1</v>
      </c>
    </row>
    <row r="195" spans="1:2" x14ac:dyDescent="0.3">
      <c r="A195" s="17">
        <v>192</v>
      </c>
      <c r="B195" s="18">
        <v>1</v>
      </c>
    </row>
    <row r="196" spans="1:2" x14ac:dyDescent="0.3">
      <c r="A196" s="17">
        <v>193</v>
      </c>
      <c r="B196" s="18">
        <v>1</v>
      </c>
    </row>
    <row r="197" spans="1:2" x14ac:dyDescent="0.3">
      <c r="A197" s="17">
        <v>194</v>
      </c>
      <c r="B197" s="18">
        <v>1</v>
      </c>
    </row>
    <row r="198" spans="1:2" x14ac:dyDescent="0.3">
      <c r="A198" s="17">
        <v>195</v>
      </c>
      <c r="B198" s="18">
        <v>1</v>
      </c>
    </row>
    <row r="199" spans="1:2" x14ac:dyDescent="0.3">
      <c r="A199" s="17">
        <v>196</v>
      </c>
      <c r="B199" s="18">
        <v>1</v>
      </c>
    </row>
    <row r="200" spans="1:2" x14ac:dyDescent="0.3">
      <c r="A200" s="17">
        <v>197</v>
      </c>
      <c r="B200" s="18">
        <v>1</v>
      </c>
    </row>
    <row r="201" spans="1:2" x14ac:dyDescent="0.3">
      <c r="A201" s="17">
        <v>198</v>
      </c>
      <c r="B201" s="18">
        <v>1</v>
      </c>
    </row>
    <row r="202" spans="1:2" x14ac:dyDescent="0.3">
      <c r="A202" s="17">
        <v>199</v>
      </c>
      <c r="B202" s="18">
        <v>1</v>
      </c>
    </row>
    <row r="203" spans="1:2" x14ac:dyDescent="0.3">
      <c r="A203" s="17">
        <v>200</v>
      </c>
      <c r="B203" s="18">
        <v>1</v>
      </c>
    </row>
    <row r="204" spans="1:2" x14ac:dyDescent="0.3">
      <c r="A204" s="17">
        <v>201</v>
      </c>
      <c r="B204" s="18">
        <v>1</v>
      </c>
    </row>
    <row r="205" spans="1:2" x14ac:dyDescent="0.3">
      <c r="A205" s="17">
        <v>202</v>
      </c>
      <c r="B205" s="18">
        <v>1</v>
      </c>
    </row>
    <row r="206" spans="1:2" x14ac:dyDescent="0.3">
      <c r="A206" s="17">
        <v>203</v>
      </c>
      <c r="B206" s="18">
        <v>1</v>
      </c>
    </row>
    <row r="207" spans="1:2" x14ac:dyDescent="0.3">
      <c r="A207" s="17">
        <v>204</v>
      </c>
      <c r="B207" s="18">
        <v>1</v>
      </c>
    </row>
    <row r="208" spans="1:2" x14ac:dyDescent="0.3">
      <c r="A208" s="17">
        <v>205</v>
      </c>
      <c r="B208" s="18">
        <v>1</v>
      </c>
    </row>
    <row r="209" spans="1:2" x14ac:dyDescent="0.3">
      <c r="A209" s="17">
        <v>206</v>
      </c>
      <c r="B209" s="18">
        <v>1</v>
      </c>
    </row>
    <row r="210" spans="1:2" x14ac:dyDescent="0.3">
      <c r="A210" s="17">
        <v>207</v>
      </c>
      <c r="B210" s="18">
        <v>1</v>
      </c>
    </row>
    <row r="211" spans="1:2" x14ac:dyDescent="0.3">
      <c r="A211" s="17">
        <v>208</v>
      </c>
      <c r="B211" s="18">
        <v>1</v>
      </c>
    </row>
    <row r="212" spans="1:2" x14ac:dyDescent="0.3">
      <c r="A212" s="17">
        <v>209</v>
      </c>
      <c r="B212" s="18">
        <v>1</v>
      </c>
    </row>
    <row r="213" spans="1:2" x14ac:dyDescent="0.3">
      <c r="A213" s="17">
        <v>210</v>
      </c>
      <c r="B213" s="18">
        <v>1</v>
      </c>
    </row>
    <row r="214" spans="1:2" x14ac:dyDescent="0.3">
      <c r="A214" s="17">
        <v>211</v>
      </c>
      <c r="B214" s="18">
        <v>1</v>
      </c>
    </row>
    <row r="215" spans="1:2" x14ac:dyDescent="0.3">
      <c r="A215" s="17">
        <v>212</v>
      </c>
      <c r="B215" s="18">
        <v>1</v>
      </c>
    </row>
    <row r="216" spans="1:2" x14ac:dyDescent="0.3">
      <c r="A216" s="17">
        <v>213</v>
      </c>
      <c r="B216" s="18">
        <v>1</v>
      </c>
    </row>
    <row r="217" spans="1:2" x14ac:dyDescent="0.3">
      <c r="A217" s="17">
        <v>214</v>
      </c>
      <c r="B217" s="18">
        <v>1</v>
      </c>
    </row>
    <row r="218" spans="1:2" x14ac:dyDescent="0.3">
      <c r="A218" s="17">
        <v>215</v>
      </c>
      <c r="B218" s="18">
        <v>1</v>
      </c>
    </row>
    <row r="219" spans="1:2" x14ac:dyDescent="0.3">
      <c r="A219" s="17">
        <v>216</v>
      </c>
      <c r="B219" s="18">
        <v>1</v>
      </c>
    </row>
    <row r="220" spans="1:2" x14ac:dyDescent="0.3">
      <c r="A220" s="17">
        <v>217</v>
      </c>
      <c r="B220" s="18">
        <v>1</v>
      </c>
    </row>
    <row r="221" spans="1:2" x14ac:dyDescent="0.3">
      <c r="A221" s="17">
        <v>218</v>
      </c>
      <c r="B221" s="18">
        <v>1</v>
      </c>
    </row>
    <row r="222" spans="1:2" x14ac:dyDescent="0.3">
      <c r="A222" s="17">
        <v>219</v>
      </c>
      <c r="B222" s="18">
        <v>1</v>
      </c>
    </row>
    <row r="223" spans="1:2" x14ac:dyDescent="0.3">
      <c r="A223" s="17">
        <v>220</v>
      </c>
      <c r="B223" s="18">
        <v>1</v>
      </c>
    </row>
    <row r="224" spans="1:2" x14ac:dyDescent="0.3">
      <c r="A224" s="17">
        <v>221</v>
      </c>
      <c r="B224" s="18">
        <v>1</v>
      </c>
    </row>
    <row r="225" spans="1:2" x14ac:dyDescent="0.3">
      <c r="A225" s="17">
        <v>222</v>
      </c>
      <c r="B225" s="18">
        <v>1</v>
      </c>
    </row>
    <row r="226" spans="1:2" x14ac:dyDescent="0.3">
      <c r="A226" s="17">
        <v>223</v>
      </c>
      <c r="B226" s="18">
        <v>1</v>
      </c>
    </row>
    <row r="227" spans="1:2" x14ac:dyDescent="0.3">
      <c r="A227" s="17">
        <v>224</v>
      </c>
      <c r="B227" s="18">
        <v>1</v>
      </c>
    </row>
    <row r="228" spans="1:2" x14ac:dyDescent="0.3">
      <c r="A228" s="17">
        <v>225</v>
      </c>
      <c r="B228" s="18">
        <v>1</v>
      </c>
    </row>
    <row r="229" spans="1:2" x14ac:dyDescent="0.3">
      <c r="A229" s="17">
        <v>226</v>
      </c>
      <c r="B229" s="18">
        <v>1</v>
      </c>
    </row>
    <row r="230" spans="1:2" x14ac:dyDescent="0.3">
      <c r="A230" s="17">
        <v>227</v>
      </c>
      <c r="B230" s="18">
        <v>1</v>
      </c>
    </row>
    <row r="231" spans="1:2" x14ac:dyDescent="0.3">
      <c r="A231" s="17">
        <v>228</v>
      </c>
      <c r="B231" s="18">
        <v>1</v>
      </c>
    </row>
    <row r="232" spans="1:2" x14ac:dyDescent="0.3">
      <c r="A232" s="17">
        <v>229</v>
      </c>
      <c r="B232" s="18">
        <v>1</v>
      </c>
    </row>
    <row r="233" spans="1:2" x14ac:dyDescent="0.3">
      <c r="A233" s="17">
        <v>230</v>
      </c>
      <c r="B233" s="18">
        <v>1</v>
      </c>
    </row>
    <row r="234" spans="1:2" x14ac:dyDescent="0.3">
      <c r="A234" s="17">
        <v>231</v>
      </c>
      <c r="B234" s="18">
        <v>1</v>
      </c>
    </row>
    <row r="235" spans="1:2" x14ac:dyDescent="0.3">
      <c r="A235" s="17">
        <v>232</v>
      </c>
      <c r="B235" s="18">
        <v>1</v>
      </c>
    </row>
    <row r="236" spans="1:2" x14ac:dyDescent="0.3">
      <c r="A236" s="17">
        <v>233</v>
      </c>
      <c r="B236" s="18">
        <v>1</v>
      </c>
    </row>
    <row r="237" spans="1:2" x14ac:dyDescent="0.3">
      <c r="A237" s="17">
        <v>234</v>
      </c>
      <c r="B237" s="18">
        <v>1</v>
      </c>
    </row>
    <row r="238" spans="1:2" x14ac:dyDescent="0.3">
      <c r="A238" s="17">
        <v>235</v>
      </c>
      <c r="B238" s="18">
        <v>1</v>
      </c>
    </row>
    <row r="239" spans="1:2" x14ac:dyDescent="0.3">
      <c r="A239" s="17">
        <v>236</v>
      </c>
      <c r="B239" s="18">
        <v>1</v>
      </c>
    </row>
    <row r="240" spans="1:2" x14ac:dyDescent="0.3">
      <c r="A240" s="17">
        <v>237</v>
      </c>
      <c r="B240" s="18">
        <v>1</v>
      </c>
    </row>
    <row r="241" spans="1:2" x14ac:dyDescent="0.3">
      <c r="A241" s="17">
        <v>238</v>
      </c>
      <c r="B241" s="18">
        <v>1</v>
      </c>
    </row>
    <row r="242" spans="1:2" x14ac:dyDescent="0.3">
      <c r="A242" s="17">
        <v>239</v>
      </c>
      <c r="B242" s="18">
        <v>1</v>
      </c>
    </row>
    <row r="243" spans="1:2" x14ac:dyDescent="0.3">
      <c r="A243" s="17">
        <v>240</v>
      </c>
      <c r="B243" s="18">
        <v>1</v>
      </c>
    </row>
    <row r="244" spans="1:2" x14ac:dyDescent="0.3">
      <c r="A244" s="17">
        <v>241</v>
      </c>
      <c r="B244" s="18">
        <v>1</v>
      </c>
    </row>
    <row r="245" spans="1:2" x14ac:dyDescent="0.3">
      <c r="A245" s="17">
        <v>242</v>
      </c>
      <c r="B245" s="18">
        <v>1</v>
      </c>
    </row>
    <row r="246" spans="1:2" x14ac:dyDescent="0.3">
      <c r="A246" s="17">
        <v>243</v>
      </c>
      <c r="B246" s="18">
        <v>1</v>
      </c>
    </row>
    <row r="247" spans="1:2" x14ac:dyDescent="0.3">
      <c r="A247" s="17">
        <v>244</v>
      </c>
      <c r="B247" s="18">
        <v>1</v>
      </c>
    </row>
    <row r="248" spans="1:2" x14ac:dyDescent="0.3">
      <c r="A248" s="17">
        <v>245</v>
      </c>
      <c r="B248" s="18">
        <v>1</v>
      </c>
    </row>
    <row r="249" spans="1:2" x14ac:dyDescent="0.3">
      <c r="A249" s="17">
        <v>246</v>
      </c>
      <c r="B249" s="18">
        <v>1</v>
      </c>
    </row>
    <row r="250" spans="1:2" x14ac:dyDescent="0.3">
      <c r="A250" s="17">
        <v>247</v>
      </c>
      <c r="B250" s="18">
        <v>1</v>
      </c>
    </row>
    <row r="251" spans="1:2" x14ac:dyDescent="0.3">
      <c r="A251" s="17">
        <v>248</v>
      </c>
      <c r="B251" s="18">
        <v>1</v>
      </c>
    </row>
    <row r="252" spans="1:2" x14ac:dyDescent="0.3">
      <c r="A252" s="17">
        <v>249</v>
      </c>
      <c r="B252" s="18">
        <v>1</v>
      </c>
    </row>
    <row r="253" spans="1:2" x14ac:dyDescent="0.3">
      <c r="A253" s="17">
        <v>250</v>
      </c>
      <c r="B253" s="18">
        <v>1</v>
      </c>
    </row>
    <row r="254" spans="1:2" x14ac:dyDescent="0.3">
      <c r="A254" s="17">
        <v>251</v>
      </c>
      <c r="B254" s="18">
        <v>1</v>
      </c>
    </row>
    <row r="255" spans="1:2" x14ac:dyDescent="0.3">
      <c r="A255" s="17">
        <v>252</v>
      </c>
      <c r="B255" s="18">
        <v>1</v>
      </c>
    </row>
    <row r="256" spans="1:2" x14ac:dyDescent="0.3">
      <c r="A256" s="17">
        <v>253</v>
      </c>
      <c r="B256" s="18">
        <v>1</v>
      </c>
    </row>
    <row r="257" spans="1:2" x14ac:dyDescent="0.3">
      <c r="A257" s="17">
        <v>254</v>
      </c>
      <c r="B257" s="18">
        <v>1</v>
      </c>
    </row>
    <row r="258" spans="1:2" x14ac:dyDescent="0.3">
      <c r="A258" s="17">
        <v>255</v>
      </c>
      <c r="B258" s="18">
        <v>1</v>
      </c>
    </row>
    <row r="259" spans="1:2" x14ac:dyDescent="0.3">
      <c r="A259" s="17">
        <v>256</v>
      </c>
      <c r="B259" s="18">
        <v>1</v>
      </c>
    </row>
    <row r="260" spans="1:2" x14ac:dyDescent="0.3">
      <c r="A260" s="17">
        <v>257</v>
      </c>
      <c r="B260" s="18">
        <v>1</v>
      </c>
    </row>
    <row r="261" spans="1:2" x14ac:dyDescent="0.3">
      <c r="A261" s="17">
        <v>258</v>
      </c>
      <c r="B261" s="18">
        <v>1</v>
      </c>
    </row>
    <row r="262" spans="1:2" x14ac:dyDescent="0.3">
      <c r="A262" s="17">
        <v>259</v>
      </c>
      <c r="B262" s="18">
        <v>1</v>
      </c>
    </row>
    <row r="263" spans="1:2" x14ac:dyDescent="0.3">
      <c r="A263" s="17">
        <v>260</v>
      </c>
      <c r="B263" s="18">
        <v>1</v>
      </c>
    </row>
    <row r="264" spans="1:2" x14ac:dyDescent="0.3">
      <c r="A264" s="17">
        <v>261</v>
      </c>
      <c r="B264" s="18">
        <v>1</v>
      </c>
    </row>
    <row r="265" spans="1:2" x14ac:dyDescent="0.3">
      <c r="A265" s="17">
        <v>262</v>
      </c>
      <c r="B265" s="18">
        <v>1</v>
      </c>
    </row>
    <row r="266" spans="1:2" x14ac:dyDescent="0.3">
      <c r="A266" s="17">
        <v>263</v>
      </c>
      <c r="B266" s="18">
        <v>1</v>
      </c>
    </row>
    <row r="267" spans="1:2" x14ac:dyDescent="0.3">
      <c r="A267" s="17">
        <v>264</v>
      </c>
      <c r="B267" s="18">
        <v>1</v>
      </c>
    </row>
    <row r="268" spans="1:2" x14ac:dyDescent="0.3">
      <c r="A268" s="17">
        <v>265</v>
      </c>
      <c r="B268" s="18">
        <v>1</v>
      </c>
    </row>
    <row r="269" spans="1:2" x14ac:dyDescent="0.3">
      <c r="A269" s="17">
        <v>266</v>
      </c>
      <c r="B269" s="18">
        <v>1</v>
      </c>
    </row>
    <row r="270" spans="1:2" x14ac:dyDescent="0.3">
      <c r="A270" s="17">
        <v>267</v>
      </c>
      <c r="B270" s="18">
        <v>1</v>
      </c>
    </row>
    <row r="271" spans="1:2" x14ac:dyDescent="0.3">
      <c r="A271" s="17">
        <v>268</v>
      </c>
      <c r="B271" s="18">
        <v>1</v>
      </c>
    </row>
    <row r="272" spans="1:2" x14ac:dyDescent="0.3">
      <c r="A272" s="17">
        <v>269</v>
      </c>
      <c r="B272" s="18">
        <v>1</v>
      </c>
    </row>
    <row r="273" spans="1:2" x14ac:dyDescent="0.3">
      <c r="A273" s="17">
        <v>270</v>
      </c>
      <c r="B273" s="18">
        <v>1</v>
      </c>
    </row>
    <row r="274" spans="1:2" x14ac:dyDescent="0.3">
      <c r="A274" s="17">
        <v>271</v>
      </c>
      <c r="B274" s="18">
        <v>1</v>
      </c>
    </row>
    <row r="275" spans="1:2" x14ac:dyDescent="0.3">
      <c r="A275" s="17">
        <v>272</v>
      </c>
      <c r="B275" s="18">
        <v>1</v>
      </c>
    </row>
    <row r="276" spans="1:2" x14ac:dyDescent="0.3">
      <c r="A276" s="17">
        <v>273</v>
      </c>
      <c r="B276" s="18">
        <v>1</v>
      </c>
    </row>
    <row r="277" spans="1:2" x14ac:dyDescent="0.3">
      <c r="A277" s="17">
        <v>274</v>
      </c>
      <c r="B277" s="18">
        <v>1</v>
      </c>
    </row>
    <row r="278" spans="1:2" x14ac:dyDescent="0.3">
      <c r="A278" s="17">
        <v>275</v>
      </c>
      <c r="B278" s="18">
        <v>1</v>
      </c>
    </row>
    <row r="279" spans="1:2" x14ac:dyDescent="0.3">
      <c r="A279" s="17">
        <v>276</v>
      </c>
      <c r="B279" s="18">
        <v>1</v>
      </c>
    </row>
    <row r="280" spans="1:2" x14ac:dyDescent="0.3">
      <c r="A280" s="17">
        <v>277</v>
      </c>
      <c r="B280" s="18">
        <v>1</v>
      </c>
    </row>
    <row r="281" spans="1:2" x14ac:dyDescent="0.3">
      <c r="A281" s="17">
        <v>278</v>
      </c>
      <c r="B281" s="18">
        <v>1</v>
      </c>
    </row>
    <row r="282" spans="1:2" x14ac:dyDescent="0.3">
      <c r="A282" s="17">
        <v>279</v>
      </c>
      <c r="B282" s="18">
        <v>1</v>
      </c>
    </row>
    <row r="283" spans="1:2" x14ac:dyDescent="0.3">
      <c r="A283" s="17">
        <v>280</v>
      </c>
      <c r="B283" s="18">
        <v>1</v>
      </c>
    </row>
    <row r="284" spans="1:2" x14ac:dyDescent="0.3">
      <c r="A284" s="17">
        <v>281</v>
      </c>
      <c r="B284" s="18">
        <v>1</v>
      </c>
    </row>
    <row r="285" spans="1:2" x14ac:dyDescent="0.3">
      <c r="A285" s="17">
        <v>282</v>
      </c>
      <c r="B285" s="18">
        <v>1</v>
      </c>
    </row>
    <row r="286" spans="1:2" x14ac:dyDescent="0.3">
      <c r="A286" s="17">
        <v>283</v>
      </c>
      <c r="B286" s="18">
        <v>1</v>
      </c>
    </row>
    <row r="287" spans="1:2" x14ac:dyDescent="0.3">
      <c r="A287" s="17">
        <v>284</v>
      </c>
      <c r="B287" s="18">
        <v>1</v>
      </c>
    </row>
    <row r="288" spans="1:2" x14ac:dyDescent="0.3">
      <c r="A288" s="17">
        <v>285</v>
      </c>
      <c r="B288" s="18">
        <v>1</v>
      </c>
    </row>
    <row r="289" spans="1:2" x14ac:dyDescent="0.3">
      <c r="A289" s="17">
        <v>286</v>
      </c>
      <c r="B289" s="18">
        <v>1</v>
      </c>
    </row>
    <row r="290" spans="1:2" x14ac:dyDescent="0.3">
      <c r="A290" s="17">
        <v>287</v>
      </c>
      <c r="B290" s="18">
        <v>1</v>
      </c>
    </row>
    <row r="291" spans="1:2" x14ac:dyDescent="0.3">
      <c r="A291" s="17">
        <v>288</v>
      </c>
      <c r="B291" s="18">
        <v>1</v>
      </c>
    </row>
    <row r="292" spans="1:2" x14ac:dyDescent="0.3">
      <c r="A292" s="17">
        <v>289</v>
      </c>
      <c r="B292" s="18">
        <v>1</v>
      </c>
    </row>
    <row r="293" spans="1:2" x14ac:dyDescent="0.3">
      <c r="A293" s="17">
        <v>290</v>
      </c>
      <c r="B293" s="18">
        <v>1</v>
      </c>
    </row>
    <row r="294" spans="1:2" x14ac:dyDescent="0.3">
      <c r="A294" s="17">
        <v>291</v>
      </c>
      <c r="B294" s="18">
        <v>1</v>
      </c>
    </row>
    <row r="295" spans="1:2" x14ac:dyDescent="0.3">
      <c r="A295" s="17">
        <v>292</v>
      </c>
      <c r="B295" s="18">
        <v>1</v>
      </c>
    </row>
    <row r="296" spans="1:2" x14ac:dyDescent="0.3">
      <c r="A296" s="17">
        <v>293</v>
      </c>
      <c r="B296" s="18">
        <v>1</v>
      </c>
    </row>
    <row r="297" spans="1:2" x14ac:dyDescent="0.3">
      <c r="A297" s="17">
        <v>294</v>
      </c>
      <c r="B297" s="18">
        <v>1</v>
      </c>
    </row>
    <row r="298" spans="1:2" x14ac:dyDescent="0.3">
      <c r="A298" s="17">
        <v>295</v>
      </c>
      <c r="B298" s="18">
        <v>1</v>
      </c>
    </row>
    <row r="299" spans="1:2" x14ac:dyDescent="0.3">
      <c r="A299" s="17">
        <v>296</v>
      </c>
      <c r="B299" s="18">
        <v>1</v>
      </c>
    </row>
    <row r="300" spans="1:2" x14ac:dyDescent="0.3">
      <c r="A300" s="17">
        <v>297</v>
      </c>
      <c r="B300" s="18">
        <v>1</v>
      </c>
    </row>
    <row r="301" spans="1:2" x14ac:dyDescent="0.3">
      <c r="A301" s="17">
        <v>298</v>
      </c>
      <c r="B301" s="18">
        <v>1</v>
      </c>
    </row>
    <row r="302" spans="1:2" x14ac:dyDescent="0.3">
      <c r="A302" s="17">
        <v>299</v>
      </c>
      <c r="B302" s="18">
        <v>1</v>
      </c>
    </row>
    <row r="303" spans="1:2" x14ac:dyDescent="0.3">
      <c r="A303" s="17">
        <v>300</v>
      </c>
      <c r="B303" s="18">
        <v>1</v>
      </c>
    </row>
    <row r="304" spans="1:2" x14ac:dyDescent="0.3">
      <c r="A304" s="17">
        <v>301</v>
      </c>
      <c r="B304" s="18">
        <v>1</v>
      </c>
    </row>
    <row r="305" spans="1:2" x14ac:dyDescent="0.3">
      <c r="A305" s="17">
        <v>302</v>
      </c>
      <c r="B305" s="18">
        <v>1</v>
      </c>
    </row>
    <row r="306" spans="1:2" x14ac:dyDescent="0.3">
      <c r="A306" s="17">
        <v>303</v>
      </c>
      <c r="B306" s="18">
        <v>1</v>
      </c>
    </row>
    <row r="307" spans="1:2" x14ac:dyDescent="0.3">
      <c r="A307" s="17">
        <v>304</v>
      </c>
      <c r="B307" s="18">
        <v>1</v>
      </c>
    </row>
    <row r="308" spans="1:2" x14ac:dyDescent="0.3">
      <c r="A308" s="17">
        <v>305</v>
      </c>
      <c r="B308" s="18">
        <v>1</v>
      </c>
    </row>
    <row r="309" spans="1:2" x14ac:dyDescent="0.3">
      <c r="A309" s="17">
        <v>306</v>
      </c>
      <c r="B309" s="18">
        <v>1</v>
      </c>
    </row>
    <row r="310" spans="1:2" x14ac:dyDescent="0.3">
      <c r="A310" s="17">
        <v>307</v>
      </c>
      <c r="B310" s="18">
        <v>1</v>
      </c>
    </row>
    <row r="311" spans="1:2" x14ac:dyDescent="0.3">
      <c r="A311" s="17">
        <v>308</v>
      </c>
      <c r="B311" s="18">
        <v>1</v>
      </c>
    </row>
    <row r="312" spans="1:2" x14ac:dyDescent="0.3">
      <c r="A312" s="17">
        <v>309</v>
      </c>
      <c r="B312" s="18">
        <v>1</v>
      </c>
    </row>
    <row r="313" spans="1:2" x14ac:dyDescent="0.3">
      <c r="A313" s="17">
        <v>310</v>
      </c>
      <c r="B313" s="18">
        <v>1</v>
      </c>
    </row>
    <row r="314" spans="1:2" x14ac:dyDescent="0.3">
      <c r="A314" s="17">
        <v>311</v>
      </c>
      <c r="B314" s="18">
        <v>1</v>
      </c>
    </row>
    <row r="315" spans="1:2" x14ac:dyDescent="0.3">
      <c r="A315" s="17">
        <v>312</v>
      </c>
      <c r="B315" s="18">
        <v>1</v>
      </c>
    </row>
    <row r="316" spans="1:2" x14ac:dyDescent="0.3">
      <c r="A316" s="17">
        <v>313</v>
      </c>
      <c r="B316" s="18">
        <v>1</v>
      </c>
    </row>
    <row r="317" spans="1:2" x14ac:dyDescent="0.3">
      <c r="A317" s="17">
        <v>314</v>
      </c>
      <c r="B317" s="18">
        <v>1</v>
      </c>
    </row>
    <row r="318" spans="1:2" x14ac:dyDescent="0.3">
      <c r="A318" s="17">
        <v>315</v>
      </c>
      <c r="B318" s="18">
        <v>1</v>
      </c>
    </row>
    <row r="319" spans="1:2" x14ac:dyDescent="0.3">
      <c r="A319" s="17">
        <v>316</v>
      </c>
      <c r="B319" s="18">
        <v>1</v>
      </c>
    </row>
    <row r="320" spans="1:2" x14ac:dyDescent="0.3">
      <c r="A320" s="17">
        <v>317</v>
      </c>
      <c r="B320" s="18">
        <v>1</v>
      </c>
    </row>
    <row r="321" spans="1:2" x14ac:dyDescent="0.3">
      <c r="A321" s="17">
        <v>318</v>
      </c>
      <c r="B321" s="18">
        <v>1</v>
      </c>
    </row>
    <row r="322" spans="1:2" x14ac:dyDescent="0.3">
      <c r="A322" s="17">
        <v>319</v>
      </c>
      <c r="B322" s="18">
        <v>1</v>
      </c>
    </row>
    <row r="323" spans="1:2" x14ac:dyDescent="0.3">
      <c r="A323" s="17">
        <v>320</v>
      </c>
      <c r="B323" s="18">
        <v>1</v>
      </c>
    </row>
    <row r="324" spans="1:2" x14ac:dyDescent="0.3">
      <c r="A324" s="17">
        <v>321</v>
      </c>
      <c r="B324" s="18">
        <v>1</v>
      </c>
    </row>
    <row r="325" spans="1:2" x14ac:dyDescent="0.3">
      <c r="A325" s="17">
        <v>322</v>
      </c>
      <c r="B325" s="18">
        <v>1</v>
      </c>
    </row>
    <row r="326" spans="1:2" x14ac:dyDescent="0.3">
      <c r="A326" s="17">
        <v>323</v>
      </c>
      <c r="B326" s="18">
        <v>1</v>
      </c>
    </row>
    <row r="327" spans="1:2" x14ac:dyDescent="0.3">
      <c r="A327" s="17">
        <v>324</v>
      </c>
      <c r="B327" s="18">
        <v>1</v>
      </c>
    </row>
    <row r="328" spans="1:2" x14ac:dyDescent="0.3">
      <c r="A328" s="17">
        <v>325</v>
      </c>
      <c r="B328" s="18">
        <v>1</v>
      </c>
    </row>
    <row r="329" spans="1:2" x14ac:dyDescent="0.3">
      <c r="A329" s="17">
        <v>326</v>
      </c>
      <c r="B329" s="18">
        <v>1</v>
      </c>
    </row>
    <row r="330" spans="1:2" x14ac:dyDescent="0.3">
      <c r="A330" s="17">
        <v>327</v>
      </c>
      <c r="B330" s="18">
        <v>1</v>
      </c>
    </row>
    <row r="331" spans="1:2" x14ac:dyDescent="0.3">
      <c r="A331" s="17">
        <v>328</v>
      </c>
      <c r="B331" s="18">
        <v>1</v>
      </c>
    </row>
    <row r="332" spans="1:2" x14ac:dyDescent="0.3">
      <c r="A332" s="17">
        <v>329</v>
      </c>
      <c r="B332" s="18">
        <v>1</v>
      </c>
    </row>
    <row r="333" spans="1:2" x14ac:dyDescent="0.3">
      <c r="A333" s="17">
        <v>330</v>
      </c>
      <c r="B333" s="18">
        <v>1</v>
      </c>
    </row>
    <row r="334" spans="1:2" x14ac:dyDescent="0.3">
      <c r="A334" s="17">
        <v>331</v>
      </c>
      <c r="B334" s="18">
        <v>1</v>
      </c>
    </row>
    <row r="335" spans="1:2" x14ac:dyDescent="0.3">
      <c r="A335" s="17">
        <v>332</v>
      </c>
      <c r="B335" s="18">
        <v>1</v>
      </c>
    </row>
    <row r="336" spans="1:2" x14ac:dyDescent="0.3">
      <c r="A336" s="17">
        <v>333</v>
      </c>
      <c r="B336" s="18">
        <v>1</v>
      </c>
    </row>
    <row r="337" spans="1:2" x14ac:dyDescent="0.3">
      <c r="A337" s="17">
        <v>334</v>
      </c>
      <c r="B337" s="18">
        <v>1</v>
      </c>
    </row>
    <row r="338" spans="1:2" x14ac:dyDescent="0.3">
      <c r="A338" s="17">
        <v>335</v>
      </c>
      <c r="B338" s="18">
        <v>1</v>
      </c>
    </row>
    <row r="339" spans="1:2" x14ac:dyDescent="0.3">
      <c r="A339" s="17">
        <v>336</v>
      </c>
      <c r="B339" s="18">
        <v>1</v>
      </c>
    </row>
    <row r="340" spans="1:2" x14ac:dyDescent="0.3">
      <c r="A340" s="17">
        <v>337</v>
      </c>
      <c r="B340" s="18">
        <v>1</v>
      </c>
    </row>
    <row r="341" spans="1:2" x14ac:dyDescent="0.3">
      <c r="A341" s="17">
        <v>338</v>
      </c>
      <c r="B341" s="18">
        <v>1</v>
      </c>
    </row>
    <row r="342" spans="1:2" x14ac:dyDescent="0.3">
      <c r="A342" s="17">
        <v>339</v>
      </c>
      <c r="B342" s="18">
        <v>1</v>
      </c>
    </row>
    <row r="343" spans="1:2" x14ac:dyDescent="0.3">
      <c r="A343" s="17">
        <v>340</v>
      </c>
      <c r="B343" s="18">
        <v>1</v>
      </c>
    </row>
    <row r="344" spans="1:2" x14ac:dyDescent="0.3">
      <c r="A344" s="17">
        <v>341</v>
      </c>
      <c r="B344" s="18">
        <v>1</v>
      </c>
    </row>
    <row r="345" spans="1:2" x14ac:dyDescent="0.3">
      <c r="A345" s="17">
        <v>342</v>
      </c>
      <c r="B345" s="18">
        <v>1</v>
      </c>
    </row>
    <row r="346" spans="1:2" x14ac:dyDescent="0.3">
      <c r="A346" s="17">
        <v>343</v>
      </c>
      <c r="B346" s="18">
        <v>1</v>
      </c>
    </row>
    <row r="347" spans="1:2" x14ac:dyDescent="0.3">
      <c r="A347" s="17">
        <v>344</v>
      </c>
      <c r="B347" s="18">
        <v>1</v>
      </c>
    </row>
    <row r="348" spans="1:2" x14ac:dyDescent="0.3">
      <c r="A348" s="17">
        <v>345</v>
      </c>
      <c r="B348" s="18">
        <v>1</v>
      </c>
    </row>
    <row r="349" spans="1:2" x14ac:dyDescent="0.3">
      <c r="A349" s="17">
        <v>346</v>
      </c>
      <c r="B349" s="18">
        <v>1</v>
      </c>
    </row>
    <row r="350" spans="1:2" x14ac:dyDescent="0.3">
      <c r="A350" s="17">
        <v>347</v>
      </c>
      <c r="B350" s="18">
        <v>1</v>
      </c>
    </row>
    <row r="351" spans="1:2" x14ac:dyDescent="0.3">
      <c r="A351" s="17">
        <v>348</v>
      </c>
      <c r="B351" s="18">
        <v>1</v>
      </c>
    </row>
    <row r="352" spans="1:2" x14ac:dyDescent="0.3">
      <c r="A352" s="17">
        <v>349</v>
      </c>
      <c r="B352" s="18">
        <v>1</v>
      </c>
    </row>
    <row r="353" spans="1:2" x14ac:dyDescent="0.3">
      <c r="A353" s="17">
        <v>350</v>
      </c>
      <c r="B353" s="18">
        <v>1</v>
      </c>
    </row>
    <row r="354" spans="1:2" x14ac:dyDescent="0.3">
      <c r="A354" s="17">
        <v>351</v>
      </c>
      <c r="B354" s="18">
        <v>1</v>
      </c>
    </row>
    <row r="355" spans="1:2" x14ac:dyDescent="0.3">
      <c r="A355" s="17">
        <v>352</v>
      </c>
      <c r="B355" s="18">
        <v>1</v>
      </c>
    </row>
    <row r="356" spans="1:2" x14ac:dyDescent="0.3">
      <c r="A356" s="17">
        <v>353</v>
      </c>
      <c r="B356" s="18">
        <v>1</v>
      </c>
    </row>
    <row r="357" spans="1:2" x14ac:dyDescent="0.3">
      <c r="A357" s="17">
        <v>354</v>
      </c>
      <c r="B357" s="18">
        <v>1</v>
      </c>
    </row>
    <row r="358" spans="1:2" x14ac:dyDescent="0.3">
      <c r="A358" s="17">
        <v>355</v>
      </c>
      <c r="B358" s="18">
        <v>1</v>
      </c>
    </row>
    <row r="359" spans="1:2" x14ac:dyDescent="0.3">
      <c r="A359" s="17">
        <v>356</v>
      </c>
      <c r="B359" s="18">
        <v>1</v>
      </c>
    </row>
    <row r="360" spans="1:2" x14ac:dyDescent="0.3">
      <c r="A360" s="17">
        <v>357</v>
      </c>
      <c r="B360" s="18">
        <v>1</v>
      </c>
    </row>
    <row r="361" spans="1:2" x14ac:dyDescent="0.3">
      <c r="A361" s="17">
        <v>358</v>
      </c>
      <c r="B361" s="18">
        <v>1</v>
      </c>
    </row>
    <row r="362" spans="1:2" x14ac:dyDescent="0.3">
      <c r="A362" s="17">
        <v>359</v>
      </c>
      <c r="B362" s="18">
        <v>1</v>
      </c>
    </row>
    <row r="363" spans="1:2" x14ac:dyDescent="0.3">
      <c r="A363" s="17">
        <v>360</v>
      </c>
      <c r="B363" s="18">
        <v>1</v>
      </c>
    </row>
    <row r="364" spans="1:2" x14ac:dyDescent="0.3">
      <c r="A364" s="17">
        <v>361</v>
      </c>
      <c r="B364" s="18">
        <v>1</v>
      </c>
    </row>
    <row r="365" spans="1:2" x14ac:dyDescent="0.3">
      <c r="A365" s="17">
        <v>362</v>
      </c>
      <c r="B365" s="18">
        <v>1</v>
      </c>
    </row>
    <row r="366" spans="1:2" x14ac:dyDescent="0.3">
      <c r="A366" s="17">
        <v>363</v>
      </c>
      <c r="B366" s="18">
        <v>1</v>
      </c>
    </row>
    <row r="367" spans="1:2" x14ac:dyDescent="0.3">
      <c r="A367" s="17">
        <v>364</v>
      </c>
      <c r="B367" s="18">
        <v>1</v>
      </c>
    </row>
    <row r="368" spans="1:2" x14ac:dyDescent="0.3">
      <c r="A368" s="17">
        <v>365</v>
      </c>
      <c r="B368" s="18">
        <v>1</v>
      </c>
    </row>
    <row r="369" spans="1:2" x14ac:dyDescent="0.3">
      <c r="A369" s="17">
        <v>366</v>
      </c>
      <c r="B369" s="18">
        <v>1</v>
      </c>
    </row>
    <row r="370" spans="1:2" x14ac:dyDescent="0.3">
      <c r="A370" s="17">
        <v>367</v>
      </c>
      <c r="B370" s="18">
        <v>1</v>
      </c>
    </row>
    <row r="371" spans="1:2" x14ac:dyDescent="0.3">
      <c r="A371" s="17">
        <v>368</v>
      </c>
      <c r="B371" s="18">
        <v>1</v>
      </c>
    </row>
    <row r="372" spans="1:2" x14ac:dyDescent="0.3">
      <c r="A372" s="17">
        <v>369</v>
      </c>
      <c r="B372" s="18">
        <v>1</v>
      </c>
    </row>
    <row r="373" spans="1:2" x14ac:dyDescent="0.3">
      <c r="A373" s="17">
        <v>370</v>
      </c>
      <c r="B373" s="18">
        <v>1</v>
      </c>
    </row>
    <row r="374" spans="1:2" x14ac:dyDescent="0.3">
      <c r="A374" s="17">
        <v>371</v>
      </c>
      <c r="B374" s="18">
        <v>1</v>
      </c>
    </row>
    <row r="375" spans="1:2" x14ac:dyDescent="0.3">
      <c r="A375" s="17">
        <v>372</v>
      </c>
      <c r="B375" s="18">
        <v>1</v>
      </c>
    </row>
    <row r="376" spans="1:2" x14ac:dyDescent="0.3">
      <c r="A376" s="17">
        <v>373</v>
      </c>
      <c r="B376" s="18">
        <v>1</v>
      </c>
    </row>
    <row r="377" spans="1:2" x14ac:dyDescent="0.3">
      <c r="A377" s="17">
        <v>374</v>
      </c>
      <c r="B377" s="18">
        <v>1</v>
      </c>
    </row>
    <row r="378" spans="1:2" x14ac:dyDescent="0.3">
      <c r="A378" s="17">
        <v>375</v>
      </c>
      <c r="B378" s="18">
        <v>1</v>
      </c>
    </row>
    <row r="379" spans="1:2" x14ac:dyDescent="0.3">
      <c r="A379" s="17">
        <v>376</v>
      </c>
      <c r="B379" s="18">
        <v>1</v>
      </c>
    </row>
    <row r="380" spans="1:2" x14ac:dyDescent="0.3">
      <c r="A380" s="17">
        <v>377</v>
      </c>
      <c r="B380" s="18">
        <v>1</v>
      </c>
    </row>
    <row r="381" spans="1:2" x14ac:dyDescent="0.3">
      <c r="A381" s="17">
        <v>378</v>
      </c>
      <c r="B381" s="18">
        <v>1</v>
      </c>
    </row>
    <row r="382" spans="1:2" x14ac:dyDescent="0.3">
      <c r="A382" s="17">
        <v>379</v>
      </c>
      <c r="B382" s="18">
        <v>1</v>
      </c>
    </row>
    <row r="383" spans="1:2" x14ac:dyDescent="0.3">
      <c r="A383" s="17">
        <v>380</v>
      </c>
      <c r="B383" s="18">
        <v>1</v>
      </c>
    </row>
    <row r="384" spans="1:2" x14ac:dyDescent="0.3">
      <c r="A384" s="17">
        <v>381</v>
      </c>
      <c r="B384" s="18">
        <v>1</v>
      </c>
    </row>
    <row r="385" spans="1:2" x14ac:dyDescent="0.3">
      <c r="A385" s="17">
        <v>382</v>
      </c>
      <c r="B385" s="18">
        <v>1</v>
      </c>
    </row>
    <row r="386" spans="1:2" x14ac:dyDescent="0.3">
      <c r="A386" s="17">
        <v>383</v>
      </c>
      <c r="B386" s="18">
        <v>1</v>
      </c>
    </row>
    <row r="387" spans="1:2" x14ac:dyDescent="0.3">
      <c r="A387" s="17">
        <v>384</v>
      </c>
      <c r="B387" s="18">
        <v>1</v>
      </c>
    </row>
    <row r="388" spans="1:2" x14ac:dyDescent="0.3">
      <c r="A388" s="17">
        <v>385</v>
      </c>
      <c r="B388" s="18">
        <v>1</v>
      </c>
    </row>
    <row r="389" spans="1:2" x14ac:dyDescent="0.3">
      <c r="A389" s="17">
        <v>386</v>
      </c>
      <c r="B389" s="18">
        <v>1</v>
      </c>
    </row>
    <row r="390" spans="1:2" x14ac:dyDescent="0.3">
      <c r="A390" s="17">
        <v>387</v>
      </c>
      <c r="B390" s="18">
        <v>1</v>
      </c>
    </row>
    <row r="391" spans="1:2" x14ac:dyDescent="0.3">
      <c r="A391" s="17">
        <v>388</v>
      </c>
      <c r="B391" s="18">
        <v>1</v>
      </c>
    </row>
    <row r="392" spans="1:2" x14ac:dyDescent="0.3">
      <c r="A392" s="17">
        <v>389</v>
      </c>
      <c r="B392" s="18">
        <v>1</v>
      </c>
    </row>
    <row r="393" spans="1:2" x14ac:dyDescent="0.3">
      <c r="A393" s="17">
        <v>390</v>
      </c>
      <c r="B393" s="18">
        <v>1</v>
      </c>
    </row>
    <row r="394" spans="1:2" x14ac:dyDescent="0.3">
      <c r="A394" s="17">
        <v>391</v>
      </c>
      <c r="B394" s="18">
        <v>1</v>
      </c>
    </row>
    <row r="395" spans="1:2" x14ac:dyDescent="0.3">
      <c r="A395" s="17">
        <v>392</v>
      </c>
      <c r="B395" s="18">
        <v>1</v>
      </c>
    </row>
    <row r="396" spans="1:2" x14ac:dyDescent="0.3">
      <c r="A396" s="17">
        <v>393</v>
      </c>
      <c r="B396" s="18">
        <v>1</v>
      </c>
    </row>
    <row r="397" spans="1:2" x14ac:dyDescent="0.3">
      <c r="A397" s="17">
        <v>394</v>
      </c>
      <c r="B397" s="18">
        <v>1</v>
      </c>
    </row>
    <row r="398" spans="1:2" x14ac:dyDescent="0.3">
      <c r="A398" s="17">
        <v>395</v>
      </c>
      <c r="B398" s="18">
        <v>1</v>
      </c>
    </row>
    <row r="399" spans="1:2" x14ac:dyDescent="0.3">
      <c r="A399" s="17">
        <v>396</v>
      </c>
      <c r="B399" s="18">
        <v>1</v>
      </c>
    </row>
    <row r="400" spans="1:2" x14ac:dyDescent="0.3">
      <c r="A400" s="17">
        <v>397</v>
      </c>
      <c r="B400" s="18">
        <v>1</v>
      </c>
    </row>
    <row r="401" spans="1:2" x14ac:dyDescent="0.3">
      <c r="A401" s="17">
        <v>398</v>
      </c>
      <c r="B401" s="18">
        <v>1</v>
      </c>
    </row>
    <row r="402" spans="1:2" x14ac:dyDescent="0.3">
      <c r="A402" s="17">
        <v>399</v>
      </c>
      <c r="B402" s="18">
        <v>1</v>
      </c>
    </row>
    <row r="403" spans="1:2" x14ac:dyDescent="0.3">
      <c r="A403" s="17">
        <v>400</v>
      </c>
      <c r="B403" s="18">
        <v>1</v>
      </c>
    </row>
    <row r="404" spans="1:2" x14ac:dyDescent="0.3">
      <c r="A404" s="17">
        <v>401</v>
      </c>
      <c r="B404" s="18">
        <v>1</v>
      </c>
    </row>
    <row r="405" spans="1:2" x14ac:dyDescent="0.3">
      <c r="A405" s="17">
        <v>402</v>
      </c>
      <c r="B405" s="18">
        <v>1</v>
      </c>
    </row>
    <row r="406" spans="1:2" x14ac:dyDescent="0.3">
      <c r="A406" s="17">
        <v>403</v>
      </c>
      <c r="B406" s="18">
        <v>1</v>
      </c>
    </row>
    <row r="407" spans="1:2" x14ac:dyDescent="0.3">
      <c r="A407" s="17">
        <v>404</v>
      </c>
      <c r="B407" s="18">
        <v>1</v>
      </c>
    </row>
    <row r="408" spans="1:2" x14ac:dyDescent="0.3">
      <c r="A408" s="17">
        <v>405</v>
      </c>
      <c r="B408" s="18">
        <v>1</v>
      </c>
    </row>
    <row r="409" spans="1:2" x14ac:dyDescent="0.3">
      <c r="A409" s="17">
        <v>406</v>
      </c>
      <c r="B409" s="18">
        <v>1</v>
      </c>
    </row>
    <row r="410" spans="1:2" x14ac:dyDescent="0.3">
      <c r="A410" s="17">
        <v>407</v>
      </c>
      <c r="B410" s="18">
        <v>1</v>
      </c>
    </row>
    <row r="411" spans="1:2" x14ac:dyDescent="0.3">
      <c r="A411" s="17">
        <v>408</v>
      </c>
      <c r="B411" s="18">
        <v>1</v>
      </c>
    </row>
    <row r="412" spans="1:2" x14ac:dyDescent="0.3">
      <c r="A412" s="17">
        <v>409</v>
      </c>
      <c r="B412" s="18">
        <v>1</v>
      </c>
    </row>
    <row r="413" spans="1:2" x14ac:dyDescent="0.3">
      <c r="A413" s="17">
        <v>410</v>
      </c>
      <c r="B413" s="18">
        <v>1</v>
      </c>
    </row>
    <row r="414" spans="1:2" x14ac:dyDescent="0.3">
      <c r="A414" s="17">
        <v>411</v>
      </c>
      <c r="B414" s="18">
        <v>1</v>
      </c>
    </row>
    <row r="415" spans="1:2" x14ac:dyDescent="0.3">
      <c r="A415" s="17">
        <v>412</v>
      </c>
      <c r="B415" s="18">
        <v>1</v>
      </c>
    </row>
    <row r="416" spans="1:2" x14ac:dyDescent="0.3">
      <c r="A416" s="17">
        <v>413</v>
      </c>
      <c r="B416" s="18">
        <v>1</v>
      </c>
    </row>
    <row r="417" spans="1:2" x14ac:dyDescent="0.3">
      <c r="A417" s="17">
        <v>414</v>
      </c>
      <c r="B417" s="18">
        <v>1</v>
      </c>
    </row>
    <row r="418" spans="1:2" x14ac:dyDescent="0.3">
      <c r="A418" s="17">
        <v>415</v>
      </c>
      <c r="B418" s="18">
        <v>1</v>
      </c>
    </row>
    <row r="419" spans="1:2" x14ac:dyDescent="0.3">
      <c r="A419" s="17">
        <v>416</v>
      </c>
      <c r="B419" s="18">
        <v>1</v>
      </c>
    </row>
    <row r="420" spans="1:2" x14ac:dyDescent="0.3">
      <c r="A420" s="17">
        <v>417</v>
      </c>
      <c r="B420" s="18">
        <v>1</v>
      </c>
    </row>
    <row r="421" spans="1:2" x14ac:dyDescent="0.3">
      <c r="A421" s="17">
        <v>418</v>
      </c>
      <c r="B421" s="18">
        <v>1</v>
      </c>
    </row>
    <row r="422" spans="1:2" x14ac:dyDescent="0.3">
      <c r="A422" s="17">
        <v>419</v>
      </c>
      <c r="B422" s="18">
        <v>1</v>
      </c>
    </row>
    <row r="423" spans="1:2" x14ac:dyDescent="0.3">
      <c r="A423" s="17">
        <v>420</v>
      </c>
      <c r="B423" s="18">
        <v>1</v>
      </c>
    </row>
    <row r="424" spans="1:2" x14ac:dyDescent="0.3">
      <c r="A424" s="17">
        <v>421</v>
      </c>
      <c r="B424" s="18">
        <v>1</v>
      </c>
    </row>
    <row r="425" spans="1:2" x14ac:dyDescent="0.3">
      <c r="A425" s="17">
        <v>422</v>
      </c>
      <c r="B425" s="18">
        <v>1</v>
      </c>
    </row>
    <row r="426" spans="1:2" x14ac:dyDescent="0.3">
      <c r="A426" s="17">
        <v>423</v>
      </c>
      <c r="B426" s="18">
        <v>1</v>
      </c>
    </row>
    <row r="427" spans="1:2" x14ac:dyDescent="0.3">
      <c r="A427" s="17">
        <v>424</v>
      </c>
      <c r="B427" s="18">
        <v>1</v>
      </c>
    </row>
    <row r="428" spans="1:2" x14ac:dyDescent="0.3">
      <c r="A428" s="17">
        <v>425</v>
      </c>
      <c r="B428" s="18">
        <v>1</v>
      </c>
    </row>
    <row r="429" spans="1:2" x14ac:dyDescent="0.3">
      <c r="A429" s="17">
        <v>426</v>
      </c>
      <c r="B429" s="18">
        <v>1</v>
      </c>
    </row>
    <row r="430" spans="1:2" x14ac:dyDescent="0.3">
      <c r="A430" s="17">
        <v>427</v>
      </c>
      <c r="B430" s="18">
        <v>1</v>
      </c>
    </row>
    <row r="431" spans="1:2" x14ac:dyDescent="0.3">
      <c r="A431" s="17">
        <v>428</v>
      </c>
      <c r="B431" s="18">
        <v>1</v>
      </c>
    </row>
    <row r="432" spans="1:2" x14ac:dyDescent="0.3">
      <c r="A432" s="17">
        <v>429</v>
      </c>
      <c r="B432" s="18">
        <v>1</v>
      </c>
    </row>
    <row r="433" spans="1:2" x14ac:dyDescent="0.3">
      <c r="A433" s="17">
        <v>430</v>
      </c>
      <c r="B433" s="18">
        <v>1</v>
      </c>
    </row>
    <row r="434" spans="1:2" x14ac:dyDescent="0.3">
      <c r="A434" s="17">
        <v>431</v>
      </c>
      <c r="B434" s="18">
        <v>1</v>
      </c>
    </row>
    <row r="435" spans="1:2" x14ac:dyDescent="0.3">
      <c r="A435" s="17">
        <v>432</v>
      </c>
      <c r="B435" s="18">
        <v>1</v>
      </c>
    </row>
    <row r="436" spans="1:2" x14ac:dyDescent="0.3">
      <c r="A436" s="17">
        <v>433</v>
      </c>
      <c r="B436" s="18">
        <v>1</v>
      </c>
    </row>
    <row r="437" spans="1:2" x14ac:dyDescent="0.3">
      <c r="A437" s="17">
        <v>434</v>
      </c>
      <c r="B437" s="18">
        <v>1</v>
      </c>
    </row>
    <row r="438" spans="1:2" x14ac:dyDescent="0.3">
      <c r="A438" s="17">
        <v>435</v>
      </c>
      <c r="B438" s="18">
        <v>1</v>
      </c>
    </row>
    <row r="439" spans="1:2" x14ac:dyDescent="0.3">
      <c r="A439" s="17">
        <v>436</v>
      </c>
      <c r="B439" s="18">
        <v>1</v>
      </c>
    </row>
    <row r="440" spans="1:2" x14ac:dyDescent="0.3">
      <c r="A440" s="17">
        <v>437</v>
      </c>
      <c r="B440" s="18">
        <v>1</v>
      </c>
    </row>
    <row r="441" spans="1:2" x14ac:dyDescent="0.3">
      <c r="A441" s="17">
        <v>438</v>
      </c>
      <c r="B441" s="18">
        <v>1</v>
      </c>
    </row>
    <row r="442" spans="1:2" x14ac:dyDescent="0.3">
      <c r="A442" s="17">
        <v>439</v>
      </c>
      <c r="B442" s="18">
        <v>1</v>
      </c>
    </row>
    <row r="443" spans="1:2" x14ac:dyDescent="0.3">
      <c r="A443" s="17">
        <v>440</v>
      </c>
      <c r="B443" s="18">
        <v>1</v>
      </c>
    </row>
    <row r="444" spans="1:2" x14ac:dyDescent="0.3">
      <c r="A444" s="17">
        <v>441</v>
      </c>
      <c r="B444" s="18">
        <v>1</v>
      </c>
    </row>
    <row r="445" spans="1:2" x14ac:dyDescent="0.3">
      <c r="A445" s="17">
        <v>442</v>
      </c>
      <c r="B445" s="18">
        <v>1</v>
      </c>
    </row>
    <row r="446" spans="1:2" x14ac:dyDescent="0.3">
      <c r="A446" s="17">
        <v>443</v>
      </c>
      <c r="B446" s="18">
        <v>1</v>
      </c>
    </row>
    <row r="447" spans="1:2" x14ac:dyDescent="0.3">
      <c r="A447" s="17">
        <v>444</v>
      </c>
      <c r="B447" s="18">
        <v>1</v>
      </c>
    </row>
    <row r="448" spans="1:2" x14ac:dyDescent="0.3">
      <c r="A448" s="17">
        <v>445</v>
      </c>
      <c r="B448" s="18">
        <v>1</v>
      </c>
    </row>
    <row r="449" spans="1:2" x14ac:dyDescent="0.3">
      <c r="A449" s="17">
        <v>446</v>
      </c>
      <c r="B449" s="18">
        <v>1</v>
      </c>
    </row>
    <row r="450" spans="1:2" x14ac:dyDescent="0.3">
      <c r="A450" s="17">
        <v>447</v>
      </c>
      <c r="B450" s="18">
        <v>1</v>
      </c>
    </row>
    <row r="451" spans="1:2" x14ac:dyDescent="0.3">
      <c r="A451" s="17">
        <v>448</v>
      </c>
      <c r="B451" s="18">
        <v>1</v>
      </c>
    </row>
    <row r="452" spans="1:2" x14ac:dyDescent="0.3">
      <c r="A452" s="17">
        <v>449</v>
      </c>
      <c r="B452" s="18">
        <v>1</v>
      </c>
    </row>
    <row r="453" spans="1:2" x14ac:dyDescent="0.3">
      <c r="A453" s="17">
        <v>450</v>
      </c>
      <c r="B453" s="18">
        <v>1</v>
      </c>
    </row>
    <row r="454" spans="1:2" x14ac:dyDescent="0.3">
      <c r="A454" s="17">
        <v>451</v>
      </c>
      <c r="B454" s="18">
        <v>1</v>
      </c>
    </row>
    <row r="455" spans="1:2" x14ac:dyDescent="0.3">
      <c r="A455" s="17">
        <v>452</v>
      </c>
      <c r="B455" s="18">
        <v>1</v>
      </c>
    </row>
    <row r="456" spans="1:2" x14ac:dyDescent="0.3">
      <c r="A456" s="17">
        <v>453</v>
      </c>
      <c r="B456" s="18">
        <v>1</v>
      </c>
    </row>
    <row r="457" spans="1:2" x14ac:dyDescent="0.3">
      <c r="A457" s="17">
        <v>454</v>
      </c>
      <c r="B457" s="18">
        <v>1</v>
      </c>
    </row>
    <row r="458" spans="1:2" x14ac:dyDescent="0.3">
      <c r="A458" s="17">
        <v>455</v>
      </c>
      <c r="B458" s="18">
        <v>1</v>
      </c>
    </row>
    <row r="459" spans="1:2" x14ac:dyDescent="0.3">
      <c r="A459" s="17">
        <v>456</v>
      </c>
      <c r="B459" s="18">
        <v>1</v>
      </c>
    </row>
    <row r="460" spans="1:2" x14ac:dyDescent="0.3">
      <c r="A460" s="17">
        <v>457</v>
      </c>
      <c r="B460" s="18">
        <v>1</v>
      </c>
    </row>
    <row r="461" spans="1:2" x14ac:dyDescent="0.3">
      <c r="A461" s="17">
        <v>458</v>
      </c>
      <c r="B461" s="18">
        <v>1</v>
      </c>
    </row>
    <row r="462" spans="1:2" x14ac:dyDescent="0.3">
      <c r="A462" s="17">
        <v>459</v>
      </c>
      <c r="B462" s="18">
        <v>1</v>
      </c>
    </row>
    <row r="463" spans="1:2" x14ac:dyDescent="0.3">
      <c r="A463" s="17">
        <v>460</v>
      </c>
      <c r="B463" s="18">
        <v>1</v>
      </c>
    </row>
    <row r="464" spans="1:2" x14ac:dyDescent="0.3">
      <c r="A464" s="17">
        <v>461</v>
      </c>
      <c r="B464" s="18">
        <v>1</v>
      </c>
    </row>
    <row r="465" spans="1:2" x14ac:dyDescent="0.3">
      <c r="A465" s="17">
        <v>462</v>
      </c>
      <c r="B465" s="18">
        <v>1</v>
      </c>
    </row>
    <row r="466" spans="1:2" x14ac:dyDescent="0.3">
      <c r="A466" s="17">
        <v>463</v>
      </c>
      <c r="B466" s="18">
        <v>1</v>
      </c>
    </row>
    <row r="467" spans="1:2" x14ac:dyDescent="0.3">
      <c r="A467" s="17">
        <v>464</v>
      </c>
      <c r="B467" s="18">
        <v>1</v>
      </c>
    </row>
    <row r="468" spans="1:2" x14ac:dyDescent="0.3">
      <c r="A468" s="17">
        <v>465</v>
      </c>
      <c r="B468" s="18">
        <v>1</v>
      </c>
    </row>
    <row r="469" spans="1:2" x14ac:dyDescent="0.3">
      <c r="A469" s="17">
        <v>466</v>
      </c>
      <c r="B469" s="18">
        <v>1</v>
      </c>
    </row>
    <row r="470" spans="1:2" x14ac:dyDescent="0.3">
      <c r="A470" s="17">
        <v>467</v>
      </c>
      <c r="B470" s="18">
        <v>1</v>
      </c>
    </row>
    <row r="471" spans="1:2" x14ac:dyDescent="0.3">
      <c r="A471" s="17">
        <v>468</v>
      </c>
      <c r="B471" s="18">
        <v>1</v>
      </c>
    </row>
    <row r="472" spans="1:2" x14ac:dyDescent="0.3">
      <c r="A472" s="17">
        <v>469</v>
      </c>
      <c r="B472" s="18">
        <v>1</v>
      </c>
    </row>
    <row r="473" spans="1:2" x14ac:dyDescent="0.3">
      <c r="A473" s="17">
        <v>470</v>
      </c>
      <c r="B473" s="18">
        <v>1</v>
      </c>
    </row>
    <row r="474" spans="1:2" x14ac:dyDescent="0.3">
      <c r="A474" s="17">
        <v>471</v>
      </c>
      <c r="B474" s="18">
        <v>1</v>
      </c>
    </row>
    <row r="475" spans="1:2" x14ac:dyDescent="0.3">
      <c r="A475" s="17">
        <v>472</v>
      </c>
      <c r="B475" s="18">
        <v>1</v>
      </c>
    </row>
    <row r="476" spans="1:2" x14ac:dyDescent="0.3">
      <c r="A476" s="17">
        <v>473</v>
      </c>
      <c r="B476" s="18">
        <v>1</v>
      </c>
    </row>
    <row r="477" spans="1:2" x14ac:dyDescent="0.3">
      <c r="A477" s="17">
        <v>474</v>
      </c>
      <c r="B477" s="18">
        <v>1</v>
      </c>
    </row>
    <row r="478" spans="1:2" x14ac:dyDescent="0.3">
      <c r="A478" s="17">
        <v>475</v>
      </c>
      <c r="B478" s="18">
        <v>1</v>
      </c>
    </row>
    <row r="479" spans="1:2" x14ac:dyDescent="0.3">
      <c r="A479" s="17">
        <v>476</v>
      </c>
      <c r="B479" s="18">
        <v>1</v>
      </c>
    </row>
    <row r="480" spans="1:2" x14ac:dyDescent="0.3">
      <c r="A480" s="17">
        <v>477</v>
      </c>
      <c r="B480" s="18">
        <v>1</v>
      </c>
    </row>
    <row r="481" spans="1:2" x14ac:dyDescent="0.3">
      <c r="A481" s="17">
        <v>478</v>
      </c>
      <c r="B481" s="18">
        <v>1</v>
      </c>
    </row>
    <row r="482" spans="1:2" x14ac:dyDescent="0.3">
      <c r="A482" s="17">
        <v>479</v>
      </c>
      <c r="B482" s="18">
        <v>1</v>
      </c>
    </row>
    <row r="483" spans="1:2" x14ac:dyDescent="0.3">
      <c r="A483" s="17">
        <v>480</v>
      </c>
      <c r="B483" s="18">
        <v>1</v>
      </c>
    </row>
    <row r="484" spans="1:2" x14ac:dyDescent="0.3">
      <c r="A484" s="17">
        <v>481</v>
      </c>
      <c r="B484" s="18">
        <v>1</v>
      </c>
    </row>
    <row r="485" spans="1:2" x14ac:dyDescent="0.3">
      <c r="A485" s="17">
        <v>482</v>
      </c>
      <c r="B485" s="18">
        <v>1</v>
      </c>
    </row>
    <row r="486" spans="1:2" x14ac:dyDescent="0.3">
      <c r="A486" s="17">
        <v>483</v>
      </c>
      <c r="B486" s="18">
        <v>1</v>
      </c>
    </row>
    <row r="487" spans="1:2" x14ac:dyDescent="0.3">
      <c r="A487" s="17">
        <v>484</v>
      </c>
      <c r="B487" s="18">
        <v>1</v>
      </c>
    </row>
    <row r="488" spans="1:2" x14ac:dyDescent="0.3">
      <c r="A488" s="17">
        <v>485</v>
      </c>
      <c r="B488" s="18">
        <v>1</v>
      </c>
    </row>
    <row r="489" spans="1:2" x14ac:dyDescent="0.3">
      <c r="A489" s="17">
        <v>486</v>
      </c>
      <c r="B489" s="18">
        <v>1</v>
      </c>
    </row>
    <row r="490" spans="1:2" x14ac:dyDescent="0.3">
      <c r="A490" s="17">
        <v>487</v>
      </c>
      <c r="B490" s="18">
        <v>1</v>
      </c>
    </row>
    <row r="491" spans="1:2" x14ac:dyDescent="0.3">
      <c r="A491" s="17">
        <v>488</v>
      </c>
      <c r="B491" s="18">
        <v>1</v>
      </c>
    </row>
    <row r="492" spans="1:2" x14ac:dyDescent="0.3">
      <c r="A492" s="17">
        <v>489</v>
      </c>
      <c r="B492" s="18">
        <v>1</v>
      </c>
    </row>
    <row r="493" spans="1:2" x14ac:dyDescent="0.3">
      <c r="A493" s="17">
        <v>490</v>
      </c>
      <c r="B493" s="18">
        <v>1</v>
      </c>
    </row>
    <row r="494" spans="1:2" x14ac:dyDescent="0.3">
      <c r="A494" s="17">
        <v>491</v>
      </c>
      <c r="B494" s="18">
        <v>1</v>
      </c>
    </row>
    <row r="495" spans="1:2" x14ac:dyDescent="0.3">
      <c r="A495" s="17">
        <v>492</v>
      </c>
      <c r="B495" s="18">
        <v>1</v>
      </c>
    </row>
    <row r="496" spans="1:2" x14ac:dyDescent="0.3">
      <c r="A496" s="17">
        <v>493</v>
      </c>
      <c r="B496" s="18">
        <v>1</v>
      </c>
    </row>
    <row r="497" spans="1:2" x14ac:dyDescent="0.3">
      <c r="A497" s="17">
        <v>494</v>
      </c>
      <c r="B497" s="18">
        <v>1</v>
      </c>
    </row>
    <row r="498" spans="1:2" x14ac:dyDescent="0.3">
      <c r="A498" s="17">
        <v>495</v>
      </c>
      <c r="B498" s="18">
        <v>1</v>
      </c>
    </row>
    <row r="499" spans="1:2" x14ac:dyDescent="0.3">
      <c r="A499" s="17">
        <v>496</v>
      </c>
      <c r="B499" s="18">
        <v>1</v>
      </c>
    </row>
    <row r="500" spans="1:2" x14ac:dyDescent="0.3">
      <c r="A500" s="17">
        <v>497</v>
      </c>
      <c r="B500" s="18">
        <v>1</v>
      </c>
    </row>
    <row r="501" spans="1:2" x14ac:dyDescent="0.3">
      <c r="A501" s="17">
        <v>498</v>
      </c>
      <c r="B501" s="18">
        <v>1</v>
      </c>
    </row>
    <row r="502" spans="1:2" x14ac:dyDescent="0.3">
      <c r="A502" s="17">
        <v>499</v>
      </c>
      <c r="B502" s="18">
        <v>1</v>
      </c>
    </row>
    <row r="503" spans="1:2" x14ac:dyDescent="0.3">
      <c r="A503" s="17">
        <v>500</v>
      </c>
      <c r="B503" s="18">
        <v>1</v>
      </c>
    </row>
    <row r="504" spans="1:2" x14ac:dyDescent="0.3">
      <c r="A504" s="17">
        <v>501</v>
      </c>
      <c r="B504" s="18">
        <v>1</v>
      </c>
    </row>
    <row r="505" spans="1:2" x14ac:dyDescent="0.3">
      <c r="A505" s="17">
        <v>502</v>
      </c>
      <c r="B505" s="18">
        <v>1</v>
      </c>
    </row>
    <row r="506" spans="1:2" x14ac:dyDescent="0.3">
      <c r="A506" s="17">
        <v>503</v>
      </c>
      <c r="B506" s="18">
        <v>1</v>
      </c>
    </row>
    <row r="507" spans="1:2" x14ac:dyDescent="0.3">
      <c r="A507" s="17">
        <v>504</v>
      </c>
      <c r="B507" s="18">
        <v>1</v>
      </c>
    </row>
    <row r="508" spans="1:2" x14ac:dyDescent="0.3">
      <c r="A508" s="17">
        <v>505</v>
      </c>
      <c r="B508" s="18">
        <v>1</v>
      </c>
    </row>
    <row r="509" spans="1:2" x14ac:dyDescent="0.3">
      <c r="A509" s="17">
        <v>506</v>
      </c>
      <c r="B509" s="18">
        <v>1</v>
      </c>
    </row>
    <row r="510" spans="1:2" x14ac:dyDescent="0.3">
      <c r="A510" s="17">
        <v>507</v>
      </c>
      <c r="B510" s="18">
        <v>1</v>
      </c>
    </row>
    <row r="511" spans="1:2" x14ac:dyDescent="0.3">
      <c r="A511" s="17">
        <v>508</v>
      </c>
      <c r="B511" s="18">
        <v>1</v>
      </c>
    </row>
    <row r="512" spans="1:2" x14ac:dyDescent="0.3">
      <c r="A512" s="17">
        <v>509</v>
      </c>
      <c r="B512" s="18">
        <v>1</v>
      </c>
    </row>
    <row r="513" spans="1:2" x14ac:dyDescent="0.3">
      <c r="A513" s="17">
        <v>510</v>
      </c>
      <c r="B513" s="18">
        <v>1</v>
      </c>
    </row>
    <row r="514" spans="1:2" x14ac:dyDescent="0.3">
      <c r="A514" s="17">
        <v>511</v>
      </c>
      <c r="B514" s="18">
        <v>1</v>
      </c>
    </row>
    <row r="515" spans="1:2" x14ac:dyDescent="0.3">
      <c r="A515" s="17">
        <v>512</v>
      </c>
      <c r="B515" s="18">
        <v>1</v>
      </c>
    </row>
    <row r="516" spans="1:2" x14ac:dyDescent="0.3">
      <c r="A516" s="17">
        <v>513</v>
      </c>
      <c r="B516" s="18">
        <v>1</v>
      </c>
    </row>
    <row r="517" spans="1:2" x14ac:dyDescent="0.3">
      <c r="A517" s="17">
        <v>514</v>
      </c>
      <c r="B517" s="18">
        <v>1</v>
      </c>
    </row>
    <row r="518" spans="1:2" x14ac:dyDescent="0.3">
      <c r="A518" s="17">
        <v>515</v>
      </c>
      <c r="B518" s="18">
        <v>1</v>
      </c>
    </row>
    <row r="519" spans="1:2" x14ac:dyDescent="0.3">
      <c r="A519" s="17">
        <v>516</v>
      </c>
      <c r="B519" s="18">
        <v>1</v>
      </c>
    </row>
    <row r="520" spans="1:2" x14ac:dyDescent="0.3">
      <c r="A520" s="17">
        <v>517</v>
      </c>
      <c r="B520" s="18">
        <v>1</v>
      </c>
    </row>
    <row r="521" spans="1:2" x14ac:dyDescent="0.3">
      <c r="A521" s="17">
        <v>518</v>
      </c>
      <c r="B521" s="18">
        <v>1</v>
      </c>
    </row>
    <row r="522" spans="1:2" x14ac:dyDescent="0.3">
      <c r="A522" s="17">
        <v>519</v>
      </c>
      <c r="B522" s="18">
        <v>1</v>
      </c>
    </row>
    <row r="523" spans="1:2" x14ac:dyDescent="0.3">
      <c r="A523" s="17">
        <v>520</v>
      </c>
      <c r="B523" s="18">
        <v>1</v>
      </c>
    </row>
    <row r="524" spans="1:2" x14ac:dyDescent="0.3">
      <c r="A524" s="17">
        <v>521</v>
      </c>
      <c r="B524" s="18">
        <v>1</v>
      </c>
    </row>
    <row r="525" spans="1:2" x14ac:dyDescent="0.3">
      <c r="A525" s="17">
        <v>522</v>
      </c>
      <c r="B525" s="18">
        <v>1</v>
      </c>
    </row>
    <row r="526" spans="1:2" x14ac:dyDescent="0.3">
      <c r="A526" s="17">
        <v>523</v>
      </c>
      <c r="B526" s="18">
        <v>1</v>
      </c>
    </row>
    <row r="527" spans="1:2" x14ac:dyDescent="0.3">
      <c r="A527" s="17">
        <v>524</v>
      </c>
      <c r="B527" s="18">
        <v>1</v>
      </c>
    </row>
    <row r="528" spans="1:2" x14ac:dyDescent="0.3">
      <c r="A528" s="17">
        <v>525</v>
      </c>
      <c r="B528" s="18">
        <v>1</v>
      </c>
    </row>
    <row r="529" spans="1:2" x14ac:dyDescent="0.3">
      <c r="A529" s="17">
        <v>526</v>
      </c>
      <c r="B529" s="18">
        <v>1</v>
      </c>
    </row>
    <row r="530" spans="1:2" x14ac:dyDescent="0.3">
      <c r="A530" s="17">
        <v>527</v>
      </c>
      <c r="B530" s="18">
        <v>1</v>
      </c>
    </row>
    <row r="531" spans="1:2" x14ac:dyDescent="0.3">
      <c r="A531" s="17">
        <v>528</v>
      </c>
      <c r="B531" s="18">
        <v>1</v>
      </c>
    </row>
    <row r="532" spans="1:2" x14ac:dyDescent="0.3">
      <c r="A532" s="17">
        <v>529</v>
      </c>
      <c r="B532" s="18">
        <v>1</v>
      </c>
    </row>
    <row r="533" spans="1:2" x14ac:dyDescent="0.3">
      <c r="A533" s="17">
        <v>530</v>
      </c>
      <c r="B533" s="18">
        <v>1</v>
      </c>
    </row>
    <row r="534" spans="1:2" x14ac:dyDescent="0.3">
      <c r="A534" s="17">
        <v>531</v>
      </c>
      <c r="B534" s="18">
        <v>1</v>
      </c>
    </row>
    <row r="535" spans="1:2" x14ac:dyDescent="0.3">
      <c r="A535" s="17">
        <v>532</v>
      </c>
      <c r="B535" s="18">
        <v>1</v>
      </c>
    </row>
    <row r="536" spans="1:2" x14ac:dyDescent="0.3">
      <c r="A536" s="17">
        <v>533</v>
      </c>
      <c r="B536" s="18">
        <v>1</v>
      </c>
    </row>
    <row r="537" spans="1:2" x14ac:dyDescent="0.3">
      <c r="A537" s="17">
        <v>534</v>
      </c>
      <c r="B537" s="18">
        <v>1</v>
      </c>
    </row>
    <row r="538" spans="1:2" x14ac:dyDescent="0.3">
      <c r="A538" s="17">
        <v>535</v>
      </c>
      <c r="B538" s="18">
        <v>1</v>
      </c>
    </row>
    <row r="539" spans="1:2" x14ac:dyDescent="0.3">
      <c r="A539" s="17">
        <v>536</v>
      </c>
      <c r="B539" s="18">
        <v>1</v>
      </c>
    </row>
    <row r="540" spans="1:2" x14ac:dyDescent="0.3">
      <c r="A540" s="17">
        <v>537</v>
      </c>
      <c r="B540" s="18">
        <v>1</v>
      </c>
    </row>
    <row r="541" spans="1:2" x14ac:dyDescent="0.3">
      <c r="A541" s="17">
        <v>538</v>
      </c>
      <c r="B541" s="18">
        <v>1</v>
      </c>
    </row>
    <row r="542" spans="1:2" x14ac:dyDescent="0.3">
      <c r="A542" s="17">
        <v>539</v>
      </c>
      <c r="B542" s="18">
        <v>1</v>
      </c>
    </row>
    <row r="543" spans="1:2" x14ac:dyDescent="0.3">
      <c r="A543" s="17">
        <v>540</v>
      </c>
      <c r="B543" s="18">
        <v>1</v>
      </c>
    </row>
    <row r="544" spans="1:2" x14ac:dyDescent="0.3">
      <c r="A544" s="17">
        <v>541</v>
      </c>
      <c r="B544" s="18">
        <v>1</v>
      </c>
    </row>
    <row r="545" spans="1:2" x14ac:dyDescent="0.3">
      <c r="A545" s="17">
        <v>542</v>
      </c>
      <c r="B545" s="18">
        <v>1</v>
      </c>
    </row>
    <row r="546" spans="1:2" x14ac:dyDescent="0.3">
      <c r="A546" s="17">
        <v>543</v>
      </c>
      <c r="B546" s="18">
        <v>1</v>
      </c>
    </row>
    <row r="547" spans="1:2" x14ac:dyDescent="0.3">
      <c r="A547" s="17">
        <v>544</v>
      </c>
      <c r="B547" s="18">
        <v>1</v>
      </c>
    </row>
    <row r="548" spans="1:2" x14ac:dyDescent="0.3">
      <c r="A548" s="17">
        <v>545</v>
      </c>
      <c r="B548" s="18">
        <v>1</v>
      </c>
    </row>
    <row r="549" spans="1:2" x14ac:dyDescent="0.3">
      <c r="A549" s="17">
        <v>546</v>
      </c>
      <c r="B549" s="18">
        <v>1</v>
      </c>
    </row>
    <row r="550" spans="1:2" x14ac:dyDescent="0.3">
      <c r="A550" s="17">
        <v>547</v>
      </c>
      <c r="B550" s="18">
        <v>1</v>
      </c>
    </row>
    <row r="551" spans="1:2" x14ac:dyDescent="0.3">
      <c r="A551" s="17">
        <v>548</v>
      </c>
      <c r="B551" s="18">
        <v>1</v>
      </c>
    </row>
    <row r="552" spans="1:2" x14ac:dyDescent="0.3">
      <c r="A552" s="17">
        <v>549</v>
      </c>
      <c r="B552" s="18">
        <v>1</v>
      </c>
    </row>
    <row r="553" spans="1:2" x14ac:dyDescent="0.3">
      <c r="A553" s="17">
        <v>550</v>
      </c>
      <c r="B553" s="18">
        <v>1</v>
      </c>
    </row>
    <row r="554" spans="1:2" x14ac:dyDescent="0.3">
      <c r="A554" s="17">
        <v>551</v>
      </c>
      <c r="B554" s="18">
        <v>1</v>
      </c>
    </row>
    <row r="555" spans="1:2" x14ac:dyDescent="0.3">
      <c r="A555" s="17">
        <v>552</v>
      </c>
      <c r="B555" s="18">
        <v>1</v>
      </c>
    </row>
    <row r="556" spans="1:2" x14ac:dyDescent="0.3">
      <c r="A556" s="17">
        <v>553</v>
      </c>
      <c r="B556" s="18">
        <v>1</v>
      </c>
    </row>
    <row r="557" spans="1:2" x14ac:dyDescent="0.3">
      <c r="A557" s="17">
        <v>554</v>
      </c>
      <c r="B557" s="18">
        <v>1</v>
      </c>
    </row>
    <row r="558" spans="1:2" x14ac:dyDescent="0.3">
      <c r="A558" s="17">
        <v>555</v>
      </c>
      <c r="B558" s="18">
        <v>1</v>
      </c>
    </row>
    <row r="559" spans="1:2" x14ac:dyDescent="0.3">
      <c r="A559" s="17">
        <v>556</v>
      </c>
      <c r="B559" s="18">
        <v>1</v>
      </c>
    </row>
    <row r="560" spans="1:2" x14ac:dyDescent="0.3">
      <c r="A560" s="17">
        <v>557</v>
      </c>
      <c r="B560" s="18">
        <v>1</v>
      </c>
    </row>
    <row r="561" spans="1:2" x14ac:dyDescent="0.3">
      <c r="A561" s="17">
        <v>558</v>
      </c>
      <c r="B561" s="18">
        <v>1</v>
      </c>
    </row>
    <row r="562" spans="1:2" x14ac:dyDescent="0.3">
      <c r="A562" s="17">
        <v>559</v>
      </c>
      <c r="B562" s="18">
        <v>1</v>
      </c>
    </row>
    <row r="563" spans="1:2" x14ac:dyDescent="0.3">
      <c r="A563" s="17">
        <v>560</v>
      </c>
      <c r="B563" s="18">
        <v>1</v>
      </c>
    </row>
    <row r="564" spans="1:2" x14ac:dyDescent="0.3">
      <c r="A564" s="17">
        <v>561</v>
      </c>
      <c r="B564" s="18">
        <v>1</v>
      </c>
    </row>
    <row r="565" spans="1:2" x14ac:dyDescent="0.3">
      <c r="A565" s="17">
        <v>562</v>
      </c>
      <c r="B565" s="18">
        <v>1</v>
      </c>
    </row>
    <row r="566" spans="1:2" x14ac:dyDescent="0.3">
      <c r="A566" s="17">
        <v>563</v>
      </c>
      <c r="B566" s="18">
        <v>1</v>
      </c>
    </row>
    <row r="567" spans="1:2" x14ac:dyDescent="0.3">
      <c r="A567" s="17">
        <v>564</v>
      </c>
      <c r="B567" s="18">
        <v>1</v>
      </c>
    </row>
    <row r="568" spans="1:2" x14ac:dyDescent="0.3">
      <c r="A568" s="17">
        <v>565</v>
      </c>
      <c r="B568" s="18">
        <v>1</v>
      </c>
    </row>
    <row r="569" spans="1:2" x14ac:dyDescent="0.3">
      <c r="A569" s="17">
        <v>566</v>
      </c>
      <c r="B569" s="18">
        <v>1</v>
      </c>
    </row>
    <row r="570" spans="1:2" x14ac:dyDescent="0.3">
      <c r="A570" s="17">
        <v>567</v>
      </c>
      <c r="B570" s="18">
        <v>1</v>
      </c>
    </row>
    <row r="571" spans="1:2" x14ac:dyDescent="0.3">
      <c r="A571" s="17">
        <v>568</v>
      </c>
      <c r="B571" s="18">
        <v>1</v>
      </c>
    </row>
    <row r="572" spans="1:2" x14ac:dyDescent="0.3">
      <c r="A572" s="17">
        <v>569</v>
      </c>
      <c r="B572" s="18">
        <v>1</v>
      </c>
    </row>
    <row r="573" spans="1:2" x14ac:dyDescent="0.3">
      <c r="A573" s="17">
        <v>570</v>
      </c>
      <c r="B573" s="18">
        <v>1</v>
      </c>
    </row>
    <row r="574" spans="1:2" x14ac:dyDescent="0.3">
      <c r="A574" s="17">
        <v>571</v>
      </c>
      <c r="B574" s="18">
        <v>1</v>
      </c>
    </row>
    <row r="575" spans="1:2" x14ac:dyDescent="0.3">
      <c r="A575" s="17">
        <v>572</v>
      </c>
      <c r="B575" s="18">
        <v>1</v>
      </c>
    </row>
    <row r="576" spans="1:2" x14ac:dyDescent="0.3">
      <c r="A576" s="17">
        <v>573</v>
      </c>
      <c r="B576" s="18">
        <v>1</v>
      </c>
    </row>
    <row r="577" spans="1:2" x14ac:dyDescent="0.3">
      <c r="A577" s="17">
        <v>574</v>
      </c>
      <c r="B577" s="18">
        <v>1</v>
      </c>
    </row>
    <row r="578" spans="1:2" x14ac:dyDescent="0.3">
      <c r="A578" s="17">
        <v>575</v>
      </c>
      <c r="B578" s="18">
        <v>1</v>
      </c>
    </row>
    <row r="579" spans="1:2" x14ac:dyDescent="0.3">
      <c r="A579" s="17">
        <v>576</v>
      </c>
      <c r="B579" s="18">
        <v>1</v>
      </c>
    </row>
    <row r="580" spans="1:2" x14ac:dyDescent="0.3">
      <c r="A580" s="17">
        <v>577</v>
      </c>
      <c r="B580" s="18">
        <v>1</v>
      </c>
    </row>
    <row r="581" spans="1:2" x14ac:dyDescent="0.3">
      <c r="A581" s="17">
        <v>578</v>
      </c>
      <c r="B581" s="18">
        <v>1</v>
      </c>
    </row>
    <row r="582" spans="1:2" x14ac:dyDescent="0.3">
      <c r="A582" s="17">
        <v>579</v>
      </c>
      <c r="B582" s="18">
        <v>1</v>
      </c>
    </row>
    <row r="583" spans="1:2" x14ac:dyDescent="0.3">
      <c r="A583" s="17">
        <v>580</v>
      </c>
      <c r="B583" s="18">
        <v>1</v>
      </c>
    </row>
    <row r="584" spans="1:2" x14ac:dyDescent="0.3">
      <c r="A584" s="17">
        <v>581</v>
      </c>
      <c r="B584" s="18">
        <v>1</v>
      </c>
    </row>
    <row r="585" spans="1:2" x14ac:dyDescent="0.3">
      <c r="A585" s="17">
        <v>582</v>
      </c>
      <c r="B585" s="18">
        <v>1</v>
      </c>
    </row>
    <row r="586" spans="1:2" x14ac:dyDescent="0.3">
      <c r="A586" s="17">
        <v>583</v>
      </c>
      <c r="B586" s="18">
        <v>1</v>
      </c>
    </row>
    <row r="587" spans="1:2" x14ac:dyDescent="0.3">
      <c r="A587" s="17">
        <v>584</v>
      </c>
      <c r="B587" s="18">
        <v>1</v>
      </c>
    </row>
    <row r="588" spans="1:2" x14ac:dyDescent="0.3">
      <c r="A588" s="17">
        <v>585</v>
      </c>
      <c r="B588" s="18">
        <v>1</v>
      </c>
    </row>
    <row r="589" spans="1:2" x14ac:dyDescent="0.3">
      <c r="A589" s="17">
        <v>586</v>
      </c>
      <c r="B589" s="18">
        <v>1</v>
      </c>
    </row>
    <row r="590" spans="1:2" x14ac:dyDescent="0.3">
      <c r="A590" s="17">
        <v>587</v>
      </c>
      <c r="B590" s="18">
        <v>1</v>
      </c>
    </row>
    <row r="591" spans="1:2" x14ac:dyDescent="0.3">
      <c r="A591" s="17">
        <v>588</v>
      </c>
      <c r="B591" s="18">
        <v>1</v>
      </c>
    </row>
    <row r="592" spans="1:2" x14ac:dyDescent="0.3">
      <c r="A592" s="17">
        <v>589</v>
      </c>
      <c r="B592" s="18">
        <v>1</v>
      </c>
    </row>
    <row r="593" spans="1:2" x14ac:dyDescent="0.3">
      <c r="A593" s="17">
        <v>590</v>
      </c>
      <c r="B593" s="18">
        <v>1</v>
      </c>
    </row>
    <row r="594" spans="1:2" x14ac:dyDescent="0.3">
      <c r="A594" s="17">
        <v>591</v>
      </c>
      <c r="B594" s="18">
        <v>1</v>
      </c>
    </row>
    <row r="595" spans="1:2" x14ac:dyDescent="0.3">
      <c r="A595" s="17">
        <v>592</v>
      </c>
      <c r="B595" s="18">
        <v>1</v>
      </c>
    </row>
    <row r="596" spans="1:2" x14ac:dyDescent="0.3">
      <c r="A596" s="17">
        <v>593</v>
      </c>
      <c r="B596" s="18">
        <v>1</v>
      </c>
    </row>
    <row r="597" spans="1:2" x14ac:dyDescent="0.3">
      <c r="A597" s="17">
        <v>594</v>
      </c>
      <c r="B597" s="18">
        <v>1</v>
      </c>
    </row>
    <row r="598" spans="1:2" x14ac:dyDescent="0.3">
      <c r="A598" s="17">
        <v>595</v>
      </c>
      <c r="B598" s="18">
        <v>1</v>
      </c>
    </row>
    <row r="599" spans="1:2" x14ac:dyDescent="0.3">
      <c r="A599" s="17">
        <v>596</v>
      </c>
      <c r="B599" s="18">
        <v>1</v>
      </c>
    </row>
    <row r="600" spans="1:2" x14ac:dyDescent="0.3">
      <c r="A600" s="17">
        <v>597</v>
      </c>
      <c r="B600" s="18">
        <v>1</v>
      </c>
    </row>
    <row r="601" spans="1:2" x14ac:dyDescent="0.3">
      <c r="A601" s="17">
        <v>598</v>
      </c>
      <c r="B601" s="18">
        <v>1</v>
      </c>
    </row>
    <row r="602" spans="1:2" x14ac:dyDescent="0.3">
      <c r="A602" s="17">
        <v>599</v>
      </c>
      <c r="B602" s="18">
        <v>1</v>
      </c>
    </row>
    <row r="603" spans="1:2" x14ac:dyDescent="0.3">
      <c r="A603" s="17">
        <v>600</v>
      </c>
      <c r="B603" s="18">
        <v>1</v>
      </c>
    </row>
    <row r="604" spans="1:2" x14ac:dyDescent="0.3">
      <c r="A604" s="17">
        <v>601</v>
      </c>
      <c r="B604" s="18">
        <v>1</v>
      </c>
    </row>
    <row r="605" spans="1:2" x14ac:dyDescent="0.3">
      <c r="A605" s="17">
        <v>602</v>
      </c>
      <c r="B605" s="18">
        <v>1</v>
      </c>
    </row>
    <row r="606" spans="1:2" x14ac:dyDescent="0.3">
      <c r="A606" s="17">
        <v>603</v>
      </c>
      <c r="B606" s="18">
        <v>1</v>
      </c>
    </row>
    <row r="607" spans="1:2" x14ac:dyDescent="0.3">
      <c r="A607" s="17">
        <v>604</v>
      </c>
      <c r="B607" s="18">
        <v>1</v>
      </c>
    </row>
    <row r="608" spans="1:2" x14ac:dyDescent="0.3">
      <c r="A608" s="17">
        <v>605</v>
      </c>
      <c r="B608" s="18">
        <v>1</v>
      </c>
    </row>
    <row r="609" spans="1:2" x14ac:dyDescent="0.3">
      <c r="A609" s="17">
        <v>606</v>
      </c>
      <c r="B609" s="18">
        <v>1</v>
      </c>
    </row>
    <row r="610" spans="1:2" x14ac:dyDescent="0.3">
      <c r="A610" s="17">
        <v>607</v>
      </c>
      <c r="B610" s="18">
        <v>1</v>
      </c>
    </row>
    <row r="611" spans="1:2" x14ac:dyDescent="0.3">
      <c r="A611" s="17">
        <v>608</v>
      </c>
      <c r="B611" s="18">
        <v>1</v>
      </c>
    </row>
    <row r="612" spans="1:2" x14ac:dyDescent="0.3">
      <c r="A612" s="17">
        <v>609</v>
      </c>
      <c r="B612" s="18">
        <v>1</v>
      </c>
    </row>
    <row r="613" spans="1:2" x14ac:dyDescent="0.3">
      <c r="A613" s="17">
        <v>610</v>
      </c>
      <c r="B613" s="18">
        <v>1</v>
      </c>
    </row>
    <row r="614" spans="1:2" x14ac:dyDescent="0.3">
      <c r="A614" s="17">
        <v>611</v>
      </c>
      <c r="B614" s="18">
        <v>1</v>
      </c>
    </row>
    <row r="615" spans="1:2" x14ac:dyDescent="0.3">
      <c r="A615" s="17">
        <v>612</v>
      </c>
      <c r="B615" s="18">
        <v>1</v>
      </c>
    </row>
    <row r="616" spans="1:2" x14ac:dyDescent="0.3">
      <c r="A616" s="17">
        <v>613</v>
      </c>
      <c r="B616" s="18">
        <v>1</v>
      </c>
    </row>
    <row r="617" spans="1:2" x14ac:dyDescent="0.3">
      <c r="A617" s="17">
        <v>614</v>
      </c>
      <c r="B617" s="18">
        <v>1</v>
      </c>
    </row>
    <row r="618" spans="1:2" x14ac:dyDescent="0.3">
      <c r="A618" s="17">
        <v>615</v>
      </c>
      <c r="B618" s="18">
        <v>1</v>
      </c>
    </row>
    <row r="619" spans="1:2" x14ac:dyDescent="0.3">
      <c r="A619" s="17">
        <v>616</v>
      </c>
      <c r="B619" s="18">
        <v>1</v>
      </c>
    </row>
    <row r="620" spans="1:2" x14ac:dyDescent="0.3">
      <c r="A620" s="17">
        <v>617</v>
      </c>
      <c r="B620" s="18">
        <v>1</v>
      </c>
    </row>
    <row r="621" spans="1:2" x14ac:dyDescent="0.3">
      <c r="A621" s="17">
        <v>618</v>
      </c>
      <c r="B621" s="18">
        <v>1</v>
      </c>
    </row>
    <row r="622" spans="1:2" x14ac:dyDescent="0.3">
      <c r="A622" s="17">
        <v>619</v>
      </c>
      <c r="B622" s="18">
        <v>1</v>
      </c>
    </row>
    <row r="623" spans="1:2" x14ac:dyDescent="0.3">
      <c r="A623" s="17">
        <v>620</v>
      </c>
      <c r="B623" s="18">
        <v>1</v>
      </c>
    </row>
    <row r="624" spans="1:2" x14ac:dyDescent="0.3">
      <c r="A624" s="17">
        <v>621</v>
      </c>
      <c r="B624" s="18">
        <v>1</v>
      </c>
    </row>
    <row r="625" spans="1:2" x14ac:dyDescent="0.3">
      <c r="A625" s="17">
        <v>622</v>
      </c>
      <c r="B625" s="18">
        <v>1</v>
      </c>
    </row>
    <row r="626" spans="1:2" x14ac:dyDescent="0.3">
      <c r="A626" s="17">
        <v>623</v>
      </c>
      <c r="B626" s="18">
        <v>1</v>
      </c>
    </row>
    <row r="627" spans="1:2" x14ac:dyDescent="0.3">
      <c r="A627" s="17">
        <v>624</v>
      </c>
      <c r="B627" s="18">
        <v>1</v>
      </c>
    </row>
    <row r="628" spans="1:2" x14ac:dyDescent="0.3">
      <c r="A628" s="17">
        <v>625</v>
      </c>
      <c r="B628" s="18">
        <v>1</v>
      </c>
    </row>
    <row r="629" spans="1:2" x14ac:dyDescent="0.3">
      <c r="A629" s="17">
        <v>626</v>
      </c>
      <c r="B629" s="18">
        <v>1</v>
      </c>
    </row>
    <row r="630" spans="1:2" x14ac:dyDescent="0.3">
      <c r="A630" s="17">
        <v>627</v>
      </c>
      <c r="B630" s="18">
        <v>1</v>
      </c>
    </row>
    <row r="631" spans="1:2" x14ac:dyDescent="0.3">
      <c r="A631" s="17">
        <v>628</v>
      </c>
      <c r="B631" s="18">
        <v>1</v>
      </c>
    </row>
    <row r="632" spans="1:2" x14ac:dyDescent="0.3">
      <c r="A632" s="17">
        <v>629</v>
      </c>
      <c r="B632" s="18">
        <v>1</v>
      </c>
    </row>
    <row r="633" spans="1:2" x14ac:dyDescent="0.3">
      <c r="A633" s="17">
        <v>630</v>
      </c>
      <c r="B633" s="18">
        <v>1</v>
      </c>
    </row>
    <row r="634" spans="1:2" x14ac:dyDescent="0.3">
      <c r="A634" s="17">
        <v>631</v>
      </c>
      <c r="B634" s="18">
        <v>1</v>
      </c>
    </row>
    <row r="635" spans="1:2" x14ac:dyDescent="0.3">
      <c r="A635" s="17">
        <v>632</v>
      </c>
      <c r="B635" s="18">
        <v>1</v>
      </c>
    </row>
    <row r="636" spans="1:2" x14ac:dyDescent="0.3">
      <c r="A636" s="17">
        <v>633</v>
      </c>
      <c r="B636" s="18">
        <v>1</v>
      </c>
    </row>
    <row r="637" spans="1:2" x14ac:dyDescent="0.3">
      <c r="A637" s="17">
        <v>634</v>
      </c>
      <c r="B637" s="18">
        <v>1</v>
      </c>
    </row>
    <row r="638" spans="1:2" x14ac:dyDescent="0.3">
      <c r="A638" s="17">
        <v>635</v>
      </c>
      <c r="B638" s="18">
        <v>1</v>
      </c>
    </row>
    <row r="639" spans="1:2" x14ac:dyDescent="0.3">
      <c r="A639" s="17">
        <v>636</v>
      </c>
      <c r="B639" s="18">
        <v>1</v>
      </c>
    </row>
    <row r="640" spans="1:2" x14ac:dyDescent="0.3">
      <c r="A640" s="17">
        <v>637</v>
      </c>
      <c r="B640" s="18">
        <v>1</v>
      </c>
    </row>
    <row r="641" spans="1:2" x14ac:dyDescent="0.3">
      <c r="A641" s="17">
        <v>638</v>
      </c>
      <c r="B641" s="18">
        <v>1</v>
      </c>
    </row>
    <row r="642" spans="1:2" x14ac:dyDescent="0.3">
      <c r="A642" s="17">
        <v>639</v>
      </c>
      <c r="B642" s="18">
        <v>1</v>
      </c>
    </row>
    <row r="643" spans="1:2" x14ac:dyDescent="0.3">
      <c r="A643" s="17">
        <v>640</v>
      </c>
      <c r="B643" s="18">
        <v>1</v>
      </c>
    </row>
    <row r="644" spans="1:2" x14ac:dyDescent="0.3">
      <c r="A644" s="17">
        <v>641</v>
      </c>
      <c r="B644" s="18">
        <v>1</v>
      </c>
    </row>
    <row r="645" spans="1:2" x14ac:dyDescent="0.3">
      <c r="A645" s="17">
        <v>642</v>
      </c>
      <c r="B645" s="18">
        <v>1</v>
      </c>
    </row>
    <row r="646" spans="1:2" x14ac:dyDescent="0.3">
      <c r="A646" s="17">
        <v>643</v>
      </c>
      <c r="B646" s="18">
        <v>1</v>
      </c>
    </row>
    <row r="647" spans="1:2" x14ac:dyDescent="0.3">
      <c r="A647" s="17">
        <v>644</v>
      </c>
      <c r="B647" s="18">
        <v>1</v>
      </c>
    </row>
    <row r="648" spans="1:2" x14ac:dyDescent="0.3">
      <c r="A648" s="17">
        <v>645</v>
      </c>
      <c r="B648" s="18">
        <v>1</v>
      </c>
    </row>
    <row r="649" spans="1:2" x14ac:dyDescent="0.3">
      <c r="A649" s="17">
        <v>646</v>
      </c>
      <c r="B649" s="18">
        <v>1</v>
      </c>
    </row>
    <row r="650" spans="1:2" x14ac:dyDescent="0.3">
      <c r="A650" s="17">
        <v>647</v>
      </c>
      <c r="B650" s="18">
        <v>1</v>
      </c>
    </row>
    <row r="651" spans="1:2" x14ac:dyDescent="0.3">
      <c r="A651" s="17">
        <v>648</v>
      </c>
      <c r="B651" s="18">
        <v>1</v>
      </c>
    </row>
    <row r="652" spans="1:2" x14ac:dyDescent="0.3">
      <c r="A652" s="17">
        <v>649</v>
      </c>
      <c r="B652" s="18">
        <v>1</v>
      </c>
    </row>
    <row r="653" spans="1:2" x14ac:dyDescent="0.3">
      <c r="A653" s="17">
        <v>650</v>
      </c>
      <c r="B653" s="18">
        <v>1</v>
      </c>
    </row>
    <row r="654" spans="1:2" x14ac:dyDescent="0.3">
      <c r="A654" s="17">
        <v>651</v>
      </c>
      <c r="B654" s="18">
        <v>1</v>
      </c>
    </row>
    <row r="655" spans="1:2" x14ac:dyDescent="0.3">
      <c r="A655" s="17">
        <v>652</v>
      </c>
      <c r="B655" s="18">
        <v>1</v>
      </c>
    </row>
    <row r="656" spans="1:2" x14ac:dyDescent="0.3">
      <c r="A656" s="17">
        <v>653</v>
      </c>
      <c r="B656" s="18">
        <v>1</v>
      </c>
    </row>
    <row r="657" spans="1:2" x14ac:dyDescent="0.3">
      <c r="A657" s="17">
        <v>654</v>
      </c>
      <c r="B657" s="18">
        <v>1</v>
      </c>
    </row>
    <row r="658" spans="1:2" x14ac:dyDescent="0.3">
      <c r="A658" s="17">
        <v>655</v>
      </c>
      <c r="B658" s="18">
        <v>1</v>
      </c>
    </row>
    <row r="659" spans="1:2" x14ac:dyDescent="0.3">
      <c r="A659" s="17">
        <v>656</v>
      </c>
      <c r="B659" s="18">
        <v>1</v>
      </c>
    </row>
    <row r="660" spans="1:2" x14ac:dyDescent="0.3">
      <c r="A660" s="17">
        <v>657</v>
      </c>
      <c r="B660" s="18">
        <v>1</v>
      </c>
    </row>
    <row r="661" spans="1:2" x14ac:dyDescent="0.3">
      <c r="A661" s="17">
        <v>658</v>
      </c>
      <c r="B661" s="18">
        <v>1</v>
      </c>
    </row>
    <row r="662" spans="1:2" x14ac:dyDescent="0.3">
      <c r="A662" s="17">
        <v>659</v>
      </c>
      <c r="B662" s="18">
        <v>1</v>
      </c>
    </row>
    <row r="663" spans="1:2" x14ac:dyDescent="0.3">
      <c r="A663" s="17">
        <v>660</v>
      </c>
      <c r="B663" s="18">
        <v>1</v>
      </c>
    </row>
    <row r="664" spans="1:2" x14ac:dyDescent="0.3">
      <c r="A664" s="17">
        <v>661</v>
      </c>
      <c r="B664" s="18">
        <v>1</v>
      </c>
    </row>
    <row r="665" spans="1:2" x14ac:dyDescent="0.3">
      <c r="A665" s="17">
        <v>662</v>
      </c>
      <c r="B665" s="18">
        <v>1</v>
      </c>
    </row>
    <row r="666" spans="1:2" x14ac:dyDescent="0.3">
      <c r="A666" s="17">
        <v>663</v>
      </c>
      <c r="B666" s="18">
        <v>1</v>
      </c>
    </row>
    <row r="667" spans="1:2" x14ac:dyDescent="0.3">
      <c r="A667" s="17">
        <v>664</v>
      </c>
      <c r="B667" s="18">
        <v>1</v>
      </c>
    </row>
    <row r="668" spans="1:2" x14ac:dyDescent="0.3">
      <c r="A668" s="17">
        <v>665</v>
      </c>
      <c r="B668" s="18">
        <v>1</v>
      </c>
    </row>
    <row r="669" spans="1:2" x14ac:dyDescent="0.3">
      <c r="A669" s="17">
        <v>666</v>
      </c>
      <c r="B669" s="18">
        <v>1</v>
      </c>
    </row>
    <row r="670" spans="1:2" x14ac:dyDescent="0.3">
      <c r="A670" s="17">
        <v>667</v>
      </c>
      <c r="B670" s="18">
        <v>1</v>
      </c>
    </row>
    <row r="671" spans="1:2" x14ac:dyDescent="0.3">
      <c r="A671" s="17">
        <v>668</v>
      </c>
      <c r="B671" s="18">
        <v>1</v>
      </c>
    </row>
    <row r="672" spans="1:2" x14ac:dyDescent="0.3">
      <c r="A672" s="17">
        <v>669</v>
      </c>
      <c r="B672" s="18">
        <v>1</v>
      </c>
    </row>
    <row r="673" spans="1:2" x14ac:dyDescent="0.3">
      <c r="A673" s="17">
        <v>670</v>
      </c>
      <c r="B673" s="18">
        <v>1</v>
      </c>
    </row>
    <row r="674" spans="1:2" x14ac:dyDescent="0.3">
      <c r="A674" s="17">
        <v>671</v>
      </c>
      <c r="B674" s="18">
        <v>1</v>
      </c>
    </row>
    <row r="675" spans="1:2" x14ac:dyDescent="0.3">
      <c r="A675" s="17">
        <v>672</v>
      </c>
      <c r="B675" s="18">
        <v>1</v>
      </c>
    </row>
    <row r="676" spans="1:2" x14ac:dyDescent="0.3">
      <c r="A676" s="17">
        <v>673</v>
      </c>
      <c r="B676" s="18">
        <v>1</v>
      </c>
    </row>
    <row r="677" spans="1:2" x14ac:dyDescent="0.3">
      <c r="A677" s="17">
        <v>674</v>
      </c>
      <c r="B677" s="18">
        <v>1</v>
      </c>
    </row>
    <row r="678" spans="1:2" x14ac:dyDescent="0.3">
      <c r="A678" s="17">
        <v>675</v>
      </c>
      <c r="B678" s="18">
        <v>1</v>
      </c>
    </row>
    <row r="679" spans="1:2" x14ac:dyDescent="0.3">
      <c r="A679" s="17">
        <v>676</v>
      </c>
      <c r="B679" s="18">
        <v>1</v>
      </c>
    </row>
    <row r="680" spans="1:2" x14ac:dyDescent="0.3">
      <c r="A680" s="17">
        <v>677</v>
      </c>
      <c r="B680" s="18">
        <v>1</v>
      </c>
    </row>
    <row r="681" spans="1:2" x14ac:dyDescent="0.3">
      <c r="A681" s="17">
        <v>678</v>
      </c>
      <c r="B681" s="18">
        <v>1</v>
      </c>
    </row>
    <row r="682" spans="1:2" x14ac:dyDescent="0.3">
      <c r="A682" s="17">
        <v>679</v>
      </c>
      <c r="B682" s="18">
        <v>1</v>
      </c>
    </row>
    <row r="683" spans="1:2" x14ac:dyDescent="0.3">
      <c r="A683" s="17">
        <v>680</v>
      </c>
      <c r="B683" s="18">
        <v>1</v>
      </c>
    </row>
    <row r="684" spans="1:2" x14ac:dyDescent="0.3">
      <c r="A684" s="17">
        <v>681</v>
      </c>
      <c r="B684" s="18">
        <v>1</v>
      </c>
    </row>
    <row r="685" spans="1:2" x14ac:dyDescent="0.3">
      <c r="A685" s="17">
        <v>682</v>
      </c>
      <c r="B685" s="18">
        <v>1</v>
      </c>
    </row>
    <row r="686" spans="1:2" x14ac:dyDescent="0.3">
      <c r="A686" s="17">
        <v>683</v>
      </c>
      <c r="B686" s="18">
        <v>1</v>
      </c>
    </row>
    <row r="687" spans="1:2" x14ac:dyDescent="0.3">
      <c r="A687" s="17">
        <v>684</v>
      </c>
      <c r="B687" s="18">
        <v>1</v>
      </c>
    </row>
    <row r="688" spans="1:2" x14ac:dyDescent="0.3">
      <c r="A688" s="17">
        <v>685</v>
      </c>
      <c r="B688" s="18">
        <v>1</v>
      </c>
    </row>
    <row r="689" spans="1:2" x14ac:dyDescent="0.3">
      <c r="A689" s="17">
        <v>686</v>
      </c>
      <c r="B689" s="18">
        <v>1</v>
      </c>
    </row>
    <row r="690" spans="1:2" x14ac:dyDescent="0.3">
      <c r="A690" s="17">
        <v>687</v>
      </c>
      <c r="B690" s="18">
        <v>1</v>
      </c>
    </row>
    <row r="691" spans="1:2" x14ac:dyDescent="0.3">
      <c r="A691" s="17">
        <v>688</v>
      </c>
      <c r="B691" s="18">
        <v>1</v>
      </c>
    </row>
    <row r="692" spans="1:2" x14ac:dyDescent="0.3">
      <c r="A692" s="17">
        <v>689</v>
      </c>
      <c r="B692" s="18">
        <v>1</v>
      </c>
    </row>
    <row r="693" spans="1:2" x14ac:dyDescent="0.3">
      <c r="A693" s="17">
        <v>690</v>
      </c>
      <c r="B693" s="18">
        <v>1</v>
      </c>
    </row>
    <row r="694" spans="1:2" x14ac:dyDescent="0.3">
      <c r="A694" s="17">
        <v>691</v>
      </c>
      <c r="B694" s="18">
        <v>1</v>
      </c>
    </row>
    <row r="695" spans="1:2" x14ac:dyDescent="0.3">
      <c r="A695" s="17">
        <v>692</v>
      </c>
      <c r="B695" s="18">
        <v>1</v>
      </c>
    </row>
    <row r="696" spans="1:2" x14ac:dyDescent="0.3">
      <c r="A696" s="17">
        <v>693</v>
      </c>
      <c r="B696" s="18">
        <v>1</v>
      </c>
    </row>
    <row r="697" spans="1:2" x14ac:dyDescent="0.3">
      <c r="A697" s="17">
        <v>694</v>
      </c>
      <c r="B697" s="18">
        <v>1</v>
      </c>
    </row>
    <row r="698" spans="1:2" x14ac:dyDescent="0.3">
      <c r="A698" s="17">
        <v>695</v>
      </c>
      <c r="B698" s="18">
        <v>1</v>
      </c>
    </row>
    <row r="699" spans="1:2" x14ac:dyDescent="0.3">
      <c r="A699" s="17">
        <v>696</v>
      </c>
      <c r="B699" s="18">
        <v>1</v>
      </c>
    </row>
    <row r="700" spans="1:2" x14ac:dyDescent="0.3">
      <c r="A700" s="17">
        <v>697</v>
      </c>
      <c r="B700" s="18">
        <v>1</v>
      </c>
    </row>
    <row r="701" spans="1:2" x14ac:dyDescent="0.3">
      <c r="A701" s="17">
        <v>698</v>
      </c>
      <c r="B701" s="18">
        <v>1</v>
      </c>
    </row>
    <row r="702" spans="1:2" x14ac:dyDescent="0.3">
      <c r="A702" s="17">
        <v>699</v>
      </c>
      <c r="B702" s="18">
        <v>1</v>
      </c>
    </row>
    <row r="703" spans="1:2" x14ac:dyDescent="0.3">
      <c r="A703" s="17">
        <v>700</v>
      </c>
      <c r="B703" s="18">
        <v>1</v>
      </c>
    </row>
    <row r="704" spans="1:2" x14ac:dyDescent="0.3">
      <c r="A704" s="17">
        <v>701</v>
      </c>
      <c r="B704" s="18">
        <v>1</v>
      </c>
    </row>
    <row r="705" spans="1:2" x14ac:dyDescent="0.3">
      <c r="A705" s="17">
        <v>702</v>
      </c>
      <c r="B705" s="18">
        <v>1</v>
      </c>
    </row>
    <row r="706" spans="1:2" x14ac:dyDescent="0.3">
      <c r="A706" s="17">
        <v>703</v>
      </c>
      <c r="B706" s="18">
        <v>1</v>
      </c>
    </row>
    <row r="707" spans="1:2" x14ac:dyDescent="0.3">
      <c r="A707" s="17">
        <v>704</v>
      </c>
      <c r="B707" s="18">
        <v>1</v>
      </c>
    </row>
    <row r="708" spans="1:2" x14ac:dyDescent="0.3">
      <c r="A708" s="17">
        <v>705</v>
      </c>
      <c r="B708" s="18">
        <v>1</v>
      </c>
    </row>
    <row r="709" spans="1:2" x14ac:dyDescent="0.3">
      <c r="A709" s="17">
        <v>706</v>
      </c>
      <c r="B709" s="18">
        <v>1</v>
      </c>
    </row>
    <row r="710" spans="1:2" x14ac:dyDescent="0.3">
      <c r="A710" s="17">
        <v>707</v>
      </c>
      <c r="B710" s="18">
        <v>1</v>
      </c>
    </row>
    <row r="711" spans="1:2" x14ac:dyDescent="0.3">
      <c r="A711" s="17">
        <v>708</v>
      </c>
      <c r="B711" s="18">
        <v>1</v>
      </c>
    </row>
    <row r="712" spans="1:2" x14ac:dyDescent="0.3">
      <c r="A712" s="17">
        <v>709</v>
      </c>
      <c r="B712" s="18">
        <v>1</v>
      </c>
    </row>
    <row r="713" spans="1:2" x14ac:dyDescent="0.3">
      <c r="A713" s="17">
        <v>710</v>
      </c>
      <c r="B713" s="18">
        <v>1</v>
      </c>
    </row>
    <row r="714" spans="1:2" x14ac:dyDescent="0.3">
      <c r="A714" s="17">
        <v>711</v>
      </c>
      <c r="B714" s="18">
        <v>1</v>
      </c>
    </row>
    <row r="715" spans="1:2" x14ac:dyDescent="0.3">
      <c r="A715" s="17">
        <v>712</v>
      </c>
      <c r="B715" s="18">
        <v>1</v>
      </c>
    </row>
    <row r="716" spans="1:2" x14ac:dyDescent="0.3">
      <c r="A716" s="17">
        <v>713</v>
      </c>
      <c r="B716" s="18">
        <v>1</v>
      </c>
    </row>
    <row r="717" spans="1:2" x14ac:dyDescent="0.3">
      <c r="A717" s="17">
        <v>714</v>
      </c>
      <c r="B717" s="18">
        <v>1</v>
      </c>
    </row>
    <row r="718" spans="1:2" x14ac:dyDescent="0.3">
      <c r="A718" s="17">
        <v>715</v>
      </c>
      <c r="B718" s="18">
        <v>1</v>
      </c>
    </row>
    <row r="719" spans="1:2" x14ac:dyDescent="0.3">
      <c r="A719" s="17">
        <v>716</v>
      </c>
      <c r="B719" s="18">
        <v>1</v>
      </c>
    </row>
    <row r="720" spans="1:2" x14ac:dyDescent="0.3">
      <c r="A720" s="17">
        <v>717</v>
      </c>
      <c r="B720" s="18">
        <v>1</v>
      </c>
    </row>
    <row r="721" spans="1:2" x14ac:dyDescent="0.3">
      <c r="A721" s="17">
        <v>718</v>
      </c>
      <c r="B721" s="18">
        <v>1</v>
      </c>
    </row>
    <row r="722" spans="1:2" x14ac:dyDescent="0.3">
      <c r="A722" s="17">
        <v>719</v>
      </c>
      <c r="B722" s="18">
        <v>1</v>
      </c>
    </row>
    <row r="723" spans="1:2" x14ac:dyDescent="0.3">
      <c r="A723" s="17">
        <v>720</v>
      </c>
      <c r="B723" s="18">
        <v>1</v>
      </c>
    </row>
    <row r="724" spans="1:2" x14ac:dyDescent="0.3">
      <c r="A724" s="17">
        <v>721</v>
      </c>
      <c r="B724" s="18">
        <v>1</v>
      </c>
    </row>
    <row r="725" spans="1:2" x14ac:dyDescent="0.3">
      <c r="A725" s="17">
        <v>722</v>
      </c>
      <c r="B725" s="18">
        <v>1</v>
      </c>
    </row>
    <row r="726" spans="1:2" x14ac:dyDescent="0.3">
      <c r="A726" s="17">
        <v>723</v>
      </c>
      <c r="B726" s="18">
        <v>1</v>
      </c>
    </row>
    <row r="727" spans="1:2" x14ac:dyDescent="0.3">
      <c r="A727" s="17">
        <v>724</v>
      </c>
      <c r="B727" s="18">
        <v>1</v>
      </c>
    </row>
    <row r="728" spans="1:2" x14ac:dyDescent="0.3">
      <c r="A728" s="17">
        <v>725</v>
      </c>
      <c r="B728" s="18">
        <v>1</v>
      </c>
    </row>
    <row r="729" spans="1:2" x14ac:dyDescent="0.3">
      <c r="A729" s="17">
        <v>726</v>
      </c>
      <c r="B729" s="18">
        <v>1</v>
      </c>
    </row>
    <row r="730" spans="1:2" x14ac:dyDescent="0.3">
      <c r="A730" s="17">
        <v>727</v>
      </c>
      <c r="B730" s="18">
        <v>1</v>
      </c>
    </row>
    <row r="731" spans="1:2" x14ac:dyDescent="0.3">
      <c r="A731" s="17">
        <v>728</v>
      </c>
      <c r="B731" s="18">
        <v>1</v>
      </c>
    </row>
    <row r="732" spans="1:2" x14ac:dyDescent="0.3">
      <c r="A732" s="17">
        <v>729</v>
      </c>
      <c r="B732" s="18">
        <v>1</v>
      </c>
    </row>
    <row r="733" spans="1:2" x14ac:dyDescent="0.3">
      <c r="A733" s="17">
        <v>730</v>
      </c>
      <c r="B733" s="18">
        <v>1</v>
      </c>
    </row>
    <row r="734" spans="1:2" x14ac:dyDescent="0.3">
      <c r="A734" s="17">
        <v>731</v>
      </c>
      <c r="B734" s="18">
        <v>1</v>
      </c>
    </row>
    <row r="735" spans="1:2" x14ac:dyDescent="0.3">
      <c r="A735" s="17">
        <v>732</v>
      </c>
      <c r="B735" s="18">
        <v>1</v>
      </c>
    </row>
    <row r="736" spans="1:2" x14ac:dyDescent="0.3">
      <c r="A736" s="17">
        <v>733</v>
      </c>
      <c r="B736" s="18">
        <v>1</v>
      </c>
    </row>
    <row r="737" spans="1:2" x14ac:dyDescent="0.3">
      <c r="A737" s="17">
        <v>734</v>
      </c>
      <c r="B737" s="18">
        <v>1</v>
      </c>
    </row>
    <row r="738" spans="1:2" x14ac:dyDescent="0.3">
      <c r="A738" s="17">
        <v>735</v>
      </c>
      <c r="B738" s="18">
        <v>1</v>
      </c>
    </row>
    <row r="739" spans="1:2" x14ac:dyDescent="0.3">
      <c r="A739" s="17">
        <v>736</v>
      </c>
      <c r="B739" s="18">
        <v>1</v>
      </c>
    </row>
    <row r="740" spans="1:2" x14ac:dyDescent="0.3">
      <c r="A740" s="17">
        <v>737</v>
      </c>
      <c r="B740" s="18">
        <v>1</v>
      </c>
    </row>
    <row r="741" spans="1:2" x14ac:dyDescent="0.3">
      <c r="A741" s="17">
        <v>738</v>
      </c>
      <c r="B741" s="18">
        <v>1</v>
      </c>
    </row>
    <row r="742" spans="1:2" x14ac:dyDescent="0.3">
      <c r="A742" s="17">
        <v>739</v>
      </c>
      <c r="B742" s="18">
        <v>1</v>
      </c>
    </row>
    <row r="743" spans="1:2" x14ac:dyDescent="0.3">
      <c r="A743" s="17">
        <v>740</v>
      </c>
      <c r="B743" s="18">
        <v>1</v>
      </c>
    </row>
    <row r="744" spans="1:2" x14ac:dyDescent="0.3">
      <c r="A744" s="17">
        <v>741</v>
      </c>
      <c r="B744" s="18">
        <v>1</v>
      </c>
    </row>
    <row r="745" spans="1:2" x14ac:dyDescent="0.3">
      <c r="A745" s="17">
        <v>742</v>
      </c>
      <c r="B745" s="18">
        <v>1</v>
      </c>
    </row>
    <row r="746" spans="1:2" x14ac:dyDescent="0.3">
      <c r="A746" s="17">
        <v>743</v>
      </c>
      <c r="B746" s="18">
        <v>1</v>
      </c>
    </row>
    <row r="747" spans="1:2" x14ac:dyDescent="0.3">
      <c r="A747" s="17">
        <v>744</v>
      </c>
      <c r="B747" s="18">
        <v>1</v>
      </c>
    </row>
    <row r="748" spans="1:2" x14ac:dyDescent="0.3">
      <c r="A748" s="17">
        <v>745</v>
      </c>
      <c r="B748" s="18">
        <v>1</v>
      </c>
    </row>
    <row r="749" spans="1:2" x14ac:dyDescent="0.3">
      <c r="A749" s="17">
        <v>746</v>
      </c>
      <c r="B749" s="18">
        <v>1</v>
      </c>
    </row>
    <row r="750" spans="1:2" x14ac:dyDescent="0.3">
      <c r="A750" s="17">
        <v>747</v>
      </c>
      <c r="B750" s="18">
        <v>1</v>
      </c>
    </row>
    <row r="751" spans="1:2" x14ac:dyDescent="0.3">
      <c r="A751" s="17">
        <v>748</v>
      </c>
      <c r="B751" s="18">
        <v>1</v>
      </c>
    </row>
    <row r="752" spans="1:2" x14ac:dyDescent="0.3">
      <c r="A752" s="17">
        <v>749</v>
      </c>
      <c r="B752" s="18">
        <v>1</v>
      </c>
    </row>
    <row r="753" spans="1:2" x14ac:dyDescent="0.3">
      <c r="A753" s="17">
        <v>750</v>
      </c>
      <c r="B753" s="18">
        <v>1</v>
      </c>
    </row>
    <row r="754" spans="1:2" x14ac:dyDescent="0.3">
      <c r="A754" s="17">
        <v>751</v>
      </c>
      <c r="B754" s="18">
        <v>1</v>
      </c>
    </row>
    <row r="755" spans="1:2" x14ac:dyDescent="0.3">
      <c r="A755" s="17">
        <v>752</v>
      </c>
      <c r="B755" s="18">
        <v>1</v>
      </c>
    </row>
    <row r="756" spans="1:2" x14ac:dyDescent="0.3">
      <c r="A756" s="17">
        <v>753</v>
      </c>
      <c r="B756" s="18">
        <v>1</v>
      </c>
    </row>
    <row r="757" spans="1:2" x14ac:dyDescent="0.3">
      <c r="A757" s="17">
        <v>754</v>
      </c>
      <c r="B757" s="18">
        <v>1</v>
      </c>
    </row>
    <row r="758" spans="1:2" x14ac:dyDescent="0.3">
      <c r="A758" s="17">
        <v>755</v>
      </c>
      <c r="B758" s="18">
        <v>1</v>
      </c>
    </row>
    <row r="759" spans="1:2" x14ac:dyDescent="0.3">
      <c r="A759" s="17">
        <v>756</v>
      </c>
      <c r="B759" s="18">
        <v>1</v>
      </c>
    </row>
    <row r="760" spans="1:2" x14ac:dyDescent="0.3">
      <c r="A760" s="17">
        <v>757</v>
      </c>
      <c r="B760" s="18">
        <v>1</v>
      </c>
    </row>
    <row r="761" spans="1:2" x14ac:dyDescent="0.3">
      <c r="A761" s="17">
        <v>758</v>
      </c>
      <c r="B761" s="18">
        <v>1</v>
      </c>
    </row>
    <row r="762" spans="1:2" x14ac:dyDescent="0.3">
      <c r="A762" s="17">
        <v>759</v>
      </c>
      <c r="B762" s="18">
        <v>1</v>
      </c>
    </row>
    <row r="763" spans="1:2" x14ac:dyDescent="0.3">
      <c r="A763" s="17">
        <v>760</v>
      </c>
      <c r="B763" s="18">
        <v>1</v>
      </c>
    </row>
    <row r="764" spans="1:2" x14ac:dyDescent="0.3">
      <c r="A764" s="17">
        <v>761</v>
      </c>
      <c r="B764" s="18">
        <v>1</v>
      </c>
    </row>
    <row r="765" spans="1:2" x14ac:dyDescent="0.3">
      <c r="A765" s="17">
        <v>762</v>
      </c>
      <c r="B765" s="18">
        <v>1</v>
      </c>
    </row>
    <row r="766" spans="1:2" x14ac:dyDescent="0.3">
      <c r="A766" s="17">
        <v>763</v>
      </c>
      <c r="B766" s="18">
        <v>1</v>
      </c>
    </row>
    <row r="767" spans="1:2" x14ac:dyDescent="0.3">
      <c r="A767" s="17">
        <v>764</v>
      </c>
      <c r="B767" s="18">
        <v>1</v>
      </c>
    </row>
    <row r="768" spans="1:2" x14ac:dyDescent="0.3">
      <c r="A768" s="17">
        <v>765</v>
      </c>
      <c r="B768" s="18">
        <v>1</v>
      </c>
    </row>
    <row r="769" spans="1:2" x14ac:dyDescent="0.3">
      <c r="A769" s="17">
        <v>766</v>
      </c>
      <c r="B769" s="18">
        <v>1</v>
      </c>
    </row>
    <row r="770" spans="1:2" x14ac:dyDescent="0.3">
      <c r="A770" s="17">
        <v>767</v>
      </c>
      <c r="B770" s="18">
        <v>1</v>
      </c>
    </row>
    <row r="771" spans="1:2" x14ac:dyDescent="0.3">
      <c r="A771" s="17">
        <v>768</v>
      </c>
      <c r="B771" s="18">
        <v>1</v>
      </c>
    </row>
    <row r="772" spans="1:2" x14ac:dyDescent="0.3">
      <c r="A772" s="17">
        <v>769</v>
      </c>
      <c r="B772" s="18">
        <v>1</v>
      </c>
    </row>
    <row r="773" spans="1:2" x14ac:dyDescent="0.3">
      <c r="A773" s="17">
        <v>770</v>
      </c>
      <c r="B773" s="18">
        <v>1</v>
      </c>
    </row>
    <row r="774" spans="1:2" x14ac:dyDescent="0.3">
      <c r="A774" s="17">
        <v>771</v>
      </c>
      <c r="B774" s="18">
        <v>1</v>
      </c>
    </row>
    <row r="775" spans="1:2" x14ac:dyDescent="0.3">
      <c r="A775" s="17">
        <v>772</v>
      </c>
      <c r="B775" s="18">
        <v>1</v>
      </c>
    </row>
    <row r="776" spans="1:2" x14ac:dyDescent="0.3">
      <c r="A776" s="17">
        <v>773</v>
      </c>
      <c r="B776" s="18">
        <v>1</v>
      </c>
    </row>
    <row r="777" spans="1:2" x14ac:dyDescent="0.3">
      <c r="A777" s="17">
        <v>774</v>
      </c>
      <c r="B777" s="18">
        <v>1</v>
      </c>
    </row>
    <row r="778" spans="1:2" x14ac:dyDescent="0.3">
      <c r="A778" s="17">
        <v>775</v>
      </c>
      <c r="B778" s="18">
        <v>1</v>
      </c>
    </row>
    <row r="779" spans="1:2" x14ac:dyDescent="0.3">
      <c r="A779" s="17">
        <v>776</v>
      </c>
      <c r="B779" s="18">
        <v>1</v>
      </c>
    </row>
    <row r="780" spans="1:2" x14ac:dyDescent="0.3">
      <c r="A780" s="17">
        <v>777</v>
      </c>
      <c r="B780" s="18">
        <v>1</v>
      </c>
    </row>
    <row r="781" spans="1:2" x14ac:dyDescent="0.3">
      <c r="A781" s="17">
        <v>778</v>
      </c>
      <c r="B781" s="18">
        <v>1</v>
      </c>
    </row>
    <row r="782" spans="1:2" x14ac:dyDescent="0.3">
      <c r="A782" s="17">
        <v>779</v>
      </c>
      <c r="B782" s="18">
        <v>1</v>
      </c>
    </row>
    <row r="783" spans="1:2" x14ac:dyDescent="0.3">
      <c r="A783" s="17">
        <v>780</v>
      </c>
      <c r="B783" s="18">
        <v>1</v>
      </c>
    </row>
    <row r="784" spans="1:2" x14ac:dyDescent="0.3">
      <c r="A784" s="17">
        <v>781</v>
      </c>
      <c r="B784" s="18">
        <v>1</v>
      </c>
    </row>
    <row r="785" spans="1:2" x14ac:dyDescent="0.3">
      <c r="A785" s="17">
        <v>782</v>
      </c>
      <c r="B785" s="18">
        <v>1</v>
      </c>
    </row>
    <row r="786" spans="1:2" x14ac:dyDescent="0.3">
      <c r="A786" s="17">
        <v>783</v>
      </c>
      <c r="B786" s="18">
        <v>1</v>
      </c>
    </row>
    <row r="787" spans="1:2" x14ac:dyDescent="0.3">
      <c r="A787" s="17">
        <v>784</v>
      </c>
      <c r="B787" s="18">
        <v>1</v>
      </c>
    </row>
    <row r="788" spans="1:2" x14ac:dyDescent="0.3">
      <c r="A788" s="17">
        <v>785</v>
      </c>
      <c r="B788" s="18">
        <v>1</v>
      </c>
    </row>
    <row r="789" spans="1:2" x14ac:dyDescent="0.3">
      <c r="A789" s="17">
        <v>786</v>
      </c>
      <c r="B789" s="18">
        <v>1</v>
      </c>
    </row>
    <row r="790" spans="1:2" x14ac:dyDescent="0.3">
      <c r="A790" s="17">
        <v>787</v>
      </c>
      <c r="B790" s="18">
        <v>1</v>
      </c>
    </row>
    <row r="791" spans="1:2" x14ac:dyDescent="0.3">
      <c r="A791" s="17">
        <v>788</v>
      </c>
      <c r="B791" s="18">
        <v>1</v>
      </c>
    </row>
    <row r="792" spans="1:2" x14ac:dyDescent="0.3">
      <c r="A792" s="17">
        <v>789</v>
      </c>
      <c r="B792" s="18">
        <v>1</v>
      </c>
    </row>
    <row r="793" spans="1:2" x14ac:dyDescent="0.3">
      <c r="A793" s="17">
        <v>790</v>
      </c>
      <c r="B793" s="18">
        <v>1</v>
      </c>
    </row>
    <row r="794" spans="1:2" x14ac:dyDescent="0.3">
      <c r="A794" s="17">
        <v>791</v>
      </c>
      <c r="B794" s="18">
        <v>1</v>
      </c>
    </row>
    <row r="795" spans="1:2" x14ac:dyDescent="0.3">
      <c r="A795" s="17">
        <v>792</v>
      </c>
      <c r="B795" s="18">
        <v>1</v>
      </c>
    </row>
    <row r="796" spans="1:2" x14ac:dyDescent="0.3">
      <c r="A796" s="17">
        <v>793</v>
      </c>
      <c r="B796" s="18">
        <v>1</v>
      </c>
    </row>
    <row r="797" spans="1:2" x14ac:dyDescent="0.3">
      <c r="A797" s="17">
        <v>794</v>
      </c>
      <c r="B797" s="18">
        <v>1</v>
      </c>
    </row>
    <row r="798" spans="1:2" x14ac:dyDescent="0.3">
      <c r="A798" s="17">
        <v>795</v>
      </c>
      <c r="B798" s="18">
        <v>1</v>
      </c>
    </row>
    <row r="799" spans="1:2" x14ac:dyDescent="0.3">
      <c r="A799" s="17">
        <v>796</v>
      </c>
      <c r="B799" s="18">
        <v>1</v>
      </c>
    </row>
    <row r="800" spans="1:2" x14ac:dyDescent="0.3">
      <c r="A800" s="17">
        <v>797</v>
      </c>
      <c r="B800" s="18">
        <v>1</v>
      </c>
    </row>
    <row r="801" spans="1:2" x14ac:dyDescent="0.3">
      <c r="A801" s="17">
        <v>798</v>
      </c>
      <c r="B801" s="18">
        <v>1</v>
      </c>
    </row>
    <row r="802" spans="1:2" x14ac:dyDescent="0.3">
      <c r="A802" s="17">
        <v>799</v>
      </c>
      <c r="B802" s="18">
        <v>1</v>
      </c>
    </row>
    <row r="803" spans="1:2" x14ac:dyDescent="0.3">
      <c r="A803" s="17">
        <v>800</v>
      </c>
      <c r="B803" s="18">
        <v>1</v>
      </c>
    </row>
    <row r="804" spans="1:2" x14ac:dyDescent="0.3">
      <c r="A804" s="17">
        <v>801</v>
      </c>
      <c r="B804" s="18">
        <v>1</v>
      </c>
    </row>
    <row r="805" spans="1:2" x14ac:dyDescent="0.3">
      <c r="A805" s="17">
        <v>802</v>
      </c>
      <c r="B805" s="18">
        <v>1</v>
      </c>
    </row>
    <row r="806" spans="1:2" x14ac:dyDescent="0.3">
      <c r="A806" s="17">
        <v>803</v>
      </c>
      <c r="B806" s="18">
        <v>1</v>
      </c>
    </row>
    <row r="807" spans="1:2" x14ac:dyDescent="0.3">
      <c r="A807" s="17">
        <v>804</v>
      </c>
      <c r="B807" s="18">
        <v>1</v>
      </c>
    </row>
    <row r="808" spans="1:2" x14ac:dyDescent="0.3">
      <c r="A808" s="17">
        <v>805</v>
      </c>
      <c r="B808" s="18">
        <v>1</v>
      </c>
    </row>
    <row r="809" spans="1:2" x14ac:dyDescent="0.3">
      <c r="A809" s="17">
        <v>806</v>
      </c>
      <c r="B809" s="18">
        <v>1</v>
      </c>
    </row>
    <row r="810" spans="1:2" x14ac:dyDescent="0.3">
      <c r="A810" s="17">
        <v>807</v>
      </c>
      <c r="B810" s="18">
        <v>1</v>
      </c>
    </row>
    <row r="811" spans="1:2" x14ac:dyDescent="0.3">
      <c r="A811" s="17">
        <v>808</v>
      </c>
      <c r="B811" s="18">
        <v>1</v>
      </c>
    </row>
    <row r="812" spans="1:2" x14ac:dyDescent="0.3">
      <c r="A812" s="17">
        <v>809</v>
      </c>
      <c r="B812" s="18">
        <v>1</v>
      </c>
    </row>
    <row r="813" spans="1:2" x14ac:dyDescent="0.3">
      <c r="A813" s="17">
        <v>810</v>
      </c>
      <c r="B813" s="18">
        <v>1</v>
      </c>
    </row>
    <row r="814" spans="1:2" x14ac:dyDescent="0.3">
      <c r="A814" s="17">
        <v>811</v>
      </c>
      <c r="B814" s="18">
        <v>1</v>
      </c>
    </row>
    <row r="815" spans="1:2" x14ac:dyDescent="0.3">
      <c r="A815" s="17">
        <v>812</v>
      </c>
      <c r="B815" s="18">
        <v>1</v>
      </c>
    </row>
    <row r="816" spans="1:2" x14ac:dyDescent="0.3">
      <c r="A816" s="17">
        <v>813</v>
      </c>
      <c r="B816" s="18">
        <v>1</v>
      </c>
    </row>
    <row r="817" spans="1:2" x14ac:dyDescent="0.3">
      <c r="A817" s="17">
        <v>814</v>
      </c>
      <c r="B817" s="18">
        <v>1</v>
      </c>
    </row>
    <row r="818" spans="1:2" x14ac:dyDescent="0.3">
      <c r="A818" s="17">
        <v>815</v>
      </c>
      <c r="B818" s="18">
        <v>1</v>
      </c>
    </row>
    <row r="819" spans="1:2" x14ac:dyDescent="0.3">
      <c r="A819" s="17">
        <v>816</v>
      </c>
      <c r="B819" s="18">
        <v>1</v>
      </c>
    </row>
    <row r="820" spans="1:2" x14ac:dyDescent="0.3">
      <c r="A820" s="17">
        <v>817</v>
      </c>
      <c r="B820" s="18">
        <v>1</v>
      </c>
    </row>
    <row r="821" spans="1:2" x14ac:dyDescent="0.3">
      <c r="A821" s="17">
        <v>818</v>
      </c>
      <c r="B821" s="18">
        <v>1</v>
      </c>
    </row>
    <row r="822" spans="1:2" x14ac:dyDescent="0.3">
      <c r="A822" s="17">
        <v>819</v>
      </c>
      <c r="B822" s="18">
        <v>1</v>
      </c>
    </row>
    <row r="823" spans="1:2" x14ac:dyDescent="0.3">
      <c r="A823" s="17">
        <v>820</v>
      </c>
      <c r="B823" s="18">
        <v>1</v>
      </c>
    </row>
    <row r="824" spans="1:2" x14ac:dyDescent="0.3">
      <c r="A824" s="17">
        <v>821</v>
      </c>
      <c r="B824" s="18">
        <v>1</v>
      </c>
    </row>
    <row r="825" spans="1:2" x14ac:dyDescent="0.3">
      <c r="A825" s="17">
        <v>822</v>
      </c>
      <c r="B825" s="18">
        <v>1</v>
      </c>
    </row>
    <row r="826" spans="1:2" x14ac:dyDescent="0.3">
      <c r="A826" s="17">
        <v>823</v>
      </c>
      <c r="B826" s="18">
        <v>1</v>
      </c>
    </row>
    <row r="827" spans="1:2" x14ac:dyDescent="0.3">
      <c r="A827" s="17">
        <v>824</v>
      </c>
      <c r="B827" s="18">
        <v>1</v>
      </c>
    </row>
    <row r="828" spans="1:2" x14ac:dyDescent="0.3">
      <c r="A828" s="17">
        <v>825</v>
      </c>
      <c r="B828" s="18">
        <v>1</v>
      </c>
    </row>
    <row r="829" spans="1:2" x14ac:dyDescent="0.3">
      <c r="A829" s="17">
        <v>826</v>
      </c>
      <c r="B829" s="18">
        <v>1</v>
      </c>
    </row>
    <row r="830" spans="1:2" x14ac:dyDescent="0.3">
      <c r="A830" s="17">
        <v>827</v>
      </c>
      <c r="B830" s="18">
        <v>1</v>
      </c>
    </row>
    <row r="831" spans="1:2" x14ac:dyDescent="0.3">
      <c r="A831" s="17">
        <v>828</v>
      </c>
      <c r="B831" s="18">
        <v>1</v>
      </c>
    </row>
    <row r="832" spans="1:2" x14ac:dyDescent="0.3">
      <c r="A832" s="17">
        <v>829</v>
      </c>
      <c r="B832" s="18">
        <v>1</v>
      </c>
    </row>
    <row r="833" spans="1:2" x14ac:dyDescent="0.3">
      <c r="A833" s="17">
        <v>830</v>
      </c>
      <c r="B833" s="18">
        <v>1</v>
      </c>
    </row>
    <row r="834" spans="1:2" x14ac:dyDescent="0.3">
      <c r="A834" s="17">
        <v>831</v>
      </c>
      <c r="B834" s="18">
        <v>1</v>
      </c>
    </row>
    <row r="835" spans="1:2" x14ac:dyDescent="0.3">
      <c r="A835" s="17">
        <v>832</v>
      </c>
      <c r="B835" s="18">
        <v>1</v>
      </c>
    </row>
    <row r="836" spans="1:2" x14ac:dyDescent="0.3">
      <c r="A836" s="17">
        <v>833</v>
      </c>
      <c r="B836" s="18">
        <v>1</v>
      </c>
    </row>
    <row r="837" spans="1:2" x14ac:dyDescent="0.3">
      <c r="A837" s="17">
        <v>834</v>
      </c>
      <c r="B837" s="18">
        <v>1</v>
      </c>
    </row>
    <row r="838" spans="1:2" x14ac:dyDescent="0.3">
      <c r="A838" s="17">
        <v>835</v>
      </c>
      <c r="B838" s="18">
        <v>1</v>
      </c>
    </row>
    <row r="839" spans="1:2" x14ac:dyDescent="0.3">
      <c r="A839" s="17">
        <v>836</v>
      </c>
      <c r="B839" s="18">
        <v>1</v>
      </c>
    </row>
    <row r="840" spans="1:2" x14ac:dyDescent="0.3">
      <c r="A840" s="17">
        <v>837</v>
      </c>
      <c r="B840" s="18">
        <v>1</v>
      </c>
    </row>
    <row r="841" spans="1:2" x14ac:dyDescent="0.3">
      <c r="A841" s="17">
        <v>838</v>
      </c>
      <c r="B841" s="18">
        <v>1</v>
      </c>
    </row>
    <row r="842" spans="1:2" x14ac:dyDescent="0.3">
      <c r="A842" s="17">
        <v>839</v>
      </c>
      <c r="B842" s="18">
        <v>1</v>
      </c>
    </row>
    <row r="843" spans="1:2" x14ac:dyDescent="0.3">
      <c r="A843" s="17">
        <v>840</v>
      </c>
      <c r="B843" s="18">
        <v>1</v>
      </c>
    </row>
    <row r="844" spans="1:2" x14ac:dyDescent="0.3">
      <c r="A844" s="17">
        <v>841</v>
      </c>
      <c r="B844" s="18">
        <v>1</v>
      </c>
    </row>
    <row r="845" spans="1:2" x14ac:dyDescent="0.3">
      <c r="A845" s="17">
        <v>842</v>
      </c>
      <c r="B845" s="18">
        <v>1</v>
      </c>
    </row>
    <row r="846" spans="1:2" x14ac:dyDescent="0.3">
      <c r="A846" s="17">
        <v>843</v>
      </c>
      <c r="B846" s="18">
        <v>1</v>
      </c>
    </row>
    <row r="847" spans="1:2" x14ac:dyDescent="0.3">
      <c r="A847" s="17">
        <v>844</v>
      </c>
      <c r="B847" s="18">
        <v>1</v>
      </c>
    </row>
    <row r="848" spans="1:2" x14ac:dyDescent="0.3">
      <c r="A848" s="17">
        <v>845</v>
      </c>
      <c r="B848" s="18">
        <v>1</v>
      </c>
    </row>
    <row r="849" spans="1:2" x14ac:dyDescent="0.3">
      <c r="A849" s="17">
        <v>846</v>
      </c>
      <c r="B849" s="18">
        <v>1</v>
      </c>
    </row>
    <row r="850" spans="1:2" x14ac:dyDescent="0.3">
      <c r="A850" s="17">
        <v>847</v>
      </c>
      <c r="B850" s="18">
        <v>1</v>
      </c>
    </row>
    <row r="851" spans="1:2" x14ac:dyDescent="0.3">
      <c r="A851" s="17">
        <v>848</v>
      </c>
      <c r="B851" s="18">
        <v>1</v>
      </c>
    </row>
    <row r="852" spans="1:2" x14ac:dyDescent="0.3">
      <c r="A852" s="17">
        <v>849</v>
      </c>
      <c r="B852" s="18">
        <v>1</v>
      </c>
    </row>
    <row r="853" spans="1:2" x14ac:dyDescent="0.3">
      <c r="A853" s="17">
        <v>850</v>
      </c>
      <c r="B853" s="18">
        <v>1</v>
      </c>
    </row>
    <row r="854" spans="1:2" x14ac:dyDescent="0.3">
      <c r="A854" s="17">
        <v>851</v>
      </c>
      <c r="B854" s="18">
        <v>1</v>
      </c>
    </row>
    <row r="855" spans="1:2" x14ac:dyDescent="0.3">
      <c r="A855" s="17">
        <v>852</v>
      </c>
      <c r="B855" s="18">
        <v>1</v>
      </c>
    </row>
    <row r="856" spans="1:2" x14ac:dyDescent="0.3">
      <c r="A856" s="17">
        <v>853</v>
      </c>
      <c r="B856" s="18">
        <v>1</v>
      </c>
    </row>
    <row r="857" spans="1:2" x14ac:dyDescent="0.3">
      <c r="A857" s="17">
        <v>854</v>
      </c>
      <c r="B857" s="18">
        <v>1</v>
      </c>
    </row>
    <row r="858" spans="1:2" x14ac:dyDescent="0.3">
      <c r="A858" s="17">
        <v>855</v>
      </c>
      <c r="B858" s="18">
        <v>1</v>
      </c>
    </row>
    <row r="859" spans="1:2" x14ac:dyDescent="0.3">
      <c r="A859" s="17">
        <v>856</v>
      </c>
      <c r="B859" s="18">
        <v>1</v>
      </c>
    </row>
    <row r="860" spans="1:2" x14ac:dyDescent="0.3">
      <c r="A860" s="17">
        <v>857</v>
      </c>
      <c r="B860" s="18">
        <v>1</v>
      </c>
    </row>
    <row r="861" spans="1:2" x14ac:dyDescent="0.3">
      <c r="A861" s="17">
        <v>858</v>
      </c>
      <c r="B861" s="18">
        <v>1</v>
      </c>
    </row>
    <row r="862" spans="1:2" x14ac:dyDescent="0.3">
      <c r="A862" s="17">
        <v>859</v>
      </c>
      <c r="B862" s="18">
        <v>1</v>
      </c>
    </row>
    <row r="863" spans="1:2" x14ac:dyDescent="0.3">
      <c r="A863" s="17">
        <v>860</v>
      </c>
      <c r="B863" s="18">
        <v>1</v>
      </c>
    </row>
    <row r="864" spans="1:2" x14ac:dyDescent="0.3">
      <c r="A864" s="17">
        <v>861</v>
      </c>
      <c r="B864" s="18">
        <v>1</v>
      </c>
    </row>
    <row r="865" spans="1:2" x14ac:dyDescent="0.3">
      <c r="A865" s="17">
        <v>862</v>
      </c>
      <c r="B865" s="18">
        <v>1</v>
      </c>
    </row>
    <row r="866" spans="1:2" x14ac:dyDescent="0.3">
      <c r="A866" s="17">
        <v>863</v>
      </c>
      <c r="B866" s="18">
        <v>1</v>
      </c>
    </row>
    <row r="867" spans="1:2" x14ac:dyDescent="0.3">
      <c r="A867" s="17">
        <v>864</v>
      </c>
      <c r="B867" s="18">
        <v>1</v>
      </c>
    </row>
    <row r="868" spans="1:2" x14ac:dyDescent="0.3">
      <c r="A868" s="17">
        <v>865</v>
      </c>
      <c r="B868" s="18">
        <v>1</v>
      </c>
    </row>
    <row r="869" spans="1:2" x14ac:dyDescent="0.3">
      <c r="A869" s="17">
        <v>866</v>
      </c>
      <c r="B869" s="18">
        <v>1</v>
      </c>
    </row>
    <row r="870" spans="1:2" x14ac:dyDescent="0.3">
      <c r="A870" s="17">
        <v>867</v>
      </c>
      <c r="B870" s="18">
        <v>1</v>
      </c>
    </row>
    <row r="871" spans="1:2" x14ac:dyDescent="0.3">
      <c r="A871" s="17">
        <v>868</v>
      </c>
      <c r="B871" s="18">
        <v>1</v>
      </c>
    </row>
    <row r="872" spans="1:2" x14ac:dyDescent="0.3">
      <c r="A872" s="17">
        <v>869</v>
      </c>
      <c r="B872" s="18">
        <v>1</v>
      </c>
    </row>
    <row r="873" spans="1:2" x14ac:dyDescent="0.3">
      <c r="A873" s="17">
        <v>870</v>
      </c>
      <c r="B873" s="18">
        <v>1</v>
      </c>
    </row>
    <row r="874" spans="1:2" x14ac:dyDescent="0.3">
      <c r="A874" s="17">
        <v>871</v>
      </c>
      <c r="B874" s="18">
        <v>1</v>
      </c>
    </row>
    <row r="875" spans="1:2" x14ac:dyDescent="0.3">
      <c r="A875" s="17">
        <v>872</v>
      </c>
      <c r="B875" s="18">
        <v>1</v>
      </c>
    </row>
    <row r="876" spans="1:2" x14ac:dyDescent="0.3">
      <c r="A876" s="17">
        <v>873</v>
      </c>
      <c r="B876" s="18">
        <v>1</v>
      </c>
    </row>
    <row r="877" spans="1:2" x14ac:dyDescent="0.3">
      <c r="A877" s="17">
        <v>874</v>
      </c>
      <c r="B877" s="18">
        <v>1</v>
      </c>
    </row>
    <row r="878" spans="1:2" x14ac:dyDescent="0.3">
      <c r="A878" s="17">
        <v>875</v>
      </c>
      <c r="B878" s="18">
        <v>1</v>
      </c>
    </row>
    <row r="879" spans="1:2" x14ac:dyDescent="0.3">
      <c r="A879" s="17">
        <v>876</v>
      </c>
      <c r="B879" s="18">
        <v>1</v>
      </c>
    </row>
    <row r="880" spans="1:2" x14ac:dyDescent="0.3">
      <c r="A880" s="17">
        <v>877</v>
      </c>
      <c r="B880" s="18">
        <v>1</v>
      </c>
    </row>
    <row r="881" spans="1:2" x14ac:dyDescent="0.3">
      <c r="A881" s="17">
        <v>878</v>
      </c>
      <c r="B881" s="18">
        <v>1</v>
      </c>
    </row>
    <row r="882" spans="1:2" x14ac:dyDescent="0.3">
      <c r="A882" s="17">
        <v>879</v>
      </c>
      <c r="B882" s="18">
        <v>1</v>
      </c>
    </row>
    <row r="883" spans="1:2" x14ac:dyDescent="0.3">
      <c r="A883" s="17">
        <v>880</v>
      </c>
      <c r="B883" s="18">
        <v>1</v>
      </c>
    </row>
    <row r="884" spans="1:2" x14ac:dyDescent="0.3">
      <c r="A884" s="17">
        <v>881</v>
      </c>
      <c r="B884" s="18">
        <v>1</v>
      </c>
    </row>
    <row r="885" spans="1:2" x14ac:dyDescent="0.3">
      <c r="A885" s="17">
        <v>882</v>
      </c>
      <c r="B885" s="18">
        <v>1</v>
      </c>
    </row>
    <row r="886" spans="1:2" x14ac:dyDescent="0.3">
      <c r="A886" s="17">
        <v>883</v>
      </c>
      <c r="B886" s="18">
        <v>1</v>
      </c>
    </row>
    <row r="887" spans="1:2" x14ac:dyDescent="0.3">
      <c r="A887" s="17">
        <v>884</v>
      </c>
      <c r="B887" s="18">
        <v>1</v>
      </c>
    </row>
    <row r="888" spans="1:2" x14ac:dyDescent="0.3">
      <c r="A888" s="17">
        <v>885</v>
      </c>
      <c r="B888" s="18">
        <v>1</v>
      </c>
    </row>
    <row r="889" spans="1:2" x14ac:dyDescent="0.3">
      <c r="A889" s="17">
        <v>886</v>
      </c>
      <c r="B889" s="18">
        <v>1</v>
      </c>
    </row>
    <row r="890" spans="1:2" x14ac:dyDescent="0.3">
      <c r="A890" s="17">
        <v>887</v>
      </c>
      <c r="B890" s="18">
        <v>1</v>
      </c>
    </row>
    <row r="891" spans="1:2" x14ac:dyDescent="0.3">
      <c r="A891" s="17">
        <v>888</v>
      </c>
      <c r="B891" s="18">
        <v>1</v>
      </c>
    </row>
    <row r="892" spans="1:2" x14ac:dyDescent="0.3">
      <c r="A892" s="17">
        <v>889</v>
      </c>
      <c r="B892" s="18">
        <v>1</v>
      </c>
    </row>
    <row r="893" spans="1:2" x14ac:dyDescent="0.3">
      <c r="A893" s="17">
        <v>890</v>
      </c>
      <c r="B893" s="18">
        <v>1</v>
      </c>
    </row>
    <row r="894" spans="1:2" x14ac:dyDescent="0.3">
      <c r="A894" s="17">
        <v>891</v>
      </c>
      <c r="B894" s="18">
        <v>1</v>
      </c>
    </row>
    <row r="895" spans="1:2" x14ac:dyDescent="0.3">
      <c r="A895" s="17">
        <v>892</v>
      </c>
      <c r="B895" s="18">
        <v>1</v>
      </c>
    </row>
    <row r="896" spans="1:2" x14ac:dyDescent="0.3">
      <c r="A896" s="17">
        <v>893</v>
      </c>
      <c r="B896" s="18">
        <v>1</v>
      </c>
    </row>
    <row r="897" spans="1:2" x14ac:dyDescent="0.3">
      <c r="A897" s="17">
        <v>894</v>
      </c>
      <c r="B897" s="18">
        <v>1</v>
      </c>
    </row>
    <row r="898" spans="1:2" x14ac:dyDescent="0.3">
      <c r="A898" s="17">
        <v>895</v>
      </c>
      <c r="B898" s="18">
        <v>1</v>
      </c>
    </row>
    <row r="899" spans="1:2" x14ac:dyDescent="0.3">
      <c r="A899" s="17">
        <v>896</v>
      </c>
      <c r="B899" s="18">
        <v>1</v>
      </c>
    </row>
    <row r="900" spans="1:2" x14ac:dyDescent="0.3">
      <c r="A900" s="17">
        <v>897</v>
      </c>
      <c r="B900" s="18">
        <v>1</v>
      </c>
    </row>
    <row r="901" spans="1:2" x14ac:dyDescent="0.3">
      <c r="A901" s="17">
        <v>898</v>
      </c>
      <c r="B901" s="18">
        <v>1</v>
      </c>
    </row>
    <row r="902" spans="1:2" x14ac:dyDescent="0.3">
      <c r="A902" s="17">
        <v>899</v>
      </c>
      <c r="B902" s="18">
        <v>1</v>
      </c>
    </row>
    <row r="903" spans="1:2" x14ac:dyDescent="0.3">
      <c r="A903" s="17">
        <v>900</v>
      </c>
      <c r="B903" s="18">
        <v>1</v>
      </c>
    </row>
    <row r="904" spans="1:2" x14ac:dyDescent="0.3">
      <c r="A904" s="17">
        <v>901</v>
      </c>
      <c r="B904" s="18">
        <v>1</v>
      </c>
    </row>
    <row r="905" spans="1:2" x14ac:dyDescent="0.3">
      <c r="A905" s="17">
        <v>902</v>
      </c>
      <c r="B905" s="18">
        <v>1</v>
      </c>
    </row>
    <row r="906" spans="1:2" x14ac:dyDescent="0.3">
      <c r="A906" s="17">
        <v>903</v>
      </c>
      <c r="B906" s="18">
        <v>1</v>
      </c>
    </row>
    <row r="907" spans="1:2" x14ac:dyDescent="0.3">
      <c r="A907" s="17">
        <v>904</v>
      </c>
      <c r="B907" s="18">
        <v>1</v>
      </c>
    </row>
    <row r="908" spans="1:2" x14ac:dyDescent="0.3">
      <c r="A908" s="17">
        <v>905</v>
      </c>
      <c r="B908" s="18">
        <v>1</v>
      </c>
    </row>
    <row r="909" spans="1:2" x14ac:dyDescent="0.3">
      <c r="A909" s="17">
        <v>906</v>
      </c>
      <c r="B909" s="18">
        <v>1</v>
      </c>
    </row>
    <row r="910" spans="1:2" x14ac:dyDescent="0.3">
      <c r="A910" s="17">
        <v>907</v>
      </c>
      <c r="B910" s="18">
        <v>1</v>
      </c>
    </row>
    <row r="911" spans="1:2" x14ac:dyDescent="0.3">
      <c r="A911" s="17">
        <v>908</v>
      </c>
      <c r="B911" s="18">
        <v>1</v>
      </c>
    </row>
    <row r="912" spans="1:2" x14ac:dyDescent="0.3">
      <c r="A912" s="17">
        <v>909</v>
      </c>
      <c r="B912" s="18">
        <v>1</v>
      </c>
    </row>
    <row r="913" spans="1:2" x14ac:dyDescent="0.3">
      <c r="A913" s="17">
        <v>910</v>
      </c>
      <c r="B913" s="18">
        <v>1</v>
      </c>
    </row>
    <row r="914" spans="1:2" x14ac:dyDescent="0.3">
      <c r="A914" s="17">
        <v>911</v>
      </c>
      <c r="B914" s="18">
        <v>1</v>
      </c>
    </row>
    <row r="915" spans="1:2" x14ac:dyDescent="0.3">
      <c r="A915" s="17">
        <v>912</v>
      </c>
      <c r="B915" s="18">
        <v>1</v>
      </c>
    </row>
    <row r="916" spans="1:2" x14ac:dyDescent="0.3">
      <c r="A916" s="17">
        <v>913</v>
      </c>
      <c r="B916" s="18">
        <v>1</v>
      </c>
    </row>
    <row r="917" spans="1:2" x14ac:dyDescent="0.3">
      <c r="A917" s="17">
        <v>914</v>
      </c>
      <c r="B917" s="18">
        <v>1</v>
      </c>
    </row>
    <row r="918" spans="1:2" x14ac:dyDescent="0.3">
      <c r="A918" s="17">
        <v>915</v>
      </c>
      <c r="B918" s="18">
        <v>1</v>
      </c>
    </row>
    <row r="919" spans="1:2" x14ac:dyDescent="0.3">
      <c r="A919" s="17">
        <v>916</v>
      </c>
      <c r="B919" s="18">
        <v>1</v>
      </c>
    </row>
    <row r="920" spans="1:2" x14ac:dyDescent="0.3">
      <c r="A920" s="17">
        <v>917</v>
      </c>
      <c r="B920" s="18">
        <v>1</v>
      </c>
    </row>
    <row r="921" spans="1:2" x14ac:dyDescent="0.3">
      <c r="A921" s="17">
        <v>918</v>
      </c>
      <c r="B921" s="18">
        <v>1</v>
      </c>
    </row>
    <row r="922" spans="1:2" x14ac:dyDescent="0.3">
      <c r="A922" s="17">
        <v>919</v>
      </c>
      <c r="B922" s="18">
        <v>1</v>
      </c>
    </row>
    <row r="923" spans="1:2" x14ac:dyDescent="0.3">
      <c r="A923" s="17">
        <v>920</v>
      </c>
      <c r="B923" s="18">
        <v>1</v>
      </c>
    </row>
    <row r="924" spans="1:2" x14ac:dyDescent="0.3">
      <c r="A924" s="17">
        <v>921</v>
      </c>
      <c r="B924" s="18">
        <v>1</v>
      </c>
    </row>
    <row r="925" spans="1:2" x14ac:dyDescent="0.3">
      <c r="A925" s="17">
        <v>922</v>
      </c>
      <c r="B925" s="18">
        <v>1</v>
      </c>
    </row>
    <row r="926" spans="1:2" x14ac:dyDescent="0.3">
      <c r="A926" s="17">
        <v>923</v>
      </c>
      <c r="B926" s="18">
        <v>1</v>
      </c>
    </row>
    <row r="927" spans="1:2" x14ac:dyDescent="0.3">
      <c r="A927" s="17">
        <v>924</v>
      </c>
      <c r="B927" s="18">
        <v>1</v>
      </c>
    </row>
    <row r="928" spans="1:2" x14ac:dyDescent="0.3">
      <c r="A928" s="17">
        <v>925</v>
      </c>
      <c r="B928" s="18">
        <v>1</v>
      </c>
    </row>
    <row r="929" spans="1:2" x14ac:dyDescent="0.3">
      <c r="A929" s="17">
        <v>926</v>
      </c>
      <c r="B929" s="18">
        <v>1</v>
      </c>
    </row>
    <row r="930" spans="1:2" x14ac:dyDescent="0.3">
      <c r="A930" s="17">
        <v>927</v>
      </c>
      <c r="B930" s="18">
        <v>1</v>
      </c>
    </row>
    <row r="931" spans="1:2" x14ac:dyDescent="0.3">
      <c r="A931" s="17">
        <v>928</v>
      </c>
      <c r="B931" s="18">
        <v>1</v>
      </c>
    </row>
    <row r="932" spans="1:2" x14ac:dyDescent="0.3">
      <c r="A932" s="17">
        <v>929</v>
      </c>
      <c r="B932" s="18">
        <v>1</v>
      </c>
    </row>
    <row r="933" spans="1:2" x14ac:dyDescent="0.3">
      <c r="A933" s="17">
        <v>930</v>
      </c>
      <c r="B933" s="18">
        <v>1</v>
      </c>
    </row>
    <row r="934" spans="1:2" x14ac:dyDescent="0.3">
      <c r="A934" s="17">
        <v>931</v>
      </c>
      <c r="B934" s="18">
        <v>1</v>
      </c>
    </row>
    <row r="935" spans="1:2" x14ac:dyDescent="0.3">
      <c r="A935" s="17">
        <v>932</v>
      </c>
      <c r="B935" s="18">
        <v>1</v>
      </c>
    </row>
    <row r="936" spans="1:2" x14ac:dyDescent="0.3">
      <c r="A936" s="17">
        <v>933</v>
      </c>
      <c r="B936" s="18">
        <v>1</v>
      </c>
    </row>
    <row r="937" spans="1:2" x14ac:dyDescent="0.3">
      <c r="A937" s="17">
        <v>934</v>
      </c>
      <c r="B937" s="18">
        <v>1</v>
      </c>
    </row>
    <row r="938" spans="1:2" x14ac:dyDescent="0.3">
      <c r="A938" s="17">
        <v>935</v>
      </c>
      <c r="B938" s="18">
        <v>1</v>
      </c>
    </row>
    <row r="939" spans="1:2" x14ac:dyDescent="0.3">
      <c r="A939" s="17">
        <v>936</v>
      </c>
      <c r="B939" s="18">
        <v>1</v>
      </c>
    </row>
    <row r="940" spans="1:2" x14ac:dyDescent="0.3">
      <c r="A940" s="17">
        <v>937</v>
      </c>
      <c r="B940" s="18">
        <v>1</v>
      </c>
    </row>
    <row r="941" spans="1:2" x14ac:dyDescent="0.3">
      <c r="A941" s="17">
        <v>938</v>
      </c>
      <c r="B941" s="18">
        <v>1</v>
      </c>
    </row>
    <row r="942" spans="1:2" x14ac:dyDescent="0.3">
      <c r="A942" s="17">
        <v>939</v>
      </c>
      <c r="B942" s="18">
        <v>1</v>
      </c>
    </row>
    <row r="943" spans="1:2" x14ac:dyDescent="0.3">
      <c r="A943" s="17">
        <v>940</v>
      </c>
      <c r="B943" s="18">
        <v>1</v>
      </c>
    </row>
    <row r="944" spans="1:2" x14ac:dyDescent="0.3">
      <c r="A944" s="17">
        <v>941</v>
      </c>
      <c r="B944" s="18">
        <v>1</v>
      </c>
    </row>
    <row r="945" spans="1:2" x14ac:dyDescent="0.3">
      <c r="A945" s="17">
        <v>942</v>
      </c>
      <c r="B945" s="18">
        <v>1</v>
      </c>
    </row>
    <row r="946" spans="1:2" x14ac:dyDescent="0.3">
      <c r="A946" s="17">
        <v>943</v>
      </c>
      <c r="B946" s="18">
        <v>1</v>
      </c>
    </row>
    <row r="947" spans="1:2" x14ac:dyDescent="0.3">
      <c r="A947" s="17">
        <v>944</v>
      </c>
      <c r="B947" s="18">
        <v>1</v>
      </c>
    </row>
    <row r="948" spans="1:2" x14ac:dyDescent="0.3">
      <c r="A948" s="17">
        <v>945</v>
      </c>
      <c r="B948" s="18">
        <v>1</v>
      </c>
    </row>
    <row r="949" spans="1:2" x14ac:dyDescent="0.3">
      <c r="A949" s="17">
        <v>946</v>
      </c>
      <c r="B949" s="18">
        <v>1</v>
      </c>
    </row>
    <row r="950" spans="1:2" x14ac:dyDescent="0.3">
      <c r="A950" s="17">
        <v>947</v>
      </c>
      <c r="B950" s="18">
        <v>1</v>
      </c>
    </row>
    <row r="951" spans="1:2" x14ac:dyDescent="0.3">
      <c r="A951" s="17">
        <v>948</v>
      </c>
      <c r="B951" s="18">
        <v>1</v>
      </c>
    </row>
    <row r="952" spans="1:2" x14ac:dyDescent="0.3">
      <c r="A952" s="17">
        <v>949</v>
      </c>
      <c r="B952" s="18">
        <v>1</v>
      </c>
    </row>
    <row r="953" spans="1:2" x14ac:dyDescent="0.3">
      <c r="A953" s="17">
        <v>950</v>
      </c>
      <c r="B953" s="18">
        <v>1</v>
      </c>
    </row>
    <row r="954" spans="1:2" x14ac:dyDescent="0.3">
      <c r="A954" s="17">
        <v>951</v>
      </c>
      <c r="B954" s="18">
        <v>1</v>
      </c>
    </row>
    <row r="955" spans="1:2" x14ac:dyDescent="0.3">
      <c r="A955" s="17">
        <v>952</v>
      </c>
      <c r="B955" s="18">
        <v>1</v>
      </c>
    </row>
    <row r="956" spans="1:2" x14ac:dyDescent="0.3">
      <c r="A956" s="17">
        <v>953</v>
      </c>
      <c r="B956" s="18">
        <v>1</v>
      </c>
    </row>
    <row r="957" spans="1:2" x14ac:dyDescent="0.3">
      <c r="A957" s="17">
        <v>954</v>
      </c>
      <c r="B957" s="18">
        <v>1</v>
      </c>
    </row>
    <row r="958" spans="1:2" x14ac:dyDescent="0.3">
      <c r="A958" s="17">
        <v>955</v>
      </c>
      <c r="B958" s="18">
        <v>1</v>
      </c>
    </row>
    <row r="959" spans="1:2" x14ac:dyDescent="0.3">
      <c r="A959" s="17">
        <v>956</v>
      </c>
      <c r="B959" s="18">
        <v>1</v>
      </c>
    </row>
    <row r="960" spans="1:2" x14ac:dyDescent="0.3">
      <c r="A960" s="17">
        <v>957</v>
      </c>
      <c r="B960" s="18">
        <v>1</v>
      </c>
    </row>
    <row r="961" spans="1:2" x14ac:dyDescent="0.3">
      <c r="A961" s="17">
        <v>958</v>
      </c>
      <c r="B961" s="18">
        <v>1</v>
      </c>
    </row>
    <row r="962" spans="1:2" x14ac:dyDescent="0.3">
      <c r="A962" s="17">
        <v>959</v>
      </c>
      <c r="B962" s="18">
        <v>1</v>
      </c>
    </row>
    <row r="963" spans="1:2" x14ac:dyDescent="0.3">
      <c r="A963" s="17">
        <v>960</v>
      </c>
      <c r="B963" s="18">
        <v>1</v>
      </c>
    </row>
    <row r="964" spans="1:2" x14ac:dyDescent="0.3">
      <c r="A964" s="17">
        <v>961</v>
      </c>
      <c r="B964" s="18">
        <v>1</v>
      </c>
    </row>
    <row r="965" spans="1:2" x14ac:dyDescent="0.3">
      <c r="A965" s="17">
        <v>962</v>
      </c>
      <c r="B965" s="18">
        <v>1</v>
      </c>
    </row>
    <row r="966" spans="1:2" x14ac:dyDescent="0.3">
      <c r="A966" s="17">
        <v>963</v>
      </c>
      <c r="B966" s="18">
        <v>1</v>
      </c>
    </row>
    <row r="967" spans="1:2" x14ac:dyDescent="0.3">
      <c r="A967" s="17">
        <v>964</v>
      </c>
      <c r="B967" s="18">
        <v>1</v>
      </c>
    </row>
    <row r="968" spans="1:2" x14ac:dyDescent="0.3">
      <c r="A968" s="17">
        <v>965</v>
      </c>
      <c r="B968" s="18">
        <v>1</v>
      </c>
    </row>
    <row r="969" spans="1:2" x14ac:dyDescent="0.3">
      <c r="A969" s="17">
        <v>966</v>
      </c>
      <c r="B969" s="18">
        <v>1</v>
      </c>
    </row>
    <row r="970" spans="1:2" x14ac:dyDescent="0.3">
      <c r="A970" s="17">
        <v>967</v>
      </c>
      <c r="B970" s="18">
        <v>1</v>
      </c>
    </row>
    <row r="971" spans="1:2" x14ac:dyDescent="0.3">
      <c r="A971" s="17">
        <v>968</v>
      </c>
      <c r="B971" s="18">
        <v>1</v>
      </c>
    </row>
    <row r="972" spans="1:2" x14ac:dyDescent="0.3">
      <c r="A972" s="17">
        <v>969</v>
      </c>
      <c r="B972" s="18">
        <v>1</v>
      </c>
    </row>
    <row r="973" spans="1:2" x14ac:dyDescent="0.3">
      <c r="A973" s="17">
        <v>970</v>
      </c>
      <c r="B973" s="18">
        <v>1</v>
      </c>
    </row>
    <row r="974" spans="1:2" x14ac:dyDescent="0.3">
      <c r="A974" s="17">
        <v>971</v>
      </c>
      <c r="B974" s="18">
        <v>1</v>
      </c>
    </row>
    <row r="975" spans="1:2" x14ac:dyDescent="0.3">
      <c r="A975" s="17">
        <v>972</v>
      </c>
      <c r="B975" s="18">
        <v>1</v>
      </c>
    </row>
    <row r="976" spans="1:2" x14ac:dyDescent="0.3">
      <c r="A976" s="17">
        <v>973</v>
      </c>
      <c r="B976" s="18">
        <v>1</v>
      </c>
    </row>
    <row r="977" spans="1:2" x14ac:dyDescent="0.3">
      <c r="A977" s="17">
        <v>974</v>
      </c>
      <c r="B977" s="18">
        <v>1</v>
      </c>
    </row>
    <row r="978" spans="1:2" x14ac:dyDescent="0.3">
      <c r="A978" s="17">
        <v>975</v>
      </c>
      <c r="B978" s="18">
        <v>1</v>
      </c>
    </row>
    <row r="979" spans="1:2" x14ac:dyDescent="0.3">
      <c r="A979" s="17">
        <v>976</v>
      </c>
      <c r="B979" s="18">
        <v>1</v>
      </c>
    </row>
    <row r="980" spans="1:2" x14ac:dyDescent="0.3">
      <c r="A980" s="17">
        <v>977</v>
      </c>
      <c r="B980" s="18">
        <v>1</v>
      </c>
    </row>
    <row r="981" spans="1:2" x14ac:dyDescent="0.3">
      <c r="A981" s="17">
        <v>978</v>
      </c>
      <c r="B981" s="18">
        <v>1</v>
      </c>
    </row>
    <row r="982" spans="1:2" x14ac:dyDescent="0.3">
      <c r="A982" s="17">
        <v>979</v>
      </c>
      <c r="B982" s="18">
        <v>1</v>
      </c>
    </row>
    <row r="983" spans="1:2" x14ac:dyDescent="0.3">
      <c r="A983" s="17">
        <v>980</v>
      </c>
      <c r="B983" s="18">
        <v>1</v>
      </c>
    </row>
    <row r="984" spans="1:2" x14ac:dyDescent="0.3">
      <c r="A984" s="17">
        <v>981</v>
      </c>
      <c r="B984" s="18">
        <v>1</v>
      </c>
    </row>
    <row r="985" spans="1:2" x14ac:dyDescent="0.3">
      <c r="A985" s="17">
        <v>982</v>
      </c>
      <c r="B985" s="18">
        <v>1</v>
      </c>
    </row>
    <row r="986" spans="1:2" x14ac:dyDescent="0.3">
      <c r="A986" s="17">
        <v>983</v>
      </c>
      <c r="B986" s="18">
        <v>1</v>
      </c>
    </row>
    <row r="987" spans="1:2" x14ac:dyDescent="0.3">
      <c r="A987" s="17">
        <v>984</v>
      </c>
      <c r="B987" s="18">
        <v>1</v>
      </c>
    </row>
    <row r="988" spans="1:2" x14ac:dyDescent="0.3">
      <c r="A988" s="17">
        <v>985</v>
      </c>
      <c r="B988" s="18">
        <v>1</v>
      </c>
    </row>
    <row r="989" spans="1:2" x14ac:dyDescent="0.3">
      <c r="A989" s="17">
        <v>986</v>
      </c>
      <c r="B989" s="18">
        <v>1</v>
      </c>
    </row>
    <row r="990" spans="1:2" x14ac:dyDescent="0.3">
      <c r="A990" s="17">
        <v>987</v>
      </c>
      <c r="B990" s="18">
        <v>1</v>
      </c>
    </row>
    <row r="991" spans="1:2" x14ac:dyDescent="0.3">
      <c r="A991" s="17">
        <v>988</v>
      </c>
      <c r="B991" s="18">
        <v>1</v>
      </c>
    </row>
    <row r="992" spans="1:2" x14ac:dyDescent="0.3">
      <c r="A992" s="17">
        <v>989</v>
      </c>
      <c r="B992" s="18">
        <v>1</v>
      </c>
    </row>
    <row r="993" spans="1:2" x14ac:dyDescent="0.3">
      <c r="A993" s="17">
        <v>990</v>
      </c>
      <c r="B993" s="18">
        <v>1</v>
      </c>
    </row>
    <row r="994" spans="1:2" x14ac:dyDescent="0.3">
      <c r="A994" s="17">
        <v>991</v>
      </c>
      <c r="B994" s="18">
        <v>1</v>
      </c>
    </row>
    <row r="995" spans="1:2" x14ac:dyDescent="0.3">
      <c r="A995" s="17">
        <v>992</v>
      </c>
      <c r="B995" s="18">
        <v>1</v>
      </c>
    </row>
    <row r="996" spans="1:2" x14ac:dyDescent="0.3">
      <c r="A996" s="17">
        <v>993</v>
      </c>
      <c r="B996" s="18">
        <v>1</v>
      </c>
    </row>
    <row r="997" spans="1:2" x14ac:dyDescent="0.3">
      <c r="A997" s="17">
        <v>994</v>
      </c>
      <c r="B997" s="18">
        <v>1</v>
      </c>
    </row>
    <row r="998" spans="1:2" x14ac:dyDescent="0.3">
      <c r="A998" s="17">
        <v>995</v>
      </c>
      <c r="B998" s="18">
        <v>1</v>
      </c>
    </row>
    <row r="999" spans="1:2" x14ac:dyDescent="0.3">
      <c r="A999" s="17">
        <v>996</v>
      </c>
      <c r="B999" s="18">
        <v>1</v>
      </c>
    </row>
    <row r="1000" spans="1:2" x14ac:dyDescent="0.3">
      <c r="A1000" s="17">
        <v>997</v>
      </c>
      <c r="B1000" s="18">
        <v>1</v>
      </c>
    </row>
    <row r="1001" spans="1:2" x14ac:dyDescent="0.3">
      <c r="A1001" s="17">
        <v>998</v>
      </c>
      <c r="B1001" s="18">
        <v>1</v>
      </c>
    </row>
    <row r="1002" spans="1:2" x14ac:dyDescent="0.3">
      <c r="A1002" s="17">
        <v>999</v>
      </c>
      <c r="B1002" s="18">
        <v>1</v>
      </c>
    </row>
    <row r="1003" spans="1:2" x14ac:dyDescent="0.3">
      <c r="A1003" s="17">
        <v>1000</v>
      </c>
      <c r="B1003" s="18">
        <v>1</v>
      </c>
    </row>
    <row r="1004" spans="1:2" x14ac:dyDescent="0.3">
      <c r="A1004" s="17">
        <v>1001</v>
      </c>
      <c r="B1004" s="18">
        <v>1</v>
      </c>
    </row>
    <row r="1005" spans="1:2" x14ac:dyDescent="0.3">
      <c r="A1005" s="17">
        <v>1002</v>
      </c>
      <c r="B1005" s="18">
        <v>1</v>
      </c>
    </row>
    <row r="1006" spans="1:2" x14ac:dyDescent="0.3">
      <c r="A1006" s="17">
        <v>1003</v>
      </c>
      <c r="B1006" s="18">
        <v>1</v>
      </c>
    </row>
    <row r="1007" spans="1:2" x14ac:dyDescent="0.3">
      <c r="A1007" s="17">
        <v>1004</v>
      </c>
      <c r="B1007" s="18">
        <v>1</v>
      </c>
    </row>
    <row r="1008" spans="1:2" x14ac:dyDescent="0.3">
      <c r="A1008" s="17">
        <v>1005</v>
      </c>
      <c r="B1008" s="18">
        <v>1</v>
      </c>
    </row>
    <row r="1009" spans="1:2" x14ac:dyDescent="0.3">
      <c r="A1009" s="17">
        <v>1006</v>
      </c>
      <c r="B1009" s="18">
        <v>1</v>
      </c>
    </row>
    <row r="1010" spans="1:2" x14ac:dyDescent="0.3">
      <c r="A1010" s="17">
        <v>1007</v>
      </c>
      <c r="B1010" s="18">
        <v>1</v>
      </c>
    </row>
    <row r="1011" spans="1:2" x14ac:dyDescent="0.3">
      <c r="A1011" s="17">
        <v>1008</v>
      </c>
      <c r="B1011" s="18">
        <v>1</v>
      </c>
    </row>
    <row r="1012" spans="1:2" x14ac:dyDescent="0.3">
      <c r="A1012" s="17">
        <v>1009</v>
      </c>
      <c r="B1012" s="18">
        <v>1</v>
      </c>
    </row>
    <row r="1013" spans="1:2" x14ac:dyDescent="0.3">
      <c r="A1013" s="17">
        <v>1010</v>
      </c>
      <c r="B1013" s="18">
        <v>1</v>
      </c>
    </row>
    <row r="1014" spans="1:2" x14ac:dyDescent="0.3">
      <c r="A1014" s="17">
        <v>1011</v>
      </c>
      <c r="B1014" s="18">
        <v>1</v>
      </c>
    </row>
    <row r="1015" spans="1:2" x14ac:dyDescent="0.3">
      <c r="A1015" s="17">
        <v>1012</v>
      </c>
      <c r="B1015" s="18">
        <v>1</v>
      </c>
    </row>
    <row r="1016" spans="1:2" x14ac:dyDescent="0.3">
      <c r="A1016" s="17">
        <v>1013</v>
      </c>
      <c r="B1016" s="18">
        <v>1</v>
      </c>
    </row>
    <row r="1017" spans="1:2" x14ac:dyDescent="0.3">
      <c r="A1017" s="17">
        <v>1014</v>
      </c>
      <c r="B1017" s="18">
        <v>1</v>
      </c>
    </row>
    <row r="1018" spans="1:2" x14ac:dyDescent="0.3">
      <c r="A1018" s="17">
        <v>1015</v>
      </c>
      <c r="B1018" s="18">
        <v>1</v>
      </c>
    </row>
    <row r="1019" spans="1:2" x14ac:dyDescent="0.3">
      <c r="A1019" s="17">
        <v>1016</v>
      </c>
      <c r="B1019" s="18">
        <v>1</v>
      </c>
    </row>
    <row r="1020" spans="1:2" x14ac:dyDescent="0.3">
      <c r="A1020" s="17">
        <v>1017</v>
      </c>
      <c r="B1020" s="18">
        <v>1</v>
      </c>
    </row>
    <row r="1021" spans="1:2" x14ac:dyDescent="0.3">
      <c r="A1021" s="17">
        <v>1018</v>
      </c>
      <c r="B1021" s="18">
        <v>1</v>
      </c>
    </row>
    <row r="1022" spans="1:2" x14ac:dyDescent="0.3">
      <c r="A1022" s="17">
        <v>1019</v>
      </c>
      <c r="B1022" s="18">
        <v>1</v>
      </c>
    </row>
    <row r="1023" spans="1:2" x14ac:dyDescent="0.3">
      <c r="A1023" s="17">
        <v>1020</v>
      </c>
      <c r="B1023" s="18">
        <v>1</v>
      </c>
    </row>
    <row r="1024" spans="1:2" x14ac:dyDescent="0.3">
      <c r="A1024" s="17">
        <v>1021</v>
      </c>
      <c r="B1024" s="18">
        <v>1</v>
      </c>
    </row>
    <row r="1025" spans="1:2" x14ac:dyDescent="0.3">
      <c r="A1025" s="17">
        <v>1022</v>
      </c>
      <c r="B1025" s="18">
        <v>1</v>
      </c>
    </row>
    <row r="1026" spans="1:2" x14ac:dyDescent="0.3">
      <c r="A1026" s="17">
        <v>1023</v>
      </c>
      <c r="B1026" s="18">
        <v>1</v>
      </c>
    </row>
    <row r="1027" spans="1:2" x14ac:dyDescent="0.3">
      <c r="A1027" s="17">
        <v>1024</v>
      </c>
      <c r="B1027" s="18">
        <v>1</v>
      </c>
    </row>
    <row r="1028" spans="1:2" x14ac:dyDescent="0.3">
      <c r="A1028" s="17">
        <v>1025</v>
      </c>
      <c r="B1028" s="18">
        <v>1</v>
      </c>
    </row>
    <row r="1029" spans="1:2" x14ac:dyDescent="0.3">
      <c r="A1029" s="17">
        <v>1026</v>
      </c>
      <c r="B1029" s="18">
        <v>1</v>
      </c>
    </row>
    <row r="1030" spans="1:2" x14ac:dyDescent="0.3">
      <c r="A1030" s="17">
        <v>1027</v>
      </c>
      <c r="B1030" s="18">
        <v>1</v>
      </c>
    </row>
    <row r="1031" spans="1:2" x14ac:dyDescent="0.3">
      <c r="A1031" s="17">
        <v>1028</v>
      </c>
      <c r="B1031" s="18">
        <v>1</v>
      </c>
    </row>
    <row r="1032" spans="1:2" x14ac:dyDescent="0.3">
      <c r="A1032" s="17">
        <v>1029</v>
      </c>
      <c r="B1032" s="18">
        <v>1</v>
      </c>
    </row>
    <row r="1033" spans="1:2" x14ac:dyDescent="0.3">
      <c r="A1033" s="17">
        <v>1030</v>
      </c>
      <c r="B1033" s="18">
        <v>1</v>
      </c>
    </row>
    <row r="1034" spans="1:2" x14ac:dyDescent="0.3">
      <c r="A1034" s="17">
        <v>1031</v>
      </c>
      <c r="B1034" s="18">
        <v>1</v>
      </c>
    </row>
    <row r="1035" spans="1:2" x14ac:dyDescent="0.3">
      <c r="A1035" s="17">
        <v>1032</v>
      </c>
      <c r="B1035" s="18">
        <v>1</v>
      </c>
    </row>
    <row r="1036" spans="1:2" x14ac:dyDescent="0.3">
      <c r="A1036" s="17">
        <v>1033</v>
      </c>
      <c r="B1036" s="18">
        <v>1</v>
      </c>
    </row>
    <row r="1037" spans="1:2" x14ac:dyDescent="0.3">
      <c r="A1037" s="17">
        <v>1034</v>
      </c>
      <c r="B1037" s="18">
        <v>1</v>
      </c>
    </row>
    <row r="1038" spans="1:2" x14ac:dyDescent="0.3">
      <c r="A1038" s="17">
        <v>1035</v>
      </c>
      <c r="B1038" s="18">
        <v>1</v>
      </c>
    </row>
    <row r="1039" spans="1:2" x14ac:dyDescent="0.3">
      <c r="A1039" s="17">
        <v>1036</v>
      </c>
      <c r="B1039" s="18">
        <v>1</v>
      </c>
    </row>
    <row r="1040" spans="1:2" x14ac:dyDescent="0.3">
      <c r="A1040" s="17">
        <v>1037</v>
      </c>
      <c r="B1040" s="18">
        <v>1</v>
      </c>
    </row>
    <row r="1041" spans="1:2" x14ac:dyDescent="0.3">
      <c r="A1041" s="17">
        <v>1038</v>
      </c>
      <c r="B1041" s="18">
        <v>1</v>
      </c>
    </row>
    <row r="1042" spans="1:2" x14ac:dyDescent="0.3">
      <c r="A1042" s="17">
        <v>1039</v>
      </c>
      <c r="B1042" s="18">
        <v>1</v>
      </c>
    </row>
    <row r="1043" spans="1:2" x14ac:dyDescent="0.3">
      <c r="A1043" s="17">
        <v>1040</v>
      </c>
      <c r="B1043" s="18">
        <v>1</v>
      </c>
    </row>
    <row r="1044" spans="1:2" x14ac:dyDescent="0.3">
      <c r="A1044" s="17">
        <v>1041</v>
      </c>
      <c r="B1044" s="18">
        <v>1</v>
      </c>
    </row>
    <row r="1045" spans="1:2" x14ac:dyDescent="0.3">
      <c r="A1045" s="17">
        <v>1042</v>
      </c>
      <c r="B1045" s="18">
        <v>1</v>
      </c>
    </row>
    <row r="1046" spans="1:2" x14ac:dyDescent="0.3">
      <c r="A1046" s="17">
        <v>1043</v>
      </c>
      <c r="B1046" s="18">
        <v>1</v>
      </c>
    </row>
    <row r="1047" spans="1:2" x14ac:dyDescent="0.3">
      <c r="A1047" s="17">
        <v>1044</v>
      </c>
      <c r="B1047" s="18">
        <v>1</v>
      </c>
    </row>
    <row r="1048" spans="1:2" x14ac:dyDescent="0.3">
      <c r="A1048" s="17">
        <v>1045</v>
      </c>
      <c r="B1048" s="18">
        <v>1</v>
      </c>
    </row>
    <row r="1049" spans="1:2" x14ac:dyDescent="0.3">
      <c r="A1049" s="17">
        <v>1046</v>
      </c>
      <c r="B1049" s="18">
        <v>1</v>
      </c>
    </row>
    <row r="1050" spans="1:2" x14ac:dyDescent="0.3">
      <c r="A1050" s="17">
        <v>1047</v>
      </c>
      <c r="B1050" s="18">
        <v>1</v>
      </c>
    </row>
    <row r="1051" spans="1:2" x14ac:dyDescent="0.3">
      <c r="A1051" s="17">
        <v>1048</v>
      </c>
      <c r="B1051" s="18">
        <v>1</v>
      </c>
    </row>
    <row r="1052" spans="1:2" x14ac:dyDescent="0.3">
      <c r="A1052" s="17">
        <v>1049</v>
      </c>
      <c r="B1052" s="18">
        <v>1</v>
      </c>
    </row>
    <row r="1053" spans="1:2" x14ac:dyDescent="0.3">
      <c r="A1053" s="17">
        <v>1050</v>
      </c>
      <c r="B1053" s="18">
        <v>1</v>
      </c>
    </row>
    <row r="1054" spans="1:2" x14ac:dyDescent="0.3">
      <c r="A1054" s="17">
        <v>1051</v>
      </c>
      <c r="B1054" s="18">
        <v>1</v>
      </c>
    </row>
    <row r="1055" spans="1:2" x14ac:dyDescent="0.3">
      <c r="A1055" s="17">
        <v>1052</v>
      </c>
      <c r="B1055" s="18">
        <v>1</v>
      </c>
    </row>
    <row r="1056" spans="1:2" x14ac:dyDescent="0.3">
      <c r="A1056" s="17">
        <v>1053</v>
      </c>
      <c r="B1056" s="18">
        <v>1</v>
      </c>
    </row>
    <row r="1057" spans="1:2" x14ac:dyDescent="0.3">
      <c r="A1057" s="17">
        <v>1054</v>
      </c>
      <c r="B1057" s="18">
        <v>1</v>
      </c>
    </row>
    <row r="1058" spans="1:2" x14ac:dyDescent="0.3">
      <c r="A1058" s="17">
        <v>1055</v>
      </c>
      <c r="B1058" s="18">
        <v>1</v>
      </c>
    </row>
    <row r="1059" spans="1:2" x14ac:dyDescent="0.3">
      <c r="A1059" s="17">
        <v>1056</v>
      </c>
      <c r="B1059" s="18">
        <v>1</v>
      </c>
    </row>
    <row r="1060" spans="1:2" x14ac:dyDescent="0.3">
      <c r="A1060" s="17">
        <v>1057</v>
      </c>
      <c r="B1060" s="18">
        <v>1</v>
      </c>
    </row>
    <row r="1061" spans="1:2" x14ac:dyDescent="0.3">
      <c r="A1061" s="17">
        <v>1058</v>
      </c>
      <c r="B1061" s="18">
        <v>1</v>
      </c>
    </row>
    <row r="1062" spans="1:2" x14ac:dyDescent="0.3">
      <c r="A1062" s="17">
        <v>1059</v>
      </c>
      <c r="B1062" s="18">
        <v>1</v>
      </c>
    </row>
    <row r="1063" spans="1:2" x14ac:dyDescent="0.3">
      <c r="A1063" s="17">
        <v>1060</v>
      </c>
      <c r="B1063" s="18">
        <v>1</v>
      </c>
    </row>
    <row r="1064" spans="1:2" x14ac:dyDescent="0.3">
      <c r="A1064" s="17">
        <v>1061</v>
      </c>
      <c r="B1064" s="18">
        <v>1</v>
      </c>
    </row>
    <row r="1065" spans="1:2" x14ac:dyDescent="0.3">
      <c r="A1065" s="17">
        <v>1062</v>
      </c>
      <c r="B1065" s="18">
        <v>1</v>
      </c>
    </row>
    <row r="1066" spans="1:2" x14ac:dyDescent="0.3">
      <c r="A1066" s="17">
        <v>1063</v>
      </c>
      <c r="B1066" s="18">
        <v>1</v>
      </c>
    </row>
    <row r="1067" spans="1:2" x14ac:dyDescent="0.3">
      <c r="A1067" s="17">
        <v>1064</v>
      </c>
      <c r="B1067" s="18">
        <v>1</v>
      </c>
    </row>
    <row r="1068" spans="1:2" x14ac:dyDescent="0.3">
      <c r="A1068" s="17">
        <v>1065</v>
      </c>
      <c r="B1068" s="18">
        <v>1</v>
      </c>
    </row>
    <row r="1069" spans="1:2" x14ac:dyDescent="0.3">
      <c r="A1069" s="17">
        <v>1066</v>
      </c>
      <c r="B1069" s="18">
        <v>1</v>
      </c>
    </row>
    <row r="1070" spans="1:2" x14ac:dyDescent="0.3">
      <c r="A1070" s="17">
        <v>1067</v>
      </c>
      <c r="B1070" s="18">
        <v>1</v>
      </c>
    </row>
    <row r="1071" spans="1:2" x14ac:dyDescent="0.3">
      <c r="A1071" s="17">
        <v>1068</v>
      </c>
      <c r="B1071" s="18">
        <v>1</v>
      </c>
    </row>
    <row r="1072" spans="1:2" x14ac:dyDescent="0.3">
      <c r="A1072" s="17">
        <v>1069</v>
      </c>
      <c r="B1072" s="18">
        <v>1</v>
      </c>
    </row>
    <row r="1073" spans="1:2" x14ac:dyDescent="0.3">
      <c r="A1073" s="17">
        <v>1070</v>
      </c>
      <c r="B1073" s="18">
        <v>1</v>
      </c>
    </row>
    <row r="1074" spans="1:2" x14ac:dyDescent="0.3">
      <c r="A1074" s="17">
        <v>1071</v>
      </c>
      <c r="B1074" s="18">
        <v>1</v>
      </c>
    </row>
    <row r="1075" spans="1:2" x14ac:dyDescent="0.3">
      <c r="A1075" s="17">
        <v>1072</v>
      </c>
      <c r="B1075" s="18">
        <v>1</v>
      </c>
    </row>
    <row r="1076" spans="1:2" x14ac:dyDescent="0.3">
      <c r="A1076" s="17">
        <v>1073</v>
      </c>
      <c r="B1076" s="18">
        <v>1</v>
      </c>
    </row>
    <row r="1077" spans="1:2" x14ac:dyDescent="0.3">
      <c r="A1077" s="17">
        <v>1074</v>
      </c>
      <c r="B1077" s="18">
        <v>1</v>
      </c>
    </row>
    <row r="1078" spans="1:2" x14ac:dyDescent="0.3">
      <c r="A1078" s="17">
        <v>1075</v>
      </c>
      <c r="B1078" s="18">
        <v>1</v>
      </c>
    </row>
    <row r="1079" spans="1:2" x14ac:dyDescent="0.3">
      <c r="A1079" s="17">
        <v>1076</v>
      </c>
      <c r="B1079" s="18">
        <v>1</v>
      </c>
    </row>
    <row r="1080" spans="1:2" x14ac:dyDescent="0.3">
      <c r="A1080" s="17">
        <v>1077</v>
      </c>
      <c r="B1080" s="18">
        <v>1</v>
      </c>
    </row>
    <row r="1081" spans="1:2" x14ac:dyDescent="0.3">
      <c r="A1081" s="17">
        <v>1078</v>
      </c>
      <c r="B1081" s="18">
        <v>1</v>
      </c>
    </row>
    <row r="1082" spans="1:2" x14ac:dyDescent="0.3">
      <c r="A1082" s="17">
        <v>1079</v>
      </c>
      <c r="B1082" s="18">
        <v>1</v>
      </c>
    </row>
    <row r="1083" spans="1:2" x14ac:dyDescent="0.3">
      <c r="A1083" s="17">
        <v>1080</v>
      </c>
      <c r="B1083" s="18">
        <v>1</v>
      </c>
    </row>
    <row r="1084" spans="1:2" x14ac:dyDescent="0.3">
      <c r="A1084" s="17">
        <v>1081</v>
      </c>
      <c r="B1084" s="18">
        <v>1</v>
      </c>
    </row>
    <row r="1085" spans="1:2" x14ac:dyDescent="0.3">
      <c r="A1085" s="17">
        <v>1082</v>
      </c>
      <c r="B1085" s="18">
        <v>1</v>
      </c>
    </row>
    <row r="1086" spans="1:2" x14ac:dyDescent="0.3">
      <c r="A1086" s="17">
        <v>1083</v>
      </c>
      <c r="B1086" s="18">
        <v>1</v>
      </c>
    </row>
    <row r="1087" spans="1:2" x14ac:dyDescent="0.3">
      <c r="A1087" s="17">
        <v>1084</v>
      </c>
      <c r="B1087" s="18">
        <v>1</v>
      </c>
    </row>
    <row r="1088" spans="1:2" x14ac:dyDescent="0.3">
      <c r="A1088" s="17">
        <v>1085</v>
      </c>
      <c r="B1088" s="18">
        <v>1</v>
      </c>
    </row>
    <row r="1089" spans="1:2" x14ac:dyDescent="0.3">
      <c r="A1089" s="17">
        <v>1086</v>
      </c>
      <c r="B1089" s="18">
        <v>1</v>
      </c>
    </row>
    <row r="1090" spans="1:2" x14ac:dyDescent="0.3">
      <c r="A1090" s="17">
        <v>1087</v>
      </c>
      <c r="B1090" s="18">
        <v>1</v>
      </c>
    </row>
    <row r="1091" spans="1:2" x14ac:dyDescent="0.3">
      <c r="A1091" s="17">
        <v>1088</v>
      </c>
      <c r="B1091" s="18">
        <v>1</v>
      </c>
    </row>
    <row r="1092" spans="1:2" x14ac:dyDescent="0.3">
      <c r="A1092" s="17">
        <v>1089</v>
      </c>
      <c r="B1092" s="18">
        <v>1</v>
      </c>
    </row>
    <row r="1093" spans="1:2" x14ac:dyDescent="0.3">
      <c r="A1093" s="17">
        <v>1090</v>
      </c>
      <c r="B1093" s="18">
        <v>1</v>
      </c>
    </row>
    <row r="1094" spans="1:2" x14ac:dyDescent="0.3">
      <c r="A1094" s="17">
        <v>1091</v>
      </c>
      <c r="B1094" s="18">
        <v>1</v>
      </c>
    </row>
    <row r="1095" spans="1:2" x14ac:dyDescent="0.3">
      <c r="A1095" s="17">
        <v>1092</v>
      </c>
      <c r="B1095" s="18">
        <v>1</v>
      </c>
    </row>
    <row r="1096" spans="1:2" x14ac:dyDescent="0.3">
      <c r="A1096" s="17">
        <v>1093</v>
      </c>
      <c r="B1096" s="18">
        <v>1</v>
      </c>
    </row>
    <row r="1097" spans="1:2" x14ac:dyDescent="0.3">
      <c r="A1097" s="17">
        <v>1094</v>
      </c>
      <c r="B1097" s="18">
        <v>1</v>
      </c>
    </row>
    <row r="1098" spans="1:2" x14ac:dyDescent="0.3">
      <c r="A1098" s="17">
        <v>1095</v>
      </c>
      <c r="B1098" s="18">
        <v>1</v>
      </c>
    </row>
    <row r="1099" spans="1:2" x14ac:dyDescent="0.3">
      <c r="A1099" s="17">
        <v>1096</v>
      </c>
      <c r="B1099" s="18">
        <v>1</v>
      </c>
    </row>
    <row r="1100" spans="1:2" x14ac:dyDescent="0.3">
      <c r="A1100" s="17">
        <v>1097</v>
      </c>
      <c r="B1100" s="18">
        <v>1</v>
      </c>
    </row>
    <row r="1101" spans="1:2" x14ac:dyDescent="0.3">
      <c r="A1101" s="17">
        <v>1098</v>
      </c>
      <c r="B1101" s="18">
        <v>1</v>
      </c>
    </row>
    <row r="1102" spans="1:2" x14ac:dyDescent="0.3">
      <c r="A1102" s="17">
        <v>1099</v>
      </c>
      <c r="B1102" s="18">
        <v>1</v>
      </c>
    </row>
    <row r="1103" spans="1:2" x14ac:dyDescent="0.3">
      <c r="A1103" s="17">
        <v>1100</v>
      </c>
      <c r="B1103" s="18">
        <v>1</v>
      </c>
    </row>
    <row r="1104" spans="1:2" x14ac:dyDescent="0.3">
      <c r="A1104" s="17">
        <v>1101</v>
      </c>
      <c r="B1104" s="18">
        <v>1</v>
      </c>
    </row>
    <row r="1105" spans="1:2" x14ac:dyDescent="0.3">
      <c r="A1105" s="17">
        <v>1102</v>
      </c>
      <c r="B1105" s="18">
        <v>1</v>
      </c>
    </row>
    <row r="1106" spans="1:2" x14ac:dyDescent="0.3">
      <c r="A1106" s="17">
        <v>1103</v>
      </c>
      <c r="B1106" s="18">
        <v>1</v>
      </c>
    </row>
    <row r="1107" spans="1:2" x14ac:dyDescent="0.3">
      <c r="A1107" s="17">
        <v>1104</v>
      </c>
      <c r="B1107" s="18">
        <v>1</v>
      </c>
    </row>
    <row r="1108" spans="1:2" x14ac:dyDescent="0.3">
      <c r="A1108" s="17">
        <v>1105</v>
      </c>
      <c r="B1108" s="18">
        <v>1</v>
      </c>
    </row>
    <row r="1109" spans="1:2" x14ac:dyDescent="0.3">
      <c r="A1109" s="17">
        <v>1106</v>
      </c>
      <c r="B1109" s="18">
        <v>1</v>
      </c>
    </row>
    <row r="1110" spans="1:2" x14ac:dyDescent="0.3">
      <c r="A1110" s="17">
        <v>1107</v>
      </c>
      <c r="B1110" s="18">
        <v>1</v>
      </c>
    </row>
    <row r="1111" spans="1:2" x14ac:dyDescent="0.3">
      <c r="A1111" s="17">
        <v>1108</v>
      </c>
      <c r="B1111" s="18">
        <v>1</v>
      </c>
    </row>
    <row r="1112" spans="1:2" x14ac:dyDescent="0.3">
      <c r="A1112" s="17">
        <v>1109</v>
      </c>
      <c r="B1112" s="18">
        <v>1</v>
      </c>
    </row>
    <row r="1113" spans="1:2" x14ac:dyDescent="0.3">
      <c r="A1113" s="17">
        <v>1110</v>
      </c>
      <c r="B1113" s="18">
        <v>1</v>
      </c>
    </row>
    <row r="1114" spans="1:2" x14ac:dyDescent="0.3">
      <c r="A1114" s="17">
        <v>1111</v>
      </c>
      <c r="B1114" s="18">
        <v>1</v>
      </c>
    </row>
    <row r="1115" spans="1:2" x14ac:dyDescent="0.3">
      <c r="A1115" s="17">
        <v>1112</v>
      </c>
      <c r="B1115" s="18">
        <v>1</v>
      </c>
    </row>
    <row r="1116" spans="1:2" x14ac:dyDescent="0.3">
      <c r="A1116" s="17">
        <v>1113</v>
      </c>
      <c r="B1116" s="18">
        <v>1</v>
      </c>
    </row>
    <row r="1117" spans="1:2" x14ac:dyDescent="0.3">
      <c r="A1117" s="17">
        <v>1114</v>
      </c>
      <c r="B1117" s="18">
        <v>1</v>
      </c>
    </row>
    <row r="1118" spans="1:2" x14ac:dyDescent="0.3">
      <c r="A1118" s="17">
        <v>1115</v>
      </c>
      <c r="B1118" s="18">
        <v>1</v>
      </c>
    </row>
    <row r="1119" spans="1:2" x14ac:dyDescent="0.3">
      <c r="A1119" s="17">
        <v>1116</v>
      </c>
      <c r="B1119" s="18">
        <v>1</v>
      </c>
    </row>
    <row r="1120" spans="1:2" x14ac:dyDescent="0.3">
      <c r="A1120" s="17">
        <v>1117</v>
      </c>
      <c r="B1120" s="18">
        <v>1</v>
      </c>
    </row>
    <row r="1121" spans="1:2" x14ac:dyDescent="0.3">
      <c r="A1121" s="17">
        <v>1118</v>
      </c>
      <c r="B1121" s="18">
        <v>1</v>
      </c>
    </row>
    <row r="1122" spans="1:2" x14ac:dyDescent="0.3">
      <c r="A1122" s="17">
        <v>1119</v>
      </c>
      <c r="B1122" s="18">
        <v>1</v>
      </c>
    </row>
    <row r="1123" spans="1:2" x14ac:dyDescent="0.3">
      <c r="A1123" s="17">
        <v>1120</v>
      </c>
      <c r="B1123" s="18">
        <v>1</v>
      </c>
    </row>
    <row r="1124" spans="1:2" x14ac:dyDescent="0.3">
      <c r="A1124" s="17">
        <v>1121</v>
      </c>
      <c r="B1124" s="18">
        <v>1</v>
      </c>
    </row>
    <row r="1125" spans="1:2" x14ac:dyDescent="0.3">
      <c r="A1125" s="17">
        <v>1122</v>
      </c>
      <c r="B1125" s="18">
        <v>1</v>
      </c>
    </row>
    <row r="1126" spans="1:2" x14ac:dyDescent="0.3">
      <c r="A1126" s="17">
        <v>1123</v>
      </c>
      <c r="B1126" s="18">
        <v>1</v>
      </c>
    </row>
    <row r="1127" spans="1:2" x14ac:dyDescent="0.3">
      <c r="A1127" s="17">
        <v>1124</v>
      </c>
      <c r="B1127" s="18">
        <v>1</v>
      </c>
    </row>
    <row r="1128" spans="1:2" x14ac:dyDescent="0.3">
      <c r="A1128" s="17">
        <v>1125</v>
      </c>
      <c r="B1128" s="18">
        <v>1</v>
      </c>
    </row>
    <row r="1129" spans="1:2" x14ac:dyDescent="0.3">
      <c r="A1129" s="17">
        <v>1126</v>
      </c>
      <c r="B1129" s="18">
        <v>1</v>
      </c>
    </row>
    <row r="1130" spans="1:2" x14ac:dyDescent="0.3">
      <c r="A1130" s="17">
        <v>1127</v>
      </c>
      <c r="B1130" s="18">
        <v>1</v>
      </c>
    </row>
    <row r="1131" spans="1:2" x14ac:dyDescent="0.3">
      <c r="A1131" s="17">
        <v>1128</v>
      </c>
      <c r="B1131" s="18">
        <v>1</v>
      </c>
    </row>
    <row r="1132" spans="1:2" x14ac:dyDescent="0.3">
      <c r="A1132" s="17">
        <v>1129</v>
      </c>
      <c r="B1132" s="18">
        <v>1</v>
      </c>
    </row>
    <row r="1133" spans="1:2" x14ac:dyDescent="0.3">
      <c r="A1133" s="17">
        <v>1130</v>
      </c>
      <c r="B1133" s="18">
        <v>1</v>
      </c>
    </row>
    <row r="1134" spans="1:2" x14ac:dyDescent="0.3">
      <c r="A1134" s="17">
        <v>1131</v>
      </c>
      <c r="B1134" s="18">
        <v>1</v>
      </c>
    </row>
    <row r="1135" spans="1:2" x14ac:dyDescent="0.3">
      <c r="A1135" s="17">
        <v>1132</v>
      </c>
      <c r="B1135" s="18">
        <v>1</v>
      </c>
    </row>
    <row r="1136" spans="1:2" x14ac:dyDescent="0.3">
      <c r="A1136" s="17">
        <v>1133</v>
      </c>
      <c r="B1136" s="18">
        <v>1</v>
      </c>
    </row>
    <row r="1137" spans="1:2" x14ac:dyDescent="0.3">
      <c r="A1137" s="17">
        <v>1134</v>
      </c>
      <c r="B1137" s="18">
        <v>1</v>
      </c>
    </row>
    <row r="1138" spans="1:2" x14ac:dyDescent="0.3">
      <c r="A1138" s="17">
        <v>1135</v>
      </c>
      <c r="B1138" s="18">
        <v>1</v>
      </c>
    </row>
    <row r="1139" spans="1:2" x14ac:dyDescent="0.3">
      <c r="A1139" s="17">
        <v>1136</v>
      </c>
      <c r="B1139" s="18">
        <v>1</v>
      </c>
    </row>
    <row r="1140" spans="1:2" x14ac:dyDescent="0.3">
      <c r="A1140" s="17">
        <v>1137</v>
      </c>
      <c r="B1140" s="18">
        <v>1</v>
      </c>
    </row>
    <row r="1141" spans="1:2" x14ac:dyDescent="0.3">
      <c r="A1141" s="17">
        <v>1138</v>
      </c>
      <c r="B1141" s="18">
        <v>1</v>
      </c>
    </row>
    <row r="1142" spans="1:2" x14ac:dyDescent="0.3">
      <c r="A1142" s="17">
        <v>1139</v>
      </c>
      <c r="B1142" s="18">
        <v>1</v>
      </c>
    </row>
    <row r="1143" spans="1:2" x14ac:dyDescent="0.3">
      <c r="A1143" s="17">
        <v>1140</v>
      </c>
      <c r="B1143" s="18">
        <v>1</v>
      </c>
    </row>
    <row r="1144" spans="1:2" x14ac:dyDescent="0.3">
      <c r="A1144" s="17">
        <v>1141</v>
      </c>
      <c r="B1144" s="18">
        <v>1</v>
      </c>
    </row>
    <row r="1145" spans="1:2" x14ac:dyDescent="0.3">
      <c r="A1145" s="17">
        <v>1142</v>
      </c>
      <c r="B1145" s="18">
        <v>1</v>
      </c>
    </row>
    <row r="1146" spans="1:2" x14ac:dyDescent="0.3">
      <c r="A1146" s="17">
        <v>1143</v>
      </c>
      <c r="B1146" s="18">
        <v>1</v>
      </c>
    </row>
    <row r="1147" spans="1:2" x14ac:dyDescent="0.3">
      <c r="A1147" s="17">
        <v>1144</v>
      </c>
      <c r="B1147" s="18">
        <v>1</v>
      </c>
    </row>
    <row r="1148" spans="1:2" x14ac:dyDescent="0.3">
      <c r="A1148" s="17">
        <v>1145</v>
      </c>
      <c r="B1148" s="18">
        <v>1</v>
      </c>
    </row>
    <row r="1149" spans="1:2" x14ac:dyDescent="0.3">
      <c r="A1149" s="17">
        <v>1146</v>
      </c>
      <c r="B1149" s="18">
        <v>1</v>
      </c>
    </row>
    <row r="1150" spans="1:2" x14ac:dyDescent="0.3">
      <c r="A1150" s="17">
        <v>1147</v>
      </c>
      <c r="B1150" s="18">
        <v>1</v>
      </c>
    </row>
    <row r="1151" spans="1:2" x14ac:dyDescent="0.3">
      <c r="A1151" s="17">
        <v>1148</v>
      </c>
      <c r="B1151" s="18">
        <v>1</v>
      </c>
    </row>
    <row r="1152" spans="1:2" x14ac:dyDescent="0.3">
      <c r="A1152" s="17">
        <v>1149</v>
      </c>
      <c r="B1152" s="18">
        <v>1</v>
      </c>
    </row>
    <row r="1153" spans="1:2" x14ac:dyDescent="0.3">
      <c r="A1153" s="17">
        <v>1150</v>
      </c>
      <c r="B1153" s="18">
        <v>1</v>
      </c>
    </row>
    <row r="1154" spans="1:2" x14ac:dyDescent="0.3">
      <c r="A1154" s="17">
        <v>1151</v>
      </c>
      <c r="B1154" s="18">
        <v>1</v>
      </c>
    </row>
    <row r="1155" spans="1:2" x14ac:dyDescent="0.3">
      <c r="A1155" s="17">
        <v>1152</v>
      </c>
      <c r="B1155" s="18">
        <v>1</v>
      </c>
    </row>
    <row r="1156" spans="1:2" x14ac:dyDescent="0.3">
      <c r="A1156" s="17">
        <v>1153</v>
      </c>
      <c r="B1156" s="18">
        <v>1</v>
      </c>
    </row>
    <row r="1157" spans="1:2" x14ac:dyDescent="0.3">
      <c r="A1157" s="17">
        <v>1154</v>
      </c>
      <c r="B1157" s="18">
        <v>1</v>
      </c>
    </row>
    <row r="1158" spans="1:2" x14ac:dyDescent="0.3">
      <c r="A1158" s="17">
        <v>1155</v>
      </c>
      <c r="B1158" s="18">
        <v>1</v>
      </c>
    </row>
    <row r="1159" spans="1:2" x14ac:dyDescent="0.3">
      <c r="A1159" s="17">
        <v>1156</v>
      </c>
      <c r="B1159" s="18">
        <v>1</v>
      </c>
    </row>
    <row r="1160" spans="1:2" x14ac:dyDescent="0.3">
      <c r="A1160" s="17">
        <v>1157</v>
      </c>
      <c r="B1160" s="18">
        <v>1</v>
      </c>
    </row>
    <row r="1161" spans="1:2" x14ac:dyDescent="0.3">
      <c r="A1161" s="17">
        <v>1158</v>
      </c>
      <c r="B1161" s="18">
        <v>1</v>
      </c>
    </row>
    <row r="1162" spans="1:2" x14ac:dyDescent="0.3">
      <c r="A1162" s="17">
        <v>1159</v>
      </c>
      <c r="B1162" s="18">
        <v>1</v>
      </c>
    </row>
    <row r="1163" spans="1:2" x14ac:dyDescent="0.3">
      <c r="A1163" s="17">
        <v>1160</v>
      </c>
      <c r="B1163" s="18">
        <v>1</v>
      </c>
    </row>
    <row r="1164" spans="1:2" x14ac:dyDescent="0.3">
      <c r="A1164" s="17">
        <v>1161</v>
      </c>
      <c r="B1164" s="18">
        <v>1</v>
      </c>
    </row>
    <row r="1165" spans="1:2" x14ac:dyDescent="0.3">
      <c r="A1165" s="17">
        <v>1162</v>
      </c>
      <c r="B1165" s="18">
        <v>1</v>
      </c>
    </row>
    <row r="1166" spans="1:2" x14ac:dyDescent="0.3">
      <c r="A1166" s="17">
        <v>1163</v>
      </c>
      <c r="B1166" s="18">
        <v>1</v>
      </c>
    </row>
    <row r="1167" spans="1:2" x14ac:dyDescent="0.3">
      <c r="A1167" s="17">
        <v>1164</v>
      </c>
      <c r="B1167" s="18">
        <v>1</v>
      </c>
    </row>
    <row r="1168" spans="1:2" x14ac:dyDescent="0.3">
      <c r="A1168" s="17">
        <v>1165</v>
      </c>
      <c r="B1168" s="18">
        <v>1</v>
      </c>
    </row>
    <row r="1169" spans="1:2" x14ac:dyDescent="0.3">
      <c r="A1169" s="17">
        <v>1166</v>
      </c>
      <c r="B1169" s="18">
        <v>1</v>
      </c>
    </row>
    <row r="1170" spans="1:2" x14ac:dyDescent="0.3">
      <c r="A1170" s="17">
        <v>1167</v>
      </c>
      <c r="B1170" s="18">
        <v>1</v>
      </c>
    </row>
    <row r="1171" spans="1:2" x14ac:dyDescent="0.3">
      <c r="A1171" s="17">
        <v>1168</v>
      </c>
      <c r="B1171" s="18">
        <v>1</v>
      </c>
    </row>
    <row r="1172" spans="1:2" x14ac:dyDescent="0.3">
      <c r="A1172" s="17">
        <v>1169</v>
      </c>
      <c r="B1172" s="18">
        <v>1</v>
      </c>
    </row>
    <row r="1173" spans="1:2" x14ac:dyDescent="0.3">
      <c r="A1173" s="17">
        <v>1170</v>
      </c>
      <c r="B1173" s="18">
        <v>1</v>
      </c>
    </row>
    <row r="1174" spans="1:2" x14ac:dyDescent="0.3">
      <c r="A1174" s="17">
        <v>1171</v>
      </c>
      <c r="B1174" s="18">
        <v>1</v>
      </c>
    </row>
    <row r="1175" spans="1:2" x14ac:dyDescent="0.3">
      <c r="A1175" s="17">
        <v>1172</v>
      </c>
      <c r="B1175" s="18">
        <v>1</v>
      </c>
    </row>
    <row r="1176" spans="1:2" x14ac:dyDescent="0.3">
      <c r="A1176" s="17">
        <v>1173</v>
      </c>
      <c r="B1176" s="18">
        <v>1</v>
      </c>
    </row>
    <row r="1177" spans="1:2" x14ac:dyDescent="0.3">
      <c r="A1177" s="17">
        <v>1174</v>
      </c>
      <c r="B1177" s="18">
        <v>1</v>
      </c>
    </row>
    <row r="1178" spans="1:2" x14ac:dyDescent="0.3">
      <c r="A1178" s="17">
        <v>1175</v>
      </c>
      <c r="B1178" s="18">
        <v>1</v>
      </c>
    </row>
    <row r="1179" spans="1:2" x14ac:dyDescent="0.3">
      <c r="A1179" s="17">
        <v>1176</v>
      </c>
      <c r="B1179" s="18">
        <v>1</v>
      </c>
    </row>
    <row r="1180" spans="1:2" x14ac:dyDescent="0.3">
      <c r="A1180" s="17">
        <v>1177</v>
      </c>
      <c r="B1180" s="18">
        <v>1</v>
      </c>
    </row>
    <row r="1181" spans="1:2" x14ac:dyDescent="0.3">
      <c r="A1181" s="17">
        <v>1178</v>
      </c>
      <c r="B1181" s="18">
        <v>1</v>
      </c>
    </row>
    <row r="1182" spans="1:2" x14ac:dyDescent="0.3">
      <c r="A1182" s="17">
        <v>1179</v>
      </c>
      <c r="B1182" s="18">
        <v>1</v>
      </c>
    </row>
    <row r="1183" spans="1:2" x14ac:dyDescent="0.3">
      <c r="A1183" s="17">
        <v>1180</v>
      </c>
      <c r="B1183" s="18">
        <v>1</v>
      </c>
    </row>
    <row r="1184" spans="1:2" x14ac:dyDescent="0.3">
      <c r="A1184" s="17">
        <v>1181</v>
      </c>
      <c r="B1184" s="18">
        <v>1</v>
      </c>
    </row>
    <row r="1185" spans="1:2" x14ac:dyDescent="0.3">
      <c r="A1185" s="17">
        <v>1182</v>
      </c>
      <c r="B1185" s="18">
        <v>1</v>
      </c>
    </row>
    <row r="1186" spans="1:2" x14ac:dyDescent="0.3">
      <c r="A1186" s="17">
        <v>1183</v>
      </c>
      <c r="B1186" s="18">
        <v>1</v>
      </c>
    </row>
    <row r="1187" spans="1:2" x14ac:dyDescent="0.3">
      <c r="A1187" s="17">
        <v>1184</v>
      </c>
      <c r="B1187" s="18">
        <v>1</v>
      </c>
    </row>
    <row r="1188" spans="1:2" x14ac:dyDescent="0.3">
      <c r="A1188" s="17">
        <v>1185</v>
      </c>
      <c r="B1188" s="18">
        <v>1</v>
      </c>
    </row>
    <row r="1189" spans="1:2" x14ac:dyDescent="0.3">
      <c r="A1189" s="17">
        <v>1186</v>
      </c>
      <c r="B1189" s="18">
        <v>1</v>
      </c>
    </row>
    <row r="1190" spans="1:2" x14ac:dyDescent="0.3">
      <c r="A1190" s="17">
        <v>1187</v>
      </c>
      <c r="B1190" s="18">
        <v>1</v>
      </c>
    </row>
    <row r="1191" spans="1:2" x14ac:dyDescent="0.3">
      <c r="A1191" s="17">
        <v>1188</v>
      </c>
      <c r="B1191" s="18">
        <v>1</v>
      </c>
    </row>
    <row r="1192" spans="1:2" x14ac:dyDescent="0.3">
      <c r="A1192" s="17">
        <v>1189</v>
      </c>
      <c r="B1192" s="18">
        <v>1</v>
      </c>
    </row>
    <row r="1193" spans="1:2" x14ac:dyDescent="0.3">
      <c r="A1193" s="17">
        <v>1190</v>
      </c>
      <c r="B1193" s="18">
        <v>1</v>
      </c>
    </row>
    <row r="1194" spans="1:2" x14ac:dyDescent="0.3">
      <c r="A1194" s="17">
        <v>1191</v>
      </c>
      <c r="B1194" s="18">
        <v>1</v>
      </c>
    </row>
    <row r="1195" spans="1:2" x14ac:dyDescent="0.3">
      <c r="A1195" s="17">
        <v>1192</v>
      </c>
      <c r="B1195" s="18">
        <v>1</v>
      </c>
    </row>
    <row r="1196" spans="1:2" x14ac:dyDescent="0.3">
      <c r="A1196" s="17">
        <v>1193</v>
      </c>
      <c r="B1196" s="18">
        <v>1</v>
      </c>
    </row>
    <row r="1197" spans="1:2" x14ac:dyDescent="0.3">
      <c r="A1197" s="17">
        <v>1194</v>
      </c>
      <c r="B1197" s="18">
        <v>1</v>
      </c>
    </row>
    <row r="1198" spans="1:2" x14ac:dyDescent="0.3">
      <c r="A1198" s="17">
        <v>1195</v>
      </c>
      <c r="B1198" s="18">
        <v>1</v>
      </c>
    </row>
    <row r="1199" spans="1:2" x14ac:dyDescent="0.3">
      <c r="A1199" s="17">
        <v>1196</v>
      </c>
      <c r="B1199" s="18">
        <v>1</v>
      </c>
    </row>
    <row r="1200" spans="1:2" x14ac:dyDescent="0.3">
      <c r="A1200" s="17">
        <v>1197</v>
      </c>
      <c r="B1200" s="18">
        <v>1</v>
      </c>
    </row>
    <row r="1201" spans="1:2" x14ac:dyDescent="0.3">
      <c r="A1201" s="17">
        <v>1198</v>
      </c>
      <c r="B1201" s="18">
        <v>1</v>
      </c>
    </row>
    <row r="1202" spans="1:2" x14ac:dyDescent="0.3">
      <c r="A1202" s="17">
        <v>1199</v>
      </c>
      <c r="B1202" s="18">
        <v>1</v>
      </c>
    </row>
    <row r="1203" spans="1:2" x14ac:dyDescent="0.3">
      <c r="A1203" s="17">
        <v>1200</v>
      </c>
      <c r="B1203" s="18">
        <v>1</v>
      </c>
    </row>
    <row r="1204" spans="1:2" x14ac:dyDescent="0.3">
      <c r="A1204" s="17">
        <v>1201</v>
      </c>
      <c r="B1204" s="18">
        <v>1</v>
      </c>
    </row>
    <row r="1205" spans="1:2" x14ac:dyDescent="0.3">
      <c r="A1205" s="17">
        <v>1202</v>
      </c>
      <c r="B1205" s="18">
        <v>1</v>
      </c>
    </row>
    <row r="1206" spans="1:2" x14ac:dyDescent="0.3">
      <c r="A1206" s="17">
        <v>1203</v>
      </c>
      <c r="B1206" s="18">
        <v>1</v>
      </c>
    </row>
    <row r="1207" spans="1:2" x14ac:dyDescent="0.3">
      <c r="A1207" s="17">
        <v>1204</v>
      </c>
      <c r="B1207" s="18">
        <v>1</v>
      </c>
    </row>
    <row r="1208" spans="1:2" x14ac:dyDescent="0.3">
      <c r="A1208" s="17">
        <v>1205</v>
      </c>
      <c r="B1208" s="18">
        <v>1</v>
      </c>
    </row>
    <row r="1209" spans="1:2" x14ac:dyDescent="0.3">
      <c r="A1209" s="17">
        <v>1206</v>
      </c>
      <c r="B1209" s="18">
        <v>1</v>
      </c>
    </row>
    <row r="1210" spans="1:2" x14ac:dyDescent="0.3">
      <c r="A1210" s="17">
        <v>1207</v>
      </c>
      <c r="B1210" s="18">
        <v>1</v>
      </c>
    </row>
    <row r="1211" spans="1:2" x14ac:dyDescent="0.3">
      <c r="A1211" s="17">
        <v>1208</v>
      </c>
      <c r="B1211" s="18">
        <v>1</v>
      </c>
    </row>
    <row r="1212" spans="1:2" x14ac:dyDescent="0.3">
      <c r="A1212" s="17">
        <v>1209</v>
      </c>
      <c r="B1212" s="18">
        <v>1</v>
      </c>
    </row>
    <row r="1213" spans="1:2" x14ac:dyDescent="0.3">
      <c r="A1213" s="17">
        <v>1210</v>
      </c>
      <c r="B1213" s="18">
        <v>1</v>
      </c>
    </row>
    <row r="1214" spans="1:2" x14ac:dyDescent="0.3">
      <c r="A1214" s="17">
        <v>1211</v>
      </c>
      <c r="B1214" s="18">
        <v>1</v>
      </c>
    </row>
    <row r="1215" spans="1:2" x14ac:dyDescent="0.3">
      <c r="A1215" s="17">
        <v>1212</v>
      </c>
      <c r="B1215" s="18">
        <v>1</v>
      </c>
    </row>
    <row r="1216" spans="1:2" x14ac:dyDescent="0.3">
      <c r="A1216" s="17">
        <v>1213</v>
      </c>
      <c r="B1216" s="18">
        <v>1</v>
      </c>
    </row>
    <row r="1217" spans="1:2" x14ac:dyDescent="0.3">
      <c r="A1217" s="17">
        <v>1214</v>
      </c>
      <c r="B1217" s="18">
        <v>1</v>
      </c>
    </row>
    <row r="1218" spans="1:2" x14ac:dyDescent="0.3">
      <c r="A1218" s="17">
        <v>1215</v>
      </c>
      <c r="B1218" s="18">
        <v>1</v>
      </c>
    </row>
    <row r="1219" spans="1:2" x14ac:dyDescent="0.3">
      <c r="A1219" s="17">
        <v>1216</v>
      </c>
      <c r="B1219" s="18">
        <v>1</v>
      </c>
    </row>
    <row r="1220" spans="1:2" x14ac:dyDescent="0.3">
      <c r="A1220" s="17">
        <v>1217</v>
      </c>
      <c r="B1220" s="18">
        <v>1</v>
      </c>
    </row>
    <row r="1221" spans="1:2" x14ac:dyDescent="0.3">
      <c r="A1221" s="17">
        <v>1218</v>
      </c>
      <c r="B1221" s="18">
        <v>1</v>
      </c>
    </row>
    <row r="1222" spans="1:2" x14ac:dyDescent="0.3">
      <c r="A1222" s="17">
        <v>1219</v>
      </c>
      <c r="B1222" s="18">
        <v>1</v>
      </c>
    </row>
    <row r="1223" spans="1:2" x14ac:dyDescent="0.3">
      <c r="A1223" s="17">
        <v>1220</v>
      </c>
      <c r="B1223" s="18">
        <v>1</v>
      </c>
    </row>
    <row r="1224" spans="1:2" x14ac:dyDescent="0.3">
      <c r="A1224" s="17">
        <v>1221</v>
      </c>
      <c r="B1224" s="18">
        <v>1</v>
      </c>
    </row>
    <row r="1225" spans="1:2" x14ac:dyDescent="0.3">
      <c r="A1225" s="17">
        <v>1222</v>
      </c>
      <c r="B1225" s="18">
        <v>1</v>
      </c>
    </row>
    <row r="1226" spans="1:2" x14ac:dyDescent="0.3">
      <c r="A1226" s="17">
        <v>1223</v>
      </c>
      <c r="B1226" s="18">
        <v>1</v>
      </c>
    </row>
    <row r="1227" spans="1:2" x14ac:dyDescent="0.3">
      <c r="A1227" s="17">
        <v>1224</v>
      </c>
      <c r="B1227" s="18">
        <v>1</v>
      </c>
    </row>
    <row r="1228" spans="1:2" x14ac:dyDescent="0.3">
      <c r="A1228" s="17">
        <v>1225</v>
      </c>
      <c r="B1228" s="18">
        <v>1</v>
      </c>
    </row>
    <row r="1229" spans="1:2" x14ac:dyDescent="0.3">
      <c r="A1229" s="17">
        <v>1226</v>
      </c>
      <c r="B1229" s="18">
        <v>1</v>
      </c>
    </row>
    <row r="1230" spans="1:2" x14ac:dyDescent="0.3">
      <c r="A1230" s="17">
        <v>1227</v>
      </c>
      <c r="B1230" s="18">
        <v>1</v>
      </c>
    </row>
    <row r="1231" spans="1:2" x14ac:dyDescent="0.3">
      <c r="A1231" s="17">
        <v>1228</v>
      </c>
      <c r="B1231" s="18">
        <v>1</v>
      </c>
    </row>
    <row r="1232" spans="1:2" x14ac:dyDescent="0.3">
      <c r="A1232" s="17">
        <v>1229</v>
      </c>
      <c r="B1232" s="18">
        <v>1</v>
      </c>
    </row>
    <row r="1233" spans="1:2" x14ac:dyDescent="0.3">
      <c r="A1233" s="17">
        <v>1230</v>
      </c>
      <c r="B1233" s="18">
        <v>1</v>
      </c>
    </row>
    <row r="1234" spans="1:2" x14ac:dyDescent="0.3">
      <c r="A1234" s="17">
        <v>1231</v>
      </c>
      <c r="B1234" s="18">
        <v>1</v>
      </c>
    </row>
    <row r="1235" spans="1:2" x14ac:dyDescent="0.3">
      <c r="A1235" s="17">
        <v>1232</v>
      </c>
      <c r="B1235" s="18">
        <v>1</v>
      </c>
    </row>
    <row r="1236" spans="1:2" x14ac:dyDescent="0.3">
      <c r="A1236" s="17">
        <v>1233</v>
      </c>
      <c r="B1236" s="18">
        <v>1</v>
      </c>
    </row>
    <row r="1237" spans="1:2" x14ac:dyDescent="0.3">
      <c r="A1237" s="17">
        <v>1234</v>
      </c>
      <c r="B1237" s="18">
        <v>1</v>
      </c>
    </row>
    <row r="1238" spans="1:2" x14ac:dyDescent="0.3">
      <c r="A1238" s="17">
        <v>1235</v>
      </c>
      <c r="B1238" s="18">
        <v>1</v>
      </c>
    </row>
    <row r="1239" spans="1:2" x14ac:dyDescent="0.3">
      <c r="A1239" s="17">
        <v>1236</v>
      </c>
      <c r="B1239" s="18">
        <v>1</v>
      </c>
    </row>
    <row r="1240" spans="1:2" x14ac:dyDescent="0.3">
      <c r="A1240" s="17">
        <v>1237</v>
      </c>
      <c r="B1240" s="18">
        <v>1</v>
      </c>
    </row>
    <row r="1241" spans="1:2" x14ac:dyDescent="0.3">
      <c r="A1241" s="17">
        <v>1238</v>
      </c>
      <c r="B1241" s="18">
        <v>1</v>
      </c>
    </row>
    <row r="1242" spans="1:2" x14ac:dyDescent="0.3">
      <c r="A1242" s="17">
        <v>1239</v>
      </c>
      <c r="B1242" s="18">
        <v>1</v>
      </c>
    </row>
    <row r="1243" spans="1:2" x14ac:dyDescent="0.3">
      <c r="A1243" s="17">
        <v>1240</v>
      </c>
      <c r="B1243" s="18">
        <v>1</v>
      </c>
    </row>
    <row r="1244" spans="1:2" x14ac:dyDescent="0.3">
      <c r="A1244" s="17">
        <v>1241</v>
      </c>
      <c r="B1244" s="18">
        <v>1</v>
      </c>
    </row>
    <row r="1245" spans="1:2" x14ac:dyDescent="0.3">
      <c r="A1245" s="17">
        <v>1242</v>
      </c>
      <c r="B1245" s="18">
        <v>1</v>
      </c>
    </row>
    <row r="1246" spans="1:2" x14ac:dyDescent="0.3">
      <c r="A1246" s="17">
        <v>1243</v>
      </c>
      <c r="B1246" s="18">
        <v>1</v>
      </c>
    </row>
    <row r="1247" spans="1:2" x14ac:dyDescent="0.3">
      <c r="A1247" s="17">
        <v>1244</v>
      </c>
      <c r="B1247" s="18">
        <v>1</v>
      </c>
    </row>
    <row r="1248" spans="1:2" x14ac:dyDescent="0.3">
      <c r="A1248" s="17">
        <v>1245</v>
      </c>
      <c r="B1248" s="18">
        <v>1</v>
      </c>
    </row>
    <row r="1249" spans="1:2" x14ac:dyDescent="0.3">
      <c r="A1249" s="17">
        <v>1246</v>
      </c>
      <c r="B1249" s="18">
        <v>1</v>
      </c>
    </row>
    <row r="1250" spans="1:2" x14ac:dyDescent="0.3">
      <c r="A1250" s="17">
        <v>1247</v>
      </c>
      <c r="B1250" s="18">
        <v>1</v>
      </c>
    </row>
    <row r="1251" spans="1:2" x14ac:dyDescent="0.3">
      <c r="A1251" s="17">
        <v>1248</v>
      </c>
      <c r="B1251" s="18">
        <v>1</v>
      </c>
    </row>
    <row r="1252" spans="1:2" x14ac:dyDescent="0.3">
      <c r="A1252" s="17">
        <v>1249</v>
      </c>
      <c r="B1252" s="18">
        <v>1</v>
      </c>
    </row>
    <row r="1253" spans="1:2" x14ac:dyDescent="0.3">
      <c r="A1253" s="17">
        <v>1250</v>
      </c>
      <c r="B1253" s="18">
        <v>1</v>
      </c>
    </row>
    <row r="1254" spans="1:2" x14ac:dyDescent="0.3">
      <c r="A1254" s="17">
        <v>1251</v>
      </c>
      <c r="B1254" s="18">
        <v>1</v>
      </c>
    </row>
    <row r="1255" spans="1:2" x14ac:dyDescent="0.3">
      <c r="A1255" s="17">
        <v>1252</v>
      </c>
      <c r="B1255" s="18">
        <v>1</v>
      </c>
    </row>
    <row r="1256" spans="1:2" x14ac:dyDescent="0.3">
      <c r="A1256" s="17">
        <v>1253</v>
      </c>
      <c r="B1256" s="18">
        <v>1</v>
      </c>
    </row>
    <row r="1257" spans="1:2" x14ac:dyDescent="0.3">
      <c r="A1257" s="17">
        <v>1254</v>
      </c>
      <c r="B1257" s="18">
        <v>1</v>
      </c>
    </row>
    <row r="1258" spans="1:2" x14ac:dyDescent="0.3">
      <c r="A1258" s="17">
        <v>1255</v>
      </c>
      <c r="B1258" s="18">
        <v>1</v>
      </c>
    </row>
    <row r="1259" spans="1:2" x14ac:dyDescent="0.3">
      <c r="A1259" s="17">
        <v>1256</v>
      </c>
      <c r="B1259" s="18">
        <v>1</v>
      </c>
    </row>
    <row r="1260" spans="1:2" x14ac:dyDescent="0.3">
      <c r="A1260" s="17">
        <v>1257</v>
      </c>
      <c r="B1260" s="18">
        <v>1</v>
      </c>
    </row>
    <row r="1261" spans="1:2" x14ac:dyDescent="0.3">
      <c r="A1261" s="17">
        <v>1258</v>
      </c>
      <c r="B1261" s="18">
        <v>1</v>
      </c>
    </row>
    <row r="1262" spans="1:2" x14ac:dyDescent="0.3">
      <c r="A1262" s="17">
        <v>1259</v>
      </c>
      <c r="B1262" s="18">
        <v>1</v>
      </c>
    </row>
    <row r="1263" spans="1:2" x14ac:dyDescent="0.3">
      <c r="A1263" s="17">
        <v>1260</v>
      </c>
      <c r="B1263" s="18">
        <v>1</v>
      </c>
    </row>
    <row r="1264" spans="1:2" x14ac:dyDescent="0.3">
      <c r="A1264" s="17">
        <v>1261</v>
      </c>
      <c r="B1264" s="18">
        <v>1</v>
      </c>
    </row>
    <row r="1265" spans="1:2" x14ac:dyDescent="0.3">
      <c r="A1265" s="17">
        <v>1262</v>
      </c>
      <c r="B1265" s="18">
        <v>1</v>
      </c>
    </row>
    <row r="1266" spans="1:2" x14ac:dyDescent="0.3">
      <c r="A1266" s="17">
        <v>1263</v>
      </c>
      <c r="B1266" s="18">
        <v>1</v>
      </c>
    </row>
    <row r="1267" spans="1:2" x14ac:dyDescent="0.3">
      <c r="A1267" s="17">
        <v>1264</v>
      </c>
      <c r="B1267" s="18">
        <v>1</v>
      </c>
    </row>
    <row r="1268" spans="1:2" x14ac:dyDescent="0.3">
      <c r="A1268" s="17">
        <v>1265</v>
      </c>
      <c r="B1268" s="18">
        <v>1</v>
      </c>
    </row>
    <row r="1269" spans="1:2" x14ac:dyDescent="0.3">
      <c r="A1269" s="17">
        <v>1266</v>
      </c>
      <c r="B1269" s="18">
        <v>1</v>
      </c>
    </row>
    <row r="1270" spans="1:2" x14ac:dyDescent="0.3">
      <c r="A1270" s="17">
        <v>1267</v>
      </c>
      <c r="B1270" s="18">
        <v>1</v>
      </c>
    </row>
    <row r="1271" spans="1:2" x14ac:dyDescent="0.3">
      <c r="A1271" s="17">
        <v>1268</v>
      </c>
      <c r="B1271" s="18">
        <v>1</v>
      </c>
    </row>
    <row r="1272" spans="1:2" x14ac:dyDescent="0.3">
      <c r="A1272" s="17">
        <v>1269</v>
      </c>
      <c r="B1272" s="18">
        <v>1</v>
      </c>
    </row>
    <row r="1273" spans="1:2" x14ac:dyDescent="0.3">
      <c r="A1273" s="17">
        <v>1270</v>
      </c>
      <c r="B1273" s="18">
        <v>1</v>
      </c>
    </row>
    <row r="1274" spans="1:2" x14ac:dyDescent="0.3">
      <c r="A1274" s="17">
        <v>1271</v>
      </c>
      <c r="B1274" s="18">
        <v>1</v>
      </c>
    </row>
    <row r="1275" spans="1:2" x14ac:dyDescent="0.3">
      <c r="A1275" s="17">
        <v>1272</v>
      </c>
      <c r="B1275" s="18">
        <v>1</v>
      </c>
    </row>
    <row r="1276" spans="1:2" x14ac:dyDescent="0.3">
      <c r="A1276" s="17">
        <v>1273</v>
      </c>
      <c r="B1276" s="18">
        <v>1</v>
      </c>
    </row>
    <row r="1277" spans="1:2" x14ac:dyDescent="0.3">
      <c r="A1277" s="17">
        <v>1274</v>
      </c>
      <c r="B1277" s="18">
        <v>1</v>
      </c>
    </row>
    <row r="1278" spans="1:2" x14ac:dyDescent="0.3">
      <c r="A1278" s="17">
        <v>1275</v>
      </c>
      <c r="B1278" s="18">
        <v>1</v>
      </c>
    </row>
    <row r="1279" spans="1:2" x14ac:dyDescent="0.3">
      <c r="A1279" s="17">
        <v>1276</v>
      </c>
      <c r="B1279" s="18">
        <v>1</v>
      </c>
    </row>
    <row r="1280" spans="1:2" x14ac:dyDescent="0.3">
      <c r="A1280" s="17">
        <v>1277</v>
      </c>
      <c r="B1280" s="18">
        <v>1</v>
      </c>
    </row>
    <row r="1281" spans="1:2" x14ac:dyDescent="0.3">
      <c r="A1281" s="17">
        <v>1278</v>
      </c>
      <c r="B1281" s="18">
        <v>1</v>
      </c>
    </row>
    <row r="1282" spans="1:2" x14ac:dyDescent="0.3">
      <c r="A1282" s="17">
        <v>1279</v>
      </c>
      <c r="B1282" s="18">
        <v>1</v>
      </c>
    </row>
    <row r="1283" spans="1:2" x14ac:dyDescent="0.3">
      <c r="A1283" s="17">
        <v>1280</v>
      </c>
      <c r="B1283" s="18">
        <v>1</v>
      </c>
    </row>
    <row r="1284" spans="1:2" x14ac:dyDescent="0.3">
      <c r="A1284" s="17">
        <v>1281</v>
      </c>
      <c r="B1284" s="18">
        <v>1</v>
      </c>
    </row>
    <row r="1285" spans="1:2" x14ac:dyDescent="0.3">
      <c r="A1285" s="17">
        <v>1282</v>
      </c>
      <c r="B1285" s="18">
        <v>1</v>
      </c>
    </row>
    <row r="1286" spans="1:2" x14ac:dyDescent="0.3">
      <c r="A1286" s="17">
        <v>1283</v>
      </c>
      <c r="B1286" s="18">
        <v>1</v>
      </c>
    </row>
    <row r="1287" spans="1:2" x14ac:dyDescent="0.3">
      <c r="A1287" s="17">
        <v>1284</v>
      </c>
      <c r="B1287" s="18">
        <v>1</v>
      </c>
    </row>
    <row r="1288" spans="1:2" x14ac:dyDescent="0.3">
      <c r="A1288" s="17">
        <v>1285</v>
      </c>
      <c r="B1288" s="18">
        <v>1</v>
      </c>
    </row>
    <row r="1289" spans="1:2" x14ac:dyDescent="0.3">
      <c r="A1289" s="17">
        <v>1286</v>
      </c>
      <c r="B1289" s="18">
        <v>1</v>
      </c>
    </row>
    <row r="1290" spans="1:2" x14ac:dyDescent="0.3">
      <c r="A1290" s="17">
        <v>1287</v>
      </c>
      <c r="B1290" s="18">
        <v>1</v>
      </c>
    </row>
    <row r="1291" spans="1:2" x14ac:dyDescent="0.3">
      <c r="A1291" s="17">
        <v>1288</v>
      </c>
      <c r="B1291" s="18">
        <v>1</v>
      </c>
    </row>
    <row r="1292" spans="1:2" x14ac:dyDescent="0.3">
      <c r="A1292" s="17">
        <v>1289</v>
      </c>
      <c r="B1292" s="18">
        <v>1</v>
      </c>
    </row>
    <row r="1293" spans="1:2" x14ac:dyDescent="0.3">
      <c r="A1293" s="17">
        <v>1290</v>
      </c>
      <c r="B1293" s="18">
        <v>1</v>
      </c>
    </row>
    <row r="1294" spans="1:2" x14ac:dyDescent="0.3">
      <c r="A1294" s="17">
        <v>1291</v>
      </c>
      <c r="B1294" s="18">
        <v>1</v>
      </c>
    </row>
    <row r="1295" spans="1:2" x14ac:dyDescent="0.3">
      <c r="A1295" s="17">
        <v>1292</v>
      </c>
      <c r="B1295" s="18">
        <v>1</v>
      </c>
    </row>
    <row r="1296" spans="1:2" x14ac:dyDescent="0.3">
      <c r="A1296" s="17">
        <v>1293</v>
      </c>
      <c r="B1296" s="18">
        <v>1</v>
      </c>
    </row>
    <row r="1297" spans="1:2" x14ac:dyDescent="0.3">
      <c r="A1297" s="17">
        <v>1294</v>
      </c>
      <c r="B1297" s="18">
        <v>1</v>
      </c>
    </row>
    <row r="1298" spans="1:2" x14ac:dyDescent="0.3">
      <c r="A1298" s="17">
        <v>1295</v>
      </c>
      <c r="B1298" s="18">
        <v>1</v>
      </c>
    </row>
    <row r="1299" spans="1:2" x14ac:dyDescent="0.3">
      <c r="A1299" s="17">
        <v>1296</v>
      </c>
      <c r="B1299" s="18">
        <v>1</v>
      </c>
    </row>
    <row r="1300" spans="1:2" x14ac:dyDescent="0.3">
      <c r="A1300" s="17">
        <v>1297</v>
      </c>
      <c r="B1300" s="18">
        <v>1</v>
      </c>
    </row>
    <row r="1301" spans="1:2" x14ac:dyDescent="0.3">
      <c r="A1301" s="17">
        <v>1298</v>
      </c>
      <c r="B1301" s="18">
        <v>1</v>
      </c>
    </row>
    <row r="1302" spans="1:2" x14ac:dyDescent="0.3">
      <c r="A1302" s="17">
        <v>1299</v>
      </c>
      <c r="B1302" s="18">
        <v>1</v>
      </c>
    </row>
    <row r="1303" spans="1:2" x14ac:dyDescent="0.3">
      <c r="A1303" s="17">
        <v>1300</v>
      </c>
      <c r="B1303" s="18">
        <v>1</v>
      </c>
    </row>
    <row r="1304" spans="1:2" x14ac:dyDescent="0.3">
      <c r="A1304" s="17">
        <v>1301</v>
      </c>
      <c r="B1304" s="18">
        <v>1</v>
      </c>
    </row>
    <row r="1305" spans="1:2" x14ac:dyDescent="0.3">
      <c r="A1305" s="17">
        <v>1302</v>
      </c>
      <c r="B1305" s="18">
        <v>1</v>
      </c>
    </row>
    <row r="1306" spans="1:2" x14ac:dyDescent="0.3">
      <c r="A1306" s="17">
        <v>1303</v>
      </c>
      <c r="B1306" s="18">
        <v>1</v>
      </c>
    </row>
    <row r="1307" spans="1:2" x14ac:dyDescent="0.3">
      <c r="A1307" s="17">
        <v>1304</v>
      </c>
      <c r="B1307" s="18">
        <v>1</v>
      </c>
    </row>
    <row r="1308" spans="1:2" x14ac:dyDescent="0.3">
      <c r="A1308" s="17">
        <v>1305</v>
      </c>
      <c r="B1308" s="18">
        <v>1</v>
      </c>
    </row>
    <row r="1309" spans="1:2" x14ac:dyDescent="0.3">
      <c r="A1309" s="17">
        <v>1306</v>
      </c>
      <c r="B1309" s="18">
        <v>1</v>
      </c>
    </row>
    <row r="1310" spans="1:2" x14ac:dyDescent="0.3">
      <c r="A1310" s="17">
        <v>1307</v>
      </c>
      <c r="B1310" s="18">
        <v>1</v>
      </c>
    </row>
    <row r="1311" spans="1:2" x14ac:dyDescent="0.3">
      <c r="A1311" s="17">
        <v>1308</v>
      </c>
      <c r="B1311" s="18">
        <v>1</v>
      </c>
    </row>
    <row r="1312" spans="1:2" x14ac:dyDescent="0.3">
      <c r="A1312" s="17">
        <v>1309</v>
      </c>
      <c r="B1312" s="18">
        <v>1</v>
      </c>
    </row>
    <row r="1313" spans="1:2" x14ac:dyDescent="0.3">
      <c r="A1313" s="17">
        <v>1310</v>
      </c>
      <c r="B1313" s="18">
        <v>1</v>
      </c>
    </row>
    <row r="1314" spans="1:2" x14ac:dyDescent="0.3">
      <c r="A1314" s="17">
        <v>1311</v>
      </c>
      <c r="B1314" s="18">
        <v>1</v>
      </c>
    </row>
    <row r="1315" spans="1:2" x14ac:dyDescent="0.3">
      <c r="A1315" s="17">
        <v>1312</v>
      </c>
      <c r="B1315" s="18">
        <v>1</v>
      </c>
    </row>
    <row r="1316" spans="1:2" x14ac:dyDescent="0.3">
      <c r="A1316" s="17">
        <v>1313</v>
      </c>
      <c r="B1316" s="18">
        <v>1</v>
      </c>
    </row>
    <row r="1317" spans="1:2" x14ac:dyDescent="0.3">
      <c r="A1317" s="17">
        <v>1314</v>
      </c>
      <c r="B1317" s="18">
        <v>1</v>
      </c>
    </row>
    <row r="1318" spans="1:2" x14ac:dyDescent="0.3">
      <c r="A1318" s="17">
        <v>1315</v>
      </c>
      <c r="B1318" s="18">
        <v>1</v>
      </c>
    </row>
    <row r="1319" spans="1:2" x14ac:dyDescent="0.3">
      <c r="A1319" s="17">
        <v>1316</v>
      </c>
      <c r="B1319" s="18">
        <v>1</v>
      </c>
    </row>
    <row r="1320" spans="1:2" x14ac:dyDescent="0.3">
      <c r="A1320" s="17">
        <v>1317</v>
      </c>
      <c r="B1320" s="18">
        <v>1</v>
      </c>
    </row>
    <row r="1321" spans="1:2" x14ac:dyDescent="0.3">
      <c r="A1321" s="17">
        <v>1318</v>
      </c>
      <c r="B1321" s="18">
        <v>1</v>
      </c>
    </row>
    <row r="1322" spans="1:2" x14ac:dyDescent="0.3">
      <c r="A1322" s="17">
        <v>1319</v>
      </c>
      <c r="B1322" s="18">
        <v>1</v>
      </c>
    </row>
    <row r="1323" spans="1:2" x14ac:dyDescent="0.3">
      <c r="A1323" s="17">
        <v>1320</v>
      </c>
      <c r="B1323" s="18">
        <v>1</v>
      </c>
    </row>
    <row r="1324" spans="1:2" x14ac:dyDescent="0.3">
      <c r="A1324" s="17">
        <v>1321</v>
      </c>
      <c r="B1324" s="18">
        <v>1</v>
      </c>
    </row>
    <row r="1325" spans="1:2" x14ac:dyDescent="0.3">
      <c r="A1325" s="17">
        <v>1322</v>
      </c>
      <c r="B1325" s="18">
        <v>1</v>
      </c>
    </row>
    <row r="1326" spans="1:2" x14ac:dyDescent="0.3">
      <c r="A1326" s="17">
        <v>1323</v>
      </c>
      <c r="B1326" s="18">
        <v>1</v>
      </c>
    </row>
    <row r="1327" spans="1:2" x14ac:dyDescent="0.3">
      <c r="A1327" s="17">
        <v>1324</v>
      </c>
      <c r="B1327" s="18">
        <v>1</v>
      </c>
    </row>
    <row r="1328" spans="1:2" x14ac:dyDescent="0.3">
      <c r="A1328" s="17">
        <v>1325</v>
      </c>
      <c r="B1328" s="18">
        <v>1</v>
      </c>
    </row>
    <row r="1329" spans="1:2" x14ac:dyDescent="0.3">
      <c r="A1329" s="17">
        <v>1326</v>
      </c>
      <c r="B1329" s="18">
        <v>1</v>
      </c>
    </row>
    <row r="1330" spans="1:2" x14ac:dyDescent="0.3">
      <c r="A1330" s="17">
        <v>1327</v>
      </c>
      <c r="B1330" s="18">
        <v>1</v>
      </c>
    </row>
    <row r="1331" spans="1:2" x14ac:dyDescent="0.3">
      <c r="A1331" s="17">
        <v>1328</v>
      </c>
      <c r="B1331" s="18">
        <v>1</v>
      </c>
    </row>
    <row r="1332" spans="1:2" x14ac:dyDescent="0.3">
      <c r="A1332" s="17">
        <v>1329</v>
      </c>
      <c r="B1332" s="18">
        <v>1</v>
      </c>
    </row>
    <row r="1333" spans="1:2" x14ac:dyDescent="0.3">
      <c r="A1333" s="17">
        <v>1330</v>
      </c>
      <c r="B1333" s="18">
        <v>1</v>
      </c>
    </row>
    <row r="1334" spans="1:2" x14ac:dyDescent="0.3">
      <c r="A1334" s="17">
        <v>1331</v>
      </c>
      <c r="B1334" s="18">
        <v>1</v>
      </c>
    </row>
    <row r="1335" spans="1:2" x14ac:dyDescent="0.3">
      <c r="A1335" s="17">
        <v>1332</v>
      </c>
      <c r="B1335" s="18">
        <v>1</v>
      </c>
    </row>
    <row r="1336" spans="1:2" x14ac:dyDescent="0.3">
      <c r="A1336" s="17">
        <v>1333</v>
      </c>
      <c r="B1336" s="18">
        <v>1</v>
      </c>
    </row>
    <row r="1337" spans="1:2" x14ac:dyDescent="0.3">
      <c r="A1337" s="17">
        <v>1334</v>
      </c>
      <c r="B1337" s="18">
        <v>1</v>
      </c>
    </row>
    <row r="1338" spans="1:2" x14ac:dyDescent="0.3">
      <c r="A1338" s="17">
        <v>1335</v>
      </c>
      <c r="B1338" s="18">
        <v>1</v>
      </c>
    </row>
    <row r="1339" spans="1:2" x14ac:dyDescent="0.3">
      <c r="A1339" s="17">
        <v>1336</v>
      </c>
      <c r="B1339" s="18">
        <v>1</v>
      </c>
    </row>
    <row r="1340" spans="1:2" x14ac:dyDescent="0.3">
      <c r="A1340" s="17">
        <v>1337</v>
      </c>
      <c r="B1340" s="18">
        <v>1</v>
      </c>
    </row>
    <row r="1341" spans="1:2" x14ac:dyDescent="0.3">
      <c r="A1341" s="17">
        <v>1338</v>
      </c>
      <c r="B1341" s="18">
        <v>1</v>
      </c>
    </row>
    <row r="1342" spans="1:2" x14ac:dyDescent="0.3">
      <c r="A1342" s="17">
        <v>1339</v>
      </c>
      <c r="B1342" s="18">
        <v>1</v>
      </c>
    </row>
    <row r="1343" spans="1:2" x14ac:dyDescent="0.3">
      <c r="A1343" s="17">
        <v>1340</v>
      </c>
      <c r="B1343" s="18">
        <v>1</v>
      </c>
    </row>
    <row r="1344" spans="1:2" x14ac:dyDescent="0.3">
      <c r="A1344" s="17">
        <v>1341</v>
      </c>
      <c r="B1344" s="18">
        <v>1</v>
      </c>
    </row>
    <row r="1345" spans="1:2" x14ac:dyDescent="0.3">
      <c r="A1345" s="17">
        <v>1342</v>
      </c>
      <c r="B1345" s="18">
        <v>1</v>
      </c>
    </row>
    <row r="1346" spans="1:2" x14ac:dyDescent="0.3">
      <c r="A1346" s="17">
        <v>1343</v>
      </c>
      <c r="B1346" s="18">
        <v>1</v>
      </c>
    </row>
    <row r="1347" spans="1:2" x14ac:dyDescent="0.3">
      <c r="A1347" s="17">
        <v>1344</v>
      </c>
      <c r="B1347" s="18">
        <v>1</v>
      </c>
    </row>
    <row r="1348" spans="1:2" x14ac:dyDescent="0.3">
      <c r="A1348" s="17">
        <v>1345</v>
      </c>
      <c r="B1348" s="18">
        <v>1</v>
      </c>
    </row>
    <row r="1349" spans="1:2" x14ac:dyDescent="0.3">
      <c r="A1349" s="17">
        <v>1346</v>
      </c>
      <c r="B1349" s="18">
        <v>1</v>
      </c>
    </row>
    <row r="1350" spans="1:2" x14ac:dyDescent="0.3">
      <c r="A1350" s="17">
        <v>1347</v>
      </c>
      <c r="B1350" s="18">
        <v>1</v>
      </c>
    </row>
    <row r="1351" spans="1:2" x14ac:dyDescent="0.3">
      <c r="A1351" s="17">
        <v>1348</v>
      </c>
      <c r="B1351" s="18">
        <v>1</v>
      </c>
    </row>
    <row r="1352" spans="1:2" x14ac:dyDescent="0.3">
      <c r="A1352" s="17">
        <v>1349</v>
      </c>
      <c r="B1352" s="18">
        <v>1</v>
      </c>
    </row>
    <row r="1353" spans="1:2" x14ac:dyDescent="0.3">
      <c r="A1353" s="17">
        <v>1350</v>
      </c>
      <c r="B1353" s="18">
        <v>1</v>
      </c>
    </row>
    <row r="1354" spans="1:2" x14ac:dyDescent="0.3">
      <c r="A1354" s="17">
        <v>1351</v>
      </c>
      <c r="B1354" s="18">
        <v>1</v>
      </c>
    </row>
    <row r="1355" spans="1:2" x14ac:dyDescent="0.3">
      <c r="A1355" s="17">
        <v>1352</v>
      </c>
      <c r="B1355" s="18">
        <v>1</v>
      </c>
    </row>
    <row r="1356" spans="1:2" x14ac:dyDescent="0.3">
      <c r="A1356" s="17">
        <v>1353</v>
      </c>
      <c r="B1356" s="18">
        <v>1</v>
      </c>
    </row>
    <row r="1357" spans="1:2" x14ac:dyDescent="0.3">
      <c r="A1357" s="17">
        <v>1354</v>
      </c>
      <c r="B1357" s="18">
        <v>1</v>
      </c>
    </row>
    <row r="1358" spans="1:2" x14ac:dyDescent="0.3">
      <c r="A1358" s="17">
        <v>1355</v>
      </c>
      <c r="B1358" s="18">
        <v>1</v>
      </c>
    </row>
    <row r="1359" spans="1:2" x14ac:dyDescent="0.3">
      <c r="A1359" s="17">
        <v>1356</v>
      </c>
      <c r="B1359" s="18">
        <v>1</v>
      </c>
    </row>
    <row r="1360" spans="1:2" x14ac:dyDescent="0.3">
      <c r="A1360" s="17">
        <v>1357</v>
      </c>
      <c r="B1360" s="18">
        <v>1</v>
      </c>
    </row>
    <row r="1361" spans="1:2" x14ac:dyDescent="0.3">
      <c r="A1361" s="17">
        <v>1358</v>
      </c>
      <c r="B1361" s="18">
        <v>1</v>
      </c>
    </row>
    <row r="1362" spans="1:2" x14ac:dyDescent="0.3">
      <c r="A1362" s="17">
        <v>1359</v>
      </c>
      <c r="B1362" s="18">
        <v>1</v>
      </c>
    </row>
    <row r="1363" spans="1:2" x14ac:dyDescent="0.3">
      <c r="A1363" s="17">
        <v>1360</v>
      </c>
      <c r="B1363" s="18">
        <v>1</v>
      </c>
    </row>
    <row r="1364" spans="1:2" x14ac:dyDescent="0.3">
      <c r="A1364" s="17">
        <v>1361</v>
      </c>
      <c r="B1364" s="18">
        <v>1</v>
      </c>
    </row>
    <row r="1365" spans="1:2" x14ac:dyDescent="0.3">
      <c r="A1365" s="17">
        <v>1362</v>
      </c>
      <c r="B1365" s="18">
        <v>1</v>
      </c>
    </row>
    <row r="1366" spans="1:2" x14ac:dyDescent="0.3">
      <c r="A1366" s="17">
        <v>1363</v>
      </c>
      <c r="B1366" s="18">
        <v>1</v>
      </c>
    </row>
    <row r="1367" spans="1:2" x14ac:dyDescent="0.3">
      <c r="A1367" s="17">
        <v>1364</v>
      </c>
      <c r="B1367" s="18">
        <v>1</v>
      </c>
    </row>
    <row r="1368" spans="1:2" x14ac:dyDescent="0.3">
      <c r="A1368" s="17">
        <v>1365</v>
      </c>
      <c r="B1368" s="18">
        <v>1</v>
      </c>
    </row>
    <row r="1369" spans="1:2" x14ac:dyDescent="0.3">
      <c r="A1369" s="17">
        <v>1366</v>
      </c>
      <c r="B1369" s="18">
        <v>1</v>
      </c>
    </row>
    <row r="1370" spans="1:2" x14ac:dyDescent="0.3">
      <c r="A1370" s="17">
        <v>1367</v>
      </c>
      <c r="B1370" s="18">
        <v>1</v>
      </c>
    </row>
    <row r="1371" spans="1:2" x14ac:dyDescent="0.3">
      <c r="A1371" s="17">
        <v>1368</v>
      </c>
      <c r="B1371" s="18">
        <v>1</v>
      </c>
    </row>
    <row r="1372" spans="1:2" x14ac:dyDescent="0.3">
      <c r="A1372" s="17">
        <v>1369</v>
      </c>
      <c r="B1372" s="18">
        <v>1</v>
      </c>
    </row>
    <row r="1373" spans="1:2" x14ac:dyDescent="0.3">
      <c r="A1373" s="17">
        <v>1370</v>
      </c>
      <c r="B1373" s="18">
        <v>1</v>
      </c>
    </row>
    <row r="1374" spans="1:2" x14ac:dyDescent="0.3">
      <c r="A1374" s="17">
        <v>1371</v>
      </c>
      <c r="B1374" s="18">
        <v>1</v>
      </c>
    </row>
    <row r="1375" spans="1:2" x14ac:dyDescent="0.3">
      <c r="A1375" s="17">
        <v>1372</v>
      </c>
      <c r="B1375" s="18">
        <v>1</v>
      </c>
    </row>
    <row r="1376" spans="1:2" x14ac:dyDescent="0.3">
      <c r="A1376" s="17">
        <v>1373</v>
      </c>
      <c r="B1376" s="18">
        <v>1</v>
      </c>
    </row>
    <row r="1377" spans="1:2" x14ac:dyDescent="0.3">
      <c r="A1377" s="17">
        <v>1374</v>
      </c>
      <c r="B1377" s="18">
        <v>1</v>
      </c>
    </row>
    <row r="1378" spans="1:2" x14ac:dyDescent="0.3">
      <c r="A1378" s="17">
        <v>1375</v>
      </c>
      <c r="B1378" s="18">
        <v>1</v>
      </c>
    </row>
    <row r="1379" spans="1:2" x14ac:dyDescent="0.3">
      <c r="A1379" s="17">
        <v>1376</v>
      </c>
      <c r="B1379" s="18">
        <v>1</v>
      </c>
    </row>
    <row r="1380" spans="1:2" x14ac:dyDescent="0.3">
      <c r="A1380" s="17">
        <v>1377</v>
      </c>
      <c r="B1380" s="18">
        <v>1</v>
      </c>
    </row>
    <row r="1381" spans="1:2" x14ac:dyDescent="0.3">
      <c r="A1381" s="17">
        <v>1378</v>
      </c>
      <c r="B1381" s="18">
        <v>1</v>
      </c>
    </row>
    <row r="1382" spans="1:2" x14ac:dyDescent="0.3">
      <c r="A1382" s="17">
        <v>1379</v>
      </c>
      <c r="B1382" s="18">
        <v>1</v>
      </c>
    </row>
    <row r="1383" spans="1:2" x14ac:dyDescent="0.3">
      <c r="A1383" s="17">
        <v>1380</v>
      </c>
      <c r="B1383" s="18">
        <v>1</v>
      </c>
    </row>
    <row r="1384" spans="1:2" x14ac:dyDescent="0.3">
      <c r="A1384" s="17">
        <v>1381</v>
      </c>
      <c r="B1384" s="18">
        <v>1</v>
      </c>
    </row>
    <row r="1385" spans="1:2" x14ac:dyDescent="0.3">
      <c r="A1385" s="17">
        <v>1382</v>
      </c>
      <c r="B1385" s="18">
        <v>1</v>
      </c>
    </row>
    <row r="1386" spans="1:2" x14ac:dyDescent="0.3">
      <c r="A1386" s="17">
        <v>1383</v>
      </c>
      <c r="B1386" s="18">
        <v>1</v>
      </c>
    </row>
    <row r="1387" spans="1:2" x14ac:dyDescent="0.3">
      <c r="A1387" s="17">
        <v>1384</v>
      </c>
      <c r="B1387" s="18">
        <v>1</v>
      </c>
    </row>
    <row r="1388" spans="1:2" x14ac:dyDescent="0.3">
      <c r="A1388" s="17">
        <v>1385</v>
      </c>
      <c r="B1388" s="18">
        <v>1</v>
      </c>
    </row>
    <row r="1389" spans="1:2" x14ac:dyDescent="0.3">
      <c r="A1389" s="17">
        <v>1386</v>
      </c>
      <c r="B1389" s="18">
        <v>1</v>
      </c>
    </row>
    <row r="1390" spans="1:2" x14ac:dyDescent="0.3">
      <c r="A1390" s="17">
        <v>1387</v>
      </c>
      <c r="B1390" s="18">
        <v>1</v>
      </c>
    </row>
    <row r="1391" spans="1:2" x14ac:dyDescent="0.3">
      <c r="A1391" s="17">
        <v>1388</v>
      </c>
      <c r="B1391" s="18">
        <v>1</v>
      </c>
    </row>
    <row r="1392" spans="1:2" x14ac:dyDescent="0.3">
      <c r="A1392" s="17">
        <v>1389</v>
      </c>
      <c r="B1392" s="18">
        <v>1</v>
      </c>
    </row>
    <row r="1393" spans="1:2" x14ac:dyDescent="0.3">
      <c r="A1393" s="17">
        <v>1390</v>
      </c>
      <c r="B1393" s="18">
        <v>1</v>
      </c>
    </row>
    <row r="1394" spans="1:2" x14ac:dyDescent="0.3">
      <c r="A1394" s="17">
        <v>1391</v>
      </c>
      <c r="B1394" s="18">
        <v>1</v>
      </c>
    </row>
    <row r="1395" spans="1:2" x14ac:dyDescent="0.3">
      <c r="A1395" s="17">
        <v>1392</v>
      </c>
      <c r="B1395" s="18">
        <v>1</v>
      </c>
    </row>
    <row r="1396" spans="1:2" x14ac:dyDescent="0.3">
      <c r="A1396" s="17">
        <v>1393</v>
      </c>
      <c r="B1396" s="18">
        <v>1</v>
      </c>
    </row>
    <row r="1397" spans="1:2" x14ac:dyDescent="0.3">
      <c r="A1397" s="17">
        <v>1394</v>
      </c>
      <c r="B1397" s="18">
        <v>1</v>
      </c>
    </row>
    <row r="1398" spans="1:2" x14ac:dyDescent="0.3">
      <c r="A1398" s="17">
        <v>1395</v>
      </c>
      <c r="B1398" s="18">
        <v>1</v>
      </c>
    </row>
    <row r="1399" spans="1:2" x14ac:dyDescent="0.3">
      <c r="A1399" s="17">
        <v>1396</v>
      </c>
      <c r="B1399" s="18">
        <v>1</v>
      </c>
    </row>
    <row r="1400" spans="1:2" x14ac:dyDescent="0.3">
      <c r="A1400" s="17">
        <v>1397</v>
      </c>
      <c r="B1400" s="18">
        <v>1</v>
      </c>
    </row>
    <row r="1401" spans="1:2" x14ac:dyDescent="0.3">
      <c r="A1401" s="17">
        <v>1398</v>
      </c>
      <c r="B1401" s="18">
        <v>1</v>
      </c>
    </row>
    <row r="1402" spans="1:2" x14ac:dyDescent="0.3">
      <c r="A1402" s="17">
        <v>1399</v>
      </c>
      <c r="B1402" s="18">
        <v>1</v>
      </c>
    </row>
    <row r="1403" spans="1:2" x14ac:dyDescent="0.3">
      <c r="A1403" s="17">
        <v>1400</v>
      </c>
      <c r="B1403" s="18">
        <v>1</v>
      </c>
    </row>
    <row r="1404" spans="1:2" x14ac:dyDescent="0.3">
      <c r="A1404" s="17">
        <v>1401</v>
      </c>
      <c r="B1404" s="18">
        <v>1</v>
      </c>
    </row>
    <row r="1405" spans="1:2" x14ac:dyDescent="0.3">
      <c r="A1405" s="17">
        <v>1402</v>
      </c>
      <c r="B1405" s="18">
        <v>1</v>
      </c>
    </row>
    <row r="1406" spans="1:2" x14ac:dyDescent="0.3">
      <c r="A1406" s="17">
        <v>1403</v>
      </c>
      <c r="B1406" s="18">
        <v>1</v>
      </c>
    </row>
    <row r="1407" spans="1:2" x14ac:dyDescent="0.3">
      <c r="A1407" s="17">
        <v>1404</v>
      </c>
      <c r="B1407" s="18">
        <v>1</v>
      </c>
    </row>
    <row r="1408" spans="1:2" x14ac:dyDescent="0.3">
      <c r="A1408" s="17">
        <v>1405</v>
      </c>
      <c r="B1408" s="18">
        <v>1</v>
      </c>
    </row>
    <row r="1409" spans="1:2" x14ac:dyDescent="0.3">
      <c r="A1409" s="17">
        <v>1406</v>
      </c>
      <c r="B1409" s="18">
        <v>1</v>
      </c>
    </row>
    <row r="1410" spans="1:2" x14ac:dyDescent="0.3">
      <c r="A1410" s="17">
        <v>1407</v>
      </c>
      <c r="B1410" s="18">
        <v>1</v>
      </c>
    </row>
    <row r="1411" spans="1:2" x14ac:dyDescent="0.3">
      <c r="A1411" s="17">
        <v>1408</v>
      </c>
      <c r="B1411" s="18">
        <v>1</v>
      </c>
    </row>
    <row r="1412" spans="1:2" x14ac:dyDescent="0.3">
      <c r="A1412" s="17">
        <v>1409</v>
      </c>
      <c r="B1412" s="18">
        <v>1</v>
      </c>
    </row>
    <row r="1413" spans="1:2" x14ac:dyDescent="0.3">
      <c r="A1413" s="17">
        <v>1410</v>
      </c>
      <c r="B1413" s="18">
        <v>1</v>
      </c>
    </row>
    <row r="1414" spans="1:2" x14ac:dyDescent="0.3">
      <c r="A1414" s="17">
        <v>1411</v>
      </c>
      <c r="B1414" s="18">
        <v>1</v>
      </c>
    </row>
    <row r="1415" spans="1:2" x14ac:dyDescent="0.3">
      <c r="A1415" s="17">
        <v>1412</v>
      </c>
      <c r="B1415" s="18">
        <v>1</v>
      </c>
    </row>
    <row r="1416" spans="1:2" x14ac:dyDescent="0.3">
      <c r="A1416" s="17">
        <v>1413</v>
      </c>
      <c r="B1416" s="18">
        <v>1</v>
      </c>
    </row>
    <row r="1417" spans="1:2" x14ac:dyDescent="0.3">
      <c r="A1417" s="17">
        <v>1414</v>
      </c>
      <c r="B1417" s="18">
        <v>1</v>
      </c>
    </row>
    <row r="1418" spans="1:2" x14ac:dyDescent="0.3">
      <c r="A1418" s="17">
        <v>1415</v>
      </c>
      <c r="B1418" s="18">
        <v>1</v>
      </c>
    </row>
    <row r="1419" spans="1:2" x14ac:dyDescent="0.3">
      <c r="A1419" s="17">
        <v>1416</v>
      </c>
      <c r="B1419" s="18">
        <v>1</v>
      </c>
    </row>
    <row r="1420" spans="1:2" x14ac:dyDescent="0.3">
      <c r="A1420" s="17">
        <v>1417</v>
      </c>
      <c r="B1420" s="18">
        <v>1</v>
      </c>
    </row>
    <row r="1421" spans="1:2" x14ac:dyDescent="0.3">
      <c r="A1421" s="17">
        <v>1418</v>
      </c>
      <c r="B1421" s="18">
        <v>1</v>
      </c>
    </row>
    <row r="1422" spans="1:2" x14ac:dyDescent="0.3">
      <c r="A1422" s="17">
        <v>1419</v>
      </c>
      <c r="B1422" s="18">
        <v>1</v>
      </c>
    </row>
    <row r="1423" spans="1:2" x14ac:dyDescent="0.3">
      <c r="A1423" s="17">
        <v>1420</v>
      </c>
      <c r="B1423" s="18">
        <v>1</v>
      </c>
    </row>
    <row r="1424" spans="1:2" x14ac:dyDescent="0.3">
      <c r="A1424" s="17">
        <v>1421</v>
      </c>
      <c r="B1424" s="18">
        <v>1</v>
      </c>
    </row>
    <row r="1425" spans="1:2" x14ac:dyDescent="0.3">
      <c r="A1425" s="17">
        <v>1422</v>
      </c>
      <c r="B1425" s="18">
        <v>1</v>
      </c>
    </row>
    <row r="1426" spans="1:2" x14ac:dyDescent="0.3">
      <c r="A1426" s="17">
        <v>1423</v>
      </c>
      <c r="B1426" s="18">
        <v>1</v>
      </c>
    </row>
    <row r="1427" spans="1:2" x14ac:dyDescent="0.3">
      <c r="A1427" s="17">
        <v>1424</v>
      </c>
      <c r="B1427" s="18">
        <v>1</v>
      </c>
    </row>
    <row r="1428" spans="1:2" x14ac:dyDescent="0.3">
      <c r="A1428" s="17">
        <v>1425</v>
      </c>
      <c r="B1428" s="18">
        <v>1</v>
      </c>
    </row>
    <row r="1429" spans="1:2" x14ac:dyDescent="0.3">
      <c r="A1429" s="17">
        <v>1426</v>
      </c>
      <c r="B1429" s="18">
        <v>1</v>
      </c>
    </row>
    <row r="1430" spans="1:2" x14ac:dyDescent="0.3">
      <c r="A1430" s="17">
        <v>1427</v>
      </c>
      <c r="B1430" s="18">
        <v>1</v>
      </c>
    </row>
    <row r="1431" spans="1:2" x14ac:dyDescent="0.3">
      <c r="A1431" s="17">
        <v>1428</v>
      </c>
      <c r="B1431" s="18">
        <v>1</v>
      </c>
    </row>
    <row r="1432" spans="1:2" x14ac:dyDescent="0.3">
      <c r="A1432" s="17">
        <v>1429</v>
      </c>
      <c r="B1432" s="18">
        <v>1</v>
      </c>
    </row>
    <row r="1433" spans="1:2" x14ac:dyDescent="0.3">
      <c r="A1433" s="17">
        <v>1430</v>
      </c>
      <c r="B1433" s="18">
        <v>1</v>
      </c>
    </row>
    <row r="1434" spans="1:2" x14ac:dyDescent="0.3">
      <c r="A1434" s="17">
        <v>1431</v>
      </c>
      <c r="B1434" s="18">
        <v>1</v>
      </c>
    </row>
    <row r="1435" spans="1:2" x14ac:dyDescent="0.3">
      <c r="A1435" s="17">
        <v>1432</v>
      </c>
      <c r="B1435" s="18">
        <v>1</v>
      </c>
    </row>
    <row r="1436" spans="1:2" x14ac:dyDescent="0.3">
      <c r="A1436" s="17">
        <v>1433</v>
      </c>
      <c r="B1436" s="18">
        <v>1</v>
      </c>
    </row>
    <row r="1437" spans="1:2" x14ac:dyDescent="0.3">
      <c r="A1437" s="17">
        <v>1434</v>
      </c>
      <c r="B1437" s="18">
        <v>1</v>
      </c>
    </row>
    <row r="1438" spans="1:2" x14ac:dyDescent="0.3">
      <c r="A1438" s="17">
        <v>1435</v>
      </c>
      <c r="B1438" s="18">
        <v>1</v>
      </c>
    </row>
    <row r="1439" spans="1:2" x14ac:dyDescent="0.3">
      <c r="A1439" s="17">
        <v>1436</v>
      </c>
      <c r="B1439" s="18">
        <v>1</v>
      </c>
    </row>
    <row r="1440" spans="1:2" x14ac:dyDescent="0.3">
      <c r="A1440" s="17">
        <v>1437</v>
      </c>
      <c r="B1440" s="18">
        <v>1</v>
      </c>
    </row>
    <row r="1441" spans="1:2" x14ac:dyDescent="0.3">
      <c r="A1441" s="17">
        <v>1438</v>
      </c>
      <c r="B1441" s="18">
        <v>1</v>
      </c>
    </row>
    <row r="1442" spans="1:2" x14ac:dyDescent="0.3">
      <c r="A1442" s="17">
        <v>1439</v>
      </c>
      <c r="B1442" s="18">
        <v>1</v>
      </c>
    </row>
    <row r="1443" spans="1:2" x14ac:dyDescent="0.3">
      <c r="A1443" s="17">
        <v>1440</v>
      </c>
      <c r="B1443" s="18">
        <v>1</v>
      </c>
    </row>
    <row r="1444" spans="1:2" x14ac:dyDescent="0.3">
      <c r="A1444" s="17">
        <v>1441</v>
      </c>
      <c r="B1444" s="18">
        <v>1</v>
      </c>
    </row>
    <row r="1445" spans="1:2" x14ac:dyDescent="0.3">
      <c r="A1445" s="17">
        <v>1442</v>
      </c>
      <c r="B1445" s="18">
        <v>1</v>
      </c>
    </row>
    <row r="1446" spans="1:2" x14ac:dyDescent="0.3">
      <c r="A1446" s="17">
        <v>1443</v>
      </c>
      <c r="B1446" s="18">
        <v>1</v>
      </c>
    </row>
    <row r="1447" spans="1:2" x14ac:dyDescent="0.3">
      <c r="A1447" s="17">
        <v>1444</v>
      </c>
      <c r="B1447" s="18">
        <v>1</v>
      </c>
    </row>
    <row r="1448" spans="1:2" x14ac:dyDescent="0.3">
      <c r="A1448" s="17">
        <v>1445</v>
      </c>
      <c r="B1448" s="18">
        <v>1</v>
      </c>
    </row>
    <row r="1449" spans="1:2" x14ac:dyDescent="0.3">
      <c r="A1449" s="17">
        <v>1446</v>
      </c>
      <c r="B1449" s="18">
        <v>1</v>
      </c>
    </row>
    <row r="1450" spans="1:2" x14ac:dyDescent="0.3">
      <c r="A1450" s="17">
        <v>1447</v>
      </c>
      <c r="B1450" s="18">
        <v>1</v>
      </c>
    </row>
    <row r="1451" spans="1:2" x14ac:dyDescent="0.3">
      <c r="A1451" s="17">
        <v>1448</v>
      </c>
      <c r="B1451" s="18">
        <v>1</v>
      </c>
    </row>
    <row r="1452" spans="1:2" x14ac:dyDescent="0.3">
      <c r="A1452" s="17">
        <v>1449</v>
      </c>
      <c r="B1452" s="18">
        <v>1</v>
      </c>
    </row>
    <row r="1453" spans="1:2" x14ac:dyDescent="0.3">
      <c r="A1453" s="17">
        <v>1450</v>
      </c>
      <c r="B1453" s="18">
        <v>1</v>
      </c>
    </row>
    <row r="1454" spans="1:2" x14ac:dyDescent="0.3">
      <c r="A1454" s="17">
        <v>1451</v>
      </c>
      <c r="B1454" s="18">
        <v>1</v>
      </c>
    </row>
    <row r="1455" spans="1:2" x14ac:dyDescent="0.3">
      <c r="A1455" s="17">
        <v>1452</v>
      </c>
      <c r="B1455" s="18">
        <v>1</v>
      </c>
    </row>
    <row r="1456" spans="1:2" x14ac:dyDescent="0.3">
      <c r="A1456" s="17">
        <v>1453</v>
      </c>
      <c r="B1456" s="18">
        <v>1</v>
      </c>
    </row>
    <row r="1457" spans="1:2" x14ac:dyDescent="0.3">
      <c r="A1457" s="17">
        <v>1454</v>
      </c>
      <c r="B1457" s="18">
        <v>1</v>
      </c>
    </row>
    <row r="1458" spans="1:2" x14ac:dyDescent="0.3">
      <c r="A1458" s="17">
        <v>1455</v>
      </c>
      <c r="B1458" s="18">
        <v>1</v>
      </c>
    </row>
    <row r="1459" spans="1:2" x14ac:dyDescent="0.3">
      <c r="A1459" s="17">
        <v>1456</v>
      </c>
      <c r="B1459" s="18">
        <v>1</v>
      </c>
    </row>
    <row r="1460" spans="1:2" x14ac:dyDescent="0.3">
      <c r="A1460" s="17">
        <v>1457</v>
      </c>
      <c r="B1460" s="18">
        <v>1</v>
      </c>
    </row>
    <row r="1461" spans="1:2" x14ac:dyDescent="0.3">
      <c r="A1461" s="17">
        <v>1458</v>
      </c>
      <c r="B1461" s="18">
        <v>1</v>
      </c>
    </row>
    <row r="1462" spans="1:2" x14ac:dyDescent="0.3">
      <c r="A1462" s="17">
        <v>1459</v>
      </c>
      <c r="B1462" s="18">
        <v>1</v>
      </c>
    </row>
    <row r="1463" spans="1:2" x14ac:dyDescent="0.3">
      <c r="A1463" s="17">
        <v>1460</v>
      </c>
      <c r="B1463" s="18">
        <v>1</v>
      </c>
    </row>
    <row r="1464" spans="1:2" x14ac:dyDescent="0.3">
      <c r="A1464" s="17">
        <v>1461</v>
      </c>
      <c r="B1464" s="18">
        <v>1</v>
      </c>
    </row>
    <row r="1465" spans="1:2" x14ac:dyDescent="0.3">
      <c r="A1465" s="17">
        <v>1462</v>
      </c>
      <c r="B1465" s="18">
        <v>1</v>
      </c>
    </row>
    <row r="1466" spans="1:2" x14ac:dyDescent="0.3">
      <c r="A1466" s="17">
        <v>1463</v>
      </c>
      <c r="B1466" s="18">
        <v>1</v>
      </c>
    </row>
    <row r="1467" spans="1:2" x14ac:dyDescent="0.3">
      <c r="A1467" s="17">
        <v>1464</v>
      </c>
      <c r="B1467" s="18">
        <v>1</v>
      </c>
    </row>
    <row r="1468" spans="1:2" x14ac:dyDescent="0.3">
      <c r="A1468" s="17">
        <v>1465</v>
      </c>
      <c r="B1468" s="18">
        <v>1</v>
      </c>
    </row>
    <row r="1469" spans="1:2" x14ac:dyDescent="0.3">
      <c r="A1469" s="17">
        <v>1466</v>
      </c>
      <c r="B1469" s="18">
        <v>1</v>
      </c>
    </row>
    <row r="1470" spans="1:2" x14ac:dyDescent="0.3">
      <c r="A1470" s="17">
        <v>1467</v>
      </c>
      <c r="B1470" s="18">
        <v>1</v>
      </c>
    </row>
    <row r="1471" spans="1:2" x14ac:dyDescent="0.3">
      <c r="A1471" s="17">
        <v>1468</v>
      </c>
      <c r="B1471" s="18">
        <v>1</v>
      </c>
    </row>
    <row r="1472" spans="1:2" x14ac:dyDescent="0.3">
      <c r="A1472" s="17">
        <v>1469</v>
      </c>
      <c r="B1472" s="18">
        <v>1</v>
      </c>
    </row>
    <row r="1473" spans="1:2" x14ac:dyDescent="0.3">
      <c r="A1473" s="17">
        <v>1470</v>
      </c>
      <c r="B1473" s="18">
        <v>1</v>
      </c>
    </row>
    <row r="1474" spans="1:2" x14ac:dyDescent="0.3">
      <c r="A1474" s="17">
        <v>1471</v>
      </c>
      <c r="B1474" s="18">
        <v>1</v>
      </c>
    </row>
    <row r="1475" spans="1:2" x14ac:dyDescent="0.3">
      <c r="A1475" s="17">
        <v>1472</v>
      </c>
      <c r="B1475" s="18">
        <v>1</v>
      </c>
    </row>
    <row r="1476" spans="1:2" x14ac:dyDescent="0.3">
      <c r="A1476" s="17">
        <v>1473</v>
      </c>
      <c r="B1476" s="18">
        <v>1</v>
      </c>
    </row>
    <row r="1477" spans="1:2" x14ac:dyDescent="0.3">
      <c r="A1477" s="17">
        <v>1474</v>
      </c>
      <c r="B1477" s="18">
        <v>1</v>
      </c>
    </row>
    <row r="1478" spans="1:2" x14ac:dyDescent="0.3">
      <c r="A1478" s="17">
        <v>1475</v>
      </c>
      <c r="B1478" s="18">
        <v>1</v>
      </c>
    </row>
    <row r="1479" spans="1:2" x14ac:dyDescent="0.3">
      <c r="A1479" s="17">
        <v>1476</v>
      </c>
      <c r="B1479" s="18">
        <v>1</v>
      </c>
    </row>
    <row r="1480" spans="1:2" x14ac:dyDescent="0.3">
      <c r="A1480" s="17">
        <v>1477</v>
      </c>
      <c r="B1480" s="18">
        <v>1</v>
      </c>
    </row>
    <row r="1481" spans="1:2" x14ac:dyDescent="0.3">
      <c r="A1481" s="17">
        <v>1478</v>
      </c>
      <c r="B1481" s="18">
        <v>1</v>
      </c>
    </row>
    <row r="1482" spans="1:2" x14ac:dyDescent="0.3">
      <c r="A1482" s="17">
        <v>1479</v>
      </c>
      <c r="B1482" s="18">
        <v>1</v>
      </c>
    </row>
    <row r="1483" spans="1:2" x14ac:dyDescent="0.3">
      <c r="A1483" s="17">
        <v>1480</v>
      </c>
      <c r="B1483" s="18">
        <v>1</v>
      </c>
    </row>
    <row r="1484" spans="1:2" x14ac:dyDescent="0.3">
      <c r="A1484" s="17">
        <v>1481</v>
      </c>
      <c r="B1484" s="18">
        <v>1</v>
      </c>
    </row>
    <row r="1485" spans="1:2" x14ac:dyDescent="0.3">
      <c r="A1485" s="17">
        <v>1482</v>
      </c>
      <c r="B1485" s="18">
        <v>1</v>
      </c>
    </row>
    <row r="1486" spans="1:2" x14ac:dyDescent="0.3">
      <c r="A1486" s="17">
        <v>1483</v>
      </c>
      <c r="B1486" s="18">
        <v>1</v>
      </c>
    </row>
    <row r="1487" spans="1:2" x14ac:dyDescent="0.3">
      <c r="A1487" s="17">
        <v>1484</v>
      </c>
      <c r="B1487" s="18">
        <v>1</v>
      </c>
    </row>
    <row r="1488" spans="1:2" x14ac:dyDescent="0.3">
      <c r="A1488" s="17">
        <v>1485</v>
      </c>
      <c r="B1488" s="18">
        <v>1</v>
      </c>
    </row>
    <row r="1489" spans="1:2" x14ac:dyDescent="0.3">
      <c r="A1489" s="17">
        <v>1486</v>
      </c>
      <c r="B1489" s="18">
        <v>1</v>
      </c>
    </row>
    <row r="1490" spans="1:2" x14ac:dyDescent="0.3">
      <c r="A1490" s="17">
        <v>1487</v>
      </c>
      <c r="B1490" s="18">
        <v>1</v>
      </c>
    </row>
    <row r="1491" spans="1:2" x14ac:dyDescent="0.3">
      <c r="A1491" s="17">
        <v>1488</v>
      </c>
      <c r="B1491" s="18">
        <v>1</v>
      </c>
    </row>
    <row r="1492" spans="1:2" x14ac:dyDescent="0.3">
      <c r="A1492" s="17">
        <v>1489</v>
      </c>
      <c r="B1492" s="18">
        <v>1</v>
      </c>
    </row>
    <row r="1493" spans="1:2" x14ac:dyDescent="0.3">
      <c r="A1493" s="17">
        <v>1490</v>
      </c>
      <c r="B1493" s="18">
        <v>1</v>
      </c>
    </row>
    <row r="1494" spans="1:2" x14ac:dyDescent="0.3">
      <c r="A1494" s="17">
        <v>1491</v>
      </c>
      <c r="B1494" s="18">
        <v>1</v>
      </c>
    </row>
    <row r="1495" spans="1:2" x14ac:dyDescent="0.3">
      <c r="A1495" s="17">
        <v>1492</v>
      </c>
      <c r="B1495" s="18">
        <v>1</v>
      </c>
    </row>
    <row r="1496" spans="1:2" x14ac:dyDescent="0.3">
      <c r="A1496" s="17">
        <v>1493</v>
      </c>
      <c r="B1496" s="18">
        <v>1</v>
      </c>
    </row>
    <row r="1497" spans="1:2" x14ac:dyDescent="0.3">
      <c r="A1497" s="17">
        <v>1494</v>
      </c>
      <c r="B1497" s="18">
        <v>1</v>
      </c>
    </row>
    <row r="1498" spans="1:2" x14ac:dyDescent="0.3">
      <c r="A1498" s="17">
        <v>1495</v>
      </c>
      <c r="B1498" s="18">
        <v>1</v>
      </c>
    </row>
    <row r="1499" spans="1:2" x14ac:dyDescent="0.3">
      <c r="A1499" s="17">
        <v>1496</v>
      </c>
      <c r="B1499" s="18">
        <v>1</v>
      </c>
    </row>
    <row r="1500" spans="1:2" x14ac:dyDescent="0.3">
      <c r="A1500" s="17">
        <v>1497</v>
      </c>
      <c r="B1500" s="18">
        <v>1</v>
      </c>
    </row>
    <row r="1501" spans="1:2" x14ac:dyDescent="0.3">
      <c r="A1501" s="17">
        <v>1498</v>
      </c>
      <c r="B1501" s="18">
        <v>1</v>
      </c>
    </row>
    <row r="1502" spans="1:2" x14ac:dyDescent="0.3">
      <c r="A1502" s="17">
        <v>1499</v>
      </c>
      <c r="B1502" s="18">
        <v>1</v>
      </c>
    </row>
    <row r="1503" spans="1:2" x14ac:dyDescent="0.3">
      <c r="A1503" s="17">
        <v>1500</v>
      </c>
      <c r="B1503" s="18">
        <v>1</v>
      </c>
    </row>
    <row r="1504" spans="1:2" x14ac:dyDescent="0.3">
      <c r="A1504" s="17">
        <v>1501</v>
      </c>
      <c r="B1504" s="18">
        <v>1</v>
      </c>
    </row>
    <row r="1505" spans="1:2" x14ac:dyDescent="0.3">
      <c r="A1505" s="17">
        <v>1502</v>
      </c>
      <c r="B1505" s="18">
        <v>1</v>
      </c>
    </row>
    <row r="1506" spans="1:2" x14ac:dyDescent="0.3">
      <c r="A1506" s="17">
        <v>1503</v>
      </c>
      <c r="B1506" s="18">
        <v>1</v>
      </c>
    </row>
    <row r="1507" spans="1:2" x14ac:dyDescent="0.3">
      <c r="A1507" s="17">
        <v>1504</v>
      </c>
      <c r="B1507" s="18">
        <v>1</v>
      </c>
    </row>
    <row r="1508" spans="1:2" x14ac:dyDescent="0.3">
      <c r="A1508" s="17">
        <v>1505</v>
      </c>
      <c r="B1508" s="18">
        <v>1</v>
      </c>
    </row>
    <row r="1509" spans="1:2" x14ac:dyDescent="0.3">
      <c r="A1509" s="17">
        <v>1506</v>
      </c>
      <c r="B1509" s="18">
        <v>1</v>
      </c>
    </row>
    <row r="1510" spans="1:2" x14ac:dyDescent="0.3">
      <c r="A1510" s="17">
        <v>1507</v>
      </c>
      <c r="B1510" s="18">
        <v>1</v>
      </c>
    </row>
    <row r="1511" spans="1:2" x14ac:dyDescent="0.3">
      <c r="A1511" s="17">
        <v>1508</v>
      </c>
      <c r="B1511" s="18">
        <v>1</v>
      </c>
    </row>
    <row r="1512" spans="1:2" x14ac:dyDescent="0.3">
      <c r="A1512" s="17">
        <v>1509</v>
      </c>
      <c r="B1512" s="18">
        <v>1</v>
      </c>
    </row>
    <row r="1513" spans="1:2" x14ac:dyDescent="0.3">
      <c r="A1513" s="17">
        <v>1510</v>
      </c>
      <c r="B1513" s="18">
        <v>1</v>
      </c>
    </row>
    <row r="1514" spans="1:2" x14ac:dyDescent="0.3">
      <c r="A1514" s="17">
        <v>1511</v>
      </c>
      <c r="B1514" s="18">
        <v>1</v>
      </c>
    </row>
    <row r="1515" spans="1:2" x14ac:dyDescent="0.3">
      <c r="A1515" s="17">
        <v>1512</v>
      </c>
      <c r="B1515" s="18">
        <v>1</v>
      </c>
    </row>
    <row r="1516" spans="1:2" x14ac:dyDescent="0.3">
      <c r="A1516" s="17">
        <v>1513</v>
      </c>
      <c r="B1516" s="18">
        <v>1</v>
      </c>
    </row>
    <row r="1517" spans="1:2" x14ac:dyDescent="0.3">
      <c r="A1517" s="17">
        <v>1514</v>
      </c>
      <c r="B1517" s="18">
        <v>1</v>
      </c>
    </row>
    <row r="1518" spans="1:2" x14ac:dyDescent="0.3">
      <c r="A1518" s="17">
        <v>1515</v>
      </c>
      <c r="B1518" s="18">
        <v>1</v>
      </c>
    </row>
    <row r="1519" spans="1:2" x14ac:dyDescent="0.3">
      <c r="A1519" s="17">
        <v>1516</v>
      </c>
      <c r="B1519" s="18">
        <v>1</v>
      </c>
    </row>
    <row r="1520" spans="1:2" x14ac:dyDescent="0.3">
      <c r="A1520" s="17">
        <v>1517</v>
      </c>
      <c r="B1520" s="18">
        <v>1</v>
      </c>
    </row>
    <row r="1521" spans="1:2" x14ac:dyDescent="0.3">
      <c r="A1521" s="17">
        <v>1518</v>
      </c>
      <c r="B1521" s="18">
        <v>1</v>
      </c>
    </row>
    <row r="1522" spans="1:2" x14ac:dyDescent="0.3">
      <c r="A1522" s="17">
        <v>1519</v>
      </c>
      <c r="B1522" s="18">
        <v>1</v>
      </c>
    </row>
    <row r="1523" spans="1:2" x14ac:dyDescent="0.3">
      <c r="A1523" s="17">
        <v>1520</v>
      </c>
      <c r="B1523" s="18">
        <v>1</v>
      </c>
    </row>
    <row r="1524" spans="1:2" x14ac:dyDescent="0.3">
      <c r="A1524" s="17">
        <v>1521</v>
      </c>
      <c r="B1524" s="18">
        <v>1</v>
      </c>
    </row>
    <row r="1525" spans="1:2" x14ac:dyDescent="0.3">
      <c r="A1525" s="17">
        <v>1522</v>
      </c>
      <c r="B1525" s="18">
        <v>1</v>
      </c>
    </row>
    <row r="1526" spans="1:2" x14ac:dyDescent="0.3">
      <c r="A1526" s="17">
        <v>1523</v>
      </c>
      <c r="B1526" s="18">
        <v>1</v>
      </c>
    </row>
    <row r="1527" spans="1:2" x14ac:dyDescent="0.3">
      <c r="A1527" s="17">
        <v>1524</v>
      </c>
      <c r="B1527" s="18">
        <v>1</v>
      </c>
    </row>
    <row r="1528" spans="1:2" x14ac:dyDescent="0.3">
      <c r="A1528" s="17">
        <v>1525</v>
      </c>
      <c r="B1528" s="18">
        <v>1</v>
      </c>
    </row>
    <row r="1529" spans="1:2" x14ac:dyDescent="0.3">
      <c r="A1529" s="17">
        <v>1526</v>
      </c>
      <c r="B1529" s="18">
        <v>1</v>
      </c>
    </row>
    <row r="1530" spans="1:2" x14ac:dyDescent="0.3">
      <c r="A1530" s="17">
        <v>1527</v>
      </c>
      <c r="B1530" s="18">
        <v>1</v>
      </c>
    </row>
    <row r="1531" spans="1:2" x14ac:dyDescent="0.3">
      <c r="A1531" s="17">
        <v>1528</v>
      </c>
      <c r="B1531" s="18">
        <v>1</v>
      </c>
    </row>
    <row r="1532" spans="1:2" x14ac:dyDescent="0.3">
      <c r="A1532" s="17">
        <v>1529</v>
      </c>
      <c r="B1532" s="18">
        <v>1</v>
      </c>
    </row>
    <row r="1533" spans="1:2" x14ac:dyDescent="0.3">
      <c r="A1533" s="17">
        <v>1530</v>
      </c>
      <c r="B1533" s="18">
        <v>1</v>
      </c>
    </row>
    <row r="1534" spans="1:2" x14ac:dyDescent="0.3">
      <c r="A1534" s="17">
        <v>1531</v>
      </c>
      <c r="B1534" s="18">
        <v>1</v>
      </c>
    </row>
    <row r="1535" spans="1:2" x14ac:dyDescent="0.3">
      <c r="A1535" s="17">
        <v>1532</v>
      </c>
      <c r="B1535" s="18">
        <v>1</v>
      </c>
    </row>
    <row r="1536" spans="1:2" x14ac:dyDescent="0.3">
      <c r="A1536" s="17">
        <v>1533</v>
      </c>
      <c r="B1536" s="18">
        <v>1</v>
      </c>
    </row>
    <row r="1537" spans="1:2" x14ac:dyDescent="0.3">
      <c r="A1537" s="17">
        <v>1534</v>
      </c>
      <c r="B1537" s="18">
        <v>1</v>
      </c>
    </row>
    <row r="1538" spans="1:2" x14ac:dyDescent="0.3">
      <c r="A1538" s="17">
        <v>1535</v>
      </c>
      <c r="B1538" s="18">
        <v>1</v>
      </c>
    </row>
    <row r="1539" spans="1:2" x14ac:dyDescent="0.3">
      <c r="A1539" s="17">
        <v>1536</v>
      </c>
      <c r="B1539" s="18">
        <v>1</v>
      </c>
    </row>
    <row r="1540" spans="1:2" x14ac:dyDescent="0.3">
      <c r="A1540" s="17">
        <v>1537</v>
      </c>
      <c r="B1540" s="18">
        <v>1</v>
      </c>
    </row>
    <row r="1541" spans="1:2" x14ac:dyDescent="0.3">
      <c r="A1541" s="17">
        <v>1538</v>
      </c>
      <c r="B1541" s="18">
        <v>1</v>
      </c>
    </row>
    <row r="1542" spans="1:2" x14ac:dyDescent="0.3">
      <c r="A1542" s="17">
        <v>1539</v>
      </c>
      <c r="B1542" s="18">
        <v>1</v>
      </c>
    </row>
    <row r="1543" spans="1:2" x14ac:dyDescent="0.3">
      <c r="A1543" s="17">
        <v>1540</v>
      </c>
      <c r="B1543" s="18">
        <v>1</v>
      </c>
    </row>
    <row r="1544" spans="1:2" x14ac:dyDescent="0.3">
      <c r="A1544" s="17">
        <v>1541</v>
      </c>
      <c r="B1544" s="18">
        <v>1</v>
      </c>
    </row>
    <row r="1545" spans="1:2" x14ac:dyDescent="0.3">
      <c r="A1545" s="17">
        <v>1542</v>
      </c>
      <c r="B1545" s="18">
        <v>1</v>
      </c>
    </row>
    <row r="1546" spans="1:2" x14ac:dyDescent="0.3">
      <c r="A1546" s="17">
        <v>1543</v>
      </c>
      <c r="B1546" s="18">
        <v>1</v>
      </c>
    </row>
    <row r="1547" spans="1:2" x14ac:dyDescent="0.3">
      <c r="A1547" s="17">
        <v>1544</v>
      </c>
      <c r="B1547" s="18">
        <v>1</v>
      </c>
    </row>
    <row r="1548" spans="1:2" x14ac:dyDescent="0.3">
      <c r="A1548" s="17">
        <v>1545</v>
      </c>
      <c r="B1548" s="18">
        <v>1</v>
      </c>
    </row>
    <row r="1549" spans="1:2" x14ac:dyDescent="0.3">
      <c r="A1549" s="17">
        <v>1546</v>
      </c>
      <c r="B1549" s="18">
        <v>1</v>
      </c>
    </row>
    <row r="1550" spans="1:2" x14ac:dyDescent="0.3">
      <c r="A1550" s="17">
        <v>1547</v>
      </c>
      <c r="B1550" s="18">
        <v>1</v>
      </c>
    </row>
    <row r="1551" spans="1:2" x14ac:dyDescent="0.3">
      <c r="A1551" s="17">
        <v>1548</v>
      </c>
      <c r="B1551" s="18">
        <v>1</v>
      </c>
    </row>
    <row r="1552" spans="1:2" x14ac:dyDescent="0.3">
      <c r="A1552" s="17">
        <v>1549</v>
      </c>
      <c r="B1552" s="18">
        <v>1</v>
      </c>
    </row>
    <row r="1553" spans="1:2" x14ac:dyDescent="0.3">
      <c r="A1553" s="17">
        <v>1550</v>
      </c>
      <c r="B1553" s="18">
        <v>1</v>
      </c>
    </row>
    <row r="1554" spans="1:2" x14ac:dyDescent="0.3">
      <c r="A1554" s="17">
        <v>1551</v>
      </c>
      <c r="B1554" s="18">
        <v>1</v>
      </c>
    </row>
    <row r="1555" spans="1:2" x14ac:dyDescent="0.3">
      <c r="A1555" s="17">
        <v>1552</v>
      </c>
      <c r="B1555" s="18">
        <v>1</v>
      </c>
    </row>
    <row r="1556" spans="1:2" x14ac:dyDescent="0.3">
      <c r="A1556" s="17">
        <v>1553</v>
      </c>
      <c r="B1556" s="18">
        <v>1</v>
      </c>
    </row>
    <row r="1557" spans="1:2" x14ac:dyDescent="0.3">
      <c r="A1557" s="17">
        <v>1554</v>
      </c>
      <c r="B1557" s="18">
        <v>1</v>
      </c>
    </row>
    <row r="1558" spans="1:2" x14ac:dyDescent="0.3">
      <c r="A1558" s="17">
        <v>1555</v>
      </c>
      <c r="B1558" s="18">
        <v>1</v>
      </c>
    </row>
    <row r="1559" spans="1:2" x14ac:dyDescent="0.3">
      <c r="A1559" s="17">
        <v>1556</v>
      </c>
      <c r="B1559" s="18">
        <v>1</v>
      </c>
    </row>
    <row r="1560" spans="1:2" x14ac:dyDescent="0.3">
      <c r="A1560" s="17">
        <v>1557</v>
      </c>
      <c r="B1560" s="18">
        <v>1</v>
      </c>
    </row>
    <row r="1561" spans="1:2" x14ac:dyDescent="0.3">
      <c r="A1561" s="17">
        <v>1558</v>
      </c>
      <c r="B1561" s="18">
        <v>1</v>
      </c>
    </row>
    <row r="1562" spans="1:2" x14ac:dyDescent="0.3">
      <c r="A1562" s="17">
        <v>1559</v>
      </c>
      <c r="B1562" s="18">
        <v>1</v>
      </c>
    </row>
    <row r="1563" spans="1:2" x14ac:dyDescent="0.3">
      <c r="A1563" s="17">
        <v>1560</v>
      </c>
      <c r="B1563" s="18">
        <v>1</v>
      </c>
    </row>
    <row r="1564" spans="1:2" x14ac:dyDescent="0.3">
      <c r="A1564" s="17">
        <v>1561</v>
      </c>
      <c r="B1564" s="18">
        <v>1</v>
      </c>
    </row>
    <row r="1565" spans="1:2" x14ac:dyDescent="0.3">
      <c r="A1565" s="17">
        <v>1562</v>
      </c>
      <c r="B1565" s="18">
        <v>1</v>
      </c>
    </row>
    <row r="1566" spans="1:2" x14ac:dyDescent="0.3">
      <c r="A1566" s="17">
        <v>1563</v>
      </c>
      <c r="B1566" s="18">
        <v>1</v>
      </c>
    </row>
    <row r="1567" spans="1:2" x14ac:dyDescent="0.3">
      <c r="A1567" s="17">
        <v>1564</v>
      </c>
      <c r="B1567" s="18">
        <v>1</v>
      </c>
    </row>
    <row r="1568" spans="1:2" x14ac:dyDescent="0.3">
      <c r="A1568" s="17">
        <v>1565</v>
      </c>
      <c r="B1568" s="18">
        <v>1</v>
      </c>
    </row>
    <row r="1569" spans="1:2" x14ac:dyDescent="0.3">
      <c r="A1569" s="17">
        <v>1566</v>
      </c>
      <c r="B1569" s="18">
        <v>1</v>
      </c>
    </row>
    <row r="1570" spans="1:2" x14ac:dyDescent="0.3">
      <c r="A1570" s="17">
        <v>1567</v>
      </c>
      <c r="B1570" s="18">
        <v>1</v>
      </c>
    </row>
    <row r="1571" spans="1:2" x14ac:dyDescent="0.3">
      <c r="A1571" s="17">
        <v>1568</v>
      </c>
      <c r="B1571" s="18">
        <v>1</v>
      </c>
    </row>
    <row r="1572" spans="1:2" x14ac:dyDescent="0.3">
      <c r="A1572" s="17">
        <v>1569</v>
      </c>
      <c r="B1572" s="18">
        <v>1</v>
      </c>
    </row>
    <row r="1573" spans="1:2" x14ac:dyDescent="0.3">
      <c r="A1573" s="17">
        <v>1570</v>
      </c>
      <c r="B1573" s="18">
        <v>1</v>
      </c>
    </row>
    <row r="1574" spans="1:2" x14ac:dyDescent="0.3">
      <c r="A1574" s="17">
        <v>1571</v>
      </c>
      <c r="B1574" s="18">
        <v>1</v>
      </c>
    </row>
    <row r="1575" spans="1:2" x14ac:dyDescent="0.3">
      <c r="A1575" s="17">
        <v>1572</v>
      </c>
      <c r="B1575" s="18">
        <v>1</v>
      </c>
    </row>
    <row r="1576" spans="1:2" x14ac:dyDescent="0.3">
      <c r="A1576" s="17">
        <v>1573</v>
      </c>
      <c r="B1576" s="18">
        <v>1</v>
      </c>
    </row>
    <row r="1577" spans="1:2" x14ac:dyDescent="0.3">
      <c r="A1577" s="17">
        <v>1574</v>
      </c>
      <c r="B1577" s="18">
        <v>1</v>
      </c>
    </row>
    <row r="1578" spans="1:2" x14ac:dyDescent="0.3">
      <c r="A1578" s="17">
        <v>1575</v>
      </c>
      <c r="B1578" s="18">
        <v>1</v>
      </c>
    </row>
    <row r="1579" spans="1:2" x14ac:dyDescent="0.3">
      <c r="A1579" s="17">
        <v>1576</v>
      </c>
      <c r="B1579" s="18">
        <v>1</v>
      </c>
    </row>
    <row r="1580" spans="1:2" x14ac:dyDescent="0.3">
      <c r="A1580" s="17">
        <v>1577</v>
      </c>
      <c r="B1580" s="18">
        <v>1</v>
      </c>
    </row>
    <row r="1581" spans="1:2" x14ac:dyDescent="0.3">
      <c r="A1581" s="17">
        <v>1578</v>
      </c>
      <c r="B1581" s="18">
        <v>1</v>
      </c>
    </row>
    <row r="1582" spans="1:2" x14ac:dyDescent="0.3">
      <c r="A1582" s="17">
        <v>1579</v>
      </c>
      <c r="B1582" s="18">
        <v>1</v>
      </c>
    </row>
    <row r="1583" spans="1:2" x14ac:dyDescent="0.3">
      <c r="A1583" s="17">
        <v>1580</v>
      </c>
      <c r="B1583" s="18">
        <v>1</v>
      </c>
    </row>
    <row r="1584" spans="1:2" x14ac:dyDescent="0.3">
      <c r="A1584" s="17">
        <v>1581</v>
      </c>
      <c r="B1584" s="18">
        <v>1</v>
      </c>
    </row>
    <row r="1585" spans="1:2" x14ac:dyDescent="0.3">
      <c r="A1585" s="17">
        <v>1582</v>
      </c>
      <c r="B1585" s="18">
        <v>1</v>
      </c>
    </row>
    <row r="1586" spans="1:2" x14ac:dyDescent="0.3">
      <c r="A1586" s="17">
        <v>1583</v>
      </c>
      <c r="B1586" s="18">
        <v>1</v>
      </c>
    </row>
    <row r="1587" spans="1:2" x14ac:dyDescent="0.3">
      <c r="A1587" s="17">
        <v>1584</v>
      </c>
      <c r="B1587" s="18">
        <v>1</v>
      </c>
    </row>
    <row r="1588" spans="1:2" x14ac:dyDescent="0.3">
      <c r="A1588" s="17">
        <v>1585</v>
      </c>
      <c r="B1588" s="18">
        <v>1</v>
      </c>
    </row>
    <row r="1589" spans="1:2" x14ac:dyDescent="0.3">
      <c r="A1589" s="17">
        <v>1586</v>
      </c>
      <c r="B1589" s="18">
        <v>1</v>
      </c>
    </row>
    <row r="1590" spans="1:2" x14ac:dyDescent="0.3">
      <c r="A1590" s="17">
        <v>1587</v>
      </c>
      <c r="B1590" s="18">
        <v>1</v>
      </c>
    </row>
    <row r="1591" spans="1:2" x14ac:dyDescent="0.3">
      <c r="A1591" s="17">
        <v>1588</v>
      </c>
      <c r="B1591" s="18">
        <v>1</v>
      </c>
    </row>
    <row r="1592" spans="1:2" x14ac:dyDescent="0.3">
      <c r="A1592" s="17">
        <v>1589</v>
      </c>
      <c r="B1592" s="18">
        <v>1</v>
      </c>
    </row>
    <row r="1593" spans="1:2" x14ac:dyDescent="0.3">
      <c r="A1593" s="17">
        <v>1590</v>
      </c>
      <c r="B1593" s="18">
        <v>1</v>
      </c>
    </row>
    <row r="1594" spans="1:2" x14ac:dyDescent="0.3">
      <c r="A1594" s="17">
        <v>1591</v>
      </c>
      <c r="B1594" s="18">
        <v>1</v>
      </c>
    </row>
    <row r="1595" spans="1:2" x14ac:dyDescent="0.3">
      <c r="A1595" s="17">
        <v>1592</v>
      </c>
      <c r="B1595" s="18">
        <v>1</v>
      </c>
    </row>
    <row r="1596" spans="1:2" x14ac:dyDescent="0.3">
      <c r="A1596" s="17">
        <v>1593</v>
      </c>
      <c r="B1596" s="18">
        <v>1</v>
      </c>
    </row>
    <row r="1597" spans="1:2" x14ac:dyDescent="0.3">
      <c r="A1597" s="17">
        <v>1594</v>
      </c>
      <c r="B1597" s="18">
        <v>1</v>
      </c>
    </row>
    <row r="1598" spans="1:2" x14ac:dyDescent="0.3">
      <c r="A1598" s="17">
        <v>1595</v>
      </c>
      <c r="B1598" s="18">
        <v>1</v>
      </c>
    </row>
    <row r="1599" spans="1:2" x14ac:dyDescent="0.3">
      <c r="A1599" s="17">
        <v>1596</v>
      </c>
      <c r="B1599" s="18">
        <v>1</v>
      </c>
    </row>
    <row r="1600" spans="1:2" x14ac:dyDescent="0.3">
      <c r="A1600" s="17">
        <v>1597</v>
      </c>
      <c r="B1600" s="18">
        <v>1</v>
      </c>
    </row>
    <row r="1601" spans="1:2" x14ac:dyDescent="0.3">
      <c r="A1601" s="17">
        <v>1598</v>
      </c>
      <c r="B1601" s="18">
        <v>1</v>
      </c>
    </row>
    <row r="1602" spans="1:2" x14ac:dyDescent="0.3">
      <c r="A1602" s="17">
        <v>1599</v>
      </c>
      <c r="B1602" s="18">
        <v>1</v>
      </c>
    </row>
    <row r="1603" spans="1:2" x14ac:dyDescent="0.3">
      <c r="A1603" s="17">
        <v>1600</v>
      </c>
      <c r="B1603" s="18">
        <v>1</v>
      </c>
    </row>
    <row r="1604" spans="1:2" x14ac:dyDescent="0.3">
      <c r="A1604" s="17">
        <v>1601</v>
      </c>
      <c r="B1604" s="18">
        <v>1</v>
      </c>
    </row>
    <row r="1605" spans="1:2" x14ac:dyDescent="0.3">
      <c r="A1605" s="17">
        <v>1602</v>
      </c>
      <c r="B1605" s="18">
        <v>1</v>
      </c>
    </row>
    <row r="1606" spans="1:2" x14ac:dyDescent="0.3">
      <c r="A1606" s="17">
        <v>1603</v>
      </c>
      <c r="B1606" s="18">
        <v>1</v>
      </c>
    </row>
    <row r="1607" spans="1:2" x14ac:dyDescent="0.3">
      <c r="A1607" s="17">
        <v>1604</v>
      </c>
      <c r="B1607" s="18">
        <v>1</v>
      </c>
    </row>
    <row r="1608" spans="1:2" x14ac:dyDescent="0.3">
      <c r="A1608" s="17">
        <v>1605</v>
      </c>
      <c r="B1608" s="18">
        <v>1</v>
      </c>
    </row>
    <row r="1609" spans="1:2" x14ac:dyDescent="0.3">
      <c r="A1609" s="17">
        <v>1606</v>
      </c>
      <c r="B1609" s="18">
        <v>1</v>
      </c>
    </row>
    <row r="1610" spans="1:2" x14ac:dyDescent="0.3">
      <c r="A1610" s="17">
        <v>1607</v>
      </c>
      <c r="B1610" s="18">
        <v>1</v>
      </c>
    </row>
    <row r="1611" spans="1:2" x14ac:dyDescent="0.3">
      <c r="A1611" s="17">
        <v>1608</v>
      </c>
      <c r="B1611" s="18">
        <v>1</v>
      </c>
    </row>
    <row r="1612" spans="1:2" x14ac:dyDescent="0.3">
      <c r="A1612" s="17">
        <v>1609</v>
      </c>
      <c r="B1612" s="18">
        <v>1</v>
      </c>
    </row>
    <row r="1613" spans="1:2" x14ac:dyDescent="0.3">
      <c r="A1613" s="17">
        <v>1610</v>
      </c>
      <c r="B1613" s="18">
        <v>1</v>
      </c>
    </row>
    <row r="1614" spans="1:2" x14ac:dyDescent="0.3">
      <c r="A1614" s="17">
        <v>1611</v>
      </c>
      <c r="B1614" s="18">
        <v>1</v>
      </c>
    </row>
    <row r="1615" spans="1:2" x14ac:dyDescent="0.3">
      <c r="A1615" s="17">
        <v>1612</v>
      </c>
      <c r="B1615" s="18">
        <v>1</v>
      </c>
    </row>
    <row r="1616" spans="1:2" x14ac:dyDescent="0.3">
      <c r="A1616" s="17">
        <v>1613</v>
      </c>
      <c r="B1616" s="18">
        <v>1</v>
      </c>
    </row>
    <row r="1617" spans="1:2" x14ac:dyDescent="0.3">
      <c r="A1617" s="17">
        <v>1614</v>
      </c>
      <c r="B1617" s="18">
        <v>1</v>
      </c>
    </row>
    <row r="1618" spans="1:2" x14ac:dyDescent="0.3">
      <c r="A1618" s="17">
        <v>1615</v>
      </c>
      <c r="B1618" s="18">
        <v>1</v>
      </c>
    </row>
    <row r="1619" spans="1:2" x14ac:dyDescent="0.3">
      <c r="A1619" s="17">
        <v>1616</v>
      </c>
      <c r="B1619" s="18">
        <v>1</v>
      </c>
    </row>
    <row r="1620" spans="1:2" x14ac:dyDescent="0.3">
      <c r="A1620" s="17">
        <v>1617</v>
      </c>
      <c r="B1620" s="18">
        <v>1</v>
      </c>
    </row>
    <row r="1621" spans="1:2" x14ac:dyDescent="0.3">
      <c r="A1621" s="17">
        <v>1618</v>
      </c>
      <c r="B1621" s="18">
        <v>1</v>
      </c>
    </row>
    <row r="1622" spans="1:2" x14ac:dyDescent="0.3">
      <c r="A1622" s="17">
        <v>1619</v>
      </c>
      <c r="B1622" s="18">
        <v>1</v>
      </c>
    </row>
    <row r="1623" spans="1:2" x14ac:dyDescent="0.3">
      <c r="A1623" s="17">
        <v>1620</v>
      </c>
      <c r="B1623" s="18">
        <v>1</v>
      </c>
    </row>
    <row r="1624" spans="1:2" x14ac:dyDescent="0.3">
      <c r="A1624" s="17">
        <v>1621</v>
      </c>
      <c r="B1624" s="18">
        <v>1</v>
      </c>
    </row>
    <row r="1625" spans="1:2" x14ac:dyDescent="0.3">
      <c r="A1625" s="17">
        <v>1622</v>
      </c>
      <c r="B1625" s="18">
        <v>1</v>
      </c>
    </row>
    <row r="1626" spans="1:2" x14ac:dyDescent="0.3">
      <c r="A1626" s="17">
        <v>1623</v>
      </c>
      <c r="B1626" s="18">
        <v>1</v>
      </c>
    </row>
    <row r="1627" spans="1:2" x14ac:dyDescent="0.3">
      <c r="A1627" s="17">
        <v>1624</v>
      </c>
      <c r="B1627" s="18">
        <v>1</v>
      </c>
    </row>
    <row r="1628" spans="1:2" x14ac:dyDescent="0.3">
      <c r="A1628" s="17">
        <v>1625</v>
      </c>
      <c r="B1628" s="18">
        <v>1</v>
      </c>
    </row>
    <row r="1629" spans="1:2" x14ac:dyDescent="0.3">
      <c r="A1629" s="17">
        <v>1626</v>
      </c>
      <c r="B1629" s="18">
        <v>1</v>
      </c>
    </row>
    <row r="1630" spans="1:2" x14ac:dyDescent="0.3">
      <c r="A1630" s="17">
        <v>1627</v>
      </c>
      <c r="B1630" s="18">
        <v>1</v>
      </c>
    </row>
    <row r="1631" spans="1:2" x14ac:dyDescent="0.3">
      <c r="A1631" s="17">
        <v>1628</v>
      </c>
      <c r="B1631" s="18">
        <v>1</v>
      </c>
    </row>
    <row r="1632" spans="1:2" x14ac:dyDescent="0.3">
      <c r="A1632" s="17">
        <v>1629</v>
      </c>
      <c r="B1632" s="18">
        <v>1</v>
      </c>
    </row>
    <row r="1633" spans="1:2" x14ac:dyDescent="0.3">
      <c r="A1633" s="17">
        <v>1630</v>
      </c>
      <c r="B1633" s="18">
        <v>1</v>
      </c>
    </row>
    <row r="1634" spans="1:2" x14ac:dyDescent="0.3">
      <c r="A1634" s="17">
        <v>1631</v>
      </c>
      <c r="B1634" s="18">
        <v>1</v>
      </c>
    </row>
    <row r="1635" spans="1:2" x14ac:dyDescent="0.3">
      <c r="A1635" s="17">
        <v>1632</v>
      </c>
      <c r="B1635" s="18">
        <v>1</v>
      </c>
    </row>
    <row r="1636" spans="1:2" x14ac:dyDescent="0.3">
      <c r="A1636" s="17">
        <v>1633</v>
      </c>
      <c r="B1636" s="18">
        <v>1</v>
      </c>
    </row>
    <row r="1637" spans="1:2" x14ac:dyDescent="0.3">
      <c r="A1637" s="17">
        <v>1634</v>
      </c>
      <c r="B1637" s="18">
        <v>1</v>
      </c>
    </row>
    <row r="1638" spans="1:2" x14ac:dyDescent="0.3">
      <c r="A1638" s="17">
        <v>1635</v>
      </c>
      <c r="B1638" s="18">
        <v>1</v>
      </c>
    </row>
    <row r="1639" spans="1:2" x14ac:dyDescent="0.3">
      <c r="A1639" s="17">
        <v>1636</v>
      </c>
      <c r="B1639" s="18">
        <v>1</v>
      </c>
    </row>
    <row r="1640" spans="1:2" x14ac:dyDescent="0.3">
      <c r="A1640" s="17">
        <v>1637</v>
      </c>
      <c r="B1640" s="18">
        <v>1</v>
      </c>
    </row>
    <row r="1641" spans="1:2" x14ac:dyDescent="0.3">
      <c r="A1641" s="17">
        <v>1638</v>
      </c>
      <c r="B1641" s="18">
        <v>1</v>
      </c>
    </row>
    <row r="1642" spans="1:2" x14ac:dyDescent="0.3">
      <c r="A1642" s="17">
        <v>1639</v>
      </c>
      <c r="B1642" s="18">
        <v>1</v>
      </c>
    </row>
    <row r="1643" spans="1:2" x14ac:dyDescent="0.3">
      <c r="A1643" s="17">
        <v>1640</v>
      </c>
      <c r="B1643" s="18">
        <v>1</v>
      </c>
    </row>
    <row r="1644" spans="1:2" x14ac:dyDescent="0.3">
      <c r="A1644" s="17">
        <v>1641</v>
      </c>
      <c r="B1644" s="18">
        <v>1</v>
      </c>
    </row>
    <row r="1645" spans="1:2" x14ac:dyDescent="0.3">
      <c r="A1645" s="17">
        <v>1642</v>
      </c>
      <c r="B1645" s="18">
        <v>1</v>
      </c>
    </row>
    <row r="1646" spans="1:2" x14ac:dyDescent="0.3">
      <c r="A1646" s="17">
        <v>1643</v>
      </c>
      <c r="B1646" s="18">
        <v>1</v>
      </c>
    </row>
    <row r="1647" spans="1:2" x14ac:dyDescent="0.3">
      <c r="A1647" s="17">
        <v>1644</v>
      </c>
      <c r="B1647" s="18">
        <v>1</v>
      </c>
    </row>
    <row r="1648" spans="1:2" x14ac:dyDescent="0.3">
      <c r="A1648" s="17">
        <v>1645</v>
      </c>
      <c r="B1648" s="18">
        <v>1</v>
      </c>
    </row>
    <row r="1649" spans="1:2" x14ac:dyDescent="0.3">
      <c r="A1649" s="17">
        <v>1646</v>
      </c>
      <c r="B1649" s="18">
        <v>1</v>
      </c>
    </row>
    <row r="1650" spans="1:2" x14ac:dyDescent="0.3">
      <c r="A1650" s="17">
        <v>1647</v>
      </c>
      <c r="B1650" s="18">
        <v>1</v>
      </c>
    </row>
    <row r="1651" spans="1:2" x14ac:dyDescent="0.3">
      <c r="A1651" s="17">
        <v>1648</v>
      </c>
      <c r="B1651" s="18">
        <v>1</v>
      </c>
    </row>
    <row r="1652" spans="1:2" x14ac:dyDescent="0.3">
      <c r="A1652" s="17">
        <v>1649</v>
      </c>
      <c r="B1652" s="18">
        <v>1</v>
      </c>
    </row>
    <row r="1653" spans="1:2" x14ac:dyDescent="0.3">
      <c r="A1653" s="17">
        <v>1650</v>
      </c>
      <c r="B1653" s="18">
        <v>1</v>
      </c>
    </row>
    <row r="1654" spans="1:2" x14ac:dyDescent="0.3">
      <c r="A1654" s="17">
        <v>1651</v>
      </c>
      <c r="B1654" s="18">
        <v>1</v>
      </c>
    </row>
    <row r="1655" spans="1:2" x14ac:dyDescent="0.3">
      <c r="A1655" s="17">
        <v>1652</v>
      </c>
      <c r="B1655" s="18">
        <v>1</v>
      </c>
    </row>
    <row r="1656" spans="1:2" x14ac:dyDescent="0.3">
      <c r="A1656" s="17">
        <v>1653</v>
      </c>
      <c r="B1656" s="18">
        <v>1</v>
      </c>
    </row>
    <row r="1657" spans="1:2" x14ac:dyDescent="0.3">
      <c r="A1657" s="17">
        <v>1654</v>
      </c>
      <c r="B1657" s="18">
        <v>1</v>
      </c>
    </row>
    <row r="1658" spans="1:2" x14ac:dyDescent="0.3">
      <c r="A1658" s="17">
        <v>1655</v>
      </c>
      <c r="B1658" s="18">
        <v>1</v>
      </c>
    </row>
    <row r="1659" spans="1:2" x14ac:dyDescent="0.3">
      <c r="A1659" s="17">
        <v>1656</v>
      </c>
      <c r="B1659" s="18">
        <v>1</v>
      </c>
    </row>
    <row r="1660" spans="1:2" x14ac:dyDescent="0.3">
      <c r="A1660" s="17">
        <v>1657</v>
      </c>
      <c r="B1660" s="18">
        <v>1</v>
      </c>
    </row>
    <row r="1661" spans="1:2" x14ac:dyDescent="0.3">
      <c r="A1661" s="17">
        <v>1658</v>
      </c>
      <c r="B1661" s="18">
        <v>1</v>
      </c>
    </row>
    <row r="1662" spans="1:2" x14ac:dyDescent="0.3">
      <c r="A1662" s="17">
        <v>1659</v>
      </c>
      <c r="B1662" s="18">
        <v>1</v>
      </c>
    </row>
    <row r="1663" spans="1:2" x14ac:dyDescent="0.3">
      <c r="A1663" s="17">
        <v>1660</v>
      </c>
      <c r="B1663" s="18">
        <v>1</v>
      </c>
    </row>
    <row r="1664" spans="1:2" x14ac:dyDescent="0.3">
      <c r="A1664" s="17">
        <v>1661</v>
      </c>
      <c r="B1664" s="18">
        <v>1</v>
      </c>
    </row>
    <row r="1665" spans="1:2" x14ac:dyDescent="0.3">
      <c r="A1665" s="17">
        <v>1662</v>
      </c>
      <c r="B1665" s="18">
        <v>1</v>
      </c>
    </row>
    <row r="1666" spans="1:2" x14ac:dyDescent="0.3">
      <c r="A1666" s="17">
        <v>1663</v>
      </c>
      <c r="B1666" s="18">
        <v>1</v>
      </c>
    </row>
    <row r="1667" spans="1:2" x14ac:dyDescent="0.3">
      <c r="A1667" s="17">
        <v>1664</v>
      </c>
      <c r="B1667" s="18">
        <v>1</v>
      </c>
    </row>
    <row r="1668" spans="1:2" x14ac:dyDescent="0.3">
      <c r="A1668" s="17">
        <v>1665</v>
      </c>
      <c r="B1668" s="18">
        <v>1</v>
      </c>
    </row>
    <row r="1669" spans="1:2" x14ac:dyDescent="0.3">
      <c r="A1669" s="17">
        <v>1666</v>
      </c>
      <c r="B1669" s="18">
        <v>1</v>
      </c>
    </row>
    <row r="1670" spans="1:2" x14ac:dyDescent="0.3">
      <c r="A1670" s="17">
        <v>1667</v>
      </c>
      <c r="B1670" s="18">
        <v>1</v>
      </c>
    </row>
    <row r="1671" spans="1:2" x14ac:dyDescent="0.3">
      <c r="A1671" s="17">
        <v>1668</v>
      </c>
      <c r="B1671" s="18">
        <v>1</v>
      </c>
    </row>
    <row r="1672" spans="1:2" x14ac:dyDescent="0.3">
      <c r="A1672" s="17">
        <v>1669</v>
      </c>
      <c r="B1672" s="18">
        <v>1</v>
      </c>
    </row>
    <row r="1673" spans="1:2" x14ac:dyDescent="0.3">
      <c r="A1673" s="17">
        <v>1670</v>
      </c>
      <c r="B1673" s="18">
        <v>1</v>
      </c>
    </row>
    <row r="1674" spans="1:2" x14ac:dyDescent="0.3">
      <c r="A1674" s="17">
        <v>1671</v>
      </c>
      <c r="B1674" s="18">
        <v>1</v>
      </c>
    </row>
    <row r="1675" spans="1:2" x14ac:dyDescent="0.3">
      <c r="A1675" s="17">
        <v>1672</v>
      </c>
      <c r="B1675" s="18">
        <v>1</v>
      </c>
    </row>
    <row r="1676" spans="1:2" x14ac:dyDescent="0.3">
      <c r="A1676" s="17">
        <v>1673</v>
      </c>
      <c r="B1676" s="18">
        <v>1</v>
      </c>
    </row>
    <row r="1677" spans="1:2" x14ac:dyDescent="0.3">
      <c r="A1677" s="17">
        <v>1674</v>
      </c>
      <c r="B1677" s="18">
        <v>1</v>
      </c>
    </row>
    <row r="1678" spans="1:2" x14ac:dyDescent="0.3">
      <c r="A1678" s="17">
        <v>1675</v>
      </c>
      <c r="B1678" s="18">
        <v>1</v>
      </c>
    </row>
    <row r="1679" spans="1:2" x14ac:dyDescent="0.3">
      <c r="A1679" s="17">
        <v>1676</v>
      </c>
      <c r="B1679" s="18">
        <v>1</v>
      </c>
    </row>
    <row r="1680" spans="1:2" x14ac:dyDescent="0.3">
      <c r="A1680" s="17">
        <v>1677</v>
      </c>
      <c r="B1680" s="18">
        <v>1</v>
      </c>
    </row>
    <row r="1681" spans="1:2" x14ac:dyDescent="0.3">
      <c r="A1681" s="17">
        <v>1678</v>
      </c>
      <c r="B1681" s="18">
        <v>1</v>
      </c>
    </row>
    <row r="1682" spans="1:2" x14ac:dyDescent="0.3">
      <c r="A1682" s="17">
        <v>1679</v>
      </c>
      <c r="B1682" s="18">
        <v>1</v>
      </c>
    </row>
    <row r="1683" spans="1:2" x14ac:dyDescent="0.3">
      <c r="A1683" s="17">
        <v>1680</v>
      </c>
      <c r="B1683" s="18">
        <v>1</v>
      </c>
    </row>
    <row r="1684" spans="1:2" x14ac:dyDescent="0.3">
      <c r="A1684" s="17">
        <v>1681</v>
      </c>
      <c r="B1684" s="18">
        <v>1</v>
      </c>
    </row>
    <row r="1685" spans="1:2" x14ac:dyDescent="0.3">
      <c r="A1685" s="17">
        <v>1682</v>
      </c>
      <c r="B1685" s="18">
        <v>1</v>
      </c>
    </row>
    <row r="1686" spans="1:2" x14ac:dyDescent="0.3">
      <c r="A1686" s="17">
        <v>1683</v>
      </c>
      <c r="B1686" s="18">
        <v>1</v>
      </c>
    </row>
    <row r="1687" spans="1:2" x14ac:dyDescent="0.3">
      <c r="A1687" s="17">
        <v>1684</v>
      </c>
      <c r="B1687" s="18">
        <v>1</v>
      </c>
    </row>
    <row r="1688" spans="1:2" x14ac:dyDescent="0.3">
      <c r="A1688" s="17">
        <v>1685</v>
      </c>
      <c r="B1688" s="18">
        <v>1</v>
      </c>
    </row>
    <row r="1689" spans="1:2" x14ac:dyDescent="0.3">
      <c r="A1689" s="17">
        <v>1686</v>
      </c>
      <c r="B1689" s="18">
        <v>1</v>
      </c>
    </row>
    <row r="1690" spans="1:2" x14ac:dyDescent="0.3">
      <c r="A1690" s="17">
        <v>1687</v>
      </c>
      <c r="B1690" s="18">
        <v>1</v>
      </c>
    </row>
    <row r="1691" spans="1:2" x14ac:dyDescent="0.3">
      <c r="A1691" s="17">
        <v>1688</v>
      </c>
      <c r="B1691" s="18">
        <v>1</v>
      </c>
    </row>
    <row r="1692" spans="1:2" x14ac:dyDescent="0.3">
      <c r="A1692" s="17">
        <v>1689</v>
      </c>
      <c r="B1692" s="18">
        <v>1</v>
      </c>
    </row>
    <row r="1693" spans="1:2" x14ac:dyDescent="0.3">
      <c r="A1693" s="17">
        <v>1690</v>
      </c>
      <c r="B1693" s="18">
        <v>1</v>
      </c>
    </row>
    <row r="1694" spans="1:2" x14ac:dyDescent="0.3">
      <c r="A1694" s="17">
        <v>1691</v>
      </c>
      <c r="B1694" s="18">
        <v>1</v>
      </c>
    </row>
    <row r="1695" spans="1:2" x14ac:dyDescent="0.3">
      <c r="A1695" s="17">
        <v>1692</v>
      </c>
      <c r="B1695" s="18">
        <v>1</v>
      </c>
    </row>
    <row r="1696" spans="1:2" x14ac:dyDescent="0.3">
      <c r="A1696" s="17">
        <v>1693</v>
      </c>
      <c r="B1696" s="18">
        <v>1</v>
      </c>
    </row>
    <row r="1697" spans="1:2" x14ac:dyDescent="0.3">
      <c r="A1697" s="17">
        <v>1694</v>
      </c>
      <c r="B1697" s="18">
        <v>1</v>
      </c>
    </row>
    <row r="1698" spans="1:2" x14ac:dyDescent="0.3">
      <c r="A1698" s="17">
        <v>1695</v>
      </c>
      <c r="B1698" s="18">
        <v>1</v>
      </c>
    </row>
    <row r="1699" spans="1:2" x14ac:dyDescent="0.3">
      <c r="A1699" s="17">
        <v>1696</v>
      </c>
      <c r="B1699" s="18">
        <v>1</v>
      </c>
    </row>
    <row r="1700" spans="1:2" x14ac:dyDescent="0.3">
      <c r="A1700" s="17">
        <v>1697</v>
      </c>
      <c r="B1700" s="18">
        <v>1</v>
      </c>
    </row>
    <row r="1701" spans="1:2" x14ac:dyDescent="0.3">
      <c r="A1701" s="17">
        <v>1698</v>
      </c>
      <c r="B1701" s="18">
        <v>1</v>
      </c>
    </row>
    <row r="1702" spans="1:2" x14ac:dyDescent="0.3">
      <c r="A1702" s="17">
        <v>1699</v>
      </c>
      <c r="B1702" s="18">
        <v>1</v>
      </c>
    </row>
    <row r="1703" spans="1:2" x14ac:dyDescent="0.3">
      <c r="A1703" s="17">
        <v>1700</v>
      </c>
      <c r="B1703" s="18">
        <v>1</v>
      </c>
    </row>
    <row r="1704" spans="1:2" x14ac:dyDescent="0.3">
      <c r="A1704" s="17">
        <v>1701</v>
      </c>
      <c r="B1704" s="18">
        <v>1</v>
      </c>
    </row>
    <row r="1705" spans="1:2" x14ac:dyDescent="0.3">
      <c r="A1705" s="17">
        <v>1702</v>
      </c>
      <c r="B1705" s="18">
        <v>1</v>
      </c>
    </row>
    <row r="1706" spans="1:2" x14ac:dyDescent="0.3">
      <c r="A1706" s="17">
        <v>1703</v>
      </c>
      <c r="B1706" s="18">
        <v>1</v>
      </c>
    </row>
    <row r="1707" spans="1:2" x14ac:dyDescent="0.3">
      <c r="A1707" s="17">
        <v>1704</v>
      </c>
      <c r="B1707" s="18">
        <v>1</v>
      </c>
    </row>
    <row r="1708" spans="1:2" x14ac:dyDescent="0.3">
      <c r="A1708" s="17">
        <v>1705</v>
      </c>
      <c r="B1708" s="18">
        <v>1</v>
      </c>
    </row>
    <row r="1709" spans="1:2" x14ac:dyDescent="0.3">
      <c r="A1709" s="17">
        <v>1706</v>
      </c>
      <c r="B1709" s="18">
        <v>1</v>
      </c>
    </row>
    <row r="1710" spans="1:2" x14ac:dyDescent="0.3">
      <c r="A1710" s="17">
        <v>1707</v>
      </c>
      <c r="B1710" s="18">
        <v>1</v>
      </c>
    </row>
    <row r="1711" spans="1:2" x14ac:dyDescent="0.3">
      <c r="A1711" s="17">
        <v>1708</v>
      </c>
      <c r="B1711" s="18">
        <v>1</v>
      </c>
    </row>
    <row r="1712" spans="1:2" x14ac:dyDescent="0.3">
      <c r="A1712" s="17">
        <v>1709</v>
      </c>
      <c r="B1712" s="18">
        <v>1</v>
      </c>
    </row>
    <row r="1713" spans="1:2" x14ac:dyDescent="0.3">
      <c r="A1713" s="17">
        <v>1710</v>
      </c>
      <c r="B1713" s="18">
        <v>1</v>
      </c>
    </row>
    <row r="1714" spans="1:2" x14ac:dyDescent="0.3">
      <c r="A1714" s="17">
        <v>1711</v>
      </c>
      <c r="B1714" s="18">
        <v>1</v>
      </c>
    </row>
    <row r="1715" spans="1:2" x14ac:dyDescent="0.3">
      <c r="A1715" s="17">
        <v>1712</v>
      </c>
      <c r="B1715" s="18">
        <v>1</v>
      </c>
    </row>
    <row r="1716" spans="1:2" x14ac:dyDescent="0.3">
      <c r="A1716" s="17">
        <v>1713</v>
      </c>
      <c r="B1716" s="18">
        <v>1</v>
      </c>
    </row>
    <row r="1717" spans="1:2" x14ac:dyDescent="0.3">
      <c r="A1717" s="17">
        <v>1714</v>
      </c>
      <c r="B1717" s="18">
        <v>1</v>
      </c>
    </row>
    <row r="1718" spans="1:2" x14ac:dyDescent="0.3">
      <c r="A1718" s="17">
        <v>1715</v>
      </c>
      <c r="B1718" s="18">
        <v>1</v>
      </c>
    </row>
    <row r="1719" spans="1:2" x14ac:dyDescent="0.3">
      <c r="A1719" s="17">
        <v>1716</v>
      </c>
      <c r="B1719" s="18">
        <v>1</v>
      </c>
    </row>
    <row r="1720" spans="1:2" x14ac:dyDescent="0.3">
      <c r="A1720" s="17">
        <v>1717</v>
      </c>
      <c r="B1720" s="18">
        <v>1</v>
      </c>
    </row>
    <row r="1721" spans="1:2" x14ac:dyDescent="0.3">
      <c r="A1721" s="17">
        <v>1718</v>
      </c>
      <c r="B1721" s="18">
        <v>1</v>
      </c>
    </row>
    <row r="1722" spans="1:2" x14ac:dyDescent="0.3">
      <c r="A1722" s="17">
        <v>1719</v>
      </c>
      <c r="B1722" s="18">
        <v>1</v>
      </c>
    </row>
    <row r="1723" spans="1:2" x14ac:dyDescent="0.3">
      <c r="A1723" s="17">
        <v>1720</v>
      </c>
      <c r="B1723" s="18">
        <v>1</v>
      </c>
    </row>
    <row r="1724" spans="1:2" x14ac:dyDescent="0.3">
      <c r="A1724" s="17">
        <v>1721</v>
      </c>
      <c r="B1724" s="18">
        <v>1</v>
      </c>
    </row>
    <row r="1725" spans="1:2" x14ac:dyDescent="0.3">
      <c r="A1725" s="17">
        <v>1722</v>
      </c>
      <c r="B1725" s="18">
        <v>1</v>
      </c>
    </row>
    <row r="1726" spans="1:2" x14ac:dyDescent="0.3">
      <c r="A1726" s="17">
        <v>1723</v>
      </c>
      <c r="B1726" s="18">
        <v>1</v>
      </c>
    </row>
    <row r="1727" spans="1:2" x14ac:dyDescent="0.3">
      <c r="A1727" s="17">
        <v>1724</v>
      </c>
      <c r="B1727" s="18">
        <v>1</v>
      </c>
    </row>
    <row r="1728" spans="1:2" x14ac:dyDescent="0.3">
      <c r="A1728" s="17">
        <v>1725</v>
      </c>
      <c r="B1728" s="18">
        <v>1</v>
      </c>
    </row>
    <row r="1729" spans="1:2" x14ac:dyDescent="0.3">
      <c r="A1729" s="17">
        <v>1726</v>
      </c>
      <c r="B1729" s="18">
        <v>1</v>
      </c>
    </row>
    <row r="1730" spans="1:2" x14ac:dyDescent="0.3">
      <c r="A1730" s="17">
        <v>1727</v>
      </c>
      <c r="B1730" s="18">
        <v>1</v>
      </c>
    </row>
    <row r="1731" spans="1:2" x14ac:dyDescent="0.3">
      <c r="A1731" s="17">
        <v>1728</v>
      </c>
      <c r="B1731" s="18">
        <v>1</v>
      </c>
    </row>
    <row r="1732" spans="1:2" x14ac:dyDescent="0.3">
      <c r="A1732" s="17">
        <v>1729</v>
      </c>
      <c r="B1732" s="18">
        <v>1</v>
      </c>
    </row>
    <row r="1733" spans="1:2" x14ac:dyDescent="0.3">
      <c r="A1733" s="17">
        <v>1730</v>
      </c>
      <c r="B1733" s="18">
        <v>1</v>
      </c>
    </row>
    <row r="1734" spans="1:2" x14ac:dyDescent="0.3">
      <c r="A1734" s="17">
        <v>1731</v>
      </c>
      <c r="B1734" s="18">
        <v>1</v>
      </c>
    </row>
    <row r="1735" spans="1:2" x14ac:dyDescent="0.3">
      <c r="A1735" s="17">
        <v>1732</v>
      </c>
      <c r="B1735" s="18">
        <v>1</v>
      </c>
    </row>
    <row r="1736" spans="1:2" x14ac:dyDescent="0.3">
      <c r="A1736" s="17">
        <v>1733</v>
      </c>
      <c r="B1736" s="18">
        <v>1</v>
      </c>
    </row>
    <row r="1737" spans="1:2" x14ac:dyDescent="0.3">
      <c r="A1737" s="17">
        <v>1734</v>
      </c>
      <c r="B1737" s="18">
        <v>1</v>
      </c>
    </row>
    <row r="1738" spans="1:2" x14ac:dyDescent="0.3">
      <c r="A1738" s="17">
        <v>1735</v>
      </c>
      <c r="B1738" s="18">
        <v>1</v>
      </c>
    </row>
    <row r="1739" spans="1:2" x14ac:dyDescent="0.3">
      <c r="A1739" s="17">
        <v>1736</v>
      </c>
      <c r="B1739" s="18">
        <v>1</v>
      </c>
    </row>
    <row r="1740" spans="1:2" x14ac:dyDescent="0.3">
      <c r="A1740" s="17">
        <v>1737</v>
      </c>
      <c r="B1740" s="18">
        <v>1</v>
      </c>
    </row>
    <row r="1741" spans="1:2" x14ac:dyDescent="0.3">
      <c r="A1741" s="17">
        <v>1738</v>
      </c>
      <c r="B1741" s="18">
        <v>1</v>
      </c>
    </row>
    <row r="1742" spans="1:2" x14ac:dyDescent="0.3">
      <c r="A1742" s="17">
        <v>1739</v>
      </c>
      <c r="B1742" s="18">
        <v>1</v>
      </c>
    </row>
    <row r="1743" spans="1:2" x14ac:dyDescent="0.3">
      <c r="A1743" s="17">
        <v>1740</v>
      </c>
      <c r="B1743" s="18">
        <v>1</v>
      </c>
    </row>
    <row r="1744" spans="1:2" x14ac:dyDescent="0.3">
      <c r="A1744" s="17">
        <v>1741</v>
      </c>
      <c r="B1744" s="18">
        <v>1</v>
      </c>
    </row>
    <row r="1745" spans="1:2" x14ac:dyDescent="0.3">
      <c r="A1745" s="17">
        <v>1742</v>
      </c>
      <c r="B1745" s="18">
        <v>1</v>
      </c>
    </row>
    <row r="1746" spans="1:2" x14ac:dyDescent="0.3">
      <c r="A1746" s="17">
        <v>1743</v>
      </c>
      <c r="B1746" s="18">
        <v>1</v>
      </c>
    </row>
    <row r="1747" spans="1:2" x14ac:dyDescent="0.3">
      <c r="A1747" s="17">
        <v>1744</v>
      </c>
      <c r="B1747" s="18">
        <v>1</v>
      </c>
    </row>
    <row r="1748" spans="1:2" x14ac:dyDescent="0.3">
      <c r="A1748" s="17">
        <v>1745</v>
      </c>
      <c r="B1748" s="18">
        <v>1</v>
      </c>
    </row>
    <row r="1749" spans="1:2" x14ac:dyDescent="0.3">
      <c r="A1749" s="17">
        <v>1746</v>
      </c>
      <c r="B1749" s="18">
        <v>1</v>
      </c>
    </row>
    <row r="1750" spans="1:2" x14ac:dyDescent="0.3">
      <c r="A1750" s="17">
        <v>1747</v>
      </c>
      <c r="B1750" s="18">
        <v>1</v>
      </c>
    </row>
    <row r="1751" spans="1:2" x14ac:dyDescent="0.3">
      <c r="A1751" s="17">
        <v>1748</v>
      </c>
      <c r="B1751" s="18">
        <v>1</v>
      </c>
    </row>
    <row r="1752" spans="1:2" x14ac:dyDescent="0.3">
      <c r="A1752" s="17">
        <v>1749</v>
      </c>
      <c r="B1752" s="18">
        <v>1</v>
      </c>
    </row>
    <row r="1753" spans="1:2" x14ac:dyDescent="0.3">
      <c r="A1753" s="17">
        <v>1750</v>
      </c>
      <c r="B1753" s="18">
        <v>1</v>
      </c>
    </row>
    <row r="1754" spans="1:2" x14ac:dyDescent="0.3">
      <c r="A1754" s="17">
        <v>1751</v>
      </c>
      <c r="B1754" s="18">
        <v>1</v>
      </c>
    </row>
    <row r="1755" spans="1:2" x14ac:dyDescent="0.3">
      <c r="A1755" s="17">
        <v>1752</v>
      </c>
      <c r="B1755" s="18">
        <v>1</v>
      </c>
    </row>
    <row r="1756" spans="1:2" x14ac:dyDescent="0.3">
      <c r="A1756" s="17">
        <v>1753</v>
      </c>
      <c r="B1756" s="18">
        <v>1</v>
      </c>
    </row>
    <row r="1757" spans="1:2" x14ac:dyDescent="0.3">
      <c r="A1757" s="17">
        <v>1754</v>
      </c>
      <c r="B1757" s="18">
        <v>1</v>
      </c>
    </row>
    <row r="1758" spans="1:2" x14ac:dyDescent="0.3">
      <c r="A1758" s="17">
        <v>1755</v>
      </c>
      <c r="B1758" s="18">
        <v>1</v>
      </c>
    </row>
    <row r="1759" spans="1:2" x14ac:dyDescent="0.3">
      <c r="A1759" s="17">
        <v>1756</v>
      </c>
      <c r="B1759" s="18">
        <v>1</v>
      </c>
    </row>
    <row r="1760" spans="1:2" x14ac:dyDescent="0.3">
      <c r="A1760" s="17">
        <v>1757</v>
      </c>
      <c r="B1760" s="18">
        <v>1</v>
      </c>
    </row>
    <row r="1761" spans="1:2" x14ac:dyDescent="0.3">
      <c r="A1761" s="17">
        <v>1758</v>
      </c>
      <c r="B1761" s="18">
        <v>1</v>
      </c>
    </row>
    <row r="1762" spans="1:2" x14ac:dyDescent="0.3">
      <c r="A1762" s="17">
        <v>1759</v>
      </c>
      <c r="B1762" s="18">
        <v>1</v>
      </c>
    </row>
    <row r="1763" spans="1:2" x14ac:dyDescent="0.3">
      <c r="A1763" s="17">
        <v>1760</v>
      </c>
      <c r="B1763" s="18">
        <v>1</v>
      </c>
    </row>
    <row r="1764" spans="1:2" x14ac:dyDescent="0.3">
      <c r="A1764" s="17">
        <v>1761</v>
      </c>
      <c r="B1764" s="18">
        <v>1</v>
      </c>
    </row>
    <row r="1765" spans="1:2" x14ac:dyDescent="0.3">
      <c r="A1765" s="17">
        <v>1762</v>
      </c>
      <c r="B1765" s="18">
        <v>1</v>
      </c>
    </row>
    <row r="1766" spans="1:2" x14ac:dyDescent="0.3">
      <c r="A1766" s="17">
        <v>1763</v>
      </c>
      <c r="B1766" s="18">
        <v>1</v>
      </c>
    </row>
    <row r="1767" spans="1:2" x14ac:dyDescent="0.3">
      <c r="A1767" s="17">
        <v>1764</v>
      </c>
      <c r="B1767" s="18">
        <v>1</v>
      </c>
    </row>
    <row r="1768" spans="1:2" x14ac:dyDescent="0.3">
      <c r="A1768" s="17">
        <v>1765</v>
      </c>
      <c r="B1768" s="18">
        <v>1</v>
      </c>
    </row>
    <row r="1769" spans="1:2" x14ac:dyDescent="0.3">
      <c r="A1769" s="17">
        <v>1766</v>
      </c>
      <c r="B1769" s="18">
        <v>1</v>
      </c>
    </row>
    <row r="1770" spans="1:2" x14ac:dyDescent="0.3">
      <c r="A1770" s="17">
        <v>1767</v>
      </c>
      <c r="B1770" s="18">
        <v>1</v>
      </c>
    </row>
    <row r="1771" spans="1:2" x14ac:dyDescent="0.3">
      <c r="A1771" s="17">
        <v>1768</v>
      </c>
      <c r="B1771" s="18">
        <v>1</v>
      </c>
    </row>
    <row r="1772" spans="1:2" x14ac:dyDescent="0.3">
      <c r="A1772" s="17">
        <v>1769</v>
      </c>
      <c r="B1772" s="18">
        <v>1</v>
      </c>
    </row>
    <row r="1773" spans="1:2" x14ac:dyDescent="0.3">
      <c r="A1773" s="17">
        <v>1770</v>
      </c>
      <c r="B1773" s="18">
        <v>1</v>
      </c>
    </row>
    <row r="1774" spans="1:2" x14ac:dyDescent="0.3">
      <c r="A1774" s="17">
        <v>1771</v>
      </c>
      <c r="B1774" s="18">
        <v>1</v>
      </c>
    </row>
    <row r="1775" spans="1:2" x14ac:dyDescent="0.3">
      <c r="A1775" s="17">
        <v>1772</v>
      </c>
      <c r="B1775" s="18">
        <v>1</v>
      </c>
    </row>
    <row r="1776" spans="1:2" x14ac:dyDescent="0.3">
      <c r="A1776" s="17">
        <v>1773</v>
      </c>
      <c r="B1776" s="18">
        <v>1</v>
      </c>
    </row>
    <row r="1777" spans="1:2" x14ac:dyDescent="0.3">
      <c r="A1777" s="17">
        <v>1774</v>
      </c>
      <c r="B1777" s="18">
        <v>1</v>
      </c>
    </row>
    <row r="1778" spans="1:2" x14ac:dyDescent="0.3">
      <c r="A1778" s="17">
        <v>1775</v>
      </c>
      <c r="B1778" s="18">
        <v>1</v>
      </c>
    </row>
    <row r="1779" spans="1:2" x14ac:dyDescent="0.3">
      <c r="A1779" s="17">
        <v>1776</v>
      </c>
      <c r="B1779" s="18">
        <v>1</v>
      </c>
    </row>
    <row r="1780" spans="1:2" x14ac:dyDescent="0.3">
      <c r="A1780" s="17">
        <v>1777</v>
      </c>
      <c r="B1780" s="18">
        <v>1</v>
      </c>
    </row>
    <row r="1781" spans="1:2" x14ac:dyDescent="0.3">
      <c r="A1781" s="17">
        <v>1778</v>
      </c>
      <c r="B1781" s="18">
        <v>1</v>
      </c>
    </row>
    <row r="1782" spans="1:2" x14ac:dyDescent="0.3">
      <c r="A1782" s="17">
        <v>1779</v>
      </c>
      <c r="B1782" s="18">
        <v>1</v>
      </c>
    </row>
    <row r="1783" spans="1:2" x14ac:dyDescent="0.3">
      <c r="A1783" s="17">
        <v>1780</v>
      </c>
      <c r="B1783" s="18">
        <v>1</v>
      </c>
    </row>
    <row r="1784" spans="1:2" x14ac:dyDescent="0.3">
      <c r="A1784" s="17">
        <v>1781</v>
      </c>
      <c r="B1784" s="18">
        <v>1</v>
      </c>
    </row>
    <row r="1785" spans="1:2" x14ac:dyDescent="0.3">
      <c r="A1785" s="17">
        <v>1782</v>
      </c>
      <c r="B1785" s="18">
        <v>1</v>
      </c>
    </row>
    <row r="1786" spans="1:2" x14ac:dyDescent="0.3">
      <c r="A1786" s="17">
        <v>1783</v>
      </c>
      <c r="B1786" s="18">
        <v>1</v>
      </c>
    </row>
    <row r="1787" spans="1:2" x14ac:dyDescent="0.3">
      <c r="A1787" s="17">
        <v>1784</v>
      </c>
      <c r="B1787" s="18">
        <v>1</v>
      </c>
    </row>
    <row r="1788" spans="1:2" x14ac:dyDescent="0.3">
      <c r="A1788" s="17">
        <v>1785</v>
      </c>
      <c r="B1788" s="18">
        <v>1</v>
      </c>
    </row>
    <row r="1789" spans="1:2" x14ac:dyDescent="0.3">
      <c r="A1789" s="17">
        <v>1786</v>
      </c>
      <c r="B1789" s="18">
        <v>1</v>
      </c>
    </row>
    <row r="1790" spans="1:2" x14ac:dyDescent="0.3">
      <c r="A1790" s="17">
        <v>1787</v>
      </c>
      <c r="B1790" s="18">
        <v>1</v>
      </c>
    </row>
    <row r="1791" spans="1:2" x14ac:dyDescent="0.3">
      <c r="A1791" s="17">
        <v>1788</v>
      </c>
      <c r="B1791" s="18">
        <v>1</v>
      </c>
    </row>
    <row r="1792" spans="1:2" x14ac:dyDescent="0.3">
      <c r="A1792" s="17">
        <v>1789</v>
      </c>
      <c r="B1792" s="18">
        <v>1</v>
      </c>
    </row>
    <row r="1793" spans="1:2" x14ac:dyDescent="0.3">
      <c r="A1793" s="17">
        <v>1790</v>
      </c>
      <c r="B1793" s="18">
        <v>1</v>
      </c>
    </row>
    <row r="1794" spans="1:2" x14ac:dyDescent="0.3">
      <c r="A1794" s="17">
        <v>1791</v>
      </c>
      <c r="B1794" s="18">
        <v>1</v>
      </c>
    </row>
    <row r="1795" spans="1:2" x14ac:dyDescent="0.3">
      <c r="A1795" s="17">
        <v>1792</v>
      </c>
      <c r="B1795" s="18">
        <v>1</v>
      </c>
    </row>
    <row r="1796" spans="1:2" x14ac:dyDescent="0.3">
      <c r="A1796" s="17">
        <v>1793</v>
      </c>
      <c r="B1796" s="18">
        <v>1</v>
      </c>
    </row>
    <row r="1797" spans="1:2" x14ac:dyDescent="0.3">
      <c r="A1797" s="17">
        <v>1794</v>
      </c>
      <c r="B1797" s="18">
        <v>1</v>
      </c>
    </row>
    <row r="1798" spans="1:2" x14ac:dyDescent="0.3">
      <c r="A1798" s="17">
        <v>1795</v>
      </c>
      <c r="B1798" s="18">
        <v>1</v>
      </c>
    </row>
    <row r="1799" spans="1:2" x14ac:dyDescent="0.3">
      <c r="A1799" s="17">
        <v>1796</v>
      </c>
      <c r="B1799" s="18">
        <v>1</v>
      </c>
    </row>
    <row r="1800" spans="1:2" x14ac:dyDescent="0.3">
      <c r="A1800" s="17">
        <v>1797</v>
      </c>
      <c r="B1800" s="18">
        <v>1</v>
      </c>
    </row>
    <row r="1801" spans="1:2" x14ac:dyDescent="0.3">
      <c r="A1801" s="17">
        <v>1798</v>
      </c>
      <c r="B1801" s="18">
        <v>1</v>
      </c>
    </row>
    <row r="1802" spans="1:2" x14ac:dyDescent="0.3">
      <c r="A1802" s="17">
        <v>1799</v>
      </c>
      <c r="B1802" s="18">
        <v>1</v>
      </c>
    </row>
    <row r="1803" spans="1:2" x14ac:dyDescent="0.3">
      <c r="A1803" s="17">
        <v>1800</v>
      </c>
      <c r="B1803" s="18">
        <v>1</v>
      </c>
    </row>
    <row r="1804" spans="1:2" x14ac:dyDescent="0.3">
      <c r="A1804" s="17">
        <v>1801</v>
      </c>
      <c r="B1804" s="18">
        <v>1</v>
      </c>
    </row>
    <row r="1805" spans="1:2" x14ac:dyDescent="0.3">
      <c r="A1805" s="17">
        <v>1802</v>
      </c>
      <c r="B1805" s="18">
        <v>1</v>
      </c>
    </row>
    <row r="1806" spans="1:2" x14ac:dyDescent="0.3">
      <c r="A1806" s="17">
        <v>1803</v>
      </c>
      <c r="B1806" s="18">
        <v>1</v>
      </c>
    </row>
    <row r="1807" spans="1:2" x14ac:dyDescent="0.3">
      <c r="A1807" s="17">
        <v>1804</v>
      </c>
      <c r="B1807" s="18">
        <v>1</v>
      </c>
    </row>
    <row r="1808" spans="1:2" x14ac:dyDescent="0.3">
      <c r="A1808" s="17">
        <v>1805</v>
      </c>
      <c r="B1808" s="18">
        <v>1</v>
      </c>
    </row>
    <row r="1809" spans="1:2" x14ac:dyDescent="0.3">
      <c r="A1809" s="17">
        <v>1806</v>
      </c>
      <c r="B1809" s="18">
        <v>1</v>
      </c>
    </row>
    <row r="1810" spans="1:2" x14ac:dyDescent="0.3">
      <c r="A1810" s="17">
        <v>1807</v>
      </c>
      <c r="B1810" s="18">
        <v>1</v>
      </c>
    </row>
    <row r="1811" spans="1:2" x14ac:dyDescent="0.3">
      <c r="A1811" s="17">
        <v>1808</v>
      </c>
      <c r="B1811" s="18">
        <v>1</v>
      </c>
    </row>
    <row r="1812" spans="1:2" x14ac:dyDescent="0.3">
      <c r="A1812" s="17">
        <v>1809</v>
      </c>
      <c r="B1812" s="18">
        <v>1</v>
      </c>
    </row>
    <row r="1813" spans="1:2" x14ac:dyDescent="0.3">
      <c r="A1813" s="17">
        <v>1810</v>
      </c>
      <c r="B1813" s="18">
        <v>1</v>
      </c>
    </row>
    <row r="1814" spans="1:2" x14ac:dyDescent="0.3">
      <c r="A1814" s="17">
        <v>1811</v>
      </c>
      <c r="B1814" s="18">
        <v>1</v>
      </c>
    </row>
    <row r="1815" spans="1:2" x14ac:dyDescent="0.3">
      <c r="A1815" s="17">
        <v>1812</v>
      </c>
      <c r="B1815" s="18">
        <v>1</v>
      </c>
    </row>
    <row r="1816" spans="1:2" x14ac:dyDescent="0.3">
      <c r="A1816" s="17">
        <v>1813</v>
      </c>
      <c r="B1816" s="18">
        <v>1</v>
      </c>
    </row>
    <row r="1817" spans="1:2" x14ac:dyDescent="0.3">
      <c r="A1817" s="17">
        <v>1814</v>
      </c>
      <c r="B1817" s="18">
        <v>1</v>
      </c>
    </row>
    <row r="1818" spans="1:2" x14ac:dyDescent="0.3">
      <c r="A1818" s="17">
        <v>1815</v>
      </c>
      <c r="B1818" s="18">
        <v>1</v>
      </c>
    </row>
    <row r="1819" spans="1:2" x14ac:dyDescent="0.3">
      <c r="A1819" s="17">
        <v>1816</v>
      </c>
      <c r="B1819" s="18">
        <v>1</v>
      </c>
    </row>
    <row r="1820" spans="1:2" x14ac:dyDescent="0.3">
      <c r="A1820" s="17">
        <v>1817</v>
      </c>
      <c r="B1820" s="18">
        <v>1</v>
      </c>
    </row>
    <row r="1821" spans="1:2" x14ac:dyDescent="0.3">
      <c r="A1821" s="17">
        <v>1818</v>
      </c>
      <c r="B1821" s="18">
        <v>1</v>
      </c>
    </row>
    <row r="1822" spans="1:2" x14ac:dyDescent="0.3">
      <c r="A1822" s="17">
        <v>1819</v>
      </c>
      <c r="B1822" s="18">
        <v>1</v>
      </c>
    </row>
    <row r="1823" spans="1:2" x14ac:dyDescent="0.3">
      <c r="A1823" s="17">
        <v>1820</v>
      </c>
      <c r="B1823" s="18">
        <v>1</v>
      </c>
    </row>
    <row r="1824" spans="1:2" x14ac:dyDescent="0.3">
      <c r="A1824" s="17">
        <v>1821</v>
      </c>
      <c r="B1824" s="18">
        <v>1</v>
      </c>
    </row>
    <row r="1825" spans="1:2" x14ac:dyDescent="0.3">
      <c r="A1825" s="17">
        <v>1822</v>
      </c>
      <c r="B1825" s="18">
        <v>1</v>
      </c>
    </row>
    <row r="1826" spans="1:2" x14ac:dyDescent="0.3">
      <c r="A1826" s="17">
        <v>1823</v>
      </c>
      <c r="B1826" s="18">
        <v>1</v>
      </c>
    </row>
    <row r="1827" spans="1:2" x14ac:dyDescent="0.3">
      <c r="A1827" s="17">
        <v>1824</v>
      </c>
      <c r="B1827" s="18">
        <v>1</v>
      </c>
    </row>
    <row r="1828" spans="1:2" x14ac:dyDescent="0.3">
      <c r="A1828" s="17">
        <v>1825</v>
      </c>
      <c r="B1828" s="18">
        <v>1</v>
      </c>
    </row>
    <row r="1829" spans="1:2" x14ac:dyDescent="0.3">
      <c r="A1829" s="17">
        <v>1826</v>
      </c>
      <c r="B1829" s="18">
        <v>1</v>
      </c>
    </row>
    <row r="1830" spans="1:2" x14ac:dyDescent="0.3">
      <c r="A1830" s="17">
        <v>1827</v>
      </c>
      <c r="B1830" s="18">
        <v>1</v>
      </c>
    </row>
    <row r="1831" spans="1:2" x14ac:dyDescent="0.3">
      <c r="A1831" s="17">
        <v>1828</v>
      </c>
      <c r="B1831" s="18">
        <v>1</v>
      </c>
    </row>
    <row r="1832" spans="1:2" x14ac:dyDescent="0.3">
      <c r="A1832" s="17">
        <v>1829</v>
      </c>
      <c r="B1832" s="18">
        <v>1</v>
      </c>
    </row>
    <row r="1833" spans="1:2" x14ac:dyDescent="0.3">
      <c r="A1833" s="17">
        <v>1830</v>
      </c>
      <c r="B1833" s="18">
        <v>1</v>
      </c>
    </row>
    <row r="1834" spans="1:2" x14ac:dyDescent="0.3">
      <c r="A1834" s="17">
        <v>1831</v>
      </c>
      <c r="B1834" s="18">
        <v>1</v>
      </c>
    </row>
    <row r="1835" spans="1:2" x14ac:dyDescent="0.3">
      <c r="A1835" s="17">
        <v>1832</v>
      </c>
      <c r="B1835" s="18">
        <v>1</v>
      </c>
    </row>
    <row r="1836" spans="1:2" x14ac:dyDescent="0.3">
      <c r="A1836" s="17">
        <v>1833</v>
      </c>
      <c r="B1836" s="18">
        <v>1</v>
      </c>
    </row>
    <row r="1837" spans="1:2" x14ac:dyDescent="0.3">
      <c r="A1837" s="17">
        <v>1834</v>
      </c>
      <c r="B1837" s="18">
        <v>1</v>
      </c>
    </row>
    <row r="1838" spans="1:2" x14ac:dyDescent="0.3">
      <c r="A1838" s="17">
        <v>1835</v>
      </c>
      <c r="B1838" s="18">
        <v>1</v>
      </c>
    </row>
    <row r="1839" spans="1:2" x14ac:dyDescent="0.3">
      <c r="A1839" s="17">
        <v>1836</v>
      </c>
      <c r="B1839" s="18">
        <v>1</v>
      </c>
    </row>
    <row r="1840" spans="1:2" x14ac:dyDescent="0.3">
      <c r="A1840" s="17">
        <v>1837</v>
      </c>
      <c r="B1840" s="18">
        <v>1</v>
      </c>
    </row>
    <row r="1841" spans="1:2" x14ac:dyDescent="0.3">
      <c r="A1841" s="17">
        <v>1838</v>
      </c>
      <c r="B1841" s="18">
        <v>1</v>
      </c>
    </row>
    <row r="1842" spans="1:2" x14ac:dyDescent="0.3">
      <c r="A1842" s="17">
        <v>1839</v>
      </c>
      <c r="B1842" s="18">
        <v>1</v>
      </c>
    </row>
    <row r="1843" spans="1:2" x14ac:dyDescent="0.3">
      <c r="A1843" s="17">
        <v>1840</v>
      </c>
      <c r="B1843" s="18">
        <v>1</v>
      </c>
    </row>
    <row r="1844" spans="1:2" x14ac:dyDescent="0.3">
      <c r="A1844" s="17">
        <v>1841</v>
      </c>
      <c r="B1844" s="18">
        <v>1</v>
      </c>
    </row>
    <row r="1845" spans="1:2" x14ac:dyDescent="0.3">
      <c r="A1845" s="17">
        <v>1842</v>
      </c>
      <c r="B1845" s="18">
        <v>1</v>
      </c>
    </row>
    <row r="1846" spans="1:2" x14ac:dyDescent="0.3">
      <c r="A1846" s="17">
        <v>1843</v>
      </c>
      <c r="B1846" s="18">
        <v>1</v>
      </c>
    </row>
    <row r="1847" spans="1:2" x14ac:dyDescent="0.3">
      <c r="A1847" s="17">
        <v>1844</v>
      </c>
      <c r="B1847" s="18">
        <v>1</v>
      </c>
    </row>
    <row r="1848" spans="1:2" x14ac:dyDescent="0.3">
      <c r="A1848" s="17">
        <v>1845</v>
      </c>
      <c r="B1848" s="18">
        <v>1</v>
      </c>
    </row>
    <row r="1849" spans="1:2" x14ac:dyDescent="0.3">
      <c r="A1849" s="17">
        <v>1846</v>
      </c>
      <c r="B1849" s="18">
        <v>1</v>
      </c>
    </row>
    <row r="1850" spans="1:2" x14ac:dyDescent="0.3">
      <c r="A1850" s="17">
        <v>1847</v>
      </c>
      <c r="B1850" s="18">
        <v>1</v>
      </c>
    </row>
    <row r="1851" spans="1:2" x14ac:dyDescent="0.3">
      <c r="A1851" s="17">
        <v>1848</v>
      </c>
      <c r="B1851" s="18">
        <v>1</v>
      </c>
    </row>
    <row r="1852" spans="1:2" x14ac:dyDescent="0.3">
      <c r="A1852" s="17">
        <v>1849</v>
      </c>
      <c r="B1852" s="18">
        <v>1</v>
      </c>
    </row>
    <row r="1853" spans="1:2" x14ac:dyDescent="0.3">
      <c r="A1853" s="17">
        <v>1850</v>
      </c>
      <c r="B1853" s="18">
        <v>1</v>
      </c>
    </row>
    <row r="1854" spans="1:2" x14ac:dyDescent="0.3">
      <c r="A1854" s="17">
        <v>1851</v>
      </c>
      <c r="B1854" s="18">
        <v>1</v>
      </c>
    </row>
    <row r="1855" spans="1:2" x14ac:dyDescent="0.3">
      <c r="A1855" s="17">
        <v>1852</v>
      </c>
      <c r="B1855" s="18">
        <v>1</v>
      </c>
    </row>
    <row r="1856" spans="1:2" x14ac:dyDescent="0.3">
      <c r="A1856" s="17">
        <v>1853</v>
      </c>
      <c r="B1856" s="18">
        <v>1</v>
      </c>
    </row>
    <row r="1857" spans="1:2" x14ac:dyDescent="0.3">
      <c r="A1857" s="17">
        <v>1854</v>
      </c>
      <c r="B1857" s="18">
        <v>1</v>
      </c>
    </row>
    <row r="1858" spans="1:2" x14ac:dyDescent="0.3">
      <c r="A1858" s="17">
        <v>1855</v>
      </c>
      <c r="B1858" s="18">
        <v>1</v>
      </c>
    </row>
    <row r="1859" spans="1:2" x14ac:dyDescent="0.3">
      <c r="A1859" s="17">
        <v>1856</v>
      </c>
      <c r="B1859" s="18">
        <v>1</v>
      </c>
    </row>
    <row r="1860" spans="1:2" x14ac:dyDescent="0.3">
      <c r="A1860" s="17">
        <v>1857</v>
      </c>
      <c r="B1860" s="18">
        <v>1</v>
      </c>
    </row>
    <row r="1861" spans="1:2" x14ac:dyDescent="0.3">
      <c r="A1861" s="17">
        <v>1858</v>
      </c>
      <c r="B1861" s="18">
        <v>1</v>
      </c>
    </row>
    <row r="1862" spans="1:2" x14ac:dyDescent="0.3">
      <c r="A1862" s="17">
        <v>1859</v>
      </c>
      <c r="B1862" s="18">
        <v>1</v>
      </c>
    </row>
    <row r="1863" spans="1:2" x14ac:dyDescent="0.3">
      <c r="A1863" s="17">
        <v>1860</v>
      </c>
      <c r="B1863" s="18">
        <v>1</v>
      </c>
    </row>
    <row r="1864" spans="1:2" x14ac:dyDescent="0.3">
      <c r="A1864" s="17">
        <v>1861</v>
      </c>
      <c r="B1864" s="18">
        <v>1</v>
      </c>
    </row>
    <row r="1865" spans="1:2" x14ac:dyDescent="0.3">
      <c r="A1865" s="17">
        <v>1862</v>
      </c>
      <c r="B1865" s="18">
        <v>1</v>
      </c>
    </row>
    <row r="1866" spans="1:2" x14ac:dyDescent="0.3">
      <c r="A1866" s="17">
        <v>1863</v>
      </c>
      <c r="B1866" s="18">
        <v>1</v>
      </c>
    </row>
    <row r="1867" spans="1:2" x14ac:dyDescent="0.3">
      <c r="A1867" s="17">
        <v>1864</v>
      </c>
      <c r="B1867" s="18">
        <v>1</v>
      </c>
    </row>
    <row r="1868" spans="1:2" x14ac:dyDescent="0.3">
      <c r="A1868" s="17">
        <v>1865</v>
      </c>
      <c r="B1868" s="18">
        <v>1</v>
      </c>
    </row>
    <row r="1869" spans="1:2" x14ac:dyDescent="0.3">
      <c r="A1869" s="17">
        <v>1866</v>
      </c>
      <c r="B1869" s="18">
        <v>1</v>
      </c>
    </row>
    <row r="1870" spans="1:2" x14ac:dyDescent="0.3">
      <c r="A1870" s="17">
        <v>1867</v>
      </c>
      <c r="B1870" s="18">
        <v>1</v>
      </c>
    </row>
    <row r="1871" spans="1:2" x14ac:dyDescent="0.3">
      <c r="A1871" s="17">
        <v>1868</v>
      </c>
      <c r="B1871" s="18">
        <v>1</v>
      </c>
    </row>
    <row r="1872" spans="1:2" x14ac:dyDescent="0.3">
      <c r="A1872" s="17">
        <v>1869</v>
      </c>
      <c r="B1872" s="18">
        <v>1</v>
      </c>
    </row>
    <row r="1873" spans="1:2" x14ac:dyDescent="0.3">
      <c r="A1873" s="17">
        <v>1870</v>
      </c>
      <c r="B1873" s="18">
        <v>1</v>
      </c>
    </row>
    <row r="1874" spans="1:2" x14ac:dyDescent="0.3">
      <c r="A1874" s="17">
        <v>1871</v>
      </c>
      <c r="B1874" s="18">
        <v>1</v>
      </c>
    </row>
    <row r="1875" spans="1:2" x14ac:dyDescent="0.3">
      <c r="A1875" s="17">
        <v>1872</v>
      </c>
      <c r="B1875" s="18">
        <v>1</v>
      </c>
    </row>
    <row r="1876" spans="1:2" x14ac:dyDescent="0.3">
      <c r="A1876" s="17">
        <v>1873</v>
      </c>
      <c r="B1876" s="18">
        <v>1</v>
      </c>
    </row>
    <row r="1877" spans="1:2" x14ac:dyDescent="0.3">
      <c r="A1877" s="17">
        <v>1874</v>
      </c>
      <c r="B1877" s="18">
        <v>1</v>
      </c>
    </row>
    <row r="1878" spans="1:2" x14ac:dyDescent="0.3">
      <c r="A1878" s="17">
        <v>1875</v>
      </c>
      <c r="B1878" s="18">
        <v>1</v>
      </c>
    </row>
    <row r="1879" spans="1:2" x14ac:dyDescent="0.3">
      <c r="A1879" s="17">
        <v>1876</v>
      </c>
      <c r="B1879" s="18">
        <v>1</v>
      </c>
    </row>
    <row r="1880" spans="1:2" x14ac:dyDescent="0.3">
      <c r="A1880" s="17">
        <v>1877</v>
      </c>
      <c r="B1880" s="18">
        <v>1</v>
      </c>
    </row>
    <row r="1881" spans="1:2" x14ac:dyDescent="0.3">
      <c r="A1881" s="17">
        <v>1878</v>
      </c>
      <c r="B1881" s="18">
        <v>1</v>
      </c>
    </row>
    <row r="1882" spans="1:2" x14ac:dyDescent="0.3">
      <c r="A1882" s="17">
        <v>1879</v>
      </c>
      <c r="B1882" s="18">
        <v>1</v>
      </c>
    </row>
    <row r="1883" spans="1:2" x14ac:dyDescent="0.3">
      <c r="A1883" s="17">
        <v>1880</v>
      </c>
      <c r="B1883" s="18">
        <v>1</v>
      </c>
    </row>
    <row r="1884" spans="1:2" x14ac:dyDescent="0.3">
      <c r="A1884" s="17">
        <v>1881</v>
      </c>
      <c r="B1884" s="18">
        <v>1</v>
      </c>
    </row>
    <row r="1885" spans="1:2" x14ac:dyDescent="0.3">
      <c r="A1885" s="17">
        <v>1882</v>
      </c>
      <c r="B1885" s="18">
        <v>1</v>
      </c>
    </row>
    <row r="1886" spans="1:2" x14ac:dyDescent="0.3">
      <c r="A1886" s="17">
        <v>1883</v>
      </c>
      <c r="B1886" s="18">
        <v>1</v>
      </c>
    </row>
    <row r="1887" spans="1:2" x14ac:dyDescent="0.3">
      <c r="A1887" s="17">
        <v>1884</v>
      </c>
      <c r="B1887" s="18">
        <v>1</v>
      </c>
    </row>
    <row r="1888" spans="1:2" x14ac:dyDescent="0.3">
      <c r="A1888" s="17">
        <v>1885</v>
      </c>
      <c r="B1888" s="18">
        <v>1</v>
      </c>
    </row>
    <row r="1889" spans="1:2" x14ac:dyDescent="0.3">
      <c r="A1889" s="17">
        <v>1886</v>
      </c>
      <c r="B1889" s="18">
        <v>1</v>
      </c>
    </row>
    <row r="1890" spans="1:2" x14ac:dyDescent="0.3">
      <c r="A1890" s="17">
        <v>1887</v>
      </c>
      <c r="B1890" s="18">
        <v>1</v>
      </c>
    </row>
    <row r="1891" spans="1:2" x14ac:dyDescent="0.3">
      <c r="A1891" s="17">
        <v>1888</v>
      </c>
      <c r="B1891" s="18">
        <v>1</v>
      </c>
    </row>
    <row r="1892" spans="1:2" x14ac:dyDescent="0.3">
      <c r="A1892" s="17">
        <v>1889</v>
      </c>
      <c r="B1892" s="18">
        <v>1</v>
      </c>
    </row>
    <row r="1893" spans="1:2" x14ac:dyDescent="0.3">
      <c r="A1893" s="17">
        <v>1890</v>
      </c>
      <c r="B1893" s="18">
        <v>1</v>
      </c>
    </row>
    <row r="1894" spans="1:2" x14ac:dyDescent="0.3">
      <c r="A1894" s="17">
        <v>1891</v>
      </c>
      <c r="B1894" s="18">
        <v>1</v>
      </c>
    </row>
    <row r="1895" spans="1:2" x14ac:dyDescent="0.3">
      <c r="A1895" s="17">
        <v>1892</v>
      </c>
      <c r="B1895" s="18">
        <v>1</v>
      </c>
    </row>
    <row r="1896" spans="1:2" x14ac:dyDescent="0.3">
      <c r="A1896" s="17">
        <v>1893</v>
      </c>
      <c r="B1896" s="18">
        <v>1</v>
      </c>
    </row>
    <row r="1897" spans="1:2" x14ac:dyDescent="0.3">
      <c r="A1897" s="17">
        <v>1894</v>
      </c>
      <c r="B1897" s="18">
        <v>1</v>
      </c>
    </row>
    <row r="1898" spans="1:2" x14ac:dyDescent="0.3">
      <c r="A1898" s="17">
        <v>1895</v>
      </c>
      <c r="B1898" s="18">
        <v>1</v>
      </c>
    </row>
    <row r="1899" spans="1:2" x14ac:dyDescent="0.3">
      <c r="A1899" s="17">
        <v>1896</v>
      </c>
      <c r="B1899" s="18">
        <v>1</v>
      </c>
    </row>
    <row r="1900" spans="1:2" x14ac:dyDescent="0.3">
      <c r="A1900" s="17">
        <v>1897</v>
      </c>
      <c r="B1900" s="18">
        <v>1</v>
      </c>
    </row>
    <row r="1901" spans="1:2" x14ac:dyDescent="0.3">
      <c r="A1901" s="17">
        <v>1898</v>
      </c>
      <c r="B1901" s="18">
        <v>1</v>
      </c>
    </row>
    <row r="1902" spans="1:2" x14ac:dyDescent="0.3">
      <c r="A1902" s="17">
        <v>1899</v>
      </c>
      <c r="B1902" s="18">
        <v>1</v>
      </c>
    </row>
    <row r="1903" spans="1:2" x14ac:dyDescent="0.3">
      <c r="A1903" s="17">
        <v>1900</v>
      </c>
      <c r="B1903" s="18">
        <v>1</v>
      </c>
    </row>
    <row r="1904" spans="1:2" x14ac:dyDescent="0.3">
      <c r="A1904" s="17">
        <v>1901</v>
      </c>
      <c r="B1904" s="18">
        <v>1</v>
      </c>
    </row>
    <row r="1905" spans="1:2" x14ac:dyDescent="0.3">
      <c r="A1905" s="17">
        <v>1902</v>
      </c>
      <c r="B1905" s="18">
        <v>1</v>
      </c>
    </row>
    <row r="1906" spans="1:2" x14ac:dyDescent="0.3">
      <c r="A1906" s="17">
        <v>1903</v>
      </c>
      <c r="B1906" s="18">
        <v>1</v>
      </c>
    </row>
    <row r="1907" spans="1:2" x14ac:dyDescent="0.3">
      <c r="A1907" s="17">
        <v>1904</v>
      </c>
      <c r="B1907" s="18">
        <v>1</v>
      </c>
    </row>
    <row r="1908" spans="1:2" x14ac:dyDescent="0.3">
      <c r="A1908" s="17">
        <v>1905</v>
      </c>
      <c r="B1908" s="18">
        <v>1</v>
      </c>
    </row>
    <row r="1909" spans="1:2" x14ac:dyDescent="0.3">
      <c r="A1909" s="17">
        <v>1906</v>
      </c>
      <c r="B1909" s="18">
        <v>1</v>
      </c>
    </row>
    <row r="1910" spans="1:2" x14ac:dyDescent="0.3">
      <c r="A1910" s="17">
        <v>1907</v>
      </c>
      <c r="B1910" s="18">
        <v>1</v>
      </c>
    </row>
    <row r="1911" spans="1:2" x14ac:dyDescent="0.3">
      <c r="A1911" s="17">
        <v>1908</v>
      </c>
      <c r="B1911" s="18">
        <v>1</v>
      </c>
    </row>
    <row r="1912" spans="1:2" x14ac:dyDescent="0.3">
      <c r="A1912" s="17">
        <v>1909</v>
      </c>
      <c r="B1912" s="18">
        <v>1</v>
      </c>
    </row>
    <row r="1913" spans="1:2" x14ac:dyDescent="0.3">
      <c r="A1913" s="17">
        <v>1910</v>
      </c>
      <c r="B1913" s="18">
        <v>1</v>
      </c>
    </row>
    <row r="1914" spans="1:2" x14ac:dyDescent="0.3">
      <c r="A1914" s="17">
        <v>1911</v>
      </c>
      <c r="B1914" s="18">
        <v>1</v>
      </c>
    </row>
    <row r="1915" spans="1:2" x14ac:dyDescent="0.3">
      <c r="A1915" s="17">
        <v>1912</v>
      </c>
      <c r="B1915" s="18">
        <v>1</v>
      </c>
    </row>
    <row r="1916" spans="1:2" x14ac:dyDescent="0.3">
      <c r="A1916" s="17">
        <v>1913</v>
      </c>
      <c r="B1916" s="18">
        <v>1</v>
      </c>
    </row>
    <row r="1917" spans="1:2" x14ac:dyDescent="0.3">
      <c r="A1917" s="17">
        <v>1914</v>
      </c>
      <c r="B1917" s="18">
        <v>1</v>
      </c>
    </row>
    <row r="1918" spans="1:2" x14ac:dyDescent="0.3">
      <c r="A1918" s="17">
        <v>1915</v>
      </c>
      <c r="B1918" s="18">
        <v>1</v>
      </c>
    </row>
    <row r="1919" spans="1:2" x14ac:dyDescent="0.3">
      <c r="A1919" s="17">
        <v>1916</v>
      </c>
      <c r="B1919" s="18">
        <v>1</v>
      </c>
    </row>
    <row r="1920" spans="1:2" x14ac:dyDescent="0.3">
      <c r="A1920" s="17">
        <v>1917</v>
      </c>
      <c r="B1920" s="18">
        <v>1</v>
      </c>
    </row>
    <row r="1921" spans="1:2" x14ac:dyDescent="0.3">
      <c r="A1921" s="17">
        <v>1918</v>
      </c>
      <c r="B1921" s="18">
        <v>1</v>
      </c>
    </row>
    <row r="1922" spans="1:2" x14ac:dyDescent="0.3">
      <c r="A1922" s="17">
        <v>1919</v>
      </c>
      <c r="B1922" s="18">
        <v>1</v>
      </c>
    </row>
    <row r="1923" spans="1:2" x14ac:dyDescent="0.3">
      <c r="A1923" s="17">
        <v>1920</v>
      </c>
      <c r="B1923" s="18">
        <v>1</v>
      </c>
    </row>
    <row r="1924" spans="1:2" x14ac:dyDescent="0.3">
      <c r="A1924" s="17">
        <v>1921</v>
      </c>
      <c r="B1924" s="18">
        <v>1</v>
      </c>
    </row>
    <row r="1925" spans="1:2" x14ac:dyDescent="0.3">
      <c r="A1925" s="17">
        <v>1922</v>
      </c>
      <c r="B1925" s="18">
        <v>1</v>
      </c>
    </row>
    <row r="1926" spans="1:2" x14ac:dyDescent="0.3">
      <c r="A1926" s="17">
        <v>1923</v>
      </c>
      <c r="B1926" s="18">
        <v>1</v>
      </c>
    </row>
    <row r="1927" spans="1:2" x14ac:dyDescent="0.3">
      <c r="A1927" s="17">
        <v>1924</v>
      </c>
      <c r="B1927" s="18">
        <v>1</v>
      </c>
    </row>
    <row r="1928" spans="1:2" x14ac:dyDescent="0.3">
      <c r="A1928" s="17">
        <v>1925</v>
      </c>
      <c r="B1928" s="18">
        <v>1</v>
      </c>
    </row>
    <row r="1929" spans="1:2" x14ac:dyDescent="0.3">
      <c r="A1929" s="17">
        <v>1926</v>
      </c>
      <c r="B1929" s="18">
        <v>1</v>
      </c>
    </row>
    <row r="1930" spans="1:2" x14ac:dyDescent="0.3">
      <c r="A1930" s="17">
        <v>1927</v>
      </c>
      <c r="B1930" s="18">
        <v>1</v>
      </c>
    </row>
    <row r="1931" spans="1:2" x14ac:dyDescent="0.3">
      <c r="A1931" s="17">
        <v>1928</v>
      </c>
      <c r="B1931" s="18">
        <v>1</v>
      </c>
    </row>
    <row r="1932" spans="1:2" x14ac:dyDescent="0.3">
      <c r="A1932" s="17">
        <v>1929</v>
      </c>
      <c r="B1932" s="18">
        <v>1</v>
      </c>
    </row>
    <row r="1933" spans="1:2" x14ac:dyDescent="0.3">
      <c r="A1933" s="17">
        <v>1930</v>
      </c>
      <c r="B1933" s="18">
        <v>1</v>
      </c>
    </row>
    <row r="1934" spans="1:2" x14ac:dyDescent="0.3">
      <c r="A1934" s="17">
        <v>1931</v>
      </c>
      <c r="B1934" s="18">
        <v>1</v>
      </c>
    </row>
    <row r="1935" spans="1:2" x14ac:dyDescent="0.3">
      <c r="A1935" s="17">
        <v>1932</v>
      </c>
      <c r="B1935" s="18">
        <v>1</v>
      </c>
    </row>
    <row r="1936" spans="1:2" x14ac:dyDescent="0.3">
      <c r="A1936" s="17">
        <v>1933</v>
      </c>
      <c r="B1936" s="18">
        <v>1</v>
      </c>
    </row>
    <row r="1937" spans="1:2" x14ac:dyDescent="0.3">
      <c r="A1937" s="17">
        <v>1934</v>
      </c>
      <c r="B1937" s="18">
        <v>1</v>
      </c>
    </row>
    <row r="1938" spans="1:2" x14ac:dyDescent="0.3">
      <c r="A1938" s="17">
        <v>1935</v>
      </c>
      <c r="B1938" s="18">
        <v>1</v>
      </c>
    </row>
    <row r="1939" spans="1:2" x14ac:dyDescent="0.3">
      <c r="A1939" s="17">
        <v>1936</v>
      </c>
      <c r="B1939" s="18">
        <v>1</v>
      </c>
    </row>
    <row r="1940" spans="1:2" x14ac:dyDescent="0.3">
      <c r="A1940" s="17">
        <v>1937</v>
      </c>
      <c r="B1940" s="18">
        <v>1</v>
      </c>
    </row>
    <row r="1941" spans="1:2" x14ac:dyDescent="0.3">
      <c r="A1941" s="17">
        <v>1938</v>
      </c>
      <c r="B1941" s="18">
        <v>1</v>
      </c>
    </row>
    <row r="1942" spans="1:2" x14ac:dyDescent="0.3">
      <c r="A1942" s="17">
        <v>1939</v>
      </c>
      <c r="B1942" s="18">
        <v>1</v>
      </c>
    </row>
    <row r="1943" spans="1:2" x14ac:dyDescent="0.3">
      <c r="A1943" s="17">
        <v>1940</v>
      </c>
      <c r="B1943" s="18">
        <v>1</v>
      </c>
    </row>
    <row r="1944" spans="1:2" x14ac:dyDescent="0.3">
      <c r="A1944" s="17">
        <v>1941</v>
      </c>
      <c r="B1944" s="18">
        <v>1</v>
      </c>
    </row>
    <row r="1945" spans="1:2" x14ac:dyDescent="0.3">
      <c r="A1945" s="17">
        <v>1942</v>
      </c>
      <c r="B1945" s="18">
        <v>1</v>
      </c>
    </row>
    <row r="1946" spans="1:2" x14ac:dyDescent="0.3">
      <c r="A1946" s="17">
        <v>1943</v>
      </c>
      <c r="B1946" s="18">
        <v>1</v>
      </c>
    </row>
    <row r="1947" spans="1:2" x14ac:dyDescent="0.3">
      <c r="A1947" s="17">
        <v>1944</v>
      </c>
      <c r="B1947" s="18">
        <v>1</v>
      </c>
    </row>
    <row r="1948" spans="1:2" x14ac:dyDescent="0.3">
      <c r="A1948" s="17">
        <v>1945</v>
      </c>
      <c r="B1948" s="18">
        <v>1</v>
      </c>
    </row>
    <row r="1949" spans="1:2" x14ac:dyDescent="0.3">
      <c r="A1949" s="17">
        <v>1946</v>
      </c>
      <c r="B1949" s="18">
        <v>1</v>
      </c>
    </row>
    <row r="1950" spans="1:2" x14ac:dyDescent="0.3">
      <c r="A1950" s="17">
        <v>1947</v>
      </c>
      <c r="B1950" s="18">
        <v>1</v>
      </c>
    </row>
    <row r="1951" spans="1:2" x14ac:dyDescent="0.3">
      <c r="A1951" s="17">
        <v>1948</v>
      </c>
      <c r="B1951" s="18">
        <v>1</v>
      </c>
    </row>
    <row r="1952" spans="1:2" x14ac:dyDescent="0.3">
      <c r="A1952" s="17">
        <v>1949</v>
      </c>
      <c r="B1952" s="18">
        <v>1</v>
      </c>
    </row>
    <row r="1953" spans="1:2" x14ac:dyDescent="0.3">
      <c r="A1953" s="17">
        <v>1950</v>
      </c>
      <c r="B1953" s="18">
        <v>1</v>
      </c>
    </row>
    <row r="1954" spans="1:2" x14ac:dyDescent="0.3">
      <c r="A1954" s="17">
        <v>1951</v>
      </c>
      <c r="B1954" s="18">
        <v>1</v>
      </c>
    </row>
    <row r="1955" spans="1:2" x14ac:dyDescent="0.3">
      <c r="A1955" s="17">
        <v>1952</v>
      </c>
      <c r="B1955" s="18">
        <v>1</v>
      </c>
    </row>
    <row r="1956" spans="1:2" x14ac:dyDescent="0.3">
      <c r="A1956" s="17">
        <v>1953</v>
      </c>
      <c r="B1956" s="18">
        <v>1</v>
      </c>
    </row>
    <row r="1957" spans="1:2" x14ac:dyDescent="0.3">
      <c r="A1957" s="17">
        <v>1954</v>
      </c>
      <c r="B1957" s="18">
        <v>1</v>
      </c>
    </row>
    <row r="1958" spans="1:2" x14ac:dyDescent="0.3">
      <c r="A1958" s="17">
        <v>1955</v>
      </c>
      <c r="B1958" s="18">
        <v>1</v>
      </c>
    </row>
    <row r="1959" spans="1:2" x14ac:dyDescent="0.3">
      <c r="A1959" s="17">
        <v>1956</v>
      </c>
      <c r="B1959" s="18">
        <v>1</v>
      </c>
    </row>
    <row r="1960" spans="1:2" x14ac:dyDescent="0.3">
      <c r="A1960" s="17">
        <v>1957</v>
      </c>
      <c r="B1960" s="18">
        <v>1</v>
      </c>
    </row>
    <row r="1961" spans="1:2" x14ac:dyDescent="0.3">
      <c r="A1961" s="17">
        <v>1958</v>
      </c>
      <c r="B1961" s="18">
        <v>1</v>
      </c>
    </row>
    <row r="1962" spans="1:2" x14ac:dyDescent="0.3">
      <c r="A1962" s="17">
        <v>1959</v>
      </c>
      <c r="B1962" s="18">
        <v>1</v>
      </c>
    </row>
    <row r="1963" spans="1:2" x14ac:dyDescent="0.3">
      <c r="A1963" s="17">
        <v>1960</v>
      </c>
      <c r="B1963" s="18">
        <v>1</v>
      </c>
    </row>
    <row r="1964" spans="1:2" x14ac:dyDescent="0.3">
      <c r="A1964" s="17">
        <v>1961</v>
      </c>
      <c r="B1964" s="18">
        <v>1</v>
      </c>
    </row>
    <row r="1965" spans="1:2" x14ac:dyDescent="0.3">
      <c r="A1965" s="17">
        <v>1962</v>
      </c>
      <c r="B1965" s="18">
        <v>1</v>
      </c>
    </row>
    <row r="1966" spans="1:2" x14ac:dyDescent="0.3">
      <c r="A1966" s="17">
        <v>1963</v>
      </c>
      <c r="B1966" s="18">
        <v>1</v>
      </c>
    </row>
    <row r="1967" spans="1:2" x14ac:dyDescent="0.3">
      <c r="A1967" s="17">
        <v>1964</v>
      </c>
      <c r="B1967" s="18">
        <v>1</v>
      </c>
    </row>
    <row r="1968" spans="1:2" x14ac:dyDescent="0.3">
      <c r="A1968" s="17">
        <v>1965</v>
      </c>
      <c r="B1968" s="18">
        <v>1</v>
      </c>
    </row>
    <row r="1969" spans="1:2" x14ac:dyDescent="0.3">
      <c r="A1969" s="17">
        <v>1966</v>
      </c>
      <c r="B1969" s="18">
        <v>1</v>
      </c>
    </row>
    <row r="1970" spans="1:2" x14ac:dyDescent="0.3">
      <c r="A1970" s="17">
        <v>1967</v>
      </c>
      <c r="B1970" s="18">
        <v>1</v>
      </c>
    </row>
    <row r="1971" spans="1:2" x14ac:dyDescent="0.3">
      <c r="A1971" s="17">
        <v>1968</v>
      </c>
      <c r="B1971" s="18">
        <v>1</v>
      </c>
    </row>
    <row r="1972" spans="1:2" x14ac:dyDescent="0.3">
      <c r="A1972" s="17">
        <v>1969</v>
      </c>
      <c r="B1972" s="18">
        <v>1</v>
      </c>
    </row>
    <row r="1973" spans="1:2" x14ac:dyDescent="0.3">
      <c r="A1973" s="17">
        <v>1970</v>
      </c>
      <c r="B1973" s="18">
        <v>1</v>
      </c>
    </row>
    <row r="1974" spans="1:2" x14ac:dyDescent="0.3">
      <c r="A1974" s="17">
        <v>1971</v>
      </c>
      <c r="B1974" s="18">
        <v>1</v>
      </c>
    </row>
    <row r="1975" spans="1:2" x14ac:dyDescent="0.3">
      <c r="A1975" s="17">
        <v>1972</v>
      </c>
      <c r="B1975" s="18">
        <v>1</v>
      </c>
    </row>
    <row r="1976" spans="1:2" x14ac:dyDescent="0.3">
      <c r="A1976" s="17">
        <v>1973</v>
      </c>
      <c r="B1976" s="18">
        <v>1</v>
      </c>
    </row>
    <row r="1977" spans="1:2" x14ac:dyDescent="0.3">
      <c r="A1977" s="17">
        <v>1974</v>
      </c>
      <c r="B1977" s="18">
        <v>1</v>
      </c>
    </row>
    <row r="1978" spans="1:2" x14ac:dyDescent="0.3">
      <c r="A1978" s="17">
        <v>1975</v>
      </c>
      <c r="B1978" s="18">
        <v>1</v>
      </c>
    </row>
    <row r="1979" spans="1:2" x14ac:dyDescent="0.3">
      <c r="A1979" s="17">
        <v>1976</v>
      </c>
      <c r="B1979" s="18">
        <v>1</v>
      </c>
    </row>
    <row r="1980" spans="1:2" x14ac:dyDescent="0.3">
      <c r="A1980" s="17">
        <v>1977</v>
      </c>
      <c r="B1980" s="18">
        <v>1</v>
      </c>
    </row>
    <row r="1981" spans="1:2" x14ac:dyDescent="0.3">
      <c r="A1981" s="17">
        <v>1978</v>
      </c>
      <c r="B1981" s="18">
        <v>1</v>
      </c>
    </row>
    <row r="1982" spans="1:2" x14ac:dyDescent="0.3">
      <c r="A1982" s="17">
        <v>1979</v>
      </c>
      <c r="B1982" s="18">
        <v>1</v>
      </c>
    </row>
    <row r="1983" spans="1:2" x14ac:dyDescent="0.3">
      <c r="A1983" s="17">
        <v>1980</v>
      </c>
      <c r="B1983" s="18">
        <v>1</v>
      </c>
    </row>
    <row r="1984" spans="1:2" x14ac:dyDescent="0.3">
      <c r="A1984" s="17">
        <v>1981</v>
      </c>
      <c r="B1984" s="18">
        <v>1</v>
      </c>
    </row>
    <row r="1985" spans="1:2" x14ac:dyDescent="0.3">
      <c r="A1985" s="17">
        <v>1982</v>
      </c>
      <c r="B1985" s="18">
        <v>1</v>
      </c>
    </row>
    <row r="1986" spans="1:2" x14ac:dyDescent="0.3">
      <c r="A1986" s="17">
        <v>1983</v>
      </c>
      <c r="B1986" s="18">
        <v>1</v>
      </c>
    </row>
    <row r="1987" spans="1:2" x14ac:dyDescent="0.3">
      <c r="A1987" s="17">
        <v>1984</v>
      </c>
      <c r="B1987" s="18">
        <v>1</v>
      </c>
    </row>
    <row r="1988" spans="1:2" x14ac:dyDescent="0.3">
      <c r="A1988" s="17">
        <v>1985</v>
      </c>
      <c r="B1988" s="18">
        <v>1</v>
      </c>
    </row>
    <row r="1989" spans="1:2" x14ac:dyDescent="0.3">
      <c r="A1989" s="17">
        <v>1986</v>
      </c>
      <c r="B1989" s="18">
        <v>1</v>
      </c>
    </row>
    <row r="1990" spans="1:2" x14ac:dyDescent="0.3">
      <c r="A1990" s="17">
        <v>1987</v>
      </c>
      <c r="B1990" s="18">
        <v>1</v>
      </c>
    </row>
    <row r="1991" spans="1:2" x14ac:dyDescent="0.3">
      <c r="A1991" s="17">
        <v>1988</v>
      </c>
      <c r="B1991" s="18">
        <v>1</v>
      </c>
    </row>
    <row r="1992" spans="1:2" x14ac:dyDescent="0.3">
      <c r="A1992" s="17">
        <v>1989</v>
      </c>
      <c r="B1992" s="18">
        <v>1</v>
      </c>
    </row>
    <row r="1993" spans="1:2" x14ac:dyDescent="0.3">
      <c r="A1993" s="17">
        <v>1990</v>
      </c>
      <c r="B1993" s="18">
        <v>1</v>
      </c>
    </row>
    <row r="1994" spans="1:2" x14ac:dyDescent="0.3">
      <c r="A1994" s="17">
        <v>1991</v>
      </c>
      <c r="B1994" s="18">
        <v>1</v>
      </c>
    </row>
    <row r="1995" spans="1:2" x14ac:dyDescent="0.3">
      <c r="A1995" s="17">
        <v>1992</v>
      </c>
      <c r="B1995" s="18">
        <v>1</v>
      </c>
    </row>
    <row r="1996" spans="1:2" x14ac:dyDescent="0.3">
      <c r="A1996" s="17">
        <v>1993</v>
      </c>
      <c r="B1996" s="18">
        <v>1</v>
      </c>
    </row>
    <row r="1997" spans="1:2" x14ac:dyDescent="0.3">
      <c r="A1997" s="17">
        <v>1994</v>
      </c>
      <c r="B1997" s="18">
        <v>1</v>
      </c>
    </row>
    <row r="1998" spans="1:2" x14ac:dyDescent="0.3">
      <c r="A1998" s="17">
        <v>1995</v>
      </c>
      <c r="B1998" s="18">
        <v>1</v>
      </c>
    </row>
    <row r="1999" spans="1:2" x14ac:dyDescent="0.3">
      <c r="A1999" s="17">
        <v>1996</v>
      </c>
      <c r="B1999" s="18">
        <v>1</v>
      </c>
    </row>
    <row r="2000" spans="1:2" x14ac:dyDescent="0.3">
      <c r="A2000" s="17">
        <v>1997</v>
      </c>
      <c r="B2000" s="18">
        <v>1</v>
      </c>
    </row>
    <row r="2001" spans="1:2" x14ac:dyDescent="0.3">
      <c r="A2001" s="17">
        <v>1998</v>
      </c>
      <c r="B2001" s="18">
        <v>1</v>
      </c>
    </row>
    <row r="2002" spans="1:2" x14ac:dyDescent="0.3">
      <c r="A2002" s="17">
        <v>1999</v>
      </c>
      <c r="B2002" s="18">
        <v>1</v>
      </c>
    </row>
    <row r="2003" spans="1:2" x14ac:dyDescent="0.3">
      <c r="A2003" s="17">
        <v>2000</v>
      </c>
      <c r="B2003" s="18">
        <v>1</v>
      </c>
    </row>
    <row r="2004" spans="1:2" x14ac:dyDescent="0.3">
      <c r="A2004" s="17">
        <v>2001</v>
      </c>
      <c r="B2004" s="18">
        <v>1</v>
      </c>
    </row>
    <row r="2005" spans="1:2" x14ac:dyDescent="0.3">
      <c r="A2005" s="17">
        <v>2002</v>
      </c>
      <c r="B2005" s="18">
        <v>1</v>
      </c>
    </row>
    <row r="2006" spans="1:2" x14ac:dyDescent="0.3">
      <c r="A2006" s="17">
        <v>2003</v>
      </c>
      <c r="B2006" s="18">
        <v>1</v>
      </c>
    </row>
    <row r="2007" spans="1:2" x14ac:dyDescent="0.3">
      <c r="A2007" s="17">
        <v>2004</v>
      </c>
      <c r="B2007" s="18">
        <v>1</v>
      </c>
    </row>
    <row r="2008" spans="1:2" x14ac:dyDescent="0.3">
      <c r="A2008" s="17">
        <v>2005</v>
      </c>
      <c r="B2008" s="18">
        <v>1</v>
      </c>
    </row>
    <row r="2009" spans="1:2" x14ac:dyDescent="0.3">
      <c r="A2009" s="17">
        <v>2006</v>
      </c>
      <c r="B2009" s="18">
        <v>1</v>
      </c>
    </row>
    <row r="2010" spans="1:2" x14ac:dyDescent="0.3">
      <c r="A2010" s="17">
        <v>2007</v>
      </c>
      <c r="B2010" s="18">
        <v>1</v>
      </c>
    </row>
    <row r="2011" spans="1:2" x14ac:dyDescent="0.3">
      <c r="A2011" s="17">
        <v>2008</v>
      </c>
      <c r="B2011" s="18">
        <v>1</v>
      </c>
    </row>
    <row r="2012" spans="1:2" x14ac:dyDescent="0.3">
      <c r="A2012" s="17">
        <v>2009</v>
      </c>
      <c r="B2012" s="18">
        <v>1</v>
      </c>
    </row>
    <row r="2013" spans="1:2" x14ac:dyDescent="0.3">
      <c r="A2013" s="17">
        <v>2010</v>
      </c>
      <c r="B2013" s="18">
        <v>1</v>
      </c>
    </row>
    <row r="2014" spans="1:2" x14ac:dyDescent="0.3">
      <c r="A2014" s="17">
        <v>2011</v>
      </c>
      <c r="B2014" s="18">
        <v>1</v>
      </c>
    </row>
    <row r="2015" spans="1:2" x14ac:dyDescent="0.3">
      <c r="A2015" s="17">
        <v>2012</v>
      </c>
      <c r="B2015" s="18">
        <v>1</v>
      </c>
    </row>
    <row r="2016" spans="1:2" x14ac:dyDescent="0.3">
      <c r="A2016" s="17">
        <v>2013</v>
      </c>
      <c r="B2016" s="18">
        <v>1</v>
      </c>
    </row>
    <row r="2017" spans="1:2" x14ac:dyDescent="0.3">
      <c r="A2017" s="17">
        <v>2014</v>
      </c>
      <c r="B2017" s="18">
        <v>1</v>
      </c>
    </row>
    <row r="2018" spans="1:2" x14ac:dyDescent="0.3">
      <c r="A2018" s="17">
        <v>2015</v>
      </c>
      <c r="B2018" s="18">
        <v>1</v>
      </c>
    </row>
    <row r="2019" spans="1:2" x14ac:dyDescent="0.3">
      <c r="A2019" s="17">
        <v>2016</v>
      </c>
      <c r="B2019" s="18">
        <v>1</v>
      </c>
    </row>
    <row r="2020" spans="1:2" x14ac:dyDescent="0.3">
      <c r="A2020" s="17">
        <v>2017</v>
      </c>
      <c r="B2020" s="18">
        <v>1</v>
      </c>
    </row>
    <row r="2021" spans="1:2" x14ac:dyDescent="0.3">
      <c r="A2021" s="17">
        <v>2018</v>
      </c>
      <c r="B2021" s="18">
        <v>1</v>
      </c>
    </row>
    <row r="2022" spans="1:2" x14ac:dyDescent="0.3">
      <c r="A2022" s="17">
        <v>2019</v>
      </c>
      <c r="B2022" s="18">
        <v>1</v>
      </c>
    </row>
    <row r="2023" spans="1:2" x14ac:dyDescent="0.3">
      <c r="A2023" s="17">
        <v>2020</v>
      </c>
      <c r="B2023" s="18">
        <v>1</v>
      </c>
    </row>
    <row r="2024" spans="1:2" x14ac:dyDescent="0.3">
      <c r="A2024" s="17">
        <v>2021</v>
      </c>
      <c r="B2024" s="18">
        <v>1</v>
      </c>
    </row>
    <row r="2025" spans="1:2" x14ac:dyDescent="0.3">
      <c r="A2025" s="17">
        <v>2022</v>
      </c>
      <c r="B2025" s="18">
        <v>1</v>
      </c>
    </row>
    <row r="2026" spans="1:2" x14ac:dyDescent="0.3">
      <c r="A2026" s="17">
        <v>2023</v>
      </c>
      <c r="B2026" s="18">
        <v>1</v>
      </c>
    </row>
    <row r="2027" spans="1:2" x14ac:dyDescent="0.3">
      <c r="A2027" s="17">
        <v>2024</v>
      </c>
      <c r="B2027" s="18">
        <v>1</v>
      </c>
    </row>
    <row r="2028" spans="1:2" x14ac:dyDescent="0.3">
      <c r="A2028" s="17">
        <v>2025</v>
      </c>
      <c r="B2028" s="18">
        <v>1</v>
      </c>
    </row>
    <row r="2029" spans="1:2" x14ac:dyDescent="0.3">
      <c r="A2029" s="17">
        <v>2026</v>
      </c>
      <c r="B2029" s="18">
        <v>1</v>
      </c>
    </row>
    <row r="2030" spans="1:2" x14ac:dyDescent="0.3">
      <c r="A2030" s="17">
        <v>2027</v>
      </c>
      <c r="B2030" s="18">
        <v>1</v>
      </c>
    </row>
    <row r="2031" spans="1:2" x14ac:dyDescent="0.3">
      <c r="A2031" s="17">
        <v>2028</v>
      </c>
      <c r="B2031" s="18">
        <v>1</v>
      </c>
    </row>
    <row r="2032" spans="1:2" x14ac:dyDescent="0.3">
      <c r="A2032" s="17">
        <v>2029</v>
      </c>
      <c r="B2032" s="18">
        <v>1</v>
      </c>
    </row>
    <row r="2033" spans="1:2" x14ac:dyDescent="0.3">
      <c r="A2033" s="17">
        <v>2030</v>
      </c>
      <c r="B2033" s="18">
        <v>1</v>
      </c>
    </row>
    <row r="2034" spans="1:2" x14ac:dyDescent="0.3">
      <c r="A2034" s="17">
        <v>2031</v>
      </c>
      <c r="B2034" s="18">
        <v>1</v>
      </c>
    </row>
    <row r="2035" spans="1:2" x14ac:dyDescent="0.3">
      <c r="A2035" s="17">
        <v>2032</v>
      </c>
      <c r="B2035" s="18">
        <v>1</v>
      </c>
    </row>
    <row r="2036" spans="1:2" x14ac:dyDescent="0.3">
      <c r="A2036" s="17">
        <v>2033</v>
      </c>
      <c r="B2036" s="18">
        <v>1</v>
      </c>
    </row>
    <row r="2037" spans="1:2" x14ac:dyDescent="0.3">
      <c r="A2037" s="17">
        <v>2034</v>
      </c>
      <c r="B2037" s="18">
        <v>1</v>
      </c>
    </row>
    <row r="2038" spans="1:2" x14ac:dyDescent="0.3">
      <c r="A2038" s="17">
        <v>2035</v>
      </c>
      <c r="B2038" s="18">
        <v>1</v>
      </c>
    </row>
    <row r="2039" spans="1:2" x14ac:dyDescent="0.3">
      <c r="A2039" s="17">
        <v>2036</v>
      </c>
      <c r="B2039" s="18">
        <v>1</v>
      </c>
    </row>
    <row r="2040" spans="1:2" x14ac:dyDescent="0.3">
      <c r="A2040" s="17">
        <v>2037</v>
      </c>
      <c r="B2040" s="18">
        <v>1</v>
      </c>
    </row>
    <row r="2041" spans="1:2" x14ac:dyDescent="0.3">
      <c r="A2041" s="17">
        <v>2038</v>
      </c>
      <c r="B2041" s="18">
        <v>1</v>
      </c>
    </row>
    <row r="2042" spans="1:2" x14ac:dyDescent="0.3">
      <c r="A2042" s="17">
        <v>2039</v>
      </c>
      <c r="B2042" s="18">
        <v>1</v>
      </c>
    </row>
    <row r="2043" spans="1:2" x14ac:dyDescent="0.3">
      <c r="A2043" s="17">
        <v>2040</v>
      </c>
      <c r="B2043" s="18">
        <v>1</v>
      </c>
    </row>
    <row r="2044" spans="1:2" x14ac:dyDescent="0.3">
      <c r="A2044" s="17">
        <v>2041</v>
      </c>
      <c r="B2044" s="18">
        <v>1</v>
      </c>
    </row>
    <row r="2045" spans="1:2" x14ac:dyDescent="0.3">
      <c r="A2045" s="17">
        <v>2042</v>
      </c>
      <c r="B2045" s="18">
        <v>1</v>
      </c>
    </row>
    <row r="2046" spans="1:2" x14ac:dyDescent="0.3">
      <c r="A2046" s="17">
        <v>2043</v>
      </c>
      <c r="B2046" s="18">
        <v>1</v>
      </c>
    </row>
    <row r="2047" spans="1:2" x14ac:dyDescent="0.3">
      <c r="A2047" s="17">
        <v>2044</v>
      </c>
      <c r="B2047" s="18">
        <v>1</v>
      </c>
    </row>
    <row r="2048" spans="1:2" x14ac:dyDescent="0.3">
      <c r="A2048" s="17">
        <v>2045</v>
      </c>
      <c r="B2048" s="18">
        <v>1</v>
      </c>
    </row>
    <row r="2049" spans="1:2" x14ac:dyDescent="0.3">
      <c r="A2049" s="17">
        <v>2046</v>
      </c>
      <c r="B2049" s="18">
        <v>1</v>
      </c>
    </row>
    <row r="2050" spans="1:2" x14ac:dyDescent="0.3">
      <c r="A2050" s="17">
        <v>2047</v>
      </c>
      <c r="B2050" s="18">
        <v>1</v>
      </c>
    </row>
    <row r="2051" spans="1:2" x14ac:dyDescent="0.3">
      <c r="A2051" s="17">
        <v>2048</v>
      </c>
      <c r="B2051" s="18">
        <v>1</v>
      </c>
    </row>
    <row r="2052" spans="1:2" x14ac:dyDescent="0.3">
      <c r="A2052" s="17">
        <v>2049</v>
      </c>
      <c r="B2052" s="18">
        <v>1</v>
      </c>
    </row>
    <row r="2053" spans="1:2" x14ac:dyDescent="0.3">
      <c r="A2053" s="17">
        <v>2050</v>
      </c>
      <c r="B2053" s="18">
        <v>1</v>
      </c>
    </row>
    <row r="2054" spans="1:2" x14ac:dyDescent="0.3">
      <c r="A2054" s="17">
        <v>2051</v>
      </c>
      <c r="B2054" s="18">
        <v>1</v>
      </c>
    </row>
    <row r="2055" spans="1:2" x14ac:dyDescent="0.3">
      <c r="A2055" s="17">
        <v>2052</v>
      </c>
      <c r="B2055" s="18">
        <v>1</v>
      </c>
    </row>
    <row r="2056" spans="1:2" x14ac:dyDescent="0.3">
      <c r="A2056" s="17">
        <v>2053</v>
      </c>
      <c r="B2056" s="18">
        <v>1</v>
      </c>
    </row>
    <row r="2057" spans="1:2" x14ac:dyDescent="0.3">
      <c r="A2057" s="17">
        <v>2054</v>
      </c>
      <c r="B2057" s="18">
        <v>1</v>
      </c>
    </row>
    <row r="2058" spans="1:2" x14ac:dyDescent="0.3">
      <c r="A2058" s="17">
        <v>2055</v>
      </c>
      <c r="B2058" s="18">
        <v>1</v>
      </c>
    </row>
    <row r="2059" spans="1:2" x14ac:dyDescent="0.3">
      <c r="A2059" s="17">
        <v>2056</v>
      </c>
      <c r="B2059" s="18">
        <v>1</v>
      </c>
    </row>
    <row r="2060" spans="1:2" x14ac:dyDescent="0.3">
      <c r="A2060" s="17">
        <v>2057</v>
      </c>
      <c r="B2060" s="18">
        <v>1</v>
      </c>
    </row>
    <row r="2061" spans="1:2" x14ac:dyDescent="0.3">
      <c r="A2061" s="17">
        <v>2058</v>
      </c>
      <c r="B2061" s="18">
        <v>1</v>
      </c>
    </row>
    <row r="2062" spans="1:2" x14ac:dyDescent="0.3">
      <c r="A2062" s="17">
        <v>2059</v>
      </c>
      <c r="B2062" s="18">
        <v>1</v>
      </c>
    </row>
    <row r="2063" spans="1:2" x14ac:dyDescent="0.3">
      <c r="A2063" s="17">
        <v>2060</v>
      </c>
      <c r="B2063" s="18">
        <v>1</v>
      </c>
    </row>
    <row r="2064" spans="1:2" x14ac:dyDescent="0.3">
      <c r="A2064" s="17">
        <v>2061</v>
      </c>
      <c r="B2064" s="18">
        <v>1</v>
      </c>
    </row>
    <row r="2065" spans="1:2" x14ac:dyDescent="0.3">
      <c r="A2065" s="17">
        <v>2062</v>
      </c>
      <c r="B2065" s="18">
        <v>1</v>
      </c>
    </row>
    <row r="2066" spans="1:2" x14ac:dyDescent="0.3">
      <c r="A2066" s="17">
        <v>2063</v>
      </c>
      <c r="B2066" s="18">
        <v>1</v>
      </c>
    </row>
    <row r="2067" spans="1:2" x14ac:dyDescent="0.3">
      <c r="A2067" s="17">
        <v>2064</v>
      </c>
      <c r="B2067" s="18">
        <v>1</v>
      </c>
    </row>
    <row r="2068" spans="1:2" x14ac:dyDescent="0.3">
      <c r="A2068" s="17">
        <v>2065</v>
      </c>
      <c r="B2068" s="18">
        <v>1</v>
      </c>
    </row>
    <row r="2069" spans="1:2" x14ac:dyDescent="0.3">
      <c r="A2069" s="17">
        <v>2066</v>
      </c>
      <c r="B2069" s="18">
        <v>1</v>
      </c>
    </row>
    <row r="2070" spans="1:2" x14ac:dyDescent="0.3">
      <c r="A2070" s="17">
        <v>2067</v>
      </c>
      <c r="B2070" s="18">
        <v>1</v>
      </c>
    </row>
    <row r="2071" spans="1:2" x14ac:dyDescent="0.3">
      <c r="A2071" s="17">
        <v>2068</v>
      </c>
      <c r="B2071" s="18">
        <v>1</v>
      </c>
    </row>
    <row r="2072" spans="1:2" x14ac:dyDescent="0.3">
      <c r="A2072" s="17">
        <v>2069</v>
      </c>
      <c r="B2072" s="18">
        <v>1</v>
      </c>
    </row>
    <row r="2073" spans="1:2" x14ac:dyDescent="0.3">
      <c r="A2073" s="17">
        <v>2070</v>
      </c>
      <c r="B2073" s="18">
        <v>1</v>
      </c>
    </row>
    <row r="2074" spans="1:2" x14ac:dyDescent="0.3">
      <c r="A2074" s="17">
        <v>2071</v>
      </c>
      <c r="B2074" s="18">
        <v>1</v>
      </c>
    </row>
    <row r="2075" spans="1:2" x14ac:dyDescent="0.3">
      <c r="A2075" s="17">
        <v>2072</v>
      </c>
      <c r="B2075" s="18">
        <v>1</v>
      </c>
    </row>
    <row r="2076" spans="1:2" x14ac:dyDescent="0.3">
      <c r="A2076" s="17">
        <v>2073</v>
      </c>
      <c r="B2076" s="18">
        <v>1</v>
      </c>
    </row>
    <row r="2077" spans="1:2" x14ac:dyDescent="0.3">
      <c r="A2077" s="17">
        <v>2074</v>
      </c>
      <c r="B2077" s="18">
        <v>1</v>
      </c>
    </row>
    <row r="2078" spans="1:2" x14ac:dyDescent="0.3">
      <c r="A2078" s="17">
        <v>2075</v>
      </c>
      <c r="B2078" s="18">
        <v>1</v>
      </c>
    </row>
    <row r="2079" spans="1:2" x14ac:dyDescent="0.3">
      <c r="A2079" s="17">
        <v>2076</v>
      </c>
      <c r="B2079" s="18">
        <v>1</v>
      </c>
    </row>
    <row r="2080" spans="1:2" x14ac:dyDescent="0.3">
      <c r="A2080" s="17">
        <v>2077</v>
      </c>
      <c r="B2080" s="18">
        <v>1</v>
      </c>
    </row>
    <row r="2081" spans="1:2" x14ac:dyDescent="0.3">
      <c r="A2081" s="17">
        <v>2078</v>
      </c>
      <c r="B2081" s="18">
        <v>1</v>
      </c>
    </row>
    <row r="2082" spans="1:2" x14ac:dyDescent="0.3">
      <c r="A2082" s="17">
        <v>2079</v>
      </c>
      <c r="B2082" s="18">
        <v>1</v>
      </c>
    </row>
    <row r="2083" spans="1:2" x14ac:dyDescent="0.3">
      <c r="A2083" s="17">
        <v>2080</v>
      </c>
      <c r="B2083" s="18">
        <v>1</v>
      </c>
    </row>
    <row r="2084" spans="1:2" x14ac:dyDescent="0.3">
      <c r="A2084" s="17">
        <v>2081</v>
      </c>
      <c r="B2084" s="18">
        <v>1</v>
      </c>
    </row>
    <row r="2085" spans="1:2" x14ac:dyDescent="0.3">
      <c r="A2085" s="17">
        <v>2082</v>
      </c>
      <c r="B2085" s="18">
        <v>1</v>
      </c>
    </row>
    <row r="2086" spans="1:2" x14ac:dyDescent="0.3">
      <c r="A2086" s="17">
        <v>2083</v>
      </c>
      <c r="B2086" s="18">
        <v>1</v>
      </c>
    </row>
    <row r="2087" spans="1:2" x14ac:dyDescent="0.3">
      <c r="A2087" s="17">
        <v>2084</v>
      </c>
      <c r="B2087" s="18">
        <v>1</v>
      </c>
    </row>
    <row r="2088" spans="1:2" x14ac:dyDescent="0.3">
      <c r="A2088" s="17">
        <v>2085</v>
      </c>
      <c r="B2088" s="18">
        <v>1</v>
      </c>
    </row>
    <row r="2089" spans="1:2" x14ac:dyDescent="0.3">
      <c r="A2089" s="17">
        <v>2086</v>
      </c>
      <c r="B2089" s="18">
        <v>1</v>
      </c>
    </row>
    <row r="2090" spans="1:2" x14ac:dyDescent="0.3">
      <c r="A2090" s="17">
        <v>2087</v>
      </c>
      <c r="B2090" s="18">
        <v>1</v>
      </c>
    </row>
    <row r="2091" spans="1:2" x14ac:dyDescent="0.3">
      <c r="A2091" s="17">
        <v>2088</v>
      </c>
      <c r="B2091" s="18">
        <v>1</v>
      </c>
    </row>
    <row r="2092" spans="1:2" x14ac:dyDescent="0.3">
      <c r="A2092" s="17">
        <v>2089</v>
      </c>
      <c r="B2092" s="18">
        <v>1</v>
      </c>
    </row>
    <row r="2093" spans="1:2" x14ac:dyDescent="0.3">
      <c r="A2093" s="17">
        <v>2090</v>
      </c>
      <c r="B2093" s="18">
        <v>1</v>
      </c>
    </row>
    <row r="2094" spans="1:2" x14ac:dyDescent="0.3">
      <c r="A2094" s="17">
        <v>2091</v>
      </c>
      <c r="B2094" s="18">
        <v>1</v>
      </c>
    </row>
    <row r="2095" spans="1:2" x14ac:dyDescent="0.3">
      <c r="A2095" s="17">
        <v>2092</v>
      </c>
      <c r="B2095" s="18">
        <v>1</v>
      </c>
    </row>
    <row r="2096" spans="1:2" x14ac:dyDescent="0.3">
      <c r="A2096" s="17">
        <v>2093</v>
      </c>
      <c r="B2096" s="18">
        <v>1</v>
      </c>
    </row>
    <row r="2097" spans="1:2" x14ac:dyDescent="0.3">
      <c r="A2097" s="17">
        <v>2094</v>
      </c>
      <c r="B2097" s="18">
        <v>1</v>
      </c>
    </row>
    <row r="2098" spans="1:2" x14ac:dyDescent="0.3">
      <c r="A2098" s="17">
        <v>2095</v>
      </c>
      <c r="B2098" s="18">
        <v>1</v>
      </c>
    </row>
    <row r="2099" spans="1:2" x14ac:dyDescent="0.3">
      <c r="A2099" s="17">
        <v>2096</v>
      </c>
      <c r="B2099" s="18">
        <v>1</v>
      </c>
    </row>
    <row r="2100" spans="1:2" x14ac:dyDescent="0.3">
      <c r="A2100" s="17">
        <v>2097</v>
      </c>
      <c r="B2100" s="18">
        <v>1</v>
      </c>
    </row>
    <row r="2101" spans="1:2" x14ac:dyDescent="0.3">
      <c r="A2101" s="17">
        <v>2098</v>
      </c>
      <c r="B2101" s="18">
        <v>1</v>
      </c>
    </row>
    <row r="2102" spans="1:2" x14ac:dyDescent="0.3">
      <c r="A2102" s="17">
        <v>2099</v>
      </c>
      <c r="B2102" s="18">
        <v>1</v>
      </c>
    </row>
    <row r="2103" spans="1:2" x14ac:dyDescent="0.3">
      <c r="A2103" s="17">
        <v>2100</v>
      </c>
      <c r="B2103" s="18">
        <v>1</v>
      </c>
    </row>
    <row r="2104" spans="1:2" x14ac:dyDescent="0.3">
      <c r="A2104" s="17">
        <v>2101</v>
      </c>
      <c r="B2104" s="18">
        <v>1</v>
      </c>
    </row>
    <row r="2105" spans="1:2" x14ac:dyDescent="0.3">
      <c r="A2105" s="17">
        <v>2102</v>
      </c>
      <c r="B2105" s="18">
        <v>1</v>
      </c>
    </row>
    <row r="2106" spans="1:2" x14ac:dyDescent="0.3">
      <c r="A2106" s="17">
        <v>2103</v>
      </c>
      <c r="B2106" s="18">
        <v>1</v>
      </c>
    </row>
    <row r="2107" spans="1:2" x14ac:dyDescent="0.3">
      <c r="A2107" s="17">
        <v>2104</v>
      </c>
      <c r="B2107" s="18">
        <v>1</v>
      </c>
    </row>
    <row r="2108" spans="1:2" x14ac:dyDescent="0.3">
      <c r="A2108" s="17">
        <v>2105</v>
      </c>
      <c r="B2108" s="18">
        <v>1</v>
      </c>
    </row>
    <row r="2109" spans="1:2" x14ac:dyDescent="0.3">
      <c r="A2109" s="17">
        <v>2106</v>
      </c>
      <c r="B2109" s="18">
        <v>1</v>
      </c>
    </row>
    <row r="2110" spans="1:2" x14ac:dyDescent="0.3">
      <c r="A2110" s="17">
        <v>2107</v>
      </c>
      <c r="B2110" s="18">
        <v>1</v>
      </c>
    </row>
    <row r="2111" spans="1:2" x14ac:dyDescent="0.3">
      <c r="A2111" s="17">
        <v>2108</v>
      </c>
      <c r="B2111" s="18">
        <v>1</v>
      </c>
    </row>
    <row r="2112" spans="1:2" x14ac:dyDescent="0.3">
      <c r="A2112" s="17">
        <v>2109</v>
      </c>
      <c r="B2112" s="18">
        <v>1</v>
      </c>
    </row>
    <row r="2113" spans="1:2" x14ac:dyDescent="0.3">
      <c r="A2113" s="17">
        <v>2110</v>
      </c>
      <c r="B2113" s="18">
        <v>1</v>
      </c>
    </row>
    <row r="2114" spans="1:2" x14ac:dyDescent="0.3">
      <c r="A2114" s="17">
        <v>2111</v>
      </c>
      <c r="B2114" s="18">
        <v>1</v>
      </c>
    </row>
    <row r="2115" spans="1:2" x14ac:dyDescent="0.3">
      <c r="A2115" s="17">
        <v>2112</v>
      </c>
      <c r="B2115" s="18">
        <v>1</v>
      </c>
    </row>
    <row r="2116" spans="1:2" x14ac:dyDescent="0.3">
      <c r="A2116" s="17">
        <v>2113</v>
      </c>
      <c r="B2116" s="18">
        <v>1</v>
      </c>
    </row>
    <row r="2117" spans="1:2" x14ac:dyDescent="0.3">
      <c r="A2117" s="17">
        <v>2114</v>
      </c>
      <c r="B2117" s="18">
        <v>1</v>
      </c>
    </row>
    <row r="2118" spans="1:2" x14ac:dyDescent="0.3">
      <c r="A2118" s="17">
        <v>2115</v>
      </c>
      <c r="B2118" s="18">
        <v>1</v>
      </c>
    </row>
    <row r="2119" spans="1:2" x14ac:dyDescent="0.3">
      <c r="A2119" s="17">
        <v>2116</v>
      </c>
      <c r="B2119" s="18">
        <v>1</v>
      </c>
    </row>
    <row r="2120" spans="1:2" x14ac:dyDescent="0.3">
      <c r="A2120" s="17">
        <v>2117</v>
      </c>
      <c r="B2120" s="18">
        <v>1</v>
      </c>
    </row>
    <row r="2121" spans="1:2" x14ac:dyDescent="0.3">
      <c r="A2121" s="17">
        <v>2118</v>
      </c>
      <c r="B2121" s="18">
        <v>1</v>
      </c>
    </row>
    <row r="2122" spans="1:2" x14ac:dyDescent="0.3">
      <c r="A2122" s="17">
        <v>2119</v>
      </c>
      <c r="B2122" s="18">
        <v>1</v>
      </c>
    </row>
    <row r="2123" spans="1:2" x14ac:dyDescent="0.3">
      <c r="A2123" s="17">
        <v>2120</v>
      </c>
      <c r="B2123" s="18">
        <v>1</v>
      </c>
    </row>
    <row r="2124" spans="1:2" x14ac:dyDescent="0.3">
      <c r="A2124" s="17">
        <v>2121</v>
      </c>
      <c r="B2124" s="18">
        <v>1</v>
      </c>
    </row>
    <row r="2125" spans="1:2" x14ac:dyDescent="0.3">
      <c r="A2125" s="17">
        <v>2122</v>
      </c>
      <c r="B2125" s="18">
        <v>1</v>
      </c>
    </row>
    <row r="2126" spans="1:2" x14ac:dyDescent="0.3">
      <c r="A2126" s="17">
        <v>2123</v>
      </c>
      <c r="B2126" s="18">
        <v>1</v>
      </c>
    </row>
    <row r="2127" spans="1:2" x14ac:dyDescent="0.3">
      <c r="A2127" s="17">
        <v>2124</v>
      </c>
      <c r="B2127" s="18">
        <v>1</v>
      </c>
    </row>
    <row r="2128" spans="1:2" x14ac:dyDescent="0.3">
      <c r="A2128" s="17">
        <v>2125</v>
      </c>
      <c r="B2128" s="18">
        <v>1</v>
      </c>
    </row>
    <row r="2129" spans="1:2" x14ac:dyDescent="0.3">
      <c r="A2129" s="17">
        <v>2126</v>
      </c>
      <c r="B2129" s="18">
        <v>1</v>
      </c>
    </row>
    <row r="2130" spans="1:2" x14ac:dyDescent="0.3">
      <c r="A2130" s="17">
        <v>2127</v>
      </c>
      <c r="B2130" s="18">
        <v>1</v>
      </c>
    </row>
    <row r="2131" spans="1:2" x14ac:dyDescent="0.3">
      <c r="A2131" s="17">
        <v>2128</v>
      </c>
      <c r="B2131" s="18">
        <v>1</v>
      </c>
    </row>
    <row r="2132" spans="1:2" x14ac:dyDescent="0.3">
      <c r="A2132" s="17">
        <v>2129</v>
      </c>
      <c r="B2132" s="18">
        <v>1</v>
      </c>
    </row>
    <row r="2133" spans="1:2" x14ac:dyDescent="0.3">
      <c r="A2133" s="17">
        <v>2130</v>
      </c>
      <c r="B2133" s="18">
        <v>1</v>
      </c>
    </row>
    <row r="2134" spans="1:2" x14ac:dyDescent="0.3">
      <c r="A2134" s="17">
        <v>2131</v>
      </c>
      <c r="B2134" s="18">
        <v>1</v>
      </c>
    </row>
    <row r="2135" spans="1:2" x14ac:dyDescent="0.3">
      <c r="A2135" s="17">
        <v>2132</v>
      </c>
      <c r="B2135" s="18">
        <v>1</v>
      </c>
    </row>
    <row r="2136" spans="1:2" x14ac:dyDescent="0.3">
      <c r="A2136" s="17">
        <v>2133</v>
      </c>
      <c r="B2136" s="18">
        <v>1</v>
      </c>
    </row>
    <row r="2137" spans="1:2" x14ac:dyDescent="0.3">
      <c r="A2137" s="17">
        <v>2134</v>
      </c>
      <c r="B2137" s="18">
        <v>1</v>
      </c>
    </row>
    <row r="2138" spans="1:2" x14ac:dyDescent="0.3">
      <c r="A2138" s="17">
        <v>2135</v>
      </c>
      <c r="B2138" s="18">
        <v>1</v>
      </c>
    </row>
    <row r="2139" spans="1:2" x14ac:dyDescent="0.3">
      <c r="A2139" s="17">
        <v>2136</v>
      </c>
      <c r="B2139" s="18">
        <v>1</v>
      </c>
    </row>
    <row r="2140" spans="1:2" x14ac:dyDescent="0.3">
      <c r="A2140" s="17">
        <v>2137</v>
      </c>
      <c r="B2140" s="18">
        <v>1</v>
      </c>
    </row>
    <row r="2141" spans="1:2" x14ac:dyDescent="0.3">
      <c r="A2141" s="17">
        <v>2138</v>
      </c>
      <c r="B2141" s="18">
        <v>1</v>
      </c>
    </row>
    <row r="2142" spans="1:2" x14ac:dyDescent="0.3">
      <c r="A2142" s="17">
        <v>2139</v>
      </c>
      <c r="B2142" s="18">
        <v>1</v>
      </c>
    </row>
    <row r="2143" spans="1:2" x14ac:dyDescent="0.3">
      <c r="A2143" s="17">
        <v>2140</v>
      </c>
      <c r="B2143" s="18">
        <v>1</v>
      </c>
    </row>
    <row r="2144" spans="1:2" x14ac:dyDescent="0.3">
      <c r="A2144" s="17">
        <v>2141</v>
      </c>
      <c r="B2144" s="18">
        <v>1</v>
      </c>
    </row>
    <row r="2145" spans="1:2" x14ac:dyDescent="0.3">
      <c r="A2145" s="17">
        <v>2142</v>
      </c>
      <c r="B2145" s="18">
        <v>1</v>
      </c>
    </row>
    <row r="2146" spans="1:2" x14ac:dyDescent="0.3">
      <c r="A2146" s="17">
        <v>2143</v>
      </c>
      <c r="B2146" s="18">
        <v>1</v>
      </c>
    </row>
    <row r="2147" spans="1:2" x14ac:dyDescent="0.3">
      <c r="A2147" s="17">
        <v>2144</v>
      </c>
      <c r="B2147" s="18">
        <v>1</v>
      </c>
    </row>
    <row r="2148" spans="1:2" x14ac:dyDescent="0.3">
      <c r="A2148" s="17">
        <v>2145</v>
      </c>
      <c r="B2148" s="18">
        <v>1</v>
      </c>
    </row>
    <row r="2149" spans="1:2" x14ac:dyDescent="0.3">
      <c r="A2149" s="17">
        <v>2146</v>
      </c>
      <c r="B2149" s="18">
        <v>1</v>
      </c>
    </row>
    <row r="2150" spans="1:2" x14ac:dyDescent="0.3">
      <c r="A2150" s="17">
        <v>2147</v>
      </c>
      <c r="B2150" s="18">
        <v>1</v>
      </c>
    </row>
    <row r="2151" spans="1:2" x14ac:dyDescent="0.3">
      <c r="A2151" s="17">
        <v>2148</v>
      </c>
      <c r="B2151" s="18">
        <v>1</v>
      </c>
    </row>
    <row r="2152" spans="1:2" x14ac:dyDescent="0.3">
      <c r="A2152" s="17">
        <v>2149</v>
      </c>
      <c r="B2152" s="18">
        <v>1</v>
      </c>
    </row>
    <row r="2153" spans="1:2" x14ac:dyDescent="0.3">
      <c r="A2153" s="17">
        <v>2150</v>
      </c>
      <c r="B2153" s="18">
        <v>1</v>
      </c>
    </row>
    <row r="2154" spans="1:2" x14ac:dyDescent="0.3">
      <c r="A2154" s="17">
        <v>2151</v>
      </c>
      <c r="B2154" s="18">
        <v>1</v>
      </c>
    </row>
    <row r="2155" spans="1:2" x14ac:dyDescent="0.3">
      <c r="A2155" s="17">
        <v>2152</v>
      </c>
      <c r="B2155" s="18">
        <v>1</v>
      </c>
    </row>
    <row r="2156" spans="1:2" x14ac:dyDescent="0.3">
      <c r="A2156" s="17">
        <v>2153</v>
      </c>
      <c r="B2156" s="18">
        <v>1</v>
      </c>
    </row>
    <row r="2157" spans="1:2" x14ac:dyDescent="0.3">
      <c r="A2157" s="17">
        <v>2154</v>
      </c>
      <c r="B2157" s="18">
        <v>1</v>
      </c>
    </row>
    <row r="2158" spans="1:2" x14ac:dyDescent="0.3">
      <c r="A2158" s="17">
        <v>2155</v>
      </c>
      <c r="B2158" s="18">
        <v>1</v>
      </c>
    </row>
    <row r="2159" spans="1:2" x14ac:dyDescent="0.3">
      <c r="A2159" s="17">
        <v>2156</v>
      </c>
      <c r="B2159" s="18">
        <v>1</v>
      </c>
    </row>
    <row r="2160" spans="1:2" x14ac:dyDescent="0.3">
      <c r="A2160" s="17">
        <v>2157</v>
      </c>
      <c r="B2160" s="18">
        <v>1</v>
      </c>
    </row>
    <row r="2161" spans="1:2" x14ac:dyDescent="0.3">
      <c r="A2161" s="17">
        <v>2158</v>
      </c>
      <c r="B2161" s="18">
        <v>1</v>
      </c>
    </row>
    <row r="2162" spans="1:2" x14ac:dyDescent="0.3">
      <c r="A2162" s="17">
        <v>2159</v>
      </c>
      <c r="B2162" s="18">
        <v>1</v>
      </c>
    </row>
    <row r="2163" spans="1:2" x14ac:dyDescent="0.3">
      <c r="A2163" s="17">
        <v>2160</v>
      </c>
      <c r="B2163" s="18">
        <v>1</v>
      </c>
    </row>
    <row r="2164" spans="1:2" x14ac:dyDescent="0.3">
      <c r="A2164" s="17">
        <v>2161</v>
      </c>
      <c r="B2164" s="18">
        <v>1</v>
      </c>
    </row>
    <row r="2165" spans="1:2" x14ac:dyDescent="0.3">
      <c r="A2165" s="17">
        <v>2162</v>
      </c>
      <c r="B2165" s="18">
        <v>1</v>
      </c>
    </row>
    <row r="2166" spans="1:2" x14ac:dyDescent="0.3">
      <c r="A2166" s="17">
        <v>2163</v>
      </c>
      <c r="B2166" s="18">
        <v>1</v>
      </c>
    </row>
    <row r="2167" spans="1:2" x14ac:dyDescent="0.3">
      <c r="A2167" s="17">
        <v>2164</v>
      </c>
      <c r="B2167" s="18">
        <v>1</v>
      </c>
    </row>
    <row r="2168" spans="1:2" x14ac:dyDescent="0.3">
      <c r="A2168" s="17">
        <v>2165</v>
      </c>
      <c r="B2168" s="18">
        <v>1</v>
      </c>
    </row>
    <row r="2169" spans="1:2" x14ac:dyDescent="0.3">
      <c r="A2169" s="17">
        <v>2166</v>
      </c>
      <c r="B2169" s="18">
        <v>1</v>
      </c>
    </row>
    <row r="2170" spans="1:2" x14ac:dyDescent="0.3">
      <c r="A2170" s="17">
        <v>2167</v>
      </c>
      <c r="B2170" s="18">
        <v>1</v>
      </c>
    </row>
    <row r="2171" spans="1:2" x14ac:dyDescent="0.3">
      <c r="A2171" s="17">
        <v>2168</v>
      </c>
      <c r="B2171" s="18">
        <v>1</v>
      </c>
    </row>
    <row r="2172" spans="1:2" x14ac:dyDescent="0.3">
      <c r="A2172" s="17">
        <v>2169</v>
      </c>
      <c r="B2172" s="18">
        <v>1</v>
      </c>
    </row>
    <row r="2173" spans="1:2" x14ac:dyDescent="0.3">
      <c r="A2173" s="17">
        <v>2170</v>
      </c>
      <c r="B2173" s="18">
        <v>1</v>
      </c>
    </row>
    <row r="2174" spans="1:2" x14ac:dyDescent="0.3">
      <c r="A2174" s="17">
        <v>2171</v>
      </c>
      <c r="B2174" s="18">
        <v>1</v>
      </c>
    </row>
    <row r="2175" spans="1:2" x14ac:dyDescent="0.3">
      <c r="A2175" s="17">
        <v>2172</v>
      </c>
      <c r="B2175" s="18">
        <v>1</v>
      </c>
    </row>
    <row r="2176" spans="1:2" x14ac:dyDescent="0.3">
      <c r="A2176" s="17">
        <v>2173</v>
      </c>
      <c r="B2176" s="18">
        <v>1</v>
      </c>
    </row>
    <row r="2177" spans="1:2" x14ac:dyDescent="0.3">
      <c r="A2177" s="17">
        <v>2174</v>
      </c>
      <c r="B2177" s="18">
        <v>1</v>
      </c>
    </row>
    <row r="2178" spans="1:2" x14ac:dyDescent="0.3">
      <c r="A2178" s="17">
        <v>2175</v>
      </c>
      <c r="B2178" s="18">
        <v>1</v>
      </c>
    </row>
    <row r="2179" spans="1:2" x14ac:dyDescent="0.3">
      <c r="A2179" s="17">
        <v>2176</v>
      </c>
      <c r="B2179" s="18">
        <v>1</v>
      </c>
    </row>
    <row r="2180" spans="1:2" x14ac:dyDescent="0.3">
      <c r="A2180" s="17">
        <v>2177</v>
      </c>
      <c r="B2180" s="18">
        <v>1</v>
      </c>
    </row>
    <row r="2181" spans="1:2" x14ac:dyDescent="0.3">
      <c r="A2181" s="17">
        <v>2178</v>
      </c>
      <c r="B2181" s="18">
        <v>1</v>
      </c>
    </row>
    <row r="2182" spans="1:2" x14ac:dyDescent="0.3">
      <c r="A2182" s="17">
        <v>2179</v>
      </c>
      <c r="B2182" s="18">
        <v>1</v>
      </c>
    </row>
    <row r="2183" spans="1:2" x14ac:dyDescent="0.3">
      <c r="A2183" s="17">
        <v>2180</v>
      </c>
      <c r="B2183" s="18">
        <v>1</v>
      </c>
    </row>
    <row r="2184" spans="1:2" x14ac:dyDescent="0.3">
      <c r="A2184" s="17">
        <v>2181</v>
      </c>
      <c r="B2184" s="18">
        <v>1</v>
      </c>
    </row>
    <row r="2185" spans="1:2" x14ac:dyDescent="0.3">
      <c r="A2185" s="17">
        <v>2182</v>
      </c>
      <c r="B2185" s="18">
        <v>1</v>
      </c>
    </row>
    <row r="2186" spans="1:2" x14ac:dyDescent="0.3">
      <c r="A2186" s="17">
        <v>2183</v>
      </c>
      <c r="B2186" s="18">
        <v>1</v>
      </c>
    </row>
    <row r="2187" spans="1:2" x14ac:dyDescent="0.3">
      <c r="A2187" s="17">
        <v>2184</v>
      </c>
      <c r="B2187" s="18">
        <v>1</v>
      </c>
    </row>
    <row r="2188" spans="1:2" x14ac:dyDescent="0.3">
      <c r="A2188" s="17">
        <v>2185</v>
      </c>
      <c r="B2188" s="18">
        <v>1</v>
      </c>
    </row>
    <row r="2189" spans="1:2" x14ac:dyDescent="0.3">
      <c r="A2189" s="17">
        <v>2186</v>
      </c>
      <c r="B2189" s="18">
        <v>1</v>
      </c>
    </row>
    <row r="2190" spans="1:2" x14ac:dyDescent="0.3">
      <c r="A2190" s="17">
        <v>2187</v>
      </c>
      <c r="B2190" s="18">
        <v>1</v>
      </c>
    </row>
    <row r="2191" spans="1:2" x14ac:dyDescent="0.3">
      <c r="A2191" s="17">
        <v>2188</v>
      </c>
      <c r="B2191" s="18">
        <v>1</v>
      </c>
    </row>
    <row r="2192" spans="1:2" x14ac:dyDescent="0.3">
      <c r="A2192" s="17">
        <v>2189</v>
      </c>
      <c r="B2192" s="18">
        <v>1</v>
      </c>
    </row>
    <row r="2193" spans="1:2" x14ac:dyDescent="0.3">
      <c r="A2193" s="17">
        <v>2190</v>
      </c>
      <c r="B2193" s="18">
        <v>1</v>
      </c>
    </row>
    <row r="2194" spans="1:2" x14ac:dyDescent="0.3">
      <c r="A2194" s="17">
        <v>2191</v>
      </c>
      <c r="B2194" s="18">
        <v>1</v>
      </c>
    </row>
    <row r="2195" spans="1:2" x14ac:dyDescent="0.3">
      <c r="A2195" s="17">
        <v>2192</v>
      </c>
      <c r="B2195" s="18">
        <v>1</v>
      </c>
    </row>
    <row r="2196" spans="1:2" x14ac:dyDescent="0.3">
      <c r="A2196" s="17">
        <v>2193</v>
      </c>
      <c r="B2196" s="18">
        <v>1</v>
      </c>
    </row>
    <row r="2197" spans="1:2" x14ac:dyDescent="0.3">
      <c r="A2197" s="17">
        <v>2194</v>
      </c>
      <c r="B2197" s="18">
        <v>1</v>
      </c>
    </row>
    <row r="2198" spans="1:2" x14ac:dyDescent="0.3">
      <c r="A2198" s="17">
        <v>2195</v>
      </c>
      <c r="B2198" s="18">
        <v>1</v>
      </c>
    </row>
    <row r="2199" spans="1:2" x14ac:dyDescent="0.3">
      <c r="A2199" s="17">
        <v>2196</v>
      </c>
      <c r="B2199" s="18">
        <v>1</v>
      </c>
    </row>
    <row r="2200" spans="1:2" x14ac:dyDescent="0.3">
      <c r="A2200" s="17">
        <v>2197</v>
      </c>
      <c r="B2200" s="18">
        <v>1</v>
      </c>
    </row>
    <row r="2201" spans="1:2" x14ac:dyDescent="0.3">
      <c r="A2201" s="17">
        <v>2198</v>
      </c>
      <c r="B2201" s="18">
        <v>1</v>
      </c>
    </row>
    <row r="2202" spans="1:2" x14ac:dyDescent="0.3">
      <c r="A2202" s="17">
        <v>2199</v>
      </c>
      <c r="B2202" s="18">
        <v>1</v>
      </c>
    </row>
    <row r="2203" spans="1:2" x14ac:dyDescent="0.3">
      <c r="A2203" s="17">
        <v>2200</v>
      </c>
      <c r="B2203" s="18">
        <v>1</v>
      </c>
    </row>
    <row r="2204" spans="1:2" x14ac:dyDescent="0.3">
      <c r="A2204" s="17">
        <v>2201</v>
      </c>
      <c r="B2204" s="18">
        <v>1</v>
      </c>
    </row>
    <row r="2205" spans="1:2" x14ac:dyDescent="0.3">
      <c r="A2205" s="17">
        <v>2202</v>
      </c>
      <c r="B2205" s="18">
        <v>1</v>
      </c>
    </row>
    <row r="2206" spans="1:2" x14ac:dyDescent="0.3">
      <c r="A2206" s="17">
        <v>2203</v>
      </c>
      <c r="B2206" s="18">
        <v>1</v>
      </c>
    </row>
    <row r="2207" spans="1:2" x14ac:dyDescent="0.3">
      <c r="A2207" s="17">
        <v>2204</v>
      </c>
      <c r="B2207" s="18">
        <v>1</v>
      </c>
    </row>
    <row r="2208" spans="1:2" x14ac:dyDescent="0.3">
      <c r="A2208" s="17">
        <v>2205</v>
      </c>
      <c r="B2208" s="18">
        <v>1</v>
      </c>
    </row>
    <row r="2209" spans="1:2" x14ac:dyDescent="0.3">
      <c r="A2209" s="17">
        <v>2206</v>
      </c>
      <c r="B2209" s="18">
        <v>1</v>
      </c>
    </row>
    <row r="2210" spans="1:2" x14ac:dyDescent="0.3">
      <c r="A2210" s="17">
        <v>2207</v>
      </c>
      <c r="B2210" s="18">
        <v>1</v>
      </c>
    </row>
    <row r="2211" spans="1:2" x14ac:dyDescent="0.3">
      <c r="A2211" s="17">
        <v>2208</v>
      </c>
      <c r="B2211" s="18">
        <v>1</v>
      </c>
    </row>
    <row r="2212" spans="1:2" x14ac:dyDescent="0.3">
      <c r="A2212" s="17">
        <v>2209</v>
      </c>
      <c r="B2212" s="18">
        <v>1</v>
      </c>
    </row>
    <row r="2213" spans="1:2" x14ac:dyDescent="0.3">
      <c r="A2213" s="17">
        <v>2210</v>
      </c>
      <c r="B2213" s="18">
        <v>1</v>
      </c>
    </row>
    <row r="2214" spans="1:2" x14ac:dyDescent="0.3">
      <c r="A2214" s="17">
        <v>2211</v>
      </c>
      <c r="B2214" s="18">
        <v>1</v>
      </c>
    </row>
    <row r="2215" spans="1:2" x14ac:dyDescent="0.3">
      <c r="A2215" s="17">
        <v>2212</v>
      </c>
      <c r="B2215" s="18">
        <v>1</v>
      </c>
    </row>
    <row r="2216" spans="1:2" x14ac:dyDescent="0.3">
      <c r="A2216" s="17">
        <v>2213</v>
      </c>
      <c r="B2216" s="18">
        <v>1</v>
      </c>
    </row>
    <row r="2217" spans="1:2" x14ac:dyDescent="0.3">
      <c r="A2217" s="17">
        <v>2214</v>
      </c>
      <c r="B2217" s="18">
        <v>1</v>
      </c>
    </row>
    <row r="2218" spans="1:2" x14ac:dyDescent="0.3">
      <c r="A2218" s="17">
        <v>2215</v>
      </c>
      <c r="B2218" s="18">
        <v>1</v>
      </c>
    </row>
    <row r="2219" spans="1:2" x14ac:dyDescent="0.3">
      <c r="A2219" s="17">
        <v>2216</v>
      </c>
      <c r="B2219" s="18">
        <v>1</v>
      </c>
    </row>
    <row r="2220" spans="1:2" x14ac:dyDescent="0.3">
      <c r="A2220" s="17">
        <v>2217</v>
      </c>
      <c r="B2220" s="18">
        <v>1</v>
      </c>
    </row>
    <row r="2221" spans="1:2" x14ac:dyDescent="0.3">
      <c r="A2221" s="17">
        <v>2218</v>
      </c>
      <c r="B2221" s="18">
        <v>1</v>
      </c>
    </row>
    <row r="2222" spans="1:2" x14ac:dyDescent="0.3">
      <c r="A2222" s="17">
        <v>2219</v>
      </c>
      <c r="B2222" s="18">
        <v>1</v>
      </c>
    </row>
    <row r="2223" spans="1:2" x14ac:dyDescent="0.3">
      <c r="A2223" s="17">
        <v>2220</v>
      </c>
      <c r="B2223" s="18">
        <v>1</v>
      </c>
    </row>
    <row r="2224" spans="1:2" x14ac:dyDescent="0.3">
      <c r="A2224" s="17">
        <v>2221</v>
      </c>
      <c r="B2224" s="18">
        <v>1</v>
      </c>
    </row>
    <row r="2225" spans="1:2" x14ac:dyDescent="0.3">
      <c r="A2225" s="17">
        <v>2222</v>
      </c>
      <c r="B2225" s="18">
        <v>1</v>
      </c>
    </row>
    <row r="2226" spans="1:2" x14ac:dyDescent="0.3">
      <c r="A2226" s="17">
        <v>2223</v>
      </c>
      <c r="B2226" s="18">
        <v>1</v>
      </c>
    </row>
    <row r="2227" spans="1:2" x14ac:dyDescent="0.3">
      <c r="A2227" s="17">
        <v>2224</v>
      </c>
      <c r="B2227" s="18">
        <v>1</v>
      </c>
    </row>
    <row r="2228" spans="1:2" x14ac:dyDescent="0.3">
      <c r="A2228" s="17">
        <v>2225</v>
      </c>
      <c r="B2228" s="18">
        <v>1</v>
      </c>
    </row>
    <row r="2229" spans="1:2" x14ac:dyDescent="0.3">
      <c r="A2229" s="17">
        <v>2226</v>
      </c>
      <c r="B2229" s="18">
        <v>1</v>
      </c>
    </row>
    <row r="2230" spans="1:2" x14ac:dyDescent="0.3">
      <c r="A2230" s="17">
        <v>2227</v>
      </c>
      <c r="B2230" s="18">
        <v>1</v>
      </c>
    </row>
    <row r="2231" spans="1:2" x14ac:dyDescent="0.3">
      <c r="A2231" s="17">
        <v>2228</v>
      </c>
      <c r="B2231" s="18">
        <v>1</v>
      </c>
    </row>
    <row r="2232" spans="1:2" x14ac:dyDescent="0.3">
      <c r="A2232" s="17">
        <v>2229</v>
      </c>
      <c r="B2232" s="18">
        <v>1</v>
      </c>
    </row>
    <row r="2233" spans="1:2" x14ac:dyDescent="0.3">
      <c r="A2233" s="17">
        <v>2230</v>
      </c>
      <c r="B2233" s="18">
        <v>1</v>
      </c>
    </row>
    <row r="2234" spans="1:2" x14ac:dyDescent="0.3">
      <c r="A2234" s="17">
        <v>2231</v>
      </c>
      <c r="B2234" s="18">
        <v>1</v>
      </c>
    </row>
    <row r="2235" spans="1:2" x14ac:dyDescent="0.3">
      <c r="A2235" s="17">
        <v>2232</v>
      </c>
      <c r="B2235" s="18">
        <v>1</v>
      </c>
    </row>
    <row r="2236" spans="1:2" x14ac:dyDescent="0.3">
      <c r="A2236" s="17">
        <v>2233</v>
      </c>
      <c r="B2236" s="18">
        <v>1</v>
      </c>
    </row>
    <row r="2237" spans="1:2" x14ac:dyDescent="0.3">
      <c r="A2237" s="17">
        <v>2234</v>
      </c>
      <c r="B2237" s="18">
        <v>1</v>
      </c>
    </row>
    <row r="2238" spans="1:2" x14ac:dyDescent="0.3">
      <c r="A2238" s="17">
        <v>2235</v>
      </c>
      <c r="B2238" s="18">
        <v>1</v>
      </c>
    </row>
    <row r="2239" spans="1:2" x14ac:dyDescent="0.3">
      <c r="A2239" s="17">
        <v>2236</v>
      </c>
      <c r="B2239" s="18">
        <v>1</v>
      </c>
    </row>
    <row r="2240" spans="1:2" x14ac:dyDescent="0.3">
      <c r="A2240" s="17">
        <v>2237</v>
      </c>
      <c r="B2240" s="18">
        <v>1</v>
      </c>
    </row>
    <row r="2241" spans="1:2" x14ac:dyDescent="0.3">
      <c r="A2241" s="17">
        <v>2238</v>
      </c>
      <c r="B2241" s="18">
        <v>1</v>
      </c>
    </row>
    <row r="2242" spans="1:2" x14ac:dyDescent="0.3">
      <c r="A2242" s="17">
        <v>2239</v>
      </c>
      <c r="B2242" s="18">
        <v>1</v>
      </c>
    </row>
    <row r="2243" spans="1:2" x14ac:dyDescent="0.3">
      <c r="A2243" s="17">
        <v>2240</v>
      </c>
      <c r="B2243" s="18">
        <v>1</v>
      </c>
    </row>
    <row r="2244" spans="1:2" x14ac:dyDescent="0.3">
      <c r="A2244" s="17">
        <v>2241</v>
      </c>
      <c r="B2244" s="18">
        <v>1</v>
      </c>
    </row>
    <row r="2245" spans="1:2" x14ac:dyDescent="0.3">
      <c r="A2245" s="17">
        <v>2242</v>
      </c>
      <c r="B2245" s="18">
        <v>1</v>
      </c>
    </row>
    <row r="2246" spans="1:2" x14ac:dyDescent="0.3">
      <c r="A2246" s="17">
        <v>2243</v>
      </c>
      <c r="B2246" s="18">
        <v>1</v>
      </c>
    </row>
    <row r="2247" spans="1:2" x14ac:dyDescent="0.3">
      <c r="A2247" s="17">
        <v>2244</v>
      </c>
      <c r="B2247" s="18">
        <v>1</v>
      </c>
    </row>
    <row r="2248" spans="1:2" x14ac:dyDescent="0.3">
      <c r="A2248" s="17">
        <v>2245</v>
      </c>
      <c r="B2248" s="18">
        <v>1</v>
      </c>
    </row>
    <row r="2249" spans="1:2" x14ac:dyDescent="0.3">
      <c r="A2249" s="17">
        <v>2246</v>
      </c>
      <c r="B2249" s="18">
        <v>1</v>
      </c>
    </row>
    <row r="2250" spans="1:2" x14ac:dyDescent="0.3">
      <c r="A2250" s="17">
        <v>2247</v>
      </c>
      <c r="B2250" s="18">
        <v>1</v>
      </c>
    </row>
    <row r="2251" spans="1:2" x14ac:dyDescent="0.3">
      <c r="A2251" s="17">
        <v>2248</v>
      </c>
      <c r="B2251" s="18">
        <v>1</v>
      </c>
    </row>
    <row r="2252" spans="1:2" x14ac:dyDescent="0.3">
      <c r="A2252" s="17">
        <v>2249</v>
      </c>
      <c r="B2252" s="18">
        <v>1</v>
      </c>
    </row>
    <row r="2253" spans="1:2" x14ac:dyDescent="0.3">
      <c r="A2253" s="17">
        <v>2250</v>
      </c>
      <c r="B2253" s="18">
        <v>1</v>
      </c>
    </row>
    <row r="2254" spans="1:2" x14ac:dyDescent="0.3">
      <c r="A2254" s="17">
        <v>2251</v>
      </c>
      <c r="B2254" s="18">
        <v>1</v>
      </c>
    </row>
    <row r="2255" spans="1:2" x14ac:dyDescent="0.3">
      <c r="A2255" s="17">
        <v>2252</v>
      </c>
      <c r="B2255" s="18">
        <v>1</v>
      </c>
    </row>
    <row r="2256" spans="1:2" x14ac:dyDescent="0.3">
      <c r="A2256" s="17">
        <v>2253</v>
      </c>
      <c r="B2256" s="18">
        <v>1</v>
      </c>
    </row>
    <row r="2257" spans="1:2" x14ac:dyDescent="0.3">
      <c r="A2257" s="17">
        <v>2254</v>
      </c>
      <c r="B2257" s="18">
        <v>1</v>
      </c>
    </row>
    <row r="2258" spans="1:2" x14ac:dyDescent="0.3">
      <c r="A2258" s="17">
        <v>2255</v>
      </c>
      <c r="B2258" s="18">
        <v>1</v>
      </c>
    </row>
    <row r="2259" spans="1:2" x14ac:dyDescent="0.3">
      <c r="A2259" s="17">
        <v>2256</v>
      </c>
      <c r="B2259" s="18">
        <v>1</v>
      </c>
    </row>
    <row r="2260" spans="1:2" x14ac:dyDescent="0.3">
      <c r="A2260" s="17">
        <v>2257</v>
      </c>
      <c r="B2260" s="18">
        <v>1</v>
      </c>
    </row>
    <row r="2261" spans="1:2" x14ac:dyDescent="0.3">
      <c r="A2261" s="17">
        <v>2258</v>
      </c>
      <c r="B2261" s="18">
        <v>1</v>
      </c>
    </row>
    <row r="2262" spans="1:2" x14ac:dyDescent="0.3">
      <c r="A2262" s="17">
        <v>2259</v>
      </c>
      <c r="B2262" s="18">
        <v>1</v>
      </c>
    </row>
    <row r="2263" spans="1:2" x14ac:dyDescent="0.3">
      <c r="A2263" s="17">
        <v>2260</v>
      </c>
      <c r="B2263" s="18">
        <v>1</v>
      </c>
    </row>
    <row r="2264" spans="1:2" x14ac:dyDescent="0.3">
      <c r="A2264" s="17">
        <v>2261</v>
      </c>
      <c r="B2264" s="18">
        <v>1</v>
      </c>
    </row>
    <row r="2265" spans="1:2" x14ac:dyDescent="0.3">
      <c r="A2265" s="17">
        <v>2262</v>
      </c>
      <c r="B2265" s="18">
        <v>1</v>
      </c>
    </row>
    <row r="2266" spans="1:2" x14ac:dyDescent="0.3">
      <c r="A2266" s="17">
        <v>2263</v>
      </c>
      <c r="B2266" s="18">
        <v>1</v>
      </c>
    </row>
    <row r="2267" spans="1:2" x14ac:dyDescent="0.3">
      <c r="A2267" s="17">
        <v>2264</v>
      </c>
      <c r="B2267" s="18">
        <v>1</v>
      </c>
    </row>
    <row r="2268" spans="1:2" x14ac:dyDescent="0.3">
      <c r="A2268" s="17">
        <v>2265</v>
      </c>
      <c r="B2268" s="18">
        <v>1</v>
      </c>
    </row>
    <row r="2269" spans="1:2" x14ac:dyDescent="0.3">
      <c r="A2269" s="17">
        <v>2266</v>
      </c>
      <c r="B2269" s="18">
        <v>1</v>
      </c>
    </row>
    <row r="2270" spans="1:2" x14ac:dyDescent="0.3">
      <c r="A2270" s="17">
        <v>2267</v>
      </c>
      <c r="B2270" s="18">
        <v>1</v>
      </c>
    </row>
    <row r="2271" spans="1:2" x14ac:dyDescent="0.3">
      <c r="A2271" s="17">
        <v>2268</v>
      </c>
      <c r="B2271" s="18">
        <v>1</v>
      </c>
    </row>
    <row r="2272" spans="1:2" x14ac:dyDescent="0.3">
      <c r="A2272" s="17">
        <v>2269</v>
      </c>
      <c r="B2272" s="18">
        <v>1</v>
      </c>
    </row>
    <row r="2273" spans="1:2" x14ac:dyDescent="0.3">
      <c r="A2273" s="17">
        <v>2270</v>
      </c>
      <c r="B2273" s="18">
        <v>1</v>
      </c>
    </row>
    <row r="2274" spans="1:2" x14ac:dyDescent="0.3">
      <c r="A2274" s="17">
        <v>2271</v>
      </c>
      <c r="B2274" s="18">
        <v>1</v>
      </c>
    </row>
    <row r="2275" spans="1:2" x14ac:dyDescent="0.3">
      <c r="A2275" s="17">
        <v>2272</v>
      </c>
      <c r="B2275" s="18">
        <v>1</v>
      </c>
    </row>
    <row r="2276" spans="1:2" x14ac:dyDescent="0.3">
      <c r="A2276" s="17">
        <v>2273</v>
      </c>
      <c r="B2276" s="18">
        <v>1</v>
      </c>
    </row>
    <row r="2277" spans="1:2" x14ac:dyDescent="0.3">
      <c r="A2277" s="17">
        <v>2274</v>
      </c>
      <c r="B2277" s="18">
        <v>1</v>
      </c>
    </row>
    <row r="2278" spans="1:2" x14ac:dyDescent="0.3">
      <c r="A2278" s="17">
        <v>2275</v>
      </c>
      <c r="B2278" s="18">
        <v>1</v>
      </c>
    </row>
    <row r="2279" spans="1:2" x14ac:dyDescent="0.3">
      <c r="A2279" s="17">
        <v>2276</v>
      </c>
      <c r="B2279" s="18">
        <v>1</v>
      </c>
    </row>
    <row r="2280" spans="1:2" x14ac:dyDescent="0.3">
      <c r="A2280" s="17">
        <v>2277</v>
      </c>
      <c r="B2280" s="18">
        <v>1</v>
      </c>
    </row>
    <row r="2281" spans="1:2" x14ac:dyDescent="0.3">
      <c r="A2281" s="17">
        <v>2278</v>
      </c>
      <c r="B2281" s="18">
        <v>1</v>
      </c>
    </row>
    <row r="2282" spans="1:2" x14ac:dyDescent="0.3">
      <c r="A2282" s="17">
        <v>2279</v>
      </c>
      <c r="B2282" s="18">
        <v>1</v>
      </c>
    </row>
    <row r="2283" spans="1:2" x14ac:dyDescent="0.3">
      <c r="A2283" s="17">
        <v>2280</v>
      </c>
      <c r="B2283" s="18">
        <v>1</v>
      </c>
    </row>
    <row r="2284" spans="1:2" x14ac:dyDescent="0.3">
      <c r="A2284" s="17">
        <v>2281</v>
      </c>
      <c r="B2284" s="18">
        <v>1</v>
      </c>
    </row>
    <row r="2285" spans="1:2" x14ac:dyDescent="0.3">
      <c r="A2285" s="17">
        <v>2282</v>
      </c>
      <c r="B2285" s="18">
        <v>1</v>
      </c>
    </row>
    <row r="2286" spans="1:2" x14ac:dyDescent="0.3">
      <c r="A2286" s="17">
        <v>2283</v>
      </c>
      <c r="B2286" s="18">
        <v>1</v>
      </c>
    </row>
    <row r="2287" spans="1:2" x14ac:dyDescent="0.3">
      <c r="A2287" s="17">
        <v>2284</v>
      </c>
      <c r="B2287" s="18">
        <v>1</v>
      </c>
    </row>
    <row r="2288" spans="1:2" x14ac:dyDescent="0.3">
      <c r="A2288" s="17">
        <v>2285</v>
      </c>
      <c r="B2288" s="18">
        <v>1</v>
      </c>
    </row>
    <row r="2289" spans="1:2" x14ac:dyDescent="0.3">
      <c r="A2289" s="17">
        <v>2286</v>
      </c>
      <c r="B2289" s="18">
        <v>1</v>
      </c>
    </row>
    <row r="2290" spans="1:2" x14ac:dyDescent="0.3">
      <c r="A2290" s="17">
        <v>2287</v>
      </c>
      <c r="B2290" s="18">
        <v>1</v>
      </c>
    </row>
    <row r="2291" spans="1:2" x14ac:dyDescent="0.3">
      <c r="A2291" s="17">
        <v>2288</v>
      </c>
      <c r="B2291" s="18">
        <v>1</v>
      </c>
    </row>
    <row r="2292" spans="1:2" x14ac:dyDescent="0.3">
      <c r="A2292" s="17">
        <v>2289</v>
      </c>
      <c r="B2292" s="18">
        <v>1</v>
      </c>
    </row>
    <row r="2293" spans="1:2" x14ac:dyDescent="0.3">
      <c r="A2293" s="17">
        <v>2290</v>
      </c>
      <c r="B2293" s="18">
        <v>1</v>
      </c>
    </row>
    <row r="2294" spans="1:2" x14ac:dyDescent="0.3">
      <c r="A2294" s="17">
        <v>2291</v>
      </c>
      <c r="B2294" s="18">
        <v>1</v>
      </c>
    </row>
    <row r="2295" spans="1:2" x14ac:dyDescent="0.3">
      <c r="A2295" s="17">
        <v>2292</v>
      </c>
      <c r="B2295" s="18">
        <v>1</v>
      </c>
    </row>
    <row r="2296" spans="1:2" x14ac:dyDescent="0.3">
      <c r="A2296" s="17">
        <v>2293</v>
      </c>
      <c r="B2296" s="18">
        <v>1</v>
      </c>
    </row>
    <row r="2297" spans="1:2" x14ac:dyDescent="0.3">
      <c r="A2297" s="17">
        <v>2294</v>
      </c>
      <c r="B2297" s="18">
        <v>1</v>
      </c>
    </row>
    <row r="2298" spans="1:2" x14ac:dyDescent="0.3">
      <c r="A2298" s="17">
        <v>2295</v>
      </c>
      <c r="B2298" s="18">
        <v>1</v>
      </c>
    </row>
    <row r="2299" spans="1:2" x14ac:dyDescent="0.3">
      <c r="A2299" s="17">
        <v>2296</v>
      </c>
      <c r="B2299" s="18">
        <v>1</v>
      </c>
    </row>
    <row r="2300" spans="1:2" x14ac:dyDescent="0.3">
      <c r="A2300" s="17">
        <v>2297</v>
      </c>
      <c r="B2300" s="18">
        <v>1</v>
      </c>
    </row>
    <row r="2301" spans="1:2" x14ac:dyDescent="0.3">
      <c r="A2301" s="17">
        <v>2298</v>
      </c>
      <c r="B2301" s="18">
        <v>1</v>
      </c>
    </row>
    <row r="2302" spans="1:2" x14ac:dyDescent="0.3">
      <c r="A2302" s="17">
        <v>2299</v>
      </c>
      <c r="B2302" s="18">
        <v>1</v>
      </c>
    </row>
    <row r="2303" spans="1:2" x14ac:dyDescent="0.3">
      <c r="A2303" s="17">
        <v>2300</v>
      </c>
      <c r="B2303" s="18">
        <v>1</v>
      </c>
    </row>
    <row r="2304" spans="1:2" x14ac:dyDescent="0.3">
      <c r="A2304" s="17">
        <v>2301</v>
      </c>
      <c r="B2304" s="18">
        <v>1</v>
      </c>
    </row>
    <row r="2305" spans="1:2" x14ac:dyDescent="0.3">
      <c r="A2305" s="17">
        <v>2302</v>
      </c>
      <c r="B2305" s="18">
        <v>1</v>
      </c>
    </row>
    <row r="2306" spans="1:2" x14ac:dyDescent="0.3">
      <c r="A2306" s="17">
        <v>2303</v>
      </c>
      <c r="B2306" s="18">
        <v>1</v>
      </c>
    </row>
    <row r="2307" spans="1:2" x14ac:dyDescent="0.3">
      <c r="A2307" s="17">
        <v>2304</v>
      </c>
      <c r="B2307" s="18">
        <v>1</v>
      </c>
    </row>
    <row r="2308" spans="1:2" x14ac:dyDescent="0.3">
      <c r="A2308" s="17">
        <v>2305</v>
      </c>
      <c r="B2308" s="18">
        <v>1</v>
      </c>
    </row>
    <row r="2309" spans="1:2" x14ac:dyDescent="0.3">
      <c r="A2309" s="17">
        <v>2306</v>
      </c>
      <c r="B2309" s="18">
        <v>1</v>
      </c>
    </row>
    <row r="2310" spans="1:2" x14ac:dyDescent="0.3">
      <c r="A2310" s="17">
        <v>2307</v>
      </c>
      <c r="B2310" s="18">
        <v>1</v>
      </c>
    </row>
    <row r="2311" spans="1:2" x14ac:dyDescent="0.3">
      <c r="A2311" s="17">
        <v>2308</v>
      </c>
      <c r="B2311" s="18">
        <v>1</v>
      </c>
    </row>
    <row r="2312" spans="1:2" x14ac:dyDescent="0.3">
      <c r="A2312" s="17">
        <v>2309</v>
      </c>
      <c r="B2312" s="18">
        <v>1</v>
      </c>
    </row>
    <row r="2313" spans="1:2" x14ac:dyDescent="0.3">
      <c r="A2313" s="17">
        <v>2310</v>
      </c>
      <c r="B2313" s="18">
        <v>1</v>
      </c>
    </row>
    <row r="2314" spans="1:2" x14ac:dyDescent="0.3">
      <c r="A2314" s="17">
        <v>2311</v>
      </c>
      <c r="B2314" s="18">
        <v>1</v>
      </c>
    </row>
    <row r="2315" spans="1:2" x14ac:dyDescent="0.3">
      <c r="A2315" s="17">
        <v>2312</v>
      </c>
      <c r="B2315" s="18">
        <v>1</v>
      </c>
    </row>
    <row r="2316" spans="1:2" x14ac:dyDescent="0.3">
      <c r="A2316" s="17">
        <v>2313</v>
      </c>
      <c r="B2316" s="18">
        <v>1</v>
      </c>
    </row>
    <row r="2317" spans="1:2" x14ac:dyDescent="0.3">
      <c r="A2317" s="17">
        <v>2314</v>
      </c>
      <c r="B2317" s="18">
        <v>1</v>
      </c>
    </row>
    <row r="2318" spans="1:2" x14ac:dyDescent="0.3">
      <c r="A2318" s="17">
        <v>2315</v>
      </c>
      <c r="B2318" s="18">
        <v>1</v>
      </c>
    </row>
    <row r="2319" spans="1:2" x14ac:dyDescent="0.3">
      <c r="A2319" s="17">
        <v>2316</v>
      </c>
      <c r="B2319" s="18">
        <v>1</v>
      </c>
    </row>
    <row r="2320" spans="1:2" x14ac:dyDescent="0.3">
      <c r="A2320" s="17">
        <v>2317</v>
      </c>
      <c r="B2320" s="18">
        <v>1</v>
      </c>
    </row>
    <row r="2321" spans="1:2" x14ac:dyDescent="0.3">
      <c r="A2321" s="17">
        <v>2318</v>
      </c>
      <c r="B2321" s="18">
        <v>1</v>
      </c>
    </row>
    <row r="2322" spans="1:2" x14ac:dyDescent="0.3">
      <c r="A2322" s="17">
        <v>2319</v>
      </c>
      <c r="B2322" s="18">
        <v>1</v>
      </c>
    </row>
    <row r="2323" spans="1:2" x14ac:dyDescent="0.3">
      <c r="A2323" s="17">
        <v>2320</v>
      </c>
      <c r="B2323" s="18">
        <v>1</v>
      </c>
    </row>
    <row r="2324" spans="1:2" x14ac:dyDescent="0.3">
      <c r="A2324" s="17">
        <v>2321</v>
      </c>
      <c r="B2324" s="18">
        <v>1</v>
      </c>
    </row>
    <row r="2325" spans="1:2" x14ac:dyDescent="0.3">
      <c r="A2325" s="17">
        <v>2322</v>
      </c>
      <c r="B2325" s="18">
        <v>1</v>
      </c>
    </row>
    <row r="2326" spans="1:2" x14ac:dyDescent="0.3">
      <c r="A2326" s="17">
        <v>2323</v>
      </c>
      <c r="B2326" s="18">
        <v>1</v>
      </c>
    </row>
    <row r="2327" spans="1:2" x14ac:dyDescent="0.3">
      <c r="A2327" s="17">
        <v>2324</v>
      </c>
      <c r="B2327" s="18">
        <v>1</v>
      </c>
    </row>
    <row r="2328" spans="1:2" x14ac:dyDescent="0.3">
      <c r="A2328" s="17">
        <v>2325</v>
      </c>
      <c r="B2328" s="18">
        <v>1</v>
      </c>
    </row>
    <row r="2329" spans="1:2" x14ac:dyDescent="0.3">
      <c r="A2329" s="17">
        <v>2326</v>
      </c>
      <c r="B2329" s="18">
        <v>1</v>
      </c>
    </row>
    <row r="2330" spans="1:2" x14ac:dyDescent="0.3">
      <c r="A2330" s="17">
        <v>2327</v>
      </c>
      <c r="B2330" s="18">
        <v>1</v>
      </c>
    </row>
    <row r="2331" spans="1:2" x14ac:dyDescent="0.3">
      <c r="A2331" s="17">
        <v>2328</v>
      </c>
      <c r="B2331" s="18">
        <v>1</v>
      </c>
    </row>
    <row r="2332" spans="1:2" x14ac:dyDescent="0.3">
      <c r="A2332" s="17">
        <v>2329</v>
      </c>
      <c r="B2332" s="18">
        <v>1</v>
      </c>
    </row>
    <row r="2333" spans="1:2" x14ac:dyDescent="0.3">
      <c r="A2333" s="17">
        <v>2330</v>
      </c>
      <c r="B2333" s="18">
        <v>1</v>
      </c>
    </row>
    <row r="2334" spans="1:2" x14ac:dyDescent="0.3">
      <c r="A2334" s="17">
        <v>2331</v>
      </c>
      <c r="B2334" s="18">
        <v>1</v>
      </c>
    </row>
    <row r="2335" spans="1:2" x14ac:dyDescent="0.3">
      <c r="A2335" s="17">
        <v>2332</v>
      </c>
      <c r="B2335" s="18">
        <v>1</v>
      </c>
    </row>
    <row r="2336" spans="1:2" x14ac:dyDescent="0.3">
      <c r="A2336" s="17">
        <v>2333</v>
      </c>
      <c r="B2336" s="18">
        <v>1</v>
      </c>
    </row>
    <row r="2337" spans="1:2" x14ac:dyDescent="0.3">
      <c r="A2337" s="17">
        <v>2334</v>
      </c>
      <c r="B2337" s="18">
        <v>1</v>
      </c>
    </row>
    <row r="2338" spans="1:2" x14ac:dyDescent="0.3">
      <c r="A2338" s="17">
        <v>2335</v>
      </c>
      <c r="B2338" s="18">
        <v>1</v>
      </c>
    </row>
    <row r="2339" spans="1:2" x14ac:dyDescent="0.3">
      <c r="A2339" s="17">
        <v>2336</v>
      </c>
      <c r="B2339" s="18">
        <v>1</v>
      </c>
    </row>
    <row r="2340" spans="1:2" x14ac:dyDescent="0.3">
      <c r="A2340" s="17">
        <v>2337</v>
      </c>
      <c r="B2340" s="18">
        <v>1</v>
      </c>
    </row>
    <row r="2341" spans="1:2" x14ac:dyDescent="0.3">
      <c r="A2341" s="17">
        <v>2338</v>
      </c>
      <c r="B2341" s="18">
        <v>1</v>
      </c>
    </row>
    <row r="2342" spans="1:2" x14ac:dyDescent="0.3">
      <c r="A2342" s="17">
        <v>2339</v>
      </c>
      <c r="B2342" s="18">
        <v>1</v>
      </c>
    </row>
    <row r="2343" spans="1:2" x14ac:dyDescent="0.3">
      <c r="A2343" s="17">
        <v>2340</v>
      </c>
      <c r="B2343" s="18">
        <v>1</v>
      </c>
    </row>
    <row r="2344" spans="1:2" x14ac:dyDescent="0.3">
      <c r="A2344" s="17">
        <v>2341</v>
      </c>
      <c r="B2344" s="18">
        <v>1</v>
      </c>
    </row>
    <row r="2345" spans="1:2" x14ac:dyDescent="0.3">
      <c r="A2345" s="17">
        <v>2342</v>
      </c>
      <c r="B2345" s="18">
        <v>1</v>
      </c>
    </row>
    <row r="2346" spans="1:2" x14ac:dyDescent="0.3">
      <c r="A2346" s="17">
        <v>2343</v>
      </c>
      <c r="B2346" s="18">
        <v>1</v>
      </c>
    </row>
    <row r="2347" spans="1:2" x14ac:dyDescent="0.3">
      <c r="A2347" s="17">
        <v>2344</v>
      </c>
      <c r="B2347" s="18">
        <v>1</v>
      </c>
    </row>
    <row r="2348" spans="1:2" x14ac:dyDescent="0.3">
      <c r="A2348" s="17">
        <v>2345</v>
      </c>
      <c r="B2348" s="18">
        <v>1</v>
      </c>
    </row>
    <row r="2349" spans="1:2" x14ac:dyDescent="0.3">
      <c r="A2349" s="17">
        <v>2346</v>
      </c>
      <c r="B2349" s="18">
        <v>1</v>
      </c>
    </row>
    <row r="2350" spans="1:2" x14ac:dyDescent="0.3">
      <c r="A2350" s="17">
        <v>2347</v>
      </c>
      <c r="B2350" s="18">
        <v>1</v>
      </c>
    </row>
    <row r="2351" spans="1:2" x14ac:dyDescent="0.3">
      <c r="A2351" s="17">
        <v>2348</v>
      </c>
      <c r="B2351" s="18">
        <v>1</v>
      </c>
    </row>
    <row r="2352" spans="1:2" x14ac:dyDescent="0.3">
      <c r="A2352" s="17">
        <v>2349</v>
      </c>
      <c r="B2352" s="18">
        <v>1</v>
      </c>
    </row>
    <row r="2353" spans="1:2" x14ac:dyDescent="0.3">
      <c r="A2353" s="17">
        <v>2350</v>
      </c>
      <c r="B2353" s="18">
        <v>1</v>
      </c>
    </row>
    <row r="2354" spans="1:2" x14ac:dyDescent="0.3">
      <c r="A2354" s="17">
        <v>2351</v>
      </c>
      <c r="B2354" s="18">
        <v>1</v>
      </c>
    </row>
    <row r="2355" spans="1:2" x14ac:dyDescent="0.3">
      <c r="A2355" s="17">
        <v>2352</v>
      </c>
      <c r="B2355" s="18">
        <v>1</v>
      </c>
    </row>
    <row r="2356" spans="1:2" x14ac:dyDescent="0.3">
      <c r="A2356" s="17">
        <v>2353</v>
      </c>
      <c r="B2356" s="18">
        <v>1</v>
      </c>
    </row>
    <row r="2357" spans="1:2" x14ac:dyDescent="0.3">
      <c r="A2357" s="17">
        <v>2354</v>
      </c>
      <c r="B2357" s="18">
        <v>1</v>
      </c>
    </row>
    <row r="2358" spans="1:2" x14ac:dyDescent="0.3">
      <c r="A2358" s="17">
        <v>2355</v>
      </c>
      <c r="B2358" s="18">
        <v>1</v>
      </c>
    </row>
    <row r="2359" spans="1:2" x14ac:dyDescent="0.3">
      <c r="A2359" s="17">
        <v>2356</v>
      </c>
      <c r="B2359" s="18">
        <v>1</v>
      </c>
    </row>
    <row r="2360" spans="1:2" x14ac:dyDescent="0.3">
      <c r="A2360" s="17">
        <v>2357</v>
      </c>
      <c r="B2360" s="18">
        <v>1</v>
      </c>
    </row>
    <row r="2361" spans="1:2" x14ac:dyDescent="0.3">
      <c r="A2361" s="17">
        <v>2358</v>
      </c>
      <c r="B2361" s="18">
        <v>1</v>
      </c>
    </row>
    <row r="2362" spans="1:2" x14ac:dyDescent="0.3">
      <c r="A2362" s="17">
        <v>2359</v>
      </c>
      <c r="B2362" s="18">
        <v>1</v>
      </c>
    </row>
    <row r="2363" spans="1:2" x14ac:dyDescent="0.3">
      <c r="A2363" s="17">
        <v>2360</v>
      </c>
      <c r="B2363" s="18">
        <v>1</v>
      </c>
    </row>
    <row r="2364" spans="1:2" x14ac:dyDescent="0.3">
      <c r="A2364" s="17">
        <v>2361</v>
      </c>
      <c r="B2364" s="18">
        <v>1</v>
      </c>
    </row>
    <row r="2365" spans="1:2" x14ac:dyDescent="0.3">
      <c r="A2365" s="17">
        <v>2362</v>
      </c>
      <c r="B2365" s="18">
        <v>1</v>
      </c>
    </row>
    <row r="2366" spans="1:2" x14ac:dyDescent="0.3">
      <c r="A2366" s="17">
        <v>2363</v>
      </c>
      <c r="B2366" s="18">
        <v>1</v>
      </c>
    </row>
    <row r="2367" spans="1:2" x14ac:dyDescent="0.3">
      <c r="A2367" s="17">
        <v>2364</v>
      </c>
      <c r="B2367" s="18">
        <v>1</v>
      </c>
    </row>
    <row r="2368" spans="1:2" x14ac:dyDescent="0.3">
      <c r="A2368" s="17">
        <v>2365</v>
      </c>
      <c r="B2368" s="18">
        <v>1</v>
      </c>
    </row>
    <row r="2369" spans="1:2" x14ac:dyDescent="0.3">
      <c r="A2369" s="17">
        <v>2366</v>
      </c>
      <c r="B2369" s="18">
        <v>1</v>
      </c>
    </row>
    <row r="2370" spans="1:2" x14ac:dyDescent="0.3">
      <c r="A2370" s="17">
        <v>2367</v>
      </c>
      <c r="B2370" s="18">
        <v>1</v>
      </c>
    </row>
    <row r="2371" spans="1:2" x14ac:dyDescent="0.3">
      <c r="A2371" s="17">
        <v>2368</v>
      </c>
      <c r="B2371" s="18">
        <v>1</v>
      </c>
    </row>
    <row r="2372" spans="1:2" x14ac:dyDescent="0.3">
      <c r="A2372" s="17">
        <v>2369</v>
      </c>
      <c r="B2372" s="18">
        <v>1</v>
      </c>
    </row>
    <row r="2373" spans="1:2" x14ac:dyDescent="0.3">
      <c r="A2373" s="17">
        <v>2370</v>
      </c>
      <c r="B2373" s="18">
        <v>1</v>
      </c>
    </row>
    <row r="2374" spans="1:2" x14ac:dyDescent="0.3">
      <c r="A2374" s="17">
        <v>2371</v>
      </c>
      <c r="B2374" s="18">
        <v>1</v>
      </c>
    </row>
    <row r="2375" spans="1:2" x14ac:dyDescent="0.3">
      <c r="A2375" s="17">
        <v>2372</v>
      </c>
      <c r="B2375" s="18">
        <v>1</v>
      </c>
    </row>
    <row r="2376" spans="1:2" x14ac:dyDescent="0.3">
      <c r="A2376" s="17">
        <v>2373</v>
      </c>
      <c r="B2376" s="18">
        <v>1</v>
      </c>
    </row>
    <row r="2377" spans="1:2" x14ac:dyDescent="0.3">
      <c r="A2377" s="17">
        <v>2374</v>
      </c>
      <c r="B2377" s="18">
        <v>1</v>
      </c>
    </row>
    <row r="2378" spans="1:2" x14ac:dyDescent="0.3">
      <c r="A2378" s="17">
        <v>2375</v>
      </c>
      <c r="B2378" s="18">
        <v>1</v>
      </c>
    </row>
    <row r="2379" spans="1:2" x14ac:dyDescent="0.3">
      <c r="A2379" s="17">
        <v>2376</v>
      </c>
      <c r="B2379" s="18">
        <v>1</v>
      </c>
    </row>
    <row r="2380" spans="1:2" x14ac:dyDescent="0.3">
      <c r="A2380" s="17">
        <v>2377</v>
      </c>
      <c r="B2380" s="18">
        <v>1</v>
      </c>
    </row>
    <row r="2381" spans="1:2" x14ac:dyDescent="0.3">
      <c r="A2381" s="17">
        <v>2378</v>
      </c>
      <c r="B2381" s="18">
        <v>1</v>
      </c>
    </row>
    <row r="2382" spans="1:2" x14ac:dyDescent="0.3">
      <c r="A2382" s="17">
        <v>2379</v>
      </c>
      <c r="B2382" s="18">
        <v>1</v>
      </c>
    </row>
    <row r="2383" spans="1:2" x14ac:dyDescent="0.3">
      <c r="A2383" s="17">
        <v>2380</v>
      </c>
      <c r="B2383" s="18">
        <v>1</v>
      </c>
    </row>
    <row r="2384" spans="1:2" x14ac:dyDescent="0.3">
      <c r="A2384" s="17">
        <v>2381</v>
      </c>
      <c r="B2384" s="18">
        <v>1</v>
      </c>
    </row>
    <row r="2385" spans="1:2" x14ac:dyDescent="0.3">
      <c r="A2385" s="17">
        <v>2382</v>
      </c>
      <c r="B2385" s="18">
        <v>1</v>
      </c>
    </row>
    <row r="2386" spans="1:2" x14ac:dyDescent="0.3">
      <c r="A2386" s="17">
        <v>2383</v>
      </c>
      <c r="B2386" s="18">
        <v>1</v>
      </c>
    </row>
    <row r="2387" spans="1:2" x14ac:dyDescent="0.3">
      <c r="A2387" s="17">
        <v>2384</v>
      </c>
      <c r="B2387" s="18">
        <v>1</v>
      </c>
    </row>
    <row r="2388" spans="1:2" x14ac:dyDescent="0.3">
      <c r="A2388" s="17">
        <v>2385</v>
      </c>
      <c r="B2388" s="18">
        <v>1</v>
      </c>
    </row>
    <row r="2389" spans="1:2" x14ac:dyDescent="0.3">
      <c r="A2389" s="17">
        <v>2386</v>
      </c>
      <c r="B2389" s="18">
        <v>1</v>
      </c>
    </row>
    <row r="2390" spans="1:2" x14ac:dyDescent="0.3">
      <c r="A2390" s="17">
        <v>2387</v>
      </c>
      <c r="B2390" s="18">
        <v>1</v>
      </c>
    </row>
    <row r="2391" spans="1:2" x14ac:dyDescent="0.3">
      <c r="A2391" s="17">
        <v>2388</v>
      </c>
      <c r="B2391" s="18">
        <v>1</v>
      </c>
    </row>
    <row r="2392" spans="1:2" x14ac:dyDescent="0.3">
      <c r="A2392" s="17">
        <v>2389</v>
      </c>
      <c r="B2392" s="18">
        <v>1</v>
      </c>
    </row>
    <row r="2393" spans="1:2" x14ac:dyDescent="0.3">
      <c r="A2393" s="17">
        <v>2390</v>
      </c>
      <c r="B2393" s="18">
        <v>1</v>
      </c>
    </row>
    <row r="2394" spans="1:2" x14ac:dyDescent="0.3">
      <c r="A2394" s="17">
        <v>2391</v>
      </c>
      <c r="B2394" s="18">
        <v>1</v>
      </c>
    </row>
    <row r="2395" spans="1:2" x14ac:dyDescent="0.3">
      <c r="A2395" s="17">
        <v>2392</v>
      </c>
      <c r="B2395" s="18">
        <v>1</v>
      </c>
    </row>
    <row r="2396" spans="1:2" x14ac:dyDescent="0.3">
      <c r="A2396" s="17">
        <v>2393</v>
      </c>
      <c r="B2396" s="18">
        <v>1</v>
      </c>
    </row>
    <row r="2397" spans="1:2" x14ac:dyDescent="0.3">
      <c r="A2397" s="17">
        <v>2394</v>
      </c>
      <c r="B2397" s="18">
        <v>1</v>
      </c>
    </row>
    <row r="2398" spans="1:2" x14ac:dyDescent="0.3">
      <c r="A2398" s="17">
        <v>2395</v>
      </c>
      <c r="B2398" s="18">
        <v>1</v>
      </c>
    </row>
    <row r="2399" spans="1:2" x14ac:dyDescent="0.3">
      <c r="A2399" s="17">
        <v>2396</v>
      </c>
      <c r="B2399" s="18">
        <v>1</v>
      </c>
    </row>
    <row r="2400" spans="1:2" x14ac:dyDescent="0.3">
      <c r="A2400" s="17">
        <v>2397</v>
      </c>
      <c r="B2400" s="18">
        <v>1</v>
      </c>
    </row>
    <row r="2401" spans="1:2" x14ac:dyDescent="0.3">
      <c r="A2401" s="17">
        <v>2398</v>
      </c>
      <c r="B2401" s="18">
        <v>1</v>
      </c>
    </row>
    <row r="2402" spans="1:2" x14ac:dyDescent="0.3">
      <c r="A2402" s="17">
        <v>2399</v>
      </c>
      <c r="B2402" s="18">
        <v>1</v>
      </c>
    </row>
    <row r="2403" spans="1:2" x14ac:dyDescent="0.3">
      <c r="A2403" s="17">
        <v>2400</v>
      </c>
      <c r="B2403" s="18">
        <v>1</v>
      </c>
    </row>
    <row r="2404" spans="1:2" x14ac:dyDescent="0.3">
      <c r="A2404" s="17">
        <v>2401</v>
      </c>
      <c r="B2404" s="18">
        <v>1</v>
      </c>
    </row>
    <row r="2405" spans="1:2" x14ac:dyDescent="0.3">
      <c r="A2405" s="17">
        <v>2402</v>
      </c>
      <c r="B2405" s="18">
        <v>1</v>
      </c>
    </row>
    <row r="2406" spans="1:2" x14ac:dyDescent="0.3">
      <c r="A2406" s="17">
        <v>2403</v>
      </c>
      <c r="B2406" s="18">
        <v>1</v>
      </c>
    </row>
    <row r="2407" spans="1:2" x14ac:dyDescent="0.3">
      <c r="A2407" s="17">
        <v>2404</v>
      </c>
      <c r="B2407" s="18">
        <v>1</v>
      </c>
    </row>
    <row r="2408" spans="1:2" x14ac:dyDescent="0.3">
      <c r="A2408" s="17">
        <v>2405</v>
      </c>
      <c r="B2408" s="18">
        <v>1</v>
      </c>
    </row>
    <row r="2409" spans="1:2" x14ac:dyDescent="0.3">
      <c r="A2409" s="17">
        <v>2406</v>
      </c>
      <c r="B2409" s="18">
        <v>1</v>
      </c>
    </row>
    <row r="2410" spans="1:2" x14ac:dyDescent="0.3">
      <c r="A2410" s="17">
        <v>2407</v>
      </c>
      <c r="B2410" s="18">
        <v>1</v>
      </c>
    </row>
    <row r="2411" spans="1:2" x14ac:dyDescent="0.3">
      <c r="A2411" s="17">
        <v>2408</v>
      </c>
      <c r="B2411" s="18">
        <v>1</v>
      </c>
    </row>
    <row r="2412" spans="1:2" x14ac:dyDescent="0.3">
      <c r="A2412" s="17">
        <v>2409</v>
      </c>
      <c r="B2412" s="18">
        <v>1</v>
      </c>
    </row>
    <row r="2413" spans="1:2" x14ac:dyDescent="0.3">
      <c r="A2413" s="17">
        <v>2410</v>
      </c>
      <c r="B2413" s="18">
        <v>1</v>
      </c>
    </row>
    <row r="2414" spans="1:2" x14ac:dyDescent="0.3">
      <c r="A2414" s="17">
        <v>2411</v>
      </c>
      <c r="B2414" s="18">
        <v>1</v>
      </c>
    </row>
    <row r="2415" spans="1:2" x14ac:dyDescent="0.3">
      <c r="A2415" s="17">
        <v>2412</v>
      </c>
      <c r="B2415" s="18">
        <v>1</v>
      </c>
    </row>
    <row r="2416" spans="1:2" x14ac:dyDescent="0.3">
      <c r="A2416" s="17">
        <v>2413</v>
      </c>
      <c r="B2416" s="18">
        <v>1</v>
      </c>
    </row>
    <row r="2417" spans="1:2" x14ac:dyDescent="0.3">
      <c r="A2417" s="17">
        <v>2414</v>
      </c>
      <c r="B2417" s="18">
        <v>1</v>
      </c>
    </row>
    <row r="2418" spans="1:2" x14ac:dyDescent="0.3">
      <c r="A2418" s="17">
        <v>2415</v>
      </c>
      <c r="B2418" s="18">
        <v>1</v>
      </c>
    </row>
    <row r="2419" spans="1:2" x14ac:dyDescent="0.3">
      <c r="A2419" s="17">
        <v>2416</v>
      </c>
      <c r="B2419" s="18">
        <v>1</v>
      </c>
    </row>
    <row r="2420" spans="1:2" x14ac:dyDescent="0.3">
      <c r="A2420" s="17">
        <v>2417</v>
      </c>
      <c r="B2420" s="18">
        <v>1</v>
      </c>
    </row>
    <row r="2421" spans="1:2" x14ac:dyDescent="0.3">
      <c r="A2421" s="17">
        <v>2418</v>
      </c>
      <c r="B2421" s="18">
        <v>1</v>
      </c>
    </row>
    <row r="2422" spans="1:2" x14ac:dyDescent="0.3">
      <c r="A2422" s="17">
        <v>2419</v>
      </c>
      <c r="B2422" s="18">
        <v>1</v>
      </c>
    </row>
    <row r="2423" spans="1:2" x14ac:dyDescent="0.3">
      <c r="A2423" s="17">
        <v>2420</v>
      </c>
      <c r="B2423" s="18">
        <v>1</v>
      </c>
    </row>
    <row r="2424" spans="1:2" x14ac:dyDescent="0.3">
      <c r="A2424" s="17">
        <v>2421</v>
      </c>
      <c r="B2424" s="18">
        <v>1</v>
      </c>
    </row>
    <row r="2425" spans="1:2" x14ac:dyDescent="0.3">
      <c r="A2425" s="17">
        <v>2422</v>
      </c>
      <c r="B2425" s="18">
        <v>1</v>
      </c>
    </row>
    <row r="2426" spans="1:2" x14ac:dyDescent="0.3">
      <c r="A2426" s="17">
        <v>2423</v>
      </c>
      <c r="B2426" s="18">
        <v>1</v>
      </c>
    </row>
    <row r="2427" spans="1:2" x14ac:dyDescent="0.3">
      <c r="A2427" s="17">
        <v>2424</v>
      </c>
      <c r="B2427" s="18">
        <v>1</v>
      </c>
    </row>
    <row r="2428" spans="1:2" x14ac:dyDescent="0.3">
      <c r="A2428" s="17">
        <v>2425</v>
      </c>
      <c r="B2428" s="18">
        <v>1</v>
      </c>
    </row>
    <row r="2429" spans="1:2" x14ac:dyDescent="0.3">
      <c r="A2429" s="17">
        <v>2426</v>
      </c>
      <c r="B2429" s="18">
        <v>1</v>
      </c>
    </row>
    <row r="2430" spans="1:2" x14ac:dyDescent="0.3">
      <c r="A2430" s="17">
        <v>2427</v>
      </c>
      <c r="B2430" s="18">
        <v>1</v>
      </c>
    </row>
    <row r="2431" spans="1:2" x14ac:dyDescent="0.3">
      <c r="A2431" s="17">
        <v>2428</v>
      </c>
      <c r="B2431" s="18">
        <v>1</v>
      </c>
    </row>
    <row r="2432" spans="1:2" x14ac:dyDescent="0.3">
      <c r="A2432" s="17">
        <v>2429</v>
      </c>
      <c r="B2432" s="18">
        <v>1</v>
      </c>
    </row>
    <row r="2433" spans="1:2" x14ac:dyDescent="0.3">
      <c r="A2433" s="17">
        <v>2430</v>
      </c>
      <c r="B2433" s="18">
        <v>1</v>
      </c>
    </row>
    <row r="2434" spans="1:2" x14ac:dyDescent="0.3">
      <c r="A2434" s="17">
        <v>2431</v>
      </c>
      <c r="B2434" s="18">
        <v>1</v>
      </c>
    </row>
    <row r="2435" spans="1:2" x14ac:dyDescent="0.3">
      <c r="A2435" s="17">
        <v>2432</v>
      </c>
      <c r="B2435" s="18">
        <v>1</v>
      </c>
    </row>
    <row r="2436" spans="1:2" x14ac:dyDescent="0.3">
      <c r="A2436" s="17">
        <v>2433</v>
      </c>
      <c r="B2436" s="18">
        <v>1</v>
      </c>
    </row>
    <row r="2437" spans="1:2" x14ac:dyDescent="0.3">
      <c r="A2437" s="17">
        <v>2434</v>
      </c>
      <c r="B2437" s="18">
        <v>1</v>
      </c>
    </row>
    <row r="2438" spans="1:2" x14ac:dyDescent="0.3">
      <c r="A2438" s="17">
        <v>2435</v>
      </c>
      <c r="B2438" s="18">
        <v>1</v>
      </c>
    </row>
    <row r="2439" spans="1:2" x14ac:dyDescent="0.3">
      <c r="A2439" s="17">
        <v>2436</v>
      </c>
      <c r="B2439" s="18">
        <v>1</v>
      </c>
    </row>
    <row r="2440" spans="1:2" x14ac:dyDescent="0.3">
      <c r="A2440" s="17">
        <v>2437</v>
      </c>
      <c r="B2440" s="18">
        <v>1</v>
      </c>
    </row>
    <row r="2441" spans="1:2" x14ac:dyDescent="0.3">
      <c r="A2441" s="17">
        <v>2438</v>
      </c>
      <c r="B2441" s="18">
        <v>1</v>
      </c>
    </row>
    <row r="2442" spans="1:2" x14ac:dyDescent="0.3">
      <c r="A2442" s="17">
        <v>2439</v>
      </c>
      <c r="B2442" s="18">
        <v>1</v>
      </c>
    </row>
    <row r="2443" spans="1:2" x14ac:dyDescent="0.3">
      <c r="A2443" s="17">
        <v>2440</v>
      </c>
      <c r="B2443" s="18">
        <v>1</v>
      </c>
    </row>
    <row r="2444" spans="1:2" x14ac:dyDescent="0.3">
      <c r="A2444" s="17">
        <v>2441</v>
      </c>
      <c r="B2444" s="18">
        <v>1</v>
      </c>
    </row>
    <row r="2445" spans="1:2" x14ac:dyDescent="0.3">
      <c r="A2445" s="17">
        <v>2442</v>
      </c>
      <c r="B2445" s="18">
        <v>1</v>
      </c>
    </row>
    <row r="2446" spans="1:2" x14ac:dyDescent="0.3">
      <c r="A2446" s="17">
        <v>2443</v>
      </c>
      <c r="B2446" s="18">
        <v>1</v>
      </c>
    </row>
    <row r="2447" spans="1:2" x14ac:dyDescent="0.3">
      <c r="A2447" s="17">
        <v>2444</v>
      </c>
      <c r="B2447" s="18">
        <v>1</v>
      </c>
    </row>
    <row r="2448" spans="1:2" x14ac:dyDescent="0.3">
      <c r="A2448" s="17">
        <v>2445</v>
      </c>
      <c r="B2448" s="18">
        <v>1</v>
      </c>
    </row>
    <row r="2449" spans="1:2" x14ac:dyDescent="0.3">
      <c r="A2449" s="17">
        <v>2446</v>
      </c>
      <c r="B2449" s="18">
        <v>1</v>
      </c>
    </row>
    <row r="2450" spans="1:2" x14ac:dyDescent="0.3">
      <c r="A2450" s="17">
        <v>2447</v>
      </c>
      <c r="B2450" s="18">
        <v>1</v>
      </c>
    </row>
    <row r="2451" spans="1:2" x14ac:dyDescent="0.3">
      <c r="A2451" s="17">
        <v>2448</v>
      </c>
      <c r="B2451" s="18">
        <v>1</v>
      </c>
    </row>
    <row r="2452" spans="1:2" x14ac:dyDescent="0.3">
      <c r="A2452" s="17">
        <v>2449</v>
      </c>
      <c r="B2452" s="18">
        <v>1</v>
      </c>
    </row>
    <row r="2453" spans="1:2" x14ac:dyDescent="0.3">
      <c r="A2453" s="17">
        <v>2450</v>
      </c>
      <c r="B2453" s="18">
        <v>1</v>
      </c>
    </row>
    <row r="2454" spans="1:2" x14ac:dyDescent="0.3">
      <c r="A2454" s="17">
        <v>2451</v>
      </c>
      <c r="B2454" s="18">
        <v>1</v>
      </c>
    </row>
    <row r="2455" spans="1:2" x14ac:dyDescent="0.3">
      <c r="A2455" s="17">
        <v>2452</v>
      </c>
      <c r="B2455" s="18">
        <v>1</v>
      </c>
    </row>
    <row r="2456" spans="1:2" x14ac:dyDescent="0.3">
      <c r="A2456" s="17">
        <v>2453</v>
      </c>
      <c r="B2456" s="18">
        <v>1</v>
      </c>
    </row>
    <row r="2457" spans="1:2" x14ac:dyDescent="0.3">
      <c r="A2457" s="17">
        <v>2454</v>
      </c>
      <c r="B2457" s="18">
        <v>1</v>
      </c>
    </row>
    <row r="2458" spans="1:2" x14ac:dyDescent="0.3">
      <c r="A2458" s="17">
        <v>2455</v>
      </c>
      <c r="B2458" s="18">
        <v>1</v>
      </c>
    </row>
    <row r="2459" spans="1:2" x14ac:dyDescent="0.3">
      <c r="A2459" s="17">
        <v>2456</v>
      </c>
      <c r="B2459" s="18">
        <v>1</v>
      </c>
    </row>
    <row r="2460" spans="1:2" x14ac:dyDescent="0.3">
      <c r="A2460" s="17">
        <v>2457</v>
      </c>
      <c r="B2460" s="18">
        <v>1</v>
      </c>
    </row>
    <row r="2461" spans="1:2" x14ac:dyDescent="0.3">
      <c r="A2461" s="17">
        <v>2458</v>
      </c>
      <c r="B2461" s="18">
        <v>1</v>
      </c>
    </row>
    <row r="2462" spans="1:2" x14ac:dyDescent="0.3">
      <c r="A2462" s="17">
        <v>2459</v>
      </c>
      <c r="B2462" s="18">
        <v>1</v>
      </c>
    </row>
    <row r="2463" spans="1:2" x14ac:dyDescent="0.3">
      <c r="A2463" s="17">
        <v>2460</v>
      </c>
      <c r="B2463" s="18">
        <v>1</v>
      </c>
    </row>
    <row r="2464" spans="1:2" x14ac:dyDescent="0.3">
      <c r="A2464" s="17">
        <v>2461</v>
      </c>
      <c r="B2464" s="18">
        <v>1</v>
      </c>
    </row>
    <row r="2465" spans="1:2" x14ac:dyDescent="0.3">
      <c r="A2465" s="17">
        <v>2462</v>
      </c>
      <c r="B2465" s="18">
        <v>1</v>
      </c>
    </row>
    <row r="2466" spans="1:2" x14ac:dyDescent="0.3">
      <c r="A2466" s="17">
        <v>2463</v>
      </c>
      <c r="B2466" s="18">
        <v>1</v>
      </c>
    </row>
    <row r="2467" spans="1:2" x14ac:dyDescent="0.3">
      <c r="A2467" s="17">
        <v>2464</v>
      </c>
      <c r="B2467" s="18">
        <v>1</v>
      </c>
    </row>
    <row r="2468" spans="1:2" x14ac:dyDescent="0.3">
      <c r="A2468" s="17">
        <v>2465</v>
      </c>
      <c r="B2468" s="18">
        <v>1</v>
      </c>
    </row>
    <row r="2469" spans="1:2" x14ac:dyDescent="0.3">
      <c r="A2469" s="17">
        <v>2466</v>
      </c>
      <c r="B2469" s="18">
        <v>1</v>
      </c>
    </row>
    <row r="2470" spans="1:2" x14ac:dyDescent="0.3">
      <c r="A2470" s="17">
        <v>2467</v>
      </c>
      <c r="B2470" s="18">
        <v>1</v>
      </c>
    </row>
    <row r="2471" spans="1:2" x14ac:dyDescent="0.3">
      <c r="A2471" s="17">
        <v>2468</v>
      </c>
      <c r="B2471" s="18">
        <v>1</v>
      </c>
    </row>
    <row r="2472" spans="1:2" x14ac:dyDescent="0.3">
      <c r="A2472" s="17">
        <v>2469</v>
      </c>
      <c r="B2472" s="18">
        <v>1</v>
      </c>
    </row>
    <row r="2473" spans="1:2" x14ac:dyDescent="0.3">
      <c r="A2473" s="17">
        <v>2470</v>
      </c>
      <c r="B2473" s="18">
        <v>1</v>
      </c>
    </row>
    <row r="2474" spans="1:2" x14ac:dyDescent="0.3">
      <c r="A2474" s="17">
        <v>2471</v>
      </c>
      <c r="B2474" s="18">
        <v>1</v>
      </c>
    </row>
    <row r="2475" spans="1:2" x14ac:dyDescent="0.3">
      <c r="A2475" s="17">
        <v>2472</v>
      </c>
      <c r="B2475" s="18">
        <v>1</v>
      </c>
    </row>
    <row r="2476" spans="1:2" x14ac:dyDescent="0.3">
      <c r="A2476" s="17">
        <v>2473</v>
      </c>
      <c r="B2476" s="18">
        <v>1</v>
      </c>
    </row>
    <row r="2477" spans="1:2" x14ac:dyDescent="0.3">
      <c r="A2477" s="17">
        <v>2474</v>
      </c>
      <c r="B2477" s="18">
        <v>1</v>
      </c>
    </row>
    <row r="2478" spans="1:2" x14ac:dyDescent="0.3">
      <c r="A2478" s="17">
        <v>2475</v>
      </c>
      <c r="B2478" s="18">
        <v>1</v>
      </c>
    </row>
    <row r="2479" spans="1:2" x14ac:dyDescent="0.3">
      <c r="A2479" s="17">
        <v>2476</v>
      </c>
      <c r="B2479" s="18">
        <v>1</v>
      </c>
    </row>
    <row r="2480" spans="1:2" x14ac:dyDescent="0.3">
      <c r="A2480" s="17">
        <v>2477</v>
      </c>
      <c r="B2480" s="18">
        <v>1</v>
      </c>
    </row>
    <row r="2481" spans="1:2" x14ac:dyDescent="0.3">
      <c r="A2481" s="17">
        <v>2478</v>
      </c>
      <c r="B2481" s="18">
        <v>1</v>
      </c>
    </row>
    <row r="2482" spans="1:2" x14ac:dyDescent="0.3">
      <c r="A2482" s="17">
        <v>2479</v>
      </c>
      <c r="B2482" s="18">
        <v>1</v>
      </c>
    </row>
    <row r="2483" spans="1:2" x14ac:dyDescent="0.3">
      <c r="A2483" s="17">
        <v>2480</v>
      </c>
      <c r="B2483" s="18">
        <v>1</v>
      </c>
    </row>
    <row r="2484" spans="1:2" x14ac:dyDescent="0.3">
      <c r="A2484" s="17">
        <v>2481</v>
      </c>
      <c r="B2484" s="18">
        <v>1</v>
      </c>
    </row>
    <row r="2485" spans="1:2" x14ac:dyDescent="0.3">
      <c r="A2485" s="17">
        <v>2482</v>
      </c>
      <c r="B2485" s="18">
        <v>1</v>
      </c>
    </row>
    <row r="2486" spans="1:2" x14ac:dyDescent="0.3">
      <c r="A2486" s="17">
        <v>2483</v>
      </c>
      <c r="B2486" s="18">
        <v>1</v>
      </c>
    </row>
    <row r="2487" spans="1:2" x14ac:dyDescent="0.3">
      <c r="A2487" s="17">
        <v>2484</v>
      </c>
      <c r="B2487" s="18">
        <v>1</v>
      </c>
    </row>
    <row r="2488" spans="1:2" x14ac:dyDescent="0.3">
      <c r="A2488" s="17">
        <v>2485</v>
      </c>
      <c r="B2488" s="18">
        <v>1</v>
      </c>
    </row>
    <row r="2489" spans="1:2" x14ac:dyDescent="0.3">
      <c r="A2489" s="17">
        <v>2486</v>
      </c>
      <c r="B2489" s="18">
        <v>1</v>
      </c>
    </row>
    <row r="2490" spans="1:2" x14ac:dyDescent="0.3">
      <c r="A2490" s="17">
        <v>2487</v>
      </c>
      <c r="B2490" s="18">
        <v>1</v>
      </c>
    </row>
    <row r="2491" spans="1:2" x14ac:dyDescent="0.3">
      <c r="A2491" s="17">
        <v>2488</v>
      </c>
      <c r="B2491" s="18">
        <v>1</v>
      </c>
    </row>
    <row r="2492" spans="1:2" x14ac:dyDescent="0.3">
      <c r="A2492" s="17">
        <v>2489</v>
      </c>
      <c r="B2492" s="18">
        <v>1</v>
      </c>
    </row>
    <row r="2493" spans="1:2" x14ac:dyDescent="0.3">
      <c r="A2493" s="17">
        <v>2490</v>
      </c>
      <c r="B2493" s="18">
        <v>1</v>
      </c>
    </row>
    <row r="2494" spans="1:2" x14ac:dyDescent="0.3">
      <c r="A2494" s="17">
        <v>2491</v>
      </c>
      <c r="B2494" s="18">
        <v>1</v>
      </c>
    </row>
    <row r="2495" spans="1:2" x14ac:dyDescent="0.3">
      <c r="A2495" s="17">
        <v>2492</v>
      </c>
      <c r="B2495" s="18">
        <v>1</v>
      </c>
    </row>
    <row r="2496" spans="1:2" x14ac:dyDescent="0.3">
      <c r="A2496" s="17">
        <v>2493</v>
      </c>
      <c r="B2496" s="18">
        <v>1</v>
      </c>
    </row>
    <row r="2497" spans="1:2" x14ac:dyDescent="0.3">
      <c r="A2497" s="17">
        <v>2494</v>
      </c>
      <c r="B2497" s="18">
        <v>1</v>
      </c>
    </row>
    <row r="2498" spans="1:2" x14ac:dyDescent="0.3">
      <c r="A2498" s="17">
        <v>2495</v>
      </c>
      <c r="B2498" s="18">
        <v>1</v>
      </c>
    </row>
    <row r="2499" spans="1:2" x14ac:dyDescent="0.3">
      <c r="A2499" s="17">
        <v>2496</v>
      </c>
      <c r="B2499" s="18">
        <v>1</v>
      </c>
    </row>
    <row r="2500" spans="1:2" x14ac:dyDescent="0.3">
      <c r="A2500" s="17">
        <v>2497</v>
      </c>
      <c r="B2500" s="18">
        <v>1</v>
      </c>
    </row>
    <row r="2501" spans="1:2" x14ac:dyDescent="0.3">
      <c r="A2501" s="17">
        <v>2498</v>
      </c>
      <c r="B2501" s="18">
        <v>1</v>
      </c>
    </row>
    <row r="2502" spans="1:2" x14ac:dyDescent="0.3">
      <c r="A2502" s="17">
        <v>2499</v>
      </c>
      <c r="B2502" s="18">
        <v>1</v>
      </c>
    </row>
    <row r="2503" spans="1:2" x14ac:dyDescent="0.3">
      <c r="A2503" s="17">
        <v>2500</v>
      </c>
      <c r="B2503" s="18">
        <v>1</v>
      </c>
    </row>
    <row r="2504" spans="1:2" x14ac:dyDescent="0.3">
      <c r="A2504" s="17">
        <v>2501</v>
      </c>
      <c r="B2504" s="18">
        <v>1</v>
      </c>
    </row>
    <row r="2505" spans="1:2" x14ac:dyDescent="0.3">
      <c r="A2505" s="17">
        <v>2502</v>
      </c>
      <c r="B2505" s="18">
        <v>1</v>
      </c>
    </row>
    <row r="2506" spans="1:2" x14ac:dyDescent="0.3">
      <c r="A2506" s="17">
        <v>2503</v>
      </c>
      <c r="B2506" s="18">
        <v>1</v>
      </c>
    </row>
    <row r="2507" spans="1:2" x14ac:dyDescent="0.3">
      <c r="A2507" s="17">
        <v>2504</v>
      </c>
      <c r="B2507" s="18">
        <v>1</v>
      </c>
    </row>
    <row r="2508" spans="1:2" x14ac:dyDescent="0.3">
      <c r="A2508" s="17">
        <v>2505</v>
      </c>
      <c r="B2508" s="18">
        <v>1</v>
      </c>
    </row>
    <row r="2509" spans="1:2" x14ac:dyDescent="0.3">
      <c r="A2509" s="17">
        <v>2506</v>
      </c>
      <c r="B2509" s="18">
        <v>1</v>
      </c>
    </row>
    <row r="2510" spans="1:2" x14ac:dyDescent="0.3">
      <c r="A2510" s="17">
        <v>2507</v>
      </c>
      <c r="B2510" s="18">
        <v>1</v>
      </c>
    </row>
    <row r="2511" spans="1:2" x14ac:dyDescent="0.3">
      <c r="A2511" s="17">
        <v>2508</v>
      </c>
      <c r="B2511" s="18">
        <v>1</v>
      </c>
    </row>
    <row r="2512" spans="1:2" x14ac:dyDescent="0.3">
      <c r="A2512" s="17">
        <v>2509</v>
      </c>
      <c r="B2512" s="18">
        <v>1</v>
      </c>
    </row>
    <row r="2513" spans="1:2" x14ac:dyDescent="0.3">
      <c r="A2513" s="17">
        <v>2510</v>
      </c>
      <c r="B2513" s="18">
        <v>1</v>
      </c>
    </row>
    <row r="2514" spans="1:2" x14ac:dyDescent="0.3">
      <c r="A2514" s="17">
        <v>2511</v>
      </c>
      <c r="B2514" s="18">
        <v>1</v>
      </c>
    </row>
    <row r="2515" spans="1:2" x14ac:dyDescent="0.3">
      <c r="A2515" s="17">
        <v>2512</v>
      </c>
      <c r="B2515" s="18">
        <v>1</v>
      </c>
    </row>
    <row r="2516" spans="1:2" x14ac:dyDescent="0.3">
      <c r="A2516" s="17">
        <v>2513</v>
      </c>
      <c r="B2516" s="18">
        <v>1</v>
      </c>
    </row>
    <row r="2517" spans="1:2" x14ac:dyDescent="0.3">
      <c r="A2517" s="17">
        <v>2514</v>
      </c>
      <c r="B2517" s="18">
        <v>1</v>
      </c>
    </row>
    <row r="2518" spans="1:2" x14ac:dyDescent="0.3">
      <c r="A2518" s="17">
        <v>2515</v>
      </c>
      <c r="B2518" s="18">
        <v>1</v>
      </c>
    </row>
    <row r="2519" spans="1:2" x14ac:dyDescent="0.3">
      <c r="A2519" s="17">
        <v>2516</v>
      </c>
      <c r="B2519" s="18">
        <v>1</v>
      </c>
    </row>
    <row r="2520" spans="1:2" x14ac:dyDescent="0.3">
      <c r="A2520" s="17">
        <v>2517</v>
      </c>
      <c r="B2520" s="18">
        <v>1</v>
      </c>
    </row>
    <row r="2521" spans="1:2" x14ac:dyDescent="0.3">
      <c r="A2521" s="17">
        <v>2518</v>
      </c>
      <c r="B2521" s="18">
        <v>1</v>
      </c>
    </row>
    <row r="2522" spans="1:2" x14ac:dyDescent="0.3">
      <c r="A2522" s="17">
        <v>2519</v>
      </c>
      <c r="B2522" s="18">
        <v>1</v>
      </c>
    </row>
    <row r="2523" spans="1:2" x14ac:dyDescent="0.3">
      <c r="A2523" s="17">
        <v>2520</v>
      </c>
      <c r="B2523" s="18">
        <v>1</v>
      </c>
    </row>
    <row r="2524" spans="1:2" x14ac:dyDescent="0.3">
      <c r="A2524" s="17">
        <v>2521</v>
      </c>
      <c r="B2524" s="18">
        <v>1</v>
      </c>
    </row>
    <row r="2525" spans="1:2" x14ac:dyDescent="0.3">
      <c r="A2525" s="17">
        <v>2522</v>
      </c>
      <c r="B2525" s="18">
        <v>1</v>
      </c>
    </row>
    <row r="2526" spans="1:2" x14ac:dyDescent="0.3">
      <c r="A2526" s="17">
        <v>2523</v>
      </c>
      <c r="B2526" s="18">
        <v>1</v>
      </c>
    </row>
    <row r="2527" spans="1:2" x14ac:dyDescent="0.3">
      <c r="A2527" s="17">
        <v>2524</v>
      </c>
      <c r="B2527" s="18">
        <v>1</v>
      </c>
    </row>
    <row r="2528" spans="1:2" x14ac:dyDescent="0.3">
      <c r="A2528" s="17">
        <v>2525</v>
      </c>
      <c r="B2528" s="18">
        <v>1</v>
      </c>
    </row>
    <row r="2529" spans="1:2" x14ac:dyDescent="0.3">
      <c r="A2529" s="17">
        <v>2526</v>
      </c>
      <c r="B2529" s="18">
        <v>1</v>
      </c>
    </row>
    <row r="2530" spans="1:2" x14ac:dyDescent="0.3">
      <c r="A2530" s="17">
        <v>2527</v>
      </c>
      <c r="B2530" s="18">
        <v>1</v>
      </c>
    </row>
    <row r="2531" spans="1:2" x14ac:dyDescent="0.3">
      <c r="A2531" s="17">
        <v>2528</v>
      </c>
      <c r="B2531" s="18">
        <v>1</v>
      </c>
    </row>
    <row r="2532" spans="1:2" x14ac:dyDescent="0.3">
      <c r="A2532" s="17">
        <v>2529</v>
      </c>
      <c r="B2532" s="18">
        <v>1</v>
      </c>
    </row>
    <row r="2533" spans="1:2" x14ac:dyDescent="0.3">
      <c r="A2533" s="17">
        <v>2530</v>
      </c>
      <c r="B2533" s="18">
        <v>1</v>
      </c>
    </row>
    <row r="2534" spans="1:2" x14ac:dyDescent="0.3">
      <c r="A2534" s="17">
        <v>2531</v>
      </c>
      <c r="B2534" s="18">
        <v>1</v>
      </c>
    </row>
    <row r="2535" spans="1:2" x14ac:dyDescent="0.3">
      <c r="A2535" s="17">
        <v>2532</v>
      </c>
      <c r="B2535" s="18">
        <v>1</v>
      </c>
    </row>
    <row r="2536" spans="1:2" x14ac:dyDescent="0.3">
      <c r="A2536" s="17">
        <v>2533</v>
      </c>
      <c r="B2536" s="18">
        <v>1</v>
      </c>
    </row>
    <row r="2537" spans="1:2" x14ac:dyDescent="0.3">
      <c r="A2537" s="17">
        <v>2534</v>
      </c>
      <c r="B2537" s="18">
        <v>1</v>
      </c>
    </row>
    <row r="2538" spans="1:2" x14ac:dyDescent="0.3">
      <c r="A2538" s="17">
        <v>2535</v>
      </c>
      <c r="B2538" s="18">
        <v>1</v>
      </c>
    </row>
    <row r="2539" spans="1:2" x14ac:dyDescent="0.3">
      <c r="A2539" s="17">
        <v>2536</v>
      </c>
      <c r="B2539" s="18">
        <v>1</v>
      </c>
    </row>
    <row r="2540" spans="1:2" x14ac:dyDescent="0.3">
      <c r="A2540" s="17">
        <v>2537</v>
      </c>
      <c r="B2540" s="18">
        <v>1</v>
      </c>
    </row>
    <row r="2541" spans="1:2" x14ac:dyDescent="0.3">
      <c r="A2541" s="17">
        <v>2538</v>
      </c>
      <c r="B2541" s="18">
        <v>1</v>
      </c>
    </row>
    <row r="2542" spans="1:2" x14ac:dyDescent="0.3">
      <c r="A2542" s="17">
        <v>2539</v>
      </c>
      <c r="B2542" s="18">
        <v>1</v>
      </c>
    </row>
    <row r="2543" spans="1:2" x14ac:dyDescent="0.3">
      <c r="A2543" s="17">
        <v>2540</v>
      </c>
      <c r="B2543" s="18">
        <v>1</v>
      </c>
    </row>
    <row r="2544" spans="1:2" x14ac:dyDescent="0.3">
      <c r="A2544" s="17">
        <v>2541</v>
      </c>
      <c r="B2544" s="18">
        <v>1</v>
      </c>
    </row>
    <row r="2545" spans="1:2" x14ac:dyDescent="0.3">
      <c r="A2545" s="17">
        <v>2542</v>
      </c>
      <c r="B2545" s="18">
        <v>1</v>
      </c>
    </row>
    <row r="2546" spans="1:2" x14ac:dyDescent="0.3">
      <c r="A2546" s="17">
        <v>2543</v>
      </c>
      <c r="B2546" s="18">
        <v>1</v>
      </c>
    </row>
    <row r="2547" spans="1:2" x14ac:dyDescent="0.3">
      <c r="A2547" s="17">
        <v>2544</v>
      </c>
      <c r="B2547" s="18">
        <v>1</v>
      </c>
    </row>
    <row r="2548" spans="1:2" x14ac:dyDescent="0.3">
      <c r="A2548" s="17">
        <v>2545</v>
      </c>
      <c r="B2548" s="18">
        <v>1</v>
      </c>
    </row>
    <row r="2549" spans="1:2" x14ac:dyDescent="0.3">
      <c r="A2549" s="17">
        <v>2546</v>
      </c>
      <c r="B2549" s="18">
        <v>1</v>
      </c>
    </row>
    <row r="2550" spans="1:2" x14ac:dyDescent="0.3">
      <c r="A2550" s="17">
        <v>2547</v>
      </c>
      <c r="B2550" s="18">
        <v>1</v>
      </c>
    </row>
    <row r="2551" spans="1:2" x14ac:dyDescent="0.3">
      <c r="A2551" s="17">
        <v>2548</v>
      </c>
      <c r="B2551" s="18">
        <v>1</v>
      </c>
    </row>
    <row r="2552" spans="1:2" x14ac:dyDescent="0.3">
      <c r="A2552" s="17">
        <v>2549</v>
      </c>
      <c r="B2552" s="18">
        <v>1</v>
      </c>
    </row>
    <row r="2553" spans="1:2" x14ac:dyDescent="0.3">
      <c r="A2553" s="17">
        <v>2550</v>
      </c>
      <c r="B2553" s="18">
        <v>1</v>
      </c>
    </row>
    <row r="2554" spans="1:2" x14ac:dyDescent="0.3">
      <c r="A2554" s="17">
        <v>2551</v>
      </c>
      <c r="B2554" s="18">
        <v>1</v>
      </c>
    </row>
    <row r="2555" spans="1:2" x14ac:dyDescent="0.3">
      <c r="A2555" s="17">
        <v>2552</v>
      </c>
      <c r="B2555" s="18">
        <v>1</v>
      </c>
    </row>
    <row r="2556" spans="1:2" x14ac:dyDescent="0.3">
      <c r="A2556" s="17">
        <v>2553</v>
      </c>
      <c r="B2556" s="18">
        <v>1</v>
      </c>
    </row>
    <row r="2557" spans="1:2" x14ac:dyDescent="0.3">
      <c r="A2557" s="17">
        <v>2554</v>
      </c>
      <c r="B2557" s="18">
        <v>1</v>
      </c>
    </row>
    <row r="2558" spans="1:2" x14ac:dyDescent="0.3">
      <c r="A2558" s="17">
        <v>2555</v>
      </c>
      <c r="B2558" s="18">
        <v>1</v>
      </c>
    </row>
    <row r="2559" spans="1:2" x14ac:dyDescent="0.3">
      <c r="A2559" s="17">
        <v>2556</v>
      </c>
      <c r="B2559" s="18">
        <v>1</v>
      </c>
    </row>
    <row r="2560" spans="1:2" x14ac:dyDescent="0.3">
      <c r="A2560" s="17">
        <v>2557</v>
      </c>
      <c r="B2560" s="18">
        <v>1</v>
      </c>
    </row>
    <row r="2561" spans="1:2" x14ac:dyDescent="0.3">
      <c r="A2561" s="17">
        <v>2558</v>
      </c>
      <c r="B2561" s="18">
        <v>1</v>
      </c>
    </row>
    <row r="2562" spans="1:2" x14ac:dyDescent="0.3">
      <c r="A2562" s="17">
        <v>2559</v>
      </c>
      <c r="B2562" s="18">
        <v>1</v>
      </c>
    </row>
    <row r="2563" spans="1:2" x14ac:dyDescent="0.3">
      <c r="A2563" s="17">
        <v>2560</v>
      </c>
      <c r="B2563" s="18">
        <v>1</v>
      </c>
    </row>
    <row r="2564" spans="1:2" x14ac:dyDescent="0.3">
      <c r="A2564" s="17">
        <v>2561</v>
      </c>
      <c r="B2564" s="18">
        <v>1</v>
      </c>
    </row>
    <row r="2565" spans="1:2" x14ac:dyDescent="0.3">
      <c r="A2565" s="17">
        <v>2562</v>
      </c>
      <c r="B2565" s="18">
        <v>1</v>
      </c>
    </row>
    <row r="2566" spans="1:2" x14ac:dyDescent="0.3">
      <c r="A2566" s="17">
        <v>2563</v>
      </c>
      <c r="B2566" s="18">
        <v>1</v>
      </c>
    </row>
    <row r="2567" spans="1:2" x14ac:dyDescent="0.3">
      <c r="A2567" s="17">
        <v>2564</v>
      </c>
      <c r="B2567" s="18">
        <v>1</v>
      </c>
    </row>
    <row r="2568" spans="1:2" x14ac:dyDescent="0.3">
      <c r="A2568" s="17">
        <v>2565</v>
      </c>
      <c r="B2568" s="18">
        <v>1</v>
      </c>
    </row>
    <row r="2569" spans="1:2" x14ac:dyDescent="0.3">
      <c r="A2569" s="17">
        <v>2566</v>
      </c>
      <c r="B2569" s="18">
        <v>1</v>
      </c>
    </row>
    <row r="2570" spans="1:2" x14ac:dyDescent="0.3">
      <c r="A2570" s="17">
        <v>2567</v>
      </c>
      <c r="B2570" s="18">
        <v>1</v>
      </c>
    </row>
    <row r="2571" spans="1:2" x14ac:dyDescent="0.3">
      <c r="A2571" s="17">
        <v>2568</v>
      </c>
      <c r="B2571" s="18">
        <v>1</v>
      </c>
    </row>
    <row r="2572" spans="1:2" x14ac:dyDescent="0.3">
      <c r="A2572" s="17">
        <v>2569</v>
      </c>
      <c r="B2572" s="18">
        <v>1</v>
      </c>
    </row>
    <row r="2573" spans="1:2" x14ac:dyDescent="0.3">
      <c r="A2573" s="17">
        <v>2570</v>
      </c>
      <c r="B2573" s="18">
        <v>1</v>
      </c>
    </row>
    <row r="2574" spans="1:2" x14ac:dyDescent="0.3">
      <c r="A2574" s="17">
        <v>2571</v>
      </c>
      <c r="B2574" s="18">
        <v>1</v>
      </c>
    </row>
    <row r="2575" spans="1:2" x14ac:dyDescent="0.3">
      <c r="A2575" s="17">
        <v>2572</v>
      </c>
      <c r="B2575" s="18">
        <v>1</v>
      </c>
    </row>
    <row r="2576" spans="1:2" x14ac:dyDescent="0.3">
      <c r="A2576" s="17">
        <v>2573</v>
      </c>
      <c r="B2576" s="18">
        <v>1</v>
      </c>
    </row>
    <row r="2577" spans="1:2" x14ac:dyDescent="0.3">
      <c r="A2577" s="17">
        <v>2574</v>
      </c>
      <c r="B2577" s="18">
        <v>1</v>
      </c>
    </row>
    <row r="2578" spans="1:2" x14ac:dyDescent="0.3">
      <c r="A2578" s="17">
        <v>2575</v>
      </c>
      <c r="B2578" s="18">
        <v>1</v>
      </c>
    </row>
    <row r="2579" spans="1:2" x14ac:dyDescent="0.3">
      <c r="A2579" s="17">
        <v>2576</v>
      </c>
      <c r="B2579" s="18">
        <v>1</v>
      </c>
    </row>
    <row r="2580" spans="1:2" x14ac:dyDescent="0.3">
      <c r="A2580" s="17">
        <v>2577</v>
      </c>
      <c r="B2580" s="18">
        <v>1</v>
      </c>
    </row>
    <row r="2581" spans="1:2" x14ac:dyDescent="0.3">
      <c r="A2581" s="17">
        <v>2578</v>
      </c>
      <c r="B2581" s="18">
        <v>1</v>
      </c>
    </row>
    <row r="2582" spans="1:2" x14ac:dyDescent="0.3">
      <c r="A2582" s="17">
        <v>2579</v>
      </c>
      <c r="B2582" s="18">
        <v>1</v>
      </c>
    </row>
    <row r="2583" spans="1:2" x14ac:dyDescent="0.3">
      <c r="A2583" s="17">
        <v>2580</v>
      </c>
      <c r="B2583" s="18">
        <v>1</v>
      </c>
    </row>
    <row r="2584" spans="1:2" x14ac:dyDescent="0.3">
      <c r="A2584" s="17">
        <v>2581</v>
      </c>
      <c r="B2584" s="18">
        <v>1</v>
      </c>
    </row>
    <row r="2585" spans="1:2" x14ac:dyDescent="0.3">
      <c r="A2585" s="17">
        <v>2582</v>
      </c>
      <c r="B2585" s="18">
        <v>1</v>
      </c>
    </row>
    <row r="2586" spans="1:2" x14ac:dyDescent="0.3">
      <c r="A2586" s="17">
        <v>2583</v>
      </c>
      <c r="B2586" s="18">
        <v>1</v>
      </c>
    </row>
    <row r="2587" spans="1:2" x14ac:dyDescent="0.3">
      <c r="A2587" s="17">
        <v>2584</v>
      </c>
      <c r="B2587" s="18">
        <v>1</v>
      </c>
    </row>
    <row r="2588" spans="1:2" x14ac:dyDescent="0.3">
      <c r="A2588" s="17">
        <v>2585</v>
      </c>
      <c r="B2588" s="18">
        <v>1</v>
      </c>
    </row>
    <row r="2589" spans="1:2" x14ac:dyDescent="0.3">
      <c r="A2589" s="17">
        <v>2586</v>
      </c>
      <c r="B2589" s="18">
        <v>1</v>
      </c>
    </row>
    <row r="2590" spans="1:2" x14ac:dyDescent="0.3">
      <c r="A2590" s="17">
        <v>2587</v>
      </c>
      <c r="B2590" s="18">
        <v>1</v>
      </c>
    </row>
    <row r="2591" spans="1:2" x14ac:dyDescent="0.3">
      <c r="A2591" s="17">
        <v>2588</v>
      </c>
      <c r="B2591" s="18">
        <v>1</v>
      </c>
    </row>
    <row r="2592" spans="1:2" x14ac:dyDescent="0.3">
      <c r="A2592" s="17">
        <v>2589</v>
      </c>
      <c r="B2592" s="18">
        <v>1</v>
      </c>
    </row>
    <row r="2593" spans="1:2" x14ac:dyDescent="0.3">
      <c r="A2593" s="17">
        <v>2590</v>
      </c>
      <c r="B2593" s="18">
        <v>1</v>
      </c>
    </row>
    <row r="2594" spans="1:2" x14ac:dyDescent="0.3">
      <c r="A2594" s="17">
        <v>2591</v>
      </c>
      <c r="B2594" s="18">
        <v>1</v>
      </c>
    </row>
    <row r="2595" spans="1:2" x14ac:dyDescent="0.3">
      <c r="A2595" s="17">
        <v>2592</v>
      </c>
      <c r="B2595" s="18">
        <v>1</v>
      </c>
    </row>
    <row r="2596" spans="1:2" x14ac:dyDescent="0.3">
      <c r="A2596" s="17">
        <v>2593</v>
      </c>
      <c r="B2596" s="18">
        <v>1</v>
      </c>
    </row>
    <row r="2597" spans="1:2" x14ac:dyDescent="0.3">
      <c r="A2597" s="17">
        <v>2594</v>
      </c>
      <c r="B2597" s="18">
        <v>1</v>
      </c>
    </row>
    <row r="2598" spans="1:2" x14ac:dyDescent="0.3">
      <c r="A2598" s="17">
        <v>2595</v>
      </c>
      <c r="B2598" s="18">
        <v>1</v>
      </c>
    </row>
    <row r="2599" spans="1:2" x14ac:dyDescent="0.3">
      <c r="A2599" s="17">
        <v>2596</v>
      </c>
      <c r="B2599" s="18">
        <v>1</v>
      </c>
    </row>
    <row r="2600" spans="1:2" x14ac:dyDescent="0.3">
      <c r="A2600" s="17">
        <v>2597</v>
      </c>
      <c r="B2600" s="18">
        <v>1</v>
      </c>
    </row>
    <row r="2601" spans="1:2" x14ac:dyDescent="0.3">
      <c r="A2601" s="17">
        <v>2598</v>
      </c>
      <c r="B2601" s="18">
        <v>1</v>
      </c>
    </row>
    <row r="2602" spans="1:2" x14ac:dyDescent="0.3">
      <c r="A2602" s="17">
        <v>2599</v>
      </c>
      <c r="B2602" s="18">
        <v>1</v>
      </c>
    </row>
    <row r="2603" spans="1:2" x14ac:dyDescent="0.3">
      <c r="A2603" s="17">
        <v>2600</v>
      </c>
      <c r="B2603" s="18">
        <v>1</v>
      </c>
    </row>
    <row r="2604" spans="1:2" x14ac:dyDescent="0.3">
      <c r="A2604" s="17">
        <v>2601</v>
      </c>
      <c r="B2604" s="18">
        <v>1</v>
      </c>
    </row>
    <row r="2605" spans="1:2" x14ac:dyDescent="0.3">
      <c r="A2605" s="17">
        <v>2602</v>
      </c>
      <c r="B2605" s="18">
        <v>1</v>
      </c>
    </row>
    <row r="2606" spans="1:2" x14ac:dyDescent="0.3">
      <c r="A2606" s="17">
        <v>2603</v>
      </c>
      <c r="B2606" s="18">
        <v>1</v>
      </c>
    </row>
    <row r="2607" spans="1:2" x14ac:dyDescent="0.3">
      <c r="A2607" s="17">
        <v>2604</v>
      </c>
      <c r="B2607" s="18">
        <v>1</v>
      </c>
    </row>
    <row r="2608" spans="1:2" x14ac:dyDescent="0.3">
      <c r="A2608" s="17">
        <v>2605</v>
      </c>
      <c r="B2608" s="18">
        <v>1</v>
      </c>
    </row>
    <row r="2609" spans="1:2" x14ac:dyDescent="0.3">
      <c r="A2609" s="17">
        <v>2606</v>
      </c>
      <c r="B2609" s="18">
        <v>1</v>
      </c>
    </row>
    <row r="2610" spans="1:2" x14ac:dyDescent="0.3">
      <c r="A2610" s="17">
        <v>2607</v>
      </c>
      <c r="B2610" s="18">
        <v>1</v>
      </c>
    </row>
    <row r="2611" spans="1:2" x14ac:dyDescent="0.3">
      <c r="A2611" s="17">
        <v>2608</v>
      </c>
      <c r="B2611" s="18">
        <v>1</v>
      </c>
    </row>
    <row r="2612" spans="1:2" x14ac:dyDescent="0.3">
      <c r="A2612" s="17">
        <v>2609</v>
      </c>
      <c r="B2612" s="18">
        <v>1</v>
      </c>
    </row>
    <row r="2613" spans="1:2" x14ac:dyDescent="0.3">
      <c r="A2613" s="17">
        <v>2610</v>
      </c>
      <c r="B2613" s="18">
        <v>1</v>
      </c>
    </row>
    <row r="2614" spans="1:2" x14ac:dyDescent="0.3">
      <c r="A2614" s="17">
        <v>2611</v>
      </c>
      <c r="B2614" s="18">
        <v>1</v>
      </c>
    </row>
    <row r="2615" spans="1:2" x14ac:dyDescent="0.3">
      <c r="A2615" s="17">
        <v>2612</v>
      </c>
      <c r="B2615" s="18">
        <v>1</v>
      </c>
    </row>
    <row r="2616" spans="1:2" x14ac:dyDescent="0.3">
      <c r="A2616" s="17">
        <v>2613</v>
      </c>
      <c r="B2616" s="18">
        <v>1</v>
      </c>
    </row>
    <row r="2617" spans="1:2" x14ac:dyDescent="0.3">
      <c r="A2617" s="17">
        <v>2614</v>
      </c>
      <c r="B2617" s="18">
        <v>1</v>
      </c>
    </row>
    <row r="2618" spans="1:2" x14ac:dyDescent="0.3">
      <c r="A2618" s="17">
        <v>2615</v>
      </c>
      <c r="B2618" s="18">
        <v>1</v>
      </c>
    </row>
    <row r="2619" spans="1:2" x14ac:dyDescent="0.3">
      <c r="A2619" s="17">
        <v>2616</v>
      </c>
      <c r="B2619" s="18">
        <v>1</v>
      </c>
    </row>
    <row r="2620" spans="1:2" x14ac:dyDescent="0.3">
      <c r="A2620" s="17">
        <v>2617</v>
      </c>
      <c r="B2620" s="18">
        <v>1</v>
      </c>
    </row>
    <row r="2621" spans="1:2" x14ac:dyDescent="0.3">
      <c r="A2621" s="17">
        <v>2618</v>
      </c>
      <c r="B2621" s="18">
        <v>1</v>
      </c>
    </row>
    <row r="2622" spans="1:2" x14ac:dyDescent="0.3">
      <c r="A2622" s="17">
        <v>2619</v>
      </c>
      <c r="B2622" s="18">
        <v>1</v>
      </c>
    </row>
    <row r="2623" spans="1:2" x14ac:dyDescent="0.3">
      <c r="A2623" s="17">
        <v>2620</v>
      </c>
      <c r="B2623" s="18">
        <v>1</v>
      </c>
    </row>
    <row r="2624" spans="1:2" x14ac:dyDescent="0.3">
      <c r="A2624" s="17">
        <v>2621</v>
      </c>
      <c r="B2624" s="18">
        <v>1</v>
      </c>
    </row>
    <row r="2625" spans="1:2" x14ac:dyDescent="0.3">
      <c r="A2625" s="17">
        <v>2622</v>
      </c>
      <c r="B2625" s="18">
        <v>1</v>
      </c>
    </row>
    <row r="2626" spans="1:2" x14ac:dyDescent="0.3">
      <c r="A2626" s="17">
        <v>2623</v>
      </c>
      <c r="B2626" s="18">
        <v>1</v>
      </c>
    </row>
    <row r="2627" spans="1:2" x14ac:dyDescent="0.3">
      <c r="A2627" s="17">
        <v>2624</v>
      </c>
      <c r="B2627" s="18">
        <v>1</v>
      </c>
    </row>
    <row r="2628" spans="1:2" x14ac:dyDescent="0.3">
      <c r="A2628" s="17">
        <v>2625</v>
      </c>
      <c r="B2628" s="18">
        <v>1</v>
      </c>
    </row>
    <row r="2629" spans="1:2" x14ac:dyDescent="0.3">
      <c r="A2629" s="17">
        <v>2626</v>
      </c>
      <c r="B2629" s="18">
        <v>1</v>
      </c>
    </row>
    <row r="2630" spans="1:2" x14ac:dyDescent="0.3">
      <c r="A2630" s="17">
        <v>2627</v>
      </c>
      <c r="B2630" s="18">
        <v>1</v>
      </c>
    </row>
    <row r="2631" spans="1:2" x14ac:dyDescent="0.3">
      <c r="A2631" s="17">
        <v>2628</v>
      </c>
      <c r="B2631" s="18">
        <v>1</v>
      </c>
    </row>
    <row r="2632" spans="1:2" x14ac:dyDescent="0.3">
      <c r="A2632" s="17">
        <v>2629</v>
      </c>
      <c r="B2632" s="18">
        <v>1</v>
      </c>
    </row>
    <row r="2633" spans="1:2" x14ac:dyDescent="0.3">
      <c r="A2633" s="17">
        <v>2630</v>
      </c>
      <c r="B2633" s="18">
        <v>1</v>
      </c>
    </row>
    <row r="2634" spans="1:2" x14ac:dyDescent="0.3">
      <c r="A2634" s="17">
        <v>2631</v>
      </c>
      <c r="B2634" s="18">
        <v>1</v>
      </c>
    </row>
    <row r="2635" spans="1:2" x14ac:dyDescent="0.3">
      <c r="A2635" s="17">
        <v>2632</v>
      </c>
      <c r="B2635" s="18">
        <v>1</v>
      </c>
    </row>
    <row r="2636" spans="1:2" x14ac:dyDescent="0.3">
      <c r="A2636" s="17">
        <v>2633</v>
      </c>
      <c r="B2636" s="18">
        <v>1</v>
      </c>
    </row>
    <row r="2637" spans="1:2" x14ac:dyDescent="0.3">
      <c r="A2637" s="17">
        <v>2634</v>
      </c>
      <c r="B2637" s="18">
        <v>1</v>
      </c>
    </row>
    <row r="2638" spans="1:2" x14ac:dyDescent="0.3">
      <c r="A2638" s="17">
        <v>2635</v>
      </c>
      <c r="B2638" s="18">
        <v>1</v>
      </c>
    </row>
    <row r="2639" spans="1:2" x14ac:dyDescent="0.3">
      <c r="A2639" s="17">
        <v>2636</v>
      </c>
      <c r="B2639" s="18">
        <v>1</v>
      </c>
    </row>
    <row r="2640" spans="1:2" x14ac:dyDescent="0.3">
      <c r="A2640" s="17">
        <v>2637</v>
      </c>
      <c r="B2640" s="18">
        <v>1</v>
      </c>
    </row>
    <row r="2641" spans="1:2" x14ac:dyDescent="0.3">
      <c r="A2641" s="17">
        <v>2638</v>
      </c>
      <c r="B2641" s="18">
        <v>1</v>
      </c>
    </row>
    <row r="2642" spans="1:2" x14ac:dyDescent="0.3">
      <c r="A2642" s="17">
        <v>2639</v>
      </c>
      <c r="B2642" s="18">
        <v>1</v>
      </c>
    </row>
    <row r="2643" spans="1:2" x14ac:dyDescent="0.3">
      <c r="A2643" s="17">
        <v>2640</v>
      </c>
      <c r="B2643" s="18">
        <v>1</v>
      </c>
    </row>
    <row r="2644" spans="1:2" x14ac:dyDescent="0.3">
      <c r="A2644" s="17">
        <v>2641</v>
      </c>
      <c r="B2644" s="18">
        <v>1</v>
      </c>
    </row>
    <row r="2645" spans="1:2" x14ac:dyDescent="0.3">
      <c r="A2645" s="17">
        <v>2642</v>
      </c>
      <c r="B2645" s="18">
        <v>1</v>
      </c>
    </row>
    <row r="2646" spans="1:2" x14ac:dyDescent="0.3">
      <c r="A2646" s="17">
        <v>2643</v>
      </c>
      <c r="B2646" s="18">
        <v>1</v>
      </c>
    </row>
    <row r="2647" spans="1:2" x14ac:dyDescent="0.3">
      <c r="A2647" s="17">
        <v>2644</v>
      </c>
      <c r="B2647" s="18">
        <v>1</v>
      </c>
    </row>
    <row r="2648" spans="1:2" x14ac:dyDescent="0.3">
      <c r="A2648" s="17">
        <v>2645</v>
      </c>
      <c r="B2648" s="18">
        <v>1</v>
      </c>
    </row>
    <row r="2649" spans="1:2" x14ac:dyDescent="0.3">
      <c r="A2649" s="17">
        <v>2646</v>
      </c>
      <c r="B2649" s="18">
        <v>1</v>
      </c>
    </row>
    <row r="2650" spans="1:2" x14ac:dyDescent="0.3">
      <c r="A2650" s="17">
        <v>2647</v>
      </c>
      <c r="B2650" s="18">
        <v>1</v>
      </c>
    </row>
    <row r="2651" spans="1:2" x14ac:dyDescent="0.3">
      <c r="A2651" s="17">
        <v>2648</v>
      </c>
      <c r="B2651" s="18">
        <v>1</v>
      </c>
    </row>
    <row r="2652" spans="1:2" x14ac:dyDescent="0.3">
      <c r="A2652" s="17">
        <v>2649</v>
      </c>
      <c r="B2652" s="18">
        <v>1</v>
      </c>
    </row>
    <row r="2653" spans="1:2" x14ac:dyDescent="0.3">
      <c r="A2653" s="17">
        <v>2650</v>
      </c>
      <c r="B2653" s="18">
        <v>1</v>
      </c>
    </row>
    <row r="2654" spans="1:2" x14ac:dyDescent="0.3">
      <c r="A2654" s="17">
        <v>2651</v>
      </c>
      <c r="B2654" s="18">
        <v>1</v>
      </c>
    </row>
    <row r="2655" spans="1:2" x14ac:dyDescent="0.3">
      <c r="A2655" s="17">
        <v>2652</v>
      </c>
      <c r="B2655" s="18">
        <v>1</v>
      </c>
    </row>
    <row r="2656" spans="1:2" x14ac:dyDescent="0.3">
      <c r="A2656" s="17">
        <v>2653</v>
      </c>
      <c r="B2656" s="18">
        <v>1</v>
      </c>
    </row>
    <row r="2657" spans="1:2" x14ac:dyDescent="0.3">
      <c r="A2657" s="17">
        <v>2654</v>
      </c>
      <c r="B2657" s="18">
        <v>1</v>
      </c>
    </row>
    <row r="2658" spans="1:2" x14ac:dyDescent="0.3">
      <c r="A2658" s="17">
        <v>2655</v>
      </c>
      <c r="B2658" s="18">
        <v>1</v>
      </c>
    </row>
    <row r="2659" spans="1:2" x14ac:dyDescent="0.3">
      <c r="A2659" s="17">
        <v>2656</v>
      </c>
      <c r="B2659" s="18">
        <v>1</v>
      </c>
    </row>
    <row r="2660" spans="1:2" x14ac:dyDescent="0.3">
      <c r="A2660" s="17">
        <v>2657</v>
      </c>
      <c r="B2660" s="18">
        <v>1</v>
      </c>
    </row>
    <row r="2661" spans="1:2" x14ac:dyDescent="0.3">
      <c r="A2661" s="17">
        <v>2658</v>
      </c>
      <c r="B2661" s="18">
        <v>1</v>
      </c>
    </row>
    <row r="2662" spans="1:2" x14ac:dyDescent="0.3">
      <c r="A2662" s="17">
        <v>2659</v>
      </c>
      <c r="B2662" s="18">
        <v>1</v>
      </c>
    </row>
    <row r="2663" spans="1:2" x14ac:dyDescent="0.3">
      <c r="A2663" s="17">
        <v>2660</v>
      </c>
      <c r="B2663" s="18">
        <v>1</v>
      </c>
    </row>
    <row r="2664" spans="1:2" x14ac:dyDescent="0.3">
      <c r="A2664" s="17">
        <v>2661</v>
      </c>
      <c r="B2664" s="18">
        <v>1</v>
      </c>
    </row>
    <row r="2665" spans="1:2" x14ac:dyDescent="0.3">
      <c r="A2665" s="17">
        <v>2662</v>
      </c>
      <c r="B2665" s="18">
        <v>1</v>
      </c>
    </row>
    <row r="2666" spans="1:2" x14ac:dyDescent="0.3">
      <c r="A2666" s="17">
        <v>2663</v>
      </c>
      <c r="B2666" s="18">
        <v>1</v>
      </c>
    </row>
    <row r="2667" spans="1:2" x14ac:dyDescent="0.3">
      <c r="A2667" s="17">
        <v>2664</v>
      </c>
      <c r="B2667" s="18">
        <v>1</v>
      </c>
    </row>
    <row r="2668" spans="1:2" x14ac:dyDescent="0.3">
      <c r="A2668" s="17">
        <v>2665</v>
      </c>
      <c r="B2668" s="18">
        <v>1</v>
      </c>
    </row>
    <row r="2669" spans="1:2" x14ac:dyDescent="0.3">
      <c r="A2669" s="17">
        <v>2666</v>
      </c>
      <c r="B2669" s="18">
        <v>1</v>
      </c>
    </row>
    <row r="2670" spans="1:2" x14ac:dyDescent="0.3">
      <c r="A2670" s="17">
        <v>2667</v>
      </c>
      <c r="B2670" s="18">
        <v>1</v>
      </c>
    </row>
    <row r="2671" spans="1:2" x14ac:dyDescent="0.3">
      <c r="A2671" s="17">
        <v>2668</v>
      </c>
      <c r="B2671" s="18">
        <v>1</v>
      </c>
    </row>
    <row r="2672" spans="1:2" x14ac:dyDescent="0.3">
      <c r="A2672" s="17">
        <v>2669</v>
      </c>
      <c r="B2672" s="18">
        <v>1</v>
      </c>
    </row>
    <row r="2673" spans="1:2" x14ac:dyDescent="0.3">
      <c r="A2673" s="17">
        <v>2670</v>
      </c>
      <c r="B2673" s="18">
        <v>1</v>
      </c>
    </row>
    <row r="2674" spans="1:2" x14ac:dyDescent="0.3">
      <c r="A2674" s="17">
        <v>2671</v>
      </c>
      <c r="B2674" s="18">
        <v>1</v>
      </c>
    </row>
    <row r="2675" spans="1:2" x14ac:dyDescent="0.3">
      <c r="A2675" s="17">
        <v>2672</v>
      </c>
      <c r="B2675" s="18">
        <v>1</v>
      </c>
    </row>
    <row r="2676" spans="1:2" x14ac:dyDescent="0.3">
      <c r="A2676" s="17">
        <v>2673</v>
      </c>
      <c r="B2676" s="18">
        <v>1</v>
      </c>
    </row>
    <row r="2677" spans="1:2" x14ac:dyDescent="0.3">
      <c r="A2677" s="17">
        <v>2674</v>
      </c>
      <c r="B2677" s="18">
        <v>1</v>
      </c>
    </row>
    <row r="2678" spans="1:2" x14ac:dyDescent="0.3">
      <c r="A2678" s="17">
        <v>2675</v>
      </c>
      <c r="B2678" s="18">
        <v>1</v>
      </c>
    </row>
    <row r="2679" spans="1:2" x14ac:dyDescent="0.3">
      <c r="A2679" s="17">
        <v>2676</v>
      </c>
      <c r="B2679" s="18">
        <v>1</v>
      </c>
    </row>
    <row r="2680" spans="1:2" x14ac:dyDescent="0.3">
      <c r="A2680" s="17">
        <v>2677</v>
      </c>
      <c r="B2680" s="18">
        <v>1</v>
      </c>
    </row>
    <row r="2681" spans="1:2" x14ac:dyDescent="0.3">
      <c r="A2681" s="17">
        <v>2678</v>
      </c>
      <c r="B2681" s="18">
        <v>1</v>
      </c>
    </row>
    <row r="2682" spans="1:2" x14ac:dyDescent="0.3">
      <c r="A2682" s="17">
        <v>2679</v>
      </c>
      <c r="B2682" s="18">
        <v>1</v>
      </c>
    </row>
    <row r="2683" spans="1:2" x14ac:dyDescent="0.3">
      <c r="A2683" s="17">
        <v>2680</v>
      </c>
      <c r="B2683" s="18">
        <v>1</v>
      </c>
    </row>
    <row r="2684" spans="1:2" x14ac:dyDescent="0.3">
      <c r="A2684" s="17">
        <v>2681</v>
      </c>
      <c r="B2684" s="18">
        <v>1</v>
      </c>
    </row>
    <row r="2685" spans="1:2" x14ac:dyDescent="0.3">
      <c r="A2685" s="17">
        <v>2682</v>
      </c>
      <c r="B2685" s="18">
        <v>1</v>
      </c>
    </row>
    <row r="2686" spans="1:2" x14ac:dyDescent="0.3">
      <c r="A2686" s="17">
        <v>2683</v>
      </c>
      <c r="B2686" s="18">
        <v>1</v>
      </c>
    </row>
    <row r="2687" spans="1:2" x14ac:dyDescent="0.3">
      <c r="A2687" s="17">
        <v>2684</v>
      </c>
      <c r="B2687" s="18">
        <v>1</v>
      </c>
    </row>
    <row r="2688" spans="1:2" x14ac:dyDescent="0.3">
      <c r="A2688" s="17">
        <v>2685</v>
      </c>
      <c r="B2688" s="18">
        <v>1</v>
      </c>
    </row>
    <row r="2689" spans="1:2" x14ac:dyDescent="0.3">
      <c r="A2689" s="17">
        <v>2686</v>
      </c>
      <c r="B2689" s="18">
        <v>1</v>
      </c>
    </row>
    <row r="2690" spans="1:2" x14ac:dyDescent="0.3">
      <c r="A2690" s="17">
        <v>2687</v>
      </c>
      <c r="B2690" s="18">
        <v>1</v>
      </c>
    </row>
    <row r="2691" spans="1:2" x14ac:dyDescent="0.3">
      <c r="A2691" s="17">
        <v>2688</v>
      </c>
      <c r="B2691" s="18">
        <v>1</v>
      </c>
    </row>
    <row r="2692" spans="1:2" x14ac:dyDescent="0.3">
      <c r="A2692" s="17">
        <v>2689</v>
      </c>
      <c r="B2692" s="18">
        <v>1</v>
      </c>
    </row>
    <row r="2693" spans="1:2" x14ac:dyDescent="0.3">
      <c r="A2693" s="17">
        <v>2690</v>
      </c>
      <c r="B2693" s="18">
        <v>1</v>
      </c>
    </row>
    <row r="2694" spans="1:2" x14ac:dyDescent="0.3">
      <c r="A2694" s="17">
        <v>2691</v>
      </c>
      <c r="B2694" s="18">
        <v>1</v>
      </c>
    </row>
    <row r="2695" spans="1:2" x14ac:dyDescent="0.3">
      <c r="A2695" s="17">
        <v>2692</v>
      </c>
      <c r="B2695" s="18">
        <v>1</v>
      </c>
    </row>
    <row r="2696" spans="1:2" x14ac:dyDescent="0.3">
      <c r="A2696" s="17">
        <v>2693</v>
      </c>
      <c r="B2696" s="18">
        <v>1</v>
      </c>
    </row>
    <row r="2697" spans="1:2" x14ac:dyDescent="0.3">
      <c r="A2697" s="17">
        <v>2694</v>
      </c>
      <c r="B2697" s="18">
        <v>1</v>
      </c>
    </row>
    <row r="2698" spans="1:2" x14ac:dyDescent="0.3">
      <c r="A2698" s="17">
        <v>2695</v>
      </c>
      <c r="B2698" s="18">
        <v>1</v>
      </c>
    </row>
    <row r="2699" spans="1:2" x14ac:dyDescent="0.3">
      <c r="A2699" s="17">
        <v>2696</v>
      </c>
      <c r="B2699" s="18">
        <v>1</v>
      </c>
    </row>
    <row r="2700" spans="1:2" x14ac:dyDescent="0.3">
      <c r="A2700" s="17">
        <v>2697</v>
      </c>
      <c r="B2700" s="18">
        <v>1</v>
      </c>
    </row>
    <row r="2701" spans="1:2" x14ac:dyDescent="0.3">
      <c r="A2701" s="17">
        <v>2698</v>
      </c>
      <c r="B2701" s="18">
        <v>1</v>
      </c>
    </row>
    <row r="2702" spans="1:2" x14ac:dyDescent="0.3">
      <c r="A2702" s="17">
        <v>2699</v>
      </c>
      <c r="B2702" s="18">
        <v>1</v>
      </c>
    </row>
    <row r="2703" spans="1:2" x14ac:dyDescent="0.3">
      <c r="A2703" s="17">
        <v>2700</v>
      </c>
      <c r="B2703" s="18">
        <v>1</v>
      </c>
    </row>
    <row r="2704" spans="1:2" x14ac:dyDescent="0.3">
      <c r="A2704" s="17">
        <v>2701</v>
      </c>
      <c r="B2704" s="18">
        <v>1</v>
      </c>
    </row>
    <row r="2705" spans="1:2" x14ac:dyDescent="0.3">
      <c r="A2705" s="17">
        <v>2702</v>
      </c>
      <c r="B2705" s="18">
        <v>1</v>
      </c>
    </row>
    <row r="2706" spans="1:2" x14ac:dyDescent="0.3">
      <c r="A2706" s="17">
        <v>2703</v>
      </c>
      <c r="B2706" s="18">
        <v>1</v>
      </c>
    </row>
    <row r="2707" spans="1:2" x14ac:dyDescent="0.3">
      <c r="A2707" s="17">
        <v>2704</v>
      </c>
      <c r="B2707" s="18">
        <v>1</v>
      </c>
    </row>
    <row r="2708" spans="1:2" x14ac:dyDescent="0.3">
      <c r="A2708" s="17">
        <v>2705</v>
      </c>
      <c r="B2708" s="18">
        <v>1</v>
      </c>
    </row>
    <row r="2709" spans="1:2" x14ac:dyDescent="0.3">
      <c r="A2709" s="17">
        <v>2706</v>
      </c>
      <c r="B2709" s="18">
        <v>1</v>
      </c>
    </row>
    <row r="2710" spans="1:2" x14ac:dyDescent="0.3">
      <c r="A2710" s="17">
        <v>2707</v>
      </c>
      <c r="B2710" s="18">
        <v>1</v>
      </c>
    </row>
    <row r="2711" spans="1:2" x14ac:dyDescent="0.3">
      <c r="A2711" s="17">
        <v>2708</v>
      </c>
      <c r="B2711" s="18">
        <v>1</v>
      </c>
    </row>
    <row r="2712" spans="1:2" x14ac:dyDescent="0.3">
      <c r="A2712" s="17">
        <v>2709</v>
      </c>
      <c r="B2712" s="18">
        <v>1</v>
      </c>
    </row>
    <row r="2713" spans="1:2" x14ac:dyDescent="0.3">
      <c r="A2713" s="17">
        <v>2710</v>
      </c>
      <c r="B2713" s="18">
        <v>1</v>
      </c>
    </row>
    <row r="2714" spans="1:2" x14ac:dyDescent="0.3">
      <c r="A2714" s="17">
        <v>2711</v>
      </c>
      <c r="B2714" s="18">
        <v>1</v>
      </c>
    </row>
    <row r="2715" spans="1:2" x14ac:dyDescent="0.3">
      <c r="A2715" s="17">
        <v>2712</v>
      </c>
      <c r="B2715" s="18">
        <v>1</v>
      </c>
    </row>
    <row r="2716" spans="1:2" x14ac:dyDescent="0.3">
      <c r="A2716" s="17">
        <v>2713</v>
      </c>
      <c r="B2716" s="18">
        <v>1</v>
      </c>
    </row>
    <row r="2717" spans="1:2" x14ac:dyDescent="0.3">
      <c r="A2717" s="17">
        <v>2714</v>
      </c>
      <c r="B2717" s="18">
        <v>1</v>
      </c>
    </row>
    <row r="2718" spans="1:2" x14ac:dyDescent="0.3">
      <c r="A2718" s="17">
        <v>2715</v>
      </c>
      <c r="B2718" s="18">
        <v>1</v>
      </c>
    </row>
    <row r="2719" spans="1:2" x14ac:dyDescent="0.3">
      <c r="A2719" s="17">
        <v>2716</v>
      </c>
      <c r="B2719" s="18">
        <v>1</v>
      </c>
    </row>
    <row r="2720" spans="1:2" x14ac:dyDescent="0.3">
      <c r="A2720" s="17">
        <v>2717</v>
      </c>
      <c r="B2720" s="18">
        <v>1</v>
      </c>
    </row>
    <row r="2721" spans="1:2" x14ac:dyDescent="0.3">
      <c r="A2721" s="17">
        <v>2718</v>
      </c>
      <c r="B2721" s="18">
        <v>1</v>
      </c>
    </row>
    <row r="2722" spans="1:2" x14ac:dyDescent="0.3">
      <c r="A2722" s="17">
        <v>2719</v>
      </c>
      <c r="B2722" s="18">
        <v>1</v>
      </c>
    </row>
    <row r="2723" spans="1:2" x14ac:dyDescent="0.3">
      <c r="A2723" s="17">
        <v>2720</v>
      </c>
      <c r="B2723" s="18">
        <v>1</v>
      </c>
    </row>
    <row r="2724" spans="1:2" x14ac:dyDescent="0.3">
      <c r="A2724" s="17">
        <v>2721</v>
      </c>
      <c r="B2724" s="18">
        <v>1</v>
      </c>
    </row>
    <row r="2725" spans="1:2" x14ac:dyDescent="0.3">
      <c r="A2725" s="17">
        <v>2722</v>
      </c>
      <c r="B2725" s="18">
        <v>1</v>
      </c>
    </row>
    <row r="2726" spans="1:2" x14ac:dyDescent="0.3">
      <c r="A2726" s="17">
        <v>2723</v>
      </c>
      <c r="B2726" s="18">
        <v>1</v>
      </c>
    </row>
    <row r="2727" spans="1:2" x14ac:dyDescent="0.3">
      <c r="A2727" s="17">
        <v>2724</v>
      </c>
      <c r="B2727" s="18">
        <v>1</v>
      </c>
    </row>
    <row r="2728" spans="1:2" x14ac:dyDescent="0.3">
      <c r="A2728" s="17">
        <v>2725</v>
      </c>
      <c r="B2728" s="18">
        <v>1</v>
      </c>
    </row>
    <row r="2729" spans="1:2" x14ac:dyDescent="0.3">
      <c r="A2729" s="17">
        <v>2726</v>
      </c>
      <c r="B2729" s="18">
        <v>1</v>
      </c>
    </row>
    <row r="2730" spans="1:2" x14ac:dyDescent="0.3">
      <c r="A2730" s="17">
        <v>2727</v>
      </c>
      <c r="B2730" s="18">
        <v>1</v>
      </c>
    </row>
    <row r="2731" spans="1:2" x14ac:dyDescent="0.3">
      <c r="A2731" s="17">
        <v>2728</v>
      </c>
      <c r="B2731" s="18">
        <v>1</v>
      </c>
    </row>
    <row r="2732" spans="1:2" x14ac:dyDescent="0.3">
      <c r="A2732" s="17">
        <v>2729</v>
      </c>
      <c r="B2732" s="18">
        <v>1</v>
      </c>
    </row>
    <row r="2733" spans="1:2" x14ac:dyDescent="0.3">
      <c r="A2733" s="17">
        <v>2730</v>
      </c>
      <c r="B2733" s="18">
        <v>1</v>
      </c>
    </row>
    <row r="2734" spans="1:2" x14ac:dyDescent="0.3">
      <c r="A2734" s="17">
        <v>2731</v>
      </c>
      <c r="B2734" s="18">
        <v>1</v>
      </c>
    </row>
    <row r="2735" spans="1:2" x14ac:dyDescent="0.3">
      <c r="A2735" s="17">
        <v>2732</v>
      </c>
      <c r="B2735" s="18">
        <v>1</v>
      </c>
    </row>
    <row r="2736" spans="1:2" x14ac:dyDescent="0.3">
      <c r="A2736" s="17">
        <v>2733</v>
      </c>
      <c r="B2736" s="18">
        <v>1</v>
      </c>
    </row>
    <row r="2737" spans="1:2" x14ac:dyDescent="0.3">
      <c r="A2737" s="17">
        <v>2734</v>
      </c>
      <c r="B2737" s="18">
        <v>1</v>
      </c>
    </row>
    <row r="2738" spans="1:2" x14ac:dyDescent="0.3">
      <c r="A2738" s="17">
        <v>2735</v>
      </c>
      <c r="B2738" s="18">
        <v>1</v>
      </c>
    </row>
    <row r="2739" spans="1:2" x14ac:dyDescent="0.3">
      <c r="A2739" s="17">
        <v>2736</v>
      </c>
      <c r="B2739" s="18">
        <v>1</v>
      </c>
    </row>
    <row r="2740" spans="1:2" x14ac:dyDescent="0.3">
      <c r="A2740" s="17">
        <v>2737</v>
      </c>
      <c r="B2740" s="18">
        <v>1</v>
      </c>
    </row>
    <row r="2741" spans="1:2" x14ac:dyDescent="0.3">
      <c r="A2741" s="17">
        <v>2738</v>
      </c>
      <c r="B2741" s="18">
        <v>1</v>
      </c>
    </row>
    <row r="2742" spans="1:2" x14ac:dyDescent="0.3">
      <c r="A2742" s="17">
        <v>2739</v>
      </c>
      <c r="B2742" s="18">
        <v>1</v>
      </c>
    </row>
    <row r="2743" spans="1:2" x14ac:dyDescent="0.3">
      <c r="A2743" s="17">
        <v>2740</v>
      </c>
      <c r="B2743" s="18">
        <v>1</v>
      </c>
    </row>
    <row r="2744" spans="1:2" x14ac:dyDescent="0.3">
      <c r="A2744" s="17">
        <v>2741</v>
      </c>
      <c r="B2744" s="18">
        <v>1</v>
      </c>
    </row>
    <row r="2745" spans="1:2" x14ac:dyDescent="0.3">
      <c r="A2745" s="17">
        <v>2742</v>
      </c>
      <c r="B2745" s="18">
        <v>1</v>
      </c>
    </row>
    <row r="2746" spans="1:2" x14ac:dyDescent="0.3">
      <c r="A2746" s="17">
        <v>2743</v>
      </c>
      <c r="B2746" s="18">
        <v>1</v>
      </c>
    </row>
    <row r="2747" spans="1:2" x14ac:dyDescent="0.3">
      <c r="A2747" s="17">
        <v>2744</v>
      </c>
      <c r="B2747" s="18">
        <v>1</v>
      </c>
    </row>
    <row r="2748" spans="1:2" x14ac:dyDescent="0.3">
      <c r="A2748" s="17">
        <v>2745</v>
      </c>
      <c r="B2748" s="18">
        <v>1</v>
      </c>
    </row>
    <row r="2749" spans="1:2" x14ac:dyDescent="0.3">
      <c r="A2749" s="17">
        <v>2746</v>
      </c>
      <c r="B2749" s="18">
        <v>1</v>
      </c>
    </row>
    <row r="2750" spans="1:2" x14ac:dyDescent="0.3">
      <c r="A2750" s="17">
        <v>2747</v>
      </c>
      <c r="B2750" s="18">
        <v>1</v>
      </c>
    </row>
    <row r="2751" spans="1:2" x14ac:dyDescent="0.3">
      <c r="A2751" s="17">
        <v>2748</v>
      </c>
      <c r="B2751" s="18">
        <v>1</v>
      </c>
    </row>
    <row r="2752" spans="1:2" x14ac:dyDescent="0.3">
      <c r="A2752" s="17">
        <v>2749</v>
      </c>
      <c r="B2752" s="18">
        <v>1</v>
      </c>
    </row>
    <row r="2753" spans="1:2" x14ac:dyDescent="0.3">
      <c r="A2753" s="17">
        <v>2750</v>
      </c>
      <c r="B2753" s="18">
        <v>1</v>
      </c>
    </row>
    <row r="2754" spans="1:2" x14ac:dyDescent="0.3">
      <c r="A2754" s="17">
        <v>2751</v>
      </c>
      <c r="B2754" s="18">
        <v>1</v>
      </c>
    </row>
    <row r="2755" spans="1:2" x14ac:dyDescent="0.3">
      <c r="A2755" s="17">
        <v>2752</v>
      </c>
      <c r="B2755" s="18">
        <v>1</v>
      </c>
    </row>
    <row r="2756" spans="1:2" x14ac:dyDescent="0.3">
      <c r="A2756" s="17">
        <v>2753</v>
      </c>
      <c r="B2756" s="18">
        <v>1</v>
      </c>
    </row>
    <row r="2757" spans="1:2" x14ac:dyDescent="0.3">
      <c r="A2757" s="17">
        <v>2754</v>
      </c>
      <c r="B2757" s="18">
        <v>1</v>
      </c>
    </row>
    <row r="2758" spans="1:2" x14ac:dyDescent="0.3">
      <c r="A2758" s="17">
        <v>2755</v>
      </c>
      <c r="B2758" s="18">
        <v>1</v>
      </c>
    </row>
    <row r="2759" spans="1:2" x14ac:dyDescent="0.3">
      <c r="A2759" s="17">
        <v>2756</v>
      </c>
      <c r="B2759" s="18">
        <v>1</v>
      </c>
    </row>
    <row r="2760" spans="1:2" x14ac:dyDescent="0.3">
      <c r="A2760" s="17">
        <v>2757</v>
      </c>
      <c r="B2760" s="18">
        <v>1</v>
      </c>
    </row>
    <row r="2761" spans="1:2" x14ac:dyDescent="0.3">
      <c r="A2761" s="17">
        <v>2758</v>
      </c>
      <c r="B2761" s="18">
        <v>1</v>
      </c>
    </row>
    <row r="2762" spans="1:2" x14ac:dyDescent="0.3">
      <c r="A2762" s="17">
        <v>2759</v>
      </c>
      <c r="B2762" s="18">
        <v>1</v>
      </c>
    </row>
    <row r="2763" spans="1:2" x14ac:dyDescent="0.3">
      <c r="A2763" s="17">
        <v>2760</v>
      </c>
      <c r="B2763" s="18">
        <v>1</v>
      </c>
    </row>
    <row r="2764" spans="1:2" x14ac:dyDescent="0.3">
      <c r="A2764" s="17">
        <v>2761</v>
      </c>
      <c r="B2764" s="18">
        <v>1</v>
      </c>
    </row>
    <row r="2765" spans="1:2" x14ac:dyDescent="0.3">
      <c r="A2765" s="17">
        <v>2762</v>
      </c>
      <c r="B2765" s="18">
        <v>1</v>
      </c>
    </row>
    <row r="2766" spans="1:2" x14ac:dyDescent="0.3">
      <c r="A2766" s="17">
        <v>2763</v>
      </c>
      <c r="B2766" s="18">
        <v>1</v>
      </c>
    </row>
    <row r="2767" spans="1:2" x14ac:dyDescent="0.3">
      <c r="A2767" s="17">
        <v>2764</v>
      </c>
      <c r="B2767" s="18">
        <v>1</v>
      </c>
    </row>
    <row r="2768" spans="1:2" x14ac:dyDescent="0.3">
      <c r="A2768" s="17">
        <v>2765</v>
      </c>
      <c r="B2768" s="18">
        <v>1</v>
      </c>
    </row>
    <row r="2769" spans="1:2" x14ac:dyDescent="0.3">
      <c r="A2769" s="17">
        <v>2766</v>
      </c>
      <c r="B2769" s="18">
        <v>1</v>
      </c>
    </row>
    <row r="2770" spans="1:2" x14ac:dyDescent="0.3">
      <c r="A2770" s="17">
        <v>2767</v>
      </c>
      <c r="B2770" s="18">
        <v>1</v>
      </c>
    </row>
    <row r="2771" spans="1:2" x14ac:dyDescent="0.3">
      <c r="A2771" s="17">
        <v>2768</v>
      </c>
      <c r="B2771" s="18">
        <v>1</v>
      </c>
    </row>
    <row r="2772" spans="1:2" x14ac:dyDescent="0.3">
      <c r="A2772" s="17">
        <v>2769</v>
      </c>
      <c r="B2772" s="18">
        <v>1</v>
      </c>
    </row>
    <row r="2773" spans="1:2" x14ac:dyDescent="0.3">
      <c r="A2773" s="17">
        <v>2770</v>
      </c>
      <c r="B2773" s="18">
        <v>1</v>
      </c>
    </row>
    <row r="2774" spans="1:2" x14ac:dyDescent="0.3">
      <c r="A2774" s="17">
        <v>2771</v>
      </c>
      <c r="B2774" s="18">
        <v>1</v>
      </c>
    </row>
    <row r="2775" spans="1:2" x14ac:dyDescent="0.3">
      <c r="A2775" s="17">
        <v>2772</v>
      </c>
      <c r="B2775" s="18">
        <v>1</v>
      </c>
    </row>
    <row r="2776" spans="1:2" x14ac:dyDescent="0.3">
      <c r="A2776" s="17">
        <v>2773</v>
      </c>
      <c r="B2776" s="18">
        <v>1</v>
      </c>
    </row>
    <row r="2777" spans="1:2" x14ac:dyDescent="0.3">
      <c r="A2777" s="17">
        <v>2774</v>
      </c>
      <c r="B2777" s="18">
        <v>1</v>
      </c>
    </row>
    <row r="2778" spans="1:2" x14ac:dyDescent="0.3">
      <c r="A2778" s="17">
        <v>2775</v>
      </c>
      <c r="B2778" s="18">
        <v>1</v>
      </c>
    </row>
    <row r="2779" spans="1:2" x14ac:dyDescent="0.3">
      <c r="A2779" s="17">
        <v>2776</v>
      </c>
      <c r="B2779" s="18">
        <v>1</v>
      </c>
    </row>
    <row r="2780" spans="1:2" x14ac:dyDescent="0.3">
      <c r="A2780" s="17">
        <v>2777</v>
      </c>
      <c r="B2780" s="18">
        <v>1</v>
      </c>
    </row>
    <row r="2781" spans="1:2" x14ac:dyDescent="0.3">
      <c r="A2781" s="17">
        <v>2778</v>
      </c>
      <c r="B2781" s="18">
        <v>1</v>
      </c>
    </row>
    <row r="2782" spans="1:2" x14ac:dyDescent="0.3">
      <c r="A2782" s="17">
        <v>2779</v>
      </c>
      <c r="B2782" s="18">
        <v>1</v>
      </c>
    </row>
    <row r="2783" spans="1:2" x14ac:dyDescent="0.3">
      <c r="A2783" s="17">
        <v>2780</v>
      </c>
      <c r="B2783" s="18">
        <v>1</v>
      </c>
    </row>
    <row r="2784" spans="1:2" x14ac:dyDescent="0.3">
      <c r="A2784" s="17">
        <v>2781</v>
      </c>
      <c r="B2784" s="18">
        <v>1</v>
      </c>
    </row>
    <row r="2785" spans="1:2" x14ac:dyDescent="0.3">
      <c r="A2785" s="17">
        <v>2782</v>
      </c>
      <c r="B2785" s="18">
        <v>1</v>
      </c>
    </row>
    <row r="2786" spans="1:2" x14ac:dyDescent="0.3">
      <c r="A2786" s="17">
        <v>2783</v>
      </c>
      <c r="B2786" s="18">
        <v>1</v>
      </c>
    </row>
    <row r="2787" spans="1:2" x14ac:dyDescent="0.3">
      <c r="A2787" s="17">
        <v>2784</v>
      </c>
      <c r="B2787" s="18">
        <v>1</v>
      </c>
    </row>
    <row r="2788" spans="1:2" x14ac:dyDescent="0.3">
      <c r="A2788" s="17">
        <v>2785</v>
      </c>
      <c r="B2788" s="18">
        <v>1</v>
      </c>
    </row>
    <row r="2789" spans="1:2" x14ac:dyDescent="0.3">
      <c r="A2789" s="17">
        <v>2786</v>
      </c>
      <c r="B2789" s="18">
        <v>1</v>
      </c>
    </row>
    <row r="2790" spans="1:2" x14ac:dyDescent="0.3">
      <c r="A2790" s="17">
        <v>2787</v>
      </c>
      <c r="B2790" s="18">
        <v>1</v>
      </c>
    </row>
    <row r="2791" spans="1:2" x14ac:dyDescent="0.3">
      <c r="A2791" s="17">
        <v>2788</v>
      </c>
      <c r="B2791" s="18">
        <v>1</v>
      </c>
    </row>
    <row r="2792" spans="1:2" x14ac:dyDescent="0.3">
      <c r="A2792" s="17">
        <v>2789</v>
      </c>
      <c r="B2792" s="18">
        <v>1</v>
      </c>
    </row>
    <row r="2793" spans="1:2" x14ac:dyDescent="0.3">
      <c r="A2793" s="17">
        <v>2790</v>
      </c>
      <c r="B2793" s="18">
        <v>1</v>
      </c>
    </row>
    <row r="2794" spans="1:2" x14ac:dyDescent="0.3">
      <c r="A2794" s="17">
        <v>2791</v>
      </c>
      <c r="B2794" s="18">
        <v>1</v>
      </c>
    </row>
    <row r="2795" spans="1:2" x14ac:dyDescent="0.3">
      <c r="A2795" s="17">
        <v>2792</v>
      </c>
      <c r="B2795" s="18">
        <v>1</v>
      </c>
    </row>
    <row r="2796" spans="1:2" x14ac:dyDescent="0.3">
      <c r="A2796" s="17">
        <v>2793</v>
      </c>
      <c r="B2796" s="18">
        <v>1</v>
      </c>
    </row>
    <row r="2797" spans="1:2" x14ac:dyDescent="0.3">
      <c r="A2797" s="17">
        <v>2794</v>
      </c>
      <c r="B2797" s="18">
        <v>1</v>
      </c>
    </row>
    <row r="2798" spans="1:2" x14ac:dyDescent="0.3">
      <c r="A2798" s="17">
        <v>2795</v>
      </c>
      <c r="B2798" s="18">
        <v>1</v>
      </c>
    </row>
    <row r="2799" spans="1:2" x14ac:dyDescent="0.3">
      <c r="A2799" s="17">
        <v>2796</v>
      </c>
      <c r="B2799" s="18">
        <v>1</v>
      </c>
    </row>
    <row r="2800" spans="1:2" x14ac:dyDescent="0.3">
      <c r="A2800" s="17">
        <v>2797</v>
      </c>
      <c r="B2800" s="18">
        <v>1</v>
      </c>
    </row>
    <row r="2801" spans="1:2" x14ac:dyDescent="0.3">
      <c r="A2801" s="17">
        <v>2798</v>
      </c>
      <c r="B2801" s="18">
        <v>1</v>
      </c>
    </row>
    <row r="2802" spans="1:2" x14ac:dyDescent="0.3">
      <c r="A2802" s="17">
        <v>2799</v>
      </c>
      <c r="B2802" s="18">
        <v>1</v>
      </c>
    </row>
    <row r="2803" spans="1:2" x14ac:dyDescent="0.3">
      <c r="A2803" s="17">
        <v>2800</v>
      </c>
      <c r="B2803" s="18">
        <v>1</v>
      </c>
    </row>
    <row r="2804" spans="1:2" x14ac:dyDescent="0.3">
      <c r="A2804" s="17">
        <v>2801</v>
      </c>
      <c r="B2804" s="18">
        <v>1</v>
      </c>
    </row>
    <row r="2805" spans="1:2" x14ac:dyDescent="0.3">
      <c r="A2805" s="17">
        <v>2802</v>
      </c>
      <c r="B2805" s="18">
        <v>1</v>
      </c>
    </row>
    <row r="2806" spans="1:2" x14ac:dyDescent="0.3">
      <c r="A2806" s="17">
        <v>2803</v>
      </c>
      <c r="B2806" s="18">
        <v>1</v>
      </c>
    </row>
    <row r="2807" spans="1:2" x14ac:dyDescent="0.3">
      <c r="A2807" s="17">
        <v>2804</v>
      </c>
      <c r="B2807" s="18">
        <v>1</v>
      </c>
    </row>
    <row r="2808" spans="1:2" x14ac:dyDescent="0.3">
      <c r="A2808" s="17">
        <v>2805</v>
      </c>
      <c r="B2808" s="18">
        <v>1</v>
      </c>
    </row>
    <row r="2809" spans="1:2" x14ac:dyDescent="0.3">
      <c r="A2809" s="17">
        <v>2806</v>
      </c>
      <c r="B2809" s="18">
        <v>1</v>
      </c>
    </row>
    <row r="2810" spans="1:2" x14ac:dyDescent="0.3">
      <c r="A2810" s="17">
        <v>2807</v>
      </c>
      <c r="B2810" s="18">
        <v>1</v>
      </c>
    </row>
    <row r="2811" spans="1:2" x14ac:dyDescent="0.3">
      <c r="A2811" s="17">
        <v>2808</v>
      </c>
      <c r="B2811" s="18">
        <v>1</v>
      </c>
    </row>
    <row r="2812" spans="1:2" x14ac:dyDescent="0.3">
      <c r="A2812" s="17">
        <v>2809</v>
      </c>
      <c r="B2812" s="18">
        <v>1</v>
      </c>
    </row>
    <row r="2813" spans="1:2" x14ac:dyDescent="0.3">
      <c r="A2813" s="17">
        <v>2810</v>
      </c>
      <c r="B2813" s="18">
        <v>1</v>
      </c>
    </row>
    <row r="2814" spans="1:2" x14ac:dyDescent="0.3">
      <c r="A2814" s="17">
        <v>2811</v>
      </c>
      <c r="B2814" s="18">
        <v>1</v>
      </c>
    </row>
    <row r="2815" spans="1:2" x14ac:dyDescent="0.3">
      <c r="A2815" s="17">
        <v>2812</v>
      </c>
      <c r="B2815" s="18">
        <v>1</v>
      </c>
    </row>
    <row r="2816" spans="1:2" x14ac:dyDescent="0.3">
      <c r="A2816" s="17">
        <v>2813</v>
      </c>
      <c r="B2816" s="18">
        <v>1</v>
      </c>
    </row>
    <row r="2817" spans="1:2" x14ac:dyDescent="0.3">
      <c r="A2817" s="17">
        <v>2814</v>
      </c>
      <c r="B2817" s="18">
        <v>1</v>
      </c>
    </row>
    <row r="2818" spans="1:2" x14ac:dyDescent="0.3">
      <c r="A2818" s="17">
        <v>2815</v>
      </c>
      <c r="B2818" s="18">
        <v>1</v>
      </c>
    </row>
    <row r="2819" spans="1:2" x14ac:dyDescent="0.3">
      <c r="A2819" s="17">
        <v>2816</v>
      </c>
      <c r="B2819" s="18">
        <v>1</v>
      </c>
    </row>
    <row r="2820" spans="1:2" x14ac:dyDescent="0.3">
      <c r="A2820" s="17">
        <v>2817</v>
      </c>
      <c r="B2820" s="18">
        <v>1</v>
      </c>
    </row>
    <row r="2821" spans="1:2" x14ac:dyDescent="0.3">
      <c r="A2821" s="17">
        <v>2818</v>
      </c>
      <c r="B2821" s="18">
        <v>1</v>
      </c>
    </row>
    <row r="2822" spans="1:2" x14ac:dyDescent="0.3">
      <c r="A2822" s="17">
        <v>2819</v>
      </c>
      <c r="B2822" s="18">
        <v>1</v>
      </c>
    </row>
    <row r="2823" spans="1:2" x14ac:dyDescent="0.3">
      <c r="A2823" s="17">
        <v>2820</v>
      </c>
      <c r="B2823" s="18">
        <v>1</v>
      </c>
    </row>
    <row r="2824" spans="1:2" x14ac:dyDescent="0.3">
      <c r="A2824" s="17">
        <v>2821</v>
      </c>
      <c r="B2824" s="18">
        <v>1</v>
      </c>
    </row>
    <row r="2825" spans="1:2" x14ac:dyDescent="0.3">
      <c r="A2825" s="17">
        <v>2822</v>
      </c>
      <c r="B2825" s="18">
        <v>1</v>
      </c>
    </row>
    <row r="2826" spans="1:2" x14ac:dyDescent="0.3">
      <c r="A2826" s="17">
        <v>2823</v>
      </c>
      <c r="B2826" s="18">
        <v>1</v>
      </c>
    </row>
    <row r="2827" spans="1:2" x14ac:dyDescent="0.3">
      <c r="A2827" s="17">
        <v>2824</v>
      </c>
      <c r="B2827" s="18">
        <v>1</v>
      </c>
    </row>
    <row r="2828" spans="1:2" x14ac:dyDescent="0.3">
      <c r="A2828" s="17">
        <v>2825</v>
      </c>
      <c r="B2828" s="18">
        <v>1</v>
      </c>
    </row>
    <row r="2829" spans="1:2" x14ac:dyDescent="0.3">
      <c r="A2829" s="17">
        <v>2826</v>
      </c>
      <c r="B2829" s="18">
        <v>1</v>
      </c>
    </row>
    <row r="2830" spans="1:2" x14ac:dyDescent="0.3">
      <c r="A2830" s="17">
        <v>2827</v>
      </c>
      <c r="B2830" s="18">
        <v>1</v>
      </c>
    </row>
    <row r="2831" spans="1:2" x14ac:dyDescent="0.3">
      <c r="A2831" s="17">
        <v>2828</v>
      </c>
      <c r="B2831" s="18">
        <v>1</v>
      </c>
    </row>
    <row r="2832" spans="1:2" x14ac:dyDescent="0.3">
      <c r="A2832" s="17">
        <v>2829</v>
      </c>
      <c r="B2832" s="18">
        <v>1</v>
      </c>
    </row>
    <row r="2833" spans="1:2" x14ac:dyDescent="0.3">
      <c r="A2833" s="17">
        <v>2830</v>
      </c>
      <c r="B2833" s="18">
        <v>1</v>
      </c>
    </row>
    <row r="2834" spans="1:2" x14ac:dyDescent="0.3">
      <c r="A2834" s="17">
        <v>2831</v>
      </c>
      <c r="B2834" s="18">
        <v>1</v>
      </c>
    </row>
    <row r="2835" spans="1:2" x14ac:dyDescent="0.3">
      <c r="A2835" s="17">
        <v>2832</v>
      </c>
      <c r="B2835" s="18">
        <v>1</v>
      </c>
    </row>
    <row r="2836" spans="1:2" x14ac:dyDescent="0.3">
      <c r="A2836" s="17">
        <v>2833</v>
      </c>
      <c r="B2836" s="18">
        <v>1</v>
      </c>
    </row>
    <row r="2837" spans="1:2" x14ac:dyDescent="0.3">
      <c r="A2837" s="17">
        <v>2834</v>
      </c>
      <c r="B2837" s="18">
        <v>1</v>
      </c>
    </row>
    <row r="2838" spans="1:2" x14ac:dyDescent="0.3">
      <c r="A2838" s="17">
        <v>2835</v>
      </c>
      <c r="B2838" s="18">
        <v>1</v>
      </c>
    </row>
    <row r="2839" spans="1:2" x14ac:dyDescent="0.3">
      <c r="A2839" s="17">
        <v>2836</v>
      </c>
      <c r="B2839" s="18">
        <v>1</v>
      </c>
    </row>
    <row r="2840" spans="1:2" x14ac:dyDescent="0.3">
      <c r="A2840" s="17">
        <v>2837</v>
      </c>
      <c r="B2840" s="18">
        <v>1</v>
      </c>
    </row>
    <row r="2841" spans="1:2" x14ac:dyDescent="0.3">
      <c r="A2841" s="17">
        <v>2838</v>
      </c>
      <c r="B2841" s="18">
        <v>1</v>
      </c>
    </row>
    <row r="2842" spans="1:2" x14ac:dyDescent="0.3">
      <c r="A2842" s="17">
        <v>2839</v>
      </c>
      <c r="B2842" s="18">
        <v>1</v>
      </c>
    </row>
    <row r="2843" spans="1:2" x14ac:dyDescent="0.3">
      <c r="A2843" s="17">
        <v>2840</v>
      </c>
      <c r="B2843" s="18">
        <v>1</v>
      </c>
    </row>
    <row r="2844" spans="1:2" x14ac:dyDescent="0.3">
      <c r="A2844" s="17">
        <v>2841</v>
      </c>
      <c r="B2844" s="18">
        <v>1</v>
      </c>
    </row>
    <row r="2845" spans="1:2" x14ac:dyDescent="0.3">
      <c r="A2845" s="17">
        <v>2842</v>
      </c>
      <c r="B2845" s="18">
        <v>1</v>
      </c>
    </row>
    <row r="2846" spans="1:2" x14ac:dyDescent="0.3">
      <c r="A2846" s="17">
        <v>2843</v>
      </c>
      <c r="B2846" s="18">
        <v>1</v>
      </c>
    </row>
    <row r="2847" spans="1:2" x14ac:dyDescent="0.3">
      <c r="A2847" s="17">
        <v>2844</v>
      </c>
      <c r="B2847" s="18">
        <v>1</v>
      </c>
    </row>
    <row r="2848" spans="1:2" x14ac:dyDescent="0.3">
      <c r="A2848" s="17">
        <v>2845</v>
      </c>
      <c r="B2848" s="18">
        <v>1</v>
      </c>
    </row>
    <row r="2849" spans="1:2" x14ac:dyDescent="0.3">
      <c r="A2849" s="17">
        <v>2846</v>
      </c>
      <c r="B2849" s="18">
        <v>1</v>
      </c>
    </row>
    <row r="2850" spans="1:2" x14ac:dyDescent="0.3">
      <c r="A2850" s="17">
        <v>2847</v>
      </c>
      <c r="B2850" s="18">
        <v>1</v>
      </c>
    </row>
    <row r="2851" spans="1:2" x14ac:dyDescent="0.3">
      <c r="A2851" s="17">
        <v>2848</v>
      </c>
      <c r="B2851" s="18">
        <v>1</v>
      </c>
    </row>
    <row r="2852" spans="1:2" x14ac:dyDescent="0.3">
      <c r="A2852" s="17">
        <v>2849</v>
      </c>
      <c r="B2852" s="18">
        <v>1</v>
      </c>
    </row>
    <row r="2853" spans="1:2" x14ac:dyDescent="0.3">
      <c r="A2853" s="17">
        <v>2850</v>
      </c>
      <c r="B2853" s="18">
        <v>1</v>
      </c>
    </row>
    <row r="2854" spans="1:2" x14ac:dyDescent="0.3">
      <c r="A2854" s="17">
        <v>2851</v>
      </c>
      <c r="B2854" s="18">
        <v>1</v>
      </c>
    </row>
    <row r="2855" spans="1:2" x14ac:dyDescent="0.3">
      <c r="A2855" s="17">
        <v>2852</v>
      </c>
      <c r="B2855" s="18">
        <v>1</v>
      </c>
    </row>
    <row r="2856" spans="1:2" x14ac:dyDescent="0.3">
      <c r="A2856" s="17">
        <v>2853</v>
      </c>
      <c r="B2856" s="18">
        <v>1</v>
      </c>
    </row>
    <row r="2857" spans="1:2" x14ac:dyDescent="0.3">
      <c r="A2857" s="17">
        <v>2854</v>
      </c>
      <c r="B2857" s="18">
        <v>1</v>
      </c>
    </row>
    <row r="2858" spans="1:2" x14ac:dyDescent="0.3">
      <c r="A2858" s="17">
        <v>2855</v>
      </c>
      <c r="B2858" s="18">
        <v>1</v>
      </c>
    </row>
    <row r="2859" spans="1:2" x14ac:dyDescent="0.3">
      <c r="A2859" s="17">
        <v>2856</v>
      </c>
      <c r="B2859" s="18">
        <v>1</v>
      </c>
    </row>
    <row r="2860" spans="1:2" x14ac:dyDescent="0.3">
      <c r="A2860" s="17">
        <v>2857</v>
      </c>
      <c r="B2860" s="18">
        <v>1</v>
      </c>
    </row>
    <row r="2861" spans="1:2" x14ac:dyDescent="0.3">
      <c r="A2861" s="17">
        <v>2858</v>
      </c>
      <c r="B2861" s="18">
        <v>1</v>
      </c>
    </row>
    <row r="2862" spans="1:2" x14ac:dyDescent="0.3">
      <c r="A2862" s="17">
        <v>2859</v>
      </c>
      <c r="B2862" s="18">
        <v>1</v>
      </c>
    </row>
    <row r="2863" spans="1:2" x14ac:dyDescent="0.3">
      <c r="A2863" s="17">
        <v>2860</v>
      </c>
      <c r="B2863" s="18">
        <v>1</v>
      </c>
    </row>
    <row r="2864" spans="1:2" x14ac:dyDescent="0.3">
      <c r="A2864" s="17">
        <v>2861</v>
      </c>
      <c r="B2864" s="18">
        <v>1</v>
      </c>
    </row>
    <row r="2865" spans="1:2" x14ac:dyDescent="0.3">
      <c r="A2865" s="17">
        <v>2862</v>
      </c>
      <c r="B2865" s="18">
        <v>1</v>
      </c>
    </row>
    <row r="2866" spans="1:2" x14ac:dyDescent="0.3">
      <c r="A2866" s="17">
        <v>2863</v>
      </c>
      <c r="B2866" s="18">
        <v>1</v>
      </c>
    </row>
    <row r="2867" spans="1:2" x14ac:dyDescent="0.3">
      <c r="A2867" s="17">
        <v>2864</v>
      </c>
      <c r="B2867" s="18">
        <v>1</v>
      </c>
    </row>
    <row r="2868" spans="1:2" x14ac:dyDescent="0.3">
      <c r="A2868" s="17">
        <v>2865</v>
      </c>
      <c r="B2868" s="18">
        <v>1</v>
      </c>
    </row>
    <row r="2869" spans="1:2" x14ac:dyDescent="0.3">
      <c r="A2869" s="17">
        <v>2866</v>
      </c>
      <c r="B2869" s="18">
        <v>1</v>
      </c>
    </row>
    <row r="2870" spans="1:2" x14ac:dyDescent="0.3">
      <c r="A2870" s="17">
        <v>2867</v>
      </c>
      <c r="B2870" s="18">
        <v>1</v>
      </c>
    </row>
    <row r="2871" spans="1:2" x14ac:dyDescent="0.3">
      <c r="A2871" s="17">
        <v>2868</v>
      </c>
      <c r="B2871" s="18">
        <v>1</v>
      </c>
    </row>
    <row r="2872" spans="1:2" x14ac:dyDescent="0.3">
      <c r="A2872" s="17">
        <v>2869</v>
      </c>
      <c r="B2872" s="18">
        <v>1</v>
      </c>
    </row>
    <row r="2873" spans="1:2" x14ac:dyDescent="0.3">
      <c r="A2873" s="17">
        <v>2870</v>
      </c>
      <c r="B2873" s="18">
        <v>1</v>
      </c>
    </row>
    <row r="2874" spans="1:2" x14ac:dyDescent="0.3">
      <c r="A2874" s="17">
        <v>2871</v>
      </c>
      <c r="B2874" s="18">
        <v>1</v>
      </c>
    </row>
    <row r="2875" spans="1:2" x14ac:dyDescent="0.3">
      <c r="A2875" s="17">
        <v>2872</v>
      </c>
      <c r="B2875" s="18">
        <v>1</v>
      </c>
    </row>
    <row r="2876" spans="1:2" x14ac:dyDescent="0.3">
      <c r="A2876" s="17">
        <v>2873</v>
      </c>
      <c r="B2876" s="18">
        <v>1</v>
      </c>
    </row>
    <row r="2877" spans="1:2" x14ac:dyDescent="0.3">
      <c r="A2877" s="17">
        <v>2874</v>
      </c>
      <c r="B2877" s="18">
        <v>1</v>
      </c>
    </row>
    <row r="2878" spans="1:2" x14ac:dyDescent="0.3">
      <c r="A2878" s="17">
        <v>2875</v>
      </c>
      <c r="B2878" s="18">
        <v>1</v>
      </c>
    </row>
    <row r="2879" spans="1:2" x14ac:dyDescent="0.3">
      <c r="A2879" s="17">
        <v>2876</v>
      </c>
      <c r="B2879" s="18">
        <v>1</v>
      </c>
    </row>
    <row r="2880" spans="1:2" x14ac:dyDescent="0.3">
      <c r="A2880" s="17">
        <v>2877</v>
      </c>
      <c r="B2880" s="18">
        <v>1</v>
      </c>
    </row>
    <row r="2881" spans="1:2" x14ac:dyDescent="0.3">
      <c r="A2881" s="17">
        <v>2878</v>
      </c>
      <c r="B2881" s="18">
        <v>1</v>
      </c>
    </row>
    <row r="2882" spans="1:2" x14ac:dyDescent="0.3">
      <c r="A2882" s="17">
        <v>2879</v>
      </c>
      <c r="B2882" s="18">
        <v>1</v>
      </c>
    </row>
    <row r="2883" spans="1:2" x14ac:dyDescent="0.3">
      <c r="A2883" s="17">
        <v>2880</v>
      </c>
      <c r="B2883" s="18">
        <v>1</v>
      </c>
    </row>
    <row r="2884" spans="1:2" x14ac:dyDescent="0.3">
      <c r="A2884" s="17">
        <v>2881</v>
      </c>
      <c r="B2884" s="18">
        <v>1</v>
      </c>
    </row>
    <row r="2885" spans="1:2" x14ac:dyDescent="0.3">
      <c r="A2885" s="17">
        <v>2882</v>
      </c>
      <c r="B2885" s="18">
        <v>1</v>
      </c>
    </row>
    <row r="2886" spans="1:2" x14ac:dyDescent="0.3">
      <c r="A2886" s="17">
        <v>2883</v>
      </c>
      <c r="B2886" s="18">
        <v>1</v>
      </c>
    </row>
    <row r="2887" spans="1:2" x14ac:dyDescent="0.3">
      <c r="A2887" s="17">
        <v>2884</v>
      </c>
      <c r="B2887" s="18">
        <v>1</v>
      </c>
    </row>
    <row r="2888" spans="1:2" x14ac:dyDescent="0.3">
      <c r="A2888" s="17">
        <v>2885</v>
      </c>
      <c r="B2888" s="18">
        <v>1</v>
      </c>
    </row>
    <row r="2889" spans="1:2" x14ac:dyDescent="0.3">
      <c r="A2889" s="17">
        <v>2886</v>
      </c>
      <c r="B2889" s="18">
        <v>1</v>
      </c>
    </row>
    <row r="2890" spans="1:2" x14ac:dyDescent="0.3">
      <c r="A2890" s="17">
        <v>2887</v>
      </c>
      <c r="B2890" s="18">
        <v>1</v>
      </c>
    </row>
    <row r="2891" spans="1:2" x14ac:dyDescent="0.3">
      <c r="A2891" s="17">
        <v>2888</v>
      </c>
      <c r="B2891" s="18">
        <v>1</v>
      </c>
    </row>
    <row r="2892" spans="1:2" x14ac:dyDescent="0.3">
      <c r="A2892" s="17">
        <v>2889</v>
      </c>
      <c r="B2892" s="18">
        <v>1</v>
      </c>
    </row>
    <row r="2893" spans="1:2" x14ac:dyDescent="0.3">
      <c r="A2893" s="17">
        <v>2890</v>
      </c>
      <c r="B2893" s="18">
        <v>1</v>
      </c>
    </row>
    <row r="2894" spans="1:2" x14ac:dyDescent="0.3">
      <c r="A2894" s="17">
        <v>2891</v>
      </c>
      <c r="B2894" s="18">
        <v>1</v>
      </c>
    </row>
    <row r="2895" spans="1:2" x14ac:dyDescent="0.3">
      <c r="A2895" s="17">
        <v>2892</v>
      </c>
      <c r="B2895" s="18">
        <v>1</v>
      </c>
    </row>
    <row r="2896" spans="1:2" x14ac:dyDescent="0.3">
      <c r="A2896" s="17">
        <v>2893</v>
      </c>
      <c r="B2896" s="18">
        <v>1</v>
      </c>
    </row>
    <row r="2897" spans="1:2" x14ac:dyDescent="0.3">
      <c r="A2897" s="17">
        <v>2894</v>
      </c>
      <c r="B2897" s="18">
        <v>1</v>
      </c>
    </row>
    <row r="2898" spans="1:2" x14ac:dyDescent="0.3">
      <c r="A2898" s="17">
        <v>2895</v>
      </c>
      <c r="B2898" s="18">
        <v>1</v>
      </c>
    </row>
    <row r="2899" spans="1:2" x14ac:dyDescent="0.3">
      <c r="A2899" s="17">
        <v>2896</v>
      </c>
      <c r="B2899" s="18">
        <v>1</v>
      </c>
    </row>
    <row r="2900" spans="1:2" x14ac:dyDescent="0.3">
      <c r="A2900" s="17">
        <v>2897</v>
      </c>
      <c r="B2900" s="18">
        <v>1</v>
      </c>
    </row>
    <row r="2901" spans="1:2" x14ac:dyDescent="0.3">
      <c r="A2901" s="17">
        <v>2898</v>
      </c>
      <c r="B2901" s="18">
        <v>1</v>
      </c>
    </row>
    <row r="2902" spans="1:2" x14ac:dyDescent="0.3">
      <c r="A2902" s="17">
        <v>2899</v>
      </c>
      <c r="B2902" s="18">
        <v>1</v>
      </c>
    </row>
    <row r="2903" spans="1:2" x14ac:dyDescent="0.3">
      <c r="A2903" s="17">
        <v>2900</v>
      </c>
      <c r="B2903" s="18">
        <v>1</v>
      </c>
    </row>
    <row r="2904" spans="1:2" x14ac:dyDescent="0.3">
      <c r="A2904" s="17">
        <v>2901</v>
      </c>
      <c r="B2904" s="18">
        <v>1</v>
      </c>
    </row>
    <row r="2905" spans="1:2" x14ac:dyDescent="0.3">
      <c r="A2905" s="17">
        <v>2902</v>
      </c>
      <c r="B2905" s="18">
        <v>1</v>
      </c>
    </row>
    <row r="2906" spans="1:2" x14ac:dyDescent="0.3">
      <c r="A2906" s="17">
        <v>2903</v>
      </c>
      <c r="B2906" s="18">
        <v>1</v>
      </c>
    </row>
    <row r="2907" spans="1:2" x14ac:dyDescent="0.3">
      <c r="A2907" s="17">
        <v>2904</v>
      </c>
      <c r="B2907" s="18">
        <v>1</v>
      </c>
    </row>
    <row r="2908" spans="1:2" x14ac:dyDescent="0.3">
      <c r="A2908" s="17">
        <v>2905</v>
      </c>
      <c r="B2908" s="18">
        <v>1</v>
      </c>
    </row>
    <row r="2909" spans="1:2" x14ac:dyDescent="0.3">
      <c r="A2909" s="17">
        <v>2906</v>
      </c>
      <c r="B2909" s="18">
        <v>1</v>
      </c>
    </row>
    <row r="2910" spans="1:2" x14ac:dyDescent="0.3">
      <c r="A2910" s="17">
        <v>2907</v>
      </c>
      <c r="B2910" s="18">
        <v>1</v>
      </c>
    </row>
    <row r="2911" spans="1:2" x14ac:dyDescent="0.3">
      <c r="A2911" s="17">
        <v>2908</v>
      </c>
      <c r="B2911" s="18">
        <v>1</v>
      </c>
    </row>
    <row r="2912" spans="1:2" x14ac:dyDescent="0.3">
      <c r="A2912" s="17">
        <v>2909</v>
      </c>
      <c r="B2912" s="18">
        <v>1</v>
      </c>
    </row>
    <row r="2913" spans="1:2" x14ac:dyDescent="0.3">
      <c r="A2913" s="17">
        <v>2910</v>
      </c>
      <c r="B2913" s="18">
        <v>1</v>
      </c>
    </row>
    <row r="2914" spans="1:2" x14ac:dyDescent="0.3">
      <c r="A2914" s="17">
        <v>2911</v>
      </c>
      <c r="B2914" s="18">
        <v>1</v>
      </c>
    </row>
    <row r="2915" spans="1:2" x14ac:dyDescent="0.3">
      <c r="A2915" s="17">
        <v>2912</v>
      </c>
      <c r="B2915" s="18">
        <v>1</v>
      </c>
    </row>
    <row r="2916" spans="1:2" x14ac:dyDescent="0.3">
      <c r="A2916" s="17">
        <v>2913</v>
      </c>
      <c r="B2916" s="18">
        <v>1</v>
      </c>
    </row>
    <row r="2917" spans="1:2" x14ac:dyDescent="0.3">
      <c r="A2917" s="17">
        <v>2914</v>
      </c>
      <c r="B2917" s="18">
        <v>1</v>
      </c>
    </row>
    <row r="2918" spans="1:2" x14ac:dyDescent="0.3">
      <c r="A2918" s="17">
        <v>2915</v>
      </c>
      <c r="B2918" s="18">
        <v>1</v>
      </c>
    </row>
    <row r="2919" spans="1:2" x14ac:dyDescent="0.3">
      <c r="A2919" s="17">
        <v>2916</v>
      </c>
      <c r="B2919" s="18">
        <v>1</v>
      </c>
    </row>
    <row r="2920" spans="1:2" x14ac:dyDescent="0.3">
      <c r="A2920" s="17">
        <v>2917</v>
      </c>
      <c r="B2920" s="18">
        <v>1</v>
      </c>
    </row>
    <row r="2921" spans="1:2" x14ac:dyDescent="0.3">
      <c r="A2921" s="17">
        <v>2918</v>
      </c>
      <c r="B2921" s="18">
        <v>1</v>
      </c>
    </row>
    <row r="2922" spans="1:2" x14ac:dyDescent="0.3">
      <c r="A2922" s="17">
        <v>2919</v>
      </c>
      <c r="B2922" s="18">
        <v>1</v>
      </c>
    </row>
    <row r="2923" spans="1:2" x14ac:dyDescent="0.3">
      <c r="A2923" s="17">
        <v>2920</v>
      </c>
      <c r="B2923" s="18">
        <v>1</v>
      </c>
    </row>
    <row r="2924" spans="1:2" x14ac:dyDescent="0.3">
      <c r="A2924" s="17">
        <v>2921</v>
      </c>
      <c r="B2924" s="18">
        <v>1</v>
      </c>
    </row>
    <row r="2925" spans="1:2" x14ac:dyDescent="0.3">
      <c r="A2925" s="17">
        <v>2922</v>
      </c>
      <c r="B2925" s="18">
        <v>1</v>
      </c>
    </row>
    <row r="2926" spans="1:2" x14ac:dyDescent="0.3">
      <c r="A2926" s="17">
        <v>2923</v>
      </c>
      <c r="B2926" s="18">
        <v>1</v>
      </c>
    </row>
    <row r="2927" spans="1:2" x14ac:dyDescent="0.3">
      <c r="A2927" s="17">
        <v>2924</v>
      </c>
      <c r="B2927" s="18">
        <v>1</v>
      </c>
    </row>
    <row r="2928" spans="1:2" x14ac:dyDescent="0.3">
      <c r="A2928" s="17">
        <v>2925</v>
      </c>
      <c r="B2928" s="18">
        <v>1</v>
      </c>
    </row>
    <row r="2929" spans="1:2" x14ac:dyDescent="0.3">
      <c r="A2929" s="17">
        <v>2926</v>
      </c>
      <c r="B2929" s="18">
        <v>1</v>
      </c>
    </row>
    <row r="2930" spans="1:2" x14ac:dyDescent="0.3">
      <c r="A2930" s="17">
        <v>2927</v>
      </c>
      <c r="B2930" s="18">
        <v>1</v>
      </c>
    </row>
    <row r="2931" spans="1:2" x14ac:dyDescent="0.3">
      <c r="A2931" s="17">
        <v>2928</v>
      </c>
      <c r="B2931" s="18">
        <v>1</v>
      </c>
    </row>
    <row r="2932" spans="1:2" x14ac:dyDescent="0.3">
      <c r="A2932" s="17">
        <v>2929</v>
      </c>
      <c r="B2932" s="18">
        <v>1</v>
      </c>
    </row>
    <row r="2933" spans="1:2" x14ac:dyDescent="0.3">
      <c r="A2933" s="17">
        <v>2930</v>
      </c>
      <c r="B2933" s="18">
        <v>1</v>
      </c>
    </row>
    <row r="2934" spans="1:2" x14ac:dyDescent="0.3">
      <c r="A2934" s="17">
        <v>2931</v>
      </c>
      <c r="B2934" s="18">
        <v>1</v>
      </c>
    </row>
    <row r="2935" spans="1:2" x14ac:dyDescent="0.3">
      <c r="A2935" s="17">
        <v>2932</v>
      </c>
      <c r="B2935" s="18">
        <v>1</v>
      </c>
    </row>
    <row r="2936" spans="1:2" x14ac:dyDescent="0.3">
      <c r="A2936" s="17">
        <v>2933</v>
      </c>
      <c r="B2936" s="18">
        <v>1</v>
      </c>
    </row>
    <row r="2937" spans="1:2" x14ac:dyDescent="0.3">
      <c r="A2937" s="17">
        <v>2934</v>
      </c>
      <c r="B2937" s="18">
        <v>1</v>
      </c>
    </row>
    <row r="2938" spans="1:2" x14ac:dyDescent="0.3">
      <c r="A2938" s="17">
        <v>2935</v>
      </c>
      <c r="B2938" s="18">
        <v>1</v>
      </c>
    </row>
    <row r="2939" spans="1:2" x14ac:dyDescent="0.3">
      <c r="A2939" s="17">
        <v>2936</v>
      </c>
      <c r="B2939" s="18">
        <v>1</v>
      </c>
    </row>
    <row r="2940" spans="1:2" x14ac:dyDescent="0.3">
      <c r="A2940" s="17">
        <v>2937</v>
      </c>
      <c r="B2940" s="18">
        <v>1</v>
      </c>
    </row>
    <row r="2941" spans="1:2" x14ac:dyDescent="0.3">
      <c r="A2941" s="17">
        <v>2938</v>
      </c>
      <c r="B2941" s="18">
        <v>1</v>
      </c>
    </row>
    <row r="2942" spans="1:2" x14ac:dyDescent="0.3">
      <c r="A2942" s="17">
        <v>2939</v>
      </c>
      <c r="B2942" s="18">
        <v>1</v>
      </c>
    </row>
    <row r="2943" spans="1:2" x14ac:dyDescent="0.3">
      <c r="A2943" s="17">
        <v>2940</v>
      </c>
      <c r="B2943" s="18">
        <v>1</v>
      </c>
    </row>
    <row r="2944" spans="1:2" x14ac:dyDescent="0.3">
      <c r="A2944" s="17">
        <v>2941</v>
      </c>
      <c r="B2944" s="18">
        <v>1</v>
      </c>
    </row>
    <row r="2945" spans="1:2" x14ac:dyDescent="0.3">
      <c r="A2945" s="17">
        <v>2942</v>
      </c>
      <c r="B2945" s="18">
        <v>1</v>
      </c>
    </row>
    <row r="2946" spans="1:2" x14ac:dyDescent="0.3">
      <c r="A2946" s="17">
        <v>2943</v>
      </c>
      <c r="B2946" s="18">
        <v>1</v>
      </c>
    </row>
    <row r="2947" spans="1:2" x14ac:dyDescent="0.3">
      <c r="A2947" s="17">
        <v>2944</v>
      </c>
      <c r="B2947" s="18">
        <v>1</v>
      </c>
    </row>
    <row r="2948" spans="1:2" x14ac:dyDescent="0.3">
      <c r="A2948" s="17">
        <v>2945</v>
      </c>
      <c r="B2948" s="18">
        <v>1</v>
      </c>
    </row>
    <row r="2949" spans="1:2" x14ac:dyDescent="0.3">
      <c r="A2949" s="17">
        <v>2946</v>
      </c>
      <c r="B2949" s="18">
        <v>1</v>
      </c>
    </row>
    <row r="2950" spans="1:2" x14ac:dyDescent="0.3">
      <c r="A2950" s="17">
        <v>2947</v>
      </c>
      <c r="B2950" s="18">
        <v>1</v>
      </c>
    </row>
    <row r="2951" spans="1:2" x14ac:dyDescent="0.3">
      <c r="A2951" s="17">
        <v>2948</v>
      </c>
      <c r="B2951" s="18">
        <v>1</v>
      </c>
    </row>
    <row r="2952" spans="1:2" x14ac:dyDescent="0.3">
      <c r="A2952" s="17">
        <v>2949</v>
      </c>
      <c r="B2952" s="18">
        <v>1</v>
      </c>
    </row>
    <row r="2953" spans="1:2" x14ac:dyDescent="0.3">
      <c r="A2953" s="17">
        <v>2950</v>
      </c>
      <c r="B2953" s="18">
        <v>1</v>
      </c>
    </row>
    <row r="2954" spans="1:2" x14ac:dyDescent="0.3">
      <c r="A2954" s="17">
        <v>2951</v>
      </c>
      <c r="B2954" s="18">
        <v>1</v>
      </c>
    </row>
    <row r="2955" spans="1:2" x14ac:dyDescent="0.3">
      <c r="A2955" s="17">
        <v>2952</v>
      </c>
      <c r="B2955" s="18">
        <v>1</v>
      </c>
    </row>
    <row r="2956" spans="1:2" x14ac:dyDescent="0.3">
      <c r="A2956" s="17">
        <v>2953</v>
      </c>
      <c r="B2956" s="18">
        <v>1</v>
      </c>
    </row>
    <row r="2957" spans="1:2" x14ac:dyDescent="0.3">
      <c r="A2957" s="17">
        <v>2954</v>
      </c>
      <c r="B2957" s="18">
        <v>1</v>
      </c>
    </row>
    <row r="2958" spans="1:2" x14ac:dyDescent="0.3">
      <c r="A2958" s="17">
        <v>2955</v>
      </c>
      <c r="B2958" s="18">
        <v>1</v>
      </c>
    </row>
    <row r="2959" spans="1:2" x14ac:dyDescent="0.3">
      <c r="A2959" s="17">
        <v>2956</v>
      </c>
      <c r="B2959" s="18">
        <v>1</v>
      </c>
    </row>
    <row r="2960" spans="1:2" x14ac:dyDescent="0.3">
      <c r="A2960" s="17">
        <v>2957</v>
      </c>
      <c r="B2960" s="18">
        <v>1</v>
      </c>
    </row>
    <row r="2961" spans="1:2" x14ac:dyDescent="0.3">
      <c r="A2961" s="17">
        <v>2958</v>
      </c>
      <c r="B2961" s="18">
        <v>1</v>
      </c>
    </row>
    <row r="2962" spans="1:2" x14ac:dyDescent="0.3">
      <c r="A2962" s="17">
        <v>2959</v>
      </c>
      <c r="B2962" s="18">
        <v>1</v>
      </c>
    </row>
    <row r="2963" spans="1:2" x14ac:dyDescent="0.3">
      <c r="A2963" s="17">
        <v>2960</v>
      </c>
      <c r="B2963" s="18">
        <v>1</v>
      </c>
    </row>
    <row r="2964" spans="1:2" x14ac:dyDescent="0.3">
      <c r="A2964" s="17">
        <v>2961</v>
      </c>
      <c r="B2964" s="18">
        <v>1</v>
      </c>
    </row>
    <row r="2965" spans="1:2" x14ac:dyDescent="0.3">
      <c r="A2965" s="17">
        <v>2962</v>
      </c>
      <c r="B2965" s="18">
        <v>1</v>
      </c>
    </row>
    <row r="2966" spans="1:2" x14ac:dyDescent="0.3">
      <c r="A2966" s="17">
        <v>2963</v>
      </c>
      <c r="B2966" s="18">
        <v>1</v>
      </c>
    </row>
    <row r="2967" spans="1:2" x14ac:dyDescent="0.3">
      <c r="A2967" s="17">
        <v>2964</v>
      </c>
      <c r="B2967" s="18">
        <v>1</v>
      </c>
    </row>
    <row r="2968" spans="1:2" x14ac:dyDescent="0.3">
      <c r="A2968" s="17">
        <v>2965</v>
      </c>
      <c r="B2968" s="18">
        <v>1</v>
      </c>
    </row>
    <row r="2969" spans="1:2" x14ac:dyDescent="0.3">
      <c r="A2969" s="17">
        <v>2966</v>
      </c>
      <c r="B2969" s="18">
        <v>1</v>
      </c>
    </row>
    <row r="2970" spans="1:2" x14ac:dyDescent="0.3">
      <c r="A2970" s="17">
        <v>2967</v>
      </c>
      <c r="B2970" s="18">
        <v>1</v>
      </c>
    </row>
    <row r="2971" spans="1:2" x14ac:dyDescent="0.3">
      <c r="A2971" s="17">
        <v>2968</v>
      </c>
      <c r="B2971" s="18">
        <v>1</v>
      </c>
    </row>
    <row r="2972" spans="1:2" x14ac:dyDescent="0.3">
      <c r="A2972" s="17">
        <v>2969</v>
      </c>
      <c r="B2972" s="18">
        <v>1</v>
      </c>
    </row>
    <row r="2973" spans="1:2" x14ac:dyDescent="0.3">
      <c r="A2973" s="17">
        <v>2970</v>
      </c>
      <c r="B2973" s="18">
        <v>1</v>
      </c>
    </row>
    <row r="2974" spans="1:2" x14ac:dyDescent="0.3">
      <c r="A2974" s="17">
        <v>2971</v>
      </c>
      <c r="B2974" s="18">
        <v>1</v>
      </c>
    </row>
    <row r="2975" spans="1:2" x14ac:dyDescent="0.3">
      <c r="A2975" s="17">
        <v>2972</v>
      </c>
      <c r="B2975" s="18">
        <v>1</v>
      </c>
    </row>
    <row r="2976" spans="1:2" x14ac:dyDescent="0.3">
      <c r="A2976" s="17">
        <v>2973</v>
      </c>
      <c r="B2976" s="18">
        <v>1</v>
      </c>
    </row>
    <row r="2977" spans="1:2" x14ac:dyDescent="0.3">
      <c r="A2977" s="17">
        <v>2974</v>
      </c>
      <c r="B2977" s="18">
        <v>1</v>
      </c>
    </row>
    <row r="2978" spans="1:2" x14ac:dyDescent="0.3">
      <c r="A2978" s="17">
        <v>2975</v>
      </c>
      <c r="B2978" s="18">
        <v>1</v>
      </c>
    </row>
    <row r="2979" spans="1:2" x14ac:dyDescent="0.3">
      <c r="A2979" s="17">
        <v>2976</v>
      </c>
      <c r="B2979" s="18">
        <v>1</v>
      </c>
    </row>
    <row r="2980" spans="1:2" x14ac:dyDescent="0.3">
      <c r="A2980" s="17">
        <v>2977</v>
      </c>
      <c r="B2980" s="18">
        <v>1</v>
      </c>
    </row>
    <row r="2981" spans="1:2" x14ac:dyDescent="0.3">
      <c r="A2981" s="17">
        <v>2978</v>
      </c>
      <c r="B2981" s="18">
        <v>1</v>
      </c>
    </row>
    <row r="2982" spans="1:2" x14ac:dyDescent="0.3">
      <c r="A2982" s="17">
        <v>2979</v>
      </c>
      <c r="B2982" s="18">
        <v>1</v>
      </c>
    </row>
    <row r="2983" spans="1:2" x14ac:dyDescent="0.3">
      <c r="A2983" s="17">
        <v>2980</v>
      </c>
      <c r="B2983" s="18">
        <v>1</v>
      </c>
    </row>
    <row r="2984" spans="1:2" x14ac:dyDescent="0.3">
      <c r="A2984" s="17">
        <v>2981</v>
      </c>
      <c r="B2984" s="18">
        <v>1</v>
      </c>
    </row>
    <row r="2985" spans="1:2" x14ac:dyDescent="0.3">
      <c r="A2985" s="17">
        <v>2982</v>
      </c>
      <c r="B2985" s="18">
        <v>1</v>
      </c>
    </row>
    <row r="2986" spans="1:2" x14ac:dyDescent="0.3">
      <c r="A2986" s="17">
        <v>2983</v>
      </c>
      <c r="B2986" s="18">
        <v>1</v>
      </c>
    </row>
    <row r="2987" spans="1:2" x14ac:dyDescent="0.3">
      <c r="A2987" s="17">
        <v>2984</v>
      </c>
      <c r="B2987" s="18">
        <v>1</v>
      </c>
    </row>
    <row r="2988" spans="1:2" x14ac:dyDescent="0.3">
      <c r="A2988" s="17">
        <v>2985</v>
      </c>
      <c r="B2988" s="18">
        <v>1</v>
      </c>
    </row>
    <row r="2989" spans="1:2" x14ac:dyDescent="0.3">
      <c r="A2989" s="17">
        <v>2986</v>
      </c>
      <c r="B2989" s="18">
        <v>1</v>
      </c>
    </row>
    <row r="2990" spans="1:2" x14ac:dyDescent="0.3">
      <c r="A2990" s="17">
        <v>2987</v>
      </c>
      <c r="B2990" s="18">
        <v>1</v>
      </c>
    </row>
    <row r="2991" spans="1:2" x14ac:dyDescent="0.3">
      <c r="A2991" s="17">
        <v>2988</v>
      </c>
      <c r="B2991" s="18">
        <v>1</v>
      </c>
    </row>
    <row r="2992" spans="1:2" x14ac:dyDescent="0.3">
      <c r="A2992" s="17">
        <v>2989</v>
      </c>
      <c r="B2992" s="18">
        <v>1</v>
      </c>
    </row>
    <row r="2993" spans="1:2" x14ac:dyDescent="0.3">
      <c r="A2993" s="17">
        <v>2990</v>
      </c>
      <c r="B2993" s="18">
        <v>1</v>
      </c>
    </row>
    <row r="2994" spans="1:2" x14ac:dyDescent="0.3">
      <c r="A2994" s="17">
        <v>2991</v>
      </c>
      <c r="B2994" s="18">
        <v>1</v>
      </c>
    </row>
    <row r="2995" spans="1:2" x14ac:dyDescent="0.3">
      <c r="A2995" s="17">
        <v>2992</v>
      </c>
      <c r="B2995" s="18">
        <v>1</v>
      </c>
    </row>
    <row r="2996" spans="1:2" x14ac:dyDescent="0.3">
      <c r="A2996" s="17">
        <v>2993</v>
      </c>
      <c r="B2996" s="18">
        <v>1</v>
      </c>
    </row>
    <row r="2997" spans="1:2" x14ac:dyDescent="0.3">
      <c r="A2997" s="17">
        <v>2994</v>
      </c>
      <c r="B2997" s="18">
        <v>1</v>
      </c>
    </row>
    <row r="2998" spans="1:2" x14ac:dyDescent="0.3">
      <c r="A2998" s="17">
        <v>2995</v>
      </c>
      <c r="B2998" s="18">
        <v>1</v>
      </c>
    </row>
    <row r="2999" spans="1:2" x14ac:dyDescent="0.3">
      <c r="A2999" s="17">
        <v>2996</v>
      </c>
      <c r="B2999" s="18">
        <v>1</v>
      </c>
    </row>
    <row r="3000" spans="1:2" x14ac:dyDescent="0.3">
      <c r="A3000" s="17">
        <v>2997</v>
      </c>
      <c r="B3000" s="18">
        <v>1</v>
      </c>
    </row>
    <row r="3001" spans="1:2" x14ac:dyDescent="0.3">
      <c r="A3001" s="17">
        <v>2998</v>
      </c>
      <c r="B3001" s="18">
        <v>1</v>
      </c>
    </row>
    <row r="3002" spans="1:2" x14ac:dyDescent="0.3">
      <c r="A3002" s="17">
        <v>2999</v>
      </c>
      <c r="B3002" s="18">
        <v>1</v>
      </c>
    </row>
    <row r="3003" spans="1:2" x14ac:dyDescent="0.3">
      <c r="A3003" s="17">
        <v>3000</v>
      </c>
      <c r="B3003" s="18">
        <v>1</v>
      </c>
    </row>
    <row r="3004" spans="1:2" x14ac:dyDescent="0.3">
      <c r="A3004" s="17">
        <v>3001</v>
      </c>
      <c r="B3004" s="18">
        <v>1</v>
      </c>
    </row>
    <row r="3005" spans="1:2" x14ac:dyDescent="0.3">
      <c r="A3005" s="17">
        <v>3002</v>
      </c>
      <c r="B3005" s="18">
        <v>1</v>
      </c>
    </row>
    <row r="3006" spans="1:2" x14ac:dyDescent="0.3">
      <c r="A3006" s="17">
        <v>3003</v>
      </c>
      <c r="B3006" s="18">
        <v>1</v>
      </c>
    </row>
    <row r="3007" spans="1:2" x14ac:dyDescent="0.3">
      <c r="A3007" s="17">
        <v>3004</v>
      </c>
      <c r="B3007" s="18">
        <v>1</v>
      </c>
    </row>
    <row r="3008" spans="1:2" x14ac:dyDescent="0.3">
      <c r="A3008" s="17">
        <v>3005</v>
      </c>
      <c r="B3008" s="18">
        <v>1</v>
      </c>
    </row>
    <row r="3009" spans="1:2" x14ac:dyDescent="0.3">
      <c r="A3009" s="17">
        <v>3006</v>
      </c>
      <c r="B3009" s="18">
        <v>1</v>
      </c>
    </row>
    <row r="3010" spans="1:2" x14ac:dyDescent="0.3">
      <c r="A3010" s="17">
        <v>3007</v>
      </c>
      <c r="B3010" s="18">
        <v>1</v>
      </c>
    </row>
    <row r="3011" spans="1:2" x14ac:dyDescent="0.3">
      <c r="A3011" s="17">
        <v>3008</v>
      </c>
      <c r="B3011" s="18">
        <v>1</v>
      </c>
    </row>
    <row r="3012" spans="1:2" x14ac:dyDescent="0.3">
      <c r="A3012" s="17">
        <v>3009</v>
      </c>
      <c r="B3012" s="18">
        <v>1</v>
      </c>
    </row>
    <row r="3013" spans="1:2" x14ac:dyDescent="0.3">
      <c r="A3013" s="17">
        <v>3010</v>
      </c>
      <c r="B3013" s="18">
        <v>1</v>
      </c>
    </row>
    <row r="3014" spans="1:2" x14ac:dyDescent="0.3">
      <c r="A3014" s="17">
        <v>3011</v>
      </c>
      <c r="B3014" s="18">
        <v>1</v>
      </c>
    </row>
    <row r="3015" spans="1:2" x14ac:dyDescent="0.3">
      <c r="A3015" s="17">
        <v>3012</v>
      </c>
      <c r="B3015" s="18">
        <v>1</v>
      </c>
    </row>
    <row r="3016" spans="1:2" x14ac:dyDescent="0.3">
      <c r="A3016" s="17">
        <v>3013</v>
      </c>
      <c r="B3016" s="18">
        <v>1</v>
      </c>
    </row>
    <row r="3017" spans="1:2" x14ac:dyDescent="0.3">
      <c r="A3017" s="17">
        <v>3014</v>
      </c>
      <c r="B3017" s="18">
        <v>1</v>
      </c>
    </row>
    <row r="3018" spans="1:2" x14ac:dyDescent="0.3">
      <c r="A3018" s="17">
        <v>3015</v>
      </c>
      <c r="B3018" s="18">
        <v>1</v>
      </c>
    </row>
    <row r="3019" spans="1:2" x14ac:dyDescent="0.3">
      <c r="A3019" s="17">
        <v>3016</v>
      </c>
      <c r="B3019" s="18">
        <v>1</v>
      </c>
    </row>
    <row r="3020" spans="1:2" x14ac:dyDescent="0.3">
      <c r="A3020" s="17">
        <v>3017</v>
      </c>
      <c r="B3020" s="18">
        <v>1</v>
      </c>
    </row>
    <row r="3021" spans="1:2" x14ac:dyDescent="0.3">
      <c r="A3021" s="17">
        <v>3018</v>
      </c>
      <c r="B3021" s="18">
        <v>1</v>
      </c>
    </row>
    <row r="3022" spans="1:2" x14ac:dyDescent="0.3">
      <c r="A3022" s="17">
        <v>3019</v>
      </c>
      <c r="B3022" s="18">
        <v>1</v>
      </c>
    </row>
    <row r="3023" spans="1:2" x14ac:dyDescent="0.3">
      <c r="A3023" s="17">
        <v>3020</v>
      </c>
      <c r="B3023" s="18">
        <v>1</v>
      </c>
    </row>
    <row r="3024" spans="1:2" x14ac:dyDescent="0.3">
      <c r="A3024" s="17">
        <v>3021</v>
      </c>
      <c r="B3024" s="18">
        <v>1</v>
      </c>
    </row>
    <row r="3025" spans="1:2" x14ac:dyDescent="0.3">
      <c r="A3025" s="17">
        <v>3022</v>
      </c>
      <c r="B3025" s="18">
        <v>1</v>
      </c>
    </row>
    <row r="3026" spans="1:2" x14ac:dyDescent="0.3">
      <c r="A3026" s="17">
        <v>3023</v>
      </c>
      <c r="B3026" s="18">
        <v>1</v>
      </c>
    </row>
    <row r="3027" spans="1:2" x14ac:dyDescent="0.3">
      <c r="A3027" s="17">
        <v>3024</v>
      </c>
      <c r="B3027" s="18">
        <v>1</v>
      </c>
    </row>
    <row r="3028" spans="1:2" x14ac:dyDescent="0.3">
      <c r="A3028" s="17">
        <v>3025</v>
      </c>
      <c r="B3028" s="18">
        <v>1</v>
      </c>
    </row>
    <row r="3029" spans="1:2" x14ac:dyDescent="0.3">
      <c r="A3029" s="17">
        <v>3026</v>
      </c>
      <c r="B3029" s="18">
        <v>1</v>
      </c>
    </row>
    <row r="3030" spans="1:2" x14ac:dyDescent="0.3">
      <c r="A3030" s="17">
        <v>3027</v>
      </c>
      <c r="B3030" s="18">
        <v>1</v>
      </c>
    </row>
    <row r="3031" spans="1:2" x14ac:dyDescent="0.3">
      <c r="A3031" s="17">
        <v>3028</v>
      </c>
      <c r="B3031" s="18">
        <v>1</v>
      </c>
    </row>
    <row r="3032" spans="1:2" x14ac:dyDescent="0.3">
      <c r="A3032" s="17">
        <v>3029</v>
      </c>
      <c r="B3032" s="18">
        <v>1</v>
      </c>
    </row>
    <row r="3033" spans="1:2" x14ac:dyDescent="0.3">
      <c r="A3033" s="17">
        <v>3030</v>
      </c>
      <c r="B3033" s="18">
        <v>1</v>
      </c>
    </row>
    <row r="3034" spans="1:2" x14ac:dyDescent="0.3">
      <c r="A3034" s="17">
        <v>3031</v>
      </c>
      <c r="B3034" s="18">
        <v>1</v>
      </c>
    </row>
    <row r="3035" spans="1:2" x14ac:dyDescent="0.3">
      <c r="A3035" s="17">
        <v>3032</v>
      </c>
      <c r="B3035" s="18">
        <v>1</v>
      </c>
    </row>
    <row r="3036" spans="1:2" x14ac:dyDescent="0.3">
      <c r="A3036" s="17">
        <v>3033</v>
      </c>
      <c r="B3036" s="18">
        <v>1</v>
      </c>
    </row>
    <row r="3037" spans="1:2" x14ac:dyDescent="0.3">
      <c r="A3037" s="17">
        <v>3034</v>
      </c>
      <c r="B3037" s="18">
        <v>1</v>
      </c>
    </row>
    <row r="3038" spans="1:2" x14ac:dyDescent="0.3">
      <c r="A3038" s="17">
        <v>3035</v>
      </c>
      <c r="B3038" s="18">
        <v>1</v>
      </c>
    </row>
    <row r="3039" spans="1:2" x14ac:dyDescent="0.3">
      <c r="A3039" s="17">
        <v>3036</v>
      </c>
      <c r="B3039" s="18">
        <v>1</v>
      </c>
    </row>
    <row r="3040" spans="1:2" x14ac:dyDescent="0.3">
      <c r="A3040" s="17">
        <v>3037</v>
      </c>
      <c r="B3040" s="18">
        <v>1</v>
      </c>
    </row>
    <row r="3041" spans="1:2" x14ac:dyDescent="0.3">
      <c r="A3041" s="17">
        <v>3038</v>
      </c>
      <c r="B3041" s="18">
        <v>1</v>
      </c>
    </row>
    <row r="3042" spans="1:2" x14ac:dyDescent="0.3">
      <c r="A3042" s="17">
        <v>3039</v>
      </c>
      <c r="B3042" s="18">
        <v>1</v>
      </c>
    </row>
    <row r="3043" spans="1:2" x14ac:dyDescent="0.3">
      <c r="A3043" s="17">
        <v>3040</v>
      </c>
      <c r="B3043" s="18">
        <v>1</v>
      </c>
    </row>
    <row r="3044" spans="1:2" x14ac:dyDescent="0.3">
      <c r="A3044" s="17">
        <v>3041</v>
      </c>
      <c r="B3044" s="18">
        <v>1</v>
      </c>
    </row>
    <row r="3045" spans="1:2" x14ac:dyDescent="0.3">
      <c r="A3045" s="17">
        <v>3042</v>
      </c>
      <c r="B3045" s="18">
        <v>1</v>
      </c>
    </row>
    <row r="3046" spans="1:2" x14ac:dyDescent="0.3">
      <c r="A3046" s="17">
        <v>3043</v>
      </c>
      <c r="B3046" s="18">
        <v>1</v>
      </c>
    </row>
    <row r="3047" spans="1:2" x14ac:dyDescent="0.3">
      <c r="A3047" s="17">
        <v>3044</v>
      </c>
      <c r="B3047" s="18">
        <v>1</v>
      </c>
    </row>
    <row r="3048" spans="1:2" x14ac:dyDescent="0.3">
      <c r="A3048" s="17">
        <v>3045</v>
      </c>
      <c r="B3048" s="18">
        <v>1</v>
      </c>
    </row>
    <row r="3049" spans="1:2" x14ac:dyDescent="0.3">
      <c r="A3049" s="17">
        <v>3046</v>
      </c>
      <c r="B3049" s="18">
        <v>1</v>
      </c>
    </row>
    <row r="3050" spans="1:2" x14ac:dyDescent="0.3">
      <c r="A3050" s="17">
        <v>3047</v>
      </c>
      <c r="B3050" s="18">
        <v>1</v>
      </c>
    </row>
    <row r="3051" spans="1:2" x14ac:dyDescent="0.3">
      <c r="A3051" s="17">
        <v>3048</v>
      </c>
      <c r="B3051" s="18">
        <v>1</v>
      </c>
    </row>
    <row r="3052" spans="1:2" x14ac:dyDescent="0.3">
      <c r="A3052" s="17">
        <v>3049</v>
      </c>
      <c r="B3052" s="18">
        <v>1</v>
      </c>
    </row>
    <row r="3053" spans="1:2" x14ac:dyDescent="0.3">
      <c r="A3053" s="17">
        <v>3050</v>
      </c>
      <c r="B3053" s="18">
        <v>1</v>
      </c>
    </row>
    <row r="3054" spans="1:2" x14ac:dyDescent="0.3">
      <c r="A3054" s="17">
        <v>3051</v>
      </c>
      <c r="B3054" s="18">
        <v>1</v>
      </c>
    </row>
    <row r="3055" spans="1:2" x14ac:dyDescent="0.3">
      <c r="A3055" s="17">
        <v>3052</v>
      </c>
      <c r="B3055" s="18">
        <v>1</v>
      </c>
    </row>
    <row r="3056" spans="1:2" x14ac:dyDescent="0.3">
      <c r="A3056" s="17">
        <v>3053</v>
      </c>
      <c r="B3056" s="18">
        <v>1</v>
      </c>
    </row>
    <row r="3057" spans="1:2" x14ac:dyDescent="0.3">
      <c r="A3057" s="17">
        <v>3054</v>
      </c>
      <c r="B3057" s="18">
        <v>1</v>
      </c>
    </row>
    <row r="3058" spans="1:2" x14ac:dyDescent="0.3">
      <c r="A3058" s="17">
        <v>3055</v>
      </c>
      <c r="B3058" s="18">
        <v>1</v>
      </c>
    </row>
    <row r="3059" spans="1:2" x14ac:dyDescent="0.3">
      <c r="A3059" s="17">
        <v>3056</v>
      </c>
      <c r="B3059" s="18">
        <v>1</v>
      </c>
    </row>
    <row r="3060" spans="1:2" x14ac:dyDescent="0.3">
      <c r="A3060" s="17">
        <v>3057</v>
      </c>
      <c r="B3060" s="18">
        <v>1</v>
      </c>
    </row>
    <row r="3061" spans="1:2" x14ac:dyDescent="0.3">
      <c r="A3061" s="17">
        <v>3058</v>
      </c>
      <c r="B3061" s="18">
        <v>1</v>
      </c>
    </row>
    <row r="3062" spans="1:2" x14ac:dyDescent="0.3">
      <c r="A3062" s="17">
        <v>3059</v>
      </c>
      <c r="B3062" s="18">
        <v>1</v>
      </c>
    </row>
    <row r="3063" spans="1:2" x14ac:dyDescent="0.3">
      <c r="A3063" s="17">
        <v>3060</v>
      </c>
      <c r="B3063" s="18">
        <v>1</v>
      </c>
    </row>
    <row r="3064" spans="1:2" x14ac:dyDescent="0.3">
      <c r="A3064" s="17">
        <v>3061</v>
      </c>
      <c r="B3064" s="18">
        <v>1</v>
      </c>
    </row>
    <row r="3065" spans="1:2" x14ac:dyDescent="0.3">
      <c r="A3065" s="17">
        <v>3062</v>
      </c>
      <c r="B3065" s="18">
        <v>1</v>
      </c>
    </row>
    <row r="3066" spans="1:2" x14ac:dyDescent="0.3">
      <c r="A3066" s="17">
        <v>3063</v>
      </c>
      <c r="B3066" s="18">
        <v>1</v>
      </c>
    </row>
    <row r="3067" spans="1:2" x14ac:dyDescent="0.3">
      <c r="A3067" s="17">
        <v>3064</v>
      </c>
      <c r="B3067" s="18">
        <v>1</v>
      </c>
    </row>
    <row r="3068" spans="1:2" x14ac:dyDescent="0.3">
      <c r="A3068" s="17">
        <v>3065</v>
      </c>
      <c r="B3068" s="18">
        <v>1</v>
      </c>
    </row>
    <row r="3069" spans="1:2" x14ac:dyDescent="0.3">
      <c r="A3069" s="17">
        <v>3066</v>
      </c>
      <c r="B3069" s="18">
        <v>1</v>
      </c>
    </row>
    <row r="3070" spans="1:2" x14ac:dyDescent="0.3">
      <c r="A3070" s="17">
        <v>3067</v>
      </c>
      <c r="B3070" s="18">
        <v>1</v>
      </c>
    </row>
    <row r="3071" spans="1:2" x14ac:dyDescent="0.3">
      <c r="A3071" s="17">
        <v>3068</v>
      </c>
      <c r="B3071" s="18">
        <v>1</v>
      </c>
    </row>
    <row r="3072" spans="1:2" x14ac:dyDescent="0.3">
      <c r="A3072" s="17">
        <v>3069</v>
      </c>
      <c r="B3072" s="18">
        <v>1</v>
      </c>
    </row>
    <row r="3073" spans="1:2" x14ac:dyDescent="0.3">
      <c r="A3073" s="17">
        <v>3070</v>
      </c>
      <c r="B3073" s="18">
        <v>1</v>
      </c>
    </row>
    <row r="3074" spans="1:2" x14ac:dyDescent="0.3">
      <c r="A3074" s="17">
        <v>3071</v>
      </c>
      <c r="B3074" s="18">
        <v>1</v>
      </c>
    </row>
    <row r="3075" spans="1:2" x14ac:dyDescent="0.3">
      <c r="A3075" s="17">
        <v>3072</v>
      </c>
      <c r="B3075" s="18">
        <v>1</v>
      </c>
    </row>
    <row r="3076" spans="1:2" x14ac:dyDescent="0.3">
      <c r="A3076" s="17">
        <v>3073</v>
      </c>
      <c r="B3076" s="18">
        <v>1</v>
      </c>
    </row>
    <row r="3077" spans="1:2" x14ac:dyDescent="0.3">
      <c r="A3077" s="17">
        <v>3074</v>
      </c>
      <c r="B3077" s="18">
        <v>1</v>
      </c>
    </row>
    <row r="3078" spans="1:2" x14ac:dyDescent="0.3">
      <c r="A3078" s="17">
        <v>3075</v>
      </c>
      <c r="B3078" s="18">
        <v>1</v>
      </c>
    </row>
    <row r="3079" spans="1:2" x14ac:dyDescent="0.3">
      <c r="A3079" s="17">
        <v>3076</v>
      </c>
      <c r="B3079" s="18">
        <v>1</v>
      </c>
    </row>
    <row r="3080" spans="1:2" x14ac:dyDescent="0.3">
      <c r="A3080" s="17">
        <v>3077</v>
      </c>
      <c r="B3080" s="18">
        <v>1</v>
      </c>
    </row>
    <row r="3081" spans="1:2" x14ac:dyDescent="0.3">
      <c r="A3081" s="17">
        <v>3078</v>
      </c>
      <c r="B3081" s="18">
        <v>1</v>
      </c>
    </row>
    <row r="3082" spans="1:2" x14ac:dyDescent="0.3">
      <c r="A3082" s="17">
        <v>3079</v>
      </c>
      <c r="B3082" s="18">
        <v>1</v>
      </c>
    </row>
    <row r="3083" spans="1:2" x14ac:dyDescent="0.3">
      <c r="A3083" s="17">
        <v>3080</v>
      </c>
      <c r="B3083" s="18">
        <v>1</v>
      </c>
    </row>
    <row r="3084" spans="1:2" x14ac:dyDescent="0.3">
      <c r="A3084" s="17">
        <v>3081</v>
      </c>
      <c r="B3084" s="18">
        <v>1</v>
      </c>
    </row>
    <row r="3085" spans="1:2" x14ac:dyDescent="0.3">
      <c r="A3085" s="17">
        <v>3082</v>
      </c>
      <c r="B3085" s="18">
        <v>1</v>
      </c>
    </row>
    <row r="3086" spans="1:2" x14ac:dyDescent="0.3">
      <c r="A3086" s="17">
        <v>3083</v>
      </c>
      <c r="B3086" s="18">
        <v>1</v>
      </c>
    </row>
    <row r="3087" spans="1:2" x14ac:dyDescent="0.3">
      <c r="A3087" s="17">
        <v>3084</v>
      </c>
      <c r="B3087" s="18">
        <v>1</v>
      </c>
    </row>
    <row r="3088" spans="1:2" x14ac:dyDescent="0.3">
      <c r="A3088" s="17">
        <v>3085</v>
      </c>
      <c r="B3088" s="18">
        <v>1</v>
      </c>
    </row>
    <row r="3089" spans="1:2" x14ac:dyDescent="0.3">
      <c r="A3089" s="17">
        <v>3086</v>
      </c>
      <c r="B3089" s="18">
        <v>1</v>
      </c>
    </row>
    <row r="3090" spans="1:2" x14ac:dyDescent="0.3">
      <c r="A3090" s="17">
        <v>3087</v>
      </c>
      <c r="B3090" s="18">
        <v>1</v>
      </c>
    </row>
    <row r="3091" spans="1:2" x14ac:dyDescent="0.3">
      <c r="A3091" s="17">
        <v>3088</v>
      </c>
      <c r="B3091" s="18">
        <v>1</v>
      </c>
    </row>
    <row r="3092" spans="1:2" x14ac:dyDescent="0.3">
      <c r="A3092" s="17">
        <v>3089</v>
      </c>
      <c r="B3092" s="18">
        <v>1</v>
      </c>
    </row>
    <row r="3093" spans="1:2" x14ac:dyDescent="0.3">
      <c r="A3093" s="17">
        <v>3090</v>
      </c>
      <c r="B3093" s="18">
        <v>1</v>
      </c>
    </row>
    <row r="3094" spans="1:2" x14ac:dyDescent="0.3">
      <c r="A3094" s="17">
        <v>3091</v>
      </c>
      <c r="B3094" s="18">
        <v>1</v>
      </c>
    </row>
    <row r="3095" spans="1:2" x14ac:dyDescent="0.3">
      <c r="A3095" s="17">
        <v>3092</v>
      </c>
      <c r="B3095" s="18">
        <v>1</v>
      </c>
    </row>
    <row r="3096" spans="1:2" x14ac:dyDescent="0.3">
      <c r="A3096" s="17">
        <v>3093</v>
      </c>
      <c r="B3096" s="18">
        <v>1</v>
      </c>
    </row>
    <row r="3097" spans="1:2" x14ac:dyDescent="0.3">
      <c r="A3097" s="17">
        <v>3094</v>
      </c>
      <c r="B3097" s="18">
        <v>1</v>
      </c>
    </row>
    <row r="3098" spans="1:2" x14ac:dyDescent="0.3">
      <c r="A3098" s="17">
        <v>3095</v>
      </c>
      <c r="B3098" s="18">
        <v>1</v>
      </c>
    </row>
    <row r="3099" spans="1:2" x14ac:dyDescent="0.3">
      <c r="A3099" s="17">
        <v>3096</v>
      </c>
      <c r="B3099" s="18">
        <v>1</v>
      </c>
    </row>
    <row r="3100" spans="1:2" x14ac:dyDescent="0.3">
      <c r="A3100" s="17">
        <v>3097</v>
      </c>
      <c r="B3100" s="18">
        <v>1</v>
      </c>
    </row>
    <row r="3101" spans="1:2" x14ac:dyDescent="0.3">
      <c r="A3101" s="17">
        <v>3098</v>
      </c>
      <c r="B3101" s="18">
        <v>1</v>
      </c>
    </row>
    <row r="3102" spans="1:2" x14ac:dyDescent="0.3">
      <c r="A3102" s="17">
        <v>3099</v>
      </c>
      <c r="B3102" s="18">
        <v>1</v>
      </c>
    </row>
    <row r="3103" spans="1:2" x14ac:dyDescent="0.3">
      <c r="A3103" s="17">
        <v>3100</v>
      </c>
      <c r="B3103" s="18">
        <v>1</v>
      </c>
    </row>
    <row r="3104" spans="1:2" x14ac:dyDescent="0.3">
      <c r="A3104" s="17">
        <v>3101</v>
      </c>
      <c r="B3104" s="18">
        <v>1</v>
      </c>
    </row>
    <row r="3105" spans="1:2" x14ac:dyDescent="0.3">
      <c r="A3105" s="17">
        <v>3102</v>
      </c>
      <c r="B3105" s="18">
        <v>1</v>
      </c>
    </row>
    <row r="3106" spans="1:2" x14ac:dyDescent="0.3">
      <c r="A3106" s="17">
        <v>3103</v>
      </c>
      <c r="B3106" s="18">
        <v>1</v>
      </c>
    </row>
    <row r="3107" spans="1:2" x14ac:dyDescent="0.3">
      <c r="A3107" s="17">
        <v>3104</v>
      </c>
      <c r="B3107" s="18">
        <v>1</v>
      </c>
    </row>
    <row r="3108" spans="1:2" x14ac:dyDescent="0.3">
      <c r="A3108" s="17">
        <v>3105</v>
      </c>
      <c r="B3108" s="18">
        <v>1</v>
      </c>
    </row>
    <row r="3109" spans="1:2" x14ac:dyDescent="0.3">
      <c r="A3109" s="17">
        <v>3106</v>
      </c>
      <c r="B3109" s="18">
        <v>1</v>
      </c>
    </row>
    <row r="3110" spans="1:2" x14ac:dyDescent="0.3">
      <c r="A3110" s="17">
        <v>3107</v>
      </c>
      <c r="B3110" s="18">
        <v>1</v>
      </c>
    </row>
    <row r="3111" spans="1:2" x14ac:dyDescent="0.3">
      <c r="A3111" s="17">
        <v>3108</v>
      </c>
      <c r="B3111" s="18">
        <v>1</v>
      </c>
    </row>
    <row r="3112" spans="1:2" x14ac:dyDescent="0.3">
      <c r="A3112" s="17">
        <v>3109</v>
      </c>
      <c r="B3112" s="18">
        <v>1</v>
      </c>
    </row>
    <row r="3113" spans="1:2" x14ac:dyDescent="0.3">
      <c r="A3113" s="17">
        <v>3110</v>
      </c>
      <c r="B3113" s="18">
        <v>1</v>
      </c>
    </row>
    <row r="3114" spans="1:2" x14ac:dyDescent="0.3">
      <c r="A3114" s="17">
        <v>3111</v>
      </c>
      <c r="B3114" s="18">
        <v>1</v>
      </c>
    </row>
    <row r="3115" spans="1:2" x14ac:dyDescent="0.3">
      <c r="A3115" s="17">
        <v>3112</v>
      </c>
      <c r="B3115" s="18">
        <v>1</v>
      </c>
    </row>
    <row r="3116" spans="1:2" x14ac:dyDescent="0.3">
      <c r="A3116" s="17">
        <v>3113</v>
      </c>
      <c r="B3116" s="18">
        <v>1</v>
      </c>
    </row>
    <row r="3117" spans="1:2" x14ac:dyDescent="0.3">
      <c r="A3117" s="17">
        <v>3114</v>
      </c>
      <c r="B3117" s="18">
        <v>1</v>
      </c>
    </row>
    <row r="3118" spans="1:2" x14ac:dyDescent="0.3">
      <c r="A3118" s="17">
        <v>3115</v>
      </c>
      <c r="B3118" s="18">
        <v>1</v>
      </c>
    </row>
    <row r="3119" spans="1:2" x14ac:dyDescent="0.3">
      <c r="A3119" s="17">
        <v>3116</v>
      </c>
      <c r="B3119" s="18">
        <v>1</v>
      </c>
    </row>
    <row r="3120" spans="1:2" x14ac:dyDescent="0.3">
      <c r="A3120" s="17">
        <v>3117</v>
      </c>
      <c r="B3120" s="18">
        <v>1</v>
      </c>
    </row>
    <row r="3121" spans="1:2" x14ac:dyDescent="0.3">
      <c r="A3121" s="17">
        <v>3118</v>
      </c>
      <c r="B3121" s="18">
        <v>1</v>
      </c>
    </row>
    <row r="3122" spans="1:2" x14ac:dyDescent="0.3">
      <c r="A3122" s="17">
        <v>3119</v>
      </c>
      <c r="B3122" s="18">
        <v>1</v>
      </c>
    </row>
    <row r="3123" spans="1:2" x14ac:dyDescent="0.3">
      <c r="A3123" s="17">
        <v>3120</v>
      </c>
      <c r="B3123" s="18">
        <v>1</v>
      </c>
    </row>
    <row r="3124" spans="1:2" x14ac:dyDescent="0.3">
      <c r="A3124" s="17">
        <v>3121</v>
      </c>
      <c r="B3124" s="18">
        <v>1</v>
      </c>
    </row>
    <row r="3125" spans="1:2" x14ac:dyDescent="0.3">
      <c r="A3125" s="17">
        <v>3122</v>
      </c>
      <c r="B3125" s="18">
        <v>1</v>
      </c>
    </row>
    <row r="3126" spans="1:2" x14ac:dyDescent="0.3">
      <c r="A3126" s="17">
        <v>3123</v>
      </c>
      <c r="B3126" s="18">
        <v>1</v>
      </c>
    </row>
    <row r="3127" spans="1:2" x14ac:dyDescent="0.3">
      <c r="A3127" s="17">
        <v>3124</v>
      </c>
      <c r="B3127" s="18">
        <v>1</v>
      </c>
    </row>
    <row r="3128" spans="1:2" x14ac:dyDescent="0.3">
      <c r="A3128" s="17">
        <v>3125</v>
      </c>
      <c r="B3128" s="18">
        <v>1</v>
      </c>
    </row>
    <row r="3129" spans="1:2" x14ac:dyDescent="0.3">
      <c r="A3129" s="17">
        <v>3126</v>
      </c>
      <c r="B3129" s="18">
        <v>1</v>
      </c>
    </row>
    <row r="3130" spans="1:2" x14ac:dyDescent="0.3">
      <c r="A3130" s="17">
        <v>3127</v>
      </c>
      <c r="B3130" s="18">
        <v>1</v>
      </c>
    </row>
    <row r="3131" spans="1:2" x14ac:dyDescent="0.3">
      <c r="A3131" s="17">
        <v>3128</v>
      </c>
      <c r="B3131" s="18">
        <v>1</v>
      </c>
    </row>
    <row r="3132" spans="1:2" x14ac:dyDescent="0.3">
      <c r="A3132" s="17">
        <v>3129</v>
      </c>
      <c r="B3132" s="18">
        <v>1</v>
      </c>
    </row>
    <row r="3133" spans="1:2" x14ac:dyDescent="0.3">
      <c r="A3133" s="17">
        <v>3130</v>
      </c>
      <c r="B3133" s="18">
        <v>1</v>
      </c>
    </row>
    <row r="3134" spans="1:2" x14ac:dyDescent="0.3">
      <c r="A3134" s="17">
        <v>3131</v>
      </c>
      <c r="B3134" s="18">
        <v>1</v>
      </c>
    </row>
    <row r="3135" spans="1:2" x14ac:dyDescent="0.3">
      <c r="A3135" s="17">
        <v>3132</v>
      </c>
      <c r="B3135" s="18">
        <v>1</v>
      </c>
    </row>
    <row r="3136" spans="1:2" x14ac:dyDescent="0.3">
      <c r="A3136" s="17">
        <v>3133</v>
      </c>
      <c r="B3136" s="18">
        <v>1</v>
      </c>
    </row>
    <row r="3137" spans="1:2" x14ac:dyDescent="0.3">
      <c r="A3137" s="17">
        <v>3134</v>
      </c>
      <c r="B3137" s="18">
        <v>1</v>
      </c>
    </row>
    <row r="3138" spans="1:2" x14ac:dyDescent="0.3">
      <c r="A3138" s="17">
        <v>3135</v>
      </c>
      <c r="B3138" s="18">
        <v>1</v>
      </c>
    </row>
    <row r="3139" spans="1:2" x14ac:dyDescent="0.3">
      <c r="A3139" s="17">
        <v>3136</v>
      </c>
      <c r="B3139" s="18">
        <v>1</v>
      </c>
    </row>
    <row r="3140" spans="1:2" x14ac:dyDescent="0.3">
      <c r="A3140" s="17">
        <v>3137</v>
      </c>
      <c r="B3140" s="18">
        <v>1</v>
      </c>
    </row>
    <row r="3141" spans="1:2" x14ac:dyDescent="0.3">
      <c r="A3141" s="17">
        <v>3138</v>
      </c>
      <c r="B3141" s="18">
        <v>1</v>
      </c>
    </row>
    <row r="3142" spans="1:2" x14ac:dyDescent="0.3">
      <c r="A3142" s="17">
        <v>3139</v>
      </c>
      <c r="B3142" s="18">
        <v>1</v>
      </c>
    </row>
    <row r="3143" spans="1:2" x14ac:dyDescent="0.3">
      <c r="A3143" s="17">
        <v>3140</v>
      </c>
      <c r="B3143" s="18">
        <v>1</v>
      </c>
    </row>
    <row r="3144" spans="1:2" x14ac:dyDescent="0.3">
      <c r="A3144" s="17">
        <v>3141</v>
      </c>
      <c r="B3144" s="18">
        <v>1</v>
      </c>
    </row>
    <row r="3145" spans="1:2" x14ac:dyDescent="0.3">
      <c r="A3145" s="17">
        <v>3142</v>
      </c>
      <c r="B3145" s="18">
        <v>1</v>
      </c>
    </row>
    <row r="3146" spans="1:2" x14ac:dyDescent="0.3">
      <c r="A3146" s="17">
        <v>3143</v>
      </c>
      <c r="B3146" s="18">
        <v>1</v>
      </c>
    </row>
    <row r="3147" spans="1:2" x14ac:dyDescent="0.3">
      <c r="A3147" s="17">
        <v>3144</v>
      </c>
      <c r="B3147" s="18">
        <v>1</v>
      </c>
    </row>
    <row r="3148" spans="1:2" x14ac:dyDescent="0.3">
      <c r="A3148" s="17">
        <v>3145</v>
      </c>
      <c r="B3148" s="18">
        <v>1</v>
      </c>
    </row>
    <row r="3149" spans="1:2" x14ac:dyDescent="0.3">
      <c r="A3149" s="17">
        <v>3146</v>
      </c>
      <c r="B3149" s="18">
        <v>1</v>
      </c>
    </row>
    <row r="3150" spans="1:2" x14ac:dyDescent="0.3">
      <c r="A3150" s="17">
        <v>3147</v>
      </c>
      <c r="B3150" s="18">
        <v>1</v>
      </c>
    </row>
    <row r="3151" spans="1:2" x14ac:dyDescent="0.3">
      <c r="A3151" s="17">
        <v>3148</v>
      </c>
      <c r="B3151" s="18">
        <v>1</v>
      </c>
    </row>
    <row r="3152" spans="1:2" x14ac:dyDescent="0.3">
      <c r="A3152" s="17">
        <v>3149</v>
      </c>
      <c r="B3152" s="18">
        <v>1</v>
      </c>
    </row>
    <row r="3153" spans="1:2" x14ac:dyDescent="0.3">
      <c r="A3153" s="17">
        <v>3150</v>
      </c>
      <c r="B3153" s="18">
        <v>1</v>
      </c>
    </row>
    <row r="3154" spans="1:2" x14ac:dyDescent="0.3">
      <c r="A3154" s="17">
        <v>3151</v>
      </c>
      <c r="B3154" s="18">
        <v>1</v>
      </c>
    </row>
    <row r="3155" spans="1:2" x14ac:dyDescent="0.3">
      <c r="A3155" s="17">
        <v>3152</v>
      </c>
      <c r="B3155" s="18">
        <v>1</v>
      </c>
    </row>
    <row r="3156" spans="1:2" x14ac:dyDescent="0.3">
      <c r="A3156" s="17">
        <v>3153</v>
      </c>
      <c r="B3156" s="18">
        <v>1</v>
      </c>
    </row>
    <row r="3157" spans="1:2" x14ac:dyDescent="0.3">
      <c r="A3157" s="17">
        <v>3154</v>
      </c>
      <c r="B3157" s="18">
        <v>1</v>
      </c>
    </row>
    <row r="3158" spans="1:2" x14ac:dyDescent="0.3">
      <c r="A3158" s="17">
        <v>3155</v>
      </c>
      <c r="B3158" s="18">
        <v>1</v>
      </c>
    </row>
    <row r="3159" spans="1:2" x14ac:dyDescent="0.3">
      <c r="A3159" s="17">
        <v>3156</v>
      </c>
      <c r="B3159" s="18">
        <v>1</v>
      </c>
    </row>
    <row r="3160" spans="1:2" x14ac:dyDescent="0.3">
      <c r="A3160" s="17">
        <v>3157</v>
      </c>
      <c r="B3160" s="18">
        <v>1</v>
      </c>
    </row>
    <row r="3161" spans="1:2" x14ac:dyDescent="0.3">
      <c r="A3161" s="17">
        <v>3158</v>
      </c>
      <c r="B3161" s="18">
        <v>1</v>
      </c>
    </row>
    <row r="3162" spans="1:2" x14ac:dyDescent="0.3">
      <c r="A3162" s="17">
        <v>3159</v>
      </c>
      <c r="B3162" s="18">
        <v>1</v>
      </c>
    </row>
    <row r="3163" spans="1:2" x14ac:dyDescent="0.3">
      <c r="A3163" s="17">
        <v>3160</v>
      </c>
      <c r="B3163" s="18">
        <v>1</v>
      </c>
    </row>
    <row r="3164" spans="1:2" x14ac:dyDescent="0.3">
      <c r="A3164" s="17">
        <v>3161</v>
      </c>
      <c r="B3164" s="18">
        <v>1</v>
      </c>
    </row>
    <row r="3165" spans="1:2" x14ac:dyDescent="0.3">
      <c r="A3165" s="17">
        <v>3162</v>
      </c>
      <c r="B3165" s="18">
        <v>1</v>
      </c>
    </row>
    <row r="3166" spans="1:2" x14ac:dyDescent="0.3">
      <c r="A3166" s="17">
        <v>3163</v>
      </c>
      <c r="B3166" s="18">
        <v>1</v>
      </c>
    </row>
    <row r="3167" spans="1:2" x14ac:dyDescent="0.3">
      <c r="A3167" s="17">
        <v>3164</v>
      </c>
      <c r="B3167" s="18">
        <v>1</v>
      </c>
    </row>
    <row r="3168" spans="1:2" x14ac:dyDescent="0.3">
      <c r="A3168" s="17">
        <v>3165</v>
      </c>
      <c r="B3168" s="18">
        <v>1</v>
      </c>
    </row>
    <row r="3169" spans="1:2" x14ac:dyDescent="0.3">
      <c r="A3169" s="17">
        <v>3166</v>
      </c>
      <c r="B3169" s="18">
        <v>1</v>
      </c>
    </row>
    <row r="3170" spans="1:2" x14ac:dyDescent="0.3">
      <c r="A3170" s="17">
        <v>3167</v>
      </c>
      <c r="B3170" s="18">
        <v>1</v>
      </c>
    </row>
    <row r="3171" spans="1:2" x14ac:dyDescent="0.3">
      <c r="A3171" s="17">
        <v>3168</v>
      </c>
      <c r="B3171" s="18">
        <v>1</v>
      </c>
    </row>
    <row r="3172" spans="1:2" x14ac:dyDescent="0.3">
      <c r="A3172" s="17">
        <v>3169</v>
      </c>
      <c r="B3172" s="18">
        <v>1</v>
      </c>
    </row>
    <row r="3173" spans="1:2" x14ac:dyDescent="0.3">
      <c r="A3173" s="17">
        <v>3170</v>
      </c>
      <c r="B3173" s="18">
        <v>1</v>
      </c>
    </row>
    <row r="3174" spans="1:2" x14ac:dyDescent="0.3">
      <c r="A3174" s="17">
        <v>3171</v>
      </c>
      <c r="B3174" s="18">
        <v>1</v>
      </c>
    </row>
    <row r="3175" spans="1:2" x14ac:dyDescent="0.3">
      <c r="A3175" s="17">
        <v>3172</v>
      </c>
      <c r="B3175" s="18">
        <v>1</v>
      </c>
    </row>
    <row r="3176" spans="1:2" x14ac:dyDescent="0.3">
      <c r="A3176" s="17">
        <v>3173</v>
      </c>
      <c r="B3176" s="18">
        <v>1</v>
      </c>
    </row>
    <row r="3177" spans="1:2" x14ac:dyDescent="0.3">
      <c r="A3177" s="17">
        <v>3174</v>
      </c>
      <c r="B3177" s="18">
        <v>1</v>
      </c>
    </row>
    <row r="3178" spans="1:2" x14ac:dyDescent="0.3">
      <c r="A3178" s="17">
        <v>3175</v>
      </c>
      <c r="B3178" s="18">
        <v>1</v>
      </c>
    </row>
    <row r="3179" spans="1:2" x14ac:dyDescent="0.3">
      <c r="A3179" s="17">
        <v>3176</v>
      </c>
      <c r="B3179" s="18">
        <v>1</v>
      </c>
    </row>
    <row r="3180" spans="1:2" x14ac:dyDescent="0.3">
      <c r="A3180" s="17">
        <v>3177</v>
      </c>
      <c r="B3180" s="18">
        <v>1</v>
      </c>
    </row>
    <row r="3181" spans="1:2" x14ac:dyDescent="0.3">
      <c r="A3181" s="17">
        <v>3178</v>
      </c>
      <c r="B3181" s="18">
        <v>1</v>
      </c>
    </row>
    <row r="3182" spans="1:2" x14ac:dyDescent="0.3">
      <c r="A3182" s="17">
        <v>3179</v>
      </c>
      <c r="B3182" s="18">
        <v>1</v>
      </c>
    </row>
    <row r="3183" spans="1:2" x14ac:dyDescent="0.3">
      <c r="A3183" s="17">
        <v>3180</v>
      </c>
      <c r="B3183" s="18">
        <v>1</v>
      </c>
    </row>
    <row r="3184" spans="1:2" x14ac:dyDescent="0.3">
      <c r="A3184" s="17">
        <v>3181</v>
      </c>
      <c r="B3184" s="18">
        <v>1</v>
      </c>
    </row>
    <row r="3185" spans="1:2" x14ac:dyDescent="0.3">
      <c r="A3185" s="17">
        <v>3182</v>
      </c>
      <c r="B3185" s="18">
        <v>1</v>
      </c>
    </row>
    <row r="3186" spans="1:2" x14ac:dyDescent="0.3">
      <c r="A3186" s="17">
        <v>3183</v>
      </c>
      <c r="B3186" s="18">
        <v>1</v>
      </c>
    </row>
    <row r="3187" spans="1:2" x14ac:dyDescent="0.3">
      <c r="A3187" s="17">
        <v>3184</v>
      </c>
      <c r="B3187" s="18">
        <v>1</v>
      </c>
    </row>
    <row r="3188" spans="1:2" x14ac:dyDescent="0.3">
      <c r="A3188" s="17">
        <v>3185</v>
      </c>
      <c r="B3188" s="18">
        <v>1</v>
      </c>
    </row>
    <row r="3189" spans="1:2" x14ac:dyDescent="0.3">
      <c r="A3189" s="17">
        <v>3186</v>
      </c>
      <c r="B3189" s="18">
        <v>1</v>
      </c>
    </row>
    <row r="3190" spans="1:2" x14ac:dyDescent="0.3">
      <c r="A3190" s="17">
        <v>3187</v>
      </c>
      <c r="B3190" s="18">
        <v>1</v>
      </c>
    </row>
    <row r="3191" spans="1:2" x14ac:dyDescent="0.3">
      <c r="A3191" s="17">
        <v>3188</v>
      </c>
      <c r="B3191" s="18">
        <v>1</v>
      </c>
    </row>
    <row r="3192" spans="1:2" x14ac:dyDescent="0.3">
      <c r="A3192" s="17">
        <v>3189</v>
      </c>
      <c r="B3192" s="18">
        <v>1</v>
      </c>
    </row>
    <row r="3193" spans="1:2" x14ac:dyDescent="0.3">
      <c r="A3193" s="17">
        <v>3190</v>
      </c>
      <c r="B3193" s="18">
        <v>1</v>
      </c>
    </row>
    <row r="3194" spans="1:2" x14ac:dyDescent="0.3">
      <c r="A3194" s="17">
        <v>3191</v>
      </c>
      <c r="B3194" s="18">
        <v>1</v>
      </c>
    </row>
    <row r="3195" spans="1:2" x14ac:dyDescent="0.3">
      <c r="A3195" s="17">
        <v>3192</v>
      </c>
      <c r="B3195" s="18">
        <v>1</v>
      </c>
    </row>
    <row r="3196" spans="1:2" x14ac:dyDescent="0.3">
      <c r="A3196" s="17">
        <v>3193</v>
      </c>
      <c r="B3196" s="18">
        <v>1</v>
      </c>
    </row>
    <row r="3197" spans="1:2" x14ac:dyDescent="0.3">
      <c r="A3197" s="17">
        <v>3194</v>
      </c>
      <c r="B3197" s="18">
        <v>1</v>
      </c>
    </row>
    <row r="3198" spans="1:2" x14ac:dyDescent="0.3">
      <c r="A3198" s="17">
        <v>3195</v>
      </c>
      <c r="B3198" s="18">
        <v>1</v>
      </c>
    </row>
    <row r="3199" spans="1:2" x14ac:dyDescent="0.3">
      <c r="A3199" s="17">
        <v>3196</v>
      </c>
      <c r="B3199" s="18">
        <v>1</v>
      </c>
    </row>
    <row r="3200" spans="1:2" x14ac:dyDescent="0.3">
      <c r="A3200" s="17">
        <v>3197</v>
      </c>
      <c r="B3200" s="18">
        <v>1</v>
      </c>
    </row>
    <row r="3201" spans="1:2" x14ac:dyDescent="0.3">
      <c r="A3201" s="17">
        <v>3198</v>
      </c>
      <c r="B3201" s="18">
        <v>1</v>
      </c>
    </row>
    <row r="3202" spans="1:2" x14ac:dyDescent="0.3">
      <c r="A3202" s="17">
        <v>3199</v>
      </c>
      <c r="B3202" s="18">
        <v>1</v>
      </c>
    </row>
    <row r="3203" spans="1:2" x14ac:dyDescent="0.3">
      <c r="A3203" s="17">
        <v>3200</v>
      </c>
      <c r="B3203" s="18">
        <v>1</v>
      </c>
    </row>
    <row r="3204" spans="1:2" x14ac:dyDescent="0.3">
      <c r="A3204" s="17">
        <v>3201</v>
      </c>
      <c r="B3204" s="18">
        <v>1</v>
      </c>
    </row>
    <row r="3205" spans="1:2" x14ac:dyDescent="0.3">
      <c r="A3205" s="17">
        <v>3202</v>
      </c>
      <c r="B3205" s="18">
        <v>1</v>
      </c>
    </row>
    <row r="3206" spans="1:2" x14ac:dyDescent="0.3">
      <c r="A3206" s="17">
        <v>3203</v>
      </c>
      <c r="B3206" s="18">
        <v>1</v>
      </c>
    </row>
    <row r="3207" spans="1:2" x14ac:dyDescent="0.3">
      <c r="A3207" s="17">
        <v>3204</v>
      </c>
      <c r="B3207" s="18">
        <v>1</v>
      </c>
    </row>
    <row r="3208" spans="1:2" x14ac:dyDescent="0.3">
      <c r="A3208" s="17">
        <v>3205</v>
      </c>
      <c r="B3208" s="18">
        <v>1</v>
      </c>
    </row>
    <row r="3209" spans="1:2" x14ac:dyDescent="0.3">
      <c r="A3209" s="17">
        <v>3206</v>
      </c>
      <c r="B3209" s="18">
        <v>1</v>
      </c>
    </row>
    <row r="3210" spans="1:2" x14ac:dyDescent="0.3">
      <c r="A3210" s="17">
        <v>3207</v>
      </c>
      <c r="B3210" s="18">
        <v>1</v>
      </c>
    </row>
    <row r="3211" spans="1:2" x14ac:dyDescent="0.3">
      <c r="A3211" s="17">
        <v>3208</v>
      </c>
      <c r="B3211" s="18">
        <v>1</v>
      </c>
    </row>
    <row r="3212" spans="1:2" x14ac:dyDescent="0.3">
      <c r="A3212" s="17">
        <v>3209</v>
      </c>
      <c r="B3212" s="18">
        <v>1</v>
      </c>
    </row>
    <row r="3213" spans="1:2" x14ac:dyDescent="0.3">
      <c r="A3213" s="17">
        <v>3210</v>
      </c>
      <c r="B3213" s="18">
        <v>1</v>
      </c>
    </row>
    <row r="3214" spans="1:2" x14ac:dyDescent="0.3">
      <c r="A3214" s="17">
        <v>3211</v>
      </c>
      <c r="B3214" s="18">
        <v>1</v>
      </c>
    </row>
    <row r="3215" spans="1:2" x14ac:dyDescent="0.3">
      <c r="A3215" s="17">
        <v>3212</v>
      </c>
      <c r="B3215" s="18">
        <v>1</v>
      </c>
    </row>
    <row r="3216" spans="1:2" x14ac:dyDescent="0.3">
      <c r="A3216" s="17">
        <v>3213</v>
      </c>
      <c r="B3216" s="18">
        <v>1</v>
      </c>
    </row>
    <row r="3217" spans="1:2" x14ac:dyDescent="0.3">
      <c r="A3217" s="17">
        <v>3214</v>
      </c>
      <c r="B3217" s="18">
        <v>1</v>
      </c>
    </row>
    <row r="3218" spans="1:2" x14ac:dyDescent="0.3">
      <c r="A3218" s="17">
        <v>3215</v>
      </c>
      <c r="B3218" s="18">
        <v>1</v>
      </c>
    </row>
    <row r="3219" spans="1:2" x14ac:dyDescent="0.3">
      <c r="A3219" s="17">
        <v>3216</v>
      </c>
      <c r="B3219" s="18">
        <v>1</v>
      </c>
    </row>
    <row r="3220" spans="1:2" x14ac:dyDescent="0.3">
      <c r="A3220" s="17">
        <v>3217</v>
      </c>
      <c r="B3220" s="18">
        <v>1</v>
      </c>
    </row>
    <row r="3221" spans="1:2" x14ac:dyDescent="0.3">
      <c r="A3221" s="17">
        <v>3218</v>
      </c>
      <c r="B3221" s="18">
        <v>1</v>
      </c>
    </row>
    <row r="3222" spans="1:2" x14ac:dyDescent="0.3">
      <c r="A3222" s="17">
        <v>3219</v>
      </c>
      <c r="B3222" s="18">
        <v>1</v>
      </c>
    </row>
    <row r="3223" spans="1:2" x14ac:dyDescent="0.3">
      <c r="A3223" s="17">
        <v>3220</v>
      </c>
      <c r="B3223" s="18">
        <v>1</v>
      </c>
    </row>
    <row r="3224" spans="1:2" x14ac:dyDescent="0.3">
      <c r="A3224" s="17">
        <v>3221</v>
      </c>
      <c r="B3224" s="18">
        <v>1</v>
      </c>
    </row>
    <row r="3225" spans="1:2" x14ac:dyDescent="0.3">
      <c r="A3225" s="17">
        <v>3222</v>
      </c>
      <c r="B3225" s="18">
        <v>1</v>
      </c>
    </row>
    <row r="3226" spans="1:2" x14ac:dyDescent="0.3">
      <c r="A3226" s="17">
        <v>3223</v>
      </c>
      <c r="B3226" s="18">
        <v>1</v>
      </c>
    </row>
    <row r="3227" spans="1:2" x14ac:dyDescent="0.3">
      <c r="A3227" s="17">
        <v>3224</v>
      </c>
      <c r="B3227" s="18">
        <v>1</v>
      </c>
    </row>
    <row r="3228" spans="1:2" x14ac:dyDescent="0.3">
      <c r="A3228" s="17">
        <v>3225</v>
      </c>
      <c r="B3228" s="18">
        <v>1</v>
      </c>
    </row>
    <row r="3229" spans="1:2" x14ac:dyDescent="0.3">
      <c r="A3229" s="17">
        <v>3226</v>
      </c>
      <c r="B3229" s="18">
        <v>1</v>
      </c>
    </row>
    <row r="3230" spans="1:2" x14ac:dyDescent="0.3">
      <c r="A3230" s="17">
        <v>3227</v>
      </c>
      <c r="B3230" s="18">
        <v>1</v>
      </c>
    </row>
    <row r="3231" spans="1:2" x14ac:dyDescent="0.3">
      <c r="A3231" s="17">
        <v>3228</v>
      </c>
      <c r="B3231" s="18">
        <v>1</v>
      </c>
    </row>
    <row r="3232" spans="1:2" x14ac:dyDescent="0.3">
      <c r="A3232" s="17">
        <v>3229</v>
      </c>
      <c r="B3232" s="18">
        <v>1</v>
      </c>
    </row>
    <row r="3233" spans="1:2" x14ac:dyDescent="0.3">
      <c r="A3233" s="17">
        <v>3230</v>
      </c>
      <c r="B3233" s="18">
        <v>1</v>
      </c>
    </row>
    <row r="3234" spans="1:2" x14ac:dyDescent="0.3">
      <c r="A3234" s="17">
        <v>3231</v>
      </c>
      <c r="B3234" s="18">
        <v>1</v>
      </c>
    </row>
    <row r="3235" spans="1:2" x14ac:dyDescent="0.3">
      <c r="A3235" s="17">
        <v>3232</v>
      </c>
      <c r="B3235" s="18">
        <v>1</v>
      </c>
    </row>
    <row r="3236" spans="1:2" x14ac:dyDescent="0.3">
      <c r="A3236" s="17">
        <v>3233</v>
      </c>
      <c r="B3236" s="18">
        <v>1</v>
      </c>
    </row>
    <row r="3237" spans="1:2" x14ac:dyDescent="0.3">
      <c r="A3237" s="17">
        <v>3234</v>
      </c>
      <c r="B3237" s="18">
        <v>1</v>
      </c>
    </row>
    <row r="3238" spans="1:2" x14ac:dyDescent="0.3">
      <c r="A3238" s="17">
        <v>3235</v>
      </c>
      <c r="B3238" s="18">
        <v>1</v>
      </c>
    </row>
    <row r="3239" spans="1:2" x14ac:dyDescent="0.3">
      <c r="A3239" s="17">
        <v>3236</v>
      </c>
      <c r="B3239" s="18">
        <v>1</v>
      </c>
    </row>
    <row r="3240" spans="1:2" x14ac:dyDescent="0.3">
      <c r="A3240" s="17">
        <v>3237</v>
      </c>
      <c r="B3240" s="18">
        <v>1</v>
      </c>
    </row>
    <row r="3241" spans="1:2" x14ac:dyDescent="0.3">
      <c r="A3241" s="17">
        <v>3238</v>
      </c>
      <c r="B3241" s="18">
        <v>1</v>
      </c>
    </row>
    <row r="3242" spans="1:2" x14ac:dyDescent="0.3">
      <c r="A3242" s="17">
        <v>3239</v>
      </c>
      <c r="B3242" s="18">
        <v>1</v>
      </c>
    </row>
    <row r="3243" spans="1:2" x14ac:dyDescent="0.3">
      <c r="A3243" s="17">
        <v>3240</v>
      </c>
      <c r="B3243" s="18">
        <v>1</v>
      </c>
    </row>
    <row r="3244" spans="1:2" x14ac:dyDescent="0.3">
      <c r="A3244" s="17">
        <v>3241</v>
      </c>
      <c r="B3244" s="18">
        <v>1</v>
      </c>
    </row>
    <row r="3245" spans="1:2" x14ac:dyDescent="0.3">
      <c r="A3245" s="17">
        <v>3242</v>
      </c>
      <c r="B3245" s="18">
        <v>1</v>
      </c>
    </row>
    <row r="3246" spans="1:2" x14ac:dyDescent="0.3">
      <c r="A3246" s="17">
        <v>3243</v>
      </c>
      <c r="B3246" s="18">
        <v>1</v>
      </c>
    </row>
    <row r="3247" spans="1:2" x14ac:dyDescent="0.3">
      <c r="A3247" s="17">
        <v>3244</v>
      </c>
      <c r="B3247" s="18">
        <v>1</v>
      </c>
    </row>
    <row r="3248" spans="1:2" x14ac:dyDescent="0.3">
      <c r="A3248" s="17">
        <v>3245</v>
      </c>
      <c r="B3248" s="18">
        <v>1</v>
      </c>
    </row>
    <row r="3249" spans="1:2" x14ac:dyDescent="0.3">
      <c r="A3249" s="17">
        <v>3246</v>
      </c>
      <c r="B3249" s="18">
        <v>1</v>
      </c>
    </row>
    <row r="3250" spans="1:2" x14ac:dyDescent="0.3">
      <c r="A3250" s="17">
        <v>3247</v>
      </c>
      <c r="B3250" s="18">
        <v>1</v>
      </c>
    </row>
    <row r="3251" spans="1:2" x14ac:dyDescent="0.3">
      <c r="A3251" s="17">
        <v>3248</v>
      </c>
      <c r="B3251" s="18">
        <v>1</v>
      </c>
    </row>
    <row r="3252" spans="1:2" x14ac:dyDescent="0.3">
      <c r="A3252" s="17">
        <v>3249</v>
      </c>
      <c r="B3252" s="18">
        <v>1</v>
      </c>
    </row>
    <row r="3253" spans="1:2" x14ac:dyDescent="0.3">
      <c r="A3253" s="17">
        <v>3250</v>
      </c>
      <c r="B3253" s="18">
        <v>1</v>
      </c>
    </row>
    <row r="3254" spans="1:2" x14ac:dyDescent="0.3">
      <c r="A3254" s="17">
        <v>3251</v>
      </c>
      <c r="B3254" s="18">
        <v>1</v>
      </c>
    </row>
    <row r="3255" spans="1:2" x14ac:dyDescent="0.3">
      <c r="A3255" s="17">
        <v>3252</v>
      </c>
      <c r="B3255" s="18">
        <v>1</v>
      </c>
    </row>
    <row r="3256" spans="1:2" x14ac:dyDescent="0.3">
      <c r="A3256" s="17">
        <v>3253</v>
      </c>
      <c r="B3256" s="18">
        <v>1</v>
      </c>
    </row>
    <row r="3257" spans="1:2" x14ac:dyDescent="0.3">
      <c r="A3257" s="17">
        <v>3254</v>
      </c>
      <c r="B3257" s="18">
        <v>1</v>
      </c>
    </row>
    <row r="3258" spans="1:2" x14ac:dyDescent="0.3">
      <c r="A3258" s="17">
        <v>3255</v>
      </c>
      <c r="B3258" s="18">
        <v>1</v>
      </c>
    </row>
    <row r="3259" spans="1:2" x14ac:dyDescent="0.3">
      <c r="A3259" s="17">
        <v>3256</v>
      </c>
      <c r="B3259" s="18">
        <v>1</v>
      </c>
    </row>
    <row r="3260" spans="1:2" x14ac:dyDescent="0.3">
      <c r="A3260" s="17">
        <v>3257</v>
      </c>
      <c r="B3260" s="18">
        <v>1</v>
      </c>
    </row>
    <row r="3261" spans="1:2" x14ac:dyDescent="0.3">
      <c r="A3261" s="17">
        <v>3258</v>
      </c>
      <c r="B3261" s="18">
        <v>1</v>
      </c>
    </row>
    <row r="3262" spans="1:2" x14ac:dyDescent="0.3">
      <c r="A3262" s="17">
        <v>3259</v>
      </c>
      <c r="B3262" s="18">
        <v>1</v>
      </c>
    </row>
    <row r="3263" spans="1:2" x14ac:dyDescent="0.3">
      <c r="A3263" s="17">
        <v>3260</v>
      </c>
      <c r="B3263" s="18">
        <v>1</v>
      </c>
    </row>
    <row r="3264" spans="1:2" x14ac:dyDescent="0.3">
      <c r="A3264" s="17">
        <v>3261</v>
      </c>
      <c r="B3264" s="18">
        <v>1</v>
      </c>
    </row>
    <row r="3265" spans="1:2" x14ac:dyDescent="0.3">
      <c r="A3265" s="17">
        <v>3262</v>
      </c>
      <c r="B3265" s="18">
        <v>1</v>
      </c>
    </row>
    <row r="3266" spans="1:2" x14ac:dyDescent="0.3">
      <c r="A3266" s="17">
        <v>3263</v>
      </c>
      <c r="B3266" s="18">
        <v>1</v>
      </c>
    </row>
    <row r="3267" spans="1:2" x14ac:dyDescent="0.3">
      <c r="A3267" s="17">
        <v>3264</v>
      </c>
      <c r="B3267" s="18">
        <v>1</v>
      </c>
    </row>
    <row r="3268" spans="1:2" x14ac:dyDescent="0.3">
      <c r="A3268" s="17">
        <v>3265</v>
      </c>
      <c r="B3268" s="18">
        <v>1</v>
      </c>
    </row>
    <row r="3269" spans="1:2" x14ac:dyDescent="0.3">
      <c r="A3269" s="17">
        <v>3266</v>
      </c>
      <c r="B3269" s="18">
        <v>1</v>
      </c>
    </row>
    <row r="3270" spans="1:2" x14ac:dyDescent="0.3">
      <c r="A3270" s="17">
        <v>3267</v>
      </c>
      <c r="B3270" s="18">
        <v>1</v>
      </c>
    </row>
    <row r="3271" spans="1:2" x14ac:dyDescent="0.3">
      <c r="A3271" s="17">
        <v>3268</v>
      </c>
      <c r="B3271" s="18">
        <v>1</v>
      </c>
    </row>
    <row r="3272" spans="1:2" x14ac:dyDescent="0.3">
      <c r="A3272" s="17">
        <v>3269</v>
      </c>
      <c r="B3272" s="18">
        <v>1</v>
      </c>
    </row>
    <row r="3273" spans="1:2" x14ac:dyDescent="0.3">
      <c r="A3273" s="17">
        <v>3270</v>
      </c>
      <c r="B3273" s="18">
        <v>1</v>
      </c>
    </row>
    <row r="3274" spans="1:2" x14ac:dyDescent="0.3">
      <c r="A3274" s="17">
        <v>3271</v>
      </c>
      <c r="B3274" s="18">
        <v>1</v>
      </c>
    </row>
    <row r="3275" spans="1:2" x14ac:dyDescent="0.3">
      <c r="A3275" s="17">
        <v>3272</v>
      </c>
      <c r="B3275" s="18">
        <v>1</v>
      </c>
    </row>
    <row r="3276" spans="1:2" x14ac:dyDescent="0.3">
      <c r="A3276" s="17">
        <v>3273</v>
      </c>
      <c r="B3276" s="18">
        <v>1</v>
      </c>
    </row>
    <row r="3277" spans="1:2" x14ac:dyDescent="0.3">
      <c r="A3277" s="17">
        <v>3274</v>
      </c>
      <c r="B3277" s="18">
        <v>1</v>
      </c>
    </row>
    <row r="3278" spans="1:2" x14ac:dyDescent="0.3">
      <c r="A3278" s="17">
        <v>3275</v>
      </c>
      <c r="B3278" s="18">
        <v>1</v>
      </c>
    </row>
    <row r="3279" spans="1:2" x14ac:dyDescent="0.3">
      <c r="A3279" s="17">
        <v>3276</v>
      </c>
      <c r="B3279" s="18">
        <v>1</v>
      </c>
    </row>
    <row r="3280" spans="1:2" x14ac:dyDescent="0.3">
      <c r="A3280" s="17">
        <v>3277</v>
      </c>
      <c r="B3280" s="18">
        <v>1</v>
      </c>
    </row>
    <row r="3281" spans="1:2" x14ac:dyDescent="0.3">
      <c r="A3281" s="17">
        <v>3278</v>
      </c>
      <c r="B3281" s="18">
        <v>1</v>
      </c>
    </row>
    <row r="3282" spans="1:2" x14ac:dyDescent="0.3">
      <c r="A3282" s="17">
        <v>3279</v>
      </c>
      <c r="B3282" s="18">
        <v>1</v>
      </c>
    </row>
    <row r="3283" spans="1:2" x14ac:dyDescent="0.3">
      <c r="A3283" s="17">
        <v>3280</v>
      </c>
      <c r="B3283" s="18">
        <v>1</v>
      </c>
    </row>
    <row r="3284" spans="1:2" x14ac:dyDescent="0.3">
      <c r="A3284" s="17">
        <v>3281</v>
      </c>
      <c r="B3284" s="18">
        <v>1</v>
      </c>
    </row>
    <row r="3285" spans="1:2" x14ac:dyDescent="0.3">
      <c r="A3285" s="17">
        <v>3282</v>
      </c>
      <c r="B3285" s="18">
        <v>1</v>
      </c>
    </row>
    <row r="3286" spans="1:2" x14ac:dyDescent="0.3">
      <c r="A3286" s="17">
        <v>3283</v>
      </c>
      <c r="B3286" s="18">
        <v>1</v>
      </c>
    </row>
    <row r="3287" spans="1:2" x14ac:dyDescent="0.3">
      <c r="A3287" s="17">
        <v>3284</v>
      </c>
      <c r="B3287" s="18">
        <v>1</v>
      </c>
    </row>
    <row r="3288" spans="1:2" x14ac:dyDescent="0.3">
      <c r="A3288" s="17">
        <v>3285</v>
      </c>
      <c r="B3288" s="18">
        <v>1</v>
      </c>
    </row>
    <row r="3289" spans="1:2" x14ac:dyDescent="0.3">
      <c r="A3289" s="17">
        <v>3286</v>
      </c>
      <c r="B3289" s="18">
        <v>1</v>
      </c>
    </row>
    <row r="3290" spans="1:2" x14ac:dyDescent="0.3">
      <c r="A3290" s="17">
        <v>3287</v>
      </c>
      <c r="B3290" s="18">
        <v>1</v>
      </c>
    </row>
    <row r="3291" spans="1:2" x14ac:dyDescent="0.3">
      <c r="A3291" s="17">
        <v>3288</v>
      </c>
      <c r="B3291" s="18">
        <v>1</v>
      </c>
    </row>
    <row r="3292" spans="1:2" x14ac:dyDescent="0.3">
      <c r="A3292" s="17">
        <v>3289</v>
      </c>
      <c r="B3292" s="18">
        <v>1</v>
      </c>
    </row>
    <row r="3293" spans="1:2" x14ac:dyDescent="0.3">
      <c r="A3293" s="17">
        <v>3290</v>
      </c>
      <c r="B3293" s="18">
        <v>1</v>
      </c>
    </row>
    <row r="3294" spans="1:2" x14ac:dyDescent="0.3">
      <c r="A3294" s="17">
        <v>3291</v>
      </c>
      <c r="B3294" s="18">
        <v>1</v>
      </c>
    </row>
    <row r="3295" spans="1:2" x14ac:dyDescent="0.3">
      <c r="A3295" s="17">
        <v>3292</v>
      </c>
      <c r="B3295" s="18">
        <v>1</v>
      </c>
    </row>
    <row r="3296" spans="1:2" x14ac:dyDescent="0.3">
      <c r="A3296" s="17">
        <v>3293</v>
      </c>
      <c r="B3296" s="18">
        <v>1</v>
      </c>
    </row>
    <row r="3297" spans="1:2" x14ac:dyDescent="0.3">
      <c r="A3297" s="17">
        <v>3294</v>
      </c>
      <c r="B3297" s="18">
        <v>1</v>
      </c>
    </row>
    <row r="3298" spans="1:2" x14ac:dyDescent="0.3">
      <c r="A3298" s="17">
        <v>3295</v>
      </c>
      <c r="B3298" s="18">
        <v>1</v>
      </c>
    </row>
    <row r="3299" spans="1:2" x14ac:dyDescent="0.3">
      <c r="A3299" s="17">
        <v>3296</v>
      </c>
      <c r="B3299" s="18">
        <v>1</v>
      </c>
    </row>
    <row r="3300" spans="1:2" x14ac:dyDescent="0.3">
      <c r="A3300" s="17">
        <v>3297</v>
      </c>
      <c r="B3300" s="18">
        <v>1</v>
      </c>
    </row>
    <row r="3301" spans="1:2" x14ac:dyDescent="0.3">
      <c r="A3301" s="17">
        <v>3298</v>
      </c>
      <c r="B3301" s="18">
        <v>1</v>
      </c>
    </row>
    <row r="3302" spans="1:2" x14ac:dyDescent="0.3">
      <c r="A3302" s="17">
        <v>3299</v>
      </c>
      <c r="B3302" s="18">
        <v>1</v>
      </c>
    </row>
    <row r="3303" spans="1:2" x14ac:dyDescent="0.3">
      <c r="A3303" s="17">
        <v>3300</v>
      </c>
      <c r="B3303" s="18">
        <v>1</v>
      </c>
    </row>
    <row r="3304" spans="1:2" x14ac:dyDescent="0.3">
      <c r="A3304" s="17">
        <v>3301</v>
      </c>
      <c r="B3304" s="18">
        <v>1</v>
      </c>
    </row>
    <row r="3305" spans="1:2" x14ac:dyDescent="0.3">
      <c r="A3305" s="17">
        <v>3302</v>
      </c>
      <c r="B3305" s="18">
        <v>1</v>
      </c>
    </row>
    <row r="3306" spans="1:2" x14ac:dyDescent="0.3">
      <c r="A3306" s="17">
        <v>3303</v>
      </c>
      <c r="B3306" s="18">
        <v>1</v>
      </c>
    </row>
    <row r="3307" spans="1:2" x14ac:dyDescent="0.3">
      <c r="A3307" s="17">
        <v>3304</v>
      </c>
      <c r="B3307" s="18">
        <v>1</v>
      </c>
    </row>
    <row r="3308" spans="1:2" x14ac:dyDescent="0.3">
      <c r="A3308" s="17">
        <v>3305</v>
      </c>
      <c r="B3308" s="18">
        <v>1</v>
      </c>
    </row>
    <row r="3309" spans="1:2" x14ac:dyDescent="0.3">
      <c r="A3309" s="17">
        <v>3306</v>
      </c>
      <c r="B3309" s="18">
        <v>1</v>
      </c>
    </row>
    <row r="3310" spans="1:2" x14ac:dyDescent="0.3">
      <c r="A3310" s="17">
        <v>3307</v>
      </c>
      <c r="B3310" s="18">
        <v>1</v>
      </c>
    </row>
    <row r="3311" spans="1:2" x14ac:dyDescent="0.3">
      <c r="A3311" s="17">
        <v>3308</v>
      </c>
      <c r="B3311" s="18">
        <v>1</v>
      </c>
    </row>
    <row r="3312" spans="1:2" x14ac:dyDescent="0.3">
      <c r="A3312" s="17">
        <v>3309</v>
      </c>
      <c r="B3312" s="18">
        <v>1</v>
      </c>
    </row>
    <row r="3313" spans="1:2" x14ac:dyDescent="0.3">
      <c r="A3313" s="17">
        <v>3310</v>
      </c>
      <c r="B3313" s="18">
        <v>1</v>
      </c>
    </row>
    <row r="3314" spans="1:2" x14ac:dyDescent="0.3">
      <c r="A3314" s="17">
        <v>3311</v>
      </c>
      <c r="B3314" s="18">
        <v>1</v>
      </c>
    </row>
    <row r="3315" spans="1:2" x14ac:dyDescent="0.3">
      <c r="A3315" s="17">
        <v>3312</v>
      </c>
      <c r="B3315" s="18">
        <v>1</v>
      </c>
    </row>
    <row r="3316" spans="1:2" x14ac:dyDescent="0.3">
      <c r="A3316" s="17">
        <v>3313</v>
      </c>
      <c r="B3316" s="18">
        <v>1</v>
      </c>
    </row>
    <row r="3317" spans="1:2" x14ac:dyDescent="0.3">
      <c r="A3317" s="17">
        <v>3314</v>
      </c>
      <c r="B3317" s="18">
        <v>1</v>
      </c>
    </row>
    <row r="3318" spans="1:2" x14ac:dyDescent="0.3">
      <c r="A3318" s="17">
        <v>3315</v>
      </c>
      <c r="B3318" s="18">
        <v>1</v>
      </c>
    </row>
    <row r="3319" spans="1:2" x14ac:dyDescent="0.3">
      <c r="A3319" s="17">
        <v>3316</v>
      </c>
      <c r="B3319" s="18">
        <v>1</v>
      </c>
    </row>
    <row r="3320" spans="1:2" x14ac:dyDescent="0.3">
      <c r="A3320" s="17">
        <v>3317</v>
      </c>
      <c r="B3320" s="18">
        <v>1</v>
      </c>
    </row>
    <row r="3321" spans="1:2" x14ac:dyDescent="0.3">
      <c r="A3321" s="17">
        <v>3318</v>
      </c>
      <c r="B3321" s="18">
        <v>1</v>
      </c>
    </row>
    <row r="3322" spans="1:2" x14ac:dyDescent="0.3">
      <c r="A3322" s="17">
        <v>3319</v>
      </c>
      <c r="B3322" s="18">
        <v>1</v>
      </c>
    </row>
    <row r="3323" spans="1:2" x14ac:dyDescent="0.3">
      <c r="A3323" s="17">
        <v>3320</v>
      </c>
      <c r="B3323" s="18">
        <v>1</v>
      </c>
    </row>
    <row r="3324" spans="1:2" x14ac:dyDescent="0.3">
      <c r="A3324" s="17">
        <v>3321</v>
      </c>
      <c r="B3324" s="18">
        <v>1</v>
      </c>
    </row>
    <row r="3325" spans="1:2" x14ac:dyDescent="0.3">
      <c r="A3325" s="17">
        <v>3322</v>
      </c>
      <c r="B3325" s="18">
        <v>1</v>
      </c>
    </row>
    <row r="3326" spans="1:2" x14ac:dyDescent="0.3">
      <c r="A3326" s="17">
        <v>3323</v>
      </c>
      <c r="B3326" s="18">
        <v>1</v>
      </c>
    </row>
    <row r="3327" spans="1:2" x14ac:dyDescent="0.3">
      <c r="A3327" s="17">
        <v>3324</v>
      </c>
      <c r="B3327" s="18">
        <v>1</v>
      </c>
    </row>
    <row r="3328" spans="1:2" x14ac:dyDescent="0.3">
      <c r="A3328" s="17">
        <v>3325</v>
      </c>
      <c r="B3328" s="18">
        <v>1</v>
      </c>
    </row>
    <row r="3329" spans="1:2" x14ac:dyDescent="0.3">
      <c r="A3329" s="17">
        <v>3326</v>
      </c>
      <c r="B3329" s="18">
        <v>1</v>
      </c>
    </row>
    <row r="3330" spans="1:2" x14ac:dyDescent="0.3">
      <c r="A3330" s="17">
        <v>3327</v>
      </c>
      <c r="B3330" s="18">
        <v>1</v>
      </c>
    </row>
    <row r="3331" spans="1:2" x14ac:dyDescent="0.3">
      <c r="A3331" s="17">
        <v>3328</v>
      </c>
      <c r="B3331" s="18">
        <v>1</v>
      </c>
    </row>
    <row r="3332" spans="1:2" x14ac:dyDescent="0.3">
      <c r="A3332" s="17">
        <v>3329</v>
      </c>
      <c r="B3332" s="18">
        <v>1</v>
      </c>
    </row>
    <row r="3333" spans="1:2" x14ac:dyDescent="0.3">
      <c r="A3333" s="17">
        <v>3330</v>
      </c>
      <c r="B3333" s="18">
        <v>1</v>
      </c>
    </row>
    <row r="3334" spans="1:2" x14ac:dyDescent="0.3">
      <c r="A3334" s="17">
        <v>3331</v>
      </c>
      <c r="B3334" s="18">
        <v>1</v>
      </c>
    </row>
    <row r="3335" spans="1:2" x14ac:dyDescent="0.3">
      <c r="A3335" s="17">
        <v>3332</v>
      </c>
      <c r="B3335" s="18">
        <v>1</v>
      </c>
    </row>
    <row r="3336" spans="1:2" x14ac:dyDescent="0.3">
      <c r="A3336" s="17">
        <v>3333</v>
      </c>
      <c r="B3336" s="18">
        <v>1</v>
      </c>
    </row>
    <row r="3337" spans="1:2" x14ac:dyDescent="0.3">
      <c r="A3337" s="17">
        <v>3334</v>
      </c>
      <c r="B3337" s="18">
        <v>1</v>
      </c>
    </row>
    <row r="3338" spans="1:2" x14ac:dyDescent="0.3">
      <c r="A3338" s="17">
        <v>3335</v>
      </c>
      <c r="B3338" s="18">
        <v>1</v>
      </c>
    </row>
    <row r="3339" spans="1:2" x14ac:dyDescent="0.3">
      <c r="A3339" s="17">
        <v>3336</v>
      </c>
      <c r="B3339" s="18">
        <v>1</v>
      </c>
    </row>
    <row r="3340" spans="1:2" x14ac:dyDescent="0.3">
      <c r="A3340" s="17">
        <v>3337</v>
      </c>
      <c r="B3340" s="18">
        <v>1</v>
      </c>
    </row>
    <row r="3341" spans="1:2" x14ac:dyDescent="0.3">
      <c r="A3341" s="17">
        <v>3338</v>
      </c>
      <c r="B3341" s="18">
        <v>1</v>
      </c>
    </row>
    <row r="3342" spans="1:2" x14ac:dyDescent="0.3">
      <c r="A3342" s="17">
        <v>3339</v>
      </c>
      <c r="B3342" s="18">
        <v>1</v>
      </c>
    </row>
    <row r="3343" spans="1:2" x14ac:dyDescent="0.3">
      <c r="A3343" s="17">
        <v>3340</v>
      </c>
      <c r="B3343" s="18">
        <v>1</v>
      </c>
    </row>
    <row r="3344" spans="1:2" x14ac:dyDescent="0.3">
      <c r="A3344" s="17">
        <v>3341</v>
      </c>
      <c r="B3344" s="18">
        <v>1</v>
      </c>
    </row>
    <row r="3345" spans="1:2" x14ac:dyDescent="0.3">
      <c r="A3345" s="17">
        <v>3342</v>
      </c>
      <c r="B3345" s="18">
        <v>1</v>
      </c>
    </row>
    <row r="3346" spans="1:2" x14ac:dyDescent="0.3">
      <c r="A3346" s="17">
        <v>3343</v>
      </c>
      <c r="B3346" s="18">
        <v>1</v>
      </c>
    </row>
    <row r="3347" spans="1:2" x14ac:dyDescent="0.3">
      <c r="A3347" s="17">
        <v>3344</v>
      </c>
      <c r="B3347" s="18">
        <v>1</v>
      </c>
    </row>
    <row r="3348" spans="1:2" x14ac:dyDescent="0.3">
      <c r="A3348" s="17">
        <v>3345</v>
      </c>
      <c r="B3348" s="18">
        <v>1</v>
      </c>
    </row>
    <row r="3349" spans="1:2" x14ac:dyDescent="0.3">
      <c r="A3349" s="17">
        <v>3346</v>
      </c>
      <c r="B3349" s="18">
        <v>1</v>
      </c>
    </row>
    <row r="3350" spans="1:2" x14ac:dyDescent="0.3">
      <c r="A3350" s="17">
        <v>3347</v>
      </c>
      <c r="B3350" s="18">
        <v>1</v>
      </c>
    </row>
    <row r="3351" spans="1:2" x14ac:dyDescent="0.3">
      <c r="A3351" s="17">
        <v>3348</v>
      </c>
      <c r="B3351" s="18">
        <v>1</v>
      </c>
    </row>
    <row r="3352" spans="1:2" x14ac:dyDescent="0.3">
      <c r="A3352" s="17">
        <v>3349</v>
      </c>
      <c r="B3352" s="18">
        <v>1</v>
      </c>
    </row>
    <row r="3353" spans="1:2" x14ac:dyDescent="0.3">
      <c r="A3353" s="17">
        <v>3350</v>
      </c>
      <c r="B3353" s="18">
        <v>1</v>
      </c>
    </row>
    <row r="3354" spans="1:2" x14ac:dyDescent="0.3">
      <c r="A3354" s="17">
        <v>3351</v>
      </c>
      <c r="B3354" s="18">
        <v>1</v>
      </c>
    </row>
    <row r="3355" spans="1:2" x14ac:dyDescent="0.3">
      <c r="A3355" s="17">
        <v>3352</v>
      </c>
      <c r="B3355" s="18">
        <v>1</v>
      </c>
    </row>
    <row r="3356" spans="1:2" x14ac:dyDescent="0.3">
      <c r="A3356" s="17">
        <v>3353</v>
      </c>
      <c r="B3356" s="18">
        <v>1</v>
      </c>
    </row>
    <row r="3357" spans="1:2" x14ac:dyDescent="0.3">
      <c r="A3357" s="17">
        <v>3354</v>
      </c>
      <c r="B3357" s="18">
        <v>1</v>
      </c>
    </row>
    <row r="3358" spans="1:2" x14ac:dyDescent="0.3">
      <c r="A3358" s="17">
        <v>3355</v>
      </c>
      <c r="B3358" s="18">
        <v>1</v>
      </c>
    </row>
    <row r="3359" spans="1:2" x14ac:dyDescent="0.3">
      <c r="A3359" s="17">
        <v>3356</v>
      </c>
      <c r="B3359" s="18">
        <v>1</v>
      </c>
    </row>
    <row r="3360" spans="1:2" x14ac:dyDescent="0.3">
      <c r="A3360" s="17">
        <v>3357</v>
      </c>
      <c r="B3360" s="18">
        <v>1</v>
      </c>
    </row>
    <row r="3361" spans="1:2" x14ac:dyDescent="0.3">
      <c r="A3361" s="17">
        <v>3358</v>
      </c>
      <c r="B3361" s="18">
        <v>1</v>
      </c>
    </row>
    <row r="3362" spans="1:2" x14ac:dyDescent="0.3">
      <c r="A3362" s="17">
        <v>3359</v>
      </c>
      <c r="B3362" s="18">
        <v>1</v>
      </c>
    </row>
    <row r="3363" spans="1:2" x14ac:dyDescent="0.3">
      <c r="A3363" s="17">
        <v>3360</v>
      </c>
      <c r="B3363" s="18">
        <v>1</v>
      </c>
    </row>
    <row r="3364" spans="1:2" x14ac:dyDescent="0.3">
      <c r="A3364" s="17">
        <v>3361</v>
      </c>
      <c r="B3364" s="18">
        <v>1</v>
      </c>
    </row>
    <row r="3365" spans="1:2" x14ac:dyDescent="0.3">
      <c r="A3365" s="17">
        <v>3362</v>
      </c>
      <c r="B3365" s="18">
        <v>1</v>
      </c>
    </row>
    <row r="3366" spans="1:2" x14ac:dyDescent="0.3">
      <c r="A3366" s="17">
        <v>3363</v>
      </c>
      <c r="B3366" s="18">
        <v>1</v>
      </c>
    </row>
    <row r="3367" spans="1:2" x14ac:dyDescent="0.3">
      <c r="A3367" s="17">
        <v>3364</v>
      </c>
      <c r="B3367" s="18">
        <v>1</v>
      </c>
    </row>
    <row r="3368" spans="1:2" x14ac:dyDescent="0.3">
      <c r="A3368" s="17">
        <v>3365</v>
      </c>
      <c r="B3368" s="18">
        <v>1</v>
      </c>
    </row>
    <row r="3369" spans="1:2" x14ac:dyDescent="0.3">
      <c r="A3369" s="17">
        <v>3366</v>
      </c>
      <c r="B3369" s="18">
        <v>1</v>
      </c>
    </row>
    <row r="3370" spans="1:2" x14ac:dyDescent="0.3">
      <c r="A3370" s="17">
        <v>3367</v>
      </c>
      <c r="B3370" s="18">
        <v>1</v>
      </c>
    </row>
    <row r="3371" spans="1:2" x14ac:dyDescent="0.3">
      <c r="A3371" s="17">
        <v>3368</v>
      </c>
      <c r="B3371" s="18">
        <v>1</v>
      </c>
    </row>
    <row r="3372" spans="1:2" x14ac:dyDescent="0.3">
      <c r="A3372" s="17">
        <v>3369</v>
      </c>
      <c r="B3372" s="18">
        <v>1</v>
      </c>
    </row>
    <row r="3373" spans="1:2" x14ac:dyDescent="0.3">
      <c r="A3373" s="17">
        <v>3370</v>
      </c>
      <c r="B3373" s="18">
        <v>1</v>
      </c>
    </row>
    <row r="3374" spans="1:2" x14ac:dyDescent="0.3">
      <c r="A3374" s="17">
        <v>3371</v>
      </c>
      <c r="B3374" s="18">
        <v>1</v>
      </c>
    </row>
    <row r="3375" spans="1:2" x14ac:dyDescent="0.3">
      <c r="A3375" s="17">
        <v>3372</v>
      </c>
      <c r="B3375" s="18">
        <v>1</v>
      </c>
    </row>
    <row r="3376" spans="1:2" x14ac:dyDescent="0.3">
      <c r="A3376" s="17">
        <v>3373</v>
      </c>
      <c r="B3376" s="18">
        <v>1</v>
      </c>
    </row>
    <row r="3377" spans="1:2" x14ac:dyDescent="0.3">
      <c r="A3377" s="17">
        <v>3374</v>
      </c>
      <c r="B3377" s="18">
        <v>1</v>
      </c>
    </row>
    <row r="3378" spans="1:2" x14ac:dyDescent="0.3">
      <c r="A3378" s="17">
        <v>3375</v>
      </c>
      <c r="B3378" s="18">
        <v>1</v>
      </c>
    </row>
    <row r="3379" spans="1:2" x14ac:dyDescent="0.3">
      <c r="A3379" s="17">
        <v>3376</v>
      </c>
      <c r="B3379" s="18">
        <v>1</v>
      </c>
    </row>
    <row r="3380" spans="1:2" x14ac:dyDescent="0.3">
      <c r="A3380" s="17">
        <v>3377</v>
      </c>
      <c r="B3380" s="18">
        <v>1</v>
      </c>
    </row>
    <row r="3381" spans="1:2" x14ac:dyDescent="0.3">
      <c r="A3381" s="17">
        <v>3378</v>
      </c>
      <c r="B3381" s="18">
        <v>1</v>
      </c>
    </row>
    <row r="3382" spans="1:2" x14ac:dyDescent="0.3">
      <c r="A3382" s="17">
        <v>3379</v>
      </c>
      <c r="B3382" s="18">
        <v>1</v>
      </c>
    </row>
    <row r="3383" spans="1:2" x14ac:dyDescent="0.3">
      <c r="A3383" s="17">
        <v>3380</v>
      </c>
      <c r="B3383" s="18">
        <v>1</v>
      </c>
    </row>
    <row r="3384" spans="1:2" x14ac:dyDescent="0.3">
      <c r="A3384" s="17">
        <v>3381</v>
      </c>
      <c r="B3384" s="18">
        <v>1</v>
      </c>
    </row>
    <row r="3385" spans="1:2" x14ac:dyDescent="0.3">
      <c r="A3385" s="17">
        <v>3382</v>
      </c>
      <c r="B3385" s="18">
        <v>1</v>
      </c>
    </row>
    <row r="3386" spans="1:2" x14ac:dyDescent="0.3">
      <c r="A3386" s="17">
        <v>3383</v>
      </c>
      <c r="B3386" s="18">
        <v>1</v>
      </c>
    </row>
    <row r="3387" spans="1:2" x14ac:dyDescent="0.3">
      <c r="A3387" s="17">
        <v>3384</v>
      </c>
      <c r="B3387" s="18">
        <v>1</v>
      </c>
    </row>
    <row r="3388" spans="1:2" x14ac:dyDescent="0.3">
      <c r="A3388" s="17">
        <v>3385</v>
      </c>
      <c r="B3388" s="18">
        <v>1</v>
      </c>
    </row>
    <row r="3389" spans="1:2" x14ac:dyDescent="0.3">
      <c r="A3389" s="17">
        <v>3386</v>
      </c>
      <c r="B3389" s="18">
        <v>1</v>
      </c>
    </row>
    <row r="3390" spans="1:2" x14ac:dyDescent="0.3">
      <c r="A3390" s="17">
        <v>3387</v>
      </c>
      <c r="B3390" s="18">
        <v>1</v>
      </c>
    </row>
    <row r="3391" spans="1:2" x14ac:dyDescent="0.3">
      <c r="A3391" s="17">
        <v>3388</v>
      </c>
      <c r="B3391" s="18">
        <v>1</v>
      </c>
    </row>
    <row r="3392" spans="1:2" x14ac:dyDescent="0.3">
      <c r="A3392" s="17">
        <v>3389</v>
      </c>
      <c r="B3392" s="18">
        <v>1</v>
      </c>
    </row>
    <row r="3393" spans="1:2" x14ac:dyDescent="0.3">
      <c r="A3393" s="17">
        <v>3390</v>
      </c>
      <c r="B3393" s="18">
        <v>1</v>
      </c>
    </row>
    <row r="3394" spans="1:2" x14ac:dyDescent="0.3">
      <c r="A3394" s="17">
        <v>3391</v>
      </c>
      <c r="B3394" s="18">
        <v>1</v>
      </c>
    </row>
    <row r="3395" spans="1:2" x14ac:dyDescent="0.3">
      <c r="A3395" s="17">
        <v>3392</v>
      </c>
      <c r="B3395" s="18">
        <v>1</v>
      </c>
    </row>
    <row r="3396" spans="1:2" x14ac:dyDescent="0.3">
      <c r="A3396" s="17">
        <v>3393</v>
      </c>
      <c r="B3396" s="18">
        <v>1</v>
      </c>
    </row>
    <row r="3397" spans="1:2" x14ac:dyDescent="0.3">
      <c r="A3397" s="17">
        <v>3394</v>
      </c>
      <c r="B3397" s="18">
        <v>1</v>
      </c>
    </row>
    <row r="3398" spans="1:2" x14ac:dyDescent="0.3">
      <c r="A3398" s="17">
        <v>3395</v>
      </c>
      <c r="B3398" s="18">
        <v>1</v>
      </c>
    </row>
    <row r="3399" spans="1:2" x14ac:dyDescent="0.3">
      <c r="A3399" s="17">
        <v>3396</v>
      </c>
      <c r="B3399" s="18">
        <v>1</v>
      </c>
    </row>
    <row r="3400" spans="1:2" x14ac:dyDescent="0.3">
      <c r="A3400" s="17">
        <v>3397</v>
      </c>
      <c r="B3400" s="18">
        <v>1</v>
      </c>
    </row>
    <row r="3401" spans="1:2" x14ac:dyDescent="0.3">
      <c r="A3401" s="17">
        <v>3398</v>
      </c>
      <c r="B3401" s="18">
        <v>1</v>
      </c>
    </row>
    <row r="3402" spans="1:2" x14ac:dyDescent="0.3">
      <c r="A3402" s="17">
        <v>3399</v>
      </c>
      <c r="B3402" s="18">
        <v>1</v>
      </c>
    </row>
    <row r="3403" spans="1:2" x14ac:dyDescent="0.3">
      <c r="A3403" s="17">
        <v>3400</v>
      </c>
      <c r="B3403" s="18">
        <v>1</v>
      </c>
    </row>
    <row r="3404" spans="1:2" x14ac:dyDescent="0.3">
      <c r="A3404" s="17">
        <v>3401</v>
      </c>
      <c r="B3404" s="18">
        <v>1</v>
      </c>
    </row>
    <row r="3405" spans="1:2" x14ac:dyDescent="0.3">
      <c r="A3405" s="17">
        <v>3402</v>
      </c>
      <c r="B3405" s="18">
        <v>1</v>
      </c>
    </row>
    <row r="3406" spans="1:2" x14ac:dyDescent="0.3">
      <c r="A3406" s="17">
        <v>3403</v>
      </c>
      <c r="B3406" s="18">
        <v>1</v>
      </c>
    </row>
    <row r="3407" spans="1:2" x14ac:dyDescent="0.3">
      <c r="A3407" s="17">
        <v>3404</v>
      </c>
      <c r="B3407" s="18">
        <v>1</v>
      </c>
    </row>
    <row r="3408" spans="1:2" x14ac:dyDescent="0.3">
      <c r="A3408" s="17">
        <v>3405</v>
      </c>
      <c r="B3408" s="18">
        <v>1</v>
      </c>
    </row>
    <row r="3409" spans="1:2" x14ac:dyDescent="0.3">
      <c r="A3409" s="17">
        <v>3406</v>
      </c>
      <c r="B3409" s="18">
        <v>1</v>
      </c>
    </row>
    <row r="3410" spans="1:2" x14ac:dyDescent="0.3">
      <c r="A3410" s="17">
        <v>3407</v>
      </c>
      <c r="B3410" s="18">
        <v>1</v>
      </c>
    </row>
    <row r="3411" spans="1:2" x14ac:dyDescent="0.3">
      <c r="A3411" s="17">
        <v>3408</v>
      </c>
      <c r="B3411" s="18">
        <v>1</v>
      </c>
    </row>
    <row r="3412" spans="1:2" x14ac:dyDescent="0.3">
      <c r="A3412" s="17">
        <v>3409</v>
      </c>
      <c r="B3412" s="18">
        <v>1</v>
      </c>
    </row>
    <row r="3413" spans="1:2" x14ac:dyDescent="0.3">
      <c r="A3413" s="17">
        <v>3410</v>
      </c>
      <c r="B3413" s="18">
        <v>1</v>
      </c>
    </row>
    <row r="3414" spans="1:2" x14ac:dyDescent="0.3">
      <c r="A3414" s="17">
        <v>3411</v>
      </c>
      <c r="B3414" s="18">
        <v>1</v>
      </c>
    </row>
    <row r="3415" spans="1:2" x14ac:dyDescent="0.3">
      <c r="A3415" s="17">
        <v>3412</v>
      </c>
      <c r="B3415" s="18">
        <v>1</v>
      </c>
    </row>
    <row r="3416" spans="1:2" x14ac:dyDescent="0.3">
      <c r="A3416" s="17">
        <v>3413</v>
      </c>
      <c r="B3416" s="18">
        <v>1</v>
      </c>
    </row>
    <row r="3417" spans="1:2" x14ac:dyDescent="0.3">
      <c r="A3417" s="17">
        <v>3414</v>
      </c>
      <c r="B3417" s="18">
        <v>1</v>
      </c>
    </row>
    <row r="3418" spans="1:2" x14ac:dyDescent="0.3">
      <c r="A3418" s="17">
        <v>3415</v>
      </c>
      <c r="B3418" s="18">
        <v>1</v>
      </c>
    </row>
    <row r="3419" spans="1:2" x14ac:dyDescent="0.3">
      <c r="A3419" s="17">
        <v>3416</v>
      </c>
      <c r="B3419" s="18">
        <v>1</v>
      </c>
    </row>
    <row r="3420" spans="1:2" x14ac:dyDescent="0.3">
      <c r="A3420" s="17">
        <v>3417</v>
      </c>
      <c r="B3420" s="18">
        <v>1</v>
      </c>
    </row>
    <row r="3421" spans="1:2" x14ac:dyDescent="0.3">
      <c r="A3421" s="17">
        <v>3418</v>
      </c>
      <c r="B3421" s="18">
        <v>1</v>
      </c>
    </row>
    <row r="3422" spans="1:2" x14ac:dyDescent="0.3">
      <c r="A3422" s="17">
        <v>3419</v>
      </c>
      <c r="B3422" s="18">
        <v>1</v>
      </c>
    </row>
    <row r="3423" spans="1:2" x14ac:dyDescent="0.3">
      <c r="A3423" s="17">
        <v>3420</v>
      </c>
      <c r="B3423" s="18">
        <v>1</v>
      </c>
    </row>
    <row r="3424" spans="1:2" x14ac:dyDescent="0.3">
      <c r="A3424" s="17">
        <v>3421</v>
      </c>
      <c r="B3424" s="18">
        <v>1</v>
      </c>
    </row>
    <row r="3425" spans="1:2" x14ac:dyDescent="0.3">
      <c r="A3425" s="17">
        <v>3422</v>
      </c>
      <c r="B3425" s="18">
        <v>1</v>
      </c>
    </row>
    <row r="3426" spans="1:2" x14ac:dyDescent="0.3">
      <c r="A3426" s="17">
        <v>3423</v>
      </c>
      <c r="B3426" s="18">
        <v>1</v>
      </c>
    </row>
    <row r="3427" spans="1:2" x14ac:dyDescent="0.3">
      <c r="A3427" s="17">
        <v>3424</v>
      </c>
      <c r="B3427" s="18">
        <v>1</v>
      </c>
    </row>
    <row r="3428" spans="1:2" x14ac:dyDescent="0.3">
      <c r="A3428" s="17">
        <v>3425</v>
      </c>
      <c r="B3428" s="18">
        <v>1</v>
      </c>
    </row>
    <row r="3429" spans="1:2" x14ac:dyDescent="0.3">
      <c r="A3429" s="17">
        <v>3426</v>
      </c>
      <c r="B3429" s="18">
        <v>1</v>
      </c>
    </row>
    <row r="3430" spans="1:2" x14ac:dyDescent="0.3">
      <c r="A3430" s="17">
        <v>3427</v>
      </c>
      <c r="B3430" s="18">
        <v>1</v>
      </c>
    </row>
    <row r="3431" spans="1:2" x14ac:dyDescent="0.3">
      <c r="A3431" s="17">
        <v>3428</v>
      </c>
      <c r="B3431" s="18">
        <v>1</v>
      </c>
    </row>
    <row r="3432" spans="1:2" x14ac:dyDescent="0.3">
      <c r="A3432" s="17">
        <v>3429</v>
      </c>
      <c r="B3432" s="18">
        <v>1</v>
      </c>
    </row>
    <row r="3433" spans="1:2" x14ac:dyDescent="0.3">
      <c r="A3433" s="17">
        <v>3430</v>
      </c>
      <c r="B3433" s="18">
        <v>1</v>
      </c>
    </row>
    <row r="3434" spans="1:2" x14ac:dyDescent="0.3">
      <c r="A3434" s="17">
        <v>3431</v>
      </c>
      <c r="B3434" s="18">
        <v>1</v>
      </c>
    </row>
    <row r="3435" spans="1:2" x14ac:dyDescent="0.3">
      <c r="A3435" s="17">
        <v>3432</v>
      </c>
      <c r="B3435" s="18">
        <v>1</v>
      </c>
    </row>
    <row r="3436" spans="1:2" x14ac:dyDescent="0.3">
      <c r="A3436" s="17">
        <v>3433</v>
      </c>
      <c r="B3436" s="18">
        <v>1</v>
      </c>
    </row>
    <row r="3437" spans="1:2" x14ac:dyDescent="0.3">
      <c r="A3437" s="17">
        <v>3434</v>
      </c>
      <c r="B3437" s="18">
        <v>1</v>
      </c>
    </row>
    <row r="3438" spans="1:2" x14ac:dyDescent="0.3">
      <c r="A3438" s="17">
        <v>3435</v>
      </c>
      <c r="B3438" s="18">
        <v>1</v>
      </c>
    </row>
    <row r="3439" spans="1:2" x14ac:dyDescent="0.3">
      <c r="A3439" s="17">
        <v>3436</v>
      </c>
      <c r="B3439" s="18">
        <v>1</v>
      </c>
    </row>
    <row r="3440" spans="1:2" x14ac:dyDescent="0.3">
      <c r="A3440" s="17">
        <v>3437</v>
      </c>
      <c r="B3440" s="18">
        <v>1</v>
      </c>
    </row>
    <row r="3441" spans="1:2" x14ac:dyDescent="0.3">
      <c r="A3441" s="17">
        <v>3438</v>
      </c>
      <c r="B3441" s="18">
        <v>1</v>
      </c>
    </row>
    <row r="3442" spans="1:2" x14ac:dyDescent="0.3">
      <c r="A3442" s="17">
        <v>3439</v>
      </c>
      <c r="B3442" s="18">
        <v>1</v>
      </c>
    </row>
    <row r="3443" spans="1:2" x14ac:dyDescent="0.3">
      <c r="A3443" s="17">
        <v>3440</v>
      </c>
      <c r="B3443" s="18">
        <v>1</v>
      </c>
    </row>
    <row r="3444" spans="1:2" x14ac:dyDescent="0.3">
      <c r="A3444" s="17">
        <v>3441</v>
      </c>
      <c r="B3444" s="18">
        <v>1</v>
      </c>
    </row>
    <row r="3445" spans="1:2" x14ac:dyDescent="0.3">
      <c r="A3445" s="17">
        <v>3442</v>
      </c>
      <c r="B3445" s="18">
        <v>1</v>
      </c>
    </row>
    <row r="3446" spans="1:2" x14ac:dyDescent="0.3">
      <c r="A3446" s="17">
        <v>3443</v>
      </c>
      <c r="B3446" s="18">
        <v>1</v>
      </c>
    </row>
    <row r="3447" spans="1:2" x14ac:dyDescent="0.3">
      <c r="A3447" s="17">
        <v>3444</v>
      </c>
      <c r="B3447" s="18">
        <v>1</v>
      </c>
    </row>
    <row r="3448" spans="1:2" x14ac:dyDescent="0.3">
      <c r="A3448" s="17">
        <v>3445</v>
      </c>
      <c r="B3448" s="18">
        <v>1</v>
      </c>
    </row>
    <row r="3449" spans="1:2" x14ac:dyDescent="0.3">
      <c r="A3449" s="17">
        <v>3446</v>
      </c>
      <c r="B3449" s="18">
        <v>1</v>
      </c>
    </row>
    <row r="3450" spans="1:2" x14ac:dyDescent="0.3">
      <c r="A3450" s="17">
        <v>3447</v>
      </c>
      <c r="B3450" s="18">
        <v>1</v>
      </c>
    </row>
    <row r="3451" spans="1:2" x14ac:dyDescent="0.3">
      <c r="A3451" s="17">
        <v>3448</v>
      </c>
      <c r="B3451" s="18">
        <v>1</v>
      </c>
    </row>
    <row r="3452" spans="1:2" x14ac:dyDescent="0.3">
      <c r="A3452" s="17">
        <v>3449</v>
      </c>
      <c r="B3452" s="18">
        <v>1</v>
      </c>
    </row>
    <row r="3453" spans="1:2" x14ac:dyDescent="0.3">
      <c r="A3453" s="17">
        <v>3450</v>
      </c>
      <c r="B3453" s="18">
        <v>1</v>
      </c>
    </row>
    <row r="3454" spans="1:2" x14ac:dyDescent="0.3">
      <c r="A3454" s="17">
        <v>3451</v>
      </c>
      <c r="B3454" s="18">
        <v>1</v>
      </c>
    </row>
    <row r="3455" spans="1:2" x14ac:dyDescent="0.3">
      <c r="A3455" s="17">
        <v>3452</v>
      </c>
      <c r="B3455" s="18">
        <v>1</v>
      </c>
    </row>
    <row r="3456" spans="1:2" x14ac:dyDescent="0.3">
      <c r="A3456" s="17">
        <v>3453</v>
      </c>
      <c r="B3456" s="18">
        <v>1</v>
      </c>
    </row>
    <row r="3457" spans="1:2" x14ac:dyDescent="0.3">
      <c r="A3457" s="17">
        <v>3454</v>
      </c>
      <c r="B3457" s="18">
        <v>1</v>
      </c>
    </row>
    <row r="3458" spans="1:2" x14ac:dyDescent="0.3">
      <c r="A3458" s="17">
        <v>3455</v>
      </c>
      <c r="B3458" s="18">
        <v>1</v>
      </c>
    </row>
    <row r="3459" spans="1:2" x14ac:dyDescent="0.3">
      <c r="A3459" s="17">
        <v>3456</v>
      </c>
      <c r="B3459" s="18">
        <v>1</v>
      </c>
    </row>
    <row r="3460" spans="1:2" x14ac:dyDescent="0.3">
      <c r="A3460" s="17">
        <v>3457</v>
      </c>
      <c r="B3460" s="18">
        <v>1</v>
      </c>
    </row>
    <row r="3461" spans="1:2" x14ac:dyDescent="0.3">
      <c r="A3461" s="17">
        <v>3458</v>
      </c>
      <c r="B3461" s="18">
        <v>1</v>
      </c>
    </row>
    <row r="3462" spans="1:2" x14ac:dyDescent="0.3">
      <c r="A3462" s="17">
        <v>3459</v>
      </c>
      <c r="B3462" s="18">
        <v>1</v>
      </c>
    </row>
    <row r="3463" spans="1:2" x14ac:dyDescent="0.3">
      <c r="A3463" s="17">
        <v>3460</v>
      </c>
      <c r="B3463" s="18">
        <v>1</v>
      </c>
    </row>
    <row r="3464" spans="1:2" x14ac:dyDescent="0.3">
      <c r="A3464" s="17">
        <v>3461</v>
      </c>
      <c r="B3464" s="18">
        <v>1</v>
      </c>
    </row>
    <row r="3465" spans="1:2" x14ac:dyDescent="0.3">
      <c r="A3465" s="17">
        <v>3462</v>
      </c>
      <c r="B3465" s="18">
        <v>1</v>
      </c>
    </row>
    <row r="3466" spans="1:2" x14ac:dyDescent="0.3">
      <c r="A3466" s="17">
        <v>3463</v>
      </c>
      <c r="B3466" s="18">
        <v>1</v>
      </c>
    </row>
    <row r="3467" spans="1:2" x14ac:dyDescent="0.3">
      <c r="A3467" s="17">
        <v>3464</v>
      </c>
      <c r="B3467" s="18">
        <v>1</v>
      </c>
    </row>
    <row r="3468" spans="1:2" x14ac:dyDescent="0.3">
      <c r="A3468" s="17">
        <v>3465</v>
      </c>
      <c r="B3468" s="18">
        <v>1</v>
      </c>
    </row>
    <row r="3469" spans="1:2" x14ac:dyDescent="0.3">
      <c r="A3469" s="17">
        <v>3466</v>
      </c>
      <c r="B3469" s="18">
        <v>1</v>
      </c>
    </row>
    <row r="3470" spans="1:2" x14ac:dyDescent="0.3">
      <c r="A3470" s="17">
        <v>3467</v>
      </c>
      <c r="B3470" s="18">
        <v>1</v>
      </c>
    </row>
    <row r="3471" spans="1:2" x14ac:dyDescent="0.3">
      <c r="A3471" s="17">
        <v>3468</v>
      </c>
      <c r="B3471" s="18">
        <v>1</v>
      </c>
    </row>
    <row r="3472" spans="1:2" x14ac:dyDescent="0.3">
      <c r="A3472" s="17">
        <v>3469</v>
      </c>
      <c r="B3472" s="18">
        <v>1</v>
      </c>
    </row>
    <row r="3473" spans="1:2" x14ac:dyDescent="0.3">
      <c r="A3473" s="17">
        <v>3470</v>
      </c>
      <c r="B3473" s="18">
        <v>1</v>
      </c>
    </row>
    <row r="3474" spans="1:2" x14ac:dyDescent="0.3">
      <c r="A3474" s="17">
        <v>3471</v>
      </c>
      <c r="B3474" s="18">
        <v>1</v>
      </c>
    </row>
    <row r="3475" spans="1:2" x14ac:dyDescent="0.3">
      <c r="A3475" s="17">
        <v>3472</v>
      </c>
      <c r="B3475" s="18">
        <v>1</v>
      </c>
    </row>
    <row r="3476" spans="1:2" x14ac:dyDescent="0.3">
      <c r="A3476" s="17">
        <v>3473</v>
      </c>
      <c r="B3476" s="18">
        <v>1</v>
      </c>
    </row>
    <row r="3477" spans="1:2" x14ac:dyDescent="0.3">
      <c r="A3477" s="17">
        <v>3474</v>
      </c>
      <c r="B3477" s="18">
        <v>1</v>
      </c>
    </row>
    <row r="3478" spans="1:2" x14ac:dyDescent="0.3">
      <c r="A3478" s="17">
        <v>3475</v>
      </c>
      <c r="B3478" s="18">
        <v>1</v>
      </c>
    </row>
    <row r="3479" spans="1:2" x14ac:dyDescent="0.3">
      <c r="A3479" s="17">
        <v>3476</v>
      </c>
      <c r="B3479" s="18">
        <v>1</v>
      </c>
    </row>
    <row r="3480" spans="1:2" x14ac:dyDescent="0.3">
      <c r="A3480" s="17">
        <v>3477</v>
      </c>
      <c r="B3480" s="18">
        <v>1</v>
      </c>
    </row>
    <row r="3481" spans="1:2" x14ac:dyDescent="0.3">
      <c r="A3481" s="17">
        <v>3478</v>
      </c>
      <c r="B3481" s="18">
        <v>1</v>
      </c>
    </row>
    <row r="3482" spans="1:2" x14ac:dyDescent="0.3">
      <c r="A3482" s="17">
        <v>3479</v>
      </c>
      <c r="B3482" s="18">
        <v>1</v>
      </c>
    </row>
    <row r="3483" spans="1:2" x14ac:dyDescent="0.3">
      <c r="A3483" s="17">
        <v>3480</v>
      </c>
      <c r="B3483" s="18">
        <v>1</v>
      </c>
    </row>
    <row r="3484" spans="1:2" x14ac:dyDescent="0.3">
      <c r="A3484" s="17">
        <v>3481</v>
      </c>
      <c r="B3484" s="18">
        <v>1</v>
      </c>
    </row>
    <row r="3485" spans="1:2" x14ac:dyDescent="0.3">
      <c r="A3485" s="17">
        <v>3482</v>
      </c>
      <c r="B3485" s="18">
        <v>1</v>
      </c>
    </row>
    <row r="3486" spans="1:2" x14ac:dyDescent="0.3">
      <c r="A3486" s="17">
        <v>3483</v>
      </c>
      <c r="B3486" s="18">
        <v>1</v>
      </c>
    </row>
    <row r="3487" spans="1:2" x14ac:dyDescent="0.3">
      <c r="A3487" s="17">
        <v>3484</v>
      </c>
      <c r="B3487" s="18">
        <v>1</v>
      </c>
    </row>
    <row r="3488" spans="1:2" x14ac:dyDescent="0.3">
      <c r="A3488" s="17">
        <v>3485</v>
      </c>
      <c r="B3488" s="18">
        <v>1</v>
      </c>
    </row>
    <row r="3489" spans="1:2" x14ac:dyDescent="0.3">
      <c r="A3489" s="17">
        <v>3486</v>
      </c>
      <c r="B3489" s="18">
        <v>1</v>
      </c>
    </row>
    <row r="3490" spans="1:2" x14ac:dyDescent="0.3">
      <c r="A3490" s="17">
        <v>3487</v>
      </c>
      <c r="B3490" s="18">
        <v>1</v>
      </c>
    </row>
    <row r="3491" spans="1:2" x14ac:dyDescent="0.3">
      <c r="A3491" s="17">
        <v>3488</v>
      </c>
      <c r="B3491" s="18">
        <v>1</v>
      </c>
    </row>
    <row r="3492" spans="1:2" x14ac:dyDescent="0.3">
      <c r="A3492" s="17">
        <v>3489</v>
      </c>
      <c r="B3492" s="18">
        <v>1</v>
      </c>
    </row>
    <row r="3493" spans="1:2" x14ac:dyDescent="0.3">
      <c r="A3493" s="17">
        <v>3490</v>
      </c>
      <c r="B3493" s="18">
        <v>1</v>
      </c>
    </row>
    <row r="3494" spans="1:2" x14ac:dyDescent="0.3">
      <c r="A3494" s="17">
        <v>3491</v>
      </c>
      <c r="B3494" s="18">
        <v>1</v>
      </c>
    </row>
    <row r="3495" spans="1:2" x14ac:dyDescent="0.3">
      <c r="A3495" s="17">
        <v>3492</v>
      </c>
      <c r="B3495" s="18">
        <v>1</v>
      </c>
    </row>
    <row r="3496" spans="1:2" x14ac:dyDescent="0.3">
      <c r="A3496" s="17">
        <v>3493</v>
      </c>
      <c r="B3496" s="18">
        <v>1</v>
      </c>
    </row>
    <row r="3497" spans="1:2" x14ac:dyDescent="0.3">
      <c r="A3497" s="17">
        <v>3494</v>
      </c>
      <c r="B3497" s="18">
        <v>1</v>
      </c>
    </row>
    <row r="3498" spans="1:2" x14ac:dyDescent="0.3">
      <c r="A3498" s="17">
        <v>3495</v>
      </c>
      <c r="B3498" s="18">
        <v>1</v>
      </c>
    </row>
    <row r="3499" spans="1:2" x14ac:dyDescent="0.3">
      <c r="A3499" s="17">
        <v>3496</v>
      </c>
      <c r="B3499" s="18">
        <v>1</v>
      </c>
    </row>
    <row r="3500" spans="1:2" x14ac:dyDescent="0.3">
      <c r="A3500" s="17">
        <v>3497</v>
      </c>
      <c r="B3500" s="18">
        <v>1</v>
      </c>
    </row>
    <row r="3501" spans="1:2" x14ac:dyDescent="0.3">
      <c r="A3501" s="17">
        <v>3498</v>
      </c>
      <c r="B3501" s="18">
        <v>1</v>
      </c>
    </row>
    <row r="3502" spans="1:2" x14ac:dyDescent="0.3">
      <c r="A3502" s="17">
        <v>3499</v>
      </c>
      <c r="B3502" s="18">
        <v>1</v>
      </c>
    </row>
    <row r="3503" spans="1:2" x14ac:dyDescent="0.3">
      <c r="A3503" s="17">
        <v>3500</v>
      </c>
      <c r="B3503" s="18">
        <v>1</v>
      </c>
    </row>
    <row r="3504" spans="1:2" x14ac:dyDescent="0.3">
      <c r="A3504" s="17">
        <v>3501</v>
      </c>
      <c r="B3504" s="18">
        <v>1</v>
      </c>
    </row>
    <row r="3505" spans="1:2" x14ac:dyDescent="0.3">
      <c r="A3505" s="17">
        <v>3502</v>
      </c>
      <c r="B3505" s="18">
        <v>1</v>
      </c>
    </row>
    <row r="3506" spans="1:2" x14ac:dyDescent="0.3">
      <c r="A3506" s="17">
        <v>3503</v>
      </c>
      <c r="B3506" s="18">
        <v>1</v>
      </c>
    </row>
    <row r="3507" spans="1:2" x14ac:dyDescent="0.3">
      <c r="A3507" s="17">
        <v>3504</v>
      </c>
      <c r="B3507" s="18">
        <v>1</v>
      </c>
    </row>
    <row r="3508" spans="1:2" x14ac:dyDescent="0.3">
      <c r="A3508" s="17">
        <v>3505</v>
      </c>
      <c r="B3508" s="18">
        <v>1</v>
      </c>
    </row>
    <row r="3509" spans="1:2" x14ac:dyDescent="0.3">
      <c r="A3509" s="17">
        <v>3506</v>
      </c>
      <c r="B3509" s="18">
        <v>1</v>
      </c>
    </row>
    <row r="3510" spans="1:2" x14ac:dyDescent="0.3">
      <c r="A3510" s="17">
        <v>3507</v>
      </c>
      <c r="B3510" s="18">
        <v>1</v>
      </c>
    </row>
    <row r="3511" spans="1:2" x14ac:dyDescent="0.3">
      <c r="A3511" s="17">
        <v>3508</v>
      </c>
      <c r="B3511" s="18">
        <v>1</v>
      </c>
    </row>
    <row r="3512" spans="1:2" x14ac:dyDescent="0.3">
      <c r="A3512" s="17">
        <v>3509</v>
      </c>
      <c r="B3512" s="18">
        <v>1</v>
      </c>
    </row>
    <row r="3513" spans="1:2" x14ac:dyDescent="0.3">
      <c r="A3513" s="17">
        <v>3510</v>
      </c>
      <c r="B3513" s="18">
        <v>1</v>
      </c>
    </row>
    <row r="3514" spans="1:2" x14ac:dyDescent="0.3">
      <c r="A3514" s="17">
        <v>3511</v>
      </c>
      <c r="B3514" s="18">
        <v>1</v>
      </c>
    </row>
    <row r="3515" spans="1:2" x14ac:dyDescent="0.3">
      <c r="A3515" s="17">
        <v>3512</v>
      </c>
      <c r="B3515" s="18">
        <v>1</v>
      </c>
    </row>
    <row r="3516" spans="1:2" x14ac:dyDescent="0.3">
      <c r="A3516" s="17">
        <v>3513</v>
      </c>
      <c r="B3516" s="18">
        <v>1</v>
      </c>
    </row>
    <row r="3517" spans="1:2" x14ac:dyDescent="0.3">
      <c r="A3517" s="17">
        <v>3514</v>
      </c>
      <c r="B3517" s="18">
        <v>1</v>
      </c>
    </row>
    <row r="3518" spans="1:2" x14ac:dyDescent="0.3">
      <c r="A3518" s="17">
        <v>3515</v>
      </c>
      <c r="B3518" s="18">
        <v>1</v>
      </c>
    </row>
    <row r="3519" spans="1:2" x14ac:dyDescent="0.3">
      <c r="A3519" s="17">
        <v>3516</v>
      </c>
      <c r="B3519" s="18">
        <v>1</v>
      </c>
    </row>
    <row r="3520" spans="1:2" x14ac:dyDescent="0.3">
      <c r="A3520" s="17">
        <v>3517</v>
      </c>
      <c r="B3520" s="18">
        <v>1</v>
      </c>
    </row>
    <row r="3521" spans="1:2" x14ac:dyDescent="0.3">
      <c r="A3521" s="17">
        <v>3518</v>
      </c>
      <c r="B3521" s="18">
        <v>1</v>
      </c>
    </row>
    <row r="3522" spans="1:2" x14ac:dyDescent="0.3">
      <c r="A3522" s="17">
        <v>3519</v>
      </c>
      <c r="B3522" s="18">
        <v>1</v>
      </c>
    </row>
    <row r="3523" spans="1:2" x14ac:dyDescent="0.3">
      <c r="A3523" s="17">
        <v>3520</v>
      </c>
      <c r="B3523" s="18">
        <v>1</v>
      </c>
    </row>
    <row r="3524" spans="1:2" x14ac:dyDescent="0.3">
      <c r="A3524" s="17">
        <v>3521</v>
      </c>
      <c r="B3524" s="18">
        <v>1</v>
      </c>
    </row>
    <row r="3525" spans="1:2" x14ac:dyDescent="0.3">
      <c r="A3525" s="17">
        <v>3522</v>
      </c>
      <c r="B3525" s="18">
        <v>1</v>
      </c>
    </row>
    <row r="3526" spans="1:2" x14ac:dyDescent="0.3">
      <c r="A3526" s="17">
        <v>3523</v>
      </c>
      <c r="B3526" s="18">
        <v>1</v>
      </c>
    </row>
    <row r="3527" spans="1:2" x14ac:dyDescent="0.3">
      <c r="A3527" s="17">
        <v>3524</v>
      </c>
      <c r="B3527" s="18">
        <v>1</v>
      </c>
    </row>
    <row r="3528" spans="1:2" x14ac:dyDescent="0.3">
      <c r="A3528" s="17">
        <v>3525</v>
      </c>
      <c r="B3528" s="18">
        <v>1</v>
      </c>
    </row>
    <row r="3529" spans="1:2" x14ac:dyDescent="0.3">
      <c r="A3529" s="17">
        <v>3526</v>
      </c>
      <c r="B3529" s="18">
        <v>1</v>
      </c>
    </row>
    <row r="3530" spans="1:2" x14ac:dyDescent="0.3">
      <c r="A3530" s="17">
        <v>3527</v>
      </c>
      <c r="B3530" s="18">
        <v>1</v>
      </c>
    </row>
    <row r="3531" spans="1:2" x14ac:dyDescent="0.3">
      <c r="A3531" s="17">
        <v>3528</v>
      </c>
      <c r="B3531" s="18">
        <v>1</v>
      </c>
    </row>
    <row r="3532" spans="1:2" x14ac:dyDescent="0.3">
      <c r="A3532" s="17">
        <v>3529</v>
      </c>
      <c r="B3532" s="18">
        <v>1</v>
      </c>
    </row>
    <row r="3533" spans="1:2" x14ac:dyDescent="0.3">
      <c r="A3533" s="17">
        <v>3530</v>
      </c>
      <c r="B3533" s="18">
        <v>1</v>
      </c>
    </row>
    <row r="3534" spans="1:2" x14ac:dyDescent="0.3">
      <c r="A3534" s="17">
        <v>3531</v>
      </c>
      <c r="B3534" s="18">
        <v>1</v>
      </c>
    </row>
    <row r="3535" spans="1:2" x14ac:dyDescent="0.3">
      <c r="A3535" s="17">
        <v>3532</v>
      </c>
      <c r="B3535" s="18">
        <v>1</v>
      </c>
    </row>
    <row r="3536" spans="1:2" x14ac:dyDescent="0.3">
      <c r="A3536" s="17">
        <v>3533</v>
      </c>
      <c r="B3536" s="18">
        <v>1</v>
      </c>
    </row>
    <row r="3537" spans="1:2" x14ac:dyDescent="0.3">
      <c r="A3537" s="17">
        <v>3534</v>
      </c>
      <c r="B3537" s="18">
        <v>1</v>
      </c>
    </row>
    <row r="3538" spans="1:2" x14ac:dyDescent="0.3">
      <c r="A3538" s="17">
        <v>3535</v>
      </c>
      <c r="B3538" s="18">
        <v>1</v>
      </c>
    </row>
    <row r="3539" spans="1:2" x14ac:dyDescent="0.3">
      <c r="A3539" s="17">
        <v>3536</v>
      </c>
      <c r="B3539" s="18">
        <v>1</v>
      </c>
    </row>
    <row r="3540" spans="1:2" x14ac:dyDescent="0.3">
      <c r="A3540" s="17">
        <v>3537</v>
      </c>
      <c r="B3540" s="18">
        <v>1</v>
      </c>
    </row>
    <row r="3541" spans="1:2" x14ac:dyDescent="0.3">
      <c r="A3541" s="17">
        <v>3538</v>
      </c>
      <c r="B3541" s="18">
        <v>1</v>
      </c>
    </row>
    <row r="3542" spans="1:2" x14ac:dyDescent="0.3">
      <c r="A3542" s="17">
        <v>3539</v>
      </c>
      <c r="B3542" s="18">
        <v>1</v>
      </c>
    </row>
    <row r="3543" spans="1:2" x14ac:dyDescent="0.3">
      <c r="A3543" s="17">
        <v>3540</v>
      </c>
      <c r="B3543" s="18">
        <v>1</v>
      </c>
    </row>
    <row r="3544" spans="1:2" x14ac:dyDescent="0.3">
      <c r="A3544" s="17">
        <v>3541</v>
      </c>
      <c r="B3544" s="18">
        <v>1</v>
      </c>
    </row>
    <row r="3545" spans="1:2" x14ac:dyDescent="0.3">
      <c r="A3545" s="17">
        <v>3542</v>
      </c>
      <c r="B3545" s="18">
        <v>1</v>
      </c>
    </row>
    <row r="3546" spans="1:2" x14ac:dyDescent="0.3">
      <c r="A3546" s="17">
        <v>3543</v>
      </c>
      <c r="B3546" s="18">
        <v>1</v>
      </c>
    </row>
    <row r="3547" spans="1:2" x14ac:dyDescent="0.3">
      <c r="A3547" s="17">
        <v>3544</v>
      </c>
      <c r="B3547" s="18">
        <v>1</v>
      </c>
    </row>
    <row r="3548" spans="1:2" x14ac:dyDescent="0.3">
      <c r="A3548" s="17">
        <v>3545</v>
      </c>
      <c r="B3548" s="18">
        <v>1</v>
      </c>
    </row>
    <row r="3549" spans="1:2" x14ac:dyDescent="0.3">
      <c r="A3549" s="17">
        <v>3546</v>
      </c>
      <c r="B3549" s="18">
        <v>1</v>
      </c>
    </row>
    <row r="3550" spans="1:2" x14ac:dyDescent="0.3">
      <c r="A3550" s="17">
        <v>3547</v>
      </c>
      <c r="B3550" s="18">
        <v>1</v>
      </c>
    </row>
    <row r="3551" spans="1:2" x14ac:dyDescent="0.3">
      <c r="A3551" s="17">
        <v>3548</v>
      </c>
      <c r="B3551" s="18">
        <v>1</v>
      </c>
    </row>
    <row r="3552" spans="1:2" x14ac:dyDescent="0.3">
      <c r="A3552" s="17">
        <v>3549</v>
      </c>
      <c r="B3552" s="18">
        <v>1</v>
      </c>
    </row>
    <row r="3553" spans="1:2" x14ac:dyDescent="0.3">
      <c r="A3553" s="17">
        <v>3550</v>
      </c>
      <c r="B3553" s="18">
        <v>1</v>
      </c>
    </row>
    <row r="3554" spans="1:2" x14ac:dyDescent="0.3">
      <c r="A3554" s="17">
        <v>3551</v>
      </c>
      <c r="B3554" s="18">
        <v>1</v>
      </c>
    </row>
    <row r="3555" spans="1:2" x14ac:dyDescent="0.3">
      <c r="A3555" s="17">
        <v>3552</v>
      </c>
      <c r="B3555" s="18">
        <v>1</v>
      </c>
    </row>
    <row r="3556" spans="1:2" x14ac:dyDescent="0.3">
      <c r="A3556" s="17">
        <v>3553</v>
      </c>
      <c r="B3556" s="18">
        <v>1</v>
      </c>
    </row>
    <row r="3557" spans="1:2" x14ac:dyDescent="0.3">
      <c r="A3557" s="17">
        <v>3554</v>
      </c>
      <c r="B3557" s="18">
        <v>1</v>
      </c>
    </row>
    <row r="3558" spans="1:2" x14ac:dyDescent="0.3">
      <c r="A3558" s="17">
        <v>3555</v>
      </c>
      <c r="B3558" s="18">
        <v>1</v>
      </c>
    </row>
    <row r="3559" spans="1:2" x14ac:dyDescent="0.3">
      <c r="A3559" s="17">
        <v>3556</v>
      </c>
      <c r="B3559" s="18">
        <v>1</v>
      </c>
    </row>
    <row r="3560" spans="1:2" x14ac:dyDescent="0.3">
      <c r="A3560" s="17">
        <v>3557</v>
      </c>
      <c r="B3560" s="18">
        <v>1</v>
      </c>
    </row>
    <row r="3561" spans="1:2" x14ac:dyDescent="0.3">
      <c r="A3561" s="17">
        <v>3558</v>
      </c>
      <c r="B3561" s="18">
        <v>1</v>
      </c>
    </row>
    <row r="3562" spans="1:2" x14ac:dyDescent="0.3">
      <c r="A3562" s="17">
        <v>3559</v>
      </c>
      <c r="B3562" s="18">
        <v>1</v>
      </c>
    </row>
    <row r="3563" spans="1:2" x14ac:dyDescent="0.3">
      <c r="A3563" s="17">
        <v>3560</v>
      </c>
      <c r="B3563" s="18">
        <v>1</v>
      </c>
    </row>
    <row r="3564" spans="1:2" x14ac:dyDescent="0.3">
      <c r="A3564" s="17">
        <v>3561</v>
      </c>
      <c r="B3564" s="18">
        <v>1</v>
      </c>
    </row>
    <row r="3565" spans="1:2" x14ac:dyDescent="0.3">
      <c r="A3565" s="17">
        <v>3562</v>
      </c>
      <c r="B3565" s="18">
        <v>1</v>
      </c>
    </row>
    <row r="3566" spans="1:2" x14ac:dyDescent="0.3">
      <c r="A3566" s="17">
        <v>3563</v>
      </c>
      <c r="B3566" s="18">
        <v>1</v>
      </c>
    </row>
    <row r="3567" spans="1:2" x14ac:dyDescent="0.3">
      <c r="A3567" s="17">
        <v>3564</v>
      </c>
      <c r="B3567" s="18">
        <v>1</v>
      </c>
    </row>
    <row r="3568" spans="1:2" x14ac:dyDescent="0.3">
      <c r="A3568" s="17">
        <v>3565</v>
      </c>
      <c r="B3568" s="18">
        <v>1</v>
      </c>
    </row>
    <row r="3569" spans="1:2" x14ac:dyDescent="0.3">
      <c r="A3569" s="17">
        <v>3566</v>
      </c>
      <c r="B3569" s="18">
        <v>1</v>
      </c>
    </row>
    <row r="3570" spans="1:2" x14ac:dyDescent="0.3">
      <c r="A3570" s="17">
        <v>3567</v>
      </c>
      <c r="B3570" s="18">
        <v>1</v>
      </c>
    </row>
    <row r="3571" spans="1:2" x14ac:dyDescent="0.3">
      <c r="A3571" s="17">
        <v>3568</v>
      </c>
      <c r="B3571" s="18">
        <v>1</v>
      </c>
    </row>
    <row r="3572" spans="1:2" x14ac:dyDescent="0.3">
      <c r="A3572" s="17">
        <v>3569</v>
      </c>
      <c r="B3572" s="18">
        <v>1</v>
      </c>
    </row>
    <row r="3573" spans="1:2" x14ac:dyDescent="0.3">
      <c r="A3573" s="17">
        <v>3570</v>
      </c>
      <c r="B3573" s="18">
        <v>1</v>
      </c>
    </row>
    <row r="3574" spans="1:2" x14ac:dyDescent="0.3">
      <c r="A3574" s="17">
        <v>3571</v>
      </c>
      <c r="B3574" s="18">
        <v>1</v>
      </c>
    </row>
    <row r="3575" spans="1:2" x14ac:dyDescent="0.3">
      <c r="A3575" s="17">
        <v>3572</v>
      </c>
      <c r="B3575" s="18">
        <v>1</v>
      </c>
    </row>
    <row r="3576" spans="1:2" x14ac:dyDescent="0.3">
      <c r="A3576" s="17">
        <v>3573</v>
      </c>
      <c r="B3576" s="18">
        <v>1</v>
      </c>
    </row>
    <row r="3577" spans="1:2" x14ac:dyDescent="0.3">
      <c r="A3577" s="17">
        <v>3574</v>
      </c>
      <c r="B3577" s="18">
        <v>1</v>
      </c>
    </row>
    <row r="3578" spans="1:2" x14ac:dyDescent="0.3">
      <c r="A3578" s="17">
        <v>3575</v>
      </c>
      <c r="B3578" s="18">
        <v>1</v>
      </c>
    </row>
    <row r="3579" spans="1:2" x14ac:dyDescent="0.3">
      <c r="A3579" s="17">
        <v>3576</v>
      </c>
      <c r="B3579" s="18">
        <v>1</v>
      </c>
    </row>
    <row r="3580" spans="1:2" x14ac:dyDescent="0.3">
      <c r="A3580" s="17">
        <v>3577</v>
      </c>
      <c r="B3580" s="18">
        <v>1</v>
      </c>
    </row>
    <row r="3581" spans="1:2" x14ac:dyDescent="0.3">
      <c r="A3581" s="17">
        <v>3578</v>
      </c>
      <c r="B3581" s="18">
        <v>1</v>
      </c>
    </row>
    <row r="3582" spans="1:2" x14ac:dyDescent="0.3">
      <c r="A3582" s="17">
        <v>3579</v>
      </c>
      <c r="B3582" s="18">
        <v>1</v>
      </c>
    </row>
    <row r="3583" spans="1:2" x14ac:dyDescent="0.3">
      <c r="A3583" s="17">
        <v>3580</v>
      </c>
      <c r="B3583" s="18">
        <v>1</v>
      </c>
    </row>
    <row r="3584" spans="1:2" x14ac:dyDescent="0.3">
      <c r="A3584" s="17">
        <v>3581</v>
      </c>
      <c r="B3584" s="18">
        <v>1</v>
      </c>
    </row>
    <row r="3585" spans="1:2" x14ac:dyDescent="0.3">
      <c r="A3585" s="17">
        <v>3582</v>
      </c>
      <c r="B3585" s="18">
        <v>1</v>
      </c>
    </row>
    <row r="3586" spans="1:2" x14ac:dyDescent="0.3">
      <c r="A3586" s="17">
        <v>3583</v>
      </c>
      <c r="B3586" s="18">
        <v>1</v>
      </c>
    </row>
    <row r="3587" spans="1:2" x14ac:dyDescent="0.3">
      <c r="A3587" s="17">
        <v>3584</v>
      </c>
      <c r="B3587" s="18">
        <v>1</v>
      </c>
    </row>
    <row r="3588" spans="1:2" x14ac:dyDescent="0.3">
      <c r="A3588" s="17">
        <v>3585</v>
      </c>
      <c r="B3588" s="18">
        <v>1</v>
      </c>
    </row>
    <row r="3589" spans="1:2" x14ac:dyDescent="0.3">
      <c r="A3589" s="17">
        <v>3586</v>
      </c>
      <c r="B3589" s="18">
        <v>1</v>
      </c>
    </row>
    <row r="3590" spans="1:2" x14ac:dyDescent="0.3">
      <c r="A3590" s="17">
        <v>3587</v>
      </c>
      <c r="B3590" s="18">
        <v>1</v>
      </c>
    </row>
    <row r="3591" spans="1:2" x14ac:dyDescent="0.3">
      <c r="A3591" s="17">
        <v>3588</v>
      </c>
      <c r="B3591" s="18">
        <v>1</v>
      </c>
    </row>
    <row r="3592" spans="1:2" x14ac:dyDescent="0.3">
      <c r="A3592" s="17">
        <v>3589</v>
      </c>
      <c r="B3592" s="18">
        <v>1</v>
      </c>
    </row>
    <row r="3593" spans="1:2" x14ac:dyDescent="0.3">
      <c r="A3593" s="17">
        <v>3590</v>
      </c>
      <c r="B3593" s="18">
        <v>1</v>
      </c>
    </row>
    <row r="3594" spans="1:2" x14ac:dyDescent="0.3">
      <c r="A3594" s="17">
        <v>3591</v>
      </c>
      <c r="B3594" s="18">
        <v>1</v>
      </c>
    </row>
    <row r="3595" spans="1:2" x14ac:dyDescent="0.3">
      <c r="A3595" s="17">
        <v>3592</v>
      </c>
      <c r="B3595" s="18">
        <v>1</v>
      </c>
    </row>
    <row r="3596" spans="1:2" x14ac:dyDescent="0.3">
      <c r="A3596" s="17">
        <v>3593</v>
      </c>
      <c r="B3596" s="18">
        <v>1</v>
      </c>
    </row>
    <row r="3597" spans="1:2" x14ac:dyDescent="0.3">
      <c r="A3597" s="17">
        <v>3594</v>
      </c>
      <c r="B3597" s="18">
        <v>1</v>
      </c>
    </row>
    <row r="3598" spans="1:2" x14ac:dyDescent="0.3">
      <c r="A3598" s="17">
        <v>3595</v>
      </c>
      <c r="B3598" s="18">
        <v>1</v>
      </c>
    </row>
    <row r="3599" spans="1:2" x14ac:dyDescent="0.3">
      <c r="A3599" s="17">
        <v>3596</v>
      </c>
      <c r="B3599" s="18">
        <v>1</v>
      </c>
    </row>
    <row r="3600" spans="1:2" x14ac:dyDescent="0.3">
      <c r="A3600" s="17">
        <v>3597</v>
      </c>
      <c r="B3600" s="18">
        <v>1</v>
      </c>
    </row>
    <row r="3601" spans="1:2" x14ac:dyDescent="0.3">
      <c r="A3601" s="17">
        <v>3598</v>
      </c>
      <c r="B3601" s="18">
        <v>1</v>
      </c>
    </row>
    <row r="3602" spans="1:2" x14ac:dyDescent="0.3">
      <c r="A3602" s="17">
        <v>3599</v>
      </c>
      <c r="B3602" s="18">
        <v>1</v>
      </c>
    </row>
    <row r="3603" spans="1:2" x14ac:dyDescent="0.3">
      <c r="A3603" s="17">
        <v>3600</v>
      </c>
      <c r="B3603" s="18">
        <v>1</v>
      </c>
    </row>
    <row r="3604" spans="1:2" x14ac:dyDescent="0.3">
      <c r="A3604" s="17">
        <v>3601</v>
      </c>
      <c r="B3604" s="18">
        <v>1</v>
      </c>
    </row>
    <row r="3605" spans="1:2" x14ac:dyDescent="0.3">
      <c r="A3605" s="17">
        <v>3602</v>
      </c>
      <c r="B3605" s="18">
        <v>1</v>
      </c>
    </row>
    <row r="3606" spans="1:2" x14ac:dyDescent="0.3">
      <c r="A3606" s="17">
        <v>3603</v>
      </c>
      <c r="B3606" s="18">
        <v>1</v>
      </c>
    </row>
    <row r="3607" spans="1:2" x14ac:dyDescent="0.3">
      <c r="A3607" s="17">
        <v>3604</v>
      </c>
      <c r="B3607" s="18">
        <v>1</v>
      </c>
    </row>
    <row r="3608" spans="1:2" x14ac:dyDescent="0.3">
      <c r="A3608" s="17">
        <v>3605</v>
      </c>
      <c r="B3608" s="18">
        <v>1</v>
      </c>
    </row>
    <row r="3609" spans="1:2" x14ac:dyDescent="0.3">
      <c r="A3609" s="17">
        <v>3606</v>
      </c>
      <c r="B3609" s="18">
        <v>1</v>
      </c>
    </row>
    <row r="3610" spans="1:2" x14ac:dyDescent="0.3">
      <c r="A3610" s="17">
        <v>3607</v>
      </c>
      <c r="B3610" s="18">
        <v>1</v>
      </c>
    </row>
    <row r="3611" spans="1:2" x14ac:dyDescent="0.3">
      <c r="A3611" s="17">
        <v>3608</v>
      </c>
      <c r="B3611" s="18">
        <v>1</v>
      </c>
    </row>
    <row r="3612" spans="1:2" x14ac:dyDescent="0.3">
      <c r="A3612" s="17">
        <v>3609</v>
      </c>
      <c r="B3612" s="18">
        <v>1</v>
      </c>
    </row>
    <row r="3613" spans="1:2" x14ac:dyDescent="0.3">
      <c r="A3613" s="17">
        <v>3610</v>
      </c>
      <c r="B3613" s="18">
        <v>1</v>
      </c>
    </row>
    <row r="3614" spans="1:2" x14ac:dyDescent="0.3">
      <c r="A3614" s="17">
        <v>3611</v>
      </c>
      <c r="B3614" s="18">
        <v>1</v>
      </c>
    </row>
    <row r="3615" spans="1:2" x14ac:dyDescent="0.3">
      <c r="A3615" s="17">
        <v>3612</v>
      </c>
      <c r="B3615" s="18">
        <v>1</v>
      </c>
    </row>
    <row r="3616" spans="1:2" x14ac:dyDescent="0.3">
      <c r="A3616" s="17">
        <v>3613</v>
      </c>
      <c r="B3616" s="18">
        <v>1</v>
      </c>
    </row>
    <row r="3617" spans="1:2" x14ac:dyDescent="0.3">
      <c r="A3617" s="17">
        <v>3614</v>
      </c>
      <c r="B3617" s="18">
        <v>1</v>
      </c>
    </row>
    <row r="3618" spans="1:2" x14ac:dyDescent="0.3">
      <c r="A3618" s="17">
        <v>3615</v>
      </c>
      <c r="B3618" s="18">
        <v>1</v>
      </c>
    </row>
    <row r="3619" spans="1:2" x14ac:dyDescent="0.3">
      <c r="A3619" s="17">
        <v>3616</v>
      </c>
      <c r="B3619" s="18">
        <v>1</v>
      </c>
    </row>
    <row r="3620" spans="1:2" x14ac:dyDescent="0.3">
      <c r="A3620" s="17">
        <v>3617</v>
      </c>
      <c r="B3620" s="18">
        <v>1</v>
      </c>
    </row>
    <row r="3621" spans="1:2" x14ac:dyDescent="0.3">
      <c r="A3621" s="17">
        <v>3618</v>
      </c>
      <c r="B3621" s="18">
        <v>1</v>
      </c>
    </row>
    <row r="3622" spans="1:2" x14ac:dyDescent="0.3">
      <c r="A3622" s="17">
        <v>3619</v>
      </c>
      <c r="B3622" s="18">
        <v>1</v>
      </c>
    </row>
    <row r="3623" spans="1:2" x14ac:dyDescent="0.3">
      <c r="A3623" s="17">
        <v>3620</v>
      </c>
      <c r="B3623" s="18">
        <v>1</v>
      </c>
    </row>
    <row r="3624" spans="1:2" x14ac:dyDescent="0.3">
      <c r="A3624" s="17">
        <v>3621</v>
      </c>
      <c r="B3624" s="18">
        <v>1</v>
      </c>
    </row>
    <row r="3625" spans="1:2" x14ac:dyDescent="0.3">
      <c r="A3625" s="17">
        <v>3622</v>
      </c>
      <c r="B3625" s="18">
        <v>1</v>
      </c>
    </row>
    <row r="3626" spans="1:2" x14ac:dyDescent="0.3">
      <c r="A3626" s="17">
        <v>3623</v>
      </c>
      <c r="B3626" s="18">
        <v>1</v>
      </c>
    </row>
    <row r="3627" spans="1:2" x14ac:dyDescent="0.3">
      <c r="A3627" s="17">
        <v>3624</v>
      </c>
      <c r="B3627" s="18">
        <v>1</v>
      </c>
    </row>
    <row r="3628" spans="1:2" x14ac:dyDescent="0.3">
      <c r="A3628" s="17">
        <v>3625</v>
      </c>
      <c r="B3628" s="18">
        <v>1</v>
      </c>
    </row>
    <row r="3629" spans="1:2" x14ac:dyDescent="0.3">
      <c r="A3629" s="17">
        <v>3626</v>
      </c>
      <c r="B3629" s="18">
        <v>1</v>
      </c>
    </row>
    <row r="3630" spans="1:2" x14ac:dyDescent="0.3">
      <c r="A3630" s="17">
        <v>3627</v>
      </c>
      <c r="B3630" s="18">
        <v>1</v>
      </c>
    </row>
    <row r="3631" spans="1:2" x14ac:dyDescent="0.3">
      <c r="A3631" s="17">
        <v>3628</v>
      </c>
      <c r="B3631" s="18">
        <v>1</v>
      </c>
    </row>
    <row r="3632" spans="1:2" x14ac:dyDescent="0.3">
      <c r="A3632" s="17">
        <v>3629</v>
      </c>
      <c r="B3632" s="18">
        <v>1</v>
      </c>
    </row>
    <row r="3633" spans="1:2" x14ac:dyDescent="0.3">
      <c r="A3633" s="17">
        <v>3630</v>
      </c>
      <c r="B3633" s="18">
        <v>1</v>
      </c>
    </row>
    <row r="3634" spans="1:2" x14ac:dyDescent="0.3">
      <c r="A3634" s="17">
        <v>3631</v>
      </c>
      <c r="B3634" s="18">
        <v>1</v>
      </c>
    </row>
    <row r="3635" spans="1:2" x14ac:dyDescent="0.3">
      <c r="A3635" s="17">
        <v>3632</v>
      </c>
      <c r="B3635" s="18">
        <v>1</v>
      </c>
    </row>
    <row r="3636" spans="1:2" x14ac:dyDescent="0.3">
      <c r="A3636" s="17">
        <v>3633</v>
      </c>
      <c r="B3636" s="18">
        <v>1</v>
      </c>
    </row>
    <row r="3637" spans="1:2" x14ac:dyDescent="0.3">
      <c r="A3637" s="17">
        <v>3634</v>
      </c>
      <c r="B3637" s="18">
        <v>1</v>
      </c>
    </row>
    <row r="3638" spans="1:2" x14ac:dyDescent="0.3">
      <c r="A3638" s="17">
        <v>3635</v>
      </c>
      <c r="B3638" s="18">
        <v>1</v>
      </c>
    </row>
    <row r="3639" spans="1:2" x14ac:dyDescent="0.3">
      <c r="A3639" s="17">
        <v>3636</v>
      </c>
      <c r="B3639" s="18">
        <v>1</v>
      </c>
    </row>
    <row r="3640" spans="1:2" x14ac:dyDescent="0.3">
      <c r="A3640" s="17">
        <v>3637</v>
      </c>
      <c r="B3640" s="18">
        <v>1</v>
      </c>
    </row>
    <row r="3641" spans="1:2" x14ac:dyDescent="0.3">
      <c r="A3641" s="17">
        <v>3638</v>
      </c>
      <c r="B3641" s="18">
        <v>1</v>
      </c>
    </row>
    <row r="3642" spans="1:2" x14ac:dyDescent="0.3">
      <c r="A3642" s="17">
        <v>3639</v>
      </c>
      <c r="B3642" s="18">
        <v>1</v>
      </c>
    </row>
    <row r="3643" spans="1:2" x14ac:dyDescent="0.3">
      <c r="A3643" s="17">
        <v>3640</v>
      </c>
      <c r="B3643" s="18">
        <v>1</v>
      </c>
    </row>
    <row r="3644" spans="1:2" x14ac:dyDescent="0.3">
      <c r="A3644" s="17">
        <v>3641</v>
      </c>
      <c r="B3644" s="18">
        <v>1</v>
      </c>
    </row>
    <row r="3645" spans="1:2" x14ac:dyDescent="0.3">
      <c r="A3645" s="17">
        <v>3642</v>
      </c>
      <c r="B3645" s="18">
        <v>1</v>
      </c>
    </row>
    <row r="3646" spans="1:2" x14ac:dyDescent="0.3">
      <c r="A3646" s="17">
        <v>3643</v>
      </c>
      <c r="B3646" s="18">
        <v>1</v>
      </c>
    </row>
    <row r="3647" spans="1:2" x14ac:dyDescent="0.3">
      <c r="A3647" s="17">
        <v>3644</v>
      </c>
      <c r="B3647" s="18">
        <v>1</v>
      </c>
    </row>
    <row r="3648" spans="1:2" x14ac:dyDescent="0.3">
      <c r="A3648" s="17">
        <v>3645</v>
      </c>
      <c r="B3648" s="18">
        <v>1</v>
      </c>
    </row>
    <row r="3649" spans="1:2" x14ac:dyDescent="0.3">
      <c r="A3649" s="17">
        <v>3646</v>
      </c>
      <c r="B3649" s="18">
        <v>1</v>
      </c>
    </row>
    <row r="3650" spans="1:2" x14ac:dyDescent="0.3">
      <c r="A3650" s="17">
        <v>3647</v>
      </c>
      <c r="B3650" s="18">
        <v>1</v>
      </c>
    </row>
    <row r="3651" spans="1:2" x14ac:dyDescent="0.3">
      <c r="A3651" s="17">
        <v>3648</v>
      </c>
      <c r="B3651" s="18">
        <v>1</v>
      </c>
    </row>
    <row r="3652" spans="1:2" x14ac:dyDescent="0.3">
      <c r="A3652" s="17">
        <v>3649</v>
      </c>
      <c r="B3652" s="18">
        <v>1</v>
      </c>
    </row>
    <row r="3653" spans="1:2" x14ac:dyDescent="0.3">
      <c r="A3653" s="17">
        <v>3650</v>
      </c>
      <c r="B3653" s="18">
        <v>1</v>
      </c>
    </row>
    <row r="3654" spans="1:2" x14ac:dyDescent="0.3">
      <c r="A3654" s="17">
        <v>3651</v>
      </c>
      <c r="B3654" s="18">
        <v>1</v>
      </c>
    </row>
    <row r="3655" spans="1:2" x14ac:dyDescent="0.3">
      <c r="A3655" s="17">
        <v>3652</v>
      </c>
      <c r="B3655" s="18">
        <v>1</v>
      </c>
    </row>
    <row r="3656" spans="1:2" x14ac:dyDescent="0.3">
      <c r="A3656" s="17">
        <v>3653</v>
      </c>
      <c r="B3656" s="18">
        <v>1</v>
      </c>
    </row>
    <row r="3657" spans="1:2" x14ac:dyDescent="0.3">
      <c r="A3657" s="17">
        <v>3654</v>
      </c>
      <c r="B3657" s="18">
        <v>1</v>
      </c>
    </row>
    <row r="3658" spans="1:2" x14ac:dyDescent="0.3">
      <c r="A3658" s="17">
        <v>3655</v>
      </c>
      <c r="B3658" s="18">
        <v>1</v>
      </c>
    </row>
    <row r="3659" spans="1:2" x14ac:dyDescent="0.3">
      <c r="A3659" s="17">
        <v>3656</v>
      </c>
      <c r="B3659" s="18">
        <v>1</v>
      </c>
    </row>
    <row r="3660" spans="1:2" x14ac:dyDescent="0.3">
      <c r="A3660" s="17">
        <v>3657</v>
      </c>
      <c r="B3660" s="18">
        <v>1</v>
      </c>
    </row>
    <row r="3661" spans="1:2" x14ac:dyDescent="0.3">
      <c r="A3661" s="17">
        <v>3658</v>
      </c>
      <c r="B3661" s="18">
        <v>1</v>
      </c>
    </row>
    <row r="3662" spans="1:2" x14ac:dyDescent="0.3">
      <c r="A3662" s="17">
        <v>3659</v>
      </c>
      <c r="B3662" s="18">
        <v>1</v>
      </c>
    </row>
    <row r="3663" spans="1:2" x14ac:dyDescent="0.3">
      <c r="A3663" s="17">
        <v>3660</v>
      </c>
      <c r="B3663" s="18">
        <v>1</v>
      </c>
    </row>
    <row r="3664" spans="1:2" x14ac:dyDescent="0.3">
      <c r="A3664" s="17">
        <v>3661</v>
      </c>
      <c r="B3664" s="18">
        <v>1</v>
      </c>
    </row>
    <row r="3665" spans="1:2" x14ac:dyDescent="0.3">
      <c r="A3665" s="17">
        <v>3662</v>
      </c>
      <c r="B3665" s="18">
        <v>1</v>
      </c>
    </row>
    <row r="3666" spans="1:2" x14ac:dyDescent="0.3">
      <c r="A3666" s="17">
        <v>3663</v>
      </c>
      <c r="B3666" s="18">
        <v>1</v>
      </c>
    </row>
    <row r="3667" spans="1:2" x14ac:dyDescent="0.3">
      <c r="A3667" s="17">
        <v>3664</v>
      </c>
      <c r="B3667" s="18">
        <v>1</v>
      </c>
    </row>
    <row r="3668" spans="1:2" x14ac:dyDescent="0.3">
      <c r="A3668" s="17">
        <v>3665</v>
      </c>
      <c r="B3668" s="18">
        <v>1</v>
      </c>
    </row>
    <row r="3669" spans="1:2" x14ac:dyDescent="0.3">
      <c r="A3669" s="17">
        <v>3666</v>
      </c>
      <c r="B3669" s="18">
        <v>1</v>
      </c>
    </row>
    <row r="3670" spans="1:2" x14ac:dyDescent="0.3">
      <c r="A3670" s="17">
        <v>3667</v>
      </c>
      <c r="B3670" s="18">
        <v>1</v>
      </c>
    </row>
    <row r="3671" spans="1:2" x14ac:dyDescent="0.3">
      <c r="A3671" s="17">
        <v>3668</v>
      </c>
      <c r="B3671" s="18">
        <v>1</v>
      </c>
    </row>
    <row r="3672" spans="1:2" x14ac:dyDescent="0.3">
      <c r="A3672" s="17">
        <v>3669</v>
      </c>
      <c r="B3672" s="18">
        <v>1</v>
      </c>
    </row>
    <row r="3673" spans="1:2" x14ac:dyDescent="0.3">
      <c r="A3673" s="17">
        <v>3670</v>
      </c>
      <c r="B3673" s="18">
        <v>1</v>
      </c>
    </row>
    <row r="3674" spans="1:2" x14ac:dyDescent="0.3">
      <c r="A3674" s="17">
        <v>3671</v>
      </c>
      <c r="B3674" s="18">
        <v>1</v>
      </c>
    </row>
    <row r="3675" spans="1:2" x14ac:dyDescent="0.3">
      <c r="A3675" s="17">
        <v>3672</v>
      </c>
      <c r="B3675" s="18">
        <v>1</v>
      </c>
    </row>
    <row r="3676" spans="1:2" x14ac:dyDescent="0.3">
      <c r="A3676" s="17">
        <v>3673</v>
      </c>
      <c r="B3676" s="18">
        <v>1</v>
      </c>
    </row>
    <row r="3677" spans="1:2" x14ac:dyDescent="0.3">
      <c r="A3677" s="17">
        <v>3674</v>
      </c>
      <c r="B3677" s="18">
        <v>1</v>
      </c>
    </row>
    <row r="3678" spans="1:2" x14ac:dyDescent="0.3">
      <c r="A3678" s="17">
        <v>3675</v>
      </c>
      <c r="B3678" s="18">
        <v>1</v>
      </c>
    </row>
    <row r="3679" spans="1:2" x14ac:dyDescent="0.3">
      <c r="A3679" s="17">
        <v>3676</v>
      </c>
      <c r="B3679" s="18">
        <v>1</v>
      </c>
    </row>
    <row r="3680" spans="1:2" x14ac:dyDescent="0.3">
      <c r="A3680" s="17">
        <v>3677</v>
      </c>
      <c r="B3680" s="18">
        <v>1</v>
      </c>
    </row>
    <row r="3681" spans="1:2" x14ac:dyDescent="0.3">
      <c r="A3681" s="17">
        <v>3678</v>
      </c>
      <c r="B3681" s="18">
        <v>1</v>
      </c>
    </row>
    <row r="3682" spans="1:2" x14ac:dyDescent="0.3">
      <c r="A3682" s="17">
        <v>3679</v>
      </c>
      <c r="B3682" s="18">
        <v>1</v>
      </c>
    </row>
    <row r="3683" spans="1:2" x14ac:dyDescent="0.3">
      <c r="A3683" s="17">
        <v>3680</v>
      </c>
      <c r="B3683" s="18">
        <v>1</v>
      </c>
    </row>
    <row r="3684" spans="1:2" x14ac:dyDescent="0.3">
      <c r="A3684" s="17">
        <v>3681</v>
      </c>
      <c r="B3684" s="18">
        <v>1</v>
      </c>
    </row>
    <row r="3685" spans="1:2" x14ac:dyDescent="0.3">
      <c r="A3685" s="17">
        <v>3682</v>
      </c>
      <c r="B3685" s="18">
        <v>1</v>
      </c>
    </row>
    <row r="3686" spans="1:2" x14ac:dyDescent="0.3">
      <c r="A3686" s="17">
        <v>3683</v>
      </c>
      <c r="B3686" s="18">
        <v>1</v>
      </c>
    </row>
    <row r="3687" spans="1:2" x14ac:dyDescent="0.3">
      <c r="A3687" s="17">
        <v>3684</v>
      </c>
      <c r="B3687" s="18">
        <v>1</v>
      </c>
    </row>
    <row r="3688" spans="1:2" x14ac:dyDescent="0.3">
      <c r="A3688" s="17">
        <v>3685</v>
      </c>
      <c r="B3688" s="18">
        <v>1</v>
      </c>
    </row>
    <row r="3689" spans="1:2" x14ac:dyDescent="0.3">
      <c r="A3689" s="17">
        <v>3686</v>
      </c>
      <c r="B3689" s="18">
        <v>1</v>
      </c>
    </row>
    <row r="3690" spans="1:2" x14ac:dyDescent="0.3">
      <c r="A3690" s="17">
        <v>3687</v>
      </c>
      <c r="B3690" s="18">
        <v>1</v>
      </c>
    </row>
    <row r="3691" spans="1:2" x14ac:dyDescent="0.3">
      <c r="A3691" s="17">
        <v>3688</v>
      </c>
      <c r="B3691" s="18">
        <v>1</v>
      </c>
    </row>
    <row r="3692" spans="1:2" x14ac:dyDescent="0.3">
      <c r="A3692" s="17">
        <v>3689</v>
      </c>
      <c r="B3692" s="18">
        <v>1</v>
      </c>
    </row>
    <row r="3693" spans="1:2" x14ac:dyDescent="0.3">
      <c r="A3693" s="17">
        <v>3690</v>
      </c>
      <c r="B3693" s="18">
        <v>1</v>
      </c>
    </row>
    <row r="3694" spans="1:2" x14ac:dyDescent="0.3">
      <c r="A3694" s="17">
        <v>3691</v>
      </c>
      <c r="B3694" s="18">
        <v>1</v>
      </c>
    </row>
    <row r="3695" spans="1:2" x14ac:dyDescent="0.3">
      <c r="A3695" s="17">
        <v>3692</v>
      </c>
      <c r="B3695" s="18">
        <v>1</v>
      </c>
    </row>
    <row r="3696" spans="1:2" x14ac:dyDescent="0.3">
      <c r="A3696" s="17">
        <v>3693</v>
      </c>
      <c r="B3696" s="18">
        <v>1</v>
      </c>
    </row>
    <row r="3697" spans="1:2" x14ac:dyDescent="0.3">
      <c r="A3697" s="17">
        <v>3694</v>
      </c>
      <c r="B3697" s="18">
        <v>1</v>
      </c>
    </row>
    <row r="3698" spans="1:2" x14ac:dyDescent="0.3">
      <c r="A3698" s="17">
        <v>3695</v>
      </c>
      <c r="B3698" s="18">
        <v>1</v>
      </c>
    </row>
    <row r="3699" spans="1:2" x14ac:dyDescent="0.3">
      <c r="A3699" s="17">
        <v>3696</v>
      </c>
      <c r="B3699" s="18">
        <v>1</v>
      </c>
    </row>
    <row r="3700" spans="1:2" x14ac:dyDescent="0.3">
      <c r="A3700" s="17">
        <v>3697</v>
      </c>
      <c r="B3700" s="18">
        <v>1</v>
      </c>
    </row>
    <row r="3701" spans="1:2" x14ac:dyDescent="0.3">
      <c r="A3701" s="17">
        <v>3698</v>
      </c>
      <c r="B3701" s="18">
        <v>1</v>
      </c>
    </row>
    <row r="3702" spans="1:2" x14ac:dyDescent="0.3">
      <c r="A3702" s="17">
        <v>3699</v>
      </c>
      <c r="B3702" s="18">
        <v>1</v>
      </c>
    </row>
    <row r="3703" spans="1:2" x14ac:dyDescent="0.3">
      <c r="A3703" s="17">
        <v>3700</v>
      </c>
      <c r="B3703" s="18">
        <v>1</v>
      </c>
    </row>
    <row r="3704" spans="1:2" x14ac:dyDescent="0.3">
      <c r="A3704" s="17">
        <v>3701</v>
      </c>
      <c r="B3704" s="18">
        <v>1</v>
      </c>
    </row>
    <row r="3705" spans="1:2" x14ac:dyDescent="0.3">
      <c r="A3705" s="17">
        <v>3702</v>
      </c>
      <c r="B3705" s="18">
        <v>1</v>
      </c>
    </row>
    <row r="3706" spans="1:2" x14ac:dyDescent="0.3">
      <c r="A3706" s="17">
        <v>3703</v>
      </c>
      <c r="B3706" s="18">
        <v>1</v>
      </c>
    </row>
    <row r="3707" spans="1:2" x14ac:dyDescent="0.3">
      <c r="A3707" s="17">
        <v>3704</v>
      </c>
      <c r="B3707" s="18">
        <v>1</v>
      </c>
    </row>
    <row r="3708" spans="1:2" x14ac:dyDescent="0.3">
      <c r="A3708" s="17">
        <v>3705</v>
      </c>
      <c r="B3708" s="18">
        <v>1</v>
      </c>
    </row>
    <row r="3709" spans="1:2" x14ac:dyDescent="0.3">
      <c r="A3709" s="17">
        <v>3706</v>
      </c>
      <c r="B3709" s="18">
        <v>1</v>
      </c>
    </row>
    <row r="3710" spans="1:2" x14ac:dyDescent="0.3">
      <c r="A3710" s="17">
        <v>3707</v>
      </c>
      <c r="B3710" s="18">
        <v>1</v>
      </c>
    </row>
    <row r="3711" spans="1:2" x14ac:dyDescent="0.3">
      <c r="A3711" s="17">
        <v>3708</v>
      </c>
      <c r="B3711" s="18">
        <v>1</v>
      </c>
    </row>
    <row r="3712" spans="1:2" x14ac:dyDescent="0.3">
      <c r="A3712" s="17">
        <v>3709</v>
      </c>
      <c r="B3712" s="18">
        <v>1</v>
      </c>
    </row>
    <row r="3713" spans="1:2" x14ac:dyDescent="0.3">
      <c r="A3713" s="17">
        <v>3710</v>
      </c>
      <c r="B3713" s="18">
        <v>1</v>
      </c>
    </row>
    <row r="3714" spans="1:2" x14ac:dyDescent="0.3">
      <c r="A3714" s="17">
        <v>3711</v>
      </c>
      <c r="B3714" s="18">
        <v>1</v>
      </c>
    </row>
    <row r="3715" spans="1:2" x14ac:dyDescent="0.3">
      <c r="A3715" s="17">
        <v>3712</v>
      </c>
      <c r="B3715" s="18">
        <v>1</v>
      </c>
    </row>
    <row r="3716" spans="1:2" x14ac:dyDescent="0.3">
      <c r="A3716" s="17">
        <v>3713</v>
      </c>
      <c r="B3716" s="18">
        <v>1</v>
      </c>
    </row>
    <row r="3717" spans="1:2" x14ac:dyDescent="0.3">
      <c r="A3717" s="17">
        <v>3714</v>
      </c>
      <c r="B3717" s="18">
        <v>1</v>
      </c>
    </row>
    <row r="3718" spans="1:2" x14ac:dyDescent="0.3">
      <c r="A3718" s="17">
        <v>3715</v>
      </c>
      <c r="B3718" s="18">
        <v>1</v>
      </c>
    </row>
    <row r="3719" spans="1:2" x14ac:dyDescent="0.3">
      <c r="A3719" s="17">
        <v>3716</v>
      </c>
      <c r="B3719" s="18">
        <v>1</v>
      </c>
    </row>
    <row r="3720" spans="1:2" x14ac:dyDescent="0.3">
      <c r="A3720" s="17">
        <v>3717</v>
      </c>
      <c r="B3720" s="18">
        <v>1</v>
      </c>
    </row>
    <row r="3721" spans="1:2" x14ac:dyDescent="0.3">
      <c r="A3721" s="17">
        <v>3718</v>
      </c>
      <c r="B3721" s="18">
        <v>1</v>
      </c>
    </row>
    <row r="3722" spans="1:2" x14ac:dyDescent="0.3">
      <c r="A3722" s="17">
        <v>3719</v>
      </c>
      <c r="B3722" s="18">
        <v>1</v>
      </c>
    </row>
    <row r="3723" spans="1:2" x14ac:dyDescent="0.3">
      <c r="A3723" s="17">
        <v>3720</v>
      </c>
      <c r="B3723" s="18">
        <v>1</v>
      </c>
    </row>
    <row r="3724" spans="1:2" x14ac:dyDescent="0.3">
      <c r="A3724" s="17">
        <v>3721</v>
      </c>
      <c r="B3724" s="18">
        <v>1</v>
      </c>
    </row>
    <row r="3725" spans="1:2" x14ac:dyDescent="0.3">
      <c r="A3725" s="17">
        <v>3722</v>
      </c>
      <c r="B3725" s="18">
        <v>1</v>
      </c>
    </row>
    <row r="3726" spans="1:2" x14ac:dyDescent="0.3">
      <c r="A3726" s="17">
        <v>3723</v>
      </c>
      <c r="B3726" s="18">
        <v>1</v>
      </c>
    </row>
    <row r="3727" spans="1:2" x14ac:dyDescent="0.3">
      <c r="A3727" s="17">
        <v>3724</v>
      </c>
      <c r="B3727" s="18">
        <v>1</v>
      </c>
    </row>
    <row r="3728" spans="1:2" x14ac:dyDescent="0.3">
      <c r="A3728" s="17">
        <v>3725</v>
      </c>
      <c r="B3728" s="18">
        <v>1</v>
      </c>
    </row>
    <row r="3729" spans="1:2" x14ac:dyDescent="0.3">
      <c r="A3729" s="17">
        <v>3726</v>
      </c>
      <c r="B3729" s="18">
        <v>1</v>
      </c>
    </row>
    <row r="3730" spans="1:2" x14ac:dyDescent="0.3">
      <c r="A3730" s="17">
        <v>3727</v>
      </c>
      <c r="B3730" s="18">
        <v>1</v>
      </c>
    </row>
    <row r="3731" spans="1:2" x14ac:dyDescent="0.3">
      <c r="A3731" s="17">
        <v>3728</v>
      </c>
      <c r="B3731" s="18">
        <v>1</v>
      </c>
    </row>
    <row r="3732" spans="1:2" x14ac:dyDescent="0.3">
      <c r="A3732" s="17">
        <v>3729</v>
      </c>
      <c r="B3732" s="18">
        <v>1</v>
      </c>
    </row>
    <row r="3733" spans="1:2" x14ac:dyDescent="0.3">
      <c r="A3733" s="17">
        <v>3730</v>
      </c>
      <c r="B3733" s="18">
        <v>1</v>
      </c>
    </row>
    <row r="3734" spans="1:2" x14ac:dyDescent="0.3">
      <c r="A3734" s="17">
        <v>3731</v>
      </c>
      <c r="B3734" s="18">
        <v>1</v>
      </c>
    </row>
    <row r="3735" spans="1:2" x14ac:dyDescent="0.3">
      <c r="A3735" s="17">
        <v>3732</v>
      </c>
      <c r="B3735" s="18">
        <v>1</v>
      </c>
    </row>
    <row r="3736" spans="1:2" x14ac:dyDescent="0.3">
      <c r="A3736" s="17">
        <v>3733</v>
      </c>
      <c r="B3736" s="18">
        <v>1</v>
      </c>
    </row>
    <row r="3737" spans="1:2" x14ac:dyDescent="0.3">
      <c r="A3737" s="17">
        <v>3734</v>
      </c>
      <c r="B3737" s="18">
        <v>1</v>
      </c>
    </row>
    <row r="3738" spans="1:2" x14ac:dyDescent="0.3">
      <c r="A3738" s="17">
        <v>3735</v>
      </c>
      <c r="B3738" s="18">
        <v>1</v>
      </c>
    </row>
    <row r="3739" spans="1:2" x14ac:dyDescent="0.3">
      <c r="A3739" s="17">
        <v>3736</v>
      </c>
      <c r="B3739" s="18">
        <v>1</v>
      </c>
    </row>
    <row r="3740" spans="1:2" x14ac:dyDescent="0.3">
      <c r="A3740" s="17">
        <v>3737</v>
      </c>
      <c r="B3740" s="18">
        <v>1</v>
      </c>
    </row>
    <row r="3741" spans="1:2" x14ac:dyDescent="0.3">
      <c r="A3741" s="17">
        <v>3738</v>
      </c>
      <c r="B3741" s="18">
        <v>1</v>
      </c>
    </row>
    <row r="3742" spans="1:2" x14ac:dyDescent="0.3">
      <c r="A3742" s="17">
        <v>3739</v>
      </c>
      <c r="B3742" s="18">
        <v>1</v>
      </c>
    </row>
    <row r="3743" spans="1:2" x14ac:dyDescent="0.3">
      <c r="A3743" s="17">
        <v>3740</v>
      </c>
      <c r="B3743" s="18">
        <v>1</v>
      </c>
    </row>
    <row r="3744" spans="1:2" x14ac:dyDescent="0.3">
      <c r="A3744" s="17">
        <v>3741</v>
      </c>
      <c r="B3744" s="18">
        <v>1</v>
      </c>
    </row>
    <row r="3745" spans="1:2" x14ac:dyDescent="0.3">
      <c r="A3745" s="17">
        <v>3742</v>
      </c>
      <c r="B3745" s="18">
        <v>1</v>
      </c>
    </row>
    <row r="3746" spans="1:2" x14ac:dyDescent="0.3">
      <c r="A3746" s="17">
        <v>3743</v>
      </c>
      <c r="B3746" s="18">
        <v>1</v>
      </c>
    </row>
    <row r="3747" spans="1:2" x14ac:dyDescent="0.3">
      <c r="A3747" s="17">
        <v>3744</v>
      </c>
      <c r="B3747" s="18">
        <v>1</v>
      </c>
    </row>
    <row r="3748" spans="1:2" x14ac:dyDescent="0.3">
      <c r="A3748" s="17">
        <v>3745</v>
      </c>
      <c r="B3748" s="18">
        <v>1</v>
      </c>
    </row>
    <row r="3749" spans="1:2" x14ac:dyDescent="0.3">
      <c r="A3749" s="17">
        <v>3746</v>
      </c>
      <c r="B3749" s="18">
        <v>1</v>
      </c>
    </row>
    <row r="3750" spans="1:2" x14ac:dyDescent="0.3">
      <c r="A3750" s="17">
        <v>3747</v>
      </c>
      <c r="B3750" s="18">
        <v>1</v>
      </c>
    </row>
    <row r="3751" spans="1:2" x14ac:dyDescent="0.3">
      <c r="A3751" s="17">
        <v>3748</v>
      </c>
      <c r="B3751" s="18">
        <v>1</v>
      </c>
    </row>
    <row r="3752" spans="1:2" x14ac:dyDescent="0.3">
      <c r="A3752" s="17">
        <v>3749</v>
      </c>
      <c r="B3752" s="18">
        <v>1</v>
      </c>
    </row>
    <row r="3753" spans="1:2" x14ac:dyDescent="0.3">
      <c r="A3753" s="17">
        <v>3750</v>
      </c>
      <c r="B3753" s="18">
        <v>1</v>
      </c>
    </row>
    <row r="3754" spans="1:2" x14ac:dyDescent="0.3">
      <c r="A3754" s="17">
        <v>3751</v>
      </c>
      <c r="B3754" s="18">
        <v>1</v>
      </c>
    </row>
    <row r="3755" spans="1:2" x14ac:dyDescent="0.3">
      <c r="A3755" s="17">
        <v>3752</v>
      </c>
      <c r="B3755" s="18">
        <v>1</v>
      </c>
    </row>
    <row r="3756" spans="1:2" x14ac:dyDescent="0.3">
      <c r="A3756" s="17">
        <v>3753</v>
      </c>
      <c r="B3756" s="18">
        <v>1</v>
      </c>
    </row>
    <row r="3757" spans="1:2" x14ac:dyDescent="0.3">
      <c r="A3757" s="17">
        <v>3754</v>
      </c>
      <c r="B3757" s="18">
        <v>1</v>
      </c>
    </row>
    <row r="3758" spans="1:2" x14ac:dyDescent="0.3">
      <c r="A3758" s="17">
        <v>3755</v>
      </c>
      <c r="B3758" s="18">
        <v>1</v>
      </c>
    </row>
    <row r="3759" spans="1:2" x14ac:dyDescent="0.3">
      <c r="A3759" s="17">
        <v>3756</v>
      </c>
      <c r="B3759" s="18">
        <v>1</v>
      </c>
    </row>
    <row r="3760" spans="1:2" x14ac:dyDescent="0.3">
      <c r="A3760" s="17">
        <v>3757</v>
      </c>
      <c r="B3760" s="18">
        <v>1</v>
      </c>
    </row>
    <row r="3761" spans="1:2" x14ac:dyDescent="0.3">
      <c r="A3761" s="17">
        <v>3758</v>
      </c>
      <c r="B3761" s="18">
        <v>1</v>
      </c>
    </row>
    <row r="3762" spans="1:2" x14ac:dyDescent="0.3">
      <c r="A3762" s="17">
        <v>3759</v>
      </c>
      <c r="B3762" s="18">
        <v>1</v>
      </c>
    </row>
    <row r="3763" spans="1:2" x14ac:dyDescent="0.3">
      <c r="A3763" s="17">
        <v>3760</v>
      </c>
      <c r="B3763" s="18">
        <v>1</v>
      </c>
    </row>
    <row r="3764" spans="1:2" x14ac:dyDescent="0.3">
      <c r="A3764" s="17">
        <v>3761</v>
      </c>
      <c r="B3764" s="18">
        <v>1</v>
      </c>
    </row>
    <row r="3765" spans="1:2" x14ac:dyDescent="0.3">
      <c r="A3765" s="17">
        <v>3762</v>
      </c>
      <c r="B3765" s="18">
        <v>1</v>
      </c>
    </row>
    <row r="3766" spans="1:2" x14ac:dyDescent="0.3">
      <c r="A3766" s="17">
        <v>3763</v>
      </c>
      <c r="B3766" s="18">
        <v>1</v>
      </c>
    </row>
    <row r="3767" spans="1:2" x14ac:dyDescent="0.3">
      <c r="A3767" s="17">
        <v>3764</v>
      </c>
      <c r="B3767" s="18">
        <v>1</v>
      </c>
    </row>
    <row r="3768" spans="1:2" x14ac:dyDescent="0.3">
      <c r="A3768" s="17">
        <v>3765</v>
      </c>
      <c r="B3768" s="18">
        <v>1</v>
      </c>
    </row>
    <row r="3769" spans="1:2" x14ac:dyDescent="0.3">
      <c r="A3769" s="17">
        <v>3766</v>
      </c>
      <c r="B3769" s="18">
        <v>1</v>
      </c>
    </row>
    <row r="3770" spans="1:2" x14ac:dyDescent="0.3">
      <c r="A3770" s="17">
        <v>3767</v>
      </c>
      <c r="B3770" s="18">
        <v>1</v>
      </c>
    </row>
    <row r="3771" spans="1:2" x14ac:dyDescent="0.3">
      <c r="A3771" s="17">
        <v>3768</v>
      </c>
      <c r="B3771" s="18">
        <v>1</v>
      </c>
    </row>
    <row r="3772" spans="1:2" x14ac:dyDescent="0.3">
      <c r="A3772" s="17">
        <v>3769</v>
      </c>
      <c r="B3772" s="18">
        <v>1</v>
      </c>
    </row>
    <row r="3773" spans="1:2" x14ac:dyDescent="0.3">
      <c r="A3773" s="17">
        <v>3770</v>
      </c>
      <c r="B3773" s="18">
        <v>1</v>
      </c>
    </row>
    <row r="3774" spans="1:2" x14ac:dyDescent="0.3">
      <c r="A3774" s="17">
        <v>3771</v>
      </c>
      <c r="B3774" s="18">
        <v>1</v>
      </c>
    </row>
    <row r="3775" spans="1:2" x14ac:dyDescent="0.3">
      <c r="A3775" s="17">
        <v>3772</v>
      </c>
      <c r="B3775" s="18">
        <v>1</v>
      </c>
    </row>
    <row r="3776" spans="1:2" x14ac:dyDescent="0.3">
      <c r="A3776" s="17">
        <v>3773</v>
      </c>
      <c r="B3776" s="18">
        <v>1</v>
      </c>
    </row>
    <row r="3777" spans="1:2" x14ac:dyDescent="0.3">
      <c r="A3777" s="17">
        <v>3774</v>
      </c>
      <c r="B3777" s="18">
        <v>1</v>
      </c>
    </row>
    <row r="3778" spans="1:2" x14ac:dyDescent="0.3">
      <c r="A3778" s="17">
        <v>3775</v>
      </c>
      <c r="B3778" s="18">
        <v>1</v>
      </c>
    </row>
    <row r="3779" spans="1:2" x14ac:dyDescent="0.3">
      <c r="A3779" s="17">
        <v>3776</v>
      </c>
      <c r="B3779" s="18">
        <v>1</v>
      </c>
    </row>
    <row r="3780" spans="1:2" x14ac:dyDescent="0.3">
      <c r="A3780" s="17">
        <v>3777</v>
      </c>
      <c r="B3780" s="18">
        <v>1</v>
      </c>
    </row>
    <row r="3781" spans="1:2" x14ac:dyDescent="0.3">
      <c r="A3781" s="17">
        <v>3778</v>
      </c>
      <c r="B3781" s="18">
        <v>1</v>
      </c>
    </row>
    <row r="3782" spans="1:2" x14ac:dyDescent="0.3">
      <c r="A3782" s="17">
        <v>3779</v>
      </c>
      <c r="B3782" s="18">
        <v>1</v>
      </c>
    </row>
    <row r="3783" spans="1:2" x14ac:dyDescent="0.3">
      <c r="A3783" s="17">
        <v>3780</v>
      </c>
      <c r="B3783" s="18">
        <v>1</v>
      </c>
    </row>
    <row r="3784" spans="1:2" x14ac:dyDescent="0.3">
      <c r="A3784" s="17">
        <v>3781</v>
      </c>
      <c r="B3784" s="18">
        <v>1</v>
      </c>
    </row>
    <row r="3785" spans="1:2" x14ac:dyDescent="0.3">
      <c r="A3785" s="17">
        <v>3782</v>
      </c>
      <c r="B3785" s="18">
        <v>1</v>
      </c>
    </row>
    <row r="3786" spans="1:2" x14ac:dyDescent="0.3">
      <c r="A3786" s="17">
        <v>3783</v>
      </c>
      <c r="B3786" s="18">
        <v>1</v>
      </c>
    </row>
    <row r="3787" spans="1:2" x14ac:dyDescent="0.3">
      <c r="A3787" s="17">
        <v>3784</v>
      </c>
      <c r="B3787" s="18">
        <v>1</v>
      </c>
    </row>
    <row r="3788" spans="1:2" x14ac:dyDescent="0.3">
      <c r="A3788" s="17">
        <v>3785</v>
      </c>
      <c r="B3788" s="18">
        <v>1</v>
      </c>
    </row>
    <row r="3789" spans="1:2" x14ac:dyDescent="0.3">
      <c r="A3789" s="17">
        <v>3786</v>
      </c>
      <c r="B3789" s="18">
        <v>1</v>
      </c>
    </row>
    <row r="3790" spans="1:2" x14ac:dyDescent="0.3">
      <c r="A3790" s="17">
        <v>3787</v>
      </c>
      <c r="B3790" s="18">
        <v>1</v>
      </c>
    </row>
    <row r="3791" spans="1:2" x14ac:dyDescent="0.3">
      <c r="A3791" s="17">
        <v>3788</v>
      </c>
      <c r="B3791" s="18">
        <v>1</v>
      </c>
    </row>
    <row r="3792" spans="1:2" x14ac:dyDescent="0.3">
      <c r="A3792" s="17">
        <v>3789</v>
      </c>
      <c r="B3792" s="18">
        <v>1</v>
      </c>
    </row>
    <row r="3793" spans="1:2" x14ac:dyDescent="0.3">
      <c r="A3793" s="17">
        <v>3790</v>
      </c>
      <c r="B3793" s="18">
        <v>1</v>
      </c>
    </row>
    <row r="3794" spans="1:2" x14ac:dyDescent="0.3">
      <c r="A3794" s="17">
        <v>3791</v>
      </c>
      <c r="B3794" s="18">
        <v>1</v>
      </c>
    </row>
    <row r="3795" spans="1:2" x14ac:dyDescent="0.3">
      <c r="A3795" s="17">
        <v>3792</v>
      </c>
      <c r="B3795" s="18">
        <v>1</v>
      </c>
    </row>
    <row r="3796" spans="1:2" x14ac:dyDescent="0.3">
      <c r="A3796" s="17">
        <v>3793</v>
      </c>
      <c r="B3796" s="18">
        <v>1</v>
      </c>
    </row>
    <row r="3797" spans="1:2" x14ac:dyDescent="0.3">
      <c r="A3797" s="17">
        <v>3794</v>
      </c>
      <c r="B3797" s="18">
        <v>1</v>
      </c>
    </row>
    <row r="3798" spans="1:2" x14ac:dyDescent="0.3">
      <c r="A3798" s="17">
        <v>3795</v>
      </c>
      <c r="B3798" s="18">
        <v>1</v>
      </c>
    </row>
    <row r="3799" spans="1:2" x14ac:dyDescent="0.3">
      <c r="A3799" s="17">
        <v>3796</v>
      </c>
      <c r="B3799" s="18">
        <v>1</v>
      </c>
    </row>
    <row r="3800" spans="1:2" x14ac:dyDescent="0.3">
      <c r="A3800" s="17">
        <v>3797</v>
      </c>
      <c r="B3800" s="18">
        <v>1</v>
      </c>
    </row>
    <row r="3801" spans="1:2" x14ac:dyDescent="0.3">
      <c r="A3801" s="17">
        <v>3798</v>
      </c>
      <c r="B3801" s="18">
        <v>1</v>
      </c>
    </row>
    <row r="3802" spans="1:2" x14ac:dyDescent="0.3">
      <c r="A3802" s="17">
        <v>3799</v>
      </c>
      <c r="B3802" s="18">
        <v>1</v>
      </c>
    </row>
    <row r="3803" spans="1:2" x14ac:dyDescent="0.3">
      <c r="A3803" s="17">
        <v>3800</v>
      </c>
      <c r="B3803" s="18">
        <v>1</v>
      </c>
    </row>
    <row r="3804" spans="1:2" x14ac:dyDescent="0.3">
      <c r="A3804" s="17">
        <v>3801</v>
      </c>
      <c r="B3804" s="18">
        <v>1</v>
      </c>
    </row>
    <row r="3805" spans="1:2" x14ac:dyDescent="0.3">
      <c r="A3805" s="17">
        <v>3802</v>
      </c>
      <c r="B3805" s="18">
        <v>1</v>
      </c>
    </row>
    <row r="3806" spans="1:2" x14ac:dyDescent="0.3">
      <c r="A3806" s="17">
        <v>3803</v>
      </c>
      <c r="B3806" s="18">
        <v>1</v>
      </c>
    </row>
    <row r="3807" spans="1:2" x14ac:dyDescent="0.3">
      <c r="A3807" s="17">
        <v>3804</v>
      </c>
      <c r="B3807" s="18">
        <v>1</v>
      </c>
    </row>
    <row r="3808" spans="1:2" x14ac:dyDescent="0.3">
      <c r="A3808" s="17">
        <v>3805</v>
      </c>
      <c r="B3808" s="18">
        <v>1</v>
      </c>
    </row>
    <row r="3809" spans="1:2" x14ac:dyDescent="0.3">
      <c r="A3809" s="17">
        <v>3806</v>
      </c>
      <c r="B3809" s="18">
        <v>1</v>
      </c>
    </row>
    <row r="3810" spans="1:2" x14ac:dyDescent="0.3">
      <c r="A3810" s="17">
        <v>3807</v>
      </c>
      <c r="B3810" s="18">
        <v>1</v>
      </c>
    </row>
    <row r="3811" spans="1:2" x14ac:dyDescent="0.3">
      <c r="A3811" s="17">
        <v>3808</v>
      </c>
      <c r="B3811" s="18">
        <v>1</v>
      </c>
    </row>
    <row r="3812" spans="1:2" x14ac:dyDescent="0.3">
      <c r="A3812" s="17">
        <v>3809</v>
      </c>
      <c r="B3812" s="18">
        <v>1</v>
      </c>
    </row>
    <row r="3813" spans="1:2" x14ac:dyDescent="0.3">
      <c r="A3813" s="17">
        <v>3810</v>
      </c>
      <c r="B3813" s="18">
        <v>1</v>
      </c>
    </row>
    <row r="3814" spans="1:2" x14ac:dyDescent="0.3">
      <c r="A3814" s="17">
        <v>3811</v>
      </c>
      <c r="B3814" s="18">
        <v>1</v>
      </c>
    </row>
    <row r="3815" spans="1:2" x14ac:dyDescent="0.3">
      <c r="A3815" s="17">
        <v>3812</v>
      </c>
      <c r="B3815" s="18">
        <v>1</v>
      </c>
    </row>
    <row r="3816" spans="1:2" x14ac:dyDescent="0.3">
      <c r="A3816" s="17">
        <v>3813</v>
      </c>
      <c r="B3816" s="18">
        <v>1</v>
      </c>
    </row>
    <row r="3817" spans="1:2" x14ac:dyDescent="0.3">
      <c r="A3817" s="17">
        <v>3814</v>
      </c>
      <c r="B3817" s="18">
        <v>1</v>
      </c>
    </row>
    <row r="3818" spans="1:2" x14ac:dyDescent="0.3">
      <c r="A3818" s="17">
        <v>3815</v>
      </c>
      <c r="B3818" s="18">
        <v>1</v>
      </c>
    </row>
    <row r="3819" spans="1:2" x14ac:dyDescent="0.3">
      <c r="A3819" s="17">
        <v>3816</v>
      </c>
      <c r="B3819" s="18">
        <v>1</v>
      </c>
    </row>
    <row r="3820" spans="1:2" x14ac:dyDescent="0.3">
      <c r="A3820" s="17">
        <v>3817</v>
      </c>
      <c r="B3820" s="18">
        <v>1</v>
      </c>
    </row>
    <row r="3821" spans="1:2" x14ac:dyDescent="0.3">
      <c r="A3821" s="17">
        <v>3818</v>
      </c>
      <c r="B3821" s="18">
        <v>1</v>
      </c>
    </row>
    <row r="3822" spans="1:2" x14ac:dyDescent="0.3">
      <c r="A3822" s="17">
        <v>3819</v>
      </c>
      <c r="B3822" s="18">
        <v>1</v>
      </c>
    </row>
    <row r="3823" spans="1:2" x14ac:dyDescent="0.3">
      <c r="A3823" s="17">
        <v>3820</v>
      </c>
      <c r="B3823" s="18">
        <v>1</v>
      </c>
    </row>
    <row r="3824" spans="1:2" x14ac:dyDescent="0.3">
      <c r="A3824" s="17">
        <v>3821</v>
      </c>
      <c r="B3824" s="18">
        <v>1</v>
      </c>
    </row>
    <row r="3825" spans="1:2" x14ac:dyDescent="0.3">
      <c r="A3825" s="17">
        <v>3822</v>
      </c>
      <c r="B3825" s="18">
        <v>1</v>
      </c>
    </row>
    <row r="3826" spans="1:2" x14ac:dyDescent="0.3">
      <c r="A3826" s="17">
        <v>3823</v>
      </c>
      <c r="B3826" s="18">
        <v>1</v>
      </c>
    </row>
    <row r="3827" spans="1:2" x14ac:dyDescent="0.3">
      <c r="A3827" s="17">
        <v>3824</v>
      </c>
      <c r="B3827" s="18">
        <v>1</v>
      </c>
    </row>
    <row r="3828" spans="1:2" x14ac:dyDescent="0.3">
      <c r="A3828" s="17">
        <v>3825</v>
      </c>
      <c r="B3828" s="18">
        <v>1</v>
      </c>
    </row>
    <row r="3829" spans="1:2" x14ac:dyDescent="0.3">
      <c r="A3829" s="17">
        <v>3826</v>
      </c>
      <c r="B3829" s="18">
        <v>1</v>
      </c>
    </row>
    <row r="3830" spans="1:2" x14ac:dyDescent="0.3">
      <c r="A3830" s="17">
        <v>3827</v>
      </c>
      <c r="B3830" s="18">
        <v>1</v>
      </c>
    </row>
    <row r="3831" spans="1:2" x14ac:dyDescent="0.3">
      <c r="A3831" s="17">
        <v>3828</v>
      </c>
      <c r="B3831" s="18">
        <v>1</v>
      </c>
    </row>
    <row r="3832" spans="1:2" x14ac:dyDescent="0.3">
      <c r="A3832" s="17">
        <v>3829</v>
      </c>
      <c r="B3832" s="18">
        <v>1</v>
      </c>
    </row>
    <row r="3833" spans="1:2" x14ac:dyDescent="0.3">
      <c r="A3833" s="17">
        <v>3830</v>
      </c>
      <c r="B3833" s="18">
        <v>1</v>
      </c>
    </row>
    <row r="3834" spans="1:2" x14ac:dyDescent="0.3">
      <c r="A3834" s="17">
        <v>3831</v>
      </c>
      <c r="B3834" s="18">
        <v>1</v>
      </c>
    </row>
    <row r="3835" spans="1:2" x14ac:dyDescent="0.3">
      <c r="A3835" s="17">
        <v>3832</v>
      </c>
      <c r="B3835" s="18">
        <v>1</v>
      </c>
    </row>
    <row r="3836" spans="1:2" x14ac:dyDescent="0.3">
      <c r="A3836" s="17">
        <v>3833</v>
      </c>
      <c r="B3836" s="18">
        <v>1</v>
      </c>
    </row>
    <row r="3837" spans="1:2" x14ac:dyDescent="0.3">
      <c r="A3837" s="17">
        <v>3834</v>
      </c>
      <c r="B3837" s="18">
        <v>1</v>
      </c>
    </row>
    <row r="3838" spans="1:2" x14ac:dyDescent="0.3">
      <c r="A3838" s="17">
        <v>3835</v>
      </c>
      <c r="B3838" s="18">
        <v>1</v>
      </c>
    </row>
    <row r="3839" spans="1:2" x14ac:dyDescent="0.3">
      <c r="A3839" s="17">
        <v>3836</v>
      </c>
      <c r="B3839" s="18">
        <v>1</v>
      </c>
    </row>
    <row r="3840" spans="1:2" x14ac:dyDescent="0.3">
      <c r="A3840" s="17">
        <v>3837</v>
      </c>
      <c r="B3840" s="18">
        <v>1</v>
      </c>
    </row>
    <row r="3841" spans="1:2" x14ac:dyDescent="0.3">
      <c r="A3841" s="17">
        <v>3838</v>
      </c>
      <c r="B3841" s="18">
        <v>1</v>
      </c>
    </row>
    <row r="3842" spans="1:2" x14ac:dyDescent="0.3">
      <c r="A3842" s="17">
        <v>3839</v>
      </c>
      <c r="B3842" s="18">
        <v>1</v>
      </c>
    </row>
    <row r="3843" spans="1:2" x14ac:dyDescent="0.3">
      <c r="A3843" s="17">
        <v>3840</v>
      </c>
      <c r="B3843" s="18">
        <v>1</v>
      </c>
    </row>
    <row r="3844" spans="1:2" x14ac:dyDescent="0.3">
      <c r="A3844" s="17">
        <v>3841</v>
      </c>
      <c r="B3844" s="18">
        <v>1</v>
      </c>
    </row>
    <row r="3845" spans="1:2" x14ac:dyDescent="0.3">
      <c r="A3845" s="17">
        <v>3842</v>
      </c>
      <c r="B3845" s="18">
        <v>1</v>
      </c>
    </row>
    <row r="3846" spans="1:2" x14ac:dyDescent="0.3">
      <c r="A3846" s="17">
        <v>3843</v>
      </c>
      <c r="B3846" s="18">
        <v>1</v>
      </c>
    </row>
    <row r="3847" spans="1:2" x14ac:dyDescent="0.3">
      <c r="A3847" s="17">
        <v>3844</v>
      </c>
      <c r="B3847" s="18">
        <v>1</v>
      </c>
    </row>
    <row r="3848" spans="1:2" x14ac:dyDescent="0.3">
      <c r="A3848" s="17">
        <v>3845</v>
      </c>
      <c r="B3848" s="18">
        <v>1</v>
      </c>
    </row>
    <row r="3849" spans="1:2" x14ac:dyDescent="0.3">
      <c r="A3849" s="17">
        <v>3846</v>
      </c>
      <c r="B3849" s="18">
        <v>1</v>
      </c>
    </row>
    <row r="3850" spans="1:2" x14ac:dyDescent="0.3">
      <c r="A3850" s="17">
        <v>3847</v>
      </c>
      <c r="B3850" s="18">
        <v>1</v>
      </c>
    </row>
    <row r="3851" spans="1:2" x14ac:dyDescent="0.3">
      <c r="A3851" s="17">
        <v>3848</v>
      </c>
      <c r="B3851" s="18">
        <v>1</v>
      </c>
    </row>
    <row r="3852" spans="1:2" x14ac:dyDescent="0.3">
      <c r="A3852" s="17">
        <v>3849</v>
      </c>
      <c r="B3852" s="18">
        <v>1</v>
      </c>
    </row>
    <row r="3853" spans="1:2" x14ac:dyDescent="0.3">
      <c r="A3853" s="17">
        <v>3850</v>
      </c>
      <c r="B3853" s="18">
        <v>1</v>
      </c>
    </row>
    <row r="3854" spans="1:2" x14ac:dyDescent="0.3">
      <c r="A3854" s="17">
        <v>3851</v>
      </c>
      <c r="B3854" s="18">
        <v>1</v>
      </c>
    </row>
    <row r="3855" spans="1:2" x14ac:dyDescent="0.3">
      <c r="A3855" s="17">
        <v>3852</v>
      </c>
      <c r="B3855" s="18">
        <v>1</v>
      </c>
    </row>
    <row r="3856" spans="1:2" x14ac:dyDescent="0.3">
      <c r="A3856" s="17">
        <v>3853</v>
      </c>
      <c r="B3856" s="18">
        <v>1</v>
      </c>
    </row>
    <row r="3857" spans="1:2" x14ac:dyDescent="0.3">
      <c r="A3857" s="17">
        <v>3854</v>
      </c>
      <c r="B3857" s="18">
        <v>1</v>
      </c>
    </row>
    <row r="3858" spans="1:2" x14ac:dyDescent="0.3">
      <c r="A3858" s="17">
        <v>3855</v>
      </c>
      <c r="B3858" s="18">
        <v>1</v>
      </c>
    </row>
    <row r="3859" spans="1:2" x14ac:dyDescent="0.3">
      <c r="A3859" s="17">
        <v>3856</v>
      </c>
      <c r="B3859" s="18">
        <v>1</v>
      </c>
    </row>
    <row r="3860" spans="1:2" x14ac:dyDescent="0.3">
      <c r="A3860" s="17">
        <v>3857</v>
      </c>
      <c r="B3860" s="18">
        <v>1</v>
      </c>
    </row>
    <row r="3861" spans="1:2" x14ac:dyDescent="0.3">
      <c r="A3861" s="17">
        <v>3858</v>
      </c>
      <c r="B3861" s="18">
        <v>1</v>
      </c>
    </row>
    <row r="3862" spans="1:2" x14ac:dyDescent="0.3">
      <c r="A3862" s="17">
        <v>3859</v>
      </c>
      <c r="B3862" s="18">
        <v>1</v>
      </c>
    </row>
    <row r="3863" spans="1:2" x14ac:dyDescent="0.3">
      <c r="A3863" s="17">
        <v>3860</v>
      </c>
      <c r="B3863" s="18">
        <v>1</v>
      </c>
    </row>
    <row r="3864" spans="1:2" x14ac:dyDescent="0.3">
      <c r="A3864" s="17">
        <v>3861</v>
      </c>
      <c r="B3864" s="18">
        <v>1</v>
      </c>
    </row>
    <row r="3865" spans="1:2" x14ac:dyDescent="0.3">
      <c r="A3865" s="17">
        <v>3862</v>
      </c>
      <c r="B3865" s="18">
        <v>1</v>
      </c>
    </row>
    <row r="3866" spans="1:2" x14ac:dyDescent="0.3">
      <c r="A3866" s="17">
        <v>3863</v>
      </c>
      <c r="B3866" s="18">
        <v>1</v>
      </c>
    </row>
    <row r="3867" spans="1:2" x14ac:dyDescent="0.3">
      <c r="A3867" s="17">
        <v>3864</v>
      </c>
      <c r="B3867" s="18">
        <v>1</v>
      </c>
    </row>
    <row r="3868" spans="1:2" x14ac:dyDescent="0.3">
      <c r="A3868" s="17">
        <v>3865</v>
      </c>
      <c r="B3868" s="18">
        <v>1</v>
      </c>
    </row>
    <row r="3869" spans="1:2" x14ac:dyDescent="0.3">
      <c r="A3869" s="17">
        <v>3866</v>
      </c>
      <c r="B3869" s="18">
        <v>1</v>
      </c>
    </row>
    <row r="3870" spans="1:2" x14ac:dyDescent="0.3">
      <c r="A3870" s="17">
        <v>3867</v>
      </c>
      <c r="B3870" s="18">
        <v>1</v>
      </c>
    </row>
    <row r="3871" spans="1:2" x14ac:dyDescent="0.3">
      <c r="A3871" s="17">
        <v>3868</v>
      </c>
      <c r="B3871" s="18">
        <v>1</v>
      </c>
    </row>
    <row r="3872" spans="1:2" x14ac:dyDescent="0.3">
      <c r="A3872" s="17">
        <v>3869</v>
      </c>
      <c r="B3872" s="18">
        <v>1</v>
      </c>
    </row>
    <row r="3873" spans="1:2" x14ac:dyDescent="0.3">
      <c r="A3873" s="17">
        <v>3870</v>
      </c>
      <c r="B3873" s="18">
        <v>1</v>
      </c>
    </row>
    <row r="3874" spans="1:2" x14ac:dyDescent="0.3">
      <c r="A3874" s="17">
        <v>3871</v>
      </c>
      <c r="B3874" s="18">
        <v>1</v>
      </c>
    </row>
    <row r="3875" spans="1:2" x14ac:dyDescent="0.3">
      <c r="A3875" s="17">
        <v>3872</v>
      </c>
      <c r="B3875" s="18">
        <v>1</v>
      </c>
    </row>
    <row r="3876" spans="1:2" x14ac:dyDescent="0.3">
      <c r="A3876" s="17">
        <v>3873</v>
      </c>
      <c r="B3876" s="18">
        <v>1</v>
      </c>
    </row>
    <row r="3877" spans="1:2" x14ac:dyDescent="0.3">
      <c r="A3877" s="17">
        <v>3874</v>
      </c>
      <c r="B3877" s="18">
        <v>1</v>
      </c>
    </row>
    <row r="3878" spans="1:2" x14ac:dyDescent="0.3">
      <c r="A3878" s="17">
        <v>3875</v>
      </c>
      <c r="B3878" s="18">
        <v>1</v>
      </c>
    </row>
    <row r="3879" spans="1:2" x14ac:dyDescent="0.3">
      <c r="A3879" s="17">
        <v>3876</v>
      </c>
      <c r="B3879" s="18">
        <v>1</v>
      </c>
    </row>
    <row r="3880" spans="1:2" x14ac:dyDescent="0.3">
      <c r="A3880" s="17">
        <v>3877</v>
      </c>
      <c r="B3880" s="18">
        <v>1</v>
      </c>
    </row>
    <row r="3881" spans="1:2" x14ac:dyDescent="0.3">
      <c r="A3881" s="17">
        <v>3878</v>
      </c>
      <c r="B3881" s="18">
        <v>1</v>
      </c>
    </row>
    <row r="3882" spans="1:2" x14ac:dyDescent="0.3">
      <c r="A3882" s="17">
        <v>3879</v>
      </c>
      <c r="B3882" s="18">
        <v>1</v>
      </c>
    </row>
    <row r="3883" spans="1:2" x14ac:dyDescent="0.3">
      <c r="A3883" s="17">
        <v>3880</v>
      </c>
      <c r="B3883" s="18">
        <v>1</v>
      </c>
    </row>
    <row r="3884" spans="1:2" x14ac:dyDescent="0.3">
      <c r="A3884" s="17">
        <v>3881</v>
      </c>
      <c r="B3884" s="18">
        <v>1</v>
      </c>
    </row>
    <row r="3885" spans="1:2" x14ac:dyDescent="0.3">
      <c r="A3885" s="17">
        <v>3882</v>
      </c>
      <c r="B3885" s="18">
        <v>1</v>
      </c>
    </row>
    <row r="3886" spans="1:2" x14ac:dyDescent="0.3">
      <c r="A3886" s="17">
        <v>3883</v>
      </c>
      <c r="B3886" s="18">
        <v>1</v>
      </c>
    </row>
    <row r="3887" spans="1:2" x14ac:dyDescent="0.3">
      <c r="A3887" s="17">
        <v>3884</v>
      </c>
      <c r="B3887" s="18">
        <v>1</v>
      </c>
    </row>
    <row r="3888" spans="1:2" x14ac:dyDescent="0.3">
      <c r="A3888" s="17">
        <v>3885</v>
      </c>
      <c r="B3888" s="18">
        <v>1</v>
      </c>
    </row>
    <row r="3889" spans="1:2" x14ac:dyDescent="0.3">
      <c r="A3889" s="17">
        <v>3886</v>
      </c>
      <c r="B3889" s="18">
        <v>1</v>
      </c>
    </row>
    <row r="3890" spans="1:2" x14ac:dyDescent="0.3">
      <c r="A3890" s="17">
        <v>3887</v>
      </c>
      <c r="B3890" s="18">
        <v>1</v>
      </c>
    </row>
    <row r="3891" spans="1:2" x14ac:dyDescent="0.3">
      <c r="A3891" s="17">
        <v>3888</v>
      </c>
      <c r="B3891" s="18">
        <v>1</v>
      </c>
    </row>
    <row r="3892" spans="1:2" x14ac:dyDescent="0.3">
      <c r="A3892" s="17">
        <v>3889</v>
      </c>
      <c r="B3892" s="18">
        <v>1</v>
      </c>
    </row>
    <row r="3893" spans="1:2" x14ac:dyDescent="0.3">
      <c r="A3893" s="17">
        <v>3890</v>
      </c>
      <c r="B3893" s="18">
        <v>1</v>
      </c>
    </row>
    <row r="3894" spans="1:2" x14ac:dyDescent="0.3">
      <c r="A3894" s="17">
        <v>3891</v>
      </c>
      <c r="B3894" s="18">
        <v>1</v>
      </c>
    </row>
    <row r="3895" spans="1:2" x14ac:dyDescent="0.3">
      <c r="A3895" s="17">
        <v>3892</v>
      </c>
      <c r="B3895" s="18">
        <v>1</v>
      </c>
    </row>
    <row r="3896" spans="1:2" x14ac:dyDescent="0.3">
      <c r="A3896" s="17">
        <v>3893</v>
      </c>
      <c r="B3896" s="18">
        <v>1</v>
      </c>
    </row>
    <row r="3897" spans="1:2" x14ac:dyDescent="0.3">
      <c r="A3897" s="17">
        <v>3894</v>
      </c>
      <c r="B3897" s="18">
        <v>1</v>
      </c>
    </row>
    <row r="3898" spans="1:2" x14ac:dyDescent="0.3">
      <c r="A3898" s="17">
        <v>3895</v>
      </c>
      <c r="B3898" s="18">
        <v>1</v>
      </c>
    </row>
    <row r="3899" spans="1:2" x14ac:dyDescent="0.3">
      <c r="A3899" s="17">
        <v>3896</v>
      </c>
      <c r="B3899" s="18">
        <v>1</v>
      </c>
    </row>
    <row r="3900" spans="1:2" x14ac:dyDescent="0.3">
      <c r="A3900" s="17">
        <v>3897</v>
      </c>
      <c r="B3900" s="18">
        <v>1</v>
      </c>
    </row>
    <row r="3901" spans="1:2" x14ac:dyDescent="0.3">
      <c r="A3901" s="17">
        <v>3898</v>
      </c>
      <c r="B3901" s="18">
        <v>1</v>
      </c>
    </row>
    <row r="3902" spans="1:2" x14ac:dyDescent="0.3">
      <c r="A3902" s="17">
        <v>3899</v>
      </c>
      <c r="B3902" s="18">
        <v>1</v>
      </c>
    </row>
    <row r="3903" spans="1:2" x14ac:dyDescent="0.3">
      <c r="A3903" s="17">
        <v>3900</v>
      </c>
      <c r="B3903" s="18">
        <v>1</v>
      </c>
    </row>
    <row r="3904" spans="1:2" x14ac:dyDescent="0.3">
      <c r="A3904" s="17">
        <v>3901</v>
      </c>
      <c r="B3904" s="18">
        <v>1</v>
      </c>
    </row>
    <row r="3905" spans="1:2" x14ac:dyDescent="0.3">
      <c r="A3905" s="17">
        <v>3902</v>
      </c>
      <c r="B3905" s="18">
        <v>1</v>
      </c>
    </row>
    <row r="3906" spans="1:2" x14ac:dyDescent="0.3">
      <c r="A3906" s="17">
        <v>3903</v>
      </c>
      <c r="B3906" s="18">
        <v>1</v>
      </c>
    </row>
    <row r="3907" spans="1:2" x14ac:dyDescent="0.3">
      <c r="A3907" s="17">
        <v>3904</v>
      </c>
      <c r="B3907" s="18">
        <v>1</v>
      </c>
    </row>
    <row r="3908" spans="1:2" x14ac:dyDescent="0.3">
      <c r="A3908" s="17">
        <v>3905</v>
      </c>
      <c r="B3908" s="18">
        <v>1</v>
      </c>
    </row>
    <row r="3909" spans="1:2" x14ac:dyDescent="0.3">
      <c r="A3909" s="17">
        <v>3906</v>
      </c>
      <c r="B3909" s="18">
        <v>1</v>
      </c>
    </row>
    <row r="3910" spans="1:2" x14ac:dyDescent="0.3">
      <c r="A3910" s="17">
        <v>3907</v>
      </c>
      <c r="B3910" s="18">
        <v>1</v>
      </c>
    </row>
    <row r="3911" spans="1:2" x14ac:dyDescent="0.3">
      <c r="A3911" s="17">
        <v>3908</v>
      </c>
      <c r="B3911" s="18">
        <v>1</v>
      </c>
    </row>
    <row r="3912" spans="1:2" x14ac:dyDescent="0.3">
      <c r="A3912" s="17">
        <v>3909</v>
      </c>
      <c r="B3912" s="18">
        <v>1</v>
      </c>
    </row>
    <row r="3913" spans="1:2" x14ac:dyDescent="0.3">
      <c r="A3913" s="17">
        <v>3910</v>
      </c>
      <c r="B3913" s="18">
        <v>1</v>
      </c>
    </row>
    <row r="3914" spans="1:2" x14ac:dyDescent="0.3">
      <c r="A3914" s="17">
        <v>3911</v>
      </c>
      <c r="B3914" s="18">
        <v>1</v>
      </c>
    </row>
    <row r="3915" spans="1:2" x14ac:dyDescent="0.3">
      <c r="A3915" s="17">
        <v>3912</v>
      </c>
      <c r="B3915" s="18">
        <v>1</v>
      </c>
    </row>
    <row r="3916" spans="1:2" x14ac:dyDescent="0.3">
      <c r="A3916" s="17">
        <v>3913</v>
      </c>
      <c r="B3916" s="18">
        <v>1</v>
      </c>
    </row>
    <row r="3917" spans="1:2" x14ac:dyDescent="0.3">
      <c r="A3917" s="17">
        <v>3914</v>
      </c>
      <c r="B3917" s="18">
        <v>1</v>
      </c>
    </row>
    <row r="3918" spans="1:2" x14ac:dyDescent="0.3">
      <c r="A3918" s="17">
        <v>3915</v>
      </c>
      <c r="B3918" s="18">
        <v>1</v>
      </c>
    </row>
    <row r="3919" spans="1:2" x14ac:dyDescent="0.3">
      <c r="A3919" s="17">
        <v>3916</v>
      </c>
      <c r="B3919" s="18">
        <v>1</v>
      </c>
    </row>
    <row r="3920" spans="1:2" x14ac:dyDescent="0.3">
      <c r="A3920" s="17">
        <v>3917</v>
      </c>
      <c r="B3920" s="18">
        <v>1</v>
      </c>
    </row>
    <row r="3921" spans="1:2" x14ac:dyDescent="0.3">
      <c r="A3921" s="17">
        <v>3918</v>
      </c>
      <c r="B3921" s="18">
        <v>1</v>
      </c>
    </row>
    <row r="3922" spans="1:2" x14ac:dyDescent="0.3">
      <c r="A3922" s="17">
        <v>3919</v>
      </c>
      <c r="B3922" s="18">
        <v>1</v>
      </c>
    </row>
    <row r="3923" spans="1:2" x14ac:dyDescent="0.3">
      <c r="A3923" s="17">
        <v>3920</v>
      </c>
      <c r="B3923" s="18">
        <v>1</v>
      </c>
    </row>
    <row r="3924" spans="1:2" x14ac:dyDescent="0.3">
      <c r="A3924" s="17">
        <v>3921</v>
      </c>
      <c r="B3924" s="18">
        <v>1</v>
      </c>
    </row>
    <row r="3925" spans="1:2" x14ac:dyDescent="0.3">
      <c r="A3925" s="17">
        <v>3922</v>
      </c>
      <c r="B3925" s="18">
        <v>1</v>
      </c>
    </row>
    <row r="3926" spans="1:2" x14ac:dyDescent="0.3">
      <c r="A3926" s="17">
        <v>3923</v>
      </c>
      <c r="B3926" s="18">
        <v>1</v>
      </c>
    </row>
    <row r="3927" spans="1:2" x14ac:dyDescent="0.3">
      <c r="A3927" s="17">
        <v>3924</v>
      </c>
      <c r="B3927" s="18">
        <v>1</v>
      </c>
    </row>
    <row r="3928" spans="1:2" x14ac:dyDescent="0.3">
      <c r="A3928" s="17">
        <v>3925</v>
      </c>
      <c r="B3928" s="18">
        <v>1</v>
      </c>
    </row>
    <row r="3929" spans="1:2" x14ac:dyDescent="0.3">
      <c r="A3929" s="17">
        <v>3926</v>
      </c>
      <c r="B3929" s="18">
        <v>1</v>
      </c>
    </row>
    <row r="3930" spans="1:2" x14ac:dyDescent="0.3">
      <c r="A3930" s="17">
        <v>3927</v>
      </c>
      <c r="B3930" s="18">
        <v>1</v>
      </c>
    </row>
    <row r="3931" spans="1:2" x14ac:dyDescent="0.3">
      <c r="A3931" s="17">
        <v>3928</v>
      </c>
      <c r="B3931" s="18">
        <v>1</v>
      </c>
    </row>
    <row r="3932" spans="1:2" x14ac:dyDescent="0.3">
      <c r="A3932" s="17">
        <v>3929</v>
      </c>
      <c r="B3932" s="18">
        <v>1</v>
      </c>
    </row>
    <row r="3933" spans="1:2" x14ac:dyDescent="0.3">
      <c r="A3933" s="17">
        <v>3930</v>
      </c>
      <c r="B3933" s="18">
        <v>1</v>
      </c>
    </row>
    <row r="3934" spans="1:2" x14ac:dyDescent="0.3">
      <c r="A3934" s="17">
        <v>3931</v>
      </c>
      <c r="B3934" s="18">
        <v>1</v>
      </c>
    </row>
    <row r="3935" spans="1:2" x14ac:dyDescent="0.3">
      <c r="A3935" s="17">
        <v>3932</v>
      </c>
      <c r="B3935" s="18">
        <v>1</v>
      </c>
    </row>
    <row r="3936" spans="1:2" x14ac:dyDescent="0.3">
      <c r="A3936" s="17">
        <v>3933</v>
      </c>
      <c r="B3936" s="18">
        <v>1</v>
      </c>
    </row>
    <row r="3937" spans="1:2" x14ac:dyDescent="0.3">
      <c r="A3937" s="17">
        <v>3934</v>
      </c>
      <c r="B3937" s="18">
        <v>1</v>
      </c>
    </row>
    <row r="3938" spans="1:2" x14ac:dyDescent="0.3">
      <c r="A3938" s="17">
        <v>3935</v>
      </c>
      <c r="B3938" s="18">
        <v>1</v>
      </c>
    </row>
    <row r="3939" spans="1:2" x14ac:dyDescent="0.3">
      <c r="A3939" s="17">
        <v>3936</v>
      </c>
      <c r="B3939" s="18">
        <v>1</v>
      </c>
    </row>
    <row r="3940" spans="1:2" x14ac:dyDescent="0.3">
      <c r="A3940" s="17">
        <v>3937</v>
      </c>
      <c r="B3940" s="18">
        <v>1</v>
      </c>
    </row>
    <row r="3941" spans="1:2" x14ac:dyDescent="0.3">
      <c r="A3941" s="17">
        <v>3938</v>
      </c>
      <c r="B3941" s="18">
        <v>1</v>
      </c>
    </row>
    <row r="3942" spans="1:2" x14ac:dyDescent="0.3">
      <c r="A3942" s="17">
        <v>3939</v>
      </c>
      <c r="B3942" s="18">
        <v>1</v>
      </c>
    </row>
    <row r="3943" spans="1:2" x14ac:dyDescent="0.3">
      <c r="A3943" s="17">
        <v>3940</v>
      </c>
      <c r="B3943" s="18">
        <v>1</v>
      </c>
    </row>
    <row r="3944" spans="1:2" x14ac:dyDescent="0.3">
      <c r="A3944" s="17">
        <v>3941</v>
      </c>
      <c r="B3944" s="18">
        <v>1</v>
      </c>
    </row>
    <row r="3945" spans="1:2" x14ac:dyDescent="0.3">
      <c r="A3945" s="17">
        <v>3942</v>
      </c>
      <c r="B3945" s="18">
        <v>1</v>
      </c>
    </row>
    <row r="3946" spans="1:2" x14ac:dyDescent="0.3">
      <c r="A3946" s="17">
        <v>3943</v>
      </c>
      <c r="B3946" s="18">
        <v>1</v>
      </c>
    </row>
    <row r="3947" spans="1:2" x14ac:dyDescent="0.3">
      <c r="A3947" s="17">
        <v>3944</v>
      </c>
      <c r="B3947" s="18">
        <v>1</v>
      </c>
    </row>
    <row r="3948" spans="1:2" x14ac:dyDescent="0.3">
      <c r="A3948" s="17">
        <v>3945</v>
      </c>
      <c r="B3948" s="18">
        <v>1</v>
      </c>
    </row>
    <row r="3949" spans="1:2" x14ac:dyDescent="0.3">
      <c r="A3949" s="17">
        <v>3946</v>
      </c>
      <c r="B3949" s="18">
        <v>1</v>
      </c>
    </row>
    <row r="3950" spans="1:2" x14ac:dyDescent="0.3">
      <c r="A3950" s="17">
        <v>3947</v>
      </c>
      <c r="B3950" s="18">
        <v>1</v>
      </c>
    </row>
    <row r="3951" spans="1:2" x14ac:dyDescent="0.3">
      <c r="A3951" s="17">
        <v>3948</v>
      </c>
      <c r="B3951" s="18">
        <v>1</v>
      </c>
    </row>
    <row r="3952" spans="1:2" x14ac:dyDescent="0.3">
      <c r="A3952" s="17">
        <v>3949</v>
      </c>
      <c r="B3952" s="18">
        <v>1</v>
      </c>
    </row>
    <row r="3953" spans="1:2" x14ac:dyDescent="0.3">
      <c r="A3953" s="17">
        <v>3950</v>
      </c>
      <c r="B3953" s="18">
        <v>1</v>
      </c>
    </row>
    <row r="3954" spans="1:2" x14ac:dyDescent="0.3">
      <c r="A3954" s="17">
        <v>3951</v>
      </c>
      <c r="B3954" s="18">
        <v>1</v>
      </c>
    </row>
    <row r="3955" spans="1:2" x14ac:dyDescent="0.3">
      <c r="A3955" s="17">
        <v>3952</v>
      </c>
      <c r="B3955" s="18">
        <v>1</v>
      </c>
    </row>
    <row r="3956" spans="1:2" x14ac:dyDescent="0.3">
      <c r="A3956" s="17">
        <v>3953</v>
      </c>
      <c r="B3956" s="18">
        <v>1</v>
      </c>
    </row>
    <row r="3957" spans="1:2" x14ac:dyDescent="0.3">
      <c r="A3957" s="17">
        <v>3954</v>
      </c>
      <c r="B3957" s="18">
        <v>1</v>
      </c>
    </row>
    <row r="3958" spans="1:2" x14ac:dyDescent="0.3">
      <c r="A3958" s="17">
        <v>3955</v>
      </c>
      <c r="B3958" s="18">
        <v>1</v>
      </c>
    </row>
    <row r="3959" spans="1:2" x14ac:dyDescent="0.3">
      <c r="A3959" s="17">
        <v>3956</v>
      </c>
      <c r="B3959" s="18">
        <v>1</v>
      </c>
    </row>
    <row r="3960" spans="1:2" x14ac:dyDescent="0.3">
      <c r="A3960" s="17">
        <v>3957</v>
      </c>
      <c r="B3960" s="18">
        <v>1</v>
      </c>
    </row>
    <row r="3961" spans="1:2" x14ac:dyDescent="0.3">
      <c r="A3961" s="17">
        <v>3958</v>
      </c>
      <c r="B3961" s="18">
        <v>1</v>
      </c>
    </row>
    <row r="3962" spans="1:2" x14ac:dyDescent="0.3">
      <c r="A3962" s="17">
        <v>3959</v>
      </c>
      <c r="B3962" s="18">
        <v>1</v>
      </c>
    </row>
    <row r="3963" spans="1:2" x14ac:dyDescent="0.3">
      <c r="A3963" s="17">
        <v>3960</v>
      </c>
      <c r="B3963" s="18">
        <v>1</v>
      </c>
    </row>
    <row r="3964" spans="1:2" x14ac:dyDescent="0.3">
      <c r="A3964" s="17">
        <v>3961</v>
      </c>
      <c r="B3964" s="18">
        <v>1</v>
      </c>
    </row>
    <row r="3965" spans="1:2" x14ac:dyDescent="0.3">
      <c r="A3965" s="17">
        <v>3962</v>
      </c>
      <c r="B3965" s="18">
        <v>1</v>
      </c>
    </row>
    <row r="3966" spans="1:2" x14ac:dyDescent="0.3">
      <c r="A3966" s="17">
        <v>3963</v>
      </c>
      <c r="B3966" s="18">
        <v>1</v>
      </c>
    </row>
    <row r="3967" spans="1:2" x14ac:dyDescent="0.3">
      <c r="A3967" s="17">
        <v>3964</v>
      </c>
      <c r="B3967" s="18">
        <v>1</v>
      </c>
    </row>
    <row r="3968" spans="1:2" x14ac:dyDescent="0.3">
      <c r="A3968" s="17">
        <v>3965</v>
      </c>
      <c r="B3968" s="18">
        <v>1</v>
      </c>
    </row>
    <row r="3969" spans="1:2" x14ac:dyDescent="0.3">
      <c r="A3969" s="17">
        <v>3966</v>
      </c>
      <c r="B3969" s="18">
        <v>1</v>
      </c>
    </row>
    <row r="3970" spans="1:2" x14ac:dyDescent="0.3">
      <c r="A3970" s="17">
        <v>3967</v>
      </c>
      <c r="B3970" s="18">
        <v>1</v>
      </c>
    </row>
    <row r="3971" spans="1:2" x14ac:dyDescent="0.3">
      <c r="A3971" s="17">
        <v>3968</v>
      </c>
      <c r="B3971" s="18">
        <v>1</v>
      </c>
    </row>
    <row r="3972" spans="1:2" x14ac:dyDescent="0.3">
      <c r="A3972" s="17">
        <v>3969</v>
      </c>
      <c r="B3972" s="18">
        <v>1</v>
      </c>
    </row>
    <row r="3973" spans="1:2" x14ac:dyDescent="0.3">
      <c r="A3973" s="17">
        <v>3970</v>
      </c>
      <c r="B3973" s="18">
        <v>1</v>
      </c>
    </row>
    <row r="3974" spans="1:2" x14ac:dyDescent="0.3">
      <c r="A3974" s="17">
        <v>3971</v>
      </c>
      <c r="B3974" s="18">
        <v>1</v>
      </c>
    </row>
    <row r="3975" spans="1:2" x14ac:dyDescent="0.3">
      <c r="A3975" s="17">
        <v>3972</v>
      </c>
      <c r="B3975" s="18">
        <v>1</v>
      </c>
    </row>
    <row r="3976" spans="1:2" x14ac:dyDescent="0.3">
      <c r="A3976" s="17">
        <v>3973</v>
      </c>
      <c r="B3976" s="18">
        <v>1</v>
      </c>
    </row>
    <row r="3977" spans="1:2" x14ac:dyDescent="0.3">
      <c r="A3977" s="17">
        <v>3974</v>
      </c>
      <c r="B3977" s="18">
        <v>1</v>
      </c>
    </row>
    <row r="3978" spans="1:2" x14ac:dyDescent="0.3">
      <c r="A3978" s="17">
        <v>3975</v>
      </c>
      <c r="B3978" s="18">
        <v>1</v>
      </c>
    </row>
    <row r="3979" spans="1:2" x14ac:dyDescent="0.3">
      <c r="A3979" s="17">
        <v>3976</v>
      </c>
      <c r="B3979" s="18">
        <v>1</v>
      </c>
    </row>
    <row r="3980" spans="1:2" x14ac:dyDescent="0.3">
      <c r="A3980" s="17">
        <v>3977</v>
      </c>
      <c r="B3980" s="18">
        <v>1</v>
      </c>
    </row>
    <row r="3981" spans="1:2" x14ac:dyDescent="0.3">
      <c r="A3981" s="17">
        <v>3978</v>
      </c>
      <c r="B3981" s="18">
        <v>1</v>
      </c>
    </row>
    <row r="3982" spans="1:2" x14ac:dyDescent="0.3">
      <c r="A3982" s="17">
        <v>3979</v>
      </c>
      <c r="B3982" s="18">
        <v>1</v>
      </c>
    </row>
    <row r="3983" spans="1:2" x14ac:dyDescent="0.3">
      <c r="A3983" s="17">
        <v>3980</v>
      </c>
      <c r="B3983" s="18">
        <v>1</v>
      </c>
    </row>
    <row r="3984" spans="1:2" x14ac:dyDescent="0.3">
      <c r="A3984" s="17">
        <v>3981</v>
      </c>
      <c r="B3984" s="18">
        <v>1</v>
      </c>
    </row>
    <row r="3985" spans="1:2" x14ac:dyDescent="0.3">
      <c r="A3985" s="17">
        <v>3982</v>
      </c>
      <c r="B3985" s="18">
        <v>1</v>
      </c>
    </row>
    <row r="3986" spans="1:2" x14ac:dyDescent="0.3">
      <c r="A3986" s="17">
        <v>3983</v>
      </c>
      <c r="B3986" s="18">
        <v>1</v>
      </c>
    </row>
    <row r="3987" spans="1:2" x14ac:dyDescent="0.3">
      <c r="A3987" s="17">
        <v>3984</v>
      </c>
      <c r="B3987" s="18">
        <v>1</v>
      </c>
    </row>
    <row r="3988" spans="1:2" x14ac:dyDescent="0.3">
      <c r="A3988" s="17">
        <v>3985</v>
      </c>
      <c r="B3988" s="18">
        <v>1</v>
      </c>
    </row>
    <row r="3989" spans="1:2" x14ac:dyDescent="0.3">
      <c r="A3989" s="17">
        <v>3986</v>
      </c>
      <c r="B3989" s="18">
        <v>1</v>
      </c>
    </row>
    <row r="3990" spans="1:2" x14ac:dyDescent="0.3">
      <c r="A3990" s="17">
        <v>3987</v>
      </c>
      <c r="B3990" s="18">
        <v>1</v>
      </c>
    </row>
    <row r="3991" spans="1:2" x14ac:dyDescent="0.3">
      <c r="A3991" s="17">
        <v>3988</v>
      </c>
      <c r="B3991" s="18">
        <v>1</v>
      </c>
    </row>
    <row r="3992" spans="1:2" x14ac:dyDescent="0.3">
      <c r="A3992" s="17">
        <v>3989</v>
      </c>
      <c r="B3992" s="18">
        <v>1</v>
      </c>
    </row>
    <row r="3993" spans="1:2" x14ac:dyDescent="0.3">
      <c r="A3993" s="17">
        <v>3990</v>
      </c>
      <c r="B3993" s="18">
        <v>1</v>
      </c>
    </row>
    <row r="3994" spans="1:2" x14ac:dyDescent="0.3">
      <c r="A3994" s="17">
        <v>3991</v>
      </c>
      <c r="B3994" s="18">
        <v>1</v>
      </c>
    </row>
    <row r="3995" spans="1:2" x14ac:dyDescent="0.3">
      <c r="A3995" s="17">
        <v>3992</v>
      </c>
      <c r="B3995" s="18">
        <v>1</v>
      </c>
    </row>
    <row r="3996" spans="1:2" x14ac:dyDescent="0.3">
      <c r="A3996" s="17">
        <v>3993</v>
      </c>
      <c r="B3996" s="18">
        <v>1</v>
      </c>
    </row>
    <row r="3997" spans="1:2" x14ac:dyDescent="0.3">
      <c r="A3997" s="17">
        <v>3994</v>
      </c>
      <c r="B3997" s="18">
        <v>1</v>
      </c>
    </row>
    <row r="3998" spans="1:2" x14ac:dyDescent="0.3">
      <c r="A3998" s="17">
        <v>3995</v>
      </c>
      <c r="B3998" s="18">
        <v>1</v>
      </c>
    </row>
    <row r="3999" spans="1:2" x14ac:dyDescent="0.3">
      <c r="A3999" s="17">
        <v>3996</v>
      </c>
      <c r="B3999" s="18">
        <v>1</v>
      </c>
    </row>
    <row r="4000" spans="1:2" x14ac:dyDescent="0.3">
      <c r="A4000" s="17">
        <v>3997</v>
      </c>
      <c r="B4000" s="18">
        <v>1</v>
      </c>
    </row>
    <row r="4001" spans="1:2" x14ac:dyDescent="0.3">
      <c r="A4001" s="17">
        <v>3998</v>
      </c>
      <c r="B4001" s="18">
        <v>1</v>
      </c>
    </row>
    <row r="4002" spans="1:2" x14ac:dyDescent="0.3">
      <c r="A4002" s="17">
        <v>3999</v>
      </c>
      <c r="B4002" s="18">
        <v>1</v>
      </c>
    </row>
    <row r="4003" spans="1:2" x14ac:dyDescent="0.3">
      <c r="A4003" s="17">
        <v>4000</v>
      </c>
      <c r="B4003" s="18">
        <v>1</v>
      </c>
    </row>
    <row r="4004" spans="1:2" x14ac:dyDescent="0.3">
      <c r="A4004" s="17">
        <v>4001</v>
      </c>
      <c r="B4004" s="18">
        <v>1</v>
      </c>
    </row>
    <row r="4005" spans="1:2" x14ac:dyDescent="0.3">
      <c r="A4005" s="17">
        <v>4002</v>
      </c>
      <c r="B4005" s="18">
        <v>1</v>
      </c>
    </row>
    <row r="4006" spans="1:2" x14ac:dyDescent="0.3">
      <c r="A4006" s="17">
        <v>4003</v>
      </c>
      <c r="B4006" s="18">
        <v>1</v>
      </c>
    </row>
    <row r="4007" spans="1:2" x14ac:dyDescent="0.3">
      <c r="A4007" s="17">
        <v>4004</v>
      </c>
      <c r="B4007" s="18">
        <v>1</v>
      </c>
    </row>
    <row r="4008" spans="1:2" x14ac:dyDescent="0.3">
      <c r="A4008" s="17">
        <v>4005</v>
      </c>
      <c r="B4008" s="18">
        <v>1</v>
      </c>
    </row>
    <row r="4009" spans="1:2" x14ac:dyDescent="0.3">
      <c r="A4009" s="17">
        <v>4006</v>
      </c>
      <c r="B4009" s="18">
        <v>1</v>
      </c>
    </row>
    <row r="4010" spans="1:2" x14ac:dyDescent="0.3">
      <c r="A4010" s="17">
        <v>4007</v>
      </c>
      <c r="B4010" s="18">
        <v>1</v>
      </c>
    </row>
    <row r="4011" spans="1:2" x14ac:dyDescent="0.3">
      <c r="A4011" s="17">
        <v>4008</v>
      </c>
      <c r="B4011" s="18">
        <v>1</v>
      </c>
    </row>
    <row r="4012" spans="1:2" x14ac:dyDescent="0.3">
      <c r="A4012" s="17">
        <v>4009</v>
      </c>
      <c r="B4012" s="18">
        <v>1</v>
      </c>
    </row>
    <row r="4013" spans="1:2" x14ac:dyDescent="0.3">
      <c r="A4013" s="17">
        <v>4010</v>
      </c>
      <c r="B4013" s="18">
        <v>1</v>
      </c>
    </row>
    <row r="4014" spans="1:2" x14ac:dyDescent="0.3">
      <c r="A4014" s="17">
        <v>4011</v>
      </c>
      <c r="B4014" s="18">
        <v>1</v>
      </c>
    </row>
    <row r="4015" spans="1:2" x14ac:dyDescent="0.3">
      <c r="A4015" s="17">
        <v>4012</v>
      </c>
      <c r="B4015" s="18">
        <v>1</v>
      </c>
    </row>
    <row r="4016" spans="1:2" x14ac:dyDescent="0.3">
      <c r="A4016" s="17">
        <v>4013</v>
      </c>
      <c r="B4016" s="18">
        <v>1</v>
      </c>
    </row>
    <row r="4017" spans="1:2" x14ac:dyDescent="0.3">
      <c r="A4017" s="17">
        <v>4014</v>
      </c>
      <c r="B4017" s="18">
        <v>1</v>
      </c>
    </row>
    <row r="4018" spans="1:2" x14ac:dyDescent="0.3">
      <c r="A4018" s="17">
        <v>4015</v>
      </c>
      <c r="B4018" s="18">
        <v>1</v>
      </c>
    </row>
    <row r="4019" spans="1:2" x14ac:dyDescent="0.3">
      <c r="A4019" s="17">
        <v>4016</v>
      </c>
      <c r="B4019" s="18">
        <v>1</v>
      </c>
    </row>
    <row r="4020" spans="1:2" x14ac:dyDescent="0.3">
      <c r="A4020" s="17">
        <v>4017</v>
      </c>
      <c r="B4020" s="18">
        <v>1</v>
      </c>
    </row>
    <row r="4021" spans="1:2" x14ac:dyDescent="0.3">
      <c r="A4021" s="17">
        <v>4018</v>
      </c>
      <c r="B4021" s="18">
        <v>1</v>
      </c>
    </row>
    <row r="4022" spans="1:2" x14ac:dyDescent="0.3">
      <c r="A4022" s="17">
        <v>4019</v>
      </c>
      <c r="B4022" s="18">
        <v>1</v>
      </c>
    </row>
    <row r="4023" spans="1:2" x14ac:dyDescent="0.3">
      <c r="A4023" s="17">
        <v>4020</v>
      </c>
      <c r="B4023" s="18">
        <v>1</v>
      </c>
    </row>
    <row r="4024" spans="1:2" x14ac:dyDescent="0.3">
      <c r="A4024" s="17">
        <v>4021</v>
      </c>
      <c r="B4024" s="18">
        <v>1</v>
      </c>
    </row>
    <row r="4025" spans="1:2" x14ac:dyDescent="0.3">
      <c r="A4025" s="17">
        <v>4022</v>
      </c>
      <c r="B4025" s="18">
        <v>1</v>
      </c>
    </row>
    <row r="4026" spans="1:2" x14ac:dyDescent="0.3">
      <c r="A4026" s="17">
        <v>4023</v>
      </c>
      <c r="B4026" s="18">
        <v>1</v>
      </c>
    </row>
    <row r="4027" spans="1:2" x14ac:dyDescent="0.3">
      <c r="A4027" s="17">
        <v>4024</v>
      </c>
      <c r="B4027" s="18">
        <v>1</v>
      </c>
    </row>
    <row r="4028" spans="1:2" x14ac:dyDescent="0.3">
      <c r="A4028" s="17">
        <v>4025</v>
      </c>
      <c r="B4028" s="18">
        <v>1</v>
      </c>
    </row>
    <row r="4029" spans="1:2" x14ac:dyDescent="0.3">
      <c r="A4029" s="17">
        <v>4026</v>
      </c>
      <c r="B4029" s="18">
        <v>1</v>
      </c>
    </row>
    <row r="4030" spans="1:2" x14ac:dyDescent="0.3">
      <c r="A4030" s="17">
        <v>4027</v>
      </c>
      <c r="B4030" s="18">
        <v>1</v>
      </c>
    </row>
    <row r="4031" spans="1:2" x14ac:dyDescent="0.3">
      <c r="A4031" s="17">
        <v>4028</v>
      </c>
      <c r="B4031" s="18">
        <v>1</v>
      </c>
    </row>
    <row r="4032" spans="1:2" x14ac:dyDescent="0.3">
      <c r="A4032" s="17">
        <v>4029</v>
      </c>
      <c r="B4032" s="18">
        <v>1</v>
      </c>
    </row>
    <row r="4033" spans="1:2" x14ac:dyDescent="0.3">
      <c r="A4033" s="17">
        <v>4030</v>
      </c>
      <c r="B4033" s="18">
        <v>1</v>
      </c>
    </row>
    <row r="4034" spans="1:2" x14ac:dyDescent="0.3">
      <c r="A4034" s="17">
        <v>4031</v>
      </c>
      <c r="B4034" s="18">
        <v>1</v>
      </c>
    </row>
    <row r="4035" spans="1:2" x14ac:dyDescent="0.3">
      <c r="A4035" s="17">
        <v>4032</v>
      </c>
      <c r="B4035" s="18">
        <v>1</v>
      </c>
    </row>
    <row r="4036" spans="1:2" x14ac:dyDescent="0.3">
      <c r="A4036" s="17">
        <v>4033</v>
      </c>
      <c r="B4036" s="18">
        <v>1</v>
      </c>
    </row>
    <row r="4037" spans="1:2" x14ac:dyDescent="0.3">
      <c r="A4037" s="17">
        <v>4034</v>
      </c>
      <c r="B4037" s="18">
        <v>1</v>
      </c>
    </row>
    <row r="4038" spans="1:2" x14ac:dyDescent="0.3">
      <c r="A4038" s="17">
        <v>4035</v>
      </c>
      <c r="B4038" s="18">
        <v>1</v>
      </c>
    </row>
    <row r="4039" spans="1:2" x14ac:dyDescent="0.3">
      <c r="A4039" s="17">
        <v>4036</v>
      </c>
      <c r="B4039" s="18">
        <v>1</v>
      </c>
    </row>
    <row r="4040" spans="1:2" x14ac:dyDescent="0.3">
      <c r="A4040" s="17">
        <v>4037</v>
      </c>
      <c r="B4040" s="18">
        <v>1</v>
      </c>
    </row>
    <row r="4041" spans="1:2" x14ac:dyDescent="0.3">
      <c r="A4041" s="17">
        <v>4038</v>
      </c>
      <c r="B4041" s="18">
        <v>1</v>
      </c>
    </row>
    <row r="4042" spans="1:2" x14ac:dyDescent="0.3">
      <c r="A4042" s="17">
        <v>4039</v>
      </c>
      <c r="B4042" s="18">
        <v>1</v>
      </c>
    </row>
    <row r="4043" spans="1:2" x14ac:dyDescent="0.3">
      <c r="A4043" s="17">
        <v>4040</v>
      </c>
      <c r="B4043" s="18">
        <v>1</v>
      </c>
    </row>
    <row r="4044" spans="1:2" x14ac:dyDescent="0.3">
      <c r="A4044" s="17">
        <v>4041</v>
      </c>
      <c r="B4044" s="18">
        <v>1</v>
      </c>
    </row>
    <row r="4045" spans="1:2" x14ac:dyDescent="0.3">
      <c r="A4045" s="17">
        <v>4042</v>
      </c>
      <c r="B4045" s="18">
        <v>1</v>
      </c>
    </row>
    <row r="4046" spans="1:2" x14ac:dyDescent="0.3">
      <c r="A4046" s="17">
        <v>4043</v>
      </c>
      <c r="B4046" s="18">
        <v>1</v>
      </c>
    </row>
    <row r="4047" spans="1:2" x14ac:dyDescent="0.3">
      <c r="A4047" s="17">
        <v>4044</v>
      </c>
      <c r="B4047" s="18">
        <v>1</v>
      </c>
    </row>
    <row r="4048" spans="1:2" x14ac:dyDescent="0.3">
      <c r="A4048" s="17">
        <v>4045</v>
      </c>
      <c r="B4048" s="18">
        <v>1</v>
      </c>
    </row>
    <row r="4049" spans="1:2" x14ac:dyDescent="0.3">
      <c r="A4049" s="17">
        <v>4046</v>
      </c>
      <c r="B4049" s="18">
        <v>1</v>
      </c>
    </row>
    <row r="4050" spans="1:2" x14ac:dyDescent="0.3">
      <c r="A4050" s="17">
        <v>4047</v>
      </c>
      <c r="B4050" s="18">
        <v>1</v>
      </c>
    </row>
    <row r="4051" spans="1:2" x14ac:dyDescent="0.3">
      <c r="A4051" s="17">
        <v>4048</v>
      </c>
      <c r="B4051" s="18">
        <v>1</v>
      </c>
    </row>
    <row r="4052" spans="1:2" x14ac:dyDescent="0.3">
      <c r="A4052" s="17">
        <v>4049</v>
      </c>
      <c r="B4052" s="18">
        <v>1</v>
      </c>
    </row>
    <row r="4053" spans="1:2" x14ac:dyDescent="0.3">
      <c r="A4053" s="17">
        <v>4050</v>
      </c>
      <c r="B4053" s="18">
        <v>1</v>
      </c>
    </row>
    <row r="4054" spans="1:2" x14ac:dyDescent="0.3">
      <c r="A4054" s="17">
        <v>4051</v>
      </c>
      <c r="B4054" s="18">
        <v>1</v>
      </c>
    </row>
    <row r="4055" spans="1:2" x14ac:dyDescent="0.3">
      <c r="A4055" s="17">
        <v>4052</v>
      </c>
      <c r="B4055" s="18">
        <v>1</v>
      </c>
    </row>
    <row r="4056" spans="1:2" x14ac:dyDescent="0.3">
      <c r="A4056" s="17">
        <v>4053</v>
      </c>
      <c r="B4056" s="18">
        <v>1</v>
      </c>
    </row>
    <row r="4057" spans="1:2" x14ac:dyDescent="0.3">
      <c r="A4057" s="17">
        <v>4054</v>
      </c>
      <c r="B4057" s="18">
        <v>1</v>
      </c>
    </row>
    <row r="4058" spans="1:2" x14ac:dyDescent="0.3">
      <c r="A4058" s="17">
        <v>4055</v>
      </c>
      <c r="B4058" s="18">
        <v>1</v>
      </c>
    </row>
    <row r="4059" spans="1:2" x14ac:dyDescent="0.3">
      <c r="A4059" s="17">
        <v>4056</v>
      </c>
      <c r="B4059" s="18">
        <v>1</v>
      </c>
    </row>
    <row r="4060" spans="1:2" x14ac:dyDescent="0.3">
      <c r="A4060" s="17">
        <v>4057</v>
      </c>
      <c r="B4060" s="18">
        <v>1</v>
      </c>
    </row>
    <row r="4061" spans="1:2" x14ac:dyDescent="0.3">
      <c r="A4061" s="17">
        <v>4058</v>
      </c>
      <c r="B4061" s="18">
        <v>1</v>
      </c>
    </row>
    <row r="4062" spans="1:2" x14ac:dyDescent="0.3">
      <c r="A4062" s="17">
        <v>4059</v>
      </c>
      <c r="B4062" s="18">
        <v>1</v>
      </c>
    </row>
    <row r="4063" spans="1:2" x14ac:dyDescent="0.3">
      <c r="A4063" s="17">
        <v>4060</v>
      </c>
      <c r="B4063" s="18">
        <v>1</v>
      </c>
    </row>
    <row r="4064" spans="1:2" x14ac:dyDescent="0.3">
      <c r="A4064" s="17">
        <v>4061</v>
      </c>
      <c r="B4064" s="18">
        <v>1</v>
      </c>
    </row>
    <row r="4065" spans="1:2" x14ac:dyDescent="0.3">
      <c r="A4065" s="17">
        <v>4062</v>
      </c>
      <c r="B4065" s="18">
        <v>1</v>
      </c>
    </row>
    <row r="4066" spans="1:2" x14ac:dyDescent="0.3">
      <c r="A4066" s="17">
        <v>4063</v>
      </c>
      <c r="B4066" s="18">
        <v>1</v>
      </c>
    </row>
    <row r="4067" spans="1:2" x14ac:dyDescent="0.3">
      <c r="A4067" s="17">
        <v>4064</v>
      </c>
      <c r="B4067" s="18">
        <v>1</v>
      </c>
    </row>
    <row r="4068" spans="1:2" x14ac:dyDescent="0.3">
      <c r="A4068" s="17">
        <v>4065</v>
      </c>
      <c r="B4068" s="18">
        <v>1</v>
      </c>
    </row>
    <row r="4069" spans="1:2" x14ac:dyDescent="0.3">
      <c r="A4069" s="17">
        <v>4066</v>
      </c>
      <c r="B4069" s="18">
        <v>1</v>
      </c>
    </row>
    <row r="4070" spans="1:2" x14ac:dyDescent="0.3">
      <c r="A4070" s="17">
        <v>4067</v>
      </c>
      <c r="B4070" s="18">
        <v>1</v>
      </c>
    </row>
    <row r="4071" spans="1:2" x14ac:dyDescent="0.3">
      <c r="A4071" s="17">
        <v>4068</v>
      </c>
      <c r="B4071" s="18">
        <v>1</v>
      </c>
    </row>
    <row r="4072" spans="1:2" x14ac:dyDescent="0.3">
      <c r="A4072" s="17">
        <v>4069</v>
      </c>
      <c r="B4072" s="18">
        <v>1</v>
      </c>
    </row>
    <row r="4073" spans="1:2" x14ac:dyDescent="0.3">
      <c r="A4073" s="17">
        <v>4070</v>
      </c>
      <c r="B4073" s="18">
        <v>1</v>
      </c>
    </row>
    <row r="4074" spans="1:2" x14ac:dyDescent="0.3">
      <c r="A4074" s="17">
        <v>4071</v>
      </c>
      <c r="B4074" s="18">
        <v>1</v>
      </c>
    </row>
    <row r="4075" spans="1:2" x14ac:dyDescent="0.3">
      <c r="A4075" s="17">
        <v>4072</v>
      </c>
      <c r="B4075" s="18">
        <v>1</v>
      </c>
    </row>
    <row r="4076" spans="1:2" x14ac:dyDescent="0.3">
      <c r="A4076" s="17">
        <v>4073</v>
      </c>
      <c r="B4076" s="18">
        <v>1</v>
      </c>
    </row>
    <row r="4077" spans="1:2" x14ac:dyDescent="0.3">
      <c r="A4077" s="17">
        <v>4074</v>
      </c>
      <c r="B4077" s="18">
        <v>1</v>
      </c>
    </row>
    <row r="4078" spans="1:2" x14ac:dyDescent="0.3">
      <c r="A4078" s="17">
        <v>4075</v>
      </c>
      <c r="B4078" s="18">
        <v>1</v>
      </c>
    </row>
    <row r="4079" spans="1:2" x14ac:dyDescent="0.3">
      <c r="A4079" s="17">
        <v>4076</v>
      </c>
      <c r="B4079" s="18">
        <v>1</v>
      </c>
    </row>
    <row r="4080" spans="1:2" x14ac:dyDescent="0.3">
      <c r="A4080" s="17">
        <v>4077</v>
      </c>
      <c r="B4080" s="18">
        <v>1</v>
      </c>
    </row>
    <row r="4081" spans="1:2" x14ac:dyDescent="0.3">
      <c r="A4081" s="17">
        <v>4078</v>
      </c>
      <c r="B4081" s="18">
        <v>1</v>
      </c>
    </row>
    <row r="4082" spans="1:2" x14ac:dyDescent="0.3">
      <c r="A4082" s="17">
        <v>4079</v>
      </c>
      <c r="B4082" s="18">
        <v>1</v>
      </c>
    </row>
    <row r="4083" spans="1:2" x14ac:dyDescent="0.3">
      <c r="A4083" s="17">
        <v>4080</v>
      </c>
      <c r="B4083" s="18">
        <v>1</v>
      </c>
    </row>
    <row r="4084" spans="1:2" x14ac:dyDescent="0.3">
      <c r="A4084" s="17">
        <v>4081</v>
      </c>
      <c r="B4084" s="18">
        <v>1</v>
      </c>
    </row>
    <row r="4085" spans="1:2" x14ac:dyDescent="0.3">
      <c r="A4085" s="17">
        <v>4082</v>
      </c>
      <c r="B4085" s="18">
        <v>1</v>
      </c>
    </row>
    <row r="4086" spans="1:2" x14ac:dyDescent="0.3">
      <c r="A4086" s="17">
        <v>4083</v>
      </c>
      <c r="B4086" s="18">
        <v>1</v>
      </c>
    </row>
    <row r="4087" spans="1:2" x14ac:dyDescent="0.3">
      <c r="A4087" s="17">
        <v>4084</v>
      </c>
      <c r="B4087" s="18">
        <v>1</v>
      </c>
    </row>
    <row r="4088" spans="1:2" x14ac:dyDescent="0.3">
      <c r="A4088" s="17">
        <v>4085</v>
      </c>
      <c r="B4088" s="18">
        <v>1</v>
      </c>
    </row>
    <row r="4089" spans="1:2" x14ac:dyDescent="0.3">
      <c r="A4089" s="17">
        <v>4086</v>
      </c>
      <c r="B4089" s="18">
        <v>1</v>
      </c>
    </row>
    <row r="4090" spans="1:2" x14ac:dyDescent="0.3">
      <c r="A4090" s="17">
        <v>4087</v>
      </c>
      <c r="B4090" s="18">
        <v>1</v>
      </c>
    </row>
    <row r="4091" spans="1:2" x14ac:dyDescent="0.3">
      <c r="A4091" s="17">
        <v>4088</v>
      </c>
      <c r="B4091" s="18">
        <v>1</v>
      </c>
    </row>
    <row r="4092" spans="1:2" x14ac:dyDescent="0.3">
      <c r="A4092" s="17">
        <v>4089</v>
      </c>
      <c r="B4092" s="18">
        <v>1</v>
      </c>
    </row>
    <row r="4093" spans="1:2" x14ac:dyDescent="0.3">
      <c r="A4093" s="17">
        <v>4090</v>
      </c>
      <c r="B4093" s="18">
        <v>1</v>
      </c>
    </row>
    <row r="4094" spans="1:2" x14ac:dyDescent="0.3">
      <c r="A4094" s="17">
        <v>4091</v>
      </c>
      <c r="B4094" s="18">
        <v>1</v>
      </c>
    </row>
    <row r="4095" spans="1:2" x14ac:dyDescent="0.3">
      <c r="A4095" s="17">
        <v>4092</v>
      </c>
      <c r="B4095" s="18">
        <v>1</v>
      </c>
    </row>
    <row r="4096" spans="1:2" x14ac:dyDescent="0.3">
      <c r="A4096" s="17">
        <v>4093</v>
      </c>
      <c r="B4096" s="18">
        <v>1</v>
      </c>
    </row>
    <row r="4097" spans="1:2" x14ac:dyDescent="0.3">
      <c r="A4097" s="17">
        <v>4094</v>
      </c>
      <c r="B4097" s="18">
        <v>1</v>
      </c>
    </row>
    <row r="4098" spans="1:2" x14ac:dyDescent="0.3">
      <c r="A4098" s="17">
        <v>4095</v>
      </c>
      <c r="B4098" s="18">
        <v>1</v>
      </c>
    </row>
    <row r="4099" spans="1:2" x14ac:dyDescent="0.3">
      <c r="A4099" s="17">
        <v>4096</v>
      </c>
      <c r="B4099" s="18">
        <v>1</v>
      </c>
    </row>
    <row r="4100" spans="1:2" x14ac:dyDescent="0.3">
      <c r="A4100" s="17">
        <v>4097</v>
      </c>
      <c r="B4100" s="18">
        <v>1</v>
      </c>
    </row>
    <row r="4101" spans="1:2" x14ac:dyDescent="0.3">
      <c r="A4101" s="17">
        <v>4098</v>
      </c>
      <c r="B4101" s="18">
        <v>1</v>
      </c>
    </row>
    <row r="4102" spans="1:2" x14ac:dyDescent="0.3">
      <c r="A4102" s="17">
        <v>4099</v>
      </c>
      <c r="B4102" s="18">
        <v>1</v>
      </c>
    </row>
    <row r="4103" spans="1:2" x14ac:dyDescent="0.3">
      <c r="A4103" s="17">
        <v>4100</v>
      </c>
      <c r="B4103" s="18">
        <v>1</v>
      </c>
    </row>
    <row r="4104" spans="1:2" x14ac:dyDescent="0.3">
      <c r="A4104" s="17">
        <v>4101</v>
      </c>
      <c r="B4104" s="18">
        <v>1</v>
      </c>
    </row>
    <row r="4105" spans="1:2" x14ac:dyDescent="0.3">
      <c r="A4105" s="17">
        <v>4102</v>
      </c>
      <c r="B4105" s="18">
        <v>1</v>
      </c>
    </row>
    <row r="4106" spans="1:2" x14ac:dyDescent="0.3">
      <c r="A4106" s="17">
        <v>4103</v>
      </c>
      <c r="B4106" s="18">
        <v>1</v>
      </c>
    </row>
    <row r="4107" spans="1:2" x14ac:dyDescent="0.3">
      <c r="A4107" s="17">
        <v>4104</v>
      </c>
      <c r="B4107" s="18">
        <v>1</v>
      </c>
    </row>
    <row r="4108" spans="1:2" x14ac:dyDescent="0.3">
      <c r="A4108" s="17">
        <v>4105</v>
      </c>
      <c r="B4108" s="18">
        <v>1</v>
      </c>
    </row>
    <row r="4109" spans="1:2" x14ac:dyDescent="0.3">
      <c r="A4109" s="17">
        <v>4106</v>
      </c>
      <c r="B4109" s="18">
        <v>1</v>
      </c>
    </row>
    <row r="4110" spans="1:2" x14ac:dyDescent="0.3">
      <c r="A4110" s="17">
        <v>4107</v>
      </c>
      <c r="B4110" s="18">
        <v>1</v>
      </c>
    </row>
    <row r="4111" spans="1:2" x14ac:dyDescent="0.3">
      <c r="A4111" s="17">
        <v>4108</v>
      </c>
      <c r="B4111" s="18">
        <v>1</v>
      </c>
    </row>
    <row r="4112" spans="1:2" x14ac:dyDescent="0.3">
      <c r="A4112" s="17">
        <v>4109</v>
      </c>
      <c r="B4112" s="18">
        <v>1</v>
      </c>
    </row>
    <row r="4113" spans="1:2" x14ac:dyDescent="0.3">
      <c r="A4113" s="17">
        <v>4110</v>
      </c>
      <c r="B4113" s="18">
        <v>1</v>
      </c>
    </row>
    <row r="4114" spans="1:2" x14ac:dyDescent="0.3">
      <c r="A4114" s="17">
        <v>4111</v>
      </c>
      <c r="B4114" s="18">
        <v>1</v>
      </c>
    </row>
    <row r="4115" spans="1:2" x14ac:dyDescent="0.3">
      <c r="A4115" s="17">
        <v>4112</v>
      </c>
      <c r="B4115" s="18">
        <v>1</v>
      </c>
    </row>
    <row r="4116" spans="1:2" x14ac:dyDescent="0.3">
      <c r="A4116" s="17">
        <v>4113</v>
      </c>
      <c r="B4116" s="18">
        <v>1</v>
      </c>
    </row>
    <row r="4117" spans="1:2" x14ac:dyDescent="0.3">
      <c r="A4117" s="17">
        <v>4114</v>
      </c>
      <c r="B4117" s="18">
        <v>1</v>
      </c>
    </row>
    <row r="4118" spans="1:2" x14ac:dyDescent="0.3">
      <c r="A4118" s="17">
        <v>4115</v>
      </c>
      <c r="B4118" s="18">
        <v>1</v>
      </c>
    </row>
    <row r="4119" spans="1:2" x14ac:dyDescent="0.3">
      <c r="A4119" s="17">
        <v>4116</v>
      </c>
      <c r="B4119" s="18">
        <v>1</v>
      </c>
    </row>
    <row r="4120" spans="1:2" x14ac:dyDescent="0.3">
      <c r="A4120" s="17">
        <v>4117</v>
      </c>
      <c r="B4120" s="18">
        <v>1</v>
      </c>
    </row>
    <row r="4121" spans="1:2" x14ac:dyDescent="0.3">
      <c r="A4121" s="17">
        <v>4118</v>
      </c>
      <c r="B4121" s="18">
        <v>1</v>
      </c>
    </row>
    <row r="4122" spans="1:2" x14ac:dyDescent="0.3">
      <c r="A4122" s="17">
        <v>4119</v>
      </c>
      <c r="B4122" s="18">
        <v>1</v>
      </c>
    </row>
    <row r="4123" spans="1:2" x14ac:dyDescent="0.3">
      <c r="A4123" s="17">
        <v>4120</v>
      </c>
      <c r="B4123" s="18">
        <v>1</v>
      </c>
    </row>
    <row r="4124" spans="1:2" x14ac:dyDescent="0.3">
      <c r="A4124" s="17">
        <v>4121</v>
      </c>
      <c r="B4124" s="18">
        <v>1</v>
      </c>
    </row>
    <row r="4125" spans="1:2" x14ac:dyDescent="0.3">
      <c r="A4125" s="17">
        <v>4122</v>
      </c>
      <c r="B4125" s="18">
        <v>1</v>
      </c>
    </row>
    <row r="4126" spans="1:2" x14ac:dyDescent="0.3">
      <c r="A4126" s="17">
        <v>4123</v>
      </c>
      <c r="B4126" s="18">
        <v>1</v>
      </c>
    </row>
    <row r="4127" spans="1:2" x14ac:dyDescent="0.3">
      <c r="A4127" s="17">
        <v>4124</v>
      </c>
      <c r="B4127" s="18">
        <v>1</v>
      </c>
    </row>
    <row r="4128" spans="1:2" x14ac:dyDescent="0.3">
      <c r="A4128" s="17">
        <v>4125</v>
      </c>
      <c r="B4128" s="18">
        <v>1</v>
      </c>
    </row>
    <row r="4129" spans="1:2" x14ac:dyDescent="0.3">
      <c r="A4129" s="17">
        <v>4126</v>
      </c>
      <c r="B4129" s="18">
        <v>1</v>
      </c>
    </row>
    <row r="4130" spans="1:2" x14ac:dyDescent="0.3">
      <c r="A4130" s="17">
        <v>4127</v>
      </c>
      <c r="B4130" s="18">
        <v>1</v>
      </c>
    </row>
    <row r="4131" spans="1:2" x14ac:dyDescent="0.3">
      <c r="A4131" s="17">
        <v>4128</v>
      </c>
      <c r="B4131" s="18">
        <v>1</v>
      </c>
    </row>
    <row r="4132" spans="1:2" x14ac:dyDescent="0.3">
      <c r="A4132" s="17">
        <v>4129</v>
      </c>
      <c r="B4132" s="18">
        <v>1</v>
      </c>
    </row>
    <row r="4133" spans="1:2" x14ac:dyDescent="0.3">
      <c r="A4133" s="17">
        <v>4130</v>
      </c>
      <c r="B4133" s="18">
        <v>1</v>
      </c>
    </row>
    <row r="4134" spans="1:2" x14ac:dyDescent="0.3">
      <c r="A4134" s="17">
        <v>4131</v>
      </c>
      <c r="B4134" s="18">
        <v>1</v>
      </c>
    </row>
    <row r="4135" spans="1:2" x14ac:dyDescent="0.3">
      <c r="A4135" s="17">
        <v>4132</v>
      </c>
      <c r="B4135" s="18">
        <v>1</v>
      </c>
    </row>
    <row r="4136" spans="1:2" x14ac:dyDescent="0.3">
      <c r="A4136" s="17">
        <v>4133</v>
      </c>
      <c r="B4136" s="18">
        <v>1</v>
      </c>
    </row>
    <row r="4137" spans="1:2" x14ac:dyDescent="0.3">
      <c r="A4137" s="17">
        <v>4134</v>
      </c>
      <c r="B4137" s="18">
        <v>1</v>
      </c>
    </row>
    <row r="4138" spans="1:2" x14ac:dyDescent="0.3">
      <c r="A4138" s="17">
        <v>4135</v>
      </c>
      <c r="B4138" s="18">
        <v>1</v>
      </c>
    </row>
    <row r="4139" spans="1:2" x14ac:dyDescent="0.3">
      <c r="A4139" s="17">
        <v>4136</v>
      </c>
      <c r="B4139" s="18">
        <v>1</v>
      </c>
    </row>
    <row r="4140" spans="1:2" x14ac:dyDescent="0.3">
      <c r="A4140" s="17">
        <v>4137</v>
      </c>
      <c r="B4140" s="18">
        <v>1</v>
      </c>
    </row>
    <row r="4141" spans="1:2" x14ac:dyDescent="0.3">
      <c r="A4141" s="17">
        <v>4138</v>
      </c>
      <c r="B4141" s="18">
        <v>1</v>
      </c>
    </row>
    <row r="4142" spans="1:2" x14ac:dyDescent="0.3">
      <c r="A4142" s="17">
        <v>4139</v>
      </c>
      <c r="B4142" s="18">
        <v>1</v>
      </c>
    </row>
    <row r="4143" spans="1:2" x14ac:dyDescent="0.3">
      <c r="A4143" s="17">
        <v>4140</v>
      </c>
      <c r="B4143" s="18">
        <v>1</v>
      </c>
    </row>
    <row r="4144" spans="1:2" x14ac:dyDescent="0.3">
      <c r="A4144" s="17">
        <v>4141</v>
      </c>
      <c r="B4144" s="18">
        <v>1</v>
      </c>
    </row>
    <row r="4145" spans="1:2" x14ac:dyDescent="0.3">
      <c r="A4145" s="17">
        <v>4142</v>
      </c>
      <c r="B4145" s="18">
        <v>1</v>
      </c>
    </row>
    <row r="4146" spans="1:2" x14ac:dyDescent="0.3">
      <c r="A4146" s="17">
        <v>4143</v>
      </c>
      <c r="B4146" s="18">
        <v>1</v>
      </c>
    </row>
    <row r="4147" spans="1:2" x14ac:dyDescent="0.3">
      <c r="A4147" s="17">
        <v>4144</v>
      </c>
      <c r="B4147" s="18">
        <v>1</v>
      </c>
    </row>
    <row r="4148" spans="1:2" x14ac:dyDescent="0.3">
      <c r="A4148" s="17">
        <v>4145</v>
      </c>
      <c r="B4148" s="18">
        <v>1</v>
      </c>
    </row>
    <row r="4149" spans="1:2" x14ac:dyDescent="0.3">
      <c r="A4149" s="17">
        <v>4146</v>
      </c>
      <c r="B4149" s="18">
        <v>1</v>
      </c>
    </row>
    <row r="4150" spans="1:2" x14ac:dyDescent="0.3">
      <c r="A4150" s="17">
        <v>4147</v>
      </c>
      <c r="B4150" s="18">
        <v>1</v>
      </c>
    </row>
    <row r="4151" spans="1:2" x14ac:dyDescent="0.3">
      <c r="A4151" s="17">
        <v>4148</v>
      </c>
      <c r="B4151" s="18">
        <v>1</v>
      </c>
    </row>
    <row r="4152" spans="1:2" x14ac:dyDescent="0.3">
      <c r="A4152" s="17">
        <v>4149</v>
      </c>
      <c r="B4152" s="18">
        <v>1</v>
      </c>
    </row>
    <row r="4153" spans="1:2" x14ac:dyDescent="0.3">
      <c r="A4153" s="17">
        <v>4150</v>
      </c>
      <c r="B4153" s="18">
        <v>1</v>
      </c>
    </row>
    <row r="4154" spans="1:2" x14ac:dyDescent="0.3">
      <c r="A4154" s="17">
        <v>4151</v>
      </c>
      <c r="B4154" s="18">
        <v>1</v>
      </c>
    </row>
    <row r="4155" spans="1:2" x14ac:dyDescent="0.3">
      <c r="A4155" s="17">
        <v>4152</v>
      </c>
      <c r="B4155" s="18">
        <v>1</v>
      </c>
    </row>
    <row r="4156" spans="1:2" x14ac:dyDescent="0.3">
      <c r="A4156" s="17">
        <v>4153</v>
      </c>
      <c r="B4156" s="18">
        <v>1</v>
      </c>
    </row>
    <row r="4157" spans="1:2" x14ac:dyDescent="0.3">
      <c r="A4157" s="17">
        <v>4154</v>
      </c>
      <c r="B4157" s="18">
        <v>1</v>
      </c>
    </row>
    <row r="4158" spans="1:2" x14ac:dyDescent="0.3">
      <c r="A4158" s="17">
        <v>4155</v>
      </c>
      <c r="B4158" s="18">
        <v>1</v>
      </c>
    </row>
    <row r="4159" spans="1:2" x14ac:dyDescent="0.3">
      <c r="A4159" s="17">
        <v>4156</v>
      </c>
      <c r="B4159" s="18">
        <v>1</v>
      </c>
    </row>
    <row r="4160" spans="1:2" x14ac:dyDescent="0.3">
      <c r="A4160" s="17">
        <v>4157</v>
      </c>
      <c r="B4160" s="18">
        <v>1</v>
      </c>
    </row>
    <row r="4161" spans="1:2" x14ac:dyDescent="0.3">
      <c r="A4161" s="17">
        <v>4158</v>
      </c>
      <c r="B4161" s="18">
        <v>1</v>
      </c>
    </row>
    <row r="4162" spans="1:2" x14ac:dyDescent="0.3">
      <c r="A4162" s="17">
        <v>4159</v>
      </c>
      <c r="B4162" s="18">
        <v>1</v>
      </c>
    </row>
    <row r="4163" spans="1:2" x14ac:dyDescent="0.3">
      <c r="A4163" s="17">
        <v>4160</v>
      </c>
      <c r="B4163" s="18">
        <v>1</v>
      </c>
    </row>
    <row r="4164" spans="1:2" x14ac:dyDescent="0.3">
      <c r="A4164" s="17">
        <v>4161</v>
      </c>
      <c r="B4164" s="18">
        <v>1</v>
      </c>
    </row>
    <row r="4165" spans="1:2" x14ac:dyDescent="0.3">
      <c r="A4165" s="17">
        <v>4162</v>
      </c>
      <c r="B4165" s="18">
        <v>1</v>
      </c>
    </row>
    <row r="4166" spans="1:2" x14ac:dyDescent="0.3">
      <c r="A4166" s="17">
        <v>4163</v>
      </c>
      <c r="B4166" s="18">
        <v>1</v>
      </c>
    </row>
    <row r="4167" spans="1:2" x14ac:dyDescent="0.3">
      <c r="A4167" s="17">
        <v>4164</v>
      </c>
      <c r="B4167" s="18">
        <v>1</v>
      </c>
    </row>
    <row r="4168" spans="1:2" x14ac:dyDescent="0.3">
      <c r="A4168" s="17">
        <v>4165</v>
      </c>
      <c r="B4168" s="18">
        <v>1</v>
      </c>
    </row>
    <row r="4169" spans="1:2" x14ac:dyDescent="0.3">
      <c r="A4169" s="17">
        <v>4166</v>
      </c>
      <c r="B4169" s="18">
        <v>1</v>
      </c>
    </row>
    <row r="4170" spans="1:2" x14ac:dyDescent="0.3">
      <c r="A4170" s="17">
        <v>4167</v>
      </c>
      <c r="B4170" s="18">
        <v>1</v>
      </c>
    </row>
    <row r="4171" spans="1:2" x14ac:dyDescent="0.3">
      <c r="A4171" s="17">
        <v>4168</v>
      </c>
      <c r="B4171" s="18">
        <v>1</v>
      </c>
    </row>
    <row r="4172" spans="1:2" x14ac:dyDescent="0.3">
      <c r="A4172" s="17">
        <v>4169</v>
      </c>
      <c r="B4172" s="18">
        <v>1</v>
      </c>
    </row>
    <row r="4173" spans="1:2" x14ac:dyDescent="0.3">
      <c r="A4173" s="17">
        <v>4170</v>
      </c>
      <c r="B4173" s="18">
        <v>1</v>
      </c>
    </row>
    <row r="4174" spans="1:2" x14ac:dyDescent="0.3">
      <c r="A4174" s="17">
        <v>4171</v>
      </c>
      <c r="B4174" s="18">
        <v>1</v>
      </c>
    </row>
    <row r="4175" spans="1:2" x14ac:dyDescent="0.3">
      <c r="A4175" s="17">
        <v>4172</v>
      </c>
      <c r="B4175" s="18">
        <v>1</v>
      </c>
    </row>
    <row r="4176" spans="1:2" x14ac:dyDescent="0.3">
      <c r="A4176" s="17">
        <v>4173</v>
      </c>
      <c r="B4176" s="18">
        <v>1</v>
      </c>
    </row>
    <row r="4177" spans="1:2" x14ac:dyDescent="0.3">
      <c r="A4177" s="17">
        <v>4174</v>
      </c>
      <c r="B4177" s="18">
        <v>1</v>
      </c>
    </row>
    <row r="4178" spans="1:2" x14ac:dyDescent="0.3">
      <c r="A4178" s="17">
        <v>4175</v>
      </c>
      <c r="B4178" s="18">
        <v>1</v>
      </c>
    </row>
    <row r="4179" spans="1:2" x14ac:dyDescent="0.3">
      <c r="A4179" s="17">
        <v>4176</v>
      </c>
      <c r="B4179" s="18">
        <v>1</v>
      </c>
    </row>
    <row r="4180" spans="1:2" x14ac:dyDescent="0.3">
      <c r="A4180" s="17">
        <v>4177</v>
      </c>
      <c r="B4180" s="18">
        <v>1</v>
      </c>
    </row>
    <row r="4181" spans="1:2" x14ac:dyDescent="0.3">
      <c r="A4181" s="17">
        <v>4178</v>
      </c>
      <c r="B4181" s="18">
        <v>1</v>
      </c>
    </row>
    <row r="4182" spans="1:2" x14ac:dyDescent="0.3">
      <c r="A4182" s="17">
        <v>4179</v>
      </c>
      <c r="B4182" s="18">
        <v>1</v>
      </c>
    </row>
    <row r="4183" spans="1:2" x14ac:dyDescent="0.3">
      <c r="A4183" s="17">
        <v>4180</v>
      </c>
      <c r="B4183" s="18">
        <v>1</v>
      </c>
    </row>
    <row r="4184" spans="1:2" x14ac:dyDescent="0.3">
      <c r="A4184" s="17">
        <v>4181</v>
      </c>
      <c r="B4184" s="18">
        <v>1</v>
      </c>
    </row>
    <row r="4185" spans="1:2" x14ac:dyDescent="0.3">
      <c r="A4185" s="17">
        <v>4182</v>
      </c>
      <c r="B4185" s="18">
        <v>1</v>
      </c>
    </row>
    <row r="4186" spans="1:2" x14ac:dyDescent="0.3">
      <c r="A4186" s="17">
        <v>4183</v>
      </c>
      <c r="B4186" s="18">
        <v>1</v>
      </c>
    </row>
    <row r="4187" spans="1:2" x14ac:dyDescent="0.3">
      <c r="A4187" s="17">
        <v>4184</v>
      </c>
      <c r="B4187" s="18">
        <v>1</v>
      </c>
    </row>
    <row r="4188" spans="1:2" x14ac:dyDescent="0.3">
      <c r="A4188" s="17">
        <v>4185</v>
      </c>
      <c r="B4188" s="18">
        <v>1</v>
      </c>
    </row>
    <row r="4189" spans="1:2" x14ac:dyDescent="0.3">
      <c r="A4189" s="17">
        <v>4186</v>
      </c>
      <c r="B4189" s="18">
        <v>1</v>
      </c>
    </row>
    <row r="4190" spans="1:2" x14ac:dyDescent="0.3">
      <c r="A4190" s="17">
        <v>4187</v>
      </c>
      <c r="B4190" s="18">
        <v>1</v>
      </c>
    </row>
    <row r="4191" spans="1:2" x14ac:dyDescent="0.3">
      <c r="A4191" s="17">
        <v>4188</v>
      </c>
      <c r="B4191" s="18">
        <v>1</v>
      </c>
    </row>
    <row r="4192" spans="1:2" x14ac:dyDescent="0.3">
      <c r="A4192" s="17">
        <v>4189</v>
      </c>
      <c r="B4192" s="18">
        <v>1</v>
      </c>
    </row>
    <row r="4193" spans="1:2" x14ac:dyDescent="0.3">
      <c r="A4193" s="17">
        <v>4190</v>
      </c>
      <c r="B4193" s="18">
        <v>1</v>
      </c>
    </row>
    <row r="4194" spans="1:2" x14ac:dyDescent="0.3">
      <c r="A4194" s="17">
        <v>4191</v>
      </c>
      <c r="B4194" s="18">
        <v>1</v>
      </c>
    </row>
    <row r="4195" spans="1:2" x14ac:dyDescent="0.3">
      <c r="A4195" s="17">
        <v>4192</v>
      </c>
      <c r="B4195" s="18">
        <v>1</v>
      </c>
    </row>
    <row r="4196" spans="1:2" x14ac:dyDescent="0.3">
      <c r="A4196" s="17">
        <v>4193</v>
      </c>
      <c r="B4196" s="18">
        <v>1</v>
      </c>
    </row>
    <row r="4197" spans="1:2" x14ac:dyDescent="0.3">
      <c r="A4197" s="17">
        <v>4194</v>
      </c>
      <c r="B4197" s="18">
        <v>1</v>
      </c>
    </row>
    <row r="4198" spans="1:2" x14ac:dyDescent="0.3">
      <c r="A4198" s="17">
        <v>4195</v>
      </c>
      <c r="B4198" s="18">
        <v>1</v>
      </c>
    </row>
    <row r="4199" spans="1:2" x14ac:dyDescent="0.3">
      <c r="A4199" s="17">
        <v>4196</v>
      </c>
      <c r="B4199" s="18">
        <v>1</v>
      </c>
    </row>
    <row r="4200" spans="1:2" x14ac:dyDescent="0.3">
      <c r="A4200" s="17">
        <v>4197</v>
      </c>
      <c r="B4200" s="18">
        <v>1</v>
      </c>
    </row>
    <row r="4201" spans="1:2" x14ac:dyDescent="0.3">
      <c r="A4201" s="17">
        <v>4198</v>
      </c>
      <c r="B4201" s="18">
        <v>1</v>
      </c>
    </row>
    <row r="4202" spans="1:2" x14ac:dyDescent="0.3">
      <c r="A4202" s="17">
        <v>4199</v>
      </c>
      <c r="B4202" s="18">
        <v>1</v>
      </c>
    </row>
    <row r="4203" spans="1:2" x14ac:dyDescent="0.3">
      <c r="A4203" s="17">
        <v>4200</v>
      </c>
      <c r="B4203" s="18">
        <v>1</v>
      </c>
    </row>
    <row r="4204" spans="1:2" x14ac:dyDescent="0.3">
      <c r="A4204" s="17">
        <v>4201</v>
      </c>
      <c r="B4204" s="18">
        <v>1</v>
      </c>
    </row>
    <row r="4205" spans="1:2" x14ac:dyDescent="0.3">
      <c r="A4205" s="17">
        <v>4202</v>
      </c>
      <c r="B4205" s="18">
        <v>1</v>
      </c>
    </row>
    <row r="4206" spans="1:2" x14ac:dyDescent="0.3">
      <c r="A4206" s="17">
        <v>4203</v>
      </c>
      <c r="B4206" s="18">
        <v>1</v>
      </c>
    </row>
    <row r="4207" spans="1:2" x14ac:dyDescent="0.3">
      <c r="A4207" s="17">
        <v>4204</v>
      </c>
      <c r="B4207" s="18">
        <v>1</v>
      </c>
    </row>
    <row r="4208" spans="1:2" x14ac:dyDescent="0.3">
      <c r="A4208" s="17">
        <v>4205</v>
      </c>
      <c r="B4208" s="18">
        <v>1</v>
      </c>
    </row>
    <row r="4209" spans="1:2" x14ac:dyDescent="0.3">
      <c r="A4209" s="17">
        <v>4206</v>
      </c>
      <c r="B4209" s="18">
        <v>1</v>
      </c>
    </row>
    <row r="4210" spans="1:2" x14ac:dyDescent="0.3">
      <c r="A4210" s="17">
        <v>4207</v>
      </c>
      <c r="B4210" s="18">
        <v>1</v>
      </c>
    </row>
    <row r="4211" spans="1:2" x14ac:dyDescent="0.3">
      <c r="A4211" s="17">
        <v>4208</v>
      </c>
      <c r="B4211" s="18">
        <v>1</v>
      </c>
    </row>
    <row r="4212" spans="1:2" x14ac:dyDescent="0.3">
      <c r="A4212" s="17">
        <v>4209</v>
      </c>
      <c r="B4212" s="18">
        <v>1</v>
      </c>
    </row>
    <row r="4213" spans="1:2" x14ac:dyDescent="0.3">
      <c r="A4213" s="17">
        <v>4210</v>
      </c>
      <c r="B4213" s="18">
        <v>1</v>
      </c>
    </row>
    <row r="4214" spans="1:2" x14ac:dyDescent="0.3">
      <c r="A4214" s="17">
        <v>4211</v>
      </c>
      <c r="B4214" s="18">
        <v>1</v>
      </c>
    </row>
    <row r="4215" spans="1:2" x14ac:dyDescent="0.3">
      <c r="A4215" s="17">
        <v>4212</v>
      </c>
      <c r="B4215" s="18">
        <v>1</v>
      </c>
    </row>
    <row r="4216" spans="1:2" x14ac:dyDescent="0.3">
      <c r="A4216" s="17">
        <v>4213</v>
      </c>
      <c r="B4216" s="18">
        <v>1</v>
      </c>
    </row>
    <row r="4217" spans="1:2" x14ac:dyDescent="0.3">
      <c r="A4217" s="17">
        <v>4214</v>
      </c>
      <c r="B4217" s="18">
        <v>1</v>
      </c>
    </row>
    <row r="4218" spans="1:2" x14ac:dyDescent="0.3">
      <c r="A4218" s="17">
        <v>4215</v>
      </c>
      <c r="B4218" s="18">
        <v>1</v>
      </c>
    </row>
    <row r="4219" spans="1:2" x14ac:dyDescent="0.3">
      <c r="A4219" s="17">
        <v>4216</v>
      </c>
      <c r="B4219" s="18">
        <v>1</v>
      </c>
    </row>
    <row r="4220" spans="1:2" x14ac:dyDescent="0.3">
      <c r="A4220" s="17">
        <v>4217</v>
      </c>
      <c r="B4220" s="18">
        <v>1</v>
      </c>
    </row>
    <row r="4221" spans="1:2" x14ac:dyDescent="0.3">
      <c r="A4221" s="17">
        <v>4218</v>
      </c>
      <c r="B4221" s="18">
        <v>1</v>
      </c>
    </row>
    <row r="4222" spans="1:2" x14ac:dyDescent="0.3">
      <c r="A4222" s="17">
        <v>4219</v>
      </c>
      <c r="B4222" s="18">
        <v>1</v>
      </c>
    </row>
    <row r="4223" spans="1:2" x14ac:dyDescent="0.3">
      <c r="A4223" s="17">
        <v>4220</v>
      </c>
      <c r="B4223" s="18">
        <v>1</v>
      </c>
    </row>
    <row r="4224" spans="1:2" x14ac:dyDescent="0.3">
      <c r="A4224" s="17">
        <v>4221</v>
      </c>
      <c r="B4224" s="18">
        <v>1</v>
      </c>
    </row>
    <row r="4225" spans="1:2" x14ac:dyDescent="0.3">
      <c r="A4225" s="17">
        <v>4222</v>
      </c>
      <c r="B4225" s="18">
        <v>1</v>
      </c>
    </row>
    <row r="4226" spans="1:2" x14ac:dyDescent="0.3">
      <c r="A4226" s="17">
        <v>4223</v>
      </c>
      <c r="B4226" s="18">
        <v>1</v>
      </c>
    </row>
    <row r="4227" spans="1:2" x14ac:dyDescent="0.3">
      <c r="A4227" s="17">
        <v>4224</v>
      </c>
      <c r="B4227" s="18">
        <v>1</v>
      </c>
    </row>
    <row r="4228" spans="1:2" x14ac:dyDescent="0.3">
      <c r="A4228" s="17">
        <v>4225</v>
      </c>
      <c r="B4228" s="18">
        <v>1</v>
      </c>
    </row>
    <row r="4229" spans="1:2" x14ac:dyDescent="0.3">
      <c r="A4229" s="17">
        <v>4226</v>
      </c>
      <c r="B4229" s="18">
        <v>1</v>
      </c>
    </row>
    <row r="4230" spans="1:2" x14ac:dyDescent="0.3">
      <c r="A4230" s="17">
        <v>4227</v>
      </c>
      <c r="B4230" s="18">
        <v>1</v>
      </c>
    </row>
    <row r="4231" spans="1:2" x14ac:dyDescent="0.3">
      <c r="A4231" s="17">
        <v>4228</v>
      </c>
      <c r="B4231" s="18">
        <v>1</v>
      </c>
    </row>
    <row r="4232" spans="1:2" x14ac:dyDescent="0.3">
      <c r="A4232" s="17">
        <v>4229</v>
      </c>
      <c r="B4232" s="18">
        <v>1</v>
      </c>
    </row>
    <row r="4233" spans="1:2" x14ac:dyDescent="0.3">
      <c r="A4233" s="17">
        <v>4230</v>
      </c>
      <c r="B4233" s="18">
        <v>1</v>
      </c>
    </row>
    <row r="4234" spans="1:2" x14ac:dyDescent="0.3">
      <c r="A4234" s="17">
        <v>4231</v>
      </c>
      <c r="B4234" s="18">
        <v>1</v>
      </c>
    </row>
    <row r="4235" spans="1:2" x14ac:dyDescent="0.3">
      <c r="A4235" s="17">
        <v>4232</v>
      </c>
      <c r="B4235" s="18">
        <v>1</v>
      </c>
    </row>
    <row r="4236" spans="1:2" x14ac:dyDescent="0.3">
      <c r="A4236" s="17">
        <v>4233</v>
      </c>
      <c r="B4236" s="18">
        <v>1</v>
      </c>
    </row>
    <row r="4237" spans="1:2" x14ac:dyDescent="0.3">
      <c r="A4237" s="17">
        <v>4234</v>
      </c>
      <c r="B4237" s="18">
        <v>1</v>
      </c>
    </row>
    <row r="4238" spans="1:2" x14ac:dyDescent="0.3">
      <c r="A4238" s="17">
        <v>4235</v>
      </c>
      <c r="B4238" s="18">
        <v>1</v>
      </c>
    </row>
    <row r="4239" spans="1:2" x14ac:dyDescent="0.3">
      <c r="A4239" s="17">
        <v>4236</v>
      </c>
      <c r="B4239" s="18">
        <v>1</v>
      </c>
    </row>
    <row r="4240" spans="1:2" x14ac:dyDescent="0.3">
      <c r="A4240" s="17">
        <v>4237</v>
      </c>
      <c r="B4240" s="18">
        <v>1</v>
      </c>
    </row>
    <row r="4241" spans="1:2" x14ac:dyDescent="0.3">
      <c r="A4241" s="17">
        <v>4238</v>
      </c>
      <c r="B4241" s="18">
        <v>1</v>
      </c>
    </row>
    <row r="4242" spans="1:2" x14ac:dyDescent="0.3">
      <c r="A4242" s="17">
        <v>4239</v>
      </c>
      <c r="B4242" s="18">
        <v>1</v>
      </c>
    </row>
    <row r="4243" spans="1:2" x14ac:dyDescent="0.3">
      <c r="A4243" s="17">
        <v>4240</v>
      </c>
      <c r="B4243" s="18">
        <v>1</v>
      </c>
    </row>
    <row r="4244" spans="1:2" x14ac:dyDescent="0.3">
      <c r="A4244" s="17">
        <v>4241</v>
      </c>
      <c r="B4244" s="18">
        <v>1</v>
      </c>
    </row>
    <row r="4245" spans="1:2" x14ac:dyDescent="0.3">
      <c r="A4245" s="17">
        <v>4242</v>
      </c>
      <c r="B4245" s="18">
        <v>1</v>
      </c>
    </row>
    <row r="4246" spans="1:2" x14ac:dyDescent="0.3">
      <c r="A4246" s="17">
        <v>4243</v>
      </c>
      <c r="B4246" s="18">
        <v>1</v>
      </c>
    </row>
    <row r="4247" spans="1:2" x14ac:dyDescent="0.3">
      <c r="A4247" s="17">
        <v>4244</v>
      </c>
      <c r="B4247" s="18">
        <v>1</v>
      </c>
    </row>
    <row r="4248" spans="1:2" x14ac:dyDescent="0.3">
      <c r="A4248" s="17">
        <v>4245</v>
      </c>
      <c r="B4248" s="18">
        <v>1</v>
      </c>
    </row>
    <row r="4249" spans="1:2" x14ac:dyDescent="0.3">
      <c r="A4249" s="17">
        <v>4246</v>
      </c>
      <c r="B4249" s="18">
        <v>1</v>
      </c>
    </row>
    <row r="4250" spans="1:2" x14ac:dyDescent="0.3">
      <c r="A4250" s="17">
        <v>4247</v>
      </c>
      <c r="B4250" s="18">
        <v>1</v>
      </c>
    </row>
    <row r="4251" spans="1:2" x14ac:dyDescent="0.3">
      <c r="A4251" s="17">
        <v>4248</v>
      </c>
      <c r="B4251" s="18">
        <v>1</v>
      </c>
    </row>
    <row r="4252" spans="1:2" x14ac:dyDescent="0.3">
      <c r="A4252" s="17">
        <v>4249</v>
      </c>
      <c r="B4252" s="18">
        <v>1</v>
      </c>
    </row>
    <row r="4253" spans="1:2" x14ac:dyDescent="0.3">
      <c r="A4253" s="17">
        <v>4250</v>
      </c>
      <c r="B4253" s="18">
        <v>1</v>
      </c>
    </row>
    <row r="4254" spans="1:2" x14ac:dyDescent="0.3">
      <c r="A4254" s="17">
        <v>4251</v>
      </c>
      <c r="B4254" s="18">
        <v>1</v>
      </c>
    </row>
    <row r="4255" spans="1:2" x14ac:dyDescent="0.3">
      <c r="A4255" s="17">
        <v>4252</v>
      </c>
      <c r="B4255" s="18">
        <v>1</v>
      </c>
    </row>
    <row r="4256" spans="1:2" x14ac:dyDescent="0.3">
      <c r="A4256" s="17">
        <v>4253</v>
      </c>
      <c r="B4256" s="18">
        <v>1</v>
      </c>
    </row>
    <row r="4257" spans="1:2" x14ac:dyDescent="0.3">
      <c r="A4257" s="17">
        <v>4254</v>
      </c>
      <c r="B4257" s="18">
        <v>1</v>
      </c>
    </row>
    <row r="4258" spans="1:2" x14ac:dyDescent="0.3">
      <c r="A4258" s="17">
        <v>4255</v>
      </c>
      <c r="B4258" s="18">
        <v>1</v>
      </c>
    </row>
    <row r="4259" spans="1:2" x14ac:dyDescent="0.3">
      <c r="A4259" s="17">
        <v>4256</v>
      </c>
      <c r="B4259" s="18">
        <v>1</v>
      </c>
    </row>
    <row r="4260" spans="1:2" x14ac:dyDescent="0.3">
      <c r="A4260" s="17">
        <v>4257</v>
      </c>
      <c r="B4260" s="18">
        <v>1</v>
      </c>
    </row>
    <row r="4261" spans="1:2" x14ac:dyDescent="0.3">
      <c r="A4261" s="17">
        <v>4258</v>
      </c>
      <c r="B4261" s="18">
        <v>1</v>
      </c>
    </row>
    <row r="4262" spans="1:2" x14ac:dyDescent="0.3">
      <c r="A4262" s="17">
        <v>4259</v>
      </c>
      <c r="B4262" s="18">
        <v>1</v>
      </c>
    </row>
    <row r="4263" spans="1:2" x14ac:dyDescent="0.3">
      <c r="A4263" s="17">
        <v>4260</v>
      </c>
      <c r="B4263" s="18">
        <v>1</v>
      </c>
    </row>
    <row r="4264" spans="1:2" x14ac:dyDescent="0.3">
      <c r="A4264" s="17">
        <v>4261</v>
      </c>
      <c r="B4264" s="18">
        <v>1</v>
      </c>
    </row>
    <row r="4265" spans="1:2" x14ac:dyDescent="0.3">
      <c r="A4265" s="17">
        <v>4262</v>
      </c>
      <c r="B4265" s="18">
        <v>1</v>
      </c>
    </row>
    <row r="4266" spans="1:2" x14ac:dyDescent="0.3">
      <c r="A4266" s="17">
        <v>4263</v>
      </c>
      <c r="B4266" s="18">
        <v>1</v>
      </c>
    </row>
    <row r="4267" spans="1:2" x14ac:dyDescent="0.3">
      <c r="A4267" s="17">
        <v>4264</v>
      </c>
      <c r="B4267" s="18">
        <v>1</v>
      </c>
    </row>
    <row r="4268" spans="1:2" x14ac:dyDescent="0.3">
      <c r="A4268" s="17">
        <v>4265</v>
      </c>
      <c r="B4268" s="18">
        <v>1</v>
      </c>
    </row>
    <row r="4269" spans="1:2" x14ac:dyDescent="0.3">
      <c r="A4269" s="17">
        <v>4266</v>
      </c>
      <c r="B4269" s="18">
        <v>1</v>
      </c>
    </row>
    <row r="4270" spans="1:2" x14ac:dyDescent="0.3">
      <c r="A4270" s="17">
        <v>4267</v>
      </c>
      <c r="B4270" s="18">
        <v>1</v>
      </c>
    </row>
    <row r="4271" spans="1:2" x14ac:dyDescent="0.3">
      <c r="A4271" s="17">
        <v>4268</v>
      </c>
      <c r="B4271" s="18">
        <v>1</v>
      </c>
    </row>
    <row r="4272" spans="1:2" x14ac:dyDescent="0.3">
      <c r="A4272" s="17">
        <v>4269</v>
      </c>
      <c r="B4272" s="18">
        <v>1</v>
      </c>
    </row>
    <row r="4273" spans="1:2" x14ac:dyDescent="0.3">
      <c r="A4273" s="17">
        <v>4270</v>
      </c>
      <c r="B4273" s="18">
        <v>1</v>
      </c>
    </row>
    <row r="4274" spans="1:2" x14ac:dyDescent="0.3">
      <c r="A4274" s="17">
        <v>4271</v>
      </c>
      <c r="B4274" s="18">
        <v>1</v>
      </c>
    </row>
    <row r="4275" spans="1:2" x14ac:dyDescent="0.3">
      <c r="A4275" s="17">
        <v>4272</v>
      </c>
      <c r="B4275" s="18">
        <v>1</v>
      </c>
    </row>
    <row r="4276" spans="1:2" x14ac:dyDescent="0.3">
      <c r="A4276" s="17">
        <v>4273</v>
      </c>
      <c r="B4276" s="18">
        <v>1</v>
      </c>
    </row>
    <row r="4277" spans="1:2" x14ac:dyDescent="0.3">
      <c r="A4277" s="17">
        <v>4274</v>
      </c>
      <c r="B4277" s="18">
        <v>1</v>
      </c>
    </row>
    <row r="4278" spans="1:2" x14ac:dyDescent="0.3">
      <c r="A4278" s="17">
        <v>4275</v>
      </c>
      <c r="B4278" s="18">
        <v>1</v>
      </c>
    </row>
    <row r="4279" spans="1:2" x14ac:dyDescent="0.3">
      <c r="A4279" s="17">
        <v>4276</v>
      </c>
      <c r="B4279" s="18">
        <v>1</v>
      </c>
    </row>
    <row r="4280" spans="1:2" x14ac:dyDescent="0.3">
      <c r="A4280" s="17">
        <v>4277</v>
      </c>
      <c r="B4280" s="18">
        <v>1</v>
      </c>
    </row>
    <row r="4281" spans="1:2" x14ac:dyDescent="0.3">
      <c r="A4281" s="17">
        <v>4278</v>
      </c>
      <c r="B4281" s="18">
        <v>1</v>
      </c>
    </row>
    <row r="4282" spans="1:2" x14ac:dyDescent="0.3">
      <c r="A4282" s="17">
        <v>4279</v>
      </c>
      <c r="B4282" s="18">
        <v>1</v>
      </c>
    </row>
    <row r="4283" spans="1:2" x14ac:dyDescent="0.3">
      <c r="A4283" s="17">
        <v>4280</v>
      </c>
      <c r="B4283" s="18">
        <v>1</v>
      </c>
    </row>
    <row r="4284" spans="1:2" x14ac:dyDescent="0.3">
      <c r="A4284" s="17">
        <v>4281</v>
      </c>
      <c r="B4284" s="18">
        <v>1</v>
      </c>
    </row>
    <row r="4285" spans="1:2" x14ac:dyDescent="0.3">
      <c r="A4285" s="17">
        <v>4282</v>
      </c>
      <c r="B4285" s="18">
        <v>1</v>
      </c>
    </row>
    <row r="4286" spans="1:2" x14ac:dyDescent="0.3">
      <c r="A4286" s="17">
        <v>4283</v>
      </c>
      <c r="B4286" s="18">
        <v>1</v>
      </c>
    </row>
    <row r="4287" spans="1:2" x14ac:dyDescent="0.3">
      <c r="A4287" s="17">
        <v>4284</v>
      </c>
      <c r="B4287" s="18">
        <v>1</v>
      </c>
    </row>
    <row r="4288" spans="1:2" x14ac:dyDescent="0.3">
      <c r="A4288" s="17">
        <v>4285</v>
      </c>
      <c r="B4288" s="18">
        <v>1</v>
      </c>
    </row>
    <row r="4289" spans="1:2" x14ac:dyDescent="0.3">
      <c r="A4289" s="17">
        <v>4286</v>
      </c>
      <c r="B4289" s="18">
        <v>1</v>
      </c>
    </row>
    <row r="4290" spans="1:2" x14ac:dyDescent="0.3">
      <c r="A4290" s="17">
        <v>4287</v>
      </c>
      <c r="B4290" s="18">
        <v>1</v>
      </c>
    </row>
    <row r="4291" spans="1:2" x14ac:dyDescent="0.3">
      <c r="A4291" s="17">
        <v>4288</v>
      </c>
      <c r="B4291" s="18">
        <v>1</v>
      </c>
    </row>
    <row r="4292" spans="1:2" x14ac:dyDescent="0.3">
      <c r="A4292" s="17">
        <v>4289</v>
      </c>
      <c r="B4292" s="18">
        <v>1</v>
      </c>
    </row>
    <row r="4293" spans="1:2" x14ac:dyDescent="0.3">
      <c r="A4293" s="17">
        <v>4290</v>
      </c>
      <c r="B4293" s="18">
        <v>1</v>
      </c>
    </row>
    <row r="4294" spans="1:2" x14ac:dyDescent="0.3">
      <c r="A4294" s="17">
        <v>4291</v>
      </c>
      <c r="B4294" s="18">
        <v>1</v>
      </c>
    </row>
    <row r="4295" spans="1:2" x14ac:dyDescent="0.3">
      <c r="A4295" s="17">
        <v>4292</v>
      </c>
      <c r="B4295" s="18">
        <v>1</v>
      </c>
    </row>
    <row r="4296" spans="1:2" x14ac:dyDescent="0.3">
      <c r="A4296" s="17">
        <v>4293</v>
      </c>
      <c r="B4296" s="18">
        <v>1</v>
      </c>
    </row>
    <row r="4297" spans="1:2" x14ac:dyDescent="0.3">
      <c r="A4297" s="17">
        <v>4294</v>
      </c>
      <c r="B4297" s="18">
        <v>1</v>
      </c>
    </row>
    <row r="4298" spans="1:2" x14ac:dyDescent="0.3">
      <c r="A4298" s="17">
        <v>4295</v>
      </c>
      <c r="B4298" s="18">
        <v>1</v>
      </c>
    </row>
    <row r="4299" spans="1:2" x14ac:dyDescent="0.3">
      <c r="A4299" s="17">
        <v>4296</v>
      </c>
      <c r="B4299" s="18">
        <v>1</v>
      </c>
    </row>
    <row r="4300" spans="1:2" x14ac:dyDescent="0.3">
      <c r="A4300" s="17">
        <v>4297</v>
      </c>
      <c r="B4300" s="18">
        <v>1</v>
      </c>
    </row>
    <row r="4301" spans="1:2" x14ac:dyDescent="0.3">
      <c r="A4301" s="17">
        <v>4298</v>
      </c>
      <c r="B4301" s="18">
        <v>1</v>
      </c>
    </row>
    <row r="4302" spans="1:2" x14ac:dyDescent="0.3">
      <c r="A4302" s="17">
        <v>4299</v>
      </c>
      <c r="B4302" s="18">
        <v>1</v>
      </c>
    </row>
    <row r="4303" spans="1:2" x14ac:dyDescent="0.3">
      <c r="A4303" s="17">
        <v>4300</v>
      </c>
      <c r="B4303" s="18">
        <v>1</v>
      </c>
    </row>
    <row r="4304" spans="1:2" x14ac:dyDescent="0.3">
      <c r="A4304" s="17">
        <v>4301</v>
      </c>
      <c r="B4304" s="18">
        <v>1</v>
      </c>
    </row>
    <row r="4305" spans="1:2" x14ac:dyDescent="0.3">
      <c r="A4305" s="17">
        <v>4302</v>
      </c>
      <c r="B4305" s="18">
        <v>1</v>
      </c>
    </row>
    <row r="4306" spans="1:2" x14ac:dyDescent="0.3">
      <c r="A4306" s="17">
        <v>4303</v>
      </c>
      <c r="B4306" s="18">
        <v>1</v>
      </c>
    </row>
    <row r="4307" spans="1:2" x14ac:dyDescent="0.3">
      <c r="A4307" s="17">
        <v>4304</v>
      </c>
      <c r="B4307" s="18">
        <v>1</v>
      </c>
    </row>
    <row r="4308" spans="1:2" x14ac:dyDescent="0.3">
      <c r="A4308" s="17">
        <v>4305</v>
      </c>
      <c r="B4308" s="18">
        <v>1</v>
      </c>
    </row>
    <row r="4309" spans="1:2" x14ac:dyDescent="0.3">
      <c r="A4309" s="17">
        <v>4306</v>
      </c>
      <c r="B4309" s="18">
        <v>1</v>
      </c>
    </row>
    <row r="4310" spans="1:2" x14ac:dyDescent="0.3">
      <c r="A4310" s="17">
        <v>4307</v>
      </c>
      <c r="B4310" s="18">
        <v>1</v>
      </c>
    </row>
    <row r="4311" spans="1:2" x14ac:dyDescent="0.3">
      <c r="A4311" s="17">
        <v>4308</v>
      </c>
      <c r="B4311" s="18">
        <v>1</v>
      </c>
    </row>
    <row r="4312" spans="1:2" x14ac:dyDescent="0.3">
      <c r="A4312" s="17">
        <v>4309</v>
      </c>
      <c r="B4312" s="18">
        <v>1</v>
      </c>
    </row>
    <row r="4313" spans="1:2" x14ac:dyDescent="0.3">
      <c r="A4313" s="17">
        <v>4310</v>
      </c>
      <c r="B4313" s="18">
        <v>1</v>
      </c>
    </row>
    <row r="4314" spans="1:2" x14ac:dyDescent="0.3">
      <c r="A4314" s="17">
        <v>4311</v>
      </c>
      <c r="B4314" s="18">
        <v>1</v>
      </c>
    </row>
    <row r="4315" spans="1:2" x14ac:dyDescent="0.3">
      <c r="A4315" s="17">
        <v>4312</v>
      </c>
      <c r="B4315" s="18">
        <v>1</v>
      </c>
    </row>
    <row r="4316" spans="1:2" x14ac:dyDescent="0.3">
      <c r="A4316" s="17">
        <v>4313</v>
      </c>
      <c r="B4316" s="18">
        <v>1</v>
      </c>
    </row>
    <row r="4317" spans="1:2" x14ac:dyDescent="0.3">
      <c r="A4317" s="17">
        <v>4314</v>
      </c>
      <c r="B4317" s="18">
        <v>1</v>
      </c>
    </row>
    <row r="4318" spans="1:2" x14ac:dyDescent="0.3">
      <c r="A4318" s="17">
        <v>4315</v>
      </c>
      <c r="B4318" s="18">
        <v>1</v>
      </c>
    </row>
    <row r="4319" spans="1:2" x14ac:dyDescent="0.3">
      <c r="A4319" s="17">
        <v>4316</v>
      </c>
      <c r="B4319" s="18">
        <v>1</v>
      </c>
    </row>
    <row r="4320" spans="1:2" x14ac:dyDescent="0.3">
      <c r="A4320" s="17">
        <v>4317</v>
      </c>
      <c r="B4320" s="18">
        <v>1</v>
      </c>
    </row>
    <row r="4321" spans="1:2" x14ac:dyDescent="0.3">
      <c r="A4321" s="17">
        <v>4318</v>
      </c>
      <c r="B4321" s="18">
        <v>1</v>
      </c>
    </row>
    <row r="4322" spans="1:2" x14ac:dyDescent="0.3">
      <c r="A4322" s="17">
        <v>4319</v>
      </c>
      <c r="B4322" s="18">
        <v>1</v>
      </c>
    </row>
    <row r="4323" spans="1:2" x14ac:dyDescent="0.3">
      <c r="A4323" s="17">
        <v>4320</v>
      </c>
      <c r="B4323" s="18">
        <v>1</v>
      </c>
    </row>
    <row r="4324" spans="1:2" x14ac:dyDescent="0.3">
      <c r="A4324" s="17">
        <v>4321</v>
      </c>
      <c r="B4324" s="18">
        <v>1</v>
      </c>
    </row>
    <row r="4325" spans="1:2" x14ac:dyDescent="0.3">
      <c r="A4325" s="17">
        <v>4322</v>
      </c>
      <c r="B4325" s="18">
        <v>1</v>
      </c>
    </row>
    <row r="4326" spans="1:2" x14ac:dyDescent="0.3">
      <c r="A4326" s="17">
        <v>4323</v>
      </c>
      <c r="B4326" s="18">
        <v>1</v>
      </c>
    </row>
    <row r="4327" spans="1:2" x14ac:dyDescent="0.3">
      <c r="A4327" s="17">
        <v>4324</v>
      </c>
      <c r="B4327" s="18">
        <v>1</v>
      </c>
    </row>
    <row r="4328" spans="1:2" x14ac:dyDescent="0.3">
      <c r="A4328" s="17">
        <v>4325</v>
      </c>
      <c r="B4328" s="18">
        <v>1</v>
      </c>
    </row>
    <row r="4329" spans="1:2" x14ac:dyDescent="0.3">
      <c r="A4329" s="17">
        <v>4326</v>
      </c>
      <c r="B4329" s="18">
        <v>1</v>
      </c>
    </row>
    <row r="4330" spans="1:2" x14ac:dyDescent="0.3">
      <c r="A4330" s="17">
        <v>4327</v>
      </c>
      <c r="B4330" s="18">
        <v>1</v>
      </c>
    </row>
    <row r="4331" spans="1:2" x14ac:dyDescent="0.3">
      <c r="A4331" s="17">
        <v>4328</v>
      </c>
      <c r="B4331" s="18">
        <v>1</v>
      </c>
    </row>
    <row r="4332" spans="1:2" x14ac:dyDescent="0.3">
      <c r="A4332" s="17">
        <v>4329</v>
      </c>
      <c r="B4332" s="18">
        <v>1</v>
      </c>
    </row>
    <row r="4333" spans="1:2" x14ac:dyDescent="0.3">
      <c r="A4333" s="17">
        <v>4330</v>
      </c>
      <c r="B4333" s="18">
        <v>1</v>
      </c>
    </row>
    <row r="4334" spans="1:2" x14ac:dyDescent="0.3">
      <c r="A4334" s="17">
        <v>4331</v>
      </c>
      <c r="B4334" s="18">
        <v>1</v>
      </c>
    </row>
    <row r="4335" spans="1:2" x14ac:dyDescent="0.3">
      <c r="A4335" s="17">
        <v>4332</v>
      </c>
      <c r="B4335" s="18">
        <v>1</v>
      </c>
    </row>
    <row r="4336" spans="1:2" x14ac:dyDescent="0.3">
      <c r="A4336" s="17">
        <v>4333</v>
      </c>
      <c r="B4336" s="18">
        <v>1</v>
      </c>
    </row>
    <row r="4337" spans="1:2" x14ac:dyDescent="0.3">
      <c r="A4337" s="17">
        <v>4334</v>
      </c>
      <c r="B4337" s="18">
        <v>1</v>
      </c>
    </row>
    <row r="4338" spans="1:2" x14ac:dyDescent="0.3">
      <c r="A4338" s="17">
        <v>4335</v>
      </c>
      <c r="B4338" s="18">
        <v>1</v>
      </c>
    </row>
    <row r="4339" spans="1:2" x14ac:dyDescent="0.3">
      <c r="A4339" s="17">
        <v>4336</v>
      </c>
      <c r="B4339" s="18">
        <v>1</v>
      </c>
    </row>
    <row r="4340" spans="1:2" x14ac:dyDescent="0.3">
      <c r="A4340" s="17">
        <v>4337</v>
      </c>
      <c r="B4340" s="18">
        <v>1</v>
      </c>
    </row>
    <row r="4341" spans="1:2" x14ac:dyDescent="0.3">
      <c r="A4341" s="17">
        <v>4338</v>
      </c>
      <c r="B4341" s="18">
        <v>1</v>
      </c>
    </row>
    <row r="4342" spans="1:2" x14ac:dyDescent="0.3">
      <c r="A4342" s="17">
        <v>4339</v>
      </c>
      <c r="B4342" s="18">
        <v>1</v>
      </c>
    </row>
    <row r="4343" spans="1:2" x14ac:dyDescent="0.3">
      <c r="A4343" s="17">
        <v>4340</v>
      </c>
      <c r="B4343" s="18">
        <v>1</v>
      </c>
    </row>
    <row r="4344" spans="1:2" x14ac:dyDescent="0.3">
      <c r="A4344" s="17">
        <v>4341</v>
      </c>
      <c r="B4344" s="18">
        <v>1</v>
      </c>
    </row>
    <row r="4345" spans="1:2" x14ac:dyDescent="0.3">
      <c r="A4345" s="17">
        <v>4342</v>
      </c>
      <c r="B4345" s="18">
        <v>1</v>
      </c>
    </row>
    <row r="4346" spans="1:2" x14ac:dyDescent="0.3">
      <c r="A4346" s="17">
        <v>4343</v>
      </c>
      <c r="B4346" s="18">
        <v>1</v>
      </c>
    </row>
    <row r="4347" spans="1:2" x14ac:dyDescent="0.3">
      <c r="A4347" s="17">
        <v>4344</v>
      </c>
      <c r="B4347" s="18">
        <v>1</v>
      </c>
    </row>
    <row r="4348" spans="1:2" x14ac:dyDescent="0.3">
      <c r="A4348" s="17">
        <v>4345</v>
      </c>
      <c r="B4348" s="18">
        <v>1</v>
      </c>
    </row>
    <row r="4349" spans="1:2" x14ac:dyDescent="0.3">
      <c r="A4349" s="17">
        <v>4346</v>
      </c>
      <c r="B4349" s="18">
        <v>1</v>
      </c>
    </row>
    <row r="4350" spans="1:2" x14ac:dyDescent="0.3">
      <c r="A4350" s="17">
        <v>4347</v>
      </c>
      <c r="B4350" s="18">
        <v>1</v>
      </c>
    </row>
    <row r="4351" spans="1:2" x14ac:dyDescent="0.3">
      <c r="A4351" s="17">
        <v>4348</v>
      </c>
      <c r="B4351" s="18">
        <v>1</v>
      </c>
    </row>
    <row r="4352" spans="1:2" x14ac:dyDescent="0.3">
      <c r="A4352" s="17">
        <v>4349</v>
      </c>
      <c r="B4352" s="18">
        <v>1</v>
      </c>
    </row>
    <row r="4353" spans="1:2" x14ac:dyDescent="0.3">
      <c r="A4353" s="17">
        <v>4350</v>
      </c>
      <c r="B4353" s="18">
        <v>1</v>
      </c>
    </row>
    <row r="4354" spans="1:2" x14ac:dyDescent="0.3">
      <c r="A4354" s="17">
        <v>4351</v>
      </c>
      <c r="B4354" s="18">
        <v>1</v>
      </c>
    </row>
    <row r="4355" spans="1:2" x14ac:dyDescent="0.3">
      <c r="A4355" s="17">
        <v>4352</v>
      </c>
      <c r="B4355" s="18">
        <v>1</v>
      </c>
    </row>
    <row r="4356" spans="1:2" x14ac:dyDescent="0.3">
      <c r="A4356" s="17">
        <v>4353</v>
      </c>
      <c r="B4356" s="18">
        <v>1</v>
      </c>
    </row>
    <row r="4357" spans="1:2" x14ac:dyDescent="0.3">
      <c r="A4357" s="17">
        <v>4354</v>
      </c>
      <c r="B4357" s="18">
        <v>1</v>
      </c>
    </row>
    <row r="4358" spans="1:2" x14ac:dyDescent="0.3">
      <c r="A4358" s="17">
        <v>4355</v>
      </c>
      <c r="B4358" s="18">
        <v>1</v>
      </c>
    </row>
    <row r="4359" spans="1:2" x14ac:dyDescent="0.3">
      <c r="A4359" s="17">
        <v>4356</v>
      </c>
      <c r="B4359" s="18">
        <v>1</v>
      </c>
    </row>
    <row r="4360" spans="1:2" x14ac:dyDescent="0.3">
      <c r="A4360" s="17">
        <v>4357</v>
      </c>
      <c r="B4360" s="18">
        <v>1</v>
      </c>
    </row>
    <row r="4361" spans="1:2" x14ac:dyDescent="0.3">
      <c r="A4361" s="17">
        <v>4358</v>
      </c>
      <c r="B4361" s="18">
        <v>1</v>
      </c>
    </row>
    <row r="4362" spans="1:2" x14ac:dyDescent="0.3">
      <c r="A4362" s="17">
        <v>4359</v>
      </c>
      <c r="B4362" s="18">
        <v>1</v>
      </c>
    </row>
    <row r="4363" spans="1:2" x14ac:dyDescent="0.3">
      <c r="A4363" s="17">
        <v>4360</v>
      </c>
      <c r="B4363" s="18">
        <v>1</v>
      </c>
    </row>
    <row r="4364" spans="1:2" x14ac:dyDescent="0.3">
      <c r="A4364" s="17">
        <v>4361</v>
      </c>
      <c r="B4364" s="18">
        <v>1</v>
      </c>
    </row>
    <row r="4365" spans="1:2" x14ac:dyDescent="0.3">
      <c r="A4365" s="17">
        <v>4362</v>
      </c>
      <c r="B4365" s="18">
        <v>1</v>
      </c>
    </row>
    <row r="4366" spans="1:2" x14ac:dyDescent="0.3">
      <c r="A4366" s="17">
        <v>4363</v>
      </c>
      <c r="B4366" s="18">
        <v>1</v>
      </c>
    </row>
    <row r="4367" spans="1:2" x14ac:dyDescent="0.3">
      <c r="A4367" s="17">
        <v>4364</v>
      </c>
      <c r="B4367" s="18">
        <v>1</v>
      </c>
    </row>
    <row r="4368" spans="1:2" x14ac:dyDescent="0.3">
      <c r="A4368" s="17">
        <v>4365</v>
      </c>
      <c r="B4368" s="18">
        <v>1</v>
      </c>
    </row>
    <row r="4369" spans="1:2" x14ac:dyDescent="0.3">
      <c r="A4369" s="17">
        <v>4366</v>
      </c>
      <c r="B4369" s="18">
        <v>1</v>
      </c>
    </row>
    <row r="4370" spans="1:2" x14ac:dyDescent="0.3">
      <c r="A4370" s="17">
        <v>4367</v>
      </c>
      <c r="B4370" s="18">
        <v>1</v>
      </c>
    </row>
    <row r="4371" spans="1:2" x14ac:dyDescent="0.3">
      <c r="A4371" s="17">
        <v>4368</v>
      </c>
      <c r="B4371" s="18">
        <v>1</v>
      </c>
    </row>
    <row r="4372" spans="1:2" x14ac:dyDescent="0.3">
      <c r="A4372" s="17">
        <v>4369</v>
      </c>
      <c r="B4372" s="18">
        <v>1</v>
      </c>
    </row>
    <row r="4373" spans="1:2" x14ac:dyDescent="0.3">
      <c r="A4373" s="17">
        <v>4370</v>
      </c>
      <c r="B4373" s="18">
        <v>1</v>
      </c>
    </row>
    <row r="4374" spans="1:2" x14ac:dyDescent="0.3">
      <c r="A4374" s="17">
        <v>4371</v>
      </c>
      <c r="B4374" s="18">
        <v>1</v>
      </c>
    </row>
    <row r="4375" spans="1:2" x14ac:dyDescent="0.3">
      <c r="A4375" s="17">
        <v>4372</v>
      </c>
      <c r="B4375" s="18">
        <v>1</v>
      </c>
    </row>
    <row r="4376" spans="1:2" x14ac:dyDescent="0.3">
      <c r="A4376" s="17">
        <v>4373</v>
      </c>
      <c r="B4376" s="18">
        <v>1</v>
      </c>
    </row>
    <row r="4377" spans="1:2" x14ac:dyDescent="0.3">
      <c r="A4377" s="17">
        <v>4374</v>
      </c>
      <c r="B4377" s="18">
        <v>1</v>
      </c>
    </row>
    <row r="4378" spans="1:2" x14ac:dyDescent="0.3">
      <c r="A4378" s="17">
        <v>4375</v>
      </c>
      <c r="B4378" s="18">
        <v>1</v>
      </c>
    </row>
    <row r="4379" spans="1:2" x14ac:dyDescent="0.3">
      <c r="A4379" s="17">
        <v>4376</v>
      </c>
      <c r="B4379" s="18">
        <v>1</v>
      </c>
    </row>
    <row r="4380" spans="1:2" x14ac:dyDescent="0.3">
      <c r="A4380" s="17">
        <v>4377</v>
      </c>
      <c r="B4380" s="18">
        <v>1</v>
      </c>
    </row>
    <row r="4381" spans="1:2" x14ac:dyDescent="0.3">
      <c r="A4381" s="17">
        <v>4378</v>
      </c>
      <c r="B4381" s="18">
        <v>1</v>
      </c>
    </row>
    <row r="4382" spans="1:2" x14ac:dyDescent="0.3">
      <c r="A4382" s="17">
        <v>4379</v>
      </c>
      <c r="B4382" s="18">
        <v>1</v>
      </c>
    </row>
    <row r="4383" spans="1:2" x14ac:dyDescent="0.3">
      <c r="A4383" s="17">
        <v>4380</v>
      </c>
      <c r="B4383" s="18">
        <v>1</v>
      </c>
    </row>
    <row r="4384" spans="1:2" x14ac:dyDescent="0.3">
      <c r="A4384" s="17">
        <v>4381</v>
      </c>
      <c r="B4384" s="18">
        <v>1</v>
      </c>
    </row>
    <row r="4385" spans="1:2" x14ac:dyDescent="0.3">
      <c r="A4385" s="17">
        <v>4382</v>
      </c>
      <c r="B4385" s="18">
        <v>1</v>
      </c>
    </row>
    <row r="4386" spans="1:2" x14ac:dyDescent="0.3">
      <c r="A4386" s="17">
        <v>4383</v>
      </c>
      <c r="B4386" s="18">
        <v>1</v>
      </c>
    </row>
    <row r="4387" spans="1:2" x14ac:dyDescent="0.3">
      <c r="A4387" s="17">
        <v>4384</v>
      </c>
      <c r="B4387" s="18">
        <v>1</v>
      </c>
    </row>
    <row r="4388" spans="1:2" x14ac:dyDescent="0.3">
      <c r="A4388" s="17">
        <v>4385</v>
      </c>
      <c r="B4388" s="18">
        <v>1</v>
      </c>
    </row>
    <row r="4389" spans="1:2" x14ac:dyDescent="0.3">
      <c r="A4389" s="17">
        <v>4386</v>
      </c>
      <c r="B4389" s="18">
        <v>1</v>
      </c>
    </row>
    <row r="4390" spans="1:2" x14ac:dyDescent="0.3">
      <c r="A4390" s="17">
        <v>4387</v>
      </c>
      <c r="B4390" s="18">
        <v>1</v>
      </c>
    </row>
    <row r="4391" spans="1:2" x14ac:dyDescent="0.3">
      <c r="A4391" s="17">
        <v>4388</v>
      </c>
      <c r="B4391" s="18">
        <v>1</v>
      </c>
    </row>
    <row r="4392" spans="1:2" x14ac:dyDescent="0.3">
      <c r="A4392" s="17">
        <v>4389</v>
      </c>
      <c r="B4392" s="18">
        <v>1</v>
      </c>
    </row>
    <row r="4393" spans="1:2" x14ac:dyDescent="0.3">
      <c r="A4393" s="17">
        <v>4390</v>
      </c>
      <c r="B4393" s="18">
        <v>1</v>
      </c>
    </row>
    <row r="4394" spans="1:2" x14ac:dyDescent="0.3">
      <c r="A4394" s="17">
        <v>4391</v>
      </c>
      <c r="B4394" s="18">
        <v>1</v>
      </c>
    </row>
    <row r="4395" spans="1:2" x14ac:dyDescent="0.3">
      <c r="A4395" s="17">
        <v>4392</v>
      </c>
      <c r="B4395" s="18">
        <v>1</v>
      </c>
    </row>
    <row r="4396" spans="1:2" x14ac:dyDescent="0.3">
      <c r="A4396" s="17">
        <v>4393</v>
      </c>
      <c r="B4396" s="18">
        <v>1</v>
      </c>
    </row>
    <row r="4397" spans="1:2" x14ac:dyDescent="0.3">
      <c r="A4397" s="17">
        <v>4394</v>
      </c>
      <c r="B4397" s="18">
        <v>1</v>
      </c>
    </row>
    <row r="4398" spans="1:2" x14ac:dyDescent="0.3">
      <c r="A4398" s="17">
        <v>4395</v>
      </c>
      <c r="B4398" s="18">
        <v>1</v>
      </c>
    </row>
    <row r="4399" spans="1:2" x14ac:dyDescent="0.3">
      <c r="A4399" s="17">
        <v>4396</v>
      </c>
      <c r="B4399" s="18">
        <v>1</v>
      </c>
    </row>
    <row r="4400" spans="1:2" x14ac:dyDescent="0.3">
      <c r="A4400" s="17">
        <v>4397</v>
      </c>
      <c r="B4400" s="18">
        <v>1</v>
      </c>
    </row>
    <row r="4401" spans="1:2" x14ac:dyDescent="0.3">
      <c r="A4401" s="17">
        <v>4398</v>
      </c>
      <c r="B4401" s="18">
        <v>1</v>
      </c>
    </row>
    <row r="4402" spans="1:2" x14ac:dyDescent="0.3">
      <c r="A4402" s="17">
        <v>4399</v>
      </c>
      <c r="B4402" s="18">
        <v>1</v>
      </c>
    </row>
    <row r="4403" spans="1:2" x14ac:dyDescent="0.3">
      <c r="A4403" s="17">
        <v>4400</v>
      </c>
      <c r="B4403" s="18">
        <v>1</v>
      </c>
    </row>
    <row r="4404" spans="1:2" x14ac:dyDescent="0.3">
      <c r="A4404" s="17">
        <v>4401</v>
      </c>
      <c r="B4404" s="18">
        <v>1</v>
      </c>
    </row>
    <row r="4405" spans="1:2" x14ac:dyDescent="0.3">
      <c r="A4405" s="17">
        <v>4402</v>
      </c>
      <c r="B4405" s="18">
        <v>1</v>
      </c>
    </row>
    <row r="4406" spans="1:2" x14ac:dyDescent="0.3">
      <c r="A4406" s="17">
        <v>4403</v>
      </c>
      <c r="B4406" s="18">
        <v>1</v>
      </c>
    </row>
    <row r="4407" spans="1:2" x14ac:dyDescent="0.3">
      <c r="A4407" s="17">
        <v>4404</v>
      </c>
      <c r="B4407" s="18">
        <v>1</v>
      </c>
    </row>
    <row r="4408" spans="1:2" x14ac:dyDescent="0.3">
      <c r="A4408" s="17">
        <v>4405</v>
      </c>
      <c r="B4408" s="18">
        <v>1</v>
      </c>
    </row>
    <row r="4409" spans="1:2" x14ac:dyDescent="0.3">
      <c r="A4409" s="17">
        <v>4406</v>
      </c>
      <c r="B4409" s="18">
        <v>1</v>
      </c>
    </row>
    <row r="4410" spans="1:2" x14ac:dyDescent="0.3">
      <c r="A4410" s="17">
        <v>4407</v>
      </c>
      <c r="B4410" s="18">
        <v>1</v>
      </c>
    </row>
    <row r="4411" spans="1:2" x14ac:dyDescent="0.3">
      <c r="A4411" s="17">
        <v>4408</v>
      </c>
      <c r="B4411" s="18">
        <v>1</v>
      </c>
    </row>
    <row r="4412" spans="1:2" x14ac:dyDescent="0.3">
      <c r="A4412" s="17">
        <v>4409</v>
      </c>
      <c r="B4412" s="18">
        <v>1</v>
      </c>
    </row>
    <row r="4413" spans="1:2" x14ac:dyDescent="0.3">
      <c r="A4413" s="17">
        <v>4410</v>
      </c>
      <c r="B4413" s="18">
        <v>1</v>
      </c>
    </row>
    <row r="4414" spans="1:2" x14ac:dyDescent="0.3">
      <c r="A4414" s="17">
        <v>4411</v>
      </c>
      <c r="B4414" s="18">
        <v>1</v>
      </c>
    </row>
    <row r="4415" spans="1:2" x14ac:dyDescent="0.3">
      <c r="A4415" s="17">
        <v>4412</v>
      </c>
      <c r="B4415" s="18">
        <v>1</v>
      </c>
    </row>
    <row r="4416" spans="1:2" x14ac:dyDescent="0.3">
      <c r="A4416" s="17">
        <v>4413</v>
      </c>
      <c r="B4416" s="18">
        <v>1</v>
      </c>
    </row>
    <row r="4417" spans="1:2" x14ac:dyDescent="0.3">
      <c r="A4417" s="17">
        <v>4414</v>
      </c>
      <c r="B4417" s="18">
        <v>1</v>
      </c>
    </row>
    <row r="4418" spans="1:2" x14ac:dyDescent="0.3">
      <c r="A4418" s="17">
        <v>4415</v>
      </c>
      <c r="B4418" s="18">
        <v>1</v>
      </c>
    </row>
    <row r="4419" spans="1:2" x14ac:dyDescent="0.3">
      <c r="A4419" s="17">
        <v>4416</v>
      </c>
      <c r="B4419" s="18">
        <v>1</v>
      </c>
    </row>
    <row r="4420" spans="1:2" x14ac:dyDescent="0.3">
      <c r="A4420" s="17">
        <v>4417</v>
      </c>
      <c r="B4420" s="18">
        <v>1</v>
      </c>
    </row>
    <row r="4421" spans="1:2" x14ac:dyDescent="0.3">
      <c r="A4421" s="17">
        <v>4418</v>
      </c>
      <c r="B4421" s="18">
        <v>1</v>
      </c>
    </row>
    <row r="4422" spans="1:2" x14ac:dyDescent="0.3">
      <c r="A4422" s="17">
        <v>4419</v>
      </c>
      <c r="B4422" s="18">
        <v>1</v>
      </c>
    </row>
    <row r="4423" spans="1:2" x14ac:dyDescent="0.3">
      <c r="A4423" s="17">
        <v>4420</v>
      </c>
      <c r="B4423" s="18">
        <v>1</v>
      </c>
    </row>
    <row r="4424" spans="1:2" x14ac:dyDescent="0.3">
      <c r="A4424" s="17">
        <v>4421</v>
      </c>
      <c r="B4424" s="18">
        <v>1</v>
      </c>
    </row>
    <row r="4425" spans="1:2" x14ac:dyDescent="0.3">
      <c r="A4425" s="17">
        <v>4422</v>
      </c>
      <c r="B4425" s="18">
        <v>1</v>
      </c>
    </row>
    <row r="4426" spans="1:2" x14ac:dyDescent="0.3">
      <c r="A4426" s="17">
        <v>4423</v>
      </c>
      <c r="B4426" s="18">
        <v>1</v>
      </c>
    </row>
    <row r="4427" spans="1:2" x14ac:dyDescent="0.3">
      <c r="A4427" s="17">
        <v>4424</v>
      </c>
      <c r="B4427" s="18">
        <v>1</v>
      </c>
    </row>
    <row r="4428" spans="1:2" x14ac:dyDescent="0.3">
      <c r="A4428" s="17">
        <v>4425</v>
      </c>
      <c r="B4428" s="18">
        <v>1</v>
      </c>
    </row>
    <row r="4429" spans="1:2" x14ac:dyDescent="0.3">
      <c r="A4429" s="17">
        <v>4426</v>
      </c>
      <c r="B4429" s="18">
        <v>1</v>
      </c>
    </row>
    <row r="4430" spans="1:2" x14ac:dyDescent="0.3">
      <c r="A4430" s="17">
        <v>4427</v>
      </c>
      <c r="B4430" s="18">
        <v>1</v>
      </c>
    </row>
    <row r="4431" spans="1:2" x14ac:dyDescent="0.3">
      <c r="A4431" s="17">
        <v>4428</v>
      </c>
      <c r="B4431" s="18">
        <v>1</v>
      </c>
    </row>
    <row r="4432" spans="1:2" x14ac:dyDescent="0.3">
      <c r="A4432" s="17">
        <v>4429</v>
      </c>
      <c r="B4432" s="18">
        <v>1</v>
      </c>
    </row>
    <row r="4433" spans="1:2" x14ac:dyDescent="0.3">
      <c r="A4433" s="17">
        <v>4430</v>
      </c>
      <c r="B4433" s="18">
        <v>1</v>
      </c>
    </row>
    <row r="4434" spans="1:2" x14ac:dyDescent="0.3">
      <c r="A4434" s="17">
        <v>4431</v>
      </c>
      <c r="B4434" s="18">
        <v>1</v>
      </c>
    </row>
    <row r="4435" spans="1:2" x14ac:dyDescent="0.3">
      <c r="A4435" s="17">
        <v>4432</v>
      </c>
      <c r="B4435" s="18">
        <v>1</v>
      </c>
    </row>
    <row r="4436" spans="1:2" x14ac:dyDescent="0.3">
      <c r="A4436" s="17">
        <v>4433</v>
      </c>
      <c r="B4436" s="18">
        <v>1</v>
      </c>
    </row>
    <row r="4437" spans="1:2" x14ac:dyDescent="0.3">
      <c r="A4437" s="17">
        <v>4434</v>
      </c>
      <c r="B4437" s="18">
        <v>1</v>
      </c>
    </row>
    <row r="4438" spans="1:2" x14ac:dyDescent="0.3">
      <c r="A4438" s="17">
        <v>4435</v>
      </c>
      <c r="B4438" s="18">
        <v>1</v>
      </c>
    </row>
    <row r="4439" spans="1:2" x14ac:dyDescent="0.3">
      <c r="A4439" s="17">
        <v>4436</v>
      </c>
      <c r="B4439" s="18">
        <v>1</v>
      </c>
    </row>
    <row r="4440" spans="1:2" x14ac:dyDescent="0.3">
      <c r="A4440" s="17">
        <v>4437</v>
      </c>
      <c r="B4440" s="18">
        <v>1</v>
      </c>
    </row>
    <row r="4441" spans="1:2" x14ac:dyDescent="0.3">
      <c r="A4441" s="17">
        <v>4438</v>
      </c>
      <c r="B4441" s="18">
        <v>1</v>
      </c>
    </row>
    <row r="4442" spans="1:2" x14ac:dyDescent="0.3">
      <c r="A4442" s="17">
        <v>4439</v>
      </c>
      <c r="B4442" s="18">
        <v>1</v>
      </c>
    </row>
    <row r="4443" spans="1:2" x14ac:dyDescent="0.3">
      <c r="A4443" s="17">
        <v>4440</v>
      </c>
      <c r="B4443" s="18">
        <v>1</v>
      </c>
    </row>
    <row r="4444" spans="1:2" x14ac:dyDescent="0.3">
      <c r="A4444" s="17">
        <v>4441</v>
      </c>
      <c r="B4444" s="18">
        <v>1</v>
      </c>
    </row>
    <row r="4445" spans="1:2" x14ac:dyDescent="0.3">
      <c r="A4445" s="17">
        <v>4442</v>
      </c>
      <c r="B4445" s="18">
        <v>1</v>
      </c>
    </row>
    <row r="4446" spans="1:2" x14ac:dyDescent="0.3">
      <c r="A4446" s="17">
        <v>4443</v>
      </c>
      <c r="B4446" s="18">
        <v>1</v>
      </c>
    </row>
    <row r="4447" spans="1:2" x14ac:dyDescent="0.3">
      <c r="A4447" s="17">
        <v>4444</v>
      </c>
      <c r="B4447" s="18">
        <v>1</v>
      </c>
    </row>
    <row r="4448" spans="1:2" x14ac:dyDescent="0.3">
      <c r="A4448" s="17">
        <v>4445</v>
      </c>
      <c r="B4448" s="18">
        <v>1</v>
      </c>
    </row>
    <row r="4449" spans="1:2" x14ac:dyDescent="0.3">
      <c r="A4449" s="17">
        <v>4446</v>
      </c>
      <c r="B4449" s="18">
        <v>1</v>
      </c>
    </row>
    <row r="4450" spans="1:2" x14ac:dyDescent="0.3">
      <c r="A4450" s="17">
        <v>4447</v>
      </c>
      <c r="B4450" s="18">
        <v>1</v>
      </c>
    </row>
    <row r="4451" spans="1:2" x14ac:dyDescent="0.3">
      <c r="A4451" s="17">
        <v>4448</v>
      </c>
      <c r="B4451" s="18">
        <v>1</v>
      </c>
    </row>
    <row r="4452" spans="1:2" x14ac:dyDescent="0.3">
      <c r="A4452" s="17">
        <v>4449</v>
      </c>
      <c r="B4452" s="18">
        <v>1</v>
      </c>
    </row>
    <row r="4453" spans="1:2" x14ac:dyDescent="0.3">
      <c r="A4453" s="17">
        <v>4450</v>
      </c>
      <c r="B4453" s="18">
        <v>1</v>
      </c>
    </row>
    <row r="4454" spans="1:2" x14ac:dyDescent="0.3">
      <c r="A4454" s="17">
        <v>4451</v>
      </c>
      <c r="B4454" s="18">
        <v>1</v>
      </c>
    </row>
    <row r="4455" spans="1:2" x14ac:dyDescent="0.3">
      <c r="A4455" s="17">
        <v>4452</v>
      </c>
      <c r="B4455" s="18">
        <v>1</v>
      </c>
    </row>
    <row r="4456" spans="1:2" x14ac:dyDescent="0.3">
      <c r="A4456" s="17">
        <v>4453</v>
      </c>
      <c r="B4456" s="18">
        <v>1</v>
      </c>
    </row>
    <row r="4457" spans="1:2" x14ac:dyDescent="0.3">
      <c r="A4457" s="17">
        <v>4454</v>
      </c>
      <c r="B4457" s="18">
        <v>1</v>
      </c>
    </row>
    <row r="4458" spans="1:2" x14ac:dyDescent="0.3">
      <c r="A4458" s="17">
        <v>4455</v>
      </c>
      <c r="B4458" s="18">
        <v>1</v>
      </c>
    </row>
    <row r="4459" spans="1:2" x14ac:dyDescent="0.3">
      <c r="A4459" s="17">
        <v>4456</v>
      </c>
      <c r="B4459" s="18">
        <v>1</v>
      </c>
    </row>
    <row r="4460" spans="1:2" x14ac:dyDescent="0.3">
      <c r="A4460" s="17">
        <v>4457</v>
      </c>
      <c r="B4460" s="18">
        <v>1</v>
      </c>
    </row>
    <row r="4461" spans="1:2" x14ac:dyDescent="0.3">
      <c r="A4461" s="17">
        <v>4458</v>
      </c>
      <c r="B4461" s="18">
        <v>1</v>
      </c>
    </row>
    <row r="4462" spans="1:2" x14ac:dyDescent="0.3">
      <c r="A4462" s="17">
        <v>4459</v>
      </c>
      <c r="B4462" s="18">
        <v>1</v>
      </c>
    </row>
    <row r="4463" spans="1:2" x14ac:dyDescent="0.3">
      <c r="A4463" s="17">
        <v>4460</v>
      </c>
      <c r="B4463" s="18">
        <v>1</v>
      </c>
    </row>
    <row r="4464" spans="1:2" x14ac:dyDescent="0.3">
      <c r="A4464" s="17">
        <v>4461</v>
      </c>
      <c r="B4464" s="18">
        <v>1</v>
      </c>
    </row>
    <row r="4465" spans="1:2" x14ac:dyDescent="0.3">
      <c r="A4465" s="17">
        <v>4462</v>
      </c>
      <c r="B4465" s="18">
        <v>1</v>
      </c>
    </row>
    <row r="4466" spans="1:2" x14ac:dyDescent="0.3">
      <c r="A4466" s="17">
        <v>4463</v>
      </c>
      <c r="B4466" s="18">
        <v>1</v>
      </c>
    </row>
    <row r="4467" spans="1:2" x14ac:dyDescent="0.3">
      <c r="A4467" s="17">
        <v>4464</v>
      </c>
      <c r="B4467" s="18">
        <v>1</v>
      </c>
    </row>
    <row r="4468" spans="1:2" x14ac:dyDescent="0.3">
      <c r="A4468" s="17">
        <v>4465</v>
      </c>
      <c r="B4468" s="18">
        <v>1</v>
      </c>
    </row>
    <row r="4469" spans="1:2" x14ac:dyDescent="0.3">
      <c r="A4469" s="17">
        <v>4466</v>
      </c>
      <c r="B4469" s="18">
        <v>1</v>
      </c>
    </row>
    <row r="4470" spans="1:2" x14ac:dyDescent="0.3">
      <c r="A4470" s="17">
        <v>4467</v>
      </c>
      <c r="B4470" s="18">
        <v>1</v>
      </c>
    </row>
    <row r="4471" spans="1:2" x14ac:dyDescent="0.3">
      <c r="A4471" s="17">
        <v>4468</v>
      </c>
      <c r="B4471" s="18">
        <v>1</v>
      </c>
    </row>
    <row r="4472" spans="1:2" x14ac:dyDescent="0.3">
      <c r="A4472" s="17">
        <v>4469</v>
      </c>
      <c r="B4472" s="18">
        <v>1</v>
      </c>
    </row>
    <row r="4473" spans="1:2" x14ac:dyDescent="0.3">
      <c r="A4473" s="17">
        <v>4470</v>
      </c>
      <c r="B4473" s="18">
        <v>1</v>
      </c>
    </row>
    <row r="4474" spans="1:2" x14ac:dyDescent="0.3">
      <c r="A4474" s="17">
        <v>4471</v>
      </c>
      <c r="B4474" s="18">
        <v>1</v>
      </c>
    </row>
    <row r="4475" spans="1:2" x14ac:dyDescent="0.3">
      <c r="A4475" s="17">
        <v>4472</v>
      </c>
      <c r="B4475" s="18">
        <v>1</v>
      </c>
    </row>
    <row r="4476" spans="1:2" x14ac:dyDescent="0.3">
      <c r="A4476" s="17">
        <v>4473</v>
      </c>
      <c r="B4476" s="18">
        <v>1</v>
      </c>
    </row>
    <row r="4477" spans="1:2" x14ac:dyDescent="0.3">
      <c r="A4477" s="17">
        <v>4474</v>
      </c>
      <c r="B4477" s="18">
        <v>1</v>
      </c>
    </row>
    <row r="4478" spans="1:2" x14ac:dyDescent="0.3">
      <c r="A4478" s="17">
        <v>4475</v>
      </c>
      <c r="B4478" s="18">
        <v>1</v>
      </c>
    </row>
    <row r="4479" spans="1:2" x14ac:dyDescent="0.3">
      <c r="A4479" s="17">
        <v>4476</v>
      </c>
      <c r="B4479" s="18">
        <v>1</v>
      </c>
    </row>
    <row r="4480" spans="1:2" x14ac:dyDescent="0.3">
      <c r="A4480" s="17">
        <v>4477</v>
      </c>
      <c r="B4480" s="18">
        <v>1</v>
      </c>
    </row>
    <row r="4481" spans="1:2" x14ac:dyDescent="0.3">
      <c r="A4481" s="17">
        <v>4478</v>
      </c>
      <c r="B4481" s="18">
        <v>1</v>
      </c>
    </row>
    <row r="4482" spans="1:2" x14ac:dyDescent="0.3">
      <c r="A4482" s="17">
        <v>4479</v>
      </c>
      <c r="B4482" s="18">
        <v>1</v>
      </c>
    </row>
    <row r="4483" spans="1:2" x14ac:dyDescent="0.3">
      <c r="A4483" s="17">
        <v>4480</v>
      </c>
      <c r="B4483" s="18">
        <v>1</v>
      </c>
    </row>
    <row r="4484" spans="1:2" x14ac:dyDescent="0.3">
      <c r="A4484" s="17">
        <v>4481</v>
      </c>
      <c r="B4484" s="18">
        <v>1</v>
      </c>
    </row>
    <row r="4485" spans="1:2" x14ac:dyDescent="0.3">
      <c r="A4485" s="17">
        <v>4482</v>
      </c>
      <c r="B4485" s="18">
        <v>1</v>
      </c>
    </row>
    <row r="4486" spans="1:2" x14ac:dyDescent="0.3">
      <c r="A4486" s="17">
        <v>4483</v>
      </c>
      <c r="B4486" s="18">
        <v>1</v>
      </c>
    </row>
    <row r="4487" spans="1:2" x14ac:dyDescent="0.3">
      <c r="A4487" s="17">
        <v>4484</v>
      </c>
      <c r="B4487" s="18">
        <v>1</v>
      </c>
    </row>
    <row r="4488" spans="1:2" x14ac:dyDescent="0.3">
      <c r="A4488" s="17">
        <v>4485</v>
      </c>
      <c r="B4488" s="18">
        <v>1</v>
      </c>
    </row>
    <row r="4489" spans="1:2" x14ac:dyDescent="0.3">
      <c r="A4489" s="17">
        <v>4486</v>
      </c>
      <c r="B4489" s="18">
        <v>1</v>
      </c>
    </row>
    <row r="4490" spans="1:2" x14ac:dyDescent="0.3">
      <c r="A4490" s="17">
        <v>4487</v>
      </c>
      <c r="B4490" s="18">
        <v>1</v>
      </c>
    </row>
    <row r="4491" spans="1:2" x14ac:dyDescent="0.3">
      <c r="A4491" s="17">
        <v>4488</v>
      </c>
      <c r="B4491" s="18">
        <v>1</v>
      </c>
    </row>
    <row r="4492" spans="1:2" x14ac:dyDescent="0.3">
      <c r="A4492" s="17">
        <v>4489</v>
      </c>
      <c r="B4492" s="18">
        <v>1</v>
      </c>
    </row>
    <row r="4493" spans="1:2" x14ac:dyDescent="0.3">
      <c r="A4493" s="17">
        <v>4490</v>
      </c>
      <c r="B4493" s="18">
        <v>1</v>
      </c>
    </row>
    <row r="4494" spans="1:2" x14ac:dyDescent="0.3">
      <c r="A4494" s="17">
        <v>4491</v>
      </c>
      <c r="B4494" s="18">
        <v>1</v>
      </c>
    </row>
    <row r="4495" spans="1:2" x14ac:dyDescent="0.3">
      <c r="A4495" s="17">
        <v>4492</v>
      </c>
      <c r="B4495" s="18">
        <v>1</v>
      </c>
    </row>
    <row r="4496" spans="1:2" x14ac:dyDescent="0.3">
      <c r="A4496" s="17">
        <v>4493</v>
      </c>
      <c r="B4496" s="18">
        <v>1</v>
      </c>
    </row>
    <row r="4497" spans="1:2" x14ac:dyDescent="0.3">
      <c r="A4497" s="17">
        <v>4494</v>
      </c>
      <c r="B4497" s="18">
        <v>1</v>
      </c>
    </row>
    <row r="4498" spans="1:2" x14ac:dyDescent="0.3">
      <c r="A4498" s="17">
        <v>4495</v>
      </c>
      <c r="B4498" s="18">
        <v>1</v>
      </c>
    </row>
    <row r="4499" spans="1:2" x14ac:dyDescent="0.3">
      <c r="A4499" s="17">
        <v>4496</v>
      </c>
      <c r="B4499" s="18">
        <v>1</v>
      </c>
    </row>
    <row r="4500" spans="1:2" x14ac:dyDescent="0.3">
      <c r="A4500" s="17">
        <v>4497</v>
      </c>
      <c r="B4500" s="18">
        <v>1</v>
      </c>
    </row>
    <row r="4501" spans="1:2" x14ac:dyDescent="0.3">
      <c r="A4501" s="17">
        <v>4498</v>
      </c>
      <c r="B4501" s="18">
        <v>1</v>
      </c>
    </row>
    <row r="4502" spans="1:2" x14ac:dyDescent="0.3">
      <c r="A4502" s="17">
        <v>4499</v>
      </c>
      <c r="B4502" s="18">
        <v>1</v>
      </c>
    </row>
    <row r="4503" spans="1:2" x14ac:dyDescent="0.3">
      <c r="A4503" s="17">
        <v>4500</v>
      </c>
      <c r="B4503" s="18">
        <v>1</v>
      </c>
    </row>
    <row r="4504" spans="1:2" x14ac:dyDescent="0.3">
      <c r="A4504" s="17">
        <v>4501</v>
      </c>
      <c r="B4504" s="18">
        <v>1</v>
      </c>
    </row>
    <row r="4505" spans="1:2" x14ac:dyDescent="0.3">
      <c r="A4505" s="17">
        <v>4502</v>
      </c>
      <c r="B4505" s="18">
        <v>1</v>
      </c>
    </row>
    <row r="4506" spans="1:2" x14ac:dyDescent="0.3">
      <c r="A4506" s="17">
        <v>4503</v>
      </c>
      <c r="B4506" s="18">
        <v>1</v>
      </c>
    </row>
    <row r="4507" spans="1:2" x14ac:dyDescent="0.3">
      <c r="A4507" s="17">
        <v>4504</v>
      </c>
      <c r="B4507" s="18">
        <v>1</v>
      </c>
    </row>
    <row r="4508" spans="1:2" x14ac:dyDescent="0.3">
      <c r="A4508" s="17">
        <v>4505</v>
      </c>
      <c r="B4508" s="18">
        <v>1</v>
      </c>
    </row>
    <row r="4509" spans="1:2" x14ac:dyDescent="0.3">
      <c r="A4509" s="17">
        <v>4506</v>
      </c>
      <c r="B4509" s="18">
        <v>1</v>
      </c>
    </row>
    <row r="4510" spans="1:2" x14ac:dyDescent="0.3">
      <c r="A4510" s="17">
        <v>4507</v>
      </c>
      <c r="B4510" s="18">
        <v>1</v>
      </c>
    </row>
    <row r="4511" spans="1:2" x14ac:dyDescent="0.3">
      <c r="A4511" s="17">
        <v>4508</v>
      </c>
      <c r="B4511" s="18">
        <v>1</v>
      </c>
    </row>
    <row r="4512" spans="1:2" x14ac:dyDescent="0.3">
      <c r="A4512" s="17">
        <v>4509</v>
      </c>
      <c r="B4512" s="18">
        <v>1</v>
      </c>
    </row>
    <row r="4513" spans="1:2" x14ac:dyDescent="0.3">
      <c r="A4513" s="17">
        <v>4510</v>
      </c>
      <c r="B4513" s="18">
        <v>1</v>
      </c>
    </row>
    <row r="4514" spans="1:2" x14ac:dyDescent="0.3">
      <c r="A4514" s="17">
        <v>4511</v>
      </c>
      <c r="B4514" s="18">
        <v>1</v>
      </c>
    </row>
    <row r="4515" spans="1:2" x14ac:dyDescent="0.3">
      <c r="A4515" s="17">
        <v>4512</v>
      </c>
      <c r="B4515" s="18">
        <v>1</v>
      </c>
    </row>
    <row r="4516" spans="1:2" x14ac:dyDescent="0.3">
      <c r="A4516" s="17">
        <v>4513</v>
      </c>
      <c r="B4516" s="18">
        <v>1</v>
      </c>
    </row>
    <row r="4517" spans="1:2" x14ac:dyDescent="0.3">
      <c r="A4517" s="17">
        <v>4514</v>
      </c>
      <c r="B4517" s="18">
        <v>1</v>
      </c>
    </row>
    <row r="4518" spans="1:2" x14ac:dyDescent="0.3">
      <c r="A4518" s="17">
        <v>4515</v>
      </c>
      <c r="B4518" s="18">
        <v>1</v>
      </c>
    </row>
    <row r="4519" spans="1:2" x14ac:dyDescent="0.3">
      <c r="A4519" s="17">
        <v>4516</v>
      </c>
      <c r="B4519" s="18">
        <v>1</v>
      </c>
    </row>
    <row r="4520" spans="1:2" x14ac:dyDescent="0.3">
      <c r="A4520" s="17">
        <v>4517</v>
      </c>
      <c r="B4520" s="18">
        <v>1</v>
      </c>
    </row>
    <row r="4521" spans="1:2" x14ac:dyDescent="0.3">
      <c r="A4521" s="17">
        <v>4518</v>
      </c>
      <c r="B4521" s="18">
        <v>1</v>
      </c>
    </row>
    <row r="4522" spans="1:2" x14ac:dyDescent="0.3">
      <c r="A4522" s="17">
        <v>4519</v>
      </c>
      <c r="B4522" s="18">
        <v>1</v>
      </c>
    </row>
    <row r="4523" spans="1:2" x14ac:dyDescent="0.3">
      <c r="A4523" s="17">
        <v>4520</v>
      </c>
      <c r="B4523" s="18">
        <v>1</v>
      </c>
    </row>
    <row r="4524" spans="1:2" x14ac:dyDescent="0.3">
      <c r="A4524" s="17">
        <v>4521</v>
      </c>
      <c r="B4524" s="18">
        <v>1</v>
      </c>
    </row>
    <row r="4525" spans="1:2" x14ac:dyDescent="0.3">
      <c r="A4525" s="17">
        <v>4522</v>
      </c>
      <c r="B4525" s="18">
        <v>1</v>
      </c>
    </row>
    <row r="4526" spans="1:2" x14ac:dyDescent="0.3">
      <c r="A4526" s="17">
        <v>4523</v>
      </c>
      <c r="B4526" s="18">
        <v>1</v>
      </c>
    </row>
    <row r="4527" spans="1:2" x14ac:dyDescent="0.3">
      <c r="A4527" s="17">
        <v>4524</v>
      </c>
      <c r="B4527" s="18">
        <v>1</v>
      </c>
    </row>
    <row r="4528" spans="1:2" x14ac:dyDescent="0.3">
      <c r="A4528" s="17">
        <v>4525</v>
      </c>
      <c r="B4528" s="18">
        <v>1</v>
      </c>
    </row>
    <row r="4529" spans="1:2" x14ac:dyDescent="0.3">
      <c r="A4529" s="17">
        <v>4526</v>
      </c>
      <c r="B4529" s="18">
        <v>1</v>
      </c>
    </row>
    <row r="4530" spans="1:2" x14ac:dyDescent="0.3">
      <c r="A4530" s="17">
        <v>4527</v>
      </c>
      <c r="B4530" s="18">
        <v>1</v>
      </c>
    </row>
    <row r="4531" spans="1:2" x14ac:dyDescent="0.3">
      <c r="A4531" s="17">
        <v>4528</v>
      </c>
      <c r="B4531" s="18">
        <v>1</v>
      </c>
    </row>
    <row r="4532" spans="1:2" x14ac:dyDescent="0.3">
      <c r="A4532" s="17">
        <v>4529</v>
      </c>
      <c r="B4532" s="18">
        <v>1</v>
      </c>
    </row>
    <row r="4533" spans="1:2" x14ac:dyDescent="0.3">
      <c r="A4533" s="17">
        <v>4530</v>
      </c>
      <c r="B4533" s="18">
        <v>1</v>
      </c>
    </row>
    <row r="4534" spans="1:2" x14ac:dyDescent="0.3">
      <c r="A4534" s="17">
        <v>4531</v>
      </c>
      <c r="B4534" s="18">
        <v>1</v>
      </c>
    </row>
    <row r="4535" spans="1:2" x14ac:dyDescent="0.3">
      <c r="A4535" s="17">
        <v>4532</v>
      </c>
      <c r="B4535" s="18">
        <v>1</v>
      </c>
    </row>
    <row r="4536" spans="1:2" x14ac:dyDescent="0.3">
      <c r="A4536" s="17">
        <v>4533</v>
      </c>
      <c r="B4536" s="18">
        <v>1</v>
      </c>
    </row>
    <row r="4537" spans="1:2" x14ac:dyDescent="0.3">
      <c r="A4537" s="17">
        <v>4534</v>
      </c>
      <c r="B4537" s="18">
        <v>1</v>
      </c>
    </row>
    <row r="4538" spans="1:2" x14ac:dyDescent="0.3">
      <c r="A4538" s="17">
        <v>4535</v>
      </c>
      <c r="B4538" s="18">
        <v>1</v>
      </c>
    </row>
    <row r="4539" spans="1:2" x14ac:dyDescent="0.3">
      <c r="A4539" s="17">
        <v>4536</v>
      </c>
      <c r="B4539" s="18">
        <v>1</v>
      </c>
    </row>
    <row r="4540" spans="1:2" x14ac:dyDescent="0.3">
      <c r="A4540" s="17">
        <v>4537</v>
      </c>
      <c r="B4540" s="18">
        <v>1</v>
      </c>
    </row>
    <row r="4541" spans="1:2" x14ac:dyDescent="0.3">
      <c r="A4541" s="17">
        <v>4538</v>
      </c>
      <c r="B4541" s="18">
        <v>1</v>
      </c>
    </row>
    <row r="4542" spans="1:2" x14ac:dyDescent="0.3">
      <c r="A4542" s="17">
        <v>4539</v>
      </c>
      <c r="B4542" s="18">
        <v>1</v>
      </c>
    </row>
    <row r="4543" spans="1:2" x14ac:dyDescent="0.3">
      <c r="A4543" s="17">
        <v>4540</v>
      </c>
      <c r="B4543" s="18">
        <v>1</v>
      </c>
    </row>
    <row r="4544" spans="1:2" x14ac:dyDescent="0.3">
      <c r="A4544" s="17">
        <v>4541</v>
      </c>
      <c r="B4544" s="18">
        <v>1</v>
      </c>
    </row>
    <row r="4545" spans="1:2" x14ac:dyDescent="0.3">
      <c r="A4545" s="17">
        <v>4542</v>
      </c>
      <c r="B4545" s="18">
        <v>1</v>
      </c>
    </row>
    <row r="4546" spans="1:2" x14ac:dyDescent="0.3">
      <c r="A4546" s="17">
        <v>4543</v>
      </c>
      <c r="B4546" s="18">
        <v>1</v>
      </c>
    </row>
    <row r="4547" spans="1:2" x14ac:dyDescent="0.3">
      <c r="A4547" s="17">
        <v>4544</v>
      </c>
      <c r="B4547" s="18">
        <v>1</v>
      </c>
    </row>
    <row r="4548" spans="1:2" x14ac:dyDescent="0.3">
      <c r="A4548" s="17">
        <v>4545</v>
      </c>
      <c r="B4548" s="18">
        <v>1</v>
      </c>
    </row>
    <row r="4549" spans="1:2" x14ac:dyDescent="0.3">
      <c r="A4549" s="17">
        <v>4546</v>
      </c>
      <c r="B4549" s="18">
        <v>1</v>
      </c>
    </row>
    <row r="4550" spans="1:2" x14ac:dyDescent="0.3">
      <c r="A4550" s="17">
        <v>4547</v>
      </c>
      <c r="B4550" s="18">
        <v>1</v>
      </c>
    </row>
    <row r="4551" spans="1:2" x14ac:dyDescent="0.3">
      <c r="A4551" s="17">
        <v>4548</v>
      </c>
      <c r="B4551" s="18">
        <v>1</v>
      </c>
    </row>
    <row r="4552" spans="1:2" x14ac:dyDescent="0.3">
      <c r="A4552" s="17">
        <v>4549</v>
      </c>
      <c r="B4552" s="18">
        <v>1</v>
      </c>
    </row>
    <row r="4553" spans="1:2" x14ac:dyDescent="0.3">
      <c r="A4553" s="17">
        <v>4550</v>
      </c>
      <c r="B4553" s="18">
        <v>1</v>
      </c>
    </row>
    <row r="4554" spans="1:2" x14ac:dyDescent="0.3">
      <c r="A4554" s="17">
        <v>4551</v>
      </c>
      <c r="B4554" s="18">
        <v>1</v>
      </c>
    </row>
    <row r="4555" spans="1:2" x14ac:dyDescent="0.3">
      <c r="A4555" s="17">
        <v>4552</v>
      </c>
      <c r="B4555" s="18">
        <v>1</v>
      </c>
    </row>
    <row r="4556" spans="1:2" x14ac:dyDescent="0.3">
      <c r="A4556" s="17">
        <v>4553</v>
      </c>
      <c r="B4556" s="18">
        <v>1</v>
      </c>
    </row>
    <row r="4557" spans="1:2" x14ac:dyDescent="0.3">
      <c r="A4557" s="17">
        <v>4554</v>
      </c>
      <c r="B4557" s="18">
        <v>1</v>
      </c>
    </row>
    <row r="4558" spans="1:2" x14ac:dyDescent="0.3">
      <c r="A4558" s="17">
        <v>4555</v>
      </c>
      <c r="B4558" s="18">
        <v>1</v>
      </c>
    </row>
    <row r="4559" spans="1:2" x14ac:dyDescent="0.3">
      <c r="A4559" s="17">
        <v>4556</v>
      </c>
      <c r="B4559" s="18">
        <v>1</v>
      </c>
    </row>
    <row r="4560" spans="1:2" x14ac:dyDescent="0.3">
      <c r="A4560" s="17">
        <v>4557</v>
      </c>
      <c r="B4560" s="18">
        <v>1</v>
      </c>
    </row>
    <row r="4561" spans="1:2" x14ac:dyDescent="0.3">
      <c r="A4561" s="17">
        <v>4558</v>
      </c>
      <c r="B4561" s="18">
        <v>1</v>
      </c>
    </row>
    <row r="4562" spans="1:2" x14ac:dyDescent="0.3">
      <c r="A4562" s="17">
        <v>4559</v>
      </c>
      <c r="B4562" s="18">
        <v>1</v>
      </c>
    </row>
    <row r="4563" spans="1:2" x14ac:dyDescent="0.3">
      <c r="A4563" s="17">
        <v>4560</v>
      </c>
      <c r="B4563" s="18">
        <v>1</v>
      </c>
    </row>
    <row r="4564" spans="1:2" x14ac:dyDescent="0.3">
      <c r="A4564" s="17">
        <v>4561</v>
      </c>
      <c r="B4564" s="18">
        <v>1</v>
      </c>
    </row>
    <row r="4565" spans="1:2" x14ac:dyDescent="0.3">
      <c r="A4565" s="17">
        <v>4562</v>
      </c>
      <c r="B4565" s="18">
        <v>1</v>
      </c>
    </row>
    <row r="4566" spans="1:2" x14ac:dyDescent="0.3">
      <c r="A4566" s="17">
        <v>4563</v>
      </c>
      <c r="B4566" s="18">
        <v>1</v>
      </c>
    </row>
    <row r="4567" spans="1:2" x14ac:dyDescent="0.3">
      <c r="A4567" s="17">
        <v>4564</v>
      </c>
      <c r="B4567" s="18">
        <v>1</v>
      </c>
    </row>
    <row r="4568" spans="1:2" x14ac:dyDescent="0.3">
      <c r="A4568" s="17">
        <v>4565</v>
      </c>
      <c r="B4568" s="18">
        <v>1</v>
      </c>
    </row>
    <row r="4569" spans="1:2" x14ac:dyDescent="0.3">
      <c r="A4569" s="17">
        <v>4566</v>
      </c>
      <c r="B4569" s="18">
        <v>1</v>
      </c>
    </row>
    <row r="4570" spans="1:2" x14ac:dyDescent="0.3">
      <c r="A4570" s="17">
        <v>4567</v>
      </c>
      <c r="B4570" s="18">
        <v>1</v>
      </c>
    </row>
    <row r="4571" spans="1:2" x14ac:dyDescent="0.3">
      <c r="A4571" s="17">
        <v>4568</v>
      </c>
      <c r="B4571" s="18">
        <v>1</v>
      </c>
    </row>
    <row r="4572" spans="1:2" x14ac:dyDescent="0.3">
      <c r="A4572" s="17">
        <v>4569</v>
      </c>
      <c r="B4572" s="18">
        <v>1</v>
      </c>
    </row>
    <row r="4573" spans="1:2" x14ac:dyDescent="0.3">
      <c r="A4573" s="17">
        <v>4570</v>
      </c>
      <c r="B4573" s="18">
        <v>1</v>
      </c>
    </row>
    <row r="4574" spans="1:2" x14ac:dyDescent="0.3">
      <c r="A4574" s="17">
        <v>4571</v>
      </c>
      <c r="B4574" s="18">
        <v>1</v>
      </c>
    </row>
    <row r="4575" spans="1:2" x14ac:dyDescent="0.3">
      <c r="A4575" s="17">
        <v>4572</v>
      </c>
      <c r="B4575" s="18">
        <v>1</v>
      </c>
    </row>
    <row r="4576" spans="1:2" x14ac:dyDescent="0.3">
      <c r="A4576" s="17">
        <v>4573</v>
      </c>
      <c r="B4576" s="18">
        <v>1</v>
      </c>
    </row>
    <row r="4577" spans="1:2" x14ac:dyDescent="0.3">
      <c r="A4577" s="17">
        <v>4574</v>
      </c>
      <c r="B4577" s="18">
        <v>1</v>
      </c>
    </row>
    <row r="4578" spans="1:2" x14ac:dyDescent="0.3">
      <c r="A4578" s="17">
        <v>4575</v>
      </c>
      <c r="B4578" s="18">
        <v>1</v>
      </c>
    </row>
    <row r="4579" spans="1:2" x14ac:dyDescent="0.3">
      <c r="A4579" s="17">
        <v>4576</v>
      </c>
      <c r="B4579" s="18">
        <v>1</v>
      </c>
    </row>
    <row r="4580" spans="1:2" x14ac:dyDescent="0.3">
      <c r="A4580" s="17">
        <v>4577</v>
      </c>
      <c r="B4580" s="18">
        <v>1</v>
      </c>
    </row>
    <row r="4581" spans="1:2" x14ac:dyDescent="0.3">
      <c r="A4581" s="17">
        <v>4578</v>
      </c>
      <c r="B4581" s="18">
        <v>1</v>
      </c>
    </row>
    <row r="4582" spans="1:2" x14ac:dyDescent="0.3">
      <c r="A4582" s="17">
        <v>4579</v>
      </c>
      <c r="B4582" s="18">
        <v>1</v>
      </c>
    </row>
    <row r="4583" spans="1:2" x14ac:dyDescent="0.3">
      <c r="A4583" s="17">
        <v>4580</v>
      </c>
      <c r="B4583" s="18">
        <v>1</v>
      </c>
    </row>
    <row r="4584" spans="1:2" x14ac:dyDescent="0.3">
      <c r="A4584" s="17">
        <v>4581</v>
      </c>
      <c r="B4584" s="18">
        <v>1</v>
      </c>
    </row>
    <row r="4585" spans="1:2" x14ac:dyDescent="0.3">
      <c r="A4585" s="17">
        <v>4582</v>
      </c>
      <c r="B4585" s="18">
        <v>1</v>
      </c>
    </row>
    <row r="4586" spans="1:2" x14ac:dyDescent="0.3">
      <c r="A4586" s="17">
        <v>4583</v>
      </c>
      <c r="B4586" s="18">
        <v>1</v>
      </c>
    </row>
    <row r="4587" spans="1:2" x14ac:dyDescent="0.3">
      <c r="A4587" s="17">
        <v>4584</v>
      </c>
      <c r="B4587" s="18">
        <v>1</v>
      </c>
    </row>
    <row r="4588" spans="1:2" x14ac:dyDescent="0.3">
      <c r="A4588" s="17">
        <v>4585</v>
      </c>
      <c r="B4588" s="18">
        <v>1</v>
      </c>
    </row>
    <row r="4589" spans="1:2" x14ac:dyDescent="0.3">
      <c r="A4589" s="17">
        <v>4586</v>
      </c>
      <c r="B4589" s="18">
        <v>1</v>
      </c>
    </row>
    <row r="4590" spans="1:2" x14ac:dyDescent="0.3">
      <c r="A4590" s="17">
        <v>4587</v>
      </c>
      <c r="B4590" s="18">
        <v>1</v>
      </c>
    </row>
    <row r="4591" spans="1:2" x14ac:dyDescent="0.3">
      <c r="A4591" s="17">
        <v>4588</v>
      </c>
      <c r="B4591" s="18">
        <v>1</v>
      </c>
    </row>
    <row r="4592" spans="1:2" x14ac:dyDescent="0.3">
      <c r="A4592" s="17">
        <v>4589</v>
      </c>
      <c r="B4592" s="18">
        <v>1</v>
      </c>
    </row>
    <row r="4593" spans="1:2" x14ac:dyDescent="0.3">
      <c r="A4593" s="17">
        <v>4590</v>
      </c>
      <c r="B4593" s="18">
        <v>1</v>
      </c>
    </row>
    <row r="4594" spans="1:2" x14ac:dyDescent="0.3">
      <c r="A4594" s="17">
        <v>4591</v>
      </c>
      <c r="B4594" s="18">
        <v>1</v>
      </c>
    </row>
    <row r="4595" spans="1:2" x14ac:dyDescent="0.3">
      <c r="A4595" s="17">
        <v>4592</v>
      </c>
      <c r="B4595" s="18">
        <v>1</v>
      </c>
    </row>
    <row r="4596" spans="1:2" x14ac:dyDescent="0.3">
      <c r="A4596" s="17">
        <v>4593</v>
      </c>
      <c r="B4596" s="18">
        <v>1</v>
      </c>
    </row>
    <row r="4597" spans="1:2" x14ac:dyDescent="0.3">
      <c r="A4597" s="17">
        <v>4594</v>
      </c>
      <c r="B4597" s="18">
        <v>1</v>
      </c>
    </row>
    <row r="4598" spans="1:2" x14ac:dyDescent="0.3">
      <c r="A4598" s="17">
        <v>4595</v>
      </c>
      <c r="B4598" s="18">
        <v>1</v>
      </c>
    </row>
    <row r="4599" spans="1:2" x14ac:dyDescent="0.3">
      <c r="A4599" s="17">
        <v>4596</v>
      </c>
      <c r="B4599" s="18">
        <v>1</v>
      </c>
    </row>
    <row r="4600" spans="1:2" x14ac:dyDescent="0.3">
      <c r="A4600" s="17">
        <v>4597</v>
      </c>
      <c r="B4600" s="18">
        <v>1</v>
      </c>
    </row>
    <row r="4601" spans="1:2" x14ac:dyDescent="0.3">
      <c r="A4601" s="17">
        <v>4598</v>
      </c>
      <c r="B4601" s="18">
        <v>1</v>
      </c>
    </row>
    <row r="4602" spans="1:2" x14ac:dyDescent="0.3">
      <c r="A4602" s="17">
        <v>4599</v>
      </c>
      <c r="B4602" s="18">
        <v>1</v>
      </c>
    </row>
    <row r="4603" spans="1:2" x14ac:dyDescent="0.3">
      <c r="A4603" s="17">
        <v>4600</v>
      </c>
      <c r="B4603" s="18">
        <v>1</v>
      </c>
    </row>
    <row r="4604" spans="1:2" x14ac:dyDescent="0.3">
      <c r="A4604" s="17">
        <v>4601</v>
      </c>
      <c r="B4604" s="18">
        <v>1</v>
      </c>
    </row>
    <row r="4605" spans="1:2" x14ac:dyDescent="0.3">
      <c r="A4605" s="17">
        <v>4602</v>
      </c>
      <c r="B4605" s="18">
        <v>1</v>
      </c>
    </row>
    <row r="4606" spans="1:2" x14ac:dyDescent="0.3">
      <c r="A4606" s="17">
        <v>4603</v>
      </c>
      <c r="B4606" s="18">
        <v>1</v>
      </c>
    </row>
    <row r="4607" spans="1:2" x14ac:dyDescent="0.3">
      <c r="A4607" s="17">
        <v>4604</v>
      </c>
      <c r="B4607" s="18">
        <v>1</v>
      </c>
    </row>
    <row r="4608" spans="1:2" x14ac:dyDescent="0.3">
      <c r="A4608" s="17">
        <v>4605</v>
      </c>
      <c r="B4608" s="18">
        <v>1</v>
      </c>
    </row>
    <row r="4609" spans="1:2" x14ac:dyDescent="0.3">
      <c r="A4609" s="17">
        <v>4606</v>
      </c>
      <c r="B4609" s="18">
        <v>1</v>
      </c>
    </row>
    <row r="4610" spans="1:2" x14ac:dyDescent="0.3">
      <c r="A4610" s="17">
        <v>4607</v>
      </c>
      <c r="B4610" s="18">
        <v>1</v>
      </c>
    </row>
    <row r="4611" spans="1:2" x14ac:dyDescent="0.3">
      <c r="A4611" s="17">
        <v>4608</v>
      </c>
      <c r="B4611" s="18">
        <v>1</v>
      </c>
    </row>
    <row r="4612" spans="1:2" x14ac:dyDescent="0.3">
      <c r="A4612" s="17">
        <v>4609</v>
      </c>
      <c r="B4612" s="18">
        <v>1</v>
      </c>
    </row>
    <row r="4613" spans="1:2" x14ac:dyDescent="0.3">
      <c r="A4613" s="17">
        <v>4610</v>
      </c>
      <c r="B4613" s="18">
        <v>1</v>
      </c>
    </row>
    <row r="4614" spans="1:2" x14ac:dyDescent="0.3">
      <c r="A4614" s="17">
        <v>4611</v>
      </c>
      <c r="B4614" s="18">
        <v>1</v>
      </c>
    </row>
    <row r="4615" spans="1:2" x14ac:dyDescent="0.3">
      <c r="A4615" s="17">
        <v>4612</v>
      </c>
      <c r="B4615" s="18">
        <v>1</v>
      </c>
    </row>
    <row r="4616" spans="1:2" x14ac:dyDescent="0.3">
      <c r="A4616" s="17">
        <v>4613</v>
      </c>
      <c r="B4616" s="18">
        <v>1</v>
      </c>
    </row>
    <row r="4617" spans="1:2" x14ac:dyDescent="0.3">
      <c r="A4617" s="17">
        <v>4614</v>
      </c>
      <c r="B4617" s="18">
        <v>1</v>
      </c>
    </row>
    <row r="4618" spans="1:2" x14ac:dyDescent="0.3">
      <c r="A4618" s="17">
        <v>4615</v>
      </c>
      <c r="B4618" s="18">
        <v>1</v>
      </c>
    </row>
    <row r="4619" spans="1:2" x14ac:dyDescent="0.3">
      <c r="A4619" s="17">
        <v>4616</v>
      </c>
      <c r="B4619" s="18">
        <v>1</v>
      </c>
    </row>
    <row r="4620" spans="1:2" x14ac:dyDescent="0.3">
      <c r="A4620" s="17">
        <v>4617</v>
      </c>
      <c r="B4620" s="18">
        <v>1</v>
      </c>
    </row>
    <row r="4621" spans="1:2" x14ac:dyDescent="0.3">
      <c r="A4621" s="17">
        <v>4618</v>
      </c>
      <c r="B4621" s="18">
        <v>1</v>
      </c>
    </row>
    <row r="4622" spans="1:2" x14ac:dyDescent="0.3">
      <c r="A4622" s="17">
        <v>4619</v>
      </c>
      <c r="B4622" s="18">
        <v>1</v>
      </c>
    </row>
    <row r="4623" spans="1:2" x14ac:dyDescent="0.3">
      <c r="A4623" s="17">
        <v>4620</v>
      </c>
      <c r="B4623" s="18">
        <v>1</v>
      </c>
    </row>
    <row r="4624" spans="1:2" x14ac:dyDescent="0.3">
      <c r="A4624" s="17">
        <v>4621</v>
      </c>
      <c r="B4624" s="18">
        <v>1</v>
      </c>
    </row>
    <row r="4625" spans="1:2" x14ac:dyDescent="0.3">
      <c r="A4625" s="17">
        <v>4622</v>
      </c>
      <c r="B4625" s="18">
        <v>1</v>
      </c>
    </row>
    <row r="4626" spans="1:2" x14ac:dyDescent="0.3">
      <c r="A4626" s="17">
        <v>4623</v>
      </c>
      <c r="B4626" s="18">
        <v>1</v>
      </c>
    </row>
    <row r="4627" spans="1:2" x14ac:dyDescent="0.3">
      <c r="A4627" s="17">
        <v>4624</v>
      </c>
      <c r="B4627" s="18">
        <v>1</v>
      </c>
    </row>
    <row r="4628" spans="1:2" x14ac:dyDescent="0.3">
      <c r="A4628" s="17">
        <v>4625</v>
      </c>
      <c r="B4628" s="18">
        <v>1</v>
      </c>
    </row>
    <row r="4629" spans="1:2" x14ac:dyDescent="0.3">
      <c r="A4629" s="17">
        <v>4626</v>
      </c>
      <c r="B4629" s="18">
        <v>1</v>
      </c>
    </row>
    <row r="4630" spans="1:2" x14ac:dyDescent="0.3">
      <c r="A4630" s="17">
        <v>4627</v>
      </c>
      <c r="B4630" s="18">
        <v>1</v>
      </c>
    </row>
    <row r="4631" spans="1:2" x14ac:dyDescent="0.3">
      <c r="A4631" s="17">
        <v>4628</v>
      </c>
      <c r="B4631" s="18">
        <v>1</v>
      </c>
    </row>
    <row r="4632" spans="1:2" x14ac:dyDescent="0.3">
      <c r="A4632" s="17">
        <v>4629</v>
      </c>
      <c r="B4632" s="18">
        <v>1</v>
      </c>
    </row>
    <row r="4633" spans="1:2" x14ac:dyDescent="0.3">
      <c r="A4633" s="17">
        <v>4630</v>
      </c>
      <c r="B4633" s="18">
        <v>1</v>
      </c>
    </row>
    <row r="4634" spans="1:2" x14ac:dyDescent="0.3">
      <c r="A4634" s="17">
        <v>4631</v>
      </c>
      <c r="B4634" s="18">
        <v>1</v>
      </c>
    </row>
    <row r="4635" spans="1:2" x14ac:dyDescent="0.3">
      <c r="A4635" s="17">
        <v>4632</v>
      </c>
      <c r="B4635" s="18">
        <v>1</v>
      </c>
    </row>
    <row r="4636" spans="1:2" x14ac:dyDescent="0.3">
      <c r="A4636" s="17">
        <v>4633</v>
      </c>
      <c r="B4636" s="18">
        <v>1</v>
      </c>
    </row>
    <row r="4637" spans="1:2" x14ac:dyDescent="0.3">
      <c r="A4637" s="17">
        <v>4634</v>
      </c>
      <c r="B4637" s="18">
        <v>1</v>
      </c>
    </row>
    <row r="4638" spans="1:2" x14ac:dyDescent="0.3">
      <c r="A4638" s="17">
        <v>4635</v>
      </c>
      <c r="B4638" s="18">
        <v>1</v>
      </c>
    </row>
    <row r="4639" spans="1:2" x14ac:dyDescent="0.3">
      <c r="A4639" s="17">
        <v>4636</v>
      </c>
      <c r="B4639" s="18">
        <v>1</v>
      </c>
    </row>
    <row r="4640" spans="1:2" x14ac:dyDescent="0.3">
      <c r="A4640" s="17">
        <v>4637</v>
      </c>
      <c r="B4640" s="18">
        <v>1</v>
      </c>
    </row>
    <row r="4641" spans="1:2" x14ac:dyDescent="0.3">
      <c r="A4641" s="17">
        <v>4638</v>
      </c>
      <c r="B4641" s="18">
        <v>1</v>
      </c>
    </row>
    <row r="4642" spans="1:2" x14ac:dyDescent="0.3">
      <c r="A4642" s="17">
        <v>4639</v>
      </c>
      <c r="B4642" s="18">
        <v>1</v>
      </c>
    </row>
    <row r="4643" spans="1:2" x14ac:dyDescent="0.3">
      <c r="A4643" s="17">
        <v>4640</v>
      </c>
      <c r="B4643" s="18">
        <v>1</v>
      </c>
    </row>
    <row r="4644" spans="1:2" x14ac:dyDescent="0.3">
      <c r="A4644" s="17">
        <v>4641</v>
      </c>
      <c r="B4644" s="18">
        <v>1</v>
      </c>
    </row>
    <row r="4645" spans="1:2" x14ac:dyDescent="0.3">
      <c r="A4645" s="17">
        <v>4642</v>
      </c>
      <c r="B4645" s="18">
        <v>1</v>
      </c>
    </row>
    <row r="4646" spans="1:2" x14ac:dyDescent="0.3">
      <c r="A4646" s="17">
        <v>4643</v>
      </c>
      <c r="B4646" s="18">
        <v>1</v>
      </c>
    </row>
    <row r="4647" spans="1:2" x14ac:dyDescent="0.3">
      <c r="A4647" s="17">
        <v>4644</v>
      </c>
      <c r="B4647" s="18">
        <v>1</v>
      </c>
    </row>
    <row r="4648" spans="1:2" x14ac:dyDescent="0.3">
      <c r="A4648" s="17">
        <v>4645</v>
      </c>
      <c r="B4648" s="18">
        <v>1</v>
      </c>
    </row>
    <row r="4649" spans="1:2" x14ac:dyDescent="0.3">
      <c r="A4649" s="17">
        <v>4646</v>
      </c>
      <c r="B4649" s="18">
        <v>1</v>
      </c>
    </row>
    <row r="4650" spans="1:2" x14ac:dyDescent="0.3">
      <c r="A4650" s="17">
        <v>4647</v>
      </c>
      <c r="B4650" s="18">
        <v>1</v>
      </c>
    </row>
    <row r="4651" spans="1:2" x14ac:dyDescent="0.3">
      <c r="A4651" s="17">
        <v>4648</v>
      </c>
      <c r="B4651" s="18">
        <v>1</v>
      </c>
    </row>
    <row r="4652" spans="1:2" x14ac:dyDescent="0.3">
      <c r="A4652" s="17">
        <v>4649</v>
      </c>
      <c r="B4652" s="18">
        <v>1</v>
      </c>
    </row>
    <row r="4653" spans="1:2" x14ac:dyDescent="0.3">
      <c r="A4653" s="17">
        <v>4650</v>
      </c>
      <c r="B4653" s="18">
        <v>1</v>
      </c>
    </row>
    <row r="4654" spans="1:2" x14ac:dyDescent="0.3">
      <c r="A4654" s="17">
        <v>4651</v>
      </c>
      <c r="B4654" s="18">
        <v>1</v>
      </c>
    </row>
    <row r="4655" spans="1:2" x14ac:dyDescent="0.3">
      <c r="A4655" s="17">
        <v>4652</v>
      </c>
      <c r="B4655" s="18">
        <v>1</v>
      </c>
    </row>
    <row r="4656" spans="1:2" x14ac:dyDescent="0.3">
      <c r="A4656" s="17">
        <v>4653</v>
      </c>
      <c r="B4656" s="18">
        <v>1</v>
      </c>
    </row>
    <row r="4657" spans="1:2" x14ac:dyDescent="0.3">
      <c r="A4657" s="17">
        <v>4654</v>
      </c>
      <c r="B4657" s="18">
        <v>1</v>
      </c>
    </row>
    <row r="4658" spans="1:2" x14ac:dyDescent="0.3">
      <c r="A4658" s="17">
        <v>4655</v>
      </c>
      <c r="B4658" s="18">
        <v>1</v>
      </c>
    </row>
    <row r="4659" spans="1:2" x14ac:dyDescent="0.3">
      <c r="A4659" s="17">
        <v>4656</v>
      </c>
      <c r="B4659" s="18">
        <v>1</v>
      </c>
    </row>
    <row r="4660" spans="1:2" x14ac:dyDescent="0.3">
      <c r="A4660" s="17">
        <v>4657</v>
      </c>
      <c r="B4660" s="18">
        <v>1</v>
      </c>
    </row>
    <row r="4661" spans="1:2" x14ac:dyDescent="0.3">
      <c r="A4661" s="17">
        <v>4658</v>
      </c>
      <c r="B4661" s="18">
        <v>1</v>
      </c>
    </row>
    <row r="4662" spans="1:2" x14ac:dyDescent="0.3">
      <c r="A4662" s="17">
        <v>4659</v>
      </c>
      <c r="B4662" s="18">
        <v>1</v>
      </c>
    </row>
    <row r="4663" spans="1:2" x14ac:dyDescent="0.3">
      <c r="A4663" s="17">
        <v>4660</v>
      </c>
      <c r="B4663" s="18">
        <v>1</v>
      </c>
    </row>
    <row r="4664" spans="1:2" x14ac:dyDescent="0.3">
      <c r="A4664" s="17">
        <v>4661</v>
      </c>
      <c r="B4664" s="18">
        <v>1</v>
      </c>
    </row>
    <row r="4665" spans="1:2" x14ac:dyDescent="0.3">
      <c r="A4665" s="17">
        <v>4662</v>
      </c>
      <c r="B4665" s="18">
        <v>1</v>
      </c>
    </row>
    <row r="4666" spans="1:2" x14ac:dyDescent="0.3">
      <c r="A4666" s="17">
        <v>4663</v>
      </c>
      <c r="B4666" s="18">
        <v>1</v>
      </c>
    </row>
    <row r="4667" spans="1:2" x14ac:dyDescent="0.3">
      <c r="A4667" s="17">
        <v>4664</v>
      </c>
      <c r="B4667" s="18">
        <v>1</v>
      </c>
    </row>
    <row r="4668" spans="1:2" x14ac:dyDescent="0.3">
      <c r="A4668" s="17">
        <v>4665</v>
      </c>
      <c r="B4668" s="18">
        <v>1</v>
      </c>
    </row>
    <row r="4669" spans="1:2" x14ac:dyDescent="0.3">
      <c r="A4669" s="17">
        <v>4666</v>
      </c>
      <c r="B4669" s="18">
        <v>1</v>
      </c>
    </row>
    <row r="4670" spans="1:2" x14ac:dyDescent="0.3">
      <c r="A4670" s="17">
        <v>4667</v>
      </c>
      <c r="B4670" s="18">
        <v>1</v>
      </c>
    </row>
    <row r="4671" spans="1:2" x14ac:dyDescent="0.3">
      <c r="A4671" s="17">
        <v>4668</v>
      </c>
      <c r="B4671" s="18">
        <v>1</v>
      </c>
    </row>
    <row r="4672" spans="1:2" x14ac:dyDescent="0.3">
      <c r="A4672" s="17">
        <v>4669</v>
      </c>
      <c r="B4672" s="18">
        <v>1</v>
      </c>
    </row>
    <row r="4673" spans="1:2" x14ac:dyDescent="0.3">
      <c r="A4673" s="17">
        <v>4670</v>
      </c>
      <c r="B4673" s="18">
        <v>1</v>
      </c>
    </row>
    <row r="4674" spans="1:2" x14ac:dyDescent="0.3">
      <c r="A4674" s="17">
        <v>4671</v>
      </c>
      <c r="B4674" s="18">
        <v>1</v>
      </c>
    </row>
    <row r="4675" spans="1:2" x14ac:dyDescent="0.3">
      <c r="A4675" s="17">
        <v>4672</v>
      </c>
      <c r="B4675" s="18">
        <v>1</v>
      </c>
    </row>
    <row r="4676" spans="1:2" x14ac:dyDescent="0.3">
      <c r="A4676" s="17">
        <v>4673</v>
      </c>
      <c r="B4676" s="18">
        <v>1</v>
      </c>
    </row>
    <row r="4677" spans="1:2" x14ac:dyDescent="0.3">
      <c r="A4677" s="17">
        <v>4674</v>
      </c>
      <c r="B4677" s="18">
        <v>1</v>
      </c>
    </row>
    <row r="4678" spans="1:2" x14ac:dyDescent="0.3">
      <c r="A4678" s="17">
        <v>4675</v>
      </c>
      <c r="B4678" s="18">
        <v>1</v>
      </c>
    </row>
    <row r="4679" spans="1:2" x14ac:dyDescent="0.3">
      <c r="A4679" s="17">
        <v>4676</v>
      </c>
      <c r="B4679" s="18">
        <v>1</v>
      </c>
    </row>
    <row r="4680" spans="1:2" x14ac:dyDescent="0.3">
      <c r="A4680" s="17">
        <v>4677</v>
      </c>
      <c r="B4680" s="18">
        <v>1</v>
      </c>
    </row>
    <row r="4681" spans="1:2" x14ac:dyDescent="0.3">
      <c r="A4681" s="17">
        <v>4678</v>
      </c>
      <c r="B4681" s="18">
        <v>1</v>
      </c>
    </row>
    <row r="4682" spans="1:2" x14ac:dyDescent="0.3">
      <c r="A4682" s="17">
        <v>4679</v>
      </c>
      <c r="B4682" s="18">
        <v>1</v>
      </c>
    </row>
    <row r="4683" spans="1:2" x14ac:dyDescent="0.3">
      <c r="A4683" s="17">
        <v>4680</v>
      </c>
      <c r="B4683" s="18">
        <v>1</v>
      </c>
    </row>
    <row r="4684" spans="1:2" x14ac:dyDescent="0.3">
      <c r="A4684" s="17">
        <v>4681</v>
      </c>
      <c r="B4684" s="18">
        <v>1</v>
      </c>
    </row>
    <row r="4685" spans="1:2" x14ac:dyDescent="0.3">
      <c r="A4685" s="17">
        <v>4682</v>
      </c>
      <c r="B4685" s="18">
        <v>1</v>
      </c>
    </row>
    <row r="4686" spans="1:2" x14ac:dyDescent="0.3">
      <c r="A4686" s="17">
        <v>4683</v>
      </c>
      <c r="B4686" s="18">
        <v>1</v>
      </c>
    </row>
    <row r="4687" spans="1:2" x14ac:dyDescent="0.3">
      <c r="A4687" s="17">
        <v>4684</v>
      </c>
      <c r="B4687" s="18">
        <v>1</v>
      </c>
    </row>
    <row r="4688" spans="1:2" x14ac:dyDescent="0.3">
      <c r="A4688" s="17">
        <v>4685</v>
      </c>
      <c r="B4688" s="18">
        <v>1</v>
      </c>
    </row>
    <row r="4689" spans="1:2" x14ac:dyDescent="0.3">
      <c r="A4689" s="17">
        <v>4686</v>
      </c>
      <c r="B4689" s="18">
        <v>1</v>
      </c>
    </row>
    <row r="4690" spans="1:2" x14ac:dyDescent="0.3">
      <c r="A4690" s="17">
        <v>4687</v>
      </c>
      <c r="B4690" s="18">
        <v>1</v>
      </c>
    </row>
    <row r="4691" spans="1:2" x14ac:dyDescent="0.3">
      <c r="A4691" s="17">
        <v>4688</v>
      </c>
      <c r="B4691" s="18">
        <v>1</v>
      </c>
    </row>
    <row r="4692" spans="1:2" x14ac:dyDescent="0.3">
      <c r="A4692" s="17">
        <v>4689</v>
      </c>
      <c r="B4692" s="18">
        <v>1</v>
      </c>
    </row>
    <row r="4693" spans="1:2" x14ac:dyDescent="0.3">
      <c r="A4693" s="17">
        <v>4690</v>
      </c>
      <c r="B4693" s="18">
        <v>1</v>
      </c>
    </row>
    <row r="4694" spans="1:2" x14ac:dyDescent="0.3">
      <c r="A4694" s="17">
        <v>4691</v>
      </c>
      <c r="B4694" s="18">
        <v>1</v>
      </c>
    </row>
    <row r="4695" spans="1:2" x14ac:dyDescent="0.3">
      <c r="A4695" s="17">
        <v>4692</v>
      </c>
      <c r="B4695" s="18">
        <v>1</v>
      </c>
    </row>
    <row r="4696" spans="1:2" x14ac:dyDescent="0.3">
      <c r="A4696" s="17">
        <v>4693</v>
      </c>
      <c r="B4696" s="18">
        <v>1</v>
      </c>
    </row>
    <row r="4697" spans="1:2" x14ac:dyDescent="0.3">
      <c r="A4697" s="17">
        <v>4694</v>
      </c>
      <c r="B4697" s="18">
        <v>1</v>
      </c>
    </row>
    <row r="4698" spans="1:2" x14ac:dyDescent="0.3">
      <c r="A4698" s="17">
        <v>4695</v>
      </c>
      <c r="B4698" s="18">
        <v>1</v>
      </c>
    </row>
    <row r="4699" spans="1:2" x14ac:dyDescent="0.3">
      <c r="A4699" s="17">
        <v>4696</v>
      </c>
      <c r="B4699" s="18">
        <v>1</v>
      </c>
    </row>
    <row r="4700" spans="1:2" x14ac:dyDescent="0.3">
      <c r="A4700" s="17">
        <v>4697</v>
      </c>
      <c r="B4700" s="18">
        <v>1</v>
      </c>
    </row>
    <row r="4701" spans="1:2" x14ac:dyDescent="0.3">
      <c r="A4701" s="17">
        <v>4698</v>
      </c>
      <c r="B4701" s="18">
        <v>1</v>
      </c>
    </row>
    <row r="4702" spans="1:2" x14ac:dyDescent="0.3">
      <c r="A4702" s="17">
        <v>4699</v>
      </c>
      <c r="B4702" s="18">
        <v>1</v>
      </c>
    </row>
    <row r="4703" spans="1:2" x14ac:dyDescent="0.3">
      <c r="A4703" s="17">
        <v>4700</v>
      </c>
      <c r="B4703" s="18">
        <v>1</v>
      </c>
    </row>
    <row r="4704" spans="1:2" x14ac:dyDescent="0.3">
      <c r="A4704" s="17">
        <v>4701</v>
      </c>
      <c r="B4704" s="18">
        <v>1</v>
      </c>
    </row>
    <row r="4705" spans="1:2" x14ac:dyDescent="0.3">
      <c r="A4705" s="17">
        <v>4702</v>
      </c>
      <c r="B4705" s="18">
        <v>1</v>
      </c>
    </row>
    <row r="4706" spans="1:2" x14ac:dyDescent="0.3">
      <c r="A4706" s="17">
        <v>4703</v>
      </c>
      <c r="B4706" s="18">
        <v>1</v>
      </c>
    </row>
    <row r="4707" spans="1:2" x14ac:dyDescent="0.3">
      <c r="A4707" s="17">
        <v>4704</v>
      </c>
      <c r="B4707" s="18">
        <v>1</v>
      </c>
    </row>
    <row r="4708" spans="1:2" x14ac:dyDescent="0.3">
      <c r="A4708" s="17">
        <v>4705</v>
      </c>
      <c r="B4708" s="18">
        <v>1</v>
      </c>
    </row>
    <row r="4709" spans="1:2" x14ac:dyDescent="0.3">
      <c r="A4709" s="17">
        <v>4706</v>
      </c>
      <c r="B4709" s="18">
        <v>1</v>
      </c>
    </row>
    <row r="4710" spans="1:2" x14ac:dyDescent="0.3">
      <c r="A4710" s="17">
        <v>4707</v>
      </c>
      <c r="B4710" s="18">
        <v>1</v>
      </c>
    </row>
    <row r="4711" spans="1:2" x14ac:dyDescent="0.3">
      <c r="A4711" s="17">
        <v>4708</v>
      </c>
      <c r="B4711" s="18">
        <v>1</v>
      </c>
    </row>
    <row r="4712" spans="1:2" x14ac:dyDescent="0.3">
      <c r="A4712" s="17">
        <v>4709</v>
      </c>
      <c r="B4712" s="18">
        <v>1</v>
      </c>
    </row>
    <row r="4713" spans="1:2" x14ac:dyDescent="0.3">
      <c r="A4713" s="17">
        <v>4710</v>
      </c>
      <c r="B4713" s="18">
        <v>1</v>
      </c>
    </row>
    <row r="4714" spans="1:2" x14ac:dyDescent="0.3">
      <c r="A4714" s="17">
        <v>4711</v>
      </c>
      <c r="B4714" s="18">
        <v>1</v>
      </c>
    </row>
    <row r="4715" spans="1:2" x14ac:dyDescent="0.3">
      <c r="A4715" s="17">
        <v>4712</v>
      </c>
      <c r="B4715" s="18">
        <v>1</v>
      </c>
    </row>
    <row r="4716" spans="1:2" x14ac:dyDescent="0.3">
      <c r="A4716" s="17">
        <v>4713</v>
      </c>
      <c r="B4716" s="18">
        <v>1</v>
      </c>
    </row>
    <row r="4717" spans="1:2" x14ac:dyDescent="0.3">
      <c r="A4717" s="17">
        <v>4714</v>
      </c>
      <c r="B4717" s="18">
        <v>1</v>
      </c>
    </row>
    <row r="4718" spans="1:2" x14ac:dyDescent="0.3">
      <c r="A4718" s="17">
        <v>4715</v>
      </c>
      <c r="B4718" s="18">
        <v>1</v>
      </c>
    </row>
    <row r="4719" spans="1:2" x14ac:dyDescent="0.3">
      <c r="A4719" s="17">
        <v>4716</v>
      </c>
      <c r="B4719" s="18">
        <v>1</v>
      </c>
    </row>
    <row r="4720" spans="1:2" x14ac:dyDescent="0.3">
      <c r="A4720" s="17">
        <v>4717</v>
      </c>
      <c r="B4720" s="18">
        <v>1</v>
      </c>
    </row>
    <row r="4721" spans="1:2" x14ac:dyDescent="0.3">
      <c r="A4721" s="17">
        <v>4718</v>
      </c>
      <c r="B4721" s="18">
        <v>1</v>
      </c>
    </row>
    <row r="4722" spans="1:2" x14ac:dyDescent="0.3">
      <c r="A4722" s="17">
        <v>4719</v>
      </c>
      <c r="B4722" s="18">
        <v>1</v>
      </c>
    </row>
    <row r="4723" spans="1:2" x14ac:dyDescent="0.3">
      <c r="A4723" s="17">
        <v>4720</v>
      </c>
      <c r="B4723" s="18">
        <v>1</v>
      </c>
    </row>
    <row r="4724" spans="1:2" x14ac:dyDescent="0.3">
      <c r="A4724" s="17">
        <v>4721</v>
      </c>
      <c r="B4724" s="18">
        <v>1</v>
      </c>
    </row>
    <row r="4725" spans="1:2" x14ac:dyDescent="0.3">
      <c r="A4725" s="17">
        <v>4722</v>
      </c>
      <c r="B4725" s="18">
        <v>1</v>
      </c>
    </row>
    <row r="4726" spans="1:2" x14ac:dyDescent="0.3">
      <c r="A4726" s="17">
        <v>4723</v>
      </c>
      <c r="B4726" s="18">
        <v>1</v>
      </c>
    </row>
    <row r="4727" spans="1:2" x14ac:dyDescent="0.3">
      <c r="A4727" s="17">
        <v>4724</v>
      </c>
      <c r="B4727" s="18">
        <v>1</v>
      </c>
    </row>
    <row r="4728" spans="1:2" x14ac:dyDescent="0.3">
      <c r="A4728" s="17">
        <v>4725</v>
      </c>
      <c r="B4728" s="18">
        <v>1</v>
      </c>
    </row>
    <row r="4729" spans="1:2" x14ac:dyDescent="0.3">
      <c r="A4729" s="17">
        <v>4726</v>
      </c>
      <c r="B4729" s="18">
        <v>1</v>
      </c>
    </row>
    <row r="4730" spans="1:2" x14ac:dyDescent="0.3">
      <c r="A4730" s="17">
        <v>4727</v>
      </c>
      <c r="B4730" s="18">
        <v>1</v>
      </c>
    </row>
    <row r="4731" spans="1:2" x14ac:dyDescent="0.3">
      <c r="A4731" s="17">
        <v>4728</v>
      </c>
      <c r="B4731" s="18">
        <v>1</v>
      </c>
    </row>
    <row r="4732" spans="1:2" x14ac:dyDescent="0.3">
      <c r="A4732" s="17">
        <v>4729</v>
      </c>
      <c r="B4732" s="18">
        <v>1</v>
      </c>
    </row>
    <row r="4733" spans="1:2" x14ac:dyDescent="0.3">
      <c r="A4733" s="17">
        <v>4730</v>
      </c>
      <c r="B4733" s="18">
        <v>1</v>
      </c>
    </row>
    <row r="4734" spans="1:2" x14ac:dyDescent="0.3">
      <c r="A4734" s="17">
        <v>4731</v>
      </c>
      <c r="B4734" s="18">
        <v>1</v>
      </c>
    </row>
    <row r="4735" spans="1:2" x14ac:dyDescent="0.3">
      <c r="A4735" s="17">
        <v>4732</v>
      </c>
      <c r="B4735" s="18">
        <v>1</v>
      </c>
    </row>
    <row r="4736" spans="1:2" x14ac:dyDescent="0.3">
      <c r="A4736" s="17">
        <v>4733</v>
      </c>
      <c r="B4736" s="18">
        <v>1</v>
      </c>
    </row>
    <row r="4737" spans="1:2" x14ac:dyDescent="0.3">
      <c r="A4737" s="17">
        <v>4734</v>
      </c>
      <c r="B4737" s="18">
        <v>1</v>
      </c>
    </row>
    <row r="4738" spans="1:2" x14ac:dyDescent="0.3">
      <c r="A4738" s="17">
        <v>4735</v>
      </c>
      <c r="B4738" s="18">
        <v>1</v>
      </c>
    </row>
    <row r="4739" spans="1:2" x14ac:dyDescent="0.3">
      <c r="A4739" s="17">
        <v>4736</v>
      </c>
      <c r="B4739" s="18">
        <v>1</v>
      </c>
    </row>
    <row r="4740" spans="1:2" x14ac:dyDescent="0.3">
      <c r="A4740" s="17">
        <v>4737</v>
      </c>
      <c r="B4740" s="18">
        <v>1</v>
      </c>
    </row>
    <row r="4741" spans="1:2" x14ac:dyDescent="0.3">
      <c r="A4741" s="17">
        <v>4738</v>
      </c>
      <c r="B4741" s="18">
        <v>1</v>
      </c>
    </row>
    <row r="4742" spans="1:2" x14ac:dyDescent="0.3">
      <c r="A4742" s="17">
        <v>4739</v>
      </c>
      <c r="B4742" s="18">
        <v>1</v>
      </c>
    </row>
    <row r="4743" spans="1:2" x14ac:dyDescent="0.3">
      <c r="A4743" s="17">
        <v>4740</v>
      </c>
      <c r="B4743" s="18">
        <v>1</v>
      </c>
    </row>
    <row r="4744" spans="1:2" x14ac:dyDescent="0.3">
      <c r="A4744" s="17">
        <v>4741</v>
      </c>
      <c r="B4744" s="18">
        <v>1</v>
      </c>
    </row>
    <row r="4745" spans="1:2" x14ac:dyDescent="0.3">
      <c r="A4745" s="17">
        <v>4742</v>
      </c>
      <c r="B4745" s="18">
        <v>1</v>
      </c>
    </row>
    <row r="4746" spans="1:2" x14ac:dyDescent="0.3">
      <c r="A4746" s="17">
        <v>4743</v>
      </c>
      <c r="B4746" s="18">
        <v>1</v>
      </c>
    </row>
    <row r="4747" spans="1:2" x14ac:dyDescent="0.3">
      <c r="A4747" s="17">
        <v>4744</v>
      </c>
      <c r="B4747" s="18">
        <v>1</v>
      </c>
    </row>
    <row r="4748" spans="1:2" x14ac:dyDescent="0.3">
      <c r="A4748" s="17">
        <v>4745</v>
      </c>
      <c r="B4748" s="18">
        <v>1</v>
      </c>
    </row>
    <row r="4749" spans="1:2" x14ac:dyDescent="0.3">
      <c r="A4749" s="17">
        <v>4746</v>
      </c>
      <c r="B4749" s="18">
        <v>1</v>
      </c>
    </row>
    <row r="4750" spans="1:2" x14ac:dyDescent="0.3">
      <c r="A4750" s="17">
        <v>4747</v>
      </c>
      <c r="B4750" s="18">
        <v>1</v>
      </c>
    </row>
    <row r="4751" spans="1:2" x14ac:dyDescent="0.3">
      <c r="A4751" s="17">
        <v>4748</v>
      </c>
      <c r="B4751" s="18">
        <v>1</v>
      </c>
    </row>
    <row r="4752" spans="1:2" x14ac:dyDescent="0.3">
      <c r="A4752" s="17">
        <v>4749</v>
      </c>
      <c r="B4752" s="18">
        <v>1</v>
      </c>
    </row>
    <row r="4753" spans="1:2" x14ac:dyDescent="0.3">
      <c r="A4753" s="17">
        <v>4750</v>
      </c>
      <c r="B4753" s="18">
        <v>1</v>
      </c>
    </row>
    <row r="4754" spans="1:2" x14ac:dyDescent="0.3">
      <c r="A4754" s="17">
        <v>4751</v>
      </c>
      <c r="B4754" s="18">
        <v>1</v>
      </c>
    </row>
    <row r="4755" spans="1:2" x14ac:dyDescent="0.3">
      <c r="A4755" s="17">
        <v>4752</v>
      </c>
      <c r="B4755" s="18">
        <v>1</v>
      </c>
    </row>
    <row r="4756" spans="1:2" x14ac:dyDescent="0.3">
      <c r="A4756" s="17">
        <v>4753</v>
      </c>
      <c r="B4756" s="18">
        <v>1</v>
      </c>
    </row>
    <row r="4757" spans="1:2" x14ac:dyDescent="0.3">
      <c r="A4757" s="17">
        <v>4754</v>
      </c>
      <c r="B4757" s="18">
        <v>1</v>
      </c>
    </row>
    <row r="4758" spans="1:2" x14ac:dyDescent="0.3">
      <c r="A4758" s="17">
        <v>4755</v>
      </c>
      <c r="B4758" s="18">
        <v>1</v>
      </c>
    </row>
    <row r="4759" spans="1:2" x14ac:dyDescent="0.3">
      <c r="A4759" s="17">
        <v>4756</v>
      </c>
      <c r="B4759" s="18">
        <v>1</v>
      </c>
    </row>
    <row r="4760" spans="1:2" x14ac:dyDescent="0.3">
      <c r="A4760" s="17">
        <v>4757</v>
      </c>
      <c r="B4760" s="18">
        <v>1</v>
      </c>
    </row>
    <row r="4761" spans="1:2" x14ac:dyDescent="0.3">
      <c r="A4761" s="17">
        <v>4758</v>
      </c>
      <c r="B4761" s="18">
        <v>1</v>
      </c>
    </row>
    <row r="4762" spans="1:2" x14ac:dyDescent="0.3">
      <c r="A4762" s="17">
        <v>4759</v>
      </c>
      <c r="B4762" s="18">
        <v>1</v>
      </c>
    </row>
    <row r="4763" spans="1:2" x14ac:dyDescent="0.3">
      <c r="A4763" s="17">
        <v>4760</v>
      </c>
      <c r="B4763" s="18">
        <v>1</v>
      </c>
    </row>
    <row r="4764" spans="1:2" x14ac:dyDescent="0.3">
      <c r="A4764" s="17">
        <v>4761</v>
      </c>
      <c r="B4764" s="18">
        <v>1</v>
      </c>
    </row>
    <row r="4765" spans="1:2" x14ac:dyDescent="0.3">
      <c r="A4765" s="17">
        <v>4762</v>
      </c>
      <c r="B4765" s="18">
        <v>1</v>
      </c>
    </row>
    <row r="4766" spans="1:2" x14ac:dyDescent="0.3">
      <c r="A4766" s="17">
        <v>4763</v>
      </c>
      <c r="B4766" s="18">
        <v>1</v>
      </c>
    </row>
    <row r="4767" spans="1:2" x14ac:dyDescent="0.3">
      <c r="A4767" s="17">
        <v>4764</v>
      </c>
      <c r="B4767" s="18">
        <v>1</v>
      </c>
    </row>
    <row r="4768" spans="1:2" x14ac:dyDescent="0.3">
      <c r="A4768" s="17">
        <v>4765</v>
      </c>
      <c r="B4768" s="18">
        <v>1</v>
      </c>
    </row>
    <row r="4769" spans="1:2" x14ac:dyDescent="0.3">
      <c r="A4769" s="17">
        <v>4766</v>
      </c>
      <c r="B4769" s="18">
        <v>1</v>
      </c>
    </row>
    <row r="4770" spans="1:2" x14ac:dyDescent="0.3">
      <c r="A4770" s="17">
        <v>4767</v>
      </c>
      <c r="B4770" s="18">
        <v>1</v>
      </c>
    </row>
    <row r="4771" spans="1:2" x14ac:dyDescent="0.3">
      <c r="A4771" s="17">
        <v>4768</v>
      </c>
      <c r="B4771" s="18">
        <v>1</v>
      </c>
    </row>
    <row r="4772" spans="1:2" x14ac:dyDescent="0.3">
      <c r="A4772" s="17">
        <v>4769</v>
      </c>
      <c r="B4772" s="18">
        <v>1</v>
      </c>
    </row>
    <row r="4773" spans="1:2" x14ac:dyDescent="0.3">
      <c r="A4773" s="17">
        <v>4770</v>
      </c>
      <c r="B4773" s="18">
        <v>1</v>
      </c>
    </row>
    <row r="4774" spans="1:2" x14ac:dyDescent="0.3">
      <c r="A4774" s="17">
        <v>4771</v>
      </c>
      <c r="B4774" s="18">
        <v>1</v>
      </c>
    </row>
    <row r="4775" spans="1:2" x14ac:dyDescent="0.3">
      <c r="A4775" s="17">
        <v>4772</v>
      </c>
      <c r="B4775" s="18">
        <v>1</v>
      </c>
    </row>
    <row r="4776" spans="1:2" x14ac:dyDescent="0.3">
      <c r="A4776" s="17">
        <v>4773</v>
      </c>
      <c r="B4776" s="18">
        <v>1</v>
      </c>
    </row>
    <row r="4777" spans="1:2" x14ac:dyDescent="0.3">
      <c r="A4777" s="17">
        <v>4774</v>
      </c>
      <c r="B4777" s="18">
        <v>1</v>
      </c>
    </row>
    <row r="4778" spans="1:2" x14ac:dyDescent="0.3">
      <c r="A4778" s="17">
        <v>4775</v>
      </c>
      <c r="B4778" s="18">
        <v>1</v>
      </c>
    </row>
    <row r="4779" spans="1:2" x14ac:dyDescent="0.3">
      <c r="A4779" s="17">
        <v>4776</v>
      </c>
      <c r="B4779" s="18">
        <v>1</v>
      </c>
    </row>
    <row r="4780" spans="1:2" x14ac:dyDescent="0.3">
      <c r="A4780" s="17">
        <v>4777</v>
      </c>
      <c r="B4780" s="18">
        <v>1</v>
      </c>
    </row>
    <row r="4781" spans="1:2" x14ac:dyDescent="0.3">
      <c r="A4781" s="17">
        <v>4778</v>
      </c>
      <c r="B4781" s="18">
        <v>1</v>
      </c>
    </row>
    <row r="4782" spans="1:2" x14ac:dyDescent="0.3">
      <c r="A4782" s="17">
        <v>4779</v>
      </c>
      <c r="B4782" s="18">
        <v>1</v>
      </c>
    </row>
    <row r="4783" spans="1:2" x14ac:dyDescent="0.3">
      <c r="A4783" s="17">
        <v>4780</v>
      </c>
      <c r="B4783" s="18">
        <v>1</v>
      </c>
    </row>
    <row r="4784" spans="1:2" x14ac:dyDescent="0.3">
      <c r="A4784" s="17">
        <v>4781</v>
      </c>
      <c r="B4784" s="18">
        <v>1</v>
      </c>
    </row>
    <row r="4785" spans="1:2" x14ac:dyDescent="0.3">
      <c r="A4785" s="17">
        <v>4782</v>
      </c>
      <c r="B4785" s="18">
        <v>1</v>
      </c>
    </row>
    <row r="4786" spans="1:2" x14ac:dyDescent="0.3">
      <c r="A4786" s="17">
        <v>4783</v>
      </c>
      <c r="B4786" s="18">
        <v>1</v>
      </c>
    </row>
    <row r="4787" spans="1:2" x14ac:dyDescent="0.3">
      <c r="A4787" s="17">
        <v>4784</v>
      </c>
      <c r="B4787" s="18">
        <v>1</v>
      </c>
    </row>
    <row r="4788" spans="1:2" x14ac:dyDescent="0.3">
      <c r="A4788" s="17">
        <v>4785</v>
      </c>
      <c r="B4788" s="18">
        <v>1</v>
      </c>
    </row>
    <row r="4789" spans="1:2" x14ac:dyDescent="0.3">
      <c r="A4789" s="17">
        <v>4786</v>
      </c>
      <c r="B4789" s="18">
        <v>1</v>
      </c>
    </row>
    <row r="4790" spans="1:2" x14ac:dyDescent="0.3">
      <c r="A4790" s="17">
        <v>4787</v>
      </c>
      <c r="B4790" s="18">
        <v>1</v>
      </c>
    </row>
    <row r="4791" spans="1:2" x14ac:dyDescent="0.3">
      <c r="A4791" s="17">
        <v>4788</v>
      </c>
      <c r="B4791" s="18">
        <v>1</v>
      </c>
    </row>
    <row r="4792" spans="1:2" x14ac:dyDescent="0.3">
      <c r="A4792" s="17">
        <v>4789</v>
      </c>
      <c r="B4792" s="18">
        <v>1</v>
      </c>
    </row>
    <row r="4793" spans="1:2" x14ac:dyDescent="0.3">
      <c r="A4793" s="17">
        <v>4790</v>
      </c>
      <c r="B4793" s="18">
        <v>1</v>
      </c>
    </row>
    <row r="4794" spans="1:2" x14ac:dyDescent="0.3">
      <c r="A4794" s="17">
        <v>4791</v>
      </c>
      <c r="B4794" s="18">
        <v>1</v>
      </c>
    </row>
    <row r="4795" spans="1:2" x14ac:dyDescent="0.3">
      <c r="A4795" s="17">
        <v>4792</v>
      </c>
      <c r="B4795" s="18">
        <v>1</v>
      </c>
    </row>
    <row r="4796" spans="1:2" x14ac:dyDescent="0.3">
      <c r="A4796" s="17">
        <v>4793</v>
      </c>
      <c r="B4796" s="18">
        <v>1</v>
      </c>
    </row>
    <row r="4797" spans="1:2" x14ac:dyDescent="0.3">
      <c r="A4797" s="17">
        <v>4794</v>
      </c>
      <c r="B4797" s="18">
        <v>1</v>
      </c>
    </row>
    <row r="4798" spans="1:2" x14ac:dyDescent="0.3">
      <c r="A4798" s="17">
        <v>4795</v>
      </c>
      <c r="B4798" s="18">
        <v>1</v>
      </c>
    </row>
    <row r="4799" spans="1:2" x14ac:dyDescent="0.3">
      <c r="A4799" s="17">
        <v>4796</v>
      </c>
      <c r="B4799" s="18">
        <v>1</v>
      </c>
    </row>
    <row r="4800" spans="1:2" x14ac:dyDescent="0.3">
      <c r="A4800" s="17">
        <v>4797</v>
      </c>
      <c r="B4800" s="18">
        <v>1</v>
      </c>
    </row>
    <row r="4801" spans="1:2" x14ac:dyDescent="0.3">
      <c r="A4801" s="17">
        <v>4798</v>
      </c>
      <c r="B4801" s="18">
        <v>1</v>
      </c>
    </row>
    <row r="4802" spans="1:2" x14ac:dyDescent="0.3">
      <c r="A4802" s="17">
        <v>4799</v>
      </c>
      <c r="B4802" s="18">
        <v>1</v>
      </c>
    </row>
    <row r="4803" spans="1:2" x14ac:dyDescent="0.3">
      <c r="A4803" s="17">
        <v>4800</v>
      </c>
      <c r="B4803" s="18">
        <v>1</v>
      </c>
    </row>
    <row r="4804" spans="1:2" x14ac:dyDescent="0.3">
      <c r="A4804" s="17">
        <v>4801</v>
      </c>
      <c r="B4804" s="18">
        <v>1</v>
      </c>
    </row>
    <row r="4805" spans="1:2" x14ac:dyDescent="0.3">
      <c r="A4805" s="17">
        <v>4802</v>
      </c>
      <c r="B4805" s="18">
        <v>1</v>
      </c>
    </row>
    <row r="4806" spans="1:2" x14ac:dyDescent="0.3">
      <c r="A4806" s="17">
        <v>4803</v>
      </c>
      <c r="B4806" s="18">
        <v>1</v>
      </c>
    </row>
    <row r="4807" spans="1:2" x14ac:dyDescent="0.3">
      <c r="A4807" s="17">
        <v>4804</v>
      </c>
      <c r="B4807" s="18">
        <v>1</v>
      </c>
    </row>
    <row r="4808" spans="1:2" x14ac:dyDescent="0.3">
      <c r="A4808" s="17">
        <v>4805</v>
      </c>
      <c r="B4808" s="18">
        <v>1</v>
      </c>
    </row>
    <row r="4809" spans="1:2" x14ac:dyDescent="0.3">
      <c r="A4809" s="17">
        <v>4806</v>
      </c>
      <c r="B4809" s="18">
        <v>1</v>
      </c>
    </row>
    <row r="4810" spans="1:2" x14ac:dyDescent="0.3">
      <c r="A4810" s="17">
        <v>4807</v>
      </c>
      <c r="B4810" s="18">
        <v>1</v>
      </c>
    </row>
    <row r="4811" spans="1:2" x14ac:dyDescent="0.3">
      <c r="A4811" s="17">
        <v>4808</v>
      </c>
      <c r="B4811" s="18">
        <v>1</v>
      </c>
    </row>
    <row r="4812" spans="1:2" x14ac:dyDescent="0.3">
      <c r="A4812" s="17">
        <v>4809</v>
      </c>
      <c r="B4812" s="18">
        <v>1</v>
      </c>
    </row>
    <row r="4813" spans="1:2" x14ac:dyDescent="0.3">
      <c r="A4813" s="17">
        <v>4810</v>
      </c>
      <c r="B4813" s="18">
        <v>1</v>
      </c>
    </row>
    <row r="4814" spans="1:2" x14ac:dyDescent="0.3">
      <c r="A4814" s="17">
        <v>4811</v>
      </c>
      <c r="B4814" s="18">
        <v>1</v>
      </c>
    </row>
    <row r="4815" spans="1:2" x14ac:dyDescent="0.3">
      <c r="A4815" s="17">
        <v>4812</v>
      </c>
      <c r="B4815" s="18">
        <v>1</v>
      </c>
    </row>
    <row r="4816" spans="1:2" x14ac:dyDescent="0.3">
      <c r="A4816" s="17">
        <v>4813</v>
      </c>
      <c r="B4816" s="18">
        <v>1</v>
      </c>
    </row>
    <row r="4817" spans="1:2" x14ac:dyDescent="0.3">
      <c r="A4817" s="17">
        <v>4814</v>
      </c>
      <c r="B4817" s="18">
        <v>1</v>
      </c>
    </row>
    <row r="4818" spans="1:2" x14ac:dyDescent="0.3">
      <c r="A4818" s="17">
        <v>4815</v>
      </c>
      <c r="B4818" s="18">
        <v>1</v>
      </c>
    </row>
    <row r="4819" spans="1:2" x14ac:dyDescent="0.3">
      <c r="A4819" s="17">
        <v>4816</v>
      </c>
      <c r="B4819" s="18">
        <v>1</v>
      </c>
    </row>
    <row r="4820" spans="1:2" x14ac:dyDescent="0.3">
      <c r="A4820" s="17">
        <v>4817</v>
      </c>
      <c r="B4820" s="18">
        <v>1</v>
      </c>
    </row>
    <row r="4821" spans="1:2" x14ac:dyDescent="0.3">
      <c r="A4821" s="17">
        <v>4818</v>
      </c>
      <c r="B4821" s="18">
        <v>1</v>
      </c>
    </row>
    <row r="4822" spans="1:2" x14ac:dyDescent="0.3">
      <c r="A4822" s="17">
        <v>4819</v>
      </c>
      <c r="B4822" s="18">
        <v>1</v>
      </c>
    </row>
    <row r="4823" spans="1:2" x14ac:dyDescent="0.3">
      <c r="A4823" s="17">
        <v>4820</v>
      </c>
      <c r="B4823" s="18">
        <v>1</v>
      </c>
    </row>
    <row r="4824" spans="1:2" x14ac:dyDescent="0.3">
      <c r="A4824" s="17">
        <v>4821</v>
      </c>
      <c r="B4824" s="18">
        <v>1</v>
      </c>
    </row>
    <row r="4825" spans="1:2" x14ac:dyDescent="0.3">
      <c r="A4825" s="17">
        <v>4822</v>
      </c>
      <c r="B4825" s="18">
        <v>1</v>
      </c>
    </row>
    <row r="4826" spans="1:2" x14ac:dyDescent="0.3">
      <c r="A4826" s="17">
        <v>4823</v>
      </c>
      <c r="B4826" s="18">
        <v>1</v>
      </c>
    </row>
    <row r="4827" spans="1:2" x14ac:dyDescent="0.3">
      <c r="A4827" s="17">
        <v>4824</v>
      </c>
      <c r="B4827" s="18">
        <v>1</v>
      </c>
    </row>
    <row r="4828" spans="1:2" x14ac:dyDescent="0.3">
      <c r="A4828" s="17">
        <v>4825</v>
      </c>
      <c r="B4828" s="18">
        <v>1</v>
      </c>
    </row>
    <row r="4829" spans="1:2" x14ac:dyDescent="0.3">
      <c r="A4829" s="17">
        <v>4826</v>
      </c>
      <c r="B4829" s="18">
        <v>1</v>
      </c>
    </row>
    <row r="4830" spans="1:2" x14ac:dyDescent="0.3">
      <c r="A4830" s="17">
        <v>4827</v>
      </c>
      <c r="B4830" s="18">
        <v>1</v>
      </c>
    </row>
    <row r="4831" spans="1:2" x14ac:dyDescent="0.3">
      <c r="A4831" s="17">
        <v>4828</v>
      </c>
      <c r="B4831" s="18">
        <v>1</v>
      </c>
    </row>
    <row r="4832" spans="1:2" x14ac:dyDescent="0.3">
      <c r="A4832" s="17">
        <v>4829</v>
      </c>
      <c r="B4832" s="18">
        <v>1</v>
      </c>
    </row>
    <row r="4833" spans="1:2" x14ac:dyDescent="0.3">
      <c r="A4833" s="17">
        <v>4830</v>
      </c>
      <c r="B4833" s="18">
        <v>1</v>
      </c>
    </row>
    <row r="4834" spans="1:2" x14ac:dyDescent="0.3">
      <c r="A4834" s="17">
        <v>4831</v>
      </c>
      <c r="B4834" s="18">
        <v>1</v>
      </c>
    </row>
    <row r="4835" spans="1:2" x14ac:dyDescent="0.3">
      <c r="A4835" s="17">
        <v>4832</v>
      </c>
      <c r="B4835" s="18">
        <v>1</v>
      </c>
    </row>
    <row r="4836" spans="1:2" x14ac:dyDescent="0.3">
      <c r="A4836" s="17">
        <v>4833</v>
      </c>
      <c r="B4836" s="18">
        <v>1</v>
      </c>
    </row>
    <row r="4837" spans="1:2" x14ac:dyDescent="0.3">
      <c r="A4837" s="17">
        <v>4834</v>
      </c>
      <c r="B4837" s="18">
        <v>1</v>
      </c>
    </row>
    <row r="4838" spans="1:2" x14ac:dyDescent="0.3">
      <c r="A4838" s="17">
        <v>4835</v>
      </c>
      <c r="B4838" s="18">
        <v>1</v>
      </c>
    </row>
    <row r="4839" spans="1:2" x14ac:dyDescent="0.3">
      <c r="A4839" s="17">
        <v>4836</v>
      </c>
      <c r="B4839" s="18">
        <v>1</v>
      </c>
    </row>
    <row r="4840" spans="1:2" x14ac:dyDescent="0.3">
      <c r="A4840" s="17">
        <v>4837</v>
      </c>
      <c r="B4840" s="18">
        <v>1</v>
      </c>
    </row>
    <row r="4841" spans="1:2" x14ac:dyDescent="0.3">
      <c r="A4841" s="17">
        <v>4838</v>
      </c>
      <c r="B4841" s="18">
        <v>1</v>
      </c>
    </row>
    <row r="4842" spans="1:2" x14ac:dyDescent="0.3">
      <c r="A4842" s="17">
        <v>4839</v>
      </c>
      <c r="B4842" s="18">
        <v>1</v>
      </c>
    </row>
    <row r="4843" spans="1:2" x14ac:dyDescent="0.3">
      <c r="A4843" s="17">
        <v>4840</v>
      </c>
      <c r="B4843" s="18">
        <v>1</v>
      </c>
    </row>
    <row r="4844" spans="1:2" x14ac:dyDescent="0.3">
      <c r="A4844" s="17">
        <v>4841</v>
      </c>
      <c r="B4844" s="18">
        <v>1</v>
      </c>
    </row>
    <row r="4845" spans="1:2" x14ac:dyDescent="0.3">
      <c r="A4845" s="17">
        <v>4842</v>
      </c>
      <c r="B4845" s="18">
        <v>1</v>
      </c>
    </row>
    <row r="4846" spans="1:2" x14ac:dyDescent="0.3">
      <c r="A4846" s="17">
        <v>4843</v>
      </c>
      <c r="B4846" s="18">
        <v>1</v>
      </c>
    </row>
    <row r="4847" spans="1:2" x14ac:dyDescent="0.3">
      <c r="A4847" s="17">
        <v>4844</v>
      </c>
      <c r="B4847" s="18">
        <v>1</v>
      </c>
    </row>
    <row r="4848" spans="1:2" x14ac:dyDescent="0.3">
      <c r="A4848" s="17">
        <v>4845</v>
      </c>
      <c r="B4848" s="18">
        <v>1</v>
      </c>
    </row>
    <row r="4849" spans="1:2" x14ac:dyDescent="0.3">
      <c r="A4849" s="17">
        <v>4846</v>
      </c>
      <c r="B4849" s="18">
        <v>1</v>
      </c>
    </row>
    <row r="4850" spans="1:2" x14ac:dyDescent="0.3">
      <c r="A4850" s="17">
        <v>4847</v>
      </c>
      <c r="B4850" s="18">
        <v>1</v>
      </c>
    </row>
    <row r="4851" spans="1:2" x14ac:dyDescent="0.3">
      <c r="A4851" s="17">
        <v>4848</v>
      </c>
      <c r="B4851" s="18">
        <v>1</v>
      </c>
    </row>
    <row r="4852" spans="1:2" x14ac:dyDescent="0.3">
      <c r="A4852" s="17">
        <v>4849</v>
      </c>
      <c r="B4852" s="18">
        <v>1</v>
      </c>
    </row>
    <row r="4853" spans="1:2" x14ac:dyDescent="0.3">
      <c r="A4853" s="17">
        <v>4850</v>
      </c>
      <c r="B4853" s="18">
        <v>1</v>
      </c>
    </row>
    <row r="4854" spans="1:2" x14ac:dyDescent="0.3">
      <c r="A4854" s="17">
        <v>4851</v>
      </c>
      <c r="B4854" s="18">
        <v>1</v>
      </c>
    </row>
    <row r="4855" spans="1:2" x14ac:dyDescent="0.3">
      <c r="A4855" s="17">
        <v>4852</v>
      </c>
      <c r="B4855" s="18">
        <v>1</v>
      </c>
    </row>
    <row r="4856" spans="1:2" x14ac:dyDescent="0.3">
      <c r="A4856" s="17">
        <v>4853</v>
      </c>
      <c r="B4856" s="18">
        <v>1</v>
      </c>
    </row>
    <row r="4857" spans="1:2" x14ac:dyDescent="0.3">
      <c r="A4857" s="17">
        <v>4854</v>
      </c>
      <c r="B4857" s="18">
        <v>1</v>
      </c>
    </row>
    <row r="4858" spans="1:2" x14ac:dyDescent="0.3">
      <c r="A4858" s="17">
        <v>4855</v>
      </c>
      <c r="B4858" s="18">
        <v>1</v>
      </c>
    </row>
    <row r="4859" spans="1:2" x14ac:dyDescent="0.3">
      <c r="A4859" s="17">
        <v>4856</v>
      </c>
      <c r="B4859" s="18">
        <v>1</v>
      </c>
    </row>
    <row r="4860" spans="1:2" x14ac:dyDescent="0.3">
      <c r="A4860" s="17">
        <v>4857</v>
      </c>
      <c r="B4860" s="18">
        <v>1</v>
      </c>
    </row>
    <row r="4861" spans="1:2" x14ac:dyDescent="0.3">
      <c r="A4861" s="17">
        <v>4858</v>
      </c>
      <c r="B4861" s="18">
        <v>1</v>
      </c>
    </row>
    <row r="4862" spans="1:2" x14ac:dyDescent="0.3">
      <c r="A4862" s="17">
        <v>4859</v>
      </c>
      <c r="B4862" s="18">
        <v>1</v>
      </c>
    </row>
    <row r="4863" spans="1:2" x14ac:dyDescent="0.3">
      <c r="A4863" s="17">
        <v>4860</v>
      </c>
      <c r="B4863" s="18">
        <v>1</v>
      </c>
    </row>
    <row r="4864" spans="1:2" x14ac:dyDescent="0.3">
      <c r="A4864" s="17">
        <v>4861</v>
      </c>
      <c r="B4864" s="18">
        <v>1</v>
      </c>
    </row>
    <row r="4865" spans="1:2" x14ac:dyDescent="0.3">
      <c r="A4865" s="17">
        <v>4862</v>
      </c>
      <c r="B4865" s="18">
        <v>1</v>
      </c>
    </row>
    <row r="4866" spans="1:2" x14ac:dyDescent="0.3">
      <c r="A4866" s="17">
        <v>4863</v>
      </c>
      <c r="B4866" s="18">
        <v>1</v>
      </c>
    </row>
    <row r="4867" spans="1:2" x14ac:dyDescent="0.3">
      <c r="A4867" s="17">
        <v>4864</v>
      </c>
      <c r="B4867" s="18">
        <v>1</v>
      </c>
    </row>
    <row r="4868" spans="1:2" x14ac:dyDescent="0.3">
      <c r="A4868" s="17">
        <v>4865</v>
      </c>
      <c r="B4868" s="18">
        <v>1</v>
      </c>
    </row>
    <row r="4869" spans="1:2" x14ac:dyDescent="0.3">
      <c r="A4869" s="17">
        <v>4866</v>
      </c>
      <c r="B4869" s="18">
        <v>1</v>
      </c>
    </row>
    <row r="4870" spans="1:2" x14ac:dyDescent="0.3">
      <c r="A4870" s="17">
        <v>4867</v>
      </c>
      <c r="B4870" s="18">
        <v>1</v>
      </c>
    </row>
    <row r="4871" spans="1:2" x14ac:dyDescent="0.3">
      <c r="A4871" s="17">
        <v>4868</v>
      </c>
      <c r="B4871" s="18">
        <v>1</v>
      </c>
    </row>
    <row r="4872" spans="1:2" x14ac:dyDescent="0.3">
      <c r="A4872" s="17">
        <v>4869</v>
      </c>
      <c r="B4872" s="18">
        <v>1</v>
      </c>
    </row>
    <row r="4873" spans="1:2" x14ac:dyDescent="0.3">
      <c r="A4873" s="17">
        <v>4870</v>
      </c>
      <c r="B4873" s="18">
        <v>1</v>
      </c>
    </row>
    <row r="4874" spans="1:2" x14ac:dyDescent="0.3">
      <c r="A4874" s="17">
        <v>4871</v>
      </c>
      <c r="B4874" s="18">
        <v>1</v>
      </c>
    </row>
    <row r="4875" spans="1:2" x14ac:dyDescent="0.3">
      <c r="A4875" s="17">
        <v>4872</v>
      </c>
      <c r="B4875" s="18">
        <v>1</v>
      </c>
    </row>
    <row r="4876" spans="1:2" x14ac:dyDescent="0.3">
      <c r="A4876" s="17">
        <v>4873</v>
      </c>
      <c r="B4876" s="18">
        <v>1</v>
      </c>
    </row>
    <row r="4877" spans="1:2" x14ac:dyDescent="0.3">
      <c r="A4877" s="17">
        <v>4874</v>
      </c>
      <c r="B4877" s="18">
        <v>1</v>
      </c>
    </row>
    <row r="4878" spans="1:2" x14ac:dyDescent="0.3">
      <c r="A4878" s="17">
        <v>4875</v>
      </c>
      <c r="B4878" s="18">
        <v>1</v>
      </c>
    </row>
    <row r="4879" spans="1:2" x14ac:dyDescent="0.3">
      <c r="A4879" s="17">
        <v>4876</v>
      </c>
      <c r="B4879" s="18">
        <v>1</v>
      </c>
    </row>
    <row r="4880" spans="1:2" x14ac:dyDescent="0.3">
      <c r="A4880" s="17">
        <v>4877</v>
      </c>
      <c r="B4880" s="18">
        <v>1</v>
      </c>
    </row>
    <row r="4881" spans="1:2" x14ac:dyDescent="0.3">
      <c r="A4881" s="17">
        <v>4878</v>
      </c>
      <c r="B4881" s="18">
        <v>1</v>
      </c>
    </row>
    <row r="4882" spans="1:2" x14ac:dyDescent="0.3">
      <c r="A4882" s="17">
        <v>4879</v>
      </c>
      <c r="B4882" s="18">
        <v>1</v>
      </c>
    </row>
    <row r="4883" spans="1:2" x14ac:dyDescent="0.3">
      <c r="A4883" s="17">
        <v>4880</v>
      </c>
      <c r="B4883" s="18">
        <v>1</v>
      </c>
    </row>
    <row r="4884" spans="1:2" x14ac:dyDescent="0.3">
      <c r="A4884" s="17">
        <v>4881</v>
      </c>
      <c r="B4884" s="18">
        <v>1</v>
      </c>
    </row>
    <row r="4885" spans="1:2" x14ac:dyDescent="0.3">
      <c r="A4885" s="17">
        <v>4882</v>
      </c>
      <c r="B4885" s="18">
        <v>1</v>
      </c>
    </row>
    <row r="4886" spans="1:2" x14ac:dyDescent="0.3">
      <c r="A4886" s="17">
        <v>4883</v>
      </c>
      <c r="B4886" s="18">
        <v>1</v>
      </c>
    </row>
    <row r="4887" spans="1:2" x14ac:dyDescent="0.3">
      <c r="A4887" s="17">
        <v>4884</v>
      </c>
      <c r="B4887" s="18">
        <v>1</v>
      </c>
    </row>
    <row r="4888" spans="1:2" x14ac:dyDescent="0.3">
      <c r="A4888" s="17">
        <v>4885</v>
      </c>
      <c r="B4888" s="18">
        <v>1</v>
      </c>
    </row>
    <row r="4889" spans="1:2" x14ac:dyDescent="0.3">
      <c r="A4889" s="17">
        <v>4886</v>
      </c>
      <c r="B4889" s="18">
        <v>1</v>
      </c>
    </row>
    <row r="4890" spans="1:2" x14ac:dyDescent="0.3">
      <c r="A4890" s="17">
        <v>4887</v>
      </c>
      <c r="B4890" s="18">
        <v>1</v>
      </c>
    </row>
    <row r="4891" spans="1:2" x14ac:dyDescent="0.3">
      <c r="A4891" s="17">
        <v>4888</v>
      </c>
      <c r="B4891" s="18">
        <v>1</v>
      </c>
    </row>
    <row r="4892" spans="1:2" x14ac:dyDescent="0.3">
      <c r="A4892" s="17">
        <v>4889</v>
      </c>
      <c r="B4892" s="18">
        <v>1</v>
      </c>
    </row>
    <row r="4893" spans="1:2" x14ac:dyDescent="0.3">
      <c r="A4893" s="17">
        <v>4890</v>
      </c>
      <c r="B4893" s="18">
        <v>1</v>
      </c>
    </row>
    <row r="4894" spans="1:2" x14ac:dyDescent="0.3">
      <c r="A4894" s="17">
        <v>4891</v>
      </c>
      <c r="B4894" s="18">
        <v>1</v>
      </c>
    </row>
    <row r="4895" spans="1:2" x14ac:dyDescent="0.3">
      <c r="A4895" s="17">
        <v>4892</v>
      </c>
      <c r="B4895" s="18">
        <v>1</v>
      </c>
    </row>
    <row r="4896" spans="1:2" x14ac:dyDescent="0.3">
      <c r="A4896" s="17">
        <v>4893</v>
      </c>
      <c r="B4896" s="18">
        <v>1</v>
      </c>
    </row>
    <row r="4897" spans="1:2" x14ac:dyDescent="0.3">
      <c r="A4897" s="17">
        <v>4894</v>
      </c>
      <c r="B4897" s="18">
        <v>1</v>
      </c>
    </row>
    <row r="4898" spans="1:2" x14ac:dyDescent="0.3">
      <c r="A4898" s="17">
        <v>4895</v>
      </c>
      <c r="B4898" s="18">
        <v>1</v>
      </c>
    </row>
    <row r="4899" spans="1:2" x14ac:dyDescent="0.3">
      <c r="A4899" s="17">
        <v>4896</v>
      </c>
      <c r="B4899" s="18">
        <v>1</v>
      </c>
    </row>
    <row r="4900" spans="1:2" x14ac:dyDescent="0.3">
      <c r="A4900" s="17">
        <v>4897</v>
      </c>
      <c r="B4900" s="18">
        <v>1</v>
      </c>
    </row>
    <row r="4901" spans="1:2" x14ac:dyDescent="0.3">
      <c r="A4901" s="17">
        <v>4898</v>
      </c>
      <c r="B4901" s="18">
        <v>1</v>
      </c>
    </row>
    <row r="4902" spans="1:2" x14ac:dyDescent="0.3">
      <c r="A4902" s="17">
        <v>4899</v>
      </c>
      <c r="B4902" s="18">
        <v>1</v>
      </c>
    </row>
    <row r="4903" spans="1:2" x14ac:dyDescent="0.3">
      <c r="A4903" s="17">
        <v>4900</v>
      </c>
      <c r="B4903" s="18">
        <v>1</v>
      </c>
    </row>
    <row r="4904" spans="1:2" x14ac:dyDescent="0.3">
      <c r="A4904" s="17">
        <v>4901</v>
      </c>
      <c r="B4904" s="18">
        <v>1</v>
      </c>
    </row>
    <row r="4905" spans="1:2" x14ac:dyDescent="0.3">
      <c r="A4905" s="17">
        <v>4902</v>
      </c>
      <c r="B4905" s="18">
        <v>1</v>
      </c>
    </row>
    <row r="4906" spans="1:2" x14ac:dyDescent="0.3">
      <c r="A4906" s="17">
        <v>4903</v>
      </c>
      <c r="B4906" s="18">
        <v>1</v>
      </c>
    </row>
    <row r="4907" spans="1:2" x14ac:dyDescent="0.3">
      <c r="A4907" s="17">
        <v>4904</v>
      </c>
      <c r="B4907" s="18">
        <v>1</v>
      </c>
    </row>
    <row r="4908" spans="1:2" x14ac:dyDescent="0.3">
      <c r="A4908" s="17">
        <v>4905</v>
      </c>
      <c r="B4908" s="18">
        <v>1</v>
      </c>
    </row>
    <row r="4909" spans="1:2" x14ac:dyDescent="0.3">
      <c r="A4909" s="17">
        <v>4906</v>
      </c>
      <c r="B4909" s="18">
        <v>1</v>
      </c>
    </row>
    <row r="4910" spans="1:2" x14ac:dyDescent="0.3">
      <c r="A4910" s="17">
        <v>4907</v>
      </c>
      <c r="B4910" s="18">
        <v>1</v>
      </c>
    </row>
    <row r="4911" spans="1:2" x14ac:dyDescent="0.3">
      <c r="A4911" s="17">
        <v>4908</v>
      </c>
      <c r="B4911" s="18">
        <v>1</v>
      </c>
    </row>
    <row r="4912" spans="1:2" x14ac:dyDescent="0.3">
      <c r="A4912" s="17">
        <v>4909</v>
      </c>
      <c r="B4912" s="18">
        <v>1</v>
      </c>
    </row>
    <row r="4913" spans="1:2" x14ac:dyDescent="0.3">
      <c r="A4913" s="17">
        <v>4910</v>
      </c>
      <c r="B4913" s="18">
        <v>1</v>
      </c>
    </row>
    <row r="4914" spans="1:2" x14ac:dyDescent="0.3">
      <c r="A4914" s="17">
        <v>4911</v>
      </c>
      <c r="B4914" s="18">
        <v>1</v>
      </c>
    </row>
    <row r="4915" spans="1:2" x14ac:dyDescent="0.3">
      <c r="A4915" s="17">
        <v>4912</v>
      </c>
      <c r="B4915" s="18">
        <v>1</v>
      </c>
    </row>
    <row r="4916" spans="1:2" x14ac:dyDescent="0.3">
      <c r="A4916" s="17">
        <v>4913</v>
      </c>
      <c r="B4916" s="18">
        <v>1</v>
      </c>
    </row>
    <row r="4917" spans="1:2" x14ac:dyDescent="0.3">
      <c r="A4917" s="17">
        <v>4914</v>
      </c>
      <c r="B4917" s="18">
        <v>1</v>
      </c>
    </row>
    <row r="4918" spans="1:2" x14ac:dyDescent="0.3">
      <c r="A4918" s="17">
        <v>4915</v>
      </c>
      <c r="B4918" s="18">
        <v>1</v>
      </c>
    </row>
    <row r="4919" spans="1:2" x14ac:dyDescent="0.3">
      <c r="A4919" s="17">
        <v>4916</v>
      </c>
      <c r="B4919" s="18">
        <v>1</v>
      </c>
    </row>
    <row r="4920" spans="1:2" x14ac:dyDescent="0.3">
      <c r="A4920" s="17">
        <v>4917</v>
      </c>
      <c r="B4920" s="18">
        <v>1</v>
      </c>
    </row>
    <row r="4921" spans="1:2" x14ac:dyDescent="0.3">
      <c r="A4921" s="17">
        <v>4918</v>
      </c>
      <c r="B4921" s="18">
        <v>1</v>
      </c>
    </row>
    <row r="4922" spans="1:2" x14ac:dyDescent="0.3">
      <c r="A4922" s="17">
        <v>4919</v>
      </c>
      <c r="B4922" s="18">
        <v>1</v>
      </c>
    </row>
    <row r="4923" spans="1:2" x14ac:dyDescent="0.3">
      <c r="A4923" s="17">
        <v>4920</v>
      </c>
      <c r="B4923" s="18">
        <v>1</v>
      </c>
    </row>
    <row r="4924" spans="1:2" x14ac:dyDescent="0.3">
      <c r="A4924" s="17">
        <v>4921</v>
      </c>
      <c r="B4924" s="18">
        <v>1</v>
      </c>
    </row>
    <row r="4925" spans="1:2" x14ac:dyDescent="0.3">
      <c r="A4925" s="17">
        <v>4922</v>
      </c>
      <c r="B4925" s="18">
        <v>1</v>
      </c>
    </row>
    <row r="4926" spans="1:2" x14ac:dyDescent="0.3">
      <c r="A4926" s="17">
        <v>4923</v>
      </c>
      <c r="B4926" s="18">
        <v>1</v>
      </c>
    </row>
    <row r="4927" spans="1:2" x14ac:dyDescent="0.3">
      <c r="A4927" s="17">
        <v>4924</v>
      </c>
      <c r="B4927" s="18">
        <v>1</v>
      </c>
    </row>
    <row r="4928" spans="1:2" x14ac:dyDescent="0.3">
      <c r="A4928" s="17">
        <v>4925</v>
      </c>
      <c r="B4928" s="18">
        <v>1</v>
      </c>
    </row>
    <row r="4929" spans="1:2" x14ac:dyDescent="0.3">
      <c r="A4929" s="17">
        <v>4926</v>
      </c>
      <c r="B4929" s="18">
        <v>1</v>
      </c>
    </row>
    <row r="4930" spans="1:2" x14ac:dyDescent="0.3">
      <c r="A4930" s="17">
        <v>4927</v>
      </c>
      <c r="B4930" s="18">
        <v>1</v>
      </c>
    </row>
    <row r="4931" spans="1:2" x14ac:dyDescent="0.3">
      <c r="A4931" s="17">
        <v>4928</v>
      </c>
      <c r="B4931" s="18">
        <v>1</v>
      </c>
    </row>
    <row r="4932" spans="1:2" x14ac:dyDescent="0.3">
      <c r="A4932" s="17">
        <v>4929</v>
      </c>
      <c r="B4932" s="18">
        <v>1</v>
      </c>
    </row>
    <row r="4933" spans="1:2" x14ac:dyDescent="0.3">
      <c r="A4933" s="17">
        <v>4930</v>
      </c>
      <c r="B4933" s="18">
        <v>1</v>
      </c>
    </row>
    <row r="4934" spans="1:2" x14ac:dyDescent="0.3">
      <c r="A4934" s="17">
        <v>4931</v>
      </c>
      <c r="B4934" s="18">
        <v>1</v>
      </c>
    </row>
    <row r="4935" spans="1:2" x14ac:dyDescent="0.3">
      <c r="A4935" s="17">
        <v>4932</v>
      </c>
      <c r="B4935" s="18">
        <v>1</v>
      </c>
    </row>
    <row r="4936" spans="1:2" x14ac:dyDescent="0.3">
      <c r="A4936" s="17">
        <v>4933</v>
      </c>
      <c r="B4936" s="18">
        <v>1</v>
      </c>
    </row>
    <row r="4937" spans="1:2" x14ac:dyDescent="0.3">
      <c r="A4937" s="17">
        <v>4934</v>
      </c>
      <c r="B4937" s="18">
        <v>1</v>
      </c>
    </row>
    <row r="4938" spans="1:2" x14ac:dyDescent="0.3">
      <c r="A4938" s="17">
        <v>4935</v>
      </c>
      <c r="B4938" s="18">
        <v>1</v>
      </c>
    </row>
    <row r="4939" spans="1:2" x14ac:dyDescent="0.3">
      <c r="A4939" s="17">
        <v>4936</v>
      </c>
      <c r="B4939" s="18">
        <v>1</v>
      </c>
    </row>
    <row r="4940" spans="1:2" x14ac:dyDescent="0.3">
      <c r="A4940" s="17">
        <v>4937</v>
      </c>
      <c r="B4940" s="18">
        <v>1</v>
      </c>
    </row>
    <row r="4941" spans="1:2" x14ac:dyDescent="0.3">
      <c r="A4941" s="17">
        <v>4938</v>
      </c>
      <c r="B4941" s="18">
        <v>1</v>
      </c>
    </row>
    <row r="4942" spans="1:2" x14ac:dyDescent="0.3">
      <c r="A4942" s="17">
        <v>4939</v>
      </c>
      <c r="B4942" s="18">
        <v>1</v>
      </c>
    </row>
    <row r="4943" spans="1:2" x14ac:dyDescent="0.3">
      <c r="A4943" s="17">
        <v>4940</v>
      </c>
      <c r="B4943" s="18">
        <v>1</v>
      </c>
    </row>
    <row r="4944" spans="1:2" x14ac:dyDescent="0.3">
      <c r="A4944" s="17">
        <v>4941</v>
      </c>
      <c r="B4944" s="18">
        <v>1</v>
      </c>
    </row>
    <row r="4945" spans="1:2" x14ac:dyDescent="0.3">
      <c r="A4945" s="17">
        <v>4942</v>
      </c>
      <c r="B4945" s="18">
        <v>1</v>
      </c>
    </row>
    <row r="4946" spans="1:2" x14ac:dyDescent="0.3">
      <c r="A4946" s="17">
        <v>4943</v>
      </c>
      <c r="B4946" s="18">
        <v>1</v>
      </c>
    </row>
    <row r="4947" spans="1:2" x14ac:dyDescent="0.3">
      <c r="A4947" s="17">
        <v>4944</v>
      </c>
      <c r="B4947" s="18">
        <v>1</v>
      </c>
    </row>
    <row r="4948" spans="1:2" x14ac:dyDescent="0.3">
      <c r="A4948" s="17">
        <v>4945</v>
      </c>
      <c r="B4948" s="18">
        <v>1</v>
      </c>
    </row>
    <row r="4949" spans="1:2" x14ac:dyDescent="0.3">
      <c r="A4949" s="17">
        <v>4946</v>
      </c>
      <c r="B4949" s="18">
        <v>1</v>
      </c>
    </row>
    <row r="4950" spans="1:2" x14ac:dyDescent="0.3">
      <c r="A4950" s="17">
        <v>4947</v>
      </c>
      <c r="B4950" s="18">
        <v>1</v>
      </c>
    </row>
    <row r="4951" spans="1:2" x14ac:dyDescent="0.3">
      <c r="A4951" s="17">
        <v>4948</v>
      </c>
      <c r="B4951" s="18">
        <v>1</v>
      </c>
    </row>
    <row r="4952" spans="1:2" x14ac:dyDescent="0.3">
      <c r="A4952" s="17">
        <v>4949</v>
      </c>
      <c r="B4952" s="18">
        <v>1</v>
      </c>
    </row>
    <row r="4953" spans="1:2" x14ac:dyDescent="0.3">
      <c r="A4953" s="17">
        <v>4950</v>
      </c>
      <c r="B4953" s="18">
        <v>1</v>
      </c>
    </row>
    <row r="4954" spans="1:2" x14ac:dyDescent="0.3">
      <c r="A4954" s="17">
        <v>4951</v>
      </c>
      <c r="B4954" s="18">
        <v>1</v>
      </c>
    </row>
    <row r="4955" spans="1:2" x14ac:dyDescent="0.3">
      <c r="A4955" s="17">
        <v>4952</v>
      </c>
      <c r="B4955" s="18">
        <v>1</v>
      </c>
    </row>
    <row r="4956" spans="1:2" x14ac:dyDescent="0.3">
      <c r="A4956" s="17">
        <v>4953</v>
      </c>
      <c r="B4956" s="18">
        <v>1</v>
      </c>
    </row>
    <row r="4957" spans="1:2" x14ac:dyDescent="0.3">
      <c r="A4957" s="17">
        <v>4954</v>
      </c>
      <c r="B4957" s="18">
        <v>1</v>
      </c>
    </row>
    <row r="4958" spans="1:2" x14ac:dyDescent="0.3">
      <c r="A4958" s="17">
        <v>4955</v>
      </c>
      <c r="B4958" s="18">
        <v>1</v>
      </c>
    </row>
    <row r="4959" spans="1:2" x14ac:dyDescent="0.3">
      <c r="A4959" s="17">
        <v>4956</v>
      </c>
      <c r="B4959" s="18">
        <v>1</v>
      </c>
    </row>
    <row r="4960" spans="1:2" x14ac:dyDescent="0.3">
      <c r="A4960" s="17">
        <v>4957</v>
      </c>
      <c r="B4960" s="18">
        <v>1</v>
      </c>
    </row>
    <row r="4961" spans="1:2" x14ac:dyDescent="0.3">
      <c r="A4961" s="17">
        <v>4958</v>
      </c>
      <c r="B4961" s="18">
        <v>1</v>
      </c>
    </row>
    <row r="4962" spans="1:2" x14ac:dyDescent="0.3">
      <c r="A4962" s="17">
        <v>4959</v>
      </c>
      <c r="B4962" s="18">
        <v>1</v>
      </c>
    </row>
    <row r="4963" spans="1:2" x14ac:dyDescent="0.3">
      <c r="A4963" s="17">
        <v>4960</v>
      </c>
      <c r="B4963" s="18">
        <v>1</v>
      </c>
    </row>
    <row r="4964" spans="1:2" x14ac:dyDescent="0.3">
      <c r="A4964" s="17">
        <v>4961</v>
      </c>
      <c r="B4964" s="18">
        <v>1</v>
      </c>
    </row>
    <row r="4965" spans="1:2" x14ac:dyDescent="0.3">
      <c r="A4965" s="17">
        <v>4962</v>
      </c>
      <c r="B4965" s="18">
        <v>1</v>
      </c>
    </row>
    <row r="4966" spans="1:2" x14ac:dyDescent="0.3">
      <c r="A4966" s="17">
        <v>4963</v>
      </c>
      <c r="B4966" s="18">
        <v>1</v>
      </c>
    </row>
    <row r="4967" spans="1:2" x14ac:dyDescent="0.3">
      <c r="A4967" s="17">
        <v>4964</v>
      </c>
      <c r="B4967" s="18">
        <v>1</v>
      </c>
    </row>
    <row r="4968" spans="1:2" x14ac:dyDescent="0.3">
      <c r="A4968" s="17">
        <v>4965</v>
      </c>
      <c r="B4968" s="18">
        <v>1</v>
      </c>
    </row>
    <row r="4969" spans="1:2" x14ac:dyDescent="0.3">
      <c r="A4969" s="17">
        <v>4966</v>
      </c>
      <c r="B4969" s="18">
        <v>1</v>
      </c>
    </row>
    <row r="4970" spans="1:2" x14ac:dyDescent="0.3">
      <c r="A4970" s="17">
        <v>4967</v>
      </c>
      <c r="B4970" s="18">
        <v>1</v>
      </c>
    </row>
    <row r="4971" spans="1:2" x14ac:dyDescent="0.3">
      <c r="A4971" s="17">
        <v>4968</v>
      </c>
      <c r="B4971" s="18">
        <v>1</v>
      </c>
    </row>
    <row r="4972" spans="1:2" x14ac:dyDescent="0.3">
      <c r="A4972" s="17">
        <v>4969</v>
      </c>
      <c r="B4972" s="18">
        <v>1</v>
      </c>
    </row>
    <row r="4973" spans="1:2" x14ac:dyDescent="0.3">
      <c r="A4973" s="17">
        <v>4970</v>
      </c>
      <c r="B4973" s="18">
        <v>1</v>
      </c>
    </row>
    <row r="4974" spans="1:2" x14ac:dyDescent="0.3">
      <c r="A4974" s="17">
        <v>4971</v>
      </c>
      <c r="B4974" s="18">
        <v>1</v>
      </c>
    </row>
    <row r="4975" spans="1:2" x14ac:dyDescent="0.3">
      <c r="A4975" s="17">
        <v>4972</v>
      </c>
      <c r="B4975" s="18">
        <v>1</v>
      </c>
    </row>
    <row r="4976" spans="1:2" x14ac:dyDescent="0.3">
      <c r="A4976" s="17">
        <v>4973</v>
      </c>
      <c r="B4976" s="18">
        <v>1</v>
      </c>
    </row>
    <row r="4977" spans="1:2" x14ac:dyDescent="0.3">
      <c r="A4977" s="17">
        <v>4974</v>
      </c>
      <c r="B4977" s="18">
        <v>1</v>
      </c>
    </row>
    <row r="4978" spans="1:2" x14ac:dyDescent="0.3">
      <c r="A4978" s="17">
        <v>4975</v>
      </c>
      <c r="B4978" s="18">
        <v>1</v>
      </c>
    </row>
    <row r="4979" spans="1:2" x14ac:dyDescent="0.3">
      <c r="A4979" s="17">
        <v>4976</v>
      </c>
      <c r="B4979" s="18">
        <v>1</v>
      </c>
    </row>
    <row r="4980" spans="1:2" x14ac:dyDescent="0.3">
      <c r="A4980" s="17">
        <v>4977</v>
      </c>
      <c r="B4980" s="18">
        <v>1</v>
      </c>
    </row>
    <row r="4981" spans="1:2" x14ac:dyDescent="0.3">
      <c r="A4981" s="17">
        <v>4978</v>
      </c>
      <c r="B4981" s="18">
        <v>1</v>
      </c>
    </row>
    <row r="4982" spans="1:2" x14ac:dyDescent="0.3">
      <c r="A4982" s="17">
        <v>4979</v>
      </c>
      <c r="B4982" s="18">
        <v>1</v>
      </c>
    </row>
    <row r="4983" spans="1:2" x14ac:dyDescent="0.3">
      <c r="A4983" s="17">
        <v>4980</v>
      </c>
      <c r="B4983" s="18">
        <v>1</v>
      </c>
    </row>
    <row r="4984" spans="1:2" x14ac:dyDescent="0.3">
      <c r="A4984" s="17">
        <v>4981</v>
      </c>
      <c r="B4984" s="18">
        <v>1</v>
      </c>
    </row>
    <row r="4985" spans="1:2" x14ac:dyDescent="0.3">
      <c r="A4985" s="17">
        <v>4982</v>
      </c>
      <c r="B4985" s="18">
        <v>1</v>
      </c>
    </row>
    <row r="4986" spans="1:2" x14ac:dyDescent="0.3">
      <c r="A4986" s="17">
        <v>4983</v>
      </c>
      <c r="B4986" s="18">
        <v>1</v>
      </c>
    </row>
    <row r="4987" spans="1:2" x14ac:dyDescent="0.3">
      <c r="A4987" s="17">
        <v>4984</v>
      </c>
      <c r="B4987" s="18">
        <v>1</v>
      </c>
    </row>
    <row r="4988" spans="1:2" x14ac:dyDescent="0.3">
      <c r="A4988" s="17">
        <v>4985</v>
      </c>
      <c r="B4988" s="18">
        <v>1</v>
      </c>
    </row>
    <row r="4989" spans="1:2" x14ac:dyDescent="0.3">
      <c r="A4989" s="17">
        <v>4986</v>
      </c>
      <c r="B4989" s="18">
        <v>1</v>
      </c>
    </row>
    <row r="4990" spans="1:2" x14ac:dyDescent="0.3">
      <c r="A4990" s="17">
        <v>4987</v>
      </c>
      <c r="B4990" s="18">
        <v>1</v>
      </c>
    </row>
    <row r="4991" spans="1:2" x14ac:dyDescent="0.3">
      <c r="A4991" s="17">
        <v>4988</v>
      </c>
      <c r="B4991" s="18">
        <v>1</v>
      </c>
    </row>
    <row r="4992" spans="1:2" x14ac:dyDescent="0.3">
      <c r="A4992" s="17">
        <v>4989</v>
      </c>
      <c r="B4992" s="18">
        <v>1</v>
      </c>
    </row>
    <row r="4993" spans="1:2" x14ac:dyDescent="0.3">
      <c r="A4993" s="17">
        <v>4990</v>
      </c>
      <c r="B4993" s="18">
        <v>1</v>
      </c>
    </row>
    <row r="4994" spans="1:2" x14ac:dyDescent="0.3">
      <c r="A4994" s="17">
        <v>4991</v>
      </c>
      <c r="B4994" s="18">
        <v>1</v>
      </c>
    </row>
    <row r="4995" spans="1:2" x14ac:dyDescent="0.3">
      <c r="A4995" s="17">
        <v>4992</v>
      </c>
      <c r="B4995" s="18">
        <v>1</v>
      </c>
    </row>
    <row r="4996" spans="1:2" x14ac:dyDescent="0.3">
      <c r="A4996" s="17">
        <v>4993</v>
      </c>
      <c r="B4996" s="18">
        <v>1</v>
      </c>
    </row>
    <row r="4997" spans="1:2" x14ac:dyDescent="0.3">
      <c r="A4997" s="17">
        <v>4994</v>
      </c>
      <c r="B4997" s="18">
        <v>1</v>
      </c>
    </row>
    <row r="4998" spans="1:2" x14ac:dyDescent="0.3">
      <c r="A4998" s="17">
        <v>4995</v>
      </c>
      <c r="B4998" s="18">
        <v>1</v>
      </c>
    </row>
    <row r="4999" spans="1:2" x14ac:dyDescent="0.3">
      <c r="A4999" s="17">
        <v>4996</v>
      </c>
      <c r="B4999" s="18">
        <v>1</v>
      </c>
    </row>
    <row r="5000" spans="1:2" x14ac:dyDescent="0.3">
      <c r="A5000" s="17">
        <v>4997</v>
      </c>
      <c r="B5000" s="18">
        <v>1</v>
      </c>
    </row>
    <row r="5001" spans="1:2" x14ac:dyDescent="0.3">
      <c r="A5001" s="17">
        <v>4998</v>
      </c>
      <c r="B5001" s="18">
        <v>1</v>
      </c>
    </row>
    <row r="5002" spans="1:2" x14ac:dyDescent="0.3">
      <c r="A5002" s="17">
        <v>4999</v>
      </c>
      <c r="B5002" s="18">
        <v>1</v>
      </c>
    </row>
    <row r="5003" spans="1:2" x14ac:dyDescent="0.3">
      <c r="A5003" s="17">
        <v>5000</v>
      </c>
      <c r="B5003" s="18">
        <v>1</v>
      </c>
    </row>
    <row r="5004" spans="1:2" x14ac:dyDescent="0.3">
      <c r="A5004" s="17">
        <v>5001</v>
      </c>
      <c r="B5004" s="18">
        <v>1</v>
      </c>
    </row>
    <row r="5005" spans="1:2" x14ac:dyDescent="0.3">
      <c r="A5005" s="17">
        <v>5002</v>
      </c>
      <c r="B5005" s="18">
        <v>1</v>
      </c>
    </row>
    <row r="5006" spans="1:2" x14ac:dyDescent="0.3">
      <c r="A5006" s="17">
        <v>5003</v>
      </c>
      <c r="B5006" s="18">
        <v>1</v>
      </c>
    </row>
    <row r="5007" spans="1:2" x14ac:dyDescent="0.3">
      <c r="A5007" s="17">
        <v>5004</v>
      </c>
      <c r="B5007" s="18">
        <v>1</v>
      </c>
    </row>
    <row r="5008" spans="1:2" x14ac:dyDescent="0.3">
      <c r="A5008" s="17">
        <v>5005</v>
      </c>
      <c r="B5008" s="18">
        <v>1</v>
      </c>
    </row>
    <row r="5009" spans="1:2" x14ac:dyDescent="0.3">
      <c r="A5009" s="17">
        <v>5006</v>
      </c>
      <c r="B5009" s="18">
        <v>1</v>
      </c>
    </row>
    <row r="5010" spans="1:2" x14ac:dyDescent="0.3">
      <c r="A5010" s="17">
        <v>5007</v>
      </c>
      <c r="B5010" s="18">
        <v>1</v>
      </c>
    </row>
    <row r="5011" spans="1:2" x14ac:dyDescent="0.3">
      <c r="A5011" s="17">
        <v>5008</v>
      </c>
      <c r="B5011" s="18">
        <v>1</v>
      </c>
    </row>
    <row r="5012" spans="1:2" x14ac:dyDescent="0.3">
      <c r="A5012" s="17">
        <v>5009</v>
      </c>
      <c r="B5012" s="18">
        <v>1</v>
      </c>
    </row>
    <row r="5013" spans="1:2" x14ac:dyDescent="0.3">
      <c r="A5013" s="17">
        <v>5010</v>
      </c>
      <c r="B5013" s="18">
        <v>1</v>
      </c>
    </row>
    <row r="5014" spans="1:2" x14ac:dyDescent="0.3">
      <c r="A5014" s="17">
        <v>5011</v>
      </c>
      <c r="B5014" s="18">
        <v>1</v>
      </c>
    </row>
    <row r="5015" spans="1:2" x14ac:dyDescent="0.3">
      <c r="A5015" s="17">
        <v>5012</v>
      </c>
      <c r="B5015" s="18">
        <v>1</v>
      </c>
    </row>
    <row r="5016" spans="1:2" x14ac:dyDescent="0.3">
      <c r="A5016" s="17">
        <v>5013</v>
      </c>
      <c r="B5016" s="18">
        <v>1</v>
      </c>
    </row>
    <row r="5017" spans="1:2" x14ac:dyDescent="0.3">
      <c r="A5017" s="17">
        <v>5014</v>
      </c>
      <c r="B5017" s="18">
        <v>1</v>
      </c>
    </row>
    <row r="5018" spans="1:2" x14ac:dyDescent="0.3">
      <c r="A5018" s="17">
        <v>5015</v>
      </c>
      <c r="B5018" s="18">
        <v>1</v>
      </c>
    </row>
    <row r="5019" spans="1:2" x14ac:dyDescent="0.3">
      <c r="A5019" s="17">
        <v>5016</v>
      </c>
      <c r="B5019" s="18">
        <v>1</v>
      </c>
    </row>
    <row r="5020" spans="1:2" x14ac:dyDescent="0.3">
      <c r="A5020" s="17">
        <v>5017</v>
      </c>
      <c r="B5020" s="18">
        <v>1</v>
      </c>
    </row>
    <row r="5021" spans="1:2" x14ac:dyDescent="0.3">
      <c r="A5021" s="17">
        <v>5018</v>
      </c>
      <c r="B5021" s="18">
        <v>1</v>
      </c>
    </row>
    <row r="5022" spans="1:2" x14ac:dyDescent="0.3">
      <c r="A5022" s="17">
        <v>5019</v>
      </c>
      <c r="B5022" s="18">
        <v>1</v>
      </c>
    </row>
    <row r="5023" spans="1:2" x14ac:dyDescent="0.3">
      <c r="A5023" s="17">
        <v>5020</v>
      </c>
      <c r="B5023" s="18">
        <v>1</v>
      </c>
    </row>
    <row r="5024" spans="1:2" x14ac:dyDescent="0.3">
      <c r="A5024" s="17">
        <v>5021</v>
      </c>
      <c r="B5024" s="18">
        <v>1</v>
      </c>
    </row>
    <row r="5025" spans="1:2" x14ac:dyDescent="0.3">
      <c r="A5025" s="17">
        <v>5022</v>
      </c>
      <c r="B5025" s="18">
        <v>1</v>
      </c>
    </row>
    <row r="5026" spans="1:2" x14ac:dyDescent="0.3">
      <c r="A5026" s="17">
        <v>5023</v>
      </c>
      <c r="B5026" s="18">
        <v>1</v>
      </c>
    </row>
    <row r="5027" spans="1:2" x14ac:dyDescent="0.3">
      <c r="A5027" s="17">
        <v>5024</v>
      </c>
      <c r="B5027" s="18">
        <v>1</v>
      </c>
    </row>
    <row r="5028" spans="1:2" x14ac:dyDescent="0.3">
      <c r="A5028" s="17">
        <v>5025</v>
      </c>
      <c r="B5028" s="18">
        <v>1</v>
      </c>
    </row>
    <row r="5029" spans="1:2" x14ac:dyDescent="0.3">
      <c r="A5029" s="17">
        <v>5026</v>
      </c>
      <c r="B5029" s="18">
        <v>1</v>
      </c>
    </row>
    <row r="5030" spans="1:2" x14ac:dyDescent="0.3">
      <c r="A5030" s="17">
        <v>5027</v>
      </c>
      <c r="B5030" s="18">
        <v>1</v>
      </c>
    </row>
    <row r="5031" spans="1:2" x14ac:dyDescent="0.3">
      <c r="A5031" s="17">
        <v>5028</v>
      </c>
      <c r="B5031" s="18">
        <v>1</v>
      </c>
    </row>
    <row r="5032" spans="1:2" x14ac:dyDescent="0.3">
      <c r="A5032" s="17">
        <v>5029</v>
      </c>
      <c r="B5032" s="18">
        <v>1</v>
      </c>
    </row>
    <row r="5033" spans="1:2" x14ac:dyDescent="0.3">
      <c r="A5033" s="17">
        <v>5030</v>
      </c>
      <c r="B5033" s="18">
        <v>1</v>
      </c>
    </row>
    <row r="5034" spans="1:2" x14ac:dyDescent="0.3">
      <c r="A5034" s="17">
        <v>5031</v>
      </c>
      <c r="B5034" s="18">
        <v>1</v>
      </c>
    </row>
    <row r="5035" spans="1:2" x14ac:dyDescent="0.3">
      <c r="A5035" s="17">
        <v>5032</v>
      </c>
      <c r="B5035" s="18">
        <v>1</v>
      </c>
    </row>
    <row r="5036" spans="1:2" x14ac:dyDescent="0.3">
      <c r="A5036" s="17">
        <v>5033</v>
      </c>
      <c r="B5036" s="18">
        <v>1</v>
      </c>
    </row>
    <row r="5037" spans="1:2" x14ac:dyDescent="0.3">
      <c r="A5037" s="17">
        <v>5034</v>
      </c>
      <c r="B5037" s="18">
        <v>1</v>
      </c>
    </row>
    <row r="5038" spans="1:2" x14ac:dyDescent="0.3">
      <c r="A5038" s="17">
        <v>5035</v>
      </c>
      <c r="B5038" s="18">
        <v>1</v>
      </c>
    </row>
    <row r="5039" spans="1:2" x14ac:dyDescent="0.3">
      <c r="A5039" s="17">
        <v>5036</v>
      </c>
      <c r="B5039" s="18">
        <v>1</v>
      </c>
    </row>
    <row r="5040" spans="1:2" x14ac:dyDescent="0.3">
      <c r="A5040" s="17">
        <v>5037</v>
      </c>
      <c r="B5040" s="18">
        <v>1</v>
      </c>
    </row>
    <row r="5041" spans="1:2" x14ac:dyDescent="0.3">
      <c r="A5041" s="17">
        <v>5038</v>
      </c>
      <c r="B5041" s="18">
        <v>1</v>
      </c>
    </row>
    <row r="5042" spans="1:2" x14ac:dyDescent="0.3">
      <c r="A5042" s="17">
        <v>5039</v>
      </c>
      <c r="B5042" s="18">
        <v>1</v>
      </c>
    </row>
    <row r="5043" spans="1:2" x14ac:dyDescent="0.3">
      <c r="A5043" s="17">
        <v>5040</v>
      </c>
      <c r="B5043" s="18">
        <v>1</v>
      </c>
    </row>
    <row r="5044" spans="1:2" x14ac:dyDescent="0.3">
      <c r="A5044" s="17">
        <v>5041</v>
      </c>
      <c r="B5044" s="18">
        <v>1</v>
      </c>
    </row>
    <row r="5045" spans="1:2" x14ac:dyDescent="0.3">
      <c r="A5045" s="17">
        <v>5042</v>
      </c>
      <c r="B5045" s="18">
        <v>1</v>
      </c>
    </row>
    <row r="5046" spans="1:2" x14ac:dyDescent="0.3">
      <c r="A5046" s="17">
        <v>5043</v>
      </c>
      <c r="B5046" s="18">
        <v>1</v>
      </c>
    </row>
    <row r="5047" spans="1:2" x14ac:dyDescent="0.3">
      <c r="A5047" s="17">
        <v>5044</v>
      </c>
      <c r="B5047" s="18">
        <v>1</v>
      </c>
    </row>
    <row r="5048" spans="1:2" x14ac:dyDescent="0.3">
      <c r="A5048" s="17">
        <v>5045</v>
      </c>
      <c r="B5048" s="18">
        <v>1</v>
      </c>
    </row>
    <row r="5049" spans="1:2" x14ac:dyDescent="0.3">
      <c r="A5049" s="17">
        <v>5046</v>
      </c>
      <c r="B5049" s="18">
        <v>1</v>
      </c>
    </row>
    <row r="5050" spans="1:2" x14ac:dyDescent="0.3">
      <c r="A5050" s="17">
        <v>5047</v>
      </c>
      <c r="B5050" s="18">
        <v>1</v>
      </c>
    </row>
    <row r="5051" spans="1:2" x14ac:dyDescent="0.3">
      <c r="A5051" s="17">
        <v>5048</v>
      </c>
      <c r="B5051" s="18">
        <v>1</v>
      </c>
    </row>
    <row r="5052" spans="1:2" x14ac:dyDescent="0.3">
      <c r="A5052" s="17">
        <v>5049</v>
      </c>
      <c r="B5052" s="18">
        <v>1</v>
      </c>
    </row>
    <row r="5053" spans="1:2" x14ac:dyDescent="0.3">
      <c r="A5053" s="17">
        <v>5050</v>
      </c>
      <c r="B5053" s="18">
        <v>1</v>
      </c>
    </row>
    <row r="5054" spans="1:2" x14ac:dyDescent="0.3">
      <c r="A5054" s="17">
        <v>5051</v>
      </c>
      <c r="B5054" s="18">
        <v>1</v>
      </c>
    </row>
    <row r="5055" spans="1:2" x14ac:dyDescent="0.3">
      <c r="A5055" s="17">
        <v>5052</v>
      </c>
      <c r="B5055" s="18">
        <v>1</v>
      </c>
    </row>
    <row r="5056" spans="1:2" x14ac:dyDescent="0.3">
      <c r="A5056" s="17">
        <v>5053</v>
      </c>
      <c r="B5056" s="18">
        <v>1</v>
      </c>
    </row>
    <row r="5057" spans="1:2" x14ac:dyDescent="0.3">
      <c r="A5057" s="17">
        <v>5054</v>
      </c>
      <c r="B5057" s="18">
        <v>1</v>
      </c>
    </row>
    <row r="5058" spans="1:2" x14ac:dyDescent="0.3">
      <c r="A5058" s="17">
        <v>5055</v>
      </c>
      <c r="B5058" s="18">
        <v>1</v>
      </c>
    </row>
    <row r="5059" spans="1:2" x14ac:dyDescent="0.3">
      <c r="A5059" s="17">
        <v>5056</v>
      </c>
      <c r="B5059" s="18">
        <v>1</v>
      </c>
    </row>
    <row r="5060" spans="1:2" x14ac:dyDescent="0.3">
      <c r="A5060" s="17">
        <v>5057</v>
      </c>
      <c r="B5060" s="18">
        <v>1</v>
      </c>
    </row>
    <row r="5061" spans="1:2" x14ac:dyDescent="0.3">
      <c r="A5061" s="17">
        <v>5058</v>
      </c>
      <c r="B5061" s="18">
        <v>1</v>
      </c>
    </row>
    <row r="5062" spans="1:2" x14ac:dyDescent="0.3">
      <c r="A5062" s="17">
        <v>5059</v>
      </c>
      <c r="B5062" s="18">
        <v>1</v>
      </c>
    </row>
    <row r="5063" spans="1:2" x14ac:dyDescent="0.3">
      <c r="A5063" s="17">
        <v>5060</v>
      </c>
      <c r="B5063" s="18">
        <v>1</v>
      </c>
    </row>
    <row r="5064" spans="1:2" x14ac:dyDescent="0.3">
      <c r="A5064" s="17">
        <v>5061</v>
      </c>
      <c r="B5064" s="18">
        <v>1</v>
      </c>
    </row>
    <row r="5065" spans="1:2" x14ac:dyDescent="0.3">
      <c r="A5065" s="17">
        <v>5062</v>
      </c>
      <c r="B5065" s="18">
        <v>1</v>
      </c>
    </row>
    <row r="5066" spans="1:2" x14ac:dyDescent="0.3">
      <c r="A5066" s="17">
        <v>5063</v>
      </c>
      <c r="B5066" s="18">
        <v>1</v>
      </c>
    </row>
    <row r="5067" spans="1:2" x14ac:dyDescent="0.3">
      <c r="A5067" s="17">
        <v>5064</v>
      </c>
      <c r="B5067" s="18">
        <v>1</v>
      </c>
    </row>
    <row r="5068" spans="1:2" x14ac:dyDescent="0.3">
      <c r="A5068" s="17">
        <v>5065</v>
      </c>
      <c r="B5068" s="18">
        <v>1</v>
      </c>
    </row>
    <row r="5069" spans="1:2" x14ac:dyDescent="0.3">
      <c r="A5069" s="17">
        <v>5066</v>
      </c>
      <c r="B5069" s="18">
        <v>1</v>
      </c>
    </row>
    <row r="5070" spans="1:2" x14ac:dyDescent="0.3">
      <c r="A5070" s="17">
        <v>5067</v>
      </c>
      <c r="B5070" s="18">
        <v>1</v>
      </c>
    </row>
    <row r="5071" spans="1:2" x14ac:dyDescent="0.3">
      <c r="A5071" s="17">
        <v>5068</v>
      </c>
      <c r="B5071" s="18">
        <v>1</v>
      </c>
    </row>
    <row r="5072" spans="1:2" x14ac:dyDescent="0.3">
      <c r="A5072" s="17">
        <v>5069</v>
      </c>
      <c r="B5072" s="18">
        <v>1</v>
      </c>
    </row>
    <row r="5073" spans="1:2" x14ac:dyDescent="0.3">
      <c r="A5073" s="17">
        <v>5070</v>
      </c>
      <c r="B5073" s="18">
        <v>1</v>
      </c>
    </row>
    <row r="5074" spans="1:2" x14ac:dyDescent="0.3">
      <c r="A5074" s="17">
        <v>5071</v>
      </c>
      <c r="B5074" s="18">
        <v>1</v>
      </c>
    </row>
    <row r="5075" spans="1:2" x14ac:dyDescent="0.3">
      <c r="A5075" s="17">
        <v>5072</v>
      </c>
      <c r="B5075" s="18">
        <v>1</v>
      </c>
    </row>
    <row r="5076" spans="1:2" x14ac:dyDescent="0.3">
      <c r="A5076" s="17">
        <v>5073</v>
      </c>
      <c r="B5076" s="18">
        <v>1</v>
      </c>
    </row>
    <row r="5077" spans="1:2" x14ac:dyDescent="0.3">
      <c r="A5077" s="17">
        <v>5074</v>
      </c>
      <c r="B5077" s="18">
        <v>1</v>
      </c>
    </row>
    <row r="5078" spans="1:2" x14ac:dyDescent="0.3">
      <c r="A5078" s="17">
        <v>5075</v>
      </c>
      <c r="B5078" s="18">
        <v>1</v>
      </c>
    </row>
    <row r="5079" spans="1:2" x14ac:dyDescent="0.3">
      <c r="A5079" s="17">
        <v>5076</v>
      </c>
      <c r="B5079" s="18">
        <v>1</v>
      </c>
    </row>
    <row r="5080" spans="1:2" x14ac:dyDescent="0.3">
      <c r="A5080" s="17">
        <v>5077</v>
      </c>
      <c r="B5080" s="18">
        <v>1</v>
      </c>
    </row>
    <row r="5081" spans="1:2" x14ac:dyDescent="0.3">
      <c r="A5081" s="17">
        <v>5078</v>
      </c>
      <c r="B5081" s="18">
        <v>1</v>
      </c>
    </row>
    <row r="5082" spans="1:2" x14ac:dyDescent="0.3">
      <c r="A5082" s="17">
        <v>5079</v>
      </c>
      <c r="B5082" s="18">
        <v>1</v>
      </c>
    </row>
    <row r="5083" spans="1:2" x14ac:dyDescent="0.3">
      <c r="A5083" s="17">
        <v>5080</v>
      </c>
      <c r="B5083" s="18">
        <v>1</v>
      </c>
    </row>
    <row r="5084" spans="1:2" x14ac:dyDescent="0.3">
      <c r="A5084" s="17">
        <v>5081</v>
      </c>
      <c r="B5084" s="18">
        <v>1</v>
      </c>
    </row>
    <row r="5085" spans="1:2" x14ac:dyDescent="0.3">
      <c r="A5085" s="17">
        <v>5082</v>
      </c>
      <c r="B5085" s="18">
        <v>1</v>
      </c>
    </row>
    <row r="5086" spans="1:2" x14ac:dyDescent="0.3">
      <c r="A5086" s="17">
        <v>5083</v>
      </c>
      <c r="B5086" s="18">
        <v>1</v>
      </c>
    </row>
    <row r="5087" spans="1:2" x14ac:dyDescent="0.3">
      <c r="A5087" s="17">
        <v>5084</v>
      </c>
      <c r="B5087" s="18">
        <v>1</v>
      </c>
    </row>
    <row r="5088" spans="1:2" x14ac:dyDescent="0.3">
      <c r="A5088" s="17">
        <v>5085</v>
      </c>
      <c r="B5088" s="18">
        <v>1</v>
      </c>
    </row>
    <row r="5089" spans="1:2" x14ac:dyDescent="0.3">
      <c r="A5089" s="17">
        <v>5086</v>
      </c>
      <c r="B5089" s="18">
        <v>1</v>
      </c>
    </row>
    <row r="5090" spans="1:2" x14ac:dyDescent="0.3">
      <c r="A5090" s="17">
        <v>5087</v>
      </c>
      <c r="B5090" s="18">
        <v>1</v>
      </c>
    </row>
    <row r="5091" spans="1:2" x14ac:dyDescent="0.3">
      <c r="A5091" s="17">
        <v>5088</v>
      </c>
      <c r="B5091" s="18">
        <v>1</v>
      </c>
    </row>
    <row r="5092" spans="1:2" x14ac:dyDescent="0.3">
      <c r="A5092" s="17">
        <v>5089</v>
      </c>
      <c r="B5092" s="18">
        <v>1</v>
      </c>
    </row>
    <row r="5093" spans="1:2" x14ac:dyDescent="0.3">
      <c r="A5093" s="17">
        <v>5090</v>
      </c>
      <c r="B5093" s="18">
        <v>1</v>
      </c>
    </row>
    <row r="5094" spans="1:2" x14ac:dyDescent="0.3">
      <c r="A5094" s="17">
        <v>5091</v>
      </c>
      <c r="B5094" s="18">
        <v>1</v>
      </c>
    </row>
    <row r="5095" spans="1:2" x14ac:dyDescent="0.3">
      <c r="A5095" s="17">
        <v>5092</v>
      </c>
      <c r="B5095" s="18">
        <v>1</v>
      </c>
    </row>
    <row r="5096" spans="1:2" x14ac:dyDescent="0.3">
      <c r="A5096" s="17">
        <v>5093</v>
      </c>
      <c r="B5096" s="18">
        <v>1</v>
      </c>
    </row>
    <row r="5097" spans="1:2" x14ac:dyDescent="0.3">
      <c r="A5097" s="17">
        <v>5094</v>
      </c>
      <c r="B5097" s="18">
        <v>1</v>
      </c>
    </row>
    <row r="5098" spans="1:2" x14ac:dyDescent="0.3">
      <c r="A5098" s="17">
        <v>5095</v>
      </c>
      <c r="B5098" s="18">
        <v>1</v>
      </c>
    </row>
    <row r="5099" spans="1:2" x14ac:dyDescent="0.3">
      <c r="A5099" s="17">
        <v>5096</v>
      </c>
      <c r="B5099" s="18">
        <v>1</v>
      </c>
    </row>
    <row r="5100" spans="1:2" x14ac:dyDescent="0.3">
      <c r="A5100" s="17">
        <v>5097</v>
      </c>
      <c r="B5100" s="18">
        <v>1</v>
      </c>
    </row>
    <row r="5101" spans="1:2" x14ac:dyDescent="0.3">
      <c r="A5101" s="17">
        <v>5098</v>
      </c>
      <c r="B5101" s="18">
        <v>1</v>
      </c>
    </row>
    <row r="5102" spans="1:2" x14ac:dyDescent="0.3">
      <c r="A5102" s="17">
        <v>5099</v>
      </c>
      <c r="B5102" s="18">
        <v>1</v>
      </c>
    </row>
    <row r="5103" spans="1:2" x14ac:dyDescent="0.3">
      <c r="A5103" s="17">
        <v>5100</v>
      </c>
      <c r="B5103" s="18">
        <v>1</v>
      </c>
    </row>
    <row r="5104" spans="1:2" x14ac:dyDescent="0.3">
      <c r="A5104" s="17">
        <v>5101</v>
      </c>
      <c r="B5104" s="18">
        <v>1</v>
      </c>
    </row>
    <row r="5105" spans="1:2" x14ac:dyDescent="0.3">
      <c r="A5105" s="17">
        <v>5102</v>
      </c>
      <c r="B5105" s="18">
        <v>1</v>
      </c>
    </row>
    <row r="5106" spans="1:2" x14ac:dyDescent="0.3">
      <c r="A5106" s="17">
        <v>5103</v>
      </c>
      <c r="B5106" s="18">
        <v>1</v>
      </c>
    </row>
    <row r="5107" spans="1:2" x14ac:dyDescent="0.3">
      <c r="A5107" s="17">
        <v>5104</v>
      </c>
      <c r="B5107" s="18">
        <v>1</v>
      </c>
    </row>
    <row r="5108" spans="1:2" x14ac:dyDescent="0.3">
      <c r="A5108" s="17">
        <v>5105</v>
      </c>
      <c r="B5108" s="18">
        <v>1</v>
      </c>
    </row>
    <row r="5109" spans="1:2" x14ac:dyDescent="0.3">
      <c r="A5109" s="17">
        <v>5106</v>
      </c>
      <c r="B5109" s="18">
        <v>1</v>
      </c>
    </row>
    <row r="5110" spans="1:2" x14ac:dyDescent="0.3">
      <c r="A5110" s="17">
        <v>5107</v>
      </c>
      <c r="B5110" s="18">
        <v>1</v>
      </c>
    </row>
    <row r="5111" spans="1:2" x14ac:dyDescent="0.3">
      <c r="A5111" s="17">
        <v>5108</v>
      </c>
      <c r="B5111" s="18">
        <v>1</v>
      </c>
    </row>
    <row r="5112" spans="1:2" x14ac:dyDescent="0.3">
      <c r="A5112" s="17">
        <v>5109</v>
      </c>
      <c r="B5112" s="18">
        <v>1</v>
      </c>
    </row>
    <row r="5113" spans="1:2" x14ac:dyDescent="0.3">
      <c r="A5113" s="17">
        <v>5110</v>
      </c>
      <c r="B5113" s="18">
        <v>1</v>
      </c>
    </row>
    <row r="5114" spans="1:2" x14ac:dyDescent="0.3">
      <c r="A5114" s="17">
        <v>5111</v>
      </c>
      <c r="B5114" s="18">
        <v>1</v>
      </c>
    </row>
    <row r="5115" spans="1:2" x14ac:dyDescent="0.3">
      <c r="A5115" s="17">
        <v>5112</v>
      </c>
      <c r="B5115" s="18">
        <v>1</v>
      </c>
    </row>
    <row r="5116" spans="1:2" x14ac:dyDescent="0.3">
      <c r="A5116" s="17">
        <v>5113</v>
      </c>
      <c r="B5116" s="18">
        <v>1</v>
      </c>
    </row>
    <row r="5117" spans="1:2" x14ac:dyDescent="0.3">
      <c r="A5117" s="17">
        <v>5114</v>
      </c>
      <c r="B5117" s="18">
        <v>1</v>
      </c>
    </row>
    <row r="5118" spans="1:2" x14ac:dyDescent="0.3">
      <c r="A5118" s="17">
        <v>5115</v>
      </c>
      <c r="B5118" s="18">
        <v>1</v>
      </c>
    </row>
    <row r="5119" spans="1:2" x14ac:dyDescent="0.3">
      <c r="A5119" s="17">
        <v>5116</v>
      </c>
      <c r="B5119" s="18">
        <v>1</v>
      </c>
    </row>
    <row r="5120" spans="1:2" x14ac:dyDescent="0.3">
      <c r="A5120" s="17">
        <v>5117</v>
      </c>
      <c r="B5120" s="18">
        <v>1</v>
      </c>
    </row>
    <row r="5121" spans="1:2" x14ac:dyDescent="0.3">
      <c r="A5121" s="17">
        <v>5118</v>
      </c>
      <c r="B5121" s="18">
        <v>1</v>
      </c>
    </row>
    <row r="5122" spans="1:2" x14ac:dyDescent="0.3">
      <c r="A5122" s="17">
        <v>5119</v>
      </c>
      <c r="B5122" s="18">
        <v>1</v>
      </c>
    </row>
    <row r="5123" spans="1:2" x14ac:dyDescent="0.3">
      <c r="A5123" s="17">
        <v>5120</v>
      </c>
      <c r="B5123" s="18">
        <v>1</v>
      </c>
    </row>
    <row r="5124" spans="1:2" x14ac:dyDescent="0.3">
      <c r="A5124" s="17">
        <v>5121</v>
      </c>
      <c r="B5124" s="18">
        <v>1</v>
      </c>
    </row>
    <row r="5125" spans="1:2" x14ac:dyDescent="0.3">
      <c r="A5125" s="17">
        <v>5122</v>
      </c>
      <c r="B5125" s="18">
        <v>1</v>
      </c>
    </row>
    <row r="5126" spans="1:2" x14ac:dyDescent="0.3">
      <c r="A5126" s="17">
        <v>5123</v>
      </c>
      <c r="B5126" s="18">
        <v>1</v>
      </c>
    </row>
    <row r="5127" spans="1:2" x14ac:dyDescent="0.3">
      <c r="A5127" s="17">
        <v>5124</v>
      </c>
      <c r="B5127" s="18">
        <v>1</v>
      </c>
    </row>
    <row r="5128" spans="1:2" x14ac:dyDescent="0.3">
      <c r="A5128" s="17">
        <v>5125</v>
      </c>
      <c r="B5128" s="18">
        <v>1</v>
      </c>
    </row>
    <row r="5129" spans="1:2" x14ac:dyDescent="0.3">
      <c r="A5129" s="17">
        <v>5126</v>
      </c>
      <c r="B5129" s="18">
        <v>1</v>
      </c>
    </row>
    <row r="5130" spans="1:2" x14ac:dyDescent="0.3">
      <c r="A5130" s="17">
        <v>5127</v>
      </c>
      <c r="B5130" s="18">
        <v>1</v>
      </c>
    </row>
    <row r="5131" spans="1:2" x14ac:dyDescent="0.3">
      <c r="A5131" s="17">
        <v>5128</v>
      </c>
      <c r="B5131" s="18">
        <v>1</v>
      </c>
    </row>
    <row r="5132" spans="1:2" x14ac:dyDescent="0.3">
      <c r="A5132" s="17">
        <v>5129</v>
      </c>
      <c r="B5132" s="18">
        <v>1</v>
      </c>
    </row>
    <row r="5133" spans="1:2" x14ac:dyDescent="0.3">
      <c r="A5133" s="17">
        <v>5130</v>
      </c>
      <c r="B5133" s="18">
        <v>1</v>
      </c>
    </row>
    <row r="5134" spans="1:2" x14ac:dyDescent="0.3">
      <c r="A5134" s="17">
        <v>5131</v>
      </c>
      <c r="B5134" s="18">
        <v>1</v>
      </c>
    </row>
    <row r="5135" spans="1:2" x14ac:dyDescent="0.3">
      <c r="A5135" s="17">
        <v>5132</v>
      </c>
      <c r="B5135" s="18">
        <v>1</v>
      </c>
    </row>
    <row r="5136" spans="1:2" x14ac:dyDescent="0.3">
      <c r="A5136" s="17">
        <v>5133</v>
      </c>
      <c r="B5136" s="18">
        <v>1</v>
      </c>
    </row>
    <row r="5137" spans="1:2" x14ac:dyDescent="0.3">
      <c r="A5137" s="17">
        <v>5134</v>
      </c>
      <c r="B5137" s="18">
        <v>1</v>
      </c>
    </row>
    <row r="5138" spans="1:2" x14ac:dyDescent="0.3">
      <c r="A5138" s="17">
        <v>5135</v>
      </c>
      <c r="B5138" s="18">
        <v>1</v>
      </c>
    </row>
    <row r="5139" spans="1:2" x14ac:dyDescent="0.3">
      <c r="A5139" s="17">
        <v>5136</v>
      </c>
      <c r="B5139" s="18">
        <v>1</v>
      </c>
    </row>
    <row r="5140" spans="1:2" x14ac:dyDescent="0.3">
      <c r="A5140" s="17">
        <v>5137</v>
      </c>
      <c r="B5140" s="18">
        <v>1</v>
      </c>
    </row>
    <row r="5141" spans="1:2" x14ac:dyDescent="0.3">
      <c r="A5141" s="17">
        <v>5138</v>
      </c>
      <c r="B5141" s="18">
        <v>1</v>
      </c>
    </row>
    <row r="5142" spans="1:2" x14ac:dyDescent="0.3">
      <c r="A5142" s="17">
        <v>5139</v>
      </c>
      <c r="B5142" s="18">
        <v>1</v>
      </c>
    </row>
    <row r="5143" spans="1:2" x14ac:dyDescent="0.3">
      <c r="A5143" s="17">
        <v>5140</v>
      </c>
      <c r="B5143" s="18">
        <v>1</v>
      </c>
    </row>
    <row r="5144" spans="1:2" x14ac:dyDescent="0.3">
      <c r="A5144" s="17">
        <v>5141</v>
      </c>
      <c r="B5144" s="18">
        <v>1</v>
      </c>
    </row>
    <row r="5145" spans="1:2" x14ac:dyDescent="0.3">
      <c r="A5145" s="17">
        <v>5142</v>
      </c>
      <c r="B5145" s="18">
        <v>1</v>
      </c>
    </row>
    <row r="5146" spans="1:2" x14ac:dyDescent="0.3">
      <c r="A5146" s="17">
        <v>5143</v>
      </c>
      <c r="B5146" s="18">
        <v>1</v>
      </c>
    </row>
    <row r="5147" spans="1:2" x14ac:dyDescent="0.3">
      <c r="A5147" s="17">
        <v>5144</v>
      </c>
      <c r="B5147" s="18">
        <v>1</v>
      </c>
    </row>
    <row r="5148" spans="1:2" x14ac:dyDescent="0.3">
      <c r="A5148" s="17">
        <v>5145</v>
      </c>
      <c r="B5148" s="18">
        <v>1</v>
      </c>
    </row>
    <row r="5149" spans="1:2" x14ac:dyDescent="0.3">
      <c r="A5149" s="17">
        <v>5146</v>
      </c>
      <c r="B5149" s="18">
        <v>1</v>
      </c>
    </row>
    <row r="5150" spans="1:2" x14ac:dyDescent="0.3">
      <c r="A5150" s="17">
        <v>5147</v>
      </c>
      <c r="B5150" s="18">
        <v>1</v>
      </c>
    </row>
    <row r="5151" spans="1:2" x14ac:dyDescent="0.3">
      <c r="A5151" s="17">
        <v>5148</v>
      </c>
      <c r="B5151" s="18">
        <v>1</v>
      </c>
    </row>
    <row r="5152" spans="1:2" x14ac:dyDescent="0.3">
      <c r="A5152" s="17">
        <v>5149</v>
      </c>
      <c r="B5152" s="18">
        <v>1</v>
      </c>
    </row>
    <row r="5153" spans="1:2" x14ac:dyDescent="0.3">
      <c r="A5153" s="17">
        <v>5150</v>
      </c>
      <c r="B5153" s="18">
        <v>1</v>
      </c>
    </row>
    <row r="5154" spans="1:2" x14ac:dyDescent="0.3">
      <c r="A5154" s="17">
        <v>5151</v>
      </c>
      <c r="B5154" s="18">
        <v>1</v>
      </c>
    </row>
    <row r="5155" spans="1:2" x14ac:dyDescent="0.3">
      <c r="A5155" s="17">
        <v>5152</v>
      </c>
      <c r="B5155" s="18">
        <v>1</v>
      </c>
    </row>
    <row r="5156" spans="1:2" x14ac:dyDescent="0.3">
      <c r="A5156" s="17">
        <v>5153</v>
      </c>
      <c r="B5156" s="18">
        <v>1</v>
      </c>
    </row>
    <row r="5157" spans="1:2" x14ac:dyDescent="0.3">
      <c r="A5157" s="17">
        <v>5154</v>
      </c>
      <c r="B5157" s="18">
        <v>1</v>
      </c>
    </row>
    <row r="5158" spans="1:2" x14ac:dyDescent="0.3">
      <c r="A5158" s="17">
        <v>5155</v>
      </c>
      <c r="B5158" s="18">
        <v>1</v>
      </c>
    </row>
    <row r="5159" spans="1:2" x14ac:dyDescent="0.3">
      <c r="A5159" s="17">
        <v>5156</v>
      </c>
      <c r="B5159" s="18">
        <v>1</v>
      </c>
    </row>
    <row r="5160" spans="1:2" x14ac:dyDescent="0.3">
      <c r="A5160" s="17">
        <v>5157</v>
      </c>
      <c r="B5160" s="18">
        <v>1</v>
      </c>
    </row>
    <row r="5161" spans="1:2" x14ac:dyDescent="0.3">
      <c r="A5161" s="17">
        <v>5158</v>
      </c>
      <c r="B5161" s="18">
        <v>1</v>
      </c>
    </row>
    <row r="5162" spans="1:2" x14ac:dyDescent="0.3">
      <c r="A5162" s="17">
        <v>5159</v>
      </c>
      <c r="B5162" s="18">
        <v>1</v>
      </c>
    </row>
    <row r="5163" spans="1:2" x14ac:dyDescent="0.3">
      <c r="A5163" s="17">
        <v>5160</v>
      </c>
      <c r="B5163" s="18">
        <v>1</v>
      </c>
    </row>
    <row r="5164" spans="1:2" x14ac:dyDescent="0.3">
      <c r="A5164" s="17">
        <v>5161</v>
      </c>
      <c r="B5164" s="18">
        <v>1</v>
      </c>
    </row>
    <row r="5165" spans="1:2" x14ac:dyDescent="0.3">
      <c r="A5165" s="17">
        <v>5162</v>
      </c>
      <c r="B5165" s="18">
        <v>1</v>
      </c>
    </row>
    <row r="5166" spans="1:2" x14ac:dyDescent="0.3">
      <c r="A5166" s="17">
        <v>5163</v>
      </c>
      <c r="B5166" s="18">
        <v>1</v>
      </c>
    </row>
    <row r="5167" spans="1:2" x14ac:dyDescent="0.3">
      <c r="A5167" s="17">
        <v>5164</v>
      </c>
      <c r="B5167" s="18">
        <v>1</v>
      </c>
    </row>
    <row r="5168" spans="1:2" x14ac:dyDescent="0.3">
      <c r="A5168" s="17">
        <v>5165</v>
      </c>
      <c r="B5168" s="18">
        <v>1</v>
      </c>
    </row>
    <row r="5169" spans="1:2" x14ac:dyDescent="0.3">
      <c r="A5169" s="17">
        <v>5166</v>
      </c>
      <c r="B5169" s="18">
        <v>1</v>
      </c>
    </row>
    <row r="5170" spans="1:2" x14ac:dyDescent="0.3">
      <c r="A5170" s="17">
        <v>5167</v>
      </c>
      <c r="B5170" s="18">
        <v>1</v>
      </c>
    </row>
    <row r="5171" spans="1:2" x14ac:dyDescent="0.3">
      <c r="A5171" s="17">
        <v>5168</v>
      </c>
      <c r="B5171" s="18">
        <v>1</v>
      </c>
    </row>
    <row r="5172" spans="1:2" x14ac:dyDescent="0.3">
      <c r="A5172" s="17">
        <v>5169</v>
      </c>
      <c r="B5172" s="18">
        <v>1</v>
      </c>
    </row>
    <row r="5173" spans="1:2" x14ac:dyDescent="0.3">
      <c r="A5173" s="17">
        <v>5170</v>
      </c>
      <c r="B5173" s="18">
        <v>1</v>
      </c>
    </row>
    <row r="5174" spans="1:2" x14ac:dyDescent="0.3">
      <c r="A5174" s="17">
        <v>5171</v>
      </c>
      <c r="B5174" s="18">
        <v>1</v>
      </c>
    </row>
    <row r="5175" spans="1:2" x14ac:dyDescent="0.3">
      <c r="A5175" s="17">
        <v>5172</v>
      </c>
      <c r="B5175" s="18">
        <v>1</v>
      </c>
    </row>
    <row r="5176" spans="1:2" x14ac:dyDescent="0.3">
      <c r="A5176" s="17">
        <v>5173</v>
      </c>
      <c r="B5176" s="18">
        <v>1</v>
      </c>
    </row>
    <row r="5177" spans="1:2" x14ac:dyDescent="0.3">
      <c r="A5177" s="17">
        <v>5174</v>
      </c>
      <c r="B5177" s="18">
        <v>1</v>
      </c>
    </row>
    <row r="5178" spans="1:2" x14ac:dyDescent="0.3">
      <c r="A5178" s="17">
        <v>5175</v>
      </c>
      <c r="B5178" s="18">
        <v>1</v>
      </c>
    </row>
    <row r="5179" spans="1:2" x14ac:dyDescent="0.3">
      <c r="A5179" s="17">
        <v>5176</v>
      </c>
      <c r="B5179" s="18">
        <v>1</v>
      </c>
    </row>
    <row r="5180" spans="1:2" x14ac:dyDescent="0.3">
      <c r="A5180" s="17">
        <v>5177</v>
      </c>
      <c r="B5180" s="18">
        <v>1</v>
      </c>
    </row>
    <row r="5181" spans="1:2" x14ac:dyDescent="0.3">
      <c r="A5181" s="17">
        <v>5178</v>
      </c>
      <c r="B5181" s="18">
        <v>1</v>
      </c>
    </row>
    <row r="5182" spans="1:2" x14ac:dyDescent="0.3">
      <c r="A5182" s="17">
        <v>5179</v>
      </c>
      <c r="B5182" s="18">
        <v>1</v>
      </c>
    </row>
    <row r="5183" spans="1:2" x14ac:dyDescent="0.3">
      <c r="A5183" s="17">
        <v>5180</v>
      </c>
      <c r="B5183" s="18">
        <v>1</v>
      </c>
    </row>
    <row r="5184" spans="1:2" x14ac:dyDescent="0.3">
      <c r="A5184" s="17">
        <v>5181</v>
      </c>
      <c r="B5184" s="18">
        <v>1</v>
      </c>
    </row>
    <row r="5185" spans="1:2" x14ac:dyDescent="0.3">
      <c r="A5185" s="17">
        <v>5182</v>
      </c>
      <c r="B5185" s="18">
        <v>1</v>
      </c>
    </row>
    <row r="5186" spans="1:2" x14ac:dyDescent="0.3">
      <c r="A5186" s="17">
        <v>5183</v>
      </c>
      <c r="B5186" s="18">
        <v>1</v>
      </c>
    </row>
    <row r="5187" spans="1:2" x14ac:dyDescent="0.3">
      <c r="A5187" s="17">
        <v>5184</v>
      </c>
      <c r="B5187" s="18">
        <v>1</v>
      </c>
    </row>
    <row r="5188" spans="1:2" x14ac:dyDescent="0.3">
      <c r="A5188" s="17">
        <v>5185</v>
      </c>
      <c r="B5188" s="18">
        <v>1</v>
      </c>
    </row>
    <row r="5189" spans="1:2" x14ac:dyDescent="0.3">
      <c r="A5189" s="17">
        <v>5186</v>
      </c>
      <c r="B5189" s="18">
        <v>1</v>
      </c>
    </row>
    <row r="5190" spans="1:2" x14ac:dyDescent="0.3">
      <c r="A5190" s="17">
        <v>5187</v>
      </c>
      <c r="B5190" s="18">
        <v>1</v>
      </c>
    </row>
    <row r="5191" spans="1:2" x14ac:dyDescent="0.3">
      <c r="A5191" s="17">
        <v>5188</v>
      </c>
      <c r="B5191" s="18">
        <v>1</v>
      </c>
    </row>
    <row r="5192" spans="1:2" x14ac:dyDescent="0.3">
      <c r="A5192" s="17">
        <v>5189</v>
      </c>
      <c r="B5192" s="18">
        <v>1</v>
      </c>
    </row>
    <row r="5193" spans="1:2" x14ac:dyDescent="0.3">
      <c r="A5193" s="17">
        <v>5190</v>
      </c>
      <c r="B5193" s="18">
        <v>1</v>
      </c>
    </row>
    <row r="5194" spans="1:2" x14ac:dyDescent="0.3">
      <c r="A5194" s="17">
        <v>5191</v>
      </c>
      <c r="B5194" s="18">
        <v>1</v>
      </c>
    </row>
    <row r="5195" spans="1:2" x14ac:dyDescent="0.3">
      <c r="A5195" s="17">
        <v>5192</v>
      </c>
      <c r="B5195" s="18">
        <v>1</v>
      </c>
    </row>
    <row r="5196" spans="1:2" x14ac:dyDescent="0.3">
      <c r="A5196" s="17">
        <v>5193</v>
      </c>
      <c r="B5196" s="18">
        <v>1</v>
      </c>
    </row>
    <row r="5197" spans="1:2" x14ac:dyDescent="0.3">
      <c r="A5197" s="17">
        <v>5194</v>
      </c>
      <c r="B5197" s="18">
        <v>1</v>
      </c>
    </row>
    <row r="5198" spans="1:2" x14ac:dyDescent="0.3">
      <c r="A5198" s="17">
        <v>5195</v>
      </c>
      <c r="B5198" s="18">
        <v>1</v>
      </c>
    </row>
    <row r="5199" spans="1:2" x14ac:dyDescent="0.3">
      <c r="A5199" s="17">
        <v>5196</v>
      </c>
      <c r="B5199" s="18">
        <v>1</v>
      </c>
    </row>
    <row r="5200" spans="1:2" x14ac:dyDescent="0.3">
      <c r="A5200" s="17">
        <v>5197</v>
      </c>
      <c r="B5200" s="18">
        <v>1</v>
      </c>
    </row>
    <row r="5201" spans="1:2" x14ac:dyDescent="0.3">
      <c r="A5201" s="17">
        <v>5198</v>
      </c>
      <c r="B5201" s="18">
        <v>1</v>
      </c>
    </row>
    <row r="5202" spans="1:2" x14ac:dyDescent="0.3">
      <c r="A5202" s="17">
        <v>5199</v>
      </c>
      <c r="B5202" s="18">
        <v>1</v>
      </c>
    </row>
    <row r="5203" spans="1:2" x14ac:dyDescent="0.3">
      <c r="A5203" s="17">
        <v>5200</v>
      </c>
      <c r="B5203" s="18">
        <v>1</v>
      </c>
    </row>
    <row r="5204" spans="1:2" x14ac:dyDescent="0.3">
      <c r="A5204" s="17">
        <v>5201</v>
      </c>
      <c r="B5204" s="18">
        <v>1</v>
      </c>
    </row>
    <row r="5205" spans="1:2" x14ac:dyDescent="0.3">
      <c r="A5205" s="17">
        <v>5202</v>
      </c>
      <c r="B5205" s="18">
        <v>1</v>
      </c>
    </row>
    <row r="5206" spans="1:2" x14ac:dyDescent="0.3">
      <c r="A5206" s="17">
        <v>5203</v>
      </c>
      <c r="B5206" s="18">
        <v>1</v>
      </c>
    </row>
    <row r="5207" spans="1:2" x14ac:dyDescent="0.3">
      <c r="A5207" s="17">
        <v>5204</v>
      </c>
      <c r="B5207" s="18">
        <v>1</v>
      </c>
    </row>
    <row r="5208" spans="1:2" x14ac:dyDescent="0.3">
      <c r="A5208" s="17">
        <v>5205</v>
      </c>
      <c r="B5208" s="18">
        <v>1</v>
      </c>
    </row>
    <row r="5209" spans="1:2" x14ac:dyDescent="0.3">
      <c r="A5209" s="17">
        <v>5206</v>
      </c>
      <c r="B5209" s="18">
        <v>1</v>
      </c>
    </row>
    <row r="5210" spans="1:2" x14ac:dyDescent="0.3">
      <c r="A5210" s="17">
        <v>5207</v>
      </c>
      <c r="B5210" s="18">
        <v>1</v>
      </c>
    </row>
    <row r="5211" spans="1:2" x14ac:dyDescent="0.3">
      <c r="A5211" s="17">
        <v>5208</v>
      </c>
      <c r="B5211" s="18">
        <v>1</v>
      </c>
    </row>
    <row r="5212" spans="1:2" x14ac:dyDescent="0.3">
      <c r="A5212" s="17">
        <v>5209</v>
      </c>
      <c r="B5212" s="18">
        <v>1</v>
      </c>
    </row>
    <row r="5213" spans="1:2" x14ac:dyDescent="0.3">
      <c r="A5213" s="17">
        <v>5210</v>
      </c>
      <c r="B5213" s="18">
        <v>1</v>
      </c>
    </row>
    <row r="5214" spans="1:2" x14ac:dyDescent="0.3">
      <c r="A5214" s="17">
        <v>5211</v>
      </c>
      <c r="B5214" s="18">
        <v>1</v>
      </c>
    </row>
    <row r="5215" spans="1:2" x14ac:dyDescent="0.3">
      <c r="A5215" s="17">
        <v>5212</v>
      </c>
      <c r="B5215" s="18">
        <v>1</v>
      </c>
    </row>
    <row r="5216" spans="1:2" x14ac:dyDescent="0.3">
      <c r="A5216" s="17">
        <v>5213</v>
      </c>
      <c r="B5216" s="18">
        <v>1</v>
      </c>
    </row>
    <row r="5217" spans="1:2" x14ac:dyDescent="0.3">
      <c r="A5217" s="17">
        <v>5214</v>
      </c>
      <c r="B5217" s="18">
        <v>1</v>
      </c>
    </row>
    <row r="5218" spans="1:2" x14ac:dyDescent="0.3">
      <c r="A5218" s="17">
        <v>5215</v>
      </c>
      <c r="B5218" s="18">
        <v>1</v>
      </c>
    </row>
    <row r="5219" spans="1:2" x14ac:dyDescent="0.3">
      <c r="A5219" s="17">
        <v>5216</v>
      </c>
      <c r="B5219" s="18">
        <v>1</v>
      </c>
    </row>
    <row r="5220" spans="1:2" x14ac:dyDescent="0.3">
      <c r="A5220" s="17">
        <v>5217</v>
      </c>
      <c r="B5220" s="18">
        <v>1</v>
      </c>
    </row>
    <row r="5221" spans="1:2" x14ac:dyDescent="0.3">
      <c r="A5221" s="17">
        <v>5218</v>
      </c>
      <c r="B5221" s="18">
        <v>1</v>
      </c>
    </row>
    <row r="5222" spans="1:2" x14ac:dyDescent="0.3">
      <c r="A5222" s="17">
        <v>5219</v>
      </c>
      <c r="B5222" s="18">
        <v>1</v>
      </c>
    </row>
    <row r="5223" spans="1:2" x14ac:dyDescent="0.3">
      <c r="A5223" s="17">
        <v>5220</v>
      </c>
      <c r="B5223" s="18">
        <v>1</v>
      </c>
    </row>
    <row r="5224" spans="1:2" x14ac:dyDescent="0.3">
      <c r="A5224" s="17">
        <v>5221</v>
      </c>
      <c r="B5224" s="18">
        <v>1</v>
      </c>
    </row>
    <row r="5225" spans="1:2" x14ac:dyDescent="0.3">
      <c r="A5225" s="17">
        <v>5222</v>
      </c>
      <c r="B5225" s="18">
        <v>1</v>
      </c>
    </row>
    <row r="5226" spans="1:2" x14ac:dyDescent="0.3">
      <c r="A5226" s="17">
        <v>5223</v>
      </c>
      <c r="B5226" s="18">
        <v>1</v>
      </c>
    </row>
    <row r="5227" spans="1:2" x14ac:dyDescent="0.3">
      <c r="A5227" s="17">
        <v>5224</v>
      </c>
      <c r="B5227" s="18">
        <v>1</v>
      </c>
    </row>
    <row r="5228" spans="1:2" x14ac:dyDescent="0.3">
      <c r="A5228" s="17">
        <v>5225</v>
      </c>
      <c r="B5228" s="18">
        <v>1</v>
      </c>
    </row>
    <row r="5229" spans="1:2" x14ac:dyDescent="0.3">
      <c r="A5229" s="17">
        <v>5226</v>
      </c>
      <c r="B5229" s="18">
        <v>1</v>
      </c>
    </row>
    <row r="5230" spans="1:2" x14ac:dyDescent="0.3">
      <c r="A5230" s="17">
        <v>5227</v>
      </c>
      <c r="B5230" s="18">
        <v>1</v>
      </c>
    </row>
    <row r="5231" spans="1:2" x14ac:dyDescent="0.3">
      <c r="A5231" s="17">
        <v>5228</v>
      </c>
      <c r="B5231" s="18">
        <v>1</v>
      </c>
    </row>
    <row r="5232" spans="1:2" x14ac:dyDescent="0.3">
      <c r="A5232" s="17">
        <v>5229</v>
      </c>
      <c r="B5232" s="18">
        <v>1</v>
      </c>
    </row>
    <row r="5233" spans="1:2" x14ac:dyDescent="0.3">
      <c r="A5233" s="17">
        <v>5230</v>
      </c>
      <c r="B5233" s="18">
        <v>1</v>
      </c>
    </row>
    <row r="5234" spans="1:2" x14ac:dyDescent="0.3">
      <c r="A5234" s="17">
        <v>5231</v>
      </c>
      <c r="B5234" s="18">
        <v>1</v>
      </c>
    </row>
    <row r="5235" spans="1:2" x14ac:dyDescent="0.3">
      <c r="A5235" s="17">
        <v>5232</v>
      </c>
      <c r="B5235" s="18">
        <v>1</v>
      </c>
    </row>
    <row r="5236" spans="1:2" x14ac:dyDescent="0.3">
      <c r="A5236" s="17">
        <v>5233</v>
      </c>
      <c r="B5236" s="18">
        <v>1</v>
      </c>
    </row>
    <row r="5237" spans="1:2" x14ac:dyDescent="0.3">
      <c r="A5237" s="17">
        <v>5234</v>
      </c>
      <c r="B5237" s="18">
        <v>1</v>
      </c>
    </row>
    <row r="5238" spans="1:2" x14ac:dyDescent="0.3">
      <c r="A5238" s="17">
        <v>5235</v>
      </c>
      <c r="B5238" s="18">
        <v>1</v>
      </c>
    </row>
    <row r="5239" spans="1:2" x14ac:dyDescent="0.3">
      <c r="A5239" s="17">
        <v>5236</v>
      </c>
      <c r="B5239" s="18">
        <v>1</v>
      </c>
    </row>
    <row r="5240" spans="1:2" x14ac:dyDescent="0.3">
      <c r="A5240" s="17">
        <v>5237</v>
      </c>
      <c r="B5240" s="18">
        <v>1</v>
      </c>
    </row>
    <row r="5241" spans="1:2" x14ac:dyDescent="0.3">
      <c r="A5241" s="17">
        <v>5238</v>
      </c>
      <c r="B5241" s="18">
        <v>1</v>
      </c>
    </row>
    <row r="5242" spans="1:2" x14ac:dyDescent="0.3">
      <c r="A5242" s="17">
        <v>5239</v>
      </c>
      <c r="B5242" s="18">
        <v>1</v>
      </c>
    </row>
    <row r="5243" spans="1:2" x14ac:dyDescent="0.3">
      <c r="A5243" s="17">
        <v>5240</v>
      </c>
      <c r="B5243" s="18">
        <v>1</v>
      </c>
    </row>
    <row r="5244" spans="1:2" x14ac:dyDescent="0.3">
      <c r="A5244" s="17">
        <v>5241</v>
      </c>
      <c r="B5244" s="18">
        <v>1</v>
      </c>
    </row>
    <row r="5245" spans="1:2" x14ac:dyDescent="0.3">
      <c r="A5245" s="17">
        <v>5242</v>
      </c>
      <c r="B5245" s="18">
        <v>1</v>
      </c>
    </row>
    <row r="5246" spans="1:2" x14ac:dyDescent="0.3">
      <c r="A5246" s="17">
        <v>5243</v>
      </c>
      <c r="B5246" s="18">
        <v>1</v>
      </c>
    </row>
    <row r="5247" spans="1:2" x14ac:dyDescent="0.3">
      <c r="A5247" s="17">
        <v>5244</v>
      </c>
      <c r="B5247" s="18">
        <v>1</v>
      </c>
    </row>
    <row r="5248" spans="1:2" x14ac:dyDescent="0.3">
      <c r="A5248" s="17">
        <v>5245</v>
      </c>
      <c r="B5248" s="18">
        <v>1</v>
      </c>
    </row>
    <row r="5249" spans="1:2" x14ac:dyDescent="0.3">
      <c r="A5249" s="17">
        <v>5246</v>
      </c>
      <c r="B5249" s="18">
        <v>1</v>
      </c>
    </row>
    <row r="5250" spans="1:2" x14ac:dyDescent="0.3">
      <c r="A5250" s="17">
        <v>5247</v>
      </c>
      <c r="B5250" s="18">
        <v>1</v>
      </c>
    </row>
    <row r="5251" spans="1:2" x14ac:dyDescent="0.3">
      <c r="A5251" s="17">
        <v>5248</v>
      </c>
      <c r="B5251" s="18">
        <v>1</v>
      </c>
    </row>
    <row r="5252" spans="1:2" x14ac:dyDescent="0.3">
      <c r="A5252" s="17">
        <v>5249</v>
      </c>
      <c r="B5252" s="18">
        <v>1</v>
      </c>
    </row>
    <row r="5253" spans="1:2" x14ac:dyDescent="0.3">
      <c r="A5253" s="17">
        <v>5250</v>
      </c>
      <c r="B5253" s="18">
        <v>1</v>
      </c>
    </row>
    <row r="5254" spans="1:2" x14ac:dyDescent="0.3">
      <c r="A5254" s="17">
        <v>5251</v>
      </c>
      <c r="B5254" s="18">
        <v>1</v>
      </c>
    </row>
    <row r="5255" spans="1:2" x14ac:dyDescent="0.3">
      <c r="A5255" s="17">
        <v>5252</v>
      </c>
      <c r="B5255" s="18">
        <v>1</v>
      </c>
    </row>
    <row r="5256" spans="1:2" x14ac:dyDescent="0.3">
      <c r="A5256" s="17">
        <v>5253</v>
      </c>
      <c r="B5256" s="18">
        <v>1</v>
      </c>
    </row>
    <row r="5257" spans="1:2" x14ac:dyDescent="0.3">
      <c r="A5257" s="17">
        <v>5254</v>
      </c>
      <c r="B5257" s="18">
        <v>1</v>
      </c>
    </row>
    <row r="5258" spans="1:2" x14ac:dyDescent="0.3">
      <c r="A5258" s="17">
        <v>5255</v>
      </c>
      <c r="B5258" s="18">
        <v>1</v>
      </c>
    </row>
    <row r="5259" spans="1:2" x14ac:dyDescent="0.3">
      <c r="A5259" s="17">
        <v>5256</v>
      </c>
      <c r="B5259" s="18">
        <v>1</v>
      </c>
    </row>
    <row r="5260" spans="1:2" x14ac:dyDescent="0.3">
      <c r="A5260" s="17">
        <v>5257</v>
      </c>
      <c r="B5260" s="18">
        <v>1</v>
      </c>
    </row>
    <row r="5261" spans="1:2" x14ac:dyDescent="0.3">
      <c r="A5261" s="17">
        <v>5258</v>
      </c>
      <c r="B5261" s="18">
        <v>1</v>
      </c>
    </row>
    <row r="5262" spans="1:2" x14ac:dyDescent="0.3">
      <c r="A5262" s="17">
        <v>5259</v>
      </c>
      <c r="B5262" s="18">
        <v>1</v>
      </c>
    </row>
    <row r="5263" spans="1:2" x14ac:dyDescent="0.3">
      <c r="A5263" s="17">
        <v>5260</v>
      </c>
      <c r="B5263" s="18">
        <v>1</v>
      </c>
    </row>
    <row r="5264" spans="1:2" x14ac:dyDescent="0.3">
      <c r="A5264" s="17">
        <v>5261</v>
      </c>
      <c r="B5264" s="18">
        <v>1</v>
      </c>
    </row>
    <row r="5265" spans="1:2" x14ac:dyDescent="0.3">
      <c r="A5265" s="17">
        <v>5262</v>
      </c>
      <c r="B5265" s="18">
        <v>1</v>
      </c>
    </row>
    <row r="5266" spans="1:2" x14ac:dyDescent="0.3">
      <c r="A5266" s="17">
        <v>5263</v>
      </c>
      <c r="B5266" s="18">
        <v>1</v>
      </c>
    </row>
    <row r="5267" spans="1:2" x14ac:dyDescent="0.3">
      <c r="A5267" s="17">
        <v>5264</v>
      </c>
      <c r="B5267" s="18">
        <v>1</v>
      </c>
    </row>
    <row r="5268" spans="1:2" x14ac:dyDescent="0.3">
      <c r="A5268" s="17">
        <v>5265</v>
      </c>
      <c r="B5268" s="18">
        <v>1</v>
      </c>
    </row>
    <row r="5269" spans="1:2" x14ac:dyDescent="0.3">
      <c r="A5269" s="17">
        <v>5266</v>
      </c>
      <c r="B5269" s="18">
        <v>1</v>
      </c>
    </row>
    <row r="5270" spans="1:2" x14ac:dyDescent="0.3">
      <c r="A5270" s="17">
        <v>5267</v>
      </c>
      <c r="B5270" s="18">
        <v>1</v>
      </c>
    </row>
    <row r="5271" spans="1:2" x14ac:dyDescent="0.3">
      <c r="A5271" s="17">
        <v>5268</v>
      </c>
      <c r="B5271" s="18">
        <v>1</v>
      </c>
    </row>
    <row r="5272" spans="1:2" x14ac:dyDescent="0.3">
      <c r="A5272" s="17">
        <v>5269</v>
      </c>
      <c r="B5272" s="18">
        <v>1</v>
      </c>
    </row>
    <row r="5273" spans="1:2" x14ac:dyDescent="0.3">
      <c r="A5273" s="17">
        <v>5270</v>
      </c>
      <c r="B5273" s="18">
        <v>1</v>
      </c>
    </row>
    <row r="5274" spans="1:2" x14ac:dyDescent="0.3">
      <c r="A5274" s="17">
        <v>5271</v>
      </c>
      <c r="B5274" s="18">
        <v>1</v>
      </c>
    </row>
    <row r="5275" spans="1:2" x14ac:dyDescent="0.3">
      <c r="A5275" s="17">
        <v>5272</v>
      </c>
      <c r="B5275" s="18">
        <v>1</v>
      </c>
    </row>
    <row r="5276" spans="1:2" x14ac:dyDescent="0.3">
      <c r="A5276" s="17">
        <v>5273</v>
      </c>
      <c r="B5276" s="18">
        <v>1</v>
      </c>
    </row>
    <row r="5277" spans="1:2" x14ac:dyDescent="0.3">
      <c r="A5277" s="17">
        <v>5274</v>
      </c>
      <c r="B5277" s="18">
        <v>1</v>
      </c>
    </row>
    <row r="5278" spans="1:2" x14ac:dyDescent="0.3">
      <c r="A5278" s="17">
        <v>5275</v>
      </c>
      <c r="B5278" s="18">
        <v>1</v>
      </c>
    </row>
    <row r="5279" spans="1:2" x14ac:dyDescent="0.3">
      <c r="A5279" s="17">
        <v>5276</v>
      </c>
      <c r="B5279" s="18">
        <v>1</v>
      </c>
    </row>
    <row r="5280" spans="1:2" x14ac:dyDescent="0.3">
      <c r="A5280" s="17">
        <v>5277</v>
      </c>
      <c r="B5280" s="18">
        <v>1</v>
      </c>
    </row>
    <row r="5281" spans="1:2" x14ac:dyDescent="0.3">
      <c r="A5281" s="17">
        <v>5278</v>
      </c>
      <c r="B5281" s="18">
        <v>1</v>
      </c>
    </row>
    <row r="5282" spans="1:2" x14ac:dyDescent="0.3">
      <c r="A5282" s="17">
        <v>5279</v>
      </c>
      <c r="B5282" s="18">
        <v>1</v>
      </c>
    </row>
    <row r="5283" spans="1:2" x14ac:dyDescent="0.3">
      <c r="A5283" s="17">
        <v>5280</v>
      </c>
      <c r="B5283" s="18">
        <v>1</v>
      </c>
    </row>
    <row r="5284" spans="1:2" x14ac:dyDescent="0.3">
      <c r="A5284" s="17">
        <v>5281</v>
      </c>
      <c r="B5284" s="18">
        <v>1</v>
      </c>
    </row>
    <row r="5285" spans="1:2" x14ac:dyDescent="0.3">
      <c r="A5285" s="17">
        <v>5282</v>
      </c>
      <c r="B5285" s="18">
        <v>1</v>
      </c>
    </row>
    <row r="5286" spans="1:2" x14ac:dyDescent="0.3">
      <c r="A5286" s="17">
        <v>5283</v>
      </c>
      <c r="B5286" s="18">
        <v>1</v>
      </c>
    </row>
    <row r="5287" spans="1:2" x14ac:dyDescent="0.3">
      <c r="A5287" s="17">
        <v>5284</v>
      </c>
      <c r="B5287" s="18">
        <v>1</v>
      </c>
    </row>
    <row r="5288" spans="1:2" x14ac:dyDescent="0.3">
      <c r="A5288" s="17">
        <v>5285</v>
      </c>
      <c r="B5288" s="18">
        <v>1</v>
      </c>
    </row>
    <row r="5289" spans="1:2" x14ac:dyDescent="0.3">
      <c r="A5289" s="17">
        <v>5286</v>
      </c>
      <c r="B5289" s="18">
        <v>1</v>
      </c>
    </row>
    <row r="5290" spans="1:2" x14ac:dyDescent="0.3">
      <c r="A5290" s="17">
        <v>5287</v>
      </c>
      <c r="B5290" s="18">
        <v>1</v>
      </c>
    </row>
    <row r="5291" spans="1:2" x14ac:dyDescent="0.3">
      <c r="A5291" s="17">
        <v>5288</v>
      </c>
      <c r="B5291" s="18">
        <v>1</v>
      </c>
    </row>
    <row r="5292" spans="1:2" x14ac:dyDescent="0.3">
      <c r="A5292" s="17">
        <v>5289</v>
      </c>
      <c r="B5292" s="18">
        <v>1</v>
      </c>
    </row>
    <row r="5293" spans="1:2" x14ac:dyDescent="0.3">
      <c r="A5293" s="17">
        <v>5290</v>
      </c>
      <c r="B5293" s="18">
        <v>1</v>
      </c>
    </row>
    <row r="5294" spans="1:2" x14ac:dyDescent="0.3">
      <c r="A5294" s="17">
        <v>5291</v>
      </c>
      <c r="B5294" s="18">
        <v>1</v>
      </c>
    </row>
    <row r="5295" spans="1:2" x14ac:dyDescent="0.3">
      <c r="A5295" s="17">
        <v>5292</v>
      </c>
      <c r="B5295" s="18">
        <v>1</v>
      </c>
    </row>
    <row r="5296" spans="1:2" x14ac:dyDescent="0.3">
      <c r="A5296" s="17">
        <v>5293</v>
      </c>
      <c r="B5296" s="18">
        <v>1</v>
      </c>
    </row>
    <row r="5297" spans="1:2" x14ac:dyDescent="0.3">
      <c r="A5297" s="17">
        <v>5294</v>
      </c>
      <c r="B5297" s="18">
        <v>1</v>
      </c>
    </row>
    <row r="5298" spans="1:2" x14ac:dyDescent="0.3">
      <c r="A5298" s="17">
        <v>5295</v>
      </c>
      <c r="B5298" s="18">
        <v>1</v>
      </c>
    </row>
    <row r="5299" spans="1:2" x14ac:dyDescent="0.3">
      <c r="A5299" s="17">
        <v>5296</v>
      </c>
      <c r="B5299" s="18">
        <v>1</v>
      </c>
    </row>
    <row r="5300" spans="1:2" x14ac:dyDescent="0.3">
      <c r="A5300" s="17">
        <v>5297</v>
      </c>
      <c r="B5300" s="18">
        <v>1</v>
      </c>
    </row>
    <row r="5301" spans="1:2" x14ac:dyDescent="0.3">
      <c r="A5301" s="17">
        <v>5298</v>
      </c>
      <c r="B5301" s="18">
        <v>1</v>
      </c>
    </row>
    <row r="5302" spans="1:2" x14ac:dyDescent="0.3">
      <c r="A5302" s="17">
        <v>5299</v>
      </c>
      <c r="B5302" s="18">
        <v>1</v>
      </c>
    </row>
    <row r="5303" spans="1:2" x14ac:dyDescent="0.3">
      <c r="A5303" s="17">
        <v>5300</v>
      </c>
      <c r="B5303" s="18">
        <v>1</v>
      </c>
    </row>
    <row r="5304" spans="1:2" x14ac:dyDescent="0.3">
      <c r="A5304" s="17">
        <v>5301</v>
      </c>
      <c r="B5304" s="18">
        <v>1</v>
      </c>
    </row>
    <row r="5305" spans="1:2" x14ac:dyDescent="0.3">
      <c r="A5305" s="17">
        <v>5302</v>
      </c>
      <c r="B5305" s="18">
        <v>1</v>
      </c>
    </row>
    <row r="5306" spans="1:2" x14ac:dyDescent="0.3">
      <c r="A5306" s="17">
        <v>5303</v>
      </c>
      <c r="B5306" s="18">
        <v>1</v>
      </c>
    </row>
    <row r="5307" spans="1:2" x14ac:dyDescent="0.3">
      <c r="A5307" s="17">
        <v>5304</v>
      </c>
      <c r="B5307" s="18">
        <v>1</v>
      </c>
    </row>
    <row r="5308" spans="1:2" x14ac:dyDescent="0.3">
      <c r="A5308" s="17">
        <v>5305</v>
      </c>
      <c r="B5308" s="18">
        <v>1</v>
      </c>
    </row>
    <row r="5309" spans="1:2" x14ac:dyDescent="0.3">
      <c r="A5309" s="17">
        <v>5306</v>
      </c>
      <c r="B5309" s="18">
        <v>1</v>
      </c>
    </row>
    <row r="5310" spans="1:2" x14ac:dyDescent="0.3">
      <c r="A5310" s="17">
        <v>5307</v>
      </c>
      <c r="B5310" s="18">
        <v>1</v>
      </c>
    </row>
    <row r="5311" spans="1:2" x14ac:dyDescent="0.3">
      <c r="A5311" s="17">
        <v>5308</v>
      </c>
      <c r="B5311" s="18">
        <v>1</v>
      </c>
    </row>
    <row r="5312" spans="1:2" x14ac:dyDescent="0.3">
      <c r="A5312" s="17">
        <v>5309</v>
      </c>
      <c r="B5312" s="18">
        <v>1</v>
      </c>
    </row>
    <row r="5313" spans="1:2" x14ac:dyDescent="0.3">
      <c r="A5313" s="17">
        <v>5310</v>
      </c>
      <c r="B5313" s="18">
        <v>1</v>
      </c>
    </row>
    <row r="5314" spans="1:2" x14ac:dyDescent="0.3">
      <c r="A5314" s="17">
        <v>5311</v>
      </c>
      <c r="B5314" s="18">
        <v>1</v>
      </c>
    </row>
    <row r="5315" spans="1:2" x14ac:dyDescent="0.3">
      <c r="A5315" s="17">
        <v>5312</v>
      </c>
      <c r="B5315" s="18">
        <v>1</v>
      </c>
    </row>
    <row r="5316" spans="1:2" x14ac:dyDescent="0.3">
      <c r="A5316" s="17">
        <v>5313</v>
      </c>
      <c r="B5316" s="18">
        <v>1</v>
      </c>
    </row>
    <row r="5317" spans="1:2" x14ac:dyDescent="0.3">
      <c r="A5317" s="17">
        <v>5314</v>
      </c>
      <c r="B5317" s="18">
        <v>1</v>
      </c>
    </row>
    <row r="5318" spans="1:2" x14ac:dyDescent="0.3">
      <c r="A5318" s="17">
        <v>5315</v>
      </c>
      <c r="B5318" s="18">
        <v>1</v>
      </c>
    </row>
    <row r="5319" spans="1:2" x14ac:dyDescent="0.3">
      <c r="A5319" s="17">
        <v>5316</v>
      </c>
      <c r="B5319" s="18">
        <v>1</v>
      </c>
    </row>
    <row r="5320" spans="1:2" x14ac:dyDescent="0.3">
      <c r="A5320" s="17">
        <v>5317</v>
      </c>
      <c r="B5320" s="18">
        <v>1</v>
      </c>
    </row>
    <row r="5321" spans="1:2" x14ac:dyDescent="0.3">
      <c r="A5321" s="17">
        <v>5318</v>
      </c>
      <c r="B5321" s="18">
        <v>1</v>
      </c>
    </row>
    <row r="5322" spans="1:2" x14ac:dyDescent="0.3">
      <c r="A5322" s="17">
        <v>5319</v>
      </c>
      <c r="B5322" s="18">
        <v>1</v>
      </c>
    </row>
    <row r="5323" spans="1:2" x14ac:dyDescent="0.3">
      <c r="A5323" s="17">
        <v>5320</v>
      </c>
      <c r="B5323" s="18">
        <v>1</v>
      </c>
    </row>
    <row r="5324" spans="1:2" x14ac:dyDescent="0.3">
      <c r="A5324" s="17">
        <v>5321</v>
      </c>
      <c r="B5324" s="18">
        <v>1</v>
      </c>
    </row>
    <row r="5325" spans="1:2" x14ac:dyDescent="0.3">
      <c r="A5325" s="17">
        <v>5322</v>
      </c>
      <c r="B5325" s="18">
        <v>1</v>
      </c>
    </row>
    <row r="5326" spans="1:2" x14ac:dyDescent="0.3">
      <c r="A5326" s="17">
        <v>5323</v>
      </c>
      <c r="B5326" s="18">
        <v>1</v>
      </c>
    </row>
    <row r="5327" spans="1:2" x14ac:dyDescent="0.3">
      <c r="A5327" s="17">
        <v>5324</v>
      </c>
      <c r="B5327" s="18">
        <v>1</v>
      </c>
    </row>
    <row r="5328" spans="1:2" x14ac:dyDescent="0.3">
      <c r="A5328" s="17">
        <v>5325</v>
      </c>
      <c r="B5328" s="18">
        <v>1</v>
      </c>
    </row>
    <row r="5329" spans="1:2" x14ac:dyDescent="0.3">
      <c r="A5329" s="17">
        <v>5326</v>
      </c>
      <c r="B5329" s="18">
        <v>1</v>
      </c>
    </row>
    <row r="5330" spans="1:2" x14ac:dyDescent="0.3">
      <c r="A5330" s="17">
        <v>5327</v>
      </c>
      <c r="B5330" s="18">
        <v>1</v>
      </c>
    </row>
    <row r="5331" spans="1:2" x14ac:dyDescent="0.3">
      <c r="A5331" s="17">
        <v>5328</v>
      </c>
      <c r="B5331" s="18">
        <v>1</v>
      </c>
    </row>
    <row r="5332" spans="1:2" x14ac:dyDescent="0.3">
      <c r="A5332" s="17">
        <v>5329</v>
      </c>
      <c r="B5332" s="18">
        <v>1</v>
      </c>
    </row>
    <row r="5333" spans="1:2" x14ac:dyDescent="0.3">
      <c r="A5333" s="17">
        <v>5330</v>
      </c>
      <c r="B5333" s="18">
        <v>1</v>
      </c>
    </row>
    <row r="5334" spans="1:2" x14ac:dyDescent="0.3">
      <c r="A5334" s="17">
        <v>5331</v>
      </c>
      <c r="B5334" s="18">
        <v>1</v>
      </c>
    </row>
    <row r="5335" spans="1:2" x14ac:dyDescent="0.3">
      <c r="A5335" s="17">
        <v>5332</v>
      </c>
      <c r="B5335" s="18">
        <v>1</v>
      </c>
    </row>
    <row r="5336" spans="1:2" x14ac:dyDescent="0.3">
      <c r="A5336" s="17">
        <v>5333</v>
      </c>
      <c r="B5336" s="18">
        <v>1</v>
      </c>
    </row>
    <row r="5337" spans="1:2" x14ac:dyDescent="0.3">
      <c r="A5337" s="17">
        <v>5334</v>
      </c>
      <c r="B5337" s="18">
        <v>1</v>
      </c>
    </row>
    <row r="5338" spans="1:2" x14ac:dyDescent="0.3">
      <c r="A5338" s="17">
        <v>5335</v>
      </c>
      <c r="B5338" s="18">
        <v>1</v>
      </c>
    </row>
    <row r="5339" spans="1:2" x14ac:dyDescent="0.3">
      <c r="A5339" s="17">
        <v>5336</v>
      </c>
      <c r="B5339" s="18">
        <v>1</v>
      </c>
    </row>
    <row r="5340" spans="1:2" x14ac:dyDescent="0.3">
      <c r="A5340" s="17">
        <v>5337</v>
      </c>
      <c r="B5340" s="18">
        <v>1</v>
      </c>
    </row>
    <row r="5341" spans="1:2" x14ac:dyDescent="0.3">
      <c r="A5341" s="17">
        <v>5338</v>
      </c>
      <c r="B5341" s="18">
        <v>1</v>
      </c>
    </row>
    <row r="5342" spans="1:2" x14ac:dyDescent="0.3">
      <c r="A5342" s="17">
        <v>5339</v>
      </c>
      <c r="B5342" s="18">
        <v>1</v>
      </c>
    </row>
    <row r="5343" spans="1:2" x14ac:dyDescent="0.3">
      <c r="A5343" s="17">
        <v>5340</v>
      </c>
      <c r="B5343" s="18">
        <v>1</v>
      </c>
    </row>
    <row r="5344" spans="1:2" x14ac:dyDescent="0.3">
      <c r="A5344" s="17">
        <v>5341</v>
      </c>
      <c r="B5344" s="18">
        <v>1</v>
      </c>
    </row>
    <row r="5345" spans="1:2" x14ac:dyDescent="0.3">
      <c r="A5345" s="17">
        <v>5342</v>
      </c>
      <c r="B5345" s="18">
        <v>1</v>
      </c>
    </row>
    <row r="5346" spans="1:2" x14ac:dyDescent="0.3">
      <c r="A5346" s="17">
        <v>5343</v>
      </c>
      <c r="B5346" s="18">
        <v>1</v>
      </c>
    </row>
    <row r="5347" spans="1:2" x14ac:dyDescent="0.3">
      <c r="A5347" s="17">
        <v>5344</v>
      </c>
      <c r="B5347" s="18">
        <v>1</v>
      </c>
    </row>
    <row r="5348" spans="1:2" x14ac:dyDescent="0.3">
      <c r="A5348" s="17">
        <v>5345</v>
      </c>
      <c r="B5348" s="18">
        <v>1</v>
      </c>
    </row>
    <row r="5349" spans="1:2" x14ac:dyDescent="0.3">
      <c r="A5349" s="17">
        <v>5346</v>
      </c>
      <c r="B5349" s="18">
        <v>1</v>
      </c>
    </row>
    <row r="5350" spans="1:2" x14ac:dyDescent="0.3">
      <c r="A5350" s="17">
        <v>5347</v>
      </c>
      <c r="B5350" s="18">
        <v>1</v>
      </c>
    </row>
    <row r="5351" spans="1:2" x14ac:dyDescent="0.3">
      <c r="A5351" s="17">
        <v>5348</v>
      </c>
      <c r="B5351" s="18">
        <v>1</v>
      </c>
    </row>
    <row r="5352" spans="1:2" x14ac:dyDescent="0.3">
      <c r="A5352" s="17">
        <v>5349</v>
      </c>
      <c r="B5352" s="18">
        <v>1</v>
      </c>
    </row>
    <row r="5353" spans="1:2" x14ac:dyDescent="0.3">
      <c r="A5353" s="17">
        <v>5350</v>
      </c>
      <c r="B5353" s="18">
        <v>1</v>
      </c>
    </row>
    <row r="5354" spans="1:2" x14ac:dyDescent="0.3">
      <c r="A5354" s="17">
        <v>5351</v>
      </c>
      <c r="B5354" s="18">
        <v>1</v>
      </c>
    </row>
    <row r="5355" spans="1:2" x14ac:dyDescent="0.3">
      <c r="A5355" s="17">
        <v>5352</v>
      </c>
      <c r="B5355" s="18">
        <v>1</v>
      </c>
    </row>
    <row r="5356" spans="1:2" x14ac:dyDescent="0.3">
      <c r="A5356" s="17">
        <v>5353</v>
      </c>
      <c r="B5356" s="18">
        <v>1</v>
      </c>
    </row>
    <row r="5357" spans="1:2" x14ac:dyDescent="0.3">
      <c r="A5357" s="17">
        <v>5354</v>
      </c>
      <c r="B5357" s="18">
        <v>1</v>
      </c>
    </row>
    <row r="5358" spans="1:2" x14ac:dyDescent="0.3">
      <c r="A5358" s="17">
        <v>5355</v>
      </c>
      <c r="B5358" s="18">
        <v>1</v>
      </c>
    </row>
    <row r="5359" spans="1:2" x14ac:dyDescent="0.3">
      <c r="A5359" s="17">
        <v>5356</v>
      </c>
      <c r="B5359" s="18">
        <v>1</v>
      </c>
    </row>
    <row r="5360" spans="1:2" x14ac:dyDescent="0.3">
      <c r="A5360" s="17">
        <v>5357</v>
      </c>
      <c r="B5360" s="18">
        <v>1</v>
      </c>
    </row>
    <row r="5361" spans="1:2" x14ac:dyDescent="0.3">
      <c r="A5361" s="17">
        <v>5358</v>
      </c>
      <c r="B5361" s="18">
        <v>1</v>
      </c>
    </row>
    <row r="5362" spans="1:2" x14ac:dyDescent="0.3">
      <c r="A5362" s="17">
        <v>5359</v>
      </c>
      <c r="B5362" s="18">
        <v>1</v>
      </c>
    </row>
    <row r="5363" spans="1:2" x14ac:dyDescent="0.3">
      <c r="A5363" s="17">
        <v>5360</v>
      </c>
      <c r="B5363" s="18">
        <v>1</v>
      </c>
    </row>
    <row r="5364" spans="1:2" x14ac:dyDescent="0.3">
      <c r="A5364" s="17">
        <v>5361</v>
      </c>
      <c r="B5364" s="18">
        <v>1</v>
      </c>
    </row>
    <row r="5365" spans="1:2" x14ac:dyDescent="0.3">
      <c r="A5365" s="17">
        <v>5362</v>
      </c>
      <c r="B5365" s="18">
        <v>1</v>
      </c>
    </row>
    <row r="5366" spans="1:2" x14ac:dyDescent="0.3">
      <c r="A5366" s="17">
        <v>5363</v>
      </c>
      <c r="B5366" s="18">
        <v>1</v>
      </c>
    </row>
    <row r="5367" spans="1:2" x14ac:dyDescent="0.3">
      <c r="A5367" s="17">
        <v>5364</v>
      </c>
      <c r="B5367" s="18">
        <v>1</v>
      </c>
    </row>
    <row r="5368" spans="1:2" x14ac:dyDescent="0.3">
      <c r="A5368" s="17">
        <v>5365</v>
      </c>
      <c r="B5368" s="18">
        <v>1</v>
      </c>
    </row>
    <row r="5369" spans="1:2" x14ac:dyDescent="0.3">
      <c r="A5369" s="17">
        <v>5366</v>
      </c>
      <c r="B5369" s="18">
        <v>1</v>
      </c>
    </row>
    <row r="5370" spans="1:2" x14ac:dyDescent="0.3">
      <c r="A5370" s="17">
        <v>5367</v>
      </c>
      <c r="B5370" s="18">
        <v>1</v>
      </c>
    </row>
    <row r="5371" spans="1:2" x14ac:dyDescent="0.3">
      <c r="A5371" s="17">
        <v>5368</v>
      </c>
      <c r="B5371" s="18">
        <v>1</v>
      </c>
    </row>
    <row r="5372" spans="1:2" x14ac:dyDescent="0.3">
      <c r="A5372" s="17">
        <v>5369</v>
      </c>
      <c r="B5372" s="18">
        <v>1</v>
      </c>
    </row>
    <row r="5373" spans="1:2" x14ac:dyDescent="0.3">
      <c r="A5373" s="17">
        <v>5370</v>
      </c>
      <c r="B5373" s="18">
        <v>1</v>
      </c>
    </row>
    <row r="5374" spans="1:2" x14ac:dyDescent="0.3">
      <c r="A5374" s="17">
        <v>5371</v>
      </c>
      <c r="B5374" s="18">
        <v>1</v>
      </c>
    </row>
    <row r="5375" spans="1:2" x14ac:dyDescent="0.3">
      <c r="A5375" s="17">
        <v>5372</v>
      </c>
      <c r="B5375" s="18">
        <v>1</v>
      </c>
    </row>
    <row r="5376" spans="1:2" x14ac:dyDescent="0.3">
      <c r="A5376" s="17">
        <v>5373</v>
      </c>
      <c r="B5376" s="18">
        <v>1</v>
      </c>
    </row>
    <row r="5377" spans="1:2" x14ac:dyDescent="0.3">
      <c r="A5377" s="17">
        <v>5374</v>
      </c>
      <c r="B5377" s="18">
        <v>1</v>
      </c>
    </row>
    <row r="5378" spans="1:2" x14ac:dyDescent="0.3">
      <c r="A5378" s="17">
        <v>5375</v>
      </c>
      <c r="B5378" s="18">
        <v>1</v>
      </c>
    </row>
    <row r="5379" spans="1:2" x14ac:dyDescent="0.3">
      <c r="A5379" s="17">
        <v>5376</v>
      </c>
      <c r="B5379" s="18">
        <v>1</v>
      </c>
    </row>
    <row r="5380" spans="1:2" x14ac:dyDescent="0.3">
      <c r="A5380" s="17">
        <v>5377</v>
      </c>
      <c r="B5380" s="18">
        <v>1</v>
      </c>
    </row>
    <row r="5381" spans="1:2" x14ac:dyDescent="0.3">
      <c r="A5381" s="17">
        <v>5378</v>
      </c>
      <c r="B5381" s="18">
        <v>1</v>
      </c>
    </row>
    <row r="5382" spans="1:2" x14ac:dyDescent="0.3">
      <c r="A5382" s="17">
        <v>5379</v>
      </c>
      <c r="B5382" s="18">
        <v>1</v>
      </c>
    </row>
    <row r="5383" spans="1:2" x14ac:dyDescent="0.3">
      <c r="A5383" s="17">
        <v>5380</v>
      </c>
      <c r="B5383" s="18">
        <v>1</v>
      </c>
    </row>
    <row r="5384" spans="1:2" x14ac:dyDescent="0.3">
      <c r="A5384" s="17">
        <v>5381</v>
      </c>
      <c r="B5384" s="18">
        <v>1</v>
      </c>
    </row>
    <row r="5385" spans="1:2" x14ac:dyDescent="0.3">
      <c r="A5385" s="17">
        <v>5382</v>
      </c>
      <c r="B5385" s="18">
        <v>1</v>
      </c>
    </row>
    <row r="5386" spans="1:2" x14ac:dyDescent="0.3">
      <c r="A5386" s="17">
        <v>5383</v>
      </c>
      <c r="B5386" s="18">
        <v>1</v>
      </c>
    </row>
    <row r="5387" spans="1:2" x14ac:dyDescent="0.3">
      <c r="A5387" s="17">
        <v>5384</v>
      </c>
      <c r="B5387" s="18">
        <v>1</v>
      </c>
    </row>
    <row r="5388" spans="1:2" x14ac:dyDescent="0.3">
      <c r="A5388" s="17">
        <v>5385</v>
      </c>
      <c r="B5388" s="18">
        <v>1</v>
      </c>
    </row>
    <row r="5389" spans="1:2" x14ac:dyDescent="0.3">
      <c r="A5389" s="17">
        <v>5386</v>
      </c>
      <c r="B5389" s="18">
        <v>1</v>
      </c>
    </row>
    <row r="5390" spans="1:2" x14ac:dyDescent="0.3">
      <c r="A5390" s="17">
        <v>5387</v>
      </c>
      <c r="B5390" s="18">
        <v>1</v>
      </c>
    </row>
    <row r="5391" spans="1:2" x14ac:dyDescent="0.3">
      <c r="A5391" s="17">
        <v>5388</v>
      </c>
      <c r="B5391" s="18">
        <v>1</v>
      </c>
    </row>
    <row r="5392" spans="1:2" x14ac:dyDescent="0.3">
      <c r="A5392" s="17">
        <v>5389</v>
      </c>
      <c r="B5392" s="18">
        <v>1</v>
      </c>
    </row>
    <row r="5393" spans="1:2" x14ac:dyDescent="0.3">
      <c r="A5393" s="17">
        <v>5390</v>
      </c>
      <c r="B5393" s="18">
        <v>1</v>
      </c>
    </row>
    <row r="5394" spans="1:2" x14ac:dyDescent="0.3">
      <c r="A5394" s="17">
        <v>5391</v>
      </c>
      <c r="B5394" s="18">
        <v>1</v>
      </c>
    </row>
    <row r="5395" spans="1:2" x14ac:dyDescent="0.3">
      <c r="A5395" s="17">
        <v>5392</v>
      </c>
      <c r="B5395" s="18">
        <v>1</v>
      </c>
    </row>
    <row r="5396" spans="1:2" x14ac:dyDescent="0.3">
      <c r="A5396" s="17">
        <v>5393</v>
      </c>
      <c r="B5396" s="18">
        <v>1</v>
      </c>
    </row>
    <row r="5397" spans="1:2" x14ac:dyDescent="0.3">
      <c r="A5397" s="17">
        <v>5394</v>
      </c>
      <c r="B5397" s="18">
        <v>1</v>
      </c>
    </row>
    <row r="5398" spans="1:2" x14ac:dyDescent="0.3">
      <c r="A5398" s="17">
        <v>5395</v>
      </c>
      <c r="B5398" s="18">
        <v>1</v>
      </c>
    </row>
    <row r="5399" spans="1:2" x14ac:dyDescent="0.3">
      <c r="A5399" s="17">
        <v>5396</v>
      </c>
      <c r="B5399" s="18">
        <v>1</v>
      </c>
    </row>
    <row r="5400" spans="1:2" x14ac:dyDescent="0.3">
      <c r="A5400" s="17">
        <v>5397</v>
      </c>
      <c r="B5400" s="18">
        <v>1</v>
      </c>
    </row>
    <row r="5401" spans="1:2" x14ac:dyDescent="0.3">
      <c r="A5401" s="17">
        <v>5398</v>
      </c>
      <c r="B5401" s="18">
        <v>1</v>
      </c>
    </row>
    <row r="5402" spans="1:2" x14ac:dyDescent="0.3">
      <c r="A5402" s="17">
        <v>5399</v>
      </c>
      <c r="B5402" s="18">
        <v>1</v>
      </c>
    </row>
    <row r="5403" spans="1:2" x14ac:dyDescent="0.3">
      <c r="A5403" s="17">
        <v>5400</v>
      </c>
      <c r="B5403" s="18">
        <v>1</v>
      </c>
    </row>
    <row r="5404" spans="1:2" x14ac:dyDescent="0.3">
      <c r="A5404" s="17">
        <v>5401</v>
      </c>
      <c r="B5404" s="18">
        <v>1</v>
      </c>
    </row>
    <row r="5405" spans="1:2" x14ac:dyDescent="0.3">
      <c r="A5405" s="17">
        <v>5402</v>
      </c>
      <c r="B5405" s="18">
        <v>1</v>
      </c>
    </row>
    <row r="5406" spans="1:2" x14ac:dyDescent="0.3">
      <c r="A5406" s="17">
        <v>5403</v>
      </c>
      <c r="B5406" s="18">
        <v>1</v>
      </c>
    </row>
    <row r="5407" spans="1:2" x14ac:dyDescent="0.3">
      <c r="A5407" s="17">
        <v>5404</v>
      </c>
      <c r="B5407" s="18">
        <v>1</v>
      </c>
    </row>
    <row r="5408" spans="1:2" x14ac:dyDescent="0.3">
      <c r="A5408" s="17">
        <v>5405</v>
      </c>
      <c r="B5408" s="18">
        <v>1</v>
      </c>
    </row>
    <row r="5409" spans="1:2" x14ac:dyDescent="0.3">
      <c r="A5409" s="17">
        <v>5406</v>
      </c>
      <c r="B5409" s="18">
        <v>1</v>
      </c>
    </row>
    <row r="5410" spans="1:2" x14ac:dyDescent="0.3">
      <c r="A5410" s="17">
        <v>5407</v>
      </c>
      <c r="B5410" s="18">
        <v>1</v>
      </c>
    </row>
    <row r="5411" spans="1:2" x14ac:dyDescent="0.3">
      <c r="A5411" s="17">
        <v>5408</v>
      </c>
      <c r="B5411" s="18">
        <v>1</v>
      </c>
    </row>
    <row r="5412" spans="1:2" x14ac:dyDescent="0.3">
      <c r="A5412" s="17">
        <v>5409</v>
      </c>
      <c r="B5412" s="18">
        <v>1</v>
      </c>
    </row>
    <row r="5413" spans="1:2" x14ac:dyDescent="0.3">
      <c r="A5413" s="17">
        <v>5410</v>
      </c>
      <c r="B5413" s="18">
        <v>1</v>
      </c>
    </row>
    <row r="5414" spans="1:2" x14ac:dyDescent="0.3">
      <c r="A5414" s="17">
        <v>5411</v>
      </c>
      <c r="B5414" s="18">
        <v>1</v>
      </c>
    </row>
    <row r="5415" spans="1:2" x14ac:dyDescent="0.3">
      <c r="A5415" s="17">
        <v>5412</v>
      </c>
      <c r="B5415" s="18">
        <v>1</v>
      </c>
    </row>
    <row r="5416" spans="1:2" x14ac:dyDescent="0.3">
      <c r="A5416" s="17">
        <v>5413</v>
      </c>
      <c r="B5416" s="18">
        <v>1</v>
      </c>
    </row>
    <row r="5417" spans="1:2" x14ac:dyDescent="0.3">
      <c r="A5417" s="17">
        <v>5414</v>
      </c>
      <c r="B5417" s="18">
        <v>1</v>
      </c>
    </row>
    <row r="5418" spans="1:2" x14ac:dyDescent="0.3">
      <c r="A5418" s="17">
        <v>5415</v>
      </c>
      <c r="B5418" s="18">
        <v>1</v>
      </c>
    </row>
    <row r="5419" spans="1:2" x14ac:dyDescent="0.3">
      <c r="A5419" s="17">
        <v>5416</v>
      </c>
      <c r="B5419" s="18">
        <v>1</v>
      </c>
    </row>
    <row r="5420" spans="1:2" x14ac:dyDescent="0.3">
      <c r="A5420" s="17">
        <v>5417</v>
      </c>
      <c r="B5420" s="18">
        <v>1</v>
      </c>
    </row>
    <row r="5421" spans="1:2" x14ac:dyDescent="0.3">
      <c r="A5421" s="17">
        <v>5418</v>
      </c>
      <c r="B5421" s="18">
        <v>1</v>
      </c>
    </row>
    <row r="5422" spans="1:2" x14ac:dyDescent="0.3">
      <c r="A5422" s="17">
        <v>5419</v>
      </c>
      <c r="B5422" s="18">
        <v>1</v>
      </c>
    </row>
    <row r="5423" spans="1:2" x14ac:dyDescent="0.3">
      <c r="A5423" s="17">
        <v>5420</v>
      </c>
      <c r="B5423" s="18">
        <v>1</v>
      </c>
    </row>
    <row r="5424" spans="1:2" x14ac:dyDescent="0.3">
      <c r="A5424" s="17">
        <v>5421</v>
      </c>
      <c r="B5424" s="18">
        <v>1</v>
      </c>
    </row>
    <row r="5425" spans="1:2" x14ac:dyDescent="0.3">
      <c r="A5425" s="17">
        <v>5422</v>
      </c>
      <c r="B5425" s="18">
        <v>1</v>
      </c>
    </row>
    <row r="5426" spans="1:2" x14ac:dyDescent="0.3">
      <c r="A5426" s="17">
        <v>5423</v>
      </c>
      <c r="B5426" s="18">
        <v>1</v>
      </c>
    </row>
    <row r="5427" spans="1:2" x14ac:dyDescent="0.3">
      <c r="A5427" s="17">
        <v>5424</v>
      </c>
      <c r="B5427" s="18">
        <v>1</v>
      </c>
    </row>
    <row r="5428" spans="1:2" x14ac:dyDescent="0.3">
      <c r="A5428" s="17">
        <v>5425</v>
      </c>
      <c r="B5428" s="18">
        <v>1</v>
      </c>
    </row>
    <row r="5429" spans="1:2" x14ac:dyDescent="0.3">
      <c r="A5429" s="17">
        <v>5426</v>
      </c>
      <c r="B5429" s="18">
        <v>1</v>
      </c>
    </row>
    <row r="5430" spans="1:2" x14ac:dyDescent="0.3">
      <c r="A5430" s="17">
        <v>5427</v>
      </c>
      <c r="B5430" s="18">
        <v>1</v>
      </c>
    </row>
    <row r="5431" spans="1:2" x14ac:dyDescent="0.3">
      <c r="A5431" s="17">
        <v>5428</v>
      </c>
      <c r="B5431" s="18">
        <v>1</v>
      </c>
    </row>
    <row r="5432" spans="1:2" x14ac:dyDescent="0.3">
      <c r="A5432" s="17">
        <v>5429</v>
      </c>
      <c r="B5432" s="18">
        <v>1</v>
      </c>
    </row>
    <row r="5433" spans="1:2" x14ac:dyDescent="0.3">
      <c r="A5433" s="17">
        <v>5430</v>
      </c>
      <c r="B5433" s="18">
        <v>1</v>
      </c>
    </row>
    <row r="5434" spans="1:2" x14ac:dyDescent="0.3">
      <c r="A5434" s="17">
        <v>5431</v>
      </c>
      <c r="B5434" s="18">
        <v>1</v>
      </c>
    </row>
    <row r="5435" spans="1:2" x14ac:dyDescent="0.3">
      <c r="A5435" s="17">
        <v>5432</v>
      </c>
      <c r="B5435" s="18">
        <v>1</v>
      </c>
    </row>
    <row r="5436" spans="1:2" x14ac:dyDescent="0.3">
      <c r="A5436" s="17">
        <v>5433</v>
      </c>
      <c r="B5436" s="18">
        <v>1</v>
      </c>
    </row>
    <row r="5437" spans="1:2" x14ac:dyDescent="0.3">
      <c r="A5437" s="17">
        <v>5434</v>
      </c>
      <c r="B5437" s="18">
        <v>1</v>
      </c>
    </row>
    <row r="5438" spans="1:2" x14ac:dyDescent="0.3">
      <c r="A5438" s="17">
        <v>5435</v>
      </c>
      <c r="B5438" s="18">
        <v>1</v>
      </c>
    </row>
    <row r="5439" spans="1:2" x14ac:dyDescent="0.3">
      <c r="A5439" s="17">
        <v>5436</v>
      </c>
      <c r="B5439" s="18">
        <v>1</v>
      </c>
    </row>
    <row r="5440" spans="1:2" x14ac:dyDescent="0.3">
      <c r="A5440" s="17">
        <v>5437</v>
      </c>
      <c r="B5440" s="18">
        <v>1</v>
      </c>
    </row>
    <row r="5441" spans="1:2" x14ac:dyDescent="0.3">
      <c r="A5441" s="17">
        <v>5438</v>
      </c>
      <c r="B5441" s="18">
        <v>1</v>
      </c>
    </row>
    <row r="5442" spans="1:2" x14ac:dyDescent="0.3">
      <c r="A5442" s="17">
        <v>5439</v>
      </c>
      <c r="B5442" s="18">
        <v>1</v>
      </c>
    </row>
    <row r="5443" spans="1:2" x14ac:dyDescent="0.3">
      <c r="A5443" s="17">
        <v>5440</v>
      </c>
      <c r="B5443" s="18">
        <v>1</v>
      </c>
    </row>
    <row r="5444" spans="1:2" x14ac:dyDescent="0.3">
      <c r="A5444" s="17">
        <v>5441</v>
      </c>
      <c r="B5444" s="18">
        <v>1</v>
      </c>
    </row>
    <row r="5445" spans="1:2" x14ac:dyDescent="0.3">
      <c r="A5445" s="17">
        <v>5442</v>
      </c>
      <c r="B5445" s="18">
        <v>1</v>
      </c>
    </row>
    <row r="5446" spans="1:2" x14ac:dyDescent="0.3">
      <c r="A5446" s="17">
        <v>5443</v>
      </c>
      <c r="B5446" s="18">
        <v>1</v>
      </c>
    </row>
    <row r="5447" spans="1:2" x14ac:dyDescent="0.3">
      <c r="A5447" s="17">
        <v>5444</v>
      </c>
      <c r="B5447" s="18">
        <v>1</v>
      </c>
    </row>
    <row r="5448" spans="1:2" x14ac:dyDescent="0.3">
      <c r="A5448" s="17">
        <v>5445</v>
      </c>
      <c r="B5448" s="18">
        <v>1</v>
      </c>
    </row>
    <row r="5449" spans="1:2" x14ac:dyDescent="0.3">
      <c r="A5449" s="17">
        <v>5446</v>
      </c>
      <c r="B5449" s="18">
        <v>1</v>
      </c>
    </row>
    <row r="5450" spans="1:2" x14ac:dyDescent="0.3">
      <c r="A5450" s="17">
        <v>5447</v>
      </c>
      <c r="B5450" s="18">
        <v>1</v>
      </c>
    </row>
    <row r="5451" spans="1:2" x14ac:dyDescent="0.3">
      <c r="A5451" s="17">
        <v>5448</v>
      </c>
      <c r="B5451" s="18">
        <v>1</v>
      </c>
    </row>
    <row r="5452" spans="1:2" x14ac:dyDescent="0.3">
      <c r="A5452" s="17">
        <v>5449</v>
      </c>
      <c r="B5452" s="18">
        <v>1</v>
      </c>
    </row>
    <row r="5453" spans="1:2" x14ac:dyDescent="0.3">
      <c r="A5453" s="17">
        <v>5450</v>
      </c>
      <c r="B5453" s="18">
        <v>1</v>
      </c>
    </row>
    <row r="5454" spans="1:2" x14ac:dyDescent="0.3">
      <c r="A5454" s="17">
        <v>5451</v>
      </c>
      <c r="B5454" s="18">
        <v>1</v>
      </c>
    </row>
    <row r="5455" spans="1:2" x14ac:dyDescent="0.3">
      <c r="A5455" s="17">
        <v>5452</v>
      </c>
      <c r="B5455" s="18">
        <v>1</v>
      </c>
    </row>
    <row r="5456" spans="1:2" x14ac:dyDescent="0.3">
      <c r="A5456" s="17">
        <v>5453</v>
      </c>
      <c r="B5456" s="18">
        <v>1</v>
      </c>
    </row>
    <row r="5457" spans="1:2" x14ac:dyDescent="0.3">
      <c r="A5457" s="17">
        <v>5454</v>
      </c>
      <c r="B5457" s="18">
        <v>1</v>
      </c>
    </row>
    <row r="5458" spans="1:2" x14ac:dyDescent="0.3">
      <c r="A5458" s="17">
        <v>5455</v>
      </c>
      <c r="B5458" s="18">
        <v>1</v>
      </c>
    </row>
    <row r="5459" spans="1:2" x14ac:dyDescent="0.3">
      <c r="A5459" s="17">
        <v>5456</v>
      </c>
      <c r="B5459" s="18">
        <v>1</v>
      </c>
    </row>
    <row r="5460" spans="1:2" x14ac:dyDescent="0.3">
      <c r="A5460" s="17">
        <v>5457</v>
      </c>
      <c r="B5460" s="18">
        <v>1</v>
      </c>
    </row>
    <row r="5461" spans="1:2" x14ac:dyDescent="0.3">
      <c r="A5461" s="17">
        <v>5458</v>
      </c>
      <c r="B5461" s="18">
        <v>1</v>
      </c>
    </row>
    <row r="5462" spans="1:2" x14ac:dyDescent="0.3">
      <c r="A5462" s="17">
        <v>5459</v>
      </c>
      <c r="B5462" s="18">
        <v>1</v>
      </c>
    </row>
    <row r="5463" spans="1:2" x14ac:dyDescent="0.3">
      <c r="A5463" s="17">
        <v>5460</v>
      </c>
      <c r="B5463" s="18">
        <v>1</v>
      </c>
    </row>
    <row r="5464" spans="1:2" x14ac:dyDescent="0.3">
      <c r="A5464" s="17">
        <v>5461</v>
      </c>
      <c r="B5464" s="18">
        <v>1</v>
      </c>
    </row>
    <row r="5465" spans="1:2" x14ac:dyDescent="0.3">
      <c r="A5465" s="17">
        <v>5462</v>
      </c>
      <c r="B5465" s="18">
        <v>1</v>
      </c>
    </row>
    <row r="5466" spans="1:2" x14ac:dyDescent="0.3">
      <c r="A5466" s="17">
        <v>5463</v>
      </c>
      <c r="B5466" s="18">
        <v>1</v>
      </c>
    </row>
    <row r="5467" spans="1:2" x14ac:dyDescent="0.3">
      <c r="A5467" s="17">
        <v>5464</v>
      </c>
      <c r="B5467" s="18">
        <v>1</v>
      </c>
    </row>
    <row r="5468" spans="1:2" x14ac:dyDescent="0.3">
      <c r="A5468" s="17">
        <v>5465</v>
      </c>
      <c r="B5468" s="18">
        <v>1</v>
      </c>
    </row>
    <row r="5469" spans="1:2" x14ac:dyDescent="0.3">
      <c r="A5469" s="17">
        <v>5466</v>
      </c>
      <c r="B5469" s="18">
        <v>1</v>
      </c>
    </row>
    <row r="5470" spans="1:2" x14ac:dyDescent="0.3">
      <c r="A5470" s="17">
        <v>5467</v>
      </c>
      <c r="B5470" s="18">
        <v>1</v>
      </c>
    </row>
    <row r="5471" spans="1:2" x14ac:dyDescent="0.3">
      <c r="A5471" s="17">
        <v>5468</v>
      </c>
      <c r="B5471" s="18">
        <v>1</v>
      </c>
    </row>
    <row r="5472" spans="1:2" x14ac:dyDescent="0.3">
      <c r="A5472" s="17">
        <v>5469</v>
      </c>
      <c r="B5472" s="18">
        <v>1</v>
      </c>
    </row>
    <row r="5473" spans="1:2" x14ac:dyDescent="0.3">
      <c r="A5473" s="17">
        <v>5470</v>
      </c>
      <c r="B5473" s="18">
        <v>1</v>
      </c>
    </row>
    <row r="5474" spans="1:2" x14ac:dyDescent="0.3">
      <c r="A5474" s="17">
        <v>5471</v>
      </c>
      <c r="B5474" s="18">
        <v>1</v>
      </c>
    </row>
    <row r="5475" spans="1:2" x14ac:dyDescent="0.3">
      <c r="A5475" s="17">
        <v>5472</v>
      </c>
      <c r="B5475" s="18">
        <v>1</v>
      </c>
    </row>
    <row r="5476" spans="1:2" x14ac:dyDescent="0.3">
      <c r="A5476" s="17">
        <v>5473</v>
      </c>
      <c r="B5476" s="18">
        <v>1</v>
      </c>
    </row>
    <row r="5477" spans="1:2" x14ac:dyDescent="0.3">
      <c r="A5477" s="17">
        <v>5474</v>
      </c>
      <c r="B5477" s="18">
        <v>1</v>
      </c>
    </row>
    <row r="5478" spans="1:2" x14ac:dyDescent="0.3">
      <c r="A5478" s="17">
        <v>5475</v>
      </c>
      <c r="B5478" s="18">
        <v>1</v>
      </c>
    </row>
    <row r="5479" spans="1:2" x14ac:dyDescent="0.3">
      <c r="A5479" s="17">
        <v>5476</v>
      </c>
      <c r="B5479" s="18">
        <v>1</v>
      </c>
    </row>
    <row r="5480" spans="1:2" x14ac:dyDescent="0.3">
      <c r="A5480" s="17">
        <v>5477</v>
      </c>
      <c r="B5480" s="18">
        <v>1</v>
      </c>
    </row>
    <row r="5481" spans="1:2" x14ac:dyDescent="0.3">
      <c r="A5481" s="17">
        <v>5478</v>
      </c>
      <c r="B5481" s="18">
        <v>1</v>
      </c>
    </row>
    <row r="5482" spans="1:2" x14ac:dyDescent="0.3">
      <c r="A5482" s="17">
        <v>5479</v>
      </c>
      <c r="B5482" s="18">
        <v>1</v>
      </c>
    </row>
    <row r="5483" spans="1:2" x14ac:dyDescent="0.3">
      <c r="A5483" s="17">
        <v>5480</v>
      </c>
      <c r="B5483" s="18">
        <v>1</v>
      </c>
    </row>
    <row r="5484" spans="1:2" x14ac:dyDescent="0.3">
      <c r="A5484" s="17">
        <v>5481</v>
      </c>
      <c r="B5484" s="18">
        <v>1</v>
      </c>
    </row>
    <row r="5485" spans="1:2" x14ac:dyDescent="0.3">
      <c r="A5485" s="17">
        <v>5482</v>
      </c>
      <c r="B5485" s="18">
        <v>1</v>
      </c>
    </row>
    <row r="5486" spans="1:2" x14ac:dyDescent="0.3">
      <c r="A5486" s="17">
        <v>5483</v>
      </c>
      <c r="B5486" s="18">
        <v>1</v>
      </c>
    </row>
    <row r="5487" spans="1:2" x14ac:dyDescent="0.3">
      <c r="A5487" s="17">
        <v>5484</v>
      </c>
      <c r="B5487" s="18">
        <v>1</v>
      </c>
    </row>
    <row r="5488" spans="1:2" x14ac:dyDescent="0.3">
      <c r="A5488" s="17">
        <v>5485</v>
      </c>
      <c r="B5488" s="18">
        <v>1</v>
      </c>
    </row>
    <row r="5489" spans="1:2" x14ac:dyDescent="0.3">
      <c r="A5489" s="17">
        <v>5486</v>
      </c>
      <c r="B5489" s="18">
        <v>1</v>
      </c>
    </row>
    <row r="5490" spans="1:2" x14ac:dyDescent="0.3">
      <c r="A5490" s="17">
        <v>5487</v>
      </c>
      <c r="B5490" s="18">
        <v>1</v>
      </c>
    </row>
    <row r="5491" spans="1:2" x14ac:dyDescent="0.3">
      <c r="A5491" s="17">
        <v>5488</v>
      </c>
      <c r="B5491" s="18">
        <v>1</v>
      </c>
    </row>
    <row r="5492" spans="1:2" x14ac:dyDescent="0.3">
      <c r="A5492" s="17">
        <v>5489</v>
      </c>
      <c r="B5492" s="18">
        <v>1</v>
      </c>
    </row>
    <row r="5493" spans="1:2" x14ac:dyDescent="0.3">
      <c r="A5493" s="17">
        <v>5490</v>
      </c>
      <c r="B5493" s="18">
        <v>1</v>
      </c>
    </row>
    <row r="5494" spans="1:2" x14ac:dyDescent="0.3">
      <c r="A5494" s="17">
        <v>5491</v>
      </c>
      <c r="B5494" s="18">
        <v>1</v>
      </c>
    </row>
    <row r="5495" spans="1:2" x14ac:dyDescent="0.3">
      <c r="A5495" s="17">
        <v>5492</v>
      </c>
      <c r="B5495" s="18">
        <v>1</v>
      </c>
    </row>
    <row r="5496" spans="1:2" x14ac:dyDescent="0.3">
      <c r="A5496" s="17">
        <v>5493</v>
      </c>
      <c r="B5496" s="18">
        <v>1</v>
      </c>
    </row>
    <row r="5497" spans="1:2" x14ac:dyDescent="0.3">
      <c r="A5497" s="17">
        <v>5494</v>
      </c>
      <c r="B5497" s="18">
        <v>1</v>
      </c>
    </row>
    <row r="5498" spans="1:2" x14ac:dyDescent="0.3">
      <c r="A5498" s="17">
        <v>5495</v>
      </c>
      <c r="B5498" s="18">
        <v>1</v>
      </c>
    </row>
    <row r="5499" spans="1:2" x14ac:dyDescent="0.3">
      <c r="A5499" s="17">
        <v>5496</v>
      </c>
      <c r="B5499" s="18">
        <v>1</v>
      </c>
    </row>
    <row r="5500" spans="1:2" x14ac:dyDescent="0.3">
      <c r="A5500" s="17">
        <v>5497</v>
      </c>
      <c r="B5500" s="18">
        <v>1</v>
      </c>
    </row>
    <row r="5501" spans="1:2" x14ac:dyDescent="0.3">
      <c r="A5501" s="17">
        <v>5498</v>
      </c>
      <c r="B5501" s="18">
        <v>1</v>
      </c>
    </row>
    <row r="5502" spans="1:2" x14ac:dyDescent="0.3">
      <c r="A5502" s="17">
        <v>5499</v>
      </c>
      <c r="B5502" s="18">
        <v>1</v>
      </c>
    </row>
    <row r="5503" spans="1:2" x14ac:dyDescent="0.3">
      <c r="A5503" s="17">
        <v>5500</v>
      </c>
      <c r="B5503" s="18">
        <v>1</v>
      </c>
    </row>
    <row r="5504" spans="1:2" x14ac:dyDescent="0.3">
      <c r="A5504" s="17">
        <v>5501</v>
      </c>
      <c r="B5504" s="18">
        <v>1</v>
      </c>
    </row>
    <row r="5505" spans="1:2" x14ac:dyDescent="0.3">
      <c r="A5505" s="17">
        <v>5502</v>
      </c>
      <c r="B5505" s="18">
        <v>1</v>
      </c>
    </row>
    <row r="5506" spans="1:2" x14ac:dyDescent="0.3">
      <c r="A5506" s="17">
        <v>5503</v>
      </c>
      <c r="B5506" s="18">
        <v>1</v>
      </c>
    </row>
    <row r="5507" spans="1:2" x14ac:dyDescent="0.3">
      <c r="A5507" s="17">
        <v>5504</v>
      </c>
      <c r="B5507" s="18">
        <v>1</v>
      </c>
    </row>
    <row r="5508" spans="1:2" x14ac:dyDescent="0.3">
      <c r="A5508" s="17">
        <v>5505</v>
      </c>
      <c r="B5508" s="18">
        <v>1</v>
      </c>
    </row>
    <row r="5509" spans="1:2" x14ac:dyDescent="0.3">
      <c r="A5509" s="17">
        <v>5506</v>
      </c>
      <c r="B5509" s="18">
        <v>1</v>
      </c>
    </row>
    <row r="5510" spans="1:2" x14ac:dyDescent="0.3">
      <c r="A5510" s="17">
        <v>5507</v>
      </c>
      <c r="B5510" s="18">
        <v>1</v>
      </c>
    </row>
    <row r="5511" spans="1:2" x14ac:dyDescent="0.3">
      <c r="A5511" s="17">
        <v>5508</v>
      </c>
      <c r="B5511" s="18">
        <v>1</v>
      </c>
    </row>
    <row r="5512" spans="1:2" x14ac:dyDescent="0.3">
      <c r="A5512" s="17">
        <v>5509</v>
      </c>
      <c r="B5512" s="18">
        <v>1</v>
      </c>
    </row>
    <row r="5513" spans="1:2" x14ac:dyDescent="0.3">
      <c r="A5513" s="17">
        <v>5510</v>
      </c>
      <c r="B5513" s="18">
        <v>1</v>
      </c>
    </row>
    <row r="5514" spans="1:2" x14ac:dyDescent="0.3">
      <c r="A5514" s="17">
        <v>5511</v>
      </c>
      <c r="B5514" s="18">
        <v>1</v>
      </c>
    </row>
    <row r="5515" spans="1:2" x14ac:dyDescent="0.3">
      <c r="A5515" s="17">
        <v>5512</v>
      </c>
      <c r="B5515" s="18">
        <v>1</v>
      </c>
    </row>
    <row r="5516" spans="1:2" x14ac:dyDescent="0.3">
      <c r="A5516" s="17">
        <v>5513</v>
      </c>
      <c r="B5516" s="18">
        <v>1</v>
      </c>
    </row>
    <row r="5517" spans="1:2" x14ac:dyDescent="0.3">
      <c r="A5517" s="17">
        <v>5514</v>
      </c>
      <c r="B5517" s="18">
        <v>1</v>
      </c>
    </row>
    <row r="5518" spans="1:2" x14ac:dyDescent="0.3">
      <c r="A5518" s="17">
        <v>5515</v>
      </c>
      <c r="B5518" s="18">
        <v>1</v>
      </c>
    </row>
    <row r="5519" spans="1:2" x14ac:dyDescent="0.3">
      <c r="A5519" s="17">
        <v>5516</v>
      </c>
      <c r="B5519" s="18">
        <v>1</v>
      </c>
    </row>
    <row r="5520" spans="1:2" x14ac:dyDescent="0.3">
      <c r="A5520" s="17">
        <v>5517</v>
      </c>
      <c r="B5520" s="18">
        <v>1</v>
      </c>
    </row>
    <row r="5521" spans="1:2" x14ac:dyDescent="0.3">
      <c r="A5521" s="17">
        <v>5518</v>
      </c>
      <c r="B5521" s="18">
        <v>1</v>
      </c>
    </row>
    <row r="5522" spans="1:2" x14ac:dyDescent="0.3">
      <c r="A5522" s="17">
        <v>5519</v>
      </c>
      <c r="B5522" s="18">
        <v>1</v>
      </c>
    </row>
    <row r="5523" spans="1:2" x14ac:dyDescent="0.3">
      <c r="A5523" s="17">
        <v>5520</v>
      </c>
      <c r="B5523" s="18">
        <v>1</v>
      </c>
    </row>
    <row r="5524" spans="1:2" x14ac:dyDescent="0.3">
      <c r="A5524" s="17">
        <v>5521</v>
      </c>
      <c r="B5524" s="18">
        <v>1</v>
      </c>
    </row>
    <row r="5525" spans="1:2" x14ac:dyDescent="0.3">
      <c r="A5525" s="17">
        <v>5522</v>
      </c>
      <c r="B5525" s="18">
        <v>1</v>
      </c>
    </row>
    <row r="5526" spans="1:2" x14ac:dyDescent="0.3">
      <c r="A5526" s="17">
        <v>5523</v>
      </c>
      <c r="B5526" s="18">
        <v>1</v>
      </c>
    </row>
    <row r="5527" spans="1:2" x14ac:dyDescent="0.3">
      <c r="A5527" s="17">
        <v>5524</v>
      </c>
      <c r="B5527" s="18">
        <v>1</v>
      </c>
    </row>
    <row r="5528" spans="1:2" x14ac:dyDescent="0.3">
      <c r="A5528" s="17">
        <v>5525</v>
      </c>
      <c r="B5528" s="18">
        <v>1</v>
      </c>
    </row>
    <row r="5529" spans="1:2" x14ac:dyDescent="0.3">
      <c r="A5529" s="17">
        <v>5526</v>
      </c>
      <c r="B5529" s="18">
        <v>1</v>
      </c>
    </row>
    <row r="5530" spans="1:2" x14ac:dyDescent="0.3">
      <c r="A5530" s="17">
        <v>5527</v>
      </c>
      <c r="B5530" s="18">
        <v>1</v>
      </c>
    </row>
    <row r="5531" spans="1:2" x14ac:dyDescent="0.3">
      <c r="A5531" s="17">
        <v>5528</v>
      </c>
      <c r="B5531" s="18">
        <v>1</v>
      </c>
    </row>
    <row r="5532" spans="1:2" x14ac:dyDescent="0.3">
      <c r="A5532" s="17">
        <v>5529</v>
      </c>
      <c r="B5532" s="18">
        <v>1</v>
      </c>
    </row>
    <row r="5533" spans="1:2" x14ac:dyDescent="0.3">
      <c r="A5533" s="17">
        <v>5530</v>
      </c>
      <c r="B5533" s="18">
        <v>1</v>
      </c>
    </row>
    <row r="5534" spans="1:2" x14ac:dyDescent="0.3">
      <c r="A5534" s="17">
        <v>5531</v>
      </c>
      <c r="B5534" s="18">
        <v>1</v>
      </c>
    </row>
    <row r="5535" spans="1:2" x14ac:dyDescent="0.3">
      <c r="A5535" s="17">
        <v>5532</v>
      </c>
      <c r="B5535" s="18">
        <v>1</v>
      </c>
    </row>
    <row r="5536" spans="1:2" x14ac:dyDescent="0.3">
      <c r="A5536" s="17">
        <v>5533</v>
      </c>
      <c r="B5536" s="18">
        <v>1</v>
      </c>
    </row>
    <row r="5537" spans="1:2" x14ac:dyDescent="0.3">
      <c r="A5537" s="17">
        <v>5534</v>
      </c>
      <c r="B5537" s="18">
        <v>1</v>
      </c>
    </row>
    <row r="5538" spans="1:2" x14ac:dyDescent="0.3">
      <c r="A5538" s="17">
        <v>5535</v>
      </c>
      <c r="B5538" s="18">
        <v>1</v>
      </c>
    </row>
    <row r="5539" spans="1:2" x14ac:dyDescent="0.3">
      <c r="A5539" s="17">
        <v>5536</v>
      </c>
      <c r="B5539" s="18">
        <v>1</v>
      </c>
    </row>
    <row r="5540" spans="1:2" x14ac:dyDescent="0.3">
      <c r="A5540" s="17">
        <v>5537</v>
      </c>
      <c r="B5540" s="18">
        <v>1</v>
      </c>
    </row>
    <row r="5541" spans="1:2" x14ac:dyDescent="0.3">
      <c r="A5541" s="17">
        <v>5538</v>
      </c>
      <c r="B5541" s="18">
        <v>1</v>
      </c>
    </row>
    <row r="5542" spans="1:2" x14ac:dyDescent="0.3">
      <c r="A5542" s="17">
        <v>5539</v>
      </c>
      <c r="B5542" s="18">
        <v>1</v>
      </c>
    </row>
    <row r="5543" spans="1:2" x14ac:dyDescent="0.3">
      <c r="A5543" s="17">
        <v>5540</v>
      </c>
      <c r="B5543" s="18">
        <v>1</v>
      </c>
    </row>
    <row r="5544" spans="1:2" x14ac:dyDescent="0.3">
      <c r="A5544" s="17">
        <v>5541</v>
      </c>
      <c r="B5544" s="18">
        <v>1</v>
      </c>
    </row>
    <row r="5545" spans="1:2" x14ac:dyDescent="0.3">
      <c r="A5545" s="17">
        <v>5542</v>
      </c>
      <c r="B5545" s="18">
        <v>1</v>
      </c>
    </row>
    <row r="5546" spans="1:2" x14ac:dyDescent="0.3">
      <c r="A5546" s="17">
        <v>5543</v>
      </c>
      <c r="B5546" s="18">
        <v>1</v>
      </c>
    </row>
    <row r="5547" spans="1:2" x14ac:dyDescent="0.3">
      <c r="A5547" s="17">
        <v>5544</v>
      </c>
      <c r="B5547" s="18">
        <v>1</v>
      </c>
    </row>
    <row r="5548" spans="1:2" x14ac:dyDescent="0.3">
      <c r="A5548" s="17">
        <v>5545</v>
      </c>
      <c r="B5548" s="18">
        <v>1</v>
      </c>
    </row>
    <row r="5549" spans="1:2" x14ac:dyDescent="0.3">
      <c r="A5549" s="17">
        <v>5546</v>
      </c>
      <c r="B5549" s="18">
        <v>1</v>
      </c>
    </row>
    <row r="5550" spans="1:2" x14ac:dyDescent="0.3">
      <c r="A5550" s="17">
        <v>5547</v>
      </c>
      <c r="B5550" s="18">
        <v>1</v>
      </c>
    </row>
    <row r="5551" spans="1:2" x14ac:dyDescent="0.3">
      <c r="A5551" s="17">
        <v>5548</v>
      </c>
      <c r="B5551" s="18">
        <v>1</v>
      </c>
    </row>
    <row r="5552" spans="1:2" x14ac:dyDescent="0.3">
      <c r="A5552" s="17">
        <v>5549</v>
      </c>
      <c r="B5552" s="18">
        <v>1</v>
      </c>
    </row>
    <row r="5553" spans="1:2" x14ac:dyDescent="0.3">
      <c r="A5553" s="17">
        <v>5550</v>
      </c>
      <c r="B5553" s="18">
        <v>1</v>
      </c>
    </row>
    <row r="5554" spans="1:2" x14ac:dyDescent="0.3">
      <c r="A5554" s="17">
        <v>5551</v>
      </c>
      <c r="B5554" s="18">
        <v>1</v>
      </c>
    </row>
    <row r="5555" spans="1:2" x14ac:dyDescent="0.3">
      <c r="A5555" s="17">
        <v>5552</v>
      </c>
      <c r="B5555" s="18">
        <v>1</v>
      </c>
    </row>
    <row r="5556" spans="1:2" x14ac:dyDescent="0.3">
      <c r="A5556" s="17">
        <v>5553</v>
      </c>
      <c r="B5556" s="18">
        <v>1</v>
      </c>
    </row>
    <row r="5557" spans="1:2" x14ac:dyDescent="0.3">
      <c r="A5557" s="17">
        <v>5554</v>
      </c>
      <c r="B5557" s="18">
        <v>1</v>
      </c>
    </row>
    <row r="5558" spans="1:2" x14ac:dyDescent="0.3">
      <c r="A5558" s="17">
        <v>5555</v>
      </c>
      <c r="B5558" s="18">
        <v>1</v>
      </c>
    </row>
    <row r="5559" spans="1:2" x14ac:dyDescent="0.3">
      <c r="A5559" s="17">
        <v>5556</v>
      </c>
      <c r="B5559" s="18">
        <v>1</v>
      </c>
    </row>
    <row r="5560" spans="1:2" x14ac:dyDescent="0.3">
      <c r="A5560" s="17">
        <v>5557</v>
      </c>
      <c r="B5560" s="18">
        <v>1</v>
      </c>
    </row>
    <row r="5561" spans="1:2" x14ac:dyDescent="0.3">
      <c r="A5561" s="17">
        <v>5558</v>
      </c>
      <c r="B5561" s="18">
        <v>1</v>
      </c>
    </row>
    <row r="5562" spans="1:2" x14ac:dyDescent="0.3">
      <c r="A5562" s="17">
        <v>5559</v>
      </c>
      <c r="B5562" s="18">
        <v>1</v>
      </c>
    </row>
    <row r="5563" spans="1:2" x14ac:dyDescent="0.3">
      <c r="A5563" s="17">
        <v>5560</v>
      </c>
      <c r="B5563" s="18">
        <v>1</v>
      </c>
    </row>
    <row r="5564" spans="1:2" x14ac:dyDescent="0.3">
      <c r="A5564" s="17">
        <v>5561</v>
      </c>
      <c r="B5564" s="18">
        <v>1</v>
      </c>
    </row>
    <row r="5565" spans="1:2" x14ac:dyDescent="0.3">
      <c r="A5565" s="17">
        <v>5562</v>
      </c>
      <c r="B5565" s="18">
        <v>1</v>
      </c>
    </row>
    <row r="5566" spans="1:2" x14ac:dyDescent="0.3">
      <c r="A5566" s="17">
        <v>5563</v>
      </c>
      <c r="B5566" s="18">
        <v>1</v>
      </c>
    </row>
    <row r="5567" spans="1:2" x14ac:dyDescent="0.3">
      <c r="A5567" s="17">
        <v>5564</v>
      </c>
      <c r="B5567" s="18">
        <v>1</v>
      </c>
    </row>
    <row r="5568" spans="1:2" x14ac:dyDescent="0.3">
      <c r="A5568" s="17">
        <v>5565</v>
      </c>
      <c r="B5568" s="18">
        <v>1</v>
      </c>
    </row>
    <row r="5569" spans="1:2" x14ac:dyDescent="0.3">
      <c r="A5569" s="17">
        <v>5566</v>
      </c>
      <c r="B5569" s="18">
        <v>1</v>
      </c>
    </row>
    <row r="5570" spans="1:2" x14ac:dyDescent="0.3">
      <c r="A5570" s="17">
        <v>5567</v>
      </c>
      <c r="B5570" s="18">
        <v>1</v>
      </c>
    </row>
    <row r="5571" spans="1:2" x14ac:dyDescent="0.3">
      <c r="A5571" s="17">
        <v>5568</v>
      </c>
      <c r="B5571" s="18">
        <v>1</v>
      </c>
    </row>
    <row r="5572" spans="1:2" x14ac:dyDescent="0.3">
      <c r="A5572" s="17">
        <v>5569</v>
      </c>
      <c r="B5572" s="18">
        <v>1</v>
      </c>
    </row>
    <row r="5573" spans="1:2" x14ac:dyDescent="0.3">
      <c r="A5573" s="17">
        <v>5570</v>
      </c>
      <c r="B5573" s="18">
        <v>1</v>
      </c>
    </row>
    <row r="5574" spans="1:2" x14ac:dyDescent="0.3">
      <c r="A5574" s="17">
        <v>5571</v>
      </c>
      <c r="B5574" s="18">
        <v>1</v>
      </c>
    </row>
    <row r="5575" spans="1:2" x14ac:dyDescent="0.3">
      <c r="A5575" s="17">
        <v>5572</v>
      </c>
      <c r="B5575" s="18">
        <v>1</v>
      </c>
    </row>
    <row r="5576" spans="1:2" x14ac:dyDescent="0.3">
      <c r="A5576" s="17">
        <v>5573</v>
      </c>
      <c r="B5576" s="18">
        <v>1</v>
      </c>
    </row>
    <row r="5577" spans="1:2" x14ac:dyDescent="0.3">
      <c r="A5577" s="17">
        <v>5574</v>
      </c>
      <c r="B5577" s="18">
        <v>1</v>
      </c>
    </row>
    <row r="5578" spans="1:2" x14ac:dyDescent="0.3">
      <c r="A5578" s="17">
        <v>5575</v>
      </c>
      <c r="B5578" s="18">
        <v>1</v>
      </c>
    </row>
    <row r="5579" spans="1:2" x14ac:dyDescent="0.3">
      <c r="A5579" s="17">
        <v>5576</v>
      </c>
      <c r="B5579" s="18">
        <v>1</v>
      </c>
    </row>
    <row r="5580" spans="1:2" x14ac:dyDescent="0.3">
      <c r="A5580" s="17">
        <v>5577</v>
      </c>
      <c r="B5580" s="18">
        <v>1</v>
      </c>
    </row>
    <row r="5581" spans="1:2" x14ac:dyDescent="0.3">
      <c r="A5581" s="17">
        <v>5578</v>
      </c>
      <c r="B5581" s="18">
        <v>1</v>
      </c>
    </row>
    <row r="5582" spans="1:2" x14ac:dyDescent="0.3">
      <c r="A5582" s="17">
        <v>5579</v>
      </c>
      <c r="B5582" s="18">
        <v>1</v>
      </c>
    </row>
    <row r="5583" spans="1:2" x14ac:dyDescent="0.3">
      <c r="A5583" s="17">
        <v>5580</v>
      </c>
      <c r="B5583" s="18">
        <v>1</v>
      </c>
    </row>
    <row r="5584" spans="1:2" x14ac:dyDescent="0.3">
      <c r="A5584" s="17">
        <v>5581</v>
      </c>
      <c r="B5584" s="18">
        <v>1</v>
      </c>
    </row>
    <row r="5585" spans="1:2" x14ac:dyDescent="0.3">
      <c r="A5585" s="17">
        <v>5582</v>
      </c>
      <c r="B5585" s="18">
        <v>1</v>
      </c>
    </row>
    <row r="5586" spans="1:2" x14ac:dyDescent="0.3">
      <c r="A5586" s="17">
        <v>5583</v>
      </c>
      <c r="B5586" s="18">
        <v>1</v>
      </c>
    </row>
    <row r="5587" spans="1:2" x14ac:dyDescent="0.3">
      <c r="A5587" s="17">
        <v>5584</v>
      </c>
      <c r="B5587" s="18">
        <v>1</v>
      </c>
    </row>
    <row r="5588" spans="1:2" x14ac:dyDescent="0.3">
      <c r="A5588" s="17">
        <v>5585</v>
      </c>
      <c r="B5588" s="18">
        <v>1</v>
      </c>
    </row>
    <row r="5589" spans="1:2" x14ac:dyDescent="0.3">
      <c r="A5589" s="17">
        <v>5586</v>
      </c>
      <c r="B5589" s="18">
        <v>1</v>
      </c>
    </row>
    <row r="5590" spans="1:2" x14ac:dyDescent="0.3">
      <c r="A5590" s="17">
        <v>5587</v>
      </c>
      <c r="B5590" s="18">
        <v>1</v>
      </c>
    </row>
    <row r="5591" spans="1:2" x14ac:dyDescent="0.3">
      <c r="A5591" s="17">
        <v>5588</v>
      </c>
      <c r="B5591" s="18">
        <v>1</v>
      </c>
    </row>
    <row r="5592" spans="1:2" x14ac:dyDescent="0.3">
      <c r="A5592" s="17">
        <v>5589</v>
      </c>
      <c r="B5592" s="18">
        <v>1</v>
      </c>
    </row>
    <row r="5593" spans="1:2" x14ac:dyDescent="0.3">
      <c r="A5593" s="17">
        <v>5590</v>
      </c>
      <c r="B5593" s="18">
        <v>1</v>
      </c>
    </row>
    <row r="5594" spans="1:2" x14ac:dyDescent="0.3">
      <c r="A5594" s="17">
        <v>5591</v>
      </c>
      <c r="B5594" s="18">
        <v>1</v>
      </c>
    </row>
    <row r="5595" spans="1:2" x14ac:dyDescent="0.3">
      <c r="A5595" s="17">
        <v>5592</v>
      </c>
      <c r="B5595" s="18">
        <v>1</v>
      </c>
    </row>
    <row r="5596" spans="1:2" x14ac:dyDescent="0.3">
      <c r="A5596" s="17">
        <v>5593</v>
      </c>
      <c r="B5596" s="18">
        <v>1</v>
      </c>
    </row>
    <row r="5597" spans="1:2" x14ac:dyDescent="0.3">
      <c r="A5597" s="17">
        <v>5594</v>
      </c>
      <c r="B5597" s="18">
        <v>1</v>
      </c>
    </row>
    <row r="5598" spans="1:2" x14ac:dyDescent="0.3">
      <c r="A5598" s="17">
        <v>5595</v>
      </c>
      <c r="B5598" s="18">
        <v>1</v>
      </c>
    </row>
    <row r="5599" spans="1:2" x14ac:dyDescent="0.3">
      <c r="A5599" s="17">
        <v>5596</v>
      </c>
      <c r="B5599" s="18">
        <v>1</v>
      </c>
    </row>
    <row r="5600" spans="1:2" x14ac:dyDescent="0.3">
      <c r="A5600" s="17">
        <v>5597</v>
      </c>
      <c r="B5600" s="18">
        <v>1</v>
      </c>
    </row>
    <row r="5601" spans="1:2" x14ac:dyDescent="0.3">
      <c r="A5601" s="17">
        <v>5598</v>
      </c>
      <c r="B5601" s="18">
        <v>1</v>
      </c>
    </row>
    <row r="5602" spans="1:2" x14ac:dyDescent="0.3">
      <c r="A5602" s="17">
        <v>5599</v>
      </c>
      <c r="B5602" s="18">
        <v>1</v>
      </c>
    </row>
    <row r="5603" spans="1:2" x14ac:dyDescent="0.3">
      <c r="A5603" s="17">
        <v>5600</v>
      </c>
      <c r="B5603" s="18">
        <v>1</v>
      </c>
    </row>
    <row r="5604" spans="1:2" x14ac:dyDescent="0.3">
      <c r="A5604" s="17">
        <v>5601</v>
      </c>
      <c r="B5604" s="18">
        <v>1</v>
      </c>
    </row>
    <row r="5605" spans="1:2" x14ac:dyDescent="0.3">
      <c r="A5605" s="17">
        <v>5602</v>
      </c>
      <c r="B5605" s="18">
        <v>1</v>
      </c>
    </row>
    <row r="5606" spans="1:2" x14ac:dyDescent="0.3">
      <c r="A5606" s="17">
        <v>5603</v>
      </c>
      <c r="B5606" s="18">
        <v>1</v>
      </c>
    </row>
    <row r="5607" spans="1:2" x14ac:dyDescent="0.3">
      <c r="A5607" s="17">
        <v>5604</v>
      </c>
      <c r="B5607" s="18">
        <v>1</v>
      </c>
    </row>
    <row r="5608" spans="1:2" x14ac:dyDescent="0.3">
      <c r="A5608" s="17">
        <v>5605</v>
      </c>
      <c r="B5608" s="18">
        <v>1</v>
      </c>
    </row>
    <row r="5609" spans="1:2" x14ac:dyDescent="0.3">
      <c r="A5609" s="17">
        <v>5606</v>
      </c>
      <c r="B5609" s="18">
        <v>1</v>
      </c>
    </row>
    <row r="5610" spans="1:2" x14ac:dyDescent="0.3">
      <c r="A5610" s="17">
        <v>5607</v>
      </c>
      <c r="B5610" s="18">
        <v>1</v>
      </c>
    </row>
    <row r="5611" spans="1:2" x14ac:dyDescent="0.3">
      <c r="A5611" s="17">
        <v>5608</v>
      </c>
      <c r="B5611" s="18">
        <v>1</v>
      </c>
    </row>
    <row r="5612" spans="1:2" x14ac:dyDescent="0.3">
      <c r="A5612" s="17">
        <v>5609</v>
      </c>
      <c r="B5612" s="18">
        <v>1</v>
      </c>
    </row>
    <row r="5613" spans="1:2" x14ac:dyDescent="0.3">
      <c r="A5613" s="17">
        <v>5610</v>
      </c>
      <c r="B5613" s="18">
        <v>1</v>
      </c>
    </row>
    <row r="5614" spans="1:2" x14ac:dyDescent="0.3">
      <c r="A5614" s="17">
        <v>5611</v>
      </c>
      <c r="B5614" s="18">
        <v>1</v>
      </c>
    </row>
    <row r="5615" spans="1:2" x14ac:dyDescent="0.3">
      <c r="A5615" s="17">
        <v>5612</v>
      </c>
      <c r="B5615" s="18">
        <v>1</v>
      </c>
    </row>
    <row r="5616" spans="1:2" x14ac:dyDescent="0.3">
      <c r="A5616" s="17">
        <v>5613</v>
      </c>
      <c r="B5616" s="18">
        <v>1</v>
      </c>
    </row>
    <row r="5617" spans="1:2" x14ac:dyDescent="0.3">
      <c r="A5617" s="17">
        <v>5614</v>
      </c>
      <c r="B5617" s="18">
        <v>1</v>
      </c>
    </row>
    <row r="5618" spans="1:2" x14ac:dyDescent="0.3">
      <c r="A5618" s="17">
        <v>5615</v>
      </c>
      <c r="B5618" s="18">
        <v>1</v>
      </c>
    </row>
    <row r="5619" spans="1:2" x14ac:dyDescent="0.3">
      <c r="A5619" s="17">
        <v>5616</v>
      </c>
      <c r="B5619" s="18">
        <v>1</v>
      </c>
    </row>
    <row r="5620" spans="1:2" x14ac:dyDescent="0.3">
      <c r="A5620" s="17">
        <v>5617</v>
      </c>
      <c r="B5620" s="18">
        <v>1</v>
      </c>
    </row>
    <row r="5621" spans="1:2" x14ac:dyDescent="0.3">
      <c r="A5621" s="17">
        <v>5618</v>
      </c>
      <c r="B5621" s="18">
        <v>1</v>
      </c>
    </row>
    <row r="5622" spans="1:2" x14ac:dyDescent="0.3">
      <c r="A5622" s="17">
        <v>5619</v>
      </c>
      <c r="B5622" s="18">
        <v>1</v>
      </c>
    </row>
    <row r="5623" spans="1:2" x14ac:dyDescent="0.3">
      <c r="A5623" s="17">
        <v>5620</v>
      </c>
      <c r="B5623" s="18">
        <v>1</v>
      </c>
    </row>
    <row r="5624" spans="1:2" x14ac:dyDescent="0.3">
      <c r="A5624" s="17">
        <v>5621</v>
      </c>
      <c r="B5624" s="18">
        <v>1</v>
      </c>
    </row>
    <row r="5625" spans="1:2" x14ac:dyDescent="0.3">
      <c r="A5625" s="17">
        <v>5622</v>
      </c>
      <c r="B5625" s="18">
        <v>1</v>
      </c>
    </row>
    <row r="5626" spans="1:2" x14ac:dyDescent="0.3">
      <c r="A5626" s="17">
        <v>5623</v>
      </c>
      <c r="B5626" s="18">
        <v>1</v>
      </c>
    </row>
    <row r="5627" spans="1:2" x14ac:dyDescent="0.3">
      <c r="A5627" s="17">
        <v>5624</v>
      </c>
      <c r="B5627" s="18">
        <v>1</v>
      </c>
    </row>
    <row r="5628" spans="1:2" x14ac:dyDescent="0.3">
      <c r="A5628" s="17">
        <v>5625</v>
      </c>
      <c r="B5628" s="18">
        <v>1</v>
      </c>
    </row>
    <row r="5629" spans="1:2" x14ac:dyDescent="0.3">
      <c r="A5629" s="17">
        <v>5626</v>
      </c>
      <c r="B5629" s="18">
        <v>1</v>
      </c>
    </row>
    <row r="5630" spans="1:2" x14ac:dyDescent="0.3">
      <c r="A5630" s="17">
        <v>5627</v>
      </c>
      <c r="B5630" s="18">
        <v>1</v>
      </c>
    </row>
    <row r="5631" spans="1:2" x14ac:dyDescent="0.3">
      <c r="A5631" s="17">
        <v>5628</v>
      </c>
      <c r="B5631" s="18">
        <v>1</v>
      </c>
    </row>
    <row r="5632" spans="1:2" x14ac:dyDescent="0.3">
      <c r="A5632" s="17">
        <v>5629</v>
      </c>
      <c r="B5632" s="18">
        <v>1</v>
      </c>
    </row>
    <row r="5633" spans="1:2" x14ac:dyDescent="0.3">
      <c r="A5633" s="17">
        <v>5630</v>
      </c>
      <c r="B5633" s="18">
        <v>1</v>
      </c>
    </row>
    <row r="5634" spans="1:2" x14ac:dyDescent="0.3">
      <c r="A5634" s="17">
        <v>5631</v>
      </c>
      <c r="B5634" s="18">
        <v>1</v>
      </c>
    </row>
    <row r="5635" spans="1:2" x14ac:dyDescent="0.3">
      <c r="A5635" s="17">
        <v>5632</v>
      </c>
      <c r="B5635" s="18">
        <v>1</v>
      </c>
    </row>
    <row r="5636" spans="1:2" x14ac:dyDescent="0.3">
      <c r="A5636" s="17">
        <v>5633</v>
      </c>
      <c r="B5636" s="18">
        <v>1</v>
      </c>
    </row>
    <row r="5637" spans="1:2" x14ac:dyDescent="0.3">
      <c r="A5637" s="17">
        <v>5634</v>
      </c>
      <c r="B5637" s="18">
        <v>1</v>
      </c>
    </row>
    <row r="5638" spans="1:2" x14ac:dyDescent="0.3">
      <c r="A5638" s="17">
        <v>5635</v>
      </c>
      <c r="B5638" s="18">
        <v>1</v>
      </c>
    </row>
    <row r="5639" spans="1:2" x14ac:dyDescent="0.3">
      <c r="A5639" s="17">
        <v>5636</v>
      </c>
      <c r="B5639" s="18">
        <v>1</v>
      </c>
    </row>
    <row r="5640" spans="1:2" x14ac:dyDescent="0.3">
      <c r="A5640" s="17">
        <v>5637</v>
      </c>
      <c r="B5640" s="18">
        <v>1</v>
      </c>
    </row>
    <row r="5641" spans="1:2" x14ac:dyDescent="0.3">
      <c r="A5641" s="17">
        <v>5638</v>
      </c>
      <c r="B5641" s="18">
        <v>1</v>
      </c>
    </row>
    <row r="5642" spans="1:2" x14ac:dyDescent="0.3">
      <c r="A5642" s="17">
        <v>5639</v>
      </c>
      <c r="B5642" s="18">
        <v>1</v>
      </c>
    </row>
    <row r="5643" spans="1:2" x14ac:dyDescent="0.3">
      <c r="A5643" s="17">
        <v>5640</v>
      </c>
      <c r="B5643" s="18">
        <v>1</v>
      </c>
    </row>
    <row r="5644" spans="1:2" x14ac:dyDescent="0.3">
      <c r="A5644" s="17">
        <v>5641</v>
      </c>
      <c r="B5644" s="18">
        <v>1</v>
      </c>
    </row>
    <row r="5645" spans="1:2" x14ac:dyDescent="0.3">
      <c r="A5645" s="17">
        <v>5642</v>
      </c>
      <c r="B5645" s="18">
        <v>1</v>
      </c>
    </row>
    <row r="5646" spans="1:2" x14ac:dyDescent="0.3">
      <c r="A5646" s="17">
        <v>5643</v>
      </c>
      <c r="B5646" s="18">
        <v>1</v>
      </c>
    </row>
    <row r="5647" spans="1:2" x14ac:dyDescent="0.3">
      <c r="A5647" s="17">
        <v>5644</v>
      </c>
      <c r="B5647" s="18">
        <v>1</v>
      </c>
    </row>
    <row r="5648" spans="1:2" x14ac:dyDescent="0.3">
      <c r="A5648" s="17">
        <v>5645</v>
      </c>
      <c r="B5648" s="18">
        <v>1</v>
      </c>
    </row>
    <row r="5649" spans="1:2" x14ac:dyDescent="0.3">
      <c r="A5649" s="17">
        <v>5646</v>
      </c>
      <c r="B5649" s="18">
        <v>1</v>
      </c>
    </row>
    <row r="5650" spans="1:2" x14ac:dyDescent="0.3">
      <c r="A5650" s="17">
        <v>5647</v>
      </c>
      <c r="B5650" s="18">
        <v>1</v>
      </c>
    </row>
    <row r="5651" spans="1:2" x14ac:dyDescent="0.3">
      <c r="A5651" s="17">
        <v>5648</v>
      </c>
      <c r="B5651" s="18">
        <v>1</v>
      </c>
    </row>
    <row r="5652" spans="1:2" x14ac:dyDescent="0.3">
      <c r="A5652" s="17">
        <v>5649</v>
      </c>
      <c r="B5652" s="18">
        <v>1</v>
      </c>
    </row>
    <row r="5653" spans="1:2" x14ac:dyDescent="0.3">
      <c r="A5653" s="17">
        <v>5650</v>
      </c>
      <c r="B5653" s="18">
        <v>1</v>
      </c>
    </row>
    <row r="5654" spans="1:2" x14ac:dyDescent="0.3">
      <c r="A5654" s="17">
        <v>5651</v>
      </c>
      <c r="B5654" s="18">
        <v>1</v>
      </c>
    </row>
    <row r="5655" spans="1:2" x14ac:dyDescent="0.3">
      <c r="A5655" s="17">
        <v>5652</v>
      </c>
      <c r="B5655" s="18">
        <v>1</v>
      </c>
    </row>
    <row r="5656" spans="1:2" x14ac:dyDescent="0.3">
      <c r="A5656" s="17">
        <v>5653</v>
      </c>
      <c r="B5656" s="18">
        <v>1</v>
      </c>
    </row>
    <row r="5657" spans="1:2" x14ac:dyDescent="0.3">
      <c r="A5657" s="17">
        <v>5654</v>
      </c>
      <c r="B5657" s="18">
        <v>1</v>
      </c>
    </row>
    <row r="5658" spans="1:2" x14ac:dyDescent="0.3">
      <c r="A5658" s="17">
        <v>5655</v>
      </c>
      <c r="B5658" s="18">
        <v>1</v>
      </c>
    </row>
    <row r="5659" spans="1:2" x14ac:dyDescent="0.3">
      <c r="A5659" s="17">
        <v>5656</v>
      </c>
      <c r="B5659" s="18">
        <v>1</v>
      </c>
    </row>
    <row r="5660" spans="1:2" x14ac:dyDescent="0.3">
      <c r="A5660" s="17">
        <v>5657</v>
      </c>
      <c r="B5660" s="18">
        <v>1</v>
      </c>
    </row>
    <row r="5661" spans="1:2" x14ac:dyDescent="0.3">
      <c r="A5661" s="17">
        <v>5658</v>
      </c>
      <c r="B5661" s="18">
        <v>1</v>
      </c>
    </row>
    <row r="5662" spans="1:2" x14ac:dyDescent="0.3">
      <c r="A5662" s="17">
        <v>5659</v>
      </c>
      <c r="B5662" s="18">
        <v>1</v>
      </c>
    </row>
    <row r="5663" spans="1:2" x14ac:dyDescent="0.3">
      <c r="A5663" s="17">
        <v>5660</v>
      </c>
      <c r="B5663" s="18">
        <v>1</v>
      </c>
    </row>
    <row r="5664" spans="1:2" x14ac:dyDescent="0.3">
      <c r="A5664" s="17">
        <v>5661</v>
      </c>
      <c r="B5664" s="18">
        <v>1</v>
      </c>
    </row>
    <row r="5665" spans="1:2" x14ac:dyDescent="0.3">
      <c r="A5665" s="17">
        <v>5662</v>
      </c>
      <c r="B5665" s="18">
        <v>1</v>
      </c>
    </row>
    <row r="5666" spans="1:2" x14ac:dyDescent="0.3">
      <c r="A5666" s="17">
        <v>5663</v>
      </c>
      <c r="B5666" s="18">
        <v>1</v>
      </c>
    </row>
    <row r="5667" spans="1:2" x14ac:dyDescent="0.3">
      <c r="A5667" s="17">
        <v>5664</v>
      </c>
      <c r="B5667" s="18">
        <v>1</v>
      </c>
    </row>
    <row r="5668" spans="1:2" x14ac:dyDescent="0.3">
      <c r="A5668" s="17">
        <v>5665</v>
      </c>
      <c r="B5668" s="18">
        <v>1</v>
      </c>
    </row>
    <row r="5669" spans="1:2" x14ac:dyDescent="0.3">
      <c r="A5669" s="17">
        <v>5666</v>
      </c>
      <c r="B5669" s="18">
        <v>1</v>
      </c>
    </row>
    <row r="5670" spans="1:2" x14ac:dyDescent="0.3">
      <c r="A5670" s="17">
        <v>5667</v>
      </c>
      <c r="B5670" s="18">
        <v>1</v>
      </c>
    </row>
    <row r="5671" spans="1:2" x14ac:dyDescent="0.3">
      <c r="A5671" s="17">
        <v>5668</v>
      </c>
      <c r="B5671" s="18">
        <v>1</v>
      </c>
    </row>
    <row r="5672" spans="1:2" x14ac:dyDescent="0.3">
      <c r="A5672" s="17">
        <v>5669</v>
      </c>
      <c r="B5672" s="18">
        <v>1</v>
      </c>
    </row>
    <row r="5673" spans="1:2" x14ac:dyDescent="0.3">
      <c r="A5673" s="17">
        <v>5670</v>
      </c>
      <c r="B5673" s="18">
        <v>1</v>
      </c>
    </row>
    <row r="5674" spans="1:2" x14ac:dyDescent="0.3">
      <c r="A5674" s="17">
        <v>5671</v>
      </c>
      <c r="B5674" s="18">
        <v>1</v>
      </c>
    </row>
    <row r="5675" spans="1:2" x14ac:dyDescent="0.3">
      <c r="A5675" s="17">
        <v>5672</v>
      </c>
      <c r="B5675" s="18">
        <v>1</v>
      </c>
    </row>
    <row r="5676" spans="1:2" x14ac:dyDescent="0.3">
      <c r="A5676" s="17">
        <v>5673</v>
      </c>
      <c r="B5676" s="18">
        <v>1</v>
      </c>
    </row>
    <row r="5677" spans="1:2" x14ac:dyDescent="0.3">
      <c r="A5677" s="17">
        <v>5674</v>
      </c>
      <c r="B5677" s="18">
        <v>1</v>
      </c>
    </row>
    <row r="5678" spans="1:2" x14ac:dyDescent="0.3">
      <c r="A5678" s="17">
        <v>5675</v>
      </c>
      <c r="B5678" s="18">
        <v>1</v>
      </c>
    </row>
    <row r="5679" spans="1:2" x14ac:dyDescent="0.3">
      <c r="A5679" s="17">
        <v>5676</v>
      </c>
      <c r="B5679" s="18">
        <v>1</v>
      </c>
    </row>
    <row r="5680" spans="1:2" x14ac:dyDescent="0.3">
      <c r="A5680" s="17">
        <v>5677</v>
      </c>
      <c r="B5680" s="18">
        <v>1</v>
      </c>
    </row>
    <row r="5681" spans="1:2" x14ac:dyDescent="0.3">
      <c r="A5681" s="17">
        <v>5678</v>
      </c>
      <c r="B5681" s="18">
        <v>1</v>
      </c>
    </row>
    <row r="5682" spans="1:2" x14ac:dyDescent="0.3">
      <c r="A5682" s="17">
        <v>5679</v>
      </c>
      <c r="B5682" s="18">
        <v>1</v>
      </c>
    </row>
    <row r="5683" spans="1:2" x14ac:dyDescent="0.3">
      <c r="A5683" s="17">
        <v>5680</v>
      </c>
      <c r="B5683" s="18">
        <v>1</v>
      </c>
    </row>
    <row r="5684" spans="1:2" x14ac:dyDescent="0.3">
      <c r="A5684" s="17">
        <v>5681</v>
      </c>
      <c r="B5684" s="18">
        <v>1</v>
      </c>
    </row>
    <row r="5685" spans="1:2" x14ac:dyDescent="0.3">
      <c r="A5685" s="17">
        <v>5682</v>
      </c>
      <c r="B5685" s="18">
        <v>1</v>
      </c>
    </row>
    <row r="5686" spans="1:2" x14ac:dyDescent="0.3">
      <c r="A5686" s="17">
        <v>5683</v>
      </c>
      <c r="B5686" s="18">
        <v>1</v>
      </c>
    </row>
    <row r="5687" spans="1:2" x14ac:dyDescent="0.3">
      <c r="A5687" s="17">
        <v>5684</v>
      </c>
      <c r="B5687" s="18">
        <v>1</v>
      </c>
    </row>
    <row r="5688" spans="1:2" x14ac:dyDescent="0.3">
      <c r="A5688" s="17">
        <v>5685</v>
      </c>
      <c r="B5688" s="18">
        <v>1</v>
      </c>
    </row>
    <row r="5689" spans="1:2" x14ac:dyDescent="0.3">
      <c r="A5689" s="17">
        <v>5686</v>
      </c>
      <c r="B5689" s="18">
        <v>1</v>
      </c>
    </row>
    <row r="5690" spans="1:2" x14ac:dyDescent="0.3">
      <c r="A5690" s="17">
        <v>5687</v>
      </c>
      <c r="B5690" s="18">
        <v>1</v>
      </c>
    </row>
    <row r="5691" spans="1:2" x14ac:dyDescent="0.3">
      <c r="A5691" s="17">
        <v>5688</v>
      </c>
      <c r="B5691" s="18">
        <v>1</v>
      </c>
    </row>
    <row r="5692" spans="1:2" x14ac:dyDescent="0.3">
      <c r="A5692" s="17">
        <v>5689</v>
      </c>
      <c r="B5692" s="18">
        <v>1</v>
      </c>
    </row>
    <row r="5693" spans="1:2" x14ac:dyDescent="0.3">
      <c r="A5693" s="17">
        <v>5690</v>
      </c>
      <c r="B5693" s="18">
        <v>1</v>
      </c>
    </row>
    <row r="5694" spans="1:2" x14ac:dyDescent="0.3">
      <c r="A5694" s="17">
        <v>5691</v>
      </c>
      <c r="B5694" s="18">
        <v>1</v>
      </c>
    </row>
    <row r="5695" spans="1:2" x14ac:dyDescent="0.3">
      <c r="A5695" s="17">
        <v>5692</v>
      </c>
      <c r="B5695" s="18">
        <v>1</v>
      </c>
    </row>
    <row r="5696" spans="1:2" x14ac:dyDescent="0.3">
      <c r="A5696" s="17">
        <v>5693</v>
      </c>
      <c r="B5696" s="18">
        <v>1</v>
      </c>
    </row>
    <row r="5697" spans="1:2" x14ac:dyDescent="0.3">
      <c r="A5697" s="17">
        <v>5694</v>
      </c>
      <c r="B5697" s="18">
        <v>1</v>
      </c>
    </row>
    <row r="5698" spans="1:2" x14ac:dyDescent="0.3">
      <c r="A5698" s="17">
        <v>5695</v>
      </c>
      <c r="B5698" s="18">
        <v>1</v>
      </c>
    </row>
    <row r="5699" spans="1:2" x14ac:dyDescent="0.3">
      <c r="A5699" s="17">
        <v>5696</v>
      </c>
      <c r="B5699" s="18">
        <v>1</v>
      </c>
    </row>
    <row r="5700" spans="1:2" x14ac:dyDescent="0.3">
      <c r="A5700" s="17">
        <v>5697</v>
      </c>
      <c r="B5700" s="18">
        <v>1</v>
      </c>
    </row>
    <row r="5701" spans="1:2" x14ac:dyDescent="0.3">
      <c r="A5701" s="17">
        <v>5698</v>
      </c>
      <c r="B5701" s="18">
        <v>1</v>
      </c>
    </row>
    <row r="5702" spans="1:2" x14ac:dyDescent="0.3">
      <c r="A5702" s="17">
        <v>5699</v>
      </c>
      <c r="B5702" s="18">
        <v>1</v>
      </c>
    </row>
    <row r="5703" spans="1:2" x14ac:dyDescent="0.3">
      <c r="A5703" s="17">
        <v>5700</v>
      </c>
      <c r="B5703" s="18">
        <v>1</v>
      </c>
    </row>
    <row r="5704" spans="1:2" x14ac:dyDescent="0.3">
      <c r="A5704" s="17">
        <v>5701</v>
      </c>
      <c r="B5704" s="18">
        <v>1</v>
      </c>
    </row>
    <row r="5705" spans="1:2" x14ac:dyDescent="0.3">
      <c r="A5705" s="17">
        <v>5702</v>
      </c>
      <c r="B5705" s="18">
        <v>1</v>
      </c>
    </row>
    <row r="5706" spans="1:2" x14ac:dyDescent="0.3">
      <c r="A5706" s="17">
        <v>5703</v>
      </c>
      <c r="B5706" s="18">
        <v>1</v>
      </c>
    </row>
    <row r="5707" spans="1:2" x14ac:dyDescent="0.3">
      <c r="A5707" s="17">
        <v>5704</v>
      </c>
      <c r="B5707" s="18">
        <v>1</v>
      </c>
    </row>
    <row r="5708" spans="1:2" x14ac:dyDescent="0.3">
      <c r="A5708" s="17">
        <v>5705</v>
      </c>
      <c r="B5708" s="18">
        <v>1</v>
      </c>
    </row>
    <row r="5709" spans="1:2" x14ac:dyDescent="0.3">
      <c r="A5709" s="17">
        <v>5706</v>
      </c>
      <c r="B5709" s="18">
        <v>1</v>
      </c>
    </row>
    <row r="5710" spans="1:2" x14ac:dyDescent="0.3">
      <c r="A5710" s="17">
        <v>5707</v>
      </c>
      <c r="B5710" s="18">
        <v>1</v>
      </c>
    </row>
    <row r="5711" spans="1:2" x14ac:dyDescent="0.3">
      <c r="A5711" s="17">
        <v>5708</v>
      </c>
      <c r="B5711" s="18">
        <v>1</v>
      </c>
    </row>
    <row r="5712" spans="1:2" x14ac:dyDescent="0.3">
      <c r="A5712" s="17">
        <v>5709</v>
      </c>
      <c r="B5712" s="18">
        <v>1</v>
      </c>
    </row>
    <row r="5713" spans="1:2" x14ac:dyDescent="0.3">
      <c r="A5713" s="17">
        <v>5710</v>
      </c>
      <c r="B5713" s="18">
        <v>1</v>
      </c>
    </row>
    <row r="5714" spans="1:2" x14ac:dyDescent="0.3">
      <c r="A5714" s="17">
        <v>5711</v>
      </c>
      <c r="B5714" s="18">
        <v>1</v>
      </c>
    </row>
    <row r="5715" spans="1:2" x14ac:dyDescent="0.3">
      <c r="A5715" s="17">
        <v>5712</v>
      </c>
      <c r="B5715" s="18">
        <v>1</v>
      </c>
    </row>
    <row r="5716" spans="1:2" x14ac:dyDescent="0.3">
      <c r="A5716" s="17">
        <v>5713</v>
      </c>
      <c r="B5716" s="18">
        <v>1</v>
      </c>
    </row>
    <row r="5717" spans="1:2" x14ac:dyDescent="0.3">
      <c r="A5717" s="17">
        <v>5714</v>
      </c>
      <c r="B5717" s="18">
        <v>1</v>
      </c>
    </row>
    <row r="5718" spans="1:2" x14ac:dyDescent="0.3">
      <c r="A5718" s="17">
        <v>5715</v>
      </c>
      <c r="B5718" s="18">
        <v>1</v>
      </c>
    </row>
    <row r="5719" spans="1:2" x14ac:dyDescent="0.3">
      <c r="A5719" s="17">
        <v>5716</v>
      </c>
      <c r="B5719" s="18">
        <v>1</v>
      </c>
    </row>
    <row r="5720" spans="1:2" x14ac:dyDescent="0.3">
      <c r="A5720" s="17">
        <v>5717</v>
      </c>
      <c r="B5720" s="18">
        <v>1</v>
      </c>
    </row>
    <row r="5721" spans="1:2" x14ac:dyDescent="0.3">
      <c r="A5721" s="17">
        <v>5718</v>
      </c>
      <c r="B5721" s="18">
        <v>1</v>
      </c>
    </row>
    <row r="5722" spans="1:2" x14ac:dyDescent="0.3">
      <c r="A5722" s="17">
        <v>5719</v>
      </c>
      <c r="B5722" s="18">
        <v>1</v>
      </c>
    </row>
    <row r="5723" spans="1:2" x14ac:dyDescent="0.3">
      <c r="A5723" s="17">
        <v>5720</v>
      </c>
      <c r="B5723" s="18">
        <v>1</v>
      </c>
    </row>
    <row r="5724" spans="1:2" x14ac:dyDescent="0.3">
      <c r="A5724" s="17">
        <v>5721</v>
      </c>
      <c r="B5724" s="18">
        <v>1</v>
      </c>
    </row>
    <row r="5725" spans="1:2" x14ac:dyDescent="0.3">
      <c r="A5725" s="17">
        <v>5722</v>
      </c>
      <c r="B5725" s="18">
        <v>1</v>
      </c>
    </row>
    <row r="5726" spans="1:2" x14ac:dyDescent="0.3">
      <c r="A5726" s="17">
        <v>5723</v>
      </c>
      <c r="B5726" s="18">
        <v>1</v>
      </c>
    </row>
    <row r="5727" spans="1:2" x14ac:dyDescent="0.3">
      <c r="A5727" s="17">
        <v>5724</v>
      </c>
      <c r="B5727" s="18">
        <v>1</v>
      </c>
    </row>
    <row r="5728" spans="1:2" x14ac:dyDescent="0.3">
      <c r="A5728" s="17">
        <v>5725</v>
      </c>
      <c r="B5728" s="18">
        <v>1</v>
      </c>
    </row>
    <row r="5729" spans="1:2" x14ac:dyDescent="0.3">
      <c r="A5729" s="17">
        <v>5726</v>
      </c>
      <c r="B5729" s="18">
        <v>1</v>
      </c>
    </row>
    <row r="5730" spans="1:2" x14ac:dyDescent="0.3">
      <c r="A5730" s="17">
        <v>5727</v>
      </c>
      <c r="B5730" s="18">
        <v>1</v>
      </c>
    </row>
    <row r="5731" spans="1:2" x14ac:dyDescent="0.3">
      <c r="A5731" s="17">
        <v>5728</v>
      </c>
      <c r="B5731" s="18">
        <v>1</v>
      </c>
    </row>
    <row r="5732" spans="1:2" x14ac:dyDescent="0.3">
      <c r="A5732" s="17">
        <v>5729</v>
      </c>
      <c r="B5732" s="18">
        <v>1</v>
      </c>
    </row>
    <row r="5733" spans="1:2" x14ac:dyDescent="0.3">
      <c r="A5733" s="17">
        <v>5730</v>
      </c>
      <c r="B5733" s="18">
        <v>1</v>
      </c>
    </row>
    <row r="5734" spans="1:2" x14ac:dyDescent="0.3">
      <c r="A5734" s="17">
        <v>5731</v>
      </c>
      <c r="B5734" s="18">
        <v>1</v>
      </c>
    </row>
    <row r="5735" spans="1:2" x14ac:dyDescent="0.3">
      <c r="A5735" s="17">
        <v>5732</v>
      </c>
      <c r="B5735" s="18">
        <v>1</v>
      </c>
    </row>
    <row r="5736" spans="1:2" x14ac:dyDescent="0.3">
      <c r="A5736" s="17">
        <v>5733</v>
      </c>
      <c r="B5736" s="18">
        <v>1</v>
      </c>
    </row>
    <row r="5737" spans="1:2" x14ac:dyDescent="0.3">
      <c r="A5737" s="17">
        <v>5734</v>
      </c>
      <c r="B5737" s="18">
        <v>1</v>
      </c>
    </row>
    <row r="5738" spans="1:2" x14ac:dyDescent="0.3">
      <c r="A5738" s="17">
        <v>5735</v>
      </c>
      <c r="B5738" s="18">
        <v>1</v>
      </c>
    </row>
    <row r="5739" spans="1:2" x14ac:dyDescent="0.3">
      <c r="A5739" s="17">
        <v>5736</v>
      </c>
      <c r="B5739" s="18">
        <v>1</v>
      </c>
    </row>
    <row r="5740" spans="1:2" x14ac:dyDescent="0.3">
      <c r="A5740" s="17">
        <v>5737</v>
      </c>
      <c r="B5740" s="18">
        <v>1</v>
      </c>
    </row>
    <row r="5741" spans="1:2" x14ac:dyDescent="0.3">
      <c r="A5741" s="17">
        <v>5738</v>
      </c>
      <c r="B5741" s="18">
        <v>1</v>
      </c>
    </row>
    <row r="5742" spans="1:2" x14ac:dyDescent="0.3">
      <c r="A5742" s="17">
        <v>5739</v>
      </c>
      <c r="B5742" s="18">
        <v>1</v>
      </c>
    </row>
    <row r="5743" spans="1:2" x14ac:dyDescent="0.3">
      <c r="A5743" s="17">
        <v>5740</v>
      </c>
      <c r="B5743" s="18">
        <v>1</v>
      </c>
    </row>
    <row r="5744" spans="1:2" x14ac:dyDescent="0.3">
      <c r="A5744" s="17">
        <v>5741</v>
      </c>
      <c r="B5744" s="18">
        <v>1</v>
      </c>
    </row>
    <row r="5745" spans="1:2" x14ac:dyDescent="0.3">
      <c r="A5745" s="17">
        <v>5742</v>
      </c>
      <c r="B5745" s="18">
        <v>1</v>
      </c>
    </row>
    <row r="5746" spans="1:2" x14ac:dyDescent="0.3">
      <c r="A5746" s="17">
        <v>5743</v>
      </c>
      <c r="B5746" s="18">
        <v>1</v>
      </c>
    </row>
    <row r="5747" spans="1:2" x14ac:dyDescent="0.3">
      <c r="A5747" s="17">
        <v>5744</v>
      </c>
      <c r="B5747" s="18">
        <v>1</v>
      </c>
    </row>
    <row r="5748" spans="1:2" x14ac:dyDescent="0.3">
      <c r="A5748" s="17">
        <v>5745</v>
      </c>
      <c r="B5748" s="18">
        <v>1</v>
      </c>
    </row>
    <row r="5749" spans="1:2" x14ac:dyDescent="0.3">
      <c r="A5749" s="17">
        <v>5746</v>
      </c>
      <c r="B5749" s="18">
        <v>1</v>
      </c>
    </row>
    <row r="5750" spans="1:2" x14ac:dyDescent="0.3">
      <c r="A5750" s="17">
        <v>5747</v>
      </c>
      <c r="B5750" s="18">
        <v>1</v>
      </c>
    </row>
    <row r="5751" spans="1:2" x14ac:dyDescent="0.3">
      <c r="A5751" s="17">
        <v>5748</v>
      </c>
      <c r="B5751" s="18">
        <v>1</v>
      </c>
    </row>
    <row r="5752" spans="1:2" x14ac:dyDescent="0.3">
      <c r="A5752" s="17">
        <v>5749</v>
      </c>
      <c r="B5752" s="18">
        <v>1</v>
      </c>
    </row>
    <row r="5753" spans="1:2" x14ac:dyDescent="0.3">
      <c r="A5753" s="17">
        <v>5750</v>
      </c>
      <c r="B5753" s="18">
        <v>1</v>
      </c>
    </row>
    <row r="5754" spans="1:2" x14ac:dyDescent="0.3">
      <c r="A5754" s="17">
        <v>5751</v>
      </c>
      <c r="B5754" s="18">
        <v>1</v>
      </c>
    </row>
    <row r="5755" spans="1:2" x14ac:dyDescent="0.3">
      <c r="A5755" s="17">
        <v>5752</v>
      </c>
      <c r="B5755" s="18">
        <v>1</v>
      </c>
    </row>
    <row r="5756" spans="1:2" x14ac:dyDescent="0.3">
      <c r="A5756" s="17">
        <v>5753</v>
      </c>
      <c r="B5756" s="18">
        <v>1</v>
      </c>
    </row>
    <row r="5757" spans="1:2" x14ac:dyDescent="0.3">
      <c r="A5757" s="17">
        <v>5754</v>
      </c>
      <c r="B5757" s="18">
        <v>1</v>
      </c>
    </row>
    <row r="5758" spans="1:2" x14ac:dyDescent="0.3">
      <c r="A5758" s="17">
        <v>5755</v>
      </c>
      <c r="B5758" s="18">
        <v>1</v>
      </c>
    </row>
    <row r="5759" spans="1:2" x14ac:dyDescent="0.3">
      <c r="A5759" s="17">
        <v>5756</v>
      </c>
      <c r="B5759" s="18">
        <v>1</v>
      </c>
    </row>
    <row r="5760" spans="1:2" x14ac:dyDescent="0.3">
      <c r="A5760" s="17">
        <v>5757</v>
      </c>
      <c r="B5760" s="18">
        <v>1</v>
      </c>
    </row>
    <row r="5761" spans="1:2" x14ac:dyDescent="0.3">
      <c r="A5761" s="17">
        <v>5758</v>
      </c>
      <c r="B5761" s="18">
        <v>1</v>
      </c>
    </row>
    <row r="5762" spans="1:2" x14ac:dyDescent="0.3">
      <c r="A5762" s="17">
        <v>5759</v>
      </c>
      <c r="B5762" s="18">
        <v>1</v>
      </c>
    </row>
    <row r="5763" spans="1:2" x14ac:dyDescent="0.3">
      <c r="A5763" s="17">
        <v>5760</v>
      </c>
      <c r="B5763" s="18">
        <v>1</v>
      </c>
    </row>
    <row r="5764" spans="1:2" x14ac:dyDescent="0.3">
      <c r="A5764" s="17">
        <v>5761</v>
      </c>
      <c r="B5764" s="18">
        <v>1</v>
      </c>
    </row>
    <row r="5765" spans="1:2" x14ac:dyDescent="0.3">
      <c r="A5765" s="17">
        <v>5762</v>
      </c>
      <c r="B5765" s="18">
        <v>1</v>
      </c>
    </row>
    <row r="5766" spans="1:2" x14ac:dyDescent="0.3">
      <c r="A5766" s="17">
        <v>5763</v>
      </c>
      <c r="B5766" s="18">
        <v>1</v>
      </c>
    </row>
    <row r="5767" spans="1:2" x14ac:dyDescent="0.3">
      <c r="A5767" s="17">
        <v>5764</v>
      </c>
      <c r="B5767" s="18">
        <v>1</v>
      </c>
    </row>
    <row r="5768" spans="1:2" x14ac:dyDescent="0.3">
      <c r="A5768" s="17">
        <v>5765</v>
      </c>
      <c r="B5768" s="18">
        <v>1</v>
      </c>
    </row>
    <row r="5769" spans="1:2" x14ac:dyDescent="0.3">
      <c r="A5769" s="17">
        <v>5766</v>
      </c>
      <c r="B5769" s="18">
        <v>1</v>
      </c>
    </row>
    <row r="5770" spans="1:2" x14ac:dyDescent="0.3">
      <c r="A5770" s="17">
        <v>5767</v>
      </c>
      <c r="B5770" s="18">
        <v>1</v>
      </c>
    </row>
    <row r="5771" spans="1:2" x14ac:dyDescent="0.3">
      <c r="A5771" s="17">
        <v>5768</v>
      </c>
      <c r="B5771" s="18">
        <v>1</v>
      </c>
    </row>
    <row r="5772" spans="1:2" x14ac:dyDescent="0.3">
      <c r="A5772" s="17">
        <v>5769</v>
      </c>
      <c r="B5772" s="18">
        <v>1</v>
      </c>
    </row>
    <row r="5773" spans="1:2" x14ac:dyDescent="0.3">
      <c r="A5773" s="17">
        <v>5770</v>
      </c>
      <c r="B5773" s="18">
        <v>1</v>
      </c>
    </row>
    <row r="5774" spans="1:2" x14ac:dyDescent="0.3">
      <c r="A5774" s="17">
        <v>5771</v>
      </c>
      <c r="B5774" s="18">
        <v>1</v>
      </c>
    </row>
    <row r="5775" spans="1:2" x14ac:dyDescent="0.3">
      <c r="A5775" s="17">
        <v>5772</v>
      </c>
      <c r="B5775" s="18">
        <v>1</v>
      </c>
    </row>
    <row r="5776" spans="1:2" x14ac:dyDescent="0.3">
      <c r="A5776" s="17">
        <v>5773</v>
      </c>
      <c r="B5776" s="18">
        <v>1</v>
      </c>
    </row>
    <row r="5777" spans="1:2" x14ac:dyDescent="0.3">
      <c r="A5777" s="17">
        <v>5774</v>
      </c>
      <c r="B5777" s="18">
        <v>1</v>
      </c>
    </row>
    <row r="5778" spans="1:2" x14ac:dyDescent="0.3">
      <c r="A5778" s="17">
        <v>5775</v>
      </c>
      <c r="B5778" s="18">
        <v>1</v>
      </c>
    </row>
    <row r="5779" spans="1:2" x14ac:dyDescent="0.3">
      <c r="A5779" s="17">
        <v>5776</v>
      </c>
      <c r="B5779" s="18">
        <v>1</v>
      </c>
    </row>
    <row r="5780" spans="1:2" x14ac:dyDescent="0.3">
      <c r="A5780" s="17">
        <v>5777</v>
      </c>
      <c r="B5780" s="18">
        <v>1</v>
      </c>
    </row>
    <row r="5781" spans="1:2" x14ac:dyDescent="0.3">
      <c r="A5781" s="17">
        <v>5778</v>
      </c>
      <c r="B5781" s="18">
        <v>1</v>
      </c>
    </row>
    <row r="5782" spans="1:2" x14ac:dyDescent="0.3">
      <c r="A5782" s="17">
        <v>5779</v>
      </c>
      <c r="B5782" s="18">
        <v>1</v>
      </c>
    </row>
    <row r="5783" spans="1:2" x14ac:dyDescent="0.3">
      <c r="A5783" s="17">
        <v>5780</v>
      </c>
      <c r="B5783" s="18">
        <v>1</v>
      </c>
    </row>
    <row r="5784" spans="1:2" x14ac:dyDescent="0.3">
      <c r="A5784" s="17">
        <v>5781</v>
      </c>
      <c r="B5784" s="18">
        <v>1</v>
      </c>
    </row>
    <row r="5785" spans="1:2" x14ac:dyDescent="0.3">
      <c r="A5785" s="17">
        <v>5782</v>
      </c>
      <c r="B5785" s="18">
        <v>1</v>
      </c>
    </row>
    <row r="5786" spans="1:2" x14ac:dyDescent="0.3">
      <c r="A5786" s="17">
        <v>5783</v>
      </c>
      <c r="B5786" s="18">
        <v>1</v>
      </c>
    </row>
    <row r="5787" spans="1:2" x14ac:dyDescent="0.3">
      <c r="A5787" s="17">
        <v>5784</v>
      </c>
      <c r="B5787" s="18">
        <v>1</v>
      </c>
    </row>
    <row r="5788" spans="1:2" x14ac:dyDescent="0.3">
      <c r="A5788" s="17">
        <v>5785</v>
      </c>
      <c r="B5788" s="18">
        <v>1</v>
      </c>
    </row>
    <row r="5789" spans="1:2" x14ac:dyDescent="0.3">
      <c r="A5789" s="17">
        <v>5786</v>
      </c>
      <c r="B5789" s="18">
        <v>1</v>
      </c>
    </row>
    <row r="5790" spans="1:2" x14ac:dyDescent="0.3">
      <c r="A5790" s="17">
        <v>5787</v>
      </c>
      <c r="B5790" s="18">
        <v>1</v>
      </c>
    </row>
    <row r="5791" spans="1:2" x14ac:dyDescent="0.3">
      <c r="A5791" s="17">
        <v>5788</v>
      </c>
      <c r="B5791" s="18">
        <v>1</v>
      </c>
    </row>
    <row r="5792" spans="1:2" x14ac:dyDescent="0.3">
      <c r="A5792" s="17">
        <v>5789</v>
      </c>
      <c r="B5792" s="18">
        <v>1</v>
      </c>
    </row>
    <row r="5793" spans="1:2" x14ac:dyDescent="0.3">
      <c r="A5793" s="17">
        <v>5790</v>
      </c>
      <c r="B5793" s="18">
        <v>1</v>
      </c>
    </row>
    <row r="5794" spans="1:2" x14ac:dyDescent="0.3">
      <c r="A5794" s="17">
        <v>5791</v>
      </c>
      <c r="B5794" s="18">
        <v>1</v>
      </c>
    </row>
    <row r="5795" spans="1:2" x14ac:dyDescent="0.3">
      <c r="A5795" s="17">
        <v>5792</v>
      </c>
      <c r="B5795" s="18">
        <v>1</v>
      </c>
    </row>
    <row r="5796" spans="1:2" x14ac:dyDescent="0.3">
      <c r="A5796" s="17">
        <v>5793</v>
      </c>
      <c r="B5796" s="18">
        <v>1</v>
      </c>
    </row>
    <row r="5797" spans="1:2" x14ac:dyDescent="0.3">
      <c r="A5797" s="17">
        <v>5794</v>
      </c>
      <c r="B5797" s="18">
        <v>1</v>
      </c>
    </row>
    <row r="5798" spans="1:2" x14ac:dyDescent="0.3">
      <c r="A5798" s="17">
        <v>5795</v>
      </c>
      <c r="B5798" s="18">
        <v>1</v>
      </c>
    </row>
    <row r="5799" spans="1:2" x14ac:dyDescent="0.3">
      <c r="A5799" s="17">
        <v>5796</v>
      </c>
      <c r="B5799" s="18">
        <v>1</v>
      </c>
    </row>
    <row r="5800" spans="1:2" x14ac:dyDescent="0.3">
      <c r="A5800" s="17">
        <v>5797</v>
      </c>
      <c r="B5800" s="18">
        <v>1</v>
      </c>
    </row>
    <row r="5801" spans="1:2" x14ac:dyDescent="0.3">
      <c r="A5801" s="17">
        <v>5798</v>
      </c>
      <c r="B5801" s="18">
        <v>1</v>
      </c>
    </row>
    <row r="5802" spans="1:2" x14ac:dyDescent="0.3">
      <c r="A5802" s="17">
        <v>5799</v>
      </c>
      <c r="B5802" s="18">
        <v>1</v>
      </c>
    </row>
    <row r="5803" spans="1:2" x14ac:dyDescent="0.3">
      <c r="A5803" s="17">
        <v>5800</v>
      </c>
      <c r="B5803" s="18">
        <v>1</v>
      </c>
    </row>
    <row r="5804" spans="1:2" x14ac:dyDescent="0.3">
      <c r="A5804" s="17">
        <v>5801</v>
      </c>
      <c r="B5804" s="18">
        <v>1</v>
      </c>
    </row>
    <row r="5805" spans="1:2" x14ac:dyDescent="0.3">
      <c r="A5805" s="17">
        <v>5802</v>
      </c>
      <c r="B5805" s="18">
        <v>1</v>
      </c>
    </row>
    <row r="5806" spans="1:2" x14ac:dyDescent="0.3">
      <c r="A5806" s="17">
        <v>5803</v>
      </c>
      <c r="B5806" s="18">
        <v>1</v>
      </c>
    </row>
    <row r="5807" spans="1:2" x14ac:dyDescent="0.3">
      <c r="A5807" s="17">
        <v>5804</v>
      </c>
      <c r="B5807" s="18">
        <v>1</v>
      </c>
    </row>
    <row r="5808" spans="1:2" x14ac:dyDescent="0.3">
      <c r="A5808" s="17">
        <v>5805</v>
      </c>
      <c r="B5808" s="18">
        <v>1</v>
      </c>
    </row>
    <row r="5809" spans="1:2" x14ac:dyDescent="0.3">
      <c r="A5809" s="17">
        <v>5806</v>
      </c>
      <c r="B5809" s="18">
        <v>1</v>
      </c>
    </row>
    <row r="5810" spans="1:2" x14ac:dyDescent="0.3">
      <c r="A5810" s="17">
        <v>5807</v>
      </c>
      <c r="B5810" s="18">
        <v>1</v>
      </c>
    </row>
    <row r="5811" spans="1:2" x14ac:dyDescent="0.3">
      <c r="A5811" s="17">
        <v>5808</v>
      </c>
      <c r="B5811" s="18">
        <v>1</v>
      </c>
    </row>
    <row r="5812" spans="1:2" x14ac:dyDescent="0.3">
      <c r="A5812" s="17">
        <v>5809</v>
      </c>
      <c r="B5812" s="18">
        <v>1</v>
      </c>
    </row>
    <row r="5813" spans="1:2" x14ac:dyDescent="0.3">
      <c r="A5813" s="17">
        <v>5810</v>
      </c>
      <c r="B5813" s="18">
        <v>1</v>
      </c>
    </row>
    <row r="5814" spans="1:2" x14ac:dyDescent="0.3">
      <c r="A5814" s="17">
        <v>5811</v>
      </c>
      <c r="B5814" s="18">
        <v>1</v>
      </c>
    </row>
    <row r="5815" spans="1:2" x14ac:dyDescent="0.3">
      <c r="A5815" s="17">
        <v>5812</v>
      </c>
      <c r="B5815" s="18">
        <v>1</v>
      </c>
    </row>
    <row r="5816" spans="1:2" x14ac:dyDescent="0.3">
      <c r="A5816" s="17">
        <v>5813</v>
      </c>
      <c r="B5816" s="18">
        <v>1</v>
      </c>
    </row>
    <row r="5817" spans="1:2" x14ac:dyDescent="0.3">
      <c r="A5817" s="17">
        <v>5814</v>
      </c>
      <c r="B5817" s="18">
        <v>1</v>
      </c>
    </row>
    <row r="5818" spans="1:2" x14ac:dyDescent="0.3">
      <c r="A5818" s="17">
        <v>5815</v>
      </c>
      <c r="B5818" s="18">
        <v>1</v>
      </c>
    </row>
    <row r="5819" spans="1:2" x14ac:dyDescent="0.3">
      <c r="A5819" s="17">
        <v>5816</v>
      </c>
      <c r="B5819" s="18">
        <v>1</v>
      </c>
    </row>
    <row r="5820" spans="1:2" x14ac:dyDescent="0.3">
      <c r="A5820" s="17">
        <v>5817</v>
      </c>
      <c r="B5820" s="18">
        <v>1</v>
      </c>
    </row>
    <row r="5821" spans="1:2" x14ac:dyDescent="0.3">
      <c r="A5821" s="17">
        <v>5818</v>
      </c>
      <c r="B5821" s="18">
        <v>1</v>
      </c>
    </row>
    <row r="5822" spans="1:2" x14ac:dyDescent="0.3">
      <c r="A5822" s="17">
        <v>5819</v>
      </c>
      <c r="B5822" s="18">
        <v>1</v>
      </c>
    </row>
    <row r="5823" spans="1:2" x14ac:dyDescent="0.3">
      <c r="A5823" s="17">
        <v>5820</v>
      </c>
      <c r="B5823" s="18">
        <v>1</v>
      </c>
    </row>
    <row r="5824" spans="1:2" x14ac:dyDescent="0.3">
      <c r="A5824" s="17">
        <v>5821</v>
      </c>
      <c r="B5824" s="18">
        <v>1</v>
      </c>
    </row>
    <row r="5825" spans="1:2" x14ac:dyDescent="0.3">
      <c r="A5825" s="17">
        <v>5822</v>
      </c>
      <c r="B5825" s="18">
        <v>1</v>
      </c>
    </row>
    <row r="5826" spans="1:2" x14ac:dyDescent="0.3">
      <c r="A5826" s="17">
        <v>5823</v>
      </c>
      <c r="B5826" s="18">
        <v>1</v>
      </c>
    </row>
    <row r="5827" spans="1:2" x14ac:dyDescent="0.3">
      <c r="A5827" s="17">
        <v>5824</v>
      </c>
      <c r="B5827" s="18">
        <v>1</v>
      </c>
    </row>
    <row r="5828" spans="1:2" x14ac:dyDescent="0.3">
      <c r="A5828" s="17">
        <v>5825</v>
      </c>
      <c r="B5828" s="18">
        <v>1</v>
      </c>
    </row>
    <row r="5829" spans="1:2" x14ac:dyDescent="0.3">
      <c r="A5829" s="17">
        <v>5826</v>
      </c>
      <c r="B5829" s="18">
        <v>1</v>
      </c>
    </row>
    <row r="5830" spans="1:2" x14ac:dyDescent="0.3">
      <c r="A5830" s="17">
        <v>5827</v>
      </c>
      <c r="B5830" s="18">
        <v>1</v>
      </c>
    </row>
    <row r="5831" spans="1:2" x14ac:dyDescent="0.3">
      <c r="A5831" s="17">
        <v>5828</v>
      </c>
      <c r="B5831" s="18">
        <v>1</v>
      </c>
    </row>
    <row r="5832" spans="1:2" x14ac:dyDescent="0.3">
      <c r="A5832" s="17">
        <v>5829</v>
      </c>
      <c r="B5832" s="18">
        <v>1</v>
      </c>
    </row>
    <row r="5833" spans="1:2" x14ac:dyDescent="0.3">
      <c r="A5833" s="17">
        <v>5830</v>
      </c>
      <c r="B5833" s="18">
        <v>1</v>
      </c>
    </row>
    <row r="5834" spans="1:2" x14ac:dyDescent="0.3">
      <c r="A5834" s="17">
        <v>5831</v>
      </c>
      <c r="B5834" s="18">
        <v>1</v>
      </c>
    </row>
    <row r="5835" spans="1:2" x14ac:dyDescent="0.3">
      <c r="A5835" s="17">
        <v>5832</v>
      </c>
      <c r="B5835" s="18">
        <v>1</v>
      </c>
    </row>
    <row r="5836" spans="1:2" x14ac:dyDescent="0.3">
      <c r="A5836" s="17">
        <v>5833</v>
      </c>
      <c r="B5836" s="18">
        <v>1</v>
      </c>
    </row>
    <row r="5837" spans="1:2" x14ac:dyDescent="0.3">
      <c r="A5837" s="17">
        <v>5834</v>
      </c>
      <c r="B5837" s="18">
        <v>1</v>
      </c>
    </row>
    <row r="5838" spans="1:2" x14ac:dyDescent="0.3">
      <c r="A5838" s="17">
        <v>5835</v>
      </c>
      <c r="B5838" s="18">
        <v>1</v>
      </c>
    </row>
    <row r="5839" spans="1:2" x14ac:dyDescent="0.3">
      <c r="A5839" s="17">
        <v>5836</v>
      </c>
      <c r="B5839" s="18">
        <v>1</v>
      </c>
    </row>
    <row r="5840" spans="1:2" x14ac:dyDescent="0.3">
      <c r="A5840" s="17">
        <v>5837</v>
      </c>
      <c r="B5840" s="18">
        <v>1</v>
      </c>
    </row>
    <row r="5841" spans="1:2" x14ac:dyDescent="0.3">
      <c r="A5841" s="17">
        <v>5838</v>
      </c>
      <c r="B5841" s="18">
        <v>1</v>
      </c>
    </row>
    <row r="5842" spans="1:2" x14ac:dyDescent="0.3">
      <c r="A5842" s="17">
        <v>5839</v>
      </c>
      <c r="B5842" s="18">
        <v>1</v>
      </c>
    </row>
    <row r="5843" spans="1:2" x14ac:dyDescent="0.3">
      <c r="A5843" s="17">
        <v>5840</v>
      </c>
      <c r="B5843" s="18">
        <v>1</v>
      </c>
    </row>
    <row r="5844" spans="1:2" x14ac:dyDescent="0.3">
      <c r="A5844" s="17">
        <v>5841</v>
      </c>
      <c r="B5844" s="18">
        <v>1</v>
      </c>
    </row>
    <row r="5845" spans="1:2" x14ac:dyDescent="0.3">
      <c r="A5845" s="17">
        <v>5842</v>
      </c>
      <c r="B5845" s="18">
        <v>1</v>
      </c>
    </row>
    <row r="5846" spans="1:2" x14ac:dyDescent="0.3">
      <c r="A5846" s="17">
        <v>5843</v>
      </c>
      <c r="B5846" s="18">
        <v>1</v>
      </c>
    </row>
    <row r="5847" spans="1:2" x14ac:dyDescent="0.3">
      <c r="A5847" s="17">
        <v>5844</v>
      </c>
      <c r="B5847" s="18">
        <v>1</v>
      </c>
    </row>
    <row r="5848" spans="1:2" x14ac:dyDescent="0.3">
      <c r="A5848" s="17">
        <v>5845</v>
      </c>
      <c r="B5848" s="18">
        <v>1</v>
      </c>
    </row>
    <row r="5849" spans="1:2" x14ac:dyDescent="0.3">
      <c r="A5849" s="17">
        <v>5846</v>
      </c>
      <c r="B5849" s="18">
        <v>1</v>
      </c>
    </row>
    <row r="5850" spans="1:2" x14ac:dyDescent="0.3">
      <c r="A5850" s="17">
        <v>5847</v>
      </c>
      <c r="B5850" s="18">
        <v>1</v>
      </c>
    </row>
    <row r="5851" spans="1:2" x14ac:dyDescent="0.3">
      <c r="A5851" s="17">
        <v>5848</v>
      </c>
      <c r="B5851" s="18">
        <v>1</v>
      </c>
    </row>
    <row r="5852" spans="1:2" x14ac:dyDescent="0.3">
      <c r="A5852" s="17">
        <v>5849</v>
      </c>
      <c r="B5852" s="18">
        <v>1</v>
      </c>
    </row>
    <row r="5853" spans="1:2" x14ac:dyDescent="0.3">
      <c r="A5853" s="17">
        <v>5850</v>
      </c>
      <c r="B5853" s="18">
        <v>1</v>
      </c>
    </row>
    <row r="5854" spans="1:2" x14ac:dyDescent="0.3">
      <c r="A5854" s="17">
        <v>5851</v>
      </c>
      <c r="B5854" s="18">
        <v>1</v>
      </c>
    </row>
    <row r="5855" spans="1:2" x14ac:dyDescent="0.3">
      <c r="A5855" s="17">
        <v>5852</v>
      </c>
      <c r="B5855" s="18">
        <v>1</v>
      </c>
    </row>
    <row r="5856" spans="1:2" x14ac:dyDescent="0.3">
      <c r="A5856" s="17">
        <v>5853</v>
      </c>
      <c r="B5856" s="18">
        <v>1</v>
      </c>
    </row>
    <row r="5857" spans="1:2" x14ac:dyDescent="0.3">
      <c r="A5857" s="17">
        <v>5854</v>
      </c>
      <c r="B5857" s="18">
        <v>1</v>
      </c>
    </row>
    <row r="5858" spans="1:2" x14ac:dyDescent="0.3">
      <c r="A5858" s="17">
        <v>5855</v>
      </c>
      <c r="B5858" s="18">
        <v>1</v>
      </c>
    </row>
    <row r="5859" spans="1:2" x14ac:dyDescent="0.3">
      <c r="A5859" s="17">
        <v>5856</v>
      </c>
      <c r="B5859" s="18">
        <v>1</v>
      </c>
    </row>
    <row r="5860" spans="1:2" x14ac:dyDescent="0.3">
      <c r="A5860" s="17">
        <v>5857</v>
      </c>
      <c r="B5860" s="18">
        <v>1</v>
      </c>
    </row>
    <row r="5861" spans="1:2" x14ac:dyDescent="0.3">
      <c r="A5861" s="17">
        <v>5858</v>
      </c>
      <c r="B5861" s="18">
        <v>1</v>
      </c>
    </row>
    <row r="5862" spans="1:2" x14ac:dyDescent="0.3">
      <c r="A5862" s="17">
        <v>5859</v>
      </c>
      <c r="B5862" s="18">
        <v>1</v>
      </c>
    </row>
    <row r="5863" spans="1:2" x14ac:dyDescent="0.3">
      <c r="A5863" s="17">
        <v>5860</v>
      </c>
      <c r="B5863" s="18">
        <v>1</v>
      </c>
    </row>
    <row r="5864" spans="1:2" x14ac:dyDescent="0.3">
      <c r="A5864" s="17">
        <v>5861</v>
      </c>
      <c r="B5864" s="18">
        <v>1</v>
      </c>
    </row>
    <row r="5865" spans="1:2" x14ac:dyDescent="0.3">
      <c r="A5865" s="17">
        <v>5862</v>
      </c>
      <c r="B5865" s="18">
        <v>1</v>
      </c>
    </row>
    <row r="5866" spans="1:2" x14ac:dyDescent="0.3">
      <c r="A5866" s="17">
        <v>5863</v>
      </c>
      <c r="B5866" s="18">
        <v>1</v>
      </c>
    </row>
    <row r="5867" spans="1:2" x14ac:dyDescent="0.3">
      <c r="A5867" s="17">
        <v>5864</v>
      </c>
      <c r="B5867" s="18">
        <v>1</v>
      </c>
    </row>
    <row r="5868" spans="1:2" x14ac:dyDescent="0.3">
      <c r="A5868" s="17">
        <v>5865</v>
      </c>
      <c r="B5868" s="18">
        <v>1</v>
      </c>
    </row>
    <row r="5869" spans="1:2" x14ac:dyDescent="0.3">
      <c r="A5869" s="17">
        <v>5866</v>
      </c>
      <c r="B5869" s="18">
        <v>1</v>
      </c>
    </row>
    <row r="5870" spans="1:2" x14ac:dyDescent="0.3">
      <c r="A5870" s="17">
        <v>5867</v>
      </c>
      <c r="B5870" s="18">
        <v>1</v>
      </c>
    </row>
    <row r="5871" spans="1:2" x14ac:dyDescent="0.3">
      <c r="A5871" s="17">
        <v>5868</v>
      </c>
      <c r="B5871" s="18">
        <v>1</v>
      </c>
    </row>
    <row r="5872" spans="1:2" x14ac:dyDescent="0.3">
      <c r="A5872" s="17">
        <v>5869</v>
      </c>
      <c r="B5872" s="18">
        <v>1</v>
      </c>
    </row>
    <row r="5873" spans="1:2" x14ac:dyDescent="0.3">
      <c r="A5873" s="17">
        <v>5870</v>
      </c>
      <c r="B5873" s="18">
        <v>1</v>
      </c>
    </row>
    <row r="5874" spans="1:2" x14ac:dyDescent="0.3">
      <c r="A5874" s="17">
        <v>5871</v>
      </c>
      <c r="B5874" s="18">
        <v>1</v>
      </c>
    </row>
    <row r="5875" spans="1:2" x14ac:dyDescent="0.3">
      <c r="A5875" s="17">
        <v>5872</v>
      </c>
      <c r="B5875" s="18">
        <v>1</v>
      </c>
    </row>
    <row r="5876" spans="1:2" x14ac:dyDescent="0.3">
      <c r="A5876" s="17">
        <v>5873</v>
      </c>
      <c r="B5876" s="18">
        <v>1</v>
      </c>
    </row>
    <row r="5877" spans="1:2" x14ac:dyDescent="0.3">
      <c r="A5877" s="17">
        <v>5874</v>
      </c>
      <c r="B5877" s="18">
        <v>1</v>
      </c>
    </row>
    <row r="5878" spans="1:2" x14ac:dyDescent="0.3">
      <c r="A5878" s="17">
        <v>5875</v>
      </c>
      <c r="B5878" s="18">
        <v>1</v>
      </c>
    </row>
    <row r="5879" spans="1:2" x14ac:dyDescent="0.3">
      <c r="A5879" s="17">
        <v>5876</v>
      </c>
      <c r="B5879" s="18">
        <v>1</v>
      </c>
    </row>
    <row r="5880" spans="1:2" x14ac:dyDescent="0.3">
      <c r="A5880" s="17">
        <v>5877</v>
      </c>
      <c r="B5880" s="18">
        <v>1</v>
      </c>
    </row>
    <row r="5881" spans="1:2" x14ac:dyDescent="0.3">
      <c r="A5881" s="17">
        <v>5878</v>
      </c>
      <c r="B5881" s="18">
        <v>1</v>
      </c>
    </row>
    <row r="5882" spans="1:2" x14ac:dyDescent="0.3">
      <c r="A5882" s="17">
        <v>5879</v>
      </c>
      <c r="B5882" s="18">
        <v>1</v>
      </c>
    </row>
    <row r="5883" spans="1:2" x14ac:dyDescent="0.3">
      <c r="A5883" s="17">
        <v>5880</v>
      </c>
      <c r="B5883" s="18">
        <v>1</v>
      </c>
    </row>
    <row r="5884" spans="1:2" x14ac:dyDescent="0.3">
      <c r="A5884" s="17">
        <v>5881</v>
      </c>
      <c r="B5884" s="18">
        <v>1</v>
      </c>
    </row>
    <row r="5885" spans="1:2" x14ac:dyDescent="0.3">
      <c r="A5885" s="17">
        <v>5882</v>
      </c>
      <c r="B5885" s="18">
        <v>1</v>
      </c>
    </row>
    <row r="5886" spans="1:2" x14ac:dyDescent="0.3">
      <c r="A5886" s="17">
        <v>5883</v>
      </c>
      <c r="B5886" s="18">
        <v>1</v>
      </c>
    </row>
    <row r="5887" spans="1:2" x14ac:dyDescent="0.3">
      <c r="A5887" s="17">
        <v>5884</v>
      </c>
      <c r="B5887" s="18">
        <v>1</v>
      </c>
    </row>
    <row r="5888" spans="1:2" x14ac:dyDescent="0.3">
      <c r="A5888" s="17">
        <v>5885</v>
      </c>
      <c r="B5888" s="18">
        <v>1</v>
      </c>
    </row>
    <row r="5889" spans="1:2" x14ac:dyDescent="0.3">
      <c r="A5889" s="17">
        <v>5886</v>
      </c>
      <c r="B5889" s="18">
        <v>1</v>
      </c>
    </row>
    <row r="5890" spans="1:2" x14ac:dyDescent="0.3">
      <c r="A5890" s="17">
        <v>5887</v>
      </c>
      <c r="B5890" s="18">
        <v>1</v>
      </c>
    </row>
    <row r="5891" spans="1:2" x14ac:dyDescent="0.3">
      <c r="A5891" s="17">
        <v>5888</v>
      </c>
      <c r="B5891" s="18">
        <v>1</v>
      </c>
    </row>
    <row r="5892" spans="1:2" x14ac:dyDescent="0.3">
      <c r="A5892" s="17">
        <v>5889</v>
      </c>
      <c r="B5892" s="18">
        <v>1</v>
      </c>
    </row>
    <row r="5893" spans="1:2" x14ac:dyDescent="0.3">
      <c r="A5893" s="17">
        <v>5890</v>
      </c>
      <c r="B5893" s="18">
        <v>1</v>
      </c>
    </row>
    <row r="5894" spans="1:2" x14ac:dyDescent="0.3">
      <c r="A5894" s="17">
        <v>5891</v>
      </c>
      <c r="B5894" s="18">
        <v>1</v>
      </c>
    </row>
    <row r="5895" spans="1:2" x14ac:dyDescent="0.3">
      <c r="A5895" s="17">
        <v>5892</v>
      </c>
      <c r="B5895" s="18">
        <v>1</v>
      </c>
    </row>
    <row r="5896" spans="1:2" x14ac:dyDescent="0.3">
      <c r="A5896" s="17">
        <v>5893</v>
      </c>
      <c r="B5896" s="18">
        <v>1</v>
      </c>
    </row>
    <row r="5897" spans="1:2" x14ac:dyDescent="0.3">
      <c r="A5897" s="17">
        <v>5894</v>
      </c>
      <c r="B5897" s="18">
        <v>1</v>
      </c>
    </row>
    <row r="5898" spans="1:2" x14ac:dyDescent="0.3">
      <c r="A5898" s="17">
        <v>5895</v>
      </c>
      <c r="B5898" s="18">
        <v>1</v>
      </c>
    </row>
    <row r="5899" spans="1:2" x14ac:dyDescent="0.3">
      <c r="A5899" s="17">
        <v>5896</v>
      </c>
      <c r="B5899" s="18">
        <v>1</v>
      </c>
    </row>
    <row r="5900" spans="1:2" x14ac:dyDescent="0.3">
      <c r="A5900" s="17">
        <v>5897</v>
      </c>
      <c r="B5900" s="18">
        <v>1</v>
      </c>
    </row>
    <row r="5901" spans="1:2" x14ac:dyDescent="0.3">
      <c r="A5901" s="17">
        <v>5898</v>
      </c>
      <c r="B5901" s="18">
        <v>1</v>
      </c>
    </row>
    <row r="5902" spans="1:2" x14ac:dyDescent="0.3">
      <c r="A5902" s="17">
        <v>5899</v>
      </c>
      <c r="B5902" s="18">
        <v>1</v>
      </c>
    </row>
    <row r="5903" spans="1:2" x14ac:dyDescent="0.3">
      <c r="A5903" s="17">
        <v>5900</v>
      </c>
      <c r="B5903" s="18">
        <v>1</v>
      </c>
    </row>
    <row r="5904" spans="1:2" x14ac:dyDescent="0.3">
      <c r="A5904" s="17">
        <v>5901</v>
      </c>
      <c r="B5904" s="18">
        <v>1</v>
      </c>
    </row>
    <row r="5905" spans="1:2" x14ac:dyDescent="0.3">
      <c r="A5905" s="17">
        <v>5902</v>
      </c>
      <c r="B5905" s="18">
        <v>1</v>
      </c>
    </row>
    <row r="5906" spans="1:2" x14ac:dyDescent="0.3">
      <c r="A5906" s="17">
        <v>5903</v>
      </c>
      <c r="B5906" s="18">
        <v>1</v>
      </c>
    </row>
    <row r="5907" spans="1:2" x14ac:dyDescent="0.3">
      <c r="A5907" s="17">
        <v>5904</v>
      </c>
      <c r="B5907" s="18">
        <v>1</v>
      </c>
    </row>
    <row r="5908" spans="1:2" x14ac:dyDescent="0.3">
      <c r="A5908" s="17">
        <v>5905</v>
      </c>
      <c r="B5908" s="18">
        <v>1</v>
      </c>
    </row>
    <row r="5909" spans="1:2" x14ac:dyDescent="0.3">
      <c r="A5909" s="17">
        <v>5906</v>
      </c>
      <c r="B5909" s="18">
        <v>1</v>
      </c>
    </row>
    <row r="5910" spans="1:2" x14ac:dyDescent="0.3">
      <c r="A5910" s="17">
        <v>5907</v>
      </c>
      <c r="B5910" s="18">
        <v>1</v>
      </c>
    </row>
    <row r="5911" spans="1:2" x14ac:dyDescent="0.3">
      <c r="A5911" s="17">
        <v>5908</v>
      </c>
      <c r="B5911" s="18">
        <v>1</v>
      </c>
    </row>
    <row r="5912" spans="1:2" x14ac:dyDescent="0.3">
      <c r="A5912" s="17">
        <v>5909</v>
      </c>
      <c r="B5912" s="18">
        <v>1</v>
      </c>
    </row>
    <row r="5913" spans="1:2" x14ac:dyDescent="0.3">
      <c r="A5913" s="17">
        <v>5910</v>
      </c>
      <c r="B5913" s="18">
        <v>1</v>
      </c>
    </row>
    <row r="5914" spans="1:2" x14ac:dyDescent="0.3">
      <c r="A5914" s="17">
        <v>5911</v>
      </c>
      <c r="B5914" s="18">
        <v>1</v>
      </c>
    </row>
    <row r="5915" spans="1:2" x14ac:dyDescent="0.3">
      <c r="A5915" s="17">
        <v>5912</v>
      </c>
      <c r="B5915" s="18">
        <v>1</v>
      </c>
    </row>
    <row r="5916" spans="1:2" x14ac:dyDescent="0.3">
      <c r="A5916" s="17">
        <v>5913</v>
      </c>
      <c r="B5916" s="18">
        <v>1</v>
      </c>
    </row>
    <row r="5917" spans="1:2" x14ac:dyDescent="0.3">
      <c r="A5917" s="17">
        <v>5914</v>
      </c>
      <c r="B5917" s="18">
        <v>1</v>
      </c>
    </row>
    <row r="5918" spans="1:2" x14ac:dyDescent="0.3">
      <c r="A5918" s="17">
        <v>5915</v>
      </c>
      <c r="B5918" s="18">
        <v>1</v>
      </c>
    </row>
    <row r="5919" spans="1:2" x14ac:dyDescent="0.3">
      <c r="A5919" s="17">
        <v>5916</v>
      </c>
      <c r="B5919" s="18">
        <v>1</v>
      </c>
    </row>
    <row r="5920" spans="1:2" x14ac:dyDescent="0.3">
      <c r="A5920" s="17">
        <v>5917</v>
      </c>
      <c r="B5920" s="18">
        <v>1</v>
      </c>
    </row>
    <row r="5921" spans="1:2" x14ac:dyDescent="0.3">
      <c r="A5921" s="17">
        <v>5918</v>
      </c>
      <c r="B5921" s="18">
        <v>1</v>
      </c>
    </row>
    <row r="5922" spans="1:2" x14ac:dyDescent="0.3">
      <c r="A5922" s="17">
        <v>5919</v>
      </c>
      <c r="B5922" s="18">
        <v>1</v>
      </c>
    </row>
    <row r="5923" spans="1:2" x14ac:dyDescent="0.3">
      <c r="A5923" s="17">
        <v>5920</v>
      </c>
      <c r="B5923" s="18">
        <v>1</v>
      </c>
    </row>
    <row r="5924" spans="1:2" x14ac:dyDescent="0.3">
      <c r="A5924" s="17">
        <v>5921</v>
      </c>
      <c r="B5924" s="18">
        <v>1</v>
      </c>
    </row>
    <row r="5925" spans="1:2" x14ac:dyDescent="0.3">
      <c r="A5925" s="17">
        <v>5922</v>
      </c>
      <c r="B5925" s="18">
        <v>1</v>
      </c>
    </row>
    <row r="5926" spans="1:2" x14ac:dyDescent="0.3">
      <c r="A5926" s="17">
        <v>5923</v>
      </c>
      <c r="B5926" s="18">
        <v>1</v>
      </c>
    </row>
    <row r="5927" spans="1:2" x14ac:dyDescent="0.3">
      <c r="A5927" s="17">
        <v>5924</v>
      </c>
      <c r="B5927" s="18">
        <v>1</v>
      </c>
    </row>
    <row r="5928" spans="1:2" x14ac:dyDescent="0.3">
      <c r="A5928" s="17">
        <v>5925</v>
      </c>
      <c r="B5928" s="18">
        <v>1</v>
      </c>
    </row>
    <row r="5929" spans="1:2" x14ac:dyDescent="0.3">
      <c r="A5929" s="17">
        <v>5926</v>
      </c>
      <c r="B5929" s="18">
        <v>1</v>
      </c>
    </row>
    <row r="5930" spans="1:2" x14ac:dyDescent="0.3">
      <c r="A5930" s="17">
        <v>5927</v>
      </c>
      <c r="B5930" s="18">
        <v>1</v>
      </c>
    </row>
    <row r="5931" spans="1:2" x14ac:dyDescent="0.3">
      <c r="A5931" s="17">
        <v>5928</v>
      </c>
      <c r="B5931" s="18">
        <v>1</v>
      </c>
    </row>
    <row r="5932" spans="1:2" x14ac:dyDescent="0.3">
      <c r="A5932" s="17">
        <v>5929</v>
      </c>
      <c r="B5932" s="18">
        <v>1</v>
      </c>
    </row>
    <row r="5933" spans="1:2" x14ac:dyDescent="0.3">
      <c r="A5933" s="17">
        <v>5930</v>
      </c>
      <c r="B5933" s="18">
        <v>1</v>
      </c>
    </row>
    <row r="5934" spans="1:2" x14ac:dyDescent="0.3">
      <c r="A5934" s="17">
        <v>5931</v>
      </c>
      <c r="B5934" s="18">
        <v>1</v>
      </c>
    </row>
    <row r="5935" spans="1:2" x14ac:dyDescent="0.3">
      <c r="A5935" s="17">
        <v>5932</v>
      </c>
      <c r="B5935" s="18">
        <v>1</v>
      </c>
    </row>
    <row r="5936" spans="1:2" x14ac:dyDescent="0.3">
      <c r="A5936" s="17">
        <v>5933</v>
      </c>
      <c r="B5936" s="18">
        <v>1</v>
      </c>
    </row>
    <row r="5937" spans="1:2" x14ac:dyDescent="0.3">
      <c r="A5937" s="17">
        <v>5934</v>
      </c>
      <c r="B5937" s="18">
        <v>1</v>
      </c>
    </row>
    <row r="5938" spans="1:2" x14ac:dyDescent="0.3">
      <c r="A5938" s="17">
        <v>5935</v>
      </c>
      <c r="B5938" s="18">
        <v>1</v>
      </c>
    </row>
    <row r="5939" spans="1:2" x14ac:dyDescent="0.3">
      <c r="A5939" s="17">
        <v>5936</v>
      </c>
      <c r="B5939" s="18">
        <v>1</v>
      </c>
    </row>
    <row r="5940" spans="1:2" x14ac:dyDescent="0.3">
      <c r="A5940" s="17">
        <v>5937</v>
      </c>
      <c r="B5940" s="18">
        <v>1</v>
      </c>
    </row>
    <row r="5941" spans="1:2" x14ac:dyDescent="0.3">
      <c r="A5941" s="17">
        <v>5938</v>
      </c>
      <c r="B5941" s="18">
        <v>1</v>
      </c>
    </row>
    <row r="5942" spans="1:2" x14ac:dyDescent="0.3">
      <c r="A5942" s="17">
        <v>5939</v>
      </c>
      <c r="B5942" s="18">
        <v>1</v>
      </c>
    </row>
    <row r="5943" spans="1:2" x14ac:dyDescent="0.3">
      <c r="A5943" s="17">
        <v>5940</v>
      </c>
      <c r="B5943" s="18">
        <v>1</v>
      </c>
    </row>
    <row r="5944" spans="1:2" x14ac:dyDescent="0.3">
      <c r="A5944" s="17">
        <v>5941</v>
      </c>
      <c r="B5944" s="18">
        <v>1</v>
      </c>
    </row>
    <row r="5945" spans="1:2" x14ac:dyDescent="0.3">
      <c r="A5945" s="17">
        <v>5942</v>
      </c>
      <c r="B5945" s="18">
        <v>1</v>
      </c>
    </row>
    <row r="5946" spans="1:2" x14ac:dyDescent="0.3">
      <c r="A5946" s="17">
        <v>5943</v>
      </c>
      <c r="B5946" s="18">
        <v>1</v>
      </c>
    </row>
    <row r="5947" spans="1:2" x14ac:dyDescent="0.3">
      <c r="A5947" s="17">
        <v>5944</v>
      </c>
      <c r="B5947" s="18">
        <v>1</v>
      </c>
    </row>
    <row r="5948" spans="1:2" x14ac:dyDescent="0.3">
      <c r="A5948" s="17">
        <v>5945</v>
      </c>
      <c r="B5948" s="18">
        <v>1</v>
      </c>
    </row>
    <row r="5949" spans="1:2" x14ac:dyDescent="0.3">
      <c r="A5949" s="17">
        <v>5946</v>
      </c>
      <c r="B5949" s="18">
        <v>1</v>
      </c>
    </row>
    <row r="5950" spans="1:2" x14ac:dyDescent="0.3">
      <c r="A5950" s="17">
        <v>5947</v>
      </c>
      <c r="B5950" s="18">
        <v>1</v>
      </c>
    </row>
    <row r="5951" spans="1:2" x14ac:dyDescent="0.3">
      <c r="A5951" s="17">
        <v>5948</v>
      </c>
      <c r="B5951" s="18">
        <v>1</v>
      </c>
    </row>
    <row r="5952" spans="1:2" x14ac:dyDescent="0.3">
      <c r="A5952" s="17">
        <v>5949</v>
      </c>
      <c r="B5952" s="18">
        <v>1</v>
      </c>
    </row>
    <row r="5953" spans="1:2" x14ac:dyDescent="0.3">
      <c r="A5953" s="17">
        <v>5950</v>
      </c>
      <c r="B5953" s="18">
        <v>1</v>
      </c>
    </row>
    <row r="5954" spans="1:2" x14ac:dyDescent="0.3">
      <c r="A5954" s="17">
        <v>5951</v>
      </c>
      <c r="B5954" s="18">
        <v>1</v>
      </c>
    </row>
    <row r="5955" spans="1:2" x14ac:dyDescent="0.3">
      <c r="A5955" s="17">
        <v>5952</v>
      </c>
      <c r="B5955" s="18">
        <v>1</v>
      </c>
    </row>
    <row r="5956" spans="1:2" x14ac:dyDescent="0.3">
      <c r="A5956" s="17">
        <v>5953</v>
      </c>
      <c r="B5956" s="18">
        <v>1</v>
      </c>
    </row>
    <row r="5957" spans="1:2" x14ac:dyDescent="0.3">
      <c r="A5957" s="17">
        <v>5954</v>
      </c>
      <c r="B5957" s="18">
        <v>1</v>
      </c>
    </row>
    <row r="5958" spans="1:2" x14ac:dyDescent="0.3">
      <c r="A5958" s="17">
        <v>5955</v>
      </c>
      <c r="B5958" s="18">
        <v>1</v>
      </c>
    </row>
    <row r="5959" spans="1:2" x14ac:dyDescent="0.3">
      <c r="A5959" s="17">
        <v>5956</v>
      </c>
      <c r="B5959" s="18">
        <v>1</v>
      </c>
    </row>
    <row r="5960" spans="1:2" x14ac:dyDescent="0.3">
      <c r="A5960" s="17">
        <v>5957</v>
      </c>
      <c r="B5960" s="18">
        <v>1</v>
      </c>
    </row>
    <row r="5961" spans="1:2" x14ac:dyDescent="0.3">
      <c r="A5961" s="17">
        <v>5958</v>
      </c>
      <c r="B5961" s="18">
        <v>1</v>
      </c>
    </row>
    <row r="5962" spans="1:2" x14ac:dyDescent="0.3">
      <c r="A5962" s="17">
        <v>5959</v>
      </c>
      <c r="B5962" s="18">
        <v>1</v>
      </c>
    </row>
    <row r="5963" spans="1:2" x14ac:dyDescent="0.3">
      <c r="A5963" s="17">
        <v>5960</v>
      </c>
      <c r="B5963" s="18">
        <v>1</v>
      </c>
    </row>
    <row r="5964" spans="1:2" x14ac:dyDescent="0.3">
      <c r="A5964" s="17">
        <v>5961</v>
      </c>
      <c r="B5964" s="18">
        <v>1</v>
      </c>
    </row>
    <row r="5965" spans="1:2" x14ac:dyDescent="0.3">
      <c r="A5965" s="17">
        <v>5962</v>
      </c>
      <c r="B5965" s="18">
        <v>1</v>
      </c>
    </row>
    <row r="5966" spans="1:2" x14ac:dyDescent="0.3">
      <c r="A5966" s="17">
        <v>5963</v>
      </c>
      <c r="B5966" s="18">
        <v>1</v>
      </c>
    </row>
    <row r="5967" spans="1:2" x14ac:dyDescent="0.3">
      <c r="A5967" s="17">
        <v>5964</v>
      </c>
      <c r="B5967" s="18">
        <v>1</v>
      </c>
    </row>
    <row r="5968" spans="1:2" x14ac:dyDescent="0.3">
      <c r="A5968" s="17">
        <v>5965</v>
      </c>
      <c r="B5968" s="18">
        <v>1</v>
      </c>
    </row>
    <row r="5969" spans="1:2" x14ac:dyDescent="0.3">
      <c r="A5969" s="17">
        <v>5966</v>
      </c>
      <c r="B5969" s="18">
        <v>1</v>
      </c>
    </row>
    <row r="5970" spans="1:2" x14ac:dyDescent="0.3">
      <c r="A5970" s="17">
        <v>5967</v>
      </c>
      <c r="B5970" s="18">
        <v>1</v>
      </c>
    </row>
    <row r="5971" spans="1:2" x14ac:dyDescent="0.3">
      <c r="A5971" s="17">
        <v>5968</v>
      </c>
      <c r="B5971" s="18">
        <v>1</v>
      </c>
    </row>
    <row r="5972" spans="1:2" x14ac:dyDescent="0.3">
      <c r="A5972" s="17">
        <v>5969</v>
      </c>
      <c r="B5972" s="18">
        <v>1</v>
      </c>
    </row>
    <row r="5973" spans="1:2" x14ac:dyDescent="0.3">
      <c r="A5973" s="17">
        <v>5970</v>
      </c>
      <c r="B5973" s="18">
        <v>1</v>
      </c>
    </row>
    <row r="5974" spans="1:2" x14ac:dyDescent="0.3">
      <c r="A5974" s="17">
        <v>5971</v>
      </c>
      <c r="B5974" s="18">
        <v>1</v>
      </c>
    </row>
    <row r="5975" spans="1:2" x14ac:dyDescent="0.3">
      <c r="A5975" s="17">
        <v>5972</v>
      </c>
      <c r="B5975" s="18">
        <v>1</v>
      </c>
    </row>
    <row r="5976" spans="1:2" x14ac:dyDescent="0.3">
      <c r="A5976" s="17">
        <v>5973</v>
      </c>
      <c r="B5976" s="18">
        <v>1</v>
      </c>
    </row>
    <row r="5977" spans="1:2" x14ac:dyDescent="0.3">
      <c r="A5977" s="17">
        <v>5974</v>
      </c>
      <c r="B5977" s="18">
        <v>1</v>
      </c>
    </row>
    <row r="5978" spans="1:2" x14ac:dyDescent="0.3">
      <c r="A5978" s="17">
        <v>5975</v>
      </c>
      <c r="B5978" s="18">
        <v>1</v>
      </c>
    </row>
    <row r="5979" spans="1:2" x14ac:dyDescent="0.3">
      <c r="A5979" s="17">
        <v>5976</v>
      </c>
      <c r="B5979" s="18">
        <v>1</v>
      </c>
    </row>
    <row r="5980" spans="1:2" x14ac:dyDescent="0.3">
      <c r="A5980" s="17">
        <v>5977</v>
      </c>
      <c r="B5980" s="18">
        <v>1</v>
      </c>
    </row>
    <row r="5981" spans="1:2" x14ac:dyDescent="0.3">
      <c r="A5981" s="17">
        <v>5978</v>
      </c>
      <c r="B5981" s="18">
        <v>1</v>
      </c>
    </row>
    <row r="5982" spans="1:2" x14ac:dyDescent="0.3">
      <c r="A5982" s="17">
        <v>5979</v>
      </c>
      <c r="B5982" s="18">
        <v>1</v>
      </c>
    </row>
    <row r="5983" spans="1:2" x14ac:dyDescent="0.3">
      <c r="A5983" s="17">
        <v>5980</v>
      </c>
      <c r="B5983" s="18">
        <v>1</v>
      </c>
    </row>
    <row r="5984" spans="1:2" x14ac:dyDescent="0.3">
      <c r="A5984" s="17">
        <v>5981</v>
      </c>
      <c r="B5984" s="18">
        <v>1</v>
      </c>
    </row>
    <row r="5985" spans="1:2" x14ac:dyDescent="0.3">
      <c r="A5985" s="17">
        <v>5982</v>
      </c>
      <c r="B5985" s="18">
        <v>1</v>
      </c>
    </row>
    <row r="5986" spans="1:2" x14ac:dyDescent="0.3">
      <c r="A5986" s="17">
        <v>5983</v>
      </c>
      <c r="B5986" s="18">
        <v>1</v>
      </c>
    </row>
    <row r="5987" spans="1:2" x14ac:dyDescent="0.3">
      <c r="A5987" s="17">
        <v>5984</v>
      </c>
      <c r="B5987" s="18">
        <v>1</v>
      </c>
    </row>
    <row r="5988" spans="1:2" x14ac:dyDescent="0.3">
      <c r="A5988" s="17">
        <v>5985</v>
      </c>
      <c r="B5988" s="18">
        <v>1</v>
      </c>
    </row>
    <row r="5989" spans="1:2" x14ac:dyDescent="0.3">
      <c r="A5989" s="17">
        <v>5986</v>
      </c>
      <c r="B5989" s="18">
        <v>1</v>
      </c>
    </row>
    <row r="5990" spans="1:2" x14ac:dyDescent="0.3">
      <c r="A5990" s="17">
        <v>5987</v>
      </c>
      <c r="B5990" s="18">
        <v>1</v>
      </c>
    </row>
    <row r="5991" spans="1:2" x14ac:dyDescent="0.3">
      <c r="A5991" s="17">
        <v>5988</v>
      </c>
      <c r="B5991" s="18">
        <v>1</v>
      </c>
    </row>
    <row r="5992" spans="1:2" x14ac:dyDescent="0.3">
      <c r="A5992" s="17">
        <v>5989</v>
      </c>
      <c r="B5992" s="18">
        <v>1</v>
      </c>
    </row>
    <row r="5993" spans="1:2" x14ac:dyDescent="0.3">
      <c r="A5993" s="17">
        <v>5990</v>
      </c>
      <c r="B5993" s="18">
        <v>1</v>
      </c>
    </row>
    <row r="5994" spans="1:2" x14ac:dyDescent="0.3">
      <c r="A5994" s="17">
        <v>5991</v>
      </c>
      <c r="B5994" s="18">
        <v>1</v>
      </c>
    </row>
    <row r="5995" spans="1:2" x14ac:dyDescent="0.3">
      <c r="A5995" s="17">
        <v>5992</v>
      </c>
      <c r="B5995" s="18">
        <v>1</v>
      </c>
    </row>
    <row r="5996" spans="1:2" x14ac:dyDescent="0.3">
      <c r="A5996" s="17">
        <v>5993</v>
      </c>
      <c r="B5996" s="18">
        <v>1</v>
      </c>
    </row>
    <row r="5997" spans="1:2" x14ac:dyDescent="0.3">
      <c r="A5997" s="17">
        <v>5994</v>
      </c>
      <c r="B5997" s="18">
        <v>1</v>
      </c>
    </row>
    <row r="5998" spans="1:2" x14ac:dyDescent="0.3">
      <c r="A5998" s="17">
        <v>5995</v>
      </c>
      <c r="B5998" s="18">
        <v>1</v>
      </c>
    </row>
    <row r="5999" spans="1:2" x14ac:dyDescent="0.3">
      <c r="A5999" s="17">
        <v>5996</v>
      </c>
      <c r="B5999" s="18">
        <v>1</v>
      </c>
    </row>
    <row r="6000" spans="1:2" x14ac:dyDescent="0.3">
      <c r="A6000" s="17">
        <v>5997</v>
      </c>
      <c r="B6000" s="18">
        <v>1</v>
      </c>
    </row>
    <row r="6001" spans="1:2" x14ac:dyDescent="0.3">
      <c r="A6001" s="17">
        <v>5998</v>
      </c>
      <c r="B6001" s="18">
        <v>1</v>
      </c>
    </row>
    <row r="6002" spans="1:2" x14ac:dyDescent="0.3">
      <c r="A6002" s="17">
        <v>5999</v>
      </c>
      <c r="B6002" s="18">
        <v>1</v>
      </c>
    </row>
    <row r="6003" spans="1:2" x14ac:dyDescent="0.3">
      <c r="A6003" s="17">
        <v>6000</v>
      </c>
      <c r="B6003" s="18">
        <v>1</v>
      </c>
    </row>
    <row r="6004" spans="1:2" x14ac:dyDescent="0.3">
      <c r="A6004" s="17">
        <v>6001</v>
      </c>
      <c r="B6004" s="18">
        <v>1</v>
      </c>
    </row>
    <row r="6005" spans="1:2" x14ac:dyDescent="0.3">
      <c r="A6005" s="17">
        <v>6002</v>
      </c>
      <c r="B6005" s="18">
        <v>1</v>
      </c>
    </row>
    <row r="6006" spans="1:2" x14ac:dyDescent="0.3">
      <c r="A6006" s="17">
        <v>6003</v>
      </c>
      <c r="B6006" s="18">
        <v>1</v>
      </c>
    </row>
    <row r="6007" spans="1:2" x14ac:dyDescent="0.3">
      <c r="A6007" s="17">
        <v>6004</v>
      </c>
      <c r="B6007" s="18">
        <v>1</v>
      </c>
    </row>
    <row r="6008" spans="1:2" x14ac:dyDescent="0.3">
      <c r="A6008" s="17">
        <v>6005</v>
      </c>
      <c r="B6008" s="18">
        <v>1</v>
      </c>
    </row>
    <row r="6009" spans="1:2" x14ac:dyDescent="0.3">
      <c r="A6009" s="17">
        <v>6006</v>
      </c>
      <c r="B6009" s="18">
        <v>1</v>
      </c>
    </row>
    <row r="6010" spans="1:2" x14ac:dyDescent="0.3">
      <c r="A6010" s="17">
        <v>6007</v>
      </c>
      <c r="B6010" s="18">
        <v>1</v>
      </c>
    </row>
    <row r="6011" spans="1:2" x14ac:dyDescent="0.3">
      <c r="A6011" s="17">
        <v>6008</v>
      </c>
      <c r="B6011" s="18">
        <v>1</v>
      </c>
    </row>
    <row r="6012" spans="1:2" x14ac:dyDescent="0.3">
      <c r="A6012" s="17">
        <v>6009</v>
      </c>
      <c r="B6012" s="18">
        <v>1</v>
      </c>
    </row>
    <row r="6013" spans="1:2" x14ac:dyDescent="0.3">
      <c r="A6013" s="17">
        <v>6010</v>
      </c>
      <c r="B6013" s="18">
        <v>1</v>
      </c>
    </row>
    <row r="6014" spans="1:2" x14ac:dyDescent="0.3">
      <c r="A6014" s="17">
        <v>6011</v>
      </c>
      <c r="B6014" s="18">
        <v>1</v>
      </c>
    </row>
    <row r="6015" spans="1:2" x14ac:dyDescent="0.3">
      <c r="A6015" s="17">
        <v>6012</v>
      </c>
      <c r="B6015" s="18">
        <v>1</v>
      </c>
    </row>
    <row r="6016" spans="1:2" x14ac:dyDescent="0.3">
      <c r="A6016" s="17">
        <v>6013</v>
      </c>
      <c r="B6016" s="18">
        <v>1</v>
      </c>
    </row>
    <row r="6017" spans="1:2" x14ac:dyDescent="0.3">
      <c r="A6017" s="17">
        <v>6014</v>
      </c>
      <c r="B6017" s="18">
        <v>1</v>
      </c>
    </row>
    <row r="6018" spans="1:2" x14ac:dyDescent="0.3">
      <c r="A6018" s="17">
        <v>6015</v>
      </c>
      <c r="B6018" s="18">
        <v>1</v>
      </c>
    </row>
    <row r="6019" spans="1:2" x14ac:dyDescent="0.3">
      <c r="A6019" s="17">
        <v>6016</v>
      </c>
      <c r="B6019" s="18">
        <v>1</v>
      </c>
    </row>
    <row r="6020" spans="1:2" x14ac:dyDescent="0.3">
      <c r="A6020" s="17">
        <v>6017</v>
      </c>
      <c r="B6020" s="18">
        <v>1</v>
      </c>
    </row>
    <row r="6021" spans="1:2" x14ac:dyDescent="0.3">
      <c r="A6021" s="17">
        <v>6018</v>
      </c>
      <c r="B6021" s="18">
        <v>1</v>
      </c>
    </row>
    <row r="6022" spans="1:2" x14ac:dyDescent="0.3">
      <c r="A6022" s="17">
        <v>6019</v>
      </c>
      <c r="B6022" s="18">
        <v>1</v>
      </c>
    </row>
    <row r="6023" spans="1:2" x14ac:dyDescent="0.3">
      <c r="A6023" s="17">
        <v>6020</v>
      </c>
      <c r="B6023" s="18">
        <v>1</v>
      </c>
    </row>
    <row r="6024" spans="1:2" x14ac:dyDescent="0.3">
      <c r="A6024" s="17">
        <v>6021</v>
      </c>
      <c r="B6024" s="18">
        <v>1</v>
      </c>
    </row>
    <row r="6025" spans="1:2" x14ac:dyDescent="0.3">
      <c r="A6025" s="17">
        <v>6022</v>
      </c>
      <c r="B6025" s="18">
        <v>1</v>
      </c>
    </row>
    <row r="6026" spans="1:2" x14ac:dyDescent="0.3">
      <c r="A6026" s="17">
        <v>6023</v>
      </c>
      <c r="B6026" s="18">
        <v>1</v>
      </c>
    </row>
    <row r="6027" spans="1:2" x14ac:dyDescent="0.3">
      <c r="A6027" s="17">
        <v>6024</v>
      </c>
      <c r="B6027" s="18">
        <v>1</v>
      </c>
    </row>
    <row r="6028" spans="1:2" x14ac:dyDescent="0.3">
      <c r="A6028" s="17">
        <v>6025</v>
      </c>
      <c r="B6028" s="18">
        <v>1</v>
      </c>
    </row>
    <row r="6029" spans="1:2" x14ac:dyDescent="0.3">
      <c r="A6029" s="17">
        <v>6026</v>
      </c>
      <c r="B6029" s="18">
        <v>1</v>
      </c>
    </row>
    <row r="6030" spans="1:2" x14ac:dyDescent="0.3">
      <c r="A6030" s="17">
        <v>6027</v>
      </c>
      <c r="B6030" s="18">
        <v>1</v>
      </c>
    </row>
    <row r="6031" spans="1:2" x14ac:dyDescent="0.3">
      <c r="A6031" s="17">
        <v>6028</v>
      </c>
      <c r="B6031" s="18">
        <v>1</v>
      </c>
    </row>
    <row r="6032" spans="1:2" x14ac:dyDescent="0.3">
      <c r="A6032" s="17">
        <v>6029</v>
      </c>
      <c r="B6032" s="18">
        <v>1</v>
      </c>
    </row>
    <row r="6033" spans="1:2" x14ac:dyDescent="0.3">
      <c r="A6033" s="17">
        <v>6030</v>
      </c>
      <c r="B6033" s="18">
        <v>1</v>
      </c>
    </row>
    <row r="6034" spans="1:2" x14ac:dyDescent="0.3">
      <c r="A6034" s="17">
        <v>6031</v>
      </c>
      <c r="B6034" s="18">
        <v>1</v>
      </c>
    </row>
    <row r="6035" spans="1:2" x14ac:dyDescent="0.3">
      <c r="A6035" s="17">
        <v>6032</v>
      </c>
      <c r="B6035" s="18">
        <v>1</v>
      </c>
    </row>
    <row r="6036" spans="1:2" x14ac:dyDescent="0.3">
      <c r="A6036" s="17">
        <v>6033</v>
      </c>
      <c r="B6036" s="18">
        <v>1</v>
      </c>
    </row>
    <row r="6037" spans="1:2" x14ac:dyDescent="0.3">
      <c r="A6037" s="17">
        <v>6034</v>
      </c>
      <c r="B6037" s="18">
        <v>1</v>
      </c>
    </row>
    <row r="6038" spans="1:2" x14ac:dyDescent="0.3">
      <c r="A6038" s="17">
        <v>6035</v>
      </c>
      <c r="B6038" s="18">
        <v>1</v>
      </c>
    </row>
    <row r="6039" spans="1:2" x14ac:dyDescent="0.3">
      <c r="A6039" s="17">
        <v>6036</v>
      </c>
      <c r="B6039" s="18">
        <v>1</v>
      </c>
    </row>
    <row r="6040" spans="1:2" x14ac:dyDescent="0.3">
      <c r="A6040" s="17">
        <v>6037</v>
      </c>
      <c r="B6040" s="18">
        <v>1</v>
      </c>
    </row>
    <row r="6041" spans="1:2" x14ac:dyDescent="0.3">
      <c r="A6041" s="17">
        <v>6038</v>
      </c>
      <c r="B6041" s="18">
        <v>1</v>
      </c>
    </row>
    <row r="6042" spans="1:2" x14ac:dyDescent="0.3">
      <c r="A6042" s="17">
        <v>6039</v>
      </c>
      <c r="B6042" s="18">
        <v>1</v>
      </c>
    </row>
    <row r="6043" spans="1:2" x14ac:dyDescent="0.3">
      <c r="A6043" s="17">
        <v>6040</v>
      </c>
      <c r="B6043" s="18">
        <v>1</v>
      </c>
    </row>
    <row r="6044" spans="1:2" x14ac:dyDescent="0.3">
      <c r="A6044" s="17">
        <v>6041</v>
      </c>
      <c r="B6044" s="18">
        <v>1</v>
      </c>
    </row>
    <row r="6045" spans="1:2" x14ac:dyDescent="0.3">
      <c r="A6045" s="17">
        <v>6042</v>
      </c>
      <c r="B6045" s="18">
        <v>1</v>
      </c>
    </row>
    <row r="6046" spans="1:2" x14ac:dyDescent="0.3">
      <c r="A6046" s="17">
        <v>6043</v>
      </c>
      <c r="B6046" s="18">
        <v>1</v>
      </c>
    </row>
    <row r="6047" spans="1:2" x14ac:dyDescent="0.3">
      <c r="A6047" s="17">
        <v>6044</v>
      </c>
      <c r="B6047" s="18">
        <v>1</v>
      </c>
    </row>
    <row r="6048" spans="1:2" x14ac:dyDescent="0.3">
      <c r="A6048" s="17">
        <v>6045</v>
      </c>
      <c r="B6048" s="18">
        <v>1</v>
      </c>
    </row>
    <row r="6049" spans="1:2" x14ac:dyDescent="0.3">
      <c r="A6049" s="17">
        <v>6046</v>
      </c>
      <c r="B6049" s="18">
        <v>1</v>
      </c>
    </row>
    <row r="6050" spans="1:2" x14ac:dyDescent="0.3">
      <c r="A6050" s="17">
        <v>6047</v>
      </c>
      <c r="B6050" s="18">
        <v>1</v>
      </c>
    </row>
    <row r="6051" spans="1:2" x14ac:dyDescent="0.3">
      <c r="A6051" s="17">
        <v>6048</v>
      </c>
      <c r="B6051" s="18">
        <v>1</v>
      </c>
    </row>
    <row r="6052" spans="1:2" x14ac:dyDescent="0.3">
      <c r="A6052" s="17">
        <v>6049</v>
      </c>
      <c r="B6052" s="18">
        <v>1</v>
      </c>
    </row>
    <row r="6053" spans="1:2" x14ac:dyDescent="0.3">
      <c r="A6053" s="17">
        <v>6050</v>
      </c>
      <c r="B6053" s="18">
        <v>1</v>
      </c>
    </row>
    <row r="6054" spans="1:2" x14ac:dyDescent="0.3">
      <c r="A6054" s="17">
        <v>6051</v>
      </c>
      <c r="B6054" s="18">
        <v>1</v>
      </c>
    </row>
    <row r="6055" spans="1:2" x14ac:dyDescent="0.3">
      <c r="A6055" s="17">
        <v>6052</v>
      </c>
      <c r="B6055" s="18">
        <v>1</v>
      </c>
    </row>
    <row r="6056" spans="1:2" x14ac:dyDescent="0.3">
      <c r="A6056" s="17">
        <v>6053</v>
      </c>
      <c r="B6056" s="18">
        <v>1</v>
      </c>
    </row>
    <row r="6057" spans="1:2" x14ac:dyDescent="0.3">
      <c r="A6057" s="17">
        <v>6054</v>
      </c>
      <c r="B6057" s="18">
        <v>1</v>
      </c>
    </row>
    <row r="6058" spans="1:2" x14ac:dyDescent="0.3">
      <c r="A6058" s="17">
        <v>6055</v>
      </c>
      <c r="B6058" s="18">
        <v>1</v>
      </c>
    </row>
    <row r="6059" spans="1:2" x14ac:dyDescent="0.3">
      <c r="A6059" s="17">
        <v>6056</v>
      </c>
      <c r="B6059" s="18">
        <v>1</v>
      </c>
    </row>
    <row r="6060" spans="1:2" x14ac:dyDescent="0.3">
      <c r="A6060" s="17">
        <v>6057</v>
      </c>
      <c r="B6060" s="18">
        <v>1</v>
      </c>
    </row>
    <row r="6061" spans="1:2" x14ac:dyDescent="0.3">
      <c r="A6061" s="17">
        <v>6058</v>
      </c>
      <c r="B6061" s="18">
        <v>1</v>
      </c>
    </row>
    <row r="6062" spans="1:2" x14ac:dyDescent="0.3">
      <c r="A6062" s="17">
        <v>6059</v>
      </c>
      <c r="B6062" s="18">
        <v>1</v>
      </c>
    </row>
    <row r="6063" spans="1:2" x14ac:dyDescent="0.3">
      <c r="A6063" s="17">
        <v>6060</v>
      </c>
      <c r="B6063" s="18">
        <v>1</v>
      </c>
    </row>
    <row r="6064" spans="1:2" x14ac:dyDescent="0.3">
      <c r="A6064" s="17">
        <v>6061</v>
      </c>
      <c r="B6064" s="18">
        <v>1</v>
      </c>
    </row>
    <row r="6065" spans="1:2" x14ac:dyDescent="0.3">
      <c r="A6065" s="17">
        <v>6062</v>
      </c>
      <c r="B6065" s="18">
        <v>1</v>
      </c>
    </row>
    <row r="6066" spans="1:2" x14ac:dyDescent="0.3">
      <c r="A6066" s="17">
        <v>6063</v>
      </c>
      <c r="B6066" s="18">
        <v>1</v>
      </c>
    </row>
    <row r="6067" spans="1:2" x14ac:dyDescent="0.3">
      <c r="A6067" s="17">
        <v>6064</v>
      </c>
      <c r="B6067" s="18">
        <v>1</v>
      </c>
    </row>
    <row r="6068" spans="1:2" x14ac:dyDescent="0.3">
      <c r="A6068" s="17">
        <v>6065</v>
      </c>
      <c r="B6068" s="18">
        <v>1</v>
      </c>
    </row>
    <row r="6069" spans="1:2" x14ac:dyDescent="0.3">
      <c r="A6069" s="17">
        <v>6066</v>
      </c>
      <c r="B6069" s="18">
        <v>1</v>
      </c>
    </row>
    <row r="6070" spans="1:2" x14ac:dyDescent="0.3">
      <c r="A6070" s="17">
        <v>6067</v>
      </c>
      <c r="B6070" s="18">
        <v>1</v>
      </c>
    </row>
    <row r="6071" spans="1:2" x14ac:dyDescent="0.3">
      <c r="A6071" s="17">
        <v>6068</v>
      </c>
      <c r="B6071" s="18">
        <v>1</v>
      </c>
    </row>
    <row r="6072" spans="1:2" x14ac:dyDescent="0.3">
      <c r="A6072" s="17">
        <v>6069</v>
      </c>
      <c r="B6072" s="18">
        <v>1</v>
      </c>
    </row>
    <row r="6073" spans="1:2" x14ac:dyDescent="0.3">
      <c r="A6073" s="17">
        <v>6070</v>
      </c>
      <c r="B6073" s="18">
        <v>1</v>
      </c>
    </row>
    <row r="6074" spans="1:2" x14ac:dyDescent="0.3">
      <c r="A6074" s="17">
        <v>6071</v>
      </c>
      <c r="B6074" s="18">
        <v>1</v>
      </c>
    </row>
    <row r="6075" spans="1:2" x14ac:dyDescent="0.3">
      <c r="A6075" s="17">
        <v>6072</v>
      </c>
      <c r="B6075" s="18">
        <v>1</v>
      </c>
    </row>
    <row r="6076" spans="1:2" x14ac:dyDescent="0.3">
      <c r="A6076" s="17">
        <v>6073</v>
      </c>
      <c r="B6076" s="18">
        <v>1</v>
      </c>
    </row>
    <row r="6077" spans="1:2" x14ac:dyDescent="0.3">
      <c r="A6077" s="17">
        <v>6074</v>
      </c>
      <c r="B6077" s="18">
        <v>1</v>
      </c>
    </row>
    <row r="6078" spans="1:2" x14ac:dyDescent="0.3">
      <c r="A6078" s="17">
        <v>6075</v>
      </c>
      <c r="B6078" s="18">
        <v>1</v>
      </c>
    </row>
    <row r="6079" spans="1:2" x14ac:dyDescent="0.3">
      <c r="A6079" s="17">
        <v>6076</v>
      </c>
      <c r="B6079" s="18">
        <v>1</v>
      </c>
    </row>
    <row r="6080" spans="1:2" x14ac:dyDescent="0.3">
      <c r="A6080" s="17">
        <v>6077</v>
      </c>
      <c r="B6080" s="18">
        <v>1</v>
      </c>
    </row>
    <row r="6081" spans="1:2" x14ac:dyDescent="0.3">
      <c r="A6081" s="17">
        <v>6078</v>
      </c>
      <c r="B6081" s="18">
        <v>1</v>
      </c>
    </row>
    <row r="6082" spans="1:2" x14ac:dyDescent="0.3">
      <c r="A6082" s="17">
        <v>6079</v>
      </c>
      <c r="B6082" s="18">
        <v>1</v>
      </c>
    </row>
    <row r="6083" spans="1:2" x14ac:dyDescent="0.3">
      <c r="A6083" s="17">
        <v>6080</v>
      </c>
      <c r="B6083" s="18">
        <v>1</v>
      </c>
    </row>
    <row r="6084" spans="1:2" x14ac:dyDescent="0.3">
      <c r="A6084" s="17">
        <v>6081</v>
      </c>
      <c r="B6084" s="18">
        <v>1</v>
      </c>
    </row>
    <row r="6085" spans="1:2" x14ac:dyDescent="0.3">
      <c r="A6085" s="17">
        <v>6082</v>
      </c>
      <c r="B6085" s="18">
        <v>1</v>
      </c>
    </row>
    <row r="6086" spans="1:2" x14ac:dyDescent="0.3">
      <c r="A6086" s="17">
        <v>6083</v>
      </c>
      <c r="B6086" s="18">
        <v>1</v>
      </c>
    </row>
    <row r="6087" spans="1:2" x14ac:dyDescent="0.3">
      <c r="A6087" s="17">
        <v>6084</v>
      </c>
      <c r="B6087" s="18">
        <v>1</v>
      </c>
    </row>
    <row r="6088" spans="1:2" x14ac:dyDescent="0.3">
      <c r="A6088" s="17">
        <v>6085</v>
      </c>
      <c r="B6088" s="18">
        <v>1</v>
      </c>
    </row>
    <row r="6089" spans="1:2" x14ac:dyDescent="0.3">
      <c r="A6089" s="17">
        <v>6086</v>
      </c>
      <c r="B6089" s="18">
        <v>1</v>
      </c>
    </row>
    <row r="6090" spans="1:2" x14ac:dyDescent="0.3">
      <c r="A6090" s="17">
        <v>6087</v>
      </c>
      <c r="B6090" s="18">
        <v>1</v>
      </c>
    </row>
    <row r="6091" spans="1:2" x14ac:dyDescent="0.3">
      <c r="A6091" s="17">
        <v>6088</v>
      </c>
      <c r="B6091" s="18">
        <v>1</v>
      </c>
    </row>
    <row r="6092" spans="1:2" x14ac:dyDescent="0.3">
      <c r="A6092" s="17">
        <v>6089</v>
      </c>
      <c r="B6092" s="18">
        <v>1</v>
      </c>
    </row>
    <row r="6093" spans="1:2" x14ac:dyDescent="0.3">
      <c r="A6093" s="17">
        <v>6090</v>
      </c>
      <c r="B6093" s="18">
        <v>1</v>
      </c>
    </row>
    <row r="6094" spans="1:2" x14ac:dyDescent="0.3">
      <c r="A6094" s="17">
        <v>6091</v>
      </c>
      <c r="B6094" s="18">
        <v>1</v>
      </c>
    </row>
    <row r="6095" spans="1:2" x14ac:dyDescent="0.3">
      <c r="A6095" s="17">
        <v>6092</v>
      </c>
      <c r="B6095" s="18">
        <v>1</v>
      </c>
    </row>
    <row r="6096" spans="1:2" x14ac:dyDescent="0.3">
      <c r="A6096" s="17">
        <v>6093</v>
      </c>
      <c r="B6096" s="18">
        <v>1</v>
      </c>
    </row>
    <row r="6097" spans="1:2" x14ac:dyDescent="0.3">
      <c r="A6097" s="17">
        <v>6094</v>
      </c>
      <c r="B6097" s="18">
        <v>1</v>
      </c>
    </row>
    <row r="6098" spans="1:2" x14ac:dyDescent="0.3">
      <c r="A6098" s="17">
        <v>6095</v>
      </c>
      <c r="B6098" s="18">
        <v>1</v>
      </c>
    </row>
    <row r="6099" spans="1:2" x14ac:dyDescent="0.3">
      <c r="A6099" s="17">
        <v>6096</v>
      </c>
      <c r="B6099" s="18">
        <v>1</v>
      </c>
    </row>
    <row r="6100" spans="1:2" x14ac:dyDescent="0.3">
      <c r="A6100" s="17">
        <v>6097</v>
      </c>
      <c r="B6100" s="18">
        <v>1</v>
      </c>
    </row>
    <row r="6101" spans="1:2" x14ac:dyDescent="0.3">
      <c r="A6101" s="17">
        <v>6098</v>
      </c>
      <c r="B6101" s="18">
        <v>1</v>
      </c>
    </row>
    <row r="6102" spans="1:2" x14ac:dyDescent="0.3">
      <c r="A6102" s="17">
        <v>6099</v>
      </c>
      <c r="B6102" s="18">
        <v>1</v>
      </c>
    </row>
    <row r="6103" spans="1:2" x14ac:dyDescent="0.3">
      <c r="A6103" s="17">
        <v>6100</v>
      </c>
      <c r="B6103" s="18">
        <v>1</v>
      </c>
    </row>
    <row r="6104" spans="1:2" x14ac:dyDescent="0.3">
      <c r="A6104" s="17">
        <v>6101</v>
      </c>
      <c r="B6104" s="18">
        <v>1</v>
      </c>
    </row>
    <row r="6105" spans="1:2" x14ac:dyDescent="0.3">
      <c r="A6105" s="17">
        <v>6102</v>
      </c>
      <c r="B6105" s="18">
        <v>1</v>
      </c>
    </row>
    <row r="6106" spans="1:2" x14ac:dyDescent="0.3">
      <c r="A6106" s="17">
        <v>6103</v>
      </c>
      <c r="B6106" s="18">
        <v>1</v>
      </c>
    </row>
    <row r="6107" spans="1:2" x14ac:dyDescent="0.3">
      <c r="A6107" s="17">
        <v>6104</v>
      </c>
      <c r="B6107" s="18">
        <v>1</v>
      </c>
    </row>
    <row r="6108" spans="1:2" x14ac:dyDescent="0.3">
      <c r="A6108" s="17">
        <v>6105</v>
      </c>
      <c r="B6108" s="18">
        <v>1</v>
      </c>
    </row>
    <row r="6109" spans="1:2" x14ac:dyDescent="0.3">
      <c r="A6109" s="17">
        <v>6106</v>
      </c>
      <c r="B6109" s="18">
        <v>1</v>
      </c>
    </row>
    <row r="6110" spans="1:2" x14ac:dyDescent="0.3">
      <c r="A6110" s="17">
        <v>6107</v>
      </c>
      <c r="B6110" s="18">
        <v>1</v>
      </c>
    </row>
    <row r="6111" spans="1:2" x14ac:dyDescent="0.3">
      <c r="A6111" s="17">
        <v>6108</v>
      </c>
      <c r="B6111" s="18">
        <v>1</v>
      </c>
    </row>
    <row r="6112" spans="1:2" x14ac:dyDescent="0.3">
      <c r="A6112" s="17">
        <v>6109</v>
      </c>
      <c r="B6112" s="18">
        <v>1</v>
      </c>
    </row>
    <row r="6113" spans="1:2" x14ac:dyDescent="0.3">
      <c r="A6113" s="17">
        <v>6110</v>
      </c>
      <c r="B6113" s="18">
        <v>1</v>
      </c>
    </row>
    <row r="6114" spans="1:2" x14ac:dyDescent="0.3">
      <c r="A6114" s="17">
        <v>6111</v>
      </c>
      <c r="B6114" s="18">
        <v>1</v>
      </c>
    </row>
    <row r="6115" spans="1:2" x14ac:dyDescent="0.3">
      <c r="A6115" s="17">
        <v>6112</v>
      </c>
      <c r="B6115" s="18">
        <v>1</v>
      </c>
    </row>
    <row r="6116" spans="1:2" x14ac:dyDescent="0.3">
      <c r="A6116" s="17">
        <v>6113</v>
      </c>
      <c r="B6116" s="18">
        <v>1</v>
      </c>
    </row>
    <row r="6117" spans="1:2" x14ac:dyDescent="0.3">
      <c r="A6117" s="17">
        <v>6114</v>
      </c>
      <c r="B6117" s="18">
        <v>1</v>
      </c>
    </row>
    <row r="6118" spans="1:2" x14ac:dyDescent="0.3">
      <c r="A6118" s="17">
        <v>6115</v>
      </c>
      <c r="B6118" s="18">
        <v>1</v>
      </c>
    </row>
    <row r="6119" spans="1:2" x14ac:dyDescent="0.3">
      <c r="A6119" s="17">
        <v>6116</v>
      </c>
      <c r="B6119" s="18">
        <v>1</v>
      </c>
    </row>
    <row r="6120" spans="1:2" x14ac:dyDescent="0.3">
      <c r="A6120" s="17">
        <v>6117</v>
      </c>
      <c r="B6120" s="18">
        <v>1</v>
      </c>
    </row>
    <row r="6121" spans="1:2" x14ac:dyDescent="0.3">
      <c r="A6121" s="17">
        <v>6118</v>
      </c>
      <c r="B6121" s="18">
        <v>1</v>
      </c>
    </row>
    <row r="6122" spans="1:2" x14ac:dyDescent="0.3">
      <c r="A6122" s="17">
        <v>6119</v>
      </c>
      <c r="B6122" s="18">
        <v>1</v>
      </c>
    </row>
    <row r="6123" spans="1:2" x14ac:dyDescent="0.3">
      <c r="A6123" s="17">
        <v>6120</v>
      </c>
      <c r="B6123" s="18">
        <v>1</v>
      </c>
    </row>
    <row r="6124" spans="1:2" x14ac:dyDescent="0.3">
      <c r="A6124" s="17">
        <v>6121</v>
      </c>
      <c r="B6124" s="18">
        <v>1</v>
      </c>
    </row>
    <row r="6125" spans="1:2" x14ac:dyDescent="0.3">
      <c r="A6125" s="17">
        <v>6122</v>
      </c>
      <c r="B6125" s="18">
        <v>1</v>
      </c>
    </row>
    <row r="6126" spans="1:2" x14ac:dyDescent="0.3">
      <c r="A6126" s="17">
        <v>6123</v>
      </c>
      <c r="B6126" s="18">
        <v>1</v>
      </c>
    </row>
    <row r="6127" spans="1:2" x14ac:dyDescent="0.3">
      <c r="A6127" s="17">
        <v>6124</v>
      </c>
      <c r="B6127" s="18">
        <v>1</v>
      </c>
    </row>
    <row r="6128" spans="1:2" x14ac:dyDescent="0.3">
      <c r="A6128" s="17">
        <v>6125</v>
      </c>
      <c r="B6128" s="18">
        <v>1</v>
      </c>
    </row>
    <row r="6129" spans="1:2" x14ac:dyDescent="0.3">
      <c r="A6129" s="17">
        <v>6126</v>
      </c>
      <c r="B6129" s="18">
        <v>1</v>
      </c>
    </row>
    <row r="6130" spans="1:2" x14ac:dyDescent="0.3">
      <c r="A6130" s="17">
        <v>6127</v>
      </c>
      <c r="B6130" s="18">
        <v>1</v>
      </c>
    </row>
    <row r="6131" spans="1:2" x14ac:dyDescent="0.3">
      <c r="A6131" s="17">
        <v>6128</v>
      </c>
      <c r="B6131" s="18">
        <v>1</v>
      </c>
    </row>
    <row r="6132" spans="1:2" x14ac:dyDescent="0.3">
      <c r="A6132" s="17">
        <v>6129</v>
      </c>
      <c r="B6132" s="18">
        <v>1</v>
      </c>
    </row>
    <row r="6133" spans="1:2" x14ac:dyDescent="0.3">
      <c r="A6133" s="17">
        <v>6130</v>
      </c>
      <c r="B6133" s="18">
        <v>1</v>
      </c>
    </row>
    <row r="6134" spans="1:2" x14ac:dyDescent="0.3">
      <c r="A6134" s="17">
        <v>6131</v>
      </c>
      <c r="B6134" s="18">
        <v>1</v>
      </c>
    </row>
    <row r="6135" spans="1:2" x14ac:dyDescent="0.3">
      <c r="A6135" s="17">
        <v>6132</v>
      </c>
      <c r="B6135" s="18">
        <v>1</v>
      </c>
    </row>
    <row r="6136" spans="1:2" x14ac:dyDescent="0.3">
      <c r="A6136" s="17">
        <v>6133</v>
      </c>
      <c r="B6136" s="18">
        <v>1</v>
      </c>
    </row>
    <row r="6137" spans="1:2" x14ac:dyDescent="0.3">
      <c r="A6137" s="17">
        <v>6134</v>
      </c>
      <c r="B6137" s="18">
        <v>1</v>
      </c>
    </row>
    <row r="6138" spans="1:2" x14ac:dyDescent="0.3">
      <c r="A6138" s="17">
        <v>6135</v>
      </c>
      <c r="B6138" s="18">
        <v>1</v>
      </c>
    </row>
    <row r="6139" spans="1:2" x14ac:dyDescent="0.3">
      <c r="A6139" s="17">
        <v>6136</v>
      </c>
      <c r="B6139" s="18">
        <v>1</v>
      </c>
    </row>
    <row r="6140" spans="1:2" x14ac:dyDescent="0.3">
      <c r="A6140" s="17">
        <v>6137</v>
      </c>
      <c r="B6140" s="18">
        <v>1</v>
      </c>
    </row>
    <row r="6141" spans="1:2" x14ac:dyDescent="0.3">
      <c r="A6141" s="17">
        <v>6138</v>
      </c>
      <c r="B6141" s="18">
        <v>1</v>
      </c>
    </row>
    <row r="6142" spans="1:2" x14ac:dyDescent="0.3">
      <c r="A6142" s="17">
        <v>6139</v>
      </c>
      <c r="B6142" s="18">
        <v>1</v>
      </c>
    </row>
    <row r="6143" spans="1:2" x14ac:dyDescent="0.3">
      <c r="A6143" s="17">
        <v>6140</v>
      </c>
      <c r="B6143" s="18">
        <v>1</v>
      </c>
    </row>
    <row r="6144" spans="1:2" x14ac:dyDescent="0.3">
      <c r="A6144" s="17">
        <v>6141</v>
      </c>
      <c r="B6144" s="18">
        <v>1</v>
      </c>
    </row>
    <row r="6145" spans="1:2" x14ac:dyDescent="0.3">
      <c r="A6145" s="17">
        <v>6142</v>
      </c>
      <c r="B6145" s="18">
        <v>1</v>
      </c>
    </row>
    <row r="6146" spans="1:2" x14ac:dyDescent="0.3">
      <c r="A6146" s="17">
        <v>6143</v>
      </c>
      <c r="B6146" s="18">
        <v>1</v>
      </c>
    </row>
    <row r="6147" spans="1:2" x14ac:dyDescent="0.3">
      <c r="A6147" s="17">
        <v>6144</v>
      </c>
      <c r="B6147" s="18">
        <v>1</v>
      </c>
    </row>
    <row r="6148" spans="1:2" x14ac:dyDescent="0.3">
      <c r="A6148" s="17">
        <v>6145</v>
      </c>
      <c r="B6148" s="18">
        <v>1</v>
      </c>
    </row>
    <row r="6149" spans="1:2" x14ac:dyDescent="0.3">
      <c r="A6149" s="17">
        <v>6146</v>
      </c>
      <c r="B6149" s="18">
        <v>1</v>
      </c>
    </row>
    <row r="6150" spans="1:2" x14ac:dyDescent="0.3">
      <c r="A6150" s="17">
        <v>6147</v>
      </c>
      <c r="B6150" s="18">
        <v>1</v>
      </c>
    </row>
    <row r="6151" spans="1:2" x14ac:dyDescent="0.3">
      <c r="A6151" s="17">
        <v>6148</v>
      </c>
      <c r="B6151" s="18">
        <v>1</v>
      </c>
    </row>
    <row r="6152" spans="1:2" x14ac:dyDescent="0.3">
      <c r="A6152" s="17">
        <v>6149</v>
      </c>
      <c r="B6152" s="18">
        <v>1</v>
      </c>
    </row>
    <row r="6153" spans="1:2" x14ac:dyDescent="0.3">
      <c r="A6153" s="17">
        <v>6150</v>
      </c>
      <c r="B6153" s="18">
        <v>1</v>
      </c>
    </row>
    <row r="6154" spans="1:2" x14ac:dyDescent="0.3">
      <c r="A6154" s="17">
        <v>6151</v>
      </c>
      <c r="B6154" s="18">
        <v>1</v>
      </c>
    </row>
    <row r="6155" spans="1:2" x14ac:dyDescent="0.3">
      <c r="A6155" s="17">
        <v>6152</v>
      </c>
      <c r="B6155" s="18">
        <v>1</v>
      </c>
    </row>
    <row r="6156" spans="1:2" x14ac:dyDescent="0.3">
      <c r="A6156" s="17">
        <v>6153</v>
      </c>
      <c r="B6156" s="18">
        <v>1</v>
      </c>
    </row>
    <row r="6157" spans="1:2" x14ac:dyDescent="0.3">
      <c r="A6157" s="17">
        <v>6154</v>
      </c>
      <c r="B6157" s="18">
        <v>1</v>
      </c>
    </row>
    <row r="6158" spans="1:2" x14ac:dyDescent="0.3">
      <c r="A6158" s="17">
        <v>6155</v>
      </c>
      <c r="B6158" s="18">
        <v>1</v>
      </c>
    </row>
    <row r="6159" spans="1:2" x14ac:dyDescent="0.3">
      <c r="A6159" s="17">
        <v>6156</v>
      </c>
      <c r="B6159" s="18">
        <v>1</v>
      </c>
    </row>
    <row r="6160" spans="1:2" x14ac:dyDescent="0.3">
      <c r="A6160" s="17">
        <v>6157</v>
      </c>
      <c r="B6160" s="18">
        <v>1</v>
      </c>
    </row>
    <row r="6161" spans="1:2" x14ac:dyDescent="0.3">
      <c r="A6161" s="17">
        <v>6158</v>
      </c>
      <c r="B6161" s="18">
        <v>1</v>
      </c>
    </row>
    <row r="6162" spans="1:2" x14ac:dyDescent="0.3">
      <c r="A6162" s="17">
        <v>6159</v>
      </c>
      <c r="B6162" s="18">
        <v>1</v>
      </c>
    </row>
    <row r="6163" spans="1:2" x14ac:dyDescent="0.3">
      <c r="A6163" s="17">
        <v>6160</v>
      </c>
      <c r="B6163" s="18">
        <v>1</v>
      </c>
    </row>
    <row r="6164" spans="1:2" x14ac:dyDescent="0.3">
      <c r="A6164" s="17">
        <v>6161</v>
      </c>
      <c r="B6164" s="18">
        <v>1</v>
      </c>
    </row>
    <row r="6165" spans="1:2" x14ac:dyDescent="0.3">
      <c r="A6165" s="17">
        <v>6162</v>
      </c>
      <c r="B6165" s="18">
        <v>1</v>
      </c>
    </row>
    <row r="6166" spans="1:2" x14ac:dyDescent="0.3">
      <c r="A6166" s="17">
        <v>6163</v>
      </c>
      <c r="B6166" s="18">
        <v>1</v>
      </c>
    </row>
    <row r="6167" spans="1:2" x14ac:dyDescent="0.3">
      <c r="A6167" s="17">
        <v>6164</v>
      </c>
      <c r="B6167" s="18">
        <v>1</v>
      </c>
    </row>
    <row r="6168" spans="1:2" x14ac:dyDescent="0.3">
      <c r="A6168" s="17">
        <v>6165</v>
      </c>
      <c r="B6168" s="18">
        <v>1</v>
      </c>
    </row>
    <row r="6169" spans="1:2" x14ac:dyDescent="0.3">
      <c r="A6169" s="17">
        <v>6166</v>
      </c>
      <c r="B6169" s="18">
        <v>1</v>
      </c>
    </row>
    <row r="6170" spans="1:2" x14ac:dyDescent="0.3">
      <c r="A6170" s="17">
        <v>6167</v>
      </c>
      <c r="B6170" s="18">
        <v>1</v>
      </c>
    </row>
    <row r="6171" spans="1:2" x14ac:dyDescent="0.3">
      <c r="A6171" s="17">
        <v>6168</v>
      </c>
      <c r="B6171" s="18">
        <v>1</v>
      </c>
    </row>
    <row r="6172" spans="1:2" x14ac:dyDescent="0.3">
      <c r="A6172" s="17">
        <v>6169</v>
      </c>
      <c r="B6172" s="18">
        <v>1</v>
      </c>
    </row>
    <row r="6173" spans="1:2" x14ac:dyDescent="0.3">
      <c r="A6173" s="17">
        <v>6170</v>
      </c>
      <c r="B6173" s="18">
        <v>1</v>
      </c>
    </row>
    <row r="6174" spans="1:2" x14ac:dyDescent="0.3">
      <c r="A6174" s="17">
        <v>6171</v>
      </c>
      <c r="B6174" s="18">
        <v>1</v>
      </c>
    </row>
    <row r="6175" spans="1:2" x14ac:dyDescent="0.3">
      <c r="A6175" s="17">
        <v>6172</v>
      </c>
      <c r="B6175" s="18">
        <v>1</v>
      </c>
    </row>
    <row r="6176" spans="1:2" x14ac:dyDescent="0.3">
      <c r="A6176" s="17">
        <v>6173</v>
      </c>
      <c r="B6176" s="18">
        <v>1</v>
      </c>
    </row>
    <row r="6177" spans="1:2" x14ac:dyDescent="0.3">
      <c r="A6177" s="17">
        <v>6174</v>
      </c>
      <c r="B6177" s="18">
        <v>1</v>
      </c>
    </row>
    <row r="6178" spans="1:2" x14ac:dyDescent="0.3">
      <c r="A6178" s="17">
        <v>6175</v>
      </c>
      <c r="B6178" s="18">
        <v>1</v>
      </c>
    </row>
    <row r="6179" spans="1:2" x14ac:dyDescent="0.3">
      <c r="A6179" s="17">
        <v>6176</v>
      </c>
      <c r="B6179" s="18">
        <v>1</v>
      </c>
    </row>
    <row r="6180" spans="1:2" x14ac:dyDescent="0.3">
      <c r="A6180" s="17">
        <v>6177</v>
      </c>
      <c r="B6180" s="18">
        <v>1</v>
      </c>
    </row>
    <row r="6181" spans="1:2" x14ac:dyDescent="0.3">
      <c r="A6181" s="17">
        <v>6178</v>
      </c>
      <c r="B6181" s="18">
        <v>1</v>
      </c>
    </row>
    <row r="6182" spans="1:2" x14ac:dyDescent="0.3">
      <c r="A6182" s="17">
        <v>6179</v>
      </c>
      <c r="B6182" s="18">
        <v>1</v>
      </c>
    </row>
    <row r="6183" spans="1:2" x14ac:dyDescent="0.3">
      <c r="A6183" s="17">
        <v>6180</v>
      </c>
      <c r="B6183" s="18">
        <v>1</v>
      </c>
    </row>
    <row r="6184" spans="1:2" x14ac:dyDescent="0.3">
      <c r="A6184" s="17">
        <v>6181</v>
      </c>
      <c r="B6184" s="18">
        <v>1</v>
      </c>
    </row>
    <row r="6185" spans="1:2" x14ac:dyDescent="0.3">
      <c r="A6185" s="17">
        <v>6182</v>
      </c>
      <c r="B6185" s="18">
        <v>1</v>
      </c>
    </row>
    <row r="6186" spans="1:2" x14ac:dyDescent="0.3">
      <c r="A6186" s="17">
        <v>6183</v>
      </c>
      <c r="B6186" s="18">
        <v>1</v>
      </c>
    </row>
    <row r="6187" spans="1:2" x14ac:dyDescent="0.3">
      <c r="A6187" s="17">
        <v>6184</v>
      </c>
      <c r="B6187" s="18">
        <v>1</v>
      </c>
    </row>
    <row r="6188" spans="1:2" x14ac:dyDescent="0.3">
      <c r="A6188" s="17">
        <v>6185</v>
      </c>
      <c r="B6188" s="18">
        <v>1</v>
      </c>
    </row>
    <row r="6189" spans="1:2" x14ac:dyDescent="0.3">
      <c r="A6189" s="17">
        <v>6186</v>
      </c>
      <c r="B6189" s="18">
        <v>1</v>
      </c>
    </row>
    <row r="6190" spans="1:2" x14ac:dyDescent="0.3">
      <c r="A6190" s="17">
        <v>6187</v>
      </c>
      <c r="B6190" s="18">
        <v>1</v>
      </c>
    </row>
    <row r="6191" spans="1:2" x14ac:dyDescent="0.3">
      <c r="A6191" s="17">
        <v>6188</v>
      </c>
      <c r="B6191" s="18">
        <v>1</v>
      </c>
    </row>
    <row r="6192" spans="1:2" x14ac:dyDescent="0.3">
      <c r="A6192" s="17">
        <v>6189</v>
      </c>
      <c r="B6192" s="18">
        <v>1</v>
      </c>
    </row>
    <row r="6193" spans="1:2" x14ac:dyDescent="0.3">
      <c r="A6193" s="17">
        <v>6190</v>
      </c>
      <c r="B6193" s="18">
        <v>1</v>
      </c>
    </row>
    <row r="6194" spans="1:2" x14ac:dyDescent="0.3">
      <c r="A6194" s="17">
        <v>6191</v>
      </c>
      <c r="B6194" s="18">
        <v>1</v>
      </c>
    </row>
    <row r="6195" spans="1:2" x14ac:dyDescent="0.3">
      <c r="A6195" s="17">
        <v>6192</v>
      </c>
      <c r="B6195" s="18">
        <v>1</v>
      </c>
    </row>
    <row r="6196" spans="1:2" x14ac:dyDescent="0.3">
      <c r="A6196" s="17">
        <v>6193</v>
      </c>
      <c r="B6196" s="18">
        <v>1</v>
      </c>
    </row>
    <row r="6197" spans="1:2" x14ac:dyDescent="0.3">
      <c r="A6197" s="17">
        <v>6194</v>
      </c>
      <c r="B6197" s="18">
        <v>1</v>
      </c>
    </row>
    <row r="6198" spans="1:2" x14ac:dyDescent="0.3">
      <c r="A6198" s="17">
        <v>6195</v>
      </c>
      <c r="B6198" s="18">
        <v>1</v>
      </c>
    </row>
    <row r="6199" spans="1:2" x14ac:dyDescent="0.3">
      <c r="A6199" s="17">
        <v>6196</v>
      </c>
      <c r="B6199" s="18">
        <v>1</v>
      </c>
    </row>
    <row r="6200" spans="1:2" x14ac:dyDescent="0.3">
      <c r="A6200" s="17">
        <v>6197</v>
      </c>
      <c r="B6200" s="18">
        <v>1</v>
      </c>
    </row>
    <row r="6201" spans="1:2" x14ac:dyDescent="0.3">
      <c r="A6201" s="17">
        <v>6198</v>
      </c>
      <c r="B6201" s="18">
        <v>1</v>
      </c>
    </row>
    <row r="6202" spans="1:2" x14ac:dyDescent="0.3">
      <c r="A6202" s="17">
        <v>6199</v>
      </c>
      <c r="B6202" s="18">
        <v>1</v>
      </c>
    </row>
    <row r="6203" spans="1:2" x14ac:dyDescent="0.3">
      <c r="A6203" s="17">
        <v>6200</v>
      </c>
      <c r="B6203" s="18">
        <v>1</v>
      </c>
    </row>
    <row r="6204" spans="1:2" x14ac:dyDescent="0.3">
      <c r="A6204" s="17">
        <v>6201</v>
      </c>
      <c r="B6204" s="18">
        <v>1</v>
      </c>
    </row>
    <row r="6205" spans="1:2" x14ac:dyDescent="0.3">
      <c r="A6205" s="17">
        <v>6202</v>
      </c>
      <c r="B6205" s="18">
        <v>1</v>
      </c>
    </row>
    <row r="6206" spans="1:2" x14ac:dyDescent="0.3">
      <c r="A6206" s="17">
        <v>6203</v>
      </c>
      <c r="B6206" s="18">
        <v>1</v>
      </c>
    </row>
    <row r="6207" spans="1:2" x14ac:dyDescent="0.3">
      <c r="A6207" s="17">
        <v>6204</v>
      </c>
      <c r="B6207" s="18">
        <v>1</v>
      </c>
    </row>
    <row r="6208" spans="1:2" x14ac:dyDescent="0.3">
      <c r="A6208" s="17">
        <v>6205</v>
      </c>
      <c r="B6208" s="18">
        <v>1</v>
      </c>
    </row>
    <row r="6209" spans="1:2" x14ac:dyDescent="0.3">
      <c r="A6209" s="17">
        <v>6206</v>
      </c>
      <c r="B6209" s="18">
        <v>1</v>
      </c>
    </row>
    <row r="6210" spans="1:2" x14ac:dyDescent="0.3">
      <c r="A6210" s="17">
        <v>6207</v>
      </c>
      <c r="B6210" s="18">
        <v>1</v>
      </c>
    </row>
    <row r="6211" spans="1:2" x14ac:dyDescent="0.3">
      <c r="A6211" s="17">
        <v>6208</v>
      </c>
      <c r="B6211" s="18">
        <v>1</v>
      </c>
    </row>
    <row r="6212" spans="1:2" x14ac:dyDescent="0.3">
      <c r="A6212" s="17">
        <v>6209</v>
      </c>
      <c r="B6212" s="18">
        <v>1</v>
      </c>
    </row>
    <row r="6213" spans="1:2" x14ac:dyDescent="0.3">
      <c r="A6213" s="17">
        <v>6210</v>
      </c>
      <c r="B6213" s="18">
        <v>1</v>
      </c>
    </row>
    <row r="6214" spans="1:2" x14ac:dyDescent="0.3">
      <c r="A6214" s="17">
        <v>6211</v>
      </c>
      <c r="B6214" s="18">
        <v>1</v>
      </c>
    </row>
    <row r="6215" spans="1:2" x14ac:dyDescent="0.3">
      <c r="A6215" s="17">
        <v>6212</v>
      </c>
      <c r="B6215" s="18">
        <v>1</v>
      </c>
    </row>
    <row r="6216" spans="1:2" x14ac:dyDescent="0.3">
      <c r="A6216" s="17">
        <v>6213</v>
      </c>
      <c r="B6216" s="18">
        <v>1</v>
      </c>
    </row>
    <row r="6217" spans="1:2" x14ac:dyDescent="0.3">
      <c r="A6217" s="17">
        <v>6214</v>
      </c>
      <c r="B6217" s="18">
        <v>1</v>
      </c>
    </row>
    <row r="6218" spans="1:2" x14ac:dyDescent="0.3">
      <c r="A6218" s="17">
        <v>6215</v>
      </c>
      <c r="B6218" s="18">
        <v>1</v>
      </c>
    </row>
    <row r="6219" spans="1:2" x14ac:dyDescent="0.3">
      <c r="A6219" s="17">
        <v>6216</v>
      </c>
      <c r="B6219" s="18">
        <v>1</v>
      </c>
    </row>
    <row r="6220" spans="1:2" x14ac:dyDescent="0.3">
      <c r="A6220" s="17">
        <v>6217</v>
      </c>
      <c r="B6220" s="18">
        <v>1</v>
      </c>
    </row>
    <row r="6221" spans="1:2" x14ac:dyDescent="0.3">
      <c r="A6221" s="17">
        <v>6218</v>
      </c>
      <c r="B6221" s="18">
        <v>1</v>
      </c>
    </row>
    <row r="6222" spans="1:2" x14ac:dyDescent="0.3">
      <c r="A6222" s="17">
        <v>6219</v>
      </c>
      <c r="B6222" s="18">
        <v>1</v>
      </c>
    </row>
    <row r="6223" spans="1:2" x14ac:dyDescent="0.3">
      <c r="A6223" s="17">
        <v>6220</v>
      </c>
      <c r="B6223" s="18">
        <v>1</v>
      </c>
    </row>
    <row r="6224" spans="1:2" x14ac:dyDescent="0.3">
      <c r="A6224" s="17">
        <v>6221</v>
      </c>
      <c r="B6224" s="18">
        <v>1</v>
      </c>
    </row>
    <row r="6225" spans="1:2" x14ac:dyDescent="0.3">
      <c r="A6225" s="17">
        <v>6222</v>
      </c>
      <c r="B6225" s="18">
        <v>1</v>
      </c>
    </row>
    <row r="6226" spans="1:2" x14ac:dyDescent="0.3">
      <c r="A6226" s="17">
        <v>6223</v>
      </c>
      <c r="B6226" s="18">
        <v>1</v>
      </c>
    </row>
    <row r="6227" spans="1:2" x14ac:dyDescent="0.3">
      <c r="A6227" s="17">
        <v>6224</v>
      </c>
      <c r="B6227" s="18">
        <v>1</v>
      </c>
    </row>
    <row r="6228" spans="1:2" x14ac:dyDescent="0.3">
      <c r="A6228" s="17">
        <v>6225</v>
      </c>
      <c r="B6228" s="18">
        <v>1</v>
      </c>
    </row>
    <row r="6229" spans="1:2" x14ac:dyDescent="0.3">
      <c r="A6229" s="17">
        <v>6226</v>
      </c>
      <c r="B6229" s="18">
        <v>1</v>
      </c>
    </row>
    <row r="6230" spans="1:2" x14ac:dyDescent="0.3">
      <c r="A6230" s="17">
        <v>6227</v>
      </c>
      <c r="B6230" s="18">
        <v>1</v>
      </c>
    </row>
    <row r="6231" spans="1:2" x14ac:dyDescent="0.3">
      <c r="A6231" s="17">
        <v>6228</v>
      </c>
      <c r="B6231" s="18">
        <v>1</v>
      </c>
    </row>
    <row r="6232" spans="1:2" x14ac:dyDescent="0.3">
      <c r="A6232" s="17">
        <v>6229</v>
      </c>
      <c r="B6232" s="18">
        <v>1</v>
      </c>
    </row>
    <row r="6233" spans="1:2" x14ac:dyDescent="0.3">
      <c r="A6233" s="17">
        <v>6230</v>
      </c>
      <c r="B6233" s="18">
        <v>1</v>
      </c>
    </row>
    <row r="6234" spans="1:2" x14ac:dyDescent="0.3">
      <c r="A6234" s="17">
        <v>6231</v>
      </c>
      <c r="B6234" s="18">
        <v>1</v>
      </c>
    </row>
    <row r="6235" spans="1:2" x14ac:dyDescent="0.3">
      <c r="A6235" s="17">
        <v>6232</v>
      </c>
      <c r="B6235" s="18">
        <v>1</v>
      </c>
    </row>
    <row r="6236" spans="1:2" x14ac:dyDescent="0.3">
      <c r="A6236" s="17">
        <v>6233</v>
      </c>
      <c r="B6236" s="18">
        <v>1</v>
      </c>
    </row>
    <row r="6237" spans="1:2" x14ac:dyDescent="0.3">
      <c r="A6237" s="17">
        <v>6234</v>
      </c>
      <c r="B6237" s="18">
        <v>1</v>
      </c>
    </row>
    <row r="6238" spans="1:2" x14ac:dyDescent="0.3">
      <c r="A6238" s="17">
        <v>6235</v>
      </c>
      <c r="B6238" s="18">
        <v>1</v>
      </c>
    </row>
    <row r="6239" spans="1:2" x14ac:dyDescent="0.3">
      <c r="A6239" s="17">
        <v>6236</v>
      </c>
      <c r="B6239" s="18">
        <v>1</v>
      </c>
    </row>
    <row r="6240" spans="1:2" x14ac:dyDescent="0.3">
      <c r="A6240" s="17">
        <v>6237</v>
      </c>
      <c r="B6240" s="18">
        <v>1</v>
      </c>
    </row>
    <row r="6241" spans="1:2" x14ac:dyDescent="0.3">
      <c r="A6241" s="17">
        <v>6238</v>
      </c>
      <c r="B6241" s="18">
        <v>1</v>
      </c>
    </row>
    <row r="6242" spans="1:2" x14ac:dyDescent="0.3">
      <c r="A6242" s="17">
        <v>6239</v>
      </c>
      <c r="B6242" s="18">
        <v>1</v>
      </c>
    </row>
    <row r="6243" spans="1:2" x14ac:dyDescent="0.3">
      <c r="A6243" s="17">
        <v>6240</v>
      </c>
      <c r="B6243" s="18">
        <v>1</v>
      </c>
    </row>
    <row r="6244" spans="1:2" x14ac:dyDescent="0.3">
      <c r="A6244" s="17">
        <v>6241</v>
      </c>
      <c r="B6244" s="18">
        <v>1</v>
      </c>
    </row>
    <row r="6245" spans="1:2" x14ac:dyDescent="0.3">
      <c r="A6245" s="17">
        <v>6242</v>
      </c>
      <c r="B6245" s="18">
        <v>1</v>
      </c>
    </row>
    <row r="6246" spans="1:2" x14ac:dyDescent="0.3">
      <c r="A6246" s="17">
        <v>6243</v>
      </c>
      <c r="B6246" s="18">
        <v>1</v>
      </c>
    </row>
    <row r="6247" spans="1:2" x14ac:dyDescent="0.3">
      <c r="A6247" s="17">
        <v>6244</v>
      </c>
      <c r="B6247" s="18">
        <v>1</v>
      </c>
    </row>
    <row r="6248" spans="1:2" x14ac:dyDescent="0.3">
      <c r="A6248" s="17">
        <v>6245</v>
      </c>
      <c r="B6248" s="18">
        <v>1</v>
      </c>
    </row>
    <row r="6249" spans="1:2" x14ac:dyDescent="0.3">
      <c r="A6249" s="17">
        <v>6246</v>
      </c>
      <c r="B6249" s="18">
        <v>1</v>
      </c>
    </row>
    <row r="6250" spans="1:2" x14ac:dyDescent="0.3">
      <c r="A6250" s="17">
        <v>6247</v>
      </c>
      <c r="B6250" s="18">
        <v>1</v>
      </c>
    </row>
    <row r="6251" spans="1:2" x14ac:dyDescent="0.3">
      <c r="A6251" s="17">
        <v>6248</v>
      </c>
      <c r="B6251" s="18">
        <v>1</v>
      </c>
    </row>
    <row r="6252" spans="1:2" x14ac:dyDescent="0.3">
      <c r="A6252" s="17">
        <v>6249</v>
      </c>
      <c r="B6252" s="18">
        <v>1</v>
      </c>
    </row>
    <row r="6253" spans="1:2" x14ac:dyDescent="0.3">
      <c r="A6253" s="17">
        <v>6250</v>
      </c>
      <c r="B6253" s="18">
        <v>1</v>
      </c>
    </row>
    <row r="6254" spans="1:2" x14ac:dyDescent="0.3">
      <c r="A6254" s="17">
        <v>6251</v>
      </c>
      <c r="B6254" s="18">
        <v>1</v>
      </c>
    </row>
    <row r="6255" spans="1:2" x14ac:dyDescent="0.3">
      <c r="A6255" s="17">
        <v>6252</v>
      </c>
      <c r="B6255" s="18">
        <v>1</v>
      </c>
    </row>
    <row r="6256" spans="1:2" x14ac:dyDescent="0.3">
      <c r="A6256" s="17">
        <v>6253</v>
      </c>
      <c r="B6256" s="18">
        <v>1</v>
      </c>
    </row>
    <row r="6257" spans="1:2" x14ac:dyDescent="0.3">
      <c r="A6257" s="17">
        <v>6254</v>
      </c>
      <c r="B6257" s="18">
        <v>1</v>
      </c>
    </row>
    <row r="6258" spans="1:2" x14ac:dyDescent="0.3">
      <c r="A6258" s="17">
        <v>6255</v>
      </c>
      <c r="B6258" s="18">
        <v>1</v>
      </c>
    </row>
    <row r="6259" spans="1:2" x14ac:dyDescent="0.3">
      <c r="A6259" s="17">
        <v>6256</v>
      </c>
      <c r="B6259" s="18">
        <v>1</v>
      </c>
    </row>
    <row r="6260" spans="1:2" x14ac:dyDescent="0.3">
      <c r="A6260" s="17">
        <v>6257</v>
      </c>
      <c r="B6260" s="18">
        <v>1</v>
      </c>
    </row>
    <row r="6261" spans="1:2" x14ac:dyDescent="0.3">
      <c r="A6261" s="17">
        <v>6258</v>
      </c>
      <c r="B6261" s="18">
        <v>1</v>
      </c>
    </row>
    <row r="6262" spans="1:2" x14ac:dyDescent="0.3">
      <c r="A6262" s="17">
        <v>6259</v>
      </c>
      <c r="B6262" s="18">
        <v>1</v>
      </c>
    </row>
    <row r="6263" spans="1:2" x14ac:dyDescent="0.3">
      <c r="A6263" s="17">
        <v>6260</v>
      </c>
      <c r="B6263" s="18">
        <v>1</v>
      </c>
    </row>
    <row r="6264" spans="1:2" x14ac:dyDescent="0.3">
      <c r="A6264" s="17">
        <v>6261</v>
      </c>
      <c r="B6264" s="18">
        <v>1</v>
      </c>
    </row>
    <row r="6265" spans="1:2" x14ac:dyDescent="0.3">
      <c r="A6265" s="17">
        <v>6262</v>
      </c>
      <c r="B6265" s="18">
        <v>1</v>
      </c>
    </row>
    <row r="6266" spans="1:2" x14ac:dyDescent="0.3">
      <c r="A6266" s="17">
        <v>6263</v>
      </c>
      <c r="B6266" s="18">
        <v>1</v>
      </c>
    </row>
    <row r="6267" spans="1:2" x14ac:dyDescent="0.3">
      <c r="A6267" s="17">
        <v>6264</v>
      </c>
      <c r="B6267" s="18">
        <v>1</v>
      </c>
    </row>
    <row r="6268" spans="1:2" x14ac:dyDescent="0.3">
      <c r="A6268" s="17">
        <v>6265</v>
      </c>
      <c r="B6268" s="18">
        <v>1</v>
      </c>
    </row>
    <row r="6269" spans="1:2" x14ac:dyDescent="0.3">
      <c r="A6269" s="17">
        <v>6266</v>
      </c>
      <c r="B6269" s="18">
        <v>1</v>
      </c>
    </row>
    <row r="6270" spans="1:2" x14ac:dyDescent="0.3">
      <c r="A6270" s="17">
        <v>6267</v>
      </c>
      <c r="B6270" s="18">
        <v>1</v>
      </c>
    </row>
    <row r="6271" spans="1:2" x14ac:dyDescent="0.3">
      <c r="A6271" s="17">
        <v>6268</v>
      </c>
      <c r="B6271" s="18">
        <v>1</v>
      </c>
    </row>
    <row r="6272" spans="1:2" x14ac:dyDescent="0.3">
      <c r="A6272" s="17">
        <v>6269</v>
      </c>
      <c r="B6272" s="18">
        <v>1</v>
      </c>
    </row>
    <row r="6273" spans="1:2" x14ac:dyDescent="0.3">
      <c r="A6273" s="17">
        <v>6270</v>
      </c>
      <c r="B6273" s="18">
        <v>1</v>
      </c>
    </row>
    <row r="6274" spans="1:2" x14ac:dyDescent="0.3">
      <c r="A6274" s="17">
        <v>6271</v>
      </c>
      <c r="B6274" s="18">
        <v>1</v>
      </c>
    </row>
    <row r="6275" spans="1:2" x14ac:dyDescent="0.3">
      <c r="A6275" s="17">
        <v>6272</v>
      </c>
      <c r="B6275" s="18">
        <v>1</v>
      </c>
    </row>
    <row r="6276" spans="1:2" x14ac:dyDescent="0.3">
      <c r="A6276" s="17">
        <v>6273</v>
      </c>
      <c r="B6276" s="18">
        <v>1</v>
      </c>
    </row>
    <row r="6277" spans="1:2" x14ac:dyDescent="0.3">
      <c r="A6277" s="17">
        <v>6274</v>
      </c>
      <c r="B6277" s="18">
        <v>1</v>
      </c>
    </row>
    <row r="6278" spans="1:2" x14ac:dyDescent="0.3">
      <c r="A6278" s="17">
        <v>6275</v>
      </c>
      <c r="B6278" s="18">
        <v>1</v>
      </c>
    </row>
    <row r="6279" spans="1:2" x14ac:dyDescent="0.3">
      <c r="A6279" s="17">
        <v>6276</v>
      </c>
      <c r="B6279" s="18">
        <v>1</v>
      </c>
    </row>
    <row r="6280" spans="1:2" x14ac:dyDescent="0.3">
      <c r="A6280" s="17">
        <v>6277</v>
      </c>
      <c r="B6280" s="18">
        <v>1</v>
      </c>
    </row>
    <row r="6281" spans="1:2" x14ac:dyDescent="0.3">
      <c r="A6281" s="17">
        <v>6278</v>
      </c>
      <c r="B6281" s="18">
        <v>1</v>
      </c>
    </row>
    <row r="6282" spans="1:2" x14ac:dyDescent="0.3">
      <c r="A6282" s="17">
        <v>6279</v>
      </c>
      <c r="B6282" s="18">
        <v>1</v>
      </c>
    </row>
    <row r="6283" spans="1:2" x14ac:dyDescent="0.3">
      <c r="A6283" s="17">
        <v>6280</v>
      </c>
      <c r="B6283" s="18">
        <v>1</v>
      </c>
    </row>
    <row r="6284" spans="1:2" x14ac:dyDescent="0.3">
      <c r="A6284" s="17">
        <v>6281</v>
      </c>
      <c r="B6284" s="18">
        <v>1</v>
      </c>
    </row>
    <row r="6285" spans="1:2" x14ac:dyDescent="0.3">
      <c r="A6285" s="17">
        <v>6282</v>
      </c>
      <c r="B6285" s="18">
        <v>1</v>
      </c>
    </row>
    <row r="6286" spans="1:2" x14ac:dyDescent="0.3">
      <c r="A6286" s="17">
        <v>6283</v>
      </c>
      <c r="B6286" s="18">
        <v>1</v>
      </c>
    </row>
    <row r="6287" spans="1:2" x14ac:dyDescent="0.3">
      <c r="A6287" s="17">
        <v>6284</v>
      </c>
      <c r="B6287" s="18">
        <v>1</v>
      </c>
    </row>
    <row r="6288" spans="1:2" x14ac:dyDescent="0.3">
      <c r="A6288" s="17">
        <v>6285</v>
      </c>
      <c r="B6288" s="18">
        <v>1</v>
      </c>
    </row>
    <row r="6289" spans="1:2" x14ac:dyDescent="0.3">
      <c r="A6289" s="17">
        <v>6286</v>
      </c>
      <c r="B6289" s="18">
        <v>1</v>
      </c>
    </row>
    <row r="6290" spans="1:2" x14ac:dyDescent="0.3">
      <c r="A6290" s="17">
        <v>6287</v>
      </c>
      <c r="B6290" s="18">
        <v>1</v>
      </c>
    </row>
    <row r="6291" spans="1:2" x14ac:dyDescent="0.3">
      <c r="A6291" s="17">
        <v>6288</v>
      </c>
      <c r="B6291" s="18">
        <v>1</v>
      </c>
    </row>
    <row r="6292" spans="1:2" x14ac:dyDescent="0.3">
      <c r="A6292" s="17">
        <v>6289</v>
      </c>
      <c r="B6292" s="18">
        <v>1</v>
      </c>
    </row>
    <row r="6293" spans="1:2" x14ac:dyDescent="0.3">
      <c r="A6293" s="17">
        <v>6290</v>
      </c>
      <c r="B6293" s="18">
        <v>1</v>
      </c>
    </row>
    <row r="6294" spans="1:2" x14ac:dyDescent="0.3">
      <c r="A6294" s="17">
        <v>6291</v>
      </c>
      <c r="B6294" s="18">
        <v>1</v>
      </c>
    </row>
    <row r="6295" spans="1:2" x14ac:dyDescent="0.3">
      <c r="A6295" s="17">
        <v>6292</v>
      </c>
      <c r="B6295" s="18">
        <v>1</v>
      </c>
    </row>
    <row r="6296" spans="1:2" x14ac:dyDescent="0.3">
      <c r="A6296" s="17">
        <v>6293</v>
      </c>
      <c r="B6296" s="18">
        <v>1</v>
      </c>
    </row>
    <row r="6297" spans="1:2" x14ac:dyDescent="0.3">
      <c r="A6297" s="17">
        <v>6294</v>
      </c>
      <c r="B6297" s="18">
        <v>1</v>
      </c>
    </row>
    <row r="6298" spans="1:2" x14ac:dyDescent="0.3">
      <c r="A6298" s="17">
        <v>6295</v>
      </c>
      <c r="B6298" s="18">
        <v>1</v>
      </c>
    </row>
    <row r="6299" spans="1:2" x14ac:dyDescent="0.3">
      <c r="A6299" s="17">
        <v>6296</v>
      </c>
      <c r="B6299" s="18">
        <v>1</v>
      </c>
    </row>
    <row r="6300" spans="1:2" x14ac:dyDescent="0.3">
      <c r="A6300" s="17">
        <v>6297</v>
      </c>
      <c r="B6300" s="18">
        <v>1</v>
      </c>
    </row>
    <row r="6301" spans="1:2" x14ac:dyDescent="0.3">
      <c r="A6301" s="17">
        <v>6298</v>
      </c>
      <c r="B6301" s="18">
        <v>1</v>
      </c>
    </row>
    <row r="6302" spans="1:2" x14ac:dyDescent="0.3">
      <c r="A6302" s="17">
        <v>6299</v>
      </c>
      <c r="B6302" s="18">
        <v>1</v>
      </c>
    </row>
    <row r="6303" spans="1:2" x14ac:dyDescent="0.3">
      <c r="A6303" s="17">
        <v>6300</v>
      </c>
      <c r="B6303" s="18">
        <v>1</v>
      </c>
    </row>
    <row r="6304" spans="1:2" x14ac:dyDescent="0.3">
      <c r="A6304" s="17">
        <v>6301</v>
      </c>
      <c r="B6304" s="18">
        <v>1</v>
      </c>
    </row>
    <row r="6305" spans="1:2" x14ac:dyDescent="0.3">
      <c r="A6305" s="17">
        <v>6302</v>
      </c>
      <c r="B6305" s="18">
        <v>1</v>
      </c>
    </row>
    <row r="6306" spans="1:2" x14ac:dyDescent="0.3">
      <c r="A6306" s="17">
        <v>6303</v>
      </c>
      <c r="B6306" s="18">
        <v>1</v>
      </c>
    </row>
    <row r="6307" spans="1:2" x14ac:dyDescent="0.3">
      <c r="A6307" s="17">
        <v>6304</v>
      </c>
      <c r="B6307" s="18">
        <v>1</v>
      </c>
    </row>
    <row r="6308" spans="1:2" x14ac:dyDescent="0.3">
      <c r="A6308" s="17">
        <v>6305</v>
      </c>
      <c r="B6308" s="18">
        <v>1</v>
      </c>
    </row>
    <row r="6309" spans="1:2" x14ac:dyDescent="0.3">
      <c r="A6309" s="17">
        <v>6306</v>
      </c>
      <c r="B6309" s="18">
        <v>1</v>
      </c>
    </row>
    <row r="6310" spans="1:2" x14ac:dyDescent="0.3">
      <c r="A6310" s="17">
        <v>6307</v>
      </c>
      <c r="B6310" s="18">
        <v>1</v>
      </c>
    </row>
    <row r="6311" spans="1:2" x14ac:dyDescent="0.3">
      <c r="A6311" s="17">
        <v>6308</v>
      </c>
      <c r="B6311" s="18">
        <v>1</v>
      </c>
    </row>
    <row r="6312" spans="1:2" x14ac:dyDescent="0.3">
      <c r="A6312" s="17">
        <v>6309</v>
      </c>
      <c r="B6312" s="18">
        <v>1</v>
      </c>
    </row>
    <row r="6313" spans="1:2" x14ac:dyDescent="0.3">
      <c r="A6313" s="17">
        <v>6310</v>
      </c>
      <c r="B6313" s="18">
        <v>1</v>
      </c>
    </row>
    <row r="6314" spans="1:2" x14ac:dyDescent="0.3">
      <c r="A6314" s="17">
        <v>6311</v>
      </c>
      <c r="B6314" s="18">
        <v>1</v>
      </c>
    </row>
    <row r="6315" spans="1:2" x14ac:dyDescent="0.3">
      <c r="A6315" s="17">
        <v>6312</v>
      </c>
      <c r="B6315" s="18">
        <v>1</v>
      </c>
    </row>
    <row r="6316" spans="1:2" x14ac:dyDescent="0.3">
      <c r="A6316" s="17">
        <v>6313</v>
      </c>
      <c r="B6316" s="18">
        <v>1</v>
      </c>
    </row>
    <row r="6317" spans="1:2" x14ac:dyDescent="0.3">
      <c r="A6317" s="17">
        <v>6314</v>
      </c>
      <c r="B6317" s="18">
        <v>1</v>
      </c>
    </row>
    <row r="6318" spans="1:2" x14ac:dyDescent="0.3">
      <c r="A6318" s="17">
        <v>6315</v>
      </c>
      <c r="B6318" s="18">
        <v>1</v>
      </c>
    </row>
    <row r="6319" spans="1:2" x14ac:dyDescent="0.3">
      <c r="A6319" s="17">
        <v>6316</v>
      </c>
      <c r="B6319" s="18">
        <v>1</v>
      </c>
    </row>
    <row r="6320" spans="1:2" x14ac:dyDescent="0.3">
      <c r="A6320" s="17">
        <v>6317</v>
      </c>
      <c r="B6320" s="18">
        <v>1</v>
      </c>
    </row>
    <row r="6321" spans="1:2" x14ac:dyDescent="0.3">
      <c r="A6321" s="17">
        <v>6318</v>
      </c>
      <c r="B6321" s="18">
        <v>1</v>
      </c>
    </row>
    <row r="6322" spans="1:2" x14ac:dyDescent="0.3">
      <c r="A6322" s="17">
        <v>6319</v>
      </c>
      <c r="B6322" s="18">
        <v>1</v>
      </c>
    </row>
    <row r="6323" spans="1:2" x14ac:dyDescent="0.3">
      <c r="A6323" s="17">
        <v>6320</v>
      </c>
      <c r="B6323" s="18">
        <v>1</v>
      </c>
    </row>
    <row r="6324" spans="1:2" x14ac:dyDescent="0.3">
      <c r="A6324" s="17">
        <v>6321</v>
      </c>
      <c r="B6324" s="18">
        <v>1</v>
      </c>
    </row>
    <row r="6325" spans="1:2" x14ac:dyDescent="0.3">
      <c r="A6325" s="17">
        <v>6322</v>
      </c>
      <c r="B6325" s="18">
        <v>1</v>
      </c>
    </row>
    <row r="6326" spans="1:2" x14ac:dyDescent="0.3">
      <c r="A6326" s="17">
        <v>6323</v>
      </c>
      <c r="B6326" s="18">
        <v>1</v>
      </c>
    </row>
    <row r="6327" spans="1:2" x14ac:dyDescent="0.3">
      <c r="A6327" s="17">
        <v>6324</v>
      </c>
      <c r="B6327" s="18">
        <v>1</v>
      </c>
    </row>
    <row r="6328" spans="1:2" x14ac:dyDescent="0.3">
      <c r="A6328" s="17">
        <v>6325</v>
      </c>
      <c r="B6328" s="18">
        <v>1</v>
      </c>
    </row>
    <row r="6329" spans="1:2" x14ac:dyDescent="0.3">
      <c r="A6329" s="17">
        <v>6326</v>
      </c>
      <c r="B6329" s="18">
        <v>1</v>
      </c>
    </row>
    <row r="6330" spans="1:2" x14ac:dyDescent="0.3">
      <c r="A6330" s="17">
        <v>6327</v>
      </c>
      <c r="B6330" s="18">
        <v>1</v>
      </c>
    </row>
    <row r="6331" spans="1:2" x14ac:dyDescent="0.3">
      <c r="A6331" s="17">
        <v>6328</v>
      </c>
      <c r="B6331" s="18">
        <v>1</v>
      </c>
    </row>
    <row r="6332" spans="1:2" x14ac:dyDescent="0.3">
      <c r="A6332" s="17">
        <v>6329</v>
      </c>
      <c r="B6332" s="18">
        <v>1</v>
      </c>
    </row>
    <row r="6333" spans="1:2" x14ac:dyDescent="0.3">
      <c r="A6333" s="17">
        <v>6330</v>
      </c>
      <c r="B6333" s="18">
        <v>1</v>
      </c>
    </row>
    <row r="6334" spans="1:2" x14ac:dyDescent="0.3">
      <c r="A6334" s="17">
        <v>6331</v>
      </c>
      <c r="B6334" s="18">
        <v>1</v>
      </c>
    </row>
    <row r="6335" spans="1:2" x14ac:dyDescent="0.3">
      <c r="A6335" s="17">
        <v>6332</v>
      </c>
      <c r="B6335" s="18">
        <v>1</v>
      </c>
    </row>
    <row r="6336" spans="1:2" x14ac:dyDescent="0.3">
      <c r="A6336" s="17">
        <v>6333</v>
      </c>
      <c r="B6336" s="18">
        <v>1</v>
      </c>
    </row>
    <row r="6337" spans="1:2" x14ac:dyDescent="0.3">
      <c r="A6337" s="17">
        <v>6334</v>
      </c>
      <c r="B6337" s="18">
        <v>1</v>
      </c>
    </row>
    <row r="6338" spans="1:2" x14ac:dyDescent="0.3">
      <c r="A6338" s="17">
        <v>6335</v>
      </c>
      <c r="B6338" s="18">
        <v>1</v>
      </c>
    </row>
    <row r="6339" spans="1:2" x14ac:dyDescent="0.3">
      <c r="A6339" s="17">
        <v>6336</v>
      </c>
      <c r="B6339" s="18">
        <v>1</v>
      </c>
    </row>
    <row r="6340" spans="1:2" x14ac:dyDescent="0.3">
      <c r="A6340" s="17">
        <v>6337</v>
      </c>
      <c r="B6340" s="18">
        <v>1</v>
      </c>
    </row>
    <row r="6341" spans="1:2" x14ac:dyDescent="0.3">
      <c r="A6341" s="17">
        <v>6338</v>
      </c>
      <c r="B6341" s="18">
        <v>1</v>
      </c>
    </row>
    <row r="6342" spans="1:2" x14ac:dyDescent="0.3">
      <c r="A6342" s="17">
        <v>6339</v>
      </c>
      <c r="B6342" s="18">
        <v>1</v>
      </c>
    </row>
    <row r="6343" spans="1:2" x14ac:dyDescent="0.3">
      <c r="A6343" s="17">
        <v>6340</v>
      </c>
      <c r="B6343" s="18">
        <v>1</v>
      </c>
    </row>
    <row r="6344" spans="1:2" x14ac:dyDescent="0.3">
      <c r="A6344" s="17">
        <v>6341</v>
      </c>
      <c r="B6344" s="18">
        <v>1</v>
      </c>
    </row>
    <row r="6345" spans="1:2" x14ac:dyDescent="0.3">
      <c r="A6345" s="17">
        <v>6342</v>
      </c>
      <c r="B6345" s="18">
        <v>1</v>
      </c>
    </row>
    <row r="6346" spans="1:2" x14ac:dyDescent="0.3">
      <c r="A6346" s="17">
        <v>6343</v>
      </c>
      <c r="B6346" s="18">
        <v>1</v>
      </c>
    </row>
    <row r="6347" spans="1:2" x14ac:dyDescent="0.3">
      <c r="A6347" s="17">
        <v>6344</v>
      </c>
      <c r="B6347" s="18">
        <v>1</v>
      </c>
    </row>
    <row r="6348" spans="1:2" x14ac:dyDescent="0.3">
      <c r="A6348" s="17">
        <v>6345</v>
      </c>
      <c r="B6348" s="18">
        <v>1</v>
      </c>
    </row>
    <row r="6349" spans="1:2" x14ac:dyDescent="0.3">
      <c r="A6349" s="17">
        <v>6346</v>
      </c>
      <c r="B6349" s="18">
        <v>1</v>
      </c>
    </row>
    <row r="6350" spans="1:2" x14ac:dyDescent="0.3">
      <c r="A6350" s="17">
        <v>6347</v>
      </c>
      <c r="B6350" s="18">
        <v>1</v>
      </c>
    </row>
    <row r="6351" spans="1:2" x14ac:dyDescent="0.3">
      <c r="A6351" s="17">
        <v>6348</v>
      </c>
      <c r="B6351" s="18">
        <v>1</v>
      </c>
    </row>
    <row r="6352" spans="1:2" x14ac:dyDescent="0.3">
      <c r="A6352" s="17">
        <v>6349</v>
      </c>
      <c r="B6352" s="18">
        <v>1</v>
      </c>
    </row>
    <row r="6353" spans="1:2" x14ac:dyDescent="0.3">
      <c r="A6353" s="17">
        <v>6350</v>
      </c>
      <c r="B6353" s="18">
        <v>1</v>
      </c>
    </row>
    <row r="6354" spans="1:2" x14ac:dyDescent="0.3">
      <c r="A6354" s="17">
        <v>6351</v>
      </c>
      <c r="B6354" s="18">
        <v>1</v>
      </c>
    </row>
    <row r="6355" spans="1:2" x14ac:dyDescent="0.3">
      <c r="A6355" s="17">
        <v>6352</v>
      </c>
      <c r="B6355" s="18">
        <v>1</v>
      </c>
    </row>
    <row r="6356" spans="1:2" x14ac:dyDescent="0.3">
      <c r="A6356" s="17">
        <v>6353</v>
      </c>
      <c r="B6356" s="18">
        <v>1</v>
      </c>
    </row>
    <row r="6357" spans="1:2" x14ac:dyDescent="0.3">
      <c r="A6357" s="17">
        <v>6354</v>
      </c>
      <c r="B6357" s="18">
        <v>1</v>
      </c>
    </row>
    <row r="6358" spans="1:2" x14ac:dyDescent="0.3">
      <c r="A6358" s="17">
        <v>6355</v>
      </c>
      <c r="B6358" s="18">
        <v>1</v>
      </c>
    </row>
    <row r="6359" spans="1:2" x14ac:dyDescent="0.3">
      <c r="A6359" s="17">
        <v>6356</v>
      </c>
      <c r="B6359" s="18">
        <v>1</v>
      </c>
    </row>
    <row r="6360" spans="1:2" x14ac:dyDescent="0.3">
      <c r="A6360" s="17">
        <v>6357</v>
      </c>
      <c r="B6360" s="18">
        <v>1</v>
      </c>
    </row>
    <row r="6361" spans="1:2" x14ac:dyDescent="0.3">
      <c r="A6361" s="17">
        <v>6358</v>
      </c>
      <c r="B6361" s="18">
        <v>1</v>
      </c>
    </row>
    <row r="6362" spans="1:2" x14ac:dyDescent="0.3">
      <c r="A6362" s="17">
        <v>6359</v>
      </c>
      <c r="B6362" s="18">
        <v>1</v>
      </c>
    </row>
    <row r="6363" spans="1:2" x14ac:dyDescent="0.3">
      <c r="A6363" s="17">
        <v>6360</v>
      </c>
      <c r="B6363" s="18">
        <v>1</v>
      </c>
    </row>
    <row r="6364" spans="1:2" x14ac:dyDescent="0.3">
      <c r="A6364" s="17">
        <v>6361</v>
      </c>
      <c r="B6364" s="18">
        <v>1</v>
      </c>
    </row>
    <row r="6365" spans="1:2" x14ac:dyDescent="0.3">
      <c r="A6365" s="17">
        <v>6362</v>
      </c>
      <c r="B6365" s="18">
        <v>1</v>
      </c>
    </row>
    <row r="6366" spans="1:2" x14ac:dyDescent="0.3">
      <c r="A6366" s="17">
        <v>6363</v>
      </c>
      <c r="B6366" s="18">
        <v>1</v>
      </c>
    </row>
    <row r="6367" spans="1:2" x14ac:dyDescent="0.3">
      <c r="A6367" s="17">
        <v>6364</v>
      </c>
      <c r="B6367" s="18">
        <v>1</v>
      </c>
    </row>
    <row r="6368" spans="1:2" x14ac:dyDescent="0.3">
      <c r="A6368" s="17">
        <v>6365</v>
      </c>
      <c r="B6368" s="18">
        <v>1</v>
      </c>
    </row>
    <row r="6369" spans="1:2" x14ac:dyDescent="0.3">
      <c r="A6369" s="17">
        <v>6366</v>
      </c>
      <c r="B6369" s="18">
        <v>1</v>
      </c>
    </row>
    <row r="6370" spans="1:2" x14ac:dyDescent="0.3">
      <c r="A6370" s="17">
        <v>6367</v>
      </c>
      <c r="B6370" s="18">
        <v>1</v>
      </c>
    </row>
    <row r="6371" spans="1:2" x14ac:dyDescent="0.3">
      <c r="A6371" s="17">
        <v>6368</v>
      </c>
      <c r="B6371" s="18">
        <v>1</v>
      </c>
    </row>
    <row r="6372" spans="1:2" x14ac:dyDescent="0.3">
      <c r="A6372" s="17">
        <v>6369</v>
      </c>
      <c r="B6372" s="18">
        <v>1</v>
      </c>
    </row>
    <row r="6373" spans="1:2" x14ac:dyDescent="0.3">
      <c r="A6373" s="17">
        <v>6370</v>
      </c>
      <c r="B6373" s="18">
        <v>1</v>
      </c>
    </row>
    <row r="6374" spans="1:2" x14ac:dyDescent="0.3">
      <c r="A6374" s="17">
        <v>6371</v>
      </c>
      <c r="B6374" s="18">
        <v>1</v>
      </c>
    </row>
    <row r="6375" spans="1:2" x14ac:dyDescent="0.3">
      <c r="A6375" s="17">
        <v>6372</v>
      </c>
      <c r="B6375" s="18">
        <v>1</v>
      </c>
    </row>
    <row r="6376" spans="1:2" x14ac:dyDescent="0.3">
      <c r="A6376" s="17">
        <v>6373</v>
      </c>
      <c r="B6376" s="18">
        <v>1</v>
      </c>
    </row>
    <row r="6377" spans="1:2" x14ac:dyDescent="0.3">
      <c r="A6377" s="17">
        <v>6374</v>
      </c>
      <c r="B6377" s="18">
        <v>1</v>
      </c>
    </row>
    <row r="6378" spans="1:2" x14ac:dyDescent="0.3">
      <c r="A6378" s="17">
        <v>6375</v>
      </c>
      <c r="B6378" s="18">
        <v>1</v>
      </c>
    </row>
    <row r="6379" spans="1:2" x14ac:dyDescent="0.3">
      <c r="A6379" s="17">
        <v>6376</v>
      </c>
      <c r="B6379" s="18">
        <v>1</v>
      </c>
    </row>
    <row r="6380" spans="1:2" x14ac:dyDescent="0.3">
      <c r="A6380" s="17">
        <v>6377</v>
      </c>
      <c r="B6380" s="18">
        <v>1</v>
      </c>
    </row>
    <row r="6381" spans="1:2" x14ac:dyDescent="0.3">
      <c r="A6381" s="17">
        <v>6378</v>
      </c>
      <c r="B6381" s="18">
        <v>1</v>
      </c>
    </row>
    <row r="6382" spans="1:2" x14ac:dyDescent="0.3">
      <c r="A6382" s="17">
        <v>6379</v>
      </c>
      <c r="B6382" s="18">
        <v>1</v>
      </c>
    </row>
    <row r="6383" spans="1:2" x14ac:dyDescent="0.3">
      <c r="A6383" s="17">
        <v>6380</v>
      </c>
      <c r="B6383" s="18">
        <v>1</v>
      </c>
    </row>
    <row r="6384" spans="1:2" x14ac:dyDescent="0.3">
      <c r="A6384" s="17">
        <v>6381</v>
      </c>
      <c r="B6384" s="18">
        <v>1</v>
      </c>
    </row>
    <row r="6385" spans="1:2" x14ac:dyDescent="0.3">
      <c r="A6385" s="17">
        <v>6382</v>
      </c>
      <c r="B6385" s="18">
        <v>1</v>
      </c>
    </row>
    <row r="6386" spans="1:2" x14ac:dyDescent="0.3">
      <c r="A6386" s="17">
        <v>6383</v>
      </c>
      <c r="B6386" s="18">
        <v>1</v>
      </c>
    </row>
    <row r="6387" spans="1:2" x14ac:dyDescent="0.3">
      <c r="A6387" s="17">
        <v>6384</v>
      </c>
      <c r="B6387" s="18">
        <v>1</v>
      </c>
    </row>
    <row r="6388" spans="1:2" x14ac:dyDescent="0.3">
      <c r="A6388" s="17">
        <v>6385</v>
      </c>
      <c r="B6388" s="18">
        <v>1</v>
      </c>
    </row>
    <row r="6389" spans="1:2" x14ac:dyDescent="0.3">
      <c r="A6389" s="17">
        <v>6386</v>
      </c>
      <c r="B6389" s="18">
        <v>1</v>
      </c>
    </row>
    <row r="6390" spans="1:2" x14ac:dyDescent="0.3">
      <c r="A6390" s="17">
        <v>6387</v>
      </c>
      <c r="B6390" s="18">
        <v>1</v>
      </c>
    </row>
    <row r="6391" spans="1:2" x14ac:dyDescent="0.3">
      <c r="A6391" s="17">
        <v>6388</v>
      </c>
      <c r="B6391" s="18">
        <v>1</v>
      </c>
    </row>
    <row r="6392" spans="1:2" x14ac:dyDescent="0.3">
      <c r="A6392" s="17">
        <v>6389</v>
      </c>
      <c r="B6392" s="18">
        <v>1</v>
      </c>
    </row>
    <row r="6393" spans="1:2" x14ac:dyDescent="0.3">
      <c r="A6393" s="17">
        <v>6390</v>
      </c>
      <c r="B6393" s="18">
        <v>1</v>
      </c>
    </row>
    <row r="6394" spans="1:2" x14ac:dyDescent="0.3">
      <c r="A6394" s="17">
        <v>6391</v>
      </c>
      <c r="B6394" s="18">
        <v>1</v>
      </c>
    </row>
    <row r="6395" spans="1:2" x14ac:dyDescent="0.3">
      <c r="A6395" s="17">
        <v>6392</v>
      </c>
      <c r="B6395" s="18">
        <v>1</v>
      </c>
    </row>
    <row r="6396" spans="1:2" x14ac:dyDescent="0.3">
      <c r="A6396" s="17">
        <v>6393</v>
      </c>
      <c r="B6396" s="18">
        <v>1</v>
      </c>
    </row>
    <row r="6397" spans="1:2" x14ac:dyDescent="0.3">
      <c r="A6397" s="17">
        <v>6394</v>
      </c>
      <c r="B6397" s="18">
        <v>1</v>
      </c>
    </row>
    <row r="6398" spans="1:2" x14ac:dyDescent="0.3">
      <c r="A6398" s="17">
        <v>6395</v>
      </c>
      <c r="B6398" s="18">
        <v>1</v>
      </c>
    </row>
    <row r="6399" spans="1:2" x14ac:dyDescent="0.3">
      <c r="A6399" s="17">
        <v>6396</v>
      </c>
      <c r="B6399" s="18">
        <v>1</v>
      </c>
    </row>
    <row r="6400" spans="1:2" x14ac:dyDescent="0.3">
      <c r="A6400" s="17">
        <v>6397</v>
      </c>
      <c r="B6400" s="18">
        <v>1</v>
      </c>
    </row>
    <row r="6401" spans="1:2" x14ac:dyDescent="0.3">
      <c r="A6401" s="17">
        <v>6398</v>
      </c>
      <c r="B6401" s="18">
        <v>1</v>
      </c>
    </row>
    <row r="6402" spans="1:2" x14ac:dyDescent="0.3">
      <c r="A6402" s="17">
        <v>6399</v>
      </c>
      <c r="B6402" s="18">
        <v>1</v>
      </c>
    </row>
    <row r="6403" spans="1:2" x14ac:dyDescent="0.3">
      <c r="A6403" s="17">
        <v>6400</v>
      </c>
      <c r="B6403" s="18">
        <v>1</v>
      </c>
    </row>
    <row r="6404" spans="1:2" x14ac:dyDescent="0.3">
      <c r="A6404" s="17">
        <v>6401</v>
      </c>
      <c r="B6404" s="18">
        <v>1</v>
      </c>
    </row>
    <row r="6405" spans="1:2" x14ac:dyDescent="0.3">
      <c r="A6405" s="17">
        <v>6402</v>
      </c>
      <c r="B6405" s="18">
        <v>1</v>
      </c>
    </row>
    <row r="6406" spans="1:2" x14ac:dyDescent="0.3">
      <c r="A6406" s="17">
        <v>6403</v>
      </c>
      <c r="B6406" s="18">
        <v>1</v>
      </c>
    </row>
    <row r="6407" spans="1:2" x14ac:dyDescent="0.3">
      <c r="A6407" s="17">
        <v>6404</v>
      </c>
      <c r="B6407" s="18">
        <v>1</v>
      </c>
    </row>
    <row r="6408" spans="1:2" x14ac:dyDescent="0.3">
      <c r="A6408" s="17">
        <v>6405</v>
      </c>
      <c r="B6408" s="18">
        <v>1</v>
      </c>
    </row>
    <row r="6409" spans="1:2" x14ac:dyDescent="0.3">
      <c r="A6409" s="17">
        <v>6406</v>
      </c>
      <c r="B6409" s="18">
        <v>1</v>
      </c>
    </row>
    <row r="6410" spans="1:2" x14ac:dyDescent="0.3">
      <c r="A6410" s="17">
        <v>6407</v>
      </c>
      <c r="B6410" s="18">
        <v>1</v>
      </c>
    </row>
    <row r="6411" spans="1:2" x14ac:dyDescent="0.3">
      <c r="A6411" s="17">
        <v>6408</v>
      </c>
      <c r="B6411" s="18">
        <v>1</v>
      </c>
    </row>
    <row r="6412" spans="1:2" x14ac:dyDescent="0.3">
      <c r="A6412" s="17">
        <v>6409</v>
      </c>
      <c r="B6412" s="18">
        <v>1</v>
      </c>
    </row>
    <row r="6413" spans="1:2" x14ac:dyDescent="0.3">
      <c r="A6413" s="17">
        <v>6410</v>
      </c>
      <c r="B6413" s="18">
        <v>1</v>
      </c>
    </row>
    <row r="6414" spans="1:2" x14ac:dyDescent="0.3">
      <c r="A6414" s="17">
        <v>6411</v>
      </c>
      <c r="B6414" s="18">
        <v>1</v>
      </c>
    </row>
    <row r="6415" spans="1:2" x14ac:dyDescent="0.3">
      <c r="A6415" s="17">
        <v>6412</v>
      </c>
      <c r="B6415" s="18">
        <v>1</v>
      </c>
    </row>
    <row r="6416" spans="1:2" x14ac:dyDescent="0.3">
      <c r="A6416" s="17">
        <v>6413</v>
      </c>
      <c r="B6416" s="18">
        <v>1</v>
      </c>
    </row>
    <row r="6417" spans="1:2" x14ac:dyDescent="0.3">
      <c r="A6417" s="17">
        <v>6414</v>
      </c>
      <c r="B6417" s="18">
        <v>1</v>
      </c>
    </row>
    <row r="6418" spans="1:2" x14ac:dyDescent="0.3">
      <c r="A6418" s="17">
        <v>6415</v>
      </c>
      <c r="B6418" s="18">
        <v>1</v>
      </c>
    </row>
    <row r="6419" spans="1:2" x14ac:dyDescent="0.3">
      <c r="A6419" s="17">
        <v>6416</v>
      </c>
      <c r="B6419" s="18">
        <v>1</v>
      </c>
    </row>
    <row r="6420" spans="1:2" x14ac:dyDescent="0.3">
      <c r="A6420" s="17">
        <v>6417</v>
      </c>
      <c r="B6420" s="18">
        <v>1</v>
      </c>
    </row>
    <row r="6421" spans="1:2" x14ac:dyDescent="0.3">
      <c r="A6421" s="17">
        <v>6418</v>
      </c>
      <c r="B6421" s="18">
        <v>1</v>
      </c>
    </row>
    <row r="6422" spans="1:2" x14ac:dyDescent="0.3">
      <c r="A6422" s="17">
        <v>6419</v>
      </c>
      <c r="B6422" s="18">
        <v>1</v>
      </c>
    </row>
    <row r="6423" spans="1:2" x14ac:dyDescent="0.3">
      <c r="A6423" s="17">
        <v>6420</v>
      </c>
      <c r="B6423" s="18">
        <v>1</v>
      </c>
    </row>
    <row r="6424" spans="1:2" x14ac:dyDescent="0.3">
      <c r="A6424" s="17">
        <v>6421</v>
      </c>
      <c r="B6424" s="18">
        <v>1</v>
      </c>
    </row>
    <row r="6425" spans="1:2" x14ac:dyDescent="0.3">
      <c r="A6425" s="17">
        <v>6422</v>
      </c>
      <c r="B6425" s="18">
        <v>1</v>
      </c>
    </row>
    <row r="6426" spans="1:2" x14ac:dyDescent="0.3">
      <c r="A6426" s="17">
        <v>6423</v>
      </c>
      <c r="B6426" s="18">
        <v>1</v>
      </c>
    </row>
    <row r="6427" spans="1:2" x14ac:dyDescent="0.3">
      <c r="A6427" s="17">
        <v>6424</v>
      </c>
      <c r="B6427" s="18">
        <v>1</v>
      </c>
    </row>
    <row r="6428" spans="1:2" x14ac:dyDescent="0.3">
      <c r="A6428" s="17">
        <v>6425</v>
      </c>
      <c r="B6428" s="18">
        <v>1</v>
      </c>
    </row>
    <row r="6429" spans="1:2" x14ac:dyDescent="0.3">
      <c r="A6429" s="17">
        <v>6426</v>
      </c>
      <c r="B6429" s="18">
        <v>1</v>
      </c>
    </row>
    <row r="6430" spans="1:2" x14ac:dyDescent="0.3">
      <c r="A6430" s="17">
        <v>6427</v>
      </c>
      <c r="B6430" s="18">
        <v>1</v>
      </c>
    </row>
    <row r="6431" spans="1:2" x14ac:dyDescent="0.3">
      <c r="A6431" s="17">
        <v>6428</v>
      </c>
      <c r="B6431" s="18">
        <v>1</v>
      </c>
    </row>
    <row r="6432" spans="1:2" x14ac:dyDescent="0.3">
      <c r="A6432" s="17">
        <v>6429</v>
      </c>
      <c r="B6432" s="18">
        <v>1</v>
      </c>
    </row>
    <row r="6433" spans="1:2" x14ac:dyDescent="0.3">
      <c r="A6433" s="17">
        <v>6430</v>
      </c>
      <c r="B6433" s="18">
        <v>1</v>
      </c>
    </row>
    <row r="6434" spans="1:2" x14ac:dyDescent="0.3">
      <c r="A6434" s="17">
        <v>6431</v>
      </c>
      <c r="B6434" s="18">
        <v>1</v>
      </c>
    </row>
    <row r="6435" spans="1:2" x14ac:dyDescent="0.3">
      <c r="A6435" s="17">
        <v>6432</v>
      </c>
      <c r="B6435" s="18">
        <v>1</v>
      </c>
    </row>
    <row r="6436" spans="1:2" x14ac:dyDescent="0.3">
      <c r="A6436" s="17">
        <v>6433</v>
      </c>
      <c r="B6436" s="18">
        <v>1</v>
      </c>
    </row>
    <row r="6437" spans="1:2" x14ac:dyDescent="0.3">
      <c r="A6437" s="17">
        <v>6434</v>
      </c>
      <c r="B6437" s="18">
        <v>1</v>
      </c>
    </row>
    <row r="6438" spans="1:2" x14ac:dyDescent="0.3">
      <c r="A6438" s="17">
        <v>6435</v>
      </c>
      <c r="B6438" s="18">
        <v>1</v>
      </c>
    </row>
    <row r="6439" spans="1:2" x14ac:dyDescent="0.3">
      <c r="A6439" s="17">
        <v>6436</v>
      </c>
      <c r="B6439" s="18">
        <v>1</v>
      </c>
    </row>
    <row r="6440" spans="1:2" x14ac:dyDescent="0.3">
      <c r="A6440" s="17">
        <v>6437</v>
      </c>
      <c r="B6440" s="18">
        <v>1</v>
      </c>
    </row>
    <row r="6441" spans="1:2" x14ac:dyDescent="0.3">
      <c r="A6441" s="17">
        <v>6438</v>
      </c>
      <c r="B6441" s="18">
        <v>1</v>
      </c>
    </row>
    <row r="6442" spans="1:2" x14ac:dyDescent="0.3">
      <c r="A6442" s="17">
        <v>6439</v>
      </c>
      <c r="B6442" s="18">
        <v>1</v>
      </c>
    </row>
    <row r="6443" spans="1:2" x14ac:dyDescent="0.3">
      <c r="A6443" s="17">
        <v>6440</v>
      </c>
      <c r="B6443" s="18">
        <v>1</v>
      </c>
    </row>
    <row r="6444" spans="1:2" x14ac:dyDescent="0.3">
      <c r="A6444" s="17">
        <v>6441</v>
      </c>
      <c r="B6444" s="18">
        <v>1</v>
      </c>
    </row>
    <row r="6445" spans="1:2" x14ac:dyDescent="0.3">
      <c r="A6445" s="17">
        <v>6442</v>
      </c>
      <c r="B6445" s="18">
        <v>1</v>
      </c>
    </row>
    <row r="6446" spans="1:2" x14ac:dyDescent="0.3">
      <c r="A6446" s="17">
        <v>6443</v>
      </c>
      <c r="B6446" s="18">
        <v>1</v>
      </c>
    </row>
    <row r="6447" spans="1:2" x14ac:dyDescent="0.3">
      <c r="A6447" s="17">
        <v>6444</v>
      </c>
      <c r="B6447" s="18">
        <v>1</v>
      </c>
    </row>
    <row r="6448" spans="1:2" x14ac:dyDescent="0.3">
      <c r="A6448" s="17">
        <v>6445</v>
      </c>
      <c r="B6448" s="18">
        <v>1</v>
      </c>
    </row>
    <row r="6449" spans="1:2" x14ac:dyDescent="0.3">
      <c r="A6449" s="17">
        <v>6446</v>
      </c>
      <c r="B6449" s="18">
        <v>1</v>
      </c>
    </row>
    <row r="6450" spans="1:2" x14ac:dyDescent="0.3">
      <c r="A6450" s="17">
        <v>6447</v>
      </c>
      <c r="B6450" s="18">
        <v>1</v>
      </c>
    </row>
    <row r="6451" spans="1:2" x14ac:dyDescent="0.3">
      <c r="A6451" s="17">
        <v>6448</v>
      </c>
      <c r="B6451" s="18">
        <v>1</v>
      </c>
    </row>
    <row r="6452" spans="1:2" x14ac:dyDescent="0.3">
      <c r="A6452" s="17">
        <v>6449</v>
      </c>
      <c r="B6452" s="18">
        <v>1</v>
      </c>
    </row>
    <row r="6453" spans="1:2" x14ac:dyDescent="0.3">
      <c r="A6453" s="17">
        <v>6450</v>
      </c>
      <c r="B6453" s="18">
        <v>1</v>
      </c>
    </row>
    <row r="6454" spans="1:2" x14ac:dyDescent="0.3">
      <c r="A6454" s="17">
        <v>6451</v>
      </c>
      <c r="B6454" s="18">
        <v>1</v>
      </c>
    </row>
    <row r="6455" spans="1:2" x14ac:dyDescent="0.3">
      <c r="A6455" s="17">
        <v>6452</v>
      </c>
      <c r="B6455" s="18">
        <v>1</v>
      </c>
    </row>
    <row r="6456" spans="1:2" x14ac:dyDescent="0.3">
      <c r="A6456" s="17">
        <v>6453</v>
      </c>
      <c r="B6456" s="18">
        <v>1</v>
      </c>
    </row>
    <row r="6457" spans="1:2" x14ac:dyDescent="0.3">
      <c r="A6457" s="17">
        <v>6454</v>
      </c>
      <c r="B6457" s="18">
        <v>1</v>
      </c>
    </row>
    <row r="6458" spans="1:2" x14ac:dyDescent="0.3">
      <c r="A6458" s="17">
        <v>6455</v>
      </c>
      <c r="B6458" s="18">
        <v>1</v>
      </c>
    </row>
    <row r="6459" spans="1:2" x14ac:dyDescent="0.3">
      <c r="A6459" s="17">
        <v>6456</v>
      </c>
      <c r="B6459" s="18">
        <v>1</v>
      </c>
    </row>
    <row r="6460" spans="1:2" x14ac:dyDescent="0.3">
      <c r="A6460" s="17">
        <v>6457</v>
      </c>
      <c r="B6460" s="18">
        <v>1</v>
      </c>
    </row>
    <row r="6461" spans="1:2" x14ac:dyDescent="0.3">
      <c r="A6461" s="17">
        <v>6458</v>
      </c>
      <c r="B6461" s="18">
        <v>1</v>
      </c>
    </row>
    <row r="6462" spans="1:2" x14ac:dyDescent="0.3">
      <c r="A6462" s="17">
        <v>6459</v>
      </c>
      <c r="B6462" s="18">
        <v>1</v>
      </c>
    </row>
    <row r="6463" spans="1:2" x14ac:dyDescent="0.3">
      <c r="A6463" s="17">
        <v>6460</v>
      </c>
      <c r="B6463" s="18">
        <v>1</v>
      </c>
    </row>
    <row r="6464" spans="1:2" x14ac:dyDescent="0.3">
      <c r="A6464" s="17">
        <v>6461</v>
      </c>
      <c r="B6464" s="18">
        <v>1</v>
      </c>
    </row>
    <row r="6465" spans="1:2" x14ac:dyDescent="0.3">
      <c r="A6465" s="17">
        <v>6462</v>
      </c>
      <c r="B6465" s="18">
        <v>1</v>
      </c>
    </row>
    <row r="6466" spans="1:2" x14ac:dyDescent="0.3">
      <c r="A6466" s="17">
        <v>6463</v>
      </c>
      <c r="B6466" s="18">
        <v>1</v>
      </c>
    </row>
    <row r="6467" spans="1:2" x14ac:dyDescent="0.3">
      <c r="A6467" s="17">
        <v>6464</v>
      </c>
      <c r="B6467" s="18">
        <v>1</v>
      </c>
    </row>
    <row r="6468" spans="1:2" x14ac:dyDescent="0.3">
      <c r="A6468" s="17">
        <v>6465</v>
      </c>
      <c r="B6468" s="18">
        <v>1</v>
      </c>
    </row>
    <row r="6469" spans="1:2" x14ac:dyDescent="0.3">
      <c r="A6469" s="17">
        <v>6466</v>
      </c>
      <c r="B6469" s="18">
        <v>1</v>
      </c>
    </row>
    <row r="6470" spans="1:2" x14ac:dyDescent="0.3">
      <c r="A6470" s="17">
        <v>6467</v>
      </c>
      <c r="B6470" s="18">
        <v>1</v>
      </c>
    </row>
    <row r="6471" spans="1:2" x14ac:dyDescent="0.3">
      <c r="A6471" s="17">
        <v>6468</v>
      </c>
      <c r="B6471" s="18">
        <v>1</v>
      </c>
    </row>
    <row r="6472" spans="1:2" x14ac:dyDescent="0.3">
      <c r="A6472" s="17">
        <v>6469</v>
      </c>
      <c r="B6472" s="18">
        <v>1</v>
      </c>
    </row>
    <row r="6473" spans="1:2" x14ac:dyDescent="0.3">
      <c r="A6473" s="17">
        <v>6470</v>
      </c>
      <c r="B6473" s="18">
        <v>1</v>
      </c>
    </row>
    <row r="6474" spans="1:2" x14ac:dyDescent="0.3">
      <c r="A6474" s="17">
        <v>6471</v>
      </c>
      <c r="B6474" s="18">
        <v>1</v>
      </c>
    </row>
    <row r="6475" spans="1:2" x14ac:dyDescent="0.3">
      <c r="A6475" s="17">
        <v>6472</v>
      </c>
      <c r="B6475" s="18">
        <v>1</v>
      </c>
    </row>
    <row r="6476" spans="1:2" x14ac:dyDescent="0.3">
      <c r="A6476" s="17">
        <v>6473</v>
      </c>
      <c r="B6476" s="18">
        <v>1</v>
      </c>
    </row>
    <row r="6477" spans="1:2" x14ac:dyDescent="0.3">
      <c r="A6477" s="17">
        <v>6474</v>
      </c>
      <c r="B6477" s="18">
        <v>1</v>
      </c>
    </row>
    <row r="6478" spans="1:2" x14ac:dyDescent="0.3">
      <c r="A6478" s="17">
        <v>6475</v>
      </c>
      <c r="B6478" s="18">
        <v>1</v>
      </c>
    </row>
    <row r="6479" spans="1:2" x14ac:dyDescent="0.3">
      <c r="A6479" s="17">
        <v>6476</v>
      </c>
      <c r="B6479" s="18">
        <v>1</v>
      </c>
    </row>
    <row r="6480" spans="1:2" x14ac:dyDescent="0.3">
      <c r="A6480" s="17">
        <v>6477</v>
      </c>
      <c r="B6480" s="18">
        <v>1</v>
      </c>
    </row>
    <row r="6481" spans="1:2" x14ac:dyDescent="0.3">
      <c r="A6481" s="17">
        <v>6478</v>
      </c>
      <c r="B6481" s="18">
        <v>1</v>
      </c>
    </row>
    <row r="6482" spans="1:2" x14ac:dyDescent="0.3">
      <c r="A6482" s="17">
        <v>6479</v>
      </c>
      <c r="B6482" s="18">
        <v>1</v>
      </c>
    </row>
    <row r="6483" spans="1:2" x14ac:dyDescent="0.3">
      <c r="A6483" s="17">
        <v>6480</v>
      </c>
      <c r="B6483" s="18">
        <v>1</v>
      </c>
    </row>
    <row r="6484" spans="1:2" x14ac:dyDescent="0.3">
      <c r="A6484" s="17">
        <v>6481</v>
      </c>
      <c r="B6484" s="18">
        <v>1</v>
      </c>
    </row>
    <row r="6485" spans="1:2" x14ac:dyDescent="0.3">
      <c r="A6485" s="17">
        <v>6482</v>
      </c>
      <c r="B6485" s="18">
        <v>1</v>
      </c>
    </row>
    <row r="6486" spans="1:2" x14ac:dyDescent="0.3">
      <c r="A6486" s="17">
        <v>6483</v>
      </c>
      <c r="B6486" s="18">
        <v>1</v>
      </c>
    </row>
    <row r="6487" spans="1:2" x14ac:dyDescent="0.3">
      <c r="A6487" s="17">
        <v>6484</v>
      </c>
      <c r="B6487" s="18">
        <v>1</v>
      </c>
    </row>
    <row r="6488" spans="1:2" x14ac:dyDescent="0.3">
      <c r="A6488" s="17">
        <v>6485</v>
      </c>
      <c r="B6488" s="18">
        <v>1</v>
      </c>
    </row>
    <row r="6489" spans="1:2" x14ac:dyDescent="0.3">
      <c r="A6489" s="17">
        <v>6486</v>
      </c>
      <c r="B6489" s="18">
        <v>1</v>
      </c>
    </row>
    <row r="6490" spans="1:2" x14ac:dyDescent="0.3">
      <c r="A6490" s="17">
        <v>6487</v>
      </c>
      <c r="B6490" s="18">
        <v>1</v>
      </c>
    </row>
    <row r="6491" spans="1:2" x14ac:dyDescent="0.3">
      <c r="A6491" s="17">
        <v>6488</v>
      </c>
      <c r="B6491" s="18">
        <v>1</v>
      </c>
    </row>
    <row r="6492" spans="1:2" x14ac:dyDescent="0.3">
      <c r="A6492" s="17">
        <v>6489</v>
      </c>
      <c r="B6492" s="18">
        <v>1</v>
      </c>
    </row>
    <row r="6493" spans="1:2" x14ac:dyDescent="0.3">
      <c r="A6493" s="17">
        <v>6490</v>
      </c>
      <c r="B6493" s="18">
        <v>1</v>
      </c>
    </row>
    <row r="6494" spans="1:2" x14ac:dyDescent="0.3">
      <c r="A6494" s="17">
        <v>6491</v>
      </c>
      <c r="B6494" s="18">
        <v>1</v>
      </c>
    </row>
    <row r="6495" spans="1:2" x14ac:dyDescent="0.3">
      <c r="A6495" s="17">
        <v>6492</v>
      </c>
      <c r="B6495" s="18">
        <v>1</v>
      </c>
    </row>
    <row r="6496" spans="1:2" x14ac:dyDescent="0.3">
      <c r="A6496" s="17">
        <v>6493</v>
      </c>
      <c r="B6496" s="18">
        <v>1</v>
      </c>
    </row>
    <row r="6497" spans="1:2" x14ac:dyDescent="0.3">
      <c r="A6497" s="17">
        <v>6494</v>
      </c>
      <c r="B6497" s="18">
        <v>1</v>
      </c>
    </row>
    <row r="6498" spans="1:2" x14ac:dyDescent="0.3">
      <c r="A6498" s="17">
        <v>6495</v>
      </c>
      <c r="B6498" s="18">
        <v>1</v>
      </c>
    </row>
    <row r="6499" spans="1:2" x14ac:dyDescent="0.3">
      <c r="A6499" s="17">
        <v>6496</v>
      </c>
      <c r="B6499" s="18">
        <v>1</v>
      </c>
    </row>
    <row r="6500" spans="1:2" x14ac:dyDescent="0.3">
      <c r="A6500" s="17">
        <v>6497</v>
      </c>
      <c r="B6500" s="18">
        <v>1</v>
      </c>
    </row>
    <row r="6501" spans="1:2" x14ac:dyDescent="0.3">
      <c r="A6501" s="17">
        <v>6498</v>
      </c>
      <c r="B6501" s="18">
        <v>1</v>
      </c>
    </row>
    <row r="6502" spans="1:2" x14ac:dyDescent="0.3">
      <c r="A6502" s="17">
        <v>6499</v>
      </c>
      <c r="B6502" s="18">
        <v>1</v>
      </c>
    </row>
    <row r="6503" spans="1:2" x14ac:dyDescent="0.3">
      <c r="A6503" s="17">
        <v>6500</v>
      </c>
      <c r="B6503" s="18">
        <v>1</v>
      </c>
    </row>
    <row r="6504" spans="1:2" x14ac:dyDescent="0.3">
      <c r="A6504" s="17">
        <v>6501</v>
      </c>
      <c r="B6504" s="18">
        <v>1</v>
      </c>
    </row>
    <row r="6505" spans="1:2" x14ac:dyDescent="0.3">
      <c r="A6505" s="17">
        <v>6502</v>
      </c>
      <c r="B6505" s="18">
        <v>1</v>
      </c>
    </row>
    <row r="6506" spans="1:2" x14ac:dyDescent="0.3">
      <c r="A6506" s="17">
        <v>6503</v>
      </c>
      <c r="B6506" s="18">
        <v>1</v>
      </c>
    </row>
    <row r="6507" spans="1:2" x14ac:dyDescent="0.3">
      <c r="A6507" s="17">
        <v>6504</v>
      </c>
      <c r="B6507" s="18">
        <v>1</v>
      </c>
    </row>
    <row r="6508" spans="1:2" x14ac:dyDescent="0.3">
      <c r="A6508" s="17">
        <v>6505</v>
      </c>
      <c r="B6508" s="18">
        <v>1</v>
      </c>
    </row>
    <row r="6509" spans="1:2" x14ac:dyDescent="0.3">
      <c r="A6509" s="17">
        <v>6506</v>
      </c>
      <c r="B6509" s="18">
        <v>1</v>
      </c>
    </row>
    <row r="6510" spans="1:2" x14ac:dyDescent="0.3">
      <c r="A6510" s="17">
        <v>6507</v>
      </c>
      <c r="B6510" s="18">
        <v>1</v>
      </c>
    </row>
    <row r="6511" spans="1:2" x14ac:dyDescent="0.3">
      <c r="A6511" s="17">
        <v>6508</v>
      </c>
      <c r="B6511" s="18">
        <v>1</v>
      </c>
    </row>
    <row r="6512" spans="1:2" x14ac:dyDescent="0.3">
      <c r="A6512" s="17">
        <v>6509</v>
      </c>
      <c r="B6512" s="18">
        <v>1</v>
      </c>
    </row>
    <row r="6513" spans="1:2" x14ac:dyDescent="0.3">
      <c r="A6513" s="17">
        <v>6510</v>
      </c>
      <c r="B6513" s="18">
        <v>1</v>
      </c>
    </row>
    <row r="6514" spans="1:2" x14ac:dyDescent="0.3">
      <c r="A6514" s="17">
        <v>6511</v>
      </c>
      <c r="B6514" s="18">
        <v>1</v>
      </c>
    </row>
    <row r="6515" spans="1:2" x14ac:dyDescent="0.3">
      <c r="A6515" s="17">
        <v>6512</v>
      </c>
      <c r="B6515" s="18">
        <v>1</v>
      </c>
    </row>
    <row r="6516" spans="1:2" x14ac:dyDescent="0.3">
      <c r="A6516" s="17">
        <v>6513</v>
      </c>
      <c r="B6516" s="18">
        <v>1</v>
      </c>
    </row>
    <row r="6517" spans="1:2" x14ac:dyDescent="0.3">
      <c r="A6517" s="17">
        <v>6514</v>
      </c>
      <c r="B6517" s="18">
        <v>1</v>
      </c>
    </row>
    <row r="6518" spans="1:2" x14ac:dyDescent="0.3">
      <c r="A6518" s="17">
        <v>6515</v>
      </c>
      <c r="B6518" s="18">
        <v>1</v>
      </c>
    </row>
    <row r="6519" spans="1:2" x14ac:dyDescent="0.3">
      <c r="A6519" s="17">
        <v>6516</v>
      </c>
      <c r="B6519" s="18">
        <v>1</v>
      </c>
    </row>
    <row r="6520" spans="1:2" x14ac:dyDescent="0.3">
      <c r="A6520" s="17">
        <v>6517</v>
      </c>
      <c r="B6520" s="18">
        <v>1</v>
      </c>
    </row>
    <row r="6521" spans="1:2" x14ac:dyDescent="0.3">
      <c r="A6521" s="17">
        <v>6518</v>
      </c>
      <c r="B6521" s="18">
        <v>1</v>
      </c>
    </row>
    <row r="6522" spans="1:2" x14ac:dyDescent="0.3">
      <c r="A6522" s="17">
        <v>6519</v>
      </c>
      <c r="B6522" s="18">
        <v>1</v>
      </c>
    </row>
    <row r="6523" spans="1:2" x14ac:dyDescent="0.3">
      <c r="A6523" s="17">
        <v>6520</v>
      </c>
      <c r="B6523" s="18">
        <v>1</v>
      </c>
    </row>
    <row r="6524" spans="1:2" x14ac:dyDescent="0.3">
      <c r="A6524" s="17">
        <v>6521</v>
      </c>
      <c r="B6524" s="18">
        <v>1</v>
      </c>
    </row>
    <row r="6525" spans="1:2" x14ac:dyDescent="0.3">
      <c r="A6525" s="17">
        <v>6522</v>
      </c>
      <c r="B6525" s="18">
        <v>1</v>
      </c>
    </row>
    <row r="6526" spans="1:2" x14ac:dyDescent="0.3">
      <c r="A6526" s="17">
        <v>6523</v>
      </c>
      <c r="B6526" s="18">
        <v>1</v>
      </c>
    </row>
    <row r="6527" spans="1:2" x14ac:dyDescent="0.3">
      <c r="A6527" s="17">
        <v>6524</v>
      </c>
      <c r="B6527" s="18">
        <v>1</v>
      </c>
    </row>
    <row r="6528" spans="1:2" x14ac:dyDescent="0.3">
      <c r="A6528" s="17">
        <v>6525</v>
      </c>
      <c r="B6528" s="18">
        <v>1</v>
      </c>
    </row>
    <row r="6529" spans="1:2" x14ac:dyDescent="0.3">
      <c r="A6529" s="17">
        <v>6526</v>
      </c>
      <c r="B6529" s="18">
        <v>1</v>
      </c>
    </row>
    <row r="6530" spans="1:2" x14ac:dyDescent="0.3">
      <c r="A6530" s="17">
        <v>6527</v>
      </c>
      <c r="B6530" s="18">
        <v>1</v>
      </c>
    </row>
    <row r="6531" spans="1:2" x14ac:dyDescent="0.3">
      <c r="A6531" s="17">
        <v>6528</v>
      </c>
      <c r="B6531" s="18">
        <v>1</v>
      </c>
    </row>
    <row r="6532" spans="1:2" x14ac:dyDescent="0.3">
      <c r="A6532" s="17">
        <v>6529</v>
      </c>
      <c r="B6532" s="18">
        <v>1</v>
      </c>
    </row>
    <row r="6533" spans="1:2" x14ac:dyDescent="0.3">
      <c r="A6533" s="17">
        <v>6530</v>
      </c>
      <c r="B6533" s="18">
        <v>1</v>
      </c>
    </row>
    <row r="6534" spans="1:2" x14ac:dyDescent="0.3">
      <c r="A6534" s="17">
        <v>6531</v>
      </c>
      <c r="B6534" s="18">
        <v>1</v>
      </c>
    </row>
    <row r="6535" spans="1:2" x14ac:dyDescent="0.3">
      <c r="A6535" s="17">
        <v>6532</v>
      </c>
      <c r="B6535" s="18">
        <v>1</v>
      </c>
    </row>
    <row r="6536" spans="1:2" x14ac:dyDescent="0.3">
      <c r="A6536" s="17">
        <v>6533</v>
      </c>
      <c r="B6536" s="18">
        <v>1</v>
      </c>
    </row>
    <row r="6537" spans="1:2" x14ac:dyDescent="0.3">
      <c r="A6537" s="17">
        <v>6534</v>
      </c>
      <c r="B6537" s="18">
        <v>1</v>
      </c>
    </row>
    <row r="6538" spans="1:2" x14ac:dyDescent="0.3">
      <c r="A6538" s="17">
        <v>6535</v>
      </c>
      <c r="B6538" s="18">
        <v>1</v>
      </c>
    </row>
    <row r="6539" spans="1:2" x14ac:dyDescent="0.3">
      <c r="A6539" s="17">
        <v>6536</v>
      </c>
      <c r="B6539" s="18">
        <v>1</v>
      </c>
    </row>
    <row r="6540" spans="1:2" x14ac:dyDescent="0.3">
      <c r="A6540" s="17">
        <v>6537</v>
      </c>
      <c r="B6540" s="18">
        <v>1</v>
      </c>
    </row>
    <row r="6541" spans="1:2" x14ac:dyDescent="0.3">
      <c r="A6541" s="17">
        <v>6538</v>
      </c>
      <c r="B6541" s="18">
        <v>1</v>
      </c>
    </row>
    <row r="6542" spans="1:2" x14ac:dyDescent="0.3">
      <c r="A6542" s="17">
        <v>6539</v>
      </c>
      <c r="B6542" s="18">
        <v>1</v>
      </c>
    </row>
    <row r="6543" spans="1:2" x14ac:dyDescent="0.3">
      <c r="A6543" s="17">
        <v>6540</v>
      </c>
      <c r="B6543" s="18">
        <v>1</v>
      </c>
    </row>
    <row r="6544" spans="1:2" x14ac:dyDescent="0.3">
      <c r="A6544" s="17">
        <v>6541</v>
      </c>
      <c r="B6544" s="18">
        <v>1</v>
      </c>
    </row>
    <row r="6545" spans="1:2" x14ac:dyDescent="0.3">
      <c r="A6545" s="17">
        <v>6542</v>
      </c>
      <c r="B6545" s="18">
        <v>1</v>
      </c>
    </row>
    <row r="6546" spans="1:2" x14ac:dyDescent="0.3">
      <c r="A6546" s="17">
        <v>6543</v>
      </c>
      <c r="B6546" s="18">
        <v>1</v>
      </c>
    </row>
    <row r="6547" spans="1:2" x14ac:dyDescent="0.3">
      <c r="A6547" s="17">
        <v>6544</v>
      </c>
      <c r="B6547" s="18">
        <v>1</v>
      </c>
    </row>
    <row r="6548" spans="1:2" x14ac:dyDescent="0.3">
      <c r="A6548" s="17">
        <v>6545</v>
      </c>
      <c r="B6548" s="18">
        <v>1</v>
      </c>
    </row>
    <row r="6549" spans="1:2" x14ac:dyDescent="0.3">
      <c r="A6549" s="17">
        <v>6546</v>
      </c>
      <c r="B6549" s="18">
        <v>1</v>
      </c>
    </row>
    <row r="6550" spans="1:2" x14ac:dyDescent="0.3">
      <c r="A6550" s="17">
        <v>6547</v>
      </c>
      <c r="B6550" s="18">
        <v>1</v>
      </c>
    </row>
    <row r="6551" spans="1:2" x14ac:dyDescent="0.3">
      <c r="A6551" s="17">
        <v>6548</v>
      </c>
      <c r="B6551" s="18">
        <v>1</v>
      </c>
    </row>
    <row r="6552" spans="1:2" x14ac:dyDescent="0.3">
      <c r="A6552" s="17">
        <v>6549</v>
      </c>
      <c r="B6552" s="18">
        <v>1</v>
      </c>
    </row>
    <row r="6553" spans="1:2" x14ac:dyDescent="0.3">
      <c r="A6553" s="17">
        <v>6550</v>
      </c>
      <c r="B6553" s="18">
        <v>1</v>
      </c>
    </row>
    <row r="6554" spans="1:2" x14ac:dyDescent="0.3">
      <c r="A6554" s="17">
        <v>6551</v>
      </c>
      <c r="B6554" s="18">
        <v>1</v>
      </c>
    </row>
    <row r="6555" spans="1:2" x14ac:dyDescent="0.3">
      <c r="A6555" s="17">
        <v>6552</v>
      </c>
      <c r="B6555" s="18">
        <v>1</v>
      </c>
    </row>
    <row r="6556" spans="1:2" x14ac:dyDescent="0.3">
      <c r="A6556" s="17">
        <v>6553</v>
      </c>
      <c r="B6556" s="18">
        <v>1</v>
      </c>
    </row>
    <row r="6557" spans="1:2" x14ac:dyDescent="0.3">
      <c r="A6557" s="17">
        <v>6554</v>
      </c>
      <c r="B6557" s="18">
        <v>1</v>
      </c>
    </row>
    <row r="6558" spans="1:2" x14ac:dyDescent="0.3">
      <c r="A6558" s="17">
        <v>6555</v>
      </c>
      <c r="B6558" s="18">
        <v>1</v>
      </c>
    </row>
    <row r="6559" spans="1:2" x14ac:dyDescent="0.3">
      <c r="A6559" s="17">
        <v>6556</v>
      </c>
      <c r="B6559" s="18">
        <v>1</v>
      </c>
    </row>
    <row r="6560" spans="1:2" x14ac:dyDescent="0.3">
      <c r="A6560" s="17">
        <v>6557</v>
      </c>
      <c r="B6560" s="18">
        <v>1</v>
      </c>
    </row>
    <row r="6561" spans="1:2" x14ac:dyDescent="0.3">
      <c r="A6561" s="17">
        <v>6558</v>
      </c>
      <c r="B6561" s="18">
        <v>1</v>
      </c>
    </row>
    <row r="6562" spans="1:2" x14ac:dyDescent="0.3">
      <c r="A6562" s="17">
        <v>6559</v>
      </c>
      <c r="B6562" s="18">
        <v>1</v>
      </c>
    </row>
    <row r="6563" spans="1:2" x14ac:dyDescent="0.3">
      <c r="A6563" s="17">
        <v>6560</v>
      </c>
      <c r="B6563" s="18">
        <v>1</v>
      </c>
    </row>
    <row r="6564" spans="1:2" x14ac:dyDescent="0.3">
      <c r="A6564" s="17">
        <v>6561</v>
      </c>
      <c r="B6564" s="18">
        <v>1</v>
      </c>
    </row>
    <row r="6565" spans="1:2" x14ac:dyDescent="0.3">
      <c r="A6565" s="17">
        <v>6562</v>
      </c>
      <c r="B6565" s="18">
        <v>1</v>
      </c>
    </row>
    <row r="6566" spans="1:2" x14ac:dyDescent="0.3">
      <c r="A6566" s="17">
        <v>6563</v>
      </c>
      <c r="B6566" s="18">
        <v>1</v>
      </c>
    </row>
    <row r="6567" spans="1:2" x14ac:dyDescent="0.3">
      <c r="A6567" s="17">
        <v>6564</v>
      </c>
      <c r="B6567" s="18">
        <v>1</v>
      </c>
    </row>
    <row r="6568" spans="1:2" x14ac:dyDescent="0.3">
      <c r="A6568" s="17">
        <v>6565</v>
      </c>
      <c r="B6568" s="18">
        <v>1</v>
      </c>
    </row>
    <row r="6569" spans="1:2" x14ac:dyDescent="0.3">
      <c r="A6569" s="17">
        <v>6566</v>
      </c>
      <c r="B6569" s="18">
        <v>1</v>
      </c>
    </row>
    <row r="6570" spans="1:2" x14ac:dyDescent="0.3">
      <c r="A6570" s="17">
        <v>6567</v>
      </c>
      <c r="B6570" s="18">
        <v>1</v>
      </c>
    </row>
    <row r="6571" spans="1:2" x14ac:dyDescent="0.3">
      <c r="A6571" s="17">
        <v>6568</v>
      </c>
      <c r="B6571" s="18">
        <v>1</v>
      </c>
    </row>
    <row r="6572" spans="1:2" x14ac:dyDescent="0.3">
      <c r="A6572" s="17">
        <v>6569</v>
      </c>
      <c r="B6572" s="18">
        <v>1</v>
      </c>
    </row>
    <row r="6573" spans="1:2" x14ac:dyDescent="0.3">
      <c r="A6573" s="17">
        <v>6570</v>
      </c>
      <c r="B6573" s="18">
        <v>1</v>
      </c>
    </row>
    <row r="6574" spans="1:2" x14ac:dyDescent="0.3">
      <c r="A6574" s="17">
        <v>6571</v>
      </c>
      <c r="B6574" s="18">
        <v>1</v>
      </c>
    </row>
    <row r="6575" spans="1:2" x14ac:dyDescent="0.3">
      <c r="A6575" s="17">
        <v>6572</v>
      </c>
      <c r="B6575" s="18">
        <v>1</v>
      </c>
    </row>
    <row r="6576" spans="1:2" x14ac:dyDescent="0.3">
      <c r="A6576" s="17">
        <v>6573</v>
      </c>
      <c r="B6576" s="18">
        <v>1</v>
      </c>
    </row>
    <row r="6577" spans="1:2" x14ac:dyDescent="0.3">
      <c r="A6577" s="17">
        <v>6574</v>
      </c>
      <c r="B6577" s="18">
        <v>1</v>
      </c>
    </row>
    <row r="6578" spans="1:2" x14ac:dyDescent="0.3">
      <c r="A6578" s="17">
        <v>6575</v>
      </c>
      <c r="B6578" s="18">
        <v>1</v>
      </c>
    </row>
    <row r="6579" spans="1:2" x14ac:dyDescent="0.3">
      <c r="A6579" s="17">
        <v>6576</v>
      </c>
      <c r="B6579" s="18">
        <v>1</v>
      </c>
    </row>
    <row r="6580" spans="1:2" x14ac:dyDescent="0.3">
      <c r="A6580" s="17">
        <v>6577</v>
      </c>
      <c r="B6580" s="18">
        <v>1</v>
      </c>
    </row>
    <row r="6581" spans="1:2" x14ac:dyDescent="0.3">
      <c r="A6581" s="17">
        <v>6578</v>
      </c>
      <c r="B6581" s="18">
        <v>1</v>
      </c>
    </row>
    <row r="6582" spans="1:2" x14ac:dyDescent="0.3">
      <c r="A6582" s="17">
        <v>6579</v>
      </c>
      <c r="B6582" s="18">
        <v>1</v>
      </c>
    </row>
    <row r="6583" spans="1:2" x14ac:dyDescent="0.3">
      <c r="A6583" s="17">
        <v>6580</v>
      </c>
      <c r="B6583" s="18">
        <v>1</v>
      </c>
    </row>
    <row r="6584" spans="1:2" x14ac:dyDescent="0.3">
      <c r="A6584" s="17">
        <v>6581</v>
      </c>
      <c r="B6584" s="18">
        <v>1</v>
      </c>
    </row>
    <row r="6585" spans="1:2" x14ac:dyDescent="0.3">
      <c r="A6585" s="17">
        <v>6582</v>
      </c>
      <c r="B6585" s="18">
        <v>1</v>
      </c>
    </row>
    <row r="6586" spans="1:2" x14ac:dyDescent="0.3">
      <c r="A6586" s="17">
        <v>6583</v>
      </c>
      <c r="B6586" s="18">
        <v>1</v>
      </c>
    </row>
    <row r="6587" spans="1:2" x14ac:dyDescent="0.3">
      <c r="A6587" s="17">
        <v>6584</v>
      </c>
      <c r="B6587" s="18">
        <v>1</v>
      </c>
    </row>
    <row r="6588" spans="1:2" x14ac:dyDescent="0.3">
      <c r="A6588" s="17">
        <v>6585</v>
      </c>
      <c r="B6588" s="18">
        <v>1</v>
      </c>
    </row>
    <row r="6589" spans="1:2" x14ac:dyDescent="0.3">
      <c r="A6589" s="17">
        <v>6586</v>
      </c>
      <c r="B6589" s="18">
        <v>1</v>
      </c>
    </row>
    <row r="6590" spans="1:2" x14ac:dyDescent="0.3">
      <c r="A6590" s="17">
        <v>6587</v>
      </c>
      <c r="B6590" s="18">
        <v>1</v>
      </c>
    </row>
    <row r="6591" spans="1:2" x14ac:dyDescent="0.3">
      <c r="A6591" s="17">
        <v>6588</v>
      </c>
      <c r="B6591" s="18">
        <v>1</v>
      </c>
    </row>
    <row r="6592" spans="1:2" x14ac:dyDescent="0.3">
      <c r="A6592" s="17">
        <v>6589</v>
      </c>
      <c r="B6592" s="18">
        <v>1</v>
      </c>
    </row>
    <row r="6593" spans="1:2" x14ac:dyDescent="0.3">
      <c r="A6593" s="17">
        <v>6590</v>
      </c>
      <c r="B6593" s="18">
        <v>1</v>
      </c>
    </row>
    <row r="6594" spans="1:2" x14ac:dyDescent="0.3">
      <c r="A6594" s="17">
        <v>6591</v>
      </c>
      <c r="B6594" s="18">
        <v>1</v>
      </c>
    </row>
    <row r="6595" spans="1:2" x14ac:dyDescent="0.3">
      <c r="A6595" s="17">
        <v>6592</v>
      </c>
      <c r="B6595" s="18">
        <v>1</v>
      </c>
    </row>
    <row r="6596" spans="1:2" x14ac:dyDescent="0.3">
      <c r="A6596" s="17">
        <v>6593</v>
      </c>
      <c r="B6596" s="18">
        <v>1</v>
      </c>
    </row>
    <row r="6597" spans="1:2" x14ac:dyDescent="0.3">
      <c r="A6597" s="17">
        <v>6594</v>
      </c>
      <c r="B6597" s="18">
        <v>1</v>
      </c>
    </row>
    <row r="6598" spans="1:2" x14ac:dyDescent="0.3">
      <c r="A6598" s="17">
        <v>6595</v>
      </c>
      <c r="B6598" s="18">
        <v>1</v>
      </c>
    </row>
    <row r="6599" spans="1:2" x14ac:dyDescent="0.3">
      <c r="A6599" s="17">
        <v>6596</v>
      </c>
      <c r="B6599" s="18">
        <v>1</v>
      </c>
    </row>
    <row r="6600" spans="1:2" x14ac:dyDescent="0.3">
      <c r="A6600" s="17">
        <v>6597</v>
      </c>
      <c r="B6600" s="18">
        <v>1</v>
      </c>
    </row>
    <row r="6601" spans="1:2" x14ac:dyDescent="0.3">
      <c r="A6601" s="17">
        <v>6598</v>
      </c>
      <c r="B6601" s="18">
        <v>1</v>
      </c>
    </row>
    <row r="6602" spans="1:2" x14ac:dyDescent="0.3">
      <c r="A6602" s="17">
        <v>6599</v>
      </c>
      <c r="B6602" s="18">
        <v>1</v>
      </c>
    </row>
    <row r="6603" spans="1:2" x14ac:dyDescent="0.3">
      <c r="A6603" s="17">
        <v>6600</v>
      </c>
      <c r="B6603" s="18">
        <v>1</v>
      </c>
    </row>
    <row r="6604" spans="1:2" x14ac:dyDescent="0.3">
      <c r="A6604" s="17">
        <v>6601</v>
      </c>
      <c r="B6604" s="18">
        <v>1</v>
      </c>
    </row>
    <row r="6605" spans="1:2" x14ac:dyDescent="0.3">
      <c r="A6605" s="17">
        <v>6602</v>
      </c>
      <c r="B6605" s="18">
        <v>1</v>
      </c>
    </row>
    <row r="6606" spans="1:2" x14ac:dyDescent="0.3">
      <c r="A6606" s="17">
        <v>6603</v>
      </c>
      <c r="B6606" s="18">
        <v>1</v>
      </c>
    </row>
    <row r="6607" spans="1:2" x14ac:dyDescent="0.3">
      <c r="A6607" s="17">
        <v>6604</v>
      </c>
      <c r="B6607" s="18">
        <v>1</v>
      </c>
    </row>
    <row r="6608" spans="1:2" x14ac:dyDescent="0.3">
      <c r="A6608" s="17">
        <v>6605</v>
      </c>
      <c r="B6608" s="18">
        <v>1</v>
      </c>
    </row>
    <row r="6609" spans="1:2" x14ac:dyDescent="0.3">
      <c r="A6609" s="17">
        <v>6606</v>
      </c>
      <c r="B6609" s="18">
        <v>1</v>
      </c>
    </row>
    <row r="6610" spans="1:2" x14ac:dyDescent="0.3">
      <c r="A6610" s="17">
        <v>6607</v>
      </c>
      <c r="B6610" s="18">
        <v>1</v>
      </c>
    </row>
    <row r="6611" spans="1:2" x14ac:dyDescent="0.3">
      <c r="A6611" s="17">
        <v>6608</v>
      </c>
      <c r="B6611" s="18">
        <v>1</v>
      </c>
    </row>
    <row r="6612" spans="1:2" x14ac:dyDescent="0.3">
      <c r="A6612" s="17">
        <v>6609</v>
      </c>
      <c r="B6612" s="18">
        <v>1</v>
      </c>
    </row>
    <row r="6613" spans="1:2" x14ac:dyDescent="0.3">
      <c r="A6613" s="17">
        <v>6610</v>
      </c>
      <c r="B6613" s="18">
        <v>1</v>
      </c>
    </row>
    <row r="6614" spans="1:2" x14ac:dyDescent="0.3">
      <c r="A6614" s="17">
        <v>6611</v>
      </c>
      <c r="B6614" s="18">
        <v>1</v>
      </c>
    </row>
    <row r="6615" spans="1:2" x14ac:dyDescent="0.3">
      <c r="A6615" s="17">
        <v>6612</v>
      </c>
      <c r="B6615" s="18">
        <v>1</v>
      </c>
    </row>
    <row r="6616" spans="1:2" x14ac:dyDescent="0.3">
      <c r="A6616" s="17">
        <v>6613</v>
      </c>
      <c r="B6616" s="18">
        <v>1</v>
      </c>
    </row>
    <row r="6617" spans="1:2" x14ac:dyDescent="0.3">
      <c r="A6617" s="17">
        <v>6614</v>
      </c>
      <c r="B6617" s="18">
        <v>1</v>
      </c>
    </row>
    <row r="6618" spans="1:2" x14ac:dyDescent="0.3">
      <c r="A6618" s="17">
        <v>6615</v>
      </c>
      <c r="B6618" s="18">
        <v>1</v>
      </c>
    </row>
    <row r="6619" spans="1:2" x14ac:dyDescent="0.3">
      <c r="A6619" s="17">
        <v>6616</v>
      </c>
      <c r="B6619" s="18">
        <v>1</v>
      </c>
    </row>
    <row r="6620" spans="1:2" x14ac:dyDescent="0.3">
      <c r="A6620" s="17">
        <v>6617</v>
      </c>
      <c r="B6620" s="18">
        <v>1</v>
      </c>
    </row>
    <row r="6621" spans="1:2" x14ac:dyDescent="0.3">
      <c r="A6621" s="17">
        <v>6618</v>
      </c>
      <c r="B6621" s="18">
        <v>1</v>
      </c>
    </row>
    <row r="6622" spans="1:2" x14ac:dyDescent="0.3">
      <c r="A6622" s="17">
        <v>6619</v>
      </c>
      <c r="B6622" s="18">
        <v>1</v>
      </c>
    </row>
    <row r="6623" spans="1:2" x14ac:dyDescent="0.3">
      <c r="A6623" s="17">
        <v>6620</v>
      </c>
      <c r="B6623" s="18">
        <v>1</v>
      </c>
    </row>
    <row r="6624" spans="1:2" x14ac:dyDescent="0.3">
      <c r="A6624" s="17">
        <v>6621</v>
      </c>
      <c r="B6624" s="18">
        <v>1</v>
      </c>
    </row>
    <row r="6625" spans="1:2" x14ac:dyDescent="0.3">
      <c r="A6625" s="17">
        <v>6622</v>
      </c>
      <c r="B6625" s="18">
        <v>1</v>
      </c>
    </row>
    <row r="6626" spans="1:2" x14ac:dyDescent="0.3">
      <c r="A6626" s="17">
        <v>6623</v>
      </c>
      <c r="B6626" s="18">
        <v>1</v>
      </c>
    </row>
    <row r="6627" spans="1:2" x14ac:dyDescent="0.3">
      <c r="A6627" s="17">
        <v>6624</v>
      </c>
      <c r="B6627" s="18">
        <v>1</v>
      </c>
    </row>
    <row r="6628" spans="1:2" x14ac:dyDescent="0.3">
      <c r="A6628" s="17">
        <v>6625</v>
      </c>
      <c r="B6628" s="18">
        <v>1</v>
      </c>
    </row>
    <row r="6629" spans="1:2" x14ac:dyDescent="0.3">
      <c r="A6629" s="17">
        <v>6626</v>
      </c>
      <c r="B6629" s="18">
        <v>1</v>
      </c>
    </row>
    <row r="6630" spans="1:2" x14ac:dyDescent="0.3">
      <c r="A6630" s="17">
        <v>6627</v>
      </c>
      <c r="B6630" s="18">
        <v>1</v>
      </c>
    </row>
    <row r="6631" spans="1:2" x14ac:dyDescent="0.3">
      <c r="A6631" s="17">
        <v>6628</v>
      </c>
      <c r="B6631" s="18">
        <v>1</v>
      </c>
    </row>
    <row r="6632" spans="1:2" x14ac:dyDescent="0.3">
      <c r="A6632" s="17">
        <v>6629</v>
      </c>
      <c r="B6632" s="18">
        <v>1</v>
      </c>
    </row>
    <row r="6633" spans="1:2" x14ac:dyDescent="0.3">
      <c r="A6633" s="17">
        <v>6630</v>
      </c>
      <c r="B6633" s="18">
        <v>1</v>
      </c>
    </row>
    <row r="6634" spans="1:2" x14ac:dyDescent="0.3">
      <c r="A6634" s="17">
        <v>6631</v>
      </c>
      <c r="B6634" s="18">
        <v>1</v>
      </c>
    </row>
    <row r="6635" spans="1:2" x14ac:dyDescent="0.3">
      <c r="A6635" s="17">
        <v>6632</v>
      </c>
      <c r="B6635" s="18">
        <v>1</v>
      </c>
    </row>
    <row r="6636" spans="1:2" x14ac:dyDescent="0.3">
      <c r="A6636" s="17">
        <v>6633</v>
      </c>
      <c r="B6636" s="18">
        <v>1</v>
      </c>
    </row>
    <row r="6637" spans="1:2" x14ac:dyDescent="0.3">
      <c r="A6637" s="17">
        <v>6634</v>
      </c>
      <c r="B6637" s="18">
        <v>1</v>
      </c>
    </row>
    <row r="6638" spans="1:2" x14ac:dyDescent="0.3">
      <c r="A6638" s="17">
        <v>6635</v>
      </c>
      <c r="B6638" s="18">
        <v>1</v>
      </c>
    </row>
    <row r="6639" spans="1:2" x14ac:dyDescent="0.3">
      <c r="A6639" s="17">
        <v>6636</v>
      </c>
      <c r="B6639" s="18">
        <v>1</v>
      </c>
    </row>
    <row r="6640" spans="1:2" x14ac:dyDescent="0.3">
      <c r="A6640" s="17">
        <v>6637</v>
      </c>
      <c r="B6640" s="18">
        <v>1</v>
      </c>
    </row>
    <row r="6641" spans="1:2" x14ac:dyDescent="0.3">
      <c r="A6641" s="17">
        <v>6638</v>
      </c>
      <c r="B6641" s="18">
        <v>1</v>
      </c>
    </row>
    <row r="6642" spans="1:2" x14ac:dyDescent="0.3">
      <c r="A6642" s="17">
        <v>6639</v>
      </c>
      <c r="B6642" s="18">
        <v>1</v>
      </c>
    </row>
    <row r="6643" spans="1:2" x14ac:dyDescent="0.3">
      <c r="A6643" s="17">
        <v>6640</v>
      </c>
      <c r="B6643" s="18">
        <v>1</v>
      </c>
    </row>
    <row r="6644" spans="1:2" x14ac:dyDescent="0.3">
      <c r="A6644" s="17">
        <v>6641</v>
      </c>
      <c r="B6644" s="18">
        <v>1</v>
      </c>
    </row>
    <row r="6645" spans="1:2" x14ac:dyDescent="0.3">
      <c r="A6645" s="17">
        <v>6642</v>
      </c>
      <c r="B6645" s="18">
        <v>1</v>
      </c>
    </row>
    <row r="6646" spans="1:2" x14ac:dyDescent="0.3">
      <c r="A6646" s="17">
        <v>6643</v>
      </c>
      <c r="B6646" s="18">
        <v>1</v>
      </c>
    </row>
    <row r="6647" spans="1:2" x14ac:dyDescent="0.3">
      <c r="A6647" s="17">
        <v>6644</v>
      </c>
      <c r="B6647" s="18">
        <v>1</v>
      </c>
    </row>
    <row r="6648" spans="1:2" x14ac:dyDescent="0.3">
      <c r="A6648" s="17">
        <v>6645</v>
      </c>
      <c r="B6648" s="18">
        <v>1</v>
      </c>
    </row>
    <row r="6649" spans="1:2" x14ac:dyDescent="0.3">
      <c r="A6649" s="17">
        <v>6646</v>
      </c>
      <c r="B6649" s="18">
        <v>1</v>
      </c>
    </row>
    <row r="6650" spans="1:2" x14ac:dyDescent="0.3">
      <c r="A6650" s="17">
        <v>6647</v>
      </c>
      <c r="B6650" s="18">
        <v>1</v>
      </c>
    </row>
    <row r="6651" spans="1:2" x14ac:dyDescent="0.3">
      <c r="A6651" s="17">
        <v>6648</v>
      </c>
      <c r="B6651" s="18">
        <v>1</v>
      </c>
    </row>
    <row r="6652" spans="1:2" x14ac:dyDescent="0.3">
      <c r="A6652" s="17">
        <v>6649</v>
      </c>
      <c r="B6652" s="18">
        <v>1</v>
      </c>
    </row>
    <row r="6653" spans="1:2" x14ac:dyDescent="0.3">
      <c r="A6653" s="17">
        <v>6650</v>
      </c>
      <c r="B6653" s="18">
        <v>1</v>
      </c>
    </row>
    <row r="6654" spans="1:2" x14ac:dyDescent="0.3">
      <c r="A6654" s="17">
        <v>6651</v>
      </c>
      <c r="B6654" s="18">
        <v>1</v>
      </c>
    </row>
    <row r="6655" spans="1:2" x14ac:dyDescent="0.3">
      <c r="A6655" s="17">
        <v>6652</v>
      </c>
      <c r="B6655" s="18">
        <v>1</v>
      </c>
    </row>
    <row r="6656" spans="1:2" x14ac:dyDescent="0.3">
      <c r="A6656" s="17">
        <v>6653</v>
      </c>
      <c r="B6656" s="18">
        <v>1</v>
      </c>
    </row>
    <row r="6657" spans="1:2" x14ac:dyDescent="0.3">
      <c r="A6657" s="17">
        <v>6654</v>
      </c>
      <c r="B6657" s="18">
        <v>1</v>
      </c>
    </row>
    <row r="6658" spans="1:2" x14ac:dyDescent="0.3">
      <c r="A6658" s="17">
        <v>6655</v>
      </c>
      <c r="B6658" s="18">
        <v>1</v>
      </c>
    </row>
    <row r="6659" spans="1:2" x14ac:dyDescent="0.3">
      <c r="A6659" s="17">
        <v>6656</v>
      </c>
      <c r="B6659" s="18">
        <v>1</v>
      </c>
    </row>
    <row r="6660" spans="1:2" x14ac:dyDescent="0.3">
      <c r="A6660" s="17">
        <v>6657</v>
      </c>
      <c r="B6660" s="18">
        <v>1</v>
      </c>
    </row>
    <row r="6661" spans="1:2" x14ac:dyDescent="0.3">
      <c r="A6661" s="17">
        <v>6658</v>
      </c>
      <c r="B6661" s="18">
        <v>1</v>
      </c>
    </row>
    <row r="6662" spans="1:2" x14ac:dyDescent="0.3">
      <c r="A6662" s="17">
        <v>6659</v>
      </c>
      <c r="B6662" s="18">
        <v>1</v>
      </c>
    </row>
    <row r="6663" spans="1:2" x14ac:dyDescent="0.3">
      <c r="A6663" s="17">
        <v>6660</v>
      </c>
      <c r="B6663" s="18">
        <v>1</v>
      </c>
    </row>
    <row r="6664" spans="1:2" x14ac:dyDescent="0.3">
      <c r="A6664" s="17">
        <v>6661</v>
      </c>
      <c r="B6664" s="18">
        <v>1</v>
      </c>
    </row>
    <row r="6665" spans="1:2" x14ac:dyDescent="0.3">
      <c r="A6665" s="17">
        <v>6662</v>
      </c>
      <c r="B6665" s="18">
        <v>1</v>
      </c>
    </row>
    <row r="6666" spans="1:2" x14ac:dyDescent="0.3">
      <c r="A6666" s="17">
        <v>6663</v>
      </c>
      <c r="B6666" s="18">
        <v>1</v>
      </c>
    </row>
    <row r="6667" spans="1:2" x14ac:dyDescent="0.3">
      <c r="A6667" s="17">
        <v>6664</v>
      </c>
      <c r="B6667" s="18">
        <v>1</v>
      </c>
    </row>
    <row r="6668" spans="1:2" x14ac:dyDescent="0.3">
      <c r="A6668" s="17">
        <v>6665</v>
      </c>
      <c r="B6668" s="18">
        <v>1</v>
      </c>
    </row>
    <row r="6669" spans="1:2" x14ac:dyDescent="0.3">
      <c r="A6669" s="17">
        <v>6666</v>
      </c>
      <c r="B6669" s="18">
        <v>1</v>
      </c>
    </row>
    <row r="6670" spans="1:2" x14ac:dyDescent="0.3">
      <c r="A6670" s="17">
        <v>6667</v>
      </c>
      <c r="B6670" s="18">
        <v>1</v>
      </c>
    </row>
    <row r="6671" spans="1:2" x14ac:dyDescent="0.3">
      <c r="A6671" s="17">
        <v>6668</v>
      </c>
      <c r="B6671" s="18">
        <v>1</v>
      </c>
    </row>
    <row r="6672" spans="1:2" x14ac:dyDescent="0.3">
      <c r="A6672" s="17">
        <v>6669</v>
      </c>
      <c r="B6672" s="18">
        <v>1</v>
      </c>
    </row>
    <row r="6673" spans="1:2" x14ac:dyDescent="0.3">
      <c r="A6673" s="17">
        <v>6670</v>
      </c>
      <c r="B6673" s="18">
        <v>1</v>
      </c>
    </row>
    <row r="6674" spans="1:2" x14ac:dyDescent="0.3">
      <c r="A6674" s="17">
        <v>6671</v>
      </c>
      <c r="B6674" s="18">
        <v>1</v>
      </c>
    </row>
    <row r="6675" spans="1:2" x14ac:dyDescent="0.3">
      <c r="A6675" s="17">
        <v>6672</v>
      </c>
      <c r="B6675" s="18">
        <v>1</v>
      </c>
    </row>
    <row r="6676" spans="1:2" x14ac:dyDescent="0.3">
      <c r="A6676" s="17">
        <v>6673</v>
      </c>
      <c r="B6676" s="18">
        <v>1</v>
      </c>
    </row>
    <row r="6677" spans="1:2" x14ac:dyDescent="0.3">
      <c r="A6677" s="17">
        <v>6674</v>
      </c>
      <c r="B6677" s="18">
        <v>1</v>
      </c>
    </row>
    <row r="6678" spans="1:2" x14ac:dyDescent="0.3">
      <c r="A6678" s="17">
        <v>6675</v>
      </c>
      <c r="B6678" s="18">
        <v>1</v>
      </c>
    </row>
    <row r="6679" spans="1:2" x14ac:dyDescent="0.3">
      <c r="A6679" s="17">
        <v>6676</v>
      </c>
      <c r="B6679" s="18">
        <v>1</v>
      </c>
    </row>
    <row r="6680" spans="1:2" x14ac:dyDescent="0.3">
      <c r="A6680" s="17">
        <v>6677</v>
      </c>
      <c r="B6680" s="18">
        <v>1</v>
      </c>
    </row>
    <row r="6681" spans="1:2" x14ac:dyDescent="0.3">
      <c r="A6681" s="17">
        <v>6678</v>
      </c>
      <c r="B6681" s="18">
        <v>1</v>
      </c>
    </row>
    <row r="6682" spans="1:2" x14ac:dyDescent="0.3">
      <c r="A6682" s="17">
        <v>6679</v>
      </c>
      <c r="B6682" s="18">
        <v>1</v>
      </c>
    </row>
    <row r="6683" spans="1:2" x14ac:dyDescent="0.3">
      <c r="A6683" s="17">
        <v>6680</v>
      </c>
      <c r="B6683" s="18">
        <v>1</v>
      </c>
    </row>
    <row r="6684" spans="1:2" x14ac:dyDescent="0.3">
      <c r="A6684" s="17">
        <v>6681</v>
      </c>
      <c r="B6684" s="18">
        <v>1</v>
      </c>
    </row>
    <row r="6685" spans="1:2" x14ac:dyDescent="0.3">
      <c r="A6685" s="17">
        <v>6682</v>
      </c>
      <c r="B6685" s="18">
        <v>1</v>
      </c>
    </row>
    <row r="6686" spans="1:2" x14ac:dyDescent="0.3">
      <c r="A6686" s="17">
        <v>6683</v>
      </c>
      <c r="B6686" s="18">
        <v>1</v>
      </c>
    </row>
    <row r="6687" spans="1:2" x14ac:dyDescent="0.3">
      <c r="A6687" s="17">
        <v>6684</v>
      </c>
      <c r="B6687" s="18">
        <v>1</v>
      </c>
    </row>
    <row r="6688" spans="1:2" x14ac:dyDescent="0.3">
      <c r="A6688" s="17">
        <v>6685</v>
      </c>
      <c r="B6688" s="18">
        <v>1</v>
      </c>
    </row>
    <row r="6689" spans="1:2" x14ac:dyDescent="0.3">
      <c r="A6689" s="17">
        <v>6686</v>
      </c>
      <c r="B6689" s="18">
        <v>1</v>
      </c>
    </row>
    <row r="6690" spans="1:2" x14ac:dyDescent="0.3">
      <c r="A6690" s="17">
        <v>6687</v>
      </c>
      <c r="B6690" s="18">
        <v>1</v>
      </c>
    </row>
    <row r="6691" spans="1:2" x14ac:dyDescent="0.3">
      <c r="A6691" s="17">
        <v>6688</v>
      </c>
      <c r="B6691" s="18">
        <v>1</v>
      </c>
    </row>
    <row r="6692" spans="1:2" x14ac:dyDescent="0.3">
      <c r="A6692" s="17">
        <v>6689</v>
      </c>
      <c r="B6692" s="18">
        <v>1</v>
      </c>
    </row>
    <row r="6693" spans="1:2" x14ac:dyDescent="0.3">
      <c r="A6693" s="17">
        <v>6690</v>
      </c>
      <c r="B6693" s="18">
        <v>1</v>
      </c>
    </row>
    <row r="6694" spans="1:2" x14ac:dyDescent="0.3">
      <c r="A6694" s="17">
        <v>6691</v>
      </c>
      <c r="B6694" s="18">
        <v>1</v>
      </c>
    </row>
    <row r="6695" spans="1:2" x14ac:dyDescent="0.3">
      <c r="A6695" s="17">
        <v>6692</v>
      </c>
      <c r="B6695" s="18">
        <v>1</v>
      </c>
    </row>
    <row r="6696" spans="1:2" x14ac:dyDescent="0.3">
      <c r="A6696" s="17">
        <v>6693</v>
      </c>
      <c r="B6696" s="18">
        <v>1</v>
      </c>
    </row>
    <row r="6697" spans="1:2" x14ac:dyDescent="0.3">
      <c r="A6697" s="17">
        <v>6694</v>
      </c>
      <c r="B6697" s="18">
        <v>1</v>
      </c>
    </row>
    <row r="6698" spans="1:2" x14ac:dyDescent="0.3">
      <c r="A6698" s="17">
        <v>6695</v>
      </c>
      <c r="B6698" s="18">
        <v>1</v>
      </c>
    </row>
    <row r="6699" spans="1:2" x14ac:dyDescent="0.3">
      <c r="A6699" s="17">
        <v>6696</v>
      </c>
      <c r="B6699" s="18">
        <v>1</v>
      </c>
    </row>
    <row r="6700" spans="1:2" x14ac:dyDescent="0.3">
      <c r="A6700" s="17">
        <v>6697</v>
      </c>
      <c r="B6700" s="18">
        <v>1</v>
      </c>
    </row>
    <row r="6701" spans="1:2" x14ac:dyDescent="0.3">
      <c r="A6701" s="17">
        <v>6698</v>
      </c>
      <c r="B6701" s="18">
        <v>1</v>
      </c>
    </row>
    <row r="6702" spans="1:2" x14ac:dyDescent="0.3">
      <c r="A6702" s="17">
        <v>6699</v>
      </c>
      <c r="B6702" s="18">
        <v>1</v>
      </c>
    </row>
    <row r="6703" spans="1:2" x14ac:dyDescent="0.3">
      <c r="A6703" s="17">
        <v>6700</v>
      </c>
      <c r="B6703" s="18">
        <v>1</v>
      </c>
    </row>
    <row r="6704" spans="1:2" x14ac:dyDescent="0.3">
      <c r="A6704" s="17">
        <v>6701</v>
      </c>
      <c r="B6704" s="18">
        <v>1</v>
      </c>
    </row>
    <row r="6705" spans="1:2" x14ac:dyDescent="0.3">
      <c r="A6705" s="17">
        <v>6702</v>
      </c>
      <c r="B6705" s="18">
        <v>1</v>
      </c>
    </row>
    <row r="6706" spans="1:2" x14ac:dyDescent="0.3">
      <c r="A6706" s="17">
        <v>6703</v>
      </c>
      <c r="B6706" s="18">
        <v>1</v>
      </c>
    </row>
    <row r="6707" spans="1:2" x14ac:dyDescent="0.3">
      <c r="A6707" s="17">
        <v>6704</v>
      </c>
      <c r="B6707" s="18">
        <v>1</v>
      </c>
    </row>
    <row r="6708" spans="1:2" x14ac:dyDescent="0.3">
      <c r="A6708" s="17">
        <v>6705</v>
      </c>
      <c r="B6708" s="18">
        <v>1</v>
      </c>
    </row>
    <row r="6709" spans="1:2" x14ac:dyDescent="0.3">
      <c r="A6709" s="17">
        <v>6706</v>
      </c>
      <c r="B6709" s="18">
        <v>1</v>
      </c>
    </row>
    <row r="6710" spans="1:2" x14ac:dyDescent="0.3">
      <c r="A6710" s="17">
        <v>6707</v>
      </c>
      <c r="B6710" s="18">
        <v>1</v>
      </c>
    </row>
    <row r="6711" spans="1:2" x14ac:dyDescent="0.3">
      <c r="A6711" s="17">
        <v>6708</v>
      </c>
      <c r="B6711" s="18">
        <v>1</v>
      </c>
    </row>
    <row r="6712" spans="1:2" x14ac:dyDescent="0.3">
      <c r="A6712" s="17">
        <v>6709</v>
      </c>
      <c r="B6712" s="18">
        <v>1</v>
      </c>
    </row>
    <row r="6713" spans="1:2" x14ac:dyDescent="0.3">
      <c r="A6713" s="17">
        <v>6710</v>
      </c>
      <c r="B6713" s="18">
        <v>1</v>
      </c>
    </row>
    <row r="6714" spans="1:2" x14ac:dyDescent="0.3">
      <c r="A6714" s="17">
        <v>6711</v>
      </c>
      <c r="B6714" s="18">
        <v>1</v>
      </c>
    </row>
    <row r="6715" spans="1:2" x14ac:dyDescent="0.3">
      <c r="A6715" s="17">
        <v>6712</v>
      </c>
      <c r="B6715" s="18">
        <v>1</v>
      </c>
    </row>
    <row r="6716" spans="1:2" x14ac:dyDescent="0.3">
      <c r="A6716" s="17">
        <v>6713</v>
      </c>
      <c r="B6716" s="18">
        <v>1</v>
      </c>
    </row>
    <row r="6717" spans="1:2" x14ac:dyDescent="0.3">
      <c r="A6717" s="17">
        <v>6714</v>
      </c>
      <c r="B6717" s="18">
        <v>1</v>
      </c>
    </row>
    <row r="6718" spans="1:2" x14ac:dyDescent="0.3">
      <c r="A6718" s="17">
        <v>6715</v>
      </c>
      <c r="B6718" s="18">
        <v>1</v>
      </c>
    </row>
    <row r="6719" spans="1:2" x14ac:dyDescent="0.3">
      <c r="A6719" s="17">
        <v>6716</v>
      </c>
      <c r="B6719" s="18">
        <v>1</v>
      </c>
    </row>
    <row r="6720" spans="1:2" x14ac:dyDescent="0.3">
      <c r="A6720" s="17">
        <v>6717</v>
      </c>
      <c r="B6720" s="18">
        <v>1</v>
      </c>
    </row>
    <row r="6721" spans="1:2" x14ac:dyDescent="0.3">
      <c r="A6721" s="17">
        <v>6718</v>
      </c>
      <c r="B6721" s="18">
        <v>1</v>
      </c>
    </row>
    <row r="6722" spans="1:2" x14ac:dyDescent="0.3">
      <c r="A6722" s="17">
        <v>6719</v>
      </c>
      <c r="B6722" s="18">
        <v>1</v>
      </c>
    </row>
    <row r="6723" spans="1:2" x14ac:dyDescent="0.3">
      <c r="A6723" s="17">
        <v>6720</v>
      </c>
      <c r="B6723" s="18">
        <v>1</v>
      </c>
    </row>
    <row r="6724" spans="1:2" x14ac:dyDescent="0.3">
      <c r="A6724" s="17">
        <v>6721</v>
      </c>
      <c r="B6724" s="18">
        <v>1</v>
      </c>
    </row>
    <row r="6725" spans="1:2" x14ac:dyDescent="0.3">
      <c r="A6725" s="17">
        <v>6722</v>
      </c>
      <c r="B6725" s="18">
        <v>1</v>
      </c>
    </row>
    <row r="6726" spans="1:2" x14ac:dyDescent="0.3">
      <c r="A6726" s="17">
        <v>6723</v>
      </c>
      <c r="B6726" s="18">
        <v>1</v>
      </c>
    </row>
    <row r="6727" spans="1:2" x14ac:dyDescent="0.3">
      <c r="A6727" s="17">
        <v>6724</v>
      </c>
      <c r="B6727" s="18">
        <v>1</v>
      </c>
    </row>
    <row r="6728" spans="1:2" x14ac:dyDescent="0.3">
      <c r="A6728" s="17">
        <v>6725</v>
      </c>
      <c r="B6728" s="18">
        <v>1</v>
      </c>
    </row>
    <row r="6729" spans="1:2" x14ac:dyDescent="0.3">
      <c r="A6729" s="17">
        <v>6726</v>
      </c>
      <c r="B6729" s="18">
        <v>1</v>
      </c>
    </row>
    <row r="6730" spans="1:2" x14ac:dyDescent="0.3">
      <c r="A6730" s="17">
        <v>6727</v>
      </c>
      <c r="B6730" s="18">
        <v>1</v>
      </c>
    </row>
    <row r="6731" spans="1:2" x14ac:dyDescent="0.3">
      <c r="A6731" s="17">
        <v>6728</v>
      </c>
      <c r="B6731" s="18">
        <v>1</v>
      </c>
    </row>
    <row r="6732" spans="1:2" x14ac:dyDescent="0.3">
      <c r="A6732" s="17">
        <v>6729</v>
      </c>
      <c r="B6732" s="18">
        <v>1</v>
      </c>
    </row>
    <row r="6733" spans="1:2" x14ac:dyDescent="0.3">
      <c r="A6733" s="17">
        <v>6730</v>
      </c>
      <c r="B6733" s="18">
        <v>1</v>
      </c>
    </row>
    <row r="6734" spans="1:2" x14ac:dyDescent="0.3">
      <c r="A6734" s="17">
        <v>6731</v>
      </c>
      <c r="B6734" s="18">
        <v>1</v>
      </c>
    </row>
    <row r="6735" spans="1:2" x14ac:dyDescent="0.3">
      <c r="A6735" s="17">
        <v>6732</v>
      </c>
      <c r="B6735" s="18">
        <v>1</v>
      </c>
    </row>
    <row r="6736" spans="1:2" x14ac:dyDescent="0.3">
      <c r="A6736" s="17">
        <v>6733</v>
      </c>
      <c r="B6736" s="18">
        <v>1</v>
      </c>
    </row>
    <row r="6737" spans="1:2" x14ac:dyDescent="0.3">
      <c r="A6737" s="17">
        <v>6734</v>
      </c>
      <c r="B6737" s="18">
        <v>1</v>
      </c>
    </row>
    <row r="6738" spans="1:2" x14ac:dyDescent="0.3">
      <c r="A6738" s="17">
        <v>6735</v>
      </c>
      <c r="B6738" s="18">
        <v>1</v>
      </c>
    </row>
    <row r="6739" spans="1:2" x14ac:dyDescent="0.3">
      <c r="A6739" s="17">
        <v>6736</v>
      </c>
      <c r="B6739" s="18">
        <v>1</v>
      </c>
    </row>
    <row r="6740" spans="1:2" x14ac:dyDescent="0.3">
      <c r="A6740" s="17">
        <v>6737</v>
      </c>
      <c r="B6740" s="18">
        <v>1</v>
      </c>
    </row>
    <row r="6741" spans="1:2" x14ac:dyDescent="0.3">
      <c r="A6741" s="17">
        <v>6738</v>
      </c>
      <c r="B6741" s="18">
        <v>1</v>
      </c>
    </row>
    <row r="6742" spans="1:2" x14ac:dyDescent="0.3">
      <c r="A6742" s="17">
        <v>6739</v>
      </c>
      <c r="B6742" s="18">
        <v>1</v>
      </c>
    </row>
    <row r="6743" spans="1:2" x14ac:dyDescent="0.3">
      <c r="A6743" s="17">
        <v>6740</v>
      </c>
      <c r="B6743" s="18">
        <v>1</v>
      </c>
    </row>
    <row r="6744" spans="1:2" x14ac:dyDescent="0.3">
      <c r="A6744" s="17">
        <v>6741</v>
      </c>
      <c r="B6744" s="18">
        <v>1</v>
      </c>
    </row>
    <row r="6745" spans="1:2" x14ac:dyDescent="0.3">
      <c r="A6745" s="17">
        <v>6742</v>
      </c>
      <c r="B6745" s="18">
        <v>1</v>
      </c>
    </row>
    <row r="6746" spans="1:2" x14ac:dyDescent="0.3">
      <c r="A6746" s="17">
        <v>6743</v>
      </c>
      <c r="B6746" s="18">
        <v>1</v>
      </c>
    </row>
    <row r="6747" spans="1:2" x14ac:dyDescent="0.3">
      <c r="A6747" s="17">
        <v>6744</v>
      </c>
      <c r="B6747" s="18">
        <v>1</v>
      </c>
    </row>
    <row r="6748" spans="1:2" x14ac:dyDescent="0.3">
      <c r="A6748" s="17">
        <v>6745</v>
      </c>
      <c r="B6748" s="18">
        <v>1</v>
      </c>
    </row>
    <row r="6749" spans="1:2" x14ac:dyDescent="0.3">
      <c r="A6749" s="17">
        <v>6746</v>
      </c>
      <c r="B6749" s="18">
        <v>1</v>
      </c>
    </row>
    <row r="6750" spans="1:2" x14ac:dyDescent="0.3">
      <c r="A6750" s="17">
        <v>6747</v>
      </c>
      <c r="B6750" s="18">
        <v>1</v>
      </c>
    </row>
    <row r="6751" spans="1:2" x14ac:dyDescent="0.3">
      <c r="A6751" s="17">
        <v>6748</v>
      </c>
      <c r="B6751" s="18">
        <v>1</v>
      </c>
    </row>
    <row r="6752" spans="1:2" x14ac:dyDescent="0.3">
      <c r="A6752" s="17">
        <v>6749</v>
      </c>
      <c r="B6752" s="18">
        <v>1</v>
      </c>
    </row>
    <row r="6753" spans="1:2" x14ac:dyDescent="0.3">
      <c r="A6753" s="17">
        <v>6750</v>
      </c>
      <c r="B6753" s="18">
        <v>1</v>
      </c>
    </row>
    <row r="6754" spans="1:2" x14ac:dyDescent="0.3">
      <c r="A6754" s="17">
        <v>6751</v>
      </c>
      <c r="B6754" s="18">
        <v>1</v>
      </c>
    </row>
    <row r="6755" spans="1:2" x14ac:dyDescent="0.3">
      <c r="A6755" s="17">
        <v>6752</v>
      </c>
      <c r="B6755" s="18">
        <v>1</v>
      </c>
    </row>
    <row r="6756" spans="1:2" x14ac:dyDescent="0.3">
      <c r="A6756" s="17">
        <v>6753</v>
      </c>
      <c r="B6756" s="18">
        <v>1</v>
      </c>
    </row>
    <row r="6757" spans="1:2" x14ac:dyDescent="0.3">
      <c r="A6757" s="17">
        <v>6754</v>
      </c>
      <c r="B6757" s="18">
        <v>1</v>
      </c>
    </row>
    <row r="6758" spans="1:2" x14ac:dyDescent="0.3">
      <c r="A6758" s="17">
        <v>6755</v>
      </c>
      <c r="B6758" s="18">
        <v>1</v>
      </c>
    </row>
    <row r="6759" spans="1:2" x14ac:dyDescent="0.3">
      <c r="A6759" s="17">
        <v>6756</v>
      </c>
      <c r="B6759" s="18">
        <v>1</v>
      </c>
    </row>
    <row r="6760" spans="1:2" x14ac:dyDescent="0.3">
      <c r="A6760" s="17">
        <v>6757</v>
      </c>
      <c r="B6760" s="18">
        <v>1</v>
      </c>
    </row>
    <row r="6761" spans="1:2" x14ac:dyDescent="0.3">
      <c r="A6761" s="17">
        <v>6758</v>
      </c>
      <c r="B6761" s="18">
        <v>1</v>
      </c>
    </row>
    <row r="6762" spans="1:2" x14ac:dyDescent="0.3">
      <c r="A6762" s="17">
        <v>6759</v>
      </c>
      <c r="B6762" s="18">
        <v>1</v>
      </c>
    </row>
    <row r="6763" spans="1:2" x14ac:dyDescent="0.3">
      <c r="A6763" s="17">
        <v>6760</v>
      </c>
      <c r="B6763" s="18">
        <v>1</v>
      </c>
    </row>
    <row r="6764" spans="1:2" x14ac:dyDescent="0.3">
      <c r="A6764" s="17">
        <v>6761</v>
      </c>
      <c r="B6764" s="18">
        <v>1</v>
      </c>
    </row>
    <row r="6765" spans="1:2" x14ac:dyDescent="0.3">
      <c r="A6765" s="17">
        <v>6762</v>
      </c>
      <c r="B6765" s="18">
        <v>1</v>
      </c>
    </row>
    <row r="6766" spans="1:2" x14ac:dyDescent="0.3">
      <c r="A6766" s="17">
        <v>6763</v>
      </c>
      <c r="B6766" s="18">
        <v>1</v>
      </c>
    </row>
    <row r="6767" spans="1:2" x14ac:dyDescent="0.3">
      <c r="A6767" s="17">
        <v>6764</v>
      </c>
      <c r="B6767" s="18">
        <v>1</v>
      </c>
    </row>
    <row r="6768" spans="1:2" x14ac:dyDescent="0.3">
      <c r="A6768" s="17">
        <v>6765</v>
      </c>
      <c r="B6768" s="18">
        <v>1</v>
      </c>
    </row>
    <row r="6769" spans="1:2" x14ac:dyDescent="0.3">
      <c r="A6769" s="17">
        <v>6766</v>
      </c>
      <c r="B6769" s="18">
        <v>1</v>
      </c>
    </row>
    <row r="6770" spans="1:2" x14ac:dyDescent="0.3">
      <c r="A6770" s="17">
        <v>6767</v>
      </c>
      <c r="B6770" s="18">
        <v>1</v>
      </c>
    </row>
    <row r="6771" spans="1:2" x14ac:dyDescent="0.3">
      <c r="A6771" s="17">
        <v>6768</v>
      </c>
      <c r="B6771" s="18">
        <v>1</v>
      </c>
    </row>
    <row r="6772" spans="1:2" x14ac:dyDescent="0.3">
      <c r="A6772" s="17">
        <v>6769</v>
      </c>
      <c r="B6772" s="18">
        <v>1</v>
      </c>
    </row>
    <row r="6773" spans="1:2" x14ac:dyDescent="0.3">
      <c r="A6773" s="17">
        <v>6770</v>
      </c>
      <c r="B6773" s="18">
        <v>1</v>
      </c>
    </row>
    <row r="6774" spans="1:2" x14ac:dyDescent="0.3">
      <c r="A6774" s="17">
        <v>6771</v>
      </c>
      <c r="B6774" s="18">
        <v>1</v>
      </c>
    </row>
    <row r="6775" spans="1:2" x14ac:dyDescent="0.3">
      <c r="A6775" s="17">
        <v>6772</v>
      </c>
      <c r="B6775" s="18">
        <v>1</v>
      </c>
    </row>
    <row r="6776" spans="1:2" x14ac:dyDescent="0.3">
      <c r="A6776" s="17">
        <v>6773</v>
      </c>
      <c r="B6776" s="18">
        <v>1</v>
      </c>
    </row>
    <row r="6777" spans="1:2" x14ac:dyDescent="0.3">
      <c r="A6777" s="17">
        <v>6774</v>
      </c>
      <c r="B6777" s="18">
        <v>1</v>
      </c>
    </row>
    <row r="6778" spans="1:2" x14ac:dyDescent="0.3">
      <c r="A6778" s="17">
        <v>6775</v>
      </c>
      <c r="B6778" s="18">
        <v>1</v>
      </c>
    </row>
    <row r="6779" spans="1:2" x14ac:dyDescent="0.3">
      <c r="A6779" s="17">
        <v>6776</v>
      </c>
      <c r="B6779" s="18">
        <v>1</v>
      </c>
    </row>
    <row r="6780" spans="1:2" x14ac:dyDescent="0.3">
      <c r="A6780" s="17">
        <v>6777</v>
      </c>
      <c r="B6780" s="18">
        <v>1</v>
      </c>
    </row>
    <row r="6781" spans="1:2" x14ac:dyDescent="0.3">
      <c r="A6781" s="17">
        <v>6778</v>
      </c>
      <c r="B6781" s="18">
        <v>1</v>
      </c>
    </row>
    <row r="6782" spans="1:2" x14ac:dyDescent="0.3">
      <c r="A6782" s="17">
        <v>6779</v>
      </c>
      <c r="B6782" s="18">
        <v>1</v>
      </c>
    </row>
    <row r="6783" spans="1:2" x14ac:dyDescent="0.3">
      <c r="A6783" s="17">
        <v>6780</v>
      </c>
      <c r="B6783" s="18">
        <v>1</v>
      </c>
    </row>
    <row r="6784" spans="1:2" x14ac:dyDescent="0.3">
      <c r="A6784" s="17">
        <v>6781</v>
      </c>
      <c r="B6784" s="18">
        <v>1</v>
      </c>
    </row>
    <row r="6785" spans="1:2" x14ac:dyDescent="0.3">
      <c r="A6785" s="17">
        <v>6782</v>
      </c>
      <c r="B6785" s="18">
        <v>1</v>
      </c>
    </row>
    <row r="6786" spans="1:2" x14ac:dyDescent="0.3">
      <c r="A6786" s="17">
        <v>6783</v>
      </c>
      <c r="B6786" s="18">
        <v>1</v>
      </c>
    </row>
    <row r="6787" spans="1:2" x14ac:dyDescent="0.3">
      <c r="A6787" s="17">
        <v>6784</v>
      </c>
      <c r="B6787" s="18">
        <v>1</v>
      </c>
    </row>
    <row r="6788" spans="1:2" x14ac:dyDescent="0.3">
      <c r="A6788" s="17">
        <v>6785</v>
      </c>
      <c r="B6788" s="18">
        <v>1</v>
      </c>
    </row>
    <row r="6789" spans="1:2" x14ac:dyDescent="0.3">
      <c r="A6789" s="17">
        <v>6786</v>
      </c>
      <c r="B6789" s="18">
        <v>1</v>
      </c>
    </row>
    <row r="6790" spans="1:2" x14ac:dyDescent="0.3">
      <c r="A6790" s="17">
        <v>6787</v>
      </c>
      <c r="B6790" s="18">
        <v>1</v>
      </c>
    </row>
    <row r="6791" spans="1:2" x14ac:dyDescent="0.3">
      <c r="A6791" s="17">
        <v>6788</v>
      </c>
      <c r="B6791" s="18">
        <v>1</v>
      </c>
    </row>
    <row r="6792" spans="1:2" x14ac:dyDescent="0.3">
      <c r="A6792" s="17">
        <v>6789</v>
      </c>
      <c r="B6792" s="18">
        <v>1</v>
      </c>
    </row>
    <row r="6793" spans="1:2" x14ac:dyDescent="0.3">
      <c r="A6793" s="17">
        <v>6790</v>
      </c>
      <c r="B6793" s="18">
        <v>1</v>
      </c>
    </row>
    <row r="6794" spans="1:2" x14ac:dyDescent="0.3">
      <c r="A6794" s="17">
        <v>6791</v>
      </c>
      <c r="B6794" s="18">
        <v>1</v>
      </c>
    </row>
    <row r="6795" spans="1:2" x14ac:dyDescent="0.3">
      <c r="A6795" s="17">
        <v>6792</v>
      </c>
      <c r="B6795" s="18">
        <v>1</v>
      </c>
    </row>
    <row r="6796" spans="1:2" x14ac:dyDescent="0.3">
      <c r="A6796" s="17">
        <v>6793</v>
      </c>
      <c r="B6796" s="18">
        <v>1</v>
      </c>
    </row>
    <row r="6797" spans="1:2" x14ac:dyDescent="0.3">
      <c r="A6797" s="17">
        <v>6794</v>
      </c>
      <c r="B6797" s="18">
        <v>1</v>
      </c>
    </row>
    <row r="6798" spans="1:2" x14ac:dyDescent="0.3">
      <c r="A6798" s="17">
        <v>6795</v>
      </c>
      <c r="B6798" s="18">
        <v>1</v>
      </c>
    </row>
    <row r="6799" spans="1:2" x14ac:dyDescent="0.3">
      <c r="A6799" s="17">
        <v>6796</v>
      </c>
      <c r="B6799" s="18">
        <v>1</v>
      </c>
    </row>
    <row r="6800" spans="1:2" x14ac:dyDescent="0.3">
      <c r="A6800" s="17">
        <v>6797</v>
      </c>
      <c r="B6800" s="18">
        <v>1</v>
      </c>
    </row>
    <row r="6801" spans="1:2" x14ac:dyDescent="0.3">
      <c r="A6801" s="17">
        <v>6798</v>
      </c>
      <c r="B6801" s="18">
        <v>1</v>
      </c>
    </row>
    <row r="6802" spans="1:2" x14ac:dyDescent="0.3">
      <c r="A6802" s="17">
        <v>6799</v>
      </c>
      <c r="B6802" s="18">
        <v>1</v>
      </c>
    </row>
    <row r="6803" spans="1:2" x14ac:dyDescent="0.3">
      <c r="A6803" s="17">
        <v>6800</v>
      </c>
      <c r="B6803" s="18">
        <v>1</v>
      </c>
    </row>
    <row r="6804" spans="1:2" x14ac:dyDescent="0.3">
      <c r="A6804" s="17">
        <v>6801</v>
      </c>
      <c r="B6804" s="18">
        <v>1</v>
      </c>
    </row>
    <row r="6805" spans="1:2" x14ac:dyDescent="0.3">
      <c r="A6805" s="17">
        <v>6802</v>
      </c>
      <c r="B6805" s="18">
        <v>1</v>
      </c>
    </row>
    <row r="6806" spans="1:2" x14ac:dyDescent="0.3">
      <c r="A6806" s="17">
        <v>6803</v>
      </c>
      <c r="B6806" s="18">
        <v>1</v>
      </c>
    </row>
    <row r="6807" spans="1:2" x14ac:dyDescent="0.3">
      <c r="A6807" s="17">
        <v>6804</v>
      </c>
      <c r="B6807" s="18">
        <v>1</v>
      </c>
    </row>
    <row r="6808" spans="1:2" x14ac:dyDescent="0.3">
      <c r="A6808" s="17">
        <v>6805</v>
      </c>
      <c r="B6808" s="18">
        <v>1</v>
      </c>
    </row>
    <row r="6809" spans="1:2" x14ac:dyDescent="0.3">
      <c r="A6809" s="17">
        <v>6806</v>
      </c>
      <c r="B6809" s="18">
        <v>1</v>
      </c>
    </row>
    <row r="6810" spans="1:2" x14ac:dyDescent="0.3">
      <c r="A6810" s="17">
        <v>6807</v>
      </c>
      <c r="B6810" s="18">
        <v>1</v>
      </c>
    </row>
    <row r="6811" spans="1:2" x14ac:dyDescent="0.3">
      <c r="A6811" s="17">
        <v>6808</v>
      </c>
      <c r="B6811" s="18">
        <v>1</v>
      </c>
    </row>
    <row r="6812" spans="1:2" x14ac:dyDescent="0.3">
      <c r="A6812" s="17">
        <v>6809</v>
      </c>
      <c r="B6812" s="18">
        <v>1</v>
      </c>
    </row>
    <row r="6813" spans="1:2" x14ac:dyDescent="0.3">
      <c r="A6813" s="17">
        <v>6810</v>
      </c>
      <c r="B6813" s="18">
        <v>1</v>
      </c>
    </row>
    <row r="6814" spans="1:2" x14ac:dyDescent="0.3">
      <c r="A6814" s="17">
        <v>6811</v>
      </c>
      <c r="B6814" s="18">
        <v>1</v>
      </c>
    </row>
    <row r="6815" spans="1:2" x14ac:dyDescent="0.3">
      <c r="A6815" s="17">
        <v>6812</v>
      </c>
      <c r="B6815" s="18">
        <v>1</v>
      </c>
    </row>
    <row r="6816" spans="1:2" x14ac:dyDescent="0.3">
      <c r="A6816" s="17">
        <v>6813</v>
      </c>
      <c r="B6816" s="18">
        <v>1</v>
      </c>
    </row>
    <row r="6817" spans="1:2" x14ac:dyDescent="0.3">
      <c r="A6817" s="17">
        <v>6814</v>
      </c>
      <c r="B6817" s="18">
        <v>1</v>
      </c>
    </row>
    <row r="6818" spans="1:2" x14ac:dyDescent="0.3">
      <c r="A6818" s="17">
        <v>6815</v>
      </c>
      <c r="B6818" s="18">
        <v>1</v>
      </c>
    </row>
    <row r="6819" spans="1:2" x14ac:dyDescent="0.3">
      <c r="A6819" s="17">
        <v>6816</v>
      </c>
      <c r="B6819" s="18">
        <v>1</v>
      </c>
    </row>
    <row r="6820" spans="1:2" x14ac:dyDescent="0.3">
      <c r="A6820" s="17">
        <v>6817</v>
      </c>
      <c r="B6820" s="18">
        <v>1</v>
      </c>
    </row>
    <row r="6821" spans="1:2" x14ac:dyDescent="0.3">
      <c r="A6821" s="17">
        <v>6818</v>
      </c>
      <c r="B6821" s="18">
        <v>1</v>
      </c>
    </row>
    <row r="6822" spans="1:2" x14ac:dyDescent="0.3">
      <c r="A6822" s="17">
        <v>6819</v>
      </c>
      <c r="B6822" s="18">
        <v>1</v>
      </c>
    </row>
    <row r="6823" spans="1:2" x14ac:dyDescent="0.3">
      <c r="A6823" s="17">
        <v>6820</v>
      </c>
      <c r="B6823" s="18">
        <v>1</v>
      </c>
    </row>
    <row r="6824" spans="1:2" x14ac:dyDescent="0.3">
      <c r="A6824" s="17">
        <v>6821</v>
      </c>
      <c r="B6824" s="18">
        <v>1</v>
      </c>
    </row>
    <row r="6825" spans="1:2" x14ac:dyDescent="0.3">
      <c r="A6825" s="17">
        <v>6822</v>
      </c>
      <c r="B6825" s="18">
        <v>1</v>
      </c>
    </row>
    <row r="6826" spans="1:2" x14ac:dyDescent="0.3">
      <c r="A6826" s="17">
        <v>6823</v>
      </c>
      <c r="B6826" s="18">
        <v>1</v>
      </c>
    </row>
    <row r="6827" spans="1:2" x14ac:dyDescent="0.3">
      <c r="A6827" s="17">
        <v>6824</v>
      </c>
      <c r="B6827" s="18">
        <v>1</v>
      </c>
    </row>
    <row r="6828" spans="1:2" x14ac:dyDescent="0.3">
      <c r="A6828" s="17">
        <v>6825</v>
      </c>
      <c r="B6828" s="18">
        <v>1</v>
      </c>
    </row>
    <row r="6829" spans="1:2" x14ac:dyDescent="0.3">
      <c r="A6829" s="17">
        <v>6826</v>
      </c>
      <c r="B6829" s="18">
        <v>1</v>
      </c>
    </row>
    <row r="6830" spans="1:2" x14ac:dyDescent="0.3">
      <c r="A6830" s="17">
        <v>6827</v>
      </c>
      <c r="B6830" s="18">
        <v>1</v>
      </c>
    </row>
    <row r="6831" spans="1:2" x14ac:dyDescent="0.3">
      <c r="A6831" s="17">
        <v>6828</v>
      </c>
      <c r="B6831" s="18">
        <v>1</v>
      </c>
    </row>
    <row r="6832" spans="1:2" x14ac:dyDescent="0.3">
      <c r="A6832" s="17">
        <v>6829</v>
      </c>
      <c r="B6832" s="18">
        <v>1</v>
      </c>
    </row>
    <row r="6833" spans="1:2" x14ac:dyDescent="0.3">
      <c r="A6833" s="17">
        <v>6830</v>
      </c>
      <c r="B6833" s="18">
        <v>1</v>
      </c>
    </row>
    <row r="6834" spans="1:2" x14ac:dyDescent="0.3">
      <c r="A6834" s="17">
        <v>6831</v>
      </c>
      <c r="B6834" s="18">
        <v>1</v>
      </c>
    </row>
    <row r="6835" spans="1:2" x14ac:dyDescent="0.3">
      <c r="A6835" s="17">
        <v>6832</v>
      </c>
      <c r="B6835" s="18">
        <v>1</v>
      </c>
    </row>
    <row r="6836" spans="1:2" x14ac:dyDescent="0.3">
      <c r="A6836" s="17">
        <v>6833</v>
      </c>
      <c r="B6836" s="18">
        <v>1</v>
      </c>
    </row>
    <row r="6837" spans="1:2" x14ac:dyDescent="0.3">
      <c r="A6837" s="17">
        <v>6834</v>
      </c>
      <c r="B6837" s="18">
        <v>1</v>
      </c>
    </row>
    <row r="6838" spans="1:2" x14ac:dyDescent="0.3">
      <c r="A6838" s="17">
        <v>6835</v>
      </c>
      <c r="B6838" s="18">
        <v>1</v>
      </c>
    </row>
    <row r="6839" spans="1:2" x14ac:dyDescent="0.3">
      <c r="A6839" s="17">
        <v>6836</v>
      </c>
      <c r="B6839" s="18">
        <v>1</v>
      </c>
    </row>
    <row r="6840" spans="1:2" x14ac:dyDescent="0.3">
      <c r="A6840" s="17">
        <v>6837</v>
      </c>
      <c r="B6840" s="18">
        <v>1</v>
      </c>
    </row>
    <row r="6841" spans="1:2" x14ac:dyDescent="0.3">
      <c r="A6841" s="17">
        <v>6838</v>
      </c>
      <c r="B6841" s="18">
        <v>1</v>
      </c>
    </row>
    <row r="6842" spans="1:2" x14ac:dyDescent="0.3">
      <c r="A6842" s="17">
        <v>6839</v>
      </c>
      <c r="B6842" s="18">
        <v>1</v>
      </c>
    </row>
    <row r="6843" spans="1:2" x14ac:dyDescent="0.3">
      <c r="A6843" s="17">
        <v>6840</v>
      </c>
      <c r="B6843" s="18">
        <v>1</v>
      </c>
    </row>
    <row r="6844" spans="1:2" x14ac:dyDescent="0.3">
      <c r="A6844" s="17">
        <v>6841</v>
      </c>
      <c r="B6844" s="18">
        <v>1</v>
      </c>
    </row>
    <row r="6845" spans="1:2" x14ac:dyDescent="0.3">
      <c r="A6845" s="17">
        <v>6842</v>
      </c>
      <c r="B6845" s="18">
        <v>1</v>
      </c>
    </row>
    <row r="6846" spans="1:2" x14ac:dyDescent="0.3">
      <c r="A6846" s="17">
        <v>6843</v>
      </c>
      <c r="B6846" s="18">
        <v>1</v>
      </c>
    </row>
    <row r="6847" spans="1:2" x14ac:dyDescent="0.3">
      <c r="A6847" s="17">
        <v>6844</v>
      </c>
      <c r="B6847" s="18">
        <v>1</v>
      </c>
    </row>
    <row r="6848" spans="1:2" x14ac:dyDescent="0.3">
      <c r="A6848" s="17">
        <v>6845</v>
      </c>
      <c r="B6848" s="18">
        <v>1</v>
      </c>
    </row>
    <row r="6849" spans="1:2" x14ac:dyDescent="0.3">
      <c r="A6849" s="17">
        <v>6846</v>
      </c>
      <c r="B6849" s="18">
        <v>1</v>
      </c>
    </row>
    <row r="6850" spans="1:2" x14ac:dyDescent="0.3">
      <c r="A6850" s="17">
        <v>6847</v>
      </c>
      <c r="B6850" s="18">
        <v>1</v>
      </c>
    </row>
    <row r="6851" spans="1:2" x14ac:dyDescent="0.3">
      <c r="A6851" s="17">
        <v>6848</v>
      </c>
      <c r="B6851" s="18">
        <v>1</v>
      </c>
    </row>
    <row r="6852" spans="1:2" x14ac:dyDescent="0.3">
      <c r="A6852" s="17">
        <v>6849</v>
      </c>
      <c r="B6852" s="18">
        <v>1</v>
      </c>
    </row>
    <row r="6853" spans="1:2" x14ac:dyDescent="0.3">
      <c r="A6853" s="17">
        <v>6850</v>
      </c>
      <c r="B6853" s="18">
        <v>1</v>
      </c>
    </row>
    <row r="6854" spans="1:2" x14ac:dyDescent="0.3">
      <c r="A6854" s="17">
        <v>6851</v>
      </c>
      <c r="B6854" s="18">
        <v>1</v>
      </c>
    </row>
    <row r="6855" spans="1:2" x14ac:dyDescent="0.3">
      <c r="A6855" s="17">
        <v>6852</v>
      </c>
      <c r="B6855" s="18">
        <v>1</v>
      </c>
    </row>
    <row r="6856" spans="1:2" x14ac:dyDescent="0.3">
      <c r="A6856" s="17">
        <v>6853</v>
      </c>
      <c r="B6856" s="18">
        <v>1</v>
      </c>
    </row>
    <row r="6857" spans="1:2" x14ac:dyDescent="0.3">
      <c r="A6857" s="17">
        <v>6854</v>
      </c>
      <c r="B6857" s="18">
        <v>1</v>
      </c>
    </row>
    <row r="6858" spans="1:2" x14ac:dyDescent="0.3">
      <c r="A6858" s="17">
        <v>6855</v>
      </c>
      <c r="B6858" s="18">
        <v>1</v>
      </c>
    </row>
    <row r="6859" spans="1:2" x14ac:dyDescent="0.3">
      <c r="A6859" s="17">
        <v>6856</v>
      </c>
      <c r="B6859" s="18">
        <v>1</v>
      </c>
    </row>
    <row r="6860" spans="1:2" x14ac:dyDescent="0.3">
      <c r="A6860" s="17">
        <v>6857</v>
      </c>
      <c r="B6860" s="18">
        <v>1</v>
      </c>
    </row>
    <row r="6861" spans="1:2" x14ac:dyDescent="0.3">
      <c r="A6861" s="17">
        <v>6858</v>
      </c>
      <c r="B6861" s="18">
        <v>1</v>
      </c>
    </row>
    <row r="6862" spans="1:2" x14ac:dyDescent="0.3">
      <c r="A6862" s="17">
        <v>6859</v>
      </c>
      <c r="B6862" s="18">
        <v>1</v>
      </c>
    </row>
    <row r="6863" spans="1:2" x14ac:dyDescent="0.3">
      <c r="A6863" s="17">
        <v>6860</v>
      </c>
      <c r="B6863" s="18">
        <v>1</v>
      </c>
    </row>
    <row r="6864" spans="1:2" x14ac:dyDescent="0.3">
      <c r="A6864" s="17">
        <v>6861</v>
      </c>
      <c r="B6864" s="18">
        <v>1</v>
      </c>
    </row>
    <row r="6865" spans="1:2" x14ac:dyDescent="0.3">
      <c r="A6865" s="17">
        <v>6862</v>
      </c>
      <c r="B6865" s="18">
        <v>1</v>
      </c>
    </row>
    <row r="6866" spans="1:2" x14ac:dyDescent="0.3">
      <c r="A6866" s="17">
        <v>6863</v>
      </c>
      <c r="B6866" s="18">
        <v>1</v>
      </c>
    </row>
    <row r="6867" spans="1:2" x14ac:dyDescent="0.3">
      <c r="A6867" s="17">
        <v>6864</v>
      </c>
      <c r="B6867" s="18">
        <v>1</v>
      </c>
    </row>
    <row r="6868" spans="1:2" x14ac:dyDescent="0.3">
      <c r="A6868" s="17">
        <v>6865</v>
      </c>
      <c r="B6868" s="18">
        <v>1</v>
      </c>
    </row>
    <row r="6869" spans="1:2" x14ac:dyDescent="0.3">
      <c r="A6869" s="17">
        <v>6866</v>
      </c>
      <c r="B6869" s="18">
        <v>1</v>
      </c>
    </row>
    <row r="6870" spans="1:2" x14ac:dyDescent="0.3">
      <c r="A6870" s="17">
        <v>6867</v>
      </c>
      <c r="B6870" s="18">
        <v>1</v>
      </c>
    </row>
    <row r="6871" spans="1:2" x14ac:dyDescent="0.3">
      <c r="A6871" s="17">
        <v>6868</v>
      </c>
      <c r="B6871" s="18">
        <v>1</v>
      </c>
    </row>
    <row r="6872" spans="1:2" x14ac:dyDescent="0.3">
      <c r="A6872" s="17">
        <v>6869</v>
      </c>
      <c r="B6872" s="18">
        <v>1</v>
      </c>
    </row>
    <row r="6873" spans="1:2" x14ac:dyDescent="0.3">
      <c r="A6873" s="17">
        <v>6870</v>
      </c>
      <c r="B6873" s="18">
        <v>1</v>
      </c>
    </row>
    <row r="6874" spans="1:2" x14ac:dyDescent="0.3">
      <c r="A6874" s="17">
        <v>6871</v>
      </c>
      <c r="B6874" s="18">
        <v>1</v>
      </c>
    </row>
    <row r="6875" spans="1:2" x14ac:dyDescent="0.3">
      <c r="A6875" s="17">
        <v>6872</v>
      </c>
      <c r="B6875" s="18">
        <v>1</v>
      </c>
    </row>
    <row r="6876" spans="1:2" x14ac:dyDescent="0.3">
      <c r="A6876" s="17">
        <v>6873</v>
      </c>
      <c r="B6876" s="18">
        <v>1</v>
      </c>
    </row>
    <row r="6877" spans="1:2" x14ac:dyDescent="0.3">
      <c r="A6877" s="17">
        <v>6874</v>
      </c>
      <c r="B6877" s="18">
        <v>1</v>
      </c>
    </row>
    <row r="6878" spans="1:2" x14ac:dyDescent="0.3">
      <c r="A6878" s="17">
        <v>6875</v>
      </c>
      <c r="B6878" s="18">
        <v>1</v>
      </c>
    </row>
    <row r="6879" spans="1:2" x14ac:dyDescent="0.3">
      <c r="A6879" s="17">
        <v>6876</v>
      </c>
      <c r="B6879" s="18">
        <v>1</v>
      </c>
    </row>
    <row r="6880" spans="1:2" x14ac:dyDescent="0.3">
      <c r="A6880" s="17">
        <v>6877</v>
      </c>
      <c r="B6880" s="18">
        <v>1</v>
      </c>
    </row>
    <row r="6881" spans="1:2" x14ac:dyDescent="0.3">
      <c r="A6881" s="17">
        <v>6878</v>
      </c>
      <c r="B6881" s="18">
        <v>1</v>
      </c>
    </row>
    <row r="6882" spans="1:2" x14ac:dyDescent="0.3">
      <c r="A6882" s="17">
        <v>6879</v>
      </c>
      <c r="B6882" s="18">
        <v>1</v>
      </c>
    </row>
    <row r="6883" spans="1:2" x14ac:dyDescent="0.3">
      <c r="A6883" s="17">
        <v>6880</v>
      </c>
      <c r="B6883" s="18">
        <v>1</v>
      </c>
    </row>
    <row r="6884" spans="1:2" x14ac:dyDescent="0.3">
      <c r="A6884" s="17">
        <v>6881</v>
      </c>
      <c r="B6884" s="18">
        <v>1</v>
      </c>
    </row>
    <row r="6885" spans="1:2" x14ac:dyDescent="0.3">
      <c r="A6885" s="17">
        <v>6882</v>
      </c>
      <c r="B6885" s="18">
        <v>1</v>
      </c>
    </row>
    <row r="6886" spans="1:2" x14ac:dyDescent="0.3">
      <c r="A6886" s="17">
        <v>6883</v>
      </c>
      <c r="B6886" s="18">
        <v>1</v>
      </c>
    </row>
    <row r="6887" spans="1:2" x14ac:dyDescent="0.3">
      <c r="A6887" s="17">
        <v>6884</v>
      </c>
      <c r="B6887" s="18">
        <v>1</v>
      </c>
    </row>
    <row r="6888" spans="1:2" x14ac:dyDescent="0.3">
      <c r="A6888" s="17">
        <v>6885</v>
      </c>
      <c r="B6888" s="18">
        <v>1</v>
      </c>
    </row>
    <row r="6889" spans="1:2" x14ac:dyDescent="0.3">
      <c r="A6889" s="17">
        <v>6886</v>
      </c>
      <c r="B6889" s="18">
        <v>1</v>
      </c>
    </row>
    <row r="6890" spans="1:2" x14ac:dyDescent="0.3">
      <c r="A6890" s="17">
        <v>6887</v>
      </c>
      <c r="B6890" s="18">
        <v>1</v>
      </c>
    </row>
    <row r="6891" spans="1:2" x14ac:dyDescent="0.3">
      <c r="A6891" s="17">
        <v>6888</v>
      </c>
      <c r="B6891" s="18">
        <v>1</v>
      </c>
    </row>
    <row r="6892" spans="1:2" x14ac:dyDescent="0.3">
      <c r="A6892" s="17">
        <v>6889</v>
      </c>
      <c r="B6892" s="18">
        <v>1</v>
      </c>
    </row>
    <row r="6893" spans="1:2" x14ac:dyDescent="0.3">
      <c r="A6893" s="17">
        <v>6890</v>
      </c>
      <c r="B6893" s="18">
        <v>1</v>
      </c>
    </row>
    <row r="6894" spans="1:2" x14ac:dyDescent="0.3">
      <c r="A6894" s="17">
        <v>6891</v>
      </c>
      <c r="B6894" s="18">
        <v>1</v>
      </c>
    </row>
    <row r="6895" spans="1:2" x14ac:dyDescent="0.3">
      <c r="A6895" s="17">
        <v>6892</v>
      </c>
      <c r="B6895" s="18">
        <v>1</v>
      </c>
    </row>
    <row r="6896" spans="1:2" x14ac:dyDescent="0.3">
      <c r="A6896" s="17">
        <v>6893</v>
      </c>
      <c r="B6896" s="18">
        <v>1</v>
      </c>
    </row>
    <row r="6897" spans="1:2" x14ac:dyDescent="0.3">
      <c r="A6897" s="17">
        <v>6894</v>
      </c>
      <c r="B6897" s="18">
        <v>1</v>
      </c>
    </row>
    <row r="6898" spans="1:2" x14ac:dyDescent="0.3">
      <c r="A6898" s="17">
        <v>6895</v>
      </c>
      <c r="B6898" s="18">
        <v>1</v>
      </c>
    </row>
    <row r="6899" spans="1:2" x14ac:dyDescent="0.3">
      <c r="A6899" s="17">
        <v>6896</v>
      </c>
      <c r="B6899" s="18">
        <v>1</v>
      </c>
    </row>
    <row r="6900" spans="1:2" x14ac:dyDescent="0.3">
      <c r="A6900" s="17">
        <v>6897</v>
      </c>
      <c r="B6900" s="18">
        <v>1</v>
      </c>
    </row>
    <row r="6901" spans="1:2" x14ac:dyDescent="0.3">
      <c r="A6901" s="17">
        <v>6898</v>
      </c>
      <c r="B6901" s="18">
        <v>1</v>
      </c>
    </row>
    <row r="6902" spans="1:2" x14ac:dyDescent="0.3">
      <c r="A6902" s="17">
        <v>6899</v>
      </c>
      <c r="B6902" s="18">
        <v>1</v>
      </c>
    </row>
    <row r="6903" spans="1:2" x14ac:dyDescent="0.3">
      <c r="A6903" s="17">
        <v>6900</v>
      </c>
      <c r="B6903" s="18">
        <v>1</v>
      </c>
    </row>
    <row r="6904" spans="1:2" x14ac:dyDescent="0.3">
      <c r="A6904" s="17">
        <v>6901</v>
      </c>
      <c r="B6904" s="18">
        <v>1</v>
      </c>
    </row>
    <row r="6905" spans="1:2" x14ac:dyDescent="0.3">
      <c r="A6905" s="17">
        <v>6902</v>
      </c>
      <c r="B6905" s="18">
        <v>1</v>
      </c>
    </row>
    <row r="6906" spans="1:2" x14ac:dyDescent="0.3">
      <c r="A6906" s="17">
        <v>6903</v>
      </c>
      <c r="B6906" s="18">
        <v>1</v>
      </c>
    </row>
    <row r="6907" spans="1:2" x14ac:dyDescent="0.3">
      <c r="A6907" s="17">
        <v>6904</v>
      </c>
      <c r="B6907" s="18">
        <v>1</v>
      </c>
    </row>
    <row r="6908" spans="1:2" x14ac:dyDescent="0.3">
      <c r="A6908" s="17">
        <v>6905</v>
      </c>
      <c r="B6908" s="18">
        <v>1</v>
      </c>
    </row>
    <row r="6909" spans="1:2" x14ac:dyDescent="0.3">
      <c r="A6909" s="17">
        <v>6906</v>
      </c>
      <c r="B6909" s="18">
        <v>1</v>
      </c>
    </row>
    <row r="6910" spans="1:2" x14ac:dyDescent="0.3">
      <c r="A6910" s="17">
        <v>6907</v>
      </c>
      <c r="B6910" s="18">
        <v>1</v>
      </c>
    </row>
    <row r="6911" spans="1:2" x14ac:dyDescent="0.3">
      <c r="A6911" s="17">
        <v>6908</v>
      </c>
      <c r="B6911" s="18">
        <v>1</v>
      </c>
    </row>
    <row r="6912" spans="1:2" x14ac:dyDescent="0.3">
      <c r="A6912" s="17">
        <v>6909</v>
      </c>
      <c r="B6912" s="18">
        <v>1</v>
      </c>
    </row>
    <row r="6913" spans="1:2" x14ac:dyDescent="0.3">
      <c r="A6913" s="17">
        <v>6910</v>
      </c>
      <c r="B6913" s="18">
        <v>1</v>
      </c>
    </row>
    <row r="6914" spans="1:2" x14ac:dyDescent="0.3">
      <c r="A6914" s="17">
        <v>6911</v>
      </c>
      <c r="B6914" s="18">
        <v>1</v>
      </c>
    </row>
    <row r="6915" spans="1:2" x14ac:dyDescent="0.3">
      <c r="A6915" s="17">
        <v>6912</v>
      </c>
      <c r="B6915" s="18">
        <v>1</v>
      </c>
    </row>
    <row r="6916" spans="1:2" x14ac:dyDescent="0.3">
      <c r="A6916" s="17">
        <v>6913</v>
      </c>
      <c r="B6916" s="18">
        <v>1</v>
      </c>
    </row>
    <row r="6917" spans="1:2" x14ac:dyDescent="0.3">
      <c r="A6917" s="17">
        <v>6914</v>
      </c>
      <c r="B6917" s="18">
        <v>1</v>
      </c>
    </row>
    <row r="6918" spans="1:2" x14ac:dyDescent="0.3">
      <c r="A6918" s="17">
        <v>6915</v>
      </c>
      <c r="B6918" s="18">
        <v>1</v>
      </c>
    </row>
    <row r="6919" spans="1:2" x14ac:dyDescent="0.3">
      <c r="A6919" s="17">
        <v>6916</v>
      </c>
      <c r="B6919" s="18">
        <v>1</v>
      </c>
    </row>
    <row r="6920" spans="1:2" x14ac:dyDescent="0.3">
      <c r="A6920" s="17">
        <v>6917</v>
      </c>
      <c r="B6920" s="18">
        <v>1</v>
      </c>
    </row>
    <row r="6921" spans="1:2" x14ac:dyDescent="0.3">
      <c r="A6921" s="17">
        <v>6918</v>
      </c>
      <c r="B6921" s="18">
        <v>1</v>
      </c>
    </row>
    <row r="6922" spans="1:2" x14ac:dyDescent="0.3">
      <c r="A6922" s="17">
        <v>6919</v>
      </c>
      <c r="B6922" s="18">
        <v>1</v>
      </c>
    </row>
    <row r="6923" spans="1:2" x14ac:dyDescent="0.3">
      <c r="A6923" s="17">
        <v>6920</v>
      </c>
      <c r="B6923" s="18">
        <v>1</v>
      </c>
    </row>
    <row r="6924" spans="1:2" x14ac:dyDescent="0.3">
      <c r="A6924" s="17">
        <v>6921</v>
      </c>
      <c r="B6924" s="18">
        <v>1</v>
      </c>
    </row>
    <row r="6925" spans="1:2" x14ac:dyDescent="0.3">
      <c r="A6925" s="17">
        <v>6922</v>
      </c>
      <c r="B6925" s="18">
        <v>1</v>
      </c>
    </row>
    <row r="6926" spans="1:2" x14ac:dyDescent="0.3">
      <c r="A6926" s="17">
        <v>6923</v>
      </c>
      <c r="B6926" s="18">
        <v>1</v>
      </c>
    </row>
    <row r="6927" spans="1:2" x14ac:dyDescent="0.3">
      <c r="A6927" s="17">
        <v>6924</v>
      </c>
      <c r="B6927" s="18">
        <v>1</v>
      </c>
    </row>
    <row r="6928" spans="1:2" x14ac:dyDescent="0.3">
      <c r="A6928" s="17">
        <v>6925</v>
      </c>
      <c r="B6928" s="18">
        <v>1</v>
      </c>
    </row>
    <row r="6929" spans="1:2" x14ac:dyDescent="0.3">
      <c r="A6929" s="17">
        <v>6926</v>
      </c>
      <c r="B6929" s="18">
        <v>1</v>
      </c>
    </row>
    <row r="6930" spans="1:2" x14ac:dyDescent="0.3">
      <c r="A6930" s="17">
        <v>6927</v>
      </c>
      <c r="B6930" s="18">
        <v>1</v>
      </c>
    </row>
    <row r="6931" spans="1:2" x14ac:dyDescent="0.3">
      <c r="A6931" s="17">
        <v>6928</v>
      </c>
      <c r="B6931" s="18">
        <v>1</v>
      </c>
    </row>
    <row r="6932" spans="1:2" x14ac:dyDescent="0.3">
      <c r="A6932" s="17">
        <v>6929</v>
      </c>
      <c r="B6932" s="18">
        <v>1</v>
      </c>
    </row>
    <row r="6933" spans="1:2" x14ac:dyDescent="0.3">
      <c r="A6933" s="17">
        <v>6930</v>
      </c>
      <c r="B6933" s="18">
        <v>1</v>
      </c>
    </row>
    <row r="6934" spans="1:2" x14ac:dyDescent="0.3">
      <c r="A6934" s="17">
        <v>6931</v>
      </c>
      <c r="B6934" s="18">
        <v>1</v>
      </c>
    </row>
    <row r="6935" spans="1:2" x14ac:dyDescent="0.3">
      <c r="A6935" s="17">
        <v>6932</v>
      </c>
      <c r="B6935" s="18">
        <v>1</v>
      </c>
    </row>
    <row r="6936" spans="1:2" x14ac:dyDescent="0.3">
      <c r="A6936" s="17">
        <v>6933</v>
      </c>
      <c r="B6936" s="18">
        <v>1</v>
      </c>
    </row>
    <row r="6937" spans="1:2" x14ac:dyDescent="0.3">
      <c r="A6937" s="17">
        <v>6934</v>
      </c>
      <c r="B6937" s="18">
        <v>1</v>
      </c>
    </row>
    <row r="6938" spans="1:2" x14ac:dyDescent="0.3">
      <c r="A6938" s="17">
        <v>6935</v>
      </c>
      <c r="B6938" s="18">
        <v>1</v>
      </c>
    </row>
    <row r="6939" spans="1:2" x14ac:dyDescent="0.3">
      <c r="A6939" s="17">
        <v>6936</v>
      </c>
      <c r="B6939" s="18">
        <v>1</v>
      </c>
    </row>
    <row r="6940" spans="1:2" x14ac:dyDescent="0.3">
      <c r="A6940" s="17">
        <v>6937</v>
      </c>
      <c r="B6940" s="18">
        <v>1</v>
      </c>
    </row>
    <row r="6941" spans="1:2" x14ac:dyDescent="0.3">
      <c r="A6941" s="17">
        <v>6938</v>
      </c>
      <c r="B6941" s="18">
        <v>1</v>
      </c>
    </row>
    <row r="6942" spans="1:2" x14ac:dyDescent="0.3">
      <c r="A6942" s="17">
        <v>6939</v>
      </c>
      <c r="B6942" s="18">
        <v>1</v>
      </c>
    </row>
    <row r="6943" spans="1:2" x14ac:dyDescent="0.3">
      <c r="A6943" s="17">
        <v>6940</v>
      </c>
      <c r="B6943" s="18">
        <v>1</v>
      </c>
    </row>
    <row r="6944" spans="1:2" x14ac:dyDescent="0.3">
      <c r="A6944" s="17">
        <v>6941</v>
      </c>
      <c r="B6944" s="18">
        <v>1</v>
      </c>
    </row>
    <row r="6945" spans="1:2" x14ac:dyDescent="0.3">
      <c r="A6945" s="17">
        <v>6942</v>
      </c>
      <c r="B6945" s="18">
        <v>1</v>
      </c>
    </row>
    <row r="6946" spans="1:2" x14ac:dyDescent="0.3">
      <c r="A6946" s="17">
        <v>6943</v>
      </c>
      <c r="B6946" s="18">
        <v>1</v>
      </c>
    </row>
    <row r="6947" spans="1:2" x14ac:dyDescent="0.3">
      <c r="A6947" s="17">
        <v>6944</v>
      </c>
      <c r="B6947" s="18">
        <v>1</v>
      </c>
    </row>
    <row r="6948" spans="1:2" x14ac:dyDescent="0.3">
      <c r="A6948" s="17">
        <v>6945</v>
      </c>
      <c r="B6948" s="18">
        <v>1</v>
      </c>
    </row>
    <row r="6949" spans="1:2" x14ac:dyDescent="0.3">
      <c r="A6949" s="17">
        <v>6946</v>
      </c>
      <c r="B6949" s="18">
        <v>1</v>
      </c>
    </row>
    <row r="6950" spans="1:2" x14ac:dyDescent="0.3">
      <c r="A6950" s="17">
        <v>6947</v>
      </c>
      <c r="B6950" s="18">
        <v>1</v>
      </c>
    </row>
    <row r="6951" spans="1:2" x14ac:dyDescent="0.3">
      <c r="A6951" s="17">
        <v>6948</v>
      </c>
      <c r="B6951" s="18">
        <v>1</v>
      </c>
    </row>
    <row r="6952" spans="1:2" x14ac:dyDescent="0.3">
      <c r="A6952" s="17">
        <v>6949</v>
      </c>
      <c r="B6952" s="18">
        <v>1</v>
      </c>
    </row>
    <row r="6953" spans="1:2" x14ac:dyDescent="0.3">
      <c r="A6953" s="17">
        <v>6950</v>
      </c>
      <c r="B6953" s="18">
        <v>1</v>
      </c>
    </row>
    <row r="6954" spans="1:2" x14ac:dyDescent="0.3">
      <c r="A6954" s="17">
        <v>6951</v>
      </c>
      <c r="B6954" s="18">
        <v>1</v>
      </c>
    </row>
    <row r="6955" spans="1:2" x14ac:dyDescent="0.3">
      <c r="A6955" s="17">
        <v>6952</v>
      </c>
      <c r="B6955" s="18">
        <v>1</v>
      </c>
    </row>
    <row r="6956" spans="1:2" x14ac:dyDescent="0.3">
      <c r="A6956" s="17">
        <v>6953</v>
      </c>
      <c r="B6956" s="18">
        <v>1</v>
      </c>
    </row>
    <row r="6957" spans="1:2" x14ac:dyDescent="0.3">
      <c r="A6957" s="17">
        <v>6954</v>
      </c>
      <c r="B6957" s="18">
        <v>1</v>
      </c>
    </row>
    <row r="6958" spans="1:2" x14ac:dyDescent="0.3">
      <c r="A6958" s="17">
        <v>6955</v>
      </c>
      <c r="B6958" s="18">
        <v>1</v>
      </c>
    </row>
    <row r="6959" spans="1:2" x14ac:dyDescent="0.3">
      <c r="A6959" s="17">
        <v>6956</v>
      </c>
      <c r="B6959" s="18">
        <v>1</v>
      </c>
    </row>
    <row r="6960" spans="1:2" x14ac:dyDescent="0.3">
      <c r="A6960" s="17">
        <v>6957</v>
      </c>
      <c r="B6960" s="18">
        <v>1</v>
      </c>
    </row>
    <row r="6961" spans="1:2" x14ac:dyDescent="0.3">
      <c r="A6961" s="17">
        <v>6958</v>
      </c>
      <c r="B6961" s="18">
        <v>1</v>
      </c>
    </row>
    <row r="6962" spans="1:2" x14ac:dyDescent="0.3">
      <c r="A6962" s="17">
        <v>6959</v>
      </c>
      <c r="B6962" s="18">
        <v>1</v>
      </c>
    </row>
    <row r="6963" spans="1:2" x14ac:dyDescent="0.3">
      <c r="A6963" s="17">
        <v>6960</v>
      </c>
      <c r="B6963" s="18">
        <v>1</v>
      </c>
    </row>
    <row r="6964" spans="1:2" x14ac:dyDescent="0.3">
      <c r="A6964" s="17">
        <v>6961</v>
      </c>
      <c r="B6964" s="18">
        <v>1</v>
      </c>
    </row>
    <row r="6965" spans="1:2" x14ac:dyDescent="0.3">
      <c r="A6965" s="17">
        <v>6962</v>
      </c>
      <c r="B6965" s="18">
        <v>1</v>
      </c>
    </row>
    <row r="6966" spans="1:2" x14ac:dyDescent="0.3">
      <c r="A6966" s="17">
        <v>6963</v>
      </c>
      <c r="B6966" s="18">
        <v>1</v>
      </c>
    </row>
    <row r="6967" spans="1:2" x14ac:dyDescent="0.3">
      <c r="A6967" s="17">
        <v>6964</v>
      </c>
      <c r="B6967" s="18">
        <v>1</v>
      </c>
    </row>
    <row r="6968" spans="1:2" x14ac:dyDescent="0.3">
      <c r="A6968" s="17">
        <v>6965</v>
      </c>
      <c r="B6968" s="18">
        <v>1</v>
      </c>
    </row>
    <row r="6969" spans="1:2" x14ac:dyDescent="0.3">
      <c r="A6969" s="17">
        <v>6966</v>
      </c>
      <c r="B6969" s="18">
        <v>1</v>
      </c>
    </row>
    <row r="6970" spans="1:2" x14ac:dyDescent="0.3">
      <c r="A6970" s="17">
        <v>6967</v>
      </c>
      <c r="B6970" s="18">
        <v>1</v>
      </c>
    </row>
    <row r="6971" spans="1:2" x14ac:dyDescent="0.3">
      <c r="A6971" s="17">
        <v>6968</v>
      </c>
      <c r="B6971" s="18">
        <v>1</v>
      </c>
    </row>
    <row r="6972" spans="1:2" x14ac:dyDescent="0.3">
      <c r="A6972" s="17">
        <v>6969</v>
      </c>
      <c r="B6972" s="18">
        <v>1</v>
      </c>
    </row>
    <row r="6973" spans="1:2" x14ac:dyDescent="0.3">
      <c r="A6973" s="17">
        <v>6970</v>
      </c>
      <c r="B6973" s="18">
        <v>1</v>
      </c>
    </row>
    <row r="6974" spans="1:2" x14ac:dyDescent="0.3">
      <c r="A6974" s="17">
        <v>6971</v>
      </c>
      <c r="B6974" s="18">
        <v>1</v>
      </c>
    </row>
    <row r="6975" spans="1:2" x14ac:dyDescent="0.3">
      <c r="A6975" s="17">
        <v>6972</v>
      </c>
      <c r="B6975" s="18">
        <v>1</v>
      </c>
    </row>
    <row r="6976" spans="1:2" x14ac:dyDescent="0.3">
      <c r="A6976" s="17">
        <v>6973</v>
      </c>
      <c r="B6976" s="18">
        <v>1</v>
      </c>
    </row>
    <row r="6977" spans="1:2" x14ac:dyDescent="0.3">
      <c r="A6977" s="17">
        <v>6974</v>
      </c>
      <c r="B6977" s="18">
        <v>1</v>
      </c>
    </row>
    <row r="6978" spans="1:2" x14ac:dyDescent="0.3">
      <c r="A6978" s="17">
        <v>6975</v>
      </c>
      <c r="B6978" s="18">
        <v>1</v>
      </c>
    </row>
    <row r="6979" spans="1:2" x14ac:dyDescent="0.3">
      <c r="A6979" s="17">
        <v>6976</v>
      </c>
      <c r="B6979" s="18">
        <v>1</v>
      </c>
    </row>
    <row r="6980" spans="1:2" x14ac:dyDescent="0.3">
      <c r="A6980" s="17">
        <v>6977</v>
      </c>
      <c r="B6980" s="18">
        <v>1</v>
      </c>
    </row>
    <row r="6981" spans="1:2" x14ac:dyDescent="0.3">
      <c r="A6981" s="17">
        <v>6978</v>
      </c>
      <c r="B6981" s="18">
        <v>1</v>
      </c>
    </row>
    <row r="6982" spans="1:2" x14ac:dyDescent="0.3">
      <c r="A6982" s="17">
        <v>6979</v>
      </c>
      <c r="B6982" s="18">
        <v>1</v>
      </c>
    </row>
    <row r="6983" spans="1:2" x14ac:dyDescent="0.3">
      <c r="A6983" s="17">
        <v>6980</v>
      </c>
      <c r="B6983" s="18">
        <v>1</v>
      </c>
    </row>
    <row r="6984" spans="1:2" x14ac:dyDescent="0.3">
      <c r="A6984" s="17">
        <v>6981</v>
      </c>
      <c r="B6984" s="18">
        <v>1</v>
      </c>
    </row>
    <row r="6985" spans="1:2" x14ac:dyDescent="0.3">
      <c r="A6985" s="17">
        <v>6982</v>
      </c>
      <c r="B6985" s="18">
        <v>1</v>
      </c>
    </row>
    <row r="6986" spans="1:2" x14ac:dyDescent="0.3">
      <c r="A6986" s="17">
        <v>6983</v>
      </c>
      <c r="B6986" s="18">
        <v>1</v>
      </c>
    </row>
    <row r="6987" spans="1:2" x14ac:dyDescent="0.3">
      <c r="A6987" s="17">
        <v>6984</v>
      </c>
      <c r="B6987" s="18">
        <v>1</v>
      </c>
    </row>
    <row r="6988" spans="1:2" x14ac:dyDescent="0.3">
      <c r="A6988" s="17">
        <v>6985</v>
      </c>
      <c r="B6988" s="18">
        <v>1</v>
      </c>
    </row>
    <row r="6989" spans="1:2" x14ac:dyDescent="0.3">
      <c r="A6989" s="17">
        <v>6986</v>
      </c>
      <c r="B6989" s="18">
        <v>1</v>
      </c>
    </row>
    <row r="6990" spans="1:2" x14ac:dyDescent="0.3">
      <c r="A6990" s="17">
        <v>6987</v>
      </c>
      <c r="B6990" s="18">
        <v>1</v>
      </c>
    </row>
    <row r="6991" spans="1:2" x14ac:dyDescent="0.3">
      <c r="A6991" s="17">
        <v>6988</v>
      </c>
      <c r="B6991" s="18">
        <v>1</v>
      </c>
    </row>
    <row r="6992" spans="1:2" x14ac:dyDescent="0.3">
      <c r="A6992" s="17">
        <v>6989</v>
      </c>
      <c r="B6992" s="18">
        <v>1</v>
      </c>
    </row>
    <row r="6993" spans="1:2" x14ac:dyDescent="0.3">
      <c r="A6993" s="17">
        <v>6990</v>
      </c>
      <c r="B6993" s="18">
        <v>1</v>
      </c>
    </row>
    <row r="6994" spans="1:2" x14ac:dyDescent="0.3">
      <c r="A6994" s="17">
        <v>6991</v>
      </c>
      <c r="B6994" s="18">
        <v>1</v>
      </c>
    </row>
    <row r="6995" spans="1:2" x14ac:dyDescent="0.3">
      <c r="A6995" s="17">
        <v>6992</v>
      </c>
      <c r="B6995" s="18">
        <v>1</v>
      </c>
    </row>
    <row r="6996" spans="1:2" x14ac:dyDescent="0.3">
      <c r="A6996" s="17">
        <v>6993</v>
      </c>
      <c r="B6996" s="18">
        <v>1</v>
      </c>
    </row>
    <row r="6997" spans="1:2" x14ac:dyDescent="0.3">
      <c r="A6997" s="17">
        <v>6994</v>
      </c>
      <c r="B6997" s="18">
        <v>1</v>
      </c>
    </row>
    <row r="6998" spans="1:2" x14ac:dyDescent="0.3">
      <c r="A6998" s="17">
        <v>6995</v>
      </c>
      <c r="B6998" s="18">
        <v>1</v>
      </c>
    </row>
    <row r="6999" spans="1:2" x14ac:dyDescent="0.3">
      <c r="A6999" s="17">
        <v>6996</v>
      </c>
      <c r="B6999" s="18">
        <v>1</v>
      </c>
    </row>
    <row r="7000" spans="1:2" x14ac:dyDescent="0.3">
      <c r="A7000" s="17">
        <v>6997</v>
      </c>
      <c r="B7000" s="18">
        <v>1</v>
      </c>
    </row>
    <row r="7001" spans="1:2" x14ac:dyDescent="0.3">
      <c r="A7001" s="17">
        <v>6998</v>
      </c>
      <c r="B7001" s="18">
        <v>1</v>
      </c>
    </row>
    <row r="7002" spans="1:2" x14ac:dyDescent="0.3">
      <c r="A7002" s="17">
        <v>6999</v>
      </c>
      <c r="B7002" s="18">
        <v>1</v>
      </c>
    </row>
    <row r="7003" spans="1:2" x14ac:dyDescent="0.3">
      <c r="A7003" s="17">
        <v>7000</v>
      </c>
      <c r="B7003" s="18">
        <v>1</v>
      </c>
    </row>
    <row r="7004" spans="1:2" x14ac:dyDescent="0.3">
      <c r="A7004" s="17">
        <v>7001</v>
      </c>
      <c r="B7004" s="18">
        <v>1</v>
      </c>
    </row>
    <row r="7005" spans="1:2" x14ac:dyDescent="0.3">
      <c r="A7005" s="17">
        <v>7002</v>
      </c>
      <c r="B7005" s="18">
        <v>1</v>
      </c>
    </row>
    <row r="7006" spans="1:2" x14ac:dyDescent="0.3">
      <c r="A7006" s="17">
        <v>7003</v>
      </c>
      <c r="B7006" s="18">
        <v>1</v>
      </c>
    </row>
    <row r="7007" spans="1:2" x14ac:dyDescent="0.3">
      <c r="A7007" s="17">
        <v>7004</v>
      </c>
      <c r="B7007" s="18">
        <v>1</v>
      </c>
    </row>
    <row r="7008" spans="1:2" x14ac:dyDescent="0.3">
      <c r="A7008" s="17">
        <v>7005</v>
      </c>
      <c r="B7008" s="18">
        <v>1</v>
      </c>
    </row>
    <row r="7009" spans="1:2" x14ac:dyDescent="0.3">
      <c r="A7009" s="17">
        <v>7006</v>
      </c>
      <c r="B7009" s="18">
        <v>1</v>
      </c>
    </row>
    <row r="7010" spans="1:2" x14ac:dyDescent="0.3">
      <c r="A7010" s="17">
        <v>7007</v>
      </c>
      <c r="B7010" s="18">
        <v>1</v>
      </c>
    </row>
    <row r="7011" spans="1:2" x14ac:dyDescent="0.3">
      <c r="A7011" s="17">
        <v>7008</v>
      </c>
      <c r="B7011" s="18">
        <v>1</v>
      </c>
    </row>
    <row r="7012" spans="1:2" x14ac:dyDescent="0.3">
      <c r="A7012" s="17">
        <v>7009</v>
      </c>
      <c r="B7012" s="18">
        <v>1</v>
      </c>
    </row>
    <row r="7013" spans="1:2" x14ac:dyDescent="0.3">
      <c r="A7013" s="17">
        <v>7010</v>
      </c>
      <c r="B7013" s="18">
        <v>1</v>
      </c>
    </row>
    <row r="7014" spans="1:2" x14ac:dyDescent="0.3">
      <c r="A7014" s="17">
        <v>7011</v>
      </c>
      <c r="B7014" s="18">
        <v>1</v>
      </c>
    </row>
    <row r="7015" spans="1:2" x14ac:dyDescent="0.3">
      <c r="A7015" s="17">
        <v>7012</v>
      </c>
      <c r="B7015" s="18">
        <v>1</v>
      </c>
    </row>
    <row r="7016" spans="1:2" x14ac:dyDescent="0.3">
      <c r="A7016" s="17">
        <v>7013</v>
      </c>
      <c r="B7016" s="18">
        <v>1</v>
      </c>
    </row>
    <row r="7017" spans="1:2" x14ac:dyDescent="0.3">
      <c r="A7017" s="17">
        <v>7014</v>
      </c>
      <c r="B7017" s="18">
        <v>1</v>
      </c>
    </row>
    <row r="7018" spans="1:2" x14ac:dyDescent="0.3">
      <c r="A7018" s="17">
        <v>7015</v>
      </c>
      <c r="B7018" s="18">
        <v>1</v>
      </c>
    </row>
    <row r="7019" spans="1:2" x14ac:dyDescent="0.3">
      <c r="A7019" s="17">
        <v>7016</v>
      </c>
      <c r="B7019" s="18">
        <v>1</v>
      </c>
    </row>
    <row r="7020" spans="1:2" x14ac:dyDescent="0.3">
      <c r="A7020" s="17">
        <v>7017</v>
      </c>
      <c r="B7020" s="18">
        <v>1</v>
      </c>
    </row>
    <row r="7021" spans="1:2" x14ac:dyDescent="0.3">
      <c r="A7021" s="17">
        <v>7018</v>
      </c>
      <c r="B7021" s="18">
        <v>1</v>
      </c>
    </row>
    <row r="7022" spans="1:2" x14ac:dyDescent="0.3">
      <c r="A7022" s="17">
        <v>7019</v>
      </c>
      <c r="B7022" s="18">
        <v>1</v>
      </c>
    </row>
    <row r="7023" spans="1:2" x14ac:dyDescent="0.3">
      <c r="A7023" s="17">
        <v>7020</v>
      </c>
      <c r="B7023" s="18">
        <v>1</v>
      </c>
    </row>
    <row r="7024" spans="1:2" x14ac:dyDescent="0.3">
      <c r="A7024" s="17">
        <v>7021</v>
      </c>
      <c r="B7024" s="18">
        <v>1</v>
      </c>
    </row>
    <row r="7025" spans="1:2" x14ac:dyDescent="0.3">
      <c r="A7025" s="17">
        <v>7022</v>
      </c>
      <c r="B7025" s="18">
        <v>1</v>
      </c>
    </row>
    <row r="7026" spans="1:2" x14ac:dyDescent="0.3">
      <c r="A7026" s="17">
        <v>7023</v>
      </c>
      <c r="B7026" s="18">
        <v>1</v>
      </c>
    </row>
    <row r="7027" spans="1:2" x14ac:dyDescent="0.3">
      <c r="A7027" s="17">
        <v>7024</v>
      </c>
      <c r="B7027" s="18">
        <v>1</v>
      </c>
    </row>
    <row r="7028" spans="1:2" x14ac:dyDescent="0.3">
      <c r="A7028" s="17">
        <v>7025</v>
      </c>
      <c r="B7028" s="18">
        <v>1</v>
      </c>
    </row>
    <row r="7029" spans="1:2" x14ac:dyDescent="0.3">
      <c r="A7029" s="17">
        <v>7026</v>
      </c>
      <c r="B7029" s="18">
        <v>1</v>
      </c>
    </row>
    <row r="7030" spans="1:2" x14ac:dyDescent="0.3">
      <c r="A7030" s="17">
        <v>7027</v>
      </c>
      <c r="B7030" s="18">
        <v>1</v>
      </c>
    </row>
    <row r="7031" spans="1:2" x14ac:dyDescent="0.3">
      <c r="A7031" s="17">
        <v>7028</v>
      </c>
      <c r="B7031" s="18">
        <v>1</v>
      </c>
    </row>
    <row r="7032" spans="1:2" x14ac:dyDescent="0.3">
      <c r="A7032" s="17">
        <v>7029</v>
      </c>
      <c r="B7032" s="18">
        <v>1</v>
      </c>
    </row>
    <row r="7033" spans="1:2" x14ac:dyDescent="0.3">
      <c r="A7033" s="17">
        <v>7030</v>
      </c>
      <c r="B7033" s="18">
        <v>1</v>
      </c>
    </row>
    <row r="7034" spans="1:2" x14ac:dyDescent="0.3">
      <c r="A7034" s="17">
        <v>7031</v>
      </c>
      <c r="B7034" s="18">
        <v>1</v>
      </c>
    </row>
    <row r="7035" spans="1:2" x14ac:dyDescent="0.3">
      <c r="A7035" s="17">
        <v>7032</v>
      </c>
      <c r="B7035" s="18">
        <v>1</v>
      </c>
    </row>
    <row r="7036" spans="1:2" x14ac:dyDescent="0.3">
      <c r="A7036" s="17">
        <v>7033</v>
      </c>
      <c r="B7036" s="18">
        <v>1</v>
      </c>
    </row>
    <row r="7037" spans="1:2" x14ac:dyDescent="0.3">
      <c r="A7037" s="17">
        <v>7034</v>
      </c>
      <c r="B7037" s="18">
        <v>1</v>
      </c>
    </row>
    <row r="7038" spans="1:2" x14ac:dyDescent="0.3">
      <c r="A7038" s="17">
        <v>7035</v>
      </c>
      <c r="B7038" s="18">
        <v>1</v>
      </c>
    </row>
    <row r="7039" spans="1:2" x14ac:dyDescent="0.3">
      <c r="A7039" s="17">
        <v>7036</v>
      </c>
      <c r="B7039" s="18">
        <v>1</v>
      </c>
    </row>
    <row r="7040" spans="1:2" x14ac:dyDescent="0.3">
      <c r="A7040" s="17">
        <v>7037</v>
      </c>
      <c r="B7040" s="18">
        <v>1</v>
      </c>
    </row>
    <row r="7041" spans="1:2" x14ac:dyDescent="0.3">
      <c r="A7041" s="17">
        <v>7038</v>
      </c>
      <c r="B7041" s="18">
        <v>1</v>
      </c>
    </row>
    <row r="7042" spans="1:2" x14ac:dyDescent="0.3">
      <c r="A7042" s="17">
        <v>7039</v>
      </c>
      <c r="B7042" s="18">
        <v>1</v>
      </c>
    </row>
    <row r="7043" spans="1:2" x14ac:dyDescent="0.3">
      <c r="A7043" s="17">
        <v>7040</v>
      </c>
      <c r="B7043" s="18">
        <v>1</v>
      </c>
    </row>
    <row r="7044" spans="1:2" x14ac:dyDescent="0.3">
      <c r="A7044" s="17">
        <v>7041</v>
      </c>
      <c r="B7044" s="18">
        <v>1</v>
      </c>
    </row>
    <row r="7045" spans="1:2" x14ac:dyDescent="0.3">
      <c r="A7045" s="17">
        <v>7042</v>
      </c>
      <c r="B7045" s="18">
        <v>1</v>
      </c>
    </row>
    <row r="7046" spans="1:2" x14ac:dyDescent="0.3">
      <c r="A7046" s="17">
        <v>7043</v>
      </c>
      <c r="B7046" s="18">
        <v>1</v>
      </c>
    </row>
    <row r="7047" spans="1:2" x14ac:dyDescent="0.3">
      <c r="A7047" s="17">
        <v>7044</v>
      </c>
      <c r="B7047" s="18">
        <v>1</v>
      </c>
    </row>
    <row r="7048" spans="1:2" x14ac:dyDescent="0.3">
      <c r="A7048" s="17">
        <v>7045</v>
      </c>
      <c r="B7048" s="18">
        <v>1</v>
      </c>
    </row>
    <row r="7049" spans="1:2" x14ac:dyDescent="0.3">
      <c r="A7049" s="17">
        <v>7046</v>
      </c>
      <c r="B7049" s="18">
        <v>1</v>
      </c>
    </row>
    <row r="7050" spans="1:2" x14ac:dyDescent="0.3">
      <c r="A7050" s="17">
        <v>7047</v>
      </c>
      <c r="B7050" s="18">
        <v>1</v>
      </c>
    </row>
    <row r="7051" spans="1:2" x14ac:dyDescent="0.3">
      <c r="A7051" s="17">
        <v>7048</v>
      </c>
      <c r="B7051" s="18">
        <v>1</v>
      </c>
    </row>
    <row r="7052" spans="1:2" x14ac:dyDescent="0.3">
      <c r="A7052" s="17">
        <v>7049</v>
      </c>
      <c r="B7052" s="18">
        <v>1</v>
      </c>
    </row>
    <row r="7053" spans="1:2" x14ac:dyDescent="0.3">
      <c r="A7053" s="17">
        <v>7050</v>
      </c>
      <c r="B7053" s="18">
        <v>1</v>
      </c>
    </row>
    <row r="7054" spans="1:2" x14ac:dyDescent="0.3">
      <c r="A7054" s="17">
        <v>7051</v>
      </c>
      <c r="B7054" s="18">
        <v>1</v>
      </c>
    </row>
    <row r="7055" spans="1:2" x14ac:dyDescent="0.3">
      <c r="A7055" s="17">
        <v>7052</v>
      </c>
      <c r="B7055" s="18">
        <v>1</v>
      </c>
    </row>
    <row r="7056" spans="1:2" x14ac:dyDescent="0.3">
      <c r="A7056" s="17">
        <v>7053</v>
      </c>
      <c r="B7056" s="18">
        <v>1</v>
      </c>
    </row>
    <row r="7057" spans="1:2" x14ac:dyDescent="0.3">
      <c r="A7057" s="17">
        <v>7054</v>
      </c>
      <c r="B7057" s="18">
        <v>1</v>
      </c>
    </row>
    <row r="7058" spans="1:2" x14ac:dyDescent="0.3">
      <c r="A7058" s="17">
        <v>7055</v>
      </c>
      <c r="B7058" s="18">
        <v>1</v>
      </c>
    </row>
    <row r="7059" spans="1:2" x14ac:dyDescent="0.3">
      <c r="A7059" s="17">
        <v>7056</v>
      </c>
      <c r="B7059" s="18">
        <v>1</v>
      </c>
    </row>
    <row r="7060" spans="1:2" x14ac:dyDescent="0.3">
      <c r="A7060" s="17">
        <v>7057</v>
      </c>
      <c r="B7060" s="18">
        <v>1</v>
      </c>
    </row>
    <row r="7061" spans="1:2" x14ac:dyDescent="0.3">
      <c r="A7061" s="17">
        <v>7058</v>
      </c>
      <c r="B7061" s="18">
        <v>1</v>
      </c>
    </row>
    <row r="7062" spans="1:2" x14ac:dyDescent="0.3">
      <c r="A7062" s="17">
        <v>7059</v>
      </c>
      <c r="B7062" s="18">
        <v>1</v>
      </c>
    </row>
    <row r="7063" spans="1:2" x14ac:dyDescent="0.3">
      <c r="A7063" s="17">
        <v>7060</v>
      </c>
      <c r="B7063" s="18">
        <v>1</v>
      </c>
    </row>
    <row r="7064" spans="1:2" x14ac:dyDescent="0.3">
      <c r="A7064" s="17">
        <v>7061</v>
      </c>
      <c r="B7064" s="18">
        <v>1</v>
      </c>
    </row>
    <row r="7065" spans="1:2" x14ac:dyDescent="0.3">
      <c r="A7065" s="17">
        <v>7062</v>
      </c>
      <c r="B7065" s="18">
        <v>1</v>
      </c>
    </row>
    <row r="7066" spans="1:2" x14ac:dyDescent="0.3">
      <c r="A7066" s="17">
        <v>7063</v>
      </c>
      <c r="B7066" s="18">
        <v>1</v>
      </c>
    </row>
    <row r="7067" spans="1:2" x14ac:dyDescent="0.3">
      <c r="A7067" s="17">
        <v>7064</v>
      </c>
      <c r="B7067" s="18">
        <v>1</v>
      </c>
    </row>
    <row r="7068" spans="1:2" x14ac:dyDescent="0.3">
      <c r="A7068" s="17">
        <v>7065</v>
      </c>
      <c r="B7068" s="18">
        <v>1</v>
      </c>
    </row>
    <row r="7069" spans="1:2" x14ac:dyDescent="0.3">
      <c r="A7069" s="17">
        <v>7066</v>
      </c>
      <c r="B7069" s="18">
        <v>1</v>
      </c>
    </row>
    <row r="7070" spans="1:2" x14ac:dyDescent="0.3">
      <c r="A7070" s="17">
        <v>7067</v>
      </c>
      <c r="B7070" s="18">
        <v>1</v>
      </c>
    </row>
    <row r="7071" spans="1:2" x14ac:dyDescent="0.3">
      <c r="A7071" s="17">
        <v>7068</v>
      </c>
      <c r="B7071" s="18">
        <v>1</v>
      </c>
    </row>
    <row r="7072" spans="1:2" x14ac:dyDescent="0.3">
      <c r="A7072" s="17">
        <v>7069</v>
      </c>
      <c r="B7072" s="18">
        <v>1</v>
      </c>
    </row>
    <row r="7073" spans="1:2" x14ac:dyDescent="0.3">
      <c r="A7073" s="17">
        <v>7070</v>
      </c>
      <c r="B7073" s="18">
        <v>1</v>
      </c>
    </row>
    <row r="7074" spans="1:2" x14ac:dyDescent="0.3">
      <c r="A7074" s="17">
        <v>7071</v>
      </c>
      <c r="B7074" s="18">
        <v>1</v>
      </c>
    </row>
    <row r="7075" spans="1:2" x14ac:dyDescent="0.3">
      <c r="A7075" s="17">
        <v>7072</v>
      </c>
      <c r="B7075" s="18">
        <v>1</v>
      </c>
    </row>
    <row r="7076" spans="1:2" x14ac:dyDescent="0.3">
      <c r="A7076" s="17">
        <v>7073</v>
      </c>
      <c r="B7076" s="18">
        <v>1</v>
      </c>
    </row>
    <row r="7077" spans="1:2" x14ac:dyDescent="0.3">
      <c r="A7077" s="17">
        <v>7074</v>
      </c>
      <c r="B7077" s="18">
        <v>1</v>
      </c>
    </row>
    <row r="7078" spans="1:2" x14ac:dyDescent="0.3">
      <c r="A7078" s="17">
        <v>7075</v>
      </c>
      <c r="B7078" s="18">
        <v>1</v>
      </c>
    </row>
    <row r="7079" spans="1:2" x14ac:dyDescent="0.3">
      <c r="A7079" s="17">
        <v>7076</v>
      </c>
      <c r="B7079" s="18">
        <v>1</v>
      </c>
    </row>
    <row r="7080" spans="1:2" x14ac:dyDescent="0.3">
      <c r="A7080" s="17">
        <v>7077</v>
      </c>
      <c r="B7080" s="18">
        <v>1</v>
      </c>
    </row>
    <row r="7081" spans="1:2" x14ac:dyDescent="0.3">
      <c r="A7081" s="17">
        <v>7078</v>
      </c>
      <c r="B7081" s="18">
        <v>1</v>
      </c>
    </row>
    <row r="7082" spans="1:2" x14ac:dyDescent="0.3">
      <c r="A7082" s="17">
        <v>7079</v>
      </c>
      <c r="B7082" s="18">
        <v>1</v>
      </c>
    </row>
    <row r="7083" spans="1:2" x14ac:dyDescent="0.3">
      <c r="A7083" s="17">
        <v>7080</v>
      </c>
      <c r="B7083" s="18">
        <v>1</v>
      </c>
    </row>
    <row r="7084" spans="1:2" x14ac:dyDescent="0.3">
      <c r="A7084" s="17">
        <v>7081</v>
      </c>
      <c r="B7084" s="18">
        <v>1</v>
      </c>
    </row>
    <row r="7085" spans="1:2" x14ac:dyDescent="0.3">
      <c r="A7085" s="17">
        <v>7082</v>
      </c>
      <c r="B7085" s="18">
        <v>1</v>
      </c>
    </row>
    <row r="7086" spans="1:2" x14ac:dyDescent="0.3">
      <c r="A7086" s="17">
        <v>7083</v>
      </c>
      <c r="B7086" s="18">
        <v>1</v>
      </c>
    </row>
    <row r="7087" spans="1:2" x14ac:dyDescent="0.3">
      <c r="A7087" s="17">
        <v>7084</v>
      </c>
      <c r="B7087" s="18">
        <v>1</v>
      </c>
    </row>
    <row r="7088" spans="1:2" x14ac:dyDescent="0.3">
      <c r="A7088" s="17">
        <v>7085</v>
      </c>
      <c r="B7088" s="18">
        <v>1</v>
      </c>
    </row>
    <row r="7089" spans="1:2" x14ac:dyDescent="0.3">
      <c r="A7089" s="17">
        <v>7086</v>
      </c>
      <c r="B7089" s="18">
        <v>1</v>
      </c>
    </row>
    <row r="7090" spans="1:2" x14ac:dyDescent="0.3">
      <c r="A7090" s="17">
        <v>7087</v>
      </c>
      <c r="B7090" s="18">
        <v>1</v>
      </c>
    </row>
    <row r="7091" spans="1:2" x14ac:dyDescent="0.3">
      <c r="A7091" s="17">
        <v>7088</v>
      </c>
      <c r="B7091" s="18">
        <v>1</v>
      </c>
    </row>
    <row r="7092" spans="1:2" x14ac:dyDescent="0.3">
      <c r="A7092" s="17">
        <v>7089</v>
      </c>
      <c r="B7092" s="18">
        <v>1</v>
      </c>
    </row>
    <row r="7093" spans="1:2" x14ac:dyDescent="0.3">
      <c r="A7093" s="17">
        <v>7090</v>
      </c>
      <c r="B7093" s="18">
        <v>1</v>
      </c>
    </row>
    <row r="7094" spans="1:2" x14ac:dyDescent="0.3">
      <c r="A7094" s="17">
        <v>7091</v>
      </c>
      <c r="B7094" s="18">
        <v>1</v>
      </c>
    </row>
    <row r="7095" spans="1:2" x14ac:dyDescent="0.3">
      <c r="A7095" s="17">
        <v>7092</v>
      </c>
      <c r="B7095" s="18">
        <v>1</v>
      </c>
    </row>
    <row r="7096" spans="1:2" x14ac:dyDescent="0.3">
      <c r="A7096" s="17">
        <v>7093</v>
      </c>
      <c r="B7096" s="18">
        <v>1</v>
      </c>
    </row>
    <row r="7097" spans="1:2" x14ac:dyDescent="0.3">
      <c r="A7097" s="17">
        <v>7094</v>
      </c>
      <c r="B7097" s="18">
        <v>1</v>
      </c>
    </row>
    <row r="7098" spans="1:2" x14ac:dyDescent="0.3">
      <c r="A7098" s="17">
        <v>7095</v>
      </c>
      <c r="B7098" s="18">
        <v>1</v>
      </c>
    </row>
    <row r="7099" spans="1:2" x14ac:dyDescent="0.3">
      <c r="A7099" s="17">
        <v>7096</v>
      </c>
      <c r="B7099" s="18">
        <v>1</v>
      </c>
    </row>
    <row r="7100" spans="1:2" x14ac:dyDescent="0.3">
      <c r="A7100" s="17">
        <v>7097</v>
      </c>
      <c r="B7100" s="18">
        <v>1</v>
      </c>
    </row>
    <row r="7101" spans="1:2" x14ac:dyDescent="0.3">
      <c r="A7101" s="17">
        <v>7098</v>
      </c>
      <c r="B7101" s="18">
        <v>1</v>
      </c>
    </row>
    <row r="7102" spans="1:2" x14ac:dyDescent="0.3">
      <c r="A7102" s="17">
        <v>7099</v>
      </c>
      <c r="B7102" s="18">
        <v>1</v>
      </c>
    </row>
    <row r="7103" spans="1:2" x14ac:dyDescent="0.3">
      <c r="A7103" s="17">
        <v>7100</v>
      </c>
      <c r="B7103" s="18">
        <v>1</v>
      </c>
    </row>
    <row r="7104" spans="1:2" x14ac:dyDescent="0.3">
      <c r="A7104" s="17">
        <v>7101</v>
      </c>
      <c r="B7104" s="18">
        <v>1</v>
      </c>
    </row>
    <row r="7105" spans="1:2" x14ac:dyDescent="0.3">
      <c r="A7105" s="17">
        <v>7102</v>
      </c>
      <c r="B7105" s="18">
        <v>1</v>
      </c>
    </row>
    <row r="7106" spans="1:2" x14ac:dyDescent="0.3">
      <c r="A7106" s="17">
        <v>7103</v>
      </c>
      <c r="B7106" s="18">
        <v>1</v>
      </c>
    </row>
    <row r="7107" spans="1:2" x14ac:dyDescent="0.3">
      <c r="A7107" s="17">
        <v>7104</v>
      </c>
      <c r="B7107" s="18">
        <v>1</v>
      </c>
    </row>
    <row r="7108" spans="1:2" x14ac:dyDescent="0.3">
      <c r="A7108" s="17">
        <v>7105</v>
      </c>
      <c r="B7108" s="18">
        <v>1</v>
      </c>
    </row>
    <row r="7109" spans="1:2" x14ac:dyDescent="0.3">
      <c r="A7109" s="17">
        <v>7106</v>
      </c>
      <c r="B7109" s="18">
        <v>1</v>
      </c>
    </row>
    <row r="7110" spans="1:2" x14ac:dyDescent="0.3">
      <c r="A7110" s="17">
        <v>7107</v>
      </c>
      <c r="B7110" s="18">
        <v>1</v>
      </c>
    </row>
    <row r="7111" spans="1:2" x14ac:dyDescent="0.3">
      <c r="A7111" s="17">
        <v>7108</v>
      </c>
      <c r="B7111" s="18">
        <v>1</v>
      </c>
    </row>
    <row r="7112" spans="1:2" x14ac:dyDescent="0.3">
      <c r="A7112" s="17">
        <v>7109</v>
      </c>
      <c r="B7112" s="18">
        <v>1</v>
      </c>
    </row>
    <row r="7113" spans="1:2" x14ac:dyDescent="0.3">
      <c r="A7113" s="17">
        <v>7110</v>
      </c>
      <c r="B7113" s="18">
        <v>1</v>
      </c>
    </row>
    <row r="7114" spans="1:2" x14ac:dyDescent="0.3">
      <c r="A7114" s="17">
        <v>7111</v>
      </c>
      <c r="B7114" s="18">
        <v>1</v>
      </c>
    </row>
    <row r="7115" spans="1:2" x14ac:dyDescent="0.3">
      <c r="A7115" s="17">
        <v>7112</v>
      </c>
      <c r="B7115" s="18">
        <v>1</v>
      </c>
    </row>
    <row r="7116" spans="1:2" x14ac:dyDescent="0.3">
      <c r="A7116" s="17">
        <v>7113</v>
      </c>
      <c r="B7116" s="18">
        <v>1</v>
      </c>
    </row>
    <row r="7117" spans="1:2" x14ac:dyDescent="0.3">
      <c r="A7117" s="17">
        <v>7114</v>
      </c>
      <c r="B7117" s="18">
        <v>1</v>
      </c>
    </row>
    <row r="7118" spans="1:2" x14ac:dyDescent="0.3">
      <c r="A7118" s="17">
        <v>7115</v>
      </c>
      <c r="B7118" s="18">
        <v>1</v>
      </c>
    </row>
    <row r="7119" spans="1:2" x14ac:dyDescent="0.3">
      <c r="A7119" s="17">
        <v>7116</v>
      </c>
      <c r="B7119" s="18">
        <v>1</v>
      </c>
    </row>
    <row r="7120" spans="1:2" x14ac:dyDescent="0.3">
      <c r="A7120" s="17">
        <v>7117</v>
      </c>
      <c r="B7120" s="18">
        <v>1</v>
      </c>
    </row>
    <row r="7121" spans="1:2" x14ac:dyDescent="0.3">
      <c r="A7121" s="17">
        <v>7118</v>
      </c>
      <c r="B7121" s="18">
        <v>1</v>
      </c>
    </row>
    <row r="7122" spans="1:2" x14ac:dyDescent="0.3">
      <c r="A7122" s="17">
        <v>7119</v>
      </c>
      <c r="B7122" s="18">
        <v>1</v>
      </c>
    </row>
    <row r="7123" spans="1:2" x14ac:dyDescent="0.3">
      <c r="A7123" s="17">
        <v>7120</v>
      </c>
      <c r="B7123" s="18">
        <v>1</v>
      </c>
    </row>
    <row r="7124" spans="1:2" x14ac:dyDescent="0.3">
      <c r="A7124" s="17">
        <v>7121</v>
      </c>
      <c r="B7124" s="18">
        <v>1</v>
      </c>
    </row>
    <row r="7125" spans="1:2" x14ac:dyDescent="0.3">
      <c r="A7125" s="17">
        <v>7122</v>
      </c>
      <c r="B7125" s="18">
        <v>1</v>
      </c>
    </row>
    <row r="7126" spans="1:2" x14ac:dyDescent="0.3">
      <c r="A7126" s="17">
        <v>7123</v>
      </c>
      <c r="B7126" s="18">
        <v>1</v>
      </c>
    </row>
    <row r="7127" spans="1:2" x14ac:dyDescent="0.3">
      <c r="A7127" s="17">
        <v>7124</v>
      </c>
      <c r="B7127" s="18">
        <v>1</v>
      </c>
    </row>
    <row r="7128" spans="1:2" x14ac:dyDescent="0.3">
      <c r="A7128" s="17">
        <v>7125</v>
      </c>
      <c r="B7128" s="18">
        <v>1</v>
      </c>
    </row>
    <row r="7129" spans="1:2" x14ac:dyDescent="0.3">
      <c r="A7129" s="17">
        <v>7126</v>
      </c>
      <c r="B7129" s="18">
        <v>1</v>
      </c>
    </row>
    <row r="7130" spans="1:2" x14ac:dyDescent="0.3">
      <c r="A7130" s="17">
        <v>7127</v>
      </c>
      <c r="B7130" s="18">
        <v>1</v>
      </c>
    </row>
    <row r="7131" spans="1:2" x14ac:dyDescent="0.3">
      <c r="A7131" s="17">
        <v>7128</v>
      </c>
      <c r="B7131" s="18">
        <v>1</v>
      </c>
    </row>
    <row r="7132" spans="1:2" x14ac:dyDescent="0.3">
      <c r="A7132" s="17">
        <v>7129</v>
      </c>
      <c r="B7132" s="18">
        <v>1</v>
      </c>
    </row>
    <row r="7133" spans="1:2" x14ac:dyDescent="0.3">
      <c r="A7133" s="17">
        <v>7130</v>
      </c>
      <c r="B7133" s="18">
        <v>1</v>
      </c>
    </row>
    <row r="7134" spans="1:2" x14ac:dyDescent="0.3">
      <c r="A7134" s="17">
        <v>7131</v>
      </c>
      <c r="B7134" s="18">
        <v>1</v>
      </c>
    </row>
    <row r="7135" spans="1:2" x14ac:dyDescent="0.3">
      <c r="A7135" s="17">
        <v>7132</v>
      </c>
      <c r="B7135" s="18">
        <v>1</v>
      </c>
    </row>
    <row r="7136" spans="1:2" x14ac:dyDescent="0.3">
      <c r="A7136" s="17">
        <v>7133</v>
      </c>
      <c r="B7136" s="18">
        <v>1</v>
      </c>
    </row>
    <row r="7137" spans="1:2" x14ac:dyDescent="0.3">
      <c r="A7137" s="17">
        <v>7134</v>
      </c>
      <c r="B7137" s="18">
        <v>1</v>
      </c>
    </row>
    <row r="7138" spans="1:2" x14ac:dyDescent="0.3">
      <c r="A7138" s="17">
        <v>7135</v>
      </c>
      <c r="B7138" s="18">
        <v>1</v>
      </c>
    </row>
    <row r="7139" spans="1:2" x14ac:dyDescent="0.3">
      <c r="A7139" s="17">
        <v>7136</v>
      </c>
      <c r="B7139" s="18">
        <v>1</v>
      </c>
    </row>
    <row r="7140" spans="1:2" x14ac:dyDescent="0.3">
      <c r="A7140" s="17">
        <v>7137</v>
      </c>
      <c r="B7140" s="18">
        <v>1</v>
      </c>
    </row>
    <row r="7141" spans="1:2" x14ac:dyDescent="0.3">
      <c r="A7141" s="17">
        <v>7138</v>
      </c>
      <c r="B7141" s="18">
        <v>1</v>
      </c>
    </row>
    <row r="7142" spans="1:2" x14ac:dyDescent="0.3">
      <c r="A7142" s="17">
        <v>7139</v>
      </c>
      <c r="B7142" s="18">
        <v>1</v>
      </c>
    </row>
    <row r="7143" spans="1:2" x14ac:dyDescent="0.3">
      <c r="A7143" s="17">
        <v>7140</v>
      </c>
      <c r="B7143" s="18">
        <v>1</v>
      </c>
    </row>
    <row r="7144" spans="1:2" x14ac:dyDescent="0.3">
      <c r="A7144" s="17">
        <v>7141</v>
      </c>
      <c r="B7144" s="18">
        <v>1</v>
      </c>
    </row>
    <row r="7145" spans="1:2" x14ac:dyDescent="0.3">
      <c r="A7145" s="17">
        <v>7142</v>
      </c>
      <c r="B7145" s="18">
        <v>1</v>
      </c>
    </row>
    <row r="7146" spans="1:2" x14ac:dyDescent="0.3">
      <c r="A7146" s="17">
        <v>7143</v>
      </c>
      <c r="B7146" s="18">
        <v>1</v>
      </c>
    </row>
    <row r="7147" spans="1:2" x14ac:dyDescent="0.3">
      <c r="A7147" s="17">
        <v>7144</v>
      </c>
      <c r="B7147" s="18">
        <v>1</v>
      </c>
    </row>
    <row r="7148" spans="1:2" x14ac:dyDescent="0.3">
      <c r="A7148" s="17">
        <v>7145</v>
      </c>
      <c r="B7148" s="18">
        <v>1</v>
      </c>
    </row>
    <row r="7149" spans="1:2" x14ac:dyDescent="0.3">
      <c r="A7149" s="17">
        <v>7146</v>
      </c>
      <c r="B7149" s="18">
        <v>1</v>
      </c>
    </row>
    <row r="7150" spans="1:2" x14ac:dyDescent="0.3">
      <c r="A7150" s="17">
        <v>7147</v>
      </c>
      <c r="B7150" s="18">
        <v>1</v>
      </c>
    </row>
    <row r="7151" spans="1:2" x14ac:dyDescent="0.3">
      <c r="A7151" s="17">
        <v>7148</v>
      </c>
      <c r="B7151" s="18">
        <v>1</v>
      </c>
    </row>
    <row r="7152" spans="1:2" x14ac:dyDescent="0.3">
      <c r="A7152" s="17">
        <v>7149</v>
      </c>
      <c r="B7152" s="18">
        <v>1</v>
      </c>
    </row>
    <row r="7153" spans="1:2" x14ac:dyDescent="0.3">
      <c r="A7153" s="17">
        <v>7150</v>
      </c>
      <c r="B7153" s="18">
        <v>1</v>
      </c>
    </row>
    <row r="7154" spans="1:2" x14ac:dyDescent="0.3">
      <c r="A7154" s="17">
        <v>7151</v>
      </c>
      <c r="B7154" s="18">
        <v>1</v>
      </c>
    </row>
    <row r="7155" spans="1:2" x14ac:dyDescent="0.3">
      <c r="A7155" s="17">
        <v>7152</v>
      </c>
      <c r="B7155" s="18">
        <v>1</v>
      </c>
    </row>
    <row r="7156" spans="1:2" x14ac:dyDescent="0.3">
      <c r="A7156" s="17">
        <v>7153</v>
      </c>
      <c r="B7156" s="18">
        <v>1</v>
      </c>
    </row>
    <row r="7157" spans="1:2" x14ac:dyDescent="0.3">
      <c r="A7157" s="17">
        <v>7154</v>
      </c>
      <c r="B7157" s="18">
        <v>1</v>
      </c>
    </row>
    <row r="7158" spans="1:2" x14ac:dyDescent="0.3">
      <c r="A7158" s="17">
        <v>7155</v>
      </c>
      <c r="B7158" s="18">
        <v>1</v>
      </c>
    </row>
    <row r="7159" spans="1:2" x14ac:dyDescent="0.3">
      <c r="A7159" s="17">
        <v>7156</v>
      </c>
      <c r="B7159" s="18">
        <v>1</v>
      </c>
    </row>
    <row r="7160" spans="1:2" x14ac:dyDescent="0.3">
      <c r="A7160" s="17">
        <v>7157</v>
      </c>
      <c r="B7160" s="18">
        <v>1</v>
      </c>
    </row>
    <row r="7161" spans="1:2" x14ac:dyDescent="0.3">
      <c r="A7161" s="17">
        <v>7158</v>
      </c>
      <c r="B7161" s="18">
        <v>1</v>
      </c>
    </row>
    <row r="7162" spans="1:2" x14ac:dyDescent="0.3">
      <c r="A7162" s="17">
        <v>7159</v>
      </c>
      <c r="B7162" s="18">
        <v>1</v>
      </c>
    </row>
    <row r="7163" spans="1:2" x14ac:dyDescent="0.3">
      <c r="A7163" s="17">
        <v>7160</v>
      </c>
      <c r="B7163" s="18">
        <v>1</v>
      </c>
    </row>
    <row r="7164" spans="1:2" x14ac:dyDescent="0.3">
      <c r="A7164" s="17">
        <v>7161</v>
      </c>
      <c r="B7164" s="18">
        <v>1</v>
      </c>
    </row>
    <row r="7165" spans="1:2" x14ac:dyDescent="0.3">
      <c r="A7165" s="17">
        <v>7162</v>
      </c>
      <c r="B7165" s="18">
        <v>1</v>
      </c>
    </row>
    <row r="7166" spans="1:2" x14ac:dyDescent="0.3">
      <c r="A7166" s="17">
        <v>7163</v>
      </c>
      <c r="B7166" s="18">
        <v>1</v>
      </c>
    </row>
    <row r="7167" spans="1:2" x14ac:dyDescent="0.3">
      <c r="A7167" s="17">
        <v>7164</v>
      </c>
      <c r="B7167" s="18">
        <v>1</v>
      </c>
    </row>
    <row r="7168" spans="1:2" x14ac:dyDescent="0.3">
      <c r="A7168" s="17">
        <v>7165</v>
      </c>
      <c r="B7168" s="18">
        <v>1</v>
      </c>
    </row>
    <row r="7169" spans="1:2" x14ac:dyDescent="0.3">
      <c r="A7169" s="17">
        <v>7166</v>
      </c>
      <c r="B7169" s="18">
        <v>1</v>
      </c>
    </row>
    <row r="7170" spans="1:2" x14ac:dyDescent="0.3">
      <c r="A7170" s="17">
        <v>7167</v>
      </c>
      <c r="B7170" s="18">
        <v>1</v>
      </c>
    </row>
    <row r="7171" spans="1:2" x14ac:dyDescent="0.3">
      <c r="A7171" s="17">
        <v>7168</v>
      </c>
      <c r="B7171" s="18">
        <v>1</v>
      </c>
    </row>
    <row r="7172" spans="1:2" x14ac:dyDescent="0.3">
      <c r="A7172" s="17">
        <v>7169</v>
      </c>
      <c r="B7172" s="18">
        <v>1</v>
      </c>
    </row>
    <row r="7173" spans="1:2" x14ac:dyDescent="0.3">
      <c r="A7173" s="17">
        <v>7170</v>
      </c>
      <c r="B7173" s="18">
        <v>1</v>
      </c>
    </row>
    <row r="7174" spans="1:2" x14ac:dyDescent="0.3">
      <c r="A7174" s="17">
        <v>7171</v>
      </c>
      <c r="B7174" s="18">
        <v>1</v>
      </c>
    </row>
    <row r="7175" spans="1:2" x14ac:dyDescent="0.3">
      <c r="A7175" s="17">
        <v>7172</v>
      </c>
      <c r="B7175" s="18">
        <v>1</v>
      </c>
    </row>
    <row r="7176" spans="1:2" x14ac:dyDescent="0.3">
      <c r="A7176" s="17">
        <v>7173</v>
      </c>
      <c r="B7176" s="18">
        <v>1</v>
      </c>
    </row>
    <row r="7177" spans="1:2" x14ac:dyDescent="0.3">
      <c r="A7177" s="17">
        <v>7174</v>
      </c>
      <c r="B7177" s="18">
        <v>1</v>
      </c>
    </row>
    <row r="7178" spans="1:2" x14ac:dyDescent="0.3">
      <c r="A7178" s="17">
        <v>7175</v>
      </c>
      <c r="B7178" s="18">
        <v>1</v>
      </c>
    </row>
    <row r="7179" spans="1:2" x14ac:dyDescent="0.3">
      <c r="A7179" s="17">
        <v>7176</v>
      </c>
      <c r="B7179" s="18">
        <v>1</v>
      </c>
    </row>
    <row r="7180" spans="1:2" x14ac:dyDescent="0.3">
      <c r="A7180" s="17">
        <v>7177</v>
      </c>
      <c r="B7180" s="18">
        <v>1</v>
      </c>
    </row>
    <row r="7181" spans="1:2" x14ac:dyDescent="0.3">
      <c r="A7181" s="17">
        <v>7178</v>
      </c>
      <c r="B7181" s="18">
        <v>1</v>
      </c>
    </row>
    <row r="7182" spans="1:2" x14ac:dyDescent="0.3">
      <c r="A7182" s="17">
        <v>7179</v>
      </c>
      <c r="B7182" s="18">
        <v>1</v>
      </c>
    </row>
    <row r="7183" spans="1:2" x14ac:dyDescent="0.3">
      <c r="A7183" s="17">
        <v>7180</v>
      </c>
      <c r="B7183" s="18">
        <v>1</v>
      </c>
    </row>
    <row r="7184" spans="1:2" x14ac:dyDescent="0.3">
      <c r="A7184" s="17">
        <v>7181</v>
      </c>
      <c r="B7184" s="18">
        <v>1</v>
      </c>
    </row>
    <row r="7185" spans="1:2" x14ac:dyDescent="0.3">
      <c r="A7185" s="17">
        <v>7182</v>
      </c>
      <c r="B7185" s="18">
        <v>1</v>
      </c>
    </row>
    <row r="7186" spans="1:2" x14ac:dyDescent="0.3">
      <c r="A7186" s="17">
        <v>7183</v>
      </c>
      <c r="B7186" s="18">
        <v>1</v>
      </c>
    </row>
    <row r="7187" spans="1:2" x14ac:dyDescent="0.3">
      <c r="A7187" s="17">
        <v>7184</v>
      </c>
      <c r="B7187" s="18">
        <v>1</v>
      </c>
    </row>
    <row r="7188" spans="1:2" x14ac:dyDescent="0.3">
      <c r="A7188" s="17">
        <v>7185</v>
      </c>
      <c r="B7188" s="18">
        <v>1</v>
      </c>
    </row>
    <row r="7189" spans="1:2" x14ac:dyDescent="0.3">
      <c r="A7189" s="17">
        <v>7186</v>
      </c>
      <c r="B7189" s="18">
        <v>1</v>
      </c>
    </row>
    <row r="7190" spans="1:2" x14ac:dyDescent="0.3">
      <c r="A7190" s="17">
        <v>7187</v>
      </c>
      <c r="B7190" s="18">
        <v>1</v>
      </c>
    </row>
    <row r="7191" spans="1:2" x14ac:dyDescent="0.3">
      <c r="A7191" s="17">
        <v>7188</v>
      </c>
      <c r="B7191" s="18">
        <v>1</v>
      </c>
    </row>
    <row r="7192" spans="1:2" x14ac:dyDescent="0.3">
      <c r="A7192" s="17">
        <v>7189</v>
      </c>
      <c r="B7192" s="18">
        <v>1</v>
      </c>
    </row>
    <row r="7193" spans="1:2" x14ac:dyDescent="0.3">
      <c r="A7193" s="17">
        <v>7190</v>
      </c>
      <c r="B7193" s="18">
        <v>1</v>
      </c>
    </row>
    <row r="7194" spans="1:2" x14ac:dyDescent="0.3">
      <c r="A7194" s="17">
        <v>7191</v>
      </c>
      <c r="B7194" s="18">
        <v>1</v>
      </c>
    </row>
    <row r="7195" spans="1:2" x14ac:dyDescent="0.3">
      <c r="A7195" s="17">
        <v>7192</v>
      </c>
      <c r="B7195" s="18">
        <v>1</v>
      </c>
    </row>
    <row r="7196" spans="1:2" x14ac:dyDescent="0.3">
      <c r="A7196" s="17">
        <v>7193</v>
      </c>
      <c r="B7196" s="18">
        <v>1</v>
      </c>
    </row>
    <row r="7197" spans="1:2" x14ac:dyDescent="0.3">
      <c r="A7197" s="17">
        <v>7194</v>
      </c>
      <c r="B7197" s="18">
        <v>1</v>
      </c>
    </row>
    <row r="7198" spans="1:2" x14ac:dyDescent="0.3">
      <c r="A7198" s="17">
        <v>7195</v>
      </c>
      <c r="B7198" s="18">
        <v>1</v>
      </c>
    </row>
    <row r="7199" spans="1:2" x14ac:dyDescent="0.3">
      <c r="A7199" s="17">
        <v>7196</v>
      </c>
      <c r="B7199" s="18">
        <v>1</v>
      </c>
    </row>
    <row r="7200" spans="1:2" x14ac:dyDescent="0.3">
      <c r="A7200" s="17">
        <v>7197</v>
      </c>
      <c r="B7200" s="18">
        <v>1</v>
      </c>
    </row>
    <row r="7201" spans="1:2" x14ac:dyDescent="0.3">
      <c r="A7201" s="17">
        <v>7198</v>
      </c>
      <c r="B7201" s="18">
        <v>1</v>
      </c>
    </row>
    <row r="7202" spans="1:2" x14ac:dyDescent="0.3">
      <c r="A7202" s="17">
        <v>7199</v>
      </c>
      <c r="B7202" s="18">
        <v>1</v>
      </c>
    </row>
    <row r="7203" spans="1:2" x14ac:dyDescent="0.3">
      <c r="A7203" s="17">
        <v>7200</v>
      </c>
      <c r="B7203" s="18">
        <v>1</v>
      </c>
    </row>
    <row r="7204" spans="1:2" x14ac:dyDescent="0.3">
      <c r="A7204" s="17">
        <v>7201</v>
      </c>
      <c r="B7204" s="18">
        <v>1</v>
      </c>
    </row>
    <row r="7205" spans="1:2" x14ac:dyDescent="0.3">
      <c r="A7205" s="17">
        <v>7202</v>
      </c>
      <c r="B7205" s="18">
        <v>1</v>
      </c>
    </row>
    <row r="7206" spans="1:2" x14ac:dyDescent="0.3">
      <c r="A7206" s="17">
        <v>7203</v>
      </c>
      <c r="B7206" s="18">
        <v>1</v>
      </c>
    </row>
    <row r="7207" spans="1:2" x14ac:dyDescent="0.3">
      <c r="A7207" s="17">
        <v>7204</v>
      </c>
      <c r="B7207" s="18">
        <v>1</v>
      </c>
    </row>
    <row r="7208" spans="1:2" x14ac:dyDescent="0.3">
      <c r="A7208" s="17">
        <v>7205</v>
      </c>
      <c r="B7208" s="18">
        <v>1</v>
      </c>
    </row>
    <row r="7209" spans="1:2" x14ac:dyDescent="0.3">
      <c r="A7209" s="17">
        <v>7206</v>
      </c>
      <c r="B7209" s="18">
        <v>1</v>
      </c>
    </row>
    <row r="7210" spans="1:2" x14ac:dyDescent="0.3">
      <c r="A7210" s="17">
        <v>7207</v>
      </c>
      <c r="B7210" s="18">
        <v>1</v>
      </c>
    </row>
    <row r="7211" spans="1:2" x14ac:dyDescent="0.3">
      <c r="A7211" s="17">
        <v>7208</v>
      </c>
      <c r="B7211" s="18">
        <v>1</v>
      </c>
    </row>
    <row r="7212" spans="1:2" x14ac:dyDescent="0.3">
      <c r="A7212" s="17">
        <v>7209</v>
      </c>
      <c r="B7212" s="18">
        <v>1</v>
      </c>
    </row>
    <row r="7213" spans="1:2" x14ac:dyDescent="0.3">
      <c r="A7213" s="17">
        <v>7210</v>
      </c>
      <c r="B7213" s="18">
        <v>1</v>
      </c>
    </row>
    <row r="7214" spans="1:2" x14ac:dyDescent="0.3">
      <c r="A7214" s="17">
        <v>7211</v>
      </c>
      <c r="B7214" s="18">
        <v>1</v>
      </c>
    </row>
    <row r="7215" spans="1:2" x14ac:dyDescent="0.3">
      <c r="A7215" s="17">
        <v>7212</v>
      </c>
      <c r="B7215" s="18">
        <v>1</v>
      </c>
    </row>
    <row r="7216" spans="1:2" x14ac:dyDescent="0.3">
      <c r="A7216" s="17">
        <v>7213</v>
      </c>
      <c r="B7216" s="18">
        <v>1</v>
      </c>
    </row>
    <row r="7217" spans="1:2" x14ac:dyDescent="0.3">
      <c r="A7217" s="17">
        <v>7214</v>
      </c>
      <c r="B7217" s="18">
        <v>1</v>
      </c>
    </row>
    <row r="7218" spans="1:2" x14ac:dyDescent="0.3">
      <c r="A7218" s="17">
        <v>7215</v>
      </c>
      <c r="B7218" s="18">
        <v>1</v>
      </c>
    </row>
    <row r="7219" spans="1:2" x14ac:dyDescent="0.3">
      <c r="A7219" s="17">
        <v>7216</v>
      </c>
      <c r="B7219" s="18">
        <v>1</v>
      </c>
    </row>
    <row r="7220" spans="1:2" x14ac:dyDescent="0.3">
      <c r="A7220" s="17">
        <v>7217</v>
      </c>
      <c r="B7220" s="18">
        <v>1</v>
      </c>
    </row>
    <row r="7221" spans="1:2" x14ac:dyDescent="0.3">
      <c r="A7221" s="17">
        <v>7218</v>
      </c>
      <c r="B7221" s="18">
        <v>1</v>
      </c>
    </row>
    <row r="7222" spans="1:2" x14ac:dyDescent="0.3">
      <c r="A7222" s="17">
        <v>7219</v>
      </c>
      <c r="B7222" s="18">
        <v>1</v>
      </c>
    </row>
    <row r="7223" spans="1:2" x14ac:dyDescent="0.3">
      <c r="A7223" s="17">
        <v>7220</v>
      </c>
      <c r="B7223" s="18">
        <v>1</v>
      </c>
    </row>
    <row r="7224" spans="1:2" x14ac:dyDescent="0.3">
      <c r="A7224" s="17">
        <v>7221</v>
      </c>
      <c r="B7224" s="18">
        <v>1</v>
      </c>
    </row>
    <row r="7225" spans="1:2" x14ac:dyDescent="0.3">
      <c r="A7225" s="17">
        <v>7222</v>
      </c>
      <c r="B7225" s="18">
        <v>1</v>
      </c>
    </row>
    <row r="7226" spans="1:2" x14ac:dyDescent="0.3">
      <c r="A7226" s="17">
        <v>7223</v>
      </c>
      <c r="B7226" s="18">
        <v>1</v>
      </c>
    </row>
    <row r="7227" spans="1:2" x14ac:dyDescent="0.3">
      <c r="A7227" s="17">
        <v>7224</v>
      </c>
      <c r="B7227" s="18">
        <v>1</v>
      </c>
    </row>
    <row r="7228" spans="1:2" x14ac:dyDescent="0.3">
      <c r="A7228" s="17">
        <v>7225</v>
      </c>
      <c r="B7228" s="18">
        <v>1</v>
      </c>
    </row>
    <row r="7229" spans="1:2" x14ac:dyDescent="0.3">
      <c r="A7229" s="17">
        <v>7226</v>
      </c>
      <c r="B7229" s="18">
        <v>1</v>
      </c>
    </row>
    <row r="7230" spans="1:2" x14ac:dyDescent="0.3">
      <c r="A7230" s="17">
        <v>7227</v>
      </c>
      <c r="B7230" s="18">
        <v>1</v>
      </c>
    </row>
    <row r="7231" spans="1:2" x14ac:dyDescent="0.3">
      <c r="A7231" s="17">
        <v>7228</v>
      </c>
      <c r="B7231" s="18">
        <v>1</v>
      </c>
    </row>
    <row r="7232" spans="1:2" x14ac:dyDescent="0.3">
      <c r="A7232" s="17">
        <v>7229</v>
      </c>
      <c r="B7232" s="18">
        <v>1</v>
      </c>
    </row>
    <row r="7233" spans="1:2" x14ac:dyDescent="0.3">
      <c r="A7233" s="17">
        <v>7230</v>
      </c>
      <c r="B7233" s="18">
        <v>1</v>
      </c>
    </row>
    <row r="7234" spans="1:2" x14ac:dyDescent="0.3">
      <c r="A7234" s="17">
        <v>7231</v>
      </c>
      <c r="B7234" s="18">
        <v>1</v>
      </c>
    </row>
    <row r="7235" spans="1:2" x14ac:dyDescent="0.3">
      <c r="A7235" s="17">
        <v>7232</v>
      </c>
      <c r="B7235" s="18">
        <v>1</v>
      </c>
    </row>
    <row r="7236" spans="1:2" x14ac:dyDescent="0.3">
      <c r="A7236" s="17">
        <v>7233</v>
      </c>
      <c r="B7236" s="18">
        <v>1</v>
      </c>
    </row>
    <row r="7237" spans="1:2" x14ac:dyDescent="0.3">
      <c r="A7237" s="17">
        <v>7234</v>
      </c>
      <c r="B7237" s="18">
        <v>1</v>
      </c>
    </row>
    <row r="7238" spans="1:2" x14ac:dyDescent="0.3">
      <c r="A7238" s="17">
        <v>7235</v>
      </c>
      <c r="B7238" s="18">
        <v>1</v>
      </c>
    </row>
    <row r="7239" spans="1:2" x14ac:dyDescent="0.3">
      <c r="A7239" s="17">
        <v>7236</v>
      </c>
      <c r="B7239" s="18">
        <v>1</v>
      </c>
    </row>
    <row r="7240" spans="1:2" x14ac:dyDescent="0.3">
      <c r="A7240" s="17">
        <v>7237</v>
      </c>
      <c r="B7240" s="18">
        <v>1</v>
      </c>
    </row>
    <row r="7241" spans="1:2" x14ac:dyDescent="0.3">
      <c r="A7241" s="17">
        <v>7238</v>
      </c>
      <c r="B7241" s="18">
        <v>1</v>
      </c>
    </row>
    <row r="7242" spans="1:2" x14ac:dyDescent="0.3">
      <c r="A7242" s="17">
        <v>7239</v>
      </c>
      <c r="B7242" s="18">
        <v>1</v>
      </c>
    </row>
    <row r="7243" spans="1:2" x14ac:dyDescent="0.3">
      <c r="A7243" s="17">
        <v>7240</v>
      </c>
      <c r="B7243" s="18">
        <v>1</v>
      </c>
    </row>
    <row r="7244" spans="1:2" x14ac:dyDescent="0.3">
      <c r="A7244" s="17">
        <v>7241</v>
      </c>
      <c r="B7244" s="18">
        <v>1</v>
      </c>
    </row>
    <row r="7245" spans="1:2" x14ac:dyDescent="0.3">
      <c r="A7245" s="17">
        <v>7242</v>
      </c>
      <c r="B7245" s="18">
        <v>1</v>
      </c>
    </row>
    <row r="7246" spans="1:2" x14ac:dyDescent="0.3">
      <c r="A7246" s="17">
        <v>7243</v>
      </c>
      <c r="B7246" s="18">
        <v>1</v>
      </c>
    </row>
    <row r="7247" spans="1:2" x14ac:dyDescent="0.3">
      <c r="A7247" s="17">
        <v>7244</v>
      </c>
      <c r="B7247" s="18">
        <v>1</v>
      </c>
    </row>
    <row r="7248" spans="1:2" x14ac:dyDescent="0.3">
      <c r="A7248" s="17">
        <v>7245</v>
      </c>
      <c r="B7248" s="18">
        <v>1</v>
      </c>
    </row>
    <row r="7249" spans="1:2" x14ac:dyDescent="0.3">
      <c r="A7249" s="17">
        <v>7246</v>
      </c>
      <c r="B7249" s="18">
        <v>1</v>
      </c>
    </row>
    <row r="7250" spans="1:2" x14ac:dyDescent="0.3">
      <c r="A7250" s="17">
        <v>7247</v>
      </c>
      <c r="B7250" s="18">
        <v>1</v>
      </c>
    </row>
    <row r="7251" spans="1:2" x14ac:dyDescent="0.3">
      <c r="A7251" s="17">
        <v>7248</v>
      </c>
      <c r="B7251" s="18">
        <v>1</v>
      </c>
    </row>
    <row r="7252" spans="1:2" x14ac:dyDescent="0.3">
      <c r="A7252" s="17">
        <v>7249</v>
      </c>
      <c r="B7252" s="18">
        <v>1</v>
      </c>
    </row>
    <row r="7253" spans="1:2" x14ac:dyDescent="0.3">
      <c r="A7253" s="17">
        <v>7250</v>
      </c>
      <c r="B7253" s="18">
        <v>1</v>
      </c>
    </row>
    <row r="7254" spans="1:2" x14ac:dyDescent="0.3">
      <c r="A7254" s="17">
        <v>7251</v>
      </c>
      <c r="B7254" s="18">
        <v>1</v>
      </c>
    </row>
    <row r="7255" spans="1:2" x14ac:dyDescent="0.3">
      <c r="A7255" s="17">
        <v>7252</v>
      </c>
      <c r="B7255" s="18">
        <v>1</v>
      </c>
    </row>
    <row r="7256" spans="1:2" x14ac:dyDescent="0.3">
      <c r="A7256" s="17">
        <v>7253</v>
      </c>
      <c r="B7256" s="18">
        <v>1</v>
      </c>
    </row>
    <row r="7257" spans="1:2" x14ac:dyDescent="0.3">
      <c r="A7257" s="17">
        <v>7254</v>
      </c>
      <c r="B7257" s="18">
        <v>1</v>
      </c>
    </row>
    <row r="7258" spans="1:2" x14ac:dyDescent="0.3">
      <c r="A7258" s="17">
        <v>7255</v>
      </c>
      <c r="B7258" s="18">
        <v>1</v>
      </c>
    </row>
    <row r="7259" spans="1:2" x14ac:dyDescent="0.3">
      <c r="A7259" s="17">
        <v>7256</v>
      </c>
      <c r="B7259" s="18">
        <v>1</v>
      </c>
    </row>
    <row r="7260" spans="1:2" x14ac:dyDescent="0.3">
      <c r="A7260" s="17">
        <v>7257</v>
      </c>
      <c r="B7260" s="18">
        <v>1</v>
      </c>
    </row>
    <row r="7261" spans="1:2" x14ac:dyDescent="0.3">
      <c r="A7261" s="17">
        <v>7258</v>
      </c>
      <c r="B7261" s="18">
        <v>1</v>
      </c>
    </row>
    <row r="7262" spans="1:2" x14ac:dyDescent="0.3">
      <c r="A7262" s="17">
        <v>7259</v>
      </c>
      <c r="B7262" s="18">
        <v>1</v>
      </c>
    </row>
    <row r="7263" spans="1:2" x14ac:dyDescent="0.3">
      <c r="A7263" s="17">
        <v>7260</v>
      </c>
      <c r="B7263" s="18">
        <v>1</v>
      </c>
    </row>
    <row r="7264" spans="1:2" x14ac:dyDescent="0.3">
      <c r="A7264" s="17">
        <v>7261</v>
      </c>
      <c r="B7264" s="18">
        <v>1</v>
      </c>
    </row>
    <row r="7265" spans="1:2" x14ac:dyDescent="0.3">
      <c r="A7265" s="17">
        <v>7262</v>
      </c>
      <c r="B7265" s="18">
        <v>1</v>
      </c>
    </row>
    <row r="7266" spans="1:2" x14ac:dyDescent="0.3">
      <c r="A7266" s="17">
        <v>7263</v>
      </c>
      <c r="B7266" s="18">
        <v>1</v>
      </c>
    </row>
    <row r="7267" spans="1:2" x14ac:dyDescent="0.3">
      <c r="A7267" s="17">
        <v>7264</v>
      </c>
      <c r="B7267" s="18">
        <v>1</v>
      </c>
    </row>
    <row r="7268" spans="1:2" x14ac:dyDescent="0.3">
      <c r="A7268" s="17">
        <v>7265</v>
      </c>
      <c r="B7268" s="18">
        <v>1</v>
      </c>
    </row>
    <row r="7269" spans="1:2" x14ac:dyDescent="0.3">
      <c r="A7269" s="17">
        <v>7266</v>
      </c>
      <c r="B7269" s="18">
        <v>1</v>
      </c>
    </row>
    <row r="7270" spans="1:2" x14ac:dyDescent="0.3">
      <c r="A7270" s="17">
        <v>7267</v>
      </c>
      <c r="B7270" s="18">
        <v>1</v>
      </c>
    </row>
    <row r="7271" spans="1:2" x14ac:dyDescent="0.3">
      <c r="A7271" s="17">
        <v>7268</v>
      </c>
      <c r="B7271" s="18">
        <v>1</v>
      </c>
    </row>
    <row r="7272" spans="1:2" x14ac:dyDescent="0.3">
      <c r="A7272" s="17">
        <v>7269</v>
      </c>
      <c r="B7272" s="18">
        <v>1</v>
      </c>
    </row>
    <row r="7273" spans="1:2" x14ac:dyDescent="0.3">
      <c r="A7273" s="17">
        <v>7270</v>
      </c>
      <c r="B7273" s="18">
        <v>1</v>
      </c>
    </row>
    <row r="7274" spans="1:2" x14ac:dyDescent="0.3">
      <c r="A7274" s="17">
        <v>7271</v>
      </c>
      <c r="B7274" s="18">
        <v>1</v>
      </c>
    </row>
    <row r="7275" spans="1:2" x14ac:dyDescent="0.3">
      <c r="A7275" s="17">
        <v>7272</v>
      </c>
      <c r="B7275" s="18">
        <v>1</v>
      </c>
    </row>
    <row r="7276" spans="1:2" x14ac:dyDescent="0.3">
      <c r="A7276" s="17">
        <v>7273</v>
      </c>
      <c r="B7276" s="18">
        <v>1</v>
      </c>
    </row>
    <row r="7277" spans="1:2" x14ac:dyDescent="0.3">
      <c r="A7277" s="17">
        <v>7274</v>
      </c>
      <c r="B7277" s="18">
        <v>1</v>
      </c>
    </row>
    <row r="7278" spans="1:2" x14ac:dyDescent="0.3">
      <c r="A7278" s="17">
        <v>7275</v>
      </c>
      <c r="B7278" s="18">
        <v>1</v>
      </c>
    </row>
    <row r="7279" spans="1:2" x14ac:dyDescent="0.3">
      <c r="A7279" s="17">
        <v>7276</v>
      </c>
      <c r="B7279" s="18">
        <v>1</v>
      </c>
    </row>
    <row r="7280" spans="1:2" x14ac:dyDescent="0.3">
      <c r="A7280" s="17">
        <v>7277</v>
      </c>
      <c r="B7280" s="18">
        <v>1</v>
      </c>
    </row>
    <row r="7281" spans="1:2" x14ac:dyDescent="0.3">
      <c r="A7281" s="17">
        <v>7278</v>
      </c>
      <c r="B7281" s="18">
        <v>1</v>
      </c>
    </row>
    <row r="7282" spans="1:2" x14ac:dyDescent="0.3">
      <c r="A7282" s="17">
        <v>7279</v>
      </c>
      <c r="B7282" s="18">
        <v>1</v>
      </c>
    </row>
    <row r="7283" spans="1:2" x14ac:dyDescent="0.3">
      <c r="A7283" s="17">
        <v>7280</v>
      </c>
      <c r="B7283" s="18">
        <v>1</v>
      </c>
    </row>
    <row r="7284" spans="1:2" x14ac:dyDescent="0.3">
      <c r="A7284" s="17">
        <v>7281</v>
      </c>
      <c r="B7284" s="18">
        <v>1</v>
      </c>
    </row>
    <row r="7285" spans="1:2" x14ac:dyDescent="0.3">
      <c r="A7285" s="17">
        <v>7282</v>
      </c>
      <c r="B7285" s="18">
        <v>1</v>
      </c>
    </row>
    <row r="7286" spans="1:2" x14ac:dyDescent="0.3">
      <c r="A7286" s="17">
        <v>7283</v>
      </c>
      <c r="B7286" s="18">
        <v>1</v>
      </c>
    </row>
    <row r="7287" spans="1:2" x14ac:dyDescent="0.3">
      <c r="A7287" s="17">
        <v>7284</v>
      </c>
      <c r="B7287" s="18">
        <v>1</v>
      </c>
    </row>
    <row r="7288" spans="1:2" x14ac:dyDescent="0.3">
      <c r="A7288" s="17">
        <v>7285</v>
      </c>
      <c r="B7288" s="18">
        <v>1</v>
      </c>
    </row>
    <row r="7289" spans="1:2" x14ac:dyDescent="0.3">
      <c r="A7289" s="17">
        <v>7286</v>
      </c>
      <c r="B7289" s="18">
        <v>1</v>
      </c>
    </row>
    <row r="7290" spans="1:2" x14ac:dyDescent="0.3">
      <c r="A7290" s="17">
        <v>7287</v>
      </c>
      <c r="B7290" s="18">
        <v>1</v>
      </c>
    </row>
    <row r="7291" spans="1:2" x14ac:dyDescent="0.3">
      <c r="A7291" s="17">
        <v>7288</v>
      </c>
      <c r="B7291" s="18">
        <v>1</v>
      </c>
    </row>
    <row r="7292" spans="1:2" x14ac:dyDescent="0.3">
      <c r="A7292" s="17">
        <v>7289</v>
      </c>
      <c r="B7292" s="18">
        <v>1</v>
      </c>
    </row>
    <row r="7293" spans="1:2" x14ac:dyDescent="0.3">
      <c r="A7293" s="17">
        <v>7290</v>
      </c>
      <c r="B7293" s="18">
        <v>1</v>
      </c>
    </row>
    <row r="7294" spans="1:2" x14ac:dyDescent="0.3">
      <c r="A7294" s="17">
        <v>7291</v>
      </c>
      <c r="B7294" s="18">
        <v>1</v>
      </c>
    </row>
    <row r="7295" spans="1:2" x14ac:dyDescent="0.3">
      <c r="A7295" s="17">
        <v>7292</v>
      </c>
      <c r="B7295" s="18">
        <v>1</v>
      </c>
    </row>
    <row r="7296" spans="1:2" x14ac:dyDescent="0.3">
      <c r="A7296" s="17">
        <v>7293</v>
      </c>
      <c r="B7296" s="18">
        <v>1</v>
      </c>
    </row>
    <row r="7297" spans="1:2" x14ac:dyDescent="0.3">
      <c r="A7297" s="17">
        <v>7294</v>
      </c>
      <c r="B7297" s="18">
        <v>1</v>
      </c>
    </row>
    <row r="7298" spans="1:2" x14ac:dyDescent="0.3">
      <c r="A7298" s="17">
        <v>7295</v>
      </c>
      <c r="B7298" s="18">
        <v>1</v>
      </c>
    </row>
    <row r="7299" spans="1:2" x14ac:dyDescent="0.3">
      <c r="A7299" s="17">
        <v>7296</v>
      </c>
      <c r="B7299" s="18">
        <v>1</v>
      </c>
    </row>
    <row r="7300" spans="1:2" x14ac:dyDescent="0.3">
      <c r="A7300" s="17">
        <v>7297</v>
      </c>
      <c r="B7300" s="18">
        <v>1</v>
      </c>
    </row>
    <row r="7301" spans="1:2" x14ac:dyDescent="0.3">
      <c r="A7301" s="17">
        <v>7298</v>
      </c>
      <c r="B7301" s="18">
        <v>1</v>
      </c>
    </row>
    <row r="7302" spans="1:2" x14ac:dyDescent="0.3">
      <c r="A7302" s="17">
        <v>7299</v>
      </c>
      <c r="B7302" s="18">
        <v>1</v>
      </c>
    </row>
    <row r="7303" spans="1:2" x14ac:dyDescent="0.3">
      <c r="A7303" s="17">
        <v>7300</v>
      </c>
      <c r="B7303" s="18">
        <v>1</v>
      </c>
    </row>
    <row r="7304" spans="1:2" x14ac:dyDescent="0.3">
      <c r="A7304" s="17">
        <v>7301</v>
      </c>
      <c r="B7304" s="18">
        <v>1</v>
      </c>
    </row>
    <row r="7305" spans="1:2" x14ac:dyDescent="0.3">
      <c r="A7305" s="17">
        <v>7302</v>
      </c>
      <c r="B7305" s="18">
        <v>1</v>
      </c>
    </row>
    <row r="7306" spans="1:2" x14ac:dyDescent="0.3">
      <c r="A7306" s="17">
        <v>7303</v>
      </c>
      <c r="B7306" s="18">
        <v>1</v>
      </c>
    </row>
    <row r="7307" spans="1:2" x14ac:dyDescent="0.3">
      <c r="A7307" s="17">
        <v>7304</v>
      </c>
      <c r="B7307" s="18">
        <v>1</v>
      </c>
    </row>
    <row r="7308" spans="1:2" x14ac:dyDescent="0.3">
      <c r="A7308" s="17">
        <v>7305</v>
      </c>
      <c r="B7308" s="18">
        <v>1</v>
      </c>
    </row>
    <row r="7309" spans="1:2" x14ac:dyDescent="0.3">
      <c r="A7309" s="17">
        <v>7306</v>
      </c>
      <c r="B7309" s="18">
        <v>1</v>
      </c>
    </row>
    <row r="7310" spans="1:2" x14ac:dyDescent="0.3">
      <c r="A7310" s="17">
        <v>7307</v>
      </c>
      <c r="B7310" s="18">
        <v>1</v>
      </c>
    </row>
    <row r="7311" spans="1:2" x14ac:dyDescent="0.3">
      <c r="A7311" s="17">
        <v>7308</v>
      </c>
      <c r="B7311" s="18">
        <v>1</v>
      </c>
    </row>
    <row r="7312" spans="1:2" x14ac:dyDescent="0.3">
      <c r="A7312" s="17">
        <v>7309</v>
      </c>
      <c r="B7312" s="18">
        <v>1</v>
      </c>
    </row>
    <row r="7313" spans="1:2" x14ac:dyDescent="0.3">
      <c r="A7313" s="17">
        <v>7310</v>
      </c>
      <c r="B7313" s="18">
        <v>1</v>
      </c>
    </row>
    <row r="7314" spans="1:2" x14ac:dyDescent="0.3">
      <c r="A7314" s="17">
        <v>7311</v>
      </c>
      <c r="B7314" s="18">
        <v>1</v>
      </c>
    </row>
    <row r="7315" spans="1:2" x14ac:dyDescent="0.3">
      <c r="A7315" s="17">
        <v>7312</v>
      </c>
      <c r="B7315" s="18">
        <v>1</v>
      </c>
    </row>
    <row r="7316" spans="1:2" x14ac:dyDescent="0.3">
      <c r="A7316" s="17">
        <v>7313</v>
      </c>
      <c r="B7316" s="18">
        <v>1</v>
      </c>
    </row>
    <row r="7317" spans="1:2" x14ac:dyDescent="0.3">
      <c r="A7317" s="17">
        <v>7314</v>
      </c>
      <c r="B7317" s="18">
        <v>1</v>
      </c>
    </row>
    <row r="7318" spans="1:2" x14ac:dyDescent="0.3">
      <c r="A7318" s="17">
        <v>7315</v>
      </c>
      <c r="B7318" s="18">
        <v>1</v>
      </c>
    </row>
    <row r="7319" spans="1:2" x14ac:dyDescent="0.3">
      <c r="A7319" s="17">
        <v>7316</v>
      </c>
      <c r="B7319" s="18">
        <v>1</v>
      </c>
    </row>
    <row r="7320" spans="1:2" x14ac:dyDescent="0.3">
      <c r="A7320" s="17">
        <v>7317</v>
      </c>
      <c r="B7320" s="18">
        <v>1</v>
      </c>
    </row>
    <row r="7321" spans="1:2" x14ac:dyDescent="0.3">
      <c r="A7321" s="17">
        <v>7318</v>
      </c>
      <c r="B7321" s="18">
        <v>1</v>
      </c>
    </row>
    <row r="7322" spans="1:2" x14ac:dyDescent="0.3">
      <c r="A7322" s="17">
        <v>7319</v>
      </c>
      <c r="B7322" s="18">
        <v>1</v>
      </c>
    </row>
    <row r="7323" spans="1:2" x14ac:dyDescent="0.3">
      <c r="A7323" s="17">
        <v>7320</v>
      </c>
      <c r="B7323" s="18">
        <v>1</v>
      </c>
    </row>
    <row r="7324" spans="1:2" x14ac:dyDescent="0.3">
      <c r="A7324" s="17">
        <v>7321</v>
      </c>
      <c r="B7324" s="18">
        <v>1</v>
      </c>
    </row>
    <row r="7325" spans="1:2" x14ac:dyDescent="0.3">
      <c r="A7325" s="17">
        <v>7322</v>
      </c>
      <c r="B7325" s="18">
        <v>1</v>
      </c>
    </row>
    <row r="7326" spans="1:2" x14ac:dyDescent="0.3">
      <c r="A7326" s="17">
        <v>7323</v>
      </c>
      <c r="B7326" s="18">
        <v>1</v>
      </c>
    </row>
    <row r="7327" spans="1:2" x14ac:dyDescent="0.3">
      <c r="A7327" s="17">
        <v>7324</v>
      </c>
      <c r="B7327" s="18">
        <v>1</v>
      </c>
    </row>
    <row r="7328" spans="1:2" x14ac:dyDescent="0.3">
      <c r="A7328" s="17">
        <v>7325</v>
      </c>
      <c r="B7328" s="18">
        <v>1</v>
      </c>
    </row>
    <row r="7329" spans="1:2" x14ac:dyDescent="0.3">
      <c r="A7329" s="17">
        <v>7326</v>
      </c>
      <c r="B7329" s="18">
        <v>1</v>
      </c>
    </row>
    <row r="7330" spans="1:2" x14ac:dyDescent="0.3">
      <c r="A7330" s="17">
        <v>7327</v>
      </c>
      <c r="B7330" s="18">
        <v>1</v>
      </c>
    </row>
    <row r="7331" spans="1:2" x14ac:dyDescent="0.3">
      <c r="A7331" s="17">
        <v>7328</v>
      </c>
      <c r="B7331" s="18">
        <v>1</v>
      </c>
    </row>
    <row r="7332" spans="1:2" x14ac:dyDescent="0.3">
      <c r="A7332" s="17">
        <v>7329</v>
      </c>
      <c r="B7332" s="18">
        <v>1</v>
      </c>
    </row>
    <row r="7333" spans="1:2" x14ac:dyDescent="0.3">
      <c r="A7333" s="17">
        <v>7330</v>
      </c>
      <c r="B7333" s="18">
        <v>1</v>
      </c>
    </row>
    <row r="7334" spans="1:2" x14ac:dyDescent="0.3">
      <c r="A7334" s="17">
        <v>7331</v>
      </c>
      <c r="B7334" s="18">
        <v>1</v>
      </c>
    </row>
    <row r="7335" spans="1:2" x14ac:dyDescent="0.3">
      <c r="A7335" s="17">
        <v>7332</v>
      </c>
      <c r="B7335" s="18">
        <v>1</v>
      </c>
    </row>
    <row r="7336" spans="1:2" x14ac:dyDescent="0.3">
      <c r="A7336" s="17">
        <v>7333</v>
      </c>
      <c r="B7336" s="18">
        <v>1</v>
      </c>
    </row>
    <row r="7337" spans="1:2" x14ac:dyDescent="0.3">
      <c r="A7337" s="17">
        <v>7334</v>
      </c>
      <c r="B7337" s="18">
        <v>1</v>
      </c>
    </row>
    <row r="7338" spans="1:2" x14ac:dyDescent="0.3">
      <c r="A7338" s="17">
        <v>7335</v>
      </c>
      <c r="B7338" s="18">
        <v>1</v>
      </c>
    </row>
    <row r="7339" spans="1:2" x14ac:dyDescent="0.3">
      <c r="A7339" s="17">
        <v>7336</v>
      </c>
      <c r="B7339" s="18">
        <v>1</v>
      </c>
    </row>
    <row r="7340" spans="1:2" x14ac:dyDescent="0.3">
      <c r="A7340" s="17">
        <v>7337</v>
      </c>
      <c r="B7340" s="18">
        <v>1</v>
      </c>
    </row>
    <row r="7341" spans="1:2" x14ac:dyDescent="0.3">
      <c r="A7341" s="17">
        <v>7338</v>
      </c>
      <c r="B7341" s="18">
        <v>1</v>
      </c>
    </row>
    <row r="7342" spans="1:2" x14ac:dyDescent="0.3">
      <c r="A7342" s="17">
        <v>7339</v>
      </c>
      <c r="B7342" s="18">
        <v>1</v>
      </c>
    </row>
    <row r="7343" spans="1:2" x14ac:dyDescent="0.3">
      <c r="A7343" s="17">
        <v>7340</v>
      </c>
      <c r="B7343" s="18">
        <v>1</v>
      </c>
    </row>
    <row r="7344" spans="1:2" x14ac:dyDescent="0.3">
      <c r="A7344" s="17">
        <v>7341</v>
      </c>
      <c r="B7344" s="18">
        <v>1</v>
      </c>
    </row>
    <row r="7345" spans="1:2" x14ac:dyDescent="0.3">
      <c r="A7345" s="17">
        <v>7342</v>
      </c>
      <c r="B7345" s="18">
        <v>1</v>
      </c>
    </row>
    <row r="7346" spans="1:2" x14ac:dyDescent="0.3">
      <c r="A7346" s="17">
        <v>7343</v>
      </c>
      <c r="B7346" s="18">
        <v>1</v>
      </c>
    </row>
    <row r="7347" spans="1:2" x14ac:dyDescent="0.3">
      <c r="A7347" s="17">
        <v>7344</v>
      </c>
      <c r="B7347" s="18">
        <v>1</v>
      </c>
    </row>
    <row r="7348" spans="1:2" x14ac:dyDescent="0.3">
      <c r="A7348" s="17">
        <v>7345</v>
      </c>
      <c r="B7348" s="18">
        <v>1</v>
      </c>
    </row>
    <row r="7349" spans="1:2" x14ac:dyDescent="0.3">
      <c r="A7349" s="17">
        <v>7346</v>
      </c>
      <c r="B7349" s="18">
        <v>1</v>
      </c>
    </row>
    <row r="7350" spans="1:2" x14ac:dyDescent="0.3">
      <c r="A7350" s="17">
        <v>7347</v>
      </c>
      <c r="B7350" s="18">
        <v>1</v>
      </c>
    </row>
    <row r="7351" spans="1:2" x14ac:dyDescent="0.3">
      <c r="A7351" s="17">
        <v>7348</v>
      </c>
      <c r="B7351" s="18">
        <v>1</v>
      </c>
    </row>
    <row r="7352" spans="1:2" x14ac:dyDescent="0.3">
      <c r="A7352" s="17">
        <v>7349</v>
      </c>
      <c r="B7352" s="18">
        <v>1</v>
      </c>
    </row>
    <row r="7353" spans="1:2" x14ac:dyDescent="0.3">
      <c r="A7353" s="17">
        <v>7350</v>
      </c>
      <c r="B7353" s="18">
        <v>1</v>
      </c>
    </row>
    <row r="7354" spans="1:2" x14ac:dyDescent="0.3">
      <c r="A7354" s="17">
        <v>7351</v>
      </c>
      <c r="B7354" s="18">
        <v>1</v>
      </c>
    </row>
    <row r="7355" spans="1:2" x14ac:dyDescent="0.3">
      <c r="A7355" s="17">
        <v>7352</v>
      </c>
      <c r="B7355" s="18">
        <v>1</v>
      </c>
    </row>
    <row r="7356" spans="1:2" x14ac:dyDescent="0.3">
      <c r="A7356" s="17">
        <v>7353</v>
      </c>
      <c r="B7356" s="18">
        <v>1</v>
      </c>
    </row>
    <row r="7357" spans="1:2" x14ac:dyDescent="0.3">
      <c r="A7357" s="17">
        <v>7354</v>
      </c>
      <c r="B7357" s="18">
        <v>1</v>
      </c>
    </row>
    <row r="7358" spans="1:2" x14ac:dyDescent="0.3">
      <c r="A7358" s="17">
        <v>7355</v>
      </c>
      <c r="B7358" s="18">
        <v>1</v>
      </c>
    </row>
    <row r="7359" spans="1:2" x14ac:dyDescent="0.3">
      <c r="A7359" s="17">
        <v>7356</v>
      </c>
      <c r="B7359" s="18">
        <v>1</v>
      </c>
    </row>
    <row r="7360" spans="1:2" x14ac:dyDescent="0.3">
      <c r="A7360" s="17">
        <v>7357</v>
      </c>
      <c r="B7360" s="18">
        <v>1</v>
      </c>
    </row>
    <row r="7361" spans="1:2" x14ac:dyDescent="0.3">
      <c r="A7361" s="17">
        <v>7358</v>
      </c>
      <c r="B7361" s="18">
        <v>1</v>
      </c>
    </row>
    <row r="7362" spans="1:2" x14ac:dyDescent="0.3">
      <c r="A7362" s="17">
        <v>7359</v>
      </c>
      <c r="B7362" s="18">
        <v>1</v>
      </c>
    </row>
    <row r="7363" spans="1:2" x14ac:dyDescent="0.3">
      <c r="A7363" s="17">
        <v>7360</v>
      </c>
      <c r="B7363" s="18">
        <v>1</v>
      </c>
    </row>
    <row r="7364" spans="1:2" x14ac:dyDescent="0.3">
      <c r="A7364" s="17">
        <v>7361</v>
      </c>
      <c r="B7364" s="18">
        <v>1</v>
      </c>
    </row>
    <row r="7365" spans="1:2" x14ac:dyDescent="0.3">
      <c r="A7365" s="17">
        <v>7362</v>
      </c>
      <c r="B7365" s="18">
        <v>1</v>
      </c>
    </row>
    <row r="7366" spans="1:2" x14ac:dyDescent="0.3">
      <c r="A7366" s="17">
        <v>7363</v>
      </c>
      <c r="B7366" s="18">
        <v>1</v>
      </c>
    </row>
    <row r="7367" spans="1:2" x14ac:dyDescent="0.3">
      <c r="A7367" s="17">
        <v>7364</v>
      </c>
      <c r="B7367" s="18">
        <v>1</v>
      </c>
    </row>
    <row r="7368" spans="1:2" x14ac:dyDescent="0.3">
      <c r="A7368" s="17">
        <v>7365</v>
      </c>
      <c r="B7368" s="18">
        <v>1</v>
      </c>
    </row>
    <row r="7369" spans="1:2" x14ac:dyDescent="0.3">
      <c r="A7369" s="17">
        <v>7366</v>
      </c>
      <c r="B7369" s="18">
        <v>1</v>
      </c>
    </row>
    <row r="7370" spans="1:2" x14ac:dyDescent="0.3">
      <c r="A7370" s="17">
        <v>7367</v>
      </c>
      <c r="B7370" s="18">
        <v>1</v>
      </c>
    </row>
    <row r="7371" spans="1:2" x14ac:dyDescent="0.3">
      <c r="A7371" s="17">
        <v>7368</v>
      </c>
      <c r="B7371" s="18">
        <v>1</v>
      </c>
    </row>
    <row r="7372" spans="1:2" x14ac:dyDescent="0.3">
      <c r="A7372" s="17">
        <v>7369</v>
      </c>
      <c r="B7372" s="18">
        <v>1</v>
      </c>
    </row>
    <row r="7373" spans="1:2" x14ac:dyDescent="0.3">
      <c r="A7373" s="17">
        <v>7370</v>
      </c>
      <c r="B7373" s="18">
        <v>1</v>
      </c>
    </row>
    <row r="7374" spans="1:2" x14ac:dyDescent="0.3">
      <c r="A7374" s="17">
        <v>7371</v>
      </c>
      <c r="B7374" s="18">
        <v>1</v>
      </c>
    </row>
    <row r="7375" spans="1:2" x14ac:dyDescent="0.3">
      <c r="A7375" s="17">
        <v>7372</v>
      </c>
      <c r="B7375" s="18">
        <v>1</v>
      </c>
    </row>
    <row r="7376" spans="1:2" x14ac:dyDescent="0.3">
      <c r="A7376" s="17">
        <v>7373</v>
      </c>
      <c r="B7376" s="18">
        <v>1</v>
      </c>
    </row>
    <row r="7377" spans="1:2" x14ac:dyDescent="0.3">
      <c r="A7377" s="17">
        <v>7374</v>
      </c>
      <c r="B7377" s="18">
        <v>1</v>
      </c>
    </row>
    <row r="7378" spans="1:2" x14ac:dyDescent="0.3">
      <c r="A7378" s="17">
        <v>7375</v>
      </c>
      <c r="B7378" s="18">
        <v>1</v>
      </c>
    </row>
    <row r="7379" spans="1:2" x14ac:dyDescent="0.3">
      <c r="A7379" s="17">
        <v>7376</v>
      </c>
      <c r="B7379" s="18">
        <v>1</v>
      </c>
    </row>
    <row r="7380" spans="1:2" x14ac:dyDescent="0.3">
      <c r="A7380" s="17">
        <v>7377</v>
      </c>
      <c r="B7380" s="18">
        <v>1</v>
      </c>
    </row>
    <row r="7381" spans="1:2" x14ac:dyDescent="0.3">
      <c r="A7381" s="17">
        <v>7378</v>
      </c>
      <c r="B7381" s="18">
        <v>1</v>
      </c>
    </row>
    <row r="7382" spans="1:2" x14ac:dyDescent="0.3">
      <c r="A7382" s="17">
        <v>7379</v>
      </c>
      <c r="B7382" s="18">
        <v>1</v>
      </c>
    </row>
    <row r="7383" spans="1:2" x14ac:dyDescent="0.3">
      <c r="A7383" s="17">
        <v>7380</v>
      </c>
      <c r="B7383" s="18">
        <v>1</v>
      </c>
    </row>
    <row r="7384" spans="1:2" x14ac:dyDescent="0.3">
      <c r="A7384" s="17">
        <v>7381</v>
      </c>
      <c r="B7384" s="18">
        <v>1</v>
      </c>
    </row>
    <row r="7385" spans="1:2" x14ac:dyDescent="0.3">
      <c r="A7385" s="17">
        <v>7382</v>
      </c>
      <c r="B7385" s="18">
        <v>1</v>
      </c>
    </row>
    <row r="7386" spans="1:2" x14ac:dyDescent="0.3">
      <c r="A7386" s="17">
        <v>7383</v>
      </c>
      <c r="B7386" s="18">
        <v>1</v>
      </c>
    </row>
    <row r="7387" spans="1:2" x14ac:dyDescent="0.3">
      <c r="A7387" s="17">
        <v>7384</v>
      </c>
      <c r="B7387" s="18">
        <v>1</v>
      </c>
    </row>
    <row r="7388" spans="1:2" x14ac:dyDescent="0.3">
      <c r="A7388" s="17">
        <v>7385</v>
      </c>
      <c r="B7388" s="18">
        <v>1</v>
      </c>
    </row>
    <row r="7389" spans="1:2" x14ac:dyDescent="0.3">
      <c r="A7389" s="17">
        <v>7386</v>
      </c>
      <c r="B7389" s="18">
        <v>1</v>
      </c>
    </row>
    <row r="7390" spans="1:2" x14ac:dyDescent="0.3">
      <c r="A7390" s="17">
        <v>7387</v>
      </c>
      <c r="B7390" s="18">
        <v>1</v>
      </c>
    </row>
    <row r="7391" spans="1:2" x14ac:dyDescent="0.3">
      <c r="A7391" s="17">
        <v>7388</v>
      </c>
      <c r="B7391" s="18">
        <v>1</v>
      </c>
    </row>
    <row r="7392" spans="1:2" x14ac:dyDescent="0.3">
      <c r="A7392" s="17">
        <v>7389</v>
      </c>
      <c r="B7392" s="18">
        <v>1</v>
      </c>
    </row>
    <row r="7393" spans="1:2" x14ac:dyDescent="0.3">
      <c r="A7393" s="17">
        <v>7390</v>
      </c>
      <c r="B7393" s="18">
        <v>1</v>
      </c>
    </row>
    <row r="7394" spans="1:2" x14ac:dyDescent="0.3">
      <c r="A7394" s="17">
        <v>7391</v>
      </c>
      <c r="B7394" s="18">
        <v>1</v>
      </c>
    </row>
    <row r="7395" spans="1:2" x14ac:dyDescent="0.3">
      <c r="A7395" s="17">
        <v>7392</v>
      </c>
      <c r="B7395" s="18">
        <v>1</v>
      </c>
    </row>
    <row r="7396" spans="1:2" x14ac:dyDescent="0.3">
      <c r="A7396" s="17">
        <v>7393</v>
      </c>
      <c r="B7396" s="18">
        <v>1</v>
      </c>
    </row>
    <row r="7397" spans="1:2" x14ac:dyDescent="0.3">
      <c r="A7397" s="17">
        <v>7394</v>
      </c>
      <c r="B7397" s="18">
        <v>1</v>
      </c>
    </row>
    <row r="7398" spans="1:2" x14ac:dyDescent="0.3">
      <c r="A7398" s="17">
        <v>7395</v>
      </c>
      <c r="B7398" s="18">
        <v>1</v>
      </c>
    </row>
    <row r="7399" spans="1:2" x14ac:dyDescent="0.3">
      <c r="A7399" s="17">
        <v>7396</v>
      </c>
      <c r="B7399" s="18">
        <v>1</v>
      </c>
    </row>
    <row r="7400" spans="1:2" x14ac:dyDescent="0.3">
      <c r="A7400" s="17">
        <v>7397</v>
      </c>
      <c r="B7400" s="18">
        <v>1</v>
      </c>
    </row>
    <row r="7401" spans="1:2" x14ac:dyDescent="0.3">
      <c r="A7401" s="17">
        <v>7398</v>
      </c>
      <c r="B7401" s="18">
        <v>1</v>
      </c>
    </row>
    <row r="7402" spans="1:2" x14ac:dyDescent="0.3">
      <c r="A7402" s="17">
        <v>7399</v>
      </c>
      <c r="B7402" s="18">
        <v>1</v>
      </c>
    </row>
    <row r="7403" spans="1:2" x14ac:dyDescent="0.3">
      <c r="A7403" s="17">
        <v>7400</v>
      </c>
      <c r="B7403" s="18">
        <v>1</v>
      </c>
    </row>
    <row r="7404" spans="1:2" x14ac:dyDescent="0.3">
      <c r="A7404" s="17">
        <v>7401</v>
      </c>
      <c r="B7404" s="18">
        <v>1</v>
      </c>
    </row>
    <row r="7405" spans="1:2" x14ac:dyDescent="0.3">
      <c r="A7405" s="17">
        <v>7402</v>
      </c>
      <c r="B7405" s="18">
        <v>1</v>
      </c>
    </row>
    <row r="7406" spans="1:2" x14ac:dyDescent="0.3">
      <c r="A7406" s="17">
        <v>7403</v>
      </c>
      <c r="B7406" s="18">
        <v>1</v>
      </c>
    </row>
    <row r="7407" spans="1:2" x14ac:dyDescent="0.3">
      <c r="A7407" s="17">
        <v>7404</v>
      </c>
      <c r="B7407" s="18">
        <v>1</v>
      </c>
    </row>
    <row r="7408" spans="1:2" x14ac:dyDescent="0.3">
      <c r="A7408" s="17">
        <v>7405</v>
      </c>
      <c r="B7408" s="18">
        <v>1</v>
      </c>
    </row>
    <row r="7409" spans="1:2" x14ac:dyDescent="0.3">
      <c r="A7409" s="17">
        <v>7406</v>
      </c>
      <c r="B7409" s="18">
        <v>1</v>
      </c>
    </row>
    <row r="7410" spans="1:2" x14ac:dyDescent="0.3">
      <c r="A7410" s="17">
        <v>7407</v>
      </c>
      <c r="B7410" s="18">
        <v>1</v>
      </c>
    </row>
    <row r="7411" spans="1:2" x14ac:dyDescent="0.3">
      <c r="A7411" s="17">
        <v>7408</v>
      </c>
      <c r="B7411" s="18">
        <v>1</v>
      </c>
    </row>
    <row r="7412" spans="1:2" x14ac:dyDescent="0.3">
      <c r="A7412" s="17">
        <v>7409</v>
      </c>
      <c r="B7412" s="18">
        <v>1</v>
      </c>
    </row>
    <row r="7413" spans="1:2" x14ac:dyDescent="0.3">
      <c r="A7413" s="17">
        <v>7410</v>
      </c>
      <c r="B7413" s="18">
        <v>1</v>
      </c>
    </row>
    <row r="7414" spans="1:2" x14ac:dyDescent="0.3">
      <c r="A7414" s="17">
        <v>7411</v>
      </c>
      <c r="B7414" s="18">
        <v>1</v>
      </c>
    </row>
    <row r="7415" spans="1:2" x14ac:dyDescent="0.3">
      <c r="A7415" s="17">
        <v>7412</v>
      </c>
      <c r="B7415" s="18">
        <v>1</v>
      </c>
    </row>
    <row r="7416" spans="1:2" x14ac:dyDescent="0.3">
      <c r="A7416" s="17">
        <v>7413</v>
      </c>
      <c r="B7416" s="18">
        <v>1</v>
      </c>
    </row>
    <row r="7417" spans="1:2" x14ac:dyDescent="0.3">
      <c r="A7417" s="17">
        <v>7414</v>
      </c>
      <c r="B7417" s="18">
        <v>1</v>
      </c>
    </row>
    <row r="7418" spans="1:2" x14ac:dyDescent="0.3">
      <c r="A7418" s="17">
        <v>7415</v>
      </c>
      <c r="B7418" s="18">
        <v>1</v>
      </c>
    </row>
    <row r="7419" spans="1:2" x14ac:dyDescent="0.3">
      <c r="A7419" s="17">
        <v>7416</v>
      </c>
      <c r="B7419" s="18">
        <v>1</v>
      </c>
    </row>
    <row r="7420" spans="1:2" x14ac:dyDescent="0.3">
      <c r="A7420" s="17">
        <v>7417</v>
      </c>
      <c r="B7420" s="18">
        <v>1</v>
      </c>
    </row>
    <row r="7421" spans="1:2" x14ac:dyDescent="0.3">
      <c r="A7421" s="17">
        <v>7418</v>
      </c>
      <c r="B7421" s="18">
        <v>1</v>
      </c>
    </row>
    <row r="7422" spans="1:2" x14ac:dyDescent="0.3">
      <c r="A7422" s="17">
        <v>7419</v>
      </c>
      <c r="B7422" s="18">
        <v>1</v>
      </c>
    </row>
    <row r="7423" spans="1:2" x14ac:dyDescent="0.3">
      <c r="A7423" s="17">
        <v>7420</v>
      </c>
      <c r="B7423" s="18">
        <v>1</v>
      </c>
    </row>
    <row r="7424" spans="1:2" x14ac:dyDescent="0.3">
      <c r="A7424" s="17">
        <v>7421</v>
      </c>
      <c r="B7424" s="18">
        <v>1</v>
      </c>
    </row>
    <row r="7425" spans="1:2" x14ac:dyDescent="0.3">
      <c r="A7425" s="17">
        <v>7422</v>
      </c>
      <c r="B7425" s="18">
        <v>1</v>
      </c>
    </row>
    <row r="7426" spans="1:2" x14ac:dyDescent="0.3">
      <c r="A7426" s="17">
        <v>7423</v>
      </c>
      <c r="B7426" s="18">
        <v>1</v>
      </c>
    </row>
    <row r="7427" spans="1:2" x14ac:dyDescent="0.3">
      <c r="A7427" s="17">
        <v>7424</v>
      </c>
      <c r="B7427" s="18">
        <v>1</v>
      </c>
    </row>
    <row r="7428" spans="1:2" x14ac:dyDescent="0.3">
      <c r="A7428" s="17">
        <v>7425</v>
      </c>
      <c r="B7428" s="18">
        <v>1</v>
      </c>
    </row>
    <row r="7429" spans="1:2" x14ac:dyDescent="0.3">
      <c r="A7429" s="17">
        <v>7426</v>
      </c>
      <c r="B7429" s="18">
        <v>1</v>
      </c>
    </row>
    <row r="7430" spans="1:2" x14ac:dyDescent="0.3">
      <c r="A7430" s="17">
        <v>7427</v>
      </c>
      <c r="B7430" s="18">
        <v>1</v>
      </c>
    </row>
    <row r="7431" spans="1:2" x14ac:dyDescent="0.3">
      <c r="A7431" s="17">
        <v>7428</v>
      </c>
      <c r="B7431" s="18">
        <v>1</v>
      </c>
    </row>
    <row r="7432" spans="1:2" x14ac:dyDescent="0.3">
      <c r="A7432" s="17">
        <v>7429</v>
      </c>
      <c r="B7432" s="18">
        <v>1</v>
      </c>
    </row>
    <row r="7433" spans="1:2" x14ac:dyDescent="0.3">
      <c r="A7433" s="17">
        <v>7430</v>
      </c>
      <c r="B7433" s="18">
        <v>1</v>
      </c>
    </row>
    <row r="7434" spans="1:2" x14ac:dyDescent="0.3">
      <c r="A7434" s="17">
        <v>7431</v>
      </c>
      <c r="B7434" s="18">
        <v>1</v>
      </c>
    </row>
    <row r="7435" spans="1:2" x14ac:dyDescent="0.3">
      <c r="A7435" s="17">
        <v>7432</v>
      </c>
      <c r="B7435" s="18">
        <v>1</v>
      </c>
    </row>
    <row r="7436" spans="1:2" x14ac:dyDescent="0.3">
      <c r="A7436" s="17">
        <v>7433</v>
      </c>
      <c r="B7436" s="18">
        <v>1</v>
      </c>
    </row>
    <row r="7437" spans="1:2" x14ac:dyDescent="0.3">
      <c r="A7437" s="17">
        <v>7434</v>
      </c>
      <c r="B7437" s="18">
        <v>1</v>
      </c>
    </row>
    <row r="7438" spans="1:2" x14ac:dyDescent="0.3">
      <c r="A7438" s="17">
        <v>7435</v>
      </c>
      <c r="B7438" s="18">
        <v>1</v>
      </c>
    </row>
    <row r="7439" spans="1:2" x14ac:dyDescent="0.3">
      <c r="A7439" s="17">
        <v>7436</v>
      </c>
      <c r="B7439" s="18">
        <v>1</v>
      </c>
    </row>
    <row r="7440" spans="1:2" x14ac:dyDescent="0.3">
      <c r="A7440" s="17">
        <v>7437</v>
      </c>
      <c r="B7440" s="18">
        <v>1</v>
      </c>
    </row>
    <row r="7441" spans="1:2" x14ac:dyDescent="0.3">
      <c r="A7441" s="17">
        <v>7438</v>
      </c>
      <c r="B7441" s="18">
        <v>1</v>
      </c>
    </row>
    <row r="7442" spans="1:2" x14ac:dyDescent="0.3">
      <c r="A7442" s="17">
        <v>7439</v>
      </c>
      <c r="B7442" s="18">
        <v>1</v>
      </c>
    </row>
    <row r="7443" spans="1:2" x14ac:dyDescent="0.3">
      <c r="A7443" s="17">
        <v>7440</v>
      </c>
      <c r="B7443" s="18">
        <v>1</v>
      </c>
    </row>
    <row r="7444" spans="1:2" x14ac:dyDescent="0.3">
      <c r="A7444" s="17">
        <v>7441</v>
      </c>
      <c r="B7444" s="18">
        <v>1</v>
      </c>
    </row>
    <row r="7445" spans="1:2" x14ac:dyDescent="0.3">
      <c r="A7445" s="17">
        <v>7442</v>
      </c>
      <c r="B7445" s="18">
        <v>1</v>
      </c>
    </row>
    <row r="7446" spans="1:2" x14ac:dyDescent="0.3">
      <c r="A7446" s="17">
        <v>7443</v>
      </c>
      <c r="B7446" s="18">
        <v>1</v>
      </c>
    </row>
    <row r="7447" spans="1:2" x14ac:dyDescent="0.3">
      <c r="A7447" s="17">
        <v>7444</v>
      </c>
      <c r="B7447" s="18">
        <v>1</v>
      </c>
    </row>
    <row r="7448" spans="1:2" x14ac:dyDescent="0.3">
      <c r="A7448" s="17">
        <v>7445</v>
      </c>
      <c r="B7448" s="18">
        <v>1</v>
      </c>
    </row>
    <row r="7449" spans="1:2" x14ac:dyDescent="0.3">
      <c r="A7449" s="17">
        <v>7446</v>
      </c>
      <c r="B7449" s="18">
        <v>1</v>
      </c>
    </row>
    <row r="7450" spans="1:2" x14ac:dyDescent="0.3">
      <c r="A7450" s="17">
        <v>7447</v>
      </c>
      <c r="B7450" s="18">
        <v>1</v>
      </c>
    </row>
    <row r="7451" spans="1:2" x14ac:dyDescent="0.3">
      <c r="A7451" s="17">
        <v>7448</v>
      </c>
      <c r="B7451" s="18">
        <v>1</v>
      </c>
    </row>
    <row r="7452" spans="1:2" x14ac:dyDescent="0.3">
      <c r="A7452" s="17">
        <v>7449</v>
      </c>
      <c r="B7452" s="18">
        <v>1</v>
      </c>
    </row>
    <row r="7453" spans="1:2" x14ac:dyDescent="0.3">
      <c r="A7453" s="17">
        <v>7450</v>
      </c>
      <c r="B7453" s="18">
        <v>1</v>
      </c>
    </row>
    <row r="7454" spans="1:2" x14ac:dyDescent="0.3">
      <c r="A7454" s="17">
        <v>7451</v>
      </c>
      <c r="B7454" s="18">
        <v>1</v>
      </c>
    </row>
    <row r="7455" spans="1:2" x14ac:dyDescent="0.3">
      <c r="A7455" s="17">
        <v>7452</v>
      </c>
      <c r="B7455" s="18">
        <v>1</v>
      </c>
    </row>
    <row r="7456" spans="1:2" x14ac:dyDescent="0.3">
      <c r="A7456" s="17">
        <v>7453</v>
      </c>
      <c r="B7456" s="18">
        <v>1</v>
      </c>
    </row>
    <row r="7457" spans="1:2" x14ac:dyDescent="0.3">
      <c r="A7457" s="17">
        <v>7454</v>
      </c>
      <c r="B7457" s="18">
        <v>1</v>
      </c>
    </row>
    <row r="7458" spans="1:2" x14ac:dyDescent="0.3">
      <c r="A7458" s="17">
        <v>7455</v>
      </c>
      <c r="B7458" s="18">
        <v>1</v>
      </c>
    </row>
    <row r="7459" spans="1:2" x14ac:dyDescent="0.3">
      <c r="A7459" s="17">
        <v>7456</v>
      </c>
      <c r="B7459" s="18">
        <v>1</v>
      </c>
    </row>
    <row r="7460" spans="1:2" x14ac:dyDescent="0.3">
      <c r="A7460" s="17">
        <v>7457</v>
      </c>
      <c r="B7460" s="18">
        <v>1</v>
      </c>
    </row>
    <row r="7461" spans="1:2" x14ac:dyDescent="0.3">
      <c r="A7461" s="17">
        <v>7458</v>
      </c>
      <c r="B7461" s="18">
        <v>1</v>
      </c>
    </row>
    <row r="7462" spans="1:2" x14ac:dyDescent="0.3">
      <c r="A7462" s="17">
        <v>7459</v>
      </c>
      <c r="B7462" s="18">
        <v>1</v>
      </c>
    </row>
    <row r="7463" spans="1:2" x14ac:dyDescent="0.3">
      <c r="A7463" s="17">
        <v>7460</v>
      </c>
      <c r="B7463" s="18">
        <v>1</v>
      </c>
    </row>
    <row r="7464" spans="1:2" x14ac:dyDescent="0.3">
      <c r="A7464" s="17">
        <v>7461</v>
      </c>
      <c r="B7464" s="18">
        <v>1</v>
      </c>
    </row>
    <row r="7465" spans="1:2" x14ac:dyDescent="0.3">
      <c r="A7465" s="17">
        <v>7462</v>
      </c>
      <c r="B7465" s="18">
        <v>1</v>
      </c>
    </row>
    <row r="7466" spans="1:2" x14ac:dyDescent="0.3">
      <c r="A7466" s="17">
        <v>7463</v>
      </c>
      <c r="B7466" s="18">
        <v>1</v>
      </c>
    </row>
    <row r="7467" spans="1:2" x14ac:dyDescent="0.3">
      <c r="A7467" s="17">
        <v>7464</v>
      </c>
      <c r="B7467" s="18">
        <v>1</v>
      </c>
    </row>
    <row r="7468" spans="1:2" x14ac:dyDescent="0.3">
      <c r="A7468" s="17">
        <v>7465</v>
      </c>
      <c r="B7468" s="18">
        <v>1</v>
      </c>
    </row>
    <row r="7469" spans="1:2" x14ac:dyDescent="0.3">
      <c r="A7469" s="17">
        <v>7466</v>
      </c>
      <c r="B7469" s="18">
        <v>1</v>
      </c>
    </row>
    <row r="7470" spans="1:2" x14ac:dyDescent="0.3">
      <c r="A7470" s="17">
        <v>7467</v>
      </c>
      <c r="B7470" s="18">
        <v>1</v>
      </c>
    </row>
    <row r="7471" spans="1:2" x14ac:dyDescent="0.3">
      <c r="A7471" s="17">
        <v>7468</v>
      </c>
      <c r="B7471" s="18">
        <v>1</v>
      </c>
    </row>
    <row r="7472" spans="1:2" x14ac:dyDescent="0.3">
      <c r="A7472" s="17">
        <v>7469</v>
      </c>
      <c r="B7472" s="18">
        <v>1</v>
      </c>
    </row>
    <row r="7473" spans="1:2" x14ac:dyDescent="0.3">
      <c r="A7473" s="17">
        <v>7470</v>
      </c>
      <c r="B7473" s="18">
        <v>1</v>
      </c>
    </row>
    <row r="7474" spans="1:2" x14ac:dyDescent="0.3">
      <c r="A7474" s="17">
        <v>7471</v>
      </c>
      <c r="B7474" s="18">
        <v>1</v>
      </c>
    </row>
    <row r="7475" spans="1:2" x14ac:dyDescent="0.3">
      <c r="A7475" s="17">
        <v>7472</v>
      </c>
      <c r="B7475" s="18">
        <v>1</v>
      </c>
    </row>
    <row r="7476" spans="1:2" x14ac:dyDescent="0.3">
      <c r="A7476" s="17">
        <v>7473</v>
      </c>
      <c r="B7476" s="18">
        <v>1</v>
      </c>
    </row>
    <row r="7477" spans="1:2" x14ac:dyDescent="0.3">
      <c r="A7477" s="17">
        <v>7474</v>
      </c>
      <c r="B7477" s="18">
        <v>1</v>
      </c>
    </row>
    <row r="7478" spans="1:2" x14ac:dyDescent="0.3">
      <c r="A7478" s="17">
        <v>7475</v>
      </c>
      <c r="B7478" s="18">
        <v>1</v>
      </c>
    </row>
    <row r="7479" spans="1:2" x14ac:dyDescent="0.3">
      <c r="A7479" s="17">
        <v>7476</v>
      </c>
      <c r="B7479" s="18">
        <v>1</v>
      </c>
    </row>
    <row r="7480" spans="1:2" x14ac:dyDescent="0.3">
      <c r="A7480" s="17">
        <v>7477</v>
      </c>
      <c r="B7480" s="18">
        <v>1</v>
      </c>
    </row>
    <row r="7481" spans="1:2" x14ac:dyDescent="0.3">
      <c r="A7481" s="17">
        <v>7478</v>
      </c>
      <c r="B7481" s="18">
        <v>1</v>
      </c>
    </row>
    <row r="7482" spans="1:2" x14ac:dyDescent="0.3">
      <c r="A7482" s="17">
        <v>7479</v>
      </c>
      <c r="B7482" s="18">
        <v>1</v>
      </c>
    </row>
    <row r="7483" spans="1:2" x14ac:dyDescent="0.3">
      <c r="A7483" s="17">
        <v>7480</v>
      </c>
      <c r="B7483" s="18">
        <v>1</v>
      </c>
    </row>
    <row r="7484" spans="1:2" x14ac:dyDescent="0.3">
      <c r="A7484" s="17">
        <v>7481</v>
      </c>
      <c r="B7484" s="18">
        <v>1</v>
      </c>
    </row>
    <row r="7485" spans="1:2" x14ac:dyDescent="0.3">
      <c r="A7485" s="17">
        <v>7482</v>
      </c>
      <c r="B7485" s="18">
        <v>1</v>
      </c>
    </row>
    <row r="7486" spans="1:2" x14ac:dyDescent="0.3">
      <c r="A7486" s="17">
        <v>7483</v>
      </c>
      <c r="B7486" s="18">
        <v>1</v>
      </c>
    </row>
    <row r="7487" spans="1:2" x14ac:dyDescent="0.3">
      <c r="A7487" s="17">
        <v>7484</v>
      </c>
      <c r="B7487" s="18">
        <v>1</v>
      </c>
    </row>
    <row r="7488" spans="1:2" x14ac:dyDescent="0.3">
      <c r="A7488" s="17">
        <v>7485</v>
      </c>
      <c r="B7488" s="18">
        <v>1</v>
      </c>
    </row>
    <row r="7489" spans="1:2" x14ac:dyDescent="0.3">
      <c r="A7489" s="17">
        <v>7486</v>
      </c>
      <c r="B7489" s="18">
        <v>1</v>
      </c>
    </row>
    <row r="7490" spans="1:2" x14ac:dyDescent="0.3">
      <c r="A7490" s="17">
        <v>7487</v>
      </c>
      <c r="B7490" s="18">
        <v>1</v>
      </c>
    </row>
    <row r="7491" spans="1:2" x14ac:dyDescent="0.3">
      <c r="A7491" s="17">
        <v>7488</v>
      </c>
      <c r="B7491" s="18">
        <v>1</v>
      </c>
    </row>
    <row r="7492" spans="1:2" x14ac:dyDescent="0.3">
      <c r="A7492" s="17">
        <v>7489</v>
      </c>
      <c r="B7492" s="18">
        <v>1</v>
      </c>
    </row>
    <row r="7493" spans="1:2" x14ac:dyDescent="0.3">
      <c r="A7493" s="17">
        <v>7490</v>
      </c>
      <c r="B7493" s="18">
        <v>1</v>
      </c>
    </row>
    <row r="7494" spans="1:2" x14ac:dyDescent="0.3">
      <c r="A7494" s="17">
        <v>7491</v>
      </c>
      <c r="B7494" s="18">
        <v>1</v>
      </c>
    </row>
    <row r="7495" spans="1:2" x14ac:dyDescent="0.3">
      <c r="A7495" s="17">
        <v>7492</v>
      </c>
      <c r="B7495" s="18">
        <v>1</v>
      </c>
    </row>
    <row r="7496" spans="1:2" x14ac:dyDescent="0.3">
      <c r="A7496" s="17">
        <v>7493</v>
      </c>
      <c r="B7496" s="18">
        <v>1</v>
      </c>
    </row>
    <row r="7497" spans="1:2" x14ac:dyDescent="0.3">
      <c r="A7497" s="17">
        <v>7494</v>
      </c>
      <c r="B7497" s="18">
        <v>1</v>
      </c>
    </row>
    <row r="7498" spans="1:2" x14ac:dyDescent="0.3">
      <c r="A7498" s="17">
        <v>7495</v>
      </c>
      <c r="B7498" s="18">
        <v>1</v>
      </c>
    </row>
    <row r="7499" spans="1:2" x14ac:dyDescent="0.3">
      <c r="A7499" s="17">
        <v>7496</v>
      </c>
      <c r="B7499" s="18">
        <v>1</v>
      </c>
    </row>
    <row r="7500" spans="1:2" x14ac:dyDescent="0.3">
      <c r="A7500" s="17">
        <v>7497</v>
      </c>
      <c r="B7500" s="18">
        <v>1</v>
      </c>
    </row>
    <row r="7501" spans="1:2" x14ac:dyDescent="0.3">
      <c r="A7501" s="17">
        <v>7498</v>
      </c>
      <c r="B7501" s="18">
        <v>1</v>
      </c>
    </row>
    <row r="7502" spans="1:2" x14ac:dyDescent="0.3">
      <c r="A7502" s="17">
        <v>7499</v>
      </c>
      <c r="B7502" s="18">
        <v>1</v>
      </c>
    </row>
    <row r="7503" spans="1:2" x14ac:dyDescent="0.3">
      <c r="A7503" s="17">
        <v>7500</v>
      </c>
      <c r="B7503" s="18">
        <v>1</v>
      </c>
    </row>
    <row r="7504" spans="1:2" x14ac:dyDescent="0.3">
      <c r="A7504" s="17">
        <v>7501</v>
      </c>
      <c r="B7504" s="18">
        <v>1</v>
      </c>
    </row>
    <row r="7505" spans="1:2" x14ac:dyDescent="0.3">
      <c r="A7505" s="17">
        <v>7502</v>
      </c>
      <c r="B7505" s="18">
        <v>1</v>
      </c>
    </row>
    <row r="7506" spans="1:2" x14ac:dyDescent="0.3">
      <c r="A7506" s="17">
        <v>7503</v>
      </c>
      <c r="B7506" s="18">
        <v>1</v>
      </c>
    </row>
    <row r="7507" spans="1:2" x14ac:dyDescent="0.3">
      <c r="A7507" s="17">
        <v>7504</v>
      </c>
      <c r="B7507" s="18">
        <v>1</v>
      </c>
    </row>
    <row r="7508" spans="1:2" x14ac:dyDescent="0.3">
      <c r="A7508" s="17">
        <v>7505</v>
      </c>
      <c r="B7508" s="18">
        <v>1</v>
      </c>
    </row>
    <row r="7509" spans="1:2" x14ac:dyDescent="0.3">
      <c r="A7509" s="17">
        <v>7506</v>
      </c>
      <c r="B7509" s="18">
        <v>1</v>
      </c>
    </row>
    <row r="7510" spans="1:2" x14ac:dyDescent="0.3">
      <c r="A7510" s="17">
        <v>7507</v>
      </c>
      <c r="B7510" s="18">
        <v>1</v>
      </c>
    </row>
    <row r="7511" spans="1:2" x14ac:dyDescent="0.3">
      <c r="A7511" s="17">
        <v>7508</v>
      </c>
      <c r="B7511" s="18">
        <v>1</v>
      </c>
    </row>
    <row r="7512" spans="1:2" x14ac:dyDescent="0.3">
      <c r="A7512" s="17">
        <v>7509</v>
      </c>
      <c r="B7512" s="18">
        <v>1</v>
      </c>
    </row>
    <row r="7513" spans="1:2" x14ac:dyDescent="0.3">
      <c r="A7513" s="17">
        <v>7510</v>
      </c>
      <c r="B7513" s="18">
        <v>1</v>
      </c>
    </row>
    <row r="7514" spans="1:2" x14ac:dyDescent="0.3">
      <c r="A7514" s="17">
        <v>7511</v>
      </c>
      <c r="B7514" s="18">
        <v>1</v>
      </c>
    </row>
    <row r="7515" spans="1:2" x14ac:dyDescent="0.3">
      <c r="A7515" s="17">
        <v>7512</v>
      </c>
      <c r="B7515" s="18">
        <v>1</v>
      </c>
    </row>
    <row r="7516" spans="1:2" x14ac:dyDescent="0.3">
      <c r="A7516" s="17">
        <v>7513</v>
      </c>
      <c r="B7516" s="18">
        <v>1</v>
      </c>
    </row>
    <row r="7517" spans="1:2" x14ac:dyDescent="0.3">
      <c r="A7517" s="17">
        <v>7514</v>
      </c>
      <c r="B7517" s="18">
        <v>1</v>
      </c>
    </row>
    <row r="7518" spans="1:2" x14ac:dyDescent="0.3">
      <c r="A7518" s="17">
        <v>7515</v>
      </c>
      <c r="B7518" s="18">
        <v>1</v>
      </c>
    </row>
    <row r="7519" spans="1:2" x14ac:dyDescent="0.3">
      <c r="A7519" s="17">
        <v>7516</v>
      </c>
      <c r="B7519" s="18">
        <v>1</v>
      </c>
    </row>
    <row r="7520" spans="1:2" x14ac:dyDescent="0.3">
      <c r="A7520" s="17">
        <v>7517</v>
      </c>
      <c r="B7520" s="18">
        <v>1</v>
      </c>
    </row>
    <row r="7521" spans="1:2" x14ac:dyDescent="0.3">
      <c r="A7521" s="17">
        <v>7518</v>
      </c>
      <c r="B7521" s="18">
        <v>1</v>
      </c>
    </row>
    <row r="7522" spans="1:2" x14ac:dyDescent="0.3">
      <c r="A7522" s="17">
        <v>7519</v>
      </c>
      <c r="B7522" s="18">
        <v>1</v>
      </c>
    </row>
    <row r="7523" spans="1:2" x14ac:dyDescent="0.3">
      <c r="A7523" s="17">
        <v>7520</v>
      </c>
      <c r="B7523" s="18">
        <v>1</v>
      </c>
    </row>
    <row r="7524" spans="1:2" x14ac:dyDescent="0.3">
      <c r="A7524" s="17">
        <v>7521</v>
      </c>
      <c r="B7524" s="18">
        <v>1</v>
      </c>
    </row>
    <row r="7525" spans="1:2" x14ac:dyDescent="0.3">
      <c r="A7525" s="17">
        <v>7522</v>
      </c>
      <c r="B7525" s="18">
        <v>1</v>
      </c>
    </row>
    <row r="7526" spans="1:2" x14ac:dyDescent="0.3">
      <c r="A7526" s="17">
        <v>7523</v>
      </c>
      <c r="B7526" s="18">
        <v>1</v>
      </c>
    </row>
    <row r="7527" spans="1:2" x14ac:dyDescent="0.3">
      <c r="A7527" s="17">
        <v>7524</v>
      </c>
      <c r="B7527" s="18">
        <v>1</v>
      </c>
    </row>
    <row r="7528" spans="1:2" x14ac:dyDescent="0.3">
      <c r="A7528" s="17">
        <v>7525</v>
      </c>
      <c r="B7528" s="18">
        <v>1</v>
      </c>
    </row>
    <row r="7529" spans="1:2" x14ac:dyDescent="0.3">
      <c r="A7529" s="17">
        <v>7526</v>
      </c>
      <c r="B7529" s="18">
        <v>1</v>
      </c>
    </row>
    <row r="7530" spans="1:2" x14ac:dyDescent="0.3">
      <c r="A7530" s="17">
        <v>7527</v>
      </c>
      <c r="B7530" s="18">
        <v>1</v>
      </c>
    </row>
    <row r="7531" spans="1:2" x14ac:dyDescent="0.3">
      <c r="A7531" s="17">
        <v>7528</v>
      </c>
      <c r="B7531" s="18">
        <v>1</v>
      </c>
    </row>
    <row r="7532" spans="1:2" x14ac:dyDescent="0.3">
      <c r="A7532" s="17">
        <v>7529</v>
      </c>
      <c r="B7532" s="18">
        <v>1</v>
      </c>
    </row>
    <row r="7533" spans="1:2" x14ac:dyDescent="0.3">
      <c r="A7533" s="17">
        <v>7530</v>
      </c>
      <c r="B7533" s="18">
        <v>1</v>
      </c>
    </row>
    <row r="7534" spans="1:2" x14ac:dyDescent="0.3">
      <c r="A7534" s="17">
        <v>7531</v>
      </c>
      <c r="B7534" s="18">
        <v>1</v>
      </c>
    </row>
    <row r="7535" spans="1:2" x14ac:dyDescent="0.3">
      <c r="A7535" s="17">
        <v>7532</v>
      </c>
      <c r="B7535" s="18">
        <v>1</v>
      </c>
    </row>
    <row r="7536" spans="1:2" x14ac:dyDescent="0.3">
      <c r="A7536" s="17">
        <v>7533</v>
      </c>
      <c r="B7536" s="18">
        <v>1</v>
      </c>
    </row>
    <row r="7537" spans="1:2" x14ac:dyDescent="0.3">
      <c r="A7537" s="17">
        <v>7534</v>
      </c>
      <c r="B7537" s="18">
        <v>1</v>
      </c>
    </row>
    <row r="7538" spans="1:2" x14ac:dyDescent="0.3">
      <c r="A7538" s="17">
        <v>7535</v>
      </c>
      <c r="B7538" s="18">
        <v>1</v>
      </c>
    </row>
    <row r="7539" spans="1:2" x14ac:dyDescent="0.3">
      <c r="A7539" s="17">
        <v>7536</v>
      </c>
      <c r="B7539" s="18">
        <v>1</v>
      </c>
    </row>
    <row r="7540" spans="1:2" x14ac:dyDescent="0.3">
      <c r="A7540" s="17">
        <v>7537</v>
      </c>
      <c r="B7540" s="18">
        <v>1</v>
      </c>
    </row>
    <row r="7541" spans="1:2" x14ac:dyDescent="0.3">
      <c r="A7541" s="17">
        <v>7538</v>
      </c>
      <c r="B7541" s="18">
        <v>1</v>
      </c>
    </row>
    <row r="7542" spans="1:2" x14ac:dyDescent="0.3">
      <c r="A7542" s="17">
        <v>7539</v>
      </c>
      <c r="B7542" s="18">
        <v>1</v>
      </c>
    </row>
    <row r="7543" spans="1:2" x14ac:dyDescent="0.3">
      <c r="A7543" s="17">
        <v>7540</v>
      </c>
      <c r="B7543" s="18">
        <v>1</v>
      </c>
    </row>
    <row r="7544" spans="1:2" x14ac:dyDescent="0.3">
      <c r="A7544" s="17">
        <v>7541</v>
      </c>
      <c r="B7544" s="18">
        <v>1</v>
      </c>
    </row>
    <row r="7545" spans="1:2" x14ac:dyDescent="0.3">
      <c r="A7545" s="17">
        <v>7542</v>
      </c>
      <c r="B7545" s="18">
        <v>1</v>
      </c>
    </row>
    <row r="7546" spans="1:2" x14ac:dyDescent="0.3">
      <c r="A7546" s="17">
        <v>7543</v>
      </c>
      <c r="B7546" s="18">
        <v>1</v>
      </c>
    </row>
    <row r="7547" spans="1:2" x14ac:dyDescent="0.3">
      <c r="A7547" s="17">
        <v>7544</v>
      </c>
      <c r="B7547" s="18">
        <v>1</v>
      </c>
    </row>
    <row r="7548" spans="1:2" x14ac:dyDescent="0.3">
      <c r="A7548" s="17">
        <v>7545</v>
      </c>
      <c r="B7548" s="18">
        <v>1</v>
      </c>
    </row>
    <row r="7549" spans="1:2" x14ac:dyDescent="0.3">
      <c r="A7549" s="17">
        <v>7546</v>
      </c>
      <c r="B7549" s="18">
        <v>1</v>
      </c>
    </row>
    <row r="7550" spans="1:2" x14ac:dyDescent="0.3">
      <c r="A7550" s="17">
        <v>7547</v>
      </c>
      <c r="B7550" s="18">
        <v>1</v>
      </c>
    </row>
    <row r="7551" spans="1:2" x14ac:dyDescent="0.3">
      <c r="A7551" s="17">
        <v>7548</v>
      </c>
      <c r="B7551" s="18">
        <v>1</v>
      </c>
    </row>
    <row r="7552" spans="1:2" x14ac:dyDescent="0.3">
      <c r="A7552" s="17">
        <v>7549</v>
      </c>
      <c r="B7552" s="18">
        <v>1</v>
      </c>
    </row>
    <row r="7553" spans="1:2" x14ac:dyDescent="0.3">
      <c r="A7553" s="17">
        <v>7550</v>
      </c>
      <c r="B7553" s="18">
        <v>1</v>
      </c>
    </row>
    <row r="7554" spans="1:2" x14ac:dyDescent="0.3">
      <c r="A7554" s="17">
        <v>7551</v>
      </c>
      <c r="B7554" s="18">
        <v>1</v>
      </c>
    </row>
    <row r="7555" spans="1:2" x14ac:dyDescent="0.3">
      <c r="A7555" s="17">
        <v>7552</v>
      </c>
      <c r="B7555" s="18">
        <v>1</v>
      </c>
    </row>
    <row r="7556" spans="1:2" x14ac:dyDescent="0.3">
      <c r="A7556" s="17">
        <v>7553</v>
      </c>
      <c r="B7556" s="18">
        <v>1</v>
      </c>
    </row>
    <row r="7557" spans="1:2" x14ac:dyDescent="0.3">
      <c r="A7557" s="17">
        <v>7554</v>
      </c>
      <c r="B7557" s="18">
        <v>1</v>
      </c>
    </row>
    <row r="7558" spans="1:2" x14ac:dyDescent="0.3">
      <c r="A7558" s="17">
        <v>7555</v>
      </c>
      <c r="B7558" s="18">
        <v>1</v>
      </c>
    </row>
    <row r="7559" spans="1:2" x14ac:dyDescent="0.3">
      <c r="A7559" s="17">
        <v>7556</v>
      </c>
      <c r="B7559" s="18">
        <v>1</v>
      </c>
    </row>
    <row r="7560" spans="1:2" x14ac:dyDescent="0.3">
      <c r="A7560" s="17">
        <v>7557</v>
      </c>
      <c r="B7560" s="18">
        <v>1</v>
      </c>
    </row>
    <row r="7561" spans="1:2" x14ac:dyDescent="0.3">
      <c r="A7561" s="17">
        <v>7558</v>
      </c>
      <c r="B7561" s="18">
        <v>1</v>
      </c>
    </row>
    <row r="7562" spans="1:2" x14ac:dyDescent="0.3">
      <c r="A7562" s="17">
        <v>7559</v>
      </c>
      <c r="B7562" s="18">
        <v>1</v>
      </c>
    </row>
    <row r="7563" spans="1:2" x14ac:dyDescent="0.3">
      <c r="A7563" s="17">
        <v>7560</v>
      </c>
      <c r="B7563" s="18">
        <v>1</v>
      </c>
    </row>
    <row r="7564" spans="1:2" x14ac:dyDescent="0.3">
      <c r="A7564" s="17">
        <v>7561</v>
      </c>
      <c r="B7564" s="18">
        <v>1</v>
      </c>
    </row>
    <row r="7565" spans="1:2" x14ac:dyDescent="0.3">
      <c r="A7565" s="17">
        <v>7562</v>
      </c>
      <c r="B7565" s="18">
        <v>1</v>
      </c>
    </row>
    <row r="7566" spans="1:2" x14ac:dyDescent="0.3">
      <c r="A7566" s="17">
        <v>7563</v>
      </c>
      <c r="B7566" s="18">
        <v>1</v>
      </c>
    </row>
    <row r="7567" spans="1:2" x14ac:dyDescent="0.3">
      <c r="A7567" s="17">
        <v>7564</v>
      </c>
      <c r="B7567" s="18">
        <v>1</v>
      </c>
    </row>
    <row r="7568" spans="1:2" x14ac:dyDescent="0.3">
      <c r="A7568" s="17">
        <v>7565</v>
      </c>
      <c r="B7568" s="18">
        <v>1</v>
      </c>
    </row>
    <row r="7569" spans="1:2" x14ac:dyDescent="0.3">
      <c r="A7569" s="17">
        <v>7566</v>
      </c>
      <c r="B7569" s="18">
        <v>1</v>
      </c>
    </row>
    <row r="7570" spans="1:2" x14ac:dyDescent="0.3">
      <c r="A7570" s="17">
        <v>7567</v>
      </c>
      <c r="B7570" s="18">
        <v>1</v>
      </c>
    </row>
    <row r="7571" spans="1:2" x14ac:dyDescent="0.3">
      <c r="A7571" s="17">
        <v>7568</v>
      </c>
      <c r="B7571" s="18">
        <v>1</v>
      </c>
    </row>
    <row r="7572" spans="1:2" x14ac:dyDescent="0.3">
      <c r="A7572" s="17">
        <v>7569</v>
      </c>
      <c r="B7572" s="18">
        <v>1</v>
      </c>
    </row>
    <row r="7573" spans="1:2" x14ac:dyDescent="0.3">
      <c r="A7573" s="17">
        <v>7570</v>
      </c>
      <c r="B7573" s="18">
        <v>1</v>
      </c>
    </row>
    <row r="7574" spans="1:2" x14ac:dyDescent="0.3">
      <c r="A7574" s="17">
        <v>7571</v>
      </c>
      <c r="B7574" s="18">
        <v>1</v>
      </c>
    </row>
    <row r="7575" spans="1:2" x14ac:dyDescent="0.3">
      <c r="A7575" s="17">
        <v>7572</v>
      </c>
      <c r="B7575" s="18">
        <v>1</v>
      </c>
    </row>
    <row r="7576" spans="1:2" x14ac:dyDescent="0.3">
      <c r="A7576" s="17">
        <v>7573</v>
      </c>
      <c r="B7576" s="18">
        <v>1</v>
      </c>
    </row>
    <row r="7577" spans="1:2" x14ac:dyDescent="0.3">
      <c r="A7577" s="17">
        <v>7574</v>
      </c>
      <c r="B7577" s="18">
        <v>1</v>
      </c>
    </row>
    <row r="7578" spans="1:2" x14ac:dyDescent="0.3">
      <c r="A7578" s="17">
        <v>7575</v>
      </c>
      <c r="B7578" s="18">
        <v>1</v>
      </c>
    </row>
    <row r="7579" spans="1:2" x14ac:dyDescent="0.3">
      <c r="A7579" s="17">
        <v>7576</v>
      </c>
      <c r="B7579" s="18">
        <v>1</v>
      </c>
    </row>
    <row r="7580" spans="1:2" x14ac:dyDescent="0.3">
      <c r="A7580" s="17">
        <v>7577</v>
      </c>
      <c r="B7580" s="18">
        <v>1</v>
      </c>
    </row>
    <row r="7581" spans="1:2" x14ac:dyDescent="0.3">
      <c r="A7581" s="17">
        <v>7578</v>
      </c>
      <c r="B7581" s="18">
        <v>1</v>
      </c>
    </row>
    <row r="7582" spans="1:2" x14ac:dyDescent="0.3">
      <c r="A7582" s="17">
        <v>7579</v>
      </c>
      <c r="B7582" s="18">
        <v>1</v>
      </c>
    </row>
    <row r="7583" spans="1:2" x14ac:dyDescent="0.3">
      <c r="A7583" s="17">
        <v>7580</v>
      </c>
      <c r="B7583" s="18">
        <v>1</v>
      </c>
    </row>
    <row r="7584" spans="1:2" x14ac:dyDescent="0.3">
      <c r="A7584" s="17">
        <v>7581</v>
      </c>
      <c r="B7584" s="18">
        <v>1</v>
      </c>
    </row>
    <row r="7585" spans="1:2" x14ac:dyDescent="0.3">
      <c r="A7585" s="17">
        <v>7582</v>
      </c>
      <c r="B7585" s="18">
        <v>1</v>
      </c>
    </row>
    <row r="7586" spans="1:2" x14ac:dyDescent="0.3">
      <c r="A7586" s="17">
        <v>7583</v>
      </c>
      <c r="B7586" s="18">
        <v>1</v>
      </c>
    </row>
    <row r="7587" spans="1:2" x14ac:dyDescent="0.3">
      <c r="A7587" s="17">
        <v>7584</v>
      </c>
      <c r="B7587" s="18">
        <v>1</v>
      </c>
    </row>
    <row r="7588" spans="1:2" x14ac:dyDescent="0.3">
      <c r="A7588" s="17">
        <v>7585</v>
      </c>
      <c r="B7588" s="18">
        <v>1</v>
      </c>
    </row>
    <row r="7589" spans="1:2" x14ac:dyDescent="0.3">
      <c r="A7589" s="17">
        <v>7586</v>
      </c>
      <c r="B7589" s="18">
        <v>1</v>
      </c>
    </row>
    <row r="7590" spans="1:2" x14ac:dyDescent="0.3">
      <c r="A7590" s="17">
        <v>7587</v>
      </c>
      <c r="B7590" s="18">
        <v>1</v>
      </c>
    </row>
    <row r="7591" spans="1:2" x14ac:dyDescent="0.3">
      <c r="A7591" s="17">
        <v>7588</v>
      </c>
      <c r="B7591" s="18">
        <v>1</v>
      </c>
    </row>
    <row r="7592" spans="1:2" x14ac:dyDescent="0.3">
      <c r="A7592" s="17">
        <v>7589</v>
      </c>
      <c r="B7592" s="18">
        <v>1</v>
      </c>
    </row>
    <row r="7593" spans="1:2" x14ac:dyDescent="0.3">
      <c r="A7593" s="17">
        <v>7590</v>
      </c>
      <c r="B7593" s="18">
        <v>1</v>
      </c>
    </row>
    <row r="7594" spans="1:2" x14ac:dyDescent="0.3">
      <c r="A7594" s="17">
        <v>7591</v>
      </c>
      <c r="B7594" s="18">
        <v>1</v>
      </c>
    </row>
    <row r="7595" spans="1:2" x14ac:dyDescent="0.3">
      <c r="A7595" s="17">
        <v>7592</v>
      </c>
      <c r="B7595" s="18">
        <v>1</v>
      </c>
    </row>
    <row r="7596" spans="1:2" x14ac:dyDescent="0.3">
      <c r="A7596" s="17">
        <v>7593</v>
      </c>
      <c r="B7596" s="18">
        <v>1</v>
      </c>
    </row>
    <row r="7597" spans="1:2" x14ac:dyDescent="0.3">
      <c r="A7597" s="17">
        <v>7594</v>
      </c>
      <c r="B7597" s="18">
        <v>1</v>
      </c>
    </row>
    <row r="7598" spans="1:2" x14ac:dyDescent="0.3">
      <c r="A7598" s="17">
        <v>7595</v>
      </c>
      <c r="B7598" s="18">
        <v>1</v>
      </c>
    </row>
    <row r="7599" spans="1:2" x14ac:dyDescent="0.3">
      <c r="A7599" s="17">
        <v>7596</v>
      </c>
      <c r="B7599" s="18">
        <v>1</v>
      </c>
    </row>
    <row r="7600" spans="1:2" x14ac:dyDescent="0.3">
      <c r="A7600" s="17">
        <v>7597</v>
      </c>
      <c r="B7600" s="18">
        <v>1</v>
      </c>
    </row>
    <row r="7601" spans="1:2" x14ac:dyDescent="0.3">
      <c r="A7601" s="17">
        <v>7598</v>
      </c>
      <c r="B7601" s="18">
        <v>1</v>
      </c>
    </row>
    <row r="7602" spans="1:2" x14ac:dyDescent="0.3">
      <c r="A7602" s="17">
        <v>7599</v>
      </c>
      <c r="B7602" s="18">
        <v>1</v>
      </c>
    </row>
    <row r="7603" spans="1:2" x14ac:dyDescent="0.3">
      <c r="A7603" s="17">
        <v>7600</v>
      </c>
      <c r="B7603" s="18">
        <v>1</v>
      </c>
    </row>
    <row r="7604" spans="1:2" x14ac:dyDescent="0.3">
      <c r="A7604" s="17">
        <v>7601</v>
      </c>
      <c r="B7604" s="18">
        <v>1</v>
      </c>
    </row>
    <row r="7605" spans="1:2" x14ac:dyDescent="0.3">
      <c r="A7605" s="17">
        <v>7602</v>
      </c>
      <c r="B7605" s="18">
        <v>1</v>
      </c>
    </row>
    <row r="7606" spans="1:2" x14ac:dyDescent="0.3">
      <c r="A7606" s="17">
        <v>7603</v>
      </c>
      <c r="B7606" s="18">
        <v>1</v>
      </c>
    </row>
    <row r="7607" spans="1:2" x14ac:dyDescent="0.3">
      <c r="A7607" s="17">
        <v>7604</v>
      </c>
      <c r="B7607" s="18">
        <v>1</v>
      </c>
    </row>
    <row r="7608" spans="1:2" x14ac:dyDescent="0.3">
      <c r="A7608" s="17">
        <v>7605</v>
      </c>
      <c r="B7608" s="18">
        <v>1</v>
      </c>
    </row>
    <row r="7609" spans="1:2" x14ac:dyDescent="0.3">
      <c r="A7609" s="17">
        <v>7606</v>
      </c>
      <c r="B7609" s="18">
        <v>1</v>
      </c>
    </row>
    <row r="7610" spans="1:2" x14ac:dyDescent="0.3">
      <c r="A7610" s="17">
        <v>7607</v>
      </c>
      <c r="B7610" s="18">
        <v>1</v>
      </c>
    </row>
    <row r="7611" spans="1:2" x14ac:dyDescent="0.3">
      <c r="A7611" s="17">
        <v>7608</v>
      </c>
      <c r="B7611" s="18">
        <v>1</v>
      </c>
    </row>
    <row r="7612" spans="1:2" x14ac:dyDescent="0.3">
      <c r="A7612" s="17">
        <v>7609</v>
      </c>
      <c r="B7612" s="18">
        <v>1</v>
      </c>
    </row>
    <row r="7613" spans="1:2" x14ac:dyDescent="0.3">
      <c r="A7613" s="17">
        <v>7610</v>
      </c>
      <c r="B7613" s="18">
        <v>1</v>
      </c>
    </row>
    <row r="7614" spans="1:2" x14ac:dyDescent="0.3">
      <c r="A7614" s="17">
        <v>7611</v>
      </c>
      <c r="B7614" s="18">
        <v>1</v>
      </c>
    </row>
    <row r="7615" spans="1:2" x14ac:dyDescent="0.3">
      <c r="A7615" s="17">
        <v>7612</v>
      </c>
      <c r="B7615" s="18">
        <v>1</v>
      </c>
    </row>
    <row r="7616" spans="1:2" x14ac:dyDescent="0.3">
      <c r="A7616" s="17">
        <v>7613</v>
      </c>
      <c r="B7616" s="18">
        <v>1</v>
      </c>
    </row>
    <row r="7617" spans="1:2" x14ac:dyDescent="0.3">
      <c r="A7617" s="17">
        <v>7614</v>
      </c>
      <c r="B7617" s="18">
        <v>1</v>
      </c>
    </row>
    <row r="7618" spans="1:2" x14ac:dyDescent="0.3">
      <c r="A7618" s="17">
        <v>7615</v>
      </c>
      <c r="B7618" s="18">
        <v>1</v>
      </c>
    </row>
    <row r="7619" spans="1:2" x14ac:dyDescent="0.3">
      <c r="A7619" s="17">
        <v>7616</v>
      </c>
      <c r="B7619" s="18">
        <v>1</v>
      </c>
    </row>
    <row r="7620" spans="1:2" x14ac:dyDescent="0.3">
      <c r="A7620" s="17">
        <v>7617</v>
      </c>
      <c r="B7620" s="18">
        <v>1</v>
      </c>
    </row>
    <row r="7621" spans="1:2" x14ac:dyDescent="0.3">
      <c r="A7621" s="17">
        <v>7618</v>
      </c>
      <c r="B7621" s="18">
        <v>1</v>
      </c>
    </row>
    <row r="7622" spans="1:2" x14ac:dyDescent="0.3">
      <c r="A7622" s="17">
        <v>7619</v>
      </c>
      <c r="B7622" s="18">
        <v>1</v>
      </c>
    </row>
    <row r="7623" spans="1:2" x14ac:dyDescent="0.3">
      <c r="A7623" s="17">
        <v>7620</v>
      </c>
      <c r="B7623" s="18">
        <v>1</v>
      </c>
    </row>
    <row r="7624" spans="1:2" x14ac:dyDescent="0.3">
      <c r="A7624" s="17">
        <v>7621</v>
      </c>
      <c r="B7624" s="18">
        <v>1</v>
      </c>
    </row>
    <row r="7625" spans="1:2" x14ac:dyDescent="0.3">
      <c r="A7625" s="17">
        <v>7622</v>
      </c>
      <c r="B7625" s="18">
        <v>1</v>
      </c>
    </row>
    <row r="7626" spans="1:2" x14ac:dyDescent="0.3">
      <c r="A7626" s="17">
        <v>7623</v>
      </c>
      <c r="B7626" s="18">
        <v>1</v>
      </c>
    </row>
    <row r="7627" spans="1:2" x14ac:dyDescent="0.3">
      <c r="A7627" s="17">
        <v>7624</v>
      </c>
      <c r="B7627" s="18">
        <v>1</v>
      </c>
    </row>
    <row r="7628" spans="1:2" x14ac:dyDescent="0.3">
      <c r="A7628" s="17">
        <v>7625</v>
      </c>
      <c r="B7628" s="18">
        <v>1</v>
      </c>
    </row>
    <row r="7629" spans="1:2" x14ac:dyDescent="0.3">
      <c r="A7629" s="17">
        <v>7626</v>
      </c>
      <c r="B7629" s="18">
        <v>1</v>
      </c>
    </row>
    <row r="7630" spans="1:2" x14ac:dyDescent="0.3">
      <c r="A7630" s="17">
        <v>7627</v>
      </c>
      <c r="B7630" s="18">
        <v>1</v>
      </c>
    </row>
    <row r="7631" spans="1:2" x14ac:dyDescent="0.3">
      <c r="A7631" s="17">
        <v>7628</v>
      </c>
      <c r="B7631" s="18">
        <v>1</v>
      </c>
    </row>
    <row r="7632" spans="1:2" x14ac:dyDescent="0.3">
      <c r="A7632" s="17">
        <v>7629</v>
      </c>
      <c r="B7632" s="18">
        <v>1</v>
      </c>
    </row>
    <row r="7633" spans="1:2" x14ac:dyDescent="0.3">
      <c r="A7633" s="17">
        <v>7630</v>
      </c>
      <c r="B7633" s="18">
        <v>1</v>
      </c>
    </row>
    <row r="7634" spans="1:2" x14ac:dyDescent="0.3">
      <c r="A7634" s="17">
        <v>7631</v>
      </c>
      <c r="B7634" s="18">
        <v>1</v>
      </c>
    </row>
    <row r="7635" spans="1:2" x14ac:dyDescent="0.3">
      <c r="A7635" s="17">
        <v>7632</v>
      </c>
      <c r="B7635" s="18">
        <v>1</v>
      </c>
    </row>
    <row r="7636" spans="1:2" x14ac:dyDescent="0.3">
      <c r="A7636" s="17">
        <v>7633</v>
      </c>
      <c r="B7636" s="18">
        <v>1</v>
      </c>
    </row>
    <row r="7637" spans="1:2" x14ac:dyDescent="0.3">
      <c r="A7637" s="17">
        <v>7634</v>
      </c>
      <c r="B7637" s="18">
        <v>1</v>
      </c>
    </row>
    <row r="7638" spans="1:2" x14ac:dyDescent="0.3">
      <c r="A7638" s="17">
        <v>7635</v>
      </c>
      <c r="B7638" s="18">
        <v>1</v>
      </c>
    </row>
    <row r="7639" spans="1:2" x14ac:dyDescent="0.3">
      <c r="A7639" s="17">
        <v>7636</v>
      </c>
      <c r="B7639" s="18">
        <v>1</v>
      </c>
    </row>
    <row r="7640" spans="1:2" x14ac:dyDescent="0.3">
      <c r="A7640" s="17">
        <v>7637</v>
      </c>
      <c r="B7640" s="18">
        <v>1</v>
      </c>
    </row>
    <row r="7641" spans="1:2" x14ac:dyDescent="0.3">
      <c r="A7641" s="17">
        <v>7638</v>
      </c>
      <c r="B7641" s="18">
        <v>1</v>
      </c>
    </row>
    <row r="7642" spans="1:2" x14ac:dyDescent="0.3">
      <c r="A7642" s="17">
        <v>7639</v>
      </c>
      <c r="B7642" s="18">
        <v>1</v>
      </c>
    </row>
    <row r="7643" spans="1:2" x14ac:dyDescent="0.3">
      <c r="A7643" s="17">
        <v>7640</v>
      </c>
      <c r="B7643" s="18">
        <v>1</v>
      </c>
    </row>
    <row r="7644" spans="1:2" x14ac:dyDescent="0.3">
      <c r="A7644" s="17">
        <v>7641</v>
      </c>
      <c r="B7644" s="18">
        <v>1</v>
      </c>
    </row>
    <row r="7645" spans="1:2" x14ac:dyDescent="0.3">
      <c r="A7645" s="17">
        <v>7642</v>
      </c>
      <c r="B7645" s="18">
        <v>1</v>
      </c>
    </row>
    <row r="7646" spans="1:2" x14ac:dyDescent="0.3">
      <c r="A7646" s="17">
        <v>7643</v>
      </c>
      <c r="B7646" s="18">
        <v>1</v>
      </c>
    </row>
    <row r="7647" spans="1:2" x14ac:dyDescent="0.3">
      <c r="A7647" s="17">
        <v>7644</v>
      </c>
      <c r="B7647" s="18">
        <v>1</v>
      </c>
    </row>
    <row r="7648" spans="1:2" x14ac:dyDescent="0.3">
      <c r="A7648" s="17">
        <v>7645</v>
      </c>
      <c r="B7648" s="18">
        <v>1</v>
      </c>
    </row>
    <row r="7649" spans="1:2" x14ac:dyDescent="0.3">
      <c r="A7649" s="17">
        <v>7646</v>
      </c>
      <c r="B7649" s="18">
        <v>1</v>
      </c>
    </row>
    <row r="7650" spans="1:2" x14ac:dyDescent="0.3">
      <c r="A7650" s="17">
        <v>7647</v>
      </c>
      <c r="B7650" s="18">
        <v>1</v>
      </c>
    </row>
    <row r="7651" spans="1:2" x14ac:dyDescent="0.3">
      <c r="A7651" s="17">
        <v>7648</v>
      </c>
      <c r="B7651" s="18">
        <v>1</v>
      </c>
    </row>
    <row r="7652" spans="1:2" x14ac:dyDescent="0.3">
      <c r="A7652" s="17">
        <v>7649</v>
      </c>
      <c r="B7652" s="18">
        <v>1</v>
      </c>
    </row>
    <row r="7653" spans="1:2" x14ac:dyDescent="0.3">
      <c r="A7653" s="17">
        <v>7650</v>
      </c>
      <c r="B7653" s="18">
        <v>1</v>
      </c>
    </row>
    <row r="7654" spans="1:2" x14ac:dyDescent="0.3">
      <c r="A7654" s="17">
        <v>7651</v>
      </c>
      <c r="B7654" s="18">
        <v>1</v>
      </c>
    </row>
    <row r="7655" spans="1:2" x14ac:dyDescent="0.3">
      <c r="A7655" s="17">
        <v>7652</v>
      </c>
      <c r="B7655" s="18">
        <v>1</v>
      </c>
    </row>
    <row r="7656" spans="1:2" x14ac:dyDescent="0.3">
      <c r="A7656" s="17">
        <v>7653</v>
      </c>
      <c r="B7656" s="18">
        <v>1</v>
      </c>
    </row>
    <row r="7657" spans="1:2" x14ac:dyDescent="0.3">
      <c r="A7657" s="17">
        <v>7654</v>
      </c>
      <c r="B7657" s="18">
        <v>1</v>
      </c>
    </row>
    <row r="7658" spans="1:2" x14ac:dyDescent="0.3">
      <c r="A7658" s="17">
        <v>7655</v>
      </c>
      <c r="B7658" s="18">
        <v>1</v>
      </c>
    </row>
    <row r="7659" spans="1:2" x14ac:dyDescent="0.3">
      <c r="A7659" s="17">
        <v>7656</v>
      </c>
      <c r="B7659" s="18">
        <v>1</v>
      </c>
    </row>
    <row r="7660" spans="1:2" x14ac:dyDescent="0.3">
      <c r="A7660" s="17">
        <v>7657</v>
      </c>
      <c r="B7660" s="18">
        <v>1</v>
      </c>
    </row>
    <row r="7661" spans="1:2" x14ac:dyDescent="0.3">
      <c r="A7661" s="17">
        <v>7658</v>
      </c>
      <c r="B7661" s="18">
        <v>1</v>
      </c>
    </row>
    <row r="7662" spans="1:2" x14ac:dyDescent="0.3">
      <c r="A7662" s="17">
        <v>7659</v>
      </c>
      <c r="B7662" s="18">
        <v>1</v>
      </c>
    </row>
    <row r="7663" spans="1:2" x14ac:dyDescent="0.3">
      <c r="A7663" s="17">
        <v>7660</v>
      </c>
      <c r="B7663" s="18">
        <v>1</v>
      </c>
    </row>
    <row r="7664" spans="1:2" x14ac:dyDescent="0.3">
      <c r="A7664" s="17">
        <v>7661</v>
      </c>
      <c r="B7664" s="18">
        <v>1</v>
      </c>
    </row>
    <row r="7665" spans="1:2" x14ac:dyDescent="0.3">
      <c r="A7665" s="17">
        <v>7662</v>
      </c>
      <c r="B7665" s="18">
        <v>1</v>
      </c>
    </row>
    <row r="7666" spans="1:2" x14ac:dyDescent="0.3">
      <c r="A7666" s="17">
        <v>7663</v>
      </c>
      <c r="B7666" s="18">
        <v>1</v>
      </c>
    </row>
    <row r="7667" spans="1:2" x14ac:dyDescent="0.3">
      <c r="A7667" s="17">
        <v>7664</v>
      </c>
      <c r="B7667" s="18">
        <v>1</v>
      </c>
    </row>
    <row r="7668" spans="1:2" x14ac:dyDescent="0.3">
      <c r="A7668" s="17">
        <v>7665</v>
      </c>
      <c r="B7668" s="18">
        <v>1</v>
      </c>
    </row>
    <row r="7669" spans="1:2" x14ac:dyDescent="0.3">
      <c r="A7669" s="17">
        <v>7666</v>
      </c>
      <c r="B7669" s="18">
        <v>1</v>
      </c>
    </row>
    <row r="7670" spans="1:2" x14ac:dyDescent="0.3">
      <c r="A7670" s="17">
        <v>7667</v>
      </c>
      <c r="B7670" s="18">
        <v>1</v>
      </c>
    </row>
    <row r="7671" spans="1:2" x14ac:dyDescent="0.3">
      <c r="A7671" s="17">
        <v>7668</v>
      </c>
      <c r="B7671" s="18">
        <v>1</v>
      </c>
    </row>
    <row r="7672" spans="1:2" x14ac:dyDescent="0.3">
      <c r="A7672" s="17">
        <v>7669</v>
      </c>
      <c r="B7672" s="18">
        <v>1</v>
      </c>
    </row>
    <row r="7673" spans="1:2" x14ac:dyDescent="0.3">
      <c r="A7673" s="17">
        <v>7670</v>
      </c>
      <c r="B7673" s="18">
        <v>1</v>
      </c>
    </row>
    <row r="7674" spans="1:2" x14ac:dyDescent="0.3">
      <c r="A7674" s="17">
        <v>7671</v>
      </c>
      <c r="B7674" s="18">
        <v>1</v>
      </c>
    </row>
    <row r="7675" spans="1:2" x14ac:dyDescent="0.3">
      <c r="A7675" s="17">
        <v>7672</v>
      </c>
      <c r="B7675" s="18">
        <v>1</v>
      </c>
    </row>
    <row r="7676" spans="1:2" x14ac:dyDescent="0.3">
      <c r="A7676" s="17">
        <v>7673</v>
      </c>
      <c r="B7676" s="18">
        <v>1</v>
      </c>
    </row>
    <row r="7677" spans="1:2" x14ac:dyDescent="0.3">
      <c r="A7677" s="17">
        <v>7674</v>
      </c>
      <c r="B7677" s="18">
        <v>1</v>
      </c>
    </row>
    <row r="7678" spans="1:2" x14ac:dyDescent="0.3">
      <c r="A7678" s="17">
        <v>7675</v>
      </c>
      <c r="B7678" s="18">
        <v>1</v>
      </c>
    </row>
    <row r="7679" spans="1:2" x14ac:dyDescent="0.3">
      <c r="A7679" s="17">
        <v>7676</v>
      </c>
      <c r="B7679" s="18">
        <v>1</v>
      </c>
    </row>
    <row r="7680" spans="1:2" x14ac:dyDescent="0.3">
      <c r="A7680" s="17">
        <v>7677</v>
      </c>
      <c r="B7680" s="18">
        <v>1</v>
      </c>
    </row>
    <row r="7681" spans="1:2" x14ac:dyDescent="0.3">
      <c r="A7681" s="17">
        <v>7678</v>
      </c>
      <c r="B7681" s="18">
        <v>1</v>
      </c>
    </row>
    <row r="7682" spans="1:2" x14ac:dyDescent="0.3">
      <c r="A7682" s="17">
        <v>7679</v>
      </c>
      <c r="B7682" s="18">
        <v>1</v>
      </c>
    </row>
    <row r="7683" spans="1:2" x14ac:dyDescent="0.3">
      <c r="A7683" s="17">
        <v>7680</v>
      </c>
      <c r="B7683" s="18">
        <v>1</v>
      </c>
    </row>
    <row r="7684" spans="1:2" x14ac:dyDescent="0.3">
      <c r="A7684" s="17">
        <v>7681</v>
      </c>
      <c r="B7684" s="18">
        <v>1</v>
      </c>
    </row>
    <row r="7685" spans="1:2" x14ac:dyDescent="0.3">
      <c r="A7685" s="17">
        <v>7682</v>
      </c>
      <c r="B7685" s="18">
        <v>1</v>
      </c>
    </row>
    <row r="7686" spans="1:2" x14ac:dyDescent="0.3">
      <c r="A7686" s="17">
        <v>7683</v>
      </c>
      <c r="B7686" s="18">
        <v>1</v>
      </c>
    </row>
    <row r="7687" spans="1:2" x14ac:dyDescent="0.3">
      <c r="A7687" s="17">
        <v>7684</v>
      </c>
      <c r="B7687" s="18">
        <v>1</v>
      </c>
    </row>
    <row r="7688" spans="1:2" x14ac:dyDescent="0.3">
      <c r="A7688" s="17">
        <v>7685</v>
      </c>
      <c r="B7688" s="18">
        <v>1</v>
      </c>
    </row>
    <row r="7689" spans="1:2" x14ac:dyDescent="0.3">
      <c r="A7689" s="17">
        <v>7686</v>
      </c>
      <c r="B7689" s="18">
        <v>1</v>
      </c>
    </row>
    <row r="7690" spans="1:2" x14ac:dyDescent="0.3">
      <c r="A7690" s="17">
        <v>7687</v>
      </c>
      <c r="B7690" s="18">
        <v>1</v>
      </c>
    </row>
    <row r="7691" spans="1:2" x14ac:dyDescent="0.3">
      <c r="A7691" s="17">
        <v>7688</v>
      </c>
      <c r="B7691" s="18">
        <v>1</v>
      </c>
    </row>
    <row r="7692" spans="1:2" x14ac:dyDescent="0.3">
      <c r="A7692" s="17">
        <v>7689</v>
      </c>
      <c r="B7692" s="18">
        <v>1</v>
      </c>
    </row>
    <row r="7693" spans="1:2" x14ac:dyDescent="0.3">
      <c r="A7693" s="17">
        <v>7690</v>
      </c>
      <c r="B7693" s="18">
        <v>1</v>
      </c>
    </row>
    <row r="7694" spans="1:2" x14ac:dyDescent="0.3">
      <c r="A7694" s="17">
        <v>7691</v>
      </c>
      <c r="B7694" s="18">
        <v>1</v>
      </c>
    </row>
    <row r="7695" spans="1:2" x14ac:dyDescent="0.3">
      <c r="A7695" s="17">
        <v>7692</v>
      </c>
      <c r="B7695" s="18">
        <v>1</v>
      </c>
    </row>
    <row r="7696" spans="1:2" x14ac:dyDescent="0.3">
      <c r="A7696" s="17">
        <v>7693</v>
      </c>
      <c r="B7696" s="18">
        <v>1</v>
      </c>
    </row>
    <row r="7697" spans="1:2" x14ac:dyDescent="0.3">
      <c r="A7697" s="17">
        <v>7694</v>
      </c>
      <c r="B7697" s="18">
        <v>1</v>
      </c>
    </row>
    <row r="7698" spans="1:2" x14ac:dyDescent="0.3">
      <c r="A7698" s="17">
        <v>7695</v>
      </c>
      <c r="B7698" s="18">
        <v>1</v>
      </c>
    </row>
    <row r="7699" spans="1:2" x14ac:dyDescent="0.3">
      <c r="A7699" s="17">
        <v>7696</v>
      </c>
      <c r="B7699" s="18">
        <v>1</v>
      </c>
    </row>
    <row r="7700" spans="1:2" x14ac:dyDescent="0.3">
      <c r="A7700" s="17">
        <v>7697</v>
      </c>
      <c r="B7700" s="18">
        <v>1</v>
      </c>
    </row>
    <row r="7701" spans="1:2" x14ac:dyDescent="0.3">
      <c r="A7701" s="17">
        <v>7698</v>
      </c>
      <c r="B7701" s="18">
        <v>1</v>
      </c>
    </row>
    <row r="7702" spans="1:2" x14ac:dyDescent="0.3">
      <c r="A7702" s="17">
        <v>7699</v>
      </c>
      <c r="B7702" s="18">
        <v>1</v>
      </c>
    </row>
    <row r="7703" spans="1:2" x14ac:dyDescent="0.3">
      <c r="A7703" s="17">
        <v>7700</v>
      </c>
      <c r="B7703" s="18">
        <v>1</v>
      </c>
    </row>
    <row r="7704" spans="1:2" x14ac:dyDescent="0.3">
      <c r="A7704" s="17">
        <v>7701</v>
      </c>
      <c r="B7704" s="18">
        <v>1</v>
      </c>
    </row>
    <row r="7705" spans="1:2" x14ac:dyDescent="0.3">
      <c r="A7705" s="17">
        <v>7702</v>
      </c>
      <c r="B7705" s="18">
        <v>1</v>
      </c>
    </row>
    <row r="7706" spans="1:2" x14ac:dyDescent="0.3">
      <c r="A7706" s="17">
        <v>7703</v>
      </c>
      <c r="B7706" s="18">
        <v>1</v>
      </c>
    </row>
    <row r="7707" spans="1:2" x14ac:dyDescent="0.3">
      <c r="A7707" s="17">
        <v>7704</v>
      </c>
      <c r="B7707" s="18">
        <v>1</v>
      </c>
    </row>
    <row r="7708" spans="1:2" x14ac:dyDescent="0.3">
      <c r="A7708" s="17">
        <v>7705</v>
      </c>
      <c r="B7708" s="18">
        <v>1</v>
      </c>
    </row>
    <row r="7709" spans="1:2" x14ac:dyDescent="0.3">
      <c r="A7709" s="17">
        <v>7706</v>
      </c>
      <c r="B7709" s="18">
        <v>1</v>
      </c>
    </row>
    <row r="7710" spans="1:2" x14ac:dyDescent="0.3">
      <c r="A7710" s="17">
        <v>7707</v>
      </c>
      <c r="B7710" s="18">
        <v>1</v>
      </c>
    </row>
    <row r="7711" spans="1:2" x14ac:dyDescent="0.3">
      <c r="A7711" s="17">
        <v>7708</v>
      </c>
      <c r="B7711" s="18">
        <v>1</v>
      </c>
    </row>
    <row r="7712" spans="1:2" x14ac:dyDescent="0.3">
      <c r="A7712" s="17">
        <v>7709</v>
      </c>
      <c r="B7712" s="18">
        <v>1</v>
      </c>
    </row>
    <row r="7713" spans="1:2" x14ac:dyDescent="0.3">
      <c r="A7713" s="17">
        <v>7710</v>
      </c>
      <c r="B7713" s="18">
        <v>1</v>
      </c>
    </row>
    <row r="7714" spans="1:2" x14ac:dyDescent="0.3">
      <c r="A7714" s="17">
        <v>7711</v>
      </c>
      <c r="B7714" s="18">
        <v>1</v>
      </c>
    </row>
    <row r="7715" spans="1:2" x14ac:dyDescent="0.3">
      <c r="A7715" s="17">
        <v>7712</v>
      </c>
      <c r="B7715" s="18">
        <v>1</v>
      </c>
    </row>
    <row r="7716" spans="1:2" x14ac:dyDescent="0.3">
      <c r="A7716" s="17">
        <v>7713</v>
      </c>
      <c r="B7716" s="18">
        <v>1</v>
      </c>
    </row>
    <row r="7717" spans="1:2" x14ac:dyDescent="0.3">
      <c r="A7717" s="17">
        <v>7714</v>
      </c>
      <c r="B7717" s="18">
        <v>1</v>
      </c>
    </row>
    <row r="7718" spans="1:2" x14ac:dyDescent="0.3">
      <c r="A7718" s="17">
        <v>7715</v>
      </c>
      <c r="B7718" s="18">
        <v>1</v>
      </c>
    </row>
    <row r="7719" spans="1:2" x14ac:dyDescent="0.3">
      <c r="A7719" s="17">
        <v>7716</v>
      </c>
      <c r="B7719" s="18">
        <v>1</v>
      </c>
    </row>
    <row r="7720" spans="1:2" x14ac:dyDescent="0.3">
      <c r="A7720" s="17">
        <v>7717</v>
      </c>
      <c r="B7720" s="18">
        <v>1</v>
      </c>
    </row>
    <row r="7721" spans="1:2" x14ac:dyDescent="0.3">
      <c r="A7721" s="17">
        <v>7718</v>
      </c>
      <c r="B7721" s="18">
        <v>1</v>
      </c>
    </row>
    <row r="7722" spans="1:2" x14ac:dyDescent="0.3">
      <c r="A7722" s="17">
        <v>7719</v>
      </c>
      <c r="B7722" s="18">
        <v>1</v>
      </c>
    </row>
    <row r="7723" spans="1:2" x14ac:dyDescent="0.3">
      <c r="A7723" s="17">
        <v>7720</v>
      </c>
      <c r="B7723" s="18">
        <v>1</v>
      </c>
    </row>
    <row r="7724" spans="1:2" x14ac:dyDescent="0.3">
      <c r="A7724" s="17">
        <v>7721</v>
      </c>
      <c r="B7724" s="18">
        <v>1</v>
      </c>
    </row>
    <row r="7725" spans="1:2" x14ac:dyDescent="0.3">
      <c r="A7725" s="17">
        <v>7722</v>
      </c>
      <c r="B7725" s="18">
        <v>1</v>
      </c>
    </row>
    <row r="7726" spans="1:2" x14ac:dyDescent="0.3">
      <c r="A7726" s="17">
        <v>7723</v>
      </c>
      <c r="B7726" s="18">
        <v>1</v>
      </c>
    </row>
    <row r="7727" spans="1:2" x14ac:dyDescent="0.3">
      <c r="A7727" s="17">
        <v>7724</v>
      </c>
      <c r="B7727" s="18">
        <v>1</v>
      </c>
    </row>
    <row r="7728" spans="1:2" x14ac:dyDescent="0.3">
      <c r="A7728" s="17">
        <v>7725</v>
      </c>
      <c r="B7728" s="18">
        <v>1</v>
      </c>
    </row>
    <row r="7729" spans="1:2" x14ac:dyDescent="0.3">
      <c r="A7729" s="17">
        <v>7726</v>
      </c>
      <c r="B7729" s="18">
        <v>1</v>
      </c>
    </row>
    <row r="7730" spans="1:2" x14ac:dyDescent="0.3">
      <c r="A7730" s="17">
        <v>7727</v>
      </c>
      <c r="B7730" s="18">
        <v>1</v>
      </c>
    </row>
    <row r="7731" spans="1:2" x14ac:dyDescent="0.3">
      <c r="A7731" s="17">
        <v>7728</v>
      </c>
      <c r="B7731" s="18">
        <v>1</v>
      </c>
    </row>
    <row r="7732" spans="1:2" x14ac:dyDescent="0.3">
      <c r="A7732" s="17">
        <v>7729</v>
      </c>
      <c r="B7732" s="18">
        <v>1</v>
      </c>
    </row>
    <row r="7733" spans="1:2" x14ac:dyDescent="0.3">
      <c r="A7733" s="17">
        <v>7730</v>
      </c>
      <c r="B7733" s="18">
        <v>1</v>
      </c>
    </row>
    <row r="7734" spans="1:2" x14ac:dyDescent="0.3">
      <c r="A7734" s="17">
        <v>7731</v>
      </c>
      <c r="B7734" s="18">
        <v>1</v>
      </c>
    </row>
    <row r="7735" spans="1:2" x14ac:dyDescent="0.3">
      <c r="A7735" s="17">
        <v>7732</v>
      </c>
      <c r="B7735" s="18">
        <v>1</v>
      </c>
    </row>
    <row r="7736" spans="1:2" x14ac:dyDescent="0.3">
      <c r="A7736" s="17">
        <v>7733</v>
      </c>
      <c r="B7736" s="18">
        <v>1</v>
      </c>
    </row>
    <row r="7737" spans="1:2" x14ac:dyDescent="0.3">
      <c r="A7737" s="17">
        <v>7734</v>
      </c>
      <c r="B7737" s="18">
        <v>1</v>
      </c>
    </row>
    <row r="7738" spans="1:2" x14ac:dyDescent="0.3">
      <c r="A7738" s="17">
        <v>7735</v>
      </c>
      <c r="B7738" s="18">
        <v>1</v>
      </c>
    </row>
    <row r="7739" spans="1:2" x14ac:dyDescent="0.3">
      <c r="A7739" s="17">
        <v>7736</v>
      </c>
      <c r="B7739" s="18">
        <v>1</v>
      </c>
    </row>
    <row r="7740" spans="1:2" x14ac:dyDescent="0.3">
      <c r="A7740" s="17">
        <v>7737</v>
      </c>
      <c r="B7740" s="18">
        <v>1</v>
      </c>
    </row>
    <row r="7741" spans="1:2" x14ac:dyDescent="0.3">
      <c r="A7741" s="17">
        <v>7738</v>
      </c>
      <c r="B7741" s="18">
        <v>1</v>
      </c>
    </row>
    <row r="7742" spans="1:2" x14ac:dyDescent="0.3">
      <c r="A7742" s="17">
        <v>7739</v>
      </c>
      <c r="B7742" s="18">
        <v>1</v>
      </c>
    </row>
    <row r="7743" spans="1:2" x14ac:dyDescent="0.3">
      <c r="A7743" s="17">
        <v>7740</v>
      </c>
      <c r="B7743" s="18">
        <v>1</v>
      </c>
    </row>
    <row r="7744" spans="1:2" x14ac:dyDescent="0.3">
      <c r="A7744" s="17">
        <v>7741</v>
      </c>
      <c r="B7744" s="18">
        <v>1</v>
      </c>
    </row>
    <row r="7745" spans="1:2" x14ac:dyDescent="0.3">
      <c r="A7745" s="17">
        <v>7742</v>
      </c>
      <c r="B7745" s="18">
        <v>1</v>
      </c>
    </row>
    <row r="7746" spans="1:2" x14ac:dyDescent="0.3">
      <c r="A7746" s="17">
        <v>7743</v>
      </c>
      <c r="B7746" s="18">
        <v>1</v>
      </c>
    </row>
    <row r="7747" spans="1:2" x14ac:dyDescent="0.3">
      <c r="A7747" s="17">
        <v>7744</v>
      </c>
      <c r="B7747" s="18">
        <v>1</v>
      </c>
    </row>
    <row r="7748" spans="1:2" x14ac:dyDescent="0.3">
      <c r="A7748" s="17">
        <v>7745</v>
      </c>
      <c r="B7748" s="18">
        <v>1</v>
      </c>
    </row>
    <row r="7749" spans="1:2" x14ac:dyDescent="0.3">
      <c r="A7749" s="17">
        <v>7746</v>
      </c>
      <c r="B7749" s="18">
        <v>1</v>
      </c>
    </row>
    <row r="7750" spans="1:2" x14ac:dyDescent="0.3">
      <c r="A7750" s="17">
        <v>7747</v>
      </c>
      <c r="B7750" s="18">
        <v>1</v>
      </c>
    </row>
    <row r="7751" spans="1:2" x14ac:dyDescent="0.3">
      <c r="A7751" s="17">
        <v>7748</v>
      </c>
      <c r="B7751" s="18">
        <v>1</v>
      </c>
    </row>
    <row r="7752" spans="1:2" x14ac:dyDescent="0.3">
      <c r="A7752" s="17">
        <v>7749</v>
      </c>
      <c r="B7752" s="18">
        <v>1</v>
      </c>
    </row>
    <row r="7753" spans="1:2" x14ac:dyDescent="0.3">
      <c r="A7753" s="17">
        <v>7750</v>
      </c>
      <c r="B7753" s="18">
        <v>1</v>
      </c>
    </row>
    <row r="7754" spans="1:2" x14ac:dyDescent="0.3">
      <c r="A7754" s="17">
        <v>7751</v>
      </c>
      <c r="B7754" s="18">
        <v>1</v>
      </c>
    </row>
    <row r="7755" spans="1:2" x14ac:dyDescent="0.3">
      <c r="A7755" s="17">
        <v>7752</v>
      </c>
      <c r="B7755" s="18">
        <v>1</v>
      </c>
    </row>
    <row r="7756" spans="1:2" x14ac:dyDescent="0.3">
      <c r="A7756" s="17">
        <v>7753</v>
      </c>
      <c r="B7756" s="18">
        <v>1</v>
      </c>
    </row>
    <row r="7757" spans="1:2" x14ac:dyDescent="0.3">
      <c r="A7757" s="17">
        <v>7754</v>
      </c>
      <c r="B7757" s="18">
        <v>1</v>
      </c>
    </row>
    <row r="7758" spans="1:2" x14ac:dyDescent="0.3">
      <c r="A7758" s="17">
        <v>7755</v>
      </c>
      <c r="B7758" s="18">
        <v>1</v>
      </c>
    </row>
    <row r="7759" spans="1:2" x14ac:dyDescent="0.3">
      <c r="A7759" s="17">
        <v>7756</v>
      </c>
      <c r="B7759" s="18">
        <v>1</v>
      </c>
    </row>
    <row r="7760" spans="1:2" x14ac:dyDescent="0.3">
      <c r="A7760" s="17">
        <v>7757</v>
      </c>
      <c r="B7760" s="18">
        <v>1</v>
      </c>
    </row>
    <row r="7761" spans="1:2" x14ac:dyDescent="0.3">
      <c r="A7761" s="17">
        <v>7758</v>
      </c>
      <c r="B7761" s="18">
        <v>1</v>
      </c>
    </row>
    <row r="7762" spans="1:2" x14ac:dyDescent="0.3">
      <c r="A7762" s="17">
        <v>7759</v>
      </c>
      <c r="B7762" s="18">
        <v>1</v>
      </c>
    </row>
    <row r="7763" spans="1:2" x14ac:dyDescent="0.3">
      <c r="A7763" s="17">
        <v>7760</v>
      </c>
      <c r="B7763" s="18">
        <v>1</v>
      </c>
    </row>
    <row r="7764" spans="1:2" x14ac:dyDescent="0.3">
      <c r="A7764" s="17">
        <v>7761</v>
      </c>
      <c r="B7764" s="18">
        <v>1</v>
      </c>
    </row>
    <row r="7765" spans="1:2" x14ac:dyDescent="0.3">
      <c r="A7765" s="17">
        <v>7762</v>
      </c>
      <c r="B7765" s="18">
        <v>1</v>
      </c>
    </row>
    <row r="7766" spans="1:2" x14ac:dyDescent="0.3">
      <c r="A7766" s="17">
        <v>7763</v>
      </c>
      <c r="B7766" s="18">
        <v>1</v>
      </c>
    </row>
    <row r="7767" spans="1:2" x14ac:dyDescent="0.3">
      <c r="A7767" s="17">
        <v>7764</v>
      </c>
      <c r="B7767" s="18">
        <v>1</v>
      </c>
    </row>
    <row r="7768" spans="1:2" x14ac:dyDescent="0.3">
      <c r="A7768" s="17">
        <v>7765</v>
      </c>
      <c r="B7768" s="18">
        <v>1</v>
      </c>
    </row>
    <row r="7769" spans="1:2" x14ac:dyDescent="0.3">
      <c r="A7769" s="17">
        <v>7766</v>
      </c>
      <c r="B7769" s="18">
        <v>1</v>
      </c>
    </row>
    <row r="7770" spans="1:2" x14ac:dyDescent="0.3">
      <c r="A7770" s="17">
        <v>7767</v>
      </c>
      <c r="B7770" s="18">
        <v>1</v>
      </c>
    </row>
    <row r="7771" spans="1:2" x14ac:dyDescent="0.3">
      <c r="A7771" s="17">
        <v>7768</v>
      </c>
      <c r="B7771" s="18">
        <v>1</v>
      </c>
    </row>
    <row r="7772" spans="1:2" x14ac:dyDescent="0.3">
      <c r="A7772" s="17">
        <v>7769</v>
      </c>
      <c r="B7772" s="18">
        <v>1</v>
      </c>
    </row>
    <row r="7773" spans="1:2" x14ac:dyDescent="0.3">
      <c r="A7773" s="17">
        <v>7770</v>
      </c>
      <c r="B7773" s="18">
        <v>1</v>
      </c>
    </row>
    <row r="7774" spans="1:2" x14ac:dyDescent="0.3">
      <c r="A7774" s="17">
        <v>7771</v>
      </c>
      <c r="B7774" s="18">
        <v>1</v>
      </c>
    </row>
    <row r="7775" spans="1:2" x14ac:dyDescent="0.3">
      <c r="A7775" s="17">
        <v>7772</v>
      </c>
      <c r="B7775" s="18">
        <v>1</v>
      </c>
    </row>
    <row r="7776" spans="1:2" x14ac:dyDescent="0.3">
      <c r="A7776" s="17">
        <v>7773</v>
      </c>
      <c r="B7776" s="18">
        <v>1</v>
      </c>
    </row>
    <row r="7777" spans="1:2" x14ac:dyDescent="0.3">
      <c r="A7777" s="17">
        <v>7774</v>
      </c>
      <c r="B7777" s="18">
        <v>1</v>
      </c>
    </row>
    <row r="7778" spans="1:2" x14ac:dyDescent="0.3">
      <c r="A7778" s="17">
        <v>7775</v>
      </c>
      <c r="B7778" s="18">
        <v>1</v>
      </c>
    </row>
    <row r="7779" spans="1:2" x14ac:dyDescent="0.3">
      <c r="A7779" s="17">
        <v>7776</v>
      </c>
      <c r="B7779" s="18">
        <v>1</v>
      </c>
    </row>
    <row r="7780" spans="1:2" x14ac:dyDescent="0.3">
      <c r="A7780" s="17">
        <v>7777</v>
      </c>
      <c r="B7780" s="18">
        <v>1</v>
      </c>
    </row>
    <row r="7781" spans="1:2" x14ac:dyDescent="0.3">
      <c r="A7781" s="17">
        <v>7778</v>
      </c>
      <c r="B7781" s="18">
        <v>1</v>
      </c>
    </row>
    <row r="7782" spans="1:2" x14ac:dyDescent="0.3">
      <c r="A7782" s="17">
        <v>7779</v>
      </c>
      <c r="B7782" s="18">
        <v>1</v>
      </c>
    </row>
    <row r="7783" spans="1:2" x14ac:dyDescent="0.3">
      <c r="A7783" s="17">
        <v>7780</v>
      </c>
      <c r="B7783" s="18">
        <v>1</v>
      </c>
    </row>
    <row r="7784" spans="1:2" x14ac:dyDescent="0.3">
      <c r="A7784" s="17">
        <v>7781</v>
      </c>
      <c r="B7784" s="18">
        <v>1</v>
      </c>
    </row>
    <row r="7785" spans="1:2" x14ac:dyDescent="0.3">
      <c r="A7785" s="17">
        <v>7782</v>
      </c>
      <c r="B7785" s="18">
        <v>1</v>
      </c>
    </row>
    <row r="7786" spans="1:2" x14ac:dyDescent="0.3">
      <c r="A7786" s="17">
        <v>7783</v>
      </c>
      <c r="B7786" s="18">
        <v>1</v>
      </c>
    </row>
    <row r="7787" spans="1:2" x14ac:dyDescent="0.3">
      <c r="A7787" s="17">
        <v>7784</v>
      </c>
      <c r="B7787" s="18">
        <v>1</v>
      </c>
    </row>
    <row r="7788" spans="1:2" x14ac:dyDescent="0.3">
      <c r="A7788" s="17">
        <v>7785</v>
      </c>
      <c r="B7788" s="18">
        <v>1</v>
      </c>
    </row>
    <row r="7789" spans="1:2" x14ac:dyDescent="0.3">
      <c r="A7789" s="17">
        <v>7786</v>
      </c>
      <c r="B7789" s="18">
        <v>1</v>
      </c>
    </row>
    <row r="7790" spans="1:2" x14ac:dyDescent="0.3">
      <c r="A7790" s="17">
        <v>7787</v>
      </c>
      <c r="B7790" s="18">
        <v>1</v>
      </c>
    </row>
    <row r="7791" spans="1:2" x14ac:dyDescent="0.3">
      <c r="A7791" s="17">
        <v>7788</v>
      </c>
      <c r="B7791" s="18">
        <v>1</v>
      </c>
    </row>
    <row r="7792" spans="1:2" x14ac:dyDescent="0.3">
      <c r="A7792" s="17">
        <v>7789</v>
      </c>
      <c r="B7792" s="18">
        <v>1</v>
      </c>
    </row>
    <row r="7793" spans="1:2" x14ac:dyDescent="0.3">
      <c r="A7793" s="17">
        <v>7790</v>
      </c>
      <c r="B7793" s="18">
        <v>1</v>
      </c>
    </row>
    <row r="7794" spans="1:2" x14ac:dyDescent="0.3">
      <c r="A7794" s="17">
        <v>7791</v>
      </c>
      <c r="B7794" s="18">
        <v>1</v>
      </c>
    </row>
    <row r="7795" spans="1:2" x14ac:dyDescent="0.3">
      <c r="A7795" s="17">
        <v>7792</v>
      </c>
      <c r="B7795" s="18">
        <v>1</v>
      </c>
    </row>
    <row r="7796" spans="1:2" x14ac:dyDescent="0.3">
      <c r="A7796" s="17">
        <v>7793</v>
      </c>
      <c r="B7796" s="18">
        <v>1</v>
      </c>
    </row>
    <row r="7797" spans="1:2" x14ac:dyDescent="0.3">
      <c r="A7797" s="17">
        <v>7794</v>
      </c>
      <c r="B7797" s="18">
        <v>1</v>
      </c>
    </row>
    <row r="7798" spans="1:2" x14ac:dyDescent="0.3">
      <c r="A7798" s="17">
        <v>7795</v>
      </c>
      <c r="B7798" s="18">
        <v>1</v>
      </c>
    </row>
    <row r="7799" spans="1:2" x14ac:dyDescent="0.3">
      <c r="A7799" s="17">
        <v>7796</v>
      </c>
      <c r="B7799" s="18">
        <v>1</v>
      </c>
    </row>
    <row r="7800" spans="1:2" x14ac:dyDescent="0.3">
      <c r="A7800" s="17">
        <v>7797</v>
      </c>
      <c r="B7800" s="18">
        <v>1</v>
      </c>
    </row>
    <row r="7801" spans="1:2" x14ac:dyDescent="0.3">
      <c r="A7801" s="17">
        <v>7798</v>
      </c>
      <c r="B7801" s="18">
        <v>1</v>
      </c>
    </row>
    <row r="7802" spans="1:2" x14ac:dyDescent="0.3">
      <c r="A7802" s="17">
        <v>7799</v>
      </c>
      <c r="B7802" s="18">
        <v>1</v>
      </c>
    </row>
    <row r="7803" spans="1:2" x14ac:dyDescent="0.3">
      <c r="A7803" s="17">
        <v>7800</v>
      </c>
      <c r="B7803" s="18">
        <v>1</v>
      </c>
    </row>
    <row r="7804" spans="1:2" x14ac:dyDescent="0.3">
      <c r="A7804" s="17">
        <v>7801</v>
      </c>
      <c r="B7804" s="18">
        <v>1</v>
      </c>
    </row>
    <row r="7805" spans="1:2" x14ac:dyDescent="0.3">
      <c r="A7805" s="17">
        <v>7802</v>
      </c>
      <c r="B7805" s="18">
        <v>1</v>
      </c>
    </row>
    <row r="7806" spans="1:2" x14ac:dyDescent="0.3">
      <c r="A7806" s="17">
        <v>7803</v>
      </c>
      <c r="B7806" s="18">
        <v>1</v>
      </c>
    </row>
    <row r="7807" spans="1:2" x14ac:dyDescent="0.3">
      <c r="A7807" s="17">
        <v>7804</v>
      </c>
      <c r="B7807" s="18">
        <v>1</v>
      </c>
    </row>
    <row r="7808" spans="1:2" x14ac:dyDescent="0.3">
      <c r="A7808" s="17">
        <v>7805</v>
      </c>
      <c r="B7808" s="18">
        <v>1</v>
      </c>
    </row>
    <row r="7809" spans="1:2" x14ac:dyDescent="0.3">
      <c r="A7809" s="17">
        <v>7806</v>
      </c>
      <c r="B7809" s="18">
        <v>1</v>
      </c>
    </row>
    <row r="7810" spans="1:2" x14ac:dyDescent="0.3">
      <c r="A7810" s="17">
        <v>7807</v>
      </c>
      <c r="B7810" s="18">
        <v>1</v>
      </c>
    </row>
    <row r="7811" spans="1:2" x14ac:dyDescent="0.3">
      <c r="A7811" s="17">
        <v>7808</v>
      </c>
      <c r="B7811" s="18">
        <v>1</v>
      </c>
    </row>
    <row r="7812" spans="1:2" x14ac:dyDescent="0.3">
      <c r="A7812" s="17">
        <v>7809</v>
      </c>
      <c r="B7812" s="18">
        <v>1</v>
      </c>
    </row>
    <row r="7813" spans="1:2" x14ac:dyDescent="0.3">
      <c r="A7813" s="17">
        <v>7810</v>
      </c>
      <c r="B7813" s="18">
        <v>1</v>
      </c>
    </row>
    <row r="7814" spans="1:2" x14ac:dyDescent="0.3">
      <c r="A7814" s="17">
        <v>7811</v>
      </c>
      <c r="B7814" s="18">
        <v>1</v>
      </c>
    </row>
    <row r="7815" spans="1:2" x14ac:dyDescent="0.3">
      <c r="A7815" s="17">
        <v>7812</v>
      </c>
      <c r="B7815" s="18">
        <v>1</v>
      </c>
    </row>
    <row r="7816" spans="1:2" x14ac:dyDescent="0.3">
      <c r="A7816" s="17">
        <v>7813</v>
      </c>
      <c r="B7816" s="18">
        <v>1</v>
      </c>
    </row>
    <row r="7817" spans="1:2" x14ac:dyDescent="0.3">
      <c r="A7817" s="17">
        <v>7814</v>
      </c>
      <c r="B7817" s="18">
        <v>1</v>
      </c>
    </row>
    <row r="7818" spans="1:2" x14ac:dyDescent="0.3">
      <c r="A7818" s="17">
        <v>7815</v>
      </c>
      <c r="B7818" s="18">
        <v>1</v>
      </c>
    </row>
    <row r="7819" spans="1:2" x14ac:dyDescent="0.3">
      <c r="A7819" s="17">
        <v>7816</v>
      </c>
      <c r="B7819" s="18">
        <v>1</v>
      </c>
    </row>
    <row r="7820" spans="1:2" x14ac:dyDescent="0.3">
      <c r="A7820" s="17">
        <v>7817</v>
      </c>
      <c r="B7820" s="18">
        <v>1</v>
      </c>
    </row>
    <row r="7821" spans="1:2" x14ac:dyDescent="0.3">
      <c r="A7821" s="17">
        <v>7818</v>
      </c>
      <c r="B7821" s="18">
        <v>1</v>
      </c>
    </row>
    <row r="7822" spans="1:2" x14ac:dyDescent="0.3">
      <c r="A7822" s="17">
        <v>7819</v>
      </c>
      <c r="B7822" s="18">
        <v>1</v>
      </c>
    </row>
    <row r="7823" spans="1:2" x14ac:dyDescent="0.3">
      <c r="A7823" s="17">
        <v>7820</v>
      </c>
      <c r="B7823" s="18">
        <v>1</v>
      </c>
    </row>
    <row r="7824" spans="1:2" x14ac:dyDescent="0.3">
      <c r="A7824" s="17">
        <v>7821</v>
      </c>
      <c r="B7824" s="18">
        <v>1</v>
      </c>
    </row>
    <row r="7825" spans="1:2" x14ac:dyDescent="0.3">
      <c r="A7825" s="17">
        <v>7822</v>
      </c>
      <c r="B7825" s="18">
        <v>1</v>
      </c>
    </row>
    <row r="7826" spans="1:2" x14ac:dyDescent="0.3">
      <c r="A7826" s="17">
        <v>7823</v>
      </c>
      <c r="B7826" s="18">
        <v>1</v>
      </c>
    </row>
    <row r="7827" spans="1:2" x14ac:dyDescent="0.3">
      <c r="A7827" s="17">
        <v>7824</v>
      </c>
      <c r="B7827" s="18">
        <v>1</v>
      </c>
    </row>
    <row r="7828" spans="1:2" x14ac:dyDescent="0.3">
      <c r="A7828" s="17">
        <v>7825</v>
      </c>
      <c r="B7828" s="18">
        <v>1</v>
      </c>
    </row>
    <row r="7829" spans="1:2" x14ac:dyDescent="0.3">
      <c r="A7829" s="17">
        <v>7826</v>
      </c>
      <c r="B7829" s="18">
        <v>1</v>
      </c>
    </row>
    <row r="7830" spans="1:2" x14ac:dyDescent="0.3">
      <c r="A7830" s="17">
        <v>7827</v>
      </c>
      <c r="B7830" s="18">
        <v>1</v>
      </c>
    </row>
    <row r="7831" spans="1:2" x14ac:dyDescent="0.3">
      <c r="A7831" s="17">
        <v>7828</v>
      </c>
      <c r="B7831" s="18">
        <v>1</v>
      </c>
    </row>
    <row r="7832" spans="1:2" x14ac:dyDescent="0.3">
      <c r="A7832" s="17">
        <v>7829</v>
      </c>
      <c r="B7832" s="18">
        <v>1</v>
      </c>
    </row>
    <row r="7833" spans="1:2" x14ac:dyDescent="0.3">
      <c r="A7833" s="17">
        <v>7830</v>
      </c>
      <c r="B7833" s="18">
        <v>1</v>
      </c>
    </row>
    <row r="7834" spans="1:2" x14ac:dyDescent="0.3">
      <c r="A7834" s="17">
        <v>7831</v>
      </c>
      <c r="B7834" s="18">
        <v>1</v>
      </c>
    </row>
    <row r="7835" spans="1:2" x14ac:dyDescent="0.3">
      <c r="A7835" s="17">
        <v>7832</v>
      </c>
      <c r="B7835" s="18">
        <v>1</v>
      </c>
    </row>
    <row r="7836" spans="1:2" x14ac:dyDescent="0.3">
      <c r="A7836" s="17">
        <v>7833</v>
      </c>
      <c r="B7836" s="18">
        <v>1</v>
      </c>
    </row>
    <row r="7837" spans="1:2" x14ac:dyDescent="0.3">
      <c r="A7837" s="17">
        <v>7834</v>
      </c>
      <c r="B7837" s="18">
        <v>1</v>
      </c>
    </row>
    <row r="7838" spans="1:2" x14ac:dyDescent="0.3">
      <c r="A7838" s="17">
        <v>7835</v>
      </c>
      <c r="B7838" s="18">
        <v>1</v>
      </c>
    </row>
    <row r="7839" spans="1:2" x14ac:dyDescent="0.3">
      <c r="A7839" s="17">
        <v>7836</v>
      </c>
      <c r="B7839" s="18">
        <v>1</v>
      </c>
    </row>
    <row r="7840" spans="1:2" x14ac:dyDescent="0.3">
      <c r="A7840" s="17">
        <v>7837</v>
      </c>
      <c r="B7840" s="18">
        <v>1</v>
      </c>
    </row>
    <row r="7841" spans="1:2" x14ac:dyDescent="0.3">
      <c r="A7841" s="17">
        <v>7838</v>
      </c>
      <c r="B7841" s="18">
        <v>1</v>
      </c>
    </row>
    <row r="7842" spans="1:2" x14ac:dyDescent="0.3">
      <c r="A7842" s="17">
        <v>7839</v>
      </c>
      <c r="B7842" s="18">
        <v>1</v>
      </c>
    </row>
    <row r="7843" spans="1:2" x14ac:dyDescent="0.3">
      <c r="A7843" s="17">
        <v>7840</v>
      </c>
      <c r="B7843" s="18">
        <v>1</v>
      </c>
    </row>
    <row r="7844" spans="1:2" x14ac:dyDescent="0.3">
      <c r="A7844" s="17">
        <v>7841</v>
      </c>
      <c r="B7844" s="18">
        <v>1</v>
      </c>
    </row>
    <row r="7845" spans="1:2" x14ac:dyDescent="0.3">
      <c r="A7845" s="17">
        <v>7842</v>
      </c>
      <c r="B7845" s="18">
        <v>1</v>
      </c>
    </row>
    <row r="7846" spans="1:2" x14ac:dyDescent="0.3">
      <c r="A7846" s="17">
        <v>7843</v>
      </c>
      <c r="B7846" s="18">
        <v>1</v>
      </c>
    </row>
    <row r="7847" spans="1:2" x14ac:dyDescent="0.3">
      <c r="A7847" s="17">
        <v>7844</v>
      </c>
      <c r="B7847" s="18">
        <v>1</v>
      </c>
    </row>
    <row r="7848" spans="1:2" x14ac:dyDescent="0.3">
      <c r="A7848" s="17">
        <v>7845</v>
      </c>
      <c r="B7848" s="18">
        <v>1</v>
      </c>
    </row>
    <row r="7849" spans="1:2" x14ac:dyDescent="0.3">
      <c r="A7849" s="17">
        <v>7846</v>
      </c>
      <c r="B7849" s="18">
        <v>1</v>
      </c>
    </row>
    <row r="7850" spans="1:2" x14ac:dyDescent="0.3">
      <c r="A7850" s="17">
        <v>7847</v>
      </c>
      <c r="B7850" s="18">
        <v>1</v>
      </c>
    </row>
    <row r="7851" spans="1:2" x14ac:dyDescent="0.3">
      <c r="A7851" s="17">
        <v>7848</v>
      </c>
      <c r="B7851" s="18">
        <v>1</v>
      </c>
    </row>
    <row r="7852" spans="1:2" x14ac:dyDescent="0.3">
      <c r="A7852" s="17">
        <v>7849</v>
      </c>
      <c r="B7852" s="18">
        <v>1</v>
      </c>
    </row>
    <row r="7853" spans="1:2" x14ac:dyDescent="0.3">
      <c r="A7853" s="17">
        <v>7850</v>
      </c>
      <c r="B7853" s="18">
        <v>1</v>
      </c>
    </row>
    <row r="7854" spans="1:2" x14ac:dyDescent="0.3">
      <c r="A7854" s="17">
        <v>7851</v>
      </c>
      <c r="B7854" s="18">
        <v>1</v>
      </c>
    </row>
    <row r="7855" spans="1:2" x14ac:dyDescent="0.3">
      <c r="A7855" s="17">
        <v>7852</v>
      </c>
      <c r="B7855" s="18">
        <v>1</v>
      </c>
    </row>
    <row r="7856" spans="1:2" x14ac:dyDescent="0.3">
      <c r="A7856" s="17">
        <v>7853</v>
      </c>
      <c r="B7856" s="18">
        <v>1</v>
      </c>
    </row>
    <row r="7857" spans="1:2" x14ac:dyDescent="0.3">
      <c r="A7857" s="17">
        <v>7854</v>
      </c>
      <c r="B7857" s="18">
        <v>1</v>
      </c>
    </row>
    <row r="7858" spans="1:2" x14ac:dyDescent="0.3">
      <c r="A7858" s="17">
        <v>7855</v>
      </c>
      <c r="B7858" s="18">
        <v>1</v>
      </c>
    </row>
    <row r="7859" spans="1:2" x14ac:dyDescent="0.3">
      <c r="A7859" s="17">
        <v>7856</v>
      </c>
      <c r="B7859" s="18">
        <v>1</v>
      </c>
    </row>
    <row r="7860" spans="1:2" x14ac:dyDescent="0.3">
      <c r="A7860" s="17">
        <v>7857</v>
      </c>
      <c r="B7860" s="18">
        <v>1</v>
      </c>
    </row>
    <row r="7861" spans="1:2" x14ac:dyDescent="0.3">
      <c r="A7861" s="17">
        <v>7858</v>
      </c>
      <c r="B7861" s="18">
        <v>1</v>
      </c>
    </row>
    <row r="7862" spans="1:2" x14ac:dyDescent="0.3">
      <c r="A7862" s="17">
        <v>7859</v>
      </c>
      <c r="B7862" s="18">
        <v>1</v>
      </c>
    </row>
    <row r="7863" spans="1:2" x14ac:dyDescent="0.3">
      <c r="A7863" s="17">
        <v>7860</v>
      </c>
      <c r="B7863" s="18">
        <v>1</v>
      </c>
    </row>
    <row r="7864" spans="1:2" x14ac:dyDescent="0.3">
      <c r="A7864" s="17">
        <v>7861</v>
      </c>
      <c r="B7864" s="18">
        <v>1</v>
      </c>
    </row>
    <row r="7865" spans="1:2" x14ac:dyDescent="0.3">
      <c r="A7865" s="17">
        <v>7862</v>
      </c>
      <c r="B7865" s="18">
        <v>1</v>
      </c>
    </row>
    <row r="7866" spans="1:2" x14ac:dyDescent="0.3">
      <c r="A7866" s="17">
        <v>7863</v>
      </c>
      <c r="B7866" s="18">
        <v>1</v>
      </c>
    </row>
    <row r="7867" spans="1:2" x14ac:dyDescent="0.3">
      <c r="A7867" s="17">
        <v>7864</v>
      </c>
      <c r="B7867" s="18">
        <v>1</v>
      </c>
    </row>
    <row r="7868" spans="1:2" x14ac:dyDescent="0.3">
      <c r="A7868" s="17">
        <v>7865</v>
      </c>
      <c r="B7868" s="18">
        <v>1</v>
      </c>
    </row>
    <row r="7869" spans="1:2" x14ac:dyDescent="0.3">
      <c r="A7869" s="17">
        <v>7866</v>
      </c>
      <c r="B7869" s="18">
        <v>1</v>
      </c>
    </row>
    <row r="7870" spans="1:2" x14ac:dyDescent="0.3">
      <c r="A7870" s="17">
        <v>7867</v>
      </c>
      <c r="B7870" s="18">
        <v>1</v>
      </c>
    </row>
    <row r="7871" spans="1:2" x14ac:dyDescent="0.3">
      <c r="A7871" s="17">
        <v>7868</v>
      </c>
      <c r="B7871" s="18">
        <v>1</v>
      </c>
    </row>
    <row r="7872" spans="1:2" x14ac:dyDescent="0.3">
      <c r="A7872" s="17">
        <v>7869</v>
      </c>
      <c r="B7872" s="18">
        <v>1</v>
      </c>
    </row>
    <row r="7873" spans="1:2" x14ac:dyDescent="0.3">
      <c r="A7873" s="17">
        <v>7870</v>
      </c>
      <c r="B7873" s="18">
        <v>1</v>
      </c>
    </row>
    <row r="7874" spans="1:2" x14ac:dyDescent="0.3">
      <c r="A7874" s="17">
        <v>7871</v>
      </c>
      <c r="B7874" s="18">
        <v>1</v>
      </c>
    </row>
    <row r="7875" spans="1:2" x14ac:dyDescent="0.3">
      <c r="A7875" s="17">
        <v>7872</v>
      </c>
      <c r="B7875" s="18">
        <v>1</v>
      </c>
    </row>
    <row r="7876" spans="1:2" x14ac:dyDescent="0.3">
      <c r="A7876" s="17">
        <v>7873</v>
      </c>
      <c r="B7876" s="18">
        <v>1</v>
      </c>
    </row>
    <row r="7877" spans="1:2" x14ac:dyDescent="0.3">
      <c r="A7877" s="17">
        <v>7874</v>
      </c>
      <c r="B7877" s="18">
        <v>1</v>
      </c>
    </row>
    <row r="7878" spans="1:2" x14ac:dyDescent="0.3">
      <c r="A7878" s="17">
        <v>7875</v>
      </c>
      <c r="B7878" s="18">
        <v>1</v>
      </c>
    </row>
    <row r="7879" spans="1:2" x14ac:dyDescent="0.3">
      <c r="A7879" s="17">
        <v>7876</v>
      </c>
      <c r="B7879" s="18">
        <v>1</v>
      </c>
    </row>
    <row r="7880" spans="1:2" x14ac:dyDescent="0.3">
      <c r="A7880" s="17">
        <v>7877</v>
      </c>
      <c r="B7880" s="18">
        <v>1</v>
      </c>
    </row>
    <row r="7881" spans="1:2" x14ac:dyDescent="0.3">
      <c r="A7881" s="17">
        <v>7878</v>
      </c>
      <c r="B7881" s="18">
        <v>1</v>
      </c>
    </row>
    <row r="7882" spans="1:2" x14ac:dyDescent="0.3">
      <c r="A7882" s="17">
        <v>7879</v>
      </c>
      <c r="B7882" s="18">
        <v>1</v>
      </c>
    </row>
    <row r="7883" spans="1:2" x14ac:dyDescent="0.3">
      <c r="A7883" s="17">
        <v>7880</v>
      </c>
      <c r="B7883" s="18">
        <v>1</v>
      </c>
    </row>
    <row r="7884" spans="1:2" x14ac:dyDescent="0.3">
      <c r="A7884" s="17">
        <v>7881</v>
      </c>
      <c r="B7884" s="18">
        <v>1</v>
      </c>
    </row>
    <row r="7885" spans="1:2" x14ac:dyDescent="0.3">
      <c r="A7885" s="17">
        <v>7882</v>
      </c>
      <c r="B7885" s="18">
        <v>1</v>
      </c>
    </row>
    <row r="7886" spans="1:2" x14ac:dyDescent="0.3">
      <c r="A7886" s="17">
        <v>7883</v>
      </c>
      <c r="B7886" s="18">
        <v>1</v>
      </c>
    </row>
    <row r="7887" spans="1:2" x14ac:dyDescent="0.3">
      <c r="A7887" s="17">
        <v>7884</v>
      </c>
      <c r="B7887" s="18">
        <v>1</v>
      </c>
    </row>
    <row r="7888" spans="1:2" x14ac:dyDescent="0.3">
      <c r="A7888" s="17">
        <v>7885</v>
      </c>
      <c r="B7888" s="18">
        <v>1</v>
      </c>
    </row>
    <row r="7889" spans="1:2" x14ac:dyDescent="0.3">
      <c r="A7889" s="17">
        <v>7886</v>
      </c>
      <c r="B7889" s="18">
        <v>1</v>
      </c>
    </row>
    <row r="7890" spans="1:2" x14ac:dyDescent="0.3">
      <c r="A7890" s="17">
        <v>7887</v>
      </c>
      <c r="B7890" s="18">
        <v>1</v>
      </c>
    </row>
    <row r="7891" spans="1:2" x14ac:dyDescent="0.3">
      <c r="A7891" s="17">
        <v>7888</v>
      </c>
      <c r="B7891" s="18">
        <v>1</v>
      </c>
    </row>
    <row r="7892" spans="1:2" x14ac:dyDescent="0.3">
      <c r="A7892" s="17">
        <v>7889</v>
      </c>
      <c r="B7892" s="18">
        <v>1</v>
      </c>
    </row>
    <row r="7893" spans="1:2" x14ac:dyDescent="0.3">
      <c r="A7893" s="17">
        <v>7890</v>
      </c>
      <c r="B7893" s="18">
        <v>1</v>
      </c>
    </row>
    <row r="7894" spans="1:2" x14ac:dyDescent="0.3">
      <c r="A7894" s="17">
        <v>7891</v>
      </c>
      <c r="B7894" s="18">
        <v>1</v>
      </c>
    </row>
    <row r="7895" spans="1:2" x14ac:dyDescent="0.3">
      <c r="A7895" s="17">
        <v>7892</v>
      </c>
      <c r="B7895" s="18">
        <v>1</v>
      </c>
    </row>
    <row r="7896" spans="1:2" x14ac:dyDescent="0.3">
      <c r="A7896" s="17">
        <v>7893</v>
      </c>
      <c r="B7896" s="18">
        <v>1</v>
      </c>
    </row>
    <row r="7897" spans="1:2" x14ac:dyDescent="0.3">
      <c r="A7897" s="17">
        <v>7894</v>
      </c>
      <c r="B7897" s="18">
        <v>1</v>
      </c>
    </row>
    <row r="7898" spans="1:2" x14ac:dyDescent="0.3">
      <c r="A7898" s="17">
        <v>7895</v>
      </c>
      <c r="B7898" s="18">
        <v>1</v>
      </c>
    </row>
    <row r="7899" spans="1:2" x14ac:dyDescent="0.3">
      <c r="A7899" s="17">
        <v>7896</v>
      </c>
      <c r="B7899" s="18">
        <v>1</v>
      </c>
    </row>
    <row r="7900" spans="1:2" x14ac:dyDescent="0.3">
      <c r="A7900" s="17">
        <v>7897</v>
      </c>
      <c r="B7900" s="18">
        <v>1</v>
      </c>
    </row>
    <row r="7901" spans="1:2" x14ac:dyDescent="0.3">
      <c r="A7901" s="17">
        <v>7898</v>
      </c>
      <c r="B7901" s="18">
        <v>1</v>
      </c>
    </row>
    <row r="7902" spans="1:2" x14ac:dyDescent="0.3">
      <c r="A7902" s="17">
        <v>7899</v>
      </c>
      <c r="B7902" s="18">
        <v>1</v>
      </c>
    </row>
    <row r="7903" spans="1:2" x14ac:dyDescent="0.3">
      <c r="A7903" s="17">
        <v>7900</v>
      </c>
      <c r="B7903" s="18">
        <v>1</v>
      </c>
    </row>
    <row r="7904" spans="1:2" x14ac:dyDescent="0.3">
      <c r="A7904" s="17">
        <v>7901</v>
      </c>
      <c r="B7904" s="18">
        <v>1</v>
      </c>
    </row>
    <row r="7905" spans="1:2" x14ac:dyDescent="0.3">
      <c r="A7905" s="17">
        <v>7902</v>
      </c>
      <c r="B7905" s="18">
        <v>1</v>
      </c>
    </row>
    <row r="7906" spans="1:2" x14ac:dyDescent="0.3">
      <c r="A7906" s="17">
        <v>7903</v>
      </c>
      <c r="B7906" s="18">
        <v>1</v>
      </c>
    </row>
    <row r="7907" spans="1:2" x14ac:dyDescent="0.3">
      <c r="A7907" s="17">
        <v>7904</v>
      </c>
      <c r="B7907" s="18">
        <v>1</v>
      </c>
    </row>
    <row r="7908" spans="1:2" x14ac:dyDescent="0.3">
      <c r="A7908" s="17">
        <v>7905</v>
      </c>
      <c r="B7908" s="18">
        <v>1</v>
      </c>
    </row>
    <row r="7909" spans="1:2" x14ac:dyDescent="0.3">
      <c r="A7909" s="17">
        <v>7906</v>
      </c>
      <c r="B7909" s="18">
        <v>1</v>
      </c>
    </row>
    <row r="7910" spans="1:2" x14ac:dyDescent="0.3">
      <c r="A7910" s="17">
        <v>7907</v>
      </c>
      <c r="B7910" s="18">
        <v>1</v>
      </c>
    </row>
    <row r="7911" spans="1:2" x14ac:dyDescent="0.3">
      <c r="A7911" s="17">
        <v>7908</v>
      </c>
      <c r="B7911" s="18">
        <v>1</v>
      </c>
    </row>
    <row r="7912" spans="1:2" x14ac:dyDescent="0.3">
      <c r="A7912" s="17">
        <v>7909</v>
      </c>
      <c r="B7912" s="18">
        <v>1</v>
      </c>
    </row>
    <row r="7913" spans="1:2" x14ac:dyDescent="0.3">
      <c r="A7913" s="17">
        <v>7910</v>
      </c>
      <c r="B7913" s="18">
        <v>1</v>
      </c>
    </row>
    <row r="7914" spans="1:2" x14ac:dyDescent="0.3">
      <c r="A7914" s="17">
        <v>7911</v>
      </c>
      <c r="B7914" s="18">
        <v>1</v>
      </c>
    </row>
    <row r="7915" spans="1:2" x14ac:dyDescent="0.3">
      <c r="A7915" s="17">
        <v>7912</v>
      </c>
      <c r="B7915" s="18">
        <v>1</v>
      </c>
    </row>
    <row r="7916" spans="1:2" x14ac:dyDescent="0.3">
      <c r="A7916" s="17">
        <v>7913</v>
      </c>
      <c r="B7916" s="18">
        <v>1</v>
      </c>
    </row>
    <row r="7917" spans="1:2" x14ac:dyDescent="0.3">
      <c r="A7917" s="17">
        <v>7914</v>
      </c>
      <c r="B7917" s="18">
        <v>1</v>
      </c>
    </row>
    <row r="7918" spans="1:2" x14ac:dyDescent="0.3">
      <c r="A7918" s="17">
        <v>7915</v>
      </c>
      <c r="B7918" s="18">
        <v>1</v>
      </c>
    </row>
    <row r="7919" spans="1:2" x14ac:dyDescent="0.3">
      <c r="A7919" s="17">
        <v>7916</v>
      </c>
      <c r="B7919" s="18">
        <v>1</v>
      </c>
    </row>
    <row r="7920" spans="1:2" x14ac:dyDescent="0.3">
      <c r="A7920" s="17">
        <v>7917</v>
      </c>
      <c r="B7920" s="18">
        <v>1</v>
      </c>
    </row>
    <row r="7921" spans="1:2" x14ac:dyDescent="0.3">
      <c r="A7921" s="17">
        <v>7918</v>
      </c>
      <c r="B7921" s="18">
        <v>1</v>
      </c>
    </row>
    <row r="7922" spans="1:2" x14ac:dyDescent="0.3">
      <c r="A7922" s="17">
        <v>7919</v>
      </c>
      <c r="B7922" s="18">
        <v>1</v>
      </c>
    </row>
    <row r="7923" spans="1:2" x14ac:dyDescent="0.3">
      <c r="A7923" s="17">
        <v>7920</v>
      </c>
      <c r="B7923" s="18">
        <v>1</v>
      </c>
    </row>
    <row r="7924" spans="1:2" x14ac:dyDescent="0.3">
      <c r="A7924" s="17">
        <v>7921</v>
      </c>
      <c r="B7924" s="18">
        <v>1</v>
      </c>
    </row>
    <row r="7925" spans="1:2" x14ac:dyDescent="0.3">
      <c r="A7925" s="17">
        <v>7922</v>
      </c>
      <c r="B7925" s="18">
        <v>1</v>
      </c>
    </row>
    <row r="7926" spans="1:2" x14ac:dyDescent="0.3">
      <c r="A7926" s="17">
        <v>7923</v>
      </c>
      <c r="B7926" s="18">
        <v>1</v>
      </c>
    </row>
    <row r="7927" spans="1:2" x14ac:dyDescent="0.3">
      <c r="A7927" s="17">
        <v>7924</v>
      </c>
      <c r="B7927" s="18">
        <v>1</v>
      </c>
    </row>
    <row r="7928" spans="1:2" x14ac:dyDescent="0.3">
      <c r="A7928" s="17">
        <v>7925</v>
      </c>
      <c r="B7928" s="18">
        <v>1</v>
      </c>
    </row>
    <row r="7929" spans="1:2" x14ac:dyDescent="0.3">
      <c r="A7929" s="17">
        <v>7926</v>
      </c>
      <c r="B7929" s="18">
        <v>1</v>
      </c>
    </row>
    <row r="7930" spans="1:2" x14ac:dyDescent="0.3">
      <c r="A7930" s="17">
        <v>7927</v>
      </c>
      <c r="B7930" s="18">
        <v>1</v>
      </c>
    </row>
    <row r="7931" spans="1:2" x14ac:dyDescent="0.3">
      <c r="A7931" s="17">
        <v>7928</v>
      </c>
      <c r="B7931" s="18">
        <v>1</v>
      </c>
    </row>
    <row r="7932" spans="1:2" x14ac:dyDescent="0.3">
      <c r="A7932" s="17">
        <v>7929</v>
      </c>
      <c r="B7932" s="18">
        <v>1</v>
      </c>
    </row>
    <row r="7933" spans="1:2" x14ac:dyDescent="0.3">
      <c r="A7933" s="17">
        <v>7930</v>
      </c>
      <c r="B7933" s="18">
        <v>1</v>
      </c>
    </row>
    <row r="7934" spans="1:2" x14ac:dyDescent="0.3">
      <c r="A7934" s="17">
        <v>7931</v>
      </c>
      <c r="B7934" s="18">
        <v>1</v>
      </c>
    </row>
    <row r="7935" spans="1:2" x14ac:dyDescent="0.3">
      <c r="A7935" s="17">
        <v>7932</v>
      </c>
      <c r="B7935" s="18">
        <v>1</v>
      </c>
    </row>
    <row r="7936" spans="1:2" x14ac:dyDescent="0.3">
      <c r="A7936" s="17">
        <v>7933</v>
      </c>
      <c r="B7936" s="18">
        <v>1</v>
      </c>
    </row>
    <row r="7937" spans="1:2" x14ac:dyDescent="0.3">
      <c r="A7937" s="17">
        <v>7934</v>
      </c>
      <c r="B7937" s="18">
        <v>1</v>
      </c>
    </row>
    <row r="7938" spans="1:2" x14ac:dyDescent="0.3">
      <c r="A7938" s="17">
        <v>7935</v>
      </c>
      <c r="B7938" s="18">
        <v>1</v>
      </c>
    </row>
    <row r="7939" spans="1:2" x14ac:dyDescent="0.3">
      <c r="A7939" s="17">
        <v>7936</v>
      </c>
      <c r="B7939" s="18">
        <v>1</v>
      </c>
    </row>
    <row r="7940" spans="1:2" x14ac:dyDescent="0.3">
      <c r="A7940" s="17">
        <v>7937</v>
      </c>
      <c r="B7940" s="18">
        <v>1</v>
      </c>
    </row>
    <row r="7941" spans="1:2" x14ac:dyDescent="0.3">
      <c r="A7941" s="17">
        <v>7938</v>
      </c>
      <c r="B7941" s="18">
        <v>1</v>
      </c>
    </row>
    <row r="7942" spans="1:2" x14ac:dyDescent="0.3">
      <c r="A7942" s="17">
        <v>7939</v>
      </c>
      <c r="B7942" s="18">
        <v>1</v>
      </c>
    </row>
    <row r="7943" spans="1:2" x14ac:dyDescent="0.3">
      <c r="A7943" s="17">
        <v>7940</v>
      </c>
      <c r="B7943" s="18">
        <v>1</v>
      </c>
    </row>
    <row r="7944" spans="1:2" x14ac:dyDescent="0.3">
      <c r="A7944" s="17">
        <v>7941</v>
      </c>
      <c r="B7944" s="18">
        <v>1</v>
      </c>
    </row>
    <row r="7945" spans="1:2" x14ac:dyDescent="0.3">
      <c r="A7945" s="17">
        <v>7942</v>
      </c>
      <c r="B7945" s="18">
        <v>1</v>
      </c>
    </row>
    <row r="7946" spans="1:2" x14ac:dyDescent="0.3">
      <c r="A7946" s="17">
        <v>7943</v>
      </c>
      <c r="B7946" s="18">
        <v>1</v>
      </c>
    </row>
    <row r="7947" spans="1:2" x14ac:dyDescent="0.3">
      <c r="A7947" s="17">
        <v>7944</v>
      </c>
      <c r="B7947" s="18">
        <v>1</v>
      </c>
    </row>
    <row r="7948" spans="1:2" x14ac:dyDescent="0.3">
      <c r="A7948" s="17">
        <v>7945</v>
      </c>
      <c r="B7948" s="18">
        <v>1</v>
      </c>
    </row>
    <row r="7949" spans="1:2" x14ac:dyDescent="0.3">
      <c r="A7949" s="17">
        <v>7946</v>
      </c>
      <c r="B7949" s="18">
        <v>1</v>
      </c>
    </row>
    <row r="7950" spans="1:2" x14ac:dyDescent="0.3">
      <c r="A7950" s="17">
        <v>7947</v>
      </c>
      <c r="B7950" s="18">
        <v>1</v>
      </c>
    </row>
    <row r="7951" spans="1:2" x14ac:dyDescent="0.3">
      <c r="A7951" s="17">
        <v>7948</v>
      </c>
      <c r="B7951" s="18">
        <v>1</v>
      </c>
    </row>
    <row r="7952" spans="1:2" x14ac:dyDescent="0.3">
      <c r="A7952" s="17">
        <v>7949</v>
      </c>
      <c r="B7952" s="18">
        <v>1</v>
      </c>
    </row>
    <row r="7953" spans="1:2" x14ac:dyDescent="0.3">
      <c r="A7953" s="17">
        <v>7950</v>
      </c>
      <c r="B7953" s="18">
        <v>1</v>
      </c>
    </row>
    <row r="7954" spans="1:2" x14ac:dyDescent="0.3">
      <c r="A7954" s="17">
        <v>7951</v>
      </c>
      <c r="B7954" s="18">
        <v>1</v>
      </c>
    </row>
    <row r="7955" spans="1:2" x14ac:dyDescent="0.3">
      <c r="A7955" s="17">
        <v>7952</v>
      </c>
      <c r="B7955" s="18">
        <v>1</v>
      </c>
    </row>
    <row r="7956" spans="1:2" x14ac:dyDescent="0.3">
      <c r="A7956" s="17">
        <v>7953</v>
      </c>
      <c r="B7956" s="18">
        <v>1</v>
      </c>
    </row>
    <row r="7957" spans="1:2" x14ac:dyDescent="0.3">
      <c r="A7957" s="17">
        <v>7954</v>
      </c>
      <c r="B7957" s="18">
        <v>1</v>
      </c>
    </row>
    <row r="7958" spans="1:2" x14ac:dyDescent="0.3">
      <c r="A7958" s="17">
        <v>7955</v>
      </c>
      <c r="B7958" s="18">
        <v>1</v>
      </c>
    </row>
    <row r="7959" spans="1:2" x14ac:dyDescent="0.3">
      <c r="A7959" s="17">
        <v>7956</v>
      </c>
      <c r="B7959" s="18">
        <v>1</v>
      </c>
    </row>
    <row r="7960" spans="1:2" x14ac:dyDescent="0.3">
      <c r="A7960" s="17">
        <v>7957</v>
      </c>
      <c r="B7960" s="18">
        <v>1</v>
      </c>
    </row>
    <row r="7961" spans="1:2" x14ac:dyDescent="0.3">
      <c r="A7961" s="17">
        <v>7958</v>
      </c>
      <c r="B7961" s="18">
        <v>1</v>
      </c>
    </row>
    <row r="7962" spans="1:2" x14ac:dyDescent="0.3">
      <c r="A7962" s="17">
        <v>7959</v>
      </c>
      <c r="B7962" s="18">
        <v>1</v>
      </c>
    </row>
    <row r="7963" spans="1:2" x14ac:dyDescent="0.3">
      <c r="A7963" s="17">
        <v>7960</v>
      </c>
      <c r="B7963" s="18">
        <v>1</v>
      </c>
    </row>
    <row r="7964" spans="1:2" x14ac:dyDescent="0.3">
      <c r="A7964" s="17">
        <v>7961</v>
      </c>
      <c r="B7964" s="18">
        <v>1</v>
      </c>
    </row>
    <row r="7965" spans="1:2" x14ac:dyDescent="0.3">
      <c r="A7965" s="17">
        <v>7962</v>
      </c>
      <c r="B7965" s="18">
        <v>1</v>
      </c>
    </row>
    <row r="7966" spans="1:2" x14ac:dyDescent="0.3">
      <c r="A7966" s="17">
        <v>7963</v>
      </c>
      <c r="B7966" s="18">
        <v>1</v>
      </c>
    </row>
    <row r="7967" spans="1:2" x14ac:dyDescent="0.3">
      <c r="A7967" s="17">
        <v>7964</v>
      </c>
      <c r="B7967" s="18">
        <v>1</v>
      </c>
    </row>
    <row r="7968" spans="1:2" x14ac:dyDescent="0.3">
      <c r="A7968" s="17">
        <v>7965</v>
      </c>
      <c r="B7968" s="18">
        <v>1</v>
      </c>
    </row>
    <row r="7969" spans="1:2" x14ac:dyDescent="0.3">
      <c r="A7969" s="17">
        <v>7966</v>
      </c>
      <c r="B7969" s="18">
        <v>1</v>
      </c>
    </row>
    <row r="7970" spans="1:2" x14ac:dyDescent="0.3">
      <c r="A7970" s="17">
        <v>7967</v>
      </c>
      <c r="B7970" s="18">
        <v>1</v>
      </c>
    </row>
    <row r="7971" spans="1:2" x14ac:dyDescent="0.3">
      <c r="A7971" s="17">
        <v>7968</v>
      </c>
      <c r="B7971" s="18">
        <v>1</v>
      </c>
    </row>
    <row r="7972" spans="1:2" x14ac:dyDescent="0.3">
      <c r="A7972" s="17">
        <v>7969</v>
      </c>
      <c r="B7972" s="18">
        <v>1</v>
      </c>
    </row>
    <row r="7973" spans="1:2" x14ac:dyDescent="0.3">
      <c r="A7973" s="17">
        <v>7970</v>
      </c>
      <c r="B7973" s="18">
        <v>1</v>
      </c>
    </row>
    <row r="7974" spans="1:2" x14ac:dyDescent="0.3">
      <c r="A7974" s="17">
        <v>7971</v>
      </c>
      <c r="B7974" s="18">
        <v>1</v>
      </c>
    </row>
    <row r="7975" spans="1:2" x14ac:dyDescent="0.3">
      <c r="A7975" s="17">
        <v>7972</v>
      </c>
      <c r="B7975" s="18">
        <v>1</v>
      </c>
    </row>
    <row r="7976" spans="1:2" x14ac:dyDescent="0.3">
      <c r="A7976" s="17">
        <v>7973</v>
      </c>
      <c r="B7976" s="18">
        <v>1</v>
      </c>
    </row>
    <row r="7977" spans="1:2" x14ac:dyDescent="0.3">
      <c r="A7977" s="17">
        <v>7974</v>
      </c>
      <c r="B7977" s="18">
        <v>1</v>
      </c>
    </row>
    <row r="7978" spans="1:2" x14ac:dyDescent="0.3">
      <c r="A7978" s="17">
        <v>7975</v>
      </c>
      <c r="B7978" s="18">
        <v>1</v>
      </c>
    </row>
    <row r="7979" spans="1:2" x14ac:dyDescent="0.3">
      <c r="A7979" s="17">
        <v>7976</v>
      </c>
      <c r="B7979" s="18">
        <v>1</v>
      </c>
    </row>
    <row r="7980" spans="1:2" x14ac:dyDescent="0.3">
      <c r="A7980" s="17">
        <v>7977</v>
      </c>
      <c r="B7980" s="18">
        <v>1</v>
      </c>
    </row>
    <row r="7981" spans="1:2" x14ac:dyDescent="0.3">
      <c r="A7981" s="17">
        <v>7978</v>
      </c>
      <c r="B7981" s="18">
        <v>1</v>
      </c>
    </row>
    <row r="7982" spans="1:2" x14ac:dyDescent="0.3">
      <c r="A7982" s="17">
        <v>7979</v>
      </c>
      <c r="B7982" s="18">
        <v>1</v>
      </c>
    </row>
    <row r="7983" spans="1:2" x14ac:dyDescent="0.3">
      <c r="A7983" s="17">
        <v>7980</v>
      </c>
      <c r="B7983" s="18">
        <v>1</v>
      </c>
    </row>
    <row r="7984" spans="1:2" x14ac:dyDescent="0.3">
      <c r="A7984" s="17">
        <v>7981</v>
      </c>
      <c r="B7984" s="18">
        <v>1</v>
      </c>
    </row>
    <row r="7985" spans="1:2" x14ac:dyDescent="0.3">
      <c r="A7985" s="17">
        <v>7982</v>
      </c>
      <c r="B7985" s="18">
        <v>1</v>
      </c>
    </row>
    <row r="7986" spans="1:2" x14ac:dyDescent="0.3">
      <c r="A7986" s="17">
        <v>7983</v>
      </c>
      <c r="B7986" s="18">
        <v>1</v>
      </c>
    </row>
    <row r="7987" spans="1:2" x14ac:dyDescent="0.3">
      <c r="A7987" s="17">
        <v>7984</v>
      </c>
      <c r="B7987" s="18">
        <v>1</v>
      </c>
    </row>
    <row r="7988" spans="1:2" x14ac:dyDescent="0.3">
      <c r="A7988" s="17">
        <v>7985</v>
      </c>
      <c r="B7988" s="18">
        <v>1</v>
      </c>
    </row>
    <row r="7989" spans="1:2" x14ac:dyDescent="0.3">
      <c r="A7989" s="17">
        <v>7986</v>
      </c>
      <c r="B7989" s="18">
        <v>1</v>
      </c>
    </row>
    <row r="7990" spans="1:2" x14ac:dyDescent="0.3">
      <c r="A7990" s="17">
        <v>7987</v>
      </c>
      <c r="B7990" s="18">
        <v>1</v>
      </c>
    </row>
    <row r="7991" spans="1:2" x14ac:dyDescent="0.3">
      <c r="A7991" s="17">
        <v>7988</v>
      </c>
      <c r="B7991" s="18">
        <v>1</v>
      </c>
    </row>
    <row r="7992" spans="1:2" x14ac:dyDescent="0.3">
      <c r="A7992" s="17">
        <v>7989</v>
      </c>
      <c r="B7992" s="18">
        <v>1</v>
      </c>
    </row>
    <row r="7993" spans="1:2" x14ac:dyDescent="0.3">
      <c r="A7993" s="17">
        <v>7990</v>
      </c>
      <c r="B7993" s="18">
        <v>1</v>
      </c>
    </row>
    <row r="7994" spans="1:2" x14ac:dyDescent="0.3">
      <c r="A7994" s="17">
        <v>7991</v>
      </c>
      <c r="B7994" s="18">
        <v>1</v>
      </c>
    </row>
    <row r="7995" spans="1:2" x14ac:dyDescent="0.3">
      <c r="A7995" s="17">
        <v>7992</v>
      </c>
      <c r="B7995" s="18">
        <v>1</v>
      </c>
    </row>
    <row r="7996" spans="1:2" x14ac:dyDescent="0.3">
      <c r="A7996" s="17">
        <v>7993</v>
      </c>
      <c r="B7996" s="18">
        <v>1</v>
      </c>
    </row>
    <row r="7997" spans="1:2" x14ac:dyDescent="0.3">
      <c r="A7997" s="17">
        <v>7994</v>
      </c>
      <c r="B7997" s="18">
        <v>1</v>
      </c>
    </row>
    <row r="7998" spans="1:2" x14ac:dyDescent="0.3">
      <c r="A7998" s="17">
        <v>7995</v>
      </c>
      <c r="B7998" s="18">
        <v>1</v>
      </c>
    </row>
    <row r="7999" spans="1:2" x14ac:dyDescent="0.3">
      <c r="A7999" s="17">
        <v>7996</v>
      </c>
      <c r="B7999" s="18">
        <v>1</v>
      </c>
    </row>
    <row r="8000" spans="1:2" x14ac:dyDescent="0.3">
      <c r="A8000" s="17">
        <v>7997</v>
      </c>
      <c r="B8000" s="18">
        <v>1</v>
      </c>
    </row>
    <row r="8001" spans="1:2" x14ac:dyDescent="0.3">
      <c r="A8001" s="17">
        <v>7998</v>
      </c>
      <c r="B8001" s="18">
        <v>1</v>
      </c>
    </row>
    <row r="8002" spans="1:2" x14ac:dyDescent="0.3">
      <c r="A8002" s="17">
        <v>7999</v>
      </c>
      <c r="B8002" s="18">
        <v>1</v>
      </c>
    </row>
    <row r="8003" spans="1:2" x14ac:dyDescent="0.3">
      <c r="A8003" s="17">
        <v>8000</v>
      </c>
      <c r="B8003" s="18">
        <v>1</v>
      </c>
    </row>
    <row r="8004" spans="1:2" x14ac:dyDescent="0.3">
      <c r="A8004" s="17">
        <v>8001</v>
      </c>
      <c r="B8004" s="18">
        <v>1</v>
      </c>
    </row>
    <row r="8005" spans="1:2" x14ac:dyDescent="0.3">
      <c r="A8005" s="17">
        <v>8002</v>
      </c>
      <c r="B8005" s="18">
        <v>1</v>
      </c>
    </row>
    <row r="8006" spans="1:2" x14ac:dyDescent="0.3">
      <c r="A8006" s="17">
        <v>8003</v>
      </c>
      <c r="B8006" s="18">
        <v>1</v>
      </c>
    </row>
    <row r="8007" spans="1:2" x14ac:dyDescent="0.3">
      <c r="A8007" s="17">
        <v>8004</v>
      </c>
      <c r="B8007" s="18">
        <v>1</v>
      </c>
    </row>
    <row r="8008" spans="1:2" x14ac:dyDescent="0.3">
      <c r="A8008" s="17">
        <v>8005</v>
      </c>
      <c r="B8008" s="18">
        <v>1</v>
      </c>
    </row>
    <row r="8009" spans="1:2" x14ac:dyDescent="0.3">
      <c r="A8009" s="17">
        <v>8006</v>
      </c>
      <c r="B8009" s="18">
        <v>1</v>
      </c>
    </row>
    <row r="8010" spans="1:2" x14ac:dyDescent="0.3">
      <c r="A8010" s="17">
        <v>8007</v>
      </c>
      <c r="B8010" s="18">
        <v>1</v>
      </c>
    </row>
    <row r="8011" spans="1:2" x14ac:dyDescent="0.3">
      <c r="A8011" s="17">
        <v>8008</v>
      </c>
      <c r="B8011" s="18">
        <v>1</v>
      </c>
    </row>
    <row r="8012" spans="1:2" x14ac:dyDescent="0.3">
      <c r="A8012" s="17">
        <v>8009</v>
      </c>
      <c r="B8012" s="18">
        <v>1</v>
      </c>
    </row>
    <row r="8013" spans="1:2" x14ac:dyDescent="0.3">
      <c r="A8013" s="17">
        <v>8010</v>
      </c>
      <c r="B8013" s="18">
        <v>1</v>
      </c>
    </row>
    <row r="8014" spans="1:2" x14ac:dyDescent="0.3">
      <c r="A8014" s="17">
        <v>8011</v>
      </c>
      <c r="B8014" s="18">
        <v>1</v>
      </c>
    </row>
    <row r="8015" spans="1:2" x14ac:dyDescent="0.3">
      <c r="A8015" s="17">
        <v>8012</v>
      </c>
      <c r="B8015" s="18">
        <v>1</v>
      </c>
    </row>
    <row r="8016" spans="1:2" x14ac:dyDescent="0.3">
      <c r="A8016" s="17">
        <v>8013</v>
      </c>
      <c r="B8016" s="18">
        <v>1</v>
      </c>
    </row>
    <row r="8017" spans="1:2" x14ac:dyDescent="0.3">
      <c r="A8017" s="17">
        <v>8014</v>
      </c>
      <c r="B8017" s="18">
        <v>1</v>
      </c>
    </row>
    <row r="8018" spans="1:2" x14ac:dyDescent="0.3">
      <c r="A8018" s="17">
        <v>8015</v>
      </c>
      <c r="B8018" s="18">
        <v>1</v>
      </c>
    </row>
    <row r="8019" spans="1:2" x14ac:dyDescent="0.3">
      <c r="A8019" s="17">
        <v>8016</v>
      </c>
      <c r="B8019" s="18">
        <v>1</v>
      </c>
    </row>
    <row r="8020" spans="1:2" x14ac:dyDescent="0.3">
      <c r="A8020" s="17">
        <v>8017</v>
      </c>
      <c r="B8020" s="18">
        <v>1</v>
      </c>
    </row>
    <row r="8021" spans="1:2" x14ac:dyDescent="0.3">
      <c r="A8021" s="17">
        <v>8018</v>
      </c>
      <c r="B8021" s="18">
        <v>1</v>
      </c>
    </row>
    <row r="8022" spans="1:2" x14ac:dyDescent="0.3">
      <c r="A8022" s="17">
        <v>8019</v>
      </c>
      <c r="B8022" s="18">
        <v>1</v>
      </c>
    </row>
    <row r="8023" spans="1:2" x14ac:dyDescent="0.3">
      <c r="A8023" s="17">
        <v>8020</v>
      </c>
      <c r="B8023" s="18">
        <v>1</v>
      </c>
    </row>
    <row r="8024" spans="1:2" x14ac:dyDescent="0.3">
      <c r="A8024" s="17">
        <v>8021</v>
      </c>
      <c r="B8024" s="18">
        <v>1</v>
      </c>
    </row>
    <row r="8025" spans="1:2" x14ac:dyDescent="0.3">
      <c r="A8025" s="17">
        <v>8022</v>
      </c>
      <c r="B8025" s="18">
        <v>1</v>
      </c>
    </row>
    <row r="8026" spans="1:2" x14ac:dyDescent="0.3">
      <c r="A8026" s="17">
        <v>8023</v>
      </c>
      <c r="B8026" s="18">
        <v>1</v>
      </c>
    </row>
    <row r="8027" spans="1:2" x14ac:dyDescent="0.3">
      <c r="A8027" s="17">
        <v>8024</v>
      </c>
      <c r="B8027" s="18">
        <v>1</v>
      </c>
    </row>
    <row r="8028" spans="1:2" x14ac:dyDescent="0.3">
      <c r="A8028" s="17">
        <v>8025</v>
      </c>
      <c r="B8028" s="18">
        <v>1</v>
      </c>
    </row>
    <row r="8029" spans="1:2" x14ac:dyDescent="0.3">
      <c r="A8029" s="17">
        <v>8026</v>
      </c>
      <c r="B8029" s="18">
        <v>1</v>
      </c>
    </row>
    <row r="8030" spans="1:2" x14ac:dyDescent="0.3">
      <c r="A8030" s="17">
        <v>8027</v>
      </c>
      <c r="B8030" s="18">
        <v>1</v>
      </c>
    </row>
    <row r="8031" spans="1:2" x14ac:dyDescent="0.3">
      <c r="A8031" s="17">
        <v>8028</v>
      </c>
      <c r="B8031" s="18">
        <v>1</v>
      </c>
    </row>
    <row r="8032" spans="1:2" x14ac:dyDescent="0.3">
      <c r="A8032" s="17">
        <v>8029</v>
      </c>
      <c r="B8032" s="18">
        <v>1</v>
      </c>
    </row>
    <row r="8033" spans="1:2" x14ac:dyDescent="0.3">
      <c r="A8033" s="17">
        <v>8030</v>
      </c>
      <c r="B8033" s="18">
        <v>1</v>
      </c>
    </row>
    <row r="8034" spans="1:2" x14ac:dyDescent="0.3">
      <c r="A8034" s="17">
        <v>8031</v>
      </c>
      <c r="B8034" s="18">
        <v>1</v>
      </c>
    </row>
    <row r="8035" spans="1:2" x14ac:dyDescent="0.3">
      <c r="A8035" s="17">
        <v>8032</v>
      </c>
      <c r="B8035" s="18">
        <v>1</v>
      </c>
    </row>
    <row r="8036" spans="1:2" x14ac:dyDescent="0.3">
      <c r="A8036" s="17">
        <v>8033</v>
      </c>
      <c r="B8036" s="18">
        <v>1</v>
      </c>
    </row>
    <row r="8037" spans="1:2" x14ac:dyDescent="0.3">
      <c r="A8037" s="17">
        <v>8034</v>
      </c>
      <c r="B8037" s="18">
        <v>1</v>
      </c>
    </row>
    <row r="8038" spans="1:2" x14ac:dyDescent="0.3">
      <c r="A8038" s="17">
        <v>8035</v>
      </c>
      <c r="B8038" s="18">
        <v>1</v>
      </c>
    </row>
    <row r="8039" spans="1:2" x14ac:dyDescent="0.3">
      <c r="A8039" s="17">
        <v>8036</v>
      </c>
      <c r="B8039" s="18">
        <v>1</v>
      </c>
    </row>
    <row r="8040" spans="1:2" x14ac:dyDescent="0.3">
      <c r="A8040" s="17">
        <v>8037</v>
      </c>
      <c r="B8040" s="18">
        <v>1</v>
      </c>
    </row>
    <row r="8041" spans="1:2" x14ac:dyDescent="0.3">
      <c r="A8041" s="17">
        <v>8038</v>
      </c>
      <c r="B8041" s="18">
        <v>1</v>
      </c>
    </row>
    <row r="8042" spans="1:2" x14ac:dyDescent="0.3">
      <c r="A8042" s="17">
        <v>8039</v>
      </c>
      <c r="B8042" s="18">
        <v>1</v>
      </c>
    </row>
    <row r="8043" spans="1:2" x14ac:dyDescent="0.3">
      <c r="A8043" s="17">
        <v>8040</v>
      </c>
      <c r="B8043" s="18">
        <v>1</v>
      </c>
    </row>
    <row r="8044" spans="1:2" x14ac:dyDescent="0.3">
      <c r="A8044" s="17">
        <v>8041</v>
      </c>
      <c r="B8044" s="18">
        <v>1</v>
      </c>
    </row>
    <row r="8045" spans="1:2" x14ac:dyDescent="0.3">
      <c r="A8045" s="17">
        <v>8042</v>
      </c>
      <c r="B8045" s="18">
        <v>1</v>
      </c>
    </row>
    <row r="8046" spans="1:2" x14ac:dyDescent="0.3">
      <c r="A8046" s="17">
        <v>8043</v>
      </c>
      <c r="B8046" s="18">
        <v>1</v>
      </c>
    </row>
    <row r="8047" spans="1:2" x14ac:dyDescent="0.3">
      <c r="A8047" s="17">
        <v>8044</v>
      </c>
      <c r="B8047" s="18">
        <v>1</v>
      </c>
    </row>
    <row r="8048" spans="1:2" x14ac:dyDescent="0.3">
      <c r="A8048" s="17">
        <v>8045</v>
      </c>
      <c r="B8048" s="18">
        <v>1</v>
      </c>
    </row>
    <row r="8049" spans="1:2" x14ac:dyDescent="0.3">
      <c r="A8049" s="17">
        <v>8046</v>
      </c>
      <c r="B8049" s="18">
        <v>1</v>
      </c>
    </row>
    <row r="8050" spans="1:2" x14ac:dyDescent="0.3">
      <c r="A8050" s="17">
        <v>8047</v>
      </c>
      <c r="B8050" s="18">
        <v>1</v>
      </c>
    </row>
    <row r="8051" spans="1:2" x14ac:dyDescent="0.3">
      <c r="A8051" s="17">
        <v>8048</v>
      </c>
      <c r="B8051" s="18">
        <v>1</v>
      </c>
    </row>
    <row r="8052" spans="1:2" x14ac:dyDescent="0.3">
      <c r="A8052" s="17">
        <v>8049</v>
      </c>
      <c r="B8052" s="18">
        <v>1</v>
      </c>
    </row>
    <row r="8053" spans="1:2" x14ac:dyDescent="0.3">
      <c r="A8053" s="17">
        <v>8050</v>
      </c>
      <c r="B8053" s="18">
        <v>1</v>
      </c>
    </row>
    <row r="8054" spans="1:2" x14ac:dyDescent="0.3">
      <c r="A8054" s="17">
        <v>8051</v>
      </c>
      <c r="B8054" s="18">
        <v>1</v>
      </c>
    </row>
    <row r="8055" spans="1:2" x14ac:dyDescent="0.3">
      <c r="A8055" s="17">
        <v>8052</v>
      </c>
      <c r="B8055" s="18">
        <v>1</v>
      </c>
    </row>
    <row r="8056" spans="1:2" x14ac:dyDescent="0.3">
      <c r="A8056" s="17">
        <v>8053</v>
      </c>
      <c r="B8056" s="18">
        <v>1</v>
      </c>
    </row>
    <row r="8057" spans="1:2" x14ac:dyDescent="0.3">
      <c r="A8057" s="17">
        <v>8054</v>
      </c>
      <c r="B8057" s="18">
        <v>1</v>
      </c>
    </row>
    <row r="8058" spans="1:2" x14ac:dyDescent="0.3">
      <c r="A8058" s="17">
        <v>8055</v>
      </c>
      <c r="B8058" s="18">
        <v>1</v>
      </c>
    </row>
    <row r="8059" spans="1:2" x14ac:dyDescent="0.3">
      <c r="A8059" s="17">
        <v>8056</v>
      </c>
      <c r="B8059" s="18">
        <v>1</v>
      </c>
    </row>
    <row r="8060" spans="1:2" x14ac:dyDescent="0.3">
      <c r="A8060" s="17">
        <v>8057</v>
      </c>
      <c r="B8060" s="18">
        <v>1</v>
      </c>
    </row>
    <row r="8061" spans="1:2" x14ac:dyDescent="0.3">
      <c r="A8061" s="17">
        <v>8058</v>
      </c>
      <c r="B8061" s="18">
        <v>1</v>
      </c>
    </row>
    <row r="8062" spans="1:2" x14ac:dyDescent="0.3">
      <c r="A8062" s="17">
        <v>8059</v>
      </c>
      <c r="B8062" s="18">
        <v>1</v>
      </c>
    </row>
    <row r="8063" spans="1:2" x14ac:dyDescent="0.3">
      <c r="A8063" s="17">
        <v>8060</v>
      </c>
      <c r="B8063" s="18">
        <v>1</v>
      </c>
    </row>
    <row r="8064" spans="1:2" x14ac:dyDescent="0.3">
      <c r="A8064" s="17">
        <v>8061</v>
      </c>
      <c r="B8064" s="18">
        <v>1</v>
      </c>
    </row>
    <row r="8065" spans="1:2" x14ac:dyDescent="0.3">
      <c r="A8065" s="17">
        <v>8062</v>
      </c>
      <c r="B8065" s="18">
        <v>1</v>
      </c>
    </row>
    <row r="8066" spans="1:2" x14ac:dyDescent="0.3">
      <c r="A8066" s="17">
        <v>8063</v>
      </c>
      <c r="B8066" s="18">
        <v>1</v>
      </c>
    </row>
    <row r="8067" spans="1:2" x14ac:dyDescent="0.3">
      <c r="A8067" s="17">
        <v>8064</v>
      </c>
      <c r="B8067" s="18">
        <v>1</v>
      </c>
    </row>
    <row r="8068" spans="1:2" x14ac:dyDescent="0.3">
      <c r="A8068" s="17">
        <v>8065</v>
      </c>
      <c r="B8068" s="18">
        <v>1</v>
      </c>
    </row>
    <row r="8069" spans="1:2" x14ac:dyDescent="0.3">
      <c r="A8069" s="17">
        <v>8066</v>
      </c>
      <c r="B8069" s="18">
        <v>1</v>
      </c>
    </row>
    <row r="8070" spans="1:2" x14ac:dyDescent="0.3">
      <c r="A8070" s="17">
        <v>8067</v>
      </c>
      <c r="B8070" s="18">
        <v>1</v>
      </c>
    </row>
    <row r="8071" spans="1:2" x14ac:dyDescent="0.3">
      <c r="A8071" s="17">
        <v>8068</v>
      </c>
      <c r="B8071" s="18">
        <v>1</v>
      </c>
    </row>
    <row r="8072" spans="1:2" x14ac:dyDescent="0.3">
      <c r="A8072" s="17">
        <v>8069</v>
      </c>
      <c r="B8072" s="18">
        <v>1</v>
      </c>
    </row>
    <row r="8073" spans="1:2" x14ac:dyDescent="0.3">
      <c r="A8073" s="17">
        <v>8070</v>
      </c>
      <c r="B8073" s="18">
        <v>1</v>
      </c>
    </row>
    <row r="8074" spans="1:2" x14ac:dyDescent="0.3">
      <c r="A8074" s="17">
        <v>8071</v>
      </c>
      <c r="B8074" s="18">
        <v>1</v>
      </c>
    </row>
    <row r="8075" spans="1:2" x14ac:dyDescent="0.3">
      <c r="A8075" s="17">
        <v>8072</v>
      </c>
      <c r="B8075" s="18">
        <v>1</v>
      </c>
    </row>
    <row r="8076" spans="1:2" x14ac:dyDescent="0.3">
      <c r="A8076" s="17">
        <v>8073</v>
      </c>
      <c r="B8076" s="18">
        <v>1</v>
      </c>
    </row>
    <row r="8077" spans="1:2" x14ac:dyDescent="0.3">
      <c r="A8077" s="17">
        <v>8074</v>
      </c>
      <c r="B8077" s="18">
        <v>1</v>
      </c>
    </row>
    <row r="8078" spans="1:2" x14ac:dyDescent="0.3">
      <c r="A8078" s="17">
        <v>8075</v>
      </c>
      <c r="B8078" s="18">
        <v>1</v>
      </c>
    </row>
    <row r="8079" spans="1:2" x14ac:dyDescent="0.3">
      <c r="A8079" s="17">
        <v>8076</v>
      </c>
      <c r="B8079" s="18">
        <v>1</v>
      </c>
    </row>
    <row r="8080" spans="1:2" x14ac:dyDescent="0.3">
      <c r="A8080" s="17">
        <v>8077</v>
      </c>
      <c r="B8080" s="18">
        <v>1</v>
      </c>
    </row>
    <row r="8081" spans="1:2" x14ac:dyDescent="0.3">
      <c r="A8081" s="17">
        <v>8078</v>
      </c>
      <c r="B8081" s="18">
        <v>1</v>
      </c>
    </row>
    <row r="8082" spans="1:2" x14ac:dyDescent="0.3">
      <c r="A8082" s="17">
        <v>8079</v>
      </c>
      <c r="B8082" s="18">
        <v>1</v>
      </c>
    </row>
    <row r="8083" spans="1:2" x14ac:dyDescent="0.3">
      <c r="A8083" s="17">
        <v>8080</v>
      </c>
      <c r="B8083" s="18">
        <v>1</v>
      </c>
    </row>
    <row r="8084" spans="1:2" x14ac:dyDescent="0.3">
      <c r="A8084" s="17">
        <v>8081</v>
      </c>
      <c r="B8084" s="18">
        <v>1</v>
      </c>
    </row>
    <row r="8085" spans="1:2" x14ac:dyDescent="0.3">
      <c r="A8085" s="17">
        <v>8082</v>
      </c>
      <c r="B8085" s="18">
        <v>1</v>
      </c>
    </row>
    <row r="8086" spans="1:2" x14ac:dyDescent="0.3">
      <c r="A8086" s="17">
        <v>8083</v>
      </c>
      <c r="B8086" s="18">
        <v>1</v>
      </c>
    </row>
    <row r="8087" spans="1:2" x14ac:dyDescent="0.3">
      <c r="A8087" s="17">
        <v>8084</v>
      </c>
      <c r="B8087" s="18">
        <v>1</v>
      </c>
    </row>
    <row r="8088" spans="1:2" x14ac:dyDescent="0.3">
      <c r="A8088" s="17">
        <v>8085</v>
      </c>
      <c r="B8088" s="18">
        <v>1</v>
      </c>
    </row>
    <row r="8089" spans="1:2" x14ac:dyDescent="0.3">
      <c r="A8089" s="17">
        <v>8086</v>
      </c>
      <c r="B8089" s="18">
        <v>1</v>
      </c>
    </row>
    <row r="8090" spans="1:2" x14ac:dyDescent="0.3">
      <c r="A8090" s="17">
        <v>8087</v>
      </c>
      <c r="B8090" s="18">
        <v>1</v>
      </c>
    </row>
    <row r="8091" spans="1:2" x14ac:dyDescent="0.3">
      <c r="A8091" s="17">
        <v>8088</v>
      </c>
      <c r="B8091" s="18">
        <v>1</v>
      </c>
    </row>
    <row r="8092" spans="1:2" x14ac:dyDescent="0.3">
      <c r="A8092" s="17">
        <v>8089</v>
      </c>
      <c r="B8092" s="18">
        <v>1</v>
      </c>
    </row>
    <row r="8093" spans="1:2" x14ac:dyDescent="0.3">
      <c r="A8093" s="17">
        <v>8090</v>
      </c>
      <c r="B8093" s="18">
        <v>1</v>
      </c>
    </row>
    <row r="8094" spans="1:2" x14ac:dyDescent="0.3">
      <c r="A8094" s="17">
        <v>8091</v>
      </c>
      <c r="B8094" s="18">
        <v>1</v>
      </c>
    </row>
    <row r="8095" spans="1:2" x14ac:dyDescent="0.3">
      <c r="A8095" s="17">
        <v>8092</v>
      </c>
      <c r="B8095" s="18">
        <v>1</v>
      </c>
    </row>
    <row r="8096" spans="1:2" x14ac:dyDescent="0.3">
      <c r="A8096" s="17">
        <v>8093</v>
      </c>
      <c r="B8096" s="18">
        <v>1</v>
      </c>
    </row>
    <row r="8097" spans="1:2" x14ac:dyDescent="0.3">
      <c r="A8097" s="17">
        <v>8094</v>
      </c>
      <c r="B8097" s="18">
        <v>1</v>
      </c>
    </row>
    <row r="8098" spans="1:2" x14ac:dyDescent="0.3">
      <c r="A8098" s="17">
        <v>8095</v>
      </c>
      <c r="B8098" s="18">
        <v>1</v>
      </c>
    </row>
    <row r="8099" spans="1:2" x14ac:dyDescent="0.3">
      <c r="A8099" s="17">
        <v>8096</v>
      </c>
      <c r="B8099" s="18">
        <v>1</v>
      </c>
    </row>
    <row r="8100" spans="1:2" x14ac:dyDescent="0.3">
      <c r="A8100" s="17">
        <v>8097</v>
      </c>
      <c r="B8100" s="18">
        <v>1</v>
      </c>
    </row>
    <row r="8101" spans="1:2" x14ac:dyDescent="0.3">
      <c r="A8101" s="17">
        <v>8098</v>
      </c>
      <c r="B8101" s="18">
        <v>1</v>
      </c>
    </row>
    <row r="8102" spans="1:2" x14ac:dyDescent="0.3">
      <c r="A8102" s="17">
        <v>8099</v>
      </c>
      <c r="B8102" s="18">
        <v>1</v>
      </c>
    </row>
    <row r="8103" spans="1:2" x14ac:dyDescent="0.3">
      <c r="A8103" s="17">
        <v>8100</v>
      </c>
      <c r="B8103" s="18">
        <v>1</v>
      </c>
    </row>
    <row r="8104" spans="1:2" x14ac:dyDescent="0.3">
      <c r="A8104" s="17">
        <v>8101</v>
      </c>
      <c r="B8104" s="18">
        <v>1</v>
      </c>
    </row>
    <row r="8105" spans="1:2" x14ac:dyDescent="0.3">
      <c r="A8105" s="17">
        <v>8102</v>
      </c>
      <c r="B8105" s="18">
        <v>1</v>
      </c>
    </row>
    <row r="8106" spans="1:2" x14ac:dyDescent="0.3">
      <c r="A8106" s="17">
        <v>8103</v>
      </c>
      <c r="B8106" s="18">
        <v>1</v>
      </c>
    </row>
    <row r="8107" spans="1:2" x14ac:dyDescent="0.3">
      <c r="A8107" s="17">
        <v>8104</v>
      </c>
      <c r="B8107" s="18">
        <v>1</v>
      </c>
    </row>
    <row r="8108" spans="1:2" x14ac:dyDescent="0.3">
      <c r="A8108" s="17">
        <v>8105</v>
      </c>
      <c r="B8108" s="18">
        <v>1</v>
      </c>
    </row>
    <row r="8109" spans="1:2" x14ac:dyDescent="0.3">
      <c r="A8109" s="17">
        <v>8106</v>
      </c>
      <c r="B8109" s="18">
        <v>1</v>
      </c>
    </row>
    <row r="8110" spans="1:2" x14ac:dyDescent="0.3">
      <c r="A8110" s="17">
        <v>8107</v>
      </c>
      <c r="B8110" s="18">
        <v>1</v>
      </c>
    </row>
    <row r="8111" spans="1:2" x14ac:dyDescent="0.3">
      <c r="A8111" s="17">
        <v>8108</v>
      </c>
      <c r="B8111" s="18">
        <v>1</v>
      </c>
    </row>
    <row r="8112" spans="1:2" x14ac:dyDescent="0.3">
      <c r="A8112" s="17">
        <v>8109</v>
      </c>
      <c r="B8112" s="18">
        <v>1</v>
      </c>
    </row>
    <row r="8113" spans="1:2" x14ac:dyDescent="0.3">
      <c r="A8113" s="17">
        <v>8110</v>
      </c>
      <c r="B8113" s="18">
        <v>1</v>
      </c>
    </row>
    <row r="8114" spans="1:2" x14ac:dyDescent="0.3">
      <c r="A8114" s="17">
        <v>8111</v>
      </c>
      <c r="B8114" s="18">
        <v>1</v>
      </c>
    </row>
    <row r="8115" spans="1:2" x14ac:dyDescent="0.3">
      <c r="A8115" s="17">
        <v>8112</v>
      </c>
      <c r="B8115" s="18">
        <v>1</v>
      </c>
    </row>
    <row r="8116" spans="1:2" x14ac:dyDescent="0.3">
      <c r="A8116" s="17">
        <v>8113</v>
      </c>
      <c r="B8116" s="18">
        <v>1</v>
      </c>
    </row>
    <row r="8117" spans="1:2" x14ac:dyDescent="0.3">
      <c r="A8117" s="17">
        <v>8114</v>
      </c>
      <c r="B8117" s="18">
        <v>1</v>
      </c>
    </row>
    <row r="8118" spans="1:2" x14ac:dyDescent="0.3">
      <c r="A8118" s="17">
        <v>8115</v>
      </c>
      <c r="B8118" s="18">
        <v>1</v>
      </c>
    </row>
    <row r="8119" spans="1:2" x14ac:dyDescent="0.3">
      <c r="A8119" s="17">
        <v>8116</v>
      </c>
      <c r="B8119" s="18">
        <v>1</v>
      </c>
    </row>
    <row r="8120" spans="1:2" x14ac:dyDescent="0.3">
      <c r="A8120" s="17">
        <v>8117</v>
      </c>
      <c r="B8120" s="18">
        <v>1</v>
      </c>
    </row>
    <row r="8121" spans="1:2" x14ac:dyDescent="0.3">
      <c r="A8121" s="17">
        <v>8118</v>
      </c>
      <c r="B8121" s="18">
        <v>1</v>
      </c>
    </row>
    <row r="8122" spans="1:2" x14ac:dyDescent="0.3">
      <c r="A8122" s="17">
        <v>8119</v>
      </c>
      <c r="B8122" s="18">
        <v>1</v>
      </c>
    </row>
    <row r="8123" spans="1:2" x14ac:dyDescent="0.3">
      <c r="A8123" s="17">
        <v>8120</v>
      </c>
      <c r="B8123" s="18">
        <v>1</v>
      </c>
    </row>
    <row r="8124" spans="1:2" x14ac:dyDescent="0.3">
      <c r="A8124" s="17">
        <v>8121</v>
      </c>
      <c r="B8124" s="18">
        <v>1</v>
      </c>
    </row>
    <row r="8125" spans="1:2" x14ac:dyDescent="0.3">
      <c r="A8125" s="17">
        <v>8122</v>
      </c>
      <c r="B8125" s="18">
        <v>1</v>
      </c>
    </row>
    <row r="8126" spans="1:2" x14ac:dyDescent="0.3">
      <c r="A8126" s="17">
        <v>8123</v>
      </c>
      <c r="B8126" s="18">
        <v>1</v>
      </c>
    </row>
    <row r="8127" spans="1:2" x14ac:dyDescent="0.3">
      <c r="A8127" s="17">
        <v>8124</v>
      </c>
      <c r="B8127" s="18">
        <v>1</v>
      </c>
    </row>
    <row r="8128" spans="1:2" x14ac:dyDescent="0.3">
      <c r="A8128" s="17">
        <v>8125</v>
      </c>
      <c r="B8128" s="18">
        <v>1</v>
      </c>
    </row>
    <row r="8129" spans="1:2" x14ac:dyDescent="0.3">
      <c r="A8129" s="17">
        <v>8126</v>
      </c>
      <c r="B8129" s="18">
        <v>1</v>
      </c>
    </row>
    <row r="8130" spans="1:2" x14ac:dyDescent="0.3">
      <c r="A8130" s="17">
        <v>8127</v>
      </c>
      <c r="B8130" s="18">
        <v>1</v>
      </c>
    </row>
    <row r="8131" spans="1:2" x14ac:dyDescent="0.3">
      <c r="A8131" s="17">
        <v>8128</v>
      </c>
      <c r="B8131" s="18">
        <v>1</v>
      </c>
    </row>
    <row r="8132" spans="1:2" x14ac:dyDescent="0.3">
      <c r="A8132" s="17">
        <v>8129</v>
      </c>
      <c r="B8132" s="18">
        <v>1</v>
      </c>
    </row>
    <row r="8133" spans="1:2" x14ac:dyDescent="0.3">
      <c r="A8133" s="17">
        <v>8130</v>
      </c>
      <c r="B8133" s="18">
        <v>1</v>
      </c>
    </row>
    <row r="8134" spans="1:2" x14ac:dyDescent="0.3">
      <c r="A8134" s="17">
        <v>8131</v>
      </c>
      <c r="B8134" s="18">
        <v>1</v>
      </c>
    </row>
    <row r="8135" spans="1:2" x14ac:dyDescent="0.3">
      <c r="A8135" s="17">
        <v>8132</v>
      </c>
      <c r="B8135" s="18">
        <v>1</v>
      </c>
    </row>
    <row r="8136" spans="1:2" x14ac:dyDescent="0.3">
      <c r="A8136" s="17">
        <v>8133</v>
      </c>
      <c r="B8136" s="18">
        <v>1</v>
      </c>
    </row>
    <row r="8137" spans="1:2" x14ac:dyDescent="0.3">
      <c r="A8137" s="17">
        <v>8134</v>
      </c>
      <c r="B8137" s="18">
        <v>1</v>
      </c>
    </row>
    <row r="8138" spans="1:2" x14ac:dyDescent="0.3">
      <c r="A8138" s="17">
        <v>8135</v>
      </c>
      <c r="B8138" s="18">
        <v>1</v>
      </c>
    </row>
    <row r="8139" spans="1:2" x14ac:dyDescent="0.3">
      <c r="A8139" s="17">
        <v>8136</v>
      </c>
      <c r="B8139" s="18">
        <v>1</v>
      </c>
    </row>
    <row r="8140" spans="1:2" x14ac:dyDescent="0.3">
      <c r="A8140" s="17">
        <v>8137</v>
      </c>
      <c r="B8140" s="18">
        <v>1</v>
      </c>
    </row>
    <row r="8141" spans="1:2" x14ac:dyDescent="0.3">
      <c r="A8141" s="17">
        <v>8138</v>
      </c>
      <c r="B8141" s="18">
        <v>1</v>
      </c>
    </row>
    <row r="8142" spans="1:2" x14ac:dyDescent="0.3">
      <c r="A8142" s="17">
        <v>8139</v>
      </c>
      <c r="B8142" s="18">
        <v>1</v>
      </c>
    </row>
    <row r="8143" spans="1:2" x14ac:dyDescent="0.3">
      <c r="A8143" s="17">
        <v>8140</v>
      </c>
      <c r="B8143" s="18">
        <v>1</v>
      </c>
    </row>
    <row r="8144" spans="1:2" x14ac:dyDescent="0.3">
      <c r="A8144" s="17">
        <v>8141</v>
      </c>
      <c r="B8144" s="18">
        <v>1</v>
      </c>
    </row>
    <row r="8145" spans="1:2" x14ac:dyDescent="0.3">
      <c r="A8145" s="17">
        <v>8142</v>
      </c>
      <c r="B8145" s="18">
        <v>1</v>
      </c>
    </row>
    <row r="8146" spans="1:2" x14ac:dyDescent="0.3">
      <c r="A8146" s="17">
        <v>8143</v>
      </c>
      <c r="B8146" s="18">
        <v>1</v>
      </c>
    </row>
    <row r="8147" spans="1:2" x14ac:dyDescent="0.3">
      <c r="A8147" s="17">
        <v>8144</v>
      </c>
      <c r="B8147" s="18">
        <v>1</v>
      </c>
    </row>
    <row r="8148" spans="1:2" x14ac:dyDescent="0.3">
      <c r="A8148" s="17">
        <v>8145</v>
      </c>
      <c r="B8148" s="18">
        <v>1</v>
      </c>
    </row>
    <row r="8149" spans="1:2" x14ac:dyDescent="0.3">
      <c r="A8149" s="17">
        <v>8146</v>
      </c>
      <c r="B8149" s="18">
        <v>1</v>
      </c>
    </row>
    <row r="8150" spans="1:2" x14ac:dyDescent="0.3">
      <c r="A8150" s="17">
        <v>8147</v>
      </c>
      <c r="B8150" s="18">
        <v>1</v>
      </c>
    </row>
    <row r="8151" spans="1:2" x14ac:dyDescent="0.3">
      <c r="A8151" s="17">
        <v>8148</v>
      </c>
      <c r="B8151" s="18">
        <v>1</v>
      </c>
    </row>
    <row r="8152" spans="1:2" x14ac:dyDescent="0.3">
      <c r="A8152" s="17">
        <v>8149</v>
      </c>
      <c r="B8152" s="18">
        <v>1</v>
      </c>
    </row>
    <row r="8153" spans="1:2" x14ac:dyDescent="0.3">
      <c r="A8153" s="17">
        <v>8150</v>
      </c>
      <c r="B8153" s="18">
        <v>1</v>
      </c>
    </row>
    <row r="8154" spans="1:2" x14ac:dyDescent="0.3">
      <c r="A8154" s="17">
        <v>8151</v>
      </c>
      <c r="B8154" s="18">
        <v>1</v>
      </c>
    </row>
    <row r="8155" spans="1:2" x14ac:dyDescent="0.3">
      <c r="A8155" s="17">
        <v>8152</v>
      </c>
      <c r="B8155" s="18">
        <v>1</v>
      </c>
    </row>
    <row r="8156" spans="1:2" x14ac:dyDescent="0.3">
      <c r="A8156" s="17">
        <v>8153</v>
      </c>
      <c r="B8156" s="18">
        <v>1</v>
      </c>
    </row>
    <row r="8157" spans="1:2" x14ac:dyDescent="0.3">
      <c r="A8157" s="17">
        <v>8154</v>
      </c>
      <c r="B8157" s="18">
        <v>1</v>
      </c>
    </row>
    <row r="8158" spans="1:2" x14ac:dyDescent="0.3">
      <c r="A8158" s="17">
        <v>8155</v>
      </c>
      <c r="B8158" s="18">
        <v>1</v>
      </c>
    </row>
    <row r="8159" spans="1:2" x14ac:dyDescent="0.3">
      <c r="A8159" s="17">
        <v>8156</v>
      </c>
      <c r="B8159" s="18">
        <v>1</v>
      </c>
    </row>
    <row r="8160" spans="1:2" x14ac:dyDescent="0.3">
      <c r="A8160" s="17">
        <v>8157</v>
      </c>
      <c r="B8160" s="18">
        <v>1</v>
      </c>
    </row>
    <row r="8161" spans="1:2" x14ac:dyDescent="0.3">
      <c r="A8161" s="17">
        <v>8158</v>
      </c>
      <c r="B8161" s="18">
        <v>1</v>
      </c>
    </row>
    <row r="8162" spans="1:2" x14ac:dyDescent="0.3">
      <c r="A8162" s="17">
        <v>8159</v>
      </c>
      <c r="B8162" s="18">
        <v>1</v>
      </c>
    </row>
    <row r="8163" spans="1:2" x14ac:dyDescent="0.3">
      <c r="A8163" s="17">
        <v>8160</v>
      </c>
      <c r="B8163" s="18">
        <v>1</v>
      </c>
    </row>
    <row r="8164" spans="1:2" x14ac:dyDescent="0.3">
      <c r="A8164" s="17">
        <v>8161</v>
      </c>
      <c r="B8164" s="18">
        <v>1</v>
      </c>
    </row>
    <row r="8165" spans="1:2" x14ac:dyDescent="0.3">
      <c r="A8165" s="17">
        <v>8162</v>
      </c>
      <c r="B8165" s="18">
        <v>1</v>
      </c>
    </row>
    <row r="8166" spans="1:2" x14ac:dyDescent="0.3">
      <c r="A8166" s="17">
        <v>8163</v>
      </c>
      <c r="B8166" s="18">
        <v>1</v>
      </c>
    </row>
    <row r="8167" spans="1:2" x14ac:dyDescent="0.3">
      <c r="A8167" s="17">
        <v>8164</v>
      </c>
      <c r="B8167" s="18">
        <v>1</v>
      </c>
    </row>
    <row r="8168" spans="1:2" x14ac:dyDescent="0.3">
      <c r="A8168" s="17">
        <v>8165</v>
      </c>
      <c r="B8168" s="18">
        <v>1</v>
      </c>
    </row>
    <row r="8169" spans="1:2" x14ac:dyDescent="0.3">
      <c r="A8169" s="17">
        <v>8166</v>
      </c>
      <c r="B8169" s="18">
        <v>1</v>
      </c>
    </row>
    <row r="8170" spans="1:2" x14ac:dyDescent="0.3">
      <c r="A8170" s="17">
        <v>8167</v>
      </c>
      <c r="B8170" s="18">
        <v>1</v>
      </c>
    </row>
    <row r="8171" spans="1:2" x14ac:dyDescent="0.3">
      <c r="A8171" s="17">
        <v>8168</v>
      </c>
      <c r="B8171" s="18">
        <v>1</v>
      </c>
    </row>
    <row r="8172" spans="1:2" x14ac:dyDescent="0.3">
      <c r="A8172" s="17">
        <v>8169</v>
      </c>
      <c r="B8172" s="18">
        <v>1</v>
      </c>
    </row>
    <row r="8173" spans="1:2" x14ac:dyDescent="0.3">
      <c r="A8173" s="17">
        <v>8170</v>
      </c>
      <c r="B8173" s="18">
        <v>1</v>
      </c>
    </row>
    <row r="8174" spans="1:2" x14ac:dyDescent="0.3">
      <c r="A8174" s="17">
        <v>8171</v>
      </c>
      <c r="B8174" s="18">
        <v>1</v>
      </c>
    </row>
    <row r="8175" spans="1:2" x14ac:dyDescent="0.3">
      <c r="A8175" s="17">
        <v>8172</v>
      </c>
      <c r="B8175" s="18">
        <v>1</v>
      </c>
    </row>
    <row r="8176" spans="1:2" x14ac:dyDescent="0.3">
      <c r="A8176" s="17">
        <v>8173</v>
      </c>
      <c r="B8176" s="18">
        <v>1</v>
      </c>
    </row>
    <row r="8177" spans="1:2" x14ac:dyDescent="0.3">
      <c r="A8177" s="17">
        <v>8174</v>
      </c>
      <c r="B8177" s="18">
        <v>1</v>
      </c>
    </row>
    <row r="8178" spans="1:2" x14ac:dyDescent="0.3">
      <c r="A8178" s="17">
        <v>8175</v>
      </c>
      <c r="B8178" s="18">
        <v>1</v>
      </c>
    </row>
    <row r="8179" spans="1:2" x14ac:dyDescent="0.3">
      <c r="A8179" s="17">
        <v>8176</v>
      </c>
      <c r="B8179" s="18">
        <v>1</v>
      </c>
    </row>
    <row r="8180" spans="1:2" x14ac:dyDescent="0.3">
      <c r="A8180" s="17">
        <v>8177</v>
      </c>
      <c r="B8180" s="18">
        <v>1</v>
      </c>
    </row>
    <row r="8181" spans="1:2" x14ac:dyDescent="0.3">
      <c r="A8181" s="17">
        <v>8178</v>
      </c>
      <c r="B8181" s="18">
        <v>1</v>
      </c>
    </row>
    <row r="8182" spans="1:2" x14ac:dyDescent="0.3">
      <c r="A8182" s="17">
        <v>8179</v>
      </c>
      <c r="B8182" s="18">
        <v>1</v>
      </c>
    </row>
    <row r="8183" spans="1:2" x14ac:dyDescent="0.3">
      <c r="A8183" s="17">
        <v>8180</v>
      </c>
      <c r="B8183" s="18">
        <v>1</v>
      </c>
    </row>
    <row r="8184" spans="1:2" x14ac:dyDescent="0.3">
      <c r="A8184" s="17">
        <v>8181</v>
      </c>
      <c r="B8184" s="18">
        <v>1</v>
      </c>
    </row>
    <row r="8185" spans="1:2" x14ac:dyDescent="0.3">
      <c r="A8185" s="17">
        <v>8182</v>
      </c>
      <c r="B8185" s="18">
        <v>1</v>
      </c>
    </row>
    <row r="8186" spans="1:2" x14ac:dyDescent="0.3">
      <c r="A8186" s="17">
        <v>8183</v>
      </c>
      <c r="B8186" s="18">
        <v>1</v>
      </c>
    </row>
    <row r="8187" spans="1:2" x14ac:dyDescent="0.3">
      <c r="A8187" s="17">
        <v>8184</v>
      </c>
      <c r="B8187" s="18">
        <v>1</v>
      </c>
    </row>
    <row r="8188" spans="1:2" x14ac:dyDescent="0.3">
      <c r="A8188" s="17">
        <v>8185</v>
      </c>
      <c r="B8188" s="18">
        <v>1</v>
      </c>
    </row>
    <row r="8189" spans="1:2" x14ac:dyDescent="0.3">
      <c r="A8189" s="17">
        <v>8186</v>
      </c>
      <c r="B8189" s="18">
        <v>1</v>
      </c>
    </row>
    <row r="8190" spans="1:2" x14ac:dyDescent="0.3">
      <c r="A8190" s="17">
        <v>8187</v>
      </c>
      <c r="B8190" s="18">
        <v>1</v>
      </c>
    </row>
    <row r="8191" spans="1:2" x14ac:dyDescent="0.3">
      <c r="A8191" s="17">
        <v>8188</v>
      </c>
      <c r="B8191" s="18">
        <v>1</v>
      </c>
    </row>
    <row r="8192" spans="1:2" x14ac:dyDescent="0.3">
      <c r="A8192" s="17">
        <v>8189</v>
      </c>
      <c r="B8192" s="18">
        <v>1</v>
      </c>
    </row>
    <row r="8193" spans="1:2" x14ac:dyDescent="0.3">
      <c r="A8193" s="17">
        <v>8190</v>
      </c>
      <c r="B8193" s="18">
        <v>1</v>
      </c>
    </row>
    <row r="8194" spans="1:2" x14ac:dyDescent="0.3">
      <c r="A8194" s="17">
        <v>8191</v>
      </c>
      <c r="B8194" s="18">
        <v>1</v>
      </c>
    </row>
    <row r="8195" spans="1:2" x14ac:dyDescent="0.3">
      <c r="A8195" s="17">
        <v>8192</v>
      </c>
      <c r="B8195" s="18">
        <v>1</v>
      </c>
    </row>
    <row r="8196" spans="1:2" x14ac:dyDescent="0.3">
      <c r="A8196" s="17">
        <v>8193</v>
      </c>
      <c r="B8196" s="18">
        <v>1</v>
      </c>
    </row>
    <row r="8197" spans="1:2" x14ac:dyDescent="0.3">
      <c r="A8197" s="17">
        <v>8194</v>
      </c>
      <c r="B8197" s="18">
        <v>1</v>
      </c>
    </row>
    <row r="8198" spans="1:2" x14ac:dyDescent="0.3">
      <c r="A8198" s="17">
        <v>8195</v>
      </c>
      <c r="B8198" s="18">
        <v>1</v>
      </c>
    </row>
    <row r="8199" spans="1:2" x14ac:dyDescent="0.3">
      <c r="A8199" s="17">
        <v>8196</v>
      </c>
      <c r="B8199" s="18">
        <v>1</v>
      </c>
    </row>
    <row r="8200" spans="1:2" x14ac:dyDescent="0.3">
      <c r="A8200" s="17">
        <v>8197</v>
      </c>
      <c r="B8200" s="18">
        <v>1</v>
      </c>
    </row>
    <row r="8201" spans="1:2" x14ac:dyDescent="0.3">
      <c r="A8201" s="17">
        <v>8198</v>
      </c>
      <c r="B8201" s="18">
        <v>1</v>
      </c>
    </row>
    <row r="8202" spans="1:2" x14ac:dyDescent="0.3">
      <c r="A8202" s="17">
        <v>8199</v>
      </c>
      <c r="B8202" s="18">
        <v>1</v>
      </c>
    </row>
    <row r="8203" spans="1:2" x14ac:dyDescent="0.3">
      <c r="A8203" s="17">
        <v>8200</v>
      </c>
      <c r="B8203" s="18">
        <v>1</v>
      </c>
    </row>
    <row r="8204" spans="1:2" x14ac:dyDescent="0.3">
      <c r="A8204" s="17">
        <v>8201</v>
      </c>
      <c r="B8204" s="18">
        <v>1</v>
      </c>
    </row>
    <row r="8205" spans="1:2" x14ac:dyDescent="0.3">
      <c r="A8205" s="17">
        <v>8202</v>
      </c>
      <c r="B8205" s="18">
        <v>1</v>
      </c>
    </row>
    <row r="8206" spans="1:2" x14ac:dyDescent="0.3">
      <c r="A8206" s="17">
        <v>8203</v>
      </c>
      <c r="B8206" s="18">
        <v>1</v>
      </c>
    </row>
    <row r="8207" spans="1:2" x14ac:dyDescent="0.3">
      <c r="A8207" s="17">
        <v>8204</v>
      </c>
      <c r="B8207" s="18">
        <v>1</v>
      </c>
    </row>
    <row r="8208" spans="1:2" x14ac:dyDescent="0.3">
      <c r="A8208" s="17">
        <v>8205</v>
      </c>
      <c r="B8208" s="18">
        <v>1</v>
      </c>
    </row>
    <row r="8209" spans="1:2" x14ac:dyDescent="0.3">
      <c r="A8209" s="17">
        <v>8206</v>
      </c>
      <c r="B8209" s="18">
        <v>1</v>
      </c>
    </row>
    <row r="8210" spans="1:2" x14ac:dyDescent="0.3">
      <c r="A8210" s="17">
        <v>8207</v>
      </c>
      <c r="B8210" s="18">
        <v>1</v>
      </c>
    </row>
    <row r="8211" spans="1:2" x14ac:dyDescent="0.3">
      <c r="A8211" s="17">
        <v>8208</v>
      </c>
      <c r="B8211" s="18">
        <v>1</v>
      </c>
    </row>
    <row r="8212" spans="1:2" x14ac:dyDescent="0.3">
      <c r="A8212" s="17">
        <v>8209</v>
      </c>
      <c r="B8212" s="18">
        <v>1</v>
      </c>
    </row>
    <row r="8213" spans="1:2" x14ac:dyDescent="0.3">
      <c r="A8213" s="17">
        <v>8210</v>
      </c>
      <c r="B8213" s="18">
        <v>1</v>
      </c>
    </row>
    <row r="8214" spans="1:2" x14ac:dyDescent="0.3">
      <c r="A8214" s="17">
        <v>8211</v>
      </c>
      <c r="B8214" s="18">
        <v>1</v>
      </c>
    </row>
    <row r="8215" spans="1:2" x14ac:dyDescent="0.3">
      <c r="A8215" s="17">
        <v>8212</v>
      </c>
      <c r="B8215" s="18">
        <v>1</v>
      </c>
    </row>
    <row r="8216" spans="1:2" x14ac:dyDescent="0.3">
      <c r="A8216" s="17">
        <v>8213</v>
      </c>
      <c r="B8216" s="18">
        <v>1</v>
      </c>
    </row>
    <row r="8217" spans="1:2" x14ac:dyDescent="0.3">
      <c r="A8217" s="17">
        <v>8214</v>
      </c>
      <c r="B8217" s="18">
        <v>1</v>
      </c>
    </row>
    <row r="8218" spans="1:2" x14ac:dyDescent="0.3">
      <c r="A8218" s="17">
        <v>8215</v>
      </c>
      <c r="B8218" s="18">
        <v>1</v>
      </c>
    </row>
    <row r="8219" spans="1:2" x14ac:dyDescent="0.3">
      <c r="A8219" s="17">
        <v>8216</v>
      </c>
      <c r="B8219" s="18">
        <v>1</v>
      </c>
    </row>
    <row r="8220" spans="1:2" x14ac:dyDescent="0.3">
      <c r="A8220" s="17">
        <v>8217</v>
      </c>
      <c r="B8220" s="18">
        <v>1</v>
      </c>
    </row>
    <row r="8221" spans="1:2" x14ac:dyDescent="0.3">
      <c r="A8221" s="17">
        <v>8218</v>
      </c>
      <c r="B8221" s="18">
        <v>1</v>
      </c>
    </row>
    <row r="8222" spans="1:2" x14ac:dyDescent="0.3">
      <c r="A8222" s="17">
        <v>8219</v>
      </c>
      <c r="B8222" s="18">
        <v>1</v>
      </c>
    </row>
    <row r="8223" spans="1:2" x14ac:dyDescent="0.3">
      <c r="A8223" s="17">
        <v>8220</v>
      </c>
      <c r="B8223" s="18">
        <v>1</v>
      </c>
    </row>
    <row r="8224" spans="1:2" x14ac:dyDescent="0.3">
      <c r="A8224" s="17">
        <v>8221</v>
      </c>
      <c r="B8224" s="18">
        <v>1</v>
      </c>
    </row>
    <row r="8225" spans="1:2" x14ac:dyDescent="0.3">
      <c r="A8225" s="17">
        <v>8222</v>
      </c>
      <c r="B8225" s="18">
        <v>1</v>
      </c>
    </row>
    <row r="8226" spans="1:2" x14ac:dyDescent="0.3">
      <c r="A8226" s="17">
        <v>8223</v>
      </c>
      <c r="B8226" s="18">
        <v>1</v>
      </c>
    </row>
    <row r="8227" spans="1:2" x14ac:dyDescent="0.3">
      <c r="A8227" s="17">
        <v>8224</v>
      </c>
      <c r="B8227" s="18">
        <v>1</v>
      </c>
    </row>
    <row r="8228" spans="1:2" x14ac:dyDescent="0.3">
      <c r="A8228" s="17">
        <v>8225</v>
      </c>
      <c r="B8228" s="18">
        <v>1</v>
      </c>
    </row>
    <row r="8229" spans="1:2" x14ac:dyDescent="0.3">
      <c r="A8229" s="17">
        <v>8226</v>
      </c>
      <c r="B8229" s="18">
        <v>1</v>
      </c>
    </row>
    <row r="8230" spans="1:2" x14ac:dyDescent="0.3">
      <c r="A8230" s="17">
        <v>8227</v>
      </c>
      <c r="B8230" s="18">
        <v>1</v>
      </c>
    </row>
    <row r="8231" spans="1:2" x14ac:dyDescent="0.3">
      <c r="A8231" s="17">
        <v>8228</v>
      </c>
      <c r="B8231" s="18">
        <v>1</v>
      </c>
    </row>
    <row r="8232" spans="1:2" x14ac:dyDescent="0.3">
      <c r="A8232" s="17">
        <v>8229</v>
      </c>
      <c r="B8232" s="18">
        <v>1</v>
      </c>
    </row>
    <row r="8233" spans="1:2" x14ac:dyDescent="0.3">
      <c r="A8233" s="17">
        <v>8230</v>
      </c>
      <c r="B8233" s="18">
        <v>1</v>
      </c>
    </row>
    <row r="8234" spans="1:2" x14ac:dyDescent="0.3">
      <c r="A8234" s="17">
        <v>8231</v>
      </c>
      <c r="B8234" s="18">
        <v>1</v>
      </c>
    </row>
    <row r="8235" spans="1:2" x14ac:dyDescent="0.3">
      <c r="A8235" s="17">
        <v>8232</v>
      </c>
      <c r="B8235" s="18">
        <v>1</v>
      </c>
    </row>
    <row r="8236" spans="1:2" x14ac:dyDescent="0.3">
      <c r="A8236" s="17">
        <v>8233</v>
      </c>
      <c r="B8236" s="18">
        <v>1</v>
      </c>
    </row>
    <row r="8237" spans="1:2" x14ac:dyDescent="0.3">
      <c r="A8237" s="17">
        <v>8234</v>
      </c>
      <c r="B8237" s="18">
        <v>1</v>
      </c>
    </row>
    <row r="8238" spans="1:2" x14ac:dyDescent="0.3">
      <c r="A8238" s="17">
        <v>8235</v>
      </c>
      <c r="B8238" s="18">
        <v>1</v>
      </c>
    </row>
    <row r="8239" spans="1:2" x14ac:dyDescent="0.3">
      <c r="A8239" s="17">
        <v>8236</v>
      </c>
      <c r="B8239" s="18">
        <v>1</v>
      </c>
    </row>
    <row r="8240" spans="1:2" x14ac:dyDescent="0.3">
      <c r="A8240" s="17">
        <v>8237</v>
      </c>
      <c r="B8240" s="18">
        <v>1</v>
      </c>
    </row>
    <row r="8241" spans="1:2" x14ac:dyDescent="0.3">
      <c r="A8241" s="17">
        <v>8238</v>
      </c>
      <c r="B8241" s="18">
        <v>1</v>
      </c>
    </row>
    <row r="8242" spans="1:2" x14ac:dyDescent="0.3">
      <c r="A8242" s="17">
        <v>8239</v>
      </c>
      <c r="B8242" s="18">
        <v>1</v>
      </c>
    </row>
    <row r="8243" spans="1:2" x14ac:dyDescent="0.3">
      <c r="A8243" s="17">
        <v>8240</v>
      </c>
      <c r="B8243" s="18">
        <v>1</v>
      </c>
    </row>
    <row r="8244" spans="1:2" x14ac:dyDescent="0.3">
      <c r="A8244" s="17">
        <v>8241</v>
      </c>
      <c r="B8244" s="18">
        <v>1</v>
      </c>
    </row>
    <row r="8245" spans="1:2" x14ac:dyDescent="0.3">
      <c r="A8245" s="17">
        <v>8242</v>
      </c>
      <c r="B8245" s="18">
        <v>1</v>
      </c>
    </row>
    <row r="8246" spans="1:2" x14ac:dyDescent="0.3">
      <c r="A8246" s="17">
        <v>8243</v>
      </c>
      <c r="B8246" s="18">
        <v>1</v>
      </c>
    </row>
    <row r="8247" spans="1:2" x14ac:dyDescent="0.3">
      <c r="A8247" s="17">
        <v>8244</v>
      </c>
      <c r="B8247" s="18">
        <v>1</v>
      </c>
    </row>
    <row r="8248" spans="1:2" x14ac:dyDescent="0.3">
      <c r="A8248" s="17">
        <v>8245</v>
      </c>
      <c r="B8248" s="18">
        <v>1</v>
      </c>
    </row>
    <row r="8249" spans="1:2" x14ac:dyDescent="0.3">
      <c r="A8249" s="17">
        <v>8246</v>
      </c>
      <c r="B8249" s="18">
        <v>1</v>
      </c>
    </row>
    <row r="8250" spans="1:2" x14ac:dyDescent="0.3">
      <c r="A8250" s="17">
        <v>8247</v>
      </c>
      <c r="B8250" s="18">
        <v>1</v>
      </c>
    </row>
    <row r="8251" spans="1:2" x14ac:dyDescent="0.3">
      <c r="A8251" s="17">
        <v>8248</v>
      </c>
      <c r="B8251" s="18">
        <v>1</v>
      </c>
    </row>
    <row r="8252" spans="1:2" x14ac:dyDescent="0.3">
      <c r="A8252" s="17">
        <v>8249</v>
      </c>
      <c r="B8252" s="18">
        <v>1</v>
      </c>
    </row>
    <row r="8253" spans="1:2" x14ac:dyDescent="0.3">
      <c r="A8253" s="17">
        <v>8250</v>
      </c>
      <c r="B8253" s="18">
        <v>1</v>
      </c>
    </row>
    <row r="8254" spans="1:2" x14ac:dyDescent="0.3">
      <c r="A8254" s="17">
        <v>8251</v>
      </c>
      <c r="B8254" s="18">
        <v>1</v>
      </c>
    </row>
    <row r="8255" spans="1:2" x14ac:dyDescent="0.3">
      <c r="A8255" s="17">
        <v>8252</v>
      </c>
      <c r="B8255" s="18">
        <v>1</v>
      </c>
    </row>
    <row r="8256" spans="1:2" x14ac:dyDescent="0.3">
      <c r="A8256" s="17">
        <v>8253</v>
      </c>
      <c r="B8256" s="18">
        <v>1</v>
      </c>
    </row>
    <row r="8257" spans="1:2" x14ac:dyDescent="0.3">
      <c r="A8257" s="17">
        <v>8254</v>
      </c>
      <c r="B8257" s="18">
        <v>1</v>
      </c>
    </row>
    <row r="8258" spans="1:2" x14ac:dyDescent="0.3">
      <c r="A8258" s="17">
        <v>8255</v>
      </c>
      <c r="B8258" s="18">
        <v>1</v>
      </c>
    </row>
    <row r="8259" spans="1:2" x14ac:dyDescent="0.3">
      <c r="A8259" s="17">
        <v>8256</v>
      </c>
      <c r="B8259" s="18">
        <v>1</v>
      </c>
    </row>
    <row r="8260" spans="1:2" x14ac:dyDescent="0.3">
      <c r="A8260" s="17">
        <v>8257</v>
      </c>
      <c r="B8260" s="18">
        <v>1</v>
      </c>
    </row>
    <row r="8261" spans="1:2" x14ac:dyDescent="0.3">
      <c r="A8261" s="17">
        <v>8258</v>
      </c>
      <c r="B8261" s="18">
        <v>1</v>
      </c>
    </row>
    <row r="8262" spans="1:2" x14ac:dyDescent="0.3">
      <c r="A8262" s="17">
        <v>8259</v>
      </c>
      <c r="B8262" s="18">
        <v>1</v>
      </c>
    </row>
    <row r="8263" spans="1:2" x14ac:dyDescent="0.3">
      <c r="A8263" s="17">
        <v>8260</v>
      </c>
      <c r="B8263" s="18">
        <v>1</v>
      </c>
    </row>
    <row r="8264" spans="1:2" x14ac:dyDescent="0.3">
      <c r="A8264" s="17">
        <v>8261</v>
      </c>
      <c r="B8264" s="18">
        <v>1</v>
      </c>
    </row>
    <row r="8265" spans="1:2" x14ac:dyDescent="0.3">
      <c r="A8265" s="17">
        <v>8262</v>
      </c>
      <c r="B8265" s="18">
        <v>1</v>
      </c>
    </row>
    <row r="8266" spans="1:2" x14ac:dyDescent="0.3">
      <c r="A8266" s="17">
        <v>8263</v>
      </c>
      <c r="B8266" s="18">
        <v>1</v>
      </c>
    </row>
    <row r="8267" spans="1:2" x14ac:dyDescent="0.3">
      <c r="A8267" s="17">
        <v>8264</v>
      </c>
      <c r="B8267" s="18">
        <v>1</v>
      </c>
    </row>
    <row r="8268" spans="1:2" x14ac:dyDescent="0.3">
      <c r="A8268" s="17">
        <v>8265</v>
      </c>
      <c r="B8268" s="18">
        <v>1</v>
      </c>
    </row>
    <row r="8269" spans="1:2" x14ac:dyDescent="0.3">
      <c r="A8269" s="17">
        <v>8266</v>
      </c>
      <c r="B8269" s="18">
        <v>1</v>
      </c>
    </row>
    <row r="8270" spans="1:2" x14ac:dyDescent="0.3">
      <c r="A8270" s="17">
        <v>8267</v>
      </c>
      <c r="B8270" s="18">
        <v>1</v>
      </c>
    </row>
    <row r="8271" spans="1:2" x14ac:dyDescent="0.3">
      <c r="A8271" s="17">
        <v>8268</v>
      </c>
      <c r="B8271" s="18">
        <v>1</v>
      </c>
    </row>
    <row r="8272" spans="1:2" x14ac:dyDescent="0.3">
      <c r="A8272" s="17">
        <v>8269</v>
      </c>
      <c r="B8272" s="18">
        <v>1</v>
      </c>
    </row>
    <row r="8273" spans="1:2" x14ac:dyDescent="0.3">
      <c r="A8273" s="17">
        <v>8270</v>
      </c>
      <c r="B8273" s="18">
        <v>1</v>
      </c>
    </row>
    <row r="8274" spans="1:2" x14ac:dyDescent="0.3">
      <c r="A8274" s="17">
        <v>8271</v>
      </c>
      <c r="B8274" s="18">
        <v>1</v>
      </c>
    </row>
    <row r="8275" spans="1:2" x14ac:dyDescent="0.3">
      <c r="A8275" s="17">
        <v>8272</v>
      </c>
      <c r="B8275" s="18">
        <v>1</v>
      </c>
    </row>
    <row r="8276" spans="1:2" x14ac:dyDescent="0.3">
      <c r="A8276" s="17">
        <v>8273</v>
      </c>
      <c r="B8276" s="18">
        <v>1</v>
      </c>
    </row>
    <row r="8277" spans="1:2" x14ac:dyDescent="0.3">
      <c r="A8277" s="17">
        <v>8274</v>
      </c>
      <c r="B8277" s="18">
        <v>1</v>
      </c>
    </row>
    <row r="8278" spans="1:2" x14ac:dyDescent="0.3">
      <c r="A8278" s="17">
        <v>8275</v>
      </c>
      <c r="B8278" s="18">
        <v>1</v>
      </c>
    </row>
    <row r="8279" spans="1:2" x14ac:dyDescent="0.3">
      <c r="A8279" s="17">
        <v>8276</v>
      </c>
      <c r="B8279" s="18">
        <v>1</v>
      </c>
    </row>
    <row r="8280" spans="1:2" x14ac:dyDescent="0.3">
      <c r="A8280" s="17">
        <v>8277</v>
      </c>
      <c r="B8280" s="18">
        <v>1</v>
      </c>
    </row>
    <row r="8281" spans="1:2" x14ac:dyDescent="0.3">
      <c r="A8281" s="17">
        <v>8278</v>
      </c>
      <c r="B8281" s="18">
        <v>1</v>
      </c>
    </row>
    <row r="8282" spans="1:2" x14ac:dyDescent="0.3">
      <c r="A8282" s="17">
        <v>8279</v>
      </c>
      <c r="B8282" s="18">
        <v>1</v>
      </c>
    </row>
    <row r="8283" spans="1:2" x14ac:dyDescent="0.3">
      <c r="A8283" s="17">
        <v>8280</v>
      </c>
      <c r="B8283" s="18">
        <v>1</v>
      </c>
    </row>
    <row r="8284" spans="1:2" x14ac:dyDescent="0.3">
      <c r="A8284" s="17">
        <v>8281</v>
      </c>
      <c r="B8284" s="18">
        <v>1</v>
      </c>
    </row>
    <row r="8285" spans="1:2" x14ac:dyDescent="0.3">
      <c r="A8285" s="17">
        <v>8282</v>
      </c>
      <c r="B8285" s="18">
        <v>1</v>
      </c>
    </row>
    <row r="8286" spans="1:2" x14ac:dyDescent="0.3">
      <c r="A8286" s="17">
        <v>8283</v>
      </c>
      <c r="B8286" s="18">
        <v>1</v>
      </c>
    </row>
    <row r="8287" spans="1:2" x14ac:dyDescent="0.3">
      <c r="A8287" s="17">
        <v>8284</v>
      </c>
      <c r="B8287" s="18">
        <v>1</v>
      </c>
    </row>
    <row r="8288" spans="1:2" x14ac:dyDescent="0.3">
      <c r="A8288" s="17">
        <v>8285</v>
      </c>
      <c r="B8288" s="18">
        <v>1</v>
      </c>
    </row>
    <row r="8289" spans="1:2" x14ac:dyDescent="0.3">
      <c r="A8289" s="17">
        <v>8286</v>
      </c>
      <c r="B8289" s="18">
        <v>1</v>
      </c>
    </row>
    <row r="8290" spans="1:2" x14ac:dyDescent="0.3">
      <c r="A8290" s="17">
        <v>8287</v>
      </c>
      <c r="B8290" s="18">
        <v>1</v>
      </c>
    </row>
    <row r="8291" spans="1:2" x14ac:dyDescent="0.3">
      <c r="A8291" s="17">
        <v>8288</v>
      </c>
      <c r="B8291" s="18">
        <v>1</v>
      </c>
    </row>
    <row r="8292" spans="1:2" x14ac:dyDescent="0.3">
      <c r="A8292" s="17">
        <v>8289</v>
      </c>
      <c r="B8292" s="18">
        <v>1</v>
      </c>
    </row>
    <row r="8293" spans="1:2" x14ac:dyDescent="0.3">
      <c r="A8293" s="17">
        <v>8290</v>
      </c>
      <c r="B8293" s="18">
        <v>1</v>
      </c>
    </row>
    <row r="8294" spans="1:2" x14ac:dyDescent="0.3">
      <c r="A8294" s="17">
        <v>8291</v>
      </c>
      <c r="B8294" s="18">
        <v>1</v>
      </c>
    </row>
    <row r="8295" spans="1:2" x14ac:dyDescent="0.3">
      <c r="A8295" s="17">
        <v>8292</v>
      </c>
      <c r="B8295" s="18">
        <v>1</v>
      </c>
    </row>
    <row r="8296" spans="1:2" x14ac:dyDescent="0.3">
      <c r="A8296" s="17">
        <v>8293</v>
      </c>
      <c r="B8296" s="18">
        <v>1</v>
      </c>
    </row>
    <row r="8297" spans="1:2" x14ac:dyDescent="0.3">
      <c r="A8297" s="17">
        <v>8294</v>
      </c>
      <c r="B8297" s="18">
        <v>1</v>
      </c>
    </row>
    <row r="8298" spans="1:2" x14ac:dyDescent="0.3">
      <c r="A8298" s="17">
        <v>8295</v>
      </c>
      <c r="B8298" s="18">
        <v>1</v>
      </c>
    </row>
    <row r="8299" spans="1:2" x14ac:dyDescent="0.3">
      <c r="A8299" s="17">
        <v>8296</v>
      </c>
      <c r="B8299" s="18">
        <v>1</v>
      </c>
    </row>
    <row r="8300" spans="1:2" x14ac:dyDescent="0.3">
      <c r="A8300" s="17">
        <v>8297</v>
      </c>
      <c r="B8300" s="18">
        <v>1</v>
      </c>
    </row>
    <row r="8301" spans="1:2" x14ac:dyDescent="0.3">
      <c r="A8301" s="17">
        <v>8298</v>
      </c>
      <c r="B8301" s="18">
        <v>1</v>
      </c>
    </row>
    <row r="8302" spans="1:2" x14ac:dyDescent="0.3">
      <c r="A8302" s="17">
        <v>8299</v>
      </c>
      <c r="B8302" s="18">
        <v>1</v>
      </c>
    </row>
    <row r="8303" spans="1:2" x14ac:dyDescent="0.3">
      <c r="A8303" s="17">
        <v>8300</v>
      </c>
      <c r="B8303" s="18">
        <v>1</v>
      </c>
    </row>
    <row r="8304" spans="1:2" x14ac:dyDescent="0.3">
      <c r="A8304" s="17">
        <v>8301</v>
      </c>
      <c r="B8304" s="18">
        <v>1</v>
      </c>
    </row>
    <row r="8305" spans="1:2" x14ac:dyDescent="0.3">
      <c r="A8305" s="17">
        <v>8302</v>
      </c>
      <c r="B8305" s="18">
        <v>1</v>
      </c>
    </row>
    <row r="8306" spans="1:2" x14ac:dyDescent="0.3">
      <c r="A8306" s="17">
        <v>8303</v>
      </c>
      <c r="B8306" s="18">
        <v>1</v>
      </c>
    </row>
    <row r="8307" spans="1:2" x14ac:dyDescent="0.3">
      <c r="A8307" s="17">
        <v>8304</v>
      </c>
      <c r="B8307" s="18">
        <v>1</v>
      </c>
    </row>
    <row r="8308" spans="1:2" x14ac:dyDescent="0.3">
      <c r="A8308" s="17">
        <v>8305</v>
      </c>
      <c r="B8308" s="18">
        <v>1</v>
      </c>
    </row>
    <row r="8309" spans="1:2" x14ac:dyDescent="0.3">
      <c r="A8309" s="17">
        <v>8306</v>
      </c>
      <c r="B8309" s="18">
        <v>1</v>
      </c>
    </row>
    <row r="8310" spans="1:2" x14ac:dyDescent="0.3">
      <c r="A8310" s="17">
        <v>8307</v>
      </c>
      <c r="B8310" s="18">
        <v>1</v>
      </c>
    </row>
    <row r="8311" spans="1:2" x14ac:dyDescent="0.3">
      <c r="A8311" s="17">
        <v>8308</v>
      </c>
      <c r="B8311" s="18">
        <v>1</v>
      </c>
    </row>
    <row r="8312" spans="1:2" x14ac:dyDescent="0.3">
      <c r="A8312" s="17">
        <v>8309</v>
      </c>
      <c r="B8312" s="18">
        <v>1</v>
      </c>
    </row>
    <row r="8313" spans="1:2" x14ac:dyDescent="0.3">
      <c r="A8313" s="17">
        <v>8310</v>
      </c>
      <c r="B8313" s="18">
        <v>1</v>
      </c>
    </row>
    <row r="8314" spans="1:2" x14ac:dyDescent="0.3">
      <c r="A8314" s="17">
        <v>8311</v>
      </c>
      <c r="B8314" s="18">
        <v>1</v>
      </c>
    </row>
    <row r="8315" spans="1:2" x14ac:dyDescent="0.3">
      <c r="A8315" s="17">
        <v>8312</v>
      </c>
      <c r="B8315" s="18">
        <v>1</v>
      </c>
    </row>
    <row r="8316" spans="1:2" x14ac:dyDescent="0.3">
      <c r="A8316" s="17">
        <v>8313</v>
      </c>
      <c r="B8316" s="18">
        <v>1</v>
      </c>
    </row>
    <row r="8317" spans="1:2" x14ac:dyDescent="0.3">
      <c r="A8317" s="17">
        <v>8314</v>
      </c>
      <c r="B8317" s="18">
        <v>1</v>
      </c>
    </row>
    <row r="8318" spans="1:2" x14ac:dyDescent="0.3">
      <c r="A8318" s="17">
        <v>8315</v>
      </c>
      <c r="B8318" s="18">
        <v>1</v>
      </c>
    </row>
    <row r="8319" spans="1:2" x14ac:dyDescent="0.3">
      <c r="A8319" s="17">
        <v>8316</v>
      </c>
      <c r="B8319" s="18">
        <v>1</v>
      </c>
    </row>
    <row r="8320" spans="1:2" x14ac:dyDescent="0.3">
      <c r="A8320" s="17">
        <v>8317</v>
      </c>
      <c r="B8320" s="18">
        <v>1</v>
      </c>
    </row>
    <row r="8321" spans="1:2" x14ac:dyDescent="0.3">
      <c r="A8321" s="17">
        <v>8318</v>
      </c>
      <c r="B8321" s="18">
        <v>1</v>
      </c>
    </row>
    <row r="8322" spans="1:2" x14ac:dyDescent="0.3">
      <c r="A8322" s="17">
        <v>8319</v>
      </c>
      <c r="B8322" s="18">
        <v>1</v>
      </c>
    </row>
    <row r="8323" spans="1:2" x14ac:dyDescent="0.3">
      <c r="A8323" s="17">
        <v>8320</v>
      </c>
      <c r="B8323" s="18">
        <v>1</v>
      </c>
    </row>
    <row r="8324" spans="1:2" x14ac:dyDescent="0.3">
      <c r="A8324" s="17">
        <v>8321</v>
      </c>
      <c r="B8324" s="18">
        <v>1</v>
      </c>
    </row>
    <row r="8325" spans="1:2" x14ac:dyDescent="0.3">
      <c r="A8325" s="17">
        <v>8322</v>
      </c>
      <c r="B8325" s="18">
        <v>1</v>
      </c>
    </row>
    <row r="8326" spans="1:2" x14ac:dyDescent="0.3">
      <c r="A8326" s="17">
        <v>8323</v>
      </c>
      <c r="B8326" s="18">
        <v>1</v>
      </c>
    </row>
    <row r="8327" spans="1:2" x14ac:dyDescent="0.3">
      <c r="A8327" s="17">
        <v>8324</v>
      </c>
      <c r="B8327" s="18">
        <v>1</v>
      </c>
    </row>
    <row r="8328" spans="1:2" x14ac:dyDescent="0.3">
      <c r="A8328" s="17">
        <v>8325</v>
      </c>
      <c r="B8328" s="18">
        <v>1</v>
      </c>
    </row>
    <row r="8329" spans="1:2" x14ac:dyDescent="0.3">
      <c r="A8329" s="17">
        <v>8326</v>
      </c>
      <c r="B8329" s="18">
        <v>1</v>
      </c>
    </row>
    <row r="8330" spans="1:2" x14ac:dyDescent="0.3">
      <c r="A8330" s="17">
        <v>8327</v>
      </c>
      <c r="B8330" s="18">
        <v>1</v>
      </c>
    </row>
    <row r="8331" spans="1:2" x14ac:dyDescent="0.3">
      <c r="A8331" s="17">
        <v>8328</v>
      </c>
      <c r="B8331" s="18">
        <v>1</v>
      </c>
    </row>
    <row r="8332" spans="1:2" x14ac:dyDescent="0.3">
      <c r="A8332" s="17">
        <v>8329</v>
      </c>
      <c r="B8332" s="18">
        <v>1</v>
      </c>
    </row>
    <row r="8333" spans="1:2" x14ac:dyDescent="0.3">
      <c r="A8333" s="17">
        <v>8330</v>
      </c>
      <c r="B8333" s="18">
        <v>1</v>
      </c>
    </row>
    <row r="8334" spans="1:2" x14ac:dyDescent="0.3">
      <c r="A8334" s="17">
        <v>8331</v>
      </c>
      <c r="B8334" s="18">
        <v>1</v>
      </c>
    </row>
    <row r="8335" spans="1:2" x14ac:dyDescent="0.3">
      <c r="A8335" s="17">
        <v>8332</v>
      </c>
      <c r="B8335" s="18">
        <v>1</v>
      </c>
    </row>
    <row r="8336" spans="1:2" x14ac:dyDescent="0.3">
      <c r="A8336" s="17">
        <v>8333</v>
      </c>
      <c r="B8336" s="18">
        <v>1</v>
      </c>
    </row>
    <row r="8337" spans="1:2" x14ac:dyDescent="0.3">
      <c r="A8337" s="17">
        <v>8334</v>
      </c>
      <c r="B8337" s="18">
        <v>1</v>
      </c>
    </row>
    <row r="8338" spans="1:2" x14ac:dyDescent="0.3">
      <c r="A8338" s="17">
        <v>8335</v>
      </c>
      <c r="B8338" s="18">
        <v>1</v>
      </c>
    </row>
    <row r="8339" spans="1:2" x14ac:dyDescent="0.3">
      <c r="A8339" s="17">
        <v>8336</v>
      </c>
      <c r="B8339" s="18">
        <v>1</v>
      </c>
    </row>
    <row r="8340" spans="1:2" x14ac:dyDescent="0.3">
      <c r="A8340" s="17">
        <v>8337</v>
      </c>
      <c r="B8340" s="18">
        <v>1</v>
      </c>
    </row>
    <row r="8341" spans="1:2" x14ac:dyDescent="0.3">
      <c r="A8341" s="17">
        <v>8338</v>
      </c>
      <c r="B8341" s="18">
        <v>1</v>
      </c>
    </row>
    <row r="8342" spans="1:2" x14ac:dyDescent="0.3">
      <c r="A8342" s="17">
        <v>8339</v>
      </c>
      <c r="B8342" s="18">
        <v>1</v>
      </c>
    </row>
    <row r="8343" spans="1:2" x14ac:dyDescent="0.3">
      <c r="A8343" s="17">
        <v>8340</v>
      </c>
      <c r="B8343" s="18">
        <v>1</v>
      </c>
    </row>
    <row r="8344" spans="1:2" x14ac:dyDescent="0.3">
      <c r="A8344" s="17">
        <v>8341</v>
      </c>
      <c r="B8344" s="18">
        <v>1</v>
      </c>
    </row>
    <row r="8345" spans="1:2" x14ac:dyDescent="0.3">
      <c r="A8345" s="17">
        <v>8342</v>
      </c>
      <c r="B8345" s="18">
        <v>1</v>
      </c>
    </row>
    <row r="8346" spans="1:2" x14ac:dyDescent="0.3">
      <c r="A8346" s="17">
        <v>8343</v>
      </c>
      <c r="B8346" s="18">
        <v>1</v>
      </c>
    </row>
    <row r="8347" spans="1:2" x14ac:dyDescent="0.3">
      <c r="A8347" s="17">
        <v>8344</v>
      </c>
      <c r="B8347" s="18">
        <v>1</v>
      </c>
    </row>
    <row r="8348" spans="1:2" x14ac:dyDescent="0.3">
      <c r="A8348" s="17">
        <v>8345</v>
      </c>
      <c r="B8348" s="18">
        <v>1</v>
      </c>
    </row>
    <row r="8349" spans="1:2" x14ac:dyDescent="0.3">
      <c r="A8349" s="17">
        <v>8346</v>
      </c>
      <c r="B8349" s="18">
        <v>1</v>
      </c>
    </row>
    <row r="8350" spans="1:2" x14ac:dyDescent="0.3">
      <c r="A8350" s="17">
        <v>8347</v>
      </c>
      <c r="B8350" s="18">
        <v>1</v>
      </c>
    </row>
    <row r="8351" spans="1:2" x14ac:dyDescent="0.3">
      <c r="A8351" s="17">
        <v>8348</v>
      </c>
      <c r="B8351" s="18">
        <v>1</v>
      </c>
    </row>
    <row r="8352" spans="1:2" x14ac:dyDescent="0.3">
      <c r="A8352" s="17">
        <v>8349</v>
      </c>
      <c r="B8352" s="18">
        <v>1</v>
      </c>
    </row>
    <row r="8353" spans="1:2" x14ac:dyDescent="0.3">
      <c r="A8353" s="17">
        <v>8350</v>
      </c>
      <c r="B8353" s="18">
        <v>1</v>
      </c>
    </row>
    <row r="8354" spans="1:2" x14ac:dyDescent="0.3">
      <c r="A8354" s="17">
        <v>8351</v>
      </c>
      <c r="B8354" s="18">
        <v>1</v>
      </c>
    </row>
    <row r="8355" spans="1:2" x14ac:dyDescent="0.3">
      <c r="A8355" s="17">
        <v>8352</v>
      </c>
      <c r="B8355" s="18">
        <v>1</v>
      </c>
    </row>
    <row r="8356" spans="1:2" x14ac:dyDescent="0.3">
      <c r="A8356" s="17">
        <v>8353</v>
      </c>
      <c r="B8356" s="18">
        <v>1</v>
      </c>
    </row>
    <row r="8357" spans="1:2" x14ac:dyDescent="0.3">
      <c r="A8357" s="17">
        <v>8354</v>
      </c>
      <c r="B8357" s="18">
        <v>1</v>
      </c>
    </row>
    <row r="8358" spans="1:2" x14ac:dyDescent="0.3">
      <c r="A8358" s="17">
        <v>8355</v>
      </c>
      <c r="B8358" s="18">
        <v>1</v>
      </c>
    </row>
    <row r="8359" spans="1:2" x14ac:dyDescent="0.3">
      <c r="A8359" s="17">
        <v>8356</v>
      </c>
      <c r="B8359" s="18">
        <v>1</v>
      </c>
    </row>
    <row r="8360" spans="1:2" x14ac:dyDescent="0.3">
      <c r="A8360" s="17">
        <v>8357</v>
      </c>
      <c r="B8360" s="18">
        <v>1</v>
      </c>
    </row>
    <row r="8361" spans="1:2" x14ac:dyDescent="0.3">
      <c r="A8361" s="17">
        <v>8358</v>
      </c>
      <c r="B8361" s="18">
        <v>1</v>
      </c>
    </row>
    <row r="8362" spans="1:2" x14ac:dyDescent="0.3">
      <c r="A8362" s="17">
        <v>8359</v>
      </c>
      <c r="B8362" s="18">
        <v>1</v>
      </c>
    </row>
    <row r="8363" spans="1:2" x14ac:dyDescent="0.3">
      <c r="A8363" s="17">
        <v>8360</v>
      </c>
      <c r="B8363" s="18">
        <v>1</v>
      </c>
    </row>
    <row r="8364" spans="1:2" x14ac:dyDescent="0.3">
      <c r="A8364" s="17">
        <v>8361</v>
      </c>
      <c r="B8364" s="18">
        <v>1</v>
      </c>
    </row>
    <row r="8365" spans="1:2" x14ac:dyDescent="0.3">
      <c r="A8365" s="17">
        <v>8362</v>
      </c>
      <c r="B8365" s="18">
        <v>1</v>
      </c>
    </row>
    <row r="8366" spans="1:2" x14ac:dyDescent="0.3">
      <c r="A8366" s="17">
        <v>8363</v>
      </c>
      <c r="B8366" s="18">
        <v>1</v>
      </c>
    </row>
    <row r="8367" spans="1:2" x14ac:dyDescent="0.3">
      <c r="A8367" s="17">
        <v>8364</v>
      </c>
      <c r="B8367" s="18">
        <v>1</v>
      </c>
    </row>
    <row r="8368" spans="1:2" x14ac:dyDescent="0.3">
      <c r="A8368" s="17">
        <v>8365</v>
      </c>
      <c r="B8368" s="18">
        <v>1</v>
      </c>
    </row>
    <row r="8369" spans="1:2" x14ac:dyDescent="0.3">
      <c r="A8369" s="17">
        <v>8366</v>
      </c>
      <c r="B8369" s="18">
        <v>1</v>
      </c>
    </row>
    <row r="8370" spans="1:2" x14ac:dyDescent="0.3">
      <c r="A8370" s="17">
        <v>8367</v>
      </c>
      <c r="B8370" s="18">
        <v>1</v>
      </c>
    </row>
    <row r="8371" spans="1:2" x14ac:dyDescent="0.3">
      <c r="A8371" s="17">
        <v>8368</v>
      </c>
      <c r="B8371" s="18">
        <v>1</v>
      </c>
    </row>
    <row r="8372" spans="1:2" x14ac:dyDescent="0.3">
      <c r="A8372" s="17">
        <v>8369</v>
      </c>
      <c r="B8372" s="18">
        <v>1</v>
      </c>
    </row>
    <row r="8373" spans="1:2" x14ac:dyDescent="0.3">
      <c r="A8373" s="17">
        <v>8370</v>
      </c>
      <c r="B8373" s="18">
        <v>1</v>
      </c>
    </row>
    <row r="8374" spans="1:2" x14ac:dyDescent="0.3">
      <c r="A8374" s="17">
        <v>8371</v>
      </c>
      <c r="B8374" s="18">
        <v>1</v>
      </c>
    </row>
    <row r="8375" spans="1:2" x14ac:dyDescent="0.3">
      <c r="A8375" s="17">
        <v>8372</v>
      </c>
      <c r="B8375" s="18">
        <v>1</v>
      </c>
    </row>
    <row r="8376" spans="1:2" x14ac:dyDescent="0.3">
      <c r="A8376" s="17">
        <v>8373</v>
      </c>
      <c r="B8376" s="18">
        <v>1</v>
      </c>
    </row>
    <row r="8377" spans="1:2" x14ac:dyDescent="0.3">
      <c r="A8377" s="17">
        <v>8374</v>
      </c>
      <c r="B8377" s="18">
        <v>1</v>
      </c>
    </row>
    <row r="8378" spans="1:2" x14ac:dyDescent="0.3">
      <c r="A8378" s="17">
        <v>8375</v>
      </c>
      <c r="B8378" s="18">
        <v>1</v>
      </c>
    </row>
    <row r="8379" spans="1:2" x14ac:dyDescent="0.3">
      <c r="A8379" s="17">
        <v>8376</v>
      </c>
      <c r="B8379" s="18">
        <v>1</v>
      </c>
    </row>
    <row r="8380" spans="1:2" x14ac:dyDescent="0.3">
      <c r="A8380" s="17">
        <v>8377</v>
      </c>
      <c r="B8380" s="18">
        <v>1</v>
      </c>
    </row>
    <row r="8381" spans="1:2" x14ac:dyDescent="0.3">
      <c r="A8381" s="17">
        <v>8378</v>
      </c>
      <c r="B8381" s="18">
        <v>2</v>
      </c>
    </row>
    <row r="8382" spans="1:2" x14ac:dyDescent="0.3">
      <c r="A8382" s="17">
        <v>8379</v>
      </c>
      <c r="B8382" s="18">
        <v>2</v>
      </c>
    </row>
    <row r="8383" spans="1:2" x14ac:dyDescent="0.3">
      <c r="A8383" s="17">
        <v>8380</v>
      </c>
      <c r="B8383" s="18">
        <v>2</v>
      </c>
    </row>
    <row r="8384" spans="1:2" x14ac:dyDescent="0.3">
      <c r="A8384" s="17">
        <v>8381</v>
      </c>
      <c r="B8384" s="18">
        <v>2</v>
      </c>
    </row>
    <row r="8385" spans="1:2" x14ac:dyDescent="0.3">
      <c r="A8385" s="17">
        <v>8382</v>
      </c>
      <c r="B8385" s="18">
        <v>2</v>
      </c>
    </row>
    <row r="8386" spans="1:2" x14ac:dyDescent="0.3">
      <c r="A8386" s="17">
        <v>8383</v>
      </c>
      <c r="B8386" s="18">
        <v>3</v>
      </c>
    </row>
    <row r="8387" spans="1:2" x14ac:dyDescent="0.3">
      <c r="A8387" s="17">
        <v>8384</v>
      </c>
      <c r="B8387" s="18">
        <v>3</v>
      </c>
    </row>
    <row r="8388" spans="1:2" x14ac:dyDescent="0.3">
      <c r="A8388" s="17">
        <v>8385</v>
      </c>
      <c r="B8388" s="18">
        <v>3</v>
      </c>
    </row>
    <row r="8389" spans="1:2" x14ac:dyDescent="0.3">
      <c r="A8389" s="17">
        <v>8386</v>
      </c>
      <c r="B8389" s="18">
        <v>3</v>
      </c>
    </row>
    <row r="8390" spans="1:2" x14ac:dyDescent="0.3">
      <c r="A8390" s="17">
        <v>8387</v>
      </c>
      <c r="B8390" s="18">
        <v>2</v>
      </c>
    </row>
    <row r="8391" spans="1:2" x14ac:dyDescent="0.3">
      <c r="A8391" s="17">
        <v>8388</v>
      </c>
      <c r="B8391" s="18">
        <v>2</v>
      </c>
    </row>
    <row r="8392" spans="1:2" x14ac:dyDescent="0.3">
      <c r="A8392" s="17">
        <v>8389</v>
      </c>
      <c r="B8392" s="18">
        <v>1</v>
      </c>
    </row>
    <row r="8393" spans="1:2" x14ac:dyDescent="0.3">
      <c r="A8393" s="17">
        <v>8390</v>
      </c>
      <c r="B8393" s="18">
        <v>1</v>
      </c>
    </row>
    <row r="8394" spans="1:2" x14ac:dyDescent="0.3">
      <c r="A8394" s="17">
        <v>8391</v>
      </c>
      <c r="B8394" s="18">
        <v>1</v>
      </c>
    </row>
    <row r="8395" spans="1:2" x14ac:dyDescent="0.3">
      <c r="A8395" s="17">
        <v>8392</v>
      </c>
      <c r="B8395" s="18">
        <v>1</v>
      </c>
    </row>
    <row r="8396" spans="1:2" x14ac:dyDescent="0.3">
      <c r="A8396" s="17">
        <v>8393</v>
      </c>
      <c r="B8396" s="18">
        <v>1</v>
      </c>
    </row>
    <row r="8397" spans="1:2" x14ac:dyDescent="0.3">
      <c r="A8397" s="17">
        <v>8394</v>
      </c>
      <c r="B8397" s="18">
        <v>1</v>
      </c>
    </row>
    <row r="8398" spans="1:2" x14ac:dyDescent="0.3">
      <c r="A8398" s="17">
        <v>8395</v>
      </c>
      <c r="B8398" s="18">
        <v>1</v>
      </c>
    </row>
    <row r="8399" spans="1:2" x14ac:dyDescent="0.3">
      <c r="A8399" s="17">
        <v>8396</v>
      </c>
      <c r="B8399" s="18">
        <v>1</v>
      </c>
    </row>
    <row r="8400" spans="1:2" x14ac:dyDescent="0.3">
      <c r="A8400" s="17">
        <v>8397</v>
      </c>
      <c r="B8400" s="18">
        <v>1</v>
      </c>
    </row>
    <row r="8401" spans="1:2" x14ac:dyDescent="0.3">
      <c r="A8401" s="17">
        <v>8398</v>
      </c>
      <c r="B8401" s="18">
        <v>1</v>
      </c>
    </row>
    <row r="8402" spans="1:2" x14ac:dyDescent="0.3">
      <c r="A8402" s="17">
        <v>8399</v>
      </c>
      <c r="B8402" s="18">
        <v>1</v>
      </c>
    </row>
    <row r="8403" spans="1:2" x14ac:dyDescent="0.3">
      <c r="A8403" s="17" t="s">
        <v>14274</v>
      </c>
      <c r="B8403" s="18">
        <v>8430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400"/>
  <sheetViews>
    <sheetView tabSelected="1" workbookViewId="0">
      <pane ySplit="1" topLeftCell="A2" activePane="bottomLeft" state="frozen"/>
      <selection pane="bottomLeft" activeCell="E2" sqref="E2"/>
    </sheetView>
  </sheetViews>
  <sheetFormatPr defaultRowHeight="14.4" x14ac:dyDescent="0.3"/>
  <cols>
    <col min="3" max="3" width="9.44140625" bestFit="1" customWidth="1"/>
    <col min="4" max="4" width="10.6640625" bestFit="1" customWidth="1"/>
    <col min="5" max="5" width="13" style="4" bestFit="1" customWidth="1"/>
    <col min="6" max="6" width="11" bestFit="1" customWidth="1"/>
    <col min="7" max="7" width="11.109375" style="15" bestFit="1" customWidth="1"/>
    <col min="8" max="8" width="11" style="9" bestFit="1" customWidth="1"/>
    <col min="9" max="9" width="12" style="13" bestFit="1" customWidth="1"/>
    <col min="10" max="10" width="12" style="11" customWidth="1"/>
    <col min="11" max="11" width="22.5546875" bestFit="1" customWidth="1"/>
    <col min="12" max="12" width="41" bestFit="1" customWidth="1"/>
    <col min="13" max="14" width="41" customWidth="1"/>
    <col min="15" max="15" width="19.109375" style="6" bestFit="1" customWidth="1"/>
    <col min="16" max="16" width="11" style="6" bestFit="1" customWidth="1"/>
    <col min="17" max="17" width="15.33203125" bestFit="1" customWidth="1"/>
    <col min="18" max="18" width="9.44140625" bestFit="1" customWidth="1"/>
    <col min="19" max="19" width="23.6640625" style="4" bestFit="1" customWidth="1"/>
    <col min="20" max="20" width="23.6640625" style="4" customWidth="1"/>
    <col min="21" max="22" width="44.109375" bestFit="1" customWidth="1"/>
    <col min="23" max="23" width="44.109375" customWidth="1"/>
    <col min="24" max="24" width="15" bestFit="1" customWidth="1"/>
    <col min="25" max="25" width="12.21875" bestFit="1" customWidth="1"/>
  </cols>
  <sheetData>
    <row r="1" spans="1:27" x14ac:dyDescent="0.3">
      <c r="A1" t="s">
        <v>14277</v>
      </c>
      <c r="B1" t="s">
        <v>14276</v>
      </c>
      <c r="C1" s="1" t="s">
        <v>0</v>
      </c>
      <c r="D1" s="1" t="s">
        <v>1</v>
      </c>
      <c r="E1" s="3" t="s">
        <v>2</v>
      </c>
      <c r="F1" s="1" t="s">
        <v>3</v>
      </c>
      <c r="G1" s="14" t="s">
        <v>14225</v>
      </c>
      <c r="H1" s="8" t="s">
        <v>14227</v>
      </c>
      <c r="I1" s="12" t="s">
        <v>14204</v>
      </c>
      <c r="J1" s="10" t="s">
        <v>14226</v>
      </c>
      <c r="K1" s="1" t="s">
        <v>4</v>
      </c>
      <c r="L1" s="1" t="s">
        <v>5</v>
      </c>
      <c r="M1" s="1" t="s">
        <v>14250</v>
      </c>
      <c r="N1" s="1" t="s">
        <v>10</v>
      </c>
      <c r="O1" s="5" t="s">
        <v>6</v>
      </c>
      <c r="P1" s="5" t="s">
        <v>7</v>
      </c>
      <c r="Q1" s="1" t="s">
        <v>8</v>
      </c>
      <c r="R1" s="1" t="s">
        <v>9</v>
      </c>
      <c r="S1" s="3" t="s">
        <v>11</v>
      </c>
      <c r="T1" s="3" t="s">
        <v>14271</v>
      </c>
      <c r="U1" s="1" t="s">
        <v>14228</v>
      </c>
      <c r="V1" s="5" t="s">
        <v>14229</v>
      </c>
      <c r="W1" s="1" t="s">
        <v>14230</v>
      </c>
      <c r="X1" s="1" t="s">
        <v>14205</v>
      </c>
      <c r="Y1" s="1" t="s">
        <v>14179</v>
      </c>
      <c r="Z1" s="1" t="s">
        <v>14224</v>
      </c>
      <c r="AA1" s="1" t="s">
        <v>14272</v>
      </c>
    </row>
    <row r="2" spans="1:27" x14ac:dyDescent="0.3">
      <c r="A2" t="b">
        <f>COUNTIF($C$1:C2, C2)&gt;1</f>
        <v>0</v>
      </c>
      <c r="B2" t="b">
        <f>VLOOKUP(C2,Sheet3!$A:$B,2,0) &gt; 1</f>
        <v>0</v>
      </c>
      <c r="C2">
        <v>1</v>
      </c>
      <c r="D2">
        <v>3</v>
      </c>
      <c r="E2" s="4">
        <v>40464</v>
      </c>
      <c r="F2">
        <v>6</v>
      </c>
      <c r="G2" s="15">
        <f>I2*F2</f>
        <v>1200</v>
      </c>
      <c r="H2" s="9">
        <v>0.04</v>
      </c>
      <c r="I2" s="13">
        <f>VLOOKUP($U2,Pricebook!$A:$D,4,0)</f>
        <v>200</v>
      </c>
      <c r="J2" s="11">
        <f>G2*(1-H2)</f>
        <v>1152</v>
      </c>
      <c r="K2" t="s">
        <v>12</v>
      </c>
      <c r="L2" t="s">
        <v>13</v>
      </c>
      <c r="M2" t="str">
        <f>VLOOKUP($L2,Companies!$A:$G,7,)</f>
        <v>Computer Software: Prepackaged Software</v>
      </c>
      <c r="N2" t="str">
        <f>VLOOKUP($L2,Companies!$A:$G,6,)</f>
        <v>Technology</v>
      </c>
      <c r="O2" s="6" t="s">
        <v>14</v>
      </c>
      <c r="P2" s="6">
        <v>60035</v>
      </c>
      <c r="Q2" t="s">
        <v>15</v>
      </c>
      <c r="R2" t="s">
        <v>16</v>
      </c>
      <c r="S2" s="4">
        <v>40471</v>
      </c>
      <c r="T2" s="7">
        <f>S2-E2</f>
        <v>7</v>
      </c>
      <c r="U2" t="s">
        <v>14206</v>
      </c>
      <c r="V2" s="6" t="s">
        <v>14251</v>
      </c>
      <c r="W2" t="s">
        <v>14252</v>
      </c>
      <c r="X2" t="s">
        <v>14191</v>
      </c>
      <c r="Y2" t="str">
        <f>VLOOKUP(R2,Managers!$A:$B,2,)</f>
        <v>Josh Martinez</v>
      </c>
      <c r="Z2" s="11">
        <f>VLOOKUP(X2,HourlyWages!$A:$B,2,0)</f>
        <v>60</v>
      </c>
      <c r="AA2">
        <v>1</v>
      </c>
    </row>
    <row r="3" spans="1:27" x14ac:dyDescent="0.3">
      <c r="A3" t="b">
        <f>COUNTIF($C$1:C3, C3)&gt;1</f>
        <v>0</v>
      </c>
      <c r="B3" t="b">
        <f>VLOOKUP(C3,Sheet3!$A:$B,2,0) &gt; 1</f>
        <v>0</v>
      </c>
      <c r="C3">
        <v>2</v>
      </c>
      <c r="D3">
        <v>6</v>
      </c>
      <c r="E3" s="4">
        <v>40959</v>
      </c>
      <c r="F3">
        <v>2</v>
      </c>
      <c r="G3" s="15">
        <f>I3*F3</f>
        <v>280</v>
      </c>
      <c r="H3" s="9">
        <v>0.01</v>
      </c>
      <c r="I3" s="13">
        <f>VLOOKUP($U3,Pricebook!$A:$D,4,0)</f>
        <v>140</v>
      </c>
      <c r="J3" s="11">
        <f>G3*(1-H3)</f>
        <v>277.2</v>
      </c>
      <c r="K3" t="s">
        <v>19</v>
      </c>
      <c r="L3" t="s">
        <v>20</v>
      </c>
      <c r="M3" t="str">
        <f>VLOOKUP($L3,Companies!$A:$G,7,)</f>
        <v>Major Pharmaceuticals</v>
      </c>
      <c r="N3" t="str">
        <f>VLOOKUP($L3,Companies!$A:$G,6,)</f>
        <v>Health Care</v>
      </c>
      <c r="O3" s="6" t="s">
        <v>21</v>
      </c>
      <c r="P3" s="6">
        <v>98026</v>
      </c>
      <c r="Q3" t="s">
        <v>22</v>
      </c>
      <c r="R3" t="s">
        <v>23</v>
      </c>
      <c r="S3" s="4">
        <v>40960</v>
      </c>
      <c r="T3" s="7">
        <f>S3-E3</f>
        <v>1</v>
      </c>
      <c r="U3" t="s">
        <v>14207</v>
      </c>
      <c r="V3" s="6" t="s">
        <v>14251</v>
      </c>
      <c r="W3" t="s">
        <v>14253</v>
      </c>
      <c r="X3" t="s">
        <v>14192</v>
      </c>
      <c r="Y3" t="str">
        <f>VLOOKUP(R3,Managers!$A:$B,2,)</f>
        <v>Bob Turner</v>
      </c>
      <c r="Z3" s="11">
        <f>VLOOKUP(X3,HourlyWages!$A:$B,2,0)</f>
        <v>75</v>
      </c>
      <c r="AA3">
        <v>1</v>
      </c>
    </row>
    <row r="4" spans="1:27" x14ac:dyDescent="0.3">
      <c r="A4" t="b">
        <f>COUNTIF($C$1:C4, C4)&gt;1</f>
        <v>0</v>
      </c>
      <c r="B4" t="b">
        <f>VLOOKUP(C4,Sheet3!$A:$B,2,0) &gt; 1</f>
        <v>0</v>
      </c>
      <c r="C4">
        <v>3</v>
      </c>
      <c r="D4">
        <v>32</v>
      </c>
      <c r="E4" s="4">
        <v>40739</v>
      </c>
      <c r="F4">
        <v>26</v>
      </c>
      <c r="G4" s="15">
        <f>I4*F4</f>
        <v>3250</v>
      </c>
      <c r="H4" s="9">
        <v>7.0000000000000007E-2</v>
      </c>
      <c r="I4" s="13">
        <f>VLOOKUP($U4,Pricebook!$A:$D,4,0)</f>
        <v>125</v>
      </c>
      <c r="J4" s="11">
        <f>G4*(1-H4)</f>
        <v>3022.5</v>
      </c>
      <c r="K4" t="s">
        <v>26</v>
      </c>
      <c r="L4" t="s">
        <v>27</v>
      </c>
      <c r="M4" t="str">
        <f>VLOOKUP($L4,Companies!$A:$G,7,)</f>
        <v>Television Services</v>
      </c>
      <c r="N4" t="str">
        <f>VLOOKUP($L4,Companies!$A:$G,6,)</f>
        <v>Consumer Services</v>
      </c>
      <c r="O4" s="6" t="s">
        <v>28</v>
      </c>
      <c r="P4" s="6" t="s">
        <v>29</v>
      </c>
      <c r="Q4" t="s">
        <v>22</v>
      </c>
      <c r="R4" t="s">
        <v>23</v>
      </c>
      <c r="S4" s="4">
        <v>40741</v>
      </c>
      <c r="T4" s="7">
        <f>S4-E4</f>
        <v>2</v>
      </c>
      <c r="U4" t="s">
        <v>14208</v>
      </c>
      <c r="V4" s="6" t="s">
        <v>14254</v>
      </c>
      <c r="W4" t="s">
        <v>14255</v>
      </c>
      <c r="X4" t="s">
        <v>14192</v>
      </c>
      <c r="Y4" t="str">
        <f>VLOOKUP(R4,Managers!$A:$B,2,)</f>
        <v>Bob Turner</v>
      </c>
      <c r="Z4" s="11">
        <f>VLOOKUP(X4,HourlyWages!$A:$B,2,0)</f>
        <v>75</v>
      </c>
      <c r="AA4">
        <v>1</v>
      </c>
    </row>
    <row r="5" spans="1:27" x14ac:dyDescent="0.3">
      <c r="A5" t="b">
        <f>COUNTIF($C$1:C5, C5)&gt;1</f>
        <v>0</v>
      </c>
      <c r="B5" t="b">
        <f>VLOOKUP(C5,Sheet3!$A:$B,2,0) &gt; 1</f>
        <v>0</v>
      </c>
      <c r="C5">
        <v>4</v>
      </c>
      <c r="D5">
        <v>32</v>
      </c>
      <c r="E5" s="4">
        <v>40739</v>
      </c>
      <c r="F5">
        <v>24</v>
      </c>
      <c r="G5" s="15">
        <f>I5*F5</f>
        <v>3000</v>
      </c>
      <c r="H5" s="9">
        <v>0.09</v>
      </c>
      <c r="I5" s="13">
        <f>VLOOKUP($U5,Pricebook!$A:$D,4,0)</f>
        <v>125</v>
      </c>
      <c r="J5" s="11">
        <f>G5*(1-H5)</f>
        <v>2730</v>
      </c>
      <c r="K5" t="s">
        <v>26</v>
      </c>
      <c r="L5" t="s">
        <v>27</v>
      </c>
      <c r="M5" t="str">
        <f>VLOOKUP($L5,Companies!$A:$G,7,)</f>
        <v>Television Services</v>
      </c>
      <c r="N5" t="str">
        <f>VLOOKUP($L5,Companies!$A:$G,6,)</f>
        <v>Consumer Services</v>
      </c>
      <c r="O5" s="6" t="s">
        <v>28</v>
      </c>
      <c r="P5" s="6" t="s">
        <v>29</v>
      </c>
      <c r="Q5" t="s">
        <v>22</v>
      </c>
      <c r="R5" t="s">
        <v>23</v>
      </c>
      <c r="S5" s="4">
        <v>40740</v>
      </c>
      <c r="T5" s="7">
        <f>S5-E5</f>
        <v>1</v>
      </c>
      <c r="U5" t="s">
        <v>14209</v>
      </c>
      <c r="V5" s="6" t="s">
        <v>14254</v>
      </c>
      <c r="W5" t="s">
        <v>14256</v>
      </c>
      <c r="X5" t="s">
        <v>14201</v>
      </c>
      <c r="Y5" t="str">
        <f>VLOOKUP(R5,Managers!$A:$B,2,)</f>
        <v>Bob Turner</v>
      </c>
      <c r="Z5" s="11">
        <f>VLOOKUP(X5,HourlyWages!$A:$B,2,0)</f>
        <v>53</v>
      </c>
      <c r="AA5">
        <v>1</v>
      </c>
    </row>
    <row r="6" spans="1:27" x14ac:dyDescent="0.3">
      <c r="A6" t="b">
        <f>COUNTIF($C$1:C6, C6)&gt;1</f>
        <v>0</v>
      </c>
      <c r="B6" t="b">
        <f>VLOOKUP(C6,Sheet3!$A:$B,2,0) &gt; 1</f>
        <v>0</v>
      </c>
      <c r="C6">
        <v>5</v>
      </c>
      <c r="D6">
        <v>32</v>
      </c>
      <c r="E6" s="4">
        <v>40739</v>
      </c>
      <c r="F6">
        <v>23</v>
      </c>
      <c r="G6" s="15">
        <f>I6*F6</f>
        <v>3450</v>
      </c>
      <c r="H6" s="9">
        <v>0.04</v>
      </c>
      <c r="I6" s="13">
        <f>VLOOKUP($U6,Pricebook!$A:$D,4,0)</f>
        <v>150</v>
      </c>
      <c r="J6" s="11">
        <f>G6*(1-H6)</f>
        <v>3312</v>
      </c>
      <c r="K6" t="s">
        <v>26</v>
      </c>
      <c r="L6" t="s">
        <v>27</v>
      </c>
      <c r="M6" t="str">
        <f>VLOOKUP($L6,Companies!$A:$G,7,)</f>
        <v>Television Services</v>
      </c>
      <c r="N6" t="str">
        <f>VLOOKUP($L6,Companies!$A:$G,6,)</f>
        <v>Consumer Services</v>
      </c>
      <c r="O6" s="6" t="s">
        <v>28</v>
      </c>
      <c r="P6" s="6" t="s">
        <v>29</v>
      </c>
      <c r="Q6" t="s">
        <v>22</v>
      </c>
      <c r="R6" t="s">
        <v>23</v>
      </c>
      <c r="S6" s="4">
        <v>40741</v>
      </c>
      <c r="T6" s="7">
        <f>S6-E6</f>
        <v>2</v>
      </c>
      <c r="U6" t="s">
        <v>14210</v>
      </c>
      <c r="V6" s="6" t="s">
        <v>14257</v>
      </c>
      <c r="W6" t="s">
        <v>14258</v>
      </c>
      <c r="X6" t="s">
        <v>14184</v>
      </c>
      <c r="Y6" t="str">
        <f>VLOOKUP(R6,Managers!$A:$B,2,)</f>
        <v>Bob Turner</v>
      </c>
      <c r="Z6" s="11">
        <f>VLOOKUP(X6,HourlyWages!$A:$B,2,0)</f>
        <v>50</v>
      </c>
      <c r="AA6">
        <v>1</v>
      </c>
    </row>
    <row r="7" spans="1:27" x14ac:dyDescent="0.3">
      <c r="A7" t="b">
        <f>COUNTIF($C$1:C7, C7)&gt;1</f>
        <v>0</v>
      </c>
      <c r="B7" t="b">
        <f>VLOOKUP(C7,Sheet3!$A:$B,2,0) &gt; 1</f>
        <v>0</v>
      </c>
      <c r="C7">
        <v>6</v>
      </c>
      <c r="D7">
        <v>32</v>
      </c>
      <c r="E7" s="4">
        <v>40739</v>
      </c>
      <c r="F7">
        <v>15</v>
      </c>
      <c r="G7" s="15">
        <f>I7*F7</f>
        <v>2250</v>
      </c>
      <c r="H7" s="9">
        <v>0.04</v>
      </c>
      <c r="I7" s="13">
        <f>VLOOKUP($U7,Pricebook!$A:$D,4,0)</f>
        <v>150</v>
      </c>
      <c r="J7" s="11">
        <f>G7*(1-H7)</f>
        <v>2160</v>
      </c>
      <c r="K7" t="s">
        <v>26</v>
      </c>
      <c r="L7" t="s">
        <v>27</v>
      </c>
      <c r="M7" t="str">
        <f>VLOOKUP($L7,Companies!$A:$G,7,)</f>
        <v>Television Services</v>
      </c>
      <c r="N7" t="str">
        <f>VLOOKUP($L7,Companies!$A:$G,6,)</f>
        <v>Consumer Services</v>
      </c>
      <c r="O7" s="6" t="s">
        <v>32</v>
      </c>
      <c r="P7" s="6">
        <v>27260</v>
      </c>
      <c r="Q7" t="s">
        <v>33</v>
      </c>
      <c r="R7" t="s">
        <v>34</v>
      </c>
      <c r="S7" s="4">
        <v>40740</v>
      </c>
      <c r="T7" s="7">
        <f>S7-E7</f>
        <v>1</v>
      </c>
      <c r="U7" t="s">
        <v>14211</v>
      </c>
      <c r="V7" s="6" t="s">
        <v>14257</v>
      </c>
      <c r="W7" t="s">
        <v>14259</v>
      </c>
      <c r="X7" t="s">
        <v>14189</v>
      </c>
      <c r="Y7" t="str">
        <f>VLOOKUP(R7,Managers!$A:$B,2,)</f>
        <v>Frank Mitchell</v>
      </c>
      <c r="Z7" s="11">
        <f>VLOOKUP(X7,HourlyWages!$A:$B,2,0)</f>
        <v>62</v>
      </c>
      <c r="AA7">
        <v>1</v>
      </c>
    </row>
    <row r="8" spans="1:27" x14ac:dyDescent="0.3">
      <c r="A8" t="b">
        <f>COUNTIF($C$1:C8, C8)&gt;1</f>
        <v>0</v>
      </c>
      <c r="B8" t="b">
        <f>VLOOKUP(C8,Sheet3!$A:$B,2,0) &gt; 1</f>
        <v>0</v>
      </c>
      <c r="C8">
        <v>7</v>
      </c>
      <c r="D8">
        <v>35</v>
      </c>
      <c r="E8" s="4">
        <v>40838</v>
      </c>
      <c r="F8">
        <v>30</v>
      </c>
      <c r="G8" s="15">
        <f>I8*F8</f>
        <v>3600</v>
      </c>
      <c r="H8" s="9">
        <v>0.03</v>
      </c>
      <c r="I8" s="13">
        <f>VLOOKUP($U8,Pricebook!$A:$D,4,0)</f>
        <v>120</v>
      </c>
      <c r="J8" s="11">
        <f>G8*(1-H8)</f>
        <v>3492</v>
      </c>
      <c r="K8" t="s">
        <v>35</v>
      </c>
      <c r="L8" t="s">
        <v>36</v>
      </c>
      <c r="M8" t="str">
        <f>VLOOKUP($L8,Companies!$A:$G,7,)</f>
        <v>Electronic Components</v>
      </c>
      <c r="N8" t="str">
        <f>VLOOKUP($L8,Companies!$A:$G,6,)</f>
        <v>Technology</v>
      </c>
      <c r="O8" s="6" t="s">
        <v>37</v>
      </c>
      <c r="P8" s="6">
        <v>50010</v>
      </c>
      <c r="Q8" t="s">
        <v>38</v>
      </c>
      <c r="R8" t="s">
        <v>16</v>
      </c>
      <c r="S8" s="4">
        <v>40839</v>
      </c>
      <c r="T8" s="7">
        <f>S8-E8</f>
        <v>1</v>
      </c>
      <c r="U8" t="s">
        <v>14212</v>
      </c>
      <c r="V8" s="6" t="s">
        <v>14251</v>
      </c>
      <c r="W8" t="s">
        <v>14260</v>
      </c>
      <c r="X8" t="s">
        <v>14203</v>
      </c>
      <c r="Y8" t="str">
        <f>VLOOKUP(R8,Managers!$A:$B,2,)</f>
        <v>Josh Martinez</v>
      </c>
      <c r="Z8" s="11">
        <f>VLOOKUP(X8,HourlyWages!$A:$B,2,0)</f>
        <v>62</v>
      </c>
      <c r="AA8">
        <v>1</v>
      </c>
    </row>
    <row r="9" spans="1:27" x14ac:dyDescent="0.3">
      <c r="A9" t="b">
        <f>COUNTIF($C$1:C9, C9)&gt;1</f>
        <v>0</v>
      </c>
      <c r="B9" t="b">
        <f>VLOOKUP(C9,Sheet3!$A:$B,2,0) &gt; 1</f>
        <v>0</v>
      </c>
      <c r="C9">
        <v>8</v>
      </c>
      <c r="D9">
        <v>35</v>
      </c>
      <c r="E9" s="4">
        <v>40838</v>
      </c>
      <c r="F9">
        <v>14</v>
      </c>
      <c r="G9" s="15">
        <f>I9*F9</f>
        <v>2100</v>
      </c>
      <c r="H9" s="9">
        <v>0.01</v>
      </c>
      <c r="I9" s="13">
        <f>VLOOKUP($U9,Pricebook!$A:$D,4,0)</f>
        <v>150</v>
      </c>
      <c r="J9" s="11">
        <f>G9*(1-H9)</f>
        <v>2079</v>
      </c>
      <c r="K9" t="s">
        <v>35</v>
      </c>
      <c r="L9" t="s">
        <v>36</v>
      </c>
      <c r="M9" t="str">
        <f>VLOOKUP($L9,Companies!$A:$G,7,)</f>
        <v>Electronic Components</v>
      </c>
      <c r="N9" t="str">
        <f>VLOOKUP($L9,Companies!$A:$G,6,)</f>
        <v>Technology</v>
      </c>
      <c r="O9" s="6" t="s">
        <v>37</v>
      </c>
      <c r="P9" s="6">
        <v>50010</v>
      </c>
      <c r="Q9" t="s">
        <v>38</v>
      </c>
      <c r="R9" t="s">
        <v>16</v>
      </c>
      <c r="S9" s="4">
        <v>40840</v>
      </c>
      <c r="T9" s="7">
        <f>S9-E9</f>
        <v>2</v>
      </c>
      <c r="U9" t="s">
        <v>14210</v>
      </c>
      <c r="V9" s="6" t="s">
        <v>14257</v>
      </c>
      <c r="W9" t="s">
        <v>14258</v>
      </c>
      <c r="X9" t="s">
        <v>14190</v>
      </c>
      <c r="Y9" t="str">
        <f>VLOOKUP(R9,Managers!$A:$B,2,)</f>
        <v>Josh Martinez</v>
      </c>
      <c r="Z9" s="11">
        <f>VLOOKUP(X9,HourlyWages!$A:$B,2,0)</f>
        <v>67</v>
      </c>
      <c r="AA9">
        <v>1</v>
      </c>
    </row>
    <row r="10" spans="1:27" x14ac:dyDescent="0.3">
      <c r="A10" t="b">
        <f>COUNTIF($C$1:C10, C10)&gt;1</f>
        <v>0</v>
      </c>
      <c r="B10" t="b">
        <f>VLOOKUP(C10,Sheet3!$A:$B,2,0) &gt; 1</f>
        <v>0</v>
      </c>
      <c r="C10">
        <v>9</v>
      </c>
      <c r="D10">
        <v>36</v>
      </c>
      <c r="E10" s="4">
        <v>40849</v>
      </c>
      <c r="F10">
        <v>46</v>
      </c>
      <c r="G10" s="15">
        <f>I10*F10</f>
        <v>6900</v>
      </c>
      <c r="H10" s="9">
        <v>0.1</v>
      </c>
      <c r="I10" s="13">
        <f>VLOOKUP($U10,Pricebook!$A:$D,4,0)</f>
        <v>150</v>
      </c>
      <c r="J10" s="11">
        <f>G10*(1-H10)</f>
        <v>6210</v>
      </c>
      <c r="K10" t="s">
        <v>40</v>
      </c>
      <c r="L10" t="s">
        <v>41</v>
      </c>
      <c r="M10" t="str">
        <f>VLOOKUP($L10,Companies!$A:$G,7,)</f>
        <v>EDP Services</v>
      </c>
      <c r="N10" t="str">
        <f>VLOOKUP($L10,Companies!$A:$G,6,)</f>
        <v>Technology</v>
      </c>
      <c r="O10" s="6" t="s">
        <v>42</v>
      </c>
      <c r="P10" s="6">
        <v>97321</v>
      </c>
      <c r="Q10" t="s">
        <v>43</v>
      </c>
      <c r="R10" t="s">
        <v>23</v>
      </c>
      <c r="S10" s="4">
        <v>40849</v>
      </c>
      <c r="T10" s="7">
        <f>S10-E10</f>
        <v>0</v>
      </c>
      <c r="U10" t="s">
        <v>14210</v>
      </c>
      <c r="V10" s="6" t="s">
        <v>14257</v>
      </c>
      <c r="W10" t="s">
        <v>14258</v>
      </c>
      <c r="X10" t="s">
        <v>14198</v>
      </c>
      <c r="Y10" t="str">
        <f>VLOOKUP(R10,Managers!$A:$B,2,)</f>
        <v>Bob Turner</v>
      </c>
      <c r="Z10" s="11">
        <f>VLOOKUP(X10,HourlyWages!$A:$B,2,0)</f>
        <v>51</v>
      </c>
      <c r="AA10">
        <v>1</v>
      </c>
    </row>
    <row r="11" spans="1:27" x14ac:dyDescent="0.3">
      <c r="A11" t="b">
        <f>COUNTIF($C$1:C11, C11)&gt;1</f>
        <v>0</v>
      </c>
      <c r="B11" t="b">
        <f>VLOOKUP(C11,Sheet3!$A:$B,2,0) &gt; 1</f>
        <v>0</v>
      </c>
      <c r="C11">
        <v>10</v>
      </c>
      <c r="D11">
        <v>65</v>
      </c>
      <c r="E11" s="4">
        <v>40619</v>
      </c>
      <c r="F11">
        <v>32</v>
      </c>
      <c r="G11" s="15">
        <f>I11*F11</f>
        <v>4800</v>
      </c>
      <c r="H11" s="9">
        <v>0.02</v>
      </c>
      <c r="I11" s="13">
        <f>VLOOKUP($U11,Pricebook!$A:$D,4,0)</f>
        <v>150</v>
      </c>
      <c r="J11" s="11">
        <f>G11*(1-H11)</f>
        <v>4704</v>
      </c>
      <c r="K11" t="s">
        <v>45</v>
      </c>
      <c r="L11" t="s">
        <v>46</v>
      </c>
      <c r="M11" t="str">
        <f>VLOOKUP($L11,Companies!$A:$G,7,)</f>
        <v>Computer Software: Prepackaged Software</v>
      </c>
      <c r="N11" t="str">
        <f>VLOOKUP($L11,Companies!$A:$G,6,)</f>
        <v>Technology</v>
      </c>
      <c r="O11" s="6" t="s">
        <v>47</v>
      </c>
      <c r="P11" s="6">
        <v>78660</v>
      </c>
      <c r="Q11" t="s">
        <v>48</v>
      </c>
      <c r="R11" t="s">
        <v>16</v>
      </c>
      <c r="S11" s="4">
        <v>40620</v>
      </c>
      <c r="T11" s="7">
        <f>S11-E11</f>
        <v>1</v>
      </c>
      <c r="U11" t="s">
        <v>14211</v>
      </c>
      <c r="V11" s="6" t="s">
        <v>14257</v>
      </c>
      <c r="W11" t="s">
        <v>14259</v>
      </c>
      <c r="X11" t="s">
        <v>14199</v>
      </c>
      <c r="Y11" t="str">
        <f>VLOOKUP(R11,Managers!$A:$B,2,)</f>
        <v>Josh Martinez</v>
      </c>
      <c r="Z11" s="11">
        <f>VLOOKUP(X11,HourlyWages!$A:$B,2,0)</f>
        <v>68</v>
      </c>
      <c r="AA11">
        <v>1</v>
      </c>
    </row>
    <row r="12" spans="1:27" x14ac:dyDescent="0.3">
      <c r="A12" t="b">
        <f>COUNTIF($C$1:C12, C12)&gt;1</f>
        <v>0</v>
      </c>
      <c r="B12" t="b">
        <f>VLOOKUP(C12,Sheet3!$A:$B,2,0) &gt; 1</f>
        <v>0</v>
      </c>
      <c r="C12">
        <v>11</v>
      </c>
      <c r="D12">
        <v>66</v>
      </c>
      <c r="E12" s="4">
        <v>39832</v>
      </c>
      <c r="F12">
        <v>41</v>
      </c>
      <c r="G12" s="15">
        <f>I12*F12</f>
        <v>4920</v>
      </c>
      <c r="H12" s="9">
        <v>0.09</v>
      </c>
      <c r="I12" s="13">
        <f>VLOOKUP($U12,Pricebook!$A:$D,4,0)</f>
        <v>120</v>
      </c>
      <c r="J12" s="11">
        <f>G12*(1-H12)</f>
        <v>4477.2</v>
      </c>
      <c r="K12" t="s">
        <v>49</v>
      </c>
      <c r="L12" t="s">
        <v>50</v>
      </c>
      <c r="M12" t="str">
        <f>VLOOKUP($L12,Companies!$A:$G,7,)</f>
        <v>Semiconductors</v>
      </c>
      <c r="N12" t="str">
        <f>VLOOKUP($L12,Companies!$A:$G,6,)</f>
        <v>Technology</v>
      </c>
      <c r="O12" s="6" t="s">
        <v>51</v>
      </c>
      <c r="P12" s="6">
        <v>87505</v>
      </c>
      <c r="Q12" t="s">
        <v>52</v>
      </c>
      <c r="R12" t="s">
        <v>23</v>
      </c>
      <c r="S12" s="4">
        <v>39832</v>
      </c>
      <c r="T12" s="7">
        <f>S12-E12</f>
        <v>0</v>
      </c>
      <c r="U12" t="s">
        <v>14212</v>
      </c>
      <c r="V12" s="6" t="s">
        <v>14251</v>
      </c>
      <c r="W12" t="s">
        <v>14260</v>
      </c>
      <c r="X12" t="s">
        <v>14185</v>
      </c>
      <c r="Y12" t="str">
        <f>VLOOKUP(R12,Managers!$A:$B,2,)</f>
        <v>Bob Turner</v>
      </c>
      <c r="Z12" s="11">
        <f>VLOOKUP(X12,HourlyWages!$A:$B,2,0)</f>
        <v>70</v>
      </c>
      <c r="AA12">
        <v>1</v>
      </c>
    </row>
    <row r="13" spans="1:27" x14ac:dyDescent="0.3">
      <c r="A13" t="b">
        <f>COUNTIF($C$1:C13, C13)&gt;1</f>
        <v>0</v>
      </c>
      <c r="B13" t="b">
        <f>VLOOKUP(C13,Sheet3!$A:$B,2,0) &gt; 1</f>
        <v>0</v>
      </c>
      <c r="C13">
        <v>12</v>
      </c>
      <c r="D13">
        <v>69</v>
      </c>
      <c r="E13" s="4">
        <v>39967</v>
      </c>
      <c r="F13">
        <v>42</v>
      </c>
      <c r="G13" s="15">
        <f>I13*F13</f>
        <v>5250</v>
      </c>
      <c r="H13" s="9">
        <v>0.09</v>
      </c>
      <c r="I13" s="13">
        <f>VLOOKUP($U13,Pricebook!$A:$D,4,0)</f>
        <v>125</v>
      </c>
      <c r="J13" s="11">
        <f>G13*(1-H13)</f>
        <v>4777.5</v>
      </c>
      <c r="K13" t="s">
        <v>54</v>
      </c>
      <c r="L13" t="s">
        <v>55</v>
      </c>
      <c r="M13" t="str">
        <f>VLOOKUP($L13,Companies!$A:$G,7,)</f>
        <v>Semiconductors</v>
      </c>
      <c r="N13" t="str">
        <f>VLOOKUP($L13,Companies!$A:$G,6,)</f>
        <v>Technology</v>
      </c>
      <c r="O13" s="6" t="s">
        <v>56</v>
      </c>
      <c r="P13" s="6">
        <v>27529</v>
      </c>
      <c r="Q13" t="s">
        <v>33</v>
      </c>
      <c r="R13" t="s">
        <v>34</v>
      </c>
      <c r="S13" s="4">
        <v>39969</v>
      </c>
      <c r="T13" s="7">
        <f>S13-E13</f>
        <v>2</v>
      </c>
      <c r="U13" t="s">
        <v>14208</v>
      </c>
      <c r="V13" s="6" t="s">
        <v>14254</v>
      </c>
      <c r="W13" t="s">
        <v>14255</v>
      </c>
      <c r="X13" t="s">
        <v>14200</v>
      </c>
      <c r="Y13" t="str">
        <f>VLOOKUP(R13,Managers!$A:$B,2,)</f>
        <v>Frank Mitchell</v>
      </c>
      <c r="Z13" s="11">
        <f>VLOOKUP(X13,HourlyWages!$A:$B,2,0)</f>
        <v>59</v>
      </c>
      <c r="AA13">
        <v>1</v>
      </c>
    </row>
    <row r="14" spans="1:27" x14ac:dyDescent="0.3">
      <c r="A14" t="b">
        <f>COUNTIF($C$1:C14, C14)&gt;1</f>
        <v>0</v>
      </c>
      <c r="B14" t="b">
        <f>VLOOKUP(C14,Sheet3!$A:$B,2,0) &gt; 1</f>
        <v>0</v>
      </c>
      <c r="C14">
        <v>13</v>
      </c>
      <c r="D14">
        <v>69</v>
      </c>
      <c r="E14" s="4">
        <v>39967</v>
      </c>
      <c r="F14">
        <v>28</v>
      </c>
      <c r="G14" s="15">
        <f>I14*F14</f>
        <v>3360</v>
      </c>
      <c r="H14" s="9">
        <v>0.03</v>
      </c>
      <c r="I14" s="13">
        <f>VLOOKUP($U14,Pricebook!$A:$D,4,0)</f>
        <v>120</v>
      </c>
      <c r="J14" s="11">
        <f>G14*(1-H14)</f>
        <v>3259.2</v>
      </c>
      <c r="K14" t="s">
        <v>54</v>
      </c>
      <c r="L14" t="s">
        <v>55</v>
      </c>
      <c r="M14" t="str">
        <f>VLOOKUP($L14,Companies!$A:$G,7,)</f>
        <v>Semiconductors</v>
      </c>
      <c r="N14" t="str">
        <f>VLOOKUP($L14,Companies!$A:$G,6,)</f>
        <v>Technology</v>
      </c>
      <c r="O14" s="6" t="s">
        <v>56</v>
      </c>
      <c r="P14" s="6">
        <v>27529</v>
      </c>
      <c r="Q14" t="s">
        <v>33</v>
      </c>
      <c r="R14" t="s">
        <v>34</v>
      </c>
      <c r="S14" s="4">
        <v>39969</v>
      </c>
      <c r="T14" s="7">
        <f>S14-E14</f>
        <v>2</v>
      </c>
      <c r="U14" t="s">
        <v>14212</v>
      </c>
      <c r="V14" s="6" t="s">
        <v>14251</v>
      </c>
      <c r="W14" t="s">
        <v>14260</v>
      </c>
      <c r="X14" t="s">
        <v>14191</v>
      </c>
      <c r="Y14" t="str">
        <f>VLOOKUP(R14,Managers!$A:$B,2,)</f>
        <v>Frank Mitchell</v>
      </c>
      <c r="Z14" s="11">
        <f>VLOOKUP(X14,HourlyWages!$A:$B,2,0)</f>
        <v>60</v>
      </c>
      <c r="AA14">
        <v>1</v>
      </c>
    </row>
    <row r="15" spans="1:27" x14ac:dyDescent="0.3">
      <c r="A15" t="b">
        <f>COUNTIF($C$1:C15, C15)&gt;1</f>
        <v>0</v>
      </c>
      <c r="B15" t="b">
        <f>VLOOKUP(C15,Sheet3!$A:$B,2,0) &gt; 1</f>
        <v>0</v>
      </c>
      <c r="C15">
        <v>14</v>
      </c>
      <c r="D15">
        <v>70</v>
      </c>
      <c r="E15" s="4">
        <v>40529</v>
      </c>
      <c r="F15">
        <v>48</v>
      </c>
      <c r="G15" s="15">
        <f>I15*F15</f>
        <v>6720</v>
      </c>
      <c r="H15" s="9">
        <v>0.03</v>
      </c>
      <c r="I15" s="13">
        <f>VLOOKUP($U15,Pricebook!$A:$D,4,0)</f>
        <v>140</v>
      </c>
      <c r="J15" s="11">
        <f>G15*(1-H15)</f>
        <v>6518.4</v>
      </c>
      <c r="K15" t="s">
        <v>57</v>
      </c>
      <c r="L15" t="s">
        <v>58</v>
      </c>
      <c r="M15" t="str">
        <f>VLOOKUP($L15,Companies!$A:$G,7,)</f>
        <v>Biotechnology: Biological Products (No Diagnostic Substances)</v>
      </c>
      <c r="N15" t="str">
        <f>VLOOKUP($L15,Companies!$A:$G,6,)</f>
        <v>Health Care</v>
      </c>
      <c r="O15" s="6" t="s">
        <v>59</v>
      </c>
      <c r="P15" s="6">
        <v>11554</v>
      </c>
      <c r="Q15" t="s">
        <v>60</v>
      </c>
      <c r="R15" t="s">
        <v>61</v>
      </c>
      <c r="S15" s="4">
        <v>40534</v>
      </c>
      <c r="T15" s="7">
        <f>S15-E15</f>
        <v>5</v>
      </c>
      <c r="U15" t="s">
        <v>14213</v>
      </c>
      <c r="V15" s="6" t="s">
        <v>14251</v>
      </c>
      <c r="W15" t="s">
        <v>14261</v>
      </c>
      <c r="X15" t="s">
        <v>14202</v>
      </c>
      <c r="Y15" t="str">
        <f>VLOOKUP(R15,Managers!$A:$B,2,)</f>
        <v>Allen Young</v>
      </c>
      <c r="Z15" s="11">
        <f>VLOOKUP(X15,HourlyWages!$A:$B,2,0)</f>
        <v>71</v>
      </c>
      <c r="AA15">
        <v>1</v>
      </c>
    </row>
    <row r="16" spans="1:27" x14ac:dyDescent="0.3">
      <c r="A16" t="b">
        <f>COUNTIF($C$1:C16, C16)&gt;1</f>
        <v>0</v>
      </c>
      <c r="B16" t="b">
        <f>VLOOKUP(C16,Sheet3!$A:$B,2,0) &gt; 1</f>
        <v>0</v>
      </c>
      <c r="C16">
        <v>15</v>
      </c>
      <c r="D16">
        <v>70</v>
      </c>
      <c r="E16" s="4">
        <v>40529</v>
      </c>
      <c r="F16">
        <v>46</v>
      </c>
      <c r="G16" s="15">
        <f>I16*F16</f>
        <v>6900</v>
      </c>
      <c r="H16" s="9">
        <v>0.05</v>
      </c>
      <c r="I16" s="13">
        <f>VLOOKUP($U16,Pricebook!$A:$D,4,0)</f>
        <v>150</v>
      </c>
      <c r="J16" s="11">
        <f>G16*(1-H16)</f>
        <v>6555</v>
      </c>
      <c r="K16" t="s">
        <v>57</v>
      </c>
      <c r="L16" t="s">
        <v>58</v>
      </c>
      <c r="M16" t="str">
        <f>VLOOKUP($L16,Companies!$A:$G,7,)</f>
        <v>Biotechnology: Biological Products (No Diagnostic Substances)</v>
      </c>
      <c r="N16" t="str">
        <f>VLOOKUP($L16,Companies!$A:$G,6,)</f>
        <v>Health Care</v>
      </c>
      <c r="O16" s="6" t="s">
        <v>59</v>
      </c>
      <c r="P16" s="6">
        <v>11554</v>
      </c>
      <c r="Q16" t="s">
        <v>60</v>
      </c>
      <c r="R16" t="s">
        <v>61</v>
      </c>
      <c r="S16" s="4">
        <v>40534</v>
      </c>
      <c r="T16" s="7">
        <f>S16-E16</f>
        <v>5</v>
      </c>
      <c r="U16" t="s">
        <v>14210</v>
      </c>
      <c r="V16" s="6" t="s">
        <v>14257</v>
      </c>
      <c r="W16" t="s">
        <v>14258</v>
      </c>
      <c r="X16" t="s">
        <v>14190</v>
      </c>
      <c r="Y16" t="str">
        <f>VLOOKUP(R16,Managers!$A:$B,2,)</f>
        <v>Allen Young</v>
      </c>
      <c r="Z16" s="11">
        <f>VLOOKUP(X16,HourlyWages!$A:$B,2,0)</f>
        <v>67</v>
      </c>
      <c r="AA16">
        <v>1</v>
      </c>
    </row>
    <row r="17" spans="1:27" x14ac:dyDescent="0.3">
      <c r="A17" t="b">
        <f>COUNTIF($C$1:C17, C17)&gt;1</f>
        <v>0</v>
      </c>
      <c r="B17" t="b">
        <f>VLOOKUP(C17,Sheet3!$A:$B,2,0) &gt; 1</f>
        <v>0</v>
      </c>
      <c r="C17">
        <v>16</v>
      </c>
      <c r="D17">
        <v>96</v>
      </c>
      <c r="E17" s="4">
        <v>39919</v>
      </c>
      <c r="F17">
        <v>37</v>
      </c>
      <c r="G17" s="15">
        <f>I17*F17</f>
        <v>5550</v>
      </c>
      <c r="H17" s="9">
        <v>0.01</v>
      </c>
      <c r="I17" s="13">
        <f>VLOOKUP($U17,Pricebook!$A:$D,4,0)</f>
        <v>150</v>
      </c>
      <c r="J17" s="11">
        <f>G17*(1-H17)</f>
        <v>5494.5</v>
      </c>
      <c r="K17" t="s">
        <v>63</v>
      </c>
      <c r="L17" t="s">
        <v>64</v>
      </c>
      <c r="M17" t="str">
        <f>VLOOKUP($L17,Companies!$A:$G,7,)</f>
        <v>Semiconductors</v>
      </c>
      <c r="N17" t="str">
        <f>VLOOKUP($L17,Companies!$A:$G,6,)</f>
        <v>Technology</v>
      </c>
      <c r="O17" s="6" t="s">
        <v>65</v>
      </c>
      <c r="P17" s="6">
        <v>72209</v>
      </c>
      <c r="Q17" t="s">
        <v>66</v>
      </c>
      <c r="R17" t="s">
        <v>34</v>
      </c>
      <c r="S17" s="4">
        <v>39921</v>
      </c>
      <c r="T17" s="7">
        <f>S17-E17</f>
        <v>2</v>
      </c>
      <c r="U17" t="s">
        <v>14210</v>
      </c>
      <c r="V17" s="6" t="s">
        <v>14257</v>
      </c>
      <c r="W17" t="s">
        <v>14258</v>
      </c>
      <c r="X17" t="s">
        <v>14194</v>
      </c>
      <c r="Y17" t="str">
        <f>VLOOKUP(R17,Managers!$A:$B,2,)</f>
        <v>Frank Mitchell</v>
      </c>
      <c r="Z17" s="11">
        <f>VLOOKUP(X17,HourlyWages!$A:$B,2,0)</f>
        <v>71</v>
      </c>
      <c r="AA17">
        <v>1</v>
      </c>
    </row>
    <row r="18" spans="1:27" x14ac:dyDescent="0.3">
      <c r="A18" t="b">
        <f>COUNTIF($C$1:C18, C18)&gt;1</f>
        <v>0</v>
      </c>
      <c r="B18" t="b">
        <f>VLOOKUP(C18,Sheet3!$A:$B,2,0) &gt; 1</f>
        <v>0</v>
      </c>
      <c r="C18">
        <v>17</v>
      </c>
      <c r="D18">
        <v>97</v>
      </c>
      <c r="E18" s="4">
        <v>40206</v>
      </c>
      <c r="F18">
        <v>26</v>
      </c>
      <c r="G18" s="15">
        <f>I18*F18</f>
        <v>5200</v>
      </c>
      <c r="H18" s="9">
        <v>0.03</v>
      </c>
      <c r="I18" s="13">
        <f>VLOOKUP($U18,Pricebook!$A:$D,4,0)</f>
        <v>200</v>
      </c>
      <c r="J18" s="11">
        <f>G18*(1-H18)</f>
        <v>5044</v>
      </c>
      <c r="K18" t="s">
        <v>67</v>
      </c>
      <c r="L18" t="s">
        <v>68</v>
      </c>
      <c r="M18" t="str">
        <f>VLOOKUP($L18,Companies!$A:$G,7,)</f>
        <v>Other Specialty Stores</v>
      </c>
      <c r="N18" t="str">
        <f>VLOOKUP($L18,Companies!$A:$G,6,)</f>
        <v>Consumer Services</v>
      </c>
      <c r="O18" s="6" t="s">
        <v>69</v>
      </c>
      <c r="P18" s="6">
        <v>86314</v>
      </c>
      <c r="Q18" t="s">
        <v>70</v>
      </c>
      <c r="R18" t="s">
        <v>23</v>
      </c>
      <c r="S18" s="4">
        <v>40207</v>
      </c>
      <c r="T18" s="7">
        <f>S18-E18</f>
        <v>1</v>
      </c>
      <c r="U18" t="s">
        <v>14214</v>
      </c>
      <c r="V18" s="6" t="s">
        <v>14251</v>
      </c>
      <c r="W18" t="s">
        <v>14262</v>
      </c>
      <c r="X18" t="s">
        <v>14187</v>
      </c>
      <c r="Y18" t="str">
        <f>VLOOKUP(R18,Managers!$A:$B,2,)</f>
        <v>Bob Turner</v>
      </c>
      <c r="Z18" s="11">
        <f>VLOOKUP(X18,HourlyWages!$A:$B,2,0)</f>
        <v>45</v>
      </c>
      <c r="AA18">
        <v>1</v>
      </c>
    </row>
    <row r="19" spans="1:27" x14ac:dyDescent="0.3">
      <c r="A19" t="b">
        <f>COUNTIF($C$1:C19, C19)&gt;1</f>
        <v>0</v>
      </c>
      <c r="B19" t="b">
        <f>VLOOKUP(C19,Sheet3!$A:$B,2,0) &gt; 1</f>
        <v>0</v>
      </c>
      <c r="C19">
        <v>18</v>
      </c>
      <c r="D19">
        <v>129</v>
      </c>
      <c r="E19" s="4">
        <v>41231</v>
      </c>
      <c r="F19">
        <v>4</v>
      </c>
      <c r="G19" s="15">
        <f>I19*F19</f>
        <v>440</v>
      </c>
      <c r="H19" s="9">
        <v>0.09</v>
      </c>
      <c r="I19" s="13">
        <f>VLOOKUP($U19,Pricebook!$A:$D,4,0)</f>
        <v>110</v>
      </c>
      <c r="J19" s="11">
        <f>G19*(1-H19)</f>
        <v>400.40000000000003</v>
      </c>
      <c r="K19" t="s">
        <v>72</v>
      </c>
      <c r="L19" t="s">
        <v>73</v>
      </c>
      <c r="M19" t="str">
        <f>VLOOKUP($L19,Companies!$A:$G,7,)</f>
        <v>Recreational Products/Toys</v>
      </c>
      <c r="N19" t="str">
        <f>VLOOKUP($L19,Companies!$A:$G,6,)</f>
        <v>Consumer Non-Durables</v>
      </c>
      <c r="O19" s="6" t="s">
        <v>74</v>
      </c>
      <c r="P19" s="6">
        <v>73160</v>
      </c>
      <c r="Q19" t="s">
        <v>75</v>
      </c>
      <c r="R19" t="s">
        <v>16</v>
      </c>
      <c r="S19" s="4">
        <v>41240</v>
      </c>
      <c r="T19" s="7">
        <f>S19-E19</f>
        <v>9</v>
      </c>
      <c r="U19" t="s">
        <v>14215</v>
      </c>
      <c r="V19" s="6" t="s">
        <v>14251</v>
      </c>
      <c r="W19" t="s">
        <v>14263</v>
      </c>
      <c r="X19" t="s">
        <v>14187</v>
      </c>
      <c r="Y19" t="str">
        <f>VLOOKUP(R19,Managers!$A:$B,2,)</f>
        <v>Josh Martinez</v>
      </c>
      <c r="Z19" s="11">
        <f>VLOOKUP(X19,HourlyWages!$A:$B,2,0)</f>
        <v>45</v>
      </c>
      <c r="AA19">
        <v>1</v>
      </c>
    </row>
    <row r="20" spans="1:27" x14ac:dyDescent="0.3">
      <c r="A20" t="b">
        <f>COUNTIF($C$1:C20, C20)&gt;1</f>
        <v>0</v>
      </c>
      <c r="B20" t="b">
        <f>VLOOKUP(C20,Sheet3!$A:$B,2,0) &gt; 1</f>
        <v>0</v>
      </c>
      <c r="C20">
        <v>19</v>
      </c>
      <c r="D20">
        <v>130</v>
      </c>
      <c r="E20" s="4">
        <v>41036</v>
      </c>
      <c r="F20">
        <v>3</v>
      </c>
      <c r="G20" s="15">
        <f>I20*F20</f>
        <v>450</v>
      </c>
      <c r="H20" s="9">
        <v>0.05</v>
      </c>
      <c r="I20" s="13">
        <f>VLOOKUP($U20,Pricebook!$A:$D,4,0)</f>
        <v>150</v>
      </c>
      <c r="J20" s="11">
        <f>G20*(1-H20)</f>
        <v>427.5</v>
      </c>
      <c r="K20" t="s">
        <v>78</v>
      </c>
      <c r="L20" t="s">
        <v>79</v>
      </c>
      <c r="M20" t="str">
        <f>VLOOKUP($L20,Companies!$A:$G,7,)</f>
        <v>Home Furnishings</v>
      </c>
      <c r="N20" t="str">
        <f>VLOOKUP($L20,Companies!$A:$G,6,)</f>
        <v>Consumer Services</v>
      </c>
      <c r="O20" s="6" t="s">
        <v>80</v>
      </c>
      <c r="P20" s="6">
        <v>37311</v>
      </c>
      <c r="Q20" t="s">
        <v>81</v>
      </c>
      <c r="R20" t="s">
        <v>34</v>
      </c>
      <c r="S20" s="4">
        <v>41038</v>
      </c>
      <c r="T20" s="7">
        <f>S20-E20</f>
        <v>2</v>
      </c>
      <c r="U20" t="s">
        <v>14216</v>
      </c>
      <c r="V20" s="6" t="s">
        <v>14257</v>
      </c>
      <c r="W20" t="s">
        <v>14264</v>
      </c>
      <c r="X20" t="s">
        <v>14189</v>
      </c>
      <c r="Y20" t="str">
        <f>VLOOKUP(R20,Managers!$A:$B,2,)</f>
        <v>Frank Mitchell</v>
      </c>
      <c r="Z20" s="11">
        <f>VLOOKUP(X20,HourlyWages!$A:$B,2,0)</f>
        <v>62</v>
      </c>
      <c r="AA20">
        <v>1</v>
      </c>
    </row>
    <row r="21" spans="1:27" x14ac:dyDescent="0.3">
      <c r="A21" t="b">
        <f>COUNTIF($C$1:C21, C21)&gt;1</f>
        <v>0</v>
      </c>
      <c r="B21" t="b">
        <f>VLOOKUP(C21,Sheet3!$A:$B,2,0) &gt; 1</f>
        <v>0</v>
      </c>
      <c r="C21">
        <v>20</v>
      </c>
      <c r="D21">
        <v>130</v>
      </c>
      <c r="E21" s="4">
        <v>41036</v>
      </c>
      <c r="F21">
        <v>29</v>
      </c>
      <c r="G21" s="15">
        <f>I21*F21</f>
        <v>3190</v>
      </c>
      <c r="H21" s="9">
        <v>0.02</v>
      </c>
      <c r="I21" s="13">
        <f>VLOOKUP($U21,Pricebook!$A:$D,4,0)</f>
        <v>110</v>
      </c>
      <c r="J21" s="11">
        <f>G21*(1-H21)</f>
        <v>3126.2</v>
      </c>
      <c r="K21" t="s">
        <v>78</v>
      </c>
      <c r="L21" t="s">
        <v>79</v>
      </c>
      <c r="M21" t="str">
        <f>VLOOKUP($L21,Companies!$A:$G,7,)</f>
        <v>Home Furnishings</v>
      </c>
      <c r="N21" t="str">
        <f>VLOOKUP($L21,Companies!$A:$G,6,)</f>
        <v>Consumer Services</v>
      </c>
      <c r="O21" s="6" t="s">
        <v>80</v>
      </c>
      <c r="P21" s="6">
        <v>37311</v>
      </c>
      <c r="Q21" t="s">
        <v>81</v>
      </c>
      <c r="R21" t="s">
        <v>34</v>
      </c>
      <c r="S21" s="4">
        <v>41037</v>
      </c>
      <c r="T21" s="7">
        <f>S21-E21</f>
        <v>1</v>
      </c>
      <c r="U21" t="s">
        <v>14215</v>
      </c>
      <c r="V21" s="6" t="s">
        <v>14251</v>
      </c>
      <c r="W21" t="s">
        <v>14263</v>
      </c>
      <c r="X21" t="s">
        <v>14185</v>
      </c>
      <c r="Y21" t="str">
        <f>VLOOKUP(R21,Managers!$A:$B,2,)</f>
        <v>Frank Mitchell</v>
      </c>
      <c r="Z21" s="11">
        <f>VLOOKUP(X21,HourlyWages!$A:$B,2,0)</f>
        <v>70</v>
      </c>
      <c r="AA21">
        <v>1</v>
      </c>
    </row>
    <row r="22" spans="1:27" x14ac:dyDescent="0.3">
      <c r="A22" t="b">
        <f>COUNTIF($C$1:C22, C22)&gt;1</f>
        <v>0</v>
      </c>
      <c r="B22" t="b">
        <f>VLOOKUP(C22,Sheet3!$A:$B,2,0) &gt; 1</f>
        <v>0</v>
      </c>
      <c r="C22">
        <v>21</v>
      </c>
      <c r="D22">
        <v>130</v>
      </c>
      <c r="E22" s="4">
        <v>41036</v>
      </c>
      <c r="F22">
        <v>23</v>
      </c>
      <c r="G22" s="15">
        <f>I22*F22</f>
        <v>4600</v>
      </c>
      <c r="H22" s="9">
        <v>0.05</v>
      </c>
      <c r="I22" s="13">
        <f>VLOOKUP($U22,Pricebook!$A:$D,4,0)</f>
        <v>200</v>
      </c>
      <c r="J22" s="11">
        <f>G22*(1-H22)</f>
        <v>4370</v>
      </c>
      <c r="K22" t="s">
        <v>78</v>
      </c>
      <c r="L22" t="s">
        <v>79</v>
      </c>
      <c r="M22" t="str">
        <f>VLOOKUP($L22,Companies!$A:$G,7,)</f>
        <v>Home Furnishings</v>
      </c>
      <c r="N22" t="str">
        <f>VLOOKUP($L22,Companies!$A:$G,6,)</f>
        <v>Consumer Services</v>
      </c>
      <c r="O22" s="6" t="s">
        <v>80</v>
      </c>
      <c r="P22" s="6">
        <v>37311</v>
      </c>
      <c r="Q22" t="s">
        <v>81</v>
      </c>
      <c r="R22" t="s">
        <v>34</v>
      </c>
      <c r="S22" s="4">
        <v>41039</v>
      </c>
      <c r="T22" s="7">
        <f>S22-E22</f>
        <v>3</v>
      </c>
      <c r="U22" t="s">
        <v>14206</v>
      </c>
      <c r="V22" s="6" t="s">
        <v>14251</v>
      </c>
      <c r="W22" t="s">
        <v>14252</v>
      </c>
      <c r="X22" t="s">
        <v>14203</v>
      </c>
      <c r="Y22" t="str">
        <f>VLOOKUP(R22,Managers!$A:$B,2,)</f>
        <v>Frank Mitchell</v>
      </c>
      <c r="Z22" s="11">
        <f>VLOOKUP(X22,HourlyWages!$A:$B,2,0)</f>
        <v>62</v>
      </c>
      <c r="AA22">
        <v>1</v>
      </c>
    </row>
    <row r="23" spans="1:27" x14ac:dyDescent="0.3">
      <c r="A23" t="b">
        <f>COUNTIF($C$1:C23, C23)&gt;1</f>
        <v>0</v>
      </c>
      <c r="B23" t="b">
        <f>VLOOKUP(C23,Sheet3!$A:$B,2,0) &gt; 1</f>
        <v>0</v>
      </c>
      <c r="C23">
        <v>22</v>
      </c>
      <c r="D23">
        <v>132</v>
      </c>
      <c r="E23" s="4">
        <v>40339</v>
      </c>
      <c r="F23">
        <v>27</v>
      </c>
      <c r="G23" s="15">
        <f>I23*F23</f>
        <v>4050</v>
      </c>
      <c r="H23" s="9">
        <v>0.03</v>
      </c>
      <c r="I23" s="13">
        <f>VLOOKUP($U23,Pricebook!$A:$D,4,0)</f>
        <v>150</v>
      </c>
      <c r="J23" s="11">
        <f>G23*(1-H23)</f>
        <v>3928.5</v>
      </c>
      <c r="K23" t="s">
        <v>83</v>
      </c>
      <c r="L23" t="s">
        <v>84</v>
      </c>
      <c r="M23" t="str">
        <f>VLOOKUP($L23,Companies!$A:$G,7,)</f>
        <v>Packaged Foods</v>
      </c>
      <c r="N23" t="str">
        <f>VLOOKUP($L23,Companies!$A:$G,6,)</f>
        <v>Consumer Non-Durables</v>
      </c>
      <c r="O23" s="6" t="s">
        <v>85</v>
      </c>
      <c r="P23" s="6" t="s">
        <v>86</v>
      </c>
      <c r="Q23" t="s">
        <v>87</v>
      </c>
      <c r="R23" t="s">
        <v>61</v>
      </c>
      <c r="S23" s="4">
        <v>40340</v>
      </c>
      <c r="T23" s="7">
        <f>S23-E23</f>
        <v>1</v>
      </c>
      <c r="U23" t="s">
        <v>14210</v>
      </c>
      <c r="V23" s="6" t="s">
        <v>14257</v>
      </c>
      <c r="W23" t="s">
        <v>14258</v>
      </c>
      <c r="X23" t="s">
        <v>14184</v>
      </c>
      <c r="Y23" t="str">
        <f>VLOOKUP(R23,Managers!$A:$B,2,)</f>
        <v>Allen Young</v>
      </c>
      <c r="Z23" s="11">
        <f>VLOOKUP(X23,HourlyWages!$A:$B,2,0)</f>
        <v>50</v>
      </c>
      <c r="AA23">
        <v>1</v>
      </c>
    </row>
    <row r="24" spans="1:27" x14ac:dyDescent="0.3">
      <c r="A24" t="b">
        <f>COUNTIF($C$1:C24, C24)&gt;1</f>
        <v>0</v>
      </c>
      <c r="B24" t="b">
        <f>VLOOKUP(C24,Sheet3!$A:$B,2,0) &gt; 1</f>
        <v>0</v>
      </c>
      <c r="C24">
        <v>23</v>
      </c>
      <c r="D24">
        <v>132</v>
      </c>
      <c r="E24" s="4">
        <v>40339</v>
      </c>
      <c r="F24">
        <v>30</v>
      </c>
      <c r="G24" s="15">
        <f>I24*F24</f>
        <v>3750</v>
      </c>
      <c r="H24" s="9">
        <v>0.05</v>
      </c>
      <c r="I24" s="13">
        <f>VLOOKUP($U24,Pricebook!$A:$D,4,0)</f>
        <v>125</v>
      </c>
      <c r="J24" s="11">
        <f>G24*(1-H24)</f>
        <v>3562.5</v>
      </c>
      <c r="K24" t="s">
        <v>83</v>
      </c>
      <c r="L24" t="s">
        <v>84</v>
      </c>
      <c r="M24" t="str">
        <f>VLOOKUP($L24,Companies!$A:$G,7,)</f>
        <v>Packaged Foods</v>
      </c>
      <c r="N24" t="str">
        <f>VLOOKUP($L24,Companies!$A:$G,6,)</f>
        <v>Consumer Non-Durables</v>
      </c>
      <c r="O24" s="6" t="s">
        <v>89</v>
      </c>
      <c r="P24" s="6" t="s">
        <v>90</v>
      </c>
      <c r="Q24" t="s">
        <v>91</v>
      </c>
      <c r="R24" t="s">
        <v>61</v>
      </c>
      <c r="S24" s="4">
        <v>40342</v>
      </c>
      <c r="T24" s="7">
        <f>S24-E24</f>
        <v>3</v>
      </c>
      <c r="U24" t="s">
        <v>14217</v>
      </c>
      <c r="V24" s="6" t="s">
        <v>14254</v>
      </c>
      <c r="W24" t="s">
        <v>14265</v>
      </c>
      <c r="X24" t="s">
        <v>14191</v>
      </c>
      <c r="Y24" t="str">
        <f>VLOOKUP(R24,Managers!$A:$B,2,)</f>
        <v>Allen Young</v>
      </c>
      <c r="Z24" s="11">
        <f>VLOOKUP(X24,HourlyWages!$A:$B,2,0)</f>
        <v>60</v>
      </c>
      <c r="AA24">
        <v>1</v>
      </c>
    </row>
    <row r="25" spans="1:27" x14ac:dyDescent="0.3">
      <c r="A25" t="b">
        <f>COUNTIF($C$1:C25, C25)&gt;1</f>
        <v>0</v>
      </c>
      <c r="B25" t="b">
        <f>VLOOKUP(C25,Sheet3!$A:$B,2,0) &gt; 1</f>
        <v>0</v>
      </c>
      <c r="C25">
        <v>24</v>
      </c>
      <c r="D25">
        <v>134</v>
      </c>
      <c r="E25" s="4">
        <v>41029</v>
      </c>
      <c r="F25">
        <v>11</v>
      </c>
      <c r="G25" s="15">
        <f>I25*F25</f>
        <v>2200</v>
      </c>
      <c r="H25" s="9">
        <v>0.01</v>
      </c>
      <c r="I25" s="13">
        <f>VLOOKUP($U25,Pricebook!$A:$D,4,0)</f>
        <v>200</v>
      </c>
      <c r="J25" s="11">
        <f>G25*(1-H25)</f>
        <v>2178</v>
      </c>
      <c r="K25" t="s">
        <v>92</v>
      </c>
      <c r="L25" t="s">
        <v>93</v>
      </c>
      <c r="M25" t="str">
        <f>VLOOKUP($L25,Companies!$A:$G,7,)</f>
        <v>Television Services</v>
      </c>
      <c r="N25" t="str">
        <f>VLOOKUP($L25,Companies!$A:$G,6,)</f>
        <v>Consumer Services</v>
      </c>
      <c r="O25" s="6" t="s">
        <v>94</v>
      </c>
      <c r="P25" s="6">
        <v>53005</v>
      </c>
      <c r="Q25" t="s">
        <v>95</v>
      </c>
      <c r="R25" t="s">
        <v>16</v>
      </c>
      <c r="S25" s="4">
        <v>41031</v>
      </c>
      <c r="T25" s="7">
        <f>S25-E25</f>
        <v>2</v>
      </c>
      <c r="U25" t="s">
        <v>14206</v>
      </c>
      <c r="V25" s="6" t="s">
        <v>14251</v>
      </c>
      <c r="W25" t="s">
        <v>14252</v>
      </c>
      <c r="X25" t="s">
        <v>14193</v>
      </c>
      <c r="Y25" t="str">
        <f>VLOOKUP(R25,Managers!$A:$B,2,)</f>
        <v>Josh Martinez</v>
      </c>
      <c r="Z25" s="11">
        <f>VLOOKUP(X25,HourlyWages!$A:$B,2,0)</f>
        <v>57</v>
      </c>
      <c r="AA25">
        <v>1</v>
      </c>
    </row>
    <row r="26" spans="1:27" x14ac:dyDescent="0.3">
      <c r="A26" t="b">
        <f>COUNTIF($C$1:C26, C26)&gt;1</f>
        <v>0</v>
      </c>
      <c r="B26" t="b">
        <f>VLOOKUP(C26,Sheet3!$A:$B,2,0) &gt; 1</f>
        <v>0</v>
      </c>
      <c r="C26">
        <v>25</v>
      </c>
      <c r="D26">
        <v>135</v>
      </c>
      <c r="E26" s="4">
        <v>40836</v>
      </c>
      <c r="F26">
        <v>25</v>
      </c>
      <c r="G26" s="15">
        <f>I26*F26</f>
        <v>3750</v>
      </c>
      <c r="H26" s="9">
        <v>0.09</v>
      </c>
      <c r="I26" s="13">
        <f>VLOOKUP($U26,Pricebook!$A:$D,4,0)</f>
        <v>150</v>
      </c>
      <c r="J26" s="11">
        <f>G26*(1-H26)</f>
        <v>3412.5</v>
      </c>
      <c r="K26" t="s">
        <v>96</v>
      </c>
      <c r="L26" t="s">
        <v>84</v>
      </c>
      <c r="M26" t="str">
        <f>VLOOKUP($L26,Companies!$A:$G,7,)</f>
        <v>Packaged Foods</v>
      </c>
      <c r="N26" t="str">
        <f>VLOOKUP($L26,Companies!$A:$G,6,)</f>
        <v>Consumer Non-Durables</v>
      </c>
      <c r="O26" s="6" t="s">
        <v>97</v>
      </c>
      <c r="P26" s="6">
        <v>12180</v>
      </c>
      <c r="Q26" t="s">
        <v>60</v>
      </c>
      <c r="R26" t="s">
        <v>61</v>
      </c>
      <c r="S26" s="4">
        <v>40838</v>
      </c>
      <c r="T26" s="7">
        <f>S26-E26</f>
        <v>2</v>
      </c>
      <c r="U26" t="s">
        <v>14211</v>
      </c>
      <c r="V26" s="6" t="s">
        <v>14257</v>
      </c>
      <c r="W26" t="s">
        <v>14259</v>
      </c>
      <c r="X26" t="s">
        <v>14203</v>
      </c>
      <c r="Y26" t="str">
        <f>VLOOKUP(R26,Managers!$A:$B,2,)</f>
        <v>Allen Young</v>
      </c>
      <c r="Z26" s="11">
        <f>VLOOKUP(X26,HourlyWages!$A:$B,2,0)</f>
        <v>62</v>
      </c>
      <c r="AA26">
        <v>1</v>
      </c>
    </row>
    <row r="27" spans="1:27" x14ac:dyDescent="0.3">
      <c r="A27" t="b">
        <f>COUNTIF($C$1:C27, C27)&gt;1</f>
        <v>0</v>
      </c>
      <c r="B27" t="b">
        <f>VLOOKUP(C27,Sheet3!$A:$B,2,0) &gt; 1</f>
        <v>0</v>
      </c>
      <c r="C27">
        <v>26</v>
      </c>
      <c r="D27">
        <v>166</v>
      </c>
      <c r="E27" s="4">
        <v>40797</v>
      </c>
      <c r="F27">
        <v>10</v>
      </c>
      <c r="G27" s="15">
        <f>I27*F27</f>
        <v>1500</v>
      </c>
      <c r="H27" s="9">
        <v>0.02</v>
      </c>
      <c r="I27" s="13">
        <f>VLOOKUP($U27,Pricebook!$A:$D,4,0)</f>
        <v>150</v>
      </c>
      <c r="J27" s="11">
        <f>G27*(1-H27)</f>
        <v>1470</v>
      </c>
      <c r="K27" t="s">
        <v>98</v>
      </c>
      <c r="L27" t="s">
        <v>99</v>
      </c>
      <c r="M27" t="str">
        <f>VLOOKUP($L27,Companies!$A:$G,7,)</f>
        <v>Television Services</v>
      </c>
      <c r="N27" t="str">
        <f>VLOOKUP($L27,Companies!$A:$G,6,)</f>
        <v>Consumer Services</v>
      </c>
      <c r="O27" s="6" t="s">
        <v>100</v>
      </c>
      <c r="P27" s="6">
        <v>33319</v>
      </c>
      <c r="Q27" t="s">
        <v>101</v>
      </c>
      <c r="R27" t="s">
        <v>34</v>
      </c>
      <c r="S27" s="4">
        <v>40799</v>
      </c>
      <c r="T27" s="7">
        <f>S27-E27</f>
        <v>2</v>
      </c>
      <c r="U27" t="s">
        <v>14210</v>
      </c>
      <c r="V27" s="6" t="s">
        <v>14257</v>
      </c>
      <c r="W27" t="s">
        <v>14258</v>
      </c>
      <c r="X27" t="s">
        <v>14192</v>
      </c>
      <c r="Y27" t="str">
        <f>VLOOKUP(R27,Managers!$A:$B,2,)</f>
        <v>Frank Mitchell</v>
      </c>
      <c r="Z27" s="11">
        <f>VLOOKUP(X27,HourlyWages!$A:$B,2,0)</f>
        <v>75</v>
      </c>
      <c r="AA27">
        <v>1</v>
      </c>
    </row>
    <row r="28" spans="1:27" x14ac:dyDescent="0.3">
      <c r="A28" t="b">
        <f>COUNTIF($C$1:C28, C28)&gt;1</f>
        <v>0</v>
      </c>
      <c r="B28" t="b">
        <f>VLOOKUP(C28,Sheet3!$A:$B,2,0) &gt; 1</f>
        <v>0</v>
      </c>
      <c r="C28">
        <v>27</v>
      </c>
      <c r="D28">
        <v>193</v>
      </c>
      <c r="E28" s="4">
        <v>40397</v>
      </c>
      <c r="F28">
        <v>14</v>
      </c>
      <c r="G28" s="15">
        <f>I28*F28</f>
        <v>2800</v>
      </c>
      <c r="H28" s="9">
        <v>0.06</v>
      </c>
      <c r="I28" s="13">
        <f>VLOOKUP($U28,Pricebook!$A:$D,4,0)</f>
        <v>200</v>
      </c>
      <c r="J28" s="11">
        <f>G28*(1-H28)</f>
        <v>2632</v>
      </c>
      <c r="K28" t="s">
        <v>102</v>
      </c>
      <c r="L28" t="s">
        <v>103</v>
      </c>
      <c r="M28" t="str">
        <f>VLOOKUP($L28,Companies!$A:$G,7,)</f>
        <v>Computer Software: Programming, Data Processing</v>
      </c>
      <c r="N28" t="str">
        <f>VLOOKUP($L28,Companies!$A:$G,6,)</f>
        <v>Technology</v>
      </c>
      <c r="O28" s="6" t="s">
        <v>104</v>
      </c>
      <c r="P28" s="6" t="s">
        <v>105</v>
      </c>
      <c r="Q28" t="s">
        <v>60</v>
      </c>
      <c r="R28" t="s">
        <v>61</v>
      </c>
      <c r="S28" s="4">
        <v>40399</v>
      </c>
      <c r="T28" s="7">
        <f>S28-E28</f>
        <v>2</v>
      </c>
      <c r="U28" t="s">
        <v>14206</v>
      </c>
      <c r="V28" s="6" t="s">
        <v>14251</v>
      </c>
      <c r="W28" t="s">
        <v>14252</v>
      </c>
      <c r="X28" t="s">
        <v>14191</v>
      </c>
      <c r="Y28" t="str">
        <f>VLOOKUP(R28,Managers!$A:$B,2,)</f>
        <v>Allen Young</v>
      </c>
      <c r="Z28" s="11">
        <f>VLOOKUP(X28,HourlyWages!$A:$B,2,0)</f>
        <v>60</v>
      </c>
      <c r="AA28">
        <v>1</v>
      </c>
    </row>
    <row r="29" spans="1:27" x14ac:dyDescent="0.3">
      <c r="A29" t="b">
        <f>COUNTIF($C$1:C29, C29)&gt;1</f>
        <v>0</v>
      </c>
      <c r="B29" t="b">
        <f>VLOOKUP(C29,Sheet3!$A:$B,2,0) &gt; 1</f>
        <v>0</v>
      </c>
      <c r="C29">
        <v>28</v>
      </c>
      <c r="D29">
        <v>194</v>
      </c>
      <c r="E29" s="4">
        <v>41003</v>
      </c>
      <c r="F29">
        <v>49</v>
      </c>
      <c r="G29" s="15">
        <f>I29*F29</f>
        <v>6125</v>
      </c>
      <c r="H29" s="9">
        <v>0.1</v>
      </c>
      <c r="I29" s="13">
        <f>VLOOKUP($U29,Pricebook!$A:$D,4,0)</f>
        <v>125</v>
      </c>
      <c r="J29" s="11">
        <f>G29*(1-H29)</f>
        <v>5512.5</v>
      </c>
      <c r="K29" t="s">
        <v>107</v>
      </c>
      <c r="L29" t="s">
        <v>108</v>
      </c>
      <c r="M29" t="str">
        <f>VLOOKUP($L29,Companies!$A:$G,7,)</f>
        <v>Broadcasting</v>
      </c>
      <c r="N29" t="str">
        <f>VLOOKUP($L29,Companies!$A:$G,6,)</f>
        <v>Consumer Services</v>
      </c>
      <c r="O29" s="6" t="s">
        <v>109</v>
      </c>
      <c r="P29" s="6">
        <v>97068</v>
      </c>
      <c r="Q29" t="s">
        <v>43</v>
      </c>
      <c r="R29" t="s">
        <v>23</v>
      </c>
      <c r="S29" s="4">
        <v>41005</v>
      </c>
      <c r="T29" s="7">
        <f>S29-E29</f>
        <v>2</v>
      </c>
      <c r="U29" t="s">
        <v>14208</v>
      </c>
      <c r="V29" s="6" t="s">
        <v>14254</v>
      </c>
      <c r="W29" t="s">
        <v>14255</v>
      </c>
      <c r="X29" t="s">
        <v>14201</v>
      </c>
      <c r="Y29" t="str">
        <f>VLOOKUP(R29,Managers!$A:$B,2,)</f>
        <v>Bob Turner</v>
      </c>
      <c r="Z29" s="11">
        <f>VLOOKUP(X29,HourlyWages!$A:$B,2,0)</f>
        <v>53</v>
      </c>
      <c r="AA29">
        <v>1</v>
      </c>
    </row>
    <row r="30" spans="1:27" x14ac:dyDescent="0.3">
      <c r="A30" t="b">
        <f>COUNTIF($C$1:C30, C30)&gt;1</f>
        <v>0</v>
      </c>
      <c r="B30" t="b">
        <f>VLOOKUP(C30,Sheet3!$A:$B,2,0) &gt; 1</f>
        <v>0</v>
      </c>
      <c r="C30">
        <v>29</v>
      </c>
      <c r="D30">
        <v>194</v>
      </c>
      <c r="E30" s="4">
        <v>41003</v>
      </c>
      <c r="F30">
        <v>6</v>
      </c>
      <c r="G30" s="15">
        <f>I30*F30</f>
        <v>840</v>
      </c>
      <c r="H30" s="9">
        <v>0.04</v>
      </c>
      <c r="I30" s="13">
        <f>VLOOKUP($U30,Pricebook!$A:$D,4,0)</f>
        <v>140</v>
      </c>
      <c r="J30" s="11">
        <f>G30*(1-H30)</f>
        <v>806.4</v>
      </c>
      <c r="K30" t="s">
        <v>107</v>
      </c>
      <c r="L30" t="s">
        <v>108</v>
      </c>
      <c r="M30" t="str">
        <f>VLOOKUP($L30,Companies!$A:$G,7,)</f>
        <v>Broadcasting</v>
      </c>
      <c r="N30" t="str">
        <f>VLOOKUP($L30,Companies!$A:$G,6,)</f>
        <v>Consumer Services</v>
      </c>
      <c r="O30" s="6" t="s">
        <v>109</v>
      </c>
      <c r="P30" s="6">
        <v>97068</v>
      </c>
      <c r="Q30" t="s">
        <v>43</v>
      </c>
      <c r="R30" t="s">
        <v>23</v>
      </c>
      <c r="S30" s="4">
        <v>41005</v>
      </c>
      <c r="T30" s="7">
        <f>S30-E30</f>
        <v>2</v>
      </c>
      <c r="U30" t="s">
        <v>14207</v>
      </c>
      <c r="V30" s="6" t="s">
        <v>14251</v>
      </c>
      <c r="W30" t="s">
        <v>14253</v>
      </c>
      <c r="X30" t="s">
        <v>14186</v>
      </c>
      <c r="Y30" t="str">
        <f>VLOOKUP(R30,Managers!$A:$B,2,)</f>
        <v>Bob Turner</v>
      </c>
      <c r="Z30" s="11">
        <f>VLOOKUP(X30,HourlyWages!$A:$B,2,0)</f>
        <v>67</v>
      </c>
      <c r="AA30">
        <v>1</v>
      </c>
    </row>
    <row r="31" spans="1:27" x14ac:dyDescent="0.3">
      <c r="A31" t="b">
        <f>COUNTIF($C$1:C31, C31)&gt;1</f>
        <v>0</v>
      </c>
      <c r="B31" t="b">
        <f>VLOOKUP(C31,Sheet3!$A:$B,2,0) &gt; 1</f>
        <v>0</v>
      </c>
      <c r="C31">
        <v>30</v>
      </c>
      <c r="D31">
        <v>195</v>
      </c>
      <c r="E31" s="4">
        <v>40539</v>
      </c>
      <c r="F31">
        <v>34</v>
      </c>
      <c r="G31" s="15">
        <f>I31*F31</f>
        <v>4080</v>
      </c>
      <c r="H31" s="9">
        <v>0.03</v>
      </c>
      <c r="I31" s="13">
        <f>VLOOKUP($U31,Pricebook!$A:$D,4,0)</f>
        <v>120</v>
      </c>
      <c r="J31" s="11">
        <f>G31*(1-H31)</f>
        <v>3957.6</v>
      </c>
      <c r="K31" t="s">
        <v>111</v>
      </c>
      <c r="L31" t="s">
        <v>112</v>
      </c>
      <c r="M31" t="str">
        <f>VLOOKUP($L31,Companies!$A:$G,7,)</f>
        <v>Telecommunications Equipment</v>
      </c>
      <c r="N31" t="str">
        <f>VLOOKUP($L31,Companies!$A:$G,6,)</f>
        <v>Public Utilities</v>
      </c>
      <c r="O31" s="6" t="s">
        <v>113</v>
      </c>
      <c r="P31" s="6">
        <v>90805</v>
      </c>
      <c r="Q31" t="s">
        <v>114</v>
      </c>
      <c r="R31" t="s">
        <v>23</v>
      </c>
      <c r="S31" s="4">
        <v>40541</v>
      </c>
      <c r="T31" s="7">
        <f>S31-E31</f>
        <v>2</v>
      </c>
      <c r="U31" t="s">
        <v>14212</v>
      </c>
      <c r="V31" s="6" t="s">
        <v>14251</v>
      </c>
      <c r="W31" t="s">
        <v>14260</v>
      </c>
      <c r="X31" t="s">
        <v>14191</v>
      </c>
      <c r="Y31" t="str">
        <f>VLOOKUP(R31,Managers!$A:$B,2,)</f>
        <v>Bob Turner</v>
      </c>
      <c r="Z31" s="11">
        <f>VLOOKUP(X31,HourlyWages!$A:$B,2,0)</f>
        <v>60</v>
      </c>
      <c r="AA31">
        <v>1</v>
      </c>
    </row>
    <row r="32" spans="1:27" x14ac:dyDescent="0.3">
      <c r="A32" t="b">
        <f>COUNTIF($C$1:C32, C32)&gt;1</f>
        <v>0</v>
      </c>
      <c r="B32" t="b">
        <f>VLOOKUP(C32,Sheet3!$A:$B,2,0) &gt; 1</f>
        <v>0</v>
      </c>
      <c r="C32">
        <v>31</v>
      </c>
      <c r="D32">
        <v>197</v>
      </c>
      <c r="E32" s="4">
        <v>40639</v>
      </c>
      <c r="F32">
        <v>23</v>
      </c>
      <c r="G32" s="15">
        <f>I32*F32</f>
        <v>3220</v>
      </c>
      <c r="H32" s="9">
        <v>0.01</v>
      </c>
      <c r="I32" s="13">
        <f>VLOOKUP($U32,Pricebook!$A:$D,4,0)</f>
        <v>140</v>
      </c>
      <c r="J32" s="11">
        <f>G32*(1-H32)</f>
        <v>3187.8</v>
      </c>
      <c r="K32" t="s">
        <v>117</v>
      </c>
      <c r="L32" t="s">
        <v>118</v>
      </c>
      <c r="M32" t="str">
        <f>VLOOKUP($L32,Companies!$A:$G,7,)</f>
        <v>Computer Software: Prepackaged Software</v>
      </c>
      <c r="N32" t="str">
        <f>VLOOKUP($L32,Companies!$A:$G,6,)</f>
        <v>Technology</v>
      </c>
      <c r="O32" s="6" t="s">
        <v>119</v>
      </c>
      <c r="P32" s="6">
        <v>33023</v>
      </c>
      <c r="Q32" t="s">
        <v>101</v>
      </c>
      <c r="R32" t="s">
        <v>34</v>
      </c>
      <c r="S32" s="4">
        <v>40641</v>
      </c>
      <c r="T32" s="7">
        <f>S32-E32</f>
        <v>2</v>
      </c>
      <c r="U32" t="s">
        <v>14207</v>
      </c>
      <c r="V32" s="6" t="s">
        <v>14251</v>
      </c>
      <c r="W32" t="s">
        <v>14253</v>
      </c>
      <c r="X32" t="s">
        <v>14197</v>
      </c>
      <c r="Y32" t="str">
        <f>VLOOKUP(R32,Managers!$A:$B,2,)</f>
        <v>Frank Mitchell</v>
      </c>
      <c r="Z32" s="11">
        <f>VLOOKUP(X32,HourlyWages!$A:$B,2,0)</f>
        <v>71</v>
      </c>
      <c r="AA32">
        <v>1</v>
      </c>
    </row>
    <row r="33" spans="1:27" x14ac:dyDescent="0.3">
      <c r="A33" t="b">
        <f>COUNTIF($C$1:C33, C33)&gt;1</f>
        <v>0</v>
      </c>
      <c r="B33" t="b">
        <f>VLOOKUP(C33,Sheet3!$A:$B,2,0) &gt; 1</f>
        <v>0</v>
      </c>
      <c r="C33">
        <v>32</v>
      </c>
      <c r="D33">
        <v>224</v>
      </c>
      <c r="E33" s="4">
        <v>39981</v>
      </c>
      <c r="F33">
        <v>25</v>
      </c>
      <c r="G33" s="15">
        <f>I33*F33</f>
        <v>3125</v>
      </c>
      <c r="H33" s="9">
        <v>0.09</v>
      </c>
      <c r="I33" s="13">
        <f>VLOOKUP($U33,Pricebook!$A:$D,4,0)</f>
        <v>125</v>
      </c>
      <c r="J33" s="11">
        <f>G33*(1-H33)</f>
        <v>2843.75</v>
      </c>
      <c r="K33" t="s">
        <v>120</v>
      </c>
      <c r="L33" t="s">
        <v>121</v>
      </c>
      <c r="M33" t="str">
        <f>VLOOKUP($L33,Companies!$A:$G,7,)</f>
        <v>Consumer Electronics/Video Chains</v>
      </c>
      <c r="N33" t="str">
        <f>VLOOKUP($L33,Companies!$A:$G,6,)</f>
        <v>Consumer Services</v>
      </c>
      <c r="O33" s="6" t="s">
        <v>122</v>
      </c>
      <c r="P33" s="6">
        <v>91945</v>
      </c>
      <c r="Q33" t="s">
        <v>114</v>
      </c>
      <c r="R33" t="s">
        <v>23</v>
      </c>
      <c r="S33" s="4">
        <v>39982</v>
      </c>
      <c r="T33" s="7">
        <f>S33-E33</f>
        <v>1</v>
      </c>
      <c r="U33" t="s">
        <v>14208</v>
      </c>
      <c r="V33" s="6" t="s">
        <v>14254</v>
      </c>
      <c r="W33" t="s">
        <v>14255</v>
      </c>
      <c r="X33" t="s">
        <v>14198</v>
      </c>
      <c r="Y33" t="str">
        <f>VLOOKUP(R33,Managers!$A:$B,2,)</f>
        <v>Bob Turner</v>
      </c>
      <c r="Z33" s="11">
        <f>VLOOKUP(X33,HourlyWages!$A:$B,2,0)</f>
        <v>51</v>
      </c>
      <c r="AA33">
        <v>1</v>
      </c>
    </row>
    <row r="34" spans="1:27" x14ac:dyDescent="0.3">
      <c r="A34" t="b">
        <f>COUNTIF($C$1:C34, C34)&gt;1</f>
        <v>0</v>
      </c>
      <c r="B34" t="b">
        <f>VLOOKUP(C34,Sheet3!$A:$B,2,0) &gt; 1</f>
        <v>0</v>
      </c>
      <c r="C34">
        <v>33</v>
      </c>
      <c r="D34">
        <v>224</v>
      </c>
      <c r="E34" s="4">
        <v>39981</v>
      </c>
      <c r="F34">
        <v>44</v>
      </c>
      <c r="G34" s="15">
        <f>I34*F34</f>
        <v>4840</v>
      </c>
      <c r="H34" s="9">
        <v>0.04</v>
      </c>
      <c r="I34" s="13">
        <f>VLOOKUP($U34,Pricebook!$A:$D,4,0)</f>
        <v>110</v>
      </c>
      <c r="J34" s="11">
        <f>G34*(1-H34)</f>
        <v>4646.3999999999996</v>
      </c>
      <c r="K34" t="s">
        <v>120</v>
      </c>
      <c r="L34" t="s">
        <v>121</v>
      </c>
      <c r="M34" t="str">
        <f>VLOOKUP($L34,Companies!$A:$G,7,)</f>
        <v>Consumer Electronics/Video Chains</v>
      </c>
      <c r="N34" t="str">
        <f>VLOOKUP($L34,Companies!$A:$G,6,)</f>
        <v>Consumer Services</v>
      </c>
      <c r="O34" s="6" t="s">
        <v>122</v>
      </c>
      <c r="P34" s="6">
        <v>91945</v>
      </c>
      <c r="Q34" t="s">
        <v>114</v>
      </c>
      <c r="R34" t="s">
        <v>23</v>
      </c>
      <c r="S34" s="4">
        <v>39982</v>
      </c>
      <c r="T34" s="7">
        <f>S34-E34</f>
        <v>1</v>
      </c>
      <c r="U34" t="s">
        <v>14215</v>
      </c>
      <c r="V34" s="6" t="s">
        <v>14251</v>
      </c>
      <c r="W34" t="s">
        <v>14263</v>
      </c>
      <c r="X34" t="s">
        <v>14196</v>
      </c>
      <c r="Y34" t="str">
        <f>VLOOKUP(R34,Managers!$A:$B,2,)</f>
        <v>Bob Turner</v>
      </c>
      <c r="Z34" s="11">
        <f>VLOOKUP(X34,HourlyWages!$A:$B,2,0)</f>
        <v>58</v>
      </c>
      <c r="AA34">
        <v>1</v>
      </c>
    </row>
    <row r="35" spans="1:27" x14ac:dyDescent="0.3">
      <c r="A35" t="b">
        <f>COUNTIF($C$1:C35, C35)&gt;1</f>
        <v>0</v>
      </c>
      <c r="B35" t="b">
        <f>VLOOKUP(C35,Sheet3!$A:$B,2,0) &gt; 1</f>
        <v>0</v>
      </c>
      <c r="C35">
        <v>34</v>
      </c>
      <c r="D35">
        <v>224</v>
      </c>
      <c r="E35" s="4">
        <v>39981</v>
      </c>
      <c r="F35">
        <v>33</v>
      </c>
      <c r="G35" s="15">
        <f>I35*F35</f>
        <v>6600</v>
      </c>
      <c r="H35" s="9">
        <v>0.04</v>
      </c>
      <c r="I35" s="13">
        <f>VLOOKUP($U35,Pricebook!$A:$D,4,0)</f>
        <v>200</v>
      </c>
      <c r="J35" s="11">
        <f>G35*(1-H35)</f>
        <v>6336</v>
      </c>
      <c r="K35" t="s">
        <v>120</v>
      </c>
      <c r="L35" t="s">
        <v>121</v>
      </c>
      <c r="M35" t="str">
        <f>VLOOKUP($L35,Companies!$A:$G,7,)</f>
        <v>Consumer Electronics/Video Chains</v>
      </c>
      <c r="N35" t="str">
        <f>VLOOKUP($L35,Companies!$A:$G,6,)</f>
        <v>Consumer Services</v>
      </c>
      <c r="O35" s="6" t="s">
        <v>122</v>
      </c>
      <c r="P35" s="6">
        <v>91945</v>
      </c>
      <c r="Q35" t="s">
        <v>114</v>
      </c>
      <c r="R35" t="s">
        <v>23</v>
      </c>
      <c r="S35" s="4">
        <v>39982</v>
      </c>
      <c r="T35" s="7">
        <f>S35-E35</f>
        <v>1</v>
      </c>
      <c r="U35" t="s">
        <v>14206</v>
      </c>
      <c r="V35" s="6" t="s">
        <v>14251</v>
      </c>
      <c r="W35" t="s">
        <v>14252</v>
      </c>
      <c r="X35" t="s">
        <v>14190</v>
      </c>
      <c r="Y35" t="str">
        <f>VLOOKUP(R35,Managers!$A:$B,2,)</f>
        <v>Bob Turner</v>
      </c>
      <c r="Z35" s="11">
        <f>VLOOKUP(X35,HourlyWages!$A:$B,2,0)</f>
        <v>67</v>
      </c>
      <c r="AA35">
        <v>1</v>
      </c>
    </row>
    <row r="36" spans="1:27" x14ac:dyDescent="0.3">
      <c r="A36" t="b">
        <f>COUNTIF($C$1:C36, C36)&gt;1</f>
        <v>0</v>
      </c>
      <c r="B36" t="b">
        <f>VLOOKUP(C36,Sheet3!$A:$B,2,0) &gt; 1</f>
        <v>0</v>
      </c>
      <c r="C36">
        <v>35</v>
      </c>
      <c r="D36">
        <v>225</v>
      </c>
      <c r="E36" s="4">
        <v>40687</v>
      </c>
      <c r="F36">
        <v>24</v>
      </c>
      <c r="G36" s="15">
        <f>I36*F36</f>
        <v>2880</v>
      </c>
      <c r="H36" s="9">
        <v>0.06</v>
      </c>
      <c r="I36" s="13">
        <f>VLOOKUP($U36,Pricebook!$A:$D,4,0)</f>
        <v>120</v>
      </c>
      <c r="J36" s="11">
        <f>G36*(1-H36)</f>
        <v>2707.2</v>
      </c>
      <c r="K36" t="s">
        <v>124</v>
      </c>
      <c r="L36" t="s">
        <v>125</v>
      </c>
      <c r="M36" t="str">
        <f>VLOOKUP($L36,Companies!$A:$G,7,)</f>
        <v>EDP Services</v>
      </c>
      <c r="N36" t="str">
        <f>VLOOKUP($L36,Companies!$A:$G,6,)</f>
        <v>Technology</v>
      </c>
      <c r="O36" s="6" t="s">
        <v>126</v>
      </c>
      <c r="P36" s="6">
        <v>11741</v>
      </c>
      <c r="Q36" t="s">
        <v>60</v>
      </c>
      <c r="R36" t="s">
        <v>61</v>
      </c>
      <c r="S36" s="4">
        <v>40688</v>
      </c>
      <c r="T36" s="7">
        <f>S36-E36</f>
        <v>1</v>
      </c>
      <c r="U36" t="s">
        <v>14212</v>
      </c>
      <c r="V36" s="6" t="s">
        <v>14251</v>
      </c>
      <c r="W36" t="s">
        <v>14260</v>
      </c>
      <c r="X36" t="s">
        <v>14202</v>
      </c>
      <c r="Y36" t="str">
        <f>VLOOKUP(R36,Managers!$A:$B,2,)</f>
        <v>Allen Young</v>
      </c>
      <c r="Z36" s="11">
        <f>VLOOKUP(X36,HourlyWages!$A:$B,2,0)</f>
        <v>71</v>
      </c>
      <c r="AA36">
        <v>1</v>
      </c>
    </row>
    <row r="37" spans="1:27" x14ac:dyDescent="0.3">
      <c r="A37" t="b">
        <f>COUNTIF($C$1:C37, C37)&gt;1</f>
        <v>0</v>
      </c>
      <c r="B37" t="b">
        <f>VLOOKUP(C37,Sheet3!$A:$B,2,0) &gt; 1</f>
        <v>0</v>
      </c>
      <c r="C37">
        <v>36</v>
      </c>
      <c r="D37">
        <v>225</v>
      </c>
      <c r="E37" s="4">
        <v>40687</v>
      </c>
      <c r="F37">
        <v>1</v>
      </c>
      <c r="G37" s="15">
        <f>I37*F37</f>
        <v>120</v>
      </c>
      <c r="H37" s="9">
        <v>0.05</v>
      </c>
      <c r="I37" s="13">
        <f>VLOOKUP($U37,Pricebook!$A:$D,4,0)</f>
        <v>120</v>
      </c>
      <c r="J37" s="11">
        <f>G37*(1-H37)</f>
        <v>114</v>
      </c>
      <c r="K37" t="s">
        <v>124</v>
      </c>
      <c r="L37" t="s">
        <v>125</v>
      </c>
      <c r="M37" t="str">
        <f>VLOOKUP($L37,Companies!$A:$G,7,)</f>
        <v>EDP Services</v>
      </c>
      <c r="N37" t="str">
        <f>VLOOKUP($L37,Companies!$A:$G,6,)</f>
        <v>Technology</v>
      </c>
      <c r="O37" s="6" t="s">
        <v>126</v>
      </c>
      <c r="P37" s="6">
        <v>11741</v>
      </c>
      <c r="Q37" t="s">
        <v>60</v>
      </c>
      <c r="R37" t="s">
        <v>61</v>
      </c>
      <c r="S37" s="4">
        <v>40689</v>
      </c>
      <c r="T37" s="7">
        <f>S37-E37</f>
        <v>2</v>
      </c>
      <c r="U37" t="s">
        <v>14212</v>
      </c>
      <c r="V37" s="6" t="s">
        <v>14251</v>
      </c>
      <c r="W37" t="s">
        <v>14260</v>
      </c>
      <c r="X37" t="s">
        <v>14185</v>
      </c>
      <c r="Y37" t="str">
        <f>VLOOKUP(R37,Managers!$A:$B,2,)</f>
        <v>Allen Young</v>
      </c>
      <c r="Z37" s="11">
        <f>VLOOKUP(X37,HourlyWages!$A:$B,2,0)</f>
        <v>70</v>
      </c>
      <c r="AA37">
        <v>1</v>
      </c>
    </row>
    <row r="38" spans="1:27" x14ac:dyDescent="0.3">
      <c r="A38" t="b">
        <f>COUNTIF($C$1:C38, C38)&gt;1</f>
        <v>0</v>
      </c>
      <c r="B38" t="b">
        <f>VLOOKUP(C38,Sheet3!$A:$B,2,0) &gt; 1</f>
        <v>0</v>
      </c>
      <c r="C38">
        <v>37</v>
      </c>
      <c r="D38">
        <v>229</v>
      </c>
      <c r="E38" s="4">
        <v>40540</v>
      </c>
      <c r="F38">
        <v>43</v>
      </c>
      <c r="G38" s="15">
        <f>I38*F38</f>
        <v>5375</v>
      </c>
      <c r="H38" s="9">
        <v>0.11</v>
      </c>
      <c r="I38" s="13">
        <f>VLOOKUP($U38,Pricebook!$A:$D,4,0)</f>
        <v>125</v>
      </c>
      <c r="J38" s="11">
        <f>G38*(1-H38)</f>
        <v>4783.75</v>
      </c>
      <c r="K38" t="s">
        <v>127</v>
      </c>
      <c r="L38" t="s">
        <v>128</v>
      </c>
      <c r="M38" t="str">
        <f>VLOOKUP($L38,Companies!$A:$G,7,)</f>
        <v>Diversified Commercial Services</v>
      </c>
      <c r="N38" t="str">
        <f>VLOOKUP($L38,Companies!$A:$G,6,)</f>
        <v>Consumer Services</v>
      </c>
      <c r="O38" s="6" t="s">
        <v>129</v>
      </c>
      <c r="P38" s="6">
        <v>55434</v>
      </c>
      <c r="Q38" t="s">
        <v>130</v>
      </c>
      <c r="R38" t="s">
        <v>16</v>
      </c>
      <c r="S38" s="4">
        <v>40542</v>
      </c>
      <c r="T38" s="7">
        <f>S38-E38</f>
        <v>2</v>
      </c>
      <c r="U38" t="s">
        <v>14208</v>
      </c>
      <c r="V38" s="6" t="s">
        <v>14254</v>
      </c>
      <c r="W38" t="s">
        <v>14255</v>
      </c>
      <c r="X38" t="s">
        <v>14196</v>
      </c>
      <c r="Y38" t="str">
        <f>VLOOKUP(R38,Managers!$A:$B,2,)</f>
        <v>Josh Martinez</v>
      </c>
      <c r="Z38" s="11">
        <f>VLOOKUP(X38,HourlyWages!$A:$B,2,0)</f>
        <v>58</v>
      </c>
      <c r="AA38">
        <v>1</v>
      </c>
    </row>
    <row r="39" spans="1:27" x14ac:dyDescent="0.3">
      <c r="A39" t="b">
        <f>COUNTIF($C$1:C39, C39)&gt;1</f>
        <v>0</v>
      </c>
      <c r="B39" t="b">
        <f>VLOOKUP(C39,Sheet3!$A:$B,2,0) &gt; 1</f>
        <v>0</v>
      </c>
      <c r="C39">
        <v>38</v>
      </c>
      <c r="D39">
        <v>229</v>
      </c>
      <c r="E39" s="4">
        <v>40540</v>
      </c>
      <c r="F39">
        <v>24</v>
      </c>
      <c r="G39" s="15">
        <f>I39*F39</f>
        <v>3840</v>
      </c>
      <c r="H39" s="9">
        <v>0.02</v>
      </c>
      <c r="I39" s="13">
        <f>VLOOKUP($U39,Pricebook!$A:$D,4,0)</f>
        <v>160</v>
      </c>
      <c r="J39" s="11">
        <f>G39*(1-H39)</f>
        <v>3763.2</v>
      </c>
      <c r="K39" t="s">
        <v>132</v>
      </c>
      <c r="L39" t="s">
        <v>55</v>
      </c>
      <c r="M39" t="str">
        <f>VLOOKUP($L39,Companies!$A:$G,7,)</f>
        <v>Semiconductors</v>
      </c>
      <c r="N39" t="str">
        <f>VLOOKUP($L39,Companies!$A:$G,6,)</f>
        <v>Technology</v>
      </c>
      <c r="O39" s="6" t="s">
        <v>133</v>
      </c>
      <c r="P39" s="6">
        <v>30318</v>
      </c>
      <c r="Q39" t="s">
        <v>134</v>
      </c>
      <c r="R39" t="s">
        <v>34</v>
      </c>
      <c r="S39" s="4">
        <v>40541</v>
      </c>
      <c r="T39" s="7">
        <f>S39-E39</f>
        <v>1</v>
      </c>
      <c r="U39" t="s">
        <v>14218</v>
      </c>
      <c r="V39" s="6" t="s">
        <v>14251</v>
      </c>
      <c r="W39" t="s">
        <v>14266</v>
      </c>
      <c r="X39" t="s">
        <v>14188</v>
      </c>
      <c r="Y39" t="str">
        <f>VLOOKUP(R39,Managers!$A:$B,2,)</f>
        <v>Frank Mitchell</v>
      </c>
      <c r="Z39" s="11">
        <f>VLOOKUP(X39,HourlyWages!$A:$B,2,0)</f>
        <v>52</v>
      </c>
      <c r="AA39">
        <v>1</v>
      </c>
    </row>
    <row r="40" spans="1:27" x14ac:dyDescent="0.3">
      <c r="A40" t="b">
        <f>COUNTIF($C$1:C40, C40)&gt;1</f>
        <v>0</v>
      </c>
      <c r="B40" t="b">
        <f>VLOOKUP(C40,Sheet3!$A:$B,2,0) &gt; 1</f>
        <v>0</v>
      </c>
      <c r="C40">
        <v>39</v>
      </c>
      <c r="D40">
        <v>230</v>
      </c>
      <c r="E40" s="4">
        <v>40477</v>
      </c>
      <c r="F40">
        <v>47</v>
      </c>
      <c r="G40" s="15">
        <f>I40*F40</f>
        <v>5640</v>
      </c>
      <c r="H40" s="9">
        <v>0.06</v>
      </c>
      <c r="I40" s="13">
        <f>VLOOKUP($U40,Pricebook!$A:$D,4,0)</f>
        <v>120</v>
      </c>
      <c r="J40" s="11">
        <f>G40*(1-H40)</f>
        <v>5301.5999999999995</v>
      </c>
      <c r="K40" t="s">
        <v>135</v>
      </c>
      <c r="L40" t="s">
        <v>136</v>
      </c>
      <c r="M40" t="str">
        <f>VLOOKUP($L40,Companies!$A:$G,7,)</f>
        <v>Electronic Components</v>
      </c>
      <c r="N40" t="str">
        <f>VLOOKUP($L40,Companies!$A:$G,6,)</f>
        <v>Capital Goods</v>
      </c>
      <c r="O40" s="6" t="s">
        <v>137</v>
      </c>
      <c r="P40" s="6">
        <v>76028</v>
      </c>
      <c r="Q40" t="s">
        <v>48</v>
      </c>
      <c r="R40" t="s">
        <v>16</v>
      </c>
      <c r="S40" s="4">
        <v>40479</v>
      </c>
      <c r="T40" s="7">
        <f>S40-E40</f>
        <v>2</v>
      </c>
      <c r="U40" t="s">
        <v>14212</v>
      </c>
      <c r="V40" s="6" t="s">
        <v>14251</v>
      </c>
      <c r="W40" t="s">
        <v>14260</v>
      </c>
      <c r="X40" t="s">
        <v>14188</v>
      </c>
      <c r="Y40" t="str">
        <f>VLOOKUP(R40,Managers!$A:$B,2,)</f>
        <v>Josh Martinez</v>
      </c>
      <c r="Z40" s="11">
        <f>VLOOKUP(X40,HourlyWages!$A:$B,2,0)</f>
        <v>52</v>
      </c>
      <c r="AA40">
        <v>1</v>
      </c>
    </row>
    <row r="41" spans="1:27" x14ac:dyDescent="0.3">
      <c r="A41" t="b">
        <f>COUNTIF($C$1:C41, C41)&gt;1</f>
        <v>0</v>
      </c>
      <c r="B41" t="b">
        <f>VLOOKUP(C41,Sheet3!$A:$B,2,0) &gt; 1</f>
        <v>1</v>
      </c>
      <c r="C41">
        <v>40</v>
      </c>
      <c r="D41">
        <v>230</v>
      </c>
      <c r="E41" s="4">
        <v>40477</v>
      </c>
      <c r="F41">
        <v>11</v>
      </c>
      <c r="G41" s="15">
        <f>I41*F41</f>
        <v>1650</v>
      </c>
      <c r="H41" s="9">
        <v>0.06</v>
      </c>
      <c r="I41" s="13">
        <f>VLOOKUP($U41,Pricebook!$A:$D,4,0)</f>
        <v>150</v>
      </c>
      <c r="J41" s="11">
        <f>G41*(1-H41)</f>
        <v>1551</v>
      </c>
      <c r="K41" t="s">
        <v>135</v>
      </c>
      <c r="L41" t="s">
        <v>136</v>
      </c>
      <c r="M41" t="str">
        <f>VLOOKUP($L41,Companies!$A:$G,7,)</f>
        <v>Electronic Components</v>
      </c>
      <c r="N41" t="str">
        <f>VLOOKUP($L41,Companies!$A:$G,6,)</f>
        <v>Capital Goods</v>
      </c>
      <c r="O41" s="6" t="s">
        <v>137</v>
      </c>
      <c r="P41" s="6">
        <v>76028</v>
      </c>
      <c r="Q41" t="s">
        <v>48</v>
      </c>
      <c r="R41" t="s">
        <v>16</v>
      </c>
      <c r="S41" s="4">
        <v>40479</v>
      </c>
      <c r="T41" s="7">
        <f>S41-E41</f>
        <v>2</v>
      </c>
      <c r="U41" t="s">
        <v>14210</v>
      </c>
      <c r="V41" s="6" t="s">
        <v>14257</v>
      </c>
      <c r="W41" t="s">
        <v>14258</v>
      </c>
      <c r="X41" t="s">
        <v>14200</v>
      </c>
      <c r="Y41" t="str">
        <f>VLOOKUP(R41,Managers!$A:$B,2,)</f>
        <v>Josh Martinez</v>
      </c>
      <c r="Z41" s="11">
        <f>VLOOKUP(X41,HourlyWages!$A:$B,2,0)</f>
        <v>59</v>
      </c>
      <c r="AA41">
        <v>1</v>
      </c>
    </row>
    <row r="42" spans="1:27" x14ac:dyDescent="0.3">
      <c r="A42" t="b">
        <f>COUNTIF($C$1:C42, C42)&gt;1</f>
        <v>0</v>
      </c>
      <c r="B42" t="b">
        <f>VLOOKUP(C42,Sheet3!$A:$B,2,0) &gt; 1</f>
        <v>1</v>
      </c>
      <c r="C42">
        <v>41</v>
      </c>
      <c r="D42">
        <v>231</v>
      </c>
      <c r="E42" s="4">
        <v>40084</v>
      </c>
      <c r="F42">
        <v>2</v>
      </c>
      <c r="G42" s="15">
        <f>I42*F42</f>
        <v>340</v>
      </c>
      <c r="H42" s="9">
        <v>0.06</v>
      </c>
      <c r="I42" s="13">
        <f>VLOOKUP($U42,Pricebook!$A:$D,4,0)</f>
        <v>170</v>
      </c>
      <c r="J42" s="11">
        <f>G42*(1-H42)</f>
        <v>319.59999999999997</v>
      </c>
      <c r="K42" t="s">
        <v>139</v>
      </c>
      <c r="L42" t="s">
        <v>27</v>
      </c>
      <c r="M42" t="str">
        <f>VLOOKUP($L42,Companies!$A:$G,7,)</f>
        <v>Television Services</v>
      </c>
      <c r="N42" t="str">
        <f>VLOOKUP($L42,Companies!$A:$G,6,)</f>
        <v>Consumer Services</v>
      </c>
      <c r="O42" s="6" t="s">
        <v>140</v>
      </c>
      <c r="P42" s="6">
        <v>33021</v>
      </c>
      <c r="Q42" t="s">
        <v>101</v>
      </c>
      <c r="R42" t="s">
        <v>34</v>
      </c>
      <c r="S42" s="4">
        <v>40086</v>
      </c>
      <c r="T42" s="7">
        <f>S42-E42</f>
        <v>2</v>
      </c>
      <c r="U42" t="s">
        <v>14219</v>
      </c>
      <c r="V42" s="6" t="s">
        <v>14251</v>
      </c>
      <c r="W42" t="s">
        <v>14263</v>
      </c>
      <c r="X42" t="s">
        <v>14193</v>
      </c>
      <c r="Y42" t="str">
        <f>VLOOKUP(R42,Managers!$A:$B,2,)</f>
        <v>Frank Mitchell</v>
      </c>
      <c r="Z42" s="11">
        <f>VLOOKUP(X42,HourlyWages!$A:$B,2,0)</f>
        <v>57</v>
      </c>
      <c r="AA42">
        <v>1</v>
      </c>
    </row>
    <row r="43" spans="1:27" x14ac:dyDescent="0.3">
      <c r="A43" t="b">
        <f>COUNTIF($C$1:C43, C43)&gt;1</f>
        <v>0</v>
      </c>
      <c r="B43" t="b">
        <f>VLOOKUP(C43,Sheet3!$A:$B,2,0) &gt; 1</f>
        <v>1</v>
      </c>
      <c r="C43">
        <v>42</v>
      </c>
      <c r="D43">
        <v>258</v>
      </c>
      <c r="E43" s="4">
        <v>40540</v>
      </c>
      <c r="F43">
        <v>21</v>
      </c>
      <c r="G43" s="15">
        <f>I43*F43</f>
        <v>2310</v>
      </c>
      <c r="H43" s="9">
        <v>0</v>
      </c>
      <c r="I43" s="13">
        <f>VLOOKUP($U43,Pricebook!$A:$D,4,0)</f>
        <v>110</v>
      </c>
      <c r="J43" s="11">
        <f>G43*(1-H43)</f>
        <v>2310</v>
      </c>
      <c r="K43" t="s">
        <v>141</v>
      </c>
      <c r="L43" t="s">
        <v>142</v>
      </c>
      <c r="M43" t="str">
        <f>VLOOKUP($L43,Companies!$A:$G,7,)</f>
        <v>Computer Software: Programming, Data Processing</v>
      </c>
      <c r="N43" t="str">
        <f>VLOOKUP($L43,Companies!$A:$G,6,)</f>
        <v>Technology</v>
      </c>
      <c r="O43" s="6" t="s">
        <v>143</v>
      </c>
      <c r="P43" s="6" t="s">
        <v>144</v>
      </c>
      <c r="Q43" t="s">
        <v>91</v>
      </c>
      <c r="R43" t="s">
        <v>61</v>
      </c>
      <c r="S43" s="4">
        <v>40542</v>
      </c>
      <c r="T43" s="7">
        <f>S43-E43</f>
        <v>2</v>
      </c>
      <c r="U43" t="s">
        <v>14215</v>
      </c>
      <c r="V43" s="6" t="s">
        <v>14251</v>
      </c>
      <c r="W43" t="s">
        <v>14266</v>
      </c>
      <c r="X43" t="s">
        <v>14190</v>
      </c>
      <c r="Y43" t="str">
        <f>VLOOKUP(R43,Managers!$A:$B,2,)</f>
        <v>Allen Young</v>
      </c>
      <c r="Z43" s="11">
        <f>VLOOKUP(X43,HourlyWages!$A:$B,2,0)</f>
        <v>67</v>
      </c>
      <c r="AA43">
        <v>1</v>
      </c>
    </row>
    <row r="44" spans="1:27" x14ac:dyDescent="0.3">
      <c r="A44" t="b">
        <f>COUNTIF($C$1:C44, C44)&gt;1</f>
        <v>0</v>
      </c>
      <c r="B44" t="b">
        <f>VLOOKUP(C44,Sheet3!$A:$B,2,0) &gt; 1</f>
        <v>1</v>
      </c>
      <c r="C44">
        <v>43</v>
      </c>
      <c r="D44">
        <v>258</v>
      </c>
      <c r="E44" s="4">
        <v>40540</v>
      </c>
      <c r="F44">
        <v>7</v>
      </c>
      <c r="G44" s="15">
        <f>I44*F44</f>
        <v>1400</v>
      </c>
      <c r="H44" s="9">
        <v>0</v>
      </c>
      <c r="I44" s="13">
        <f>VLOOKUP($U44,Pricebook!$A:$D,4,0)</f>
        <v>200</v>
      </c>
      <c r="J44" s="11">
        <f>G44*(1-H44)</f>
        <v>1400</v>
      </c>
      <c r="K44" t="s">
        <v>141</v>
      </c>
      <c r="L44" t="s">
        <v>142</v>
      </c>
      <c r="M44" t="str">
        <f>VLOOKUP($L44,Companies!$A:$G,7,)</f>
        <v>Computer Software: Programming, Data Processing</v>
      </c>
      <c r="N44" t="str">
        <f>VLOOKUP($L44,Companies!$A:$G,6,)</f>
        <v>Technology</v>
      </c>
      <c r="O44" s="6" t="s">
        <v>145</v>
      </c>
      <c r="P44" s="6" t="s">
        <v>146</v>
      </c>
      <c r="Q44" t="s">
        <v>91</v>
      </c>
      <c r="R44" t="s">
        <v>61</v>
      </c>
      <c r="S44" s="4">
        <v>40541</v>
      </c>
      <c r="T44" s="7">
        <f>S44-E44</f>
        <v>1</v>
      </c>
      <c r="U44" t="s">
        <v>14206</v>
      </c>
      <c r="V44" s="6" t="s">
        <v>14251</v>
      </c>
      <c r="W44" t="s">
        <v>14266</v>
      </c>
      <c r="X44" t="s">
        <v>14184</v>
      </c>
      <c r="Y44" t="str">
        <f>VLOOKUP(R44,Managers!$A:$B,2,)</f>
        <v>Allen Young</v>
      </c>
      <c r="Z44" s="11">
        <f>VLOOKUP(X44,HourlyWages!$A:$B,2,0)</f>
        <v>50</v>
      </c>
      <c r="AA44">
        <v>1</v>
      </c>
    </row>
    <row r="45" spans="1:27" x14ac:dyDescent="0.3">
      <c r="A45" t="b">
        <f>COUNTIF($C$1:C45, C45)&gt;1</f>
        <v>0</v>
      </c>
      <c r="B45" t="b">
        <f>VLOOKUP(C45,Sheet3!$A:$B,2,0) &gt; 1</f>
        <v>1</v>
      </c>
      <c r="C45">
        <v>44</v>
      </c>
      <c r="D45">
        <v>258</v>
      </c>
      <c r="E45" s="4">
        <v>40540</v>
      </c>
      <c r="F45">
        <v>33</v>
      </c>
      <c r="G45" s="15">
        <f>I45*F45</f>
        <v>5280</v>
      </c>
      <c r="H45" s="9">
        <v>0.02</v>
      </c>
      <c r="I45" s="13">
        <f>VLOOKUP($U45,Pricebook!$A:$D,4,0)</f>
        <v>160</v>
      </c>
      <c r="J45" s="11">
        <f>G45*(1-H45)</f>
        <v>5174.3999999999996</v>
      </c>
      <c r="K45" t="s">
        <v>141</v>
      </c>
      <c r="L45" t="s">
        <v>142</v>
      </c>
      <c r="M45" t="str">
        <f>VLOOKUP($L45,Companies!$A:$G,7,)</f>
        <v>Computer Software: Programming, Data Processing</v>
      </c>
      <c r="N45" t="str">
        <f>VLOOKUP($L45,Companies!$A:$G,6,)</f>
        <v>Technology</v>
      </c>
      <c r="O45" s="6" t="s">
        <v>147</v>
      </c>
      <c r="P45" s="6" t="s">
        <v>148</v>
      </c>
      <c r="Q45" t="s">
        <v>149</v>
      </c>
      <c r="R45" t="s">
        <v>61</v>
      </c>
      <c r="S45" s="4">
        <v>40542</v>
      </c>
      <c r="T45" s="7">
        <f>S45-E45</f>
        <v>2</v>
      </c>
      <c r="U45" t="s">
        <v>14218</v>
      </c>
      <c r="V45" s="6" t="s">
        <v>14251</v>
      </c>
      <c r="W45" t="s">
        <v>14268</v>
      </c>
      <c r="X45" t="s">
        <v>14199</v>
      </c>
      <c r="Y45" t="str">
        <f>VLOOKUP(R45,Managers!$A:$B,2,)</f>
        <v>Allen Young</v>
      </c>
      <c r="Z45" s="11">
        <f>VLOOKUP(X45,HourlyWages!$A:$B,2,0)</f>
        <v>68</v>
      </c>
      <c r="AA45">
        <v>1</v>
      </c>
    </row>
    <row r="46" spans="1:27" x14ac:dyDescent="0.3">
      <c r="A46" t="b">
        <f>COUNTIF($C$1:C46, C46)&gt;1</f>
        <v>0</v>
      </c>
      <c r="B46" t="b">
        <f>VLOOKUP(C46,Sheet3!$A:$B,2,0) &gt; 1</f>
        <v>1</v>
      </c>
      <c r="C46">
        <v>45</v>
      </c>
      <c r="D46">
        <v>261</v>
      </c>
      <c r="E46" s="4">
        <v>40357</v>
      </c>
      <c r="F46">
        <v>47</v>
      </c>
      <c r="G46" s="15">
        <f>I46*F46</f>
        <v>7050</v>
      </c>
      <c r="H46" s="9">
        <v>0.04</v>
      </c>
      <c r="I46" s="13">
        <f>VLOOKUP($U46,Pricebook!$A:$D,4,0)</f>
        <v>150</v>
      </c>
      <c r="J46" s="11">
        <f>G46*(1-H46)</f>
        <v>6768</v>
      </c>
      <c r="K46" t="s">
        <v>150</v>
      </c>
      <c r="L46" t="s">
        <v>151</v>
      </c>
      <c r="M46" t="str">
        <f>VLOOKUP($L46,Companies!$A:$G,7,)</f>
        <v>Hotels/Resorts</v>
      </c>
      <c r="N46" t="str">
        <f>VLOOKUP($L46,Companies!$A:$G,6,)</f>
        <v>Consumer Services</v>
      </c>
      <c r="O46" s="6" t="s">
        <v>152</v>
      </c>
      <c r="P46" s="6">
        <v>67846</v>
      </c>
      <c r="Q46" t="s">
        <v>153</v>
      </c>
      <c r="R46" t="s">
        <v>16</v>
      </c>
      <c r="S46" s="4">
        <v>40358</v>
      </c>
      <c r="T46" s="7">
        <f>S46-E46</f>
        <v>1</v>
      </c>
      <c r="U46" t="s">
        <v>14210</v>
      </c>
      <c r="V46" s="6" t="s">
        <v>14251</v>
      </c>
      <c r="W46" t="s">
        <v>14266</v>
      </c>
      <c r="X46" t="s">
        <v>14191</v>
      </c>
      <c r="Y46" t="str">
        <f>VLOOKUP(R46,Managers!$A:$B,2,)</f>
        <v>Josh Martinez</v>
      </c>
      <c r="Z46" s="11">
        <f>VLOOKUP(X46,HourlyWages!$A:$B,2,0)</f>
        <v>60</v>
      </c>
      <c r="AA46">
        <v>1</v>
      </c>
    </row>
    <row r="47" spans="1:27" x14ac:dyDescent="0.3">
      <c r="A47" t="b">
        <f>COUNTIF($C$1:C47, C47)&gt;1</f>
        <v>0</v>
      </c>
      <c r="B47" t="b">
        <f>VLOOKUP(C47,Sheet3!$A:$B,2,0) &gt; 1</f>
        <v>0</v>
      </c>
      <c r="C47">
        <v>46</v>
      </c>
      <c r="D47">
        <v>263</v>
      </c>
      <c r="E47" s="4">
        <v>39949</v>
      </c>
      <c r="F47">
        <v>25</v>
      </c>
      <c r="G47" s="15">
        <f>I47*F47</f>
        <v>4000</v>
      </c>
      <c r="H47" s="9">
        <v>0.09</v>
      </c>
      <c r="I47" s="13">
        <f>VLOOKUP($U47,Pricebook!$A:$D,4,0)</f>
        <v>160</v>
      </c>
      <c r="J47" s="11">
        <f>G47*(1-H47)</f>
        <v>3640</v>
      </c>
      <c r="K47" t="s">
        <v>155</v>
      </c>
      <c r="L47" t="s">
        <v>108</v>
      </c>
      <c r="M47" t="str">
        <f>VLOOKUP($L47,Companies!$A:$G,7,)</f>
        <v>Broadcasting</v>
      </c>
      <c r="N47" t="str">
        <f>VLOOKUP($L47,Companies!$A:$G,6,)</f>
        <v>Consumer Services</v>
      </c>
      <c r="O47" s="6" t="s">
        <v>156</v>
      </c>
      <c r="P47" s="6">
        <v>95616</v>
      </c>
      <c r="Q47" t="s">
        <v>114</v>
      </c>
      <c r="R47" t="s">
        <v>23</v>
      </c>
      <c r="S47" s="4">
        <v>39950</v>
      </c>
      <c r="T47" s="7">
        <f>S47-E47</f>
        <v>1</v>
      </c>
      <c r="U47" t="s">
        <v>14218</v>
      </c>
      <c r="V47" s="6" t="s">
        <v>14257</v>
      </c>
      <c r="W47" t="s">
        <v>14258</v>
      </c>
      <c r="X47" t="s">
        <v>14184</v>
      </c>
      <c r="Y47" t="str">
        <f>VLOOKUP(R47,Managers!$A:$B,2,)</f>
        <v>Bob Turner</v>
      </c>
      <c r="Z47" s="11">
        <f>VLOOKUP(X47,HourlyWages!$A:$B,2,0)</f>
        <v>50</v>
      </c>
      <c r="AA47">
        <v>1</v>
      </c>
    </row>
    <row r="48" spans="1:27" x14ac:dyDescent="0.3">
      <c r="A48" t="b">
        <f>COUNTIF($C$1:C48, C48)&gt;1</f>
        <v>0</v>
      </c>
      <c r="B48" t="b">
        <f>VLOOKUP(C48,Sheet3!$A:$B,2,0) &gt; 1</f>
        <v>0</v>
      </c>
      <c r="C48">
        <v>47</v>
      </c>
      <c r="D48">
        <v>290</v>
      </c>
      <c r="E48" s="4">
        <v>39818</v>
      </c>
      <c r="F48">
        <v>24</v>
      </c>
      <c r="G48" s="15">
        <f>I48*F48</f>
        <v>2640</v>
      </c>
      <c r="H48" s="9">
        <v>0.05</v>
      </c>
      <c r="I48" s="13">
        <f>VLOOKUP($U48,Pricebook!$A:$D,4,0)</f>
        <v>110</v>
      </c>
      <c r="J48" s="11">
        <f>G48*(1-H48)</f>
        <v>2508</v>
      </c>
      <c r="K48" t="s">
        <v>157</v>
      </c>
      <c r="L48" t="s">
        <v>158</v>
      </c>
      <c r="M48" t="str">
        <f>VLOOKUP($L48,Companies!$A:$G,7,)</f>
        <v>Department/Specialty Retail Stores</v>
      </c>
      <c r="N48" t="str">
        <f>VLOOKUP($L48,Companies!$A:$G,6,)</f>
        <v>Consumer Services</v>
      </c>
      <c r="O48" s="6" t="s">
        <v>159</v>
      </c>
      <c r="P48" s="6">
        <v>11729</v>
      </c>
      <c r="Q48" t="s">
        <v>60</v>
      </c>
      <c r="R48" t="s">
        <v>61</v>
      </c>
      <c r="S48" s="4">
        <v>39819</v>
      </c>
      <c r="T48" s="7">
        <f>S48-E48</f>
        <v>1</v>
      </c>
      <c r="U48" t="s">
        <v>14215</v>
      </c>
      <c r="V48" s="6" t="s">
        <v>14251</v>
      </c>
      <c r="W48" t="s">
        <v>14263</v>
      </c>
      <c r="X48" t="s">
        <v>14186</v>
      </c>
      <c r="Y48" t="str">
        <f>VLOOKUP(R48,Managers!$A:$B,2,)</f>
        <v>Allen Young</v>
      </c>
      <c r="Z48" s="11">
        <f>VLOOKUP(X48,HourlyWages!$A:$B,2,0)</f>
        <v>67</v>
      </c>
      <c r="AA48">
        <v>1</v>
      </c>
    </row>
    <row r="49" spans="1:27" x14ac:dyDescent="0.3">
      <c r="A49" t="b">
        <f>COUNTIF($C$1:C49, C49)&gt;1</f>
        <v>0</v>
      </c>
      <c r="B49" t="b">
        <f>VLOOKUP(C49,Sheet3!$A:$B,2,0) &gt; 1</f>
        <v>0</v>
      </c>
      <c r="C49">
        <v>48</v>
      </c>
      <c r="D49">
        <v>292</v>
      </c>
      <c r="E49" s="4">
        <v>40920</v>
      </c>
      <c r="F49">
        <v>43</v>
      </c>
      <c r="G49" s="15">
        <f>I49*F49</f>
        <v>4730</v>
      </c>
      <c r="H49" s="9">
        <v>0.08</v>
      </c>
      <c r="I49" s="13">
        <f>VLOOKUP($U49,Pricebook!$A:$D,4,0)</f>
        <v>110</v>
      </c>
      <c r="J49" s="11">
        <f>G49*(1-H49)</f>
        <v>4351.6000000000004</v>
      </c>
      <c r="K49" t="s">
        <v>98</v>
      </c>
      <c r="L49" t="s">
        <v>99</v>
      </c>
      <c r="M49" t="str">
        <f>VLOOKUP($L49,Companies!$A:$G,7,)</f>
        <v>Television Services</v>
      </c>
      <c r="N49" t="str">
        <f>VLOOKUP($L49,Companies!$A:$G,6,)</f>
        <v>Consumer Services</v>
      </c>
      <c r="O49" s="6" t="s">
        <v>161</v>
      </c>
      <c r="P49" s="6" t="s">
        <v>162</v>
      </c>
      <c r="Q49" t="s">
        <v>163</v>
      </c>
      <c r="R49" t="s">
        <v>34</v>
      </c>
      <c r="S49" s="4">
        <v>40921</v>
      </c>
      <c r="T49" s="7">
        <f>S49-E49</f>
        <v>1</v>
      </c>
      <c r="U49" t="s">
        <v>14220</v>
      </c>
      <c r="V49" s="6" t="s">
        <v>14251</v>
      </c>
      <c r="W49" t="s">
        <v>14268</v>
      </c>
      <c r="X49" t="s">
        <v>14185</v>
      </c>
      <c r="Y49" t="str">
        <f>VLOOKUP(R49,Managers!$A:$B,2,)</f>
        <v>Frank Mitchell</v>
      </c>
      <c r="Z49" s="11">
        <f>VLOOKUP(X49,HourlyWages!$A:$B,2,0)</f>
        <v>70</v>
      </c>
      <c r="AA49">
        <v>1</v>
      </c>
    </row>
    <row r="50" spans="1:27" x14ac:dyDescent="0.3">
      <c r="A50" t="b">
        <f>COUNTIF($C$1:C50, C50)&gt;1</f>
        <v>0</v>
      </c>
      <c r="B50" t="b">
        <f>VLOOKUP(C50,Sheet3!$A:$B,2,0) &gt; 1</f>
        <v>0</v>
      </c>
      <c r="C50">
        <v>49</v>
      </c>
      <c r="D50">
        <v>293</v>
      </c>
      <c r="E50" s="4">
        <v>41183</v>
      </c>
      <c r="F50">
        <v>49</v>
      </c>
      <c r="G50" s="15">
        <f>I50*F50</f>
        <v>8330</v>
      </c>
      <c r="H50" s="9">
        <v>7.0000000000000007E-2</v>
      </c>
      <c r="I50" s="13">
        <f>VLOOKUP($U50,Pricebook!$A:$D,4,0)</f>
        <v>170</v>
      </c>
      <c r="J50" s="11">
        <f>G50*(1-H50)</f>
        <v>7746.9</v>
      </c>
      <c r="K50" t="s">
        <v>164</v>
      </c>
      <c r="L50" t="s">
        <v>165</v>
      </c>
      <c r="M50" t="str">
        <f>VLOOKUP($L50,Companies!$A:$G,7,)</f>
        <v>Beverages (Production/Distribution)</v>
      </c>
      <c r="N50" t="str">
        <f>VLOOKUP($L50,Companies!$A:$G,6,)</f>
        <v>Consumer Non-Durables</v>
      </c>
      <c r="O50" s="6" t="s">
        <v>166</v>
      </c>
      <c r="P50" s="6">
        <v>60477</v>
      </c>
      <c r="Q50" t="s">
        <v>15</v>
      </c>
      <c r="R50" t="s">
        <v>16</v>
      </c>
      <c r="S50" s="4">
        <v>41184</v>
      </c>
      <c r="T50" s="7">
        <f>S50-E50</f>
        <v>1</v>
      </c>
      <c r="U50" t="s">
        <v>14219</v>
      </c>
      <c r="V50" s="6" t="s">
        <v>14251</v>
      </c>
      <c r="W50" t="s">
        <v>14263</v>
      </c>
      <c r="X50" t="s">
        <v>14191</v>
      </c>
      <c r="Y50" t="str">
        <f>VLOOKUP(R50,Managers!$A:$B,2,)</f>
        <v>Josh Martinez</v>
      </c>
      <c r="Z50" s="11">
        <f>VLOOKUP(X50,HourlyWages!$A:$B,2,0)</f>
        <v>60</v>
      </c>
      <c r="AA50">
        <v>1</v>
      </c>
    </row>
    <row r="51" spans="1:27" x14ac:dyDescent="0.3">
      <c r="A51" t="b">
        <f>COUNTIF($C$1:C51, C51)&gt;1</f>
        <v>0</v>
      </c>
      <c r="B51" t="b">
        <f>VLOOKUP(C51,Sheet3!$A:$B,2,0) &gt; 1</f>
        <v>0</v>
      </c>
      <c r="C51">
        <v>50</v>
      </c>
      <c r="D51">
        <v>293</v>
      </c>
      <c r="E51" s="4">
        <v>41183</v>
      </c>
      <c r="F51">
        <v>27</v>
      </c>
      <c r="G51" s="15">
        <f>I51*F51</f>
        <v>4320</v>
      </c>
      <c r="H51" s="9">
        <v>0.01</v>
      </c>
      <c r="I51" s="13">
        <f>VLOOKUP($U51,Pricebook!$A:$D,4,0)</f>
        <v>160</v>
      </c>
      <c r="J51" s="11">
        <f>G51*(1-H51)</f>
        <v>4276.8</v>
      </c>
      <c r="K51" t="s">
        <v>164</v>
      </c>
      <c r="L51" t="s">
        <v>165</v>
      </c>
      <c r="M51" t="str">
        <f>VLOOKUP($L51,Companies!$A:$G,7,)</f>
        <v>Beverages (Production/Distribution)</v>
      </c>
      <c r="N51" t="str">
        <f>VLOOKUP($L51,Companies!$A:$G,6,)</f>
        <v>Consumer Non-Durables</v>
      </c>
      <c r="O51" s="6" t="s">
        <v>166</v>
      </c>
      <c r="P51" s="6">
        <v>60477</v>
      </c>
      <c r="Q51" t="s">
        <v>15</v>
      </c>
      <c r="R51" t="s">
        <v>16</v>
      </c>
      <c r="S51" s="4">
        <v>41185</v>
      </c>
      <c r="T51" s="7">
        <f>S51-E51</f>
        <v>2</v>
      </c>
      <c r="U51" t="s">
        <v>14218</v>
      </c>
      <c r="V51" s="6" t="s">
        <v>14257</v>
      </c>
      <c r="W51" t="s">
        <v>14258</v>
      </c>
      <c r="X51" t="s">
        <v>14202</v>
      </c>
      <c r="Y51" t="str">
        <f>VLOOKUP(R51,Managers!$A:$B,2,)</f>
        <v>Josh Martinez</v>
      </c>
      <c r="Z51" s="11">
        <f>VLOOKUP(X51,HourlyWages!$A:$B,2,0)</f>
        <v>71</v>
      </c>
      <c r="AA51">
        <v>1</v>
      </c>
    </row>
    <row r="52" spans="1:27" x14ac:dyDescent="0.3">
      <c r="A52" t="b">
        <f>COUNTIF($C$1:C52, C52)&gt;1</f>
        <v>0</v>
      </c>
      <c r="B52" t="b">
        <f>VLOOKUP(C52,Sheet3!$A:$B,2,0) &gt; 1</f>
        <v>0</v>
      </c>
      <c r="C52">
        <v>51</v>
      </c>
      <c r="D52">
        <v>294</v>
      </c>
      <c r="E52" s="4">
        <v>40374</v>
      </c>
      <c r="F52">
        <v>35</v>
      </c>
      <c r="G52" s="15">
        <f>I52*F52</f>
        <v>7000</v>
      </c>
      <c r="H52" s="9">
        <v>0.06</v>
      </c>
      <c r="I52" s="13">
        <f>VLOOKUP($U52,Pricebook!$A:$D,4,0)</f>
        <v>200</v>
      </c>
      <c r="J52" s="11">
        <f>G52*(1-H52)</f>
        <v>6580</v>
      </c>
      <c r="K52" t="s">
        <v>168</v>
      </c>
      <c r="L52" t="s">
        <v>99</v>
      </c>
      <c r="M52" t="str">
        <f>VLOOKUP($L52,Companies!$A:$G,7,)</f>
        <v>Television Services</v>
      </c>
      <c r="N52" t="str">
        <f>VLOOKUP($L52,Companies!$A:$G,6,)</f>
        <v>Consumer Services</v>
      </c>
      <c r="O52" s="6" t="s">
        <v>169</v>
      </c>
      <c r="P52" s="6">
        <v>50322</v>
      </c>
      <c r="Q52" t="s">
        <v>38</v>
      </c>
      <c r="R52" t="s">
        <v>16</v>
      </c>
      <c r="S52" s="4">
        <v>40375</v>
      </c>
      <c r="T52" s="7">
        <f>S52-E52</f>
        <v>1</v>
      </c>
      <c r="U52" t="s">
        <v>14206</v>
      </c>
      <c r="V52" s="6" t="s">
        <v>14257</v>
      </c>
      <c r="W52" t="s">
        <v>14258</v>
      </c>
      <c r="X52" t="s">
        <v>14185</v>
      </c>
      <c r="Y52" t="str">
        <f>VLOOKUP(R52,Managers!$A:$B,2,)</f>
        <v>Josh Martinez</v>
      </c>
      <c r="Z52" s="11">
        <f>VLOOKUP(X52,HourlyWages!$A:$B,2,0)</f>
        <v>70</v>
      </c>
      <c r="AA52">
        <v>1</v>
      </c>
    </row>
    <row r="53" spans="1:27" x14ac:dyDescent="0.3">
      <c r="A53" t="b">
        <f>COUNTIF($C$1:C53, C53)&gt;1</f>
        <v>0</v>
      </c>
      <c r="B53" t="b">
        <f>VLOOKUP(C53,Sheet3!$A:$B,2,0) &gt; 1</f>
        <v>0</v>
      </c>
      <c r="C53">
        <v>52</v>
      </c>
      <c r="D53">
        <v>322</v>
      </c>
      <c r="E53" s="4">
        <v>40986</v>
      </c>
      <c r="F53">
        <v>20</v>
      </c>
      <c r="G53" s="15">
        <f>I53*F53</f>
        <v>3000</v>
      </c>
      <c r="H53" s="9">
        <v>0.08</v>
      </c>
      <c r="I53" s="13">
        <f>VLOOKUP($U53,Pricebook!$A:$D,4,0)</f>
        <v>150</v>
      </c>
      <c r="J53" s="11">
        <f>G53*(1-H53)</f>
        <v>2760</v>
      </c>
      <c r="K53" t="s">
        <v>170</v>
      </c>
      <c r="L53" t="s">
        <v>103</v>
      </c>
      <c r="M53" t="str">
        <f>VLOOKUP($L53,Companies!$A:$G,7,)</f>
        <v>Computer Software: Programming, Data Processing</v>
      </c>
      <c r="N53" t="str">
        <f>VLOOKUP($L53,Companies!$A:$G,6,)</f>
        <v>Technology</v>
      </c>
      <c r="O53" s="6" t="s">
        <v>171</v>
      </c>
      <c r="P53" s="6">
        <v>48101</v>
      </c>
      <c r="Q53" t="s">
        <v>172</v>
      </c>
      <c r="R53" t="s">
        <v>16</v>
      </c>
      <c r="S53" s="4">
        <v>40988</v>
      </c>
      <c r="T53" s="7">
        <f>S53-E53</f>
        <v>2</v>
      </c>
      <c r="U53" t="s">
        <v>14210</v>
      </c>
      <c r="V53" s="6" t="s">
        <v>14251</v>
      </c>
      <c r="W53" t="s">
        <v>14266</v>
      </c>
      <c r="X53" t="s">
        <v>14184</v>
      </c>
      <c r="Y53" t="str">
        <f>VLOOKUP(R53,Managers!$A:$B,2,)</f>
        <v>Josh Martinez</v>
      </c>
      <c r="Z53" s="11">
        <f>VLOOKUP(X53,HourlyWages!$A:$B,2,0)</f>
        <v>50</v>
      </c>
      <c r="AA53">
        <v>1</v>
      </c>
    </row>
    <row r="54" spans="1:27" x14ac:dyDescent="0.3">
      <c r="A54" t="b">
        <f>COUNTIF($C$1:C54, C54)&gt;1</f>
        <v>0</v>
      </c>
      <c r="B54" t="b">
        <f>VLOOKUP(C54,Sheet3!$A:$B,2,0) &gt; 1</f>
        <v>0</v>
      </c>
      <c r="C54">
        <v>53</v>
      </c>
      <c r="D54">
        <v>322</v>
      </c>
      <c r="E54" s="4">
        <v>40986</v>
      </c>
      <c r="F54">
        <v>46</v>
      </c>
      <c r="G54" s="15">
        <f>I54*F54</f>
        <v>5060</v>
      </c>
      <c r="H54" s="9">
        <v>0.1</v>
      </c>
      <c r="I54" s="13">
        <f>VLOOKUP($U54,Pricebook!$A:$D,4,0)</f>
        <v>110</v>
      </c>
      <c r="J54" s="11">
        <f>G54*(1-H54)</f>
        <v>4554</v>
      </c>
      <c r="K54" t="s">
        <v>170</v>
      </c>
      <c r="L54" t="s">
        <v>103</v>
      </c>
      <c r="M54" t="str">
        <f>VLOOKUP($L54,Companies!$A:$G,7,)</f>
        <v>Computer Software: Programming, Data Processing</v>
      </c>
      <c r="N54" t="str">
        <f>VLOOKUP($L54,Companies!$A:$G,6,)</f>
        <v>Technology</v>
      </c>
      <c r="O54" s="6" t="s">
        <v>173</v>
      </c>
      <c r="P54" s="6">
        <v>48104</v>
      </c>
      <c r="Q54" t="s">
        <v>172</v>
      </c>
      <c r="R54" t="s">
        <v>16</v>
      </c>
      <c r="S54" s="4">
        <v>40988</v>
      </c>
      <c r="T54" s="7">
        <f>S54-E54</f>
        <v>2</v>
      </c>
      <c r="U54" t="s">
        <v>14215</v>
      </c>
      <c r="V54" s="6" t="s">
        <v>14251</v>
      </c>
      <c r="W54" t="s">
        <v>14261</v>
      </c>
      <c r="X54" t="s">
        <v>14199</v>
      </c>
      <c r="Y54" t="str">
        <f>VLOOKUP(R54,Managers!$A:$B,2,)</f>
        <v>Josh Martinez</v>
      </c>
      <c r="Z54" s="11">
        <f>VLOOKUP(X54,HourlyWages!$A:$B,2,0)</f>
        <v>68</v>
      </c>
      <c r="AA54">
        <v>1</v>
      </c>
    </row>
    <row r="55" spans="1:27" x14ac:dyDescent="0.3">
      <c r="A55" t="b">
        <f>COUNTIF($C$1:C55, C55)&gt;1</f>
        <v>0</v>
      </c>
      <c r="B55" t="b">
        <f>VLOOKUP(C55,Sheet3!$A:$B,2,0) &gt; 1</f>
        <v>0</v>
      </c>
      <c r="C55">
        <v>54</v>
      </c>
      <c r="D55">
        <v>323</v>
      </c>
      <c r="E55" s="4">
        <v>39897</v>
      </c>
      <c r="F55">
        <v>20</v>
      </c>
      <c r="G55" s="15">
        <f>I55*F55</f>
        <v>2200</v>
      </c>
      <c r="H55" s="9">
        <v>7.0000000000000007E-2</v>
      </c>
      <c r="I55" s="13">
        <f>VLOOKUP($U55,Pricebook!$A:$D,4,0)</f>
        <v>110</v>
      </c>
      <c r="J55" s="11">
        <f>G55*(1-H55)</f>
        <v>2045.9999999999998</v>
      </c>
      <c r="K55" t="s">
        <v>174</v>
      </c>
      <c r="L55" t="s">
        <v>175</v>
      </c>
      <c r="M55" t="str">
        <f>VLOOKUP($L55,Companies!$A:$G,7,)</f>
        <v>Environmental Services</v>
      </c>
      <c r="N55" t="str">
        <f>VLOOKUP($L55,Companies!$A:$G,6,)</f>
        <v>Basic Industries</v>
      </c>
      <c r="O55" s="6" t="s">
        <v>176</v>
      </c>
      <c r="P55" s="6">
        <v>85254</v>
      </c>
      <c r="Q55" t="s">
        <v>70</v>
      </c>
      <c r="R55" t="s">
        <v>23</v>
      </c>
      <c r="S55" s="4">
        <v>39899</v>
      </c>
      <c r="T55" s="7">
        <f>S55-E55</f>
        <v>2</v>
      </c>
      <c r="U55" t="s">
        <v>14220</v>
      </c>
      <c r="V55" s="6" t="s">
        <v>14251</v>
      </c>
      <c r="W55" t="s">
        <v>14260</v>
      </c>
      <c r="X55" t="s">
        <v>14202</v>
      </c>
      <c r="Y55" t="str">
        <f>VLOOKUP(R55,Managers!$A:$B,2,)</f>
        <v>Bob Turner</v>
      </c>
      <c r="Z55" s="11">
        <f>VLOOKUP(X55,HourlyWages!$A:$B,2,0)</f>
        <v>71</v>
      </c>
      <c r="AA55">
        <v>1</v>
      </c>
    </row>
    <row r="56" spans="1:27" x14ac:dyDescent="0.3">
      <c r="A56" t="b">
        <f>COUNTIF($C$1:C56, C56)&gt;1</f>
        <v>0</v>
      </c>
      <c r="B56" t="b">
        <f>VLOOKUP(C56,Sheet3!$A:$B,2,0) &gt; 1</f>
        <v>0</v>
      </c>
      <c r="C56">
        <v>55</v>
      </c>
      <c r="D56">
        <v>323</v>
      </c>
      <c r="E56" s="4">
        <v>39897</v>
      </c>
      <c r="F56">
        <v>2</v>
      </c>
      <c r="G56" s="15">
        <f>I56*F56</f>
        <v>220</v>
      </c>
      <c r="H56" s="9">
        <v>0.06</v>
      </c>
      <c r="I56" s="13">
        <f>VLOOKUP($U56,Pricebook!$A:$D,4,0)</f>
        <v>110</v>
      </c>
      <c r="J56" s="11">
        <f>G56*(1-H56)</f>
        <v>206.79999999999998</v>
      </c>
      <c r="K56" t="s">
        <v>174</v>
      </c>
      <c r="L56" t="s">
        <v>175</v>
      </c>
      <c r="M56" t="str">
        <f>VLOOKUP($L56,Companies!$A:$G,7,)</f>
        <v>Environmental Services</v>
      </c>
      <c r="N56" t="str">
        <f>VLOOKUP($L56,Companies!$A:$G,6,)</f>
        <v>Basic Industries</v>
      </c>
      <c r="O56" s="6" t="s">
        <v>176</v>
      </c>
      <c r="P56" s="6">
        <v>85254</v>
      </c>
      <c r="Q56" t="s">
        <v>70</v>
      </c>
      <c r="R56" t="s">
        <v>23</v>
      </c>
      <c r="S56" s="4">
        <v>39899</v>
      </c>
      <c r="T56" s="7">
        <f>S56-E56</f>
        <v>2</v>
      </c>
      <c r="U56" t="s">
        <v>14215</v>
      </c>
      <c r="V56" s="6" t="s">
        <v>14257</v>
      </c>
      <c r="W56" t="s">
        <v>14258</v>
      </c>
      <c r="X56" t="s">
        <v>14201</v>
      </c>
      <c r="Y56" t="str">
        <f>VLOOKUP(R56,Managers!$A:$B,2,)</f>
        <v>Bob Turner</v>
      </c>
      <c r="Z56" s="11">
        <f>VLOOKUP(X56,HourlyWages!$A:$B,2,0)</f>
        <v>53</v>
      </c>
      <c r="AA56">
        <v>1</v>
      </c>
    </row>
    <row r="57" spans="1:27" x14ac:dyDescent="0.3">
      <c r="A57" t="b">
        <f>COUNTIF($C$1:C57, C57)&gt;1</f>
        <v>0</v>
      </c>
      <c r="B57" t="b">
        <f>VLOOKUP(C57,Sheet3!$A:$B,2,0) &gt; 1</f>
        <v>0</v>
      </c>
      <c r="C57">
        <v>56</v>
      </c>
      <c r="D57">
        <v>324</v>
      </c>
      <c r="E57" s="4">
        <v>40987</v>
      </c>
      <c r="F57">
        <v>25</v>
      </c>
      <c r="G57" s="15">
        <f>I57*F57</f>
        <v>3750</v>
      </c>
      <c r="H57" s="9">
        <v>0.02</v>
      </c>
      <c r="I57" s="13">
        <f>VLOOKUP($U57,Pricebook!$A:$D,4,0)</f>
        <v>150</v>
      </c>
      <c r="J57" s="11">
        <f>G57*(1-H57)</f>
        <v>3675</v>
      </c>
      <c r="K57" t="s">
        <v>179</v>
      </c>
      <c r="L57" t="s">
        <v>180</v>
      </c>
      <c r="M57" t="str">
        <f>VLOOKUP($L57,Companies!$A:$G,7,)</f>
        <v>Semiconductors</v>
      </c>
      <c r="N57" t="str">
        <f>VLOOKUP($L57,Companies!$A:$G,6,)</f>
        <v>Technology</v>
      </c>
      <c r="O57" s="6" t="s">
        <v>181</v>
      </c>
      <c r="P57" s="6" t="s">
        <v>182</v>
      </c>
      <c r="Q57" t="s">
        <v>33</v>
      </c>
      <c r="R57" t="s">
        <v>34</v>
      </c>
      <c r="S57" s="4">
        <v>40989</v>
      </c>
      <c r="T57" s="7">
        <f>S57-E57</f>
        <v>2</v>
      </c>
      <c r="U57" t="s">
        <v>14210</v>
      </c>
      <c r="V57" s="6" t="s">
        <v>14254</v>
      </c>
      <c r="W57" t="s">
        <v>14265</v>
      </c>
      <c r="X57" t="s">
        <v>14200</v>
      </c>
      <c r="Y57" t="str">
        <f>VLOOKUP(R57,Managers!$A:$B,2,)</f>
        <v>Frank Mitchell</v>
      </c>
      <c r="Z57" s="11">
        <f>VLOOKUP(X57,HourlyWages!$A:$B,2,0)</f>
        <v>59</v>
      </c>
      <c r="AA57">
        <v>1</v>
      </c>
    </row>
    <row r="58" spans="1:27" x14ac:dyDescent="0.3">
      <c r="A58" t="b">
        <f>COUNTIF($C$1:C58, C58)&gt;1</f>
        <v>0</v>
      </c>
      <c r="B58" t="b">
        <f>VLOOKUP(C58,Sheet3!$A:$B,2,0) &gt; 1</f>
        <v>0</v>
      </c>
      <c r="C58">
        <v>57</v>
      </c>
      <c r="D58">
        <v>325</v>
      </c>
      <c r="E58" s="4">
        <v>40467</v>
      </c>
      <c r="F58">
        <v>9</v>
      </c>
      <c r="G58" s="15">
        <f>I58*F58</f>
        <v>1350</v>
      </c>
      <c r="H58" s="9">
        <v>0.06</v>
      </c>
      <c r="I58" s="13">
        <f>VLOOKUP($U58,Pricebook!$A:$D,4,0)</f>
        <v>150</v>
      </c>
      <c r="J58" s="11">
        <f>G58*(1-H58)</f>
        <v>1269</v>
      </c>
      <c r="K58" t="s">
        <v>67</v>
      </c>
      <c r="L58" t="s">
        <v>68</v>
      </c>
      <c r="M58" t="str">
        <f>VLOOKUP($L58,Companies!$A:$G,7,)</f>
        <v>Other Specialty Stores</v>
      </c>
      <c r="N58" t="str">
        <f>VLOOKUP($L58,Companies!$A:$G,6,)</f>
        <v>Consumer Services</v>
      </c>
      <c r="O58" s="6" t="s">
        <v>181</v>
      </c>
      <c r="P58" s="6" t="s">
        <v>183</v>
      </c>
      <c r="Q58" t="s">
        <v>91</v>
      </c>
      <c r="R58" t="s">
        <v>61</v>
      </c>
      <c r="S58" s="4">
        <v>40471</v>
      </c>
      <c r="T58" s="7">
        <f>S58-E58</f>
        <v>4</v>
      </c>
      <c r="U58" t="s">
        <v>14210</v>
      </c>
      <c r="V58" s="6" t="s">
        <v>14257</v>
      </c>
      <c r="W58" t="s">
        <v>14259</v>
      </c>
      <c r="X58" t="s">
        <v>14197</v>
      </c>
      <c r="Y58" t="str">
        <f>VLOOKUP(R58,Managers!$A:$B,2,)</f>
        <v>Allen Young</v>
      </c>
      <c r="Z58" s="11">
        <f>VLOOKUP(X58,HourlyWages!$A:$B,2,0)</f>
        <v>71</v>
      </c>
      <c r="AA58">
        <v>1</v>
      </c>
    </row>
    <row r="59" spans="1:27" x14ac:dyDescent="0.3">
      <c r="A59" t="b">
        <f>COUNTIF($C$1:C59, C59)&gt;1</f>
        <v>0</v>
      </c>
      <c r="B59" t="b">
        <f>VLOOKUP(C59,Sheet3!$A:$B,2,0) &gt; 1</f>
        <v>0</v>
      </c>
      <c r="C59">
        <v>58</v>
      </c>
      <c r="D59">
        <v>326</v>
      </c>
      <c r="E59" s="4">
        <v>40697</v>
      </c>
      <c r="F59">
        <v>34</v>
      </c>
      <c r="G59" s="15">
        <f>I59*F59</f>
        <v>5440</v>
      </c>
      <c r="H59" s="9">
        <v>0.03</v>
      </c>
      <c r="I59" s="13">
        <f>VLOOKUP($U59,Pricebook!$A:$D,4,0)</f>
        <v>160</v>
      </c>
      <c r="J59" s="11">
        <f>G59*(1-H59)</f>
        <v>5276.8</v>
      </c>
      <c r="K59" t="s">
        <v>184</v>
      </c>
      <c r="L59" t="s">
        <v>185</v>
      </c>
      <c r="M59" t="str">
        <f>VLOOKUP($L59,Companies!$A:$G,7,)</f>
        <v>EDP Services</v>
      </c>
      <c r="N59" t="str">
        <f>VLOOKUP($L59,Companies!$A:$G,6,)</f>
        <v>Technology</v>
      </c>
      <c r="O59" s="6" t="s">
        <v>186</v>
      </c>
      <c r="P59" s="6">
        <v>21044</v>
      </c>
      <c r="Q59" t="s">
        <v>187</v>
      </c>
      <c r="R59" t="s">
        <v>61</v>
      </c>
      <c r="S59" s="4">
        <v>40698</v>
      </c>
      <c r="T59" s="7">
        <f>S59-E59</f>
        <v>1</v>
      </c>
      <c r="U59" t="s">
        <v>14218</v>
      </c>
      <c r="V59" s="6" t="s">
        <v>14254</v>
      </c>
      <c r="W59" t="s">
        <v>14256</v>
      </c>
      <c r="X59" t="s">
        <v>14188</v>
      </c>
      <c r="Y59" t="str">
        <f>VLOOKUP(R59,Managers!$A:$B,2,)</f>
        <v>Allen Young</v>
      </c>
      <c r="Z59" s="11">
        <f>VLOOKUP(X59,HourlyWages!$A:$B,2,0)</f>
        <v>52</v>
      </c>
      <c r="AA59">
        <v>1</v>
      </c>
    </row>
    <row r="60" spans="1:27" x14ac:dyDescent="0.3">
      <c r="A60" t="b">
        <f>COUNTIF($C$1:C60, C60)&gt;1</f>
        <v>0</v>
      </c>
      <c r="B60" t="b">
        <f>VLOOKUP(C60,Sheet3!$A:$B,2,0) &gt; 1</f>
        <v>0</v>
      </c>
      <c r="C60">
        <v>59</v>
      </c>
      <c r="D60">
        <v>326</v>
      </c>
      <c r="E60" s="4">
        <v>40697</v>
      </c>
      <c r="F60">
        <v>17</v>
      </c>
      <c r="G60" s="15">
        <f>I60*F60</f>
        <v>2380</v>
      </c>
      <c r="H60" s="9">
        <v>0.05</v>
      </c>
      <c r="I60" s="13">
        <f>VLOOKUP($U60,Pricebook!$A:$D,4,0)</f>
        <v>140</v>
      </c>
      <c r="J60" s="11">
        <f>G60*(1-H60)</f>
        <v>2261</v>
      </c>
      <c r="K60" t="s">
        <v>184</v>
      </c>
      <c r="L60" t="s">
        <v>185</v>
      </c>
      <c r="M60" t="str">
        <f>VLOOKUP($L60,Companies!$A:$G,7,)</f>
        <v>EDP Services</v>
      </c>
      <c r="N60" t="str">
        <f>VLOOKUP($L60,Companies!$A:$G,6,)</f>
        <v>Technology</v>
      </c>
      <c r="O60" s="6" t="s">
        <v>188</v>
      </c>
      <c r="P60" s="6">
        <v>21114</v>
      </c>
      <c r="Q60" t="s">
        <v>187</v>
      </c>
      <c r="R60" t="s">
        <v>61</v>
      </c>
      <c r="S60" s="4">
        <v>40698</v>
      </c>
      <c r="T60" s="7">
        <f>S60-E60</f>
        <v>1</v>
      </c>
      <c r="U60" t="s">
        <v>14213</v>
      </c>
      <c r="V60" s="6" t="s">
        <v>14254</v>
      </c>
      <c r="W60" t="s">
        <v>14256</v>
      </c>
      <c r="X60" t="s">
        <v>14201</v>
      </c>
      <c r="Y60" t="str">
        <f>VLOOKUP(R60,Managers!$A:$B,2,)</f>
        <v>Allen Young</v>
      </c>
      <c r="Z60" s="11">
        <f>VLOOKUP(X60,HourlyWages!$A:$B,2,0)</f>
        <v>53</v>
      </c>
      <c r="AA60">
        <v>1</v>
      </c>
    </row>
    <row r="61" spans="1:27" x14ac:dyDescent="0.3">
      <c r="A61" t="b">
        <f>COUNTIF($C$1:C61, C61)&gt;1</f>
        <v>0</v>
      </c>
      <c r="B61" t="b">
        <f>VLOOKUP(C61,Sheet3!$A:$B,2,0) &gt; 1</f>
        <v>0</v>
      </c>
      <c r="C61">
        <v>60</v>
      </c>
      <c r="D61">
        <v>353</v>
      </c>
      <c r="E61" s="4">
        <v>40542</v>
      </c>
      <c r="F61">
        <v>21</v>
      </c>
      <c r="G61" s="15">
        <f>I61*F61</f>
        <v>2520</v>
      </c>
      <c r="H61" s="9">
        <v>0.02</v>
      </c>
      <c r="I61" s="13">
        <f>VLOOKUP($U61,Pricebook!$A:$D,4,0)</f>
        <v>120</v>
      </c>
      <c r="J61" s="11">
        <f>G61*(1-H61)</f>
        <v>2469.6</v>
      </c>
      <c r="K61" t="s">
        <v>189</v>
      </c>
      <c r="L61" t="s">
        <v>190</v>
      </c>
      <c r="M61" t="str">
        <f>VLOOKUP($L61,Companies!$A:$G,7,)</f>
        <v>Computer Software: Prepackaged Software</v>
      </c>
      <c r="N61" t="str">
        <f>VLOOKUP($L61,Companies!$A:$G,6,)</f>
        <v>Technology</v>
      </c>
      <c r="O61" s="6" t="s">
        <v>191</v>
      </c>
      <c r="P61" s="6">
        <v>94061</v>
      </c>
      <c r="Q61" t="s">
        <v>114</v>
      </c>
      <c r="R61" t="s">
        <v>23</v>
      </c>
      <c r="S61" s="4">
        <v>40634</v>
      </c>
      <c r="T61" s="7">
        <f>S61-E61</f>
        <v>92</v>
      </c>
      <c r="U61" t="s">
        <v>14212</v>
      </c>
      <c r="V61" s="6" t="s">
        <v>14251</v>
      </c>
      <c r="W61" t="s">
        <v>14262</v>
      </c>
      <c r="X61" t="s">
        <v>14202</v>
      </c>
      <c r="Y61" t="str">
        <f>VLOOKUP(R61,Managers!$A:$B,2,)</f>
        <v>Bob Turner</v>
      </c>
      <c r="Z61" s="11">
        <f>VLOOKUP(X61,HourlyWages!$A:$B,2,0)</f>
        <v>71</v>
      </c>
      <c r="AA61">
        <v>1</v>
      </c>
    </row>
    <row r="62" spans="1:27" x14ac:dyDescent="0.3">
      <c r="A62" t="b">
        <f>COUNTIF($C$1:C62, C62)&gt;1</f>
        <v>0</v>
      </c>
      <c r="B62" t="b">
        <f>VLOOKUP(C62,Sheet3!$A:$B,2,0) &gt; 1</f>
        <v>0</v>
      </c>
      <c r="C62">
        <v>61</v>
      </c>
      <c r="D62">
        <v>355</v>
      </c>
      <c r="E62" s="4">
        <v>39977</v>
      </c>
      <c r="F62">
        <v>16</v>
      </c>
      <c r="G62" s="15">
        <f>I62*F62</f>
        <v>2400</v>
      </c>
      <c r="H62" s="9">
        <v>0</v>
      </c>
      <c r="I62" s="13">
        <f>VLOOKUP($U62,Pricebook!$A:$D,4,0)</f>
        <v>150</v>
      </c>
      <c r="J62" s="11">
        <f>G62*(1-H62)</f>
        <v>2400</v>
      </c>
      <c r="K62" t="s">
        <v>192</v>
      </c>
      <c r="L62" t="s">
        <v>193</v>
      </c>
      <c r="M62" t="str">
        <f>VLOOKUP($L62,Companies!$A:$G,7,)</f>
        <v>Semiconductors</v>
      </c>
      <c r="N62" t="str">
        <f>VLOOKUP($L62,Companies!$A:$G,6,)</f>
        <v>Technology</v>
      </c>
      <c r="O62" s="6" t="s">
        <v>194</v>
      </c>
      <c r="P62" s="6">
        <v>77840</v>
      </c>
      <c r="Q62" t="s">
        <v>48</v>
      </c>
      <c r="R62" t="s">
        <v>16</v>
      </c>
      <c r="S62" s="4">
        <v>39982</v>
      </c>
      <c r="T62" s="7">
        <f>S62-E62</f>
        <v>5</v>
      </c>
      <c r="U62" t="s">
        <v>14210</v>
      </c>
      <c r="V62" s="6" t="s">
        <v>14251</v>
      </c>
      <c r="W62" t="s">
        <v>14260</v>
      </c>
      <c r="X62" t="s">
        <v>14186</v>
      </c>
      <c r="Y62" t="str">
        <f>VLOOKUP(R62,Managers!$A:$B,2,)</f>
        <v>Josh Martinez</v>
      </c>
      <c r="Z62" s="11">
        <f>VLOOKUP(X62,HourlyWages!$A:$B,2,0)</f>
        <v>67</v>
      </c>
      <c r="AA62">
        <v>1</v>
      </c>
    </row>
    <row r="63" spans="1:27" x14ac:dyDescent="0.3">
      <c r="A63" t="b">
        <f>COUNTIF($C$1:C63, C63)&gt;1</f>
        <v>0</v>
      </c>
      <c r="B63" t="b">
        <f>VLOOKUP(C63,Sheet3!$A:$B,2,0) &gt; 1</f>
        <v>0</v>
      </c>
      <c r="C63">
        <v>62</v>
      </c>
      <c r="D63">
        <v>358</v>
      </c>
      <c r="E63" s="4">
        <v>40440</v>
      </c>
      <c r="F63">
        <v>33</v>
      </c>
      <c r="G63" s="15">
        <f>I63*F63</f>
        <v>4125</v>
      </c>
      <c r="H63" s="9">
        <v>0.02</v>
      </c>
      <c r="I63" s="13">
        <f>VLOOKUP($U63,Pricebook!$A:$D,4,0)</f>
        <v>125</v>
      </c>
      <c r="J63" s="11">
        <f>G63*(1-H63)</f>
        <v>4042.5</v>
      </c>
      <c r="K63" t="s">
        <v>195</v>
      </c>
      <c r="L63" t="s">
        <v>103</v>
      </c>
      <c r="M63" t="str">
        <f>VLOOKUP($L63,Companies!$A:$G,7,)</f>
        <v>Computer Software: Programming, Data Processing</v>
      </c>
      <c r="N63" t="str">
        <f>VLOOKUP($L63,Companies!$A:$G,6,)</f>
        <v>Technology</v>
      </c>
      <c r="O63" s="6" t="s">
        <v>89</v>
      </c>
      <c r="P63" s="6" t="s">
        <v>196</v>
      </c>
      <c r="Q63" t="s">
        <v>197</v>
      </c>
      <c r="R63" t="s">
        <v>23</v>
      </c>
      <c r="S63" s="4">
        <v>40442</v>
      </c>
      <c r="T63" s="7">
        <f>S63-E63</f>
        <v>2</v>
      </c>
      <c r="U63" t="s">
        <v>14217</v>
      </c>
      <c r="V63" s="6" t="s">
        <v>14251</v>
      </c>
      <c r="W63" t="s">
        <v>14267</v>
      </c>
      <c r="X63" t="s">
        <v>14184</v>
      </c>
      <c r="Y63" t="str">
        <f>VLOOKUP(R63,Managers!$A:$B,2,)</f>
        <v>Bob Turner</v>
      </c>
      <c r="Z63" s="11">
        <f>VLOOKUP(X63,HourlyWages!$A:$B,2,0)</f>
        <v>50</v>
      </c>
      <c r="AA63">
        <v>1</v>
      </c>
    </row>
    <row r="64" spans="1:27" x14ac:dyDescent="0.3">
      <c r="A64" t="b">
        <f>COUNTIF($C$1:C64, C64)&gt;1</f>
        <v>0</v>
      </c>
      <c r="B64" t="b">
        <f>VLOOKUP(C64,Sheet3!$A:$B,2,0) &gt; 1</f>
        <v>0</v>
      </c>
      <c r="C64">
        <v>63</v>
      </c>
      <c r="D64">
        <v>358</v>
      </c>
      <c r="E64" s="4">
        <v>40440</v>
      </c>
      <c r="F64">
        <v>33</v>
      </c>
      <c r="G64" s="15">
        <f>I64*F64</f>
        <v>4950</v>
      </c>
      <c r="H64" s="9">
        <v>7.0000000000000007E-2</v>
      </c>
      <c r="I64" s="13">
        <f>VLOOKUP($U64,Pricebook!$A:$D,4,0)</f>
        <v>150</v>
      </c>
      <c r="J64" s="11">
        <f>G64*(1-H64)</f>
        <v>4603.5</v>
      </c>
      <c r="K64" t="s">
        <v>195</v>
      </c>
      <c r="L64" t="s">
        <v>103</v>
      </c>
      <c r="M64" t="str">
        <f>VLOOKUP($L64,Companies!$A:$G,7,)</f>
        <v>Computer Software: Programming, Data Processing</v>
      </c>
      <c r="N64" t="str">
        <f>VLOOKUP($L64,Companies!$A:$G,6,)</f>
        <v>Technology</v>
      </c>
      <c r="O64" s="6" t="s">
        <v>89</v>
      </c>
      <c r="P64" s="6" t="s">
        <v>196</v>
      </c>
      <c r="Q64" t="s">
        <v>197</v>
      </c>
      <c r="R64" t="s">
        <v>23</v>
      </c>
      <c r="S64" s="4">
        <v>40440</v>
      </c>
      <c r="T64" s="7">
        <f>S64-E64</f>
        <v>0</v>
      </c>
      <c r="U64" t="s">
        <v>14211</v>
      </c>
      <c r="V64" s="6" t="s">
        <v>14257</v>
      </c>
      <c r="W64" t="s">
        <v>14258</v>
      </c>
      <c r="X64" t="s">
        <v>14185</v>
      </c>
      <c r="Y64" t="str">
        <f>VLOOKUP(R64,Managers!$A:$B,2,)</f>
        <v>Bob Turner</v>
      </c>
      <c r="Z64" s="11">
        <f>VLOOKUP(X64,HourlyWages!$A:$B,2,0)</f>
        <v>70</v>
      </c>
      <c r="AA64">
        <v>1</v>
      </c>
    </row>
    <row r="65" spans="1:27" x14ac:dyDescent="0.3">
      <c r="A65" t="b">
        <f>COUNTIF($C$1:C65, C65)&gt;1</f>
        <v>0</v>
      </c>
      <c r="B65" t="b">
        <f>VLOOKUP(C65,Sheet3!$A:$B,2,0) &gt; 1</f>
        <v>0</v>
      </c>
      <c r="C65">
        <v>64</v>
      </c>
      <c r="D65">
        <v>359</v>
      </c>
      <c r="E65" s="4">
        <v>40165</v>
      </c>
      <c r="F65">
        <v>30</v>
      </c>
      <c r="G65" s="15">
        <f>I65*F65</f>
        <v>3750</v>
      </c>
      <c r="H65" s="9">
        <v>0.08</v>
      </c>
      <c r="I65" s="13">
        <f>VLOOKUP($U65,Pricebook!$A:$D,4,0)</f>
        <v>125</v>
      </c>
      <c r="J65" s="11">
        <f>G65*(1-H65)</f>
        <v>3450</v>
      </c>
      <c r="K65" t="s">
        <v>198</v>
      </c>
      <c r="L65" t="s">
        <v>199</v>
      </c>
      <c r="M65" t="str">
        <f>VLOOKUP($L65,Companies!$A:$G,7,)</f>
        <v>Biotechnology: Biological Products (No Diagnostic Substances)</v>
      </c>
      <c r="N65" t="str">
        <f>VLOOKUP($L65,Companies!$A:$G,6,)</f>
        <v>Health Care</v>
      </c>
      <c r="O65" s="6" t="s">
        <v>200</v>
      </c>
      <c r="P65" s="6">
        <v>84062</v>
      </c>
      <c r="Q65" t="s">
        <v>201</v>
      </c>
      <c r="R65" t="s">
        <v>23</v>
      </c>
      <c r="S65" s="4">
        <v>40166</v>
      </c>
      <c r="T65" s="7">
        <f>S65-E65</f>
        <v>1</v>
      </c>
      <c r="U65" t="s">
        <v>14209</v>
      </c>
      <c r="V65" s="6" t="s">
        <v>14257</v>
      </c>
      <c r="W65" t="s">
        <v>14264</v>
      </c>
      <c r="X65" t="s">
        <v>14185</v>
      </c>
      <c r="Y65" t="str">
        <f>VLOOKUP(R65,Managers!$A:$B,2,)</f>
        <v>Bob Turner</v>
      </c>
      <c r="Z65" s="11">
        <f>VLOOKUP(X65,HourlyWages!$A:$B,2,0)</f>
        <v>70</v>
      </c>
      <c r="AA65">
        <v>1</v>
      </c>
    </row>
    <row r="66" spans="1:27" x14ac:dyDescent="0.3">
      <c r="A66" t="b">
        <f>COUNTIF($C$1:C66, C66)&gt;1</f>
        <v>0</v>
      </c>
      <c r="B66" t="b">
        <f>VLOOKUP(C66,Sheet3!$A:$B,2,0) &gt; 1</f>
        <v>0</v>
      </c>
      <c r="C66">
        <v>65</v>
      </c>
      <c r="D66">
        <v>384</v>
      </c>
      <c r="E66" s="4">
        <v>40970</v>
      </c>
      <c r="F66">
        <v>50</v>
      </c>
      <c r="G66" s="15">
        <f>I66*F66</f>
        <v>6250</v>
      </c>
      <c r="H66" s="9">
        <v>0.02</v>
      </c>
      <c r="I66" s="13">
        <f>VLOOKUP($U66,Pricebook!$A:$D,4,0)</f>
        <v>125</v>
      </c>
      <c r="J66" s="11">
        <f>G66*(1-H66)</f>
        <v>6125</v>
      </c>
      <c r="K66" t="s">
        <v>202</v>
      </c>
      <c r="L66" t="s">
        <v>203</v>
      </c>
      <c r="M66" t="str">
        <f>VLOOKUP($L66,Companies!$A:$G,7,)</f>
        <v>Catalog/Specialty Distribution</v>
      </c>
      <c r="N66" t="str">
        <f>VLOOKUP($L66,Companies!$A:$G,6,)</f>
        <v>Consumer Services</v>
      </c>
      <c r="O66" s="6" t="s">
        <v>204</v>
      </c>
      <c r="P66" s="6">
        <v>97701</v>
      </c>
      <c r="Q66" t="s">
        <v>43</v>
      </c>
      <c r="R66" t="s">
        <v>23</v>
      </c>
      <c r="S66" s="4">
        <v>40977</v>
      </c>
      <c r="T66" s="7">
        <f>S66-E66</f>
        <v>7</v>
      </c>
      <c r="U66" t="s">
        <v>14209</v>
      </c>
      <c r="V66" s="6" t="s">
        <v>14251</v>
      </c>
      <c r="W66" t="s">
        <v>14252</v>
      </c>
      <c r="X66" t="s">
        <v>14188</v>
      </c>
      <c r="Y66" t="str">
        <f>VLOOKUP(R66,Managers!$A:$B,2,)</f>
        <v>Bob Turner</v>
      </c>
      <c r="Z66" s="11">
        <f>VLOOKUP(X66,HourlyWages!$A:$B,2,0)</f>
        <v>52</v>
      </c>
      <c r="AA66">
        <v>1</v>
      </c>
    </row>
    <row r="67" spans="1:27" x14ac:dyDescent="0.3">
      <c r="A67" t="b">
        <f>COUNTIF($C$1:C67, C67)&gt;1</f>
        <v>0</v>
      </c>
      <c r="B67" t="b">
        <f>VLOOKUP(C67,Sheet3!$A:$B,2,0) &gt; 1</f>
        <v>0</v>
      </c>
      <c r="C67">
        <v>66</v>
      </c>
      <c r="D67">
        <v>386</v>
      </c>
      <c r="E67" s="4">
        <v>40567</v>
      </c>
      <c r="F67">
        <v>4</v>
      </c>
      <c r="G67" s="15">
        <f>I67*F67</f>
        <v>800</v>
      </c>
      <c r="H67" s="9">
        <v>0.02</v>
      </c>
      <c r="I67" s="13">
        <f>VLOOKUP($U67,Pricebook!$A:$D,4,0)</f>
        <v>200</v>
      </c>
      <c r="J67" s="11">
        <f>G67*(1-H67)</f>
        <v>784</v>
      </c>
      <c r="K67" t="s">
        <v>206</v>
      </c>
      <c r="L67" t="s">
        <v>207</v>
      </c>
      <c r="M67" t="str">
        <f>VLOOKUP($L67,Companies!$A:$G,7,)</f>
        <v>Television Services</v>
      </c>
      <c r="N67" t="str">
        <f>VLOOKUP($L67,Companies!$A:$G,6,)</f>
        <v>Consumer Services</v>
      </c>
      <c r="O67" s="6" t="s">
        <v>208</v>
      </c>
      <c r="P67" s="6" t="s">
        <v>209</v>
      </c>
      <c r="Q67" t="s">
        <v>210</v>
      </c>
      <c r="R67" t="s">
        <v>61</v>
      </c>
      <c r="S67" s="4">
        <v>40569</v>
      </c>
      <c r="T67" s="7">
        <f>S67-E67</f>
        <v>2</v>
      </c>
      <c r="U67" t="s">
        <v>14214</v>
      </c>
      <c r="V67" s="6" t="s">
        <v>14251</v>
      </c>
      <c r="W67" t="s">
        <v>14263</v>
      </c>
      <c r="X67" t="s">
        <v>14196</v>
      </c>
      <c r="Y67" t="str">
        <f>VLOOKUP(R67,Managers!$A:$B,2,)</f>
        <v>Allen Young</v>
      </c>
      <c r="Z67" s="11">
        <f>VLOOKUP(X67,HourlyWages!$A:$B,2,0)</f>
        <v>58</v>
      </c>
      <c r="AA67">
        <v>1</v>
      </c>
    </row>
    <row r="68" spans="1:27" x14ac:dyDescent="0.3">
      <c r="A68" t="b">
        <f>COUNTIF($C$1:C68, C68)&gt;1</f>
        <v>0</v>
      </c>
      <c r="B68" t="b">
        <f>VLOOKUP(C68,Sheet3!$A:$B,2,0) &gt; 1</f>
        <v>0</v>
      </c>
      <c r="C68">
        <v>67</v>
      </c>
      <c r="D68">
        <v>386</v>
      </c>
      <c r="E68" s="4">
        <v>40567</v>
      </c>
      <c r="F68">
        <v>4</v>
      </c>
      <c r="G68" s="15">
        <f>I68*F68</f>
        <v>480</v>
      </c>
      <c r="H68" s="9">
        <v>0.09</v>
      </c>
      <c r="I68" s="13">
        <f>VLOOKUP($U68,Pricebook!$A:$D,4,0)</f>
        <v>120</v>
      </c>
      <c r="J68" s="11">
        <f>G68*(1-H68)</f>
        <v>436.8</v>
      </c>
      <c r="K68" t="s">
        <v>206</v>
      </c>
      <c r="L68" t="s">
        <v>207</v>
      </c>
      <c r="M68" t="str">
        <f>VLOOKUP($L68,Companies!$A:$G,7,)</f>
        <v>Television Services</v>
      </c>
      <c r="N68" t="str">
        <f>VLOOKUP($L68,Companies!$A:$G,6,)</f>
        <v>Consumer Services</v>
      </c>
      <c r="O68" s="6" t="s">
        <v>208</v>
      </c>
      <c r="P68" s="6" t="s">
        <v>209</v>
      </c>
      <c r="Q68" t="s">
        <v>210</v>
      </c>
      <c r="R68" t="s">
        <v>61</v>
      </c>
      <c r="S68" s="4">
        <v>40569</v>
      </c>
      <c r="T68" s="7">
        <f>S68-E68</f>
        <v>2</v>
      </c>
      <c r="U68" t="s">
        <v>14212</v>
      </c>
      <c r="V68" s="6" t="s">
        <v>14251</v>
      </c>
      <c r="W68" t="s">
        <v>14263</v>
      </c>
      <c r="X68" t="s">
        <v>14198</v>
      </c>
      <c r="Y68" t="str">
        <f>VLOOKUP(R68,Managers!$A:$B,2,)</f>
        <v>Allen Young</v>
      </c>
      <c r="Z68" s="11">
        <f>VLOOKUP(X68,HourlyWages!$A:$B,2,0)</f>
        <v>51</v>
      </c>
      <c r="AA68">
        <v>1</v>
      </c>
    </row>
    <row r="69" spans="1:27" x14ac:dyDescent="0.3">
      <c r="A69" t="b">
        <f>COUNTIF($C$1:C69, C69)&gt;1</f>
        <v>0</v>
      </c>
      <c r="B69" t="b">
        <f>VLOOKUP(C69,Sheet3!$A:$B,2,0) &gt; 1</f>
        <v>0</v>
      </c>
      <c r="C69">
        <v>68</v>
      </c>
      <c r="D69">
        <v>388</v>
      </c>
      <c r="E69" s="4">
        <v>41258</v>
      </c>
      <c r="F69">
        <v>46</v>
      </c>
      <c r="G69" s="15">
        <f>I69*F69</f>
        <v>7820</v>
      </c>
      <c r="H69" s="9">
        <v>0.06</v>
      </c>
      <c r="I69" s="13">
        <f>VLOOKUP($U69,Pricebook!$A:$D,4,0)</f>
        <v>170</v>
      </c>
      <c r="J69" s="11">
        <f>G69*(1-H69)</f>
        <v>7350.7999999999993</v>
      </c>
      <c r="K69" t="s">
        <v>211</v>
      </c>
      <c r="L69" t="s">
        <v>212</v>
      </c>
      <c r="M69" t="str">
        <f>VLOOKUP($L69,Companies!$A:$G,7,)</f>
        <v>EDP Services</v>
      </c>
      <c r="N69" t="str">
        <f>VLOOKUP($L69,Companies!$A:$G,6,)</f>
        <v>Technology</v>
      </c>
      <c r="O69" s="6" t="s">
        <v>213</v>
      </c>
      <c r="P69" s="6">
        <v>74006</v>
      </c>
      <c r="Q69" t="s">
        <v>75</v>
      </c>
      <c r="R69" t="s">
        <v>16</v>
      </c>
      <c r="S69" s="4">
        <v>41261</v>
      </c>
      <c r="T69" s="7">
        <f>S69-E69</f>
        <v>3</v>
      </c>
      <c r="U69" t="s">
        <v>14219</v>
      </c>
      <c r="V69" s="6" t="s">
        <v>14257</v>
      </c>
      <c r="W69" t="s">
        <v>14258</v>
      </c>
      <c r="X69" t="s">
        <v>14198</v>
      </c>
      <c r="Y69" t="str">
        <f>VLOOKUP(R69,Managers!$A:$B,2,)</f>
        <v>Josh Martinez</v>
      </c>
      <c r="Z69" s="11">
        <f>VLOOKUP(X69,HourlyWages!$A:$B,2,0)</f>
        <v>51</v>
      </c>
      <c r="AA69">
        <v>1</v>
      </c>
    </row>
    <row r="70" spans="1:27" x14ac:dyDescent="0.3">
      <c r="A70" t="b">
        <f>COUNTIF($C$1:C70, C70)&gt;1</f>
        <v>0</v>
      </c>
      <c r="B70" t="b">
        <f>VLOOKUP(C70,Sheet3!$A:$B,2,0) &gt; 1</f>
        <v>0</v>
      </c>
      <c r="C70">
        <v>69</v>
      </c>
      <c r="D70">
        <v>416</v>
      </c>
      <c r="E70" s="4">
        <v>40447</v>
      </c>
      <c r="F70">
        <v>20</v>
      </c>
      <c r="G70" s="15">
        <f>I70*F70</f>
        <v>3000</v>
      </c>
      <c r="H70" s="9">
        <v>0.01</v>
      </c>
      <c r="I70" s="13">
        <f>VLOOKUP($U70,Pricebook!$A:$D,4,0)</f>
        <v>150</v>
      </c>
      <c r="J70" s="11">
        <f>G70*(1-H70)</f>
        <v>2970</v>
      </c>
      <c r="K70" t="s">
        <v>214</v>
      </c>
      <c r="L70" t="s">
        <v>215</v>
      </c>
      <c r="M70" t="str">
        <f>VLOOKUP($L70,Companies!$A:$G,7,)</f>
        <v>Business Services</v>
      </c>
      <c r="N70" t="str">
        <f>VLOOKUP($L70,Companies!$A:$G,6,)</f>
        <v>Miscellaneous</v>
      </c>
      <c r="O70" s="6" t="s">
        <v>216</v>
      </c>
      <c r="P70" s="6">
        <v>43123</v>
      </c>
      <c r="Q70" t="s">
        <v>210</v>
      </c>
      <c r="R70" t="s">
        <v>61</v>
      </c>
      <c r="S70" s="4">
        <v>40452</v>
      </c>
      <c r="T70" s="7">
        <f>S70-E70</f>
        <v>5</v>
      </c>
      <c r="U70" t="s">
        <v>14210</v>
      </c>
      <c r="V70" s="6" t="s">
        <v>14254</v>
      </c>
      <c r="W70" t="s">
        <v>14255</v>
      </c>
      <c r="X70" t="s">
        <v>14198</v>
      </c>
      <c r="Y70" t="str">
        <f>VLOOKUP(R70,Managers!$A:$B,2,)</f>
        <v>Allen Young</v>
      </c>
      <c r="Z70" s="11">
        <f>VLOOKUP(X70,HourlyWages!$A:$B,2,0)</f>
        <v>51</v>
      </c>
      <c r="AA70">
        <v>1</v>
      </c>
    </row>
    <row r="71" spans="1:27" x14ac:dyDescent="0.3">
      <c r="A71" t="b">
        <f>COUNTIF($C$1:C71, C71)&gt;1</f>
        <v>0</v>
      </c>
      <c r="B71" t="b">
        <f>VLOOKUP(C71,Sheet3!$A:$B,2,0) &gt; 1</f>
        <v>0</v>
      </c>
      <c r="C71">
        <v>70</v>
      </c>
      <c r="D71">
        <v>417</v>
      </c>
      <c r="E71" s="4">
        <v>39849</v>
      </c>
      <c r="F71">
        <v>39</v>
      </c>
      <c r="G71" s="15">
        <f>I71*F71</f>
        <v>5850</v>
      </c>
      <c r="H71" s="9">
        <v>7.0000000000000007E-2</v>
      </c>
      <c r="I71" s="13">
        <f>VLOOKUP($U71,Pricebook!$A:$D,4,0)</f>
        <v>150</v>
      </c>
      <c r="J71" s="11">
        <f>G71*(1-H71)</f>
        <v>5440.5</v>
      </c>
      <c r="K71" t="s">
        <v>219</v>
      </c>
      <c r="L71" t="s">
        <v>190</v>
      </c>
      <c r="M71" t="str">
        <f>VLOOKUP($L71,Companies!$A:$G,7,)</f>
        <v>Computer Software: Prepackaged Software</v>
      </c>
      <c r="N71" t="str">
        <f>VLOOKUP($L71,Companies!$A:$G,6,)</f>
        <v>Technology</v>
      </c>
      <c r="O71" s="6" t="s">
        <v>220</v>
      </c>
      <c r="P71" s="6">
        <v>90022</v>
      </c>
      <c r="Q71" t="s">
        <v>114</v>
      </c>
      <c r="R71" t="s">
        <v>23</v>
      </c>
      <c r="S71" s="4">
        <v>39850</v>
      </c>
      <c r="T71" s="7">
        <f>S71-E71</f>
        <v>1</v>
      </c>
      <c r="U71" t="s">
        <v>14216</v>
      </c>
      <c r="V71" s="6" t="s">
        <v>14251</v>
      </c>
      <c r="W71" t="s">
        <v>14260</v>
      </c>
      <c r="X71" t="s">
        <v>14201</v>
      </c>
      <c r="Y71" t="str">
        <f>VLOOKUP(R71,Managers!$A:$B,2,)</f>
        <v>Bob Turner</v>
      </c>
      <c r="Z71" s="11">
        <f>VLOOKUP(X71,HourlyWages!$A:$B,2,0)</f>
        <v>53</v>
      </c>
      <c r="AA71">
        <v>1</v>
      </c>
    </row>
    <row r="72" spans="1:27" x14ac:dyDescent="0.3">
      <c r="A72" t="b">
        <f>COUNTIF($C$1:C72, C72)&gt;1</f>
        <v>0</v>
      </c>
      <c r="B72" t="b">
        <f>VLOOKUP(C72,Sheet3!$A:$B,2,0) &gt; 1</f>
        <v>0</v>
      </c>
      <c r="C72">
        <v>71</v>
      </c>
      <c r="D72">
        <v>417</v>
      </c>
      <c r="E72" s="4">
        <v>39849</v>
      </c>
      <c r="F72">
        <v>3</v>
      </c>
      <c r="G72" s="15">
        <f>I72*F72</f>
        <v>600</v>
      </c>
      <c r="H72" s="9">
        <v>0.1</v>
      </c>
      <c r="I72" s="13">
        <f>VLOOKUP($U72,Pricebook!$A:$D,4,0)</f>
        <v>200</v>
      </c>
      <c r="J72" s="11">
        <f>G72*(1-H72)</f>
        <v>540</v>
      </c>
      <c r="K72" t="s">
        <v>219</v>
      </c>
      <c r="L72" t="s">
        <v>190</v>
      </c>
      <c r="M72" t="str">
        <f>VLOOKUP($L72,Companies!$A:$G,7,)</f>
        <v>Computer Software: Prepackaged Software</v>
      </c>
      <c r="N72" t="str">
        <f>VLOOKUP($L72,Companies!$A:$G,6,)</f>
        <v>Technology</v>
      </c>
      <c r="O72" s="6" t="s">
        <v>220</v>
      </c>
      <c r="P72" s="6">
        <v>90022</v>
      </c>
      <c r="Q72" t="s">
        <v>114</v>
      </c>
      <c r="R72" t="s">
        <v>23</v>
      </c>
      <c r="S72" s="4">
        <v>39851</v>
      </c>
      <c r="T72" s="7">
        <f>S72-E72</f>
        <v>2</v>
      </c>
      <c r="U72" t="s">
        <v>14206</v>
      </c>
      <c r="V72" s="6" t="s">
        <v>14251</v>
      </c>
      <c r="W72" t="s">
        <v>14252</v>
      </c>
      <c r="X72" t="s">
        <v>14189</v>
      </c>
      <c r="Y72" t="str">
        <f>VLOOKUP(R72,Managers!$A:$B,2,)</f>
        <v>Bob Turner</v>
      </c>
      <c r="Z72" s="11">
        <f>VLOOKUP(X72,HourlyWages!$A:$B,2,0)</f>
        <v>62</v>
      </c>
      <c r="AA72">
        <v>1</v>
      </c>
    </row>
    <row r="73" spans="1:27" x14ac:dyDescent="0.3">
      <c r="A73" t="b">
        <f>COUNTIF($C$1:C73, C73)&gt;1</f>
        <v>0</v>
      </c>
      <c r="B73" t="b">
        <f>VLOOKUP(C73,Sheet3!$A:$B,2,0) &gt; 1</f>
        <v>0</v>
      </c>
      <c r="C73">
        <v>72</v>
      </c>
      <c r="D73">
        <v>420</v>
      </c>
      <c r="E73" s="4">
        <v>40846</v>
      </c>
      <c r="F73">
        <v>8</v>
      </c>
      <c r="G73" s="15">
        <f>I73*F73</f>
        <v>880</v>
      </c>
      <c r="H73" s="9">
        <v>0.09</v>
      </c>
      <c r="I73" s="13">
        <f>VLOOKUP($U73,Pricebook!$A:$D,4,0)</f>
        <v>110</v>
      </c>
      <c r="J73" s="11">
        <f>G73*(1-H73)</f>
        <v>800.80000000000007</v>
      </c>
      <c r="K73" t="s">
        <v>221</v>
      </c>
      <c r="L73" t="s">
        <v>20</v>
      </c>
      <c r="M73" t="str">
        <f>VLOOKUP($L73,Companies!$A:$G,7,)</f>
        <v>Major Pharmaceuticals</v>
      </c>
      <c r="N73" t="str">
        <f>VLOOKUP($L73,Companies!$A:$G,6,)</f>
        <v>Health Care</v>
      </c>
      <c r="O73" s="6" t="s">
        <v>222</v>
      </c>
      <c r="P73" s="6">
        <v>98270</v>
      </c>
      <c r="Q73" t="s">
        <v>22</v>
      </c>
      <c r="R73" t="s">
        <v>23</v>
      </c>
      <c r="S73" s="4">
        <v>40846</v>
      </c>
      <c r="T73" s="7">
        <f>S73-E73</f>
        <v>0</v>
      </c>
      <c r="U73" t="s">
        <v>14215</v>
      </c>
      <c r="V73" s="6" t="s">
        <v>14251</v>
      </c>
      <c r="W73" t="s">
        <v>14261</v>
      </c>
      <c r="X73" t="s">
        <v>14192</v>
      </c>
      <c r="Y73" t="str">
        <f>VLOOKUP(R73,Managers!$A:$B,2,)</f>
        <v>Bob Turner</v>
      </c>
      <c r="Z73" s="11">
        <f>VLOOKUP(X73,HourlyWages!$A:$B,2,0)</f>
        <v>75</v>
      </c>
      <c r="AA73">
        <v>1</v>
      </c>
    </row>
    <row r="74" spans="1:27" x14ac:dyDescent="0.3">
      <c r="A74" t="b">
        <f>COUNTIF($C$1:C74, C74)&gt;1</f>
        <v>0</v>
      </c>
      <c r="B74" t="b">
        <f>VLOOKUP(C74,Sheet3!$A:$B,2,0) &gt; 1</f>
        <v>0</v>
      </c>
      <c r="C74">
        <v>73</v>
      </c>
      <c r="D74">
        <v>420</v>
      </c>
      <c r="E74" s="4">
        <v>40846</v>
      </c>
      <c r="F74">
        <v>6</v>
      </c>
      <c r="G74" s="15">
        <f>I74*F74</f>
        <v>660</v>
      </c>
      <c r="H74" s="9">
        <v>0.03</v>
      </c>
      <c r="I74" s="13">
        <f>VLOOKUP($U74,Pricebook!$A:$D,4,0)</f>
        <v>110</v>
      </c>
      <c r="J74" s="11">
        <f>G74*(1-H74)</f>
        <v>640.19999999999993</v>
      </c>
      <c r="K74" t="s">
        <v>221</v>
      </c>
      <c r="L74" t="s">
        <v>20</v>
      </c>
      <c r="M74" t="str">
        <f>VLOOKUP($L74,Companies!$A:$G,7,)</f>
        <v>Major Pharmaceuticals</v>
      </c>
      <c r="N74" t="str">
        <f>VLOOKUP($L74,Companies!$A:$G,6,)</f>
        <v>Health Care</v>
      </c>
      <c r="O74" s="6" t="s">
        <v>222</v>
      </c>
      <c r="P74" s="6">
        <v>98270</v>
      </c>
      <c r="Q74" t="s">
        <v>22</v>
      </c>
      <c r="R74" t="s">
        <v>23</v>
      </c>
      <c r="S74" s="4">
        <v>40848</v>
      </c>
      <c r="T74" s="7">
        <f>S74-E74</f>
        <v>2</v>
      </c>
      <c r="U74" t="s">
        <v>14215</v>
      </c>
      <c r="V74" s="6" t="s">
        <v>14257</v>
      </c>
      <c r="W74" t="s">
        <v>14258</v>
      </c>
      <c r="X74" t="s">
        <v>14200</v>
      </c>
      <c r="Y74" t="str">
        <f>VLOOKUP(R74,Managers!$A:$B,2,)</f>
        <v>Bob Turner</v>
      </c>
      <c r="Z74" s="11">
        <f>VLOOKUP(X74,HourlyWages!$A:$B,2,0)</f>
        <v>59</v>
      </c>
      <c r="AA74">
        <v>1</v>
      </c>
    </row>
    <row r="75" spans="1:27" x14ac:dyDescent="0.3">
      <c r="A75" t="b">
        <f>COUNTIF($C$1:C75, C75)&gt;1</f>
        <v>0</v>
      </c>
      <c r="B75" t="b">
        <f>VLOOKUP(C75,Sheet3!$A:$B,2,0) &gt; 1</f>
        <v>0</v>
      </c>
      <c r="C75">
        <v>74</v>
      </c>
      <c r="D75">
        <v>448</v>
      </c>
      <c r="E75" s="4">
        <v>40775</v>
      </c>
      <c r="F75">
        <v>22</v>
      </c>
      <c r="G75" s="15">
        <f>I75*F75</f>
        <v>3300</v>
      </c>
      <c r="H75" s="9">
        <v>0.09</v>
      </c>
      <c r="I75" s="13">
        <f>VLOOKUP($U75,Pricebook!$A:$D,4,0)</f>
        <v>150</v>
      </c>
      <c r="J75" s="11">
        <f>G75*(1-H75)</f>
        <v>3003</v>
      </c>
      <c r="K75" t="s">
        <v>111</v>
      </c>
      <c r="L75" t="s">
        <v>112</v>
      </c>
      <c r="M75" t="str">
        <f>VLOOKUP($L75,Companies!$A:$G,7,)</f>
        <v>Telecommunications Equipment</v>
      </c>
      <c r="N75" t="str">
        <f>VLOOKUP($L75,Companies!$A:$G,6,)</f>
        <v>Public Utilities</v>
      </c>
      <c r="O75" s="6" t="s">
        <v>113</v>
      </c>
      <c r="P75" s="6">
        <v>90805</v>
      </c>
      <c r="Q75" t="s">
        <v>114</v>
      </c>
      <c r="R75" t="s">
        <v>23</v>
      </c>
      <c r="S75" s="4">
        <v>40777</v>
      </c>
      <c r="T75" s="7">
        <f>S75-E75</f>
        <v>2</v>
      </c>
      <c r="U75" t="s">
        <v>14210</v>
      </c>
      <c r="V75" s="6" t="s">
        <v>14257</v>
      </c>
      <c r="W75" t="s">
        <v>14258</v>
      </c>
      <c r="X75" t="s">
        <v>14186</v>
      </c>
      <c r="Y75" t="str">
        <f>VLOOKUP(R75,Managers!$A:$B,2,)</f>
        <v>Bob Turner</v>
      </c>
      <c r="Z75" s="11">
        <f>VLOOKUP(X75,HourlyWages!$A:$B,2,0)</f>
        <v>67</v>
      </c>
      <c r="AA75">
        <v>1</v>
      </c>
    </row>
    <row r="76" spans="1:27" x14ac:dyDescent="0.3">
      <c r="A76" t="b">
        <f>COUNTIF($C$1:C76, C76)&gt;1</f>
        <v>0</v>
      </c>
      <c r="B76" t="b">
        <f>VLOOKUP(C76,Sheet3!$A:$B,2,0) &gt; 1</f>
        <v>0</v>
      </c>
      <c r="C76">
        <v>75</v>
      </c>
      <c r="D76">
        <v>449</v>
      </c>
      <c r="E76" s="4">
        <v>40743</v>
      </c>
      <c r="F76">
        <v>45</v>
      </c>
      <c r="G76" s="15">
        <f>I76*F76</f>
        <v>5625</v>
      </c>
      <c r="H76" s="9">
        <v>0.02</v>
      </c>
      <c r="I76" s="13">
        <f>VLOOKUP($U76,Pricebook!$A:$D,4,0)</f>
        <v>125</v>
      </c>
      <c r="J76" s="11">
        <f>G76*(1-H76)</f>
        <v>5512.5</v>
      </c>
      <c r="K76" t="s">
        <v>223</v>
      </c>
      <c r="L76" t="s">
        <v>79</v>
      </c>
      <c r="M76" t="str">
        <f>VLOOKUP($L76,Companies!$A:$G,7,)</f>
        <v>Home Furnishings</v>
      </c>
      <c r="N76" t="str">
        <f>VLOOKUP($L76,Companies!$A:$G,6,)</f>
        <v>Consumer Services</v>
      </c>
      <c r="O76" s="6" t="s">
        <v>224</v>
      </c>
      <c r="P76" s="6">
        <v>78666</v>
      </c>
      <c r="Q76" t="s">
        <v>48</v>
      </c>
      <c r="R76" t="s">
        <v>16</v>
      </c>
      <c r="S76" s="4">
        <v>40745</v>
      </c>
      <c r="T76" s="7">
        <f>S76-E76</f>
        <v>2</v>
      </c>
      <c r="U76" t="s">
        <v>14208</v>
      </c>
      <c r="V76" s="6" t="s">
        <v>14251</v>
      </c>
      <c r="W76" t="s">
        <v>14267</v>
      </c>
      <c r="X76" t="s">
        <v>14199</v>
      </c>
      <c r="Y76" t="str">
        <f>VLOOKUP(R76,Managers!$A:$B,2,)</f>
        <v>Josh Martinez</v>
      </c>
      <c r="Z76" s="11">
        <f>VLOOKUP(X76,HourlyWages!$A:$B,2,0)</f>
        <v>68</v>
      </c>
      <c r="AA76">
        <v>1</v>
      </c>
    </row>
    <row r="77" spans="1:27" x14ac:dyDescent="0.3">
      <c r="A77" t="b">
        <f>COUNTIF($C$1:C77, C77)&gt;1</f>
        <v>0</v>
      </c>
      <c r="B77" t="b">
        <f>VLOOKUP(C77,Sheet3!$A:$B,2,0) &gt; 1</f>
        <v>0</v>
      </c>
      <c r="C77">
        <v>76</v>
      </c>
      <c r="D77">
        <v>450</v>
      </c>
      <c r="E77" s="4">
        <v>40606</v>
      </c>
      <c r="F77">
        <v>29</v>
      </c>
      <c r="G77" s="15">
        <f>I77*F77</f>
        <v>3480</v>
      </c>
      <c r="H77" s="9">
        <v>0.05</v>
      </c>
      <c r="I77" s="13">
        <f>VLOOKUP($U77,Pricebook!$A:$D,4,0)</f>
        <v>120</v>
      </c>
      <c r="J77" s="11">
        <f>G77*(1-H77)</f>
        <v>3306</v>
      </c>
      <c r="K77" t="s">
        <v>225</v>
      </c>
      <c r="L77" t="s">
        <v>226</v>
      </c>
      <c r="M77" t="str">
        <f>VLOOKUP($L77,Companies!$A:$G,7,)</f>
        <v>Auto Manufacturing</v>
      </c>
      <c r="N77" t="str">
        <f>VLOOKUP($L77,Companies!$A:$G,6,)</f>
        <v>Capital Goods</v>
      </c>
      <c r="O77" s="6" t="s">
        <v>227</v>
      </c>
      <c r="P77" s="6">
        <v>50501</v>
      </c>
      <c r="Q77" t="s">
        <v>38</v>
      </c>
      <c r="R77" t="s">
        <v>16</v>
      </c>
      <c r="S77" s="4">
        <v>40607</v>
      </c>
      <c r="T77" s="7">
        <f>S77-E77</f>
        <v>1</v>
      </c>
      <c r="U77" t="s">
        <v>14212</v>
      </c>
      <c r="V77" s="6" t="s">
        <v>14254</v>
      </c>
      <c r="W77" t="s">
        <v>14269</v>
      </c>
      <c r="X77" t="s">
        <v>14185</v>
      </c>
      <c r="Y77" t="str">
        <f>VLOOKUP(R77,Managers!$A:$B,2,)</f>
        <v>Josh Martinez</v>
      </c>
      <c r="Z77" s="11">
        <f>VLOOKUP(X77,HourlyWages!$A:$B,2,0)</f>
        <v>70</v>
      </c>
      <c r="AA77">
        <v>1</v>
      </c>
    </row>
    <row r="78" spans="1:27" x14ac:dyDescent="0.3">
      <c r="A78" t="b">
        <f>COUNTIF($C$1:C78, C78)&gt;1</f>
        <v>0</v>
      </c>
      <c r="B78" t="b">
        <f>VLOOKUP(C78,Sheet3!$A:$B,2,0) &gt; 1</f>
        <v>0</v>
      </c>
      <c r="C78">
        <v>77</v>
      </c>
      <c r="D78">
        <v>450</v>
      </c>
      <c r="E78" s="4">
        <v>40606</v>
      </c>
      <c r="F78">
        <v>35</v>
      </c>
      <c r="G78" s="15">
        <f>I78*F78</f>
        <v>7000</v>
      </c>
      <c r="H78" s="9">
        <v>0.05</v>
      </c>
      <c r="I78" s="13">
        <f>VLOOKUP($U78,Pricebook!$A:$D,4,0)</f>
        <v>200</v>
      </c>
      <c r="J78" s="11">
        <f>G78*(1-H78)</f>
        <v>6650</v>
      </c>
      <c r="K78" t="s">
        <v>225</v>
      </c>
      <c r="L78" t="s">
        <v>226</v>
      </c>
      <c r="M78" t="str">
        <f>VLOOKUP($L78,Companies!$A:$G,7,)</f>
        <v>Auto Manufacturing</v>
      </c>
      <c r="N78" t="str">
        <f>VLOOKUP($L78,Companies!$A:$G,6,)</f>
        <v>Capital Goods</v>
      </c>
      <c r="O78" s="6" t="s">
        <v>227</v>
      </c>
      <c r="P78" s="6">
        <v>50501</v>
      </c>
      <c r="Q78" t="s">
        <v>38</v>
      </c>
      <c r="R78" t="s">
        <v>16</v>
      </c>
      <c r="S78" s="4">
        <v>40608</v>
      </c>
      <c r="T78" s="7">
        <f>S78-E78</f>
        <v>2</v>
      </c>
      <c r="U78" t="s">
        <v>14206</v>
      </c>
      <c r="V78" s="6" t="s">
        <v>14251</v>
      </c>
      <c r="W78" t="s">
        <v>14252</v>
      </c>
      <c r="X78" t="s">
        <v>14190</v>
      </c>
      <c r="Y78" t="str">
        <f>VLOOKUP(R78,Managers!$A:$B,2,)</f>
        <v>Josh Martinez</v>
      </c>
      <c r="Z78" s="11">
        <f>VLOOKUP(X78,HourlyWages!$A:$B,2,0)</f>
        <v>67</v>
      </c>
      <c r="AA78">
        <v>1</v>
      </c>
    </row>
    <row r="79" spans="1:27" x14ac:dyDescent="0.3">
      <c r="A79" t="b">
        <f>COUNTIF($C$1:C79, C79)&gt;1</f>
        <v>0</v>
      </c>
      <c r="B79" t="b">
        <f>VLOOKUP(C79,Sheet3!$A:$B,2,0) &gt; 1</f>
        <v>0</v>
      </c>
      <c r="C79">
        <v>78</v>
      </c>
      <c r="D79">
        <v>454</v>
      </c>
      <c r="E79" s="4">
        <v>40903</v>
      </c>
      <c r="F79">
        <v>42</v>
      </c>
      <c r="G79" s="15">
        <f>I79*F79</f>
        <v>5880</v>
      </c>
      <c r="H79" s="9">
        <v>0.09</v>
      </c>
      <c r="I79" s="13">
        <f>VLOOKUP($U79,Pricebook!$A:$D,4,0)</f>
        <v>140</v>
      </c>
      <c r="J79" s="11">
        <f>G79*(1-H79)</f>
        <v>5350.8</v>
      </c>
      <c r="K79" t="s">
        <v>229</v>
      </c>
      <c r="L79" t="s">
        <v>230</v>
      </c>
      <c r="M79" t="str">
        <f>VLOOKUP($L79,Companies!$A:$G,7,)</f>
        <v>RETAIL: Building Materials</v>
      </c>
      <c r="N79" t="str">
        <f>VLOOKUP($L79,Companies!$A:$G,6,)</f>
        <v>Consumer Services</v>
      </c>
      <c r="O79" s="6" t="s">
        <v>231</v>
      </c>
      <c r="P79" s="6">
        <v>16602</v>
      </c>
      <c r="Q79" t="s">
        <v>232</v>
      </c>
      <c r="R79" t="s">
        <v>61</v>
      </c>
      <c r="S79" s="4">
        <v>40905</v>
      </c>
      <c r="T79" s="7">
        <f>S79-E79</f>
        <v>2</v>
      </c>
      <c r="U79" t="s">
        <v>14213</v>
      </c>
      <c r="V79" s="6" t="s">
        <v>14254</v>
      </c>
      <c r="W79" t="s">
        <v>14269</v>
      </c>
      <c r="X79" t="s">
        <v>14200</v>
      </c>
      <c r="Y79" t="str">
        <f>VLOOKUP(R79,Managers!$A:$B,2,)</f>
        <v>Allen Young</v>
      </c>
      <c r="Z79" s="11">
        <f>VLOOKUP(X79,HourlyWages!$A:$B,2,0)</f>
        <v>59</v>
      </c>
      <c r="AA79">
        <v>1</v>
      </c>
    </row>
    <row r="80" spans="1:27" x14ac:dyDescent="0.3">
      <c r="A80" t="b">
        <f>COUNTIF($C$1:C80, C80)&gt;1</f>
        <v>0</v>
      </c>
      <c r="B80" t="b">
        <f>VLOOKUP(C80,Sheet3!$A:$B,2,0) &gt; 1</f>
        <v>0</v>
      </c>
      <c r="C80">
        <v>79</v>
      </c>
      <c r="D80">
        <v>481</v>
      </c>
      <c r="E80" s="4">
        <v>41189</v>
      </c>
      <c r="F80">
        <v>44</v>
      </c>
      <c r="G80" s="15">
        <f>I80*F80</f>
        <v>6600</v>
      </c>
      <c r="H80" s="9">
        <v>0.01</v>
      </c>
      <c r="I80" s="13">
        <f>VLOOKUP($U80,Pricebook!$A:$D,4,0)</f>
        <v>150</v>
      </c>
      <c r="J80" s="11">
        <f>G80*(1-H80)</f>
        <v>6534</v>
      </c>
      <c r="K80" t="s">
        <v>234</v>
      </c>
      <c r="L80" t="s">
        <v>235</v>
      </c>
      <c r="M80" t="str">
        <f>VLOOKUP($L80,Companies!$A:$G,7,)</f>
        <v>Television Services</v>
      </c>
      <c r="N80" t="str">
        <f>VLOOKUP($L80,Companies!$A:$G,6,)</f>
        <v>Consumer Services</v>
      </c>
      <c r="O80" s="6" t="s">
        <v>236</v>
      </c>
      <c r="P80" s="6">
        <v>80126</v>
      </c>
      <c r="Q80" t="s">
        <v>237</v>
      </c>
      <c r="R80" t="s">
        <v>23</v>
      </c>
      <c r="S80" s="4">
        <v>41191</v>
      </c>
      <c r="T80" s="7">
        <f>S80-E80</f>
        <v>2</v>
      </c>
      <c r="U80" t="s">
        <v>14210</v>
      </c>
      <c r="V80" s="6" t="s">
        <v>14251</v>
      </c>
      <c r="W80" t="s">
        <v>14267</v>
      </c>
      <c r="X80" t="s">
        <v>14184</v>
      </c>
      <c r="Y80" t="str">
        <f>VLOOKUP(R80,Managers!$A:$B,2,)</f>
        <v>Bob Turner</v>
      </c>
      <c r="Z80" s="11">
        <f>VLOOKUP(X80,HourlyWages!$A:$B,2,0)</f>
        <v>50</v>
      </c>
      <c r="AA80">
        <v>1</v>
      </c>
    </row>
    <row r="81" spans="1:27" x14ac:dyDescent="0.3">
      <c r="A81" t="b">
        <f>COUNTIF($C$1:C81, C81)&gt;1</f>
        <v>0</v>
      </c>
      <c r="B81" t="b">
        <f>VLOOKUP(C81,Sheet3!$A:$B,2,0) &gt; 1</f>
        <v>0</v>
      </c>
      <c r="C81">
        <v>80</v>
      </c>
      <c r="D81">
        <v>483</v>
      </c>
      <c r="E81" s="4">
        <v>40734</v>
      </c>
      <c r="F81">
        <v>30</v>
      </c>
      <c r="G81" s="15">
        <f>I81*F81</f>
        <v>4500</v>
      </c>
      <c r="H81" s="9">
        <v>0.08</v>
      </c>
      <c r="I81" s="13">
        <f>VLOOKUP($U81,Pricebook!$A:$D,4,0)</f>
        <v>150</v>
      </c>
      <c r="J81" s="11">
        <f>G81*(1-H81)</f>
        <v>4140</v>
      </c>
      <c r="K81" t="s">
        <v>238</v>
      </c>
      <c r="L81" t="s">
        <v>151</v>
      </c>
      <c r="M81" t="str">
        <f>VLOOKUP($L81,Companies!$A:$G,7,)</f>
        <v>Hotels/Resorts</v>
      </c>
      <c r="N81" t="str">
        <f>VLOOKUP($L81,Companies!$A:$G,6,)</f>
        <v>Consumer Services</v>
      </c>
      <c r="O81" s="6" t="s">
        <v>239</v>
      </c>
      <c r="P81" s="6">
        <v>61201</v>
      </c>
      <c r="Q81" t="s">
        <v>15</v>
      </c>
      <c r="R81" t="s">
        <v>16</v>
      </c>
      <c r="S81" s="4">
        <v>40736</v>
      </c>
      <c r="T81" s="7">
        <f>S81-E81</f>
        <v>2</v>
      </c>
      <c r="U81" t="s">
        <v>14210</v>
      </c>
      <c r="V81" s="6" t="s">
        <v>14254</v>
      </c>
      <c r="W81" t="s">
        <v>14255</v>
      </c>
      <c r="X81" t="s">
        <v>14192</v>
      </c>
      <c r="Y81" t="str">
        <f>VLOOKUP(R81,Managers!$A:$B,2,)</f>
        <v>Josh Martinez</v>
      </c>
      <c r="Z81" s="11">
        <f>VLOOKUP(X81,HourlyWages!$A:$B,2,0)</f>
        <v>75</v>
      </c>
      <c r="AA81">
        <v>1</v>
      </c>
    </row>
    <row r="82" spans="1:27" x14ac:dyDescent="0.3">
      <c r="A82" t="b">
        <f>COUNTIF($C$1:C82, C82)&gt;1</f>
        <v>0</v>
      </c>
      <c r="B82" t="b">
        <f>VLOOKUP(C82,Sheet3!$A:$B,2,0) &gt; 1</f>
        <v>0</v>
      </c>
      <c r="C82">
        <v>81</v>
      </c>
      <c r="D82">
        <v>487</v>
      </c>
      <c r="E82" s="4">
        <v>41138</v>
      </c>
      <c r="F82">
        <v>19</v>
      </c>
      <c r="G82" s="15">
        <f>I82*F82</f>
        <v>3230</v>
      </c>
      <c r="H82" s="9">
        <v>7.0000000000000007E-2</v>
      </c>
      <c r="I82" s="13">
        <f>VLOOKUP($U82,Pricebook!$A:$D,4,0)</f>
        <v>170</v>
      </c>
      <c r="J82" s="11">
        <f>G82*(1-H82)</f>
        <v>3003.8999999999996</v>
      </c>
      <c r="K82" t="s">
        <v>240</v>
      </c>
      <c r="L82" t="s">
        <v>241</v>
      </c>
      <c r="M82" t="str">
        <f>VLOOKUP($L82,Companies!$A:$G,7,)</f>
        <v>Computer Software: Prepackaged Software</v>
      </c>
      <c r="N82" t="str">
        <f>VLOOKUP($L82,Companies!$A:$G,6,)</f>
        <v>Technology</v>
      </c>
      <c r="O82" s="6" t="s">
        <v>242</v>
      </c>
      <c r="P82" s="6">
        <v>32839</v>
      </c>
      <c r="Q82" t="s">
        <v>101</v>
      </c>
      <c r="R82" t="s">
        <v>34</v>
      </c>
      <c r="S82" s="4">
        <v>41139</v>
      </c>
      <c r="T82" s="7">
        <f>S82-E82</f>
        <v>1</v>
      </c>
      <c r="U82" t="s">
        <v>14219</v>
      </c>
      <c r="V82" s="6" t="s">
        <v>14251</v>
      </c>
      <c r="W82" t="s">
        <v>14262</v>
      </c>
      <c r="X82" t="s">
        <v>14184</v>
      </c>
      <c r="Y82" t="str">
        <f>VLOOKUP(R82,Managers!$A:$B,2,)</f>
        <v>Frank Mitchell</v>
      </c>
      <c r="Z82" s="11">
        <f>VLOOKUP(X82,HourlyWages!$A:$B,2,0)</f>
        <v>50</v>
      </c>
      <c r="AA82">
        <v>1</v>
      </c>
    </row>
    <row r="83" spans="1:27" x14ac:dyDescent="0.3">
      <c r="A83" t="b">
        <f>COUNTIF($C$1:C83, C83)&gt;1</f>
        <v>0</v>
      </c>
      <c r="B83" t="b">
        <f>VLOOKUP(C83,Sheet3!$A:$B,2,0) &gt; 1</f>
        <v>0</v>
      </c>
      <c r="C83">
        <v>82</v>
      </c>
      <c r="D83">
        <v>512</v>
      </c>
      <c r="E83" s="4">
        <v>40682</v>
      </c>
      <c r="F83">
        <v>6</v>
      </c>
      <c r="G83" s="15">
        <f>I83*F83</f>
        <v>750</v>
      </c>
      <c r="H83" s="9">
        <v>0.06</v>
      </c>
      <c r="I83" s="13">
        <f>VLOOKUP($U83,Pricebook!$A:$D,4,0)</f>
        <v>125</v>
      </c>
      <c r="J83" s="11">
        <f>G83*(1-H83)</f>
        <v>705</v>
      </c>
      <c r="K83" t="s">
        <v>243</v>
      </c>
      <c r="L83" t="s">
        <v>244</v>
      </c>
      <c r="M83" t="str">
        <f>VLOOKUP($L83,Companies!$A:$G,7,)</f>
        <v>Computer Communications Equipment</v>
      </c>
      <c r="N83" t="str">
        <f>VLOOKUP($L83,Companies!$A:$G,6,)</f>
        <v>Technology</v>
      </c>
      <c r="O83" s="6" t="s">
        <v>245</v>
      </c>
      <c r="P83" s="6">
        <v>30344</v>
      </c>
      <c r="Q83" t="s">
        <v>134</v>
      </c>
      <c r="R83" t="s">
        <v>34</v>
      </c>
      <c r="S83" s="4">
        <v>40682</v>
      </c>
      <c r="T83" s="7">
        <f>S83-E83</f>
        <v>0</v>
      </c>
      <c r="U83" t="s">
        <v>14221</v>
      </c>
      <c r="V83" s="6" t="s">
        <v>14251</v>
      </c>
      <c r="W83" t="s">
        <v>14263</v>
      </c>
      <c r="X83" t="s">
        <v>14192</v>
      </c>
      <c r="Y83" t="str">
        <f>VLOOKUP(R83,Managers!$A:$B,2,)</f>
        <v>Frank Mitchell</v>
      </c>
      <c r="Z83" s="11">
        <f>VLOOKUP(X83,HourlyWages!$A:$B,2,0)</f>
        <v>75</v>
      </c>
      <c r="AA83">
        <v>1</v>
      </c>
    </row>
    <row r="84" spans="1:27" x14ac:dyDescent="0.3">
      <c r="A84" t="b">
        <f>COUNTIF($C$1:C84, C84)&gt;1</f>
        <v>0</v>
      </c>
      <c r="B84" t="b">
        <f>VLOOKUP(C84,Sheet3!$A:$B,2,0) &gt; 1</f>
        <v>0</v>
      </c>
      <c r="C84">
        <v>83</v>
      </c>
      <c r="D84">
        <v>512</v>
      </c>
      <c r="E84" s="4">
        <v>40682</v>
      </c>
      <c r="F84">
        <v>48</v>
      </c>
      <c r="G84" s="15">
        <f>I84*F84</f>
        <v>9600</v>
      </c>
      <c r="H84" s="9">
        <v>0.01</v>
      </c>
      <c r="I84" s="13">
        <f>VLOOKUP($U84,Pricebook!$A:$D,4,0)</f>
        <v>200</v>
      </c>
      <c r="J84" s="11">
        <f>G84*(1-H84)</f>
        <v>9504</v>
      </c>
      <c r="K84" t="s">
        <v>243</v>
      </c>
      <c r="L84" t="s">
        <v>244</v>
      </c>
      <c r="M84" t="str">
        <f>VLOOKUP($L84,Companies!$A:$G,7,)</f>
        <v>Computer Communications Equipment</v>
      </c>
      <c r="N84" t="str">
        <f>VLOOKUP($L84,Companies!$A:$G,6,)</f>
        <v>Technology</v>
      </c>
      <c r="O84" s="6" t="s">
        <v>245</v>
      </c>
      <c r="P84" s="6">
        <v>30344</v>
      </c>
      <c r="Q84" t="s">
        <v>134</v>
      </c>
      <c r="R84" t="s">
        <v>34</v>
      </c>
      <c r="S84" s="4">
        <v>40684</v>
      </c>
      <c r="T84" s="7">
        <f>S84-E84</f>
        <v>2</v>
      </c>
      <c r="U84" t="s">
        <v>14206</v>
      </c>
      <c r="V84" s="6" t="s">
        <v>14257</v>
      </c>
      <c r="W84" t="s">
        <v>14258</v>
      </c>
      <c r="X84" t="s">
        <v>14184</v>
      </c>
      <c r="Y84" t="str">
        <f>VLOOKUP(R84,Managers!$A:$B,2,)</f>
        <v>Frank Mitchell</v>
      </c>
      <c r="Z84" s="11">
        <f>VLOOKUP(X84,HourlyWages!$A:$B,2,0)</f>
        <v>50</v>
      </c>
      <c r="AA84">
        <v>1</v>
      </c>
    </row>
    <row r="85" spans="1:27" x14ac:dyDescent="0.3">
      <c r="A85" t="b">
        <f>COUNTIF($C$1:C85, C85)&gt;1</f>
        <v>0</v>
      </c>
      <c r="B85" t="b">
        <f>VLOOKUP(C85,Sheet3!$A:$B,2,0) &gt; 1</f>
        <v>0</v>
      </c>
      <c r="C85">
        <v>84</v>
      </c>
      <c r="D85">
        <v>513</v>
      </c>
      <c r="E85" s="4">
        <v>40663</v>
      </c>
      <c r="F85">
        <v>33</v>
      </c>
      <c r="G85" s="15">
        <f>I85*F85</f>
        <v>4125</v>
      </c>
      <c r="H85" s="9">
        <v>0</v>
      </c>
      <c r="I85" s="13">
        <f>VLOOKUP($U85,Pricebook!$A:$D,4,0)</f>
        <v>125</v>
      </c>
      <c r="J85" s="11">
        <f>G85*(1-H85)</f>
        <v>4125</v>
      </c>
      <c r="K85" t="s">
        <v>247</v>
      </c>
      <c r="L85" t="s">
        <v>108</v>
      </c>
      <c r="M85" t="str">
        <f>VLOOKUP($L85,Companies!$A:$G,7,)</f>
        <v>Broadcasting</v>
      </c>
      <c r="N85" t="str">
        <f>VLOOKUP($L85,Companies!$A:$G,6,)</f>
        <v>Consumer Services</v>
      </c>
      <c r="O85" s="6" t="s">
        <v>80</v>
      </c>
      <c r="P85" s="6">
        <v>44105</v>
      </c>
      <c r="Q85" t="s">
        <v>210</v>
      </c>
      <c r="R85" t="s">
        <v>61</v>
      </c>
      <c r="S85" s="4">
        <v>40663</v>
      </c>
      <c r="T85" s="7">
        <f>S85-E85</f>
        <v>0</v>
      </c>
      <c r="U85" t="s">
        <v>14221</v>
      </c>
      <c r="V85" s="6" t="s">
        <v>14251</v>
      </c>
      <c r="W85" t="s">
        <v>14263</v>
      </c>
      <c r="X85" t="s">
        <v>14190</v>
      </c>
      <c r="Y85" t="str">
        <f>VLOOKUP(R85,Managers!$A:$B,2,)</f>
        <v>Allen Young</v>
      </c>
      <c r="Z85" s="11">
        <f>VLOOKUP(X85,HourlyWages!$A:$B,2,0)</f>
        <v>67</v>
      </c>
      <c r="AA85">
        <v>1</v>
      </c>
    </row>
    <row r="86" spans="1:27" x14ac:dyDescent="0.3">
      <c r="A86" t="b">
        <f>COUNTIF($C$1:C86, C86)&gt;1</f>
        <v>0</v>
      </c>
      <c r="B86" t="b">
        <f>VLOOKUP(C86,Sheet3!$A:$B,2,0) &gt; 1</f>
        <v>0</v>
      </c>
      <c r="C86">
        <v>85</v>
      </c>
      <c r="D86">
        <v>515</v>
      </c>
      <c r="E86" s="4">
        <v>40418</v>
      </c>
      <c r="F86">
        <v>19</v>
      </c>
      <c r="G86" s="15">
        <f>I86*F86</f>
        <v>3230</v>
      </c>
      <c r="H86" s="9">
        <v>0.08</v>
      </c>
      <c r="I86" s="13">
        <f>VLOOKUP($U86,Pricebook!$A:$D,4,0)</f>
        <v>170</v>
      </c>
      <c r="J86" s="11">
        <f>G86*(1-H86)</f>
        <v>2971.6</v>
      </c>
      <c r="K86" t="s">
        <v>248</v>
      </c>
      <c r="L86" t="s">
        <v>207</v>
      </c>
      <c r="M86" t="str">
        <f>VLOOKUP($L86,Companies!$A:$G,7,)</f>
        <v>Television Services</v>
      </c>
      <c r="N86" t="str">
        <f>VLOOKUP($L86,Companies!$A:$G,6,)</f>
        <v>Consumer Services</v>
      </c>
      <c r="O86" s="6" t="s">
        <v>249</v>
      </c>
      <c r="P86" s="6">
        <v>60090</v>
      </c>
      <c r="Q86" t="s">
        <v>15</v>
      </c>
      <c r="R86" t="s">
        <v>16</v>
      </c>
      <c r="S86" s="4">
        <v>40420</v>
      </c>
      <c r="T86" s="7">
        <f>S86-E86</f>
        <v>2</v>
      </c>
      <c r="U86" t="s">
        <v>14219</v>
      </c>
      <c r="V86" s="6" t="s">
        <v>14251</v>
      </c>
      <c r="W86" t="s">
        <v>14263</v>
      </c>
      <c r="X86" t="s">
        <v>14193</v>
      </c>
      <c r="Y86" t="str">
        <f>VLOOKUP(R86,Managers!$A:$B,2,)</f>
        <v>Josh Martinez</v>
      </c>
      <c r="Z86" s="11">
        <f>VLOOKUP(X86,HourlyWages!$A:$B,2,0)</f>
        <v>57</v>
      </c>
      <c r="AA86">
        <v>1</v>
      </c>
    </row>
    <row r="87" spans="1:27" x14ac:dyDescent="0.3">
      <c r="A87" t="b">
        <f>COUNTIF($C$1:C87, C87)&gt;1</f>
        <v>0</v>
      </c>
      <c r="B87" t="b">
        <f>VLOOKUP(C87,Sheet3!$A:$B,2,0) &gt; 1</f>
        <v>0</v>
      </c>
      <c r="C87">
        <v>86</v>
      </c>
      <c r="D87">
        <v>515</v>
      </c>
      <c r="E87" s="4">
        <v>40418</v>
      </c>
      <c r="F87">
        <v>21</v>
      </c>
      <c r="G87" s="15">
        <f>I87*F87</f>
        <v>2625</v>
      </c>
      <c r="H87" s="9">
        <v>0.05</v>
      </c>
      <c r="I87" s="13">
        <f>VLOOKUP($U87,Pricebook!$A:$D,4,0)</f>
        <v>125</v>
      </c>
      <c r="J87" s="11">
        <f>G87*(1-H87)</f>
        <v>2493.75</v>
      </c>
      <c r="K87" t="s">
        <v>248</v>
      </c>
      <c r="L87" t="s">
        <v>207</v>
      </c>
      <c r="M87" t="str">
        <f>VLOOKUP($L87,Companies!$A:$G,7,)</f>
        <v>Television Services</v>
      </c>
      <c r="N87" t="str">
        <f>VLOOKUP($L87,Companies!$A:$G,6,)</f>
        <v>Consumer Services</v>
      </c>
      <c r="O87" s="6" t="s">
        <v>250</v>
      </c>
      <c r="P87" s="6">
        <v>60091</v>
      </c>
      <c r="Q87" t="s">
        <v>15</v>
      </c>
      <c r="R87" t="s">
        <v>16</v>
      </c>
      <c r="S87" s="4">
        <v>40420</v>
      </c>
      <c r="T87" s="7">
        <f>S87-E87</f>
        <v>2</v>
      </c>
      <c r="U87" t="s">
        <v>14208</v>
      </c>
      <c r="V87" s="6" t="s">
        <v>14251</v>
      </c>
      <c r="W87" t="s">
        <v>14252</v>
      </c>
      <c r="X87" t="s">
        <v>14191</v>
      </c>
      <c r="Y87" t="str">
        <f>VLOOKUP(R87,Managers!$A:$B,2,)</f>
        <v>Josh Martinez</v>
      </c>
      <c r="Z87" s="11">
        <f>VLOOKUP(X87,HourlyWages!$A:$B,2,0)</f>
        <v>60</v>
      </c>
      <c r="AA87">
        <v>1</v>
      </c>
    </row>
    <row r="88" spans="1:27" x14ac:dyDescent="0.3">
      <c r="A88" t="b">
        <f>COUNTIF($C$1:C88, C88)&gt;1</f>
        <v>0</v>
      </c>
      <c r="B88" t="b">
        <f>VLOOKUP(C88,Sheet3!$A:$B,2,0) &gt; 1</f>
        <v>0</v>
      </c>
      <c r="C88">
        <v>87</v>
      </c>
      <c r="D88">
        <v>548</v>
      </c>
      <c r="E88" s="4">
        <v>40076</v>
      </c>
      <c r="F88">
        <v>41</v>
      </c>
      <c r="G88" s="15">
        <f>I88*F88</f>
        <v>8200</v>
      </c>
      <c r="H88" s="9">
        <v>0.04</v>
      </c>
      <c r="I88" s="13">
        <f>VLOOKUP($U88,Pricebook!$A:$D,4,0)</f>
        <v>200</v>
      </c>
      <c r="J88" s="11">
        <f>G88*(1-H88)</f>
        <v>7872</v>
      </c>
      <c r="K88" t="s">
        <v>251</v>
      </c>
      <c r="L88" t="s">
        <v>252</v>
      </c>
      <c r="M88" t="str">
        <f>VLOOKUP($L88,Companies!$A:$G,7,)</f>
        <v>Major Pharmaceuticals</v>
      </c>
      <c r="N88" t="str">
        <f>VLOOKUP($L88,Companies!$A:$G,6,)</f>
        <v>Health Care</v>
      </c>
      <c r="O88" s="6" t="s">
        <v>253</v>
      </c>
      <c r="P88" s="6">
        <v>42071</v>
      </c>
      <c r="Q88" t="s">
        <v>254</v>
      </c>
      <c r="R88" t="s">
        <v>34</v>
      </c>
      <c r="S88" s="4">
        <v>40077</v>
      </c>
      <c r="T88" s="7">
        <f>S88-E88</f>
        <v>1</v>
      </c>
      <c r="U88" t="s">
        <v>14214</v>
      </c>
      <c r="V88" s="6" t="s">
        <v>14251</v>
      </c>
      <c r="W88" t="s">
        <v>14263</v>
      </c>
      <c r="X88" t="s">
        <v>14186</v>
      </c>
      <c r="Y88" t="str">
        <f>VLOOKUP(R88,Managers!$A:$B,2,)</f>
        <v>Frank Mitchell</v>
      </c>
      <c r="Z88" s="11">
        <f>VLOOKUP(X88,HourlyWages!$A:$B,2,0)</f>
        <v>67</v>
      </c>
      <c r="AA88">
        <v>1</v>
      </c>
    </row>
    <row r="89" spans="1:27" x14ac:dyDescent="0.3">
      <c r="A89" t="b">
        <f>COUNTIF($C$1:C89, C89)&gt;1</f>
        <v>0</v>
      </c>
      <c r="B89" t="b">
        <f>VLOOKUP(C89,Sheet3!$A:$B,2,0) &gt; 1</f>
        <v>0</v>
      </c>
      <c r="C89">
        <v>88</v>
      </c>
      <c r="D89">
        <v>548</v>
      </c>
      <c r="E89" s="4">
        <v>40076</v>
      </c>
      <c r="F89">
        <v>29</v>
      </c>
      <c r="G89" s="15">
        <f>I89*F89</f>
        <v>3190</v>
      </c>
      <c r="H89" s="9">
        <v>0.02</v>
      </c>
      <c r="I89" s="13">
        <f>VLOOKUP($U89,Pricebook!$A:$D,4,0)</f>
        <v>110</v>
      </c>
      <c r="J89" s="11">
        <f>G89*(1-H89)</f>
        <v>3126.2</v>
      </c>
      <c r="K89" t="s">
        <v>251</v>
      </c>
      <c r="L89" t="s">
        <v>252</v>
      </c>
      <c r="M89" t="str">
        <f>VLOOKUP($L89,Companies!$A:$G,7,)</f>
        <v>Major Pharmaceuticals</v>
      </c>
      <c r="N89" t="str">
        <f>VLOOKUP($L89,Companies!$A:$G,6,)</f>
        <v>Health Care</v>
      </c>
      <c r="O89" s="6" t="s">
        <v>253</v>
      </c>
      <c r="P89" s="6">
        <v>42071</v>
      </c>
      <c r="Q89" t="s">
        <v>254</v>
      </c>
      <c r="R89" t="s">
        <v>34</v>
      </c>
      <c r="S89" s="4">
        <v>40077</v>
      </c>
      <c r="T89" s="7">
        <f>S89-E89</f>
        <v>1</v>
      </c>
      <c r="U89" t="s">
        <v>14215</v>
      </c>
      <c r="V89" s="6" t="s">
        <v>14251</v>
      </c>
      <c r="W89" t="s">
        <v>14252</v>
      </c>
      <c r="X89" t="s">
        <v>14189</v>
      </c>
      <c r="Y89" t="str">
        <f>VLOOKUP(R89,Managers!$A:$B,2,)</f>
        <v>Frank Mitchell</v>
      </c>
      <c r="Z89" s="11">
        <f>VLOOKUP(X89,HourlyWages!$A:$B,2,0)</f>
        <v>62</v>
      </c>
      <c r="AA89">
        <v>1</v>
      </c>
    </row>
    <row r="90" spans="1:27" x14ac:dyDescent="0.3">
      <c r="A90" t="b">
        <f>COUNTIF($C$1:C90, C90)&gt;1</f>
        <v>0</v>
      </c>
      <c r="B90" t="b">
        <f>VLOOKUP(C90,Sheet3!$A:$B,2,0) &gt; 1</f>
        <v>0</v>
      </c>
      <c r="C90">
        <v>89</v>
      </c>
      <c r="D90">
        <v>548</v>
      </c>
      <c r="E90" s="4">
        <v>40076</v>
      </c>
      <c r="F90">
        <v>26</v>
      </c>
      <c r="G90" s="15">
        <f>I90*F90</f>
        <v>3900</v>
      </c>
      <c r="H90" s="9">
        <v>0.04</v>
      </c>
      <c r="I90" s="13">
        <f>VLOOKUP($U90,Pricebook!$A:$D,4,0)</f>
        <v>150</v>
      </c>
      <c r="J90" s="11">
        <f>G90*(1-H90)</f>
        <v>3744</v>
      </c>
      <c r="K90" t="s">
        <v>251</v>
      </c>
      <c r="L90" t="s">
        <v>252</v>
      </c>
      <c r="M90" t="str">
        <f>VLOOKUP($L90,Companies!$A:$G,7,)</f>
        <v>Major Pharmaceuticals</v>
      </c>
      <c r="N90" t="str">
        <f>VLOOKUP($L90,Companies!$A:$G,6,)</f>
        <v>Health Care</v>
      </c>
      <c r="O90" s="6" t="s">
        <v>253</v>
      </c>
      <c r="P90" s="6">
        <v>42071</v>
      </c>
      <c r="Q90" t="s">
        <v>254</v>
      </c>
      <c r="R90" t="s">
        <v>34</v>
      </c>
      <c r="S90" s="4">
        <v>40078</v>
      </c>
      <c r="T90" s="7">
        <f>S90-E90</f>
        <v>2</v>
      </c>
      <c r="U90" t="s">
        <v>14210</v>
      </c>
      <c r="V90" s="6" t="s">
        <v>14251</v>
      </c>
      <c r="W90" t="s">
        <v>14263</v>
      </c>
      <c r="X90" t="s">
        <v>14189</v>
      </c>
      <c r="Y90" t="str">
        <f>VLOOKUP(R90,Managers!$A:$B,2,)</f>
        <v>Frank Mitchell</v>
      </c>
      <c r="Z90" s="11">
        <f>VLOOKUP(X90,HourlyWages!$A:$B,2,0)</f>
        <v>62</v>
      </c>
      <c r="AA90">
        <v>1</v>
      </c>
    </row>
    <row r="91" spans="1:27" x14ac:dyDescent="0.3">
      <c r="A91" t="b">
        <f>COUNTIF($C$1:C91, C91)&gt;1</f>
        <v>0</v>
      </c>
      <c r="B91" t="b">
        <f>VLOOKUP(C91,Sheet3!$A:$B,2,0) &gt; 1</f>
        <v>0</v>
      </c>
      <c r="C91">
        <v>90</v>
      </c>
      <c r="D91">
        <v>549</v>
      </c>
      <c r="E91" s="4">
        <v>41102</v>
      </c>
      <c r="F91">
        <v>13</v>
      </c>
      <c r="G91" s="15">
        <f>I91*F91</f>
        <v>1430</v>
      </c>
      <c r="H91" s="9">
        <v>0.03</v>
      </c>
      <c r="I91" s="13">
        <f>VLOOKUP($U91,Pricebook!$A:$D,4,0)</f>
        <v>110</v>
      </c>
      <c r="J91" s="11">
        <f>G91*(1-H91)</f>
        <v>1387.1</v>
      </c>
      <c r="K91" t="s">
        <v>255</v>
      </c>
      <c r="L91" t="s">
        <v>79</v>
      </c>
      <c r="M91" t="str">
        <f>VLOOKUP($L91,Companies!$A:$G,7,)</f>
        <v>Home Furnishings</v>
      </c>
      <c r="N91" t="str">
        <f>VLOOKUP($L91,Companies!$A:$G,6,)</f>
        <v>Consumer Services</v>
      </c>
      <c r="O91" s="6" t="s">
        <v>256</v>
      </c>
      <c r="P91" s="6">
        <v>15146</v>
      </c>
      <c r="Q91" t="s">
        <v>232</v>
      </c>
      <c r="R91" t="s">
        <v>61</v>
      </c>
      <c r="S91" s="4">
        <v>41103</v>
      </c>
      <c r="T91" s="7">
        <f>S91-E91</f>
        <v>1</v>
      </c>
      <c r="U91" t="s">
        <v>14215</v>
      </c>
      <c r="V91" s="6" t="s">
        <v>14257</v>
      </c>
      <c r="W91" t="s">
        <v>14258</v>
      </c>
      <c r="X91" t="s">
        <v>14196</v>
      </c>
      <c r="Y91" t="str">
        <f>VLOOKUP(R91,Managers!$A:$B,2,)</f>
        <v>Allen Young</v>
      </c>
      <c r="Z91" s="11">
        <f>VLOOKUP(X91,HourlyWages!$A:$B,2,0)</f>
        <v>58</v>
      </c>
      <c r="AA91">
        <v>1</v>
      </c>
    </row>
    <row r="92" spans="1:27" x14ac:dyDescent="0.3">
      <c r="A92" t="b">
        <f>COUNTIF($C$1:C92, C92)&gt;1</f>
        <v>0</v>
      </c>
      <c r="B92" t="b">
        <f>VLOOKUP(C92,Sheet3!$A:$B,2,0) &gt; 1</f>
        <v>0</v>
      </c>
      <c r="C92">
        <v>91</v>
      </c>
      <c r="D92">
        <v>549</v>
      </c>
      <c r="E92" s="4">
        <v>41102</v>
      </c>
      <c r="F92">
        <v>5</v>
      </c>
      <c r="G92" s="15">
        <f>I92*F92</f>
        <v>550</v>
      </c>
      <c r="H92" s="9">
        <v>0.05</v>
      </c>
      <c r="I92" s="13">
        <f>VLOOKUP($U92,Pricebook!$A:$D,4,0)</f>
        <v>110</v>
      </c>
      <c r="J92" s="11">
        <f>G92*(1-H92)</f>
        <v>522.5</v>
      </c>
      <c r="K92" t="s">
        <v>255</v>
      </c>
      <c r="L92" t="s">
        <v>79</v>
      </c>
      <c r="M92" t="str">
        <f>VLOOKUP($L92,Companies!$A:$G,7,)</f>
        <v>Home Furnishings</v>
      </c>
      <c r="N92" t="str">
        <f>VLOOKUP($L92,Companies!$A:$G,6,)</f>
        <v>Consumer Services</v>
      </c>
      <c r="O92" s="6" t="s">
        <v>256</v>
      </c>
      <c r="P92" s="6">
        <v>15146</v>
      </c>
      <c r="Q92" t="s">
        <v>232</v>
      </c>
      <c r="R92" t="s">
        <v>61</v>
      </c>
      <c r="S92" s="4">
        <v>41103</v>
      </c>
      <c r="T92" s="7">
        <f>S92-E92</f>
        <v>1</v>
      </c>
      <c r="U92" t="s">
        <v>14215</v>
      </c>
      <c r="V92" s="6" t="s">
        <v>14251</v>
      </c>
      <c r="W92" t="s">
        <v>14266</v>
      </c>
      <c r="X92" t="s">
        <v>14189</v>
      </c>
      <c r="Y92" t="str">
        <f>VLOOKUP(R92,Managers!$A:$B,2,)</f>
        <v>Allen Young</v>
      </c>
      <c r="Z92" s="11">
        <f>VLOOKUP(X92,HourlyWages!$A:$B,2,0)</f>
        <v>62</v>
      </c>
      <c r="AA92">
        <v>1</v>
      </c>
    </row>
    <row r="93" spans="1:27" x14ac:dyDescent="0.3">
      <c r="A93" t="b">
        <f>COUNTIF($C$1:C93, C93)&gt;1</f>
        <v>0</v>
      </c>
      <c r="B93" t="b">
        <f>VLOOKUP(C93,Sheet3!$A:$B,2,0) &gt; 1</f>
        <v>0</v>
      </c>
      <c r="C93">
        <v>92</v>
      </c>
      <c r="D93">
        <v>549</v>
      </c>
      <c r="E93" s="4">
        <v>41102</v>
      </c>
      <c r="F93">
        <v>30</v>
      </c>
      <c r="G93" s="15">
        <f>I93*F93</f>
        <v>6000</v>
      </c>
      <c r="H93" s="9">
        <v>0.05</v>
      </c>
      <c r="I93" s="13">
        <f>VLOOKUP($U93,Pricebook!$A:$D,4,0)</f>
        <v>200</v>
      </c>
      <c r="J93" s="11">
        <f>G93*(1-H93)</f>
        <v>5700</v>
      </c>
      <c r="K93" t="s">
        <v>255</v>
      </c>
      <c r="L93" t="s">
        <v>79</v>
      </c>
      <c r="M93" t="str">
        <f>VLOOKUP($L93,Companies!$A:$G,7,)</f>
        <v>Home Furnishings</v>
      </c>
      <c r="N93" t="str">
        <f>VLOOKUP($L93,Companies!$A:$G,6,)</f>
        <v>Consumer Services</v>
      </c>
      <c r="O93" s="6" t="s">
        <v>256</v>
      </c>
      <c r="P93" s="6">
        <v>15146</v>
      </c>
      <c r="Q93" t="s">
        <v>232</v>
      </c>
      <c r="R93" t="s">
        <v>61</v>
      </c>
      <c r="S93" s="4">
        <v>41102</v>
      </c>
      <c r="T93" s="7">
        <f>S93-E93</f>
        <v>0</v>
      </c>
      <c r="U93" t="s">
        <v>14206</v>
      </c>
      <c r="V93" s="6" t="s">
        <v>14251</v>
      </c>
      <c r="W93" t="s">
        <v>14252</v>
      </c>
      <c r="X93" t="s">
        <v>14197</v>
      </c>
      <c r="Y93" t="str">
        <f>VLOOKUP(R93,Managers!$A:$B,2,)</f>
        <v>Allen Young</v>
      </c>
      <c r="Z93" s="11">
        <f>VLOOKUP(X93,HourlyWages!$A:$B,2,0)</f>
        <v>71</v>
      </c>
      <c r="AA93">
        <v>1</v>
      </c>
    </row>
    <row r="94" spans="1:27" x14ac:dyDescent="0.3">
      <c r="A94" t="b">
        <f>COUNTIF($C$1:C94, C94)&gt;1</f>
        <v>0</v>
      </c>
      <c r="B94" t="b">
        <f>VLOOKUP(C94,Sheet3!$A:$B,2,0) &gt; 1</f>
        <v>0</v>
      </c>
      <c r="C94">
        <v>93</v>
      </c>
      <c r="D94">
        <v>610</v>
      </c>
      <c r="E94" s="4">
        <v>40756</v>
      </c>
      <c r="F94">
        <v>38</v>
      </c>
      <c r="G94" s="15">
        <f>I94*F94</f>
        <v>4180</v>
      </c>
      <c r="H94" s="9">
        <v>0.02</v>
      </c>
      <c r="I94" s="13">
        <f>VLOOKUP($U94,Pricebook!$A:$D,4,0)</f>
        <v>110</v>
      </c>
      <c r="J94" s="11">
        <f>G94*(1-H94)</f>
        <v>4096.3999999999996</v>
      </c>
      <c r="K94" t="s">
        <v>257</v>
      </c>
      <c r="L94" t="s">
        <v>108</v>
      </c>
      <c r="M94" t="str">
        <f>VLOOKUP($L94,Companies!$A:$G,7,)</f>
        <v>Broadcasting</v>
      </c>
      <c r="N94" t="str">
        <f>VLOOKUP($L94,Companies!$A:$G,6,)</f>
        <v>Consumer Services</v>
      </c>
      <c r="O94" s="6" t="s">
        <v>258</v>
      </c>
      <c r="P94" s="6">
        <v>72701</v>
      </c>
      <c r="Q94" t="s">
        <v>66</v>
      </c>
      <c r="R94" t="s">
        <v>34</v>
      </c>
      <c r="S94" s="4">
        <v>40758</v>
      </c>
      <c r="T94" s="7">
        <f>S94-E94</f>
        <v>2</v>
      </c>
      <c r="U94" t="s">
        <v>14215</v>
      </c>
      <c r="V94" s="6" t="s">
        <v>14254</v>
      </c>
      <c r="W94" t="s">
        <v>14255</v>
      </c>
      <c r="X94" t="s">
        <v>14200</v>
      </c>
      <c r="Y94" t="str">
        <f>VLOOKUP(R94,Managers!$A:$B,2,)</f>
        <v>Frank Mitchell</v>
      </c>
      <c r="Z94" s="11">
        <f>VLOOKUP(X94,HourlyWages!$A:$B,2,0)</f>
        <v>59</v>
      </c>
      <c r="AA94">
        <v>1</v>
      </c>
    </row>
    <row r="95" spans="1:27" x14ac:dyDescent="0.3">
      <c r="A95" t="b">
        <f>COUNTIF($C$1:C95, C95)&gt;1</f>
        <v>0</v>
      </c>
      <c r="B95" t="b">
        <f>VLOOKUP(C95,Sheet3!$A:$B,2,0) &gt; 1</f>
        <v>0</v>
      </c>
      <c r="C95">
        <v>94</v>
      </c>
      <c r="D95">
        <v>611</v>
      </c>
      <c r="E95" s="4">
        <v>40204</v>
      </c>
      <c r="F95">
        <v>47</v>
      </c>
      <c r="G95" s="15">
        <f>I95*F95</f>
        <v>9400</v>
      </c>
      <c r="H95" s="9">
        <v>0.04</v>
      </c>
      <c r="I95" s="13">
        <f>VLOOKUP($U95,Pricebook!$A:$D,4,0)</f>
        <v>200</v>
      </c>
      <c r="J95" s="11">
        <f>G95*(1-H95)</f>
        <v>9024</v>
      </c>
      <c r="K95" t="s">
        <v>247</v>
      </c>
      <c r="L95" t="s">
        <v>108</v>
      </c>
      <c r="M95" t="str">
        <f>VLOOKUP($L95,Companies!$A:$G,7,)</f>
        <v>Broadcasting</v>
      </c>
      <c r="N95" t="str">
        <f>VLOOKUP($L95,Companies!$A:$G,6,)</f>
        <v>Consumer Services</v>
      </c>
      <c r="O95" s="6" t="s">
        <v>80</v>
      </c>
      <c r="P95" s="6">
        <v>44105</v>
      </c>
      <c r="Q95" t="s">
        <v>210</v>
      </c>
      <c r="R95" t="s">
        <v>61</v>
      </c>
      <c r="S95" s="4">
        <v>40206</v>
      </c>
      <c r="T95" s="7">
        <f>S95-E95</f>
        <v>2</v>
      </c>
      <c r="U95" t="s">
        <v>14206</v>
      </c>
      <c r="V95" s="6" t="s">
        <v>14254</v>
      </c>
      <c r="W95" t="s">
        <v>14256</v>
      </c>
      <c r="X95" t="s">
        <v>14184</v>
      </c>
      <c r="Y95" t="str">
        <f>VLOOKUP(R95,Managers!$A:$B,2,)</f>
        <v>Allen Young</v>
      </c>
      <c r="Z95" s="11">
        <f>VLOOKUP(X95,HourlyWages!$A:$B,2,0)</f>
        <v>50</v>
      </c>
      <c r="AA95">
        <v>1</v>
      </c>
    </row>
    <row r="96" spans="1:27" x14ac:dyDescent="0.3">
      <c r="A96" t="b">
        <f>COUNTIF($C$1:C96, C96)&gt;1</f>
        <v>0</v>
      </c>
      <c r="B96" t="b">
        <f>VLOOKUP(C96,Sheet3!$A:$B,2,0) &gt; 1</f>
        <v>0</v>
      </c>
      <c r="C96">
        <v>95</v>
      </c>
      <c r="D96">
        <v>612</v>
      </c>
      <c r="E96" s="4">
        <v>41202</v>
      </c>
      <c r="F96">
        <v>50</v>
      </c>
      <c r="G96" s="15">
        <f>I96*F96</f>
        <v>5500</v>
      </c>
      <c r="H96" s="9">
        <v>0.1</v>
      </c>
      <c r="I96" s="13">
        <f>VLOOKUP($U96,Pricebook!$A:$D,4,0)</f>
        <v>110</v>
      </c>
      <c r="J96" s="11">
        <f>G96*(1-H96)</f>
        <v>4950</v>
      </c>
      <c r="K96" t="s">
        <v>259</v>
      </c>
      <c r="L96" t="s">
        <v>260</v>
      </c>
      <c r="M96" t="str">
        <f>VLOOKUP($L96,Companies!$A:$G,7,)</f>
        <v>Packaged Foods</v>
      </c>
      <c r="N96" t="str">
        <f>VLOOKUP($L96,Companies!$A:$G,6,)</f>
        <v>Consumer Non-Durables</v>
      </c>
      <c r="O96" s="6" t="s">
        <v>261</v>
      </c>
      <c r="P96" s="6">
        <v>72956</v>
      </c>
      <c r="Q96" t="s">
        <v>66</v>
      </c>
      <c r="R96" t="s">
        <v>34</v>
      </c>
      <c r="S96" s="4">
        <v>41204</v>
      </c>
      <c r="T96" s="7">
        <f>S96-E96</f>
        <v>2</v>
      </c>
      <c r="U96" t="s">
        <v>14215</v>
      </c>
      <c r="V96" s="6" t="s">
        <v>14254</v>
      </c>
      <c r="W96" t="s">
        <v>14265</v>
      </c>
      <c r="X96" t="s">
        <v>14199</v>
      </c>
      <c r="Y96" t="str">
        <f>VLOOKUP(R96,Managers!$A:$B,2,)</f>
        <v>Frank Mitchell</v>
      </c>
      <c r="Z96" s="11">
        <f>VLOOKUP(X96,HourlyWages!$A:$B,2,0)</f>
        <v>68</v>
      </c>
      <c r="AA96">
        <v>1</v>
      </c>
    </row>
    <row r="97" spans="1:27" x14ac:dyDescent="0.3">
      <c r="A97" t="b">
        <f>COUNTIF($C$1:C97, C97)&gt;1</f>
        <v>0</v>
      </c>
      <c r="B97" t="b">
        <f>VLOOKUP(C97,Sheet3!$A:$B,2,0) &gt; 1</f>
        <v>0</v>
      </c>
      <c r="C97">
        <v>96</v>
      </c>
      <c r="D97">
        <v>612</v>
      </c>
      <c r="E97" s="4">
        <v>41202</v>
      </c>
      <c r="F97">
        <v>43</v>
      </c>
      <c r="G97" s="15">
        <f>I97*F97</f>
        <v>6450</v>
      </c>
      <c r="H97" s="9">
        <v>0.01</v>
      </c>
      <c r="I97" s="13">
        <f>VLOOKUP($U97,Pricebook!$A:$D,4,0)</f>
        <v>150</v>
      </c>
      <c r="J97" s="11">
        <f>G97*(1-H97)</f>
        <v>6385.5</v>
      </c>
      <c r="K97" t="s">
        <v>259</v>
      </c>
      <c r="L97" t="s">
        <v>260</v>
      </c>
      <c r="M97" t="str">
        <f>VLOOKUP($L97,Companies!$A:$G,7,)</f>
        <v>Packaged Foods</v>
      </c>
      <c r="N97" t="str">
        <f>VLOOKUP($L97,Companies!$A:$G,6,)</f>
        <v>Consumer Non-Durables</v>
      </c>
      <c r="O97" s="6" t="s">
        <v>261</v>
      </c>
      <c r="P97" s="6">
        <v>72956</v>
      </c>
      <c r="Q97" t="s">
        <v>66</v>
      </c>
      <c r="R97" t="s">
        <v>34</v>
      </c>
      <c r="S97" s="4">
        <v>41204</v>
      </c>
      <c r="T97" s="7">
        <f>S97-E97</f>
        <v>2</v>
      </c>
      <c r="U97" t="s">
        <v>14210</v>
      </c>
      <c r="V97" s="6" t="s">
        <v>14251</v>
      </c>
      <c r="W97" t="s">
        <v>14263</v>
      </c>
      <c r="X97" t="s">
        <v>14185</v>
      </c>
      <c r="Y97" t="str">
        <f>VLOOKUP(R97,Managers!$A:$B,2,)</f>
        <v>Frank Mitchell</v>
      </c>
      <c r="Z97" s="11">
        <f>VLOOKUP(X97,HourlyWages!$A:$B,2,0)</f>
        <v>70</v>
      </c>
      <c r="AA97">
        <v>1</v>
      </c>
    </row>
    <row r="98" spans="1:27" x14ac:dyDescent="0.3">
      <c r="A98" t="b">
        <f>COUNTIF($C$1:C98, C98)&gt;1</f>
        <v>0</v>
      </c>
      <c r="B98" t="b">
        <f>VLOOKUP(C98,Sheet3!$A:$B,2,0) &gt; 1</f>
        <v>0</v>
      </c>
      <c r="C98">
        <v>97</v>
      </c>
      <c r="D98">
        <v>613</v>
      </c>
      <c r="E98" s="4">
        <v>40711</v>
      </c>
      <c r="F98">
        <v>12</v>
      </c>
      <c r="G98" s="15">
        <f>I98*F98</f>
        <v>1920</v>
      </c>
      <c r="H98" s="9">
        <v>0.03</v>
      </c>
      <c r="I98" s="13">
        <f>VLOOKUP($U98,Pricebook!$A:$D,4,0)</f>
        <v>160</v>
      </c>
      <c r="J98" s="11">
        <f>G98*(1-H98)</f>
        <v>1862.3999999999999</v>
      </c>
      <c r="K98" t="s">
        <v>262</v>
      </c>
      <c r="L98" t="s">
        <v>13</v>
      </c>
      <c r="M98" t="str">
        <f>VLOOKUP($L98,Companies!$A:$G,7,)</f>
        <v>Computer Software: Prepackaged Software</v>
      </c>
      <c r="N98" t="str">
        <f>VLOOKUP($L98,Companies!$A:$G,6,)</f>
        <v>Technology</v>
      </c>
      <c r="O98" s="6" t="s">
        <v>263</v>
      </c>
      <c r="P98" s="6">
        <v>60087</v>
      </c>
      <c r="Q98" t="s">
        <v>15</v>
      </c>
      <c r="R98" t="s">
        <v>16</v>
      </c>
      <c r="S98" s="4">
        <v>40711</v>
      </c>
      <c r="T98" s="7">
        <f>S98-E98</f>
        <v>0</v>
      </c>
      <c r="U98" t="s">
        <v>14218</v>
      </c>
      <c r="V98" s="6" t="s">
        <v>14251</v>
      </c>
      <c r="W98" t="s">
        <v>14252</v>
      </c>
      <c r="X98" t="s">
        <v>14188</v>
      </c>
      <c r="Y98" t="str">
        <f>VLOOKUP(R98,Managers!$A:$B,2,)</f>
        <v>Josh Martinez</v>
      </c>
      <c r="Z98" s="11">
        <f>VLOOKUP(X98,HourlyWages!$A:$B,2,0)</f>
        <v>52</v>
      </c>
      <c r="AA98">
        <v>1</v>
      </c>
    </row>
    <row r="99" spans="1:27" x14ac:dyDescent="0.3">
      <c r="A99" t="b">
        <f>COUNTIF($C$1:C99, C99)&gt;1</f>
        <v>0</v>
      </c>
      <c r="B99" t="b">
        <f>VLOOKUP(C99,Sheet3!$A:$B,2,0) &gt; 1</f>
        <v>0</v>
      </c>
      <c r="C99">
        <v>98</v>
      </c>
      <c r="D99">
        <v>613</v>
      </c>
      <c r="E99" s="4">
        <v>40711</v>
      </c>
      <c r="F99">
        <v>22</v>
      </c>
      <c r="G99" s="15">
        <f>I99*F99</f>
        <v>4400</v>
      </c>
      <c r="H99" s="9">
        <v>0.09</v>
      </c>
      <c r="I99" s="13">
        <f>VLOOKUP($U99,Pricebook!$A:$D,4,0)</f>
        <v>200</v>
      </c>
      <c r="J99" s="11">
        <f>G99*(1-H99)</f>
        <v>4004</v>
      </c>
      <c r="K99" t="s">
        <v>262</v>
      </c>
      <c r="L99" t="s">
        <v>13</v>
      </c>
      <c r="M99" t="str">
        <f>VLOOKUP($L99,Companies!$A:$G,7,)</f>
        <v>Computer Software: Prepackaged Software</v>
      </c>
      <c r="N99" t="str">
        <f>VLOOKUP($L99,Companies!$A:$G,6,)</f>
        <v>Technology</v>
      </c>
      <c r="O99" s="6" t="s">
        <v>263</v>
      </c>
      <c r="P99" s="6">
        <v>60087</v>
      </c>
      <c r="Q99" t="s">
        <v>15</v>
      </c>
      <c r="R99" t="s">
        <v>16</v>
      </c>
      <c r="S99" s="4">
        <v>40712</v>
      </c>
      <c r="T99" s="7">
        <f>S99-E99</f>
        <v>1</v>
      </c>
      <c r="U99" t="s">
        <v>14206</v>
      </c>
      <c r="V99" s="6" t="s">
        <v>14254</v>
      </c>
      <c r="W99" t="s">
        <v>14269</v>
      </c>
      <c r="X99" t="s">
        <v>14185</v>
      </c>
      <c r="Y99" t="str">
        <f>VLOOKUP(R99,Managers!$A:$B,2,)</f>
        <v>Josh Martinez</v>
      </c>
      <c r="Z99" s="11">
        <f>VLOOKUP(X99,HourlyWages!$A:$B,2,0)</f>
        <v>70</v>
      </c>
      <c r="AA99">
        <v>1</v>
      </c>
    </row>
    <row r="100" spans="1:27" x14ac:dyDescent="0.3">
      <c r="A100" t="b">
        <f>COUNTIF($C$1:C100, C100)&gt;1</f>
        <v>0</v>
      </c>
      <c r="B100" t="b">
        <f>VLOOKUP(C100,Sheet3!$A:$B,2,0) &gt; 1</f>
        <v>0</v>
      </c>
      <c r="C100">
        <v>99</v>
      </c>
      <c r="D100">
        <v>614</v>
      </c>
      <c r="E100" s="4">
        <v>41243</v>
      </c>
      <c r="F100">
        <v>41</v>
      </c>
      <c r="G100" s="15">
        <f>I100*F100</f>
        <v>5125</v>
      </c>
      <c r="H100" s="9">
        <v>0</v>
      </c>
      <c r="I100" s="13">
        <f>VLOOKUP($U100,Pricebook!$A:$D,4,0)</f>
        <v>125</v>
      </c>
      <c r="J100" s="11">
        <f>G100*(1-H100)</f>
        <v>5125</v>
      </c>
      <c r="K100" t="s">
        <v>264</v>
      </c>
      <c r="L100" t="s">
        <v>265</v>
      </c>
      <c r="M100" t="str">
        <f>VLOOKUP($L100,Companies!$A:$G,7,)</f>
        <v>Telecommunications Equipment</v>
      </c>
      <c r="N100" t="str">
        <f>VLOOKUP($L100,Companies!$A:$G,6,)</f>
        <v>Public Utilities</v>
      </c>
      <c r="O100" s="6" t="s">
        <v>266</v>
      </c>
      <c r="P100" s="6" t="s">
        <v>267</v>
      </c>
      <c r="Q100" t="s">
        <v>187</v>
      </c>
      <c r="R100" t="s">
        <v>61</v>
      </c>
      <c r="S100" s="4">
        <v>41245</v>
      </c>
      <c r="T100" s="7">
        <f>S100-E100</f>
        <v>2</v>
      </c>
      <c r="U100" t="s">
        <v>14208</v>
      </c>
      <c r="V100" s="6" t="s">
        <v>14251</v>
      </c>
      <c r="W100" t="s">
        <v>14266</v>
      </c>
      <c r="X100" t="s">
        <v>14198</v>
      </c>
      <c r="Y100" t="str">
        <f>VLOOKUP(R100,Managers!$A:$B,2,)</f>
        <v>Allen Young</v>
      </c>
      <c r="Z100" s="11">
        <f>VLOOKUP(X100,HourlyWages!$A:$B,2,0)</f>
        <v>51</v>
      </c>
      <c r="AA100">
        <v>1</v>
      </c>
    </row>
    <row r="101" spans="1:27" x14ac:dyDescent="0.3">
      <c r="A101" t="b">
        <f>COUNTIF($C$1:C101, C101)&gt;1</f>
        <v>0</v>
      </c>
      <c r="B101" t="b">
        <f>VLOOKUP(C101,Sheet3!$A:$B,2,0) &gt; 1</f>
        <v>0</v>
      </c>
      <c r="C101">
        <v>100</v>
      </c>
      <c r="D101">
        <v>614</v>
      </c>
      <c r="E101" s="4">
        <v>41243</v>
      </c>
      <c r="F101">
        <v>24</v>
      </c>
      <c r="G101" s="15">
        <f>I101*F101</f>
        <v>3000</v>
      </c>
      <c r="H101" s="9">
        <v>7.0000000000000007E-2</v>
      </c>
      <c r="I101" s="13">
        <f>VLOOKUP($U101,Pricebook!$A:$D,4,0)</f>
        <v>125</v>
      </c>
      <c r="J101" s="11">
        <f>G101*(1-H101)</f>
        <v>2790</v>
      </c>
      <c r="K101" t="s">
        <v>264</v>
      </c>
      <c r="L101" t="s">
        <v>265</v>
      </c>
      <c r="M101" t="str">
        <f>VLOOKUP($L101,Companies!$A:$G,7,)</f>
        <v>Telecommunications Equipment</v>
      </c>
      <c r="N101" t="str">
        <f>VLOOKUP($L101,Companies!$A:$G,6,)</f>
        <v>Public Utilities</v>
      </c>
      <c r="O101" s="6" t="s">
        <v>266</v>
      </c>
      <c r="P101" s="6">
        <v>20746</v>
      </c>
      <c r="Q101" t="s">
        <v>187</v>
      </c>
      <c r="R101" t="s">
        <v>61</v>
      </c>
      <c r="S101" s="4">
        <v>41244</v>
      </c>
      <c r="T101" s="7">
        <f>S101-E101</f>
        <v>1</v>
      </c>
      <c r="U101" t="s">
        <v>14209</v>
      </c>
      <c r="V101" s="6" t="s">
        <v>14251</v>
      </c>
      <c r="W101" t="s">
        <v>14253</v>
      </c>
      <c r="X101" t="s">
        <v>14185</v>
      </c>
      <c r="Y101" t="str">
        <f>VLOOKUP(R101,Managers!$A:$B,2,)</f>
        <v>Allen Young</v>
      </c>
      <c r="Z101" s="11">
        <f>VLOOKUP(X101,HourlyWages!$A:$B,2,0)</f>
        <v>70</v>
      </c>
      <c r="AA101">
        <v>1</v>
      </c>
    </row>
    <row r="102" spans="1:27" x14ac:dyDescent="0.3">
      <c r="A102" t="b">
        <f>COUNTIF($C$1:C102, C102)&gt;1</f>
        <v>0</v>
      </c>
      <c r="B102" t="b">
        <f>VLOOKUP(C102,Sheet3!$A:$B,2,0) &gt; 1</f>
        <v>0</v>
      </c>
      <c r="C102">
        <v>101</v>
      </c>
      <c r="D102">
        <v>640</v>
      </c>
      <c r="E102" s="4">
        <v>40200</v>
      </c>
      <c r="F102">
        <v>39</v>
      </c>
      <c r="G102" s="15">
        <f>I102*F102</f>
        <v>4875</v>
      </c>
      <c r="H102" s="9">
        <v>0.02</v>
      </c>
      <c r="I102" s="13">
        <f>VLOOKUP($U102,Pricebook!$A:$D,4,0)</f>
        <v>125</v>
      </c>
      <c r="J102" s="11">
        <f>G102*(1-H102)</f>
        <v>4777.5</v>
      </c>
      <c r="K102" t="s">
        <v>268</v>
      </c>
      <c r="L102" t="s">
        <v>269</v>
      </c>
      <c r="M102" t="str">
        <f>VLOOKUP($L102,Companies!$A:$G,7,)</f>
        <v>Electronic Components</v>
      </c>
      <c r="N102" t="str">
        <f>VLOOKUP($L102,Companies!$A:$G,6,)</f>
        <v>Technology</v>
      </c>
      <c r="O102" s="6" t="s">
        <v>270</v>
      </c>
      <c r="P102" s="6">
        <v>77506</v>
      </c>
      <c r="Q102" t="s">
        <v>48</v>
      </c>
      <c r="R102" t="s">
        <v>16</v>
      </c>
      <c r="S102" s="4">
        <v>40201</v>
      </c>
      <c r="T102" s="7">
        <f>S102-E102</f>
        <v>1</v>
      </c>
      <c r="U102" t="s">
        <v>14217</v>
      </c>
      <c r="V102" s="6" t="s">
        <v>14251</v>
      </c>
      <c r="W102" t="s">
        <v>14263</v>
      </c>
      <c r="X102" t="s">
        <v>14184</v>
      </c>
      <c r="Y102" t="str">
        <f>VLOOKUP(R102,Managers!$A:$B,2,)</f>
        <v>Josh Martinez</v>
      </c>
      <c r="Z102" s="11">
        <f>VLOOKUP(X102,HourlyWages!$A:$B,2,0)</f>
        <v>50</v>
      </c>
      <c r="AA102">
        <v>1</v>
      </c>
    </row>
    <row r="103" spans="1:27" x14ac:dyDescent="0.3">
      <c r="A103" t="b">
        <f>COUNTIF($C$1:C103, C103)&gt;1</f>
        <v>0</v>
      </c>
      <c r="B103" t="b">
        <f>VLOOKUP(C103,Sheet3!$A:$B,2,0) &gt; 1</f>
        <v>0</v>
      </c>
      <c r="C103">
        <v>102</v>
      </c>
      <c r="D103">
        <v>640</v>
      </c>
      <c r="E103" s="4">
        <v>40200</v>
      </c>
      <c r="F103">
        <v>24</v>
      </c>
      <c r="G103" s="15">
        <f>I103*F103</f>
        <v>2640</v>
      </c>
      <c r="H103" s="9">
        <v>0.01</v>
      </c>
      <c r="I103" s="13">
        <f>VLOOKUP($U103,Pricebook!$A:$D,4,0)</f>
        <v>110</v>
      </c>
      <c r="J103" s="11">
        <f>G103*(1-H103)</f>
        <v>2613.6</v>
      </c>
      <c r="K103" t="s">
        <v>268</v>
      </c>
      <c r="L103" t="s">
        <v>269</v>
      </c>
      <c r="M103" t="str">
        <f>VLOOKUP($L103,Companies!$A:$G,7,)</f>
        <v>Electronic Components</v>
      </c>
      <c r="N103" t="str">
        <f>VLOOKUP($L103,Companies!$A:$G,6,)</f>
        <v>Technology</v>
      </c>
      <c r="O103" s="6" t="s">
        <v>270</v>
      </c>
      <c r="P103" s="6">
        <v>77506</v>
      </c>
      <c r="Q103" t="s">
        <v>48</v>
      </c>
      <c r="R103" t="s">
        <v>16</v>
      </c>
      <c r="S103" s="4">
        <v>40201</v>
      </c>
      <c r="T103" s="7">
        <f>S103-E103</f>
        <v>1</v>
      </c>
      <c r="U103" t="s">
        <v>14215</v>
      </c>
      <c r="V103" s="6" t="s">
        <v>14251</v>
      </c>
      <c r="W103" t="s">
        <v>14260</v>
      </c>
      <c r="X103" t="s">
        <v>14184</v>
      </c>
      <c r="Y103" t="str">
        <f>VLOOKUP(R103,Managers!$A:$B,2,)</f>
        <v>Josh Martinez</v>
      </c>
      <c r="Z103" s="11">
        <f>VLOOKUP(X103,HourlyWages!$A:$B,2,0)</f>
        <v>50</v>
      </c>
      <c r="AA103">
        <v>1</v>
      </c>
    </row>
    <row r="104" spans="1:27" x14ac:dyDescent="0.3">
      <c r="A104" t="b">
        <f>COUNTIF($C$1:C104, C104)&gt;1</f>
        <v>0</v>
      </c>
      <c r="B104" t="b">
        <f>VLOOKUP(C104,Sheet3!$A:$B,2,0) &gt; 1</f>
        <v>0</v>
      </c>
      <c r="C104">
        <v>103</v>
      </c>
      <c r="D104">
        <v>643</v>
      </c>
      <c r="E104" s="4">
        <v>40626</v>
      </c>
      <c r="F104">
        <v>21</v>
      </c>
      <c r="G104" s="15">
        <f>I104*F104</f>
        <v>4200</v>
      </c>
      <c r="H104" s="9">
        <v>7.0000000000000007E-2</v>
      </c>
      <c r="I104" s="13">
        <f>VLOOKUP($U104,Pricebook!$A:$D,4,0)</f>
        <v>200</v>
      </c>
      <c r="J104" s="11">
        <f>G104*(1-H104)</f>
        <v>3905.9999999999995</v>
      </c>
      <c r="K104" t="s">
        <v>271</v>
      </c>
      <c r="L104" t="s">
        <v>199</v>
      </c>
      <c r="M104" t="str">
        <f>VLOOKUP($L104,Companies!$A:$G,7,)</f>
        <v>Biotechnology: Biological Products (No Diagnostic Substances)</v>
      </c>
      <c r="N104" t="str">
        <f>VLOOKUP($L104,Companies!$A:$G,6,)</f>
        <v>Health Care</v>
      </c>
      <c r="O104" s="6" t="s">
        <v>272</v>
      </c>
      <c r="P104" s="6">
        <v>60031</v>
      </c>
      <c r="Q104" t="s">
        <v>15</v>
      </c>
      <c r="R104" t="s">
        <v>16</v>
      </c>
      <c r="S104" s="4">
        <v>40627</v>
      </c>
      <c r="T104" s="7">
        <f>S104-E104</f>
        <v>1</v>
      </c>
      <c r="U104" t="s">
        <v>14206</v>
      </c>
      <c r="V104" s="6" t="s">
        <v>14251</v>
      </c>
      <c r="W104" t="s">
        <v>14266</v>
      </c>
      <c r="X104" t="s">
        <v>14193</v>
      </c>
      <c r="Y104" t="str">
        <f>VLOOKUP(R104,Managers!$A:$B,2,)</f>
        <v>Josh Martinez</v>
      </c>
      <c r="Z104" s="11">
        <f>VLOOKUP(X104,HourlyWages!$A:$B,2,0)</f>
        <v>57</v>
      </c>
      <c r="AA104">
        <v>1</v>
      </c>
    </row>
    <row r="105" spans="1:27" x14ac:dyDescent="0.3">
      <c r="A105" t="b">
        <f>COUNTIF($C$1:C105, C105)&gt;1</f>
        <v>0</v>
      </c>
      <c r="B105" t="b">
        <f>VLOOKUP(C105,Sheet3!$A:$B,2,0) &gt; 1</f>
        <v>0</v>
      </c>
      <c r="C105">
        <v>104</v>
      </c>
      <c r="D105">
        <v>644</v>
      </c>
      <c r="E105" s="4">
        <v>41029</v>
      </c>
      <c r="F105">
        <v>5</v>
      </c>
      <c r="G105" s="15">
        <f>I105*F105</f>
        <v>625</v>
      </c>
      <c r="H105" s="9">
        <v>0.01</v>
      </c>
      <c r="I105" s="13">
        <f>VLOOKUP($U105,Pricebook!$A:$D,4,0)</f>
        <v>125</v>
      </c>
      <c r="J105" s="11">
        <f>G105*(1-H105)</f>
        <v>618.75</v>
      </c>
      <c r="K105" t="s">
        <v>273</v>
      </c>
      <c r="L105" t="s">
        <v>274</v>
      </c>
      <c r="M105" t="str">
        <f>VLOOKUP($L105,Companies!$A:$G,7,)</f>
        <v>Other Specialty Stores</v>
      </c>
      <c r="N105" t="str">
        <f>VLOOKUP($L105,Companies!$A:$G,6,)</f>
        <v>Consumer Services</v>
      </c>
      <c r="O105" s="6" t="s">
        <v>143</v>
      </c>
      <c r="P105" s="6">
        <v>13021</v>
      </c>
      <c r="Q105" t="s">
        <v>60</v>
      </c>
      <c r="R105" t="s">
        <v>61</v>
      </c>
      <c r="S105" s="4">
        <v>41030</v>
      </c>
      <c r="T105" s="7">
        <f>S105-E105</f>
        <v>1</v>
      </c>
      <c r="U105" t="s">
        <v>14221</v>
      </c>
      <c r="V105" s="6" t="s">
        <v>14254</v>
      </c>
      <c r="W105" t="s">
        <v>14255</v>
      </c>
      <c r="X105" t="s">
        <v>14186</v>
      </c>
      <c r="Y105" t="str">
        <f>VLOOKUP(R105,Managers!$A:$B,2,)</f>
        <v>Allen Young</v>
      </c>
      <c r="Z105" s="11">
        <f>VLOOKUP(X105,HourlyWages!$A:$B,2,0)</f>
        <v>67</v>
      </c>
      <c r="AA105">
        <v>1</v>
      </c>
    </row>
    <row r="106" spans="1:27" x14ac:dyDescent="0.3">
      <c r="A106" t="b">
        <f>COUNTIF($C$1:C106, C106)&gt;1</f>
        <v>0</v>
      </c>
      <c r="B106" t="b">
        <f>VLOOKUP(C106,Sheet3!$A:$B,2,0) &gt; 1</f>
        <v>0</v>
      </c>
      <c r="C106">
        <v>105</v>
      </c>
      <c r="D106">
        <v>645</v>
      </c>
      <c r="E106" s="4">
        <v>40149</v>
      </c>
      <c r="F106">
        <v>42</v>
      </c>
      <c r="G106" s="15">
        <f>I106*F106</f>
        <v>6720</v>
      </c>
      <c r="H106" s="9">
        <v>0.05</v>
      </c>
      <c r="I106" s="13">
        <f>VLOOKUP($U106,Pricebook!$A:$D,4,0)</f>
        <v>160</v>
      </c>
      <c r="J106" s="11">
        <f>G106*(1-H106)</f>
        <v>6384</v>
      </c>
      <c r="K106" t="s">
        <v>275</v>
      </c>
      <c r="L106" t="s">
        <v>276</v>
      </c>
      <c r="M106" t="str">
        <f>VLOOKUP($L106,Companies!$A:$G,7,)</f>
        <v>Computer Manufacturing</v>
      </c>
      <c r="N106" t="str">
        <f>VLOOKUP($L106,Companies!$A:$G,6,)</f>
        <v>Technology</v>
      </c>
      <c r="O106" s="6" t="s">
        <v>277</v>
      </c>
      <c r="P106" s="6">
        <v>47905</v>
      </c>
      <c r="Q106" t="s">
        <v>278</v>
      </c>
      <c r="R106" t="s">
        <v>16</v>
      </c>
      <c r="S106" s="4">
        <v>40151</v>
      </c>
      <c r="T106" s="7">
        <f>S106-E106</f>
        <v>2</v>
      </c>
      <c r="U106" t="s">
        <v>14218</v>
      </c>
      <c r="V106" s="6" t="s">
        <v>14257</v>
      </c>
      <c r="W106" t="s">
        <v>14264</v>
      </c>
      <c r="X106" t="s">
        <v>14186</v>
      </c>
      <c r="Y106" t="str">
        <f>VLOOKUP(R106,Managers!$A:$B,2,)</f>
        <v>Josh Martinez</v>
      </c>
      <c r="Z106" s="11">
        <f>VLOOKUP(X106,HourlyWages!$A:$B,2,0)</f>
        <v>67</v>
      </c>
      <c r="AA106">
        <v>1</v>
      </c>
    </row>
    <row r="107" spans="1:27" x14ac:dyDescent="0.3">
      <c r="A107" t="b">
        <f>COUNTIF($C$1:C107, C107)&gt;1</f>
        <v>0</v>
      </c>
      <c r="B107" t="b">
        <f>VLOOKUP(C107,Sheet3!$A:$B,2,0) &gt; 1</f>
        <v>0</v>
      </c>
      <c r="C107">
        <v>106</v>
      </c>
      <c r="D107">
        <v>646</v>
      </c>
      <c r="E107" s="4">
        <v>40138</v>
      </c>
      <c r="F107">
        <v>18</v>
      </c>
      <c r="G107" s="15">
        <f>I107*F107</f>
        <v>2520</v>
      </c>
      <c r="H107" s="9">
        <v>0.01</v>
      </c>
      <c r="I107" s="13">
        <f>VLOOKUP($U107,Pricebook!$A:$D,4,0)</f>
        <v>140</v>
      </c>
      <c r="J107" s="11">
        <f>G107*(1-H107)</f>
        <v>2494.8000000000002</v>
      </c>
      <c r="K107" t="s">
        <v>280</v>
      </c>
      <c r="L107" t="s">
        <v>99</v>
      </c>
      <c r="M107" t="str">
        <f>VLOOKUP($L107,Companies!$A:$G,7,)</f>
        <v>Television Services</v>
      </c>
      <c r="N107" t="str">
        <f>VLOOKUP($L107,Companies!$A:$G,6,)</f>
        <v>Consumer Services</v>
      </c>
      <c r="O107" s="6" t="s">
        <v>281</v>
      </c>
      <c r="P107" s="6">
        <v>77566</v>
      </c>
      <c r="Q107" t="s">
        <v>48</v>
      </c>
      <c r="R107" t="s">
        <v>16</v>
      </c>
      <c r="S107" s="4">
        <v>40139</v>
      </c>
      <c r="T107" s="7">
        <f>S107-E107</f>
        <v>1</v>
      </c>
      <c r="U107" t="s">
        <v>14207</v>
      </c>
      <c r="V107" s="6" t="s">
        <v>14251</v>
      </c>
      <c r="W107" t="s">
        <v>14267</v>
      </c>
      <c r="X107" t="s">
        <v>14202</v>
      </c>
      <c r="Y107" t="str">
        <f>VLOOKUP(R107,Managers!$A:$B,2,)</f>
        <v>Josh Martinez</v>
      </c>
      <c r="Z107" s="11">
        <f>VLOOKUP(X107,HourlyWages!$A:$B,2,0)</f>
        <v>71</v>
      </c>
      <c r="AA107">
        <v>1</v>
      </c>
    </row>
    <row r="108" spans="1:27" x14ac:dyDescent="0.3">
      <c r="A108" t="b">
        <f>COUNTIF($C$1:C108, C108)&gt;1</f>
        <v>0</v>
      </c>
      <c r="B108" t="b">
        <f>VLOOKUP(C108,Sheet3!$A:$B,2,0) &gt; 1</f>
        <v>0</v>
      </c>
      <c r="C108">
        <v>107</v>
      </c>
      <c r="D108">
        <v>678</v>
      </c>
      <c r="E108" s="4">
        <v>40235</v>
      </c>
      <c r="F108">
        <v>44</v>
      </c>
      <c r="G108" s="15">
        <f>I108*F108</f>
        <v>4840</v>
      </c>
      <c r="H108" s="9">
        <v>7.0000000000000007E-2</v>
      </c>
      <c r="I108" s="13">
        <f>VLOOKUP($U108,Pricebook!$A:$D,4,0)</f>
        <v>110</v>
      </c>
      <c r="J108" s="11">
        <f>G108*(1-H108)</f>
        <v>4501.2</v>
      </c>
      <c r="K108" t="s">
        <v>282</v>
      </c>
      <c r="L108" t="s">
        <v>207</v>
      </c>
      <c r="M108" t="str">
        <f>VLOOKUP($L108,Companies!$A:$G,7,)</f>
        <v>Television Services</v>
      </c>
      <c r="N108" t="str">
        <f>VLOOKUP($L108,Companies!$A:$G,6,)</f>
        <v>Consumer Services</v>
      </c>
      <c r="O108" s="6" t="s">
        <v>283</v>
      </c>
      <c r="P108" s="6">
        <v>61107</v>
      </c>
      <c r="Q108" t="s">
        <v>15</v>
      </c>
      <c r="R108" t="s">
        <v>16</v>
      </c>
      <c r="S108" s="4">
        <v>40235</v>
      </c>
      <c r="T108" s="7">
        <f>S108-E108</f>
        <v>0</v>
      </c>
      <c r="U108" t="s">
        <v>14215</v>
      </c>
      <c r="V108" s="6" t="s">
        <v>14251</v>
      </c>
      <c r="W108" t="s">
        <v>14263</v>
      </c>
      <c r="X108" t="s">
        <v>14184</v>
      </c>
      <c r="Y108" t="str">
        <f>VLOOKUP(R108,Managers!$A:$B,2,)</f>
        <v>Josh Martinez</v>
      </c>
      <c r="Z108" s="11">
        <f>VLOOKUP(X108,HourlyWages!$A:$B,2,0)</f>
        <v>50</v>
      </c>
      <c r="AA108">
        <v>1</v>
      </c>
    </row>
    <row r="109" spans="1:27" x14ac:dyDescent="0.3">
      <c r="A109" t="b">
        <f>COUNTIF($C$1:C109, C109)&gt;1</f>
        <v>0</v>
      </c>
      <c r="B109" t="b">
        <f>VLOOKUP(C109,Sheet3!$A:$B,2,0) &gt; 1</f>
        <v>0</v>
      </c>
      <c r="C109">
        <v>108</v>
      </c>
      <c r="D109">
        <v>706</v>
      </c>
      <c r="E109" s="4">
        <v>40794</v>
      </c>
      <c r="F109">
        <v>42</v>
      </c>
      <c r="G109" s="15">
        <f>I109*F109</f>
        <v>5040</v>
      </c>
      <c r="H109" s="9">
        <v>0.05</v>
      </c>
      <c r="I109" s="13">
        <f>VLOOKUP($U109,Pricebook!$A:$D,4,0)</f>
        <v>120</v>
      </c>
      <c r="J109" s="11">
        <f>G109*(1-H109)</f>
        <v>4788</v>
      </c>
      <c r="K109" t="s">
        <v>284</v>
      </c>
      <c r="L109" t="s">
        <v>285</v>
      </c>
      <c r="M109" t="str">
        <f>VLOOKUP($L109,Companies!$A:$G,7,)</f>
        <v>Oil Refining/Marketing</v>
      </c>
      <c r="N109" t="str">
        <f>VLOOKUP($L109,Companies!$A:$G,6,)</f>
        <v>Transportation</v>
      </c>
      <c r="O109" s="6" t="s">
        <v>286</v>
      </c>
      <c r="P109" s="6">
        <v>55119</v>
      </c>
      <c r="Q109" t="s">
        <v>130</v>
      </c>
      <c r="R109" t="s">
        <v>16</v>
      </c>
      <c r="S109" s="4">
        <v>40796</v>
      </c>
      <c r="T109" s="7">
        <f>S109-E109</f>
        <v>2</v>
      </c>
      <c r="U109" t="s">
        <v>14212</v>
      </c>
      <c r="V109" s="6" t="s">
        <v>14251</v>
      </c>
      <c r="W109" t="s">
        <v>14262</v>
      </c>
      <c r="X109" t="s">
        <v>14202</v>
      </c>
      <c r="Y109" t="str">
        <f>VLOOKUP(R109,Managers!$A:$B,2,)</f>
        <v>Josh Martinez</v>
      </c>
      <c r="Z109" s="11">
        <f>VLOOKUP(X109,HourlyWages!$A:$B,2,0)</f>
        <v>71</v>
      </c>
      <c r="AA109">
        <v>1</v>
      </c>
    </row>
    <row r="110" spans="1:27" x14ac:dyDescent="0.3">
      <c r="A110" t="b">
        <f>COUNTIF($C$1:C110, C110)&gt;1</f>
        <v>0</v>
      </c>
      <c r="B110" t="b">
        <f>VLOOKUP(C110,Sheet3!$A:$B,2,0) &gt; 1</f>
        <v>0</v>
      </c>
      <c r="C110">
        <v>109</v>
      </c>
      <c r="D110">
        <v>710</v>
      </c>
      <c r="E110" s="4">
        <v>40179</v>
      </c>
      <c r="F110">
        <v>42</v>
      </c>
      <c r="G110" s="15">
        <f>I110*F110</f>
        <v>6720</v>
      </c>
      <c r="H110" s="9">
        <v>0.01</v>
      </c>
      <c r="I110" s="13">
        <f>VLOOKUP($U110,Pricebook!$A:$D,4,0)</f>
        <v>160</v>
      </c>
      <c r="J110" s="11">
        <f>G110*(1-H110)</f>
        <v>6652.8</v>
      </c>
      <c r="K110" t="s">
        <v>289</v>
      </c>
      <c r="L110" t="s">
        <v>290</v>
      </c>
      <c r="M110" t="str">
        <f>VLOOKUP($L110,Companies!$A:$G,7,)</f>
        <v>Specialty Chemicals</v>
      </c>
      <c r="N110" t="str">
        <f>VLOOKUP($L110,Companies!$A:$G,6,)</f>
        <v>Consumer Durables</v>
      </c>
      <c r="O110" s="6" t="s">
        <v>291</v>
      </c>
      <c r="P110" s="6">
        <v>34761</v>
      </c>
      <c r="Q110" t="s">
        <v>101</v>
      </c>
      <c r="R110" t="s">
        <v>34</v>
      </c>
      <c r="S110" s="4">
        <v>40183</v>
      </c>
      <c r="T110" s="7">
        <f>S110-E110</f>
        <v>4</v>
      </c>
      <c r="U110" t="s">
        <v>14218</v>
      </c>
      <c r="V110" s="6" t="s">
        <v>14257</v>
      </c>
      <c r="W110" t="s">
        <v>14264</v>
      </c>
      <c r="X110" t="s">
        <v>14202</v>
      </c>
      <c r="Y110" t="str">
        <f>VLOOKUP(R110,Managers!$A:$B,2,)</f>
        <v>Frank Mitchell</v>
      </c>
      <c r="Z110" s="11">
        <f>VLOOKUP(X110,HourlyWages!$A:$B,2,0)</f>
        <v>71</v>
      </c>
      <c r="AA110">
        <v>1</v>
      </c>
    </row>
    <row r="111" spans="1:27" x14ac:dyDescent="0.3">
      <c r="A111" t="b">
        <f>COUNTIF($C$1:C111, C111)&gt;1</f>
        <v>0</v>
      </c>
      <c r="B111" t="b">
        <f>VLOOKUP(C111,Sheet3!$A:$B,2,0) &gt; 1</f>
        <v>0</v>
      </c>
      <c r="C111">
        <v>110</v>
      </c>
      <c r="D111">
        <v>710</v>
      </c>
      <c r="E111" s="4">
        <v>40179</v>
      </c>
      <c r="F111">
        <v>11</v>
      </c>
      <c r="G111" s="15">
        <f>I111*F111</f>
        <v>1375</v>
      </c>
      <c r="H111" s="9">
        <v>0.09</v>
      </c>
      <c r="I111" s="13">
        <f>VLOOKUP($U111,Pricebook!$A:$D,4,0)</f>
        <v>125</v>
      </c>
      <c r="J111" s="11">
        <f>G111*(1-H111)</f>
        <v>1251.25</v>
      </c>
      <c r="K111" t="s">
        <v>289</v>
      </c>
      <c r="L111" t="s">
        <v>290</v>
      </c>
      <c r="M111" t="str">
        <f>VLOOKUP($L111,Companies!$A:$G,7,)</f>
        <v>Specialty Chemicals</v>
      </c>
      <c r="N111" t="str">
        <f>VLOOKUP($L111,Companies!$A:$G,6,)</f>
        <v>Consumer Durables</v>
      </c>
      <c r="O111" s="6" t="s">
        <v>291</v>
      </c>
      <c r="P111" s="6">
        <v>34761</v>
      </c>
      <c r="Q111" t="s">
        <v>101</v>
      </c>
      <c r="R111" t="s">
        <v>34</v>
      </c>
      <c r="S111" s="4">
        <v>40181</v>
      </c>
      <c r="T111" s="7">
        <f>S111-E111</f>
        <v>2</v>
      </c>
      <c r="U111" t="s">
        <v>14208</v>
      </c>
      <c r="V111" s="6" t="s">
        <v>14251</v>
      </c>
      <c r="W111" t="s">
        <v>14263</v>
      </c>
      <c r="X111" t="s">
        <v>14192</v>
      </c>
      <c r="Y111" t="str">
        <f>VLOOKUP(R111,Managers!$A:$B,2,)</f>
        <v>Frank Mitchell</v>
      </c>
      <c r="Z111" s="11">
        <f>VLOOKUP(X111,HourlyWages!$A:$B,2,0)</f>
        <v>75</v>
      </c>
      <c r="AA111">
        <v>1</v>
      </c>
    </row>
    <row r="112" spans="1:27" x14ac:dyDescent="0.3">
      <c r="A112" t="b">
        <f>COUNTIF($C$1:C112, C112)&gt;1</f>
        <v>0</v>
      </c>
      <c r="B112" t="b">
        <f>VLOOKUP(C112,Sheet3!$A:$B,2,0) &gt; 1</f>
        <v>0</v>
      </c>
      <c r="C112">
        <v>111</v>
      </c>
      <c r="D112">
        <v>710</v>
      </c>
      <c r="E112" s="4">
        <v>40179</v>
      </c>
      <c r="F112">
        <v>29</v>
      </c>
      <c r="G112" s="15">
        <f>I112*F112</f>
        <v>4350</v>
      </c>
      <c r="H112" s="9">
        <v>0.02</v>
      </c>
      <c r="I112" s="13">
        <f>VLOOKUP($U112,Pricebook!$A:$D,4,0)</f>
        <v>150</v>
      </c>
      <c r="J112" s="11">
        <f>G112*(1-H112)</f>
        <v>4263</v>
      </c>
      <c r="K112" t="s">
        <v>289</v>
      </c>
      <c r="L112" t="s">
        <v>290</v>
      </c>
      <c r="M112" t="str">
        <f>VLOOKUP($L112,Companies!$A:$G,7,)</f>
        <v>Specialty Chemicals</v>
      </c>
      <c r="N112" t="str">
        <f>VLOOKUP($L112,Companies!$A:$G,6,)</f>
        <v>Consumer Durables</v>
      </c>
      <c r="O112" s="6" t="s">
        <v>291</v>
      </c>
      <c r="P112" s="6">
        <v>34761</v>
      </c>
      <c r="Q112" t="s">
        <v>101</v>
      </c>
      <c r="R112" t="s">
        <v>34</v>
      </c>
      <c r="S112" s="4">
        <v>40183</v>
      </c>
      <c r="T112" s="7">
        <f>S112-E112</f>
        <v>4</v>
      </c>
      <c r="U112" t="s">
        <v>14216</v>
      </c>
      <c r="V112" s="6" t="s">
        <v>14251</v>
      </c>
      <c r="W112" t="s">
        <v>14267</v>
      </c>
      <c r="X112" t="s">
        <v>14192</v>
      </c>
      <c r="Y112" t="str">
        <f>VLOOKUP(R112,Managers!$A:$B,2,)</f>
        <v>Frank Mitchell</v>
      </c>
      <c r="Z112" s="11">
        <f>VLOOKUP(X112,HourlyWages!$A:$B,2,0)</f>
        <v>75</v>
      </c>
      <c r="AA112">
        <v>1</v>
      </c>
    </row>
    <row r="113" spans="1:27" x14ac:dyDescent="0.3">
      <c r="A113" t="b">
        <f>COUNTIF($C$1:C113, C113)&gt;1</f>
        <v>0</v>
      </c>
      <c r="B113" t="b">
        <f>VLOOKUP(C113,Sheet3!$A:$B,2,0) &gt; 1</f>
        <v>0</v>
      </c>
      <c r="C113">
        <v>112</v>
      </c>
      <c r="D113">
        <v>738</v>
      </c>
      <c r="E113" s="4">
        <v>40238</v>
      </c>
      <c r="F113">
        <v>7</v>
      </c>
      <c r="G113" s="15">
        <f>I113*F113</f>
        <v>1190</v>
      </c>
      <c r="H113" s="9">
        <v>0.04</v>
      </c>
      <c r="I113" s="13">
        <f>VLOOKUP($U113,Pricebook!$A:$D,4,0)</f>
        <v>170</v>
      </c>
      <c r="J113" s="11">
        <f>G113*(1-H113)</f>
        <v>1142.3999999999999</v>
      </c>
      <c r="K113" t="s">
        <v>294</v>
      </c>
      <c r="L113" t="s">
        <v>244</v>
      </c>
      <c r="M113" t="str">
        <f>VLOOKUP($L113,Companies!$A:$G,7,)</f>
        <v>Computer Communications Equipment</v>
      </c>
      <c r="N113" t="str">
        <f>VLOOKUP($L113,Companies!$A:$G,6,)</f>
        <v>Technology</v>
      </c>
      <c r="O113" s="6" t="s">
        <v>295</v>
      </c>
      <c r="P113" s="6">
        <v>10605</v>
      </c>
      <c r="Q113" t="s">
        <v>60</v>
      </c>
      <c r="R113" t="s">
        <v>61</v>
      </c>
      <c r="S113" s="4">
        <v>40240</v>
      </c>
      <c r="T113" s="7">
        <f>S113-E113</f>
        <v>2</v>
      </c>
      <c r="U113" t="s">
        <v>14219</v>
      </c>
      <c r="V113" s="6" t="s">
        <v>14251</v>
      </c>
      <c r="W113" t="s">
        <v>14268</v>
      </c>
      <c r="X113" t="s">
        <v>14199</v>
      </c>
      <c r="Y113" t="str">
        <f>VLOOKUP(R113,Managers!$A:$B,2,)</f>
        <v>Allen Young</v>
      </c>
      <c r="Z113" s="11">
        <f>VLOOKUP(X113,HourlyWages!$A:$B,2,0)</f>
        <v>68</v>
      </c>
      <c r="AA113">
        <v>1</v>
      </c>
    </row>
    <row r="114" spans="1:27" x14ac:dyDescent="0.3">
      <c r="A114" t="b">
        <f>COUNTIF($C$1:C114, C114)&gt;1</f>
        <v>0</v>
      </c>
      <c r="B114" t="b">
        <f>VLOOKUP(C114,Sheet3!$A:$B,2,0) &gt; 1</f>
        <v>0</v>
      </c>
      <c r="C114">
        <v>113</v>
      </c>
      <c r="D114">
        <v>738</v>
      </c>
      <c r="E114" s="4">
        <v>40238</v>
      </c>
      <c r="F114">
        <v>31</v>
      </c>
      <c r="G114" s="15">
        <f>I114*F114</f>
        <v>3410</v>
      </c>
      <c r="H114" s="9">
        <v>0.08</v>
      </c>
      <c r="I114" s="13">
        <f>VLOOKUP($U114,Pricebook!$A:$D,4,0)</f>
        <v>110</v>
      </c>
      <c r="J114" s="11">
        <f>G114*(1-H114)</f>
        <v>3137.2000000000003</v>
      </c>
      <c r="K114" t="s">
        <v>294</v>
      </c>
      <c r="L114" t="s">
        <v>244</v>
      </c>
      <c r="M114" t="str">
        <f>VLOOKUP($L114,Companies!$A:$G,7,)</f>
        <v>Computer Communications Equipment</v>
      </c>
      <c r="N114" t="str">
        <f>VLOOKUP($L114,Companies!$A:$G,6,)</f>
        <v>Technology</v>
      </c>
      <c r="O114" s="6" t="s">
        <v>295</v>
      </c>
      <c r="P114" s="6">
        <v>10605</v>
      </c>
      <c r="Q114" t="s">
        <v>60</v>
      </c>
      <c r="R114" t="s">
        <v>61</v>
      </c>
      <c r="S114" s="4">
        <v>40239</v>
      </c>
      <c r="T114" s="7">
        <f>S114-E114</f>
        <v>1</v>
      </c>
      <c r="U114" t="s">
        <v>14215</v>
      </c>
      <c r="V114" s="6" t="s">
        <v>14257</v>
      </c>
      <c r="W114" t="s">
        <v>14258</v>
      </c>
      <c r="X114" t="s">
        <v>14195</v>
      </c>
      <c r="Y114" t="str">
        <f>VLOOKUP(R114,Managers!$A:$B,2,)</f>
        <v>Allen Young</v>
      </c>
      <c r="Z114" s="11">
        <f>VLOOKUP(X114,HourlyWages!$A:$B,2,0)</f>
        <v>52</v>
      </c>
      <c r="AA114">
        <v>1</v>
      </c>
    </row>
    <row r="115" spans="1:27" x14ac:dyDescent="0.3">
      <c r="A115" t="b">
        <f>COUNTIF($C$1:C115, C115)&gt;1</f>
        <v>0</v>
      </c>
      <c r="B115" t="b">
        <f>VLOOKUP(C115,Sheet3!$A:$B,2,0) &gt; 1</f>
        <v>0</v>
      </c>
      <c r="C115">
        <v>114</v>
      </c>
      <c r="D115">
        <v>740</v>
      </c>
      <c r="E115" s="4">
        <v>40739</v>
      </c>
      <c r="F115">
        <v>6</v>
      </c>
      <c r="G115" s="15">
        <f>I115*F115</f>
        <v>1200</v>
      </c>
      <c r="H115" s="9">
        <v>0.09</v>
      </c>
      <c r="I115" s="13">
        <f>VLOOKUP($U115,Pricebook!$A:$D,4,0)</f>
        <v>200</v>
      </c>
      <c r="J115" s="11">
        <f>G115*(1-H115)</f>
        <v>1092</v>
      </c>
      <c r="K115" t="s">
        <v>296</v>
      </c>
      <c r="L115" t="s">
        <v>297</v>
      </c>
      <c r="M115" t="str">
        <f>VLOOKUP($L115,Companies!$A:$G,7,)</f>
        <v>Hotels/Resorts</v>
      </c>
      <c r="N115" t="str">
        <f>VLOOKUP($L115,Companies!$A:$G,6,)</f>
        <v>Consumer Services</v>
      </c>
      <c r="O115" s="6" t="s">
        <v>298</v>
      </c>
      <c r="P115" s="6">
        <v>53081</v>
      </c>
      <c r="Q115" t="s">
        <v>95</v>
      </c>
      <c r="R115" t="s">
        <v>16</v>
      </c>
      <c r="S115" s="4">
        <v>40739</v>
      </c>
      <c r="T115" s="7">
        <f>S115-E115</f>
        <v>0</v>
      </c>
      <c r="U115" t="s">
        <v>14214</v>
      </c>
      <c r="V115" s="6" t="s">
        <v>14251</v>
      </c>
      <c r="W115" t="s">
        <v>14267</v>
      </c>
      <c r="X115" t="s">
        <v>14192</v>
      </c>
      <c r="Y115" t="str">
        <f>VLOOKUP(R115,Managers!$A:$B,2,)</f>
        <v>Josh Martinez</v>
      </c>
      <c r="Z115" s="11">
        <f>VLOOKUP(X115,HourlyWages!$A:$B,2,0)</f>
        <v>75</v>
      </c>
      <c r="AA115">
        <v>1</v>
      </c>
    </row>
    <row r="116" spans="1:27" x14ac:dyDescent="0.3">
      <c r="A116" t="b">
        <f>COUNTIF($C$1:C116, C116)&gt;1</f>
        <v>0</v>
      </c>
      <c r="B116" t="b">
        <f>VLOOKUP(C116,Sheet3!$A:$B,2,0) &gt; 1</f>
        <v>0</v>
      </c>
      <c r="C116">
        <v>115</v>
      </c>
      <c r="D116">
        <v>769</v>
      </c>
      <c r="E116" s="4">
        <v>40330</v>
      </c>
      <c r="F116">
        <v>37</v>
      </c>
      <c r="G116" s="15">
        <f>I116*F116</f>
        <v>5550</v>
      </c>
      <c r="H116" s="9">
        <v>0.02</v>
      </c>
      <c r="I116" s="13">
        <f>VLOOKUP($U116,Pricebook!$A:$D,4,0)</f>
        <v>150</v>
      </c>
      <c r="J116" s="11">
        <f>G116*(1-H116)</f>
        <v>5439</v>
      </c>
      <c r="K116" t="s">
        <v>299</v>
      </c>
      <c r="L116" t="s">
        <v>300</v>
      </c>
      <c r="M116" t="str">
        <f>VLOOKUP($L116,Companies!$A:$G,7,)</f>
        <v>Computer Software: Programming, Data Processing</v>
      </c>
      <c r="N116" t="str">
        <f>VLOOKUP($L116,Companies!$A:$G,6,)</f>
        <v>Technology</v>
      </c>
      <c r="O116" s="6" t="s">
        <v>301</v>
      </c>
      <c r="P116" s="6">
        <v>46321</v>
      </c>
      <c r="Q116" t="s">
        <v>278</v>
      </c>
      <c r="R116" t="s">
        <v>16</v>
      </c>
      <c r="S116" s="4">
        <v>40331</v>
      </c>
      <c r="T116" s="7">
        <f>S116-E116</f>
        <v>1</v>
      </c>
      <c r="U116" t="s">
        <v>14216</v>
      </c>
      <c r="V116" s="6" t="s">
        <v>14251</v>
      </c>
      <c r="W116" t="s">
        <v>14261</v>
      </c>
      <c r="X116" t="s">
        <v>14198</v>
      </c>
      <c r="Y116" t="str">
        <f>VLOOKUP(R116,Managers!$A:$B,2,)</f>
        <v>Josh Martinez</v>
      </c>
      <c r="Z116" s="11">
        <f>VLOOKUP(X116,HourlyWages!$A:$B,2,0)</f>
        <v>51</v>
      </c>
      <c r="AA116">
        <v>1</v>
      </c>
    </row>
    <row r="117" spans="1:27" x14ac:dyDescent="0.3">
      <c r="A117" t="b">
        <f>COUNTIF($C$1:C117, C117)&gt;1</f>
        <v>0</v>
      </c>
      <c r="B117" t="b">
        <f>VLOOKUP(C117,Sheet3!$A:$B,2,0) &gt; 1</f>
        <v>0</v>
      </c>
      <c r="C117">
        <v>116</v>
      </c>
      <c r="D117">
        <v>771</v>
      </c>
      <c r="E117" s="4">
        <v>40710</v>
      </c>
      <c r="F117">
        <v>18</v>
      </c>
      <c r="G117" s="15">
        <f>I117*F117</f>
        <v>1980</v>
      </c>
      <c r="H117" s="9">
        <v>0.08</v>
      </c>
      <c r="I117" s="13">
        <f>VLOOKUP($U117,Pricebook!$A:$D,4,0)</f>
        <v>110</v>
      </c>
      <c r="J117" s="11">
        <f>G117*(1-H117)</f>
        <v>1821.6000000000001</v>
      </c>
      <c r="K117" t="s">
        <v>302</v>
      </c>
      <c r="L117" t="s">
        <v>303</v>
      </c>
      <c r="M117" t="str">
        <f>VLOOKUP($L117,Companies!$A:$G,7,)</f>
        <v>Semiconductors</v>
      </c>
      <c r="N117" t="str">
        <f>VLOOKUP($L117,Companies!$A:$G,6,)</f>
        <v>Technology</v>
      </c>
      <c r="O117" s="6" t="s">
        <v>304</v>
      </c>
      <c r="P117" s="6">
        <v>42420</v>
      </c>
      <c r="Q117" t="s">
        <v>254</v>
      </c>
      <c r="R117" t="s">
        <v>34</v>
      </c>
      <c r="S117" s="4">
        <v>40711</v>
      </c>
      <c r="T117" s="7">
        <f>S117-E117</f>
        <v>1</v>
      </c>
      <c r="U117" t="s">
        <v>14215</v>
      </c>
      <c r="V117" s="6" t="s">
        <v>14251</v>
      </c>
      <c r="W117" t="s">
        <v>14260</v>
      </c>
      <c r="X117" t="s">
        <v>14197</v>
      </c>
      <c r="Y117" t="str">
        <f>VLOOKUP(R117,Managers!$A:$B,2,)</f>
        <v>Frank Mitchell</v>
      </c>
      <c r="Z117" s="11">
        <f>VLOOKUP(X117,HourlyWages!$A:$B,2,0)</f>
        <v>71</v>
      </c>
      <c r="AA117">
        <v>1</v>
      </c>
    </row>
    <row r="118" spans="1:27" x14ac:dyDescent="0.3">
      <c r="A118" t="b">
        <f>COUNTIF($C$1:C118, C118)&gt;1</f>
        <v>0</v>
      </c>
      <c r="B118" t="b">
        <f>VLOOKUP(C118,Sheet3!$A:$B,2,0) &gt; 1</f>
        <v>0</v>
      </c>
      <c r="C118">
        <v>117</v>
      </c>
      <c r="D118">
        <v>772</v>
      </c>
      <c r="E118" s="4">
        <v>40284</v>
      </c>
      <c r="F118">
        <v>35</v>
      </c>
      <c r="G118" s="15">
        <f>I118*F118</f>
        <v>5950</v>
      </c>
      <c r="H118" s="9">
        <v>0.08</v>
      </c>
      <c r="I118" s="13">
        <f>VLOOKUP($U118,Pricebook!$A:$D,4,0)</f>
        <v>170</v>
      </c>
      <c r="J118" s="11">
        <f>G118*(1-H118)</f>
        <v>5474</v>
      </c>
      <c r="K118" t="s">
        <v>305</v>
      </c>
      <c r="L118" t="s">
        <v>306</v>
      </c>
      <c r="M118" t="str">
        <f>VLOOKUP($L118,Companies!$A:$G,7,)</f>
        <v>Industrial Machinery/Components</v>
      </c>
      <c r="N118" t="str">
        <f>VLOOKUP($L118,Companies!$A:$G,6,)</f>
        <v>Capital Goods</v>
      </c>
      <c r="O118" s="6" t="s">
        <v>307</v>
      </c>
      <c r="P118" s="6">
        <v>11572</v>
      </c>
      <c r="Q118" t="s">
        <v>60</v>
      </c>
      <c r="R118" t="s">
        <v>61</v>
      </c>
      <c r="S118" s="4">
        <v>40286</v>
      </c>
      <c r="T118" s="7">
        <f>S118-E118</f>
        <v>2</v>
      </c>
      <c r="U118" t="s">
        <v>14219</v>
      </c>
      <c r="V118" s="6" t="s">
        <v>14251</v>
      </c>
      <c r="W118" t="s">
        <v>14260</v>
      </c>
      <c r="X118" t="s">
        <v>14187</v>
      </c>
      <c r="Y118" t="str">
        <f>VLOOKUP(R118,Managers!$A:$B,2,)</f>
        <v>Allen Young</v>
      </c>
      <c r="Z118" s="11">
        <f>VLOOKUP(X118,HourlyWages!$A:$B,2,0)</f>
        <v>45</v>
      </c>
      <c r="AA118">
        <v>1</v>
      </c>
    </row>
    <row r="119" spans="1:27" x14ac:dyDescent="0.3">
      <c r="A119" t="b">
        <f>COUNTIF($C$1:C119, C119)&gt;1</f>
        <v>0</v>
      </c>
      <c r="B119" t="b">
        <f>VLOOKUP(C119,Sheet3!$A:$B,2,0) &gt; 1</f>
        <v>0</v>
      </c>
      <c r="C119">
        <v>118</v>
      </c>
      <c r="D119">
        <v>772</v>
      </c>
      <c r="E119" s="4">
        <v>40284</v>
      </c>
      <c r="F119">
        <v>25</v>
      </c>
      <c r="G119" s="15">
        <f>I119*F119</f>
        <v>2750</v>
      </c>
      <c r="H119" s="9">
        <v>0.1</v>
      </c>
      <c r="I119" s="13">
        <f>VLOOKUP($U119,Pricebook!$A:$D,4,0)</f>
        <v>110</v>
      </c>
      <c r="J119" s="11">
        <f>G119*(1-H119)</f>
        <v>2475</v>
      </c>
      <c r="K119" t="s">
        <v>305</v>
      </c>
      <c r="L119" t="s">
        <v>306</v>
      </c>
      <c r="M119" t="str">
        <f>VLOOKUP($L119,Companies!$A:$G,7,)</f>
        <v>Industrial Machinery/Components</v>
      </c>
      <c r="N119" t="str">
        <f>VLOOKUP($L119,Companies!$A:$G,6,)</f>
        <v>Capital Goods</v>
      </c>
      <c r="O119" s="6" t="s">
        <v>307</v>
      </c>
      <c r="P119" s="6">
        <v>11572</v>
      </c>
      <c r="Q119" t="s">
        <v>60</v>
      </c>
      <c r="R119" t="s">
        <v>61</v>
      </c>
      <c r="S119" s="4">
        <v>40286</v>
      </c>
      <c r="T119" s="7">
        <f>S119-E119</f>
        <v>2</v>
      </c>
      <c r="U119" t="s">
        <v>14220</v>
      </c>
      <c r="V119" s="6" t="s">
        <v>14251</v>
      </c>
      <c r="W119" t="s">
        <v>14266</v>
      </c>
      <c r="X119" t="s">
        <v>14196</v>
      </c>
      <c r="Y119" t="str">
        <f>VLOOKUP(R119,Managers!$A:$B,2,)</f>
        <v>Allen Young</v>
      </c>
      <c r="Z119" s="11">
        <f>VLOOKUP(X119,HourlyWages!$A:$B,2,0)</f>
        <v>58</v>
      </c>
      <c r="AA119">
        <v>1</v>
      </c>
    </row>
    <row r="120" spans="1:27" x14ac:dyDescent="0.3">
      <c r="A120" t="b">
        <f>COUNTIF($C$1:C120, C120)&gt;1</f>
        <v>0</v>
      </c>
      <c r="B120" t="b">
        <f>VLOOKUP(C120,Sheet3!$A:$B,2,0) &gt; 1</f>
        <v>0</v>
      </c>
      <c r="C120">
        <v>119</v>
      </c>
      <c r="D120">
        <v>773</v>
      </c>
      <c r="E120" s="4">
        <v>40446</v>
      </c>
      <c r="F120">
        <v>38</v>
      </c>
      <c r="G120" s="15">
        <f>I120*F120</f>
        <v>5700</v>
      </c>
      <c r="H120" s="9">
        <v>0.06</v>
      </c>
      <c r="I120" s="13">
        <f>VLOOKUP($U120,Pricebook!$A:$D,4,0)</f>
        <v>150</v>
      </c>
      <c r="J120" s="11">
        <f>G120*(1-H120)</f>
        <v>5358</v>
      </c>
      <c r="K120" t="s">
        <v>309</v>
      </c>
      <c r="L120" t="s">
        <v>310</v>
      </c>
      <c r="M120" t="str">
        <f>VLOOKUP($L120,Companies!$A:$G,7,)</f>
        <v>Major Pharmaceuticals</v>
      </c>
      <c r="N120" t="str">
        <f>VLOOKUP($L120,Companies!$A:$G,6,)</f>
        <v>Health Care</v>
      </c>
      <c r="O120" s="6" t="s">
        <v>311</v>
      </c>
      <c r="P120" s="6">
        <v>46410</v>
      </c>
      <c r="Q120" t="s">
        <v>278</v>
      </c>
      <c r="R120" t="s">
        <v>16</v>
      </c>
      <c r="S120" s="4">
        <v>40447</v>
      </c>
      <c r="T120" s="7">
        <f>S120-E120</f>
        <v>1</v>
      </c>
      <c r="U120" t="s">
        <v>14210</v>
      </c>
      <c r="V120" s="6" t="s">
        <v>14257</v>
      </c>
      <c r="W120" t="s">
        <v>14264</v>
      </c>
      <c r="X120" t="s">
        <v>14191</v>
      </c>
      <c r="Y120" t="str">
        <f>VLOOKUP(R120,Managers!$A:$B,2,)</f>
        <v>Josh Martinez</v>
      </c>
      <c r="Z120" s="11">
        <f>VLOOKUP(X120,HourlyWages!$A:$B,2,0)</f>
        <v>60</v>
      </c>
      <c r="AA120">
        <v>1</v>
      </c>
    </row>
    <row r="121" spans="1:27" x14ac:dyDescent="0.3">
      <c r="A121" t="b">
        <f>COUNTIF($C$1:C121, C121)&gt;1</f>
        <v>0</v>
      </c>
      <c r="B121" t="b">
        <f>VLOOKUP(C121,Sheet3!$A:$B,2,0) &gt; 1</f>
        <v>0</v>
      </c>
      <c r="C121">
        <v>120</v>
      </c>
      <c r="D121">
        <v>774</v>
      </c>
      <c r="E121" s="4">
        <v>40880</v>
      </c>
      <c r="F121">
        <v>17</v>
      </c>
      <c r="G121" s="15">
        <f>I121*F121</f>
        <v>2890</v>
      </c>
      <c r="H121" s="9">
        <v>0.03</v>
      </c>
      <c r="I121" s="13">
        <f>VLOOKUP($U121,Pricebook!$A:$D,4,0)</f>
        <v>170</v>
      </c>
      <c r="J121" s="11">
        <f>G121*(1-H121)</f>
        <v>2803.2999999999997</v>
      </c>
      <c r="K121" t="s">
        <v>312</v>
      </c>
      <c r="L121" t="s">
        <v>108</v>
      </c>
      <c r="M121" t="str">
        <f>VLOOKUP($L121,Companies!$A:$G,7,)</f>
        <v>Broadcasting</v>
      </c>
      <c r="N121" t="str">
        <f>VLOOKUP($L121,Companies!$A:$G,6,)</f>
        <v>Consumer Services</v>
      </c>
      <c r="O121" s="6" t="s">
        <v>42</v>
      </c>
      <c r="P121" s="6">
        <v>97321</v>
      </c>
      <c r="Q121" t="s">
        <v>43</v>
      </c>
      <c r="R121" t="s">
        <v>23</v>
      </c>
      <c r="S121" s="4">
        <v>40882</v>
      </c>
      <c r="T121" s="7">
        <f>S121-E121</f>
        <v>2</v>
      </c>
      <c r="U121" t="s">
        <v>14219</v>
      </c>
      <c r="V121" s="6" t="s">
        <v>14254</v>
      </c>
      <c r="W121" t="s">
        <v>14255</v>
      </c>
      <c r="X121" t="s">
        <v>14185</v>
      </c>
      <c r="Y121" t="str">
        <f>VLOOKUP(R121,Managers!$A:$B,2,)</f>
        <v>Bob Turner</v>
      </c>
      <c r="Z121" s="11">
        <f>VLOOKUP(X121,HourlyWages!$A:$B,2,0)</f>
        <v>70</v>
      </c>
      <c r="AA121">
        <v>1</v>
      </c>
    </row>
    <row r="122" spans="1:27" x14ac:dyDescent="0.3">
      <c r="A122" t="b">
        <f>COUNTIF($C$1:C122, C122)&gt;1</f>
        <v>0</v>
      </c>
      <c r="B122" t="b">
        <f>VLOOKUP(C122,Sheet3!$A:$B,2,0) &gt; 1</f>
        <v>0</v>
      </c>
      <c r="C122">
        <v>121</v>
      </c>
      <c r="D122">
        <v>775</v>
      </c>
      <c r="E122" s="4">
        <v>40619</v>
      </c>
      <c r="F122">
        <v>35</v>
      </c>
      <c r="G122" s="15">
        <f>I122*F122</f>
        <v>4900</v>
      </c>
      <c r="H122" s="9">
        <v>0.1</v>
      </c>
      <c r="I122" s="13">
        <f>VLOOKUP($U122,Pricebook!$A:$D,4,0)</f>
        <v>140</v>
      </c>
      <c r="J122" s="11">
        <f>G122*(1-H122)</f>
        <v>4410</v>
      </c>
      <c r="K122" t="s">
        <v>313</v>
      </c>
      <c r="L122" t="s">
        <v>314</v>
      </c>
      <c r="M122" t="str">
        <f>VLOOKUP($L122,Companies!$A:$G,7,)</f>
        <v>Semiconductors</v>
      </c>
      <c r="N122" t="str">
        <f>VLOOKUP($L122,Companies!$A:$G,6,)</f>
        <v>Technology</v>
      </c>
      <c r="O122" s="6" t="s">
        <v>315</v>
      </c>
      <c r="P122" s="6" t="s">
        <v>316</v>
      </c>
      <c r="Q122" t="s">
        <v>317</v>
      </c>
      <c r="R122" t="s">
        <v>61</v>
      </c>
      <c r="S122" s="4">
        <v>40620</v>
      </c>
      <c r="T122" s="7">
        <f>S122-E122</f>
        <v>1</v>
      </c>
      <c r="U122" t="s">
        <v>14213</v>
      </c>
      <c r="V122" s="6" t="s">
        <v>14251</v>
      </c>
      <c r="W122" t="s">
        <v>14263</v>
      </c>
      <c r="X122" t="s">
        <v>14196</v>
      </c>
      <c r="Y122" t="str">
        <f>VLOOKUP(R122,Managers!$A:$B,2,)</f>
        <v>Allen Young</v>
      </c>
      <c r="Z122" s="11">
        <f>VLOOKUP(X122,HourlyWages!$A:$B,2,0)</f>
        <v>58</v>
      </c>
      <c r="AA122">
        <v>1</v>
      </c>
    </row>
    <row r="123" spans="1:27" x14ac:dyDescent="0.3">
      <c r="A123" t="b">
        <f>COUNTIF($C$1:C123, C123)&gt;1</f>
        <v>0</v>
      </c>
      <c r="B123" t="b">
        <f>VLOOKUP(C123,Sheet3!$A:$B,2,0) &gt; 1</f>
        <v>1</v>
      </c>
      <c r="C123">
        <v>122</v>
      </c>
      <c r="D123">
        <v>775</v>
      </c>
      <c r="E123" s="4">
        <v>40619</v>
      </c>
      <c r="F123">
        <v>8</v>
      </c>
      <c r="G123" s="15">
        <f>I123*F123</f>
        <v>960</v>
      </c>
      <c r="H123" s="9">
        <v>0.1</v>
      </c>
      <c r="I123" s="13">
        <f>VLOOKUP($U123,Pricebook!$A:$D,4,0)</f>
        <v>120</v>
      </c>
      <c r="J123" s="11">
        <f>G123*(1-H123)</f>
        <v>864</v>
      </c>
      <c r="K123" t="s">
        <v>313</v>
      </c>
      <c r="L123" t="s">
        <v>314</v>
      </c>
      <c r="M123" t="str">
        <f>VLOOKUP($L123,Companies!$A:$G,7,)</f>
        <v>Semiconductors</v>
      </c>
      <c r="N123" t="str">
        <f>VLOOKUP($L123,Companies!$A:$G,6,)</f>
        <v>Technology</v>
      </c>
      <c r="O123" s="6" t="s">
        <v>318</v>
      </c>
      <c r="P123" s="6" t="s">
        <v>319</v>
      </c>
      <c r="Q123" t="s">
        <v>317</v>
      </c>
      <c r="R123" t="s">
        <v>61</v>
      </c>
      <c r="S123" s="4">
        <v>40621</v>
      </c>
      <c r="T123" s="7">
        <f>S123-E123</f>
        <v>2</v>
      </c>
      <c r="U123" t="s">
        <v>14212</v>
      </c>
      <c r="V123" s="6" t="s">
        <v>14251</v>
      </c>
      <c r="W123" t="s">
        <v>14261</v>
      </c>
      <c r="X123" t="s">
        <v>14195</v>
      </c>
      <c r="Y123" t="str">
        <f>VLOOKUP(R123,Managers!$A:$B,2,)</f>
        <v>Allen Young</v>
      </c>
      <c r="Z123" s="11">
        <f>VLOOKUP(X123,HourlyWages!$A:$B,2,0)</f>
        <v>52</v>
      </c>
      <c r="AA123">
        <v>1</v>
      </c>
    </row>
    <row r="124" spans="1:27" x14ac:dyDescent="0.3">
      <c r="A124" t="b">
        <f>COUNTIF($C$1:C124, C124)&gt;1</f>
        <v>0</v>
      </c>
      <c r="B124" t="b">
        <f>VLOOKUP(C124,Sheet3!$A:$B,2,0) &gt; 1</f>
        <v>1</v>
      </c>
      <c r="C124">
        <v>123</v>
      </c>
      <c r="D124">
        <v>801</v>
      </c>
      <c r="E124" s="4">
        <v>40956</v>
      </c>
      <c r="F124">
        <v>20</v>
      </c>
      <c r="G124" s="15">
        <f>I124*F124</f>
        <v>2400</v>
      </c>
      <c r="H124" s="9">
        <v>0.03</v>
      </c>
      <c r="I124" s="13">
        <f>VLOOKUP($U124,Pricebook!$A:$D,4,0)</f>
        <v>120</v>
      </c>
      <c r="J124" s="11">
        <f>G124*(1-H124)</f>
        <v>2328</v>
      </c>
      <c r="K124" t="s">
        <v>320</v>
      </c>
      <c r="L124" t="s">
        <v>265</v>
      </c>
      <c r="M124" t="str">
        <f>VLOOKUP($L124,Companies!$A:$G,7,)</f>
        <v>Telecommunications Equipment</v>
      </c>
      <c r="N124" t="str">
        <f>VLOOKUP($L124,Companies!$A:$G,6,)</f>
        <v>Public Utilities</v>
      </c>
      <c r="O124" s="6" t="s">
        <v>321</v>
      </c>
      <c r="P124" s="6">
        <v>34759</v>
      </c>
      <c r="Q124" t="s">
        <v>101</v>
      </c>
      <c r="R124" t="s">
        <v>34</v>
      </c>
      <c r="S124" s="4">
        <v>40959</v>
      </c>
      <c r="T124" s="7">
        <f>S124-E124</f>
        <v>3</v>
      </c>
      <c r="U124" t="s">
        <v>14212</v>
      </c>
      <c r="V124" s="6" t="s">
        <v>14251</v>
      </c>
      <c r="W124" t="s">
        <v>14266</v>
      </c>
      <c r="X124" t="s">
        <v>14192</v>
      </c>
      <c r="Y124" t="str">
        <f>VLOOKUP(R124,Managers!$A:$B,2,)</f>
        <v>Frank Mitchell</v>
      </c>
      <c r="Z124" s="11">
        <f>VLOOKUP(X124,HourlyWages!$A:$B,2,0)</f>
        <v>75</v>
      </c>
      <c r="AA124">
        <v>1</v>
      </c>
    </row>
    <row r="125" spans="1:27" x14ac:dyDescent="0.3">
      <c r="A125" t="b">
        <f>COUNTIF($C$1:C125, C125)&gt;1</f>
        <v>0</v>
      </c>
      <c r="B125" t="b">
        <f>VLOOKUP(C125,Sheet3!$A:$B,2,0) &gt; 1</f>
        <v>1</v>
      </c>
      <c r="C125">
        <v>124</v>
      </c>
      <c r="D125">
        <v>802</v>
      </c>
      <c r="E125" s="4">
        <v>40547</v>
      </c>
      <c r="F125">
        <v>33</v>
      </c>
      <c r="G125" s="15">
        <f>I125*F125</f>
        <v>5280</v>
      </c>
      <c r="H125" s="9">
        <v>0.08</v>
      </c>
      <c r="I125" s="13">
        <f>VLOOKUP($U125,Pricebook!$A:$D,4,0)</f>
        <v>160</v>
      </c>
      <c r="J125" s="11">
        <f>G125*(1-H125)</f>
        <v>4857.6000000000004</v>
      </c>
      <c r="K125" t="s">
        <v>322</v>
      </c>
      <c r="L125" t="s">
        <v>185</v>
      </c>
      <c r="M125" t="str">
        <f>VLOOKUP($L125,Companies!$A:$G,7,)</f>
        <v>EDP Services</v>
      </c>
      <c r="N125" t="str">
        <f>VLOOKUP($L125,Companies!$A:$G,6,)</f>
        <v>Technology</v>
      </c>
      <c r="O125" s="6" t="s">
        <v>323</v>
      </c>
      <c r="P125" s="6">
        <v>45801</v>
      </c>
      <c r="Q125" t="s">
        <v>210</v>
      </c>
      <c r="R125" t="s">
        <v>61</v>
      </c>
      <c r="S125" s="4">
        <v>40549</v>
      </c>
      <c r="T125" s="7">
        <f>S125-E125</f>
        <v>2</v>
      </c>
      <c r="U125" t="s">
        <v>14218</v>
      </c>
      <c r="V125" s="6" t="s">
        <v>14251</v>
      </c>
      <c r="W125" t="s">
        <v>14263</v>
      </c>
      <c r="X125" t="s">
        <v>14184</v>
      </c>
      <c r="Y125" t="str">
        <f>VLOOKUP(R125,Managers!$A:$B,2,)</f>
        <v>Allen Young</v>
      </c>
      <c r="Z125" s="11">
        <f>VLOOKUP(X125,HourlyWages!$A:$B,2,0)</f>
        <v>50</v>
      </c>
      <c r="AA125">
        <v>1</v>
      </c>
    </row>
    <row r="126" spans="1:27" x14ac:dyDescent="0.3">
      <c r="A126" t="b">
        <f>COUNTIF($C$1:C126, C126)&gt;1</f>
        <v>0</v>
      </c>
      <c r="B126" t="b">
        <f>VLOOKUP(C126,Sheet3!$A:$B,2,0) &gt; 1</f>
        <v>1</v>
      </c>
      <c r="C126">
        <v>125</v>
      </c>
      <c r="D126">
        <v>802</v>
      </c>
      <c r="E126" s="4">
        <v>40547</v>
      </c>
      <c r="F126">
        <v>2</v>
      </c>
      <c r="G126" s="15">
        <f>I126*F126</f>
        <v>300</v>
      </c>
      <c r="H126" s="9">
        <v>0.09</v>
      </c>
      <c r="I126" s="13">
        <f>VLOOKUP($U126,Pricebook!$A:$D,4,0)</f>
        <v>150</v>
      </c>
      <c r="J126" s="11">
        <f>G126*(1-H126)</f>
        <v>273</v>
      </c>
      <c r="K126" t="s">
        <v>322</v>
      </c>
      <c r="L126" t="s">
        <v>185</v>
      </c>
      <c r="M126" t="str">
        <f>VLOOKUP($L126,Companies!$A:$G,7,)</f>
        <v>EDP Services</v>
      </c>
      <c r="N126" t="str">
        <f>VLOOKUP($L126,Companies!$A:$G,6,)</f>
        <v>Technology</v>
      </c>
      <c r="O126" s="6" t="s">
        <v>323</v>
      </c>
      <c r="P126" s="6">
        <v>45801</v>
      </c>
      <c r="Q126" t="s">
        <v>210</v>
      </c>
      <c r="R126" t="s">
        <v>61</v>
      </c>
      <c r="S126" s="4">
        <v>40547</v>
      </c>
      <c r="T126" s="7">
        <f>S126-E126</f>
        <v>0</v>
      </c>
      <c r="U126" t="s">
        <v>14216</v>
      </c>
      <c r="V126" s="6" t="s">
        <v>14251</v>
      </c>
      <c r="W126" t="s">
        <v>14267</v>
      </c>
      <c r="X126" t="s">
        <v>14184</v>
      </c>
      <c r="Y126" t="str">
        <f>VLOOKUP(R126,Managers!$A:$B,2,)</f>
        <v>Allen Young</v>
      </c>
      <c r="Z126" s="11">
        <f>VLOOKUP(X126,HourlyWages!$A:$B,2,0)</f>
        <v>50</v>
      </c>
      <c r="AA126">
        <v>1</v>
      </c>
    </row>
    <row r="127" spans="1:27" x14ac:dyDescent="0.3">
      <c r="A127" t="b">
        <f>COUNTIF($C$1:C127, C127)&gt;1</f>
        <v>0</v>
      </c>
      <c r="B127" t="b">
        <f>VLOOKUP(C127,Sheet3!$A:$B,2,0) &gt; 1</f>
        <v>1</v>
      </c>
      <c r="C127">
        <v>126</v>
      </c>
      <c r="D127">
        <v>805</v>
      </c>
      <c r="E127" s="4">
        <v>40728</v>
      </c>
      <c r="F127">
        <v>39</v>
      </c>
      <c r="G127" s="15">
        <f>I127*F127</f>
        <v>4875</v>
      </c>
      <c r="H127" s="9">
        <v>0.02</v>
      </c>
      <c r="I127" s="13">
        <f>VLOOKUP($U127,Pricebook!$A:$D,4,0)</f>
        <v>125</v>
      </c>
      <c r="J127" s="11">
        <f>G127*(1-H127)</f>
        <v>4777.5</v>
      </c>
      <c r="K127" t="s">
        <v>324</v>
      </c>
      <c r="L127" t="s">
        <v>310</v>
      </c>
      <c r="M127" t="str">
        <f>VLOOKUP($L127,Companies!$A:$G,7,)</f>
        <v>Major Pharmaceuticals</v>
      </c>
      <c r="N127" t="str">
        <f>VLOOKUP($L127,Companies!$A:$G,6,)</f>
        <v>Health Care</v>
      </c>
      <c r="O127" s="6" t="s">
        <v>325</v>
      </c>
      <c r="P127" s="6">
        <v>37066</v>
      </c>
      <c r="Q127" t="s">
        <v>81</v>
      </c>
      <c r="R127" t="s">
        <v>34</v>
      </c>
      <c r="S127" s="4">
        <v>40730</v>
      </c>
      <c r="T127" s="7">
        <f>S127-E127</f>
        <v>2</v>
      </c>
      <c r="U127" t="s">
        <v>14208</v>
      </c>
      <c r="V127" s="6" t="s">
        <v>14251</v>
      </c>
      <c r="W127" t="s">
        <v>14267</v>
      </c>
      <c r="X127" t="s">
        <v>14188</v>
      </c>
      <c r="Y127" t="str">
        <f>VLOOKUP(R127,Managers!$A:$B,2,)</f>
        <v>Frank Mitchell</v>
      </c>
      <c r="Z127" s="11">
        <f>VLOOKUP(X127,HourlyWages!$A:$B,2,0)</f>
        <v>52</v>
      </c>
      <c r="AA127">
        <v>1</v>
      </c>
    </row>
    <row r="128" spans="1:27" x14ac:dyDescent="0.3">
      <c r="A128" t="b">
        <f>COUNTIF($C$1:C128, C128)&gt;1</f>
        <v>0</v>
      </c>
      <c r="B128" t="b">
        <f>VLOOKUP(C128,Sheet3!$A:$B,2,0) &gt; 1</f>
        <v>1</v>
      </c>
      <c r="C128">
        <v>127</v>
      </c>
      <c r="D128">
        <v>807</v>
      </c>
      <c r="E128" s="4">
        <v>40505</v>
      </c>
      <c r="F128">
        <v>45</v>
      </c>
      <c r="G128" s="15">
        <f>I128*F128</f>
        <v>4950</v>
      </c>
      <c r="H128" s="9">
        <v>0.01</v>
      </c>
      <c r="I128" s="13">
        <f>VLOOKUP($U128,Pricebook!$A:$D,4,0)</f>
        <v>110</v>
      </c>
      <c r="J128" s="11">
        <f>G128*(1-H128)</f>
        <v>4900.5</v>
      </c>
      <c r="K128" t="s">
        <v>326</v>
      </c>
      <c r="L128" t="s">
        <v>327</v>
      </c>
      <c r="M128" t="str">
        <f>VLOOKUP($L128,Companies!$A:$G,7,)</f>
        <v>Television Services</v>
      </c>
      <c r="N128" t="str">
        <f>VLOOKUP($L128,Companies!$A:$G,6,)</f>
        <v>Consumer Services</v>
      </c>
      <c r="O128" s="6" t="s">
        <v>328</v>
      </c>
      <c r="P128" s="6">
        <v>60432</v>
      </c>
      <c r="Q128" t="s">
        <v>15</v>
      </c>
      <c r="R128" t="s">
        <v>16</v>
      </c>
      <c r="S128" s="4">
        <v>40506</v>
      </c>
      <c r="T128" s="7">
        <f>S128-E128</f>
        <v>1</v>
      </c>
      <c r="U128" t="s">
        <v>14215</v>
      </c>
      <c r="V128" s="6" t="s">
        <v>14251</v>
      </c>
      <c r="W128" t="s">
        <v>14266</v>
      </c>
      <c r="X128" t="s">
        <v>14188</v>
      </c>
      <c r="Y128" t="str">
        <f>VLOOKUP(R128,Managers!$A:$B,2,)</f>
        <v>Josh Martinez</v>
      </c>
      <c r="Z128" s="11">
        <f>VLOOKUP(X128,HourlyWages!$A:$B,2,0)</f>
        <v>52</v>
      </c>
      <c r="AA128">
        <v>1</v>
      </c>
    </row>
    <row r="129" spans="1:27" x14ac:dyDescent="0.3">
      <c r="A129" t="b">
        <f>COUNTIF($C$1:C129, C129)&gt;1</f>
        <v>0</v>
      </c>
      <c r="B129" t="b">
        <f>VLOOKUP(C129,Sheet3!$A:$B,2,0) &gt; 1</f>
        <v>1</v>
      </c>
      <c r="C129">
        <v>128</v>
      </c>
      <c r="D129">
        <v>807</v>
      </c>
      <c r="E129" s="4">
        <v>40505</v>
      </c>
      <c r="F129">
        <v>32</v>
      </c>
      <c r="G129" s="15">
        <f>I129*F129</f>
        <v>4480</v>
      </c>
      <c r="H129" s="9">
        <v>0.04</v>
      </c>
      <c r="I129" s="13">
        <f>VLOOKUP($U129,Pricebook!$A:$D,4,0)</f>
        <v>140</v>
      </c>
      <c r="J129" s="11">
        <f>G129*(1-H129)</f>
        <v>4300.8</v>
      </c>
      <c r="K129" t="s">
        <v>326</v>
      </c>
      <c r="L129" t="s">
        <v>327</v>
      </c>
      <c r="M129" t="str">
        <f>VLOOKUP($L129,Companies!$A:$G,7,)</f>
        <v>Television Services</v>
      </c>
      <c r="N129" t="str">
        <f>VLOOKUP($L129,Companies!$A:$G,6,)</f>
        <v>Consumer Services</v>
      </c>
      <c r="O129" s="6" t="s">
        <v>328</v>
      </c>
      <c r="P129" s="6">
        <v>60432</v>
      </c>
      <c r="Q129" t="s">
        <v>15</v>
      </c>
      <c r="R129" t="s">
        <v>16</v>
      </c>
      <c r="S129" s="4">
        <v>40506</v>
      </c>
      <c r="T129" s="7">
        <f>S129-E129</f>
        <v>1</v>
      </c>
      <c r="U129" t="s">
        <v>14213</v>
      </c>
      <c r="V129" s="6" t="s">
        <v>14254</v>
      </c>
      <c r="W129" t="s">
        <v>14256</v>
      </c>
      <c r="X129" t="s">
        <v>14201</v>
      </c>
      <c r="Y129" t="str">
        <f>VLOOKUP(R129,Managers!$A:$B,2,)</f>
        <v>Josh Martinez</v>
      </c>
      <c r="Z129" s="11">
        <f>VLOOKUP(X129,HourlyWages!$A:$B,2,0)</f>
        <v>53</v>
      </c>
      <c r="AA129">
        <v>1</v>
      </c>
    </row>
    <row r="130" spans="1:27" x14ac:dyDescent="0.3">
      <c r="A130" t="b">
        <f>COUNTIF($C$1:C130, C130)&gt;1</f>
        <v>0</v>
      </c>
      <c r="B130" t="b">
        <f>VLOOKUP(C130,Sheet3!$A:$B,2,0) &gt; 1</f>
        <v>1</v>
      </c>
      <c r="C130">
        <v>129</v>
      </c>
      <c r="D130">
        <v>832</v>
      </c>
      <c r="E130" s="4">
        <v>41017</v>
      </c>
      <c r="F130">
        <v>7</v>
      </c>
      <c r="G130" s="15">
        <f>I130*F130</f>
        <v>770</v>
      </c>
      <c r="H130" s="9">
        <v>0.02</v>
      </c>
      <c r="I130" s="13">
        <f>VLOOKUP($U130,Pricebook!$A:$D,4,0)</f>
        <v>110</v>
      </c>
      <c r="J130" s="11">
        <f>G130*(1-H130)</f>
        <v>754.6</v>
      </c>
      <c r="K130" t="s">
        <v>329</v>
      </c>
      <c r="L130" t="s">
        <v>207</v>
      </c>
      <c r="M130" t="str">
        <f>VLOOKUP($L130,Companies!$A:$G,7,)</f>
        <v>Television Services</v>
      </c>
      <c r="N130" t="str">
        <f>VLOOKUP($L130,Companies!$A:$G,6,)</f>
        <v>Consumer Services</v>
      </c>
      <c r="O130" s="6" t="s">
        <v>330</v>
      </c>
      <c r="P130" s="6">
        <v>84118</v>
      </c>
      <c r="Q130" t="s">
        <v>201</v>
      </c>
      <c r="R130" t="s">
        <v>23</v>
      </c>
      <c r="S130" s="4">
        <v>41021</v>
      </c>
      <c r="T130" s="7">
        <f>S130-E130</f>
        <v>4</v>
      </c>
      <c r="U130" t="s">
        <v>14215</v>
      </c>
      <c r="V130" s="6" t="s">
        <v>14251</v>
      </c>
      <c r="W130" t="s">
        <v>14267</v>
      </c>
      <c r="X130" t="s">
        <v>14191</v>
      </c>
      <c r="Y130" t="str">
        <f>VLOOKUP(R130,Managers!$A:$B,2,)</f>
        <v>Bob Turner</v>
      </c>
      <c r="Z130" s="11">
        <f>VLOOKUP(X130,HourlyWages!$A:$B,2,0)</f>
        <v>60</v>
      </c>
      <c r="AA130">
        <v>1</v>
      </c>
    </row>
    <row r="131" spans="1:27" x14ac:dyDescent="0.3">
      <c r="A131" t="b">
        <f>COUNTIF($C$1:C131, C131)&gt;1</f>
        <v>0</v>
      </c>
      <c r="B131" t="b">
        <f>VLOOKUP(C131,Sheet3!$A:$B,2,0) &gt; 1</f>
        <v>1</v>
      </c>
      <c r="C131">
        <v>130</v>
      </c>
      <c r="D131">
        <v>833</v>
      </c>
      <c r="E131" s="4">
        <v>39856</v>
      </c>
      <c r="F131">
        <v>1</v>
      </c>
      <c r="G131" s="15">
        <f>I131*F131</f>
        <v>160</v>
      </c>
      <c r="H131" s="9">
        <v>0.03</v>
      </c>
      <c r="I131" s="13">
        <f>VLOOKUP($U131,Pricebook!$A:$D,4,0)</f>
        <v>160</v>
      </c>
      <c r="J131" s="11">
        <f>G131*(1-H131)</f>
        <v>155.19999999999999</v>
      </c>
      <c r="K131" t="s">
        <v>331</v>
      </c>
      <c r="L131" t="s">
        <v>142</v>
      </c>
      <c r="M131" t="str">
        <f>VLOOKUP($L131,Companies!$A:$G,7,)</f>
        <v>Computer Software: Programming, Data Processing</v>
      </c>
      <c r="N131" t="str">
        <f>VLOOKUP($L131,Companies!$A:$G,6,)</f>
        <v>Technology</v>
      </c>
      <c r="O131" s="6" t="s">
        <v>332</v>
      </c>
      <c r="P131" s="6">
        <v>53142</v>
      </c>
      <c r="Q131" t="s">
        <v>95</v>
      </c>
      <c r="R131" t="s">
        <v>16</v>
      </c>
      <c r="S131" s="4">
        <v>39857</v>
      </c>
      <c r="T131" s="7">
        <f>S131-E131</f>
        <v>1</v>
      </c>
      <c r="U131" t="s">
        <v>14218</v>
      </c>
      <c r="V131" s="6" t="s">
        <v>14254</v>
      </c>
      <c r="W131" t="s">
        <v>14255</v>
      </c>
      <c r="X131" t="s">
        <v>14196</v>
      </c>
      <c r="Y131" t="str">
        <f>VLOOKUP(R131,Managers!$A:$B,2,)</f>
        <v>Josh Martinez</v>
      </c>
      <c r="Z131" s="11">
        <f>VLOOKUP(X131,HourlyWages!$A:$B,2,0)</f>
        <v>58</v>
      </c>
      <c r="AA131">
        <v>1</v>
      </c>
    </row>
    <row r="132" spans="1:27" x14ac:dyDescent="0.3">
      <c r="A132" t="b">
        <f>COUNTIF($C$1:C132, C132)&gt;1</f>
        <v>0</v>
      </c>
      <c r="B132" t="b">
        <f>VLOOKUP(C132,Sheet3!$A:$B,2,0) &gt; 1</f>
        <v>1</v>
      </c>
      <c r="C132">
        <v>131</v>
      </c>
      <c r="D132">
        <v>834</v>
      </c>
      <c r="E132" s="4">
        <v>39955</v>
      </c>
      <c r="F132">
        <v>15</v>
      </c>
      <c r="G132" s="15">
        <f>I132*F132</f>
        <v>2250</v>
      </c>
      <c r="H132" s="9">
        <v>0.01</v>
      </c>
      <c r="I132" s="13">
        <f>VLOOKUP($U132,Pricebook!$A:$D,4,0)</f>
        <v>150</v>
      </c>
      <c r="J132" s="11">
        <f>G132*(1-H132)</f>
        <v>2227.5</v>
      </c>
      <c r="K132" t="s">
        <v>333</v>
      </c>
      <c r="L132" t="s">
        <v>108</v>
      </c>
      <c r="M132" t="str">
        <f>VLOOKUP($L132,Companies!$A:$G,7,)</f>
        <v>Broadcasting</v>
      </c>
      <c r="N132" t="str">
        <f>VLOOKUP($L132,Companies!$A:$G,6,)</f>
        <v>Consumer Services</v>
      </c>
      <c r="O132" s="6" t="s">
        <v>334</v>
      </c>
      <c r="P132" s="6">
        <v>80013</v>
      </c>
      <c r="Q132" t="s">
        <v>237</v>
      </c>
      <c r="R132" t="s">
        <v>23</v>
      </c>
      <c r="S132" s="4">
        <v>39956</v>
      </c>
      <c r="T132" s="7">
        <f>S132-E132</f>
        <v>1</v>
      </c>
      <c r="U132" t="s">
        <v>14216</v>
      </c>
      <c r="V132" s="6" t="s">
        <v>14251</v>
      </c>
      <c r="W132" t="s">
        <v>14253</v>
      </c>
      <c r="X132" t="s">
        <v>14192</v>
      </c>
      <c r="Y132" t="str">
        <f>VLOOKUP(R132,Managers!$A:$B,2,)</f>
        <v>Bob Turner</v>
      </c>
      <c r="Z132" s="11">
        <f>VLOOKUP(X132,HourlyWages!$A:$B,2,0)</f>
        <v>75</v>
      </c>
      <c r="AA132">
        <v>1</v>
      </c>
    </row>
    <row r="133" spans="1:27" x14ac:dyDescent="0.3">
      <c r="A133" t="b">
        <f>COUNTIF($C$1:C133, C133)&gt;1</f>
        <v>0</v>
      </c>
      <c r="B133" t="b">
        <f>VLOOKUP(C133,Sheet3!$A:$B,2,0) &gt; 1</f>
        <v>0</v>
      </c>
      <c r="C133">
        <v>132</v>
      </c>
      <c r="D133">
        <v>835</v>
      </c>
      <c r="E133" s="4">
        <v>40823</v>
      </c>
      <c r="F133">
        <v>18</v>
      </c>
      <c r="G133" s="15">
        <f>I133*F133</f>
        <v>1980</v>
      </c>
      <c r="H133" s="9">
        <v>0.02</v>
      </c>
      <c r="I133" s="13">
        <f>VLOOKUP($U133,Pricebook!$A:$D,4,0)</f>
        <v>110</v>
      </c>
      <c r="J133" s="11">
        <f>G133*(1-H133)</f>
        <v>1940.3999999999999</v>
      </c>
      <c r="K133" t="s">
        <v>280</v>
      </c>
      <c r="L133" t="s">
        <v>99</v>
      </c>
      <c r="M133" t="str">
        <f>VLOOKUP($L133,Companies!$A:$G,7,)</f>
        <v>Television Services</v>
      </c>
      <c r="N133" t="str">
        <f>VLOOKUP($L133,Companies!$A:$G,6,)</f>
        <v>Consumer Services</v>
      </c>
      <c r="O133" s="6" t="s">
        <v>335</v>
      </c>
      <c r="P133" s="6">
        <v>75146</v>
      </c>
      <c r="Q133" t="s">
        <v>48</v>
      </c>
      <c r="R133" t="s">
        <v>16</v>
      </c>
      <c r="S133" s="4">
        <v>40824</v>
      </c>
      <c r="T133" s="7">
        <f>S133-E133</f>
        <v>1</v>
      </c>
      <c r="U133" t="s">
        <v>14215</v>
      </c>
      <c r="V133" s="6" t="s">
        <v>14251</v>
      </c>
      <c r="W133" t="s">
        <v>14263</v>
      </c>
      <c r="X133" t="s">
        <v>14190</v>
      </c>
      <c r="Y133" t="str">
        <f>VLOOKUP(R133,Managers!$A:$B,2,)</f>
        <v>Josh Martinez</v>
      </c>
      <c r="Z133" s="11">
        <f>VLOOKUP(X133,HourlyWages!$A:$B,2,0)</f>
        <v>67</v>
      </c>
      <c r="AA133">
        <v>1</v>
      </c>
    </row>
    <row r="134" spans="1:27" x14ac:dyDescent="0.3">
      <c r="A134" t="b">
        <f>COUNTIF($C$1:C134, C134)&gt;1</f>
        <v>0</v>
      </c>
      <c r="B134" t="b">
        <f>VLOOKUP(C134,Sheet3!$A:$B,2,0) &gt; 1</f>
        <v>0</v>
      </c>
      <c r="C134">
        <v>133</v>
      </c>
      <c r="D134">
        <v>837</v>
      </c>
      <c r="E134" s="4">
        <v>39978</v>
      </c>
      <c r="F134">
        <v>11</v>
      </c>
      <c r="G134" s="15">
        <f>I134*F134</f>
        <v>1320</v>
      </c>
      <c r="H134" s="9">
        <v>0.01</v>
      </c>
      <c r="I134" s="13">
        <f>VLOOKUP($U134,Pricebook!$A:$D,4,0)</f>
        <v>120</v>
      </c>
      <c r="J134" s="11">
        <f>G134*(1-H134)</f>
        <v>1306.8</v>
      </c>
      <c r="K134" t="s">
        <v>336</v>
      </c>
      <c r="L134" t="s">
        <v>142</v>
      </c>
      <c r="M134" t="str">
        <f>VLOOKUP($L134,Companies!$A:$G,7,)</f>
        <v>Computer Software: Programming, Data Processing</v>
      </c>
      <c r="N134" t="str">
        <f>VLOOKUP($L134,Companies!$A:$G,6,)</f>
        <v>Technology</v>
      </c>
      <c r="O134" s="6" t="s">
        <v>337</v>
      </c>
      <c r="P134" s="6" t="s">
        <v>338</v>
      </c>
      <c r="Q134" t="s">
        <v>339</v>
      </c>
      <c r="R134" t="s">
        <v>16</v>
      </c>
      <c r="S134" s="4">
        <v>39980</v>
      </c>
      <c r="T134" s="7">
        <f>S134-E134</f>
        <v>2</v>
      </c>
      <c r="U134" t="s">
        <v>14212</v>
      </c>
      <c r="V134" s="6" t="s">
        <v>14251</v>
      </c>
      <c r="W134" t="s">
        <v>14266</v>
      </c>
      <c r="X134" t="s">
        <v>14188</v>
      </c>
      <c r="Y134" t="str">
        <f>VLOOKUP(R134,Managers!$A:$B,2,)</f>
        <v>Josh Martinez</v>
      </c>
      <c r="Z134" s="11">
        <f>VLOOKUP(X134,HourlyWages!$A:$B,2,0)</f>
        <v>52</v>
      </c>
      <c r="AA134">
        <v>1</v>
      </c>
    </row>
    <row r="135" spans="1:27" x14ac:dyDescent="0.3">
      <c r="A135" t="b">
        <f>COUNTIF($C$1:C135, C135)&gt;1</f>
        <v>0</v>
      </c>
      <c r="B135" t="b">
        <f>VLOOKUP(C135,Sheet3!$A:$B,2,0) &gt; 1</f>
        <v>0</v>
      </c>
      <c r="C135">
        <v>134</v>
      </c>
      <c r="D135">
        <v>868</v>
      </c>
      <c r="E135" s="4">
        <v>41068</v>
      </c>
      <c r="F135">
        <v>32</v>
      </c>
      <c r="G135" s="15">
        <f>I135*F135</f>
        <v>5440</v>
      </c>
      <c r="H135" s="9">
        <v>0</v>
      </c>
      <c r="I135" s="13">
        <f>VLOOKUP($U135,Pricebook!$A:$D,4,0)</f>
        <v>170</v>
      </c>
      <c r="J135" s="11">
        <f>G135*(1-H135)</f>
        <v>5440</v>
      </c>
      <c r="K135" t="s">
        <v>340</v>
      </c>
      <c r="L135" t="s">
        <v>341</v>
      </c>
      <c r="M135" t="str">
        <f>VLOOKUP($L135,Companies!$A:$G,7,)</f>
        <v>Computer Software: Prepackaged Software</v>
      </c>
      <c r="N135" t="str">
        <f>VLOOKUP($L135,Companies!$A:$G,6,)</f>
        <v>Technology</v>
      </c>
      <c r="O135" s="6" t="s">
        <v>342</v>
      </c>
      <c r="P135" s="6">
        <v>60068</v>
      </c>
      <c r="Q135" t="s">
        <v>15</v>
      </c>
      <c r="R135" t="s">
        <v>16</v>
      </c>
      <c r="S135" s="4">
        <v>41069</v>
      </c>
      <c r="T135" s="7">
        <f>S135-E135</f>
        <v>1</v>
      </c>
      <c r="U135" t="s">
        <v>14219</v>
      </c>
      <c r="V135" s="6" t="s">
        <v>14254</v>
      </c>
      <c r="W135" t="s">
        <v>14255</v>
      </c>
      <c r="X135" t="s">
        <v>14187</v>
      </c>
      <c r="Y135" t="str">
        <f>VLOOKUP(R135,Managers!$A:$B,2,)</f>
        <v>Josh Martinez</v>
      </c>
      <c r="Z135" s="11">
        <f>VLOOKUP(X135,HourlyWages!$A:$B,2,0)</f>
        <v>45</v>
      </c>
      <c r="AA135">
        <v>1</v>
      </c>
    </row>
    <row r="136" spans="1:27" x14ac:dyDescent="0.3">
      <c r="A136" t="b">
        <f>COUNTIF($C$1:C136, C136)&gt;1</f>
        <v>0</v>
      </c>
      <c r="B136" t="b">
        <f>VLOOKUP(C136,Sheet3!$A:$B,2,0) &gt; 1</f>
        <v>0</v>
      </c>
      <c r="C136">
        <v>135</v>
      </c>
      <c r="D136">
        <v>868</v>
      </c>
      <c r="E136" s="4">
        <v>41068</v>
      </c>
      <c r="F136">
        <v>31</v>
      </c>
      <c r="G136" s="15">
        <f>I136*F136</f>
        <v>4650</v>
      </c>
      <c r="H136" s="9">
        <v>0.04</v>
      </c>
      <c r="I136" s="13">
        <f>VLOOKUP($U136,Pricebook!$A:$D,4,0)</f>
        <v>150</v>
      </c>
      <c r="J136" s="11">
        <f>G136*(1-H136)</f>
        <v>4464</v>
      </c>
      <c r="K136" t="s">
        <v>340</v>
      </c>
      <c r="L136" t="s">
        <v>341</v>
      </c>
      <c r="M136" t="str">
        <f>VLOOKUP($L136,Companies!$A:$G,7,)</f>
        <v>Computer Software: Prepackaged Software</v>
      </c>
      <c r="N136" t="str">
        <f>VLOOKUP($L136,Companies!$A:$G,6,)</f>
        <v>Technology</v>
      </c>
      <c r="O136" s="6" t="s">
        <v>342</v>
      </c>
      <c r="P136" s="6">
        <v>60068</v>
      </c>
      <c r="Q136" t="s">
        <v>15</v>
      </c>
      <c r="R136" t="s">
        <v>16</v>
      </c>
      <c r="S136" s="4">
        <v>41070</v>
      </c>
      <c r="T136" s="7">
        <f>S136-E136</f>
        <v>2</v>
      </c>
      <c r="U136" t="s">
        <v>14211</v>
      </c>
      <c r="V136" s="6" t="s">
        <v>14251</v>
      </c>
      <c r="W136" t="s">
        <v>14266</v>
      </c>
      <c r="X136" t="s">
        <v>14200</v>
      </c>
      <c r="Y136" t="str">
        <f>VLOOKUP(R136,Managers!$A:$B,2,)</f>
        <v>Josh Martinez</v>
      </c>
      <c r="Z136" s="11">
        <f>VLOOKUP(X136,HourlyWages!$A:$B,2,0)</f>
        <v>59</v>
      </c>
      <c r="AA136">
        <v>1</v>
      </c>
    </row>
    <row r="137" spans="1:27" x14ac:dyDescent="0.3">
      <c r="A137" t="b">
        <f>COUNTIF($C$1:C137, C137)&gt;1</f>
        <v>0</v>
      </c>
      <c r="B137" t="b">
        <f>VLOOKUP(C137,Sheet3!$A:$B,2,0) &gt; 1</f>
        <v>0</v>
      </c>
      <c r="C137">
        <v>136</v>
      </c>
      <c r="D137">
        <v>870</v>
      </c>
      <c r="E137" s="4">
        <v>40348</v>
      </c>
      <c r="F137">
        <v>23</v>
      </c>
      <c r="G137" s="15">
        <f>I137*F137</f>
        <v>3910</v>
      </c>
      <c r="H137" s="9">
        <v>0.04</v>
      </c>
      <c r="I137" s="13">
        <f>VLOOKUP($U137,Pricebook!$A:$D,4,0)</f>
        <v>170</v>
      </c>
      <c r="J137" s="11">
        <f>G137*(1-H137)</f>
        <v>3753.6</v>
      </c>
      <c r="K137" t="s">
        <v>240</v>
      </c>
      <c r="L137" t="s">
        <v>241</v>
      </c>
      <c r="M137" t="str">
        <f>VLOOKUP($L137,Companies!$A:$G,7,)</f>
        <v>Computer Software: Prepackaged Software</v>
      </c>
      <c r="N137" t="str">
        <f>VLOOKUP($L137,Companies!$A:$G,6,)</f>
        <v>Technology</v>
      </c>
      <c r="O137" s="6" t="s">
        <v>242</v>
      </c>
      <c r="P137" s="6">
        <v>32839</v>
      </c>
      <c r="Q137" t="s">
        <v>101</v>
      </c>
      <c r="R137" t="s">
        <v>34</v>
      </c>
      <c r="S137" s="4">
        <v>40348</v>
      </c>
      <c r="T137" s="7">
        <f>S137-E137</f>
        <v>0</v>
      </c>
      <c r="U137" t="s">
        <v>14219</v>
      </c>
      <c r="V137" s="6" t="s">
        <v>14251</v>
      </c>
      <c r="W137" t="s">
        <v>14267</v>
      </c>
      <c r="X137" t="s">
        <v>14195</v>
      </c>
      <c r="Y137" t="str">
        <f>VLOOKUP(R137,Managers!$A:$B,2,)</f>
        <v>Frank Mitchell</v>
      </c>
      <c r="Z137" s="11">
        <f>VLOOKUP(X137,HourlyWages!$A:$B,2,0)</f>
        <v>52</v>
      </c>
      <c r="AA137">
        <v>1</v>
      </c>
    </row>
    <row r="138" spans="1:27" x14ac:dyDescent="0.3">
      <c r="A138" t="b">
        <f>COUNTIF($C$1:C138, C138)&gt;1</f>
        <v>0</v>
      </c>
      <c r="B138" t="b">
        <f>VLOOKUP(C138,Sheet3!$A:$B,2,0) &gt; 1</f>
        <v>0</v>
      </c>
      <c r="C138">
        <v>137</v>
      </c>
      <c r="D138">
        <v>871</v>
      </c>
      <c r="E138" s="4">
        <v>40861</v>
      </c>
      <c r="F138">
        <v>17</v>
      </c>
      <c r="G138" s="15">
        <f>I138*F138</f>
        <v>2125</v>
      </c>
      <c r="H138" s="9">
        <v>0.06</v>
      </c>
      <c r="I138" s="13">
        <f>VLOOKUP($U138,Pricebook!$A:$D,4,0)</f>
        <v>125</v>
      </c>
      <c r="J138" s="11">
        <f>G138*(1-H138)</f>
        <v>1997.5</v>
      </c>
      <c r="K138" t="s">
        <v>343</v>
      </c>
      <c r="L138" t="s">
        <v>344</v>
      </c>
      <c r="M138" t="str">
        <f>VLOOKUP($L138,Companies!$A:$G,7,)</f>
        <v>Food Chains</v>
      </c>
      <c r="N138" t="str">
        <f>VLOOKUP($L138,Companies!$A:$G,6,)</f>
        <v>Consumer Services</v>
      </c>
      <c r="O138" s="6" t="s">
        <v>345</v>
      </c>
      <c r="P138" s="6">
        <v>95070</v>
      </c>
      <c r="Q138" t="s">
        <v>114</v>
      </c>
      <c r="R138" t="s">
        <v>23</v>
      </c>
      <c r="S138" s="4">
        <v>40861</v>
      </c>
      <c r="T138" s="7">
        <f>S138-E138</f>
        <v>0</v>
      </c>
      <c r="U138" t="s">
        <v>14208</v>
      </c>
      <c r="V138" s="6" t="s">
        <v>14251</v>
      </c>
      <c r="W138" t="s">
        <v>14266</v>
      </c>
      <c r="X138" t="s">
        <v>14202</v>
      </c>
      <c r="Y138" t="str">
        <f>VLOOKUP(R138,Managers!$A:$B,2,)</f>
        <v>Bob Turner</v>
      </c>
      <c r="Z138" s="11">
        <f>VLOOKUP(X138,HourlyWages!$A:$B,2,0)</f>
        <v>71</v>
      </c>
      <c r="AA138">
        <v>1</v>
      </c>
    </row>
    <row r="139" spans="1:27" x14ac:dyDescent="0.3">
      <c r="A139" t="b">
        <f>COUNTIF($C$1:C139, C139)&gt;1</f>
        <v>0</v>
      </c>
      <c r="B139" t="b">
        <f>VLOOKUP(C139,Sheet3!$A:$B,2,0) &gt; 1</f>
        <v>0</v>
      </c>
      <c r="C139">
        <v>138</v>
      </c>
      <c r="D139">
        <v>896</v>
      </c>
      <c r="E139" s="4">
        <v>40245</v>
      </c>
      <c r="F139">
        <v>50</v>
      </c>
      <c r="G139" s="15">
        <f>I139*F139</f>
        <v>8000</v>
      </c>
      <c r="H139" s="9">
        <v>0.01</v>
      </c>
      <c r="I139" s="13">
        <f>VLOOKUP($U139,Pricebook!$A:$D,4,0)</f>
        <v>160</v>
      </c>
      <c r="J139" s="11">
        <f>G139*(1-H139)</f>
        <v>7920</v>
      </c>
      <c r="K139" t="s">
        <v>347</v>
      </c>
      <c r="L139" t="s">
        <v>348</v>
      </c>
      <c r="M139" t="str">
        <f>VLOOKUP($L139,Companies!$A:$G,7,)</f>
        <v>Telecommunications Equipment</v>
      </c>
      <c r="N139" t="str">
        <f>VLOOKUP($L139,Companies!$A:$G,6,)</f>
        <v>Public Utilities</v>
      </c>
      <c r="O139" s="6" t="s">
        <v>349</v>
      </c>
      <c r="P139" s="6">
        <v>75056</v>
      </c>
      <c r="Q139" t="s">
        <v>48</v>
      </c>
      <c r="R139" t="s">
        <v>16</v>
      </c>
      <c r="S139" s="4">
        <v>40245</v>
      </c>
      <c r="T139" s="7">
        <f>S139-E139</f>
        <v>0</v>
      </c>
      <c r="U139" t="s">
        <v>14218</v>
      </c>
      <c r="V139" s="6" t="s">
        <v>14251</v>
      </c>
      <c r="W139" t="s">
        <v>14260</v>
      </c>
      <c r="X139" t="s">
        <v>14193</v>
      </c>
      <c r="Y139" t="str">
        <f>VLOOKUP(R139,Managers!$A:$B,2,)</f>
        <v>Josh Martinez</v>
      </c>
      <c r="Z139" s="11">
        <f>VLOOKUP(X139,HourlyWages!$A:$B,2,0)</f>
        <v>57</v>
      </c>
      <c r="AA139">
        <v>1</v>
      </c>
    </row>
    <row r="140" spans="1:27" x14ac:dyDescent="0.3">
      <c r="A140" t="b">
        <f>COUNTIF($C$1:C140, C140)&gt;1</f>
        <v>0</v>
      </c>
      <c r="B140" t="b">
        <f>VLOOKUP(C140,Sheet3!$A:$B,2,0) &gt; 1</f>
        <v>0</v>
      </c>
      <c r="C140">
        <v>139</v>
      </c>
      <c r="D140">
        <v>898</v>
      </c>
      <c r="E140" s="4">
        <v>40331</v>
      </c>
      <c r="F140">
        <v>40</v>
      </c>
      <c r="G140" s="15">
        <f>I140*F140</f>
        <v>6000</v>
      </c>
      <c r="H140" s="9">
        <v>0.03</v>
      </c>
      <c r="I140" s="13">
        <f>VLOOKUP($U140,Pricebook!$A:$D,4,0)</f>
        <v>150</v>
      </c>
      <c r="J140" s="11">
        <f>G140*(1-H140)</f>
        <v>5820</v>
      </c>
      <c r="K140" t="s">
        <v>350</v>
      </c>
      <c r="L140" t="s">
        <v>351</v>
      </c>
      <c r="M140" t="str">
        <f>VLOOKUP($L140,Companies!$A:$G,7,)</f>
        <v>Department/Specialty Retail Stores</v>
      </c>
      <c r="N140" t="str">
        <f>VLOOKUP($L140,Companies!$A:$G,6,)</f>
        <v>Consumer Services</v>
      </c>
      <c r="O140" s="6" t="s">
        <v>352</v>
      </c>
      <c r="P140" s="6">
        <v>21740</v>
      </c>
      <c r="Q140" t="s">
        <v>187</v>
      </c>
      <c r="R140" t="s">
        <v>61</v>
      </c>
      <c r="S140" s="4">
        <v>40333</v>
      </c>
      <c r="T140" s="7">
        <f>S140-E140</f>
        <v>2</v>
      </c>
      <c r="U140" t="s">
        <v>14211</v>
      </c>
      <c r="V140" s="6" t="s">
        <v>14254</v>
      </c>
      <c r="W140" t="s">
        <v>14256</v>
      </c>
      <c r="X140" t="s">
        <v>14187</v>
      </c>
      <c r="Y140" t="str">
        <f>VLOOKUP(R140,Managers!$A:$B,2,)</f>
        <v>Allen Young</v>
      </c>
      <c r="Z140" s="11">
        <f>VLOOKUP(X140,HourlyWages!$A:$B,2,0)</f>
        <v>45</v>
      </c>
      <c r="AA140">
        <v>1</v>
      </c>
    </row>
    <row r="141" spans="1:27" x14ac:dyDescent="0.3">
      <c r="A141" t="b">
        <f>COUNTIF($C$1:C141, C141)&gt;1</f>
        <v>0</v>
      </c>
      <c r="B141" t="b">
        <f>VLOOKUP(C141,Sheet3!$A:$B,2,0) &gt; 1</f>
        <v>0</v>
      </c>
      <c r="C141">
        <v>140</v>
      </c>
      <c r="D141">
        <v>898</v>
      </c>
      <c r="E141" s="4">
        <v>40331</v>
      </c>
      <c r="F141">
        <v>26</v>
      </c>
      <c r="G141" s="15">
        <f>I141*F141</f>
        <v>3250</v>
      </c>
      <c r="H141" s="9">
        <v>0.04</v>
      </c>
      <c r="I141" s="13">
        <f>VLOOKUP($U141,Pricebook!$A:$D,4,0)</f>
        <v>125</v>
      </c>
      <c r="J141" s="11">
        <f>G141*(1-H141)</f>
        <v>3120</v>
      </c>
      <c r="K141" t="s">
        <v>350</v>
      </c>
      <c r="L141" t="s">
        <v>351</v>
      </c>
      <c r="M141" t="str">
        <f>VLOOKUP($L141,Companies!$A:$G,7,)</f>
        <v>Department/Specialty Retail Stores</v>
      </c>
      <c r="N141" t="str">
        <f>VLOOKUP($L141,Companies!$A:$G,6,)</f>
        <v>Consumer Services</v>
      </c>
      <c r="O141" s="6" t="s">
        <v>352</v>
      </c>
      <c r="P141" s="6">
        <v>21740</v>
      </c>
      <c r="Q141" t="s">
        <v>187</v>
      </c>
      <c r="R141" t="s">
        <v>61</v>
      </c>
      <c r="S141" s="4">
        <v>40331</v>
      </c>
      <c r="T141" s="7">
        <f>S141-E141</f>
        <v>0</v>
      </c>
      <c r="U141" t="s">
        <v>14209</v>
      </c>
      <c r="V141" s="6" t="s">
        <v>14257</v>
      </c>
      <c r="W141" t="s">
        <v>14264</v>
      </c>
      <c r="X141" t="s">
        <v>14195</v>
      </c>
      <c r="Y141" t="str">
        <f>VLOOKUP(R141,Managers!$A:$B,2,)</f>
        <v>Allen Young</v>
      </c>
      <c r="Z141" s="11">
        <f>VLOOKUP(X141,HourlyWages!$A:$B,2,0)</f>
        <v>52</v>
      </c>
      <c r="AA141">
        <v>1</v>
      </c>
    </row>
    <row r="142" spans="1:27" x14ac:dyDescent="0.3">
      <c r="A142" t="b">
        <f>COUNTIF($C$1:C142, C142)&gt;1</f>
        <v>0</v>
      </c>
      <c r="B142" t="b">
        <f>VLOOKUP(C142,Sheet3!$A:$B,2,0) &gt; 1</f>
        <v>0</v>
      </c>
      <c r="C142">
        <v>141</v>
      </c>
      <c r="D142">
        <v>900</v>
      </c>
      <c r="E142" s="4">
        <v>40086</v>
      </c>
      <c r="F142">
        <v>29</v>
      </c>
      <c r="G142" s="15">
        <f>I142*F142</f>
        <v>4640</v>
      </c>
      <c r="H142" s="9">
        <v>7.0000000000000007E-2</v>
      </c>
      <c r="I142" s="13">
        <f>VLOOKUP($U142,Pricebook!$A:$D,4,0)</f>
        <v>160</v>
      </c>
      <c r="J142" s="11">
        <f>G142*(1-H142)</f>
        <v>4315.2</v>
      </c>
      <c r="K142" t="s">
        <v>353</v>
      </c>
      <c r="L142" t="s">
        <v>265</v>
      </c>
      <c r="M142" t="str">
        <f>VLOOKUP($L142,Companies!$A:$G,7,)</f>
        <v>Telecommunications Equipment</v>
      </c>
      <c r="N142" t="str">
        <f>VLOOKUP($L142,Companies!$A:$G,6,)</f>
        <v>Public Utilities</v>
      </c>
      <c r="O142" s="6" t="s">
        <v>354</v>
      </c>
      <c r="P142" s="6" t="s">
        <v>355</v>
      </c>
      <c r="Q142" t="s">
        <v>317</v>
      </c>
      <c r="R142" t="s">
        <v>61</v>
      </c>
      <c r="S142" s="4">
        <v>40087</v>
      </c>
      <c r="T142" s="7">
        <f>S142-E142</f>
        <v>1</v>
      </c>
      <c r="U142" t="s">
        <v>14218</v>
      </c>
      <c r="V142" s="6" t="s">
        <v>14251</v>
      </c>
      <c r="W142" t="s">
        <v>14260</v>
      </c>
      <c r="X142" t="s">
        <v>14202</v>
      </c>
      <c r="Y142" t="str">
        <f>VLOOKUP(R142,Managers!$A:$B,2,)</f>
        <v>Allen Young</v>
      </c>
      <c r="Z142" s="11">
        <f>VLOOKUP(X142,HourlyWages!$A:$B,2,0)</f>
        <v>71</v>
      </c>
      <c r="AA142">
        <v>1</v>
      </c>
    </row>
    <row r="143" spans="1:27" x14ac:dyDescent="0.3">
      <c r="A143" t="b">
        <f>COUNTIF($C$1:C143, C143)&gt;1</f>
        <v>0</v>
      </c>
      <c r="B143" t="b">
        <f>VLOOKUP(C143,Sheet3!$A:$B,2,0) &gt; 1</f>
        <v>0</v>
      </c>
      <c r="C143">
        <v>142</v>
      </c>
      <c r="D143">
        <v>902</v>
      </c>
      <c r="E143" s="4">
        <v>40020</v>
      </c>
      <c r="F143">
        <v>10</v>
      </c>
      <c r="G143" s="15">
        <f>I143*F143</f>
        <v>1700</v>
      </c>
      <c r="H143" s="9">
        <v>0.09</v>
      </c>
      <c r="I143" s="13">
        <f>VLOOKUP($U143,Pricebook!$A:$D,4,0)</f>
        <v>170</v>
      </c>
      <c r="J143" s="11">
        <f>G143*(1-H143)</f>
        <v>1547</v>
      </c>
      <c r="K143" t="s">
        <v>356</v>
      </c>
      <c r="L143" t="s">
        <v>103</v>
      </c>
      <c r="M143" t="str">
        <f>VLOOKUP($L143,Companies!$A:$G,7,)</f>
        <v>Computer Software: Programming, Data Processing</v>
      </c>
      <c r="N143" t="str">
        <f>VLOOKUP($L143,Companies!$A:$G,6,)</f>
        <v>Technology</v>
      </c>
      <c r="O143" s="6" t="s">
        <v>357</v>
      </c>
      <c r="P143" s="6">
        <v>64804</v>
      </c>
      <c r="Q143" t="s">
        <v>358</v>
      </c>
      <c r="R143" t="s">
        <v>16</v>
      </c>
      <c r="S143" s="4">
        <v>40023</v>
      </c>
      <c r="T143" s="7">
        <f>S143-E143</f>
        <v>3</v>
      </c>
      <c r="U143" t="s">
        <v>14219</v>
      </c>
      <c r="V143" s="6" t="s">
        <v>14254</v>
      </c>
      <c r="W143" t="s">
        <v>14256</v>
      </c>
      <c r="X143" t="s">
        <v>14191</v>
      </c>
      <c r="Y143" t="str">
        <f>VLOOKUP(R143,Managers!$A:$B,2,)</f>
        <v>Josh Martinez</v>
      </c>
      <c r="Z143" s="11">
        <f>VLOOKUP(X143,HourlyWages!$A:$B,2,0)</f>
        <v>60</v>
      </c>
      <c r="AA143">
        <v>1</v>
      </c>
    </row>
    <row r="144" spans="1:27" x14ac:dyDescent="0.3">
      <c r="A144" t="b">
        <f>COUNTIF($C$1:C144, C144)&gt;1</f>
        <v>0</v>
      </c>
      <c r="B144" t="b">
        <f>VLOOKUP(C144,Sheet3!$A:$B,2,0) &gt; 1</f>
        <v>0</v>
      </c>
      <c r="C144">
        <v>143</v>
      </c>
      <c r="D144">
        <v>928</v>
      </c>
      <c r="E144" s="4">
        <v>40603</v>
      </c>
      <c r="F144">
        <v>21</v>
      </c>
      <c r="G144" s="15">
        <f>I144*F144</f>
        <v>3570</v>
      </c>
      <c r="H144" s="9">
        <v>0.06</v>
      </c>
      <c r="I144" s="13">
        <f>VLOOKUP($U144,Pricebook!$A:$D,4,0)</f>
        <v>170</v>
      </c>
      <c r="J144" s="11">
        <f>G144*(1-H144)</f>
        <v>3355.7999999999997</v>
      </c>
      <c r="K144" t="s">
        <v>359</v>
      </c>
      <c r="L144" t="s">
        <v>360</v>
      </c>
      <c r="M144" t="str">
        <f>VLOOKUP($L144,Companies!$A:$G,7,)</f>
        <v>Semiconductors</v>
      </c>
      <c r="N144" t="str">
        <f>VLOOKUP($L144,Companies!$A:$G,6,)</f>
        <v>Technology</v>
      </c>
      <c r="O144" s="6" t="s">
        <v>361</v>
      </c>
      <c r="P144" s="6">
        <v>66212</v>
      </c>
      <c r="Q144" t="s">
        <v>153</v>
      </c>
      <c r="R144" t="s">
        <v>16</v>
      </c>
      <c r="S144" s="4">
        <v>40608</v>
      </c>
      <c r="T144" s="7">
        <f>S144-E144</f>
        <v>5</v>
      </c>
      <c r="U144" t="s">
        <v>14219</v>
      </c>
      <c r="V144" s="6" t="s">
        <v>14251</v>
      </c>
      <c r="W144" t="s">
        <v>14261</v>
      </c>
      <c r="X144" t="s">
        <v>14190</v>
      </c>
      <c r="Y144" t="str">
        <f>VLOOKUP(R144,Managers!$A:$B,2,)</f>
        <v>Josh Martinez</v>
      </c>
      <c r="Z144" s="11">
        <f>VLOOKUP(X144,HourlyWages!$A:$B,2,0)</f>
        <v>67</v>
      </c>
      <c r="AA144">
        <v>1</v>
      </c>
    </row>
    <row r="145" spans="1:27" x14ac:dyDescent="0.3">
      <c r="A145" t="b">
        <f>COUNTIF($C$1:C145, C145)&gt;1</f>
        <v>0</v>
      </c>
      <c r="B145" t="b">
        <f>VLOOKUP(C145,Sheet3!$A:$B,2,0) &gt; 1</f>
        <v>0</v>
      </c>
      <c r="C145">
        <v>144</v>
      </c>
      <c r="D145">
        <v>928</v>
      </c>
      <c r="E145" s="4">
        <v>40603</v>
      </c>
      <c r="F145">
        <v>26</v>
      </c>
      <c r="G145" s="15">
        <f>I145*F145</f>
        <v>3250</v>
      </c>
      <c r="H145" s="9">
        <v>0.02</v>
      </c>
      <c r="I145" s="13">
        <f>VLOOKUP($U145,Pricebook!$A:$D,4,0)</f>
        <v>125</v>
      </c>
      <c r="J145" s="11">
        <f>G145*(1-H145)</f>
        <v>3185</v>
      </c>
      <c r="K145" t="s">
        <v>359</v>
      </c>
      <c r="L145" t="s">
        <v>360</v>
      </c>
      <c r="M145" t="str">
        <f>VLOOKUP($L145,Companies!$A:$G,7,)</f>
        <v>Semiconductors</v>
      </c>
      <c r="N145" t="str">
        <f>VLOOKUP($L145,Companies!$A:$G,6,)</f>
        <v>Technology</v>
      </c>
      <c r="O145" s="6" t="s">
        <v>361</v>
      </c>
      <c r="P145" s="6">
        <v>66212</v>
      </c>
      <c r="Q145" t="s">
        <v>153</v>
      </c>
      <c r="R145" t="s">
        <v>16</v>
      </c>
      <c r="S145" s="4">
        <v>40605</v>
      </c>
      <c r="T145" s="7">
        <f>S145-E145</f>
        <v>2</v>
      </c>
      <c r="U145" t="s">
        <v>14208</v>
      </c>
      <c r="V145" s="6" t="s">
        <v>14254</v>
      </c>
      <c r="W145" t="s">
        <v>14255</v>
      </c>
      <c r="X145" t="s">
        <v>14185</v>
      </c>
      <c r="Y145" t="str">
        <f>VLOOKUP(R145,Managers!$A:$B,2,)</f>
        <v>Josh Martinez</v>
      </c>
      <c r="Z145" s="11">
        <f>VLOOKUP(X145,HourlyWages!$A:$B,2,0)</f>
        <v>70</v>
      </c>
      <c r="AA145">
        <v>1</v>
      </c>
    </row>
    <row r="146" spans="1:27" x14ac:dyDescent="0.3">
      <c r="A146" t="b">
        <f>COUNTIF($C$1:C146, C146)&gt;1</f>
        <v>0</v>
      </c>
      <c r="B146" t="b">
        <f>VLOOKUP(C146,Sheet3!$A:$B,2,0) &gt; 1</f>
        <v>0</v>
      </c>
      <c r="C146">
        <v>145</v>
      </c>
      <c r="D146">
        <v>929</v>
      </c>
      <c r="E146" s="4">
        <v>41183</v>
      </c>
      <c r="F146">
        <v>21</v>
      </c>
      <c r="G146" s="15">
        <f>I146*F146</f>
        <v>3150</v>
      </c>
      <c r="H146" s="9">
        <v>0.04</v>
      </c>
      <c r="I146" s="13">
        <f>VLOOKUP($U146,Pricebook!$A:$D,4,0)</f>
        <v>150</v>
      </c>
      <c r="J146" s="11">
        <f>G146*(1-H146)</f>
        <v>3024</v>
      </c>
      <c r="K146" t="s">
        <v>362</v>
      </c>
      <c r="L146" t="s">
        <v>363</v>
      </c>
      <c r="M146" t="str">
        <f>VLOOKUP($L146,Companies!$A:$G,7,)</f>
        <v>Biotechnology: Laboratory Analytical Instruments</v>
      </c>
      <c r="N146" t="str">
        <f>VLOOKUP($L146,Companies!$A:$G,6,)</f>
        <v>Capital Goods</v>
      </c>
      <c r="O146" s="6" t="s">
        <v>364</v>
      </c>
      <c r="P146" s="6">
        <v>95928</v>
      </c>
      <c r="Q146" t="s">
        <v>114</v>
      </c>
      <c r="R146" t="s">
        <v>23</v>
      </c>
      <c r="S146" s="4">
        <v>41186</v>
      </c>
      <c r="T146" s="7">
        <f>S146-E146</f>
        <v>3</v>
      </c>
      <c r="U146" t="s">
        <v>14211</v>
      </c>
      <c r="V146" s="6" t="s">
        <v>14251</v>
      </c>
      <c r="W146" t="s">
        <v>14268</v>
      </c>
      <c r="X146" t="s">
        <v>14191</v>
      </c>
      <c r="Y146" t="str">
        <f>VLOOKUP(R146,Managers!$A:$B,2,)</f>
        <v>Bob Turner</v>
      </c>
      <c r="Z146" s="11">
        <f>VLOOKUP(X146,HourlyWages!$A:$B,2,0)</f>
        <v>60</v>
      </c>
      <c r="AA146">
        <v>1</v>
      </c>
    </row>
    <row r="147" spans="1:27" x14ac:dyDescent="0.3">
      <c r="A147" t="b">
        <f>COUNTIF($C$1:C147, C147)&gt;1</f>
        <v>0</v>
      </c>
      <c r="B147" t="b">
        <f>VLOOKUP(C147,Sheet3!$A:$B,2,0) &gt; 1</f>
        <v>0</v>
      </c>
      <c r="C147">
        <v>146</v>
      </c>
      <c r="D147">
        <v>929</v>
      </c>
      <c r="E147" s="4">
        <v>41183</v>
      </c>
      <c r="F147">
        <v>39</v>
      </c>
      <c r="G147" s="15">
        <f>I147*F147</f>
        <v>5460</v>
      </c>
      <c r="H147" s="9">
        <v>0.04</v>
      </c>
      <c r="I147" s="13">
        <f>VLOOKUP($U147,Pricebook!$A:$D,4,0)</f>
        <v>140</v>
      </c>
      <c r="J147" s="11">
        <f>G147*(1-H147)</f>
        <v>5241.5999999999995</v>
      </c>
      <c r="K147" t="s">
        <v>362</v>
      </c>
      <c r="L147" t="s">
        <v>363</v>
      </c>
      <c r="M147" t="str">
        <f>VLOOKUP($L147,Companies!$A:$G,7,)</f>
        <v>Biotechnology: Laboratory Analytical Instruments</v>
      </c>
      <c r="N147" t="str">
        <f>VLOOKUP($L147,Companies!$A:$G,6,)</f>
        <v>Capital Goods</v>
      </c>
      <c r="O147" s="6" t="s">
        <v>364</v>
      </c>
      <c r="P147" s="6">
        <v>95928</v>
      </c>
      <c r="Q147" t="s">
        <v>114</v>
      </c>
      <c r="R147" t="s">
        <v>23</v>
      </c>
      <c r="S147" s="4">
        <v>41185</v>
      </c>
      <c r="T147" s="7">
        <f>S147-E147</f>
        <v>2</v>
      </c>
      <c r="U147" t="s">
        <v>14207</v>
      </c>
      <c r="V147" s="6" t="s">
        <v>14251</v>
      </c>
      <c r="W147" t="s">
        <v>14252</v>
      </c>
      <c r="X147" t="s">
        <v>14184</v>
      </c>
      <c r="Y147" t="str">
        <f>VLOOKUP(R147,Managers!$A:$B,2,)</f>
        <v>Bob Turner</v>
      </c>
      <c r="Z147" s="11">
        <f>VLOOKUP(X147,HourlyWages!$A:$B,2,0)</f>
        <v>50</v>
      </c>
      <c r="AA147">
        <v>1</v>
      </c>
    </row>
    <row r="148" spans="1:27" x14ac:dyDescent="0.3">
      <c r="A148" t="b">
        <f>COUNTIF($C$1:C148, C148)&gt;1</f>
        <v>0</v>
      </c>
      <c r="B148" t="b">
        <f>VLOOKUP(C148,Sheet3!$A:$B,2,0) &gt; 1</f>
        <v>0</v>
      </c>
      <c r="C148">
        <v>147</v>
      </c>
      <c r="D148">
        <v>930</v>
      </c>
      <c r="E148" s="4">
        <v>40163</v>
      </c>
      <c r="F148">
        <v>22</v>
      </c>
      <c r="G148" s="15">
        <f>I148*F148</f>
        <v>2750</v>
      </c>
      <c r="H148" s="9">
        <v>0.03</v>
      </c>
      <c r="I148" s="13">
        <f>VLOOKUP($U148,Pricebook!$A:$D,4,0)</f>
        <v>125</v>
      </c>
      <c r="J148" s="11">
        <f>G148*(1-H148)</f>
        <v>2667.5</v>
      </c>
      <c r="K148" t="s">
        <v>366</v>
      </c>
      <c r="L148" t="s">
        <v>215</v>
      </c>
      <c r="M148" t="str">
        <f>VLOOKUP($L148,Companies!$A:$G,7,)</f>
        <v>Business Services</v>
      </c>
      <c r="N148" t="str">
        <f>VLOOKUP($L148,Companies!$A:$G,6,)</f>
        <v>Miscellaneous</v>
      </c>
      <c r="O148" s="6" t="s">
        <v>367</v>
      </c>
      <c r="P148" s="6">
        <v>22601</v>
      </c>
      <c r="Q148" t="s">
        <v>368</v>
      </c>
      <c r="R148" t="s">
        <v>34</v>
      </c>
      <c r="S148" s="4">
        <v>40164</v>
      </c>
      <c r="T148" s="7">
        <f>S148-E148</f>
        <v>1</v>
      </c>
      <c r="U148" t="s">
        <v>14208</v>
      </c>
      <c r="V148" s="6" t="s">
        <v>14254</v>
      </c>
      <c r="W148" t="s">
        <v>14265</v>
      </c>
      <c r="X148" t="s">
        <v>14200</v>
      </c>
      <c r="Y148" t="str">
        <f>VLOOKUP(R148,Managers!$A:$B,2,)</f>
        <v>Frank Mitchell</v>
      </c>
      <c r="Z148" s="11">
        <f>VLOOKUP(X148,HourlyWages!$A:$B,2,0)</f>
        <v>59</v>
      </c>
      <c r="AA148">
        <v>1</v>
      </c>
    </row>
    <row r="149" spans="1:27" x14ac:dyDescent="0.3">
      <c r="A149" t="b">
        <f>COUNTIF($C$1:C149, C149)&gt;1</f>
        <v>0</v>
      </c>
      <c r="B149" t="b">
        <f>VLOOKUP(C149,Sheet3!$A:$B,2,0) &gt; 1</f>
        <v>0</v>
      </c>
      <c r="C149">
        <v>148</v>
      </c>
      <c r="D149">
        <v>930</v>
      </c>
      <c r="E149" s="4">
        <v>40163</v>
      </c>
      <c r="F149">
        <v>11</v>
      </c>
      <c r="G149" s="15">
        <f>I149*F149</f>
        <v>1210</v>
      </c>
      <c r="H149" s="9">
        <v>0</v>
      </c>
      <c r="I149" s="13">
        <f>VLOOKUP($U149,Pricebook!$A:$D,4,0)</f>
        <v>110</v>
      </c>
      <c r="J149" s="11">
        <f>G149*(1-H149)</f>
        <v>1210</v>
      </c>
      <c r="K149" t="s">
        <v>366</v>
      </c>
      <c r="L149" t="s">
        <v>215</v>
      </c>
      <c r="M149" t="str">
        <f>VLOOKUP($L149,Companies!$A:$G,7,)</f>
        <v>Business Services</v>
      </c>
      <c r="N149" t="str">
        <f>VLOOKUP($L149,Companies!$A:$G,6,)</f>
        <v>Miscellaneous</v>
      </c>
      <c r="O149" s="6" t="s">
        <v>367</v>
      </c>
      <c r="P149" s="6">
        <v>22601</v>
      </c>
      <c r="Q149" t="s">
        <v>368</v>
      </c>
      <c r="R149" t="s">
        <v>34</v>
      </c>
      <c r="S149" s="4">
        <v>40163</v>
      </c>
      <c r="T149" s="7">
        <f>S149-E149</f>
        <v>0</v>
      </c>
      <c r="U149" t="s">
        <v>14215</v>
      </c>
      <c r="V149" s="6" t="s">
        <v>14257</v>
      </c>
      <c r="W149" t="s">
        <v>14259</v>
      </c>
      <c r="X149" t="s">
        <v>14195</v>
      </c>
      <c r="Y149" t="str">
        <f>VLOOKUP(R149,Managers!$A:$B,2,)</f>
        <v>Frank Mitchell</v>
      </c>
      <c r="Z149" s="11">
        <f>VLOOKUP(X149,HourlyWages!$A:$B,2,0)</f>
        <v>52</v>
      </c>
      <c r="AA149">
        <v>1</v>
      </c>
    </row>
    <row r="150" spans="1:27" x14ac:dyDescent="0.3">
      <c r="A150" t="b">
        <f>COUNTIF($C$1:C150, C150)&gt;1</f>
        <v>0</v>
      </c>
      <c r="B150" t="b">
        <f>VLOOKUP(C150,Sheet3!$A:$B,2,0) &gt; 1</f>
        <v>0</v>
      </c>
      <c r="C150">
        <v>149</v>
      </c>
      <c r="D150">
        <v>933</v>
      </c>
      <c r="E150" s="4">
        <v>41125</v>
      </c>
      <c r="F150">
        <v>15</v>
      </c>
      <c r="G150" s="15">
        <f>I150*F150</f>
        <v>2400</v>
      </c>
      <c r="H150" s="9">
        <v>0.02</v>
      </c>
      <c r="I150" s="13">
        <f>VLOOKUP($U150,Pricebook!$A:$D,4,0)</f>
        <v>160</v>
      </c>
      <c r="J150" s="11">
        <f>G150*(1-H150)</f>
        <v>2352</v>
      </c>
      <c r="K150" t="s">
        <v>369</v>
      </c>
      <c r="L150" t="s">
        <v>108</v>
      </c>
      <c r="M150" t="str">
        <f>VLOOKUP($L150,Companies!$A:$G,7,)</f>
        <v>Broadcasting</v>
      </c>
      <c r="N150" t="str">
        <f>VLOOKUP($L150,Companies!$A:$G,6,)</f>
        <v>Consumer Services</v>
      </c>
      <c r="O150" s="6" t="s">
        <v>370</v>
      </c>
      <c r="P150" s="6">
        <v>62301</v>
      </c>
      <c r="Q150" t="s">
        <v>15</v>
      </c>
      <c r="R150" t="s">
        <v>16</v>
      </c>
      <c r="S150" s="4">
        <v>41125</v>
      </c>
      <c r="T150" s="7">
        <f>S150-E150</f>
        <v>0</v>
      </c>
      <c r="U150" t="s">
        <v>14218</v>
      </c>
      <c r="V150" s="6" t="s">
        <v>14257</v>
      </c>
      <c r="W150" t="s">
        <v>14258</v>
      </c>
      <c r="X150" t="s">
        <v>14190</v>
      </c>
      <c r="Y150" t="str">
        <f>VLOOKUP(R150,Managers!$A:$B,2,)</f>
        <v>Josh Martinez</v>
      </c>
      <c r="Z150" s="11">
        <f>VLOOKUP(X150,HourlyWages!$A:$B,2,0)</f>
        <v>67</v>
      </c>
      <c r="AA150">
        <v>1</v>
      </c>
    </row>
    <row r="151" spans="1:27" x14ac:dyDescent="0.3">
      <c r="A151" t="b">
        <f>COUNTIF($C$1:C151, C151)&gt;1</f>
        <v>0</v>
      </c>
      <c r="B151" t="b">
        <f>VLOOKUP(C151,Sheet3!$A:$B,2,0) &gt; 1</f>
        <v>0</v>
      </c>
      <c r="C151">
        <v>150</v>
      </c>
      <c r="D151">
        <v>960</v>
      </c>
      <c r="E151" s="4">
        <v>40076</v>
      </c>
      <c r="F151">
        <v>46</v>
      </c>
      <c r="G151" s="15">
        <f>I151*F151</f>
        <v>5750</v>
      </c>
      <c r="H151" s="9">
        <v>7.0000000000000007E-2</v>
      </c>
      <c r="I151" s="13">
        <f>VLOOKUP($U151,Pricebook!$A:$D,4,0)</f>
        <v>125</v>
      </c>
      <c r="J151" s="11">
        <f>G151*(1-H151)</f>
        <v>5347.5</v>
      </c>
      <c r="K151" t="s">
        <v>371</v>
      </c>
      <c r="L151" t="s">
        <v>260</v>
      </c>
      <c r="M151" t="str">
        <f>VLOOKUP($L151,Companies!$A:$G,7,)</f>
        <v>Packaged Foods</v>
      </c>
      <c r="N151" t="str">
        <f>VLOOKUP($L151,Companies!$A:$G,6,)</f>
        <v>Consumer Non-Durables</v>
      </c>
      <c r="O151" s="6" t="s">
        <v>372</v>
      </c>
      <c r="P151" s="6">
        <v>45324</v>
      </c>
      <c r="Q151" t="s">
        <v>210</v>
      </c>
      <c r="R151" t="s">
        <v>61</v>
      </c>
      <c r="S151" s="4">
        <v>40077</v>
      </c>
      <c r="T151" s="7">
        <f>S151-E151</f>
        <v>1</v>
      </c>
      <c r="U151" t="s">
        <v>14208</v>
      </c>
      <c r="V151" s="6" t="s">
        <v>14251</v>
      </c>
      <c r="W151" t="s">
        <v>14266</v>
      </c>
      <c r="X151" t="s">
        <v>14188</v>
      </c>
      <c r="Y151" t="str">
        <f>VLOOKUP(R151,Managers!$A:$B,2,)</f>
        <v>Allen Young</v>
      </c>
      <c r="Z151" s="11">
        <f>VLOOKUP(X151,HourlyWages!$A:$B,2,0)</f>
        <v>52</v>
      </c>
      <c r="AA151">
        <v>1</v>
      </c>
    </row>
    <row r="152" spans="1:27" x14ac:dyDescent="0.3">
      <c r="A152" t="b">
        <f>COUNTIF($C$1:C152, C152)&gt;1</f>
        <v>0</v>
      </c>
      <c r="B152" t="b">
        <f>VLOOKUP(C152,Sheet3!$A:$B,2,0) &gt; 1</f>
        <v>0</v>
      </c>
      <c r="C152">
        <v>151</v>
      </c>
      <c r="D152">
        <v>962</v>
      </c>
      <c r="E152" s="4">
        <v>39938</v>
      </c>
      <c r="F152">
        <v>33</v>
      </c>
      <c r="G152" s="15">
        <f>I152*F152</f>
        <v>5280</v>
      </c>
      <c r="H152" s="9">
        <v>0.06</v>
      </c>
      <c r="I152" s="13">
        <f>VLOOKUP($U152,Pricebook!$A:$D,4,0)</f>
        <v>160</v>
      </c>
      <c r="J152" s="11">
        <f>G152*(1-H152)</f>
        <v>4963.2</v>
      </c>
      <c r="K152" t="s">
        <v>373</v>
      </c>
      <c r="L152" t="s">
        <v>374</v>
      </c>
      <c r="M152" t="str">
        <f>VLOOKUP($L152,Companies!$A:$G,7,)</f>
        <v>Computer Software: Prepackaged Software</v>
      </c>
      <c r="N152" t="str">
        <f>VLOOKUP($L152,Companies!$A:$G,6,)</f>
        <v>Technology</v>
      </c>
      <c r="O152" s="6" t="s">
        <v>152</v>
      </c>
      <c r="P152" s="6">
        <v>48135</v>
      </c>
      <c r="Q152" t="s">
        <v>172</v>
      </c>
      <c r="R152" t="s">
        <v>16</v>
      </c>
      <c r="S152" s="4">
        <v>39940</v>
      </c>
      <c r="T152" s="7">
        <f>S152-E152</f>
        <v>2</v>
      </c>
      <c r="U152" t="s">
        <v>14218</v>
      </c>
      <c r="V152" s="6" t="s">
        <v>14257</v>
      </c>
      <c r="W152" t="s">
        <v>14259</v>
      </c>
      <c r="X152" t="s">
        <v>14191</v>
      </c>
      <c r="Y152" t="str">
        <f>VLOOKUP(R152,Managers!$A:$B,2,)</f>
        <v>Josh Martinez</v>
      </c>
      <c r="Z152" s="11">
        <f>VLOOKUP(X152,HourlyWages!$A:$B,2,0)</f>
        <v>60</v>
      </c>
      <c r="AA152">
        <v>1</v>
      </c>
    </row>
    <row r="153" spans="1:27" x14ac:dyDescent="0.3">
      <c r="A153" t="b">
        <f>COUNTIF($C$1:C153, C153)&gt;1</f>
        <v>0</v>
      </c>
      <c r="B153" t="b">
        <f>VLOOKUP(C153,Sheet3!$A:$B,2,0) &gt; 1</f>
        <v>0</v>
      </c>
      <c r="C153">
        <v>152</v>
      </c>
      <c r="D153">
        <v>962</v>
      </c>
      <c r="E153" s="4">
        <v>39938</v>
      </c>
      <c r="F153">
        <v>47</v>
      </c>
      <c r="G153" s="15">
        <f>I153*F153</f>
        <v>7990</v>
      </c>
      <c r="H153" s="9">
        <v>0.08</v>
      </c>
      <c r="I153" s="13">
        <f>VLOOKUP($U153,Pricebook!$A:$D,4,0)</f>
        <v>170</v>
      </c>
      <c r="J153" s="11">
        <f>G153*(1-H153)</f>
        <v>7350.8</v>
      </c>
      <c r="K153" t="s">
        <v>373</v>
      </c>
      <c r="L153" t="s">
        <v>374</v>
      </c>
      <c r="M153" t="str">
        <f>VLOOKUP($L153,Companies!$A:$G,7,)</f>
        <v>Computer Software: Prepackaged Software</v>
      </c>
      <c r="N153" t="str">
        <f>VLOOKUP($L153,Companies!$A:$G,6,)</f>
        <v>Technology</v>
      </c>
      <c r="O153" s="6" t="s">
        <v>375</v>
      </c>
      <c r="P153" s="6">
        <v>49505</v>
      </c>
      <c r="Q153" t="s">
        <v>172</v>
      </c>
      <c r="R153" t="s">
        <v>16</v>
      </c>
      <c r="S153" s="4">
        <v>39940</v>
      </c>
      <c r="T153" s="7">
        <f>S153-E153</f>
        <v>2</v>
      </c>
      <c r="U153" t="s">
        <v>14219</v>
      </c>
      <c r="V153" s="6" t="s">
        <v>14257</v>
      </c>
      <c r="W153" t="s">
        <v>14258</v>
      </c>
      <c r="X153" t="s">
        <v>14198</v>
      </c>
      <c r="Y153" t="str">
        <f>VLOOKUP(R153,Managers!$A:$B,2,)</f>
        <v>Josh Martinez</v>
      </c>
      <c r="Z153" s="11">
        <f>VLOOKUP(X153,HourlyWages!$A:$B,2,0)</f>
        <v>51</v>
      </c>
      <c r="AA153">
        <v>1</v>
      </c>
    </row>
    <row r="154" spans="1:27" x14ac:dyDescent="0.3">
      <c r="A154" t="b">
        <f>COUNTIF($C$1:C154, C154)&gt;1</f>
        <v>0</v>
      </c>
      <c r="B154" t="b">
        <f>VLOOKUP(C154,Sheet3!$A:$B,2,0) &gt; 1</f>
        <v>0</v>
      </c>
      <c r="C154">
        <v>153</v>
      </c>
      <c r="D154">
        <v>964</v>
      </c>
      <c r="E154" s="4">
        <v>40682</v>
      </c>
      <c r="F154">
        <v>50</v>
      </c>
      <c r="G154" s="15">
        <f>I154*F154</f>
        <v>8000</v>
      </c>
      <c r="H154" s="9">
        <v>0.02</v>
      </c>
      <c r="I154" s="13">
        <f>VLOOKUP($U154,Pricebook!$A:$D,4,0)</f>
        <v>160</v>
      </c>
      <c r="J154" s="11">
        <f>G154*(1-H154)</f>
        <v>7840</v>
      </c>
      <c r="K154" t="s">
        <v>376</v>
      </c>
      <c r="L154" t="s">
        <v>377</v>
      </c>
      <c r="M154" t="str">
        <f>VLOOKUP($L154,Companies!$A:$G,7,)</f>
        <v>Packaged Foods</v>
      </c>
      <c r="N154" t="str">
        <f>VLOOKUP($L154,Companies!$A:$G,6,)</f>
        <v>Consumer Non-Durables</v>
      </c>
      <c r="O154" s="6" t="s">
        <v>378</v>
      </c>
      <c r="P154" s="6" t="s">
        <v>379</v>
      </c>
      <c r="Q154" t="s">
        <v>149</v>
      </c>
      <c r="R154" t="s">
        <v>61</v>
      </c>
      <c r="S154" s="4">
        <v>40684</v>
      </c>
      <c r="T154" s="7">
        <f>S154-E154</f>
        <v>2</v>
      </c>
      <c r="U154" t="s">
        <v>14218</v>
      </c>
      <c r="V154" s="6" t="s">
        <v>14251</v>
      </c>
      <c r="W154" t="s">
        <v>14266</v>
      </c>
      <c r="X154" t="s">
        <v>14200</v>
      </c>
      <c r="Y154" t="str">
        <f>VLOOKUP(R154,Managers!$A:$B,2,)</f>
        <v>Allen Young</v>
      </c>
      <c r="Z154" s="11">
        <f>VLOOKUP(X154,HourlyWages!$A:$B,2,0)</f>
        <v>59</v>
      </c>
      <c r="AA154">
        <v>1</v>
      </c>
    </row>
    <row r="155" spans="1:27" x14ac:dyDescent="0.3">
      <c r="A155" t="b">
        <f>COUNTIF($C$1:C155, C155)&gt;1</f>
        <v>0</v>
      </c>
      <c r="B155" t="b">
        <f>VLOOKUP(C155,Sheet3!$A:$B,2,0) &gt; 1</f>
        <v>0</v>
      </c>
      <c r="C155">
        <v>154</v>
      </c>
      <c r="D155">
        <v>964</v>
      </c>
      <c r="E155" s="4">
        <v>40682</v>
      </c>
      <c r="F155">
        <v>4</v>
      </c>
      <c r="G155" s="15">
        <f>I155*F155</f>
        <v>480</v>
      </c>
      <c r="H155" s="9">
        <v>0.02</v>
      </c>
      <c r="I155" s="13">
        <f>VLOOKUP($U155,Pricebook!$A:$D,4,0)</f>
        <v>120</v>
      </c>
      <c r="J155" s="11">
        <f>G155*(1-H155)</f>
        <v>470.4</v>
      </c>
      <c r="K155" t="s">
        <v>376</v>
      </c>
      <c r="L155" t="s">
        <v>377</v>
      </c>
      <c r="M155" t="str">
        <f>VLOOKUP($L155,Companies!$A:$G,7,)</f>
        <v>Packaged Foods</v>
      </c>
      <c r="N155" t="str">
        <f>VLOOKUP($L155,Companies!$A:$G,6,)</f>
        <v>Consumer Non-Durables</v>
      </c>
      <c r="O155" s="6" t="s">
        <v>380</v>
      </c>
      <c r="P155" s="6" t="s">
        <v>381</v>
      </c>
      <c r="Q155" t="s">
        <v>317</v>
      </c>
      <c r="R155" t="s">
        <v>61</v>
      </c>
      <c r="S155" s="4">
        <v>40684</v>
      </c>
      <c r="T155" s="7">
        <f>S155-E155</f>
        <v>2</v>
      </c>
      <c r="U155" t="s">
        <v>14212</v>
      </c>
      <c r="V155" s="6" t="s">
        <v>14251</v>
      </c>
      <c r="W155" t="s">
        <v>14266</v>
      </c>
      <c r="X155" t="s">
        <v>14185</v>
      </c>
      <c r="Y155" t="str">
        <f>VLOOKUP(R155,Managers!$A:$B,2,)</f>
        <v>Allen Young</v>
      </c>
      <c r="Z155" s="11">
        <f>VLOOKUP(X155,HourlyWages!$A:$B,2,0)</f>
        <v>70</v>
      </c>
      <c r="AA155">
        <v>1</v>
      </c>
    </row>
    <row r="156" spans="1:27" x14ac:dyDescent="0.3">
      <c r="A156" t="b">
        <f>COUNTIF($C$1:C156, C156)&gt;1</f>
        <v>0</v>
      </c>
      <c r="B156" t="b">
        <f>VLOOKUP(C156,Sheet3!$A:$B,2,0) &gt; 1</f>
        <v>0</v>
      </c>
      <c r="C156">
        <v>155</v>
      </c>
      <c r="D156">
        <v>965</v>
      </c>
      <c r="E156" s="4">
        <v>40677</v>
      </c>
      <c r="F156">
        <v>42</v>
      </c>
      <c r="G156" s="15">
        <f>I156*F156</f>
        <v>5250</v>
      </c>
      <c r="H156" s="9">
        <v>7.0000000000000007E-2</v>
      </c>
      <c r="I156" s="13">
        <f>VLOOKUP($U156,Pricebook!$A:$D,4,0)</f>
        <v>125</v>
      </c>
      <c r="J156" s="11">
        <f>G156*(1-H156)</f>
        <v>4882.5</v>
      </c>
      <c r="K156" t="s">
        <v>382</v>
      </c>
      <c r="L156" t="s">
        <v>327</v>
      </c>
      <c r="M156" t="str">
        <f>VLOOKUP($L156,Companies!$A:$G,7,)</f>
        <v>Television Services</v>
      </c>
      <c r="N156" t="str">
        <f>VLOOKUP($L156,Companies!$A:$G,6,)</f>
        <v>Consumer Services</v>
      </c>
      <c r="O156" s="6" t="s">
        <v>383</v>
      </c>
      <c r="P156" s="6">
        <v>45385</v>
      </c>
      <c r="Q156" t="s">
        <v>210</v>
      </c>
      <c r="R156" t="s">
        <v>61</v>
      </c>
      <c r="S156" s="4">
        <v>40684</v>
      </c>
      <c r="T156" s="7">
        <f>S156-E156</f>
        <v>7</v>
      </c>
      <c r="U156" t="s">
        <v>14209</v>
      </c>
      <c r="V156" s="6" t="s">
        <v>14251</v>
      </c>
      <c r="W156" t="s">
        <v>14266</v>
      </c>
      <c r="X156" t="s">
        <v>14187</v>
      </c>
      <c r="Y156" t="str">
        <f>VLOOKUP(R156,Managers!$A:$B,2,)</f>
        <v>Allen Young</v>
      </c>
      <c r="Z156" s="11">
        <f>VLOOKUP(X156,HourlyWages!$A:$B,2,0)</f>
        <v>45</v>
      </c>
      <c r="AA156">
        <v>1</v>
      </c>
    </row>
    <row r="157" spans="1:27" x14ac:dyDescent="0.3">
      <c r="A157" t="b">
        <f>COUNTIF($C$1:C157, C157)&gt;1</f>
        <v>0</v>
      </c>
      <c r="B157" t="b">
        <f>VLOOKUP(C157,Sheet3!$A:$B,2,0) &gt; 1</f>
        <v>0</v>
      </c>
      <c r="C157">
        <v>156</v>
      </c>
      <c r="D157">
        <v>967</v>
      </c>
      <c r="E157" s="4">
        <v>41080</v>
      </c>
      <c r="F157">
        <v>6</v>
      </c>
      <c r="G157" s="15">
        <f>I157*F157</f>
        <v>900</v>
      </c>
      <c r="H157" s="9">
        <v>0.03</v>
      </c>
      <c r="I157" s="13">
        <f>VLOOKUP($U157,Pricebook!$A:$D,4,0)</f>
        <v>150</v>
      </c>
      <c r="J157" s="11">
        <f>G157*(1-H157)</f>
        <v>873</v>
      </c>
      <c r="K157" t="s">
        <v>384</v>
      </c>
      <c r="L157" t="s">
        <v>385</v>
      </c>
      <c r="M157" t="str">
        <f>VLOOKUP($L157,Companies!$A:$G,7,)</f>
        <v>Restaurants</v>
      </c>
      <c r="N157" t="str">
        <f>VLOOKUP($L157,Companies!$A:$G,6,)</f>
        <v>Consumer Services</v>
      </c>
      <c r="O157" s="6" t="s">
        <v>386</v>
      </c>
      <c r="P157" s="6">
        <v>91911</v>
      </c>
      <c r="Q157" t="s">
        <v>114</v>
      </c>
      <c r="R157" t="s">
        <v>23</v>
      </c>
      <c r="S157" s="4">
        <v>41082</v>
      </c>
      <c r="T157" s="7">
        <f>S157-E157</f>
        <v>2</v>
      </c>
      <c r="U157" t="s">
        <v>14216</v>
      </c>
      <c r="V157" s="6" t="s">
        <v>14257</v>
      </c>
      <c r="W157" t="s">
        <v>14259</v>
      </c>
      <c r="X157" t="s">
        <v>14192</v>
      </c>
      <c r="Y157" t="str">
        <f>VLOOKUP(R157,Managers!$A:$B,2,)</f>
        <v>Bob Turner</v>
      </c>
      <c r="Z157" s="11">
        <f>VLOOKUP(X157,HourlyWages!$A:$B,2,0)</f>
        <v>75</v>
      </c>
      <c r="AA157">
        <v>1</v>
      </c>
    </row>
    <row r="158" spans="1:27" x14ac:dyDescent="0.3">
      <c r="A158" t="b">
        <f>COUNTIF($C$1:C158, C158)&gt;1</f>
        <v>0</v>
      </c>
      <c r="B158" t="b">
        <f>VLOOKUP(C158,Sheet3!$A:$B,2,0) &gt; 1</f>
        <v>0</v>
      </c>
      <c r="C158">
        <v>157</v>
      </c>
      <c r="D158">
        <v>967</v>
      </c>
      <c r="E158" s="4">
        <v>41080</v>
      </c>
      <c r="F158">
        <v>42</v>
      </c>
      <c r="G158" s="15">
        <f>I158*F158</f>
        <v>5040</v>
      </c>
      <c r="H158" s="9">
        <v>0.01</v>
      </c>
      <c r="I158" s="13">
        <f>VLOOKUP($U158,Pricebook!$A:$D,4,0)</f>
        <v>120</v>
      </c>
      <c r="J158" s="11">
        <f>G158*(1-H158)</f>
        <v>4989.6000000000004</v>
      </c>
      <c r="K158" t="s">
        <v>384</v>
      </c>
      <c r="L158" t="s">
        <v>385</v>
      </c>
      <c r="M158" t="str">
        <f>VLOOKUP($L158,Companies!$A:$G,7,)</f>
        <v>Restaurants</v>
      </c>
      <c r="N158" t="str">
        <f>VLOOKUP($L158,Companies!$A:$G,6,)</f>
        <v>Consumer Services</v>
      </c>
      <c r="O158" s="6" t="s">
        <v>386</v>
      </c>
      <c r="P158" s="6">
        <v>91911</v>
      </c>
      <c r="Q158" t="s">
        <v>114</v>
      </c>
      <c r="R158" t="s">
        <v>23</v>
      </c>
      <c r="S158" s="4">
        <v>41081</v>
      </c>
      <c r="T158" s="7">
        <f>S158-E158</f>
        <v>1</v>
      </c>
      <c r="U158" t="s">
        <v>14212</v>
      </c>
      <c r="V158" s="6" t="s">
        <v>14251</v>
      </c>
      <c r="W158" t="s">
        <v>14263</v>
      </c>
      <c r="X158" t="s">
        <v>14192</v>
      </c>
      <c r="Y158" t="str">
        <f>VLOOKUP(R158,Managers!$A:$B,2,)</f>
        <v>Bob Turner</v>
      </c>
      <c r="Z158" s="11">
        <f>VLOOKUP(X158,HourlyWages!$A:$B,2,0)</f>
        <v>75</v>
      </c>
      <c r="AA158">
        <v>1</v>
      </c>
    </row>
    <row r="159" spans="1:27" x14ac:dyDescent="0.3">
      <c r="A159" t="b">
        <f>COUNTIF($C$1:C159, C159)&gt;1</f>
        <v>0</v>
      </c>
      <c r="B159" t="b">
        <f>VLOOKUP(C159,Sheet3!$A:$B,2,0) &gt; 1</f>
        <v>0</v>
      </c>
      <c r="C159">
        <v>158</v>
      </c>
      <c r="D159">
        <v>967</v>
      </c>
      <c r="E159" s="4">
        <v>41080</v>
      </c>
      <c r="F159">
        <v>48</v>
      </c>
      <c r="G159" s="15">
        <f>I159*F159</f>
        <v>6000</v>
      </c>
      <c r="H159" s="9">
        <v>0.01</v>
      </c>
      <c r="I159" s="13">
        <f>VLOOKUP($U159,Pricebook!$A:$D,4,0)</f>
        <v>125</v>
      </c>
      <c r="J159" s="11">
        <f>G159*(1-H159)</f>
        <v>5940</v>
      </c>
      <c r="K159" t="s">
        <v>384</v>
      </c>
      <c r="L159" t="s">
        <v>385</v>
      </c>
      <c r="M159" t="str">
        <f>VLOOKUP($L159,Companies!$A:$G,7,)</f>
        <v>Restaurants</v>
      </c>
      <c r="N159" t="str">
        <f>VLOOKUP($L159,Companies!$A:$G,6,)</f>
        <v>Consumer Services</v>
      </c>
      <c r="O159" s="6" t="s">
        <v>386</v>
      </c>
      <c r="P159" s="6">
        <v>91911</v>
      </c>
      <c r="Q159" t="s">
        <v>114</v>
      </c>
      <c r="R159" t="s">
        <v>23</v>
      </c>
      <c r="S159" s="4">
        <v>41083</v>
      </c>
      <c r="T159" s="7">
        <f>S159-E159</f>
        <v>3</v>
      </c>
      <c r="U159" t="s">
        <v>14209</v>
      </c>
      <c r="V159" s="6" t="s">
        <v>14254</v>
      </c>
      <c r="W159" t="s">
        <v>14255</v>
      </c>
      <c r="X159" t="s">
        <v>14186</v>
      </c>
      <c r="Y159" t="str">
        <f>VLOOKUP(R159,Managers!$A:$B,2,)</f>
        <v>Bob Turner</v>
      </c>
      <c r="Z159" s="11">
        <f>VLOOKUP(X159,HourlyWages!$A:$B,2,0)</f>
        <v>67</v>
      </c>
      <c r="AA159">
        <v>1</v>
      </c>
    </row>
    <row r="160" spans="1:27" x14ac:dyDescent="0.3">
      <c r="A160" t="b">
        <f>COUNTIF($C$1:C160, C160)&gt;1</f>
        <v>0</v>
      </c>
      <c r="B160" t="b">
        <f>VLOOKUP(C160,Sheet3!$A:$B,2,0) &gt; 1</f>
        <v>0</v>
      </c>
      <c r="C160">
        <v>159</v>
      </c>
      <c r="D160">
        <v>994</v>
      </c>
      <c r="E160" s="4">
        <v>39922</v>
      </c>
      <c r="F160">
        <v>38</v>
      </c>
      <c r="G160" s="15">
        <f>I160*F160</f>
        <v>5320</v>
      </c>
      <c r="H160" s="9">
        <v>0.06</v>
      </c>
      <c r="I160" s="13">
        <f>VLOOKUP($U160,Pricebook!$A:$D,4,0)</f>
        <v>140</v>
      </c>
      <c r="J160" s="11">
        <f>G160*(1-H160)</f>
        <v>5000.7999999999993</v>
      </c>
      <c r="K160" t="s">
        <v>388</v>
      </c>
      <c r="L160" t="s">
        <v>389</v>
      </c>
      <c r="M160" t="str">
        <f>VLOOKUP($L160,Companies!$A:$G,7,)</f>
        <v>Catalog/Specialty Distribution</v>
      </c>
      <c r="N160" t="str">
        <f>VLOOKUP($L160,Companies!$A:$G,6,)</f>
        <v>Consumer Services</v>
      </c>
      <c r="O160" s="6" t="s">
        <v>390</v>
      </c>
      <c r="P160" s="6">
        <v>75043</v>
      </c>
      <c r="Q160" t="s">
        <v>48</v>
      </c>
      <c r="R160" t="s">
        <v>16</v>
      </c>
      <c r="S160" s="4">
        <v>39926</v>
      </c>
      <c r="T160" s="7">
        <f>S160-E160</f>
        <v>4</v>
      </c>
      <c r="U160" t="s">
        <v>14213</v>
      </c>
      <c r="V160" s="6" t="s">
        <v>14254</v>
      </c>
      <c r="W160" t="s">
        <v>14265</v>
      </c>
      <c r="X160" t="s">
        <v>14187</v>
      </c>
      <c r="Y160" t="str">
        <f>VLOOKUP(R160,Managers!$A:$B,2,)</f>
        <v>Josh Martinez</v>
      </c>
      <c r="Z160" s="11">
        <f>VLOOKUP(X160,HourlyWages!$A:$B,2,0)</f>
        <v>45</v>
      </c>
      <c r="AA160">
        <v>1</v>
      </c>
    </row>
    <row r="161" spans="1:27" x14ac:dyDescent="0.3">
      <c r="A161" t="b">
        <f>COUNTIF($C$1:C161, C161)&gt;1</f>
        <v>0</v>
      </c>
      <c r="B161" t="b">
        <f>VLOOKUP(C161,Sheet3!$A:$B,2,0) &gt; 1</f>
        <v>0</v>
      </c>
      <c r="C161">
        <v>160</v>
      </c>
      <c r="D161">
        <v>995</v>
      </c>
      <c r="E161" s="4">
        <v>40693</v>
      </c>
      <c r="F161">
        <v>46</v>
      </c>
      <c r="G161" s="15">
        <f>I161*F161</f>
        <v>5750</v>
      </c>
      <c r="H161" s="9">
        <v>0.03</v>
      </c>
      <c r="I161" s="13">
        <f>VLOOKUP($U161,Pricebook!$A:$D,4,0)</f>
        <v>125</v>
      </c>
      <c r="J161" s="11">
        <f>G161*(1-H161)</f>
        <v>5577.5</v>
      </c>
      <c r="K161" t="s">
        <v>326</v>
      </c>
      <c r="L161" t="s">
        <v>327</v>
      </c>
      <c r="M161" t="str">
        <f>VLOOKUP($L161,Companies!$A:$G,7,)</f>
        <v>Television Services</v>
      </c>
      <c r="N161" t="str">
        <f>VLOOKUP($L161,Companies!$A:$G,6,)</f>
        <v>Consumer Services</v>
      </c>
      <c r="O161" s="6" t="s">
        <v>328</v>
      </c>
      <c r="P161" s="6">
        <v>60432</v>
      </c>
      <c r="Q161" t="s">
        <v>15</v>
      </c>
      <c r="R161" t="s">
        <v>16</v>
      </c>
      <c r="S161" s="4">
        <v>40694</v>
      </c>
      <c r="T161" s="7">
        <f>S161-E161</f>
        <v>1</v>
      </c>
      <c r="U161" t="s">
        <v>14208</v>
      </c>
      <c r="V161" s="6" t="s">
        <v>14254</v>
      </c>
      <c r="W161" t="s">
        <v>14256</v>
      </c>
      <c r="X161" t="s">
        <v>14196</v>
      </c>
      <c r="Y161" t="str">
        <f>VLOOKUP(R161,Managers!$A:$B,2,)</f>
        <v>Josh Martinez</v>
      </c>
      <c r="Z161" s="11">
        <f>VLOOKUP(X161,HourlyWages!$A:$B,2,0)</f>
        <v>58</v>
      </c>
      <c r="AA161">
        <v>1</v>
      </c>
    </row>
    <row r="162" spans="1:27" x14ac:dyDescent="0.3">
      <c r="A162" t="b">
        <f>COUNTIF($C$1:C162, C162)&gt;1</f>
        <v>0</v>
      </c>
      <c r="B162" t="b">
        <f>VLOOKUP(C162,Sheet3!$A:$B,2,0) &gt; 1</f>
        <v>0</v>
      </c>
      <c r="C162">
        <v>161</v>
      </c>
      <c r="D162">
        <v>998</v>
      </c>
      <c r="E162" s="4">
        <v>40142</v>
      </c>
      <c r="F162">
        <v>16</v>
      </c>
      <c r="G162" s="15">
        <f>I162*F162</f>
        <v>1760</v>
      </c>
      <c r="H162" s="9">
        <v>7.0000000000000007E-2</v>
      </c>
      <c r="I162" s="13">
        <f>VLOOKUP($U162,Pricebook!$A:$D,4,0)</f>
        <v>110</v>
      </c>
      <c r="J162" s="11">
        <f>G162*(1-H162)</f>
        <v>1636.8</v>
      </c>
      <c r="K162" t="s">
        <v>391</v>
      </c>
      <c r="L162" t="s">
        <v>158</v>
      </c>
      <c r="M162" t="str">
        <f>VLOOKUP($L162,Companies!$A:$G,7,)</f>
        <v>Department/Specialty Retail Stores</v>
      </c>
      <c r="N162" t="str">
        <f>VLOOKUP($L162,Companies!$A:$G,6,)</f>
        <v>Consumer Services</v>
      </c>
      <c r="O162" s="6" t="s">
        <v>392</v>
      </c>
      <c r="P162" s="6">
        <v>62002</v>
      </c>
      <c r="Q162" t="s">
        <v>15</v>
      </c>
      <c r="R162" t="s">
        <v>16</v>
      </c>
      <c r="S162" s="4">
        <v>40143</v>
      </c>
      <c r="T162" s="7">
        <f>S162-E162</f>
        <v>1</v>
      </c>
      <c r="U162" t="s">
        <v>14220</v>
      </c>
      <c r="V162" s="6" t="s">
        <v>14251</v>
      </c>
      <c r="W162" t="s">
        <v>14262</v>
      </c>
      <c r="X162" t="s">
        <v>14191</v>
      </c>
      <c r="Y162" t="str">
        <f>VLOOKUP(R162,Managers!$A:$B,2,)</f>
        <v>Josh Martinez</v>
      </c>
      <c r="Z162" s="11">
        <f>VLOOKUP(X162,HourlyWages!$A:$B,2,0)</f>
        <v>60</v>
      </c>
      <c r="AA162">
        <v>1</v>
      </c>
    </row>
    <row r="163" spans="1:27" x14ac:dyDescent="0.3">
      <c r="A163" t="b">
        <f>COUNTIF($C$1:C163, C163)&gt;1</f>
        <v>0</v>
      </c>
      <c r="B163" t="b">
        <f>VLOOKUP(C163,Sheet3!$A:$B,2,0) &gt; 1</f>
        <v>0</v>
      </c>
      <c r="C163">
        <v>162</v>
      </c>
      <c r="D163">
        <v>999</v>
      </c>
      <c r="E163" s="4">
        <v>40425</v>
      </c>
      <c r="F163">
        <v>6</v>
      </c>
      <c r="G163" s="15">
        <f>I163*F163</f>
        <v>1200</v>
      </c>
      <c r="H163" s="9">
        <v>0.08</v>
      </c>
      <c r="I163" s="13">
        <f>VLOOKUP($U163,Pricebook!$A:$D,4,0)</f>
        <v>200</v>
      </c>
      <c r="J163" s="11">
        <f>G163*(1-H163)</f>
        <v>1104</v>
      </c>
      <c r="K163" t="s">
        <v>393</v>
      </c>
      <c r="L163" t="s">
        <v>274</v>
      </c>
      <c r="M163" t="str">
        <f>VLOOKUP($L163,Companies!$A:$G,7,)</f>
        <v>Other Specialty Stores</v>
      </c>
      <c r="N163" t="str">
        <f>VLOOKUP($L163,Companies!$A:$G,6,)</f>
        <v>Consumer Services</v>
      </c>
      <c r="O163" s="6" t="s">
        <v>394</v>
      </c>
      <c r="P163" s="6">
        <v>19087</v>
      </c>
      <c r="Q163" t="s">
        <v>232</v>
      </c>
      <c r="R163" t="s">
        <v>61</v>
      </c>
      <c r="S163" s="4">
        <v>40432</v>
      </c>
      <c r="T163" s="7">
        <f>S163-E163</f>
        <v>7</v>
      </c>
      <c r="U163" t="s">
        <v>14206</v>
      </c>
      <c r="V163" s="6" t="s">
        <v>14251</v>
      </c>
      <c r="W163" t="s">
        <v>14267</v>
      </c>
      <c r="X163" t="s">
        <v>14188</v>
      </c>
      <c r="Y163" t="str">
        <f>VLOOKUP(R163,Managers!$A:$B,2,)</f>
        <v>Allen Young</v>
      </c>
      <c r="Z163" s="11">
        <f>VLOOKUP(X163,HourlyWages!$A:$B,2,0)</f>
        <v>52</v>
      </c>
      <c r="AA163">
        <v>1</v>
      </c>
    </row>
    <row r="164" spans="1:27" x14ac:dyDescent="0.3">
      <c r="A164" t="b">
        <f>COUNTIF($C$1:C164, C164)&gt;1</f>
        <v>0</v>
      </c>
      <c r="B164" t="b">
        <f>VLOOKUP(C164,Sheet3!$A:$B,2,0) &gt; 1</f>
        <v>0</v>
      </c>
      <c r="C164">
        <v>163</v>
      </c>
      <c r="D164">
        <v>1027</v>
      </c>
      <c r="E164" s="4">
        <v>41062</v>
      </c>
      <c r="F164">
        <v>19</v>
      </c>
      <c r="G164" s="15">
        <f>I164*F164</f>
        <v>2375</v>
      </c>
      <c r="H164" s="9">
        <v>0.04</v>
      </c>
      <c r="I164" s="13">
        <f>VLOOKUP($U164,Pricebook!$A:$D,4,0)</f>
        <v>125</v>
      </c>
      <c r="J164" s="11">
        <f>G164*(1-H164)</f>
        <v>2280</v>
      </c>
      <c r="K164" t="s">
        <v>395</v>
      </c>
      <c r="L164" t="s">
        <v>396</v>
      </c>
      <c r="M164" t="str">
        <f>VLOOKUP($L164,Companies!$A:$G,7,)</f>
        <v>EDP Services</v>
      </c>
      <c r="N164" t="str">
        <f>VLOOKUP($L164,Companies!$A:$G,6,)</f>
        <v>Technology</v>
      </c>
      <c r="O164" s="6" t="s">
        <v>397</v>
      </c>
      <c r="P164" s="6" t="s">
        <v>398</v>
      </c>
      <c r="Q164" t="s">
        <v>43</v>
      </c>
      <c r="R164" t="s">
        <v>23</v>
      </c>
      <c r="S164" s="4">
        <v>41064</v>
      </c>
      <c r="T164" s="7">
        <f>S164-E164</f>
        <v>2</v>
      </c>
      <c r="U164" t="s">
        <v>14217</v>
      </c>
      <c r="V164" s="6" t="s">
        <v>14251</v>
      </c>
      <c r="W164" t="s">
        <v>14263</v>
      </c>
      <c r="X164" t="s">
        <v>14194</v>
      </c>
      <c r="Y164" t="str">
        <f>VLOOKUP(R164,Managers!$A:$B,2,)</f>
        <v>Bob Turner</v>
      </c>
      <c r="Z164" s="11">
        <f>VLOOKUP(X164,HourlyWages!$A:$B,2,0)</f>
        <v>71</v>
      </c>
      <c r="AA164">
        <v>1</v>
      </c>
    </row>
    <row r="165" spans="1:27" x14ac:dyDescent="0.3">
      <c r="A165" t="b">
        <f>COUNTIF($C$1:C165, C165)&gt;1</f>
        <v>0</v>
      </c>
      <c r="B165" t="b">
        <f>VLOOKUP(C165,Sheet3!$A:$B,2,0) &gt; 1</f>
        <v>0</v>
      </c>
      <c r="C165">
        <v>164</v>
      </c>
      <c r="D165">
        <v>1028</v>
      </c>
      <c r="E165" s="4">
        <v>39818</v>
      </c>
      <c r="F165">
        <v>6</v>
      </c>
      <c r="G165" s="15">
        <f>I165*F165</f>
        <v>900</v>
      </c>
      <c r="H165" s="9">
        <v>0.03</v>
      </c>
      <c r="I165" s="13">
        <f>VLOOKUP($U165,Pricebook!$A:$D,4,0)</f>
        <v>150</v>
      </c>
      <c r="J165" s="11">
        <f>G165*(1-H165)</f>
        <v>873</v>
      </c>
      <c r="K165" t="s">
        <v>225</v>
      </c>
      <c r="L165" t="s">
        <v>226</v>
      </c>
      <c r="M165" t="str">
        <f>VLOOKUP($L165,Companies!$A:$G,7,)</f>
        <v>Auto Manufacturing</v>
      </c>
      <c r="N165" t="str">
        <f>VLOOKUP($L165,Companies!$A:$G,6,)</f>
        <v>Capital Goods</v>
      </c>
      <c r="O165" s="6" t="s">
        <v>227</v>
      </c>
      <c r="P165" s="6">
        <v>50501</v>
      </c>
      <c r="Q165" t="s">
        <v>38</v>
      </c>
      <c r="R165" t="s">
        <v>16</v>
      </c>
      <c r="S165" s="4">
        <v>39819</v>
      </c>
      <c r="T165" s="7">
        <f>S165-E165</f>
        <v>1</v>
      </c>
      <c r="U165" t="s">
        <v>14211</v>
      </c>
      <c r="V165" s="6" t="s">
        <v>14257</v>
      </c>
      <c r="W165" t="s">
        <v>14259</v>
      </c>
      <c r="X165" t="s">
        <v>14202</v>
      </c>
      <c r="Y165" t="str">
        <f>VLOOKUP(R165,Managers!$A:$B,2,)</f>
        <v>Josh Martinez</v>
      </c>
      <c r="Z165" s="11">
        <f>VLOOKUP(X165,HourlyWages!$A:$B,2,0)</f>
        <v>71</v>
      </c>
      <c r="AA165">
        <v>1</v>
      </c>
    </row>
    <row r="166" spans="1:27" x14ac:dyDescent="0.3">
      <c r="A166" t="b">
        <f>COUNTIF($C$1:C166, C166)&gt;1</f>
        <v>0</v>
      </c>
      <c r="B166" t="b">
        <f>VLOOKUP(C166,Sheet3!$A:$B,2,0) &gt; 1</f>
        <v>0</v>
      </c>
      <c r="C166">
        <v>165</v>
      </c>
      <c r="D166">
        <v>1028</v>
      </c>
      <c r="E166" s="4">
        <v>39818</v>
      </c>
      <c r="F166">
        <v>11</v>
      </c>
      <c r="G166" s="15">
        <f>I166*F166</f>
        <v>1650</v>
      </c>
      <c r="H166" s="9">
        <v>0.01</v>
      </c>
      <c r="I166" s="13">
        <f>VLOOKUP($U166,Pricebook!$A:$D,4,0)</f>
        <v>150</v>
      </c>
      <c r="J166" s="11">
        <f>G166*(1-H166)</f>
        <v>1633.5</v>
      </c>
      <c r="K166" t="s">
        <v>225</v>
      </c>
      <c r="L166" t="s">
        <v>226</v>
      </c>
      <c r="M166" t="str">
        <f>VLOOKUP($L166,Companies!$A:$G,7,)</f>
        <v>Auto Manufacturing</v>
      </c>
      <c r="N166" t="str">
        <f>VLOOKUP($L166,Companies!$A:$G,6,)</f>
        <v>Capital Goods</v>
      </c>
      <c r="O166" s="6" t="s">
        <v>227</v>
      </c>
      <c r="P166" s="6">
        <v>50501</v>
      </c>
      <c r="Q166" t="s">
        <v>38</v>
      </c>
      <c r="R166" t="s">
        <v>16</v>
      </c>
      <c r="S166" s="4">
        <v>39820</v>
      </c>
      <c r="T166" s="7">
        <f>S166-E166</f>
        <v>2</v>
      </c>
      <c r="U166" t="s">
        <v>14210</v>
      </c>
      <c r="V166" s="6" t="s">
        <v>14251</v>
      </c>
      <c r="W166" t="s">
        <v>14268</v>
      </c>
      <c r="X166" t="s">
        <v>14187</v>
      </c>
      <c r="Y166" t="str">
        <f>VLOOKUP(R166,Managers!$A:$B,2,)</f>
        <v>Josh Martinez</v>
      </c>
      <c r="Z166" s="11">
        <f>VLOOKUP(X166,HourlyWages!$A:$B,2,0)</f>
        <v>45</v>
      </c>
      <c r="AA166">
        <v>1</v>
      </c>
    </row>
    <row r="167" spans="1:27" x14ac:dyDescent="0.3">
      <c r="A167" t="b">
        <f>COUNTIF($C$1:C167, C167)&gt;1</f>
        <v>0</v>
      </c>
      <c r="B167" t="b">
        <f>VLOOKUP(C167,Sheet3!$A:$B,2,0) &gt; 1</f>
        <v>0</v>
      </c>
      <c r="C167">
        <v>166</v>
      </c>
      <c r="D167">
        <v>1031</v>
      </c>
      <c r="E167" s="4">
        <v>40056</v>
      </c>
      <c r="F167">
        <v>34</v>
      </c>
      <c r="G167" s="15">
        <f>I167*F167</f>
        <v>5440</v>
      </c>
      <c r="H167" s="9">
        <v>0</v>
      </c>
      <c r="I167" s="13">
        <f>VLOOKUP($U167,Pricebook!$A:$D,4,0)</f>
        <v>160</v>
      </c>
      <c r="J167" s="11">
        <f>G167*(1-H167)</f>
        <v>5440</v>
      </c>
      <c r="K167" t="s">
        <v>350</v>
      </c>
      <c r="L167" t="s">
        <v>351</v>
      </c>
      <c r="M167" t="str">
        <f>VLOOKUP($L167,Companies!$A:$G,7,)</f>
        <v>Department/Specialty Retail Stores</v>
      </c>
      <c r="N167" t="str">
        <f>VLOOKUP($L167,Companies!$A:$G,6,)</f>
        <v>Consumer Services</v>
      </c>
      <c r="O167" s="6" t="s">
        <v>352</v>
      </c>
      <c r="P167" s="6">
        <v>21740</v>
      </c>
      <c r="Q167" t="s">
        <v>187</v>
      </c>
      <c r="R167" t="s">
        <v>61</v>
      </c>
      <c r="S167" s="4">
        <v>40058</v>
      </c>
      <c r="T167" s="7">
        <f>S167-E167</f>
        <v>2</v>
      </c>
      <c r="U167" t="s">
        <v>14218</v>
      </c>
      <c r="V167" s="6" t="s">
        <v>14254</v>
      </c>
      <c r="W167" t="s">
        <v>14256</v>
      </c>
      <c r="X167" t="s">
        <v>14188</v>
      </c>
      <c r="Y167" t="str">
        <f>VLOOKUP(R167,Managers!$A:$B,2,)</f>
        <v>Allen Young</v>
      </c>
      <c r="Z167" s="11">
        <f>VLOOKUP(X167,HourlyWages!$A:$B,2,0)</f>
        <v>52</v>
      </c>
      <c r="AA167">
        <v>1</v>
      </c>
    </row>
    <row r="168" spans="1:27" x14ac:dyDescent="0.3">
      <c r="A168" t="b">
        <f>COUNTIF($C$1:C168, C168)&gt;1</f>
        <v>0</v>
      </c>
      <c r="B168" t="b">
        <f>VLOOKUP(C168,Sheet3!$A:$B,2,0) &gt; 1</f>
        <v>0</v>
      </c>
      <c r="C168">
        <v>167</v>
      </c>
      <c r="D168">
        <v>1057</v>
      </c>
      <c r="E168" s="4">
        <v>40958</v>
      </c>
      <c r="F168">
        <v>41</v>
      </c>
      <c r="G168" s="15">
        <f>I168*F168</f>
        <v>6150</v>
      </c>
      <c r="H168" s="9">
        <v>0.09</v>
      </c>
      <c r="I168" s="13">
        <f>VLOOKUP($U168,Pricebook!$A:$D,4,0)</f>
        <v>150</v>
      </c>
      <c r="J168" s="11">
        <f>G168*(1-H168)</f>
        <v>5596.5</v>
      </c>
      <c r="K168" t="s">
        <v>399</v>
      </c>
      <c r="L168" t="s">
        <v>400</v>
      </c>
      <c r="M168" t="str">
        <f>VLOOKUP($L168,Companies!$A:$G,7,)</f>
        <v>Industrial Specialties</v>
      </c>
      <c r="N168" t="str">
        <f>VLOOKUP($L168,Companies!$A:$G,6,)</f>
        <v>Health Care</v>
      </c>
      <c r="O168" s="6" t="s">
        <v>159</v>
      </c>
      <c r="P168" s="6">
        <v>77536</v>
      </c>
      <c r="Q168" t="s">
        <v>48</v>
      </c>
      <c r="R168" t="s">
        <v>16</v>
      </c>
      <c r="S168" s="4">
        <v>40960</v>
      </c>
      <c r="T168" s="7">
        <f>S168-E168</f>
        <v>2</v>
      </c>
      <c r="U168" t="s">
        <v>14211</v>
      </c>
      <c r="V168" s="6" t="s">
        <v>14257</v>
      </c>
      <c r="W168" t="s">
        <v>14259</v>
      </c>
      <c r="X168" t="s">
        <v>14195</v>
      </c>
      <c r="Y168" t="str">
        <f>VLOOKUP(R168,Managers!$A:$B,2,)</f>
        <v>Josh Martinez</v>
      </c>
      <c r="Z168" s="11">
        <f>VLOOKUP(X168,HourlyWages!$A:$B,2,0)</f>
        <v>52</v>
      </c>
      <c r="AA168">
        <v>1</v>
      </c>
    </row>
    <row r="169" spans="1:27" x14ac:dyDescent="0.3">
      <c r="A169" t="b">
        <f>COUNTIF($C$1:C169, C169)&gt;1</f>
        <v>0</v>
      </c>
      <c r="B169" t="b">
        <f>VLOOKUP(C169,Sheet3!$A:$B,2,0) &gt; 1</f>
        <v>0</v>
      </c>
      <c r="C169">
        <v>168</v>
      </c>
      <c r="D169">
        <v>1058</v>
      </c>
      <c r="E169" s="4">
        <v>40293</v>
      </c>
      <c r="F169">
        <v>3</v>
      </c>
      <c r="G169" s="15">
        <f>I169*F169</f>
        <v>450</v>
      </c>
      <c r="H169" s="9">
        <v>7.0000000000000007E-2</v>
      </c>
      <c r="I169" s="13">
        <f>VLOOKUP($U169,Pricebook!$A:$D,4,0)</f>
        <v>150</v>
      </c>
      <c r="J169" s="11">
        <f>G169*(1-H169)</f>
        <v>418.5</v>
      </c>
      <c r="K169" t="s">
        <v>402</v>
      </c>
      <c r="L169" t="s">
        <v>400</v>
      </c>
      <c r="M169" t="str">
        <f>VLOOKUP($L169,Companies!$A:$G,7,)</f>
        <v>Industrial Specialties</v>
      </c>
      <c r="N169" t="str">
        <f>VLOOKUP($L169,Companies!$A:$G,6,)</f>
        <v>Health Care</v>
      </c>
      <c r="O169" s="6" t="s">
        <v>403</v>
      </c>
      <c r="P169" s="6" t="s">
        <v>404</v>
      </c>
      <c r="Q169" t="s">
        <v>368</v>
      </c>
      <c r="R169" t="s">
        <v>34</v>
      </c>
      <c r="S169" s="4">
        <v>40294</v>
      </c>
      <c r="T169" s="7">
        <f>S169-E169</f>
        <v>1</v>
      </c>
      <c r="U169" t="s">
        <v>14210</v>
      </c>
      <c r="V169" s="6" t="s">
        <v>14251</v>
      </c>
      <c r="W169" t="s">
        <v>14267</v>
      </c>
      <c r="X169" t="s">
        <v>14196</v>
      </c>
      <c r="Y169" t="str">
        <f>VLOOKUP(R169,Managers!$A:$B,2,)</f>
        <v>Frank Mitchell</v>
      </c>
      <c r="Z169" s="11">
        <f>VLOOKUP(X169,HourlyWages!$A:$B,2,0)</f>
        <v>58</v>
      </c>
      <c r="AA169">
        <v>1</v>
      </c>
    </row>
    <row r="170" spans="1:27" x14ac:dyDescent="0.3">
      <c r="A170" t="b">
        <f>COUNTIF($C$1:C170, C170)&gt;1</f>
        <v>0</v>
      </c>
      <c r="B170" t="b">
        <f>VLOOKUP(C170,Sheet3!$A:$B,2,0) &gt; 1</f>
        <v>0</v>
      </c>
      <c r="C170">
        <v>169</v>
      </c>
      <c r="D170">
        <v>1059</v>
      </c>
      <c r="E170" s="4">
        <v>39870</v>
      </c>
      <c r="F170">
        <v>22</v>
      </c>
      <c r="G170" s="15">
        <f>I170*F170</f>
        <v>3520</v>
      </c>
      <c r="H170" s="9">
        <v>0.02</v>
      </c>
      <c r="I170" s="13">
        <f>VLOOKUP($U170,Pricebook!$A:$D,4,0)</f>
        <v>160</v>
      </c>
      <c r="J170" s="11">
        <f>G170*(1-H170)</f>
        <v>3449.6</v>
      </c>
      <c r="K170" t="s">
        <v>336</v>
      </c>
      <c r="L170" t="s">
        <v>142</v>
      </c>
      <c r="M170" t="str">
        <f>VLOOKUP($L170,Companies!$A:$G,7,)</f>
        <v>Computer Software: Programming, Data Processing</v>
      </c>
      <c r="N170" t="str">
        <f>VLOOKUP($L170,Companies!$A:$G,6,)</f>
        <v>Technology</v>
      </c>
      <c r="O170" s="6" t="s">
        <v>337</v>
      </c>
      <c r="P170" s="6" t="s">
        <v>338</v>
      </c>
      <c r="Q170" t="s">
        <v>339</v>
      </c>
      <c r="R170" t="s">
        <v>16</v>
      </c>
      <c r="S170" s="4">
        <v>39872</v>
      </c>
      <c r="T170" s="7">
        <f>S170-E170</f>
        <v>2</v>
      </c>
      <c r="U170" t="s">
        <v>14218</v>
      </c>
      <c r="V170" s="6" t="s">
        <v>14251</v>
      </c>
      <c r="W170" t="s">
        <v>14266</v>
      </c>
      <c r="X170" t="s">
        <v>14203</v>
      </c>
      <c r="Y170" t="str">
        <f>VLOOKUP(R170,Managers!$A:$B,2,)</f>
        <v>Josh Martinez</v>
      </c>
      <c r="Z170" s="11">
        <f>VLOOKUP(X170,HourlyWages!$A:$B,2,0)</f>
        <v>62</v>
      </c>
      <c r="AA170">
        <v>1</v>
      </c>
    </row>
    <row r="171" spans="1:27" x14ac:dyDescent="0.3">
      <c r="A171" t="b">
        <f>COUNTIF($C$1:C171, C171)&gt;1</f>
        <v>0</v>
      </c>
      <c r="B171" t="b">
        <f>VLOOKUP(C171,Sheet3!$A:$B,2,0) &gt; 1</f>
        <v>0</v>
      </c>
      <c r="C171">
        <v>170</v>
      </c>
      <c r="D171">
        <v>1059</v>
      </c>
      <c r="E171" s="4">
        <v>39870</v>
      </c>
      <c r="F171">
        <v>24</v>
      </c>
      <c r="G171" s="15">
        <f>I171*F171</f>
        <v>3840</v>
      </c>
      <c r="H171" s="9">
        <v>0.03</v>
      </c>
      <c r="I171" s="13">
        <f>VLOOKUP($U171,Pricebook!$A:$D,4,0)</f>
        <v>160</v>
      </c>
      <c r="J171" s="11">
        <f>G171*(1-H171)</f>
        <v>3724.7999999999997</v>
      </c>
      <c r="K171" t="s">
        <v>336</v>
      </c>
      <c r="L171" t="s">
        <v>142</v>
      </c>
      <c r="M171" t="str">
        <f>VLOOKUP($L171,Companies!$A:$G,7,)</f>
        <v>Computer Software: Programming, Data Processing</v>
      </c>
      <c r="N171" t="str">
        <f>VLOOKUP($L171,Companies!$A:$G,6,)</f>
        <v>Technology</v>
      </c>
      <c r="O171" s="6" t="s">
        <v>337</v>
      </c>
      <c r="P171" s="6" t="s">
        <v>338</v>
      </c>
      <c r="Q171" t="s">
        <v>339</v>
      </c>
      <c r="R171" t="s">
        <v>16</v>
      </c>
      <c r="S171" s="4">
        <v>39871</v>
      </c>
      <c r="T171" s="7">
        <f>S171-E171</f>
        <v>1</v>
      </c>
      <c r="U171" t="s">
        <v>14218</v>
      </c>
      <c r="V171" s="6" t="s">
        <v>14251</v>
      </c>
      <c r="W171" t="s">
        <v>14266</v>
      </c>
      <c r="X171" t="s">
        <v>14193</v>
      </c>
      <c r="Y171" t="str">
        <f>VLOOKUP(R171,Managers!$A:$B,2,)</f>
        <v>Josh Martinez</v>
      </c>
      <c r="Z171" s="11">
        <f>VLOOKUP(X171,HourlyWages!$A:$B,2,0)</f>
        <v>57</v>
      </c>
      <c r="AA171">
        <v>1</v>
      </c>
    </row>
    <row r="172" spans="1:27" x14ac:dyDescent="0.3">
      <c r="A172" t="b">
        <f>COUNTIF($C$1:C172, C172)&gt;1</f>
        <v>0</v>
      </c>
      <c r="B172" t="b">
        <f>VLOOKUP(C172,Sheet3!$A:$B,2,0) &gt; 1</f>
        <v>0</v>
      </c>
      <c r="C172">
        <v>171</v>
      </c>
      <c r="D172">
        <v>1060</v>
      </c>
      <c r="E172" s="4">
        <v>40229</v>
      </c>
      <c r="F172">
        <v>30</v>
      </c>
      <c r="G172" s="15">
        <f>I172*F172</f>
        <v>4800</v>
      </c>
      <c r="H172" s="9">
        <v>0</v>
      </c>
      <c r="I172" s="13">
        <f>VLOOKUP($U172,Pricebook!$A:$D,4,0)</f>
        <v>160</v>
      </c>
      <c r="J172" s="11">
        <f>G172*(1-H172)</f>
        <v>4800</v>
      </c>
      <c r="K172" t="s">
        <v>405</v>
      </c>
      <c r="L172" t="s">
        <v>406</v>
      </c>
      <c r="M172" t="str">
        <f>VLOOKUP($L172,Companies!$A:$G,7,)</f>
        <v>Air Freight/Delivery Services</v>
      </c>
      <c r="N172" t="str">
        <f>VLOOKUP($L172,Companies!$A:$G,6,)</f>
        <v>Transportation</v>
      </c>
      <c r="O172" s="6" t="s">
        <v>407</v>
      </c>
      <c r="P172" s="6" t="s">
        <v>408</v>
      </c>
      <c r="Q172" t="s">
        <v>43</v>
      </c>
      <c r="R172" t="s">
        <v>23</v>
      </c>
      <c r="S172" s="4">
        <v>40231</v>
      </c>
      <c r="T172" s="7">
        <f>S172-E172</f>
        <v>2</v>
      </c>
      <c r="U172" t="s">
        <v>14218</v>
      </c>
      <c r="V172" s="6" t="s">
        <v>14251</v>
      </c>
      <c r="W172" t="s">
        <v>14266</v>
      </c>
      <c r="X172" t="s">
        <v>14185</v>
      </c>
      <c r="Y172" t="str">
        <f>VLOOKUP(R172,Managers!$A:$B,2,)</f>
        <v>Bob Turner</v>
      </c>
      <c r="Z172" s="11">
        <f>VLOOKUP(X172,HourlyWages!$A:$B,2,0)</f>
        <v>70</v>
      </c>
      <c r="AA172">
        <v>1</v>
      </c>
    </row>
    <row r="173" spans="1:27" x14ac:dyDescent="0.3">
      <c r="A173" t="b">
        <f>COUNTIF($C$1:C173, C173)&gt;1</f>
        <v>0</v>
      </c>
      <c r="B173" t="b">
        <f>VLOOKUP(C173,Sheet3!$A:$B,2,0) &gt; 1</f>
        <v>0</v>
      </c>
      <c r="C173">
        <v>172</v>
      </c>
      <c r="D173">
        <v>1088</v>
      </c>
      <c r="E173" s="4">
        <v>41049</v>
      </c>
      <c r="F173">
        <v>13</v>
      </c>
      <c r="G173" s="15">
        <f>I173*F173</f>
        <v>1950</v>
      </c>
      <c r="H173" s="9">
        <v>0.1</v>
      </c>
      <c r="I173" s="13">
        <f>VLOOKUP($U173,Pricebook!$A:$D,4,0)</f>
        <v>150</v>
      </c>
      <c r="J173" s="11">
        <f>G173*(1-H173)</f>
        <v>1755</v>
      </c>
      <c r="K173" t="s">
        <v>410</v>
      </c>
      <c r="L173" t="s">
        <v>20</v>
      </c>
      <c r="M173" t="str">
        <f>VLOOKUP($L173,Companies!$A:$G,7,)</f>
        <v>Major Pharmaceuticals</v>
      </c>
      <c r="N173" t="str">
        <f>VLOOKUP($L173,Companies!$A:$G,6,)</f>
        <v>Health Care</v>
      </c>
      <c r="O173" s="6" t="s">
        <v>411</v>
      </c>
      <c r="P173" s="6">
        <v>22124</v>
      </c>
      <c r="Q173" t="s">
        <v>368</v>
      </c>
      <c r="R173" t="s">
        <v>34</v>
      </c>
      <c r="S173" s="4">
        <v>41056</v>
      </c>
      <c r="T173" s="7">
        <f>S173-E173</f>
        <v>7</v>
      </c>
      <c r="U173" t="s">
        <v>14211</v>
      </c>
      <c r="V173" s="6" t="s">
        <v>14251</v>
      </c>
      <c r="W173" t="s">
        <v>14263</v>
      </c>
      <c r="X173" t="s">
        <v>14188</v>
      </c>
      <c r="Y173" t="str">
        <f>VLOOKUP(R173,Managers!$A:$B,2,)</f>
        <v>Frank Mitchell</v>
      </c>
      <c r="Z173" s="11">
        <f>VLOOKUP(X173,HourlyWages!$A:$B,2,0)</f>
        <v>52</v>
      </c>
      <c r="AA173">
        <v>1</v>
      </c>
    </row>
    <row r="174" spans="1:27" x14ac:dyDescent="0.3">
      <c r="A174" t="b">
        <f>COUNTIF($C$1:C174, C174)&gt;1</f>
        <v>0</v>
      </c>
      <c r="B174" t="b">
        <f>VLOOKUP(C174,Sheet3!$A:$B,2,0) &gt; 1</f>
        <v>0</v>
      </c>
      <c r="C174">
        <v>173</v>
      </c>
      <c r="D174">
        <v>1095</v>
      </c>
      <c r="E174" s="4">
        <v>40776</v>
      </c>
      <c r="F174">
        <v>28</v>
      </c>
      <c r="G174" s="15">
        <f>I174*F174</f>
        <v>3080</v>
      </c>
      <c r="H174" s="9">
        <v>7.0000000000000007E-2</v>
      </c>
      <c r="I174" s="13">
        <f>VLOOKUP($U174,Pricebook!$A:$D,4,0)</f>
        <v>110</v>
      </c>
      <c r="J174" s="11">
        <f>G174*(1-H174)</f>
        <v>2864.3999999999996</v>
      </c>
      <c r="K174" t="s">
        <v>412</v>
      </c>
      <c r="L174" t="s">
        <v>327</v>
      </c>
      <c r="M174" t="str">
        <f>VLOOKUP($L174,Companies!$A:$G,7,)</f>
        <v>Television Services</v>
      </c>
      <c r="N174" t="str">
        <f>VLOOKUP($L174,Companies!$A:$G,6,)</f>
        <v>Consumer Services</v>
      </c>
      <c r="O174" s="6" t="s">
        <v>413</v>
      </c>
      <c r="P174" s="6">
        <v>85374</v>
      </c>
      <c r="Q174" t="s">
        <v>70</v>
      </c>
      <c r="R174" t="s">
        <v>23</v>
      </c>
      <c r="S174" s="4">
        <v>40778</v>
      </c>
      <c r="T174" s="7">
        <f>S174-E174</f>
        <v>2</v>
      </c>
      <c r="U174" t="s">
        <v>14215</v>
      </c>
      <c r="V174" s="6" t="s">
        <v>14251</v>
      </c>
      <c r="W174" t="s">
        <v>14252</v>
      </c>
      <c r="X174" t="s">
        <v>14198</v>
      </c>
      <c r="Y174" t="str">
        <f>VLOOKUP(R174,Managers!$A:$B,2,)</f>
        <v>Bob Turner</v>
      </c>
      <c r="Z174" s="11">
        <f>VLOOKUP(X174,HourlyWages!$A:$B,2,0)</f>
        <v>51</v>
      </c>
      <c r="AA174">
        <v>1</v>
      </c>
    </row>
    <row r="175" spans="1:27" x14ac:dyDescent="0.3">
      <c r="A175" t="b">
        <f>COUNTIF($C$1:C175, C175)&gt;1</f>
        <v>0</v>
      </c>
      <c r="B175" t="b">
        <f>VLOOKUP(C175,Sheet3!$A:$B,2,0) &gt; 1</f>
        <v>0</v>
      </c>
      <c r="C175">
        <v>174</v>
      </c>
      <c r="D175">
        <v>1127</v>
      </c>
      <c r="E175" s="4">
        <v>40804</v>
      </c>
      <c r="F175">
        <v>48</v>
      </c>
      <c r="G175" s="15">
        <f>I175*F175</f>
        <v>6000</v>
      </c>
      <c r="H175" s="9">
        <v>0.01</v>
      </c>
      <c r="I175" s="13">
        <f>VLOOKUP($U175,Pricebook!$A:$D,4,0)</f>
        <v>125</v>
      </c>
      <c r="J175" s="11">
        <f>G175*(1-H175)</f>
        <v>5940</v>
      </c>
      <c r="K175" t="s">
        <v>214</v>
      </c>
      <c r="L175" t="s">
        <v>215</v>
      </c>
      <c r="M175" t="str">
        <f>VLOOKUP($L175,Companies!$A:$G,7,)</f>
        <v>Business Services</v>
      </c>
      <c r="N175" t="str">
        <f>VLOOKUP($L175,Companies!$A:$G,6,)</f>
        <v>Miscellaneous</v>
      </c>
      <c r="O175" s="6" t="s">
        <v>216</v>
      </c>
      <c r="P175" s="6">
        <v>43123</v>
      </c>
      <c r="Q175" t="s">
        <v>210</v>
      </c>
      <c r="R175" t="s">
        <v>61</v>
      </c>
      <c r="S175" s="4">
        <v>40805</v>
      </c>
      <c r="T175" s="7">
        <f>S175-E175</f>
        <v>1</v>
      </c>
      <c r="U175" t="s">
        <v>14208</v>
      </c>
      <c r="V175" s="6" t="s">
        <v>14257</v>
      </c>
      <c r="W175" t="s">
        <v>14259</v>
      </c>
      <c r="X175" t="s">
        <v>14192</v>
      </c>
      <c r="Y175" t="str">
        <f>VLOOKUP(R175,Managers!$A:$B,2,)</f>
        <v>Allen Young</v>
      </c>
      <c r="Z175" s="11">
        <f>VLOOKUP(X175,HourlyWages!$A:$B,2,0)</f>
        <v>75</v>
      </c>
      <c r="AA175">
        <v>1</v>
      </c>
    </row>
    <row r="176" spans="1:27" x14ac:dyDescent="0.3">
      <c r="A176" t="b">
        <f>COUNTIF($C$1:C176, C176)&gt;1</f>
        <v>0</v>
      </c>
      <c r="B176" t="b">
        <f>VLOOKUP(C176,Sheet3!$A:$B,2,0) &gt; 1</f>
        <v>0</v>
      </c>
      <c r="C176">
        <v>175</v>
      </c>
      <c r="D176">
        <v>1154</v>
      </c>
      <c r="E176" s="4">
        <v>40953</v>
      </c>
      <c r="F176">
        <v>44</v>
      </c>
      <c r="G176" s="15">
        <f>I176*F176</f>
        <v>5500</v>
      </c>
      <c r="H176" s="9">
        <v>0.04</v>
      </c>
      <c r="I176" s="13">
        <f>VLOOKUP($U176,Pricebook!$A:$D,4,0)</f>
        <v>125</v>
      </c>
      <c r="J176" s="11">
        <f>G176*(1-H176)</f>
        <v>5280</v>
      </c>
      <c r="K176" t="s">
        <v>414</v>
      </c>
      <c r="L176" t="s">
        <v>175</v>
      </c>
      <c r="M176" t="str">
        <f>VLOOKUP($L176,Companies!$A:$G,7,)</f>
        <v>Environmental Services</v>
      </c>
      <c r="N176" t="str">
        <f>VLOOKUP($L176,Companies!$A:$G,6,)</f>
        <v>Basic Industries</v>
      </c>
      <c r="O176" s="6" t="s">
        <v>415</v>
      </c>
      <c r="P176" s="6">
        <v>60056</v>
      </c>
      <c r="Q176" t="s">
        <v>15</v>
      </c>
      <c r="R176" t="s">
        <v>16</v>
      </c>
      <c r="S176" s="4">
        <v>40955</v>
      </c>
      <c r="T176" s="7">
        <f>S176-E176</f>
        <v>2</v>
      </c>
      <c r="U176" t="s">
        <v>14217</v>
      </c>
      <c r="V176" s="6" t="s">
        <v>14257</v>
      </c>
      <c r="W176" t="s">
        <v>14259</v>
      </c>
      <c r="X176" t="s">
        <v>14193</v>
      </c>
      <c r="Y176" t="str">
        <f>VLOOKUP(R176,Managers!$A:$B,2,)</f>
        <v>Josh Martinez</v>
      </c>
      <c r="Z176" s="11">
        <f>VLOOKUP(X176,HourlyWages!$A:$B,2,0)</f>
        <v>57</v>
      </c>
      <c r="AA176">
        <v>1</v>
      </c>
    </row>
    <row r="177" spans="1:27" x14ac:dyDescent="0.3">
      <c r="A177" t="b">
        <f>COUNTIF($C$1:C177, C177)&gt;1</f>
        <v>0</v>
      </c>
      <c r="B177" t="b">
        <f>VLOOKUP(C177,Sheet3!$A:$B,2,0) &gt; 1</f>
        <v>0</v>
      </c>
      <c r="C177">
        <v>176</v>
      </c>
      <c r="D177">
        <v>1154</v>
      </c>
      <c r="E177" s="4">
        <v>40953</v>
      </c>
      <c r="F177">
        <v>11</v>
      </c>
      <c r="G177" s="15">
        <f>I177*F177</f>
        <v>1375</v>
      </c>
      <c r="H177" s="9">
        <v>0.25</v>
      </c>
      <c r="I177" s="13">
        <f>VLOOKUP($U177,Pricebook!$A:$D,4,0)</f>
        <v>125</v>
      </c>
      <c r="J177" s="11">
        <f>G177*(1-H177)</f>
        <v>1031.25</v>
      </c>
      <c r="K177" t="s">
        <v>414</v>
      </c>
      <c r="L177" t="s">
        <v>175</v>
      </c>
      <c r="M177" t="str">
        <f>VLOOKUP($L177,Companies!$A:$G,7,)</f>
        <v>Environmental Services</v>
      </c>
      <c r="N177" t="str">
        <f>VLOOKUP($L177,Companies!$A:$G,6,)</f>
        <v>Basic Industries</v>
      </c>
      <c r="O177" s="6" t="s">
        <v>415</v>
      </c>
      <c r="P177" s="6">
        <v>60056</v>
      </c>
      <c r="Q177" t="s">
        <v>15</v>
      </c>
      <c r="R177" t="s">
        <v>16</v>
      </c>
      <c r="S177" s="4">
        <v>40955</v>
      </c>
      <c r="T177" s="7">
        <f>S177-E177</f>
        <v>2</v>
      </c>
      <c r="U177" t="s">
        <v>14209</v>
      </c>
      <c r="V177" s="6" t="s">
        <v>14251</v>
      </c>
      <c r="W177" t="s">
        <v>14260</v>
      </c>
      <c r="X177" t="s">
        <v>14188</v>
      </c>
      <c r="Y177" t="str">
        <f>VLOOKUP(R177,Managers!$A:$B,2,)</f>
        <v>Josh Martinez</v>
      </c>
      <c r="Z177" s="11">
        <f>VLOOKUP(X177,HourlyWages!$A:$B,2,0)</f>
        <v>52</v>
      </c>
      <c r="AA177">
        <v>1</v>
      </c>
    </row>
    <row r="178" spans="1:27" x14ac:dyDescent="0.3">
      <c r="A178" t="b">
        <f>COUNTIF($C$1:C178, C178)&gt;1</f>
        <v>0</v>
      </c>
      <c r="B178" t="b">
        <f>VLOOKUP(C178,Sheet3!$A:$B,2,0) &gt; 1</f>
        <v>0</v>
      </c>
      <c r="C178">
        <v>177</v>
      </c>
      <c r="D178">
        <v>1154</v>
      </c>
      <c r="E178" s="4">
        <v>40953</v>
      </c>
      <c r="F178">
        <v>23</v>
      </c>
      <c r="G178" s="15">
        <f>I178*F178</f>
        <v>4600</v>
      </c>
      <c r="H178" s="9">
        <v>0.02</v>
      </c>
      <c r="I178" s="13">
        <f>VLOOKUP($U178,Pricebook!$A:$D,4,0)</f>
        <v>200</v>
      </c>
      <c r="J178" s="11">
        <f>G178*(1-H178)</f>
        <v>4508</v>
      </c>
      <c r="K178" t="s">
        <v>416</v>
      </c>
      <c r="L178" t="s">
        <v>112</v>
      </c>
      <c r="M178" t="str">
        <f>VLOOKUP($L178,Companies!$A:$G,7,)</f>
        <v>Telecommunications Equipment</v>
      </c>
      <c r="N178" t="str">
        <f>VLOOKUP($L178,Companies!$A:$G,6,)</f>
        <v>Public Utilities</v>
      </c>
      <c r="O178" s="6" t="s">
        <v>417</v>
      </c>
      <c r="P178" s="6" t="s">
        <v>418</v>
      </c>
      <c r="Q178" t="s">
        <v>149</v>
      </c>
      <c r="R178" t="s">
        <v>61</v>
      </c>
      <c r="S178" s="4">
        <v>40955</v>
      </c>
      <c r="T178" s="7">
        <f>S178-E178</f>
        <v>2</v>
      </c>
      <c r="U178" t="s">
        <v>14214</v>
      </c>
      <c r="V178" s="6" t="s">
        <v>14254</v>
      </c>
      <c r="W178" t="s">
        <v>14265</v>
      </c>
      <c r="X178" t="s">
        <v>14191</v>
      </c>
      <c r="Y178" t="str">
        <f>VLOOKUP(R178,Managers!$A:$B,2,)</f>
        <v>Allen Young</v>
      </c>
      <c r="Z178" s="11">
        <f>VLOOKUP(X178,HourlyWages!$A:$B,2,0)</f>
        <v>60</v>
      </c>
      <c r="AA178">
        <v>1</v>
      </c>
    </row>
    <row r="179" spans="1:27" x14ac:dyDescent="0.3">
      <c r="A179" t="b">
        <f>COUNTIF($C$1:C179, C179)&gt;1</f>
        <v>0</v>
      </c>
      <c r="B179" t="b">
        <f>VLOOKUP(C179,Sheet3!$A:$B,2,0) &gt; 1</f>
        <v>0</v>
      </c>
      <c r="C179">
        <v>178</v>
      </c>
      <c r="D179">
        <v>1154</v>
      </c>
      <c r="E179" s="4">
        <v>40953</v>
      </c>
      <c r="F179">
        <v>7</v>
      </c>
      <c r="G179" s="15">
        <f>I179*F179</f>
        <v>1190</v>
      </c>
      <c r="H179" s="9">
        <v>0.01</v>
      </c>
      <c r="I179" s="13">
        <f>VLOOKUP($U179,Pricebook!$A:$D,4,0)</f>
        <v>170</v>
      </c>
      <c r="J179" s="11">
        <f>G179*(1-H179)</f>
        <v>1178.0999999999999</v>
      </c>
      <c r="K179" t="s">
        <v>416</v>
      </c>
      <c r="L179" t="s">
        <v>112</v>
      </c>
      <c r="M179" t="str">
        <f>VLOOKUP($L179,Companies!$A:$G,7,)</f>
        <v>Telecommunications Equipment</v>
      </c>
      <c r="N179" t="str">
        <f>VLOOKUP($L179,Companies!$A:$G,6,)</f>
        <v>Public Utilities</v>
      </c>
      <c r="O179" s="6" t="s">
        <v>419</v>
      </c>
      <c r="P179" s="6" t="s">
        <v>420</v>
      </c>
      <c r="Q179" t="s">
        <v>421</v>
      </c>
      <c r="R179" t="s">
        <v>61</v>
      </c>
      <c r="S179" s="4">
        <v>40954</v>
      </c>
      <c r="T179" s="7">
        <f>S179-E179</f>
        <v>1</v>
      </c>
      <c r="U179" t="s">
        <v>14219</v>
      </c>
      <c r="V179" s="6" t="s">
        <v>14254</v>
      </c>
      <c r="W179" t="s">
        <v>14256</v>
      </c>
      <c r="X179" t="s">
        <v>14190</v>
      </c>
      <c r="Y179" t="str">
        <f>VLOOKUP(R179,Managers!$A:$B,2,)</f>
        <v>Allen Young</v>
      </c>
      <c r="Z179" s="11">
        <f>VLOOKUP(X179,HourlyWages!$A:$B,2,0)</f>
        <v>67</v>
      </c>
      <c r="AA179">
        <v>1</v>
      </c>
    </row>
    <row r="180" spans="1:27" x14ac:dyDescent="0.3">
      <c r="A180" t="b">
        <f>COUNTIF($C$1:C180, C180)&gt;1</f>
        <v>0</v>
      </c>
      <c r="B180" t="b">
        <f>VLOOKUP(C180,Sheet3!$A:$B,2,0) &gt; 1</f>
        <v>0</v>
      </c>
      <c r="C180">
        <v>179</v>
      </c>
      <c r="D180">
        <v>1185</v>
      </c>
      <c r="E180" s="4">
        <v>41144</v>
      </c>
      <c r="F180">
        <v>7</v>
      </c>
      <c r="G180" s="15">
        <f>I180*F180</f>
        <v>770</v>
      </c>
      <c r="H180" s="9">
        <v>0.09</v>
      </c>
      <c r="I180" s="13">
        <f>VLOOKUP($U180,Pricebook!$A:$D,4,0)</f>
        <v>110</v>
      </c>
      <c r="J180" s="11">
        <f>G180*(1-H180)</f>
        <v>700.7</v>
      </c>
      <c r="K180" t="s">
        <v>422</v>
      </c>
      <c r="L180" t="s">
        <v>13</v>
      </c>
      <c r="M180" t="str">
        <f>VLOOKUP($L180,Companies!$A:$G,7,)</f>
        <v>Computer Software: Prepackaged Software</v>
      </c>
      <c r="N180" t="str">
        <f>VLOOKUP($L180,Companies!$A:$G,6,)</f>
        <v>Technology</v>
      </c>
      <c r="O180" s="6" t="s">
        <v>423</v>
      </c>
      <c r="P180" s="6">
        <v>35020</v>
      </c>
      <c r="Q180" t="s">
        <v>424</v>
      </c>
      <c r="R180" t="s">
        <v>34</v>
      </c>
      <c r="S180" s="4">
        <v>41148</v>
      </c>
      <c r="T180" s="7">
        <f>S180-E180</f>
        <v>4</v>
      </c>
      <c r="U180" t="s">
        <v>14215</v>
      </c>
      <c r="V180" s="6" t="s">
        <v>14251</v>
      </c>
      <c r="W180" t="s">
        <v>14266</v>
      </c>
      <c r="X180" t="s">
        <v>14199</v>
      </c>
      <c r="Y180" t="str">
        <f>VLOOKUP(R180,Managers!$A:$B,2,)</f>
        <v>Frank Mitchell</v>
      </c>
      <c r="Z180" s="11">
        <f>VLOOKUP(X180,HourlyWages!$A:$B,2,0)</f>
        <v>68</v>
      </c>
      <c r="AA180">
        <v>1</v>
      </c>
    </row>
    <row r="181" spans="1:27" x14ac:dyDescent="0.3">
      <c r="A181" t="b">
        <f>COUNTIF($C$1:C181, C181)&gt;1</f>
        <v>0</v>
      </c>
      <c r="B181" t="b">
        <f>VLOOKUP(C181,Sheet3!$A:$B,2,0) &gt; 1</f>
        <v>0</v>
      </c>
      <c r="C181">
        <v>180</v>
      </c>
      <c r="D181">
        <v>1187</v>
      </c>
      <c r="E181" s="4">
        <v>41232</v>
      </c>
      <c r="F181">
        <v>14</v>
      </c>
      <c r="G181" s="15">
        <f>I181*F181</f>
        <v>2100</v>
      </c>
      <c r="H181" s="9">
        <v>0.05</v>
      </c>
      <c r="I181" s="13">
        <f>VLOOKUP($U181,Pricebook!$A:$D,4,0)</f>
        <v>150</v>
      </c>
      <c r="J181" s="11">
        <f>G181*(1-H181)</f>
        <v>1995</v>
      </c>
      <c r="K181" t="s">
        <v>425</v>
      </c>
      <c r="L181" t="s">
        <v>344</v>
      </c>
      <c r="M181" t="str">
        <f>VLOOKUP($L181,Companies!$A:$G,7,)</f>
        <v>Food Chains</v>
      </c>
      <c r="N181" t="str">
        <f>VLOOKUP($L181,Companies!$A:$G,6,)</f>
        <v>Consumer Services</v>
      </c>
      <c r="O181" s="6" t="s">
        <v>426</v>
      </c>
      <c r="P181" s="6">
        <v>46203</v>
      </c>
      <c r="Q181" t="s">
        <v>278</v>
      </c>
      <c r="R181" t="s">
        <v>16</v>
      </c>
      <c r="S181" s="4">
        <v>41233</v>
      </c>
      <c r="T181" s="7">
        <f>S181-E181</f>
        <v>1</v>
      </c>
      <c r="U181" t="s">
        <v>14211</v>
      </c>
      <c r="V181" s="6" t="s">
        <v>14257</v>
      </c>
      <c r="W181" t="s">
        <v>14258</v>
      </c>
      <c r="X181" t="s">
        <v>14184</v>
      </c>
      <c r="Y181" t="str">
        <f>VLOOKUP(R181,Managers!$A:$B,2,)</f>
        <v>Josh Martinez</v>
      </c>
      <c r="Z181" s="11">
        <f>VLOOKUP(X181,HourlyWages!$A:$B,2,0)</f>
        <v>50</v>
      </c>
      <c r="AA181">
        <v>1</v>
      </c>
    </row>
    <row r="182" spans="1:27" x14ac:dyDescent="0.3">
      <c r="A182" t="b">
        <f>COUNTIF($C$1:C182, C182)&gt;1</f>
        <v>0</v>
      </c>
      <c r="B182" t="b">
        <f>VLOOKUP(C182,Sheet3!$A:$B,2,0) &gt; 1</f>
        <v>0</v>
      </c>
      <c r="C182">
        <v>181</v>
      </c>
      <c r="D182">
        <v>1189</v>
      </c>
      <c r="E182" s="4">
        <v>39911</v>
      </c>
      <c r="F182">
        <v>27</v>
      </c>
      <c r="G182" s="15">
        <f>I182*F182</f>
        <v>2970</v>
      </c>
      <c r="H182" s="9">
        <v>0</v>
      </c>
      <c r="I182" s="13">
        <f>VLOOKUP($U182,Pricebook!$A:$D,4,0)</f>
        <v>110</v>
      </c>
      <c r="J182" s="11">
        <f>G182*(1-H182)</f>
        <v>2970</v>
      </c>
      <c r="K182" t="s">
        <v>427</v>
      </c>
      <c r="L182" t="s">
        <v>190</v>
      </c>
      <c r="M182" t="str">
        <f>VLOOKUP($L182,Companies!$A:$G,7,)</f>
        <v>Computer Software: Prepackaged Software</v>
      </c>
      <c r="N182" t="str">
        <f>VLOOKUP($L182,Companies!$A:$G,6,)</f>
        <v>Technology</v>
      </c>
      <c r="O182" s="6" t="s">
        <v>428</v>
      </c>
      <c r="P182" s="6">
        <v>11787</v>
      </c>
      <c r="Q182" t="s">
        <v>60</v>
      </c>
      <c r="R182" t="s">
        <v>61</v>
      </c>
      <c r="S182" s="4">
        <v>39912</v>
      </c>
      <c r="T182" s="7">
        <f>S182-E182</f>
        <v>1</v>
      </c>
      <c r="U182" t="s">
        <v>14220</v>
      </c>
      <c r="V182" s="6" t="s">
        <v>14254</v>
      </c>
      <c r="W182" t="s">
        <v>14255</v>
      </c>
      <c r="X182" t="s">
        <v>14203</v>
      </c>
      <c r="Y182" t="str">
        <f>VLOOKUP(R182,Managers!$A:$B,2,)</f>
        <v>Allen Young</v>
      </c>
      <c r="Z182" s="11">
        <f>VLOOKUP(X182,HourlyWages!$A:$B,2,0)</f>
        <v>62</v>
      </c>
      <c r="AA182">
        <v>1</v>
      </c>
    </row>
    <row r="183" spans="1:27" x14ac:dyDescent="0.3">
      <c r="A183" t="b">
        <f>COUNTIF($C$1:C183, C183)&gt;1</f>
        <v>0</v>
      </c>
      <c r="B183" t="b">
        <f>VLOOKUP(C183,Sheet3!$A:$B,2,0) &gt; 1</f>
        <v>0</v>
      </c>
      <c r="C183">
        <v>182</v>
      </c>
      <c r="D183">
        <v>1191</v>
      </c>
      <c r="E183" s="4">
        <v>40853</v>
      </c>
      <c r="F183">
        <v>35</v>
      </c>
      <c r="G183" s="15">
        <f>I183*F183</f>
        <v>4375</v>
      </c>
      <c r="H183" s="9">
        <v>0.08</v>
      </c>
      <c r="I183" s="13">
        <f>VLOOKUP($U183,Pricebook!$A:$D,4,0)</f>
        <v>125</v>
      </c>
      <c r="J183" s="11">
        <f>G183*(1-H183)</f>
        <v>4025</v>
      </c>
      <c r="K183" t="s">
        <v>429</v>
      </c>
      <c r="L183" t="s">
        <v>430</v>
      </c>
      <c r="M183" t="str">
        <f>VLOOKUP($L183,Companies!$A:$G,7,)</f>
        <v>Electronic Components</v>
      </c>
      <c r="N183" t="str">
        <f>VLOOKUP($L183,Companies!$A:$G,6,)</f>
        <v>Technology</v>
      </c>
      <c r="O183" s="6" t="s">
        <v>431</v>
      </c>
      <c r="P183" s="6" t="s">
        <v>432</v>
      </c>
      <c r="Q183" t="s">
        <v>87</v>
      </c>
      <c r="R183" t="s">
        <v>61</v>
      </c>
      <c r="S183" s="4">
        <v>40854</v>
      </c>
      <c r="T183" s="7">
        <f>S183-E183</f>
        <v>1</v>
      </c>
      <c r="U183" t="s">
        <v>14209</v>
      </c>
      <c r="V183" s="6" t="s">
        <v>14251</v>
      </c>
      <c r="W183" t="s">
        <v>14263</v>
      </c>
      <c r="X183" t="s">
        <v>14190</v>
      </c>
      <c r="Y183" t="str">
        <f>VLOOKUP(R183,Managers!$A:$B,2,)</f>
        <v>Allen Young</v>
      </c>
      <c r="Z183" s="11">
        <f>VLOOKUP(X183,HourlyWages!$A:$B,2,0)</f>
        <v>67</v>
      </c>
      <c r="AA183">
        <v>1</v>
      </c>
    </row>
    <row r="184" spans="1:27" x14ac:dyDescent="0.3">
      <c r="A184" t="b">
        <f>COUNTIF($C$1:C184, C184)&gt;1</f>
        <v>0</v>
      </c>
      <c r="B184" t="b">
        <f>VLOOKUP(C184,Sheet3!$A:$B,2,0) &gt; 1</f>
        <v>0</v>
      </c>
      <c r="C184">
        <v>183</v>
      </c>
      <c r="D184">
        <v>1217</v>
      </c>
      <c r="E184" s="4">
        <v>41024</v>
      </c>
      <c r="F184">
        <v>25</v>
      </c>
      <c r="G184" s="15">
        <f>I184*F184</f>
        <v>3750</v>
      </c>
      <c r="H184" s="9">
        <v>7.0000000000000007E-2</v>
      </c>
      <c r="I184" s="13">
        <f>VLOOKUP($U184,Pricebook!$A:$D,4,0)</f>
        <v>150</v>
      </c>
      <c r="J184" s="11">
        <f>G184*(1-H184)</f>
        <v>3487.4999999999995</v>
      </c>
      <c r="K184" t="s">
        <v>433</v>
      </c>
      <c r="L184" t="s">
        <v>434</v>
      </c>
      <c r="M184" t="str">
        <f>VLOOKUP($L184,Companies!$A:$G,7,)</f>
        <v>Telecommunications Equipment</v>
      </c>
      <c r="N184" t="str">
        <f>VLOOKUP($L184,Companies!$A:$G,6,)</f>
        <v>Consumer Services</v>
      </c>
      <c r="O184" s="6" t="s">
        <v>435</v>
      </c>
      <c r="P184" s="6">
        <v>71203</v>
      </c>
      <c r="Q184" t="s">
        <v>436</v>
      </c>
      <c r="R184" t="s">
        <v>34</v>
      </c>
      <c r="S184" s="4">
        <v>41025</v>
      </c>
      <c r="T184" s="7">
        <f>S184-E184</f>
        <v>1</v>
      </c>
      <c r="U184" t="s">
        <v>14211</v>
      </c>
      <c r="V184" s="6" t="s">
        <v>14251</v>
      </c>
      <c r="W184" t="s">
        <v>14263</v>
      </c>
      <c r="X184" t="s">
        <v>14189</v>
      </c>
      <c r="Y184" t="str">
        <f>VLOOKUP(R184,Managers!$A:$B,2,)</f>
        <v>Frank Mitchell</v>
      </c>
      <c r="Z184" s="11">
        <f>VLOOKUP(X184,HourlyWages!$A:$B,2,0)</f>
        <v>62</v>
      </c>
      <c r="AA184">
        <v>1</v>
      </c>
    </row>
    <row r="185" spans="1:27" x14ac:dyDescent="0.3">
      <c r="A185" t="b">
        <f>COUNTIF($C$1:C185, C185)&gt;1</f>
        <v>0</v>
      </c>
      <c r="B185" t="b">
        <f>VLOOKUP(C185,Sheet3!$A:$B,2,0) &gt; 1</f>
        <v>0</v>
      </c>
      <c r="C185">
        <v>184</v>
      </c>
      <c r="D185">
        <v>1218</v>
      </c>
      <c r="E185" s="4">
        <v>39983</v>
      </c>
      <c r="F185">
        <v>3</v>
      </c>
      <c r="G185" s="15">
        <f>I185*F185</f>
        <v>510</v>
      </c>
      <c r="H185" s="9">
        <v>0.1</v>
      </c>
      <c r="I185" s="13">
        <f>VLOOKUP($U185,Pricebook!$A:$D,4,0)</f>
        <v>170</v>
      </c>
      <c r="J185" s="11">
        <f>G185*(1-H185)</f>
        <v>459</v>
      </c>
      <c r="K185" t="s">
        <v>437</v>
      </c>
      <c r="L185" t="s">
        <v>121</v>
      </c>
      <c r="M185" t="str">
        <f>VLOOKUP($L185,Companies!$A:$G,7,)</f>
        <v>Consumer Electronics/Video Chains</v>
      </c>
      <c r="N185" t="str">
        <f>VLOOKUP($L185,Companies!$A:$G,6,)</f>
        <v>Consumer Services</v>
      </c>
      <c r="O185" s="6" t="s">
        <v>438</v>
      </c>
      <c r="P185" s="6" t="s">
        <v>439</v>
      </c>
      <c r="Q185" t="s">
        <v>440</v>
      </c>
      <c r="R185" t="s">
        <v>16</v>
      </c>
      <c r="S185" s="4">
        <v>39986</v>
      </c>
      <c r="T185" s="7">
        <f>S185-E185</f>
        <v>3</v>
      </c>
      <c r="U185" t="s">
        <v>14219</v>
      </c>
      <c r="V185" s="6" t="s">
        <v>14251</v>
      </c>
      <c r="W185" t="s">
        <v>14266</v>
      </c>
      <c r="X185" t="s">
        <v>14196</v>
      </c>
      <c r="Y185" t="str">
        <f>VLOOKUP(R185,Managers!$A:$B,2,)</f>
        <v>Josh Martinez</v>
      </c>
      <c r="Z185" s="11">
        <f>VLOOKUP(X185,HourlyWages!$A:$B,2,0)</f>
        <v>58</v>
      </c>
      <c r="AA185">
        <v>1</v>
      </c>
    </row>
    <row r="186" spans="1:27" x14ac:dyDescent="0.3">
      <c r="A186" t="b">
        <f>COUNTIF($C$1:C186, C186)&gt;1</f>
        <v>0</v>
      </c>
      <c r="B186" t="b">
        <f>VLOOKUP(C186,Sheet3!$A:$B,2,0) &gt; 1</f>
        <v>0</v>
      </c>
      <c r="C186">
        <v>185</v>
      </c>
      <c r="D186">
        <v>1221</v>
      </c>
      <c r="E186" s="4">
        <v>41017</v>
      </c>
      <c r="F186">
        <v>1</v>
      </c>
      <c r="G186" s="15">
        <f>I186*F186</f>
        <v>160</v>
      </c>
      <c r="H186" s="9">
        <v>0.06</v>
      </c>
      <c r="I186" s="13">
        <f>VLOOKUP($U186,Pricebook!$A:$D,4,0)</f>
        <v>160</v>
      </c>
      <c r="J186" s="11">
        <f>G186*(1-H186)</f>
        <v>150.39999999999998</v>
      </c>
      <c r="K186" t="s">
        <v>441</v>
      </c>
      <c r="L186" t="s">
        <v>241</v>
      </c>
      <c r="M186" t="str">
        <f>VLOOKUP($L186,Companies!$A:$G,7,)</f>
        <v>Computer Software: Prepackaged Software</v>
      </c>
      <c r="N186" t="str">
        <f>VLOOKUP($L186,Companies!$A:$G,6,)</f>
        <v>Technology</v>
      </c>
      <c r="O186" s="6" t="s">
        <v>442</v>
      </c>
      <c r="P186" s="6">
        <v>49455</v>
      </c>
      <c r="Q186" t="s">
        <v>172</v>
      </c>
      <c r="R186" t="s">
        <v>16</v>
      </c>
      <c r="S186" s="4">
        <v>41017</v>
      </c>
      <c r="T186" s="7">
        <f>S186-E186</f>
        <v>0</v>
      </c>
      <c r="U186" t="s">
        <v>14218</v>
      </c>
      <c r="V186" s="6" t="s">
        <v>14251</v>
      </c>
      <c r="W186" t="s">
        <v>14263</v>
      </c>
      <c r="X186" t="s">
        <v>14190</v>
      </c>
      <c r="Y186" t="str">
        <f>VLOOKUP(R186,Managers!$A:$B,2,)</f>
        <v>Josh Martinez</v>
      </c>
      <c r="Z186" s="11">
        <f>VLOOKUP(X186,HourlyWages!$A:$B,2,0)</f>
        <v>67</v>
      </c>
      <c r="AA186">
        <v>1</v>
      </c>
    </row>
    <row r="187" spans="1:27" x14ac:dyDescent="0.3">
      <c r="A187" t="b">
        <f>COUNTIF($C$1:C187, C187)&gt;1</f>
        <v>0</v>
      </c>
      <c r="B187" t="b">
        <f>VLOOKUP(C187,Sheet3!$A:$B,2,0) &gt; 1</f>
        <v>0</v>
      </c>
      <c r="C187">
        <v>186</v>
      </c>
      <c r="D187">
        <v>1221</v>
      </c>
      <c r="E187" s="4">
        <v>41017</v>
      </c>
      <c r="F187">
        <v>11</v>
      </c>
      <c r="G187" s="15">
        <f>I187*F187</f>
        <v>1760</v>
      </c>
      <c r="H187" s="9">
        <v>0.03</v>
      </c>
      <c r="I187" s="13">
        <f>VLOOKUP($U187,Pricebook!$A:$D,4,0)</f>
        <v>160</v>
      </c>
      <c r="J187" s="11">
        <f>G187*(1-H187)</f>
        <v>1707.2</v>
      </c>
      <c r="K187" t="s">
        <v>441</v>
      </c>
      <c r="L187" t="s">
        <v>241</v>
      </c>
      <c r="M187" t="str">
        <f>VLOOKUP($L187,Companies!$A:$G,7,)</f>
        <v>Computer Software: Prepackaged Software</v>
      </c>
      <c r="N187" t="str">
        <f>VLOOKUP($L187,Companies!$A:$G,6,)</f>
        <v>Technology</v>
      </c>
      <c r="O187" s="6" t="s">
        <v>443</v>
      </c>
      <c r="P187" s="6">
        <v>48034</v>
      </c>
      <c r="Q187" t="s">
        <v>172</v>
      </c>
      <c r="R187" t="s">
        <v>16</v>
      </c>
      <c r="S187" s="4">
        <v>41019</v>
      </c>
      <c r="T187" s="7">
        <f>S187-E187</f>
        <v>2</v>
      </c>
      <c r="U187" t="s">
        <v>14218</v>
      </c>
      <c r="V187" s="6" t="s">
        <v>14251</v>
      </c>
      <c r="W187" t="s">
        <v>14263</v>
      </c>
      <c r="X187" t="s">
        <v>14188</v>
      </c>
      <c r="Y187" t="str">
        <f>VLOOKUP(R187,Managers!$A:$B,2,)</f>
        <v>Josh Martinez</v>
      </c>
      <c r="Z187" s="11">
        <f>VLOOKUP(X187,HourlyWages!$A:$B,2,0)</f>
        <v>52</v>
      </c>
      <c r="AA187">
        <v>1</v>
      </c>
    </row>
    <row r="188" spans="1:27" x14ac:dyDescent="0.3">
      <c r="A188" t="b">
        <f>COUNTIF($C$1:C188, C188)&gt;1</f>
        <v>0</v>
      </c>
      <c r="B188" t="b">
        <f>VLOOKUP(C188,Sheet3!$A:$B,2,0) &gt; 1</f>
        <v>0</v>
      </c>
      <c r="C188">
        <v>187</v>
      </c>
      <c r="D188">
        <v>1221</v>
      </c>
      <c r="E188" s="4">
        <v>41017</v>
      </c>
      <c r="F188">
        <v>16</v>
      </c>
      <c r="G188" s="15">
        <f>I188*F188</f>
        <v>2560</v>
      </c>
      <c r="H188" s="9">
        <v>0.08</v>
      </c>
      <c r="I188" s="13">
        <f>VLOOKUP($U188,Pricebook!$A:$D,4,0)</f>
        <v>160</v>
      </c>
      <c r="J188" s="11">
        <f>G188*(1-H188)</f>
        <v>2355.2000000000003</v>
      </c>
      <c r="K188" t="s">
        <v>441</v>
      </c>
      <c r="L188" t="s">
        <v>241</v>
      </c>
      <c r="M188" t="str">
        <f>VLOOKUP($L188,Companies!$A:$G,7,)</f>
        <v>Computer Software: Prepackaged Software</v>
      </c>
      <c r="N188" t="str">
        <f>VLOOKUP($L188,Companies!$A:$G,6,)</f>
        <v>Technology</v>
      </c>
      <c r="O188" s="6" t="s">
        <v>443</v>
      </c>
      <c r="P188" s="6">
        <v>48034</v>
      </c>
      <c r="Q188" t="s">
        <v>172</v>
      </c>
      <c r="R188" t="s">
        <v>16</v>
      </c>
      <c r="S188" s="4">
        <v>41019</v>
      </c>
      <c r="T188" s="7">
        <f>S188-E188</f>
        <v>2</v>
      </c>
      <c r="U188" t="s">
        <v>14218</v>
      </c>
      <c r="V188" s="6" t="s">
        <v>14257</v>
      </c>
      <c r="W188" t="s">
        <v>14258</v>
      </c>
      <c r="X188" t="s">
        <v>14186</v>
      </c>
      <c r="Y188" t="str">
        <f>VLOOKUP(R188,Managers!$A:$B,2,)</f>
        <v>Josh Martinez</v>
      </c>
      <c r="Z188" s="11">
        <f>VLOOKUP(X188,HourlyWages!$A:$B,2,0)</f>
        <v>67</v>
      </c>
      <c r="AA188">
        <v>1</v>
      </c>
    </row>
    <row r="189" spans="1:27" x14ac:dyDescent="0.3">
      <c r="A189" t="b">
        <f>COUNTIF($C$1:C189, C189)&gt;1</f>
        <v>0</v>
      </c>
      <c r="B189" t="b">
        <f>VLOOKUP(C189,Sheet3!$A:$B,2,0) &gt; 1</f>
        <v>0</v>
      </c>
      <c r="C189">
        <v>188</v>
      </c>
      <c r="D189">
        <v>1222</v>
      </c>
      <c r="E189" s="4">
        <v>40213</v>
      </c>
      <c r="F189">
        <v>48</v>
      </c>
      <c r="G189" s="15">
        <f>I189*F189</f>
        <v>5280</v>
      </c>
      <c r="H189" s="9">
        <v>0.08</v>
      </c>
      <c r="I189" s="13">
        <f>VLOOKUP($U189,Pricebook!$A:$D,4,0)</f>
        <v>110</v>
      </c>
      <c r="J189" s="11">
        <f>G189*(1-H189)</f>
        <v>4857.6000000000004</v>
      </c>
      <c r="K189" t="s">
        <v>444</v>
      </c>
      <c r="L189" t="s">
        <v>348</v>
      </c>
      <c r="M189" t="str">
        <f>VLOOKUP($L189,Companies!$A:$G,7,)</f>
        <v>Telecommunications Equipment</v>
      </c>
      <c r="N189" t="str">
        <f>VLOOKUP($L189,Companies!$A:$G,6,)</f>
        <v>Public Utilities</v>
      </c>
      <c r="O189" s="6" t="s">
        <v>445</v>
      </c>
      <c r="P189" s="6" t="s">
        <v>446</v>
      </c>
      <c r="Q189" t="s">
        <v>447</v>
      </c>
      <c r="R189" t="s">
        <v>23</v>
      </c>
      <c r="S189" s="4">
        <v>40213</v>
      </c>
      <c r="T189" s="7">
        <f>S189-E189</f>
        <v>0</v>
      </c>
      <c r="U189" t="s">
        <v>14215</v>
      </c>
      <c r="V189" s="6" t="s">
        <v>14257</v>
      </c>
      <c r="W189" t="s">
        <v>14258</v>
      </c>
      <c r="X189" t="s">
        <v>14193</v>
      </c>
      <c r="Y189" t="str">
        <f>VLOOKUP(R189,Managers!$A:$B,2,)</f>
        <v>Bob Turner</v>
      </c>
      <c r="Z189" s="11">
        <f>VLOOKUP(X189,HourlyWages!$A:$B,2,0)</f>
        <v>57</v>
      </c>
      <c r="AA189">
        <v>1</v>
      </c>
    </row>
    <row r="190" spans="1:27" x14ac:dyDescent="0.3">
      <c r="A190" t="b">
        <f>COUNTIF($C$1:C190, C190)&gt;1</f>
        <v>0</v>
      </c>
      <c r="B190" t="b">
        <f>VLOOKUP(C190,Sheet3!$A:$B,2,0) &gt; 1</f>
        <v>0</v>
      </c>
      <c r="C190">
        <v>189</v>
      </c>
      <c r="D190">
        <v>1253</v>
      </c>
      <c r="E190" s="4">
        <v>40203</v>
      </c>
      <c r="F190">
        <v>15</v>
      </c>
      <c r="G190" s="15">
        <f>I190*F190</f>
        <v>3000</v>
      </c>
      <c r="H190" s="9">
        <v>0.05</v>
      </c>
      <c r="I190" s="13">
        <f>VLOOKUP($U190,Pricebook!$A:$D,4,0)</f>
        <v>200</v>
      </c>
      <c r="J190" s="11">
        <f>G190*(1-H190)</f>
        <v>2850</v>
      </c>
      <c r="K190" t="s">
        <v>448</v>
      </c>
      <c r="L190" t="s">
        <v>449</v>
      </c>
      <c r="M190" t="str">
        <f>VLOOKUP($L190,Companies!$A:$G,7,)</f>
        <v>Auto Manufacturing</v>
      </c>
      <c r="N190" t="str">
        <f>VLOOKUP($L190,Companies!$A:$G,6,)</f>
        <v>Capital Goods</v>
      </c>
      <c r="O190" s="6" t="s">
        <v>450</v>
      </c>
      <c r="P190" s="6">
        <v>34769</v>
      </c>
      <c r="Q190" t="s">
        <v>101</v>
      </c>
      <c r="R190" t="s">
        <v>34</v>
      </c>
      <c r="S190" s="4">
        <v>40203</v>
      </c>
      <c r="T190" s="7">
        <f>S190-E190</f>
        <v>0</v>
      </c>
      <c r="U190" t="s">
        <v>14206</v>
      </c>
      <c r="V190" s="6" t="s">
        <v>14254</v>
      </c>
      <c r="W190" t="s">
        <v>14265</v>
      </c>
      <c r="X190" t="s">
        <v>14185</v>
      </c>
      <c r="Y190" t="str">
        <f>VLOOKUP(R190,Managers!$A:$B,2,)</f>
        <v>Frank Mitchell</v>
      </c>
      <c r="Z190" s="11">
        <f>VLOOKUP(X190,HourlyWages!$A:$B,2,0)</f>
        <v>70</v>
      </c>
      <c r="AA190">
        <v>1</v>
      </c>
    </row>
    <row r="191" spans="1:27" x14ac:dyDescent="0.3">
      <c r="A191" t="b">
        <f>COUNTIF($C$1:C191, C191)&gt;1</f>
        <v>0</v>
      </c>
      <c r="B191" t="b">
        <f>VLOOKUP(C191,Sheet3!$A:$B,2,0) &gt; 1</f>
        <v>0</v>
      </c>
      <c r="C191">
        <v>190</v>
      </c>
      <c r="D191">
        <v>1280</v>
      </c>
      <c r="E191" s="4">
        <v>40188</v>
      </c>
      <c r="F191">
        <v>40</v>
      </c>
      <c r="G191" s="15">
        <f>I191*F191</f>
        <v>6000</v>
      </c>
      <c r="H191" s="9">
        <v>0.05</v>
      </c>
      <c r="I191" s="13">
        <f>VLOOKUP($U191,Pricebook!$A:$D,4,0)</f>
        <v>150</v>
      </c>
      <c r="J191" s="11">
        <f>G191*(1-H191)</f>
        <v>5700</v>
      </c>
      <c r="K191" t="s">
        <v>405</v>
      </c>
      <c r="L191" t="s">
        <v>406</v>
      </c>
      <c r="M191" t="str">
        <f>VLOOKUP($L191,Companies!$A:$G,7,)</f>
        <v>Air Freight/Delivery Services</v>
      </c>
      <c r="N191" t="str">
        <f>VLOOKUP($L191,Companies!$A:$G,6,)</f>
        <v>Transportation</v>
      </c>
      <c r="O191" s="6" t="s">
        <v>407</v>
      </c>
      <c r="P191" s="6" t="s">
        <v>408</v>
      </c>
      <c r="Q191" t="s">
        <v>43</v>
      </c>
      <c r="R191" t="s">
        <v>23</v>
      </c>
      <c r="S191" s="4">
        <v>40188</v>
      </c>
      <c r="T191" s="7">
        <f>S191-E191</f>
        <v>0</v>
      </c>
      <c r="U191" t="s">
        <v>14211</v>
      </c>
      <c r="V191" s="6" t="s">
        <v>14254</v>
      </c>
      <c r="W191" t="s">
        <v>14265</v>
      </c>
      <c r="X191" t="s">
        <v>14187</v>
      </c>
      <c r="Y191" t="str">
        <f>VLOOKUP(R191,Managers!$A:$B,2,)</f>
        <v>Bob Turner</v>
      </c>
      <c r="Z191" s="11">
        <f>VLOOKUP(X191,HourlyWages!$A:$B,2,0)</f>
        <v>45</v>
      </c>
      <c r="AA191">
        <v>1</v>
      </c>
    </row>
    <row r="192" spans="1:27" x14ac:dyDescent="0.3">
      <c r="A192" t="b">
        <f>COUNTIF($C$1:C192, C192)&gt;1</f>
        <v>0</v>
      </c>
      <c r="B192" t="b">
        <f>VLOOKUP(C192,Sheet3!$A:$B,2,0) &gt; 1</f>
        <v>0</v>
      </c>
      <c r="C192">
        <v>191</v>
      </c>
      <c r="D192">
        <v>1282</v>
      </c>
      <c r="E192" s="4">
        <v>40966</v>
      </c>
      <c r="F192">
        <v>26</v>
      </c>
      <c r="G192" s="15">
        <f>I192*F192</f>
        <v>3900</v>
      </c>
      <c r="H192" s="9">
        <v>0</v>
      </c>
      <c r="I192" s="13">
        <f>VLOOKUP($U192,Pricebook!$A:$D,4,0)</f>
        <v>150</v>
      </c>
      <c r="J192" s="11">
        <f>G192*(1-H192)</f>
        <v>3900</v>
      </c>
      <c r="K192" t="s">
        <v>451</v>
      </c>
      <c r="L192" t="s">
        <v>452</v>
      </c>
      <c r="M192" t="str">
        <f>VLOOKUP($L192,Companies!$A:$G,7,)</f>
        <v>Biotechnology: Biological Products (No Diagnostic Substances)</v>
      </c>
      <c r="N192" t="str">
        <f>VLOOKUP($L192,Companies!$A:$G,6,)</f>
        <v>Health Care</v>
      </c>
      <c r="O192" s="6" t="s">
        <v>453</v>
      </c>
      <c r="P192" s="6">
        <v>66202</v>
      </c>
      <c r="Q192" t="s">
        <v>153</v>
      </c>
      <c r="R192" t="s">
        <v>16</v>
      </c>
      <c r="S192" s="4">
        <v>40968</v>
      </c>
      <c r="T192" s="7">
        <f>S192-E192</f>
        <v>2</v>
      </c>
      <c r="U192" t="s">
        <v>14211</v>
      </c>
      <c r="V192" s="6" t="s">
        <v>14257</v>
      </c>
      <c r="W192" t="s">
        <v>14258</v>
      </c>
      <c r="X192" t="s">
        <v>14202</v>
      </c>
      <c r="Y192" t="str">
        <f>VLOOKUP(R192,Managers!$A:$B,2,)</f>
        <v>Josh Martinez</v>
      </c>
      <c r="Z192" s="11">
        <f>VLOOKUP(X192,HourlyWages!$A:$B,2,0)</f>
        <v>71</v>
      </c>
      <c r="AA192">
        <v>1</v>
      </c>
    </row>
    <row r="193" spans="1:27" x14ac:dyDescent="0.3">
      <c r="A193" t="b">
        <f>COUNTIF($C$1:C193, C193)&gt;1</f>
        <v>0</v>
      </c>
      <c r="B193" t="b">
        <f>VLOOKUP(C193,Sheet3!$A:$B,2,0) &gt; 1</f>
        <v>0</v>
      </c>
      <c r="C193">
        <v>192</v>
      </c>
      <c r="D193">
        <v>1282</v>
      </c>
      <c r="E193" s="4">
        <v>40966</v>
      </c>
      <c r="F193">
        <v>10</v>
      </c>
      <c r="G193" s="15">
        <f>I193*F193</f>
        <v>1200</v>
      </c>
      <c r="H193" s="9">
        <v>0.01</v>
      </c>
      <c r="I193" s="13">
        <f>VLOOKUP($U193,Pricebook!$A:$D,4,0)</f>
        <v>120</v>
      </c>
      <c r="J193" s="11">
        <f>G193*(1-H193)</f>
        <v>1188</v>
      </c>
      <c r="K193" t="s">
        <v>451</v>
      </c>
      <c r="L193" t="s">
        <v>452</v>
      </c>
      <c r="M193" t="str">
        <f>VLOOKUP($L193,Companies!$A:$G,7,)</f>
        <v>Biotechnology: Biological Products (No Diagnostic Substances)</v>
      </c>
      <c r="N193" t="str">
        <f>VLOOKUP($L193,Companies!$A:$G,6,)</f>
        <v>Health Care</v>
      </c>
      <c r="O193" s="6" t="s">
        <v>453</v>
      </c>
      <c r="P193" s="6">
        <v>66202</v>
      </c>
      <c r="Q193" t="s">
        <v>153</v>
      </c>
      <c r="R193" t="s">
        <v>16</v>
      </c>
      <c r="S193" s="4">
        <v>40968</v>
      </c>
      <c r="T193" s="7">
        <f>S193-E193</f>
        <v>2</v>
      </c>
      <c r="U193" t="s">
        <v>14212</v>
      </c>
      <c r="V193" s="6" t="s">
        <v>14251</v>
      </c>
      <c r="W193" t="s">
        <v>14266</v>
      </c>
      <c r="X193" t="s">
        <v>14203</v>
      </c>
      <c r="Y193" t="str">
        <f>VLOOKUP(R193,Managers!$A:$B,2,)</f>
        <v>Josh Martinez</v>
      </c>
      <c r="Z193" s="11">
        <f>VLOOKUP(X193,HourlyWages!$A:$B,2,0)</f>
        <v>62</v>
      </c>
      <c r="AA193">
        <v>1</v>
      </c>
    </row>
    <row r="194" spans="1:27" x14ac:dyDescent="0.3">
      <c r="A194" t="b">
        <f>COUNTIF($C$1:C194, C194)&gt;1</f>
        <v>0</v>
      </c>
      <c r="B194" t="b">
        <f>VLOOKUP(C194,Sheet3!$A:$B,2,0) &gt; 1</f>
        <v>0</v>
      </c>
      <c r="C194">
        <v>193</v>
      </c>
      <c r="D194">
        <v>1285</v>
      </c>
      <c r="E194" s="4">
        <v>41060</v>
      </c>
      <c r="F194">
        <v>27</v>
      </c>
      <c r="G194" s="15">
        <f>I194*F194</f>
        <v>3375</v>
      </c>
      <c r="H194" s="9">
        <v>0</v>
      </c>
      <c r="I194" s="13">
        <f>VLOOKUP($U194,Pricebook!$A:$D,4,0)</f>
        <v>125</v>
      </c>
      <c r="J194" s="11">
        <f>G194*(1-H194)</f>
        <v>3375</v>
      </c>
      <c r="K194" t="s">
        <v>454</v>
      </c>
      <c r="L194" t="s">
        <v>158</v>
      </c>
      <c r="M194" t="str">
        <f>VLOOKUP($L194,Companies!$A:$G,7,)</f>
        <v>Department/Specialty Retail Stores</v>
      </c>
      <c r="N194" t="str">
        <f>VLOOKUP($L194,Companies!$A:$G,6,)</f>
        <v>Consumer Services</v>
      </c>
      <c r="O194" s="6" t="s">
        <v>455</v>
      </c>
      <c r="P194" s="6">
        <v>56001</v>
      </c>
      <c r="Q194" t="s">
        <v>130</v>
      </c>
      <c r="R194" t="s">
        <v>16</v>
      </c>
      <c r="S194" s="4">
        <v>41060</v>
      </c>
      <c r="T194" s="7">
        <f>S194-E194</f>
        <v>0</v>
      </c>
      <c r="U194" t="s">
        <v>14217</v>
      </c>
      <c r="V194" s="6" t="s">
        <v>14254</v>
      </c>
      <c r="W194" t="s">
        <v>14265</v>
      </c>
      <c r="X194" t="s">
        <v>14197</v>
      </c>
      <c r="Y194" t="str">
        <f>VLOOKUP(R194,Managers!$A:$B,2,)</f>
        <v>Josh Martinez</v>
      </c>
      <c r="Z194" s="11">
        <f>VLOOKUP(X194,HourlyWages!$A:$B,2,0)</f>
        <v>71</v>
      </c>
      <c r="AA194">
        <v>1</v>
      </c>
    </row>
    <row r="195" spans="1:27" x14ac:dyDescent="0.3">
      <c r="A195" t="b">
        <f>COUNTIF($C$1:C195, C195)&gt;1</f>
        <v>0</v>
      </c>
      <c r="B195" t="b">
        <f>VLOOKUP(C195,Sheet3!$A:$B,2,0) &gt; 1</f>
        <v>0</v>
      </c>
      <c r="C195">
        <v>194</v>
      </c>
      <c r="D195">
        <v>1285</v>
      </c>
      <c r="E195" s="4">
        <v>41060</v>
      </c>
      <c r="F195">
        <v>8</v>
      </c>
      <c r="G195" s="15">
        <f>I195*F195</f>
        <v>1000</v>
      </c>
      <c r="H195" s="9">
        <v>0.05</v>
      </c>
      <c r="I195" s="13">
        <f>VLOOKUP($U195,Pricebook!$A:$D,4,0)</f>
        <v>125</v>
      </c>
      <c r="J195" s="11">
        <f>G195*(1-H195)</f>
        <v>950</v>
      </c>
      <c r="K195" t="s">
        <v>454</v>
      </c>
      <c r="L195" t="s">
        <v>158</v>
      </c>
      <c r="M195" t="str">
        <f>VLOOKUP($L195,Companies!$A:$G,7,)</f>
        <v>Department/Specialty Retail Stores</v>
      </c>
      <c r="N195" t="str">
        <f>VLOOKUP($L195,Companies!$A:$G,6,)</f>
        <v>Consumer Services</v>
      </c>
      <c r="O195" s="6" t="s">
        <v>455</v>
      </c>
      <c r="P195" s="6">
        <v>56001</v>
      </c>
      <c r="Q195" t="s">
        <v>130</v>
      </c>
      <c r="R195" t="s">
        <v>16</v>
      </c>
      <c r="S195" s="4">
        <v>41061</v>
      </c>
      <c r="T195" s="7">
        <f>S195-E195</f>
        <v>1</v>
      </c>
      <c r="U195" t="s">
        <v>14209</v>
      </c>
      <c r="V195" s="6" t="s">
        <v>14251</v>
      </c>
      <c r="W195" t="s">
        <v>14252</v>
      </c>
      <c r="X195" t="s">
        <v>14188</v>
      </c>
      <c r="Y195" t="str">
        <f>VLOOKUP(R195,Managers!$A:$B,2,)</f>
        <v>Josh Martinez</v>
      </c>
      <c r="Z195" s="11">
        <f>VLOOKUP(X195,HourlyWages!$A:$B,2,0)</f>
        <v>52</v>
      </c>
      <c r="AA195">
        <v>1</v>
      </c>
    </row>
    <row r="196" spans="1:27" x14ac:dyDescent="0.3">
      <c r="A196" t="b">
        <f>COUNTIF($C$1:C196, C196)&gt;1</f>
        <v>0</v>
      </c>
      <c r="B196" t="b">
        <f>VLOOKUP(C196,Sheet3!$A:$B,2,0) &gt; 1</f>
        <v>0</v>
      </c>
      <c r="C196">
        <v>195</v>
      </c>
      <c r="D196">
        <v>1286</v>
      </c>
      <c r="E196" s="4">
        <v>40311</v>
      </c>
      <c r="F196">
        <v>46</v>
      </c>
      <c r="G196" s="15">
        <f>I196*F196</f>
        <v>7360</v>
      </c>
      <c r="H196" s="9">
        <v>0.05</v>
      </c>
      <c r="I196" s="13">
        <f>VLOOKUP($U196,Pricebook!$A:$D,4,0)</f>
        <v>160</v>
      </c>
      <c r="J196" s="11">
        <f>G196*(1-H196)</f>
        <v>6992</v>
      </c>
      <c r="K196" t="s">
        <v>456</v>
      </c>
      <c r="L196" t="s">
        <v>99</v>
      </c>
      <c r="M196" t="str">
        <f>VLOOKUP($L196,Companies!$A:$G,7,)</f>
        <v>Television Services</v>
      </c>
      <c r="N196" t="str">
        <f>VLOOKUP($L196,Companies!$A:$G,6,)</f>
        <v>Consumer Services</v>
      </c>
      <c r="O196" s="6" t="s">
        <v>457</v>
      </c>
      <c r="P196" s="6">
        <v>19401</v>
      </c>
      <c r="Q196" t="s">
        <v>232</v>
      </c>
      <c r="R196" t="s">
        <v>61</v>
      </c>
      <c r="S196" s="4">
        <v>40312</v>
      </c>
      <c r="T196" s="7">
        <f>S196-E196</f>
        <v>1</v>
      </c>
      <c r="U196" t="s">
        <v>14218</v>
      </c>
      <c r="V196" s="6" t="s">
        <v>14254</v>
      </c>
      <c r="W196" t="s">
        <v>14265</v>
      </c>
      <c r="X196" t="s">
        <v>14189</v>
      </c>
      <c r="Y196" t="str">
        <f>VLOOKUP(R196,Managers!$A:$B,2,)</f>
        <v>Allen Young</v>
      </c>
      <c r="Z196" s="11">
        <f>VLOOKUP(X196,HourlyWages!$A:$B,2,0)</f>
        <v>62</v>
      </c>
      <c r="AA196">
        <v>1</v>
      </c>
    </row>
    <row r="197" spans="1:27" x14ac:dyDescent="0.3">
      <c r="A197" t="b">
        <f>COUNTIF($C$1:C197, C197)&gt;1</f>
        <v>0</v>
      </c>
      <c r="B197" t="b">
        <f>VLOOKUP(C197,Sheet3!$A:$B,2,0) &gt; 1</f>
        <v>0</v>
      </c>
      <c r="C197">
        <v>196</v>
      </c>
      <c r="D197">
        <v>1286</v>
      </c>
      <c r="E197" s="4">
        <v>40311</v>
      </c>
      <c r="F197">
        <v>14</v>
      </c>
      <c r="G197" s="15">
        <f>I197*F197</f>
        <v>2100</v>
      </c>
      <c r="H197" s="9">
        <v>0.06</v>
      </c>
      <c r="I197" s="13">
        <f>VLOOKUP($U197,Pricebook!$A:$D,4,0)</f>
        <v>150</v>
      </c>
      <c r="J197" s="11">
        <f>G197*(1-H197)</f>
        <v>1974</v>
      </c>
      <c r="K197" t="s">
        <v>456</v>
      </c>
      <c r="L197" t="s">
        <v>99</v>
      </c>
      <c r="M197" t="str">
        <f>VLOOKUP($L197,Companies!$A:$G,7,)</f>
        <v>Television Services</v>
      </c>
      <c r="N197" t="str">
        <f>VLOOKUP($L197,Companies!$A:$G,6,)</f>
        <v>Consumer Services</v>
      </c>
      <c r="O197" s="6" t="s">
        <v>457</v>
      </c>
      <c r="P197" s="6">
        <v>19401</v>
      </c>
      <c r="Q197" t="s">
        <v>232</v>
      </c>
      <c r="R197" t="s">
        <v>61</v>
      </c>
      <c r="S197" s="4">
        <v>40313</v>
      </c>
      <c r="T197" s="7">
        <f>S197-E197</f>
        <v>2</v>
      </c>
      <c r="U197" t="s">
        <v>14210</v>
      </c>
      <c r="V197" s="6" t="s">
        <v>14257</v>
      </c>
      <c r="W197" t="s">
        <v>14258</v>
      </c>
      <c r="X197" t="s">
        <v>14193</v>
      </c>
      <c r="Y197" t="str">
        <f>VLOOKUP(R197,Managers!$A:$B,2,)</f>
        <v>Allen Young</v>
      </c>
      <c r="Z197" s="11">
        <f>VLOOKUP(X197,HourlyWages!$A:$B,2,0)</f>
        <v>57</v>
      </c>
      <c r="AA197">
        <v>1</v>
      </c>
    </row>
    <row r="198" spans="1:27" x14ac:dyDescent="0.3">
      <c r="A198" t="b">
        <f>COUNTIF($C$1:C198, C198)&gt;1</f>
        <v>0</v>
      </c>
      <c r="B198" t="b">
        <f>VLOOKUP(C198,Sheet3!$A:$B,2,0) &gt; 1</f>
        <v>0</v>
      </c>
      <c r="C198">
        <v>197</v>
      </c>
      <c r="D198">
        <v>1287</v>
      </c>
      <c r="E198" s="4">
        <v>39998</v>
      </c>
      <c r="F198">
        <v>39</v>
      </c>
      <c r="G198" s="15">
        <f>I198*F198</f>
        <v>4875</v>
      </c>
      <c r="H198" s="9">
        <v>0.06</v>
      </c>
      <c r="I198" s="13">
        <f>VLOOKUP($U198,Pricebook!$A:$D,4,0)</f>
        <v>125</v>
      </c>
      <c r="J198" s="11">
        <f>G198*(1-H198)</f>
        <v>4582.5</v>
      </c>
      <c r="K198" t="s">
        <v>458</v>
      </c>
      <c r="L198" t="s">
        <v>300</v>
      </c>
      <c r="M198" t="str">
        <f>VLOOKUP($L198,Companies!$A:$G,7,)</f>
        <v>Computer Software: Programming, Data Processing</v>
      </c>
      <c r="N198" t="str">
        <f>VLOOKUP($L198,Companies!$A:$G,6,)</f>
        <v>Technology</v>
      </c>
      <c r="O198" s="6" t="s">
        <v>459</v>
      </c>
      <c r="P198" s="6">
        <v>30076</v>
      </c>
      <c r="Q198" t="s">
        <v>134</v>
      </c>
      <c r="R198" t="s">
        <v>34</v>
      </c>
      <c r="S198" s="4">
        <v>40000</v>
      </c>
      <c r="T198" s="7">
        <f>S198-E198</f>
        <v>2</v>
      </c>
      <c r="U198" t="s">
        <v>14208</v>
      </c>
      <c r="V198" s="6" t="s">
        <v>14251</v>
      </c>
      <c r="W198" t="s">
        <v>14262</v>
      </c>
      <c r="X198" t="s">
        <v>14195</v>
      </c>
      <c r="Y198" t="str">
        <f>VLOOKUP(R198,Managers!$A:$B,2,)</f>
        <v>Frank Mitchell</v>
      </c>
      <c r="Z198" s="11">
        <f>VLOOKUP(X198,HourlyWages!$A:$B,2,0)</f>
        <v>52</v>
      </c>
      <c r="AA198">
        <v>1</v>
      </c>
    </row>
    <row r="199" spans="1:27" x14ac:dyDescent="0.3">
      <c r="A199" t="b">
        <f>COUNTIF($C$1:C199, C199)&gt;1</f>
        <v>0</v>
      </c>
      <c r="B199" t="b">
        <f>VLOOKUP(C199,Sheet3!$A:$B,2,0) &gt; 1</f>
        <v>0</v>
      </c>
      <c r="C199">
        <v>198</v>
      </c>
      <c r="D199">
        <v>1313</v>
      </c>
      <c r="E199" s="4">
        <v>40068</v>
      </c>
      <c r="F199">
        <v>34</v>
      </c>
      <c r="G199" s="15">
        <f>I199*F199</f>
        <v>3740</v>
      </c>
      <c r="H199" s="9">
        <v>0</v>
      </c>
      <c r="I199" s="13">
        <f>VLOOKUP($U199,Pricebook!$A:$D,4,0)</f>
        <v>110</v>
      </c>
      <c r="J199" s="11">
        <f>G199*(1-H199)</f>
        <v>3740</v>
      </c>
      <c r="K199" t="s">
        <v>454</v>
      </c>
      <c r="L199" t="s">
        <v>158</v>
      </c>
      <c r="M199" t="str">
        <f>VLOOKUP($L199,Companies!$A:$G,7,)</f>
        <v>Department/Specialty Retail Stores</v>
      </c>
      <c r="N199" t="str">
        <f>VLOOKUP($L199,Companies!$A:$G,6,)</f>
        <v>Consumer Services</v>
      </c>
      <c r="O199" s="6" t="s">
        <v>455</v>
      </c>
      <c r="P199" s="6">
        <v>56001</v>
      </c>
      <c r="Q199" t="s">
        <v>130</v>
      </c>
      <c r="R199" t="s">
        <v>16</v>
      </c>
      <c r="S199" s="4">
        <v>40070</v>
      </c>
      <c r="T199" s="7">
        <f>S199-E199</f>
        <v>2</v>
      </c>
      <c r="U199" t="s">
        <v>14215</v>
      </c>
      <c r="V199" s="6" t="s">
        <v>14251</v>
      </c>
      <c r="W199" t="s">
        <v>14261</v>
      </c>
      <c r="X199" t="s">
        <v>14194</v>
      </c>
      <c r="Y199" t="str">
        <f>VLOOKUP(R199,Managers!$A:$B,2,)</f>
        <v>Josh Martinez</v>
      </c>
      <c r="Z199" s="11">
        <f>VLOOKUP(X199,HourlyWages!$A:$B,2,0)</f>
        <v>71</v>
      </c>
      <c r="AA199">
        <v>1</v>
      </c>
    </row>
    <row r="200" spans="1:27" x14ac:dyDescent="0.3">
      <c r="A200" t="b">
        <f>COUNTIF($C$1:C200, C200)&gt;1</f>
        <v>0</v>
      </c>
      <c r="B200" t="b">
        <f>VLOOKUP(C200,Sheet3!$A:$B,2,0) &gt; 1</f>
        <v>0</v>
      </c>
      <c r="C200">
        <v>199</v>
      </c>
      <c r="D200">
        <v>1314</v>
      </c>
      <c r="E200" s="4">
        <v>39945</v>
      </c>
      <c r="F200">
        <v>4</v>
      </c>
      <c r="G200" s="15">
        <f>I200*F200</f>
        <v>440</v>
      </c>
      <c r="H200" s="9">
        <v>0</v>
      </c>
      <c r="I200" s="13">
        <f>VLOOKUP($U200,Pricebook!$A:$D,4,0)</f>
        <v>110</v>
      </c>
      <c r="J200" s="11">
        <f>G200*(1-H200)</f>
        <v>440</v>
      </c>
      <c r="K200" t="s">
        <v>460</v>
      </c>
      <c r="L200" t="s">
        <v>230</v>
      </c>
      <c r="M200" t="str">
        <f>VLOOKUP($L200,Companies!$A:$G,7,)</f>
        <v>RETAIL: Building Materials</v>
      </c>
      <c r="N200" t="str">
        <f>VLOOKUP($L200,Companies!$A:$G,6,)</f>
        <v>Consumer Services</v>
      </c>
      <c r="O200" s="6" t="s">
        <v>461</v>
      </c>
      <c r="P200" s="6">
        <v>52722</v>
      </c>
      <c r="Q200" t="s">
        <v>38</v>
      </c>
      <c r="R200" t="s">
        <v>16</v>
      </c>
      <c r="S200" s="4">
        <v>39947</v>
      </c>
      <c r="T200" s="7">
        <f>S200-E200</f>
        <v>2</v>
      </c>
      <c r="U200" t="s">
        <v>14215</v>
      </c>
      <c r="V200" s="6" t="s">
        <v>14254</v>
      </c>
      <c r="W200" t="s">
        <v>14256</v>
      </c>
      <c r="X200" t="s">
        <v>14189</v>
      </c>
      <c r="Y200" t="str">
        <f>VLOOKUP(R200,Managers!$A:$B,2,)</f>
        <v>Josh Martinez</v>
      </c>
      <c r="Z200" s="11">
        <f>VLOOKUP(X200,HourlyWages!$A:$B,2,0)</f>
        <v>62</v>
      </c>
      <c r="AA200">
        <v>1</v>
      </c>
    </row>
    <row r="201" spans="1:27" x14ac:dyDescent="0.3">
      <c r="A201" t="b">
        <f>COUNTIF($C$1:C201, C201)&gt;1</f>
        <v>0</v>
      </c>
      <c r="B201" t="b">
        <f>VLOOKUP(C201,Sheet3!$A:$B,2,0) &gt; 1</f>
        <v>0</v>
      </c>
      <c r="C201">
        <v>200</v>
      </c>
      <c r="D201">
        <v>1317</v>
      </c>
      <c r="E201" s="4">
        <v>40681</v>
      </c>
      <c r="F201">
        <v>44</v>
      </c>
      <c r="G201" s="15">
        <f>I201*F201</f>
        <v>7040</v>
      </c>
      <c r="H201" s="9">
        <v>0.06</v>
      </c>
      <c r="I201" s="13">
        <f>VLOOKUP($U201,Pricebook!$A:$D,4,0)</f>
        <v>160</v>
      </c>
      <c r="J201" s="11">
        <f>G201*(1-H201)</f>
        <v>6617.5999999999995</v>
      </c>
      <c r="K201" t="s">
        <v>462</v>
      </c>
      <c r="L201" t="s">
        <v>241</v>
      </c>
      <c r="M201" t="str">
        <f>VLOOKUP($L201,Companies!$A:$G,7,)</f>
        <v>Computer Software: Prepackaged Software</v>
      </c>
      <c r="N201" t="str">
        <f>VLOOKUP($L201,Companies!$A:$G,6,)</f>
        <v>Technology</v>
      </c>
      <c r="O201" s="6" t="s">
        <v>258</v>
      </c>
      <c r="P201" s="6">
        <v>28314</v>
      </c>
      <c r="Q201" t="s">
        <v>33</v>
      </c>
      <c r="R201" t="s">
        <v>34</v>
      </c>
      <c r="S201" s="4">
        <v>40683</v>
      </c>
      <c r="T201" s="7">
        <f>S201-E201</f>
        <v>2</v>
      </c>
      <c r="U201" t="s">
        <v>14218</v>
      </c>
      <c r="V201" s="6" t="s">
        <v>14254</v>
      </c>
      <c r="W201" t="s">
        <v>14255</v>
      </c>
      <c r="X201" t="s">
        <v>14193</v>
      </c>
      <c r="Y201" t="str">
        <f>VLOOKUP(R201,Managers!$A:$B,2,)</f>
        <v>Frank Mitchell</v>
      </c>
      <c r="Z201" s="11">
        <f>VLOOKUP(X201,HourlyWages!$A:$B,2,0)</f>
        <v>57</v>
      </c>
      <c r="AA201">
        <v>1</v>
      </c>
    </row>
    <row r="202" spans="1:27" x14ac:dyDescent="0.3">
      <c r="A202" t="b">
        <f>COUNTIF($C$1:C202, C202)&gt;1</f>
        <v>0</v>
      </c>
      <c r="B202" t="b">
        <f>VLOOKUP(C202,Sheet3!$A:$B,2,0) &gt; 1</f>
        <v>0</v>
      </c>
      <c r="C202">
        <v>201</v>
      </c>
      <c r="D202">
        <v>1317</v>
      </c>
      <c r="E202" s="4">
        <v>40681</v>
      </c>
      <c r="F202">
        <v>40</v>
      </c>
      <c r="G202" s="15">
        <f>I202*F202</f>
        <v>4400</v>
      </c>
      <c r="H202" s="9">
        <v>0.08</v>
      </c>
      <c r="I202" s="13">
        <f>VLOOKUP($U202,Pricebook!$A:$D,4,0)</f>
        <v>110</v>
      </c>
      <c r="J202" s="11">
        <f>G202*(1-H202)</f>
        <v>4048</v>
      </c>
      <c r="K202" t="s">
        <v>462</v>
      </c>
      <c r="L202" t="s">
        <v>241</v>
      </c>
      <c r="M202" t="str">
        <f>VLOOKUP($L202,Companies!$A:$G,7,)</f>
        <v>Computer Software: Prepackaged Software</v>
      </c>
      <c r="N202" t="str">
        <f>VLOOKUP($L202,Companies!$A:$G,6,)</f>
        <v>Technology</v>
      </c>
      <c r="O202" s="6" t="s">
        <v>258</v>
      </c>
      <c r="P202" s="6">
        <v>28314</v>
      </c>
      <c r="Q202" t="s">
        <v>33</v>
      </c>
      <c r="R202" t="s">
        <v>34</v>
      </c>
      <c r="S202" s="4">
        <v>40682</v>
      </c>
      <c r="T202" s="7">
        <f>S202-E202</f>
        <v>1</v>
      </c>
      <c r="U202" t="s">
        <v>14215</v>
      </c>
      <c r="V202" s="6" t="s">
        <v>14257</v>
      </c>
      <c r="W202" t="s">
        <v>14270</v>
      </c>
      <c r="X202" t="s">
        <v>14196</v>
      </c>
      <c r="Y202" t="str">
        <f>VLOOKUP(R202,Managers!$A:$B,2,)</f>
        <v>Frank Mitchell</v>
      </c>
      <c r="Z202" s="11">
        <f>VLOOKUP(X202,HourlyWages!$A:$B,2,0)</f>
        <v>58</v>
      </c>
      <c r="AA202">
        <v>1</v>
      </c>
    </row>
    <row r="203" spans="1:27" x14ac:dyDescent="0.3">
      <c r="A203" t="b">
        <f>COUNTIF($C$1:C203, C203)&gt;1</f>
        <v>0</v>
      </c>
      <c r="B203" t="b">
        <f>VLOOKUP(C203,Sheet3!$A:$B,2,0) &gt; 1</f>
        <v>0</v>
      </c>
      <c r="C203">
        <v>202</v>
      </c>
      <c r="D203">
        <v>1317</v>
      </c>
      <c r="E203" s="4">
        <v>40681</v>
      </c>
      <c r="F203">
        <v>29</v>
      </c>
      <c r="G203" s="15">
        <f>I203*F203</f>
        <v>3190</v>
      </c>
      <c r="H203" s="9">
        <v>0.06</v>
      </c>
      <c r="I203" s="13">
        <f>VLOOKUP($U203,Pricebook!$A:$D,4,0)</f>
        <v>110</v>
      </c>
      <c r="J203" s="11">
        <f>G203*(1-H203)</f>
        <v>2998.6</v>
      </c>
      <c r="K203" t="s">
        <v>462</v>
      </c>
      <c r="L203" t="s">
        <v>241</v>
      </c>
      <c r="M203" t="str">
        <f>VLOOKUP($L203,Companies!$A:$G,7,)</f>
        <v>Computer Software: Prepackaged Software</v>
      </c>
      <c r="N203" t="str">
        <f>VLOOKUP($L203,Companies!$A:$G,6,)</f>
        <v>Technology</v>
      </c>
      <c r="O203" s="6" t="s">
        <v>258</v>
      </c>
      <c r="P203" s="6">
        <v>28314</v>
      </c>
      <c r="Q203" t="s">
        <v>33</v>
      </c>
      <c r="R203" t="s">
        <v>34</v>
      </c>
      <c r="S203" s="4">
        <v>40683</v>
      </c>
      <c r="T203" s="7">
        <f>S203-E203</f>
        <v>2</v>
      </c>
      <c r="U203" t="s">
        <v>14215</v>
      </c>
      <c r="V203" s="6" t="s">
        <v>14257</v>
      </c>
      <c r="W203" t="s">
        <v>14264</v>
      </c>
      <c r="X203" t="s">
        <v>14189</v>
      </c>
      <c r="Y203" t="str">
        <f>VLOOKUP(R203,Managers!$A:$B,2,)</f>
        <v>Frank Mitchell</v>
      </c>
      <c r="Z203" s="11">
        <f>VLOOKUP(X203,HourlyWages!$A:$B,2,0)</f>
        <v>62</v>
      </c>
      <c r="AA203">
        <v>1</v>
      </c>
    </row>
    <row r="204" spans="1:27" x14ac:dyDescent="0.3">
      <c r="A204" t="b">
        <f>COUNTIF($C$1:C204, C204)&gt;1</f>
        <v>0</v>
      </c>
      <c r="B204" t="b">
        <f>VLOOKUP(C204,Sheet3!$A:$B,2,0) &gt; 1</f>
        <v>0</v>
      </c>
      <c r="C204">
        <v>203</v>
      </c>
      <c r="D204">
        <v>1344</v>
      </c>
      <c r="E204" s="4">
        <v>41014</v>
      </c>
      <c r="F204">
        <v>15</v>
      </c>
      <c r="G204" s="15">
        <f>I204*F204</f>
        <v>2250</v>
      </c>
      <c r="H204" s="9">
        <v>0.06</v>
      </c>
      <c r="I204" s="13">
        <f>VLOOKUP($U204,Pricebook!$A:$D,4,0)</f>
        <v>150</v>
      </c>
      <c r="J204" s="11">
        <f>G204*(1-H204)</f>
        <v>2115</v>
      </c>
      <c r="K204" t="s">
        <v>463</v>
      </c>
      <c r="L204" t="s">
        <v>235</v>
      </c>
      <c r="M204" t="str">
        <f>VLOOKUP($L204,Companies!$A:$G,7,)</f>
        <v>Television Services</v>
      </c>
      <c r="N204" t="str">
        <f>VLOOKUP($L204,Companies!$A:$G,6,)</f>
        <v>Consumer Services</v>
      </c>
      <c r="O204" s="6" t="s">
        <v>464</v>
      </c>
      <c r="P204" s="6">
        <v>60123</v>
      </c>
      <c r="Q204" t="s">
        <v>15</v>
      </c>
      <c r="R204" t="s">
        <v>16</v>
      </c>
      <c r="S204" s="4">
        <v>41021</v>
      </c>
      <c r="T204" s="7">
        <f>S204-E204</f>
        <v>7</v>
      </c>
      <c r="U204" t="s">
        <v>14210</v>
      </c>
      <c r="V204" s="6" t="s">
        <v>14251</v>
      </c>
      <c r="W204" t="s">
        <v>14263</v>
      </c>
      <c r="X204" t="s">
        <v>14193</v>
      </c>
      <c r="Y204" t="str">
        <f>VLOOKUP(R204,Managers!$A:$B,2,)</f>
        <v>Josh Martinez</v>
      </c>
      <c r="Z204" s="11">
        <f>VLOOKUP(X204,HourlyWages!$A:$B,2,0)</f>
        <v>57</v>
      </c>
      <c r="AA204">
        <v>1</v>
      </c>
    </row>
    <row r="205" spans="1:27" x14ac:dyDescent="0.3">
      <c r="A205" t="b">
        <f>COUNTIF($C$1:C205, C205)&gt;1</f>
        <v>0</v>
      </c>
      <c r="B205" t="b">
        <f>VLOOKUP(C205,Sheet3!$A:$B,2,0) &gt; 1</f>
        <v>0</v>
      </c>
      <c r="C205">
        <v>204</v>
      </c>
      <c r="D205">
        <v>1344</v>
      </c>
      <c r="E205" s="4">
        <v>41014</v>
      </c>
      <c r="F205">
        <v>18</v>
      </c>
      <c r="G205" s="15">
        <f>I205*F205</f>
        <v>2700</v>
      </c>
      <c r="H205" s="9">
        <v>0.01</v>
      </c>
      <c r="I205" s="13">
        <f>VLOOKUP($U205,Pricebook!$A:$D,4,0)</f>
        <v>150</v>
      </c>
      <c r="J205" s="11">
        <f>G205*(1-H205)</f>
        <v>2673</v>
      </c>
      <c r="K205" t="s">
        <v>463</v>
      </c>
      <c r="L205" t="s">
        <v>235</v>
      </c>
      <c r="M205" t="str">
        <f>VLOOKUP($L205,Companies!$A:$G,7,)</f>
        <v>Television Services</v>
      </c>
      <c r="N205" t="str">
        <f>VLOOKUP($L205,Companies!$A:$G,6,)</f>
        <v>Consumer Services</v>
      </c>
      <c r="O205" s="6" t="s">
        <v>464</v>
      </c>
      <c r="P205" s="6">
        <v>60123</v>
      </c>
      <c r="Q205" t="s">
        <v>15</v>
      </c>
      <c r="R205" t="s">
        <v>16</v>
      </c>
      <c r="S205" s="4">
        <v>41018</v>
      </c>
      <c r="T205" s="7">
        <f>S205-E205</f>
        <v>4</v>
      </c>
      <c r="U205" t="s">
        <v>14210</v>
      </c>
      <c r="V205" s="6" t="s">
        <v>14251</v>
      </c>
      <c r="W205" t="s">
        <v>14252</v>
      </c>
      <c r="X205" t="s">
        <v>14185</v>
      </c>
      <c r="Y205" t="str">
        <f>VLOOKUP(R205,Managers!$A:$B,2,)</f>
        <v>Josh Martinez</v>
      </c>
      <c r="Z205" s="11">
        <f>VLOOKUP(X205,HourlyWages!$A:$B,2,0)</f>
        <v>70</v>
      </c>
      <c r="AA205">
        <v>1</v>
      </c>
    </row>
    <row r="206" spans="1:27" x14ac:dyDescent="0.3">
      <c r="A206" t="b">
        <f>COUNTIF($C$1:C206, C206)&gt;1</f>
        <v>0</v>
      </c>
      <c r="B206" t="b">
        <f>VLOOKUP(C206,Sheet3!$A:$B,2,0) &gt; 1</f>
        <v>0</v>
      </c>
      <c r="C206">
        <v>205</v>
      </c>
      <c r="D206">
        <v>1345</v>
      </c>
      <c r="E206" s="4">
        <v>41209</v>
      </c>
      <c r="F206">
        <v>24</v>
      </c>
      <c r="G206" s="15">
        <f>I206*F206</f>
        <v>3000</v>
      </c>
      <c r="H206" s="9">
        <v>0.08</v>
      </c>
      <c r="I206" s="13">
        <f>VLOOKUP($U206,Pricebook!$A:$D,4,0)</f>
        <v>125</v>
      </c>
      <c r="J206" s="11">
        <f>G206*(1-H206)</f>
        <v>2760</v>
      </c>
      <c r="K206" t="s">
        <v>465</v>
      </c>
      <c r="L206" t="s">
        <v>344</v>
      </c>
      <c r="M206" t="str">
        <f>VLOOKUP($L206,Companies!$A:$G,7,)</f>
        <v>Food Chains</v>
      </c>
      <c r="N206" t="str">
        <f>VLOOKUP($L206,Companies!$A:$G,6,)</f>
        <v>Consumer Services</v>
      </c>
      <c r="O206" s="6" t="s">
        <v>466</v>
      </c>
      <c r="P206" s="6">
        <v>74601</v>
      </c>
      <c r="Q206" t="s">
        <v>75</v>
      </c>
      <c r="R206" t="s">
        <v>16</v>
      </c>
      <c r="S206" s="4">
        <v>41213</v>
      </c>
      <c r="T206" s="7">
        <f>S206-E206</f>
        <v>4</v>
      </c>
      <c r="U206" t="s">
        <v>14217</v>
      </c>
      <c r="V206" s="6" t="s">
        <v>14251</v>
      </c>
      <c r="W206" t="s">
        <v>14263</v>
      </c>
      <c r="X206" t="s">
        <v>14189</v>
      </c>
      <c r="Y206" t="str">
        <f>VLOOKUP(R206,Managers!$A:$B,2,)</f>
        <v>Josh Martinez</v>
      </c>
      <c r="Z206" s="11">
        <f>VLOOKUP(X206,HourlyWages!$A:$B,2,0)</f>
        <v>62</v>
      </c>
      <c r="AA206">
        <v>1</v>
      </c>
    </row>
    <row r="207" spans="1:27" x14ac:dyDescent="0.3">
      <c r="A207" t="b">
        <f>COUNTIF($C$1:C207, C207)&gt;1</f>
        <v>0</v>
      </c>
      <c r="B207" t="b">
        <f>VLOOKUP(C207,Sheet3!$A:$B,2,0) &gt; 1</f>
        <v>0</v>
      </c>
      <c r="C207">
        <v>206</v>
      </c>
      <c r="D207">
        <v>1346</v>
      </c>
      <c r="E207" s="4">
        <v>41077</v>
      </c>
      <c r="F207">
        <v>48</v>
      </c>
      <c r="G207" s="15">
        <f>I207*F207</f>
        <v>6000</v>
      </c>
      <c r="H207" s="9">
        <v>0.09</v>
      </c>
      <c r="I207" s="13">
        <f>VLOOKUP($U207,Pricebook!$A:$D,4,0)</f>
        <v>125</v>
      </c>
      <c r="J207" s="11">
        <f>G207*(1-H207)</f>
        <v>5460</v>
      </c>
      <c r="K207" t="s">
        <v>467</v>
      </c>
      <c r="L207" t="s">
        <v>468</v>
      </c>
      <c r="M207" t="str">
        <f>VLOOKUP($L207,Companies!$A:$G,7,)</f>
        <v>Major Pharmaceuticals</v>
      </c>
      <c r="N207" t="str">
        <f>VLOOKUP($L207,Companies!$A:$G,6,)</f>
        <v>Health Care</v>
      </c>
      <c r="O207" s="6" t="s">
        <v>469</v>
      </c>
      <c r="P207" s="6">
        <v>55060</v>
      </c>
      <c r="Q207" t="s">
        <v>130</v>
      </c>
      <c r="R207" t="s">
        <v>16</v>
      </c>
      <c r="S207" s="4">
        <v>41079</v>
      </c>
      <c r="T207" s="7">
        <f>S207-E207</f>
        <v>2</v>
      </c>
      <c r="U207" t="s">
        <v>14217</v>
      </c>
      <c r="V207" s="6" t="s">
        <v>14251</v>
      </c>
      <c r="W207" t="s">
        <v>14266</v>
      </c>
      <c r="X207" t="s">
        <v>14184</v>
      </c>
      <c r="Y207" t="str">
        <f>VLOOKUP(R207,Managers!$A:$B,2,)</f>
        <v>Josh Martinez</v>
      </c>
      <c r="Z207" s="11">
        <f>VLOOKUP(X207,HourlyWages!$A:$B,2,0)</f>
        <v>50</v>
      </c>
      <c r="AA207">
        <v>1</v>
      </c>
    </row>
    <row r="208" spans="1:27" x14ac:dyDescent="0.3">
      <c r="A208" t="b">
        <f>COUNTIF($C$1:C208, C208)&gt;1</f>
        <v>0</v>
      </c>
      <c r="B208" t="b">
        <f>VLOOKUP(C208,Sheet3!$A:$B,2,0) &gt; 1</f>
        <v>0</v>
      </c>
      <c r="C208">
        <v>207</v>
      </c>
      <c r="D208">
        <v>1382</v>
      </c>
      <c r="E208" s="4">
        <v>40406</v>
      </c>
      <c r="F208">
        <v>5</v>
      </c>
      <c r="G208" s="15">
        <f>I208*F208</f>
        <v>750</v>
      </c>
      <c r="H208" s="9">
        <v>0.06</v>
      </c>
      <c r="I208" s="13">
        <f>VLOOKUP($U208,Pricebook!$A:$D,4,0)</f>
        <v>150</v>
      </c>
      <c r="J208" s="11">
        <f>G208*(1-H208)</f>
        <v>705</v>
      </c>
      <c r="K208" t="s">
        <v>470</v>
      </c>
      <c r="L208" t="s">
        <v>377</v>
      </c>
      <c r="M208" t="str">
        <f>VLOOKUP($L208,Companies!$A:$G,7,)</f>
        <v>Packaged Foods</v>
      </c>
      <c r="N208" t="str">
        <f>VLOOKUP($L208,Companies!$A:$G,6,)</f>
        <v>Consumer Non-Durables</v>
      </c>
      <c r="O208" s="6" t="s">
        <v>471</v>
      </c>
      <c r="P208" s="6" t="s">
        <v>472</v>
      </c>
      <c r="Q208" t="s">
        <v>421</v>
      </c>
      <c r="R208" t="s">
        <v>61</v>
      </c>
      <c r="S208" s="4">
        <v>40410</v>
      </c>
      <c r="T208" s="7">
        <f>S208-E208</f>
        <v>4</v>
      </c>
      <c r="U208" t="s">
        <v>14210</v>
      </c>
      <c r="V208" s="6" t="s">
        <v>14251</v>
      </c>
      <c r="W208" t="s">
        <v>14260</v>
      </c>
      <c r="X208" t="s">
        <v>14199</v>
      </c>
      <c r="Y208" t="str">
        <f>VLOOKUP(R208,Managers!$A:$B,2,)</f>
        <v>Allen Young</v>
      </c>
      <c r="Z208" s="11">
        <f>VLOOKUP(X208,HourlyWages!$A:$B,2,0)</f>
        <v>68</v>
      </c>
      <c r="AA208">
        <v>1</v>
      </c>
    </row>
    <row r="209" spans="1:27" x14ac:dyDescent="0.3">
      <c r="A209" t="b">
        <f>COUNTIF($C$1:C209, C209)&gt;1</f>
        <v>0</v>
      </c>
      <c r="B209" t="b">
        <f>VLOOKUP(C209,Sheet3!$A:$B,2,0) &gt; 1</f>
        <v>0</v>
      </c>
      <c r="C209">
        <v>208</v>
      </c>
      <c r="D209">
        <v>1382</v>
      </c>
      <c r="E209" s="4">
        <v>40406</v>
      </c>
      <c r="F209">
        <v>39</v>
      </c>
      <c r="G209" s="15">
        <f>I209*F209</f>
        <v>6240</v>
      </c>
      <c r="H209" s="9">
        <v>0.06</v>
      </c>
      <c r="I209" s="13">
        <f>VLOOKUP($U209,Pricebook!$A:$D,4,0)</f>
        <v>160</v>
      </c>
      <c r="J209" s="11">
        <f>G209*(1-H209)</f>
        <v>5865.5999999999995</v>
      </c>
      <c r="K209" t="s">
        <v>470</v>
      </c>
      <c r="L209" t="s">
        <v>377</v>
      </c>
      <c r="M209" t="str">
        <f>VLOOKUP($L209,Companies!$A:$G,7,)</f>
        <v>Packaged Foods</v>
      </c>
      <c r="N209" t="str">
        <f>VLOOKUP($L209,Companies!$A:$G,6,)</f>
        <v>Consumer Non-Durables</v>
      </c>
      <c r="O209" s="6" t="s">
        <v>473</v>
      </c>
      <c r="P209" s="6" t="s">
        <v>474</v>
      </c>
      <c r="Q209" t="s">
        <v>421</v>
      </c>
      <c r="R209" t="s">
        <v>61</v>
      </c>
      <c r="S209" s="4">
        <v>40413</v>
      </c>
      <c r="T209" s="7">
        <f>S209-E209</f>
        <v>7</v>
      </c>
      <c r="U209" t="s">
        <v>14218</v>
      </c>
      <c r="V209" s="6" t="s">
        <v>14257</v>
      </c>
      <c r="W209" t="s">
        <v>14258</v>
      </c>
      <c r="X209" t="s">
        <v>14185</v>
      </c>
      <c r="Y209" t="str">
        <f>VLOOKUP(R209,Managers!$A:$B,2,)</f>
        <v>Allen Young</v>
      </c>
      <c r="Z209" s="11">
        <f>VLOOKUP(X209,HourlyWages!$A:$B,2,0)</f>
        <v>70</v>
      </c>
      <c r="AA209">
        <v>1</v>
      </c>
    </row>
    <row r="210" spans="1:27" x14ac:dyDescent="0.3">
      <c r="A210" t="b">
        <f>COUNTIF($C$1:C210, C210)&gt;1</f>
        <v>0</v>
      </c>
      <c r="B210" t="b">
        <f>VLOOKUP(C210,Sheet3!$A:$B,2,0) &gt; 1</f>
        <v>0</v>
      </c>
      <c r="C210">
        <v>209</v>
      </c>
      <c r="D210">
        <v>1382</v>
      </c>
      <c r="E210" s="4">
        <v>40406</v>
      </c>
      <c r="F210">
        <v>31</v>
      </c>
      <c r="G210" s="15">
        <f>I210*F210</f>
        <v>3875</v>
      </c>
      <c r="H210" s="9">
        <v>0.02</v>
      </c>
      <c r="I210" s="13">
        <f>VLOOKUP($U210,Pricebook!$A:$D,4,0)</f>
        <v>125</v>
      </c>
      <c r="J210" s="11">
        <f>G210*(1-H210)</f>
        <v>3797.5</v>
      </c>
      <c r="K210" t="s">
        <v>470</v>
      </c>
      <c r="L210" t="s">
        <v>377</v>
      </c>
      <c r="M210" t="str">
        <f>VLOOKUP($L210,Companies!$A:$G,7,)</f>
        <v>Packaged Foods</v>
      </c>
      <c r="N210" t="str">
        <f>VLOOKUP($L210,Companies!$A:$G,6,)</f>
        <v>Consumer Non-Durables</v>
      </c>
      <c r="O210" s="6" t="s">
        <v>475</v>
      </c>
      <c r="P210" s="6" t="s">
        <v>476</v>
      </c>
      <c r="Q210" t="s">
        <v>421</v>
      </c>
      <c r="R210" t="s">
        <v>61</v>
      </c>
      <c r="S210" s="4">
        <v>40413</v>
      </c>
      <c r="T210" s="7">
        <f>S210-E210</f>
        <v>7</v>
      </c>
      <c r="U210" t="s">
        <v>14217</v>
      </c>
      <c r="V210" s="6" t="s">
        <v>14257</v>
      </c>
      <c r="W210" t="s">
        <v>14259</v>
      </c>
      <c r="X210" t="s">
        <v>14203</v>
      </c>
      <c r="Y210" t="str">
        <f>VLOOKUP(R210,Managers!$A:$B,2,)</f>
        <v>Allen Young</v>
      </c>
      <c r="Z210" s="11">
        <f>VLOOKUP(X210,HourlyWages!$A:$B,2,0)</f>
        <v>62</v>
      </c>
      <c r="AA210">
        <v>1</v>
      </c>
    </row>
    <row r="211" spans="1:27" x14ac:dyDescent="0.3">
      <c r="A211" t="b">
        <f>COUNTIF($C$1:C211, C211)&gt;1</f>
        <v>0</v>
      </c>
      <c r="B211" t="b">
        <f>VLOOKUP(C211,Sheet3!$A:$B,2,0) &gt; 1</f>
        <v>0</v>
      </c>
      <c r="C211">
        <v>210</v>
      </c>
      <c r="D211">
        <v>1383</v>
      </c>
      <c r="E211" s="4">
        <v>40294</v>
      </c>
      <c r="F211">
        <v>43</v>
      </c>
      <c r="G211" s="15">
        <f>I211*F211</f>
        <v>8600</v>
      </c>
      <c r="H211" s="9">
        <v>7.0000000000000007E-2</v>
      </c>
      <c r="I211" s="13">
        <f>VLOOKUP($U211,Pricebook!$A:$D,4,0)</f>
        <v>200</v>
      </c>
      <c r="J211" s="11">
        <f>G211*(1-H211)</f>
        <v>7997.9999999999991</v>
      </c>
      <c r="K211" t="s">
        <v>477</v>
      </c>
      <c r="L211" t="s">
        <v>121</v>
      </c>
      <c r="M211" t="str">
        <f>VLOOKUP($L211,Companies!$A:$G,7,)</f>
        <v>Consumer Electronics/Video Chains</v>
      </c>
      <c r="N211" t="str">
        <f>VLOOKUP($L211,Companies!$A:$G,6,)</f>
        <v>Consumer Services</v>
      </c>
      <c r="O211" s="6" t="s">
        <v>478</v>
      </c>
      <c r="P211" s="6">
        <v>84074</v>
      </c>
      <c r="Q211" t="s">
        <v>201</v>
      </c>
      <c r="R211" t="s">
        <v>23</v>
      </c>
      <c r="S211" s="4">
        <v>40295</v>
      </c>
      <c r="T211" s="7">
        <f>S211-E211</f>
        <v>1</v>
      </c>
      <c r="U211" t="s">
        <v>14206</v>
      </c>
      <c r="V211" s="6" t="s">
        <v>14257</v>
      </c>
      <c r="W211" t="s">
        <v>14259</v>
      </c>
      <c r="X211" t="s">
        <v>14196</v>
      </c>
      <c r="Y211" t="str">
        <f>VLOOKUP(R211,Managers!$A:$B,2,)</f>
        <v>Bob Turner</v>
      </c>
      <c r="Z211" s="11">
        <f>VLOOKUP(X211,HourlyWages!$A:$B,2,0)</f>
        <v>58</v>
      </c>
      <c r="AA211">
        <v>1</v>
      </c>
    </row>
    <row r="212" spans="1:27" x14ac:dyDescent="0.3">
      <c r="A212" t="b">
        <f>COUNTIF($C$1:C212, C212)&gt;1</f>
        <v>0</v>
      </c>
      <c r="B212" t="b">
        <f>VLOOKUP(C212,Sheet3!$A:$B,2,0) &gt; 1</f>
        <v>0</v>
      </c>
      <c r="C212">
        <v>211</v>
      </c>
      <c r="D212">
        <v>1411</v>
      </c>
      <c r="E212" s="4">
        <v>40167</v>
      </c>
      <c r="F212">
        <v>39</v>
      </c>
      <c r="G212" s="15">
        <f>I212*F212</f>
        <v>4875</v>
      </c>
      <c r="H212" s="9">
        <v>0.09</v>
      </c>
      <c r="I212" s="13">
        <f>VLOOKUP($U212,Pricebook!$A:$D,4,0)</f>
        <v>125</v>
      </c>
      <c r="J212" s="11">
        <f>G212*(1-H212)</f>
        <v>4436.25</v>
      </c>
      <c r="K212" t="s">
        <v>479</v>
      </c>
      <c r="L212" t="s">
        <v>351</v>
      </c>
      <c r="M212" t="str">
        <f>VLOOKUP($L212,Companies!$A:$G,7,)</f>
        <v>Department/Specialty Retail Stores</v>
      </c>
      <c r="N212" t="str">
        <f>VLOOKUP($L212,Companies!$A:$G,6,)</f>
        <v>Consumer Services</v>
      </c>
      <c r="O212" s="6" t="s">
        <v>473</v>
      </c>
      <c r="P212" s="6" t="s">
        <v>474</v>
      </c>
      <c r="Q212" t="s">
        <v>421</v>
      </c>
      <c r="R212" t="s">
        <v>61</v>
      </c>
      <c r="S212" s="4">
        <v>40168</v>
      </c>
      <c r="T212" s="7">
        <f>S212-E212</f>
        <v>1</v>
      </c>
      <c r="U212" t="s">
        <v>14217</v>
      </c>
      <c r="V212" s="6" t="s">
        <v>14251</v>
      </c>
      <c r="W212" t="s">
        <v>14266</v>
      </c>
      <c r="X212" t="s">
        <v>14195</v>
      </c>
      <c r="Y212" t="str">
        <f>VLOOKUP(R212,Managers!$A:$B,2,)</f>
        <v>Allen Young</v>
      </c>
      <c r="Z212" s="11">
        <f>VLOOKUP(X212,HourlyWages!$A:$B,2,0)</f>
        <v>52</v>
      </c>
      <c r="AA212">
        <v>1</v>
      </c>
    </row>
    <row r="213" spans="1:27" x14ac:dyDescent="0.3">
      <c r="A213" t="b">
        <f>COUNTIF($C$1:C213, C213)&gt;1</f>
        <v>0</v>
      </c>
      <c r="B213" t="b">
        <f>VLOOKUP(C213,Sheet3!$A:$B,2,0) &gt; 1</f>
        <v>0</v>
      </c>
      <c r="C213">
        <v>212</v>
      </c>
      <c r="D213">
        <v>1411</v>
      </c>
      <c r="E213" s="4">
        <v>40167</v>
      </c>
      <c r="F213">
        <v>47</v>
      </c>
      <c r="G213" s="15">
        <f>I213*F213</f>
        <v>7050</v>
      </c>
      <c r="H213" s="9">
        <v>0.09</v>
      </c>
      <c r="I213" s="13">
        <f>VLOOKUP($U213,Pricebook!$A:$D,4,0)</f>
        <v>150</v>
      </c>
      <c r="J213" s="11">
        <f>G213*(1-H213)</f>
        <v>6415.5</v>
      </c>
      <c r="K213" t="s">
        <v>479</v>
      </c>
      <c r="L213" t="s">
        <v>351</v>
      </c>
      <c r="M213" t="str">
        <f>VLOOKUP($L213,Companies!$A:$G,7,)</f>
        <v>Department/Specialty Retail Stores</v>
      </c>
      <c r="N213" t="str">
        <f>VLOOKUP($L213,Companies!$A:$G,6,)</f>
        <v>Consumer Services</v>
      </c>
      <c r="O213" s="6" t="s">
        <v>480</v>
      </c>
      <c r="P213" s="6">
        <v>95661</v>
      </c>
      <c r="Q213" t="s">
        <v>114</v>
      </c>
      <c r="R213" t="s">
        <v>23</v>
      </c>
      <c r="S213" s="4">
        <v>40169</v>
      </c>
      <c r="T213" s="7">
        <f>S213-E213</f>
        <v>2</v>
      </c>
      <c r="U213" t="s">
        <v>14210</v>
      </c>
      <c r="V213" s="6" t="s">
        <v>14257</v>
      </c>
      <c r="W213" t="s">
        <v>14258</v>
      </c>
      <c r="X213" t="s">
        <v>14184</v>
      </c>
      <c r="Y213" t="str">
        <f>VLOOKUP(R213,Managers!$A:$B,2,)</f>
        <v>Bob Turner</v>
      </c>
      <c r="Z213" s="11">
        <f>VLOOKUP(X213,HourlyWages!$A:$B,2,0)</f>
        <v>50</v>
      </c>
      <c r="AA213">
        <v>1</v>
      </c>
    </row>
    <row r="214" spans="1:27" x14ac:dyDescent="0.3">
      <c r="A214" t="b">
        <f>COUNTIF($C$1:C214, C214)&gt;1</f>
        <v>0</v>
      </c>
      <c r="B214" t="b">
        <f>VLOOKUP(C214,Sheet3!$A:$B,2,0) &gt; 1</f>
        <v>0</v>
      </c>
      <c r="C214">
        <v>213</v>
      </c>
      <c r="D214">
        <v>1412</v>
      </c>
      <c r="E214" s="4">
        <v>40249</v>
      </c>
      <c r="F214">
        <v>13</v>
      </c>
      <c r="G214" s="15">
        <f>I214*F214</f>
        <v>2600</v>
      </c>
      <c r="H214" s="9">
        <v>0.1</v>
      </c>
      <c r="I214" s="13">
        <f>VLOOKUP($U214,Pricebook!$A:$D,4,0)</f>
        <v>200</v>
      </c>
      <c r="J214" s="11">
        <f>G214*(1-H214)</f>
        <v>2340</v>
      </c>
      <c r="K214" t="s">
        <v>248</v>
      </c>
      <c r="L214" t="s">
        <v>207</v>
      </c>
      <c r="M214" t="str">
        <f>VLOOKUP($L214,Companies!$A:$G,7,)</f>
        <v>Television Services</v>
      </c>
      <c r="N214" t="str">
        <f>VLOOKUP($L214,Companies!$A:$G,6,)</f>
        <v>Consumer Services</v>
      </c>
      <c r="O214" s="6" t="s">
        <v>250</v>
      </c>
      <c r="P214" s="6">
        <v>60091</v>
      </c>
      <c r="Q214" t="s">
        <v>15</v>
      </c>
      <c r="R214" t="s">
        <v>16</v>
      </c>
      <c r="S214" s="4">
        <v>40251</v>
      </c>
      <c r="T214" s="7">
        <f>S214-E214</f>
        <v>2</v>
      </c>
      <c r="U214" t="s">
        <v>14214</v>
      </c>
      <c r="V214" s="6" t="s">
        <v>14251</v>
      </c>
      <c r="W214" t="s">
        <v>14266</v>
      </c>
      <c r="X214" t="s">
        <v>14202</v>
      </c>
      <c r="Y214" t="str">
        <f>VLOOKUP(R214,Managers!$A:$B,2,)</f>
        <v>Josh Martinez</v>
      </c>
      <c r="Z214" s="11">
        <f>VLOOKUP(X214,HourlyWages!$A:$B,2,0)</f>
        <v>71</v>
      </c>
      <c r="AA214">
        <v>1</v>
      </c>
    </row>
    <row r="215" spans="1:27" x14ac:dyDescent="0.3">
      <c r="A215" t="b">
        <f>COUNTIF($C$1:C215, C215)&gt;1</f>
        <v>0</v>
      </c>
      <c r="B215" t="b">
        <f>VLOOKUP(C215,Sheet3!$A:$B,2,0) &gt; 1</f>
        <v>0</v>
      </c>
      <c r="C215">
        <v>214</v>
      </c>
      <c r="D215">
        <v>1412</v>
      </c>
      <c r="E215" s="4">
        <v>40249</v>
      </c>
      <c r="F215">
        <v>21</v>
      </c>
      <c r="G215" s="15">
        <f>I215*F215</f>
        <v>2940</v>
      </c>
      <c r="H215" s="9">
        <v>0.05</v>
      </c>
      <c r="I215" s="13">
        <f>VLOOKUP($U215,Pricebook!$A:$D,4,0)</f>
        <v>140</v>
      </c>
      <c r="J215" s="11">
        <f>G215*(1-H215)</f>
        <v>2793</v>
      </c>
      <c r="K215" t="s">
        <v>248</v>
      </c>
      <c r="L215" t="s">
        <v>207</v>
      </c>
      <c r="M215" t="str">
        <f>VLOOKUP($L215,Companies!$A:$G,7,)</f>
        <v>Television Services</v>
      </c>
      <c r="N215" t="str">
        <f>VLOOKUP($L215,Companies!$A:$G,6,)</f>
        <v>Consumer Services</v>
      </c>
      <c r="O215" s="6" t="s">
        <v>250</v>
      </c>
      <c r="P215" s="6">
        <v>60091</v>
      </c>
      <c r="Q215" t="s">
        <v>15</v>
      </c>
      <c r="R215" t="s">
        <v>16</v>
      </c>
      <c r="S215" s="4">
        <v>40251</v>
      </c>
      <c r="T215" s="7">
        <f>S215-E215</f>
        <v>2</v>
      </c>
      <c r="U215" t="s">
        <v>14213</v>
      </c>
      <c r="V215" s="6" t="s">
        <v>14257</v>
      </c>
      <c r="W215" t="s">
        <v>14259</v>
      </c>
      <c r="X215" t="s">
        <v>14186</v>
      </c>
      <c r="Y215" t="str">
        <f>VLOOKUP(R215,Managers!$A:$B,2,)</f>
        <v>Josh Martinez</v>
      </c>
      <c r="Z215" s="11">
        <f>VLOOKUP(X215,HourlyWages!$A:$B,2,0)</f>
        <v>67</v>
      </c>
      <c r="AA215">
        <v>1</v>
      </c>
    </row>
    <row r="216" spans="1:27" x14ac:dyDescent="0.3">
      <c r="A216" t="b">
        <f>COUNTIF($C$1:C216, C216)&gt;1</f>
        <v>0</v>
      </c>
      <c r="B216" t="b">
        <f>VLOOKUP(C216,Sheet3!$A:$B,2,0) &gt; 1</f>
        <v>0</v>
      </c>
      <c r="C216">
        <v>215</v>
      </c>
      <c r="D216">
        <v>1414</v>
      </c>
      <c r="E216" s="4">
        <v>40770</v>
      </c>
      <c r="F216">
        <v>44</v>
      </c>
      <c r="G216" s="15">
        <f>I216*F216</f>
        <v>5500</v>
      </c>
      <c r="H216" s="9">
        <v>7.0000000000000007E-2</v>
      </c>
      <c r="I216" s="13">
        <f>VLOOKUP($U216,Pricebook!$A:$D,4,0)</f>
        <v>125</v>
      </c>
      <c r="J216" s="11">
        <f>G216*(1-H216)</f>
        <v>5115</v>
      </c>
      <c r="K216" t="s">
        <v>481</v>
      </c>
      <c r="L216" t="s">
        <v>482</v>
      </c>
      <c r="M216" t="str">
        <f>VLOOKUP($L216,Companies!$A:$G,7,)</f>
        <v>Television Services</v>
      </c>
      <c r="N216" t="str">
        <f>VLOOKUP($L216,Companies!$A:$G,6,)</f>
        <v>Consumer Services</v>
      </c>
      <c r="O216" s="6" t="s">
        <v>483</v>
      </c>
      <c r="P216" s="6">
        <v>80134</v>
      </c>
      <c r="Q216" t="s">
        <v>237</v>
      </c>
      <c r="R216" t="s">
        <v>23</v>
      </c>
      <c r="S216" s="4">
        <v>40770</v>
      </c>
      <c r="T216" s="7">
        <f>S216-E216</f>
        <v>0</v>
      </c>
      <c r="U216" t="s">
        <v>14209</v>
      </c>
      <c r="V216" s="6" t="s">
        <v>14251</v>
      </c>
      <c r="W216" t="s">
        <v>14260</v>
      </c>
      <c r="X216" t="s">
        <v>14193</v>
      </c>
      <c r="Y216" t="str">
        <f>VLOOKUP(R216,Managers!$A:$B,2,)</f>
        <v>Bob Turner</v>
      </c>
      <c r="Z216" s="11">
        <f>VLOOKUP(X216,HourlyWages!$A:$B,2,0)</f>
        <v>57</v>
      </c>
      <c r="AA216">
        <v>1</v>
      </c>
    </row>
    <row r="217" spans="1:27" x14ac:dyDescent="0.3">
      <c r="A217" t="b">
        <f>COUNTIF($C$1:C217, C217)&gt;1</f>
        <v>0</v>
      </c>
      <c r="B217" t="b">
        <f>VLOOKUP(C217,Sheet3!$A:$B,2,0) &gt; 1</f>
        <v>0</v>
      </c>
      <c r="C217">
        <v>216</v>
      </c>
      <c r="D217">
        <v>1440</v>
      </c>
      <c r="E217" s="4">
        <v>40764</v>
      </c>
      <c r="F217">
        <v>41</v>
      </c>
      <c r="G217" s="15">
        <f>I217*F217</f>
        <v>5125</v>
      </c>
      <c r="H217" s="9">
        <v>0.01</v>
      </c>
      <c r="I217" s="13">
        <f>VLOOKUP($U217,Pricebook!$A:$D,4,0)</f>
        <v>125</v>
      </c>
      <c r="J217" s="11">
        <f>G217*(1-H217)</f>
        <v>5073.75</v>
      </c>
      <c r="K217" t="s">
        <v>484</v>
      </c>
      <c r="L217" t="s">
        <v>165</v>
      </c>
      <c r="M217" t="str">
        <f>VLOOKUP($L217,Companies!$A:$G,7,)</f>
        <v>Beverages (Production/Distribution)</v>
      </c>
      <c r="N217" t="str">
        <f>VLOOKUP($L217,Companies!$A:$G,6,)</f>
        <v>Consumer Non-Durables</v>
      </c>
      <c r="O217" s="6" t="s">
        <v>485</v>
      </c>
      <c r="P217" s="6">
        <v>72015</v>
      </c>
      <c r="Q217" t="s">
        <v>66</v>
      </c>
      <c r="R217" t="s">
        <v>34</v>
      </c>
      <c r="S217" s="4">
        <v>40766</v>
      </c>
      <c r="T217" s="7">
        <f>S217-E217</f>
        <v>2</v>
      </c>
      <c r="U217" t="s">
        <v>14208</v>
      </c>
      <c r="V217" s="6" t="s">
        <v>14251</v>
      </c>
      <c r="W217" t="s">
        <v>14267</v>
      </c>
      <c r="X217" t="s">
        <v>14189</v>
      </c>
      <c r="Y217" t="str">
        <f>VLOOKUP(R217,Managers!$A:$B,2,)</f>
        <v>Frank Mitchell</v>
      </c>
      <c r="Z217" s="11">
        <f>VLOOKUP(X217,HourlyWages!$A:$B,2,0)</f>
        <v>62</v>
      </c>
      <c r="AA217">
        <v>1</v>
      </c>
    </row>
    <row r="218" spans="1:27" x14ac:dyDescent="0.3">
      <c r="A218" t="b">
        <f>COUNTIF($C$1:C218, C218)&gt;1</f>
        <v>0</v>
      </c>
      <c r="B218" t="b">
        <f>VLOOKUP(C218,Sheet3!$A:$B,2,0) &gt; 1</f>
        <v>0</v>
      </c>
      <c r="C218">
        <v>217</v>
      </c>
      <c r="D218">
        <v>1444</v>
      </c>
      <c r="E218" s="4">
        <v>40152</v>
      </c>
      <c r="F218">
        <v>32</v>
      </c>
      <c r="G218" s="15">
        <f>I218*F218</f>
        <v>4800</v>
      </c>
      <c r="H218" s="9">
        <v>0.06</v>
      </c>
      <c r="I218" s="13">
        <f>VLOOKUP($U218,Pricebook!$A:$D,4,0)</f>
        <v>150</v>
      </c>
      <c r="J218" s="11">
        <f>G218*(1-H218)</f>
        <v>4512</v>
      </c>
      <c r="K218" t="s">
        <v>486</v>
      </c>
      <c r="L218" t="s">
        <v>487</v>
      </c>
      <c r="M218" t="str">
        <f>VLOOKUP($L218,Companies!$A:$G,7,)</f>
        <v>Computer Software: Programming, Data Processing</v>
      </c>
      <c r="N218" t="str">
        <f>VLOOKUP($L218,Companies!$A:$G,6,)</f>
        <v>Technology</v>
      </c>
      <c r="O218" s="6" t="s">
        <v>488</v>
      </c>
      <c r="P218" s="6" t="s">
        <v>489</v>
      </c>
      <c r="Q218" t="s">
        <v>91</v>
      </c>
      <c r="R218" t="s">
        <v>61</v>
      </c>
      <c r="S218" s="4">
        <v>40154</v>
      </c>
      <c r="T218" s="7">
        <f>S218-E218</f>
        <v>2</v>
      </c>
      <c r="U218" t="s">
        <v>14222</v>
      </c>
      <c r="V218" s="6" t="s">
        <v>14251</v>
      </c>
      <c r="W218" t="s">
        <v>14252</v>
      </c>
      <c r="X218" t="s">
        <v>14193</v>
      </c>
      <c r="Y218" t="str">
        <f>VLOOKUP(R218,Managers!$A:$B,2,)</f>
        <v>Allen Young</v>
      </c>
      <c r="Z218" s="11">
        <f>VLOOKUP(X218,HourlyWages!$A:$B,2,0)</f>
        <v>57</v>
      </c>
      <c r="AA218">
        <v>1</v>
      </c>
    </row>
    <row r="219" spans="1:27" x14ac:dyDescent="0.3">
      <c r="A219" t="b">
        <f>COUNTIF($C$1:C219, C219)&gt;1</f>
        <v>0</v>
      </c>
      <c r="B219" t="b">
        <f>VLOOKUP(C219,Sheet3!$A:$B,2,0) &gt; 1</f>
        <v>0</v>
      </c>
      <c r="C219">
        <v>218</v>
      </c>
      <c r="D219">
        <v>1444</v>
      </c>
      <c r="E219" s="4">
        <v>40152</v>
      </c>
      <c r="F219">
        <v>13</v>
      </c>
      <c r="G219" s="15">
        <f>I219*F219</f>
        <v>1950</v>
      </c>
      <c r="H219" s="9">
        <v>0.04</v>
      </c>
      <c r="I219" s="13">
        <f>VLOOKUP($U219,Pricebook!$A:$D,4,0)</f>
        <v>150</v>
      </c>
      <c r="J219" s="11">
        <f>G219*(1-H219)</f>
        <v>1872</v>
      </c>
      <c r="K219" t="s">
        <v>486</v>
      </c>
      <c r="L219" t="s">
        <v>487</v>
      </c>
      <c r="M219" t="str">
        <f>VLOOKUP($L219,Companies!$A:$G,7,)</f>
        <v>Computer Software: Programming, Data Processing</v>
      </c>
      <c r="N219" t="str">
        <f>VLOOKUP($L219,Companies!$A:$G,6,)</f>
        <v>Technology</v>
      </c>
      <c r="O219" s="6" t="s">
        <v>490</v>
      </c>
      <c r="P219" s="6" t="s">
        <v>491</v>
      </c>
      <c r="Q219" t="s">
        <v>492</v>
      </c>
      <c r="R219" t="s">
        <v>61</v>
      </c>
      <c r="S219" s="4">
        <v>40155</v>
      </c>
      <c r="T219" s="7">
        <f>S219-E219</f>
        <v>3</v>
      </c>
      <c r="U219" t="s">
        <v>14216</v>
      </c>
      <c r="V219" s="6" t="s">
        <v>14254</v>
      </c>
      <c r="W219" t="s">
        <v>14269</v>
      </c>
      <c r="X219" t="s">
        <v>14191</v>
      </c>
      <c r="Y219" t="str">
        <f>VLOOKUP(R219,Managers!$A:$B,2,)</f>
        <v>Allen Young</v>
      </c>
      <c r="Z219" s="11">
        <f>VLOOKUP(X219,HourlyWages!$A:$B,2,0)</f>
        <v>60</v>
      </c>
      <c r="AA219">
        <v>1</v>
      </c>
    </row>
    <row r="220" spans="1:27" x14ac:dyDescent="0.3">
      <c r="A220" t="b">
        <f>COUNTIF($C$1:C220, C220)&gt;1</f>
        <v>0</v>
      </c>
      <c r="B220" t="b">
        <f>VLOOKUP(C220,Sheet3!$A:$B,2,0) &gt; 1</f>
        <v>0</v>
      </c>
      <c r="C220">
        <v>219</v>
      </c>
      <c r="D220">
        <v>1444</v>
      </c>
      <c r="E220" s="4">
        <v>40152</v>
      </c>
      <c r="F220">
        <v>2</v>
      </c>
      <c r="G220" s="15">
        <f>I220*F220</f>
        <v>220</v>
      </c>
      <c r="H220" s="9">
        <v>0.02</v>
      </c>
      <c r="I220" s="13">
        <f>VLOOKUP($U220,Pricebook!$A:$D,4,0)</f>
        <v>110</v>
      </c>
      <c r="J220" s="11">
        <f>G220*(1-H220)</f>
        <v>215.6</v>
      </c>
      <c r="K220" t="s">
        <v>486</v>
      </c>
      <c r="L220" t="s">
        <v>487</v>
      </c>
      <c r="M220" t="str">
        <f>VLOOKUP($L220,Companies!$A:$G,7,)</f>
        <v>Computer Software: Programming, Data Processing</v>
      </c>
      <c r="N220" t="str">
        <f>VLOOKUP($L220,Companies!$A:$G,6,)</f>
        <v>Technology</v>
      </c>
      <c r="O220" s="6" t="s">
        <v>493</v>
      </c>
      <c r="P220" s="6" t="s">
        <v>494</v>
      </c>
      <c r="Q220" t="s">
        <v>421</v>
      </c>
      <c r="R220" t="s">
        <v>61</v>
      </c>
      <c r="S220" s="4">
        <v>40154</v>
      </c>
      <c r="T220" s="7">
        <f>S220-E220</f>
        <v>2</v>
      </c>
      <c r="U220" t="s">
        <v>14215</v>
      </c>
      <c r="V220" s="6" t="s">
        <v>14251</v>
      </c>
      <c r="W220" t="s">
        <v>14263</v>
      </c>
      <c r="X220" t="s">
        <v>14193</v>
      </c>
      <c r="Y220" t="str">
        <f>VLOOKUP(R220,Managers!$A:$B,2,)</f>
        <v>Allen Young</v>
      </c>
      <c r="Z220" s="11">
        <f>VLOOKUP(X220,HourlyWages!$A:$B,2,0)</f>
        <v>57</v>
      </c>
      <c r="AA220">
        <v>1</v>
      </c>
    </row>
    <row r="221" spans="1:27" x14ac:dyDescent="0.3">
      <c r="A221" t="b">
        <f>COUNTIF($C$1:C221, C221)&gt;1</f>
        <v>0</v>
      </c>
      <c r="B221" t="b">
        <f>VLOOKUP(C221,Sheet3!$A:$B,2,0) &gt; 1</f>
        <v>0</v>
      </c>
      <c r="C221">
        <v>220</v>
      </c>
      <c r="D221">
        <v>1444</v>
      </c>
      <c r="E221" s="4">
        <v>40152</v>
      </c>
      <c r="F221">
        <v>24</v>
      </c>
      <c r="G221" s="15">
        <f>I221*F221</f>
        <v>4800</v>
      </c>
      <c r="H221" s="9">
        <v>0.02</v>
      </c>
      <c r="I221" s="13">
        <f>VLOOKUP($U221,Pricebook!$A:$D,4,0)</f>
        <v>200</v>
      </c>
      <c r="J221" s="11">
        <f>G221*(1-H221)</f>
        <v>4704</v>
      </c>
      <c r="K221" t="s">
        <v>486</v>
      </c>
      <c r="L221" t="s">
        <v>487</v>
      </c>
      <c r="M221" t="str">
        <f>VLOOKUP($L221,Companies!$A:$G,7,)</f>
        <v>Computer Software: Programming, Data Processing</v>
      </c>
      <c r="N221" t="str">
        <f>VLOOKUP($L221,Companies!$A:$G,6,)</f>
        <v>Technology</v>
      </c>
      <c r="O221" s="6" t="s">
        <v>495</v>
      </c>
      <c r="P221" s="6" t="s">
        <v>496</v>
      </c>
      <c r="Q221" t="s">
        <v>87</v>
      </c>
      <c r="R221" t="s">
        <v>61</v>
      </c>
      <c r="S221" s="4">
        <v>40154</v>
      </c>
      <c r="T221" s="7">
        <f>S221-E221</f>
        <v>2</v>
      </c>
      <c r="U221" t="s">
        <v>14206</v>
      </c>
      <c r="V221" s="6" t="s">
        <v>14257</v>
      </c>
      <c r="W221" t="s">
        <v>14258</v>
      </c>
      <c r="X221" t="s">
        <v>14185</v>
      </c>
      <c r="Y221" t="str">
        <f>VLOOKUP(R221,Managers!$A:$B,2,)</f>
        <v>Allen Young</v>
      </c>
      <c r="Z221" s="11">
        <f>VLOOKUP(X221,HourlyWages!$A:$B,2,0)</f>
        <v>70</v>
      </c>
      <c r="AA221">
        <v>1</v>
      </c>
    </row>
    <row r="222" spans="1:27" x14ac:dyDescent="0.3">
      <c r="A222" t="b">
        <f>COUNTIF($C$1:C222, C222)&gt;1</f>
        <v>0</v>
      </c>
      <c r="B222" t="b">
        <f>VLOOKUP(C222,Sheet3!$A:$B,2,0) &gt; 1</f>
        <v>0</v>
      </c>
      <c r="C222">
        <v>221</v>
      </c>
      <c r="D222">
        <v>1444</v>
      </c>
      <c r="E222" s="4">
        <v>40152</v>
      </c>
      <c r="F222">
        <v>25</v>
      </c>
      <c r="G222" s="15">
        <f>I222*F222</f>
        <v>2750</v>
      </c>
      <c r="H222" s="9">
        <v>7.0000000000000007E-2</v>
      </c>
      <c r="I222" s="13">
        <f>VLOOKUP($U222,Pricebook!$A:$D,4,0)</f>
        <v>110</v>
      </c>
      <c r="J222" s="11">
        <f>G222*(1-H222)</f>
        <v>2557.5</v>
      </c>
      <c r="K222" t="s">
        <v>486</v>
      </c>
      <c r="L222" t="s">
        <v>487</v>
      </c>
      <c r="M222" t="str">
        <f>VLOOKUP($L222,Companies!$A:$G,7,)</f>
        <v>Computer Software: Programming, Data Processing</v>
      </c>
      <c r="N222" t="str">
        <f>VLOOKUP($L222,Companies!$A:$G,6,)</f>
        <v>Technology</v>
      </c>
      <c r="O222" s="6" t="s">
        <v>497</v>
      </c>
      <c r="P222" s="6" t="s">
        <v>498</v>
      </c>
      <c r="Q222" t="s">
        <v>499</v>
      </c>
      <c r="R222" t="s">
        <v>61</v>
      </c>
      <c r="S222" s="4">
        <v>40153</v>
      </c>
      <c r="T222" s="7">
        <f>S222-E222</f>
        <v>1</v>
      </c>
      <c r="U222" t="s">
        <v>14215</v>
      </c>
      <c r="V222" s="6" t="s">
        <v>14254</v>
      </c>
      <c r="W222" t="s">
        <v>14255</v>
      </c>
      <c r="X222" t="s">
        <v>14198</v>
      </c>
      <c r="Y222" t="str">
        <f>VLOOKUP(R222,Managers!$A:$B,2,)</f>
        <v>Allen Young</v>
      </c>
      <c r="Z222" s="11">
        <f>VLOOKUP(X222,HourlyWages!$A:$B,2,0)</f>
        <v>51</v>
      </c>
      <c r="AA222">
        <v>1</v>
      </c>
    </row>
    <row r="223" spans="1:27" x14ac:dyDescent="0.3">
      <c r="A223" t="b">
        <f>COUNTIF($C$1:C223, C223)&gt;1</f>
        <v>0</v>
      </c>
      <c r="B223" t="b">
        <f>VLOOKUP(C223,Sheet3!$A:$B,2,0) &gt; 1</f>
        <v>0</v>
      </c>
      <c r="C223">
        <v>222</v>
      </c>
      <c r="D223">
        <v>1445</v>
      </c>
      <c r="E223" s="4">
        <v>40552</v>
      </c>
      <c r="F223">
        <v>3</v>
      </c>
      <c r="G223" s="15">
        <f>I223*F223</f>
        <v>480</v>
      </c>
      <c r="H223" s="9">
        <v>0</v>
      </c>
      <c r="I223" s="13">
        <f>VLOOKUP($U223,Pricebook!$A:$D,4,0)</f>
        <v>160</v>
      </c>
      <c r="J223" s="11">
        <f>G223*(1-H223)</f>
        <v>480</v>
      </c>
      <c r="K223" t="s">
        <v>500</v>
      </c>
      <c r="L223" t="s">
        <v>360</v>
      </c>
      <c r="M223" t="str">
        <f>VLOOKUP($L223,Companies!$A:$G,7,)</f>
        <v>Semiconductors</v>
      </c>
      <c r="N223" t="str">
        <f>VLOOKUP($L223,Companies!$A:$G,6,)</f>
        <v>Technology</v>
      </c>
      <c r="O223" s="6" t="s">
        <v>501</v>
      </c>
      <c r="P223" s="6">
        <v>48375</v>
      </c>
      <c r="Q223" t="s">
        <v>172</v>
      </c>
      <c r="R223" t="s">
        <v>16</v>
      </c>
      <c r="S223" s="4">
        <v>40555</v>
      </c>
      <c r="T223" s="7">
        <f>S223-E223</f>
        <v>3</v>
      </c>
      <c r="U223" t="s">
        <v>14218</v>
      </c>
      <c r="V223" s="6" t="s">
        <v>14251</v>
      </c>
      <c r="W223" t="s">
        <v>14263</v>
      </c>
      <c r="X223" t="s">
        <v>14190</v>
      </c>
      <c r="Y223" t="str">
        <f>VLOOKUP(R223,Managers!$A:$B,2,)</f>
        <v>Josh Martinez</v>
      </c>
      <c r="Z223" s="11">
        <f>VLOOKUP(X223,HourlyWages!$A:$B,2,0)</f>
        <v>67</v>
      </c>
      <c r="AA223">
        <v>1</v>
      </c>
    </row>
    <row r="224" spans="1:27" x14ac:dyDescent="0.3">
      <c r="A224" t="b">
        <f>COUNTIF($C$1:C224, C224)&gt;1</f>
        <v>0</v>
      </c>
      <c r="B224" t="b">
        <f>VLOOKUP(C224,Sheet3!$A:$B,2,0) &gt; 1</f>
        <v>0</v>
      </c>
      <c r="C224">
        <v>223</v>
      </c>
      <c r="D224">
        <v>1445</v>
      </c>
      <c r="E224" s="4">
        <v>40552</v>
      </c>
      <c r="F224">
        <v>30</v>
      </c>
      <c r="G224" s="15">
        <f>I224*F224</f>
        <v>3600</v>
      </c>
      <c r="H224" s="9">
        <v>0.08</v>
      </c>
      <c r="I224" s="13">
        <f>VLOOKUP($U224,Pricebook!$A:$D,4,0)</f>
        <v>120</v>
      </c>
      <c r="J224" s="11">
        <f>G224*(1-H224)</f>
        <v>3312</v>
      </c>
      <c r="K224" t="s">
        <v>500</v>
      </c>
      <c r="L224" t="s">
        <v>360</v>
      </c>
      <c r="M224" t="str">
        <f>VLOOKUP($L224,Companies!$A:$G,7,)</f>
        <v>Semiconductors</v>
      </c>
      <c r="N224" t="str">
        <f>VLOOKUP($L224,Companies!$A:$G,6,)</f>
        <v>Technology</v>
      </c>
      <c r="O224" s="6" t="s">
        <v>501</v>
      </c>
      <c r="P224" s="6">
        <v>48375</v>
      </c>
      <c r="Q224" t="s">
        <v>172</v>
      </c>
      <c r="R224" t="s">
        <v>16</v>
      </c>
      <c r="S224" s="4">
        <v>40554</v>
      </c>
      <c r="T224" s="7">
        <f>S224-E224</f>
        <v>2</v>
      </c>
      <c r="U224" t="s">
        <v>14212</v>
      </c>
      <c r="V224" s="6" t="s">
        <v>14254</v>
      </c>
      <c r="W224" t="s">
        <v>14255</v>
      </c>
      <c r="X224" t="s">
        <v>14196</v>
      </c>
      <c r="Y224" t="str">
        <f>VLOOKUP(R224,Managers!$A:$B,2,)</f>
        <v>Josh Martinez</v>
      </c>
      <c r="Z224" s="11">
        <f>VLOOKUP(X224,HourlyWages!$A:$B,2,0)</f>
        <v>58</v>
      </c>
      <c r="AA224">
        <v>1</v>
      </c>
    </row>
    <row r="225" spans="1:27" x14ac:dyDescent="0.3">
      <c r="A225" t="b">
        <f>COUNTIF($C$1:C225, C225)&gt;1</f>
        <v>0</v>
      </c>
      <c r="B225" t="b">
        <f>VLOOKUP(C225,Sheet3!$A:$B,2,0) &gt; 1</f>
        <v>0</v>
      </c>
      <c r="C225">
        <v>224</v>
      </c>
      <c r="D225">
        <v>1447</v>
      </c>
      <c r="E225" s="4">
        <v>41196</v>
      </c>
      <c r="F225">
        <v>40</v>
      </c>
      <c r="G225" s="15">
        <f>I225*F225</f>
        <v>6000</v>
      </c>
      <c r="H225" s="9">
        <v>7.0000000000000007E-2</v>
      </c>
      <c r="I225" s="13">
        <f>VLOOKUP($U225,Pricebook!$A:$D,4,0)</f>
        <v>150</v>
      </c>
      <c r="J225" s="11">
        <f>G225*(1-H225)</f>
        <v>5580</v>
      </c>
      <c r="K225" t="s">
        <v>502</v>
      </c>
      <c r="L225" t="s">
        <v>118</v>
      </c>
      <c r="M225" t="str">
        <f>VLOOKUP($L225,Companies!$A:$G,7,)</f>
        <v>Computer Software: Prepackaged Software</v>
      </c>
      <c r="N225" t="str">
        <f>VLOOKUP($L225,Companies!$A:$G,6,)</f>
        <v>Technology</v>
      </c>
      <c r="O225" s="6" t="s">
        <v>503</v>
      </c>
      <c r="P225" s="6">
        <v>21234</v>
      </c>
      <c r="Q225" t="s">
        <v>187</v>
      </c>
      <c r="R225" t="s">
        <v>61</v>
      </c>
      <c r="S225" s="4">
        <v>41199</v>
      </c>
      <c r="T225" s="7">
        <f>S225-E225</f>
        <v>3</v>
      </c>
      <c r="U225" t="s">
        <v>14210</v>
      </c>
      <c r="V225" s="6" t="s">
        <v>14251</v>
      </c>
      <c r="W225" t="s">
        <v>14252</v>
      </c>
      <c r="X225" t="s">
        <v>14198</v>
      </c>
      <c r="Y225" t="str">
        <f>VLOOKUP(R225,Managers!$A:$B,2,)</f>
        <v>Allen Young</v>
      </c>
      <c r="Z225" s="11">
        <f>VLOOKUP(X225,HourlyWages!$A:$B,2,0)</f>
        <v>51</v>
      </c>
      <c r="AA225">
        <v>1</v>
      </c>
    </row>
    <row r="226" spans="1:27" x14ac:dyDescent="0.3">
      <c r="A226" t="b">
        <f>COUNTIF($C$1:C226, C226)&gt;1</f>
        <v>0</v>
      </c>
      <c r="B226" t="b">
        <f>VLOOKUP(C226,Sheet3!$A:$B,2,0) &gt; 1</f>
        <v>0</v>
      </c>
      <c r="C226">
        <v>225</v>
      </c>
      <c r="D226">
        <v>1504</v>
      </c>
      <c r="E226" s="4">
        <v>41148</v>
      </c>
      <c r="F226">
        <v>31</v>
      </c>
      <c r="G226" s="15">
        <f>I226*F226</f>
        <v>4650</v>
      </c>
      <c r="H226" s="9">
        <v>0.08</v>
      </c>
      <c r="I226" s="13">
        <f>VLOOKUP($U226,Pricebook!$A:$D,4,0)</f>
        <v>150</v>
      </c>
      <c r="J226" s="11">
        <f>G226*(1-H226)</f>
        <v>4278</v>
      </c>
      <c r="K226" t="s">
        <v>504</v>
      </c>
      <c r="L226" t="s">
        <v>203</v>
      </c>
      <c r="M226" t="str">
        <f>VLOOKUP($L226,Companies!$A:$G,7,)</f>
        <v>Catalog/Specialty Distribution</v>
      </c>
      <c r="N226" t="str">
        <f>VLOOKUP($L226,Companies!$A:$G,6,)</f>
        <v>Consumer Services</v>
      </c>
      <c r="O226" s="6" t="s">
        <v>505</v>
      </c>
      <c r="P226" s="6" t="s">
        <v>506</v>
      </c>
      <c r="Q226" t="s">
        <v>368</v>
      </c>
      <c r="R226" t="s">
        <v>34</v>
      </c>
      <c r="S226" s="4">
        <v>41149</v>
      </c>
      <c r="T226" s="7">
        <f>S226-E226</f>
        <v>1</v>
      </c>
      <c r="U226" t="s">
        <v>14211</v>
      </c>
      <c r="V226" s="6" t="s">
        <v>14257</v>
      </c>
      <c r="W226" t="s">
        <v>14259</v>
      </c>
      <c r="X226" t="s">
        <v>14192</v>
      </c>
      <c r="Y226" t="str">
        <f>VLOOKUP(R226,Managers!$A:$B,2,)</f>
        <v>Frank Mitchell</v>
      </c>
      <c r="Z226" s="11">
        <f>VLOOKUP(X226,HourlyWages!$A:$B,2,0)</f>
        <v>75</v>
      </c>
      <c r="AA226">
        <v>1</v>
      </c>
    </row>
    <row r="227" spans="1:27" x14ac:dyDescent="0.3">
      <c r="A227" t="b">
        <f>COUNTIF($C$1:C227, C227)&gt;1</f>
        <v>0</v>
      </c>
      <c r="B227" t="b">
        <f>VLOOKUP(C227,Sheet3!$A:$B,2,0) &gt; 1</f>
        <v>0</v>
      </c>
      <c r="C227">
        <v>226</v>
      </c>
      <c r="D227">
        <v>1507</v>
      </c>
      <c r="E227" s="4">
        <v>40464</v>
      </c>
      <c r="F227">
        <v>29</v>
      </c>
      <c r="G227" s="15">
        <f>I227*F227</f>
        <v>4350</v>
      </c>
      <c r="H227" s="9">
        <v>0.09</v>
      </c>
      <c r="I227" s="13">
        <f>VLOOKUP($U227,Pricebook!$A:$D,4,0)</f>
        <v>150</v>
      </c>
      <c r="J227" s="11">
        <f>G227*(1-H227)</f>
        <v>3958.5</v>
      </c>
      <c r="K227" t="s">
        <v>507</v>
      </c>
      <c r="L227" t="s">
        <v>508</v>
      </c>
      <c r="M227" t="str">
        <f>VLOOKUP($L227,Companies!$A:$G,7,)</f>
        <v>Semiconductors</v>
      </c>
      <c r="N227" t="str">
        <f>VLOOKUP($L227,Companies!$A:$G,6,)</f>
        <v>Technology</v>
      </c>
      <c r="O227" s="6" t="s">
        <v>509</v>
      </c>
      <c r="P227" s="6">
        <v>43081</v>
      </c>
      <c r="Q227" t="s">
        <v>210</v>
      </c>
      <c r="R227" t="s">
        <v>61</v>
      </c>
      <c r="S227" s="4">
        <v>40466</v>
      </c>
      <c r="T227" s="7">
        <f>S227-E227</f>
        <v>2</v>
      </c>
      <c r="U227" t="s">
        <v>14211</v>
      </c>
      <c r="V227" s="6" t="s">
        <v>14251</v>
      </c>
      <c r="W227" t="s">
        <v>14260</v>
      </c>
      <c r="X227" t="s">
        <v>14187</v>
      </c>
      <c r="Y227" t="str">
        <f>VLOOKUP(R227,Managers!$A:$B,2,)</f>
        <v>Allen Young</v>
      </c>
      <c r="Z227" s="11">
        <f>VLOOKUP(X227,HourlyWages!$A:$B,2,0)</f>
        <v>45</v>
      </c>
      <c r="AA227">
        <v>1</v>
      </c>
    </row>
    <row r="228" spans="1:27" x14ac:dyDescent="0.3">
      <c r="A228" t="b">
        <f>COUNTIF($C$1:C228, C228)&gt;1</f>
        <v>0</v>
      </c>
      <c r="B228" t="b">
        <f>VLOOKUP(C228,Sheet3!$A:$B,2,0) &gt; 1</f>
        <v>0</v>
      </c>
      <c r="C228">
        <v>227</v>
      </c>
      <c r="D228">
        <v>1537</v>
      </c>
      <c r="E228" s="4">
        <v>40953</v>
      </c>
      <c r="F228">
        <v>5</v>
      </c>
      <c r="G228" s="15">
        <f>I228*F228</f>
        <v>800</v>
      </c>
      <c r="H228" s="9">
        <v>7.0000000000000007E-2</v>
      </c>
      <c r="I228" s="13">
        <f>VLOOKUP($U228,Pricebook!$A:$D,4,0)</f>
        <v>160</v>
      </c>
      <c r="J228" s="11">
        <f>G228*(1-H228)</f>
        <v>744</v>
      </c>
      <c r="K228" t="s">
        <v>510</v>
      </c>
      <c r="L228" t="s">
        <v>93</v>
      </c>
      <c r="M228" t="str">
        <f>VLOOKUP($L228,Companies!$A:$G,7,)</f>
        <v>Television Services</v>
      </c>
      <c r="N228" t="str">
        <f>VLOOKUP($L228,Companies!$A:$G,6,)</f>
        <v>Consumer Services</v>
      </c>
      <c r="O228" s="6" t="s">
        <v>511</v>
      </c>
      <c r="P228" s="6" t="s">
        <v>512</v>
      </c>
      <c r="Q228" t="s">
        <v>149</v>
      </c>
      <c r="R228" t="s">
        <v>61</v>
      </c>
      <c r="S228" s="4">
        <v>40953</v>
      </c>
      <c r="T228" s="7">
        <f>S228-E228</f>
        <v>0</v>
      </c>
      <c r="U228" t="s">
        <v>14218</v>
      </c>
      <c r="V228" s="6" t="s">
        <v>14251</v>
      </c>
      <c r="W228" t="s">
        <v>14263</v>
      </c>
      <c r="X228" t="s">
        <v>14187</v>
      </c>
      <c r="Y228" t="str">
        <f>VLOOKUP(R228,Managers!$A:$B,2,)</f>
        <v>Allen Young</v>
      </c>
      <c r="Z228" s="11">
        <f>VLOOKUP(X228,HourlyWages!$A:$B,2,0)</f>
        <v>45</v>
      </c>
      <c r="AA228">
        <v>1</v>
      </c>
    </row>
    <row r="229" spans="1:27" x14ac:dyDescent="0.3">
      <c r="A229" t="b">
        <f>COUNTIF($C$1:C229, C229)&gt;1</f>
        <v>0</v>
      </c>
      <c r="B229" t="b">
        <f>VLOOKUP(C229,Sheet3!$A:$B,2,0) &gt; 1</f>
        <v>0</v>
      </c>
      <c r="C229">
        <v>228</v>
      </c>
      <c r="D229">
        <v>1538</v>
      </c>
      <c r="E229" s="4">
        <v>40711</v>
      </c>
      <c r="F229">
        <v>15</v>
      </c>
      <c r="G229" s="15">
        <f>I229*F229</f>
        <v>2250</v>
      </c>
      <c r="H229" s="9">
        <v>0</v>
      </c>
      <c r="I229" s="13">
        <f>VLOOKUP($U229,Pricebook!$A:$D,4,0)</f>
        <v>150</v>
      </c>
      <c r="J229" s="11">
        <f>G229*(1-H229)</f>
        <v>2250</v>
      </c>
      <c r="K229" t="s">
        <v>513</v>
      </c>
      <c r="L229" t="s">
        <v>93</v>
      </c>
      <c r="M229" t="str">
        <f>VLOOKUP($L229,Companies!$A:$G,7,)</f>
        <v>Television Services</v>
      </c>
      <c r="N229" t="str">
        <f>VLOOKUP($L229,Companies!$A:$G,6,)</f>
        <v>Consumer Services</v>
      </c>
      <c r="O229" s="6" t="s">
        <v>514</v>
      </c>
      <c r="P229" s="6">
        <v>78577</v>
      </c>
      <c r="Q229" t="s">
        <v>48</v>
      </c>
      <c r="R229" t="s">
        <v>16</v>
      </c>
      <c r="S229" s="4">
        <v>40712</v>
      </c>
      <c r="T229" s="7">
        <f>S229-E229</f>
        <v>1</v>
      </c>
      <c r="U229" t="s">
        <v>14210</v>
      </c>
      <c r="V229" s="6" t="s">
        <v>14257</v>
      </c>
      <c r="W229" t="s">
        <v>14258</v>
      </c>
      <c r="X229" t="s">
        <v>14194</v>
      </c>
      <c r="Y229" t="str">
        <f>VLOOKUP(R229,Managers!$A:$B,2,)</f>
        <v>Josh Martinez</v>
      </c>
      <c r="Z229" s="11">
        <f>VLOOKUP(X229,HourlyWages!$A:$B,2,0)</f>
        <v>71</v>
      </c>
      <c r="AA229">
        <v>1</v>
      </c>
    </row>
    <row r="230" spans="1:27" x14ac:dyDescent="0.3">
      <c r="A230" t="b">
        <f>COUNTIF($C$1:C230, C230)&gt;1</f>
        <v>0</v>
      </c>
      <c r="B230" t="b">
        <f>VLOOKUP(C230,Sheet3!$A:$B,2,0) &gt; 1</f>
        <v>0</v>
      </c>
      <c r="C230">
        <v>229</v>
      </c>
      <c r="D230">
        <v>1539</v>
      </c>
      <c r="E230" s="4">
        <v>40611</v>
      </c>
      <c r="F230">
        <v>33</v>
      </c>
      <c r="G230" s="15">
        <f>I230*F230</f>
        <v>5280</v>
      </c>
      <c r="H230" s="9">
        <v>0.1</v>
      </c>
      <c r="I230" s="13">
        <f>VLOOKUP($U230,Pricebook!$A:$D,4,0)</f>
        <v>160</v>
      </c>
      <c r="J230" s="11">
        <f>G230*(1-H230)</f>
        <v>4752</v>
      </c>
      <c r="K230" t="s">
        <v>515</v>
      </c>
      <c r="L230" t="s">
        <v>20</v>
      </c>
      <c r="M230" t="str">
        <f>VLOOKUP($L230,Companies!$A:$G,7,)</f>
        <v>Major Pharmaceuticals</v>
      </c>
      <c r="N230" t="str">
        <f>VLOOKUP($L230,Companies!$A:$G,6,)</f>
        <v>Health Care</v>
      </c>
      <c r="O230" s="6" t="s">
        <v>516</v>
      </c>
      <c r="P230" s="6">
        <v>60187</v>
      </c>
      <c r="Q230" t="s">
        <v>15</v>
      </c>
      <c r="R230" t="s">
        <v>16</v>
      </c>
      <c r="S230" s="4">
        <v>40613</v>
      </c>
      <c r="T230" s="7">
        <f>S230-E230</f>
        <v>2</v>
      </c>
      <c r="U230" t="s">
        <v>14218</v>
      </c>
      <c r="V230" s="6" t="s">
        <v>14251</v>
      </c>
      <c r="W230" t="s">
        <v>14266</v>
      </c>
      <c r="X230" t="s">
        <v>14186</v>
      </c>
      <c r="Y230" t="str">
        <f>VLOOKUP(R230,Managers!$A:$B,2,)</f>
        <v>Josh Martinez</v>
      </c>
      <c r="Z230" s="11">
        <f>VLOOKUP(X230,HourlyWages!$A:$B,2,0)</f>
        <v>67</v>
      </c>
      <c r="AA230">
        <v>1</v>
      </c>
    </row>
    <row r="231" spans="1:27" x14ac:dyDescent="0.3">
      <c r="A231" t="b">
        <f>COUNTIF($C$1:C231, C231)&gt;1</f>
        <v>0</v>
      </c>
      <c r="B231" t="b">
        <f>VLOOKUP(C231,Sheet3!$A:$B,2,0) &gt; 1</f>
        <v>0</v>
      </c>
      <c r="C231">
        <v>230</v>
      </c>
      <c r="D231">
        <v>1539</v>
      </c>
      <c r="E231" s="4">
        <v>40611</v>
      </c>
      <c r="F231">
        <v>38</v>
      </c>
      <c r="G231" s="15">
        <f>I231*F231</f>
        <v>5700</v>
      </c>
      <c r="H231" s="9">
        <v>0.05</v>
      </c>
      <c r="I231" s="13">
        <f>VLOOKUP($U231,Pricebook!$A:$D,4,0)</f>
        <v>150</v>
      </c>
      <c r="J231" s="11">
        <f>G231*(1-H231)</f>
        <v>5415</v>
      </c>
      <c r="K231" t="s">
        <v>515</v>
      </c>
      <c r="L231" t="s">
        <v>20</v>
      </c>
      <c r="M231" t="str">
        <f>VLOOKUP($L231,Companies!$A:$G,7,)</f>
        <v>Major Pharmaceuticals</v>
      </c>
      <c r="N231" t="str">
        <f>VLOOKUP($L231,Companies!$A:$G,6,)</f>
        <v>Health Care</v>
      </c>
      <c r="O231" s="6" t="s">
        <v>516</v>
      </c>
      <c r="P231" s="6">
        <v>60187</v>
      </c>
      <c r="Q231" t="s">
        <v>15</v>
      </c>
      <c r="R231" t="s">
        <v>16</v>
      </c>
      <c r="S231" s="4">
        <v>40616</v>
      </c>
      <c r="T231" s="7">
        <f>S231-E231</f>
        <v>5</v>
      </c>
      <c r="U231" t="s">
        <v>14211</v>
      </c>
      <c r="V231" s="6" t="s">
        <v>14251</v>
      </c>
      <c r="W231" t="s">
        <v>14268</v>
      </c>
      <c r="X231" t="s">
        <v>14197</v>
      </c>
      <c r="Y231" t="str">
        <f>VLOOKUP(R231,Managers!$A:$B,2,)</f>
        <v>Josh Martinez</v>
      </c>
      <c r="Z231" s="11">
        <f>VLOOKUP(X231,HourlyWages!$A:$B,2,0)</f>
        <v>71</v>
      </c>
      <c r="AA231">
        <v>1</v>
      </c>
    </row>
    <row r="232" spans="1:27" x14ac:dyDescent="0.3">
      <c r="A232" t="b">
        <f>COUNTIF($C$1:C232, C232)&gt;1</f>
        <v>0</v>
      </c>
      <c r="B232" t="b">
        <f>VLOOKUP(C232,Sheet3!$A:$B,2,0) &gt; 1</f>
        <v>0</v>
      </c>
      <c r="C232">
        <v>231</v>
      </c>
      <c r="D232">
        <v>1540</v>
      </c>
      <c r="E232" s="4">
        <v>41125</v>
      </c>
      <c r="F232">
        <v>30</v>
      </c>
      <c r="G232" s="15">
        <f>I232*F232</f>
        <v>3600</v>
      </c>
      <c r="H232" s="9">
        <v>0.09</v>
      </c>
      <c r="I232" s="13">
        <f>VLOOKUP($U232,Pricebook!$A:$D,4,0)</f>
        <v>120</v>
      </c>
      <c r="J232" s="11">
        <f>G232*(1-H232)</f>
        <v>3276</v>
      </c>
      <c r="K232" t="s">
        <v>517</v>
      </c>
      <c r="L232" t="s">
        <v>341</v>
      </c>
      <c r="M232" t="str">
        <f>VLOOKUP($L232,Companies!$A:$G,7,)</f>
        <v>Computer Software: Prepackaged Software</v>
      </c>
      <c r="N232" t="str">
        <f>VLOOKUP($L232,Companies!$A:$G,6,)</f>
        <v>Technology</v>
      </c>
      <c r="O232" s="6" t="s">
        <v>518</v>
      </c>
      <c r="P232" s="6">
        <v>60409</v>
      </c>
      <c r="Q232" t="s">
        <v>15</v>
      </c>
      <c r="R232" t="s">
        <v>16</v>
      </c>
      <c r="S232" s="4">
        <v>41127</v>
      </c>
      <c r="T232" s="7">
        <f>S232-E232</f>
        <v>2</v>
      </c>
      <c r="U232" t="s">
        <v>14212</v>
      </c>
      <c r="V232" s="6" t="s">
        <v>14257</v>
      </c>
      <c r="W232" t="s">
        <v>14259</v>
      </c>
      <c r="X232" t="s">
        <v>14192</v>
      </c>
      <c r="Y232" t="str">
        <f>VLOOKUP(R232,Managers!$A:$B,2,)</f>
        <v>Josh Martinez</v>
      </c>
      <c r="Z232" s="11">
        <f>VLOOKUP(X232,HourlyWages!$A:$B,2,0)</f>
        <v>75</v>
      </c>
      <c r="AA232">
        <v>1</v>
      </c>
    </row>
    <row r="233" spans="1:27" x14ac:dyDescent="0.3">
      <c r="A233" t="b">
        <f>COUNTIF($C$1:C233, C233)&gt;1</f>
        <v>0</v>
      </c>
      <c r="B233" t="b">
        <f>VLOOKUP(C233,Sheet3!$A:$B,2,0) &gt; 1</f>
        <v>0</v>
      </c>
      <c r="C233">
        <v>232</v>
      </c>
      <c r="D233">
        <v>1542</v>
      </c>
      <c r="E233" s="4">
        <v>40435</v>
      </c>
      <c r="F233">
        <v>47</v>
      </c>
      <c r="G233" s="15">
        <f>I233*F233</f>
        <v>7990</v>
      </c>
      <c r="H233" s="9">
        <v>0.06</v>
      </c>
      <c r="I233" s="13">
        <f>VLOOKUP($U233,Pricebook!$A:$D,4,0)</f>
        <v>170</v>
      </c>
      <c r="J233" s="11">
        <f>G233*(1-H233)</f>
        <v>7510.5999999999995</v>
      </c>
      <c r="K233" t="s">
        <v>519</v>
      </c>
      <c r="L233" t="s">
        <v>520</v>
      </c>
      <c r="M233" t="str">
        <f>VLOOKUP($L233,Companies!$A:$G,7,)</f>
        <v>Computer Software: Prepackaged Software</v>
      </c>
      <c r="N233" t="str">
        <f>VLOOKUP($L233,Companies!$A:$G,6,)</f>
        <v>Technology</v>
      </c>
      <c r="O233" s="6" t="s">
        <v>521</v>
      </c>
      <c r="P233" s="6">
        <v>32174</v>
      </c>
      <c r="Q233" t="s">
        <v>101</v>
      </c>
      <c r="R233" t="s">
        <v>34</v>
      </c>
      <c r="S233" s="4">
        <v>40437</v>
      </c>
      <c r="T233" s="7">
        <f>S233-E233</f>
        <v>2</v>
      </c>
      <c r="U233" t="s">
        <v>14219</v>
      </c>
      <c r="V233" s="6" t="s">
        <v>14254</v>
      </c>
      <c r="W233" t="s">
        <v>14255</v>
      </c>
      <c r="X233" t="s">
        <v>14198</v>
      </c>
      <c r="Y233" t="str">
        <f>VLOOKUP(R233,Managers!$A:$B,2,)</f>
        <v>Frank Mitchell</v>
      </c>
      <c r="Z233" s="11">
        <f>VLOOKUP(X233,HourlyWages!$A:$B,2,0)</f>
        <v>51</v>
      </c>
      <c r="AA233">
        <v>1</v>
      </c>
    </row>
    <row r="234" spans="1:27" x14ac:dyDescent="0.3">
      <c r="A234" t="b">
        <f>COUNTIF($C$1:C234, C234)&gt;1</f>
        <v>0</v>
      </c>
      <c r="B234" t="b">
        <f>VLOOKUP(C234,Sheet3!$A:$B,2,0) &gt; 1</f>
        <v>0</v>
      </c>
      <c r="C234">
        <v>233</v>
      </c>
      <c r="D234">
        <v>1542</v>
      </c>
      <c r="E234" s="4">
        <v>40435</v>
      </c>
      <c r="F234">
        <v>13</v>
      </c>
      <c r="G234" s="15">
        <f>I234*F234</f>
        <v>2600</v>
      </c>
      <c r="H234" s="9">
        <v>0.08</v>
      </c>
      <c r="I234" s="13">
        <f>VLOOKUP($U234,Pricebook!$A:$D,4,0)</f>
        <v>200</v>
      </c>
      <c r="J234" s="11">
        <f>G234*(1-H234)</f>
        <v>2392</v>
      </c>
      <c r="K234" t="s">
        <v>519</v>
      </c>
      <c r="L234" t="s">
        <v>520</v>
      </c>
      <c r="M234" t="str">
        <f>VLOOKUP($L234,Companies!$A:$G,7,)</f>
        <v>Computer Software: Prepackaged Software</v>
      </c>
      <c r="N234" t="str">
        <f>VLOOKUP($L234,Companies!$A:$G,6,)</f>
        <v>Technology</v>
      </c>
      <c r="O234" s="6" t="s">
        <v>522</v>
      </c>
      <c r="P234" s="6">
        <v>32765</v>
      </c>
      <c r="Q234" t="s">
        <v>101</v>
      </c>
      <c r="R234" t="s">
        <v>34</v>
      </c>
      <c r="S234" s="4">
        <v>40437</v>
      </c>
      <c r="T234" s="7">
        <f>S234-E234</f>
        <v>2</v>
      </c>
      <c r="U234" t="s">
        <v>14206</v>
      </c>
      <c r="V234" s="6" t="s">
        <v>14251</v>
      </c>
      <c r="W234" t="s">
        <v>14260</v>
      </c>
      <c r="X234" t="s">
        <v>14201</v>
      </c>
      <c r="Y234" t="str">
        <f>VLOOKUP(R234,Managers!$A:$B,2,)</f>
        <v>Frank Mitchell</v>
      </c>
      <c r="Z234" s="11">
        <f>VLOOKUP(X234,HourlyWages!$A:$B,2,0)</f>
        <v>53</v>
      </c>
      <c r="AA234">
        <v>1</v>
      </c>
    </row>
    <row r="235" spans="1:27" x14ac:dyDescent="0.3">
      <c r="A235" t="b">
        <f>COUNTIF($C$1:C235, C235)&gt;1</f>
        <v>0</v>
      </c>
      <c r="B235" t="b">
        <f>VLOOKUP(C235,Sheet3!$A:$B,2,0) &gt; 1</f>
        <v>0</v>
      </c>
      <c r="C235">
        <v>234</v>
      </c>
      <c r="D235">
        <v>1573</v>
      </c>
      <c r="E235" s="4">
        <v>41270</v>
      </c>
      <c r="F235">
        <v>13</v>
      </c>
      <c r="G235" s="15">
        <f>I235*F235</f>
        <v>1625</v>
      </c>
      <c r="H235" s="9">
        <v>0.09</v>
      </c>
      <c r="I235" s="13">
        <f>VLOOKUP($U235,Pricebook!$A:$D,4,0)</f>
        <v>125</v>
      </c>
      <c r="J235" s="11">
        <f>G235*(1-H235)</f>
        <v>1478.75</v>
      </c>
      <c r="K235" t="s">
        <v>523</v>
      </c>
      <c r="L235" t="s">
        <v>351</v>
      </c>
      <c r="M235" t="str">
        <f>VLOOKUP($L235,Companies!$A:$G,7,)</f>
        <v>Department/Specialty Retail Stores</v>
      </c>
      <c r="N235" t="str">
        <f>VLOOKUP($L235,Companies!$A:$G,6,)</f>
        <v>Consumer Services</v>
      </c>
      <c r="O235" s="6" t="s">
        <v>524</v>
      </c>
      <c r="P235" s="6">
        <v>54915</v>
      </c>
      <c r="Q235" t="s">
        <v>95</v>
      </c>
      <c r="R235" t="s">
        <v>16</v>
      </c>
      <c r="S235" s="4">
        <v>41272</v>
      </c>
      <c r="T235" s="7">
        <f>S235-E235</f>
        <v>2</v>
      </c>
      <c r="U235" t="s">
        <v>14221</v>
      </c>
      <c r="V235" s="6" t="s">
        <v>14257</v>
      </c>
      <c r="W235" t="s">
        <v>14270</v>
      </c>
      <c r="X235" t="s">
        <v>14195</v>
      </c>
      <c r="Y235" t="str">
        <f>VLOOKUP(R235,Managers!$A:$B,2,)</f>
        <v>Josh Martinez</v>
      </c>
      <c r="Z235" s="11">
        <f>VLOOKUP(X235,HourlyWages!$A:$B,2,0)</f>
        <v>52</v>
      </c>
      <c r="AA235">
        <v>1</v>
      </c>
    </row>
    <row r="236" spans="1:27" x14ac:dyDescent="0.3">
      <c r="A236" t="b">
        <f>COUNTIF($C$1:C236, C236)&gt;1</f>
        <v>0</v>
      </c>
      <c r="B236" t="b">
        <f>VLOOKUP(C236,Sheet3!$A:$B,2,0) &gt; 1</f>
        <v>0</v>
      </c>
      <c r="C236">
        <v>235</v>
      </c>
      <c r="D236">
        <v>1575</v>
      </c>
      <c r="E236" s="4">
        <v>40798</v>
      </c>
      <c r="F236">
        <v>26</v>
      </c>
      <c r="G236" s="15">
        <f>I236*F236</f>
        <v>2860</v>
      </c>
      <c r="H236" s="9">
        <v>0.05</v>
      </c>
      <c r="I236" s="13">
        <f>VLOOKUP($U236,Pricebook!$A:$D,4,0)</f>
        <v>110</v>
      </c>
      <c r="J236" s="11">
        <f>G236*(1-H236)</f>
        <v>2717</v>
      </c>
      <c r="K236" t="s">
        <v>525</v>
      </c>
      <c r="L236" t="s">
        <v>125</v>
      </c>
      <c r="M236" t="str">
        <f>VLOOKUP($L236,Companies!$A:$G,7,)</f>
        <v>EDP Services</v>
      </c>
      <c r="N236" t="str">
        <f>VLOOKUP($L236,Companies!$A:$G,6,)</f>
        <v>Technology</v>
      </c>
      <c r="O236" s="6" t="s">
        <v>526</v>
      </c>
      <c r="P236" s="6">
        <v>91730</v>
      </c>
      <c r="Q236" t="s">
        <v>114</v>
      </c>
      <c r="R236" t="s">
        <v>23</v>
      </c>
      <c r="S236" s="4">
        <v>40800</v>
      </c>
      <c r="T236" s="7">
        <f>S236-E236</f>
        <v>2</v>
      </c>
      <c r="U236" t="s">
        <v>14215</v>
      </c>
      <c r="V236" s="6" t="s">
        <v>14257</v>
      </c>
      <c r="W236" t="s">
        <v>14259</v>
      </c>
      <c r="X236" t="s">
        <v>14193</v>
      </c>
      <c r="Y236" t="str">
        <f>VLOOKUP(R236,Managers!$A:$B,2,)</f>
        <v>Bob Turner</v>
      </c>
      <c r="Z236" s="11">
        <f>VLOOKUP(X236,HourlyWages!$A:$B,2,0)</f>
        <v>57</v>
      </c>
      <c r="AA236">
        <v>1</v>
      </c>
    </row>
    <row r="237" spans="1:27" x14ac:dyDescent="0.3">
      <c r="A237" t="b">
        <f>COUNTIF($C$1:C237, C237)&gt;1</f>
        <v>0</v>
      </c>
      <c r="B237" t="b">
        <f>VLOOKUP(C237,Sheet3!$A:$B,2,0) &gt; 1</f>
        <v>0</v>
      </c>
      <c r="C237">
        <v>236</v>
      </c>
      <c r="D237">
        <v>1575</v>
      </c>
      <c r="E237" s="4">
        <v>40798</v>
      </c>
      <c r="F237">
        <v>10</v>
      </c>
      <c r="G237" s="15">
        <f>I237*F237</f>
        <v>1500</v>
      </c>
      <c r="H237" s="9">
        <v>0.08</v>
      </c>
      <c r="I237" s="13">
        <f>VLOOKUP($U237,Pricebook!$A:$D,4,0)</f>
        <v>150</v>
      </c>
      <c r="J237" s="11">
        <f>G237*(1-H237)</f>
        <v>1380</v>
      </c>
      <c r="K237" t="s">
        <v>525</v>
      </c>
      <c r="L237" t="s">
        <v>125</v>
      </c>
      <c r="M237" t="str">
        <f>VLOOKUP($L237,Companies!$A:$G,7,)</f>
        <v>EDP Services</v>
      </c>
      <c r="N237" t="str">
        <f>VLOOKUP($L237,Companies!$A:$G,6,)</f>
        <v>Technology</v>
      </c>
      <c r="O237" s="6" t="s">
        <v>526</v>
      </c>
      <c r="P237" s="6">
        <v>91730</v>
      </c>
      <c r="Q237" t="s">
        <v>114</v>
      </c>
      <c r="R237" t="s">
        <v>23</v>
      </c>
      <c r="S237" s="4">
        <v>40800</v>
      </c>
      <c r="T237" s="7">
        <f>S237-E237</f>
        <v>2</v>
      </c>
      <c r="U237" t="s">
        <v>14210</v>
      </c>
      <c r="V237" s="6" t="s">
        <v>14251</v>
      </c>
      <c r="W237" t="s">
        <v>14268</v>
      </c>
      <c r="X237" t="s">
        <v>14190</v>
      </c>
      <c r="Y237" t="str">
        <f>VLOOKUP(R237,Managers!$A:$B,2,)</f>
        <v>Bob Turner</v>
      </c>
      <c r="Z237" s="11">
        <f>VLOOKUP(X237,HourlyWages!$A:$B,2,0)</f>
        <v>67</v>
      </c>
      <c r="AA237">
        <v>1</v>
      </c>
    </row>
    <row r="238" spans="1:27" x14ac:dyDescent="0.3">
      <c r="A238" t="b">
        <f>COUNTIF($C$1:C238, C238)&gt;1</f>
        <v>0</v>
      </c>
      <c r="B238" t="b">
        <f>VLOOKUP(C238,Sheet3!$A:$B,2,0) &gt; 1</f>
        <v>0</v>
      </c>
      <c r="C238">
        <v>237</v>
      </c>
      <c r="D238">
        <v>1600</v>
      </c>
      <c r="E238" s="4">
        <v>40239</v>
      </c>
      <c r="F238">
        <v>32</v>
      </c>
      <c r="G238" s="15">
        <f>I238*F238</f>
        <v>4000</v>
      </c>
      <c r="H238" s="9">
        <v>0.1</v>
      </c>
      <c r="I238" s="13">
        <f>VLOOKUP($U238,Pricebook!$A:$D,4,0)</f>
        <v>125</v>
      </c>
      <c r="J238" s="11">
        <f>G238*(1-H238)</f>
        <v>3600</v>
      </c>
      <c r="K238" t="s">
        <v>527</v>
      </c>
      <c r="L238" t="s">
        <v>27</v>
      </c>
      <c r="M238" t="str">
        <f>VLOOKUP($L238,Companies!$A:$G,7,)</f>
        <v>Television Services</v>
      </c>
      <c r="N238" t="str">
        <f>VLOOKUP($L238,Companies!$A:$G,6,)</f>
        <v>Consumer Services</v>
      </c>
      <c r="O238" s="6" t="s">
        <v>528</v>
      </c>
      <c r="P238" s="6" t="s">
        <v>529</v>
      </c>
      <c r="Q238" t="s">
        <v>440</v>
      </c>
      <c r="R238" t="s">
        <v>16</v>
      </c>
      <c r="S238" s="4">
        <v>40241</v>
      </c>
      <c r="T238" s="7">
        <f>S238-E238</f>
        <v>2</v>
      </c>
      <c r="U238" t="s">
        <v>14208</v>
      </c>
      <c r="V238" s="6" t="s">
        <v>14257</v>
      </c>
      <c r="W238" t="s">
        <v>14258</v>
      </c>
      <c r="X238" t="s">
        <v>14194</v>
      </c>
      <c r="Y238" t="str">
        <f>VLOOKUP(R238,Managers!$A:$B,2,)</f>
        <v>Josh Martinez</v>
      </c>
      <c r="Z238" s="11">
        <f>VLOOKUP(X238,HourlyWages!$A:$B,2,0)</f>
        <v>71</v>
      </c>
      <c r="AA238">
        <v>1</v>
      </c>
    </row>
    <row r="239" spans="1:27" x14ac:dyDescent="0.3">
      <c r="A239" t="b">
        <f>COUNTIF($C$1:C239, C239)&gt;1</f>
        <v>0</v>
      </c>
      <c r="B239" t="b">
        <f>VLOOKUP(C239,Sheet3!$A:$B,2,0) &gt; 1</f>
        <v>0</v>
      </c>
      <c r="C239">
        <v>238</v>
      </c>
      <c r="D239">
        <v>1600</v>
      </c>
      <c r="E239" s="4">
        <v>40239</v>
      </c>
      <c r="F239">
        <v>36</v>
      </c>
      <c r="G239" s="15">
        <f>I239*F239</f>
        <v>3960</v>
      </c>
      <c r="H239" s="9">
        <v>0.04</v>
      </c>
      <c r="I239" s="13">
        <f>VLOOKUP($U239,Pricebook!$A:$D,4,0)</f>
        <v>110</v>
      </c>
      <c r="J239" s="11">
        <f>G239*(1-H239)</f>
        <v>3801.6</v>
      </c>
      <c r="K239" t="s">
        <v>527</v>
      </c>
      <c r="L239" t="s">
        <v>27</v>
      </c>
      <c r="M239" t="str">
        <f>VLOOKUP($L239,Companies!$A:$G,7,)</f>
        <v>Television Services</v>
      </c>
      <c r="N239" t="str">
        <f>VLOOKUP($L239,Companies!$A:$G,6,)</f>
        <v>Consumer Services</v>
      </c>
      <c r="O239" s="6" t="s">
        <v>528</v>
      </c>
      <c r="P239" s="6" t="s">
        <v>529</v>
      </c>
      <c r="Q239" t="s">
        <v>440</v>
      </c>
      <c r="R239" t="s">
        <v>16</v>
      </c>
      <c r="S239" s="4">
        <v>40240</v>
      </c>
      <c r="T239" s="7">
        <f>S239-E239</f>
        <v>1</v>
      </c>
      <c r="U239" t="s">
        <v>14215</v>
      </c>
      <c r="V239" s="6" t="s">
        <v>14251</v>
      </c>
      <c r="W239" t="s">
        <v>14263</v>
      </c>
      <c r="X239" t="s">
        <v>14186</v>
      </c>
      <c r="Y239" t="str">
        <f>VLOOKUP(R239,Managers!$A:$B,2,)</f>
        <v>Josh Martinez</v>
      </c>
      <c r="Z239" s="11">
        <f>VLOOKUP(X239,HourlyWages!$A:$B,2,0)</f>
        <v>67</v>
      </c>
      <c r="AA239">
        <v>1</v>
      </c>
    </row>
    <row r="240" spans="1:27" x14ac:dyDescent="0.3">
      <c r="A240" t="b">
        <f>COUNTIF($C$1:C240, C240)&gt;1</f>
        <v>0</v>
      </c>
      <c r="B240" t="b">
        <f>VLOOKUP(C240,Sheet3!$A:$B,2,0) &gt; 1</f>
        <v>0</v>
      </c>
      <c r="C240">
        <v>239</v>
      </c>
      <c r="D240">
        <v>1604</v>
      </c>
      <c r="E240" s="4">
        <v>40375</v>
      </c>
      <c r="F240">
        <v>47</v>
      </c>
      <c r="G240" s="15">
        <f>I240*F240</f>
        <v>5875</v>
      </c>
      <c r="H240" s="9">
        <v>0</v>
      </c>
      <c r="I240" s="13">
        <f>VLOOKUP($U240,Pricebook!$A:$D,4,0)</f>
        <v>125</v>
      </c>
      <c r="J240" s="11">
        <f>G240*(1-H240)</f>
        <v>5875</v>
      </c>
      <c r="K240" t="s">
        <v>530</v>
      </c>
      <c r="L240" t="s">
        <v>430</v>
      </c>
      <c r="M240" t="str">
        <f>VLOOKUP($L240,Companies!$A:$G,7,)</f>
        <v>Electronic Components</v>
      </c>
      <c r="N240" t="str">
        <f>VLOOKUP($L240,Companies!$A:$G,6,)</f>
        <v>Technology</v>
      </c>
      <c r="O240" s="6" t="s">
        <v>531</v>
      </c>
      <c r="P240" s="6">
        <v>28403</v>
      </c>
      <c r="Q240" t="s">
        <v>33</v>
      </c>
      <c r="R240" t="s">
        <v>34</v>
      </c>
      <c r="S240" s="4">
        <v>40375</v>
      </c>
      <c r="T240" s="7">
        <f>S240-E240</f>
        <v>0</v>
      </c>
      <c r="U240" t="s">
        <v>14208</v>
      </c>
      <c r="V240" s="6" t="s">
        <v>14251</v>
      </c>
      <c r="W240" t="s">
        <v>14261</v>
      </c>
      <c r="X240" t="s">
        <v>14194</v>
      </c>
      <c r="Y240" t="str">
        <f>VLOOKUP(R240,Managers!$A:$B,2,)</f>
        <v>Frank Mitchell</v>
      </c>
      <c r="Z240" s="11">
        <f>VLOOKUP(X240,HourlyWages!$A:$B,2,0)</f>
        <v>71</v>
      </c>
      <c r="AA240">
        <v>1</v>
      </c>
    </row>
    <row r="241" spans="1:27" x14ac:dyDescent="0.3">
      <c r="A241" t="b">
        <f>COUNTIF($C$1:C241, C241)&gt;1</f>
        <v>0</v>
      </c>
      <c r="B241" t="b">
        <f>VLOOKUP(C241,Sheet3!$A:$B,2,0) &gt; 1</f>
        <v>0</v>
      </c>
      <c r="C241">
        <v>240</v>
      </c>
      <c r="D241">
        <v>1637</v>
      </c>
      <c r="E241" s="4">
        <v>40581</v>
      </c>
      <c r="F241">
        <v>36</v>
      </c>
      <c r="G241" s="15">
        <f>I241*F241</f>
        <v>7200</v>
      </c>
      <c r="H241" s="9">
        <v>0.1</v>
      </c>
      <c r="I241" s="13">
        <f>VLOOKUP($U241,Pricebook!$A:$D,4,0)</f>
        <v>200</v>
      </c>
      <c r="J241" s="11">
        <f>G241*(1-H241)</f>
        <v>6480</v>
      </c>
      <c r="K241" t="s">
        <v>532</v>
      </c>
      <c r="L241" t="s">
        <v>20</v>
      </c>
      <c r="M241" t="str">
        <f>VLOOKUP($L241,Companies!$A:$G,7,)</f>
        <v>Major Pharmaceuticals</v>
      </c>
      <c r="N241" t="str">
        <f>VLOOKUP($L241,Companies!$A:$G,6,)</f>
        <v>Health Care</v>
      </c>
      <c r="O241" s="6" t="s">
        <v>533</v>
      </c>
      <c r="P241" s="6">
        <v>95687</v>
      </c>
      <c r="Q241" t="s">
        <v>114</v>
      </c>
      <c r="R241" t="s">
        <v>23</v>
      </c>
      <c r="S241" s="4">
        <v>40581</v>
      </c>
      <c r="T241" s="7">
        <f>S241-E241</f>
        <v>0</v>
      </c>
      <c r="U241" t="s">
        <v>14206</v>
      </c>
      <c r="V241" s="6" t="s">
        <v>14251</v>
      </c>
      <c r="W241" t="s">
        <v>14252</v>
      </c>
      <c r="X241" t="s">
        <v>14189</v>
      </c>
      <c r="Y241" t="str">
        <f>VLOOKUP(R241,Managers!$A:$B,2,)</f>
        <v>Bob Turner</v>
      </c>
      <c r="Z241" s="11">
        <f>VLOOKUP(X241,HourlyWages!$A:$B,2,0)</f>
        <v>62</v>
      </c>
      <c r="AA241">
        <v>1</v>
      </c>
    </row>
    <row r="242" spans="1:27" x14ac:dyDescent="0.3">
      <c r="A242" t="b">
        <f>COUNTIF($C$1:C242, C242)&gt;1</f>
        <v>0</v>
      </c>
      <c r="B242" t="b">
        <f>VLOOKUP(C242,Sheet3!$A:$B,2,0) &gt; 1</f>
        <v>0</v>
      </c>
      <c r="C242">
        <v>241</v>
      </c>
      <c r="D242">
        <v>1637</v>
      </c>
      <c r="E242" s="4">
        <v>40581</v>
      </c>
      <c r="F242">
        <v>10</v>
      </c>
      <c r="G242" s="15">
        <f>I242*F242</f>
        <v>1500</v>
      </c>
      <c r="H242" s="9">
        <v>7.0000000000000007E-2</v>
      </c>
      <c r="I242" s="13">
        <f>VLOOKUP($U242,Pricebook!$A:$D,4,0)</f>
        <v>150</v>
      </c>
      <c r="J242" s="11">
        <f>G242*(1-H242)</f>
        <v>1395</v>
      </c>
      <c r="K242" t="s">
        <v>532</v>
      </c>
      <c r="L242" t="s">
        <v>20</v>
      </c>
      <c r="M242" t="str">
        <f>VLOOKUP($L242,Companies!$A:$G,7,)</f>
        <v>Major Pharmaceuticals</v>
      </c>
      <c r="N242" t="str">
        <f>VLOOKUP($L242,Companies!$A:$G,6,)</f>
        <v>Health Care</v>
      </c>
      <c r="O242" s="6" t="s">
        <v>534</v>
      </c>
      <c r="P242" s="6">
        <v>94591</v>
      </c>
      <c r="Q242" t="s">
        <v>114</v>
      </c>
      <c r="R242" t="s">
        <v>23</v>
      </c>
      <c r="S242" s="4">
        <v>40581</v>
      </c>
      <c r="T242" s="7">
        <f>S242-E242</f>
        <v>0</v>
      </c>
      <c r="U242" t="s">
        <v>14211</v>
      </c>
      <c r="V242" s="6" t="s">
        <v>14251</v>
      </c>
      <c r="W242" t="s">
        <v>14266</v>
      </c>
      <c r="X242" t="s">
        <v>14196</v>
      </c>
      <c r="Y242" t="str">
        <f>VLOOKUP(R242,Managers!$A:$B,2,)</f>
        <v>Bob Turner</v>
      </c>
      <c r="Z242" s="11">
        <f>VLOOKUP(X242,HourlyWages!$A:$B,2,0)</f>
        <v>58</v>
      </c>
      <c r="AA242">
        <v>1</v>
      </c>
    </row>
    <row r="243" spans="1:27" x14ac:dyDescent="0.3">
      <c r="A243" t="b">
        <f>COUNTIF($C$1:C243, C243)&gt;1</f>
        <v>0</v>
      </c>
      <c r="B243" t="b">
        <f>VLOOKUP(C243,Sheet3!$A:$B,2,0) &gt; 1</f>
        <v>0</v>
      </c>
      <c r="C243">
        <v>242</v>
      </c>
      <c r="D243">
        <v>1637</v>
      </c>
      <c r="E243" s="4">
        <v>40581</v>
      </c>
      <c r="F243">
        <v>47</v>
      </c>
      <c r="G243" s="15">
        <f>I243*F243</f>
        <v>5640</v>
      </c>
      <c r="H243" s="9">
        <v>0.08</v>
      </c>
      <c r="I243" s="13">
        <f>VLOOKUP($U243,Pricebook!$A:$D,4,0)</f>
        <v>120</v>
      </c>
      <c r="J243" s="11">
        <f>G243*(1-H243)</f>
        <v>5188.8</v>
      </c>
      <c r="K243" t="s">
        <v>532</v>
      </c>
      <c r="L243" t="s">
        <v>20</v>
      </c>
      <c r="M243" t="str">
        <f>VLOOKUP($L243,Companies!$A:$G,7,)</f>
        <v>Major Pharmaceuticals</v>
      </c>
      <c r="N243" t="str">
        <f>VLOOKUP($L243,Companies!$A:$G,6,)</f>
        <v>Health Care</v>
      </c>
      <c r="O243" s="6" t="s">
        <v>534</v>
      </c>
      <c r="P243" s="6">
        <v>94591</v>
      </c>
      <c r="Q243" t="s">
        <v>114</v>
      </c>
      <c r="R243" t="s">
        <v>23</v>
      </c>
      <c r="S243" s="4">
        <v>40583</v>
      </c>
      <c r="T243" s="7">
        <f>S243-E243</f>
        <v>2</v>
      </c>
      <c r="U243" t="s">
        <v>14212</v>
      </c>
      <c r="V243" s="6" t="s">
        <v>14251</v>
      </c>
      <c r="W243" t="s">
        <v>14266</v>
      </c>
      <c r="X243" t="s">
        <v>14184</v>
      </c>
      <c r="Y243" t="str">
        <f>VLOOKUP(R243,Managers!$A:$B,2,)</f>
        <v>Bob Turner</v>
      </c>
      <c r="Z243" s="11">
        <f>VLOOKUP(X243,HourlyWages!$A:$B,2,0)</f>
        <v>50</v>
      </c>
      <c r="AA243">
        <v>1</v>
      </c>
    </row>
    <row r="244" spans="1:27" x14ac:dyDescent="0.3">
      <c r="A244" t="b">
        <f>COUNTIF($C$1:C244, C244)&gt;1</f>
        <v>0</v>
      </c>
      <c r="B244" t="b">
        <f>VLOOKUP(C244,Sheet3!$A:$B,2,0) &gt; 1</f>
        <v>0</v>
      </c>
      <c r="C244">
        <v>243</v>
      </c>
      <c r="D244">
        <v>1639</v>
      </c>
      <c r="E244" s="4">
        <v>40774</v>
      </c>
      <c r="F244">
        <v>24</v>
      </c>
      <c r="G244" s="15">
        <f>I244*F244</f>
        <v>2640</v>
      </c>
      <c r="H244" s="9">
        <v>0.09</v>
      </c>
      <c r="I244" s="13">
        <f>VLOOKUP($U244,Pricebook!$A:$D,4,0)</f>
        <v>110</v>
      </c>
      <c r="J244" s="11">
        <f>G244*(1-H244)</f>
        <v>2402.4</v>
      </c>
      <c r="K244" t="s">
        <v>535</v>
      </c>
      <c r="L244" t="s">
        <v>452</v>
      </c>
      <c r="M244" t="str">
        <f>VLOOKUP($L244,Companies!$A:$G,7,)</f>
        <v>Biotechnology: Biological Products (No Diagnostic Substances)</v>
      </c>
      <c r="N244" t="str">
        <f>VLOOKUP($L244,Companies!$A:$G,6,)</f>
        <v>Health Care</v>
      </c>
      <c r="O244" s="6" t="s">
        <v>536</v>
      </c>
      <c r="P244" s="6">
        <v>54956</v>
      </c>
      <c r="Q244" t="s">
        <v>95</v>
      </c>
      <c r="R244" t="s">
        <v>16</v>
      </c>
      <c r="S244" s="4">
        <v>40775</v>
      </c>
      <c r="T244" s="7">
        <f>S244-E244</f>
        <v>1</v>
      </c>
      <c r="U244" t="s">
        <v>14215</v>
      </c>
      <c r="V244" s="6" t="s">
        <v>14254</v>
      </c>
      <c r="W244" t="s">
        <v>14269</v>
      </c>
      <c r="X244" t="s">
        <v>14192</v>
      </c>
      <c r="Y244" t="str">
        <f>VLOOKUP(R244,Managers!$A:$B,2,)</f>
        <v>Josh Martinez</v>
      </c>
      <c r="Z244" s="11">
        <f>VLOOKUP(X244,HourlyWages!$A:$B,2,0)</f>
        <v>75</v>
      </c>
      <c r="AA244">
        <v>1</v>
      </c>
    </row>
    <row r="245" spans="1:27" x14ac:dyDescent="0.3">
      <c r="A245" t="b">
        <f>COUNTIF($C$1:C245, C245)&gt;1</f>
        <v>0</v>
      </c>
      <c r="B245" t="b">
        <f>VLOOKUP(C245,Sheet3!$A:$B,2,0) &gt; 1</f>
        <v>0</v>
      </c>
      <c r="C245">
        <v>244</v>
      </c>
      <c r="D245">
        <v>1665</v>
      </c>
      <c r="E245" s="4">
        <v>39940</v>
      </c>
      <c r="F245">
        <v>26</v>
      </c>
      <c r="G245" s="15">
        <f>I245*F245</f>
        <v>3900</v>
      </c>
      <c r="H245" s="9">
        <v>0.05</v>
      </c>
      <c r="I245" s="13">
        <f>VLOOKUP($U245,Pricebook!$A:$D,4,0)</f>
        <v>150</v>
      </c>
      <c r="J245" s="11">
        <f>G245*(1-H245)</f>
        <v>3705</v>
      </c>
      <c r="K245" t="s">
        <v>537</v>
      </c>
      <c r="L245" t="s">
        <v>538</v>
      </c>
      <c r="M245" t="str">
        <f>VLOOKUP($L245,Companies!$A:$G,7,)</f>
        <v>Major Pharmaceuticals</v>
      </c>
      <c r="N245" t="str">
        <f>VLOOKUP($L245,Companies!$A:$G,6,)</f>
        <v>Health Care</v>
      </c>
      <c r="O245" s="6" t="s">
        <v>539</v>
      </c>
      <c r="P245" s="6">
        <v>43026</v>
      </c>
      <c r="Q245" t="s">
        <v>210</v>
      </c>
      <c r="R245" t="s">
        <v>61</v>
      </c>
      <c r="S245" s="4">
        <v>39942</v>
      </c>
      <c r="T245" s="7">
        <f>S245-E245</f>
        <v>2</v>
      </c>
      <c r="U245" t="s">
        <v>14210</v>
      </c>
      <c r="V245" s="6" t="s">
        <v>14251</v>
      </c>
      <c r="W245" t="s">
        <v>14263</v>
      </c>
      <c r="X245" t="s">
        <v>14188</v>
      </c>
      <c r="Y245" t="str">
        <f>VLOOKUP(R245,Managers!$A:$B,2,)</f>
        <v>Allen Young</v>
      </c>
      <c r="Z245" s="11">
        <f>VLOOKUP(X245,HourlyWages!$A:$B,2,0)</f>
        <v>52</v>
      </c>
      <c r="AA245">
        <v>1</v>
      </c>
    </row>
    <row r="246" spans="1:27" x14ac:dyDescent="0.3">
      <c r="A246" t="b">
        <f>COUNTIF($C$1:C246, C246)&gt;1</f>
        <v>0</v>
      </c>
      <c r="B246" t="b">
        <f>VLOOKUP(C246,Sheet3!$A:$B,2,0) &gt; 1</f>
        <v>0</v>
      </c>
      <c r="C246">
        <v>245</v>
      </c>
      <c r="D246">
        <v>1666</v>
      </c>
      <c r="E246" s="4">
        <v>40833</v>
      </c>
      <c r="F246">
        <v>19</v>
      </c>
      <c r="G246" s="15">
        <f>I246*F246</f>
        <v>3040</v>
      </c>
      <c r="H246" s="9">
        <v>0.09</v>
      </c>
      <c r="I246" s="13">
        <f>VLOOKUP($U246,Pricebook!$A:$D,4,0)</f>
        <v>160</v>
      </c>
      <c r="J246" s="11">
        <f>G246*(1-H246)</f>
        <v>2766.4</v>
      </c>
      <c r="K246" t="s">
        <v>540</v>
      </c>
      <c r="L246" t="s">
        <v>212</v>
      </c>
      <c r="M246" t="str">
        <f>VLOOKUP($L246,Companies!$A:$G,7,)</f>
        <v>EDP Services</v>
      </c>
      <c r="N246" t="str">
        <f>VLOOKUP($L246,Companies!$A:$G,6,)</f>
        <v>Technology</v>
      </c>
      <c r="O246" s="6" t="s">
        <v>277</v>
      </c>
      <c r="P246" s="6">
        <v>70506</v>
      </c>
      <c r="Q246" t="s">
        <v>436</v>
      </c>
      <c r="R246" t="s">
        <v>34</v>
      </c>
      <c r="S246" s="4">
        <v>40835</v>
      </c>
      <c r="T246" s="7">
        <f>S246-E246</f>
        <v>2</v>
      </c>
      <c r="U246" t="s">
        <v>14218</v>
      </c>
      <c r="V246" s="6" t="s">
        <v>14254</v>
      </c>
      <c r="W246" t="s">
        <v>14269</v>
      </c>
      <c r="X246" t="s">
        <v>14184</v>
      </c>
      <c r="Y246" t="str">
        <f>VLOOKUP(R246,Managers!$A:$B,2,)</f>
        <v>Frank Mitchell</v>
      </c>
      <c r="Z246" s="11">
        <f>VLOOKUP(X246,HourlyWages!$A:$B,2,0)</f>
        <v>50</v>
      </c>
      <c r="AA246">
        <v>1</v>
      </c>
    </row>
    <row r="247" spans="1:27" x14ac:dyDescent="0.3">
      <c r="A247" t="b">
        <f>COUNTIF($C$1:C247, C247)&gt;1</f>
        <v>0</v>
      </c>
      <c r="B247" t="b">
        <f>VLOOKUP(C247,Sheet3!$A:$B,2,0) &gt; 1</f>
        <v>0</v>
      </c>
      <c r="C247">
        <v>246</v>
      </c>
      <c r="D247">
        <v>1699</v>
      </c>
      <c r="E247" s="4">
        <v>40541</v>
      </c>
      <c r="F247">
        <v>40</v>
      </c>
      <c r="G247" s="15">
        <f>I247*F247</f>
        <v>4400</v>
      </c>
      <c r="H247" s="9">
        <v>0.05</v>
      </c>
      <c r="I247" s="13">
        <f>VLOOKUP($U247,Pricebook!$A:$D,4,0)</f>
        <v>110</v>
      </c>
      <c r="J247" s="11">
        <f>G247*(1-H247)</f>
        <v>4180</v>
      </c>
      <c r="K247" t="s">
        <v>541</v>
      </c>
      <c r="L247" t="s">
        <v>260</v>
      </c>
      <c r="M247" t="str">
        <f>VLOOKUP($L247,Companies!$A:$G,7,)</f>
        <v>Packaged Foods</v>
      </c>
      <c r="N247" t="str">
        <f>VLOOKUP($L247,Companies!$A:$G,6,)</f>
        <v>Consumer Non-Durables</v>
      </c>
      <c r="O247" s="6" t="s">
        <v>542</v>
      </c>
      <c r="P247" s="6">
        <v>55423</v>
      </c>
      <c r="Q247" t="s">
        <v>130</v>
      </c>
      <c r="R247" t="s">
        <v>16</v>
      </c>
      <c r="S247" s="4">
        <v>40625</v>
      </c>
      <c r="T247" s="7">
        <f>S247-E247</f>
        <v>84</v>
      </c>
      <c r="U247" t="s">
        <v>14220</v>
      </c>
      <c r="V247" s="6" t="s">
        <v>14254</v>
      </c>
      <c r="W247" t="s">
        <v>14255</v>
      </c>
      <c r="X247" t="s">
        <v>14187</v>
      </c>
      <c r="Y247" t="str">
        <f>VLOOKUP(R247,Managers!$A:$B,2,)</f>
        <v>Josh Martinez</v>
      </c>
      <c r="Z247" s="11">
        <f>VLOOKUP(X247,HourlyWages!$A:$B,2,0)</f>
        <v>45</v>
      </c>
      <c r="AA247">
        <v>1</v>
      </c>
    </row>
    <row r="248" spans="1:27" x14ac:dyDescent="0.3">
      <c r="A248" t="b">
        <f>COUNTIF($C$1:C248, C248)&gt;1</f>
        <v>0</v>
      </c>
      <c r="B248" t="b">
        <f>VLOOKUP(C248,Sheet3!$A:$B,2,0) &gt; 1</f>
        <v>0</v>
      </c>
      <c r="C248">
        <v>247</v>
      </c>
      <c r="D248">
        <v>1701</v>
      </c>
      <c r="E248" s="4">
        <v>41047</v>
      </c>
      <c r="F248">
        <v>49</v>
      </c>
      <c r="G248" s="15">
        <f>I248*F248</f>
        <v>7350</v>
      </c>
      <c r="H248" s="9">
        <v>0.01</v>
      </c>
      <c r="I248" s="13">
        <f>VLOOKUP($U248,Pricebook!$A:$D,4,0)</f>
        <v>150</v>
      </c>
      <c r="J248" s="11">
        <f>G248*(1-H248)</f>
        <v>7276.5</v>
      </c>
      <c r="K248" t="s">
        <v>543</v>
      </c>
      <c r="L248" t="s">
        <v>544</v>
      </c>
      <c r="M248" t="str">
        <f>VLOOKUP($L248,Companies!$A:$G,7,)</f>
        <v>Telecommunications Equipment</v>
      </c>
      <c r="N248" t="str">
        <f>VLOOKUP($L248,Companies!$A:$G,6,)</f>
        <v>Consumer Services</v>
      </c>
      <c r="O248" s="6" t="s">
        <v>545</v>
      </c>
      <c r="P248" s="6">
        <v>75116</v>
      </c>
      <c r="Q248" t="s">
        <v>48</v>
      </c>
      <c r="R248" t="s">
        <v>16</v>
      </c>
      <c r="S248" s="4">
        <v>41049</v>
      </c>
      <c r="T248" s="7">
        <f>S248-E248</f>
        <v>2</v>
      </c>
      <c r="U248" t="s">
        <v>14211</v>
      </c>
      <c r="V248" s="6" t="s">
        <v>14251</v>
      </c>
      <c r="W248" t="s">
        <v>14260</v>
      </c>
      <c r="X248" t="s">
        <v>14194</v>
      </c>
      <c r="Y248" t="str">
        <f>VLOOKUP(R248,Managers!$A:$B,2,)</f>
        <v>Josh Martinez</v>
      </c>
      <c r="Z248" s="11">
        <f>VLOOKUP(X248,HourlyWages!$A:$B,2,0)</f>
        <v>71</v>
      </c>
      <c r="AA248">
        <v>1</v>
      </c>
    </row>
    <row r="249" spans="1:27" x14ac:dyDescent="0.3">
      <c r="A249" t="b">
        <f>COUNTIF($C$1:C249, C249)&gt;1</f>
        <v>0</v>
      </c>
      <c r="B249" t="b">
        <f>VLOOKUP(C249,Sheet3!$A:$B,2,0) &gt; 1</f>
        <v>0</v>
      </c>
      <c r="C249">
        <v>248</v>
      </c>
      <c r="D249">
        <v>1701</v>
      </c>
      <c r="E249" s="4">
        <v>41047</v>
      </c>
      <c r="F249">
        <v>1</v>
      </c>
      <c r="G249" s="15">
        <f>I249*F249</f>
        <v>125</v>
      </c>
      <c r="H249" s="9">
        <v>0.02</v>
      </c>
      <c r="I249" s="13">
        <f>VLOOKUP($U249,Pricebook!$A:$D,4,0)</f>
        <v>125</v>
      </c>
      <c r="J249" s="11">
        <f>G249*(1-H249)</f>
        <v>122.5</v>
      </c>
      <c r="K249" t="s">
        <v>543</v>
      </c>
      <c r="L249" t="s">
        <v>544</v>
      </c>
      <c r="M249" t="str">
        <f>VLOOKUP($L249,Companies!$A:$G,7,)</f>
        <v>Telecommunications Equipment</v>
      </c>
      <c r="N249" t="str">
        <f>VLOOKUP($L249,Companies!$A:$G,6,)</f>
        <v>Consumer Services</v>
      </c>
      <c r="O249" s="6" t="s">
        <v>545</v>
      </c>
      <c r="P249" s="6">
        <v>75116</v>
      </c>
      <c r="Q249" t="s">
        <v>48</v>
      </c>
      <c r="R249" t="s">
        <v>16</v>
      </c>
      <c r="S249" s="4">
        <v>41049</v>
      </c>
      <c r="T249" s="7">
        <f>S249-E249</f>
        <v>2</v>
      </c>
      <c r="U249" t="s">
        <v>14208</v>
      </c>
      <c r="V249" s="6" t="s">
        <v>14251</v>
      </c>
      <c r="W249" t="s">
        <v>14263</v>
      </c>
      <c r="X249" t="s">
        <v>14186</v>
      </c>
      <c r="Y249" t="str">
        <f>VLOOKUP(R249,Managers!$A:$B,2,)</f>
        <v>Josh Martinez</v>
      </c>
      <c r="Z249" s="11">
        <f>VLOOKUP(X249,HourlyWages!$A:$B,2,0)</f>
        <v>67</v>
      </c>
      <c r="AA249">
        <v>1</v>
      </c>
    </row>
    <row r="250" spans="1:27" x14ac:dyDescent="0.3">
      <c r="A250" t="b">
        <f>COUNTIF($C$1:C250, C250)&gt;1</f>
        <v>0</v>
      </c>
      <c r="B250" t="b">
        <f>VLOOKUP(C250,Sheet3!$A:$B,2,0) &gt; 1</f>
        <v>0</v>
      </c>
      <c r="C250">
        <v>249</v>
      </c>
      <c r="D250">
        <v>1702</v>
      </c>
      <c r="E250" s="4">
        <v>40669</v>
      </c>
      <c r="F250">
        <v>23</v>
      </c>
      <c r="G250" s="15">
        <f>I250*F250</f>
        <v>2760</v>
      </c>
      <c r="H250" s="9">
        <v>0.06</v>
      </c>
      <c r="I250" s="13">
        <f>VLOOKUP($U250,Pricebook!$A:$D,4,0)</f>
        <v>120</v>
      </c>
      <c r="J250" s="11">
        <f>G250*(1-H250)</f>
        <v>2594.3999999999996</v>
      </c>
      <c r="K250" t="s">
        <v>546</v>
      </c>
      <c r="L250" t="s">
        <v>142</v>
      </c>
      <c r="M250" t="str">
        <f>VLOOKUP($L250,Companies!$A:$G,7,)</f>
        <v>Computer Software: Programming, Data Processing</v>
      </c>
      <c r="N250" t="str">
        <f>VLOOKUP($L250,Companies!$A:$G,6,)</f>
        <v>Technology</v>
      </c>
      <c r="O250" s="6" t="s">
        <v>547</v>
      </c>
      <c r="P250" s="6">
        <v>60452</v>
      </c>
      <c r="Q250" t="s">
        <v>15</v>
      </c>
      <c r="R250" t="s">
        <v>16</v>
      </c>
      <c r="S250" s="4">
        <v>40670</v>
      </c>
      <c r="T250" s="7">
        <f>S250-E250</f>
        <v>1</v>
      </c>
      <c r="U250" t="s">
        <v>14212</v>
      </c>
      <c r="V250" s="6" t="s">
        <v>14251</v>
      </c>
      <c r="W250" t="s">
        <v>14266</v>
      </c>
      <c r="X250" t="s">
        <v>14187</v>
      </c>
      <c r="Y250" t="str">
        <f>VLOOKUP(R250,Managers!$A:$B,2,)</f>
        <v>Josh Martinez</v>
      </c>
      <c r="Z250" s="11">
        <f>VLOOKUP(X250,HourlyWages!$A:$B,2,0)</f>
        <v>45</v>
      </c>
      <c r="AA250">
        <v>1</v>
      </c>
    </row>
    <row r="251" spans="1:27" x14ac:dyDescent="0.3">
      <c r="A251" t="b">
        <f>COUNTIF($C$1:C251, C251)&gt;1</f>
        <v>0</v>
      </c>
      <c r="B251" t="b">
        <f>VLOOKUP(C251,Sheet3!$A:$B,2,0) &gt; 1</f>
        <v>0</v>
      </c>
      <c r="C251">
        <v>250</v>
      </c>
      <c r="D251">
        <v>1761</v>
      </c>
      <c r="E251" s="4">
        <v>40535</v>
      </c>
      <c r="F251">
        <v>25</v>
      </c>
      <c r="G251" s="15">
        <f>I251*F251</f>
        <v>3750</v>
      </c>
      <c r="H251" s="9">
        <v>0.01</v>
      </c>
      <c r="I251" s="13">
        <f>VLOOKUP($U251,Pricebook!$A:$D,4,0)</f>
        <v>150</v>
      </c>
      <c r="J251" s="11">
        <f>G251*(1-H251)</f>
        <v>3712.5</v>
      </c>
      <c r="K251" t="s">
        <v>515</v>
      </c>
      <c r="L251" t="s">
        <v>20</v>
      </c>
      <c r="M251" t="str">
        <f>VLOOKUP($L251,Companies!$A:$G,7,)</f>
        <v>Major Pharmaceuticals</v>
      </c>
      <c r="N251" t="str">
        <f>VLOOKUP($L251,Companies!$A:$G,6,)</f>
        <v>Health Care</v>
      </c>
      <c r="O251" s="6" t="s">
        <v>249</v>
      </c>
      <c r="P251" s="6">
        <v>60090</v>
      </c>
      <c r="Q251" t="s">
        <v>15</v>
      </c>
      <c r="R251" t="s">
        <v>16</v>
      </c>
      <c r="S251" s="4">
        <v>40537</v>
      </c>
      <c r="T251" s="7">
        <f>S251-E251</f>
        <v>2</v>
      </c>
      <c r="U251" t="s">
        <v>14222</v>
      </c>
      <c r="V251" s="6" t="s">
        <v>14251</v>
      </c>
      <c r="W251" t="s">
        <v>14252</v>
      </c>
      <c r="X251" t="s">
        <v>14191</v>
      </c>
      <c r="Y251" t="str">
        <f>VLOOKUP(R251,Managers!$A:$B,2,)</f>
        <v>Josh Martinez</v>
      </c>
      <c r="Z251" s="11">
        <f>VLOOKUP(X251,HourlyWages!$A:$B,2,0)</f>
        <v>60</v>
      </c>
      <c r="AA251">
        <v>1</v>
      </c>
    </row>
    <row r="252" spans="1:27" x14ac:dyDescent="0.3">
      <c r="A252" t="b">
        <f>COUNTIF($C$1:C252, C252)&gt;1</f>
        <v>0</v>
      </c>
      <c r="B252" t="b">
        <f>VLOOKUP(C252,Sheet3!$A:$B,2,0) &gt; 1</f>
        <v>0</v>
      </c>
      <c r="C252">
        <v>251</v>
      </c>
      <c r="D252">
        <v>1762</v>
      </c>
      <c r="E252" s="4">
        <v>40044</v>
      </c>
      <c r="F252">
        <v>29</v>
      </c>
      <c r="G252" s="15">
        <f>I252*F252</f>
        <v>4350</v>
      </c>
      <c r="H252" s="9">
        <v>7.0000000000000007E-2</v>
      </c>
      <c r="I252" s="13">
        <f>VLOOKUP($U252,Pricebook!$A:$D,4,0)</f>
        <v>150</v>
      </c>
      <c r="J252" s="11">
        <f>G252*(1-H252)</f>
        <v>4045.4999999999995</v>
      </c>
      <c r="K252" t="s">
        <v>548</v>
      </c>
      <c r="L252" t="s">
        <v>549</v>
      </c>
      <c r="M252" t="str">
        <f>VLOOKUP($L252,Companies!$A:$G,7,)</f>
        <v>RETAIL: Building Materials</v>
      </c>
      <c r="N252" t="str">
        <f>VLOOKUP($L252,Companies!$A:$G,6,)</f>
        <v>Consumer Services</v>
      </c>
      <c r="O252" s="6" t="s">
        <v>550</v>
      </c>
      <c r="P252" s="6">
        <v>87105</v>
      </c>
      <c r="Q252" t="s">
        <v>52</v>
      </c>
      <c r="R252" t="s">
        <v>23</v>
      </c>
      <c r="S252" s="4">
        <v>40046</v>
      </c>
      <c r="T252" s="7">
        <f>S252-E252</f>
        <v>2</v>
      </c>
      <c r="U252" t="s">
        <v>14211</v>
      </c>
      <c r="V252" s="6" t="s">
        <v>14251</v>
      </c>
      <c r="W252" t="s">
        <v>14267</v>
      </c>
      <c r="X252" t="s">
        <v>14195</v>
      </c>
      <c r="Y252" t="str">
        <f>VLOOKUP(R252,Managers!$A:$B,2,)</f>
        <v>Bob Turner</v>
      </c>
      <c r="Z252" s="11">
        <f>VLOOKUP(X252,HourlyWages!$A:$B,2,0)</f>
        <v>52</v>
      </c>
      <c r="AA252">
        <v>1</v>
      </c>
    </row>
    <row r="253" spans="1:27" x14ac:dyDescent="0.3">
      <c r="A253" t="b">
        <f>COUNTIF($C$1:C253, C253)&gt;1</f>
        <v>0</v>
      </c>
      <c r="B253" t="b">
        <f>VLOOKUP(C253,Sheet3!$A:$B,2,0) &gt; 1</f>
        <v>0</v>
      </c>
      <c r="C253">
        <v>252</v>
      </c>
      <c r="D253">
        <v>1762</v>
      </c>
      <c r="E253" s="4">
        <v>40044</v>
      </c>
      <c r="F253">
        <v>11</v>
      </c>
      <c r="G253" s="15">
        <f>I253*F253</f>
        <v>1210</v>
      </c>
      <c r="H253" s="9">
        <v>0</v>
      </c>
      <c r="I253" s="13">
        <f>VLOOKUP($U253,Pricebook!$A:$D,4,0)</f>
        <v>110</v>
      </c>
      <c r="J253" s="11">
        <f>G253*(1-H253)</f>
        <v>1210</v>
      </c>
      <c r="K253" t="s">
        <v>548</v>
      </c>
      <c r="L253" t="s">
        <v>549</v>
      </c>
      <c r="M253" t="str">
        <f>VLOOKUP($L253,Companies!$A:$G,7,)</f>
        <v>RETAIL: Building Materials</v>
      </c>
      <c r="N253" t="str">
        <f>VLOOKUP($L253,Companies!$A:$G,6,)</f>
        <v>Consumer Services</v>
      </c>
      <c r="O253" s="6" t="s">
        <v>550</v>
      </c>
      <c r="P253" s="6">
        <v>87105</v>
      </c>
      <c r="Q253" t="s">
        <v>52</v>
      </c>
      <c r="R253" t="s">
        <v>23</v>
      </c>
      <c r="S253" s="4">
        <v>40045</v>
      </c>
      <c r="T253" s="7">
        <f>S253-E253</f>
        <v>1</v>
      </c>
      <c r="U253" t="s">
        <v>14220</v>
      </c>
      <c r="V253" s="6" t="s">
        <v>14257</v>
      </c>
      <c r="W253" t="s">
        <v>14258</v>
      </c>
      <c r="X253" t="s">
        <v>14197</v>
      </c>
      <c r="Y253" t="str">
        <f>VLOOKUP(R253,Managers!$A:$B,2,)</f>
        <v>Bob Turner</v>
      </c>
      <c r="Z253" s="11">
        <f>VLOOKUP(X253,HourlyWages!$A:$B,2,0)</f>
        <v>71</v>
      </c>
      <c r="AA253">
        <v>1</v>
      </c>
    </row>
    <row r="254" spans="1:27" x14ac:dyDescent="0.3">
      <c r="A254" t="b">
        <f>COUNTIF($C$1:C254, C254)&gt;1</f>
        <v>0</v>
      </c>
      <c r="B254" t="b">
        <f>VLOOKUP(C254,Sheet3!$A:$B,2,0) &gt; 1</f>
        <v>0</v>
      </c>
      <c r="C254">
        <v>253</v>
      </c>
      <c r="D254">
        <v>1762</v>
      </c>
      <c r="E254" s="4">
        <v>40044</v>
      </c>
      <c r="F254">
        <v>43</v>
      </c>
      <c r="G254" s="15">
        <f>I254*F254</f>
        <v>6450</v>
      </c>
      <c r="H254" s="9">
        <v>0.1</v>
      </c>
      <c r="I254" s="13">
        <f>VLOOKUP($U254,Pricebook!$A:$D,4,0)</f>
        <v>150</v>
      </c>
      <c r="J254" s="11">
        <f>G254*(1-H254)</f>
        <v>5805</v>
      </c>
      <c r="K254" t="s">
        <v>548</v>
      </c>
      <c r="L254" t="s">
        <v>549</v>
      </c>
      <c r="M254" t="str">
        <f>VLOOKUP($L254,Companies!$A:$G,7,)</f>
        <v>RETAIL: Building Materials</v>
      </c>
      <c r="N254" t="str">
        <f>VLOOKUP($L254,Companies!$A:$G,6,)</f>
        <v>Consumer Services</v>
      </c>
      <c r="O254" s="6" t="s">
        <v>550</v>
      </c>
      <c r="P254" s="6">
        <v>87105</v>
      </c>
      <c r="Q254" t="s">
        <v>52</v>
      </c>
      <c r="R254" t="s">
        <v>23</v>
      </c>
      <c r="S254" s="4">
        <v>40045</v>
      </c>
      <c r="T254" s="7">
        <f>S254-E254</f>
        <v>1</v>
      </c>
      <c r="U254" t="s">
        <v>14210</v>
      </c>
      <c r="V254" s="6" t="s">
        <v>14257</v>
      </c>
      <c r="W254" t="s">
        <v>14258</v>
      </c>
      <c r="X254" t="s">
        <v>14186</v>
      </c>
      <c r="Y254" t="str">
        <f>VLOOKUP(R254,Managers!$A:$B,2,)</f>
        <v>Bob Turner</v>
      </c>
      <c r="Z254" s="11">
        <f>VLOOKUP(X254,HourlyWages!$A:$B,2,0)</f>
        <v>67</v>
      </c>
      <c r="AA254">
        <v>1</v>
      </c>
    </row>
    <row r="255" spans="1:27" x14ac:dyDescent="0.3">
      <c r="A255" t="b">
        <f>COUNTIF($C$1:C255, C255)&gt;1</f>
        <v>0</v>
      </c>
      <c r="B255" t="b">
        <f>VLOOKUP(C255,Sheet3!$A:$B,2,0) &gt; 1</f>
        <v>0</v>
      </c>
      <c r="C255">
        <v>254</v>
      </c>
      <c r="D255">
        <v>1764</v>
      </c>
      <c r="E255" s="4">
        <v>40992</v>
      </c>
      <c r="F255">
        <v>7</v>
      </c>
      <c r="G255" s="15">
        <f>I255*F255</f>
        <v>770</v>
      </c>
      <c r="H255" s="9">
        <v>0.1</v>
      </c>
      <c r="I255" s="13">
        <f>VLOOKUP($U255,Pricebook!$A:$D,4,0)</f>
        <v>110</v>
      </c>
      <c r="J255" s="11">
        <f>G255*(1-H255)</f>
        <v>693</v>
      </c>
      <c r="K255" t="s">
        <v>395</v>
      </c>
      <c r="L255" t="s">
        <v>396</v>
      </c>
      <c r="M255" t="str">
        <f>VLOOKUP($L255,Companies!$A:$G,7,)</f>
        <v>EDP Services</v>
      </c>
      <c r="N255" t="str">
        <f>VLOOKUP($L255,Companies!$A:$G,6,)</f>
        <v>Technology</v>
      </c>
      <c r="O255" s="6" t="s">
        <v>397</v>
      </c>
      <c r="P255" s="6" t="s">
        <v>398</v>
      </c>
      <c r="Q255" t="s">
        <v>43</v>
      </c>
      <c r="R255" t="s">
        <v>23</v>
      </c>
      <c r="S255" s="4">
        <v>40995</v>
      </c>
      <c r="T255" s="7">
        <f>S255-E255</f>
        <v>3</v>
      </c>
      <c r="U255" t="s">
        <v>14215</v>
      </c>
      <c r="V255" s="6" t="s">
        <v>14251</v>
      </c>
      <c r="W255" t="s">
        <v>14260</v>
      </c>
      <c r="X255" t="s">
        <v>14199</v>
      </c>
      <c r="Y255" t="str">
        <f>VLOOKUP(R255,Managers!$A:$B,2,)</f>
        <v>Bob Turner</v>
      </c>
      <c r="Z255" s="11">
        <f>VLOOKUP(X255,HourlyWages!$A:$B,2,0)</f>
        <v>68</v>
      </c>
      <c r="AA255">
        <v>1</v>
      </c>
    </row>
    <row r="256" spans="1:27" x14ac:dyDescent="0.3">
      <c r="A256" t="b">
        <f>COUNTIF($C$1:C256, C256)&gt;1</f>
        <v>0</v>
      </c>
      <c r="B256" t="b">
        <f>VLOOKUP(C256,Sheet3!$A:$B,2,0) &gt; 1</f>
        <v>0</v>
      </c>
      <c r="C256">
        <v>255</v>
      </c>
      <c r="D256">
        <v>1767</v>
      </c>
      <c r="E256" s="4">
        <v>40615</v>
      </c>
      <c r="F256">
        <v>10</v>
      </c>
      <c r="G256" s="15">
        <f>I256*F256</f>
        <v>1400</v>
      </c>
      <c r="H256" s="9">
        <v>0.05</v>
      </c>
      <c r="I256" s="13">
        <f>VLOOKUP($U256,Pricebook!$A:$D,4,0)</f>
        <v>140</v>
      </c>
      <c r="J256" s="11">
        <f>G256*(1-H256)</f>
        <v>1330</v>
      </c>
      <c r="K256" t="s">
        <v>551</v>
      </c>
      <c r="L256" t="s">
        <v>552</v>
      </c>
      <c r="M256" t="str">
        <f>VLOOKUP($L256,Companies!$A:$G,7,)</f>
        <v>Business Services</v>
      </c>
      <c r="N256" t="str">
        <f>VLOOKUP($L256,Companies!$A:$G,6,)</f>
        <v>Miscellaneous</v>
      </c>
      <c r="O256" s="6" t="s">
        <v>553</v>
      </c>
      <c r="P256" s="6" t="s">
        <v>554</v>
      </c>
      <c r="Q256" t="s">
        <v>197</v>
      </c>
      <c r="R256" t="s">
        <v>23</v>
      </c>
      <c r="S256" s="4">
        <v>40617</v>
      </c>
      <c r="T256" s="7">
        <f>S256-E256</f>
        <v>2</v>
      </c>
      <c r="U256" t="s">
        <v>14213</v>
      </c>
      <c r="V256" s="6" t="s">
        <v>14254</v>
      </c>
      <c r="W256" t="s">
        <v>14269</v>
      </c>
      <c r="X256" t="s">
        <v>14199</v>
      </c>
      <c r="Y256" t="str">
        <f>VLOOKUP(R256,Managers!$A:$B,2,)</f>
        <v>Bob Turner</v>
      </c>
      <c r="Z256" s="11">
        <f>VLOOKUP(X256,HourlyWages!$A:$B,2,0)</f>
        <v>68</v>
      </c>
      <c r="AA256">
        <v>1</v>
      </c>
    </row>
    <row r="257" spans="1:27" x14ac:dyDescent="0.3">
      <c r="A257" t="b">
        <f>COUNTIF($C$1:C257, C257)&gt;1</f>
        <v>0</v>
      </c>
      <c r="B257" t="b">
        <f>VLOOKUP(C257,Sheet3!$A:$B,2,0) &gt; 1</f>
        <v>0</v>
      </c>
      <c r="C257">
        <v>256</v>
      </c>
      <c r="D257">
        <v>1792</v>
      </c>
      <c r="E257" s="4">
        <v>40490</v>
      </c>
      <c r="F257">
        <v>28</v>
      </c>
      <c r="G257" s="15">
        <f>I257*F257</f>
        <v>5600</v>
      </c>
      <c r="H257" s="9">
        <v>0.04</v>
      </c>
      <c r="I257" s="13">
        <f>VLOOKUP($U257,Pricebook!$A:$D,4,0)</f>
        <v>200</v>
      </c>
      <c r="J257" s="11">
        <f>G257*(1-H257)</f>
        <v>5376</v>
      </c>
      <c r="K257" t="s">
        <v>248</v>
      </c>
      <c r="L257" t="s">
        <v>207</v>
      </c>
      <c r="M257" t="str">
        <f>VLOOKUP($L257,Companies!$A:$G,7,)</f>
        <v>Television Services</v>
      </c>
      <c r="N257" t="str">
        <f>VLOOKUP($L257,Companies!$A:$G,6,)</f>
        <v>Consumer Services</v>
      </c>
      <c r="O257" s="6" t="s">
        <v>250</v>
      </c>
      <c r="P257" s="6">
        <v>60091</v>
      </c>
      <c r="Q257" t="s">
        <v>15</v>
      </c>
      <c r="R257" t="s">
        <v>16</v>
      </c>
      <c r="S257" s="4">
        <v>40495</v>
      </c>
      <c r="T257" s="7">
        <f>S257-E257</f>
        <v>5</v>
      </c>
      <c r="U257" t="s">
        <v>14206</v>
      </c>
      <c r="V257" s="6" t="s">
        <v>14254</v>
      </c>
      <c r="W257" t="s">
        <v>14256</v>
      </c>
      <c r="X257" t="s">
        <v>14196</v>
      </c>
      <c r="Y257" t="str">
        <f>VLOOKUP(R257,Managers!$A:$B,2,)</f>
        <v>Josh Martinez</v>
      </c>
      <c r="Z257" s="11">
        <f>VLOOKUP(X257,HourlyWages!$A:$B,2,0)</f>
        <v>58</v>
      </c>
      <c r="AA257">
        <v>1</v>
      </c>
    </row>
    <row r="258" spans="1:27" x14ac:dyDescent="0.3">
      <c r="A258" t="b">
        <f>COUNTIF($C$1:C258, C258)&gt;1</f>
        <v>0</v>
      </c>
      <c r="B258" t="b">
        <f>VLOOKUP(C258,Sheet3!$A:$B,2,0) &gt; 1</f>
        <v>0</v>
      </c>
      <c r="C258">
        <v>257</v>
      </c>
      <c r="D258">
        <v>1793</v>
      </c>
      <c r="E258" s="4">
        <v>41101</v>
      </c>
      <c r="F258">
        <v>36</v>
      </c>
      <c r="G258" s="15">
        <f>I258*F258</f>
        <v>5760</v>
      </c>
      <c r="H258" s="9">
        <v>0.03</v>
      </c>
      <c r="I258" s="13">
        <f>VLOOKUP($U258,Pricebook!$A:$D,4,0)</f>
        <v>160</v>
      </c>
      <c r="J258" s="11">
        <f>G258*(1-H258)</f>
        <v>5587.2</v>
      </c>
      <c r="K258" t="s">
        <v>555</v>
      </c>
      <c r="L258" t="s">
        <v>68</v>
      </c>
      <c r="M258" t="str">
        <f>VLOOKUP($L258,Companies!$A:$G,7,)</f>
        <v>Other Specialty Stores</v>
      </c>
      <c r="N258" t="str">
        <f>VLOOKUP($L258,Companies!$A:$G,6,)</f>
        <v>Consumer Services</v>
      </c>
      <c r="O258" s="6" t="s">
        <v>556</v>
      </c>
      <c r="P258" s="6">
        <v>74012</v>
      </c>
      <c r="Q258" t="s">
        <v>75</v>
      </c>
      <c r="R258" t="s">
        <v>16</v>
      </c>
      <c r="S258" s="4">
        <v>41101</v>
      </c>
      <c r="T258" s="7">
        <f>S258-E258</f>
        <v>0</v>
      </c>
      <c r="U258" t="s">
        <v>14218</v>
      </c>
      <c r="V258" s="6" t="s">
        <v>14251</v>
      </c>
      <c r="W258" t="s">
        <v>14266</v>
      </c>
      <c r="X258" t="s">
        <v>14192</v>
      </c>
      <c r="Y258" t="str">
        <f>VLOOKUP(R258,Managers!$A:$B,2,)</f>
        <v>Josh Martinez</v>
      </c>
      <c r="Z258" s="11">
        <f>VLOOKUP(X258,HourlyWages!$A:$B,2,0)</f>
        <v>75</v>
      </c>
      <c r="AA258">
        <v>1</v>
      </c>
    </row>
    <row r="259" spans="1:27" x14ac:dyDescent="0.3">
      <c r="A259" t="b">
        <f>COUNTIF($C$1:C259, C259)&gt;1</f>
        <v>0</v>
      </c>
      <c r="B259" t="b">
        <f>VLOOKUP(C259,Sheet3!$A:$B,2,0) &gt; 1</f>
        <v>0</v>
      </c>
      <c r="C259">
        <v>258</v>
      </c>
      <c r="D259">
        <v>1796</v>
      </c>
      <c r="E259" s="4">
        <v>41233</v>
      </c>
      <c r="F259">
        <v>43</v>
      </c>
      <c r="G259" s="15">
        <f>I259*F259</f>
        <v>6880</v>
      </c>
      <c r="H259" s="9">
        <v>7.0000000000000007E-2</v>
      </c>
      <c r="I259" s="13">
        <f>VLOOKUP($U259,Pricebook!$A:$D,4,0)</f>
        <v>160</v>
      </c>
      <c r="J259" s="11">
        <f>G259*(1-H259)</f>
        <v>6398.4</v>
      </c>
      <c r="K259" t="s">
        <v>557</v>
      </c>
      <c r="L259" t="s">
        <v>508</v>
      </c>
      <c r="M259" t="str">
        <f>VLOOKUP($L259,Companies!$A:$G,7,)</f>
        <v>Semiconductors</v>
      </c>
      <c r="N259" t="str">
        <f>VLOOKUP($L259,Companies!$A:$G,6,)</f>
        <v>Technology</v>
      </c>
      <c r="O259" s="6" t="s">
        <v>558</v>
      </c>
      <c r="P259" s="6" t="s">
        <v>559</v>
      </c>
      <c r="Q259" t="s">
        <v>368</v>
      </c>
      <c r="R259" t="s">
        <v>34</v>
      </c>
      <c r="S259" s="4">
        <v>41233</v>
      </c>
      <c r="T259" s="7">
        <f>S259-E259</f>
        <v>0</v>
      </c>
      <c r="U259" t="s">
        <v>14218</v>
      </c>
      <c r="V259" s="6" t="s">
        <v>14254</v>
      </c>
      <c r="W259" t="s">
        <v>14255</v>
      </c>
      <c r="X259" t="s">
        <v>14192</v>
      </c>
      <c r="Y259" t="str">
        <f>VLOOKUP(R259,Managers!$A:$B,2,)</f>
        <v>Frank Mitchell</v>
      </c>
      <c r="Z259" s="11">
        <f>VLOOKUP(X259,HourlyWages!$A:$B,2,0)</f>
        <v>75</v>
      </c>
      <c r="AA259">
        <v>1</v>
      </c>
    </row>
    <row r="260" spans="1:27" x14ac:dyDescent="0.3">
      <c r="A260" t="b">
        <f>COUNTIF($C$1:C260, C260)&gt;1</f>
        <v>0</v>
      </c>
      <c r="B260" t="b">
        <f>VLOOKUP(C260,Sheet3!$A:$B,2,0) &gt; 1</f>
        <v>0</v>
      </c>
      <c r="C260">
        <v>259</v>
      </c>
      <c r="D260">
        <v>1799</v>
      </c>
      <c r="E260" s="4">
        <v>39878</v>
      </c>
      <c r="F260">
        <v>10</v>
      </c>
      <c r="G260" s="15">
        <f>I260*F260</f>
        <v>1250</v>
      </c>
      <c r="H260" s="9">
        <v>0.06</v>
      </c>
      <c r="I260" s="13">
        <f>VLOOKUP($U260,Pricebook!$A:$D,4,0)</f>
        <v>125</v>
      </c>
      <c r="J260" s="11">
        <f>G260*(1-H260)</f>
        <v>1175</v>
      </c>
      <c r="K260" t="s">
        <v>560</v>
      </c>
      <c r="L260" t="s">
        <v>41</v>
      </c>
      <c r="M260" t="str">
        <f>VLOOKUP($L260,Companies!$A:$G,7,)</f>
        <v>EDP Services</v>
      </c>
      <c r="N260" t="str">
        <f>VLOOKUP($L260,Companies!$A:$G,6,)</f>
        <v>Technology</v>
      </c>
      <c r="O260" s="6" t="s">
        <v>561</v>
      </c>
      <c r="P260" s="6">
        <v>48060</v>
      </c>
      <c r="Q260" t="s">
        <v>172</v>
      </c>
      <c r="R260" t="s">
        <v>16</v>
      </c>
      <c r="S260" s="4">
        <v>39880</v>
      </c>
      <c r="T260" s="7">
        <f>S260-E260</f>
        <v>2</v>
      </c>
      <c r="U260" t="s">
        <v>14221</v>
      </c>
      <c r="V260" s="6" t="s">
        <v>14251</v>
      </c>
      <c r="W260" t="s">
        <v>14266</v>
      </c>
      <c r="X260" t="s">
        <v>14203</v>
      </c>
      <c r="Y260" t="str">
        <f>VLOOKUP(R260,Managers!$A:$B,2,)</f>
        <v>Josh Martinez</v>
      </c>
      <c r="Z260" s="11">
        <f>VLOOKUP(X260,HourlyWages!$A:$B,2,0)</f>
        <v>62</v>
      </c>
      <c r="AA260">
        <v>1</v>
      </c>
    </row>
    <row r="261" spans="1:27" x14ac:dyDescent="0.3">
      <c r="A261" t="b">
        <f>COUNTIF($C$1:C261, C261)&gt;1</f>
        <v>0</v>
      </c>
      <c r="B261" t="b">
        <f>VLOOKUP(C261,Sheet3!$A:$B,2,0) &gt; 1</f>
        <v>0</v>
      </c>
      <c r="C261">
        <v>260</v>
      </c>
      <c r="D261">
        <v>1799</v>
      </c>
      <c r="E261" s="4">
        <v>39878</v>
      </c>
      <c r="F261">
        <v>16</v>
      </c>
      <c r="G261" s="15">
        <f>I261*F261</f>
        <v>1760</v>
      </c>
      <c r="H261" s="9">
        <v>0.05</v>
      </c>
      <c r="I261" s="13">
        <f>VLOOKUP($U261,Pricebook!$A:$D,4,0)</f>
        <v>110</v>
      </c>
      <c r="J261" s="11">
        <f>G261*(1-H261)</f>
        <v>1672</v>
      </c>
      <c r="K261" t="s">
        <v>560</v>
      </c>
      <c r="L261" t="s">
        <v>41</v>
      </c>
      <c r="M261" t="str">
        <f>VLOOKUP($L261,Companies!$A:$G,7,)</f>
        <v>EDP Services</v>
      </c>
      <c r="N261" t="str">
        <f>VLOOKUP($L261,Companies!$A:$G,6,)</f>
        <v>Technology</v>
      </c>
      <c r="O261" s="6" t="s">
        <v>561</v>
      </c>
      <c r="P261" s="6">
        <v>48060</v>
      </c>
      <c r="Q261" t="s">
        <v>172</v>
      </c>
      <c r="R261" t="s">
        <v>16</v>
      </c>
      <c r="S261" s="4">
        <v>39880</v>
      </c>
      <c r="T261" s="7">
        <f>S261-E261</f>
        <v>2</v>
      </c>
      <c r="U261" t="s">
        <v>14215</v>
      </c>
      <c r="V261" s="6" t="s">
        <v>14251</v>
      </c>
      <c r="W261" t="s">
        <v>14263</v>
      </c>
      <c r="X261" t="s">
        <v>14200</v>
      </c>
      <c r="Y261" t="str">
        <f>VLOOKUP(R261,Managers!$A:$B,2,)</f>
        <v>Josh Martinez</v>
      </c>
      <c r="Z261" s="11">
        <f>VLOOKUP(X261,HourlyWages!$A:$B,2,0)</f>
        <v>59</v>
      </c>
      <c r="AA261">
        <v>1</v>
      </c>
    </row>
    <row r="262" spans="1:27" x14ac:dyDescent="0.3">
      <c r="A262" t="b">
        <f>COUNTIF($C$1:C262, C262)&gt;1</f>
        <v>0</v>
      </c>
      <c r="B262" t="b">
        <f>VLOOKUP(C262,Sheet3!$A:$B,2,0) &gt; 1</f>
        <v>0</v>
      </c>
      <c r="C262">
        <v>261</v>
      </c>
      <c r="D262">
        <v>1824</v>
      </c>
      <c r="E262" s="4">
        <v>39937</v>
      </c>
      <c r="F262">
        <v>39</v>
      </c>
      <c r="G262" s="15">
        <f>I262*F262</f>
        <v>4875</v>
      </c>
      <c r="H262" s="9">
        <v>0.06</v>
      </c>
      <c r="I262" s="13">
        <f>VLOOKUP($U262,Pricebook!$A:$D,4,0)</f>
        <v>125</v>
      </c>
      <c r="J262" s="11">
        <f>G262*(1-H262)</f>
        <v>4582.5</v>
      </c>
      <c r="K262" t="s">
        <v>562</v>
      </c>
      <c r="L262" t="s">
        <v>128</v>
      </c>
      <c r="M262" t="str">
        <f>VLOOKUP($L262,Companies!$A:$G,7,)</f>
        <v>Diversified Commercial Services</v>
      </c>
      <c r="N262" t="str">
        <f>VLOOKUP($L262,Companies!$A:$G,6,)</f>
        <v>Consumer Services</v>
      </c>
      <c r="O262" s="6" t="s">
        <v>563</v>
      </c>
      <c r="P262" s="6">
        <v>97504</v>
      </c>
      <c r="Q262" t="s">
        <v>43</v>
      </c>
      <c r="R262" t="s">
        <v>23</v>
      </c>
      <c r="S262" s="4">
        <v>39938</v>
      </c>
      <c r="T262" s="7">
        <f>S262-E262</f>
        <v>1</v>
      </c>
      <c r="U262" t="s">
        <v>14221</v>
      </c>
      <c r="V262" s="6" t="s">
        <v>14251</v>
      </c>
      <c r="W262" t="s">
        <v>14263</v>
      </c>
      <c r="X262" t="s">
        <v>14194</v>
      </c>
      <c r="Y262" t="str">
        <f>VLOOKUP(R262,Managers!$A:$B,2,)</f>
        <v>Bob Turner</v>
      </c>
      <c r="Z262" s="11">
        <f>VLOOKUP(X262,HourlyWages!$A:$B,2,0)</f>
        <v>71</v>
      </c>
      <c r="AA262">
        <v>1</v>
      </c>
    </row>
    <row r="263" spans="1:27" x14ac:dyDescent="0.3">
      <c r="A263" t="b">
        <f>COUNTIF($C$1:C263, C263)&gt;1</f>
        <v>0</v>
      </c>
      <c r="B263" t="b">
        <f>VLOOKUP(C263,Sheet3!$A:$B,2,0) &gt; 1</f>
        <v>0</v>
      </c>
      <c r="C263">
        <v>262</v>
      </c>
      <c r="D263">
        <v>1824</v>
      </c>
      <c r="E263" s="4">
        <v>39937</v>
      </c>
      <c r="F263">
        <v>2</v>
      </c>
      <c r="G263" s="15">
        <f>I263*F263</f>
        <v>250</v>
      </c>
      <c r="H263" s="9">
        <v>0.09</v>
      </c>
      <c r="I263" s="13">
        <f>VLOOKUP($U263,Pricebook!$A:$D,4,0)</f>
        <v>125</v>
      </c>
      <c r="J263" s="11">
        <f>G263*(1-H263)</f>
        <v>227.5</v>
      </c>
      <c r="K263" t="s">
        <v>562</v>
      </c>
      <c r="L263" t="s">
        <v>128</v>
      </c>
      <c r="M263" t="str">
        <f>VLOOKUP($L263,Companies!$A:$G,7,)</f>
        <v>Diversified Commercial Services</v>
      </c>
      <c r="N263" t="str">
        <f>VLOOKUP($L263,Companies!$A:$G,6,)</f>
        <v>Consumer Services</v>
      </c>
      <c r="O263" s="6" t="s">
        <v>563</v>
      </c>
      <c r="P263" s="6">
        <v>97504</v>
      </c>
      <c r="Q263" t="s">
        <v>43</v>
      </c>
      <c r="R263" t="s">
        <v>23</v>
      </c>
      <c r="S263" s="4">
        <v>39937</v>
      </c>
      <c r="T263" s="7">
        <f>S263-E263</f>
        <v>0</v>
      </c>
      <c r="U263" t="s">
        <v>14208</v>
      </c>
      <c r="V263" s="6" t="s">
        <v>14251</v>
      </c>
      <c r="W263" t="s">
        <v>14267</v>
      </c>
      <c r="X263" t="s">
        <v>14196</v>
      </c>
      <c r="Y263" t="str">
        <f>VLOOKUP(R263,Managers!$A:$B,2,)</f>
        <v>Bob Turner</v>
      </c>
      <c r="Z263" s="11">
        <f>VLOOKUP(X263,HourlyWages!$A:$B,2,0)</f>
        <v>58</v>
      </c>
      <c r="AA263">
        <v>1</v>
      </c>
    </row>
    <row r="264" spans="1:27" x14ac:dyDescent="0.3">
      <c r="A264" t="b">
        <f>COUNTIF($C$1:C264, C264)&gt;1</f>
        <v>0</v>
      </c>
      <c r="B264" t="b">
        <f>VLOOKUP(C264,Sheet3!$A:$B,2,0) &gt; 1</f>
        <v>0</v>
      </c>
      <c r="C264">
        <v>263</v>
      </c>
      <c r="D264">
        <v>1825</v>
      </c>
      <c r="E264" s="4">
        <v>40516</v>
      </c>
      <c r="F264">
        <v>22</v>
      </c>
      <c r="G264" s="15">
        <f>I264*F264</f>
        <v>2640</v>
      </c>
      <c r="H264" s="9">
        <v>0.03</v>
      </c>
      <c r="I264" s="13">
        <f>VLOOKUP($U264,Pricebook!$A:$D,4,0)</f>
        <v>120</v>
      </c>
      <c r="J264" s="11">
        <f>G264*(1-H264)</f>
        <v>2560.7999999999997</v>
      </c>
      <c r="K264" t="s">
        <v>427</v>
      </c>
      <c r="L264" t="s">
        <v>190</v>
      </c>
      <c r="M264" t="str">
        <f>VLOOKUP($L264,Companies!$A:$G,7,)</f>
        <v>Computer Software: Prepackaged Software</v>
      </c>
      <c r="N264" t="str">
        <f>VLOOKUP($L264,Companies!$A:$G,6,)</f>
        <v>Technology</v>
      </c>
      <c r="O264" s="6" t="s">
        <v>428</v>
      </c>
      <c r="P264" s="6">
        <v>11787</v>
      </c>
      <c r="Q264" t="s">
        <v>60</v>
      </c>
      <c r="R264" t="s">
        <v>61</v>
      </c>
      <c r="S264" s="4">
        <v>40518</v>
      </c>
      <c r="T264" s="7">
        <f>S264-E264</f>
        <v>2</v>
      </c>
      <c r="U264" t="s">
        <v>14212</v>
      </c>
      <c r="V264" s="6" t="s">
        <v>14257</v>
      </c>
      <c r="W264" t="s">
        <v>14259</v>
      </c>
      <c r="X264" t="s">
        <v>14203</v>
      </c>
      <c r="Y264" t="str">
        <f>VLOOKUP(R264,Managers!$A:$B,2,)</f>
        <v>Allen Young</v>
      </c>
      <c r="Z264" s="11">
        <f>VLOOKUP(X264,HourlyWages!$A:$B,2,0)</f>
        <v>62</v>
      </c>
      <c r="AA264">
        <v>1</v>
      </c>
    </row>
    <row r="265" spans="1:27" x14ac:dyDescent="0.3">
      <c r="A265" t="b">
        <f>COUNTIF($C$1:C265, C265)&gt;1</f>
        <v>0</v>
      </c>
      <c r="B265" t="b">
        <f>VLOOKUP(C265,Sheet3!$A:$B,2,0) &gt; 1</f>
        <v>0</v>
      </c>
      <c r="C265">
        <v>264</v>
      </c>
      <c r="D265">
        <v>1826</v>
      </c>
      <c r="E265" s="4">
        <v>41014</v>
      </c>
      <c r="F265">
        <v>5</v>
      </c>
      <c r="G265" s="15">
        <f>I265*F265</f>
        <v>550</v>
      </c>
      <c r="H265" s="9">
        <v>0.09</v>
      </c>
      <c r="I265" s="13">
        <f>VLOOKUP($U265,Pricebook!$A:$D,4,0)</f>
        <v>110</v>
      </c>
      <c r="J265" s="11">
        <f>G265*(1-H265)</f>
        <v>500.5</v>
      </c>
      <c r="K265" t="s">
        <v>564</v>
      </c>
      <c r="L265" t="s">
        <v>36</v>
      </c>
      <c r="M265" t="str">
        <f>VLOOKUP($L265,Companies!$A:$G,7,)</f>
        <v>Electronic Components</v>
      </c>
      <c r="N265" t="str">
        <f>VLOOKUP($L265,Companies!$A:$G,6,)</f>
        <v>Technology</v>
      </c>
      <c r="O265" s="6" t="s">
        <v>565</v>
      </c>
      <c r="P265" s="6" t="s">
        <v>566</v>
      </c>
      <c r="Q265" t="s">
        <v>339</v>
      </c>
      <c r="R265" t="s">
        <v>16</v>
      </c>
      <c r="S265" s="4">
        <v>41015</v>
      </c>
      <c r="T265" s="7">
        <f>S265-E265</f>
        <v>1</v>
      </c>
      <c r="U265" t="s">
        <v>14215</v>
      </c>
      <c r="V265" s="6" t="s">
        <v>14254</v>
      </c>
      <c r="W265" t="s">
        <v>14269</v>
      </c>
      <c r="X265" t="s">
        <v>14184</v>
      </c>
      <c r="Y265" t="str">
        <f>VLOOKUP(R265,Managers!$A:$B,2,)</f>
        <v>Josh Martinez</v>
      </c>
      <c r="Z265" s="11">
        <f>VLOOKUP(X265,HourlyWages!$A:$B,2,0)</f>
        <v>50</v>
      </c>
      <c r="AA265">
        <v>1</v>
      </c>
    </row>
    <row r="266" spans="1:27" x14ac:dyDescent="0.3">
      <c r="A266" t="b">
        <f>COUNTIF($C$1:C266, C266)&gt;1</f>
        <v>0</v>
      </c>
      <c r="B266" t="b">
        <f>VLOOKUP(C266,Sheet3!$A:$B,2,0) &gt; 1</f>
        <v>0</v>
      </c>
      <c r="C266">
        <v>265</v>
      </c>
      <c r="D266">
        <v>1829</v>
      </c>
      <c r="E266" s="4">
        <v>39940</v>
      </c>
      <c r="F266">
        <v>48</v>
      </c>
      <c r="G266" s="15">
        <f>I266*F266</f>
        <v>7680</v>
      </c>
      <c r="H266" s="9">
        <v>7.0000000000000007E-2</v>
      </c>
      <c r="I266" s="13">
        <f>VLOOKUP($U266,Pricebook!$A:$D,4,0)</f>
        <v>160</v>
      </c>
      <c r="J266" s="11">
        <f>G266*(1-H266)</f>
        <v>7142.4</v>
      </c>
      <c r="K266" t="s">
        <v>567</v>
      </c>
      <c r="L266" t="s">
        <v>79</v>
      </c>
      <c r="M266" t="str">
        <f>VLOOKUP($L266,Companies!$A:$G,7,)</f>
        <v>Home Furnishings</v>
      </c>
      <c r="N266" t="str">
        <f>VLOOKUP($L266,Companies!$A:$G,6,)</f>
        <v>Consumer Services</v>
      </c>
      <c r="O266" s="6" t="s">
        <v>568</v>
      </c>
      <c r="P266" s="6">
        <v>70458</v>
      </c>
      <c r="Q266" t="s">
        <v>436</v>
      </c>
      <c r="R266" t="s">
        <v>34</v>
      </c>
      <c r="S266" s="4">
        <v>39941</v>
      </c>
      <c r="T266" s="7">
        <f>S266-E266</f>
        <v>1</v>
      </c>
      <c r="U266" t="s">
        <v>14218</v>
      </c>
      <c r="V266" s="6" t="s">
        <v>14254</v>
      </c>
      <c r="W266" t="s">
        <v>14256</v>
      </c>
      <c r="X266" t="s">
        <v>14201</v>
      </c>
      <c r="Y266" t="str">
        <f>VLOOKUP(R266,Managers!$A:$B,2,)</f>
        <v>Frank Mitchell</v>
      </c>
      <c r="Z266" s="11">
        <f>VLOOKUP(X266,HourlyWages!$A:$B,2,0)</f>
        <v>53</v>
      </c>
      <c r="AA266">
        <v>1</v>
      </c>
    </row>
    <row r="267" spans="1:27" x14ac:dyDescent="0.3">
      <c r="A267" t="b">
        <f>COUNTIF($C$1:C267, C267)&gt;1</f>
        <v>0</v>
      </c>
      <c r="B267" t="b">
        <f>VLOOKUP(C267,Sheet3!$A:$B,2,0) &gt; 1</f>
        <v>0</v>
      </c>
      <c r="C267">
        <v>266</v>
      </c>
      <c r="D267">
        <v>1831</v>
      </c>
      <c r="E267" s="4">
        <v>40513</v>
      </c>
      <c r="F267">
        <v>33</v>
      </c>
      <c r="G267" s="15">
        <f>I267*F267</f>
        <v>6600</v>
      </c>
      <c r="H267" s="9">
        <v>0</v>
      </c>
      <c r="I267" s="13">
        <f>VLOOKUP($U267,Pricebook!$A:$D,4,0)</f>
        <v>200</v>
      </c>
      <c r="J267" s="11">
        <f>G267*(1-H267)</f>
        <v>6600</v>
      </c>
      <c r="K267" t="s">
        <v>255</v>
      </c>
      <c r="L267" t="s">
        <v>79</v>
      </c>
      <c r="M267" t="str">
        <f>VLOOKUP($L267,Companies!$A:$G,7,)</f>
        <v>Home Furnishings</v>
      </c>
      <c r="N267" t="str">
        <f>VLOOKUP($L267,Companies!$A:$G,6,)</f>
        <v>Consumer Services</v>
      </c>
      <c r="O267" s="6" t="s">
        <v>569</v>
      </c>
      <c r="P267" s="6">
        <v>15228</v>
      </c>
      <c r="Q267" t="s">
        <v>232</v>
      </c>
      <c r="R267" t="s">
        <v>61</v>
      </c>
      <c r="S267" s="4">
        <v>40514</v>
      </c>
      <c r="T267" s="7">
        <f>S267-E267</f>
        <v>1</v>
      </c>
      <c r="U267" t="s">
        <v>14206</v>
      </c>
      <c r="V267" s="6" t="s">
        <v>14251</v>
      </c>
      <c r="W267" t="s">
        <v>14266</v>
      </c>
      <c r="X267" t="s">
        <v>14200</v>
      </c>
      <c r="Y267" t="str">
        <f>VLOOKUP(R267,Managers!$A:$B,2,)</f>
        <v>Allen Young</v>
      </c>
      <c r="Z267" s="11">
        <f>VLOOKUP(X267,HourlyWages!$A:$B,2,0)</f>
        <v>59</v>
      </c>
      <c r="AA267">
        <v>1</v>
      </c>
    </row>
    <row r="268" spans="1:27" x14ac:dyDescent="0.3">
      <c r="A268" t="b">
        <f>COUNTIF($C$1:C268, C268)&gt;1</f>
        <v>0</v>
      </c>
      <c r="B268" t="b">
        <f>VLOOKUP(C268,Sheet3!$A:$B,2,0) &gt; 1</f>
        <v>0</v>
      </c>
      <c r="C268">
        <v>267</v>
      </c>
      <c r="D268">
        <v>1856</v>
      </c>
      <c r="E268" s="4">
        <v>40987</v>
      </c>
      <c r="F268">
        <v>24</v>
      </c>
      <c r="G268" s="15">
        <f>I268*F268</f>
        <v>4080</v>
      </c>
      <c r="H268" s="9">
        <v>0.08</v>
      </c>
      <c r="I268" s="13">
        <f>VLOOKUP($U268,Pricebook!$A:$D,4,0)</f>
        <v>170</v>
      </c>
      <c r="J268" s="11">
        <f>G268*(1-H268)</f>
        <v>3753.6000000000004</v>
      </c>
      <c r="K268" t="s">
        <v>570</v>
      </c>
      <c r="L268" t="s">
        <v>571</v>
      </c>
      <c r="M268" t="str">
        <f>VLOOKUP($L268,Companies!$A:$G,7,)</f>
        <v>EDP Services</v>
      </c>
      <c r="N268" t="str">
        <f>VLOOKUP($L268,Companies!$A:$G,6,)</f>
        <v>Technology</v>
      </c>
      <c r="O268" s="6" t="s">
        <v>572</v>
      </c>
      <c r="P268" s="6">
        <v>66209</v>
      </c>
      <c r="Q268" t="s">
        <v>153</v>
      </c>
      <c r="R268" t="s">
        <v>16</v>
      </c>
      <c r="S268" s="4">
        <v>40989</v>
      </c>
      <c r="T268" s="7">
        <f>S268-E268</f>
        <v>2</v>
      </c>
      <c r="U268" t="s">
        <v>14219</v>
      </c>
      <c r="V268" s="6" t="s">
        <v>14257</v>
      </c>
      <c r="W268" t="s">
        <v>14264</v>
      </c>
      <c r="X268" t="s">
        <v>14192</v>
      </c>
      <c r="Y268" t="str">
        <f>VLOOKUP(R268,Managers!$A:$B,2,)</f>
        <v>Josh Martinez</v>
      </c>
      <c r="Z268" s="11">
        <f>VLOOKUP(X268,HourlyWages!$A:$B,2,0)</f>
        <v>75</v>
      </c>
      <c r="AA268">
        <v>1</v>
      </c>
    </row>
    <row r="269" spans="1:27" x14ac:dyDescent="0.3">
      <c r="A269" t="b">
        <f>COUNTIF($C$1:C269, C269)&gt;1</f>
        <v>0</v>
      </c>
      <c r="B269" t="b">
        <f>VLOOKUP(C269,Sheet3!$A:$B,2,0) &gt; 1</f>
        <v>0</v>
      </c>
      <c r="C269">
        <v>268</v>
      </c>
      <c r="D269">
        <v>1856</v>
      </c>
      <c r="E269" s="4">
        <v>40987</v>
      </c>
      <c r="F269">
        <v>43</v>
      </c>
      <c r="G269" s="15">
        <f>I269*F269</f>
        <v>6450</v>
      </c>
      <c r="H269" s="9">
        <v>0.05</v>
      </c>
      <c r="I269" s="13">
        <f>VLOOKUP($U269,Pricebook!$A:$D,4,0)</f>
        <v>150</v>
      </c>
      <c r="J269" s="11">
        <f>G269*(1-H269)</f>
        <v>6127.5</v>
      </c>
      <c r="K269" t="s">
        <v>570</v>
      </c>
      <c r="L269" t="s">
        <v>571</v>
      </c>
      <c r="M269" t="str">
        <f>VLOOKUP($L269,Companies!$A:$G,7,)</f>
        <v>EDP Services</v>
      </c>
      <c r="N269" t="str">
        <f>VLOOKUP($L269,Companies!$A:$G,6,)</f>
        <v>Technology</v>
      </c>
      <c r="O269" s="6" t="s">
        <v>572</v>
      </c>
      <c r="P269" s="6">
        <v>66209</v>
      </c>
      <c r="Q269" t="s">
        <v>153</v>
      </c>
      <c r="R269" t="s">
        <v>16</v>
      </c>
      <c r="S269" s="4">
        <v>40988</v>
      </c>
      <c r="T269" s="7">
        <f>S269-E269</f>
        <v>1</v>
      </c>
      <c r="U269" t="s">
        <v>14210</v>
      </c>
      <c r="V269" s="6" t="s">
        <v>14251</v>
      </c>
      <c r="W269" t="s">
        <v>14263</v>
      </c>
      <c r="X269" t="s">
        <v>14198</v>
      </c>
      <c r="Y269" t="str">
        <f>VLOOKUP(R269,Managers!$A:$B,2,)</f>
        <v>Josh Martinez</v>
      </c>
      <c r="Z269" s="11">
        <f>VLOOKUP(X269,HourlyWages!$A:$B,2,0)</f>
        <v>51</v>
      </c>
      <c r="AA269">
        <v>1</v>
      </c>
    </row>
    <row r="270" spans="1:27" x14ac:dyDescent="0.3">
      <c r="A270" t="b">
        <f>COUNTIF($C$1:C270, C270)&gt;1</f>
        <v>0</v>
      </c>
      <c r="B270" t="b">
        <f>VLOOKUP(C270,Sheet3!$A:$B,2,0) &gt; 1</f>
        <v>0</v>
      </c>
      <c r="C270">
        <v>269</v>
      </c>
      <c r="D270">
        <v>1856</v>
      </c>
      <c r="E270" s="4">
        <v>40987</v>
      </c>
      <c r="F270">
        <v>44</v>
      </c>
      <c r="G270" s="15">
        <f>I270*F270</f>
        <v>6600</v>
      </c>
      <c r="H270" s="9">
        <v>0.1</v>
      </c>
      <c r="I270" s="13">
        <f>VLOOKUP($U270,Pricebook!$A:$D,4,0)</f>
        <v>150</v>
      </c>
      <c r="J270" s="11">
        <f>G270*(1-H270)</f>
        <v>5940</v>
      </c>
      <c r="K270" t="s">
        <v>570</v>
      </c>
      <c r="L270" t="s">
        <v>571</v>
      </c>
      <c r="M270" t="str">
        <f>VLOOKUP($L270,Companies!$A:$G,7,)</f>
        <v>EDP Services</v>
      </c>
      <c r="N270" t="str">
        <f>VLOOKUP($L270,Companies!$A:$G,6,)</f>
        <v>Technology</v>
      </c>
      <c r="O270" s="6" t="s">
        <v>572</v>
      </c>
      <c r="P270" s="6">
        <v>66209</v>
      </c>
      <c r="Q270" t="s">
        <v>153</v>
      </c>
      <c r="R270" t="s">
        <v>16</v>
      </c>
      <c r="S270" s="4">
        <v>40988</v>
      </c>
      <c r="T270" s="7">
        <f>S270-E270</f>
        <v>1</v>
      </c>
      <c r="U270" t="s">
        <v>14210</v>
      </c>
      <c r="V270" s="6" t="s">
        <v>14251</v>
      </c>
      <c r="W270" t="s">
        <v>14252</v>
      </c>
      <c r="X270" t="s">
        <v>14189</v>
      </c>
      <c r="Y270" t="str">
        <f>VLOOKUP(R270,Managers!$A:$B,2,)</f>
        <v>Josh Martinez</v>
      </c>
      <c r="Z270" s="11">
        <f>VLOOKUP(X270,HourlyWages!$A:$B,2,0)</f>
        <v>62</v>
      </c>
      <c r="AA270">
        <v>1</v>
      </c>
    </row>
    <row r="271" spans="1:27" x14ac:dyDescent="0.3">
      <c r="A271" t="b">
        <f>COUNTIF($C$1:C271, C271)&gt;1</f>
        <v>0</v>
      </c>
      <c r="B271" t="b">
        <f>VLOOKUP(C271,Sheet3!$A:$B,2,0) &gt; 1</f>
        <v>0</v>
      </c>
      <c r="C271">
        <v>270</v>
      </c>
      <c r="D271">
        <v>1857</v>
      </c>
      <c r="E271" s="4">
        <v>40190</v>
      </c>
      <c r="F271">
        <v>37</v>
      </c>
      <c r="G271" s="15">
        <f>I271*F271</f>
        <v>4440</v>
      </c>
      <c r="H271" s="9">
        <v>7.0000000000000007E-2</v>
      </c>
      <c r="I271" s="13">
        <f>VLOOKUP($U271,Pricebook!$A:$D,4,0)</f>
        <v>120</v>
      </c>
      <c r="J271" s="11">
        <f>G271*(1-H271)</f>
        <v>4129.2</v>
      </c>
      <c r="K271" t="s">
        <v>573</v>
      </c>
      <c r="L271" t="s">
        <v>199</v>
      </c>
      <c r="M271" t="str">
        <f>VLOOKUP($L271,Companies!$A:$G,7,)</f>
        <v>Biotechnology: Biological Products (No Diagnostic Substances)</v>
      </c>
      <c r="N271" t="str">
        <f>VLOOKUP($L271,Companies!$A:$G,6,)</f>
        <v>Health Care</v>
      </c>
      <c r="O271" s="6" t="s">
        <v>574</v>
      </c>
      <c r="P271" s="6">
        <v>98310</v>
      </c>
      <c r="Q271" t="s">
        <v>22</v>
      </c>
      <c r="R271" t="s">
        <v>23</v>
      </c>
      <c r="S271" s="4">
        <v>40191</v>
      </c>
      <c r="T271" s="7">
        <f>S271-E271</f>
        <v>1</v>
      </c>
      <c r="U271" t="s">
        <v>14212</v>
      </c>
      <c r="V271" s="6" t="s">
        <v>14254</v>
      </c>
      <c r="W271" t="s">
        <v>14255</v>
      </c>
      <c r="X271" t="s">
        <v>14188</v>
      </c>
      <c r="Y271" t="str">
        <f>VLOOKUP(R271,Managers!$A:$B,2,)</f>
        <v>Bob Turner</v>
      </c>
      <c r="Z271" s="11">
        <f>VLOOKUP(X271,HourlyWages!$A:$B,2,0)</f>
        <v>52</v>
      </c>
      <c r="AA271">
        <v>1</v>
      </c>
    </row>
    <row r="272" spans="1:27" x14ac:dyDescent="0.3">
      <c r="A272" t="b">
        <f>COUNTIF($C$1:C272, C272)&gt;1</f>
        <v>0</v>
      </c>
      <c r="B272" t="b">
        <f>VLOOKUP(C272,Sheet3!$A:$B,2,0) &gt; 1</f>
        <v>0</v>
      </c>
      <c r="C272">
        <v>271</v>
      </c>
      <c r="D272">
        <v>1863</v>
      </c>
      <c r="E272" s="4">
        <v>40443</v>
      </c>
      <c r="F272">
        <v>26</v>
      </c>
      <c r="G272" s="15">
        <f>I272*F272</f>
        <v>3250</v>
      </c>
      <c r="H272" s="9">
        <v>0.08</v>
      </c>
      <c r="I272" s="13">
        <f>VLOOKUP($U272,Pricebook!$A:$D,4,0)</f>
        <v>125</v>
      </c>
      <c r="J272" s="11">
        <f>G272*(1-H272)</f>
        <v>2990</v>
      </c>
      <c r="K272" t="s">
        <v>575</v>
      </c>
      <c r="L272" t="s">
        <v>576</v>
      </c>
      <c r="M272" t="str">
        <f>VLOOKUP($L272,Companies!$A:$G,7,)</f>
        <v>Clothing/Shoe/Accessory Stores</v>
      </c>
      <c r="N272" t="str">
        <f>VLOOKUP($L272,Companies!$A:$G,6,)</f>
        <v>Consumer Services</v>
      </c>
      <c r="O272" s="6" t="s">
        <v>577</v>
      </c>
      <c r="P272" s="6">
        <v>83686</v>
      </c>
      <c r="Q272" t="s">
        <v>197</v>
      </c>
      <c r="R272" t="s">
        <v>23</v>
      </c>
      <c r="S272" s="4">
        <v>40444</v>
      </c>
      <c r="T272" s="7">
        <f>S272-E272</f>
        <v>1</v>
      </c>
      <c r="U272" t="s">
        <v>14221</v>
      </c>
      <c r="V272" s="6" t="s">
        <v>14257</v>
      </c>
      <c r="W272" t="s">
        <v>14264</v>
      </c>
      <c r="X272" t="s">
        <v>14186</v>
      </c>
      <c r="Y272" t="str">
        <f>VLOOKUP(R272,Managers!$A:$B,2,)</f>
        <v>Bob Turner</v>
      </c>
      <c r="Z272" s="11">
        <f>VLOOKUP(X272,HourlyWages!$A:$B,2,0)</f>
        <v>67</v>
      </c>
      <c r="AA272">
        <v>1</v>
      </c>
    </row>
    <row r="273" spans="1:27" x14ac:dyDescent="0.3">
      <c r="A273" t="b">
        <f>COUNTIF($C$1:C273, C273)&gt;1</f>
        <v>0</v>
      </c>
      <c r="B273" t="b">
        <f>VLOOKUP(C273,Sheet3!$A:$B,2,0) &gt; 1</f>
        <v>0</v>
      </c>
      <c r="C273">
        <v>272</v>
      </c>
      <c r="D273">
        <v>1888</v>
      </c>
      <c r="E273" s="4">
        <v>40481</v>
      </c>
      <c r="F273">
        <v>38</v>
      </c>
      <c r="G273" s="15">
        <f>I273*F273</f>
        <v>4750</v>
      </c>
      <c r="H273" s="9">
        <v>0</v>
      </c>
      <c r="I273" s="13">
        <f>VLOOKUP($U273,Pricebook!$A:$D,4,0)</f>
        <v>125</v>
      </c>
      <c r="J273" s="11">
        <f>G273*(1-H273)</f>
        <v>4750</v>
      </c>
      <c r="K273" t="s">
        <v>579</v>
      </c>
      <c r="L273" t="s">
        <v>552</v>
      </c>
      <c r="M273" t="str">
        <f>VLOOKUP($L273,Companies!$A:$G,7,)</f>
        <v>Business Services</v>
      </c>
      <c r="N273" t="str">
        <f>VLOOKUP($L273,Companies!$A:$G,6,)</f>
        <v>Miscellaneous</v>
      </c>
      <c r="O273" s="6" t="s">
        <v>580</v>
      </c>
      <c r="P273" s="6">
        <v>94306</v>
      </c>
      <c r="Q273" t="s">
        <v>114</v>
      </c>
      <c r="R273" t="s">
        <v>23</v>
      </c>
      <c r="S273" s="4">
        <v>40481</v>
      </c>
      <c r="T273" s="7">
        <f>S273-E273</f>
        <v>0</v>
      </c>
      <c r="U273" t="s">
        <v>14209</v>
      </c>
      <c r="V273" s="6" t="s">
        <v>14257</v>
      </c>
      <c r="W273" t="s">
        <v>14259</v>
      </c>
      <c r="X273" t="s">
        <v>14199</v>
      </c>
      <c r="Y273" t="str">
        <f>VLOOKUP(R273,Managers!$A:$B,2,)</f>
        <v>Bob Turner</v>
      </c>
      <c r="Z273" s="11">
        <f>VLOOKUP(X273,HourlyWages!$A:$B,2,0)</f>
        <v>68</v>
      </c>
      <c r="AA273">
        <v>1</v>
      </c>
    </row>
    <row r="274" spans="1:27" x14ac:dyDescent="0.3">
      <c r="A274" t="b">
        <f>COUNTIF($C$1:C274, C274)&gt;1</f>
        <v>0</v>
      </c>
      <c r="B274" t="b">
        <f>VLOOKUP(C274,Sheet3!$A:$B,2,0) &gt; 1</f>
        <v>0</v>
      </c>
      <c r="C274">
        <v>273</v>
      </c>
      <c r="D274">
        <v>1888</v>
      </c>
      <c r="E274" s="4">
        <v>40481</v>
      </c>
      <c r="F274">
        <v>35</v>
      </c>
      <c r="G274" s="15">
        <f>I274*F274</f>
        <v>5600</v>
      </c>
      <c r="H274" s="9">
        <v>0.09</v>
      </c>
      <c r="I274" s="13">
        <f>VLOOKUP($U274,Pricebook!$A:$D,4,0)</f>
        <v>160</v>
      </c>
      <c r="J274" s="11">
        <f>G274*(1-H274)</f>
        <v>5096</v>
      </c>
      <c r="K274" t="s">
        <v>579</v>
      </c>
      <c r="L274" t="s">
        <v>552</v>
      </c>
      <c r="M274" t="str">
        <f>VLOOKUP($L274,Companies!$A:$G,7,)</f>
        <v>Business Services</v>
      </c>
      <c r="N274" t="str">
        <f>VLOOKUP($L274,Companies!$A:$G,6,)</f>
        <v>Miscellaneous</v>
      </c>
      <c r="O274" s="6" t="s">
        <v>581</v>
      </c>
      <c r="P274" s="6">
        <v>95969</v>
      </c>
      <c r="Q274" t="s">
        <v>114</v>
      </c>
      <c r="R274" t="s">
        <v>23</v>
      </c>
      <c r="S274" s="4">
        <v>40482</v>
      </c>
      <c r="T274" s="7">
        <f>S274-E274</f>
        <v>1</v>
      </c>
      <c r="U274" t="s">
        <v>14218</v>
      </c>
      <c r="V274" s="6" t="s">
        <v>14251</v>
      </c>
      <c r="W274" t="s">
        <v>14267</v>
      </c>
      <c r="X274" t="s">
        <v>14198</v>
      </c>
      <c r="Y274" t="str">
        <f>VLOOKUP(R274,Managers!$A:$B,2,)</f>
        <v>Bob Turner</v>
      </c>
      <c r="Z274" s="11">
        <f>VLOOKUP(X274,HourlyWages!$A:$B,2,0)</f>
        <v>51</v>
      </c>
      <c r="AA274">
        <v>1</v>
      </c>
    </row>
    <row r="275" spans="1:27" x14ac:dyDescent="0.3">
      <c r="A275" t="b">
        <f>COUNTIF($C$1:C275, C275)&gt;1</f>
        <v>0</v>
      </c>
      <c r="B275" t="b">
        <f>VLOOKUP(C275,Sheet3!$A:$B,2,0) &gt; 1</f>
        <v>0</v>
      </c>
      <c r="C275">
        <v>274</v>
      </c>
      <c r="D275">
        <v>1891</v>
      </c>
      <c r="E275" s="4">
        <v>40161</v>
      </c>
      <c r="F275">
        <v>3</v>
      </c>
      <c r="G275" s="15">
        <f>I275*F275</f>
        <v>375</v>
      </c>
      <c r="H275" s="9">
        <v>0.09</v>
      </c>
      <c r="I275" s="13">
        <f>VLOOKUP($U275,Pricebook!$A:$D,4,0)</f>
        <v>125</v>
      </c>
      <c r="J275" s="11">
        <f>G275*(1-H275)</f>
        <v>341.25</v>
      </c>
      <c r="K275" t="s">
        <v>582</v>
      </c>
      <c r="L275" t="s">
        <v>452</v>
      </c>
      <c r="M275" t="str">
        <f>VLOOKUP($L275,Companies!$A:$G,7,)</f>
        <v>Biotechnology: Biological Products (No Diagnostic Substances)</v>
      </c>
      <c r="N275" t="str">
        <f>VLOOKUP($L275,Companies!$A:$G,6,)</f>
        <v>Health Care</v>
      </c>
      <c r="O275" s="6" t="s">
        <v>583</v>
      </c>
      <c r="P275" s="6">
        <v>77546</v>
      </c>
      <c r="Q275" t="s">
        <v>48</v>
      </c>
      <c r="R275" t="s">
        <v>16</v>
      </c>
      <c r="S275" s="4">
        <v>40163</v>
      </c>
      <c r="T275" s="7">
        <f>S275-E275</f>
        <v>2</v>
      </c>
      <c r="U275" t="s">
        <v>14208</v>
      </c>
      <c r="V275" s="6" t="s">
        <v>14257</v>
      </c>
      <c r="W275" t="s">
        <v>14259</v>
      </c>
      <c r="X275" t="s">
        <v>14185</v>
      </c>
      <c r="Y275" t="str">
        <f>VLOOKUP(R275,Managers!$A:$B,2,)</f>
        <v>Josh Martinez</v>
      </c>
      <c r="Z275" s="11">
        <f>VLOOKUP(X275,HourlyWages!$A:$B,2,0)</f>
        <v>70</v>
      </c>
      <c r="AA275">
        <v>1</v>
      </c>
    </row>
    <row r="276" spans="1:27" x14ac:dyDescent="0.3">
      <c r="A276" t="b">
        <f>COUNTIF($C$1:C276, C276)&gt;1</f>
        <v>0</v>
      </c>
      <c r="B276" t="b">
        <f>VLOOKUP(C276,Sheet3!$A:$B,2,0) &gt; 1</f>
        <v>0</v>
      </c>
      <c r="C276">
        <v>275</v>
      </c>
      <c r="D276">
        <v>1892</v>
      </c>
      <c r="E276" s="4">
        <v>39897</v>
      </c>
      <c r="F276">
        <v>47</v>
      </c>
      <c r="G276" s="15">
        <f>I276*F276</f>
        <v>7520</v>
      </c>
      <c r="H276" s="9">
        <v>0.05</v>
      </c>
      <c r="I276" s="13">
        <f>VLOOKUP($U276,Pricebook!$A:$D,4,0)</f>
        <v>160</v>
      </c>
      <c r="J276" s="11">
        <f>G276*(1-H276)</f>
        <v>7144</v>
      </c>
      <c r="K276" t="s">
        <v>584</v>
      </c>
      <c r="L276" t="s">
        <v>585</v>
      </c>
      <c r="M276" t="str">
        <f>VLOOKUP($L276,Companies!$A:$G,7,)</f>
        <v>Industrial Machinery/Components</v>
      </c>
      <c r="N276" t="str">
        <f>VLOOKUP($L276,Companies!$A:$G,6,)</f>
        <v>Technology</v>
      </c>
      <c r="O276" s="6" t="s">
        <v>586</v>
      </c>
      <c r="P276" s="6">
        <v>19057</v>
      </c>
      <c r="Q276" t="s">
        <v>232</v>
      </c>
      <c r="R276" t="s">
        <v>61</v>
      </c>
      <c r="S276" s="4">
        <v>39901</v>
      </c>
      <c r="T276" s="7">
        <f>S276-E276</f>
        <v>4</v>
      </c>
      <c r="U276" t="s">
        <v>14218</v>
      </c>
      <c r="V276" s="6" t="s">
        <v>14251</v>
      </c>
      <c r="W276" t="s">
        <v>14263</v>
      </c>
      <c r="X276" t="s">
        <v>14184</v>
      </c>
      <c r="Y276" t="str">
        <f>VLOOKUP(R276,Managers!$A:$B,2,)</f>
        <v>Allen Young</v>
      </c>
      <c r="Z276" s="11">
        <f>VLOOKUP(X276,HourlyWages!$A:$B,2,0)</f>
        <v>50</v>
      </c>
      <c r="AA276">
        <v>1</v>
      </c>
    </row>
    <row r="277" spans="1:27" x14ac:dyDescent="0.3">
      <c r="A277" t="b">
        <f>COUNTIF($C$1:C277, C277)&gt;1</f>
        <v>0</v>
      </c>
      <c r="B277" t="b">
        <f>VLOOKUP(C277,Sheet3!$A:$B,2,0) &gt; 1</f>
        <v>0</v>
      </c>
      <c r="C277">
        <v>276</v>
      </c>
      <c r="D277">
        <v>1892</v>
      </c>
      <c r="E277" s="4">
        <v>39897</v>
      </c>
      <c r="F277">
        <v>9</v>
      </c>
      <c r="G277" s="15">
        <f>I277*F277</f>
        <v>990</v>
      </c>
      <c r="H277" s="9">
        <v>0.01</v>
      </c>
      <c r="I277" s="13">
        <f>VLOOKUP($U277,Pricebook!$A:$D,4,0)</f>
        <v>110</v>
      </c>
      <c r="J277" s="11">
        <f>G277*(1-H277)</f>
        <v>980.1</v>
      </c>
      <c r="K277" t="s">
        <v>584</v>
      </c>
      <c r="L277" t="s">
        <v>585</v>
      </c>
      <c r="M277" t="str">
        <f>VLOOKUP($L277,Companies!$A:$G,7,)</f>
        <v>Industrial Machinery/Components</v>
      </c>
      <c r="N277" t="str">
        <f>VLOOKUP($L277,Companies!$A:$G,6,)</f>
        <v>Technology</v>
      </c>
      <c r="O277" s="6" t="s">
        <v>586</v>
      </c>
      <c r="P277" s="6">
        <v>19057</v>
      </c>
      <c r="Q277" t="s">
        <v>232</v>
      </c>
      <c r="R277" t="s">
        <v>61</v>
      </c>
      <c r="S277" s="4">
        <v>39897</v>
      </c>
      <c r="T277" s="7">
        <f>S277-E277</f>
        <v>0</v>
      </c>
      <c r="U277" t="s">
        <v>14215</v>
      </c>
      <c r="V277" s="6" t="s">
        <v>14251</v>
      </c>
      <c r="W277" t="s">
        <v>14267</v>
      </c>
      <c r="X277" t="s">
        <v>14187</v>
      </c>
      <c r="Y277" t="str">
        <f>VLOOKUP(R277,Managers!$A:$B,2,)</f>
        <v>Allen Young</v>
      </c>
      <c r="Z277" s="11">
        <f>VLOOKUP(X277,HourlyWages!$A:$B,2,0)</f>
        <v>45</v>
      </c>
      <c r="AA277">
        <v>1</v>
      </c>
    </row>
    <row r="278" spans="1:27" x14ac:dyDescent="0.3">
      <c r="A278" t="b">
        <f>COUNTIF($C$1:C278, C278)&gt;1</f>
        <v>0</v>
      </c>
      <c r="B278" t="b">
        <f>VLOOKUP(C278,Sheet3!$A:$B,2,0) &gt; 1</f>
        <v>0</v>
      </c>
      <c r="C278">
        <v>277</v>
      </c>
      <c r="D278">
        <v>1895</v>
      </c>
      <c r="E278" s="4">
        <v>39962</v>
      </c>
      <c r="F278">
        <v>5</v>
      </c>
      <c r="G278" s="15">
        <f>I278*F278</f>
        <v>550</v>
      </c>
      <c r="H278" s="9">
        <v>0.02</v>
      </c>
      <c r="I278" s="13">
        <f>VLOOKUP($U278,Pricebook!$A:$D,4,0)</f>
        <v>110</v>
      </c>
      <c r="J278" s="11">
        <f>G278*(1-H278)</f>
        <v>539</v>
      </c>
      <c r="K278" t="s">
        <v>458</v>
      </c>
      <c r="L278" t="s">
        <v>300</v>
      </c>
      <c r="M278" t="str">
        <f>VLOOKUP($L278,Companies!$A:$G,7,)</f>
        <v>Computer Software: Programming, Data Processing</v>
      </c>
      <c r="N278" t="str">
        <f>VLOOKUP($L278,Companies!$A:$G,6,)</f>
        <v>Technology</v>
      </c>
      <c r="O278" s="6" t="s">
        <v>459</v>
      </c>
      <c r="P278" s="6">
        <v>30076</v>
      </c>
      <c r="Q278" t="s">
        <v>134</v>
      </c>
      <c r="R278" t="s">
        <v>34</v>
      </c>
      <c r="S278" s="4">
        <v>39964</v>
      </c>
      <c r="T278" s="7">
        <f>S278-E278</f>
        <v>2</v>
      </c>
      <c r="U278" t="s">
        <v>14215</v>
      </c>
      <c r="V278" s="6" t="s">
        <v>14251</v>
      </c>
      <c r="W278" t="s">
        <v>14267</v>
      </c>
      <c r="X278" t="s">
        <v>14196</v>
      </c>
      <c r="Y278" t="str">
        <f>VLOOKUP(R278,Managers!$A:$B,2,)</f>
        <v>Frank Mitchell</v>
      </c>
      <c r="Z278" s="11">
        <f>VLOOKUP(X278,HourlyWages!$A:$B,2,0)</f>
        <v>58</v>
      </c>
      <c r="AA278">
        <v>1</v>
      </c>
    </row>
    <row r="279" spans="1:27" x14ac:dyDescent="0.3">
      <c r="A279" t="b">
        <f>COUNTIF($C$1:C279, C279)&gt;1</f>
        <v>0</v>
      </c>
      <c r="B279" t="b">
        <f>VLOOKUP(C279,Sheet3!$A:$B,2,0) &gt; 1</f>
        <v>0</v>
      </c>
      <c r="C279">
        <v>278</v>
      </c>
      <c r="D279">
        <v>1921</v>
      </c>
      <c r="E279" s="4">
        <v>39830</v>
      </c>
      <c r="F279">
        <v>24</v>
      </c>
      <c r="G279" s="15">
        <f>I279*F279</f>
        <v>4080</v>
      </c>
      <c r="H279" s="9">
        <v>0.05</v>
      </c>
      <c r="I279" s="13">
        <f>VLOOKUP($U279,Pricebook!$A:$D,4,0)</f>
        <v>170</v>
      </c>
      <c r="J279" s="11">
        <f>G279*(1-H279)</f>
        <v>3876</v>
      </c>
      <c r="K279" t="s">
        <v>587</v>
      </c>
      <c r="L279" t="s">
        <v>576</v>
      </c>
      <c r="M279" t="str">
        <f>VLOOKUP($L279,Companies!$A:$G,7,)</f>
        <v>Clothing/Shoe/Accessory Stores</v>
      </c>
      <c r="N279" t="str">
        <f>VLOOKUP($L279,Companies!$A:$G,6,)</f>
        <v>Consumer Services</v>
      </c>
      <c r="O279" s="6" t="s">
        <v>588</v>
      </c>
      <c r="P279" s="6" t="s">
        <v>589</v>
      </c>
      <c r="Q279" t="s">
        <v>499</v>
      </c>
      <c r="R279" t="s">
        <v>61</v>
      </c>
      <c r="S279" s="4">
        <v>39832</v>
      </c>
      <c r="T279" s="7">
        <f>S279-E279</f>
        <v>2</v>
      </c>
      <c r="U279" t="s">
        <v>14219</v>
      </c>
      <c r="V279" s="6" t="s">
        <v>14251</v>
      </c>
      <c r="W279" t="s">
        <v>14262</v>
      </c>
      <c r="X279" t="s">
        <v>14196</v>
      </c>
      <c r="Y279" t="str">
        <f>VLOOKUP(R279,Managers!$A:$B,2,)</f>
        <v>Allen Young</v>
      </c>
      <c r="Z279" s="11">
        <f>VLOOKUP(X279,HourlyWages!$A:$B,2,0)</f>
        <v>58</v>
      </c>
      <c r="AA279">
        <v>1</v>
      </c>
    </row>
    <row r="280" spans="1:27" x14ac:dyDescent="0.3">
      <c r="A280" t="b">
        <f>COUNTIF($C$1:C280, C280)&gt;1</f>
        <v>0</v>
      </c>
      <c r="B280" t="b">
        <f>VLOOKUP(C280,Sheet3!$A:$B,2,0) &gt; 1</f>
        <v>0</v>
      </c>
      <c r="C280">
        <v>279</v>
      </c>
      <c r="D280">
        <v>1925</v>
      </c>
      <c r="E280" s="4">
        <v>40972</v>
      </c>
      <c r="F280">
        <v>40</v>
      </c>
      <c r="G280" s="15">
        <f>I280*F280</f>
        <v>6000</v>
      </c>
      <c r="H280" s="9">
        <v>0.02</v>
      </c>
      <c r="I280" s="13">
        <f>VLOOKUP($U280,Pricebook!$A:$D,4,0)</f>
        <v>150</v>
      </c>
      <c r="J280" s="11">
        <f>G280*(1-H280)</f>
        <v>5880</v>
      </c>
      <c r="K280" t="s">
        <v>590</v>
      </c>
      <c r="L280" t="s">
        <v>508</v>
      </c>
      <c r="M280" t="str">
        <f>VLOOKUP($L280,Companies!$A:$G,7,)</f>
        <v>Semiconductors</v>
      </c>
      <c r="N280" t="str">
        <f>VLOOKUP($L280,Companies!$A:$G,6,)</f>
        <v>Technology</v>
      </c>
      <c r="O280" s="6" t="s">
        <v>591</v>
      </c>
      <c r="P280" s="6">
        <v>42104</v>
      </c>
      <c r="Q280" t="s">
        <v>254</v>
      </c>
      <c r="R280" t="s">
        <v>34</v>
      </c>
      <c r="S280" s="4">
        <v>40974</v>
      </c>
      <c r="T280" s="7">
        <f>S280-E280</f>
        <v>2</v>
      </c>
      <c r="U280" t="s">
        <v>14211</v>
      </c>
      <c r="V280" s="6" t="s">
        <v>14251</v>
      </c>
      <c r="W280" t="s">
        <v>14263</v>
      </c>
      <c r="X280" t="s">
        <v>14191</v>
      </c>
      <c r="Y280" t="str">
        <f>VLOOKUP(R280,Managers!$A:$B,2,)</f>
        <v>Frank Mitchell</v>
      </c>
      <c r="Z280" s="11">
        <f>VLOOKUP(X280,HourlyWages!$A:$B,2,0)</f>
        <v>60</v>
      </c>
      <c r="AA280">
        <v>1</v>
      </c>
    </row>
    <row r="281" spans="1:27" x14ac:dyDescent="0.3">
      <c r="A281" t="b">
        <f>COUNTIF($C$1:C281, C281)&gt;1</f>
        <v>0</v>
      </c>
      <c r="B281" t="b">
        <f>VLOOKUP(C281,Sheet3!$A:$B,2,0) &gt; 1</f>
        <v>0</v>
      </c>
      <c r="C281">
        <v>280</v>
      </c>
      <c r="D281">
        <v>1925</v>
      </c>
      <c r="E281" s="4">
        <v>40972</v>
      </c>
      <c r="F281">
        <v>7</v>
      </c>
      <c r="G281" s="15">
        <f>I281*F281</f>
        <v>875</v>
      </c>
      <c r="H281" s="9">
        <v>0.08</v>
      </c>
      <c r="I281" s="13">
        <f>VLOOKUP($U281,Pricebook!$A:$D,4,0)</f>
        <v>125</v>
      </c>
      <c r="J281" s="11">
        <f>G281*(1-H281)</f>
        <v>805</v>
      </c>
      <c r="K281" t="s">
        <v>590</v>
      </c>
      <c r="L281" t="s">
        <v>508</v>
      </c>
      <c r="M281" t="str">
        <f>VLOOKUP($L281,Companies!$A:$G,7,)</f>
        <v>Semiconductors</v>
      </c>
      <c r="N281" t="str">
        <f>VLOOKUP($L281,Companies!$A:$G,6,)</f>
        <v>Technology</v>
      </c>
      <c r="O281" s="6" t="s">
        <v>592</v>
      </c>
      <c r="P281" s="6">
        <v>67212</v>
      </c>
      <c r="Q281" t="s">
        <v>153</v>
      </c>
      <c r="R281" t="s">
        <v>16</v>
      </c>
      <c r="S281" s="4">
        <v>40973</v>
      </c>
      <c r="T281" s="7">
        <f>S281-E281</f>
        <v>1</v>
      </c>
      <c r="U281" t="s">
        <v>14221</v>
      </c>
      <c r="V281" s="6" t="s">
        <v>14251</v>
      </c>
      <c r="W281" t="s">
        <v>14266</v>
      </c>
      <c r="X281" t="s">
        <v>14196</v>
      </c>
      <c r="Y281" t="str">
        <f>VLOOKUP(R281,Managers!$A:$B,2,)</f>
        <v>Josh Martinez</v>
      </c>
      <c r="Z281" s="11">
        <f>VLOOKUP(X281,HourlyWages!$A:$B,2,0)</f>
        <v>58</v>
      </c>
      <c r="AA281">
        <v>1</v>
      </c>
    </row>
    <row r="282" spans="1:27" x14ac:dyDescent="0.3">
      <c r="A282" t="b">
        <f>COUNTIF($C$1:C282, C282)&gt;1</f>
        <v>0</v>
      </c>
      <c r="B282" t="b">
        <f>VLOOKUP(C282,Sheet3!$A:$B,2,0) &gt; 1</f>
        <v>0</v>
      </c>
      <c r="C282">
        <v>281</v>
      </c>
      <c r="D282">
        <v>1952</v>
      </c>
      <c r="E282" s="4">
        <v>39887</v>
      </c>
      <c r="F282">
        <v>24</v>
      </c>
      <c r="G282" s="15">
        <f>I282*F282</f>
        <v>3000</v>
      </c>
      <c r="H282" s="9">
        <v>0.04</v>
      </c>
      <c r="I282" s="13">
        <f>VLOOKUP($U282,Pricebook!$A:$D,4,0)</f>
        <v>125</v>
      </c>
      <c r="J282" s="11">
        <f>G282*(1-H282)</f>
        <v>2880</v>
      </c>
      <c r="K282" t="s">
        <v>593</v>
      </c>
      <c r="L282" t="s">
        <v>594</v>
      </c>
      <c r="M282" t="str">
        <f>VLOOKUP($L282,Companies!$A:$G,7,)</f>
        <v>Semiconductors</v>
      </c>
      <c r="N282" t="str">
        <f>VLOOKUP($L282,Companies!$A:$G,6,)</f>
        <v>Technology</v>
      </c>
      <c r="O282" s="6" t="s">
        <v>595</v>
      </c>
      <c r="P282" s="6">
        <v>44708</v>
      </c>
      <c r="Q282" t="s">
        <v>210</v>
      </c>
      <c r="R282" t="s">
        <v>61</v>
      </c>
      <c r="S282" s="4">
        <v>39887</v>
      </c>
      <c r="T282" s="7">
        <f>S282-E282</f>
        <v>0</v>
      </c>
      <c r="U282" t="s">
        <v>14209</v>
      </c>
      <c r="V282" s="6" t="s">
        <v>14254</v>
      </c>
      <c r="W282" t="s">
        <v>14269</v>
      </c>
      <c r="X282" t="s">
        <v>14185</v>
      </c>
      <c r="Y282" t="str">
        <f>VLOOKUP(R282,Managers!$A:$B,2,)</f>
        <v>Allen Young</v>
      </c>
      <c r="Z282" s="11">
        <f>VLOOKUP(X282,HourlyWages!$A:$B,2,0)</f>
        <v>70</v>
      </c>
      <c r="AA282">
        <v>1</v>
      </c>
    </row>
    <row r="283" spans="1:27" x14ac:dyDescent="0.3">
      <c r="A283" t="b">
        <f>COUNTIF($C$1:C283, C283)&gt;1</f>
        <v>0</v>
      </c>
      <c r="B283" t="b">
        <f>VLOOKUP(C283,Sheet3!$A:$B,2,0) &gt; 1</f>
        <v>0</v>
      </c>
      <c r="C283">
        <v>282</v>
      </c>
      <c r="D283">
        <v>1953</v>
      </c>
      <c r="E283" s="4">
        <v>40511</v>
      </c>
      <c r="F283">
        <v>13</v>
      </c>
      <c r="G283" s="15">
        <f>I283*F283</f>
        <v>2080</v>
      </c>
      <c r="H283" s="9">
        <v>0.06</v>
      </c>
      <c r="I283" s="13">
        <f>VLOOKUP($U283,Pricebook!$A:$D,4,0)</f>
        <v>160</v>
      </c>
      <c r="J283" s="11">
        <f>G283*(1-H283)</f>
        <v>1955.1999999999998</v>
      </c>
      <c r="K283" t="s">
        <v>596</v>
      </c>
      <c r="L283" t="s">
        <v>597</v>
      </c>
      <c r="M283" t="str">
        <f>VLOOKUP($L283,Companies!$A:$G,7,)</f>
        <v>Specialty Insurers</v>
      </c>
      <c r="N283" t="str">
        <f>VLOOKUP($L283,Companies!$A:$G,6,)</f>
        <v>Finance</v>
      </c>
      <c r="O283" s="6" t="s">
        <v>598</v>
      </c>
      <c r="P283" s="6">
        <v>43068</v>
      </c>
      <c r="Q283" t="s">
        <v>210</v>
      </c>
      <c r="R283" t="s">
        <v>61</v>
      </c>
      <c r="S283" s="4">
        <v>40511</v>
      </c>
      <c r="T283" s="7">
        <f>S283-E283</f>
        <v>0</v>
      </c>
      <c r="U283" t="s">
        <v>14218</v>
      </c>
      <c r="V283" s="6" t="s">
        <v>14257</v>
      </c>
      <c r="W283" t="s">
        <v>14258</v>
      </c>
      <c r="X283" t="s">
        <v>14193</v>
      </c>
      <c r="Y283" t="str">
        <f>VLOOKUP(R283,Managers!$A:$B,2,)</f>
        <v>Allen Young</v>
      </c>
      <c r="Z283" s="11">
        <f>VLOOKUP(X283,HourlyWages!$A:$B,2,0)</f>
        <v>57</v>
      </c>
      <c r="AA283">
        <v>1</v>
      </c>
    </row>
    <row r="284" spans="1:27" x14ac:dyDescent="0.3">
      <c r="A284" t="b">
        <f>COUNTIF($C$1:C284, C284)&gt;1</f>
        <v>0</v>
      </c>
      <c r="B284" t="b">
        <f>VLOOKUP(C284,Sheet3!$A:$B,2,0) &gt; 1</f>
        <v>0</v>
      </c>
      <c r="C284">
        <v>283</v>
      </c>
      <c r="D284">
        <v>1985</v>
      </c>
      <c r="E284" s="4">
        <v>40057</v>
      </c>
      <c r="F284">
        <v>33</v>
      </c>
      <c r="G284" s="15">
        <f>I284*F284</f>
        <v>4950</v>
      </c>
      <c r="H284" s="9">
        <v>0.05</v>
      </c>
      <c r="I284" s="13">
        <f>VLOOKUP($U284,Pricebook!$A:$D,4,0)</f>
        <v>150</v>
      </c>
      <c r="J284" s="11">
        <f>G284*(1-H284)</f>
        <v>4702.5</v>
      </c>
      <c r="K284" t="s">
        <v>601</v>
      </c>
      <c r="L284" t="s">
        <v>396</v>
      </c>
      <c r="M284" t="str">
        <f>VLOOKUP($L284,Companies!$A:$G,7,)</f>
        <v>EDP Services</v>
      </c>
      <c r="N284" t="str">
        <f>VLOOKUP($L284,Companies!$A:$G,6,)</f>
        <v>Technology</v>
      </c>
      <c r="O284" s="6" t="s">
        <v>602</v>
      </c>
      <c r="P284" s="6" t="s">
        <v>603</v>
      </c>
      <c r="Q284" t="s">
        <v>499</v>
      </c>
      <c r="R284" t="s">
        <v>61</v>
      </c>
      <c r="S284" s="4">
        <v>40059</v>
      </c>
      <c r="T284" s="7">
        <f>S284-E284</f>
        <v>2</v>
      </c>
      <c r="U284" t="s">
        <v>14216</v>
      </c>
      <c r="V284" s="6" t="s">
        <v>14251</v>
      </c>
      <c r="W284" t="s">
        <v>14267</v>
      </c>
      <c r="X284" t="s">
        <v>14184</v>
      </c>
      <c r="Y284" t="str">
        <f>VLOOKUP(R284,Managers!$A:$B,2,)</f>
        <v>Allen Young</v>
      </c>
      <c r="Z284" s="11">
        <f>VLOOKUP(X284,HourlyWages!$A:$B,2,0)</f>
        <v>50</v>
      </c>
      <c r="AA284">
        <v>1</v>
      </c>
    </row>
    <row r="285" spans="1:27" x14ac:dyDescent="0.3">
      <c r="A285" t="b">
        <f>COUNTIF($C$1:C285, C285)&gt;1</f>
        <v>0</v>
      </c>
      <c r="B285" t="b">
        <f>VLOOKUP(C285,Sheet3!$A:$B,2,0) &gt; 1</f>
        <v>0</v>
      </c>
      <c r="C285">
        <v>284</v>
      </c>
      <c r="D285">
        <v>1985</v>
      </c>
      <c r="E285" s="4">
        <v>40057</v>
      </c>
      <c r="F285">
        <v>1</v>
      </c>
      <c r="G285" s="15">
        <f>I285*F285</f>
        <v>110</v>
      </c>
      <c r="H285" s="9">
        <v>0.09</v>
      </c>
      <c r="I285" s="13">
        <f>VLOOKUP($U285,Pricebook!$A:$D,4,0)</f>
        <v>110</v>
      </c>
      <c r="J285" s="11">
        <f>G285*(1-H285)</f>
        <v>100.10000000000001</v>
      </c>
      <c r="K285" t="s">
        <v>601</v>
      </c>
      <c r="L285" t="s">
        <v>396</v>
      </c>
      <c r="M285" t="str">
        <f>VLOOKUP($L285,Companies!$A:$G,7,)</f>
        <v>EDP Services</v>
      </c>
      <c r="N285" t="str">
        <f>VLOOKUP($L285,Companies!$A:$G,6,)</f>
        <v>Technology</v>
      </c>
      <c r="O285" s="6" t="s">
        <v>604</v>
      </c>
      <c r="P285" s="6" t="s">
        <v>605</v>
      </c>
      <c r="Q285" t="s">
        <v>87</v>
      </c>
      <c r="R285" t="s">
        <v>61</v>
      </c>
      <c r="S285" s="4">
        <v>40059</v>
      </c>
      <c r="T285" s="7">
        <f>S285-E285</f>
        <v>2</v>
      </c>
      <c r="U285" t="s">
        <v>14215</v>
      </c>
      <c r="V285" s="6" t="s">
        <v>14254</v>
      </c>
      <c r="W285" t="s">
        <v>14255</v>
      </c>
      <c r="X285" t="s">
        <v>14198</v>
      </c>
      <c r="Y285" t="str">
        <f>VLOOKUP(R285,Managers!$A:$B,2,)</f>
        <v>Allen Young</v>
      </c>
      <c r="Z285" s="11">
        <f>VLOOKUP(X285,HourlyWages!$A:$B,2,0)</f>
        <v>51</v>
      </c>
      <c r="AA285">
        <v>1</v>
      </c>
    </row>
    <row r="286" spans="1:27" x14ac:dyDescent="0.3">
      <c r="A286" t="b">
        <f>COUNTIF($C$1:C286, C286)&gt;1</f>
        <v>0</v>
      </c>
      <c r="B286" t="b">
        <f>VLOOKUP(C286,Sheet3!$A:$B,2,0) &gt; 1</f>
        <v>0</v>
      </c>
      <c r="C286">
        <v>285</v>
      </c>
      <c r="D286">
        <v>1988</v>
      </c>
      <c r="E286" s="4">
        <v>40821</v>
      </c>
      <c r="F286">
        <v>9</v>
      </c>
      <c r="G286" s="15">
        <f>I286*F286</f>
        <v>1800</v>
      </c>
      <c r="H286" s="9">
        <v>0.04</v>
      </c>
      <c r="I286" s="13">
        <f>VLOOKUP($U286,Pricebook!$A:$D,4,0)</f>
        <v>200</v>
      </c>
      <c r="J286" s="11">
        <f>G286*(1-H286)</f>
        <v>1728</v>
      </c>
      <c r="K286" t="s">
        <v>606</v>
      </c>
      <c r="L286" t="s">
        <v>50</v>
      </c>
      <c r="M286" t="str">
        <f>VLOOKUP($L286,Companies!$A:$G,7,)</f>
        <v>Semiconductors</v>
      </c>
      <c r="N286" t="str">
        <f>VLOOKUP($L286,Companies!$A:$G,6,)</f>
        <v>Technology</v>
      </c>
      <c r="O286" s="6" t="s">
        <v>607</v>
      </c>
      <c r="P286" s="6" t="s">
        <v>608</v>
      </c>
      <c r="Q286" t="s">
        <v>87</v>
      </c>
      <c r="R286" t="s">
        <v>61</v>
      </c>
      <c r="S286" s="4">
        <v>40823</v>
      </c>
      <c r="T286" s="7">
        <f>S286-E286</f>
        <v>2</v>
      </c>
      <c r="U286" t="s">
        <v>14206</v>
      </c>
      <c r="V286" s="6" t="s">
        <v>14251</v>
      </c>
      <c r="W286" t="s">
        <v>14268</v>
      </c>
      <c r="X286" t="s">
        <v>14195</v>
      </c>
      <c r="Y286" t="str">
        <f>VLOOKUP(R286,Managers!$A:$B,2,)</f>
        <v>Allen Young</v>
      </c>
      <c r="Z286" s="11">
        <f>VLOOKUP(X286,HourlyWages!$A:$B,2,0)</f>
        <v>52</v>
      </c>
      <c r="AA286">
        <v>1</v>
      </c>
    </row>
    <row r="287" spans="1:27" x14ac:dyDescent="0.3">
      <c r="A287" t="b">
        <f>COUNTIF($C$1:C287, C287)&gt;1</f>
        <v>0</v>
      </c>
      <c r="B287" t="b">
        <f>VLOOKUP(C287,Sheet3!$A:$B,2,0) &gt; 1</f>
        <v>0</v>
      </c>
      <c r="C287">
        <v>286</v>
      </c>
      <c r="D287">
        <v>1991</v>
      </c>
      <c r="E287" s="4">
        <v>41158</v>
      </c>
      <c r="F287">
        <v>27</v>
      </c>
      <c r="G287" s="15">
        <f>I287*F287</f>
        <v>3375</v>
      </c>
      <c r="H287" s="9">
        <v>0.09</v>
      </c>
      <c r="I287" s="13">
        <f>VLOOKUP($U287,Pricebook!$A:$D,4,0)</f>
        <v>125</v>
      </c>
      <c r="J287" s="11">
        <f>G287*(1-H287)</f>
        <v>3071.25</v>
      </c>
      <c r="K287" t="s">
        <v>609</v>
      </c>
      <c r="L287" t="s">
        <v>377</v>
      </c>
      <c r="M287" t="str">
        <f>VLOOKUP($L287,Companies!$A:$G,7,)</f>
        <v>Packaged Foods</v>
      </c>
      <c r="N287" t="str">
        <f>VLOOKUP($L287,Companies!$A:$G,6,)</f>
        <v>Consumer Non-Durables</v>
      </c>
      <c r="O287" s="6" t="s">
        <v>610</v>
      </c>
      <c r="P287" s="6" t="s">
        <v>611</v>
      </c>
      <c r="Q287" t="s">
        <v>232</v>
      </c>
      <c r="R287" t="s">
        <v>61</v>
      </c>
      <c r="S287" s="4">
        <v>41158</v>
      </c>
      <c r="T287" s="7">
        <f>S287-E287</f>
        <v>0</v>
      </c>
      <c r="U287" t="s">
        <v>14208</v>
      </c>
      <c r="V287" s="6" t="s">
        <v>14251</v>
      </c>
      <c r="W287" t="s">
        <v>14263</v>
      </c>
      <c r="X287" t="s">
        <v>14202</v>
      </c>
      <c r="Y287" t="str">
        <f>VLOOKUP(R287,Managers!$A:$B,2,)</f>
        <v>Allen Young</v>
      </c>
      <c r="Z287" s="11">
        <f>VLOOKUP(X287,HourlyWages!$A:$B,2,0)</f>
        <v>71</v>
      </c>
      <c r="AA287">
        <v>1</v>
      </c>
    </row>
    <row r="288" spans="1:27" x14ac:dyDescent="0.3">
      <c r="A288" t="b">
        <f>COUNTIF($C$1:C288, C288)&gt;1</f>
        <v>0</v>
      </c>
      <c r="B288" t="b">
        <f>VLOOKUP(C288,Sheet3!$A:$B,2,0) &gt; 1</f>
        <v>0</v>
      </c>
      <c r="C288">
        <v>287</v>
      </c>
      <c r="D288">
        <v>1991</v>
      </c>
      <c r="E288" s="4">
        <v>41158</v>
      </c>
      <c r="F288">
        <v>37</v>
      </c>
      <c r="G288" s="15">
        <f>I288*F288</f>
        <v>5550</v>
      </c>
      <c r="H288" s="9">
        <v>0.01</v>
      </c>
      <c r="I288" s="13">
        <f>VLOOKUP($U288,Pricebook!$A:$D,4,0)</f>
        <v>150</v>
      </c>
      <c r="J288" s="11">
        <f>G288*(1-H288)</f>
        <v>5494.5</v>
      </c>
      <c r="K288" t="s">
        <v>609</v>
      </c>
      <c r="L288" t="s">
        <v>377</v>
      </c>
      <c r="M288" t="str">
        <f>VLOOKUP($L288,Companies!$A:$G,7,)</f>
        <v>Packaged Foods</v>
      </c>
      <c r="N288" t="str">
        <f>VLOOKUP($L288,Companies!$A:$G,6,)</f>
        <v>Consumer Non-Durables</v>
      </c>
      <c r="O288" s="6" t="s">
        <v>610</v>
      </c>
      <c r="P288" s="6" t="s">
        <v>611</v>
      </c>
      <c r="Q288" t="s">
        <v>232</v>
      </c>
      <c r="R288" t="s">
        <v>61</v>
      </c>
      <c r="S288" s="4">
        <v>41159</v>
      </c>
      <c r="T288" s="7">
        <f>S288-E288</f>
        <v>1</v>
      </c>
      <c r="U288" t="s">
        <v>14216</v>
      </c>
      <c r="V288" s="6" t="s">
        <v>14251</v>
      </c>
      <c r="W288" t="s">
        <v>14263</v>
      </c>
      <c r="X288" t="s">
        <v>14203</v>
      </c>
      <c r="Y288" t="str">
        <f>VLOOKUP(R288,Managers!$A:$B,2,)</f>
        <v>Allen Young</v>
      </c>
      <c r="Z288" s="11">
        <f>VLOOKUP(X288,HourlyWages!$A:$B,2,0)</f>
        <v>62</v>
      </c>
      <c r="AA288">
        <v>1</v>
      </c>
    </row>
    <row r="289" spans="1:27" x14ac:dyDescent="0.3">
      <c r="A289" t="b">
        <f>COUNTIF($C$1:C289, C289)&gt;1</f>
        <v>0</v>
      </c>
      <c r="B289" t="b">
        <f>VLOOKUP(C289,Sheet3!$A:$B,2,0) &gt; 1</f>
        <v>0</v>
      </c>
      <c r="C289">
        <v>288</v>
      </c>
      <c r="D289">
        <v>2020</v>
      </c>
      <c r="E289" s="4">
        <v>40349</v>
      </c>
      <c r="F289">
        <v>42</v>
      </c>
      <c r="G289" s="15">
        <f>I289*F289</f>
        <v>6300</v>
      </c>
      <c r="H289" s="9">
        <v>0.03</v>
      </c>
      <c r="I289" s="13">
        <f>VLOOKUP($U289,Pricebook!$A:$D,4,0)</f>
        <v>150</v>
      </c>
      <c r="J289" s="11">
        <f>G289*(1-H289)</f>
        <v>6111</v>
      </c>
      <c r="K289" t="s">
        <v>612</v>
      </c>
      <c r="L289" t="s">
        <v>99</v>
      </c>
      <c r="M289" t="str">
        <f>VLOOKUP($L289,Companies!$A:$G,7,)</f>
        <v>Television Services</v>
      </c>
      <c r="N289" t="str">
        <f>VLOOKUP($L289,Companies!$A:$G,6,)</f>
        <v>Consumer Services</v>
      </c>
      <c r="O289" s="6" t="s">
        <v>613</v>
      </c>
      <c r="P289" s="6">
        <v>58501</v>
      </c>
      <c r="Q289" t="s">
        <v>339</v>
      </c>
      <c r="R289" t="s">
        <v>16</v>
      </c>
      <c r="S289" s="4">
        <v>40351</v>
      </c>
      <c r="T289" s="7">
        <f>S289-E289</f>
        <v>2</v>
      </c>
      <c r="U289" t="s">
        <v>14211</v>
      </c>
      <c r="V289" s="6" t="s">
        <v>14257</v>
      </c>
      <c r="W289" t="s">
        <v>14258</v>
      </c>
      <c r="X289" t="s">
        <v>14195</v>
      </c>
      <c r="Y289" t="str">
        <f>VLOOKUP(R289,Managers!$A:$B,2,)</f>
        <v>Josh Martinez</v>
      </c>
      <c r="Z289" s="11">
        <f>VLOOKUP(X289,HourlyWages!$A:$B,2,0)</f>
        <v>52</v>
      </c>
      <c r="AA289">
        <v>1</v>
      </c>
    </row>
    <row r="290" spans="1:27" x14ac:dyDescent="0.3">
      <c r="A290" t="b">
        <f>COUNTIF($C$1:C290, C290)&gt;1</f>
        <v>0</v>
      </c>
      <c r="B290" t="b">
        <f>VLOOKUP(C290,Sheet3!$A:$B,2,0) &gt; 1</f>
        <v>0</v>
      </c>
      <c r="C290">
        <v>289</v>
      </c>
      <c r="D290">
        <v>2022</v>
      </c>
      <c r="E290" s="4">
        <v>40982</v>
      </c>
      <c r="F290">
        <v>45</v>
      </c>
      <c r="G290" s="15">
        <f>I290*F290</f>
        <v>7650</v>
      </c>
      <c r="H290" s="9">
        <v>0</v>
      </c>
      <c r="I290" s="13">
        <f>VLOOKUP($U290,Pricebook!$A:$D,4,0)</f>
        <v>170</v>
      </c>
      <c r="J290" s="11">
        <f>G290*(1-H290)</f>
        <v>7650</v>
      </c>
      <c r="K290" t="s">
        <v>614</v>
      </c>
      <c r="L290" t="s">
        <v>193</v>
      </c>
      <c r="M290" t="str">
        <f>VLOOKUP($L290,Companies!$A:$G,7,)</f>
        <v>Semiconductors</v>
      </c>
      <c r="N290" t="str">
        <f>VLOOKUP($L290,Companies!$A:$G,6,)</f>
        <v>Technology</v>
      </c>
      <c r="O290" s="6" t="s">
        <v>615</v>
      </c>
      <c r="P290" s="6">
        <v>77642</v>
      </c>
      <c r="Q290" t="s">
        <v>48</v>
      </c>
      <c r="R290" t="s">
        <v>16</v>
      </c>
      <c r="S290" s="4">
        <v>40983</v>
      </c>
      <c r="T290" s="7">
        <f>S290-E290</f>
        <v>1</v>
      </c>
      <c r="U290" t="s">
        <v>14219</v>
      </c>
      <c r="V290" s="6" t="s">
        <v>14254</v>
      </c>
      <c r="W290" t="s">
        <v>14269</v>
      </c>
      <c r="X290" t="s">
        <v>14195</v>
      </c>
      <c r="Y290" t="str">
        <f>VLOOKUP(R290,Managers!$A:$B,2,)</f>
        <v>Josh Martinez</v>
      </c>
      <c r="Z290" s="11">
        <f>VLOOKUP(X290,HourlyWages!$A:$B,2,0)</f>
        <v>52</v>
      </c>
      <c r="AA290">
        <v>1</v>
      </c>
    </row>
    <row r="291" spans="1:27" x14ac:dyDescent="0.3">
      <c r="A291" t="b">
        <f>COUNTIF($C$1:C291, C291)&gt;1</f>
        <v>0</v>
      </c>
      <c r="B291" t="b">
        <f>VLOOKUP(C291,Sheet3!$A:$B,2,0) &gt; 1</f>
        <v>0</v>
      </c>
      <c r="C291">
        <v>290</v>
      </c>
      <c r="D291">
        <v>2023</v>
      </c>
      <c r="E291" s="4">
        <v>41034</v>
      </c>
      <c r="F291">
        <v>4</v>
      </c>
      <c r="G291" s="15">
        <f>I291*F291</f>
        <v>600</v>
      </c>
      <c r="H291" s="9">
        <v>0.09</v>
      </c>
      <c r="I291" s="13">
        <f>VLOOKUP($U291,Pricebook!$A:$D,4,0)</f>
        <v>150</v>
      </c>
      <c r="J291" s="11">
        <f>G291*(1-H291)</f>
        <v>546</v>
      </c>
      <c r="K291" t="s">
        <v>243</v>
      </c>
      <c r="L291" t="s">
        <v>244</v>
      </c>
      <c r="M291" t="str">
        <f>VLOOKUP($L291,Companies!$A:$G,7,)</f>
        <v>Computer Communications Equipment</v>
      </c>
      <c r="N291" t="str">
        <f>VLOOKUP($L291,Companies!$A:$G,6,)</f>
        <v>Technology</v>
      </c>
      <c r="O291" s="6" t="s">
        <v>616</v>
      </c>
      <c r="P291" s="6">
        <v>30809</v>
      </c>
      <c r="Q291" t="s">
        <v>134</v>
      </c>
      <c r="R291" t="s">
        <v>34</v>
      </c>
      <c r="S291" s="4">
        <v>41034</v>
      </c>
      <c r="T291" s="7">
        <f>S291-E291</f>
        <v>0</v>
      </c>
      <c r="U291" t="s">
        <v>14211</v>
      </c>
      <c r="V291" s="6" t="s">
        <v>14257</v>
      </c>
      <c r="W291" t="s">
        <v>14258</v>
      </c>
      <c r="X291" t="s">
        <v>14193</v>
      </c>
      <c r="Y291" t="str">
        <f>VLOOKUP(R291,Managers!$A:$B,2,)</f>
        <v>Frank Mitchell</v>
      </c>
      <c r="Z291" s="11">
        <f>VLOOKUP(X291,HourlyWages!$A:$B,2,0)</f>
        <v>57</v>
      </c>
      <c r="AA291">
        <v>1</v>
      </c>
    </row>
    <row r="292" spans="1:27" x14ac:dyDescent="0.3">
      <c r="A292" t="b">
        <f>COUNTIF($C$1:C292, C292)&gt;1</f>
        <v>0</v>
      </c>
      <c r="B292" t="b">
        <f>VLOOKUP(C292,Sheet3!$A:$B,2,0) &gt; 1</f>
        <v>0</v>
      </c>
      <c r="C292">
        <v>291</v>
      </c>
      <c r="D292">
        <v>2023</v>
      </c>
      <c r="E292" s="4">
        <v>41034</v>
      </c>
      <c r="F292">
        <v>50</v>
      </c>
      <c r="G292" s="15">
        <f>I292*F292</f>
        <v>5500</v>
      </c>
      <c r="H292" s="9">
        <v>0.06</v>
      </c>
      <c r="I292" s="13">
        <f>VLOOKUP($U292,Pricebook!$A:$D,4,0)</f>
        <v>110</v>
      </c>
      <c r="J292" s="11">
        <f>G292*(1-H292)</f>
        <v>5170</v>
      </c>
      <c r="K292" t="s">
        <v>243</v>
      </c>
      <c r="L292" t="s">
        <v>244</v>
      </c>
      <c r="M292" t="str">
        <f>VLOOKUP($L292,Companies!$A:$G,7,)</f>
        <v>Computer Communications Equipment</v>
      </c>
      <c r="N292" t="str">
        <f>VLOOKUP($L292,Companies!$A:$G,6,)</f>
        <v>Technology</v>
      </c>
      <c r="O292" s="6" t="s">
        <v>616</v>
      </c>
      <c r="P292" s="6">
        <v>30809</v>
      </c>
      <c r="Q292" t="s">
        <v>134</v>
      </c>
      <c r="R292" t="s">
        <v>34</v>
      </c>
      <c r="S292" s="4">
        <v>41036</v>
      </c>
      <c r="T292" s="7">
        <f>S292-E292</f>
        <v>2</v>
      </c>
      <c r="U292" t="s">
        <v>14215</v>
      </c>
      <c r="V292" s="6" t="s">
        <v>14257</v>
      </c>
      <c r="W292" t="s">
        <v>14258</v>
      </c>
      <c r="X292" t="s">
        <v>14193</v>
      </c>
      <c r="Y292" t="str">
        <f>VLOOKUP(R292,Managers!$A:$B,2,)</f>
        <v>Frank Mitchell</v>
      </c>
      <c r="Z292" s="11">
        <f>VLOOKUP(X292,HourlyWages!$A:$B,2,0)</f>
        <v>57</v>
      </c>
      <c r="AA292">
        <v>1</v>
      </c>
    </row>
    <row r="293" spans="1:27" x14ac:dyDescent="0.3">
      <c r="A293" t="b">
        <f>COUNTIF($C$1:C293, C293)&gt;1</f>
        <v>0</v>
      </c>
      <c r="B293" t="b">
        <f>VLOOKUP(C293,Sheet3!$A:$B,2,0) &gt; 1</f>
        <v>0</v>
      </c>
      <c r="C293">
        <v>292</v>
      </c>
      <c r="D293">
        <v>2048</v>
      </c>
      <c r="E293" s="4">
        <v>40496</v>
      </c>
      <c r="F293">
        <v>12</v>
      </c>
      <c r="G293" s="15">
        <f>I293*F293</f>
        <v>2040</v>
      </c>
      <c r="H293" s="9">
        <v>0.01</v>
      </c>
      <c r="I293" s="13">
        <f>VLOOKUP($U293,Pricebook!$A:$D,4,0)</f>
        <v>170</v>
      </c>
      <c r="J293" s="11">
        <f>G293*(1-H293)</f>
        <v>2019.6</v>
      </c>
      <c r="K293" t="s">
        <v>557</v>
      </c>
      <c r="L293" t="s">
        <v>508</v>
      </c>
      <c r="M293" t="str">
        <f>VLOOKUP($L293,Companies!$A:$G,7,)</f>
        <v>Semiconductors</v>
      </c>
      <c r="N293" t="str">
        <f>VLOOKUP($L293,Companies!$A:$G,6,)</f>
        <v>Technology</v>
      </c>
      <c r="O293" s="6" t="s">
        <v>558</v>
      </c>
      <c r="P293" s="6" t="s">
        <v>559</v>
      </c>
      <c r="Q293" t="s">
        <v>368</v>
      </c>
      <c r="R293" t="s">
        <v>34</v>
      </c>
      <c r="S293" s="4">
        <v>40497</v>
      </c>
      <c r="T293" s="7">
        <f>S293-E293</f>
        <v>1</v>
      </c>
      <c r="U293" t="s">
        <v>14219</v>
      </c>
      <c r="V293" s="6" t="s">
        <v>14251</v>
      </c>
      <c r="W293" t="s">
        <v>14262</v>
      </c>
      <c r="X293" t="s">
        <v>14198</v>
      </c>
      <c r="Y293" t="str">
        <f>VLOOKUP(R293,Managers!$A:$B,2,)</f>
        <v>Frank Mitchell</v>
      </c>
      <c r="Z293" s="11">
        <f>VLOOKUP(X293,HourlyWages!$A:$B,2,0)</f>
        <v>51</v>
      </c>
      <c r="AA293">
        <v>1</v>
      </c>
    </row>
    <row r="294" spans="1:27" x14ac:dyDescent="0.3">
      <c r="A294" t="b">
        <f>COUNTIF($C$1:C294, C294)&gt;1</f>
        <v>0</v>
      </c>
      <c r="B294" t="b">
        <f>VLOOKUP(C294,Sheet3!$A:$B,2,0) &gt; 1</f>
        <v>0</v>
      </c>
      <c r="C294">
        <v>293</v>
      </c>
      <c r="D294">
        <v>2048</v>
      </c>
      <c r="E294" s="4">
        <v>40496</v>
      </c>
      <c r="F294">
        <v>9</v>
      </c>
      <c r="G294" s="15">
        <f>I294*F294</f>
        <v>1530</v>
      </c>
      <c r="H294" s="9">
        <v>0.1</v>
      </c>
      <c r="I294" s="13">
        <f>VLOOKUP($U294,Pricebook!$A:$D,4,0)</f>
        <v>170</v>
      </c>
      <c r="J294" s="11">
        <f>G294*(1-H294)</f>
        <v>1377</v>
      </c>
      <c r="K294" t="s">
        <v>557</v>
      </c>
      <c r="L294" t="s">
        <v>508</v>
      </c>
      <c r="M294" t="str">
        <f>VLOOKUP($L294,Companies!$A:$G,7,)</f>
        <v>Semiconductors</v>
      </c>
      <c r="N294" t="str">
        <f>VLOOKUP($L294,Companies!$A:$G,6,)</f>
        <v>Technology</v>
      </c>
      <c r="O294" s="6" t="s">
        <v>558</v>
      </c>
      <c r="P294" s="6" t="s">
        <v>559</v>
      </c>
      <c r="Q294" t="s">
        <v>368</v>
      </c>
      <c r="R294" t="s">
        <v>34</v>
      </c>
      <c r="S294" s="4">
        <v>40497</v>
      </c>
      <c r="T294" s="7">
        <f>S294-E294</f>
        <v>1</v>
      </c>
      <c r="U294" t="s">
        <v>14219</v>
      </c>
      <c r="V294" s="6" t="s">
        <v>14251</v>
      </c>
      <c r="W294" t="s">
        <v>14267</v>
      </c>
      <c r="X294" t="s">
        <v>14194</v>
      </c>
      <c r="Y294" t="str">
        <f>VLOOKUP(R294,Managers!$A:$B,2,)</f>
        <v>Frank Mitchell</v>
      </c>
      <c r="Z294" s="11">
        <f>VLOOKUP(X294,HourlyWages!$A:$B,2,0)</f>
        <v>71</v>
      </c>
      <c r="AA294">
        <v>1</v>
      </c>
    </row>
    <row r="295" spans="1:27" x14ac:dyDescent="0.3">
      <c r="A295" t="b">
        <f>COUNTIF($C$1:C295, C295)&gt;1</f>
        <v>0</v>
      </c>
      <c r="B295" t="b">
        <f>VLOOKUP(C295,Sheet3!$A:$B,2,0) &gt; 1</f>
        <v>0</v>
      </c>
      <c r="C295">
        <v>294</v>
      </c>
      <c r="D295">
        <v>2050</v>
      </c>
      <c r="E295" s="4">
        <v>39965</v>
      </c>
      <c r="F295">
        <v>16</v>
      </c>
      <c r="G295" s="15">
        <f>I295*F295</f>
        <v>3200</v>
      </c>
      <c r="H295" s="9">
        <v>0.06</v>
      </c>
      <c r="I295" s="13">
        <f>VLOOKUP($U295,Pricebook!$A:$D,4,0)</f>
        <v>200</v>
      </c>
      <c r="J295" s="11">
        <f>G295*(1-H295)</f>
        <v>3008</v>
      </c>
      <c r="K295" t="s">
        <v>617</v>
      </c>
      <c r="L295" t="s">
        <v>482</v>
      </c>
      <c r="M295" t="str">
        <f>VLOOKUP($L295,Companies!$A:$G,7,)</f>
        <v>Television Services</v>
      </c>
      <c r="N295" t="str">
        <f>VLOOKUP($L295,Companies!$A:$G,6,)</f>
        <v>Consumer Services</v>
      </c>
      <c r="O295" s="6" t="s">
        <v>618</v>
      </c>
      <c r="P295" s="6">
        <v>22304</v>
      </c>
      <c r="Q295" t="s">
        <v>368</v>
      </c>
      <c r="R295" t="s">
        <v>34</v>
      </c>
      <c r="S295" s="4">
        <v>39967</v>
      </c>
      <c r="T295" s="7">
        <f>S295-E295</f>
        <v>2</v>
      </c>
      <c r="U295" t="s">
        <v>14214</v>
      </c>
      <c r="V295" s="6" t="s">
        <v>14254</v>
      </c>
      <c r="W295" t="s">
        <v>14255</v>
      </c>
      <c r="X295" t="s">
        <v>14192</v>
      </c>
      <c r="Y295" t="str">
        <f>VLOOKUP(R295,Managers!$A:$B,2,)</f>
        <v>Frank Mitchell</v>
      </c>
      <c r="Z295" s="11">
        <f>VLOOKUP(X295,HourlyWages!$A:$B,2,0)</f>
        <v>75</v>
      </c>
      <c r="AA295">
        <v>1</v>
      </c>
    </row>
    <row r="296" spans="1:27" x14ac:dyDescent="0.3">
      <c r="A296" t="b">
        <f>COUNTIF($C$1:C296, C296)&gt;1</f>
        <v>0</v>
      </c>
      <c r="B296" t="b">
        <f>VLOOKUP(C296,Sheet3!$A:$B,2,0) &gt; 1</f>
        <v>0</v>
      </c>
      <c r="C296">
        <v>295</v>
      </c>
      <c r="D296">
        <v>2050</v>
      </c>
      <c r="E296" s="4">
        <v>39965</v>
      </c>
      <c r="F296">
        <v>25</v>
      </c>
      <c r="G296" s="15">
        <f>I296*F296</f>
        <v>2750</v>
      </c>
      <c r="H296" s="9">
        <v>0.08</v>
      </c>
      <c r="I296" s="13">
        <f>VLOOKUP($U296,Pricebook!$A:$D,4,0)</f>
        <v>110</v>
      </c>
      <c r="J296" s="11">
        <f>G296*(1-H296)</f>
        <v>2530</v>
      </c>
      <c r="K296" t="s">
        <v>617</v>
      </c>
      <c r="L296" t="s">
        <v>482</v>
      </c>
      <c r="M296" t="str">
        <f>VLOOKUP($L296,Companies!$A:$G,7,)</f>
        <v>Television Services</v>
      </c>
      <c r="N296" t="str">
        <f>VLOOKUP($L296,Companies!$A:$G,6,)</f>
        <v>Consumer Services</v>
      </c>
      <c r="O296" s="6" t="s">
        <v>618</v>
      </c>
      <c r="P296" s="6">
        <v>22304</v>
      </c>
      <c r="Q296" t="s">
        <v>368</v>
      </c>
      <c r="R296" t="s">
        <v>34</v>
      </c>
      <c r="S296" s="4">
        <v>39967</v>
      </c>
      <c r="T296" s="7">
        <f>S296-E296</f>
        <v>2</v>
      </c>
      <c r="U296" t="s">
        <v>14215</v>
      </c>
      <c r="V296" s="6" t="s">
        <v>14254</v>
      </c>
      <c r="W296" t="s">
        <v>14256</v>
      </c>
      <c r="X296" t="s">
        <v>14191</v>
      </c>
      <c r="Y296" t="str">
        <f>VLOOKUP(R296,Managers!$A:$B,2,)</f>
        <v>Frank Mitchell</v>
      </c>
      <c r="Z296" s="11">
        <f>VLOOKUP(X296,HourlyWages!$A:$B,2,0)</f>
        <v>60</v>
      </c>
      <c r="AA296">
        <v>1</v>
      </c>
    </row>
    <row r="297" spans="1:27" x14ac:dyDescent="0.3">
      <c r="A297" t="b">
        <f>COUNTIF($C$1:C297, C297)&gt;1</f>
        <v>0</v>
      </c>
      <c r="B297" t="b">
        <f>VLOOKUP(C297,Sheet3!$A:$B,2,0) &gt; 1</f>
        <v>0</v>
      </c>
      <c r="C297">
        <v>296</v>
      </c>
      <c r="D297">
        <v>2052</v>
      </c>
      <c r="E297" s="4">
        <v>41011</v>
      </c>
      <c r="F297">
        <v>23</v>
      </c>
      <c r="G297" s="15">
        <f>I297*F297</f>
        <v>3680</v>
      </c>
      <c r="H297" s="9">
        <v>0</v>
      </c>
      <c r="I297" s="13">
        <f>VLOOKUP($U297,Pricebook!$A:$D,4,0)</f>
        <v>160</v>
      </c>
      <c r="J297" s="11">
        <f>G297*(1-H297)</f>
        <v>3680</v>
      </c>
      <c r="K297" t="s">
        <v>619</v>
      </c>
      <c r="L297" t="s">
        <v>406</v>
      </c>
      <c r="M297" t="str">
        <f>VLOOKUP($L297,Companies!$A:$G,7,)</f>
        <v>Air Freight/Delivery Services</v>
      </c>
      <c r="N297" t="str">
        <f>VLOOKUP($L297,Companies!$A:$G,6,)</f>
        <v>Transportation</v>
      </c>
      <c r="O297" s="6" t="s">
        <v>220</v>
      </c>
      <c r="P297" s="6">
        <v>90022</v>
      </c>
      <c r="Q297" t="s">
        <v>114</v>
      </c>
      <c r="R297" t="s">
        <v>23</v>
      </c>
      <c r="S297" s="4">
        <v>41013</v>
      </c>
      <c r="T297" s="7">
        <f>S297-E297</f>
        <v>2</v>
      </c>
      <c r="U297" t="s">
        <v>14218</v>
      </c>
      <c r="V297" s="6" t="s">
        <v>14251</v>
      </c>
      <c r="W297" t="s">
        <v>14262</v>
      </c>
      <c r="X297" t="s">
        <v>14199</v>
      </c>
      <c r="Y297" t="str">
        <f>VLOOKUP(R297,Managers!$A:$B,2,)</f>
        <v>Bob Turner</v>
      </c>
      <c r="Z297" s="11">
        <f>VLOOKUP(X297,HourlyWages!$A:$B,2,0)</f>
        <v>68</v>
      </c>
      <c r="AA297">
        <v>1</v>
      </c>
    </row>
    <row r="298" spans="1:27" x14ac:dyDescent="0.3">
      <c r="A298" t="b">
        <f>COUNTIF($C$1:C298, C298)&gt;1</f>
        <v>0</v>
      </c>
      <c r="B298" t="b">
        <f>VLOOKUP(C298,Sheet3!$A:$B,2,0) &gt; 1</f>
        <v>0</v>
      </c>
      <c r="C298">
        <v>297</v>
      </c>
      <c r="D298">
        <v>2053</v>
      </c>
      <c r="E298" s="4">
        <v>40580</v>
      </c>
      <c r="F298">
        <v>39</v>
      </c>
      <c r="G298" s="15">
        <f>I298*F298</f>
        <v>4875</v>
      </c>
      <c r="H298" s="9">
        <v>0.01</v>
      </c>
      <c r="I298" s="13">
        <f>VLOOKUP($U298,Pricebook!$A:$D,4,0)</f>
        <v>125</v>
      </c>
      <c r="J298" s="11">
        <f>G298*(1-H298)</f>
        <v>4826.25</v>
      </c>
      <c r="K298" t="s">
        <v>620</v>
      </c>
      <c r="L298" t="s">
        <v>621</v>
      </c>
      <c r="M298" t="str">
        <f>VLOOKUP($L298,Companies!$A:$G,7,)</f>
        <v>Semiconductors</v>
      </c>
      <c r="N298" t="str">
        <f>VLOOKUP($L298,Companies!$A:$G,6,)</f>
        <v>Technology</v>
      </c>
      <c r="O298" s="6" t="s">
        <v>622</v>
      </c>
      <c r="P298" s="6">
        <v>53590</v>
      </c>
      <c r="Q298" t="s">
        <v>95</v>
      </c>
      <c r="R298" t="s">
        <v>16</v>
      </c>
      <c r="S298" s="4">
        <v>40581</v>
      </c>
      <c r="T298" s="7">
        <f>S298-E298</f>
        <v>1</v>
      </c>
      <c r="U298" t="s">
        <v>14221</v>
      </c>
      <c r="V298" s="6" t="s">
        <v>14251</v>
      </c>
      <c r="W298" t="s">
        <v>14261</v>
      </c>
      <c r="X298" t="s">
        <v>14202</v>
      </c>
      <c r="Y298" t="str">
        <f>VLOOKUP(R298,Managers!$A:$B,2,)</f>
        <v>Josh Martinez</v>
      </c>
      <c r="Z298" s="11">
        <f>VLOOKUP(X298,HourlyWages!$A:$B,2,0)</f>
        <v>71</v>
      </c>
      <c r="AA298">
        <v>1</v>
      </c>
    </row>
    <row r="299" spans="1:27" x14ac:dyDescent="0.3">
      <c r="A299" t="b">
        <f>COUNTIF($C$1:C299, C299)&gt;1</f>
        <v>0</v>
      </c>
      <c r="B299" t="b">
        <f>VLOOKUP(C299,Sheet3!$A:$B,2,0) &gt; 1</f>
        <v>0</v>
      </c>
      <c r="C299">
        <v>298</v>
      </c>
      <c r="D299">
        <v>2053</v>
      </c>
      <c r="E299" s="4">
        <v>40580</v>
      </c>
      <c r="F299">
        <v>7</v>
      </c>
      <c r="G299" s="15">
        <f>I299*F299</f>
        <v>1050</v>
      </c>
      <c r="H299" s="9">
        <v>0.08</v>
      </c>
      <c r="I299" s="13">
        <f>VLOOKUP($U299,Pricebook!$A:$D,4,0)</f>
        <v>150</v>
      </c>
      <c r="J299" s="11">
        <f>G299*(1-H299)</f>
        <v>966</v>
      </c>
      <c r="K299" t="s">
        <v>620</v>
      </c>
      <c r="L299" t="s">
        <v>621</v>
      </c>
      <c r="M299" t="str">
        <f>VLOOKUP($L299,Companies!$A:$G,7,)</f>
        <v>Semiconductors</v>
      </c>
      <c r="N299" t="str">
        <f>VLOOKUP($L299,Companies!$A:$G,6,)</f>
        <v>Technology</v>
      </c>
      <c r="O299" s="6" t="s">
        <v>622</v>
      </c>
      <c r="P299" s="6">
        <v>53590</v>
      </c>
      <c r="Q299" t="s">
        <v>95</v>
      </c>
      <c r="R299" t="s">
        <v>16</v>
      </c>
      <c r="S299" s="4">
        <v>40582</v>
      </c>
      <c r="T299" s="7">
        <f>S299-E299</f>
        <v>2</v>
      </c>
      <c r="U299" t="s">
        <v>14210</v>
      </c>
      <c r="V299" s="6" t="s">
        <v>14251</v>
      </c>
      <c r="W299" t="s">
        <v>14266</v>
      </c>
      <c r="X299" t="s">
        <v>14196</v>
      </c>
      <c r="Y299" t="str">
        <f>VLOOKUP(R299,Managers!$A:$B,2,)</f>
        <v>Josh Martinez</v>
      </c>
      <c r="Z299" s="11">
        <f>VLOOKUP(X299,HourlyWages!$A:$B,2,0)</f>
        <v>58</v>
      </c>
      <c r="AA299">
        <v>1</v>
      </c>
    </row>
    <row r="300" spans="1:27" x14ac:dyDescent="0.3">
      <c r="A300" t="b">
        <f>COUNTIF($C$1:C300, C300)&gt;1</f>
        <v>0</v>
      </c>
      <c r="B300" t="b">
        <f>VLOOKUP(C300,Sheet3!$A:$B,2,0) &gt; 1</f>
        <v>0</v>
      </c>
      <c r="C300">
        <v>299</v>
      </c>
      <c r="D300">
        <v>2054</v>
      </c>
      <c r="E300" s="4">
        <v>41067</v>
      </c>
      <c r="F300">
        <v>1</v>
      </c>
      <c r="G300" s="15">
        <f>I300*F300</f>
        <v>170</v>
      </c>
      <c r="H300" s="9">
        <v>0.09</v>
      </c>
      <c r="I300" s="13">
        <f>VLOOKUP($U300,Pricebook!$A:$D,4,0)</f>
        <v>170</v>
      </c>
      <c r="J300" s="11">
        <f>G300*(1-H300)</f>
        <v>154.70000000000002</v>
      </c>
      <c r="K300" t="s">
        <v>623</v>
      </c>
      <c r="L300" t="s">
        <v>508</v>
      </c>
      <c r="M300" t="str">
        <f>VLOOKUP($L300,Companies!$A:$G,7,)</f>
        <v>Semiconductors</v>
      </c>
      <c r="N300" t="str">
        <f>VLOOKUP($L300,Companies!$A:$G,6,)</f>
        <v>Technology</v>
      </c>
      <c r="O300" s="6" t="s">
        <v>624</v>
      </c>
      <c r="P300" s="6" t="s">
        <v>625</v>
      </c>
      <c r="Q300" t="s">
        <v>368</v>
      </c>
      <c r="R300" t="s">
        <v>34</v>
      </c>
      <c r="S300" s="4">
        <v>41070</v>
      </c>
      <c r="T300" s="7">
        <f>S300-E300</f>
        <v>3</v>
      </c>
      <c r="U300" t="s">
        <v>14219</v>
      </c>
      <c r="V300" s="6" t="s">
        <v>14257</v>
      </c>
      <c r="W300" t="s">
        <v>14270</v>
      </c>
      <c r="X300" t="s">
        <v>14197</v>
      </c>
      <c r="Y300" t="str">
        <f>VLOOKUP(R300,Managers!$A:$B,2,)</f>
        <v>Frank Mitchell</v>
      </c>
      <c r="Z300" s="11">
        <f>VLOOKUP(X300,HourlyWages!$A:$B,2,0)</f>
        <v>71</v>
      </c>
      <c r="AA300">
        <v>1</v>
      </c>
    </row>
    <row r="301" spans="1:27" x14ac:dyDescent="0.3">
      <c r="A301" t="b">
        <f>COUNTIF($C$1:C301, C301)&gt;1</f>
        <v>0</v>
      </c>
      <c r="B301" t="b">
        <f>VLOOKUP(C301,Sheet3!$A:$B,2,0) &gt; 1</f>
        <v>0</v>
      </c>
      <c r="C301">
        <v>300</v>
      </c>
      <c r="D301">
        <v>2054</v>
      </c>
      <c r="E301" s="4">
        <v>41067</v>
      </c>
      <c r="F301">
        <v>34</v>
      </c>
      <c r="G301" s="15">
        <f>I301*F301</f>
        <v>4250</v>
      </c>
      <c r="H301" s="9">
        <v>0.03</v>
      </c>
      <c r="I301" s="13">
        <f>VLOOKUP($U301,Pricebook!$A:$D,4,0)</f>
        <v>125</v>
      </c>
      <c r="J301" s="11">
        <f>G301*(1-H301)</f>
        <v>4122.5</v>
      </c>
      <c r="K301" t="s">
        <v>623</v>
      </c>
      <c r="L301" t="s">
        <v>508</v>
      </c>
      <c r="M301" t="str">
        <f>VLOOKUP($L301,Companies!$A:$G,7,)</f>
        <v>Semiconductors</v>
      </c>
      <c r="N301" t="str">
        <f>VLOOKUP($L301,Companies!$A:$G,6,)</f>
        <v>Technology</v>
      </c>
      <c r="O301" s="6" t="s">
        <v>624</v>
      </c>
      <c r="P301" s="6" t="s">
        <v>625</v>
      </c>
      <c r="Q301" t="s">
        <v>368</v>
      </c>
      <c r="R301" t="s">
        <v>34</v>
      </c>
      <c r="S301" s="4">
        <v>41069</v>
      </c>
      <c r="T301" s="7">
        <f>S301-E301</f>
        <v>2</v>
      </c>
      <c r="U301" t="s">
        <v>14208</v>
      </c>
      <c r="V301" s="6" t="s">
        <v>14254</v>
      </c>
      <c r="W301" t="s">
        <v>14269</v>
      </c>
      <c r="X301" t="s">
        <v>14185</v>
      </c>
      <c r="Y301" t="str">
        <f>VLOOKUP(R301,Managers!$A:$B,2,)</f>
        <v>Frank Mitchell</v>
      </c>
      <c r="Z301" s="11">
        <f>VLOOKUP(X301,HourlyWages!$A:$B,2,0)</f>
        <v>70</v>
      </c>
      <c r="AA301">
        <v>1</v>
      </c>
    </row>
    <row r="302" spans="1:27" x14ac:dyDescent="0.3">
      <c r="A302" t="b">
        <f>COUNTIF($C$1:C302, C302)&gt;1</f>
        <v>0</v>
      </c>
      <c r="B302" t="b">
        <f>VLOOKUP(C302,Sheet3!$A:$B,2,0) &gt; 1</f>
        <v>0</v>
      </c>
      <c r="C302">
        <v>301</v>
      </c>
      <c r="D302">
        <v>2055</v>
      </c>
      <c r="E302" s="4">
        <v>40424</v>
      </c>
      <c r="F302">
        <v>7</v>
      </c>
      <c r="G302" s="15">
        <f>I302*F302</f>
        <v>770</v>
      </c>
      <c r="H302" s="9">
        <v>0.05</v>
      </c>
      <c r="I302" s="13">
        <f>VLOOKUP($U302,Pricebook!$A:$D,4,0)</f>
        <v>110</v>
      </c>
      <c r="J302" s="11">
        <f>G302*(1-H302)</f>
        <v>731.5</v>
      </c>
      <c r="K302" t="s">
        <v>626</v>
      </c>
      <c r="L302" t="s">
        <v>27</v>
      </c>
      <c r="M302" t="str">
        <f>VLOOKUP($L302,Companies!$A:$G,7,)</f>
        <v>Television Services</v>
      </c>
      <c r="N302" t="str">
        <f>VLOOKUP($L302,Companies!$A:$G,6,)</f>
        <v>Consumer Services</v>
      </c>
      <c r="O302" s="6" t="s">
        <v>627</v>
      </c>
      <c r="P302" s="6">
        <v>94509</v>
      </c>
      <c r="Q302" t="s">
        <v>114</v>
      </c>
      <c r="R302" t="s">
        <v>23</v>
      </c>
      <c r="S302" s="4">
        <v>40426</v>
      </c>
      <c r="T302" s="7">
        <f>S302-E302</f>
        <v>2</v>
      </c>
      <c r="U302" t="s">
        <v>14220</v>
      </c>
      <c r="V302" s="6" t="s">
        <v>14251</v>
      </c>
      <c r="W302" t="s">
        <v>14263</v>
      </c>
      <c r="X302" t="s">
        <v>14188</v>
      </c>
      <c r="Y302" t="str">
        <f>VLOOKUP(R302,Managers!$A:$B,2,)</f>
        <v>Bob Turner</v>
      </c>
      <c r="Z302" s="11">
        <f>VLOOKUP(X302,HourlyWages!$A:$B,2,0)</f>
        <v>52</v>
      </c>
      <c r="AA302">
        <v>1</v>
      </c>
    </row>
    <row r="303" spans="1:27" x14ac:dyDescent="0.3">
      <c r="A303" t="b">
        <f>COUNTIF($C$1:C303, C303)&gt;1</f>
        <v>0</v>
      </c>
      <c r="B303" t="b">
        <f>VLOOKUP(C303,Sheet3!$A:$B,2,0) &gt; 1</f>
        <v>0</v>
      </c>
      <c r="C303">
        <v>302</v>
      </c>
      <c r="D303">
        <v>2084</v>
      </c>
      <c r="E303" s="4">
        <v>40253</v>
      </c>
      <c r="F303">
        <v>16</v>
      </c>
      <c r="G303" s="15">
        <f>I303*F303</f>
        <v>1760</v>
      </c>
      <c r="H303" s="9">
        <v>0.01</v>
      </c>
      <c r="I303" s="13">
        <f>VLOOKUP($U303,Pricebook!$A:$D,4,0)</f>
        <v>110</v>
      </c>
      <c r="J303" s="11">
        <f>G303*(1-H303)</f>
        <v>1742.4</v>
      </c>
      <c r="K303" t="s">
        <v>628</v>
      </c>
      <c r="L303" t="s">
        <v>544</v>
      </c>
      <c r="M303" t="str">
        <f>VLOOKUP($L303,Companies!$A:$G,7,)</f>
        <v>Telecommunications Equipment</v>
      </c>
      <c r="N303" t="str">
        <f>VLOOKUP($L303,Companies!$A:$G,6,)</f>
        <v>Consumer Services</v>
      </c>
      <c r="O303" s="6" t="s">
        <v>629</v>
      </c>
      <c r="P303" s="6" t="s">
        <v>630</v>
      </c>
      <c r="Q303" t="s">
        <v>91</v>
      </c>
      <c r="R303" t="s">
        <v>61</v>
      </c>
      <c r="S303" s="4">
        <v>40255</v>
      </c>
      <c r="T303" s="7">
        <f>S303-E303</f>
        <v>2</v>
      </c>
      <c r="U303" t="s">
        <v>14215</v>
      </c>
      <c r="V303" s="6" t="s">
        <v>14251</v>
      </c>
      <c r="W303" t="s">
        <v>14260</v>
      </c>
      <c r="X303" t="s">
        <v>14197</v>
      </c>
      <c r="Y303" t="str">
        <f>VLOOKUP(R303,Managers!$A:$B,2,)</f>
        <v>Allen Young</v>
      </c>
      <c r="Z303" s="11">
        <f>VLOOKUP(X303,HourlyWages!$A:$B,2,0)</f>
        <v>71</v>
      </c>
      <c r="AA303">
        <v>1</v>
      </c>
    </row>
    <row r="304" spans="1:27" x14ac:dyDescent="0.3">
      <c r="A304" t="b">
        <f>COUNTIF($C$1:C304, C304)&gt;1</f>
        <v>0</v>
      </c>
      <c r="B304" t="b">
        <f>VLOOKUP(C304,Sheet3!$A:$B,2,0) &gt; 1</f>
        <v>0</v>
      </c>
      <c r="C304">
        <v>303</v>
      </c>
      <c r="D304">
        <v>2086</v>
      </c>
      <c r="E304" s="4">
        <v>40104</v>
      </c>
      <c r="F304">
        <v>24</v>
      </c>
      <c r="G304" s="15">
        <f>I304*F304</f>
        <v>2640</v>
      </c>
      <c r="H304" s="9">
        <v>0.01</v>
      </c>
      <c r="I304" s="13">
        <f>VLOOKUP($U304,Pricebook!$A:$D,4,0)</f>
        <v>110</v>
      </c>
      <c r="J304" s="11">
        <f>G304*(1-H304)</f>
        <v>2613.6</v>
      </c>
      <c r="K304" t="s">
        <v>590</v>
      </c>
      <c r="L304" t="s">
        <v>508</v>
      </c>
      <c r="M304" t="str">
        <f>VLOOKUP($L304,Companies!$A:$G,7,)</f>
        <v>Semiconductors</v>
      </c>
      <c r="N304" t="str">
        <f>VLOOKUP($L304,Companies!$A:$G,6,)</f>
        <v>Technology</v>
      </c>
      <c r="O304" s="6" t="s">
        <v>591</v>
      </c>
      <c r="P304" s="6">
        <v>42104</v>
      </c>
      <c r="Q304" t="s">
        <v>254</v>
      </c>
      <c r="R304" t="s">
        <v>34</v>
      </c>
      <c r="S304" s="4">
        <v>40106</v>
      </c>
      <c r="T304" s="7">
        <f>S304-E304</f>
        <v>2</v>
      </c>
      <c r="U304" t="s">
        <v>14215</v>
      </c>
      <c r="V304" s="6" t="s">
        <v>14257</v>
      </c>
      <c r="W304" t="s">
        <v>14258</v>
      </c>
      <c r="X304" t="s">
        <v>14199</v>
      </c>
      <c r="Y304" t="str">
        <f>VLOOKUP(R304,Managers!$A:$B,2,)</f>
        <v>Frank Mitchell</v>
      </c>
      <c r="Z304" s="11">
        <f>VLOOKUP(X304,HourlyWages!$A:$B,2,0)</f>
        <v>68</v>
      </c>
      <c r="AA304">
        <v>1</v>
      </c>
    </row>
    <row r="305" spans="1:27" x14ac:dyDescent="0.3">
      <c r="A305" t="b">
        <f>COUNTIF($C$1:C305, C305)&gt;1</f>
        <v>0</v>
      </c>
      <c r="B305" t="b">
        <f>VLOOKUP(C305,Sheet3!$A:$B,2,0) &gt; 1</f>
        <v>0</v>
      </c>
      <c r="C305">
        <v>304</v>
      </c>
      <c r="D305">
        <v>2086</v>
      </c>
      <c r="E305" s="4">
        <v>40104</v>
      </c>
      <c r="F305">
        <v>38</v>
      </c>
      <c r="G305" s="15">
        <f>I305*F305</f>
        <v>5700</v>
      </c>
      <c r="H305" s="9">
        <v>0.04</v>
      </c>
      <c r="I305" s="13">
        <f>VLOOKUP($U305,Pricebook!$A:$D,4,0)</f>
        <v>150</v>
      </c>
      <c r="J305" s="11">
        <f>G305*(1-H305)</f>
        <v>5472</v>
      </c>
      <c r="K305" t="s">
        <v>590</v>
      </c>
      <c r="L305" t="s">
        <v>508</v>
      </c>
      <c r="M305" t="str">
        <f>VLOOKUP($L305,Companies!$A:$G,7,)</f>
        <v>Semiconductors</v>
      </c>
      <c r="N305" t="str">
        <f>VLOOKUP($L305,Companies!$A:$G,6,)</f>
        <v>Technology</v>
      </c>
      <c r="O305" s="6" t="s">
        <v>591</v>
      </c>
      <c r="P305" s="6">
        <v>42104</v>
      </c>
      <c r="Q305" t="s">
        <v>254</v>
      </c>
      <c r="R305" t="s">
        <v>34</v>
      </c>
      <c r="S305" s="4">
        <v>40105</v>
      </c>
      <c r="T305" s="7">
        <f>S305-E305</f>
        <v>1</v>
      </c>
      <c r="U305" t="s">
        <v>14210</v>
      </c>
      <c r="V305" s="6" t="s">
        <v>14257</v>
      </c>
      <c r="W305" t="s">
        <v>14259</v>
      </c>
      <c r="X305" t="s">
        <v>14185</v>
      </c>
      <c r="Y305" t="str">
        <f>VLOOKUP(R305,Managers!$A:$B,2,)</f>
        <v>Frank Mitchell</v>
      </c>
      <c r="Z305" s="11">
        <f>VLOOKUP(X305,HourlyWages!$A:$B,2,0)</f>
        <v>70</v>
      </c>
      <c r="AA305">
        <v>1</v>
      </c>
    </row>
    <row r="306" spans="1:27" x14ac:dyDescent="0.3">
      <c r="A306" t="b">
        <f>COUNTIF($C$1:C306, C306)&gt;1</f>
        <v>0</v>
      </c>
      <c r="B306" t="b">
        <f>VLOOKUP(C306,Sheet3!$A:$B,2,0) &gt; 1</f>
        <v>0</v>
      </c>
      <c r="C306">
        <v>305</v>
      </c>
      <c r="D306">
        <v>2086</v>
      </c>
      <c r="E306" s="4">
        <v>40104</v>
      </c>
      <c r="F306">
        <v>9</v>
      </c>
      <c r="G306" s="15">
        <f>I306*F306</f>
        <v>1125</v>
      </c>
      <c r="H306" s="9">
        <v>0.01</v>
      </c>
      <c r="I306" s="13">
        <f>VLOOKUP($U306,Pricebook!$A:$D,4,0)</f>
        <v>125</v>
      </c>
      <c r="J306" s="11">
        <f>G306*(1-H306)</f>
        <v>1113.75</v>
      </c>
      <c r="K306" t="s">
        <v>590</v>
      </c>
      <c r="L306" t="s">
        <v>508</v>
      </c>
      <c r="M306" t="str">
        <f>VLOOKUP($L306,Companies!$A:$G,7,)</f>
        <v>Semiconductors</v>
      </c>
      <c r="N306" t="str">
        <f>VLOOKUP($L306,Companies!$A:$G,6,)</f>
        <v>Technology</v>
      </c>
      <c r="O306" s="6" t="s">
        <v>631</v>
      </c>
      <c r="P306" s="6">
        <v>41011</v>
      </c>
      <c r="Q306" t="s">
        <v>254</v>
      </c>
      <c r="R306" t="s">
        <v>34</v>
      </c>
      <c r="S306" s="4">
        <v>40107</v>
      </c>
      <c r="T306" s="7">
        <f>S306-E306</f>
        <v>3</v>
      </c>
      <c r="U306" t="s">
        <v>14221</v>
      </c>
      <c r="V306" s="6" t="s">
        <v>14251</v>
      </c>
      <c r="W306" t="s">
        <v>14263</v>
      </c>
      <c r="X306" t="s">
        <v>14190</v>
      </c>
      <c r="Y306" t="str">
        <f>VLOOKUP(R306,Managers!$A:$B,2,)</f>
        <v>Frank Mitchell</v>
      </c>
      <c r="Z306" s="11">
        <f>VLOOKUP(X306,HourlyWages!$A:$B,2,0)</f>
        <v>67</v>
      </c>
      <c r="AA306">
        <v>1</v>
      </c>
    </row>
    <row r="307" spans="1:27" x14ac:dyDescent="0.3">
      <c r="A307" t="b">
        <f>COUNTIF($C$1:C307, C307)&gt;1</f>
        <v>0</v>
      </c>
      <c r="B307" t="b">
        <f>VLOOKUP(C307,Sheet3!$A:$B,2,0) &gt; 1</f>
        <v>0</v>
      </c>
      <c r="C307">
        <v>306</v>
      </c>
      <c r="D307">
        <v>2144</v>
      </c>
      <c r="E307" s="4">
        <v>39900</v>
      </c>
      <c r="F307">
        <v>40</v>
      </c>
      <c r="G307" s="15">
        <f>I307*F307</f>
        <v>6000</v>
      </c>
      <c r="H307" s="9">
        <v>0.08</v>
      </c>
      <c r="I307" s="13">
        <f>VLOOKUP($U307,Pricebook!$A:$D,4,0)</f>
        <v>150</v>
      </c>
      <c r="J307" s="11">
        <f>G307*(1-H307)</f>
        <v>5520</v>
      </c>
      <c r="K307" t="s">
        <v>54</v>
      </c>
      <c r="L307" t="s">
        <v>55</v>
      </c>
      <c r="M307" t="str">
        <f>VLOOKUP($L307,Companies!$A:$G,7,)</f>
        <v>Semiconductors</v>
      </c>
      <c r="N307" t="str">
        <f>VLOOKUP($L307,Companies!$A:$G,6,)</f>
        <v>Technology</v>
      </c>
      <c r="O307" s="6" t="s">
        <v>632</v>
      </c>
      <c r="P307" s="6">
        <v>28052</v>
      </c>
      <c r="Q307" t="s">
        <v>33</v>
      </c>
      <c r="R307" t="s">
        <v>34</v>
      </c>
      <c r="S307" s="4">
        <v>39900</v>
      </c>
      <c r="T307" s="7">
        <f>S307-E307</f>
        <v>0</v>
      </c>
      <c r="U307" t="s">
        <v>14210</v>
      </c>
      <c r="V307" s="6" t="s">
        <v>14251</v>
      </c>
      <c r="W307" t="s">
        <v>14260</v>
      </c>
      <c r="X307" t="s">
        <v>14196</v>
      </c>
      <c r="Y307" t="str">
        <f>VLOOKUP(R307,Managers!$A:$B,2,)</f>
        <v>Frank Mitchell</v>
      </c>
      <c r="Z307" s="11">
        <f>VLOOKUP(X307,HourlyWages!$A:$B,2,0)</f>
        <v>58</v>
      </c>
      <c r="AA307">
        <v>1</v>
      </c>
    </row>
    <row r="308" spans="1:27" x14ac:dyDescent="0.3">
      <c r="A308" t="b">
        <f>COUNTIF($C$1:C308, C308)&gt;1</f>
        <v>0</v>
      </c>
      <c r="B308" t="b">
        <f>VLOOKUP(C308,Sheet3!$A:$B,2,0) &gt; 1</f>
        <v>0</v>
      </c>
      <c r="C308">
        <v>307</v>
      </c>
      <c r="D308">
        <v>2146</v>
      </c>
      <c r="E308" s="4">
        <v>41165</v>
      </c>
      <c r="F308">
        <v>41</v>
      </c>
      <c r="G308" s="15">
        <f>I308*F308</f>
        <v>6150</v>
      </c>
      <c r="H308" s="9">
        <v>0.06</v>
      </c>
      <c r="I308" s="13">
        <f>VLOOKUP($U308,Pricebook!$A:$D,4,0)</f>
        <v>150</v>
      </c>
      <c r="J308" s="11">
        <f>G308*(1-H308)</f>
        <v>5781</v>
      </c>
      <c r="K308" t="s">
        <v>620</v>
      </c>
      <c r="L308" t="s">
        <v>621</v>
      </c>
      <c r="M308" t="str">
        <f>VLOOKUP($L308,Companies!$A:$G,7,)</f>
        <v>Semiconductors</v>
      </c>
      <c r="N308" t="str">
        <f>VLOOKUP($L308,Companies!$A:$G,6,)</f>
        <v>Technology</v>
      </c>
      <c r="O308" s="6" t="s">
        <v>622</v>
      </c>
      <c r="P308" s="6">
        <v>53590</v>
      </c>
      <c r="Q308" t="s">
        <v>95</v>
      </c>
      <c r="R308" t="s">
        <v>16</v>
      </c>
      <c r="S308" s="4">
        <v>41166</v>
      </c>
      <c r="T308" s="7">
        <f>S308-E308</f>
        <v>1</v>
      </c>
      <c r="U308" t="s">
        <v>14210</v>
      </c>
      <c r="V308" s="6" t="s">
        <v>14251</v>
      </c>
      <c r="W308" t="s">
        <v>14263</v>
      </c>
      <c r="X308" t="s">
        <v>14192</v>
      </c>
      <c r="Y308" t="str">
        <f>VLOOKUP(R308,Managers!$A:$B,2,)</f>
        <v>Josh Martinez</v>
      </c>
      <c r="Z308" s="11">
        <f>VLOOKUP(X308,HourlyWages!$A:$B,2,0)</f>
        <v>75</v>
      </c>
      <c r="AA308">
        <v>1</v>
      </c>
    </row>
    <row r="309" spans="1:27" x14ac:dyDescent="0.3">
      <c r="A309" t="b">
        <f>COUNTIF($C$1:C309, C309)&gt;1</f>
        <v>0</v>
      </c>
      <c r="B309" t="b">
        <f>VLOOKUP(C309,Sheet3!$A:$B,2,0) &gt; 1</f>
        <v>0</v>
      </c>
      <c r="C309">
        <v>308</v>
      </c>
      <c r="D309">
        <v>2146</v>
      </c>
      <c r="E309" s="4">
        <v>41165</v>
      </c>
      <c r="F309">
        <v>44</v>
      </c>
      <c r="G309" s="15">
        <f>I309*F309</f>
        <v>8800</v>
      </c>
      <c r="H309" s="9">
        <v>7.0000000000000007E-2</v>
      </c>
      <c r="I309" s="13">
        <f>VLOOKUP($U309,Pricebook!$A:$D,4,0)</f>
        <v>200</v>
      </c>
      <c r="J309" s="11">
        <f>G309*(1-H309)</f>
        <v>8183.9999999999991</v>
      </c>
      <c r="K309" t="s">
        <v>620</v>
      </c>
      <c r="L309" t="s">
        <v>621</v>
      </c>
      <c r="M309" t="str">
        <f>VLOOKUP($L309,Companies!$A:$G,7,)</f>
        <v>Semiconductors</v>
      </c>
      <c r="N309" t="str">
        <f>VLOOKUP($L309,Companies!$A:$G,6,)</f>
        <v>Technology</v>
      </c>
      <c r="O309" s="6" t="s">
        <v>633</v>
      </c>
      <c r="P309" s="6">
        <v>54880</v>
      </c>
      <c r="Q309" t="s">
        <v>95</v>
      </c>
      <c r="R309" t="s">
        <v>16</v>
      </c>
      <c r="S309" s="4">
        <v>41167</v>
      </c>
      <c r="T309" s="7">
        <f>S309-E309</f>
        <v>2</v>
      </c>
      <c r="U309" t="s">
        <v>14214</v>
      </c>
      <c r="V309" s="6" t="s">
        <v>14254</v>
      </c>
      <c r="W309" t="s">
        <v>14255</v>
      </c>
      <c r="X309" t="s">
        <v>14186</v>
      </c>
      <c r="Y309" t="str">
        <f>VLOOKUP(R309,Managers!$A:$B,2,)</f>
        <v>Josh Martinez</v>
      </c>
      <c r="Z309" s="11">
        <f>VLOOKUP(X309,HourlyWages!$A:$B,2,0)</f>
        <v>67</v>
      </c>
      <c r="AA309">
        <v>1</v>
      </c>
    </row>
    <row r="310" spans="1:27" x14ac:dyDescent="0.3">
      <c r="A310" t="b">
        <f>COUNTIF($C$1:C310, C310)&gt;1</f>
        <v>0</v>
      </c>
      <c r="B310" t="b">
        <f>VLOOKUP(C310,Sheet3!$A:$B,2,0) &gt; 1</f>
        <v>0</v>
      </c>
      <c r="C310">
        <v>309</v>
      </c>
      <c r="D310">
        <v>2147</v>
      </c>
      <c r="E310" s="4">
        <v>41157</v>
      </c>
      <c r="F310">
        <v>15</v>
      </c>
      <c r="G310" s="15">
        <f>I310*F310</f>
        <v>2550</v>
      </c>
      <c r="H310" s="9">
        <v>0.04</v>
      </c>
      <c r="I310" s="13">
        <f>VLOOKUP($U310,Pricebook!$A:$D,4,0)</f>
        <v>170</v>
      </c>
      <c r="J310" s="11">
        <f>G310*(1-H310)</f>
        <v>2448</v>
      </c>
      <c r="K310" t="s">
        <v>395</v>
      </c>
      <c r="L310" t="s">
        <v>396</v>
      </c>
      <c r="M310" t="str">
        <f>VLOOKUP($L310,Companies!$A:$G,7,)</f>
        <v>EDP Services</v>
      </c>
      <c r="N310" t="str">
        <f>VLOOKUP($L310,Companies!$A:$G,6,)</f>
        <v>Technology</v>
      </c>
      <c r="O310" s="6" t="s">
        <v>634</v>
      </c>
      <c r="P310" s="6" t="s">
        <v>635</v>
      </c>
      <c r="Q310" t="s">
        <v>358</v>
      </c>
      <c r="R310" t="s">
        <v>16</v>
      </c>
      <c r="S310" s="4">
        <v>41159</v>
      </c>
      <c r="T310" s="7">
        <f>S310-E310</f>
        <v>2</v>
      </c>
      <c r="U310" t="s">
        <v>14219</v>
      </c>
      <c r="V310" s="6" t="s">
        <v>14251</v>
      </c>
      <c r="W310" t="s">
        <v>14260</v>
      </c>
      <c r="X310" t="s">
        <v>14194</v>
      </c>
      <c r="Y310" t="str">
        <f>VLOOKUP(R310,Managers!$A:$B,2,)</f>
        <v>Josh Martinez</v>
      </c>
      <c r="Z310" s="11">
        <f>VLOOKUP(X310,HourlyWages!$A:$B,2,0)</f>
        <v>71</v>
      </c>
      <c r="AA310">
        <v>1</v>
      </c>
    </row>
    <row r="311" spans="1:27" x14ac:dyDescent="0.3">
      <c r="A311" t="b">
        <f>COUNTIF($C$1:C311, C311)&gt;1</f>
        <v>0</v>
      </c>
      <c r="B311" t="b">
        <f>VLOOKUP(C311,Sheet3!$A:$B,2,0) &gt; 1</f>
        <v>0</v>
      </c>
      <c r="C311">
        <v>310</v>
      </c>
      <c r="D311">
        <v>2149</v>
      </c>
      <c r="E311" s="4">
        <v>40249</v>
      </c>
      <c r="F311">
        <v>4</v>
      </c>
      <c r="G311" s="15">
        <f>I311*F311</f>
        <v>500</v>
      </c>
      <c r="H311" s="9">
        <v>0.01</v>
      </c>
      <c r="I311" s="13">
        <f>VLOOKUP($U311,Pricebook!$A:$D,4,0)</f>
        <v>125</v>
      </c>
      <c r="J311" s="11">
        <f>G311*(1-H311)</f>
        <v>495</v>
      </c>
      <c r="K311" t="s">
        <v>636</v>
      </c>
      <c r="L311" t="s">
        <v>637</v>
      </c>
      <c r="M311" t="str">
        <f>VLOOKUP($L311,Companies!$A:$G,7,)</f>
        <v>Medical Specialities</v>
      </c>
      <c r="N311" t="str">
        <f>VLOOKUP($L311,Companies!$A:$G,6,)</f>
        <v>Health Care</v>
      </c>
      <c r="O311" s="6" t="s">
        <v>638</v>
      </c>
      <c r="P311" s="6">
        <v>35904</v>
      </c>
      <c r="Q311" t="s">
        <v>424</v>
      </c>
      <c r="R311" t="s">
        <v>34</v>
      </c>
      <c r="S311" s="4">
        <v>40253</v>
      </c>
      <c r="T311" s="7">
        <f>S311-E311</f>
        <v>4</v>
      </c>
      <c r="U311" t="s">
        <v>14208</v>
      </c>
      <c r="V311" s="6" t="s">
        <v>14251</v>
      </c>
      <c r="W311" t="s">
        <v>14266</v>
      </c>
      <c r="X311" t="s">
        <v>14198</v>
      </c>
      <c r="Y311" t="str">
        <f>VLOOKUP(R311,Managers!$A:$B,2,)</f>
        <v>Frank Mitchell</v>
      </c>
      <c r="Z311" s="11">
        <f>VLOOKUP(X311,HourlyWages!$A:$B,2,0)</f>
        <v>51</v>
      </c>
      <c r="AA311">
        <v>1</v>
      </c>
    </row>
    <row r="312" spans="1:27" x14ac:dyDescent="0.3">
      <c r="A312" t="b">
        <f>COUNTIF($C$1:C312, C312)&gt;1</f>
        <v>0</v>
      </c>
      <c r="B312" t="b">
        <f>VLOOKUP(C312,Sheet3!$A:$B,2,0) &gt; 1</f>
        <v>0</v>
      </c>
      <c r="C312">
        <v>311</v>
      </c>
      <c r="D312">
        <v>2150</v>
      </c>
      <c r="E312" s="4">
        <v>39966</v>
      </c>
      <c r="F312">
        <v>21</v>
      </c>
      <c r="G312" s="15">
        <f>I312*F312</f>
        <v>2625</v>
      </c>
      <c r="H312" s="9">
        <v>0.01</v>
      </c>
      <c r="I312" s="13">
        <f>VLOOKUP($U312,Pricebook!$A:$D,4,0)</f>
        <v>125</v>
      </c>
      <c r="J312" s="11">
        <f>G312*(1-H312)</f>
        <v>2598.75</v>
      </c>
      <c r="K312" t="s">
        <v>640</v>
      </c>
      <c r="L312" t="s">
        <v>549</v>
      </c>
      <c r="M312" t="str">
        <f>VLOOKUP($L312,Companies!$A:$G,7,)</f>
        <v>RETAIL: Building Materials</v>
      </c>
      <c r="N312" t="str">
        <f>VLOOKUP($L312,Companies!$A:$G,6,)</f>
        <v>Consumer Services</v>
      </c>
      <c r="O312" s="6" t="s">
        <v>641</v>
      </c>
      <c r="P312" s="6">
        <v>21113</v>
      </c>
      <c r="Q312" t="s">
        <v>187</v>
      </c>
      <c r="R312" t="s">
        <v>61</v>
      </c>
      <c r="S312" s="4">
        <v>39968</v>
      </c>
      <c r="T312" s="7">
        <f>S312-E312</f>
        <v>2</v>
      </c>
      <c r="U312" t="s">
        <v>14209</v>
      </c>
      <c r="V312" s="6" t="s">
        <v>14251</v>
      </c>
      <c r="W312" t="s">
        <v>14266</v>
      </c>
      <c r="X312" t="s">
        <v>14189</v>
      </c>
      <c r="Y312" t="str">
        <f>VLOOKUP(R312,Managers!$A:$B,2,)</f>
        <v>Allen Young</v>
      </c>
      <c r="Z312" s="11">
        <f>VLOOKUP(X312,HourlyWages!$A:$B,2,0)</f>
        <v>62</v>
      </c>
      <c r="AA312">
        <v>1</v>
      </c>
    </row>
    <row r="313" spans="1:27" x14ac:dyDescent="0.3">
      <c r="A313" t="b">
        <f>COUNTIF($C$1:C313, C313)&gt;1</f>
        <v>0</v>
      </c>
      <c r="B313" t="b">
        <f>VLOOKUP(C313,Sheet3!$A:$B,2,0) &gt; 1</f>
        <v>0</v>
      </c>
      <c r="C313">
        <v>312</v>
      </c>
      <c r="D313">
        <v>2181</v>
      </c>
      <c r="E313" s="4">
        <v>40798</v>
      </c>
      <c r="F313">
        <v>40</v>
      </c>
      <c r="G313" s="15">
        <f>I313*F313</f>
        <v>8000</v>
      </c>
      <c r="H313" s="9">
        <v>0.06</v>
      </c>
      <c r="I313" s="13">
        <f>VLOOKUP($U313,Pricebook!$A:$D,4,0)</f>
        <v>200</v>
      </c>
      <c r="J313" s="11">
        <f>G313*(1-H313)</f>
        <v>7520</v>
      </c>
      <c r="K313" t="s">
        <v>388</v>
      </c>
      <c r="L313" t="s">
        <v>389</v>
      </c>
      <c r="M313" t="str">
        <f>VLOOKUP($L313,Companies!$A:$G,7,)</f>
        <v>Catalog/Specialty Distribution</v>
      </c>
      <c r="N313" t="str">
        <f>VLOOKUP($L313,Companies!$A:$G,6,)</f>
        <v>Consumer Services</v>
      </c>
      <c r="O313" s="6" t="s">
        <v>390</v>
      </c>
      <c r="P313" s="6">
        <v>75043</v>
      </c>
      <c r="Q313" t="s">
        <v>48</v>
      </c>
      <c r="R313" t="s">
        <v>16</v>
      </c>
      <c r="S313" s="4">
        <v>40798</v>
      </c>
      <c r="T313" s="7">
        <f>S313-E313</f>
        <v>0</v>
      </c>
      <c r="U313" t="s">
        <v>14214</v>
      </c>
      <c r="V313" s="6" t="s">
        <v>14257</v>
      </c>
      <c r="W313" t="s">
        <v>14264</v>
      </c>
      <c r="X313" t="s">
        <v>14188</v>
      </c>
      <c r="Y313" t="str">
        <f>VLOOKUP(R313,Managers!$A:$B,2,)</f>
        <v>Josh Martinez</v>
      </c>
      <c r="Z313" s="11">
        <f>VLOOKUP(X313,HourlyWages!$A:$B,2,0)</f>
        <v>52</v>
      </c>
      <c r="AA313">
        <v>1</v>
      </c>
    </row>
    <row r="314" spans="1:27" x14ac:dyDescent="0.3">
      <c r="A314" t="b">
        <f>COUNTIF($C$1:C314, C314)&gt;1</f>
        <v>0</v>
      </c>
      <c r="B314" t="b">
        <f>VLOOKUP(C314,Sheet3!$A:$B,2,0) &gt; 1</f>
        <v>0</v>
      </c>
      <c r="C314">
        <v>313</v>
      </c>
      <c r="D314">
        <v>2181</v>
      </c>
      <c r="E314" s="4">
        <v>40798</v>
      </c>
      <c r="F314">
        <v>3</v>
      </c>
      <c r="G314" s="15">
        <f>I314*F314</f>
        <v>420</v>
      </c>
      <c r="H314" s="9">
        <v>0.01</v>
      </c>
      <c r="I314" s="13">
        <f>VLOOKUP($U314,Pricebook!$A:$D,4,0)</f>
        <v>140</v>
      </c>
      <c r="J314" s="11">
        <f>G314*(1-H314)</f>
        <v>415.8</v>
      </c>
      <c r="K314" t="s">
        <v>388</v>
      </c>
      <c r="L314" t="s">
        <v>389</v>
      </c>
      <c r="M314" t="str">
        <f>VLOOKUP($L314,Companies!$A:$G,7,)</f>
        <v>Catalog/Specialty Distribution</v>
      </c>
      <c r="N314" t="str">
        <f>VLOOKUP($L314,Companies!$A:$G,6,)</f>
        <v>Consumer Services</v>
      </c>
      <c r="O314" s="6" t="s">
        <v>642</v>
      </c>
      <c r="P314" s="6">
        <v>78626</v>
      </c>
      <c r="Q314" t="s">
        <v>48</v>
      </c>
      <c r="R314" t="s">
        <v>16</v>
      </c>
      <c r="S314" s="4">
        <v>40800</v>
      </c>
      <c r="T314" s="7">
        <f>S314-E314</f>
        <v>2</v>
      </c>
      <c r="U314" t="s">
        <v>14213</v>
      </c>
      <c r="V314" s="6" t="s">
        <v>14254</v>
      </c>
      <c r="W314" t="s">
        <v>14256</v>
      </c>
      <c r="X314" t="s">
        <v>14193</v>
      </c>
      <c r="Y314" t="str">
        <f>VLOOKUP(R314,Managers!$A:$B,2,)</f>
        <v>Josh Martinez</v>
      </c>
      <c r="Z314" s="11">
        <f>VLOOKUP(X314,HourlyWages!$A:$B,2,0)</f>
        <v>57</v>
      </c>
      <c r="AA314">
        <v>1</v>
      </c>
    </row>
    <row r="315" spans="1:27" x14ac:dyDescent="0.3">
      <c r="A315" t="b">
        <f>COUNTIF($C$1:C315, C315)&gt;1</f>
        <v>0</v>
      </c>
      <c r="B315" t="b">
        <f>VLOOKUP(C315,Sheet3!$A:$B,2,0) &gt; 1</f>
        <v>0</v>
      </c>
      <c r="C315">
        <v>314</v>
      </c>
      <c r="D315">
        <v>2208</v>
      </c>
      <c r="E315" s="4">
        <v>40663</v>
      </c>
      <c r="F315">
        <v>7</v>
      </c>
      <c r="G315" s="15">
        <f>I315*F315</f>
        <v>1120</v>
      </c>
      <c r="H315" s="9">
        <v>7.0000000000000007E-2</v>
      </c>
      <c r="I315" s="13">
        <f>VLOOKUP($U315,Pricebook!$A:$D,4,0)</f>
        <v>160</v>
      </c>
      <c r="J315" s="11">
        <f>G315*(1-H315)</f>
        <v>1041.5999999999999</v>
      </c>
      <c r="K315" t="s">
        <v>643</v>
      </c>
      <c r="L315" t="s">
        <v>482</v>
      </c>
      <c r="M315" t="str">
        <f>VLOOKUP($L315,Companies!$A:$G,7,)</f>
        <v>Television Services</v>
      </c>
      <c r="N315" t="str">
        <f>VLOOKUP($L315,Companies!$A:$G,6,)</f>
        <v>Consumer Services</v>
      </c>
      <c r="O315" s="6" t="s">
        <v>644</v>
      </c>
      <c r="P315" s="6">
        <v>55125</v>
      </c>
      <c r="Q315" t="s">
        <v>130</v>
      </c>
      <c r="R315" t="s">
        <v>16</v>
      </c>
      <c r="S315" s="4">
        <v>40665</v>
      </c>
      <c r="T315" s="7">
        <f>S315-E315</f>
        <v>2</v>
      </c>
      <c r="U315" t="s">
        <v>14218</v>
      </c>
      <c r="V315" s="6" t="s">
        <v>14251</v>
      </c>
      <c r="W315" t="s">
        <v>14260</v>
      </c>
      <c r="X315" t="s">
        <v>14200</v>
      </c>
      <c r="Y315" t="str">
        <f>VLOOKUP(R315,Managers!$A:$B,2,)</f>
        <v>Josh Martinez</v>
      </c>
      <c r="Z315" s="11">
        <f>VLOOKUP(X315,HourlyWages!$A:$B,2,0)</f>
        <v>59</v>
      </c>
      <c r="AA315">
        <v>1</v>
      </c>
    </row>
    <row r="316" spans="1:27" x14ac:dyDescent="0.3">
      <c r="A316" t="b">
        <f>COUNTIF($C$1:C316, C316)&gt;1</f>
        <v>0</v>
      </c>
      <c r="B316" t="b">
        <f>VLOOKUP(C316,Sheet3!$A:$B,2,0) &gt; 1</f>
        <v>0</v>
      </c>
      <c r="C316">
        <v>315</v>
      </c>
      <c r="D316">
        <v>2208</v>
      </c>
      <c r="E316" s="4">
        <v>40663</v>
      </c>
      <c r="F316">
        <v>41</v>
      </c>
      <c r="G316" s="15">
        <f>I316*F316</f>
        <v>6150</v>
      </c>
      <c r="H316" s="9">
        <v>0.09</v>
      </c>
      <c r="I316" s="13">
        <f>VLOOKUP($U316,Pricebook!$A:$D,4,0)</f>
        <v>150</v>
      </c>
      <c r="J316" s="11">
        <f>G316*(1-H316)</f>
        <v>5596.5</v>
      </c>
      <c r="K316" t="s">
        <v>643</v>
      </c>
      <c r="L316" t="s">
        <v>482</v>
      </c>
      <c r="M316" t="str">
        <f>VLOOKUP($L316,Companies!$A:$G,7,)</f>
        <v>Television Services</v>
      </c>
      <c r="N316" t="str">
        <f>VLOOKUP($L316,Companies!$A:$G,6,)</f>
        <v>Consumer Services</v>
      </c>
      <c r="O316" s="6" t="s">
        <v>644</v>
      </c>
      <c r="P316" s="6">
        <v>55125</v>
      </c>
      <c r="Q316" t="s">
        <v>130</v>
      </c>
      <c r="R316" t="s">
        <v>16</v>
      </c>
      <c r="S316" s="4">
        <v>40664</v>
      </c>
      <c r="T316" s="7">
        <f>S316-E316</f>
        <v>1</v>
      </c>
      <c r="U316" t="s">
        <v>14222</v>
      </c>
      <c r="V316" s="6" t="s">
        <v>14257</v>
      </c>
      <c r="W316" t="s">
        <v>14259</v>
      </c>
      <c r="X316" t="s">
        <v>14188</v>
      </c>
      <c r="Y316" t="str">
        <f>VLOOKUP(R316,Managers!$A:$B,2,)</f>
        <v>Josh Martinez</v>
      </c>
      <c r="Z316" s="11">
        <f>VLOOKUP(X316,HourlyWages!$A:$B,2,0)</f>
        <v>52</v>
      </c>
      <c r="AA316">
        <v>1</v>
      </c>
    </row>
    <row r="317" spans="1:27" x14ac:dyDescent="0.3">
      <c r="A317" t="b">
        <f>COUNTIF($C$1:C317, C317)&gt;1</f>
        <v>0</v>
      </c>
      <c r="B317" t="b">
        <f>VLOOKUP(C317,Sheet3!$A:$B,2,0) &gt; 1</f>
        <v>0</v>
      </c>
      <c r="C317">
        <v>316</v>
      </c>
      <c r="D317">
        <v>2209</v>
      </c>
      <c r="E317" s="4">
        <v>41099</v>
      </c>
      <c r="F317">
        <v>27</v>
      </c>
      <c r="G317" s="15">
        <f>I317*F317</f>
        <v>3375</v>
      </c>
      <c r="H317" s="9">
        <v>0</v>
      </c>
      <c r="I317" s="13">
        <f>VLOOKUP($U317,Pricebook!$A:$D,4,0)</f>
        <v>125</v>
      </c>
      <c r="J317" s="11">
        <f>G317*(1-H317)</f>
        <v>3375</v>
      </c>
      <c r="K317" t="s">
        <v>645</v>
      </c>
      <c r="L317" t="s">
        <v>180</v>
      </c>
      <c r="M317" t="str">
        <f>VLOOKUP($L317,Companies!$A:$G,7,)</f>
        <v>Semiconductors</v>
      </c>
      <c r="N317" t="str">
        <f>VLOOKUP($L317,Companies!$A:$G,6,)</f>
        <v>Technology</v>
      </c>
      <c r="O317" s="6" t="s">
        <v>646</v>
      </c>
      <c r="P317" s="6">
        <v>74055</v>
      </c>
      <c r="Q317" t="s">
        <v>75</v>
      </c>
      <c r="R317" t="s">
        <v>16</v>
      </c>
      <c r="S317" s="4">
        <v>41101</v>
      </c>
      <c r="T317" s="7">
        <f>S317-E317</f>
        <v>2</v>
      </c>
      <c r="U317" t="s">
        <v>14221</v>
      </c>
      <c r="V317" s="6" t="s">
        <v>14251</v>
      </c>
      <c r="W317" t="s">
        <v>14263</v>
      </c>
      <c r="X317" t="s">
        <v>14189</v>
      </c>
      <c r="Y317" t="str">
        <f>VLOOKUP(R317,Managers!$A:$B,2,)</f>
        <v>Josh Martinez</v>
      </c>
      <c r="Z317" s="11">
        <f>VLOOKUP(X317,HourlyWages!$A:$B,2,0)</f>
        <v>62</v>
      </c>
      <c r="AA317">
        <v>1</v>
      </c>
    </row>
    <row r="318" spans="1:27" x14ac:dyDescent="0.3">
      <c r="A318" t="b">
        <f>COUNTIF($C$1:C318, C318)&gt;1</f>
        <v>0</v>
      </c>
      <c r="B318" t="b">
        <f>VLOOKUP(C318,Sheet3!$A:$B,2,0) &gt; 1</f>
        <v>0</v>
      </c>
      <c r="C318">
        <v>317</v>
      </c>
      <c r="D318">
        <v>2209</v>
      </c>
      <c r="E318" s="4">
        <v>41099</v>
      </c>
      <c r="F318">
        <v>1</v>
      </c>
      <c r="G318" s="15">
        <f>I318*F318</f>
        <v>110</v>
      </c>
      <c r="H318" s="9">
        <v>0.02</v>
      </c>
      <c r="I318" s="13">
        <f>VLOOKUP($U318,Pricebook!$A:$D,4,0)</f>
        <v>110</v>
      </c>
      <c r="J318" s="11">
        <f>G318*(1-H318)</f>
        <v>107.8</v>
      </c>
      <c r="K318" t="s">
        <v>645</v>
      </c>
      <c r="L318" t="s">
        <v>180</v>
      </c>
      <c r="M318" t="str">
        <f>VLOOKUP($L318,Companies!$A:$G,7,)</f>
        <v>Semiconductors</v>
      </c>
      <c r="N318" t="str">
        <f>VLOOKUP($L318,Companies!$A:$G,6,)</f>
        <v>Technology</v>
      </c>
      <c r="O318" s="6" t="s">
        <v>646</v>
      </c>
      <c r="P318" s="6">
        <v>74055</v>
      </c>
      <c r="Q318" t="s">
        <v>75</v>
      </c>
      <c r="R318" t="s">
        <v>16</v>
      </c>
      <c r="S318" s="4">
        <v>41100</v>
      </c>
      <c r="T318" s="7">
        <f>S318-E318</f>
        <v>1</v>
      </c>
      <c r="U318" t="s">
        <v>14215</v>
      </c>
      <c r="V318" s="6" t="s">
        <v>14254</v>
      </c>
      <c r="W318" t="s">
        <v>14269</v>
      </c>
      <c r="X318" t="s">
        <v>14185</v>
      </c>
      <c r="Y318" t="str">
        <f>VLOOKUP(R318,Managers!$A:$B,2,)</f>
        <v>Josh Martinez</v>
      </c>
      <c r="Z318" s="11">
        <f>VLOOKUP(X318,HourlyWages!$A:$B,2,0)</f>
        <v>70</v>
      </c>
      <c r="AA318">
        <v>1</v>
      </c>
    </row>
    <row r="319" spans="1:27" x14ac:dyDescent="0.3">
      <c r="A319" t="b">
        <f>COUNTIF($C$1:C319, C319)&gt;1</f>
        <v>0</v>
      </c>
      <c r="B319" t="b">
        <f>VLOOKUP(C319,Sheet3!$A:$B,2,0) &gt; 1</f>
        <v>0</v>
      </c>
      <c r="C319">
        <v>318</v>
      </c>
      <c r="D319">
        <v>2209</v>
      </c>
      <c r="E319" s="4">
        <v>41099</v>
      </c>
      <c r="F319">
        <v>42</v>
      </c>
      <c r="G319" s="15">
        <f>I319*F319</f>
        <v>5040</v>
      </c>
      <c r="H319" s="9">
        <v>0.08</v>
      </c>
      <c r="I319" s="13">
        <f>VLOOKUP($U319,Pricebook!$A:$D,4,0)</f>
        <v>120</v>
      </c>
      <c r="J319" s="11">
        <f>G319*(1-H319)</f>
        <v>4636.8</v>
      </c>
      <c r="K319" t="s">
        <v>645</v>
      </c>
      <c r="L319" t="s">
        <v>180</v>
      </c>
      <c r="M319" t="str">
        <f>VLOOKUP($L319,Companies!$A:$G,7,)</f>
        <v>Semiconductors</v>
      </c>
      <c r="N319" t="str">
        <f>VLOOKUP($L319,Companies!$A:$G,6,)</f>
        <v>Technology</v>
      </c>
      <c r="O319" s="6" t="s">
        <v>646</v>
      </c>
      <c r="P319" s="6">
        <v>74055</v>
      </c>
      <c r="Q319" t="s">
        <v>75</v>
      </c>
      <c r="R319" t="s">
        <v>16</v>
      </c>
      <c r="S319" s="4">
        <v>41099</v>
      </c>
      <c r="T319" s="7">
        <f>S319-E319</f>
        <v>0</v>
      </c>
      <c r="U319" t="s">
        <v>14212</v>
      </c>
      <c r="V319" s="6" t="s">
        <v>14251</v>
      </c>
      <c r="W319" t="s">
        <v>14252</v>
      </c>
      <c r="X319" t="s">
        <v>14203</v>
      </c>
      <c r="Y319" t="str">
        <f>VLOOKUP(R319,Managers!$A:$B,2,)</f>
        <v>Josh Martinez</v>
      </c>
      <c r="Z319" s="11">
        <f>VLOOKUP(X319,HourlyWages!$A:$B,2,0)</f>
        <v>62</v>
      </c>
      <c r="AA319">
        <v>1</v>
      </c>
    </row>
    <row r="320" spans="1:27" x14ac:dyDescent="0.3">
      <c r="A320" t="b">
        <f>COUNTIF($C$1:C320, C320)&gt;1</f>
        <v>0</v>
      </c>
      <c r="B320" t="b">
        <f>VLOOKUP(C320,Sheet3!$A:$B,2,0) &gt; 1</f>
        <v>0</v>
      </c>
      <c r="C320">
        <v>319</v>
      </c>
      <c r="D320">
        <v>2209</v>
      </c>
      <c r="E320" s="4">
        <v>41099</v>
      </c>
      <c r="F320">
        <v>13</v>
      </c>
      <c r="G320" s="15">
        <f>I320*F320</f>
        <v>1950</v>
      </c>
      <c r="H320" s="9">
        <v>0.1</v>
      </c>
      <c r="I320" s="13">
        <f>VLOOKUP($U320,Pricebook!$A:$D,4,0)</f>
        <v>150</v>
      </c>
      <c r="J320" s="11">
        <f>G320*(1-H320)</f>
        <v>1755</v>
      </c>
      <c r="K320" t="s">
        <v>645</v>
      </c>
      <c r="L320" t="s">
        <v>180</v>
      </c>
      <c r="M320" t="str">
        <f>VLOOKUP($L320,Companies!$A:$G,7,)</f>
        <v>Semiconductors</v>
      </c>
      <c r="N320" t="str">
        <f>VLOOKUP($L320,Companies!$A:$G,6,)</f>
        <v>Technology</v>
      </c>
      <c r="O320" s="6" t="s">
        <v>646</v>
      </c>
      <c r="P320" s="6">
        <v>74055</v>
      </c>
      <c r="Q320" t="s">
        <v>75</v>
      </c>
      <c r="R320" t="s">
        <v>16</v>
      </c>
      <c r="S320" s="4">
        <v>41100</v>
      </c>
      <c r="T320" s="7">
        <f>S320-E320</f>
        <v>1</v>
      </c>
      <c r="U320" t="s">
        <v>14210</v>
      </c>
      <c r="V320" s="6" t="s">
        <v>14254</v>
      </c>
      <c r="W320" t="s">
        <v>14265</v>
      </c>
      <c r="X320" t="s">
        <v>14199</v>
      </c>
      <c r="Y320" t="str">
        <f>VLOOKUP(R320,Managers!$A:$B,2,)</f>
        <v>Josh Martinez</v>
      </c>
      <c r="Z320" s="11">
        <f>VLOOKUP(X320,HourlyWages!$A:$B,2,0)</f>
        <v>68</v>
      </c>
      <c r="AA320">
        <v>1</v>
      </c>
    </row>
    <row r="321" spans="1:27" x14ac:dyDescent="0.3">
      <c r="A321" t="b">
        <f>COUNTIF($C$1:C321, C321)&gt;1</f>
        <v>0</v>
      </c>
      <c r="B321" t="b">
        <f>VLOOKUP(C321,Sheet3!$A:$B,2,0) &gt; 1</f>
        <v>0</v>
      </c>
      <c r="C321">
        <v>320</v>
      </c>
      <c r="D321">
        <v>2211</v>
      </c>
      <c r="E321" s="4">
        <v>39993</v>
      </c>
      <c r="F321">
        <v>22</v>
      </c>
      <c r="G321" s="15">
        <f>I321*F321</f>
        <v>3300</v>
      </c>
      <c r="H321" s="9">
        <v>0.05</v>
      </c>
      <c r="I321" s="13">
        <f>VLOOKUP($U321,Pricebook!$A:$D,4,0)</f>
        <v>150</v>
      </c>
      <c r="J321" s="11">
        <f>G321*(1-H321)</f>
        <v>3135</v>
      </c>
      <c r="K321" t="s">
        <v>640</v>
      </c>
      <c r="L321" t="s">
        <v>549</v>
      </c>
      <c r="M321" t="str">
        <f>VLOOKUP($L321,Companies!$A:$G,7,)</f>
        <v>RETAIL: Building Materials</v>
      </c>
      <c r="N321" t="str">
        <f>VLOOKUP($L321,Companies!$A:$G,6,)</f>
        <v>Consumer Services</v>
      </c>
      <c r="O321" s="6" t="s">
        <v>641</v>
      </c>
      <c r="P321" s="6">
        <v>21113</v>
      </c>
      <c r="Q321" t="s">
        <v>187</v>
      </c>
      <c r="R321" t="s">
        <v>61</v>
      </c>
      <c r="S321" s="4">
        <v>39994</v>
      </c>
      <c r="T321" s="7">
        <f>S321-E321</f>
        <v>1</v>
      </c>
      <c r="U321" t="s">
        <v>14211</v>
      </c>
      <c r="V321" s="6" t="s">
        <v>14251</v>
      </c>
      <c r="W321" t="s">
        <v>14263</v>
      </c>
      <c r="X321" t="s">
        <v>14201</v>
      </c>
      <c r="Y321" t="str">
        <f>VLOOKUP(R321,Managers!$A:$B,2,)</f>
        <v>Allen Young</v>
      </c>
      <c r="Z321" s="11">
        <f>VLOOKUP(X321,HourlyWages!$A:$B,2,0)</f>
        <v>53</v>
      </c>
      <c r="AA321">
        <v>1</v>
      </c>
    </row>
    <row r="322" spans="1:27" x14ac:dyDescent="0.3">
      <c r="A322" t="b">
        <f>COUNTIF($C$1:C322, C322)&gt;1</f>
        <v>0</v>
      </c>
      <c r="B322" t="b">
        <f>VLOOKUP(C322,Sheet3!$A:$B,2,0) &gt; 1</f>
        <v>0</v>
      </c>
      <c r="C322">
        <v>321</v>
      </c>
      <c r="D322">
        <v>2211</v>
      </c>
      <c r="E322" s="4">
        <v>39993</v>
      </c>
      <c r="F322">
        <v>14</v>
      </c>
      <c r="G322" s="15">
        <f>I322*F322</f>
        <v>1540</v>
      </c>
      <c r="H322" s="9">
        <v>0</v>
      </c>
      <c r="I322" s="13">
        <f>VLOOKUP($U322,Pricebook!$A:$D,4,0)</f>
        <v>110</v>
      </c>
      <c r="J322" s="11">
        <f>G322*(1-H322)</f>
        <v>1540</v>
      </c>
      <c r="K322" t="s">
        <v>640</v>
      </c>
      <c r="L322" t="s">
        <v>549</v>
      </c>
      <c r="M322" t="str">
        <f>VLOOKUP($L322,Companies!$A:$G,7,)</f>
        <v>RETAIL: Building Materials</v>
      </c>
      <c r="N322" t="str">
        <f>VLOOKUP($L322,Companies!$A:$G,6,)</f>
        <v>Consumer Services</v>
      </c>
      <c r="O322" s="6" t="s">
        <v>641</v>
      </c>
      <c r="P322" s="6">
        <v>21113</v>
      </c>
      <c r="Q322" t="s">
        <v>187</v>
      </c>
      <c r="R322" t="s">
        <v>61</v>
      </c>
      <c r="S322" s="4">
        <v>39995</v>
      </c>
      <c r="T322" s="7">
        <f>S322-E322</f>
        <v>2</v>
      </c>
      <c r="U322" t="s">
        <v>14215</v>
      </c>
      <c r="V322" s="6" t="s">
        <v>14251</v>
      </c>
      <c r="W322" t="s">
        <v>14252</v>
      </c>
      <c r="X322" t="s">
        <v>14190</v>
      </c>
      <c r="Y322" t="str">
        <f>VLOOKUP(R322,Managers!$A:$B,2,)</f>
        <v>Allen Young</v>
      </c>
      <c r="Z322" s="11">
        <f>VLOOKUP(X322,HourlyWages!$A:$B,2,0)</f>
        <v>67</v>
      </c>
      <c r="AA322">
        <v>1</v>
      </c>
    </row>
    <row r="323" spans="1:27" x14ac:dyDescent="0.3">
      <c r="A323" t="b">
        <f>COUNTIF($C$1:C323, C323)&gt;1</f>
        <v>0</v>
      </c>
      <c r="B323" t="b">
        <f>VLOOKUP(C323,Sheet3!$A:$B,2,0) &gt; 1</f>
        <v>0</v>
      </c>
      <c r="C323">
        <v>322</v>
      </c>
      <c r="D323">
        <v>2211</v>
      </c>
      <c r="E323" s="4">
        <v>39993</v>
      </c>
      <c r="F323">
        <v>23</v>
      </c>
      <c r="G323" s="15">
        <f>I323*F323</f>
        <v>2760</v>
      </c>
      <c r="H323" s="9">
        <v>0.09</v>
      </c>
      <c r="I323" s="13">
        <f>VLOOKUP($U323,Pricebook!$A:$D,4,0)</f>
        <v>120</v>
      </c>
      <c r="J323" s="11">
        <f>G323*(1-H323)</f>
        <v>2511.6</v>
      </c>
      <c r="K323" t="s">
        <v>640</v>
      </c>
      <c r="L323" t="s">
        <v>549</v>
      </c>
      <c r="M323" t="str">
        <f>VLOOKUP($L323,Companies!$A:$G,7,)</f>
        <v>RETAIL: Building Materials</v>
      </c>
      <c r="N323" t="str">
        <f>VLOOKUP($L323,Companies!$A:$G,6,)</f>
        <v>Consumer Services</v>
      </c>
      <c r="O323" s="6" t="s">
        <v>641</v>
      </c>
      <c r="P323" s="6">
        <v>21113</v>
      </c>
      <c r="Q323" t="s">
        <v>187</v>
      </c>
      <c r="R323" t="s">
        <v>61</v>
      </c>
      <c r="S323" s="4">
        <v>39995</v>
      </c>
      <c r="T323" s="7">
        <f>S323-E323</f>
        <v>2</v>
      </c>
      <c r="U323" t="s">
        <v>14212</v>
      </c>
      <c r="V323" s="6" t="s">
        <v>14251</v>
      </c>
      <c r="W323" t="s">
        <v>14266</v>
      </c>
      <c r="X323" t="s">
        <v>14195</v>
      </c>
      <c r="Y323" t="str">
        <f>VLOOKUP(R323,Managers!$A:$B,2,)</f>
        <v>Allen Young</v>
      </c>
      <c r="Z323" s="11">
        <f>VLOOKUP(X323,HourlyWages!$A:$B,2,0)</f>
        <v>52</v>
      </c>
      <c r="AA323">
        <v>1</v>
      </c>
    </row>
    <row r="324" spans="1:27" x14ac:dyDescent="0.3">
      <c r="A324" t="b">
        <f>COUNTIF($C$1:C324, C324)&gt;1</f>
        <v>0</v>
      </c>
      <c r="B324" t="b">
        <f>VLOOKUP(C324,Sheet3!$A:$B,2,0) &gt; 1</f>
        <v>0</v>
      </c>
      <c r="C324">
        <v>323</v>
      </c>
      <c r="D324">
        <v>2213</v>
      </c>
      <c r="E324" s="4">
        <v>40192</v>
      </c>
      <c r="F324">
        <v>6</v>
      </c>
      <c r="G324" s="15">
        <f>I324*F324</f>
        <v>660</v>
      </c>
      <c r="H324" s="9">
        <v>0.08</v>
      </c>
      <c r="I324" s="13">
        <f>VLOOKUP($U324,Pricebook!$A:$D,4,0)</f>
        <v>110</v>
      </c>
      <c r="J324" s="11">
        <f>G324*(1-H324)</f>
        <v>607.20000000000005</v>
      </c>
      <c r="K324" t="s">
        <v>596</v>
      </c>
      <c r="L324" t="s">
        <v>597</v>
      </c>
      <c r="M324" t="str">
        <f>VLOOKUP($L324,Companies!$A:$G,7,)</f>
        <v>Specialty Insurers</v>
      </c>
      <c r="N324" t="str">
        <f>VLOOKUP($L324,Companies!$A:$G,6,)</f>
        <v>Finance</v>
      </c>
      <c r="O324" s="6" t="s">
        <v>598</v>
      </c>
      <c r="P324" s="6">
        <v>43068</v>
      </c>
      <c r="Q324" t="s">
        <v>210</v>
      </c>
      <c r="R324" t="s">
        <v>61</v>
      </c>
      <c r="S324" s="4">
        <v>40193</v>
      </c>
      <c r="T324" s="7">
        <f>S324-E324</f>
        <v>1</v>
      </c>
      <c r="U324" t="s">
        <v>14215</v>
      </c>
      <c r="V324" s="6" t="s">
        <v>14251</v>
      </c>
      <c r="W324" t="s">
        <v>14266</v>
      </c>
      <c r="X324" t="s">
        <v>14202</v>
      </c>
      <c r="Y324" t="str">
        <f>VLOOKUP(R324,Managers!$A:$B,2,)</f>
        <v>Allen Young</v>
      </c>
      <c r="Z324" s="11">
        <f>VLOOKUP(X324,HourlyWages!$A:$B,2,0)</f>
        <v>71</v>
      </c>
      <c r="AA324">
        <v>1</v>
      </c>
    </row>
    <row r="325" spans="1:27" x14ac:dyDescent="0.3">
      <c r="A325" t="b">
        <f>COUNTIF($C$1:C325, C325)&gt;1</f>
        <v>0</v>
      </c>
      <c r="B325" t="b">
        <f>VLOOKUP(C325,Sheet3!$A:$B,2,0) &gt; 1</f>
        <v>0</v>
      </c>
      <c r="C325">
        <v>324</v>
      </c>
      <c r="D325">
        <v>2240</v>
      </c>
      <c r="E325" s="4">
        <v>40973</v>
      </c>
      <c r="F325">
        <v>17</v>
      </c>
      <c r="G325" s="15">
        <f>I325*F325</f>
        <v>2125</v>
      </c>
      <c r="H325" s="9">
        <v>0.01</v>
      </c>
      <c r="I325" s="13">
        <f>VLOOKUP($U325,Pricebook!$A:$D,4,0)</f>
        <v>125</v>
      </c>
      <c r="J325" s="11">
        <f>G325*(1-H325)</f>
        <v>2103.75</v>
      </c>
      <c r="K325" t="s">
        <v>647</v>
      </c>
      <c r="L325" t="s">
        <v>348</v>
      </c>
      <c r="M325" t="str">
        <f>VLOOKUP($L325,Companies!$A:$G,7,)</f>
        <v>Telecommunications Equipment</v>
      </c>
      <c r="N325" t="str">
        <f>VLOOKUP($L325,Companies!$A:$G,6,)</f>
        <v>Public Utilities</v>
      </c>
      <c r="O325" s="6" t="s">
        <v>186</v>
      </c>
      <c r="P325" s="6">
        <v>38401</v>
      </c>
      <c r="Q325" t="s">
        <v>81</v>
      </c>
      <c r="R325" t="s">
        <v>34</v>
      </c>
      <c r="S325" s="4">
        <v>40974</v>
      </c>
      <c r="T325" s="7">
        <f>S325-E325</f>
        <v>1</v>
      </c>
      <c r="U325" t="s">
        <v>14208</v>
      </c>
      <c r="V325" s="6" t="s">
        <v>14251</v>
      </c>
      <c r="W325" t="s">
        <v>14266</v>
      </c>
      <c r="X325" t="s">
        <v>14189</v>
      </c>
      <c r="Y325" t="str">
        <f>VLOOKUP(R325,Managers!$A:$B,2,)</f>
        <v>Frank Mitchell</v>
      </c>
      <c r="Z325" s="11">
        <f>VLOOKUP(X325,HourlyWages!$A:$B,2,0)</f>
        <v>62</v>
      </c>
      <c r="AA325">
        <v>1</v>
      </c>
    </row>
    <row r="326" spans="1:27" x14ac:dyDescent="0.3">
      <c r="A326" t="b">
        <f>COUNTIF($C$1:C326, C326)&gt;1</f>
        <v>0</v>
      </c>
      <c r="B326" t="b">
        <f>VLOOKUP(C326,Sheet3!$A:$B,2,0) &gt; 1</f>
        <v>0</v>
      </c>
      <c r="C326">
        <v>325</v>
      </c>
      <c r="D326">
        <v>2240</v>
      </c>
      <c r="E326" s="4">
        <v>40973</v>
      </c>
      <c r="F326">
        <v>5</v>
      </c>
      <c r="G326" s="15">
        <f>I326*F326</f>
        <v>600</v>
      </c>
      <c r="H326" s="9">
        <v>0.06</v>
      </c>
      <c r="I326" s="13">
        <f>VLOOKUP($U326,Pricebook!$A:$D,4,0)</f>
        <v>120</v>
      </c>
      <c r="J326" s="11">
        <f>G326*(1-H326)</f>
        <v>564</v>
      </c>
      <c r="K326" t="s">
        <v>647</v>
      </c>
      <c r="L326" t="s">
        <v>348</v>
      </c>
      <c r="M326" t="str">
        <f>VLOOKUP($L326,Companies!$A:$G,7,)</f>
        <v>Telecommunications Equipment</v>
      </c>
      <c r="N326" t="str">
        <f>VLOOKUP($L326,Companies!$A:$G,6,)</f>
        <v>Public Utilities</v>
      </c>
      <c r="O326" s="6" t="s">
        <v>186</v>
      </c>
      <c r="P326" s="6">
        <v>38401</v>
      </c>
      <c r="Q326" t="s">
        <v>81</v>
      </c>
      <c r="R326" t="s">
        <v>34</v>
      </c>
      <c r="S326" s="4">
        <v>40974</v>
      </c>
      <c r="T326" s="7">
        <f>S326-E326</f>
        <v>1</v>
      </c>
      <c r="U326" t="s">
        <v>14212</v>
      </c>
      <c r="V326" s="6" t="s">
        <v>14254</v>
      </c>
      <c r="W326" t="s">
        <v>14255</v>
      </c>
      <c r="X326" t="s">
        <v>14190</v>
      </c>
      <c r="Y326" t="str">
        <f>VLOOKUP(R326,Managers!$A:$B,2,)</f>
        <v>Frank Mitchell</v>
      </c>
      <c r="Z326" s="11">
        <f>VLOOKUP(X326,HourlyWages!$A:$B,2,0)</f>
        <v>67</v>
      </c>
      <c r="AA326">
        <v>1</v>
      </c>
    </row>
    <row r="327" spans="1:27" x14ac:dyDescent="0.3">
      <c r="A327" t="b">
        <f>COUNTIF($C$1:C327, C327)&gt;1</f>
        <v>0</v>
      </c>
      <c r="B327" t="b">
        <f>VLOOKUP(C327,Sheet3!$A:$B,2,0) &gt; 1</f>
        <v>0</v>
      </c>
      <c r="C327">
        <v>326</v>
      </c>
      <c r="D327">
        <v>2241</v>
      </c>
      <c r="E327" s="4">
        <v>40308</v>
      </c>
      <c r="F327">
        <v>38</v>
      </c>
      <c r="G327" s="15">
        <f>I327*F327</f>
        <v>6080</v>
      </c>
      <c r="H327" s="9">
        <v>0.04</v>
      </c>
      <c r="I327" s="13">
        <f>VLOOKUP($U327,Pricebook!$A:$D,4,0)</f>
        <v>160</v>
      </c>
      <c r="J327" s="11">
        <f>G327*(1-H327)</f>
        <v>5836.8</v>
      </c>
      <c r="K327" t="s">
        <v>647</v>
      </c>
      <c r="L327" t="s">
        <v>348</v>
      </c>
      <c r="M327" t="str">
        <f>VLOOKUP($L327,Companies!$A:$G,7,)</f>
        <v>Telecommunications Equipment</v>
      </c>
      <c r="N327" t="str">
        <f>VLOOKUP($L327,Companies!$A:$G,6,)</f>
        <v>Public Utilities</v>
      </c>
      <c r="O327" s="6" t="s">
        <v>186</v>
      </c>
      <c r="P327" s="6">
        <v>38401</v>
      </c>
      <c r="Q327" t="s">
        <v>81</v>
      </c>
      <c r="R327" t="s">
        <v>34</v>
      </c>
      <c r="S327" s="4">
        <v>40310</v>
      </c>
      <c r="T327" s="7">
        <f>S327-E327</f>
        <v>2</v>
      </c>
      <c r="U327" t="s">
        <v>14218</v>
      </c>
      <c r="V327" s="6" t="s">
        <v>14251</v>
      </c>
      <c r="W327" t="s">
        <v>14252</v>
      </c>
      <c r="X327" t="s">
        <v>14196</v>
      </c>
      <c r="Y327" t="str">
        <f>VLOOKUP(R327,Managers!$A:$B,2,)</f>
        <v>Frank Mitchell</v>
      </c>
      <c r="Z327" s="11">
        <f>VLOOKUP(X327,HourlyWages!$A:$B,2,0)</f>
        <v>58</v>
      </c>
      <c r="AA327">
        <v>1</v>
      </c>
    </row>
    <row r="328" spans="1:27" x14ac:dyDescent="0.3">
      <c r="A328" t="b">
        <f>COUNTIF($C$1:C328, C328)&gt;1</f>
        <v>0</v>
      </c>
      <c r="B328" t="b">
        <f>VLOOKUP(C328,Sheet3!$A:$B,2,0) &gt; 1</f>
        <v>0</v>
      </c>
      <c r="C328">
        <v>327</v>
      </c>
      <c r="D328">
        <v>2244</v>
      </c>
      <c r="E328" s="4">
        <v>40186</v>
      </c>
      <c r="F328">
        <v>19</v>
      </c>
      <c r="G328" s="15">
        <f>I328*F328</f>
        <v>3040</v>
      </c>
      <c r="H328" s="9">
        <v>0.01</v>
      </c>
      <c r="I328" s="13">
        <f>VLOOKUP($U328,Pricebook!$A:$D,4,0)</f>
        <v>160</v>
      </c>
      <c r="J328" s="11">
        <f>G328*(1-H328)</f>
        <v>3009.6</v>
      </c>
      <c r="K328" t="s">
        <v>648</v>
      </c>
      <c r="L328" t="s">
        <v>212</v>
      </c>
      <c r="M328" t="str">
        <f>VLOOKUP($L328,Companies!$A:$G,7,)</f>
        <v>EDP Services</v>
      </c>
      <c r="N328" t="str">
        <f>VLOOKUP($L328,Companies!$A:$G,6,)</f>
        <v>Technology</v>
      </c>
      <c r="O328" s="6" t="s">
        <v>649</v>
      </c>
      <c r="P328" s="6">
        <v>19711</v>
      </c>
      <c r="Q328" t="s">
        <v>650</v>
      </c>
      <c r="R328" t="s">
        <v>61</v>
      </c>
      <c r="S328" s="4">
        <v>40188</v>
      </c>
      <c r="T328" s="7">
        <f>S328-E328</f>
        <v>2</v>
      </c>
      <c r="U328" t="s">
        <v>14218</v>
      </c>
      <c r="V328" s="6" t="s">
        <v>14251</v>
      </c>
      <c r="W328" t="s">
        <v>14263</v>
      </c>
      <c r="X328" t="s">
        <v>14189</v>
      </c>
      <c r="Y328" t="str">
        <f>VLOOKUP(R328,Managers!$A:$B,2,)</f>
        <v>Allen Young</v>
      </c>
      <c r="Z328" s="11">
        <f>VLOOKUP(X328,HourlyWages!$A:$B,2,0)</f>
        <v>62</v>
      </c>
      <c r="AA328">
        <v>1</v>
      </c>
    </row>
    <row r="329" spans="1:27" x14ac:dyDescent="0.3">
      <c r="A329" t="b">
        <f>COUNTIF($C$1:C329, C329)&gt;1</f>
        <v>0</v>
      </c>
      <c r="B329" t="b">
        <f>VLOOKUP(C329,Sheet3!$A:$B,2,0) &gt; 1</f>
        <v>0</v>
      </c>
      <c r="C329">
        <v>328</v>
      </c>
      <c r="D329">
        <v>2247</v>
      </c>
      <c r="E329" s="4">
        <v>41122</v>
      </c>
      <c r="F329">
        <v>6</v>
      </c>
      <c r="G329" s="15">
        <f>I329*F329</f>
        <v>900</v>
      </c>
      <c r="H329" s="9">
        <v>0.06</v>
      </c>
      <c r="I329" s="13">
        <f>VLOOKUP($U329,Pricebook!$A:$D,4,0)</f>
        <v>150</v>
      </c>
      <c r="J329" s="11">
        <f>G329*(1-H329)</f>
        <v>846</v>
      </c>
      <c r="K329" t="s">
        <v>651</v>
      </c>
      <c r="L329" t="s">
        <v>585</v>
      </c>
      <c r="M329" t="str">
        <f>VLOOKUP($L329,Companies!$A:$G,7,)</f>
        <v>Industrial Machinery/Components</v>
      </c>
      <c r="N329" t="str">
        <f>VLOOKUP($L329,Companies!$A:$G,6,)</f>
        <v>Technology</v>
      </c>
      <c r="O329" s="6" t="s">
        <v>652</v>
      </c>
      <c r="P329" s="6">
        <v>98661</v>
      </c>
      <c r="Q329" t="s">
        <v>22</v>
      </c>
      <c r="R329" t="s">
        <v>23</v>
      </c>
      <c r="S329" s="4">
        <v>41124</v>
      </c>
      <c r="T329" s="7">
        <f>S329-E329</f>
        <v>2</v>
      </c>
      <c r="U329" t="s">
        <v>14216</v>
      </c>
      <c r="V329" s="6" t="s">
        <v>14251</v>
      </c>
      <c r="W329" t="s">
        <v>14267</v>
      </c>
      <c r="X329" t="s">
        <v>14188</v>
      </c>
      <c r="Y329" t="str">
        <f>VLOOKUP(R329,Managers!$A:$B,2,)</f>
        <v>Bob Turner</v>
      </c>
      <c r="Z329" s="11">
        <f>VLOOKUP(X329,HourlyWages!$A:$B,2,0)</f>
        <v>52</v>
      </c>
      <c r="AA329">
        <v>1</v>
      </c>
    </row>
    <row r="330" spans="1:27" x14ac:dyDescent="0.3">
      <c r="A330" t="b">
        <f>COUNTIF($C$1:C330, C330)&gt;1</f>
        <v>0</v>
      </c>
      <c r="B330" t="b">
        <f>VLOOKUP(C330,Sheet3!$A:$B,2,0) &gt; 1</f>
        <v>0</v>
      </c>
      <c r="C330">
        <v>329</v>
      </c>
      <c r="D330">
        <v>2272</v>
      </c>
      <c r="E330" s="4">
        <v>40280</v>
      </c>
      <c r="F330">
        <v>39</v>
      </c>
      <c r="G330" s="15">
        <f>I330*F330</f>
        <v>4875</v>
      </c>
      <c r="H330" s="9">
        <v>0.08</v>
      </c>
      <c r="I330" s="13">
        <f>VLOOKUP($U330,Pricebook!$A:$D,4,0)</f>
        <v>125</v>
      </c>
      <c r="J330" s="11">
        <f>G330*(1-H330)</f>
        <v>4485</v>
      </c>
      <c r="K330" t="s">
        <v>653</v>
      </c>
      <c r="L330" t="s">
        <v>303</v>
      </c>
      <c r="M330" t="str">
        <f>VLOOKUP($L330,Companies!$A:$G,7,)</f>
        <v>Semiconductors</v>
      </c>
      <c r="N330" t="str">
        <f>VLOOKUP($L330,Companies!$A:$G,6,)</f>
        <v>Technology</v>
      </c>
      <c r="O330" s="6" t="s">
        <v>654</v>
      </c>
      <c r="P330" s="6">
        <v>25314</v>
      </c>
      <c r="Q330" t="s">
        <v>655</v>
      </c>
      <c r="R330" t="s">
        <v>61</v>
      </c>
      <c r="S330" s="4">
        <v>40280</v>
      </c>
      <c r="T330" s="7">
        <f>S330-E330</f>
        <v>0</v>
      </c>
      <c r="U330" t="s">
        <v>14209</v>
      </c>
      <c r="V330" s="6" t="s">
        <v>14254</v>
      </c>
      <c r="W330" t="s">
        <v>14255</v>
      </c>
      <c r="X330" t="s">
        <v>14186</v>
      </c>
      <c r="Y330" t="str">
        <f>VLOOKUP(R330,Managers!$A:$B,2,)</f>
        <v>Allen Young</v>
      </c>
      <c r="Z330" s="11">
        <f>VLOOKUP(X330,HourlyWages!$A:$B,2,0)</f>
        <v>67</v>
      </c>
      <c r="AA330">
        <v>1</v>
      </c>
    </row>
    <row r="331" spans="1:27" x14ac:dyDescent="0.3">
      <c r="A331" t="b">
        <f>COUNTIF($C$1:C331, C331)&gt;1</f>
        <v>0</v>
      </c>
      <c r="B331" t="b">
        <f>VLOOKUP(C331,Sheet3!$A:$B,2,0) &gt; 1</f>
        <v>0</v>
      </c>
      <c r="C331">
        <v>330</v>
      </c>
      <c r="D331">
        <v>2275</v>
      </c>
      <c r="E331" s="4">
        <v>41203</v>
      </c>
      <c r="F331">
        <v>49</v>
      </c>
      <c r="G331" s="15">
        <f>I331*F331</f>
        <v>5880</v>
      </c>
      <c r="H331" s="9">
        <v>0.08</v>
      </c>
      <c r="I331" s="13">
        <f>VLOOKUP($U331,Pricebook!$A:$D,4,0)</f>
        <v>120</v>
      </c>
      <c r="J331" s="11">
        <f>G331*(1-H331)</f>
        <v>5409.6</v>
      </c>
      <c r="K331" t="s">
        <v>656</v>
      </c>
      <c r="L331" t="s">
        <v>449</v>
      </c>
      <c r="M331" t="str">
        <f>VLOOKUP($L331,Companies!$A:$G,7,)</f>
        <v>Auto Manufacturing</v>
      </c>
      <c r="N331" t="str">
        <f>VLOOKUP($L331,Companies!$A:$G,6,)</f>
        <v>Capital Goods</v>
      </c>
      <c r="O331" s="6" t="s">
        <v>657</v>
      </c>
      <c r="P331" s="6">
        <v>60014</v>
      </c>
      <c r="Q331" t="s">
        <v>15</v>
      </c>
      <c r="R331" t="s">
        <v>16</v>
      </c>
      <c r="S331" s="4">
        <v>41204</v>
      </c>
      <c r="T331" s="7">
        <f>S331-E331</f>
        <v>1</v>
      </c>
      <c r="U331" t="s">
        <v>14212</v>
      </c>
      <c r="V331" s="6" t="s">
        <v>14251</v>
      </c>
      <c r="W331" t="s">
        <v>14263</v>
      </c>
      <c r="X331" t="s">
        <v>14186</v>
      </c>
      <c r="Y331" t="str">
        <f>VLOOKUP(R331,Managers!$A:$B,2,)</f>
        <v>Josh Martinez</v>
      </c>
      <c r="Z331" s="11">
        <f>VLOOKUP(X331,HourlyWages!$A:$B,2,0)</f>
        <v>67</v>
      </c>
      <c r="AA331">
        <v>1</v>
      </c>
    </row>
    <row r="332" spans="1:27" x14ac:dyDescent="0.3">
      <c r="A332" t="b">
        <f>COUNTIF($C$1:C332, C332)&gt;1</f>
        <v>0</v>
      </c>
      <c r="B332" t="b">
        <f>VLOOKUP(C332,Sheet3!$A:$B,2,0) &gt; 1</f>
        <v>0</v>
      </c>
      <c r="C332">
        <v>331</v>
      </c>
      <c r="D332">
        <v>2277</v>
      </c>
      <c r="E332" s="4">
        <v>40544</v>
      </c>
      <c r="F332">
        <v>10</v>
      </c>
      <c r="G332" s="15">
        <f>I332*F332</f>
        <v>1500</v>
      </c>
      <c r="H332" s="9">
        <v>0.01</v>
      </c>
      <c r="I332" s="13">
        <f>VLOOKUP($U332,Pricebook!$A:$D,4,0)</f>
        <v>150</v>
      </c>
      <c r="J332" s="11">
        <f>G332*(1-H332)</f>
        <v>1485</v>
      </c>
      <c r="K332" t="s">
        <v>517</v>
      </c>
      <c r="L332" t="s">
        <v>341</v>
      </c>
      <c r="M332" t="str">
        <f>VLOOKUP($L332,Companies!$A:$G,7,)</f>
        <v>Computer Software: Prepackaged Software</v>
      </c>
      <c r="N332" t="str">
        <f>VLOOKUP($L332,Companies!$A:$G,6,)</f>
        <v>Technology</v>
      </c>
      <c r="O332" s="6" t="s">
        <v>518</v>
      </c>
      <c r="P332" s="6">
        <v>60409</v>
      </c>
      <c r="Q332" t="s">
        <v>15</v>
      </c>
      <c r="R332" t="s">
        <v>16</v>
      </c>
      <c r="S332" s="4">
        <v>40545</v>
      </c>
      <c r="T332" s="7">
        <f>S332-E332</f>
        <v>1</v>
      </c>
      <c r="U332" t="s">
        <v>14211</v>
      </c>
      <c r="V332" s="6" t="s">
        <v>14251</v>
      </c>
      <c r="W332" t="s">
        <v>14266</v>
      </c>
      <c r="X332" t="s">
        <v>14203</v>
      </c>
      <c r="Y332" t="str">
        <f>VLOOKUP(R332,Managers!$A:$B,2,)</f>
        <v>Josh Martinez</v>
      </c>
      <c r="Z332" s="11">
        <f>VLOOKUP(X332,HourlyWages!$A:$B,2,0)</f>
        <v>62</v>
      </c>
      <c r="AA332">
        <v>1</v>
      </c>
    </row>
    <row r="333" spans="1:27" x14ac:dyDescent="0.3">
      <c r="A333" t="b">
        <f>COUNTIF($C$1:C333, C333)&gt;1</f>
        <v>0</v>
      </c>
      <c r="B333" t="b">
        <f>VLOOKUP(C333,Sheet3!$A:$B,2,0) &gt; 1</f>
        <v>0</v>
      </c>
      <c r="C333">
        <v>332</v>
      </c>
      <c r="D333">
        <v>2277</v>
      </c>
      <c r="E333" s="4">
        <v>40544</v>
      </c>
      <c r="F333">
        <v>21</v>
      </c>
      <c r="G333" s="15">
        <f>I333*F333</f>
        <v>2310</v>
      </c>
      <c r="H333" s="9">
        <v>0.06</v>
      </c>
      <c r="I333" s="13">
        <f>VLOOKUP($U333,Pricebook!$A:$D,4,0)</f>
        <v>110</v>
      </c>
      <c r="J333" s="11">
        <f>G333*(1-H333)</f>
        <v>2171.4</v>
      </c>
      <c r="K333" t="s">
        <v>517</v>
      </c>
      <c r="L333" t="s">
        <v>341</v>
      </c>
      <c r="M333" t="str">
        <f>VLOOKUP($L333,Companies!$A:$G,7,)</f>
        <v>Computer Software: Prepackaged Software</v>
      </c>
      <c r="N333" t="str">
        <f>VLOOKUP($L333,Companies!$A:$G,6,)</f>
        <v>Technology</v>
      </c>
      <c r="O333" s="6" t="s">
        <v>518</v>
      </c>
      <c r="P333" s="6">
        <v>60409</v>
      </c>
      <c r="Q333" t="s">
        <v>15</v>
      </c>
      <c r="R333" t="s">
        <v>16</v>
      </c>
      <c r="S333" s="4">
        <v>40546</v>
      </c>
      <c r="T333" s="7">
        <f>S333-E333</f>
        <v>2</v>
      </c>
      <c r="U333" t="s">
        <v>14215</v>
      </c>
      <c r="V333" s="6" t="s">
        <v>14251</v>
      </c>
      <c r="W333" t="s">
        <v>14266</v>
      </c>
      <c r="X333" t="s">
        <v>14199</v>
      </c>
      <c r="Y333" t="str">
        <f>VLOOKUP(R333,Managers!$A:$B,2,)</f>
        <v>Josh Martinez</v>
      </c>
      <c r="Z333" s="11">
        <f>VLOOKUP(X333,HourlyWages!$A:$B,2,0)</f>
        <v>68</v>
      </c>
      <c r="AA333">
        <v>1</v>
      </c>
    </row>
    <row r="334" spans="1:27" x14ac:dyDescent="0.3">
      <c r="A334" t="b">
        <f>COUNTIF($C$1:C334, C334)&gt;1</f>
        <v>0</v>
      </c>
      <c r="B334" t="b">
        <f>VLOOKUP(C334,Sheet3!$A:$B,2,0) &gt; 1</f>
        <v>0</v>
      </c>
      <c r="C334">
        <v>333</v>
      </c>
      <c r="D334">
        <v>2279</v>
      </c>
      <c r="E334" s="4">
        <v>40231</v>
      </c>
      <c r="F334">
        <v>49</v>
      </c>
      <c r="G334" s="15">
        <f>I334*F334</f>
        <v>6125</v>
      </c>
      <c r="H334" s="9">
        <v>0</v>
      </c>
      <c r="I334" s="13">
        <f>VLOOKUP($U334,Pricebook!$A:$D,4,0)</f>
        <v>125</v>
      </c>
      <c r="J334" s="11">
        <f>G334*(1-H334)</f>
        <v>6125</v>
      </c>
      <c r="K334" t="s">
        <v>658</v>
      </c>
      <c r="L334" t="s">
        <v>396</v>
      </c>
      <c r="M334" t="str">
        <f>VLOOKUP($L334,Companies!$A:$G,7,)</f>
        <v>EDP Services</v>
      </c>
      <c r="N334" t="str">
        <f>VLOOKUP($L334,Companies!$A:$G,6,)</f>
        <v>Technology</v>
      </c>
      <c r="O334" s="6" t="s">
        <v>659</v>
      </c>
      <c r="P334" s="6">
        <v>50158</v>
      </c>
      <c r="Q334" t="s">
        <v>38</v>
      </c>
      <c r="R334" t="s">
        <v>16</v>
      </c>
      <c r="S334" s="4">
        <v>40232</v>
      </c>
      <c r="T334" s="7">
        <f>S334-E334</f>
        <v>1</v>
      </c>
      <c r="U334" t="s">
        <v>14221</v>
      </c>
      <c r="V334" s="6" t="s">
        <v>14257</v>
      </c>
      <c r="W334" t="s">
        <v>14264</v>
      </c>
      <c r="X334" t="s">
        <v>14197</v>
      </c>
      <c r="Y334" t="str">
        <f>VLOOKUP(R334,Managers!$A:$B,2,)</f>
        <v>Josh Martinez</v>
      </c>
      <c r="Z334" s="11">
        <f>VLOOKUP(X334,HourlyWages!$A:$B,2,0)</f>
        <v>71</v>
      </c>
      <c r="AA334">
        <v>1</v>
      </c>
    </row>
    <row r="335" spans="1:27" x14ac:dyDescent="0.3">
      <c r="A335" t="b">
        <f>COUNTIF($C$1:C335, C335)&gt;1</f>
        <v>0</v>
      </c>
      <c r="B335" t="b">
        <f>VLOOKUP(C335,Sheet3!$A:$B,2,0) &gt; 1</f>
        <v>0</v>
      </c>
      <c r="C335">
        <v>334</v>
      </c>
      <c r="D335">
        <v>2279</v>
      </c>
      <c r="E335" s="4">
        <v>40231</v>
      </c>
      <c r="F335">
        <v>39</v>
      </c>
      <c r="G335" s="15">
        <f>I335*F335</f>
        <v>7800</v>
      </c>
      <c r="H335" s="9">
        <v>0.04</v>
      </c>
      <c r="I335" s="13">
        <f>VLOOKUP($U335,Pricebook!$A:$D,4,0)</f>
        <v>200</v>
      </c>
      <c r="J335" s="11">
        <f>G335*(1-H335)</f>
        <v>7488</v>
      </c>
      <c r="K335" t="s">
        <v>658</v>
      </c>
      <c r="L335" t="s">
        <v>396</v>
      </c>
      <c r="M335" t="str">
        <f>VLOOKUP($L335,Companies!$A:$G,7,)</f>
        <v>EDP Services</v>
      </c>
      <c r="N335" t="str">
        <f>VLOOKUP($L335,Companies!$A:$G,6,)</f>
        <v>Technology</v>
      </c>
      <c r="O335" s="6" t="s">
        <v>659</v>
      </c>
      <c r="P335" s="6">
        <v>50158</v>
      </c>
      <c r="Q335" t="s">
        <v>38</v>
      </c>
      <c r="R335" t="s">
        <v>16</v>
      </c>
      <c r="S335" s="4">
        <v>40233</v>
      </c>
      <c r="T335" s="7">
        <f>S335-E335</f>
        <v>2</v>
      </c>
      <c r="U335" t="s">
        <v>14206</v>
      </c>
      <c r="V335" s="6" t="s">
        <v>14251</v>
      </c>
      <c r="W335" t="s">
        <v>14263</v>
      </c>
      <c r="X335" t="s">
        <v>14184</v>
      </c>
      <c r="Y335" t="str">
        <f>VLOOKUP(R335,Managers!$A:$B,2,)</f>
        <v>Josh Martinez</v>
      </c>
      <c r="Z335" s="11">
        <f>VLOOKUP(X335,HourlyWages!$A:$B,2,0)</f>
        <v>50</v>
      </c>
      <c r="AA335">
        <v>1</v>
      </c>
    </row>
    <row r="336" spans="1:27" x14ac:dyDescent="0.3">
      <c r="A336" t="b">
        <f>COUNTIF($C$1:C336, C336)&gt;1</f>
        <v>0</v>
      </c>
      <c r="B336" t="b">
        <f>VLOOKUP(C336,Sheet3!$A:$B,2,0) &gt; 1</f>
        <v>0</v>
      </c>
      <c r="C336">
        <v>335</v>
      </c>
      <c r="D336">
        <v>2305</v>
      </c>
      <c r="E336" s="4">
        <v>40203</v>
      </c>
      <c r="F336">
        <v>33</v>
      </c>
      <c r="G336" s="15">
        <f>I336*F336</f>
        <v>4125</v>
      </c>
      <c r="H336" s="9">
        <v>0.1</v>
      </c>
      <c r="I336" s="13">
        <f>VLOOKUP($U336,Pricebook!$A:$D,4,0)</f>
        <v>125</v>
      </c>
      <c r="J336" s="11">
        <f>G336*(1-H336)</f>
        <v>3712.5</v>
      </c>
      <c r="K336" t="s">
        <v>660</v>
      </c>
      <c r="L336" t="s">
        <v>585</v>
      </c>
      <c r="M336" t="str">
        <f>VLOOKUP($L336,Companies!$A:$G,7,)</f>
        <v>Industrial Machinery/Components</v>
      </c>
      <c r="N336" t="str">
        <f>VLOOKUP($L336,Companies!$A:$G,6,)</f>
        <v>Technology</v>
      </c>
      <c r="O336" s="6" t="s">
        <v>661</v>
      </c>
      <c r="P336" s="6">
        <v>81301</v>
      </c>
      <c r="Q336" t="s">
        <v>237</v>
      </c>
      <c r="R336" t="s">
        <v>23</v>
      </c>
      <c r="S336" s="4">
        <v>40205</v>
      </c>
      <c r="T336" s="7">
        <f>S336-E336</f>
        <v>2</v>
      </c>
      <c r="U336" t="s">
        <v>14217</v>
      </c>
      <c r="V336" s="6" t="s">
        <v>14251</v>
      </c>
      <c r="W336" t="s">
        <v>14266</v>
      </c>
      <c r="X336" t="s">
        <v>14203</v>
      </c>
      <c r="Y336" t="str">
        <f>VLOOKUP(R336,Managers!$A:$B,2,)</f>
        <v>Bob Turner</v>
      </c>
      <c r="Z336" s="11">
        <f>VLOOKUP(X336,HourlyWages!$A:$B,2,0)</f>
        <v>62</v>
      </c>
      <c r="AA336">
        <v>1</v>
      </c>
    </row>
    <row r="337" spans="1:27" x14ac:dyDescent="0.3">
      <c r="A337" t="b">
        <f>COUNTIF($C$1:C337, C337)&gt;1</f>
        <v>0</v>
      </c>
      <c r="B337" t="b">
        <f>VLOOKUP(C337,Sheet3!$A:$B,2,0) &gt; 1</f>
        <v>0</v>
      </c>
      <c r="C337">
        <v>336</v>
      </c>
      <c r="D337">
        <v>2305</v>
      </c>
      <c r="E337" s="4">
        <v>40203</v>
      </c>
      <c r="F337">
        <v>1</v>
      </c>
      <c r="G337" s="15">
        <f>I337*F337</f>
        <v>110</v>
      </c>
      <c r="H337" s="9">
        <v>0.01</v>
      </c>
      <c r="I337" s="13">
        <f>VLOOKUP($U337,Pricebook!$A:$D,4,0)</f>
        <v>110</v>
      </c>
      <c r="J337" s="11">
        <f>G337*(1-H337)</f>
        <v>108.9</v>
      </c>
      <c r="K337" t="s">
        <v>660</v>
      </c>
      <c r="L337" t="s">
        <v>585</v>
      </c>
      <c r="M337" t="str">
        <f>VLOOKUP($L337,Companies!$A:$G,7,)</f>
        <v>Industrial Machinery/Components</v>
      </c>
      <c r="N337" t="str">
        <f>VLOOKUP($L337,Companies!$A:$G,6,)</f>
        <v>Technology</v>
      </c>
      <c r="O337" s="6" t="s">
        <v>661</v>
      </c>
      <c r="P337" s="6">
        <v>81301</v>
      </c>
      <c r="Q337" t="s">
        <v>237</v>
      </c>
      <c r="R337" t="s">
        <v>23</v>
      </c>
      <c r="S337" s="4">
        <v>40204</v>
      </c>
      <c r="T337" s="7">
        <f>S337-E337</f>
        <v>1</v>
      </c>
      <c r="U337" t="s">
        <v>14215</v>
      </c>
      <c r="V337" s="6" t="s">
        <v>14257</v>
      </c>
      <c r="W337" t="s">
        <v>14258</v>
      </c>
      <c r="X337" t="s">
        <v>14191</v>
      </c>
      <c r="Y337" t="str">
        <f>VLOOKUP(R337,Managers!$A:$B,2,)</f>
        <v>Bob Turner</v>
      </c>
      <c r="Z337" s="11">
        <f>VLOOKUP(X337,HourlyWages!$A:$B,2,0)</f>
        <v>60</v>
      </c>
      <c r="AA337">
        <v>1</v>
      </c>
    </row>
    <row r="338" spans="1:27" x14ac:dyDescent="0.3">
      <c r="A338" t="b">
        <f>COUNTIF($C$1:C338, C338)&gt;1</f>
        <v>0</v>
      </c>
      <c r="B338" t="b">
        <f>VLOOKUP(C338,Sheet3!$A:$B,2,0) &gt; 1</f>
        <v>0</v>
      </c>
      <c r="C338">
        <v>337</v>
      </c>
      <c r="D338">
        <v>2305</v>
      </c>
      <c r="E338" s="4">
        <v>40203</v>
      </c>
      <c r="F338">
        <v>11</v>
      </c>
      <c r="G338" s="15">
        <f>I338*F338</f>
        <v>2200</v>
      </c>
      <c r="H338" s="9">
        <v>0.01</v>
      </c>
      <c r="I338" s="13">
        <f>VLOOKUP($U338,Pricebook!$A:$D,4,0)</f>
        <v>200</v>
      </c>
      <c r="J338" s="11">
        <f>G338*(1-H338)</f>
        <v>2178</v>
      </c>
      <c r="K338" t="s">
        <v>660</v>
      </c>
      <c r="L338" t="s">
        <v>585</v>
      </c>
      <c r="M338" t="str">
        <f>VLOOKUP($L338,Companies!$A:$G,7,)</f>
        <v>Industrial Machinery/Components</v>
      </c>
      <c r="N338" t="str">
        <f>VLOOKUP($L338,Companies!$A:$G,6,)</f>
        <v>Technology</v>
      </c>
      <c r="O338" s="6" t="s">
        <v>662</v>
      </c>
      <c r="P338" s="6" t="s">
        <v>663</v>
      </c>
      <c r="Q338" t="s">
        <v>87</v>
      </c>
      <c r="R338" t="s">
        <v>61</v>
      </c>
      <c r="S338" s="4">
        <v>40203</v>
      </c>
      <c r="T338" s="7">
        <f>S338-E338</f>
        <v>0</v>
      </c>
      <c r="U338" t="s">
        <v>14206</v>
      </c>
      <c r="V338" s="6" t="s">
        <v>14257</v>
      </c>
      <c r="W338" t="s">
        <v>14259</v>
      </c>
      <c r="X338" t="s">
        <v>14197</v>
      </c>
      <c r="Y338" t="str">
        <f>VLOOKUP(R338,Managers!$A:$B,2,)</f>
        <v>Allen Young</v>
      </c>
      <c r="Z338" s="11">
        <f>VLOOKUP(X338,HourlyWages!$A:$B,2,0)</f>
        <v>71</v>
      </c>
      <c r="AA338">
        <v>1</v>
      </c>
    </row>
    <row r="339" spans="1:27" x14ac:dyDescent="0.3">
      <c r="A339" t="b">
        <f>COUNTIF($C$1:C339, C339)&gt;1</f>
        <v>0</v>
      </c>
      <c r="B339" t="b">
        <f>VLOOKUP(C339,Sheet3!$A:$B,2,0) &gt; 1</f>
        <v>0</v>
      </c>
      <c r="C339">
        <v>338</v>
      </c>
      <c r="D339">
        <v>2306</v>
      </c>
      <c r="E339" s="4">
        <v>40749</v>
      </c>
      <c r="F339">
        <v>15</v>
      </c>
      <c r="G339" s="15">
        <f>I339*F339</f>
        <v>2400</v>
      </c>
      <c r="H339" s="9">
        <v>0.05</v>
      </c>
      <c r="I339" s="13">
        <f>VLOOKUP($U339,Pricebook!$A:$D,4,0)</f>
        <v>160</v>
      </c>
      <c r="J339" s="11">
        <f>G339*(1-H339)</f>
        <v>2280</v>
      </c>
      <c r="K339" t="s">
        <v>664</v>
      </c>
      <c r="L339" t="s">
        <v>84</v>
      </c>
      <c r="M339" t="str">
        <f>VLOOKUP($L339,Companies!$A:$G,7,)</f>
        <v>Packaged Foods</v>
      </c>
      <c r="N339" t="str">
        <f>VLOOKUP($L339,Companies!$A:$G,6,)</f>
        <v>Consumer Non-Durables</v>
      </c>
      <c r="O339" s="6" t="s">
        <v>186</v>
      </c>
      <c r="P339" s="6">
        <v>65203</v>
      </c>
      <c r="Q339" t="s">
        <v>358</v>
      </c>
      <c r="R339" t="s">
        <v>16</v>
      </c>
      <c r="S339" s="4">
        <v>40751</v>
      </c>
      <c r="T339" s="7">
        <f>S339-E339</f>
        <v>2</v>
      </c>
      <c r="U339" t="s">
        <v>14218</v>
      </c>
      <c r="V339" s="6" t="s">
        <v>14254</v>
      </c>
      <c r="W339" t="s">
        <v>14255</v>
      </c>
      <c r="X339" t="s">
        <v>14192</v>
      </c>
      <c r="Y339" t="str">
        <f>VLOOKUP(R339,Managers!$A:$B,2,)</f>
        <v>Josh Martinez</v>
      </c>
      <c r="Z339" s="11">
        <f>VLOOKUP(X339,HourlyWages!$A:$B,2,0)</f>
        <v>75</v>
      </c>
      <c r="AA339">
        <v>1</v>
      </c>
    </row>
    <row r="340" spans="1:27" x14ac:dyDescent="0.3">
      <c r="A340" t="b">
        <f>COUNTIF($C$1:C340, C340)&gt;1</f>
        <v>0</v>
      </c>
      <c r="B340" t="b">
        <f>VLOOKUP(C340,Sheet3!$A:$B,2,0) &gt; 1</f>
        <v>0</v>
      </c>
      <c r="C340">
        <v>339</v>
      </c>
      <c r="D340">
        <v>2307</v>
      </c>
      <c r="E340" s="4">
        <v>40357</v>
      </c>
      <c r="F340">
        <v>32</v>
      </c>
      <c r="G340" s="15">
        <f>I340*F340</f>
        <v>5120</v>
      </c>
      <c r="H340" s="9">
        <v>0.1</v>
      </c>
      <c r="I340" s="13">
        <f>VLOOKUP($U340,Pricebook!$A:$D,4,0)</f>
        <v>160</v>
      </c>
      <c r="J340" s="11">
        <f>G340*(1-H340)</f>
        <v>4608</v>
      </c>
      <c r="K340" t="s">
        <v>665</v>
      </c>
      <c r="L340" t="s">
        <v>482</v>
      </c>
      <c r="M340" t="str">
        <f>VLOOKUP($L340,Companies!$A:$G,7,)</f>
        <v>Television Services</v>
      </c>
      <c r="N340" t="str">
        <f>VLOOKUP($L340,Companies!$A:$G,6,)</f>
        <v>Consumer Services</v>
      </c>
      <c r="O340" s="6" t="s">
        <v>666</v>
      </c>
      <c r="P340" s="6">
        <v>21133</v>
      </c>
      <c r="Q340" t="s">
        <v>187</v>
      </c>
      <c r="R340" t="s">
        <v>61</v>
      </c>
      <c r="S340" s="4">
        <v>40357</v>
      </c>
      <c r="T340" s="7">
        <f>S340-E340</f>
        <v>0</v>
      </c>
      <c r="U340" t="s">
        <v>14218</v>
      </c>
      <c r="V340" s="6" t="s">
        <v>14257</v>
      </c>
      <c r="W340" t="s">
        <v>14264</v>
      </c>
      <c r="X340" t="s">
        <v>14186</v>
      </c>
      <c r="Y340" t="str">
        <f>VLOOKUP(R340,Managers!$A:$B,2,)</f>
        <v>Allen Young</v>
      </c>
      <c r="Z340" s="11">
        <f>VLOOKUP(X340,HourlyWages!$A:$B,2,0)</f>
        <v>67</v>
      </c>
      <c r="AA340">
        <v>1</v>
      </c>
    </row>
    <row r="341" spans="1:27" x14ac:dyDescent="0.3">
      <c r="A341" t="b">
        <f>COUNTIF($C$1:C341, C341)&gt;1</f>
        <v>0</v>
      </c>
      <c r="B341" t="b">
        <f>VLOOKUP(C341,Sheet3!$A:$B,2,0) &gt; 1</f>
        <v>0</v>
      </c>
      <c r="C341">
        <v>340</v>
      </c>
      <c r="D341">
        <v>2309</v>
      </c>
      <c r="E341" s="4">
        <v>40789</v>
      </c>
      <c r="F341">
        <v>7</v>
      </c>
      <c r="G341" s="15">
        <f>I341*F341</f>
        <v>1120</v>
      </c>
      <c r="H341" s="9">
        <v>0.05</v>
      </c>
      <c r="I341" s="13">
        <f>VLOOKUP($U341,Pricebook!$A:$D,4,0)</f>
        <v>160</v>
      </c>
      <c r="J341" s="11">
        <f>G341*(1-H341)</f>
        <v>1064</v>
      </c>
      <c r="K341" t="s">
        <v>667</v>
      </c>
      <c r="L341" t="s">
        <v>142</v>
      </c>
      <c r="M341" t="str">
        <f>VLOOKUP($L341,Companies!$A:$G,7,)</f>
        <v>Computer Software: Programming, Data Processing</v>
      </c>
      <c r="N341" t="str">
        <f>VLOOKUP($L341,Companies!$A:$G,6,)</f>
        <v>Technology</v>
      </c>
      <c r="O341" s="6" t="s">
        <v>668</v>
      </c>
      <c r="P341" s="6">
        <v>92646</v>
      </c>
      <c r="Q341" t="s">
        <v>114</v>
      </c>
      <c r="R341" t="s">
        <v>23</v>
      </c>
      <c r="S341" s="4">
        <v>40791</v>
      </c>
      <c r="T341" s="7">
        <f>S341-E341</f>
        <v>2</v>
      </c>
      <c r="U341" t="s">
        <v>14218</v>
      </c>
      <c r="V341" s="6" t="s">
        <v>14257</v>
      </c>
      <c r="W341" t="s">
        <v>14258</v>
      </c>
      <c r="X341" t="s">
        <v>14186</v>
      </c>
      <c r="Y341" t="str">
        <f>VLOOKUP(R341,Managers!$A:$B,2,)</f>
        <v>Bob Turner</v>
      </c>
      <c r="Z341" s="11">
        <f>VLOOKUP(X341,HourlyWages!$A:$B,2,0)</f>
        <v>67</v>
      </c>
      <c r="AA341">
        <v>1</v>
      </c>
    </row>
    <row r="342" spans="1:27" x14ac:dyDescent="0.3">
      <c r="A342" t="b">
        <f>COUNTIF($C$1:C342, C342)&gt;1</f>
        <v>0</v>
      </c>
      <c r="B342" t="b">
        <f>VLOOKUP(C342,Sheet3!$A:$B,2,0) &gt; 1</f>
        <v>0</v>
      </c>
      <c r="C342">
        <v>341</v>
      </c>
      <c r="D342">
        <v>2311</v>
      </c>
      <c r="E342" s="4">
        <v>40664</v>
      </c>
      <c r="F342">
        <v>31</v>
      </c>
      <c r="G342" s="15">
        <f>I342*F342</f>
        <v>3875</v>
      </c>
      <c r="H342" s="9">
        <v>0.01</v>
      </c>
      <c r="I342" s="13">
        <f>VLOOKUP($U342,Pricebook!$A:$D,4,0)</f>
        <v>125</v>
      </c>
      <c r="J342" s="11">
        <f>G342*(1-H342)</f>
        <v>3836.25</v>
      </c>
      <c r="K342" t="s">
        <v>669</v>
      </c>
      <c r="L342" t="s">
        <v>68</v>
      </c>
      <c r="M342" t="str">
        <f>VLOOKUP($L342,Companies!$A:$G,7,)</f>
        <v>Other Specialty Stores</v>
      </c>
      <c r="N342" t="str">
        <f>VLOOKUP($L342,Companies!$A:$G,6,)</f>
        <v>Consumer Services</v>
      </c>
      <c r="O342" s="6" t="s">
        <v>670</v>
      </c>
      <c r="P342" s="6">
        <v>80906</v>
      </c>
      <c r="Q342" t="s">
        <v>237</v>
      </c>
      <c r="R342" t="s">
        <v>23</v>
      </c>
      <c r="S342" s="4">
        <v>40665</v>
      </c>
      <c r="T342" s="7">
        <f>S342-E342</f>
        <v>1</v>
      </c>
      <c r="U342" t="s">
        <v>14208</v>
      </c>
      <c r="V342" s="6" t="s">
        <v>14251</v>
      </c>
      <c r="W342" t="s">
        <v>14266</v>
      </c>
      <c r="X342" t="s">
        <v>14203</v>
      </c>
      <c r="Y342" t="str">
        <f>VLOOKUP(R342,Managers!$A:$B,2,)</f>
        <v>Bob Turner</v>
      </c>
      <c r="Z342" s="11">
        <f>VLOOKUP(X342,HourlyWages!$A:$B,2,0)</f>
        <v>62</v>
      </c>
      <c r="AA342">
        <v>1</v>
      </c>
    </row>
    <row r="343" spans="1:27" x14ac:dyDescent="0.3">
      <c r="A343" t="b">
        <f>COUNTIF($C$1:C343, C343)&gt;1</f>
        <v>0</v>
      </c>
      <c r="B343" t="b">
        <f>VLOOKUP(C343,Sheet3!$A:$B,2,0) &gt; 1</f>
        <v>0</v>
      </c>
      <c r="C343">
        <v>342</v>
      </c>
      <c r="D343">
        <v>2339</v>
      </c>
      <c r="E343" s="4">
        <v>40526</v>
      </c>
      <c r="F343">
        <v>12</v>
      </c>
      <c r="G343" s="15">
        <f>I343*F343</f>
        <v>2400</v>
      </c>
      <c r="H343" s="9">
        <v>0.09</v>
      </c>
      <c r="I343" s="13">
        <f>VLOOKUP($U343,Pricebook!$A:$D,4,0)</f>
        <v>200</v>
      </c>
      <c r="J343" s="11">
        <f>G343*(1-H343)</f>
        <v>2184</v>
      </c>
      <c r="K343" t="s">
        <v>671</v>
      </c>
      <c r="L343" t="s">
        <v>549</v>
      </c>
      <c r="M343" t="str">
        <f>VLOOKUP($L343,Companies!$A:$G,7,)</f>
        <v>RETAIL: Building Materials</v>
      </c>
      <c r="N343" t="str">
        <f>VLOOKUP($L343,Companies!$A:$G,6,)</f>
        <v>Consumer Services</v>
      </c>
      <c r="O343" s="6" t="s">
        <v>672</v>
      </c>
      <c r="P343" s="6">
        <v>47374</v>
      </c>
      <c r="Q343" t="s">
        <v>278</v>
      </c>
      <c r="R343" t="s">
        <v>16</v>
      </c>
      <c r="S343" s="4">
        <v>40528</v>
      </c>
      <c r="T343" s="7">
        <f>S343-E343</f>
        <v>2</v>
      </c>
      <c r="U343" t="s">
        <v>14206</v>
      </c>
      <c r="V343" s="6" t="s">
        <v>14251</v>
      </c>
      <c r="W343" t="s">
        <v>14266</v>
      </c>
      <c r="X343" t="s">
        <v>14196</v>
      </c>
      <c r="Y343" t="str">
        <f>VLOOKUP(R343,Managers!$A:$B,2,)</f>
        <v>Josh Martinez</v>
      </c>
      <c r="Z343" s="11">
        <f>VLOOKUP(X343,HourlyWages!$A:$B,2,0)</f>
        <v>58</v>
      </c>
      <c r="AA343">
        <v>1</v>
      </c>
    </row>
    <row r="344" spans="1:27" x14ac:dyDescent="0.3">
      <c r="A344" t="b">
        <f>COUNTIF($C$1:C344, C344)&gt;1</f>
        <v>0</v>
      </c>
      <c r="B344" t="b">
        <f>VLOOKUP(C344,Sheet3!$A:$B,2,0) &gt; 1</f>
        <v>0</v>
      </c>
      <c r="C344">
        <v>343</v>
      </c>
      <c r="D344">
        <v>2341</v>
      </c>
      <c r="E344" s="4">
        <v>40327</v>
      </c>
      <c r="F344">
        <v>29</v>
      </c>
      <c r="G344" s="15">
        <f>I344*F344</f>
        <v>3190</v>
      </c>
      <c r="H344" s="9">
        <v>0.09</v>
      </c>
      <c r="I344" s="13">
        <f>VLOOKUP($U344,Pricebook!$A:$D,4,0)</f>
        <v>110</v>
      </c>
      <c r="J344" s="11">
        <f>G344*(1-H344)</f>
        <v>2902.9</v>
      </c>
      <c r="K344" t="s">
        <v>673</v>
      </c>
      <c r="L344" t="s">
        <v>520</v>
      </c>
      <c r="M344" t="str">
        <f>VLOOKUP($L344,Companies!$A:$G,7,)</f>
        <v>Computer Software: Prepackaged Software</v>
      </c>
      <c r="N344" t="str">
        <f>VLOOKUP($L344,Companies!$A:$G,6,)</f>
        <v>Technology</v>
      </c>
      <c r="O344" s="6" t="s">
        <v>674</v>
      </c>
      <c r="P344" s="6">
        <v>92243</v>
      </c>
      <c r="Q344" t="s">
        <v>114</v>
      </c>
      <c r="R344" t="s">
        <v>23</v>
      </c>
      <c r="S344" s="4">
        <v>40334</v>
      </c>
      <c r="T344" s="7">
        <f>S344-E344</f>
        <v>7</v>
      </c>
      <c r="U344" t="s">
        <v>14215</v>
      </c>
      <c r="V344" s="6" t="s">
        <v>14251</v>
      </c>
      <c r="W344" t="s">
        <v>14262</v>
      </c>
      <c r="X344" t="s">
        <v>14192</v>
      </c>
      <c r="Y344" t="str">
        <f>VLOOKUP(R344,Managers!$A:$B,2,)</f>
        <v>Bob Turner</v>
      </c>
      <c r="Z344" s="11">
        <f>VLOOKUP(X344,HourlyWages!$A:$B,2,0)</f>
        <v>75</v>
      </c>
      <c r="AA344">
        <v>1</v>
      </c>
    </row>
    <row r="345" spans="1:27" x14ac:dyDescent="0.3">
      <c r="A345" t="b">
        <f>COUNTIF($C$1:C345, C345)&gt;1</f>
        <v>0</v>
      </c>
      <c r="B345" t="b">
        <f>VLOOKUP(C345,Sheet3!$A:$B,2,0) &gt; 1</f>
        <v>0</v>
      </c>
      <c r="C345">
        <v>344</v>
      </c>
      <c r="D345">
        <v>2368</v>
      </c>
      <c r="E345" s="4">
        <v>40409</v>
      </c>
      <c r="F345">
        <v>36</v>
      </c>
      <c r="G345" s="15">
        <f>I345*F345</f>
        <v>6120</v>
      </c>
      <c r="H345" s="9">
        <v>0.08</v>
      </c>
      <c r="I345" s="13">
        <f>VLOOKUP($U345,Pricebook!$A:$D,4,0)</f>
        <v>170</v>
      </c>
      <c r="J345" s="11">
        <f>G345*(1-H345)</f>
        <v>5630.4000000000005</v>
      </c>
      <c r="K345" t="s">
        <v>675</v>
      </c>
      <c r="L345" t="s">
        <v>482</v>
      </c>
      <c r="M345" t="str">
        <f>VLOOKUP($L345,Companies!$A:$G,7,)</f>
        <v>Television Services</v>
      </c>
      <c r="N345" t="str">
        <f>VLOOKUP($L345,Companies!$A:$G,6,)</f>
        <v>Consumer Services</v>
      </c>
      <c r="O345" s="6" t="s">
        <v>676</v>
      </c>
      <c r="P345" s="6">
        <v>44070</v>
      </c>
      <c r="Q345" t="s">
        <v>210</v>
      </c>
      <c r="R345" t="s">
        <v>61</v>
      </c>
      <c r="S345" s="4">
        <v>40411</v>
      </c>
      <c r="T345" s="7">
        <f>S345-E345</f>
        <v>2</v>
      </c>
      <c r="U345" t="s">
        <v>14219</v>
      </c>
      <c r="V345" s="6" t="s">
        <v>14257</v>
      </c>
      <c r="W345" t="s">
        <v>14258</v>
      </c>
      <c r="X345" t="s">
        <v>14189</v>
      </c>
      <c r="Y345" t="str">
        <f>VLOOKUP(R345,Managers!$A:$B,2,)</f>
        <v>Allen Young</v>
      </c>
      <c r="Z345" s="11">
        <f>VLOOKUP(X345,HourlyWages!$A:$B,2,0)</f>
        <v>62</v>
      </c>
      <c r="AA345">
        <v>1</v>
      </c>
    </row>
    <row r="346" spans="1:27" x14ac:dyDescent="0.3">
      <c r="A346" t="b">
        <f>COUNTIF($C$1:C346, C346)&gt;1</f>
        <v>0</v>
      </c>
      <c r="B346" t="b">
        <f>VLOOKUP(C346,Sheet3!$A:$B,2,0) &gt; 1</f>
        <v>0</v>
      </c>
      <c r="C346">
        <v>345</v>
      </c>
      <c r="D346">
        <v>2370</v>
      </c>
      <c r="E346" s="4">
        <v>39829</v>
      </c>
      <c r="F346">
        <v>6</v>
      </c>
      <c r="G346" s="15">
        <f>I346*F346</f>
        <v>750</v>
      </c>
      <c r="H346" s="9">
        <v>0.02</v>
      </c>
      <c r="I346" s="13">
        <f>VLOOKUP($U346,Pricebook!$A:$D,4,0)</f>
        <v>125</v>
      </c>
      <c r="J346" s="11">
        <f>G346*(1-H346)</f>
        <v>735</v>
      </c>
      <c r="K346" t="s">
        <v>350</v>
      </c>
      <c r="L346" t="s">
        <v>351</v>
      </c>
      <c r="M346" t="str">
        <f>VLOOKUP($L346,Companies!$A:$G,7,)</f>
        <v>Department/Specialty Retail Stores</v>
      </c>
      <c r="N346" t="str">
        <f>VLOOKUP($L346,Companies!$A:$G,6,)</f>
        <v>Consumer Services</v>
      </c>
      <c r="O346" s="6" t="s">
        <v>677</v>
      </c>
      <c r="P346" s="6">
        <v>20707</v>
      </c>
      <c r="Q346" t="s">
        <v>187</v>
      </c>
      <c r="R346" t="s">
        <v>61</v>
      </c>
      <c r="S346" s="4">
        <v>39831</v>
      </c>
      <c r="T346" s="7">
        <f>S346-E346</f>
        <v>2</v>
      </c>
      <c r="U346" t="s">
        <v>14208</v>
      </c>
      <c r="V346" s="6" t="s">
        <v>14251</v>
      </c>
      <c r="W346" t="s">
        <v>14262</v>
      </c>
      <c r="X346" t="s">
        <v>14198</v>
      </c>
      <c r="Y346" t="str">
        <f>VLOOKUP(R346,Managers!$A:$B,2,)</f>
        <v>Allen Young</v>
      </c>
      <c r="Z346" s="11">
        <f>VLOOKUP(X346,HourlyWages!$A:$B,2,0)</f>
        <v>51</v>
      </c>
      <c r="AA346">
        <v>1</v>
      </c>
    </row>
    <row r="347" spans="1:27" x14ac:dyDescent="0.3">
      <c r="A347" t="b">
        <f>COUNTIF($C$1:C347, C347)&gt;1</f>
        <v>0</v>
      </c>
      <c r="B347" t="b">
        <f>VLOOKUP(C347,Sheet3!$A:$B,2,0) &gt; 1</f>
        <v>0</v>
      </c>
      <c r="C347">
        <v>346</v>
      </c>
      <c r="D347">
        <v>2370</v>
      </c>
      <c r="E347" s="4">
        <v>39829</v>
      </c>
      <c r="F347">
        <v>30</v>
      </c>
      <c r="G347" s="15">
        <f>I347*F347</f>
        <v>3300</v>
      </c>
      <c r="H347" s="9">
        <v>0.01</v>
      </c>
      <c r="I347" s="13">
        <f>VLOOKUP($U347,Pricebook!$A:$D,4,0)</f>
        <v>110</v>
      </c>
      <c r="J347" s="11">
        <f>G347*(1-H347)</f>
        <v>3267</v>
      </c>
      <c r="K347" t="s">
        <v>350</v>
      </c>
      <c r="L347" t="s">
        <v>351</v>
      </c>
      <c r="M347" t="str">
        <f>VLOOKUP($L347,Companies!$A:$G,7,)</f>
        <v>Department/Specialty Retail Stores</v>
      </c>
      <c r="N347" t="str">
        <f>VLOOKUP($L347,Companies!$A:$G,6,)</f>
        <v>Consumer Services</v>
      </c>
      <c r="O347" s="6" t="s">
        <v>677</v>
      </c>
      <c r="P347" s="6">
        <v>20707</v>
      </c>
      <c r="Q347" t="s">
        <v>187</v>
      </c>
      <c r="R347" t="s">
        <v>61</v>
      </c>
      <c r="S347" s="4">
        <v>39831</v>
      </c>
      <c r="T347" s="7">
        <f>S347-E347</f>
        <v>2</v>
      </c>
      <c r="U347" t="s">
        <v>14215</v>
      </c>
      <c r="V347" s="6" t="s">
        <v>14251</v>
      </c>
      <c r="W347" t="s">
        <v>14262</v>
      </c>
      <c r="X347" t="s">
        <v>14202</v>
      </c>
      <c r="Y347" t="str">
        <f>VLOOKUP(R347,Managers!$A:$B,2,)</f>
        <v>Allen Young</v>
      </c>
      <c r="Z347" s="11">
        <f>VLOOKUP(X347,HourlyWages!$A:$B,2,0)</f>
        <v>71</v>
      </c>
      <c r="AA347">
        <v>1</v>
      </c>
    </row>
    <row r="348" spans="1:27" x14ac:dyDescent="0.3">
      <c r="A348" t="b">
        <f>COUNTIF($C$1:C348, C348)&gt;1</f>
        <v>0</v>
      </c>
      <c r="B348" t="b">
        <f>VLOOKUP(C348,Sheet3!$A:$B,2,0) &gt; 1</f>
        <v>0</v>
      </c>
      <c r="C348">
        <v>347</v>
      </c>
      <c r="D348">
        <v>2373</v>
      </c>
      <c r="E348" s="4">
        <v>39883</v>
      </c>
      <c r="F348">
        <v>36</v>
      </c>
      <c r="G348" s="15">
        <f>I348*F348</f>
        <v>5760</v>
      </c>
      <c r="H348" s="9">
        <v>0.06</v>
      </c>
      <c r="I348" s="13">
        <f>VLOOKUP($U348,Pricebook!$A:$D,4,0)</f>
        <v>160</v>
      </c>
      <c r="J348" s="11">
        <f>G348*(1-H348)</f>
        <v>5414.4</v>
      </c>
      <c r="K348" t="s">
        <v>437</v>
      </c>
      <c r="L348" t="s">
        <v>121</v>
      </c>
      <c r="M348" t="str">
        <f>VLOOKUP($L348,Companies!$A:$G,7,)</f>
        <v>Consumer Electronics/Video Chains</v>
      </c>
      <c r="N348" t="str">
        <f>VLOOKUP($L348,Companies!$A:$G,6,)</f>
        <v>Consumer Services</v>
      </c>
      <c r="O348" s="6" t="s">
        <v>438</v>
      </c>
      <c r="P348" s="6" t="s">
        <v>439</v>
      </c>
      <c r="Q348" t="s">
        <v>440</v>
      </c>
      <c r="R348" t="s">
        <v>16</v>
      </c>
      <c r="S348" s="4">
        <v>39884</v>
      </c>
      <c r="T348" s="7">
        <f>S348-E348</f>
        <v>1</v>
      </c>
      <c r="U348" t="s">
        <v>14218</v>
      </c>
      <c r="V348" s="6" t="s">
        <v>14257</v>
      </c>
      <c r="W348" t="s">
        <v>14258</v>
      </c>
      <c r="X348" t="s">
        <v>14202</v>
      </c>
      <c r="Y348" t="str">
        <f>VLOOKUP(R348,Managers!$A:$B,2,)</f>
        <v>Josh Martinez</v>
      </c>
      <c r="Z348" s="11">
        <f>VLOOKUP(X348,HourlyWages!$A:$B,2,0)</f>
        <v>71</v>
      </c>
      <c r="AA348">
        <v>1</v>
      </c>
    </row>
    <row r="349" spans="1:27" x14ac:dyDescent="0.3">
      <c r="A349" t="b">
        <f>COUNTIF($C$1:C349, C349)&gt;1</f>
        <v>0</v>
      </c>
      <c r="B349" t="b">
        <f>VLOOKUP(C349,Sheet3!$A:$B,2,0) &gt; 1</f>
        <v>0</v>
      </c>
      <c r="C349">
        <v>348</v>
      </c>
      <c r="D349">
        <v>2374</v>
      </c>
      <c r="E349" s="4">
        <v>40479</v>
      </c>
      <c r="F349">
        <v>21</v>
      </c>
      <c r="G349" s="15">
        <f>I349*F349</f>
        <v>3360</v>
      </c>
      <c r="H349" s="9">
        <v>0.01</v>
      </c>
      <c r="I349" s="13">
        <f>VLOOKUP($U349,Pricebook!$A:$D,4,0)</f>
        <v>160</v>
      </c>
      <c r="J349" s="11">
        <f>G349*(1-H349)</f>
        <v>3326.4</v>
      </c>
      <c r="K349" t="s">
        <v>678</v>
      </c>
      <c r="L349" t="s">
        <v>348</v>
      </c>
      <c r="M349" t="str">
        <f>VLOOKUP($L349,Companies!$A:$G,7,)</f>
        <v>Telecommunications Equipment</v>
      </c>
      <c r="N349" t="str">
        <f>VLOOKUP($L349,Companies!$A:$G,6,)</f>
        <v>Public Utilities</v>
      </c>
      <c r="O349" s="6" t="s">
        <v>679</v>
      </c>
      <c r="P349" s="6">
        <v>20906</v>
      </c>
      <c r="Q349" t="s">
        <v>187</v>
      </c>
      <c r="R349" t="s">
        <v>61</v>
      </c>
      <c r="S349" s="4">
        <v>40481</v>
      </c>
      <c r="T349" s="7">
        <f>S349-E349</f>
        <v>2</v>
      </c>
      <c r="U349" t="s">
        <v>14218</v>
      </c>
      <c r="V349" s="6" t="s">
        <v>14257</v>
      </c>
      <c r="W349" t="s">
        <v>14259</v>
      </c>
      <c r="X349" t="s">
        <v>14197</v>
      </c>
      <c r="Y349" t="str">
        <f>VLOOKUP(R349,Managers!$A:$B,2,)</f>
        <v>Allen Young</v>
      </c>
      <c r="Z349" s="11">
        <f>VLOOKUP(X349,HourlyWages!$A:$B,2,0)</f>
        <v>71</v>
      </c>
      <c r="AA349">
        <v>1</v>
      </c>
    </row>
    <row r="350" spans="1:27" x14ac:dyDescent="0.3">
      <c r="A350" t="b">
        <f>COUNTIF($C$1:C350, C350)&gt;1</f>
        <v>0</v>
      </c>
      <c r="B350" t="b">
        <f>VLOOKUP(C350,Sheet3!$A:$B,2,0) &gt; 1</f>
        <v>0</v>
      </c>
      <c r="C350">
        <v>349</v>
      </c>
      <c r="D350">
        <v>2433</v>
      </c>
      <c r="E350" s="4">
        <v>40046</v>
      </c>
      <c r="F350">
        <v>14</v>
      </c>
      <c r="G350" s="15">
        <f>I350*F350</f>
        <v>2100</v>
      </c>
      <c r="H350" s="9">
        <v>7.0000000000000007E-2</v>
      </c>
      <c r="I350" s="13">
        <f>VLOOKUP($U350,Pricebook!$A:$D,4,0)</f>
        <v>150</v>
      </c>
      <c r="J350" s="11">
        <f>G350*(1-H350)</f>
        <v>1952.9999999999998</v>
      </c>
      <c r="K350" t="s">
        <v>198</v>
      </c>
      <c r="L350" t="s">
        <v>199</v>
      </c>
      <c r="M350" t="str">
        <f>VLOOKUP($L350,Companies!$A:$G,7,)</f>
        <v>Biotechnology: Biological Products (No Diagnostic Substances)</v>
      </c>
      <c r="N350" t="str">
        <f>VLOOKUP($L350,Companies!$A:$G,6,)</f>
        <v>Health Care</v>
      </c>
      <c r="O350" s="6" t="s">
        <v>200</v>
      </c>
      <c r="P350" s="6">
        <v>84062</v>
      </c>
      <c r="Q350" t="s">
        <v>201</v>
      </c>
      <c r="R350" t="s">
        <v>23</v>
      </c>
      <c r="S350" s="4">
        <v>40046</v>
      </c>
      <c r="T350" s="7">
        <f>S350-E350</f>
        <v>0</v>
      </c>
      <c r="U350" t="s">
        <v>14216</v>
      </c>
      <c r="V350" s="6" t="s">
        <v>14257</v>
      </c>
      <c r="W350" t="s">
        <v>14259</v>
      </c>
      <c r="X350" t="s">
        <v>14192</v>
      </c>
      <c r="Y350" t="str">
        <f>VLOOKUP(R350,Managers!$A:$B,2,)</f>
        <v>Bob Turner</v>
      </c>
      <c r="Z350" s="11">
        <f>VLOOKUP(X350,HourlyWages!$A:$B,2,0)</f>
        <v>75</v>
      </c>
      <c r="AA350">
        <v>1</v>
      </c>
    </row>
    <row r="351" spans="1:27" x14ac:dyDescent="0.3">
      <c r="A351" t="b">
        <f>COUNTIF($C$1:C351, C351)&gt;1</f>
        <v>0</v>
      </c>
      <c r="B351" t="b">
        <f>VLOOKUP(C351,Sheet3!$A:$B,2,0) &gt; 1</f>
        <v>0</v>
      </c>
      <c r="C351">
        <v>350</v>
      </c>
      <c r="D351">
        <v>2436</v>
      </c>
      <c r="E351" s="4">
        <v>40796</v>
      </c>
      <c r="F351">
        <v>14</v>
      </c>
      <c r="G351" s="15">
        <f>I351*F351</f>
        <v>1540</v>
      </c>
      <c r="H351" s="9">
        <v>7.0000000000000007E-2</v>
      </c>
      <c r="I351" s="13">
        <f>VLOOKUP($U351,Pricebook!$A:$D,4,0)</f>
        <v>110</v>
      </c>
      <c r="J351" s="11">
        <f>G351*(1-H351)</f>
        <v>1432.1999999999998</v>
      </c>
      <c r="K351" t="s">
        <v>680</v>
      </c>
      <c r="L351" t="s">
        <v>185</v>
      </c>
      <c r="M351" t="str">
        <f>VLOOKUP($L351,Companies!$A:$G,7,)</f>
        <v>EDP Services</v>
      </c>
      <c r="N351" t="str">
        <f>VLOOKUP($L351,Companies!$A:$G,6,)</f>
        <v>Technology</v>
      </c>
      <c r="O351" s="6" t="s">
        <v>681</v>
      </c>
      <c r="P351" s="6">
        <v>92653</v>
      </c>
      <c r="Q351" t="s">
        <v>114</v>
      </c>
      <c r="R351" t="s">
        <v>23</v>
      </c>
      <c r="S351" s="4">
        <v>40799</v>
      </c>
      <c r="T351" s="7">
        <f>S351-E351</f>
        <v>3</v>
      </c>
      <c r="U351" t="s">
        <v>14215</v>
      </c>
      <c r="V351" s="6" t="s">
        <v>14251</v>
      </c>
      <c r="W351" t="s">
        <v>14263</v>
      </c>
      <c r="X351" t="s">
        <v>14184</v>
      </c>
      <c r="Y351" t="str">
        <f>VLOOKUP(R351,Managers!$A:$B,2,)</f>
        <v>Bob Turner</v>
      </c>
      <c r="Z351" s="11">
        <f>VLOOKUP(X351,HourlyWages!$A:$B,2,0)</f>
        <v>50</v>
      </c>
      <c r="AA351">
        <v>1</v>
      </c>
    </row>
    <row r="352" spans="1:27" x14ac:dyDescent="0.3">
      <c r="A352" t="b">
        <f>COUNTIF($C$1:C352, C352)&gt;1</f>
        <v>0</v>
      </c>
      <c r="B352" t="b">
        <f>VLOOKUP(C352,Sheet3!$A:$B,2,0) &gt; 1</f>
        <v>0</v>
      </c>
      <c r="C352">
        <v>351</v>
      </c>
      <c r="D352">
        <v>2438</v>
      </c>
      <c r="E352" s="4">
        <v>40373</v>
      </c>
      <c r="F352">
        <v>20</v>
      </c>
      <c r="G352" s="15">
        <f>I352*F352</f>
        <v>3200</v>
      </c>
      <c r="H352" s="9">
        <v>0.06</v>
      </c>
      <c r="I352" s="13">
        <f>VLOOKUP($U352,Pricebook!$A:$D,4,0)</f>
        <v>160</v>
      </c>
      <c r="J352" s="11">
        <f>G352*(1-H352)</f>
        <v>3008</v>
      </c>
      <c r="K352" t="s">
        <v>682</v>
      </c>
      <c r="L352" t="s">
        <v>99</v>
      </c>
      <c r="M352" t="str">
        <f>VLOOKUP($L352,Companies!$A:$G,7,)</f>
        <v>Television Services</v>
      </c>
      <c r="N352" t="str">
        <f>VLOOKUP($L352,Companies!$A:$G,6,)</f>
        <v>Consumer Services</v>
      </c>
      <c r="O352" s="6" t="s">
        <v>683</v>
      </c>
      <c r="P352" s="6">
        <v>80525</v>
      </c>
      <c r="Q352" t="s">
        <v>237</v>
      </c>
      <c r="R352" t="s">
        <v>23</v>
      </c>
      <c r="S352" s="4">
        <v>40376</v>
      </c>
      <c r="T352" s="7">
        <f>S352-E352</f>
        <v>3</v>
      </c>
      <c r="U352" t="s">
        <v>14218</v>
      </c>
      <c r="V352" s="6" t="s">
        <v>14257</v>
      </c>
      <c r="W352" t="s">
        <v>14259</v>
      </c>
      <c r="X352" t="s">
        <v>14190</v>
      </c>
      <c r="Y352" t="str">
        <f>VLOOKUP(R352,Managers!$A:$B,2,)</f>
        <v>Bob Turner</v>
      </c>
      <c r="Z352" s="11">
        <f>VLOOKUP(X352,HourlyWages!$A:$B,2,0)</f>
        <v>67</v>
      </c>
      <c r="AA352">
        <v>1</v>
      </c>
    </row>
    <row r="353" spans="1:27" x14ac:dyDescent="0.3">
      <c r="A353" t="b">
        <f>COUNTIF($C$1:C353, C353)&gt;1</f>
        <v>0</v>
      </c>
      <c r="B353" t="b">
        <f>VLOOKUP(C353,Sheet3!$A:$B,2,0) &gt; 1</f>
        <v>0</v>
      </c>
      <c r="C353">
        <v>352</v>
      </c>
      <c r="D353">
        <v>2438</v>
      </c>
      <c r="E353" s="4">
        <v>40373</v>
      </c>
      <c r="F353">
        <v>23</v>
      </c>
      <c r="G353" s="15">
        <f>I353*F353</f>
        <v>3450</v>
      </c>
      <c r="H353" s="9">
        <v>0.01</v>
      </c>
      <c r="I353" s="13">
        <f>VLOOKUP($U353,Pricebook!$A:$D,4,0)</f>
        <v>150</v>
      </c>
      <c r="J353" s="11">
        <f>G353*(1-H353)</f>
        <v>3415.5</v>
      </c>
      <c r="K353" t="s">
        <v>682</v>
      </c>
      <c r="L353" t="s">
        <v>99</v>
      </c>
      <c r="M353" t="str">
        <f>VLOOKUP($L353,Companies!$A:$G,7,)</f>
        <v>Television Services</v>
      </c>
      <c r="N353" t="str">
        <f>VLOOKUP($L353,Companies!$A:$G,6,)</f>
        <v>Consumer Services</v>
      </c>
      <c r="O353" s="6" t="s">
        <v>683</v>
      </c>
      <c r="P353" s="6">
        <v>80525</v>
      </c>
      <c r="Q353" t="s">
        <v>237</v>
      </c>
      <c r="R353" t="s">
        <v>23</v>
      </c>
      <c r="S353" s="4">
        <v>40375</v>
      </c>
      <c r="T353" s="7">
        <f>S353-E353</f>
        <v>2</v>
      </c>
      <c r="U353" t="s">
        <v>14210</v>
      </c>
      <c r="V353" s="6" t="s">
        <v>14251</v>
      </c>
      <c r="W353" t="s">
        <v>14263</v>
      </c>
      <c r="X353" t="s">
        <v>14185</v>
      </c>
      <c r="Y353" t="str">
        <f>VLOOKUP(R353,Managers!$A:$B,2,)</f>
        <v>Bob Turner</v>
      </c>
      <c r="Z353" s="11">
        <f>VLOOKUP(X353,HourlyWages!$A:$B,2,0)</f>
        <v>70</v>
      </c>
      <c r="AA353">
        <v>1</v>
      </c>
    </row>
    <row r="354" spans="1:27" x14ac:dyDescent="0.3">
      <c r="A354" t="b">
        <f>COUNTIF($C$1:C354, C354)&gt;1</f>
        <v>0</v>
      </c>
      <c r="B354" t="b">
        <f>VLOOKUP(C354,Sheet3!$A:$B,2,0) &gt; 1</f>
        <v>0</v>
      </c>
      <c r="C354">
        <v>353</v>
      </c>
      <c r="D354">
        <v>2465</v>
      </c>
      <c r="E354" s="4">
        <v>40717</v>
      </c>
      <c r="F354">
        <v>28</v>
      </c>
      <c r="G354" s="15">
        <f>I354*F354</f>
        <v>4200</v>
      </c>
      <c r="H354" s="9">
        <v>0.04</v>
      </c>
      <c r="I354" s="13">
        <f>VLOOKUP($U354,Pricebook!$A:$D,4,0)</f>
        <v>150</v>
      </c>
      <c r="J354" s="11">
        <f>G354*(1-H354)</f>
        <v>4032</v>
      </c>
      <c r="K354" t="s">
        <v>658</v>
      </c>
      <c r="L354" t="s">
        <v>396</v>
      </c>
      <c r="M354" t="str">
        <f>VLOOKUP($L354,Companies!$A:$G,7,)</f>
        <v>EDP Services</v>
      </c>
      <c r="N354" t="str">
        <f>VLOOKUP($L354,Companies!$A:$G,6,)</f>
        <v>Technology</v>
      </c>
      <c r="O354" s="6" t="s">
        <v>659</v>
      </c>
      <c r="P354" s="6">
        <v>50158</v>
      </c>
      <c r="Q354" t="s">
        <v>38</v>
      </c>
      <c r="R354" t="s">
        <v>16</v>
      </c>
      <c r="S354" s="4">
        <v>40719</v>
      </c>
      <c r="T354" s="7">
        <f>S354-E354</f>
        <v>2</v>
      </c>
      <c r="U354" t="s">
        <v>14211</v>
      </c>
      <c r="V354" s="6" t="s">
        <v>14251</v>
      </c>
      <c r="W354" t="s">
        <v>14263</v>
      </c>
      <c r="X354" t="s">
        <v>14194</v>
      </c>
      <c r="Y354" t="str">
        <f>VLOOKUP(R354,Managers!$A:$B,2,)</f>
        <v>Josh Martinez</v>
      </c>
      <c r="Z354" s="11">
        <f>VLOOKUP(X354,HourlyWages!$A:$B,2,0)</f>
        <v>71</v>
      </c>
      <c r="AA354">
        <v>1</v>
      </c>
    </row>
    <row r="355" spans="1:27" x14ac:dyDescent="0.3">
      <c r="A355" t="b">
        <f>COUNTIF($C$1:C355, C355)&gt;1</f>
        <v>0</v>
      </c>
      <c r="B355" t="b">
        <f>VLOOKUP(C355,Sheet3!$A:$B,2,0) &gt; 1</f>
        <v>0</v>
      </c>
      <c r="C355">
        <v>354</v>
      </c>
      <c r="D355">
        <v>2466</v>
      </c>
      <c r="E355" s="4">
        <v>39877</v>
      </c>
      <c r="F355">
        <v>25</v>
      </c>
      <c r="G355" s="15">
        <f>I355*F355</f>
        <v>3125</v>
      </c>
      <c r="H355" s="9">
        <v>0.05</v>
      </c>
      <c r="I355" s="13">
        <f>VLOOKUP($U355,Pricebook!$A:$D,4,0)</f>
        <v>125</v>
      </c>
      <c r="J355" s="11">
        <f>G355*(1-H355)</f>
        <v>2968.75</v>
      </c>
      <c r="K355" t="s">
        <v>684</v>
      </c>
      <c r="L355" t="s">
        <v>576</v>
      </c>
      <c r="M355" t="str">
        <f>VLOOKUP($L355,Companies!$A:$G,7,)</f>
        <v>Clothing/Shoe/Accessory Stores</v>
      </c>
      <c r="N355" t="str">
        <f>VLOOKUP($L355,Companies!$A:$G,6,)</f>
        <v>Consumer Services</v>
      </c>
      <c r="O355" s="6" t="s">
        <v>685</v>
      </c>
      <c r="P355" s="6">
        <v>35401</v>
      </c>
      <c r="Q355" t="s">
        <v>424</v>
      </c>
      <c r="R355" t="s">
        <v>34</v>
      </c>
      <c r="S355" s="4">
        <v>39878</v>
      </c>
      <c r="T355" s="7">
        <f>S355-E355</f>
        <v>1</v>
      </c>
      <c r="U355" t="s">
        <v>14208</v>
      </c>
      <c r="V355" s="6" t="s">
        <v>14251</v>
      </c>
      <c r="W355" t="s">
        <v>14262</v>
      </c>
      <c r="X355" t="s">
        <v>14199</v>
      </c>
      <c r="Y355" t="str">
        <f>VLOOKUP(R355,Managers!$A:$B,2,)</f>
        <v>Frank Mitchell</v>
      </c>
      <c r="Z355" s="11">
        <f>VLOOKUP(X355,HourlyWages!$A:$B,2,0)</f>
        <v>68</v>
      </c>
      <c r="AA355">
        <v>1</v>
      </c>
    </row>
    <row r="356" spans="1:27" x14ac:dyDescent="0.3">
      <c r="A356" t="b">
        <f>COUNTIF($C$1:C356, C356)&gt;1</f>
        <v>0</v>
      </c>
      <c r="B356" t="b">
        <f>VLOOKUP(C356,Sheet3!$A:$B,2,0) &gt; 1</f>
        <v>0</v>
      </c>
      <c r="C356">
        <v>355</v>
      </c>
      <c r="D356">
        <v>2467</v>
      </c>
      <c r="E356" s="4">
        <v>40739</v>
      </c>
      <c r="F356">
        <v>30</v>
      </c>
      <c r="G356" s="15">
        <f>I356*F356</f>
        <v>4500</v>
      </c>
      <c r="H356" s="9">
        <v>0.09</v>
      </c>
      <c r="I356" s="13">
        <f>VLOOKUP($U356,Pricebook!$A:$D,4,0)</f>
        <v>150</v>
      </c>
      <c r="J356" s="11">
        <f>G356*(1-H356)</f>
        <v>4095</v>
      </c>
      <c r="K356" t="s">
        <v>294</v>
      </c>
      <c r="L356" t="s">
        <v>244</v>
      </c>
      <c r="M356" t="str">
        <f>VLOOKUP($L356,Companies!$A:$G,7,)</f>
        <v>Computer Communications Equipment</v>
      </c>
      <c r="N356" t="str">
        <f>VLOOKUP($L356,Companies!$A:$G,6,)</f>
        <v>Technology</v>
      </c>
      <c r="O356" s="6" t="s">
        <v>295</v>
      </c>
      <c r="P356" s="6">
        <v>10605</v>
      </c>
      <c r="Q356" t="s">
        <v>60</v>
      </c>
      <c r="R356" t="s">
        <v>61</v>
      </c>
      <c r="S356" s="4">
        <v>40740</v>
      </c>
      <c r="T356" s="7">
        <f>S356-E356</f>
        <v>1</v>
      </c>
      <c r="U356" t="s">
        <v>14216</v>
      </c>
      <c r="V356" s="6" t="s">
        <v>14251</v>
      </c>
      <c r="W356" t="s">
        <v>14260</v>
      </c>
      <c r="X356" t="s">
        <v>14190</v>
      </c>
      <c r="Y356" t="str">
        <f>VLOOKUP(R356,Managers!$A:$B,2,)</f>
        <v>Allen Young</v>
      </c>
      <c r="Z356" s="11">
        <f>VLOOKUP(X356,HourlyWages!$A:$B,2,0)</f>
        <v>67</v>
      </c>
      <c r="AA356">
        <v>1</v>
      </c>
    </row>
    <row r="357" spans="1:27" x14ac:dyDescent="0.3">
      <c r="A357" t="b">
        <f>COUNTIF($C$1:C357, C357)&gt;1</f>
        <v>0</v>
      </c>
      <c r="B357" t="b">
        <f>VLOOKUP(C357,Sheet3!$A:$B,2,0) &gt; 1</f>
        <v>0</v>
      </c>
      <c r="C357">
        <v>356</v>
      </c>
      <c r="D357">
        <v>2497</v>
      </c>
      <c r="E357" s="4">
        <v>41147</v>
      </c>
      <c r="F357">
        <v>21</v>
      </c>
      <c r="G357" s="15">
        <f>I357*F357</f>
        <v>3150</v>
      </c>
      <c r="H357" s="9">
        <v>0.06</v>
      </c>
      <c r="I357" s="13">
        <f>VLOOKUP($U357,Pricebook!$A:$D,4,0)</f>
        <v>150</v>
      </c>
      <c r="J357" s="11">
        <f>G357*(1-H357)</f>
        <v>2961</v>
      </c>
      <c r="K357" t="s">
        <v>686</v>
      </c>
      <c r="L357" t="s">
        <v>468</v>
      </c>
      <c r="M357" t="str">
        <f>VLOOKUP($L357,Companies!$A:$G,7,)</f>
        <v>Major Pharmaceuticals</v>
      </c>
      <c r="N357" t="str">
        <f>VLOOKUP($L357,Companies!$A:$G,6,)</f>
        <v>Health Care</v>
      </c>
      <c r="O357" s="6" t="s">
        <v>687</v>
      </c>
      <c r="P357" s="6">
        <v>32137</v>
      </c>
      <c r="Q357" t="s">
        <v>101</v>
      </c>
      <c r="R357" t="s">
        <v>34</v>
      </c>
      <c r="S357" s="4">
        <v>41149</v>
      </c>
      <c r="T357" s="7">
        <f>S357-E357</f>
        <v>2</v>
      </c>
      <c r="U357" t="s">
        <v>14210</v>
      </c>
      <c r="V357" s="6" t="s">
        <v>14251</v>
      </c>
      <c r="W357" t="s">
        <v>14266</v>
      </c>
      <c r="X357" t="s">
        <v>14184</v>
      </c>
      <c r="Y357" t="str">
        <f>VLOOKUP(R357,Managers!$A:$B,2,)</f>
        <v>Frank Mitchell</v>
      </c>
      <c r="Z357" s="11">
        <f>VLOOKUP(X357,HourlyWages!$A:$B,2,0)</f>
        <v>50</v>
      </c>
      <c r="AA357">
        <v>1</v>
      </c>
    </row>
    <row r="358" spans="1:27" x14ac:dyDescent="0.3">
      <c r="A358" t="b">
        <f>COUNTIF($C$1:C358, C358)&gt;1</f>
        <v>0</v>
      </c>
      <c r="B358" t="b">
        <f>VLOOKUP(C358,Sheet3!$A:$B,2,0) &gt; 1</f>
        <v>0</v>
      </c>
      <c r="C358">
        <v>357</v>
      </c>
      <c r="D358">
        <v>2500</v>
      </c>
      <c r="E358" s="4">
        <v>41135</v>
      </c>
      <c r="F358">
        <v>5</v>
      </c>
      <c r="G358" s="15">
        <f>I358*F358</f>
        <v>800</v>
      </c>
      <c r="H358" s="9">
        <v>0.04</v>
      </c>
      <c r="I358" s="13">
        <f>VLOOKUP($U358,Pricebook!$A:$D,4,0)</f>
        <v>160</v>
      </c>
      <c r="J358" s="11">
        <f>G358*(1-H358)</f>
        <v>768</v>
      </c>
      <c r="K358" t="s">
        <v>688</v>
      </c>
      <c r="L358" t="s">
        <v>230</v>
      </c>
      <c r="M358" t="str">
        <f>VLOOKUP($L358,Companies!$A:$G,7,)</f>
        <v>RETAIL: Building Materials</v>
      </c>
      <c r="N358" t="str">
        <f>VLOOKUP($L358,Companies!$A:$G,6,)</f>
        <v>Consumer Services</v>
      </c>
      <c r="O358" s="6" t="s">
        <v>689</v>
      </c>
      <c r="P358" s="6">
        <v>93405</v>
      </c>
      <c r="Q358" t="s">
        <v>114</v>
      </c>
      <c r="R358" t="s">
        <v>23</v>
      </c>
      <c r="S358" s="4">
        <v>41137</v>
      </c>
      <c r="T358" s="7">
        <f>S358-E358</f>
        <v>2</v>
      </c>
      <c r="U358" t="s">
        <v>14218</v>
      </c>
      <c r="V358" s="6" t="s">
        <v>14254</v>
      </c>
      <c r="W358" t="s">
        <v>14269</v>
      </c>
      <c r="X358" t="s">
        <v>14198</v>
      </c>
      <c r="Y358" t="str">
        <f>VLOOKUP(R358,Managers!$A:$B,2,)</f>
        <v>Bob Turner</v>
      </c>
      <c r="Z358" s="11">
        <f>VLOOKUP(X358,HourlyWages!$A:$B,2,0)</f>
        <v>51</v>
      </c>
      <c r="AA358">
        <v>1</v>
      </c>
    </row>
    <row r="359" spans="1:27" x14ac:dyDescent="0.3">
      <c r="A359" t="b">
        <f>COUNTIF($C$1:C359, C359)&gt;1</f>
        <v>0</v>
      </c>
      <c r="B359" t="b">
        <f>VLOOKUP(C359,Sheet3!$A:$B,2,0) &gt; 1</f>
        <v>0</v>
      </c>
      <c r="C359">
        <v>358</v>
      </c>
      <c r="D359">
        <v>2503</v>
      </c>
      <c r="E359" s="4">
        <v>40348</v>
      </c>
      <c r="F359">
        <v>21</v>
      </c>
      <c r="G359" s="15">
        <f>I359*F359</f>
        <v>3360</v>
      </c>
      <c r="H359" s="9">
        <v>0.03</v>
      </c>
      <c r="I359" s="13">
        <f>VLOOKUP($U359,Pricebook!$A:$D,4,0)</f>
        <v>160</v>
      </c>
      <c r="J359" s="11">
        <f>G359*(1-H359)</f>
        <v>3259.2</v>
      </c>
      <c r="K359" t="s">
        <v>107</v>
      </c>
      <c r="L359" t="s">
        <v>108</v>
      </c>
      <c r="M359" t="str">
        <f>VLOOKUP($L359,Companies!$A:$G,7,)</f>
        <v>Broadcasting</v>
      </c>
      <c r="N359" t="str">
        <f>VLOOKUP($L359,Companies!$A:$G,6,)</f>
        <v>Consumer Services</v>
      </c>
      <c r="O359" s="6" t="s">
        <v>109</v>
      </c>
      <c r="P359" s="6">
        <v>97068</v>
      </c>
      <c r="Q359" t="s">
        <v>43</v>
      </c>
      <c r="R359" t="s">
        <v>23</v>
      </c>
      <c r="S359" s="4">
        <v>40349</v>
      </c>
      <c r="T359" s="7">
        <f>S359-E359</f>
        <v>1</v>
      </c>
      <c r="U359" t="s">
        <v>14218</v>
      </c>
      <c r="V359" s="6" t="s">
        <v>14254</v>
      </c>
      <c r="W359" t="s">
        <v>14265</v>
      </c>
      <c r="X359" t="s">
        <v>14194</v>
      </c>
      <c r="Y359" t="str">
        <f>VLOOKUP(R359,Managers!$A:$B,2,)</f>
        <v>Bob Turner</v>
      </c>
      <c r="Z359" s="11">
        <f>VLOOKUP(X359,HourlyWages!$A:$B,2,0)</f>
        <v>71</v>
      </c>
      <c r="AA359">
        <v>1</v>
      </c>
    </row>
    <row r="360" spans="1:27" x14ac:dyDescent="0.3">
      <c r="A360" t="b">
        <f>COUNTIF($C$1:C360, C360)&gt;1</f>
        <v>0</v>
      </c>
      <c r="B360" t="b">
        <f>VLOOKUP(C360,Sheet3!$A:$B,2,0) &gt; 1</f>
        <v>0</v>
      </c>
      <c r="C360">
        <v>359</v>
      </c>
      <c r="D360">
        <v>2503</v>
      </c>
      <c r="E360" s="4">
        <v>40348</v>
      </c>
      <c r="F360">
        <v>46</v>
      </c>
      <c r="G360" s="15">
        <f>I360*F360</f>
        <v>9200</v>
      </c>
      <c r="H360" s="9">
        <v>0.1</v>
      </c>
      <c r="I360" s="13">
        <f>VLOOKUP($U360,Pricebook!$A:$D,4,0)</f>
        <v>200</v>
      </c>
      <c r="J360" s="11">
        <f>G360*(1-H360)</f>
        <v>8280</v>
      </c>
      <c r="K360" t="s">
        <v>107</v>
      </c>
      <c r="L360" t="s">
        <v>108</v>
      </c>
      <c r="M360" t="str">
        <f>VLOOKUP($L360,Companies!$A:$G,7,)</f>
        <v>Broadcasting</v>
      </c>
      <c r="N360" t="str">
        <f>VLOOKUP($L360,Companies!$A:$G,6,)</f>
        <v>Consumer Services</v>
      </c>
      <c r="O360" s="6" t="s">
        <v>109</v>
      </c>
      <c r="P360" s="6">
        <v>97068</v>
      </c>
      <c r="Q360" t="s">
        <v>43</v>
      </c>
      <c r="R360" t="s">
        <v>23</v>
      </c>
      <c r="S360" s="4">
        <v>40349</v>
      </c>
      <c r="T360" s="7">
        <f>S360-E360</f>
        <v>1</v>
      </c>
      <c r="U360" t="s">
        <v>14214</v>
      </c>
      <c r="V360" s="6" t="s">
        <v>14254</v>
      </c>
      <c r="W360" t="s">
        <v>14255</v>
      </c>
      <c r="X360" t="s">
        <v>14193</v>
      </c>
      <c r="Y360" t="str">
        <f>VLOOKUP(R360,Managers!$A:$B,2,)</f>
        <v>Bob Turner</v>
      </c>
      <c r="Z360" s="11">
        <f>VLOOKUP(X360,HourlyWages!$A:$B,2,0)</f>
        <v>57</v>
      </c>
      <c r="AA360">
        <v>1</v>
      </c>
    </row>
    <row r="361" spans="1:27" x14ac:dyDescent="0.3">
      <c r="A361" t="b">
        <f>COUNTIF($C$1:C361, C361)&gt;1</f>
        <v>0</v>
      </c>
      <c r="B361" t="b">
        <f>VLOOKUP(C361,Sheet3!$A:$B,2,0) &gt; 1</f>
        <v>0</v>
      </c>
      <c r="C361">
        <v>360</v>
      </c>
      <c r="D361">
        <v>2503</v>
      </c>
      <c r="E361" s="4">
        <v>40348</v>
      </c>
      <c r="F361">
        <v>9</v>
      </c>
      <c r="G361" s="15">
        <f>I361*F361</f>
        <v>1350</v>
      </c>
      <c r="H361" s="9">
        <v>0.08</v>
      </c>
      <c r="I361" s="13">
        <f>VLOOKUP($U361,Pricebook!$A:$D,4,0)</f>
        <v>150</v>
      </c>
      <c r="J361" s="11">
        <f>G361*(1-H361)</f>
        <v>1242</v>
      </c>
      <c r="K361" t="s">
        <v>107</v>
      </c>
      <c r="L361" t="s">
        <v>108</v>
      </c>
      <c r="M361" t="str">
        <f>VLOOKUP($L361,Companies!$A:$G,7,)</f>
        <v>Broadcasting</v>
      </c>
      <c r="N361" t="str">
        <f>VLOOKUP($L361,Companies!$A:$G,6,)</f>
        <v>Consumer Services</v>
      </c>
      <c r="O361" s="6" t="s">
        <v>109</v>
      </c>
      <c r="P361" s="6">
        <v>97068</v>
      </c>
      <c r="Q361" t="s">
        <v>43</v>
      </c>
      <c r="R361" t="s">
        <v>23</v>
      </c>
      <c r="S361" s="4">
        <v>40350</v>
      </c>
      <c r="T361" s="7">
        <f>S361-E361</f>
        <v>2</v>
      </c>
      <c r="U361" t="s">
        <v>14210</v>
      </c>
      <c r="V361" s="6" t="s">
        <v>14251</v>
      </c>
      <c r="W361" t="s">
        <v>14263</v>
      </c>
      <c r="X361" t="s">
        <v>14193</v>
      </c>
      <c r="Y361" t="str">
        <f>VLOOKUP(R361,Managers!$A:$B,2,)</f>
        <v>Bob Turner</v>
      </c>
      <c r="Z361" s="11">
        <f>VLOOKUP(X361,HourlyWages!$A:$B,2,0)</f>
        <v>57</v>
      </c>
      <c r="AA361">
        <v>1</v>
      </c>
    </row>
    <row r="362" spans="1:27" x14ac:dyDescent="0.3">
      <c r="A362" t="b">
        <f>COUNTIF($C$1:C362, C362)&gt;1</f>
        <v>0</v>
      </c>
      <c r="B362" t="b">
        <f>VLOOKUP(C362,Sheet3!$A:$B,2,0) &gt; 1</f>
        <v>0</v>
      </c>
      <c r="C362">
        <v>361</v>
      </c>
      <c r="D362">
        <v>2530</v>
      </c>
      <c r="E362" s="4">
        <v>39892</v>
      </c>
      <c r="F362">
        <v>9</v>
      </c>
      <c r="G362" s="15">
        <f>I362*F362</f>
        <v>1800</v>
      </c>
      <c r="H362" s="9">
        <v>0.06</v>
      </c>
      <c r="I362" s="13">
        <f>VLOOKUP($U362,Pricebook!$A:$D,4,0)</f>
        <v>200</v>
      </c>
      <c r="J362" s="11">
        <f>G362*(1-H362)</f>
        <v>1692</v>
      </c>
      <c r="K362" t="s">
        <v>658</v>
      </c>
      <c r="L362" t="s">
        <v>396</v>
      </c>
      <c r="M362" t="str">
        <f>VLOOKUP($L362,Companies!$A:$G,7,)</f>
        <v>EDP Services</v>
      </c>
      <c r="N362" t="str">
        <f>VLOOKUP($L362,Companies!$A:$G,6,)</f>
        <v>Technology</v>
      </c>
      <c r="O362" s="6" t="s">
        <v>659</v>
      </c>
      <c r="P362" s="6">
        <v>50158</v>
      </c>
      <c r="Q362" t="s">
        <v>38</v>
      </c>
      <c r="R362" t="s">
        <v>16</v>
      </c>
      <c r="S362" s="4">
        <v>39894</v>
      </c>
      <c r="T362" s="7">
        <f>S362-E362</f>
        <v>2</v>
      </c>
      <c r="U362" t="s">
        <v>14214</v>
      </c>
      <c r="V362" s="6" t="s">
        <v>14251</v>
      </c>
      <c r="W362" t="s">
        <v>14262</v>
      </c>
      <c r="X362" t="s">
        <v>14201</v>
      </c>
      <c r="Y362" t="str">
        <f>VLOOKUP(R362,Managers!$A:$B,2,)</f>
        <v>Josh Martinez</v>
      </c>
      <c r="Z362" s="11">
        <f>VLOOKUP(X362,HourlyWages!$A:$B,2,0)</f>
        <v>53</v>
      </c>
      <c r="AA362">
        <v>1</v>
      </c>
    </row>
    <row r="363" spans="1:27" x14ac:dyDescent="0.3">
      <c r="A363" t="b">
        <f>COUNTIF($C$1:C363, C363)&gt;1</f>
        <v>0</v>
      </c>
      <c r="B363" t="b">
        <f>VLOOKUP(C363,Sheet3!$A:$B,2,0) &gt; 1</f>
        <v>0</v>
      </c>
      <c r="C363">
        <v>362</v>
      </c>
      <c r="D363">
        <v>2532</v>
      </c>
      <c r="E363" s="4">
        <v>40826</v>
      </c>
      <c r="F363">
        <v>39</v>
      </c>
      <c r="G363" s="15">
        <f>I363*F363</f>
        <v>7800</v>
      </c>
      <c r="H363" s="9">
        <v>0.03</v>
      </c>
      <c r="I363" s="13">
        <f>VLOOKUP($U363,Pricebook!$A:$D,4,0)</f>
        <v>200</v>
      </c>
      <c r="J363" s="11">
        <f>G363*(1-H363)</f>
        <v>7566</v>
      </c>
      <c r="K363" t="s">
        <v>690</v>
      </c>
      <c r="L363" t="s">
        <v>58</v>
      </c>
      <c r="M363" t="str">
        <f>VLOOKUP($L363,Companies!$A:$G,7,)</f>
        <v>Biotechnology: Biological Products (No Diagnostic Substances)</v>
      </c>
      <c r="N363" t="str">
        <f>VLOOKUP($L363,Companies!$A:$G,6,)</f>
        <v>Health Care</v>
      </c>
      <c r="O363" s="6" t="s">
        <v>691</v>
      </c>
      <c r="P363" s="6">
        <v>62701</v>
      </c>
      <c r="Q363" t="s">
        <v>15</v>
      </c>
      <c r="R363" t="s">
        <v>16</v>
      </c>
      <c r="S363" s="4">
        <v>40827</v>
      </c>
      <c r="T363" s="7">
        <f>S363-E363</f>
        <v>1</v>
      </c>
      <c r="U363" t="s">
        <v>14214</v>
      </c>
      <c r="V363" s="6" t="s">
        <v>14251</v>
      </c>
      <c r="W363" t="s">
        <v>14253</v>
      </c>
      <c r="X363" t="s">
        <v>14194</v>
      </c>
      <c r="Y363" t="str">
        <f>VLOOKUP(R363,Managers!$A:$B,2,)</f>
        <v>Josh Martinez</v>
      </c>
      <c r="Z363" s="11">
        <f>VLOOKUP(X363,HourlyWages!$A:$B,2,0)</f>
        <v>71</v>
      </c>
      <c r="AA363">
        <v>1</v>
      </c>
    </row>
    <row r="364" spans="1:27" x14ac:dyDescent="0.3">
      <c r="A364" t="b">
        <f>COUNTIF($C$1:C364, C364)&gt;1</f>
        <v>0</v>
      </c>
      <c r="B364" t="b">
        <f>VLOOKUP(C364,Sheet3!$A:$B,2,0) &gt; 1</f>
        <v>0</v>
      </c>
      <c r="C364">
        <v>363</v>
      </c>
      <c r="D364">
        <v>2532</v>
      </c>
      <c r="E364" s="4">
        <v>40826</v>
      </c>
      <c r="F364">
        <v>24</v>
      </c>
      <c r="G364" s="15">
        <f>I364*F364</f>
        <v>3600</v>
      </c>
      <c r="H364" s="9">
        <v>0.01</v>
      </c>
      <c r="I364" s="13">
        <f>VLOOKUP($U364,Pricebook!$A:$D,4,0)</f>
        <v>150</v>
      </c>
      <c r="J364" s="11">
        <f>G364*(1-H364)</f>
        <v>3564</v>
      </c>
      <c r="K364" t="s">
        <v>690</v>
      </c>
      <c r="L364" t="s">
        <v>58</v>
      </c>
      <c r="M364" t="str">
        <f>VLOOKUP($L364,Companies!$A:$G,7,)</f>
        <v>Biotechnology: Biological Products (No Diagnostic Substances)</v>
      </c>
      <c r="N364" t="str">
        <f>VLOOKUP($L364,Companies!$A:$G,6,)</f>
        <v>Health Care</v>
      </c>
      <c r="O364" s="6" t="s">
        <v>691</v>
      </c>
      <c r="P364" s="6">
        <v>62701</v>
      </c>
      <c r="Q364" t="s">
        <v>15</v>
      </c>
      <c r="R364" t="s">
        <v>16</v>
      </c>
      <c r="S364" s="4">
        <v>40827</v>
      </c>
      <c r="T364" s="7">
        <f>S364-E364</f>
        <v>1</v>
      </c>
      <c r="U364" t="s">
        <v>14210</v>
      </c>
      <c r="V364" s="6" t="s">
        <v>14254</v>
      </c>
      <c r="W364" t="s">
        <v>14256</v>
      </c>
      <c r="X364" t="s">
        <v>14190</v>
      </c>
      <c r="Y364" t="str">
        <f>VLOOKUP(R364,Managers!$A:$B,2,)</f>
        <v>Josh Martinez</v>
      </c>
      <c r="Z364" s="11">
        <f>VLOOKUP(X364,HourlyWages!$A:$B,2,0)</f>
        <v>67</v>
      </c>
      <c r="AA364">
        <v>1</v>
      </c>
    </row>
    <row r="365" spans="1:27" x14ac:dyDescent="0.3">
      <c r="A365" t="b">
        <f>COUNTIF($C$1:C365, C365)&gt;1</f>
        <v>0</v>
      </c>
      <c r="B365" t="b">
        <f>VLOOKUP(C365,Sheet3!$A:$B,2,0) &gt; 1</f>
        <v>0</v>
      </c>
      <c r="C365">
        <v>364</v>
      </c>
      <c r="D365">
        <v>2535</v>
      </c>
      <c r="E365" s="4">
        <v>40322</v>
      </c>
      <c r="F365">
        <v>6</v>
      </c>
      <c r="G365" s="15">
        <f>I365*F365</f>
        <v>900</v>
      </c>
      <c r="H365" s="9">
        <v>0.08</v>
      </c>
      <c r="I365" s="13">
        <f>VLOOKUP($U365,Pricebook!$A:$D,4,0)</f>
        <v>150</v>
      </c>
      <c r="J365" s="11">
        <f>G365*(1-H365)</f>
        <v>828</v>
      </c>
      <c r="K365" t="s">
        <v>692</v>
      </c>
      <c r="L365" t="s">
        <v>621</v>
      </c>
      <c r="M365" t="str">
        <f>VLOOKUP($L365,Companies!$A:$G,7,)</f>
        <v>Semiconductors</v>
      </c>
      <c r="N365" t="str">
        <f>VLOOKUP($L365,Companies!$A:$G,6,)</f>
        <v>Technology</v>
      </c>
      <c r="O365" s="6" t="s">
        <v>693</v>
      </c>
      <c r="P365" s="6">
        <v>92020</v>
      </c>
      <c r="Q365" t="s">
        <v>114</v>
      </c>
      <c r="R365" t="s">
        <v>23</v>
      </c>
      <c r="S365" s="4">
        <v>40324</v>
      </c>
      <c r="T365" s="7">
        <f>S365-E365</f>
        <v>2</v>
      </c>
      <c r="U365" t="s">
        <v>14211</v>
      </c>
      <c r="V365" s="6" t="s">
        <v>14251</v>
      </c>
      <c r="W365" t="s">
        <v>14263</v>
      </c>
      <c r="X365" t="s">
        <v>14186</v>
      </c>
      <c r="Y365" t="str">
        <f>VLOOKUP(R365,Managers!$A:$B,2,)</f>
        <v>Bob Turner</v>
      </c>
      <c r="Z365" s="11">
        <f>VLOOKUP(X365,HourlyWages!$A:$B,2,0)</f>
        <v>67</v>
      </c>
      <c r="AA365">
        <v>1</v>
      </c>
    </row>
    <row r="366" spans="1:27" x14ac:dyDescent="0.3">
      <c r="A366" t="b">
        <f>COUNTIF($C$1:C366, C366)&gt;1</f>
        <v>0</v>
      </c>
      <c r="B366" t="b">
        <f>VLOOKUP(C366,Sheet3!$A:$B,2,0) &gt; 1</f>
        <v>0</v>
      </c>
      <c r="C366">
        <v>365</v>
      </c>
      <c r="D366">
        <v>2560</v>
      </c>
      <c r="E366" s="4">
        <v>41156</v>
      </c>
      <c r="F366">
        <v>32</v>
      </c>
      <c r="G366" s="15">
        <f>I366*F366</f>
        <v>4800</v>
      </c>
      <c r="H366" s="9">
        <v>0</v>
      </c>
      <c r="I366" s="13">
        <f>VLOOKUP($U366,Pricebook!$A:$D,4,0)</f>
        <v>150</v>
      </c>
      <c r="J366" s="11">
        <f>G366*(1-H366)</f>
        <v>4800</v>
      </c>
      <c r="K366" t="s">
        <v>507</v>
      </c>
      <c r="L366" t="s">
        <v>508</v>
      </c>
      <c r="M366" t="str">
        <f>VLOOKUP($L366,Companies!$A:$G,7,)</f>
        <v>Semiconductors</v>
      </c>
      <c r="N366" t="str">
        <f>VLOOKUP($L366,Companies!$A:$G,6,)</f>
        <v>Technology</v>
      </c>
      <c r="O366" s="6" t="s">
        <v>509</v>
      </c>
      <c r="P366" s="6">
        <v>43081</v>
      </c>
      <c r="Q366" t="s">
        <v>210</v>
      </c>
      <c r="R366" t="s">
        <v>61</v>
      </c>
      <c r="S366" s="4">
        <v>41157</v>
      </c>
      <c r="T366" s="7">
        <f>S366-E366</f>
        <v>1</v>
      </c>
      <c r="U366" t="s">
        <v>14211</v>
      </c>
      <c r="V366" s="6" t="s">
        <v>14257</v>
      </c>
      <c r="W366" t="s">
        <v>14259</v>
      </c>
      <c r="X366" t="s">
        <v>14202</v>
      </c>
      <c r="Y366" t="str">
        <f>VLOOKUP(R366,Managers!$A:$B,2,)</f>
        <v>Allen Young</v>
      </c>
      <c r="Z366" s="11">
        <f>VLOOKUP(X366,HourlyWages!$A:$B,2,0)</f>
        <v>71</v>
      </c>
      <c r="AA366">
        <v>1</v>
      </c>
    </row>
    <row r="367" spans="1:27" x14ac:dyDescent="0.3">
      <c r="A367" t="b">
        <f>COUNTIF($C$1:C367, C367)&gt;1</f>
        <v>0</v>
      </c>
      <c r="B367" t="b">
        <f>VLOOKUP(C367,Sheet3!$A:$B,2,0) &gt; 1</f>
        <v>0</v>
      </c>
      <c r="C367">
        <v>366</v>
      </c>
      <c r="D367">
        <v>2560</v>
      </c>
      <c r="E367" s="4">
        <v>41156</v>
      </c>
      <c r="F367">
        <v>23</v>
      </c>
      <c r="G367" s="15">
        <f>I367*F367</f>
        <v>2530</v>
      </c>
      <c r="H367" s="9">
        <v>7.0000000000000007E-2</v>
      </c>
      <c r="I367" s="13">
        <f>VLOOKUP($U367,Pricebook!$A:$D,4,0)</f>
        <v>110</v>
      </c>
      <c r="J367" s="11">
        <f>G367*(1-H367)</f>
        <v>2352.8999999999996</v>
      </c>
      <c r="K367" t="s">
        <v>507</v>
      </c>
      <c r="L367" t="s">
        <v>508</v>
      </c>
      <c r="M367" t="str">
        <f>VLOOKUP($L367,Companies!$A:$G,7,)</f>
        <v>Semiconductors</v>
      </c>
      <c r="N367" t="str">
        <f>VLOOKUP($L367,Companies!$A:$G,6,)</f>
        <v>Technology</v>
      </c>
      <c r="O367" s="6" t="s">
        <v>509</v>
      </c>
      <c r="P367" s="6">
        <v>43081</v>
      </c>
      <c r="Q367" t="s">
        <v>210</v>
      </c>
      <c r="R367" t="s">
        <v>61</v>
      </c>
      <c r="S367" s="4">
        <v>41158</v>
      </c>
      <c r="T367" s="7">
        <f>S367-E367</f>
        <v>2</v>
      </c>
      <c r="U367" t="s">
        <v>14215</v>
      </c>
      <c r="V367" s="6" t="s">
        <v>14254</v>
      </c>
      <c r="W367" t="s">
        <v>14256</v>
      </c>
      <c r="X367" t="s">
        <v>14193</v>
      </c>
      <c r="Y367" t="str">
        <f>VLOOKUP(R367,Managers!$A:$B,2,)</f>
        <v>Allen Young</v>
      </c>
      <c r="Z367" s="11">
        <f>VLOOKUP(X367,HourlyWages!$A:$B,2,0)</f>
        <v>57</v>
      </c>
      <c r="AA367">
        <v>1</v>
      </c>
    </row>
    <row r="368" spans="1:27" x14ac:dyDescent="0.3">
      <c r="A368" t="b">
        <f>COUNTIF($C$1:C368, C368)&gt;1</f>
        <v>0</v>
      </c>
      <c r="B368" t="b">
        <f>VLOOKUP(C368,Sheet3!$A:$B,2,0) &gt; 1</f>
        <v>0</v>
      </c>
      <c r="C368">
        <v>367</v>
      </c>
      <c r="D368">
        <v>2562</v>
      </c>
      <c r="E368" s="4">
        <v>41121</v>
      </c>
      <c r="F368">
        <v>28</v>
      </c>
      <c r="G368" s="15">
        <f>I368*F368</f>
        <v>4200</v>
      </c>
      <c r="H368" s="9">
        <v>0.02</v>
      </c>
      <c r="I368" s="13">
        <f>VLOOKUP($U368,Pricebook!$A:$D,4,0)</f>
        <v>150</v>
      </c>
      <c r="J368" s="11">
        <f>G368*(1-H368)</f>
        <v>4116</v>
      </c>
      <c r="K368" t="s">
        <v>694</v>
      </c>
      <c r="L368" t="s">
        <v>235</v>
      </c>
      <c r="M368" t="str">
        <f>VLOOKUP($L368,Companies!$A:$G,7,)</f>
        <v>Television Services</v>
      </c>
      <c r="N368" t="str">
        <f>VLOOKUP($L368,Companies!$A:$G,6,)</f>
        <v>Consumer Services</v>
      </c>
      <c r="O368" s="6" t="s">
        <v>695</v>
      </c>
      <c r="P368" s="6">
        <v>85737</v>
      </c>
      <c r="Q368" t="s">
        <v>70</v>
      </c>
      <c r="R368" t="s">
        <v>23</v>
      </c>
      <c r="S368" s="4">
        <v>41124</v>
      </c>
      <c r="T368" s="7">
        <f>S368-E368</f>
        <v>3</v>
      </c>
      <c r="U368" t="s">
        <v>14211</v>
      </c>
      <c r="V368" s="6" t="s">
        <v>14257</v>
      </c>
      <c r="W368" t="s">
        <v>14258</v>
      </c>
      <c r="X368" t="s">
        <v>14192</v>
      </c>
      <c r="Y368" t="str">
        <f>VLOOKUP(R368,Managers!$A:$B,2,)</f>
        <v>Bob Turner</v>
      </c>
      <c r="Z368" s="11">
        <f>VLOOKUP(X368,HourlyWages!$A:$B,2,0)</f>
        <v>75</v>
      </c>
      <c r="AA368">
        <v>1</v>
      </c>
    </row>
    <row r="369" spans="1:27" x14ac:dyDescent="0.3">
      <c r="A369" t="b">
        <f>COUNTIF($C$1:C369, C369)&gt;1</f>
        <v>0</v>
      </c>
      <c r="B369" t="b">
        <f>VLOOKUP(C369,Sheet3!$A:$B,2,0) &gt; 1</f>
        <v>0</v>
      </c>
      <c r="C369">
        <v>368</v>
      </c>
      <c r="D369">
        <v>2562</v>
      </c>
      <c r="E369" s="4">
        <v>41121</v>
      </c>
      <c r="F369">
        <v>6</v>
      </c>
      <c r="G369" s="15">
        <f>I369*F369</f>
        <v>660</v>
      </c>
      <c r="H369" s="9">
        <v>0.08</v>
      </c>
      <c r="I369" s="13">
        <f>VLOOKUP($U369,Pricebook!$A:$D,4,0)</f>
        <v>110</v>
      </c>
      <c r="J369" s="11">
        <f>G369*(1-H369)</f>
        <v>607.20000000000005</v>
      </c>
      <c r="K369" t="s">
        <v>694</v>
      </c>
      <c r="L369" t="s">
        <v>235</v>
      </c>
      <c r="M369" t="str">
        <f>VLOOKUP($L369,Companies!$A:$G,7,)</f>
        <v>Television Services</v>
      </c>
      <c r="N369" t="str">
        <f>VLOOKUP($L369,Companies!$A:$G,6,)</f>
        <v>Consumer Services</v>
      </c>
      <c r="O369" s="6" t="s">
        <v>695</v>
      </c>
      <c r="P369" s="6">
        <v>85737</v>
      </c>
      <c r="Q369" t="s">
        <v>70</v>
      </c>
      <c r="R369" t="s">
        <v>23</v>
      </c>
      <c r="S369" s="4">
        <v>41123</v>
      </c>
      <c r="T369" s="7">
        <f>S369-E369</f>
        <v>2</v>
      </c>
      <c r="U369" t="s">
        <v>14215</v>
      </c>
      <c r="V369" s="6" t="s">
        <v>14251</v>
      </c>
      <c r="W369" t="s">
        <v>14267</v>
      </c>
      <c r="X369" t="s">
        <v>14184</v>
      </c>
      <c r="Y369" t="str">
        <f>VLOOKUP(R369,Managers!$A:$B,2,)</f>
        <v>Bob Turner</v>
      </c>
      <c r="Z369" s="11">
        <f>VLOOKUP(X369,HourlyWages!$A:$B,2,0)</f>
        <v>50</v>
      </c>
      <c r="AA369">
        <v>1</v>
      </c>
    </row>
    <row r="370" spans="1:27" x14ac:dyDescent="0.3">
      <c r="A370" t="b">
        <f>COUNTIF($C$1:C370, C370)&gt;1</f>
        <v>0</v>
      </c>
      <c r="B370" t="b">
        <f>VLOOKUP(C370,Sheet3!$A:$B,2,0) &gt; 1</f>
        <v>0</v>
      </c>
      <c r="C370">
        <v>369</v>
      </c>
      <c r="D370">
        <v>2562</v>
      </c>
      <c r="E370" s="4">
        <v>41121</v>
      </c>
      <c r="F370">
        <v>17</v>
      </c>
      <c r="G370" s="15">
        <f>I370*F370</f>
        <v>1870</v>
      </c>
      <c r="H370" s="9">
        <v>0.04</v>
      </c>
      <c r="I370" s="13">
        <f>VLOOKUP($U370,Pricebook!$A:$D,4,0)</f>
        <v>110</v>
      </c>
      <c r="J370" s="11">
        <f>G370*(1-H370)</f>
        <v>1795.2</v>
      </c>
      <c r="K370" t="s">
        <v>694</v>
      </c>
      <c r="L370" t="s">
        <v>235</v>
      </c>
      <c r="M370" t="str">
        <f>VLOOKUP($L370,Companies!$A:$G,7,)</f>
        <v>Television Services</v>
      </c>
      <c r="N370" t="str">
        <f>VLOOKUP($L370,Companies!$A:$G,6,)</f>
        <v>Consumer Services</v>
      </c>
      <c r="O370" s="6" t="s">
        <v>695</v>
      </c>
      <c r="P370" s="6">
        <v>85737</v>
      </c>
      <c r="Q370" t="s">
        <v>70</v>
      </c>
      <c r="R370" t="s">
        <v>23</v>
      </c>
      <c r="S370" s="4">
        <v>41122</v>
      </c>
      <c r="T370" s="7">
        <f>S370-E370</f>
        <v>1</v>
      </c>
      <c r="U370" t="s">
        <v>14215</v>
      </c>
      <c r="V370" s="6" t="s">
        <v>14257</v>
      </c>
      <c r="W370" t="s">
        <v>14258</v>
      </c>
      <c r="X370" t="s">
        <v>14192</v>
      </c>
      <c r="Y370" t="str">
        <f>VLOOKUP(R370,Managers!$A:$B,2,)</f>
        <v>Bob Turner</v>
      </c>
      <c r="Z370" s="11">
        <f>VLOOKUP(X370,HourlyWages!$A:$B,2,0)</f>
        <v>75</v>
      </c>
      <c r="AA370">
        <v>1</v>
      </c>
    </row>
    <row r="371" spans="1:27" x14ac:dyDescent="0.3">
      <c r="A371" t="b">
        <f>COUNTIF($C$1:C371, C371)&gt;1</f>
        <v>0</v>
      </c>
      <c r="B371" t="b">
        <f>VLOOKUP(C371,Sheet3!$A:$B,2,0) &gt; 1</f>
        <v>0</v>
      </c>
      <c r="C371">
        <v>370</v>
      </c>
      <c r="D371">
        <v>2563</v>
      </c>
      <c r="E371" s="4">
        <v>40500</v>
      </c>
      <c r="F371">
        <v>12</v>
      </c>
      <c r="G371" s="15">
        <f>I371*F371</f>
        <v>2400</v>
      </c>
      <c r="H371" s="9">
        <v>0.04</v>
      </c>
      <c r="I371" s="13">
        <f>VLOOKUP($U371,Pricebook!$A:$D,4,0)</f>
        <v>200</v>
      </c>
      <c r="J371" s="11">
        <f>G371*(1-H371)</f>
        <v>2304</v>
      </c>
      <c r="K371" t="s">
        <v>696</v>
      </c>
      <c r="L371" t="s">
        <v>344</v>
      </c>
      <c r="M371" t="str">
        <f>VLOOKUP($L371,Companies!$A:$G,7,)</f>
        <v>Food Chains</v>
      </c>
      <c r="N371" t="str">
        <f>VLOOKUP($L371,Companies!$A:$G,6,)</f>
        <v>Consumer Services</v>
      </c>
      <c r="O371" s="6" t="s">
        <v>697</v>
      </c>
      <c r="P371" s="6" t="s">
        <v>698</v>
      </c>
      <c r="Q371" t="s">
        <v>699</v>
      </c>
      <c r="R371" t="s">
        <v>34</v>
      </c>
      <c r="S371" s="4">
        <v>40501</v>
      </c>
      <c r="T371" s="7">
        <f>S371-E371</f>
        <v>1</v>
      </c>
      <c r="U371" t="s">
        <v>14214</v>
      </c>
      <c r="V371" s="6" t="s">
        <v>14251</v>
      </c>
      <c r="W371" t="s">
        <v>14263</v>
      </c>
      <c r="X371" t="s">
        <v>14195</v>
      </c>
      <c r="Y371" t="str">
        <f>VLOOKUP(R371,Managers!$A:$B,2,)</f>
        <v>Frank Mitchell</v>
      </c>
      <c r="Z371" s="11">
        <f>VLOOKUP(X371,HourlyWages!$A:$B,2,0)</f>
        <v>52</v>
      </c>
      <c r="AA371">
        <v>1</v>
      </c>
    </row>
    <row r="372" spans="1:27" x14ac:dyDescent="0.3">
      <c r="A372" t="b">
        <f>COUNTIF($C$1:C372, C372)&gt;1</f>
        <v>0</v>
      </c>
      <c r="B372" t="b">
        <f>VLOOKUP(C372,Sheet3!$A:$B,2,0) &gt; 1</f>
        <v>0</v>
      </c>
      <c r="C372">
        <v>371</v>
      </c>
      <c r="D372">
        <v>2563</v>
      </c>
      <c r="E372" s="4">
        <v>40500</v>
      </c>
      <c r="F372">
        <v>33</v>
      </c>
      <c r="G372" s="15">
        <f>I372*F372</f>
        <v>3960</v>
      </c>
      <c r="H372" s="9">
        <v>0.01</v>
      </c>
      <c r="I372" s="13">
        <f>VLOOKUP($U372,Pricebook!$A:$D,4,0)</f>
        <v>120</v>
      </c>
      <c r="J372" s="11">
        <f>G372*(1-H372)</f>
        <v>3920.4</v>
      </c>
      <c r="K372" t="s">
        <v>696</v>
      </c>
      <c r="L372" t="s">
        <v>344</v>
      </c>
      <c r="M372" t="str">
        <f>VLOOKUP($L372,Companies!$A:$G,7,)</f>
        <v>Food Chains</v>
      </c>
      <c r="N372" t="str">
        <f>VLOOKUP($L372,Companies!$A:$G,6,)</f>
        <v>Consumer Services</v>
      </c>
      <c r="O372" s="6" t="s">
        <v>697</v>
      </c>
      <c r="P372" s="6" t="s">
        <v>698</v>
      </c>
      <c r="Q372" t="s">
        <v>699</v>
      </c>
      <c r="R372" t="s">
        <v>34</v>
      </c>
      <c r="S372" s="4">
        <v>40501</v>
      </c>
      <c r="T372" s="7">
        <f>S372-E372</f>
        <v>1</v>
      </c>
      <c r="U372" t="s">
        <v>14212</v>
      </c>
      <c r="V372" s="6" t="s">
        <v>14251</v>
      </c>
      <c r="W372" t="s">
        <v>14252</v>
      </c>
      <c r="X372" t="s">
        <v>14190</v>
      </c>
      <c r="Y372" t="str">
        <f>VLOOKUP(R372,Managers!$A:$B,2,)</f>
        <v>Frank Mitchell</v>
      </c>
      <c r="Z372" s="11">
        <f>VLOOKUP(X372,HourlyWages!$A:$B,2,0)</f>
        <v>67</v>
      </c>
      <c r="AA372">
        <v>1</v>
      </c>
    </row>
    <row r="373" spans="1:27" x14ac:dyDescent="0.3">
      <c r="A373" t="b">
        <f>COUNTIF($C$1:C373, C373)&gt;1</f>
        <v>0</v>
      </c>
      <c r="B373" t="b">
        <f>VLOOKUP(C373,Sheet3!$A:$B,2,0) &gt; 1</f>
        <v>0</v>
      </c>
      <c r="C373">
        <v>372</v>
      </c>
      <c r="D373">
        <v>2593</v>
      </c>
      <c r="E373" s="4">
        <v>40424</v>
      </c>
      <c r="F373">
        <v>5</v>
      </c>
      <c r="G373" s="15">
        <f>I373*F373</f>
        <v>800</v>
      </c>
      <c r="H373" s="9">
        <v>0.1</v>
      </c>
      <c r="I373" s="13">
        <f>VLOOKUP($U373,Pricebook!$A:$D,4,0)</f>
        <v>160</v>
      </c>
      <c r="J373" s="11">
        <f>G373*(1-H373)</f>
        <v>720</v>
      </c>
      <c r="K373" t="s">
        <v>700</v>
      </c>
      <c r="L373" t="s">
        <v>377</v>
      </c>
      <c r="M373" t="str">
        <f>VLOOKUP($L373,Companies!$A:$G,7,)</f>
        <v>Packaged Foods</v>
      </c>
      <c r="N373" t="str">
        <f>VLOOKUP($L373,Companies!$A:$G,6,)</f>
        <v>Consumer Non-Durables</v>
      </c>
      <c r="O373" s="6" t="s">
        <v>701</v>
      </c>
      <c r="P373" s="6">
        <v>30062</v>
      </c>
      <c r="Q373" t="s">
        <v>134</v>
      </c>
      <c r="R373" t="s">
        <v>34</v>
      </c>
      <c r="S373" s="4">
        <v>40426</v>
      </c>
      <c r="T373" s="7">
        <f>S373-E373</f>
        <v>2</v>
      </c>
      <c r="U373" t="s">
        <v>14218</v>
      </c>
      <c r="V373" s="6" t="s">
        <v>14251</v>
      </c>
      <c r="W373" t="s">
        <v>14263</v>
      </c>
      <c r="X373" t="s">
        <v>14185</v>
      </c>
      <c r="Y373" t="str">
        <f>VLOOKUP(R373,Managers!$A:$B,2,)</f>
        <v>Frank Mitchell</v>
      </c>
      <c r="Z373" s="11">
        <f>VLOOKUP(X373,HourlyWages!$A:$B,2,0)</f>
        <v>70</v>
      </c>
      <c r="AA373">
        <v>1</v>
      </c>
    </row>
    <row r="374" spans="1:27" x14ac:dyDescent="0.3">
      <c r="A374" t="b">
        <f>COUNTIF($C$1:C374, C374)&gt;1</f>
        <v>0</v>
      </c>
      <c r="B374" t="b">
        <f>VLOOKUP(C374,Sheet3!$A:$B,2,0) &gt; 1</f>
        <v>0</v>
      </c>
      <c r="C374">
        <v>373</v>
      </c>
      <c r="D374">
        <v>2593</v>
      </c>
      <c r="E374" s="4">
        <v>40424</v>
      </c>
      <c r="F374">
        <v>15</v>
      </c>
      <c r="G374" s="15">
        <f>I374*F374</f>
        <v>1875</v>
      </c>
      <c r="H374" s="9">
        <v>0.03</v>
      </c>
      <c r="I374" s="13">
        <f>VLOOKUP($U374,Pricebook!$A:$D,4,0)</f>
        <v>125</v>
      </c>
      <c r="J374" s="11">
        <f>G374*(1-H374)</f>
        <v>1818.75</v>
      </c>
      <c r="K374" t="s">
        <v>700</v>
      </c>
      <c r="L374" t="s">
        <v>377</v>
      </c>
      <c r="M374" t="str">
        <f>VLOOKUP($L374,Companies!$A:$G,7,)</f>
        <v>Packaged Foods</v>
      </c>
      <c r="N374" t="str">
        <f>VLOOKUP($L374,Companies!$A:$G,6,)</f>
        <v>Consumer Non-Durables</v>
      </c>
      <c r="O374" s="6" t="s">
        <v>701</v>
      </c>
      <c r="P374" s="6">
        <v>30062</v>
      </c>
      <c r="Q374" t="s">
        <v>134</v>
      </c>
      <c r="R374" t="s">
        <v>34</v>
      </c>
      <c r="S374" s="4">
        <v>40425</v>
      </c>
      <c r="T374" s="7">
        <f>S374-E374</f>
        <v>1</v>
      </c>
      <c r="U374" t="s">
        <v>14221</v>
      </c>
      <c r="V374" s="6" t="s">
        <v>14257</v>
      </c>
      <c r="W374" t="s">
        <v>14258</v>
      </c>
      <c r="X374" t="s">
        <v>14198</v>
      </c>
      <c r="Y374" t="str">
        <f>VLOOKUP(R374,Managers!$A:$B,2,)</f>
        <v>Frank Mitchell</v>
      </c>
      <c r="Z374" s="11">
        <f>VLOOKUP(X374,HourlyWages!$A:$B,2,0)</f>
        <v>51</v>
      </c>
      <c r="AA374">
        <v>1</v>
      </c>
    </row>
    <row r="375" spans="1:27" x14ac:dyDescent="0.3">
      <c r="A375" t="b">
        <f>COUNTIF($C$1:C375, C375)&gt;1</f>
        <v>0</v>
      </c>
      <c r="B375" t="b">
        <f>VLOOKUP(C375,Sheet3!$A:$B,2,0) &gt; 1</f>
        <v>0</v>
      </c>
      <c r="C375">
        <v>374</v>
      </c>
      <c r="D375">
        <v>2595</v>
      </c>
      <c r="E375" s="4">
        <v>40890</v>
      </c>
      <c r="F375">
        <v>13</v>
      </c>
      <c r="G375" s="15">
        <f>I375*F375</f>
        <v>1625</v>
      </c>
      <c r="H375" s="9">
        <v>0.04</v>
      </c>
      <c r="I375" s="13">
        <f>VLOOKUP($U375,Pricebook!$A:$D,4,0)</f>
        <v>125</v>
      </c>
      <c r="J375" s="11">
        <f>G375*(1-H375)</f>
        <v>1560</v>
      </c>
      <c r="K375" t="s">
        <v>702</v>
      </c>
      <c r="L375" t="s">
        <v>235</v>
      </c>
      <c r="M375" t="str">
        <f>VLOOKUP($L375,Companies!$A:$G,7,)</f>
        <v>Television Services</v>
      </c>
      <c r="N375" t="str">
        <f>VLOOKUP($L375,Companies!$A:$G,6,)</f>
        <v>Consumer Services</v>
      </c>
      <c r="O375" s="6" t="s">
        <v>703</v>
      </c>
      <c r="P375" s="6">
        <v>80232</v>
      </c>
      <c r="Q375" t="s">
        <v>237</v>
      </c>
      <c r="R375" t="s">
        <v>23</v>
      </c>
      <c r="S375" s="4">
        <v>40891</v>
      </c>
      <c r="T375" s="7">
        <f>S375-E375</f>
        <v>1</v>
      </c>
      <c r="U375" t="s">
        <v>14217</v>
      </c>
      <c r="V375" s="6" t="s">
        <v>14257</v>
      </c>
      <c r="W375" t="s">
        <v>14259</v>
      </c>
      <c r="X375" t="s">
        <v>14192</v>
      </c>
      <c r="Y375" t="str">
        <f>VLOOKUP(R375,Managers!$A:$B,2,)</f>
        <v>Bob Turner</v>
      </c>
      <c r="Z375" s="11">
        <f>VLOOKUP(X375,HourlyWages!$A:$B,2,0)</f>
        <v>75</v>
      </c>
      <c r="AA375">
        <v>1</v>
      </c>
    </row>
    <row r="376" spans="1:27" x14ac:dyDescent="0.3">
      <c r="A376" t="b">
        <f>COUNTIF($C$1:C376, C376)&gt;1</f>
        <v>0</v>
      </c>
      <c r="B376" t="b">
        <f>VLOOKUP(C376,Sheet3!$A:$B,2,0) &gt; 1</f>
        <v>0</v>
      </c>
      <c r="C376">
        <v>375</v>
      </c>
      <c r="D376">
        <v>2595</v>
      </c>
      <c r="E376" s="4">
        <v>40890</v>
      </c>
      <c r="F376">
        <v>4</v>
      </c>
      <c r="G376" s="15">
        <f>I376*F376</f>
        <v>500</v>
      </c>
      <c r="H376" s="9">
        <v>0.09</v>
      </c>
      <c r="I376" s="13">
        <f>VLOOKUP($U376,Pricebook!$A:$D,4,0)</f>
        <v>125</v>
      </c>
      <c r="J376" s="11">
        <f>G376*(1-H376)</f>
        <v>455</v>
      </c>
      <c r="K376" t="s">
        <v>702</v>
      </c>
      <c r="L376" t="s">
        <v>235</v>
      </c>
      <c r="M376" t="str">
        <f>VLOOKUP($L376,Companies!$A:$G,7,)</f>
        <v>Television Services</v>
      </c>
      <c r="N376" t="str">
        <f>VLOOKUP($L376,Companies!$A:$G,6,)</f>
        <v>Consumer Services</v>
      </c>
      <c r="O376" s="6" t="s">
        <v>703</v>
      </c>
      <c r="P376" s="6">
        <v>80232</v>
      </c>
      <c r="Q376" t="s">
        <v>237</v>
      </c>
      <c r="R376" t="s">
        <v>23</v>
      </c>
      <c r="S376" s="4">
        <v>40892</v>
      </c>
      <c r="T376" s="7">
        <f>S376-E376</f>
        <v>2</v>
      </c>
      <c r="U376" t="s">
        <v>14208</v>
      </c>
      <c r="V376" s="6" t="s">
        <v>14257</v>
      </c>
      <c r="W376" t="s">
        <v>14258</v>
      </c>
      <c r="X376" t="s">
        <v>14189</v>
      </c>
      <c r="Y376" t="str">
        <f>VLOOKUP(R376,Managers!$A:$B,2,)</f>
        <v>Bob Turner</v>
      </c>
      <c r="Z376" s="11">
        <f>VLOOKUP(X376,HourlyWages!$A:$B,2,0)</f>
        <v>62</v>
      </c>
      <c r="AA376">
        <v>1</v>
      </c>
    </row>
    <row r="377" spans="1:27" x14ac:dyDescent="0.3">
      <c r="A377" t="b">
        <f>COUNTIF($C$1:C377, C377)&gt;1</f>
        <v>0</v>
      </c>
      <c r="B377" t="b">
        <f>VLOOKUP(C377,Sheet3!$A:$B,2,0) &gt; 1</f>
        <v>0</v>
      </c>
      <c r="C377">
        <v>376</v>
      </c>
      <c r="D377">
        <v>2595</v>
      </c>
      <c r="E377" s="4">
        <v>40890</v>
      </c>
      <c r="F377">
        <v>29</v>
      </c>
      <c r="G377" s="15">
        <f>I377*F377</f>
        <v>3190</v>
      </c>
      <c r="H377" s="9">
        <v>0.01</v>
      </c>
      <c r="I377" s="13">
        <f>VLOOKUP($U377,Pricebook!$A:$D,4,0)</f>
        <v>110</v>
      </c>
      <c r="J377" s="11">
        <f>G377*(1-H377)</f>
        <v>3158.1</v>
      </c>
      <c r="K377" t="s">
        <v>702</v>
      </c>
      <c r="L377" t="s">
        <v>235</v>
      </c>
      <c r="M377" t="str">
        <f>VLOOKUP($L377,Companies!$A:$G,7,)</f>
        <v>Television Services</v>
      </c>
      <c r="N377" t="str">
        <f>VLOOKUP($L377,Companies!$A:$G,6,)</f>
        <v>Consumer Services</v>
      </c>
      <c r="O377" s="6" t="s">
        <v>704</v>
      </c>
      <c r="P377" s="6">
        <v>80122</v>
      </c>
      <c r="Q377" t="s">
        <v>237</v>
      </c>
      <c r="R377" t="s">
        <v>23</v>
      </c>
      <c r="S377" s="4">
        <v>40892</v>
      </c>
      <c r="T377" s="7">
        <f>S377-E377</f>
        <v>2</v>
      </c>
      <c r="U377" t="s">
        <v>14215</v>
      </c>
      <c r="V377" s="6" t="s">
        <v>14254</v>
      </c>
      <c r="W377" t="s">
        <v>14265</v>
      </c>
      <c r="X377" t="s">
        <v>14185</v>
      </c>
      <c r="Y377" t="str">
        <f>VLOOKUP(R377,Managers!$A:$B,2,)</f>
        <v>Bob Turner</v>
      </c>
      <c r="Z377" s="11">
        <f>VLOOKUP(X377,HourlyWages!$A:$B,2,0)</f>
        <v>70</v>
      </c>
      <c r="AA377">
        <v>1</v>
      </c>
    </row>
    <row r="378" spans="1:27" x14ac:dyDescent="0.3">
      <c r="A378" t="b">
        <f>COUNTIF($C$1:C378, C378)&gt;1</f>
        <v>0</v>
      </c>
      <c r="B378" t="b">
        <f>VLOOKUP(C378,Sheet3!$A:$B,2,0) &gt; 1</f>
        <v>0</v>
      </c>
      <c r="C378">
        <v>377</v>
      </c>
      <c r="D378">
        <v>2626</v>
      </c>
      <c r="E378" s="4">
        <v>40793</v>
      </c>
      <c r="F378">
        <v>16</v>
      </c>
      <c r="G378" s="15">
        <f>I378*F378</f>
        <v>3200</v>
      </c>
      <c r="H378" s="9">
        <v>0.02</v>
      </c>
      <c r="I378" s="13">
        <f>VLOOKUP($U378,Pricebook!$A:$D,4,0)</f>
        <v>200</v>
      </c>
      <c r="J378" s="11">
        <f>G378*(1-H378)</f>
        <v>3136</v>
      </c>
      <c r="K378" t="s">
        <v>705</v>
      </c>
      <c r="L378" t="s">
        <v>142</v>
      </c>
      <c r="M378" t="str">
        <f>VLOOKUP($L378,Companies!$A:$G,7,)</f>
        <v>Computer Software: Programming, Data Processing</v>
      </c>
      <c r="N378" t="str">
        <f>VLOOKUP($L378,Companies!$A:$G,6,)</f>
        <v>Technology</v>
      </c>
      <c r="O378" s="6" t="s">
        <v>438</v>
      </c>
      <c r="P378" s="6" t="s">
        <v>439</v>
      </c>
      <c r="Q378" t="s">
        <v>440</v>
      </c>
      <c r="R378" t="s">
        <v>16</v>
      </c>
      <c r="S378" s="4">
        <v>40795</v>
      </c>
      <c r="T378" s="7">
        <f>S378-E378</f>
        <v>2</v>
      </c>
      <c r="U378" t="s">
        <v>14214</v>
      </c>
      <c r="V378" s="6" t="s">
        <v>14257</v>
      </c>
      <c r="W378" t="s">
        <v>14258</v>
      </c>
      <c r="X378" t="s">
        <v>14198</v>
      </c>
      <c r="Y378" t="str">
        <f>VLOOKUP(R378,Managers!$A:$B,2,)</f>
        <v>Josh Martinez</v>
      </c>
      <c r="Z378" s="11">
        <f>VLOOKUP(X378,HourlyWages!$A:$B,2,0)</f>
        <v>51</v>
      </c>
      <c r="AA378">
        <v>1</v>
      </c>
    </row>
    <row r="379" spans="1:27" x14ac:dyDescent="0.3">
      <c r="A379" t="b">
        <f>COUNTIF($C$1:C379, C379)&gt;1</f>
        <v>0</v>
      </c>
      <c r="B379" t="b">
        <f>VLOOKUP(C379,Sheet3!$A:$B,2,0) &gt; 1</f>
        <v>0</v>
      </c>
      <c r="C379">
        <v>378</v>
      </c>
      <c r="D379">
        <v>2628</v>
      </c>
      <c r="E379" s="4">
        <v>40472</v>
      </c>
      <c r="F379">
        <v>14</v>
      </c>
      <c r="G379" s="15">
        <f>I379*F379</f>
        <v>1960</v>
      </c>
      <c r="H379" s="9">
        <v>0.04</v>
      </c>
      <c r="I379" s="13">
        <f>VLOOKUP($U379,Pricebook!$A:$D,4,0)</f>
        <v>140</v>
      </c>
      <c r="J379" s="11">
        <f>G379*(1-H379)</f>
        <v>1881.6</v>
      </c>
      <c r="K379" t="s">
        <v>706</v>
      </c>
      <c r="L379" t="s">
        <v>707</v>
      </c>
      <c r="M379" t="str">
        <f>VLOOKUP($L379,Companies!$A:$G,7,)</f>
        <v>Medical/Nursing Services</v>
      </c>
      <c r="N379" t="str">
        <f>VLOOKUP($L379,Companies!$A:$G,6,)</f>
        <v>Health Care</v>
      </c>
      <c r="O379" s="6" t="s">
        <v>708</v>
      </c>
      <c r="P379" s="6">
        <v>75165</v>
      </c>
      <c r="Q379" t="s">
        <v>48</v>
      </c>
      <c r="R379" t="s">
        <v>16</v>
      </c>
      <c r="S379" s="4">
        <v>40477</v>
      </c>
      <c r="T379" s="7">
        <f>S379-E379</f>
        <v>5</v>
      </c>
      <c r="U379" t="s">
        <v>14207</v>
      </c>
      <c r="V379" s="6" t="s">
        <v>14257</v>
      </c>
      <c r="W379" t="s">
        <v>14259</v>
      </c>
      <c r="X379" t="s">
        <v>14191</v>
      </c>
      <c r="Y379" t="str">
        <f>VLOOKUP(R379,Managers!$A:$B,2,)</f>
        <v>Josh Martinez</v>
      </c>
      <c r="Z379" s="11">
        <f>VLOOKUP(X379,HourlyWages!$A:$B,2,0)</f>
        <v>60</v>
      </c>
      <c r="AA379">
        <v>1</v>
      </c>
    </row>
    <row r="380" spans="1:27" x14ac:dyDescent="0.3">
      <c r="A380" t="b">
        <f>COUNTIF($C$1:C380, C380)&gt;1</f>
        <v>0</v>
      </c>
      <c r="B380" t="b">
        <f>VLOOKUP(C380,Sheet3!$A:$B,2,0) &gt; 1</f>
        <v>0</v>
      </c>
      <c r="C380">
        <v>379</v>
      </c>
      <c r="D380">
        <v>2628</v>
      </c>
      <c r="E380" s="4">
        <v>40472</v>
      </c>
      <c r="F380">
        <v>29</v>
      </c>
      <c r="G380" s="15">
        <f>I380*F380</f>
        <v>3625</v>
      </c>
      <c r="H380" s="9">
        <v>0.02</v>
      </c>
      <c r="I380" s="13">
        <f>VLOOKUP($U380,Pricebook!$A:$D,4,0)</f>
        <v>125</v>
      </c>
      <c r="J380" s="11">
        <f>G380*(1-H380)</f>
        <v>3552.5</v>
      </c>
      <c r="K380" t="s">
        <v>706</v>
      </c>
      <c r="L380" t="s">
        <v>707</v>
      </c>
      <c r="M380" t="str">
        <f>VLOOKUP($L380,Companies!$A:$G,7,)</f>
        <v>Medical/Nursing Services</v>
      </c>
      <c r="N380" t="str">
        <f>VLOOKUP($L380,Companies!$A:$G,6,)</f>
        <v>Health Care</v>
      </c>
      <c r="O380" s="6" t="s">
        <v>708</v>
      </c>
      <c r="P380" s="6">
        <v>75165</v>
      </c>
      <c r="Q380" t="s">
        <v>48</v>
      </c>
      <c r="R380" t="s">
        <v>16</v>
      </c>
      <c r="S380" s="4">
        <v>40481</v>
      </c>
      <c r="T380" s="7">
        <f>S380-E380</f>
        <v>9</v>
      </c>
      <c r="U380" t="s">
        <v>14209</v>
      </c>
      <c r="V380" s="6" t="s">
        <v>14257</v>
      </c>
      <c r="W380" t="s">
        <v>14258</v>
      </c>
      <c r="X380" t="s">
        <v>14191</v>
      </c>
      <c r="Y380" t="str">
        <f>VLOOKUP(R380,Managers!$A:$B,2,)</f>
        <v>Josh Martinez</v>
      </c>
      <c r="Z380" s="11">
        <f>VLOOKUP(X380,HourlyWages!$A:$B,2,0)</f>
        <v>60</v>
      </c>
      <c r="AA380">
        <v>1</v>
      </c>
    </row>
    <row r="381" spans="1:27" x14ac:dyDescent="0.3">
      <c r="A381" t="b">
        <f>COUNTIF($C$1:C381, C381)&gt;1</f>
        <v>0</v>
      </c>
      <c r="B381" t="b">
        <f>VLOOKUP(C381,Sheet3!$A:$B,2,0) &gt; 1</f>
        <v>0</v>
      </c>
      <c r="C381">
        <v>380</v>
      </c>
      <c r="D381">
        <v>2630</v>
      </c>
      <c r="E381" s="4">
        <v>41205</v>
      </c>
      <c r="F381">
        <v>31</v>
      </c>
      <c r="G381" s="15">
        <f>I381*F381</f>
        <v>3410</v>
      </c>
      <c r="H381" s="9">
        <v>0.04</v>
      </c>
      <c r="I381" s="13">
        <f>VLOOKUP($U381,Pricebook!$A:$D,4,0)</f>
        <v>110</v>
      </c>
      <c r="J381" s="11">
        <f>G381*(1-H381)</f>
        <v>3273.6</v>
      </c>
      <c r="K381" t="s">
        <v>710</v>
      </c>
      <c r="L381" t="s">
        <v>235</v>
      </c>
      <c r="M381" t="str">
        <f>VLOOKUP($L381,Companies!$A:$G,7,)</f>
        <v>Television Services</v>
      </c>
      <c r="N381" t="str">
        <f>VLOOKUP($L381,Companies!$A:$G,6,)</f>
        <v>Consumer Services</v>
      </c>
      <c r="O381" s="6" t="s">
        <v>711</v>
      </c>
      <c r="P381" s="6">
        <v>32708</v>
      </c>
      <c r="Q381" t="s">
        <v>101</v>
      </c>
      <c r="R381" t="s">
        <v>34</v>
      </c>
      <c r="S381" s="4">
        <v>41205</v>
      </c>
      <c r="T381" s="7">
        <f>S381-E381</f>
        <v>0</v>
      </c>
      <c r="U381" t="s">
        <v>14215</v>
      </c>
      <c r="V381" s="6" t="s">
        <v>14257</v>
      </c>
      <c r="W381" t="s">
        <v>14259</v>
      </c>
      <c r="X381" t="s">
        <v>14203</v>
      </c>
      <c r="Y381" t="str">
        <f>VLOOKUP(R381,Managers!$A:$B,2,)</f>
        <v>Frank Mitchell</v>
      </c>
      <c r="Z381" s="11">
        <f>VLOOKUP(X381,HourlyWages!$A:$B,2,0)</f>
        <v>62</v>
      </c>
      <c r="AA381">
        <v>1</v>
      </c>
    </row>
    <row r="382" spans="1:27" x14ac:dyDescent="0.3">
      <c r="A382" t="b">
        <f>COUNTIF($C$1:C382, C382)&gt;1</f>
        <v>0</v>
      </c>
      <c r="B382" t="b">
        <f>VLOOKUP(C382,Sheet3!$A:$B,2,0) &gt; 1</f>
        <v>0</v>
      </c>
      <c r="C382">
        <v>381</v>
      </c>
      <c r="D382">
        <v>2631</v>
      </c>
      <c r="E382" s="4">
        <v>40444</v>
      </c>
      <c r="F382">
        <v>27</v>
      </c>
      <c r="G382" s="15">
        <f>I382*F382</f>
        <v>4050</v>
      </c>
      <c r="H382" s="9">
        <v>0.08</v>
      </c>
      <c r="I382" s="13">
        <f>VLOOKUP($U382,Pricebook!$A:$D,4,0)</f>
        <v>150</v>
      </c>
      <c r="J382" s="11">
        <f>G382*(1-H382)</f>
        <v>3726</v>
      </c>
      <c r="K382" t="s">
        <v>712</v>
      </c>
      <c r="L382" t="s">
        <v>713</v>
      </c>
      <c r="M382" t="str">
        <f>VLOOKUP($L382,Companies!$A:$G,7,)</f>
        <v>Oil Refining/Marketing</v>
      </c>
      <c r="N382" t="str">
        <f>VLOOKUP($L382,Companies!$A:$G,6,)</f>
        <v>Transportation</v>
      </c>
      <c r="O382" s="6" t="s">
        <v>714</v>
      </c>
      <c r="P382" s="6" t="s">
        <v>715</v>
      </c>
      <c r="Q382" t="s">
        <v>15</v>
      </c>
      <c r="R382" t="s">
        <v>16</v>
      </c>
      <c r="S382" s="4">
        <v>40446</v>
      </c>
      <c r="T382" s="7">
        <f>S382-E382</f>
        <v>2</v>
      </c>
      <c r="U382" t="s">
        <v>14211</v>
      </c>
      <c r="V382" s="6" t="s">
        <v>14251</v>
      </c>
      <c r="W382" t="s">
        <v>14261</v>
      </c>
      <c r="X382" t="s">
        <v>14186</v>
      </c>
      <c r="Y382" t="str">
        <f>VLOOKUP(R382,Managers!$A:$B,2,)</f>
        <v>Josh Martinez</v>
      </c>
      <c r="Z382" s="11">
        <f>VLOOKUP(X382,HourlyWages!$A:$B,2,0)</f>
        <v>67</v>
      </c>
      <c r="AA382">
        <v>1</v>
      </c>
    </row>
    <row r="383" spans="1:27" x14ac:dyDescent="0.3">
      <c r="A383" t="b">
        <f>COUNTIF($C$1:C383, C383)&gt;1</f>
        <v>0</v>
      </c>
      <c r="B383" t="b">
        <f>VLOOKUP(C383,Sheet3!$A:$B,2,0) &gt; 1</f>
        <v>0</v>
      </c>
      <c r="C383">
        <v>382</v>
      </c>
      <c r="D383">
        <v>2656</v>
      </c>
      <c r="E383" s="4">
        <v>40301</v>
      </c>
      <c r="F383">
        <v>3</v>
      </c>
      <c r="G383" s="15">
        <f>I383*F383</f>
        <v>375</v>
      </c>
      <c r="H383" s="9">
        <v>0.05</v>
      </c>
      <c r="I383" s="13">
        <f>VLOOKUP($U383,Pricebook!$A:$D,4,0)</f>
        <v>125</v>
      </c>
      <c r="J383" s="11">
        <f>G383*(1-H383)</f>
        <v>356.25</v>
      </c>
      <c r="K383" t="s">
        <v>716</v>
      </c>
      <c r="L383" t="s">
        <v>244</v>
      </c>
      <c r="M383" t="str">
        <f>VLOOKUP($L383,Companies!$A:$G,7,)</f>
        <v>Computer Communications Equipment</v>
      </c>
      <c r="N383" t="str">
        <f>VLOOKUP($L383,Companies!$A:$G,6,)</f>
        <v>Technology</v>
      </c>
      <c r="O383" s="6" t="s">
        <v>717</v>
      </c>
      <c r="P383" s="6">
        <v>55343</v>
      </c>
      <c r="Q383" t="s">
        <v>130</v>
      </c>
      <c r="R383" t="s">
        <v>16</v>
      </c>
      <c r="S383" s="4">
        <v>40302</v>
      </c>
      <c r="T383" s="7">
        <f>S383-E383</f>
        <v>1</v>
      </c>
      <c r="U383" t="s">
        <v>14209</v>
      </c>
      <c r="V383" s="6" t="s">
        <v>14251</v>
      </c>
      <c r="W383" t="s">
        <v>14252</v>
      </c>
      <c r="X383" t="s">
        <v>14197</v>
      </c>
      <c r="Y383" t="str">
        <f>VLOOKUP(R383,Managers!$A:$B,2,)</f>
        <v>Josh Martinez</v>
      </c>
      <c r="Z383" s="11">
        <f>VLOOKUP(X383,HourlyWages!$A:$B,2,0)</f>
        <v>71</v>
      </c>
      <c r="AA383">
        <v>1</v>
      </c>
    </row>
    <row r="384" spans="1:27" x14ac:dyDescent="0.3">
      <c r="A384" t="b">
        <f>COUNTIF($C$1:C384, C384)&gt;1</f>
        <v>0</v>
      </c>
      <c r="B384" t="b">
        <f>VLOOKUP(C384,Sheet3!$A:$B,2,0) &gt; 1</f>
        <v>0</v>
      </c>
      <c r="C384">
        <v>383</v>
      </c>
      <c r="D384">
        <v>2656</v>
      </c>
      <c r="E384" s="4">
        <v>40301</v>
      </c>
      <c r="F384">
        <v>29</v>
      </c>
      <c r="G384" s="15">
        <f>I384*F384</f>
        <v>4350</v>
      </c>
      <c r="H384" s="9">
        <v>0.01</v>
      </c>
      <c r="I384" s="13">
        <f>VLOOKUP($U384,Pricebook!$A:$D,4,0)</f>
        <v>150</v>
      </c>
      <c r="J384" s="11">
        <f>G384*(1-H384)</f>
        <v>4306.5</v>
      </c>
      <c r="K384" t="s">
        <v>716</v>
      </c>
      <c r="L384" t="s">
        <v>244</v>
      </c>
      <c r="M384" t="str">
        <f>VLOOKUP($L384,Companies!$A:$G,7,)</f>
        <v>Computer Communications Equipment</v>
      </c>
      <c r="N384" t="str">
        <f>VLOOKUP($L384,Companies!$A:$G,6,)</f>
        <v>Technology</v>
      </c>
      <c r="O384" s="6" t="s">
        <v>717</v>
      </c>
      <c r="P384" s="6">
        <v>55343</v>
      </c>
      <c r="Q384" t="s">
        <v>130</v>
      </c>
      <c r="R384" t="s">
        <v>16</v>
      </c>
      <c r="S384" s="4">
        <v>40303</v>
      </c>
      <c r="T384" s="7">
        <f>S384-E384</f>
        <v>2</v>
      </c>
      <c r="U384" t="s">
        <v>14210</v>
      </c>
      <c r="V384" s="6" t="s">
        <v>14257</v>
      </c>
      <c r="W384" t="s">
        <v>14258</v>
      </c>
      <c r="X384" t="s">
        <v>14195</v>
      </c>
      <c r="Y384" t="str">
        <f>VLOOKUP(R384,Managers!$A:$B,2,)</f>
        <v>Josh Martinez</v>
      </c>
      <c r="Z384" s="11">
        <f>VLOOKUP(X384,HourlyWages!$A:$B,2,0)</f>
        <v>52</v>
      </c>
      <c r="AA384">
        <v>1</v>
      </c>
    </row>
    <row r="385" spans="1:27" x14ac:dyDescent="0.3">
      <c r="A385" t="b">
        <f>COUNTIF($C$1:C385, C385)&gt;1</f>
        <v>0</v>
      </c>
      <c r="B385" t="b">
        <f>VLOOKUP(C385,Sheet3!$A:$B,2,0) &gt; 1</f>
        <v>0</v>
      </c>
      <c r="C385">
        <v>384</v>
      </c>
      <c r="D385">
        <v>2657</v>
      </c>
      <c r="E385" s="4">
        <v>40832</v>
      </c>
      <c r="F385">
        <v>30</v>
      </c>
      <c r="G385" s="15">
        <f>I385*F385</f>
        <v>5100</v>
      </c>
      <c r="H385" s="9">
        <v>0.05</v>
      </c>
      <c r="I385" s="13">
        <f>VLOOKUP($U385,Pricebook!$A:$D,4,0)</f>
        <v>170</v>
      </c>
      <c r="J385" s="11">
        <f>G385*(1-H385)</f>
        <v>4845</v>
      </c>
      <c r="K385" t="s">
        <v>718</v>
      </c>
      <c r="L385" t="s">
        <v>482</v>
      </c>
      <c r="M385" t="str">
        <f>VLOOKUP($L385,Companies!$A:$G,7,)</f>
        <v>Television Services</v>
      </c>
      <c r="N385" t="str">
        <f>VLOOKUP($L385,Companies!$A:$G,6,)</f>
        <v>Consumer Services</v>
      </c>
      <c r="O385" s="6" t="s">
        <v>719</v>
      </c>
      <c r="P385" s="6">
        <v>34741</v>
      </c>
      <c r="Q385" t="s">
        <v>101</v>
      </c>
      <c r="R385" t="s">
        <v>34</v>
      </c>
      <c r="S385" s="4">
        <v>40834</v>
      </c>
      <c r="T385" s="7">
        <f>S385-E385</f>
        <v>2</v>
      </c>
      <c r="U385" t="s">
        <v>14219</v>
      </c>
      <c r="V385" s="6" t="s">
        <v>14251</v>
      </c>
      <c r="W385" t="s">
        <v>14267</v>
      </c>
      <c r="X385" t="s">
        <v>14193</v>
      </c>
      <c r="Y385" t="str">
        <f>VLOOKUP(R385,Managers!$A:$B,2,)</f>
        <v>Frank Mitchell</v>
      </c>
      <c r="Z385" s="11">
        <f>VLOOKUP(X385,HourlyWages!$A:$B,2,0)</f>
        <v>57</v>
      </c>
      <c r="AA385">
        <v>1</v>
      </c>
    </row>
    <row r="386" spans="1:27" x14ac:dyDescent="0.3">
      <c r="A386" t="b">
        <f>COUNTIF($C$1:C386, C386)&gt;1</f>
        <v>0</v>
      </c>
      <c r="B386" t="b">
        <f>VLOOKUP(C386,Sheet3!$A:$B,2,0) &gt; 1</f>
        <v>0</v>
      </c>
      <c r="C386">
        <v>385</v>
      </c>
      <c r="D386">
        <v>2657</v>
      </c>
      <c r="E386" s="4">
        <v>40832</v>
      </c>
      <c r="F386">
        <v>37</v>
      </c>
      <c r="G386" s="15">
        <f>I386*F386</f>
        <v>5550</v>
      </c>
      <c r="H386" s="9">
        <v>0.02</v>
      </c>
      <c r="I386" s="13">
        <f>VLOOKUP($U386,Pricebook!$A:$D,4,0)</f>
        <v>150</v>
      </c>
      <c r="J386" s="11">
        <f>G386*(1-H386)</f>
        <v>5439</v>
      </c>
      <c r="K386" t="s">
        <v>718</v>
      </c>
      <c r="L386" t="s">
        <v>482</v>
      </c>
      <c r="M386" t="str">
        <f>VLOOKUP($L386,Companies!$A:$G,7,)</f>
        <v>Television Services</v>
      </c>
      <c r="N386" t="str">
        <f>VLOOKUP($L386,Companies!$A:$G,6,)</f>
        <v>Consumer Services</v>
      </c>
      <c r="O386" s="6" t="s">
        <v>719</v>
      </c>
      <c r="P386" s="6">
        <v>34741</v>
      </c>
      <c r="Q386" t="s">
        <v>101</v>
      </c>
      <c r="R386" t="s">
        <v>34</v>
      </c>
      <c r="S386" s="4">
        <v>40833</v>
      </c>
      <c r="T386" s="7">
        <f>S386-E386</f>
        <v>1</v>
      </c>
      <c r="U386" t="s">
        <v>14210</v>
      </c>
      <c r="V386" s="6" t="s">
        <v>14251</v>
      </c>
      <c r="W386" t="s">
        <v>14263</v>
      </c>
      <c r="X386" t="s">
        <v>14199</v>
      </c>
      <c r="Y386" t="str">
        <f>VLOOKUP(R386,Managers!$A:$B,2,)</f>
        <v>Frank Mitchell</v>
      </c>
      <c r="Z386" s="11">
        <f>VLOOKUP(X386,HourlyWages!$A:$B,2,0)</f>
        <v>68</v>
      </c>
      <c r="AA386">
        <v>1</v>
      </c>
    </row>
    <row r="387" spans="1:27" x14ac:dyDescent="0.3">
      <c r="A387" t="b">
        <f>COUNTIF($C$1:C387, C387)&gt;1</f>
        <v>0</v>
      </c>
      <c r="B387" t="b">
        <f>VLOOKUP(C387,Sheet3!$A:$B,2,0) &gt; 1</f>
        <v>0</v>
      </c>
      <c r="C387">
        <v>386</v>
      </c>
      <c r="D387">
        <v>2658</v>
      </c>
      <c r="E387" s="4">
        <v>40808</v>
      </c>
      <c r="F387">
        <v>34</v>
      </c>
      <c r="G387" s="15">
        <f>I387*F387</f>
        <v>3740</v>
      </c>
      <c r="H387" s="9">
        <v>0.04</v>
      </c>
      <c r="I387" s="13">
        <f>VLOOKUP($U387,Pricebook!$A:$D,4,0)</f>
        <v>110</v>
      </c>
      <c r="J387" s="11">
        <f>G387*(1-H387)</f>
        <v>3590.4</v>
      </c>
      <c r="K387" t="s">
        <v>720</v>
      </c>
      <c r="L387" t="s">
        <v>269</v>
      </c>
      <c r="M387" t="str">
        <f>VLOOKUP($L387,Companies!$A:$G,7,)</f>
        <v>Electronic Components</v>
      </c>
      <c r="N387" t="str">
        <f>VLOOKUP($L387,Companies!$A:$G,6,)</f>
        <v>Technology</v>
      </c>
      <c r="O387" s="6" t="s">
        <v>721</v>
      </c>
      <c r="P387" s="6">
        <v>95240</v>
      </c>
      <c r="Q387" t="s">
        <v>114</v>
      </c>
      <c r="R387" t="s">
        <v>23</v>
      </c>
      <c r="S387" s="4">
        <v>40809</v>
      </c>
      <c r="T387" s="7">
        <f>S387-E387</f>
        <v>1</v>
      </c>
      <c r="U387" t="s">
        <v>14215</v>
      </c>
      <c r="V387" s="6" t="s">
        <v>14251</v>
      </c>
      <c r="W387" t="s">
        <v>14266</v>
      </c>
      <c r="X387" t="s">
        <v>14198</v>
      </c>
      <c r="Y387" t="str">
        <f>VLOOKUP(R387,Managers!$A:$B,2,)</f>
        <v>Bob Turner</v>
      </c>
      <c r="Z387" s="11">
        <f>VLOOKUP(X387,HourlyWages!$A:$B,2,0)</f>
        <v>51</v>
      </c>
      <c r="AA387">
        <v>1</v>
      </c>
    </row>
    <row r="388" spans="1:27" x14ac:dyDescent="0.3">
      <c r="A388" t="b">
        <f>COUNTIF($C$1:C388, C388)&gt;1</f>
        <v>0</v>
      </c>
      <c r="B388" t="b">
        <f>VLOOKUP(C388,Sheet3!$A:$B,2,0) &gt; 1</f>
        <v>0</v>
      </c>
      <c r="C388">
        <v>387</v>
      </c>
      <c r="D388">
        <v>2658</v>
      </c>
      <c r="E388" s="4">
        <v>40808</v>
      </c>
      <c r="F388">
        <v>32</v>
      </c>
      <c r="G388" s="15">
        <f>I388*F388</f>
        <v>6400</v>
      </c>
      <c r="H388" s="9">
        <v>0.09</v>
      </c>
      <c r="I388" s="13">
        <f>VLOOKUP($U388,Pricebook!$A:$D,4,0)</f>
        <v>200</v>
      </c>
      <c r="J388" s="11">
        <f>G388*(1-H388)</f>
        <v>5824</v>
      </c>
      <c r="K388" t="s">
        <v>720</v>
      </c>
      <c r="L388" t="s">
        <v>269</v>
      </c>
      <c r="M388" t="str">
        <f>VLOOKUP($L388,Companies!$A:$G,7,)</f>
        <v>Electronic Components</v>
      </c>
      <c r="N388" t="str">
        <f>VLOOKUP($L388,Companies!$A:$G,6,)</f>
        <v>Technology</v>
      </c>
      <c r="O388" s="6" t="s">
        <v>721</v>
      </c>
      <c r="P388" s="6">
        <v>95240</v>
      </c>
      <c r="Q388" t="s">
        <v>114</v>
      </c>
      <c r="R388" t="s">
        <v>23</v>
      </c>
      <c r="S388" s="4">
        <v>40808</v>
      </c>
      <c r="T388" s="7">
        <f>S388-E388</f>
        <v>0</v>
      </c>
      <c r="U388" t="s">
        <v>14206</v>
      </c>
      <c r="V388" s="6" t="s">
        <v>14251</v>
      </c>
      <c r="W388" t="s">
        <v>14263</v>
      </c>
      <c r="X388" t="s">
        <v>14200</v>
      </c>
      <c r="Y388" t="str">
        <f>VLOOKUP(R388,Managers!$A:$B,2,)</f>
        <v>Bob Turner</v>
      </c>
      <c r="Z388" s="11">
        <f>VLOOKUP(X388,HourlyWages!$A:$B,2,0)</f>
        <v>59</v>
      </c>
      <c r="AA388">
        <v>1</v>
      </c>
    </row>
    <row r="389" spans="1:27" x14ac:dyDescent="0.3">
      <c r="A389" t="b">
        <f>COUNTIF($C$1:C389, C389)&gt;1</f>
        <v>0</v>
      </c>
      <c r="B389" t="b">
        <f>VLOOKUP(C389,Sheet3!$A:$B,2,0) &gt; 1</f>
        <v>0</v>
      </c>
      <c r="C389">
        <v>388</v>
      </c>
      <c r="D389">
        <v>2659</v>
      </c>
      <c r="E389" s="4">
        <v>40529</v>
      </c>
      <c r="F389">
        <v>50</v>
      </c>
      <c r="G389" s="15">
        <f>I389*F389</f>
        <v>5500</v>
      </c>
      <c r="H389" s="9">
        <v>0.08</v>
      </c>
      <c r="I389" s="13">
        <f>VLOOKUP($U389,Pricebook!$A:$D,4,0)</f>
        <v>110</v>
      </c>
      <c r="J389" s="11">
        <f>G389*(1-H389)</f>
        <v>5060</v>
      </c>
      <c r="K389" t="s">
        <v>329</v>
      </c>
      <c r="L389" t="s">
        <v>207</v>
      </c>
      <c r="M389" t="str">
        <f>VLOOKUP($L389,Companies!$A:$G,7,)</f>
        <v>Television Services</v>
      </c>
      <c r="N389" t="str">
        <f>VLOOKUP($L389,Companies!$A:$G,6,)</f>
        <v>Consumer Services</v>
      </c>
      <c r="O389" s="6" t="s">
        <v>330</v>
      </c>
      <c r="P389" s="6">
        <v>84118</v>
      </c>
      <c r="Q389" t="s">
        <v>201</v>
      </c>
      <c r="R389" t="s">
        <v>23</v>
      </c>
      <c r="S389" s="4">
        <v>40531</v>
      </c>
      <c r="T389" s="7">
        <f>S389-E389</f>
        <v>2</v>
      </c>
      <c r="U389" t="s">
        <v>14215</v>
      </c>
      <c r="V389" s="6" t="s">
        <v>14257</v>
      </c>
      <c r="W389" t="s">
        <v>14259</v>
      </c>
      <c r="X389" t="s">
        <v>14186</v>
      </c>
      <c r="Y389" t="str">
        <f>VLOOKUP(R389,Managers!$A:$B,2,)</f>
        <v>Bob Turner</v>
      </c>
      <c r="Z389" s="11">
        <f>VLOOKUP(X389,HourlyWages!$A:$B,2,0)</f>
        <v>67</v>
      </c>
      <c r="AA389">
        <v>1</v>
      </c>
    </row>
    <row r="390" spans="1:27" x14ac:dyDescent="0.3">
      <c r="A390" t="b">
        <f>COUNTIF($C$1:C390, C390)&gt;1</f>
        <v>0</v>
      </c>
      <c r="B390" t="b">
        <f>VLOOKUP(C390,Sheet3!$A:$B,2,0) &gt; 1</f>
        <v>0</v>
      </c>
      <c r="C390">
        <v>389</v>
      </c>
      <c r="D390">
        <v>2688</v>
      </c>
      <c r="E390" s="4">
        <v>40931</v>
      </c>
      <c r="F390">
        <v>31</v>
      </c>
      <c r="G390" s="15">
        <f>I390*F390</f>
        <v>4650</v>
      </c>
      <c r="H390" s="9">
        <v>0.1</v>
      </c>
      <c r="I390" s="13">
        <f>VLOOKUP($U390,Pricebook!$A:$D,4,0)</f>
        <v>150</v>
      </c>
      <c r="J390" s="11">
        <f>G390*(1-H390)</f>
        <v>4185</v>
      </c>
      <c r="K390" t="s">
        <v>320</v>
      </c>
      <c r="L390" t="s">
        <v>265</v>
      </c>
      <c r="M390" t="str">
        <f>VLOOKUP($L390,Companies!$A:$G,7,)</f>
        <v>Telecommunications Equipment</v>
      </c>
      <c r="N390" t="str">
        <f>VLOOKUP($L390,Companies!$A:$G,6,)</f>
        <v>Public Utilities</v>
      </c>
      <c r="O390" s="6" t="s">
        <v>321</v>
      </c>
      <c r="P390" s="6">
        <v>34759</v>
      </c>
      <c r="Q390" t="s">
        <v>101</v>
      </c>
      <c r="R390" t="s">
        <v>34</v>
      </c>
      <c r="S390" s="4">
        <v>40932</v>
      </c>
      <c r="T390" s="7">
        <f>S390-E390</f>
        <v>1</v>
      </c>
      <c r="U390" t="s">
        <v>14210</v>
      </c>
      <c r="V390" s="6" t="s">
        <v>14251</v>
      </c>
      <c r="W390" t="s">
        <v>14262</v>
      </c>
      <c r="X390" t="s">
        <v>14189</v>
      </c>
      <c r="Y390" t="str">
        <f>VLOOKUP(R390,Managers!$A:$B,2,)</f>
        <v>Frank Mitchell</v>
      </c>
      <c r="Z390" s="11">
        <f>VLOOKUP(X390,HourlyWages!$A:$B,2,0)</f>
        <v>62</v>
      </c>
      <c r="AA390">
        <v>1</v>
      </c>
    </row>
    <row r="391" spans="1:27" x14ac:dyDescent="0.3">
      <c r="A391" t="b">
        <f>COUNTIF($C$1:C391, C391)&gt;1</f>
        <v>0</v>
      </c>
      <c r="B391" t="b">
        <f>VLOOKUP(C391,Sheet3!$A:$B,2,0) &gt; 1</f>
        <v>0</v>
      </c>
      <c r="C391">
        <v>390</v>
      </c>
      <c r="D391">
        <v>2688</v>
      </c>
      <c r="E391" s="4">
        <v>40931</v>
      </c>
      <c r="F391">
        <v>7</v>
      </c>
      <c r="G391" s="15">
        <f>I391*F391</f>
        <v>1050</v>
      </c>
      <c r="H391" s="9">
        <v>0.09</v>
      </c>
      <c r="I391" s="13">
        <f>VLOOKUP($U391,Pricebook!$A:$D,4,0)</f>
        <v>150</v>
      </c>
      <c r="J391" s="11">
        <f>G391*(1-H391)</f>
        <v>955.5</v>
      </c>
      <c r="K391" t="s">
        <v>320</v>
      </c>
      <c r="L391" t="s">
        <v>265</v>
      </c>
      <c r="M391" t="str">
        <f>VLOOKUP($L391,Companies!$A:$G,7,)</f>
        <v>Telecommunications Equipment</v>
      </c>
      <c r="N391" t="str">
        <f>VLOOKUP($L391,Companies!$A:$G,6,)</f>
        <v>Public Utilities</v>
      </c>
      <c r="O391" s="6" t="s">
        <v>722</v>
      </c>
      <c r="P391" s="6">
        <v>33068</v>
      </c>
      <c r="Q391" t="s">
        <v>101</v>
      </c>
      <c r="R391" t="s">
        <v>34</v>
      </c>
      <c r="S391" s="4">
        <v>40932</v>
      </c>
      <c r="T391" s="7">
        <f>S391-E391</f>
        <v>1</v>
      </c>
      <c r="U391" t="s">
        <v>14211</v>
      </c>
      <c r="V391" s="6" t="s">
        <v>14254</v>
      </c>
      <c r="W391" t="s">
        <v>14269</v>
      </c>
      <c r="X391" t="s">
        <v>14199</v>
      </c>
      <c r="Y391" t="str">
        <f>VLOOKUP(R391,Managers!$A:$B,2,)</f>
        <v>Frank Mitchell</v>
      </c>
      <c r="Z391" s="11">
        <f>VLOOKUP(X391,HourlyWages!$A:$B,2,0)</f>
        <v>68</v>
      </c>
      <c r="AA391">
        <v>1</v>
      </c>
    </row>
    <row r="392" spans="1:27" x14ac:dyDescent="0.3">
      <c r="A392" t="b">
        <f>COUNTIF($C$1:C392, C392)&gt;1</f>
        <v>0</v>
      </c>
      <c r="B392" t="b">
        <f>VLOOKUP(C392,Sheet3!$A:$B,2,0) &gt; 1</f>
        <v>0</v>
      </c>
      <c r="C392">
        <v>391</v>
      </c>
      <c r="D392">
        <v>2688</v>
      </c>
      <c r="E392" s="4">
        <v>40931</v>
      </c>
      <c r="F392">
        <v>11</v>
      </c>
      <c r="G392" s="15">
        <f>I392*F392</f>
        <v>1650</v>
      </c>
      <c r="H392" s="9">
        <v>0.01</v>
      </c>
      <c r="I392" s="13">
        <f>VLOOKUP($U392,Pricebook!$A:$D,4,0)</f>
        <v>150</v>
      </c>
      <c r="J392" s="11">
        <f>G392*(1-H392)</f>
        <v>1633.5</v>
      </c>
      <c r="K392" t="s">
        <v>320</v>
      </c>
      <c r="L392" t="s">
        <v>265</v>
      </c>
      <c r="M392" t="str">
        <f>VLOOKUP($L392,Companies!$A:$G,7,)</f>
        <v>Telecommunications Equipment</v>
      </c>
      <c r="N392" t="str">
        <f>VLOOKUP($L392,Companies!$A:$G,6,)</f>
        <v>Public Utilities</v>
      </c>
      <c r="O392" s="6" t="s">
        <v>722</v>
      </c>
      <c r="P392" s="6">
        <v>33068</v>
      </c>
      <c r="Q392" t="s">
        <v>101</v>
      </c>
      <c r="R392" t="s">
        <v>34</v>
      </c>
      <c r="S392" s="4">
        <v>40933</v>
      </c>
      <c r="T392" s="7">
        <f>S392-E392</f>
        <v>2</v>
      </c>
      <c r="U392" t="s">
        <v>14210</v>
      </c>
      <c r="V392" s="6" t="s">
        <v>14251</v>
      </c>
      <c r="W392" t="s">
        <v>14253</v>
      </c>
      <c r="X392" t="s">
        <v>14197</v>
      </c>
      <c r="Y392" t="str">
        <f>VLOOKUP(R392,Managers!$A:$B,2,)</f>
        <v>Frank Mitchell</v>
      </c>
      <c r="Z392" s="11">
        <f>VLOOKUP(X392,HourlyWages!$A:$B,2,0)</f>
        <v>71</v>
      </c>
      <c r="AA392">
        <v>1</v>
      </c>
    </row>
    <row r="393" spans="1:27" x14ac:dyDescent="0.3">
      <c r="A393" t="b">
        <f>COUNTIF($C$1:C393, C393)&gt;1</f>
        <v>0</v>
      </c>
      <c r="B393" t="b">
        <f>VLOOKUP(C393,Sheet3!$A:$B,2,0) &gt; 1</f>
        <v>0</v>
      </c>
      <c r="C393">
        <v>392</v>
      </c>
      <c r="D393">
        <v>2691</v>
      </c>
      <c r="E393" s="4">
        <v>41028</v>
      </c>
      <c r="F393">
        <v>14</v>
      </c>
      <c r="G393" s="15">
        <f>I393*F393</f>
        <v>1750</v>
      </c>
      <c r="H393" s="9">
        <v>0.1</v>
      </c>
      <c r="I393" s="13">
        <f>VLOOKUP($U393,Pricebook!$A:$D,4,0)</f>
        <v>125</v>
      </c>
      <c r="J393" s="11">
        <f>G393*(1-H393)</f>
        <v>1575</v>
      </c>
      <c r="K393" t="s">
        <v>513</v>
      </c>
      <c r="L393" t="s">
        <v>93</v>
      </c>
      <c r="M393" t="str">
        <f>VLOOKUP($L393,Companies!$A:$G,7,)</f>
        <v>Television Services</v>
      </c>
      <c r="N393" t="str">
        <f>VLOOKUP($L393,Companies!$A:$G,6,)</f>
        <v>Consumer Services</v>
      </c>
      <c r="O393" s="6" t="s">
        <v>514</v>
      </c>
      <c r="P393" s="6">
        <v>78577</v>
      </c>
      <c r="Q393" t="s">
        <v>48</v>
      </c>
      <c r="R393" t="s">
        <v>16</v>
      </c>
      <c r="S393" s="4">
        <v>41037</v>
      </c>
      <c r="T393" s="7">
        <f>S393-E393</f>
        <v>9</v>
      </c>
      <c r="U393" t="s">
        <v>14217</v>
      </c>
      <c r="V393" s="6" t="s">
        <v>14257</v>
      </c>
      <c r="W393" t="s">
        <v>14259</v>
      </c>
      <c r="X393" t="s">
        <v>14190</v>
      </c>
      <c r="Y393" t="str">
        <f>VLOOKUP(R393,Managers!$A:$B,2,)</f>
        <v>Josh Martinez</v>
      </c>
      <c r="Z393" s="11">
        <f>VLOOKUP(X393,HourlyWages!$A:$B,2,0)</f>
        <v>67</v>
      </c>
      <c r="AA393">
        <v>1</v>
      </c>
    </row>
    <row r="394" spans="1:27" x14ac:dyDescent="0.3">
      <c r="A394" t="b">
        <f>COUNTIF($C$1:C394, C394)&gt;1</f>
        <v>0</v>
      </c>
      <c r="B394" t="b">
        <f>VLOOKUP(C394,Sheet3!$A:$B,2,0) &gt; 1</f>
        <v>0</v>
      </c>
      <c r="C394">
        <v>393</v>
      </c>
      <c r="D394">
        <v>2720</v>
      </c>
      <c r="E394" s="4">
        <v>40336</v>
      </c>
      <c r="F394">
        <v>36</v>
      </c>
      <c r="G394" s="15">
        <f>I394*F394</f>
        <v>5400</v>
      </c>
      <c r="H394" s="9">
        <v>0.02</v>
      </c>
      <c r="I394" s="13">
        <f>VLOOKUP($U394,Pricebook!$A:$D,4,0)</f>
        <v>150</v>
      </c>
      <c r="J394" s="11">
        <f>G394*(1-H394)</f>
        <v>5292</v>
      </c>
      <c r="K394" t="s">
        <v>723</v>
      </c>
      <c r="L394" t="s">
        <v>363</v>
      </c>
      <c r="M394" t="str">
        <f>VLOOKUP($L394,Companies!$A:$G,7,)</f>
        <v>Biotechnology: Laboratory Analytical Instruments</v>
      </c>
      <c r="N394" t="str">
        <f>VLOOKUP($L394,Companies!$A:$G,6,)</f>
        <v>Capital Goods</v>
      </c>
      <c r="O394" s="6" t="s">
        <v>724</v>
      </c>
      <c r="P394" s="6">
        <v>48195</v>
      </c>
      <c r="Q394" t="s">
        <v>172</v>
      </c>
      <c r="R394" t="s">
        <v>16</v>
      </c>
      <c r="S394" s="4">
        <v>40339</v>
      </c>
      <c r="T394" s="7">
        <f>S394-E394</f>
        <v>3</v>
      </c>
      <c r="U394" t="s">
        <v>14210</v>
      </c>
      <c r="V394" s="6" t="s">
        <v>14251</v>
      </c>
      <c r="W394" t="s">
        <v>14266</v>
      </c>
      <c r="X394" t="s">
        <v>14195</v>
      </c>
      <c r="Y394" t="str">
        <f>VLOOKUP(R394,Managers!$A:$B,2,)</f>
        <v>Josh Martinez</v>
      </c>
      <c r="Z394" s="11">
        <f>VLOOKUP(X394,HourlyWages!$A:$B,2,0)</f>
        <v>52</v>
      </c>
      <c r="AA394">
        <v>1</v>
      </c>
    </row>
    <row r="395" spans="1:27" x14ac:dyDescent="0.3">
      <c r="A395" t="b">
        <f>COUNTIF($C$1:C395, C395)&gt;1</f>
        <v>0</v>
      </c>
      <c r="B395" t="b">
        <f>VLOOKUP(C395,Sheet3!$A:$B,2,0) &gt; 1</f>
        <v>0</v>
      </c>
      <c r="C395">
        <v>394</v>
      </c>
      <c r="D395">
        <v>2722</v>
      </c>
      <c r="E395" s="4">
        <v>39911</v>
      </c>
      <c r="F395">
        <v>46</v>
      </c>
      <c r="G395" s="15">
        <f>I395*F395</f>
        <v>6900</v>
      </c>
      <c r="H395" s="9">
        <v>0.06</v>
      </c>
      <c r="I395" s="13">
        <f>VLOOKUP($U395,Pricebook!$A:$D,4,0)</f>
        <v>150</v>
      </c>
      <c r="J395" s="11">
        <f>G395*(1-H395)</f>
        <v>6486</v>
      </c>
      <c r="K395" t="s">
        <v>725</v>
      </c>
      <c r="L395" t="s">
        <v>348</v>
      </c>
      <c r="M395" t="str">
        <f>VLOOKUP($L395,Companies!$A:$G,7,)</f>
        <v>Telecommunications Equipment</v>
      </c>
      <c r="N395" t="str">
        <f>VLOOKUP($L395,Companies!$A:$G,6,)</f>
        <v>Public Utilities</v>
      </c>
      <c r="O395" s="6" t="s">
        <v>726</v>
      </c>
      <c r="P395" s="6" t="s">
        <v>727</v>
      </c>
      <c r="Q395" t="s">
        <v>317</v>
      </c>
      <c r="R395" t="s">
        <v>61</v>
      </c>
      <c r="S395" s="4">
        <v>39915</v>
      </c>
      <c r="T395" s="7">
        <f>S395-E395</f>
        <v>4</v>
      </c>
      <c r="U395" t="s">
        <v>14211</v>
      </c>
      <c r="V395" s="6" t="s">
        <v>14257</v>
      </c>
      <c r="W395" t="s">
        <v>14270</v>
      </c>
      <c r="X395" t="s">
        <v>14188</v>
      </c>
      <c r="Y395" t="str">
        <f>VLOOKUP(R395,Managers!$A:$B,2,)</f>
        <v>Allen Young</v>
      </c>
      <c r="Z395" s="11">
        <f>VLOOKUP(X395,HourlyWages!$A:$B,2,0)</f>
        <v>52</v>
      </c>
      <c r="AA395">
        <v>1</v>
      </c>
    </row>
    <row r="396" spans="1:27" x14ac:dyDescent="0.3">
      <c r="A396" t="b">
        <f>COUNTIF($C$1:C396, C396)&gt;1</f>
        <v>0</v>
      </c>
      <c r="B396" t="b">
        <f>VLOOKUP(C396,Sheet3!$A:$B,2,0) &gt; 1</f>
        <v>0</v>
      </c>
      <c r="C396">
        <v>395</v>
      </c>
      <c r="D396">
        <v>2725</v>
      </c>
      <c r="E396" s="4">
        <v>39953</v>
      </c>
      <c r="F396">
        <v>39</v>
      </c>
      <c r="G396" s="15">
        <f>I396*F396</f>
        <v>5850</v>
      </c>
      <c r="H396" s="9">
        <v>0.01</v>
      </c>
      <c r="I396" s="13">
        <f>VLOOKUP($U396,Pricebook!$A:$D,4,0)</f>
        <v>150</v>
      </c>
      <c r="J396" s="11">
        <f>G396*(1-H396)</f>
        <v>5791.5</v>
      </c>
      <c r="K396" t="s">
        <v>525</v>
      </c>
      <c r="L396" t="s">
        <v>125</v>
      </c>
      <c r="M396" t="str">
        <f>VLOOKUP($L396,Companies!$A:$G,7,)</f>
        <v>EDP Services</v>
      </c>
      <c r="N396" t="str">
        <f>VLOOKUP($L396,Companies!$A:$G,6,)</f>
        <v>Technology</v>
      </c>
      <c r="O396" s="6" t="s">
        <v>526</v>
      </c>
      <c r="P396" s="6">
        <v>91730</v>
      </c>
      <c r="Q396" t="s">
        <v>114</v>
      </c>
      <c r="R396" t="s">
        <v>23</v>
      </c>
      <c r="S396" s="4">
        <v>39954</v>
      </c>
      <c r="T396" s="7">
        <f>S396-E396</f>
        <v>1</v>
      </c>
      <c r="U396" t="s">
        <v>14210</v>
      </c>
      <c r="V396" s="6" t="s">
        <v>14251</v>
      </c>
      <c r="W396" t="s">
        <v>14260</v>
      </c>
      <c r="X396" t="s">
        <v>14193</v>
      </c>
      <c r="Y396" t="str">
        <f>VLOOKUP(R396,Managers!$A:$B,2,)</f>
        <v>Bob Turner</v>
      </c>
      <c r="Z396" s="11">
        <f>VLOOKUP(X396,HourlyWages!$A:$B,2,0)</f>
        <v>57</v>
      </c>
      <c r="AA396">
        <v>1</v>
      </c>
    </row>
    <row r="397" spans="1:27" x14ac:dyDescent="0.3">
      <c r="A397" t="b">
        <f>COUNTIF($C$1:C397, C397)&gt;1</f>
        <v>0</v>
      </c>
      <c r="B397" t="b">
        <f>VLOOKUP(C397,Sheet3!$A:$B,2,0) &gt; 1</f>
        <v>0</v>
      </c>
      <c r="C397">
        <v>396</v>
      </c>
      <c r="D397">
        <v>2752</v>
      </c>
      <c r="E397" s="4">
        <v>40500</v>
      </c>
      <c r="F397">
        <v>30</v>
      </c>
      <c r="G397" s="15">
        <f>I397*F397</f>
        <v>4500</v>
      </c>
      <c r="H397" s="9">
        <v>0.03</v>
      </c>
      <c r="I397" s="13">
        <f>VLOOKUP($U397,Pricebook!$A:$D,4,0)</f>
        <v>150</v>
      </c>
      <c r="J397" s="11">
        <f>G397*(1-H397)</f>
        <v>4365</v>
      </c>
      <c r="K397" t="s">
        <v>620</v>
      </c>
      <c r="L397" t="s">
        <v>621</v>
      </c>
      <c r="M397" t="str">
        <f>VLOOKUP($L397,Companies!$A:$G,7,)</f>
        <v>Semiconductors</v>
      </c>
      <c r="N397" t="str">
        <f>VLOOKUP($L397,Companies!$A:$G,6,)</f>
        <v>Technology</v>
      </c>
      <c r="O397" s="6" t="s">
        <v>633</v>
      </c>
      <c r="P397" s="6">
        <v>54880</v>
      </c>
      <c r="Q397" t="s">
        <v>95</v>
      </c>
      <c r="R397" t="s">
        <v>16</v>
      </c>
      <c r="S397" s="4">
        <v>40502</v>
      </c>
      <c r="T397" s="7">
        <f>S397-E397</f>
        <v>2</v>
      </c>
      <c r="U397" t="s">
        <v>14211</v>
      </c>
      <c r="V397" s="6" t="s">
        <v>14251</v>
      </c>
      <c r="W397" t="s">
        <v>14252</v>
      </c>
      <c r="X397" t="s">
        <v>14197</v>
      </c>
      <c r="Y397" t="str">
        <f>VLOOKUP(R397,Managers!$A:$B,2,)</f>
        <v>Josh Martinez</v>
      </c>
      <c r="Z397" s="11">
        <f>VLOOKUP(X397,HourlyWages!$A:$B,2,0)</f>
        <v>71</v>
      </c>
      <c r="AA397">
        <v>1</v>
      </c>
    </row>
    <row r="398" spans="1:27" x14ac:dyDescent="0.3">
      <c r="A398" t="b">
        <f>COUNTIF($C$1:C398, C398)&gt;1</f>
        <v>0</v>
      </c>
      <c r="B398" t="b">
        <f>VLOOKUP(C398,Sheet3!$A:$B,2,0) &gt; 1</f>
        <v>0</v>
      </c>
      <c r="C398">
        <v>397</v>
      </c>
      <c r="D398">
        <v>2752</v>
      </c>
      <c r="E398" s="4">
        <v>40500</v>
      </c>
      <c r="F398">
        <v>41</v>
      </c>
      <c r="G398" s="15">
        <f>I398*F398</f>
        <v>5740</v>
      </c>
      <c r="H398" s="9">
        <v>0.02</v>
      </c>
      <c r="I398" s="13">
        <f>VLOOKUP($U398,Pricebook!$A:$D,4,0)</f>
        <v>140</v>
      </c>
      <c r="J398" s="11">
        <f>G398*(1-H398)</f>
        <v>5625.2</v>
      </c>
      <c r="K398" t="s">
        <v>620</v>
      </c>
      <c r="L398" t="s">
        <v>621</v>
      </c>
      <c r="M398" t="str">
        <f>VLOOKUP($L398,Companies!$A:$G,7,)</f>
        <v>Semiconductors</v>
      </c>
      <c r="N398" t="str">
        <f>VLOOKUP($L398,Companies!$A:$G,6,)</f>
        <v>Technology</v>
      </c>
      <c r="O398" s="6" t="s">
        <v>633</v>
      </c>
      <c r="P398" s="6">
        <v>54880</v>
      </c>
      <c r="Q398" t="s">
        <v>95</v>
      </c>
      <c r="R398" t="s">
        <v>16</v>
      </c>
      <c r="S398" s="4">
        <v>40502</v>
      </c>
      <c r="T398" s="7">
        <f>S398-E398</f>
        <v>2</v>
      </c>
      <c r="U398" t="s">
        <v>14213</v>
      </c>
      <c r="V398" s="6" t="s">
        <v>14251</v>
      </c>
      <c r="W398" t="s">
        <v>14266</v>
      </c>
      <c r="X398" t="s">
        <v>14203</v>
      </c>
      <c r="Y398" t="str">
        <f>VLOOKUP(R398,Managers!$A:$B,2,)</f>
        <v>Josh Martinez</v>
      </c>
      <c r="Z398" s="11">
        <f>VLOOKUP(X398,HourlyWages!$A:$B,2,0)</f>
        <v>62</v>
      </c>
      <c r="AA398">
        <v>1</v>
      </c>
    </row>
    <row r="399" spans="1:27" x14ac:dyDescent="0.3">
      <c r="A399" t="b">
        <f>COUNTIF($C$1:C399, C399)&gt;1</f>
        <v>0</v>
      </c>
      <c r="B399" t="b">
        <f>VLOOKUP(C399,Sheet3!$A:$B,2,0) &gt; 1</f>
        <v>0</v>
      </c>
      <c r="C399">
        <v>398</v>
      </c>
      <c r="D399">
        <v>2752</v>
      </c>
      <c r="E399" s="4">
        <v>40500</v>
      </c>
      <c r="F399">
        <v>10</v>
      </c>
      <c r="G399" s="15">
        <f>I399*F399</f>
        <v>2000</v>
      </c>
      <c r="H399" s="9">
        <v>0.03</v>
      </c>
      <c r="I399" s="13">
        <f>VLOOKUP($U399,Pricebook!$A:$D,4,0)</f>
        <v>200</v>
      </c>
      <c r="J399" s="11">
        <f>G399*(1-H399)</f>
        <v>1940</v>
      </c>
      <c r="K399" t="s">
        <v>620</v>
      </c>
      <c r="L399" t="s">
        <v>621</v>
      </c>
      <c r="M399" t="str">
        <f>VLOOKUP($L399,Companies!$A:$G,7,)</f>
        <v>Semiconductors</v>
      </c>
      <c r="N399" t="str">
        <f>VLOOKUP($L399,Companies!$A:$G,6,)</f>
        <v>Technology</v>
      </c>
      <c r="O399" s="6" t="s">
        <v>633</v>
      </c>
      <c r="P399" s="6">
        <v>54880</v>
      </c>
      <c r="Q399" t="s">
        <v>95</v>
      </c>
      <c r="R399" t="s">
        <v>16</v>
      </c>
      <c r="S399" s="4">
        <v>40500</v>
      </c>
      <c r="T399" s="7">
        <f>S399-E399</f>
        <v>0</v>
      </c>
      <c r="U399" t="s">
        <v>14206</v>
      </c>
      <c r="V399" s="6" t="s">
        <v>14254</v>
      </c>
      <c r="W399" t="s">
        <v>14269</v>
      </c>
      <c r="X399" t="s">
        <v>14189</v>
      </c>
      <c r="Y399" t="str">
        <f>VLOOKUP(R399,Managers!$A:$B,2,)</f>
        <v>Josh Martinez</v>
      </c>
      <c r="Z399" s="11">
        <f>VLOOKUP(X399,HourlyWages!$A:$B,2,0)</f>
        <v>62</v>
      </c>
      <c r="AA399">
        <v>1</v>
      </c>
    </row>
    <row r="400" spans="1:27" x14ac:dyDescent="0.3">
      <c r="A400" t="b">
        <f>COUNTIF($C$1:C400, C400)&gt;1</f>
        <v>0</v>
      </c>
      <c r="B400" t="b">
        <f>VLOOKUP(C400,Sheet3!$A:$B,2,0) &gt; 1</f>
        <v>0</v>
      </c>
      <c r="C400">
        <v>399</v>
      </c>
      <c r="D400">
        <v>2752</v>
      </c>
      <c r="E400" s="4">
        <v>40500</v>
      </c>
      <c r="F400">
        <v>10</v>
      </c>
      <c r="G400" s="15">
        <f>I400*F400</f>
        <v>1500</v>
      </c>
      <c r="H400" s="9">
        <v>0.04</v>
      </c>
      <c r="I400" s="13">
        <f>VLOOKUP($U400,Pricebook!$A:$D,4,0)</f>
        <v>150</v>
      </c>
      <c r="J400" s="11">
        <f>G400*(1-H400)</f>
        <v>1440</v>
      </c>
      <c r="K400" t="s">
        <v>620</v>
      </c>
      <c r="L400" t="s">
        <v>621</v>
      </c>
      <c r="M400" t="str">
        <f>VLOOKUP($L400,Companies!$A:$G,7,)</f>
        <v>Semiconductors</v>
      </c>
      <c r="N400" t="str">
        <f>VLOOKUP($L400,Companies!$A:$G,6,)</f>
        <v>Technology</v>
      </c>
      <c r="O400" s="6" t="s">
        <v>633</v>
      </c>
      <c r="P400" s="6">
        <v>54880</v>
      </c>
      <c r="Q400" t="s">
        <v>95</v>
      </c>
      <c r="R400" t="s">
        <v>16</v>
      </c>
      <c r="S400" s="4">
        <v>40502</v>
      </c>
      <c r="T400" s="7">
        <f>S400-E400</f>
        <v>2</v>
      </c>
      <c r="U400" t="s">
        <v>14210</v>
      </c>
      <c r="V400" s="6" t="s">
        <v>14251</v>
      </c>
      <c r="W400" t="s">
        <v>14263</v>
      </c>
      <c r="X400" t="s">
        <v>14187</v>
      </c>
      <c r="Y400" t="str">
        <f>VLOOKUP(R400,Managers!$A:$B,2,)</f>
        <v>Josh Martinez</v>
      </c>
      <c r="Z400" s="11">
        <f>VLOOKUP(X400,HourlyWages!$A:$B,2,0)</f>
        <v>45</v>
      </c>
      <c r="AA400">
        <v>1</v>
      </c>
    </row>
    <row r="401" spans="1:27" x14ac:dyDescent="0.3">
      <c r="A401" t="b">
        <f>COUNTIF($C$1:C401, C401)&gt;1</f>
        <v>0</v>
      </c>
      <c r="B401" t="b">
        <f>VLOOKUP(C401,Sheet3!$A:$B,2,0) &gt; 1</f>
        <v>0</v>
      </c>
      <c r="C401">
        <v>400</v>
      </c>
      <c r="D401">
        <v>2754</v>
      </c>
      <c r="E401" s="4">
        <v>39905</v>
      </c>
      <c r="F401">
        <v>16</v>
      </c>
      <c r="G401" s="15">
        <f>I401*F401</f>
        <v>2720</v>
      </c>
      <c r="H401" s="9">
        <v>0.04</v>
      </c>
      <c r="I401" s="13">
        <f>VLOOKUP($U401,Pricebook!$A:$D,4,0)</f>
        <v>170</v>
      </c>
      <c r="J401" s="11">
        <f>G401*(1-H401)</f>
        <v>2611.1999999999998</v>
      </c>
      <c r="K401" t="s">
        <v>728</v>
      </c>
      <c r="L401" t="s">
        <v>68</v>
      </c>
      <c r="M401" t="str">
        <f>VLOOKUP($L401,Companies!$A:$G,7,)</f>
        <v>Other Specialty Stores</v>
      </c>
      <c r="N401" t="str">
        <f>VLOOKUP($L401,Companies!$A:$G,6,)</f>
        <v>Consumer Services</v>
      </c>
      <c r="O401" s="6" t="s">
        <v>703</v>
      </c>
      <c r="P401" s="6" t="s">
        <v>729</v>
      </c>
      <c r="Q401" t="s">
        <v>210</v>
      </c>
      <c r="R401" t="s">
        <v>61</v>
      </c>
      <c r="S401" s="4">
        <v>39907</v>
      </c>
      <c r="T401" s="7">
        <f>S401-E401</f>
        <v>2</v>
      </c>
      <c r="U401" t="s">
        <v>14219</v>
      </c>
      <c r="V401" s="6" t="s">
        <v>14251</v>
      </c>
      <c r="W401" t="s">
        <v>14260</v>
      </c>
      <c r="X401" t="s">
        <v>14190</v>
      </c>
      <c r="Y401" t="str">
        <f>VLOOKUP(R401,Managers!$A:$B,2,)</f>
        <v>Allen Young</v>
      </c>
      <c r="Z401" s="11">
        <f>VLOOKUP(X401,HourlyWages!$A:$B,2,0)</f>
        <v>67</v>
      </c>
      <c r="AA401">
        <v>1</v>
      </c>
    </row>
    <row r="402" spans="1:27" x14ac:dyDescent="0.3">
      <c r="A402" t="b">
        <f>COUNTIF($C$1:C402, C402)&gt;1</f>
        <v>0</v>
      </c>
      <c r="B402" t="b">
        <f>VLOOKUP(C402,Sheet3!$A:$B,2,0) &gt; 1</f>
        <v>0</v>
      </c>
      <c r="C402">
        <v>401</v>
      </c>
      <c r="D402">
        <v>2754</v>
      </c>
      <c r="E402" s="4">
        <v>39905</v>
      </c>
      <c r="F402">
        <v>11</v>
      </c>
      <c r="G402" s="15">
        <f>I402*F402</f>
        <v>1210</v>
      </c>
      <c r="H402" s="9">
        <v>0.09</v>
      </c>
      <c r="I402" s="13">
        <f>VLOOKUP($U402,Pricebook!$A:$D,4,0)</f>
        <v>110</v>
      </c>
      <c r="J402" s="11">
        <f>G402*(1-H402)</f>
        <v>1101.1000000000001</v>
      </c>
      <c r="K402" t="s">
        <v>728</v>
      </c>
      <c r="L402" t="s">
        <v>68</v>
      </c>
      <c r="M402" t="str">
        <f>VLOOKUP($L402,Companies!$A:$G,7,)</f>
        <v>Other Specialty Stores</v>
      </c>
      <c r="N402" t="str">
        <f>VLOOKUP($L402,Companies!$A:$G,6,)</f>
        <v>Consumer Services</v>
      </c>
      <c r="O402" s="6" t="s">
        <v>703</v>
      </c>
      <c r="P402" s="6" t="s">
        <v>729</v>
      </c>
      <c r="Q402" t="s">
        <v>210</v>
      </c>
      <c r="R402" t="s">
        <v>61</v>
      </c>
      <c r="S402" s="4">
        <v>39907</v>
      </c>
      <c r="T402" s="7">
        <f>S402-E402</f>
        <v>2</v>
      </c>
      <c r="U402" t="s">
        <v>14215</v>
      </c>
      <c r="V402" s="6" t="s">
        <v>14257</v>
      </c>
      <c r="W402" t="s">
        <v>14259</v>
      </c>
      <c r="X402" t="s">
        <v>14201</v>
      </c>
      <c r="Y402" t="str">
        <f>VLOOKUP(R402,Managers!$A:$B,2,)</f>
        <v>Allen Young</v>
      </c>
      <c r="Z402" s="11">
        <f>VLOOKUP(X402,HourlyWages!$A:$B,2,0)</f>
        <v>53</v>
      </c>
      <c r="AA402">
        <v>1</v>
      </c>
    </row>
    <row r="403" spans="1:27" x14ac:dyDescent="0.3">
      <c r="A403" t="b">
        <f>COUNTIF($C$1:C403, C403)&gt;1</f>
        <v>0</v>
      </c>
      <c r="B403" t="b">
        <f>VLOOKUP(C403,Sheet3!$A:$B,2,0) &gt; 1</f>
        <v>0</v>
      </c>
      <c r="C403">
        <v>402</v>
      </c>
      <c r="D403">
        <v>2755</v>
      </c>
      <c r="E403" s="4">
        <v>40945</v>
      </c>
      <c r="F403">
        <v>30</v>
      </c>
      <c r="G403" s="15">
        <f>I403*F403</f>
        <v>4800</v>
      </c>
      <c r="H403" s="9">
        <v>0.03</v>
      </c>
      <c r="I403" s="13">
        <f>VLOOKUP($U403,Pricebook!$A:$D,4,0)</f>
        <v>160</v>
      </c>
      <c r="J403" s="11">
        <f>G403*(1-H403)</f>
        <v>4656</v>
      </c>
      <c r="K403" t="s">
        <v>730</v>
      </c>
      <c r="L403" t="s">
        <v>41</v>
      </c>
      <c r="M403" t="str">
        <f>VLOOKUP($L403,Companies!$A:$G,7,)</f>
        <v>EDP Services</v>
      </c>
      <c r="N403" t="str">
        <f>VLOOKUP($L403,Companies!$A:$G,6,)</f>
        <v>Technology</v>
      </c>
      <c r="O403" s="6" t="s">
        <v>731</v>
      </c>
      <c r="P403" s="6">
        <v>44691</v>
      </c>
      <c r="Q403" t="s">
        <v>210</v>
      </c>
      <c r="R403" t="s">
        <v>61</v>
      </c>
      <c r="S403" s="4">
        <v>40945</v>
      </c>
      <c r="T403" s="7">
        <f>S403-E403</f>
        <v>0</v>
      </c>
      <c r="U403" t="s">
        <v>14218</v>
      </c>
      <c r="V403" s="6" t="s">
        <v>14254</v>
      </c>
      <c r="W403" t="s">
        <v>14255</v>
      </c>
      <c r="X403" t="s">
        <v>14185</v>
      </c>
      <c r="Y403" t="str">
        <f>VLOOKUP(R403,Managers!$A:$B,2,)</f>
        <v>Allen Young</v>
      </c>
      <c r="Z403" s="11">
        <f>VLOOKUP(X403,HourlyWages!$A:$B,2,0)</f>
        <v>70</v>
      </c>
      <c r="AA403">
        <v>1</v>
      </c>
    </row>
    <row r="404" spans="1:27" x14ac:dyDescent="0.3">
      <c r="A404" t="b">
        <f>COUNTIF($C$1:C404, C404)&gt;1</f>
        <v>0</v>
      </c>
      <c r="B404" t="b">
        <f>VLOOKUP(C404,Sheet3!$A:$B,2,0) &gt; 1</f>
        <v>0</v>
      </c>
      <c r="C404">
        <v>403</v>
      </c>
      <c r="D404">
        <v>2755</v>
      </c>
      <c r="E404" s="4">
        <v>40945</v>
      </c>
      <c r="F404">
        <v>50</v>
      </c>
      <c r="G404" s="15">
        <f>I404*F404</f>
        <v>5500</v>
      </c>
      <c r="H404" s="9">
        <v>0</v>
      </c>
      <c r="I404" s="13">
        <f>VLOOKUP($U404,Pricebook!$A:$D,4,0)</f>
        <v>110</v>
      </c>
      <c r="J404" s="11">
        <f>G404*(1-H404)</f>
        <v>5500</v>
      </c>
      <c r="K404" t="s">
        <v>730</v>
      </c>
      <c r="L404" t="s">
        <v>41</v>
      </c>
      <c r="M404" t="str">
        <f>VLOOKUP($L404,Companies!$A:$G,7,)</f>
        <v>EDP Services</v>
      </c>
      <c r="N404" t="str">
        <f>VLOOKUP($L404,Companies!$A:$G,6,)</f>
        <v>Technology</v>
      </c>
      <c r="O404" s="6" t="s">
        <v>731</v>
      </c>
      <c r="P404" s="6">
        <v>44691</v>
      </c>
      <c r="Q404" t="s">
        <v>210</v>
      </c>
      <c r="R404" t="s">
        <v>61</v>
      </c>
      <c r="S404" s="4">
        <v>40945</v>
      </c>
      <c r="T404" s="7">
        <f>S404-E404</f>
        <v>0</v>
      </c>
      <c r="U404" t="s">
        <v>14215</v>
      </c>
      <c r="V404" s="6" t="s">
        <v>14254</v>
      </c>
      <c r="W404" t="s">
        <v>14255</v>
      </c>
      <c r="X404" t="s">
        <v>14200</v>
      </c>
      <c r="Y404" t="str">
        <f>VLOOKUP(R404,Managers!$A:$B,2,)</f>
        <v>Allen Young</v>
      </c>
      <c r="Z404" s="11">
        <f>VLOOKUP(X404,HourlyWages!$A:$B,2,0)</f>
        <v>59</v>
      </c>
      <c r="AA404">
        <v>1</v>
      </c>
    </row>
    <row r="405" spans="1:27" x14ac:dyDescent="0.3">
      <c r="A405" t="b">
        <f>COUNTIF($C$1:C405, C405)&gt;1</f>
        <v>0</v>
      </c>
      <c r="B405" t="b">
        <f>VLOOKUP(C405,Sheet3!$A:$B,2,0) &gt; 1</f>
        <v>0</v>
      </c>
      <c r="C405">
        <v>404</v>
      </c>
      <c r="D405">
        <v>2756</v>
      </c>
      <c r="E405" s="4">
        <v>39920</v>
      </c>
      <c r="F405">
        <v>25</v>
      </c>
      <c r="G405" s="15">
        <f>I405*F405</f>
        <v>3750</v>
      </c>
      <c r="H405" s="9">
        <v>0.06</v>
      </c>
      <c r="I405" s="13">
        <f>VLOOKUP($U405,Pricebook!$A:$D,4,0)</f>
        <v>150</v>
      </c>
      <c r="J405" s="11">
        <f>G405*(1-H405)</f>
        <v>3525</v>
      </c>
      <c r="K405" t="s">
        <v>732</v>
      </c>
      <c r="L405" t="s">
        <v>300</v>
      </c>
      <c r="M405" t="str">
        <f>VLOOKUP($L405,Companies!$A:$G,7,)</f>
        <v>Computer Software: Programming, Data Processing</v>
      </c>
      <c r="N405" t="str">
        <f>VLOOKUP($L405,Companies!$A:$G,6,)</f>
        <v>Technology</v>
      </c>
      <c r="O405" s="6" t="s">
        <v>733</v>
      </c>
      <c r="P405" s="6">
        <v>95695</v>
      </c>
      <c r="Q405" t="s">
        <v>114</v>
      </c>
      <c r="R405" t="s">
        <v>23</v>
      </c>
      <c r="S405" s="4">
        <v>39921</v>
      </c>
      <c r="T405" s="7">
        <f>S405-E405</f>
        <v>1</v>
      </c>
      <c r="U405" t="s">
        <v>14211</v>
      </c>
      <c r="V405" s="6" t="s">
        <v>14254</v>
      </c>
      <c r="W405" t="s">
        <v>14255</v>
      </c>
      <c r="X405" t="s">
        <v>14199</v>
      </c>
      <c r="Y405" t="str">
        <f>VLOOKUP(R405,Managers!$A:$B,2,)</f>
        <v>Bob Turner</v>
      </c>
      <c r="Z405" s="11">
        <f>VLOOKUP(X405,HourlyWages!$A:$B,2,0)</f>
        <v>68</v>
      </c>
      <c r="AA405">
        <v>1</v>
      </c>
    </row>
    <row r="406" spans="1:27" x14ac:dyDescent="0.3">
      <c r="A406" t="b">
        <f>COUNTIF($C$1:C406, C406)&gt;1</f>
        <v>0</v>
      </c>
      <c r="B406" t="b">
        <f>VLOOKUP(C406,Sheet3!$A:$B,2,0) &gt; 1</f>
        <v>0</v>
      </c>
      <c r="C406">
        <v>405</v>
      </c>
      <c r="D406">
        <v>2756</v>
      </c>
      <c r="E406" s="4">
        <v>39920</v>
      </c>
      <c r="F406">
        <v>42</v>
      </c>
      <c r="G406" s="15">
        <f>I406*F406</f>
        <v>8400</v>
      </c>
      <c r="H406" s="9">
        <v>7.0000000000000007E-2</v>
      </c>
      <c r="I406" s="13">
        <f>VLOOKUP($U406,Pricebook!$A:$D,4,0)</f>
        <v>200</v>
      </c>
      <c r="J406" s="11">
        <f>G406*(1-H406)</f>
        <v>7811.9999999999991</v>
      </c>
      <c r="K406" t="s">
        <v>732</v>
      </c>
      <c r="L406" t="s">
        <v>300</v>
      </c>
      <c r="M406" t="str">
        <f>VLOOKUP($L406,Companies!$A:$G,7,)</f>
        <v>Computer Software: Programming, Data Processing</v>
      </c>
      <c r="N406" t="str">
        <f>VLOOKUP($L406,Companies!$A:$G,6,)</f>
        <v>Technology</v>
      </c>
      <c r="O406" s="6" t="s">
        <v>733</v>
      </c>
      <c r="P406" s="6">
        <v>95695</v>
      </c>
      <c r="Q406" t="s">
        <v>114</v>
      </c>
      <c r="R406" t="s">
        <v>23</v>
      </c>
      <c r="S406" s="4">
        <v>39920</v>
      </c>
      <c r="T406" s="7">
        <f>S406-E406</f>
        <v>0</v>
      </c>
      <c r="U406" t="s">
        <v>14214</v>
      </c>
      <c r="V406" s="6" t="s">
        <v>14251</v>
      </c>
      <c r="W406" t="s">
        <v>14263</v>
      </c>
      <c r="X406" t="s">
        <v>14187</v>
      </c>
      <c r="Y406" t="str">
        <f>VLOOKUP(R406,Managers!$A:$B,2,)</f>
        <v>Bob Turner</v>
      </c>
      <c r="Z406" s="11">
        <f>VLOOKUP(X406,HourlyWages!$A:$B,2,0)</f>
        <v>45</v>
      </c>
      <c r="AA406">
        <v>1</v>
      </c>
    </row>
    <row r="407" spans="1:27" x14ac:dyDescent="0.3">
      <c r="A407" t="b">
        <f>COUNTIF($C$1:C407, C407)&gt;1</f>
        <v>0</v>
      </c>
      <c r="B407" t="b">
        <f>VLOOKUP(C407,Sheet3!$A:$B,2,0) &gt; 1</f>
        <v>0</v>
      </c>
      <c r="C407">
        <v>406</v>
      </c>
      <c r="D407">
        <v>2757</v>
      </c>
      <c r="E407" s="4">
        <v>40743</v>
      </c>
      <c r="F407">
        <v>39</v>
      </c>
      <c r="G407" s="15">
        <f>I407*F407</f>
        <v>4875</v>
      </c>
      <c r="H407" s="9">
        <v>7.0000000000000007E-2</v>
      </c>
      <c r="I407" s="13">
        <f>VLOOKUP($U407,Pricebook!$A:$D,4,0)</f>
        <v>125</v>
      </c>
      <c r="J407" s="11">
        <f>G407*(1-H407)</f>
        <v>4533.75</v>
      </c>
      <c r="K407" t="s">
        <v>734</v>
      </c>
      <c r="L407" t="s">
        <v>290</v>
      </c>
      <c r="M407" t="str">
        <f>VLOOKUP($L407,Companies!$A:$G,7,)</f>
        <v>Specialty Chemicals</v>
      </c>
      <c r="N407" t="str">
        <f>VLOOKUP($L407,Companies!$A:$G,6,)</f>
        <v>Consumer Durables</v>
      </c>
      <c r="O407" s="6" t="s">
        <v>735</v>
      </c>
      <c r="P407" s="6">
        <v>61032</v>
      </c>
      <c r="Q407" t="s">
        <v>15</v>
      </c>
      <c r="R407" t="s">
        <v>16</v>
      </c>
      <c r="S407" s="4">
        <v>40743</v>
      </c>
      <c r="T407" s="7">
        <f>S407-E407</f>
        <v>0</v>
      </c>
      <c r="U407" t="s">
        <v>14221</v>
      </c>
      <c r="V407" s="6" t="s">
        <v>14257</v>
      </c>
      <c r="W407" t="s">
        <v>14259</v>
      </c>
      <c r="X407" t="s">
        <v>14192</v>
      </c>
      <c r="Y407" t="str">
        <f>VLOOKUP(R407,Managers!$A:$B,2,)</f>
        <v>Josh Martinez</v>
      </c>
      <c r="Z407" s="11">
        <f>VLOOKUP(X407,HourlyWages!$A:$B,2,0)</f>
        <v>75</v>
      </c>
      <c r="AA407">
        <v>1</v>
      </c>
    </row>
    <row r="408" spans="1:27" x14ac:dyDescent="0.3">
      <c r="A408" t="b">
        <f>COUNTIF($C$1:C408, C408)&gt;1</f>
        <v>0</v>
      </c>
      <c r="B408" t="b">
        <f>VLOOKUP(C408,Sheet3!$A:$B,2,0) &gt; 1</f>
        <v>0</v>
      </c>
      <c r="C408">
        <v>407</v>
      </c>
      <c r="D408">
        <v>2757</v>
      </c>
      <c r="E408" s="4">
        <v>40743</v>
      </c>
      <c r="F408">
        <v>42</v>
      </c>
      <c r="G408" s="15">
        <f>I408*F408</f>
        <v>5880</v>
      </c>
      <c r="H408" s="9">
        <v>0.05</v>
      </c>
      <c r="I408" s="13">
        <f>VLOOKUP($U408,Pricebook!$A:$D,4,0)</f>
        <v>140</v>
      </c>
      <c r="J408" s="11">
        <f>G408*(1-H408)</f>
        <v>5586</v>
      </c>
      <c r="K408" t="s">
        <v>736</v>
      </c>
      <c r="L408" t="s">
        <v>400</v>
      </c>
      <c r="M408" t="str">
        <f>VLOOKUP($L408,Companies!$A:$G,7,)</f>
        <v>Industrial Specialties</v>
      </c>
      <c r="N408" t="str">
        <f>VLOOKUP($L408,Companies!$A:$G,6,)</f>
        <v>Health Care</v>
      </c>
      <c r="O408" s="6" t="s">
        <v>737</v>
      </c>
      <c r="P408" s="6">
        <v>28079</v>
      </c>
      <c r="Q408" t="s">
        <v>33</v>
      </c>
      <c r="R408" t="s">
        <v>34</v>
      </c>
      <c r="S408" s="4">
        <v>40744</v>
      </c>
      <c r="T408" s="7">
        <f>S408-E408</f>
        <v>1</v>
      </c>
      <c r="U408" t="s">
        <v>14207</v>
      </c>
      <c r="V408" s="6" t="s">
        <v>14251</v>
      </c>
      <c r="W408" t="s">
        <v>14252</v>
      </c>
      <c r="X408" t="s">
        <v>14200</v>
      </c>
      <c r="Y408" t="str">
        <f>VLOOKUP(R408,Managers!$A:$B,2,)</f>
        <v>Frank Mitchell</v>
      </c>
      <c r="Z408" s="11">
        <f>VLOOKUP(X408,HourlyWages!$A:$B,2,0)</f>
        <v>59</v>
      </c>
      <c r="AA408">
        <v>1</v>
      </c>
    </row>
    <row r="409" spans="1:27" x14ac:dyDescent="0.3">
      <c r="A409" t="b">
        <f>COUNTIF($C$1:C409, C409)&gt;1</f>
        <v>0</v>
      </c>
      <c r="B409" t="b">
        <f>VLOOKUP(C409,Sheet3!$A:$B,2,0) &gt; 1</f>
        <v>0</v>
      </c>
      <c r="C409">
        <v>408</v>
      </c>
      <c r="D409">
        <v>2759</v>
      </c>
      <c r="E409" s="4">
        <v>40506</v>
      </c>
      <c r="F409">
        <v>25</v>
      </c>
      <c r="G409" s="15">
        <f>I409*F409</f>
        <v>3750</v>
      </c>
      <c r="H409" s="9">
        <v>0</v>
      </c>
      <c r="I409" s="13">
        <f>VLOOKUP($U409,Pricebook!$A:$D,4,0)</f>
        <v>150</v>
      </c>
      <c r="J409" s="11">
        <f>G409*(1-H409)</f>
        <v>3750</v>
      </c>
      <c r="K409" t="s">
        <v>696</v>
      </c>
      <c r="L409" t="s">
        <v>344</v>
      </c>
      <c r="M409" t="str">
        <f>VLOOKUP($L409,Companies!$A:$G,7,)</f>
        <v>Food Chains</v>
      </c>
      <c r="N409" t="str">
        <f>VLOOKUP($L409,Companies!$A:$G,6,)</f>
        <v>Consumer Services</v>
      </c>
      <c r="O409" s="6" t="s">
        <v>697</v>
      </c>
      <c r="P409" s="6" t="s">
        <v>698</v>
      </c>
      <c r="Q409" t="s">
        <v>699</v>
      </c>
      <c r="R409" t="s">
        <v>34</v>
      </c>
      <c r="S409" s="4">
        <v>40508</v>
      </c>
      <c r="T409" s="7">
        <f>S409-E409</f>
        <v>2</v>
      </c>
      <c r="U409" t="s">
        <v>14211</v>
      </c>
      <c r="V409" s="6" t="s">
        <v>14254</v>
      </c>
      <c r="W409" t="s">
        <v>14255</v>
      </c>
      <c r="X409" t="s">
        <v>14193</v>
      </c>
      <c r="Y409" t="str">
        <f>VLOOKUP(R409,Managers!$A:$B,2,)</f>
        <v>Frank Mitchell</v>
      </c>
      <c r="Z409" s="11">
        <f>VLOOKUP(X409,HourlyWages!$A:$B,2,0)</f>
        <v>57</v>
      </c>
      <c r="AA409">
        <v>1</v>
      </c>
    </row>
    <row r="410" spans="1:27" x14ac:dyDescent="0.3">
      <c r="A410" t="b">
        <f>COUNTIF($C$1:C410, C410)&gt;1</f>
        <v>0</v>
      </c>
      <c r="B410" t="b">
        <f>VLOOKUP(C410,Sheet3!$A:$B,2,0) &gt; 1</f>
        <v>0</v>
      </c>
      <c r="C410">
        <v>409</v>
      </c>
      <c r="D410">
        <v>2790</v>
      </c>
      <c r="E410" s="4">
        <v>40043</v>
      </c>
      <c r="F410">
        <v>7</v>
      </c>
      <c r="G410" s="15">
        <f>I410*F410</f>
        <v>1120</v>
      </c>
      <c r="H410" s="9">
        <v>0.01</v>
      </c>
      <c r="I410" s="13">
        <f>VLOOKUP($U410,Pricebook!$A:$D,4,0)</f>
        <v>160</v>
      </c>
      <c r="J410" s="11">
        <f>G410*(1-H410)</f>
        <v>1108.8</v>
      </c>
      <c r="K410" t="s">
        <v>660</v>
      </c>
      <c r="L410" t="s">
        <v>585</v>
      </c>
      <c r="M410" t="str">
        <f>VLOOKUP($L410,Companies!$A:$G,7,)</f>
        <v>Industrial Machinery/Components</v>
      </c>
      <c r="N410" t="str">
        <f>VLOOKUP($L410,Companies!$A:$G,6,)</f>
        <v>Technology</v>
      </c>
      <c r="O410" s="6" t="s">
        <v>661</v>
      </c>
      <c r="P410" s="6">
        <v>81301</v>
      </c>
      <c r="Q410" t="s">
        <v>237</v>
      </c>
      <c r="R410" t="s">
        <v>23</v>
      </c>
      <c r="S410" s="4">
        <v>40044</v>
      </c>
      <c r="T410" s="7">
        <f>S410-E410</f>
        <v>1</v>
      </c>
      <c r="U410" t="s">
        <v>14218</v>
      </c>
      <c r="V410" s="6" t="s">
        <v>14257</v>
      </c>
      <c r="W410" t="s">
        <v>14258</v>
      </c>
      <c r="X410" t="s">
        <v>14194</v>
      </c>
      <c r="Y410" t="str">
        <f>VLOOKUP(R410,Managers!$A:$B,2,)</f>
        <v>Bob Turner</v>
      </c>
      <c r="Z410" s="11">
        <f>VLOOKUP(X410,HourlyWages!$A:$B,2,0)</f>
        <v>71</v>
      </c>
      <c r="AA410">
        <v>1</v>
      </c>
    </row>
    <row r="411" spans="1:27" x14ac:dyDescent="0.3">
      <c r="A411" t="b">
        <f>COUNTIF($C$1:C411, C411)&gt;1</f>
        <v>0</v>
      </c>
      <c r="B411" t="b">
        <f>VLOOKUP(C411,Sheet3!$A:$B,2,0) &gt; 1</f>
        <v>0</v>
      </c>
      <c r="C411">
        <v>410</v>
      </c>
      <c r="D411">
        <v>2790</v>
      </c>
      <c r="E411" s="4">
        <v>40043</v>
      </c>
      <c r="F411">
        <v>41</v>
      </c>
      <c r="G411" s="15">
        <f>I411*F411</f>
        <v>6150</v>
      </c>
      <c r="H411" s="9">
        <v>0.02</v>
      </c>
      <c r="I411" s="13">
        <f>VLOOKUP($U411,Pricebook!$A:$D,4,0)</f>
        <v>150</v>
      </c>
      <c r="J411" s="11">
        <f>G411*(1-H411)</f>
        <v>6027</v>
      </c>
      <c r="K411" t="s">
        <v>660</v>
      </c>
      <c r="L411" t="s">
        <v>585</v>
      </c>
      <c r="M411" t="str">
        <f>VLOOKUP($L411,Companies!$A:$G,7,)</f>
        <v>Industrial Machinery/Components</v>
      </c>
      <c r="N411" t="str">
        <f>VLOOKUP($L411,Companies!$A:$G,6,)</f>
        <v>Technology</v>
      </c>
      <c r="O411" s="6" t="s">
        <v>661</v>
      </c>
      <c r="P411" s="6">
        <v>81301</v>
      </c>
      <c r="Q411" t="s">
        <v>237</v>
      </c>
      <c r="R411" t="s">
        <v>23</v>
      </c>
      <c r="S411" s="4">
        <v>40045</v>
      </c>
      <c r="T411" s="7">
        <f>S411-E411</f>
        <v>2</v>
      </c>
      <c r="U411" t="s">
        <v>14222</v>
      </c>
      <c r="V411" s="6" t="s">
        <v>14251</v>
      </c>
      <c r="W411" t="s">
        <v>14263</v>
      </c>
      <c r="X411" t="s">
        <v>14187</v>
      </c>
      <c r="Y411" t="str">
        <f>VLOOKUP(R411,Managers!$A:$B,2,)</f>
        <v>Bob Turner</v>
      </c>
      <c r="Z411" s="11">
        <f>VLOOKUP(X411,HourlyWages!$A:$B,2,0)</f>
        <v>45</v>
      </c>
      <c r="AA411">
        <v>1</v>
      </c>
    </row>
    <row r="412" spans="1:27" x14ac:dyDescent="0.3">
      <c r="A412" t="b">
        <f>COUNTIF($C$1:C412, C412)&gt;1</f>
        <v>0</v>
      </c>
      <c r="B412" t="b">
        <f>VLOOKUP(C412,Sheet3!$A:$B,2,0) &gt; 1</f>
        <v>0</v>
      </c>
      <c r="C412">
        <v>411</v>
      </c>
      <c r="D412">
        <v>2790</v>
      </c>
      <c r="E412" s="4">
        <v>40043</v>
      </c>
      <c r="F412">
        <v>15</v>
      </c>
      <c r="G412" s="15">
        <f>I412*F412</f>
        <v>1800</v>
      </c>
      <c r="H412" s="9">
        <v>0.03</v>
      </c>
      <c r="I412" s="13">
        <f>VLOOKUP($U412,Pricebook!$A:$D,4,0)</f>
        <v>120</v>
      </c>
      <c r="J412" s="11">
        <f>G412*(1-H412)</f>
        <v>1746</v>
      </c>
      <c r="K412" t="s">
        <v>660</v>
      </c>
      <c r="L412" t="s">
        <v>585</v>
      </c>
      <c r="M412" t="str">
        <f>VLOOKUP($L412,Companies!$A:$G,7,)</f>
        <v>Industrial Machinery/Components</v>
      </c>
      <c r="N412" t="str">
        <f>VLOOKUP($L412,Companies!$A:$G,6,)</f>
        <v>Technology</v>
      </c>
      <c r="O412" s="6" t="s">
        <v>661</v>
      </c>
      <c r="P412" s="6">
        <v>81301</v>
      </c>
      <c r="Q412" t="s">
        <v>237</v>
      </c>
      <c r="R412" t="s">
        <v>23</v>
      </c>
      <c r="S412" s="4">
        <v>40044</v>
      </c>
      <c r="T412" s="7">
        <f>S412-E412</f>
        <v>1</v>
      </c>
      <c r="U412" t="s">
        <v>14212</v>
      </c>
      <c r="V412" s="6" t="s">
        <v>14257</v>
      </c>
      <c r="W412" t="s">
        <v>14258</v>
      </c>
      <c r="X412" t="s">
        <v>14185</v>
      </c>
      <c r="Y412" t="str">
        <f>VLOOKUP(R412,Managers!$A:$B,2,)</f>
        <v>Bob Turner</v>
      </c>
      <c r="Z412" s="11">
        <f>VLOOKUP(X412,HourlyWages!$A:$B,2,0)</f>
        <v>70</v>
      </c>
      <c r="AA412">
        <v>1</v>
      </c>
    </row>
    <row r="413" spans="1:27" x14ac:dyDescent="0.3">
      <c r="A413" t="b">
        <f>COUNTIF($C$1:C413, C413)&gt;1</f>
        <v>0</v>
      </c>
      <c r="B413" t="b">
        <f>VLOOKUP(C413,Sheet3!$A:$B,2,0) &gt; 1</f>
        <v>0</v>
      </c>
      <c r="C413">
        <v>412</v>
      </c>
      <c r="D413">
        <v>2790</v>
      </c>
      <c r="E413" s="4">
        <v>40043</v>
      </c>
      <c r="F413">
        <v>15</v>
      </c>
      <c r="G413" s="15">
        <f>I413*F413</f>
        <v>3000</v>
      </c>
      <c r="H413" s="9">
        <v>0.09</v>
      </c>
      <c r="I413" s="13">
        <f>VLOOKUP($U413,Pricebook!$A:$D,4,0)</f>
        <v>200</v>
      </c>
      <c r="J413" s="11">
        <f>G413*(1-H413)</f>
        <v>2730</v>
      </c>
      <c r="K413" t="s">
        <v>660</v>
      </c>
      <c r="L413" t="s">
        <v>585</v>
      </c>
      <c r="M413" t="str">
        <f>VLOOKUP($L413,Companies!$A:$G,7,)</f>
        <v>Industrial Machinery/Components</v>
      </c>
      <c r="N413" t="str">
        <f>VLOOKUP($L413,Companies!$A:$G,6,)</f>
        <v>Technology</v>
      </c>
      <c r="O413" s="6" t="s">
        <v>661</v>
      </c>
      <c r="P413" s="6">
        <v>81301</v>
      </c>
      <c r="Q413" t="s">
        <v>237</v>
      </c>
      <c r="R413" t="s">
        <v>23</v>
      </c>
      <c r="S413" s="4">
        <v>40045</v>
      </c>
      <c r="T413" s="7">
        <f>S413-E413</f>
        <v>2</v>
      </c>
      <c r="U413" t="s">
        <v>14206</v>
      </c>
      <c r="V413" s="6" t="s">
        <v>14251</v>
      </c>
      <c r="W413" t="s">
        <v>14252</v>
      </c>
      <c r="X413" t="s">
        <v>14188</v>
      </c>
      <c r="Y413" t="str">
        <f>VLOOKUP(R413,Managers!$A:$B,2,)</f>
        <v>Bob Turner</v>
      </c>
      <c r="Z413" s="11">
        <f>VLOOKUP(X413,HourlyWages!$A:$B,2,0)</f>
        <v>52</v>
      </c>
      <c r="AA413">
        <v>1</v>
      </c>
    </row>
    <row r="414" spans="1:27" x14ac:dyDescent="0.3">
      <c r="A414" t="b">
        <f>COUNTIF($C$1:C414, C414)&gt;1</f>
        <v>0</v>
      </c>
      <c r="B414" t="b">
        <f>VLOOKUP(C414,Sheet3!$A:$B,2,0) &gt; 1</f>
        <v>0</v>
      </c>
      <c r="C414">
        <v>413</v>
      </c>
      <c r="D414">
        <v>2791</v>
      </c>
      <c r="E414" s="4">
        <v>40095</v>
      </c>
      <c r="F414">
        <v>47</v>
      </c>
      <c r="G414" s="15">
        <f>I414*F414</f>
        <v>7520</v>
      </c>
      <c r="H414" s="9">
        <v>0</v>
      </c>
      <c r="I414" s="13">
        <f>VLOOKUP($U414,Pricebook!$A:$D,4,0)</f>
        <v>160</v>
      </c>
      <c r="J414" s="11">
        <f>G414*(1-H414)</f>
        <v>7520</v>
      </c>
      <c r="K414" t="s">
        <v>738</v>
      </c>
      <c r="L414" t="s">
        <v>50</v>
      </c>
      <c r="M414" t="str">
        <f>VLOOKUP($L414,Companies!$A:$G,7,)</f>
        <v>Semiconductors</v>
      </c>
      <c r="N414" t="str">
        <f>VLOOKUP($L414,Companies!$A:$G,6,)</f>
        <v>Technology</v>
      </c>
      <c r="O414" s="6" t="s">
        <v>739</v>
      </c>
      <c r="P414" s="6">
        <v>60110</v>
      </c>
      <c r="Q414" t="s">
        <v>15</v>
      </c>
      <c r="R414" t="s">
        <v>16</v>
      </c>
      <c r="S414" s="4">
        <v>40095</v>
      </c>
      <c r="T414" s="7">
        <f>S414-E414</f>
        <v>0</v>
      </c>
      <c r="U414" t="s">
        <v>14218</v>
      </c>
      <c r="V414" s="6" t="s">
        <v>14254</v>
      </c>
      <c r="W414" t="s">
        <v>14269</v>
      </c>
      <c r="X414" t="s">
        <v>14191</v>
      </c>
      <c r="Y414" t="str">
        <f>VLOOKUP(R414,Managers!$A:$B,2,)</f>
        <v>Josh Martinez</v>
      </c>
      <c r="Z414" s="11">
        <f>VLOOKUP(X414,HourlyWages!$A:$B,2,0)</f>
        <v>60</v>
      </c>
      <c r="AA414">
        <v>1</v>
      </c>
    </row>
    <row r="415" spans="1:27" x14ac:dyDescent="0.3">
      <c r="A415" t="b">
        <f>COUNTIF($C$1:C415, C415)&gt;1</f>
        <v>0</v>
      </c>
      <c r="B415" t="b">
        <f>VLOOKUP(C415,Sheet3!$A:$B,2,0) &gt; 1</f>
        <v>0</v>
      </c>
      <c r="C415">
        <v>414</v>
      </c>
      <c r="D415">
        <v>2791</v>
      </c>
      <c r="E415" s="4">
        <v>40095</v>
      </c>
      <c r="F415">
        <v>49</v>
      </c>
      <c r="G415" s="15">
        <f>I415*F415</f>
        <v>6125</v>
      </c>
      <c r="H415" s="9">
        <v>0.09</v>
      </c>
      <c r="I415" s="13">
        <f>VLOOKUP($U415,Pricebook!$A:$D,4,0)</f>
        <v>125</v>
      </c>
      <c r="J415" s="11">
        <f>G415*(1-H415)</f>
        <v>5573.75</v>
      </c>
      <c r="K415" t="s">
        <v>738</v>
      </c>
      <c r="L415" t="s">
        <v>50</v>
      </c>
      <c r="M415" t="str">
        <f>VLOOKUP($L415,Companies!$A:$G,7,)</f>
        <v>Semiconductors</v>
      </c>
      <c r="N415" t="str">
        <f>VLOOKUP($L415,Companies!$A:$G,6,)</f>
        <v>Technology</v>
      </c>
      <c r="O415" s="6" t="s">
        <v>739</v>
      </c>
      <c r="P415" s="6">
        <v>60110</v>
      </c>
      <c r="Q415" t="s">
        <v>15</v>
      </c>
      <c r="R415" t="s">
        <v>16</v>
      </c>
      <c r="S415" s="4">
        <v>40097</v>
      </c>
      <c r="T415" s="7">
        <f>S415-E415</f>
        <v>2</v>
      </c>
      <c r="U415" t="s">
        <v>14221</v>
      </c>
      <c r="V415" s="6" t="s">
        <v>14257</v>
      </c>
      <c r="W415" t="s">
        <v>14259</v>
      </c>
      <c r="X415" t="s">
        <v>14192</v>
      </c>
      <c r="Y415" t="str">
        <f>VLOOKUP(R415,Managers!$A:$B,2,)</f>
        <v>Josh Martinez</v>
      </c>
      <c r="Z415" s="11">
        <f>VLOOKUP(X415,HourlyWages!$A:$B,2,0)</f>
        <v>75</v>
      </c>
      <c r="AA415">
        <v>1</v>
      </c>
    </row>
    <row r="416" spans="1:27" x14ac:dyDescent="0.3">
      <c r="A416" t="b">
        <f>COUNTIF($C$1:C416, C416)&gt;1</f>
        <v>0</v>
      </c>
      <c r="B416" t="b">
        <f>VLOOKUP(C416,Sheet3!$A:$B,2,0) &gt; 1</f>
        <v>0</v>
      </c>
      <c r="C416">
        <v>415</v>
      </c>
      <c r="D416">
        <v>2791</v>
      </c>
      <c r="E416" s="4">
        <v>40095</v>
      </c>
      <c r="F416">
        <v>18</v>
      </c>
      <c r="G416" s="15">
        <f>I416*F416</f>
        <v>1980</v>
      </c>
      <c r="H416" s="9">
        <v>0.1</v>
      </c>
      <c r="I416" s="13">
        <f>VLOOKUP($U416,Pricebook!$A:$D,4,0)</f>
        <v>110</v>
      </c>
      <c r="J416" s="11">
        <f>G416*(1-H416)</f>
        <v>1782</v>
      </c>
      <c r="K416" t="s">
        <v>738</v>
      </c>
      <c r="L416" t="s">
        <v>50</v>
      </c>
      <c r="M416" t="str">
        <f>VLOOKUP($L416,Companies!$A:$G,7,)</f>
        <v>Semiconductors</v>
      </c>
      <c r="N416" t="str">
        <f>VLOOKUP($L416,Companies!$A:$G,6,)</f>
        <v>Technology</v>
      </c>
      <c r="O416" s="6" t="s">
        <v>739</v>
      </c>
      <c r="P416" s="6">
        <v>60110</v>
      </c>
      <c r="Q416" t="s">
        <v>15</v>
      </c>
      <c r="R416" t="s">
        <v>16</v>
      </c>
      <c r="S416" s="4">
        <v>40096</v>
      </c>
      <c r="T416" s="7">
        <f>S416-E416</f>
        <v>1</v>
      </c>
      <c r="U416" t="s">
        <v>14215</v>
      </c>
      <c r="V416" s="6" t="s">
        <v>14251</v>
      </c>
      <c r="W416" t="s">
        <v>14252</v>
      </c>
      <c r="X416" t="s">
        <v>14186</v>
      </c>
      <c r="Y416" t="str">
        <f>VLOOKUP(R416,Managers!$A:$B,2,)</f>
        <v>Josh Martinez</v>
      </c>
      <c r="Z416" s="11">
        <f>VLOOKUP(X416,HourlyWages!$A:$B,2,0)</f>
        <v>67</v>
      </c>
      <c r="AA416">
        <v>1</v>
      </c>
    </row>
    <row r="417" spans="1:27" x14ac:dyDescent="0.3">
      <c r="A417" t="b">
        <f>COUNTIF($C$1:C417, C417)&gt;1</f>
        <v>0</v>
      </c>
      <c r="B417" t="b">
        <f>VLOOKUP(C417,Sheet3!$A:$B,2,0) &gt; 1</f>
        <v>0</v>
      </c>
      <c r="C417">
        <v>416</v>
      </c>
      <c r="D417">
        <v>2816</v>
      </c>
      <c r="E417" s="4">
        <v>40075</v>
      </c>
      <c r="F417">
        <v>35</v>
      </c>
      <c r="G417" s="15">
        <f>I417*F417</f>
        <v>4200</v>
      </c>
      <c r="H417" s="9">
        <v>0</v>
      </c>
      <c r="I417" s="13">
        <f>VLOOKUP($U417,Pricebook!$A:$D,4,0)</f>
        <v>120</v>
      </c>
      <c r="J417" s="11">
        <f>G417*(1-H417)</f>
        <v>4200</v>
      </c>
      <c r="K417" t="s">
        <v>740</v>
      </c>
      <c r="L417" t="s">
        <v>374</v>
      </c>
      <c r="M417" t="str">
        <f>VLOOKUP($L417,Companies!$A:$G,7,)</f>
        <v>Computer Software: Prepackaged Software</v>
      </c>
      <c r="N417" t="str">
        <f>VLOOKUP($L417,Companies!$A:$G,6,)</f>
        <v>Technology</v>
      </c>
      <c r="O417" s="6" t="s">
        <v>741</v>
      </c>
      <c r="P417" s="6">
        <v>33161</v>
      </c>
      <c r="Q417" t="s">
        <v>101</v>
      </c>
      <c r="R417" t="s">
        <v>34</v>
      </c>
      <c r="S417" s="4">
        <v>40076</v>
      </c>
      <c r="T417" s="7">
        <f>S417-E417</f>
        <v>1</v>
      </c>
      <c r="U417" t="s">
        <v>14212</v>
      </c>
      <c r="V417" s="6" t="s">
        <v>14251</v>
      </c>
      <c r="W417" t="s">
        <v>14263</v>
      </c>
      <c r="X417" t="s">
        <v>14203</v>
      </c>
      <c r="Y417" t="str">
        <f>VLOOKUP(R417,Managers!$A:$B,2,)</f>
        <v>Frank Mitchell</v>
      </c>
      <c r="Z417" s="11">
        <f>VLOOKUP(X417,HourlyWages!$A:$B,2,0)</f>
        <v>62</v>
      </c>
      <c r="AA417">
        <v>1</v>
      </c>
    </row>
    <row r="418" spans="1:27" x14ac:dyDescent="0.3">
      <c r="A418" t="b">
        <f>COUNTIF($C$1:C418, C418)&gt;1</f>
        <v>0</v>
      </c>
      <c r="B418" t="b">
        <f>VLOOKUP(C418,Sheet3!$A:$B,2,0) &gt; 1</f>
        <v>0</v>
      </c>
      <c r="C418">
        <v>417</v>
      </c>
      <c r="D418">
        <v>2817</v>
      </c>
      <c r="E418" s="4">
        <v>39921</v>
      </c>
      <c r="F418">
        <v>14</v>
      </c>
      <c r="G418" s="15">
        <f>I418*F418</f>
        <v>2100</v>
      </c>
      <c r="H418" s="9">
        <v>0.1</v>
      </c>
      <c r="I418" s="13">
        <f>VLOOKUP($U418,Pricebook!$A:$D,4,0)</f>
        <v>150</v>
      </c>
      <c r="J418" s="11">
        <f>G418*(1-H418)</f>
        <v>1890</v>
      </c>
      <c r="K418" t="s">
        <v>742</v>
      </c>
      <c r="L418" t="s">
        <v>360</v>
      </c>
      <c r="M418" t="str">
        <f>VLOOKUP($L418,Companies!$A:$G,7,)</f>
        <v>Semiconductors</v>
      </c>
      <c r="N418" t="str">
        <f>VLOOKUP($L418,Companies!$A:$G,6,)</f>
        <v>Technology</v>
      </c>
      <c r="O418" s="6" t="s">
        <v>743</v>
      </c>
      <c r="P418" s="6" t="s">
        <v>744</v>
      </c>
      <c r="Q418" t="s">
        <v>163</v>
      </c>
      <c r="R418" t="s">
        <v>34</v>
      </c>
      <c r="S418" s="4">
        <v>39922</v>
      </c>
      <c r="T418" s="7">
        <f>S418-E418</f>
        <v>1</v>
      </c>
      <c r="U418" t="s">
        <v>14211</v>
      </c>
      <c r="V418" s="6" t="s">
        <v>14251</v>
      </c>
      <c r="W418" t="s">
        <v>14252</v>
      </c>
      <c r="X418" t="s">
        <v>14202</v>
      </c>
      <c r="Y418" t="str">
        <f>VLOOKUP(R418,Managers!$A:$B,2,)</f>
        <v>Frank Mitchell</v>
      </c>
      <c r="Z418" s="11">
        <f>VLOOKUP(X418,HourlyWages!$A:$B,2,0)</f>
        <v>71</v>
      </c>
      <c r="AA418">
        <v>1</v>
      </c>
    </row>
    <row r="419" spans="1:27" x14ac:dyDescent="0.3">
      <c r="A419" t="b">
        <f>COUNTIF($C$1:C419, C419)&gt;1</f>
        <v>0</v>
      </c>
      <c r="B419" t="b">
        <f>VLOOKUP(C419,Sheet3!$A:$B,2,0) &gt; 1</f>
        <v>0</v>
      </c>
      <c r="C419">
        <v>418</v>
      </c>
      <c r="D419">
        <v>2817</v>
      </c>
      <c r="E419" s="4">
        <v>39921</v>
      </c>
      <c r="F419">
        <v>40</v>
      </c>
      <c r="G419" s="15">
        <f>I419*F419</f>
        <v>5000</v>
      </c>
      <c r="H419" s="9">
        <v>0.06</v>
      </c>
      <c r="I419" s="13">
        <f>VLOOKUP($U419,Pricebook!$A:$D,4,0)</f>
        <v>125</v>
      </c>
      <c r="J419" s="11">
        <f>G419*(1-H419)</f>
        <v>4700</v>
      </c>
      <c r="K419" t="s">
        <v>742</v>
      </c>
      <c r="L419" t="s">
        <v>360</v>
      </c>
      <c r="M419" t="str">
        <f>VLOOKUP($L419,Companies!$A:$G,7,)</f>
        <v>Semiconductors</v>
      </c>
      <c r="N419" t="str">
        <f>VLOOKUP($L419,Companies!$A:$G,6,)</f>
        <v>Technology</v>
      </c>
      <c r="O419" s="6" t="s">
        <v>745</v>
      </c>
      <c r="P419" s="6">
        <v>29464</v>
      </c>
      <c r="Q419" t="s">
        <v>163</v>
      </c>
      <c r="R419" t="s">
        <v>34</v>
      </c>
      <c r="S419" s="4">
        <v>39923</v>
      </c>
      <c r="T419" s="7">
        <f>S419-E419</f>
        <v>2</v>
      </c>
      <c r="U419" t="s">
        <v>14208</v>
      </c>
      <c r="V419" s="6" t="s">
        <v>14257</v>
      </c>
      <c r="W419" t="s">
        <v>14264</v>
      </c>
      <c r="X419" t="s">
        <v>14187</v>
      </c>
      <c r="Y419" t="str">
        <f>VLOOKUP(R419,Managers!$A:$B,2,)</f>
        <v>Frank Mitchell</v>
      </c>
      <c r="Z419" s="11">
        <f>VLOOKUP(X419,HourlyWages!$A:$B,2,0)</f>
        <v>45</v>
      </c>
      <c r="AA419">
        <v>1</v>
      </c>
    </row>
    <row r="420" spans="1:27" x14ac:dyDescent="0.3">
      <c r="A420" t="b">
        <f>COUNTIF($C$1:C420, C420)&gt;1</f>
        <v>0</v>
      </c>
      <c r="B420" t="b">
        <f>VLOOKUP(C420,Sheet3!$A:$B,2,0) &gt; 1</f>
        <v>0</v>
      </c>
      <c r="C420">
        <v>419</v>
      </c>
      <c r="D420">
        <v>2818</v>
      </c>
      <c r="E420" s="4">
        <v>40158</v>
      </c>
      <c r="F420">
        <v>37</v>
      </c>
      <c r="G420" s="15">
        <f>I420*F420</f>
        <v>4625</v>
      </c>
      <c r="H420" s="9">
        <v>0.05</v>
      </c>
      <c r="I420" s="13">
        <f>VLOOKUP($U420,Pricebook!$A:$D,4,0)</f>
        <v>125</v>
      </c>
      <c r="J420" s="11">
        <f>G420*(1-H420)</f>
        <v>4393.75</v>
      </c>
      <c r="K420" t="s">
        <v>740</v>
      </c>
      <c r="L420" t="s">
        <v>374</v>
      </c>
      <c r="M420" t="str">
        <f>VLOOKUP($L420,Companies!$A:$G,7,)</f>
        <v>Computer Software: Prepackaged Software</v>
      </c>
      <c r="N420" t="str">
        <f>VLOOKUP($L420,Companies!$A:$G,6,)</f>
        <v>Technology</v>
      </c>
      <c r="O420" s="6" t="s">
        <v>741</v>
      </c>
      <c r="P420" s="6">
        <v>33161</v>
      </c>
      <c r="Q420" t="s">
        <v>101</v>
      </c>
      <c r="R420" t="s">
        <v>34</v>
      </c>
      <c r="S420" s="4">
        <v>40160</v>
      </c>
      <c r="T420" s="7">
        <f>S420-E420</f>
        <v>2</v>
      </c>
      <c r="U420" t="s">
        <v>14208</v>
      </c>
      <c r="V420" s="6" t="s">
        <v>14251</v>
      </c>
      <c r="W420" t="s">
        <v>14263</v>
      </c>
      <c r="X420" t="s">
        <v>14203</v>
      </c>
      <c r="Y420" t="str">
        <f>VLOOKUP(R420,Managers!$A:$B,2,)</f>
        <v>Frank Mitchell</v>
      </c>
      <c r="Z420" s="11">
        <f>VLOOKUP(X420,HourlyWages!$A:$B,2,0)</f>
        <v>62</v>
      </c>
      <c r="AA420">
        <v>1</v>
      </c>
    </row>
    <row r="421" spans="1:27" x14ac:dyDescent="0.3">
      <c r="A421" t="b">
        <f>COUNTIF($C$1:C421, C421)&gt;1</f>
        <v>0</v>
      </c>
      <c r="B421" t="b">
        <f>VLOOKUP(C421,Sheet3!$A:$B,2,0) &gt; 1</f>
        <v>0</v>
      </c>
      <c r="C421">
        <v>420</v>
      </c>
      <c r="D421">
        <v>2818</v>
      </c>
      <c r="E421" s="4">
        <v>40158</v>
      </c>
      <c r="F421">
        <v>39</v>
      </c>
      <c r="G421" s="15">
        <f>I421*F421</f>
        <v>4875</v>
      </c>
      <c r="H421" s="9">
        <v>0</v>
      </c>
      <c r="I421" s="13">
        <f>VLOOKUP($U421,Pricebook!$A:$D,4,0)</f>
        <v>125</v>
      </c>
      <c r="J421" s="11">
        <f>G421*(1-H421)</f>
        <v>4875</v>
      </c>
      <c r="K421" t="s">
        <v>740</v>
      </c>
      <c r="L421" t="s">
        <v>374</v>
      </c>
      <c r="M421" t="str">
        <f>VLOOKUP($L421,Companies!$A:$G,7,)</f>
        <v>Computer Software: Prepackaged Software</v>
      </c>
      <c r="N421" t="str">
        <f>VLOOKUP($L421,Companies!$A:$G,6,)</f>
        <v>Technology</v>
      </c>
      <c r="O421" s="6" t="s">
        <v>741</v>
      </c>
      <c r="P421" s="6">
        <v>33161</v>
      </c>
      <c r="Q421" t="s">
        <v>101</v>
      </c>
      <c r="R421" t="s">
        <v>34</v>
      </c>
      <c r="S421" s="4">
        <v>40159</v>
      </c>
      <c r="T421" s="7">
        <f>S421-E421</f>
        <v>1</v>
      </c>
      <c r="U421" t="s">
        <v>14208</v>
      </c>
      <c r="V421" s="6" t="s">
        <v>14251</v>
      </c>
      <c r="W421" t="s">
        <v>14263</v>
      </c>
      <c r="X421" t="s">
        <v>14185</v>
      </c>
      <c r="Y421" t="str">
        <f>VLOOKUP(R421,Managers!$A:$B,2,)</f>
        <v>Frank Mitchell</v>
      </c>
      <c r="Z421" s="11">
        <f>VLOOKUP(X421,HourlyWages!$A:$B,2,0)</f>
        <v>70</v>
      </c>
      <c r="AA421">
        <v>1</v>
      </c>
    </row>
    <row r="422" spans="1:27" x14ac:dyDescent="0.3">
      <c r="A422" t="b">
        <f>COUNTIF($C$1:C422, C422)&gt;1</f>
        <v>0</v>
      </c>
      <c r="B422" t="b">
        <f>VLOOKUP(C422,Sheet3!$A:$B,2,0) &gt; 1</f>
        <v>0</v>
      </c>
      <c r="C422">
        <v>421</v>
      </c>
      <c r="D422">
        <v>2818</v>
      </c>
      <c r="E422" s="4">
        <v>40158</v>
      </c>
      <c r="F422">
        <v>2</v>
      </c>
      <c r="G422" s="15">
        <f>I422*F422</f>
        <v>220</v>
      </c>
      <c r="H422" s="9">
        <v>0.02</v>
      </c>
      <c r="I422" s="13">
        <f>VLOOKUP($U422,Pricebook!$A:$D,4,0)</f>
        <v>110</v>
      </c>
      <c r="J422" s="11">
        <f>G422*(1-H422)</f>
        <v>215.6</v>
      </c>
      <c r="K422" t="s">
        <v>740</v>
      </c>
      <c r="L422" t="s">
        <v>374</v>
      </c>
      <c r="M422" t="str">
        <f>VLOOKUP($L422,Companies!$A:$G,7,)</f>
        <v>Computer Software: Prepackaged Software</v>
      </c>
      <c r="N422" t="str">
        <f>VLOOKUP($L422,Companies!$A:$G,6,)</f>
        <v>Technology</v>
      </c>
      <c r="O422" s="6" t="s">
        <v>741</v>
      </c>
      <c r="P422" s="6">
        <v>33161</v>
      </c>
      <c r="Q422" t="s">
        <v>101</v>
      </c>
      <c r="R422" t="s">
        <v>34</v>
      </c>
      <c r="S422" s="4">
        <v>40159</v>
      </c>
      <c r="T422" s="7">
        <f>S422-E422</f>
        <v>1</v>
      </c>
      <c r="U422" t="s">
        <v>14215</v>
      </c>
      <c r="V422" s="6" t="s">
        <v>14251</v>
      </c>
      <c r="W422" t="s">
        <v>14260</v>
      </c>
      <c r="X422" t="s">
        <v>14190</v>
      </c>
      <c r="Y422" t="str">
        <f>VLOOKUP(R422,Managers!$A:$B,2,)</f>
        <v>Frank Mitchell</v>
      </c>
      <c r="Z422" s="11">
        <f>VLOOKUP(X422,HourlyWages!$A:$B,2,0)</f>
        <v>67</v>
      </c>
      <c r="AA422">
        <v>1</v>
      </c>
    </row>
    <row r="423" spans="1:27" x14ac:dyDescent="0.3">
      <c r="A423" t="b">
        <f>COUNTIF($C$1:C423, C423)&gt;1</f>
        <v>0</v>
      </c>
      <c r="B423" t="b">
        <f>VLOOKUP(C423,Sheet3!$A:$B,2,0) &gt; 1</f>
        <v>0</v>
      </c>
      <c r="C423">
        <v>422</v>
      </c>
      <c r="D423">
        <v>2823</v>
      </c>
      <c r="E423" s="4">
        <v>40794</v>
      </c>
      <c r="F423">
        <v>17</v>
      </c>
      <c r="G423" s="15">
        <f>I423*F423</f>
        <v>2550</v>
      </c>
      <c r="H423" s="9">
        <v>0.08</v>
      </c>
      <c r="I423" s="13">
        <f>VLOOKUP($U423,Pricebook!$A:$D,4,0)</f>
        <v>150</v>
      </c>
      <c r="J423" s="11">
        <f>G423*(1-H423)</f>
        <v>2346</v>
      </c>
      <c r="K423" t="s">
        <v>746</v>
      </c>
      <c r="L423" t="s">
        <v>747</v>
      </c>
      <c r="M423" t="str">
        <f>VLOOKUP($L423,Companies!$A:$G,7,)</f>
        <v>Computer Software: Prepackaged Software</v>
      </c>
      <c r="N423" t="str">
        <f>VLOOKUP($L423,Companies!$A:$G,6,)</f>
        <v>Technology</v>
      </c>
      <c r="O423" s="6" t="s">
        <v>748</v>
      </c>
      <c r="P423" s="6" t="s">
        <v>749</v>
      </c>
      <c r="Q423" t="s">
        <v>358</v>
      </c>
      <c r="R423" t="s">
        <v>16</v>
      </c>
      <c r="S423" s="4">
        <v>40795</v>
      </c>
      <c r="T423" s="7">
        <f>S423-E423</f>
        <v>1</v>
      </c>
      <c r="U423" t="s">
        <v>14211</v>
      </c>
      <c r="V423" s="6" t="s">
        <v>14257</v>
      </c>
      <c r="W423" t="s">
        <v>14259</v>
      </c>
      <c r="X423" t="s">
        <v>14198</v>
      </c>
      <c r="Y423" t="str">
        <f>VLOOKUP(R423,Managers!$A:$B,2,)</f>
        <v>Josh Martinez</v>
      </c>
      <c r="Z423" s="11">
        <f>VLOOKUP(X423,HourlyWages!$A:$B,2,0)</f>
        <v>51</v>
      </c>
      <c r="AA423">
        <v>1</v>
      </c>
    </row>
    <row r="424" spans="1:27" x14ac:dyDescent="0.3">
      <c r="A424" t="b">
        <f>COUNTIF($C$1:C424, C424)&gt;1</f>
        <v>0</v>
      </c>
      <c r="B424" t="b">
        <f>VLOOKUP(C424,Sheet3!$A:$B,2,0) &gt; 1</f>
        <v>0</v>
      </c>
      <c r="C424">
        <v>423</v>
      </c>
      <c r="D424">
        <v>2823</v>
      </c>
      <c r="E424" s="4">
        <v>40794</v>
      </c>
      <c r="F424">
        <v>21</v>
      </c>
      <c r="G424" s="15">
        <f>I424*F424</f>
        <v>4200</v>
      </c>
      <c r="H424" s="9">
        <v>0</v>
      </c>
      <c r="I424" s="13">
        <f>VLOOKUP($U424,Pricebook!$A:$D,4,0)</f>
        <v>200</v>
      </c>
      <c r="J424" s="11">
        <f>G424*(1-H424)</f>
        <v>4200</v>
      </c>
      <c r="K424" t="s">
        <v>746</v>
      </c>
      <c r="L424" t="s">
        <v>747</v>
      </c>
      <c r="M424" t="str">
        <f>VLOOKUP($L424,Companies!$A:$G,7,)</f>
        <v>Computer Software: Prepackaged Software</v>
      </c>
      <c r="N424" t="str">
        <f>VLOOKUP($L424,Companies!$A:$G,6,)</f>
        <v>Technology</v>
      </c>
      <c r="O424" s="6" t="s">
        <v>748</v>
      </c>
      <c r="P424" s="6" t="s">
        <v>749</v>
      </c>
      <c r="Q424" t="s">
        <v>358</v>
      </c>
      <c r="R424" t="s">
        <v>16</v>
      </c>
      <c r="S424" s="4">
        <v>40795</v>
      </c>
      <c r="T424" s="7">
        <f>S424-E424</f>
        <v>1</v>
      </c>
      <c r="U424" t="s">
        <v>14206</v>
      </c>
      <c r="V424" s="6" t="s">
        <v>14251</v>
      </c>
      <c r="W424" t="s">
        <v>14263</v>
      </c>
      <c r="X424" t="s">
        <v>14188</v>
      </c>
      <c r="Y424" t="str">
        <f>VLOOKUP(R424,Managers!$A:$B,2,)</f>
        <v>Josh Martinez</v>
      </c>
      <c r="Z424" s="11">
        <f>VLOOKUP(X424,HourlyWages!$A:$B,2,0)</f>
        <v>52</v>
      </c>
      <c r="AA424">
        <v>1</v>
      </c>
    </row>
    <row r="425" spans="1:27" x14ac:dyDescent="0.3">
      <c r="A425" t="b">
        <f>COUNTIF($C$1:C425, C425)&gt;1</f>
        <v>0</v>
      </c>
      <c r="B425" t="b">
        <f>VLOOKUP(C425,Sheet3!$A:$B,2,0) &gt; 1</f>
        <v>0</v>
      </c>
      <c r="C425">
        <v>424</v>
      </c>
      <c r="D425">
        <v>2848</v>
      </c>
      <c r="E425" s="4">
        <v>40977</v>
      </c>
      <c r="F425">
        <v>35</v>
      </c>
      <c r="G425" s="15">
        <f>I425*F425</f>
        <v>4375</v>
      </c>
      <c r="H425" s="9">
        <v>0.06</v>
      </c>
      <c r="I425" s="13">
        <f>VLOOKUP($U425,Pricebook!$A:$D,4,0)</f>
        <v>125</v>
      </c>
      <c r="J425" s="11">
        <f>G425*(1-H425)</f>
        <v>4112.5</v>
      </c>
      <c r="K425" t="s">
        <v>451</v>
      </c>
      <c r="L425" t="s">
        <v>452</v>
      </c>
      <c r="M425" t="str">
        <f>VLOOKUP($L425,Companies!$A:$G,7,)</f>
        <v>Biotechnology: Biological Products (No Diagnostic Substances)</v>
      </c>
      <c r="N425" t="str">
        <f>VLOOKUP($L425,Companies!$A:$G,6,)</f>
        <v>Health Care</v>
      </c>
      <c r="O425" s="6" t="s">
        <v>453</v>
      </c>
      <c r="P425" s="6">
        <v>66202</v>
      </c>
      <c r="Q425" t="s">
        <v>153</v>
      </c>
      <c r="R425" t="s">
        <v>16</v>
      </c>
      <c r="S425" s="4">
        <v>40979</v>
      </c>
      <c r="T425" s="7">
        <f>S425-E425</f>
        <v>2</v>
      </c>
      <c r="U425" t="s">
        <v>14208</v>
      </c>
      <c r="V425" s="6" t="s">
        <v>14254</v>
      </c>
      <c r="W425" t="s">
        <v>14269</v>
      </c>
      <c r="X425" t="s">
        <v>14185</v>
      </c>
      <c r="Y425" t="str">
        <f>VLOOKUP(R425,Managers!$A:$B,2,)</f>
        <v>Josh Martinez</v>
      </c>
      <c r="Z425" s="11">
        <f>VLOOKUP(X425,HourlyWages!$A:$B,2,0)</f>
        <v>70</v>
      </c>
      <c r="AA425">
        <v>1</v>
      </c>
    </row>
    <row r="426" spans="1:27" x14ac:dyDescent="0.3">
      <c r="A426" t="b">
        <f>COUNTIF($C$1:C426, C426)&gt;1</f>
        <v>0</v>
      </c>
      <c r="B426" t="b">
        <f>VLOOKUP(C426,Sheet3!$A:$B,2,0) &gt; 1</f>
        <v>0</v>
      </c>
      <c r="C426">
        <v>425</v>
      </c>
      <c r="D426">
        <v>2848</v>
      </c>
      <c r="E426" s="4">
        <v>40977</v>
      </c>
      <c r="F426">
        <v>8</v>
      </c>
      <c r="G426" s="15">
        <f>I426*F426</f>
        <v>1200</v>
      </c>
      <c r="H426" s="9">
        <v>0.04</v>
      </c>
      <c r="I426" s="13">
        <f>VLOOKUP($U426,Pricebook!$A:$D,4,0)</f>
        <v>150</v>
      </c>
      <c r="J426" s="11">
        <f>G426*(1-H426)</f>
        <v>1152</v>
      </c>
      <c r="K426" t="s">
        <v>451</v>
      </c>
      <c r="L426" t="s">
        <v>452</v>
      </c>
      <c r="M426" t="str">
        <f>VLOOKUP($L426,Companies!$A:$G,7,)</f>
        <v>Biotechnology: Biological Products (No Diagnostic Substances)</v>
      </c>
      <c r="N426" t="str">
        <f>VLOOKUP($L426,Companies!$A:$G,6,)</f>
        <v>Health Care</v>
      </c>
      <c r="O426" s="6" t="s">
        <v>453</v>
      </c>
      <c r="P426" s="6">
        <v>66202</v>
      </c>
      <c r="Q426" t="s">
        <v>153</v>
      </c>
      <c r="R426" t="s">
        <v>16</v>
      </c>
      <c r="S426" s="4">
        <v>40979</v>
      </c>
      <c r="T426" s="7">
        <f>S426-E426</f>
        <v>2</v>
      </c>
      <c r="U426" t="s">
        <v>14210</v>
      </c>
      <c r="V426" s="6" t="s">
        <v>14257</v>
      </c>
      <c r="W426" t="s">
        <v>14258</v>
      </c>
      <c r="X426" t="s">
        <v>14192</v>
      </c>
      <c r="Y426" t="str">
        <f>VLOOKUP(R426,Managers!$A:$B,2,)</f>
        <v>Josh Martinez</v>
      </c>
      <c r="Z426" s="11">
        <f>VLOOKUP(X426,HourlyWages!$A:$B,2,0)</f>
        <v>75</v>
      </c>
      <c r="AA426">
        <v>1</v>
      </c>
    </row>
    <row r="427" spans="1:27" x14ac:dyDescent="0.3">
      <c r="A427" t="b">
        <f>COUNTIF($C$1:C427, C427)&gt;1</f>
        <v>0</v>
      </c>
      <c r="B427" t="b">
        <f>VLOOKUP(C427,Sheet3!$A:$B,2,0) &gt; 1</f>
        <v>0</v>
      </c>
      <c r="C427">
        <v>426</v>
      </c>
      <c r="D427">
        <v>2852</v>
      </c>
      <c r="E427" s="4">
        <v>40193</v>
      </c>
      <c r="F427">
        <v>10</v>
      </c>
      <c r="G427" s="15">
        <f>I427*F427</f>
        <v>1100</v>
      </c>
      <c r="H427" s="9">
        <v>0.02</v>
      </c>
      <c r="I427" s="13">
        <f>VLOOKUP($U427,Pricebook!$A:$D,4,0)</f>
        <v>110</v>
      </c>
      <c r="J427" s="11">
        <f>G427*(1-H427)</f>
        <v>1078</v>
      </c>
      <c r="K427" t="s">
        <v>742</v>
      </c>
      <c r="L427" t="s">
        <v>360</v>
      </c>
      <c r="M427" t="str">
        <f>VLOOKUP($L427,Companies!$A:$G,7,)</f>
        <v>Semiconductors</v>
      </c>
      <c r="N427" t="str">
        <f>VLOOKUP($L427,Companies!$A:$G,6,)</f>
        <v>Technology</v>
      </c>
      <c r="O427" s="6" t="s">
        <v>745</v>
      </c>
      <c r="P427" s="6">
        <v>29464</v>
      </c>
      <c r="Q427" t="s">
        <v>163</v>
      </c>
      <c r="R427" t="s">
        <v>34</v>
      </c>
      <c r="S427" s="4">
        <v>40193</v>
      </c>
      <c r="T427" s="7">
        <f>S427-E427</f>
        <v>0</v>
      </c>
      <c r="U427" t="s">
        <v>14215</v>
      </c>
      <c r="V427" s="6" t="s">
        <v>14251</v>
      </c>
      <c r="W427" t="s">
        <v>14268</v>
      </c>
      <c r="X427" t="s">
        <v>14193</v>
      </c>
      <c r="Y427" t="str">
        <f>VLOOKUP(R427,Managers!$A:$B,2,)</f>
        <v>Frank Mitchell</v>
      </c>
      <c r="Z427" s="11">
        <f>VLOOKUP(X427,HourlyWages!$A:$B,2,0)</f>
        <v>57</v>
      </c>
      <c r="AA427">
        <v>1</v>
      </c>
    </row>
    <row r="428" spans="1:27" x14ac:dyDescent="0.3">
      <c r="A428" t="b">
        <f>COUNTIF($C$1:C428, C428)&gt;1</f>
        <v>0</v>
      </c>
      <c r="B428" t="b">
        <f>VLOOKUP(C428,Sheet3!$A:$B,2,0) &gt; 1</f>
        <v>0</v>
      </c>
      <c r="C428">
        <v>427</v>
      </c>
      <c r="D428">
        <v>2852</v>
      </c>
      <c r="E428" s="4">
        <v>40193</v>
      </c>
      <c r="F428">
        <v>42</v>
      </c>
      <c r="G428" s="15">
        <f>I428*F428</f>
        <v>6300</v>
      </c>
      <c r="H428" s="9">
        <v>0.06</v>
      </c>
      <c r="I428" s="13">
        <f>VLOOKUP($U428,Pricebook!$A:$D,4,0)</f>
        <v>150</v>
      </c>
      <c r="J428" s="11">
        <f>G428*(1-H428)</f>
        <v>5922</v>
      </c>
      <c r="K428" t="s">
        <v>742</v>
      </c>
      <c r="L428" t="s">
        <v>360</v>
      </c>
      <c r="M428" t="str">
        <f>VLOOKUP($L428,Companies!$A:$G,7,)</f>
        <v>Semiconductors</v>
      </c>
      <c r="N428" t="str">
        <f>VLOOKUP($L428,Companies!$A:$G,6,)</f>
        <v>Technology</v>
      </c>
      <c r="O428" s="6" t="s">
        <v>750</v>
      </c>
      <c r="P428" s="6">
        <v>29577</v>
      </c>
      <c r="Q428" t="s">
        <v>163</v>
      </c>
      <c r="R428" t="s">
        <v>34</v>
      </c>
      <c r="S428" s="4">
        <v>40194</v>
      </c>
      <c r="T428" s="7">
        <f>S428-E428</f>
        <v>1</v>
      </c>
      <c r="U428" t="s">
        <v>14210</v>
      </c>
      <c r="V428" s="6" t="s">
        <v>14257</v>
      </c>
      <c r="W428" t="s">
        <v>14258</v>
      </c>
      <c r="X428" t="s">
        <v>14188</v>
      </c>
      <c r="Y428" t="str">
        <f>VLOOKUP(R428,Managers!$A:$B,2,)</f>
        <v>Frank Mitchell</v>
      </c>
      <c r="Z428" s="11">
        <f>VLOOKUP(X428,HourlyWages!$A:$B,2,0)</f>
        <v>52</v>
      </c>
      <c r="AA428">
        <v>1</v>
      </c>
    </row>
    <row r="429" spans="1:27" x14ac:dyDescent="0.3">
      <c r="A429" t="b">
        <f>COUNTIF($C$1:C429, C429)&gt;1</f>
        <v>0</v>
      </c>
      <c r="B429" t="b">
        <f>VLOOKUP(C429,Sheet3!$A:$B,2,0) &gt; 1</f>
        <v>0</v>
      </c>
      <c r="C429">
        <v>428</v>
      </c>
      <c r="D429">
        <v>2853</v>
      </c>
      <c r="E429" s="4">
        <v>39937</v>
      </c>
      <c r="F429">
        <v>25</v>
      </c>
      <c r="G429" s="15">
        <f>I429*F429</f>
        <v>5000</v>
      </c>
      <c r="H429" s="9">
        <v>0.05</v>
      </c>
      <c r="I429" s="13">
        <f>VLOOKUP($U429,Pricebook!$A:$D,4,0)</f>
        <v>200</v>
      </c>
      <c r="J429" s="11">
        <f>G429*(1-H429)</f>
        <v>4750</v>
      </c>
      <c r="K429" t="s">
        <v>751</v>
      </c>
      <c r="L429" t="s">
        <v>103</v>
      </c>
      <c r="M429" t="str">
        <f>VLOOKUP($L429,Companies!$A:$G,7,)</f>
        <v>Computer Software: Programming, Data Processing</v>
      </c>
      <c r="N429" t="str">
        <f>VLOOKUP($L429,Companies!$A:$G,6,)</f>
        <v>Technology</v>
      </c>
      <c r="O429" s="6" t="s">
        <v>752</v>
      </c>
      <c r="P429" s="6">
        <v>94601</v>
      </c>
      <c r="Q429" t="s">
        <v>114</v>
      </c>
      <c r="R429" t="s">
        <v>23</v>
      </c>
      <c r="S429" s="4">
        <v>39940</v>
      </c>
      <c r="T429" s="7">
        <f>S429-E429</f>
        <v>3</v>
      </c>
      <c r="U429" t="s">
        <v>14206</v>
      </c>
      <c r="V429" s="6" t="s">
        <v>14251</v>
      </c>
      <c r="W429" t="s">
        <v>14268</v>
      </c>
      <c r="X429" t="s">
        <v>14193</v>
      </c>
      <c r="Y429" t="str">
        <f>VLOOKUP(R429,Managers!$A:$B,2,)</f>
        <v>Bob Turner</v>
      </c>
      <c r="Z429" s="11">
        <f>VLOOKUP(X429,HourlyWages!$A:$B,2,0)</f>
        <v>57</v>
      </c>
      <c r="AA429">
        <v>1</v>
      </c>
    </row>
    <row r="430" spans="1:27" x14ac:dyDescent="0.3">
      <c r="A430" t="b">
        <f>COUNTIF($C$1:C430, C430)&gt;1</f>
        <v>0</v>
      </c>
      <c r="B430" t="b">
        <f>VLOOKUP(C430,Sheet3!$A:$B,2,0) &gt; 1</f>
        <v>0</v>
      </c>
      <c r="C430">
        <v>429</v>
      </c>
      <c r="D430">
        <v>2882</v>
      </c>
      <c r="E430" s="4">
        <v>40776</v>
      </c>
      <c r="F430">
        <v>23</v>
      </c>
      <c r="G430" s="15">
        <f>I430*F430</f>
        <v>2875</v>
      </c>
      <c r="H430" s="9">
        <v>0.03</v>
      </c>
      <c r="I430" s="13">
        <f>VLOOKUP($U430,Pricebook!$A:$D,4,0)</f>
        <v>125</v>
      </c>
      <c r="J430" s="11">
        <f>G430*(1-H430)</f>
        <v>2788.75</v>
      </c>
      <c r="K430" t="s">
        <v>753</v>
      </c>
      <c r="L430" t="s">
        <v>27</v>
      </c>
      <c r="M430" t="str">
        <f>VLOOKUP($L430,Companies!$A:$G,7,)</f>
        <v>Television Services</v>
      </c>
      <c r="N430" t="str">
        <f>VLOOKUP($L430,Companies!$A:$G,6,)</f>
        <v>Consumer Services</v>
      </c>
      <c r="O430" s="6" t="s">
        <v>754</v>
      </c>
      <c r="P430" s="6">
        <v>99163</v>
      </c>
      <c r="Q430" t="s">
        <v>22</v>
      </c>
      <c r="R430" t="s">
        <v>23</v>
      </c>
      <c r="S430" s="4">
        <v>40778</v>
      </c>
      <c r="T430" s="7">
        <f>S430-E430</f>
        <v>2</v>
      </c>
      <c r="U430" t="s">
        <v>14221</v>
      </c>
      <c r="V430" s="6" t="s">
        <v>14251</v>
      </c>
      <c r="W430" t="s">
        <v>14266</v>
      </c>
      <c r="X430" t="s">
        <v>14187</v>
      </c>
      <c r="Y430" t="str">
        <f>VLOOKUP(R430,Managers!$A:$B,2,)</f>
        <v>Bob Turner</v>
      </c>
      <c r="Z430" s="11">
        <f>VLOOKUP(X430,HourlyWages!$A:$B,2,0)</f>
        <v>45</v>
      </c>
      <c r="AA430">
        <v>1</v>
      </c>
    </row>
    <row r="431" spans="1:27" x14ac:dyDescent="0.3">
      <c r="A431" t="b">
        <f>COUNTIF($C$1:C431, C431)&gt;1</f>
        <v>0</v>
      </c>
      <c r="B431" t="b">
        <f>VLOOKUP(C431,Sheet3!$A:$B,2,0) &gt; 1</f>
        <v>0</v>
      </c>
      <c r="C431">
        <v>430</v>
      </c>
      <c r="D431">
        <v>2882</v>
      </c>
      <c r="E431" s="4">
        <v>40776</v>
      </c>
      <c r="F431">
        <v>9</v>
      </c>
      <c r="G431" s="15">
        <f>I431*F431</f>
        <v>1350</v>
      </c>
      <c r="H431" s="9">
        <v>7.0000000000000007E-2</v>
      </c>
      <c r="I431" s="13">
        <f>VLOOKUP($U431,Pricebook!$A:$D,4,0)</f>
        <v>150</v>
      </c>
      <c r="J431" s="11">
        <f>G431*(1-H431)</f>
        <v>1255.5</v>
      </c>
      <c r="K431" t="s">
        <v>753</v>
      </c>
      <c r="L431" t="s">
        <v>27</v>
      </c>
      <c r="M431" t="str">
        <f>VLOOKUP($L431,Companies!$A:$G,7,)</f>
        <v>Television Services</v>
      </c>
      <c r="N431" t="str">
        <f>VLOOKUP($L431,Companies!$A:$G,6,)</f>
        <v>Consumer Services</v>
      </c>
      <c r="O431" s="6" t="s">
        <v>754</v>
      </c>
      <c r="P431" s="6">
        <v>99163</v>
      </c>
      <c r="Q431" t="s">
        <v>22</v>
      </c>
      <c r="R431" t="s">
        <v>23</v>
      </c>
      <c r="S431" s="4">
        <v>40777</v>
      </c>
      <c r="T431" s="7">
        <f>S431-E431</f>
        <v>1</v>
      </c>
      <c r="U431" t="s">
        <v>14211</v>
      </c>
      <c r="V431" s="6" t="s">
        <v>14251</v>
      </c>
      <c r="W431" t="s">
        <v>14266</v>
      </c>
      <c r="X431" t="s">
        <v>14195</v>
      </c>
      <c r="Y431" t="str">
        <f>VLOOKUP(R431,Managers!$A:$B,2,)</f>
        <v>Bob Turner</v>
      </c>
      <c r="Z431" s="11">
        <f>VLOOKUP(X431,HourlyWages!$A:$B,2,0)</f>
        <v>52</v>
      </c>
      <c r="AA431">
        <v>1</v>
      </c>
    </row>
    <row r="432" spans="1:27" x14ac:dyDescent="0.3">
      <c r="A432" t="b">
        <f>COUNTIF($C$1:C432, C432)&gt;1</f>
        <v>0</v>
      </c>
      <c r="B432" t="b">
        <f>VLOOKUP(C432,Sheet3!$A:$B,2,0) &gt; 1</f>
        <v>0</v>
      </c>
      <c r="C432">
        <v>431</v>
      </c>
      <c r="D432">
        <v>2883</v>
      </c>
      <c r="E432" s="4">
        <v>40565</v>
      </c>
      <c r="F432">
        <v>34</v>
      </c>
      <c r="G432" s="15">
        <f>I432*F432</f>
        <v>6800</v>
      </c>
      <c r="H432" s="9">
        <v>0.1</v>
      </c>
      <c r="I432" s="13">
        <f>VLOOKUP($U432,Pricebook!$A:$D,4,0)</f>
        <v>200</v>
      </c>
      <c r="J432" s="11">
        <f>G432*(1-H432)</f>
        <v>6120</v>
      </c>
      <c r="K432" t="s">
        <v>658</v>
      </c>
      <c r="L432" t="s">
        <v>396</v>
      </c>
      <c r="M432" t="str">
        <f>VLOOKUP($L432,Companies!$A:$G,7,)</f>
        <v>EDP Services</v>
      </c>
      <c r="N432" t="str">
        <f>VLOOKUP($L432,Companies!$A:$G,6,)</f>
        <v>Technology</v>
      </c>
      <c r="O432" s="6" t="s">
        <v>659</v>
      </c>
      <c r="P432" s="6">
        <v>50158</v>
      </c>
      <c r="Q432" t="s">
        <v>38</v>
      </c>
      <c r="R432" t="s">
        <v>16</v>
      </c>
      <c r="S432" s="4">
        <v>40567</v>
      </c>
      <c r="T432" s="7">
        <f>S432-E432</f>
        <v>2</v>
      </c>
      <c r="U432" t="s">
        <v>14206</v>
      </c>
      <c r="V432" s="6" t="s">
        <v>14251</v>
      </c>
      <c r="W432" t="s">
        <v>14263</v>
      </c>
      <c r="X432" t="s">
        <v>14193</v>
      </c>
      <c r="Y432" t="str">
        <f>VLOOKUP(R432,Managers!$A:$B,2,)</f>
        <v>Josh Martinez</v>
      </c>
      <c r="Z432" s="11">
        <f>VLOOKUP(X432,HourlyWages!$A:$B,2,0)</f>
        <v>57</v>
      </c>
      <c r="AA432">
        <v>1</v>
      </c>
    </row>
    <row r="433" spans="1:27" x14ac:dyDescent="0.3">
      <c r="A433" t="b">
        <f>COUNTIF($C$1:C433, C433)&gt;1</f>
        <v>0</v>
      </c>
      <c r="B433" t="b">
        <f>VLOOKUP(C433,Sheet3!$A:$B,2,0) &gt; 1</f>
        <v>0</v>
      </c>
      <c r="C433">
        <v>432</v>
      </c>
      <c r="D433">
        <v>2885</v>
      </c>
      <c r="E433" s="4">
        <v>41170</v>
      </c>
      <c r="F433">
        <v>29</v>
      </c>
      <c r="G433" s="15">
        <f>I433*F433</f>
        <v>3190</v>
      </c>
      <c r="H433" s="9">
        <v>0.06</v>
      </c>
      <c r="I433" s="13">
        <f>VLOOKUP($U433,Pricebook!$A:$D,4,0)</f>
        <v>110</v>
      </c>
      <c r="J433" s="11">
        <f>G433*(1-H433)</f>
        <v>2998.6</v>
      </c>
      <c r="K433" t="s">
        <v>755</v>
      </c>
      <c r="L433" t="s">
        <v>452</v>
      </c>
      <c r="M433" t="str">
        <f>VLOOKUP($L433,Companies!$A:$G,7,)</f>
        <v>Biotechnology: Biological Products (No Diagnostic Substances)</v>
      </c>
      <c r="N433" t="str">
        <f>VLOOKUP($L433,Companies!$A:$G,6,)</f>
        <v>Health Care</v>
      </c>
      <c r="O433" s="6" t="s">
        <v>672</v>
      </c>
      <c r="P433" s="6">
        <v>23223</v>
      </c>
      <c r="Q433" t="s">
        <v>368</v>
      </c>
      <c r="R433" t="s">
        <v>34</v>
      </c>
      <c r="S433" s="4">
        <v>41170</v>
      </c>
      <c r="T433" s="7">
        <f>S433-E433</f>
        <v>0</v>
      </c>
      <c r="U433" t="s">
        <v>14215</v>
      </c>
      <c r="V433" s="6" t="s">
        <v>14251</v>
      </c>
      <c r="W433" t="s">
        <v>14260</v>
      </c>
      <c r="X433" t="s">
        <v>14197</v>
      </c>
      <c r="Y433" t="str">
        <f>VLOOKUP(R433,Managers!$A:$B,2,)</f>
        <v>Frank Mitchell</v>
      </c>
      <c r="Z433" s="11">
        <f>VLOOKUP(X433,HourlyWages!$A:$B,2,0)</f>
        <v>71</v>
      </c>
      <c r="AA433">
        <v>1</v>
      </c>
    </row>
    <row r="434" spans="1:27" x14ac:dyDescent="0.3">
      <c r="A434" t="b">
        <f>COUNTIF($C$1:C434, C434)&gt;1</f>
        <v>0</v>
      </c>
      <c r="B434" t="b">
        <f>VLOOKUP(C434,Sheet3!$A:$B,2,0) &gt; 1</f>
        <v>0</v>
      </c>
      <c r="C434">
        <v>433</v>
      </c>
      <c r="D434">
        <v>2885</v>
      </c>
      <c r="E434" s="4">
        <v>41170</v>
      </c>
      <c r="F434">
        <v>46</v>
      </c>
      <c r="G434" s="15">
        <f>I434*F434</f>
        <v>9200</v>
      </c>
      <c r="H434" s="9">
        <v>0.06</v>
      </c>
      <c r="I434" s="13">
        <f>VLOOKUP($U434,Pricebook!$A:$D,4,0)</f>
        <v>200</v>
      </c>
      <c r="J434" s="11">
        <f>G434*(1-H434)</f>
        <v>8648</v>
      </c>
      <c r="K434" t="s">
        <v>755</v>
      </c>
      <c r="L434" t="s">
        <v>452</v>
      </c>
      <c r="M434" t="str">
        <f>VLOOKUP($L434,Companies!$A:$G,7,)</f>
        <v>Biotechnology: Biological Products (No Diagnostic Substances)</v>
      </c>
      <c r="N434" t="str">
        <f>VLOOKUP($L434,Companies!$A:$G,6,)</f>
        <v>Health Care</v>
      </c>
      <c r="O434" s="6" t="s">
        <v>672</v>
      </c>
      <c r="P434" s="6">
        <v>23223</v>
      </c>
      <c r="Q434" t="s">
        <v>368</v>
      </c>
      <c r="R434" t="s">
        <v>34</v>
      </c>
      <c r="S434" s="4">
        <v>41172</v>
      </c>
      <c r="T434" s="7">
        <f>S434-E434</f>
        <v>2</v>
      </c>
      <c r="U434" t="s">
        <v>14206</v>
      </c>
      <c r="V434" s="6" t="s">
        <v>14251</v>
      </c>
      <c r="W434" t="s">
        <v>14266</v>
      </c>
      <c r="X434" t="s">
        <v>14184</v>
      </c>
      <c r="Y434" t="str">
        <f>VLOOKUP(R434,Managers!$A:$B,2,)</f>
        <v>Frank Mitchell</v>
      </c>
      <c r="Z434" s="11">
        <f>VLOOKUP(X434,HourlyWages!$A:$B,2,0)</f>
        <v>50</v>
      </c>
      <c r="AA434">
        <v>1</v>
      </c>
    </row>
    <row r="435" spans="1:27" x14ac:dyDescent="0.3">
      <c r="A435" t="b">
        <f>COUNTIF($C$1:C435, C435)&gt;1</f>
        <v>0</v>
      </c>
      <c r="B435" t="b">
        <f>VLOOKUP(C435,Sheet3!$A:$B,2,0) &gt; 1</f>
        <v>0</v>
      </c>
      <c r="C435">
        <v>434</v>
      </c>
      <c r="D435">
        <v>2912</v>
      </c>
      <c r="E435" s="4">
        <v>40979</v>
      </c>
      <c r="F435">
        <v>7</v>
      </c>
      <c r="G435" s="15">
        <f>I435*F435</f>
        <v>1050</v>
      </c>
      <c r="H435" s="9">
        <v>0.08</v>
      </c>
      <c r="I435" s="13">
        <f>VLOOKUP($U435,Pricebook!$A:$D,4,0)</f>
        <v>150</v>
      </c>
      <c r="J435" s="11">
        <f>G435*(1-H435)</f>
        <v>966</v>
      </c>
      <c r="K435" t="s">
        <v>45</v>
      </c>
      <c r="L435" t="s">
        <v>46</v>
      </c>
      <c r="M435" t="str">
        <f>VLOOKUP($L435,Companies!$A:$G,7,)</f>
        <v>Computer Software: Prepackaged Software</v>
      </c>
      <c r="N435" t="str">
        <f>VLOOKUP($L435,Companies!$A:$G,6,)</f>
        <v>Technology</v>
      </c>
      <c r="O435" s="6" t="s">
        <v>47</v>
      </c>
      <c r="P435" s="6">
        <v>78660</v>
      </c>
      <c r="Q435" t="s">
        <v>48</v>
      </c>
      <c r="R435" t="s">
        <v>16</v>
      </c>
      <c r="S435" s="4">
        <v>40981</v>
      </c>
      <c r="T435" s="7">
        <f>S435-E435</f>
        <v>2</v>
      </c>
      <c r="U435" t="s">
        <v>14216</v>
      </c>
      <c r="V435" s="6" t="s">
        <v>14251</v>
      </c>
      <c r="W435" t="s">
        <v>14266</v>
      </c>
      <c r="X435" t="s">
        <v>14191</v>
      </c>
      <c r="Y435" t="str">
        <f>VLOOKUP(R435,Managers!$A:$B,2,)</f>
        <v>Josh Martinez</v>
      </c>
      <c r="Z435" s="11">
        <f>VLOOKUP(X435,HourlyWages!$A:$B,2,0)</f>
        <v>60</v>
      </c>
      <c r="AA435">
        <v>1</v>
      </c>
    </row>
    <row r="436" spans="1:27" x14ac:dyDescent="0.3">
      <c r="A436" t="b">
        <f>COUNTIF($C$1:C436, C436)&gt;1</f>
        <v>0</v>
      </c>
      <c r="B436" t="b">
        <f>VLOOKUP(C436,Sheet3!$A:$B,2,0) &gt; 1</f>
        <v>0</v>
      </c>
      <c r="C436">
        <v>435</v>
      </c>
      <c r="D436">
        <v>2912</v>
      </c>
      <c r="E436" s="4">
        <v>40979</v>
      </c>
      <c r="F436">
        <v>9</v>
      </c>
      <c r="G436" s="15">
        <f>I436*F436</f>
        <v>990</v>
      </c>
      <c r="H436" s="9">
        <v>0.05</v>
      </c>
      <c r="I436" s="13">
        <f>VLOOKUP($U436,Pricebook!$A:$D,4,0)</f>
        <v>110</v>
      </c>
      <c r="J436" s="11">
        <f>G436*(1-H436)</f>
        <v>940.5</v>
      </c>
      <c r="K436" t="s">
        <v>45</v>
      </c>
      <c r="L436" t="s">
        <v>46</v>
      </c>
      <c r="M436" t="str">
        <f>VLOOKUP($L436,Companies!$A:$G,7,)</f>
        <v>Computer Software: Prepackaged Software</v>
      </c>
      <c r="N436" t="str">
        <f>VLOOKUP($L436,Companies!$A:$G,6,)</f>
        <v>Technology</v>
      </c>
      <c r="O436" s="6" t="s">
        <v>47</v>
      </c>
      <c r="P436" s="6">
        <v>78660</v>
      </c>
      <c r="Q436" t="s">
        <v>48</v>
      </c>
      <c r="R436" t="s">
        <v>16</v>
      </c>
      <c r="S436" s="4">
        <v>40986</v>
      </c>
      <c r="T436" s="7">
        <f>S436-E436</f>
        <v>7</v>
      </c>
      <c r="U436" t="s">
        <v>14215</v>
      </c>
      <c r="V436" s="6" t="s">
        <v>14257</v>
      </c>
      <c r="W436" t="s">
        <v>14270</v>
      </c>
      <c r="X436" t="s">
        <v>14196</v>
      </c>
      <c r="Y436" t="str">
        <f>VLOOKUP(R436,Managers!$A:$B,2,)</f>
        <v>Josh Martinez</v>
      </c>
      <c r="Z436" s="11">
        <f>VLOOKUP(X436,HourlyWages!$A:$B,2,0)</f>
        <v>58</v>
      </c>
      <c r="AA436">
        <v>1</v>
      </c>
    </row>
    <row r="437" spans="1:27" x14ac:dyDescent="0.3">
      <c r="A437" t="b">
        <f>COUNTIF($C$1:C437, C437)&gt;1</f>
        <v>0</v>
      </c>
      <c r="B437" t="b">
        <f>VLOOKUP(C437,Sheet3!$A:$B,2,0) &gt; 1</f>
        <v>0</v>
      </c>
      <c r="C437">
        <v>436</v>
      </c>
      <c r="D437">
        <v>2914</v>
      </c>
      <c r="E437" s="4">
        <v>40239</v>
      </c>
      <c r="F437">
        <v>3</v>
      </c>
      <c r="G437" s="15">
        <f>I437*F437</f>
        <v>330</v>
      </c>
      <c r="H437" s="9">
        <v>0.09</v>
      </c>
      <c r="I437" s="13">
        <f>VLOOKUP($U437,Pricebook!$A:$D,4,0)</f>
        <v>110</v>
      </c>
      <c r="J437" s="11">
        <f>G437*(1-H437)</f>
        <v>300.3</v>
      </c>
      <c r="K437" t="s">
        <v>384</v>
      </c>
      <c r="L437" t="s">
        <v>385</v>
      </c>
      <c r="M437" t="str">
        <f>VLOOKUP($L437,Companies!$A:$G,7,)</f>
        <v>Restaurants</v>
      </c>
      <c r="N437" t="str">
        <f>VLOOKUP($L437,Companies!$A:$G,6,)</f>
        <v>Consumer Services</v>
      </c>
      <c r="O437" s="6" t="s">
        <v>386</v>
      </c>
      <c r="P437" s="6">
        <v>91911</v>
      </c>
      <c r="Q437" t="s">
        <v>114</v>
      </c>
      <c r="R437" t="s">
        <v>23</v>
      </c>
      <c r="S437" s="4">
        <v>40240</v>
      </c>
      <c r="T437" s="7">
        <f>S437-E437</f>
        <v>1</v>
      </c>
      <c r="U437" t="s">
        <v>14215</v>
      </c>
      <c r="V437" s="6" t="s">
        <v>14257</v>
      </c>
      <c r="W437" t="s">
        <v>14264</v>
      </c>
      <c r="X437" t="s">
        <v>14192</v>
      </c>
      <c r="Y437" t="str">
        <f>VLOOKUP(R437,Managers!$A:$B,2,)</f>
        <v>Bob Turner</v>
      </c>
      <c r="Z437" s="11">
        <f>VLOOKUP(X437,HourlyWages!$A:$B,2,0)</f>
        <v>75</v>
      </c>
      <c r="AA437">
        <v>1</v>
      </c>
    </row>
    <row r="438" spans="1:27" x14ac:dyDescent="0.3">
      <c r="A438" t="b">
        <f>COUNTIF($C$1:C438, C438)&gt;1</f>
        <v>0</v>
      </c>
      <c r="B438" t="b">
        <f>VLOOKUP(C438,Sheet3!$A:$B,2,0) &gt; 1</f>
        <v>0</v>
      </c>
      <c r="C438">
        <v>437</v>
      </c>
      <c r="D438">
        <v>2915</v>
      </c>
      <c r="E438" s="4">
        <v>39902</v>
      </c>
      <c r="F438">
        <v>41</v>
      </c>
      <c r="G438" s="15">
        <f>I438*F438</f>
        <v>4920</v>
      </c>
      <c r="H438" s="9">
        <v>7.0000000000000007E-2</v>
      </c>
      <c r="I438" s="13">
        <f>VLOOKUP($U438,Pricebook!$A:$D,4,0)</f>
        <v>120</v>
      </c>
      <c r="J438" s="11">
        <f>G438*(1-H438)</f>
        <v>4575.5999999999995</v>
      </c>
      <c r="K438" t="s">
        <v>756</v>
      </c>
      <c r="L438" t="s">
        <v>190</v>
      </c>
      <c r="M438" t="str">
        <f>VLOOKUP($L438,Companies!$A:$G,7,)</f>
        <v>Computer Software: Prepackaged Software</v>
      </c>
      <c r="N438" t="str">
        <f>VLOOKUP($L438,Companies!$A:$G,6,)</f>
        <v>Technology</v>
      </c>
      <c r="O438" s="6" t="s">
        <v>757</v>
      </c>
      <c r="P438" s="6">
        <v>83440</v>
      </c>
      <c r="Q438" t="s">
        <v>197</v>
      </c>
      <c r="R438" t="s">
        <v>23</v>
      </c>
      <c r="S438" s="4">
        <v>39906</v>
      </c>
      <c r="T438" s="7">
        <f>S438-E438</f>
        <v>4</v>
      </c>
      <c r="U438" t="s">
        <v>14212</v>
      </c>
      <c r="V438" s="6" t="s">
        <v>14251</v>
      </c>
      <c r="W438" t="s">
        <v>14260</v>
      </c>
      <c r="X438" t="s">
        <v>14185</v>
      </c>
      <c r="Y438" t="str">
        <f>VLOOKUP(R438,Managers!$A:$B,2,)</f>
        <v>Bob Turner</v>
      </c>
      <c r="Z438" s="11">
        <f>VLOOKUP(X438,HourlyWages!$A:$B,2,0)</f>
        <v>70</v>
      </c>
      <c r="AA438">
        <v>1</v>
      </c>
    </row>
    <row r="439" spans="1:27" x14ac:dyDescent="0.3">
      <c r="A439" t="b">
        <f>COUNTIF($C$1:C439, C439)&gt;1</f>
        <v>0</v>
      </c>
      <c r="B439" t="b">
        <f>VLOOKUP(C439,Sheet3!$A:$B,2,0) &gt; 1</f>
        <v>0</v>
      </c>
      <c r="C439">
        <v>438</v>
      </c>
      <c r="D439">
        <v>2915</v>
      </c>
      <c r="E439" s="4">
        <v>39902</v>
      </c>
      <c r="F439">
        <v>23</v>
      </c>
      <c r="G439" s="15">
        <f>I439*F439</f>
        <v>3450</v>
      </c>
      <c r="H439" s="9">
        <v>0.01</v>
      </c>
      <c r="I439" s="13">
        <f>VLOOKUP($U439,Pricebook!$A:$D,4,0)</f>
        <v>150</v>
      </c>
      <c r="J439" s="11">
        <f>G439*(1-H439)</f>
        <v>3415.5</v>
      </c>
      <c r="K439" t="s">
        <v>756</v>
      </c>
      <c r="L439" t="s">
        <v>190</v>
      </c>
      <c r="M439" t="str">
        <f>VLOOKUP($L439,Companies!$A:$G,7,)</f>
        <v>Computer Software: Prepackaged Software</v>
      </c>
      <c r="N439" t="str">
        <f>VLOOKUP($L439,Companies!$A:$G,6,)</f>
        <v>Technology</v>
      </c>
      <c r="O439" s="6" t="s">
        <v>758</v>
      </c>
      <c r="P439" s="6">
        <v>83301</v>
      </c>
      <c r="Q439" t="s">
        <v>197</v>
      </c>
      <c r="R439" t="s">
        <v>23</v>
      </c>
      <c r="S439" s="4">
        <v>39907</v>
      </c>
      <c r="T439" s="7">
        <f>S439-E439</f>
        <v>5</v>
      </c>
      <c r="U439" t="s">
        <v>14211</v>
      </c>
      <c r="V439" s="6" t="s">
        <v>14254</v>
      </c>
      <c r="W439" t="s">
        <v>14269</v>
      </c>
      <c r="X439" t="s">
        <v>14199</v>
      </c>
      <c r="Y439" t="str">
        <f>VLOOKUP(R439,Managers!$A:$B,2,)</f>
        <v>Bob Turner</v>
      </c>
      <c r="Z439" s="11">
        <f>VLOOKUP(X439,HourlyWages!$A:$B,2,0)</f>
        <v>68</v>
      </c>
      <c r="AA439">
        <v>1</v>
      </c>
    </row>
    <row r="440" spans="1:27" x14ac:dyDescent="0.3">
      <c r="A440" t="b">
        <f>COUNTIF($C$1:C440, C440)&gt;1</f>
        <v>0</v>
      </c>
      <c r="B440" t="b">
        <f>VLOOKUP(C440,Sheet3!$A:$B,2,0) &gt; 1</f>
        <v>0</v>
      </c>
      <c r="C440">
        <v>439</v>
      </c>
      <c r="D440">
        <v>2947</v>
      </c>
      <c r="E440" s="4">
        <v>40658</v>
      </c>
      <c r="F440">
        <v>8</v>
      </c>
      <c r="G440" s="15">
        <f>I440*F440</f>
        <v>880</v>
      </c>
      <c r="H440" s="9">
        <v>0.05</v>
      </c>
      <c r="I440" s="13">
        <f>VLOOKUP($U440,Pricebook!$A:$D,4,0)</f>
        <v>110</v>
      </c>
      <c r="J440" s="11">
        <f>G440*(1-H440)</f>
        <v>836</v>
      </c>
      <c r="K440" t="s">
        <v>645</v>
      </c>
      <c r="L440" t="s">
        <v>180</v>
      </c>
      <c r="M440" t="str">
        <f>VLOOKUP($L440,Companies!$A:$G,7,)</f>
        <v>Semiconductors</v>
      </c>
      <c r="N440" t="str">
        <f>VLOOKUP($L440,Companies!$A:$G,6,)</f>
        <v>Technology</v>
      </c>
      <c r="O440" s="6" t="s">
        <v>646</v>
      </c>
      <c r="P440" s="6">
        <v>74055</v>
      </c>
      <c r="Q440" t="s">
        <v>75</v>
      </c>
      <c r="R440" t="s">
        <v>16</v>
      </c>
      <c r="S440" s="4">
        <v>40660</v>
      </c>
      <c r="T440" s="7">
        <f>S440-E440</f>
        <v>2</v>
      </c>
      <c r="U440" t="s">
        <v>14215</v>
      </c>
      <c r="V440" s="6" t="s">
        <v>14251</v>
      </c>
      <c r="W440" t="s">
        <v>14263</v>
      </c>
      <c r="X440" t="s">
        <v>14192</v>
      </c>
      <c r="Y440" t="str">
        <f>VLOOKUP(R440,Managers!$A:$B,2,)</f>
        <v>Josh Martinez</v>
      </c>
      <c r="Z440" s="11">
        <f>VLOOKUP(X440,HourlyWages!$A:$B,2,0)</f>
        <v>75</v>
      </c>
      <c r="AA440">
        <v>1</v>
      </c>
    </row>
    <row r="441" spans="1:27" x14ac:dyDescent="0.3">
      <c r="A441" t="b">
        <f>COUNTIF($C$1:C441, C441)&gt;1</f>
        <v>0</v>
      </c>
      <c r="B441" t="b">
        <f>VLOOKUP(C441,Sheet3!$A:$B,2,0) &gt; 1</f>
        <v>0</v>
      </c>
      <c r="C441">
        <v>440</v>
      </c>
      <c r="D441">
        <v>2976</v>
      </c>
      <c r="E441" s="4">
        <v>40521</v>
      </c>
      <c r="F441">
        <v>30</v>
      </c>
      <c r="G441" s="15">
        <f>I441*F441</f>
        <v>3750</v>
      </c>
      <c r="H441" s="9">
        <v>0.09</v>
      </c>
      <c r="I441" s="13">
        <f>VLOOKUP($U441,Pricebook!$A:$D,4,0)</f>
        <v>125</v>
      </c>
      <c r="J441" s="11">
        <f>G441*(1-H441)</f>
        <v>3412.5</v>
      </c>
      <c r="K441" t="s">
        <v>759</v>
      </c>
      <c r="L441" t="s">
        <v>760</v>
      </c>
      <c r="M441" t="str">
        <f>VLOOKUP($L441,Companies!$A:$G,7,)</f>
        <v>Business Services</v>
      </c>
      <c r="N441" t="str">
        <f>VLOOKUP($L441,Companies!$A:$G,6,)</f>
        <v>Miscellaneous</v>
      </c>
      <c r="O441" s="6" t="s">
        <v>761</v>
      </c>
      <c r="P441" s="6">
        <v>62901</v>
      </c>
      <c r="Q441" t="s">
        <v>15</v>
      </c>
      <c r="R441" t="s">
        <v>16</v>
      </c>
      <c r="S441" s="4">
        <v>40523</v>
      </c>
      <c r="T441" s="7">
        <f>S441-E441</f>
        <v>2</v>
      </c>
      <c r="U441" t="s">
        <v>14221</v>
      </c>
      <c r="V441" s="6" t="s">
        <v>14251</v>
      </c>
      <c r="W441" t="s">
        <v>14260</v>
      </c>
      <c r="X441" t="s">
        <v>14200</v>
      </c>
      <c r="Y441" t="str">
        <f>VLOOKUP(R441,Managers!$A:$B,2,)</f>
        <v>Josh Martinez</v>
      </c>
      <c r="Z441" s="11">
        <f>VLOOKUP(X441,HourlyWages!$A:$B,2,0)</f>
        <v>59</v>
      </c>
      <c r="AA441">
        <v>1</v>
      </c>
    </row>
    <row r="442" spans="1:27" x14ac:dyDescent="0.3">
      <c r="A442" t="b">
        <f>COUNTIF($C$1:C442, C442)&gt;1</f>
        <v>0</v>
      </c>
      <c r="B442" t="b">
        <f>VLOOKUP(C442,Sheet3!$A:$B,2,0) &gt; 1</f>
        <v>0</v>
      </c>
      <c r="C442">
        <v>441</v>
      </c>
      <c r="D442">
        <v>2978</v>
      </c>
      <c r="E442" s="4">
        <v>40665</v>
      </c>
      <c r="F442">
        <v>34</v>
      </c>
      <c r="G442" s="15">
        <f>I442*F442</f>
        <v>5100</v>
      </c>
      <c r="H442" s="9">
        <v>0.01</v>
      </c>
      <c r="I442" s="13">
        <f>VLOOKUP($U442,Pricebook!$A:$D,4,0)</f>
        <v>150</v>
      </c>
      <c r="J442" s="11">
        <f>G442*(1-H442)</f>
        <v>5049</v>
      </c>
      <c r="K442" t="s">
        <v>762</v>
      </c>
      <c r="L442" t="s">
        <v>79</v>
      </c>
      <c r="M442" t="str">
        <f>VLOOKUP($L442,Companies!$A:$G,7,)</f>
        <v>Home Furnishings</v>
      </c>
      <c r="N442" t="str">
        <f>VLOOKUP($L442,Companies!$A:$G,6,)</f>
        <v>Consumer Services</v>
      </c>
      <c r="O442" s="6" t="s">
        <v>763</v>
      </c>
      <c r="P442" s="6">
        <v>94043</v>
      </c>
      <c r="Q442" t="s">
        <v>114</v>
      </c>
      <c r="R442" t="s">
        <v>23</v>
      </c>
      <c r="S442" s="4">
        <v>40666</v>
      </c>
      <c r="T442" s="7">
        <f>S442-E442</f>
        <v>1</v>
      </c>
      <c r="U442" t="s">
        <v>14210</v>
      </c>
      <c r="V442" s="6" t="s">
        <v>14251</v>
      </c>
      <c r="W442" t="s">
        <v>14260</v>
      </c>
      <c r="X442" t="s">
        <v>14201</v>
      </c>
      <c r="Y442" t="str">
        <f>VLOOKUP(R442,Managers!$A:$B,2,)</f>
        <v>Bob Turner</v>
      </c>
      <c r="Z442" s="11">
        <f>VLOOKUP(X442,HourlyWages!$A:$B,2,0)</f>
        <v>53</v>
      </c>
      <c r="AA442">
        <v>1</v>
      </c>
    </row>
    <row r="443" spans="1:27" x14ac:dyDescent="0.3">
      <c r="A443" t="b">
        <f>COUNTIF($C$1:C443, C443)&gt;1</f>
        <v>0</v>
      </c>
      <c r="B443" t="b">
        <f>VLOOKUP(C443,Sheet3!$A:$B,2,0) &gt; 1</f>
        <v>0</v>
      </c>
      <c r="C443">
        <v>442</v>
      </c>
      <c r="D443">
        <v>2978</v>
      </c>
      <c r="E443" s="4">
        <v>40665</v>
      </c>
      <c r="F443">
        <v>36</v>
      </c>
      <c r="G443" s="15">
        <f>I443*F443</f>
        <v>3960</v>
      </c>
      <c r="H443" s="9">
        <v>0.09</v>
      </c>
      <c r="I443" s="13">
        <f>VLOOKUP($U443,Pricebook!$A:$D,4,0)</f>
        <v>110</v>
      </c>
      <c r="J443" s="11">
        <f>G443*(1-H443)</f>
        <v>3603.6</v>
      </c>
      <c r="K443" t="s">
        <v>762</v>
      </c>
      <c r="L443" t="s">
        <v>79</v>
      </c>
      <c r="M443" t="str">
        <f>VLOOKUP($L443,Companies!$A:$G,7,)</f>
        <v>Home Furnishings</v>
      </c>
      <c r="N443" t="str">
        <f>VLOOKUP($L443,Companies!$A:$G,6,)</f>
        <v>Consumer Services</v>
      </c>
      <c r="O443" s="6" t="s">
        <v>764</v>
      </c>
      <c r="P443" s="6">
        <v>92563</v>
      </c>
      <c r="Q443" t="s">
        <v>114</v>
      </c>
      <c r="R443" t="s">
        <v>23</v>
      </c>
      <c r="S443" s="4">
        <v>40667</v>
      </c>
      <c r="T443" s="7">
        <f>S443-E443</f>
        <v>2</v>
      </c>
      <c r="U443" t="s">
        <v>14220</v>
      </c>
      <c r="V443" s="6" t="s">
        <v>14254</v>
      </c>
      <c r="W443" t="s">
        <v>14255</v>
      </c>
      <c r="X443" t="s">
        <v>14194</v>
      </c>
      <c r="Y443" t="str">
        <f>VLOOKUP(R443,Managers!$A:$B,2,)</f>
        <v>Bob Turner</v>
      </c>
      <c r="Z443" s="11">
        <f>VLOOKUP(X443,HourlyWages!$A:$B,2,0)</f>
        <v>71</v>
      </c>
      <c r="AA443">
        <v>1</v>
      </c>
    </row>
    <row r="444" spans="1:27" x14ac:dyDescent="0.3">
      <c r="A444" t="b">
        <f>COUNTIF($C$1:C444, C444)&gt;1</f>
        <v>0</v>
      </c>
      <c r="B444" t="b">
        <f>VLOOKUP(C444,Sheet3!$A:$B,2,0) &gt; 1</f>
        <v>0</v>
      </c>
      <c r="C444">
        <v>443</v>
      </c>
      <c r="D444">
        <v>2978</v>
      </c>
      <c r="E444" s="4">
        <v>40665</v>
      </c>
      <c r="F444">
        <v>28</v>
      </c>
      <c r="G444" s="15">
        <f>I444*F444</f>
        <v>4200</v>
      </c>
      <c r="H444" s="9">
        <v>7.0000000000000007E-2</v>
      </c>
      <c r="I444" s="13">
        <f>VLOOKUP($U444,Pricebook!$A:$D,4,0)</f>
        <v>150</v>
      </c>
      <c r="J444" s="11">
        <f>G444*(1-H444)</f>
        <v>3905.9999999999995</v>
      </c>
      <c r="K444" t="s">
        <v>762</v>
      </c>
      <c r="L444" t="s">
        <v>79</v>
      </c>
      <c r="M444" t="str">
        <f>VLOOKUP($L444,Companies!$A:$G,7,)</f>
        <v>Home Furnishings</v>
      </c>
      <c r="N444" t="str">
        <f>VLOOKUP($L444,Companies!$A:$G,6,)</f>
        <v>Consumer Services</v>
      </c>
      <c r="O444" s="6" t="s">
        <v>765</v>
      </c>
      <c r="P444" s="6" t="s">
        <v>766</v>
      </c>
      <c r="Q444" t="s">
        <v>499</v>
      </c>
      <c r="R444" t="s">
        <v>61</v>
      </c>
      <c r="S444" s="4">
        <v>40666</v>
      </c>
      <c r="T444" s="7">
        <f>S444-E444</f>
        <v>1</v>
      </c>
      <c r="U444" t="s">
        <v>14210</v>
      </c>
      <c r="V444" s="6" t="s">
        <v>14257</v>
      </c>
      <c r="W444" t="s">
        <v>14258</v>
      </c>
      <c r="X444" t="s">
        <v>14200</v>
      </c>
      <c r="Y444" t="str">
        <f>VLOOKUP(R444,Managers!$A:$B,2,)</f>
        <v>Allen Young</v>
      </c>
      <c r="Z444" s="11">
        <f>VLOOKUP(X444,HourlyWages!$A:$B,2,0)</f>
        <v>59</v>
      </c>
      <c r="AA444">
        <v>1</v>
      </c>
    </row>
    <row r="445" spans="1:27" x14ac:dyDescent="0.3">
      <c r="A445" t="b">
        <f>COUNTIF($C$1:C445, C445)&gt;1</f>
        <v>0</v>
      </c>
      <c r="B445" t="b">
        <f>VLOOKUP(C445,Sheet3!$A:$B,2,0) &gt; 1</f>
        <v>0</v>
      </c>
      <c r="C445">
        <v>444</v>
      </c>
      <c r="D445">
        <v>3008</v>
      </c>
      <c r="E445" s="4">
        <v>40854</v>
      </c>
      <c r="F445">
        <v>41</v>
      </c>
      <c r="G445" s="15">
        <f>I445*F445</f>
        <v>4510</v>
      </c>
      <c r="H445" s="9">
        <v>0.01</v>
      </c>
      <c r="I445" s="13">
        <f>VLOOKUP($U445,Pricebook!$A:$D,4,0)</f>
        <v>110</v>
      </c>
      <c r="J445" s="11">
        <f>G445*(1-H445)</f>
        <v>4464.8999999999996</v>
      </c>
      <c r="K445" t="s">
        <v>767</v>
      </c>
      <c r="L445" t="s">
        <v>520</v>
      </c>
      <c r="M445" t="str">
        <f>VLOOKUP($L445,Companies!$A:$G,7,)</f>
        <v>Computer Software: Prepackaged Software</v>
      </c>
      <c r="N445" t="str">
        <f>VLOOKUP($L445,Companies!$A:$G,6,)</f>
        <v>Technology</v>
      </c>
      <c r="O445" s="6" t="s">
        <v>768</v>
      </c>
      <c r="P445" s="6">
        <v>95051</v>
      </c>
      <c r="Q445" t="s">
        <v>114</v>
      </c>
      <c r="R445" t="s">
        <v>23</v>
      </c>
      <c r="S445" s="4">
        <v>40855</v>
      </c>
      <c r="T445" s="7">
        <f>S445-E445</f>
        <v>1</v>
      </c>
      <c r="U445" t="s">
        <v>14220</v>
      </c>
      <c r="V445" s="6" t="s">
        <v>14257</v>
      </c>
      <c r="W445" t="s">
        <v>14264</v>
      </c>
      <c r="X445" t="s">
        <v>14185</v>
      </c>
      <c r="Y445" t="str">
        <f>VLOOKUP(R445,Managers!$A:$B,2,)</f>
        <v>Bob Turner</v>
      </c>
      <c r="Z445" s="11">
        <f>VLOOKUP(X445,HourlyWages!$A:$B,2,0)</f>
        <v>70</v>
      </c>
      <c r="AA445">
        <v>1</v>
      </c>
    </row>
    <row r="446" spans="1:27" x14ac:dyDescent="0.3">
      <c r="A446" t="b">
        <f>COUNTIF($C$1:C446, C446)&gt;1</f>
        <v>0</v>
      </c>
      <c r="B446" t="b">
        <f>VLOOKUP(C446,Sheet3!$A:$B,2,0) &gt; 1</f>
        <v>0</v>
      </c>
      <c r="C446">
        <v>445</v>
      </c>
      <c r="D446">
        <v>3012</v>
      </c>
      <c r="E446" s="4">
        <v>40302</v>
      </c>
      <c r="F446">
        <v>41</v>
      </c>
      <c r="G446" s="15">
        <f>I446*F446</f>
        <v>6560</v>
      </c>
      <c r="H446" s="9">
        <v>0</v>
      </c>
      <c r="I446" s="13">
        <f>VLOOKUP($U446,Pricebook!$A:$D,4,0)</f>
        <v>160</v>
      </c>
      <c r="J446" s="11">
        <f>G446*(1-H446)</f>
        <v>6560</v>
      </c>
      <c r="K446" t="s">
        <v>769</v>
      </c>
      <c r="L446" t="s">
        <v>269</v>
      </c>
      <c r="M446" t="str">
        <f>VLOOKUP($L446,Companies!$A:$G,7,)</f>
        <v>Electronic Components</v>
      </c>
      <c r="N446" t="str">
        <f>VLOOKUP($L446,Companies!$A:$G,6,)</f>
        <v>Technology</v>
      </c>
      <c r="O446" s="6" t="s">
        <v>770</v>
      </c>
      <c r="P446" s="6">
        <v>28560</v>
      </c>
      <c r="Q446" t="s">
        <v>33</v>
      </c>
      <c r="R446" t="s">
        <v>34</v>
      </c>
      <c r="S446" s="4">
        <v>40304</v>
      </c>
      <c r="T446" s="7">
        <f>S446-E446</f>
        <v>2</v>
      </c>
      <c r="U446" t="s">
        <v>14218</v>
      </c>
      <c r="V446" s="6" t="s">
        <v>14251</v>
      </c>
      <c r="W446" t="s">
        <v>14260</v>
      </c>
      <c r="X446" t="s">
        <v>14187</v>
      </c>
      <c r="Y446" t="str">
        <f>VLOOKUP(R446,Managers!$A:$B,2,)</f>
        <v>Frank Mitchell</v>
      </c>
      <c r="Z446" s="11">
        <f>VLOOKUP(X446,HourlyWages!$A:$B,2,0)</f>
        <v>45</v>
      </c>
      <c r="AA446">
        <v>1</v>
      </c>
    </row>
    <row r="447" spans="1:27" x14ac:dyDescent="0.3">
      <c r="A447" t="b">
        <f>COUNTIF($C$1:C447, C447)&gt;1</f>
        <v>0</v>
      </c>
      <c r="B447" t="b">
        <f>VLOOKUP(C447,Sheet3!$A:$B,2,0) &gt; 1</f>
        <v>0</v>
      </c>
      <c r="C447">
        <v>446</v>
      </c>
      <c r="D447">
        <v>3014</v>
      </c>
      <c r="E447" s="4">
        <v>41211</v>
      </c>
      <c r="F447">
        <v>13</v>
      </c>
      <c r="G447" s="15">
        <f>I447*F447</f>
        <v>2080</v>
      </c>
      <c r="H447" s="9">
        <v>0.02</v>
      </c>
      <c r="I447" s="13">
        <f>VLOOKUP($U447,Pricebook!$A:$D,4,0)</f>
        <v>160</v>
      </c>
      <c r="J447" s="11">
        <f>G447*(1-H447)</f>
        <v>2038.3999999999999</v>
      </c>
      <c r="K447" t="s">
        <v>305</v>
      </c>
      <c r="L447" t="s">
        <v>306</v>
      </c>
      <c r="M447" t="str">
        <f>VLOOKUP($L447,Companies!$A:$G,7,)</f>
        <v>Industrial Machinery/Components</v>
      </c>
      <c r="N447" t="str">
        <f>VLOOKUP($L447,Companies!$A:$G,6,)</f>
        <v>Capital Goods</v>
      </c>
      <c r="O447" s="6" t="s">
        <v>771</v>
      </c>
      <c r="P447" s="6">
        <v>10562</v>
      </c>
      <c r="Q447" t="s">
        <v>60</v>
      </c>
      <c r="R447" t="s">
        <v>61</v>
      </c>
      <c r="S447" s="4">
        <v>41213</v>
      </c>
      <c r="T447" s="7">
        <f>S447-E447</f>
        <v>2</v>
      </c>
      <c r="U447" t="s">
        <v>14218</v>
      </c>
      <c r="V447" s="6" t="s">
        <v>14257</v>
      </c>
      <c r="W447" t="s">
        <v>14259</v>
      </c>
      <c r="X447" t="s">
        <v>14200</v>
      </c>
      <c r="Y447" t="str">
        <f>VLOOKUP(R447,Managers!$A:$B,2,)</f>
        <v>Allen Young</v>
      </c>
      <c r="Z447" s="11">
        <f>VLOOKUP(X447,HourlyWages!$A:$B,2,0)</f>
        <v>59</v>
      </c>
      <c r="AA447">
        <v>1</v>
      </c>
    </row>
    <row r="448" spans="1:27" x14ac:dyDescent="0.3">
      <c r="A448" t="b">
        <f>COUNTIF($C$1:C448, C448)&gt;1</f>
        <v>0</v>
      </c>
      <c r="B448" t="b">
        <f>VLOOKUP(C448,Sheet3!$A:$B,2,0) &gt; 1</f>
        <v>0</v>
      </c>
      <c r="C448">
        <v>447</v>
      </c>
      <c r="D448">
        <v>3040</v>
      </c>
      <c r="E448" s="4">
        <v>40279</v>
      </c>
      <c r="F448">
        <v>13</v>
      </c>
      <c r="G448" s="15">
        <f>I448*F448</f>
        <v>1430</v>
      </c>
      <c r="H448" s="9">
        <v>0.01</v>
      </c>
      <c r="I448" s="13">
        <f>VLOOKUP($U448,Pricebook!$A:$D,4,0)</f>
        <v>110</v>
      </c>
      <c r="J448" s="11">
        <f>G448*(1-H448)</f>
        <v>1415.7</v>
      </c>
      <c r="K448" t="s">
        <v>772</v>
      </c>
      <c r="L448" t="s">
        <v>482</v>
      </c>
      <c r="M448" t="str">
        <f>VLOOKUP($L448,Companies!$A:$G,7,)</f>
        <v>Television Services</v>
      </c>
      <c r="N448" t="str">
        <f>VLOOKUP($L448,Companies!$A:$G,6,)</f>
        <v>Consumer Services</v>
      </c>
      <c r="O448" s="6" t="s">
        <v>773</v>
      </c>
      <c r="P448" s="6">
        <v>33404</v>
      </c>
      <c r="Q448" t="s">
        <v>101</v>
      </c>
      <c r="R448" t="s">
        <v>34</v>
      </c>
      <c r="S448" s="4">
        <v>40280</v>
      </c>
      <c r="T448" s="7">
        <f>S448-E448</f>
        <v>1</v>
      </c>
      <c r="U448" t="s">
        <v>14215</v>
      </c>
      <c r="V448" s="6" t="s">
        <v>14257</v>
      </c>
      <c r="W448" t="s">
        <v>14259</v>
      </c>
      <c r="X448" t="s">
        <v>14199</v>
      </c>
      <c r="Y448" t="str">
        <f>VLOOKUP(R448,Managers!$A:$B,2,)</f>
        <v>Frank Mitchell</v>
      </c>
      <c r="Z448" s="11">
        <f>VLOOKUP(X448,HourlyWages!$A:$B,2,0)</f>
        <v>68</v>
      </c>
      <c r="AA448">
        <v>1</v>
      </c>
    </row>
    <row r="449" spans="1:27" x14ac:dyDescent="0.3">
      <c r="A449" t="b">
        <f>COUNTIF($C$1:C449, C449)&gt;1</f>
        <v>0</v>
      </c>
      <c r="B449" t="b">
        <f>VLOOKUP(C449,Sheet3!$A:$B,2,0) &gt; 1</f>
        <v>0</v>
      </c>
      <c r="C449">
        <v>448</v>
      </c>
      <c r="D449">
        <v>3042</v>
      </c>
      <c r="E449" s="4">
        <v>40137</v>
      </c>
      <c r="F449">
        <v>26</v>
      </c>
      <c r="G449" s="15">
        <f>I449*F449</f>
        <v>3120</v>
      </c>
      <c r="H449" s="9">
        <v>0.1</v>
      </c>
      <c r="I449" s="13">
        <f>VLOOKUP($U449,Pricebook!$A:$D,4,0)</f>
        <v>120</v>
      </c>
      <c r="J449" s="11">
        <f>G449*(1-H449)</f>
        <v>2808</v>
      </c>
      <c r="K449" t="s">
        <v>774</v>
      </c>
      <c r="L449" t="s">
        <v>775</v>
      </c>
      <c r="M449" t="str">
        <f>VLOOKUP($L449,Companies!$A:$G,7,)</f>
        <v>Computer Software: Prepackaged Software</v>
      </c>
      <c r="N449" t="str">
        <f>VLOOKUP($L449,Companies!$A:$G,6,)</f>
        <v>Technology</v>
      </c>
      <c r="O449" s="6" t="s">
        <v>776</v>
      </c>
      <c r="P449" s="6">
        <v>93454</v>
      </c>
      <c r="Q449" t="s">
        <v>114</v>
      </c>
      <c r="R449" t="s">
        <v>23</v>
      </c>
      <c r="S449" s="4">
        <v>40138</v>
      </c>
      <c r="T449" s="7">
        <f>S449-E449</f>
        <v>1</v>
      </c>
      <c r="U449" t="s">
        <v>14212</v>
      </c>
      <c r="V449" s="6" t="s">
        <v>14254</v>
      </c>
      <c r="W449" t="s">
        <v>14255</v>
      </c>
      <c r="X449" t="s">
        <v>14187</v>
      </c>
      <c r="Y449" t="str">
        <f>VLOOKUP(R449,Managers!$A:$B,2,)</f>
        <v>Bob Turner</v>
      </c>
      <c r="Z449" s="11">
        <f>VLOOKUP(X449,HourlyWages!$A:$B,2,0)</f>
        <v>45</v>
      </c>
      <c r="AA449">
        <v>1</v>
      </c>
    </row>
    <row r="450" spans="1:27" x14ac:dyDescent="0.3">
      <c r="A450" t="b">
        <f>COUNTIF($C$1:C450, C450)&gt;1</f>
        <v>0</v>
      </c>
      <c r="B450" t="b">
        <f>VLOOKUP(C450,Sheet3!$A:$B,2,0) &gt; 1</f>
        <v>0</v>
      </c>
      <c r="C450">
        <v>449</v>
      </c>
      <c r="D450">
        <v>3046</v>
      </c>
      <c r="E450" s="4">
        <v>40876</v>
      </c>
      <c r="F450">
        <v>24</v>
      </c>
      <c r="G450" s="15">
        <f>I450*F450</f>
        <v>3840</v>
      </c>
      <c r="H450" s="9">
        <v>0.03</v>
      </c>
      <c r="I450" s="13">
        <f>VLOOKUP($U450,Pricebook!$A:$D,4,0)</f>
        <v>160</v>
      </c>
      <c r="J450" s="11">
        <f>G450*(1-H450)</f>
        <v>3724.7999999999997</v>
      </c>
      <c r="K450" t="s">
        <v>575</v>
      </c>
      <c r="L450" t="s">
        <v>576</v>
      </c>
      <c r="M450" t="str">
        <f>VLOOKUP($L450,Companies!$A:$G,7,)</f>
        <v>Clothing/Shoe/Accessory Stores</v>
      </c>
      <c r="N450" t="str">
        <f>VLOOKUP($L450,Companies!$A:$G,6,)</f>
        <v>Consumer Services</v>
      </c>
      <c r="O450" s="6" t="s">
        <v>577</v>
      </c>
      <c r="P450" s="6">
        <v>83686</v>
      </c>
      <c r="Q450" t="s">
        <v>197</v>
      </c>
      <c r="R450" t="s">
        <v>23</v>
      </c>
      <c r="S450" s="4">
        <v>40878</v>
      </c>
      <c r="T450" s="7">
        <f>S450-E450</f>
        <v>2</v>
      </c>
      <c r="U450" t="s">
        <v>14218</v>
      </c>
      <c r="V450" s="6" t="s">
        <v>14251</v>
      </c>
      <c r="W450" t="s">
        <v>14268</v>
      </c>
      <c r="X450" t="s">
        <v>14187</v>
      </c>
      <c r="Y450" t="str">
        <f>VLOOKUP(R450,Managers!$A:$B,2,)</f>
        <v>Bob Turner</v>
      </c>
      <c r="Z450" s="11">
        <f>VLOOKUP(X450,HourlyWages!$A:$B,2,0)</f>
        <v>45</v>
      </c>
      <c r="AA450">
        <v>1</v>
      </c>
    </row>
    <row r="451" spans="1:27" x14ac:dyDescent="0.3">
      <c r="A451" t="b">
        <f>COUNTIF($C$1:C451, C451)&gt;1</f>
        <v>0</v>
      </c>
      <c r="B451" t="b">
        <f>VLOOKUP(C451,Sheet3!$A:$B,2,0) &gt; 1</f>
        <v>0</v>
      </c>
      <c r="C451">
        <v>450</v>
      </c>
      <c r="D451">
        <v>3073</v>
      </c>
      <c r="E451" s="4">
        <v>39820</v>
      </c>
      <c r="F451">
        <v>3</v>
      </c>
      <c r="G451" s="15">
        <f>I451*F451</f>
        <v>480</v>
      </c>
      <c r="H451" s="9">
        <v>0.05</v>
      </c>
      <c r="I451" s="13">
        <f>VLOOKUP($U451,Pricebook!$A:$D,4,0)</f>
        <v>160</v>
      </c>
      <c r="J451" s="11">
        <f>G451*(1-H451)</f>
        <v>456</v>
      </c>
      <c r="K451" t="s">
        <v>777</v>
      </c>
      <c r="L451" t="s">
        <v>760</v>
      </c>
      <c r="M451" t="str">
        <f>VLOOKUP($L451,Companies!$A:$G,7,)</f>
        <v>Business Services</v>
      </c>
      <c r="N451" t="str">
        <f>VLOOKUP($L451,Companies!$A:$G,6,)</f>
        <v>Miscellaneous</v>
      </c>
      <c r="O451" s="6" t="s">
        <v>778</v>
      </c>
      <c r="P451" s="6">
        <v>11010</v>
      </c>
      <c r="Q451" t="s">
        <v>60</v>
      </c>
      <c r="R451" t="s">
        <v>61</v>
      </c>
      <c r="S451" s="4">
        <v>39821</v>
      </c>
      <c r="T451" s="7">
        <f>S451-E451</f>
        <v>1</v>
      </c>
      <c r="U451" t="s">
        <v>14218</v>
      </c>
      <c r="V451" s="6" t="s">
        <v>14257</v>
      </c>
      <c r="W451" t="s">
        <v>14258</v>
      </c>
      <c r="X451" t="s">
        <v>14190</v>
      </c>
      <c r="Y451" t="str">
        <f>VLOOKUP(R451,Managers!$A:$B,2,)</f>
        <v>Allen Young</v>
      </c>
      <c r="Z451" s="11">
        <f>VLOOKUP(X451,HourlyWages!$A:$B,2,0)</f>
        <v>67</v>
      </c>
      <c r="AA451">
        <v>1</v>
      </c>
    </row>
    <row r="452" spans="1:27" x14ac:dyDescent="0.3">
      <c r="A452" t="b">
        <f>COUNTIF($C$1:C452, C452)&gt;1</f>
        <v>0</v>
      </c>
      <c r="B452" t="b">
        <f>VLOOKUP(C452,Sheet3!$A:$B,2,0) &gt; 1</f>
        <v>0</v>
      </c>
      <c r="C452">
        <v>451</v>
      </c>
      <c r="D452">
        <v>3073</v>
      </c>
      <c r="E452" s="4">
        <v>39820</v>
      </c>
      <c r="F452">
        <v>3</v>
      </c>
      <c r="G452" s="15">
        <f>I452*F452</f>
        <v>450</v>
      </c>
      <c r="H452" s="9">
        <v>7.0000000000000007E-2</v>
      </c>
      <c r="I452" s="13">
        <f>VLOOKUP($U452,Pricebook!$A:$D,4,0)</f>
        <v>150</v>
      </c>
      <c r="J452" s="11">
        <f>G452*(1-H452)</f>
        <v>418.5</v>
      </c>
      <c r="K452" t="s">
        <v>777</v>
      </c>
      <c r="L452" t="s">
        <v>760</v>
      </c>
      <c r="M452" t="str">
        <f>VLOOKUP($L452,Companies!$A:$G,7,)</f>
        <v>Business Services</v>
      </c>
      <c r="N452" t="str">
        <f>VLOOKUP($L452,Companies!$A:$G,6,)</f>
        <v>Miscellaneous</v>
      </c>
      <c r="O452" s="6" t="s">
        <v>778</v>
      </c>
      <c r="P452" s="6">
        <v>11010</v>
      </c>
      <c r="Q452" t="s">
        <v>60</v>
      </c>
      <c r="R452" t="s">
        <v>61</v>
      </c>
      <c r="S452" s="4">
        <v>39821</v>
      </c>
      <c r="T452" s="7">
        <f>S452-E452</f>
        <v>1</v>
      </c>
      <c r="U452" t="s">
        <v>14222</v>
      </c>
      <c r="V452" s="6" t="s">
        <v>14251</v>
      </c>
      <c r="W452" t="s">
        <v>14252</v>
      </c>
      <c r="X452" t="s">
        <v>14200</v>
      </c>
      <c r="Y452" t="str">
        <f>VLOOKUP(R452,Managers!$A:$B,2,)</f>
        <v>Allen Young</v>
      </c>
      <c r="Z452" s="11">
        <f>VLOOKUP(X452,HourlyWages!$A:$B,2,0)</f>
        <v>59</v>
      </c>
      <c r="AA452">
        <v>1</v>
      </c>
    </row>
    <row r="453" spans="1:27" x14ac:dyDescent="0.3">
      <c r="A453" t="b">
        <f>COUNTIF($C$1:C453, C453)&gt;1</f>
        <v>0</v>
      </c>
      <c r="B453" t="b">
        <f>VLOOKUP(C453,Sheet3!$A:$B,2,0) &gt; 1</f>
        <v>0</v>
      </c>
      <c r="C453">
        <v>452</v>
      </c>
      <c r="D453">
        <v>3073</v>
      </c>
      <c r="E453" s="4">
        <v>39820</v>
      </c>
      <c r="F453">
        <v>7</v>
      </c>
      <c r="G453" s="15">
        <f>I453*F453</f>
        <v>1050</v>
      </c>
      <c r="H453" s="9">
        <v>7.0000000000000007E-2</v>
      </c>
      <c r="I453" s="13">
        <f>VLOOKUP($U453,Pricebook!$A:$D,4,0)</f>
        <v>150</v>
      </c>
      <c r="J453" s="11">
        <f>G453*(1-H453)</f>
        <v>976.49999999999989</v>
      </c>
      <c r="K453" t="s">
        <v>777</v>
      </c>
      <c r="L453" t="s">
        <v>760</v>
      </c>
      <c r="M453" t="str">
        <f>VLOOKUP($L453,Companies!$A:$G,7,)</f>
        <v>Business Services</v>
      </c>
      <c r="N453" t="str">
        <f>VLOOKUP($L453,Companies!$A:$G,6,)</f>
        <v>Miscellaneous</v>
      </c>
      <c r="O453" s="6" t="s">
        <v>778</v>
      </c>
      <c r="P453" s="6">
        <v>11010</v>
      </c>
      <c r="Q453" t="s">
        <v>60</v>
      </c>
      <c r="R453" t="s">
        <v>61</v>
      </c>
      <c r="S453" s="4">
        <v>39821</v>
      </c>
      <c r="T453" s="7">
        <f>S453-E453</f>
        <v>1</v>
      </c>
      <c r="U453" t="s">
        <v>14216</v>
      </c>
      <c r="V453" s="6" t="s">
        <v>14257</v>
      </c>
      <c r="W453" t="s">
        <v>14259</v>
      </c>
      <c r="X453" t="s">
        <v>14195</v>
      </c>
      <c r="Y453" t="str">
        <f>VLOOKUP(R453,Managers!$A:$B,2,)</f>
        <v>Allen Young</v>
      </c>
      <c r="Z453" s="11">
        <f>VLOOKUP(X453,HourlyWages!$A:$B,2,0)</f>
        <v>52</v>
      </c>
      <c r="AA453">
        <v>1</v>
      </c>
    </row>
    <row r="454" spans="1:27" x14ac:dyDescent="0.3">
      <c r="A454" t="b">
        <f>COUNTIF($C$1:C454, C454)&gt;1</f>
        <v>0</v>
      </c>
      <c r="B454" t="b">
        <f>VLOOKUP(C454,Sheet3!$A:$B,2,0) &gt; 1</f>
        <v>0</v>
      </c>
      <c r="C454">
        <v>453</v>
      </c>
      <c r="D454">
        <v>3078</v>
      </c>
      <c r="E454" s="4">
        <v>40220</v>
      </c>
      <c r="F454">
        <v>12</v>
      </c>
      <c r="G454" s="15">
        <f>I454*F454</f>
        <v>1440</v>
      </c>
      <c r="H454" s="9">
        <v>0.05</v>
      </c>
      <c r="I454" s="13">
        <f>VLOOKUP($U454,Pricebook!$A:$D,4,0)</f>
        <v>120</v>
      </c>
      <c r="J454" s="11">
        <f>G454*(1-H454)</f>
        <v>1368</v>
      </c>
      <c r="K454" t="s">
        <v>155</v>
      </c>
      <c r="L454" t="s">
        <v>108</v>
      </c>
      <c r="M454" t="str">
        <f>VLOOKUP($L454,Companies!$A:$G,7,)</f>
        <v>Broadcasting</v>
      </c>
      <c r="N454" t="str">
        <f>VLOOKUP($L454,Companies!$A:$G,6,)</f>
        <v>Consumer Services</v>
      </c>
      <c r="O454" s="6" t="s">
        <v>156</v>
      </c>
      <c r="P454" s="6">
        <v>95616</v>
      </c>
      <c r="Q454" t="s">
        <v>114</v>
      </c>
      <c r="R454" t="s">
        <v>23</v>
      </c>
      <c r="S454" s="4">
        <v>40221</v>
      </c>
      <c r="T454" s="7">
        <f>S454-E454</f>
        <v>1</v>
      </c>
      <c r="U454" t="s">
        <v>14212</v>
      </c>
      <c r="V454" s="6" t="s">
        <v>14254</v>
      </c>
      <c r="W454" t="s">
        <v>14255</v>
      </c>
      <c r="X454" t="s">
        <v>14200</v>
      </c>
      <c r="Y454" t="str">
        <f>VLOOKUP(R454,Managers!$A:$B,2,)</f>
        <v>Bob Turner</v>
      </c>
      <c r="Z454" s="11">
        <f>VLOOKUP(X454,HourlyWages!$A:$B,2,0)</f>
        <v>59</v>
      </c>
      <c r="AA454">
        <v>1</v>
      </c>
    </row>
    <row r="455" spans="1:27" x14ac:dyDescent="0.3">
      <c r="A455" t="b">
        <f>COUNTIF($C$1:C455, C455)&gt;1</f>
        <v>0</v>
      </c>
      <c r="B455" t="b">
        <f>VLOOKUP(C455,Sheet3!$A:$B,2,0) &gt; 1</f>
        <v>0</v>
      </c>
      <c r="C455">
        <v>454</v>
      </c>
      <c r="D455">
        <v>3078</v>
      </c>
      <c r="E455" s="4">
        <v>40220</v>
      </c>
      <c r="F455">
        <v>1</v>
      </c>
      <c r="G455" s="15">
        <f>I455*F455</f>
        <v>125</v>
      </c>
      <c r="H455" s="9">
        <v>0.1</v>
      </c>
      <c r="I455" s="13">
        <f>VLOOKUP($U455,Pricebook!$A:$D,4,0)</f>
        <v>125</v>
      </c>
      <c r="J455" s="11">
        <f>G455*(1-H455)</f>
        <v>112.5</v>
      </c>
      <c r="K455" t="s">
        <v>155</v>
      </c>
      <c r="L455" t="s">
        <v>108</v>
      </c>
      <c r="M455" t="str">
        <f>VLOOKUP($L455,Companies!$A:$G,7,)</f>
        <v>Broadcasting</v>
      </c>
      <c r="N455" t="str">
        <f>VLOOKUP($L455,Companies!$A:$G,6,)</f>
        <v>Consumer Services</v>
      </c>
      <c r="O455" s="6" t="s">
        <v>779</v>
      </c>
      <c r="P455" s="6" t="s">
        <v>780</v>
      </c>
      <c r="Q455" t="s">
        <v>317</v>
      </c>
      <c r="R455" t="s">
        <v>61</v>
      </c>
      <c r="S455" s="4">
        <v>40222</v>
      </c>
      <c r="T455" s="7">
        <f>S455-E455</f>
        <v>2</v>
      </c>
      <c r="U455" t="s">
        <v>14221</v>
      </c>
      <c r="V455" s="6" t="s">
        <v>14254</v>
      </c>
      <c r="W455" t="s">
        <v>14256</v>
      </c>
      <c r="X455" t="s">
        <v>14196</v>
      </c>
      <c r="Y455" t="str">
        <f>VLOOKUP(R455,Managers!$A:$B,2,)</f>
        <v>Allen Young</v>
      </c>
      <c r="Z455" s="11">
        <f>VLOOKUP(X455,HourlyWages!$A:$B,2,0)</f>
        <v>58</v>
      </c>
      <c r="AA455">
        <v>1</v>
      </c>
    </row>
    <row r="456" spans="1:27" x14ac:dyDescent="0.3">
      <c r="A456" t="b">
        <f>COUNTIF($C$1:C456, C456)&gt;1</f>
        <v>0</v>
      </c>
      <c r="B456" t="b">
        <f>VLOOKUP(C456,Sheet3!$A:$B,2,0) &gt; 1</f>
        <v>0</v>
      </c>
      <c r="C456">
        <v>455</v>
      </c>
      <c r="D456">
        <v>3104</v>
      </c>
      <c r="E456" s="4">
        <v>40436</v>
      </c>
      <c r="F456">
        <v>50</v>
      </c>
      <c r="G456" s="15">
        <f>I456*F456</f>
        <v>5500</v>
      </c>
      <c r="H456" s="9">
        <v>0.01</v>
      </c>
      <c r="I456" s="13">
        <f>VLOOKUP($U456,Pricebook!$A:$D,4,0)</f>
        <v>110</v>
      </c>
      <c r="J456" s="11">
        <f>G456*(1-H456)</f>
        <v>5445</v>
      </c>
      <c r="K456" t="s">
        <v>781</v>
      </c>
      <c r="L456" t="s">
        <v>396</v>
      </c>
      <c r="M456" t="str">
        <f>VLOOKUP($L456,Companies!$A:$G,7,)</f>
        <v>EDP Services</v>
      </c>
      <c r="N456" t="str">
        <f>VLOOKUP($L456,Companies!$A:$G,6,)</f>
        <v>Technology</v>
      </c>
      <c r="O456" s="6" t="s">
        <v>782</v>
      </c>
      <c r="P456" s="6">
        <v>19901</v>
      </c>
      <c r="Q456" t="s">
        <v>650</v>
      </c>
      <c r="R456" t="s">
        <v>61</v>
      </c>
      <c r="S456" s="4">
        <v>40438</v>
      </c>
      <c r="T456" s="7">
        <f>S456-E456</f>
        <v>2</v>
      </c>
      <c r="U456" t="s">
        <v>14215</v>
      </c>
      <c r="V456" s="6" t="s">
        <v>14251</v>
      </c>
      <c r="W456" t="s">
        <v>14266</v>
      </c>
      <c r="X456" t="s">
        <v>14193</v>
      </c>
      <c r="Y456" t="str">
        <f>VLOOKUP(R456,Managers!$A:$B,2,)</f>
        <v>Allen Young</v>
      </c>
      <c r="Z456" s="11">
        <f>VLOOKUP(X456,HourlyWages!$A:$B,2,0)</f>
        <v>57</v>
      </c>
      <c r="AA456">
        <v>1</v>
      </c>
    </row>
    <row r="457" spans="1:27" x14ac:dyDescent="0.3">
      <c r="A457" t="b">
        <f>COUNTIF($C$1:C457, C457)&gt;1</f>
        <v>0</v>
      </c>
      <c r="B457" t="b">
        <f>VLOOKUP(C457,Sheet3!$A:$B,2,0) &gt; 1</f>
        <v>0</v>
      </c>
      <c r="C457">
        <v>456</v>
      </c>
      <c r="D457">
        <v>3104</v>
      </c>
      <c r="E457" s="4">
        <v>40436</v>
      </c>
      <c r="F457">
        <v>24</v>
      </c>
      <c r="G457" s="15">
        <f>I457*F457</f>
        <v>2880</v>
      </c>
      <c r="H457" s="9">
        <v>0.06</v>
      </c>
      <c r="I457" s="13">
        <f>VLOOKUP($U457,Pricebook!$A:$D,4,0)</f>
        <v>120</v>
      </c>
      <c r="J457" s="11">
        <f>G457*(1-H457)</f>
        <v>2707.2</v>
      </c>
      <c r="K457" t="s">
        <v>781</v>
      </c>
      <c r="L457" t="s">
        <v>396</v>
      </c>
      <c r="M457" t="str">
        <f>VLOOKUP($L457,Companies!$A:$G,7,)</f>
        <v>EDP Services</v>
      </c>
      <c r="N457" t="str">
        <f>VLOOKUP($L457,Companies!$A:$G,6,)</f>
        <v>Technology</v>
      </c>
      <c r="O457" s="6" t="s">
        <v>782</v>
      </c>
      <c r="P457" s="6">
        <v>19901</v>
      </c>
      <c r="Q457" t="s">
        <v>650</v>
      </c>
      <c r="R457" t="s">
        <v>61</v>
      </c>
      <c r="S457" s="4">
        <v>40436</v>
      </c>
      <c r="T457" s="7">
        <f>S457-E457</f>
        <v>0</v>
      </c>
      <c r="U457" t="s">
        <v>14212</v>
      </c>
      <c r="V457" s="6" t="s">
        <v>14251</v>
      </c>
      <c r="W457" t="s">
        <v>14261</v>
      </c>
      <c r="X457" t="s">
        <v>14203</v>
      </c>
      <c r="Y457" t="str">
        <f>VLOOKUP(R457,Managers!$A:$B,2,)</f>
        <v>Allen Young</v>
      </c>
      <c r="Z457" s="11">
        <f>VLOOKUP(X457,HourlyWages!$A:$B,2,0)</f>
        <v>62</v>
      </c>
      <c r="AA457">
        <v>1</v>
      </c>
    </row>
    <row r="458" spans="1:27" x14ac:dyDescent="0.3">
      <c r="A458" t="b">
        <f>COUNTIF($C$1:C458, C458)&gt;1</f>
        <v>0</v>
      </c>
      <c r="B458" t="b">
        <f>VLOOKUP(C458,Sheet3!$A:$B,2,0) &gt; 1</f>
        <v>0</v>
      </c>
      <c r="C458">
        <v>457</v>
      </c>
      <c r="D458">
        <v>3108</v>
      </c>
      <c r="E458" s="4">
        <v>40394</v>
      </c>
      <c r="F458">
        <v>36</v>
      </c>
      <c r="G458" s="15">
        <f>I458*F458</f>
        <v>4320</v>
      </c>
      <c r="H458" s="9">
        <v>0.09</v>
      </c>
      <c r="I458" s="13">
        <f>VLOOKUP($U458,Pricebook!$A:$D,4,0)</f>
        <v>120</v>
      </c>
      <c r="J458" s="11">
        <f>G458*(1-H458)</f>
        <v>3931.2000000000003</v>
      </c>
      <c r="K458" t="s">
        <v>712</v>
      </c>
      <c r="L458" t="s">
        <v>713</v>
      </c>
      <c r="M458" t="str">
        <f>VLOOKUP($L458,Companies!$A:$G,7,)</f>
        <v>Oil Refining/Marketing</v>
      </c>
      <c r="N458" t="str">
        <f>VLOOKUP($L458,Companies!$A:$G,6,)</f>
        <v>Transportation</v>
      </c>
      <c r="O458" s="6" t="s">
        <v>783</v>
      </c>
      <c r="P458" s="6">
        <v>33314</v>
      </c>
      <c r="Q458" t="s">
        <v>101</v>
      </c>
      <c r="R458" t="s">
        <v>34</v>
      </c>
      <c r="S458" s="4">
        <v>40395</v>
      </c>
      <c r="T458" s="7">
        <f>S458-E458</f>
        <v>1</v>
      </c>
      <c r="U458" t="s">
        <v>14212</v>
      </c>
      <c r="V458" s="6" t="s">
        <v>14251</v>
      </c>
      <c r="W458" t="s">
        <v>14266</v>
      </c>
      <c r="X458" t="s">
        <v>14189</v>
      </c>
      <c r="Y458" t="str">
        <f>VLOOKUP(R458,Managers!$A:$B,2,)</f>
        <v>Frank Mitchell</v>
      </c>
      <c r="Z458" s="11">
        <f>VLOOKUP(X458,HourlyWages!$A:$B,2,0)</f>
        <v>62</v>
      </c>
      <c r="AA458">
        <v>1</v>
      </c>
    </row>
    <row r="459" spans="1:27" x14ac:dyDescent="0.3">
      <c r="A459" t="b">
        <f>COUNTIF($C$1:C459, C459)&gt;1</f>
        <v>0</v>
      </c>
      <c r="B459" t="b">
        <f>VLOOKUP(C459,Sheet3!$A:$B,2,0) &gt; 1</f>
        <v>0</v>
      </c>
      <c r="C459">
        <v>458</v>
      </c>
      <c r="D459">
        <v>3109</v>
      </c>
      <c r="E459" s="4">
        <v>40382</v>
      </c>
      <c r="F459">
        <v>47</v>
      </c>
      <c r="G459" s="15">
        <f>I459*F459</f>
        <v>5875</v>
      </c>
      <c r="H459" s="9">
        <v>0.1</v>
      </c>
      <c r="I459" s="13">
        <f>VLOOKUP($U459,Pricebook!$A:$D,4,0)</f>
        <v>125</v>
      </c>
      <c r="J459" s="11">
        <f>G459*(1-H459)</f>
        <v>5287.5</v>
      </c>
      <c r="K459" t="s">
        <v>527</v>
      </c>
      <c r="L459" t="s">
        <v>27</v>
      </c>
      <c r="M459" t="str">
        <f>VLOOKUP($L459,Companies!$A:$G,7,)</f>
        <v>Television Services</v>
      </c>
      <c r="N459" t="str">
        <f>VLOOKUP($L459,Companies!$A:$G,6,)</f>
        <v>Consumer Services</v>
      </c>
      <c r="O459" s="6" t="s">
        <v>528</v>
      </c>
      <c r="P459" s="6" t="s">
        <v>529</v>
      </c>
      <c r="Q459" t="s">
        <v>440</v>
      </c>
      <c r="R459" t="s">
        <v>16</v>
      </c>
      <c r="S459" s="4">
        <v>40389</v>
      </c>
      <c r="T459" s="7">
        <f>S459-E459</f>
        <v>7</v>
      </c>
      <c r="U459" t="s">
        <v>14208</v>
      </c>
      <c r="V459" s="6" t="s">
        <v>14257</v>
      </c>
      <c r="W459" t="s">
        <v>14264</v>
      </c>
      <c r="X459" t="s">
        <v>14192</v>
      </c>
      <c r="Y459" t="str">
        <f>VLOOKUP(R459,Managers!$A:$B,2,)</f>
        <v>Josh Martinez</v>
      </c>
      <c r="Z459" s="11">
        <f>VLOOKUP(X459,HourlyWages!$A:$B,2,0)</f>
        <v>75</v>
      </c>
      <c r="AA459">
        <v>1</v>
      </c>
    </row>
    <row r="460" spans="1:27" x14ac:dyDescent="0.3">
      <c r="A460" t="b">
        <f>COUNTIF($C$1:C460, C460)&gt;1</f>
        <v>0</v>
      </c>
      <c r="B460" t="b">
        <f>VLOOKUP(C460,Sheet3!$A:$B,2,0) &gt; 1</f>
        <v>0</v>
      </c>
      <c r="C460">
        <v>459</v>
      </c>
      <c r="D460">
        <v>3109</v>
      </c>
      <c r="E460" s="4">
        <v>40382</v>
      </c>
      <c r="F460">
        <v>37</v>
      </c>
      <c r="G460" s="15">
        <f>I460*F460</f>
        <v>5550</v>
      </c>
      <c r="H460" s="9">
        <v>0.01</v>
      </c>
      <c r="I460" s="13">
        <f>VLOOKUP($U460,Pricebook!$A:$D,4,0)</f>
        <v>150</v>
      </c>
      <c r="J460" s="11">
        <f>G460*(1-H460)</f>
        <v>5494.5</v>
      </c>
      <c r="K460" t="s">
        <v>527</v>
      </c>
      <c r="L460" t="s">
        <v>27</v>
      </c>
      <c r="M460" t="str">
        <f>VLOOKUP($L460,Companies!$A:$G,7,)</f>
        <v>Television Services</v>
      </c>
      <c r="N460" t="str">
        <f>VLOOKUP($L460,Companies!$A:$G,6,)</f>
        <v>Consumer Services</v>
      </c>
      <c r="O460" s="6" t="s">
        <v>528</v>
      </c>
      <c r="P460" s="6" t="s">
        <v>529</v>
      </c>
      <c r="Q460" t="s">
        <v>440</v>
      </c>
      <c r="R460" t="s">
        <v>16</v>
      </c>
      <c r="S460" s="4">
        <v>40389</v>
      </c>
      <c r="T460" s="7">
        <f>S460-E460</f>
        <v>7</v>
      </c>
      <c r="U460" t="s">
        <v>14210</v>
      </c>
      <c r="V460" s="6" t="s">
        <v>14251</v>
      </c>
      <c r="W460" t="s">
        <v>14263</v>
      </c>
      <c r="X460" t="s">
        <v>14195</v>
      </c>
      <c r="Y460" t="str">
        <f>VLOOKUP(R460,Managers!$A:$B,2,)</f>
        <v>Josh Martinez</v>
      </c>
      <c r="Z460" s="11">
        <f>VLOOKUP(X460,HourlyWages!$A:$B,2,0)</f>
        <v>52</v>
      </c>
      <c r="AA460">
        <v>1</v>
      </c>
    </row>
    <row r="461" spans="1:27" x14ac:dyDescent="0.3">
      <c r="A461" t="b">
        <f>COUNTIF($C$1:C461, C461)&gt;1</f>
        <v>0</v>
      </c>
      <c r="B461" t="b">
        <f>VLOOKUP(C461,Sheet3!$A:$B,2,0) &gt; 1</f>
        <v>0</v>
      </c>
      <c r="C461">
        <v>460</v>
      </c>
      <c r="D461">
        <v>3110</v>
      </c>
      <c r="E461" s="4">
        <v>40163</v>
      </c>
      <c r="F461">
        <v>13</v>
      </c>
      <c r="G461" s="15">
        <f>I461*F461</f>
        <v>1950</v>
      </c>
      <c r="H461" s="9">
        <v>0.04</v>
      </c>
      <c r="I461" s="13">
        <f>VLOOKUP($U461,Pricebook!$A:$D,4,0)</f>
        <v>150</v>
      </c>
      <c r="J461" s="11">
        <f>G461*(1-H461)</f>
        <v>1872</v>
      </c>
      <c r="K461" t="s">
        <v>784</v>
      </c>
      <c r="L461" t="s">
        <v>621</v>
      </c>
      <c r="M461" t="str">
        <f>VLOOKUP($L461,Companies!$A:$G,7,)</f>
        <v>Semiconductors</v>
      </c>
      <c r="N461" t="str">
        <f>VLOOKUP($L461,Companies!$A:$G,6,)</f>
        <v>Technology</v>
      </c>
      <c r="O461" s="6" t="s">
        <v>785</v>
      </c>
      <c r="P461" s="6" t="s">
        <v>786</v>
      </c>
      <c r="Q461" t="s">
        <v>358</v>
      </c>
      <c r="R461" t="s">
        <v>16</v>
      </c>
      <c r="S461" s="4">
        <v>40165</v>
      </c>
      <c r="T461" s="7">
        <f>S461-E461</f>
        <v>2</v>
      </c>
      <c r="U461" t="s">
        <v>14216</v>
      </c>
      <c r="V461" s="6" t="s">
        <v>14251</v>
      </c>
      <c r="W461" t="s">
        <v>14262</v>
      </c>
      <c r="X461" t="s">
        <v>14199</v>
      </c>
      <c r="Y461" t="str">
        <f>VLOOKUP(R461,Managers!$A:$B,2,)</f>
        <v>Josh Martinez</v>
      </c>
      <c r="Z461" s="11">
        <f>VLOOKUP(X461,HourlyWages!$A:$B,2,0)</f>
        <v>68</v>
      </c>
      <c r="AA461">
        <v>1</v>
      </c>
    </row>
    <row r="462" spans="1:27" x14ac:dyDescent="0.3">
      <c r="A462" t="b">
        <f>COUNTIF($C$1:C462, C462)&gt;1</f>
        <v>0</v>
      </c>
      <c r="B462" t="b">
        <f>VLOOKUP(C462,Sheet3!$A:$B,2,0) &gt; 1</f>
        <v>0</v>
      </c>
      <c r="C462">
        <v>461</v>
      </c>
      <c r="D462">
        <v>3136</v>
      </c>
      <c r="E462" s="4">
        <v>40034</v>
      </c>
      <c r="F462">
        <v>8</v>
      </c>
      <c r="G462" s="15">
        <f>I462*F462</f>
        <v>960</v>
      </c>
      <c r="H462" s="9">
        <v>0.1</v>
      </c>
      <c r="I462" s="13">
        <f>VLOOKUP($U462,Pricebook!$A:$D,4,0)</f>
        <v>120</v>
      </c>
      <c r="J462" s="11">
        <f>G462*(1-H462)</f>
        <v>864</v>
      </c>
      <c r="K462" t="s">
        <v>787</v>
      </c>
      <c r="L462" t="s">
        <v>585</v>
      </c>
      <c r="M462" t="str">
        <f>VLOOKUP($L462,Companies!$A:$G,7,)</f>
        <v>Industrial Machinery/Components</v>
      </c>
      <c r="N462" t="str">
        <f>VLOOKUP($L462,Companies!$A:$G,6,)</f>
        <v>Technology</v>
      </c>
      <c r="O462" s="6" t="s">
        <v>788</v>
      </c>
      <c r="P462" s="6">
        <v>57103</v>
      </c>
      <c r="Q462" t="s">
        <v>789</v>
      </c>
      <c r="R462" t="s">
        <v>16</v>
      </c>
      <c r="S462" s="4">
        <v>40036</v>
      </c>
      <c r="T462" s="7">
        <f>S462-E462</f>
        <v>2</v>
      </c>
      <c r="U462" t="s">
        <v>14212</v>
      </c>
      <c r="V462" s="6" t="s">
        <v>14257</v>
      </c>
      <c r="W462" t="s">
        <v>14259</v>
      </c>
      <c r="X462" t="s">
        <v>14202</v>
      </c>
      <c r="Y462" t="str">
        <f>VLOOKUP(R462,Managers!$A:$B,2,)</f>
        <v>Josh Martinez</v>
      </c>
      <c r="Z462" s="11">
        <f>VLOOKUP(X462,HourlyWages!$A:$B,2,0)</f>
        <v>71</v>
      </c>
      <c r="AA462">
        <v>1</v>
      </c>
    </row>
    <row r="463" spans="1:27" x14ac:dyDescent="0.3">
      <c r="A463" t="b">
        <f>COUNTIF($C$1:C463, C463)&gt;1</f>
        <v>0</v>
      </c>
      <c r="B463" t="b">
        <f>VLOOKUP(C463,Sheet3!$A:$B,2,0) &gt; 1</f>
        <v>0</v>
      </c>
      <c r="C463">
        <v>462</v>
      </c>
      <c r="D463">
        <v>3138</v>
      </c>
      <c r="E463" s="4">
        <v>39852</v>
      </c>
      <c r="F463">
        <v>4</v>
      </c>
      <c r="G463" s="15">
        <f>I463*F463</f>
        <v>600</v>
      </c>
      <c r="H463" s="9">
        <v>7.0000000000000007E-2</v>
      </c>
      <c r="I463" s="13">
        <f>VLOOKUP($U463,Pricebook!$A:$D,4,0)</f>
        <v>150</v>
      </c>
      <c r="J463" s="11">
        <f>G463*(1-H463)</f>
        <v>558</v>
      </c>
      <c r="K463" t="s">
        <v>790</v>
      </c>
      <c r="L463" t="s">
        <v>468</v>
      </c>
      <c r="M463" t="str">
        <f>VLOOKUP($L463,Companies!$A:$G,7,)</f>
        <v>Major Pharmaceuticals</v>
      </c>
      <c r="N463" t="str">
        <f>VLOOKUP($L463,Companies!$A:$G,6,)</f>
        <v>Health Care</v>
      </c>
      <c r="O463" s="6" t="s">
        <v>666</v>
      </c>
      <c r="P463" s="6">
        <v>21133</v>
      </c>
      <c r="Q463" t="s">
        <v>187</v>
      </c>
      <c r="R463" t="s">
        <v>61</v>
      </c>
      <c r="S463" s="4">
        <v>39852</v>
      </c>
      <c r="T463" s="7">
        <f>S463-E463</f>
        <v>0</v>
      </c>
      <c r="U463" t="s">
        <v>14211</v>
      </c>
      <c r="V463" s="6" t="s">
        <v>14254</v>
      </c>
      <c r="W463" t="s">
        <v>14256</v>
      </c>
      <c r="X463" t="s">
        <v>14201</v>
      </c>
      <c r="Y463" t="str">
        <f>VLOOKUP(R463,Managers!$A:$B,2,)</f>
        <v>Allen Young</v>
      </c>
      <c r="Z463" s="11">
        <f>VLOOKUP(X463,HourlyWages!$A:$B,2,0)</f>
        <v>53</v>
      </c>
      <c r="AA463">
        <v>1</v>
      </c>
    </row>
    <row r="464" spans="1:27" x14ac:dyDescent="0.3">
      <c r="A464" t="b">
        <f>COUNTIF($C$1:C464, C464)&gt;1</f>
        <v>0</v>
      </c>
      <c r="B464" t="b">
        <f>VLOOKUP(C464,Sheet3!$A:$B,2,0) &gt; 1</f>
        <v>0</v>
      </c>
      <c r="C464">
        <v>463</v>
      </c>
      <c r="D464">
        <v>3141</v>
      </c>
      <c r="E464" s="4">
        <v>40856</v>
      </c>
      <c r="F464">
        <v>30</v>
      </c>
      <c r="G464" s="15">
        <f>I464*F464</f>
        <v>4500</v>
      </c>
      <c r="H464" s="9">
        <v>0.08</v>
      </c>
      <c r="I464" s="13">
        <f>VLOOKUP($U464,Pricebook!$A:$D,4,0)</f>
        <v>150</v>
      </c>
      <c r="J464" s="11">
        <f>G464*(1-H464)</f>
        <v>4140</v>
      </c>
      <c r="K464" t="s">
        <v>791</v>
      </c>
      <c r="L464" t="s">
        <v>215</v>
      </c>
      <c r="M464" t="str">
        <f>VLOOKUP($L464,Companies!$A:$G,7,)</f>
        <v>Business Services</v>
      </c>
      <c r="N464" t="str">
        <f>VLOOKUP($L464,Companies!$A:$G,6,)</f>
        <v>Miscellaneous</v>
      </c>
      <c r="O464" s="6" t="s">
        <v>792</v>
      </c>
      <c r="P464" s="6">
        <v>20814</v>
      </c>
      <c r="Q464" t="s">
        <v>187</v>
      </c>
      <c r="R464" t="s">
        <v>61</v>
      </c>
      <c r="S464" s="4">
        <v>40858</v>
      </c>
      <c r="T464" s="7">
        <f>S464-E464</f>
        <v>2</v>
      </c>
      <c r="U464" t="s">
        <v>14211</v>
      </c>
      <c r="V464" s="6" t="s">
        <v>14251</v>
      </c>
      <c r="W464" t="s">
        <v>14262</v>
      </c>
      <c r="X464" t="s">
        <v>14198</v>
      </c>
      <c r="Y464" t="str">
        <f>VLOOKUP(R464,Managers!$A:$B,2,)</f>
        <v>Allen Young</v>
      </c>
      <c r="Z464" s="11">
        <f>VLOOKUP(X464,HourlyWages!$A:$B,2,0)</f>
        <v>51</v>
      </c>
      <c r="AA464">
        <v>1</v>
      </c>
    </row>
    <row r="465" spans="1:27" x14ac:dyDescent="0.3">
      <c r="A465" t="b">
        <f>COUNTIF($C$1:C465, C465)&gt;1</f>
        <v>0</v>
      </c>
      <c r="B465" t="b">
        <f>VLOOKUP(C465,Sheet3!$A:$B,2,0) &gt; 1</f>
        <v>0</v>
      </c>
      <c r="C465">
        <v>464</v>
      </c>
      <c r="D465">
        <v>3168</v>
      </c>
      <c r="E465" s="4">
        <v>40937</v>
      </c>
      <c r="F465">
        <v>14</v>
      </c>
      <c r="G465" s="15">
        <f>I465*F465</f>
        <v>1750</v>
      </c>
      <c r="H465" s="9">
        <v>0.04</v>
      </c>
      <c r="I465" s="13">
        <f>VLOOKUP($U465,Pricebook!$A:$D,4,0)</f>
        <v>125</v>
      </c>
      <c r="J465" s="11">
        <f>G465*(1-H465)</f>
        <v>1680</v>
      </c>
      <c r="K465" t="s">
        <v>777</v>
      </c>
      <c r="L465" t="s">
        <v>760</v>
      </c>
      <c r="M465" t="str">
        <f>VLOOKUP($L465,Companies!$A:$G,7,)</f>
        <v>Business Services</v>
      </c>
      <c r="N465" t="str">
        <f>VLOOKUP($L465,Companies!$A:$G,6,)</f>
        <v>Miscellaneous</v>
      </c>
      <c r="O465" s="6" t="s">
        <v>778</v>
      </c>
      <c r="P465" s="6">
        <v>11010</v>
      </c>
      <c r="Q465" t="s">
        <v>60</v>
      </c>
      <c r="R465" t="s">
        <v>61</v>
      </c>
      <c r="S465" s="4">
        <v>40942</v>
      </c>
      <c r="T465" s="7">
        <f>S465-E465</f>
        <v>5</v>
      </c>
      <c r="U465" t="s">
        <v>14208</v>
      </c>
      <c r="V465" s="6" t="s">
        <v>14251</v>
      </c>
      <c r="W465" t="s">
        <v>14260</v>
      </c>
      <c r="X465" t="s">
        <v>14192</v>
      </c>
      <c r="Y465" t="str">
        <f>VLOOKUP(R465,Managers!$A:$B,2,)</f>
        <v>Allen Young</v>
      </c>
      <c r="Z465" s="11">
        <f>VLOOKUP(X465,HourlyWages!$A:$B,2,0)</f>
        <v>75</v>
      </c>
      <c r="AA465">
        <v>1</v>
      </c>
    </row>
    <row r="466" spans="1:27" x14ac:dyDescent="0.3">
      <c r="A466" t="b">
        <f>COUNTIF($C$1:C466, C466)&gt;1</f>
        <v>0</v>
      </c>
      <c r="B466" t="b">
        <f>VLOOKUP(C466,Sheet3!$A:$B,2,0) &gt; 1</f>
        <v>0</v>
      </c>
      <c r="C466">
        <v>465</v>
      </c>
      <c r="D466">
        <v>3169</v>
      </c>
      <c r="E466" s="4">
        <v>40532</v>
      </c>
      <c r="F466">
        <v>7</v>
      </c>
      <c r="G466" s="15">
        <f>I466*F466</f>
        <v>770</v>
      </c>
      <c r="H466" s="9">
        <v>0.04</v>
      </c>
      <c r="I466" s="13">
        <f>VLOOKUP($U466,Pricebook!$A:$D,4,0)</f>
        <v>110</v>
      </c>
      <c r="J466" s="11">
        <f>G466*(1-H466)</f>
        <v>739.19999999999993</v>
      </c>
      <c r="K466" t="s">
        <v>793</v>
      </c>
      <c r="L466" t="s">
        <v>212</v>
      </c>
      <c r="M466" t="str">
        <f>VLOOKUP($L466,Companies!$A:$G,7,)</f>
        <v>EDP Services</v>
      </c>
      <c r="N466" t="str">
        <f>VLOOKUP($L466,Companies!$A:$G,6,)</f>
        <v>Technology</v>
      </c>
      <c r="O466" s="6" t="s">
        <v>794</v>
      </c>
      <c r="P466" s="6">
        <v>28601</v>
      </c>
      <c r="Q466" t="s">
        <v>33</v>
      </c>
      <c r="R466" t="s">
        <v>34</v>
      </c>
      <c r="S466" s="4">
        <v>40533</v>
      </c>
      <c r="T466" s="7">
        <f>S466-E466</f>
        <v>1</v>
      </c>
      <c r="U466" t="s">
        <v>14220</v>
      </c>
      <c r="V466" s="6" t="s">
        <v>14251</v>
      </c>
      <c r="W466" t="s">
        <v>14267</v>
      </c>
      <c r="X466" t="s">
        <v>14201</v>
      </c>
      <c r="Y466" t="str">
        <f>VLOOKUP(R466,Managers!$A:$B,2,)</f>
        <v>Frank Mitchell</v>
      </c>
      <c r="Z466" s="11">
        <f>VLOOKUP(X466,HourlyWages!$A:$B,2,0)</f>
        <v>53</v>
      </c>
      <c r="AA466">
        <v>1</v>
      </c>
    </row>
    <row r="467" spans="1:27" x14ac:dyDescent="0.3">
      <c r="A467" t="b">
        <f>COUNTIF($C$1:C467, C467)&gt;1</f>
        <v>0</v>
      </c>
      <c r="B467" t="b">
        <f>VLOOKUP(C467,Sheet3!$A:$B,2,0) &gt; 1</f>
        <v>0</v>
      </c>
      <c r="C467">
        <v>466</v>
      </c>
      <c r="D467">
        <v>3172</v>
      </c>
      <c r="E467" s="4">
        <v>41062</v>
      </c>
      <c r="F467">
        <v>33</v>
      </c>
      <c r="G467" s="15">
        <f>I467*F467</f>
        <v>4950</v>
      </c>
      <c r="H467" s="9">
        <v>0.05</v>
      </c>
      <c r="I467" s="13">
        <f>VLOOKUP($U467,Pricebook!$A:$D,4,0)</f>
        <v>150</v>
      </c>
      <c r="J467" s="11">
        <f>G467*(1-H467)</f>
        <v>4702.5</v>
      </c>
      <c r="K467" t="s">
        <v>795</v>
      </c>
      <c r="L467" t="s">
        <v>142</v>
      </c>
      <c r="M467" t="str">
        <f>VLOOKUP($L467,Companies!$A:$G,7,)</f>
        <v>Computer Software: Programming, Data Processing</v>
      </c>
      <c r="N467" t="str">
        <f>VLOOKUP($L467,Companies!$A:$G,6,)</f>
        <v>Technology</v>
      </c>
      <c r="O467" s="6" t="s">
        <v>796</v>
      </c>
      <c r="P467" s="6">
        <v>84321</v>
      </c>
      <c r="Q467" t="s">
        <v>201</v>
      </c>
      <c r="R467" t="s">
        <v>23</v>
      </c>
      <c r="S467" s="4">
        <v>41064</v>
      </c>
      <c r="T467" s="7">
        <f>S467-E467</f>
        <v>2</v>
      </c>
      <c r="U467" t="s">
        <v>14210</v>
      </c>
      <c r="V467" s="6" t="s">
        <v>14251</v>
      </c>
      <c r="W467" t="s">
        <v>14263</v>
      </c>
      <c r="X467" t="s">
        <v>14200</v>
      </c>
      <c r="Y467" t="str">
        <f>VLOOKUP(R467,Managers!$A:$B,2,)</f>
        <v>Bob Turner</v>
      </c>
      <c r="Z467" s="11">
        <f>VLOOKUP(X467,HourlyWages!$A:$B,2,0)</f>
        <v>59</v>
      </c>
      <c r="AA467">
        <v>1</v>
      </c>
    </row>
    <row r="468" spans="1:27" x14ac:dyDescent="0.3">
      <c r="A468" t="b">
        <f>COUNTIF($C$1:C468, C468)&gt;1</f>
        <v>0</v>
      </c>
      <c r="B468" t="b">
        <f>VLOOKUP(C468,Sheet3!$A:$B,2,0) &gt; 1</f>
        <v>0</v>
      </c>
      <c r="C468">
        <v>467</v>
      </c>
      <c r="D468">
        <v>3175</v>
      </c>
      <c r="E468" s="4">
        <v>40008</v>
      </c>
      <c r="F468">
        <v>23</v>
      </c>
      <c r="G468" s="15">
        <f>I468*F468</f>
        <v>4600</v>
      </c>
      <c r="H468" s="9">
        <v>7.0000000000000007E-2</v>
      </c>
      <c r="I468" s="13">
        <f>VLOOKUP($U468,Pricebook!$A:$D,4,0)</f>
        <v>200</v>
      </c>
      <c r="J468" s="11">
        <f>G468*(1-H468)</f>
        <v>4278</v>
      </c>
      <c r="K468" t="s">
        <v>797</v>
      </c>
      <c r="L468" t="s">
        <v>125</v>
      </c>
      <c r="M468" t="str">
        <f>VLOOKUP($L468,Companies!$A:$G,7,)</f>
        <v>EDP Services</v>
      </c>
      <c r="N468" t="str">
        <f>VLOOKUP($L468,Companies!$A:$G,6,)</f>
        <v>Technology</v>
      </c>
      <c r="O468" s="6" t="s">
        <v>798</v>
      </c>
      <c r="P468" s="6">
        <v>90069</v>
      </c>
      <c r="Q468" t="s">
        <v>114</v>
      </c>
      <c r="R468" t="s">
        <v>23</v>
      </c>
      <c r="S468" s="4">
        <v>40010</v>
      </c>
      <c r="T468" s="7">
        <f>S468-E468</f>
        <v>2</v>
      </c>
      <c r="U468" t="s">
        <v>14206</v>
      </c>
      <c r="V468" s="6" t="s">
        <v>14251</v>
      </c>
      <c r="W468" t="s">
        <v>14263</v>
      </c>
      <c r="X468" t="s">
        <v>14198</v>
      </c>
      <c r="Y468" t="str">
        <f>VLOOKUP(R468,Managers!$A:$B,2,)</f>
        <v>Bob Turner</v>
      </c>
      <c r="Z468" s="11">
        <f>VLOOKUP(X468,HourlyWages!$A:$B,2,0)</f>
        <v>51</v>
      </c>
      <c r="AA468">
        <v>1</v>
      </c>
    </row>
    <row r="469" spans="1:27" x14ac:dyDescent="0.3">
      <c r="A469" t="b">
        <f>COUNTIF($C$1:C469, C469)&gt;1</f>
        <v>0</v>
      </c>
      <c r="B469" t="b">
        <f>VLOOKUP(C469,Sheet3!$A:$B,2,0) &gt; 1</f>
        <v>0</v>
      </c>
      <c r="C469">
        <v>468</v>
      </c>
      <c r="D469">
        <v>3202</v>
      </c>
      <c r="E469" s="4">
        <v>41266</v>
      </c>
      <c r="F469">
        <v>10</v>
      </c>
      <c r="G469" s="15">
        <f>I469*F469</f>
        <v>1500</v>
      </c>
      <c r="H469" s="9">
        <v>0.05</v>
      </c>
      <c r="I469" s="13">
        <f>VLOOKUP($U469,Pricebook!$A:$D,4,0)</f>
        <v>150</v>
      </c>
      <c r="J469" s="11">
        <f>G469*(1-H469)</f>
        <v>1425</v>
      </c>
      <c r="K469" t="s">
        <v>799</v>
      </c>
      <c r="L469" t="s">
        <v>303</v>
      </c>
      <c r="M469" t="str">
        <f>VLOOKUP($L469,Companies!$A:$G,7,)</f>
        <v>Semiconductors</v>
      </c>
      <c r="N469" t="str">
        <f>VLOOKUP($L469,Companies!$A:$G,6,)</f>
        <v>Technology</v>
      </c>
      <c r="O469" s="6" t="s">
        <v>800</v>
      </c>
      <c r="P469" s="6">
        <v>70072</v>
      </c>
      <c r="Q469" t="s">
        <v>436</v>
      </c>
      <c r="R469" t="s">
        <v>34</v>
      </c>
      <c r="S469" s="4">
        <v>41270</v>
      </c>
      <c r="T469" s="7">
        <f>S469-E469</f>
        <v>4</v>
      </c>
      <c r="U469" t="s">
        <v>14211</v>
      </c>
      <c r="V469" s="6" t="s">
        <v>14251</v>
      </c>
      <c r="W469" t="s">
        <v>14260</v>
      </c>
      <c r="X469" t="s">
        <v>14195</v>
      </c>
      <c r="Y469" t="str">
        <f>VLOOKUP(R469,Managers!$A:$B,2,)</f>
        <v>Frank Mitchell</v>
      </c>
      <c r="Z469" s="11">
        <f>VLOOKUP(X469,HourlyWages!$A:$B,2,0)</f>
        <v>52</v>
      </c>
      <c r="AA469">
        <v>1</v>
      </c>
    </row>
    <row r="470" spans="1:27" x14ac:dyDescent="0.3">
      <c r="A470" t="b">
        <f>COUNTIF($C$1:C470, C470)&gt;1</f>
        <v>0</v>
      </c>
      <c r="B470" t="b">
        <f>VLOOKUP(C470,Sheet3!$A:$B,2,0) &gt; 1</f>
        <v>0</v>
      </c>
      <c r="C470">
        <v>469</v>
      </c>
      <c r="D470">
        <v>3205</v>
      </c>
      <c r="E470" s="4">
        <v>41009</v>
      </c>
      <c r="F470">
        <v>8</v>
      </c>
      <c r="G470" s="15">
        <f>I470*F470</f>
        <v>1000</v>
      </c>
      <c r="H470" s="9">
        <v>0.01</v>
      </c>
      <c r="I470" s="13">
        <f>VLOOKUP($U470,Pricebook!$A:$D,4,0)</f>
        <v>125</v>
      </c>
      <c r="J470" s="11">
        <f>G470*(1-H470)</f>
        <v>990</v>
      </c>
      <c r="K470" t="s">
        <v>801</v>
      </c>
      <c r="L470" t="s">
        <v>374</v>
      </c>
      <c r="M470" t="str">
        <f>VLOOKUP($L470,Companies!$A:$G,7,)</f>
        <v>Computer Software: Prepackaged Software</v>
      </c>
      <c r="N470" t="str">
        <f>VLOOKUP($L470,Companies!$A:$G,6,)</f>
        <v>Technology</v>
      </c>
      <c r="O470" s="6" t="s">
        <v>802</v>
      </c>
      <c r="P470" s="6">
        <v>13210</v>
      </c>
      <c r="Q470" t="s">
        <v>60</v>
      </c>
      <c r="R470" t="s">
        <v>61</v>
      </c>
      <c r="S470" s="4">
        <v>41009</v>
      </c>
      <c r="T470" s="7">
        <f>S470-E470</f>
        <v>0</v>
      </c>
      <c r="U470" t="s">
        <v>14208</v>
      </c>
      <c r="V470" s="6" t="s">
        <v>14257</v>
      </c>
      <c r="W470" t="s">
        <v>14259</v>
      </c>
      <c r="X470" t="s">
        <v>14192</v>
      </c>
      <c r="Y470" t="str">
        <f>VLOOKUP(R470,Managers!$A:$B,2,)</f>
        <v>Allen Young</v>
      </c>
      <c r="Z470" s="11">
        <f>VLOOKUP(X470,HourlyWages!$A:$B,2,0)</f>
        <v>75</v>
      </c>
      <c r="AA470">
        <v>1</v>
      </c>
    </row>
    <row r="471" spans="1:27" x14ac:dyDescent="0.3">
      <c r="A471" t="b">
        <f>COUNTIF($C$1:C471, C471)&gt;1</f>
        <v>0</v>
      </c>
      <c r="B471" t="b">
        <f>VLOOKUP(C471,Sheet3!$A:$B,2,0) &gt; 1</f>
        <v>0</v>
      </c>
      <c r="C471">
        <v>470</v>
      </c>
      <c r="D471">
        <v>3205</v>
      </c>
      <c r="E471" s="4">
        <v>41009</v>
      </c>
      <c r="F471">
        <v>42</v>
      </c>
      <c r="G471" s="15">
        <f>I471*F471</f>
        <v>5250</v>
      </c>
      <c r="H471" s="9">
        <v>0.04</v>
      </c>
      <c r="I471" s="13">
        <f>VLOOKUP($U471,Pricebook!$A:$D,4,0)</f>
        <v>125</v>
      </c>
      <c r="J471" s="11">
        <f>G471*(1-H471)</f>
        <v>5040</v>
      </c>
      <c r="K471" t="s">
        <v>801</v>
      </c>
      <c r="L471" t="s">
        <v>374</v>
      </c>
      <c r="M471" t="str">
        <f>VLOOKUP($L471,Companies!$A:$G,7,)</f>
        <v>Computer Software: Prepackaged Software</v>
      </c>
      <c r="N471" t="str">
        <f>VLOOKUP($L471,Companies!$A:$G,6,)</f>
        <v>Technology</v>
      </c>
      <c r="O471" s="6" t="s">
        <v>802</v>
      </c>
      <c r="P471" s="6">
        <v>13210</v>
      </c>
      <c r="Q471" t="s">
        <v>60</v>
      </c>
      <c r="R471" t="s">
        <v>61</v>
      </c>
      <c r="S471" s="4">
        <v>41013</v>
      </c>
      <c r="T471" s="7">
        <f>S471-E471</f>
        <v>4</v>
      </c>
      <c r="U471" t="s">
        <v>14209</v>
      </c>
      <c r="V471" s="6" t="s">
        <v>14251</v>
      </c>
      <c r="W471" t="s">
        <v>14252</v>
      </c>
      <c r="X471" t="s">
        <v>14189</v>
      </c>
      <c r="Y471" t="str">
        <f>VLOOKUP(R471,Managers!$A:$B,2,)</f>
        <v>Allen Young</v>
      </c>
      <c r="Z471" s="11">
        <f>VLOOKUP(X471,HourlyWages!$A:$B,2,0)</f>
        <v>62</v>
      </c>
      <c r="AA471">
        <v>1</v>
      </c>
    </row>
    <row r="472" spans="1:27" x14ac:dyDescent="0.3">
      <c r="A472" t="b">
        <f>COUNTIF($C$1:C472, C472)&gt;1</f>
        <v>0</v>
      </c>
      <c r="B472" t="b">
        <f>VLOOKUP(C472,Sheet3!$A:$B,2,0) &gt; 1</f>
        <v>0</v>
      </c>
      <c r="C472">
        <v>471</v>
      </c>
      <c r="D472">
        <v>3232</v>
      </c>
      <c r="E472" s="4">
        <v>41190</v>
      </c>
      <c r="F472">
        <v>5</v>
      </c>
      <c r="G472" s="15">
        <f>I472*F472</f>
        <v>800</v>
      </c>
      <c r="H472" s="9">
        <v>0.06</v>
      </c>
      <c r="I472" s="13">
        <f>VLOOKUP($U472,Pricebook!$A:$D,4,0)</f>
        <v>160</v>
      </c>
      <c r="J472" s="11">
        <f>G472*(1-H472)</f>
        <v>752</v>
      </c>
      <c r="K472" t="s">
        <v>803</v>
      </c>
      <c r="L472" t="s">
        <v>93</v>
      </c>
      <c r="M472" t="str">
        <f>VLOOKUP($L472,Companies!$A:$G,7,)</f>
        <v>Television Services</v>
      </c>
      <c r="N472" t="str">
        <f>VLOOKUP($L472,Companies!$A:$G,6,)</f>
        <v>Consumer Services</v>
      </c>
      <c r="O472" s="6" t="s">
        <v>166</v>
      </c>
      <c r="P472" s="6">
        <v>60477</v>
      </c>
      <c r="Q472" t="s">
        <v>15</v>
      </c>
      <c r="R472" t="s">
        <v>16</v>
      </c>
      <c r="S472" s="4">
        <v>41192</v>
      </c>
      <c r="T472" s="7">
        <f>S472-E472</f>
        <v>2</v>
      </c>
      <c r="U472" t="s">
        <v>14218</v>
      </c>
      <c r="V472" s="6" t="s">
        <v>14251</v>
      </c>
      <c r="W472" t="s">
        <v>14252</v>
      </c>
      <c r="X472" t="s">
        <v>14188</v>
      </c>
      <c r="Y472" t="str">
        <f>VLOOKUP(R472,Managers!$A:$B,2,)</f>
        <v>Josh Martinez</v>
      </c>
      <c r="Z472" s="11">
        <f>VLOOKUP(X472,HourlyWages!$A:$B,2,0)</f>
        <v>52</v>
      </c>
      <c r="AA472">
        <v>1</v>
      </c>
    </row>
    <row r="473" spans="1:27" x14ac:dyDescent="0.3">
      <c r="A473" t="b">
        <f>COUNTIF($C$1:C473, C473)&gt;1</f>
        <v>0</v>
      </c>
      <c r="B473" t="b">
        <f>VLOOKUP(C473,Sheet3!$A:$B,2,0) &gt; 1</f>
        <v>0</v>
      </c>
      <c r="C473">
        <v>472</v>
      </c>
      <c r="D473">
        <v>3235</v>
      </c>
      <c r="E473" s="4">
        <v>40861</v>
      </c>
      <c r="F473">
        <v>31</v>
      </c>
      <c r="G473" s="15">
        <f>I473*F473</f>
        <v>4340</v>
      </c>
      <c r="H473" s="9">
        <v>0.1</v>
      </c>
      <c r="I473" s="13">
        <f>VLOOKUP($U473,Pricebook!$A:$D,4,0)</f>
        <v>140</v>
      </c>
      <c r="J473" s="11">
        <f>G473*(1-H473)</f>
        <v>3906</v>
      </c>
      <c r="K473" t="s">
        <v>804</v>
      </c>
      <c r="L473" t="s">
        <v>158</v>
      </c>
      <c r="M473" t="str">
        <f>VLOOKUP($L473,Companies!$A:$G,7,)</f>
        <v>Department/Specialty Retail Stores</v>
      </c>
      <c r="N473" t="str">
        <f>VLOOKUP($L473,Companies!$A:$G,6,)</f>
        <v>Consumer Services</v>
      </c>
      <c r="O473" s="6" t="s">
        <v>805</v>
      </c>
      <c r="P473" s="6">
        <v>76063</v>
      </c>
      <c r="Q473" t="s">
        <v>48</v>
      </c>
      <c r="R473" t="s">
        <v>16</v>
      </c>
      <c r="S473" s="4">
        <v>40863</v>
      </c>
      <c r="T473" s="7">
        <f>S473-E473</f>
        <v>2</v>
      </c>
      <c r="U473" t="s">
        <v>14213</v>
      </c>
      <c r="V473" s="6" t="s">
        <v>14257</v>
      </c>
      <c r="W473" t="s">
        <v>14259</v>
      </c>
      <c r="X473" t="s">
        <v>14202</v>
      </c>
      <c r="Y473" t="str">
        <f>VLOOKUP(R473,Managers!$A:$B,2,)</f>
        <v>Josh Martinez</v>
      </c>
      <c r="Z473" s="11">
        <f>VLOOKUP(X473,HourlyWages!$A:$B,2,0)</f>
        <v>71</v>
      </c>
      <c r="AA473">
        <v>1</v>
      </c>
    </row>
    <row r="474" spans="1:27" x14ac:dyDescent="0.3">
      <c r="A474" t="b">
        <f>COUNTIF($C$1:C474, C474)&gt;1</f>
        <v>0</v>
      </c>
      <c r="B474" t="b">
        <f>VLOOKUP(C474,Sheet3!$A:$B,2,0) &gt; 1</f>
        <v>0</v>
      </c>
      <c r="C474">
        <v>473</v>
      </c>
      <c r="D474">
        <v>3266</v>
      </c>
      <c r="E474" s="4">
        <v>40618</v>
      </c>
      <c r="F474">
        <v>4</v>
      </c>
      <c r="G474" s="15">
        <f>I474*F474</f>
        <v>640</v>
      </c>
      <c r="H474" s="9">
        <v>0.03</v>
      </c>
      <c r="I474" s="13">
        <f>VLOOKUP($U474,Pricebook!$A:$D,4,0)</f>
        <v>160</v>
      </c>
      <c r="J474" s="11">
        <f>G474*(1-H474)</f>
        <v>620.79999999999995</v>
      </c>
      <c r="K474" t="s">
        <v>806</v>
      </c>
      <c r="L474" t="s">
        <v>520</v>
      </c>
      <c r="M474" t="str">
        <f>VLOOKUP($L474,Companies!$A:$G,7,)</f>
        <v>Computer Software: Prepackaged Software</v>
      </c>
      <c r="N474" t="str">
        <f>VLOOKUP($L474,Companies!$A:$G,6,)</f>
        <v>Technology</v>
      </c>
      <c r="O474" s="6" t="s">
        <v>807</v>
      </c>
      <c r="P474" s="6">
        <v>78539</v>
      </c>
      <c r="Q474" t="s">
        <v>48</v>
      </c>
      <c r="R474" t="s">
        <v>16</v>
      </c>
      <c r="S474" s="4">
        <v>40622</v>
      </c>
      <c r="T474" s="7">
        <f>S474-E474</f>
        <v>4</v>
      </c>
      <c r="U474" t="s">
        <v>14218</v>
      </c>
      <c r="V474" s="6" t="s">
        <v>14254</v>
      </c>
      <c r="W474" t="s">
        <v>14255</v>
      </c>
      <c r="X474" t="s">
        <v>14199</v>
      </c>
      <c r="Y474" t="str">
        <f>VLOOKUP(R474,Managers!$A:$B,2,)</f>
        <v>Josh Martinez</v>
      </c>
      <c r="Z474" s="11">
        <f>VLOOKUP(X474,HourlyWages!$A:$B,2,0)</f>
        <v>68</v>
      </c>
      <c r="AA474">
        <v>1</v>
      </c>
    </row>
    <row r="475" spans="1:27" x14ac:dyDescent="0.3">
      <c r="A475" t="b">
        <f>COUNTIF($C$1:C475, C475)&gt;1</f>
        <v>0</v>
      </c>
      <c r="B475" t="b">
        <f>VLOOKUP(C475,Sheet3!$A:$B,2,0) &gt; 1</f>
        <v>0</v>
      </c>
      <c r="C475">
        <v>474</v>
      </c>
      <c r="D475">
        <v>3271</v>
      </c>
      <c r="E475" s="4">
        <v>40908</v>
      </c>
      <c r="F475">
        <v>45</v>
      </c>
      <c r="G475" s="15">
        <f>I475*F475</f>
        <v>6750</v>
      </c>
      <c r="H475" s="9">
        <v>7.0000000000000007E-2</v>
      </c>
      <c r="I475" s="13">
        <f>VLOOKUP($U475,Pricebook!$A:$D,4,0)</f>
        <v>150</v>
      </c>
      <c r="J475" s="11">
        <f>G475*(1-H475)</f>
        <v>6277.5</v>
      </c>
      <c r="K475" t="s">
        <v>555</v>
      </c>
      <c r="L475" t="s">
        <v>68</v>
      </c>
      <c r="M475" t="str">
        <f>VLOOKUP($L475,Companies!$A:$G,7,)</f>
        <v>Other Specialty Stores</v>
      </c>
      <c r="N475" t="str">
        <f>VLOOKUP($L475,Companies!$A:$G,6,)</f>
        <v>Consumer Services</v>
      </c>
      <c r="O475" s="6" t="s">
        <v>808</v>
      </c>
      <c r="P475" s="6">
        <v>73034</v>
      </c>
      <c r="Q475" t="s">
        <v>75</v>
      </c>
      <c r="R475" t="s">
        <v>16</v>
      </c>
      <c r="S475" s="4">
        <v>40908</v>
      </c>
      <c r="T475" s="7">
        <f>S475-E475</f>
        <v>0</v>
      </c>
      <c r="U475" t="s">
        <v>14216</v>
      </c>
      <c r="V475" s="6" t="s">
        <v>14251</v>
      </c>
      <c r="W475" t="s">
        <v>14266</v>
      </c>
      <c r="X475" t="s">
        <v>14194</v>
      </c>
      <c r="Y475" t="str">
        <f>VLOOKUP(R475,Managers!$A:$B,2,)</f>
        <v>Josh Martinez</v>
      </c>
      <c r="Z475" s="11">
        <f>VLOOKUP(X475,HourlyWages!$A:$B,2,0)</f>
        <v>71</v>
      </c>
      <c r="AA475">
        <v>1</v>
      </c>
    </row>
    <row r="476" spans="1:27" x14ac:dyDescent="0.3">
      <c r="A476" t="b">
        <f>COUNTIF($C$1:C476, C476)&gt;1</f>
        <v>0</v>
      </c>
      <c r="B476" t="b">
        <f>VLOOKUP(C476,Sheet3!$A:$B,2,0) &gt; 1</f>
        <v>0</v>
      </c>
      <c r="C476">
        <v>475</v>
      </c>
      <c r="D476">
        <v>3271</v>
      </c>
      <c r="E476" s="4">
        <v>40908</v>
      </c>
      <c r="F476">
        <v>18</v>
      </c>
      <c r="G476" s="15">
        <f>I476*F476</f>
        <v>1980</v>
      </c>
      <c r="H476" s="9">
        <v>0.06</v>
      </c>
      <c r="I476" s="13">
        <f>VLOOKUP($U476,Pricebook!$A:$D,4,0)</f>
        <v>110</v>
      </c>
      <c r="J476" s="11">
        <f>G476*(1-H476)</f>
        <v>1861.1999999999998</v>
      </c>
      <c r="K476" t="s">
        <v>555</v>
      </c>
      <c r="L476" t="s">
        <v>68</v>
      </c>
      <c r="M476" t="str">
        <f>VLOOKUP($L476,Companies!$A:$G,7,)</f>
        <v>Other Specialty Stores</v>
      </c>
      <c r="N476" t="str">
        <f>VLOOKUP($L476,Companies!$A:$G,6,)</f>
        <v>Consumer Services</v>
      </c>
      <c r="O476" s="6" t="s">
        <v>808</v>
      </c>
      <c r="P476" s="6">
        <v>73034</v>
      </c>
      <c r="Q476" t="s">
        <v>75</v>
      </c>
      <c r="R476" t="s">
        <v>16</v>
      </c>
      <c r="S476" s="4">
        <v>40909</v>
      </c>
      <c r="T476" s="7">
        <f>S476-E476</f>
        <v>1</v>
      </c>
      <c r="U476" t="s">
        <v>14215</v>
      </c>
      <c r="V476" s="6" t="s">
        <v>14251</v>
      </c>
      <c r="W476" t="s">
        <v>14263</v>
      </c>
      <c r="X476" t="s">
        <v>14201</v>
      </c>
      <c r="Y476" t="str">
        <f>VLOOKUP(R476,Managers!$A:$B,2,)</f>
        <v>Josh Martinez</v>
      </c>
      <c r="Z476" s="11">
        <f>VLOOKUP(X476,HourlyWages!$A:$B,2,0)</f>
        <v>53</v>
      </c>
      <c r="AA476">
        <v>1</v>
      </c>
    </row>
    <row r="477" spans="1:27" x14ac:dyDescent="0.3">
      <c r="A477" t="b">
        <f>COUNTIF($C$1:C477, C477)&gt;1</f>
        <v>0</v>
      </c>
      <c r="B477" t="b">
        <f>VLOOKUP(C477,Sheet3!$A:$B,2,0) &gt; 1</f>
        <v>0</v>
      </c>
      <c r="C477">
        <v>476</v>
      </c>
      <c r="D477">
        <v>3297</v>
      </c>
      <c r="E477" s="4">
        <v>41215</v>
      </c>
      <c r="F477">
        <v>40</v>
      </c>
      <c r="G477" s="15">
        <f>I477*F477</f>
        <v>8000</v>
      </c>
      <c r="H477" s="9">
        <v>0.04</v>
      </c>
      <c r="I477" s="13">
        <f>VLOOKUP($U477,Pricebook!$A:$D,4,0)</f>
        <v>200</v>
      </c>
      <c r="J477" s="11">
        <f>G477*(1-H477)</f>
        <v>7680</v>
      </c>
      <c r="K477" t="s">
        <v>809</v>
      </c>
      <c r="L477" t="s">
        <v>175</v>
      </c>
      <c r="M477" t="str">
        <f>VLOOKUP($L477,Companies!$A:$G,7,)</f>
        <v>Environmental Services</v>
      </c>
      <c r="N477" t="str">
        <f>VLOOKUP($L477,Companies!$A:$G,6,)</f>
        <v>Basic Industries</v>
      </c>
      <c r="O477" s="6" t="s">
        <v>143</v>
      </c>
      <c r="P477" s="6">
        <v>98002</v>
      </c>
      <c r="Q477" t="s">
        <v>22</v>
      </c>
      <c r="R477" t="s">
        <v>23</v>
      </c>
      <c r="S477" s="4">
        <v>41216</v>
      </c>
      <c r="T477" s="7">
        <f>S477-E477</f>
        <v>1</v>
      </c>
      <c r="U477" t="s">
        <v>14214</v>
      </c>
      <c r="V477" s="6" t="s">
        <v>14251</v>
      </c>
      <c r="W477" t="s">
        <v>14268</v>
      </c>
      <c r="X477" t="s">
        <v>14196</v>
      </c>
      <c r="Y477" t="str">
        <f>VLOOKUP(R477,Managers!$A:$B,2,)</f>
        <v>Bob Turner</v>
      </c>
      <c r="Z477" s="11">
        <f>VLOOKUP(X477,HourlyWages!$A:$B,2,0)</f>
        <v>58</v>
      </c>
      <c r="AA477">
        <v>1</v>
      </c>
    </row>
    <row r="478" spans="1:27" x14ac:dyDescent="0.3">
      <c r="A478" t="b">
        <f>COUNTIF($C$1:C478, C478)&gt;1</f>
        <v>0</v>
      </c>
      <c r="B478" t="b">
        <f>VLOOKUP(C478,Sheet3!$A:$B,2,0) &gt; 1</f>
        <v>0</v>
      </c>
      <c r="C478">
        <v>477</v>
      </c>
      <c r="D478">
        <v>3300</v>
      </c>
      <c r="E478" s="4">
        <v>40738</v>
      </c>
      <c r="F478">
        <v>6</v>
      </c>
      <c r="G478" s="15">
        <f>I478*F478</f>
        <v>900</v>
      </c>
      <c r="H478" s="9">
        <v>0.1</v>
      </c>
      <c r="I478" s="13">
        <f>VLOOKUP($U478,Pricebook!$A:$D,4,0)</f>
        <v>150</v>
      </c>
      <c r="J478" s="11">
        <f>G478*(1-H478)</f>
        <v>810</v>
      </c>
      <c r="K478" t="s">
        <v>810</v>
      </c>
      <c r="L478" t="s">
        <v>193</v>
      </c>
      <c r="M478" t="str">
        <f>VLOOKUP($L478,Companies!$A:$G,7,)</f>
        <v>Semiconductors</v>
      </c>
      <c r="N478" t="str">
        <f>VLOOKUP($L478,Companies!$A:$G,6,)</f>
        <v>Technology</v>
      </c>
      <c r="O478" s="6" t="s">
        <v>811</v>
      </c>
      <c r="P478" s="6">
        <v>92704</v>
      </c>
      <c r="Q478" t="s">
        <v>114</v>
      </c>
      <c r="R478" t="s">
        <v>23</v>
      </c>
      <c r="S478" s="4">
        <v>40743</v>
      </c>
      <c r="T478" s="7">
        <f>S478-E478</f>
        <v>5</v>
      </c>
      <c r="U478" t="s">
        <v>14211</v>
      </c>
      <c r="V478" s="6" t="s">
        <v>14251</v>
      </c>
      <c r="W478" t="s">
        <v>14252</v>
      </c>
      <c r="X478" t="s">
        <v>14189</v>
      </c>
      <c r="Y478" t="str">
        <f>VLOOKUP(R478,Managers!$A:$B,2,)</f>
        <v>Bob Turner</v>
      </c>
      <c r="Z478" s="11">
        <f>VLOOKUP(X478,HourlyWages!$A:$B,2,0)</f>
        <v>62</v>
      </c>
      <c r="AA478">
        <v>1</v>
      </c>
    </row>
    <row r="479" spans="1:27" x14ac:dyDescent="0.3">
      <c r="A479" t="b">
        <f>COUNTIF($C$1:C479, C479)&gt;1</f>
        <v>0</v>
      </c>
      <c r="B479" t="b">
        <f>VLOOKUP(C479,Sheet3!$A:$B,2,0) &gt; 1</f>
        <v>0</v>
      </c>
      <c r="C479">
        <v>478</v>
      </c>
      <c r="D479">
        <v>3328</v>
      </c>
      <c r="E479" s="4">
        <v>41231</v>
      </c>
      <c r="F479">
        <v>12</v>
      </c>
      <c r="G479" s="15">
        <f>I479*F479</f>
        <v>1500</v>
      </c>
      <c r="H479" s="9">
        <v>0.1</v>
      </c>
      <c r="I479" s="13">
        <f>VLOOKUP($U479,Pricebook!$A:$D,4,0)</f>
        <v>125</v>
      </c>
      <c r="J479" s="11">
        <f>G479*(1-H479)</f>
        <v>1350</v>
      </c>
      <c r="K479" t="s">
        <v>680</v>
      </c>
      <c r="L479" t="s">
        <v>185</v>
      </c>
      <c r="M479" t="str">
        <f>VLOOKUP($L479,Companies!$A:$G,7,)</f>
        <v>EDP Services</v>
      </c>
      <c r="N479" t="str">
        <f>VLOOKUP($L479,Companies!$A:$G,6,)</f>
        <v>Technology</v>
      </c>
      <c r="O479" s="6" t="s">
        <v>681</v>
      </c>
      <c r="P479" s="6">
        <v>92653</v>
      </c>
      <c r="Q479" t="s">
        <v>114</v>
      </c>
      <c r="R479" t="s">
        <v>23</v>
      </c>
      <c r="S479" s="4">
        <v>41238</v>
      </c>
      <c r="T479" s="7">
        <f>S479-E479</f>
        <v>7</v>
      </c>
      <c r="U479" t="s">
        <v>14209</v>
      </c>
      <c r="V479" s="6" t="s">
        <v>14257</v>
      </c>
      <c r="W479" t="s">
        <v>14259</v>
      </c>
      <c r="X479" t="s">
        <v>14193</v>
      </c>
      <c r="Y479" t="str">
        <f>VLOOKUP(R479,Managers!$A:$B,2,)</f>
        <v>Bob Turner</v>
      </c>
      <c r="Z479" s="11">
        <f>VLOOKUP(X479,HourlyWages!$A:$B,2,0)</f>
        <v>57</v>
      </c>
      <c r="AA479">
        <v>1</v>
      </c>
    </row>
    <row r="480" spans="1:27" x14ac:dyDescent="0.3">
      <c r="A480" t="b">
        <f>COUNTIF($C$1:C480, C480)&gt;1</f>
        <v>0</v>
      </c>
      <c r="B480" t="b">
        <f>VLOOKUP(C480,Sheet3!$A:$B,2,0) &gt; 1</f>
        <v>0</v>
      </c>
      <c r="C480">
        <v>479</v>
      </c>
      <c r="D480">
        <v>3331</v>
      </c>
      <c r="E480" s="4">
        <v>40318</v>
      </c>
      <c r="F480">
        <v>31</v>
      </c>
      <c r="G480" s="15">
        <f>I480*F480</f>
        <v>6200</v>
      </c>
      <c r="H480" s="9">
        <v>0.05</v>
      </c>
      <c r="I480" s="13">
        <f>VLOOKUP($U480,Pricebook!$A:$D,4,0)</f>
        <v>200</v>
      </c>
      <c r="J480" s="11">
        <f>G480*(1-H480)</f>
        <v>5890</v>
      </c>
      <c r="K480" t="s">
        <v>812</v>
      </c>
      <c r="L480" t="s">
        <v>99</v>
      </c>
      <c r="M480" t="str">
        <f>VLOOKUP($L480,Companies!$A:$G,7,)</f>
        <v>Television Services</v>
      </c>
      <c r="N480" t="str">
        <f>VLOOKUP($L480,Companies!$A:$G,6,)</f>
        <v>Consumer Services</v>
      </c>
      <c r="O480" s="6" t="s">
        <v>813</v>
      </c>
      <c r="P480" s="6">
        <v>27801</v>
      </c>
      <c r="Q480" t="s">
        <v>33</v>
      </c>
      <c r="R480" t="s">
        <v>34</v>
      </c>
      <c r="S480" s="4">
        <v>40319</v>
      </c>
      <c r="T480" s="7">
        <f>S480-E480</f>
        <v>1</v>
      </c>
      <c r="U480" t="s">
        <v>14214</v>
      </c>
      <c r="V480" s="6" t="s">
        <v>14251</v>
      </c>
      <c r="W480" t="s">
        <v>14266</v>
      </c>
      <c r="X480" t="s">
        <v>14199</v>
      </c>
      <c r="Y480" t="str">
        <f>VLOOKUP(R480,Managers!$A:$B,2,)</f>
        <v>Frank Mitchell</v>
      </c>
      <c r="Z480" s="11">
        <f>VLOOKUP(X480,HourlyWages!$A:$B,2,0)</f>
        <v>68</v>
      </c>
      <c r="AA480">
        <v>1</v>
      </c>
    </row>
    <row r="481" spans="1:27" x14ac:dyDescent="0.3">
      <c r="A481" t="b">
        <f>COUNTIF($C$1:C481, C481)&gt;1</f>
        <v>0</v>
      </c>
      <c r="B481" t="b">
        <f>VLOOKUP(C481,Sheet3!$A:$B,2,0) &gt; 1</f>
        <v>0</v>
      </c>
      <c r="C481">
        <v>480</v>
      </c>
      <c r="D481">
        <v>3332</v>
      </c>
      <c r="E481" s="4">
        <v>40121</v>
      </c>
      <c r="F481">
        <v>6</v>
      </c>
      <c r="G481" s="15">
        <f>I481*F481</f>
        <v>720</v>
      </c>
      <c r="H481" s="9">
        <v>0.01</v>
      </c>
      <c r="I481" s="13">
        <f>VLOOKUP($U481,Pricebook!$A:$D,4,0)</f>
        <v>120</v>
      </c>
      <c r="J481" s="11">
        <f>G481*(1-H481)</f>
        <v>712.8</v>
      </c>
      <c r="K481" t="s">
        <v>814</v>
      </c>
      <c r="L481" t="s">
        <v>215</v>
      </c>
      <c r="M481" t="str">
        <f>VLOOKUP($L481,Companies!$A:$G,7,)</f>
        <v>Business Services</v>
      </c>
      <c r="N481" t="str">
        <f>VLOOKUP($L481,Companies!$A:$G,6,)</f>
        <v>Miscellaneous</v>
      </c>
      <c r="O481" s="6" t="s">
        <v>815</v>
      </c>
      <c r="P481" s="6" t="s">
        <v>816</v>
      </c>
      <c r="Q481" t="s">
        <v>91</v>
      </c>
      <c r="R481" t="s">
        <v>61</v>
      </c>
      <c r="S481" s="4">
        <v>40123</v>
      </c>
      <c r="T481" s="7">
        <f>S481-E481</f>
        <v>2</v>
      </c>
      <c r="U481" t="s">
        <v>14212</v>
      </c>
      <c r="V481" s="6" t="s">
        <v>14254</v>
      </c>
      <c r="W481" t="s">
        <v>14256</v>
      </c>
      <c r="X481" t="s">
        <v>14187</v>
      </c>
      <c r="Y481" t="str">
        <f>VLOOKUP(R481,Managers!$A:$B,2,)</f>
        <v>Allen Young</v>
      </c>
      <c r="Z481" s="11">
        <f>VLOOKUP(X481,HourlyWages!$A:$B,2,0)</f>
        <v>45</v>
      </c>
      <c r="AA481">
        <v>1</v>
      </c>
    </row>
    <row r="482" spans="1:27" x14ac:dyDescent="0.3">
      <c r="A482" t="b">
        <f>COUNTIF($C$1:C482, C482)&gt;1</f>
        <v>0</v>
      </c>
      <c r="B482" t="b">
        <f>VLOOKUP(C482,Sheet3!$A:$B,2,0) &gt; 1</f>
        <v>0</v>
      </c>
      <c r="C482">
        <v>481</v>
      </c>
      <c r="D482">
        <v>3333</v>
      </c>
      <c r="E482" s="4">
        <v>41167</v>
      </c>
      <c r="F482">
        <v>42</v>
      </c>
      <c r="G482" s="15">
        <f>I482*F482</f>
        <v>7140</v>
      </c>
      <c r="H482" s="9">
        <v>0.08</v>
      </c>
      <c r="I482" s="13">
        <f>VLOOKUP($U482,Pricebook!$A:$D,4,0)</f>
        <v>170</v>
      </c>
      <c r="J482" s="11">
        <f>G482*(1-H482)</f>
        <v>6568.8</v>
      </c>
      <c r="K482" t="s">
        <v>817</v>
      </c>
      <c r="L482" t="s">
        <v>241</v>
      </c>
      <c r="M482" t="str">
        <f>VLOOKUP($L482,Companies!$A:$G,7,)</f>
        <v>Computer Software: Prepackaged Software</v>
      </c>
      <c r="N482" t="str">
        <f>VLOOKUP($L482,Companies!$A:$G,6,)</f>
        <v>Technology</v>
      </c>
      <c r="O482" s="6" t="s">
        <v>818</v>
      </c>
      <c r="P482" s="6">
        <v>43230</v>
      </c>
      <c r="Q482" t="s">
        <v>210</v>
      </c>
      <c r="R482" t="s">
        <v>61</v>
      </c>
      <c r="S482" s="4">
        <v>41169</v>
      </c>
      <c r="T482" s="7">
        <f>S482-E482</f>
        <v>2</v>
      </c>
      <c r="U482" t="s">
        <v>14219</v>
      </c>
      <c r="V482" s="6" t="s">
        <v>14257</v>
      </c>
      <c r="W482" t="s">
        <v>14259</v>
      </c>
      <c r="X482" t="s">
        <v>14200</v>
      </c>
      <c r="Y482" t="str">
        <f>VLOOKUP(R482,Managers!$A:$B,2,)</f>
        <v>Allen Young</v>
      </c>
      <c r="Z482" s="11">
        <f>VLOOKUP(X482,HourlyWages!$A:$B,2,0)</f>
        <v>59</v>
      </c>
      <c r="AA482">
        <v>1</v>
      </c>
    </row>
    <row r="483" spans="1:27" x14ac:dyDescent="0.3">
      <c r="A483" t="b">
        <f>COUNTIF($C$1:C483, C483)&gt;1</f>
        <v>0</v>
      </c>
      <c r="B483" t="b">
        <f>VLOOKUP(C483,Sheet3!$A:$B,2,0) &gt; 1</f>
        <v>0</v>
      </c>
      <c r="C483">
        <v>482</v>
      </c>
      <c r="D483">
        <v>3333</v>
      </c>
      <c r="E483" s="4">
        <v>41167</v>
      </c>
      <c r="F483">
        <v>9</v>
      </c>
      <c r="G483" s="15">
        <f>I483*F483</f>
        <v>990</v>
      </c>
      <c r="H483" s="9">
        <v>0.08</v>
      </c>
      <c r="I483" s="13">
        <f>VLOOKUP($U483,Pricebook!$A:$D,4,0)</f>
        <v>110</v>
      </c>
      <c r="J483" s="11">
        <f>G483*(1-H483)</f>
        <v>910.80000000000007</v>
      </c>
      <c r="K483" t="s">
        <v>817</v>
      </c>
      <c r="L483" t="s">
        <v>241</v>
      </c>
      <c r="M483" t="str">
        <f>VLOOKUP($L483,Companies!$A:$G,7,)</f>
        <v>Computer Software: Prepackaged Software</v>
      </c>
      <c r="N483" t="str">
        <f>VLOOKUP($L483,Companies!$A:$G,6,)</f>
        <v>Technology</v>
      </c>
      <c r="O483" s="6" t="s">
        <v>818</v>
      </c>
      <c r="P483" s="6">
        <v>43230</v>
      </c>
      <c r="Q483" t="s">
        <v>210</v>
      </c>
      <c r="R483" t="s">
        <v>61</v>
      </c>
      <c r="S483" s="4">
        <v>41167</v>
      </c>
      <c r="T483" s="7">
        <f>S483-E483</f>
        <v>0</v>
      </c>
      <c r="U483" t="s">
        <v>14215</v>
      </c>
      <c r="V483" s="6" t="s">
        <v>14251</v>
      </c>
      <c r="W483" t="s">
        <v>14260</v>
      </c>
      <c r="X483" t="s">
        <v>14184</v>
      </c>
      <c r="Y483" t="str">
        <f>VLOOKUP(R483,Managers!$A:$B,2,)</f>
        <v>Allen Young</v>
      </c>
      <c r="Z483" s="11">
        <f>VLOOKUP(X483,HourlyWages!$A:$B,2,0)</f>
        <v>50</v>
      </c>
      <c r="AA483">
        <v>1</v>
      </c>
    </row>
    <row r="484" spans="1:27" x14ac:dyDescent="0.3">
      <c r="A484" t="b">
        <f>COUNTIF($C$1:C484, C484)&gt;1</f>
        <v>0</v>
      </c>
      <c r="B484" t="b">
        <f>VLOOKUP(C484,Sheet3!$A:$B,2,0) &gt; 1</f>
        <v>0</v>
      </c>
      <c r="C484">
        <v>483</v>
      </c>
      <c r="D484">
        <v>3361</v>
      </c>
      <c r="E484" s="4">
        <v>41143</v>
      </c>
      <c r="F484">
        <v>49</v>
      </c>
      <c r="G484" s="15">
        <f>I484*F484</f>
        <v>5390</v>
      </c>
      <c r="H484" s="9">
        <v>0.06</v>
      </c>
      <c r="I484" s="13">
        <f>VLOOKUP($U484,Pricebook!$A:$D,4,0)</f>
        <v>110</v>
      </c>
      <c r="J484" s="11">
        <f>G484*(1-H484)</f>
        <v>5066.5999999999995</v>
      </c>
      <c r="K484" t="s">
        <v>819</v>
      </c>
      <c r="L484" t="s">
        <v>112</v>
      </c>
      <c r="M484" t="str">
        <f>VLOOKUP($L484,Companies!$A:$G,7,)</f>
        <v>Telecommunications Equipment</v>
      </c>
      <c r="N484" t="str">
        <f>VLOOKUP($L484,Companies!$A:$G,6,)</f>
        <v>Public Utilities</v>
      </c>
      <c r="O484" s="6" t="s">
        <v>820</v>
      </c>
      <c r="P484" s="6">
        <v>55337</v>
      </c>
      <c r="Q484" t="s">
        <v>130</v>
      </c>
      <c r="R484" t="s">
        <v>16</v>
      </c>
      <c r="S484" s="4">
        <v>41143</v>
      </c>
      <c r="T484" s="7">
        <f>S484-E484</f>
        <v>0</v>
      </c>
      <c r="U484" t="s">
        <v>14215</v>
      </c>
      <c r="V484" s="6" t="s">
        <v>14257</v>
      </c>
      <c r="W484" t="s">
        <v>14258</v>
      </c>
      <c r="X484" t="s">
        <v>14195</v>
      </c>
      <c r="Y484" t="str">
        <f>VLOOKUP(R484,Managers!$A:$B,2,)</f>
        <v>Josh Martinez</v>
      </c>
      <c r="Z484" s="11">
        <f>VLOOKUP(X484,HourlyWages!$A:$B,2,0)</f>
        <v>52</v>
      </c>
      <c r="AA484">
        <v>1</v>
      </c>
    </row>
    <row r="485" spans="1:27" x14ac:dyDescent="0.3">
      <c r="A485" t="b">
        <f>COUNTIF($C$1:C485, C485)&gt;1</f>
        <v>0</v>
      </c>
      <c r="B485" t="b">
        <f>VLOOKUP(C485,Sheet3!$A:$B,2,0) &gt; 1</f>
        <v>0</v>
      </c>
      <c r="C485">
        <v>484</v>
      </c>
      <c r="D485">
        <v>3361</v>
      </c>
      <c r="E485" s="4">
        <v>41143</v>
      </c>
      <c r="F485">
        <v>23</v>
      </c>
      <c r="G485" s="15">
        <f>I485*F485</f>
        <v>2760</v>
      </c>
      <c r="H485" s="9">
        <v>7.0000000000000007E-2</v>
      </c>
      <c r="I485" s="13">
        <f>VLOOKUP($U485,Pricebook!$A:$D,4,0)</f>
        <v>120</v>
      </c>
      <c r="J485" s="11">
        <f>G485*(1-H485)</f>
        <v>2566.7999999999997</v>
      </c>
      <c r="K485" t="s">
        <v>819</v>
      </c>
      <c r="L485" t="s">
        <v>112</v>
      </c>
      <c r="M485" t="str">
        <f>VLOOKUP($L485,Companies!$A:$G,7,)</f>
        <v>Telecommunications Equipment</v>
      </c>
      <c r="N485" t="str">
        <f>VLOOKUP($L485,Companies!$A:$G,6,)</f>
        <v>Public Utilities</v>
      </c>
      <c r="O485" s="6" t="s">
        <v>820</v>
      </c>
      <c r="P485" s="6">
        <v>55337</v>
      </c>
      <c r="Q485" t="s">
        <v>130</v>
      </c>
      <c r="R485" t="s">
        <v>16</v>
      </c>
      <c r="S485" s="4">
        <v>41144</v>
      </c>
      <c r="T485" s="7">
        <f>S485-E485</f>
        <v>1</v>
      </c>
      <c r="U485" t="s">
        <v>14212</v>
      </c>
      <c r="V485" s="6" t="s">
        <v>14251</v>
      </c>
      <c r="W485" t="s">
        <v>14252</v>
      </c>
      <c r="X485" t="s">
        <v>14197</v>
      </c>
      <c r="Y485" t="str">
        <f>VLOOKUP(R485,Managers!$A:$B,2,)</f>
        <v>Josh Martinez</v>
      </c>
      <c r="Z485" s="11">
        <f>VLOOKUP(X485,HourlyWages!$A:$B,2,0)</f>
        <v>71</v>
      </c>
      <c r="AA485">
        <v>1</v>
      </c>
    </row>
    <row r="486" spans="1:27" x14ac:dyDescent="0.3">
      <c r="A486" t="b">
        <f>COUNTIF($C$1:C486, C486)&gt;1</f>
        <v>0</v>
      </c>
      <c r="B486" t="b">
        <f>VLOOKUP(C486,Sheet3!$A:$B,2,0) &gt; 1</f>
        <v>0</v>
      </c>
      <c r="C486">
        <v>485</v>
      </c>
      <c r="D486">
        <v>3362</v>
      </c>
      <c r="E486" s="4">
        <v>40752</v>
      </c>
      <c r="F486">
        <v>40</v>
      </c>
      <c r="G486" s="15">
        <f>I486*F486</f>
        <v>6000</v>
      </c>
      <c r="H486" s="9">
        <v>0.04</v>
      </c>
      <c r="I486" s="13">
        <f>VLOOKUP($U486,Pricebook!$A:$D,4,0)</f>
        <v>150</v>
      </c>
      <c r="J486" s="11">
        <f>G486*(1-H486)</f>
        <v>5760</v>
      </c>
      <c r="K486" t="s">
        <v>821</v>
      </c>
      <c r="L486" t="s">
        <v>452</v>
      </c>
      <c r="M486" t="str">
        <f>VLOOKUP($L486,Companies!$A:$G,7,)</f>
        <v>Biotechnology: Biological Products (No Diagnostic Substances)</v>
      </c>
      <c r="N486" t="str">
        <f>VLOOKUP($L486,Companies!$A:$G,6,)</f>
        <v>Health Care</v>
      </c>
      <c r="O486" s="6" t="s">
        <v>822</v>
      </c>
      <c r="P486" s="6" t="s">
        <v>823</v>
      </c>
      <c r="Q486" t="s">
        <v>38</v>
      </c>
      <c r="R486" t="s">
        <v>16</v>
      </c>
      <c r="S486" s="4">
        <v>40756</v>
      </c>
      <c r="T486" s="7">
        <f>S486-E486</f>
        <v>4</v>
      </c>
      <c r="U486" t="s">
        <v>14211</v>
      </c>
      <c r="V486" s="6" t="s">
        <v>14257</v>
      </c>
      <c r="W486" t="s">
        <v>14258</v>
      </c>
      <c r="X486" t="s">
        <v>14199</v>
      </c>
      <c r="Y486" t="str">
        <f>VLOOKUP(R486,Managers!$A:$B,2,)</f>
        <v>Josh Martinez</v>
      </c>
      <c r="Z486" s="11">
        <f>VLOOKUP(X486,HourlyWages!$A:$B,2,0)</f>
        <v>68</v>
      </c>
      <c r="AA486">
        <v>1</v>
      </c>
    </row>
    <row r="487" spans="1:27" x14ac:dyDescent="0.3">
      <c r="A487" t="b">
        <f>COUNTIF($C$1:C487, C487)&gt;1</f>
        <v>0</v>
      </c>
      <c r="B487" t="b">
        <f>VLOOKUP(C487,Sheet3!$A:$B,2,0) &gt; 1</f>
        <v>0</v>
      </c>
      <c r="C487">
        <v>486</v>
      </c>
      <c r="D487">
        <v>3362</v>
      </c>
      <c r="E487" s="4">
        <v>40752</v>
      </c>
      <c r="F487">
        <v>50</v>
      </c>
      <c r="G487" s="15">
        <f>I487*F487</f>
        <v>10000</v>
      </c>
      <c r="H487" s="9">
        <v>0.03</v>
      </c>
      <c r="I487" s="13">
        <f>VLOOKUP($U487,Pricebook!$A:$D,4,0)</f>
        <v>200</v>
      </c>
      <c r="J487" s="11">
        <f>G487*(1-H487)</f>
        <v>9700</v>
      </c>
      <c r="K487" t="s">
        <v>821</v>
      </c>
      <c r="L487" t="s">
        <v>452</v>
      </c>
      <c r="M487" t="str">
        <f>VLOOKUP($L487,Companies!$A:$G,7,)</f>
        <v>Biotechnology: Biological Products (No Diagnostic Substances)</v>
      </c>
      <c r="N487" t="str">
        <f>VLOOKUP($L487,Companies!$A:$G,6,)</f>
        <v>Health Care</v>
      </c>
      <c r="O487" s="6" t="s">
        <v>822</v>
      </c>
      <c r="P487" s="6" t="s">
        <v>823</v>
      </c>
      <c r="Q487" t="s">
        <v>38</v>
      </c>
      <c r="R487" t="s">
        <v>16</v>
      </c>
      <c r="S487" s="4">
        <v>40761</v>
      </c>
      <c r="T487" s="7">
        <f>S487-E487</f>
        <v>9</v>
      </c>
      <c r="U487" t="s">
        <v>14206</v>
      </c>
      <c r="V487" s="6" t="s">
        <v>14257</v>
      </c>
      <c r="W487" t="s">
        <v>14258</v>
      </c>
      <c r="X487" t="s">
        <v>14189</v>
      </c>
      <c r="Y487" t="str">
        <f>VLOOKUP(R487,Managers!$A:$B,2,)</f>
        <v>Josh Martinez</v>
      </c>
      <c r="Z487" s="11">
        <f>VLOOKUP(X487,HourlyWages!$A:$B,2,0)</f>
        <v>62</v>
      </c>
      <c r="AA487">
        <v>1</v>
      </c>
    </row>
    <row r="488" spans="1:27" x14ac:dyDescent="0.3">
      <c r="A488" t="b">
        <f>COUNTIF($C$1:C488, C488)&gt;1</f>
        <v>0</v>
      </c>
      <c r="B488" t="b">
        <f>VLOOKUP(C488,Sheet3!$A:$B,2,0) &gt; 1</f>
        <v>0</v>
      </c>
      <c r="C488">
        <v>487</v>
      </c>
      <c r="D488">
        <v>3363</v>
      </c>
      <c r="E488" s="4">
        <v>40808</v>
      </c>
      <c r="F488">
        <v>21</v>
      </c>
      <c r="G488" s="15">
        <f>I488*F488</f>
        <v>4200</v>
      </c>
      <c r="H488" s="9">
        <v>0.09</v>
      </c>
      <c r="I488" s="13">
        <f>VLOOKUP($U488,Pricebook!$A:$D,4,0)</f>
        <v>200</v>
      </c>
      <c r="J488" s="11">
        <f>G488*(1-H488)</f>
        <v>3822</v>
      </c>
      <c r="K488" t="s">
        <v>824</v>
      </c>
      <c r="L488" t="s">
        <v>434</v>
      </c>
      <c r="M488" t="str">
        <f>VLOOKUP($L488,Companies!$A:$G,7,)</f>
        <v>Telecommunications Equipment</v>
      </c>
      <c r="N488" t="str">
        <f>VLOOKUP($L488,Companies!$A:$G,6,)</f>
        <v>Consumer Services</v>
      </c>
      <c r="O488" s="6" t="s">
        <v>825</v>
      </c>
      <c r="P488" s="6">
        <v>78596</v>
      </c>
      <c r="Q488" t="s">
        <v>48</v>
      </c>
      <c r="R488" t="s">
        <v>16</v>
      </c>
      <c r="S488" s="4">
        <v>40808</v>
      </c>
      <c r="T488" s="7">
        <f>S488-E488</f>
        <v>0</v>
      </c>
      <c r="U488" t="s">
        <v>14206</v>
      </c>
      <c r="V488" s="6" t="s">
        <v>14251</v>
      </c>
      <c r="W488" t="s">
        <v>14263</v>
      </c>
      <c r="X488" t="s">
        <v>14203</v>
      </c>
      <c r="Y488" t="str">
        <f>VLOOKUP(R488,Managers!$A:$B,2,)</f>
        <v>Josh Martinez</v>
      </c>
      <c r="Z488" s="11">
        <f>VLOOKUP(X488,HourlyWages!$A:$B,2,0)</f>
        <v>62</v>
      </c>
      <c r="AA488">
        <v>1</v>
      </c>
    </row>
    <row r="489" spans="1:27" x14ac:dyDescent="0.3">
      <c r="A489" t="b">
        <f>COUNTIF($C$1:C489, C489)&gt;1</f>
        <v>0</v>
      </c>
      <c r="B489" t="b">
        <f>VLOOKUP(C489,Sheet3!$A:$B,2,0) &gt; 1</f>
        <v>0</v>
      </c>
      <c r="C489">
        <v>488</v>
      </c>
      <c r="D489">
        <v>3393</v>
      </c>
      <c r="E489" s="4">
        <v>40727</v>
      </c>
      <c r="F489">
        <v>7</v>
      </c>
      <c r="G489" s="15">
        <f>I489*F489</f>
        <v>1050</v>
      </c>
      <c r="H489" s="9">
        <v>0.04</v>
      </c>
      <c r="I489" s="13">
        <f>VLOOKUP($U489,Pricebook!$A:$D,4,0)</f>
        <v>150</v>
      </c>
      <c r="J489" s="11">
        <f>G489*(1-H489)</f>
        <v>1008</v>
      </c>
      <c r="K489" t="s">
        <v>826</v>
      </c>
      <c r="L489" t="s">
        <v>538</v>
      </c>
      <c r="M489" t="str">
        <f>VLOOKUP($L489,Companies!$A:$G,7,)</f>
        <v>Major Pharmaceuticals</v>
      </c>
      <c r="N489" t="str">
        <f>VLOOKUP($L489,Companies!$A:$G,6,)</f>
        <v>Health Care</v>
      </c>
      <c r="O489" s="6" t="s">
        <v>827</v>
      </c>
      <c r="P489" s="6">
        <v>56560</v>
      </c>
      <c r="Q489" t="s">
        <v>130</v>
      </c>
      <c r="R489" t="s">
        <v>16</v>
      </c>
      <c r="S489" s="4">
        <v>40728</v>
      </c>
      <c r="T489" s="7">
        <f>S489-E489</f>
        <v>1</v>
      </c>
      <c r="U489" t="s">
        <v>14211</v>
      </c>
      <c r="V489" s="6" t="s">
        <v>14254</v>
      </c>
      <c r="W489" t="s">
        <v>14269</v>
      </c>
      <c r="X489" t="s">
        <v>14188</v>
      </c>
      <c r="Y489" t="str">
        <f>VLOOKUP(R489,Managers!$A:$B,2,)</f>
        <v>Josh Martinez</v>
      </c>
      <c r="Z489" s="11">
        <f>VLOOKUP(X489,HourlyWages!$A:$B,2,0)</f>
        <v>52</v>
      </c>
      <c r="AA489">
        <v>1</v>
      </c>
    </row>
    <row r="490" spans="1:27" x14ac:dyDescent="0.3">
      <c r="A490" t="b">
        <f>COUNTIF($C$1:C490, C490)&gt;1</f>
        <v>0</v>
      </c>
      <c r="B490" t="b">
        <f>VLOOKUP(C490,Sheet3!$A:$B,2,0) &gt; 1</f>
        <v>0</v>
      </c>
      <c r="C490">
        <v>489</v>
      </c>
      <c r="D490">
        <v>3393</v>
      </c>
      <c r="E490" s="4">
        <v>40727</v>
      </c>
      <c r="F490">
        <v>33</v>
      </c>
      <c r="G490" s="15">
        <f>I490*F490</f>
        <v>4125</v>
      </c>
      <c r="H490" s="9">
        <v>0.03</v>
      </c>
      <c r="I490" s="13">
        <f>VLOOKUP($U490,Pricebook!$A:$D,4,0)</f>
        <v>125</v>
      </c>
      <c r="J490" s="11">
        <f>G490*(1-H490)</f>
        <v>4001.25</v>
      </c>
      <c r="K490" t="s">
        <v>826</v>
      </c>
      <c r="L490" t="s">
        <v>538</v>
      </c>
      <c r="M490" t="str">
        <f>VLOOKUP($L490,Companies!$A:$G,7,)</f>
        <v>Major Pharmaceuticals</v>
      </c>
      <c r="N490" t="str">
        <f>VLOOKUP($L490,Companies!$A:$G,6,)</f>
        <v>Health Care</v>
      </c>
      <c r="O490" s="6" t="s">
        <v>827</v>
      </c>
      <c r="P490" s="6">
        <v>56560</v>
      </c>
      <c r="Q490" t="s">
        <v>130</v>
      </c>
      <c r="R490" t="s">
        <v>16</v>
      </c>
      <c r="S490" s="4">
        <v>40727</v>
      </c>
      <c r="T490" s="7">
        <f>S490-E490</f>
        <v>0</v>
      </c>
      <c r="U490" t="s">
        <v>14208</v>
      </c>
      <c r="V490" s="6" t="s">
        <v>14251</v>
      </c>
      <c r="W490" t="s">
        <v>14260</v>
      </c>
      <c r="X490" t="s">
        <v>14190</v>
      </c>
      <c r="Y490" t="str">
        <f>VLOOKUP(R490,Managers!$A:$B,2,)</f>
        <v>Josh Martinez</v>
      </c>
      <c r="Z490" s="11">
        <f>VLOOKUP(X490,HourlyWages!$A:$B,2,0)</f>
        <v>67</v>
      </c>
      <c r="AA490">
        <v>1</v>
      </c>
    </row>
    <row r="491" spans="1:27" x14ac:dyDescent="0.3">
      <c r="A491" t="b">
        <f>COUNTIF($C$1:C491, C491)&gt;1</f>
        <v>0</v>
      </c>
      <c r="B491" t="b">
        <f>VLOOKUP(C491,Sheet3!$A:$B,2,0) &gt; 1</f>
        <v>0</v>
      </c>
      <c r="C491">
        <v>490</v>
      </c>
      <c r="D491">
        <v>3395</v>
      </c>
      <c r="E491" s="4">
        <v>40115</v>
      </c>
      <c r="F491">
        <v>31</v>
      </c>
      <c r="G491" s="15">
        <f>I491*F491</f>
        <v>4960</v>
      </c>
      <c r="H491" s="9">
        <v>0.06</v>
      </c>
      <c r="I491" s="13">
        <f>VLOOKUP($U491,Pricebook!$A:$D,4,0)</f>
        <v>160</v>
      </c>
      <c r="J491" s="11">
        <f>G491*(1-H491)</f>
        <v>4662.3999999999996</v>
      </c>
      <c r="K491" t="s">
        <v>828</v>
      </c>
      <c r="L491" t="s">
        <v>241</v>
      </c>
      <c r="M491" t="str">
        <f>VLOOKUP($L491,Companies!$A:$G,7,)</f>
        <v>Computer Software: Prepackaged Software</v>
      </c>
      <c r="N491" t="str">
        <f>VLOOKUP($L491,Companies!$A:$G,6,)</f>
        <v>Technology</v>
      </c>
      <c r="O491" s="6" t="s">
        <v>829</v>
      </c>
      <c r="P491" s="6">
        <v>81007</v>
      </c>
      <c r="Q491" t="s">
        <v>237</v>
      </c>
      <c r="R491" t="s">
        <v>23</v>
      </c>
      <c r="S491" s="4">
        <v>40117</v>
      </c>
      <c r="T491" s="7">
        <f>S491-E491</f>
        <v>2</v>
      </c>
      <c r="U491" t="s">
        <v>14218</v>
      </c>
      <c r="V491" s="6" t="s">
        <v>14251</v>
      </c>
      <c r="W491" t="s">
        <v>14266</v>
      </c>
      <c r="X491" t="s">
        <v>14202</v>
      </c>
      <c r="Y491" t="str">
        <f>VLOOKUP(R491,Managers!$A:$B,2,)</f>
        <v>Bob Turner</v>
      </c>
      <c r="Z491" s="11">
        <f>VLOOKUP(X491,HourlyWages!$A:$B,2,0)</f>
        <v>71</v>
      </c>
      <c r="AA491">
        <v>1</v>
      </c>
    </row>
    <row r="492" spans="1:27" x14ac:dyDescent="0.3">
      <c r="A492" t="b">
        <f>COUNTIF($C$1:C492, C492)&gt;1</f>
        <v>0</v>
      </c>
      <c r="B492" t="b">
        <f>VLOOKUP(C492,Sheet3!$A:$B,2,0) &gt; 1</f>
        <v>0</v>
      </c>
      <c r="C492">
        <v>491</v>
      </c>
      <c r="D492">
        <v>3395</v>
      </c>
      <c r="E492" s="4">
        <v>40115</v>
      </c>
      <c r="F492">
        <v>1</v>
      </c>
      <c r="G492" s="15">
        <f>I492*F492</f>
        <v>110</v>
      </c>
      <c r="H492" s="9">
        <v>0.03</v>
      </c>
      <c r="I492" s="13">
        <f>VLOOKUP($U492,Pricebook!$A:$D,4,0)</f>
        <v>110</v>
      </c>
      <c r="J492" s="11">
        <f>G492*(1-H492)</f>
        <v>106.7</v>
      </c>
      <c r="K492" t="s">
        <v>828</v>
      </c>
      <c r="L492" t="s">
        <v>241</v>
      </c>
      <c r="M492" t="str">
        <f>VLOOKUP($L492,Companies!$A:$G,7,)</f>
        <v>Computer Software: Prepackaged Software</v>
      </c>
      <c r="N492" t="str">
        <f>VLOOKUP($L492,Companies!$A:$G,6,)</f>
        <v>Technology</v>
      </c>
      <c r="O492" s="6" t="s">
        <v>829</v>
      </c>
      <c r="P492" s="6">
        <v>81007</v>
      </c>
      <c r="Q492" t="s">
        <v>237</v>
      </c>
      <c r="R492" t="s">
        <v>23</v>
      </c>
      <c r="S492" s="4">
        <v>40117</v>
      </c>
      <c r="T492" s="7">
        <f>S492-E492</f>
        <v>2</v>
      </c>
      <c r="U492" t="s">
        <v>14215</v>
      </c>
      <c r="V492" s="6" t="s">
        <v>14254</v>
      </c>
      <c r="W492" t="s">
        <v>14265</v>
      </c>
      <c r="X492" t="s">
        <v>14191</v>
      </c>
      <c r="Y492" t="str">
        <f>VLOOKUP(R492,Managers!$A:$B,2,)</f>
        <v>Bob Turner</v>
      </c>
      <c r="Z492" s="11">
        <f>VLOOKUP(X492,HourlyWages!$A:$B,2,0)</f>
        <v>60</v>
      </c>
      <c r="AA492">
        <v>1</v>
      </c>
    </row>
    <row r="493" spans="1:27" x14ac:dyDescent="0.3">
      <c r="A493" t="b">
        <f>COUNTIF($C$1:C493, C493)&gt;1</f>
        <v>0</v>
      </c>
      <c r="B493" t="b">
        <f>VLOOKUP(C493,Sheet3!$A:$B,2,0) &gt; 1</f>
        <v>0</v>
      </c>
      <c r="C493">
        <v>492</v>
      </c>
      <c r="D493">
        <v>3395</v>
      </c>
      <c r="E493" s="4">
        <v>40115</v>
      </c>
      <c r="F493">
        <v>7</v>
      </c>
      <c r="G493" s="15">
        <f>I493*F493</f>
        <v>770</v>
      </c>
      <c r="H493" s="9">
        <v>0.02</v>
      </c>
      <c r="I493" s="13">
        <f>VLOOKUP($U493,Pricebook!$A:$D,4,0)</f>
        <v>110</v>
      </c>
      <c r="J493" s="11">
        <f>G493*(1-H493)</f>
        <v>754.6</v>
      </c>
      <c r="K493" t="s">
        <v>828</v>
      </c>
      <c r="L493" t="s">
        <v>241</v>
      </c>
      <c r="M493" t="str">
        <f>VLOOKUP($L493,Companies!$A:$G,7,)</f>
        <v>Computer Software: Prepackaged Software</v>
      </c>
      <c r="N493" t="str">
        <f>VLOOKUP($L493,Companies!$A:$G,6,)</f>
        <v>Technology</v>
      </c>
      <c r="O493" s="6" t="s">
        <v>830</v>
      </c>
      <c r="P493" s="6">
        <v>81001</v>
      </c>
      <c r="Q493" t="s">
        <v>237</v>
      </c>
      <c r="R493" t="s">
        <v>23</v>
      </c>
      <c r="S493" s="4">
        <v>40116</v>
      </c>
      <c r="T493" s="7">
        <f>S493-E493</f>
        <v>1</v>
      </c>
      <c r="U493" t="s">
        <v>14220</v>
      </c>
      <c r="V493" s="6" t="s">
        <v>14251</v>
      </c>
      <c r="W493" t="s">
        <v>14260</v>
      </c>
      <c r="X493" t="s">
        <v>14201</v>
      </c>
      <c r="Y493" t="str">
        <f>VLOOKUP(R493,Managers!$A:$B,2,)</f>
        <v>Bob Turner</v>
      </c>
      <c r="Z493" s="11">
        <f>VLOOKUP(X493,HourlyWages!$A:$B,2,0)</f>
        <v>53</v>
      </c>
      <c r="AA493">
        <v>1</v>
      </c>
    </row>
    <row r="494" spans="1:27" x14ac:dyDescent="0.3">
      <c r="A494" t="b">
        <f>COUNTIF($C$1:C494, C494)&gt;1</f>
        <v>0</v>
      </c>
      <c r="B494" t="b">
        <f>VLOOKUP(C494,Sheet3!$A:$B,2,0) &gt; 1</f>
        <v>0</v>
      </c>
      <c r="C494">
        <v>493</v>
      </c>
      <c r="D494">
        <v>3395</v>
      </c>
      <c r="E494" s="4">
        <v>40115</v>
      </c>
      <c r="F494">
        <v>29</v>
      </c>
      <c r="G494" s="15">
        <f>I494*F494</f>
        <v>5800</v>
      </c>
      <c r="H494" s="9">
        <v>0.02</v>
      </c>
      <c r="I494" s="13">
        <f>VLOOKUP($U494,Pricebook!$A:$D,4,0)</f>
        <v>200</v>
      </c>
      <c r="J494" s="11">
        <f>G494*(1-H494)</f>
        <v>5684</v>
      </c>
      <c r="K494" t="s">
        <v>828</v>
      </c>
      <c r="L494" t="s">
        <v>241</v>
      </c>
      <c r="M494" t="str">
        <f>VLOOKUP($L494,Companies!$A:$G,7,)</f>
        <v>Computer Software: Prepackaged Software</v>
      </c>
      <c r="N494" t="str">
        <f>VLOOKUP($L494,Companies!$A:$G,6,)</f>
        <v>Technology</v>
      </c>
      <c r="O494" s="6" t="s">
        <v>830</v>
      </c>
      <c r="P494" s="6">
        <v>81001</v>
      </c>
      <c r="Q494" t="s">
        <v>237</v>
      </c>
      <c r="R494" t="s">
        <v>23</v>
      </c>
      <c r="S494" s="4">
        <v>40116</v>
      </c>
      <c r="T494" s="7">
        <f>S494-E494</f>
        <v>1</v>
      </c>
      <c r="U494" t="s">
        <v>14206</v>
      </c>
      <c r="V494" s="6" t="s">
        <v>14257</v>
      </c>
      <c r="W494" t="s">
        <v>14259</v>
      </c>
      <c r="X494" t="s">
        <v>14196</v>
      </c>
      <c r="Y494" t="str">
        <f>VLOOKUP(R494,Managers!$A:$B,2,)</f>
        <v>Bob Turner</v>
      </c>
      <c r="Z494" s="11">
        <f>VLOOKUP(X494,HourlyWages!$A:$B,2,0)</f>
        <v>58</v>
      </c>
      <c r="AA494">
        <v>1</v>
      </c>
    </row>
    <row r="495" spans="1:27" x14ac:dyDescent="0.3">
      <c r="A495" t="b">
        <f>COUNTIF($C$1:C495, C495)&gt;1</f>
        <v>0</v>
      </c>
      <c r="B495" t="b">
        <f>VLOOKUP(C495,Sheet3!$A:$B,2,0) &gt; 1</f>
        <v>0</v>
      </c>
      <c r="C495">
        <v>494</v>
      </c>
      <c r="D495">
        <v>3397</v>
      </c>
      <c r="E495" s="4">
        <v>39986</v>
      </c>
      <c r="F495">
        <v>43</v>
      </c>
      <c r="G495" s="15">
        <f>I495*F495</f>
        <v>6450</v>
      </c>
      <c r="H495" s="9">
        <v>0.1</v>
      </c>
      <c r="I495" s="13">
        <f>VLOOKUP($U495,Pricebook!$A:$D,4,0)</f>
        <v>150</v>
      </c>
      <c r="J495" s="11">
        <f>G495*(1-H495)</f>
        <v>5805</v>
      </c>
      <c r="K495" t="s">
        <v>831</v>
      </c>
      <c r="L495" t="s">
        <v>341</v>
      </c>
      <c r="M495" t="str">
        <f>VLOOKUP($L495,Companies!$A:$G,7,)</f>
        <v>Computer Software: Prepackaged Software</v>
      </c>
      <c r="N495" t="str">
        <f>VLOOKUP($L495,Companies!$A:$G,6,)</f>
        <v>Technology</v>
      </c>
      <c r="O495" s="6" t="s">
        <v>832</v>
      </c>
      <c r="P495" s="6" t="s">
        <v>833</v>
      </c>
      <c r="Q495" t="s">
        <v>91</v>
      </c>
      <c r="R495" t="s">
        <v>61</v>
      </c>
      <c r="S495" s="4">
        <v>39988</v>
      </c>
      <c r="T495" s="7">
        <f>S495-E495</f>
        <v>2</v>
      </c>
      <c r="U495" t="s">
        <v>14211</v>
      </c>
      <c r="V495" s="6" t="s">
        <v>14251</v>
      </c>
      <c r="W495" t="s">
        <v>14260</v>
      </c>
      <c r="X495" t="s">
        <v>14197</v>
      </c>
      <c r="Y495" t="str">
        <f>VLOOKUP(R495,Managers!$A:$B,2,)</f>
        <v>Allen Young</v>
      </c>
      <c r="Z495" s="11">
        <f>VLOOKUP(X495,HourlyWages!$A:$B,2,0)</f>
        <v>71</v>
      </c>
      <c r="AA495">
        <v>1</v>
      </c>
    </row>
    <row r="496" spans="1:27" x14ac:dyDescent="0.3">
      <c r="A496" t="b">
        <f>COUNTIF($C$1:C496, C496)&gt;1</f>
        <v>0</v>
      </c>
      <c r="B496" t="b">
        <f>VLOOKUP(C496,Sheet3!$A:$B,2,0) &gt; 1</f>
        <v>0</v>
      </c>
      <c r="C496">
        <v>495</v>
      </c>
      <c r="D496">
        <v>3397</v>
      </c>
      <c r="E496" s="4">
        <v>39986</v>
      </c>
      <c r="F496">
        <v>11</v>
      </c>
      <c r="G496" s="15">
        <f>I496*F496</f>
        <v>1760</v>
      </c>
      <c r="H496" s="9">
        <v>0.09</v>
      </c>
      <c r="I496" s="13">
        <f>VLOOKUP($U496,Pricebook!$A:$D,4,0)</f>
        <v>160</v>
      </c>
      <c r="J496" s="11">
        <f>G496*(1-H496)</f>
        <v>1601.6000000000001</v>
      </c>
      <c r="K496" t="s">
        <v>831</v>
      </c>
      <c r="L496" t="s">
        <v>341</v>
      </c>
      <c r="M496" t="str">
        <f>VLOOKUP($L496,Companies!$A:$G,7,)</f>
        <v>Computer Software: Prepackaged Software</v>
      </c>
      <c r="N496" t="str">
        <f>VLOOKUP($L496,Companies!$A:$G,6,)</f>
        <v>Technology</v>
      </c>
      <c r="O496" s="6" t="s">
        <v>721</v>
      </c>
      <c r="P496" s="6" t="s">
        <v>834</v>
      </c>
      <c r="Q496" t="s">
        <v>87</v>
      </c>
      <c r="R496" t="s">
        <v>61</v>
      </c>
      <c r="S496" s="4">
        <v>39987</v>
      </c>
      <c r="T496" s="7">
        <f>S496-E496</f>
        <v>1</v>
      </c>
      <c r="U496" t="s">
        <v>14218</v>
      </c>
      <c r="V496" s="6" t="s">
        <v>14251</v>
      </c>
      <c r="W496" t="s">
        <v>14267</v>
      </c>
      <c r="X496" t="s">
        <v>14195</v>
      </c>
      <c r="Y496" t="str">
        <f>VLOOKUP(R496,Managers!$A:$B,2,)</f>
        <v>Allen Young</v>
      </c>
      <c r="Z496" s="11">
        <f>VLOOKUP(X496,HourlyWages!$A:$B,2,0)</f>
        <v>52</v>
      </c>
      <c r="AA496">
        <v>1</v>
      </c>
    </row>
    <row r="497" spans="1:27" x14ac:dyDescent="0.3">
      <c r="A497" t="b">
        <f>COUNTIF($C$1:C497, C497)&gt;1</f>
        <v>0</v>
      </c>
      <c r="B497" t="b">
        <f>VLOOKUP(C497,Sheet3!$A:$B,2,0) &gt; 1</f>
        <v>0</v>
      </c>
      <c r="C497">
        <v>496</v>
      </c>
      <c r="D497">
        <v>3456</v>
      </c>
      <c r="E497" s="4">
        <v>40329</v>
      </c>
      <c r="F497">
        <v>20</v>
      </c>
      <c r="G497" s="15">
        <f>I497*F497</f>
        <v>2500</v>
      </c>
      <c r="H497" s="9">
        <v>7.0000000000000007E-2</v>
      </c>
      <c r="I497" s="13">
        <f>VLOOKUP($U497,Pricebook!$A:$D,4,0)</f>
        <v>125</v>
      </c>
      <c r="J497" s="11">
        <f>G497*(1-H497)</f>
        <v>2325</v>
      </c>
      <c r="K497" t="s">
        <v>835</v>
      </c>
      <c r="L497" t="s">
        <v>274</v>
      </c>
      <c r="M497" t="str">
        <f>VLOOKUP($L497,Companies!$A:$G,7,)</f>
        <v>Other Specialty Stores</v>
      </c>
      <c r="N497" t="str">
        <f>VLOOKUP($L497,Companies!$A:$G,6,)</f>
        <v>Consumer Services</v>
      </c>
      <c r="O497" s="6" t="s">
        <v>836</v>
      </c>
      <c r="P497" s="6" t="s">
        <v>837</v>
      </c>
      <c r="Q497" t="s">
        <v>317</v>
      </c>
      <c r="R497" t="s">
        <v>61</v>
      </c>
      <c r="S497" s="4">
        <v>40333</v>
      </c>
      <c r="T497" s="7">
        <f>S497-E497</f>
        <v>4</v>
      </c>
      <c r="U497" t="s">
        <v>14209</v>
      </c>
      <c r="V497" s="6" t="s">
        <v>14257</v>
      </c>
      <c r="W497" t="s">
        <v>14259</v>
      </c>
      <c r="X497" t="s">
        <v>14185</v>
      </c>
      <c r="Y497" t="str">
        <f>VLOOKUP(R497,Managers!$A:$B,2,)</f>
        <v>Allen Young</v>
      </c>
      <c r="Z497" s="11">
        <f>VLOOKUP(X497,HourlyWages!$A:$B,2,0)</f>
        <v>70</v>
      </c>
      <c r="AA497">
        <v>1</v>
      </c>
    </row>
    <row r="498" spans="1:27" x14ac:dyDescent="0.3">
      <c r="A498" t="b">
        <f>COUNTIF($C$1:C498, C498)&gt;1</f>
        <v>0</v>
      </c>
      <c r="B498" t="b">
        <f>VLOOKUP(C498,Sheet3!$A:$B,2,0) &gt; 1</f>
        <v>0</v>
      </c>
      <c r="C498">
        <v>497</v>
      </c>
      <c r="D498">
        <v>3458</v>
      </c>
      <c r="E498" s="4">
        <v>40168</v>
      </c>
      <c r="F498">
        <v>41</v>
      </c>
      <c r="G498" s="15">
        <f>I498*F498</f>
        <v>6150</v>
      </c>
      <c r="H498" s="9">
        <v>0.03</v>
      </c>
      <c r="I498" s="13">
        <f>VLOOKUP($U498,Pricebook!$A:$D,4,0)</f>
        <v>150</v>
      </c>
      <c r="J498" s="11">
        <f>G498*(1-H498)</f>
        <v>5965.5</v>
      </c>
      <c r="K498" t="s">
        <v>838</v>
      </c>
      <c r="L498" t="s">
        <v>285</v>
      </c>
      <c r="M498" t="str">
        <f>VLOOKUP($L498,Companies!$A:$G,7,)</f>
        <v>Oil Refining/Marketing</v>
      </c>
      <c r="N498" t="str">
        <f>VLOOKUP($L498,Companies!$A:$G,6,)</f>
        <v>Transportation</v>
      </c>
      <c r="O498" s="6" t="s">
        <v>839</v>
      </c>
      <c r="P498" s="6">
        <v>22801</v>
      </c>
      <c r="Q498" t="s">
        <v>368</v>
      </c>
      <c r="R498" t="s">
        <v>34</v>
      </c>
      <c r="S498" s="4">
        <v>40170</v>
      </c>
      <c r="T498" s="7">
        <f>S498-E498</f>
        <v>2</v>
      </c>
      <c r="U498" t="s">
        <v>14211</v>
      </c>
      <c r="V498" s="6" t="s">
        <v>14251</v>
      </c>
      <c r="W498" t="s">
        <v>14263</v>
      </c>
      <c r="X498" t="s">
        <v>14185</v>
      </c>
      <c r="Y498" t="str">
        <f>VLOOKUP(R498,Managers!$A:$B,2,)</f>
        <v>Frank Mitchell</v>
      </c>
      <c r="Z498" s="11">
        <f>VLOOKUP(X498,HourlyWages!$A:$B,2,0)</f>
        <v>70</v>
      </c>
      <c r="AA498">
        <v>1</v>
      </c>
    </row>
    <row r="499" spans="1:27" x14ac:dyDescent="0.3">
      <c r="A499" t="b">
        <f>COUNTIF($C$1:C499, C499)&gt;1</f>
        <v>0</v>
      </c>
      <c r="B499" t="b">
        <f>VLOOKUP(C499,Sheet3!$A:$B,2,0) &gt; 1</f>
        <v>0</v>
      </c>
      <c r="C499">
        <v>498</v>
      </c>
      <c r="D499">
        <v>3458</v>
      </c>
      <c r="E499" s="4">
        <v>40168</v>
      </c>
      <c r="F499">
        <v>28</v>
      </c>
      <c r="G499" s="15">
        <f>I499*F499</f>
        <v>3360</v>
      </c>
      <c r="H499" s="9">
        <v>0.09</v>
      </c>
      <c r="I499" s="13">
        <f>VLOOKUP($U499,Pricebook!$A:$D,4,0)</f>
        <v>120</v>
      </c>
      <c r="J499" s="11">
        <f>G499*(1-H499)</f>
        <v>3057.6</v>
      </c>
      <c r="K499" t="s">
        <v>838</v>
      </c>
      <c r="L499" t="s">
        <v>285</v>
      </c>
      <c r="M499" t="str">
        <f>VLOOKUP($L499,Companies!$A:$G,7,)</f>
        <v>Oil Refining/Marketing</v>
      </c>
      <c r="N499" t="str">
        <f>VLOOKUP($L499,Companies!$A:$G,6,)</f>
        <v>Transportation</v>
      </c>
      <c r="O499" s="6" t="s">
        <v>839</v>
      </c>
      <c r="P499" s="6">
        <v>22801</v>
      </c>
      <c r="Q499" t="s">
        <v>368</v>
      </c>
      <c r="R499" t="s">
        <v>34</v>
      </c>
      <c r="S499" s="4">
        <v>40171</v>
      </c>
      <c r="T499" s="7">
        <f>S499-E499</f>
        <v>3</v>
      </c>
      <c r="U499" t="s">
        <v>14212</v>
      </c>
      <c r="V499" s="6" t="s">
        <v>14251</v>
      </c>
      <c r="W499" t="s">
        <v>14260</v>
      </c>
      <c r="X499" t="s">
        <v>14188</v>
      </c>
      <c r="Y499" t="str">
        <f>VLOOKUP(R499,Managers!$A:$B,2,)</f>
        <v>Frank Mitchell</v>
      </c>
      <c r="Z499" s="11">
        <f>VLOOKUP(X499,HourlyWages!$A:$B,2,0)</f>
        <v>52</v>
      </c>
      <c r="AA499">
        <v>1</v>
      </c>
    </row>
    <row r="500" spans="1:27" x14ac:dyDescent="0.3">
      <c r="A500" t="b">
        <f>COUNTIF($C$1:C500, C500)&gt;1</f>
        <v>0</v>
      </c>
      <c r="B500" t="b">
        <f>VLOOKUP(C500,Sheet3!$A:$B,2,0) &gt; 1</f>
        <v>0</v>
      </c>
      <c r="C500">
        <v>499</v>
      </c>
      <c r="D500">
        <v>3459</v>
      </c>
      <c r="E500" s="4">
        <v>40021</v>
      </c>
      <c r="F500">
        <v>24</v>
      </c>
      <c r="G500" s="15">
        <f>I500*F500</f>
        <v>3600</v>
      </c>
      <c r="H500" s="9">
        <v>0.1</v>
      </c>
      <c r="I500" s="13">
        <f>VLOOKUP($U500,Pricebook!$A:$D,4,0)</f>
        <v>150</v>
      </c>
      <c r="J500" s="11">
        <f>G500*(1-H500)</f>
        <v>3240</v>
      </c>
      <c r="K500" t="s">
        <v>840</v>
      </c>
      <c r="L500" t="s">
        <v>252</v>
      </c>
      <c r="M500" t="str">
        <f>VLOOKUP($L500,Companies!$A:$G,7,)</f>
        <v>Major Pharmaceuticals</v>
      </c>
      <c r="N500" t="str">
        <f>VLOOKUP($L500,Companies!$A:$G,6,)</f>
        <v>Health Care</v>
      </c>
      <c r="O500" s="6" t="s">
        <v>841</v>
      </c>
      <c r="P500" s="6" t="s">
        <v>842</v>
      </c>
      <c r="Q500" t="s">
        <v>101</v>
      </c>
      <c r="R500" t="s">
        <v>34</v>
      </c>
      <c r="S500" s="4">
        <v>40023</v>
      </c>
      <c r="T500" s="7">
        <f>S500-E500</f>
        <v>2</v>
      </c>
      <c r="U500" t="s">
        <v>14210</v>
      </c>
      <c r="V500" s="6" t="s">
        <v>14254</v>
      </c>
      <c r="W500" t="s">
        <v>14255</v>
      </c>
      <c r="X500" t="s">
        <v>14201</v>
      </c>
      <c r="Y500" t="str">
        <f>VLOOKUP(R500,Managers!$A:$B,2,)</f>
        <v>Frank Mitchell</v>
      </c>
      <c r="Z500" s="11">
        <f>VLOOKUP(X500,HourlyWages!$A:$B,2,0)</f>
        <v>53</v>
      </c>
      <c r="AA500">
        <v>1</v>
      </c>
    </row>
    <row r="501" spans="1:27" x14ac:dyDescent="0.3">
      <c r="A501" t="b">
        <f>COUNTIF($C$1:C501, C501)&gt;1</f>
        <v>0</v>
      </c>
      <c r="B501" t="b">
        <f>VLOOKUP(C501,Sheet3!$A:$B,2,0) &gt; 1</f>
        <v>0</v>
      </c>
      <c r="C501">
        <v>500</v>
      </c>
      <c r="D501">
        <v>3460</v>
      </c>
      <c r="E501" s="4">
        <v>40818</v>
      </c>
      <c r="F501">
        <v>27</v>
      </c>
      <c r="G501" s="15">
        <f>I501*F501</f>
        <v>5400</v>
      </c>
      <c r="H501" s="9">
        <v>0.08</v>
      </c>
      <c r="I501" s="13">
        <f>VLOOKUP($U501,Pricebook!$A:$D,4,0)</f>
        <v>200</v>
      </c>
      <c r="J501" s="11">
        <f>G501*(1-H501)</f>
        <v>4968</v>
      </c>
      <c r="K501" t="s">
        <v>843</v>
      </c>
      <c r="L501" t="s">
        <v>844</v>
      </c>
      <c r="M501" t="str">
        <f>VLOOKUP($L501,Companies!$A:$G,7,)</f>
        <v>Electronic Components</v>
      </c>
      <c r="N501" t="str">
        <f>VLOOKUP($L501,Companies!$A:$G,6,)</f>
        <v>Technology</v>
      </c>
      <c r="O501" s="6" t="s">
        <v>845</v>
      </c>
      <c r="P501" s="6">
        <v>44224</v>
      </c>
      <c r="Q501" t="s">
        <v>210</v>
      </c>
      <c r="R501" t="s">
        <v>61</v>
      </c>
      <c r="S501" s="4">
        <v>40820</v>
      </c>
      <c r="T501" s="7">
        <f>S501-E501</f>
        <v>2</v>
      </c>
      <c r="U501" t="s">
        <v>14206</v>
      </c>
      <c r="V501" s="6" t="s">
        <v>14251</v>
      </c>
      <c r="W501" t="s">
        <v>14260</v>
      </c>
      <c r="X501" t="s">
        <v>14187</v>
      </c>
      <c r="Y501" t="str">
        <f>VLOOKUP(R501,Managers!$A:$B,2,)</f>
        <v>Allen Young</v>
      </c>
      <c r="Z501" s="11">
        <f>VLOOKUP(X501,HourlyWages!$A:$B,2,0)</f>
        <v>45</v>
      </c>
      <c r="AA501">
        <v>1</v>
      </c>
    </row>
    <row r="502" spans="1:27" x14ac:dyDescent="0.3">
      <c r="A502" t="b">
        <f>COUNTIF($C$1:C502, C502)&gt;1</f>
        <v>0</v>
      </c>
      <c r="B502" t="b">
        <f>VLOOKUP(C502,Sheet3!$A:$B,2,0) &gt; 1</f>
        <v>0</v>
      </c>
      <c r="C502">
        <v>501</v>
      </c>
      <c r="D502">
        <v>3461</v>
      </c>
      <c r="E502" s="4">
        <v>40208</v>
      </c>
      <c r="F502">
        <v>47</v>
      </c>
      <c r="G502" s="15">
        <f>I502*F502</f>
        <v>7050</v>
      </c>
      <c r="H502" s="9">
        <v>0.1</v>
      </c>
      <c r="I502" s="13">
        <f>VLOOKUP($U502,Pricebook!$A:$D,4,0)</f>
        <v>150</v>
      </c>
      <c r="J502" s="11">
        <f>G502*(1-H502)</f>
        <v>6345</v>
      </c>
      <c r="K502" t="s">
        <v>846</v>
      </c>
      <c r="L502" t="s">
        <v>385</v>
      </c>
      <c r="M502" t="str">
        <f>VLOOKUP($L502,Companies!$A:$G,7,)</f>
        <v>Restaurants</v>
      </c>
      <c r="N502" t="str">
        <f>VLOOKUP($L502,Companies!$A:$G,6,)</f>
        <v>Consumer Services</v>
      </c>
      <c r="O502" s="6" t="s">
        <v>847</v>
      </c>
      <c r="P502" s="6">
        <v>30501</v>
      </c>
      <c r="Q502" t="s">
        <v>134</v>
      </c>
      <c r="R502" t="s">
        <v>34</v>
      </c>
      <c r="S502" s="4">
        <v>40210</v>
      </c>
      <c r="T502" s="7">
        <f>S502-E502</f>
        <v>2</v>
      </c>
      <c r="U502" t="s">
        <v>14210</v>
      </c>
      <c r="V502" s="6" t="s">
        <v>14251</v>
      </c>
      <c r="W502" t="s">
        <v>14263</v>
      </c>
      <c r="X502" t="s">
        <v>14193</v>
      </c>
      <c r="Y502" t="str">
        <f>VLOOKUP(R502,Managers!$A:$B,2,)</f>
        <v>Frank Mitchell</v>
      </c>
      <c r="Z502" s="11">
        <f>VLOOKUP(X502,HourlyWages!$A:$B,2,0)</f>
        <v>57</v>
      </c>
      <c r="AA502">
        <v>1</v>
      </c>
    </row>
    <row r="503" spans="1:27" x14ac:dyDescent="0.3">
      <c r="A503" t="b">
        <f>COUNTIF($C$1:C503, C503)&gt;1</f>
        <v>0</v>
      </c>
      <c r="B503" t="b">
        <f>VLOOKUP(C503,Sheet3!$A:$B,2,0) &gt; 1</f>
        <v>0</v>
      </c>
      <c r="C503">
        <v>502</v>
      </c>
      <c r="D503">
        <v>3461</v>
      </c>
      <c r="E503" s="4">
        <v>40208</v>
      </c>
      <c r="F503">
        <v>35</v>
      </c>
      <c r="G503" s="15">
        <f>I503*F503</f>
        <v>5250</v>
      </c>
      <c r="H503" s="9">
        <v>0.08</v>
      </c>
      <c r="I503" s="13">
        <f>VLOOKUP($U503,Pricebook!$A:$D,4,0)</f>
        <v>150</v>
      </c>
      <c r="J503" s="11">
        <f>G503*(1-H503)</f>
        <v>4830</v>
      </c>
      <c r="K503" t="s">
        <v>846</v>
      </c>
      <c r="L503" t="s">
        <v>385</v>
      </c>
      <c r="M503" t="str">
        <f>VLOOKUP($L503,Companies!$A:$G,7,)</f>
        <v>Restaurants</v>
      </c>
      <c r="N503" t="str">
        <f>VLOOKUP($L503,Companies!$A:$G,6,)</f>
        <v>Consumer Services</v>
      </c>
      <c r="O503" s="6" t="s">
        <v>847</v>
      </c>
      <c r="P503" s="6">
        <v>30501</v>
      </c>
      <c r="Q503" t="s">
        <v>134</v>
      </c>
      <c r="R503" t="s">
        <v>34</v>
      </c>
      <c r="S503" s="4">
        <v>40210</v>
      </c>
      <c r="T503" s="7">
        <f>S503-E503</f>
        <v>2</v>
      </c>
      <c r="U503" t="s">
        <v>14210</v>
      </c>
      <c r="V503" s="6" t="s">
        <v>14251</v>
      </c>
      <c r="W503" t="s">
        <v>14266</v>
      </c>
      <c r="X503" t="s">
        <v>14194</v>
      </c>
      <c r="Y503" t="str">
        <f>VLOOKUP(R503,Managers!$A:$B,2,)</f>
        <v>Frank Mitchell</v>
      </c>
      <c r="Z503" s="11">
        <f>VLOOKUP(X503,HourlyWages!$A:$B,2,0)</f>
        <v>71</v>
      </c>
      <c r="AA503">
        <v>1</v>
      </c>
    </row>
    <row r="504" spans="1:27" x14ac:dyDescent="0.3">
      <c r="A504" t="b">
        <f>COUNTIF($C$1:C504, C504)&gt;1</f>
        <v>0</v>
      </c>
      <c r="B504" t="b">
        <f>VLOOKUP(C504,Sheet3!$A:$B,2,0) &gt; 1</f>
        <v>0</v>
      </c>
      <c r="C504">
        <v>503</v>
      </c>
      <c r="D504">
        <v>3463</v>
      </c>
      <c r="E504" s="4">
        <v>40407</v>
      </c>
      <c r="F504">
        <v>43</v>
      </c>
      <c r="G504" s="15">
        <f>I504*F504</f>
        <v>4730</v>
      </c>
      <c r="H504" s="9">
        <v>0.08</v>
      </c>
      <c r="I504" s="13">
        <f>VLOOKUP($U504,Pricebook!$A:$D,4,0)</f>
        <v>110</v>
      </c>
      <c r="J504" s="11">
        <f>G504*(1-H504)</f>
        <v>4351.6000000000004</v>
      </c>
      <c r="K504" t="s">
        <v>848</v>
      </c>
      <c r="L504" t="s">
        <v>385</v>
      </c>
      <c r="M504" t="str">
        <f>VLOOKUP($L504,Companies!$A:$G,7,)</f>
        <v>Restaurants</v>
      </c>
      <c r="N504" t="str">
        <f>VLOOKUP($L504,Companies!$A:$G,6,)</f>
        <v>Consumer Services</v>
      </c>
      <c r="O504" s="6" t="s">
        <v>849</v>
      </c>
      <c r="P504" s="6">
        <v>63385</v>
      </c>
      <c r="Q504" t="s">
        <v>358</v>
      </c>
      <c r="R504" t="s">
        <v>16</v>
      </c>
      <c r="S504" s="4">
        <v>40408</v>
      </c>
      <c r="T504" s="7">
        <f>S504-E504</f>
        <v>1</v>
      </c>
      <c r="U504" t="s">
        <v>14215</v>
      </c>
      <c r="V504" s="6" t="s">
        <v>14254</v>
      </c>
      <c r="W504" t="s">
        <v>14269</v>
      </c>
      <c r="X504" t="s">
        <v>14195</v>
      </c>
      <c r="Y504" t="str">
        <f>VLOOKUP(R504,Managers!$A:$B,2,)</f>
        <v>Josh Martinez</v>
      </c>
      <c r="Z504" s="11">
        <f>VLOOKUP(X504,HourlyWages!$A:$B,2,0)</f>
        <v>52</v>
      </c>
      <c r="AA504">
        <v>1</v>
      </c>
    </row>
    <row r="505" spans="1:27" x14ac:dyDescent="0.3">
      <c r="A505" t="b">
        <f>COUNTIF($C$1:C505, C505)&gt;1</f>
        <v>0</v>
      </c>
      <c r="B505" t="b">
        <f>VLOOKUP(C505,Sheet3!$A:$B,2,0) &gt; 1</f>
        <v>0</v>
      </c>
      <c r="C505">
        <v>504</v>
      </c>
      <c r="D505">
        <v>3488</v>
      </c>
      <c r="E505" s="4">
        <v>40550</v>
      </c>
      <c r="F505">
        <v>39</v>
      </c>
      <c r="G505" s="15">
        <f>I505*F505</f>
        <v>4875</v>
      </c>
      <c r="H505" s="9">
        <v>0.06</v>
      </c>
      <c r="I505" s="13">
        <f>VLOOKUP($U505,Pricebook!$A:$D,4,0)</f>
        <v>125</v>
      </c>
      <c r="J505" s="11">
        <f>G505*(1-H505)</f>
        <v>4582.5</v>
      </c>
      <c r="K505" t="s">
        <v>850</v>
      </c>
      <c r="L505" t="s">
        <v>552</v>
      </c>
      <c r="M505" t="str">
        <f>VLOOKUP($L505,Companies!$A:$G,7,)</f>
        <v>Business Services</v>
      </c>
      <c r="N505" t="str">
        <f>VLOOKUP($L505,Companies!$A:$G,6,)</f>
        <v>Miscellaneous</v>
      </c>
      <c r="O505" s="6" t="s">
        <v>851</v>
      </c>
      <c r="P505" s="6">
        <v>33311</v>
      </c>
      <c r="Q505" t="s">
        <v>101</v>
      </c>
      <c r="R505" t="s">
        <v>34</v>
      </c>
      <c r="S505" s="4">
        <v>40553</v>
      </c>
      <c r="T505" s="7">
        <f>S505-E505</f>
        <v>3</v>
      </c>
      <c r="U505" t="s">
        <v>14221</v>
      </c>
      <c r="V505" s="6" t="s">
        <v>14251</v>
      </c>
      <c r="W505" t="s">
        <v>14266</v>
      </c>
      <c r="X505" t="s">
        <v>14191</v>
      </c>
      <c r="Y505" t="str">
        <f>VLOOKUP(R505,Managers!$A:$B,2,)</f>
        <v>Frank Mitchell</v>
      </c>
      <c r="Z505" s="11">
        <f>VLOOKUP(X505,HourlyWages!$A:$B,2,0)</f>
        <v>60</v>
      </c>
      <c r="AA505">
        <v>1</v>
      </c>
    </row>
    <row r="506" spans="1:27" x14ac:dyDescent="0.3">
      <c r="A506" t="b">
        <f>COUNTIF($C$1:C506, C506)&gt;1</f>
        <v>0</v>
      </c>
      <c r="B506" t="b">
        <f>VLOOKUP(C506,Sheet3!$A:$B,2,0) &gt; 1</f>
        <v>0</v>
      </c>
      <c r="C506">
        <v>505</v>
      </c>
      <c r="D506">
        <v>3488</v>
      </c>
      <c r="E506" s="4">
        <v>40550</v>
      </c>
      <c r="F506">
        <v>6</v>
      </c>
      <c r="G506" s="15">
        <f>I506*F506</f>
        <v>720</v>
      </c>
      <c r="H506" s="9">
        <v>0.02</v>
      </c>
      <c r="I506" s="13">
        <f>VLOOKUP($U506,Pricebook!$A:$D,4,0)</f>
        <v>120</v>
      </c>
      <c r="J506" s="11">
        <f>G506*(1-H506)</f>
        <v>705.6</v>
      </c>
      <c r="K506" t="s">
        <v>850</v>
      </c>
      <c r="L506" t="s">
        <v>552</v>
      </c>
      <c r="M506" t="str">
        <f>VLOOKUP($L506,Companies!$A:$G,7,)</f>
        <v>Business Services</v>
      </c>
      <c r="N506" t="str">
        <f>VLOOKUP($L506,Companies!$A:$G,6,)</f>
        <v>Miscellaneous</v>
      </c>
      <c r="O506" s="6" t="s">
        <v>851</v>
      </c>
      <c r="P506" s="6">
        <v>33311</v>
      </c>
      <c r="Q506" t="s">
        <v>101</v>
      </c>
      <c r="R506" t="s">
        <v>34</v>
      </c>
      <c r="S506" s="4">
        <v>40551</v>
      </c>
      <c r="T506" s="7">
        <f>S506-E506</f>
        <v>1</v>
      </c>
      <c r="U506" t="s">
        <v>14212</v>
      </c>
      <c r="V506" s="6" t="s">
        <v>14251</v>
      </c>
      <c r="W506" t="s">
        <v>14263</v>
      </c>
      <c r="X506" t="s">
        <v>14199</v>
      </c>
      <c r="Y506" t="str">
        <f>VLOOKUP(R506,Managers!$A:$B,2,)</f>
        <v>Frank Mitchell</v>
      </c>
      <c r="Z506" s="11">
        <f>VLOOKUP(X506,HourlyWages!$A:$B,2,0)</f>
        <v>68</v>
      </c>
      <c r="AA506">
        <v>1</v>
      </c>
    </row>
    <row r="507" spans="1:27" x14ac:dyDescent="0.3">
      <c r="A507" t="b">
        <f>COUNTIF($C$1:C507, C507)&gt;1</f>
        <v>0</v>
      </c>
      <c r="B507" t="b">
        <f>VLOOKUP(C507,Sheet3!$A:$B,2,0) &gt; 1</f>
        <v>0</v>
      </c>
      <c r="C507">
        <v>506</v>
      </c>
      <c r="D507">
        <v>3492</v>
      </c>
      <c r="E507" s="4">
        <v>40140</v>
      </c>
      <c r="F507">
        <v>35</v>
      </c>
      <c r="G507" s="15">
        <f>I507*F507</f>
        <v>5600</v>
      </c>
      <c r="H507" s="9">
        <v>0.04</v>
      </c>
      <c r="I507" s="13">
        <f>VLOOKUP($U507,Pricebook!$A:$D,4,0)</f>
        <v>160</v>
      </c>
      <c r="J507" s="11">
        <f>G507*(1-H507)</f>
        <v>5376</v>
      </c>
      <c r="K507" t="s">
        <v>852</v>
      </c>
      <c r="L507" t="s">
        <v>594</v>
      </c>
      <c r="M507" t="str">
        <f>VLOOKUP($L507,Companies!$A:$G,7,)</f>
        <v>Semiconductors</v>
      </c>
      <c r="N507" t="str">
        <f>VLOOKUP($L507,Companies!$A:$G,6,)</f>
        <v>Technology</v>
      </c>
      <c r="O507" s="6" t="s">
        <v>853</v>
      </c>
      <c r="P507" s="6" t="s">
        <v>854</v>
      </c>
      <c r="Q507" t="s">
        <v>101</v>
      </c>
      <c r="R507" t="s">
        <v>34</v>
      </c>
      <c r="S507" s="4">
        <v>40145</v>
      </c>
      <c r="T507" s="7">
        <f>S507-E507</f>
        <v>5</v>
      </c>
      <c r="U507" t="s">
        <v>14218</v>
      </c>
      <c r="V507" s="6" t="s">
        <v>14251</v>
      </c>
      <c r="W507" t="s">
        <v>14260</v>
      </c>
      <c r="X507" t="s">
        <v>14198</v>
      </c>
      <c r="Y507" t="str">
        <f>VLOOKUP(R507,Managers!$A:$B,2,)</f>
        <v>Frank Mitchell</v>
      </c>
      <c r="Z507" s="11">
        <f>VLOOKUP(X507,HourlyWages!$A:$B,2,0)</f>
        <v>51</v>
      </c>
      <c r="AA507">
        <v>1</v>
      </c>
    </row>
    <row r="508" spans="1:27" x14ac:dyDescent="0.3">
      <c r="A508" t="b">
        <f>COUNTIF($C$1:C508, C508)&gt;1</f>
        <v>0</v>
      </c>
      <c r="B508" t="b">
        <f>VLOOKUP(C508,Sheet3!$A:$B,2,0) &gt; 1</f>
        <v>0</v>
      </c>
      <c r="C508">
        <v>507</v>
      </c>
      <c r="D508">
        <v>3492</v>
      </c>
      <c r="E508" s="4">
        <v>40140</v>
      </c>
      <c r="F508">
        <v>49</v>
      </c>
      <c r="G508" s="15">
        <f>I508*F508</f>
        <v>6125</v>
      </c>
      <c r="H508" s="9">
        <v>0.1</v>
      </c>
      <c r="I508" s="13">
        <f>VLOOKUP($U508,Pricebook!$A:$D,4,0)</f>
        <v>125</v>
      </c>
      <c r="J508" s="11">
        <f>G508*(1-H508)</f>
        <v>5512.5</v>
      </c>
      <c r="K508" t="s">
        <v>852</v>
      </c>
      <c r="L508" t="s">
        <v>594</v>
      </c>
      <c r="M508" t="str">
        <f>VLOOKUP($L508,Companies!$A:$G,7,)</f>
        <v>Semiconductors</v>
      </c>
      <c r="N508" t="str">
        <f>VLOOKUP($L508,Companies!$A:$G,6,)</f>
        <v>Technology</v>
      </c>
      <c r="O508" s="6" t="s">
        <v>853</v>
      </c>
      <c r="P508" s="6" t="s">
        <v>854</v>
      </c>
      <c r="Q508" t="s">
        <v>101</v>
      </c>
      <c r="R508" t="s">
        <v>34</v>
      </c>
      <c r="S508" s="4">
        <v>40140</v>
      </c>
      <c r="T508" s="7">
        <f>S508-E508</f>
        <v>0</v>
      </c>
      <c r="U508" t="s">
        <v>14217</v>
      </c>
      <c r="V508" s="6" t="s">
        <v>14254</v>
      </c>
      <c r="W508" t="s">
        <v>14255</v>
      </c>
      <c r="X508" t="s">
        <v>14200</v>
      </c>
      <c r="Y508" t="str">
        <f>VLOOKUP(R508,Managers!$A:$B,2,)</f>
        <v>Frank Mitchell</v>
      </c>
      <c r="Z508" s="11">
        <f>VLOOKUP(X508,HourlyWages!$A:$B,2,0)</f>
        <v>59</v>
      </c>
      <c r="AA508">
        <v>1</v>
      </c>
    </row>
    <row r="509" spans="1:27" x14ac:dyDescent="0.3">
      <c r="A509" t="b">
        <f>COUNTIF($C$1:C509, C509)&gt;1</f>
        <v>0</v>
      </c>
      <c r="B509" t="b">
        <f>VLOOKUP(C509,Sheet3!$A:$B,2,0) &gt; 1</f>
        <v>0</v>
      </c>
      <c r="C509">
        <v>508</v>
      </c>
      <c r="D509">
        <v>3492</v>
      </c>
      <c r="E509" s="4">
        <v>40140</v>
      </c>
      <c r="F509">
        <v>33</v>
      </c>
      <c r="G509" s="15">
        <f>I509*F509</f>
        <v>3960</v>
      </c>
      <c r="H509" s="9">
        <v>0.04</v>
      </c>
      <c r="I509" s="13">
        <f>VLOOKUP($U509,Pricebook!$A:$D,4,0)</f>
        <v>120</v>
      </c>
      <c r="J509" s="11">
        <f>G509*(1-H509)</f>
        <v>3801.6</v>
      </c>
      <c r="K509" t="s">
        <v>852</v>
      </c>
      <c r="L509" t="s">
        <v>594</v>
      </c>
      <c r="M509" t="str">
        <f>VLOOKUP($L509,Companies!$A:$G,7,)</f>
        <v>Semiconductors</v>
      </c>
      <c r="N509" t="str">
        <f>VLOOKUP($L509,Companies!$A:$G,6,)</f>
        <v>Technology</v>
      </c>
      <c r="O509" s="6" t="s">
        <v>853</v>
      </c>
      <c r="P509" s="6" t="s">
        <v>854</v>
      </c>
      <c r="Q509" t="s">
        <v>101</v>
      </c>
      <c r="R509" t="s">
        <v>34</v>
      </c>
      <c r="S509" s="4">
        <v>40140</v>
      </c>
      <c r="T509" s="7">
        <f>S509-E509</f>
        <v>0</v>
      </c>
      <c r="U509" t="s">
        <v>14212</v>
      </c>
      <c r="V509" s="6" t="s">
        <v>14254</v>
      </c>
      <c r="W509" t="s">
        <v>14255</v>
      </c>
      <c r="X509" t="s">
        <v>14200</v>
      </c>
      <c r="Y509" t="str">
        <f>VLOOKUP(R509,Managers!$A:$B,2,)</f>
        <v>Frank Mitchell</v>
      </c>
      <c r="Z509" s="11">
        <f>VLOOKUP(X509,HourlyWages!$A:$B,2,0)</f>
        <v>59</v>
      </c>
      <c r="AA509">
        <v>1</v>
      </c>
    </row>
    <row r="510" spans="1:27" x14ac:dyDescent="0.3">
      <c r="A510" t="b">
        <f>COUNTIF($C$1:C510, C510)&gt;1</f>
        <v>0</v>
      </c>
      <c r="B510" t="b">
        <f>VLOOKUP(C510,Sheet3!$A:$B,2,0) &gt; 1</f>
        <v>0</v>
      </c>
      <c r="C510">
        <v>509</v>
      </c>
      <c r="D510">
        <v>3493</v>
      </c>
      <c r="E510" s="4">
        <v>40413</v>
      </c>
      <c r="F510">
        <v>48</v>
      </c>
      <c r="G510" s="15">
        <f>I510*F510</f>
        <v>7200</v>
      </c>
      <c r="H510" s="9">
        <v>0.04</v>
      </c>
      <c r="I510" s="13">
        <f>VLOOKUP($U510,Pricebook!$A:$D,4,0)</f>
        <v>150</v>
      </c>
      <c r="J510" s="11">
        <f>G510*(1-H510)</f>
        <v>6912</v>
      </c>
      <c r="K510" t="s">
        <v>855</v>
      </c>
      <c r="L510" t="s">
        <v>400</v>
      </c>
      <c r="M510" t="str">
        <f>VLOOKUP($L510,Companies!$A:$G,7,)</f>
        <v>Industrial Specialties</v>
      </c>
      <c r="N510" t="str">
        <f>VLOOKUP($L510,Companies!$A:$G,6,)</f>
        <v>Health Care</v>
      </c>
      <c r="O510" s="6" t="s">
        <v>856</v>
      </c>
      <c r="P510" s="6">
        <v>36116</v>
      </c>
      <c r="Q510" t="s">
        <v>424</v>
      </c>
      <c r="R510" t="s">
        <v>34</v>
      </c>
      <c r="S510" s="4">
        <v>40415</v>
      </c>
      <c r="T510" s="7">
        <f>S510-E510</f>
        <v>2</v>
      </c>
      <c r="U510" t="s">
        <v>14211</v>
      </c>
      <c r="V510" s="6" t="s">
        <v>14251</v>
      </c>
      <c r="W510" t="s">
        <v>14267</v>
      </c>
      <c r="X510" t="s">
        <v>14187</v>
      </c>
      <c r="Y510" t="str">
        <f>VLOOKUP(R510,Managers!$A:$B,2,)</f>
        <v>Frank Mitchell</v>
      </c>
      <c r="Z510" s="11">
        <f>VLOOKUP(X510,HourlyWages!$A:$B,2,0)</f>
        <v>45</v>
      </c>
      <c r="AA510">
        <v>1</v>
      </c>
    </row>
    <row r="511" spans="1:27" x14ac:dyDescent="0.3">
      <c r="A511" t="b">
        <f>COUNTIF($C$1:C511, C511)&gt;1</f>
        <v>0</v>
      </c>
      <c r="B511" t="b">
        <f>VLOOKUP(C511,Sheet3!$A:$B,2,0) &gt; 1</f>
        <v>0</v>
      </c>
      <c r="C511">
        <v>510</v>
      </c>
      <c r="D511">
        <v>3521</v>
      </c>
      <c r="E511" s="4">
        <v>41207</v>
      </c>
      <c r="F511">
        <v>50</v>
      </c>
      <c r="G511" s="15">
        <f>I511*F511</f>
        <v>6000</v>
      </c>
      <c r="H511" s="9">
        <v>0.06</v>
      </c>
      <c r="I511" s="13">
        <f>VLOOKUP($U511,Pricebook!$A:$D,4,0)</f>
        <v>120</v>
      </c>
      <c r="J511" s="11">
        <f>G511*(1-H511)</f>
        <v>5640</v>
      </c>
      <c r="K511" t="s">
        <v>857</v>
      </c>
      <c r="L511" t="s">
        <v>269</v>
      </c>
      <c r="M511" t="str">
        <f>VLOOKUP($L511,Companies!$A:$G,7,)</f>
        <v>Electronic Components</v>
      </c>
      <c r="N511" t="str">
        <f>VLOOKUP($L511,Companies!$A:$G,6,)</f>
        <v>Technology</v>
      </c>
      <c r="O511" s="6" t="s">
        <v>858</v>
      </c>
      <c r="P511" s="6">
        <v>46342</v>
      </c>
      <c r="Q511" t="s">
        <v>278</v>
      </c>
      <c r="R511" t="s">
        <v>16</v>
      </c>
      <c r="S511" s="4">
        <v>41209</v>
      </c>
      <c r="T511" s="7">
        <f>S511-E511</f>
        <v>2</v>
      </c>
      <c r="U511" t="s">
        <v>14212</v>
      </c>
      <c r="V511" s="6" t="s">
        <v>14257</v>
      </c>
      <c r="W511" t="s">
        <v>14259</v>
      </c>
      <c r="X511" t="s">
        <v>14187</v>
      </c>
      <c r="Y511" t="str">
        <f>VLOOKUP(R511,Managers!$A:$B,2,)</f>
        <v>Josh Martinez</v>
      </c>
      <c r="Z511" s="11">
        <f>VLOOKUP(X511,HourlyWages!$A:$B,2,0)</f>
        <v>45</v>
      </c>
      <c r="AA511">
        <v>1</v>
      </c>
    </row>
    <row r="512" spans="1:27" x14ac:dyDescent="0.3">
      <c r="A512" t="b">
        <f>COUNTIF($C$1:C512, C512)&gt;1</f>
        <v>0</v>
      </c>
      <c r="B512" t="b">
        <f>VLOOKUP(C512,Sheet3!$A:$B,2,0) &gt; 1</f>
        <v>0</v>
      </c>
      <c r="C512">
        <v>511</v>
      </c>
      <c r="D512">
        <v>3522</v>
      </c>
      <c r="E512" s="4">
        <v>40081</v>
      </c>
      <c r="F512">
        <v>33</v>
      </c>
      <c r="G512" s="15">
        <f>I512*F512</f>
        <v>5610</v>
      </c>
      <c r="H512" s="9">
        <v>0.09</v>
      </c>
      <c r="I512" s="13">
        <f>VLOOKUP($U512,Pricebook!$A:$D,4,0)</f>
        <v>170</v>
      </c>
      <c r="J512" s="11">
        <f>G512*(1-H512)</f>
        <v>5105.1000000000004</v>
      </c>
      <c r="K512" t="s">
        <v>617</v>
      </c>
      <c r="L512" t="s">
        <v>482</v>
      </c>
      <c r="M512" t="str">
        <f>VLOOKUP($L512,Companies!$A:$G,7,)</f>
        <v>Television Services</v>
      </c>
      <c r="N512" t="str">
        <f>VLOOKUP($L512,Companies!$A:$G,6,)</f>
        <v>Consumer Services</v>
      </c>
      <c r="O512" s="6" t="s">
        <v>859</v>
      </c>
      <c r="P512" s="6">
        <v>22003</v>
      </c>
      <c r="Q512" t="s">
        <v>368</v>
      </c>
      <c r="R512" t="s">
        <v>34</v>
      </c>
      <c r="S512" s="4">
        <v>40088</v>
      </c>
      <c r="T512" s="7">
        <f>S512-E512</f>
        <v>7</v>
      </c>
      <c r="U512" t="s">
        <v>14219</v>
      </c>
      <c r="V512" s="6" t="s">
        <v>14254</v>
      </c>
      <c r="W512" t="s">
        <v>14255</v>
      </c>
      <c r="X512" t="s">
        <v>14200</v>
      </c>
      <c r="Y512" t="str">
        <f>VLOOKUP(R512,Managers!$A:$B,2,)</f>
        <v>Frank Mitchell</v>
      </c>
      <c r="Z512" s="11">
        <f>VLOOKUP(X512,HourlyWages!$A:$B,2,0)</f>
        <v>59</v>
      </c>
      <c r="AA512">
        <v>1</v>
      </c>
    </row>
    <row r="513" spans="1:27" x14ac:dyDescent="0.3">
      <c r="A513" t="b">
        <f>COUNTIF($C$1:C513, C513)&gt;1</f>
        <v>0</v>
      </c>
      <c r="B513" t="b">
        <f>VLOOKUP(C513,Sheet3!$A:$B,2,0) &gt; 1</f>
        <v>0</v>
      </c>
      <c r="C513">
        <v>512</v>
      </c>
      <c r="D513">
        <v>3522</v>
      </c>
      <c r="E513" s="4">
        <v>40081</v>
      </c>
      <c r="F513">
        <v>27</v>
      </c>
      <c r="G513" s="15">
        <f>I513*F513</f>
        <v>4050</v>
      </c>
      <c r="H513" s="9">
        <v>0.05</v>
      </c>
      <c r="I513" s="13">
        <f>VLOOKUP($U513,Pricebook!$A:$D,4,0)</f>
        <v>150</v>
      </c>
      <c r="J513" s="11">
        <f>G513*(1-H513)</f>
        <v>3847.5</v>
      </c>
      <c r="K513" t="s">
        <v>617</v>
      </c>
      <c r="L513" t="s">
        <v>482</v>
      </c>
      <c r="M513" t="str">
        <f>VLOOKUP($L513,Companies!$A:$G,7,)</f>
        <v>Television Services</v>
      </c>
      <c r="N513" t="str">
        <f>VLOOKUP($L513,Companies!$A:$G,6,)</f>
        <v>Consumer Services</v>
      </c>
      <c r="O513" s="6" t="s">
        <v>859</v>
      </c>
      <c r="P513" s="6">
        <v>22003</v>
      </c>
      <c r="Q513" t="s">
        <v>368</v>
      </c>
      <c r="R513" t="s">
        <v>34</v>
      </c>
      <c r="S513" s="4">
        <v>40083</v>
      </c>
      <c r="T513" s="7">
        <f>S513-E513</f>
        <v>2</v>
      </c>
      <c r="U513" t="s">
        <v>14211</v>
      </c>
      <c r="V513" s="6" t="s">
        <v>14257</v>
      </c>
      <c r="W513" t="s">
        <v>14264</v>
      </c>
      <c r="X513" t="s">
        <v>14191</v>
      </c>
      <c r="Y513" t="str">
        <f>VLOOKUP(R513,Managers!$A:$B,2,)</f>
        <v>Frank Mitchell</v>
      </c>
      <c r="Z513" s="11">
        <f>VLOOKUP(X513,HourlyWages!$A:$B,2,0)</f>
        <v>60</v>
      </c>
      <c r="AA513">
        <v>1</v>
      </c>
    </row>
    <row r="514" spans="1:27" x14ac:dyDescent="0.3">
      <c r="A514" t="b">
        <f>COUNTIF($C$1:C514, C514)&gt;1</f>
        <v>0</v>
      </c>
      <c r="B514" t="b">
        <f>VLOOKUP(C514,Sheet3!$A:$B,2,0) &gt; 1</f>
        <v>0</v>
      </c>
      <c r="C514">
        <v>513</v>
      </c>
      <c r="D514">
        <v>3524</v>
      </c>
      <c r="E514" s="4">
        <v>41031</v>
      </c>
      <c r="F514">
        <v>21</v>
      </c>
      <c r="G514" s="15">
        <f>I514*F514</f>
        <v>2310</v>
      </c>
      <c r="H514" s="9">
        <v>0</v>
      </c>
      <c r="I514" s="13">
        <f>VLOOKUP($U514,Pricebook!$A:$D,4,0)</f>
        <v>110</v>
      </c>
      <c r="J514" s="11">
        <f>G514*(1-H514)</f>
        <v>2310</v>
      </c>
      <c r="K514" t="s">
        <v>860</v>
      </c>
      <c r="L514" t="s">
        <v>285</v>
      </c>
      <c r="M514" t="str">
        <f>VLOOKUP($L514,Companies!$A:$G,7,)</f>
        <v>Oil Refining/Marketing</v>
      </c>
      <c r="N514" t="str">
        <f>VLOOKUP($L514,Companies!$A:$G,6,)</f>
        <v>Transportation</v>
      </c>
      <c r="O514" s="6" t="s">
        <v>861</v>
      </c>
      <c r="P514" s="6">
        <v>60901</v>
      </c>
      <c r="Q514" t="s">
        <v>15</v>
      </c>
      <c r="R514" t="s">
        <v>16</v>
      </c>
      <c r="S514" s="4">
        <v>41032</v>
      </c>
      <c r="T514" s="7">
        <f>S514-E514</f>
        <v>1</v>
      </c>
      <c r="U514" t="s">
        <v>14215</v>
      </c>
      <c r="V514" s="6" t="s">
        <v>14251</v>
      </c>
      <c r="W514" t="s">
        <v>14262</v>
      </c>
      <c r="X514" t="s">
        <v>14190</v>
      </c>
      <c r="Y514" t="str">
        <f>VLOOKUP(R514,Managers!$A:$B,2,)</f>
        <v>Josh Martinez</v>
      </c>
      <c r="Z514" s="11">
        <f>VLOOKUP(X514,HourlyWages!$A:$B,2,0)</f>
        <v>67</v>
      </c>
      <c r="AA514">
        <v>1</v>
      </c>
    </row>
    <row r="515" spans="1:27" x14ac:dyDescent="0.3">
      <c r="A515" t="b">
        <f>COUNTIF($C$1:C515, C515)&gt;1</f>
        <v>0</v>
      </c>
      <c r="B515" t="b">
        <f>VLOOKUP(C515,Sheet3!$A:$B,2,0) &gt; 1</f>
        <v>0</v>
      </c>
      <c r="C515">
        <v>514</v>
      </c>
      <c r="D515">
        <v>3525</v>
      </c>
      <c r="E515" s="4">
        <v>40898</v>
      </c>
      <c r="F515">
        <v>38</v>
      </c>
      <c r="G515" s="15">
        <f>I515*F515</f>
        <v>4560</v>
      </c>
      <c r="H515" s="9">
        <v>0</v>
      </c>
      <c r="I515" s="13">
        <f>VLOOKUP($U515,Pricebook!$A:$D,4,0)</f>
        <v>120</v>
      </c>
      <c r="J515" s="11">
        <f>G515*(1-H515)</f>
        <v>4560</v>
      </c>
      <c r="K515" t="s">
        <v>810</v>
      </c>
      <c r="L515" t="s">
        <v>193</v>
      </c>
      <c r="M515" t="str">
        <f>VLOOKUP($L515,Companies!$A:$G,7,)</f>
        <v>Semiconductors</v>
      </c>
      <c r="N515" t="str">
        <f>VLOOKUP($L515,Companies!$A:$G,6,)</f>
        <v>Technology</v>
      </c>
      <c r="O515" s="6" t="s">
        <v>811</v>
      </c>
      <c r="P515" s="6">
        <v>92704</v>
      </c>
      <c r="Q515" t="s">
        <v>114</v>
      </c>
      <c r="R515" t="s">
        <v>23</v>
      </c>
      <c r="S515" s="4">
        <v>40900</v>
      </c>
      <c r="T515" s="7">
        <f>S515-E515</f>
        <v>2</v>
      </c>
      <c r="U515" t="s">
        <v>14212</v>
      </c>
      <c r="V515" s="6" t="s">
        <v>14251</v>
      </c>
      <c r="W515" t="s">
        <v>14267</v>
      </c>
      <c r="X515" t="s">
        <v>14187</v>
      </c>
      <c r="Y515" t="str">
        <f>VLOOKUP(R515,Managers!$A:$B,2,)</f>
        <v>Bob Turner</v>
      </c>
      <c r="Z515" s="11">
        <f>VLOOKUP(X515,HourlyWages!$A:$B,2,0)</f>
        <v>45</v>
      </c>
      <c r="AA515">
        <v>1</v>
      </c>
    </row>
    <row r="516" spans="1:27" x14ac:dyDescent="0.3">
      <c r="A516" t="b">
        <f>COUNTIF($C$1:C516, C516)&gt;1</f>
        <v>0</v>
      </c>
      <c r="B516" t="b">
        <f>VLOOKUP(C516,Sheet3!$A:$B,2,0) &gt; 1</f>
        <v>0</v>
      </c>
      <c r="C516">
        <v>515</v>
      </c>
      <c r="D516">
        <v>3526</v>
      </c>
      <c r="E516" s="4">
        <v>40617</v>
      </c>
      <c r="F516">
        <v>20</v>
      </c>
      <c r="G516" s="15">
        <f>I516*F516</f>
        <v>2500</v>
      </c>
      <c r="H516" s="9">
        <v>0.08</v>
      </c>
      <c r="I516" s="13">
        <f>VLOOKUP($U516,Pricebook!$A:$D,4,0)</f>
        <v>125</v>
      </c>
      <c r="J516" s="11">
        <f>G516*(1-H516)</f>
        <v>2300</v>
      </c>
      <c r="K516" t="s">
        <v>862</v>
      </c>
      <c r="L516" t="s">
        <v>193</v>
      </c>
      <c r="M516" t="str">
        <f>VLOOKUP($L516,Companies!$A:$G,7,)</f>
        <v>Semiconductors</v>
      </c>
      <c r="N516" t="str">
        <f>VLOOKUP($L516,Companies!$A:$G,6,)</f>
        <v>Technology</v>
      </c>
      <c r="O516" s="6" t="s">
        <v>863</v>
      </c>
      <c r="P516" s="6">
        <v>94513</v>
      </c>
      <c r="Q516" t="s">
        <v>114</v>
      </c>
      <c r="R516" t="s">
        <v>23</v>
      </c>
      <c r="S516" s="4">
        <v>40619</v>
      </c>
      <c r="T516" s="7">
        <f>S516-E516</f>
        <v>2</v>
      </c>
      <c r="U516" t="s">
        <v>14208</v>
      </c>
      <c r="V516" s="6" t="s">
        <v>14254</v>
      </c>
      <c r="W516" t="s">
        <v>14269</v>
      </c>
      <c r="X516" t="s">
        <v>14203</v>
      </c>
      <c r="Y516" t="str">
        <f>VLOOKUP(R516,Managers!$A:$B,2,)</f>
        <v>Bob Turner</v>
      </c>
      <c r="Z516" s="11">
        <f>VLOOKUP(X516,HourlyWages!$A:$B,2,0)</f>
        <v>62</v>
      </c>
      <c r="AA516">
        <v>1</v>
      </c>
    </row>
    <row r="517" spans="1:27" x14ac:dyDescent="0.3">
      <c r="A517" t="b">
        <f>COUNTIF($C$1:C517, C517)&gt;1</f>
        <v>0</v>
      </c>
      <c r="B517" t="b">
        <f>VLOOKUP(C517,Sheet3!$A:$B,2,0) &gt; 1</f>
        <v>0</v>
      </c>
      <c r="C517">
        <v>516</v>
      </c>
      <c r="D517">
        <v>3553</v>
      </c>
      <c r="E517" s="4">
        <v>39950</v>
      </c>
      <c r="F517">
        <v>7</v>
      </c>
      <c r="G517" s="15">
        <f>I517*F517</f>
        <v>840</v>
      </c>
      <c r="H517" s="9">
        <v>0.06</v>
      </c>
      <c r="I517" s="13">
        <f>VLOOKUP($U517,Pricebook!$A:$D,4,0)</f>
        <v>120</v>
      </c>
      <c r="J517" s="11">
        <f>G517*(1-H517)</f>
        <v>789.59999999999991</v>
      </c>
      <c r="K517" t="s">
        <v>852</v>
      </c>
      <c r="L517" t="s">
        <v>594</v>
      </c>
      <c r="M517" t="str">
        <f>VLOOKUP($L517,Companies!$A:$G,7,)</f>
        <v>Semiconductors</v>
      </c>
      <c r="N517" t="str">
        <f>VLOOKUP($L517,Companies!$A:$G,6,)</f>
        <v>Technology</v>
      </c>
      <c r="O517" s="6" t="s">
        <v>853</v>
      </c>
      <c r="P517" s="6" t="s">
        <v>854</v>
      </c>
      <c r="Q517" t="s">
        <v>101</v>
      </c>
      <c r="R517" t="s">
        <v>34</v>
      </c>
      <c r="S517" s="4">
        <v>39951</v>
      </c>
      <c r="T517" s="7">
        <f>S517-E517</f>
        <v>1</v>
      </c>
      <c r="U517" t="s">
        <v>14212</v>
      </c>
      <c r="V517" s="6" t="s">
        <v>14251</v>
      </c>
      <c r="W517" t="s">
        <v>14268</v>
      </c>
      <c r="X517" t="s">
        <v>14201</v>
      </c>
      <c r="Y517" t="str">
        <f>VLOOKUP(R517,Managers!$A:$B,2,)</f>
        <v>Frank Mitchell</v>
      </c>
      <c r="Z517" s="11">
        <f>VLOOKUP(X517,HourlyWages!$A:$B,2,0)</f>
        <v>53</v>
      </c>
      <c r="AA517">
        <v>1</v>
      </c>
    </row>
    <row r="518" spans="1:27" x14ac:dyDescent="0.3">
      <c r="A518" t="b">
        <f>COUNTIF($C$1:C518, C518)&gt;1</f>
        <v>0</v>
      </c>
      <c r="B518" t="b">
        <f>VLOOKUP(C518,Sheet3!$A:$B,2,0) &gt; 1</f>
        <v>0</v>
      </c>
      <c r="C518">
        <v>517</v>
      </c>
      <c r="D518">
        <v>3554</v>
      </c>
      <c r="E518" s="4">
        <v>40710</v>
      </c>
      <c r="F518">
        <v>25</v>
      </c>
      <c r="G518" s="15">
        <f>I518*F518</f>
        <v>2750</v>
      </c>
      <c r="H518" s="9">
        <v>0.08</v>
      </c>
      <c r="I518" s="13">
        <f>VLOOKUP($U518,Pricebook!$A:$D,4,0)</f>
        <v>110</v>
      </c>
      <c r="J518" s="11">
        <f>G518*(1-H518)</f>
        <v>2530</v>
      </c>
      <c r="K518" t="s">
        <v>864</v>
      </c>
      <c r="L518" t="s">
        <v>199</v>
      </c>
      <c r="M518" t="str">
        <f>VLOOKUP($L518,Companies!$A:$G,7,)</f>
        <v>Biotechnology: Biological Products (No Diagnostic Substances)</v>
      </c>
      <c r="N518" t="str">
        <f>VLOOKUP($L518,Companies!$A:$G,6,)</f>
        <v>Health Care</v>
      </c>
      <c r="O518" s="6" t="s">
        <v>865</v>
      </c>
      <c r="P518" s="6">
        <v>30269</v>
      </c>
      <c r="Q518" t="s">
        <v>134</v>
      </c>
      <c r="R518" t="s">
        <v>34</v>
      </c>
      <c r="S518" s="4">
        <v>40719</v>
      </c>
      <c r="T518" s="7">
        <f>S518-E518</f>
        <v>9</v>
      </c>
      <c r="U518" t="s">
        <v>14215</v>
      </c>
      <c r="V518" s="6" t="s">
        <v>14251</v>
      </c>
      <c r="W518" t="s">
        <v>14266</v>
      </c>
      <c r="X518" t="s">
        <v>14185</v>
      </c>
      <c r="Y518" t="str">
        <f>VLOOKUP(R518,Managers!$A:$B,2,)</f>
        <v>Frank Mitchell</v>
      </c>
      <c r="Z518" s="11">
        <f>VLOOKUP(X518,HourlyWages!$A:$B,2,0)</f>
        <v>70</v>
      </c>
      <c r="AA518">
        <v>1</v>
      </c>
    </row>
    <row r="519" spans="1:27" x14ac:dyDescent="0.3">
      <c r="A519" t="b">
        <f>COUNTIF($C$1:C519, C519)&gt;1</f>
        <v>0</v>
      </c>
      <c r="B519" t="b">
        <f>VLOOKUP(C519,Sheet3!$A:$B,2,0) &gt; 1</f>
        <v>0</v>
      </c>
      <c r="C519">
        <v>518</v>
      </c>
      <c r="D519">
        <v>3556</v>
      </c>
      <c r="E519" s="4">
        <v>41174</v>
      </c>
      <c r="F519">
        <v>48</v>
      </c>
      <c r="G519" s="15">
        <f>I519*F519</f>
        <v>7680</v>
      </c>
      <c r="H519" s="9">
        <v>0.05</v>
      </c>
      <c r="I519" s="13">
        <f>VLOOKUP($U519,Pricebook!$A:$D,4,0)</f>
        <v>160</v>
      </c>
      <c r="J519" s="11">
        <f>G519*(1-H519)</f>
        <v>7296</v>
      </c>
      <c r="K519" t="s">
        <v>835</v>
      </c>
      <c r="L519" t="s">
        <v>274</v>
      </c>
      <c r="M519" t="str">
        <f>VLOOKUP($L519,Companies!$A:$G,7,)</f>
        <v>Other Specialty Stores</v>
      </c>
      <c r="N519" t="str">
        <f>VLOOKUP($L519,Companies!$A:$G,6,)</f>
        <v>Consumer Services</v>
      </c>
      <c r="O519" s="6" t="s">
        <v>836</v>
      </c>
      <c r="P519" s="6" t="s">
        <v>837</v>
      </c>
      <c r="Q519" t="s">
        <v>317</v>
      </c>
      <c r="R519" t="s">
        <v>61</v>
      </c>
      <c r="S519" s="4">
        <v>41177</v>
      </c>
      <c r="T519" s="7">
        <f>S519-E519</f>
        <v>3</v>
      </c>
      <c r="U519" t="s">
        <v>14218</v>
      </c>
      <c r="V519" s="6" t="s">
        <v>14251</v>
      </c>
      <c r="W519" t="s">
        <v>14262</v>
      </c>
      <c r="X519" t="s">
        <v>14190</v>
      </c>
      <c r="Y519" t="str">
        <f>VLOOKUP(R519,Managers!$A:$B,2,)</f>
        <v>Allen Young</v>
      </c>
      <c r="Z519" s="11">
        <f>VLOOKUP(X519,HourlyWages!$A:$B,2,0)</f>
        <v>67</v>
      </c>
      <c r="AA519">
        <v>1</v>
      </c>
    </row>
    <row r="520" spans="1:27" x14ac:dyDescent="0.3">
      <c r="A520" t="b">
        <f>COUNTIF($C$1:C520, C520)&gt;1</f>
        <v>0</v>
      </c>
      <c r="B520" t="b">
        <f>VLOOKUP(C520,Sheet3!$A:$B,2,0) &gt; 1</f>
        <v>0</v>
      </c>
      <c r="C520">
        <v>519</v>
      </c>
      <c r="D520">
        <v>3556</v>
      </c>
      <c r="E520" s="4">
        <v>41174</v>
      </c>
      <c r="F520">
        <v>41</v>
      </c>
      <c r="G520" s="15">
        <f>I520*F520</f>
        <v>5125</v>
      </c>
      <c r="H520" s="9">
        <v>0.1</v>
      </c>
      <c r="I520" s="13">
        <f>VLOOKUP($U520,Pricebook!$A:$D,4,0)</f>
        <v>125</v>
      </c>
      <c r="J520" s="11">
        <f>G520*(1-H520)</f>
        <v>4612.5</v>
      </c>
      <c r="K520" t="s">
        <v>835</v>
      </c>
      <c r="L520" t="s">
        <v>274</v>
      </c>
      <c r="M520" t="str">
        <f>VLOOKUP($L520,Companies!$A:$G,7,)</f>
        <v>Other Specialty Stores</v>
      </c>
      <c r="N520" t="str">
        <f>VLOOKUP($L520,Companies!$A:$G,6,)</f>
        <v>Consumer Services</v>
      </c>
      <c r="O520" s="6" t="s">
        <v>866</v>
      </c>
      <c r="P520" s="6" t="s">
        <v>867</v>
      </c>
      <c r="Q520" t="s">
        <v>91</v>
      </c>
      <c r="R520" t="s">
        <v>61</v>
      </c>
      <c r="S520" s="4">
        <v>41174</v>
      </c>
      <c r="T520" s="7">
        <f>S520-E520</f>
        <v>0</v>
      </c>
      <c r="U520" t="s">
        <v>14221</v>
      </c>
      <c r="V520" s="6" t="s">
        <v>14257</v>
      </c>
      <c r="W520" t="s">
        <v>14258</v>
      </c>
      <c r="X520" t="s">
        <v>14190</v>
      </c>
      <c r="Y520" t="str">
        <f>VLOOKUP(R520,Managers!$A:$B,2,)</f>
        <v>Allen Young</v>
      </c>
      <c r="Z520" s="11">
        <f>VLOOKUP(X520,HourlyWages!$A:$B,2,0)</f>
        <v>67</v>
      </c>
      <c r="AA520">
        <v>1</v>
      </c>
    </row>
    <row r="521" spans="1:27" x14ac:dyDescent="0.3">
      <c r="A521" t="b">
        <f>COUNTIF($C$1:C521, C521)&gt;1</f>
        <v>0</v>
      </c>
      <c r="B521" t="b">
        <f>VLOOKUP(C521,Sheet3!$A:$B,2,0) &gt; 1</f>
        <v>0</v>
      </c>
      <c r="C521">
        <v>520</v>
      </c>
      <c r="D521">
        <v>3559</v>
      </c>
      <c r="E521" s="4">
        <v>41205</v>
      </c>
      <c r="F521">
        <v>34</v>
      </c>
      <c r="G521" s="15">
        <f>I521*F521</f>
        <v>5440</v>
      </c>
      <c r="H521" s="9">
        <v>7.0000000000000007E-2</v>
      </c>
      <c r="I521" s="13">
        <f>VLOOKUP($U521,Pricebook!$A:$D,4,0)</f>
        <v>160</v>
      </c>
      <c r="J521" s="11">
        <f>G521*(1-H521)</f>
        <v>5059.2</v>
      </c>
      <c r="K521" t="s">
        <v>868</v>
      </c>
      <c r="L521" t="s">
        <v>306</v>
      </c>
      <c r="M521" t="str">
        <f>VLOOKUP($L521,Companies!$A:$G,7,)</f>
        <v>Industrial Machinery/Components</v>
      </c>
      <c r="N521" t="str">
        <f>VLOOKUP($L521,Companies!$A:$G,6,)</f>
        <v>Capital Goods</v>
      </c>
      <c r="O521" s="6" t="s">
        <v>208</v>
      </c>
      <c r="P521" s="6">
        <v>10550</v>
      </c>
      <c r="Q521" t="s">
        <v>60</v>
      </c>
      <c r="R521" t="s">
        <v>61</v>
      </c>
      <c r="S521" s="4">
        <v>41206</v>
      </c>
      <c r="T521" s="7">
        <f>S521-E521</f>
        <v>1</v>
      </c>
      <c r="U521" t="s">
        <v>14218</v>
      </c>
      <c r="V521" s="6" t="s">
        <v>14251</v>
      </c>
      <c r="W521" t="s">
        <v>14266</v>
      </c>
      <c r="X521" t="s">
        <v>14191</v>
      </c>
      <c r="Y521" t="str">
        <f>VLOOKUP(R521,Managers!$A:$B,2,)</f>
        <v>Allen Young</v>
      </c>
      <c r="Z521" s="11">
        <f>VLOOKUP(X521,HourlyWages!$A:$B,2,0)</f>
        <v>60</v>
      </c>
      <c r="AA521">
        <v>1</v>
      </c>
    </row>
    <row r="522" spans="1:27" x14ac:dyDescent="0.3">
      <c r="A522" t="b">
        <f>COUNTIF($C$1:C522, C522)&gt;1</f>
        <v>0</v>
      </c>
      <c r="B522" t="b">
        <f>VLOOKUP(C522,Sheet3!$A:$B,2,0) &gt; 1</f>
        <v>0</v>
      </c>
      <c r="C522">
        <v>521</v>
      </c>
      <c r="D522">
        <v>3585</v>
      </c>
      <c r="E522" s="4">
        <v>40139</v>
      </c>
      <c r="F522">
        <v>27</v>
      </c>
      <c r="G522" s="15">
        <f>I522*F522</f>
        <v>2970</v>
      </c>
      <c r="H522" s="9">
        <v>7.0000000000000007E-2</v>
      </c>
      <c r="I522" s="13">
        <f>VLOOKUP($U522,Pricebook!$A:$D,4,0)</f>
        <v>110</v>
      </c>
      <c r="J522" s="11">
        <f>G522*(1-H522)</f>
        <v>2762.1</v>
      </c>
      <c r="K522" t="s">
        <v>869</v>
      </c>
      <c r="L522" t="s">
        <v>707</v>
      </c>
      <c r="M522" t="str">
        <f>VLOOKUP($L522,Companies!$A:$G,7,)</f>
        <v>Medical/Nursing Services</v>
      </c>
      <c r="N522" t="str">
        <f>VLOOKUP($L522,Companies!$A:$G,6,)</f>
        <v>Health Care</v>
      </c>
      <c r="O522" s="6" t="s">
        <v>847</v>
      </c>
      <c r="P522" s="6" t="s">
        <v>870</v>
      </c>
      <c r="Q522" t="s">
        <v>48</v>
      </c>
      <c r="R522" t="s">
        <v>16</v>
      </c>
      <c r="S522" s="4">
        <v>40139</v>
      </c>
      <c r="T522" s="7">
        <f>S522-E522</f>
        <v>0</v>
      </c>
      <c r="U522" t="s">
        <v>14215</v>
      </c>
      <c r="V522" s="6" t="s">
        <v>14251</v>
      </c>
      <c r="W522" t="s">
        <v>14262</v>
      </c>
      <c r="X522" t="s">
        <v>14188</v>
      </c>
      <c r="Y522" t="str">
        <f>VLOOKUP(R522,Managers!$A:$B,2,)</f>
        <v>Josh Martinez</v>
      </c>
      <c r="Z522" s="11">
        <f>VLOOKUP(X522,HourlyWages!$A:$B,2,0)</f>
        <v>52</v>
      </c>
      <c r="AA522">
        <v>1</v>
      </c>
    </row>
    <row r="523" spans="1:27" x14ac:dyDescent="0.3">
      <c r="A523" t="b">
        <f>COUNTIF($C$1:C523, C523)&gt;1</f>
        <v>0</v>
      </c>
      <c r="B523" t="b">
        <f>VLOOKUP(C523,Sheet3!$A:$B,2,0) &gt; 1</f>
        <v>0</v>
      </c>
      <c r="C523">
        <v>522</v>
      </c>
      <c r="D523">
        <v>3585</v>
      </c>
      <c r="E523" s="4">
        <v>40139</v>
      </c>
      <c r="F523">
        <v>34</v>
      </c>
      <c r="G523" s="15">
        <f>I523*F523</f>
        <v>4080</v>
      </c>
      <c r="H523" s="9">
        <v>7.0000000000000007E-2</v>
      </c>
      <c r="I523" s="13">
        <f>VLOOKUP($U523,Pricebook!$A:$D,4,0)</f>
        <v>120</v>
      </c>
      <c r="J523" s="11">
        <f>G523*(1-H523)</f>
        <v>3794.3999999999996</v>
      </c>
      <c r="K523" t="s">
        <v>869</v>
      </c>
      <c r="L523" t="s">
        <v>707</v>
      </c>
      <c r="M523" t="str">
        <f>VLOOKUP($L523,Companies!$A:$G,7,)</f>
        <v>Medical/Nursing Services</v>
      </c>
      <c r="N523" t="str">
        <f>VLOOKUP($L523,Companies!$A:$G,6,)</f>
        <v>Health Care</v>
      </c>
      <c r="O523" s="6" t="s">
        <v>847</v>
      </c>
      <c r="P523" s="6" t="s">
        <v>870</v>
      </c>
      <c r="Q523" t="s">
        <v>48</v>
      </c>
      <c r="R523" t="s">
        <v>16</v>
      </c>
      <c r="S523" s="4">
        <v>40140</v>
      </c>
      <c r="T523" s="7">
        <f>S523-E523</f>
        <v>1</v>
      </c>
      <c r="U523" t="s">
        <v>14212</v>
      </c>
      <c r="V523" s="6" t="s">
        <v>14251</v>
      </c>
      <c r="W523" t="s">
        <v>14266</v>
      </c>
      <c r="X523" t="s">
        <v>14193</v>
      </c>
      <c r="Y523" t="str">
        <f>VLOOKUP(R523,Managers!$A:$B,2,)</f>
        <v>Josh Martinez</v>
      </c>
      <c r="Z523" s="11">
        <f>VLOOKUP(X523,HourlyWages!$A:$B,2,0)</f>
        <v>57</v>
      </c>
      <c r="AA523">
        <v>1</v>
      </c>
    </row>
    <row r="524" spans="1:27" x14ac:dyDescent="0.3">
      <c r="A524" t="b">
        <f>COUNTIF($C$1:C524, C524)&gt;1</f>
        <v>0</v>
      </c>
      <c r="B524" t="b">
        <f>VLOOKUP(C524,Sheet3!$A:$B,2,0) &gt; 1</f>
        <v>0</v>
      </c>
      <c r="C524">
        <v>523</v>
      </c>
      <c r="D524">
        <v>3586</v>
      </c>
      <c r="E524" s="4">
        <v>40516</v>
      </c>
      <c r="F524">
        <v>32</v>
      </c>
      <c r="G524" s="15">
        <f>I524*F524</f>
        <v>4000</v>
      </c>
      <c r="H524" s="9">
        <v>0.06</v>
      </c>
      <c r="I524" s="13">
        <f>VLOOKUP($U524,Pricebook!$A:$D,4,0)</f>
        <v>125</v>
      </c>
      <c r="J524" s="11">
        <f>G524*(1-H524)</f>
        <v>3760</v>
      </c>
      <c r="K524" t="s">
        <v>871</v>
      </c>
      <c r="L524" t="s">
        <v>99</v>
      </c>
      <c r="M524" t="str">
        <f>VLOOKUP($L524,Companies!$A:$G,7,)</f>
        <v>Television Services</v>
      </c>
      <c r="N524" t="str">
        <f>VLOOKUP($L524,Companies!$A:$G,6,)</f>
        <v>Consumer Services</v>
      </c>
      <c r="O524" s="6" t="s">
        <v>872</v>
      </c>
      <c r="P524" s="6" t="s">
        <v>873</v>
      </c>
      <c r="Q524" t="s">
        <v>60</v>
      </c>
      <c r="R524" t="s">
        <v>61</v>
      </c>
      <c r="S524" s="4">
        <v>40517</v>
      </c>
      <c r="T524" s="7">
        <f>S524-E524</f>
        <v>1</v>
      </c>
      <c r="U524" t="s">
        <v>14208</v>
      </c>
      <c r="V524" s="6" t="s">
        <v>14254</v>
      </c>
      <c r="W524" t="s">
        <v>14269</v>
      </c>
      <c r="X524" t="s">
        <v>14195</v>
      </c>
      <c r="Y524" t="str">
        <f>VLOOKUP(R524,Managers!$A:$B,2,)</f>
        <v>Allen Young</v>
      </c>
      <c r="Z524" s="11">
        <f>VLOOKUP(X524,HourlyWages!$A:$B,2,0)</f>
        <v>52</v>
      </c>
      <c r="AA524">
        <v>1</v>
      </c>
    </row>
    <row r="525" spans="1:27" x14ac:dyDescent="0.3">
      <c r="A525" t="b">
        <f>COUNTIF($C$1:C525, C525)&gt;1</f>
        <v>0</v>
      </c>
      <c r="B525" t="b">
        <f>VLOOKUP(C525,Sheet3!$A:$B,2,0) &gt; 1</f>
        <v>0</v>
      </c>
      <c r="C525">
        <v>524</v>
      </c>
      <c r="D525">
        <v>3586</v>
      </c>
      <c r="E525" s="4">
        <v>40516</v>
      </c>
      <c r="F525">
        <v>31</v>
      </c>
      <c r="G525" s="15">
        <f>I525*F525</f>
        <v>3875</v>
      </c>
      <c r="H525" s="9">
        <v>0.05</v>
      </c>
      <c r="I525" s="13">
        <f>VLOOKUP($U525,Pricebook!$A:$D,4,0)</f>
        <v>125</v>
      </c>
      <c r="J525" s="11">
        <f>G525*(1-H525)</f>
        <v>3681.25</v>
      </c>
      <c r="K525" t="s">
        <v>871</v>
      </c>
      <c r="L525" t="s">
        <v>99</v>
      </c>
      <c r="M525" t="str">
        <f>VLOOKUP($L525,Companies!$A:$G,7,)</f>
        <v>Television Services</v>
      </c>
      <c r="N525" t="str">
        <f>VLOOKUP($L525,Companies!$A:$G,6,)</f>
        <v>Consumer Services</v>
      </c>
      <c r="O525" s="6" t="s">
        <v>872</v>
      </c>
      <c r="P525" s="6" t="s">
        <v>873</v>
      </c>
      <c r="Q525" t="s">
        <v>60</v>
      </c>
      <c r="R525" t="s">
        <v>61</v>
      </c>
      <c r="S525" s="4">
        <v>40518</v>
      </c>
      <c r="T525" s="7">
        <f>S525-E525</f>
        <v>2</v>
      </c>
      <c r="U525" t="s">
        <v>14208</v>
      </c>
      <c r="V525" s="6" t="s">
        <v>14251</v>
      </c>
      <c r="W525" t="s">
        <v>14260</v>
      </c>
      <c r="X525" t="s">
        <v>14190</v>
      </c>
      <c r="Y525" t="str">
        <f>VLOOKUP(R525,Managers!$A:$B,2,)</f>
        <v>Allen Young</v>
      </c>
      <c r="Z525" s="11">
        <f>VLOOKUP(X525,HourlyWages!$A:$B,2,0)</f>
        <v>67</v>
      </c>
      <c r="AA525">
        <v>1</v>
      </c>
    </row>
    <row r="526" spans="1:27" x14ac:dyDescent="0.3">
      <c r="A526" t="b">
        <f>COUNTIF($C$1:C526, C526)&gt;1</f>
        <v>0</v>
      </c>
      <c r="B526" t="b">
        <f>VLOOKUP(C526,Sheet3!$A:$B,2,0) &gt; 1</f>
        <v>0</v>
      </c>
      <c r="C526">
        <v>525</v>
      </c>
      <c r="D526">
        <v>3588</v>
      </c>
      <c r="E526" s="4">
        <v>40620</v>
      </c>
      <c r="F526">
        <v>42</v>
      </c>
      <c r="G526" s="15">
        <f>I526*F526</f>
        <v>7140</v>
      </c>
      <c r="H526" s="9">
        <v>0.03</v>
      </c>
      <c r="I526" s="13">
        <f>VLOOKUP($U526,Pricebook!$A:$D,4,0)</f>
        <v>170</v>
      </c>
      <c r="J526" s="11">
        <f>G526*(1-H526)</f>
        <v>6925.8</v>
      </c>
      <c r="K526" t="s">
        <v>855</v>
      </c>
      <c r="L526" t="s">
        <v>400</v>
      </c>
      <c r="M526" t="str">
        <f>VLOOKUP($L526,Companies!$A:$G,7,)</f>
        <v>Industrial Specialties</v>
      </c>
      <c r="N526" t="str">
        <f>VLOOKUP($L526,Companies!$A:$G,6,)</f>
        <v>Health Care</v>
      </c>
      <c r="O526" s="6" t="s">
        <v>856</v>
      </c>
      <c r="P526" s="6">
        <v>36116</v>
      </c>
      <c r="Q526" t="s">
        <v>424</v>
      </c>
      <c r="R526" t="s">
        <v>34</v>
      </c>
      <c r="S526" s="4">
        <v>40621</v>
      </c>
      <c r="T526" s="7">
        <f>S526-E526</f>
        <v>1</v>
      </c>
      <c r="U526" t="s">
        <v>14219</v>
      </c>
      <c r="V526" s="6" t="s">
        <v>14254</v>
      </c>
      <c r="W526" t="s">
        <v>14255</v>
      </c>
      <c r="X526" t="s">
        <v>14196</v>
      </c>
      <c r="Y526" t="str">
        <f>VLOOKUP(R526,Managers!$A:$B,2,)</f>
        <v>Frank Mitchell</v>
      </c>
      <c r="Z526" s="11">
        <f>VLOOKUP(X526,HourlyWages!$A:$B,2,0)</f>
        <v>58</v>
      </c>
      <c r="AA526">
        <v>1</v>
      </c>
    </row>
    <row r="527" spans="1:27" x14ac:dyDescent="0.3">
      <c r="A527" t="b">
        <f>COUNTIF($C$1:C527, C527)&gt;1</f>
        <v>0</v>
      </c>
      <c r="B527" t="b">
        <f>VLOOKUP(C527,Sheet3!$A:$B,2,0) &gt; 1</f>
        <v>0</v>
      </c>
      <c r="C527">
        <v>526</v>
      </c>
      <c r="D527">
        <v>3588</v>
      </c>
      <c r="E527" s="4">
        <v>40620</v>
      </c>
      <c r="F527">
        <v>21</v>
      </c>
      <c r="G527" s="15">
        <f>I527*F527</f>
        <v>3150</v>
      </c>
      <c r="H527" s="9">
        <v>0.01</v>
      </c>
      <c r="I527" s="13">
        <f>VLOOKUP($U527,Pricebook!$A:$D,4,0)</f>
        <v>150</v>
      </c>
      <c r="J527" s="11">
        <f>G527*(1-H527)</f>
        <v>3118.5</v>
      </c>
      <c r="K527" t="s">
        <v>855</v>
      </c>
      <c r="L527" t="s">
        <v>400</v>
      </c>
      <c r="M527" t="str">
        <f>VLOOKUP($L527,Companies!$A:$G,7,)</f>
        <v>Industrial Specialties</v>
      </c>
      <c r="N527" t="str">
        <f>VLOOKUP($L527,Companies!$A:$G,6,)</f>
        <v>Health Care</v>
      </c>
      <c r="O527" s="6" t="s">
        <v>856</v>
      </c>
      <c r="P527" s="6">
        <v>36116</v>
      </c>
      <c r="Q527" t="s">
        <v>424</v>
      </c>
      <c r="R527" t="s">
        <v>34</v>
      </c>
      <c r="S527" s="4">
        <v>40622</v>
      </c>
      <c r="T527" s="7">
        <f>S527-E527</f>
        <v>2</v>
      </c>
      <c r="U527" t="s">
        <v>14211</v>
      </c>
      <c r="V527" s="6" t="s">
        <v>14257</v>
      </c>
      <c r="W527" t="s">
        <v>14264</v>
      </c>
      <c r="X527" t="s">
        <v>14190</v>
      </c>
      <c r="Y527" t="str">
        <f>VLOOKUP(R527,Managers!$A:$B,2,)</f>
        <v>Frank Mitchell</v>
      </c>
      <c r="Z527" s="11">
        <f>VLOOKUP(X527,HourlyWages!$A:$B,2,0)</f>
        <v>67</v>
      </c>
      <c r="AA527">
        <v>1</v>
      </c>
    </row>
    <row r="528" spans="1:27" x14ac:dyDescent="0.3">
      <c r="A528" t="b">
        <f>COUNTIF($C$1:C528, C528)&gt;1</f>
        <v>0</v>
      </c>
      <c r="B528" t="b">
        <f>VLOOKUP(C528,Sheet3!$A:$B,2,0) &gt; 1</f>
        <v>0</v>
      </c>
      <c r="C528">
        <v>527</v>
      </c>
      <c r="D528">
        <v>3588</v>
      </c>
      <c r="E528" s="4">
        <v>40620</v>
      </c>
      <c r="F528">
        <v>14</v>
      </c>
      <c r="G528" s="15">
        <f>I528*F528</f>
        <v>1750</v>
      </c>
      <c r="H528" s="9">
        <v>0.08</v>
      </c>
      <c r="I528" s="13">
        <f>VLOOKUP($U528,Pricebook!$A:$D,4,0)</f>
        <v>125</v>
      </c>
      <c r="J528" s="11">
        <f>G528*(1-H528)</f>
        <v>1610</v>
      </c>
      <c r="K528" t="s">
        <v>855</v>
      </c>
      <c r="L528" t="s">
        <v>400</v>
      </c>
      <c r="M528" t="str">
        <f>VLOOKUP($L528,Companies!$A:$G,7,)</f>
        <v>Industrial Specialties</v>
      </c>
      <c r="N528" t="str">
        <f>VLOOKUP($L528,Companies!$A:$G,6,)</f>
        <v>Health Care</v>
      </c>
      <c r="O528" s="6" t="s">
        <v>856</v>
      </c>
      <c r="P528" s="6">
        <v>36116</v>
      </c>
      <c r="Q528" t="s">
        <v>424</v>
      </c>
      <c r="R528" t="s">
        <v>34</v>
      </c>
      <c r="S528" s="4">
        <v>40622</v>
      </c>
      <c r="T528" s="7">
        <f>S528-E528</f>
        <v>2</v>
      </c>
      <c r="U528" t="s">
        <v>14208</v>
      </c>
      <c r="V528" s="6" t="s">
        <v>14251</v>
      </c>
      <c r="W528" t="s">
        <v>14267</v>
      </c>
      <c r="X528" t="s">
        <v>14184</v>
      </c>
      <c r="Y528" t="str">
        <f>VLOOKUP(R528,Managers!$A:$B,2,)</f>
        <v>Frank Mitchell</v>
      </c>
      <c r="Z528" s="11">
        <f>VLOOKUP(X528,HourlyWages!$A:$B,2,0)</f>
        <v>50</v>
      </c>
      <c r="AA528">
        <v>1</v>
      </c>
    </row>
    <row r="529" spans="1:27" x14ac:dyDescent="0.3">
      <c r="A529" t="b">
        <f>COUNTIF($C$1:C529, C529)&gt;1</f>
        <v>0</v>
      </c>
      <c r="B529" t="b">
        <f>VLOOKUP(C529,Sheet3!$A:$B,2,0) &gt; 1</f>
        <v>0</v>
      </c>
      <c r="C529">
        <v>528</v>
      </c>
      <c r="D529">
        <v>3588</v>
      </c>
      <c r="E529" s="4">
        <v>40620</v>
      </c>
      <c r="F529">
        <v>18</v>
      </c>
      <c r="G529" s="15">
        <f>I529*F529</f>
        <v>2700</v>
      </c>
      <c r="H529" s="9">
        <v>0.1</v>
      </c>
      <c r="I529" s="13">
        <f>VLOOKUP($U529,Pricebook!$A:$D,4,0)</f>
        <v>150</v>
      </c>
      <c r="J529" s="11">
        <f>G529*(1-H529)</f>
        <v>2430</v>
      </c>
      <c r="K529" t="s">
        <v>855</v>
      </c>
      <c r="L529" t="s">
        <v>400</v>
      </c>
      <c r="M529" t="str">
        <f>VLOOKUP($L529,Companies!$A:$G,7,)</f>
        <v>Industrial Specialties</v>
      </c>
      <c r="N529" t="str">
        <f>VLOOKUP($L529,Companies!$A:$G,6,)</f>
        <v>Health Care</v>
      </c>
      <c r="O529" s="6" t="s">
        <v>856</v>
      </c>
      <c r="P529" s="6">
        <v>36116</v>
      </c>
      <c r="Q529" t="s">
        <v>424</v>
      </c>
      <c r="R529" t="s">
        <v>34</v>
      </c>
      <c r="S529" s="4">
        <v>40620</v>
      </c>
      <c r="T529" s="7">
        <f>S529-E529</f>
        <v>0</v>
      </c>
      <c r="U529" t="s">
        <v>14216</v>
      </c>
      <c r="V529" s="6" t="s">
        <v>14251</v>
      </c>
      <c r="W529" t="s">
        <v>14266</v>
      </c>
      <c r="X529" t="s">
        <v>14202</v>
      </c>
      <c r="Y529" t="str">
        <f>VLOOKUP(R529,Managers!$A:$B,2,)</f>
        <v>Frank Mitchell</v>
      </c>
      <c r="Z529" s="11">
        <f>VLOOKUP(X529,HourlyWages!$A:$B,2,0)</f>
        <v>71</v>
      </c>
      <c r="AA529">
        <v>1</v>
      </c>
    </row>
    <row r="530" spans="1:27" x14ac:dyDescent="0.3">
      <c r="A530" t="b">
        <f>COUNTIF($C$1:C530, C530)&gt;1</f>
        <v>0</v>
      </c>
      <c r="B530" t="b">
        <f>VLOOKUP(C530,Sheet3!$A:$B,2,0) &gt; 1</f>
        <v>0</v>
      </c>
      <c r="C530">
        <v>529</v>
      </c>
      <c r="D530">
        <v>3589</v>
      </c>
      <c r="E530" s="4">
        <v>39958</v>
      </c>
      <c r="F530">
        <v>23</v>
      </c>
      <c r="G530" s="15">
        <f>I530*F530</f>
        <v>4600</v>
      </c>
      <c r="H530" s="9">
        <v>0.01</v>
      </c>
      <c r="I530" s="13">
        <f>VLOOKUP($U530,Pricebook!$A:$D,4,0)</f>
        <v>200</v>
      </c>
      <c r="J530" s="11">
        <f>G530*(1-H530)</f>
        <v>4554</v>
      </c>
      <c r="K530" t="s">
        <v>874</v>
      </c>
      <c r="L530" t="s">
        <v>310</v>
      </c>
      <c r="M530" t="str">
        <f>VLOOKUP($L530,Companies!$A:$G,7,)</f>
        <v>Major Pharmaceuticals</v>
      </c>
      <c r="N530" t="str">
        <f>VLOOKUP($L530,Companies!$A:$G,6,)</f>
        <v>Health Care</v>
      </c>
      <c r="O530" s="6" t="s">
        <v>875</v>
      </c>
      <c r="P530" s="6" t="s">
        <v>876</v>
      </c>
      <c r="Q530" t="s">
        <v>91</v>
      </c>
      <c r="R530" t="s">
        <v>61</v>
      </c>
      <c r="S530" s="4">
        <v>39960</v>
      </c>
      <c r="T530" s="7">
        <f>S530-E530</f>
        <v>2</v>
      </c>
      <c r="U530" t="s">
        <v>14214</v>
      </c>
      <c r="V530" s="6" t="s">
        <v>14257</v>
      </c>
      <c r="W530" t="s">
        <v>14258</v>
      </c>
      <c r="X530" t="s">
        <v>14190</v>
      </c>
      <c r="Y530" t="str">
        <f>VLOOKUP(R530,Managers!$A:$B,2,)</f>
        <v>Allen Young</v>
      </c>
      <c r="Z530" s="11">
        <f>VLOOKUP(X530,HourlyWages!$A:$B,2,0)</f>
        <v>67</v>
      </c>
      <c r="AA530">
        <v>1</v>
      </c>
    </row>
    <row r="531" spans="1:27" x14ac:dyDescent="0.3">
      <c r="A531" t="b">
        <f>COUNTIF($C$1:C531, C531)&gt;1</f>
        <v>0</v>
      </c>
      <c r="B531" t="b">
        <f>VLOOKUP(C531,Sheet3!$A:$B,2,0) &gt; 1</f>
        <v>0</v>
      </c>
      <c r="C531">
        <v>530</v>
      </c>
      <c r="D531">
        <v>3591</v>
      </c>
      <c r="E531" s="4">
        <v>40519</v>
      </c>
      <c r="F531">
        <v>3</v>
      </c>
      <c r="G531" s="15">
        <f>I531*F531</f>
        <v>510</v>
      </c>
      <c r="H531" s="9">
        <v>0.01</v>
      </c>
      <c r="I531" s="13">
        <f>VLOOKUP($U531,Pricebook!$A:$D,4,0)</f>
        <v>170</v>
      </c>
      <c r="J531" s="11">
        <f>G531*(1-H531)</f>
        <v>504.9</v>
      </c>
      <c r="K531" t="s">
        <v>877</v>
      </c>
      <c r="L531" t="s">
        <v>79</v>
      </c>
      <c r="M531" t="str">
        <f>VLOOKUP($L531,Companies!$A:$G,7,)</f>
        <v>Home Furnishings</v>
      </c>
      <c r="N531" t="str">
        <f>VLOOKUP($L531,Companies!$A:$G,6,)</f>
        <v>Consumer Services</v>
      </c>
      <c r="O531" s="6" t="s">
        <v>878</v>
      </c>
      <c r="P531" s="6">
        <v>44117</v>
      </c>
      <c r="Q531" t="s">
        <v>210</v>
      </c>
      <c r="R531" t="s">
        <v>61</v>
      </c>
      <c r="S531" s="4">
        <v>40521</v>
      </c>
      <c r="T531" s="7">
        <f>S531-E531</f>
        <v>2</v>
      </c>
      <c r="U531" t="s">
        <v>14219</v>
      </c>
      <c r="V531" s="6" t="s">
        <v>14251</v>
      </c>
      <c r="W531" t="s">
        <v>14263</v>
      </c>
      <c r="X531" t="s">
        <v>14189</v>
      </c>
      <c r="Y531" t="str">
        <f>VLOOKUP(R531,Managers!$A:$B,2,)</f>
        <v>Allen Young</v>
      </c>
      <c r="Z531" s="11">
        <f>VLOOKUP(X531,HourlyWages!$A:$B,2,0)</f>
        <v>62</v>
      </c>
      <c r="AA531">
        <v>1</v>
      </c>
    </row>
    <row r="532" spans="1:27" x14ac:dyDescent="0.3">
      <c r="A532" t="b">
        <f>COUNTIF($C$1:C532, C532)&gt;1</f>
        <v>0</v>
      </c>
      <c r="B532" t="b">
        <f>VLOOKUP(C532,Sheet3!$A:$B,2,0) &gt; 1</f>
        <v>0</v>
      </c>
      <c r="C532">
        <v>531</v>
      </c>
      <c r="D532">
        <v>3591</v>
      </c>
      <c r="E532" s="4">
        <v>40519</v>
      </c>
      <c r="F532">
        <v>12</v>
      </c>
      <c r="G532" s="15">
        <f>I532*F532</f>
        <v>1500</v>
      </c>
      <c r="H532" s="9">
        <v>0.08</v>
      </c>
      <c r="I532" s="13">
        <f>VLOOKUP($U532,Pricebook!$A:$D,4,0)</f>
        <v>125</v>
      </c>
      <c r="J532" s="11">
        <f>G532*(1-H532)</f>
        <v>1380</v>
      </c>
      <c r="K532" t="s">
        <v>877</v>
      </c>
      <c r="L532" t="s">
        <v>79</v>
      </c>
      <c r="M532" t="str">
        <f>VLOOKUP($L532,Companies!$A:$G,7,)</f>
        <v>Home Furnishings</v>
      </c>
      <c r="N532" t="str">
        <f>VLOOKUP($L532,Companies!$A:$G,6,)</f>
        <v>Consumer Services</v>
      </c>
      <c r="O532" s="6" t="s">
        <v>878</v>
      </c>
      <c r="P532" s="6">
        <v>44117</v>
      </c>
      <c r="Q532" t="s">
        <v>210</v>
      </c>
      <c r="R532" t="s">
        <v>61</v>
      </c>
      <c r="S532" s="4">
        <v>40520</v>
      </c>
      <c r="T532" s="7">
        <f>S532-E532</f>
        <v>1</v>
      </c>
      <c r="U532" t="s">
        <v>14221</v>
      </c>
      <c r="V532" s="6" t="s">
        <v>14251</v>
      </c>
      <c r="W532" t="s">
        <v>14266</v>
      </c>
      <c r="X532" t="s">
        <v>14189</v>
      </c>
      <c r="Y532" t="str">
        <f>VLOOKUP(R532,Managers!$A:$B,2,)</f>
        <v>Allen Young</v>
      </c>
      <c r="Z532" s="11">
        <f>VLOOKUP(X532,HourlyWages!$A:$B,2,0)</f>
        <v>62</v>
      </c>
      <c r="AA532">
        <v>1</v>
      </c>
    </row>
    <row r="533" spans="1:27" x14ac:dyDescent="0.3">
      <c r="A533" t="b">
        <f>COUNTIF($C$1:C533, C533)&gt;1</f>
        <v>0</v>
      </c>
      <c r="B533" t="b">
        <f>VLOOKUP(C533,Sheet3!$A:$B,2,0) &gt; 1</f>
        <v>0</v>
      </c>
      <c r="C533">
        <v>532</v>
      </c>
      <c r="D533">
        <v>3621</v>
      </c>
      <c r="E533" s="4">
        <v>40303</v>
      </c>
      <c r="F533">
        <v>14</v>
      </c>
      <c r="G533" s="15">
        <f>I533*F533</f>
        <v>1540</v>
      </c>
      <c r="H533" s="9">
        <v>0.06</v>
      </c>
      <c r="I533" s="13">
        <f>VLOOKUP($U533,Pricebook!$A:$D,4,0)</f>
        <v>110</v>
      </c>
      <c r="J533" s="11">
        <f>G533*(1-H533)</f>
        <v>1447.6</v>
      </c>
      <c r="K533" t="s">
        <v>667</v>
      </c>
      <c r="L533" t="s">
        <v>142</v>
      </c>
      <c r="M533" t="str">
        <f>VLOOKUP($L533,Companies!$A:$G,7,)</f>
        <v>Computer Software: Programming, Data Processing</v>
      </c>
      <c r="N533" t="str">
        <f>VLOOKUP($L533,Companies!$A:$G,6,)</f>
        <v>Technology</v>
      </c>
      <c r="O533" s="6" t="s">
        <v>668</v>
      </c>
      <c r="P533" s="6">
        <v>92646</v>
      </c>
      <c r="Q533" t="s">
        <v>114</v>
      </c>
      <c r="R533" t="s">
        <v>23</v>
      </c>
      <c r="S533" s="4">
        <v>40304</v>
      </c>
      <c r="T533" s="7">
        <f>S533-E533</f>
        <v>1</v>
      </c>
      <c r="U533" t="s">
        <v>14220</v>
      </c>
      <c r="V533" s="6" t="s">
        <v>14251</v>
      </c>
      <c r="W533" t="s">
        <v>14260</v>
      </c>
      <c r="X533" t="s">
        <v>14190</v>
      </c>
      <c r="Y533" t="str">
        <f>VLOOKUP(R533,Managers!$A:$B,2,)</f>
        <v>Bob Turner</v>
      </c>
      <c r="Z533" s="11">
        <f>VLOOKUP(X533,HourlyWages!$A:$B,2,0)</f>
        <v>67</v>
      </c>
      <c r="AA533">
        <v>1</v>
      </c>
    </row>
    <row r="534" spans="1:27" x14ac:dyDescent="0.3">
      <c r="A534" t="b">
        <f>COUNTIF($C$1:C534, C534)&gt;1</f>
        <v>0</v>
      </c>
      <c r="B534" t="b">
        <f>VLOOKUP(C534,Sheet3!$A:$B,2,0) &gt; 1</f>
        <v>0</v>
      </c>
      <c r="C534">
        <v>533</v>
      </c>
      <c r="D534">
        <v>3622</v>
      </c>
      <c r="E534" s="4">
        <v>40873</v>
      </c>
      <c r="F534">
        <v>16</v>
      </c>
      <c r="G534" s="15">
        <f>I534*F534</f>
        <v>2560</v>
      </c>
      <c r="H534" s="9">
        <v>0.01</v>
      </c>
      <c r="I534" s="13">
        <f>VLOOKUP($U534,Pricebook!$A:$D,4,0)</f>
        <v>160</v>
      </c>
      <c r="J534" s="11">
        <f>G534*(1-H534)</f>
        <v>2534.4</v>
      </c>
      <c r="K534" t="s">
        <v>879</v>
      </c>
      <c r="L534" t="s">
        <v>68</v>
      </c>
      <c r="M534" t="str">
        <f>VLOOKUP($L534,Companies!$A:$G,7,)</f>
        <v>Other Specialty Stores</v>
      </c>
      <c r="N534" t="str">
        <f>VLOOKUP($L534,Companies!$A:$G,6,)</f>
        <v>Consumer Services</v>
      </c>
      <c r="O534" s="6" t="s">
        <v>880</v>
      </c>
      <c r="P534" s="6">
        <v>34287</v>
      </c>
      <c r="Q534" t="s">
        <v>101</v>
      </c>
      <c r="R534" t="s">
        <v>34</v>
      </c>
      <c r="S534" s="4">
        <v>40878</v>
      </c>
      <c r="T534" s="7">
        <f>S534-E534</f>
        <v>5</v>
      </c>
      <c r="U534" t="s">
        <v>14218</v>
      </c>
      <c r="V534" s="6" t="s">
        <v>14251</v>
      </c>
      <c r="W534" t="s">
        <v>14261</v>
      </c>
      <c r="X534" t="s">
        <v>14198</v>
      </c>
      <c r="Y534" t="str">
        <f>VLOOKUP(R534,Managers!$A:$B,2,)</f>
        <v>Frank Mitchell</v>
      </c>
      <c r="Z534" s="11">
        <f>VLOOKUP(X534,HourlyWages!$A:$B,2,0)</f>
        <v>51</v>
      </c>
      <c r="AA534">
        <v>1</v>
      </c>
    </row>
    <row r="535" spans="1:27" x14ac:dyDescent="0.3">
      <c r="A535" t="b">
        <f>COUNTIF($C$1:C535, C535)&gt;1</f>
        <v>0</v>
      </c>
      <c r="B535" t="b">
        <f>VLOOKUP(C535,Sheet3!$A:$B,2,0) &gt; 1</f>
        <v>0</v>
      </c>
      <c r="C535">
        <v>534</v>
      </c>
      <c r="D535">
        <v>3648</v>
      </c>
      <c r="E535" s="4">
        <v>40345</v>
      </c>
      <c r="F535">
        <v>46</v>
      </c>
      <c r="G535" s="15">
        <f>I535*F535</f>
        <v>9200</v>
      </c>
      <c r="H535" s="9">
        <v>0.1</v>
      </c>
      <c r="I535" s="13">
        <f>VLOOKUP($U535,Pricebook!$A:$D,4,0)</f>
        <v>200</v>
      </c>
      <c r="J535" s="11">
        <f>G535*(1-H535)</f>
        <v>8280</v>
      </c>
      <c r="K535" t="s">
        <v>728</v>
      </c>
      <c r="L535" t="s">
        <v>68</v>
      </c>
      <c r="M535" t="str">
        <f>VLOOKUP($L535,Companies!$A:$G,7,)</f>
        <v>Other Specialty Stores</v>
      </c>
      <c r="N535" t="str">
        <f>VLOOKUP($L535,Companies!$A:$G,6,)</f>
        <v>Consumer Services</v>
      </c>
      <c r="O535" s="6" t="s">
        <v>881</v>
      </c>
      <c r="P535" s="6" t="s">
        <v>882</v>
      </c>
      <c r="Q535" t="s">
        <v>789</v>
      </c>
      <c r="R535" t="s">
        <v>16</v>
      </c>
      <c r="S535" s="4">
        <v>40347</v>
      </c>
      <c r="T535" s="7">
        <f>S535-E535</f>
        <v>2</v>
      </c>
      <c r="U535" t="s">
        <v>14214</v>
      </c>
      <c r="V535" s="6" t="s">
        <v>14254</v>
      </c>
      <c r="W535" t="s">
        <v>14255</v>
      </c>
      <c r="X535" t="s">
        <v>14184</v>
      </c>
      <c r="Y535" t="str">
        <f>VLOOKUP(R535,Managers!$A:$B,2,)</f>
        <v>Josh Martinez</v>
      </c>
      <c r="Z535" s="11">
        <f>VLOOKUP(X535,HourlyWages!$A:$B,2,0)</f>
        <v>50</v>
      </c>
      <c r="AA535">
        <v>1</v>
      </c>
    </row>
    <row r="536" spans="1:27" x14ac:dyDescent="0.3">
      <c r="A536" t="b">
        <f>COUNTIF($C$1:C536, C536)&gt;1</f>
        <v>0</v>
      </c>
      <c r="B536" t="b">
        <f>VLOOKUP(C536,Sheet3!$A:$B,2,0) &gt; 1</f>
        <v>0</v>
      </c>
      <c r="C536">
        <v>535</v>
      </c>
      <c r="D536">
        <v>3648</v>
      </c>
      <c r="E536" s="4">
        <v>40345</v>
      </c>
      <c r="F536">
        <v>34</v>
      </c>
      <c r="G536" s="15">
        <f>I536*F536</f>
        <v>5100</v>
      </c>
      <c r="H536" s="9">
        <v>0.05</v>
      </c>
      <c r="I536" s="13">
        <f>VLOOKUP($U536,Pricebook!$A:$D,4,0)</f>
        <v>150</v>
      </c>
      <c r="J536" s="11">
        <f>G536*(1-H536)</f>
        <v>4845</v>
      </c>
      <c r="K536" t="s">
        <v>728</v>
      </c>
      <c r="L536" t="s">
        <v>68</v>
      </c>
      <c r="M536" t="str">
        <f>VLOOKUP($L536,Companies!$A:$G,7,)</f>
        <v>Other Specialty Stores</v>
      </c>
      <c r="N536" t="str">
        <f>VLOOKUP($L536,Companies!$A:$G,6,)</f>
        <v>Consumer Services</v>
      </c>
      <c r="O536" s="6" t="s">
        <v>881</v>
      </c>
      <c r="P536" s="6" t="s">
        <v>882</v>
      </c>
      <c r="Q536" t="s">
        <v>789</v>
      </c>
      <c r="R536" t="s">
        <v>16</v>
      </c>
      <c r="S536" s="4">
        <v>40352</v>
      </c>
      <c r="T536" s="7">
        <f>S536-E536</f>
        <v>7</v>
      </c>
      <c r="U536" t="s">
        <v>14210</v>
      </c>
      <c r="V536" s="6" t="s">
        <v>14257</v>
      </c>
      <c r="W536" t="s">
        <v>14258</v>
      </c>
      <c r="X536" t="s">
        <v>14192</v>
      </c>
      <c r="Y536" t="str">
        <f>VLOOKUP(R536,Managers!$A:$B,2,)</f>
        <v>Josh Martinez</v>
      </c>
      <c r="Z536" s="11">
        <f>VLOOKUP(X536,HourlyWages!$A:$B,2,0)</f>
        <v>75</v>
      </c>
      <c r="AA536">
        <v>1</v>
      </c>
    </row>
    <row r="537" spans="1:27" x14ac:dyDescent="0.3">
      <c r="A537" t="b">
        <f>COUNTIF($C$1:C537, C537)&gt;1</f>
        <v>0</v>
      </c>
      <c r="B537" t="b">
        <f>VLOOKUP(C537,Sheet3!$A:$B,2,0) &gt; 1</f>
        <v>0</v>
      </c>
      <c r="C537">
        <v>536</v>
      </c>
      <c r="D537">
        <v>3649</v>
      </c>
      <c r="E537" s="4">
        <v>39999</v>
      </c>
      <c r="F537">
        <v>8</v>
      </c>
      <c r="G537" s="15">
        <f>I537*F537</f>
        <v>1280</v>
      </c>
      <c r="H537" s="9">
        <v>0.01</v>
      </c>
      <c r="I537" s="13">
        <f>VLOOKUP($U537,Pricebook!$A:$D,4,0)</f>
        <v>160</v>
      </c>
      <c r="J537" s="11">
        <f>G537*(1-H537)</f>
        <v>1267.2</v>
      </c>
      <c r="K537" t="s">
        <v>111</v>
      </c>
      <c r="L537" t="s">
        <v>112</v>
      </c>
      <c r="M537" t="str">
        <f>VLOOKUP($L537,Companies!$A:$G,7,)</f>
        <v>Telecommunications Equipment</v>
      </c>
      <c r="N537" t="str">
        <f>VLOOKUP($L537,Companies!$A:$G,6,)</f>
        <v>Public Utilities</v>
      </c>
      <c r="O537" s="6" t="s">
        <v>883</v>
      </c>
      <c r="P537" s="6">
        <v>94024</v>
      </c>
      <c r="Q537" t="s">
        <v>114</v>
      </c>
      <c r="R537" t="s">
        <v>23</v>
      </c>
      <c r="S537" s="4">
        <v>40004</v>
      </c>
      <c r="T537" s="7">
        <f>S537-E537</f>
        <v>5</v>
      </c>
      <c r="U537" t="s">
        <v>14218</v>
      </c>
      <c r="V537" s="6" t="s">
        <v>14251</v>
      </c>
      <c r="W537" t="s">
        <v>14263</v>
      </c>
      <c r="X537" t="s">
        <v>14188</v>
      </c>
      <c r="Y537" t="str">
        <f>VLOOKUP(R537,Managers!$A:$B,2,)</f>
        <v>Bob Turner</v>
      </c>
      <c r="Z537" s="11">
        <f>VLOOKUP(X537,HourlyWages!$A:$B,2,0)</f>
        <v>52</v>
      </c>
      <c r="AA537">
        <v>1</v>
      </c>
    </row>
    <row r="538" spans="1:27" x14ac:dyDescent="0.3">
      <c r="A538" t="b">
        <f>COUNTIF($C$1:C538, C538)&gt;1</f>
        <v>0</v>
      </c>
      <c r="B538" t="b">
        <f>VLOOKUP(C538,Sheet3!$A:$B,2,0) &gt; 1</f>
        <v>0</v>
      </c>
      <c r="C538">
        <v>537</v>
      </c>
      <c r="D538">
        <v>3649</v>
      </c>
      <c r="E538" s="4">
        <v>39999</v>
      </c>
      <c r="F538">
        <v>26</v>
      </c>
      <c r="G538" s="15">
        <f>I538*F538</f>
        <v>5200</v>
      </c>
      <c r="H538" s="9">
        <v>0.06</v>
      </c>
      <c r="I538" s="13">
        <f>VLOOKUP($U538,Pricebook!$A:$D,4,0)</f>
        <v>200</v>
      </c>
      <c r="J538" s="11">
        <f>G538*(1-H538)</f>
        <v>4888</v>
      </c>
      <c r="K538" t="s">
        <v>111</v>
      </c>
      <c r="L538" t="s">
        <v>112</v>
      </c>
      <c r="M538" t="str">
        <f>VLOOKUP($L538,Companies!$A:$G,7,)</f>
        <v>Telecommunications Equipment</v>
      </c>
      <c r="N538" t="str">
        <f>VLOOKUP($L538,Companies!$A:$G,6,)</f>
        <v>Public Utilities</v>
      </c>
      <c r="O538" s="6" t="s">
        <v>883</v>
      </c>
      <c r="P538" s="6">
        <v>94024</v>
      </c>
      <c r="Q538" t="s">
        <v>114</v>
      </c>
      <c r="R538" t="s">
        <v>23</v>
      </c>
      <c r="S538" s="4">
        <v>40008</v>
      </c>
      <c r="T538" s="7">
        <f>S538-E538</f>
        <v>9</v>
      </c>
      <c r="U538" t="s">
        <v>14214</v>
      </c>
      <c r="V538" s="6" t="s">
        <v>14251</v>
      </c>
      <c r="W538" t="s">
        <v>14266</v>
      </c>
      <c r="X538" t="s">
        <v>14196</v>
      </c>
      <c r="Y538" t="str">
        <f>VLOOKUP(R538,Managers!$A:$B,2,)</f>
        <v>Bob Turner</v>
      </c>
      <c r="Z538" s="11">
        <f>VLOOKUP(X538,HourlyWages!$A:$B,2,0)</f>
        <v>58</v>
      </c>
      <c r="AA538">
        <v>1</v>
      </c>
    </row>
    <row r="539" spans="1:27" x14ac:dyDescent="0.3">
      <c r="A539" t="b">
        <f>COUNTIF($C$1:C539, C539)&gt;1</f>
        <v>0</v>
      </c>
      <c r="B539" t="b">
        <f>VLOOKUP(C539,Sheet3!$A:$B,2,0) &gt; 1</f>
        <v>0</v>
      </c>
      <c r="C539">
        <v>538</v>
      </c>
      <c r="D539">
        <v>3650</v>
      </c>
      <c r="E539" s="4">
        <v>41056</v>
      </c>
      <c r="F539">
        <v>36</v>
      </c>
      <c r="G539" s="15">
        <f>I539*F539</f>
        <v>5760</v>
      </c>
      <c r="H539" s="9">
        <v>0.04</v>
      </c>
      <c r="I539" s="13">
        <f>VLOOKUP($U539,Pricebook!$A:$D,4,0)</f>
        <v>160</v>
      </c>
      <c r="J539" s="11">
        <f>G539*(1-H539)</f>
        <v>5529.5999999999995</v>
      </c>
      <c r="K539" t="s">
        <v>884</v>
      </c>
      <c r="L539" t="s">
        <v>621</v>
      </c>
      <c r="M539" t="str">
        <f>VLOOKUP($L539,Companies!$A:$G,7,)</f>
        <v>Semiconductors</v>
      </c>
      <c r="N539" t="str">
        <f>VLOOKUP($L539,Companies!$A:$G,6,)</f>
        <v>Technology</v>
      </c>
      <c r="O539" s="6" t="s">
        <v>885</v>
      </c>
      <c r="P539" s="6">
        <v>27502</v>
      </c>
      <c r="Q539" t="s">
        <v>33</v>
      </c>
      <c r="R539" t="s">
        <v>34</v>
      </c>
      <c r="S539" s="4">
        <v>41058</v>
      </c>
      <c r="T539" s="7">
        <f>S539-E539</f>
        <v>2</v>
      </c>
      <c r="U539" t="s">
        <v>14218</v>
      </c>
      <c r="V539" s="6" t="s">
        <v>14251</v>
      </c>
      <c r="W539" t="s">
        <v>14263</v>
      </c>
      <c r="X539" t="s">
        <v>14187</v>
      </c>
      <c r="Y539" t="str">
        <f>VLOOKUP(R539,Managers!$A:$B,2,)</f>
        <v>Frank Mitchell</v>
      </c>
      <c r="Z539" s="11">
        <f>VLOOKUP(X539,HourlyWages!$A:$B,2,0)</f>
        <v>45</v>
      </c>
      <c r="AA539">
        <v>1</v>
      </c>
    </row>
    <row r="540" spans="1:27" x14ac:dyDescent="0.3">
      <c r="A540" t="b">
        <f>COUNTIF($C$1:C540, C540)&gt;1</f>
        <v>0</v>
      </c>
      <c r="B540" t="b">
        <f>VLOOKUP(C540,Sheet3!$A:$B,2,0) &gt; 1</f>
        <v>0</v>
      </c>
      <c r="C540">
        <v>539</v>
      </c>
      <c r="D540">
        <v>3650</v>
      </c>
      <c r="E540" s="4">
        <v>41056</v>
      </c>
      <c r="F540">
        <v>24</v>
      </c>
      <c r="G540" s="15">
        <f>I540*F540</f>
        <v>3000</v>
      </c>
      <c r="H540" s="9">
        <v>0.03</v>
      </c>
      <c r="I540" s="13">
        <f>VLOOKUP($U540,Pricebook!$A:$D,4,0)</f>
        <v>125</v>
      </c>
      <c r="J540" s="11">
        <f>G540*(1-H540)</f>
        <v>2910</v>
      </c>
      <c r="K540" t="s">
        <v>884</v>
      </c>
      <c r="L540" t="s">
        <v>621</v>
      </c>
      <c r="M540" t="str">
        <f>VLOOKUP($L540,Companies!$A:$G,7,)</f>
        <v>Semiconductors</v>
      </c>
      <c r="N540" t="str">
        <f>VLOOKUP($L540,Companies!$A:$G,6,)</f>
        <v>Technology</v>
      </c>
      <c r="O540" s="6" t="s">
        <v>885</v>
      </c>
      <c r="P540" s="6">
        <v>27502</v>
      </c>
      <c r="Q540" t="s">
        <v>33</v>
      </c>
      <c r="R540" t="s">
        <v>34</v>
      </c>
      <c r="S540" s="4">
        <v>41058</v>
      </c>
      <c r="T540" s="7">
        <f>S540-E540</f>
        <v>2</v>
      </c>
      <c r="U540" t="s">
        <v>14221</v>
      </c>
      <c r="V540" s="6" t="s">
        <v>14254</v>
      </c>
      <c r="W540" t="s">
        <v>14255</v>
      </c>
      <c r="X540" t="s">
        <v>14193</v>
      </c>
      <c r="Y540" t="str">
        <f>VLOOKUP(R540,Managers!$A:$B,2,)</f>
        <v>Frank Mitchell</v>
      </c>
      <c r="Z540" s="11">
        <f>VLOOKUP(X540,HourlyWages!$A:$B,2,0)</f>
        <v>57</v>
      </c>
      <c r="AA540">
        <v>1</v>
      </c>
    </row>
    <row r="541" spans="1:27" x14ac:dyDescent="0.3">
      <c r="A541" t="b">
        <f>COUNTIF($C$1:C541, C541)&gt;1</f>
        <v>0</v>
      </c>
      <c r="B541" t="b">
        <f>VLOOKUP(C541,Sheet3!$A:$B,2,0) &gt; 1</f>
        <v>0</v>
      </c>
      <c r="C541">
        <v>540</v>
      </c>
      <c r="D541">
        <v>3653</v>
      </c>
      <c r="E541" s="4">
        <v>39898</v>
      </c>
      <c r="F541">
        <v>41</v>
      </c>
      <c r="G541" s="15">
        <f>I541*F541</f>
        <v>4920</v>
      </c>
      <c r="H541" s="9">
        <v>0.08</v>
      </c>
      <c r="I541" s="13">
        <f>VLOOKUP($U541,Pricebook!$A:$D,4,0)</f>
        <v>120</v>
      </c>
      <c r="J541" s="11">
        <f>G541*(1-H541)</f>
        <v>4526.4000000000005</v>
      </c>
      <c r="K541" t="s">
        <v>886</v>
      </c>
      <c r="L541" t="s">
        <v>136</v>
      </c>
      <c r="M541" t="str">
        <f>VLOOKUP($L541,Companies!$A:$G,7,)</f>
        <v>Electronic Components</v>
      </c>
      <c r="N541" t="str">
        <f>VLOOKUP($L541,Companies!$A:$G,6,)</f>
        <v>Capital Goods</v>
      </c>
      <c r="O541" s="6" t="s">
        <v>887</v>
      </c>
      <c r="P541" s="6">
        <v>23518</v>
      </c>
      <c r="Q541" t="s">
        <v>368</v>
      </c>
      <c r="R541" t="s">
        <v>34</v>
      </c>
      <c r="S541" s="4">
        <v>39900</v>
      </c>
      <c r="T541" s="7">
        <f>S541-E541</f>
        <v>2</v>
      </c>
      <c r="U541" t="s">
        <v>14212</v>
      </c>
      <c r="V541" s="6" t="s">
        <v>14257</v>
      </c>
      <c r="W541" t="s">
        <v>14259</v>
      </c>
      <c r="X541" t="s">
        <v>14184</v>
      </c>
      <c r="Y541" t="str">
        <f>VLOOKUP(R541,Managers!$A:$B,2,)</f>
        <v>Frank Mitchell</v>
      </c>
      <c r="Z541" s="11">
        <f>VLOOKUP(X541,HourlyWages!$A:$B,2,0)</f>
        <v>50</v>
      </c>
      <c r="AA541">
        <v>1</v>
      </c>
    </row>
    <row r="542" spans="1:27" x14ac:dyDescent="0.3">
      <c r="A542" t="b">
        <f>COUNTIF($C$1:C542, C542)&gt;1</f>
        <v>0</v>
      </c>
      <c r="B542" t="b">
        <f>VLOOKUP(C542,Sheet3!$A:$B,2,0) &gt; 1</f>
        <v>0</v>
      </c>
      <c r="C542">
        <v>541</v>
      </c>
      <c r="D542">
        <v>3654</v>
      </c>
      <c r="E542" s="4">
        <v>41062</v>
      </c>
      <c r="F542">
        <v>41</v>
      </c>
      <c r="G542" s="15">
        <f>I542*F542</f>
        <v>5125</v>
      </c>
      <c r="H542" s="9">
        <v>0</v>
      </c>
      <c r="I542" s="13">
        <f>VLOOKUP($U542,Pricebook!$A:$D,4,0)</f>
        <v>125</v>
      </c>
      <c r="J542" s="11">
        <f>G542*(1-H542)</f>
        <v>5125</v>
      </c>
      <c r="K542" t="s">
        <v>429</v>
      </c>
      <c r="L542" t="s">
        <v>430</v>
      </c>
      <c r="M542" t="str">
        <f>VLOOKUP($L542,Companies!$A:$G,7,)</f>
        <v>Electronic Components</v>
      </c>
      <c r="N542" t="str">
        <f>VLOOKUP($L542,Companies!$A:$G,6,)</f>
        <v>Technology</v>
      </c>
      <c r="O542" s="6" t="s">
        <v>888</v>
      </c>
      <c r="P542" s="6">
        <v>92008</v>
      </c>
      <c r="Q542" t="s">
        <v>114</v>
      </c>
      <c r="R542" t="s">
        <v>23</v>
      </c>
      <c r="S542" s="4">
        <v>41067</v>
      </c>
      <c r="T542" s="7">
        <f>S542-E542</f>
        <v>5</v>
      </c>
      <c r="U542" t="s">
        <v>14208</v>
      </c>
      <c r="V542" s="6" t="s">
        <v>14257</v>
      </c>
      <c r="W542" t="s">
        <v>14259</v>
      </c>
      <c r="X542" t="s">
        <v>14194</v>
      </c>
      <c r="Y542" t="str">
        <f>VLOOKUP(R542,Managers!$A:$B,2,)</f>
        <v>Bob Turner</v>
      </c>
      <c r="Z542" s="11">
        <f>VLOOKUP(X542,HourlyWages!$A:$B,2,0)</f>
        <v>71</v>
      </c>
      <c r="AA542">
        <v>1</v>
      </c>
    </row>
    <row r="543" spans="1:27" x14ac:dyDescent="0.3">
      <c r="A543" t="b">
        <f>COUNTIF($C$1:C543, C543)&gt;1</f>
        <v>0</v>
      </c>
      <c r="B543" t="b">
        <f>VLOOKUP(C543,Sheet3!$A:$B,2,0) &gt; 1</f>
        <v>0</v>
      </c>
      <c r="C543">
        <v>542</v>
      </c>
      <c r="D543">
        <v>3654</v>
      </c>
      <c r="E543" s="4">
        <v>41062</v>
      </c>
      <c r="F543">
        <v>39</v>
      </c>
      <c r="G543" s="15">
        <f>I543*F543</f>
        <v>5850</v>
      </c>
      <c r="H543" s="9">
        <v>0.03</v>
      </c>
      <c r="I543" s="13">
        <f>VLOOKUP($U543,Pricebook!$A:$D,4,0)</f>
        <v>150</v>
      </c>
      <c r="J543" s="11">
        <f>G543*(1-H543)</f>
        <v>5674.5</v>
      </c>
      <c r="K543" t="s">
        <v>429</v>
      </c>
      <c r="L543" t="s">
        <v>430</v>
      </c>
      <c r="M543" t="str">
        <f>VLOOKUP($L543,Companies!$A:$G,7,)</f>
        <v>Electronic Components</v>
      </c>
      <c r="N543" t="str">
        <f>VLOOKUP($L543,Companies!$A:$G,6,)</f>
        <v>Technology</v>
      </c>
      <c r="O543" s="6" t="s">
        <v>889</v>
      </c>
      <c r="P543" s="6" t="s">
        <v>890</v>
      </c>
      <c r="Q543" t="s">
        <v>317</v>
      </c>
      <c r="R543" t="s">
        <v>61</v>
      </c>
      <c r="S543" s="4">
        <v>41067</v>
      </c>
      <c r="T543" s="7">
        <f>S543-E543</f>
        <v>5</v>
      </c>
      <c r="U543" t="s">
        <v>14216</v>
      </c>
      <c r="V543" s="6" t="s">
        <v>14251</v>
      </c>
      <c r="W543" t="s">
        <v>14263</v>
      </c>
      <c r="X543" t="s">
        <v>14198</v>
      </c>
      <c r="Y543" t="str">
        <f>VLOOKUP(R543,Managers!$A:$B,2,)</f>
        <v>Allen Young</v>
      </c>
      <c r="Z543" s="11">
        <f>VLOOKUP(X543,HourlyWages!$A:$B,2,0)</f>
        <v>51</v>
      </c>
      <c r="AA543">
        <v>1</v>
      </c>
    </row>
    <row r="544" spans="1:27" x14ac:dyDescent="0.3">
      <c r="A544" t="b">
        <f>COUNTIF($C$1:C544, C544)&gt;1</f>
        <v>0</v>
      </c>
      <c r="B544" t="b">
        <f>VLOOKUP(C544,Sheet3!$A:$B,2,0) &gt; 1</f>
        <v>0</v>
      </c>
      <c r="C544">
        <v>543</v>
      </c>
      <c r="D544">
        <v>3654</v>
      </c>
      <c r="E544" s="4">
        <v>41062</v>
      </c>
      <c r="F544">
        <v>47</v>
      </c>
      <c r="G544" s="15">
        <f>I544*F544</f>
        <v>7990</v>
      </c>
      <c r="H544" s="9">
        <v>0.1</v>
      </c>
      <c r="I544" s="13">
        <f>VLOOKUP($U544,Pricebook!$A:$D,4,0)</f>
        <v>170</v>
      </c>
      <c r="J544" s="11">
        <f>G544*(1-H544)</f>
        <v>7191</v>
      </c>
      <c r="K544" t="s">
        <v>429</v>
      </c>
      <c r="L544" t="s">
        <v>430</v>
      </c>
      <c r="M544" t="str">
        <f>VLOOKUP($L544,Companies!$A:$G,7,)</f>
        <v>Electronic Components</v>
      </c>
      <c r="N544" t="str">
        <f>VLOOKUP($L544,Companies!$A:$G,6,)</f>
        <v>Technology</v>
      </c>
      <c r="O544" s="6" t="s">
        <v>370</v>
      </c>
      <c r="P544" s="6" t="s">
        <v>891</v>
      </c>
      <c r="Q544" t="s">
        <v>317</v>
      </c>
      <c r="R544" t="s">
        <v>61</v>
      </c>
      <c r="S544" s="4">
        <v>41062</v>
      </c>
      <c r="T544" s="7">
        <f>S544-E544</f>
        <v>0</v>
      </c>
      <c r="U544" t="s">
        <v>14219</v>
      </c>
      <c r="V544" s="6" t="s">
        <v>14257</v>
      </c>
      <c r="W544" t="s">
        <v>14258</v>
      </c>
      <c r="X544" t="s">
        <v>14193</v>
      </c>
      <c r="Y544" t="str">
        <f>VLOOKUP(R544,Managers!$A:$B,2,)</f>
        <v>Allen Young</v>
      </c>
      <c r="Z544" s="11">
        <f>VLOOKUP(X544,HourlyWages!$A:$B,2,0)</f>
        <v>57</v>
      </c>
      <c r="AA544">
        <v>1</v>
      </c>
    </row>
    <row r="545" spans="1:27" x14ac:dyDescent="0.3">
      <c r="A545" t="b">
        <f>COUNTIF($C$1:C545, C545)&gt;1</f>
        <v>0</v>
      </c>
      <c r="B545" t="b">
        <f>VLOOKUP(C545,Sheet3!$A:$B,2,0) &gt; 1</f>
        <v>0</v>
      </c>
      <c r="C545">
        <v>544</v>
      </c>
      <c r="D545">
        <v>3655</v>
      </c>
      <c r="E545" s="4">
        <v>41187</v>
      </c>
      <c r="F545">
        <v>3</v>
      </c>
      <c r="G545" s="15">
        <f>I545*F545</f>
        <v>480</v>
      </c>
      <c r="H545" s="9">
        <v>0.02</v>
      </c>
      <c r="I545" s="13">
        <f>VLOOKUP($U545,Pricebook!$A:$D,4,0)</f>
        <v>160</v>
      </c>
      <c r="J545" s="11">
        <f>G545*(1-H545)</f>
        <v>470.4</v>
      </c>
      <c r="K545" t="s">
        <v>221</v>
      </c>
      <c r="L545" t="s">
        <v>20</v>
      </c>
      <c r="M545" t="str">
        <f>VLOOKUP($L545,Companies!$A:$G,7,)</f>
        <v>Major Pharmaceuticals</v>
      </c>
      <c r="N545" t="str">
        <f>VLOOKUP($L545,Companies!$A:$G,6,)</f>
        <v>Health Care</v>
      </c>
      <c r="O545" s="6" t="s">
        <v>222</v>
      </c>
      <c r="P545" s="6">
        <v>98270</v>
      </c>
      <c r="Q545" t="s">
        <v>22</v>
      </c>
      <c r="R545" t="s">
        <v>23</v>
      </c>
      <c r="S545" s="4">
        <v>41187</v>
      </c>
      <c r="T545" s="7">
        <f>S545-E545</f>
        <v>0</v>
      </c>
      <c r="U545" t="s">
        <v>14218</v>
      </c>
      <c r="V545" s="6" t="s">
        <v>14257</v>
      </c>
      <c r="W545" t="s">
        <v>14259</v>
      </c>
      <c r="X545" t="s">
        <v>14190</v>
      </c>
      <c r="Y545" t="str">
        <f>VLOOKUP(R545,Managers!$A:$B,2,)</f>
        <v>Bob Turner</v>
      </c>
      <c r="Z545" s="11">
        <f>VLOOKUP(X545,HourlyWages!$A:$B,2,0)</f>
        <v>67</v>
      </c>
      <c r="AA545">
        <v>1</v>
      </c>
    </row>
    <row r="546" spans="1:27" x14ac:dyDescent="0.3">
      <c r="A546" t="b">
        <f>COUNTIF($C$1:C546, C546)&gt;1</f>
        <v>0</v>
      </c>
      <c r="B546" t="b">
        <f>VLOOKUP(C546,Sheet3!$A:$B,2,0) &gt; 1</f>
        <v>0</v>
      </c>
      <c r="C546">
        <v>545</v>
      </c>
      <c r="D546">
        <v>3655</v>
      </c>
      <c r="E546" s="4">
        <v>41187</v>
      </c>
      <c r="F546">
        <v>24</v>
      </c>
      <c r="G546" s="15">
        <f>I546*F546</f>
        <v>3600</v>
      </c>
      <c r="H546" s="9">
        <v>0</v>
      </c>
      <c r="I546" s="13">
        <f>VLOOKUP($U546,Pricebook!$A:$D,4,0)</f>
        <v>150</v>
      </c>
      <c r="J546" s="11">
        <f>G546*(1-H546)</f>
        <v>3600</v>
      </c>
      <c r="K546" t="s">
        <v>221</v>
      </c>
      <c r="L546" t="s">
        <v>20</v>
      </c>
      <c r="M546" t="str">
        <f>VLOOKUP($L546,Companies!$A:$G,7,)</f>
        <v>Major Pharmaceuticals</v>
      </c>
      <c r="N546" t="str">
        <f>VLOOKUP($L546,Companies!$A:$G,6,)</f>
        <v>Health Care</v>
      </c>
      <c r="O546" s="6" t="s">
        <v>222</v>
      </c>
      <c r="P546" s="6">
        <v>98270</v>
      </c>
      <c r="Q546" t="s">
        <v>22</v>
      </c>
      <c r="R546" t="s">
        <v>23</v>
      </c>
      <c r="S546" s="4">
        <v>41188</v>
      </c>
      <c r="T546" s="7">
        <f>S546-E546</f>
        <v>1</v>
      </c>
      <c r="U546" t="s">
        <v>14210</v>
      </c>
      <c r="V546" s="6" t="s">
        <v>14251</v>
      </c>
      <c r="W546" t="s">
        <v>14263</v>
      </c>
      <c r="X546" t="s">
        <v>14198</v>
      </c>
      <c r="Y546" t="str">
        <f>VLOOKUP(R546,Managers!$A:$B,2,)</f>
        <v>Bob Turner</v>
      </c>
      <c r="Z546" s="11">
        <f>VLOOKUP(X546,HourlyWages!$A:$B,2,0)</f>
        <v>51</v>
      </c>
      <c r="AA546">
        <v>1</v>
      </c>
    </row>
    <row r="547" spans="1:27" x14ac:dyDescent="0.3">
      <c r="A547" t="b">
        <f>COUNTIF($C$1:C547, C547)&gt;1</f>
        <v>0</v>
      </c>
      <c r="B547" t="b">
        <f>VLOOKUP(C547,Sheet3!$A:$B,2,0) &gt; 1</f>
        <v>0</v>
      </c>
      <c r="C547">
        <v>546</v>
      </c>
      <c r="D547">
        <v>3680</v>
      </c>
      <c r="E547" s="4">
        <v>41252</v>
      </c>
      <c r="F547">
        <v>27</v>
      </c>
      <c r="G547" s="15">
        <f>I547*F547</f>
        <v>2970</v>
      </c>
      <c r="H547" s="9">
        <v>0.09</v>
      </c>
      <c r="I547" s="13">
        <f>VLOOKUP($U547,Pricebook!$A:$D,4,0)</f>
        <v>110</v>
      </c>
      <c r="J547" s="11">
        <f>G547*(1-H547)</f>
        <v>2702.7000000000003</v>
      </c>
      <c r="K547" t="s">
        <v>892</v>
      </c>
      <c r="L547" t="s">
        <v>151</v>
      </c>
      <c r="M547" t="str">
        <f>VLOOKUP($L547,Companies!$A:$G,7,)</f>
        <v>Hotels/Resorts</v>
      </c>
      <c r="N547" t="str">
        <f>VLOOKUP($L547,Companies!$A:$G,6,)</f>
        <v>Consumer Services</v>
      </c>
      <c r="O547" s="6" t="s">
        <v>893</v>
      </c>
      <c r="P547" s="6" t="s">
        <v>894</v>
      </c>
      <c r="Q547" t="s">
        <v>317</v>
      </c>
      <c r="R547" t="s">
        <v>61</v>
      </c>
      <c r="S547" s="4">
        <v>41254</v>
      </c>
      <c r="T547" s="7">
        <f>S547-E547</f>
        <v>2</v>
      </c>
      <c r="U547" t="s">
        <v>14215</v>
      </c>
      <c r="V547" s="6" t="s">
        <v>14251</v>
      </c>
      <c r="W547" t="s">
        <v>14262</v>
      </c>
      <c r="X547" t="s">
        <v>14187</v>
      </c>
      <c r="Y547" t="str">
        <f>VLOOKUP(R547,Managers!$A:$B,2,)</f>
        <v>Allen Young</v>
      </c>
      <c r="Z547" s="11">
        <f>VLOOKUP(X547,HourlyWages!$A:$B,2,0)</f>
        <v>45</v>
      </c>
      <c r="AA547">
        <v>1</v>
      </c>
    </row>
    <row r="548" spans="1:27" x14ac:dyDescent="0.3">
      <c r="A548" t="b">
        <f>COUNTIF($C$1:C548, C548)&gt;1</f>
        <v>0</v>
      </c>
      <c r="B548" t="b">
        <f>VLOOKUP(C548,Sheet3!$A:$B,2,0) &gt; 1</f>
        <v>0</v>
      </c>
      <c r="C548">
        <v>547</v>
      </c>
      <c r="D548">
        <v>3680</v>
      </c>
      <c r="E548" s="4">
        <v>41252</v>
      </c>
      <c r="F548">
        <v>24</v>
      </c>
      <c r="G548" s="15">
        <f>I548*F548</f>
        <v>3840</v>
      </c>
      <c r="H548" s="9">
        <v>0.1</v>
      </c>
      <c r="I548" s="13">
        <f>VLOOKUP($U548,Pricebook!$A:$D,4,0)</f>
        <v>160</v>
      </c>
      <c r="J548" s="11">
        <f>G548*(1-H548)</f>
        <v>3456</v>
      </c>
      <c r="K548" t="s">
        <v>892</v>
      </c>
      <c r="L548" t="s">
        <v>151</v>
      </c>
      <c r="M548" t="str">
        <f>VLOOKUP($L548,Companies!$A:$G,7,)</f>
        <v>Hotels/Resorts</v>
      </c>
      <c r="N548" t="str">
        <f>VLOOKUP($L548,Companies!$A:$G,6,)</f>
        <v>Consumer Services</v>
      </c>
      <c r="O548" s="6" t="s">
        <v>895</v>
      </c>
      <c r="P548" s="6" t="s">
        <v>896</v>
      </c>
      <c r="Q548" t="s">
        <v>87</v>
      </c>
      <c r="R548" t="s">
        <v>61</v>
      </c>
      <c r="S548" s="4">
        <v>41254</v>
      </c>
      <c r="T548" s="7">
        <f>S548-E548</f>
        <v>2</v>
      </c>
      <c r="U548" t="s">
        <v>14218</v>
      </c>
      <c r="V548" s="6" t="s">
        <v>14251</v>
      </c>
      <c r="W548" t="s">
        <v>14267</v>
      </c>
      <c r="X548" t="s">
        <v>14192</v>
      </c>
      <c r="Y548" t="str">
        <f>VLOOKUP(R548,Managers!$A:$B,2,)</f>
        <v>Allen Young</v>
      </c>
      <c r="Z548" s="11">
        <f>VLOOKUP(X548,HourlyWages!$A:$B,2,0)</f>
        <v>75</v>
      </c>
      <c r="AA548">
        <v>1</v>
      </c>
    </row>
    <row r="549" spans="1:27" x14ac:dyDescent="0.3">
      <c r="A549" t="b">
        <f>COUNTIF($C$1:C549, C549)&gt;1</f>
        <v>0</v>
      </c>
      <c r="B549" t="b">
        <f>VLOOKUP(C549,Sheet3!$A:$B,2,0) &gt; 1</f>
        <v>0</v>
      </c>
      <c r="C549">
        <v>548</v>
      </c>
      <c r="D549">
        <v>3685</v>
      </c>
      <c r="E549" s="4">
        <v>40924</v>
      </c>
      <c r="F549">
        <v>29</v>
      </c>
      <c r="G549" s="15">
        <f>I549*F549</f>
        <v>3480</v>
      </c>
      <c r="H549" s="9">
        <v>0</v>
      </c>
      <c r="I549" s="13">
        <f>VLOOKUP($U549,Pricebook!$A:$D,4,0)</f>
        <v>120</v>
      </c>
      <c r="J549" s="11">
        <f>G549*(1-H549)</f>
        <v>3480</v>
      </c>
      <c r="K549" t="s">
        <v>373</v>
      </c>
      <c r="L549" t="s">
        <v>374</v>
      </c>
      <c r="M549" t="str">
        <f>VLOOKUP($L549,Companies!$A:$G,7,)</f>
        <v>Computer Software: Prepackaged Software</v>
      </c>
      <c r="N549" t="str">
        <f>VLOOKUP($L549,Companies!$A:$G,6,)</f>
        <v>Technology</v>
      </c>
      <c r="O549" s="6" t="s">
        <v>375</v>
      </c>
      <c r="P549" s="6">
        <v>49505</v>
      </c>
      <c r="Q549" t="s">
        <v>172</v>
      </c>
      <c r="R549" t="s">
        <v>16</v>
      </c>
      <c r="S549" s="4">
        <v>40925</v>
      </c>
      <c r="T549" s="7">
        <f>S549-E549</f>
        <v>1</v>
      </c>
      <c r="U549" t="s">
        <v>14212</v>
      </c>
      <c r="V549" s="6" t="s">
        <v>14251</v>
      </c>
      <c r="W549" t="s">
        <v>14262</v>
      </c>
      <c r="X549" t="s">
        <v>14198</v>
      </c>
      <c r="Y549" t="str">
        <f>VLOOKUP(R549,Managers!$A:$B,2,)</f>
        <v>Josh Martinez</v>
      </c>
      <c r="Z549" s="11">
        <f>VLOOKUP(X549,HourlyWages!$A:$B,2,0)</f>
        <v>51</v>
      </c>
      <c r="AA549">
        <v>1</v>
      </c>
    </row>
    <row r="550" spans="1:27" x14ac:dyDescent="0.3">
      <c r="A550" t="b">
        <f>COUNTIF($C$1:C550, C550)&gt;1</f>
        <v>0</v>
      </c>
      <c r="B550" t="b">
        <f>VLOOKUP(C550,Sheet3!$A:$B,2,0) &gt; 1</f>
        <v>0</v>
      </c>
      <c r="C550">
        <v>549</v>
      </c>
      <c r="D550">
        <v>3687</v>
      </c>
      <c r="E550" s="4">
        <v>40211</v>
      </c>
      <c r="F550">
        <v>25</v>
      </c>
      <c r="G550" s="15">
        <f>I550*F550</f>
        <v>3500</v>
      </c>
      <c r="H550" s="9">
        <v>7.0000000000000007E-2</v>
      </c>
      <c r="I550" s="13">
        <f>VLOOKUP($U550,Pricebook!$A:$D,4,0)</f>
        <v>140</v>
      </c>
      <c r="J550" s="11">
        <f>G550*(1-H550)</f>
        <v>3255</v>
      </c>
      <c r="K550" t="s">
        <v>897</v>
      </c>
      <c r="L550" t="s">
        <v>235</v>
      </c>
      <c r="M550" t="str">
        <f>VLOOKUP($L550,Companies!$A:$G,7,)</f>
        <v>Television Services</v>
      </c>
      <c r="N550" t="str">
        <f>VLOOKUP($L550,Companies!$A:$G,6,)</f>
        <v>Consumer Services</v>
      </c>
      <c r="O550" s="6" t="s">
        <v>898</v>
      </c>
      <c r="P550" s="6">
        <v>48310</v>
      </c>
      <c r="Q550" t="s">
        <v>172</v>
      </c>
      <c r="R550" t="s">
        <v>16</v>
      </c>
      <c r="S550" s="4">
        <v>40211</v>
      </c>
      <c r="T550" s="7">
        <f>S550-E550</f>
        <v>0</v>
      </c>
      <c r="U550" t="s">
        <v>14213</v>
      </c>
      <c r="V550" s="6" t="s">
        <v>14251</v>
      </c>
      <c r="W550" t="s">
        <v>14252</v>
      </c>
      <c r="X550" t="s">
        <v>14195</v>
      </c>
      <c r="Y550" t="str">
        <f>VLOOKUP(R550,Managers!$A:$B,2,)</f>
        <v>Josh Martinez</v>
      </c>
      <c r="Z550" s="11">
        <f>VLOOKUP(X550,HourlyWages!$A:$B,2,0)</f>
        <v>52</v>
      </c>
      <c r="AA550">
        <v>1</v>
      </c>
    </row>
    <row r="551" spans="1:27" x14ac:dyDescent="0.3">
      <c r="A551" t="b">
        <f>COUNTIF($C$1:C551, C551)&gt;1</f>
        <v>0</v>
      </c>
      <c r="B551" t="b">
        <f>VLOOKUP(C551,Sheet3!$A:$B,2,0) &gt; 1</f>
        <v>0</v>
      </c>
      <c r="C551">
        <v>550</v>
      </c>
      <c r="D551">
        <v>3745</v>
      </c>
      <c r="E551" s="4">
        <v>40449</v>
      </c>
      <c r="F551">
        <v>38</v>
      </c>
      <c r="G551" s="15">
        <f>I551*F551</f>
        <v>4750</v>
      </c>
      <c r="H551" s="9">
        <v>0.04</v>
      </c>
      <c r="I551" s="13">
        <f>VLOOKUP($U551,Pricebook!$A:$D,4,0)</f>
        <v>125</v>
      </c>
      <c r="J551" s="11">
        <f>G551*(1-H551)</f>
        <v>4560</v>
      </c>
      <c r="K551" t="s">
        <v>899</v>
      </c>
      <c r="L551" t="s">
        <v>235</v>
      </c>
      <c r="M551" t="str">
        <f>VLOOKUP($L551,Companies!$A:$G,7,)</f>
        <v>Television Services</v>
      </c>
      <c r="N551" t="str">
        <f>VLOOKUP($L551,Companies!$A:$G,6,)</f>
        <v>Consumer Services</v>
      </c>
      <c r="O551" s="6" t="s">
        <v>900</v>
      </c>
      <c r="P551" s="6">
        <v>77573</v>
      </c>
      <c r="Q551" t="s">
        <v>48</v>
      </c>
      <c r="R551" t="s">
        <v>16</v>
      </c>
      <c r="S551" s="4">
        <v>40451</v>
      </c>
      <c r="T551" s="7">
        <f>S551-E551</f>
        <v>2</v>
      </c>
      <c r="U551" t="s">
        <v>14208</v>
      </c>
      <c r="V551" s="6" t="s">
        <v>14251</v>
      </c>
      <c r="W551" t="s">
        <v>14267</v>
      </c>
      <c r="X551" t="s">
        <v>14195</v>
      </c>
      <c r="Y551" t="str">
        <f>VLOOKUP(R551,Managers!$A:$B,2,)</f>
        <v>Josh Martinez</v>
      </c>
      <c r="Z551" s="11">
        <f>VLOOKUP(X551,HourlyWages!$A:$B,2,0)</f>
        <v>52</v>
      </c>
      <c r="AA551">
        <v>1</v>
      </c>
    </row>
    <row r="552" spans="1:27" x14ac:dyDescent="0.3">
      <c r="A552" t="b">
        <f>COUNTIF($C$1:C552, C552)&gt;1</f>
        <v>0</v>
      </c>
      <c r="B552" t="b">
        <f>VLOOKUP(C552,Sheet3!$A:$B,2,0) &gt; 1</f>
        <v>0</v>
      </c>
      <c r="C552">
        <v>551</v>
      </c>
      <c r="D552">
        <v>3746</v>
      </c>
      <c r="E552" s="4">
        <v>40066</v>
      </c>
      <c r="F552">
        <v>14</v>
      </c>
      <c r="G552" s="15">
        <f>I552*F552</f>
        <v>2100</v>
      </c>
      <c r="H552" s="9">
        <v>0</v>
      </c>
      <c r="I552" s="13">
        <f>VLOOKUP($U552,Pricebook!$A:$D,4,0)</f>
        <v>150</v>
      </c>
      <c r="J552" s="11">
        <f>G552*(1-H552)</f>
        <v>2100</v>
      </c>
      <c r="K552" t="s">
        <v>901</v>
      </c>
      <c r="L552" t="s">
        <v>389</v>
      </c>
      <c r="M552" t="str">
        <f>VLOOKUP($L552,Companies!$A:$G,7,)</f>
        <v>Catalog/Specialty Distribution</v>
      </c>
      <c r="N552" t="str">
        <f>VLOOKUP($L552,Companies!$A:$G,6,)</f>
        <v>Consumer Services</v>
      </c>
      <c r="O552" s="6" t="s">
        <v>902</v>
      </c>
      <c r="P552" s="6">
        <v>98373</v>
      </c>
      <c r="Q552" t="s">
        <v>22</v>
      </c>
      <c r="R552" t="s">
        <v>23</v>
      </c>
      <c r="S552" s="4">
        <v>40066</v>
      </c>
      <c r="T552" s="7">
        <f>S552-E552</f>
        <v>0</v>
      </c>
      <c r="U552" t="s">
        <v>14210</v>
      </c>
      <c r="V552" s="6" t="s">
        <v>14251</v>
      </c>
      <c r="W552" t="s">
        <v>14266</v>
      </c>
      <c r="X552" t="s">
        <v>14202</v>
      </c>
      <c r="Y552" t="str">
        <f>VLOOKUP(R552,Managers!$A:$B,2,)</f>
        <v>Bob Turner</v>
      </c>
      <c r="Z552" s="11">
        <f>VLOOKUP(X552,HourlyWages!$A:$B,2,0)</f>
        <v>71</v>
      </c>
      <c r="AA552">
        <v>1</v>
      </c>
    </row>
    <row r="553" spans="1:27" x14ac:dyDescent="0.3">
      <c r="A553" t="b">
        <f>COUNTIF($C$1:C553, C553)&gt;1</f>
        <v>0</v>
      </c>
      <c r="B553" t="b">
        <f>VLOOKUP(C553,Sheet3!$A:$B,2,0) &gt; 1</f>
        <v>0</v>
      </c>
      <c r="C553">
        <v>552</v>
      </c>
      <c r="D553">
        <v>3746</v>
      </c>
      <c r="E553" s="4">
        <v>40066</v>
      </c>
      <c r="F553">
        <v>38</v>
      </c>
      <c r="G553" s="15">
        <f>I553*F553</f>
        <v>4180</v>
      </c>
      <c r="H553" s="9">
        <v>0.02</v>
      </c>
      <c r="I553" s="13">
        <f>VLOOKUP($U553,Pricebook!$A:$D,4,0)</f>
        <v>110</v>
      </c>
      <c r="J553" s="11">
        <f>G553*(1-H553)</f>
        <v>4096.3999999999996</v>
      </c>
      <c r="K553" t="s">
        <v>901</v>
      </c>
      <c r="L553" t="s">
        <v>389</v>
      </c>
      <c r="M553" t="str">
        <f>VLOOKUP($L553,Companies!$A:$G,7,)</f>
        <v>Catalog/Specialty Distribution</v>
      </c>
      <c r="N553" t="str">
        <f>VLOOKUP($L553,Companies!$A:$G,6,)</f>
        <v>Consumer Services</v>
      </c>
      <c r="O553" s="6" t="s">
        <v>903</v>
      </c>
      <c r="P553" s="6">
        <v>98052</v>
      </c>
      <c r="Q553" t="s">
        <v>22</v>
      </c>
      <c r="R553" t="s">
        <v>23</v>
      </c>
      <c r="S553" s="4">
        <v>40067</v>
      </c>
      <c r="T553" s="7">
        <f>S553-E553</f>
        <v>1</v>
      </c>
      <c r="U553" t="s">
        <v>14215</v>
      </c>
      <c r="V553" s="6" t="s">
        <v>14257</v>
      </c>
      <c r="W553" t="s">
        <v>14258</v>
      </c>
      <c r="X553" t="s">
        <v>14184</v>
      </c>
      <c r="Y553" t="str">
        <f>VLOOKUP(R553,Managers!$A:$B,2,)</f>
        <v>Bob Turner</v>
      </c>
      <c r="Z553" s="11">
        <f>VLOOKUP(X553,HourlyWages!$A:$B,2,0)</f>
        <v>50</v>
      </c>
      <c r="AA553">
        <v>1</v>
      </c>
    </row>
    <row r="554" spans="1:27" x14ac:dyDescent="0.3">
      <c r="A554" t="b">
        <f>COUNTIF($C$1:C554, C554)&gt;1</f>
        <v>0</v>
      </c>
      <c r="B554" t="b">
        <f>VLOOKUP(C554,Sheet3!$A:$B,2,0) &gt; 1</f>
        <v>0</v>
      </c>
      <c r="C554">
        <v>553</v>
      </c>
      <c r="D554">
        <v>3749</v>
      </c>
      <c r="E554" s="4">
        <v>40597</v>
      </c>
      <c r="F554">
        <v>27</v>
      </c>
      <c r="G554" s="15">
        <f>I554*F554</f>
        <v>4320</v>
      </c>
      <c r="H554" s="9">
        <v>0.01</v>
      </c>
      <c r="I554" s="13">
        <f>VLOOKUP($U554,Pricebook!$A:$D,4,0)</f>
        <v>160</v>
      </c>
      <c r="J554" s="11">
        <f>G554*(1-H554)</f>
        <v>4276.8</v>
      </c>
      <c r="K554" t="s">
        <v>904</v>
      </c>
      <c r="L554" t="s">
        <v>193</v>
      </c>
      <c r="M554" t="str">
        <f>VLOOKUP($L554,Companies!$A:$G,7,)</f>
        <v>Semiconductors</v>
      </c>
      <c r="N554" t="str">
        <f>VLOOKUP($L554,Companies!$A:$G,6,)</f>
        <v>Technology</v>
      </c>
      <c r="O554" s="6" t="s">
        <v>905</v>
      </c>
      <c r="P554" s="6">
        <v>71603</v>
      </c>
      <c r="Q554" t="s">
        <v>66</v>
      </c>
      <c r="R554" t="s">
        <v>34</v>
      </c>
      <c r="S554" s="4">
        <v>40599</v>
      </c>
      <c r="T554" s="7">
        <f>S554-E554</f>
        <v>2</v>
      </c>
      <c r="U554" t="s">
        <v>14218</v>
      </c>
      <c r="V554" s="6" t="s">
        <v>14251</v>
      </c>
      <c r="W554" t="s">
        <v>14267</v>
      </c>
      <c r="X554" t="s">
        <v>14184</v>
      </c>
      <c r="Y554" t="str">
        <f>VLOOKUP(R554,Managers!$A:$B,2,)</f>
        <v>Frank Mitchell</v>
      </c>
      <c r="Z554" s="11">
        <f>VLOOKUP(X554,HourlyWages!$A:$B,2,0)</f>
        <v>50</v>
      </c>
      <c r="AA554">
        <v>1</v>
      </c>
    </row>
    <row r="555" spans="1:27" x14ac:dyDescent="0.3">
      <c r="A555" t="b">
        <f>COUNTIF($C$1:C555, C555)&gt;1</f>
        <v>0</v>
      </c>
      <c r="B555" t="b">
        <f>VLOOKUP(C555,Sheet3!$A:$B,2,0) &gt; 1</f>
        <v>0</v>
      </c>
      <c r="C555">
        <v>554</v>
      </c>
      <c r="D555">
        <v>3750</v>
      </c>
      <c r="E555" s="4">
        <v>40662</v>
      </c>
      <c r="F555">
        <v>12</v>
      </c>
      <c r="G555" s="15">
        <f>I555*F555</f>
        <v>1320</v>
      </c>
      <c r="H555" s="9">
        <v>0.04</v>
      </c>
      <c r="I555" s="13">
        <f>VLOOKUP($U555,Pricebook!$A:$D,4,0)</f>
        <v>110</v>
      </c>
      <c r="J555" s="11">
        <f>G555*(1-H555)</f>
        <v>1267.2</v>
      </c>
      <c r="K555" t="s">
        <v>427</v>
      </c>
      <c r="L555" t="s">
        <v>190</v>
      </c>
      <c r="M555" t="str">
        <f>VLOOKUP($L555,Companies!$A:$G,7,)</f>
        <v>Computer Software: Prepackaged Software</v>
      </c>
      <c r="N555" t="str">
        <f>VLOOKUP($L555,Companies!$A:$G,6,)</f>
        <v>Technology</v>
      </c>
      <c r="O555" s="6" t="s">
        <v>428</v>
      </c>
      <c r="P555" s="6">
        <v>11787</v>
      </c>
      <c r="Q555" t="s">
        <v>60</v>
      </c>
      <c r="R555" t="s">
        <v>61</v>
      </c>
      <c r="S555" s="4">
        <v>40664</v>
      </c>
      <c r="T555" s="7">
        <f>S555-E555</f>
        <v>2</v>
      </c>
      <c r="U555" t="s">
        <v>14215</v>
      </c>
      <c r="V555" s="6" t="s">
        <v>14254</v>
      </c>
      <c r="W555" t="s">
        <v>14255</v>
      </c>
      <c r="X555" t="s">
        <v>14186</v>
      </c>
      <c r="Y555" t="str">
        <f>VLOOKUP(R555,Managers!$A:$B,2,)</f>
        <v>Allen Young</v>
      </c>
      <c r="Z555" s="11">
        <f>VLOOKUP(X555,HourlyWages!$A:$B,2,0)</f>
        <v>67</v>
      </c>
      <c r="AA555">
        <v>1</v>
      </c>
    </row>
    <row r="556" spans="1:27" x14ac:dyDescent="0.3">
      <c r="A556" t="b">
        <f>COUNTIF($C$1:C556, C556)&gt;1</f>
        <v>0</v>
      </c>
      <c r="B556" t="b">
        <f>VLOOKUP(C556,Sheet3!$A:$B,2,0) &gt; 1</f>
        <v>0</v>
      </c>
      <c r="C556">
        <v>555</v>
      </c>
      <c r="D556">
        <v>3777</v>
      </c>
      <c r="E556" s="4">
        <v>39910</v>
      </c>
      <c r="F556">
        <v>14</v>
      </c>
      <c r="G556" s="15">
        <f>I556*F556</f>
        <v>1750</v>
      </c>
      <c r="H556" s="9">
        <v>0.06</v>
      </c>
      <c r="I556" s="13">
        <f>VLOOKUP($U556,Pricebook!$A:$D,4,0)</f>
        <v>125</v>
      </c>
      <c r="J556" s="11">
        <f>G556*(1-H556)</f>
        <v>1645</v>
      </c>
      <c r="K556" t="s">
        <v>705</v>
      </c>
      <c r="L556" t="s">
        <v>142</v>
      </c>
      <c r="M556" t="str">
        <f>VLOOKUP($L556,Companies!$A:$G,7,)</f>
        <v>Computer Software: Programming, Data Processing</v>
      </c>
      <c r="N556" t="str">
        <f>VLOOKUP($L556,Companies!$A:$G,6,)</f>
        <v>Technology</v>
      </c>
      <c r="O556" s="6" t="s">
        <v>438</v>
      </c>
      <c r="P556" s="6" t="s">
        <v>439</v>
      </c>
      <c r="Q556" t="s">
        <v>440</v>
      </c>
      <c r="R556" t="s">
        <v>16</v>
      </c>
      <c r="S556" s="4">
        <v>39911</v>
      </c>
      <c r="T556" s="7">
        <f>S556-E556</f>
        <v>1</v>
      </c>
      <c r="U556" t="s">
        <v>14208</v>
      </c>
      <c r="V556" s="6" t="s">
        <v>14254</v>
      </c>
      <c r="W556" t="s">
        <v>14255</v>
      </c>
      <c r="X556" t="s">
        <v>14202</v>
      </c>
      <c r="Y556" t="str">
        <f>VLOOKUP(R556,Managers!$A:$B,2,)</f>
        <v>Josh Martinez</v>
      </c>
      <c r="Z556" s="11">
        <f>VLOOKUP(X556,HourlyWages!$A:$B,2,0)</f>
        <v>71</v>
      </c>
      <c r="AA556">
        <v>1</v>
      </c>
    </row>
    <row r="557" spans="1:27" x14ac:dyDescent="0.3">
      <c r="A557" t="b">
        <f>COUNTIF($C$1:C557, C557)&gt;1</f>
        <v>0</v>
      </c>
      <c r="B557" t="b">
        <f>VLOOKUP(C557,Sheet3!$A:$B,2,0) &gt; 1</f>
        <v>0</v>
      </c>
      <c r="C557">
        <v>556</v>
      </c>
      <c r="D557">
        <v>3778</v>
      </c>
      <c r="E557" s="4">
        <v>40323</v>
      </c>
      <c r="F557">
        <v>34</v>
      </c>
      <c r="G557" s="15">
        <f>I557*F557</f>
        <v>5100</v>
      </c>
      <c r="H557" s="9">
        <v>7.0000000000000007E-2</v>
      </c>
      <c r="I557" s="13">
        <f>VLOOKUP($U557,Pricebook!$A:$D,4,0)</f>
        <v>150</v>
      </c>
      <c r="J557" s="11">
        <f>G557*(1-H557)</f>
        <v>4743</v>
      </c>
      <c r="K557" t="s">
        <v>906</v>
      </c>
      <c r="L557" t="s">
        <v>552</v>
      </c>
      <c r="M557" t="str">
        <f>VLOOKUP($L557,Companies!$A:$G,7,)</f>
        <v>Business Services</v>
      </c>
      <c r="N557" t="str">
        <f>VLOOKUP($L557,Companies!$A:$G,6,)</f>
        <v>Miscellaneous</v>
      </c>
      <c r="O557" s="6" t="s">
        <v>907</v>
      </c>
      <c r="P557" s="6">
        <v>14215</v>
      </c>
      <c r="Q557" t="s">
        <v>60</v>
      </c>
      <c r="R557" t="s">
        <v>61</v>
      </c>
      <c r="S557" s="4">
        <v>40325</v>
      </c>
      <c r="T557" s="7">
        <f>S557-E557</f>
        <v>2</v>
      </c>
      <c r="U557" t="s">
        <v>14211</v>
      </c>
      <c r="V557" s="6" t="s">
        <v>14251</v>
      </c>
      <c r="W557" t="s">
        <v>14263</v>
      </c>
      <c r="X557" t="s">
        <v>14191</v>
      </c>
      <c r="Y557" t="str">
        <f>VLOOKUP(R557,Managers!$A:$B,2,)</f>
        <v>Allen Young</v>
      </c>
      <c r="Z557" s="11">
        <f>VLOOKUP(X557,HourlyWages!$A:$B,2,0)</f>
        <v>60</v>
      </c>
      <c r="AA557">
        <v>1</v>
      </c>
    </row>
    <row r="558" spans="1:27" x14ac:dyDescent="0.3">
      <c r="A558" t="b">
        <f>COUNTIF($C$1:C558, C558)&gt;1</f>
        <v>0</v>
      </c>
      <c r="B558" t="b">
        <f>VLOOKUP(C558,Sheet3!$A:$B,2,0) &gt; 1</f>
        <v>0</v>
      </c>
      <c r="C558">
        <v>557</v>
      </c>
      <c r="D558">
        <v>3778</v>
      </c>
      <c r="E558" s="4">
        <v>40323</v>
      </c>
      <c r="F558">
        <v>12</v>
      </c>
      <c r="G558" s="15">
        <f>I558*F558</f>
        <v>1800</v>
      </c>
      <c r="H558" s="9">
        <v>0.04</v>
      </c>
      <c r="I558" s="13">
        <f>VLOOKUP($U558,Pricebook!$A:$D,4,0)</f>
        <v>150</v>
      </c>
      <c r="J558" s="11">
        <f>G558*(1-H558)</f>
        <v>1728</v>
      </c>
      <c r="K558" t="s">
        <v>906</v>
      </c>
      <c r="L558" t="s">
        <v>552</v>
      </c>
      <c r="M558" t="str">
        <f>VLOOKUP($L558,Companies!$A:$G,7,)</f>
        <v>Business Services</v>
      </c>
      <c r="N558" t="str">
        <f>VLOOKUP($L558,Companies!$A:$G,6,)</f>
        <v>Miscellaneous</v>
      </c>
      <c r="O558" s="6" t="s">
        <v>907</v>
      </c>
      <c r="P558" s="6">
        <v>14215</v>
      </c>
      <c r="Q558" t="s">
        <v>60</v>
      </c>
      <c r="R558" t="s">
        <v>61</v>
      </c>
      <c r="S558" s="4">
        <v>40324</v>
      </c>
      <c r="T558" s="7">
        <f>S558-E558</f>
        <v>1</v>
      </c>
      <c r="U558" t="s">
        <v>14211</v>
      </c>
      <c r="V558" s="6" t="s">
        <v>14254</v>
      </c>
      <c r="W558" t="s">
        <v>14269</v>
      </c>
      <c r="X558" t="s">
        <v>14191</v>
      </c>
      <c r="Y558" t="str">
        <f>VLOOKUP(R558,Managers!$A:$B,2,)</f>
        <v>Allen Young</v>
      </c>
      <c r="Z558" s="11">
        <f>VLOOKUP(X558,HourlyWages!$A:$B,2,0)</f>
        <v>60</v>
      </c>
      <c r="AA558">
        <v>1</v>
      </c>
    </row>
    <row r="559" spans="1:27" x14ac:dyDescent="0.3">
      <c r="A559" t="b">
        <f>COUNTIF($C$1:C559, C559)&gt;1</f>
        <v>0</v>
      </c>
      <c r="B559" t="b">
        <f>VLOOKUP(C559,Sheet3!$A:$B,2,0) &gt; 1</f>
        <v>0</v>
      </c>
      <c r="C559">
        <v>558</v>
      </c>
      <c r="D559">
        <v>3778</v>
      </c>
      <c r="E559" s="4">
        <v>40323</v>
      </c>
      <c r="F559">
        <v>3</v>
      </c>
      <c r="G559" s="15">
        <f>I559*F559</f>
        <v>330</v>
      </c>
      <c r="H559" s="9">
        <v>0.05</v>
      </c>
      <c r="I559" s="13">
        <f>VLOOKUP($U559,Pricebook!$A:$D,4,0)</f>
        <v>110</v>
      </c>
      <c r="J559" s="11">
        <f>G559*(1-H559)</f>
        <v>313.5</v>
      </c>
      <c r="K559" t="s">
        <v>906</v>
      </c>
      <c r="L559" t="s">
        <v>552</v>
      </c>
      <c r="M559" t="str">
        <f>VLOOKUP($L559,Companies!$A:$G,7,)</f>
        <v>Business Services</v>
      </c>
      <c r="N559" t="str">
        <f>VLOOKUP($L559,Companies!$A:$G,6,)</f>
        <v>Miscellaneous</v>
      </c>
      <c r="O559" s="6" t="s">
        <v>907</v>
      </c>
      <c r="P559" s="6">
        <v>14215</v>
      </c>
      <c r="Q559" t="s">
        <v>60</v>
      </c>
      <c r="R559" t="s">
        <v>61</v>
      </c>
      <c r="S559" s="4">
        <v>40324</v>
      </c>
      <c r="T559" s="7">
        <f>S559-E559</f>
        <v>1</v>
      </c>
      <c r="U559" t="s">
        <v>14215</v>
      </c>
      <c r="V559" s="6" t="s">
        <v>14251</v>
      </c>
      <c r="W559" t="s">
        <v>14267</v>
      </c>
      <c r="X559" t="s">
        <v>14192</v>
      </c>
      <c r="Y559" t="str">
        <f>VLOOKUP(R559,Managers!$A:$B,2,)</f>
        <v>Allen Young</v>
      </c>
      <c r="Z559" s="11">
        <f>VLOOKUP(X559,HourlyWages!$A:$B,2,0)</f>
        <v>75</v>
      </c>
      <c r="AA559">
        <v>1</v>
      </c>
    </row>
    <row r="560" spans="1:27" x14ac:dyDescent="0.3">
      <c r="A560" t="b">
        <f>COUNTIF($C$1:C560, C560)&gt;1</f>
        <v>0</v>
      </c>
      <c r="B560" t="b">
        <f>VLOOKUP(C560,Sheet3!$A:$B,2,0) &gt; 1</f>
        <v>0</v>
      </c>
      <c r="C560">
        <v>559</v>
      </c>
      <c r="D560">
        <v>3778</v>
      </c>
      <c r="E560" s="4">
        <v>40323</v>
      </c>
      <c r="F560">
        <v>34</v>
      </c>
      <c r="G560" s="15">
        <f>I560*F560</f>
        <v>5100</v>
      </c>
      <c r="H560" s="9">
        <v>0.02</v>
      </c>
      <c r="I560" s="13">
        <f>VLOOKUP($U560,Pricebook!$A:$D,4,0)</f>
        <v>150</v>
      </c>
      <c r="J560" s="11">
        <f>G560*(1-H560)</f>
        <v>4998</v>
      </c>
      <c r="K560" t="s">
        <v>906</v>
      </c>
      <c r="L560" t="s">
        <v>552</v>
      </c>
      <c r="M560" t="str">
        <f>VLOOKUP($L560,Companies!$A:$G,7,)</f>
        <v>Business Services</v>
      </c>
      <c r="N560" t="str">
        <f>VLOOKUP($L560,Companies!$A:$G,6,)</f>
        <v>Miscellaneous</v>
      </c>
      <c r="O560" s="6" t="s">
        <v>907</v>
      </c>
      <c r="P560" s="6">
        <v>14215</v>
      </c>
      <c r="Q560" t="s">
        <v>60</v>
      </c>
      <c r="R560" t="s">
        <v>61</v>
      </c>
      <c r="S560" s="4">
        <v>40324</v>
      </c>
      <c r="T560" s="7">
        <f>S560-E560</f>
        <v>1</v>
      </c>
      <c r="U560" t="s">
        <v>14210</v>
      </c>
      <c r="V560" s="6" t="s">
        <v>14251</v>
      </c>
      <c r="W560" t="s">
        <v>14266</v>
      </c>
      <c r="X560" t="s">
        <v>14187</v>
      </c>
      <c r="Y560" t="str">
        <f>VLOOKUP(R560,Managers!$A:$B,2,)</f>
        <v>Allen Young</v>
      </c>
      <c r="Z560" s="11">
        <f>VLOOKUP(X560,HourlyWages!$A:$B,2,0)</f>
        <v>45</v>
      </c>
      <c r="AA560">
        <v>1</v>
      </c>
    </row>
    <row r="561" spans="1:27" x14ac:dyDescent="0.3">
      <c r="A561" t="b">
        <f>COUNTIF($C$1:C561, C561)&gt;1</f>
        <v>0</v>
      </c>
      <c r="B561" t="b">
        <f>VLOOKUP(C561,Sheet3!$A:$B,2,0) &gt; 1</f>
        <v>0</v>
      </c>
      <c r="C561">
        <v>560</v>
      </c>
      <c r="D561">
        <v>3783</v>
      </c>
      <c r="E561" s="4">
        <v>40517</v>
      </c>
      <c r="F561">
        <v>11</v>
      </c>
      <c r="G561" s="15">
        <f>I561*F561</f>
        <v>1650</v>
      </c>
      <c r="H561" s="9">
        <v>0.01</v>
      </c>
      <c r="I561" s="13">
        <f>VLOOKUP($U561,Pricebook!$A:$D,4,0)</f>
        <v>150</v>
      </c>
      <c r="J561" s="11">
        <f>G561*(1-H561)</f>
        <v>1633.5</v>
      </c>
      <c r="K561" t="s">
        <v>54</v>
      </c>
      <c r="L561" t="s">
        <v>55</v>
      </c>
      <c r="M561" t="str">
        <f>VLOOKUP($L561,Companies!$A:$G,7,)</f>
        <v>Semiconductors</v>
      </c>
      <c r="N561" t="str">
        <f>VLOOKUP($L561,Companies!$A:$G,6,)</f>
        <v>Technology</v>
      </c>
      <c r="O561" s="6" t="s">
        <v>632</v>
      </c>
      <c r="P561" s="6">
        <v>28052</v>
      </c>
      <c r="Q561" t="s">
        <v>33</v>
      </c>
      <c r="R561" t="s">
        <v>34</v>
      </c>
      <c r="S561" s="4">
        <v>40517</v>
      </c>
      <c r="T561" s="7">
        <f>S561-E561</f>
        <v>0</v>
      </c>
      <c r="U561" t="s">
        <v>14211</v>
      </c>
      <c r="V561" s="6" t="s">
        <v>14257</v>
      </c>
      <c r="W561" t="s">
        <v>14259</v>
      </c>
      <c r="X561" t="s">
        <v>14190</v>
      </c>
      <c r="Y561" t="str">
        <f>VLOOKUP(R561,Managers!$A:$B,2,)</f>
        <v>Frank Mitchell</v>
      </c>
      <c r="Z561" s="11">
        <f>VLOOKUP(X561,HourlyWages!$A:$B,2,0)</f>
        <v>67</v>
      </c>
      <c r="AA561">
        <v>1</v>
      </c>
    </row>
    <row r="562" spans="1:27" x14ac:dyDescent="0.3">
      <c r="A562" t="b">
        <f>COUNTIF($C$1:C562, C562)&gt;1</f>
        <v>0</v>
      </c>
      <c r="B562" t="b">
        <f>VLOOKUP(C562,Sheet3!$A:$B,2,0) &gt; 1</f>
        <v>0</v>
      </c>
      <c r="C562">
        <v>561</v>
      </c>
      <c r="D562">
        <v>3783</v>
      </c>
      <c r="E562" s="4">
        <v>40517</v>
      </c>
      <c r="F562">
        <v>40</v>
      </c>
      <c r="G562" s="15">
        <f>I562*F562</f>
        <v>4400</v>
      </c>
      <c r="H562" s="9">
        <v>0.05</v>
      </c>
      <c r="I562" s="13">
        <f>VLOOKUP($U562,Pricebook!$A:$D,4,0)</f>
        <v>110</v>
      </c>
      <c r="J562" s="11">
        <f>G562*(1-H562)</f>
        <v>4180</v>
      </c>
      <c r="K562" t="s">
        <v>54</v>
      </c>
      <c r="L562" t="s">
        <v>55</v>
      </c>
      <c r="M562" t="str">
        <f>VLOOKUP($L562,Companies!$A:$G,7,)</f>
        <v>Semiconductors</v>
      </c>
      <c r="N562" t="str">
        <f>VLOOKUP($L562,Companies!$A:$G,6,)</f>
        <v>Technology</v>
      </c>
      <c r="O562" s="6" t="s">
        <v>632</v>
      </c>
      <c r="P562" s="6">
        <v>28052</v>
      </c>
      <c r="Q562" t="s">
        <v>33</v>
      </c>
      <c r="R562" t="s">
        <v>34</v>
      </c>
      <c r="S562" s="4">
        <v>40519</v>
      </c>
      <c r="T562" s="7">
        <f>S562-E562</f>
        <v>2</v>
      </c>
      <c r="U562" t="s">
        <v>14215</v>
      </c>
      <c r="V562" s="6" t="s">
        <v>14257</v>
      </c>
      <c r="W562" t="s">
        <v>14258</v>
      </c>
      <c r="X562" t="s">
        <v>14192</v>
      </c>
      <c r="Y562" t="str">
        <f>VLOOKUP(R562,Managers!$A:$B,2,)</f>
        <v>Frank Mitchell</v>
      </c>
      <c r="Z562" s="11">
        <f>VLOOKUP(X562,HourlyWages!$A:$B,2,0)</f>
        <v>75</v>
      </c>
      <c r="AA562">
        <v>1</v>
      </c>
    </row>
    <row r="563" spans="1:27" x14ac:dyDescent="0.3">
      <c r="A563" t="b">
        <f>COUNTIF($C$1:C563, C563)&gt;1</f>
        <v>0</v>
      </c>
      <c r="B563" t="b">
        <f>VLOOKUP(C563,Sheet3!$A:$B,2,0) &gt; 1</f>
        <v>0</v>
      </c>
      <c r="C563">
        <v>562</v>
      </c>
      <c r="D563">
        <v>3808</v>
      </c>
      <c r="E563" s="4">
        <v>39926</v>
      </c>
      <c r="F563">
        <v>2</v>
      </c>
      <c r="G563" s="15">
        <f>I563*F563</f>
        <v>400</v>
      </c>
      <c r="H563" s="9">
        <v>0.08</v>
      </c>
      <c r="I563" s="13">
        <f>VLOOKUP($U563,Pricebook!$A:$D,4,0)</f>
        <v>200</v>
      </c>
      <c r="J563" s="11">
        <f>G563*(1-H563)</f>
        <v>368</v>
      </c>
      <c r="K563" t="s">
        <v>886</v>
      </c>
      <c r="L563" t="s">
        <v>136</v>
      </c>
      <c r="M563" t="str">
        <f>VLOOKUP($L563,Companies!$A:$G,7,)</f>
        <v>Electronic Components</v>
      </c>
      <c r="N563" t="str">
        <f>VLOOKUP($L563,Companies!$A:$G,6,)</f>
        <v>Capital Goods</v>
      </c>
      <c r="O563" s="6" t="s">
        <v>887</v>
      </c>
      <c r="P563" s="6">
        <v>23518</v>
      </c>
      <c r="Q563" t="s">
        <v>368</v>
      </c>
      <c r="R563" t="s">
        <v>34</v>
      </c>
      <c r="S563" s="4">
        <v>39926</v>
      </c>
      <c r="T563" s="7">
        <f>S563-E563</f>
        <v>0</v>
      </c>
      <c r="U563" t="s">
        <v>14214</v>
      </c>
      <c r="V563" s="6" t="s">
        <v>14251</v>
      </c>
      <c r="W563" t="s">
        <v>14252</v>
      </c>
      <c r="X563" t="s">
        <v>14189</v>
      </c>
      <c r="Y563" t="str">
        <f>VLOOKUP(R563,Managers!$A:$B,2,)</f>
        <v>Frank Mitchell</v>
      </c>
      <c r="Z563" s="11">
        <f>VLOOKUP(X563,HourlyWages!$A:$B,2,0)</f>
        <v>62</v>
      </c>
      <c r="AA563">
        <v>1</v>
      </c>
    </row>
    <row r="564" spans="1:27" x14ac:dyDescent="0.3">
      <c r="A564" t="b">
        <f>COUNTIF($C$1:C564, C564)&gt;1</f>
        <v>0</v>
      </c>
      <c r="B564" t="b">
        <f>VLOOKUP(C564,Sheet3!$A:$B,2,0) &gt; 1</f>
        <v>0</v>
      </c>
      <c r="C564">
        <v>563</v>
      </c>
      <c r="D564">
        <v>3810</v>
      </c>
      <c r="E564" s="4">
        <v>41168</v>
      </c>
      <c r="F564">
        <v>40</v>
      </c>
      <c r="G564" s="15">
        <f>I564*F564</f>
        <v>6800</v>
      </c>
      <c r="H564" s="9">
        <v>0.09</v>
      </c>
      <c r="I564" s="13">
        <f>VLOOKUP($U564,Pricebook!$A:$D,4,0)</f>
        <v>170</v>
      </c>
      <c r="J564" s="11">
        <f>G564*(1-H564)</f>
        <v>6188</v>
      </c>
      <c r="K564" t="s">
        <v>448</v>
      </c>
      <c r="L564" t="s">
        <v>449</v>
      </c>
      <c r="M564" t="str">
        <f>VLOOKUP($L564,Companies!$A:$G,7,)</f>
        <v>Auto Manufacturing</v>
      </c>
      <c r="N564" t="str">
        <f>VLOOKUP($L564,Companies!$A:$G,6,)</f>
        <v>Capital Goods</v>
      </c>
      <c r="O564" s="6" t="s">
        <v>450</v>
      </c>
      <c r="P564" s="6">
        <v>34769</v>
      </c>
      <c r="Q564" t="s">
        <v>101</v>
      </c>
      <c r="R564" t="s">
        <v>34</v>
      </c>
      <c r="S564" s="4">
        <v>41170</v>
      </c>
      <c r="T564" s="7">
        <f>S564-E564</f>
        <v>2</v>
      </c>
      <c r="U564" t="s">
        <v>14219</v>
      </c>
      <c r="V564" s="6" t="s">
        <v>14251</v>
      </c>
      <c r="W564" t="s">
        <v>14260</v>
      </c>
      <c r="X564" t="s">
        <v>14191</v>
      </c>
      <c r="Y564" t="str">
        <f>VLOOKUP(R564,Managers!$A:$B,2,)</f>
        <v>Frank Mitchell</v>
      </c>
      <c r="Z564" s="11">
        <f>VLOOKUP(X564,HourlyWages!$A:$B,2,0)</f>
        <v>60</v>
      </c>
      <c r="AA564">
        <v>1</v>
      </c>
    </row>
    <row r="565" spans="1:27" x14ac:dyDescent="0.3">
      <c r="A565" t="b">
        <f>COUNTIF($C$1:C565, C565)&gt;1</f>
        <v>0</v>
      </c>
      <c r="B565" t="b">
        <f>VLOOKUP(C565,Sheet3!$A:$B,2,0) &gt; 1</f>
        <v>0</v>
      </c>
      <c r="C565">
        <v>564</v>
      </c>
      <c r="D565">
        <v>3810</v>
      </c>
      <c r="E565" s="4">
        <v>41168</v>
      </c>
      <c r="F565">
        <v>25</v>
      </c>
      <c r="G565" s="15">
        <f>I565*F565</f>
        <v>5000</v>
      </c>
      <c r="H565" s="9">
        <v>0.04</v>
      </c>
      <c r="I565" s="13">
        <f>VLOOKUP($U565,Pricebook!$A:$D,4,0)</f>
        <v>200</v>
      </c>
      <c r="J565" s="11">
        <f>G565*(1-H565)</f>
        <v>4800</v>
      </c>
      <c r="K565" t="s">
        <v>448</v>
      </c>
      <c r="L565" t="s">
        <v>449</v>
      </c>
      <c r="M565" t="str">
        <f>VLOOKUP($L565,Companies!$A:$G,7,)</f>
        <v>Auto Manufacturing</v>
      </c>
      <c r="N565" t="str">
        <f>VLOOKUP($L565,Companies!$A:$G,6,)</f>
        <v>Capital Goods</v>
      </c>
      <c r="O565" s="6" t="s">
        <v>450</v>
      </c>
      <c r="P565" s="6">
        <v>34769</v>
      </c>
      <c r="Q565" t="s">
        <v>101</v>
      </c>
      <c r="R565" t="s">
        <v>34</v>
      </c>
      <c r="S565" s="4">
        <v>41170</v>
      </c>
      <c r="T565" s="7">
        <f>S565-E565</f>
        <v>2</v>
      </c>
      <c r="U565" t="s">
        <v>14214</v>
      </c>
      <c r="V565" s="6" t="s">
        <v>14257</v>
      </c>
      <c r="W565" t="s">
        <v>14258</v>
      </c>
      <c r="X565" t="s">
        <v>14201</v>
      </c>
      <c r="Y565" t="str">
        <f>VLOOKUP(R565,Managers!$A:$B,2,)</f>
        <v>Frank Mitchell</v>
      </c>
      <c r="Z565" s="11">
        <f>VLOOKUP(X565,HourlyWages!$A:$B,2,0)</f>
        <v>53</v>
      </c>
      <c r="AA565">
        <v>1</v>
      </c>
    </row>
    <row r="566" spans="1:27" x14ac:dyDescent="0.3">
      <c r="A566" t="b">
        <f>COUNTIF($C$1:C566, C566)&gt;1</f>
        <v>0</v>
      </c>
      <c r="B566" t="b">
        <f>VLOOKUP(C566,Sheet3!$A:$B,2,0) &gt; 1</f>
        <v>0</v>
      </c>
      <c r="C566">
        <v>565</v>
      </c>
      <c r="D566">
        <v>3814</v>
      </c>
      <c r="E566" s="4">
        <v>40595</v>
      </c>
      <c r="F566">
        <v>43</v>
      </c>
      <c r="G566" s="15">
        <f>I566*F566</f>
        <v>8600</v>
      </c>
      <c r="H566" s="9">
        <v>0.04</v>
      </c>
      <c r="I566" s="13">
        <f>VLOOKUP($U566,Pricebook!$A:$D,4,0)</f>
        <v>200</v>
      </c>
      <c r="J566" s="11">
        <f>G566*(1-H566)</f>
        <v>8256</v>
      </c>
      <c r="K566" t="s">
        <v>908</v>
      </c>
      <c r="L566" t="s">
        <v>406</v>
      </c>
      <c r="M566" t="str">
        <f>VLOOKUP($L566,Companies!$A:$G,7,)</f>
        <v>Air Freight/Delivery Services</v>
      </c>
      <c r="N566" t="str">
        <f>VLOOKUP($L566,Companies!$A:$G,6,)</f>
        <v>Transportation</v>
      </c>
      <c r="O566" s="6" t="s">
        <v>909</v>
      </c>
      <c r="P566" s="6">
        <v>92025</v>
      </c>
      <c r="Q566" t="s">
        <v>114</v>
      </c>
      <c r="R566" t="s">
        <v>23</v>
      </c>
      <c r="S566" s="4">
        <v>40601</v>
      </c>
      <c r="T566" s="7">
        <f>S566-E566</f>
        <v>6</v>
      </c>
      <c r="U566" t="s">
        <v>14206</v>
      </c>
      <c r="V566" s="6" t="s">
        <v>14257</v>
      </c>
      <c r="W566" t="s">
        <v>14259</v>
      </c>
      <c r="X566" t="s">
        <v>14195</v>
      </c>
      <c r="Y566" t="str">
        <f>VLOOKUP(R566,Managers!$A:$B,2,)</f>
        <v>Bob Turner</v>
      </c>
      <c r="Z566" s="11">
        <f>VLOOKUP(X566,HourlyWages!$A:$B,2,0)</f>
        <v>52</v>
      </c>
      <c r="AA566">
        <v>1</v>
      </c>
    </row>
    <row r="567" spans="1:27" x14ac:dyDescent="0.3">
      <c r="A567" t="b">
        <f>COUNTIF($C$1:C567, C567)&gt;1</f>
        <v>0</v>
      </c>
      <c r="B567" t="b">
        <f>VLOOKUP(C567,Sheet3!$A:$B,2,0) &gt; 1</f>
        <v>0</v>
      </c>
      <c r="C567">
        <v>566</v>
      </c>
      <c r="D567">
        <v>3841</v>
      </c>
      <c r="E567" s="4">
        <v>40090</v>
      </c>
      <c r="F567">
        <v>19</v>
      </c>
      <c r="G567" s="15">
        <f>I567*F567</f>
        <v>3230</v>
      </c>
      <c r="H567" s="9">
        <v>0.02</v>
      </c>
      <c r="I567" s="13">
        <f>VLOOKUP($U567,Pricebook!$A:$D,4,0)</f>
        <v>170</v>
      </c>
      <c r="J567" s="11">
        <f>G567*(1-H567)</f>
        <v>3165.4</v>
      </c>
      <c r="K567" t="s">
        <v>910</v>
      </c>
      <c r="L567" t="s">
        <v>844</v>
      </c>
      <c r="M567" t="str">
        <f>VLOOKUP($L567,Companies!$A:$G,7,)</f>
        <v>Electronic Components</v>
      </c>
      <c r="N567" t="str">
        <f>VLOOKUP($L567,Companies!$A:$G,6,)</f>
        <v>Technology</v>
      </c>
      <c r="O567" s="6" t="s">
        <v>911</v>
      </c>
      <c r="P567" s="6">
        <v>10528</v>
      </c>
      <c r="Q567" t="s">
        <v>60</v>
      </c>
      <c r="R567" t="s">
        <v>61</v>
      </c>
      <c r="S567" s="4">
        <v>40092</v>
      </c>
      <c r="T567" s="7">
        <f>S567-E567</f>
        <v>2</v>
      </c>
      <c r="U567" t="s">
        <v>14219</v>
      </c>
      <c r="V567" s="6" t="s">
        <v>14251</v>
      </c>
      <c r="W567" t="s">
        <v>14252</v>
      </c>
      <c r="X567" t="s">
        <v>14197</v>
      </c>
      <c r="Y567" t="str">
        <f>VLOOKUP(R567,Managers!$A:$B,2,)</f>
        <v>Allen Young</v>
      </c>
      <c r="Z567" s="11">
        <f>VLOOKUP(X567,HourlyWages!$A:$B,2,0)</f>
        <v>71</v>
      </c>
      <c r="AA567">
        <v>1</v>
      </c>
    </row>
    <row r="568" spans="1:27" x14ac:dyDescent="0.3">
      <c r="A568" t="b">
        <f>COUNTIF($C$1:C568, C568)&gt;1</f>
        <v>0</v>
      </c>
      <c r="B568" t="b">
        <f>VLOOKUP(C568,Sheet3!$A:$B,2,0) &gt; 1</f>
        <v>0</v>
      </c>
      <c r="C568">
        <v>567</v>
      </c>
      <c r="D568">
        <v>3841</v>
      </c>
      <c r="E568" s="4">
        <v>40090</v>
      </c>
      <c r="F568">
        <v>20</v>
      </c>
      <c r="G568" s="15">
        <f>I568*F568</f>
        <v>3200</v>
      </c>
      <c r="H568" s="9">
        <v>0.02</v>
      </c>
      <c r="I568" s="13">
        <f>VLOOKUP($U568,Pricebook!$A:$D,4,0)</f>
        <v>160</v>
      </c>
      <c r="J568" s="11">
        <f>G568*(1-H568)</f>
        <v>3136</v>
      </c>
      <c r="K568" t="s">
        <v>910</v>
      </c>
      <c r="L568" t="s">
        <v>844</v>
      </c>
      <c r="M568" t="str">
        <f>VLOOKUP($L568,Companies!$A:$G,7,)</f>
        <v>Electronic Components</v>
      </c>
      <c r="N568" t="str">
        <f>VLOOKUP($L568,Companies!$A:$G,6,)</f>
        <v>Technology</v>
      </c>
      <c r="O568" s="6" t="s">
        <v>911</v>
      </c>
      <c r="P568" s="6">
        <v>10528</v>
      </c>
      <c r="Q568" t="s">
        <v>60</v>
      </c>
      <c r="R568" t="s">
        <v>61</v>
      </c>
      <c r="S568" s="4">
        <v>40092</v>
      </c>
      <c r="T568" s="7">
        <f>S568-E568</f>
        <v>2</v>
      </c>
      <c r="U568" t="s">
        <v>14218</v>
      </c>
      <c r="V568" s="6" t="s">
        <v>14254</v>
      </c>
      <c r="W568" t="s">
        <v>14255</v>
      </c>
      <c r="X568" t="s">
        <v>14200</v>
      </c>
      <c r="Y568" t="str">
        <f>VLOOKUP(R568,Managers!$A:$B,2,)</f>
        <v>Allen Young</v>
      </c>
      <c r="Z568" s="11">
        <f>VLOOKUP(X568,HourlyWages!$A:$B,2,0)</f>
        <v>59</v>
      </c>
      <c r="AA568">
        <v>1</v>
      </c>
    </row>
    <row r="569" spans="1:27" x14ac:dyDescent="0.3">
      <c r="A569" t="b">
        <f>COUNTIF($C$1:C569, C569)&gt;1</f>
        <v>0</v>
      </c>
      <c r="B569" t="b">
        <f>VLOOKUP(C569,Sheet3!$A:$B,2,0) &gt; 1</f>
        <v>0</v>
      </c>
      <c r="C569">
        <v>568</v>
      </c>
      <c r="D569">
        <v>3841</v>
      </c>
      <c r="E569" s="4">
        <v>40090</v>
      </c>
      <c r="F569">
        <v>43</v>
      </c>
      <c r="G569" s="15">
        <f>I569*F569</f>
        <v>6450</v>
      </c>
      <c r="H569" s="9">
        <v>0.05</v>
      </c>
      <c r="I569" s="13">
        <f>VLOOKUP($U569,Pricebook!$A:$D,4,0)</f>
        <v>150</v>
      </c>
      <c r="J569" s="11">
        <f>G569*(1-H569)</f>
        <v>6127.5</v>
      </c>
      <c r="K569" t="s">
        <v>910</v>
      </c>
      <c r="L569" t="s">
        <v>844</v>
      </c>
      <c r="M569" t="str">
        <f>VLOOKUP($L569,Companies!$A:$G,7,)</f>
        <v>Electronic Components</v>
      </c>
      <c r="N569" t="str">
        <f>VLOOKUP($L569,Companies!$A:$G,6,)</f>
        <v>Technology</v>
      </c>
      <c r="O569" s="6" t="s">
        <v>911</v>
      </c>
      <c r="P569" s="6">
        <v>10528</v>
      </c>
      <c r="Q569" t="s">
        <v>60</v>
      </c>
      <c r="R569" t="s">
        <v>61</v>
      </c>
      <c r="S569" s="4">
        <v>40092</v>
      </c>
      <c r="T569" s="7">
        <f>S569-E569</f>
        <v>2</v>
      </c>
      <c r="U569" t="s">
        <v>14210</v>
      </c>
      <c r="V569" s="6" t="s">
        <v>14251</v>
      </c>
      <c r="W569" t="s">
        <v>14260</v>
      </c>
      <c r="X569" t="s">
        <v>14185</v>
      </c>
      <c r="Y569" t="str">
        <f>VLOOKUP(R569,Managers!$A:$B,2,)</f>
        <v>Allen Young</v>
      </c>
      <c r="Z569" s="11">
        <f>VLOOKUP(X569,HourlyWages!$A:$B,2,0)</f>
        <v>70</v>
      </c>
      <c r="AA569">
        <v>1</v>
      </c>
    </row>
    <row r="570" spans="1:27" x14ac:dyDescent="0.3">
      <c r="A570" t="b">
        <f>COUNTIF($C$1:C570, C570)&gt;1</f>
        <v>0</v>
      </c>
      <c r="B570" t="b">
        <f>VLOOKUP(C570,Sheet3!$A:$B,2,0) &gt; 1</f>
        <v>0</v>
      </c>
      <c r="C570">
        <v>569</v>
      </c>
      <c r="D570">
        <v>3845</v>
      </c>
      <c r="E570" s="4">
        <v>41024</v>
      </c>
      <c r="F570">
        <v>9</v>
      </c>
      <c r="G570" s="15">
        <f>I570*F570</f>
        <v>1530</v>
      </c>
      <c r="H570" s="9">
        <v>0.09</v>
      </c>
      <c r="I570" s="13">
        <f>VLOOKUP($U570,Pricebook!$A:$D,4,0)</f>
        <v>170</v>
      </c>
      <c r="J570" s="11">
        <f>G570*(1-H570)</f>
        <v>1392.3</v>
      </c>
      <c r="K570" t="s">
        <v>912</v>
      </c>
      <c r="L570" t="s">
        <v>118</v>
      </c>
      <c r="M570" t="str">
        <f>VLOOKUP($L570,Companies!$A:$G,7,)</f>
        <v>Computer Software: Prepackaged Software</v>
      </c>
      <c r="N570" t="str">
        <f>VLOOKUP($L570,Companies!$A:$G,6,)</f>
        <v>Technology</v>
      </c>
      <c r="O570" s="6" t="s">
        <v>913</v>
      </c>
      <c r="P570" s="6">
        <v>98031</v>
      </c>
      <c r="Q570" t="s">
        <v>22</v>
      </c>
      <c r="R570" t="s">
        <v>23</v>
      </c>
      <c r="S570" s="4">
        <v>41024</v>
      </c>
      <c r="T570" s="7">
        <f>S570-E570</f>
        <v>0</v>
      </c>
      <c r="U570" t="s">
        <v>14219</v>
      </c>
      <c r="V570" s="6" t="s">
        <v>14251</v>
      </c>
      <c r="W570" t="s">
        <v>14260</v>
      </c>
      <c r="X570" t="s">
        <v>14201</v>
      </c>
      <c r="Y570" t="str">
        <f>VLOOKUP(R570,Managers!$A:$B,2,)</f>
        <v>Bob Turner</v>
      </c>
      <c r="Z570" s="11">
        <f>VLOOKUP(X570,HourlyWages!$A:$B,2,0)</f>
        <v>53</v>
      </c>
      <c r="AA570">
        <v>1</v>
      </c>
    </row>
    <row r="571" spans="1:27" x14ac:dyDescent="0.3">
      <c r="A571" t="b">
        <f>COUNTIF($C$1:C571, C571)&gt;1</f>
        <v>0</v>
      </c>
      <c r="B571" t="b">
        <f>VLOOKUP(C571,Sheet3!$A:$B,2,0) &gt; 1</f>
        <v>0</v>
      </c>
      <c r="C571">
        <v>570</v>
      </c>
      <c r="D571">
        <v>3845</v>
      </c>
      <c r="E571" s="4">
        <v>41024</v>
      </c>
      <c r="F571">
        <v>22</v>
      </c>
      <c r="G571" s="15">
        <f>I571*F571</f>
        <v>2750</v>
      </c>
      <c r="H571" s="9">
        <v>0.02</v>
      </c>
      <c r="I571" s="13">
        <f>VLOOKUP($U571,Pricebook!$A:$D,4,0)</f>
        <v>125</v>
      </c>
      <c r="J571" s="11">
        <f>G571*(1-H571)</f>
        <v>2695</v>
      </c>
      <c r="K571" t="s">
        <v>912</v>
      </c>
      <c r="L571" t="s">
        <v>118</v>
      </c>
      <c r="M571" t="str">
        <f>VLOOKUP($L571,Companies!$A:$G,7,)</f>
        <v>Computer Software: Prepackaged Software</v>
      </c>
      <c r="N571" t="str">
        <f>VLOOKUP($L571,Companies!$A:$G,6,)</f>
        <v>Technology</v>
      </c>
      <c r="O571" s="6" t="s">
        <v>913</v>
      </c>
      <c r="P571" s="6">
        <v>98031</v>
      </c>
      <c r="Q571" t="s">
        <v>22</v>
      </c>
      <c r="R571" t="s">
        <v>23</v>
      </c>
      <c r="S571" s="4">
        <v>41026</v>
      </c>
      <c r="T571" s="7">
        <f>S571-E571</f>
        <v>2</v>
      </c>
      <c r="U571" t="s">
        <v>14208</v>
      </c>
      <c r="V571" s="6" t="s">
        <v>14251</v>
      </c>
      <c r="W571" t="s">
        <v>14263</v>
      </c>
      <c r="X571" t="s">
        <v>14185</v>
      </c>
      <c r="Y571" t="str">
        <f>VLOOKUP(R571,Managers!$A:$B,2,)</f>
        <v>Bob Turner</v>
      </c>
      <c r="Z571" s="11">
        <f>VLOOKUP(X571,HourlyWages!$A:$B,2,0)</f>
        <v>70</v>
      </c>
      <c r="AA571">
        <v>1</v>
      </c>
    </row>
    <row r="572" spans="1:27" x14ac:dyDescent="0.3">
      <c r="A572" t="b">
        <f>COUNTIF($C$1:C572, C572)&gt;1</f>
        <v>0</v>
      </c>
      <c r="B572" t="b">
        <f>VLOOKUP(C572,Sheet3!$A:$B,2,0) &gt; 1</f>
        <v>0</v>
      </c>
      <c r="C572">
        <v>571</v>
      </c>
      <c r="D572">
        <v>3845</v>
      </c>
      <c r="E572" s="4">
        <v>41024</v>
      </c>
      <c r="F572">
        <v>15</v>
      </c>
      <c r="G572" s="15">
        <f>I572*F572</f>
        <v>1875</v>
      </c>
      <c r="H572" s="9">
        <v>0.09</v>
      </c>
      <c r="I572" s="13">
        <f>VLOOKUP($U572,Pricebook!$A:$D,4,0)</f>
        <v>125</v>
      </c>
      <c r="J572" s="11">
        <f>G572*(1-H572)</f>
        <v>1706.25</v>
      </c>
      <c r="K572" t="s">
        <v>912</v>
      </c>
      <c r="L572" t="s">
        <v>118</v>
      </c>
      <c r="M572" t="str">
        <f>VLOOKUP($L572,Companies!$A:$G,7,)</f>
        <v>Computer Software: Prepackaged Software</v>
      </c>
      <c r="N572" t="str">
        <f>VLOOKUP($L572,Companies!$A:$G,6,)</f>
        <v>Technology</v>
      </c>
      <c r="O572" s="6" t="s">
        <v>913</v>
      </c>
      <c r="P572" s="6">
        <v>98031</v>
      </c>
      <c r="Q572" t="s">
        <v>22</v>
      </c>
      <c r="R572" t="s">
        <v>23</v>
      </c>
      <c r="S572" s="4">
        <v>41025</v>
      </c>
      <c r="T572" s="7">
        <f>S572-E572</f>
        <v>1</v>
      </c>
      <c r="U572" t="s">
        <v>14208</v>
      </c>
      <c r="V572" s="6" t="s">
        <v>14251</v>
      </c>
      <c r="W572" t="s">
        <v>14267</v>
      </c>
      <c r="X572" t="s">
        <v>14187</v>
      </c>
      <c r="Y572" t="str">
        <f>VLOOKUP(R572,Managers!$A:$B,2,)</f>
        <v>Bob Turner</v>
      </c>
      <c r="Z572" s="11">
        <f>VLOOKUP(X572,HourlyWages!$A:$B,2,0)</f>
        <v>45</v>
      </c>
      <c r="AA572">
        <v>1</v>
      </c>
    </row>
    <row r="573" spans="1:27" x14ac:dyDescent="0.3">
      <c r="A573" t="b">
        <f>COUNTIF($C$1:C573, C573)&gt;1</f>
        <v>0</v>
      </c>
      <c r="B573" t="b">
        <f>VLOOKUP(C573,Sheet3!$A:$B,2,0) &gt; 1</f>
        <v>0</v>
      </c>
      <c r="C573">
        <v>572</v>
      </c>
      <c r="D573">
        <v>3877</v>
      </c>
      <c r="E573" s="4">
        <v>40318</v>
      </c>
      <c r="F573">
        <v>14</v>
      </c>
      <c r="G573" s="15">
        <f>I573*F573</f>
        <v>1540</v>
      </c>
      <c r="H573" s="9">
        <v>0.02</v>
      </c>
      <c r="I573" s="13">
        <f>VLOOKUP($U573,Pricebook!$A:$D,4,0)</f>
        <v>110</v>
      </c>
      <c r="J573" s="11">
        <f>G573*(1-H573)</f>
        <v>1509.2</v>
      </c>
      <c r="K573" t="s">
        <v>606</v>
      </c>
      <c r="L573" t="s">
        <v>50</v>
      </c>
      <c r="M573" t="str">
        <f>VLOOKUP($L573,Companies!$A:$G,7,)</f>
        <v>Semiconductors</v>
      </c>
      <c r="N573" t="str">
        <f>VLOOKUP($L573,Companies!$A:$G,6,)</f>
        <v>Technology</v>
      </c>
      <c r="O573" s="6" t="s">
        <v>914</v>
      </c>
      <c r="P573" s="6" t="s">
        <v>915</v>
      </c>
      <c r="Q573" t="s">
        <v>87</v>
      </c>
      <c r="R573" t="s">
        <v>61</v>
      </c>
      <c r="S573" s="4">
        <v>40318</v>
      </c>
      <c r="T573" s="7">
        <f>S573-E573</f>
        <v>0</v>
      </c>
      <c r="U573" t="s">
        <v>14215</v>
      </c>
      <c r="V573" s="6" t="s">
        <v>14251</v>
      </c>
      <c r="W573" t="s">
        <v>14252</v>
      </c>
      <c r="X573" t="s">
        <v>14191</v>
      </c>
      <c r="Y573" t="str">
        <f>VLOOKUP(R573,Managers!$A:$B,2,)</f>
        <v>Allen Young</v>
      </c>
      <c r="Z573" s="11">
        <f>VLOOKUP(X573,HourlyWages!$A:$B,2,0)</f>
        <v>60</v>
      </c>
      <c r="AA573">
        <v>1</v>
      </c>
    </row>
    <row r="574" spans="1:27" x14ac:dyDescent="0.3">
      <c r="A574" t="b">
        <f>COUNTIF($C$1:C574, C574)&gt;1</f>
        <v>0</v>
      </c>
      <c r="B574" t="b">
        <f>VLOOKUP(C574,Sheet3!$A:$B,2,0) &gt; 1</f>
        <v>0</v>
      </c>
      <c r="C574">
        <v>573</v>
      </c>
      <c r="D574">
        <v>3905</v>
      </c>
      <c r="E574" s="4">
        <v>40532</v>
      </c>
      <c r="F574">
        <v>42</v>
      </c>
      <c r="G574" s="15">
        <f>I574*F574</f>
        <v>5250</v>
      </c>
      <c r="H574" s="9">
        <v>0.03</v>
      </c>
      <c r="I574" s="13">
        <f>VLOOKUP($U574,Pricebook!$A:$D,4,0)</f>
        <v>125</v>
      </c>
      <c r="J574" s="11">
        <f>G574*(1-H574)</f>
        <v>5092.5</v>
      </c>
      <c r="K574" t="s">
        <v>916</v>
      </c>
      <c r="L574" t="s">
        <v>594</v>
      </c>
      <c r="M574" t="str">
        <f>VLOOKUP($L574,Companies!$A:$G,7,)</f>
        <v>Semiconductors</v>
      </c>
      <c r="N574" t="str">
        <f>VLOOKUP($L574,Companies!$A:$G,6,)</f>
        <v>Technology</v>
      </c>
      <c r="O574" s="6" t="s">
        <v>866</v>
      </c>
      <c r="P574" s="6" t="s">
        <v>867</v>
      </c>
      <c r="Q574" t="s">
        <v>91</v>
      </c>
      <c r="R574" t="s">
        <v>61</v>
      </c>
      <c r="S574" s="4">
        <v>40533</v>
      </c>
      <c r="T574" s="7">
        <f>S574-E574</f>
        <v>1</v>
      </c>
      <c r="U574" t="s">
        <v>14221</v>
      </c>
      <c r="V574" s="6" t="s">
        <v>14251</v>
      </c>
      <c r="W574" t="s">
        <v>14252</v>
      </c>
      <c r="X574" t="s">
        <v>14193</v>
      </c>
      <c r="Y574" t="str">
        <f>VLOOKUP(R574,Managers!$A:$B,2,)</f>
        <v>Allen Young</v>
      </c>
      <c r="Z574" s="11">
        <f>VLOOKUP(X574,HourlyWages!$A:$B,2,0)</f>
        <v>57</v>
      </c>
      <c r="AA574">
        <v>1</v>
      </c>
    </row>
    <row r="575" spans="1:27" x14ac:dyDescent="0.3">
      <c r="A575" t="b">
        <f>COUNTIF($C$1:C575, C575)&gt;1</f>
        <v>0</v>
      </c>
      <c r="B575" t="b">
        <f>VLOOKUP(C575,Sheet3!$A:$B,2,0) &gt; 1</f>
        <v>0</v>
      </c>
      <c r="C575">
        <v>574</v>
      </c>
      <c r="D575">
        <v>3907</v>
      </c>
      <c r="E575" s="4">
        <v>41139</v>
      </c>
      <c r="F575">
        <v>36</v>
      </c>
      <c r="G575" s="15">
        <f>I575*F575</f>
        <v>6120</v>
      </c>
      <c r="H575" s="9">
        <v>0.02</v>
      </c>
      <c r="I575" s="13">
        <f>VLOOKUP($U575,Pricebook!$A:$D,4,0)</f>
        <v>170</v>
      </c>
      <c r="J575" s="11">
        <f>G575*(1-H575)</f>
        <v>5997.5999999999995</v>
      </c>
      <c r="K575" t="s">
        <v>723</v>
      </c>
      <c r="L575" t="s">
        <v>363</v>
      </c>
      <c r="M575" t="str">
        <f>VLOOKUP($L575,Companies!$A:$G,7,)</f>
        <v>Biotechnology: Laboratory Analytical Instruments</v>
      </c>
      <c r="N575" t="str">
        <f>VLOOKUP($L575,Companies!$A:$G,6,)</f>
        <v>Capital Goods</v>
      </c>
      <c r="O575" s="6" t="s">
        <v>724</v>
      </c>
      <c r="P575" s="6">
        <v>48195</v>
      </c>
      <c r="Q575" t="s">
        <v>172</v>
      </c>
      <c r="R575" t="s">
        <v>16</v>
      </c>
      <c r="S575" s="4">
        <v>41139</v>
      </c>
      <c r="T575" s="7">
        <f>S575-E575</f>
        <v>0</v>
      </c>
      <c r="U575" t="s">
        <v>14219</v>
      </c>
      <c r="V575" s="6" t="s">
        <v>14254</v>
      </c>
      <c r="W575" t="s">
        <v>14265</v>
      </c>
      <c r="X575" t="s">
        <v>14187</v>
      </c>
      <c r="Y575" t="str">
        <f>VLOOKUP(R575,Managers!$A:$B,2,)</f>
        <v>Josh Martinez</v>
      </c>
      <c r="Z575" s="11">
        <f>VLOOKUP(X575,HourlyWages!$A:$B,2,0)</f>
        <v>45</v>
      </c>
      <c r="AA575">
        <v>1</v>
      </c>
    </row>
    <row r="576" spans="1:27" x14ac:dyDescent="0.3">
      <c r="A576" t="b">
        <f>COUNTIF($C$1:C576, C576)&gt;1</f>
        <v>0</v>
      </c>
      <c r="B576" t="b">
        <f>VLOOKUP(C576,Sheet3!$A:$B,2,0) &gt; 1</f>
        <v>0</v>
      </c>
      <c r="C576">
        <v>575</v>
      </c>
      <c r="D576">
        <v>3907</v>
      </c>
      <c r="E576" s="4">
        <v>41139</v>
      </c>
      <c r="F576">
        <v>34</v>
      </c>
      <c r="G576" s="15">
        <f>I576*F576</f>
        <v>5440</v>
      </c>
      <c r="H576" s="9">
        <v>7.0000000000000007E-2</v>
      </c>
      <c r="I576" s="13">
        <f>VLOOKUP($U576,Pricebook!$A:$D,4,0)</f>
        <v>160</v>
      </c>
      <c r="J576" s="11">
        <f>G576*(1-H576)</f>
        <v>5059.2</v>
      </c>
      <c r="K576" t="s">
        <v>723</v>
      </c>
      <c r="L576" t="s">
        <v>363</v>
      </c>
      <c r="M576" t="str">
        <f>VLOOKUP($L576,Companies!$A:$G,7,)</f>
        <v>Biotechnology: Laboratory Analytical Instruments</v>
      </c>
      <c r="N576" t="str">
        <f>VLOOKUP($L576,Companies!$A:$G,6,)</f>
        <v>Capital Goods</v>
      </c>
      <c r="O576" s="6" t="s">
        <v>917</v>
      </c>
      <c r="P576" s="6">
        <v>80229</v>
      </c>
      <c r="Q576" t="s">
        <v>237</v>
      </c>
      <c r="R576" t="s">
        <v>23</v>
      </c>
      <c r="S576" s="4">
        <v>41141</v>
      </c>
      <c r="T576" s="7">
        <f>S576-E576</f>
        <v>2</v>
      </c>
      <c r="U576" t="s">
        <v>14218</v>
      </c>
      <c r="V576" s="6" t="s">
        <v>14254</v>
      </c>
      <c r="W576" t="s">
        <v>14255</v>
      </c>
      <c r="X576" t="s">
        <v>14199</v>
      </c>
      <c r="Y576" t="str">
        <f>VLOOKUP(R576,Managers!$A:$B,2,)</f>
        <v>Bob Turner</v>
      </c>
      <c r="Z576" s="11">
        <f>VLOOKUP(X576,HourlyWages!$A:$B,2,0)</f>
        <v>68</v>
      </c>
      <c r="AA576">
        <v>1</v>
      </c>
    </row>
    <row r="577" spans="1:27" x14ac:dyDescent="0.3">
      <c r="A577" t="b">
        <f>COUNTIF($C$1:C577, C577)&gt;1</f>
        <v>0</v>
      </c>
      <c r="B577" t="b">
        <f>VLOOKUP(C577,Sheet3!$A:$B,2,0) &gt; 1</f>
        <v>0</v>
      </c>
      <c r="C577">
        <v>576</v>
      </c>
      <c r="D577">
        <v>3907</v>
      </c>
      <c r="E577" s="4">
        <v>41139</v>
      </c>
      <c r="F577">
        <v>36</v>
      </c>
      <c r="G577" s="15">
        <f>I577*F577</f>
        <v>5400</v>
      </c>
      <c r="H577" s="9">
        <v>0.03</v>
      </c>
      <c r="I577" s="13">
        <f>VLOOKUP($U577,Pricebook!$A:$D,4,0)</f>
        <v>150</v>
      </c>
      <c r="J577" s="11">
        <f>G577*(1-H577)</f>
        <v>5238</v>
      </c>
      <c r="K577" t="s">
        <v>723</v>
      </c>
      <c r="L577" t="s">
        <v>363</v>
      </c>
      <c r="M577" t="str">
        <f>VLOOKUP($L577,Companies!$A:$G,7,)</f>
        <v>Biotechnology: Laboratory Analytical Instruments</v>
      </c>
      <c r="N577" t="str">
        <f>VLOOKUP($L577,Companies!$A:$G,6,)</f>
        <v>Capital Goods</v>
      </c>
      <c r="O577" s="6" t="s">
        <v>917</v>
      </c>
      <c r="P577" s="6">
        <v>80229</v>
      </c>
      <c r="Q577" t="s">
        <v>237</v>
      </c>
      <c r="R577" t="s">
        <v>23</v>
      </c>
      <c r="S577" s="4">
        <v>41140</v>
      </c>
      <c r="T577" s="7">
        <f>S577-E577</f>
        <v>1</v>
      </c>
      <c r="U577" t="s">
        <v>14211</v>
      </c>
      <c r="V577" s="6" t="s">
        <v>14254</v>
      </c>
      <c r="W577" t="s">
        <v>14256</v>
      </c>
      <c r="X577" t="s">
        <v>14195</v>
      </c>
      <c r="Y577" t="str">
        <f>VLOOKUP(R577,Managers!$A:$B,2,)</f>
        <v>Bob Turner</v>
      </c>
      <c r="Z577" s="11">
        <f>VLOOKUP(X577,HourlyWages!$A:$B,2,0)</f>
        <v>52</v>
      </c>
      <c r="AA577">
        <v>1</v>
      </c>
    </row>
    <row r="578" spans="1:27" x14ac:dyDescent="0.3">
      <c r="A578" t="b">
        <f>COUNTIF($C$1:C578, C578)&gt;1</f>
        <v>0</v>
      </c>
      <c r="B578" t="b">
        <f>VLOOKUP(C578,Sheet3!$A:$B,2,0) &gt; 1</f>
        <v>0</v>
      </c>
      <c r="C578">
        <v>577</v>
      </c>
      <c r="D578">
        <v>3908</v>
      </c>
      <c r="E578" s="4">
        <v>40245</v>
      </c>
      <c r="F578">
        <v>8</v>
      </c>
      <c r="G578" s="15">
        <f>I578*F578</f>
        <v>1200</v>
      </c>
      <c r="H578" s="9">
        <v>0</v>
      </c>
      <c r="I578" s="13">
        <f>VLOOKUP($U578,Pricebook!$A:$D,4,0)</f>
        <v>150</v>
      </c>
      <c r="J578" s="11">
        <f>G578*(1-H578)</f>
        <v>1200</v>
      </c>
      <c r="K578" t="s">
        <v>918</v>
      </c>
      <c r="L578" t="s">
        <v>482</v>
      </c>
      <c r="M578" t="str">
        <f>VLOOKUP($L578,Companies!$A:$G,7,)</f>
        <v>Television Services</v>
      </c>
      <c r="N578" t="str">
        <f>VLOOKUP($L578,Companies!$A:$G,6,)</f>
        <v>Consumer Services</v>
      </c>
      <c r="O578" s="6" t="s">
        <v>919</v>
      </c>
      <c r="P578" s="6">
        <v>60441</v>
      </c>
      <c r="Q578" t="s">
        <v>15</v>
      </c>
      <c r="R578" t="s">
        <v>16</v>
      </c>
      <c r="S578" s="4">
        <v>40245</v>
      </c>
      <c r="T578" s="7">
        <f>S578-E578</f>
        <v>0</v>
      </c>
      <c r="U578" t="s">
        <v>14210</v>
      </c>
      <c r="V578" s="6" t="s">
        <v>14251</v>
      </c>
      <c r="W578" t="s">
        <v>14263</v>
      </c>
      <c r="X578" t="s">
        <v>14191</v>
      </c>
      <c r="Y578" t="str">
        <f>VLOOKUP(R578,Managers!$A:$B,2,)</f>
        <v>Josh Martinez</v>
      </c>
      <c r="Z578" s="11">
        <f>VLOOKUP(X578,HourlyWages!$A:$B,2,0)</f>
        <v>60</v>
      </c>
      <c r="AA578">
        <v>1</v>
      </c>
    </row>
    <row r="579" spans="1:27" x14ac:dyDescent="0.3">
      <c r="A579" t="b">
        <f>COUNTIF($C$1:C579, C579)&gt;1</f>
        <v>0</v>
      </c>
      <c r="B579" t="b">
        <f>VLOOKUP(C579,Sheet3!$A:$B,2,0) &gt; 1</f>
        <v>0</v>
      </c>
      <c r="C579">
        <v>578</v>
      </c>
      <c r="D579">
        <v>3911</v>
      </c>
      <c r="E579" s="4">
        <v>40618</v>
      </c>
      <c r="F579">
        <v>24</v>
      </c>
      <c r="G579" s="15">
        <f>I579*F579</f>
        <v>4800</v>
      </c>
      <c r="H579" s="9">
        <v>0.1</v>
      </c>
      <c r="I579" s="13">
        <f>VLOOKUP($U579,Pricebook!$A:$D,4,0)</f>
        <v>200</v>
      </c>
      <c r="J579" s="11">
        <f>G579*(1-H579)</f>
        <v>4320</v>
      </c>
      <c r="K579" t="s">
        <v>688</v>
      </c>
      <c r="L579" t="s">
        <v>230</v>
      </c>
      <c r="M579" t="str">
        <f>VLOOKUP($L579,Companies!$A:$G,7,)</f>
        <v>RETAIL: Building Materials</v>
      </c>
      <c r="N579" t="str">
        <f>VLOOKUP($L579,Companies!$A:$G,6,)</f>
        <v>Consumer Services</v>
      </c>
      <c r="O579" s="6" t="s">
        <v>689</v>
      </c>
      <c r="P579" s="6">
        <v>93405</v>
      </c>
      <c r="Q579" t="s">
        <v>114</v>
      </c>
      <c r="R579" t="s">
        <v>23</v>
      </c>
      <c r="S579" s="4">
        <v>40618</v>
      </c>
      <c r="T579" s="7">
        <f>S579-E579</f>
        <v>0</v>
      </c>
      <c r="U579" t="s">
        <v>14206</v>
      </c>
      <c r="V579" s="6" t="s">
        <v>14251</v>
      </c>
      <c r="W579" t="s">
        <v>14266</v>
      </c>
      <c r="X579" t="s">
        <v>14191</v>
      </c>
      <c r="Y579" t="str">
        <f>VLOOKUP(R579,Managers!$A:$B,2,)</f>
        <v>Bob Turner</v>
      </c>
      <c r="Z579" s="11">
        <f>VLOOKUP(X579,HourlyWages!$A:$B,2,0)</f>
        <v>60</v>
      </c>
      <c r="AA579">
        <v>1</v>
      </c>
    </row>
    <row r="580" spans="1:27" x14ac:dyDescent="0.3">
      <c r="A580" t="b">
        <f>COUNTIF($C$1:C580, C580)&gt;1</f>
        <v>0</v>
      </c>
      <c r="B580" t="b">
        <f>VLOOKUP(C580,Sheet3!$A:$B,2,0) &gt; 1</f>
        <v>0</v>
      </c>
      <c r="C580">
        <v>579</v>
      </c>
      <c r="D580">
        <v>3942</v>
      </c>
      <c r="E580" s="4">
        <v>40356</v>
      </c>
      <c r="F580">
        <v>11</v>
      </c>
      <c r="G580" s="15">
        <f>I580*F580</f>
        <v>1320</v>
      </c>
      <c r="H580" s="9">
        <v>0.08</v>
      </c>
      <c r="I580" s="13">
        <f>VLOOKUP($U580,Pricebook!$A:$D,4,0)</f>
        <v>120</v>
      </c>
      <c r="J580" s="11">
        <f>G580*(1-H580)</f>
        <v>1214.4000000000001</v>
      </c>
      <c r="K580" t="s">
        <v>920</v>
      </c>
      <c r="L580" t="s">
        <v>310</v>
      </c>
      <c r="M580" t="str">
        <f>VLOOKUP($L580,Companies!$A:$G,7,)</f>
        <v>Major Pharmaceuticals</v>
      </c>
      <c r="N580" t="str">
        <f>VLOOKUP($L580,Companies!$A:$G,6,)</f>
        <v>Health Care</v>
      </c>
      <c r="O580" s="6" t="s">
        <v>921</v>
      </c>
      <c r="P580" s="6" t="s">
        <v>922</v>
      </c>
      <c r="Q580" t="s">
        <v>317</v>
      </c>
      <c r="R580" t="s">
        <v>61</v>
      </c>
      <c r="S580" s="4">
        <v>40357</v>
      </c>
      <c r="T580" s="7">
        <f>S580-E580</f>
        <v>1</v>
      </c>
      <c r="U580" t="s">
        <v>14212</v>
      </c>
      <c r="V580" s="6" t="s">
        <v>14251</v>
      </c>
      <c r="W580" t="s">
        <v>14263</v>
      </c>
      <c r="X580" t="s">
        <v>14185</v>
      </c>
      <c r="Y580" t="str">
        <f>VLOOKUP(R580,Managers!$A:$B,2,)</f>
        <v>Allen Young</v>
      </c>
      <c r="Z580" s="11">
        <f>VLOOKUP(X580,HourlyWages!$A:$B,2,0)</f>
        <v>70</v>
      </c>
      <c r="AA580">
        <v>1</v>
      </c>
    </row>
    <row r="581" spans="1:27" x14ac:dyDescent="0.3">
      <c r="A581" t="b">
        <f>COUNTIF($C$1:C581, C581)&gt;1</f>
        <v>0</v>
      </c>
      <c r="B581" t="b">
        <f>VLOOKUP(C581,Sheet3!$A:$B,2,0) &gt; 1</f>
        <v>0</v>
      </c>
      <c r="C581">
        <v>580</v>
      </c>
      <c r="D581">
        <v>3942</v>
      </c>
      <c r="E581" s="4">
        <v>40356</v>
      </c>
      <c r="F581">
        <v>22</v>
      </c>
      <c r="G581" s="15">
        <f>I581*F581</f>
        <v>3300</v>
      </c>
      <c r="H581" s="9">
        <v>0.03</v>
      </c>
      <c r="I581" s="13">
        <f>VLOOKUP($U581,Pricebook!$A:$D,4,0)</f>
        <v>150</v>
      </c>
      <c r="J581" s="11">
        <f>G581*(1-H581)</f>
        <v>3201</v>
      </c>
      <c r="K581" t="s">
        <v>920</v>
      </c>
      <c r="L581" t="s">
        <v>310</v>
      </c>
      <c r="M581" t="str">
        <f>VLOOKUP($L581,Companies!$A:$G,7,)</f>
        <v>Major Pharmaceuticals</v>
      </c>
      <c r="N581" t="str">
        <f>VLOOKUP($L581,Companies!$A:$G,6,)</f>
        <v>Health Care</v>
      </c>
      <c r="O581" s="6" t="s">
        <v>923</v>
      </c>
      <c r="P581" s="6" t="s">
        <v>924</v>
      </c>
      <c r="Q581" t="s">
        <v>421</v>
      </c>
      <c r="R581" t="s">
        <v>61</v>
      </c>
      <c r="S581" s="4">
        <v>40357</v>
      </c>
      <c r="T581" s="7">
        <f>S581-E581</f>
        <v>1</v>
      </c>
      <c r="U581" t="s">
        <v>14210</v>
      </c>
      <c r="V581" s="6" t="s">
        <v>14251</v>
      </c>
      <c r="W581" t="s">
        <v>14260</v>
      </c>
      <c r="X581" t="s">
        <v>14188</v>
      </c>
      <c r="Y581" t="str">
        <f>VLOOKUP(R581,Managers!$A:$B,2,)</f>
        <v>Allen Young</v>
      </c>
      <c r="Z581" s="11">
        <f>VLOOKUP(X581,HourlyWages!$A:$B,2,0)</f>
        <v>52</v>
      </c>
      <c r="AA581">
        <v>1</v>
      </c>
    </row>
    <row r="582" spans="1:27" x14ac:dyDescent="0.3">
      <c r="A582" t="b">
        <f>COUNTIF($C$1:C582, C582)&gt;1</f>
        <v>0</v>
      </c>
      <c r="B582" t="b">
        <f>VLOOKUP(C582,Sheet3!$A:$B,2,0) &gt; 1</f>
        <v>0</v>
      </c>
      <c r="C582">
        <v>581</v>
      </c>
      <c r="D582">
        <v>3970</v>
      </c>
      <c r="E582" s="4">
        <v>40994</v>
      </c>
      <c r="F582">
        <v>39</v>
      </c>
      <c r="G582" s="15">
        <f>I582*F582</f>
        <v>5850</v>
      </c>
      <c r="H582" s="9">
        <v>7.0000000000000007E-2</v>
      </c>
      <c r="I582" s="13">
        <f>VLOOKUP($U582,Pricebook!$A:$D,4,0)</f>
        <v>150</v>
      </c>
      <c r="J582" s="11">
        <f>G582*(1-H582)</f>
        <v>5440.5</v>
      </c>
      <c r="K582" t="s">
        <v>925</v>
      </c>
      <c r="L582" t="s">
        <v>27</v>
      </c>
      <c r="M582" t="str">
        <f>VLOOKUP($L582,Companies!$A:$G,7,)</f>
        <v>Television Services</v>
      </c>
      <c r="N582" t="str">
        <f>VLOOKUP($L582,Companies!$A:$G,6,)</f>
        <v>Consumer Services</v>
      </c>
      <c r="O582" s="6" t="s">
        <v>926</v>
      </c>
      <c r="P582" s="6" t="s">
        <v>927</v>
      </c>
      <c r="Q582" t="s">
        <v>368</v>
      </c>
      <c r="R582" t="s">
        <v>34</v>
      </c>
      <c r="S582" s="4">
        <v>40996</v>
      </c>
      <c r="T582" s="7">
        <f>S582-E582</f>
        <v>2</v>
      </c>
      <c r="U582" t="s">
        <v>14211</v>
      </c>
      <c r="V582" s="6" t="s">
        <v>14251</v>
      </c>
      <c r="W582" t="s">
        <v>14261</v>
      </c>
      <c r="X582" t="s">
        <v>14200</v>
      </c>
      <c r="Y582" t="str">
        <f>VLOOKUP(R582,Managers!$A:$B,2,)</f>
        <v>Frank Mitchell</v>
      </c>
      <c r="Z582" s="11">
        <f>VLOOKUP(X582,HourlyWages!$A:$B,2,0)</f>
        <v>59</v>
      </c>
      <c r="AA582">
        <v>1</v>
      </c>
    </row>
    <row r="583" spans="1:27" x14ac:dyDescent="0.3">
      <c r="A583" t="b">
        <f>COUNTIF($C$1:C583, C583)&gt;1</f>
        <v>0</v>
      </c>
      <c r="B583" t="b">
        <f>VLOOKUP(C583,Sheet3!$A:$B,2,0) &gt; 1</f>
        <v>0</v>
      </c>
      <c r="C583">
        <v>582</v>
      </c>
      <c r="D583">
        <v>3970</v>
      </c>
      <c r="E583" s="4">
        <v>40994</v>
      </c>
      <c r="F583">
        <v>13</v>
      </c>
      <c r="G583" s="15">
        <f>I583*F583</f>
        <v>2600</v>
      </c>
      <c r="H583" s="9">
        <v>0.05</v>
      </c>
      <c r="I583" s="13">
        <f>VLOOKUP($U583,Pricebook!$A:$D,4,0)</f>
        <v>200</v>
      </c>
      <c r="J583" s="11">
        <f>G583*(1-H583)</f>
        <v>2470</v>
      </c>
      <c r="K583" t="s">
        <v>925</v>
      </c>
      <c r="L583" t="s">
        <v>27</v>
      </c>
      <c r="M583" t="str">
        <f>VLOOKUP($L583,Companies!$A:$G,7,)</f>
        <v>Television Services</v>
      </c>
      <c r="N583" t="str">
        <f>VLOOKUP($L583,Companies!$A:$G,6,)</f>
        <v>Consumer Services</v>
      </c>
      <c r="O583" s="6" t="s">
        <v>926</v>
      </c>
      <c r="P583" s="6" t="s">
        <v>927</v>
      </c>
      <c r="Q583" t="s">
        <v>368</v>
      </c>
      <c r="R583" t="s">
        <v>34</v>
      </c>
      <c r="S583" s="4">
        <v>40995</v>
      </c>
      <c r="T583" s="7">
        <f>S583-E583</f>
        <v>1</v>
      </c>
      <c r="U583" t="s">
        <v>14206</v>
      </c>
      <c r="V583" s="6" t="s">
        <v>14257</v>
      </c>
      <c r="W583" t="s">
        <v>14259</v>
      </c>
      <c r="X583" t="s">
        <v>14195</v>
      </c>
      <c r="Y583" t="str">
        <f>VLOOKUP(R583,Managers!$A:$B,2,)</f>
        <v>Frank Mitchell</v>
      </c>
      <c r="Z583" s="11">
        <f>VLOOKUP(X583,HourlyWages!$A:$B,2,0)</f>
        <v>52</v>
      </c>
      <c r="AA583">
        <v>1</v>
      </c>
    </row>
    <row r="584" spans="1:27" x14ac:dyDescent="0.3">
      <c r="A584" t="b">
        <f>COUNTIF($C$1:C584, C584)&gt;1</f>
        <v>0</v>
      </c>
      <c r="B584" t="b">
        <f>VLOOKUP(C584,Sheet3!$A:$B,2,0) &gt; 1</f>
        <v>0</v>
      </c>
      <c r="C584">
        <v>583</v>
      </c>
      <c r="D584">
        <v>3973</v>
      </c>
      <c r="E584" s="4">
        <v>40991</v>
      </c>
      <c r="F584">
        <v>21</v>
      </c>
      <c r="G584" s="15">
        <f>I584*F584</f>
        <v>2625</v>
      </c>
      <c r="H584" s="9">
        <v>0.06</v>
      </c>
      <c r="I584" s="13">
        <f>VLOOKUP($U584,Pricebook!$A:$D,4,0)</f>
        <v>125</v>
      </c>
      <c r="J584" s="11">
        <f>G584*(1-H584)</f>
        <v>2467.5</v>
      </c>
      <c r="K584" t="s">
        <v>928</v>
      </c>
      <c r="L584" t="s">
        <v>449</v>
      </c>
      <c r="M584" t="str">
        <f>VLOOKUP($L584,Companies!$A:$G,7,)</f>
        <v>Auto Manufacturing</v>
      </c>
      <c r="N584" t="str">
        <f>VLOOKUP($L584,Companies!$A:$G,6,)</f>
        <v>Capital Goods</v>
      </c>
      <c r="O584" s="6" t="s">
        <v>929</v>
      </c>
      <c r="P584" s="6">
        <v>68502</v>
      </c>
      <c r="Q584" t="s">
        <v>440</v>
      </c>
      <c r="R584" t="s">
        <v>16</v>
      </c>
      <c r="S584" s="4">
        <v>40993</v>
      </c>
      <c r="T584" s="7">
        <f>S584-E584</f>
        <v>2</v>
      </c>
      <c r="U584" t="s">
        <v>14208</v>
      </c>
      <c r="V584" s="6" t="s">
        <v>14251</v>
      </c>
      <c r="W584" t="s">
        <v>14262</v>
      </c>
      <c r="X584" t="s">
        <v>14189</v>
      </c>
      <c r="Y584" t="str">
        <f>VLOOKUP(R584,Managers!$A:$B,2,)</f>
        <v>Josh Martinez</v>
      </c>
      <c r="Z584" s="11">
        <f>VLOOKUP(X584,HourlyWages!$A:$B,2,0)</f>
        <v>62</v>
      </c>
      <c r="AA584">
        <v>1</v>
      </c>
    </row>
    <row r="585" spans="1:27" x14ac:dyDescent="0.3">
      <c r="A585" t="b">
        <f>COUNTIF($C$1:C585, C585)&gt;1</f>
        <v>0</v>
      </c>
      <c r="B585" t="b">
        <f>VLOOKUP(C585,Sheet3!$A:$B,2,0) &gt; 1</f>
        <v>0</v>
      </c>
      <c r="C585">
        <v>584</v>
      </c>
      <c r="D585">
        <v>4004</v>
      </c>
      <c r="E585" s="4">
        <v>40304</v>
      </c>
      <c r="F585">
        <v>14</v>
      </c>
      <c r="G585" s="15">
        <f>I585*F585</f>
        <v>1680</v>
      </c>
      <c r="H585" s="9">
        <v>0.1</v>
      </c>
      <c r="I585" s="13">
        <f>VLOOKUP($U585,Pricebook!$A:$D,4,0)</f>
        <v>120</v>
      </c>
      <c r="J585" s="11">
        <f>G585*(1-H585)</f>
        <v>1512</v>
      </c>
      <c r="K585" t="s">
        <v>259</v>
      </c>
      <c r="L585" t="s">
        <v>260</v>
      </c>
      <c r="M585" t="str">
        <f>VLOOKUP($L585,Companies!$A:$G,7,)</f>
        <v>Packaged Foods</v>
      </c>
      <c r="N585" t="str">
        <f>VLOOKUP($L585,Companies!$A:$G,6,)</f>
        <v>Consumer Non-Durables</v>
      </c>
      <c r="O585" s="6" t="s">
        <v>930</v>
      </c>
      <c r="P585" s="6">
        <v>14609</v>
      </c>
      <c r="Q585" t="s">
        <v>60</v>
      </c>
      <c r="R585" t="s">
        <v>61</v>
      </c>
      <c r="S585" s="4">
        <v>40307</v>
      </c>
      <c r="T585" s="7">
        <f>S585-E585</f>
        <v>3</v>
      </c>
      <c r="U585" t="s">
        <v>14212</v>
      </c>
      <c r="V585" s="6" t="s">
        <v>14251</v>
      </c>
      <c r="W585" t="s">
        <v>14252</v>
      </c>
      <c r="X585" t="s">
        <v>14197</v>
      </c>
      <c r="Y585" t="str">
        <f>VLOOKUP(R585,Managers!$A:$B,2,)</f>
        <v>Allen Young</v>
      </c>
      <c r="Z585" s="11">
        <f>VLOOKUP(X585,HourlyWages!$A:$B,2,0)</f>
        <v>71</v>
      </c>
      <c r="AA585">
        <v>1</v>
      </c>
    </row>
    <row r="586" spans="1:27" x14ac:dyDescent="0.3">
      <c r="A586" t="b">
        <f>COUNTIF($C$1:C586, C586)&gt;1</f>
        <v>0</v>
      </c>
      <c r="B586" t="b">
        <f>VLOOKUP(C586,Sheet3!$A:$B,2,0) &gt; 1</f>
        <v>0</v>
      </c>
      <c r="C586">
        <v>585</v>
      </c>
      <c r="D586">
        <v>4004</v>
      </c>
      <c r="E586" s="4">
        <v>40304</v>
      </c>
      <c r="F586">
        <v>44</v>
      </c>
      <c r="G586" s="15">
        <f>I586*F586</f>
        <v>5280</v>
      </c>
      <c r="H586" s="9">
        <v>0.05</v>
      </c>
      <c r="I586" s="13">
        <f>VLOOKUP($U586,Pricebook!$A:$D,4,0)</f>
        <v>120</v>
      </c>
      <c r="J586" s="11">
        <f>G586*(1-H586)</f>
        <v>5016</v>
      </c>
      <c r="K586" t="s">
        <v>259</v>
      </c>
      <c r="L586" t="s">
        <v>260</v>
      </c>
      <c r="M586" t="str">
        <f>VLOOKUP($L586,Companies!$A:$G,7,)</f>
        <v>Packaged Foods</v>
      </c>
      <c r="N586" t="str">
        <f>VLOOKUP($L586,Companies!$A:$G,6,)</f>
        <v>Consumer Non-Durables</v>
      </c>
      <c r="O586" s="6" t="s">
        <v>930</v>
      </c>
      <c r="P586" s="6">
        <v>14609</v>
      </c>
      <c r="Q586" t="s">
        <v>60</v>
      </c>
      <c r="R586" t="s">
        <v>61</v>
      </c>
      <c r="S586" s="4">
        <v>40305</v>
      </c>
      <c r="T586" s="7">
        <f>S586-E586</f>
        <v>1</v>
      </c>
      <c r="U586" t="s">
        <v>14212</v>
      </c>
      <c r="V586" s="6" t="s">
        <v>14251</v>
      </c>
      <c r="W586" t="s">
        <v>14268</v>
      </c>
      <c r="X586" t="s">
        <v>14199</v>
      </c>
      <c r="Y586" t="str">
        <f>VLOOKUP(R586,Managers!$A:$B,2,)</f>
        <v>Allen Young</v>
      </c>
      <c r="Z586" s="11">
        <f>VLOOKUP(X586,HourlyWages!$A:$B,2,0)</f>
        <v>68</v>
      </c>
      <c r="AA586">
        <v>1</v>
      </c>
    </row>
    <row r="587" spans="1:27" x14ac:dyDescent="0.3">
      <c r="A587" t="b">
        <f>COUNTIF($C$1:C587, C587)&gt;1</f>
        <v>0</v>
      </c>
      <c r="B587" t="b">
        <f>VLOOKUP(C587,Sheet3!$A:$B,2,0) &gt; 1</f>
        <v>0</v>
      </c>
      <c r="C587">
        <v>586</v>
      </c>
      <c r="D587">
        <v>4006</v>
      </c>
      <c r="E587" s="4">
        <v>40546</v>
      </c>
      <c r="F587">
        <v>38</v>
      </c>
      <c r="G587" s="15">
        <f>I587*F587</f>
        <v>4180</v>
      </c>
      <c r="H587" s="9">
        <v>0.06</v>
      </c>
      <c r="I587" s="13">
        <f>VLOOKUP($U587,Pricebook!$A:$D,4,0)</f>
        <v>110</v>
      </c>
      <c r="J587" s="11">
        <f>G587*(1-H587)</f>
        <v>3929.2</v>
      </c>
      <c r="K587" t="s">
        <v>382</v>
      </c>
      <c r="L587" t="s">
        <v>327</v>
      </c>
      <c r="M587" t="str">
        <f>VLOOKUP($L587,Companies!$A:$G,7,)</f>
        <v>Television Services</v>
      </c>
      <c r="N587" t="str">
        <f>VLOOKUP($L587,Companies!$A:$G,6,)</f>
        <v>Consumer Services</v>
      </c>
      <c r="O587" s="6" t="s">
        <v>383</v>
      </c>
      <c r="P587" s="6">
        <v>45385</v>
      </c>
      <c r="Q587" t="s">
        <v>210</v>
      </c>
      <c r="R587" t="s">
        <v>61</v>
      </c>
      <c r="S587" s="4">
        <v>40547</v>
      </c>
      <c r="T587" s="7">
        <f>S587-E587</f>
        <v>1</v>
      </c>
      <c r="U587" t="s">
        <v>14215</v>
      </c>
      <c r="V587" s="6" t="s">
        <v>14254</v>
      </c>
      <c r="W587" t="s">
        <v>14255</v>
      </c>
      <c r="X587" t="s">
        <v>14199</v>
      </c>
      <c r="Y587" t="str">
        <f>VLOOKUP(R587,Managers!$A:$B,2,)</f>
        <v>Allen Young</v>
      </c>
      <c r="Z587" s="11">
        <f>VLOOKUP(X587,HourlyWages!$A:$B,2,0)</f>
        <v>68</v>
      </c>
      <c r="AA587">
        <v>1</v>
      </c>
    </row>
    <row r="588" spans="1:27" x14ac:dyDescent="0.3">
      <c r="A588" t="b">
        <f>COUNTIF($C$1:C588, C588)&gt;1</f>
        <v>0</v>
      </c>
      <c r="B588" t="b">
        <f>VLOOKUP(C588,Sheet3!$A:$B,2,0) &gt; 1</f>
        <v>0</v>
      </c>
      <c r="C588">
        <v>587</v>
      </c>
      <c r="D588">
        <v>4007</v>
      </c>
      <c r="E588" s="4">
        <v>40346</v>
      </c>
      <c r="F588">
        <v>18</v>
      </c>
      <c r="G588" s="15">
        <f>I588*F588</f>
        <v>3060</v>
      </c>
      <c r="H588" s="9">
        <v>0.01</v>
      </c>
      <c r="I588" s="13">
        <f>VLOOKUP($U588,Pricebook!$A:$D,4,0)</f>
        <v>170</v>
      </c>
      <c r="J588" s="11">
        <f>G588*(1-H588)</f>
        <v>3029.4</v>
      </c>
      <c r="K588" t="s">
        <v>931</v>
      </c>
      <c r="L588" t="s">
        <v>207</v>
      </c>
      <c r="M588" t="str">
        <f>VLOOKUP($L588,Companies!$A:$G,7,)</f>
        <v>Television Services</v>
      </c>
      <c r="N588" t="str">
        <f>VLOOKUP($L588,Companies!$A:$G,6,)</f>
        <v>Consumer Services</v>
      </c>
      <c r="O588" s="6" t="s">
        <v>932</v>
      </c>
      <c r="P588" s="6">
        <v>47150</v>
      </c>
      <c r="Q588" t="s">
        <v>278</v>
      </c>
      <c r="R588" t="s">
        <v>16</v>
      </c>
      <c r="S588" s="4">
        <v>40347</v>
      </c>
      <c r="T588" s="7">
        <f>S588-E588</f>
        <v>1</v>
      </c>
      <c r="U588" t="s">
        <v>14219</v>
      </c>
      <c r="V588" s="6" t="s">
        <v>14257</v>
      </c>
      <c r="W588" t="s">
        <v>14258</v>
      </c>
      <c r="X588" t="s">
        <v>14195</v>
      </c>
      <c r="Y588" t="str">
        <f>VLOOKUP(R588,Managers!$A:$B,2,)</f>
        <v>Josh Martinez</v>
      </c>
      <c r="Z588" s="11">
        <f>VLOOKUP(X588,HourlyWages!$A:$B,2,0)</f>
        <v>52</v>
      </c>
      <c r="AA588">
        <v>1</v>
      </c>
    </row>
    <row r="589" spans="1:27" x14ac:dyDescent="0.3">
      <c r="A589" t="b">
        <f>COUNTIF($C$1:C589, C589)&gt;1</f>
        <v>0</v>
      </c>
      <c r="B589" t="b">
        <f>VLOOKUP(C589,Sheet3!$A:$B,2,0) &gt; 1</f>
        <v>0</v>
      </c>
      <c r="C589">
        <v>588</v>
      </c>
      <c r="D589">
        <v>4007</v>
      </c>
      <c r="E589" s="4">
        <v>40346</v>
      </c>
      <c r="F589">
        <v>1</v>
      </c>
      <c r="G589" s="15">
        <f>I589*F589</f>
        <v>200</v>
      </c>
      <c r="H589" s="9">
        <v>0.05</v>
      </c>
      <c r="I589" s="13">
        <f>VLOOKUP($U589,Pricebook!$A:$D,4,0)</f>
        <v>200</v>
      </c>
      <c r="J589" s="11">
        <f>G589*(1-H589)</f>
        <v>190</v>
      </c>
      <c r="K589" t="s">
        <v>931</v>
      </c>
      <c r="L589" t="s">
        <v>207</v>
      </c>
      <c r="M589" t="str">
        <f>VLOOKUP($L589,Companies!$A:$G,7,)</f>
        <v>Television Services</v>
      </c>
      <c r="N589" t="str">
        <f>VLOOKUP($L589,Companies!$A:$G,6,)</f>
        <v>Consumer Services</v>
      </c>
      <c r="O589" s="6" t="s">
        <v>932</v>
      </c>
      <c r="P589" s="6">
        <v>47150</v>
      </c>
      <c r="Q589" t="s">
        <v>278</v>
      </c>
      <c r="R589" t="s">
        <v>16</v>
      </c>
      <c r="S589" s="4">
        <v>40347</v>
      </c>
      <c r="T589" s="7">
        <f>S589-E589</f>
        <v>1</v>
      </c>
      <c r="U589" t="s">
        <v>14206</v>
      </c>
      <c r="V589" s="6" t="s">
        <v>14251</v>
      </c>
      <c r="W589" t="s">
        <v>14260</v>
      </c>
      <c r="X589" t="s">
        <v>14195</v>
      </c>
      <c r="Y589" t="str">
        <f>VLOOKUP(R589,Managers!$A:$B,2,)</f>
        <v>Josh Martinez</v>
      </c>
      <c r="Z589" s="11">
        <f>VLOOKUP(X589,HourlyWages!$A:$B,2,0)</f>
        <v>52</v>
      </c>
      <c r="AA589">
        <v>1</v>
      </c>
    </row>
    <row r="590" spans="1:27" x14ac:dyDescent="0.3">
      <c r="A590" t="b">
        <f>COUNTIF($C$1:C590, C590)&gt;1</f>
        <v>0</v>
      </c>
      <c r="B590" t="b">
        <f>VLOOKUP(C590,Sheet3!$A:$B,2,0) &gt; 1</f>
        <v>0</v>
      </c>
      <c r="C590">
        <v>589</v>
      </c>
      <c r="D590">
        <v>4033</v>
      </c>
      <c r="E590" s="4">
        <v>40330</v>
      </c>
      <c r="F590">
        <v>21</v>
      </c>
      <c r="G590" s="15">
        <f>I590*F590</f>
        <v>4200</v>
      </c>
      <c r="H590" s="9">
        <v>0.03</v>
      </c>
      <c r="I590" s="13">
        <f>VLOOKUP($U590,Pricebook!$A:$D,4,0)</f>
        <v>200</v>
      </c>
      <c r="J590" s="11">
        <f>G590*(1-H590)</f>
        <v>4074</v>
      </c>
      <c r="K590" t="s">
        <v>751</v>
      </c>
      <c r="L590" t="s">
        <v>103</v>
      </c>
      <c r="M590" t="str">
        <f>VLOOKUP($L590,Companies!$A:$G,7,)</f>
        <v>Computer Software: Programming, Data Processing</v>
      </c>
      <c r="N590" t="str">
        <f>VLOOKUP($L590,Companies!$A:$G,6,)</f>
        <v>Technology</v>
      </c>
      <c r="O590" s="6" t="s">
        <v>933</v>
      </c>
      <c r="P590" s="6" t="s">
        <v>934</v>
      </c>
      <c r="Q590" t="s">
        <v>87</v>
      </c>
      <c r="R590" t="s">
        <v>61</v>
      </c>
      <c r="S590" s="4">
        <v>40332</v>
      </c>
      <c r="T590" s="7">
        <f>S590-E590</f>
        <v>2</v>
      </c>
      <c r="U590" t="s">
        <v>14206</v>
      </c>
      <c r="V590" s="6" t="s">
        <v>14251</v>
      </c>
      <c r="W590" t="s">
        <v>14263</v>
      </c>
      <c r="X590" t="s">
        <v>14201</v>
      </c>
      <c r="Y590" t="str">
        <f>VLOOKUP(R590,Managers!$A:$B,2,)</f>
        <v>Allen Young</v>
      </c>
      <c r="Z590" s="11">
        <f>VLOOKUP(X590,HourlyWages!$A:$B,2,0)</f>
        <v>53</v>
      </c>
      <c r="AA590">
        <v>1</v>
      </c>
    </row>
    <row r="591" spans="1:27" x14ac:dyDescent="0.3">
      <c r="A591" t="b">
        <f>COUNTIF($C$1:C591, C591)&gt;1</f>
        <v>0</v>
      </c>
      <c r="B591" t="b">
        <f>VLOOKUP(C591,Sheet3!$A:$B,2,0) &gt; 1</f>
        <v>0</v>
      </c>
      <c r="C591">
        <v>590</v>
      </c>
      <c r="D591">
        <v>4033</v>
      </c>
      <c r="E591" s="4">
        <v>40330</v>
      </c>
      <c r="F591">
        <v>38</v>
      </c>
      <c r="G591" s="15">
        <f>I591*F591</f>
        <v>4750</v>
      </c>
      <c r="H591" s="9">
        <v>0</v>
      </c>
      <c r="I591" s="13">
        <f>VLOOKUP($U591,Pricebook!$A:$D,4,0)</f>
        <v>125</v>
      </c>
      <c r="J591" s="11">
        <f>G591*(1-H591)</f>
        <v>4750</v>
      </c>
      <c r="K591" t="s">
        <v>751</v>
      </c>
      <c r="L591" t="s">
        <v>103</v>
      </c>
      <c r="M591" t="str">
        <f>VLOOKUP($L591,Companies!$A:$G,7,)</f>
        <v>Computer Software: Programming, Data Processing</v>
      </c>
      <c r="N591" t="str">
        <f>VLOOKUP($L591,Companies!$A:$G,6,)</f>
        <v>Technology</v>
      </c>
      <c r="O591" s="6" t="s">
        <v>815</v>
      </c>
      <c r="P591" s="6" t="s">
        <v>816</v>
      </c>
      <c r="Q591" t="s">
        <v>91</v>
      </c>
      <c r="R591" t="s">
        <v>61</v>
      </c>
      <c r="S591" s="4">
        <v>40337</v>
      </c>
      <c r="T591" s="7">
        <f>S591-E591</f>
        <v>7</v>
      </c>
      <c r="U591" t="s">
        <v>14217</v>
      </c>
      <c r="V591" s="6" t="s">
        <v>14251</v>
      </c>
      <c r="W591" t="s">
        <v>14262</v>
      </c>
      <c r="X591" t="s">
        <v>14193</v>
      </c>
      <c r="Y591" t="str">
        <f>VLOOKUP(R591,Managers!$A:$B,2,)</f>
        <v>Allen Young</v>
      </c>
      <c r="Z591" s="11">
        <f>VLOOKUP(X591,HourlyWages!$A:$B,2,0)</f>
        <v>57</v>
      </c>
      <c r="AA591">
        <v>1</v>
      </c>
    </row>
    <row r="592" spans="1:27" x14ac:dyDescent="0.3">
      <c r="A592" t="b">
        <f>COUNTIF($C$1:C592, C592)&gt;1</f>
        <v>0</v>
      </c>
      <c r="B592" t="b">
        <f>VLOOKUP(C592,Sheet3!$A:$B,2,0) &gt; 1</f>
        <v>0</v>
      </c>
      <c r="C592">
        <v>591</v>
      </c>
      <c r="D592">
        <v>4034</v>
      </c>
      <c r="E592" s="4">
        <v>40495</v>
      </c>
      <c r="F592">
        <v>44</v>
      </c>
      <c r="G592" s="15">
        <f>I592*F592</f>
        <v>5500</v>
      </c>
      <c r="H592" s="9">
        <v>7.0000000000000007E-2</v>
      </c>
      <c r="I592" s="13">
        <f>VLOOKUP($U592,Pricebook!$A:$D,4,0)</f>
        <v>125</v>
      </c>
      <c r="J592" s="11">
        <f>G592*(1-H592)</f>
        <v>5115</v>
      </c>
      <c r="K592" t="s">
        <v>935</v>
      </c>
      <c r="L592" t="s">
        <v>306</v>
      </c>
      <c r="M592" t="str">
        <f>VLOOKUP($L592,Companies!$A:$G,7,)</f>
        <v>Industrial Machinery/Components</v>
      </c>
      <c r="N592" t="str">
        <f>VLOOKUP($L592,Companies!$A:$G,6,)</f>
        <v>Capital Goods</v>
      </c>
      <c r="O592" s="6" t="s">
        <v>936</v>
      </c>
      <c r="P592" s="6">
        <v>63116</v>
      </c>
      <c r="Q592" t="s">
        <v>358</v>
      </c>
      <c r="R592" t="s">
        <v>16</v>
      </c>
      <c r="S592" s="4">
        <v>40496</v>
      </c>
      <c r="T592" s="7">
        <f>S592-E592</f>
        <v>1</v>
      </c>
      <c r="U592" t="s">
        <v>14208</v>
      </c>
      <c r="V592" s="6" t="s">
        <v>14254</v>
      </c>
      <c r="W592" t="s">
        <v>14265</v>
      </c>
      <c r="X592" t="s">
        <v>14191</v>
      </c>
      <c r="Y592" t="str">
        <f>VLOOKUP(R592,Managers!$A:$B,2,)</f>
        <v>Josh Martinez</v>
      </c>
      <c r="Z592" s="11">
        <f>VLOOKUP(X592,HourlyWages!$A:$B,2,0)</f>
        <v>60</v>
      </c>
      <c r="AA592">
        <v>1</v>
      </c>
    </row>
    <row r="593" spans="1:27" x14ac:dyDescent="0.3">
      <c r="A593" t="b">
        <f>COUNTIF($C$1:C593, C593)&gt;1</f>
        <v>0</v>
      </c>
      <c r="B593" t="b">
        <f>VLOOKUP(C593,Sheet3!$A:$B,2,0) &gt; 1</f>
        <v>0</v>
      </c>
      <c r="C593">
        <v>592</v>
      </c>
      <c r="D593">
        <v>4034</v>
      </c>
      <c r="E593" s="4">
        <v>40495</v>
      </c>
      <c r="F593">
        <v>37</v>
      </c>
      <c r="G593" s="15">
        <f>I593*F593</f>
        <v>4625</v>
      </c>
      <c r="H593" s="9">
        <v>0</v>
      </c>
      <c r="I593" s="13">
        <f>VLOOKUP($U593,Pricebook!$A:$D,4,0)</f>
        <v>125</v>
      </c>
      <c r="J593" s="11">
        <f>G593*(1-H593)</f>
        <v>4625</v>
      </c>
      <c r="K593" t="s">
        <v>935</v>
      </c>
      <c r="L593" t="s">
        <v>306</v>
      </c>
      <c r="M593" t="str">
        <f>VLOOKUP($L593,Companies!$A:$G,7,)</f>
        <v>Industrial Machinery/Components</v>
      </c>
      <c r="N593" t="str">
        <f>VLOOKUP($L593,Companies!$A:$G,6,)</f>
        <v>Capital Goods</v>
      </c>
      <c r="O593" s="6" t="s">
        <v>936</v>
      </c>
      <c r="P593" s="6">
        <v>63116</v>
      </c>
      <c r="Q593" t="s">
        <v>358</v>
      </c>
      <c r="R593" t="s">
        <v>16</v>
      </c>
      <c r="S593" s="4">
        <v>40496</v>
      </c>
      <c r="T593" s="7">
        <f>S593-E593</f>
        <v>1</v>
      </c>
      <c r="U593" t="s">
        <v>14209</v>
      </c>
      <c r="V593" s="6" t="s">
        <v>14257</v>
      </c>
      <c r="W593" t="s">
        <v>14259</v>
      </c>
      <c r="X593" t="s">
        <v>14186</v>
      </c>
      <c r="Y593" t="str">
        <f>VLOOKUP(R593,Managers!$A:$B,2,)</f>
        <v>Josh Martinez</v>
      </c>
      <c r="Z593" s="11">
        <f>VLOOKUP(X593,HourlyWages!$A:$B,2,0)</f>
        <v>67</v>
      </c>
      <c r="AA593">
        <v>1</v>
      </c>
    </row>
    <row r="594" spans="1:27" x14ac:dyDescent="0.3">
      <c r="A594" t="b">
        <f>COUNTIF($C$1:C594, C594)&gt;1</f>
        <v>0</v>
      </c>
      <c r="B594" t="b">
        <f>VLOOKUP(C594,Sheet3!$A:$B,2,0) &gt; 1</f>
        <v>0</v>
      </c>
      <c r="C594">
        <v>593</v>
      </c>
      <c r="D594">
        <v>4037</v>
      </c>
      <c r="E594" s="4">
        <v>40260</v>
      </c>
      <c r="F594">
        <v>27</v>
      </c>
      <c r="G594" s="15">
        <f>I594*F594</f>
        <v>2970</v>
      </c>
      <c r="H594" s="9">
        <v>0</v>
      </c>
      <c r="I594" s="13">
        <f>VLOOKUP($U594,Pricebook!$A:$D,4,0)</f>
        <v>110</v>
      </c>
      <c r="J594" s="11">
        <f>G594*(1-H594)</f>
        <v>2970</v>
      </c>
      <c r="K594" t="s">
        <v>937</v>
      </c>
      <c r="L594" t="s">
        <v>58</v>
      </c>
      <c r="M594" t="str">
        <f>VLOOKUP($L594,Companies!$A:$G,7,)</f>
        <v>Biotechnology: Biological Products (No Diagnostic Substances)</v>
      </c>
      <c r="N594" t="str">
        <f>VLOOKUP($L594,Companies!$A:$G,6,)</f>
        <v>Health Care</v>
      </c>
      <c r="O594" s="6" t="s">
        <v>938</v>
      </c>
      <c r="P594" s="6">
        <v>64064</v>
      </c>
      <c r="Q594" t="s">
        <v>358</v>
      </c>
      <c r="R594" t="s">
        <v>16</v>
      </c>
      <c r="S594" s="4">
        <v>40261</v>
      </c>
      <c r="T594" s="7">
        <f>S594-E594</f>
        <v>1</v>
      </c>
      <c r="U594" t="s">
        <v>14215</v>
      </c>
      <c r="V594" s="6" t="s">
        <v>14251</v>
      </c>
      <c r="W594" t="s">
        <v>14252</v>
      </c>
      <c r="X594" t="s">
        <v>14189</v>
      </c>
      <c r="Y594" t="str">
        <f>VLOOKUP(R594,Managers!$A:$B,2,)</f>
        <v>Josh Martinez</v>
      </c>
      <c r="Z594" s="11">
        <f>VLOOKUP(X594,HourlyWages!$A:$B,2,0)</f>
        <v>62</v>
      </c>
      <c r="AA594">
        <v>1</v>
      </c>
    </row>
    <row r="595" spans="1:27" x14ac:dyDescent="0.3">
      <c r="A595" t="b">
        <f>COUNTIF($C$1:C595, C595)&gt;1</f>
        <v>0</v>
      </c>
      <c r="B595" t="b">
        <f>VLOOKUP(C595,Sheet3!$A:$B,2,0) &gt; 1</f>
        <v>0</v>
      </c>
      <c r="C595">
        <v>594</v>
      </c>
      <c r="D595">
        <v>4067</v>
      </c>
      <c r="E595" s="4">
        <v>41188</v>
      </c>
      <c r="F595">
        <v>16</v>
      </c>
      <c r="G595" s="15">
        <f>I595*F595</f>
        <v>2560</v>
      </c>
      <c r="H595" s="9">
        <v>0.04</v>
      </c>
      <c r="I595" s="13">
        <f>VLOOKUP($U595,Pricebook!$A:$D,4,0)</f>
        <v>160</v>
      </c>
      <c r="J595" s="11">
        <f>G595*(1-H595)</f>
        <v>2457.6</v>
      </c>
      <c r="K595" t="s">
        <v>500</v>
      </c>
      <c r="L595" t="s">
        <v>360</v>
      </c>
      <c r="M595" t="str">
        <f>VLOOKUP($L595,Companies!$A:$G,7,)</f>
        <v>Semiconductors</v>
      </c>
      <c r="N595" t="str">
        <f>VLOOKUP($L595,Companies!$A:$G,6,)</f>
        <v>Technology</v>
      </c>
      <c r="O595" s="6" t="s">
        <v>501</v>
      </c>
      <c r="P595" s="6">
        <v>48375</v>
      </c>
      <c r="Q595" t="s">
        <v>172</v>
      </c>
      <c r="R595" t="s">
        <v>16</v>
      </c>
      <c r="S595" s="4">
        <v>41190</v>
      </c>
      <c r="T595" s="7">
        <f>S595-E595</f>
        <v>2</v>
      </c>
      <c r="U595" t="s">
        <v>14218</v>
      </c>
      <c r="V595" s="6" t="s">
        <v>14251</v>
      </c>
      <c r="W595" t="s">
        <v>14266</v>
      </c>
      <c r="X595" t="s">
        <v>14191</v>
      </c>
      <c r="Y595" t="str">
        <f>VLOOKUP(R595,Managers!$A:$B,2,)</f>
        <v>Josh Martinez</v>
      </c>
      <c r="Z595" s="11">
        <f>VLOOKUP(X595,HourlyWages!$A:$B,2,0)</f>
        <v>60</v>
      </c>
      <c r="AA595">
        <v>1</v>
      </c>
    </row>
    <row r="596" spans="1:27" x14ac:dyDescent="0.3">
      <c r="A596" t="b">
        <f>COUNTIF($C$1:C596, C596)&gt;1</f>
        <v>0</v>
      </c>
      <c r="B596" t="b">
        <f>VLOOKUP(C596,Sheet3!$A:$B,2,0) &gt; 1</f>
        <v>0</v>
      </c>
      <c r="C596">
        <v>595</v>
      </c>
      <c r="D596">
        <v>4069</v>
      </c>
      <c r="E596" s="4">
        <v>41041</v>
      </c>
      <c r="F596">
        <v>8</v>
      </c>
      <c r="G596" s="15">
        <f>I596*F596</f>
        <v>880</v>
      </c>
      <c r="H596" s="9">
        <v>0.08</v>
      </c>
      <c r="I596" s="13">
        <f>VLOOKUP($U596,Pricebook!$A:$D,4,0)</f>
        <v>110</v>
      </c>
      <c r="J596" s="11">
        <f>G596*(1-H596)</f>
        <v>809.6</v>
      </c>
      <c r="K596" t="s">
        <v>405</v>
      </c>
      <c r="L596" t="s">
        <v>406</v>
      </c>
      <c r="M596" t="str">
        <f>VLOOKUP($L596,Companies!$A:$G,7,)</f>
        <v>Air Freight/Delivery Services</v>
      </c>
      <c r="N596" t="str">
        <f>VLOOKUP($L596,Companies!$A:$G,6,)</f>
        <v>Transportation</v>
      </c>
      <c r="O596" s="6" t="s">
        <v>407</v>
      </c>
      <c r="P596" s="6" t="s">
        <v>408</v>
      </c>
      <c r="Q596" t="s">
        <v>43</v>
      </c>
      <c r="R596" t="s">
        <v>23</v>
      </c>
      <c r="S596" s="4">
        <v>41043</v>
      </c>
      <c r="T596" s="7">
        <f>S596-E596</f>
        <v>2</v>
      </c>
      <c r="U596" t="s">
        <v>14215</v>
      </c>
      <c r="V596" s="6" t="s">
        <v>14251</v>
      </c>
      <c r="W596" t="s">
        <v>14262</v>
      </c>
      <c r="X596" t="s">
        <v>14197</v>
      </c>
      <c r="Y596" t="str">
        <f>VLOOKUP(R596,Managers!$A:$B,2,)</f>
        <v>Bob Turner</v>
      </c>
      <c r="Z596" s="11">
        <f>VLOOKUP(X596,HourlyWages!$A:$B,2,0)</f>
        <v>71</v>
      </c>
      <c r="AA596">
        <v>1</v>
      </c>
    </row>
    <row r="597" spans="1:27" x14ac:dyDescent="0.3">
      <c r="A597" t="b">
        <f>COUNTIF($C$1:C597, C597)&gt;1</f>
        <v>0</v>
      </c>
      <c r="B597" t="b">
        <f>VLOOKUP(C597,Sheet3!$A:$B,2,0) &gt; 1</f>
        <v>0</v>
      </c>
      <c r="C597">
        <v>596</v>
      </c>
      <c r="D597">
        <v>4069</v>
      </c>
      <c r="E597" s="4">
        <v>41041</v>
      </c>
      <c r="F597">
        <v>47</v>
      </c>
      <c r="G597" s="15">
        <f>I597*F597</f>
        <v>5640</v>
      </c>
      <c r="H597" s="9">
        <v>0.1</v>
      </c>
      <c r="I597" s="13">
        <f>VLOOKUP($U597,Pricebook!$A:$D,4,0)</f>
        <v>120</v>
      </c>
      <c r="J597" s="11">
        <f>G597*(1-H597)</f>
        <v>5076</v>
      </c>
      <c r="K597" t="s">
        <v>405</v>
      </c>
      <c r="L597" t="s">
        <v>406</v>
      </c>
      <c r="M597" t="str">
        <f>VLOOKUP($L597,Companies!$A:$G,7,)</f>
        <v>Air Freight/Delivery Services</v>
      </c>
      <c r="N597" t="str">
        <f>VLOOKUP($L597,Companies!$A:$G,6,)</f>
        <v>Transportation</v>
      </c>
      <c r="O597" s="6" t="s">
        <v>407</v>
      </c>
      <c r="P597" s="6" t="s">
        <v>408</v>
      </c>
      <c r="Q597" t="s">
        <v>43</v>
      </c>
      <c r="R597" t="s">
        <v>23</v>
      </c>
      <c r="S597" s="4">
        <v>41041</v>
      </c>
      <c r="T597" s="7">
        <f>S597-E597</f>
        <v>0</v>
      </c>
      <c r="U597" t="s">
        <v>14212</v>
      </c>
      <c r="V597" s="6" t="s">
        <v>14254</v>
      </c>
      <c r="W597" t="s">
        <v>14255</v>
      </c>
      <c r="X597" t="s">
        <v>14187</v>
      </c>
      <c r="Y597" t="str">
        <f>VLOOKUP(R597,Managers!$A:$B,2,)</f>
        <v>Bob Turner</v>
      </c>
      <c r="Z597" s="11">
        <f>VLOOKUP(X597,HourlyWages!$A:$B,2,0)</f>
        <v>45</v>
      </c>
      <c r="AA597">
        <v>1</v>
      </c>
    </row>
    <row r="598" spans="1:27" x14ac:dyDescent="0.3">
      <c r="A598" t="b">
        <f>COUNTIF($C$1:C598, C598)&gt;1</f>
        <v>0</v>
      </c>
      <c r="B598" t="b">
        <f>VLOOKUP(C598,Sheet3!$A:$B,2,0) &gt; 1</f>
        <v>0</v>
      </c>
      <c r="C598">
        <v>597</v>
      </c>
      <c r="D598">
        <v>4069</v>
      </c>
      <c r="E598" s="4">
        <v>41041</v>
      </c>
      <c r="F598">
        <v>30</v>
      </c>
      <c r="G598" s="15">
        <f>I598*F598</f>
        <v>4200</v>
      </c>
      <c r="H598" s="9">
        <v>0.05</v>
      </c>
      <c r="I598" s="13">
        <f>VLOOKUP($U598,Pricebook!$A:$D,4,0)</f>
        <v>140</v>
      </c>
      <c r="J598" s="11">
        <f>G598*(1-H598)</f>
        <v>3990</v>
      </c>
      <c r="K598" t="s">
        <v>405</v>
      </c>
      <c r="L598" t="s">
        <v>406</v>
      </c>
      <c r="M598" t="str">
        <f>VLOOKUP($L598,Companies!$A:$G,7,)</f>
        <v>Air Freight/Delivery Services</v>
      </c>
      <c r="N598" t="str">
        <f>VLOOKUP($L598,Companies!$A:$G,6,)</f>
        <v>Transportation</v>
      </c>
      <c r="O598" s="6" t="s">
        <v>407</v>
      </c>
      <c r="P598" s="6" t="s">
        <v>408</v>
      </c>
      <c r="Q598" t="s">
        <v>43</v>
      </c>
      <c r="R598" t="s">
        <v>23</v>
      </c>
      <c r="S598" s="4">
        <v>41044</v>
      </c>
      <c r="T598" s="7">
        <f>S598-E598</f>
        <v>3</v>
      </c>
      <c r="U598" t="s">
        <v>14213</v>
      </c>
      <c r="V598" s="6" t="s">
        <v>14257</v>
      </c>
      <c r="W598" t="s">
        <v>14259</v>
      </c>
      <c r="X598" t="s">
        <v>14191</v>
      </c>
      <c r="Y598" t="str">
        <f>VLOOKUP(R598,Managers!$A:$B,2,)</f>
        <v>Bob Turner</v>
      </c>
      <c r="Z598" s="11">
        <f>VLOOKUP(X598,HourlyWages!$A:$B,2,0)</f>
        <v>60</v>
      </c>
      <c r="AA598">
        <v>1</v>
      </c>
    </row>
    <row r="599" spans="1:27" x14ac:dyDescent="0.3">
      <c r="A599" t="b">
        <f>COUNTIF($C$1:C599, C599)&gt;1</f>
        <v>0</v>
      </c>
      <c r="B599" t="b">
        <f>VLOOKUP(C599,Sheet3!$A:$B,2,0) &gt; 1</f>
        <v>0</v>
      </c>
      <c r="C599">
        <v>598</v>
      </c>
      <c r="D599">
        <v>4070</v>
      </c>
      <c r="E599" s="4">
        <v>40705</v>
      </c>
      <c r="F599">
        <v>22</v>
      </c>
      <c r="G599" s="15">
        <f>I599*F599</f>
        <v>3300</v>
      </c>
      <c r="H599" s="9">
        <v>0.06</v>
      </c>
      <c r="I599" s="13">
        <f>VLOOKUP($U599,Pricebook!$A:$D,4,0)</f>
        <v>150</v>
      </c>
      <c r="J599" s="11">
        <f>G599*(1-H599)</f>
        <v>3102</v>
      </c>
      <c r="K599" t="s">
        <v>257</v>
      </c>
      <c r="L599" t="s">
        <v>108</v>
      </c>
      <c r="M599" t="str">
        <f>VLOOKUP($L599,Companies!$A:$G,7,)</f>
        <v>Broadcasting</v>
      </c>
      <c r="N599" t="str">
        <f>VLOOKUP($L599,Companies!$A:$G,6,)</f>
        <v>Consumer Services</v>
      </c>
      <c r="O599" s="6" t="s">
        <v>258</v>
      </c>
      <c r="P599" s="6">
        <v>72701</v>
      </c>
      <c r="Q599" t="s">
        <v>66</v>
      </c>
      <c r="R599" t="s">
        <v>34</v>
      </c>
      <c r="S599" s="4">
        <v>40705</v>
      </c>
      <c r="T599" s="7">
        <f>S599-E599</f>
        <v>0</v>
      </c>
      <c r="U599" t="s">
        <v>14211</v>
      </c>
      <c r="V599" s="6" t="s">
        <v>14254</v>
      </c>
      <c r="W599" t="s">
        <v>14255</v>
      </c>
      <c r="X599" t="s">
        <v>14197</v>
      </c>
      <c r="Y599" t="str">
        <f>VLOOKUP(R599,Managers!$A:$B,2,)</f>
        <v>Frank Mitchell</v>
      </c>
      <c r="Z599" s="11">
        <f>VLOOKUP(X599,HourlyWages!$A:$B,2,0)</f>
        <v>71</v>
      </c>
      <c r="AA599">
        <v>1</v>
      </c>
    </row>
    <row r="600" spans="1:27" x14ac:dyDescent="0.3">
      <c r="A600" t="b">
        <f>COUNTIF($C$1:C600, C600)&gt;1</f>
        <v>0</v>
      </c>
      <c r="B600" t="b">
        <f>VLOOKUP(C600,Sheet3!$A:$B,2,0) &gt; 1</f>
        <v>0</v>
      </c>
      <c r="C600">
        <v>599</v>
      </c>
      <c r="D600">
        <v>4096</v>
      </c>
      <c r="E600" s="4">
        <v>41092</v>
      </c>
      <c r="F600">
        <v>21</v>
      </c>
      <c r="G600" s="15">
        <f>I600*F600</f>
        <v>4200</v>
      </c>
      <c r="H600" s="9">
        <v>0.04</v>
      </c>
      <c r="I600" s="13">
        <f>VLOOKUP($U600,Pricebook!$A:$D,4,0)</f>
        <v>200</v>
      </c>
      <c r="J600" s="11">
        <f>G600*(1-H600)</f>
        <v>4032</v>
      </c>
      <c r="K600" t="s">
        <v>273</v>
      </c>
      <c r="L600" t="s">
        <v>274</v>
      </c>
      <c r="M600" t="str">
        <f>VLOOKUP($L600,Companies!$A:$G,7,)</f>
        <v>Other Specialty Stores</v>
      </c>
      <c r="N600" t="str">
        <f>VLOOKUP($L600,Companies!$A:$G,6,)</f>
        <v>Consumer Services</v>
      </c>
      <c r="O600" s="6" t="s">
        <v>143</v>
      </c>
      <c r="P600" s="6">
        <v>13021</v>
      </c>
      <c r="Q600" t="s">
        <v>60</v>
      </c>
      <c r="R600" t="s">
        <v>61</v>
      </c>
      <c r="S600" s="4">
        <v>41093</v>
      </c>
      <c r="T600" s="7">
        <f>S600-E600</f>
        <v>1</v>
      </c>
      <c r="U600" t="s">
        <v>14214</v>
      </c>
      <c r="V600" s="6" t="s">
        <v>14254</v>
      </c>
      <c r="W600" t="s">
        <v>14255</v>
      </c>
      <c r="X600" t="s">
        <v>14187</v>
      </c>
      <c r="Y600" t="str">
        <f>VLOOKUP(R600,Managers!$A:$B,2,)</f>
        <v>Allen Young</v>
      </c>
      <c r="Z600" s="11">
        <f>VLOOKUP(X600,HourlyWages!$A:$B,2,0)</f>
        <v>45</v>
      </c>
      <c r="AA600">
        <v>1</v>
      </c>
    </row>
    <row r="601" spans="1:27" x14ac:dyDescent="0.3">
      <c r="A601" t="b">
        <f>COUNTIF($C$1:C601, C601)&gt;1</f>
        <v>0</v>
      </c>
      <c r="B601" t="b">
        <f>VLOOKUP(C601,Sheet3!$A:$B,2,0) &gt; 1</f>
        <v>0</v>
      </c>
      <c r="C601">
        <v>600</v>
      </c>
      <c r="D601">
        <v>4099</v>
      </c>
      <c r="E601" s="4">
        <v>41141</v>
      </c>
      <c r="F601">
        <v>42</v>
      </c>
      <c r="G601" s="15">
        <f>I601*F601</f>
        <v>8400</v>
      </c>
      <c r="H601" s="9">
        <v>0.08</v>
      </c>
      <c r="I601" s="13">
        <f>VLOOKUP($U601,Pricebook!$A:$D,4,0)</f>
        <v>200</v>
      </c>
      <c r="J601" s="11">
        <f>G601*(1-H601)</f>
        <v>7728</v>
      </c>
      <c r="K601" t="s">
        <v>412</v>
      </c>
      <c r="L601" t="s">
        <v>327</v>
      </c>
      <c r="M601" t="str">
        <f>VLOOKUP($L601,Companies!$A:$G,7,)</f>
        <v>Television Services</v>
      </c>
      <c r="N601" t="str">
        <f>VLOOKUP($L601,Companies!$A:$G,6,)</f>
        <v>Consumer Services</v>
      </c>
      <c r="O601" s="6" t="s">
        <v>413</v>
      </c>
      <c r="P601" s="6">
        <v>85374</v>
      </c>
      <c r="Q601" t="s">
        <v>70</v>
      </c>
      <c r="R601" t="s">
        <v>23</v>
      </c>
      <c r="S601" s="4">
        <v>41142</v>
      </c>
      <c r="T601" s="7">
        <f>S601-E601</f>
        <v>1</v>
      </c>
      <c r="U601" t="s">
        <v>14206</v>
      </c>
      <c r="V601" s="6" t="s">
        <v>14257</v>
      </c>
      <c r="W601" t="s">
        <v>14258</v>
      </c>
      <c r="X601" t="s">
        <v>14191</v>
      </c>
      <c r="Y601" t="str">
        <f>VLOOKUP(R601,Managers!$A:$B,2,)</f>
        <v>Bob Turner</v>
      </c>
      <c r="Z601" s="11">
        <f>VLOOKUP(X601,HourlyWages!$A:$B,2,0)</f>
        <v>60</v>
      </c>
      <c r="AA601">
        <v>1</v>
      </c>
    </row>
    <row r="602" spans="1:27" x14ac:dyDescent="0.3">
      <c r="A602" t="b">
        <f>COUNTIF($C$1:C602, C602)&gt;1</f>
        <v>0</v>
      </c>
      <c r="B602" t="b">
        <f>VLOOKUP(C602,Sheet3!$A:$B,2,0) &gt; 1</f>
        <v>0</v>
      </c>
      <c r="C602">
        <v>601</v>
      </c>
      <c r="D602">
        <v>4099</v>
      </c>
      <c r="E602" s="4">
        <v>41141</v>
      </c>
      <c r="F602">
        <v>12</v>
      </c>
      <c r="G602" s="15">
        <f>I602*F602</f>
        <v>1320</v>
      </c>
      <c r="H602" s="9">
        <v>0.04</v>
      </c>
      <c r="I602" s="13">
        <f>VLOOKUP($U602,Pricebook!$A:$D,4,0)</f>
        <v>110</v>
      </c>
      <c r="J602" s="11">
        <f>G602*(1-H602)</f>
        <v>1267.2</v>
      </c>
      <c r="K602" t="s">
        <v>412</v>
      </c>
      <c r="L602" t="s">
        <v>327</v>
      </c>
      <c r="M602" t="str">
        <f>VLOOKUP($L602,Companies!$A:$G,7,)</f>
        <v>Television Services</v>
      </c>
      <c r="N602" t="str">
        <f>VLOOKUP($L602,Companies!$A:$G,6,)</f>
        <v>Consumer Services</v>
      </c>
      <c r="O602" s="6" t="s">
        <v>939</v>
      </c>
      <c r="P602" s="6">
        <v>85281</v>
      </c>
      <c r="Q602" t="s">
        <v>70</v>
      </c>
      <c r="R602" t="s">
        <v>23</v>
      </c>
      <c r="S602" s="4">
        <v>41144</v>
      </c>
      <c r="T602" s="7">
        <f>S602-E602</f>
        <v>3</v>
      </c>
      <c r="U602" t="s">
        <v>14220</v>
      </c>
      <c r="V602" s="6" t="s">
        <v>14251</v>
      </c>
      <c r="W602" t="s">
        <v>14268</v>
      </c>
      <c r="X602" t="s">
        <v>14201</v>
      </c>
      <c r="Y602" t="str">
        <f>VLOOKUP(R602,Managers!$A:$B,2,)</f>
        <v>Bob Turner</v>
      </c>
      <c r="Z602" s="11">
        <f>VLOOKUP(X602,HourlyWages!$A:$B,2,0)</f>
        <v>53</v>
      </c>
      <c r="AA602">
        <v>1</v>
      </c>
    </row>
    <row r="603" spans="1:27" x14ac:dyDescent="0.3">
      <c r="A603" t="b">
        <f>COUNTIF($C$1:C603, C603)&gt;1</f>
        <v>0</v>
      </c>
      <c r="B603" t="b">
        <f>VLOOKUP(C603,Sheet3!$A:$B,2,0) &gt; 1</f>
        <v>0</v>
      </c>
      <c r="C603">
        <v>602</v>
      </c>
      <c r="D603">
        <v>4099</v>
      </c>
      <c r="E603" s="4">
        <v>41141</v>
      </c>
      <c r="F603">
        <v>4</v>
      </c>
      <c r="G603" s="15">
        <f>I603*F603</f>
        <v>500</v>
      </c>
      <c r="H603" s="9">
        <v>0</v>
      </c>
      <c r="I603" s="13">
        <f>VLOOKUP($U603,Pricebook!$A:$D,4,0)</f>
        <v>125</v>
      </c>
      <c r="J603" s="11">
        <f>G603*(1-H603)</f>
        <v>500</v>
      </c>
      <c r="K603" t="s">
        <v>412</v>
      </c>
      <c r="L603" t="s">
        <v>327</v>
      </c>
      <c r="M603" t="str">
        <f>VLOOKUP($L603,Companies!$A:$G,7,)</f>
        <v>Television Services</v>
      </c>
      <c r="N603" t="str">
        <f>VLOOKUP($L603,Companies!$A:$G,6,)</f>
        <v>Consumer Services</v>
      </c>
      <c r="O603" s="6" t="s">
        <v>939</v>
      </c>
      <c r="P603" s="6">
        <v>85281</v>
      </c>
      <c r="Q603" t="s">
        <v>70</v>
      </c>
      <c r="R603" t="s">
        <v>23</v>
      </c>
      <c r="S603" s="4">
        <v>41142</v>
      </c>
      <c r="T603" s="7">
        <f>S603-E603</f>
        <v>1</v>
      </c>
      <c r="U603" t="s">
        <v>14208</v>
      </c>
      <c r="V603" s="6" t="s">
        <v>14251</v>
      </c>
      <c r="W603" t="s">
        <v>14267</v>
      </c>
      <c r="X603" t="s">
        <v>14195</v>
      </c>
      <c r="Y603" t="str">
        <f>VLOOKUP(R603,Managers!$A:$B,2,)</f>
        <v>Bob Turner</v>
      </c>
      <c r="Z603" s="11">
        <f>VLOOKUP(X603,HourlyWages!$A:$B,2,0)</f>
        <v>52</v>
      </c>
      <c r="AA603">
        <v>1</v>
      </c>
    </row>
    <row r="604" spans="1:27" x14ac:dyDescent="0.3">
      <c r="A604" t="b">
        <f>COUNTIF($C$1:C604, C604)&gt;1</f>
        <v>0</v>
      </c>
      <c r="B604" t="b">
        <f>VLOOKUP(C604,Sheet3!$A:$B,2,0) &gt; 1</f>
        <v>0</v>
      </c>
      <c r="C604">
        <v>603</v>
      </c>
      <c r="D604">
        <v>4099</v>
      </c>
      <c r="E604" s="4">
        <v>41141</v>
      </c>
      <c r="F604">
        <v>39</v>
      </c>
      <c r="G604" s="15">
        <f>I604*F604</f>
        <v>5850</v>
      </c>
      <c r="H604" s="9">
        <v>0.05</v>
      </c>
      <c r="I604" s="13">
        <f>VLOOKUP($U604,Pricebook!$A:$D,4,0)</f>
        <v>150</v>
      </c>
      <c r="J604" s="11">
        <f>G604*(1-H604)</f>
        <v>5557.5</v>
      </c>
      <c r="K604" t="s">
        <v>412</v>
      </c>
      <c r="L604" t="s">
        <v>327</v>
      </c>
      <c r="M604" t="str">
        <f>VLOOKUP($L604,Companies!$A:$G,7,)</f>
        <v>Television Services</v>
      </c>
      <c r="N604" t="str">
        <f>VLOOKUP($L604,Companies!$A:$G,6,)</f>
        <v>Consumer Services</v>
      </c>
      <c r="O604" s="6" t="s">
        <v>939</v>
      </c>
      <c r="P604" s="6">
        <v>85281</v>
      </c>
      <c r="Q604" t="s">
        <v>70</v>
      </c>
      <c r="R604" t="s">
        <v>23</v>
      </c>
      <c r="S604" s="4">
        <v>41143</v>
      </c>
      <c r="T604" s="7">
        <f>S604-E604</f>
        <v>2</v>
      </c>
      <c r="U604" t="s">
        <v>14210</v>
      </c>
      <c r="V604" s="6" t="s">
        <v>14251</v>
      </c>
      <c r="W604" t="s">
        <v>14263</v>
      </c>
      <c r="X604" t="s">
        <v>14190</v>
      </c>
      <c r="Y604" t="str">
        <f>VLOOKUP(R604,Managers!$A:$B,2,)</f>
        <v>Bob Turner</v>
      </c>
      <c r="Z604" s="11">
        <f>VLOOKUP(X604,HourlyWages!$A:$B,2,0)</f>
        <v>67</v>
      </c>
      <c r="AA604">
        <v>1</v>
      </c>
    </row>
    <row r="605" spans="1:27" x14ac:dyDescent="0.3">
      <c r="A605" t="b">
        <f>COUNTIF($C$1:C605, C605)&gt;1</f>
        <v>0</v>
      </c>
      <c r="B605" t="b">
        <f>VLOOKUP(C605,Sheet3!$A:$B,2,0) &gt; 1</f>
        <v>0</v>
      </c>
      <c r="C605">
        <v>604</v>
      </c>
      <c r="D605">
        <v>4103</v>
      </c>
      <c r="E605" s="4">
        <v>41092</v>
      </c>
      <c r="F605">
        <v>3</v>
      </c>
      <c r="G605" s="15">
        <f>I605*F605</f>
        <v>360</v>
      </c>
      <c r="H605" s="9">
        <v>7.0000000000000007E-2</v>
      </c>
      <c r="I605" s="13">
        <f>VLOOKUP($U605,Pricebook!$A:$D,4,0)</f>
        <v>120</v>
      </c>
      <c r="J605" s="11">
        <f>G605*(1-H605)</f>
        <v>334.79999999999995</v>
      </c>
      <c r="K605" t="s">
        <v>874</v>
      </c>
      <c r="L605" t="s">
        <v>310</v>
      </c>
      <c r="M605" t="str">
        <f>VLOOKUP($L605,Companies!$A:$G,7,)</f>
        <v>Major Pharmaceuticals</v>
      </c>
      <c r="N605" t="str">
        <f>VLOOKUP($L605,Companies!$A:$G,6,)</f>
        <v>Health Care</v>
      </c>
      <c r="O605" s="6" t="s">
        <v>940</v>
      </c>
      <c r="P605" s="6" t="s">
        <v>941</v>
      </c>
      <c r="Q605" t="s">
        <v>87</v>
      </c>
      <c r="R605" t="s">
        <v>61</v>
      </c>
      <c r="S605" s="4">
        <v>41096</v>
      </c>
      <c r="T605" s="7">
        <f>S605-E605</f>
        <v>4</v>
      </c>
      <c r="U605" t="s">
        <v>14212</v>
      </c>
      <c r="V605" s="6" t="s">
        <v>14251</v>
      </c>
      <c r="W605" t="s">
        <v>14267</v>
      </c>
      <c r="X605" t="s">
        <v>14185</v>
      </c>
      <c r="Y605" t="str">
        <f>VLOOKUP(R605,Managers!$A:$B,2,)</f>
        <v>Allen Young</v>
      </c>
      <c r="Z605" s="11">
        <f>VLOOKUP(X605,HourlyWages!$A:$B,2,0)</f>
        <v>70</v>
      </c>
      <c r="AA605">
        <v>1</v>
      </c>
    </row>
    <row r="606" spans="1:27" x14ac:dyDescent="0.3">
      <c r="A606" t="b">
        <f>COUNTIF($C$1:C606, C606)&gt;1</f>
        <v>0</v>
      </c>
      <c r="B606" t="b">
        <f>VLOOKUP(C606,Sheet3!$A:$B,2,0) &gt; 1</f>
        <v>0</v>
      </c>
      <c r="C606">
        <v>605</v>
      </c>
      <c r="D606">
        <v>4128</v>
      </c>
      <c r="E606" s="4">
        <v>40822</v>
      </c>
      <c r="F606">
        <v>38</v>
      </c>
      <c r="G606" s="15">
        <f>I606*F606</f>
        <v>4180</v>
      </c>
      <c r="H606" s="9">
        <v>0.04</v>
      </c>
      <c r="I606" s="13">
        <f>VLOOKUP($U606,Pricebook!$A:$D,4,0)</f>
        <v>110</v>
      </c>
      <c r="J606" s="11">
        <f>G606*(1-H606)</f>
        <v>4012.7999999999997</v>
      </c>
      <c r="K606" t="s">
        <v>942</v>
      </c>
      <c r="L606" t="s">
        <v>482</v>
      </c>
      <c r="M606" t="str">
        <f>VLOOKUP($L606,Companies!$A:$G,7,)</f>
        <v>Television Services</v>
      </c>
      <c r="N606" t="str">
        <f>VLOOKUP($L606,Companies!$A:$G,6,)</f>
        <v>Consumer Services</v>
      </c>
      <c r="O606" s="6" t="s">
        <v>943</v>
      </c>
      <c r="P606" s="6">
        <v>75088</v>
      </c>
      <c r="Q606" t="s">
        <v>48</v>
      </c>
      <c r="R606" t="s">
        <v>16</v>
      </c>
      <c r="S606" s="4">
        <v>40824</v>
      </c>
      <c r="T606" s="7">
        <f>S606-E606</f>
        <v>2</v>
      </c>
      <c r="U606" t="s">
        <v>14215</v>
      </c>
      <c r="V606" s="6" t="s">
        <v>14251</v>
      </c>
      <c r="W606" t="s">
        <v>14263</v>
      </c>
      <c r="X606" t="s">
        <v>14198</v>
      </c>
      <c r="Y606" t="str">
        <f>VLOOKUP(R606,Managers!$A:$B,2,)</f>
        <v>Josh Martinez</v>
      </c>
      <c r="Z606" s="11">
        <f>VLOOKUP(X606,HourlyWages!$A:$B,2,0)</f>
        <v>51</v>
      </c>
      <c r="AA606">
        <v>1</v>
      </c>
    </row>
    <row r="607" spans="1:27" x14ac:dyDescent="0.3">
      <c r="A607" t="b">
        <f>COUNTIF($C$1:C607, C607)&gt;1</f>
        <v>0</v>
      </c>
      <c r="B607" t="b">
        <f>VLOOKUP(C607,Sheet3!$A:$B,2,0) &gt; 1</f>
        <v>0</v>
      </c>
      <c r="C607">
        <v>606</v>
      </c>
      <c r="D607">
        <v>4132</v>
      </c>
      <c r="E607" s="4">
        <v>40691</v>
      </c>
      <c r="F607">
        <v>5</v>
      </c>
      <c r="G607" s="15">
        <f>I607*F607</f>
        <v>1000</v>
      </c>
      <c r="H607" s="9">
        <v>0.01</v>
      </c>
      <c r="I607" s="13">
        <f>VLOOKUP($U607,Pricebook!$A:$D,4,0)</f>
        <v>200</v>
      </c>
      <c r="J607" s="11">
        <f>G607*(1-H607)</f>
        <v>990</v>
      </c>
      <c r="K607" t="s">
        <v>944</v>
      </c>
      <c r="L607" t="s">
        <v>406</v>
      </c>
      <c r="M607" t="str">
        <f>VLOOKUP($L607,Companies!$A:$G,7,)</f>
        <v>Air Freight/Delivery Services</v>
      </c>
      <c r="N607" t="str">
        <f>VLOOKUP($L607,Companies!$A:$G,6,)</f>
        <v>Transportation</v>
      </c>
      <c r="O607" s="6" t="s">
        <v>945</v>
      </c>
      <c r="P607" s="6">
        <v>60101</v>
      </c>
      <c r="Q607" t="s">
        <v>15</v>
      </c>
      <c r="R607" t="s">
        <v>16</v>
      </c>
      <c r="S607" s="4">
        <v>40693</v>
      </c>
      <c r="T607" s="7">
        <f>S607-E607</f>
        <v>2</v>
      </c>
      <c r="U607" t="s">
        <v>14214</v>
      </c>
      <c r="V607" s="6" t="s">
        <v>14254</v>
      </c>
      <c r="W607" t="s">
        <v>14255</v>
      </c>
      <c r="X607" t="s">
        <v>14197</v>
      </c>
      <c r="Y607" t="str">
        <f>VLOOKUP(R607,Managers!$A:$B,2,)</f>
        <v>Josh Martinez</v>
      </c>
      <c r="Z607" s="11">
        <f>VLOOKUP(X607,HourlyWages!$A:$B,2,0)</f>
        <v>71</v>
      </c>
      <c r="AA607">
        <v>1</v>
      </c>
    </row>
    <row r="608" spans="1:27" x14ac:dyDescent="0.3">
      <c r="A608" t="b">
        <f>COUNTIF($C$1:C608, C608)&gt;1</f>
        <v>0</v>
      </c>
      <c r="B608" t="b">
        <f>VLOOKUP(C608,Sheet3!$A:$B,2,0) &gt; 1</f>
        <v>0</v>
      </c>
      <c r="C608">
        <v>607</v>
      </c>
      <c r="D608">
        <v>4134</v>
      </c>
      <c r="E608" s="4">
        <v>40554</v>
      </c>
      <c r="F608">
        <v>48</v>
      </c>
      <c r="G608" s="15">
        <f>I608*F608</f>
        <v>6000</v>
      </c>
      <c r="H608" s="9">
        <v>0.01</v>
      </c>
      <c r="I608" s="13">
        <f>VLOOKUP($U608,Pricebook!$A:$D,4,0)</f>
        <v>125</v>
      </c>
      <c r="J608" s="11">
        <f>G608*(1-H608)</f>
        <v>5940</v>
      </c>
      <c r="K608" t="s">
        <v>946</v>
      </c>
      <c r="L608" t="s">
        <v>306</v>
      </c>
      <c r="M608" t="str">
        <f>VLOOKUP($L608,Companies!$A:$G,7,)</f>
        <v>Industrial Machinery/Components</v>
      </c>
      <c r="N608" t="str">
        <f>VLOOKUP($L608,Companies!$A:$G,6,)</f>
        <v>Capital Goods</v>
      </c>
      <c r="O608" s="6" t="s">
        <v>947</v>
      </c>
      <c r="P608" s="6">
        <v>90660</v>
      </c>
      <c r="Q608" t="s">
        <v>114</v>
      </c>
      <c r="R608" t="s">
        <v>23</v>
      </c>
      <c r="S608" s="4">
        <v>40556</v>
      </c>
      <c r="T608" s="7">
        <f>S608-E608</f>
        <v>2</v>
      </c>
      <c r="U608" t="s">
        <v>14217</v>
      </c>
      <c r="V608" s="6" t="s">
        <v>14251</v>
      </c>
      <c r="W608" t="s">
        <v>14262</v>
      </c>
      <c r="X608" t="s">
        <v>14201</v>
      </c>
      <c r="Y608" t="str">
        <f>VLOOKUP(R608,Managers!$A:$B,2,)</f>
        <v>Bob Turner</v>
      </c>
      <c r="Z608" s="11">
        <f>VLOOKUP(X608,HourlyWages!$A:$B,2,0)</f>
        <v>53</v>
      </c>
      <c r="AA608">
        <v>1</v>
      </c>
    </row>
    <row r="609" spans="1:27" x14ac:dyDescent="0.3">
      <c r="A609" t="b">
        <f>COUNTIF($C$1:C609, C609)&gt;1</f>
        <v>0</v>
      </c>
      <c r="B609" t="b">
        <f>VLOOKUP(C609,Sheet3!$A:$B,2,0) &gt; 1</f>
        <v>0</v>
      </c>
      <c r="C609">
        <v>608</v>
      </c>
      <c r="D609">
        <v>4134</v>
      </c>
      <c r="E609" s="4">
        <v>40554</v>
      </c>
      <c r="F609">
        <v>23</v>
      </c>
      <c r="G609" s="15">
        <f>I609*F609</f>
        <v>3450</v>
      </c>
      <c r="H609" s="9">
        <v>0.02</v>
      </c>
      <c r="I609" s="13">
        <f>VLOOKUP($U609,Pricebook!$A:$D,4,0)</f>
        <v>150</v>
      </c>
      <c r="J609" s="11">
        <f>G609*(1-H609)</f>
        <v>3381</v>
      </c>
      <c r="K609" t="s">
        <v>946</v>
      </c>
      <c r="L609" t="s">
        <v>306</v>
      </c>
      <c r="M609" t="str">
        <f>VLOOKUP($L609,Companies!$A:$G,7,)</f>
        <v>Industrial Machinery/Components</v>
      </c>
      <c r="N609" t="str">
        <f>VLOOKUP($L609,Companies!$A:$G,6,)</f>
        <v>Capital Goods</v>
      </c>
      <c r="O609" s="6" t="s">
        <v>947</v>
      </c>
      <c r="P609" s="6">
        <v>90660</v>
      </c>
      <c r="Q609" t="s">
        <v>114</v>
      </c>
      <c r="R609" t="s">
        <v>23</v>
      </c>
      <c r="S609" s="4">
        <v>40554</v>
      </c>
      <c r="T609" s="7">
        <f>S609-E609</f>
        <v>0</v>
      </c>
      <c r="U609" t="s">
        <v>14211</v>
      </c>
      <c r="V609" s="6" t="s">
        <v>14251</v>
      </c>
      <c r="W609" t="s">
        <v>14260</v>
      </c>
      <c r="X609" t="s">
        <v>14185</v>
      </c>
      <c r="Y609" t="str">
        <f>VLOOKUP(R609,Managers!$A:$B,2,)</f>
        <v>Bob Turner</v>
      </c>
      <c r="Z609" s="11">
        <f>VLOOKUP(X609,HourlyWages!$A:$B,2,0)</f>
        <v>70</v>
      </c>
      <c r="AA609">
        <v>1</v>
      </c>
    </row>
    <row r="610" spans="1:27" x14ac:dyDescent="0.3">
      <c r="A610" t="b">
        <f>COUNTIF($C$1:C610, C610)&gt;1</f>
        <v>0</v>
      </c>
      <c r="B610" t="b">
        <f>VLOOKUP(C610,Sheet3!$A:$B,2,0) &gt; 1</f>
        <v>0</v>
      </c>
      <c r="C610">
        <v>609</v>
      </c>
      <c r="D610">
        <v>4162</v>
      </c>
      <c r="E610" s="4">
        <v>40948</v>
      </c>
      <c r="F610">
        <v>2</v>
      </c>
      <c r="G610" s="15">
        <f>I610*F610</f>
        <v>400</v>
      </c>
      <c r="H610" s="9">
        <v>0.1</v>
      </c>
      <c r="I610" s="13">
        <f>VLOOKUP($U610,Pricebook!$A:$D,4,0)</f>
        <v>200</v>
      </c>
      <c r="J610" s="11">
        <f>G610*(1-H610)</f>
        <v>360</v>
      </c>
      <c r="K610" t="s">
        <v>948</v>
      </c>
      <c r="L610" t="s">
        <v>597</v>
      </c>
      <c r="M610" t="str">
        <f>VLOOKUP($L610,Companies!$A:$G,7,)</f>
        <v>Specialty Insurers</v>
      </c>
      <c r="N610" t="str">
        <f>VLOOKUP($L610,Companies!$A:$G,6,)</f>
        <v>Finance</v>
      </c>
      <c r="O610" s="6" t="s">
        <v>949</v>
      </c>
      <c r="P610" s="6" t="s">
        <v>950</v>
      </c>
      <c r="Q610" t="s">
        <v>317</v>
      </c>
      <c r="R610" t="s">
        <v>61</v>
      </c>
      <c r="S610" s="4">
        <v>40952</v>
      </c>
      <c r="T610" s="7">
        <f>S610-E610</f>
        <v>4</v>
      </c>
      <c r="U610" t="s">
        <v>14206</v>
      </c>
      <c r="V610" s="6" t="s">
        <v>14254</v>
      </c>
      <c r="W610" t="s">
        <v>14255</v>
      </c>
      <c r="X610" t="s">
        <v>14198</v>
      </c>
      <c r="Y610" t="str">
        <f>VLOOKUP(R610,Managers!$A:$B,2,)</f>
        <v>Allen Young</v>
      </c>
      <c r="Z610" s="11">
        <f>VLOOKUP(X610,HourlyWages!$A:$B,2,0)</f>
        <v>51</v>
      </c>
      <c r="AA610">
        <v>1</v>
      </c>
    </row>
    <row r="611" spans="1:27" x14ac:dyDescent="0.3">
      <c r="A611" t="b">
        <f>COUNTIF($C$1:C611, C611)&gt;1</f>
        <v>0</v>
      </c>
      <c r="B611" t="b">
        <f>VLOOKUP(C611,Sheet3!$A:$B,2,0) &gt; 1</f>
        <v>0</v>
      </c>
      <c r="C611">
        <v>610</v>
      </c>
      <c r="D611">
        <v>4166</v>
      </c>
      <c r="E611" s="4">
        <v>40236</v>
      </c>
      <c r="F611">
        <v>19</v>
      </c>
      <c r="G611" s="15">
        <f>I611*F611</f>
        <v>3040</v>
      </c>
      <c r="H611" s="9">
        <v>0.08</v>
      </c>
      <c r="I611" s="13">
        <f>VLOOKUP($U611,Pricebook!$A:$D,4,0)</f>
        <v>160</v>
      </c>
      <c r="J611" s="11">
        <f>G611*(1-H611)</f>
        <v>2796.8</v>
      </c>
      <c r="K611" t="s">
        <v>710</v>
      </c>
      <c r="L611" t="s">
        <v>235</v>
      </c>
      <c r="M611" t="str">
        <f>VLOOKUP($L611,Companies!$A:$G,7,)</f>
        <v>Television Services</v>
      </c>
      <c r="N611" t="str">
        <f>VLOOKUP($L611,Companies!$A:$G,6,)</f>
        <v>Consumer Services</v>
      </c>
      <c r="O611" s="6" t="s">
        <v>42</v>
      </c>
      <c r="P611" s="6">
        <v>31707</v>
      </c>
      <c r="Q611" t="s">
        <v>134</v>
      </c>
      <c r="R611" t="s">
        <v>34</v>
      </c>
      <c r="S611" s="4">
        <v>40236</v>
      </c>
      <c r="T611" s="7">
        <f>S611-E611</f>
        <v>0</v>
      </c>
      <c r="U611" t="s">
        <v>14218</v>
      </c>
      <c r="V611" s="6" t="s">
        <v>14251</v>
      </c>
      <c r="W611" t="s">
        <v>14252</v>
      </c>
      <c r="X611" t="s">
        <v>14190</v>
      </c>
      <c r="Y611" t="str">
        <f>VLOOKUP(R611,Managers!$A:$B,2,)</f>
        <v>Frank Mitchell</v>
      </c>
      <c r="Z611" s="11">
        <f>VLOOKUP(X611,HourlyWages!$A:$B,2,0)</f>
        <v>67</v>
      </c>
      <c r="AA611">
        <v>1</v>
      </c>
    </row>
    <row r="612" spans="1:27" x14ac:dyDescent="0.3">
      <c r="A612" t="b">
        <f>COUNTIF($C$1:C612, C612)&gt;1</f>
        <v>0</v>
      </c>
      <c r="B612" t="b">
        <f>VLOOKUP(C612,Sheet3!$A:$B,2,0) &gt; 1</f>
        <v>0</v>
      </c>
      <c r="C612">
        <v>611</v>
      </c>
      <c r="D612">
        <v>4193</v>
      </c>
      <c r="E612" s="4">
        <v>39821</v>
      </c>
      <c r="F612">
        <v>16</v>
      </c>
      <c r="G612" s="15">
        <f>I612*F612</f>
        <v>3200</v>
      </c>
      <c r="H612" s="9">
        <v>7.0000000000000007E-2</v>
      </c>
      <c r="I612" s="13">
        <f>VLOOKUP($U612,Pricebook!$A:$D,4,0)</f>
        <v>200</v>
      </c>
      <c r="J612" s="11">
        <f>G612*(1-H612)</f>
        <v>2976</v>
      </c>
      <c r="K612" t="s">
        <v>817</v>
      </c>
      <c r="L612" t="s">
        <v>241</v>
      </c>
      <c r="M612" t="str">
        <f>VLOOKUP($L612,Companies!$A:$G,7,)</f>
        <v>Computer Software: Prepackaged Software</v>
      </c>
      <c r="N612" t="str">
        <f>VLOOKUP($L612,Companies!$A:$G,6,)</f>
        <v>Technology</v>
      </c>
      <c r="O612" s="6" t="s">
        <v>951</v>
      </c>
      <c r="P612" s="6">
        <v>44125</v>
      </c>
      <c r="Q612" t="s">
        <v>210</v>
      </c>
      <c r="R612" t="s">
        <v>61</v>
      </c>
      <c r="S612" s="4">
        <v>39821</v>
      </c>
      <c r="T612" s="7">
        <f>S612-E612</f>
        <v>0</v>
      </c>
      <c r="U612" t="s">
        <v>14214</v>
      </c>
      <c r="V612" s="6" t="s">
        <v>14254</v>
      </c>
      <c r="W612" t="s">
        <v>14256</v>
      </c>
      <c r="X612" t="s">
        <v>14201</v>
      </c>
      <c r="Y612" t="str">
        <f>VLOOKUP(R612,Managers!$A:$B,2,)</f>
        <v>Allen Young</v>
      </c>
      <c r="Z612" s="11">
        <f>VLOOKUP(X612,HourlyWages!$A:$B,2,0)</f>
        <v>53</v>
      </c>
      <c r="AA612">
        <v>1</v>
      </c>
    </row>
    <row r="613" spans="1:27" x14ac:dyDescent="0.3">
      <c r="A613" t="b">
        <f>COUNTIF($C$1:C613, C613)&gt;1</f>
        <v>0</v>
      </c>
      <c r="B613" t="b">
        <f>VLOOKUP(C613,Sheet3!$A:$B,2,0) &gt; 1</f>
        <v>0</v>
      </c>
      <c r="C613">
        <v>612</v>
      </c>
      <c r="D613">
        <v>4193</v>
      </c>
      <c r="E613" s="4">
        <v>39821</v>
      </c>
      <c r="F613">
        <v>3</v>
      </c>
      <c r="G613" s="15">
        <f>I613*F613</f>
        <v>375</v>
      </c>
      <c r="H613" s="9">
        <v>0.03</v>
      </c>
      <c r="I613" s="13">
        <f>VLOOKUP($U613,Pricebook!$A:$D,4,0)</f>
        <v>125</v>
      </c>
      <c r="J613" s="11">
        <f>G613*(1-H613)</f>
        <v>363.75</v>
      </c>
      <c r="K613" t="s">
        <v>817</v>
      </c>
      <c r="L613" t="s">
        <v>241</v>
      </c>
      <c r="M613" t="str">
        <f>VLOOKUP($L613,Companies!$A:$G,7,)</f>
        <v>Computer Software: Prepackaged Software</v>
      </c>
      <c r="N613" t="str">
        <f>VLOOKUP($L613,Companies!$A:$G,6,)</f>
        <v>Technology</v>
      </c>
      <c r="O613" s="6" t="s">
        <v>951</v>
      </c>
      <c r="P613" s="6">
        <v>44125</v>
      </c>
      <c r="Q613" t="s">
        <v>210</v>
      </c>
      <c r="R613" t="s">
        <v>61</v>
      </c>
      <c r="S613" s="4">
        <v>39821</v>
      </c>
      <c r="T613" s="7">
        <f>S613-E613</f>
        <v>0</v>
      </c>
      <c r="U613" t="s">
        <v>14208</v>
      </c>
      <c r="V613" s="6" t="s">
        <v>14251</v>
      </c>
      <c r="W613" t="s">
        <v>14266</v>
      </c>
      <c r="X613" t="s">
        <v>14191</v>
      </c>
      <c r="Y613" t="str">
        <f>VLOOKUP(R613,Managers!$A:$B,2,)</f>
        <v>Allen Young</v>
      </c>
      <c r="Z613" s="11">
        <f>VLOOKUP(X613,HourlyWages!$A:$B,2,0)</f>
        <v>60</v>
      </c>
      <c r="AA613">
        <v>1</v>
      </c>
    </row>
    <row r="614" spans="1:27" x14ac:dyDescent="0.3">
      <c r="A614" t="b">
        <f>COUNTIF($C$1:C614, C614)&gt;1</f>
        <v>0</v>
      </c>
      <c r="B614" t="b">
        <f>VLOOKUP(C614,Sheet3!$A:$B,2,0) &gt; 1</f>
        <v>0</v>
      </c>
      <c r="C614">
        <v>613</v>
      </c>
      <c r="D614">
        <v>4195</v>
      </c>
      <c r="E614" s="4">
        <v>40326</v>
      </c>
      <c r="F614">
        <v>30</v>
      </c>
      <c r="G614" s="15">
        <f>I614*F614</f>
        <v>4500</v>
      </c>
      <c r="H614" s="9">
        <v>7.0000000000000007E-2</v>
      </c>
      <c r="I614" s="13">
        <f>VLOOKUP($U614,Pricebook!$A:$D,4,0)</f>
        <v>150</v>
      </c>
      <c r="J614" s="11">
        <f>G614*(1-H614)</f>
        <v>4185</v>
      </c>
      <c r="K614" t="s">
        <v>702</v>
      </c>
      <c r="L614" t="s">
        <v>235</v>
      </c>
      <c r="M614" t="str">
        <f>VLOOKUP($L614,Companies!$A:$G,7,)</f>
        <v>Television Services</v>
      </c>
      <c r="N614" t="str">
        <f>VLOOKUP($L614,Companies!$A:$G,6,)</f>
        <v>Consumer Services</v>
      </c>
      <c r="O614" s="6" t="s">
        <v>704</v>
      </c>
      <c r="P614" s="6">
        <v>80122</v>
      </c>
      <c r="Q614" t="s">
        <v>237</v>
      </c>
      <c r="R614" t="s">
        <v>23</v>
      </c>
      <c r="S614" s="4">
        <v>40328</v>
      </c>
      <c r="T614" s="7">
        <f>S614-E614</f>
        <v>2</v>
      </c>
      <c r="U614" t="s">
        <v>14211</v>
      </c>
      <c r="V614" s="6" t="s">
        <v>14254</v>
      </c>
      <c r="W614" t="s">
        <v>14269</v>
      </c>
      <c r="X614" t="s">
        <v>14191</v>
      </c>
      <c r="Y614" t="str">
        <f>VLOOKUP(R614,Managers!$A:$B,2,)</f>
        <v>Bob Turner</v>
      </c>
      <c r="Z614" s="11">
        <f>VLOOKUP(X614,HourlyWages!$A:$B,2,0)</f>
        <v>60</v>
      </c>
      <c r="AA614">
        <v>1</v>
      </c>
    </row>
    <row r="615" spans="1:27" x14ac:dyDescent="0.3">
      <c r="A615" t="b">
        <f>COUNTIF($C$1:C615, C615)&gt;1</f>
        <v>0</v>
      </c>
      <c r="B615" t="b">
        <f>VLOOKUP(C615,Sheet3!$A:$B,2,0) &gt; 1</f>
        <v>0</v>
      </c>
      <c r="C615">
        <v>614</v>
      </c>
      <c r="D615">
        <v>4199</v>
      </c>
      <c r="E615" s="4">
        <v>40951</v>
      </c>
      <c r="F615">
        <v>43</v>
      </c>
      <c r="G615" s="15">
        <f>I615*F615</f>
        <v>5375</v>
      </c>
      <c r="H615" s="9">
        <v>0.01</v>
      </c>
      <c r="I615" s="13">
        <f>VLOOKUP($U615,Pricebook!$A:$D,4,0)</f>
        <v>125</v>
      </c>
      <c r="J615" s="11">
        <f>G615*(1-H615)</f>
        <v>5321.25</v>
      </c>
      <c r="K615" t="s">
        <v>952</v>
      </c>
      <c r="L615" t="s">
        <v>621</v>
      </c>
      <c r="M615" t="str">
        <f>VLOOKUP($L615,Companies!$A:$G,7,)</f>
        <v>Semiconductors</v>
      </c>
      <c r="N615" t="str">
        <f>VLOOKUP($L615,Companies!$A:$G,6,)</f>
        <v>Technology</v>
      </c>
      <c r="O615" s="6" t="s">
        <v>953</v>
      </c>
      <c r="P615" s="6">
        <v>84057</v>
      </c>
      <c r="Q615" t="s">
        <v>201</v>
      </c>
      <c r="R615" t="s">
        <v>23</v>
      </c>
      <c r="S615" s="4">
        <v>40952</v>
      </c>
      <c r="T615" s="7">
        <f>S615-E615</f>
        <v>1</v>
      </c>
      <c r="U615" t="s">
        <v>14208</v>
      </c>
      <c r="V615" s="6" t="s">
        <v>14257</v>
      </c>
      <c r="W615" t="s">
        <v>14258</v>
      </c>
      <c r="X615" t="s">
        <v>14195</v>
      </c>
      <c r="Y615" t="str">
        <f>VLOOKUP(R615,Managers!$A:$B,2,)</f>
        <v>Bob Turner</v>
      </c>
      <c r="Z615" s="11">
        <f>VLOOKUP(X615,HourlyWages!$A:$B,2,0)</f>
        <v>52</v>
      </c>
      <c r="AA615">
        <v>1</v>
      </c>
    </row>
    <row r="616" spans="1:27" x14ac:dyDescent="0.3">
      <c r="A616" t="b">
        <f>COUNTIF($C$1:C616, C616)&gt;1</f>
        <v>0</v>
      </c>
      <c r="B616" t="b">
        <f>VLOOKUP(C616,Sheet3!$A:$B,2,0) &gt; 1</f>
        <v>0</v>
      </c>
      <c r="C616">
        <v>615</v>
      </c>
      <c r="D616">
        <v>4230</v>
      </c>
      <c r="E616" s="4">
        <v>40971</v>
      </c>
      <c r="F616">
        <v>18</v>
      </c>
      <c r="G616" s="15">
        <f>I616*F616</f>
        <v>2250</v>
      </c>
      <c r="H616" s="9">
        <v>0.05</v>
      </c>
      <c r="I616" s="13">
        <f>VLOOKUP($U616,Pricebook!$A:$D,4,0)</f>
        <v>125</v>
      </c>
      <c r="J616" s="11">
        <f>G616*(1-H616)</f>
        <v>2137.5</v>
      </c>
      <c r="K616" t="s">
        <v>954</v>
      </c>
      <c r="L616" t="s">
        <v>230</v>
      </c>
      <c r="M616" t="str">
        <f>VLOOKUP($L616,Companies!$A:$G,7,)</f>
        <v>RETAIL: Building Materials</v>
      </c>
      <c r="N616" t="str">
        <f>VLOOKUP($L616,Companies!$A:$G,6,)</f>
        <v>Consumer Services</v>
      </c>
      <c r="O616" s="6" t="s">
        <v>955</v>
      </c>
      <c r="P616" s="6">
        <v>92277</v>
      </c>
      <c r="Q616" t="s">
        <v>114</v>
      </c>
      <c r="R616" t="s">
        <v>23</v>
      </c>
      <c r="S616" s="4">
        <v>40972</v>
      </c>
      <c r="T616" s="7">
        <f>S616-E616</f>
        <v>1</v>
      </c>
      <c r="U616" t="s">
        <v>14208</v>
      </c>
      <c r="V616" s="6" t="s">
        <v>14257</v>
      </c>
      <c r="W616" t="s">
        <v>14258</v>
      </c>
      <c r="X616" t="s">
        <v>14189</v>
      </c>
      <c r="Y616" t="str">
        <f>VLOOKUP(R616,Managers!$A:$B,2,)</f>
        <v>Bob Turner</v>
      </c>
      <c r="Z616" s="11">
        <f>VLOOKUP(X616,HourlyWages!$A:$B,2,0)</f>
        <v>62</v>
      </c>
      <c r="AA616">
        <v>1</v>
      </c>
    </row>
    <row r="617" spans="1:27" x14ac:dyDescent="0.3">
      <c r="A617" t="b">
        <f>COUNTIF($C$1:C617, C617)&gt;1</f>
        <v>0</v>
      </c>
      <c r="B617" t="b">
        <f>VLOOKUP(C617,Sheet3!$A:$B,2,0) &gt; 1</f>
        <v>0</v>
      </c>
      <c r="C617">
        <v>616</v>
      </c>
      <c r="D617">
        <v>4230</v>
      </c>
      <c r="E617" s="4">
        <v>40971</v>
      </c>
      <c r="F617">
        <v>46</v>
      </c>
      <c r="G617" s="15">
        <f>I617*F617</f>
        <v>6900</v>
      </c>
      <c r="H617" s="9">
        <v>7.0000000000000007E-2</v>
      </c>
      <c r="I617" s="13">
        <f>VLOOKUP($U617,Pricebook!$A:$D,4,0)</f>
        <v>150</v>
      </c>
      <c r="J617" s="11">
        <f>G617*(1-H617)</f>
        <v>6417</v>
      </c>
      <c r="K617" t="s">
        <v>954</v>
      </c>
      <c r="L617" t="s">
        <v>230</v>
      </c>
      <c r="M617" t="str">
        <f>VLOOKUP($L617,Companies!$A:$G,7,)</f>
        <v>RETAIL: Building Materials</v>
      </c>
      <c r="N617" t="str">
        <f>VLOOKUP($L617,Companies!$A:$G,6,)</f>
        <v>Consumer Services</v>
      </c>
      <c r="O617" s="6" t="s">
        <v>955</v>
      </c>
      <c r="P617" s="6">
        <v>92277</v>
      </c>
      <c r="Q617" t="s">
        <v>114</v>
      </c>
      <c r="R617" t="s">
        <v>23</v>
      </c>
      <c r="S617" s="4">
        <v>40973</v>
      </c>
      <c r="T617" s="7">
        <f>S617-E617</f>
        <v>2</v>
      </c>
      <c r="U617" t="s">
        <v>14210</v>
      </c>
      <c r="V617" s="6" t="s">
        <v>14251</v>
      </c>
      <c r="W617" t="s">
        <v>14266</v>
      </c>
      <c r="X617" t="s">
        <v>14188</v>
      </c>
      <c r="Y617" t="str">
        <f>VLOOKUP(R617,Managers!$A:$B,2,)</f>
        <v>Bob Turner</v>
      </c>
      <c r="Z617" s="11">
        <f>VLOOKUP(X617,HourlyWages!$A:$B,2,0)</f>
        <v>52</v>
      </c>
      <c r="AA617">
        <v>1</v>
      </c>
    </row>
    <row r="618" spans="1:27" x14ac:dyDescent="0.3">
      <c r="A618" t="b">
        <f>COUNTIF($C$1:C618, C618)&gt;1</f>
        <v>0</v>
      </c>
      <c r="B618" t="b">
        <f>VLOOKUP(C618,Sheet3!$A:$B,2,0) &gt; 1</f>
        <v>0</v>
      </c>
      <c r="C618">
        <v>617</v>
      </c>
      <c r="D618">
        <v>4257</v>
      </c>
      <c r="E618" s="4">
        <v>40626</v>
      </c>
      <c r="F618">
        <v>45</v>
      </c>
      <c r="G618" s="15">
        <f>I618*F618</f>
        <v>4950</v>
      </c>
      <c r="H618" s="9">
        <v>0.01</v>
      </c>
      <c r="I618" s="13">
        <f>VLOOKUP($U618,Pricebook!$A:$D,4,0)</f>
        <v>110</v>
      </c>
      <c r="J618" s="11">
        <f>G618*(1-H618)</f>
        <v>4900.5</v>
      </c>
      <c r="K618" t="s">
        <v>956</v>
      </c>
      <c r="L618" t="s">
        <v>452</v>
      </c>
      <c r="M618" t="str">
        <f>VLOOKUP($L618,Companies!$A:$G,7,)</f>
        <v>Biotechnology: Biological Products (No Diagnostic Substances)</v>
      </c>
      <c r="N618" t="str">
        <f>VLOOKUP($L618,Companies!$A:$G,6,)</f>
        <v>Health Care</v>
      </c>
      <c r="O618" s="6" t="s">
        <v>957</v>
      </c>
      <c r="P618" s="6">
        <v>48021</v>
      </c>
      <c r="Q618" t="s">
        <v>172</v>
      </c>
      <c r="R618" t="s">
        <v>16</v>
      </c>
      <c r="S618" s="4">
        <v>40628</v>
      </c>
      <c r="T618" s="7">
        <f>S618-E618</f>
        <v>2</v>
      </c>
      <c r="U618" t="s">
        <v>14220</v>
      </c>
      <c r="V618" s="6" t="s">
        <v>14254</v>
      </c>
      <c r="W618" t="s">
        <v>14255</v>
      </c>
      <c r="X618" t="s">
        <v>14197</v>
      </c>
      <c r="Y618" t="str">
        <f>VLOOKUP(R618,Managers!$A:$B,2,)</f>
        <v>Josh Martinez</v>
      </c>
      <c r="Z618" s="11">
        <f>VLOOKUP(X618,HourlyWages!$A:$B,2,0)</f>
        <v>71</v>
      </c>
      <c r="AA618">
        <v>1</v>
      </c>
    </row>
    <row r="619" spans="1:27" x14ac:dyDescent="0.3">
      <c r="A619" t="b">
        <f>COUNTIF($C$1:C619, C619)&gt;1</f>
        <v>0</v>
      </c>
      <c r="B619" t="b">
        <f>VLOOKUP(C619,Sheet3!$A:$B,2,0) &gt; 1</f>
        <v>0</v>
      </c>
      <c r="C619">
        <v>618</v>
      </c>
      <c r="D619">
        <v>4261</v>
      </c>
      <c r="E619" s="4">
        <v>41184</v>
      </c>
      <c r="F619">
        <v>22</v>
      </c>
      <c r="G619" s="15">
        <f>I619*F619</f>
        <v>3740</v>
      </c>
      <c r="H619" s="9">
        <v>0.04</v>
      </c>
      <c r="I619" s="13">
        <f>VLOOKUP($U619,Pricebook!$A:$D,4,0)</f>
        <v>170</v>
      </c>
      <c r="J619" s="11">
        <f>G619*(1-H619)</f>
        <v>3590.4</v>
      </c>
      <c r="K619" t="s">
        <v>441</v>
      </c>
      <c r="L619" t="s">
        <v>241</v>
      </c>
      <c r="M619" t="str">
        <f>VLOOKUP($L619,Companies!$A:$G,7,)</f>
        <v>Computer Software: Prepackaged Software</v>
      </c>
      <c r="N619" t="str">
        <f>VLOOKUP($L619,Companies!$A:$G,6,)</f>
        <v>Technology</v>
      </c>
      <c r="O619" s="6" t="s">
        <v>443</v>
      </c>
      <c r="P619" s="6">
        <v>48034</v>
      </c>
      <c r="Q619" t="s">
        <v>172</v>
      </c>
      <c r="R619" t="s">
        <v>16</v>
      </c>
      <c r="S619" s="4">
        <v>41185</v>
      </c>
      <c r="T619" s="7">
        <f>S619-E619</f>
        <v>1</v>
      </c>
      <c r="U619" t="s">
        <v>14219</v>
      </c>
      <c r="V619" s="6" t="s">
        <v>14251</v>
      </c>
      <c r="W619" t="s">
        <v>14260</v>
      </c>
      <c r="X619" t="s">
        <v>14197</v>
      </c>
      <c r="Y619" t="str">
        <f>VLOOKUP(R619,Managers!$A:$B,2,)</f>
        <v>Josh Martinez</v>
      </c>
      <c r="Z619" s="11">
        <f>VLOOKUP(X619,HourlyWages!$A:$B,2,0)</f>
        <v>71</v>
      </c>
      <c r="AA619">
        <v>1</v>
      </c>
    </row>
    <row r="620" spans="1:27" x14ac:dyDescent="0.3">
      <c r="A620" t="b">
        <f>COUNTIF($C$1:C620, C620)&gt;1</f>
        <v>0</v>
      </c>
      <c r="B620" t="b">
        <f>VLOOKUP(C620,Sheet3!$A:$B,2,0) &gt; 1</f>
        <v>0</v>
      </c>
      <c r="C620">
        <v>619</v>
      </c>
      <c r="D620">
        <v>4261</v>
      </c>
      <c r="E620" s="4">
        <v>41184</v>
      </c>
      <c r="F620">
        <v>33</v>
      </c>
      <c r="G620" s="15">
        <f>I620*F620</f>
        <v>3630</v>
      </c>
      <c r="H620" s="9">
        <v>0.08</v>
      </c>
      <c r="I620" s="13">
        <f>VLOOKUP($U620,Pricebook!$A:$D,4,0)</f>
        <v>110</v>
      </c>
      <c r="J620" s="11">
        <f>G620*(1-H620)</f>
        <v>3339.6000000000004</v>
      </c>
      <c r="K620" t="s">
        <v>441</v>
      </c>
      <c r="L620" t="s">
        <v>241</v>
      </c>
      <c r="M620" t="str">
        <f>VLOOKUP($L620,Companies!$A:$G,7,)</f>
        <v>Computer Software: Prepackaged Software</v>
      </c>
      <c r="N620" t="str">
        <f>VLOOKUP($L620,Companies!$A:$G,6,)</f>
        <v>Technology</v>
      </c>
      <c r="O620" s="6" t="s">
        <v>443</v>
      </c>
      <c r="P620" s="6">
        <v>48034</v>
      </c>
      <c r="Q620" t="s">
        <v>172</v>
      </c>
      <c r="R620" t="s">
        <v>16</v>
      </c>
      <c r="S620" s="4">
        <v>41186</v>
      </c>
      <c r="T620" s="7">
        <f>S620-E620</f>
        <v>2</v>
      </c>
      <c r="U620" t="s">
        <v>14215</v>
      </c>
      <c r="V620" s="6" t="s">
        <v>14251</v>
      </c>
      <c r="W620" t="s">
        <v>14260</v>
      </c>
      <c r="X620" t="s">
        <v>14197</v>
      </c>
      <c r="Y620" t="str">
        <f>VLOOKUP(R620,Managers!$A:$B,2,)</f>
        <v>Josh Martinez</v>
      </c>
      <c r="Z620" s="11">
        <f>VLOOKUP(X620,HourlyWages!$A:$B,2,0)</f>
        <v>71</v>
      </c>
      <c r="AA620">
        <v>1</v>
      </c>
    </row>
    <row r="621" spans="1:27" x14ac:dyDescent="0.3">
      <c r="A621" t="b">
        <f>COUNTIF($C$1:C621, C621)&gt;1</f>
        <v>0</v>
      </c>
      <c r="B621" t="b">
        <f>VLOOKUP(C621,Sheet3!$A:$B,2,0) &gt; 1</f>
        <v>0</v>
      </c>
      <c r="C621">
        <v>620</v>
      </c>
      <c r="D621">
        <v>4261</v>
      </c>
      <c r="E621" s="4">
        <v>41184</v>
      </c>
      <c r="F621">
        <v>32</v>
      </c>
      <c r="G621" s="15">
        <f>I621*F621</f>
        <v>5440</v>
      </c>
      <c r="H621" s="9">
        <v>0.04</v>
      </c>
      <c r="I621" s="13">
        <f>VLOOKUP($U621,Pricebook!$A:$D,4,0)</f>
        <v>170</v>
      </c>
      <c r="J621" s="11">
        <f>G621*(1-H621)</f>
        <v>5222.3999999999996</v>
      </c>
      <c r="K621" t="s">
        <v>441</v>
      </c>
      <c r="L621" t="s">
        <v>241</v>
      </c>
      <c r="M621" t="str">
        <f>VLOOKUP($L621,Companies!$A:$G,7,)</f>
        <v>Computer Software: Prepackaged Software</v>
      </c>
      <c r="N621" t="str">
        <f>VLOOKUP($L621,Companies!$A:$G,6,)</f>
        <v>Technology</v>
      </c>
      <c r="O621" s="6" t="s">
        <v>724</v>
      </c>
      <c r="P621" s="6">
        <v>48195</v>
      </c>
      <c r="Q621" t="s">
        <v>172</v>
      </c>
      <c r="R621" t="s">
        <v>16</v>
      </c>
      <c r="S621" s="4">
        <v>41186</v>
      </c>
      <c r="T621" s="7">
        <f>S621-E621</f>
        <v>2</v>
      </c>
      <c r="U621" t="s">
        <v>14219</v>
      </c>
      <c r="V621" s="6" t="s">
        <v>14251</v>
      </c>
      <c r="W621" t="s">
        <v>14262</v>
      </c>
      <c r="X621" t="s">
        <v>14194</v>
      </c>
      <c r="Y621" t="str">
        <f>VLOOKUP(R621,Managers!$A:$B,2,)</f>
        <v>Josh Martinez</v>
      </c>
      <c r="Z621" s="11">
        <f>VLOOKUP(X621,HourlyWages!$A:$B,2,0)</f>
        <v>71</v>
      </c>
      <c r="AA621">
        <v>1</v>
      </c>
    </row>
    <row r="622" spans="1:27" x14ac:dyDescent="0.3">
      <c r="A622" t="b">
        <f>COUNTIF($C$1:C622, C622)&gt;1</f>
        <v>0</v>
      </c>
      <c r="B622" t="b">
        <f>VLOOKUP(C622,Sheet3!$A:$B,2,0) &gt; 1</f>
        <v>0</v>
      </c>
      <c r="C622">
        <v>621</v>
      </c>
      <c r="D622">
        <v>4261</v>
      </c>
      <c r="E622" s="4">
        <v>41184</v>
      </c>
      <c r="F622">
        <v>48</v>
      </c>
      <c r="G622" s="15">
        <f>I622*F622</f>
        <v>5280</v>
      </c>
      <c r="H622" s="9">
        <v>0.04</v>
      </c>
      <c r="I622" s="13">
        <f>VLOOKUP($U622,Pricebook!$A:$D,4,0)</f>
        <v>110</v>
      </c>
      <c r="J622" s="11">
        <f>G622*(1-H622)</f>
        <v>5068.8</v>
      </c>
      <c r="K622" t="s">
        <v>441</v>
      </c>
      <c r="L622" t="s">
        <v>241</v>
      </c>
      <c r="M622" t="str">
        <f>VLOOKUP($L622,Companies!$A:$G,7,)</f>
        <v>Computer Software: Prepackaged Software</v>
      </c>
      <c r="N622" t="str">
        <f>VLOOKUP($L622,Companies!$A:$G,6,)</f>
        <v>Technology</v>
      </c>
      <c r="O622" s="6" t="s">
        <v>724</v>
      </c>
      <c r="P622" s="6">
        <v>48195</v>
      </c>
      <c r="Q622" t="s">
        <v>172</v>
      </c>
      <c r="R622" t="s">
        <v>16</v>
      </c>
      <c r="S622" s="4">
        <v>41186</v>
      </c>
      <c r="T622" s="7">
        <f>S622-E622</f>
        <v>2</v>
      </c>
      <c r="U622" t="s">
        <v>14215</v>
      </c>
      <c r="V622" s="6" t="s">
        <v>14254</v>
      </c>
      <c r="W622" t="s">
        <v>14255</v>
      </c>
      <c r="X622" t="s">
        <v>14192</v>
      </c>
      <c r="Y622" t="str">
        <f>VLOOKUP(R622,Managers!$A:$B,2,)</f>
        <v>Josh Martinez</v>
      </c>
      <c r="Z622" s="11">
        <f>VLOOKUP(X622,HourlyWages!$A:$B,2,0)</f>
        <v>75</v>
      </c>
      <c r="AA622">
        <v>1</v>
      </c>
    </row>
    <row r="623" spans="1:27" x14ac:dyDescent="0.3">
      <c r="A623" t="b">
        <f>COUNTIF($C$1:C623, C623)&gt;1</f>
        <v>0</v>
      </c>
      <c r="B623" t="b">
        <f>VLOOKUP(C623,Sheet3!$A:$B,2,0) &gt; 1</f>
        <v>0</v>
      </c>
      <c r="C623">
        <v>622</v>
      </c>
      <c r="D623">
        <v>4294</v>
      </c>
      <c r="E623" s="4">
        <v>41135</v>
      </c>
      <c r="F623">
        <v>8</v>
      </c>
      <c r="G623" s="15">
        <f>I623*F623</f>
        <v>1000</v>
      </c>
      <c r="H623" s="9">
        <v>0.02</v>
      </c>
      <c r="I623" s="13">
        <f>VLOOKUP($U623,Pricebook!$A:$D,4,0)</f>
        <v>125</v>
      </c>
      <c r="J623" s="11">
        <f>G623*(1-H623)</f>
        <v>980</v>
      </c>
      <c r="K623" t="s">
        <v>373</v>
      </c>
      <c r="L623" t="s">
        <v>374</v>
      </c>
      <c r="M623" t="str">
        <f>VLOOKUP($L623,Companies!$A:$G,7,)</f>
        <v>Computer Software: Prepackaged Software</v>
      </c>
      <c r="N623" t="str">
        <f>VLOOKUP($L623,Companies!$A:$G,6,)</f>
        <v>Technology</v>
      </c>
      <c r="O623" s="6" t="s">
        <v>375</v>
      </c>
      <c r="P623" s="6">
        <v>49505</v>
      </c>
      <c r="Q623" t="s">
        <v>172</v>
      </c>
      <c r="R623" t="s">
        <v>16</v>
      </c>
      <c r="S623" s="4">
        <v>41137</v>
      </c>
      <c r="T623" s="7">
        <f>S623-E623</f>
        <v>2</v>
      </c>
      <c r="U623" t="s">
        <v>14208</v>
      </c>
      <c r="V623" s="6" t="s">
        <v>14251</v>
      </c>
      <c r="W623" t="s">
        <v>14266</v>
      </c>
      <c r="X623" t="s">
        <v>14190</v>
      </c>
      <c r="Y623" t="str">
        <f>VLOOKUP(R623,Managers!$A:$B,2,)</f>
        <v>Josh Martinez</v>
      </c>
      <c r="Z623" s="11">
        <f>VLOOKUP(X623,HourlyWages!$A:$B,2,0)</f>
        <v>67</v>
      </c>
      <c r="AA623">
        <v>1</v>
      </c>
    </row>
    <row r="624" spans="1:27" x14ac:dyDescent="0.3">
      <c r="A624" t="b">
        <f>COUNTIF($C$1:C624, C624)&gt;1</f>
        <v>0</v>
      </c>
      <c r="B624" t="b">
        <f>VLOOKUP(C624,Sheet3!$A:$B,2,0) &gt; 1</f>
        <v>0</v>
      </c>
      <c r="C624">
        <v>623</v>
      </c>
      <c r="D624">
        <v>4321</v>
      </c>
      <c r="E624" s="4">
        <v>40011</v>
      </c>
      <c r="F624">
        <v>47</v>
      </c>
      <c r="G624" s="15">
        <f>I624*F624</f>
        <v>9400</v>
      </c>
      <c r="H624" s="9">
        <v>0.02</v>
      </c>
      <c r="I624" s="13">
        <f>VLOOKUP($U624,Pricebook!$A:$D,4,0)</f>
        <v>200</v>
      </c>
      <c r="J624" s="11">
        <f>G624*(1-H624)</f>
        <v>9212</v>
      </c>
      <c r="K624" t="s">
        <v>72</v>
      </c>
      <c r="L624" t="s">
        <v>73</v>
      </c>
      <c r="M624" t="str">
        <f>VLOOKUP($L624,Companies!$A:$G,7,)</f>
        <v>Recreational Products/Toys</v>
      </c>
      <c r="N624" t="str">
        <f>VLOOKUP($L624,Companies!$A:$G,6,)</f>
        <v>Consumer Non-Durables</v>
      </c>
      <c r="O624" s="6" t="s">
        <v>74</v>
      </c>
      <c r="P624" s="6">
        <v>73160</v>
      </c>
      <c r="Q624" t="s">
        <v>75</v>
      </c>
      <c r="R624" t="s">
        <v>16</v>
      </c>
      <c r="S624" s="4">
        <v>40013</v>
      </c>
      <c r="T624" s="7">
        <f>S624-E624</f>
        <v>2</v>
      </c>
      <c r="U624" t="s">
        <v>14214</v>
      </c>
      <c r="V624" s="6" t="s">
        <v>14254</v>
      </c>
      <c r="W624" t="s">
        <v>14256</v>
      </c>
      <c r="X624" t="s">
        <v>14203</v>
      </c>
      <c r="Y624" t="str">
        <f>VLOOKUP(R624,Managers!$A:$B,2,)</f>
        <v>Josh Martinez</v>
      </c>
      <c r="Z624" s="11">
        <f>VLOOKUP(X624,HourlyWages!$A:$B,2,0)</f>
        <v>62</v>
      </c>
      <c r="AA624">
        <v>1</v>
      </c>
    </row>
    <row r="625" spans="1:27" x14ac:dyDescent="0.3">
      <c r="A625" t="b">
        <f>COUNTIF($C$1:C625, C625)&gt;1</f>
        <v>0</v>
      </c>
      <c r="B625" t="b">
        <f>VLOOKUP(C625,Sheet3!$A:$B,2,0) &gt; 1</f>
        <v>0</v>
      </c>
      <c r="C625">
        <v>624</v>
      </c>
      <c r="D625">
        <v>4324</v>
      </c>
      <c r="E625" s="4">
        <v>40740</v>
      </c>
      <c r="F625">
        <v>28</v>
      </c>
      <c r="G625" s="15">
        <f>I625*F625</f>
        <v>3360</v>
      </c>
      <c r="H625" s="9">
        <v>0.04</v>
      </c>
      <c r="I625" s="13">
        <f>VLOOKUP($U625,Pricebook!$A:$D,4,0)</f>
        <v>120</v>
      </c>
      <c r="J625" s="11">
        <f>G625*(1-H625)</f>
        <v>3225.6</v>
      </c>
      <c r="K625" t="s">
        <v>958</v>
      </c>
      <c r="L625" t="s">
        <v>576</v>
      </c>
      <c r="M625" t="str">
        <f>VLOOKUP($L625,Companies!$A:$G,7,)</f>
        <v>Clothing/Shoe/Accessory Stores</v>
      </c>
      <c r="N625" t="str">
        <f>VLOOKUP($L625,Companies!$A:$G,6,)</f>
        <v>Consumer Services</v>
      </c>
      <c r="O625" s="6" t="s">
        <v>959</v>
      </c>
      <c r="P625" s="6">
        <v>93117</v>
      </c>
      <c r="Q625" t="s">
        <v>114</v>
      </c>
      <c r="R625" t="s">
        <v>23</v>
      </c>
      <c r="S625" s="4">
        <v>40742</v>
      </c>
      <c r="T625" s="7">
        <f>S625-E625</f>
        <v>2</v>
      </c>
      <c r="U625" t="s">
        <v>14212</v>
      </c>
      <c r="V625" s="6" t="s">
        <v>14257</v>
      </c>
      <c r="W625" t="s">
        <v>14258</v>
      </c>
      <c r="X625" t="s">
        <v>14192</v>
      </c>
      <c r="Y625" t="str">
        <f>VLOOKUP(R625,Managers!$A:$B,2,)</f>
        <v>Bob Turner</v>
      </c>
      <c r="Z625" s="11">
        <f>VLOOKUP(X625,HourlyWages!$A:$B,2,0)</f>
        <v>75</v>
      </c>
      <c r="AA625">
        <v>1</v>
      </c>
    </row>
    <row r="626" spans="1:27" x14ac:dyDescent="0.3">
      <c r="A626" t="b">
        <f>COUNTIF($C$1:C626, C626)&gt;1</f>
        <v>0</v>
      </c>
      <c r="B626" t="b">
        <f>VLOOKUP(C626,Sheet3!$A:$B,2,0) &gt; 1</f>
        <v>0</v>
      </c>
      <c r="C626">
        <v>625</v>
      </c>
      <c r="D626">
        <v>4354</v>
      </c>
      <c r="E626" s="4">
        <v>40085</v>
      </c>
      <c r="F626">
        <v>6</v>
      </c>
      <c r="G626" s="15">
        <f>I626*F626</f>
        <v>750</v>
      </c>
      <c r="H626" s="9">
        <v>0.02</v>
      </c>
      <c r="I626" s="13">
        <f>VLOOKUP($U626,Pricebook!$A:$D,4,0)</f>
        <v>125</v>
      </c>
      <c r="J626" s="11">
        <f>G626*(1-H626)</f>
        <v>735</v>
      </c>
      <c r="K626" t="s">
        <v>135</v>
      </c>
      <c r="L626" t="s">
        <v>136</v>
      </c>
      <c r="M626" t="str">
        <f>VLOOKUP($L626,Companies!$A:$G,7,)</f>
        <v>Electronic Components</v>
      </c>
      <c r="N626" t="str">
        <f>VLOOKUP($L626,Companies!$A:$G,6,)</f>
        <v>Capital Goods</v>
      </c>
      <c r="O626" s="6" t="s">
        <v>960</v>
      </c>
      <c r="P626" s="6">
        <v>75007</v>
      </c>
      <c r="Q626" t="s">
        <v>48</v>
      </c>
      <c r="R626" t="s">
        <v>16</v>
      </c>
      <c r="S626" s="4">
        <v>40086</v>
      </c>
      <c r="T626" s="7">
        <f>S626-E626</f>
        <v>1</v>
      </c>
      <c r="U626" t="s">
        <v>14208</v>
      </c>
      <c r="V626" s="6" t="s">
        <v>14257</v>
      </c>
      <c r="W626" t="s">
        <v>14264</v>
      </c>
      <c r="X626" t="s">
        <v>14187</v>
      </c>
      <c r="Y626" t="str">
        <f>VLOOKUP(R626,Managers!$A:$B,2,)</f>
        <v>Josh Martinez</v>
      </c>
      <c r="Z626" s="11">
        <f>VLOOKUP(X626,HourlyWages!$A:$B,2,0)</f>
        <v>45</v>
      </c>
      <c r="AA626">
        <v>1</v>
      </c>
    </row>
    <row r="627" spans="1:27" x14ac:dyDescent="0.3">
      <c r="A627" t="b">
        <f>COUNTIF($C$1:C627, C627)&gt;1</f>
        <v>0</v>
      </c>
      <c r="B627" t="b">
        <f>VLOOKUP(C627,Sheet3!$A:$B,2,0) &gt; 1</f>
        <v>0</v>
      </c>
      <c r="C627">
        <v>626</v>
      </c>
      <c r="D627">
        <v>4359</v>
      </c>
      <c r="E627" s="4">
        <v>40239</v>
      </c>
      <c r="F627">
        <v>21</v>
      </c>
      <c r="G627" s="15">
        <f>I627*F627</f>
        <v>4200</v>
      </c>
      <c r="H627" s="9">
        <v>0.09</v>
      </c>
      <c r="I627" s="13">
        <f>VLOOKUP($U627,Pricebook!$A:$D,4,0)</f>
        <v>200</v>
      </c>
      <c r="J627" s="11">
        <f>G627*(1-H627)</f>
        <v>3822</v>
      </c>
      <c r="K627" t="s">
        <v>961</v>
      </c>
      <c r="L627" t="s">
        <v>621</v>
      </c>
      <c r="M627" t="str">
        <f>VLOOKUP($L627,Companies!$A:$G,7,)</f>
        <v>Semiconductors</v>
      </c>
      <c r="N627" t="str">
        <f>VLOOKUP($L627,Companies!$A:$G,6,)</f>
        <v>Technology</v>
      </c>
      <c r="O627" s="6" t="s">
        <v>962</v>
      </c>
      <c r="P627" s="6">
        <v>29611</v>
      </c>
      <c r="Q627" t="s">
        <v>163</v>
      </c>
      <c r="R627" t="s">
        <v>34</v>
      </c>
      <c r="S627" s="4">
        <v>40241</v>
      </c>
      <c r="T627" s="7">
        <f>S627-E627</f>
        <v>2</v>
      </c>
      <c r="U627" t="s">
        <v>14206</v>
      </c>
      <c r="V627" s="6" t="s">
        <v>14251</v>
      </c>
      <c r="W627" t="s">
        <v>14263</v>
      </c>
      <c r="X627" t="s">
        <v>14199</v>
      </c>
      <c r="Y627" t="str">
        <f>VLOOKUP(R627,Managers!$A:$B,2,)</f>
        <v>Frank Mitchell</v>
      </c>
      <c r="Z627" s="11">
        <f>VLOOKUP(X627,HourlyWages!$A:$B,2,0)</f>
        <v>68</v>
      </c>
      <c r="AA627">
        <v>1</v>
      </c>
    </row>
    <row r="628" spans="1:27" x14ac:dyDescent="0.3">
      <c r="A628" t="b">
        <f>COUNTIF($C$1:C628, C628)&gt;1</f>
        <v>0</v>
      </c>
      <c r="B628" t="b">
        <f>VLOOKUP(C628,Sheet3!$A:$B,2,0) &gt; 1</f>
        <v>0</v>
      </c>
      <c r="C628">
        <v>627</v>
      </c>
      <c r="D628">
        <v>4387</v>
      </c>
      <c r="E628" s="4">
        <v>40838</v>
      </c>
      <c r="F628">
        <v>4</v>
      </c>
      <c r="G628" s="15">
        <f>I628*F628</f>
        <v>500</v>
      </c>
      <c r="H628" s="9">
        <v>7.0000000000000007E-2</v>
      </c>
      <c r="I628" s="13">
        <f>VLOOKUP($U628,Pricebook!$A:$D,4,0)</f>
        <v>125</v>
      </c>
      <c r="J628" s="11">
        <f>G628*(1-H628)</f>
        <v>464.99999999999994</v>
      </c>
      <c r="K628" t="s">
        <v>817</v>
      </c>
      <c r="L628" t="s">
        <v>241</v>
      </c>
      <c r="M628" t="str">
        <f>VLOOKUP($L628,Companies!$A:$G,7,)</f>
        <v>Computer Software: Prepackaged Software</v>
      </c>
      <c r="N628" t="str">
        <f>VLOOKUP($L628,Companies!$A:$G,6,)</f>
        <v>Technology</v>
      </c>
      <c r="O628" s="6" t="s">
        <v>951</v>
      </c>
      <c r="P628" s="6">
        <v>44125</v>
      </c>
      <c r="Q628" t="s">
        <v>210</v>
      </c>
      <c r="R628" t="s">
        <v>61</v>
      </c>
      <c r="S628" s="4">
        <v>40839</v>
      </c>
      <c r="T628" s="7">
        <f>S628-E628</f>
        <v>1</v>
      </c>
      <c r="U628" t="s">
        <v>14209</v>
      </c>
      <c r="V628" s="6" t="s">
        <v>14251</v>
      </c>
      <c r="W628" t="s">
        <v>14263</v>
      </c>
      <c r="X628" t="s">
        <v>14195</v>
      </c>
      <c r="Y628" t="str">
        <f>VLOOKUP(R628,Managers!$A:$B,2,)</f>
        <v>Allen Young</v>
      </c>
      <c r="Z628" s="11">
        <f>VLOOKUP(X628,HourlyWages!$A:$B,2,0)</f>
        <v>52</v>
      </c>
      <c r="AA628">
        <v>1</v>
      </c>
    </row>
    <row r="629" spans="1:27" x14ac:dyDescent="0.3">
      <c r="A629" t="b">
        <f>COUNTIF($C$1:C629, C629)&gt;1</f>
        <v>0</v>
      </c>
      <c r="B629" t="b">
        <f>VLOOKUP(C629,Sheet3!$A:$B,2,0) &gt; 1</f>
        <v>0</v>
      </c>
      <c r="C629">
        <v>628</v>
      </c>
      <c r="D629">
        <v>4389</v>
      </c>
      <c r="E629" s="4">
        <v>39937</v>
      </c>
      <c r="F629">
        <v>35</v>
      </c>
      <c r="G629" s="15">
        <f>I629*F629</f>
        <v>5600</v>
      </c>
      <c r="H629" s="9">
        <v>7.0000000000000007E-2</v>
      </c>
      <c r="I629" s="13">
        <f>VLOOKUP($U629,Pricebook!$A:$D,4,0)</f>
        <v>160</v>
      </c>
      <c r="J629" s="11">
        <f>G629*(1-H629)</f>
        <v>5208</v>
      </c>
      <c r="K629" t="s">
        <v>963</v>
      </c>
      <c r="L629" t="s">
        <v>520</v>
      </c>
      <c r="M629" t="str">
        <f>VLOOKUP($L629,Companies!$A:$G,7,)</f>
        <v>Computer Software: Prepackaged Software</v>
      </c>
      <c r="N629" t="str">
        <f>VLOOKUP($L629,Companies!$A:$G,6,)</f>
        <v>Technology</v>
      </c>
      <c r="O629" s="6" t="s">
        <v>964</v>
      </c>
      <c r="P629" s="6" t="s">
        <v>965</v>
      </c>
      <c r="Q629" t="s">
        <v>197</v>
      </c>
      <c r="R629" t="s">
        <v>23</v>
      </c>
      <c r="S629" s="4">
        <v>39939</v>
      </c>
      <c r="T629" s="7">
        <f>S629-E629</f>
        <v>2</v>
      </c>
      <c r="U629" t="s">
        <v>14218</v>
      </c>
      <c r="V629" s="6" t="s">
        <v>14251</v>
      </c>
      <c r="W629" t="s">
        <v>14263</v>
      </c>
      <c r="X629" t="s">
        <v>14193</v>
      </c>
      <c r="Y629" t="str">
        <f>VLOOKUP(R629,Managers!$A:$B,2,)</f>
        <v>Bob Turner</v>
      </c>
      <c r="Z629" s="11">
        <f>VLOOKUP(X629,HourlyWages!$A:$B,2,0)</f>
        <v>57</v>
      </c>
      <c r="AA629">
        <v>1</v>
      </c>
    </row>
    <row r="630" spans="1:27" x14ac:dyDescent="0.3">
      <c r="A630" t="b">
        <f>COUNTIF($C$1:C630, C630)&gt;1</f>
        <v>0</v>
      </c>
      <c r="B630" t="b">
        <f>VLOOKUP(C630,Sheet3!$A:$B,2,0) &gt; 1</f>
        <v>0</v>
      </c>
      <c r="C630">
        <v>629</v>
      </c>
      <c r="D630">
        <v>4389</v>
      </c>
      <c r="E630" s="4">
        <v>39937</v>
      </c>
      <c r="F630">
        <v>49</v>
      </c>
      <c r="G630" s="15">
        <f>I630*F630</f>
        <v>6125</v>
      </c>
      <c r="H630" s="9">
        <v>0.03</v>
      </c>
      <c r="I630" s="13">
        <f>VLOOKUP($U630,Pricebook!$A:$D,4,0)</f>
        <v>125</v>
      </c>
      <c r="J630" s="11">
        <f>G630*(1-H630)</f>
        <v>5941.25</v>
      </c>
      <c r="K630" t="s">
        <v>963</v>
      </c>
      <c r="L630" t="s">
        <v>520</v>
      </c>
      <c r="M630" t="str">
        <f>VLOOKUP($L630,Companies!$A:$G,7,)</f>
        <v>Computer Software: Prepackaged Software</v>
      </c>
      <c r="N630" t="str">
        <f>VLOOKUP($L630,Companies!$A:$G,6,)</f>
        <v>Technology</v>
      </c>
      <c r="O630" s="6" t="s">
        <v>964</v>
      </c>
      <c r="P630" s="6" t="s">
        <v>965</v>
      </c>
      <c r="Q630" t="s">
        <v>197</v>
      </c>
      <c r="R630" t="s">
        <v>23</v>
      </c>
      <c r="S630" s="4">
        <v>39938</v>
      </c>
      <c r="T630" s="7">
        <f>S630-E630</f>
        <v>1</v>
      </c>
      <c r="U630" t="s">
        <v>14221</v>
      </c>
      <c r="V630" s="6" t="s">
        <v>14257</v>
      </c>
      <c r="W630" t="s">
        <v>14264</v>
      </c>
      <c r="X630" t="s">
        <v>14199</v>
      </c>
      <c r="Y630" t="str">
        <f>VLOOKUP(R630,Managers!$A:$B,2,)</f>
        <v>Bob Turner</v>
      </c>
      <c r="Z630" s="11">
        <f>VLOOKUP(X630,HourlyWages!$A:$B,2,0)</f>
        <v>68</v>
      </c>
      <c r="AA630">
        <v>1</v>
      </c>
    </row>
    <row r="631" spans="1:27" x14ac:dyDescent="0.3">
      <c r="A631" t="b">
        <f>COUNTIF($C$1:C631, C631)&gt;1</f>
        <v>0</v>
      </c>
      <c r="B631" t="b">
        <f>VLOOKUP(C631,Sheet3!$A:$B,2,0) &gt; 1</f>
        <v>0</v>
      </c>
      <c r="C631">
        <v>630</v>
      </c>
      <c r="D631">
        <v>4389</v>
      </c>
      <c r="E631" s="4">
        <v>39937</v>
      </c>
      <c r="F631">
        <v>42</v>
      </c>
      <c r="G631" s="15">
        <f>I631*F631</f>
        <v>6300</v>
      </c>
      <c r="H631" s="9">
        <v>0.04</v>
      </c>
      <c r="I631" s="13">
        <f>VLOOKUP($U631,Pricebook!$A:$D,4,0)</f>
        <v>150</v>
      </c>
      <c r="J631" s="11">
        <f>G631*(1-H631)</f>
        <v>6048</v>
      </c>
      <c r="K631" t="s">
        <v>963</v>
      </c>
      <c r="L631" t="s">
        <v>520</v>
      </c>
      <c r="M631" t="str">
        <f>VLOOKUP($L631,Companies!$A:$G,7,)</f>
        <v>Computer Software: Prepackaged Software</v>
      </c>
      <c r="N631" t="str">
        <f>VLOOKUP($L631,Companies!$A:$G,6,)</f>
        <v>Technology</v>
      </c>
      <c r="O631" s="6" t="s">
        <v>964</v>
      </c>
      <c r="P631" s="6" t="s">
        <v>965</v>
      </c>
      <c r="Q631" t="s">
        <v>197</v>
      </c>
      <c r="R631" t="s">
        <v>23</v>
      </c>
      <c r="S631" s="4">
        <v>39937</v>
      </c>
      <c r="T631" s="7">
        <f>S631-E631</f>
        <v>0</v>
      </c>
      <c r="U631" t="s">
        <v>14210</v>
      </c>
      <c r="V631" s="6" t="s">
        <v>14251</v>
      </c>
      <c r="W631" t="s">
        <v>14263</v>
      </c>
      <c r="X631" t="s">
        <v>14185</v>
      </c>
      <c r="Y631" t="str">
        <f>VLOOKUP(R631,Managers!$A:$B,2,)</f>
        <v>Bob Turner</v>
      </c>
      <c r="Z631" s="11">
        <f>VLOOKUP(X631,HourlyWages!$A:$B,2,0)</f>
        <v>70</v>
      </c>
      <c r="AA631">
        <v>1</v>
      </c>
    </row>
    <row r="632" spans="1:27" x14ac:dyDescent="0.3">
      <c r="A632" t="b">
        <f>COUNTIF($C$1:C632, C632)&gt;1</f>
        <v>0</v>
      </c>
      <c r="B632" t="b">
        <f>VLOOKUP(C632,Sheet3!$A:$B,2,0) &gt; 1</f>
        <v>0</v>
      </c>
      <c r="C632">
        <v>631</v>
      </c>
      <c r="D632">
        <v>4391</v>
      </c>
      <c r="E632" s="4">
        <v>40956</v>
      </c>
      <c r="F632">
        <v>20</v>
      </c>
      <c r="G632" s="15">
        <f>I632*F632</f>
        <v>3000</v>
      </c>
      <c r="H632" s="9">
        <v>0.06</v>
      </c>
      <c r="I632" s="13">
        <f>VLOOKUP($U632,Pricebook!$A:$D,4,0)</f>
        <v>150</v>
      </c>
      <c r="J632" s="11">
        <f>G632*(1-H632)</f>
        <v>2820</v>
      </c>
      <c r="K632" t="s">
        <v>333</v>
      </c>
      <c r="L632" t="s">
        <v>108</v>
      </c>
      <c r="M632" t="str">
        <f>VLOOKUP($L632,Companies!$A:$G,7,)</f>
        <v>Broadcasting</v>
      </c>
      <c r="N632" t="str">
        <f>VLOOKUP($L632,Companies!$A:$G,6,)</f>
        <v>Consumer Services</v>
      </c>
      <c r="O632" s="6" t="s">
        <v>334</v>
      </c>
      <c r="P632" s="6">
        <v>80013</v>
      </c>
      <c r="Q632" t="s">
        <v>237</v>
      </c>
      <c r="R632" t="s">
        <v>23</v>
      </c>
      <c r="S632" s="4">
        <v>40958</v>
      </c>
      <c r="T632" s="7">
        <f>S632-E632</f>
        <v>2</v>
      </c>
      <c r="U632" t="s">
        <v>14210</v>
      </c>
      <c r="V632" s="6" t="s">
        <v>14251</v>
      </c>
      <c r="W632" t="s">
        <v>14267</v>
      </c>
      <c r="X632" t="s">
        <v>14188</v>
      </c>
      <c r="Y632" t="str">
        <f>VLOOKUP(R632,Managers!$A:$B,2,)</f>
        <v>Bob Turner</v>
      </c>
      <c r="Z632" s="11">
        <f>VLOOKUP(X632,HourlyWages!$A:$B,2,0)</f>
        <v>52</v>
      </c>
      <c r="AA632">
        <v>1</v>
      </c>
    </row>
    <row r="633" spans="1:27" x14ac:dyDescent="0.3">
      <c r="A633" t="b">
        <f>COUNTIF($C$1:C633, C633)&gt;1</f>
        <v>0</v>
      </c>
      <c r="B633" t="b">
        <f>VLOOKUP(C633,Sheet3!$A:$B,2,0) &gt; 1</f>
        <v>0</v>
      </c>
      <c r="C633">
        <v>632</v>
      </c>
      <c r="D633">
        <v>4416</v>
      </c>
      <c r="E633" s="4">
        <v>41089</v>
      </c>
      <c r="F633">
        <v>46</v>
      </c>
      <c r="G633" s="15">
        <f>I633*F633</f>
        <v>7360</v>
      </c>
      <c r="H633" s="9">
        <v>0.1</v>
      </c>
      <c r="I633" s="13">
        <f>VLOOKUP($U633,Pricebook!$A:$D,4,0)</f>
        <v>160</v>
      </c>
      <c r="J633" s="11">
        <f>G633*(1-H633)</f>
        <v>6624</v>
      </c>
      <c r="K633" t="s">
        <v>966</v>
      </c>
      <c r="L633" t="s">
        <v>637</v>
      </c>
      <c r="M633" t="str">
        <f>VLOOKUP($L633,Companies!$A:$G,7,)</f>
        <v>Medical Specialities</v>
      </c>
      <c r="N633" t="str">
        <f>VLOOKUP($L633,Companies!$A:$G,6,)</f>
        <v>Health Care</v>
      </c>
      <c r="O633" s="6" t="s">
        <v>967</v>
      </c>
      <c r="P633" s="6">
        <v>46806</v>
      </c>
      <c r="Q633" t="s">
        <v>278</v>
      </c>
      <c r="R633" t="s">
        <v>16</v>
      </c>
      <c r="S633" s="4">
        <v>41093</v>
      </c>
      <c r="T633" s="7">
        <f>S633-E633</f>
        <v>4</v>
      </c>
      <c r="U633" t="s">
        <v>14218</v>
      </c>
      <c r="V633" s="6" t="s">
        <v>14254</v>
      </c>
      <c r="W633" t="s">
        <v>14255</v>
      </c>
      <c r="X633" t="s">
        <v>14188</v>
      </c>
      <c r="Y633" t="str">
        <f>VLOOKUP(R633,Managers!$A:$B,2,)</f>
        <v>Josh Martinez</v>
      </c>
      <c r="Z633" s="11">
        <f>VLOOKUP(X633,HourlyWages!$A:$B,2,0)</f>
        <v>52</v>
      </c>
      <c r="AA633">
        <v>1</v>
      </c>
    </row>
    <row r="634" spans="1:27" x14ac:dyDescent="0.3">
      <c r="A634" t="b">
        <f>COUNTIF($C$1:C634, C634)&gt;1</f>
        <v>0</v>
      </c>
      <c r="B634" t="b">
        <f>VLOOKUP(C634,Sheet3!$A:$B,2,0) &gt; 1</f>
        <v>0</v>
      </c>
      <c r="C634">
        <v>633</v>
      </c>
      <c r="D634">
        <v>4422</v>
      </c>
      <c r="E634" s="4">
        <v>40684</v>
      </c>
      <c r="F634">
        <v>12</v>
      </c>
      <c r="G634" s="15">
        <f>I634*F634</f>
        <v>1500</v>
      </c>
      <c r="H634" s="9">
        <v>0.02</v>
      </c>
      <c r="I634" s="13">
        <f>VLOOKUP($U634,Pricebook!$A:$D,4,0)</f>
        <v>125</v>
      </c>
      <c r="J634" s="11">
        <f>G634*(1-H634)</f>
        <v>1470</v>
      </c>
      <c r="K634" t="s">
        <v>968</v>
      </c>
      <c r="L634" t="s">
        <v>212</v>
      </c>
      <c r="M634" t="str">
        <f>VLOOKUP($L634,Companies!$A:$G,7,)</f>
        <v>EDP Services</v>
      </c>
      <c r="N634" t="str">
        <f>VLOOKUP($L634,Companies!$A:$G,6,)</f>
        <v>Technology</v>
      </c>
      <c r="O634" s="6" t="s">
        <v>969</v>
      </c>
      <c r="P634" s="6">
        <v>80027</v>
      </c>
      <c r="Q634" t="s">
        <v>237</v>
      </c>
      <c r="R634" t="s">
        <v>23</v>
      </c>
      <c r="S634" s="4">
        <v>40684</v>
      </c>
      <c r="T634" s="7">
        <f>S634-E634</f>
        <v>0</v>
      </c>
      <c r="U634" t="s">
        <v>14208</v>
      </c>
      <c r="V634" s="6" t="s">
        <v>14251</v>
      </c>
      <c r="W634" t="s">
        <v>14266</v>
      </c>
      <c r="X634" t="s">
        <v>14200</v>
      </c>
      <c r="Y634" t="str">
        <f>VLOOKUP(R634,Managers!$A:$B,2,)</f>
        <v>Bob Turner</v>
      </c>
      <c r="Z634" s="11">
        <f>VLOOKUP(X634,HourlyWages!$A:$B,2,0)</f>
        <v>59</v>
      </c>
      <c r="AA634">
        <v>1</v>
      </c>
    </row>
    <row r="635" spans="1:27" x14ac:dyDescent="0.3">
      <c r="A635" t="b">
        <f>COUNTIF($C$1:C635, C635)&gt;1</f>
        <v>0</v>
      </c>
      <c r="B635" t="b">
        <f>VLOOKUP(C635,Sheet3!$A:$B,2,0) &gt; 1</f>
        <v>0</v>
      </c>
      <c r="C635">
        <v>634</v>
      </c>
      <c r="D635">
        <v>4422</v>
      </c>
      <c r="E635" s="4">
        <v>40684</v>
      </c>
      <c r="F635">
        <v>17</v>
      </c>
      <c r="G635" s="15">
        <f>I635*F635</f>
        <v>2040</v>
      </c>
      <c r="H635" s="9">
        <v>0.02</v>
      </c>
      <c r="I635" s="13">
        <f>VLOOKUP($U635,Pricebook!$A:$D,4,0)</f>
        <v>120</v>
      </c>
      <c r="J635" s="11">
        <f>G635*(1-H635)</f>
        <v>1999.2</v>
      </c>
      <c r="K635" t="s">
        <v>968</v>
      </c>
      <c r="L635" t="s">
        <v>212</v>
      </c>
      <c r="M635" t="str">
        <f>VLOOKUP($L635,Companies!$A:$G,7,)</f>
        <v>EDP Services</v>
      </c>
      <c r="N635" t="str">
        <f>VLOOKUP($L635,Companies!$A:$G,6,)</f>
        <v>Technology</v>
      </c>
      <c r="O635" s="6" t="s">
        <v>969</v>
      </c>
      <c r="P635" s="6">
        <v>80027</v>
      </c>
      <c r="Q635" t="s">
        <v>237</v>
      </c>
      <c r="R635" t="s">
        <v>23</v>
      </c>
      <c r="S635" s="4">
        <v>40684</v>
      </c>
      <c r="T635" s="7">
        <f>S635-E635</f>
        <v>0</v>
      </c>
      <c r="U635" t="s">
        <v>14212</v>
      </c>
      <c r="V635" s="6" t="s">
        <v>14254</v>
      </c>
      <c r="W635" t="s">
        <v>14256</v>
      </c>
      <c r="X635" t="s">
        <v>14187</v>
      </c>
      <c r="Y635" t="str">
        <f>VLOOKUP(R635,Managers!$A:$B,2,)</f>
        <v>Bob Turner</v>
      </c>
      <c r="Z635" s="11">
        <f>VLOOKUP(X635,HourlyWages!$A:$B,2,0)</f>
        <v>45</v>
      </c>
      <c r="AA635">
        <v>1</v>
      </c>
    </row>
    <row r="636" spans="1:27" x14ac:dyDescent="0.3">
      <c r="A636" t="b">
        <f>COUNTIF($C$1:C636, C636)&gt;1</f>
        <v>0</v>
      </c>
      <c r="B636" t="b">
        <f>VLOOKUP(C636,Sheet3!$A:$B,2,0) &gt; 1</f>
        <v>0</v>
      </c>
      <c r="C636">
        <v>635</v>
      </c>
      <c r="D636">
        <v>4451</v>
      </c>
      <c r="E636" s="4">
        <v>40086</v>
      </c>
      <c r="F636">
        <v>47</v>
      </c>
      <c r="G636" s="15">
        <f>I636*F636</f>
        <v>5640</v>
      </c>
      <c r="H636" s="9">
        <v>0.04</v>
      </c>
      <c r="I636" s="13">
        <f>VLOOKUP($U636,Pricebook!$A:$D,4,0)</f>
        <v>120</v>
      </c>
      <c r="J636" s="11">
        <f>G636*(1-H636)</f>
        <v>5414.4</v>
      </c>
      <c r="K636" t="s">
        <v>448</v>
      </c>
      <c r="L636" t="s">
        <v>449</v>
      </c>
      <c r="M636" t="str">
        <f>VLOOKUP($L636,Companies!$A:$G,7,)</f>
        <v>Auto Manufacturing</v>
      </c>
      <c r="N636" t="str">
        <f>VLOOKUP($L636,Companies!$A:$G,6,)</f>
        <v>Capital Goods</v>
      </c>
      <c r="O636" s="6" t="s">
        <v>970</v>
      </c>
      <c r="P636" s="6">
        <v>33710</v>
      </c>
      <c r="Q636" t="s">
        <v>101</v>
      </c>
      <c r="R636" t="s">
        <v>34</v>
      </c>
      <c r="S636" s="4">
        <v>40086</v>
      </c>
      <c r="T636" s="7">
        <f>S636-E636</f>
        <v>0</v>
      </c>
      <c r="U636" t="s">
        <v>14212</v>
      </c>
      <c r="V636" s="6" t="s">
        <v>14251</v>
      </c>
      <c r="W636" t="s">
        <v>14268</v>
      </c>
      <c r="X636" t="s">
        <v>14191</v>
      </c>
      <c r="Y636" t="str">
        <f>VLOOKUP(R636,Managers!$A:$B,2,)</f>
        <v>Frank Mitchell</v>
      </c>
      <c r="Z636" s="11">
        <f>VLOOKUP(X636,HourlyWages!$A:$B,2,0)</f>
        <v>60</v>
      </c>
      <c r="AA636">
        <v>1</v>
      </c>
    </row>
    <row r="637" spans="1:27" x14ac:dyDescent="0.3">
      <c r="A637" t="b">
        <f>COUNTIF($C$1:C637, C637)&gt;1</f>
        <v>0</v>
      </c>
      <c r="B637" t="b">
        <f>VLOOKUP(C637,Sheet3!$A:$B,2,0) &gt; 1</f>
        <v>0</v>
      </c>
      <c r="C637">
        <v>636</v>
      </c>
      <c r="D637">
        <v>4454</v>
      </c>
      <c r="E637" s="4">
        <v>39845</v>
      </c>
      <c r="F637">
        <v>17</v>
      </c>
      <c r="G637" s="15">
        <f>I637*F637</f>
        <v>3400</v>
      </c>
      <c r="H637" s="9">
        <v>0.01</v>
      </c>
      <c r="I637" s="13">
        <f>VLOOKUP($U637,Pricebook!$A:$D,4,0)</f>
        <v>200</v>
      </c>
      <c r="J637" s="11">
        <f>G637*(1-H637)</f>
        <v>3366</v>
      </c>
      <c r="K637" t="s">
        <v>966</v>
      </c>
      <c r="L637" t="s">
        <v>637</v>
      </c>
      <c r="M637" t="str">
        <f>VLOOKUP($L637,Companies!$A:$G,7,)</f>
        <v>Medical Specialities</v>
      </c>
      <c r="N637" t="str">
        <f>VLOOKUP($L637,Companies!$A:$G,6,)</f>
        <v>Health Care</v>
      </c>
      <c r="O637" s="6" t="s">
        <v>967</v>
      </c>
      <c r="P637" s="6">
        <v>46806</v>
      </c>
      <c r="Q637" t="s">
        <v>278</v>
      </c>
      <c r="R637" t="s">
        <v>16</v>
      </c>
      <c r="S637" s="4">
        <v>39850</v>
      </c>
      <c r="T637" s="7">
        <f>S637-E637</f>
        <v>5</v>
      </c>
      <c r="U637" t="s">
        <v>14214</v>
      </c>
      <c r="V637" s="6" t="s">
        <v>14254</v>
      </c>
      <c r="W637" t="s">
        <v>14269</v>
      </c>
      <c r="X637" t="s">
        <v>14184</v>
      </c>
      <c r="Y637" t="str">
        <f>VLOOKUP(R637,Managers!$A:$B,2,)</f>
        <v>Josh Martinez</v>
      </c>
      <c r="Z637" s="11">
        <f>VLOOKUP(X637,HourlyWages!$A:$B,2,0)</f>
        <v>50</v>
      </c>
      <c r="AA637">
        <v>1</v>
      </c>
    </row>
    <row r="638" spans="1:27" x14ac:dyDescent="0.3">
      <c r="A638" t="b">
        <f>COUNTIF($C$1:C638, C638)&gt;1</f>
        <v>0</v>
      </c>
      <c r="B638" t="b">
        <f>VLOOKUP(C638,Sheet3!$A:$B,2,0) &gt; 1</f>
        <v>0</v>
      </c>
      <c r="C638">
        <v>637</v>
      </c>
      <c r="D638">
        <v>4455</v>
      </c>
      <c r="E638" s="4">
        <v>40461</v>
      </c>
      <c r="F638">
        <v>39</v>
      </c>
      <c r="G638" s="15">
        <f>I638*F638</f>
        <v>4875</v>
      </c>
      <c r="H638" s="9">
        <v>7.0000000000000007E-2</v>
      </c>
      <c r="I638" s="13">
        <f>VLOOKUP($U638,Pricebook!$A:$D,4,0)</f>
        <v>125</v>
      </c>
      <c r="J638" s="11">
        <f>G638*(1-H638)</f>
        <v>4533.75</v>
      </c>
      <c r="K638" t="s">
        <v>971</v>
      </c>
      <c r="L638" t="s">
        <v>297</v>
      </c>
      <c r="M638" t="str">
        <f>VLOOKUP($L638,Companies!$A:$G,7,)</f>
        <v>Hotels/Resorts</v>
      </c>
      <c r="N638" t="str">
        <f>VLOOKUP($L638,Companies!$A:$G,6,)</f>
        <v>Consumer Services</v>
      </c>
      <c r="O638" s="6" t="s">
        <v>286</v>
      </c>
      <c r="P638" s="6" t="s">
        <v>972</v>
      </c>
      <c r="Q638" t="s">
        <v>87</v>
      </c>
      <c r="R638" t="s">
        <v>61</v>
      </c>
      <c r="S638" s="4">
        <v>40463</v>
      </c>
      <c r="T638" s="7">
        <f>S638-E638</f>
        <v>2</v>
      </c>
      <c r="U638" t="s">
        <v>14208</v>
      </c>
      <c r="V638" s="6" t="s">
        <v>14257</v>
      </c>
      <c r="W638" t="s">
        <v>14259</v>
      </c>
      <c r="X638" t="s">
        <v>14203</v>
      </c>
      <c r="Y638" t="str">
        <f>VLOOKUP(R638,Managers!$A:$B,2,)</f>
        <v>Allen Young</v>
      </c>
      <c r="Z638" s="11">
        <f>VLOOKUP(X638,HourlyWages!$A:$B,2,0)</f>
        <v>62</v>
      </c>
      <c r="AA638">
        <v>1</v>
      </c>
    </row>
    <row r="639" spans="1:27" x14ac:dyDescent="0.3">
      <c r="A639" t="b">
        <f>COUNTIF($C$1:C639, C639)&gt;1</f>
        <v>0</v>
      </c>
      <c r="B639" t="b">
        <f>VLOOKUP(C639,Sheet3!$A:$B,2,0) &gt; 1</f>
        <v>0</v>
      </c>
      <c r="C639">
        <v>638</v>
      </c>
      <c r="D639">
        <v>4487</v>
      </c>
      <c r="E639" s="4">
        <v>40231</v>
      </c>
      <c r="F639">
        <v>50</v>
      </c>
      <c r="G639" s="15">
        <f>I639*F639</f>
        <v>8000</v>
      </c>
      <c r="H639" s="9">
        <v>0.05</v>
      </c>
      <c r="I639" s="13">
        <f>VLOOKUP($U639,Pricebook!$A:$D,4,0)</f>
        <v>160</v>
      </c>
      <c r="J639" s="11">
        <f>G639*(1-H639)</f>
        <v>7600</v>
      </c>
      <c r="K639" t="s">
        <v>973</v>
      </c>
      <c r="L639" t="s">
        <v>27</v>
      </c>
      <c r="M639" t="str">
        <f>VLOOKUP($L639,Companies!$A:$G,7,)</f>
        <v>Television Services</v>
      </c>
      <c r="N639" t="str">
        <f>VLOOKUP($L639,Companies!$A:$G,6,)</f>
        <v>Consumer Services</v>
      </c>
      <c r="O639" s="6" t="s">
        <v>974</v>
      </c>
      <c r="P639" s="6">
        <v>55407</v>
      </c>
      <c r="Q639" t="s">
        <v>130</v>
      </c>
      <c r="R639" t="s">
        <v>16</v>
      </c>
      <c r="S639" s="4">
        <v>40232</v>
      </c>
      <c r="T639" s="7">
        <f>S639-E639</f>
        <v>1</v>
      </c>
      <c r="U639" t="s">
        <v>14218</v>
      </c>
      <c r="V639" s="6" t="s">
        <v>14251</v>
      </c>
      <c r="W639" t="s">
        <v>14268</v>
      </c>
      <c r="X639" t="s">
        <v>14203</v>
      </c>
      <c r="Y639" t="str">
        <f>VLOOKUP(R639,Managers!$A:$B,2,)</f>
        <v>Josh Martinez</v>
      </c>
      <c r="Z639" s="11">
        <f>VLOOKUP(X639,HourlyWages!$A:$B,2,0)</f>
        <v>62</v>
      </c>
      <c r="AA639">
        <v>1</v>
      </c>
    </row>
    <row r="640" spans="1:27" x14ac:dyDescent="0.3">
      <c r="A640" t="b">
        <f>COUNTIF($C$1:C640, C640)&gt;1</f>
        <v>0</v>
      </c>
      <c r="B640" t="b">
        <f>VLOOKUP(C640,Sheet3!$A:$B,2,0) &gt; 1</f>
        <v>0</v>
      </c>
      <c r="C640">
        <v>639</v>
      </c>
      <c r="D640">
        <v>4512</v>
      </c>
      <c r="E640" s="4">
        <v>40840</v>
      </c>
      <c r="F640">
        <v>43</v>
      </c>
      <c r="G640" s="15">
        <f>I640*F640</f>
        <v>5375</v>
      </c>
      <c r="H640" s="9">
        <v>0.06</v>
      </c>
      <c r="I640" s="13">
        <f>VLOOKUP($U640,Pricebook!$A:$D,4,0)</f>
        <v>125</v>
      </c>
      <c r="J640" s="11">
        <f>G640*(1-H640)</f>
        <v>5052.5</v>
      </c>
      <c r="K640" t="s">
        <v>817</v>
      </c>
      <c r="L640" t="s">
        <v>241</v>
      </c>
      <c r="M640" t="str">
        <f>VLOOKUP($L640,Companies!$A:$G,7,)</f>
        <v>Computer Software: Prepackaged Software</v>
      </c>
      <c r="N640" t="str">
        <f>VLOOKUP($L640,Companies!$A:$G,6,)</f>
        <v>Technology</v>
      </c>
      <c r="O640" s="6" t="s">
        <v>951</v>
      </c>
      <c r="P640" s="6">
        <v>44125</v>
      </c>
      <c r="Q640" t="s">
        <v>210</v>
      </c>
      <c r="R640" t="s">
        <v>61</v>
      </c>
      <c r="S640" s="4">
        <v>40845</v>
      </c>
      <c r="T640" s="7">
        <f>S640-E640</f>
        <v>5</v>
      </c>
      <c r="U640" t="s">
        <v>14209</v>
      </c>
      <c r="V640" s="6" t="s">
        <v>14257</v>
      </c>
      <c r="W640" t="s">
        <v>14264</v>
      </c>
      <c r="X640" t="s">
        <v>14185</v>
      </c>
      <c r="Y640" t="str">
        <f>VLOOKUP(R640,Managers!$A:$B,2,)</f>
        <v>Allen Young</v>
      </c>
      <c r="Z640" s="11">
        <f>VLOOKUP(X640,HourlyWages!$A:$B,2,0)</f>
        <v>70</v>
      </c>
      <c r="AA640">
        <v>1</v>
      </c>
    </row>
    <row r="641" spans="1:27" x14ac:dyDescent="0.3">
      <c r="A641" t="b">
        <f>COUNTIF($C$1:C641, C641)&gt;1</f>
        <v>0</v>
      </c>
      <c r="B641" t="b">
        <f>VLOOKUP(C641,Sheet3!$A:$B,2,0) &gt; 1</f>
        <v>0</v>
      </c>
      <c r="C641">
        <v>640</v>
      </c>
      <c r="D641">
        <v>4514</v>
      </c>
      <c r="E641" s="4">
        <v>39932</v>
      </c>
      <c r="F641">
        <v>28</v>
      </c>
      <c r="G641" s="15">
        <f>I641*F641</f>
        <v>4200</v>
      </c>
      <c r="H641" s="9">
        <v>0.08</v>
      </c>
      <c r="I641" s="13">
        <f>VLOOKUP($U641,Pricebook!$A:$D,4,0)</f>
        <v>150</v>
      </c>
      <c r="J641" s="11">
        <f>G641*(1-H641)</f>
        <v>3864</v>
      </c>
      <c r="K641" t="s">
        <v>753</v>
      </c>
      <c r="L641" t="s">
        <v>27</v>
      </c>
      <c r="M641" t="str">
        <f>VLOOKUP($L641,Companies!$A:$G,7,)</f>
        <v>Television Services</v>
      </c>
      <c r="N641" t="str">
        <f>VLOOKUP($L641,Companies!$A:$G,6,)</f>
        <v>Consumer Services</v>
      </c>
      <c r="O641" s="6" t="s">
        <v>754</v>
      </c>
      <c r="P641" s="6">
        <v>99163</v>
      </c>
      <c r="Q641" t="s">
        <v>22</v>
      </c>
      <c r="R641" t="s">
        <v>23</v>
      </c>
      <c r="S641" s="4">
        <v>39933</v>
      </c>
      <c r="T641" s="7">
        <f>S641-E641</f>
        <v>1</v>
      </c>
      <c r="U641" t="s">
        <v>14210</v>
      </c>
      <c r="V641" s="6" t="s">
        <v>14251</v>
      </c>
      <c r="W641" t="s">
        <v>14267</v>
      </c>
      <c r="X641" t="s">
        <v>14192</v>
      </c>
      <c r="Y641" t="str">
        <f>VLOOKUP(R641,Managers!$A:$B,2,)</f>
        <v>Bob Turner</v>
      </c>
      <c r="Z641" s="11">
        <f>VLOOKUP(X641,HourlyWages!$A:$B,2,0)</f>
        <v>75</v>
      </c>
      <c r="AA641">
        <v>1</v>
      </c>
    </row>
    <row r="642" spans="1:27" x14ac:dyDescent="0.3">
      <c r="A642" t="b">
        <f>COUNTIF($C$1:C642, C642)&gt;1</f>
        <v>0</v>
      </c>
      <c r="B642" t="b">
        <f>VLOOKUP(C642,Sheet3!$A:$B,2,0) &gt; 1</f>
        <v>0</v>
      </c>
      <c r="C642">
        <v>641</v>
      </c>
      <c r="D642">
        <v>4515</v>
      </c>
      <c r="E642" s="4">
        <v>40984</v>
      </c>
      <c r="F642">
        <v>7</v>
      </c>
      <c r="G642" s="15">
        <f>I642*F642</f>
        <v>1050</v>
      </c>
      <c r="H642" s="9">
        <v>0.02</v>
      </c>
      <c r="I642" s="13">
        <f>VLOOKUP($U642,Pricebook!$A:$D,4,0)</f>
        <v>150</v>
      </c>
      <c r="J642" s="11">
        <f>G642*(1-H642)</f>
        <v>1029</v>
      </c>
      <c r="K642" t="s">
        <v>640</v>
      </c>
      <c r="L642" t="s">
        <v>549</v>
      </c>
      <c r="M642" t="str">
        <f>VLOOKUP($L642,Companies!$A:$G,7,)</f>
        <v>RETAIL: Building Materials</v>
      </c>
      <c r="N642" t="str">
        <f>VLOOKUP($L642,Companies!$A:$G,6,)</f>
        <v>Consumer Services</v>
      </c>
      <c r="O642" s="6" t="s">
        <v>641</v>
      </c>
      <c r="P642" s="6">
        <v>21113</v>
      </c>
      <c r="Q642" t="s">
        <v>187</v>
      </c>
      <c r="R642" t="s">
        <v>61</v>
      </c>
      <c r="S642" s="4">
        <v>40985</v>
      </c>
      <c r="T642" s="7">
        <f>S642-E642</f>
        <v>1</v>
      </c>
      <c r="U642" t="s">
        <v>14216</v>
      </c>
      <c r="V642" s="6" t="s">
        <v>14257</v>
      </c>
      <c r="W642" t="s">
        <v>14259</v>
      </c>
      <c r="X642" t="s">
        <v>14195</v>
      </c>
      <c r="Y642" t="str">
        <f>VLOOKUP(R642,Managers!$A:$B,2,)</f>
        <v>Allen Young</v>
      </c>
      <c r="Z642" s="11">
        <f>VLOOKUP(X642,HourlyWages!$A:$B,2,0)</f>
        <v>52</v>
      </c>
      <c r="AA642">
        <v>1</v>
      </c>
    </row>
    <row r="643" spans="1:27" x14ac:dyDescent="0.3">
      <c r="A643" t="b">
        <f>COUNTIF($C$1:C643, C643)&gt;1</f>
        <v>0</v>
      </c>
      <c r="B643" t="b">
        <f>VLOOKUP(C643,Sheet3!$A:$B,2,0) &gt; 1</f>
        <v>0</v>
      </c>
      <c r="C643">
        <v>642</v>
      </c>
      <c r="D643">
        <v>4516</v>
      </c>
      <c r="E643" s="4">
        <v>39900</v>
      </c>
      <c r="F643">
        <v>42</v>
      </c>
      <c r="G643" s="15">
        <f>I643*F643</f>
        <v>4620</v>
      </c>
      <c r="H643" s="9">
        <v>0.05</v>
      </c>
      <c r="I643" s="13">
        <f>VLOOKUP($U643,Pricebook!$A:$D,4,0)</f>
        <v>110</v>
      </c>
      <c r="J643" s="11">
        <f>G643*(1-H643)</f>
        <v>4389</v>
      </c>
      <c r="K643" t="s">
        <v>975</v>
      </c>
      <c r="L643" t="s">
        <v>207</v>
      </c>
      <c r="M643" t="str">
        <f>VLOOKUP($L643,Companies!$A:$G,7,)</f>
        <v>Television Services</v>
      </c>
      <c r="N643" t="str">
        <f>VLOOKUP($L643,Companies!$A:$G,6,)</f>
        <v>Consumer Services</v>
      </c>
      <c r="O643" s="6" t="s">
        <v>976</v>
      </c>
      <c r="P643" s="6" t="s">
        <v>977</v>
      </c>
      <c r="Q643" t="s">
        <v>101</v>
      </c>
      <c r="R643" t="s">
        <v>34</v>
      </c>
      <c r="S643" s="4">
        <v>39901</v>
      </c>
      <c r="T643" s="7">
        <f>S643-E643</f>
        <v>1</v>
      </c>
      <c r="U643" t="s">
        <v>14215</v>
      </c>
      <c r="V643" s="6" t="s">
        <v>14251</v>
      </c>
      <c r="W643" t="s">
        <v>14252</v>
      </c>
      <c r="X643" t="s">
        <v>14194</v>
      </c>
      <c r="Y643" t="str">
        <f>VLOOKUP(R643,Managers!$A:$B,2,)</f>
        <v>Frank Mitchell</v>
      </c>
      <c r="Z643" s="11">
        <f>VLOOKUP(X643,HourlyWages!$A:$B,2,0)</f>
        <v>71</v>
      </c>
      <c r="AA643">
        <v>1</v>
      </c>
    </row>
    <row r="644" spans="1:27" x14ac:dyDescent="0.3">
      <c r="A644" t="b">
        <f>COUNTIF($C$1:C644, C644)&gt;1</f>
        <v>0</v>
      </c>
      <c r="B644" t="b">
        <f>VLOOKUP(C644,Sheet3!$A:$B,2,0) &gt; 1</f>
        <v>0</v>
      </c>
      <c r="C644">
        <v>643</v>
      </c>
      <c r="D644">
        <v>4545</v>
      </c>
      <c r="E644" s="4">
        <v>40194</v>
      </c>
      <c r="F644">
        <v>33</v>
      </c>
      <c r="G644" s="15">
        <f>I644*F644</f>
        <v>3630</v>
      </c>
      <c r="H644" s="9">
        <v>0.08</v>
      </c>
      <c r="I644" s="13">
        <f>VLOOKUP($U644,Pricebook!$A:$D,4,0)</f>
        <v>110</v>
      </c>
      <c r="J644" s="11">
        <f>G644*(1-H644)</f>
        <v>3339.6000000000004</v>
      </c>
      <c r="K644" t="s">
        <v>72</v>
      </c>
      <c r="L644" t="s">
        <v>73</v>
      </c>
      <c r="M644" t="str">
        <f>VLOOKUP($L644,Companies!$A:$G,7,)</f>
        <v>Recreational Products/Toys</v>
      </c>
      <c r="N644" t="str">
        <f>VLOOKUP($L644,Companies!$A:$G,6,)</f>
        <v>Consumer Non-Durables</v>
      </c>
      <c r="O644" s="6" t="s">
        <v>978</v>
      </c>
      <c r="P644" s="6">
        <v>74403</v>
      </c>
      <c r="Q644" t="s">
        <v>75</v>
      </c>
      <c r="R644" t="s">
        <v>16</v>
      </c>
      <c r="S644" s="4">
        <v>40196</v>
      </c>
      <c r="T644" s="7">
        <f>S644-E644</f>
        <v>2</v>
      </c>
      <c r="U644" t="s">
        <v>14215</v>
      </c>
      <c r="V644" s="6" t="s">
        <v>14257</v>
      </c>
      <c r="W644" t="s">
        <v>14259</v>
      </c>
      <c r="X644" t="s">
        <v>14190</v>
      </c>
      <c r="Y644" t="str">
        <f>VLOOKUP(R644,Managers!$A:$B,2,)</f>
        <v>Josh Martinez</v>
      </c>
      <c r="Z644" s="11">
        <f>VLOOKUP(X644,HourlyWages!$A:$B,2,0)</f>
        <v>67</v>
      </c>
      <c r="AA644">
        <v>1</v>
      </c>
    </row>
    <row r="645" spans="1:27" x14ac:dyDescent="0.3">
      <c r="A645" t="b">
        <f>COUNTIF($C$1:C645, C645)&gt;1</f>
        <v>0</v>
      </c>
      <c r="B645" t="b">
        <f>VLOOKUP(C645,Sheet3!$A:$B,2,0) &gt; 1</f>
        <v>0</v>
      </c>
      <c r="C645">
        <v>644</v>
      </c>
      <c r="D645">
        <v>4545</v>
      </c>
      <c r="E645" s="4">
        <v>40194</v>
      </c>
      <c r="F645">
        <v>4</v>
      </c>
      <c r="G645" s="15">
        <f>I645*F645</f>
        <v>440</v>
      </c>
      <c r="H645" s="9">
        <v>0.06</v>
      </c>
      <c r="I645" s="13">
        <f>VLOOKUP($U645,Pricebook!$A:$D,4,0)</f>
        <v>110</v>
      </c>
      <c r="J645" s="11">
        <f>G645*(1-H645)</f>
        <v>413.59999999999997</v>
      </c>
      <c r="K645" t="s">
        <v>72</v>
      </c>
      <c r="L645" t="s">
        <v>73</v>
      </c>
      <c r="M645" t="str">
        <f>VLOOKUP($L645,Companies!$A:$G,7,)</f>
        <v>Recreational Products/Toys</v>
      </c>
      <c r="N645" t="str">
        <f>VLOOKUP($L645,Companies!$A:$G,6,)</f>
        <v>Consumer Non-Durables</v>
      </c>
      <c r="O645" s="6" t="s">
        <v>978</v>
      </c>
      <c r="P645" s="6">
        <v>74403</v>
      </c>
      <c r="Q645" t="s">
        <v>75</v>
      </c>
      <c r="R645" t="s">
        <v>16</v>
      </c>
      <c r="S645" s="4">
        <v>40195</v>
      </c>
      <c r="T645" s="7">
        <f>S645-E645</f>
        <v>1</v>
      </c>
      <c r="U645" t="s">
        <v>14215</v>
      </c>
      <c r="V645" s="6" t="s">
        <v>14251</v>
      </c>
      <c r="W645" t="s">
        <v>14267</v>
      </c>
      <c r="X645" t="s">
        <v>14196</v>
      </c>
      <c r="Y645" t="str">
        <f>VLOOKUP(R645,Managers!$A:$B,2,)</f>
        <v>Josh Martinez</v>
      </c>
      <c r="Z645" s="11">
        <f>VLOOKUP(X645,HourlyWages!$A:$B,2,0)</f>
        <v>58</v>
      </c>
      <c r="AA645">
        <v>1</v>
      </c>
    </row>
    <row r="646" spans="1:27" x14ac:dyDescent="0.3">
      <c r="A646" t="b">
        <f>COUNTIF($C$1:C646, C646)&gt;1</f>
        <v>0</v>
      </c>
      <c r="B646" t="b">
        <f>VLOOKUP(C646,Sheet3!$A:$B,2,0) &gt; 1</f>
        <v>0</v>
      </c>
      <c r="C646">
        <v>645</v>
      </c>
      <c r="D646">
        <v>4550</v>
      </c>
      <c r="E646" s="4">
        <v>40175</v>
      </c>
      <c r="F646">
        <v>32</v>
      </c>
      <c r="G646" s="15">
        <f>I646*F646</f>
        <v>4800</v>
      </c>
      <c r="H646" s="9">
        <v>7.0000000000000007E-2</v>
      </c>
      <c r="I646" s="13">
        <f>VLOOKUP($U646,Pricebook!$A:$D,4,0)</f>
        <v>150</v>
      </c>
      <c r="J646" s="11">
        <f>G646*(1-H646)</f>
        <v>4464</v>
      </c>
      <c r="K646" t="s">
        <v>824</v>
      </c>
      <c r="L646" t="s">
        <v>434</v>
      </c>
      <c r="M646" t="str">
        <f>VLOOKUP($L646,Companies!$A:$G,7,)</f>
        <v>Telecommunications Equipment</v>
      </c>
      <c r="N646" t="str">
        <f>VLOOKUP($L646,Companies!$A:$G,6,)</f>
        <v>Consumer Services</v>
      </c>
      <c r="O646" s="6" t="s">
        <v>825</v>
      </c>
      <c r="P646" s="6">
        <v>78596</v>
      </c>
      <c r="Q646" t="s">
        <v>48</v>
      </c>
      <c r="R646" t="s">
        <v>16</v>
      </c>
      <c r="S646" s="4">
        <v>40177</v>
      </c>
      <c r="T646" s="7">
        <f>S646-E646</f>
        <v>2</v>
      </c>
      <c r="U646" t="s">
        <v>14216</v>
      </c>
      <c r="V646" s="6" t="s">
        <v>14257</v>
      </c>
      <c r="W646" t="s">
        <v>14270</v>
      </c>
      <c r="X646" t="s">
        <v>14188</v>
      </c>
      <c r="Y646" t="str">
        <f>VLOOKUP(R646,Managers!$A:$B,2,)</f>
        <v>Josh Martinez</v>
      </c>
      <c r="Z646" s="11">
        <f>VLOOKUP(X646,HourlyWages!$A:$B,2,0)</f>
        <v>52</v>
      </c>
      <c r="AA646">
        <v>1</v>
      </c>
    </row>
    <row r="647" spans="1:27" x14ac:dyDescent="0.3">
      <c r="A647" t="b">
        <f>COUNTIF($C$1:C647, C647)&gt;1</f>
        <v>0</v>
      </c>
      <c r="B647" t="b">
        <f>VLOOKUP(C647,Sheet3!$A:$B,2,0) &gt; 1</f>
        <v>0</v>
      </c>
      <c r="C647">
        <v>646</v>
      </c>
      <c r="D647">
        <v>4578</v>
      </c>
      <c r="E647" s="4">
        <v>41164</v>
      </c>
      <c r="F647">
        <v>45</v>
      </c>
      <c r="G647" s="15">
        <f>I647*F647</f>
        <v>4950</v>
      </c>
      <c r="H647" s="9">
        <v>0.09</v>
      </c>
      <c r="I647" s="13">
        <f>VLOOKUP($U647,Pricebook!$A:$D,4,0)</f>
        <v>110</v>
      </c>
      <c r="J647" s="11">
        <f>G647*(1-H647)</f>
        <v>4504.5</v>
      </c>
      <c r="K647" t="s">
        <v>852</v>
      </c>
      <c r="L647" t="s">
        <v>594</v>
      </c>
      <c r="M647" t="str">
        <f>VLOOKUP($L647,Companies!$A:$G,7,)</f>
        <v>Semiconductors</v>
      </c>
      <c r="N647" t="str">
        <f>VLOOKUP($L647,Companies!$A:$G,6,)</f>
        <v>Technology</v>
      </c>
      <c r="O647" s="6" t="s">
        <v>853</v>
      </c>
      <c r="P647" s="6" t="s">
        <v>854</v>
      </c>
      <c r="Q647" t="s">
        <v>101</v>
      </c>
      <c r="R647" t="s">
        <v>34</v>
      </c>
      <c r="S647" s="4">
        <v>41169</v>
      </c>
      <c r="T647" s="7">
        <f>S647-E647</f>
        <v>5</v>
      </c>
      <c r="U647" t="s">
        <v>14215</v>
      </c>
      <c r="V647" s="6" t="s">
        <v>14257</v>
      </c>
      <c r="W647" t="s">
        <v>14258</v>
      </c>
      <c r="X647" t="s">
        <v>14186</v>
      </c>
      <c r="Y647" t="str">
        <f>VLOOKUP(R647,Managers!$A:$B,2,)</f>
        <v>Frank Mitchell</v>
      </c>
      <c r="Z647" s="11">
        <f>VLOOKUP(X647,HourlyWages!$A:$B,2,0)</f>
        <v>67</v>
      </c>
      <c r="AA647">
        <v>1</v>
      </c>
    </row>
    <row r="648" spans="1:27" x14ac:dyDescent="0.3">
      <c r="A648" t="b">
        <f>COUNTIF($C$1:C648, C648)&gt;1</f>
        <v>0</v>
      </c>
      <c r="B648" t="b">
        <f>VLOOKUP(C648,Sheet3!$A:$B,2,0) &gt; 1</f>
        <v>0</v>
      </c>
      <c r="C648">
        <v>647</v>
      </c>
      <c r="D648">
        <v>4578</v>
      </c>
      <c r="E648" s="4">
        <v>41164</v>
      </c>
      <c r="F648">
        <v>48</v>
      </c>
      <c r="G648" s="15">
        <f>I648*F648</f>
        <v>8160</v>
      </c>
      <c r="H648" s="9">
        <v>0.01</v>
      </c>
      <c r="I648" s="13">
        <f>VLOOKUP($U648,Pricebook!$A:$D,4,0)</f>
        <v>170</v>
      </c>
      <c r="J648" s="11">
        <f>G648*(1-H648)</f>
        <v>8078.4</v>
      </c>
      <c r="K648" t="s">
        <v>852</v>
      </c>
      <c r="L648" t="s">
        <v>594</v>
      </c>
      <c r="M648" t="str">
        <f>VLOOKUP($L648,Companies!$A:$G,7,)</f>
        <v>Semiconductors</v>
      </c>
      <c r="N648" t="str">
        <f>VLOOKUP($L648,Companies!$A:$G,6,)</f>
        <v>Technology</v>
      </c>
      <c r="O648" s="6" t="s">
        <v>847</v>
      </c>
      <c r="P648" s="6">
        <v>32601</v>
      </c>
      <c r="Q648" t="s">
        <v>101</v>
      </c>
      <c r="R648" t="s">
        <v>34</v>
      </c>
      <c r="S648" s="4">
        <v>41171</v>
      </c>
      <c r="T648" s="7">
        <f>S648-E648</f>
        <v>7</v>
      </c>
      <c r="U648" t="s">
        <v>14219</v>
      </c>
      <c r="V648" s="6" t="s">
        <v>14251</v>
      </c>
      <c r="W648" t="s">
        <v>14253</v>
      </c>
      <c r="X648" t="s">
        <v>14195</v>
      </c>
      <c r="Y648" t="str">
        <f>VLOOKUP(R648,Managers!$A:$B,2,)</f>
        <v>Frank Mitchell</v>
      </c>
      <c r="Z648" s="11">
        <f>VLOOKUP(X648,HourlyWages!$A:$B,2,0)</f>
        <v>52</v>
      </c>
      <c r="AA648">
        <v>1</v>
      </c>
    </row>
    <row r="649" spans="1:27" x14ac:dyDescent="0.3">
      <c r="A649" t="b">
        <f>COUNTIF($C$1:C649, C649)&gt;1</f>
        <v>0</v>
      </c>
      <c r="B649" t="b">
        <f>VLOOKUP(C649,Sheet3!$A:$B,2,0) &gt; 1</f>
        <v>0</v>
      </c>
      <c r="C649">
        <v>648</v>
      </c>
      <c r="D649">
        <v>4578</v>
      </c>
      <c r="E649" s="4">
        <v>41164</v>
      </c>
      <c r="F649">
        <v>15</v>
      </c>
      <c r="G649" s="15">
        <f>I649*F649</f>
        <v>1875</v>
      </c>
      <c r="H649" s="9">
        <v>7.0000000000000007E-2</v>
      </c>
      <c r="I649" s="13">
        <f>VLOOKUP($U649,Pricebook!$A:$D,4,0)</f>
        <v>125</v>
      </c>
      <c r="J649" s="11">
        <f>G649*(1-H649)</f>
        <v>1743.7499999999998</v>
      </c>
      <c r="K649" t="s">
        <v>852</v>
      </c>
      <c r="L649" t="s">
        <v>594</v>
      </c>
      <c r="M649" t="str">
        <f>VLOOKUP($L649,Companies!$A:$G,7,)</f>
        <v>Semiconductors</v>
      </c>
      <c r="N649" t="str">
        <f>VLOOKUP($L649,Companies!$A:$G,6,)</f>
        <v>Technology</v>
      </c>
      <c r="O649" s="6" t="s">
        <v>847</v>
      </c>
      <c r="P649" s="6">
        <v>32601</v>
      </c>
      <c r="Q649" t="s">
        <v>101</v>
      </c>
      <c r="R649" t="s">
        <v>34</v>
      </c>
      <c r="S649" s="4">
        <v>41171</v>
      </c>
      <c r="T649" s="7">
        <f>S649-E649</f>
        <v>7</v>
      </c>
      <c r="U649" t="s">
        <v>14208</v>
      </c>
      <c r="V649" s="6" t="s">
        <v>14251</v>
      </c>
      <c r="W649" t="s">
        <v>14268</v>
      </c>
      <c r="X649" t="s">
        <v>14193</v>
      </c>
      <c r="Y649" t="str">
        <f>VLOOKUP(R649,Managers!$A:$B,2,)</f>
        <v>Frank Mitchell</v>
      </c>
      <c r="Z649" s="11">
        <f>VLOOKUP(X649,HourlyWages!$A:$B,2,0)</f>
        <v>57</v>
      </c>
      <c r="AA649">
        <v>1</v>
      </c>
    </row>
    <row r="650" spans="1:27" x14ac:dyDescent="0.3">
      <c r="A650" t="b">
        <f>COUNTIF($C$1:C650, C650)&gt;1</f>
        <v>0</v>
      </c>
      <c r="B650" t="b">
        <f>VLOOKUP(C650,Sheet3!$A:$B,2,0) &gt; 1</f>
        <v>0</v>
      </c>
      <c r="C650">
        <v>649</v>
      </c>
      <c r="D650">
        <v>4579</v>
      </c>
      <c r="E650" s="4">
        <v>40877</v>
      </c>
      <c r="F650">
        <v>40</v>
      </c>
      <c r="G650" s="15">
        <f>I650*F650</f>
        <v>6400</v>
      </c>
      <c r="H650" s="9">
        <v>0.05</v>
      </c>
      <c r="I650" s="13">
        <f>VLOOKUP($U650,Pricebook!$A:$D,4,0)</f>
        <v>160</v>
      </c>
      <c r="J650" s="11">
        <f>G650*(1-H650)</f>
        <v>6080</v>
      </c>
      <c r="K650" t="s">
        <v>979</v>
      </c>
      <c r="L650" t="s">
        <v>58</v>
      </c>
      <c r="M650" t="str">
        <f>VLOOKUP($L650,Companies!$A:$G,7,)</f>
        <v>Biotechnology: Biological Products (No Diagnostic Substances)</v>
      </c>
      <c r="N650" t="str">
        <f>VLOOKUP($L650,Companies!$A:$G,6,)</f>
        <v>Health Care</v>
      </c>
      <c r="O650" s="6" t="s">
        <v>980</v>
      </c>
      <c r="P650" s="6">
        <v>55126</v>
      </c>
      <c r="Q650" t="s">
        <v>130</v>
      </c>
      <c r="R650" t="s">
        <v>16</v>
      </c>
      <c r="S650" s="4">
        <v>40878</v>
      </c>
      <c r="T650" s="7">
        <f>S650-E650</f>
        <v>1</v>
      </c>
      <c r="U650" t="s">
        <v>14218</v>
      </c>
      <c r="V650" s="6" t="s">
        <v>14251</v>
      </c>
      <c r="W650" t="s">
        <v>14268</v>
      </c>
      <c r="X650" t="s">
        <v>14200</v>
      </c>
      <c r="Y650" t="str">
        <f>VLOOKUP(R650,Managers!$A:$B,2,)</f>
        <v>Josh Martinez</v>
      </c>
      <c r="Z650" s="11">
        <f>VLOOKUP(X650,HourlyWages!$A:$B,2,0)</f>
        <v>59</v>
      </c>
      <c r="AA650">
        <v>1</v>
      </c>
    </row>
    <row r="651" spans="1:27" x14ac:dyDescent="0.3">
      <c r="A651" t="b">
        <f>COUNTIF($C$1:C651, C651)&gt;1</f>
        <v>0</v>
      </c>
      <c r="B651" t="b">
        <f>VLOOKUP(C651,Sheet3!$A:$B,2,0) &gt; 1</f>
        <v>0</v>
      </c>
      <c r="C651">
        <v>650</v>
      </c>
      <c r="D651">
        <v>4580</v>
      </c>
      <c r="E651" s="4">
        <v>40496</v>
      </c>
      <c r="F651">
        <v>28</v>
      </c>
      <c r="G651" s="15">
        <f>I651*F651</f>
        <v>3500</v>
      </c>
      <c r="H651" s="9">
        <v>0.09</v>
      </c>
      <c r="I651" s="13">
        <f>VLOOKUP($U651,Pricebook!$A:$D,4,0)</f>
        <v>125</v>
      </c>
      <c r="J651" s="11">
        <f>G651*(1-H651)</f>
        <v>3185</v>
      </c>
      <c r="K651" t="s">
        <v>981</v>
      </c>
      <c r="L651" t="s">
        <v>713</v>
      </c>
      <c r="M651" t="str">
        <f>VLOOKUP($L651,Companies!$A:$G,7,)</f>
        <v>Oil Refining/Marketing</v>
      </c>
      <c r="N651" t="str">
        <f>VLOOKUP($L651,Companies!$A:$G,6,)</f>
        <v>Transportation</v>
      </c>
      <c r="O651" s="6" t="s">
        <v>378</v>
      </c>
      <c r="P651" s="6" t="s">
        <v>379</v>
      </c>
      <c r="Q651" t="s">
        <v>149</v>
      </c>
      <c r="R651" t="s">
        <v>61</v>
      </c>
      <c r="S651" s="4">
        <v>40497</v>
      </c>
      <c r="T651" s="7">
        <f>S651-E651</f>
        <v>1</v>
      </c>
      <c r="U651" t="s">
        <v>14209</v>
      </c>
      <c r="V651" s="6" t="s">
        <v>14254</v>
      </c>
      <c r="W651" t="s">
        <v>14255</v>
      </c>
      <c r="X651" t="s">
        <v>14196</v>
      </c>
      <c r="Y651" t="str">
        <f>VLOOKUP(R651,Managers!$A:$B,2,)</f>
        <v>Allen Young</v>
      </c>
      <c r="Z651" s="11">
        <f>VLOOKUP(X651,HourlyWages!$A:$B,2,0)</f>
        <v>58</v>
      </c>
      <c r="AA651">
        <v>1</v>
      </c>
    </row>
    <row r="652" spans="1:27" x14ac:dyDescent="0.3">
      <c r="A652" t="b">
        <f>COUNTIF($C$1:C652, C652)&gt;1</f>
        <v>0</v>
      </c>
      <c r="B652" t="b">
        <f>VLOOKUP(C652,Sheet3!$A:$B,2,0) &gt; 1</f>
        <v>0</v>
      </c>
      <c r="C652">
        <v>651</v>
      </c>
      <c r="D652">
        <v>4581</v>
      </c>
      <c r="E652" s="4">
        <v>41155</v>
      </c>
      <c r="F652">
        <v>25</v>
      </c>
      <c r="G652" s="15">
        <f>I652*F652</f>
        <v>2750</v>
      </c>
      <c r="H652" s="9">
        <v>0.02</v>
      </c>
      <c r="I652" s="13">
        <f>VLOOKUP($U652,Pricebook!$A:$D,4,0)</f>
        <v>110</v>
      </c>
      <c r="J652" s="11">
        <f>G652*(1-H652)</f>
        <v>2695</v>
      </c>
      <c r="K652" t="s">
        <v>416</v>
      </c>
      <c r="L652" t="s">
        <v>112</v>
      </c>
      <c r="M652" t="str">
        <f>VLOOKUP($L652,Companies!$A:$G,7,)</f>
        <v>Telecommunications Equipment</v>
      </c>
      <c r="N652" t="str">
        <f>VLOOKUP($L652,Companies!$A:$G,6,)</f>
        <v>Public Utilities</v>
      </c>
      <c r="O652" s="6" t="s">
        <v>955</v>
      </c>
      <c r="P652" s="6">
        <v>92277</v>
      </c>
      <c r="Q652" t="s">
        <v>114</v>
      </c>
      <c r="R652" t="s">
        <v>23</v>
      </c>
      <c r="S652" s="4">
        <v>41157</v>
      </c>
      <c r="T652" s="7">
        <f>S652-E652</f>
        <v>2</v>
      </c>
      <c r="U652" t="s">
        <v>14220</v>
      </c>
      <c r="V652" s="6" t="s">
        <v>14254</v>
      </c>
      <c r="W652" t="s">
        <v>14269</v>
      </c>
      <c r="X652" t="s">
        <v>14197</v>
      </c>
      <c r="Y652" t="str">
        <f>VLOOKUP(R652,Managers!$A:$B,2,)</f>
        <v>Bob Turner</v>
      </c>
      <c r="Z652" s="11">
        <f>VLOOKUP(X652,HourlyWages!$A:$B,2,0)</f>
        <v>71</v>
      </c>
      <c r="AA652">
        <v>1</v>
      </c>
    </row>
    <row r="653" spans="1:27" x14ac:dyDescent="0.3">
      <c r="A653" t="b">
        <f>COUNTIF($C$1:C653, C653)&gt;1</f>
        <v>0</v>
      </c>
      <c r="B653" t="b">
        <f>VLOOKUP(C653,Sheet3!$A:$B,2,0) &gt; 1</f>
        <v>0</v>
      </c>
      <c r="C653">
        <v>652</v>
      </c>
      <c r="D653">
        <v>4583</v>
      </c>
      <c r="E653" s="4">
        <v>40080</v>
      </c>
      <c r="F653">
        <v>44</v>
      </c>
      <c r="G653" s="15">
        <f>I653*F653</f>
        <v>5500</v>
      </c>
      <c r="H653" s="9">
        <v>7.0000000000000007E-2</v>
      </c>
      <c r="I653" s="13">
        <f>VLOOKUP($U653,Pricebook!$A:$D,4,0)</f>
        <v>125</v>
      </c>
      <c r="J653" s="11">
        <f>G653*(1-H653)</f>
        <v>5115</v>
      </c>
      <c r="K653" t="s">
        <v>769</v>
      </c>
      <c r="L653" t="s">
        <v>269</v>
      </c>
      <c r="M653" t="str">
        <f>VLOOKUP($L653,Companies!$A:$G,7,)</f>
        <v>Electronic Components</v>
      </c>
      <c r="N653" t="str">
        <f>VLOOKUP($L653,Companies!$A:$G,6,)</f>
        <v>Technology</v>
      </c>
      <c r="O653" s="6" t="s">
        <v>770</v>
      </c>
      <c r="P653" s="6">
        <v>28560</v>
      </c>
      <c r="Q653" t="s">
        <v>33</v>
      </c>
      <c r="R653" t="s">
        <v>34</v>
      </c>
      <c r="S653" s="4">
        <v>40082</v>
      </c>
      <c r="T653" s="7">
        <f>S653-E653</f>
        <v>2</v>
      </c>
      <c r="U653" t="s">
        <v>14221</v>
      </c>
      <c r="V653" s="6" t="s">
        <v>14251</v>
      </c>
      <c r="W653" t="s">
        <v>14260</v>
      </c>
      <c r="X653" t="s">
        <v>14200</v>
      </c>
      <c r="Y653" t="str">
        <f>VLOOKUP(R653,Managers!$A:$B,2,)</f>
        <v>Frank Mitchell</v>
      </c>
      <c r="Z653" s="11">
        <f>VLOOKUP(X653,HourlyWages!$A:$B,2,0)</f>
        <v>59</v>
      </c>
      <c r="AA653">
        <v>1</v>
      </c>
    </row>
    <row r="654" spans="1:27" x14ac:dyDescent="0.3">
      <c r="A654" t="b">
        <f>COUNTIF($C$1:C654, C654)&gt;1</f>
        <v>0</v>
      </c>
      <c r="B654" t="b">
        <f>VLOOKUP(C654,Sheet3!$A:$B,2,0) &gt; 1</f>
        <v>0</v>
      </c>
      <c r="C654">
        <v>653</v>
      </c>
      <c r="D654">
        <v>4610</v>
      </c>
      <c r="E654" s="4">
        <v>40346</v>
      </c>
      <c r="F654">
        <v>8</v>
      </c>
      <c r="G654" s="15">
        <f>I654*F654</f>
        <v>1200</v>
      </c>
      <c r="H654" s="9">
        <v>0.09</v>
      </c>
      <c r="I654" s="13">
        <f>VLOOKUP($U654,Pricebook!$A:$D,4,0)</f>
        <v>150</v>
      </c>
      <c r="J654" s="11">
        <f>G654*(1-H654)</f>
        <v>1092</v>
      </c>
      <c r="K654" t="s">
        <v>982</v>
      </c>
      <c r="L654" t="s">
        <v>84</v>
      </c>
      <c r="M654" t="str">
        <f>VLOOKUP($L654,Companies!$A:$G,7,)</f>
        <v>Packaged Foods</v>
      </c>
      <c r="N654" t="str">
        <f>VLOOKUP($L654,Companies!$A:$G,6,)</f>
        <v>Consumer Non-Durables</v>
      </c>
      <c r="O654" s="6" t="s">
        <v>983</v>
      </c>
      <c r="P654" s="6">
        <v>18705</v>
      </c>
      <c r="Q654" t="s">
        <v>232</v>
      </c>
      <c r="R654" t="s">
        <v>61</v>
      </c>
      <c r="S654" s="4">
        <v>40348</v>
      </c>
      <c r="T654" s="7">
        <f>S654-E654</f>
        <v>2</v>
      </c>
      <c r="U654" t="s">
        <v>14211</v>
      </c>
      <c r="V654" s="6" t="s">
        <v>14257</v>
      </c>
      <c r="W654" t="s">
        <v>14258</v>
      </c>
      <c r="X654" t="s">
        <v>14190</v>
      </c>
      <c r="Y654" t="str">
        <f>VLOOKUP(R654,Managers!$A:$B,2,)</f>
        <v>Allen Young</v>
      </c>
      <c r="Z654" s="11">
        <f>VLOOKUP(X654,HourlyWages!$A:$B,2,0)</f>
        <v>67</v>
      </c>
      <c r="AA654">
        <v>1</v>
      </c>
    </row>
    <row r="655" spans="1:27" x14ac:dyDescent="0.3">
      <c r="A655" t="b">
        <f>COUNTIF($C$1:C655, C655)&gt;1</f>
        <v>0</v>
      </c>
      <c r="B655" t="b">
        <f>VLOOKUP(C655,Sheet3!$A:$B,2,0) &gt; 1</f>
        <v>0</v>
      </c>
      <c r="C655">
        <v>654</v>
      </c>
      <c r="D655">
        <v>4610</v>
      </c>
      <c r="E655" s="4">
        <v>40346</v>
      </c>
      <c r="F655">
        <v>29</v>
      </c>
      <c r="G655" s="15">
        <f>I655*F655</f>
        <v>3190</v>
      </c>
      <c r="H655" s="9">
        <v>0.08</v>
      </c>
      <c r="I655" s="13">
        <f>VLOOKUP($U655,Pricebook!$A:$D,4,0)</f>
        <v>110</v>
      </c>
      <c r="J655" s="11">
        <f>G655*(1-H655)</f>
        <v>2934.8</v>
      </c>
      <c r="K655" t="s">
        <v>982</v>
      </c>
      <c r="L655" t="s">
        <v>84</v>
      </c>
      <c r="M655" t="str">
        <f>VLOOKUP($L655,Companies!$A:$G,7,)</f>
        <v>Packaged Foods</v>
      </c>
      <c r="N655" t="str">
        <f>VLOOKUP($L655,Companies!$A:$G,6,)</f>
        <v>Consumer Non-Durables</v>
      </c>
      <c r="O655" s="6" t="s">
        <v>983</v>
      </c>
      <c r="P655" s="6">
        <v>18705</v>
      </c>
      <c r="Q655" t="s">
        <v>232</v>
      </c>
      <c r="R655" t="s">
        <v>61</v>
      </c>
      <c r="S655" s="4">
        <v>40350</v>
      </c>
      <c r="T655" s="7">
        <f>S655-E655</f>
        <v>4</v>
      </c>
      <c r="U655" t="s">
        <v>14220</v>
      </c>
      <c r="V655" s="6" t="s">
        <v>14251</v>
      </c>
      <c r="W655" t="s">
        <v>14262</v>
      </c>
      <c r="X655" t="s">
        <v>14184</v>
      </c>
      <c r="Y655" t="str">
        <f>VLOOKUP(R655,Managers!$A:$B,2,)</f>
        <v>Allen Young</v>
      </c>
      <c r="Z655" s="11">
        <f>VLOOKUP(X655,HourlyWages!$A:$B,2,0)</f>
        <v>50</v>
      </c>
      <c r="AA655">
        <v>1</v>
      </c>
    </row>
    <row r="656" spans="1:27" x14ac:dyDescent="0.3">
      <c r="A656" t="b">
        <f>COUNTIF($C$1:C656, C656)&gt;1</f>
        <v>0</v>
      </c>
      <c r="B656" t="b">
        <f>VLOOKUP(C656,Sheet3!$A:$B,2,0) &gt; 1</f>
        <v>0</v>
      </c>
      <c r="C656">
        <v>655</v>
      </c>
      <c r="D656">
        <v>4611</v>
      </c>
      <c r="E656" s="4">
        <v>40187</v>
      </c>
      <c r="F656">
        <v>32</v>
      </c>
      <c r="G656" s="15">
        <f>I656*F656</f>
        <v>4800</v>
      </c>
      <c r="H656" s="9">
        <v>0.03</v>
      </c>
      <c r="I656" s="13">
        <f>VLOOKUP($U656,Pricebook!$A:$D,4,0)</f>
        <v>150</v>
      </c>
      <c r="J656" s="11">
        <f>G656*(1-H656)</f>
        <v>4656</v>
      </c>
      <c r="K656" t="s">
        <v>879</v>
      </c>
      <c r="L656" t="s">
        <v>68</v>
      </c>
      <c r="M656" t="str">
        <f>VLOOKUP($L656,Companies!$A:$G,7,)</f>
        <v>Other Specialty Stores</v>
      </c>
      <c r="N656" t="str">
        <f>VLOOKUP($L656,Companies!$A:$G,6,)</f>
        <v>Consumer Services</v>
      </c>
      <c r="O656" s="6" t="s">
        <v>880</v>
      </c>
      <c r="P656" s="6">
        <v>34287</v>
      </c>
      <c r="Q656" t="s">
        <v>101</v>
      </c>
      <c r="R656" t="s">
        <v>34</v>
      </c>
      <c r="S656" s="4">
        <v>40187</v>
      </c>
      <c r="T656" s="7">
        <f>S656-E656</f>
        <v>0</v>
      </c>
      <c r="U656" t="s">
        <v>14216</v>
      </c>
      <c r="V656" s="6" t="s">
        <v>14251</v>
      </c>
      <c r="W656" t="s">
        <v>14263</v>
      </c>
      <c r="X656" t="s">
        <v>14193</v>
      </c>
      <c r="Y656" t="str">
        <f>VLOOKUP(R656,Managers!$A:$B,2,)</f>
        <v>Frank Mitchell</v>
      </c>
      <c r="Z656" s="11">
        <f>VLOOKUP(X656,HourlyWages!$A:$B,2,0)</f>
        <v>57</v>
      </c>
      <c r="AA656">
        <v>1</v>
      </c>
    </row>
    <row r="657" spans="1:27" x14ac:dyDescent="0.3">
      <c r="A657" t="b">
        <f>COUNTIF($C$1:C657, C657)&gt;1</f>
        <v>0</v>
      </c>
      <c r="B657" t="b">
        <f>VLOOKUP(C657,Sheet3!$A:$B,2,0) &gt; 1</f>
        <v>0</v>
      </c>
      <c r="C657">
        <v>656</v>
      </c>
      <c r="D657">
        <v>4612</v>
      </c>
      <c r="E657" s="4">
        <v>40440</v>
      </c>
      <c r="F657">
        <v>9</v>
      </c>
      <c r="G657" s="15">
        <f>I657*F657</f>
        <v>1530</v>
      </c>
      <c r="H657" s="9">
        <v>0.06</v>
      </c>
      <c r="I657" s="13">
        <f>VLOOKUP($U657,Pricebook!$A:$D,4,0)</f>
        <v>170</v>
      </c>
      <c r="J657" s="11">
        <f>G657*(1-H657)</f>
        <v>1438.1999999999998</v>
      </c>
      <c r="K657" t="s">
        <v>463</v>
      </c>
      <c r="L657" t="s">
        <v>235</v>
      </c>
      <c r="M657" t="str">
        <f>VLOOKUP($L657,Companies!$A:$G,7,)</f>
        <v>Television Services</v>
      </c>
      <c r="N657" t="str">
        <f>VLOOKUP($L657,Companies!$A:$G,6,)</f>
        <v>Consumer Services</v>
      </c>
      <c r="O657" s="6" t="s">
        <v>464</v>
      </c>
      <c r="P657" s="6">
        <v>60123</v>
      </c>
      <c r="Q657" t="s">
        <v>15</v>
      </c>
      <c r="R657" t="s">
        <v>16</v>
      </c>
      <c r="S657" s="4">
        <v>40442</v>
      </c>
      <c r="T657" s="7">
        <f>S657-E657</f>
        <v>2</v>
      </c>
      <c r="U657" t="s">
        <v>14219</v>
      </c>
      <c r="V657" s="6" t="s">
        <v>14257</v>
      </c>
      <c r="W657" t="s">
        <v>14258</v>
      </c>
      <c r="X657" t="s">
        <v>14193</v>
      </c>
      <c r="Y657" t="str">
        <f>VLOOKUP(R657,Managers!$A:$B,2,)</f>
        <v>Josh Martinez</v>
      </c>
      <c r="Z657" s="11">
        <f>VLOOKUP(X657,HourlyWages!$A:$B,2,0)</f>
        <v>57</v>
      </c>
      <c r="AA657">
        <v>1</v>
      </c>
    </row>
    <row r="658" spans="1:27" x14ac:dyDescent="0.3">
      <c r="A658" t="b">
        <f>COUNTIF($C$1:C658, C658)&gt;1</f>
        <v>0</v>
      </c>
      <c r="B658" t="b">
        <f>VLOOKUP(C658,Sheet3!$A:$B,2,0) &gt; 1</f>
        <v>0</v>
      </c>
      <c r="C658">
        <v>657</v>
      </c>
      <c r="D658">
        <v>4642</v>
      </c>
      <c r="E658" s="4">
        <v>40600</v>
      </c>
      <c r="F658">
        <v>9</v>
      </c>
      <c r="G658" s="15">
        <f>I658*F658</f>
        <v>1350</v>
      </c>
      <c r="H658" s="9">
        <v>0.08</v>
      </c>
      <c r="I658" s="13">
        <f>VLOOKUP($U658,Pricebook!$A:$D,4,0)</f>
        <v>150</v>
      </c>
      <c r="J658" s="11">
        <f>G658*(1-H658)</f>
        <v>1242</v>
      </c>
      <c r="K658" t="s">
        <v>500</v>
      </c>
      <c r="L658" t="s">
        <v>360</v>
      </c>
      <c r="M658" t="str">
        <f>VLOOKUP($L658,Companies!$A:$G,7,)</f>
        <v>Semiconductors</v>
      </c>
      <c r="N658" t="str">
        <f>VLOOKUP($L658,Companies!$A:$G,6,)</f>
        <v>Technology</v>
      </c>
      <c r="O658" s="6" t="s">
        <v>984</v>
      </c>
      <c r="P658" s="6">
        <v>48237</v>
      </c>
      <c r="Q658" t="s">
        <v>172</v>
      </c>
      <c r="R658" t="s">
        <v>16</v>
      </c>
      <c r="S658" s="4">
        <v>40601</v>
      </c>
      <c r="T658" s="7">
        <f>S658-E658</f>
        <v>1</v>
      </c>
      <c r="U658" t="s">
        <v>14211</v>
      </c>
      <c r="V658" s="6" t="s">
        <v>14251</v>
      </c>
      <c r="W658" t="s">
        <v>14252</v>
      </c>
      <c r="X658" t="s">
        <v>14198</v>
      </c>
      <c r="Y658" t="str">
        <f>VLOOKUP(R658,Managers!$A:$B,2,)</f>
        <v>Josh Martinez</v>
      </c>
      <c r="Z658" s="11">
        <f>VLOOKUP(X658,HourlyWages!$A:$B,2,0)</f>
        <v>51</v>
      </c>
      <c r="AA658">
        <v>1</v>
      </c>
    </row>
    <row r="659" spans="1:27" x14ac:dyDescent="0.3">
      <c r="A659" t="b">
        <f>COUNTIF($C$1:C659, C659)&gt;1</f>
        <v>0</v>
      </c>
      <c r="B659" t="b">
        <f>VLOOKUP(C659,Sheet3!$A:$B,2,0) &gt; 1</f>
        <v>0</v>
      </c>
      <c r="C659">
        <v>658</v>
      </c>
      <c r="D659">
        <v>4642</v>
      </c>
      <c r="E659" s="4">
        <v>40600</v>
      </c>
      <c r="F659">
        <v>21</v>
      </c>
      <c r="G659" s="15">
        <f>I659*F659</f>
        <v>4200</v>
      </c>
      <c r="H659" s="9">
        <v>0</v>
      </c>
      <c r="I659" s="13">
        <f>VLOOKUP($U659,Pricebook!$A:$D,4,0)</f>
        <v>200</v>
      </c>
      <c r="J659" s="11">
        <f>G659*(1-H659)</f>
        <v>4200</v>
      </c>
      <c r="K659" t="s">
        <v>500</v>
      </c>
      <c r="L659" t="s">
        <v>360</v>
      </c>
      <c r="M659" t="str">
        <f>VLOOKUP($L659,Companies!$A:$G,7,)</f>
        <v>Semiconductors</v>
      </c>
      <c r="N659" t="str">
        <f>VLOOKUP($L659,Companies!$A:$G,6,)</f>
        <v>Technology</v>
      </c>
      <c r="O659" s="6" t="s">
        <v>984</v>
      </c>
      <c r="P659" s="6">
        <v>48237</v>
      </c>
      <c r="Q659" t="s">
        <v>172</v>
      </c>
      <c r="R659" t="s">
        <v>16</v>
      </c>
      <c r="S659" s="4">
        <v>40600</v>
      </c>
      <c r="T659" s="7">
        <f>S659-E659</f>
        <v>0</v>
      </c>
      <c r="U659" t="s">
        <v>14206</v>
      </c>
      <c r="V659" s="6" t="s">
        <v>14251</v>
      </c>
      <c r="W659" t="s">
        <v>14266</v>
      </c>
      <c r="X659" t="s">
        <v>14202</v>
      </c>
      <c r="Y659" t="str">
        <f>VLOOKUP(R659,Managers!$A:$B,2,)</f>
        <v>Josh Martinez</v>
      </c>
      <c r="Z659" s="11">
        <f>VLOOKUP(X659,HourlyWages!$A:$B,2,0)</f>
        <v>71</v>
      </c>
      <c r="AA659">
        <v>1</v>
      </c>
    </row>
    <row r="660" spans="1:27" x14ac:dyDescent="0.3">
      <c r="A660" t="b">
        <f>COUNTIF($C$1:C660, C660)&gt;1</f>
        <v>0</v>
      </c>
      <c r="B660" t="b">
        <f>VLOOKUP(C660,Sheet3!$A:$B,2,0) &gt; 1</f>
        <v>0</v>
      </c>
      <c r="C660">
        <v>659</v>
      </c>
      <c r="D660">
        <v>4645</v>
      </c>
      <c r="E660" s="4">
        <v>40075</v>
      </c>
      <c r="F660">
        <v>30</v>
      </c>
      <c r="G660" s="15">
        <f>I660*F660</f>
        <v>4500</v>
      </c>
      <c r="H660" s="9">
        <v>0.08</v>
      </c>
      <c r="I660" s="13">
        <f>VLOOKUP($U660,Pricebook!$A:$D,4,0)</f>
        <v>150</v>
      </c>
      <c r="J660" s="11">
        <f>G660*(1-H660)</f>
        <v>4140</v>
      </c>
      <c r="K660" t="s">
        <v>985</v>
      </c>
      <c r="L660" t="s">
        <v>73</v>
      </c>
      <c r="M660" t="str">
        <f>VLOOKUP($L660,Companies!$A:$G,7,)</f>
        <v>Recreational Products/Toys</v>
      </c>
      <c r="N660" t="str">
        <f>VLOOKUP($L660,Companies!$A:$G,6,)</f>
        <v>Consumer Non-Durables</v>
      </c>
      <c r="O660" s="6" t="s">
        <v>986</v>
      </c>
      <c r="P660" s="6">
        <v>97062</v>
      </c>
      <c r="Q660" t="s">
        <v>43</v>
      </c>
      <c r="R660" t="s">
        <v>23</v>
      </c>
      <c r="S660" s="4">
        <v>40075</v>
      </c>
      <c r="T660" s="7">
        <f>S660-E660</f>
        <v>0</v>
      </c>
      <c r="U660" t="s">
        <v>14211</v>
      </c>
      <c r="V660" s="6" t="s">
        <v>14251</v>
      </c>
      <c r="W660" t="s">
        <v>14263</v>
      </c>
      <c r="X660" t="s">
        <v>14202</v>
      </c>
      <c r="Y660" t="str">
        <f>VLOOKUP(R660,Managers!$A:$B,2,)</f>
        <v>Bob Turner</v>
      </c>
      <c r="Z660" s="11">
        <f>VLOOKUP(X660,HourlyWages!$A:$B,2,0)</f>
        <v>71</v>
      </c>
      <c r="AA660">
        <v>1</v>
      </c>
    </row>
    <row r="661" spans="1:27" x14ac:dyDescent="0.3">
      <c r="A661" t="b">
        <f>COUNTIF($C$1:C661, C661)&gt;1</f>
        <v>0</v>
      </c>
      <c r="B661" t="b">
        <f>VLOOKUP(C661,Sheet3!$A:$B,2,0) &gt; 1</f>
        <v>0</v>
      </c>
      <c r="C661">
        <v>660</v>
      </c>
      <c r="D661">
        <v>4645</v>
      </c>
      <c r="E661" s="4">
        <v>40075</v>
      </c>
      <c r="F661">
        <v>7</v>
      </c>
      <c r="G661" s="15">
        <f>I661*F661</f>
        <v>1190</v>
      </c>
      <c r="H661" s="9">
        <v>0.05</v>
      </c>
      <c r="I661" s="13">
        <f>VLOOKUP($U661,Pricebook!$A:$D,4,0)</f>
        <v>170</v>
      </c>
      <c r="J661" s="11">
        <f>G661*(1-H661)</f>
        <v>1130.5</v>
      </c>
      <c r="K661" t="s">
        <v>985</v>
      </c>
      <c r="L661" t="s">
        <v>73</v>
      </c>
      <c r="M661" t="str">
        <f>VLOOKUP($L661,Companies!$A:$G,7,)</f>
        <v>Recreational Products/Toys</v>
      </c>
      <c r="N661" t="str">
        <f>VLOOKUP($L661,Companies!$A:$G,6,)</f>
        <v>Consumer Non-Durables</v>
      </c>
      <c r="O661" s="6" t="s">
        <v>109</v>
      </c>
      <c r="P661" s="6">
        <v>97068</v>
      </c>
      <c r="Q661" t="s">
        <v>43</v>
      </c>
      <c r="R661" t="s">
        <v>23</v>
      </c>
      <c r="S661" s="4">
        <v>40077</v>
      </c>
      <c r="T661" s="7">
        <f>S661-E661</f>
        <v>2</v>
      </c>
      <c r="U661" t="s">
        <v>14219</v>
      </c>
      <c r="V661" s="6" t="s">
        <v>14251</v>
      </c>
      <c r="W661" t="s">
        <v>14263</v>
      </c>
      <c r="X661" t="s">
        <v>14186</v>
      </c>
      <c r="Y661" t="str">
        <f>VLOOKUP(R661,Managers!$A:$B,2,)</f>
        <v>Bob Turner</v>
      </c>
      <c r="Z661" s="11">
        <f>VLOOKUP(X661,HourlyWages!$A:$B,2,0)</f>
        <v>67</v>
      </c>
      <c r="AA661">
        <v>1</v>
      </c>
    </row>
    <row r="662" spans="1:27" x14ac:dyDescent="0.3">
      <c r="A662" t="b">
        <f>COUNTIF($C$1:C662, C662)&gt;1</f>
        <v>0</v>
      </c>
      <c r="B662" t="b">
        <f>VLOOKUP(C662,Sheet3!$A:$B,2,0) &gt; 1</f>
        <v>0</v>
      </c>
      <c r="C662">
        <v>661</v>
      </c>
      <c r="D662">
        <v>4645</v>
      </c>
      <c r="E662" s="4">
        <v>40075</v>
      </c>
      <c r="F662">
        <v>11</v>
      </c>
      <c r="G662" s="15">
        <f>I662*F662</f>
        <v>1650</v>
      </c>
      <c r="H662" s="9">
        <v>0</v>
      </c>
      <c r="I662" s="13">
        <f>VLOOKUP($U662,Pricebook!$A:$D,4,0)</f>
        <v>150</v>
      </c>
      <c r="J662" s="11">
        <f>G662*(1-H662)</f>
        <v>1650</v>
      </c>
      <c r="K662" t="s">
        <v>985</v>
      </c>
      <c r="L662" t="s">
        <v>73</v>
      </c>
      <c r="M662" t="str">
        <f>VLOOKUP($L662,Companies!$A:$G,7,)</f>
        <v>Recreational Products/Toys</v>
      </c>
      <c r="N662" t="str">
        <f>VLOOKUP($L662,Companies!$A:$G,6,)</f>
        <v>Consumer Non-Durables</v>
      </c>
      <c r="O662" s="6" t="s">
        <v>109</v>
      </c>
      <c r="P662" s="6">
        <v>97068</v>
      </c>
      <c r="Q662" t="s">
        <v>43</v>
      </c>
      <c r="R662" t="s">
        <v>23</v>
      </c>
      <c r="S662" s="4">
        <v>40077</v>
      </c>
      <c r="T662" s="7">
        <f>S662-E662</f>
        <v>2</v>
      </c>
      <c r="U662" t="s">
        <v>14222</v>
      </c>
      <c r="V662" s="6" t="s">
        <v>14251</v>
      </c>
      <c r="W662" t="s">
        <v>14261</v>
      </c>
      <c r="X662" t="s">
        <v>14194</v>
      </c>
      <c r="Y662" t="str">
        <f>VLOOKUP(R662,Managers!$A:$B,2,)</f>
        <v>Bob Turner</v>
      </c>
      <c r="Z662" s="11">
        <f>VLOOKUP(X662,HourlyWages!$A:$B,2,0)</f>
        <v>71</v>
      </c>
      <c r="AA662">
        <v>1</v>
      </c>
    </row>
    <row r="663" spans="1:27" x14ac:dyDescent="0.3">
      <c r="A663" t="b">
        <f>COUNTIF($C$1:C663, C663)&gt;1</f>
        <v>0</v>
      </c>
      <c r="B663" t="b">
        <f>VLOOKUP(C663,Sheet3!$A:$B,2,0) &gt; 1</f>
        <v>0</v>
      </c>
      <c r="C663">
        <v>662</v>
      </c>
      <c r="D663">
        <v>4647</v>
      </c>
      <c r="E663" s="4">
        <v>39946</v>
      </c>
      <c r="F663">
        <v>33</v>
      </c>
      <c r="G663" s="15">
        <f>I663*F663</f>
        <v>4950</v>
      </c>
      <c r="H663" s="9">
        <v>0.01</v>
      </c>
      <c r="I663" s="13">
        <f>VLOOKUP($U663,Pricebook!$A:$D,4,0)</f>
        <v>150</v>
      </c>
      <c r="J663" s="11">
        <f>G663*(1-H663)</f>
        <v>4900.5</v>
      </c>
      <c r="K663" t="s">
        <v>981</v>
      </c>
      <c r="L663" t="s">
        <v>713</v>
      </c>
      <c r="M663" t="str">
        <f>VLOOKUP($L663,Companies!$A:$G,7,)</f>
        <v>Oil Refining/Marketing</v>
      </c>
      <c r="N663" t="str">
        <f>VLOOKUP($L663,Companies!$A:$G,6,)</f>
        <v>Transportation</v>
      </c>
      <c r="O663" s="6" t="s">
        <v>143</v>
      </c>
      <c r="P663" s="6" t="s">
        <v>144</v>
      </c>
      <c r="Q663" t="s">
        <v>91</v>
      </c>
      <c r="R663" t="s">
        <v>61</v>
      </c>
      <c r="S663" s="4">
        <v>39947</v>
      </c>
      <c r="T663" s="7">
        <f>S663-E663</f>
        <v>1</v>
      </c>
      <c r="U663" t="s">
        <v>14210</v>
      </c>
      <c r="V663" s="6" t="s">
        <v>14251</v>
      </c>
      <c r="W663" t="s">
        <v>14260</v>
      </c>
      <c r="X663" t="s">
        <v>14191</v>
      </c>
      <c r="Y663" t="str">
        <f>VLOOKUP(R663,Managers!$A:$B,2,)</f>
        <v>Allen Young</v>
      </c>
      <c r="Z663" s="11">
        <f>VLOOKUP(X663,HourlyWages!$A:$B,2,0)</f>
        <v>60</v>
      </c>
      <c r="AA663">
        <v>1</v>
      </c>
    </row>
    <row r="664" spans="1:27" x14ac:dyDescent="0.3">
      <c r="A664" t="b">
        <f>COUNTIF($C$1:C664, C664)&gt;1</f>
        <v>0</v>
      </c>
      <c r="B664" t="b">
        <f>VLOOKUP(C664,Sheet3!$A:$B,2,0) &gt; 1</f>
        <v>0</v>
      </c>
      <c r="C664">
        <v>663</v>
      </c>
      <c r="D664">
        <v>4647</v>
      </c>
      <c r="E664" s="4">
        <v>39946</v>
      </c>
      <c r="F664">
        <v>34</v>
      </c>
      <c r="G664" s="15">
        <f>I664*F664</f>
        <v>4760</v>
      </c>
      <c r="H664" s="9">
        <v>0.06</v>
      </c>
      <c r="I664" s="13">
        <f>VLOOKUP($U664,Pricebook!$A:$D,4,0)</f>
        <v>140</v>
      </c>
      <c r="J664" s="11">
        <f>G664*(1-H664)</f>
        <v>4474.3999999999996</v>
      </c>
      <c r="K664" t="s">
        <v>981</v>
      </c>
      <c r="L664" t="s">
        <v>713</v>
      </c>
      <c r="M664" t="str">
        <f>VLOOKUP($L664,Companies!$A:$G,7,)</f>
        <v>Oil Refining/Marketing</v>
      </c>
      <c r="N664" t="str">
        <f>VLOOKUP($L664,Companies!$A:$G,6,)</f>
        <v>Transportation</v>
      </c>
      <c r="O664" s="6" t="s">
        <v>378</v>
      </c>
      <c r="P664" s="6" t="s">
        <v>379</v>
      </c>
      <c r="Q664" t="s">
        <v>149</v>
      </c>
      <c r="R664" t="s">
        <v>61</v>
      </c>
      <c r="S664" s="4">
        <v>39947</v>
      </c>
      <c r="T664" s="7">
        <f>S664-E664</f>
        <v>1</v>
      </c>
      <c r="U664" t="s">
        <v>14207</v>
      </c>
      <c r="V664" s="6" t="s">
        <v>14254</v>
      </c>
      <c r="W664" t="s">
        <v>14255</v>
      </c>
      <c r="X664" t="s">
        <v>14190</v>
      </c>
      <c r="Y664" t="str">
        <f>VLOOKUP(R664,Managers!$A:$B,2,)</f>
        <v>Allen Young</v>
      </c>
      <c r="Z664" s="11">
        <f>VLOOKUP(X664,HourlyWages!$A:$B,2,0)</f>
        <v>67</v>
      </c>
      <c r="AA664">
        <v>1</v>
      </c>
    </row>
    <row r="665" spans="1:27" x14ac:dyDescent="0.3">
      <c r="A665" t="b">
        <f>COUNTIF($C$1:C665, C665)&gt;1</f>
        <v>0</v>
      </c>
      <c r="B665" t="b">
        <f>VLOOKUP(C665,Sheet3!$A:$B,2,0) &gt; 1</f>
        <v>0</v>
      </c>
      <c r="C665">
        <v>664</v>
      </c>
      <c r="D665">
        <v>4647</v>
      </c>
      <c r="E665" s="4">
        <v>39946</v>
      </c>
      <c r="F665">
        <v>7</v>
      </c>
      <c r="G665" s="15">
        <f>I665*F665</f>
        <v>770</v>
      </c>
      <c r="H665" s="9">
        <v>0.03</v>
      </c>
      <c r="I665" s="13">
        <f>VLOOKUP($U665,Pricebook!$A:$D,4,0)</f>
        <v>110</v>
      </c>
      <c r="J665" s="11">
        <f>G665*(1-H665)</f>
        <v>746.9</v>
      </c>
      <c r="K665" t="s">
        <v>981</v>
      </c>
      <c r="L665" t="s">
        <v>713</v>
      </c>
      <c r="M665" t="str">
        <f>VLOOKUP($L665,Companies!$A:$G,7,)</f>
        <v>Oil Refining/Marketing</v>
      </c>
      <c r="N665" t="str">
        <f>VLOOKUP($L665,Companies!$A:$G,6,)</f>
        <v>Transportation</v>
      </c>
      <c r="O665" s="6" t="s">
        <v>987</v>
      </c>
      <c r="P665" s="6" t="s">
        <v>988</v>
      </c>
      <c r="Q665" t="s">
        <v>421</v>
      </c>
      <c r="R665" t="s">
        <v>61</v>
      </c>
      <c r="S665" s="4">
        <v>39947</v>
      </c>
      <c r="T665" s="7">
        <f>S665-E665</f>
        <v>1</v>
      </c>
      <c r="U665" t="s">
        <v>14220</v>
      </c>
      <c r="V665" s="6" t="s">
        <v>14251</v>
      </c>
      <c r="W665" t="s">
        <v>14266</v>
      </c>
      <c r="X665" t="s">
        <v>14196</v>
      </c>
      <c r="Y665" t="str">
        <f>VLOOKUP(R665,Managers!$A:$B,2,)</f>
        <v>Allen Young</v>
      </c>
      <c r="Z665" s="11">
        <f>VLOOKUP(X665,HourlyWages!$A:$B,2,0)</f>
        <v>58</v>
      </c>
      <c r="AA665">
        <v>1</v>
      </c>
    </row>
    <row r="666" spans="1:27" x14ac:dyDescent="0.3">
      <c r="A666" t="b">
        <f>COUNTIF($C$1:C666, C666)&gt;1</f>
        <v>0</v>
      </c>
      <c r="B666" t="b">
        <f>VLOOKUP(C666,Sheet3!$A:$B,2,0) &gt; 1</f>
        <v>0</v>
      </c>
      <c r="C666">
        <v>665</v>
      </c>
      <c r="D666">
        <v>4647</v>
      </c>
      <c r="E666" s="4">
        <v>39946</v>
      </c>
      <c r="F666">
        <v>6</v>
      </c>
      <c r="G666" s="15">
        <f>I666*F666</f>
        <v>660</v>
      </c>
      <c r="H666" s="9">
        <v>0.01</v>
      </c>
      <c r="I666" s="13">
        <f>VLOOKUP($U666,Pricebook!$A:$D,4,0)</f>
        <v>110</v>
      </c>
      <c r="J666" s="11">
        <f>G666*(1-H666)</f>
        <v>653.4</v>
      </c>
      <c r="K666" t="s">
        <v>981</v>
      </c>
      <c r="L666" t="s">
        <v>713</v>
      </c>
      <c r="M666" t="str">
        <f>VLOOKUP($L666,Companies!$A:$G,7,)</f>
        <v>Oil Refining/Marketing</v>
      </c>
      <c r="N666" t="str">
        <f>VLOOKUP($L666,Companies!$A:$G,6,)</f>
        <v>Transportation</v>
      </c>
      <c r="O666" s="6" t="s">
        <v>989</v>
      </c>
      <c r="P666" s="6" t="s">
        <v>990</v>
      </c>
      <c r="Q666" t="s">
        <v>421</v>
      </c>
      <c r="R666" t="s">
        <v>61</v>
      </c>
      <c r="S666" s="4">
        <v>39948</v>
      </c>
      <c r="T666" s="7">
        <f>S666-E666</f>
        <v>2</v>
      </c>
      <c r="U666" t="s">
        <v>14220</v>
      </c>
      <c r="V666" s="6" t="s">
        <v>14251</v>
      </c>
      <c r="W666" t="s">
        <v>14252</v>
      </c>
      <c r="X666" t="s">
        <v>14189</v>
      </c>
      <c r="Y666" t="str">
        <f>VLOOKUP(R666,Managers!$A:$B,2,)</f>
        <v>Allen Young</v>
      </c>
      <c r="Z666" s="11">
        <f>VLOOKUP(X666,HourlyWages!$A:$B,2,0)</f>
        <v>62</v>
      </c>
      <c r="AA666">
        <v>1</v>
      </c>
    </row>
    <row r="667" spans="1:27" x14ac:dyDescent="0.3">
      <c r="A667" t="b">
        <f>COUNTIF($C$1:C667, C667)&gt;1</f>
        <v>0</v>
      </c>
      <c r="B667" t="b">
        <f>VLOOKUP(C667,Sheet3!$A:$B,2,0) &gt; 1</f>
        <v>0</v>
      </c>
      <c r="C667">
        <v>666</v>
      </c>
      <c r="D667">
        <v>4672</v>
      </c>
      <c r="E667" s="4">
        <v>40853</v>
      </c>
      <c r="F667">
        <v>20</v>
      </c>
      <c r="G667" s="15">
        <f>I667*F667</f>
        <v>2500</v>
      </c>
      <c r="H667" s="9">
        <v>0.08</v>
      </c>
      <c r="I667" s="13">
        <f>VLOOKUP($U667,Pricebook!$A:$D,4,0)</f>
        <v>125</v>
      </c>
      <c r="J667" s="11">
        <f>G667*(1-H667)</f>
        <v>2300</v>
      </c>
      <c r="K667" t="s">
        <v>901</v>
      </c>
      <c r="L667" t="s">
        <v>389</v>
      </c>
      <c r="M667" t="str">
        <f>VLOOKUP($L667,Companies!$A:$G,7,)</f>
        <v>Catalog/Specialty Distribution</v>
      </c>
      <c r="N667" t="str">
        <f>VLOOKUP($L667,Companies!$A:$G,6,)</f>
        <v>Consumer Services</v>
      </c>
      <c r="O667" s="6" t="s">
        <v>902</v>
      </c>
      <c r="P667" s="6">
        <v>98373</v>
      </c>
      <c r="Q667" t="s">
        <v>22</v>
      </c>
      <c r="R667" t="s">
        <v>23</v>
      </c>
      <c r="S667" s="4">
        <v>40854</v>
      </c>
      <c r="T667" s="7">
        <f>S667-E667</f>
        <v>1</v>
      </c>
      <c r="U667" t="s">
        <v>14208</v>
      </c>
      <c r="V667" s="6" t="s">
        <v>14251</v>
      </c>
      <c r="W667" t="s">
        <v>14262</v>
      </c>
      <c r="X667" t="s">
        <v>14193</v>
      </c>
      <c r="Y667" t="str">
        <f>VLOOKUP(R667,Managers!$A:$B,2,)</f>
        <v>Bob Turner</v>
      </c>
      <c r="Z667" s="11">
        <f>VLOOKUP(X667,HourlyWages!$A:$B,2,0)</f>
        <v>57</v>
      </c>
      <c r="AA667">
        <v>1</v>
      </c>
    </row>
    <row r="668" spans="1:27" x14ac:dyDescent="0.3">
      <c r="A668" t="b">
        <f>COUNTIF($C$1:C668, C668)&gt;1</f>
        <v>0</v>
      </c>
      <c r="B668" t="b">
        <f>VLOOKUP(C668,Sheet3!$A:$B,2,0) &gt; 1</f>
        <v>0</v>
      </c>
      <c r="C668">
        <v>667</v>
      </c>
      <c r="D668">
        <v>4674</v>
      </c>
      <c r="E668" s="4">
        <v>39921</v>
      </c>
      <c r="F668">
        <v>23</v>
      </c>
      <c r="G668" s="15">
        <f>I668*F668</f>
        <v>2875</v>
      </c>
      <c r="H668" s="9">
        <v>0.02</v>
      </c>
      <c r="I668" s="13">
        <f>VLOOKUP($U668,Pricebook!$A:$D,4,0)</f>
        <v>125</v>
      </c>
      <c r="J668" s="11">
        <f>G668*(1-H668)</f>
        <v>2817.5</v>
      </c>
      <c r="K668" t="s">
        <v>991</v>
      </c>
      <c r="L668" t="s">
        <v>27</v>
      </c>
      <c r="M668" t="str">
        <f>VLOOKUP($L668,Companies!$A:$G,7,)</f>
        <v>Television Services</v>
      </c>
      <c r="N668" t="str">
        <f>VLOOKUP($L668,Companies!$A:$G,6,)</f>
        <v>Consumer Services</v>
      </c>
      <c r="O668" s="6" t="s">
        <v>992</v>
      </c>
      <c r="P668" s="6">
        <v>37130</v>
      </c>
      <c r="Q668" t="s">
        <v>81</v>
      </c>
      <c r="R668" t="s">
        <v>34</v>
      </c>
      <c r="S668" s="4">
        <v>39922</v>
      </c>
      <c r="T668" s="7">
        <f>S668-E668</f>
        <v>1</v>
      </c>
      <c r="U668" t="s">
        <v>14221</v>
      </c>
      <c r="V668" s="6" t="s">
        <v>14254</v>
      </c>
      <c r="W668" t="s">
        <v>14256</v>
      </c>
      <c r="X668" t="s">
        <v>14196</v>
      </c>
      <c r="Y668" t="str">
        <f>VLOOKUP(R668,Managers!$A:$B,2,)</f>
        <v>Frank Mitchell</v>
      </c>
      <c r="Z668" s="11">
        <f>VLOOKUP(X668,HourlyWages!$A:$B,2,0)</f>
        <v>58</v>
      </c>
      <c r="AA668">
        <v>1</v>
      </c>
    </row>
    <row r="669" spans="1:27" x14ac:dyDescent="0.3">
      <c r="A669" t="b">
        <f>COUNTIF($C$1:C669, C669)&gt;1</f>
        <v>0</v>
      </c>
      <c r="B669" t="b">
        <f>VLOOKUP(C669,Sheet3!$A:$B,2,0) &gt; 1</f>
        <v>0</v>
      </c>
      <c r="C669">
        <v>668</v>
      </c>
      <c r="D669">
        <v>4675</v>
      </c>
      <c r="E669" s="4">
        <v>40506</v>
      </c>
      <c r="F669">
        <v>4</v>
      </c>
      <c r="G669" s="15">
        <f>I669*F669</f>
        <v>480</v>
      </c>
      <c r="H669" s="9">
        <v>0</v>
      </c>
      <c r="I669" s="13">
        <f>VLOOKUP($U669,Pricebook!$A:$D,4,0)</f>
        <v>120</v>
      </c>
      <c r="J669" s="11">
        <f>G669*(1-H669)</f>
        <v>480</v>
      </c>
      <c r="K669" t="s">
        <v>530</v>
      </c>
      <c r="L669" t="s">
        <v>430</v>
      </c>
      <c r="M669" t="str">
        <f>VLOOKUP($L669,Companies!$A:$G,7,)</f>
        <v>Electronic Components</v>
      </c>
      <c r="N669" t="str">
        <f>VLOOKUP($L669,Companies!$A:$G,6,)</f>
        <v>Technology</v>
      </c>
      <c r="O669" s="6" t="s">
        <v>531</v>
      </c>
      <c r="P669" s="6">
        <v>28403</v>
      </c>
      <c r="Q669" t="s">
        <v>33</v>
      </c>
      <c r="R669" t="s">
        <v>34</v>
      </c>
      <c r="S669" s="4">
        <v>40508</v>
      </c>
      <c r="T669" s="7">
        <f>S669-E669</f>
        <v>2</v>
      </c>
      <c r="U669" t="s">
        <v>14212</v>
      </c>
      <c r="V669" s="6" t="s">
        <v>14257</v>
      </c>
      <c r="W669" t="s">
        <v>14258</v>
      </c>
      <c r="X669" t="s">
        <v>14192</v>
      </c>
      <c r="Y669" t="str">
        <f>VLOOKUP(R669,Managers!$A:$B,2,)</f>
        <v>Frank Mitchell</v>
      </c>
      <c r="Z669" s="11">
        <f>VLOOKUP(X669,HourlyWages!$A:$B,2,0)</f>
        <v>75</v>
      </c>
      <c r="AA669">
        <v>1</v>
      </c>
    </row>
    <row r="670" spans="1:27" x14ac:dyDescent="0.3">
      <c r="A670" t="b">
        <f>COUNTIF($C$1:C670, C670)&gt;1</f>
        <v>0</v>
      </c>
      <c r="B670" t="b">
        <f>VLOOKUP(C670,Sheet3!$A:$B,2,0) &gt; 1</f>
        <v>0</v>
      </c>
      <c r="C670">
        <v>669</v>
      </c>
      <c r="D670">
        <v>4676</v>
      </c>
      <c r="E670" s="4">
        <v>40786</v>
      </c>
      <c r="F670">
        <v>11</v>
      </c>
      <c r="G670" s="15">
        <f>I670*F670</f>
        <v>1650</v>
      </c>
      <c r="H670" s="9">
        <v>0.04</v>
      </c>
      <c r="I670" s="13">
        <f>VLOOKUP($U670,Pricebook!$A:$D,4,0)</f>
        <v>150</v>
      </c>
      <c r="J670" s="11">
        <f>G670*(1-H670)</f>
        <v>1584</v>
      </c>
      <c r="K670" t="s">
        <v>546</v>
      </c>
      <c r="L670" t="s">
        <v>142</v>
      </c>
      <c r="M670" t="str">
        <f>VLOOKUP($L670,Companies!$A:$G,7,)</f>
        <v>Computer Software: Programming, Data Processing</v>
      </c>
      <c r="N670" t="str">
        <f>VLOOKUP($L670,Companies!$A:$G,6,)</f>
        <v>Technology</v>
      </c>
      <c r="O670" s="6" t="s">
        <v>547</v>
      </c>
      <c r="P670" s="6">
        <v>60452</v>
      </c>
      <c r="Q670" t="s">
        <v>15</v>
      </c>
      <c r="R670" t="s">
        <v>16</v>
      </c>
      <c r="S670" s="4">
        <v>40787</v>
      </c>
      <c r="T670" s="7">
        <f>S670-E670</f>
        <v>1</v>
      </c>
      <c r="U670" t="s">
        <v>14210</v>
      </c>
      <c r="V670" s="6" t="s">
        <v>14254</v>
      </c>
      <c r="W670" t="s">
        <v>14256</v>
      </c>
      <c r="X670" t="s">
        <v>14191</v>
      </c>
      <c r="Y670" t="str">
        <f>VLOOKUP(R670,Managers!$A:$B,2,)</f>
        <v>Josh Martinez</v>
      </c>
      <c r="Z670" s="11">
        <f>VLOOKUP(X670,HourlyWages!$A:$B,2,0)</f>
        <v>60</v>
      </c>
      <c r="AA670">
        <v>1</v>
      </c>
    </row>
    <row r="671" spans="1:27" x14ac:dyDescent="0.3">
      <c r="A671" t="b">
        <f>COUNTIF($C$1:C671, C671)&gt;1</f>
        <v>0</v>
      </c>
      <c r="B671" t="b">
        <f>VLOOKUP(C671,Sheet3!$A:$B,2,0) &gt; 1</f>
        <v>0</v>
      </c>
      <c r="C671">
        <v>670</v>
      </c>
      <c r="D671">
        <v>4676</v>
      </c>
      <c r="E671" s="4">
        <v>40786</v>
      </c>
      <c r="F671">
        <v>50</v>
      </c>
      <c r="G671" s="15">
        <f>I671*F671</f>
        <v>10000</v>
      </c>
      <c r="H671" s="9">
        <v>0.03</v>
      </c>
      <c r="I671" s="13">
        <f>VLOOKUP($U671,Pricebook!$A:$D,4,0)</f>
        <v>200</v>
      </c>
      <c r="J671" s="11">
        <f>G671*(1-H671)</f>
        <v>9700</v>
      </c>
      <c r="K671" t="s">
        <v>546</v>
      </c>
      <c r="L671" t="s">
        <v>142</v>
      </c>
      <c r="M671" t="str">
        <f>VLOOKUP($L671,Companies!$A:$G,7,)</f>
        <v>Computer Software: Programming, Data Processing</v>
      </c>
      <c r="N671" t="str">
        <f>VLOOKUP($L671,Companies!$A:$G,6,)</f>
        <v>Technology</v>
      </c>
      <c r="O671" s="6" t="s">
        <v>993</v>
      </c>
      <c r="P671" s="6">
        <v>60453</v>
      </c>
      <c r="Q671" t="s">
        <v>15</v>
      </c>
      <c r="R671" t="s">
        <v>16</v>
      </c>
      <c r="S671" s="4">
        <v>40788</v>
      </c>
      <c r="T671" s="7">
        <f>S671-E671</f>
        <v>2</v>
      </c>
      <c r="U671" t="s">
        <v>14214</v>
      </c>
      <c r="V671" s="6" t="s">
        <v>14251</v>
      </c>
      <c r="W671" t="s">
        <v>14268</v>
      </c>
      <c r="X671" t="s">
        <v>14200</v>
      </c>
      <c r="Y671" t="str">
        <f>VLOOKUP(R671,Managers!$A:$B,2,)</f>
        <v>Josh Martinez</v>
      </c>
      <c r="Z671" s="11">
        <f>VLOOKUP(X671,HourlyWages!$A:$B,2,0)</f>
        <v>59</v>
      </c>
      <c r="AA671">
        <v>1</v>
      </c>
    </row>
    <row r="672" spans="1:27" x14ac:dyDescent="0.3">
      <c r="A672" t="b">
        <f>COUNTIF($C$1:C672, C672)&gt;1</f>
        <v>0</v>
      </c>
      <c r="B672" t="b">
        <f>VLOOKUP(C672,Sheet3!$A:$B,2,0) &gt; 1</f>
        <v>0</v>
      </c>
      <c r="C672">
        <v>671</v>
      </c>
      <c r="D672">
        <v>4676</v>
      </c>
      <c r="E672" s="4">
        <v>40786</v>
      </c>
      <c r="F672">
        <v>3</v>
      </c>
      <c r="G672" s="15">
        <f>I672*F672</f>
        <v>330</v>
      </c>
      <c r="H672" s="9">
        <v>7.0000000000000007E-2</v>
      </c>
      <c r="I672" s="13">
        <f>VLOOKUP($U672,Pricebook!$A:$D,4,0)</f>
        <v>110</v>
      </c>
      <c r="J672" s="11">
        <f>G672*(1-H672)</f>
        <v>306.89999999999998</v>
      </c>
      <c r="K672" t="s">
        <v>546</v>
      </c>
      <c r="L672" t="s">
        <v>142</v>
      </c>
      <c r="M672" t="str">
        <f>VLOOKUP($L672,Companies!$A:$G,7,)</f>
        <v>Computer Software: Programming, Data Processing</v>
      </c>
      <c r="N672" t="str">
        <f>VLOOKUP($L672,Companies!$A:$G,6,)</f>
        <v>Technology</v>
      </c>
      <c r="O672" s="6" t="s">
        <v>993</v>
      </c>
      <c r="P672" s="6">
        <v>60453</v>
      </c>
      <c r="Q672" t="s">
        <v>15</v>
      </c>
      <c r="R672" t="s">
        <v>16</v>
      </c>
      <c r="S672" s="4">
        <v>40788</v>
      </c>
      <c r="T672" s="7">
        <f>S672-E672</f>
        <v>2</v>
      </c>
      <c r="U672" t="s">
        <v>14215</v>
      </c>
      <c r="V672" s="6" t="s">
        <v>14257</v>
      </c>
      <c r="W672" t="s">
        <v>14259</v>
      </c>
      <c r="X672" t="s">
        <v>14188</v>
      </c>
      <c r="Y672" t="str">
        <f>VLOOKUP(R672,Managers!$A:$B,2,)</f>
        <v>Josh Martinez</v>
      </c>
      <c r="Z672" s="11">
        <f>VLOOKUP(X672,HourlyWages!$A:$B,2,0)</f>
        <v>52</v>
      </c>
      <c r="AA672">
        <v>1</v>
      </c>
    </row>
    <row r="673" spans="1:27" x14ac:dyDescent="0.3">
      <c r="A673" t="b">
        <f>COUNTIF($C$1:C673, C673)&gt;1</f>
        <v>0</v>
      </c>
      <c r="B673" t="b">
        <f>VLOOKUP(C673,Sheet3!$A:$B,2,0) &gt; 1</f>
        <v>0</v>
      </c>
      <c r="C673">
        <v>672</v>
      </c>
      <c r="D673">
        <v>4676</v>
      </c>
      <c r="E673" s="4">
        <v>40786</v>
      </c>
      <c r="F673">
        <v>30</v>
      </c>
      <c r="G673" s="15">
        <f>I673*F673</f>
        <v>4500</v>
      </c>
      <c r="H673" s="9">
        <v>0.01</v>
      </c>
      <c r="I673" s="13">
        <f>VLOOKUP($U673,Pricebook!$A:$D,4,0)</f>
        <v>150</v>
      </c>
      <c r="J673" s="11">
        <f>G673*(1-H673)</f>
        <v>4455</v>
      </c>
      <c r="K673" t="s">
        <v>546</v>
      </c>
      <c r="L673" t="s">
        <v>142</v>
      </c>
      <c r="M673" t="str">
        <f>VLOOKUP($L673,Companies!$A:$G,7,)</f>
        <v>Computer Software: Programming, Data Processing</v>
      </c>
      <c r="N673" t="str">
        <f>VLOOKUP($L673,Companies!$A:$G,6,)</f>
        <v>Technology</v>
      </c>
      <c r="O673" s="6" t="s">
        <v>993</v>
      </c>
      <c r="P673" s="6">
        <v>60453</v>
      </c>
      <c r="Q673" t="s">
        <v>15</v>
      </c>
      <c r="R673" t="s">
        <v>16</v>
      </c>
      <c r="S673" s="4">
        <v>40787</v>
      </c>
      <c r="T673" s="7">
        <f>S673-E673</f>
        <v>1</v>
      </c>
      <c r="U673" t="s">
        <v>14210</v>
      </c>
      <c r="V673" s="6" t="s">
        <v>14251</v>
      </c>
      <c r="W673" t="s">
        <v>14266</v>
      </c>
      <c r="X673" t="s">
        <v>14193</v>
      </c>
      <c r="Y673" t="str">
        <f>VLOOKUP(R673,Managers!$A:$B,2,)</f>
        <v>Josh Martinez</v>
      </c>
      <c r="Z673" s="11">
        <f>VLOOKUP(X673,HourlyWages!$A:$B,2,0)</f>
        <v>57</v>
      </c>
      <c r="AA673">
        <v>1</v>
      </c>
    </row>
    <row r="674" spans="1:27" x14ac:dyDescent="0.3">
      <c r="A674" t="b">
        <f>COUNTIF($C$1:C674, C674)&gt;1</f>
        <v>0</v>
      </c>
      <c r="B674" t="b">
        <f>VLOOKUP(C674,Sheet3!$A:$B,2,0) &gt; 1</f>
        <v>0</v>
      </c>
      <c r="C674">
        <v>673</v>
      </c>
      <c r="D674">
        <v>4705</v>
      </c>
      <c r="E674" s="4">
        <v>40989</v>
      </c>
      <c r="F674">
        <v>16</v>
      </c>
      <c r="G674" s="15">
        <f>I674*F674</f>
        <v>3200</v>
      </c>
      <c r="H674" s="9">
        <v>0.09</v>
      </c>
      <c r="I674" s="13">
        <f>VLOOKUP($U674,Pricebook!$A:$D,4,0)</f>
        <v>200</v>
      </c>
      <c r="J674" s="11">
        <f>G674*(1-H674)</f>
        <v>2912</v>
      </c>
      <c r="K674" t="s">
        <v>994</v>
      </c>
      <c r="L674" t="s">
        <v>64</v>
      </c>
      <c r="M674" t="str">
        <f>VLOOKUP($L674,Companies!$A:$G,7,)</f>
        <v>Semiconductors</v>
      </c>
      <c r="N674" t="str">
        <f>VLOOKUP($L674,Companies!$A:$G,6,)</f>
        <v>Technology</v>
      </c>
      <c r="O674" s="6" t="s">
        <v>995</v>
      </c>
      <c r="P674" s="6" t="s">
        <v>996</v>
      </c>
      <c r="Q674" t="s">
        <v>22</v>
      </c>
      <c r="R674" t="s">
        <v>23</v>
      </c>
      <c r="S674" s="4">
        <v>40991</v>
      </c>
      <c r="T674" s="7">
        <f>S674-E674</f>
        <v>2</v>
      </c>
      <c r="U674" t="s">
        <v>14206</v>
      </c>
      <c r="V674" s="6" t="s">
        <v>14251</v>
      </c>
      <c r="W674" t="s">
        <v>14262</v>
      </c>
      <c r="X674" t="s">
        <v>14191</v>
      </c>
      <c r="Y674" t="str">
        <f>VLOOKUP(R674,Managers!$A:$B,2,)</f>
        <v>Bob Turner</v>
      </c>
      <c r="Z674" s="11">
        <f>VLOOKUP(X674,HourlyWages!$A:$B,2,0)</f>
        <v>60</v>
      </c>
      <c r="AA674">
        <v>1</v>
      </c>
    </row>
    <row r="675" spans="1:27" x14ac:dyDescent="0.3">
      <c r="A675" t="b">
        <f>COUNTIF($C$1:C675, C675)&gt;1</f>
        <v>0</v>
      </c>
      <c r="B675" t="b">
        <f>VLOOKUP(C675,Sheet3!$A:$B,2,0) &gt; 1</f>
        <v>0</v>
      </c>
      <c r="C675">
        <v>674</v>
      </c>
      <c r="D675">
        <v>4706</v>
      </c>
      <c r="E675" s="4">
        <v>41271</v>
      </c>
      <c r="F675">
        <v>30</v>
      </c>
      <c r="G675" s="15">
        <f>I675*F675</f>
        <v>4800</v>
      </c>
      <c r="H675" s="9">
        <v>0.02</v>
      </c>
      <c r="I675" s="13">
        <f>VLOOKUP($U675,Pricebook!$A:$D,4,0)</f>
        <v>160</v>
      </c>
      <c r="J675" s="11">
        <f>G675*(1-H675)</f>
        <v>4704</v>
      </c>
      <c r="K675" t="s">
        <v>797</v>
      </c>
      <c r="L675" t="s">
        <v>125</v>
      </c>
      <c r="M675" t="str">
        <f>VLOOKUP($L675,Companies!$A:$G,7,)</f>
        <v>EDP Services</v>
      </c>
      <c r="N675" t="str">
        <f>VLOOKUP($L675,Companies!$A:$G,6,)</f>
        <v>Technology</v>
      </c>
      <c r="O675" s="6" t="s">
        <v>798</v>
      </c>
      <c r="P675" s="6">
        <v>90069</v>
      </c>
      <c r="Q675" t="s">
        <v>114</v>
      </c>
      <c r="R675" t="s">
        <v>23</v>
      </c>
      <c r="S675" s="4">
        <v>41273</v>
      </c>
      <c r="T675" s="7">
        <f>S675-E675</f>
        <v>2</v>
      </c>
      <c r="U675" t="s">
        <v>14218</v>
      </c>
      <c r="V675" s="6" t="s">
        <v>14251</v>
      </c>
      <c r="W675" t="s">
        <v>14260</v>
      </c>
      <c r="X675" t="s">
        <v>14199</v>
      </c>
      <c r="Y675" t="str">
        <f>VLOOKUP(R675,Managers!$A:$B,2,)</f>
        <v>Bob Turner</v>
      </c>
      <c r="Z675" s="11">
        <f>VLOOKUP(X675,HourlyWages!$A:$B,2,0)</f>
        <v>68</v>
      </c>
      <c r="AA675">
        <v>1</v>
      </c>
    </row>
    <row r="676" spans="1:27" x14ac:dyDescent="0.3">
      <c r="A676" t="b">
        <f>COUNTIF($C$1:C676, C676)&gt;1</f>
        <v>0</v>
      </c>
      <c r="B676" t="b">
        <f>VLOOKUP(C676,Sheet3!$A:$B,2,0) &gt; 1</f>
        <v>0</v>
      </c>
      <c r="C676">
        <v>675</v>
      </c>
      <c r="D676">
        <v>4708</v>
      </c>
      <c r="E676" s="4">
        <v>40086</v>
      </c>
      <c r="F676">
        <v>29</v>
      </c>
      <c r="G676" s="15">
        <f>I676*F676</f>
        <v>3190</v>
      </c>
      <c r="H676" s="9">
        <v>0.08</v>
      </c>
      <c r="I676" s="13">
        <f>VLOOKUP($U676,Pricebook!$A:$D,4,0)</f>
        <v>110</v>
      </c>
      <c r="J676" s="11">
        <f>G676*(1-H676)</f>
        <v>2934.8</v>
      </c>
      <c r="K676" t="s">
        <v>184</v>
      </c>
      <c r="L676" t="s">
        <v>185</v>
      </c>
      <c r="M676" t="str">
        <f>VLOOKUP($L676,Companies!$A:$G,7,)</f>
        <v>EDP Services</v>
      </c>
      <c r="N676" t="str">
        <f>VLOOKUP($L676,Companies!$A:$G,6,)</f>
        <v>Technology</v>
      </c>
      <c r="O676" s="6" t="s">
        <v>188</v>
      </c>
      <c r="P676" s="6">
        <v>21114</v>
      </c>
      <c r="Q676" t="s">
        <v>187</v>
      </c>
      <c r="R676" t="s">
        <v>61</v>
      </c>
      <c r="S676" s="4">
        <v>40088</v>
      </c>
      <c r="T676" s="7">
        <f>S676-E676</f>
        <v>2</v>
      </c>
      <c r="U676" t="s">
        <v>14215</v>
      </c>
      <c r="V676" s="6" t="s">
        <v>14257</v>
      </c>
      <c r="W676" t="s">
        <v>14259</v>
      </c>
      <c r="X676" t="s">
        <v>14202</v>
      </c>
      <c r="Y676" t="str">
        <f>VLOOKUP(R676,Managers!$A:$B,2,)</f>
        <v>Allen Young</v>
      </c>
      <c r="Z676" s="11">
        <f>VLOOKUP(X676,HourlyWages!$A:$B,2,0)</f>
        <v>71</v>
      </c>
      <c r="AA676">
        <v>1</v>
      </c>
    </row>
    <row r="677" spans="1:27" x14ac:dyDescent="0.3">
      <c r="A677" t="b">
        <f>COUNTIF($C$1:C677, C677)&gt;1</f>
        <v>0</v>
      </c>
      <c r="B677" t="b">
        <f>VLOOKUP(C677,Sheet3!$A:$B,2,0) &gt; 1</f>
        <v>0</v>
      </c>
      <c r="C677">
        <v>676</v>
      </c>
      <c r="D677">
        <v>4737</v>
      </c>
      <c r="E677" s="4">
        <v>40247</v>
      </c>
      <c r="F677">
        <v>49</v>
      </c>
      <c r="G677" s="15">
        <f>I677*F677</f>
        <v>5390</v>
      </c>
      <c r="H677" s="9">
        <v>0</v>
      </c>
      <c r="I677" s="13">
        <f>VLOOKUP($U677,Pricebook!$A:$D,4,0)</f>
        <v>110</v>
      </c>
      <c r="J677" s="11">
        <f>G677*(1-H677)</f>
        <v>5390</v>
      </c>
      <c r="K677" t="s">
        <v>78</v>
      </c>
      <c r="L677" t="s">
        <v>79</v>
      </c>
      <c r="M677" t="str">
        <f>VLOOKUP($L677,Companies!$A:$G,7,)</f>
        <v>Home Furnishings</v>
      </c>
      <c r="N677" t="str">
        <f>VLOOKUP($L677,Companies!$A:$G,6,)</f>
        <v>Consumer Services</v>
      </c>
      <c r="O677" s="6" t="s">
        <v>80</v>
      </c>
      <c r="P677" s="6">
        <v>37311</v>
      </c>
      <c r="Q677" t="s">
        <v>81</v>
      </c>
      <c r="R677" t="s">
        <v>34</v>
      </c>
      <c r="S677" s="4">
        <v>40248</v>
      </c>
      <c r="T677" s="7">
        <f>S677-E677</f>
        <v>1</v>
      </c>
      <c r="U677" t="s">
        <v>14215</v>
      </c>
      <c r="V677" s="6" t="s">
        <v>14251</v>
      </c>
      <c r="W677" t="s">
        <v>14263</v>
      </c>
      <c r="X677" t="s">
        <v>14197</v>
      </c>
      <c r="Y677" t="str">
        <f>VLOOKUP(R677,Managers!$A:$B,2,)</f>
        <v>Frank Mitchell</v>
      </c>
      <c r="Z677" s="11">
        <f>VLOOKUP(X677,HourlyWages!$A:$B,2,0)</f>
        <v>71</v>
      </c>
      <c r="AA677">
        <v>1</v>
      </c>
    </row>
    <row r="678" spans="1:27" x14ac:dyDescent="0.3">
      <c r="A678" t="b">
        <f>COUNTIF($C$1:C678, C678)&gt;1</f>
        <v>0</v>
      </c>
      <c r="B678" t="b">
        <f>VLOOKUP(C678,Sheet3!$A:$B,2,0) &gt; 1</f>
        <v>0</v>
      </c>
      <c r="C678">
        <v>677</v>
      </c>
      <c r="D678">
        <v>4738</v>
      </c>
      <c r="E678" s="4">
        <v>41006</v>
      </c>
      <c r="F678">
        <v>2</v>
      </c>
      <c r="G678" s="15">
        <f>I678*F678</f>
        <v>280</v>
      </c>
      <c r="H678" s="9">
        <v>0.02</v>
      </c>
      <c r="I678" s="13">
        <f>VLOOKUP($U678,Pricebook!$A:$D,4,0)</f>
        <v>140</v>
      </c>
      <c r="J678" s="11">
        <f>G678*(1-H678)</f>
        <v>274.39999999999998</v>
      </c>
      <c r="K678" t="s">
        <v>343</v>
      </c>
      <c r="L678" t="s">
        <v>344</v>
      </c>
      <c r="M678" t="str">
        <f>VLOOKUP($L678,Companies!$A:$G,7,)</f>
        <v>Food Chains</v>
      </c>
      <c r="N678" t="str">
        <f>VLOOKUP($L678,Companies!$A:$G,6,)</f>
        <v>Consumer Services</v>
      </c>
      <c r="O678" s="6" t="s">
        <v>345</v>
      </c>
      <c r="P678" s="6">
        <v>95070</v>
      </c>
      <c r="Q678" t="s">
        <v>114</v>
      </c>
      <c r="R678" t="s">
        <v>23</v>
      </c>
      <c r="S678" s="4">
        <v>41007</v>
      </c>
      <c r="T678" s="7">
        <f>S678-E678</f>
        <v>1</v>
      </c>
      <c r="U678" t="s">
        <v>14213</v>
      </c>
      <c r="V678" s="6" t="s">
        <v>14251</v>
      </c>
      <c r="W678" t="s">
        <v>14253</v>
      </c>
      <c r="X678" t="s">
        <v>14195</v>
      </c>
      <c r="Y678" t="str">
        <f>VLOOKUP(R678,Managers!$A:$B,2,)</f>
        <v>Bob Turner</v>
      </c>
      <c r="Z678" s="11">
        <f>VLOOKUP(X678,HourlyWages!$A:$B,2,0)</f>
        <v>52</v>
      </c>
      <c r="AA678">
        <v>1</v>
      </c>
    </row>
    <row r="679" spans="1:27" x14ac:dyDescent="0.3">
      <c r="A679" t="b">
        <f>COUNTIF($C$1:C679, C679)&gt;1</f>
        <v>0</v>
      </c>
      <c r="B679" t="b">
        <f>VLOOKUP(C679,Sheet3!$A:$B,2,0) &gt; 1</f>
        <v>0</v>
      </c>
      <c r="C679">
        <v>678</v>
      </c>
      <c r="D679">
        <v>4739</v>
      </c>
      <c r="E679" s="4">
        <v>40229</v>
      </c>
      <c r="F679">
        <v>16</v>
      </c>
      <c r="G679" s="15">
        <f>I679*F679</f>
        <v>1920</v>
      </c>
      <c r="H679" s="9">
        <v>0.04</v>
      </c>
      <c r="I679" s="13">
        <f>VLOOKUP($U679,Pricebook!$A:$D,4,0)</f>
        <v>120</v>
      </c>
      <c r="J679" s="11">
        <f>G679*(1-H679)</f>
        <v>1843.1999999999998</v>
      </c>
      <c r="K679" t="s">
        <v>886</v>
      </c>
      <c r="L679" t="s">
        <v>136</v>
      </c>
      <c r="M679" t="str">
        <f>VLOOKUP($L679,Companies!$A:$G,7,)</f>
        <v>Electronic Components</v>
      </c>
      <c r="N679" t="str">
        <f>VLOOKUP($L679,Companies!$A:$G,6,)</f>
        <v>Capital Goods</v>
      </c>
      <c r="O679" s="6" t="s">
        <v>887</v>
      </c>
      <c r="P679" s="6">
        <v>23518</v>
      </c>
      <c r="Q679" t="s">
        <v>368</v>
      </c>
      <c r="R679" t="s">
        <v>34</v>
      </c>
      <c r="S679" s="4">
        <v>40233</v>
      </c>
      <c r="T679" s="7">
        <f>S679-E679</f>
        <v>4</v>
      </c>
      <c r="U679" t="s">
        <v>14212</v>
      </c>
      <c r="V679" s="6" t="s">
        <v>14251</v>
      </c>
      <c r="W679" t="s">
        <v>14263</v>
      </c>
      <c r="X679" t="s">
        <v>14198</v>
      </c>
      <c r="Y679" t="str">
        <f>VLOOKUP(R679,Managers!$A:$B,2,)</f>
        <v>Frank Mitchell</v>
      </c>
      <c r="Z679" s="11">
        <f>VLOOKUP(X679,HourlyWages!$A:$B,2,0)</f>
        <v>51</v>
      </c>
      <c r="AA679">
        <v>1</v>
      </c>
    </row>
    <row r="680" spans="1:27" x14ac:dyDescent="0.3">
      <c r="A680" t="b">
        <f>COUNTIF($C$1:C680, C680)&gt;1</f>
        <v>0</v>
      </c>
      <c r="B680" t="b">
        <f>VLOOKUP(C680,Sheet3!$A:$B,2,0) &gt; 1</f>
        <v>0</v>
      </c>
      <c r="C680">
        <v>679</v>
      </c>
      <c r="D680">
        <v>4741</v>
      </c>
      <c r="E680" s="4">
        <v>41096</v>
      </c>
      <c r="F680">
        <v>40</v>
      </c>
      <c r="G680" s="15">
        <f>I680*F680</f>
        <v>5000</v>
      </c>
      <c r="H680" s="9">
        <v>0.09</v>
      </c>
      <c r="I680" s="13">
        <f>VLOOKUP($U680,Pricebook!$A:$D,4,0)</f>
        <v>125</v>
      </c>
      <c r="J680" s="11">
        <f>G680*(1-H680)</f>
        <v>4550</v>
      </c>
      <c r="K680" t="s">
        <v>359</v>
      </c>
      <c r="L680" t="s">
        <v>360</v>
      </c>
      <c r="M680" t="str">
        <f>VLOOKUP($L680,Companies!$A:$G,7,)</f>
        <v>Semiconductors</v>
      </c>
      <c r="N680" t="str">
        <f>VLOOKUP($L680,Companies!$A:$G,6,)</f>
        <v>Technology</v>
      </c>
      <c r="O680" s="6" t="s">
        <v>969</v>
      </c>
      <c r="P680" s="6">
        <v>80027</v>
      </c>
      <c r="Q680" t="s">
        <v>237</v>
      </c>
      <c r="R680" t="s">
        <v>23</v>
      </c>
      <c r="S680" s="4">
        <v>41097</v>
      </c>
      <c r="T680" s="7">
        <f>S680-E680</f>
        <v>1</v>
      </c>
      <c r="U680" t="s">
        <v>14208</v>
      </c>
      <c r="V680" s="6" t="s">
        <v>14251</v>
      </c>
      <c r="W680" t="s">
        <v>14266</v>
      </c>
      <c r="X680" t="s">
        <v>14186</v>
      </c>
      <c r="Y680" t="str">
        <f>VLOOKUP(R680,Managers!$A:$B,2,)</f>
        <v>Bob Turner</v>
      </c>
      <c r="Z680" s="11">
        <f>VLOOKUP(X680,HourlyWages!$A:$B,2,0)</f>
        <v>67</v>
      </c>
      <c r="AA680">
        <v>1</v>
      </c>
    </row>
    <row r="681" spans="1:27" x14ac:dyDescent="0.3">
      <c r="A681" t="b">
        <f>COUNTIF($C$1:C681, C681)&gt;1</f>
        <v>0</v>
      </c>
      <c r="B681" t="b">
        <f>VLOOKUP(C681,Sheet3!$A:$B,2,0) &gt; 1</f>
        <v>0</v>
      </c>
      <c r="C681">
        <v>680</v>
      </c>
      <c r="D681">
        <v>4743</v>
      </c>
      <c r="E681" s="4">
        <v>40267</v>
      </c>
      <c r="F681">
        <v>29</v>
      </c>
      <c r="G681" s="15">
        <f>I681*F681</f>
        <v>4640</v>
      </c>
      <c r="H681" s="9">
        <v>0.09</v>
      </c>
      <c r="I681" s="13">
        <f>VLOOKUP($U681,Pricebook!$A:$D,4,0)</f>
        <v>160</v>
      </c>
      <c r="J681" s="11">
        <f>G681*(1-H681)</f>
        <v>4222.4000000000005</v>
      </c>
      <c r="K681" t="s">
        <v>824</v>
      </c>
      <c r="L681" t="s">
        <v>434</v>
      </c>
      <c r="M681" t="str">
        <f>VLOOKUP($L681,Companies!$A:$G,7,)</f>
        <v>Telecommunications Equipment</v>
      </c>
      <c r="N681" t="str">
        <f>VLOOKUP($L681,Companies!$A:$G,6,)</f>
        <v>Consumer Services</v>
      </c>
      <c r="O681" s="6" t="s">
        <v>825</v>
      </c>
      <c r="P681" s="6">
        <v>78596</v>
      </c>
      <c r="Q681" t="s">
        <v>48</v>
      </c>
      <c r="R681" t="s">
        <v>16</v>
      </c>
      <c r="S681" s="4">
        <v>40271</v>
      </c>
      <c r="T681" s="7">
        <f>S681-E681</f>
        <v>4</v>
      </c>
      <c r="U681" t="s">
        <v>14218</v>
      </c>
      <c r="V681" s="6" t="s">
        <v>14254</v>
      </c>
      <c r="W681" t="s">
        <v>14256</v>
      </c>
      <c r="X681" t="s">
        <v>14189</v>
      </c>
      <c r="Y681" t="str">
        <f>VLOOKUP(R681,Managers!$A:$B,2,)</f>
        <v>Josh Martinez</v>
      </c>
      <c r="Z681" s="11">
        <f>VLOOKUP(X681,HourlyWages!$A:$B,2,0)</f>
        <v>62</v>
      </c>
      <c r="AA681">
        <v>1</v>
      </c>
    </row>
    <row r="682" spans="1:27" x14ac:dyDescent="0.3">
      <c r="A682" t="b">
        <f>COUNTIF($C$1:C682, C682)&gt;1</f>
        <v>0</v>
      </c>
      <c r="B682" t="b">
        <f>VLOOKUP(C682,Sheet3!$A:$B,2,0) &gt; 1</f>
        <v>0</v>
      </c>
      <c r="C682">
        <v>681</v>
      </c>
      <c r="D682">
        <v>4743</v>
      </c>
      <c r="E682" s="4">
        <v>40267</v>
      </c>
      <c r="F682">
        <v>32</v>
      </c>
      <c r="G682" s="15">
        <f>I682*F682</f>
        <v>6400</v>
      </c>
      <c r="H682" s="9">
        <v>0.01</v>
      </c>
      <c r="I682" s="13">
        <f>VLOOKUP($U682,Pricebook!$A:$D,4,0)</f>
        <v>200</v>
      </c>
      <c r="J682" s="11">
        <f>G682*(1-H682)</f>
        <v>6336</v>
      </c>
      <c r="K682" t="s">
        <v>824</v>
      </c>
      <c r="L682" t="s">
        <v>434</v>
      </c>
      <c r="M682" t="str">
        <f>VLOOKUP($L682,Companies!$A:$G,7,)</f>
        <v>Telecommunications Equipment</v>
      </c>
      <c r="N682" t="str">
        <f>VLOOKUP($L682,Companies!$A:$G,6,)</f>
        <v>Consumer Services</v>
      </c>
      <c r="O682" s="6" t="s">
        <v>825</v>
      </c>
      <c r="P682" s="6">
        <v>78596</v>
      </c>
      <c r="Q682" t="s">
        <v>48</v>
      </c>
      <c r="R682" t="s">
        <v>16</v>
      </c>
      <c r="S682" s="4">
        <v>40274</v>
      </c>
      <c r="T682" s="7">
        <f>S682-E682</f>
        <v>7</v>
      </c>
      <c r="U682" t="s">
        <v>14206</v>
      </c>
      <c r="V682" s="6" t="s">
        <v>14254</v>
      </c>
      <c r="W682" t="s">
        <v>14269</v>
      </c>
      <c r="X682" t="s">
        <v>14203</v>
      </c>
      <c r="Y682" t="str">
        <f>VLOOKUP(R682,Managers!$A:$B,2,)</f>
        <v>Josh Martinez</v>
      </c>
      <c r="Z682" s="11">
        <f>VLOOKUP(X682,HourlyWages!$A:$B,2,0)</f>
        <v>62</v>
      </c>
      <c r="AA682">
        <v>1</v>
      </c>
    </row>
    <row r="683" spans="1:27" x14ac:dyDescent="0.3">
      <c r="A683" t="b">
        <f>COUNTIF($C$1:C683, C683)&gt;1</f>
        <v>0</v>
      </c>
      <c r="B683" t="b">
        <f>VLOOKUP(C683,Sheet3!$A:$B,2,0) &gt; 1</f>
        <v>0</v>
      </c>
      <c r="C683">
        <v>682</v>
      </c>
      <c r="D683">
        <v>4769</v>
      </c>
      <c r="E683" s="4">
        <v>40646</v>
      </c>
      <c r="F683">
        <v>41</v>
      </c>
      <c r="G683" s="15">
        <f>I683*F683</f>
        <v>8200</v>
      </c>
      <c r="H683" s="9">
        <v>0.01</v>
      </c>
      <c r="I683" s="13">
        <f>VLOOKUP($U683,Pricebook!$A:$D,4,0)</f>
        <v>200</v>
      </c>
      <c r="J683" s="11">
        <f>G683*(1-H683)</f>
        <v>8118</v>
      </c>
      <c r="K683" t="s">
        <v>997</v>
      </c>
      <c r="L683" t="s">
        <v>998</v>
      </c>
      <c r="M683" t="str">
        <f>VLOOKUP($L683,Companies!$A:$G,7,)</f>
        <v>Radio And Television Broadcasting And Communications Equipment</v>
      </c>
      <c r="N683" t="str">
        <f>VLOOKUP($L683,Companies!$A:$G,6,)</f>
        <v>Technology</v>
      </c>
      <c r="O683" s="6" t="s">
        <v>999</v>
      </c>
      <c r="P683" s="6">
        <v>11580</v>
      </c>
      <c r="Q683" t="s">
        <v>60</v>
      </c>
      <c r="R683" t="s">
        <v>61</v>
      </c>
      <c r="S683" s="4">
        <v>40647</v>
      </c>
      <c r="T683" s="7">
        <f>S683-E683</f>
        <v>1</v>
      </c>
      <c r="U683" t="s">
        <v>14214</v>
      </c>
      <c r="V683" s="6" t="s">
        <v>14251</v>
      </c>
      <c r="W683" t="s">
        <v>14253</v>
      </c>
      <c r="X683" t="s">
        <v>14185</v>
      </c>
      <c r="Y683" t="str">
        <f>VLOOKUP(R683,Managers!$A:$B,2,)</f>
        <v>Allen Young</v>
      </c>
      <c r="Z683" s="11">
        <f>VLOOKUP(X683,HourlyWages!$A:$B,2,0)</f>
        <v>70</v>
      </c>
      <c r="AA683">
        <v>1</v>
      </c>
    </row>
    <row r="684" spans="1:27" x14ac:dyDescent="0.3">
      <c r="A684" t="b">
        <f>COUNTIF($C$1:C684, C684)&gt;1</f>
        <v>0</v>
      </c>
      <c r="B684" t="b">
        <f>VLOOKUP(C684,Sheet3!$A:$B,2,0) &gt; 1</f>
        <v>0</v>
      </c>
      <c r="C684">
        <v>683</v>
      </c>
      <c r="D684">
        <v>4771</v>
      </c>
      <c r="E684" s="4">
        <v>41256</v>
      </c>
      <c r="F684">
        <v>4</v>
      </c>
      <c r="G684" s="15">
        <f>I684*F684</f>
        <v>500</v>
      </c>
      <c r="H684" s="9">
        <v>0.04</v>
      </c>
      <c r="I684" s="13">
        <f>VLOOKUP($U684,Pricebook!$A:$D,4,0)</f>
        <v>125</v>
      </c>
      <c r="J684" s="11">
        <f>G684*(1-H684)</f>
        <v>480</v>
      </c>
      <c r="K684" t="s">
        <v>774</v>
      </c>
      <c r="L684" t="s">
        <v>775</v>
      </c>
      <c r="M684" t="str">
        <f>VLOOKUP($L684,Companies!$A:$G,7,)</f>
        <v>Computer Software: Prepackaged Software</v>
      </c>
      <c r="N684" t="str">
        <f>VLOOKUP($L684,Companies!$A:$G,6,)</f>
        <v>Technology</v>
      </c>
      <c r="O684" s="6" t="s">
        <v>1001</v>
      </c>
      <c r="P684" s="6">
        <v>90405</v>
      </c>
      <c r="Q684" t="s">
        <v>114</v>
      </c>
      <c r="R684" t="s">
        <v>23</v>
      </c>
      <c r="S684" s="4">
        <v>41258</v>
      </c>
      <c r="T684" s="7">
        <f>S684-E684</f>
        <v>2</v>
      </c>
      <c r="U684" t="s">
        <v>14209</v>
      </c>
      <c r="V684" s="6" t="s">
        <v>14257</v>
      </c>
      <c r="W684" t="s">
        <v>14259</v>
      </c>
      <c r="X684" t="s">
        <v>14194</v>
      </c>
      <c r="Y684" t="str">
        <f>VLOOKUP(R684,Managers!$A:$B,2,)</f>
        <v>Bob Turner</v>
      </c>
      <c r="Z684" s="11">
        <f>VLOOKUP(X684,HourlyWages!$A:$B,2,0)</f>
        <v>71</v>
      </c>
      <c r="AA684">
        <v>1</v>
      </c>
    </row>
    <row r="685" spans="1:27" x14ac:dyDescent="0.3">
      <c r="A685" t="b">
        <f>COUNTIF($C$1:C685, C685)&gt;1</f>
        <v>0</v>
      </c>
      <c r="B685" t="b">
        <f>VLOOKUP(C685,Sheet3!$A:$B,2,0) &gt; 1</f>
        <v>0</v>
      </c>
      <c r="C685">
        <v>684</v>
      </c>
      <c r="D685">
        <v>4772</v>
      </c>
      <c r="E685" s="4">
        <v>40069</v>
      </c>
      <c r="F685">
        <v>28</v>
      </c>
      <c r="G685" s="15">
        <f>I685*F685</f>
        <v>4200</v>
      </c>
      <c r="H685" s="9">
        <v>0.04</v>
      </c>
      <c r="I685" s="13">
        <f>VLOOKUP($U685,Pricebook!$A:$D,4,0)</f>
        <v>150</v>
      </c>
      <c r="J685" s="11">
        <f>G685*(1-H685)</f>
        <v>4032</v>
      </c>
      <c r="K685" t="s">
        <v>812</v>
      </c>
      <c r="L685" t="s">
        <v>99</v>
      </c>
      <c r="M685" t="str">
        <f>VLOOKUP($L685,Companies!$A:$G,7,)</f>
        <v>Television Services</v>
      </c>
      <c r="N685" t="str">
        <f>VLOOKUP($L685,Companies!$A:$G,6,)</f>
        <v>Consumer Services</v>
      </c>
      <c r="O685" s="6" t="s">
        <v>1002</v>
      </c>
      <c r="P685" s="6">
        <v>28144</v>
      </c>
      <c r="Q685" t="s">
        <v>33</v>
      </c>
      <c r="R685" t="s">
        <v>34</v>
      </c>
      <c r="S685" s="4">
        <v>40070</v>
      </c>
      <c r="T685" s="7">
        <f>S685-E685</f>
        <v>1</v>
      </c>
      <c r="U685" t="s">
        <v>14210</v>
      </c>
      <c r="V685" s="6" t="s">
        <v>14257</v>
      </c>
      <c r="W685" t="s">
        <v>14258</v>
      </c>
      <c r="X685" t="s">
        <v>14189</v>
      </c>
      <c r="Y685" t="str">
        <f>VLOOKUP(R685,Managers!$A:$B,2,)</f>
        <v>Frank Mitchell</v>
      </c>
      <c r="Z685" s="11">
        <f>VLOOKUP(X685,HourlyWages!$A:$B,2,0)</f>
        <v>62</v>
      </c>
      <c r="AA685">
        <v>1</v>
      </c>
    </row>
    <row r="686" spans="1:27" x14ac:dyDescent="0.3">
      <c r="A686" t="b">
        <f>COUNTIF($C$1:C686, C686)&gt;1</f>
        <v>0</v>
      </c>
      <c r="B686" t="b">
        <f>VLOOKUP(C686,Sheet3!$A:$B,2,0) &gt; 1</f>
        <v>0</v>
      </c>
      <c r="C686">
        <v>685</v>
      </c>
      <c r="D686">
        <v>4773</v>
      </c>
      <c r="E686" s="4">
        <v>40899</v>
      </c>
      <c r="F686">
        <v>48</v>
      </c>
      <c r="G686" s="15">
        <f>I686*F686</f>
        <v>6000</v>
      </c>
      <c r="H686" s="9">
        <v>7.0000000000000007E-2</v>
      </c>
      <c r="I686" s="13">
        <f>VLOOKUP($U686,Pricebook!$A:$D,4,0)</f>
        <v>125</v>
      </c>
      <c r="J686" s="11">
        <f>G686*(1-H686)</f>
        <v>5580</v>
      </c>
      <c r="K686" t="s">
        <v>141</v>
      </c>
      <c r="L686" t="s">
        <v>142</v>
      </c>
      <c r="M686" t="str">
        <f>VLOOKUP($L686,Companies!$A:$G,7,)</f>
        <v>Computer Software: Programming, Data Processing</v>
      </c>
      <c r="N686" t="str">
        <f>VLOOKUP($L686,Companies!$A:$G,6,)</f>
        <v>Technology</v>
      </c>
      <c r="O686" s="6" t="s">
        <v>147</v>
      </c>
      <c r="P686" s="6" t="s">
        <v>1003</v>
      </c>
      <c r="Q686" t="s">
        <v>210</v>
      </c>
      <c r="R686" t="s">
        <v>61</v>
      </c>
      <c r="S686" s="4">
        <v>40901</v>
      </c>
      <c r="T686" s="7">
        <f>S686-E686</f>
        <v>2</v>
      </c>
      <c r="U686" t="s">
        <v>14209</v>
      </c>
      <c r="V686" s="6" t="s">
        <v>14251</v>
      </c>
      <c r="W686" t="s">
        <v>14266</v>
      </c>
      <c r="X686" t="s">
        <v>14196</v>
      </c>
      <c r="Y686" t="str">
        <f>VLOOKUP(R686,Managers!$A:$B,2,)</f>
        <v>Allen Young</v>
      </c>
      <c r="Z686" s="11">
        <f>VLOOKUP(X686,HourlyWages!$A:$B,2,0)</f>
        <v>58</v>
      </c>
      <c r="AA686">
        <v>1</v>
      </c>
    </row>
    <row r="687" spans="1:27" x14ac:dyDescent="0.3">
      <c r="A687" t="b">
        <f>COUNTIF($C$1:C687, C687)&gt;1</f>
        <v>0</v>
      </c>
      <c r="B687" t="b">
        <f>VLOOKUP(C687,Sheet3!$A:$B,2,0) &gt; 1</f>
        <v>0</v>
      </c>
      <c r="C687">
        <v>686</v>
      </c>
      <c r="D687">
        <v>4773</v>
      </c>
      <c r="E687" s="4">
        <v>40899</v>
      </c>
      <c r="F687">
        <v>26</v>
      </c>
      <c r="G687" s="15">
        <f>I687*F687</f>
        <v>2860</v>
      </c>
      <c r="H687" s="9">
        <v>0.06</v>
      </c>
      <c r="I687" s="13">
        <f>VLOOKUP($U687,Pricebook!$A:$D,4,0)</f>
        <v>110</v>
      </c>
      <c r="J687" s="11">
        <f>G687*(1-H687)</f>
        <v>2688.3999999999996</v>
      </c>
      <c r="K687" t="s">
        <v>141</v>
      </c>
      <c r="L687" t="s">
        <v>142</v>
      </c>
      <c r="M687" t="str">
        <f>VLOOKUP($L687,Companies!$A:$G,7,)</f>
        <v>Computer Software: Programming, Data Processing</v>
      </c>
      <c r="N687" t="str">
        <f>VLOOKUP($L687,Companies!$A:$G,6,)</f>
        <v>Technology</v>
      </c>
      <c r="O687" s="6" t="s">
        <v>1004</v>
      </c>
      <c r="P687" s="6" t="s">
        <v>1005</v>
      </c>
      <c r="Q687" t="s">
        <v>91</v>
      </c>
      <c r="R687" t="s">
        <v>61</v>
      </c>
      <c r="S687" s="4">
        <v>40900</v>
      </c>
      <c r="T687" s="7">
        <f>S687-E687</f>
        <v>1</v>
      </c>
      <c r="U687" t="s">
        <v>14220</v>
      </c>
      <c r="V687" s="6" t="s">
        <v>14251</v>
      </c>
      <c r="W687" t="s">
        <v>14263</v>
      </c>
      <c r="X687" t="s">
        <v>14184</v>
      </c>
      <c r="Y687" t="str">
        <f>VLOOKUP(R687,Managers!$A:$B,2,)</f>
        <v>Allen Young</v>
      </c>
      <c r="Z687" s="11">
        <f>VLOOKUP(X687,HourlyWages!$A:$B,2,0)</f>
        <v>50</v>
      </c>
      <c r="AA687">
        <v>1</v>
      </c>
    </row>
    <row r="688" spans="1:27" x14ac:dyDescent="0.3">
      <c r="A688" t="b">
        <f>COUNTIF($C$1:C688, C688)&gt;1</f>
        <v>0</v>
      </c>
      <c r="B688" t="b">
        <f>VLOOKUP(C688,Sheet3!$A:$B,2,0) &gt; 1</f>
        <v>0</v>
      </c>
      <c r="C688">
        <v>687</v>
      </c>
      <c r="D688">
        <v>4774</v>
      </c>
      <c r="E688" s="4">
        <v>40287</v>
      </c>
      <c r="F688">
        <v>4</v>
      </c>
      <c r="G688" s="15">
        <f>I688*F688</f>
        <v>600</v>
      </c>
      <c r="H688" s="9">
        <v>0.08</v>
      </c>
      <c r="I688" s="13">
        <f>VLOOKUP($U688,Pricebook!$A:$D,4,0)</f>
        <v>150</v>
      </c>
      <c r="J688" s="11">
        <f>G688*(1-H688)</f>
        <v>552</v>
      </c>
      <c r="K688" t="s">
        <v>1006</v>
      </c>
      <c r="L688" t="s">
        <v>707</v>
      </c>
      <c r="M688" t="str">
        <f>VLOOKUP($L688,Companies!$A:$G,7,)</f>
        <v>Medical/Nursing Services</v>
      </c>
      <c r="N688" t="str">
        <f>VLOOKUP($L688,Companies!$A:$G,6,)</f>
        <v>Health Care</v>
      </c>
      <c r="O688" s="6" t="s">
        <v>1007</v>
      </c>
      <c r="P688" s="6">
        <v>72756</v>
      </c>
      <c r="Q688" t="s">
        <v>66</v>
      </c>
      <c r="R688" t="s">
        <v>34</v>
      </c>
      <c r="S688" s="4">
        <v>40288</v>
      </c>
      <c r="T688" s="7">
        <f>S688-E688</f>
        <v>1</v>
      </c>
      <c r="U688" t="s">
        <v>14211</v>
      </c>
      <c r="V688" s="6" t="s">
        <v>14257</v>
      </c>
      <c r="W688" t="s">
        <v>14258</v>
      </c>
      <c r="X688" t="s">
        <v>14192</v>
      </c>
      <c r="Y688" t="str">
        <f>VLOOKUP(R688,Managers!$A:$B,2,)</f>
        <v>Frank Mitchell</v>
      </c>
      <c r="Z688" s="11">
        <f>VLOOKUP(X688,HourlyWages!$A:$B,2,0)</f>
        <v>75</v>
      </c>
      <c r="AA688">
        <v>1</v>
      </c>
    </row>
    <row r="689" spans="1:27" x14ac:dyDescent="0.3">
      <c r="A689" t="b">
        <f>COUNTIF($C$1:C689, C689)&gt;1</f>
        <v>0</v>
      </c>
      <c r="B689" t="b">
        <f>VLOOKUP(C689,Sheet3!$A:$B,2,0) &gt; 1</f>
        <v>0</v>
      </c>
      <c r="C689">
        <v>688</v>
      </c>
      <c r="D689">
        <v>4800</v>
      </c>
      <c r="E689" s="4">
        <v>40913</v>
      </c>
      <c r="F689">
        <v>4</v>
      </c>
      <c r="G689" s="15">
        <f>I689*F689</f>
        <v>640</v>
      </c>
      <c r="H689" s="9">
        <v>0.05</v>
      </c>
      <c r="I689" s="13">
        <f>VLOOKUP($U689,Pricebook!$A:$D,4,0)</f>
        <v>160</v>
      </c>
      <c r="J689" s="11">
        <f>G689*(1-H689)</f>
        <v>608</v>
      </c>
      <c r="K689" t="s">
        <v>1008</v>
      </c>
      <c r="L689" t="s">
        <v>36</v>
      </c>
      <c r="M689" t="str">
        <f>VLOOKUP($L689,Companies!$A:$G,7,)</f>
        <v>Electronic Components</v>
      </c>
      <c r="N689" t="str">
        <f>VLOOKUP($L689,Companies!$A:$G,6,)</f>
        <v>Technology</v>
      </c>
      <c r="O689" s="6" t="s">
        <v>1009</v>
      </c>
      <c r="P689" s="6">
        <v>11757</v>
      </c>
      <c r="Q689" t="s">
        <v>60</v>
      </c>
      <c r="R689" t="s">
        <v>61</v>
      </c>
      <c r="S689" s="4">
        <v>40920</v>
      </c>
      <c r="T689" s="7">
        <f>S689-E689</f>
        <v>7</v>
      </c>
      <c r="U689" t="s">
        <v>14218</v>
      </c>
      <c r="V689" s="6" t="s">
        <v>14251</v>
      </c>
      <c r="W689" t="s">
        <v>14263</v>
      </c>
      <c r="X689" t="s">
        <v>14200</v>
      </c>
      <c r="Y689" t="str">
        <f>VLOOKUP(R689,Managers!$A:$B,2,)</f>
        <v>Allen Young</v>
      </c>
      <c r="Z689" s="11">
        <f>VLOOKUP(X689,HourlyWages!$A:$B,2,0)</f>
        <v>59</v>
      </c>
      <c r="AA689">
        <v>1</v>
      </c>
    </row>
    <row r="690" spans="1:27" x14ac:dyDescent="0.3">
      <c r="A690" t="b">
        <f>COUNTIF($C$1:C690, C690)&gt;1</f>
        <v>0</v>
      </c>
      <c r="B690" t="b">
        <f>VLOOKUP(C690,Sheet3!$A:$B,2,0) &gt; 1</f>
        <v>0</v>
      </c>
      <c r="C690">
        <v>689</v>
      </c>
      <c r="D690">
        <v>4800</v>
      </c>
      <c r="E690" s="4">
        <v>40913</v>
      </c>
      <c r="F690">
        <v>17</v>
      </c>
      <c r="G690" s="15">
        <f>I690*F690</f>
        <v>3400</v>
      </c>
      <c r="H690" s="9">
        <v>0.01</v>
      </c>
      <c r="I690" s="13">
        <f>VLOOKUP($U690,Pricebook!$A:$D,4,0)</f>
        <v>200</v>
      </c>
      <c r="J690" s="11">
        <f>G690*(1-H690)</f>
        <v>3366</v>
      </c>
      <c r="K690" t="s">
        <v>1008</v>
      </c>
      <c r="L690" t="s">
        <v>36</v>
      </c>
      <c r="M690" t="str">
        <f>VLOOKUP($L690,Companies!$A:$G,7,)</f>
        <v>Electronic Components</v>
      </c>
      <c r="N690" t="str">
        <f>VLOOKUP($L690,Companies!$A:$G,6,)</f>
        <v>Technology</v>
      </c>
      <c r="O690" s="6" t="s">
        <v>1009</v>
      </c>
      <c r="P690" s="6">
        <v>11757</v>
      </c>
      <c r="Q690" t="s">
        <v>60</v>
      </c>
      <c r="R690" t="s">
        <v>61</v>
      </c>
      <c r="S690" s="4">
        <v>40920</v>
      </c>
      <c r="T690" s="7">
        <f>S690-E690</f>
        <v>7</v>
      </c>
      <c r="U690" t="s">
        <v>14214</v>
      </c>
      <c r="V690" s="6" t="s">
        <v>14251</v>
      </c>
      <c r="W690" t="s">
        <v>14253</v>
      </c>
      <c r="X690" t="s">
        <v>14202</v>
      </c>
      <c r="Y690" t="str">
        <f>VLOOKUP(R690,Managers!$A:$B,2,)</f>
        <v>Allen Young</v>
      </c>
      <c r="Z690" s="11">
        <f>VLOOKUP(X690,HourlyWages!$A:$B,2,0)</f>
        <v>71</v>
      </c>
      <c r="AA690">
        <v>1</v>
      </c>
    </row>
    <row r="691" spans="1:27" x14ac:dyDescent="0.3">
      <c r="A691" t="b">
        <f>COUNTIF($C$1:C691, C691)&gt;1</f>
        <v>0</v>
      </c>
      <c r="B691" t="b">
        <f>VLOOKUP(C691,Sheet3!$A:$B,2,0) &gt; 1</f>
        <v>0</v>
      </c>
      <c r="C691">
        <v>690</v>
      </c>
      <c r="D691">
        <v>4800</v>
      </c>
      <c r="E691" s="4">
        <v>40913</v>
      </c>
      <c r="F691">
        <v>7</v>
      </c>
      <c r="G691" s="15">
        <f>I691*F691</f>
        <v>840</v>
      </c>
      <c r="H691" s="9">
        <v>7.0000000000000007E-2</v>
      </c>
      <c r="I691" s="13">
        <f>VLOOKUP($U691,Pricebook!$A:$D,4,0)</f>
        <v>120</v>
      </c>
      <c r="J691" s="11">
        <f>G691*(1-H691)</f>
        <v>781.19999999999993</v>
      </c>
      <c r="K691" t="s">
        <v>1008</v>
      </c>
      <c r="L691" t="s">
        <v>36</v>
      </c>
      <c r="M691" t="str">
        <f>VLOOKUP($L691,Companies!$A:$G,7,)</f>
        <v>Electronic Components</v>
      </c>
      <c r="N691" t="str">
        <f>VLOOKUP($L691,Companies!$A:$G,6,)</f>
        <v>Technology</v>
      </c>
      <c r="O691" s="6" t="s">
        <v>1009</v>
      </c>
      <c r="P691" s="6">
        <v>11757</v>
      </c>
      <c r="Q691" t="s">
        <v>60</v>
      </c>
      <c r="R691" t="s">
        <v>61</v>
      </c>
      <c r="S691" s="4">
        <v>40918</v>
      </c>
      <c r="T691" s="7">
        <f>S691-E691</f>
        <v>5</v>
      </c>
      <c r="U691" t="s">
        <v>14212</v>
      </c>
      <c r="V691" s="6" t="s">
        <v>14251</v>
      </c>
      <c r="W691" t="s">
        <v>14263</v>
      </c>
      <c r="X691" t="s">
        <v>14193</v>
      </c>
      <c r="Y691" t="str">
        <f>VLOOKUP(R691,Managers!$A:$B,2,)</f>
        <v>Allen Young</v>
      </c>
      <c r="Z691" s="11">
        <f>VLOOKUP(X691,HourlyWages!$A:$B,2,0)</f>
        <v>57</v>
      </c>
      <c r="AA691">
        <v>1</v>
      </c>
    </row>
    <row r="692" spans="1:27" x14ac:dyDescent="0.3">
      <c r="A692" t="b">
        <f>COUNTIF($C$1:C692, C692)&gt;1</f>
        <v>0</v>
      </c>
      <c r="B692" t="b">
        <f>VLOOKUP(C692,Sheet3!$A:$B,2,0) &gt; 1</f>
        <v>0</v>
      </c>
      <c r="C692">
        <v>691</v>
      </c>
      <c r="D692">
        <v>4804</v>
      </c>
      <c r="E692" s="4">
        <v>40935</v>
      </c>
      <c r="F692">
        <v>13</v>
      </c>
      <c r="G692" s="15">
        <f>I692*F692</f>
        <v>1950</v>
      </c>
      <c r="H692" s="9">
        <v>0</v>
      </c>
      <c r="I692" s="13">
        <f>VLOOKUP($U692,Pricebook!$A:$D,4,0)</f>
        <v>150</v>
      </c>
      <c r="J692" s="11">
        <f>G692*(1-H692)</f>
        <v>1950</v>
      </c>
      <c r="K692" t="s">
        <v>579</v>
      </c>
      <c r="L692" t="s">
        <v>552</v>
      </c>
      <c r="M692" t="str">
        <f>VLOOKUP($L692,Companies!$A:$G,7,)</f>
        <v>Business Services</v>
      </c>
      <c r="N692" t="str">
        <f>VLOOKUP($L692,Companies!$A:$G,6,)</f>
        <v>Miscellaneous</v>
      </c>
      <c r="O692" s="6" t="s">
        <v>581</v>
      </c>
      <c r="P692" s="6">
        <v>95969</v>
      </c>
      <c r="Q692" t="s">
        <v>114</v>
      </c>
      <c r="R692" t="s">
        <v>23</v>
      </c>
      <c r="S692" s="4">
        <v>40936</v>
      </c>
      <c r="T692" s="7">
        <f>S692-E692</f>
        <v>1</v>
      </c>
      <c r="U692" t="s">
        <v>14211</v>
      </c>
      <c r="V692" s="6" t="s">
        <v>14254</v>
      </c>
      <c r="W692" t="s">
        <v>14269</v>
      </c>
      <c r="X692" t="s">
        <v>14195</v>
      </c>
      <c r="Y692" t="str">
        <f>VLOOKUP(R692,Managers!$A:$B,2,)</f>
        <v>Bob Turner</v>
      </c>
      <c r="Z692" s="11">
        <f>VLOOKUP(X692,HourlyWages!$A:$B,2,0)</f>
        <v>52</v>
      </c>
      <c r="AA692">
        <v>1</v>
      </c>
    </row>
    <row r="693" spans="1:27" x14ac:dyDescent="0.3">
      <c r="A693" t="b">
        <f>COUNTIF($C$1:C693, C693)&gt;1</f>
        <v>0</v>
      </c>
      <c r="B693" t="b">
        <f>VLOOKUP(C693,Sheet3!$A:$B,2,0) &gt; 1</f>
        <v>0</v>
      </c>
      <c r="C693">
        <v>692</v>
      </c>
      <c r="D693">
        <v>4805</v>
      </c>
      <c r="E693" s="4">
        <v>41023</v>
      </c>
      <c r="F693">
        <v>7</v>
      </c>
      <c r="G693" s="15">
        <f>I693*F693</f>
        <v>770</v>
      </c>
      <c r="H693" s="9">
        <v>0.02</v>
      </c>
      <c r="I693" s="13">
        <f>VLOOKUP($U693,Pricebook!$A:$D,4,0)</f>
        <v>110</v>
      </c>
      <c r="J693" s="11">
        <f>G693*(1-H693)</f>
        <v>754.6</v>
      </c>
      <c r="K693" t="s">
        <v>221</v>
      </c>
      <c r="L693" t="s">
        <v>20</v>
      </c>
      <c r="M693" t="str">
        <f>VLOOKUP($L693,Companies!$A:$G,7,)</f>
        <v>Major Pharmaceuticals</v>
      </c>
      <c r="N693" t="str">
        <f>VLOOKUP($L693,Companies!$A:$G,6,)</f>
        <v>Health Care</v>
      </c>
      <c r="O693" s="6" t="s">
        <v>208</v>
      </c>
      <c r="P693" s="6">
        <v>98273</v>
      </c>
      <c r="Q693" t="s">
        <v>22</v>
      </c>
      <c r="R693" t="s">
        <v>23</v>
      </c>
      <c r="S693" s="4">
        <v>41026</v>
      </c>
      <c r="T693" s="7">
        <f>S693-E693</f>
        <v>3</v>
      </c>
      <c r="U693" t="s">
        <v>14215</v>
      </c>
      <c r="V693" s="6" t="s">
        <v>14251</v>
      </c>
      <c r="W693" t="s">
        <v>14267</v>
      </c>
      <c r="X693" t="s">
        <v>14194</v>
      </c>
      <c r="Y693" t="str">
        <f>VLOOKUP(R693,Managers!$A:$B,2,)</f>
        <v>Bob Turner</v>
      </c>
      <c r="Z693" s="11">
        <f>VLOOKUP(X693,HourlyWages!$A:$B,2,0)</f>
        <v>71</v>
      </c>
      <c r="AA693">
        <v>1</v>
      </c>
    </row>
    <row r="694" spans="1:27" x14ac:dyDescent="0.3">
      <c r="A694" t="b">
        <f>COUNTIF($C$1:C694, C694)&gt;1</f>
        <v>0</v>
      </c>
      <c r="B694" t="b">
        <f>VLOOKUP(C694,Sheet3!$A:$B,2,0) &gt; 1</f>
        <v>0</v>
      </c>
      <c r="C694">
        <v>693</v>
      </c>
      <c r="D694">
        <v>4835</v>
      </c>
      <c r="E694" s="4">
        <v>40110</v>
      </c>
      <c r="F694">
        <v>3</v>
      </c>
      <c r="G694" s="15">
        <f>I694*F694</f>
        <v>420</v>
      </c>
      <c r="H694" s="9">
        <v>0.04</v>
      </c>
      <c r="I694" s="13">
        <f>VLOOKUP($U694,Pricebook!$A:$D,4,0)</f>
        <v>140</v>
      </c>
      <c r="J694" s="11">
        <f>G694*(1-H694)</f>
        <v>403.2</v>
      </c>
      <c r="K694" t="s">
        <v>333</v>
      </c>
      <c r="L694" t="s">
        <v>108</v>
      </c>
      <c r="M694" t="str">
        <f>VLOOKUP($L694,Companies!$A:$G,7,)</f>
        <v>Broadcasting</v>
      </c>
      <c r="N694" t="str">
        <f>VLOOKUP($L694,Companies!$A:$G,6,)</f>
        <v>Consumer Services</v>
      </c>
      <c r="O694" s="6" t="s">
        <v>334</v>
      </c>
      <c r="P694" s="6">
        <v>80013</v>
      </c>
      <c r="Q694" t="s">
        <v>237</v>
      </c>
      <c r="R694" t="s">
        <v>23</v>
      </c>
      <c r="S694" s="4">
        <v>40110</v>
      </c>
      <c r="T694" s="7">
        <f>S694-E694</f>
        <v>0</v>
      </c>
      <c r="U694" t="s">
        <v>14207</v>
      </c>
      <c r="V694" s="6" t="s">
        <v>14251</v>
      </c>
      <c r="W694" t="s">
        <v>14263</v>
      </c>
      <c r="X694" t="s">
        <v>14195</v>
      </c>
      <c r="Y694" t="str">
        <f>VLOOKUP(R694,Managers!$A:$B,2,)</f>
        <v>Bob Turner</v>
      </c>
      <c r="Z694" s="11">
        <f>VLOOKUP(X694,HourlyWages!$A:$B,2,0)</f>
        <v>52</v>
      </c>
      <c r="AA694">
        <v>1</v>
      </c>
    </row>
    <row r="695" spans="1:27" x14ac:dyDescent="0.3">
      <c r="A695" t="b">
        <f>COUNTIF($C$1:C695, C695)&gt;1</f>
        <v>0</v>
      </c>
      <c r="B695" t="b">
        <f>VLOOKUP(C695,Sheet3!$A:$B,2,0) &gt; 1</f>
        <v>0</v>
      </c>
      <c r="C695">
        <v>694</v>
      </c>
      <c r="D695">
        <v>4839</v>
      </c>
      <c r="E695" s="4">
        <v>39942</v>
      </c>
      <c r="F695">
        <v>24</v>
      </c>
      <c r="G695" s="15">
        <f>I695*F695</f>
        <v>2640</v>
      </c>
      <c r="H695" s="9">
        <v>0.05</v>
      </c>
      <c r="I695" s="13">
        <f>VLOOKUP($U695,Pricebook!$A:$D,4,0)</f>
        <v>110</v>
      </c>
      <c r="J695" s="11">
        <f>G695*(1-H695)</f>
        <v>2508</v>
      </c>
      <c r="K695" t="s">
        <v>675</v>
      </c>
      <c r="L695" t="s">
        <v>482</v>
      </c>
      <c r="M695" t="str">
        <f>VLOOKUP($L695,Companies!$A:$G,7,)</f>
        <v>Television Services</v>
      </c>
      <c r="N695" t="str">
        <f>VLOOKUP($L695,Companies!$A:$G,6,)</f>
        <v>Consumer Services</v>
      </c>
      <c r="O695" s="6" t="s">
        <v>676</v>
      </c>
      <c r="P695" s="6">
        <v>44070</v>
      </c>
      <c r="Q695" t="s">
        <v>210</v>
      </c>
      <c r="R695" t="s">
        <v>61</v>
      </c>
      <c r="S695" s="4">
        <v>39942</v>
      </c>
      <c r="T695" s="7">
        <f>S695-E695</f>
        <v>0</v>
      </c>
      <c r="U695" t="s">
        <v>14215</v>
      </c>
      <c r="V695" s="6" t="s">
        <v>14251</v>
      </c>
      <c r="W695" t="s">
        <v>14252</v>
      </c>
      <c r="X695" t="s">
        <v>14200</v>
      </c>
      <c r="Y695" t="str">
        <f>VLOOKUP(R695,Managers!$A:$B,2,)</f>
        <v>Allen Young</v>
      </c>
      <c r="Z695" s="11">
        <f>VLOOKUP(X695,HourlyWages!$A:$B,2,0)</f>
        <v>59</v>
      </c>
      <c r="AA695">
        <v>1</v>
      </c>
    </row>
    <row r="696" spans="1:27" x14ac:dyDescent="0.3">
      <c r="A696" t="b">
        <f>COUNTIF($C$1:C696, C696)&gt;1</f>
        <v>0</v>
      </c>
      <c r="B696" t="b">
        <f>VLOOKUP(C696,Sheet3!$A:$B,2,0) &gt; 1</f>
        <v>0</v>
      </c>
      <c r="C696">
        <v>695</v>
      </c>
      <c r="D696">
        <v>4864</v>
      </c>
      <c r="E696" s="4">
        <v>41223</v>
      </c>
      <c r="F696">
        <v>16</v>
      </c>
      <c r="G696" s="15">
        <f>I696*F696</f>
        <v>2560</v>
      </c>
      <c r="H696" s="9">
        <v>0.04</v>
      </c>
      <c r="I696" s="13">
        <f>VLOOKUP($U696,Pricebook!$A:$D,4,0)</f>
        <v>160</v>
      </c>
      <c r="J696" s="11">
        <f>G696*(1-H696)</f>
        <v>2457.6</v>
      </c>
      <c r="K696" t="s">
        <v>1010</v>
      </c>
      <c r="L696" t="s">
        <v>290</v>
      </c>
      <c r="M696" t="str">
        <f>VLOOKUP($L696,Companies!$A:$G,7,)</f>
        <v>Specialty Chemicals</v>
      </c>
      <c r="N696" t="str">
        <f>VLOOKUP($L696,Companies!$A:$G,6,)</f>
        <v>Consumer Durables</v>
      </c>
      <c r="O696" s="6" t="s">
        <v>1011</v>
      </c>
      <c r="P696" s="6">
        <v>49201</v>
      </c>
      <c r="Q696" t="s">
        <v>172</v>
      </c>
      <c r="R696" t="s">
        <v>16</v>
      </c>
      <c r="S696" s="4">
        <v>41227</v>
      </c>
      <c r="T696" s="7">
        <f>S696-E696</f>
        <v>4</v>
      </c>
      <c r="U696" t="s">
        <v>14218</v>
      </c>
      <c r="V696" s="6" t="s">
        <v>14254</v>
      </c>
      <c r="W696" t="s">
        <v>14255</v>
      </c>
      <c r="X696" t="s">
        <v>14196</v>
      </c>
      <c r="Y696" t="str">
        <f>VLOOKUP(R696,Managers!$A:$B,2,)</f>
        <v>Josh Martinez</v>
      </c>
      <c r="Z696" s="11">
        <f>VLOOKUP(X696,HourlyWages!$A:$B,2,0)</f>
        <v>58</v>
      </c>
      <c r="AA696">
        <v>1</v>
      </c>
    </row>
    <row r="697" spans="1:27" x14ac:dyDescent="0.3">
      <c r="A697" t="b">
        <f>COUNTIF($C$1:C697, C697)&gt;1</f>
        <v>0</v>
      </c>
      <c r="B697" t="b">
        <f>VLOOKUP(C697,Sheet3!$A:$B,2,0) &gt; 1</f>
        <v>0</v>
      </c>
      <c r="C697">
        <v>696</v>
      </c>
      <c r="D697">
        <v>4870</v>
      </c>
      <c r="E697" s="4">
        <v>40030</v>
      </c>
      <c r="F697">
        <v>44</v>
      </c>
      <c r="G697" s="15">
        <f>I697*F697</f>
        <v>5500</v>
      </c>
      <c r="H697" s="9">
        <v>0.08</v>
      </c>
      <c r="I697" s="13">
        <f>VLOOKUP($U697,Pricebook!$A:$D,4,0)</f>
        <v>125</v>
      </c>
      <c r="J697" s="11">
        <f>G697*(1-H697)</f>
        <v>5060</v>
      </c>
      <c r="K697" t="s">
        <v>362</v>
      </c>
      <c r="L697" t="s">
        <v>363</v>
      </c>
      <c r="M697" t="str">
        <f>VLOOKUP($L697,Companies!$A:$G,7,)</f>
        <v>Biotechnology: Laboratory Analytical Instruments</v>
      </c>
      <c r="N697" t="str">
        <f>VLOOKUP($L697,Companies!$A:$G,6,)</f>
        <v>Capital Goods</v>
      </c>
      <c r="O697" s="6" t="s">
        <v>364</v>
      </c>
      <c r="P697" s="6">
        <v>95928</v>
      </c>
      <c r="Q697" t="s">
        <v>114</v>
      </c>
      <c r="R697" t="s">
        <v>23</v>
      </c>
      <c r="S697" s="4">
        <v>40031</v>
      </c>
      <c r="T697" s="7">
        <f>S697-E697</f>
        <v>1</v>
      </c>
      <c r="U697" t="s">
        <v>14209</v>
      </c>
      <c r="V697" s="6" t="s">
        <v>14251</v>
      </c>
      <c r="W697" t="s">
        <v>14266</v>
      </c>
      <c r="X697" t="s">
        <v>14195</v>
      </c>
      <c r="Y697" t="str">
        <f>VLOOKUP(R697,Managers!$A:$B,2,)</f>
        <v>Bob Turner</v>
      </c>
      <c r="Z697" s="11">
        <f>VLOOKUP(X697,HourlyWages!$A:$B,2,0)</f>
        <v>52</v>
      </c>
      <c r="AA697">
        <v>1</v>
      </c>
    </row>
    <row r="698" spans="1:27" x14ac:dyDescent="0.3">
      <c r="A698" t="b">
        <f>COUNTIF($C$1:C698, C698)&gt;1</f>
        <v>0</v>
      </c>
      <c r="B698" t="b">
        <f>VLOOKUP(C698,Sheet3!$A:$B,2,0) &gt; 1</f>
        <v>0</v>
      </c>
      <c r="C698">
        <v>697</v>
      </c>
      <c r="D698">
        <v>4871</v>
      </c>
      <c r="E698" s="4">
        <v>40705</v>
      </c>
      <c r="F698">
        <v>8</v>
      </c>
      <c r="G698" s="15">
        <f>I698*F698</f>
        <v>1000</v>
      </c>
      <c r="H698" s="9">
        <v>0.02</v>
      </c>
      <c r="I698" s="13">
        <f>VLOOKUP($U698,Pricebook!$A:$D,4,0)</f>
        <v>125</v>
      </c>
      <c r="J698" s="11">
        <f>G698*(1-H698)</f>
        <v>980</v>
      </c>
      <c r="K698" t="s">
        <v>1012</v>
      </c>
      <c r="L698" t="s">
        <v>99</v>
      </c>
      <c r="M698" t="str">
        <f>VLOOKUP($L698,Companies!$A:$G,7,)</f>
        <v>Television Services</v>
      </c>
      <c r="N698" t="str">
        <f>VLOOKUP($L698,Companies!$A:$G,6,)</f>
        <v>Consumer Services</v>
      </c>
      <c r="O698" s="6" t="s">
        <v>618</v>
      </c>
      <c r="P698" s="6">
        <v>71301</v>
      </c>
      <c r="Q698" t="s">
        <v>436</v>
      </c>
      <c r="R698" t="s">
        <v>34</v>
      </c>
      <c r="S698" s="4">
        <v>40707</v>
      </c>
      <c r="T698" s="7">
        <f>S698-E698</f>
        <v>2</v>
      </c>
      <c r="U698" t="s">
        <v>14221</v>
      </c>
      <c r="V698" s="6" t="s">
        <v>14251</v>
      </c>
      <c r="W698" t="s">
        <v>14260</v>
      </c>
      <c r="X698" t="s">
        <v>14202</v>
      </c>
      <c r="Y698" t="str">
        <f>VLOOKUP(R698,Managers!$A:$B,2,)</f>
        <v>Frank Mitchell</v>
      </c>
      <c r="Z698" s="11">
        <f>VLOOKUP(X698,HourlyWages!$A:$B,2,0)</f>
        <v>71</v>
      </c>
      <c r="AA698">
        <v>1</v>
      </c>
    </row>
    <row r="699" spans="1:27" x14ac:dyDescent="0.3">
      <c r="A699" t="b">
        <f>COUNTIF($C$1:C699, C699)&gt;1</f>
        <v>0</v>
      </c>
      <c r="B699" t="b">
        <f>VLOOKUP(C699,Sheet3!$A:$B,2,0) &gt; 1</f>
        <v>0</v>
      </c>
      <c r="C699">
        <v>698</v>
      </c>
      <c r="D699">
        <v>4871</v>
      </c>
      <c r="E699" s="4">
        <v>40705</v>
      </c>
      <c r="F699">
        <v>26</v>
      </c>
      <c r="G699" s="15">
        <f>I699*F699</f>
        <v>3640</v>
      </c>
      <c r="H699" s="9">
        <v>0.06</v>
      </c>
      <c r="I699" s="13">
        <f>VLOOKUP($U699,Pricebook!$A:$D,4,0)</f>
        <v>140</v>
      </c>
      <c r="J699" s="11">
        <f>G699*(1-H699)</f>
        <v>3421.6</v>
      </c>
      <c r="K699" t="s">
        <v>1012</v>
      </c>
      <c r="L699" t="s">
        <v>99</v>
      </c>
      <c r="M699" t="str">
        <f>VLOOKUP($L699,Companies!$A:$G,7,)</f>
        <v>Television Services</v>
      </c>
      <c r="N699" t="str">
        <f>VLOOKUP($L699,Companies!$A:$G,6,)</f>
        <v>Consumer Services</v>
      </c>
      <c r="O699" s="6" t="s">
        <v>618</v>
      </c>
      <c r="P699" s="6">
        <v>71301</v>
      </c>
      <c r="Q699" t="s">
        <v>436</v>
      </c>
      <c r="R699" t="s">
        <v>34</v>
      </c>
      <c r="S699" s="4">
        <v>40708</v>
      </c>
      <c r="T699" s="7">
        <f>S699-E699</f>
        <v>3</v>
      </c>
      <c r="U699" t="s">
        <v>14207</v>
      </c>
      <c r="V699" s="6" t="s">
        <v>14254</v>
      </c>
      <c r="W699" t="s">
        <v>14265</v>
      </c>
      <c r="X699" t="s">
        <v>14197</v>
      </c>
      <c r="Y699" t="str">
        <f>VLOOKUP(R699,Managers!$A:$B,2,)</f>
        <v>Frank Mitchell</v>
      </c>
      <c r="Z699" s="11">
        <f>VLOOKUP(X699,HourlyWages!$A:$B,2,0)</f>
        <v>71</v>
      </c>
      <c r="AA699">
        <v>1</v>
      </c>
    </row>
    <row r="700" spans="1:27" x14ac:dyDescent="0.3">
      <c r="A700" t="b">
        <f>COUNTIF($C$1:C700, C700)&gt;1</f>
        <v>0</v>
      </c>
      <c r="B700" t="b">
        <f>VLOOKUP(C700,Sheet3!$A:$B,2,0) &gt; 1</f>
        <v>0</v>
      </c>
      <c r="C700">
        <v>699</v>
      </c>
      <c r="D700">
        <v>4896</v>
      </c>
      <c r="E700" s="4">
        <v>41142</v>
      </c>
      <c r="F700">
        <v>25</v>
      </c>
      <c r="G700" s="15">
        <f>I700*F700</f>
        <v>3750</v>
      </c>
      <c r="H700" s="9">
        <v>7.0000000000000007E-2</v>
      </c>
      <c r="I700" s="13">
        <f>VLOOKUP($U700,Pricebook!$A:$D,4,0)</f>
        <v>150</v>
      </c>
      <c r="J700" s="11">
        <f>G700*(1-H700)</f>
        <v>3487.4999999999995</v>
      </c>
      <c r="K700" t="s">
        <v>1013</v>
      </c>
      <c r="L700" t="s">
        <v>1014</v>
      </c>
      <c r="M700" t="str">
        <f>VLOOKUP($L700,Companies!$A:$G,7,)</f>
        <v>Semiconductors</v>
      </c>
      <c r="N700" t="str">
        <f>VLOOKUP($L700,Companies!$A:$G,6,)</f>
        <v>Technology</v>
      </c>
      <c r="O700" s="6" t="s">
        <v>1015</v>
      </c>
      <c r="P700" s="6" t="s">
        <v>1016</v>
      </c>
      <c r="Q700" t="s">
        <v>317</v>
      </c>
      <c r="R700" t="s">
        <v>61</v>
      </c>
      <c r="S700" s="4">
        <v>41142</v>
      </c>
      <c r="T700" s="7">
        <f>S700-E700</f>
        <v>0</v>
      </c>
      <c r="U700" t="s">
        <v>14211</v>
      </c>
      <c r="V700" s="6" t="s">
        <v>14251</v>
      </c>
      <c r="W700" t="s">
        <v>14263</v>
      </c>
      <c r="X700" t="s">
        <v>14187</v>
      </c>
      <c r="Y700" t="str">
        <f>VLOOKUP(R700,Managers!$A:$B,2,)</f>
        <v>Allen Young</v>
      </c>
      <c r="Z700" s="11">
        <f>VLOOKUP(X700,HourlyWages!$A:$B,2,0)</f>
        <v>45</v>
      </c>
      <c r="AA700">
        <v>1</v>
      </c>
    </row>
    <row r="701" spans="1:27" x14ac:dyDescent="0.3">
      <c r="A701" t="b">
        <f>COUNTIF($C$1:C701, C701)&gt;1</f>
        <v>0</v>
      </c>
      <c r="B701" t="b">
        <f>VLOOKUP(C701,Sheet3!$A:$B,2,0) &gt; 1</f>
        <v>0</v>
      </c>
      <c r="C701">
        <v>700</v>
      </c>
      <c r="D701">
        <v>4896</v>
      </c>
      <c r="E701" s="4">
        <v>41142</v>
      </c>
      <c r="F701">
        <v>10</v>
      </c>
      <c r="G701" s="15">
        <f>I701*F701</f>
        <v>1500</v>
      </c>
      <c r="H701" s="9">
        <v>0.06</v>
      </c>
      <c r="I701" s="13">
        <f>VLOOKUP($U701,Pricebook!$A:$D,4,0)</f>
        <v>150</v>
      </c>
      <c r="J701" s="11">
        <f>G701*(1-H701)</f>
        <v>1410</v>
      </c>
      <c r="K701" t="s">
        <v>1013</v>
      </c>
      <c r="L701" t="s">
        <v>1014</v>
      </c>
      <c r="M701" t="str">
        <f>VLOOKUP($L701,Companies!$A:$G,7,)</f>
        <v>Semiconductors</v>
      </c>
      <c r="N701" t="str">
        <f>VLOOKUP($L701,Companies!$A:$G,6,)</f>
        <v>Technology</v>
      </c>
      <c r="O701" s="6" t="s">
        <v>1017</v>
      </c>
      <c r="P701" s="6" t="s">
        <v>1018</v>
      </c>
      <c r="Q701" t="s">
        <v>317</v>
      </c>
      <c r="R701" t="s">
        <v>61</v>
      </c>
      <c r="S701" s="4">
        <v>41144</v>
      </c>
      <c r="T701" s="7">
        <f>S701-E701</f>
        <v>2</v>
      </c>
      <c r="U701" t="s">
        <v>14210</v>
      </c>
      <c r="V701" s="6" t="s">
        <v>14251</v>
      </c>
      <c r="W701" t="s">
        <v>14260</v>
      </c>
      <c r="X701" t="s">
        <v>14198</v>
      </c>
      <c r="Y701" t="str">
        <f>VLOOKUP(R701,Managers!$A:$B,2,)</f>
        <v>Allen Young</v>
      </c>
      <c r="Z701" s="11">
        <f>VLOOKUP(X701,HourlyWages!$A:$B,2,0)</f>
        <v>51</v>
      </c>
      <c r="AA701">
        <v>1</v>
      </c>
    </row>
    <row r="702" spans="1:27" x14ac:dyDescent="0.3">
      <c r="A702" t="b">
        <f>COUNTIF($C$1:C702, C702)&gt;1</f>
        <v>0</v>
      </c>
      <c r="B702" t="b">
        <f>VLOOKUP(C702,Sheet3!$A:$B,2,0) &gt; 1</f>
        <v>0</v>
      </c>
      <c r="C702">
        <v>701</v>
      </c>
      <c r="D702">
        <v>4896</v>
      </c>
      <c r="E702" s="4">
        <v>41142</v>
      </c>
      <c r="F702">
        <v>21</v>
      </c>
      <c r="G702" s="15">
        <f>I702*F702</f>
        <v>3360</v>
      </c>
      <c r="H702" s="9">
        <v>0.05</v>
      </c>
      <c r="I702" s="13">
        <f>VLOOKUP($U702,Pricebook!$A:$D,4,0)</f>
        <v>160</v>
      </c>
      <c r="J702" s="11">
        <f>G702*(1-H702)</f>
        <v>3192</v>
      </c>
      <c r="K702" t="s">
        <v>1013</v>
      </c>
      <c r="L702" t="s">
        <v>1014</v>
      </c>
      <c r="M702" t="str">
        <f>VLOOKUP($L702,Companies!$A:$G,7,)</f>
        <v>Semiconductors</v>
      </c>
      <c r="N702" t="str">
        <f>VLOOKUP($L702,Companies!$A:$G,6,)</f>
        <v>Technology</v>
      </c>
      <c r="O702" s="6" t="s">
        <v>1019</v>
      </c>
      <c r="P702" s="6" t="s">
        <v>1020</v>
      </c>
      <c r="Q702" t="s">
        <v>87</v>
      </c>
      <c r="R702" t="s">
        <v>61</v>
      </c>
      <c r="S702" s="4">
        <v>41144</v>
      </c>
      <c r="T702" s="7">
        <f>S702-E702</f>
        <v>2</v>
      </c>
      <c r="U702" t="s">
        <v>14218</v>
      </c>
      <c r="V702" s="6" t="s">
        <v>14257</v>
      </c>
      <c r="W702" t="s">
        <v>14258</v>
      </c>
      <c r="X702" t="s">
        <v>14186</v>
      </c>
      <c r="Y702" t="str">
        <f>VLOOKUP(R702,Managers!$A:$B,2,)</f>
        <v>Allen Young</v>
      </c>
      <c r="Z702" s="11">
        <f>VLOOKUP(X702,HourlyWages!$A:$B,2,0)</f>
        <v>67</v>
      </c>
      <c r="AA702">
        <v>1</v>
      </c>
    </row>
    <row r="703" spans="1:27" x14ac:dyDescent="0.3">
      <c r="A703" t="b">
        <f>COUNTIF($C$1:C703, C703)&gt;1</f>
        <v>0</v>
      </c>
      <c r="B703" t="b">
        <f>VLOOKUP(C703,Sheet3!$A:$B,2,0) &gt; 1</f>
        <v>0</v>
      </c>
      <c r="C703">
        <v>702</v>
      </c>
      <c r="D703">
        <v>4931</v>
      </c>
      <c r="E703" s="4">
        <v>40133</v>
      </c>
      <c r="F703">
        <v>22</v>
      </c>
      <c r="G703" s="15">
        <f>I703*F703</f>
        <v>2420</v>
      </c>
      <c r="H703" s="9">
        <v>0.1</v>
      </c>
      <c r="I703" s="13">
        <f>VLOOKUP($U703,Pricebook!$A:$D,4,0)</f>
        <v>110</v>
      </c>
      <c r="J703" s="11">
        <f>G703*(1-H703)</f>
        <v>2178</v>
      </c>
      <c r="K703" t="s">
        <v>1021</v>
      </c>
      <c r="L703" t="s">
        <v>46</v>
      </c>
      <c r="M703" t="str">
        <f>VLOOKUP($L703,Companies!$A:$G,7,)</f>
        <v>Computer Software: Prepackaged Software</v>
      </c>
      <c r="N703" t="str">
        <f>VLOOKUP($L703,Companies!$A:$G,6,)</f>
        <v>Technology</v>
      </c>
      <c r="O703" s="6" t="s">
        <v>1022</v>
      </c>
      <c r="P703" s="6">
        <v>95207</v>
      </c>
      <c r="Q703" t="s">
        <v>114</v>
      </c>
      <c r="R703" t="s">
        <v>23</v>
      </c>
      <c r="S703" s="4">
        <v>40133</v>
      </c>
      <c r="T703" s="7">
        <f>S703-E703</f>
        <v>0</v>
      </c>
      <c r="U703" t="s">
        <v>14215</v>
      </c>
      <c r="V703" s="6" t="s">
        <v>14257</v>
      </c>
      <c r="W703" t="s">
        <v>14258</v>
      </c>
      <c r="X703" t="s">
        <v>14189</v>
      </c>
      <c r="Y703" t="str">
        <f>VLOOKUP(R703,Managers!$A:$B,2,)</f>
        <v>Bob Turner</v>
      </c>
      <c r="Z703" s="11">
        <f>VLOOKUP(X703,HourlyWages!$A:$B,2,0)</f>
        <v>62</v>
      </c>
      <c r="AA703">
        <v>1</v>
      </c>
    </row>
    <row r="704" spans="1:27" x14ac:dyDescent="0.3">
      <c r="A704" t="b">
        <f>COUNTIF($C$1:C704, C704)&gt;1</f>
        <v>0</v>
      </c>
      <c r="B704" t="b">
        <f>VLOOKUP(C704,Sheet3!$A:$B,2,0) &gt; 1</f>
        <v>0</v>
      </c>
      <c r="C704">
        <v>703</v>
      </c>
      <c r="D704">
        <v>4931</v>
      </c>
      <c r="E704" s="4">
        <v>40133</v>
      </c>
      <c r="F704">
        <v>45</v>
      </c>
      <c r="G704" s="15">
        <f>I704*F704</f>
        <v>6750</v>
      </c>
      <c r="H704" s="9">
        <v>0.03</v>
      </c>
      <c r="I704" s="13">
        <f>VLOOKUP($U704,Pricebook!$A:$D,4,0)</f>
        <v>150</v>
      </c>
      <c r="J704" s="11">
        <f>G704*(1-H704)</f>
        <v>6547.5</v>
      </c>
      <c r="K704" t="s">
        <v>1021</v>
      </c>
      <c r="L704" t="s">
        <v>46</v>
      </c>
      <c r="M704" t="str">
        <f>VLOOKUP($L704,Companies!$A:$G,7,)</f>
        <v>Computer Software: Prepackaged Software</v>
      </c>
      <c r="N704" t="str">
        <f>VLOOKUP($L704,Companies!$A:$G,6,)</f>
        <v>Technology</v>
      </c>
      <c r="O704" s="6" t="s">
        <v>1022</v>
      </c>
      <c r="P704" s="6">
        <v>95207</v>
      </c>
      <c r="Q704" t="s">
        <v>114</v>
      </c>
      <c r="R704" t="s">
        <v>23</v>
      </c>
      <c r="S704" s="4">
        <v>40135</v>
      </c>
      <c r="T704" s="7">
        <f>S704-E704</f>
        <v>2</v>
      </c>
      <c r="U704" t="s">
        <v>14210</v>
      </c>
      <c r="V704" s="6" t="s">
        <v>14254</v>
      </c>
      <c r="W704" t="s">
        <v>14269</v>
      </c>
      <c r="X704" t="s">
        <v>14195</v>
      </c>
      <c r="Y704" t="str">
        <f>VLOOKUP(R704,Managers!$A:$B,2,)</f>
        <v>Bob Turner</v>
      </c>
      <c r="Z704" s="11">
        <f>VLOOKUP(X704,HourlyWages!$A:$B,2,0)</f>
        <v>52</v>
      </c>
      <c r="AA704">
        <v>1</v>
      </c>
    </row>
    <row r="705" spans="1:27" x14ac:dyDescent="0.3">
      <c r="A705" t="b">
        <f>COUNTIF($C$1:C705, C705)&gt;1</f>
        <v>0</v>
      </c>
      <c r="B705" t="b">
        <f>VLOOKUP(C705,Sheet3!$A:$B,2,0) &gt; 1</f>
        <v>0</v>
      </c>
      <c r="C705">
        <v>704</v>
      </c>
      <c r="D705">
        <v>4932</v>
      </c>
      <c r="E705" s="4">
        <v>40399</v>
      </c>
      <c r="F705">
        <v>11</v>
      </c>
      <c r="G705" s="15">
        <f>I705*F705</f>
        <v>1210</v>
      </c>
      <c r="H705" s="9">
        <v>7.0000000000000007E-2</v>
      </c>
      <c r="I705" s="13">
        <f>VLOOKUP($U705,Pricebook!$A:$D,4,0)</f>
        <v>110</v>
      </c>
      <c r="J705" s="11">
        <f>G705*(1-H705)</f>
        <v>1125.3</v>
      </c>
      <c r="K705" t="s">
        <v>928</v>
      </c>
      <c r="L705" t="s">
        <v>449</v>
      </c>
      <c r="M705" t="str">
        <f>VLOOKUP($L705,Companies!$A:$G,7,)</f>
        <v>Auto Manufacturing</v>
      </c>
      <c r="N705" t="str">
        <f>VLOOKUP($L705,Companies!$A:$G,6,)</f>
        <v>Capital Goods</v>
      </c>
      <c r="O705" s="6" t="s">
        <v>1023</v>
      </c>
      <c r="P705" s="6">
        <v>68104</v>
      </c>
      <c r="Q705" t="s">
        <v>440</v>
      </c>
      <c r="R705" t="s">
        <v>16</v>
      </c>
      <c r="S705" s="4">
        <v>40401</v>
      </c>
      <c r="T705" s="7">
        <f>S705-E705</f>
        <v>2</v>
      </c>
      <c r="U705" t="s">
        <v>14215</v>
      </c>
      <c r="V705" s="6" t="s">
        <v>14257</v>
      </c>
      <c r="W705" t="s">
        <v>14259</v>
      </c>
      <c r="X705" t="s">
        <v>14198</v>
      </c>
      <c r="Y705" t="str">
        <f>VLOOKUP(R705,Managers!$A:$B,2,)</f>
        <v>Josh Martinez</v>
      </c>
      <c r="Z705" s="11">
        <f>VLOOKUP(X705,HourlyWages!$A:$B,2,0)</f>
        <v>51</v>
      </c>
      <c r="AA705">
        <v>1</v>
      </c>
    </row>
    <row r="706" spans="1:27" x14ac:dyDescent="0.3">
      <c r="A706" t="b">
        <f>COUNTIF($C$1:C706, C706)&gt;1</f>
        <v>0</v>
      </c>
      <c r="B706" t="b">
        <f>VLOOKUP(C706,Sheet3!$A:$B,2,0) &gt; 1</f>
        <v>0</v>
      </c>
      <c r="C706">
        <v>705</v>
      </c>
      <c r="D706">
        <v>4935</v>
      </c>
      <c r="E706" s="4">
        <v>40322</v>
      </c>
      <c r="F706">
        <v>30</v>
      </c>
      <c r="G706" s="15">
        <f>I706*F706</f>
        <v>4200</v>
      </c>
      <c r="H706" s="9">
        <v>0.1</v>
      </c>
      <c r="I706" s="13">
        <f>VLOOKUP($U706,Pricebook!$A:$D,4,0)</f>
        <v>140</v>
      </c>
      <c r="J706" s="11">
        <f>G706*(1-H706)</f>
        <v>3780</v>
      </c>
      <c r="K706" t="s">
        <v>1024</v>
      </c>
      <c r="L706" t="s">
        <v>212</v>
      </c>
      <c r="M706" t="str">
        <f>VLOOKUP($L706,Companies!$A:$G,7,)</f>
        <v>EDP Services</v>
      </c>
      <c r="N706" t="str">
        <f>VLOOKUP($L706,Companies!$A:$G,6,)</f>
        <v>Technology</v>
      </c>
      <c r="O706" s="6" t="s">
        <v>1025</v>
      </c>
      <c r="P706" s="6">
        <v>45431</v>
      </c>
      <c r="Q706" t="s">
        <v>210</v>
      </c>
      <c r="R706" t="s">
        <v>61</v>
      </c>
      <c r="S706" s="4">
        <v>40325</v>
      </c>
      <c r="T706" s="7">
        <f>S706-E706</f>
        <v>3</v>
      </c>
      <c r="U706" t="s">
        <v>14207</v>
      </c>
      <c r="V706" s="6" t="s">
        <v>14251</v>
      </c>
      <c r="W706" t="s">
        <v>14263</v>
      </c>
      <c r="X706" t="s">
        <v>14186</v>
      </c>
      <c r="Y706" t="str">
        <f>VLOOKUP(R706,Managers!$A:$B,2,)</f>
        <v>Allen Young</v>
      </c>
      <c r="Z706" s="11">
        <f>VLOOKUP(X706,HourlyWages!$A:$B,2,0)</f>
        <v>67</v>
      </c>
      <c r="AA706">
        <v>1</v>
      </c>
    </row>
    <row r="707" spans="1:27" x14ac:dyDescent="0.3">
      <c r="A707" t="b">
        <f>COUNTIF($C$1:C707, C707)&gt;1</f>
        <v>0</v>
      </c>
      <c r="B707" t="b">
        <f>VLOOKUP(C707,Sheet3!$A:$B,2,0) &gt; 1</f>
        <v>0</v>
      </c>
      <c r="C707">
        <v>706</v>
      </c>
      <c r="D707">
        <v>4960</v>
      </c>
      <c r="E707" s="4">
        <v>40599</v>
      </c>
      <c r="F707">
        <v>4</v>
      </c>
      <c r="G707" s="15">
        <f>I707*F707</f>
        <v>440</v>
      </c>
      <c r="H707" s="9">
        <v>0.04</v>
      </c>
      <c r="I707" s="13">
        <f>VLOOKUP($U707,Pricebook!$A:$D,4,0)</f>
        <v>110</v>
      </c>
      <c r="J707" s="11">
        <f>G707*(1-H707)</f>
        <v>422.4</v>
      </c>
      <c r="K707" t="s">
        <v>1026</v>
      </c>
      <c r="L707" t="s">
        <v>180</v>
      </c>
      <c r="M707" t="str">
        <f>VLOOKUP($L707,Companies!$A:$G,7,)</f>
        <v>Semiconductors</v>
      </c>
      <c r="N707" t="str">
        <f>VLOOKUP($L707,Companies!$A:$G,6,)</f>
        <v>Technology</v>
      </c>
      <c r="O707" s="6" t="s">
        <v>85</v>
      </c>
      <c r="P707" s="6" t="s">
        <v>86</v>
      </c>
      <c r="Q707" t="s">
        <v>87</v>
      </c>
      <c r="R707" t="s">
        <v>61</v>
      </c>
      <c r="S707" s="4">
        <v>40601</v>
      </c>
      <c r="T707" s="7">
        <f>S707-E707</f>
        <v>2</v>
      </c>
      <c r="U707" t="s">
        <v>14215</v>
      </c>
      <c r="V707" s="6" t="s">
        <v>14257</v>
      </c>
      <c r="W707" t="s">
        <v>14259</v>
      </c>
      <c r="X707" t="s">
        <v>14187</v>
      </c>
      <c r="Y707" t="str">
        <f>VLOOKUP(R707,Managers!$A:$B,2,)</f>
        <v>Allen Young</v>
      </c>
      <c r="Z707" s="11">
        <f>VLOOKUP(X707,HourlyWages!$A:$B,2,0)</f>
        <v>45</v>
      </c>
      <c r="AA707">
        <v>1</v>
      </c>
    </row>
    <row r="708" spans="1:27" x14ac:dyDescent="0.3">
      <c r="A708" t="b">
        <f>COUNTIF($C$1:C708, C708)&gt;1</f>
        <v>0</v>
      </c>
      <c r="B708" t="b">
        <f>VLOOKUP(C708,Sheet3!$A:$B,2,0) &gt; 1</f>
        <v>0</v>
      </c>
      <c r="C708">
        <v>707</v>
      </c>
      <c r="D708">
        <v>4960</v>
      </c>
      <c r="E708" s="4">
        <v>40599</v>
      </c>
      <c r="F708">
        <v>30</v>
      </c>
      <c r="G708" s="15">
        <f>I708*F708</f>
        <v>3750</v>
      </c>
      <c r="H708" s="9">
        <v>0.09</v>
      </c>
      <c r="I708" s="13">
        <f>VLOOKUP($U708,Pricebook!$A:$D,4,0)</f>
        <v>125</v>
      </c>
      <c r="J708" s="11">
        <f>G708*(1-H708)</f>
        <v>3412.5</v>
      </c>
      <c r="K708" t="s">
        <v>1026</v>
      </c>
      <c r="L708" t="s">
        <v>180</v>
      </c>
      <c r="M708" t="str">
        <f>VLOOKUP($L708,Companies!$A:$G,7,)</f>
        <v>Semiconductors</v>
      </c>
      <c r="N708" t="str">
        <f>VLOOKUP($L708,Companies!$A:$G,6,)</f>
        <v>Technology</v>
      </c>
      <c r="O708" s="6" t="s">
        <v>1027</v>
      </c>
      <c r="P708" s="6" t="s">
        <v>1028</v>
      </c>
      <c r="Q708" t="s">
        <v>421</v>
      </c>
      <c r="R708" t="s">
        <v>61</v>
      </c>
      <c r="S708" s="4">
        <v>40603</v>
      </c>
      <c r="T708" s="7">
        <f>S708-E708</f>
        <v>4</v>
      </c>
      <c r="U708" t="s">
        <v>14221</v>
      </c>
      <c r="V708" s="6" t="s">
        <v>14251</v>
      </c>
      <c r="W708" t="s">
        <v>14252</v>
      </c>
      <c r="X708" t="s">
        <v>14196</v>
      </c>
      <c r="Y708" t="str">
        <f>VLOOKUP(R708,Managers!$A:$B,2,)</f>
        <v>Allen Young</v>
      </c>
      <c r="Z708" s="11">
        <f>VLOOKUP(X708,HourlyWages!$A:$B,2,0)</f>
        <v>58</v>
      </c>
      <c r="AA708">
        <v>1</v>
      </c>
    </row>
    <row r="709" spans="1:27" x14ac:dyDescent="0.3">
      <c r="A709" t="b">
        <f>COUNTIF($C$1:C709, C709)&gt;1</f>
        <v>0</v>
      </c>
      <c r="B709" t="b">
        <f>VLOOKUP(C709,Sheet3!$A:$B,2,0) &gt; 1</f>
        <v>0</v>
      </c>
      <c r="C709">
        <v>708</v>
      </c>
      <c r="D709">
        <v>4965</v>
      </c>
      <c r="E709" s="4">
        <v>40471</v>
      </c>
      <c r="F709">
        <v>14</v>
      </c>
      <c r="G709" s="15">
        <f>I709*F709</f>
        <v>2380</v>
      </c>
      <c r="H709" s="9">
        <v>7.0000000000000007E-2</v>
      </c>
      <c r="I709" s="13">
        <f>VLOOKUP($U709,Pricebook!$A:$D,4,0)</f>
        <v>170</v>
      </c>
      <c r="J709" s="11">
        <f>G709*(1-H709)</f>
        <v>2213.3999999999996</v>
      </c>
      <c r="K709" t="s">
        <v>155</v>
      </c>
      <c r="L709" t="s">
        <v>108</v>
      </c>
      <c r="M709" t="str">
        <f>VLOOKUP($L709,Companies!$A:$G,7,)</f>
        <v>Broadcasting</v>
      </c>
      <c r="N709" t="str">
        <f>VLOOKUP($L709,Companies!$A:$G,6,)</f>
        <v>Consumer Services</v>
      </c>
      <c r="O709" s="6" t="s">
        <v>1029</v>
      </c>
      <c r="P709" s="6" t="s">
        <v>1030</v>
      </c>
      <c r="Q709" t="s">
        <v>317</v>
      </c>
      <c r="R709" t="s">
        <v>61</v>
      </c>
      <c r="S709" s="4">
        <v>40471</v>
      </c>
      <c r="T709" s="7">
        <f>S709-E709</f>
        <v>0</v>
      </c>
      <c r="U709" t="s">
        <v>14219</v>
      </c>
      <c r="V709" s="6" t="s">
        <v>14251</v>
      </c>
      <c r="W709" t="s">
        <v>14260</v>
      </c>
      <c r="X709" t="s">
        <v>14187</v>
      </c>
      <c r="Y709" t="str">
        <f>VLOOKUP(R709,Managers!$A:$B,2,)</f>
        <v>Allen Young</v>
      </c>
      <c r="Z709" s="11">
        <f>VLOOKUP(X709,HourlyWages!$A:$B,2,0)</f>
        <v>45</v>
      </c>
      <c r="AA709">
        <v>1</v>
      </c>
    </row>
    <row r="710" spans="1:27" x14ac:dyDescent="0.3">
      <c r="A710" t="b">
        <f>COUNTIF($C$1:C710, C710)&gt;1</f>
        <v>0</v>
      </c>
      <c r="B710" t="b">
        <f>VLOOKUP(C710,Sheet3!$A:$B,2,0) &gt; 1</f>
        <v>0</v>
      </c>
      <c r="C710">
        <v>709</v>
      </c>
      <c r="D710">
        <v>4965</v>
      </c>
      <c r="E710" s="4">
        <v>40471</v>
      </c>
      <c r="F710">
        <v>46</v>
      </c>
      <c r="G710" s="15">
        <f>I710*F710</f>
        <v>5060</v>
      </c>
      <c r="H710" s="9">
        <v>0</v>
      </c>
      <c r="I710" s="13">
        <f>VLOOKUP($U710,Pricebook!$A:$D,4,0)</f>
        <v>110</v>
      </c>
      <c r="J710" s="11">
        <f>G710*(1-H710)</f>
        <v>5060</v>
      </c>
      <c r="K710" t="s">
        <v>155</v>
      </c>
      <c r="L710" t="s">
        <v>108</v>
      </c>
      <c r="M710" t="str">
        <f>VLOOKUP($L710,Companies!$A:$G,7,)</f>
        <v>Broadcasting</v>
      </c>
      <c r="N710" t="str">
        <f>VLOOKUP($L710,Companies!$A:$G,6,)</f>
        <v>Consumer Services</v>
      </c>
      <c r="O710" s="6" t="s">
        <v>1031</v>
      </c>
      <c r="P710" s="6" t="s">
        <v>1032</v>
      </c>
      <c r="Q710" t="s">
        <v>492</v>
      </c>
      <c r="R710" t="s">
        <v>61</v>
      </c>
      <c r="S710" s="4">
        <v>40476</v>
      </c>
      <c r="T710" s="7">
        <f>S710-E710</f>
        <v>5</v>
      </c>
      <c r="U710" t="s">
        <v>14215</v>
      </c>
      <c r="V710" s="6" t="s">
        <v>14251</v>
      </c>
      <c r="W710" t="s">
        <v>14267</v>
      </c>
      <c r="X710" t="s">
        <v>14194</v>
      </c>
      <c r="Y710" t="str">
        <f>VLOOKUP(R710,Managers!$A:$B,2,)</f>
        <v>Allen Young</v>
      </c>
      <c r="Z710" s="11">
        <f>VLOOKUP(X710,HourlyWages!$A:$B,2,0)</f>
        <v>71</v>
      </c>
      <c r="AA710">
        <v>1</v>
      </c>
    </row>
    <row r="711" spans="1:27" x14ac:dyDescent="0.3">
      <c r="A711" t="b">
        <f>COUNTIF($C$1:C711, C711)&gt;1</f>
        <v>0</v>
      </c>
      <c r="B711" t="b">
        <f>VLOOKUP(C711,Sheet3!$A:$B,2,0) &gt; 1</f>
        <v>0</v>
      </c>
      <c r="C711">
        <v>710</v>
      </c>
      <c r="D711">
        <v>4996</v>
      </c>
      <c r="E711" s="4">
        <v>41165</v>
      </c>
      <c r="F711">
        <v>30</v>
      </c>
      <c r="G711" s="15">
        <f>I711*F711</f>
        <v>6000</v>
      </c>
      <c r="H711" s="9">
        <v>0</v>
      </c>
      <c r="I711" s="13">
        <f>VLOOKUP($U711,Pricebook!$A:$D,4,0)</f>
        <v>200</v>
      </c>
      <c r="J711" s="11">
        <f>G711*(1-H711)</f>
        <v>6000</v>
      </c>
      <c r="K711" t="s">
        <v>1033</v>
      </c>
      <c r="L711" t="s">
        <v>1014</v>
      </c>
      <c r="M711" t="str">
        <f>VLOOKUP($L711,Companies!$A:$G,7,)</f>
        <v>Semiconductors</v>
      </c>
      <c r="N711" t="str">
        <f>VLOOKUP($L711,Companies!$A:$G,6,)</f>
        <v>Technology</v>
      </c>
      <c r="O711" s="6" t="s">
        <v>1034</v>
      </c>
      <c r="P711" s="6">
        <v>48154</v>
      </c>
      <c r="Q711" t="s">
        <v>172</v>
      </c>
      <c r="R711" t="s">
        <v>16</v>
      </c>
      <c r="S711" s="4">
        <v>41166</v>
      </c>
      <c r="T711" s="7">
        <f>S711-E711</f>
        <v>1</v>
      </c>
      <c r="U711" t="s">
        <v>14206</v>
      </c>
      <c r="V711" s="6" t="s">
        <v>14251</v>
      </c>
      <c r="W711" t="s">
        <v>14262</v>
      </c>
      <c r="X711" t="s">
        <v>14184</v>
      </c>
      <c r="Y711" t="str">
        <f>VLOOKUP(R711,Managers!$A:$B,2,)</f>
        <v>Josh Martinez</v>
      </c>
      <c r="Z711" s="11">
        <f>VLOOKUP(X711,HourlyWages!$A:$B,2,0)</f>
        <v>50</v>
      </c>
      <c r="AA711">
        <v>1</v>
      </c>
    </row>
    <row r="712" spans="1:27" x14ac:dyDescent="0.3">
      <c r="A712" t="b">
        <f>COUNTIF($C$1:C712, C712)&gt;1</f>
        <v>0</v>
      </c>
      <c r="B712" t="b">
        <f>VLOOKUP(C712,Sheet3!$A:$B,2,0) &gt; 1</f>
        <v>0</v>
      </c>
      <c r="C712">
        <v>711</v>
      </c>
      <c r="D712">
        <v>5028</v>
      </c>
      <c r="E712" s="4">
        <v>41015</v>
      </c>
      <c r="F712">
        <v>10</v>
      </c>
      <c r="G712" s="15">
        <f>I712*F712</f>
        <v>1250</v>
      </c>
      <c r="H712" s="9">
        <v>0.06</v>
      </c>
      <c r="I712" s="13">
        <f>VLOOKUP($U712,Pricebook!$A:$D,4,0)</f>
        <v>125</v>
      </c>
      <c r="J712" s="11">
        <f>G712*(1-H712)</f>
        <v>1175</v>
      </c>
      <c r="K712" t="s">
        <v>702</v>
      </c>
      <c r="L712" t="s">
        <v>235</v>
      </c>
      <c r="M712" t="str">
        <f>VLOOKUP($L712,Companies!$A:$G,7,)</f>
        <v>Television Services</v>
      </c>
      <c r="N712" t="str">
        <f>VLOOKUP($L712,Companies!$A:$G,6,)</f>
        <v>Consumer Services</v>
      </c>
      <c r="O712" s="6" t="s">
        <v>704</v>
      </c>
      <c r="P712" s="6">
        <v>80122</v>
      </c>
      <c r="Q712" t="s">
        <v>237</v>
      </c>
      <c r="R712" t="s">
        <v>23</v>
      </c>
      <c r="S712" s="4">
        <v>41017</v>
      </c>
      <c r="T712" s="7">
        <f>S712-E712</f>
        <v>2</v>
      </c>
      <c r="U712" t="s">
        <v>14208</v>
      </c>
      <c r="V712" s="6" t="s">
        <v>14257</v>
      </c>
      <c r="W712" t="s">
        <v>14259</v>
      </c>
      <c r="X712" t="s">
        <v>14195</v>
      </c>
      <c r="Y712" t="str">
        <f>VLOOKUP(R712,Managers!$A:$B,2,)</f>
        <v>Bob Turner</v>
      </c>
      <c r="Z712" s="11">
        <f>VLOOKUP(X712,HourlyWages!$A:$B,2,0)</f>
        <v>52</v>
      </c>
      <c r="AA712">
        <v>1</v>
      </c>
    </row>
    <row r="713" spans="1:27" x14ac:dyDescent="0.3">
      <c r="A713" t="b">
        <f>COUNTIF($C$1:C713, C713)&gt;1</f>
        <v>0</v>
      </c>
      <c r="B713" t="b">
        <f>VLOOKUP(C713,Sheet3!$A:$B,2,0) &gt; 1</f>
        <v>0</v>
      </c>
      <c r="C713">
        <v>712</v>
      </c>
      <c r="D713">
        <v>5059</v>
      </c>
      <c r="E713" s="4">
        <v>40491</v>
      </c>
      <c r="F713">
        <v>5</v>
      </c>
      <c r="G713" s="15">
        <f>I713*F713</f>
        <v>800</v>
      </c>
      <c r="H713" s="9">
        <v>0.1</v>
      </c>
      <c r="I713" s="13">
        <f>VLOOKUP($U713,Pricebook!$A:$D,4,0)</f>
        <v>160</v>
      </c>
      <c r="J713" s="11">
        <f>G713*(1-H713)</f>
        <v>720</v>
      </c>
      <c r="K713" t="s">
        <v>1035</v>
      </c>
      <c r="L713" t="s">
        <v>36</v>
      </c>
      <c r="M713" t="str">
        <f>VLOOKUP($L713,Companies!$A:$G,7,)</f>
        <v>Electronic Components</v>
      </c>
      <c r="N713" t="str">
        <f>VLOOKUP($L713,Companies!$A:$G,6,)</f>
        <v>Technology</v>
      </c>
      <c r="O713" s="6" t="s">
        <v>1036</v>
      </c>
      <c r="P713" s="6">
        <v>30721</v>
      </c>
      <c r="Q713" t="s">
        <v>134</v>
      </c>
      <c r="R713" t="s">
        <v>34</v>
      </c>
      <c r="S713" s="4">
        <v>40493</v>
      </c>
      <c r="T713" s="7">
        <f>S713-E713</f>
        <v>2</v>
      </c>
      <c r="U713" t="s">
        <v>14218</v>
      </c>
      <c r="V713" s="6" t="s">
        <v>14254</v>
      </c>
      <c r="W713" t="s">
        <v>14256</v>
      </c>
      <c r="X713" t="s">
        <v>14191</v>
      </c>
      <c r="Y713" t="str">
        <f>VLOOKUP(R713,Managers!$A:$B,2,)</f>
        <v>Frank Mitchell</v>
      </c>
      <c r="Z713" s="11">
        <f>VLOOKUP(X713,HourlyWages!$A:$B,2,0)</f>
        <v>60</v>
      </c>
      <c r="AA713">
        <v>1</v>
      </c>
    </row>
    <row r="714" spans="1:27" x14ac:dyDescent="0.3">
      <c r="A714" t="b">
        <f>COUNTIF($C$1:C714, C714)&gt;1</f>
        <v>0</v>
      </c>
      <c r="B714" t="b">
        <f>VLOOKUP(C714,Sheet3!$A:$B,2,0) &gt; 1</f>
        <v>0</v>
      </c>
      <c r="C714">
        <v>713</v>
      </c>
      <c r="D714">
        <v>5061</v>
      </c>
      <c r="E714" s="4">
        <v>40403</v>
      </c>
      <c r="F714">
        <v>4</v>
      </c>
      <c r="G714" s="15">
        <f>I714*F714</f>
        <v>480</v>
      </c>
      <c r="H714" s="9">
        <v>0</v>
      </c>
      <c r="I714" s="13">
        <f>VLOOKUP($U714,Pricebook!$A:$D,4,0)</f>
        <v>120</v>
      </c>
      <c r="J714" s="11">
        <f>G714*(1-H714)</f>
        <v>480</v>
      </c>
      <c r="K714" t="s">
        <v>1037</v>
      </c>
      <c r="L714" t="s">
        <v>142</v>
      </c>
      <c r="M714" t="str">
        <f>VLOOKUP($L714,Companies!$A:$G,7,)</f>
        <v>Computer Software: Programming, Data Processing</v>
      </c>
      <c r="N714" t="str">
        <f>VLOOKUP($L714,Companies!$A:$G,6,)</f>
        <v>Technology</v>
      </c>
      <c r="O714" s="6" t="s">
        <v>974</v>
      </c>
      <c r="P714" s="6">
        <v>55407</v>
      </c>
      <c r="Q714" t="s">
        <v>130</v>
      </c>
      <c r="R714" t="s">
        <v>16</v>
      </c>
      <c r="S714" s="4">
        <v>40405</v>
      </c>
      <c r="T714" s="7">
        <f>S714-E714</f>
        <v>2</v>
      </c>
      <c r="U714" t="s">
        <v>14212</v>
      </c>
      <c r="V714" s="6" t="s">
        <v>14257</v>
      </c>
      <c r="W714" t="s">
        <v>14258</v>
      </c>
      <c r="X714" t="s">
        <v>14196</v>
      </c>
      <c r="Y714" t="str">
        <f>VLOOKUP(R714,Managers!$A:$B,2,)</f>
        <v>Josh Martinez</v>
      </c>
      <c r="Z714" s="11">
        <f>VLOOKUP(X714,HourlyWages!$A:$B,2,0)</f>
        <v>58</v>
      </c>
      <c r="AA714">
        <v>1</v>
      </c>
    </row>
    <row r="715" spans="1:27" x14ac:dyDescent="0.3">
      <c r="A715" t="b">
        <f>COUNTIF($C$1:C715, C715)&gt;1</f>
        <v>0</v>
      </c>
      <c r="B715" t="b">
        <f>VLOOKUP(C715,Sheet3!$A:$B,2,0) &gt; 1</f>
        <v>0</v>
      </c>
      <c r="C715">
        <v>714</v>
      </c>
      <c r="D715">
        <v>5092</v>
      </c>
      <c r="E715" s="4">
        <v>40845</v>
      </c>
      <c r="F715">
        <v>3</v>
      </c>
      <c r="G715" s="15">
        <f>I715*F715</f>
        <v>375</v>
      </c>
      <c r="H715" s="9">
        <v>0.1</v>
      </c>
      <c r="I715" s="13">
        <f>VLOOKUP($U715,Pricebook!$A:$D,4,0)</f>
        <v>125</v>
      </c>
      <c r="J715" s="11">
        <f>G715*(1-H715)</f>
        <v>337.5</v>
      </c>
      <c r="K715" t="s">
        <v>1038</v>
      </c>
      <c r="L715" t="s">
        <v>73</v>
      </c>
      <c r="M715" t="str">
        <f>VLOOKUP($L715,Companies!$A:$G,7,)</f>
        <v>Recreational Products/Toys</v>
      </c>
      <c r="N715" t="str">
        <f>VLOOKUP($L715,Companies!$A:$G,6,)</f>
        <v>Consumer Non-Durables</v>
      </c>
      <c r="O715" s="6" t="s">
        <v>1039</v>
      </c>
      <c r="P715" s="6" t="s">
        <v>1040</v>
      </c>
      <c r="Q715" t="s">
        <v>130</v>
      </c>
      <c r="R715" t="s">
        <v>16</v>
      </c>
      <c r="S715" s="4">
        <v>40845</v>
      </c>
      <c r="T715" s="7">
        <f>S715-E715</f>
        <v>0</v>
      </c>
      <c r="U715" t="s">
        <v>14217</v>
      </c>
      <c r="V715" s="6" t="s">
        <v>14257</v>
      </c>
      <c r="W715" t="s">
        <v>14258</v>
      </c>
      <c r="X715" t="s">
        <v>14191</v>
      </c>
      <c r="Y715" t="str">
        <f>VLOOKUP(R715,Managers!$A:$B,2,)</f>
        <v>Josh Martinez</v>
      </c>
      <c r="Z715" s="11">
        <f>VLOOKUP(X715,HourlyWages!$A:$B,2,0)</f>
        <v>60</v>
      </c>
      <c r="AA715">
        <v>1</v>
      </c>
    </row>
    <row r="716" spans="1:27" x14ac:dyDescent="0.3">
      <c r="A716" t="b">
        <f>COUNTIF($C$1:C716, C716)&gt;1</f>
        <v>0</v>
      </c>
      <c r="B716" t="b">
        <f>VLOOKUP(C716,Sheet3!$A:$B,2,0) &gt; 1</f>
        <v>0</v>
      </c>
      <c r="C716">
        <v>715</v>
      </c>
      <c r="D716">
        <v>5092</v>
      </c>
      <c r="E716" s="4">
        <v>40845</v>
      </c>
      <c r="F716">
        <v>25</v>
      </c>
      <c r="G716" s="15">
        <f>I716*F716</f>
        <v>2750</v>
      </c>
      <c r="H716" s="9">
        <v>0.06</v>
      </c>
      <c r="I716" s="13">
        <f>VLOOKUP($U716,Pricebook!$A:$D,4,0)</f>
        <v>110</v>
      </c>
      <c r="J716" s="11">
        <f>G716*(1-H716)</f>
        <v>2585</v>
      </c>
      <c r="K716" t="s">
        <v>1038</v>
      </c>
      <c r="L716" t="s">
        <v>73</v>
      </c>
      <c r="M716" t="str">
        <f>VLOOKUP($L716,Companies!$A:$G,7,)</f>
        <v>Recreational Products/Toys</v>
      </c>
      <c r="N716" t="str">
        <f>VLOOKUP($L716,Companies!$A:$G,6,)</f>
        <v>Consumer Non-Durables</v>
      </c>
      <c r="O716" s="6" t="s">
        <v>1039</v>
      </c>
      <c r="P716" s="6" t="s">
        <v>1040</v>
      </c>
      <c r="Q716" t="s">
        <v>130</v>
      </c>
      <c r="R716" t="s">
        <v>16</v>
      </c>
      <c r="S716" s="4">
        <v>40850</v>
      </c>
      <c r="T716" s="7">
        <f>S716-E716</f>
        <v>5</v>
      </c>
      <c r="U716" t="s">
        <v>14215</v>
      </c>
      <c r="V716" s="6" t="s">
        <v>14254</v>
      </c>
      <c r="W716" t="s">
        <v>14269</v>
      </c>
      <c r="X716" t="s">
        <v>14189</v>
      </c>
      <c r="Y716" t="str">
        <f>VLOOKUP(R716,Managers!$A:$B,2,)</f>
        <v>Josh Martinez</v>
      </c>
      <c r="Z716" s="11">
        <f>VLOOKUP(X716,HourlyWages!$A:$B,2,0)</f>
        <v>62</v>
      </c>
      <c r="AA716">
        <v>1</v>
      </c>
    </row>
    <row r="717" spans="1:27" x14ac:dyDescent="0.3">
      <c r="A717" t="b">
        <f>COUNTIF($C$1:C717, C717)&gt;1</f>
        <v>0</v>
      </c>
      <c r="B717" t="b">
        <f>VLOOKUP(C717,Sheet3!$A:$B,2,0) &gt; 1</f>
        <v>0</v>
      </c>
      <c r="C717">
        <v>716</v>
      </c>
      <c r="D717">
        <v>5094</v>
      </c>
      <c r="E717" s="4">
        <v>40265</v>
      </c>
      <c r="F717">
        <v>2</v>
      </c>
      <c r="G717" s="15">
        <f>I717*F717</f>
        <v>240</v>
      </c>
      <c r="H717" s="9">
        <v>0.06</v>
      </c>
      <c r="I717" s="13">
        <f>VLOOKUP($U717,Pricebook!$A:$D,4,0)</f>
        <v>120</v>
      </c>
      <c r="J717" s="11">
        <f>G717*(1-H717)</f>
        <v>225.6</v>
      </c>
      <c r="K717" t="s">
        <v>1041</v>
      </c>
      <c r="L717" t="s">
        <v>118</v>
      </c>
      <c r="M717" t="str">
        <f>VLOOKUP($L717,Companies!$A:$G,7,)</f>
        <v>Computer Software: Prepackaged Software</v>
      </c>
      <c r="N717" t="str">
        <f>VLOOKUP($L717,Companies!$A:$G,6,)</f>
        <v>Technology</v>
      </c>
      <c r="O717" s="6" t="s">
        <v>270</v>
      </c>
      <c r="P717" s="6">
        <v>91104</v>
      </c>
      <c r="Q717" t="s">
        <v>114</v>
      </c>
      <c r="R717" t="s">
        <v>23</v>
      </c>
      <c r="S717" s="4">
        <v>40267</v>
      </c>
      <c r="T717" s="7">
        <f>S717-E717</f>
        <v>2</v>
      </c>
      <c r="U717" t="s">
        <v>14212</v>
      </c>
      <c r="V717" s="6" t="s">
        <v>14254</v>
      </c>
      <c r="W717" t="s">
        <v>14255</v>
      </c>
      <c r="X717" t="s">
        <v>14200</v>
      </c>
      <c r="Y717" t="str">
        <f>VLOOKUP(R717,Managers!$A:$B,2,)</f>
        <v>Bob Turner</v>
      </c>
      <c r="Z717" s="11">
        <f>VLOOKUP(X717,HourlyWages!$A:$B,2,0)</f>
        <v>59</v>
      </c>
      <c r="AA717">
        <v>1</v>
      </c>
    </row>
    <row r="718" spans="1:27" x14ac:dyDescent="0.3">
      <c r="A718" t="b">
        <f>COUNTIF($C$1:C718, C718)&gt;1</f>
        <v>0</v>
      </c>
      <c r="B718" t="b">
        <f>VLOOKUP(C718,Sheet3!$A:$B,2,0) &gt; 1</f>
        <v>0</v>
      </c>
      <c r="C718">
        <v>717</v>
      </c>
      <c r="D718">
        <v>5095</v>
      </c>
      <c r="E718" s="4">
        <v>41020</v>
      </c>
      <c r="F718">
        <v>7</v>
      </c>
      <c r="G718" s="15">
        <f>I718*F718</f>
        <v>1050</v>
      </c>
      <c r="H718" s="9">
        <v>0.01</v>
      </c>
      <c r="I718" s="13">
        <f>VLOOKUP($U718,Pricebook!$A:$D,4,0)</f>
        <v>150</v>
      </c>
      <c r="J718" s="11">
        <f>G718*(1-H718)</f>
        <v>1039.5</v>
      </c>
      <c r="K718" t="s">
        <v>1042</v>
      </c>
      <c r="L718" t="s">
        <v>41</v>
      </c>
      <c r="M718" t="str">
        <f>VLOOKUP($L718,Companies!$A:$G,7,)</f>
        <v>EDP Services</v>
      </c>
      <c r="N718" t="str">
        <f>VLOOKUP($L718,Companies!$A:$G,6,)</f>
        <v>Technology</v>
      </c>
      <c r="O718" s="6" t="s">
        <v>661</v>
      </c>
      <c r="P718" s="6">
        <v>81301</v>
      </c>
      <c r="Q718" t="s">
        <v>237</v>
      </c>
      <c r="R718" t="s">
        <v>23</v>
      </c>
      <c r="S718" s="4">
        <v>41021</v>
      </c>
      <c r="T718" s="7">
        <f>S718-E718</f>
        <v>1</v>
      </c>
      <c r="U718" t="s">
        <v>14210</v>
      </c>
      <c r="V718" s="6" t="s">
        <v>14257</v>
      </c>
      <c r="W718" t="s">
        <v>14258</v>
      </c>
      <c r="X718" t="s">
        <v>14190</v>
      </c>
      <c r="Y718" t="str">
        <f>VLOOKUP(R718,Managers!$A:$B,2,)</f>
        <v>Bob Turner</v>
      </c>
      <c r="Z718" s="11">
        <f>VLOOKUP(X718,HourlyWages!$A:$B,2,0)</f>
        <v>67</v>
      </c>
      <c r="AA718">
        <v>1</v>
      </c>
    </row>
    <row r="719" spans="1:27" x14ac:dyDescent="0.3">
      <c r="A719" t="b">
        <f>COUNTIF($C$1:C719, C719)&gt;1</f>
        <v>0</v>
      </c>
      <c r="B719" t="b">
        <f>VLOOKUP(C719,Sheet3!$A:$B,2,0) &gt; 1</f>
        <v>0</v>
      </c>
      <c r="C719">
        <v>718</v>
      </c>
      <c r="D719">
        <v>5121</v>
      </c>
      <c r="E719" s="4">
        <v>41039</v>
      </c>
      <c r="F719">
        <v>45</v>
      </c>
      <c r="G719" s="15">
        <f>I719*F719</f>
        <v>6750</v>
      </c>
      <c r="H719" s="9">
        <v>7.0000000000000007E-2</v>
      </c>
      <c r="I719" s="13">
        <f>VLOOKUP($U719,Pricebook!$A:$D,4,0)</f>
        <v>150</v>
      </c>
      <c r="J719" s="11">
        <f>G719*(1-H719)</f>
        <v>6277.5</v>
      </c>
      <c r="K719" t="s">
        <v>1010</v>
      </c>
      <c r="L719" t="s">
        <v>290</v>
      </c>
      <c r="M719" t="str">
        <f>VLOOKUP($L719,Companies!$A:$G,7,)</f>
        <v>Specialty Chemicals</v>
      </c>
      <c r="N719" t="str">
        <f>VLOOKUP($L719,Companies!$A:$G,6,)</f>
        <v>Consumer Durables</v>
      </c>
      <c r="O719" s="6" t="s">
        <v>1011</v>
      </c>
      <c r="P719" s="6">
        <v>49201</v>
      </c>
      <c r="Q719" t="s">
        <v>172</v>
      </c>
      <c r="R719" t="s">
        <v>16</v>
      </c>
      <c r="S719" s="4">
        <v>41040</v>
      </c>
      <c r="T719" s="7">
        <f>S719-E719</f>
        <v>1</v>
      </c>
      <c r="U719" t="s">
        <v>14210</v>
      </c>
      <c r="V719" s="6" t="s">
        <v>14251</v>
      </c>
      <c r="W719" t="s">
        <v>14266</v>
      </c>
      <c r="X719" t="s">
        <v>14191</v>
      </c>
      <c r="Y719" t="str">
        <f>VLOOKUP(R719,Managers!$A:$B,2,)</f>
        <v>Josh Martinez</v>
      </c>
      <c r="Z719" s="11">
        <f>VLOOKUP(X719,HourlyWages!$A:$B,2,0)</f>
        <v>60</v>
      </c>
      <c r="AA719">
        <v>1</v>
      </c>
    </row>
    <row r="720" spans="1:27" x14ac:dyDescent="0.3">
      <c r="A720" t="b">
        <f>COUNTIF($C$1:C720, C720)&gt;1</f>
        <v>0</v>
      </c>
      <c r="B720" t="b">
        <f>VLOOKUP(C720,Sheet3!$A:$B,2,0) &gt; 1</f>
        <v>0</v>
      </c>
      <c r="C720">
        <v>719</v>
      </c>
      <c r="D720">
        <v>5153</v>
      </c>
      <c r="E720" s="4">
        <v>40780</v>
      </c>
      <c r="F720">
        <v>37</v>
      </c>
      <c r="G720" s="15">
        <f>I720*F720</f>
        <v>4625</v>
      </c>
      <c r="H720" s="9">
        <v>0.04</v>
      </c>
      <c r="I720" s="13">
        <f>VLOOKUP($U720,Pricebook!$A:$D,4,0)</f>
        <v>125</v>
      </c>
      <c r="J720" s="11">
        <f>G720*(1-H720)</f>
        <v>4440</v>
      </c>
      <c r="K720" t="s">
        <v>309</v>
      </c>
      <c r="L720" t="s">
        <v>310</v>
      </c>
      <c r="M720" t="str">
        <f>VLOOKUP($L720,Companies!$A:$G,7,)</f>
        <v>Major Pharmaceuticals</v>
      </c>
      <c r="N720" t="str">
        <f>VLOOKUP($L720,Companies!$A:$G,6,)</f>
        <v>Health Care</v>
      </c>
      <c r="O720" s="6" t="s">
        <v>311</v>
      </c>
      <c r="P720" s="6">
        <v>46410</v>
      </c>
      <c r="Q720" t="s">
        <v>278</v>
      </c>
      <c r="R720" t="s">
        <v>16</v>
      </c>
      <c r="S720" s="4">
        <v>40782</v>
      </c>
      <c r="T720" s="7">
        <f>S720-E720</f>
        <v>2</v>
      </c>
      <c r="U720" t="s">
        <v>14221</v>
      </c>
      <c r="V720" s="6" t="s">
        <v>14257</v>
      </c>
      <c r="W720" t="s">
        <v>14259</v>
      </c>
      <c r="X720" t="s">
        <v>14193</v>
      </c>
      <c r="Y720" t="str">
        <f>VLOOKUP(R720,Managers!$A:$B,2,)</f>
        <v>Josh Martinez</v>
      </c>
      <c r="Z720" s="11">
        <f>VLOOKUP(X720,HourlyWages!$A:$B,2,0)</f>
        <v>57</v>
      </c>
      <c r="AA720">
        <v>1</v>
      </c>
    </row>
    <row r="721" spans="1:27" x14ac:dyDescent="0.3">
      <c r="A721" t="b">
        <f>COUNTIF($C$1:C721, C721)&gt;1</f>
        <v>0</v>
      </c>
      <c r="B721" t="b">
        <f>VLOOKUP(C721,Sheet3!$A:$B,2,0) &gt; 1</f>
        <v>0</v>
      </c>
      <c r="C721">
        <v>720</v>
      </c>
      <c r="D721">
        <v>5155</v>
      </c>
      <c r="E721" s="4">
        <v>39975</v>
      </c>
      <c r="F721">
        <v>14</v>
      </c>
      <c r="G721" s="15">
        <f>I721*F721</f>
        <v>2100</v>
      </c>
      <c r="H721" s="9">
        <v>0.01</v>
      </c>
      <c r="I721" s="13">
        <f>VLOOKUP($U721,Pricebook!$A:$D,4,0)</f>
        <v>150</v>
      </c>
      <c r="J721" s="11">
        <f>G721*(1-H721)</f>
        <v>2079</v>
      </c>
      <c r="K721" t="s">
        <v>1043</v>
      </c>
      <c r="L721" t="s">
        <v>121</v>
      </c>
      <c r="M721" t="str">
        <f>VLOOKUP($L721,Companies!$A:$G,7,)</f>
        <v>Consumer Electronics/Video Chains</v>
      </c>
      <c r="N721" t="str">
        <f>VLOOKUP($L721,Companies!$A:$G,6,)</f>
        <v>Consumer Services</v>
      </c>
      <c r="O721" s="6" t="s">
        <v>1044</v>
      </c>
      <c r="P721" s="6">
        <v>21040</v>
      </c>
      <c r="Q721" t="s">
        <v>187</v>
      </c>
      <c r="R721" t="s">
        <v>61</v>
      </c>
      <c r="S721" s="4">
        <v>39976</v>
      </c>
      <c r="T721" s="7">
        <f>S721-E721</f>
        <v>1</v>
      </c>
      <c r="U721" t="s">
        <v>14211</v>
      </c>
      <c r="V721" s="6" t="s">
        <v>14251</v>
      </c>
      <c r="W721" t="s">
        <v>14266</v>
      </c>
      <c r="X721" t="s">
        <v>14200</v>
      </c>
      <c r="Y721" t="str">
        <f>VLOOKUP(R721,Managers!$A:$B,2,)</f>
        <v>Allen Young</v>
      </c>
      <c r="Z721" s="11">
        <f>VLOOKUP(X721,HourlyWages!$A:$B,2,0)</f>
        <v>59</v>
      </c>
      <c r="AA721">
        <v>1</v>
      </c>
    </row>
    <row r="722" spans="1:27" x14ac:dyDescent="0.3">
      <c r="A722" t="b">
        <f>COUNTIF($C$1:C722, C722)&gt;1</f>
        <v>0</v>
      </c>
      <c r="B722" t="b">
        <f>VLOOKUP(C722,Sheet3!$A:$B,2,0) &gt; 1</f>
        <v>0</v>
      </c>
      <c r="C722">
        <v>721</v>
      </c>
      <c r="D722">
        <v>5188</v>
      </c>
      <c r="E722" s="4">
        <v>40603</v>
      </c>
      <c r="F722">
        <v>24</v>
      </c>
      <c r="G722" s="15">
        <f>I722*F722</f>
        <v>2640</v>
      </c>
      <c r="H722" s="9">
        <v>0.05</v>
      </c>
      <c r="I722" s="13">
        <f>VLOOKUP($U722,Pricebook!$A:$D,4,0)</f>
        <v>110</v>
      </c>
      <c r="J722" s="11">
        <f>G722*(1-H722)</f>
        <v>2508</v>
      </c>
      <c r="K722" t="s">
        <v>797</v>
      </c>
      <c r="L722" t="s">
        <v>125</v>
      </c>
      <c r="M722" t="str">
        <f>VLOOKUP($L722,Companies!$A:$G,7,)</f>
        <v>EDP Services</v>
      </c>
      <c r="N722" t="str">
        <f>VLOOKUP($L722,Companies!$A:$G,6,)</f>
        <v>Technology</v>
      </c>
      <c r="O722" s="6" t="s">
        <v>798</v>
      </c>
      <c r="P722" s="6">
        <v>90069</v>
      </c>
      <c r="Q722" t="s">
        <v>114</v>
      </c>
      <c r="R722" t="s">
        <v>23</v>
      </c>
      <c r="S722" s="4">
        <v>40606</v>
      </c>
      <c r="T722" s="7">
        <f>S722-E722</f>
        <v>3</v>
      </c>
      <c r="U722" t="s">
        <v>14215</v>
      </c>
      <c r="V722" s="6" t="s">
        <v>14254</v>
      </c>
      <c r="W722" t="s">
        <v>14265</v>
      </c>
      <c r="X722" t="s">
        <v>14203</v>
      </c>
      <c r="Y722" t="str">
        <f>VLOOKUP(R722,Managers!$A:$B,2,)</f>
        <v>Bob Turner</v>
      </c>
      <c r="Z722" s="11">
        <f>VLOOKUP(X722,HourlyWages!$A:$B,2,0)</f>
        <v>62</v>
      </c>
      <c r="AA722">
        <v>1</v>
      </c>
    </row>
    <row r="723" spans="1:27" x14ac:dyDescent="0.3">
      <c r="A723" t="b">
        <f>COUNTIF($C$1:C723, C723)&gt;1</f>
        <v>0</v>
      </c>
      <c r="B723" t="b">
        <f>VLOOKUP(C723,Sheet3!$A:$B,2,0) &gt; 1</f>
        <v>0</v>
      </c>
      <c r="C723">
        <v>722</v>
      </c>
      <c r="D723">
        <v>5189</v>
      </c>
      <c r="E723" s="4">
        <v>40507</v>
      </c>
      <c r="F723">
        <v>12</v>
      </c>
      <c r="G723" s="15">
        <f>I723*F723</f>
        <v>1800</v>
      </c>
      <c r="H723" s="9">
        <v>0.05</v>
      </c>
      <c r="I723" s="13">
        <f>VLOOKUP($U723,Pricebook!$A:$D,4,0)</f>
        <v>150</v>
      </c>
      <c r="J723" s="11">
        <f>G723*(1-H723)</f>
        <v>1710</v>
      </c>
      <c r="K723" t="s">
        <v>892</v>
      </c>
      <c r="L723" t="s">
        <v>151</v>
      </c>
      <c r="M723" t="str">
        <f>VLOOKUP($L723,Companies!$A:$G,7,)</f>
        <v>Hotels/Resorts</v>
      </c>
      <c r="N723" t="str">
        <f>VLOOKUP($L723,Companies!$A:$G,6,)</f>
        <v>Consumer Services</v>
      </c>
      <c r="O723" s="6" t="s">
        <v>1045</v>
      </c>
      <c r="P723" s="6">
        <v>91941</v>
      </c>
      <c r="Q723" t="s">
        <v>114</v>
      </c>
      <c r="R723" t="s">
        <v>23</v>
      </c>
      <c r="S723" s="4">
        <v>40514</v>
      </c>
      <c r="T723" s="7">
        <f>S723-E723</f>
        <v>7</v>
      </c>
      <c r="U723" t="s">
        <v>14211</v>
      </c>
      <c r="V723" s="6" t="s">
        <v>14257</v>
      </c>
      <c r="W723" t="s">
        <v>14258</v>
      </c>
      <c r="X723" t="s">
        <v>14186</v>
      </c>
      <c r="Y723" t="str">
        <f>VLOOKUP(R723,Managers!$A:$B,2,)</f>
        <v>Bob Turner</v>
      </c>
      <c r="Z723" s="11">
        <f>VLOOKUP(X723,HourlyWages!$A:$B,2,0)</f>
        <v>67</v>
      </c>
      <c r="AA723">
        <v>1</v>
      </c>
    </row>
    <row r="724" spans="1:27" x14ac:dyDescent="0.3">
      <c r="A724" t="b">
        <f>COUNTIF($C$1:C724, C724)&gt;1</f>
        <v>0</v>
      </c>
      <c r="B724" t="b">
        <f>VLOOKUP(C724,Sheet3!$A:$B,2,0) &gt; 1</f>
        <v>0</v>
      </c>
      <c r="C724">
        <v>723</v>
      </c>
      <c r="D724">
        <v>5189</v>
      </c>
      <c r="E724" s="4">
        <v>40507</v>
      </c>
      <c r="F724">
        <v>14</v>
      </c>
      <c r="G724" s="15">
        <f>I724*F724</f>
        <v>2800</v>
      </c>
      <c r="H724" s="9">
        <v>0.03</v>
      </c>
      <c r="I724" s="13">
        <f>VLOOKUP($U724,Pricebook!$A:$D,4,0)</f>
        <v>200</v>
      </c>
      <c r="J724" s="11">
        <f>G724*(1-H724)</f>
        <v>2716</v>
      </c>
      <c r="K724" t="s">
        <v>892</v>
      </c>
      <c r="L724" t="s">
        <v>151</v>
      </c>
      <c r="M724" t="str">
        <f>VLOOKUP($L724,Companies!$A:$G,7,)</f>
        <v>Hotels/Resorts</v>
      </c>
      <c r="N724" t="str">
        <f>VLOOKUP($L724,Companies!$A:$G,6,)</f>
        <v>Consumer Services</v>
      </c>
      <c r="O724" s="6" t="s">
        <v>703</v>
      </c>
      <c r="P724" s="6" t="s">
        <v>1046</v>
      </c>
      <c r="Q724" t="s">
        <v>87</v>
      </c>
      <c r="R724" t="s">
        <v>61</v>
      </c>
      <c r="S724" s="4">
        <v>40509</v>
      </c>
      <c r="T724" s="7">
        <f>S724-E724</f>
        <v>2</v>
      </c>
      <c r="U724" t="s">
        <v>14206</v>
      </c>
      <c r="V724" s="6" t="s">
        <v>14251</v>
      </c>
      <c r="W724" t="s">
        <v>14267</v>
      </c>
      <c r="X724" t="s">
        <v>14199</v>
      </c>
      <c r="Y724" t="str">
        <f>VLOOKUP(R724,Managers!$A:$B,2,)</f>
        <v>Allen Young</v>
      </c>
      <c r="Z724" s="11">
        <f>VLOOKUP(X724,HourlyWages!$A:$B,2,0)</f>
        <v>68</v>
      </c>
      <c r="AA724">
        <v>1</v>
      </c>
    </row>
    <row r="725" spans="1:27" x14ac:dyDescent="0.3">
      <c r="A725" t="b">
        <f>COUNTIF($C$1:C725, C725)&gt;1</f>
        <v>0</v>
      </c>
      <c r="B725" t="b">
        <f>VLOOKUP(C725,Sheet3!$A:$B,2,0) &gt; 1</f>
        <v>0</v>
      </c>
      <c r="C725">
        <v>724</v>
      </c>
      <c r="D725">
        <v>5189</v>
      </c>
      <c r="E725" s="4">
        <v>40507</v>
      </c>
      <c r="F725">
        <v>8</v>
      </c>
      <c r="G725" s="15">
        <f>I725*F725</f>
        <v>960</v>
      </c>
      <c r="H725" s="9">
        <v>0.06</v>
      </c>
      <c r="I725" s="13">
        <f>VLOOKUP($U725,Pricebook!$A:$D,4,0)</f>
        <v>120</v>
      </c>
      <c r="J725" s="11">
        <f>G725*(1-H725)</f>
        <v>902.4</v>
      </c>
      <c r="K725" t="s">
        <v>892</v>
      </c>
      <c r="L725" t="s">
        <v>151</v>
      </c>
      <c r="M725" t="str">
        <f>VLOOKUP($L725,Companies!$A:$G,7,)</f>
        <v>Hotels/Resorts</v>
      </c>
      <c r="N725" t="str">
        <f>VLOOKUP($L725,Companies!$A:$G,6,)</f>
        <v>Consumer Services</v>
      </c>
      <c r="O725" s="6" t="s">
        <v>89</v>
      </c>
      <c r="P725" s="6" t="s">
        <v>90</v>
      </c>
      <c r="Q725" t="s">
        <v>91</v>
      </c>
      <c r="R725" t="s">
        <v>61</v>
      </c>
      <c r="S725" s="4">
        <v>40509</v>
      </c>
      <c r="T725" s="7">
        <f>S725-E725</f>
        <v>2</v>
      </c>
      <c r="U725" t="s">
        <v>14212</v>
      </c>
      <c r="V725" s="6" t="s">
        <v>14257</v>
      </c>
      <c r="W725" t="s">
        <v>14258</v>
      </c>
      <c r="X725" t="s">
        <v>14188</v>
      </c>
      <c r="Y725" t="str">
        <f>VLOOKUP(R725,Managers!$A:$B,2,)</f>
        <v>Allen Young</v>
      </c>
      <c r="Z725" s="11">
        <f>VLOOKUP(X725,HourlyWages!$A:$B,2,0)</f>
        <v>52</v>
      </c>
      <c r="AA725">
        <v>1</v>
      </c>
    </row>
    <row r="726" spans="1:27" x14ac:dyDescent="0.3">
      <c r="A726" t="b">
        <f>COUNTIF($C$1:C726, C726)&gt;1</f>
        <v>0</v>
      </c>
      <c r="B726" t="b">
        <f>VLOOKUP(C726,Sheet3!$A:$B,2,0) &gt; 1</f>
        <v>0</v>
      </c>
      <c r="C726">
        <v>725</v>
      </c>
      <c r="D726">
        <v>5217</v>
      </c>
      <c r="E726" s="4">
        <v>40828</v>
      </c>
      <c r="F726">
        <v>8</v>
      </c>
      <c r="G726" s="15">
        <f>I726*F726</f>
        <v>1360</v>
      </c>
      <c r="H726" s="9">
        <v>0.03</v>
      </c>
      <c r="I726" s="13">
        <f>VLOOKUP($U726,Pricebook!$A:$D,4,0)</f>
        <v>170</v>
      </c>
      <c r="J726" s="11">
        <f>G726*(1-H726)</f>
        <v>1319.2</v>
      </c>
      <c r="K726" t="s">
        <v>736</v>
      </c>
      <c r="L726" t="s">
        <v>400</v>
      </c>
      <c r="M726" t="str">
        <f>VLOOKUP($L726,Companies!$A:$G,7,)</f>
        <v>Industrial Specialties</v>
      </c>
      <c r="N726" t="str">
        <f>VLOOKUP($L726,Companies!$A:$G,6,)</f>
        <v>Health Care</v>
      </c>
      <c r="O726" s="6" t="s">
        <v>1047</v>
      </c>
      <c r="P726" s="6">
        <v>28540</v>
      </c>
      <c r="Q726" t="s">
        <v>33</v>
      </c>
      <c r="R726" t="s">
        <v>34</v>
      </c>
      <c r="S726" s="4">
        <v>40828</v>
      </c>
      <c r="T726" s="7">
        <f>S726-E726</f>
        <v>0</v>
      </c>
      <c r="U726" t="s">
        <v>14219</v>
      </c>
      <c r="V726" s="6" t="s">
        <v>14254</v>
      </c>
      <c r="W726" t="s">
        <v>14255</v>
      </c>
      <c r="X726" t="s">
        <v>14194</v>
      </c>
      <c r="Y726" t="str">
        <f>VLOOKUP(R726,Managers!$A:$B,2,)</f>
        <v>Frank Mitchell</v>
      </c>
      <c r="Z726" s="11">
        <f>VLOOKUP(X726,HourlyWages!$A:$B,2,0)</f>
        <v>71</v>
      </c>
      <c r="AA726">
        <v>1</v>
      </c>
    </row>
    <row r="727" spans="1:27" x14ac:dyDescent="0.3">
      <c r="A727" t="b">
        <f>COUNTIF($C$1:C727, C727)&gt;1</f>
        <v>0</v>
      </c>
      <c r="B727" t="b">
        <f>VLOOKUP(C727,Sheet3!$A:$B,2,0) &gt; 1</f>
        <v>0</v>
      </c>
      <c r="C727">
        <v>726</v>
      </c>
      <c r="D727">
        <v>5217</v>
      </c>
      <c r="E727" s="4">
        <v>40828</v>
      </c>
      <c r="F727">
        <v>11</v>
      </c>
      <c r="G727" s="15">
        <f>I727*F727</f>
        <v>2200</v>
      </c>
      <c r="H727" s="9">
        <v>0.09</v>
      </c>
      <c r="I727" s="13">
        <f>VLOOKUP($U727,Pricebook!$A:$D,4,0)</f>
        <v>200</v>
      </c>
      <c r="J727" s="11">
        <f>G727*(1-H727)</f>
        <v>2002</v>
      </c>
      <c r="K727" t="s">
        <v>736</v>
      </c>
      <c r="L727" t="s">
        <v>400</v>
      </c>
      <c r="M727" t="str">
        <f>VLOOKUP($L727,Companies!$A:$G,7,)</f>
        <v>Industrial Specialties</v>
      </c>
      <c r="N727" t="str">
        <f>VLOOKUP($L727,Companies!$A:$G,6,)</f>
        <v>Health Care</v>
      </c>
      <c r="O727" s="6" t="s">
        <v>1047</v>
      </c>
      <c r="P727" s="6">
        <v>28540</v>
      </c>
      <c r="Q727" t="s">
        <v>33</v>
      </c>
      <c r="R727" t="s">
        <v>34</v>
      </c>
      <c r="S727" s="4">
        <v>40830</v>
      </c>
      <c r="T727" s="7">
        <f>S727-E727</f>
        <v>2</v>
      </c>
      <c r="U727" t="s">
        <v>14214</v>
      </c>
      <c r="V727" s="6" t="s">
        <v>14254</v>
      </c>
      <c r="W727" t="s">
        <v>14256</v>
      </c>
      <c r="X727" t="s">
        <v>14190</v>
      </c>
      <c r="Y727" t="str">
        <f>VLOOKUP(R727,Managers!$A:$B,2,)</f>
        <v>Frank Mitchell</v>
      </c>
      <c r="Z727" s="11">
        <f>VLOOKUP(X727,HourlyWages!$A:$B,2,0)</f>
        <v>67</v>
      </c>
      <c r="AA727">
        <v>1</v>
      </c>
    </row>
    <row r="728" spans="1:27" x14ac:dyDescent="0.3">
      <c r="A728" t="b">
        <f>COUNTIF($C$1:C728, C728)&gt;1</f>
        <v>0</v>
      </c>
      <c r="B728" t="b">
        <f>VLOOKUP(C728,Sheet3!$A:$B,2,0) &gt; 1</f>
        <v>0</v>
      </c>
      <c r="C728">
        <v>727</v>
      </c>
      <c r="D728">
        <v>5221</v>
      </c>
      <c r="E728" s="4">
        <v>40702</v>
      </c>
      <c r="F728">
        <v>48</v>
      </c>
      <c r="G728" s="15">
        <f>I728*F728</f>
        <v>7200</v>
      </c>
      <c r="H728" s="9">
        <v>7.0000000000000007E-2</v>
      </c>
      <c r="I728" s="13">
        <f>VLOOKUP($U728,Pricebook!$A:$D,4,0)</f>
        <v>150</v>
      </c>
      <c r="J728" s="11">
        <f>G728*(1-H728)</f>
        <v>6696</v>
      </c>
      <c r="K728" t="s">
        <v>1048</v>
      </c>
      <c r="L728" t="s">
        <v>508</v>
      </c>
      <c r="M728" t="str">
        <f>VLOOKUP($L728,Companies!$A:$G,7,)</f>
        <v>Semiconductors</v>
      </c>
      <c r="N728" t="str">
        <f>VLOOKUP($L728,Companies!$A:$G,6,)</f>
        <v>Technology</v>
      </c>
      <c r="O728" s="6" t="s">
        <v>1049</v>
      </c>
      <c r="P728" s="6">
        <v>37042</v>
      </c>
      <c r="Q728" t="s">
        <v>81</v>
      </c>
      <c r="R728" t="s">
        <v>34</v>
      </c>
      <c r="S728" s="4">
        <v>40704</v>
      </c>
      <c r="T728" s="7">
        <f>S728-E728</f>
        <v>2</v>
      </c>
      <c r="U728" t="s">
        <v>14211</v>
      </c>
      <c r="V728" s="6" t="s">
        <v>14254</v>
      </c>
      <c r="W728" t="s">
        <v>14265</v>
      </c>
      <c r="X728" t="s">
        <v>14199</v>
      </c>
      <c r="Y728" t="str">
        <f>VLOOKUP(R728,Managers!$A:$B,2,)</f>
        <v>Frank Mitchell</v>
      </c>
      <c r="Z728" s="11">
        <f>VLOOKUP(X728,HourlyWages!$A:$B,2,0)</f>
        <v>68</v>
      </c>
      <c r="AA728">
        <v>1</v>
      </c>
    </row>
    <row r="729" spans="1:27" x14ac:dyDescent="0.3">
      <c r="A729" t="b">
        <f>COUNTIF($C$1:C729, C729)&gt;1</f>
        <v>0</v>
      </c>
      <c r="B729" t="b">
        <f>VLOOKUP(C729,Sheet3!$A:$B,2,0) &gt; 1</f>
        <v>0</v>
      </c>
      <c r="C729">
        <v>728</v>
      </c>
      <c r="D729">
        <v>5222</v>
      </c>
      <c r="E729" s="4">
        <v>39959</v>
      </c>
      <c r="F729">
        <v>40</v>
      </c>
      <c r="G729" s="15">
        <f>I729*F729</f>
        <v>5000</v>
      </c>
      <c r="H729" s="9">
        <v>0.01</v>
      </c>
      <c r="I729" s="13">
        <f>VLOOKUP($U729,Pricebook!$A:$D,4,0)</f>
        <v>125</v>
      </c>
      <c r="J729" s="11">
        <f>G729*(1-H729)</f>
        <v>4950</v>
      </c>
      <c r="K729" t="s">
        <v>1050</v>
      </c>
      <c r="L729" t="s">
        <v>199</v>
      </c>
      <c r="M729" t="str">
        <f>VLOOKUP($L729,Companies!$A:$G,7,)</f>
        <v>Biotechnology: Biological Products (No Diagnostic Substances)</v>
      </c>
      <c r="N729" t="str">
        <f>VLOOKUP($L729,Companies!$A:$G,6,)</f>
        <v>Health Care</v>
      </c>
      <c r="O729" s="6" t="s">
        <v>1051</v>
      </c>
      <c r="P729" s="6">
        <v>98632</v>
      </c>
      <c r="Q729" t="s">
        <v>22</v>
      </c>
      <c r="R729" t="s">
        <v>23</v>
      </c>
      <c r="S729" s="4">
        <v>39960</v>
      </c>
      <c r="T729" s="7">
        <f>S729-E729</f>
        <v>1</v>
      </c>
      <c r="U729" t="s">
        <v>14209</v>
      </c>
      <c r="V729" s="6" t="s">
        <v>14257</v>
      </c>
      <c r="W729" t="s">
        <v>14258</v>
      </c>
      <c r="X729" t="s">
        <v>14198</v>
      </c>
      <c r="Y729" t="str">
        <f>VLOOKUP(R729,Managers!$A:$B,2,)</f>
        <v>Bob Turner</v>
      </c>
      <c r="Z729" s="11">
        <f>VLOOKUP(X729,HourlyWages!$A:$B,2,0)</f>
        <v>51</v>
      </c>
      <c r="AA729">
        <v>1</v>
      </c>
    </row>
    <row r="730" spans="1:27" x14ac:dyDescent="0.3">
      <c r="A730" t="b">
        <f>COUNTIF($C$1:C730, C730)&gt;1</f>
        <v>0</v>
      </c>
      <c r="B730" t="b">
        <f>VLOOKUP(C730,Sheet3!$A:$B,2,0) &gt; 1</f>
        <v>0</v>
      </c>
      <c r="C730">
        <v>729</v>
      </c>
      <c r="D730">
        <v>5251</v>
      </c>
      <c r="E730" s="4">
        <v>40644</v>
      </c>
      <c r="F730">
        <v>38</v>
      </c>
      <c r="G730" s="15">
        <f>I730*F730</f>
        <v>5700</v>
      </c>
      <c r="H730" s="9">
        <v>0.05</v>
      </c>
      <c r="I730" s="13">
        <f>VLOOKUP($U730,Pricebook!$A:$D,4,0)</f>
        <v>150</v>
      </c>
      <c r="J730" s="11">
        <f>G730*(1-H730)</f>
        <v>5415</v>
      </c>
      <c r="K730" t="s">
        <v>45</v>
      </c>
      <c r="L730" t="s">
        <v>46</v>
      </c>
      <c r="M730" t="str">
        <f>VLOOKUP($L730,Companies!$A:$G,7,)</f>
        <v>Computer Software: Prepackaged Software</v>
      </c>
      <c r="N730" t="str">
        <f>VLOOKUP($L730,Companies!$A:$G,6,)</f>
        <v>Technology</v>
      </c>
      <c r="O730" s="6" t="s">
        <v>47</v>
      </c>
      <c r="P730" s="6">
        <v>78660</v>
      </c>
      <c r="Q730" t="s">
        <v>48</v>
      </c>
      <c r="R730" t="s">
        <v>16</v>
      </c>
      <c r="S730" s="4">
        <v>40646</v>
      </c>
      <c r="T730" s="7">
        <f>S730-E730</f>
        <v>2</v>
      </c>
      <c r="U730" t="s">
        <v>14210</v>
      </c>
      <c r="V730" s="6" t="s">
        <v>14257</v>
      </c>
      <c r="W730" t="s">
        <v>14258</v>
      </c>
      <c r="X730" t="s">
        <v>14184</v>
      </c>
      <c r="Y730" t="str">
        <f>VLOOKUP(R730,Managers!$A:$B,2,)</f>
        <v>Josh Martinez</v>
      </c>
      <c r="Z730" s="11">
        <f>VLOOKUP(X730,HourlyWages!$A:$B,2,0)</f>
        <v>50</v>
      </c>
      <c r="AA730">
        <v>1</v>
      </c>
    </row>
    <row r="731" spans="1:27" x14ac:dyDescent="0.3">
      <c r="A731" t="b">
        <f>COUNTIF($C$1:C731, C731)&gt;1</f>
        <v>0</v>
      </c>
      <c r="B731" t="b">
        <f>VLOOKUP(C731,Sheet3!$A:$B,2,0) &gt; 1</f>
        <v>0</v>
      </c>
      <c r="C731">
        <v>730</v>
      </c>
      <c r="D731">
        <v>5254</v>
      </c>
      <c r="E731" s="4">
        <v>41115</v>
      </c>
      <c r="F731">
        <v>31</v>
      </c>
      <c r="G731" s="15">
        <f>I731*F731</f>
        <v>4650</v>
      </c>
      <c r="H731" s="9">
        <v>0.08</v>
      </c>
      <c r="I731" s="13">
        <f>VLOOKUP($U731,Pricebook!$A:$D,4,0)</f>
        <v>150</v>
      </c>
      <c r="J731" s="11">
        <f>G731*(1-H731)</f>
        <v>4278</v>
      </c>
      <c r="K731" t="s">
        <v>1052</v>
      </c>
      <c r="L731" t="s">
        <v>487</v>
      </c>
      <c r="M731" t="str">
        <f>VLOOKUP($L731,Companies!$A:$G,7,)</f>
        <v>Computer Software: Programming, Data Processing</v>
      </c>
      <c r="N731" t="str">
        <f>VLOOKUP($L731,Companies!$A:$G,6,)</f>
        <v>Technology</v>
      </c>
      <c r="O731" s="6" t="s">
        <v>1053</v>
      </c>
      <c r="P731" s="6">
        <v>31313</v>
      </c>
      <c r="Q731" t="s">
        <v>134</v>
      </c>
      <c r="R731" t="s">
        <v>34</v>
      </c>
      <c r="S731" s="4">
        <v>41117</v>
      </c>
      <c r="T731" s="7">
        <f>S731-E731</f>
        <v>2</v>
      </c>
      <c r="U731" t="s">
        <v>14210</v>
      </c>
      <c r="V731" s="6" t="s">
        <v>14257</v>
      </c>
      <c r="W731" t="s">
        <v>14258</v>
      </c>
      <c r="X731" t="s">
        <v>14186</v>
      </c>
      <c r="Y731" t="str">
        <f>VLOOKUP(R731,Managers!$A:$B,2,)</f>
        <v>Frank Mitchell</v>
      </c>
      <c r="Z731" s="11">
        <f>VLOOKUP(X731,HourlyWages!$A:$B,2,0)</f>
        <v>67</v>
      </c>
      <c r="AA731">
        <v>1</v>
      </c>
    </row>
    <row r="732" spans="1:27" x14ac:dyDescent="0.3">
      <c r="A732" t="b">
        <f>COUNTIF($C$1:C732, C732)&gt;1</f>
        <v>0</v>
      </c>
      <c r="B732" t="b">
        <f>VLOOKUP(C732,Sheet3!$A:$B,2,0) &gt; 1</f>
        <v>0</v>
      </c>
      <c r="C732">
        <v>731</v>
      </c>
      <c r="D732">
        <v>5281</v>
      </c>
      <c r="E732" s="4">
        <v>40848</v>
      </c>
      <c r="F732">
        <v>36</v>
      </c>
      <c r="G732" s="15">
        <f>I732*F732</f>
        <v>4500</v>
      </c>
      <c r="H732" s="9">
        <v>0</v>
      </c>
      <c r="I732" s="13">
        <f>VLOOKUP($U732,Pricebook!$A:$D,4,0)</f>
        <v>125</v>
      </c>
      <c r="J732" s="11">
        <f>G732*(1-H732)</f>
        <v>4500</v>
      </c>
      <c r="K732" t="s">
        <v>1054</v>
      </c>
      <c r="L732" t="s">
        <v>20</v>
      </c>
      <c r="M732" t="str">
        <f>VLOOKUP($L732,Companies!$A:$G,7,)</f>
        <v>Major Pharmaceuticals</v>
      </c>
      <c r="N732" t="str">
        <f>VLOOKUP($L732,Companies!$A:$G,6,)</f>
        <v>Health Care</v>
      </c>
      <c r="O732" s="6" t="s">
        <v>687</v>
      </c>
      <c r="P732" s="6">
        <v>32137</v>
      </c>
      <c r="Q732" t="s">
        <v>101</v>
      </c>
      <c r="R732" t="s">
        <v>34</v>
      </c>
      <c r="S732" s="4">
        <v>40849</v>
      </c>
      <c r="T732" s="7">
        <f>S732-E732</f>
        <v>1</v>
      </c>
      <c r="U732" t="s">
        <v>14221</v>
      </c>
      <c r="V732" s="6" t="s">
        <v>14251</v>
      </c>
      <c r="W732" t="s">
        <v>14267</v>
      </c>
      <c r="X732" t="s">
        <v>14200</v>
      </c>
      <c r="Y732" t="str">
        <f>VLOOKUP(R732,Managers!$A:$B,2,)</f>
        <v>Frank Mitchell</v>
      </c>
      <c r="Z732" s="11">
        <f>VLOOKUP(X732,HourlyWages!$A:$B,2,0)</f>
        <v>59</v>
      </c>
      <c r="AA732">
        <v>1</v>
      </c>
    </row>
    <row r="733" spans="1:27" x14ac:dyDescent="0.3">
      <c r="A733" t="b">
        <f>COUNTIF($C$1:C733, C733)&gt;1</f>
        <v>0</v>
      </c>
      <c r="B733" t="b">
        <f>VLOOKUP(C733,Sheet3!$A:$B,2,0) &gt; 1</f>
        <v>0</v>
      </c>
      <c r="C733">
        <v>732</v>
      </c>
      <c r="D733">
        <v>5281</v>
      </c>
      <c r="E733" s="4">
        <v>40848</v>
      </c>
      <c r="F733">
        <v>14</v>
      </c>
      <c r="G733" s="15">
        <f>I733*F733</f>
        <v>1750</v>
      </c>
      <c r="H733" s="9">
        <v>0.1</v>
      </c>
      <c r="I733" s="13">
        <f>VLOOKUP($U733,Pricebook!$A:$D,4,0)</f>
        <v>125</v>
      </c>
      <c r="J733" s="11">
        <f>G733*(1-H733)</f>
        <v>1575</v>
      </c>
      <c r="K733" t="s">
        <v>1054</v>
      </c>
      <c r="L733" t="s">
        <v>20</v>
      </c>
      <c r="M733" t="str">
        <f>VLOOKUP($L733,Companies!$A:$G,7,)</f>
        <v>Major Pharmaceuticals</v>
      </c>
      <c r="N733" t="str">
        <f>VLOOKUP($L733,Companies!$A:$G,6,)</f>
        <v>Health Care</v>
      </c>
      <c r="O733" s="6" t="s">
        <v>687</v>
      </c>
      <c r="P733" s="6">
        <v>32137</v>
      </c>
      <c r="Q733" t="s">
        <v>101</v>
      </c>
      <c r="R733" t="s">
        <v>34</v>
      </c>
      <c r="S733" s="4">
        <v>40849</v>
      </c>
      <c r="T733" s="7">
        <f>S733-E733</f>
        <v>1</v>
      </c>
      <c r="U733" t="s">
        <v>14208</v>
      </c>
      <c r="V733" s="6" t="s">
        <v>14251</v>
      </c>
      <c r="W733" t="s">
        <v>14252</v>
      </c>
      <c r="X733" t="s">
        <v>14196</v>
      </c>
      <c r="Y733" t="str">
        <f>VLOOKUP(R733,Managers!$A:$B,2,)</f>
        <v>Frank Mitchell</v>
      </c>
      <c r="Z733" s="11">
        <f>VLOOKUP(X733,HourlyWages!$A:$B,2,0)</f>
        <v>58</v>
      </c>
      <c r="AA733">
        <v>1</v>
      </c>
    </row>
    <row r="734" spans="1:27" x14ac:dyDescent="0.3">
      <c r="A734" t="b">
        <f>COUNTIF($C$1:C734, C734)&gt;1</f>
        <v>0</v>
      </c>
      <c r="B734" t="b">
        <f>VLOOKUP(C734,Sheet3!$A:$B,2,0) &gt; 1</f>
        <v>0</v>
      </c>
      <c r="C734">
        <v>733</v>
      </c>
      <c r="D734">
        <v>5283</v>
      </c>
      <c r="E734" s="4">
        <v>39967</v>
      </c>
      <c r="F734">
        <v>23</v>
      </c>
      <c r="G734" s="15">
        <f>I734*F734</f>
        <v>3450</v>
      </c>
      <c r="H734" s="9">
        <v>0.03</v>
      </c>
      <c r="I734" s="13">
        <f>VLOOKUP($U734,Pricebook!$A:$D,4,0)</f>
        <v>150</v>
      </c>
      <c r="J734" s="11">
        <f>G734*(1-H734)</f>
        <v>3346.5</v>
      </c>
      <c r="K734" t="s">
        <v>824</v>
      </c>
      <c r="L734" t="s">
        <v>434</v>
      </c>
      <c r="M734" t="str">
        <f>VLOOKUP($L734,Companies!$A:$G,7,)</f>
        <v>Telecommunications Equipment</v>
      </c>
      <c r="N734" t="str">
        <f>VLOOKUP($L734,Companies!$A:$G,6,)</f>
        <v>Consumer Services</v>
      </c>
      <c r="O734" s="6" t="s">
        <v>825</v>
      </c>
      <c r="P734" s="6">
        <v>78596</v>
      </c>
      <c r="Q734" t="s">
        <v>48</v>
      </c>
      <c r="R734" t="s">
        <v>16</v>
      </c>
      <c r="S734" s="4">
        <v>39969</v>
      </c>
      <c r="T734" s="7">
        <f>S734-E734</f>
        <v>2</v>
      </c>
      <c r="U734" t="s">
        <v>14210</v>
      </c>
      <c r="V734" s="6" t="s">
        <v>14254</v>
      </c>
      <c r="W734" t="s">
        <v>14255</v>
      </c>
      <c r="X734" t="s">
        <v>14201</v>
      </c>
      <c r="Y734" t="str">
        <f>VLOOKUP(R734,Managers!$A:$B,2,)</f>
        <v>Josh Martinez</v>
      </c>
      <c r="Z734" s="11">
        <f>VLOOKUP(X734,HourlyWages!$A:$B,2,0)</f>
        <v>53</v>
      </c>
      <c r="AA734">
        <v>1</v>
      </c>
    </row>
    <row r="735" spans="1:27" x14ac:dyDescent="0.3">
      <c r="A735" t="b">
        <f>COUNTIF($C$1:C735, C735)&gt;1</f>
        <v>0</v>
      </c>
      <c r="B735" t="b">
        <f>VLOOKUP(C735,Sheet3!$A:$B,2,0) &gt; 1</f>
        <v>0</v>
      </c>
      <c r="C735">
        <v>734</v>
      </c>
      <c r="D735">
        <v>5284</v>
      </c>
      <c r="E735" s="4">
        <v>40732</v>
      </c>
      <c r="F735">
        <v>7</v>
      </c>
      <c r="G735" s="15">
        <f>I735*F735</f>
        <v>1120</v>
      </c>
      <c r="H735" s="9">
        <v>0.1</v>
      </c>
      <c r="I735" s="13">
        <f>VLOOKUP($U735,Pricebook!$A:$D,4,0)</f>
        <v>160</v>
      </c>
      <c r="J735" s="11">
        <f>G735*(1-H735)</f>
        <v>1008</v>
      </c>
      <c r="K735" t="s">
        <v>546</v>
      </c>
      <c r="L735" t="s">
        <v>142</v>
      </c>
      <c r="M735" t="str">
        <f>VLOOKUP($L735,Companies!$A:$G,7,)</f>
        <v>Computer Software: Programming, Data Processing</v>
      </c>
      <c r="N735" t="str">
        <f>VLOOKUP($L735,Companies!$A:$G,6,)</f>
        <v>Technology</v>
      </c>
      <c r="O735" s="6" t="s">
        <v>993</v>
      </c>
      <c r="P735" s="6">
        <v>60453</v>
      </c>
      <c r="Q735" t="s">
        <v>15</v>
      </c>
      <c r="R735" t="s">
        <v>16</v>
      </c>
      <c r="S735" s="4">
        <v>40734</v>
      </c>
      <c r="T735" s="7">
        <f>S735-E735</f>
        <v>2</v>
      </c>
      <c r="U735" t="s">
        <v>14218</v>
      </c>
      <c r="V735" s="6" t="s">
        <v>14254</v>
      </c>
      <c r="W735" t="s">
        <v>14255</v>
      </c>
      <c r="X735" t="s">
        <v>14192</v>
      </c>
      <c r="Y735" t="str">
        <f>VLOOKUP(R735,Managers!$A:$B,2,)</f>
        <v>Josh Martinez</v>
      </c>
      <c r="Z735" s="11">
        <f>VLOOKUP(X735,HourlyWages!$A:$B,2,0)</f>
        <v>75</v>
      </c>
      <c r="AA735">
        <v>1</v>
      </c>
    </row>
    <row r="736" spans="1:27" x14ac:dyDescent="0.3">
      <c r="A736" t="b">
        <f>COUNTIF($C$1:C736, C736)&gt;1</f>
        <v>0</v>
      </c>
      <c r="B736" t="b">
        <f>VLOOKUP(C736,Sheet3!$A:$B,2,0) &gt; 1</f>
        <v>0</v>
      </c>
      <c r="C736">
        <v>735</v>
      </c>
      <c r="D736">
        <v>5316</v>
      </c>
      <c r="E736" s="4">
        <v>39843</v>
      </c>
      <c r="F736">
        <v>42</v>
      </c>
      <c r="G736" s="15">
        <f>I736*F736</f>
        <v>6300</v>
      </c>
      <c r="H736" s="9">
        <v>0.1</v>
      </c>
      <c r="I736" s="13">
        <f>VLOOKUP($U736,Pricebook!$A:$D,4,0)</f>
        <v>150</v>
      </c>
      <c r="J736" s="11">
        <f>G736*(1-H736)</f>
        <v>5670</v>
      </c>
      <c r="K736" t="s">
        <v>238</v>
      </c>
      <c r="L736" t="s">
        <v>151</v>
      </c>
      <c r="M736" t="str">
        <f>VLOOKUP($L736,Companies!$A:$G,7,)</f>
        <v>Hotels/Resorts</v>
      </c>
      <c r="N736" t="str">
        <f>VLOOKUP($L736,Companies!$A:$G,6,)</f>
        <v>Consumer Services</v>
      </c>
      <c r="O736" s="6" t="s">
        <v>239</v>
      </c>
      <c r="P736" s="6">
        <v>61201</v>
      </c>
      <c r="Q736" t="s">
        <v>15</v>
      </c>
      <c r="R736" t="s">
        <v>16</v>
      </c>
      <c r="S736" s="4">
        <v>39845</v>
      </c>
      <c r="T736" s="7">
        <f>S736-E736</f>
        <v>2</v>
      </c>
      <c r="U736" t="s">
        <v>14211</v>
      </c>
      <c r="V736" s="6" t="s">
        <v>14251</v>
      </c>
      <c r="W736" t="s">
        <v>14263</v>
      </c>
      <c r="X736" t="s">
        <v>14186</v>
      </c>
      <c r="Y736" t="str">
        <f>VLOOKUP(R736,Managers!$A:$B,2,)</f>
        <v>Josh Martinez</v>
      </c>
      <c r="Z736" s="11">
        <f>VLOOKUP(X736,HourlyWages!$A:$B,2,0)</f>
        <v>67</v>
      </c>
      <c r="AA736">
        <v>1</v>
      </c>
    </row>
    <row r="737" spans="1:27" x14ac:dyDescent="0.3">
      <c r="A737" t="b">
        <f>COUNTIF($C$1:C737, C737)&gt;1</f>
        <v>0</v>
      </c>
      <c r="B737" t="b">
        <f>VLOOKUP(C737,Sheet3!$A:$B,2,0) &gt; 1</f>
        <v>0</v>
      </c>
      <c r="C737">
        <v>736</v>
      </c>
      <c r="D737">
        <v>5317</v>
      </c>
      <c r="E737" s="4">
        <v>40064</v>
      </c>
      <c r="F737">
        <v>38</v>
      </c>
      <c r="G737" s="15">
        <f>I737*F737</f>
        <v>6080</v>
      </c>
      <c r="H737" s="9">
        <v>0.09</v>
      </c>
      <c r="I737" s="13">
        <f>VLOOKUP($U737,Pricebook!$A:$D,4,0)</f>
        <v>160</v>
      </c>
      <c r="J737" s="11">
        <f>G737*(1-H737)</f>
        <v>5532.8</v>
      </c>
      <c r="K737" t="s">
        <v>723</v>
      </c>
      <c r="L737" t="s">
        <v>363</v>
      </c>
      <c r="M737" t="str">
        <f>VLOOKUP($L737,Companies!$A:$G,7,)</f>
        <v>Biotechnology: Laboratory Analytical Instruments</v>
      </c>
      <c r="N737" t="str">
        <f>VLOOKUP($L737,Companies!$A:$G,6,)</f>
        <v>Capital Goods</v>
      </c>
      <c r="O737" s="6" t="s">
        <v>917</v>
      </c>
      <c r="P737" s="6">
        <v>80229</v>
      </c>
      <c r="Q737" t="s">
        <v>237</v>
      </c>
      <c r="R737" t="s">
        <v>23</v>
      </c>
      <c r="S737" s="4">
        <v>40071</v>
      </c>
      <c r="T737" s="7">
        <f>S737-E737</f>
        <v>7</v>
      </c>
      <c r="U737" t="s">
        <v>14218</v>
      </c>
      <c r="V737" s="6" t="s">
        <v>14254</v>
      </c>
      <c r="W737" t="s">
        <v>14255</v>
      </c>
      <c r="X737" t="s">
        <v>14188</v>
      </c>
      <c r="Y737" t="str">
        <f>VLOOKUP(R737,Managers!$A:$B,2,)</f>
        <v>Bob Turner</v>
      </c>
      <c r="Z737" s="11">
        <f>VLOOKUP(X737,HourlyWages!$A:$B,2,0)</f>
        <v>52</v>
      </c>
      <c r="AA737">
        <v>1</v>
      </c>
    </row>
    <row r="738" spans="1:27" x14ac:dyDescent="0.3">
      <c r="A738" t="b">
        <f>COUNTIF($C$1:C738, C738)&gt;1</f>
        <v>0</v>
      </c>
      <c r="B738" t="b">
        <f>VLOOKUP(C738,Sheet3!$A:$B,2,0) &gt; 1</f>
        <v>0</v>
      </c>
      <c r="C738">
        <v>737</v>
      </c>
      <c r="D738">
        <v>5317</v>
      </c>
      <c r="E738" s="4">
        <v>40064</v>
      </c>
      <c r="F738">
        <v>10</v>
      </c>
      <c r="G738" s="15">
        <f>I738*F738</f>
        <v>1250</v>
      </c>
      <c r="H738" s="9">
        <v>7.0000000000000007E-2</v>
      </c>
      <c r="I738" s="13">
        <f>VLOOKUP($U738,Pricebook!$A:$D,4,0)</f>
        <v>125</v>
      </c>
      <c r="J738" s="11">
        <f>G738*(1-H738)</f>
        <v>1162.5</v>
      </c>
      <c r="K738" t="s">
        <v>723</v>
      </c>
      <c r="L738" t="s">
        <v>363</v>
      </c>
      <c r="M738" t="str">
        <f>VLOOKUP($L738,Companies!$A:$G,7,)</f>
        <v>Biotechnology: Laboratory Analytical Instruments</v>
      </c>
      <c r="N738" t="str">
        <f>VLOOKUP($L738,Companies!$A:$G,6,)</f>
        <v>Capital Goods</v>
      </c>
      <c r="O738" s="6" t="s">
        <v>917</v>
      </c>
      <c r="P738" s="6">
        <v>80229</v>
      </c>
      <c r="Q738" t="s">
        <v>237</v>
      </c>
      <c r="R738" t="s">
        <v>23</v>
      </c>
      <c r="S738" s="4">
        <v>40071</v>
      </c>
      <c r="T738" s="7">
        <f>S738-E738</f>
        <v>7</v>
      </c>
      <c r="U738" t="s">
        <v>14217</v>
      </c>
      <c r="V738" s="6" t="s">
        <v>14251</v>
      </c>
      <c r="W738" t="s">
        <v>14262</v>
      </c>
      <c r="X738" t="s">
        <v>14192</v>
      </c>
      <c r="Y738" t="str">
        <f>VLOOKUP(R738,Managers!$A:$B,2,)</f>
        <v>Bob Turner</v>
      </c>
      <c r="Z738" s="11">
        <f>VLOOKUP(X738,HourlyWages!$A:$B,2,0)</f>
        <v>75</v>
      </c>
      <c r="AA738">
        <v>1</v>
      </c>
    </row>
    <row r="739" spans="1:27" x14ac:dyDescent="0.3">
      <c r="A739" t="b">
        <f>COUNTIF($C$1:C739, C739)&gt;1</f>
        <v>0</v>
      </c>
      <c r="B739" t="b">
        <f>VLOOKUP(C739,Sheet3!$A:$B,2,0) &gt; 1</f>
        <v>0</v>
      </c>
      <c r="C739">
        <v>738</v>
      </c>
      <c r="D739">
        <v>5317</v>
      </c>
      <c r="E739" s="4">
        <v>40064</v>
      </c>
      <c r="F739">
        <v>25</v>
      </c>
      <c r="G739" s="15">
        <f>I739*F739</f>
        <v>3750</v>
      </c>
      <c r="H739" s="9">
        <v>0.06</v>
      </c>
      <c r="I739" s="13">
        <f>VLOOKUP($U739,Pricebook!$A:$D,4,0)</f>
        <v>150</v>
      </c>
      <c r="J739" s="11">
        <f>G739*(1-H739)</f>
        <v>3525</v>
      </c>
      <c r="K739" t="s">
        <v>723</v>
      </c>
      <c r="L739" t="s">
        <v>363</v>
      </c>
      <c r="M739" t="str">
        <f>VLOOKUP($L739,Companies!$A:$G,7,)</f>
        <v>Biotechnology: Laboratory Analytical Instruments</v>
      </c>
      <c r="N739" t="str">
        <f>VLOOKUP($L739,Companies!$A:$G,6,)</f>
        <v>Capital Goods</v>
      </c>
      <c r="O739" s="6" t="s">
        <v>917</v>
      </c>
      <c r="P739" s="6">
        <v>80229</v>
      </c>
      <c r="Q739" t="s">
        <v>237</v>
      </c>
      <c r="R739" t="s">
        <v>23</v>
      </c>
      <c r="S739" s="4">
        <v>40071</v>
      </c>
      <c r="T739" s="7">
        <f>S739-E739</f>
        <v>7</v>
      </c>
      <c r="U739" t="s">
        <v>14210</v>
      </c>
      <c r="V739" s="6" t="s">
        <v>14254</v>
      </c>
      <c r="W739" t="s">
        <v>14255</v>
      </c>
      <c r="X739" t="s">
        <v>14200</v>
      </c>
      <c r="Y739" t="str">
        <f>VLOOKUP(R739,Managers!$A:$B,2,)</f>
        <v>Bob Turner</v>
      </c>
      <c r="Z739" s="11">
        <f>VLOOKUP(X739,HourlyWages!$A:$B,2,0)</f>
        <v>59</v>
      </c>
      <c r="AA739">
        <v>1</v>
      </c>
    </row>
    <row r="740" spans="1:27" x14ac:dyDescent="0.3">
      <c r="A740" t="b">
        <f>COUNTIF($C$1:C740, C740)&gt;1</f>
        <v>0</v>
      </c>
      <c r="B740" t="b">
        <f>VLOOKUP(C740,Sheet3!$A:$B,2,0) &gt; 1</f>
        <v>0</v>
      </c>
      <c r="C740">
        <v>739</v>
      </c>
      <c r="D740">
        <v>5318</v>
      </c>
      <c r="E740" s="4">
        <v>40271</v>
      </c>
      <c r="F740">
        <v>8</v>
      </c>
      <c r="G740" s="15">
        <f>I740*F740</f>
        <v>1360</v>
      </c>
      <c r="H740" s="9">
        <v>0.08</v>
      </c>
      <c r="I740" s="13">
        <f>VLOOKUP($U740,Pricebook!$A:$D,4,0)</f>
        <v>170</v>
      </c>
      <c r="J740" s="11">
        <f>G740*(1-H740)</f>
        <v>1251.2</v>
      </c>
      <c r="K740" t="s">
        <v>225</v>
      </c>
      <c r="L740" t="s">
        <v>226</v>
      </c>
      <c r="M740" t="str">
        <f>VLOOKUP($L740,Companies!$A:$G,7,)</f>
        <v>Auto Manufacturing</v>
      </c>
      <c r="N740" t="str">
        <f>VLOOKUP($L740,Companies!$A:$G,6,)</f>
        <v>Capital Goods</v>
      </c>
      <c r="O740" s="6" t="s">
        <v>227</v>
      </c>
      <c r="P740" s="6">
        <v>50501</v>
      </c>
      <c r="Q740" t="s">
        <v>38</v>
      </c>
      <c r="R740" t="s">
        <v>16</v>
      </c>
      <c r="S740" s="4">
        <v>40273</v>
      </c>
      <c r="T740" s="7">
        <f>S740-E740</f>
        <v>2</v>
      </c>
      <c r="U740" t="s">
        <v>14219</v>
      </c>
      <c r="V740" s="6" t="s">
        <v>14251</v>
      </c>
      <c r="W740" t="s">
        <v>14263</v>
      </c>
      <c r="X740" t="s">
        <v>14201</v>
      </c>
      <c r="Y740" t="str">
        <f>VLOOKUP(R740,Managers!$A:$B,2,)</f>
        <v>Josh Martinez</v>
      </c>
      <c r="Z740" s="11">
        <f>VLOOKUP(X740,HourlyWages!$A:$B,2,0)</f>
        <v>53</v>
      </c>
      <c r="AA740">
        <v>1</v>
      </c>
    </row>
    <row r="741" spans="1:27" x14ac:dyDescent="0.3">
      <c r="A741" t="b">
        <f>COUNTIF($C$1:C741, C741)&gt;1</f>
        <v>0</v>
      </c>
      <c r="B741" t="b">
        <f>VLOOKUP(C741,Sheet3!$A:$B,2,0) &gt; 1</f>
        <v>0</v>
      </c>
      <c r="C741">
        <v>740</v>
      </c>
      <c r="D741">
        <v>5318</v>
      </c>
      <c r="E741" s="4">
        <v>40271</v>
      </c>
      <c r="F741">
        <v>29</v>
      </c>
      <c r="G741" s="15">
        <f>I741*F741</f>
        <v>4350</v>
      </c>
      <c r="H741" s="9">
        <v>0.03</v>
      </c>
      <c r="I741" s="13">
        <f>VLOOKUP($U741,Pricebook!$A:$D,4,0)</f>
        <v>150</v>
      </c>
      <c r="J741" s="11">
        <f>G741*(1-H741)</f>
        <v>4219.5</v>
      </c>
      <c r="K741" t="s">
        <v>225</v>
      </c>
      <c r="L741" t="s">
        <v>226</v>
      </c>
      <c r="M741" t="str">
        <f>VLOOKUP($L741,Companies!$A:$G,7,)</f>
        <v>Auto Manufacturing</v>
      </c>
      <c r="N741" t="str">
        <f>VLOOKUP($L741,Companies!$A:$G,6,)</f>
        <v>Capital Goods</v>
      </c>
      <c r="O741" s="6" t="s">
        <v>227</v>
      </c>
      <c r="P741" s="6">
        <v>50501</v>
      </c>
      <c r="Q741" t="s">
        <v>38</v>
      </c>
      <c r="R741" t="s">
        <v>16</v>
      </c>
      <c r="S741" s="4">
        <v>40272</v>
      </c>
      <c r="T741" s="7">
        <f>S741-E741</f>
        <v>1</v>
      </c>
      <c r="U741" t="s">
        <v>14210</v>
      </c>
      <c r="V741" s="6" t="s">
        <v>14251</v>
      </c>
      <c r="W741" t="s">
        <v>14252</v>
      </c>
      <c r="X741" t="s">
        <v>14203</v>
      </c>
      <c r="Y741" t="str">
        <f>VLOOKUP(R741,Managers!$A:$B,2,)</f>
        <v>Josh Martinez</v>
      </c>
      <c r="Z741" s="11">
        <f>VLOOKUP(X741,HourlyWages!$A:$B,2,0)</f>
        <v>62</v>
      </c>
      <c r="AA741">
        <v>1</v>
      </c>
    </row>
    <row r="742" spans="1:27" x14ac:dyDescent="0.3">
      <c r="A742" t="b">
        <f>COUNTIF($C$1:C742, C742)&gt;1</f>
        <v>0</v>
      </c>
      <c r="B742" t="b">
        <f>VLOOKUP(C742,Sheet3!$A:$B,2,0) &gt; 1</f>
        <v>0</v>
      </c>
      <c r="C742">
        <v>741</v>
      </c>
      <c r="D742">
        <v>5346</v>
      </c>
      <c r="E742" s="4">
        <v>40537</v>
      </c>
      <c r="F742">
        <v>34</v>
      </c>
      <c r="G742" s="15">
        <f>I742*F742</f>
        <v>4250</v>
      </c>
      <c r="H742" s="9">
        <v>7.0000000000000007E-2</v>
      </c>
      <c r="I742" s="13">
        <f>VLOOKUP($U742,Pricebook!$A:$D,4,0)</f>
        <v>125</v>
      </c>
      <c r="J742" s="11">
        <f>G742*(1-H742)</f>
        <v>3952.4999999999995</v>
      </c>
      <c r="K742" t="s">
        <v>1055</v>
      </c>
      <c r="L742" t="s">
        <v>13</v>
      </c>
      <c r="M742" t="str">
        <f>VLOOKUP($L742,Companies!$A:$G,7,)</f>
        <v>Computer Software: Prepackaged Software</v>
      </c>
      <c r="N742" t="str">
        <f>VLOOKUP($L742,Companies!$A:$G,6,)</f>
        <v>Technology</v>
      </c>
      <c r="O742" s="6" t="s">
        <v>480</v>
      </c>
      <c r="P742" s="6">
        <v>48066</v>
      </c>
      <c r="Q742" t="s">
        <v>172</v>
      </c>
      <c r="R742" t="s">
        <v>16</v>
      </c>
      <c r="S742" s="4">
        <v>40538</v>
      </c>
      <c r="T742" s="7">
        <f>S742-E742</f>
        <v>1</v>
      </c>
      <c r="U742" t="s">
        <v>14208</v>
      </c>
      <c r="V742" s="6" t="s">
        <v>14251</v>
      </c>
      <c r="W742" t="s">
        <v>14263</v>
      </c>
      <c r="X742" t="s">
        <v>14193</v>
      </c>
      <c r="Y742" t="str">
        <f>VLOOKUP(R742,Managers!$A:$B,2,)</f>
        <v>Josh Martinez</v>
      </c>
      <c r="Z742" s="11">
        <f>VLOOKUP(X742,HourlyWages!$A:$B,2,0)</f>
        <v>57</v>
      </c>
      <c r="AA742">
        <v>1</v>
      </c>
    </row>
    <row r="743" spans="1:27" x14ac:dyDescent="0.3">
      <c r="A743" t="b">
        <f>COUNTIF($C$1:C743, C743)&gt;1</f>
        <v>0</v>
      </c>
      <c r="B743" t="b">
        <f>VLOOKUP(C743,Sheet3!$A:$B,2,0) &gt; 1</f>
        <v>0</v>
      </c>
      <c r="C743">
        <v>742</v>
      </c>
      <c r="D743">
        <v>5346</v>
      </c>
      <c r="E743" s="4">
        <v>40537</v>
      </c>
      <c r="F743">
        <v>45</v>
      </c>
      <c r="G743" s="15">
        <f>I743*F743</f>
        <v>5625</v>
      </c>
      <c r="H743" s="9">
        <v>0.1</v>
      </c>
      <c r="I743" s="13">
        <f>VLOOKUP($U743,Pricebook!$A:$D,4,0)</f>
        <v>125</v>
      </c>
      <c r="J743" s="11">
        <f>G743*(1-H743)</f>
        <v>5062.5</v>
      </c>
      <c r="K743" t="s">
        <v>1055</v>
      </c>
      <c r="L743" t="s">
        <v>13</v>
      </c>
      <c r="M743" t="str">
        <f>VLOOKUP($L743,Companies!$A:$G,7,)</f>
        <v>Computer Software: Prepackaged Software</v>
      </c>
      <c r="N743" t="str">
        <f>VLOOKUP($L743,Companies!$A:$G,6,)</f>
        <v>Technology</v>
      </c>
      <c r="O743" s="6" t="s">
        <v>480</v>
      </c>
      <c r="P743" s="6">
        <v>48066</v>
      </c>
      <c r="Q743" t="s">
        <v>172</v>
      </c>
      <c r="R743" t="s">
        <v>16</v>
      </c>
      <c r="S743" s="4">
        <v>40539</v>
      </c>
      <c r="T743" s="7">
        <f>S743-E743</f>
        <v>2</v>
      </c>
      <c r="U743" t="s">
        <v>14209</v>
      </c>
      <c r="V743" s="6" t="s">
        <v>14251</v>
      </c>
      <c r="W743" t="s">
        <v>14252</v>
      </c>
      <c r="X743" t="s">
        <v>14185</v>
      </c>
      <c r="Y743" t="str">
        <f>VLOOKUP(R743,Managers!$A:$B,2,)</f>
        <v>Josh Martinez</v>
      </c>
      <c r="Z743" s="11">
        <f>VLOOKUP(X743,HourlyWages!$A:$B,2,0)</f>
        <v>70</v>
      </c>
      <c r="AA743">
        <v>1</v>
      </c>
    </row>
    <row r="744" spans="1:27" x14ac:dyDescent="0.3">
      <c r="A744" t="b">
        <f>COUNTIF($C$1:C744, C744)&gt;1</f>
        <v>0</v>
      </c>
      <c r="B744" t="b">
        <f>VLOOKUP(C744,Sheet3!$A:$B,2,0) &gt; 1</f>
        <v>0</v>
      </c>
      <c r="C744">
        <v>743</v>
      </c>
      <c r="D744">
        <v>5346</v>
      </c>
      <c r="E744" s="4">
        <v>40537</v>
      </c>
      <c r="F744">
        <v>17</v>
      </c>
      <c r="G744" s="15">
        <f>I744*F744</f>
        <v>2125</v>
      </c>
      <c r="H744" s="9">
        <v>0.08</v>
      </c>
      <c r="I744" s="13">
        <f>VLOOKUP($U744,Pricebook!$A:$D,4,0)</f>
        <v>125</v>
      </c>
      <c r="J744" s="11">
        <f>G744*(1-H744)</f>
        <v>1955</v>
      </c>
      <c r="K744" t="s">
        <v>1055</v>
      </c>
      <c r="L744" t="s">
        <v>13</v>
      </c>
      <c r="M744" t="str">
        <f>VLOOKUP($L744,Companies!$A:$G,7,)</f>
        <v>Computer Software: Prepackaged Software</v>
      </c>
      <c r="N744" t="str">
        <f>VLOOKUP($L744,Companies!$A:$G,6,)</f>
        <v>Technology</v>
      </c>
      <c r="O744" s="6" t="s">
        <v>1056</v>
      </c>
      <c r="P744" s="6">
        <v>48073</v>
      </c>
      <c r="Q744" t="s">
        <v>172</v>
      </c>
      <c r="R744" t="s">
        <v>16</v>
      </c>
      <c r="S744" s="4">
        <v>40539</v>
      </c>
      <c r="T744" s="7">
        <f>S744-E744</f>
        <v>2</v>
      </c>
      <c r="U744" t="s">
        <v>14217</v>
      </c>
      <c r="V744" s="6" t="s">
        <v>14257</v>
      </c>
      <c r="W744" t="s">
        <v>14270</v>
      </c>
      <c r="X744" t="s">
        <v>14195</v>
      </c>
      <c r="Y744" t="str">
        <f>VLOOKUP(R744,Managers!$A:$B,2,)</f>
        <v>Josh Martinez</v>
      </c>
      <c r="Z744" s="11">
        <f>VLOOKUP(X744,HourlyWages!$A:$B,2,0)</f>
        <v>52</v>
      </c>
      <c r="AA744">
        <v>1</v>
      </c>
    </row>
    <row r="745" spans="1:27" x14ac:dyDescent="0.3">
      <c r="A745" t="b">
        <f>COUNTIF($C$1:C745, C745)&gt;1</f>
        <v>0</v>
      </c>
      <c r="B745" t="b">
        <f>VLOOKUP(C745,Sheet3!$A:$B,2,0) &gt; 1</f>
        <v>0</v>
      </c>
      <c r="C745">
        <v>744</v>
      </c>
      <c r="D745">
        <v>5347</v>
      </c>
      <c r="E745" s="4">
        <v>40595</v>
      </c>
      <c r="F745">
        <v>7</v>
      </c>
      <c r="G745" s="15">
        <f>I745*F745</f>
        <v>1050</v>
      </c>
      <c r="H745" s="9">
        <v>0.04</v>
      </c>
      <c r="I745" s="13">
        <f>VLOOKUP($U745,Pricebook!$A:$D,4,0)</f>
        <v>150</v>
      </c>
      <c r="J745" s="11">
        <f>G745*(1-H745)</f>
        <v>1008</v>
      </c>
      <c r="K745" t="s">
        <v>1057</v>
      </c>
      <c r="L745" t="s">
        <v>374</v>
      </c>
      <c r="M745" t="str">
        <f>VLOOKUP($L745,Companies!$A:$G,7,)</f>
        <v>Computer Software: Prepackaged Software</v>
      </c>
      <c r="N745" t="str">
        <f>VLOOKUP($L745,Companies!$A:$G,6,)</f>
        <v>Technology</v>
      </c>
      <c r="O745" s="6" t="s">
        <v>1058</v>
      </c>
      <c r="P745" s="6">
        <v>84015</v>
      </c>
      <c r="Q745" t="s">
        <v>201</v>
      </c>
      <c r="R745" t="s">
        <v>23</v>
      </c>
      <c r="S745" s="4">
        <v>40597</v>
      </c>
      <c r="T745" s="7">
        <f>S745-E745</f>
        <v>2</v>
      </c>
      <c r="U745" t="s">
        <v>14210</v>
      </c>
      <c r="V745" s="6" t="s">
        <v>14251</v>
      </c>
      <c r="W745" t="s">
        <v>14262</v>
      </c>
      <c r="X745" t="s">
        <v>14195</v>
      </c>
      <c r="Y745" t="str">
        <f>VLOOKUP(R745,Managers!$A:$B,2,)</f>
        <v>Bob Turner</v>
      </c>
      <c r="Z745" s="11">
        <f>VLOOKUP(X745,HourlyWages!$A:$B,2,0)</f>
        <v>52</v>
      </c>
      <c r="AA745">
        <v>1</v>
      </c>
    </row>
    <row r="746" spans="1:27" x14ac:dyDescent="0.3">
      <c r="A746" t="b">
        <f>COUNTIF($C$1:C746, C746)&gt;1</f>
        <v>0</v>
      </c>
      <c r="B746" t="b">
        <f>VLOOKUP(C746,Sheet3!$A:$B,2,0) &gt; 1</f>
        <v>0</v>
      </c>
      <c r="C746">
        <v>745</v>
      </c>
      <c r="D746">
        <v>5347</v>
      </c>
      <c r="E746" s="4">
        <v>40595</v>
      </c>
      <c r="F746">
        <v>39</v>
      </c>
      <c r="G746" s="15">
        <f>I746*F746</f>
        <v>5850</v>
      </c>
      <c r="H746" s="9">
        <v>0.05</v>
      </c>
      <c r="I746" s="13">
        <f>VLOOKUP($U746,Pricebook!$A:$D,4,0)</f>
        <v>150</v>
      </c>
      <c r="J746" s="11">
        <f>G746*(1-H746)</f>
        <v>5557.5</v>
      </c>
      <c r="K746" t="s">
        <v>1057</v>
      </c>
      <c r="L746" t="s">
        <v>374</v>
      </c>
      <c r="M746" t="str">
        <f>VLOOKUP($L746,Companies!$A:$G,7,)</f>
        <v>Computer Software: Prepackaged Software</v>
      </c>
      <c r="N746" t="str">
        <f>VLOOKUP($L746,Companies!$A:$G,6,)</f>
        <v>Technology</v>
      </c>
      <c r="O746" s="6" t="s">
        <v>1058</v>
      </c>
      <c r="P746" s="6">
        <v>84015</v>
      </c>
      <c r="Q746" t="s">
        <v>201</v>
      </c>
      <c r="R746" t="s">
        <v>23</v>
      </c>
      <c r="S746" s="4">
        <v>40598</v>
      </c>
      <c r="T746" s="7">
        <f>S746-E746</f>
        <v>3</v>
      </c>
      <c r="U746" t="s">
        <v>14210</v>
      </c>
      <c r="V746" s="6" t="s">
        <v>14251</v>
      </c>
      <c r="W746" t="s">
        <v>14260</v>
      </c>
      <c r="X746" t="s">
        <v>14202</v>
      </c>
      <c r="Y746" t="str">
        <f>VLOOKUP(R746,Managers!$A:$B,2,)</f>
        <v>Bob Turner</v>
      </c>
      <c r="Z746" s="11">
        <f>VLOOKUP(X746,HourlyWages!$A:$B,2,0)</f>
        <v>71</v>
      </c>
      <c r="AA746">
        <v>1</v>
      </c>
    </row>
    <row r="747" spans="1:27" x14ac:dyDescent="0.3">
      <c r="A747" t="b">
        <f>COUNTIF($C$1:C747, C747)&gt;1</f>
        <v>0</v>
      </c>
      <c r="B747" t="b">
        <f>VLOOKUP(C747,Sheet3!$A:$B,2,0) &gt; 1</f>
        <v>0</v>
      </c>
      <c r="C747">
        <v>746</v>
      </c>
      <c r="D747">
        <v>5347</v>
      </c>
      <c r="E747" s="4">
        <v>40595</v>
      </c>
      <c r="F747">
        <v>1</v>
      </c>
      <c r="G747" s="15">
        <f>I747*F747</f>
        <v>150</v>
      </c>
      <c r="H747" s="9">
        <v>0.01</v>
      </c>
      <c r="I747" s="13">
        <f>VLOOKUP($U747,Pricebook!$A:$D,4,0)</f>
        <v>150</v>
      </c>
      <c r="J747" s="11">
        <f>G747*(1-H747)</f>
        <v>148.5</v>
      </c>
      <c r="K747" t="s">
        <v>1057</v>
      </c>
      <c r="L747" t="s">
        <v>374</v>
      </c>
      <c r="M747" t="str">
        <f>VLOOKUP($L747,Companies!$A:$G,7,)</f>
        <v>Computer Software: Prepackaged Software</v>
      </c>
      <c r="N747" t="str">
        <f>VLOOKUP($L747,Companies!$A:$G,6,)</f>
        <v>Technology</v>
      </c>
      <c r="O747" s="6" t="s">
        <v>1058</v>
      </c>
      <c r="P747" s="6">
        <v>84015</v>
      </c>
      <c r="Q747" t="s">
        <v>201</v>
      </c>
      <c r="R747" t="s">
        <v>23</v>
      </c>
      <c r="S747" s="4">
        <v>40596</v>
      </c>
      <c r="T747" s="7">
        <f>S747-E747</f>
        <v>1</v>
      </c>
      <c r="U747" t="s">
        <v>14210</v>
      </c>
      <c r="V747" s="6" t="s">
        <v>14251</v>
      </c>
      <c r="W747" t="s">
        <v>14268</v>
      </c>
      <c r="X747" t="s">
        <v>14199</v>
      </c>
      <c r="Y747" t="str">
        <f>VLOOKUP(R747,Managers!$A:$B,2,)</f>
        <v>Bob Turner</v>
      </c>
      <c r="Z747" s="11">
        <f>VLOOKUP(X747,HourlyWages!$A:$B,2,0)</f>
        <v>68</v>
      </c>
      <c r="AA747">
        <v>1</v>
      </c>
    </row>
    <row r="748" spans="1:27" x14ac:dyDescent="0.3">
      <c r="A748" t="b">
        <f>COUNTIF($C$1:C748, C748)&gt;1</f>
        <v>0</v>
      </c>
      <c r="B748" t="b">
        <f>VLOOKUP(C748,Sheet3!$A:$B,2,0) &gt; 1</f>
        <v>0</v>
      </c>
      <c r="C748">
        <v>747</v>
      </c>
      <c r="D748">
        <v>5350</v>
      </c>
      <c r="E748" s="4">
        <v>40460</v>
      </c>
      <c r="F748">
        <v>39</v>
      </c>
      <c r="G748" s="15">
        <f>I748*F748</f>
        <v>6630</v>
      </c>
      <c r="H748" s="9">
        <v>0.03</v>
      </c>
      <c r="I748" s="13">
        <f>VLOOKUP($U748,Pricebook!$A:$D,4,0)</f>
        <v>170</v>
      </c>
      <c r="J748" s="11">
        <f>G748*(1-H748)</f>
        <v>6431.0999999999995</v>
      </c>
      <c r="K748" t="s">
        <v>1059</v>
      </c>
      <c r="L748" t="s">
        <v>571</v>
      </c>
      <c r="M748" t="str">
        <f>VLOOKUP($L748,Companies!$A:$G,7,)</f>
        <v>EDP Services</v>
      </c>
      <c r="N748" t="str">
        <f>VLOOKUP($L748,Companies!$A:$G,6,)</f>
        <v>Technology</v>
      </c>
      <c r="O748" s="6" t="s">
        <v>1060</v>
      </c>
      <c r="P748" s="6">
        <v>89701</v>
      </c>
      <c r="Q748" t="s">
        <v>1061</v>
      </c>
      <c r="R748" t="s">
        <v>23</v>
      </c>
      <c r="S748" s="4">
        <v>40462</v>
      </c>
      <c r="T748" s="7">
        <f>S748-E748</f>
        <v>2</v>
      </c>
      <c r="U748" t="s">
        <v>14219</v>
      </c>
      <c r="V748" s="6" t="s">
        <v>14251</v>
      </c>
      <c r="W748" t="s">
        <v>14263</v>
      </c>
      <c r="X748" t="s">
        <v>14199</v>
      </c>
      <c r="Y748" t="str">
        <f>VLOOKUP(R748,Managers!$A:$B,2,)</f>
        <v>Bob Turner</v>
      </c>
      <c r="Z748" s="11">
        <f>VLOOKUP(X748,HourlyWages!$A:$B,2,0)</f>
        <v>68</v>
      </c>
      <c r="AA748">
        <v>1</v>
      </c>
    </row>
    <row r="749" spans="1:27" x14ac:dyDescent="0.3">
      <c r="A749" t="b">
        <f>COUNTIF($C$1:C749, C749)&gt;1</f>
        <v>0</v>
      </c>
      <c r="B749" t="b">
        <f>VLOOKUP(C749,Sheet3!$A:$B,2,0) &gt; 1</f>
        <v>0</v>
      </c>
      <c r="C749">
        <v>748</v>
      </c>
      <c r="D749">
        <v>5350</v>
      </c>
      <c r="E749" s="4">
        <v>40460</v>
      </c>
      <c r="F749">
        <v>50</v>
      </c>
      <c r="G749" s="15">
        <f>I749*F749</f>
        <v>10000</v>
      </c>
      <c r="H749" s="9">
        <v>0.08</v>
      </c>
      <c r="I749" s="13">
        <f>VLOOKUP($U749,Pricebook!$A:$D,4,0)</f>
        <v>200</v>
      </c>
      <c r="J749" s="11">
        <f>G749*(1-H749)</f>
        <v>9200</v>
      </c>
      <c r="K749" t="s">
        <v>1059</v>
      </c>
      <c r="L749" t="s">
        <v>571</v>
      </c>
      <c r="M749" t="str">
        <f>VLOOKUP($L749,Companies!$A:$G,7,)</f>
        <v>EDP Services</v>
      </c>
      <c r="N749" t="str">
        <f>VLOOKUP($L749,Companies!$A:$G,6,)</f>
        <v>Technology</v>
      </c>
      <c r="O749" s="6" t="s">
        <v>1062</v>
      </c>
      <c r="P749" s="6" t="s">
        <v>1063</v>
      </c>
      <c r="Q749" t="s">
        <v>699</v>
      </c>
      <c r="R749" t="s">
        <v>34</v>
      </c>
      <c r="S749" s="4">
        <v>40467</v>
      </c>
      <c r="T749" s="7">
        <f>S749-E749</f>
        <v>7</v>
      </c>
      <c r="U749" t="s">
        <v>14206</v>
      </c>
      <c r="V749" s="6" t="s">
        <v>14251</v>
      </c>
      <c r="W749" t="s">
        <v>14252</v>
      </c>
      <c r="X749" t="s">
        <v>14189</v>
      </c>
      <c r="Y749" t="str">
        <f>VLOOKUP(R749,Managers!$A:$B,2,)</f>
        <v>Frank Mitchell</v>
      </c>
      <c r="Z749" s="11">
        <f>VLOOKUP(X749,HourlyWages!$A:$B,2,0)</f>
        <v>62</v>
      </c>
      <c r="AA749">
        <v>1</v>
      </c>
    </row>
    <row r="750" spans="1:27" x14ac:dyDescent="0.3">
      <c r="A750" t="b">
        <f>COUNTIF($C$1:C750, C750)&gt;1</f>
        <v>0</v>
      </c>
      <c r="B750" t="b">
        <f>VLOOKUP(C750,Sheet3!$A:$B,2,0) &gt; 1</f>
        <v>0</v>
      </c>
      <c r="C750">
        <v>749</v>
      </c>
      <c r="D750">
        <v>5378</v>
      </c>
      <c r="E750" s="4">
        <v>41206</v>
      </c>
      <c r="F750">
        <v>6</v>
      </c>
      <c r="G750" s="15">
        <f>I750*F750</f>
        <v>750</v>
      </c>
      <c r="H750" s="9">
        <v>0.01</v>
      </c>
      <c r="I750" s="13">
        <f>VLOOKUP($U750,Pricebook!$A:$D,4,0)</f>
        <v>125</v>
      </c>
      <c r="J750" s="11">
        <f>G750*(1-H750)</f>
        <v>742.5</v>
      </c>
      <c r="K750" t="s">
        <v>1064</v>
      </c>
      <c r="L750" t="s">
        <v>84</v>
      </c>
      <c r="M750" t="str">
        <f>VLOOKUP($L750,Companies!$A:$G,7,)</f>
        <v>Packaged Foods</v>
      </c>
      <c r="N750" t="str">
        <f>VLOOKUP($L750,Companies!$A:$G,6,)</f>
        <v>Consumer Non-Durables</v>
      </c>
      <c r="O750" s="6" t="s">
        <v>558</v>
      </c>
      <c r="P750" s="6" t="s">
        <v>559</v>
      </c>
      <c r="Q750" t="s">
        <v>368</v>
      </c>
      <c r="R750" t="s">
        <v>34</v>
      </c>
      <c r="S750" s="4">
        <v>41208</v>
      </c>
      <c r="T750" s="7">
        <f>S750-E750</f>
        <v>2</v>
      </c>
      <c r="U750" t="s">
        <v>14208</v>
      </c>
      <c r="V750" s="6" t="s">
        <v>14257</v>
      </c>
      <c r="W750" t="s">
        <v>14258</v>
      </c>
      <c r="X750" t="s">
        <v>14194</v>
      </c>
      <c r="Y750" t="str">
        <f>VLOOKUP(R750,Managers!$A:$B,2,)</f>
        <v>Frank Mitchell</v>
      </c>
      <c r="Z750" s="11">
        <f>VLOOKUP(X750,HourlyWages!$A:$B,2,0)</f>
        <v>71</v>
      </c>
      <c r="AA750">
        <v>1</v>
      </c>
    </row>
    <row r="751" spans="1:27" x14ac:dyDescent="0.3">
      <c r="A751" t="b">
        <f>COUNTIF($C$1:C751, C751)&gt;1</f>
        <v>0</v>
      </c>
      <c r="B751" t="b">
        <f>VLOOKUP(C751,Sheet3!$A:$B,2,0) &gt; 1</f>
        <v>0</v>
      </c>
      <c r="C751">
        <v>750</v>
      </c>
      <c r="D751">
        <v>5381</v>
      </c>
      <c r="E751" s="4">
        <v>40206</v>
      </c>
      <c r="F751">
        <v>47</v>
      </c>
      <c r="G751" s="15">
        <f>I751*F751</f>
        <v>5875</v>
      </c>
      <c r="H751" s="9">
        <v>7.0000000000000007E-2</v>
      </c>
      <c r="I751" s="13">
        <f>VLOOKUP($U751,Pricebook!$A:$D,4,0)</f>
        <v>125</v>
      </c>
      <c r="J751" s="11">
        <f>G751*(1-H751)</f>
        <v>5463.75</v>
      </c>
      <c r="K751" t="s">
        <v>347</v>
      </c>
      <c r="L751" t="s">
        <v>348</v>
      </c>
      <c r="M751" t="str">
        <f>VLOOKUP($L751,Companies!$A:$G,7,)</f>
        <v>Telecommunications Equipment</v>
      </c>
      <c r="N751" t="str">
        <f>VLOOKUP($L751,Companies!$A:$G,6,)</f>
        <v>Public Utilities</v>
      </c>
      <c r="O751" s="6" t="s">
        <v>349</v>
      </c>
      <c r="P751" s="6">
        <v>75056</v>
      </c>
      <c r="Q751" t="s">
        <v>48</v>
      </c>
      <c r="R751" t="s">
        <v>16</v>
      </c>
      <c r="S751" s="4">
        <v>40213</v>
      </c>
      <c r="T751" s="7">
        <f>S751-E751</f>
        <v>7</v>
      </c>
      <c r="U751" t="s">
        <v>14208</v>
      </c>
      <c r="V751" s="6" t="s">
        <v>14251</v>
      </c>
      <c r="W751" t="s">
        <v>14268</v>
      </c>
      <c r="X751" t="s">
        <v>14195</v>
      </c>
      <c r="Y751" t="str">
        <f>VLOOKUP(R751,Managers!$A:$B,2,)</f>
        <v>Josh Martinez</v>
      </c>
      <c r="Z751" s="11">
        <f>VLOOKUP(X751,HourlyWages!$A:$B,2,0)</f>
        <v>52</v>
      </c>
      <c r="AA751">
        <v>1</v>
      </c>
    </row>
    <row r="752" spans="1:27" x14ac:dyDescent="0.3">
      <c r="A752" t="b">
        <f>COUNTIF($C$1:C752, C752)&gt;1</f>
        <v>0</v>
      </c>
      <c r="B752" t="b">
        <f>VLOOKUP(C752,Sheet3!$A:$B,2,0) &gt; 1</f>
        <v>0</v>
      </c>
      <c r="C752">
        <v>751</v>
      </c>
      <c r="D752">
        <v>5381</v>
      </c>
      <c r="E752" s="4">
        <v>40206</v>
      </c>
      <c r="F752">
        <v>27</v>
      </c>
      <c r="G752" s="15">
        <f>I752*F752</f>
        <v>2970</v>
      </c>
      <c r="H752" s="9">
        <v>0.09</v>
      </c>
      <c r="I752" s="13">
        <f>VLOOKUP($U752,Pricebook!$A:$D,4,0)</f>
        <v>110</v>
      </c>
      <c r="J752" s="11">
        <f>G752*(1-H752)</f>
        <v>2702.7000000000003</v>
      </c>
      <c r="K752" t="s">
        <v>347</v>
      </c>
      <c r="L752" t="s">
        <v>348</v>
      </c>
      <c r="M752" t="str">
        <f>VLOOKUP($L752,Companies!$A:$G,7,)</f>
        <v>Telecommunications Equipment</v>
      </c>
      <c r="N752" t="str">
        <f>VLOOKUP($L752,Companies!$A:$G,6,)</f>
        <v>Public Utilities</v>
      </c>
      <c r="O752" s="6" t="s">
        <v>349</v>
      </c>
      <c r="P752" s="6">
        <v>75056</v>
      </c>
      <c r="Q752" t="s">
        <v>48</v>
      </c>
      <c r="R752" t="s">
        <v>16</v>
      </c>
      <c r="S752" s="4">
        <v>40213</v>
      </c>
      <c r="T752" s="7">
        <f>S752-E752</f>
        <v>7</v>
      </c>
      <c r="U752" t="s">
        <v>14215</v>
      </c>
      <c r="V752" s="6" t="s">
        <v>14251</v>
      </c>
      <c r="W752" t="s">
        <v>14263</v>
      </c>
      <c r="X752" t="s">
        <v>14185</v>
      </c>
      <c r="Y752" t="str">
        <f>VLOOKUP(R752,Managers!$A:$B,2,)</f>
        <v>Josh Martinez</v>
      </c>
      <c r="Z752" s="11">
        <f>VLOOKUP(X752,HourlyWages!$A:$B,2,0)</f>
        <v>70</v>
      </c>
      <c r="AA752">
        <v>1</v>
      </c>
    </row>
    <row r="753" spans="1:27" x14ac:dyDescent="0.3">
      <c r="A753" t="b">
        <f>COUNTIF($C$1:C753, C753)&gt;1</f>
        <v>0</v>
      </c>
      <c r="B753" t="b">
        <f>VLOOKUP(C753,Sheet3!$A:$B,2,0) &gt; 1</f>
        <v>0</v>
      </c>
      <c r="C753">
        <v>752</v>
      </c>
      <c r="D753">
        <v>5382</v>
      </c>
      <c r="E753" s="4">
        <v>40920</v>
      </c>
      <c r="F753">
        <v>30</v>
      </c>
      <c r="G753" s="15">
        <f>I753*F753</f>
        <v>3750</v>
      </c>
      <c r="H753" s="9">
        <v>0.05</v>
      </c>
      <c r="I753" s="13">
        <f>VLOOKUP($U753,Pricebook!$A:$D,4,0)</f>
        <v>125</v>
      </c>
      <c r="J753" s="11">
        <f>G753*(1-H753)</f>
        <v>3562.5</v>
      </c>
      <c r="K753" t="s">
        <v>184</v>
      </c>
      <c r="L753" t="s">
        <v>185</v>
      </c>
      <c r="M753" t="str">
        <f>VLOOKUP($L753,Companies!$A:$G,7,)</f>
        <v>EDP Services</v>
      </c>
      <c r="N753" t="str">
        <f>VLOOKUP($L753,Companies!$A:$G,6,)</f>
        <v>Technology</v>
      </c>
      <c r="O753" s="6" t="s">
        <v>188</v>
      </c>
      <c r="P753" s="6">
        <v>21114</v>
      </c>
      <c r="Q753" t="s">
        <v>187</v>
      </c>
      <c r="R753" t="s">
        <v>61</v>
      </c>
      <c r="S753" s="4">
        <v>40927</v>
      </c>
      <c r="T753" s="7">
        <f>S753-E753</f>
        <v>7</v>
      </c>
      <c r="U753" t="s">
        <v>14208</v>
      </c>
      <c r="V753" s="6" t="s">
        <v>14257</v>
      </c>
      <c r="W753" t="s">
        <v>14258</v>
      </c>
      <c r="X753" t="s">
        <v>14202</v>
      </c>
      <c r="Y753" t="str">
        <f>VLOOKUP(R753,Managers!$A:$B,2,)</f>
        <v>Allen Young</v>
      </c>
      <c r="Z753" s="11">
        <f>VLOOKUP(X753,HourlyWages!$A:$B,2,0)</f>
        <v>71</v>
      </c>
      <c r="AA753">
        <v>1</v>
      </c>
    </row>
    <row r="754" spans="1:27" x14ac:dyDescent="0.3">
      <c r="A754" t="b">
        <f>COUNTIF($C$1:C754, C754)&gt;1</f>
        <v>0</v>
      </c>
      <c r="B754" t="b">
        <f>VLOOKUP(C754,Sheet3!$A:$B,2,0) &gt; 1</f>
        <v>0</v>
      </c>
      <c r="C754">
        <v>753</v>
      </c>
      <c r="D754">
        <v>5408</v>
      </c>
      <c r="E754" s="4">
        <v>41110</v>
      </c>
      <c r="F754">
        <v>20</v>
      </c>
      <c r="G754" s="15">
        <f>I754*F754</f>
        <v>4000</v>
      </c>
      <c r="H754" s="9">
        <v>0.01</v>
      </c>
      <c r="I754" s="13">
        <f>VLOOKUP($U754,Pricebook!$A:$D,4,0)</f>
        <v>200</v>
      </c>
      <c r="J754" s="11">
        <f>G754*(1-H754)</f>
        <v>3960</v>
      </c>
      <c r="K754" t="s">
        <v>688</v>
      </c>
      <c r="L754" t="s">
        <v>230</v>
      </c>
      <c r="M754" t="str">
        <f>VLOOKUP($L754,Companies!$A:$G,7,)</f>
        <v>RETAIL: Building Materials</v>
      </c>
      <c r="N754" t="str">
        <f>VLOOKUP($L754,Companies!$A:$G,6,)</f>
        <v>Consumer Services</v>
      </c>
      <c r="O754" s="6" t="s">
        <v>689</v>
      </c>
      <c r="P754" s="6">
        <v>93405</v>
      </c>
      <c r="Q754" t="s">
        <v>114</v>
      </c>
      <c r="R754" t="s">
        <v>23</v>
      </c>
      <c r="S754" s="4">
        <v>41117</v>
      </c>
      <c r="T754" s="7">
        <f>S754-E754</f>
        <v>7</v>
      </c>
      <c r="U754" t="s">
        <v>14214</v>
      </c>
      <c r="V754" s="6" t="s">
        <v>14251</v>
      </c>
      <c r="W754" t="s">
        <v>14263</v>
      </c>
      <c r="X754" t="s">
        <v>14186</v>
      </c>
      <c r="Y754" t="str">
        <f>VLOOKUP(R754,Managers!$A:$B,2,)</f>
        <v>Bob Turner</v>
      </c>
      <c r="Z754" s="11">
        <f>VLOOKUP(X754,HourlyWages!$A:$B,2,0)</f>
        <v>67</v>
      </c>
      <c r="AA754">
        <v>1</v>
      </c>
    </row>
    <row r="755" spans="1:27" x14ac:dyDescent="0.3">
      <c r="A755" t="b">
        <f>COUNTIF($C$1:C755, C755)&gt;1</f>
        <v>0</v>
      </c>
      <c r="B755" t="b">
        <f>VLOOKUP(C755,Sheet3!$A:$B,2,0) &gt; 1</f>
        <v>0</v>
      </c>
      <c r="C755">
        <v>754</v>
      </c>
      <c r="D755">
        <v>5408</v>
      </c>
      <c r="E755" s="4">
        <v>41110</v>
      </c>
      <c r="F755">
        <v>11</v>
      </c>
      <c r="G755" s="15">
        <f>I755*F755</f>
        <v>1375</v>
      </c>
      <c r="H755" s="9">
        <v>0.04</v>
      </c>
      <c r="I755" s="13">
        <f>VLOOKUP($U755,Pricebook!$A:$D,4,0)</f>
        <v>125</v>
      </c>
      <c r="J755" s="11">
        <f>G755*(1-H755)</f>
        <v>1320</v>
      </c>
      <c r="K755" t="s">
        <v>688</v>
      </c>
      <c r="L755" t="s">
        <v>230</v>
      </c>
      <c r="M755" t="str">
        <f>VLOOKUP($L755,Companies!$A:$G,7,)</f>
        <v>RETAIL: Building Materials</v>
      </c>
      <c r="N755" t="str">
        <f>VLOOKUP($L755,Companies!$A:$G,6,)</f>
        <v>Consumer Services</v>
      </c>
      <c r="O755" s="6" t="s">
        <v>689</v>
      </c>
      <c r="P755" s="6">
        <v>93405</v>
      </c>
      <c r="Q755" t="s">
        <v>114</v>
      </c>
      <c r="R755" t="s">
        <v>23</v>
      </c>
      <c r="S755" s="4">
        <v>41119</v>
      </c>
      <c r="T755" s="7">
        <f>S755-E755</f>
        <v>9</v>
      </c>
      <c r="U755" t="s">
        <v>14208</v>
      </c>
      <c r="V755" s="6" t="s">
        <v>14251</v>
      </c>
      <c r="W755" t="s">
        <v>14268</v>
      </c>
      <c r="X755" t="s">
        <v>14201</v>
      </c>
      <c r="Y755" t="str">
        <f>VLOOKUP(R755,Managers!$A:$B,2,)</f>
        <v>Bob Turner</v>
      </c>
      <c r="Z755" s="11">
        <f>VLOOKUP(X755,HourlyWages!$A:$B,2,0)</f>
        <v>53</v>
      </c>
      <c r="AA755">
        <v>1</v>
      </c>
    </row>
    <row r="756" spans="1:27" x14ac:dyDescent="0.3">
      <c r="A756" t="b">
        <f>COUNTIF($C$1:C756, C756)&gt;1</f>
        <v>0</v>
      </c>
      <c r="B756" t="b">
        <f>VLOOKUP(C756,Sheet3!$A:$B,2,0) &gt; 1</f>
        <v>0</v>
      </c>
      <c r="C756">
        <v>755</v>
      </c>
      <c r="D756">
        <v>5409</v>
      </c>
      <c r="E756" s="4">
        <v>40916</v>
      </c>
      <c r="F756">
        <v>11</v>
      </c>
      <c r="G756" s="15">
        <f>I756*F756</f>
        <v>1210</v>
      </c>
      <c r="H756" s="9">
        <v>0.01</v>
      </c>
      <c r="I756" s="13">
        <f>VLOOKUP($U756,Pricebook!$A:$D,4,0)</f>
        <v>110</v>
      </c>
      <c r="J756" s="11">
        <f>G756*(1-H756)</f>
        <v>1197.9000000000001</v>
      </c>
      <c r="K756" t="s">
        <v>1065</v>
      </c>
      <c r="L756" t="s">
        <v>571</v>
      </c>
      <c r="M756" t="str">
        <f>VLOOKUP($L756,Companies!$A:$G,7,)</f>
        <v>EDP Services</v>
      </c>
      <c r="N756" t="str">
        <f>VLOOKUP($L756,Companies!$A:$G,6,)</f>
        <v>Technology</v>
      </c>
      <c r="O756" s="6" t="s">
        <v>1066</v>
      </c>
      <c r="P756" s="6">
        <v>60459</v>
      </c>
      <c r="Q756" t="s">
        <v>15</v>
      </c>
      <c r="R756" t="s">
        <v>16</v>
      </c>
      <c r="S756" s="4">
        <v>40921</v>
      </c>
      <c r="T756" s="7">
        <f>S756-E756</f>
        <v>5</v>
      </c>
      <c r="U756" t="s">
        <v>14215</v>
      </c>
      <c r="V756" s="6" t="s">
        <v>14254</v>
      </c>
      <c r="W756" t="s">
        <v>14255</v>
      </c>
      <c r="X756" t="s">
        <v>14190</v>
      </c>
      <c r="Y756" t="str">
        <f>VLOOKUP(R756,Managers!$A:$B,2,)</f>
        <v>Josh Martinez</v>
      </c>
      <c r="Z756" s="11">
        <f>VLOOKUP(X756,HourlyWages!$A:$B,2,0)</f>
        <v>67</v>
      </c>
      <c r="AA756">
        <v>1</v>
      </c>
    </row>
    <row r="757" spans="1:27" x14ac:dyDescent="0.3">
      <c r="A757" t="b">
        <f>COUNTIF($C$1:C757, C757)&gt;1</f>
        <v>0</v>
      </c>
      <c r="B757" t="b">
        <f>VLOOKUP(C757,Sheet3!$A:$B,2,0) &gt; 1</f>
        <v>0</v>
      </c>
      <c r="C757">
        <v>756</v>
      </c>
      <c r="D757">
        <v>5414</v>
      </c>
      <c r="E757" s="4">
        <v>40261</v>
      </c>
      <c r="F757">
        <v>14</v>
      </c>
      <c r="G757" s="15">
        <f>I757*F757</f>
        <v>2800</v>
      </c>
      <c r="H757" s="9">
        <v>0.1</v>
      </c>
      <c r="I757" s="13">
        <f>VLOOKUP($U757,Pricebook!$A:$D,4,0)</f>
        <v>200</v>
      </c>
      <c r="J757" s="11">
        <f>G757*(1-H757)</f>
        <v>2520</v>
      </c>
      <c r="K757" t="s">
        <v>184</v>
      </c>
      <c r="L757" t="s">
        <v>185</v>
      </c>
      <c r="M757" t="str">
        <f>VLOOKUP($L757,Companies!$A:$G,7,)</f>
        <v>EDP Services</v>
      </c>
      <c r="N757" t="str">
        <f>VLOOKUP($L757,Companies!$A:$G,6,)</f>
        <v>Technology</v>
      </c>
      <c r="O757" s="6" t="s">
        <v>188</v>
      </c>
      <c r="P757" s="6">
        <v>21114</v>
      </c>
      <c r="Q757" t="s">
        <v>187</v>
      </c>
      <c r="R757" t="s">
        <v>61</v>
      </c>
      <c r="S757" s="4">
        <v>40262</v>
      </c>
      <c r="T757" s="7">
        <f>S757-E757</f>
        <v>1</v>
      </c>
      <c r="U757" t="s">
        <v>14206</v>
      </c>
      <c r="V757" s="6" t="s">
        <v>14251</v>
      </c>
      <c r="W757" t="s">
        <v>14263</v>
      </c>
      <c r="X757" t="s">
        <v>14196</v>
      </c>
      <c r="Y757" t="str">
        <f>VLOOKUP(R757,Managers!$A:$B,2,)</f>
        <v>Allen Young</v>
      </c>
      <c r="Z757" s="11">
        <f>VLOOKUP(X757,HourlyWages!$A:$B,2,0)</f>
        <v>58</v>
      </c>
      <c r="AA757">
        <v>1</v>
      </c>
    </row>
    <row r="758" spans="1:27" x14ac:dyDescent="0.3">
      <c r="A758" t="b">
        <f>COUNTIF($C$1:C758, C758)&gt;1</f>
        <v>0</v>
      </c>
      <c r="B758" t="b">
        <f>VLOOKUP(C758,Sheet3!$A:$B,2,0) &gt; 1</f>
        <v>0</v>
      </c>
      <c r="C758">
        <v>757</v>
      </c>
      <c r="D758">
        <v>5441</v>
      </c>
      <c r="E758" s="4">
        <v>40014</v>
      </c>
      <c r="F758">
        <v>34</v>
      </c>
      <c r="G758" s="15">
        <f>I758*F758</f>
        <v>3740</v>
      </c>
      <c r="H758" s="9">
        <v>0.02</v>
      </c>
      <c r="I758" s="13">
        <f>VLOOKUP($U758,Pricebook!$A:$D,4,0)</f>
        <v>110</v>
      </c>
      <c r="J758" s="11">
        <f>G758*(1-H758)</f>
        <v>3665.2</v>
      </c>
      <c r="K758" t="s">
        <v>1067</v>
      </c>
      <c r="L758" t="s">
        <v>396</v>
      </c>
      <c r="M758" t="str">
        <f>VLOOKUP($L758,Companies!$A:$G,7,)</f>
        <v>EDP Services</v>
      </c>
      <c r="N758" t="str">
        <f>VLOOKUP($L758,Companies!$A:$G,6,)</f>
        <v>Technology</v>
      </c>
      <c r="O758" s="6" t="s">
        <v>1068</v>
      </c>
      <c r="P758" s="6">
        <v>98158</v>
      </c>
      <c r="Q758" t="s">
        <v>22</v>
      </c>
      <c r="R758" t="s">
        <v>23</v>
      </c>
      <c r="S758" s="4">
        <v>40016</v>
      </c>
      <c r="T758" s="7">
        <f>S758-E758</f>
        <v>2</v>
      </c>
      <c r="U758" t="s">
        <v>14215</v>
      </c>
      <c r="V758" s="6" t="s">
        <v>14251</v>
      </c>
      <c r="W758" t="s">
        <v>14260</v>
      </c>
      <c r="X758" t="s">
        <v>14193</v>
      </c>
      <c r="Y758" t="str">
        <f>VLOOKUP(R758,Managers!$A:$B,2,)</f>
        <v>Bob Turner</v>
      </c>
      <c r="Z758" s="11">
        <f>VLOOKUP(X758,HourlyWages!$A:$B,2,0)</f>
        <v>57</v>
      </c>
      <c r="AA758">
        <v>1</v>
      </c>
    </row>
    <row r="759" spans="1:27" x14ac:dyDescent="0.3">
      <c r="A759" t="b">
        <f>COUNTIF($C$1:C759, C759)&gt;1</f>
        <v>0</v>
      </c>
      <c r="B759" t="b">
        <f>VLOOKUP(C759,Sheet3!$A:$B,2,0) &gt; 1</f>
        <v>0</v>
      </c>
      <c r="C759">
        <v>758</v>
      </c>
      <c r="D759">
        <v>5441</v>
      </c>
      <c r="E759" s="4">
        <v>40014</v>
      </c>
      <c r="F759">
        <v>16</v>
      </c>
      <c r="G759" s="15">
        <f>I759*F759</f>
        <v>3200</v>
      </c>
      <c r="H759" s="9">
        <v>0.04</v>
      </c>
      <c r="I759" s="13">
        <f>VLOOKUP($U759,Pricebook!$A:$D,4,0)</f>
        <v>200</v>
      </c>
      <c r="J759" s="11">
        <f>G759*(1-H759)</f>
        <v>3072</v>
      </c>
      <c r="K759" t="s">
        <v>1067</v>
      </c>
      <c r="L759" t="s">
        <v>396</v>
      </c>
      <c r="M759" t="str">
        <f>VLOOKUP($L759,Companies!$A:$G,7,)</f>
        <v>EDP Services</v>
      </c>
      <c r="N759" t="str">
        <f>VLOOKUP($L759,Companies!$A:$G,6,)</f>
        <v>Technology</v>
      </c>
      <c r="O759" s="6" t="s">
        <v>1068</v>
      </c>
      <c r="P759" s="6">
        <v>98158</v>
      </c>
      <c r="Q759" t="s">
        <v>22</v>
      </c>
      <c r="R759" t="s">
        <v>23</v>
      </c>
      <c r="S759" s="4">
        <v>40015</v>
      </c>
      <c r="T759" s="7">
        <f>S759-E759</f>
        <v>1</v>
      </c>
      <c r="U759" t="s">
        <v>14206</v>
      </c>
      <c r="V759" s="6" t="s">
        <v>14257</v>
      </c>
      <c r="W759" t="s">
        <v>14258</v>
      </c>
      <c r="X759" t="s">
        <v>14188</v>
      </c>
      <c r="Y759" t="str">
        <f>VLOOKUP(R759,Managers!$A:$B,2,)</f>
        <v>Bob Turner</v>
      </c>
      <c r="Z759" s="11">
        <f>VLOOKUP(X759,HourlyWages!$A:$B,2,0)</f>
        <v>52</v>
      </c>
      <c r="AA759">
        <v>1</v>
      </c>
    </row>
    <row r="760" spans="1:27" x14ac:dyDescent="0.3">
      <c r="A760" t="b">
        <f>COUNTIF($C$1:C760, C760)&gt;1</f>
        <v>0</v>
      </c>
      <c r="B760" t="b">
        <f>VLOOKUP(C760,Sheet3!$A:$B,2,0) &gt; 1</f>
        <v>0</v>
      </c>
      <c r="C760">
        <v>759</v>
      </c>
      <c r="D760">
        <v>5444</v>
      </c>
      <c r="E760" s="4">
        <v>40619</v>
      </c>
      <c r="F760">
        <v>2</v>
      </c>
      <c r="G760" s="15">
        <f>I760*F760</f>
        <v>300</v>
      </c>
      <c r="H760" s="9">
        <v>0.08</v>
      </c>
      <c r="I760" s="13">
        <f>VLOOKUP($U760,Pricebook!$A:$D,4,0)</f>
        <v>150</v>
      </c>
      <c r="J760" s="11">
        <f>G760*(1-H760)</f>
        <v>276</v>
      </c>
      <c r="K760" t="s">
        <v>1069</v>
      </c>
      <c r="L760" t="s">
        <v>118</v>
      </c>
      <c r="M760" t="str">
        <f>VLOOKUP($L760,Companies!$A:$G,7,)</f>
        <v>Computer Software: Prepackaged Software</v>
      </c>
      <c r="N760" t="str">
        <f>VLOOKUP($L760,Companies!$A:$G,6,)</f>
        <v>Technology</v>
      </c>
      <c r="O760" s="6" t="s">
        <v>1070</v>
      </c>
      <c r="P760" s="6">
        <v>75057</v>
      </c>
      <c r="Q760" t="s">
        <v>48</v>
      </c>
      <c r="R760" t="s">
        <v>16</v>
      </c>
      <c r="S760" s="4">
        <v>40621</v>
      </c>
      <c r="T760" s="7">
        <f>S760-E760</f>
        <v>2</v>
      </c>
      <c r="U760" t="s">
        <v>14222</v>
      </c>
      <c r="V760" s="6" t="s">
        <v>14251</v>
      </c>
      <c r="W760" t="s">
        <v>14266</v>
      </c>
      <c r="X760" t="s">
        <v>14187</v>
      </c>
      <c r="Y760" t="str">
        <f>VLOOKUP(R760,Managers!$A:$B,2,)</f>
        <v>Josh Martinez</v>
      </c>
      <c r="Z760" s="11">
        <f>VLOOKUP(X760,HourlyWages!$A:$B,2,0)</f>
        <v>45</v>
      </c>
      <c r="AA760">
        <v>1</v>
      </c>
    </row>
    <row r="761" spans="1:27" x14ac:dyDescent="0.3">
      <c r="A761" t="b">
        <f>COUNTIF($C$1:C761, C761)&gt;1</f>
        <v>0</v>
      </c>
      <c r="B761" t="b">
        <f>VLOOKUP(C761,Sheet3!$A:$B,2,0) &gt; 1</f>
        <v>0</v>
      </c>
      <c r="C761">
        <v>760</v>
      </c>
      <c r="D761">
        <v>5445</v>
      </c>
      <c r="E761" s="4">
        <v>40384</v>
      </c>
      <c r="F761">
        <v>4</v>
      </c>
      <c r="G761" s="15">
        <f>I761*F761</f>
        <v>800</v>
      </c>
      <c r="H761" s="9">
        <v>0.06</v>
      </c>
      <c r="I761" s="13">
        <f>VLOOKUP($U761,Pricebook!$A:$D,4,0)</f>
        <v>200</v>
      </c>
      <c r="J761" s="11">
        <f>G761*(1-H761)</f>
        <v>752</v>
      </c>
      <c r="K761" t="s">
        <v>92</v>
      </c>
      <c r="L761" t="s">
        <v>93</v>
      </c>
      <c r="M761" t="str">
        <f>VLOOKUP($L761,Companies!$A:$G,7,)</f>
        <v>Television Services</v>
      </c>
      <c r="N761" t="str">
        <f>VLOOKUP($L761,Companies!$A:$G,6,)</f>
        <v>Consumer Services</v>
      </c>
      <c r="O761" s="6" t="s">
        <v>1071</v>
      </c>
      <c r="P761" s="6">
        <v>54703</v>
      </c>
      <c r="Q761" t="s">
        <v>95</v>
      </c>
      <c r="R761" t="s">
        <v>16</v>
      </c>
      <c r="S761" s="4">
        <v>40389</v>
      </c>
      <c r="T761" s="7">
        <f>S761-E761</f>
        <v>5</v>
      </c>
      <c r="U761" t="s">
        <v>14214</v>
      </c>
      <c r="V761" s="6" t="s">
        <v>14254</v>
      </c>
      <c r="W761" t="s">
        <v>14256</v>
      </c>
      <c r="X761" t="s">
        <v>14201</v>
      </c>
      <c r="Y761" t="str">
        <f>VLOOKUP(R761,Managers!$A:$B,2,)</f>
        <v>Josh Martinez</v>
      </c>
      <c r="Z761" s="11">
        <f>VLOOKUP(X761,HourlyWages!$A:$B,2,0)</f>
        <v>53</v>
      </c>
      <c r="AA761">
        <v>1</v>
      </c>
    </row>
    <row r="762" spans="1:27" x14ac:dyDescent="0.3">
      <c r="A762" t="b">
        <f>COUNTIF($C$1:C762, C762)&gt;1</f>
        <v>0</v>
      </c>
      <c r="B762" t="b">
        <f>VLOOKUP(C762,Sheet3!$A:$B,2,0) &gt; 1</f>
        <v>0</v>
      </c>
      <c r="C762">
        <v>761</v>
      </c>
      <c r="D762">
        <v>5445</v>
      </c>
      <c r="E762" s="4">
        <v>40384</v>
      </c>
      <c r="F762">
        <v>9</v>
      </c>
      <c r="G762" s="15">
        <f>I762*F762</f>
        <v>1080</v>
      </c>
      <c r="H762" s="9">
        <v>0.01</v>
      </c>
      <c r="I762" s="13">
        <f>VLOOKUP($U762,Pricebook!$A:$D,4,0)</f>
        <v>120</v>
      </c>
      <c r="J762" s="11">
        <f>G762*(1-H762)</f>
        <v>1069.2</v>
      </c>
      <c r="K762" t="s">
        <v>92</v>
      </c>
      <c r="L762" t="s">
        <v>93</v>
      </c>
      <c r="M762" t="str">
        <f>VLOOKUP($L762,Companies!$A:$G,7,)</f>
        <v>Television Services</v>
      </c>
      <c r="N762" t="str">
        <f>VLOOKUP($L762,Companies!$A:$G,6,)</f>
        <v>Consumer Services</v>
      </c>
      <c r="O762" s="6" t="s">
        <v>1071</v>
      </c>
      <c r="P762" s="6">
        <v>54703</v>
      </c>
      <c r="Q762" t="s">
        <v>95</v>
      </c>
      <c r="R762" t="s">
        <v>16</v>
      </c>
      <c r="S762" s="4">
        <v>40391</v>
      </c>
      <c r="T762" s="7">
        <f>S762-E762</f>
        <v>7</v>
      </c>
      <c r="U762" t="s">
        <v>14212</v>
      </c>
      <c r="V762" s="6" t="s">
        <v>14257</v>
      </c>
      <c r="W762" t="s">
        <v>14258</v>
      </c>
      <c r="X762" t="s">
        <v>14199</v>
      </c>
      <c r="Y762" t="str">
        <f>VLOOKUP(R762,Managers!$A:$B,2,)</f>
        <v>Josh Martinez</v>
      </c>
      <c r="Z762" s="11">
        <f>VLOOKUP(X762,HourlyWages!$A:$B,2,0)</f>
        <v>68</v>
      </c>
      <c r="AA762">
        <v>1</v>
      </c>
    </row>
    <row r="763" spans="1:27" x14ac:dyDescent="0.3">
      <c r="A763" t="b">
        <f>COUNTIF($C$1:C763, C763)&gt;1</f>
        <v>0</v>
      </c>
      <c r="B763" t="b">
        <f>VLOOKUP(C763,Sheet3!$A:$B,2,0) &gt; 1</f>
        <v>0</v>
      </c>
      <c r="C763">
        <v>762</v>
      </c>
      <c r="D763">
        <v>5446</v>
      </c>
      <c r="E763" s="4">
        <v>39984</v>
      </c>
      <c r="F763">
        <v>42</v>
      </c>
      <c r="G763" s="15">
        <f>I763*F763</f>
        <v>4620</v>
      </c>
      <c r="H763" s="9">
        <v>7.0000000000000007E-2</v>
      </c>
      <c r="I763" s="13">
        <f>VLOOKUP($U763,Pricebook!$A:$D,4,0)</f>
        <v>110</v>
      </c>
      <c r="J763" s="11">
        <f>G763*(1-H763)</f>
        <v>4296.5999999999995</v>
      </c>
      <c r="K763" t="s">
        <v>425</v>
      </c>
      <c r="L763" t="s">
        <v>344</v>
      </c>
      <c r="M763" t="str">
        <f>VLOOKUP($L763,Companies!$A:$G,7,)</f>
        <v>Food Chains</v>
      </c>
      <c r="N763" t="str">
        <f>VLOOKUP($L763,Companies!$A:$G,6,)</f>
        <v>Consumer Services</v>
      </c>
      <c r="O763" s="6" t="s">
        <v>426</v>
      </c>
      <c r="P763" s="6">
        <v>46203</v>
      </c>
      <c r="Q763" t="s">
        <v>278</v>
      </c>
      <c r="R763" t="s">
        <v>16</v>
      </c>
      <c r="S763" s="4">
        <v>39991</v>
      </c>
      <c r="T763" s="7">
        <f>S763-E763</f>
        <v>7</v>
      </c>
      <c r="U763" t="s">
        <v>14220</v>
      </c>
      <c r="V763" s="6" t="s">
        <v>14251</v>
      </c>
      <c r="W763" t="s">
        <v>14267</v>
      </c>
      <c r="X763" t="s">
        <v>14189</v>
      </c>
      <c r="Y763" t="str">
        <f>VLOOKUP(R763,Managers!$A:$B,2,)</f>
        <v>Josh Martinez</v>
      </c>
      <c r="Z763" s="11">
        <f>VLOOKUP(X763,HourlyWages!$A:$B,2,0)</f>
        <v>62</v>
      </c>
      <c r="AA763">
        <v>1</v>
      </c>
    </row>
    <row r="764" spans="1:27" x14ac:dyDescent="0.3">
      <c r="A764" t="b">
        <f>COUNTIF($C$1:C764, C764)&gt;1</f>
        <v>0</v>
      </c>
      <c r="B764" t="b">
        <f>VLOOKUP(C764,Sheet3!$A:$B,2,0) &gt; 1</f>
        <v>0</v>
      </c>
      <c r="C764">
        <v>763</v>
      </c>
      <c r="D764">
        <v>5472</v>
      </c>
      <c r="E764" s="4">
        <v>40278</v>
      </c>
      <c r="F764">
        <v>32</v>
      </c>
      <c r="G764" s="15">
        <f>I764*F764</f>
        <v>3520</v>
      </c>
      <c r="H764" s="9">
        <v>0</v>
      </c>
      <c r="I764" s="13">
        <f>VLOOKUP($U764,Pricebook!$A:$D,4,0)</f>
        <v>110</v>
      </c>
      <c r="J764" s="11">
        <f>G764*(1-H764)</f>
        <v>3520</v>
      </c>
      <c r="K764" t="s">
        <v>429</v>
      </c>
      <c r="L764" t="s">
        <v>430</v>
      </c>
      <c r="M764" t="str">
        <f>VLOOKUP($L764,Companies!$A:$G,7,)</f>
        <v>Electronic Components</v>
      </c>
      <c r="N764" t="str">
        <f>VLOOKUP($L764,Companies!$A:$G,6,)</f>
        <v>Technology</v>
      </c>
      <c r="O764" s="6" t="s">
        <v>888</v>
      </c>
      <c r="P764" s="6">
        <v>92008</v>
      </c>
      <c r="Q764" t="s">
        <v>114</v>
      </c>
      <c r="R764" t="s">
        <v>23</v>
      </c>
      <c r="S764" s="4">
        <v>40280</v>
      </c>
      <c r="T764" s="7">
        <f>S764-E764</f>
        <v>2</v>
      </c>
      <c r="U764" t="s">
        <v>14215</v>
      </c>
      <c r="V764" s="6" t="s">
        <v>14251</v>
      </c>
      <c r="W764" t="s">
        <v>14263</v>
      </c>
      <c r="X764" t="s">
        <v>14200</v>
      </c>
      <c r="Y764" t="str">
        <f>VLOOKUP(R764,Managers!$A:$B,2,)</f>
        <v>Bob Turner</v>
      </c>
      <c r="Z764" s="11">
        <f>VLOOKUP(X764,HourlyWages!$A:$B,2,0)</f>
        <v>59</v>
      </c>
      <c r="AA764">
        <v>1</v>
      </c>
    </row>
    <row r="765" spans="1:27" x14ac:dyDescent="0.3">
      <c r="A765" t="b">
        <f>COUNTIF($C$1:C765, C765)&gt;1</f>
        <v>0</v>
      </c>
      <c r="B765" t="b">
        <f>VLOOKUP(C765,Sheet3!$A:$B,2,0) &gt; 1</f>
        <v>0</v>
      </c>
      <c r="C765">
        <v>764</v>
      </c>
      <c r="D765">
        <v>5472</v>
      </c>
      <c r="E765" s="4">
        <v>40278</v>
      </c>
      <c r="F765">
        <v>27</v>
      </c>
      <c r="G765" s="15">
        <f>I765*F765</f>
        <v>5400</v>
      </c>
      <c r="H765" s="9">
        <v>0.09</v>
      </c>
      <c r="I765" s="13">
        <f>VLOOKUP($U765,Pricebook!$A:$D,4,0)</f>
        <v>200</v>
      </c>
      <c r="J765" s="11">
        <f>G765*(1-H765)</f>
        <v>4914</v>
      </c>
      <c r="K765" t="s">
        <v>429</v>
      </c>
      <c r="L765" t="s">
        <v>430</v>
      </c>
      <c r="M765" t="str">
        <f>VLOOKUP($L765,Companies!$A:$G,7,)</f>
        <v>Electronic Components</v>
      </c>
      <c r="N765" t="str">
        <f>VLOOKUP($L765,Companies!$A:$G,6,)</f>
        <v>Technology</v>
      </c>
      <c r="O765" s="6" t="s">
        <v>888</v>
      </c>
      <c r="P765" s="6">
        <v>92008</v>
      </c>
      <c r="Q765" t="s">
        <v>114</v>
      </c>
      <c r="R765" t="s">
        <v>23</v>
      </c>
      <c r="S765" s="4">
        <v>40282</v>
      </c>
      <c r="T765" s="7">
        <f>S765-E765</f>
        <v>4</v>
      </c>
      <c r="U765" t="s">
        <v>14206</v>
      </c>
      <c r="V765" s="6" t="s">
        <v>14251</v>
      </c>
      <c r="W765" t="s">
        <v>14253</v>
      </c>
      <c r="X765" t="s">
        <v>14194</v>
      </c>
      <c r="Y765" t="str">
        <f>VLOOKUP(R765,Managers!$A:$B,2,)</f>
        <v>Bob Turner</v>
      </c>
      <c r="Z765" s="11">
        <f>VLOOKUP(X765,HourlyWages!$A:$B,2,0)</f>
        <v>71</v>
      </c>
      <c r="AA765">
        <v>1</v>
      </c>
    </row>
    <row r="766" spans="1:27" x14ac:dyDescent="0.3">
      <c r="A766" t="b">
        <f>COUNTIF($C$1:C766, C766)&gt;1</f>
        <v>0</v>
      </c>
      <c r="B766" t="b">
        <f>VLOOKUP(C766,Sheet3!$A:$B,2,0) &gt; 1</f>
        <v>0</v>
      </c>
      <c r="C766">
        <v>765</v>
      </c>
      <c r="D766">
        <v>5472</v>
      </c>
      <c r="E766" s="4">
        <v>40278</v>
      </c>
      <c r="F766">
        <v>12</v>
      </c>
      <c r="G766" s="15">
        <f>I766*F766</f>
        <v>1800</v>
      </c>
      <c r="H766" s="9">
        <v>0.09</v>
      </c>
      <c r="I766" s="13">
        <f>VLOOKUP($U766,Pricebook!$A:$D,4,0)</f>
        <v>150</v>
      </c>
      <c r="J766" s="11">
        <f>G766*(1-H766)</f>
        <v>1638</v>
      </c>
      <c r="K766" t="s">
        <v>429</v>
      </c>
      <c r="L766" t="s">
        <v>430</v>
      </c>
      <c r="M766" t="str">
        <f>VLOOKUP($L766,Companies!$A:$G,7,)</f>
        <v>Electronic Components</v>
      </c>
      <c r="N766" t="str">
        <f>VLOOKUP($L766,Companies!$A:$G,6,)</f>
        <v>Technology</v>
      </c>
      <c r="O766" s="6" t="s">
        <v>888</v>
      </c>
      <c r="P766" s="6">
        <v>92008</v>
      </c>
      <c r="Q766" t="s">
        <v>114</v>
      </c>
      <c r="R766" t="s">
        <v>23</v>
      </c>
      <c r="S766" s="4">
        <v>40280</v>
      </c>
      <c r="T766" s="7">
        <f>S766-E766</f>
        <v>2</v>
      </c>
      <c r="U766" t="s">
        <v>14210</v>
      </c>
      <c r="V766" s="6" t="s">
        <v>14254</v>
      </c>
      <c r="W766" t="s">
        <v>14255</v>
      </c>
      <c r="X766" t="s">
        <v>14200</v>
      </c>
      <c r="Y766" t="str">
        <f>VLOOKUP(R766,Managers!$A:$B,2,)</f>
        <v>Bob Turner</v>
      </c>
      <c r="Z766" s="11">
        <f>VLOOKUP(X766,HourlyWages!$A:$B,2,0)</f>
        <v>59</v>
      </c>
      <c r="AA766">
        <v>1</v>
      </c>
    </row>
    <row r="767" spans="1:27" x14ac:dyDescent="0.3">
      <c r="A767" t="b">
        <f>COUNTIF($C$1:C767, C767)&gt;1</f>
        <v>0</v>
      </c>
      <c r="B767" t="b">
        <f>VLOOKUP(C767,Sheet3!$A:$B,2,0) &gt; 1</f>
        <v>0</v>
      </c>
      <c r="C767">
        <v>766</v>
      </c>
      <c r="D767">
        <v>5473</v>
      </c>
      <c r="E767" s="4">
        <v>40992</v>
      </c>
      <c r="F767">
        <v>42</v>
      </c>
      <c r="G767" s="15">
        <f>I767*F767</f>
        <v>4620</v>
      </c>
      <c r="H767" s="9">
        <v>0.09</v>
      </c>
      <c r="I767" s="13">
        <f>VLOOKUP($U767,Pricebook!$A:$D,4,0)</f>
        <v>110</v>
      </c>
      <c r="J767" s="11">
        <f>G767*(1-H767)</f>
        <v>4204.2</v>
      </c>
      <c r="K767" t="s">
        <v>1072</v>
      </c>
      <c r="L767" t="s">
        <v>363</v>
      </c>
      <c r="M767" t="str">
        <f>VLOOKUP($L767,Companies!$A:$G,7,)</f>
        <v>Biotechnology: Laboratory Analytical Instruments</v>
      </c>
      <c r="N767" t="str">
        <f>VLOOKUP($L767,Companies!$A:$G,6,)</f>
        <v>Capital Goods</v>
      </c>
      <c r="O767" s="6" t="s">
        <v>745</v>
      </c>
      <c r="P767" s="6">
        <v>48858</v>
      </c>
      <c r="Q767" t="s">
        <v>172</v>
      </c>
      <c r="R767" t="s">
        <v>16</v>
      </c>
      <c r="S767" s="4">
        <v>40994</v>
      </c>
      <c r="T767" s="7">
        <f>S767-E767</f>
        <v>2</v>
      </c>
      <c r="U767" t="s">
        <v>14220</v>
      </c>
      <c r="V767" s="6" t="s">
        <v>14254</v>
      </c>
      <c r="W767" t="s">
        <v>14255</v>
      </c>
      <c r="X767" t="s">
        <v>14198</v>
      </c>
      <c r="Y767" t="str">
        <f>VLOOKUP(R767,Managers!$A:$B,2,)</f>
        <v>Josh Martinez</v>
      </c>
      <c r="Z767" s="11">
        <f>VLOOKUP(X767,HourlyWages!$A:$B,2,0)</f>
        <v>51</v>
      </c>
      <c r="AA767">
        <v>1</v>
      </c>
    </row>
    <row r="768" spans="1:27" x14ac:dyDescent="0.3">
      <c r="A768" t="b">
        <f>COUNTIF($C$1:C768, C768)&gt;1</f>
        <v>0</v>
      </c>
      <c r="B768" t="b">
        <f>VLOOKUP(C768,Sheet3!$A:$B,2,0) &gt; 1</f>
        <v>0</v>
      </c>
      <c r="C768">
        <v>767</v>
      </c>
      <c r="D768">
        <v>5504</v>
      </c>
      <c r="E768" s="4">
        <v>40183</v>
      </c>
      <c r="F768">
        <v>6</v>
      </c>
      <c r="G768" s="15">
        <f>I768*F768</f>
        <v>660</v>
      </c>
      <c r="H768" s="9">
        <v>0.06</v>
      </c>
      <c r="I768" s="13">
        <f>VLOOKUP($U768,Pricebook!$A:$D,4,0)</f>
        <v>110</v>
      </c>
      <c r="J768" s="11">
        <f>G768*(1-H768)</f>
        <v>620.4</v>
      </c>
      <c r="K768" t="s">
        <v>1073</v>
      </c>
      <c r="L768" t="s">
        <v>487</v>
      </c>
      <c r="M768" t="str">
        <f>VLOOKUP($L768,Companies!$A:$G,7,)</f>
        <v>Computer Software: Programming, Data Processing</v>
      </c>
      <c r="N768" t="str">
        <f>VLOOKUP($L768,Companies!$A:$G,6,)</f>
        <v>Technology</v>
      </c>
      <c r="O768" s="6" t="s">
        <v>1074</v>
      </c>
      <c r="P768" s="6">
        <v>66062</v>
      </c>
      <c r="Q768" t="s">
        <v>153</v>
      </c>
      <c r="R768" t="s">
        <v>16</v>
      </c>
      <c r="S768" s="4">
        <v>40185</v>
      </c>
      <c r="T768" s="7">
        <f>S768-E768</f>
        <v>2</v>
      </c>
      <c r="U768" t="s">
        <v>14215</v>
      </c>
      <c r="V768" s="6" t="s">
        <v>14257</v>
      </c>
      <c r="W768" t="s">
        <v>14259</v>
      </c>
      <c r="X768" t="s">
        <v>14197</v>
      </c>
      <c r="Y768" t="str">
        <f>VLOOKUP(R768,Managers!$A:$B,2,)</f>
        <v>Josh Martinez</v>
      </c>
      <c r="Z768" s="11">
        <f>VLOOKUP(X768,HourlyWages!$A:$B,2,0)</f>
        <v>71</v>
      </c>
      <c r="AA768">
        <v>1</v>
      </c>
    </row>
    <row r="769" spans="1:27" x14ac:dyDescent="0.3">
      <c r="A769" t="b">
        <f>COUNTIF($C$1:C769, C769)&gt;1</f>
        <v>0</v>
      </c>
      <c r="B769" t="b">
        <f>VLOOKUP(C769,Sheet3!$A:$B,2,0) &gt; 1</f>
        <v>0</v>
      </c>
      <c r="C769">
        <v>768</v>
      </c>
      <c r="D769">
        <v>5504</v>
      </c>
      <c r="E769" s="4">
        <v>40183</v>
      </c>
      <c r="F769">
        <v>15</v>
      </c>
      <c r="G769" s="15">
        <f>I769*F769</f>
        <v>2250</v>
      </c>
      <c r="H769" s="9">
        <v>0.04</v>
      </c>
      <c r="I769" s="13">
        <f>VLOOKUP($U769,Pricebook!$A:$D,4,0)</f>
        <v>150</v>
      </c>
      <c r="J769" s="11">
        <f>G769*(1-H769)</f>
        <v>2160</v>
      </c>
      <c r="K769" t="s">
        <v>1073</v>
      </c>
      <c r="L769" t="s">
        <v>487</v>
      </c>
      <c r="M769" t="str">
        <f>VLOOKUP($L769,Companies!$A:$G,7,)</f>
        <v>Computer Software: Programming, Data Processing</v>
      </c>
      <c r="N769" t="str">
        <f>VLOOKUP($L769,Companies!$A:$G,6,)</f>
        <v>Technology</v>
      </c>
      <c r="O769" s="6" t="s">
        <v>1074</v>
      </c>
      <c r="P769" s="6">
        <v>66062</v>
      </c>
      <c r="Q769" t="s">
        <v>153</v>
      </c>
      <c r="R769" t="s">
        <v>16</v>
      </c>
      <c r="S769" s="4">
        <v>40185</v>
      </c>
      <c r="T769" s="7">
        <f>S769-E769</f>
        <v>2</v>
      </c>
      <c r="U769" t="s">
        <v>14210</v>
      </c>
      <c r="V769" s="6" t="s">
        <v>14251</v>
      </c>
      <c r="W769" t="s">
        <v>14263</v>
      </c>
      <c r="X769" t="s">
        <v>14201</v>
      </c>
      <c r="Y769" t="str">
        <f>VLOOKUP(R769,Managers!$A:$B,2,)</f>
        <v>Josh Martinez</v>
      </c>
      <c r="Z769" s="11">
        <f>VLOOKUP(X769,HourlyWages!$A:$B,2,0)</f>
        <v>53</v>
      </c>
      <c r="AA769">
        <v>1</v>
      </c>
    </row>
    <row r="770" spans="1:27" x14ac:dyDescent="0.3">
      <c r="A770" t="b">
        <f>COUNTIF($C$1:C770, C770)&gt;1</f>
        <v>0</v>
      </c>
      <c r="B770" t="b">
        <f>VLOOKUP(C770,Sheet3!$A:$B,2,0) &gt; 1</f>
        <v>0</v>
      </c>
      <c r="C770">
        <v>769</v>
      </c>
      <c r="D770">
        <v>5506</v>
      </c>
      <c r="E770" s="4">
        <v>40489</v>
      </c>
      <c r="F770">
        <v>22</v>
      </c>
      <c r="G770" s="15">
        <f>I770*F770</f>
        <v>2420</v>
      </c>
      <c r="H770" s="9">
        <v>0.05</v>
      </c>
      <c r="I770" s="13">
        <f>VLOOKUP($U770,Pricebook!$A:$D,4,0)</f>
        <v>110</v>
      </c>
      <c r="J770" s="11">
        <f>G770*(1-H770)</f>
        <v>2299</v>
      </c>
      <c r="K770" t="s">
        <v>1075</v>
      </c>
      <c r="L770" t="s">
        <v>1076</v>
      </c>
      <c r="M770" t="str">
        <f>VLOOKUP($L770,Companies!$A:$G,7,)</f>
        <v>Broadcasting</v>
      </c>
      <c r="N770" t="str">
        <f>VLOOKUP($L770,Companies!$A:$G,6,)</f>
        <v>Consumer Services</v>
      </c>
      <c r="O770" s="6" t="s">
        <v>1077</v>
      </c>
      <c r="P770" s="6">
        <v>61008</v>
      </c>
      <c r="Q770" t="s">
        <v>15</v>
      </c>
      <c r="R770" t="s">
        <v>16</v>
      </c>
      <c r="S770" s="4">
        <v>40490</v>
      </c>
      <c r="T770" s="7">
        <f>S770-E770</f>
        <v>1</v>
      </c>
      <c r="U770" t="s">
        <v>14215</v>
      </c>
      <c r="V770" s="6" t="s">
        <v>14254</v>
      </c>
      <c r="W770" t="s">
        <v>14255</v>
      </c>
      <c r="X770" t="s">
        <v>14190</v>
      </c>
      <c r="Y770" t="str">
        <f>VLOOKUP(R770,Managers!$A:$B,2,)</f>
        <v>Josh Martinez</v>
      </c>
      <c r="Z770" s="11">
        <f>VLOOKUP(X770,HourlyWages!$A:$B,2,0)</f>
        <v>67</v>
      </c>
      <c r="AA770">
        <v>1</v>
      </c>
    </row>
    <row r="771" spans="1:27" x14ac:dyDescent="0.3">
      <c r="A771" t="b">
        <f>COUNTIF($C$1:C771, C771)&gt;1</f>
        <v>0</v>
      </c>
      <c r="B771" t="b">
        <f>VLOOKUP(C771,Sheet3!$A:$B,2,0) &gt; 1</f>
        <v>0</v>
      </c>
      <c r="C771">
        <v>770</v>
      </c>
      <c r="D771">
        <v>5509</v>
      </c>
      <c r="E771" s="4">
        <v>39910</v>
      </c>
      <c r="F771">
        <v>11</v>
      </c>
      <c r="G771" s="15">
        <f>I771*F771</f>
        <v>1210</v>
      </c>
      <c r="H771" s="9">
        <v>0.02</v>
      </c>
      <c r="I771" s="13">
        <f>VLOOKUP($U771,Pricebook!$A:$D,4,0)</f>
        <v>110</v>
      </c>
      <c r="J771" s="11">
        <f>G771*(1-H771)</f>
        <v>1185.8</v>
      </c>
      <c r="K771" t="s">
        <v>1078</v>
      </c>
      <c r="L771" t="s">
        <v>585</v>
      </c>
      <c r="M771" t="str">
        <f>VLOOKUP($L771,Companies!$A:$G,7,)</f>
        <v>Industrial Machinery/Components</v>
      </c>
      <c r="N771" t="str">
        <f>VLOOKUP($L771,Companies!$A:$G,6,)</f>
        <v>Technology</v>
      </c>
      <c r="O771" s="6" t="s">
        <v>1079</v>
      </c>
      <c r="P771" s="6">
        <v>86001</v>
      </c>
      <c r="Q771" t="s">
        <v>70</v>
      </c>
      <c r="R771" t="s">
        <v>23</v>
      </c>
      <c r="S771" s="4">
        <v>39915</v>
      </c>
      <c r="T771" s="7">
        <f>S771-E771</f>
        <v>5</v>
      </c>
      <c r="U771" t="s">
        <v>14220</v>
      </c>
      <c r="V771" s="6" t="s">
        <v>14257</v>
      </c>
      <c r="W771" t="s">
        <v>14258</v>
      </c>
      <c r="X771" t="s">
        <v>14184</v>
      </c>
      <c r="Y771" t="str">
        <f>VLOOKUP(R771,Managers!$A:$B,2,)</f>
        <v>Bob Turner</v>
      </c>
      <c r="Z771" s="11">
        <f>VLOOKUP(X771,HourlyWages!$A:$B,2,0)</f>
        <v>50</v>
      </c>
      <c r="AA771">
        <v>1</v>
      </c>
    </row>
    <row r="772" spans="1:27" x14ac:dyDescent="0.3">
      <c r="A772" t="b">
        <f>COUNTIF($C$1:C772, C772)&gt;1</f>
        <v>0</v>
      </c>
      <c r="B772" t="b">
        <f>VLOOKUP(C772,Sheet3!$A:$B,2,0) &gt; 1</f>
        <v>0</v>
      </c>
      <c r="C772">
        <v>771</v>
      </c>
      <c r="D772">
        <v>5509</v>
      </c>
      <c r="E772" s="4">
        <v>39910</v>
      </c>
      <c r="F772">
        <v>21</v>
      </c>
      <c r="G772" s="15">
        <f>I772*F772</f>
        <v>2625</v>
      </c>
      <c r="H772" s="9">
        <v>0.03</v>
      </c>
      <c r="I772" s="13">
        <f>VLOOKUP($U772,Pricebook!$A:$D,4,0)</f>
        <v>125</v>
      </c>
      <c r="J772" s="11">
        <f>G772*(1-H772)</f>
        <v>2546.25</v>
      </c>
      <c r="K772" t="s">
        <v>1078</v>
      </c>
      <c r="L772" t="s">
        <v>585</v>
      </c>
      <c r="M772" t="str">
        <f>VLOOKUP($L772,Companies!$A:$G,7,)</f>
        <v>Industrial Machinery/Components</v>
      </c>
      <c r="N772" t="str">
        <f>VLOOKUP($L772,Companies!$A:$G,6,)</f>
        <v>Technology</v>
      </c>
      <c r="O772" s="6" t="s">
        <v>1079</v>
      </c>
      <c r="P772" s="6">
        <v>86001</v>
      </c>
      <c r="Q772" t="s">
        <v>70</v>
      </c>
      <c r="R772" t="s">
        <v>23</v>
      </c>
      <c r="S772" s="4">
        <v>39917</v>
      </c>
      <c r="T772" s="7">
        <f>S772-E772</f>
        <v>7</v>
      </c>
      <c r="U772" t="s">
        <v>14208</v>
      </c>
      <c r="V772" s="6" t="s">
        <v>14251</v>
      </c>
      <c r="W772" t="s">
        <v>14266</v>
      </c>
      <c r="X772" t="s">
        <v>14196</v>
      </c>
      <c r="Y772" t="str">
        <f>VLOOKUP(R772,Managers!$A:$B,2,)</f>
        <v>Bob Turner</v>
      </c>
      <c r="Z772" s="11">
        <f>VLOOKUP(X772,HourlyWages!$A:$B,2,0)</f>
        <v>58</v>
      </c>
      <c r="AA772">
        <v>1</v>
      </c>
    </row>
    <row r="773" spans="1:27" x14ac:dyDescent="0.3">
      <c r="A773" t="b">
        <f>COUNTIF($C$1:C773, C773)&gt;1</f>
        <v>0</v>
      </c>
      <c r="B773" t="b">
        <f>VLOOKUP(C773,Sheet3!$A:$B,2,0) &gt; 1</f>
        <v>0</v>
      </c>
      <c r="C773">
        <v>772</v>
      </c>
      <c r="D773">
        <v>5510</v>
      </c>
      <c r="E773" s="4">
        <v>40185</v>
      </c>
      <c r="F773">
        <v>12</v>
      </c>
      <c r="G773" s="15">
        <f>I773*F773</f>
        <v>1320</v>
      </c>
      <c r="H773" s="9">
        <v>0.08</v>
      </c>
      <c r="I773" s="13">
        <f>VLOOKUP($U773,Pricebook!$A:$D,4,0)</f>
        <v>110</v>
      </c>
      <c r="J773" s="11">
        <f>G773*(1-H773)</f>
        <v>1214.4000000000001</v>
      </c>
      <c r="K773" t="s">
        <v>874</v>
      </c>
      <c r="L773" t="s">
        <v>310</v>
      </c>
      <c r="M773" t="str">
        <f>VLOOKUP($L773,Companies!$A:$G,7,)</f>
        <v>Major Pharmaceuticals</v>
      </c>
      <c r="N773" t="str">
        <f>VLOOKUP($L773,Companies!$A:$G,6,)</f>
        <v>Health Care</v>
      </c>
      <c r="O773" s="6" t="s">
        <v>1080</v>
      </c>
      <c r="P773" s="6" t="s">
        <v>1081</v>
      </c>
      <c r="Q773" t="s">
        <v>91</v>
      </c>
      <c r="R773" t="s">
        <v>61</v>
      </c>
      <c r="S773" s="4">
        <v>40188</v>
      </c>
      <c r="T773" s="7">
        <f>S773-E773</f>
        <v>3</v>
      </c>
      <c r="U773" t="s">
        <v>14215</v>
      </c>
      <c r="V773" s="6" t="s">
        <v>14254</v>
      </c>
      <c r="W773" t="s">
        <v>14255</v>
      </c>
      <c r="X773" t="s">
        <v>14195</v>
      </c>
      <c r="Y773" t="str">
        <f>VLOOKUP(R773,Managers!$A:$B,2,)</f>
        <v>Allen Young</v>
      </c>
      <c r="Z773" s="11">
        <f>VLOOKUP(X773,HourlyWages!$A:$B,2,0)</f>
        <v>52</v>
      </c>
      <c r="AA773">
        <v>1</v>
      </c>
    </row>
    <row r="774" spans="1:27" x14ac:dyDescent="0.3">
      <c r="A774" t="b">
        <f>COUNTIF($C$1:C774, C774)&gt;1</f>
        <v>0</v>
      </c>
      <c r="B774" t="b">
        <f>VLOOKUP(C774,Sheet3!$A:$B,2,0) &gt; 1</f>
        <v>0</v>
      </c>
      <c r="C774">
        <v>773</v>
      </c>
      <c r="D774">
        <v>5511</v>
      </c>
      <c r="E774" s="4">
        <v>40145</v>
      </c>
      <c r="F774">
        <v>46</v>
      </c>
      <c r="G774" s="15">
        <f>I774*F774</f>
        <v>5520</v>
      </c>
      <c r="H774" s="9">
        <v>0.02</v>
      </c>
      <c r="I774" s="13">
        <f>VLOOKUP($U774,Pricebook!$A:$D,4,0)</f>
        <v>120</v>
      </c>
      <c r="J774" s="11">
        <f>G774*(1-H774)</f>
        <v>5409.5999999999995</v>
      </c>
      <c r="K774" t="s">
        <v>541</v>
      </c>
      <c r="L774" t="s">
        <v>260</v>
      </c>
      <c r="M774" t="str">
        <f>VLOOKUP($L774,Companies!$A:$G,7,)</f>
        <v>Packaged Foods</v>
      </c>
      <c r="N774" t="str">
        <f>VLOOKUP($L774,Companies!$A:$G,6,)</f>
        <v>Consumer Non-Durables</v>
      </c>
      <c r="O774" s="6" t="s">
        <v>542</v>
      </c>
      <c r="P774" s="6">
        <v>55423</v>
      </c>
      <c r="Q774" t="s">
        <v>130</v>
      </c>
      <c r="R774" t="s">
        <v>16</v>
      </c>
      <c r="S774" s="4">
        <v>40146</v>
      </c>
      <c r="T774" s="7">
        <f>S774-E774</f>
        <v>1</v>
      </c>
      <c r="U774" t="s">
        <v>14212</v>
      </c>
      <c r="V774" s="6" t="s">
        <v>14251</v>
      </c>
      <c r="W774" t="s">
        <v>14260</v>
      </c>
      <c r="X774" t="s">
        <v>14195</v>
      </c>
      <c r="Y774" t="str">
        <f>VLOOKUP(R774,Managers!$A:$B,2,)</f>
        <v>Josh Martinez</v>
      </c>
      <c r="Z774" s="11">
        <f>VLOOKUP(X774,HourlyWages!$A:$B,2,0)</f>
        <v>52</v>
      </c>
      <c r="AA774">
        <v>1</v>
      </c>
    </row>
    <row r="775" spans="1:27" x14ac:dyDescent="0.3">
      <c r="A775" t="b">
        <f>COUNTIF($C$1:C775, C775)&gt;1</f>
        <v>0</v>
      </c>
      <c r="B775" t="b">
        <f>VLOOKUP(C775,Sheet3!$A:$B,2,0) &gt; 1</f>
        <v>0</v>
      </c>
      <c r="C775">
        <v>774</v>
      </c>
      <c r="D775">
        <v>5511</v>
      </c>
      <c r="E775" s="4">
        <v>40145</v>
      </c>
      <c r="F775">
        <v>32</v>
      </c>
      <c r="G775" s="15">
        <f>I775*F775</f>
        <v>4800</v>
      </c>
      <c r="H775" s="9">
        <v>0.02</v>
      </c>
      <c r="I775" s="13">
        <f>VLOOKUP($U775,Pricebook!$A:$D,4,0)</f>
        <v>150</v>
      </c>
      <c r="J775" s="11">
        <f>G775*(1-H775)</f>
        <v>4704</v>
      </c>
      <c r="K775" t="s">
        <v>541</v>
      </c>
      <c r="L775" t="s">
        <v>260</v>
      </c>
      <c r="M775" t="str">
        <f>VLOOKUP($L775,Companies!$A:$G,7,)</f>
        <v>Packaged Foods</v>
      </c>
      <c r="N775" t="str">
        <f>VLOOKUP($L775,Companies!$A:$G,6,)</f>
        <v>Consumer Non-Durables</v>
      </c>
      <c r="O775" s="6" t="s">
        <v>542</v>
      </c>
      <c r="P775" s="6">
        <v>55423</v>
      </c>
      <c r="Q775" t="s">
        <v>130</v>
      </c>
      <c r="R775" t="s">
        <v>16</v>
      </c>
      <c r="S775" s="4">
        <v>40146</v>
      </c>
      <c r="T775" s="7">
        <f>S775-E775</f>
        <v>1</v>
      </c>
      <c r="U775" t="s">
        <v>14210</v>
      </c>
      <c r="V775" s="6" t="s">
        <v>14251</v>
      </c>
      <c r="W775" t="s">
        <v>14252</v>
      </c>
      <c r="X775" t="s">
        <v>14188</v>
      </c>
      <c r="Y775" t="str">
        <f>VLOOKUP(R775,Managers!$A:$B,2,)</f>
        <v>Josh Martinez</v>
      </c>
      <c r="Z775" s="11">
        <f>VLOOKUP(X775,HourlyWages!$A:$B,2,0)</f>
        <v>52</v>
      </c>
      <c r="AA775">
        <v>1</v>
      </c>
    </row>
    <row r="776" spans="1:27" x14ac:dyDescent="0.3">
      <c r="A776" t="b">
        <f>COUNTIF($C$1:C776, C776)&gt;1</f>
        <v>0</v>
      </c>
      <c r="B776" t="b">
        <f>VLOOKUP(C776,Sheet3!$A:$B,2,0) &gt; 1</f>
        <v>0</v>
      </c>
      <c r="C776">
        <v>775</v>
      </c>
      <c r="D776">
        <v>5538</v>
      </c>
      <c r="E776" s="4">
        <v>40536</v>
      </c>
      <c r="F776">
        <v>43</v>
      </c>
      <c r="G776" s="15">
        <f>I776*F776</f>
        <v>6880</v>
      </c>
      <c r="H776" s="9">
        <v>0.05</v>
      </c>
      <c r="I776" s="13">
        <f>VLOOKUP($U776,Pricebook!$A:$D,4,0)</f>
        <v>160</v>
      </c>
      <c r="J776" s="11">
        <f>G776*(1-H776)</f>
        <v>6536</v>
      </c>
      <c r="K776" t="s">
        <v>848</v>
      </c>
      <c r="L776" t="s">
        <v>385</v>
      </c>
      <c r="M776" t="str">
        <f>VLOOKUP($L776,Companies!$A:$G,7,)</f>
        <v>Restaurants</v>
      </c>
      <c r="N776" t="str">
        <f>VLOOKUP($L776,Companies!$A:$G,6,)</f>
        <v>Consumer Services</v>
      </c>
      <c r="O776" s="6" t="s">
        <v>849</v>
      </c>
      <c r="P776" s="6">
        <v>63385</v>
      </c>
      <c r="Q776" t="s">
        <v>358</v>
      </c>
      <c r="R776" t="s">
        <v>16</v>
      </c>
      <c r="S776" s="4">
        <v>40538</v>
      </c>
      <c r="T776" s="7">
        <f>S776-E776</f>
        <v>2</v>
      </c>
      <c r="U776" t="s">
        <v>14218</v>
      </c>
      <c r="V776" s="6" t="s">
        <v>14251</v>
      </c>
      <c r="W776" t="s">
        <v>14266</v>
      </c>
      <c r="X776" t="s">
        <v>14196</v>
      </c>
      <c r="Y776" t="str">
        <f>VLOOKUP(R776,Managers!$A:$B,2,)</f>
        <v>Josh Martinez</v>
      </c>
      <c r="Z776" s="11">
        <f>VLOOKUP(X776,HourlyWages!$A:$B,2,0)</f>
        <v>58</v>
      </c>
      <c r="AA776">
        <v>1</v>
      </c>
    </row>
    <row r="777" spans="1:27" x14ac:dyDescent="0.3">
      <c r="A777" t="b">
        <f>COUNTIF($C$1:C777, C777)&gt;1</f>
        <v>0</v>
      </c>
      <c r="B777" t="b">
        <f>VLOOKUP(C777,Sheet3!$A:$B,2,0) &gt; 1</f>
        <v>0</v>
      </c>
      <c r="C777">
        <v>776</v>
      </c>
      <c r="D777">
        <v>5538</v>
      </c>
      <c r="E777" s="4">
        <v>40536</v>
      </c>
      <c r="F777">
        <v>13</v>
      </c>
      <c r="G777" s="15">
        <f>I777*F777</f>
        <v>1625</v>
      </c>
      <c r="H777" s="9">
        <v>0.03</v>
      </c>
      <c r="I777" s="13">
        <f>VLOOKUP($U777,Pricebook!$A:$D,4,0)</f>
        <v>125</v>
      </c>
      <c r="J777" s="11">
        <f>G777*(1-H777)</f>
        <v>1576.25</v>
      </c>
      <c r="K777" t="s">
        <v>848</v>
      </c>
      <c r="L777" t="s">
        <v>385</v>
      </c>
      <c r="M777" t="str">
        <f>VLOOKUP($L777,Companies!$A:$G,7,)</f>
        <v>Restaurants</v>
      </c>
      <c r="N777" t="str">
        <f>VLOOKUP($L777,Companies!$A:$G,6,)</f>
        <v>Consumer Services</v>
      </c>
      <c r="O777" s="6" t="s">
        <v>849</v>
      </c>
      <c r="P777" s="6">
        <v>63385</v>
      </c>
      <c r="Q777" t="s">
        <v>358</v>
      </c>
      <c r="R777" t="s">
        <v>16</v>
      </c>
      <c r="S777" s="4">
        <v>40537</v>
      </c>
      <c r="T777" s="7">
        <f>S777-E777</f>
        <v>1</v>
      </c>
      <c r="U777" t="s">
        <v>14209</v>
      </c>
      <c r="V777" s="6" t="s">
        <v>14251</v>
      </c>
      <c r="W777" t="s">
        <v>14266</v>
      </c>
      <c r="X777" t="s">
        <v>14188</v>
      </c>
      <c r="Y777" t="str">
        <f>VLOOKUP(R777,Managers!$A:$B,2,)</f>
        <v>Josh Martinez</v>
      </c>
      <c r="Z777" s="11">
        <f>VLOOKUP(X777,HourlyWages!$A:$B,2,0)</f>
        <v>52</v>
      </c>
      <c r="AA777">
        <v>1</v>
      </c>
    </row>
    <row r="778" spans="1:27" x14ac:dyDescent="0.3">
      <c r="A778" t="b">
        <f>COUNTIF($C$1:C778, C778)&gt;1</f>
        <v>0</v>
      </c>
      <c r="B778" t="b">
        <f>VLOOKUP(C778,Sheet3!$A:$B,2,0) &gt; 1</f>
        <v>0</v>
      </c>
      <c r="C778">
        <v>777</v>
      </c>
      <c r="D778">
        <v>5538</v>
      </c>
      <c r="E778" s="4">
        <v>40536</v>
      </c>
      <c r="F778">
        <v>4</v>
      </c>
      <c r="G778" s="15">
        <f>I778*F778</f>
        <v>600</v>
      </c>
      <c r="H778" s="9">
        <v>0.06</v>
      </c>
      <c r="I778" s="13">
        <f>VLOOKUP($U778,Pricebook!$A:$D,4,0)</f>
        <v>150</v>
      </c>
      <c r="J778" s="11">
        <f>G778*(1-H778)</f>
        <v>564</v>
      </c>
      <c r="K778" t="s">
        <v>848</v>
      </c>
      <c r="L778" t="s">
        <v>385</v>
      </c>
      <c r="M778" t="str">
        <f>VLOOKUP($L778,Companies!$A:$G,7,)</f>
        <v>Restaurants</v>
      </c>
      <c r="N778" t="str">
        <f>VLOOKUP($L778,Companies!$A:$G,6,)</f>
        <v>Consumer Services</v>
      </c>
      <c r="O778" s="6" t="s">
        <v>849</v>
      </c>
      <c r="P778" s="6">
        <v>63385</v>
      </c>
      <c r="Q778" t="s">
        <v>358</v>
      </c>
      <c r="R778" t="s">
        <v>16</v>
      </c>
      <c r="S778" s="4">
        <v>40539</v>
      </c>
      <c r="T778" s="7">
        <f>S778-E778</f>
        <v>3</v>
      </c>
      <c r="U778" t="s">
        <v>14210</v>
      </c>
      <c r="V778" s="6" t="s">
        <v>14257</v>
      </c>
      <c r="W778" t="s">
        <v>14259</v>
      </c>
      <c r="X778" t="s">
        <v>14193</v>
      </c>
      <c r="Y778" t="str">
        <f>VLOOKUP(R778,Managers!$A:$B,2,)</f>
        <v>Josh Martinez</v>
      </c>
      <c r="Z778" s="11">
        <f>VLOOKUP(X778,HourlyWages!$A:$B,2,0)</f>
        <v>57</v>
      </c>
      <c r="AA778">
        <v>1</v>
      </c>
    </row>
    <row r="779" spans="1:27" x14ac:dyDescent="0.3">
      <c r="A779" t="b">
        <f>COUNTIF($C$1:C779, C779)&gt;1</f>
        <v>0</v>
      </c>
      <c r="B779" t="b">
        <f>VLOOKUP(C779,Sheet3!$A:$B,2,0) &gt; 1</f>
        <v>0</v>
      </c>
      <c r="C779">
        <v>778</v>
      </c>
      <c r="D779">
        <v>5543</v>
      </c>
      <c r="E779" s="4">
        <v>40445</v>
      </c>
      <c r="F779">
        <v>15</v>
      </c>
      <c r="G779" s="15">
        <f>I779*F779</f>
        <v>2550</v>
      </c>
      <c r="H779" s="9">
        <v>0.04</v>
      </c>
      <c r="I779" s="13">
        <f>VLOOKUP($U779,Pricebook!$A:$D,4,0)</f>
        <v>170</v>
      </c>
      <c r="J779" s="11">
        <f>G779*(1-H779)</f>
        <v>2448</v>
      </c>
      <c r="K779" t="s">
        <v>1082</v>
      </c>
      <c r="L779" t="s">
        <v>314</v>
      </c>
      <c r="M779" t="str">
        <f>VLOOKUP($L779,Companies!$A:$G,7,)</f>
        <v>Semiconductors</v>
      </c>
      <c r="N779" t="str">
        <f>VLOOKUP($L779,Companies!$A:$G,6,)</f>
        <v>Technology</v>
      </c>
      <c r="O779" s="6" t="s">
        <v>1083</v>
      </c>
      <c r="P779" s="6">
        <v>11746</v>
      </c>
      <c r="Q779" t="s">
        <v>60</v>
      </c>
      <c r="R779" t="s">
        <v>61</v>
      </c>
      <c r="S779" s="4">
        <v>40447</v>
      </c>
      <c r="T779" s="7">
        <f>S779-E779</f>
        <v>2</v>
      </c>
      <c r="U779" t="s">
        <v>14219</v>
      </c>
      <c r="V779" s="6" t="s">
        <v>14251</v>
      </c>
      <c r="W779" t="s">
        <v>14252</v>
      </c>
      <c r="X779" t="s">
        <v>14195</v>
      </c>
      <c r="Y779" t="str">
        <f>VLOOKUP(R779,Managers!$A:$B,2,)</f>
        <v>Allen Young</v>
      </c>
      <c r="Z779" s="11">
        <f>VLOOKUP(X779,HourlyWages!$A:$B,2,0)</f>
        <v>52</v>
      </c>
      <c r="AA779">
        <v>1</v>
      </c>
    </row>
    <row r="780" spans="1:27" x14ac:dyDescent="0.3">
      <c r="A780" t="b">
        <f>COUNTIF($C$1:C780, C780)&gt;1</f>
        <v>0</v>
      </c>
      <c r="B780" t="b">
        <f>VLOOKUP(C780,Sheet3!$A:$B,2,0) &gt; 1</f>
        <v>0</v>
      </c>
      <c r="C780">
        <v>779</v>
      </c>
      <c r="D780">
        <v>5543</v>
      </c>
      <c r="E780" s="4">
        <v>40445</v>
      </c>
      <c r="F780">
        <v>6</v>
      </c>
      <c r="G780" s="15">
        <f>I780*F780</f>
        <v>660</v>
      </c>
      <c r="H780" s="9">
        <v>0.04</v>
      </c>
      <c r="I780" s="13">
        <f>VLOOKUP($U780,Pricebook!$A:$D,4,0)</f>
        <v>110</v>
      </c>
      <c r="J780" s="11">
        <f>G780*(1-H780)</f>
        <v>633.6</v>
      </c>
      <c r="K780" t="s">
        <v>1082</v>
      </c>
      <c r="L780" t="s">
        <v>314</v>
      </c>
      <c r="M780" t="str">
        <f>VLOOKUP($L780,Companies!$A:$G,7,)</f>
        <v>Semiconductors</v>
      </c>
      <c r="N780" t="str">
        <f>VLOOKUP($L780,Companies!$A:$G,6,)</f>
        <v>Technology</v>
      </c>
      <c r="O780" s="6" t="s">
        <v>59</v>
      </c>
      <c r="P780" s="6">
        <v>11554</v>
      </c>
      <c r="Q780" t="s">
        <v>60</v>
      </c>
      <c r="R780" t="s">
        <v>61</v>
      </c>
      <c r="S780" s="4">
        <v>40448</v>
      </c>
      <c r="T780" s="7">
        <f>S780-E780</f>
        <v>3</v>
      </c>
      <c r="U780" t="s">
        <v>14215</v>
      </c>
      <c r="V780" s="6" t="s">
        <v>14251</v>
      </c>
      <c r="W780" t="s">
        <v>14267</v>
      </c>
      <c r="X780" t="s">
        <v>14195</v>
      </c>
      <c r="Y780" t="str">
        <f>VLOOKUP(R780,Managers!$A:$B,2,)</f>
        <v>Allen Young</v>
      </c>
      <c r="Z780" s="11">
        <f>VLOOKUP(X780,HourlyWages!$A:$B,2,0)</f>
        <v>52</v>
      </c>
      <c r="AA780">
        <v>1</v>
      </c>
    </row>
    <row r="781" spans="1:27" x14ac:dyDescent="0.3">
      <c r="A781" t="b">
        <f>COUNTIF($C$1:C781, C781)&gt;1</f>
        <v>0</v>
      </c>
      <c r="B781" t="b">
        <f>VLOOKUP(C781,Sheet3!$A:$B,2,0) &gt; 1</f>
        <v>0</v>
      </c>
      <c r="C781">
        <v>780</v>
      </c>
      <c r="D781">
        <v>5543</v>
      </c>
      <c r="E781" s="4">
        <v>40445</v>
      </c>
      <c r="F781">
        <v>27</v>
      </c>
      <c r="G781" s="15">
        <f>I781*F781</f>
        <v>3780</v>
      </c>
      <c r="H781" s="9">
        <v>0.02</v>
      </c>
      <c r="I781" s="13">
        <f>VLOOKUP($U781,Pricebook!$A:$D,4,0)</f>
        <v>140</v>
      </c>
      <c r="J781" s="11">
        <f>G781*(1-H781)</f>
        <v>3704.4</v>
      </c>
      <c r="K781" t="s">
        <v>1082</v>
      </c>
      <c r="L781" t="s">
        <v>314</v>
      </c>
      <c r="M781" t="str">
        <f>VLOOKUP($L781,Companies!$A:$G,7,)</f>
        <v>Semiconductors</v>
      </c>
      <c r="N781" t="str">
        <f>VLOOKUP($L781,Companies!$A:$G,6,)</f>
        <v>Technology</v>
      </c>
      <c r="O781" s="6" t="s">
        <v>59</v>
      </c>
      <c r="P781" s="6">
        <v>11554</v>
      </c>
      <c r="Q781" t="s">
        <v>60</v>
      </c>
      <c r="R781" t="s">
        <v>61</v>
      </c>
      <c r="S781" s="4">
        <v>40447</v>
      </c>
      <c r="T781" s="7">
        <f>S781-E781</f>
        <v>2</v>
      </c>
      <c r="U781" t="s">
        <v>14207</v>
      </c>
      <c r="V781" s="6" t="s">
        <v>14251</v>
      </c>
      <c r="W781" t="s">
        <v>14268</v>
      </c>
      <c r="X781" t="s">
        <v>14203</v>
      </c>
      <c r="Y781" t="str">
        <f>VLOOKUP(R781,Managers!$A:$B,2,)</f>
        <v>Allen Young</v>
      </c>
      <c r="Z781" s="11">
        <f>VLOOKUP(X781,HourlyWages!$A:$B,2,0)</f>
        <v>62</v>
      </c>
      <c r="AA781">
        <v>1</v>
      </c>
    </row>
    <row r="782" spans="1:27" x14ac:dyDescent="0.3">
      <c r="A782" t="b">
        <f>COUNTIF($C$1:C782, C782)&gt;1</f>
        <v>0</v>
      </c>
      <c r="B782" t="b">
        <f>VLOOKUP(C782,Sheet3!$A:$B,2,0) &gt; 1</f>
        <v>0</v>
      </c>
      <c r="C782">
        <v>781</v>
      </c>
      <c r="D782">
        <v>5568</v>
      </c>
      <c r="E782" s="4">
        <v>40700</v>
      </c>
      <c r="F782">
        <v>8</v>
      </c>
      <c r="G782" s="15">
        <f>I782*F782</f>
        <v>1000</v>
      </c>
      <c r="H782" s="9">
        <v>7.0000000000000007E-2</v>
      </c>
      <c r="I782" s="13">
        <f>VLOOKUP($U782,Pricebook!$A:$D,4,0)</f>
        <v>125</v>
      </c>
      <c r="J782" s="11">
        <f>G782*(1-H782)</f>
        <v>929.99999999999989</v>
      </c>
      <c r="K782" t="s">
        <v>1084</v>
      </c>
      <c r="L782" t="s">
        <v>274</v>
      </c>
      <c r="M782" t="str">
        <f>VLOOKUP($L782,Companies!$A:$G,7,)</f>
        <v>Other Specialty Stores</v>
      </c>
      <c r="N782" t="str">
        <f>VLOOKUP($L782,Companies!$A:$G,6,)</f>
        <v>Consumer Services</v>
      </c>
      <c r="O782" s="6" t="s">
        <v>1085</v>
      </c>
      <c r="P782" s="6">
        <v>37620</v>
      </c>
      <c r="Q782" t="s">
        <v>81</v>
      </c>
      <c r="R782" t="s">
        <v>34</v>
      </c>
      <c r="S782" s="4">
        <v>40701</v>
      </c>
      <c r="T782" s="7">
        <f>S782-E782</f>
        <v>1</v>
      </c>
      <c r="U782" t="s">
        <v>14208</v>
      </c>
      <c r="V782" s="6" t="s">
        <v>14251</v>
      </c>
      <c r="W782" t="s">
        <v>14262</v>
      </c>
      <c r="X782" t="s">
        <v>14197</v>
      </c>
      <c r="Y782" t="str">
        <f>VLOOKUP(R782,Managers!$A:$B,2,)</f>
        <v>Frank Mitchell</v>
      </c>
      <c r="Z782" s="11">
        <f>VLOOKUP(X782,HourlyWages!$A:$B,2,0)</f>
        <v>71</v>
      </c>
      <c r="AA782">
        <v>1</v>
      </c>
    </row>
    <row r="783" spans="1:27" x14ac:dyDescent="0.3">
      <c r="A783" t="b">
        <f>COUNTIF($C$1:C783, C783)&gt;1</f>
        <v>0</v>
      </c>
      <c r="B783" t="b">
        <f>VLOOKUP(C783,Sheet3!$A:$B,2,0) &gt; 1</f>
        <v>0</v>
      </c>
      <c r="C783">
        <v>782</v>
      </c>
      <c r="D783">
        <v>5569</v>
      </c>
      <c r="E783" s="4">
        <v>40297</v>
      </c>
      <c r="F783">
        <v>12</v>
      </c>
      <c r="G783" s="15">
        <f>I783*F783</f>
        <v>1500</v>
      </c>
      <c r="H783" s="9">
        <v>0.09</v>
      </c>
      <c r="I783" s="13">
        <f>VLOOKUP($U783,Pricebook!$A:$D,4,0)</f>
        <v>125</v>
      </c>
      <c r="J783" s="11">
        <f>G783*(1-H783)</f>
        <v>1365</v>
      </c>
      <c r="K783" t="s">
        <v>1086</v>
      </c>
      <c r="L783" t="s">
        <v>55</v>
      </c>
      <c r="M783" t="str">
        <f>VLOOKUP($L783,Companies!$A:$G,7,)</f>
        <v>Semiconductors</v>
      </c>
      <c r="N783" t="str">
        <f>VLOOKUP($L783,Companies!$A:$G,6,)</f>
        <v>Technology</v>
      </c>
      <c r="O783" s="6" t="s">
        <v>1087</v>
      </c>
      <c r="P783" s="6">
        <v>61821</v>
      </c>
      <c r="Q783" t="s">
        <v>15</v>
      </c>
      <c r="R783" t="s">
        <v>16</v>
      </c>
      <c r="S783" s="4">
        <v>40299</v>
      </c>
      <c r="T783" s="7">
        <f>S783-E783</f>
        <v>2</v>
      </c>
      <c r="U783" t="s">
        <v>14208</v>
      </c>
      <c r="V783" s="6" t="s">
        <v>14251</v>
      </c>
      <c r="W783" t="s">
        <v>14252</v>
      </c>
      <c r="X783" t="s">
        <v>14190</v>
      </c>
      <c r="Y783" t="str">
        <f>VLOOKUP(R783,Managers!$A:$B,2,)</f>
        <v>Josh Martinez</v>
      </c>
      <c r="Z783" s="11">
        <f>VLOOKUP(X783,HourlyWages!$A:$B,2,0)</f>
        <v>67</v>
      </c>
      <c r="AA783">
        <v>1</v>
      </c>
    </row>
    <row r="784" spans="1:27" x14ac:dyDescent="0.3">
      <c r="A784" t="b">
        <f>COUNTIF($C$1:C784, C784)&gt;1</f>
        <v>0</v>
      </c>
      <c r="B784" t="b">
        <f>VLOOKUP(C784,Sheet3!$A:$B,2,0) &gt; 1</f>
        <v>0</v>
      </c>
      <c r="C784">
        <v>783</v>
      </c>
      <c r="D784">
        <v>5572</v>
      </c>
      <c r="E784" s="4">
        <v>40010</v>
      </c>
      <c r="F784">
        <v>37</v>
      </c>
      <c r="G784" s="15">
        <f>I784*F784</f>
        <v>5550</v>
      </c>
      <c r="H784" s="9">
        <v>0.03</v>
      </c>
      <c r="I784" s="13">
        <f>VLOOKUP($U784,Pricebook!$A:$D,4,0)</f>
        <v>150</v>
      </c>
      <c r="J784" s="11">
        <f>G784*(1-H784)</f>
        <v>5383.5</v>
      </c>
      <c r="K784" t="s">
        <v>1088</v>
      </c>
      <c r="L784" t="s">
        <v>27</v>
      </c>
      <c r="M784" t="str">
        <f>VLOOKUP($L784,Companies!$A:$G,7,)</f>
        <v>Television Services</v>
      </c>
      <c r="N784" t="str">
        <f>VLOOKUP($L784,Companies!$A:$G,6,)</f>
        <v>Consumer Services</v>
      </c>
      <c r="O784" s="6" t="s">
        <v>213</v>
      </c>
      <c r="P784" s="6">
        <v>74006</v>
      </c>
      <c r="Q784" t="s">
        <v>75</v>
      </c>
      <c r="R784" t="s">
        <v>16</v>
      </c>
      <c r="S784" s="4">
        <v>40012</v>
      </c>
      <c r="T784" s="7">
        <f>S784-E784</f>
        <v>2</v>
      </c>
      <c r="U784" t="s">
        <v>14211</v>
      </c>
      <c r="V784" s="6" t="s">
        <v>14257</v>
      </c>
      <c r="W784" t="s">
        <v>14259</v>
      </c>
      <c r="X784" t="s">
        <v>14192</v>
      </c>
      <c r="Y784" t="str">
        <f>VLOOKUP(R784,Managers!$A:$B,2,)</f>
        <v>Josh Martinez</v>
      </c>
      <c r="Z784" s="11">
        <f>VLOOKUP(X784,HourlyWages!$A:$B,2,0)</f>
        <v>75</v>
      </c>
      <c r="AA784">
        <v>1</v>
      </c>
    </row>
    <row r="785" spans="1:27" x14ac:dyDescent="0.3">
      <c r="A785" t="b">
        <f>COUNTIF($C$1:C785, C785)&gt;1</f>
        <v>0</v>
      </c>
      <c r="B785" t="b">
        <f>VLOOKUP(C785,Sheet3!$A:$B,2,0) &gt; 1</f>
        <v>0</v>
      </c>
      <c r="C785">
        <v>784</v>
      </c>
      <c r="D785">
        <v>5575</v>
      </c>
      <c r="E785" s="4">
        <v>40747</v>
      </c>
      <c r="F785">
        <v>41</v>
      </c>
      <c r="G785" s="15">
        <f>I785*F785</f>
        <v>4510</v>
      </c>
      <c r="H785" s="9">
        <v>0.06</v>
      </c>
      <c r="I785" s="13">
        <f>VLOOKUP($U785,Pricebook!$A:$D,4,0)</f>
        <v>110</v>
      </c>
      <c r="J785" s="11">
        <f>G785*(1-H785)</f>
        <v>4239.3999999999996</v>
      </c>
      <c r="K785" t="s">
        <v>1089</v>
      </c>
      <c r="L785" t="s">
        <v>112</v>
      </c>
      <c r="M785" t="str">
        <f>VLOOKUP($L785,Companies!$A:$G,7,)</f>
        <v>Telecommunications Equipment</v>
      </c>
      <c r="N785" t="str">
        <f>VLOOKUP($L785,Companies!$A:$G,6,)</f>
        <v>Public Utilities</v>
      </c>
      <c r="O785" s="6" t="s">
        <v>1090</v>
      </c>
      <c r="P785" s="6">
        <v>30135</v>
      </c>
      <c r="Q785" t="s">
        <v>134</v>
      </c>
      <c r="R785" t="s">
        <v>34</v>
      </c>
      <c r="S785" s="4">
        <v>40747</v>
      </c>
      <c r="T785" s="7">
        <f>S785-E785</f>
        <v>0</v>
      </c>
      <c r="U785" t="s">
        <v>14215</v>
      </c>
      <c r="V785" s="6" t="s">
        <v>14251</v>
      </c>
      <c r="W785" t="s">
        <v>14263</v>
      </c>
      <c r="X785" t="s">
        <v>14193</v>
      </c>
      <c r="Y785" t="str">
        <f>VLOOKUP(R785,Managers!$A:$B,2,)</f>
        <v>Frank Mitchell</v>
      </c>
      <c r="Z785" s="11">
        <f>VLOOKUP(X785,HourlyWages!$A:$B,2,0)</f>
        <v>57</v>
      </c>
      <c r="AA785">
        <v>1</v>
      </c>
    </row>
    <row r="786" spans="1:27" x14ac:dyDescent="0.3">
      <c r="A786" t="b">
        <f>COUNTIF($C$1:C786, C786)&gt;1</f>
        <v>0</v>
      </c>
      <c r="B786" t="b">
        <f>VLOOKUP(C786,Sheet3!$A:$B,2,0) &gt; 1</f>
        <v>0</v>
      </c>
      <c r="C786">
        <v>785</v>
      </c>
      <c r="D786">
        <v>5601</v>
      </c>
      <c r="E786" s="4">
        <v>40913</v>
      </c>
      <c r="F786">
        <v>10</v>
      </c>
      <c r="G786" s="15">
        <f>I786*F786</f>
        <v>1250</v>
      </c>
      <c r="H786" s="9">
        <v>0.1</v>
      </c>
      <c r="I786" s="13">
        <f>VLOOKUP($U786,Pricebook!$A:$D,4,0)</f>
        <v>125</v>
      </c>
      <c r="J786" s="11">
        <f>G786*(1-H786)</f>
        <v>1125</v>
      </c>
      <c r="K786" t="s">
        <v>1091</v>
      </c>
      <c r="L786" t="s">
        <v>998</v>
      </c>
      <c r="M786" t="str">
        <f>VLOOKUP($L786,Companies!$A:$G,7,)</f>
        <v>Radio And Television Broadcasting And Communications Equipment</v>
      </c>
      <c r="N786" t="str">
        <f>VLOOKUP($L786,Companies!$A:$G,6,)</f>
        <v>Technology</v>
      </c>
      <c r="O786" s="6" t="s">
        <v>1092</v>
      </c>
      <c r="P786" s="6">
        <v>76106</v>
      </c>
      <c r="Q786" t="s">
        <v>48</v>
      </c>
      <c r="R786" t="s">
        <v>16</v>
      </c>
      <c r="S786" s="4">
        <v>40914</v>
      </c>
      <c r="T786" s="7">
        <f>S786-E786</f>
        <v>1</v>
      </c>
      <c r="U786" t="s">
        <v>14208</v>
      </c>
      <c r="V786" s="6" t="s">
        <v>14254</v>
      </c>
      <c r="W786" t="s">
        <v>14256</v>
      </c>
      <c r="X786" t="s">
        <v>14187</v>
      </c>
      <c r="Y786" t="str">
        <f>VLOOKUP(R786,Managers!$A:$B,2,)</f>
        <v>Josh Martinez</v>
      </c>
      <c r="Z786" s="11">
        <f>VLOOKUP(X786,HourlyWages!$A:$B,2,0)</f>
        <v>45</v>
      </c>
      <c r="AA786">
        <v>1</v>
      </c>
    </row>
    <row r="787" spans="1:27" x14ac:dyDescent="0.3">
      <c r="A787" t="b">
        <f>COUNTIF($C$1:C787, C787)&gt;1</f>
        <v>0</v>
      </c>
      <c r="B787" t="b">
        <f>VLOOKUP(C787,Sheet3!$A:$B,2,0) &gt; 1</f>
        <v>0</v>
      </c>
      <c r="C787">
        <v>786</v>
      </c>
      <c r="D787">
        <v>5607</v>
      </c>
      <c r="E787" s="4">
        <v>40908</v>
      </c>
      <c r="F787">
        <v>8</v>
      </c>
      <c r="G787" s="15">
        <f>I787*F787</f>
        <v>1200</v>
      </c>
      <c r="H787" s="9">
        <v>0</v>
      </c>
      <c r="I787" s="13">
        <f>VLOOKUP($U787,Pricebook!$A:$D,4,0)</f>
        <v>150</v>
      </c>
      <c r="J787" s="11">
        <f>G787*(1-H787)</f>
        <v>1200</v>
      </c>
      <c r="K787" t="s">
        <v>1093</v>
      </c>
      <c r="L787" t="s">
        <v>190</v>
      </c>
      <c r="M787" t="str">
        <f>VLOOKUP($L787,Companies!$A:$G,7,)</f>
        <v>Computer Software: Prepackaged Software</v>
      </c>
      <c r="N787" t="str">
        <f>VLOOKUP($L787,Companies!$A:$G,6,)</f>
        <v>Technology</v>
      </c>
      <c r="O787" s="6" t="s">
        <v>1094</v>
      </c>
      <c r="P787" s="6">
        <v>60137</v>
      </c>
      <c r="Q787" t="s">
        <v>15</v>
      </c>
      <c r="R787" t="s">
        <v>16</v>
      </c>
      <c r="S787" s="4">
        <v>40911</v>
      </c>
      <c r="T787" s="7">
        <f>S787-E787</f>
        <v>3</v>
      </c>
      <c r="U787" t="s">
        <v>14210</v>
      </c>
      <c r="V787" s="6" t="s">
        <v>14254</v>
      </c>
      <c r="W787" t="s">
        <v>14269</v>
      </c>
      <c r="X787" t="s">
        <v>14202</v>
      </c>
      <c r="Y787" t="str">
        <f>VLOOKUP(R787,Managers!$A:$B,2,)</f>
        <v>Josh Martinez</v>
      </c>
      <c r="Z787" s="11">
        <f>VLOOKUP(X787,HourlyWages!$A:$B,2,0)</f>
        <v>71</v>
      </c>
      <c r="AA787">
        <v>1</v>
      </c>
    </row>
    <row r="788" spans="1:27" x14ac:dyDescent="0.3">
      <c r="A788" t="b">
        <f>COUNTIF($C$1:C788, C788)&gt;1</f>
        <v>0</v>
      </c>
      <c r="B788" t="b">
        <f>VLOOKUP(C788,Sheet3!$A:$B,2,0) &gt; 1</f>
        <v>0</v>
      </c>
      <c r="C788">
        <v>787</v>
      </c>
      <c r="D788">
        <v>5635</v>
      </c>
      <c r="E788" s="4">
        <v>41136</v>
      </c>
      <c r="F788">
        <v>17</v>
      </c>
      <c r="G788" s="15">
        <f>I788*F788</f>
        <v>2720</v>
      </c>
      <c r="H788" s="9">
        <v>0.02</v>
      </c>
      <c r="I788" s="13">
        <f>VLOOKUP($U788,Pricebook!$A:$D,4,0)</f>
        <v>160</v>
      </c>
      <c r="J788" s="11">
        <f>G788*(1-H788)</f>
        <v>2665.6</v>
      </c>
      <c r="K788" t="s">
        <v>1095</v>
      </c>
      <c r="L788" t="s">
        <v>520</v>
      </c>
      <c r="M788" t="str">
        <f>VLOOKUP($L788,Companies!$A:$G,7,)</f>
        <v>Computer Software: Prepackaged Software</v>
      </c>
      <c r="N788" t="str">
        <f>VLOOKUP($L788,Companies!$A:$G,6,)</f>
        <v>Technology</v>
      </c>
      <c r="O788" s="6" t="s">
        <v>1096</v>
      </c>
      <c r="P788" s="6">
        <v>34787</v>
      </c>
      <c r="Q788" t="s">
        <v>101</v>
      </c>
      <c r="R788" t="s">
        <v>34</v>
      </c>
      <c r="S788" s="4">
        <v>41138</v>
      </c>
      <c r="T788" s="7">
        <f>S788-E788</f>
        <v>2</v>
      </c>
      <c r="U788" t="s">
        <v>14218</v>
      </c>
      <c r="V788" s="6" t="s">
        <v>14251</v>
      </c>
      <c r="W788" t="s">
        <v>14266</v>
      </c>
      <c r="X788" t="s">
        <v>14193</v>
      </c>
      <c r="Y788" t="str">
        <f>VLOOKUP(R788,Managers!$A:$B,2,)</f>
        <v>Frank Mitchell</v>
      </c>
      <c r="Z788" s="11">
        <f>VLOOKUP(X788,HourlyWages!$A:$B,2,0)</f>
        <v>57</v>
      </c>
      <c r="AA788">
        <v>1</v>
      </c>
    </row>
    <row r="789" spans="1:27" x14ac:dyDescent="0.3">
      <c r="A789" t="b">
        <f>COUNTIF($C$1:C789, C789)&gt;1</f>
        <v>0</v>
      </c>
      <c r="B789" t="b">
        <f>VLOOKUP(C789,Sheet3!$A:$B,2,0) &gt; 1</f>
        <v>0</v>
      </c>
      <c r="C789">
        <v>788</v>
      </c>
      <c r="D789">
        <v>5635</v>
      </c>
      <c r="E789" s="4">
        <v>41136</v>
      </c>
      <c r="F789">
        <v>50</v>
      </c>
      <c r="G789" s="15">
        <f>I789*F789</f>
        <v>6250</v>
      </c>
      <c r="H789" s="9">
        <v>0.09</v>
      </c>
      <c r="I789" s="13">
        <f>VLOOKUP($U789,Pricebook!$A:$D,4,0)</f>
        <v>125</v>
      </c>
      <c r="J789" s="11">
        <f>G789*(1-H789)</f>
        <v>5687.5</v>
      </c>
      <c r="K789" t="s">
        <v>1095</v>
      </c>
      <c r="L789" t="s">
        <v>520</v>
      </c>
      <c r="M789" t="str">
        <f>VLOOKUP($L789,Companies!$A:$G,7,)</f>
        <v>Computer Software: Prepackaged Software</v>
      </c>
      <c r="N789" t="str">
        <f>VLOOKUP($L789,Companies!$A:$G,6,)</f>
        <v>Technology</v>
      </c>
      <c r="O789" s="6" t="s">
        <v>1096</v>
      </c>
      <c r="P789" s="6">
        <v>34787</v>
      </c>
      <c r="Q789" t="s">
        <v>101</v>
      </c>
      <c r="R789" t="s">
        <v>34</v>
      </c>
      <c r="S789" s="4">
        <v>41138</v>
      </c>
      <c r="T789" s="7">
        <f>S789-E789</f>
        <v>2</v>
      </c>
      <c r="U789" t="s">
        <v>14208</v>
      </c>
      <c r="V789" s="6" t="s">
        <v>14251</v>
      </c>
      <c r="W789" t="s">
        <v>14263</v>
      </c>
      <c r="X789" t="s">
        <v>14195</v>
      </c>
      <c r="Y789" t="str">
        <f>VLOOKUP(R789,Managers!$A:$B,2,)</f>
        <v>Frank Mitchell</v>
      </c>
      <c r="Z789" s="11">
        <f>VLOOKUP(X789,HourlyWages!$A:$B,2,0)</f>
        <v>52</v>
      </c>
      <c r="AA789">
        <v>1</v>
      </c>
    </row>
    <row r="790" spans="1:27" x14ac:dyDescent="0.3">
      <c r="A790" t="b">
        <f>COUNTIF($C$1:C790, C790)&gt;1</f>
        <v>0</v>
      </c>
      <c r="B790" t="b">
        <f>VLOOKUP(C790,Sheet3!$A:$B,2,0) &gt; 1</f>
        <v>0</v>
      </c>
      <c r="C790">
        <v>789</v>
      </c>
      <c r="D790">
        <v>5636</v>
      </c>
      <c r="E790" s="4">
        <v>40589</v>
      </c>
      <c r="F790">
        <v>23</v>
      </c>
      <c r="G790" s="15">
        <f>I790*F790</f>
        <v>2760</v>
      </c>
      <c r="H790" s="9">
        <v>0</v>
      </c>
      <c r="I790" s="13">
        <f>VLOOKUP($U790,Pricebook!$A:$D,4,0)</f>
        <v>120</v>
      </c>
      <c r="J790" s="11">
        <f>G790*(1-H790)</f>
        <v>2760</v>
      </c>
      <c r="K790" t="s">
        <v>1097</v>
      </c>
      <c r="L790" t="s">
        <v>389</v>
      </c>
      <c r="M790" t="str">
        <f>VLOOKUP($L790,Companies!$A:$G,7,)</f>
        <v>Catalog/Specialty Distribution</v>
      </c>
      <c r="N790" t="str">
        <f>VLOOKUP($L790,Companies!$A:$G,6,)</f>
        <v>Consumer Services</v>
      </c>
      <c r="O790" s="6" t="s">
        <v>1098</v>
      </c>
      <c r="P790" s="6">
        <v>11720</v>
      </c>
      <c r="Q790" t="s">
        <v>60</v>
      </c>
      <c r="R790" t="s">
        <v>61</v>
      </c>
      <c r="S790" s="4">
        <v>40591</v>
      </c>
      <c r="T790" s="7">
        <f>S790-E790</f>
        <v>2</v>
      </c>
      <c r="U790" t="s">
        <v>14212</v>
      </c>
      <c r="V790" s="6" t="s">
        <v>14251</v>
      </c>
      <c r="W790" t="s">
        <v>14266</v>
      </c>
      <c r="X790" t="s">
        <v>14184</v>
      </c>
      <c r="Y790" t="str">
        <f>VLOOKUP(R790,Managers!$A:$B,2,)</f>
        <v>Allen Young</v>
      </c>
      <c r="Z790" s="11">
        <f>VLOOKUP(X790,HourlyWages!$A:$B,2,0)</f>
        <v>50</v>
      </c>
      <c r="AA790">
        <v>1</v>
      </c>
    </row>
    <row r="791" spans="1:27" x14ac:dyDescent="0.3">
      <c r="A791" t="b">
        <f>COUNTIF($C$1:C791, C791)&gt;1</f>
        <v>0</v>
      </c>
      <c r="B791" t="b">
        <f>VLOOKUP(C791,Sheet3!$A:$B,2,0) &gt; 1</f>
        <v>0</v>
      </c>
      <c r="C791">
        <v>790</v>
      </c>
      <c r="D791">
        <v>5639</v>
      </c>
      <c r="E791" s="4">
        <v>39965</v>
      </c>
      <c r="F791">
        <v>31</v>
      </c>
      <c r="G791" s="15">
        <f>I791*F791</f>
        <v>6200</v>
      </c>
      <c r="H791" s="9">
        <v>0.03</v>
      </c>
      <c r="I791" s="13">
        <f>VLOOKUP($U791,Pricebook!$A:$D,4,0)</f>
        <v>200</v>
      </c>
      <c r="J791" s="11">
        <f>G791*(1-H791)</f>
        <v>6014</v>
      </c>
      <c r="K791" t="s">
        <v>1099</v>
      </c>
      <c r="L791" t="s">
        <v>269</v>
      </c>
      <c r="M791" t="str">
        <f>VLOOKUP($L791,Companies!$A:$G,7,)</f>
        <v>Electronic Components</v>
      </c>
      <c r="N791" t="str">
        <f>VLOOKUP($L791,Companies!$A:$G,6,)</f>
        <v>Technology</v>
      </c>
      <c r="O791" s="6" t="s">
        <v>1100</v>
      </c>
      <c r="P791" s="6" t="s">
        <v>1101</v>
      </c>
      <c r="Q791" t="s">
        <v>492</v>
      </c>
      <c r="R791" t="s">
        <v>61</v>
      </c>
      <c r="S791" s="4">
        <v>39966</v>
      </c>
      <c r="T791" s="7">
        <f>S791-E791</f>
        <v>1</v>
      </c>
      <c r="U791" t="s">
        <v>14206</v>
      </c>
      <c r="V791" s="6" t="s">
        <v>14257</v>
      </c>
      <c r="W791" t="s">
        <v>14259</v>
      </c>
      <c r="X791" t="s">
        <v>14201</v>
      </c>
      <c r="Y791" t="str">
        <f>VLOOKUP(R791,Managers!$A:$B,2,)</f>
        <v>Allen Young</v>
      </c>
      <c r="Z791" s="11">
        <f>VLOOKUP(X791,HourlyWages!$A:$B,2,0)</f>
        <v>53</v>
      </c>
      <c r="AA791">
        <v>1</v>
      </c>
    </row>
    <row r="792" spans="1:27" x14ac:dyDescent="0.3">
      <c r="A792" t="b">
        <f>COUNTIF($C$1:C792, C792)&gt;1</f>
        <v>0</v>
      </c>
      <c r="B792" t="b">
        <f>VLOOKUP(C792,Sheet3!$A:$B,2,0) &gt; 1</f>
        <v>0</v>
      </c>
      <c r="C792">
        <v>791</v>
      </c>
      <c r="D792">
        <v>5696</v>
      </c>
      <c r="E792" s="4">
        <v>40666</v>
      </c>
      <c r="F792">
        <v>4</v>
      </c>
      <c r="G792" s="15">
        <f>I792*F792</f>
        <v>640</v>
      </c>
      <c r="H792" s="9">
        <v>0.02</v>
      </c>
      <c r="I792" s="13">
        <f>VLOOKUP($U792,Pricebook!$A:$D,4,0)</f>
        <v>160</v>
      </c>
      <c r="J792" s="11">
        <f>G792*(1-H792)</f>
        <v>627.20000000000005</v>
      </c>
      <c r="K792" t="s">
        <v>1102</v>
      </c>
      <c r="L792" t="s">
        <v>344</v>
      </c>
      <c r="M792" t="str">
        <f>VLOOKUP($L792,Companies!$A:$G,7,)</f>
        <v>Food Chains</v>
      </c>
      <c r="N792" t="str">
        <f>VLOOKUP($L792,Companies!$A:$G,6,)</f>
        <v>Consumer Services</v>
      </c>
      <c r="O792" s="6" t="s">
        <v>1103</v>
      </c>
      <c r="P792" s="6">
        <v>34952</v>
      </c>
      <c r="Q792" t="s">
        <v>101</v>
      </c>
      <c r="R792" t="s">
        <v>34</v>
      </c>
      <c r="S792" s="4">
        <v>40668</v>
      </c>
      <c r="T792" s="7">
        <f>S792-E792</f>
        <v>2</v>
      </c>
      <c r="U792" t="s">
        <v>14218</v>
      </c>
      <c r="V792" s="6" t="s">
        <v>14251</v>
      </c>
      <c r="W792" t="s">
        <v>14267</v>
      </c>
      <c r="X792" t="s">
        <v>14187</v>
      </c>
      <c r="Y792" t="str">
        <f>VLOOKUP(R792,Managers!$A:$B,2,)</f>
        <v>Frank Mitchell</v>
      </c>
      <c r="Z792" s="11">
        <f>VLOOKUP(X792,HourlyWages!$A:$B,2,0)</f>
        <v>45</v>
      </c>
      <c r="AA792">
        <v>1</v>
      </c>
    </row>
    <row r="793" spans="1:27" x14ac:dyDescent="0.3">
      <c r="A793" t="b">
        <f>COUNTIF($C$1:C793, C793)&gt;1</f>
        <v>0</v>
      </c>
      <c r="B793" t="b">
        <f>VLOOKUP(C793,Sheet3!$A:$B,2,0) &gt; 1</f>
        <v>0</v>
      </c>
      <c r="C793">
        <v>792</v>
      </c>
      <c r="D793">
        <v>5696</v>
      </c>
      <c r="E793" s="4">
        <v>40666</v>
      </c>
      <c r="F793">
        <v>40</v>
      </c>
      <c r="G793" s="15">
        <f>I793*F793</f>
        <v>6400</v>
      </c>
      <c r="H793" s="9">
        <v>0.1</v>
      </c>
      <c r="I793" s="13">
        <f>VLOOKUP($U793,Pricebook!$A:$D,4,0)</f>
        <v>160</v>
      </c>
      <c r="J793" s="11">
        <f>G793*(1-H793)</f>
        <v>5760</v>
      </c>
      <c r="K793" t="s">
        <v>1102</v>
      </c>
      <c r="L793" t="s">
        <v>344</v>
      </c>
      <c r="M793" t="str">
        <f>VLOOKUP($L793,Companies!$A:$G,7,)</f>
        <v>Food Chains</v>
      </c>
      <c r="N793" t="str">
        <f>VLOOKUP($L793,Companies!$A:$G,6,)</f>
        <v>Consumer Services</v>
      </c>
      <c r="O793" s="6" t="s">
        <v>1103</v>
      </c>
      <c r="P793" s="6">
        <v>34952</v>
      </c>
      <c r="Q793" t="s">
        <v>101</v>
      </c>
      <c r="R793" t="s">
        <v>34</v>
      </c>
      <c r="S793" s="4">
        <v>40668</v>
      </c>
      <c r="T793" s="7">
        <f>S793-E793</f>
        <v>2</v>
      </c>
      <c r="U793" t="s">
        <v>14218</v>
      </c>
      <c r="V793" s="6" t="s">
        <v>14254</v>
      </c>
      <c r="W793" t="s">
        <v>14256</v>
      </c>
      <c r="X793" t="s">
        <v>14201</v>
      </c>
      <c r="Y793" t="str">
        <f>VLOOKUP(R793,Managers!$A:$B,2,)</f>
        <v>Frank Mitchell</v>
      </c>
      <c r="Z793" s="11">
        <f>VLOOKUP(X793,HourlyWages!$A:$B,2,0)</f>
        <v>53</v>
      </c>
      <c r="AA793">
        <v>1</v>
      </c>
    </row>
    <row r="794" spans="1:27" x14ac:dyDescent="0.3">
      <c r="A794" t="b">
        <f>COUNTIF($C$1:C794, C794)&gt;1</f>
        <v>0</v>
      </c>
      <c r="B794" t="b">
        <f>VLOOKUP(C794,Sheet3!$A:$B,2,0) &gt; 1</f>
        <v>0</v>
      </c>
      <c r="C794">
        <v>793</v>
      </c>
      <c r="D794">
        <v>5696</v>
      </c>
      <c r="E794" s="4">
        <v>40666</v>
      </c>
      <c r="F794">
        <v>31</v>
      </c>
      <c r="G794" s="15">
        <f>I794*F794</f>
        <v>4650</v>
      </c>
      <c r="H794" s="9">
        <v>0.09</v>
      </c>
      <c r="I794" s="13">
        <f>VLOOKUP($U794,Pricebook!$A:$D,4,0)</f>
        <v>150</v>
      </c>
      <c r="J794" s="11">
        <f>G794*(1-H794)</f>
        <v>4231.5</v>
      </c>
      <c r="K794" t="s">
        <v>1102</v>
      </c>
      <c r="L794" t="s">
        <v>344</v>
      </c>
      <c r="M794" t="str">
        <f>VLOOKUP($L794,Companies!$A:$G,7,)</f>
        <v>Food Chains</v>
      </c>
      <c r="N794" t="str">
        <f>VLOOKUP($L794,Companies!$A:$G,6,)</f>
        <v>Consumer Services</v>
      </c>
      <c r="O794" s="6" t="s">
        <v>1103</v>
      </c>
      <c r="P794" s="6">
        <v>34952</v>
      </c>
      <c r="Q794" t="s">
        <v>101</v>
      </c>
      <c r="R794" t="s">
        <v>34</v>
      </c>
      <c r="S794" s="4">
        <v>40668</v>
      </c>
      <c r="T794" s="7">
        <f>S794-E794</f>
        <v>2</v>
      </c>
      <c r="U794" t="s">
        <v>14211</v>
      </c>
      <c r="V794" s="6" t="s">
        <v>14254</v>
      </c>
      <c r="W794" t="s">
        <v>14255</v>
      </c>
      <c r="X794" t="s">
        <v>14198</v>
      </c>
      <c r="Y794" t="str">
        <f>VLOOKUP(R794,Managers!$A:$B,2,)</f>
        <v>Frank Mitchell</v>
      </c>
      <c r="Z794" s="11">
        <f>VLOOKUP(X794,HourlyWages!$A:$B,2,0)</f>
        <v>51</v>
      </c>
      <c r="AA794">
        <v>1</v>
      </c>
    </row>
    <row r="795" spans="1:27" x14ac:dyDescent="0.3">
      <c r="A795" t="b">
        <f>COUNTIF($C$1:C795, C795)&gt;1</f>
        <v>0</v>
      </c>
      <c r="B795" t="b">
        <f>VLOOKUP(C795,Sheet3!$A:$B,2,0) &gt; 1</f>
        <v>0</v>
      </c>
      <c r="C795">
        <v>794</v>
      </c>
      <c r="D795">
        <v>5697</v>
      </c>
      <c r="E795" s="4">
        <v>41186</v>
      </c>
      <c r="F795">
        <v>31</v>
      </c>
      <c r="G795" s="15">
        <f>I795*F795</f>
        <v>6200</v>
      </c>
      <c r="H795" s="9">
        <v>0.03</v>
      </c>
      <c r="I795" s="13">
        <f>VLOOKUP($U795,Pricebook!$A:$D,4,0)</f>
        <v>200</v>
      </c>
      <c r="J795" s="11">
        <f>G795*(1-H795)</f>
        <v>6014</v>
      </c>
      <c r="K795" t="s">
        <v>393</v>
      </c>
      <c r="L795" t="s">
        <v>274</v>
      </c>
      <c r="M795" t="str">
        <f>VLOOKUP($L795,Companies!$A:$G,7,)</f>
        <v>Other Specialty Stores</v>
      </c>
      <c r="N795" t="str">
        <f>VLOOKUP($L795,Companies!$A:$G,6,)</f>
        <v>Consumer Services</v>
      </c>
      <c r="O795" s="6" t="s">
        <v>1104</v>
      </c>
      <c r="P795" s="6">
        <v>19601</v>
      </c>
      <c r="Q795" t="s">
        <v>232</v>
      </c>
      <c r="R795" t="s">
        <v>61</v>
      </c>
      <c r="S795" s="4">
        <v>41188</v>
      </c>
      <c r="T795" s="7">
        <f>S795-E795</f>
        <v>2</v>
      </c>
      <c r="U795" t="s">
        <v>14206</v>
      </c>
      <c r="V795" s="6" t="s">
        <v>14254</v>
      </c>
      <c r="W795" t="s">
        <v>14256</v>
      </c>
      <c r="X795" t="s">
        <v>14194</v>
      </c>
      <c r="Y795" t="str">
        <f>VLOOKUP(R795,Managers!$A:$B,2,)</f>
        <v>Allen Young</v>
      </c>
      <c r="Z795" s="11">
        <f>VLOOKUP(X795,HourlyWages!$A:$B,2,0)</f>
        <v>71</v>
      </c>
      <c r="AA795">
        <v>1</v>
      </c>
    </row>
    <row r="796" spans="1:27" x14ac:dyDescent="0.3">
      <c r="A796" t="b">
        <f>COUNTIF($C$1:C796, C796)&gt;1</f>
        <v>0</v>
      </c>
      <c r="B796" t="b">
        <f>VLOOKUP(C796,Sheet3!$A:$B,2,0) &gt; 1</f>
        <v>0</v>
      </c>
      <c r="C796">
        <v>795</v>
      </c>
      <c r="D796">
        <v>5698</v>
      </c>
      <c r="E796" s="4">
        <v>39953</v>
      </c>
      <c r="F796">
        <v>15</v>
      </c>
      <c r="G796" s="15">
        <f>I796*F796</f>
        <v>2550</v>
      </c>
      <c r="H796" s="9">
        <v>0.09</v>
      </c>
      <c r="I796" s="13">
        <f>VLOOKUP($U796,Pricebook!$A:$D,4,0)</f>
        <v>170</v>
      </c>
      <c r="J796" s="11">
        <f>G796*(1-H796)</f>
        <v>2320.5</v>
      </c>
      <c r="K796" t="s">
        <v>1105</v>
      </c>
      <c r="L796" t="s">
        <v>341</v>
      </c>
      <c r="M796" t="str">
        <f>VLOOKUP($L796,Companies!$A:$G,7,)</f>
        <v>Computer Software: Prepackaged Software</v>
      </c>
      <c r="N796" t="str">
        <f>VLOOKUP($L796,Companies!$A:$G,6,)</f>
        <v>Technology</v>
      </c>
      <c r="O796" s="6" t="s">
        <v>1106</v>
      </c>
      <c r="P796" s="6">
        <v>48127</v>
      </c>
      <c r="Q796" t="s">
        <v>172</v>
      </c>
      <c r="R796" t="s">
        <v>16</v>
      </c>
      <c r="S796" s="4">
        <v>39954</v>
      </c>
      <c r="T796" s="7">
        <f>S796-E796</f>
        <v>1</v>
      </c>
      <c r="U796" t="s">
        <v>14219</v>
      </c>
      <c r="V796" s="6" t="s">
        <v>14251</v>
      </c>
      <c r="W796" t="s">
        <v>14267</v>
      </c>
      <c r="X796" t="s">
        <v>14188</v>
      </c>
      <c r="Y796" t="str">
        <f>VLOOKUP(R796,Managers!$A:$B,2,)</f>
        <v>Josh Martinez</v>
      </c>
      <c r="Z796" s="11">
        <f>VLOOKUP(X796,HourlyWages!$A:$B,2,0)</f>
        <v>52</v>
      </c>
      <c r="AA796">
        <v>1</v>
      </c>
    </row>
    <row r="797" spans="1:27" x14ac:dyDescent="0.3">
      <c r="A797" t="b">
        <f>COUNTIF($C$1:C797, C797)&gt;1</f>
        <v>0</v>
      </c>
      <c r="B797" t="b">
        <f>VLOOKUP(C797,Sheet3!$A:$B,2,0) &gt; 1</f>
        <v>0</v>
      </c>
      <c r="C797">
        <v>796</v>
      </c>
      <c r="D797">
        <v>5698</v>
      </c>
      <c r="E797" s="4">
        <v>39953</v>
      </c>
      <c r="F797">
        <v>7</v>
      </c>
      <c r="G797" s="15">
        <f>I797*F797</f>
        <v>770</v>
      </c>
      <c r="H797" s="9">
        <v>0.06</v>
      </c>
      <c r="I797" s="13">
        <f>VLOOKUP($U797,Pricebook!$A:$D,4,0)</f>
        <v>110</v>
      </c>
      <c r="J797" s="11">
        <f>G797*(1-H797)</f>
        <v>723.8</v>
      </c>
      <c r="K797" t="s">
        <v>1105</v>
      </c>
      <c r="L797" t="s">
        <v>341</v>
      </c>
      <c r="M797" t="str">
        <f>VLOOKUP($L797,Companies!$A:$G,7,)</f>
        <v>Computer Software: Prepackaged Software</v>
      </c>
      <c r="N797" t="str">
        <f>VLOOKUP($L797,Companies!$A:$G,6,)</f>
        <v>Technology</v>
      </c>
      <c r="O797" s="6" t="s">
        <v>1106</v>
      </c>
      <c r="P797" s="6">
        <v>48127</v>
      </c>
      <c r="Q797" t="s">
        <v>172</v>
      </c>
      <c r="R797" t="s">
        <v>16</v>
      </c>
      <c r="S797" s="4">
        <v>39954</v>
      </c>
      <c r="T797" s="7">
        <f>S797-E797</f>
        <v>1</v>
      </c>
      <c r="U797" t="s">
        <v>14220</v>
      </c>
      <c r="V797" s="6" t="s">
        <v>14257</v>
      </c>
      <c r="W797" t="s">
        <v>14258</v>
      </c>
      <c r="X797" t="s">
        <v>14200</v>
      </c>
      <c r="Y797" t="str">
        <f>VLOOKUP(R797,Managers!$A:$B,2,)</f>
        <v>Josh Martinez</v>
      </c>
      <c r="Z797" s="11">
        <f>VLOOKUP(X797,HourlyWages!$A:$B,2,0)</f>
        <v>59</v>
      </c>
      <c r="AA797">
        <v>1</v>
      </c>
    </row>
    <row r="798" spans="1:27" x14ac:dyDescent="0.3">
      <c r="A798" t="b">
        <f>COUNTIF($C$1:C798, C798)&gt;1</f>
        <v>0</v>
      </c>
      <c r="B798" t="b">
        <f>VLOOKUP(C798,Sheet3!$A:$B,2,0) &gt; 1</f>
        <v>0</v>
      </c>
      <c r="C798">
        <v>797</v>
      </c>
      <c r="D798">
        <v>5699</v>
      </c>
      <c r="E798" s="4">
        <v>41119</v>
      </c>
      <c r="F798">
        <v>2</v>
      </c>
      <c r="G798" s="15">
        <f>I798*F798</f>
        <v>400</v>
      </c>
      <c r="H798" s="9">
        <v>0.01</v>
      </c>
      <c r="I798" s="13">
        <f>VLOOKUP($U798,Pricebook!$A:$D,4,0)</f>
        <v>200</v>
      </c>
      <c r="J798" s="11">
        <f>G798*(1-H798)</f>
        <v>396</v>
      </c>
      <c r="K798" t="s">
        <v>1107</v>
      </c>
      <c r="L798" t="s">
        <v>84</v>
      </c>
      <c r="M798" t="str">
        <f>VLOOKUP($L798,Companies!$A:$G,7,)</f>
        <v>Packaged Foods</v>
      </c>
      <c r="N798" t="str">
        <f>VLOOKUP($L798,Companies!$A:$G,6,)</f>
        <v>Consumer Non-Durables</v>
      </c>
      <c r="O798" s="6" t="s">
        <v>1108</v>
      </c>
      <c r="P798" s="6">
        <v>53154</v>
      </c>
      <c r="Q798" t="s">
        <v>95</v>
      </c>
      <c r="R798" t="s">
        <v>16</v>
      </c>
      <c r="S798" s="4">
        <v>41124</v>
      </c>
      <c r="T798" s="7">
        <f>S798-E798</f>
        <v>5</v>
      </c>
      <c r="U798" t="s">
        <v>14214</v>
      </c>
      <c r="V798" s="6" t="s">
        <v>14251</v>
      </c>
      <c r="W798" t="s">
        <v>14260</v>
      </c>
      <c r="X798" t="s">
        <v>14185</v>
      </c>
      <c r="Y798" t="str">
        <f>VLOOKUP(R798,Managers!$A:$B,2,)</f>
        <v>Josh Martinez</v>
      </c>
      <c r="Z798" s="11">
        <f>VLOOKUP(X798,HourlyWages!$A:$B,2,0)</f>
        <v>70</v>
      </c>
      <c r="AA798">
        <v>1</v>
      </c>
    </row>
    <row r="799" spans="1:27" x14ac:dyDescent="0.3">
      <c r="A799" t="b">
        <f>COUNTIF($C$1:C799, C799)&gt;1</f>
        <v>0</v>
      </c>
      <c r="B799" t="b">
        <f>VLOOKUP(C799,Sheet3!$A:$B,2,0) &gt; 1</f>
        <v>0</v>
      </c>
      <c r="C799">
        <v>798</v>
      </c>
      <c r="D799">
        <v>5699</v>
      </c>
      <c r="E799" s="4">
        <v>41119</v>
      </c>
      <c r="F799">
        <v>41</v>
      </c>
      <c r="G799" s="15">
        <f>I799*F799</f>
        <v>8200</v>
      </c>
      <c r="H799" s="9">
        <v>0.09</v>
      </c>
      <c r="I799" s="13">
        <f>VLOOKUP($U799,Pricebook!$A:$D,4,0)</f>
        <v>200</v>
      </c>
      <c r="J799" s="11">
        <f>G799*(1-H799)</f>
        <v>7462</v>
      </c>
      <c r="K799" t="s">
        <v>1107</v>
      </c>
      <c r="L799" t="s">
        <v>84</v>
      </c>
      <c r="M799" t="str">
        <f>VLOOKUP($L799,Companies!$A:$G,7,)</f>
        <v>Packaged Foods</v>
      </c>
      <c r="N799" t="str">
        <f>VLOOKUP($L799,Companies!$A:$G,6,)</f>
        <v>Consumer Non-Durables</v>
      </c>
      <c r="O799" s="6" t="s">
        <v>1108</v>
      </c>
      <c r="P799" s="6">
        <v>53154</v>
      </c>
      <c r="Q799" t="s">
        <v>95</v>
      </c>
      <c r="R799" t="s">
        <v>16</v>
      </c>
      <c r="S799" s="4">
        <v>41124</v>
      </c>
      <c r="T799" s="7">
        <f>S799-E799</f>
        <v>5</v>
      </c>
      <c r="U799" t="s">
        <v>14206</v>
      </c>
      <c r="V799" s="6" t="s">
        <v>14254</v>
      </c>
      <c r="W799" t="s">
        <v>14255</v>
      </c>
      <c r="X799" t="s">
        <v>14198</v>
      </c>
      <c r="Y799" t="str">
        <f>VLOOKUP(R799,Managers!$A:$B,2,)</f>
        <v>Josh Martinez</v>
      </c>
      <c r="Z799" s="11">
        <f>VLOOKUP(X799,HourlyWages!$A:$B,2,0)</f>
        <v>51</v>
      </c>
      <c r="AA799">
        <v>1</v>
      </c>
    </row>
    <row r="800" spans="1:27" x14ac:dyDescent="0.3">
      <c r="A800" t="b">
        <f>COUNTIF($C$1:C800, C800)&gt;1</f>
        <v>0</v>
      </c>
      <c r="B800" t="b">
        <f>VLOOKUP(C800,Sheet3!$A:$B,2,0) &gt; 1</f>
        <v>0</v>
      </c>
      <c r="C800">
        <v>799</v>
      </c>
      <c r="D800">
        <v>5702</v>
      </c>
      <c r="E800" s="4">
        <v>40427</v>
      </c>
      <c r="F800">
        <v>20</v>
      </c>
      <c r="G800" s="15">
        <f>I800*F800</f>
        <v>3000</v>
      </c>
      <c r="H800" s="9">
        <v>0.01</v>
      </c>
      <c r="I800" s="13">
        <f>VLOOKUP($U800,Pricebook!$A:$D,4,0)</f>
        <v>150</v>
      </c>
      <c r="J800" s="11">
        <f>G800*(1-H800)</f>
        <v>2970</v>
      </c>
      <c r="K800" t="s">
        <v>510</v>
      </c>
      <c r="L800" t="s">
        <v>93</v>
      </c>
      <c r="M800" t="str">
        <f>VLOOKUP($L800,Companies!$A:$G,7,)</f>
        <v>Television Services</v>
      </c>
      <c r="N800" t="str">
        <f>VLOOKUP($L800,Companies!$A:$G,6,)</f>
        <v>Consumer Services</v>
      </c>
      <c r="O800" s="6" t="s">
        <v>1109</v>
      </c>
      <c r="P800" s="6">
        <v>92553</v>
      </c>
      <c r="Q800" t="s">
        <v>114</v>
      </c>
      <c r="R800" t="s">
        <v>23</v>
      </c>
      <c r="S800" s="4">
        <v>40429</v>
      </c>
      <c r="T800" s="7">
        <f>S800-E800</f>
        <v>2</v>
      </c>
      <c r="U800" t="s">
        <v>14211</v>
      </c>
      <c r="V800" s="6" t="s">
        <v>14257</v>
      </c>
      <c r="W800" t="s">
        <v>14258</v>
      </c>
      <c r="X800" t="s">
        <v>14196</v>
      </c>
      <c r="Y800" t="str">
        <f>VLOOKUP(R800,Managers!$A:$B,2,)</f>
        <v>Bob Turner</v>
      </c>
      <c r="Z800" s="11">
        <f>VLOOKUP(X800,HourlyWages!$A:$B,2,0)</f>
        <v>58</v>
      </c>
      <c r="AA800">
        <v>1</v>
      </c>
    </row>
    <row r="801" spans="1:27" x14ac:dyDescent="0.3">
      <c r="A801" t="b">
        <f>COUNTIF($C$1:C801, C801)&gt;1</f>
        <v>0</v>
      </c>
      <c r="B801" t="b">
        <f>VLOOKUP(C801,Sheet3!$A:$B,2,0) &gt; 1</f>
        <v>0</v>
      </c>
      <c r="C801">
        <v>800</v>
      </c>
      <c r="D801">
        <v>5703</v>
      </c>
      <c r="E801" s="4">
        <v>40313</v>
      </c>
      <c r="F801">
        <v>29</v>
      </c>
      <c r="G801" s="15">
        <f>I801*F801</f>
        <v>3190</v>
      </c>
      <c r="H801" s="9">
        <v>0.06</v>
      </c>
      <c r="I801" s="13">
        <f>VLOOKUP($U801,Pricebook!$A:$D,4,0)</f>
        <v>110</v>
      </c>
      <c r="J801" s="11">
        <f>G801*(1-H801)</f>
        <v>2998.6</v>
      </c>
      <c r="K801" t="s">
        <v>555</v>
      </c>
      <c r="L801" t="s">
        <v>68</v>
      </c>
      <c r="M801" t="str">
        <f>VLOOKUP($L801,Companies!$A:$G,7,)</f>
        <v>Other Specialty Stores</v>
      </c>
      <c r="N801" t="str">
        <f>VLOOKUP($L801,Companies!$A:$G,6,)</f>
        <v>Consumer Services</v>
      </c>
      <c r="O801" s="6" t="s">
        <v>1110</v>
      </c>
      <c r="P801" s="6">
        <v>73703</v>
      </c>
      <c r="Q801" t="s">
        <v>75</v>
      </c>
      <c r="R801" t="s">
        <v>16</v>
      </c>
      <c r="S801" s="4">
        <v>40314</v>
      </c>
      <c r="T801" s="7">
        <f>S801-E801</f>
        <v>1</v>
      </c>
      <c r="U801" t="s">
        <v>14215</v>
      </c>
      <c r="V801" s="6" t="s">
        <v>14251</v>
      </c>
      <c r="W801" t="s">
        <v>14266</v>
      </c>
      <c r="X801" t="s">
        <v>14200</v>
      </c>
      <c r="Y801" t="str">
        <f>VLOOKUP(R801,Managers!$A:$B,2,)</f>
        <v>Josh Martinez</v>
      </c>
      <c r="Z801" s="11">
        <f>VLOOKUP(X801,HourlyWages!$A:$B,2,0)</f>
        <v>59</v>
      </c>
      <c r="AA801">
        <v>1</v>
      </c>
    </row>
    <row r="802" spans="1:27" x14ac:dyDescent="0.3">
      <c r="A802" t="b">
        <f>COUNTIF($C$1:C802, C802)&gt;1</f>
        <v>0</v>
      </c>
      <c r="B802" t="b">
        <f>VLOOKUP(C802,Sheet3!$A:$B,2,0) &gt; 1</f>
        <v>0</v>
      </c>
      <c r="C802">
        <v>801</v>
      </c>
      <c r="D802">
        <v>5735</v>
      </c>
      <c r="E802" s="4">
        <v>40157</v>
      </c>
      <c r="F802">
        <v>10</v>
      </c>
      <c r="G802" s="15">
        <f>I802*F802</f>
        <v>1250</v>
      </c>
      <c r="H802" s="9">
        <v>0.1</v>
      </c>
      <c r="I802" s="13">
        <f>VLOOKUP($U802,Pricebook!$A:$D,4,0)</f>
        <v>125</v>
      </c>
      <c r="J802" s="11">
        <f>G802*(1-H802)</f>
        <v>1125</v>
      </c>
      <c r="K802" t="s">
        <v>234</v>
      </c>
      <c r="L802" t="s">
        <v>235</v>
      </c>
      <c r="M802" t="str">
        <f>VLOOKUP($L802,Companies!$A:$G,7,)</f>
        <v>Television Services</v>
      </c>
      <c r="N802" t="str">
        <f>VLOOKUP($L802,Companies!$A:$G,6,)</f>
        <v>Consumer Services</v>
      </c>
      <c r="O802" s="6" t="s">
        <v>236</v>
      </c>
      <c r="P802" s="6">
        <v>80126</v>
      </c>
      <c r="Q802" t="s">
        <v>237</v>
      </c>
      <c r="R802" t="s">
        <v>23</v>
      </c>
      <c r="S802" s="4">
        <v>40158</v>
      </c>
      <c r="T802" s="7">
        <f>S802-E802</f>
        <v>1</v>
      </c>
      <c r="U802" t="s">
        <v>14209</v>
      </c>
      <c r="V802" s="6" t="s">
        <v>14251</v>
      </c>
      <c r="W802" t="s">
        <v>14266</v>
      </c>
      <c r="X802" t="s">
        <v>14197</v>
      </c>
      <c r="Y802" t="str">
        <f>VLOOKUP(R802,Managers!$A:$B,2,)</f>
        <v>Bob Turner</v>
      </c>
      <c r="Z802" s="11">
        <f>VLOOKUP(X802,HourlyWages!$A:$B,2,0)</f>
        <v>71</v>
      </c>
      <c r="AA802">
        <v>1</v>
      </c>
    </row>
    <row r="803" spans="1:27" x14ac:dyDescent="0.3">
      <c r="A803" t="b">
        <f>COUNTIF($C$1:C803, C803)&gt;1</f>
        <v>0</v>
      </c>
      <c r="B803" t="b">
        <f>VLOOKUP(C803,Sheet3!$A:$B,2,0) &gt; 1</f>
        <v>0</v>
      </c>
      <c r="C803">
        <v>802</v>
      </c>
      <c r="D803">
        <v>5760</v>
      </c>
      <c r="E803" s="4">
        <v>39957</v>
      </c>
      <c r="F803">
        <v>34</v>
      </c>
      <c r="G803" s="15">
        <f>I803*F803</f>
        <v>4250</v>
      </c>
      <c r="H803" s="9">
        <v>0.05</v>
      </c>
      <c r="I803" s="13">
        <f>VLOOKUP($U803,Pricebook!$A:$D,4,0)</f>
        <v>125</v>
      </c>
      <c r="J803" s="11">
        <f>G803*(1-H803)</f>
        <v>4037.5</v>
      </c>
      <c r="K803" t="s">
        <v>1111</v>
      </c>
      <c r="L803" t="s">
        <v>571</v>
      </c>
      <c r="M803" t="str">
        <f>VLOOKUP($L803,Companies!$A:$G,7,)</f>
        <v>EDP Services</v>
      </c>
      <c r="N803" t="str">
        <f>VLOOKUP($L803,Companies!$A:$G,6,)</f>
        <v>Technology</v>
      </c>
      <c r="O803" s="6" t="s">
        <v>1112</v>
      </c>
      <c r="P803" s="6">
        <v>77340</v>
      </c>
      <c r="Q803" t="s">
        <v>48</v>
      </c>
      <c r="R803" t="s">
        <v>16</v>
      </c>
      <c r="S803" s="4">
        <v>39958</v>
      </c>
      <c r="T803" s="7">
        <f>S803-E803</f>
        <v>1</v>
      </c>
      <c r="U803" t="s">
        <v>14221</v>
      </c>
      <c r="V803" s="6" t="s">
        <v>14251</v>
      </c>
      <c r="W803" t="s">
        <v>14267</v>
      </c>
      <c r="X803" t="s">
        <v>14184</v>
      </c>
      <c r="Y803" t="str">
        <f>VLOOKUP(R803,Managers!$A:$B,2,)</f>
        <v>Josh Martinez</v>
      </c>
      <c r="Z803" s="11">
        <f>VLOOKUP(X803,HourlyWages!$A:$B,2,0)</f>
        <v>50</v>
      </c>
      <c r="AA803">
        <v>1</v>
      </c>
    </row>
    <row r="804" spans="1:27" x14ac:dyDescent="0.3">
      <c r="A804" t="b">
        <f>COUNTIF($C$1:C804, C804)&gt;1</f>
        <v>0</v>
      </c>
      <c r="B804" t="b">
        <f>VLOOKUP(C804,Sheet3!$A:$B,2,0) &gt; 1</f>
        <v>0</v>
      </c>
      <c r="C804">
        <v>803</v>
      </c>
      <c r="D804">
        <v>5764</v>
      </c>
      <c r="E804" s="4">
        <v>40453</v>
      </c>
      <c r="F804">
        <v>23</v>
      </c>
      <c r="G804" s="15">
        <f>I804*F804</f>
        <v>3680</v>
      </c>
      <c r="H804" s="9">
        <v>0.02</v>
      </c>
      <c r="I804" s="13">
        <f>VLOOKUP($U804,Pricebook!$A:$D,4,0)</f>
        <v>160</v>
      </c>
      <c r="J804" s="11">
        <f>G804*(1-H804)</f>
        <v>3606.4</v>
      </c>
      <c r="K804" t="s">
        <v>1113</v>
      </c>
      <c r="L804" t="s">
        <v>36</v>
      </c>
      <c r="M804" t="str">
        <f>VLOOKUP($L804,Companies!$A:$G,7,)</f>
        <v>Electronic Components</v>
      </c>
      <c r="N804" t="str">
        <f>VLOOKUP($L804,Companies!$A:$G,6,)</f>
        <v>Technology</v>
      </c>
      <c r="O804" s="6" t="s">
        <v>1114</v>
      </c>
      <c r="P804" s="6">
        <v>84106</v>
      </c>
      <c r="Q804" t="s">
        <v>201</v>
      </c>
      <c r="R804" t="s">
        <v>23</v>
      </c>
      <c r="S804" s="4">
        <v>40454</v>
      </c>
      <c r="T804" s="7">
        <f>S804-E804</f>
        <v>1</v>
      </c>
      <c r="U804" t="s">
        <v>14218</v>
      </c>
      <c r="V804" s="6" t="s">
        <v>14251</v>
      </c>
      <c r="W804" t="s">
        <v>14252</v>
      </c>
      <c r="X804" t="s">
        <v>14198</v>
      </c>
      <c r="Y804" t="str">
        <f>VLOOKUP(R804,Managers!$A:$B,2,)</f>
        <v>Bob Turner</v>
      </c>
      <c r="Z804" s="11">
        <f>VLOOKUP(X804,HourlyWages!$A:$B,2,0)</f>
        <v>51</v>
      </c>
      <c r="AA804">
        <v>1</v>
      </c>
    </row>
    <row r="805" spans="1:27" x14ac:dyDescent="0.3">
      <c r="A805" t="b">
        <f>COUNTIF($C$1:C805, C805)&gt;1</f>
        <v>0</v>
      </c>
      <c r="B805" t="b">
        <f>VLOOKUP(C805,Sheet3!$A:$B,2,0) &gt; 1</f>
        <v>0</v>
      </c>
      <c r="C805">
        <v>804</v>
      </c>
      <c r="D805">
        <v>5765</v>
      </c>
      <c r="E805" s="4">
        <v>40161</v>
      </c>
      <c r="F805">
        <v>23</v>
      </c>
      <c r="G805" s="15">
        <f>I805*F805</f>
        <v>2530</v>
      </c>
      <c r="H805" s="9">
        <v>0.04</v>
      </c>
      <c r="I805" s="13">
        <f>VLOOKUP($U805,Pricebook!$A:$D,4,0)</f>
        <v>110</v>
      </c>
      <c r="J805" s="11">
        <f>G805*(1-H805)</f>
        <v>2428.7999999999997</v>
      </c>
      <c r="K805" t="s">
        <v>54</v>
      </c>
      <c r="L805" t="s">
        <v>55</v>
      </c>
      <c r="M805" t="str">
        <f>VLOOKUP($L805,Companies!$A:$G,7,)</f>
        <v>Semiconductors</v>
      </c>
      <c r="N805" t="str">
        <f>VLOOKUP($L805,Companies!$A:$G,6,)</f>
        <v>Technology</v>
      </c>
      <c r="O805" s="6" t="s">
        <v>632</v>
      </c>
      <c r="P805" s="6">
        <v>28052</v>
      </c>
      <c r="Q805" t="s">
        <v>33</v>
      </c>
      <c r="R805" t="s">
        <v>34</v>
      </c>
      <c r="S805" s="4">
        <v>40168</v>
      </c>
      <c r="T805" s="7">
        <f>S805-E805</f>
        <v>7</v>
      </c>
      <c r="U805" t="s">
        <v>14215</v>
      </c>
      <c r="V805" s="6" t="s">
        <v>14251</v>
      </c>
      <c r="W805" t="s">
        <v>14252</v>
      </c>
      <c r="X805" t="s">
        <v>14190</v>
      </c>
      <c r="Y805" t="str">
        <f>VLOOKUP(R805,Managers!$A:$B,2,)</f>
        <v>Frank Mitchell</v>
      </c>
      <c r="Z805" s="11">
        <f>VLOOKUP(X805,HourlyWages!$A:$B,2,0)</f>
        <v>67</v>
      </c>
      <c r="AA805">
        <v>1</v>
      </c>
    </row>
    <row r="806" spans="1:27" x14ac:dyDescent="0.3">
      <c r="A806" t="b">
        <f>COUNTIF($C$1:C806, C806)&gt;1</f>
        <v>0</v>
      </c>
      <c r="B806" t="b">
        <f>VLOOKUP(C806,Sheet3!$A:$B,2,0) &gt; 1</f>
        <v>0</v>
      </c>
      <c r="C806">
        <v>805</v>
      </c>
      <c r="D806">
        <v>5767</v>
      </c>
      <c r="E806" s="4">
        <v>41027</v>
      </c>
      <c r="F806">
        <v>36</v>
      </c>
      <c r="G806" s="15">
        <f>I806*F806</f>
        <v>5760</v>
      </c>
      <c r="H806" s="9">
        <v>0.03</v>
      </c>
      <c r="I806" s="13">
        <f>VLOOKUP($U806,Pricebook!$A:$D,4,0)</f>
        <v>160</v>
      </c>
      <c r="J806" s="11">
        <f>G806*(1-H806)</f>
        <v>5587.2</v>
      </c>
      <c r="K806" t="s">
        <v>1115</v>
      </c>
      <c r="L806" t="s">
        <v>306</v>
      </c>
      <c r="M806" t="str">
        <f>VLOOKUP($L806,Companies!$A:$G,7,)</f>
        <v>Industrial Machinery/Components</v>
      </c>
      <c r="N806" t="str">
        <f>VLOOKUP($L806,Companies!$A:$G,6,)</f>
        <v>Capital Goods</v>
      </c>
      <c r="O806" s="6" t="s">
        <v>1116</v>
      </c>
      <c r="P806" s="6">
        <v>82070</v>
      </c>
      <c r="Q806" t="s">
        <v>447</v>
      </c>
      <c r="R806" t="s">
        <v>23</v>
      </c>
      <c r="S806" s="4">
        <v>41028</v>
      </c>
      <c r="T806" s="7">
        <f>S806-E806</f>
        <v>1</v>
      </c>
      <c r="U806" t="s">
        <v>14218</v>
      </c>
      <c r="V806" s="6" t="s">
        <v>14254</v>
      </c>
      <c r="W806" t="s">
        <v>14255</v>
      </c>
      <c r="X806" t="s">
        <v>14189</v>
      </c>
      <c r="Y806" t="str">
        <f>VLOOKUP(R806,Managers!$A:$B,2,)</f>
        <v>Bob Turner</v>
      </c>
      <c r="Z806" s="11">
        <f>VLOOKUP(X806,HourlyWages!$A:$B,2,0)</f>
        <v>62</v>
      </c>
      <c r="AA806">
        <v>1</v>
      </c>
    </row>
    <row r="807" spans="1:27" x14ac:dyDescent="0.3">
      <c r="A807" t="b">
        <f>COUNTIF($C$1:C807, C807)&gt;1</f>
        <v>0</v>
      </c>
      <c r="B807" t="b">
        <f>VLOOKUP(C807,Sheet3!$A:$B,2,0) &gt; 1</f>
        <v>0</v>
      </c>
      <c r="C807">
        <v>806</v>
      </c>
      <c r="D807">
        <v>5767</v>
      </c>
      <c r="E807" s="4">
        <v>41027</v>
      </c>
      <c r="F807">
        <v>31</v>
      </c>
      <c r="G807" s="15">
        <f>I807*F807</f>
        <v>4650</v>
      </c>
      <c r="H807" s="9">
        <v>0.08</v>
      </c>
      <c r="I807" s="13">
        <f>VLOOKUP($U807,Pricebook!$A:$D,4,0)</f>
        <v>150</v>
      </c>
      <c r="J807" s="11">
        <f>G807*(1-H807)</f>
        <v>4278</v>
      </c>
      <c r="K807" t="s">
        <v>1115</v>
      </c>
      <c r="L807" t="s">
        <v>306</v>
      </c>
      <c r="M807" t="str">
        <f>VLOOKUP($L807,Companies!$A:$G,7,)</f>
        <v>Industrial Machinery/Components</v>
      </c>
      <c r="N807" t="str">
        <f>VLOOKUP($L807,Companies!$A:$G,6,)</f>
        <v>Capital Goods</v>
      </c>
      <c r="O807" s="6" t="s">
        <v>1116</v>
      </c>
      <c r="P807" s="6">
        <v>82070</v>
      </c>
      <c r="Q807" t="s">
        <v>447</v>
      </c>
      <c r="R807" t="s">
        <v>23</v>
      </c>
      <c r="S807" s="4">
        <v>41029</v>
      </c>
      <c r="T807" s="7">
        <f>S807-E807</f>
        <v>2</v>
      </c>
      <c r="U807" t="s">
        <v>14211</v>
      </c>
      <c r="V807" s="6" t="s">
        <v>14257</v>
      </c>
      <c r="W807" t="s">
        <v>14258</v>
      </c>
      <c r="X807" t="s">
        <v>14201</v>
      </c>
      <c r="Y807" t="str">
        <f>VLOOKUP(R807,Managers!$A:$B,2,)</f>
        <v>Bob Turner</v>
      </c>
      <c r="Z807" s="11">
        <f>VLOOKUP(X807,HourlyWages!$A:$B,2,0)</f>
        <v>53</v>
      </c>
      <c r="AA807">
        <v>1</v>
      </c>
    </row>
    <row r="808" spans="1:27" x14ac:dyDescent="0.3">
      <c r="A808" t="b">
        <f>COUNTIF($C$1:C808, C808)&gt;1</f>
        <v>0</v>
      </c>
      <c r="B808" t="b">
        <f>VLOOKUP(C808,Sheet3!$A:$B,2,0) &gt; 1</f>
        <v>0</v>
      </c>
      <c r="C808">
        <v>807</v>
      </c>
      <c r="D808">
        <v>5799</v>
      </c>
      <c r="E808" s="4">
        <v>40757</v>
      </c>
      <c r="F808">
        <v>34</v>
      </c>
      <c r="G808" s="15">
        <f>I808*F808</f>
        <v>5780</v>
      </c>
      <c r="H808" s="9">
        <v>0.08</v>
      </c>
      <c r="I808" s="13">
        <f>VLOOKUP($U808,Pricebook!$A:$D,4,0)</f>
        <v>170</v>
      </c>
      <c r="J808" s="11">
        <f>G808*(1-H808)</f>
        <v>5317.6</v>
      </c>
      <c r="K808" t="s">
        <v>643</v>
      </c>
      <c r="L808" t="s">
        <v>482</v>
      </c>
      <c r="M808" t="str">
        <f>VLOOKUP($L808,Companies!$A:$G,7,)</f>
        <v>Television Services</v>
      </c>
      <c r="N808" t="str">
        <f>VLOOKUP($L808,Companies!$A:$G,6,)</f>
        <v>Consumer Services</v>
      </c>
      <c r="O808" s="6" t="s">
        <v>644</v>
      </c>
      <c r="P808" s="6">
        <v>55125</v>
      </c>
      <c r="Q808" t="s">
        <v>130</v>
      </c>
      <c r="R808" t="s">
        <v>16</v>
      </c>
      <c r="S808" s="4">
        <v>40759</v>
      </c>
      <c r="T808" s="7">
        <f>S808-E808</f>
        <v>2</v>
      </c>
      <c r="U808" t="s">
        <v>14219</v>
      </c>
      <c r="V808" s="6" t="s">
        <v>14257</v>
      </c>
      <c r="W808" t="s">
        <v>14264</v>
      </c>
      <c r="X808" t="s">
        <v>14202</v>
      </c>
      <c r="Y808" t="str">
        <f>VLOOKUP(R808,Managers!$A:$B,2,)</f>
        <v>Josh Martinez</v>
      </c>
      <c r="Z808" s="11">
        <f>VLOOKUP(X808,HourlyWages!$A:$B,2,0)</f>
        <v>71</v>
      </c>
      <c r="AA808">
        <v>1</v>
      </c>
    </row>
    <row r="809" spans="1:27" x14ac:dyDescent="0.3">
      <c r="A809" t="b">
        <f>COUNTIF($C$1:C809, C809)&gt;1</f>
        <v>0</v>
      </c>
      <c r="B809" t="b">
        <f>VLOOKUP(C809,Sheet3!$A:$B,2,0) &gt; 1</f>
        <v>0</v>
      </c>
      <c r="C809">
        <v>808</v>
      </c>
      <c r="D809">
        <v>5828</v>
      </c>
      <c r="E809" s="4">
        <v>39877</v>
      </c>
      <c r="F809">
        <v>21</v>
      </c>
      <c r="G809" s="15">
        <f>I809*F809</f>
        <v>2625</v>
      </c>
      <c r="H809" s="9">
        <v>0.08</v>
      </c>
      <c r="I809" s="13">
        <f>VLOOKUP($U809,Pricebook!$A:$D,4,0)</f>
        <v>125</v>
      </c>
      <c r="J809" s="11">
        <f>G809*(1-H809)</f>
        <v>2415</v>
      </c>
      <c r="K809" t="s">
        <v>925</v>
      </c>
      <c r="L809" t="s">
        <v>27</v>
      </c>
      <c r="M809" t="str">
        <f>VLOOKUP($L809,Companies!$A:$G,7,)</f>
        <v>Television Services</v>
      </c>
      <c r="N809" t="str">
        <f>VLOOKUP($L809,Companies!$A:$G,6,)</f>
        <v>Consumer Services</v>
      </c>
      <c r="O809" s="6" t="s">
        <v>926</v>
      </c>
      <c r="P809" s="6" t="s">
        <v>927</v>
      </c>
      <c r="Q809" t="s">
        <v>368</v>
      </c>
      <c r="R809" t="s">
        <v>34</v>
      </c>
      <c r="S809" s="4">
        <v>39884</v>
      </c>
      <c r="T809" s="7">
        <f>S809-E809</f>
        <v>7</v>
      </c>
      <c r="U809" t="s">
        <v>14209</v>
      </c>
      <c r="V809" s="6" t="s">
        <v>14251</v>
      </c>
      <c r="W809" t="s">
        <v>14263</v>
      </c>
      <c r="X809" t="s">
        <v>14198</v>
      </c>
      <c r="Y809" t="str">
        <f>VLOOKUP(R809,Managers!$A:$B,2,)</f>
        <v>Frank Mitchell</v>
      </c>
      <c r="Z809" s="11">
        <f>VLOOKUP(X809,HourlyWages!$A:$B,2,0)</f>
        <v>51</v>
      </c>
      <c r="AA809">
        <v>1</v>
      </c>
    </row>
    <row r="810" spans="1:27" x14ac:dyDescent="0.3">
      <c r="A810" t="b">
        <f>COUNTIF($C$1:C810, C810)&gt;1</f>
        <v>0</v>
      </c>
      <c r="B810" t="b">
        <f>VLOOKUP(C810,Sheet3!$A:$B,2,0) &gt; 1</f>
        <v>0</v>
      </c>
      <c r="C810">
        <v>809</v>
      </c>
      <c r="D810">
        <v>5830</v>
      </c>
      <c r="E810" s="4">
        <v>40261</v>
      </c>
      <c r="F810">
        <v>49</v>
      </c>
      <c r="G810" s="15">
        <f>I810*F810</f>
        <v>6125</v>
      </c>
      <c r="H810" s="9">
        <v>7.0000000000000007E-2</v>
      </c>
      <c r="I810" s="13">
        <f>VLOOKUP($U810,Pricebook!$A:$D,4,0)</f>
        <v>125</v>
      </c>
      <c r="J810" s="11">
        <f>G810*(1-H810)</f>
        <v>5696.25</v>
      </c>
      <c r="K810" t="s">
        <v>1117</v>
      </c>
      <c r="L810" t="s">
        <v>235</v>
      </c>
      <c r="M810" t="str">
        <f>VLOOKUP($L810,Companies!$A:$G,7,)</f>
        <v>Television Services</v>
      </c>
      <c r="N810" t="str">
        <f>VLOOKUP($L810,Companies!$A:$G,6,)</f>
        <v>Consumer Services</v>
      </c>
      <c r="O810" s="6" t="s">
        <v>1118</v>
      </c>
      <c r="P810" s="6" t="s">
        <v>1119</v>
      </c>
      <c r="Q810" t="s">
        <v>317</v>
      </c>
      <c r="R810" t="s">
        <v>61</v>
      </c>
      <c r="S810" s="4">
        <v>40262</v>
      </c>
      <c r="T810" s="7">
        <f>S810-E810</f>
        <v>1</v>
      </c>
      <c r="U810" t="s">
        <v>14208</v>
      </c>
      <c r="V810" s="6" t="s">
        <v>14254</v>
      </c>
      <c r="W810" t="s">
        <v>14265</v>
      </c>
      <c r="X810" t="s">
        <v>14191</v>
      </c>
      <c r="Y810" t="str">
        <f>VLOOKUP(R810,Managers!$A:$B,2,)</f>
        <v>Allen Young</v>
      </c>
      <c r="Z810" s="11">
        <f>VLOOKUP(X810,HourlyWages!$A:$B,2,0)</f>
        <v>60</v>
      </c>
      <c r="AA810">
        <v>1</v>
      </c>
    </row>
    <row r="811" spans="1:27" x14ac:dyDescent="0.3">
      <c r="A811" t="b">
        <f>COUNTIF($C$1:C811, C811)&gt;1</f>
        <v>0</v>
      </c>
      <c r="B811" t="b">
        <f>VLOOKUP(C811,Sheet3!$A:$B,2,0) &gt; 1</f>
        <v>0</v>
      </c>
      <c r="C811">
        <v>810</v>
      </c>
      <c r="D811">
        <v>5856</v>
      </c>
      <c r="E811" s="4">
        <v>40122</v>
      </c>
      <c r="F811">
        <v>42</v>
      </c>
      <c r="G811" s="15">
        <f>I811*F811</f>
        <v>5250</v>
      </c>
      <c r="H811" s="9">
        <v>0</v>
      </c>
      <c r="I811" s="13">
        <f>VLOOKUP($U811,Pricebook!$A:$D,4,0)</f>
        <v>125</v>
      </c>
      <c r="J811" s="11">
        <f>G811*(1-H811)</f>
        <v>5250</v>
      </c>
      <c r="K811" t="s">
        <v>723</v>
      </c>
      <c r="L811" t="s">
        <v>363</v>
      </c>
      <c r="M811" t="str">
        <f>VLOOKUP($L811,Companies!$A:$G,7,)</f>
        <v>Biotechnology: Laboratory Analytical Instruments</v>
      </c>
      <c r="N811" t="str">
        <f>VLOOKUP($L811,Companies!$A:$G,6,)</f>
        <v>Capital Goods</v>
      </c>
      <c r="O811" s="6" t="s">
        <v>917</v>
      </c>
      <c r="P811" s="6">
        <v>80229</v>
      </c>
      <c r="Q811" t="s">
        <v>237</v>
      </c>
      <c r="R811" t="s">
        <v>23</v>
      </c>
      <c r="S811" s="4">
        <v>40124</v>
      </c>
      <c r="T811" s="7">
        <f>S811-E811</f>
        <v>2</v>
      </c>
      <c r="U811" t="s">
        <v>14209</v>
      </c>
      <c r="V811" s="6" t="s">
        <v>14257</v>
      </c>
      <c r="W811" t="s">
        <v>14258</v>
      </c>
      <c r="X811" t="s">
        <v>14189</v>
      </c>
      <c r="Y811" t="str">
        <f>VLOOKUP(R811,Managers!$A:$B,2,)</f>
        <v>Bob Turner</v>
      </c>
      <c r="Z811" s="11">
        <f>VLOOKUP(X811,HourlyWages!$A:$B,2,0)</f>
        <v>62</v>
      </c>
      <c r="AA811">
        <v>1</v>
      </c>
    </row>
    <row r="812" spans="1:27" x14ac:dyDescent="0.3">
      <c r="A812" t="b">
        <f>COUNTIF($C$1:C812, C812)&gt;1</f>
        <v>0</v>
      </c>
      <c r="B812" t="b">
        <f>VLOOKUP(C812,Sheet3!$A:$B,2,0) &gt; 1</f>
        <v>0</v>
      </c>
      <c r="C812">
        <v>811</v>
      </c>
      <c r="D812">
        <v>5858</v>
      </c>
      <c r="E812" s="4">
        <v>41103</v>
      </c>
      <c r="F812">
        <v>48</v>
      </c>
      <c r="G812" s="15">
        <f>I812*F812</f>
        <v>8160</v>
      </c>
      <c r="H812" s="9">
        <v>0.02</v>
      </c>
      <c r="I812" s="13">
        <f>VLOOKUP($U812,Pricebook!$A:$D,4,0)</f>
        <v>170</v>
      </c>
      <c r="J812" s="11">
        <f>G812*(1-H812)</f>
        <v>7996.8</v>
      </c>
      <c r="K812" t="s">
        <v>312</v>
      </c>
      <c r="L812" t="s">
        <v>108</v>
      </c>
      <c r="M812" t="str">
        <f>VLOOKUP($L812,Companies!$A:$G,7,)</f>
        <v>Broadcasting</v>
      </c>
      <c r="N812" t="str">
        <f>VLOOKUP($L812,Companies!$A:$G,6,)</f>
        <v>Consumer Services</v>
      </c>
      <c r="O812" s="6" t="s">
        <v>42</v>
      </c>
      <c r="P812" s="6">
        <v>97321</v>
      </c>
      <c r="Q812" t="s">
        <v>43</v>
      </c>
      <c r="R812" t="s">
        <v>23</v>
      </c>
      <c r="S812" s="4">
        <v>41105</v>
      </c>
      <c r="T812" s="7">
        <f>S812-E812</f>
        <v>2</v>
      </c>
      <c r="U812" t="s">
        <v>14219</v>
      </c>
      <c r="V812" s="6" t="s">
        <v>14257</v>
      </c>
      <c r="W812" t="s">
        <v>14270</v>
      </c>
      <c r="X812" t="s">
        <v>14196</v>
      </c>
      <c r="Y812" t="str">
        <f>VLOOKUP(R812,Managers!$A:$B,2,)</f>
        <v>Bob Turner</v>
      </c>
      <c r="Z812" s="11">
        <f>VLOOKUP(X812,HourlyWages!$A:$B,2,0)</f>
        <v>58</v>
      </c>
      <c r="AA812">
        <v>1</v>
      </c>
    </row>
    <row r="813" spans="1:27" x14ac:dyDescent="0.3">
      <c r="A813" t="b">
        <f>COUNTIF($C$1:C813, C813)&gt;1</f>
        <v>0</v>
      </c>
      <c r="B813" t="b">
        <f>VLOOKUP(C813,Sheet3!$A:$B,2,0) &gt; 1</f>
        <v>0</v>
      </c>
      <c r="C813">
        <v>812</v>
      </c>
      <c r="D813">
        <v>5858</v>
      </c>
      <c r="E813" s="4">
        <v>41103</v>
      </c>
      <c r="F813">
        <v>29</v>
      </c>
      <c r="G813" s="15">
        <f>I813*F813</f>
        <v>4350</v>
      </c>
      <c r="H813" s="9">
        <v>0</v>
      </c>
      <c r="I813" s="13">
        <f>VLOOKUP($U813,Pricebook!$A:$D,4,0)</f>
        <v>150</v>
      </c>
      <c r="J813" s="11">
        <f>G813*(1-H813)</f>
        <v>4350</v>
      </c>
      <c r="K813" t="s">
        <v>312</v>
      </c>
      <c r="L813" t="s">
        <v>108</v>
      </c>
      <c r="M813" t="str">
        <f>VLOOKUP($L813,Companies!$A:$G,7,)</f>
        <v>Broadcasting</v>
      </c>
      <c r="N813" t="str">
        <f>VLOOKUP($L813,Companies!$A:$G,6,)</f>
        <v>Consumer Services</v>
      </c>
      <c r="O813" s="6" t="s">
        <v>1120</v>
      </c>
      <c r="P813" s="6">
        <v>97007</v>
      </c>
      <c r="Q813" t="s">
        <v>43</v>
      </c>
      <c r="R813" t="s">
        <v>23</v>
      </c>
      <c r="S813" s="4">
        <v>41105</v>
      </c>
      <c r="T813" s="7">
        <f>S813-E813</f>
        <v>2</v>
      </c>
      <c r="U813" t="s">
        <v>14210</v>
      </c>
      <c r="V813" s="6" t="s">
        <v>14254</v>
      </c>
      <c r="W813" t="s">
        <v>14256</v>
      </c>
      <c r="X813" t="s">
        <v>14193</v>
      </c>
      <c r="Y813" t="str">
        <f>VLOOKUP(R813,Managers!$A:$B,2,)</f>
        <v>Bob Turner</v>
      </c>
      <c r="Z813" s="11">
        <f>VLOOKUP(X813,HourlyWages!$A:$B,2,0)</f>
        <v>57</v>
      </c>
      <c r="AA813">
        <v>1</v>
      </c>
    </row>
    <row r="814" spans="1:27" x14ac:dyDescent="0.3">
      <c r="A814" t="b">
        <f>COUNTIF($C$1:C814, C814)&gt;1</f>
        <v>0</v>
      </c>
      <c r="B814" t="b">
        <f>VLOOKUP(C814,Sheet3!$A:$B,2,0) &gt; 1</f>
        <v>0</v>
      </c>
      <c r="C814">
        <v>813</v>
      </c>
      <c r="D814">
        <v>5860</v>
      </c>
      <c r="E814" s="4">
        <v>40958</v>
      </c>
      <c r="F814">
        <v>12</v>
      </c>
      <c r="G814" s="15">
        <f>I814*F814</f>
        <v>1440</v>
      </c>
      <c r="H814" s="9">
        <v>0.09</v>
      </c>
      <c r="I814" s="13">
        <f>VLOOKUP($U814,Pricebook!$A:$D,4,0)</f>
        <v>120</v>
      </c>
      <c r="J814" s="11">
        <f>G814*(1-H814)</f>
        <v>1310.4000000000001</v>
      </c>
      <c r="K814" t="s">
        <v>795</v>
      </c>
      <c r="L814" t="s">
        <v>142</v>
      </c>
      <c r="M814" t="str">
        <f>VLOOKUP($L814,Companies!$A:$G,7,)</f>
        <v>Computer Software: Programming, Data Processing</v>
      </c>
      <c r="N814" t="str">
        <f>VLOOKUP($L814,Companies!$A:$G,6,)</f>
        <v>Technology</v>
      </c>
      <c r="O814" s="6" t="s">
        <v>796</v>
      </c>
      <c r="P814" s="6">
        <v>84321</v>
      </c>
      <c r="Q814" t="s">
        <v>201</v>
      </c>
      <c r="R814" t="s">
        <v>23</v>
      </c>
      <c r="S814" s="4">
        <v>40960</v>
      </c>
      <c r="T814" s="7">
        <f>S814-E814</f>
        <v>2</v>
      </c>
      <c r="U814" t="s">
        <v>14212</v>
      </c>
      <c r="V814" s="6" t="s">
        <v>14251</v>
      </c>
      <c r="W814" t="s">
        <v>14267</v>
      </c>
      <c r="X814" t="s">
        <v>14199</v>
      </c>
      <c r="Y814" t="str">
        <f>VLOOKUP(R814,Managers!$A:$B,2,)</f>
        <v>Bob Turner</v>
      </c>
      <c r="Z814" s="11">
        <f>VLOOKUP(X814,HourlyWages!$A:$B,2,0)</f>
        <v>68</v>
      </c>
      <c r="AA814">
        <v>1</v>
      </c>
    </row>
    <row r="815" spans="1:27" x14ac:dyDescent="0.3">
      <c r="A815" t="b">
        <f>COUNTIF($C$1:C815, C815)&gt;1</f>
        <v>0</v>
      </c>
      <c r="B815" t="b">
        <f>VLOOKUP(C815,Sheet3!$A:$B,2,0) &gt; 1</f>
        <v>0</v>
      </c>
      <c r="C815">
        <v>814</v>
      </c>
      <c r="D815">
        <v>5863</v>
      </c>
      <c r="E815" s="4">
        <v>40503</v>
      </c>
      <c r="F815">
        <v>40</v>
      </c>
      <c r="G815" s="15">
        <f>I815*F815</f>
        <v>5000</v>
      </c>
      <c r="H815" s="9">
        <v>0.05</v>
      </c>
      <c r="I815" s="13">
        <f>VLOOKUP($U815,Pricebook!$A:$D,4,0)</f>
        <v>125</v>
      </c>
      <c r="J815" s="11">
        <f>G815*(1-H815)</f>
        <v>4750</v>
      </c>
      <c r="K815" t="s">
        <v>1121</v>
      </c>
      <c r="L815" t="s">
        <v>1014</v>
      </c>
      <c r="M815" t="str">
        <f>VLOOKUP($L815,Companies!$A:$G,7,)</f>
        <v>Semiconductors</v>
      </c>
      <c r="N815" t="str">
        <f>VLOOKUP($L815,Companies!$A:$G,6,)</f>
        <v>Technology</v>
      </c>
      <c r="O815" s="6" t="s">
        <v>1122</v>
      </c>
      <c r="P815" s="6">
        <v>63376</v>
      </c>
      <c r="Q815" t="s">
        <v>358</v>
      </c>
      <c r="R815" t="s">
        <v>16</v>
      </c>
      <c r="S815" s="4">
        <v>40504</v>
      </c>
      <c r="T815" s="7">
        <f>S815-E815</f>
        <v>1</v>
      </c>
      <c r="U815" t="s">
        <v>14208</v>
      </c>
      <c r="V815" s="6" t="s">
        <v>14254</v>
      </c>
      <c r="W815" t="s">
        <v>14255</v>
      </c>
      <c r="X815" t="s">
        <v>14186</v>
      </c>
      <c r="Y815" t="str">
        <f>VLOOKUP(R815,Managers!$A:$B,2,)</f>
        <v>Josh Martinez</v>
      </c>
      <c r="Z815" s="11">
        <f>VLOOKUP(X815,HourlyWages!$A:$B,2,0)</f>
        <v>67</v>
      </c>
      <c r="AA815">
        <v>1</v>
      </c>
    </row>
    <row r="816" spans="1:27" x14ac:dyDescent="0.3">
      <c r="A816" t="b">
        <f>COUNTIF($C$1:C816, C816)&gt;1</f>
        <v>0</v>
      </c>
      <c r="B816" t="b">
        <f>VLOOKUP(C816,Sheet3!$A:$B,2,0) &gt; 1</f>
        <v>0</v>
      </c>
      <c r="C816">
        <v>815</v>
      </c>
      <c r="D816">
        <v>5890</v>
      </c>
      <c r="E816" s="4">
        <v>41216</v>
      </c>
      <c r="F816">
        <v>42</v>
      </c>
      <c r="G816" s="15">
        <f>I816*F816</f>
        <v>6300</v>
      </c>
      <c r="H816" s="9">
        <v>0</v>
      </c>
      <c r="I816" s="13">
        <f>VLOOKUP($U816,Pricebook!$A:$D,4,0)</f>
        <v>150</v>
      </c>
      <c r="J816" s="11">
        <f>G816*(1-H816)</f>
        <v>6300</v>
      </c>
      <c r="K816" t="s">
        <v>1123</v>
      </c>
      <c r="L816" t="s">
        <v>297</v>
      </c>
      <c r="M816" t="str">
        <f>VLOOKUP($L816,Companies!$A:$G,7,)</f>
        <v>Hotels/Resorts</v>
      </c>
      <c r="N816" t="str">
        <f>VLOOKUP($L816,Companies!$A:$G,6,)</f>
        <v>Consumer Services</v>
      </c>
      <c r="O816" s="6" t="s">
        <v>1039</v>
      </c>
      <c r="P816" s="6" t="s">
        <v>1040</v>
      </c>
      <c r="Q816" t="s">
        <v>130</v>
      </c>
      <c r="R816" t="s">
        <v>16</v>
      </c>
      <c r="S816" s="4">
        <v>41217</v>
      </c>
      <c r="T816" s="7">
        <f>S816-E816</f>
        <v>1</v>
      </c>
      <c r="U816" t="s">
        <v>14210</v>
      </c>
      <c r="V816" s="6" t="s">
        <v>14254</v>
      </c>
      <c r="W816" t="s">
        <v>14255</v>
      </c>
      <c r="X816" t="s">
        <v>14197</v>
      </c>
      <c r="Y816" t="str">
        <f>VLOOKUP(R816,Managers!$A:$B,2,)</f>
        <v>Josh Martinez</v>
      </c>
      <c r="Z816" s="11">
        <f>VLOOKUP(X816,HourlyWages!$A:$B,2,0)</f>
        <v>71</v>
      </c>
      <c r="AA816">
        <v>1</v>
      </c>
    </row>
    <row r="817" spans="1:27" x14ac:dyDescent="0.3">
      <c r="A817" t="b">
        <f>COUNTIF($C$1:C817, C817)&gt;1</f>
        <v>0</v>
      </c>
      <c r="B817" t="b">
        <f>VLOOKUP(C817,Sheet3!$A:$B,2,0) &gt; 1</f>
        <v>0</v>
      </c>
      <c r="C817">
        <v>816</v>
      </c>
      <c r="D817">
        <v>5891</v>
      </c>
      <c r="E817" s="4">
        <v>41271</v>
      </c>
      <c r="F817">
        <v>2</v>
      </c>
      <c r="G817" s="15">
        <f>I817*F817</f>
        <v>320</v>
      </c>
      <c r="H817" s="9">
        <v>0.01</v>
      </c>
      <c r="I817" s="13">
        <f>VLOOKUP($U817,Pricebook!$A:$D,4,0)</f>
        <v>160</v>
      </c>
      <c r="J817" s="11">
        <f>G817*(1-H817)</f>
        <v>316.8</v>
      </c>
      <c r="K817" t="s">
        <v>234</v>
      </c>
      <c r="L817" t="s">
        <v>235</v>
      </c>
      <c r="M817" t="str">
        <f>VLOOKUP($L817,Companies!$A:$G,7,)</f>
        <v>Television Services</v>
      </c>
      <c r="N817" t="str">
        <f>VLOOKUP($L817,Companies!$A:$G,6,)</f>
        <v>Consumer Services</v>
      </c>
      <c r="O817" s="6" t="s">
        <v>236</v>
      </c>
      <c r="P817" s="6">
        <v>80126</v>
      </c>
      <c r="Q817" t="s">
        <v>237</v>
      </c>
      <c r="R817" t="s">
        <v>23</v>
      </c>
      <c r="S817" s="4">
        <v>41273</v>
      </c>
      <c r="T817" s="7">
        <f>S817-E817</f>
        <v>2</v>
      </c>
      <c r="U817" t="s">
        <v>14218</v>
      </c>
      <c r="V817" s="6" t="s">
        <v>14251</v>
      </c>
      <c r="W817" t="s">
        <v>14267</v>
      </c>
      <c r="X817" t="s">
        <v>14203</v>
      </c>
      <c r="Y817" t="str">
        <f>VLOOKUP(R817,Managers!$A:$B,2,)</f>
        <v>Bob Turner</v>
      </c>
      <c r="Z817" s="11">
        <f>VLOOKUP(X817,HourlyWages!$A:$B,2,0)</f>
        <v>62</v>
      </c>
      <c r="AA817">
        <v>1</v>
      </c>
    </row>
    <row r="818" spans="1:27" x14ac:dyDescent="0.3">
      <c r="A818" t="b">
        <f>COUNTIF($C$1:C818, C818)&gt;1</f>
        <v>0</v>
      </c>
      <c r="B818" t="b">
        <f>VLOOKUP(C818,Sheet3!$A:$B,2,0) &gt; 1</f>
        <v>0</v>
      </c>
      <c r="C818">
        <v>817</v>
      </c>
      <c r="D818">
        <v>5894</v>
      </c>
      <c r="E818" s="4">
        <v>40037</v>
      </c>
      <c r="F818">
        <v>7</v>
      </c>
      <c r="G818" s="15">
        <f>I818*F818</f>
        <v>1120</v>
      </c>
      <c r="H818" s="9">
        <v>0.1</v>
      </c>
      <c r="I818" s="13">
        <f>VLOOKUP($U818,Pricebook!$A:$D,4,0)</f>
        <v>160</v>
      </c>
      <c r="J818" s="11">
        <f>G818*(1-H818)</f>
        <v>1008</v>
      </c>
      <c r="K818" t="s">
        <v>1124</v>
      </c>
      <c r="L818" t="s">
        <v>285</v>
      </c>
      <c r="M818" t="str">
        <f>VLOOKUP($L818,Companies!$A:$G,7,)</f>
        <v>Oil Refining/Marketing</v>
      </c>
      <c r="N818" t="str">
        <f>VLOOKUP($L818,Companies!$A:$G,6,)</f>
        <v>Transportation</v>
      </c>
      <c r="O818" s="6" t="s">
        <v>1125</v>
      </c>
      <c r="P818" s="6" t="s">
        <v>1126</v>
      </c>
      <c r="Q818" t="s">
        <v>15</v>
      </c>
      <c r="R818" t="s">
        <v>16</v>
      </c>
      <c r="S818" s="4">
        <v>40038</v>
      </c>
      <c r="T818" s="7">
        <f>S818-E818</f>
        <v>1</v>
      </c>
      <c r="U818" t="s">
        <v>14218</v>
      </c>
      <c r="V818" s="6" t="s">
        <v>14254</v>
      </c>
      <c r="W818" t="s">
        <v>14269</v>
      </c>
      <c r="X818" t="s">
        <v>14198</v>
      </c>
      <c r="Y818" t="str">
        <f>VLOOKUP(R818,Managers!$A:$B,2,)</f>
        <v>Josh Martinez</v>
      </c>
      <c r="Z818" s="11">
        <f>VLOOKUP(X818,HourlyWages!$A:$B,2,0)</f>
        <v>51</v>
      </c>
      <c r="AA818">
        <v>1</v>
      </c>
    </row>
    <row r="819" spans="1:27" x14ac:dyDescent="0.3">
      <c r="A819" t="b">
        <f>COUNTIF($C$1:C819, C819)&gt;1</f>
        <v>0</v>
      </c>
      <c r="B819" t="b">
        <f>VLOOKUP(C819,Sheet3!$A:$B,2,0) &gt; 1</f>
        <v>0</v>
      </c>
      <c r="C819">
        <v>818</v>
      </c>
      <c r="D819">
        <v>5894</v>
      </c>
      <c r="E819" s="4">
        <v>40037</v>
      </c>
      <c r="F819">
        <v>3</v>
      </c>
      <c r="G819" s="15">
        <f>I819*F819</f>
        <v>510</v>
      </c>
      <c r="H819" s="9">
        <v>0.01</v>
      </c>
      <c r="I819" s="13">
        <f>VLOOKUP($U819,Pricebook!$A:$D,4,0)</f>
        <v>170</v>
      </c>
      <c r="J819" s="11">
        <f>G819*(1-H819)</f>
        <v>504.9</v>
      </c>
      <c r="K819" t="s">
        <v>1124</v>
      </c>
      <c r="L819" t="s">
        <v>285</v>
      </c>
      <c r="M819" t="str">
        <f>VLOOKUP($L819,Companies!$A:$G,7,)</f>
        <v>Oil Refining/Marketing</v>
      </c>
      <c r="N819" t="str">
        <f>VLOOKUP($L819,Companies!$A:$G,6,)</f>
        <v>Transportation</v>
      </c>
      <c r="O819" s="6" t="s">
        <v>334</v>
      </c>
      <c r="P819" s="6">
        <v>60505</v>
      </c>
      <c r="Q819" t="s">
        <v>15</v>
      </c>
      <c r="R819" t="s">
        <v>16</v>
      </c>
      <c r="S819" s="4">
        <v>40040</v>
      </c>
      <c r="T819" s="7">
        <f>S819-E819</f>
        <v>3</v>
      </c>
      <c r="U819" t="s">
        <v>14219</v>
      </c>
      <c r="V819" s="6" t="s">
        <v>14257</v>
      </c>
      <c r="W819" t="s">
        <v>14259</v>
      </c>
      <c r="X819" t="s">
        <v>14186</v>
      </c>
      <c r="Y819" t="str">
        <f>VLOOKUP(R819,Managers!$A:$B,2,)</f>
        <v>Josh Martinez</v>
      </c>
      <c r="Z819" s="11">
        <f>VLOOKUP(X819,HourlyWages!$A:$B,2,0)</f>
        <v>67</v>
      </c>
      <c r="AA819">
        <v>1</v>
      </c>
    </row>
    <row r="820" spans="1:27" x14ac:dyDescent="0.3">
      <c r="A820" t="b">
        <f>COUNTIF($C$1:C820, C820)&gt;1</f>
        <v>0</v>
      </c>
      <c r="B820" t="b">
        <f>VLOOKUP(C820,Sheet3!$A:$B,2,0) &gt; 1</f>
        <v>0</v>
      </c>
      <c r="C820">
        <v>819</v>
      </c>
      <c r="D820">
        <v>5920</v>
      </c>
      <c r="E820" s="4">
        <v>40136</v>
      </c>
      <c r="F820">
        <v>4</v>
      </c>
      <c r="G820" s="15">
        <f>I820*F820</f>
        <v>800</v>
      </c>
      <c r="H820" s="9">
        <v>7.0000000000000007E-2</v>
      </c>
      <c r="I820" s="13">
        <f>VLOOKUP($U820,Pricebook!$A:$D,4,0)</f>
        <v>200</v>
      </c>
      <c r="J820" s="11">
        <f>G820*(1-H820)</f>
        <v>744</v>
      </c>
      <c r="K820" t="s">
        <v>1127</v>
      </c>
      <c r="L820" t="s">
        <v>207</v>
      </c>
      <c r="M820" t="str">
        <f>VLOOKUP($L820,Companies!$A:$G,7,)</f>
        <v>Television Services</v>
      </c>
      <c r="N820" t="str">
        <f>VLOOKUP($L820,Companies!$A:$G,6,)</f>
        <v>Consumer Services</v>
      </c>
      <c r="O820" s="6" t="s">
        <v>1128</v>
      </c>
      <c r="P820" s="6">
        <v>73110</v>
      </c>
      <c r="Q820" t="s">
        <v>75</v>
      </c>
      <c r="R820" t="s">
        <v>16</v>
      </c>
      <c r="S820" s="4">
        <v>40136</v>
      </c>
      <c r="T820" s="7">
        <f>S820-E820</f>
        <v>0</v>
      </c>
      <c r="U820" t="s">
        <v>14206</v>
      </c>
      <c r="V820" s="6" t="s">
        <v>14257</v>
      </c>
      <c r="W820" t="s">
        <v>14270</v>
      </c>
      <c r="X820" t="s">
        <v>14200</v>
      </c>
      <c r="Y820" t="str">
        <f>VLOOKUP(R820,Managers!$A:$B,2,)</f>
        <v>Josh Martinez</v>
      </c>
      <c r="Z820" s="11">
        <f>VLOOKUP(X820,HourlyWages!$A:$B,2,0)</f>
        <v>59</v>
      </c>
      <c r="AA820">
        <v>1</v>
      </c>
    </row>
    <row r="821" spans="1:27" x14ac:dyDescent="0.3">
      <c r="A821" t="b">
        <f>COUNTIF($C$1:C821, C821)&gt;1</f>
        <v>0</v>
      </c>
      <c r="B821" t="b">
        <f>VLOOKUP(C821,Sheet3!$A:$B,2,0) &gt; 1</f>
        <v>0</v>
      </c>
      <c r="C821">
        <v>820</v>
      </c>
      <c r="D821">
        <v>5921</v>
      </c>
      <c r="E821" s="4">
        <v>39909</v>
      </c>
      <c r="F821">
        <v>27</v>
      </c>
      <c r="G821" s="15">
        <f>I821*F821</f>
        <v>5400</v>
      </c>
      <c r="H821" s="9">
        <v>0.01</v>
      </c>
      <c r="I821" s="13">
        <f>VLOOKUP($U821,Pricebook!$A:$D,4,0)</f>
        <v>200</v>
      </c>
      <c r="J821" s="11">
        <f>G821*(1-H821)</f>
        <v>5346</v>
      </c>
      <c r="K821" t="s">
        <v>1129</v>
      </c>
      <c r="L821" t="s">
        <v>1076</v>
      </c>
      <c r="M821" t="str">
        <f>VLOOKUP($L821,Companies!$A:$G,7,)</f>
        <v>Broadcasting</v>
      </c>
      <c r="N821" t="str">
        <f>VLOOKUP($L821,Companies!$A:$G,6,)</f>
        <v>Consumer Services</v>
      </c>
      <c r="O821" s="6" t="s">
        <v>1130</v>
      </c>
      <c r="P821" s="6">
        <v>33801</v>
      </c>
      <c r="Q821" t="s">
        <v>101</v>
      </c>
      <c r="R821" t="s">
        <v>34</v>
      </c>
      <c r="S821" s="4">
        <v>39916</v>
      </c>
      <c r="T821" s="7">
        <f>S821-E821</f>
        <v>7</v>
      </c>
      <c r="U821" t="s">
        <v>14206</v>
      </c>
      <c r="V821" s="6" t="s">
        <v>14251</v>
      </c>
      <c r="W821" t="s">
        <v>14267</v>
      </c>
      <c r="X821" t="s">
        <v>14189</v>
      </c>
      <c r="Y821" t="str">
        <f>VLOOKUP(R821,Managers!$A:$B,2,)</f>
        <v>Frank Mitchell</v>
      </c>
      <c r="Z821" s="11">
        <f>VLOOKUP(X821,HourlyWages!$A:$B,2,0)</f>
        <v>62</v>
      </c>
      <c r="AA821">
        <v>1</v>
      </c>
    </row>
    <row r="822" spans="1:27" x14ac:dyDescent="0.3">
      <c r="A822" t="b">
        <f>COUNTIF($C$1:C822, C822)&gt;1</f>
        <v>0</v>
      </c>
      <c r="B822" t="b">
        <f>VLOOKUP(C822,Sheet3!$A:$B,2,0) &gt; 1</f>
        <v>0</v>
      </c>
      <c r="C822">
        <v>821</v>
      </c>
      <c r="D822">
        <v>5925</v>
      </c>
      <c r="E822" s="4">
        <v>40859</v>
      </c>
      <c r="F822">
        <v>44</v>
      </c>
      <c r="G822" s="15">
        <f>I822*F822</f>
        <v>5500</v>
      </c>
      <c r="H822" s="9">
        <v>0.08</v>
      </c>
      <c r="I822" s="13">
        <f>VLOOKUP($U822,Pricebook!$A:$D,4,0)</f>
        <v>125</v>
      </c>
      <c r="J822" s="11">
        <f>G822*(1-H822)</f>
        <v>5060</v>
      </c>
      <c r="K822" t="s">
        <v>1131</v>
      </c>
      <c r="L822" t="s">
        <v>203</v>
      </c>
      <c r="M822" t="str">
        <f>VLOOKUP($L822,Companies!$A:$G,7,)</f>
        <v>Catalog/Specialty Distribution</v>
      </c>
      <c r="N822" t="str">
        <f>VLOOKUP($L822,Companies!$A:$G,6,)</f>
        <v>Consumer Services</v>
      </c>
      <c r="O822" s="6" t="s">
        <v>1132</v>
      </c>
      <c r="P822" s="6">
        <v>60126</v>
      </c>
      <c r="Q822" t="s">
        <v>15</v>
      </c>
      <c r="R822" t="s">
        <v>16</v>
      </c>
      <c r="S822" s="4">
        <v>40866</v>
      </c>
      <c r="T822" s="7">
        <f>S822-E822</f>
        <v>7</v>
      </c>
      <c r="U822" t="s">
        <v>14208</v>
      </c>
      <c r="V822" s="6" t="s">
        <v>14251</v>
      </c>
      <c r="W822" t="s">
        <v>14260</v>
      </c>
      <c r="X822" t="s">
        <v>14188</v>
      </c>
      <c r="Y822" t="str">
        <f>VLOOKUP(R822,Managers!$A:$B,2,)</f>
        <v>Josh Martinez</v>
      </c>
      <c r="Z822" s="11">
        <f>VLOOKUP(X822,HourlyWages!$A:$B,2,0)</f>
        <v>52</v>
      </c>
      <c r="AA822">
        <v>1</v>
      </c>
    </row>
    <row r="823" spans="1:27" x14ac:dyDescent="0.3">
      <c r="A823" t="b">
        <f>COUNTIF($C$1:C823, C823)&gt;1</f>
        <v>0</v>
      </c>
      <c r="B823" t="b">
        <f>VLOOKUP(C823,Sheet3!$A:$B,2,0) &gt; 1</f>
        <v>0</v>
      </c>
      <c r="C823">
        <v>822</v>
      </c>
      <c r="D823">
        <v>5925</v>
      </c>
      <c r="E823" s="4">
        <v>40859</v>
      </c>
      <c r="F823">
        <v>25</v>
      </c>
      <c r="G823" s="15">
        <f>I823*F823</f>
        <v>3750</v>
      </c>
      <c r="H823" s="9">
        <v>7.0000000000000007E-2</v>
      </c>
      <c r="I823" s="13">
        <f>VLOOKUP($U823,Pricebook!$A:$D,4,0)</f>
        <v>150</v>
      </c>
      <c r="J823" s="11">
        <f>G823*(1-H823)</f>
        <v>3487.4999999999995</v>
      </c>
      <c r="K823" t="s">
        <v>1131</v>
      </c>
      <c r="L823" t="s">
        <v>203</v>
      </c>
      <c r="M823" t="str">
        <f>VLOOKUP($L823,Companies!$A:$G,7,)</f>
        <v>Catalog/Specialty Distribution</v>
      </c>
      <c r="N823" t="str">
        <f>VLOOKUP($L823,Companies!$A:$G,6,)</f>
        <v>Consumer Services</v>
      </c>
      <c r="O823" s="6" t="s">
        <v>1132</v>
      </c>
      <c r="P823" s="6">
        <v>60126</v>
      </c>
      <c r="Q823" t="s">
        <v>15</v>
      </c>
      <c r="R823" t="s">
        <v>16</v>
      </c>
      <c r="S823" s="4">
        <v>40866</v>
      </c>
      <c r="T823" s="7">
        <f>S823-E823</f>
        <v>7</v>
      </c>
      <c r="U823" t="s">
        <v>14210</v>
      </c>
      <c r="V823" s="6" t="s">
        <v>14251</v>
      </c>
      <c r="W823" t="s">
        <v>14263</v>
      </c>
      <c r="X823" t="s">
        <v>14196</v>
      </c>
      <c r="Y823" t="str">
        <f>VLOOKUP(R823,Managers!$A:$B,2,)</f>
        <v>Josh Martinez</v>
      </c>
      <c r="Z823" s="11">
        <f>VLOOKUP(X823,HourlyWages!$A:$B,2,0)</f>
        <v>58</v>
      </c>
      <c r="AA823">
        <v>1</v>
      </c>
    </row>
    <row r="824" spans="1:27" x14ac:dyDescent="0.3">
      <c r="A824" t="b">
        <f>COUNTIF($C$1:C824, C824)&gt;1</f>
        <v>0</v>
      </c>
      <c r="B824" t="b">
        <f>VLOOKUP(C824,Sheet3!$A:$B,2,0) &gt; 1</f>
        <v>0</v>
      </c>
      <c r="C824">
        <v>823</v>
      </c>
      <c r="D824">
        <v>5954</v>
      </c>
      <c r="E824" s="4">
        <v>41245</v>
      </c>
      <c r="F824">
        <v>32</v>
      </c>
      <c r="G824" s="15">
        <f>I824*F824</f>
        <v>4800</v>
      </c>
      <c r="H824" s="9">
        <v>0.06</v>
      </c>
      <c r="I824" s="13">
        <f>VLOOKUP($U824,Pricebook!$A:$D,4,0)</f>
        <v>150</v>
      </c>
      <c r="J824" s="11">
        <f>G824*(1-H824)</f>
        <v>4512</v>
      </c>
      <c r="K824" t="s">
        <v>864</v>
      </c>
      <c r="L824" t="s">
        <v>199</v>
      </c>
      <c r="M824" t="str">
        <f>VLOOKUP($L824,Companies!$A:$G,7,)</f>
        <v>Biotechnology: Biological Products (No Diagnostic Substances)</v>
      </c>
      <c r="N824" t="str">
        <f>VLOOKUP($L824,Companies!$A:$G,6,)</f>
        <v>Health Care</v>
      </c>
      <c r="O824" s="6" t="s">
        <v>865</v>
      </c>
      <c r="P824" s="6">
        <v>30269</v>
      </c>
      <c r="Q824" t="s">
        <v>134</v>
      </c>
      <c r="R824" t="s">
        <v>34</v>
      </c>
      <c r="S824" s="4">
        <v>41247</v>
      </c>
      <c r="T824" s="7">
        <f>S824-E824</f>
        <v>2</v>
      </c>
      <c r="U824" t="s">
        <v>14216</v>
      </c>
      <c r="V824" s="6" t="s">
        <v>14251</v>
      </c>
      <c r="W824" t="s">
        <v>14263</v>
      </c>
      <c r="X824" t="s">
        <v>14203</v>
      </c>
      <c r="Y824" t="str">
        <f>VLOOKUP(R824,Managers!$A:$B,2,)</f>
        <v>Frank Mitchell</v>
      </c>
      <c r="Z824" s="11">
        <f>VLOOKUP(X824,HourlyWages!$A:$B,2,0)</f>
        <v>62</v>
      </c>
      <c r="AA824">
        <v>1</v>
      </c>
    </row>
    <row r="825" spans="1:27" x14ac:dyDescent="0.3">
      <c r="A825" t="b">
        <f>COUNTIF($C$1:C825, C825)&gt;1</f>
        <v>0</v>
      </c>
      <c r="B825" t="b">
        <f>VLOOKUP(C825,Sheet3!$A:$B,2,0) &gt; 1</f>
        <v>0</v>
      </c>
      <c r="C825">
        <v>824</v>
      </c>
      <c r="D825">
        <v>5957</v>
      </c>
      <c r="E825" s="4">
        <v>40538</v>
      </c>
      <c r="F825">
        <v>15</v>
      </c>
      <c r="G825" s="15">
        <f>I825*F825</f>
        <v>1650</v>
      </c>
      <c r="H825" s="9">
        <v>0.05</v>
      </c>
      <c r="I825" s="13">
        <f>VLOOKUP($U825,Pricebook!$A:$D,4,0)</f>
        <v>110</v>
      </c>
      <c r="J825" s="11">
        <f>G825*(1-H825)</f>
        <v>1567.5</v>
      </c>
      <c r="K825" t="s">
        <v>422</v>
      </c>
      <c r="L825" t="s">
        <v>13</v>
      </c>
      <c r="M825" t="str">
        <f>VLOOKUP($L825,Companies!$A:$G,7,)</f>
        <v>Computer Software: Prepackaged Software</v>
      </c>
      <c r="N825" t="str">
        <f>VLOOKUP($L825,Companies!$A:$G,6,)</f>
        <v>Technology</v>
      </c>
      <c r="O825" s="6" t="s">
        <v>423</v>
      </c>
      <c r="P825" s="6">
        <v>35020</v>
      </c>
      <c r="Q825" t="s">
        <v>424</v>
      </c>
      <c r="R825" t="s">
        <v>34</v>
      </c>
      <c r="S825" s="4">
        <v>40539</v>
      </c>
      <c r="T825" s="7">
        <f>S825-E825</f>
        <v>1</v>
      </c>
      <c r="U825" t="s">
        <v>14215</v>
      </c>
      <c r="V825" s="6" t="s">
        <v>14254</v>
      </c>
      <c r="W825" t="s">
        <v>14255</v>
      </c>
      <c r="X825" t="s">
        <v>14202</v>
      </c>
      <c r="Y825" t="str">
        <f>VLOOKUP(R825,Managers!$A:$B,2,)</f>
        <v>Frank Mitchell</v>
      </c>
      <c r="Z825" s="11">
        <f>VLOOKUP(X825,HourlyWages!$A:$B,2,0)</f>
        <v>71</v>
      </c>
      <c r="AA825">
        <v>1</v>
      </c>
    </row>
    <row r="826" spans="1:27" x14ac:dyDescent="0.3">
      <c r="A826" t="b">
        <f>COUNTIF($C$1:C826, C826)&gt;1</f>
        <v>0</v>
      </c>
      <c r="B826" t="b">
        <f>VLOOKUP(C826,Sheet3!$A:$B,2,0) &gt; 1</f>
        <v>0</v>
      </c>
      <c r="C826">
        <v>825</v>
      </c>
      <c r="D826">
        <v>5957</v>
      </c>
      <c r="E826" s="4">
        <v>40538</v>
      </c>
      <c r="F826">
        <v>3</v>
      </c>
      <c r="G826" s="15">
        <f>I826*F826</f>
        <v>375</v>
      </c>
      <c r="H826" s="9">
        <v>0.03</v>
      </c>
      <c r="I826" s="13">
        <f>VLOOKUP($U826,Pricebook!$A:$D,4,0)</f>
        <v>125</v>
      </c>
      <c r="J826" s="11">
        <f>G826*(1-H826)</f>
        <v>363.75</v>
      </c>
      <c r="K826" t="s">
        <v>422</v>
      </c>
      <c r="L826" t="s">
        <v>13</v>
      </c>
      <c r="M826" t="str">
        <f>VLOOKUP($L826,Companies!$A:$G,7,)</f>
        <v>Computer Software: Prepackaged Software</v>
      </c>
      <c r="N826" t="str">
        <f>VLOOKUP($L826,Companies!$A:$G,6,)</f>
        <v>Technology</v>
      </c>
      <c r="O826" s="6" t="s">
        <v>1133</v>
      </c>
      <c r="P826" s="6">
        <v>35211</v>
      </c>
      <c r="Q826" t="s">
        <v>424</v>
      </c>
      <c r="R826" t="s">
        <v>34</v>
      </c>
      <c r="S826" s="4">
        <v>40540</v>
      </c>
      <c r="T826" s="7">
        <f>S826-E826</f>
        <v>2</v>
      </c>
      <c r="U826" t="s">
        <v>14217</v>
      </c>
      <c r="V826" s="6" t="s">
        <v>14251</v>
      </c>
      <c r="W826" t="s">
        <v>14263</v>
      </c>
      <c r="X826" t="s">
        <v>14197</v>
      </c>
      <c r="Y826" t="str">
        <f>VLOOKUP(R826,Managers!$A:$B,2,)</f>
        <v>Frank Mitchell</v>
      </c>
      <c r="Z826" s="11">
        <f>VLOOKUP(X826,HourlyWages!$A:$B,2,0)</f>
        <v>71</v>
      </c>
      <c r="AA826">
        <v>1</v>
      </c>
    </row>
    <row r="827" spans="1:27" x14ac:dyDescent="0.3">
      <c r="A827" t="b">
        <f>COUNTIF($C$1:C827, C827)&gt;1</f>
        <v>0</v>
      </c>
      <c r="B827" t="b">
        <f>VLOOKUP(C827,Sheet3!$A:$B,2,0) &gt; 1</f>
        <v>0</v>
      </c>
      <c r="C827">
        <v>826</v>
      </c>
      <c r="D827">
        <v>5957</v>
      </c>
      <c r="E827" s="4">
        <v>40538</v>
      </c>
      <c r="F827">
        <v>23</v>
      </c>
      <c r="G827" s="15">
        <f>I827*F827</f>
        <v>3450</v>
      </c>
      <c r="H827" s="9">
        <v>0.1</v>
      </c>
      <c r="I827" s="13">
        <f>VLOOKUP($U827,Pricebook!$A:$D,4,0)</f>
        <v>150</v>
      </c>
      <c r="J827" s="11">
        <f>G827*(1-H827)</f>
        <v>3105</v>
      </c>
      <c r="K827" t="s">
        <v>422</v>
      </c>
      <c r="L827" t="s">
        <v>13</v>
      </c>
      <c r="M827" t="str">
        <f>VLOOKUP($L827,Companies!$A:$G,7,)</f>
        <v>Computer Software: Prepackaged Software</v>
      </c>
      <c r="N827" t="str">
        <f>VLOOKUP($L827,Companies!$A:$G,6,)</f>
        <v>Technology</v>
      </c>
      <c r="O827" s="6" t="s">
        <v>1133</v>
      </c>
      <c r="P827" s="6">
        <v>35211</v>
      </c>
      <c r="Q827" t="s">
        <v>424</v>
      </c>
      <c r="R827" t="s">
        <v>34</v>
      </c>
      <c r="S827" s="4">
        <v>40541</v>
      </c>
      <c r="T827" s="7">
        <f>S827-E827</f>
        <v>3</v>
      </c>
      <c r="U827" t="s">
        <v>14210</v>
      </c>
      <c r="V827" s="6" t="s">
        <v>14251</v>
      </c>
      <c r="W827" t="s">
        <v>14262</v>
      </c>
      <c r="X827" t="s">
        <v>14188</v>
      </c>
      <c r="Y827" t="str">
        <f>VLOOKUP(R827,Managers!$A:$B,2,)</f>
        <v>Frank Mitchell</v>
      </c>
      <c r="Z827" s="11">
        <f>VLOOKUP(X827,HourlyWages!$A:$B,2,0)</f>
        <v>52</v>
      </c>
      <c r="AA827">
        <v>1</v>
      </c>
    </row>
    <row r="828" spans="1:27" x14ac:dyDescent="0.3">
      <c r="A828" t="b">
        <f>COUNTIF($C$1:C828, C828)&gt;1</f>
        <v>0</v>
      </c>
      <c r="B828" t="b">
        <f>VLOOKUP(C828,Sheet3!$A:$B,2,0) &gt; 1</f>
        <v>0</v>
      </c>
      <c r="C828">
        <v>827</v>
      </c>
      <c r="D828">
        <v>5958</v>
      </c>
      <c r="E828" s="4">
        <v>40801</v>
      </c>
      <c r="F828">
        <v>3</v>
      </c>
      <c r="G828" s="15">
        <f>I828*F828</f>
        <v>450</v>
      </c>
      <c r="H828" s="9">
        <v>0.03</v>
      </c>
      <c r="I828" s="13">
        <f>VLOOKUP($U828,Pricebook!$A:$D,4,0)</f>
        <v>150</v>
      </c>
      <c r="J828" s="11">
        <f>G828*(1-H828)</f>
        <v>436.5</v>
      </c>
      <c r="K828" t="s">
        <v>1021</v>
      </c>
      <c r="L828" t="s">
        <v>46</v>
      </c>
      <c r="M828" t="str">
        <f>VLOOKUP($L828,Companies!$A:$G,7,)</f>
        <v>Computer Software: Prepackaged Software</v>
      </c>
      <c r="N828" t="str">
        <f>VLOOKUP($L828,Companies!$A:$G,6,)</f>
        <v>Technology</v>
      </c>
      <c r="O828" s="6" t="s">
        <v>1134</v>
      </c>
      <c r="P828" s="6">
        <v>94025</v>
      </c>
      <c r="Q828" t="s">
        <v>114</v>
      </c>
      <c r="R828" t="s">
        <v>23</v>
      </c>
      <c r="S828" s="4">
        <v>40803</v>
      </c>
      <c r="T828" s="7">
        <f>S828-E828</f>
        <v>2</v>
      </c>
      <c r="U828" t="s">
        <v>14222</v>
      </c>
      <c r="V828" s="6" t="s">
        <v>14257</v>
      </c>
      <c r="W828" t="s">
        <v>14264</v>
      </c>
      <c r="X828" t="s">
        <v>14203</v>
      </c>
      <c r="Y828" t="str">
        <f>VLOOKUP(R828,Managers!$A:$B,2,)</f>
        <v>Bob Turner</v>
      </c>
      <c r="Z828" s="11">
        <f>VLOOKUP(X828,HourlyWages!$A:$B,2,0)</f>
        <v>62</v>
      </c>
      <c r="AA828">
        <v>1</v>
      </c>
    </row>
    <row r="829" spans="1:27" x14ac:dyDescent="0.3">
      <c r="A829" t="b">
        <f>COUNTIF($C$1:C829, C829)&gt;1</f>
        <v>0</v>
      </c>
      <c r="B829" t="b">
        <f>VLOOKUP(C829,Sheet3!$A:$B,2,0) &gt; 1</f>
        <v>0</v>
      </c>
      <c r="C829">
        <v>828</v>
      </c>
      <c r="D829">
        <v>5958</v>
      </c>
      <c r="E829" s="4">
        <v>40801</v>
      </c>
      <c r="F829">
        <v>21</v>
      </c>
      <c r="G829" s="15">
        <f>I829*F829</f>
        <v>2625</v>
      </c>
      <c r="H829" s="9">
        <v>0.09</v>
      </c>
      <c r="I829" s="13">
        <f>VLOOKUP($U829,Pricebook!$A:$D,4,0)</f>
        <v>125</v>
      </c>
      <c r="J829" s="11">
        <f>G829*(1-H829)</f>
        <v>2388.75</v>
      </c>
      <c r="K829" t="s">
        <v>1021</v>
      </c>
      <c r="L829" t="s">
        <v>46</v>
      </c>
      <c r="M829" t="str">
        <f>VLOOKUP($L829,Companies!$A:$G,7,)</f>
        <v>Computer Software: Prepackaged Software</v>
      </c>
      <c r="N829" t="str">
        <f>VLOOKUP($L829,Companies!$A:$G,6,)</f>
        <v>Technology</v>
      </c>
      <c r="O829" s="6" t="s">
        <v>1022</v>
      </c>
      <c r="P829" s="6">
        <v>95207</v>
      </c>
      <c r="Q829" t="s">
        <v>114</v>
      </c>
      <c r="R829" t="s">
        <v>23</v>
      </c>
      <c r="S829" s="4">
        <v>40801</v>
      </c>
      <c r="T829" s="7">
        <f>S829-E829</f>
        <v>0</v>
      </c>
      <c r="U829" t="s">
        <v>14209</v>
      </c>
      <c r="V829" s="6" t="s">
        <v>14254</v>
      </c>
      <c r="W829" t="s">
        <v>14256</v>
      </c>
      <c r="X829" t="s">
        <v>14203</v>
      </c>
      <c r="Y829" t="str">
        <f>VLOOKUP(R829,Managers!$A:$B,2,)</f>
        <v>Bob Turner</v>
      </c>
      <c r="Z829" s="11">
        <f>VLOOKUP(X829,HourlyWages!$A:$B,2,0)</f>
        <v>62</v>
      </c>
      <c r="AA829">
        <v>1</v>
      </c>
    </row>
    <row r="830" spans="1:27" x14ac:dyDescent="0.3">
      <c r="A830" t="b">
        <f>COUNTIF($C$1:C830, C830)&gt;1</f>
        <v>0</v>
      </c>
      <c r="B830" t="b">
        <f>VLOOKUP(C830,Sheet3!$A:$B,2,0) &gt; 1</f>
        <v>0</v>
      </c>
      <c r="C830">
        <v>829</v>
      </c>
      <c r="D830">
        <v>5984</v>
      </c>
      <c r="E830" s="4">
        <v>39981</v>
      </c>
      <c r="F830">
        <v>37</v>
      </c>
      <c r="G830" s="15">
        <f>I830*F830</f>
        <v>6290</v>
      </c>
      <c r="H830" s="9">
        <v>0.06</v>
      </c>
      <c r="I830" s="13">
        <f>VLOOKUP($U830,Pricebook!$A:$D,4,0)</f>
        <v>170</v>
      </c>
      <c r="J830" s="11">
        <f>G830*(1-H830)</f>
        <v>5912.5999999999995</v>
      </c>
      <c r="K830" t="s">
        <v>667</v>
      </c>
      <c r="L830" t="s">
        <v>142</v>
      </c>
      <c r="M830" t="str">
        <f>VLOOKUP($L830,Companies!$A:$G,7,)</f>
        <v>Computer Software: Programming, Data Processing</v>
      </c>
      <c r="N830" t="str">
        <f>VLOOKUP($L830,Companies!$A:$G,6,)</f>
        <v>Technology</v>
      </c>
      <c r="O830" s="6" t="s">
        <v>668</v>
      </c>
      <c r="P830" s="6">
        <v>92646</v>
      </c>
      <c r="Q830" t="s">
        <v>114</v>
      </c>
      <c r="R830" t="s">
        <v>23</v>
      </c>
      <c r="S830" s="4">
        <v>39986</v>
      </c>
      <c r="T830" s="7">
        <f>S830-E830</f>
        <v>5</v>
      </c>
      <c r="U830" t="s">
        <v>14219</v>
      </c>
      <c r="V830" s="6" t="s">
        <v>14251</v>
      </c>
      <c r="W830" t="s">
        <v>14266</v>
      </c>
      <c r="X830" t="s">
        <v>14189</v>
      </c>
      <c r="Y830" t="str">
        <f>VLOOKUP(R830,Managers!$A:$B,2,)</f>
        <v>Bob Turner</v>
      </c>
      <c r="Z830" s="11">
        <f>VLOOKUP(X830,HourlyWages!$A:$B,2,0)</f>
        <v>62</v>
      </c>
      <c r="AA830">
        <v>1</v>
      </c>
    </row>
    <row r="831" spans="1:27" x14ac:dyDescent="0.3">
      <c r="A831" t="b">
        <f>COUNTIF($C$1:C831, C831)&gt;1</f>
        <v>0</v>
      </c>
      <c r="B831" t="b">
        <f>VLOOKUP(C831,Sheet3!$A:$B,2,0) &gt; 1</f>
        <v>0</v>
      </c>
      <c r="C831">
        <v>830</v>
      </c>
      <c r="D831">
        <v>5984</v>
      </c>
      <c r="E831" s="4">
        <v>39981</v>
      </c>
      <c r="F831">
        <v>42</v>
      </c>
      <c r="G831" s="15">
        <f>I831*F831</f>
        <v>5250</v>
      </c>
      <c r="H831" s="9">
        <v>0.03</v>
      </c>
      <c r="I831" s="13">
        <f>VLOOKUP($U831,Pricebook!$A:$D,4,0)</f>
        <v>125</v>
      </c>
      <c r="J831" s="11">
        <f>G831*(1-H831)</f>
        <v>5092.5</v>
      </c>
      <c r="K831" t="s">
        <v>667</v>
      </c>
      <c r="L831" t="s">
        <v>142</v>
      </c>
      <c r="M831" t="str">
        <f>VLOOKUP($L831,Companies!$A:$G,7,)</f>
        <v>Computer Software: Programming, Data Processing</v>
      </c>
      <c r="N831" t="str">
        <f>VLOOKUP($L831,Companies!$A:$G,6,)</f>
        <v>Technology</v>
      </c>
      <c r="O831" s="6" t="s">
        <v>668</v>
      </c>
      <c r="P831" s="6">
        <v>92646</v>
      </c>
      <c r="Q831" t="s">
        <v>114</v>
      </c>
      <c r="R831" t="s">
        <v>23</v>
      </c>
      <c r="S831" s="4">
        <v>39986</v>
      </c>
      <c r="T831" s="7">
        <f>S831-E831</f>
        <v>5</v>
      </c>
      <c r="U831" t="s">
        <v>14208</v>
      </c>
      <c r="V831" s="6" t="s">
        <v>14254</v>
      </c>
      <c r="W831" t="s">
        <v>14255</v>
      </c>
      <c r="X831" t="s">
        <v>14196</v>
      </c>
      <c r="Y831" t="str">
        <f>VLOOKUP(R831,Managers!$A:$B,2,)</f>
        <v>Bob Turner</v>
      </c>
      <c r="Z831" s="11">
        <f>VLOOKUP(X831,HourlyWages!$A:$B,2,0)</f>
        <v>58</v>
      </c>
      <c r="AA831">
        <v>1</v>
      </c>
    </row>
    <row r="832" spans="1:27" x14ac:dyDescent="0.3">
      <c r="A832" t="b">
        <f>COUNTIF($C$1:C832, C832)&gt;1</f>
        <v>0</v>
      </c>
      <c r="B832" t="b">
        <f>VLOOKUP(C832,Sheet3!$A:$B,2,0) &gt; 1</f>
        <v>0</v>
      </c>
      <c r="C832">
        <v>831</v>
      </c>
      <c r="D832">
        <v>5984</v>
      </c>
      <c r="E832" s="4">
        <v>39981</v>
      </c>
      <c r="F832">
        <v>11</v>
      </c>
      <c r="G832" s="15">
        <f>I832*F832</f>
        <v>1375</v>
      </c>
      <c r="H832" s="9">
        <v>0.03</v>
      </c>
      <c r="I832" s="13">
        <f>VLOOKUP($U832,Pricebook!$A:$D,4,0)</f>
        <v>125</v>
      </c>
      <c r="J832" s="11">
        <f>G832*(1-H832)</f>
        <v>1333.75</v>
      </c>
      <c r="K832" t="s">
        <v>667</v>
      </c>
      <c r="L832" t="s">
        <v>142</v>
      </c>
      <c r="M832" t="str">
        <f>VLOOKUP($L832,Companies!$A:$G,7,)</f>
        <v>Computer Software: Programming, Data Processing</v>
      </c>
      <c r="N832" t="str">
        <f>VLOOKUP($L832,Companies!$A:$G,6,)</f>
        <v>Technology</v>
      </c>
      <c r="O832" s="6" t="s">
        <v>668</v>
      </c>
      <c r="P832" s="6">
        <v>92646</v>
      </c>
      <c r="Q832" t="s">
        <v>114</v>
      </c>
      <c r="R832" t="s">
        <v>23</v>
      </c>
      <c r="S832" s="4">
        <v>39983</v>
      </c>
      <c r="T832" s="7">
        <f>S832-E832</f>
        <v>2</v>
      </c>
      <c r="U832" t="s">
        <v>14208</v>
      </c>
      <c r="V832" s="6" t="s">
        <v>14251</v>
      </c>
      <c r="W832" t="s">
        <v>14252</v>
      </c>
      <c r="X832" t="s">
        <v>14190</v>
      </c>
      <c r="Y832" t="str">
        <f>VLOOKUP(R832,Managers!$A:$B,2,)</f>
        <v>Bob Turner</v>
      </c>
      <c r="Z832" s="11">
        <f>VLOOKUP(X832,HourlyWages!$A:$B,2,0)</f>
        <v>67</v>
      </c>
      <c r="AA832">
        <v>1</v>
      </c>
    </row>
    <row r="833" spans="1:27" x14ac:dyDescent="0.3">
      <c r="A833" t="b">
        <f>COUNTIF($C$1:C833, C833)&gt;1</f>
        <v>0</v>
      </c>
      <c r="B833" t="b">
        <f>VLOOKUP(C833,Sheet3!$A:$B,2,0) &gt; 1</f>
        <v>0</v>
      </c>
      <c r="C833">
        <v>832</v>
      </c>
      <c r="D833">
        <v>5986</v>
      </c>
      <c r="E833" s="4">
        <v>41020</v>
      </c>
      <c r="F833">
        <v>48</v>
      </c>
      <c r="G833" s="15">
        <f>I833*F833</f>
        <v>8160</v>
      </c>
      <c r="H833" s="9">
        <v>0.08</v>
      </c>
      <c r="I833" s="13">
        <f>VLOOKUP($U833,Pricebook!$A:$D,4,0)</f>
        <v>170</v>
      </c>
      <c r="J833" s="11">
        <f>G833*(1-H833)</f>
        <v>7507.2000000000007</v>
      </c>
      <c r="K833" t="s">
        <v>1135</v>
      </c>
      <c r="L833" t="s">
        <v>377</v>
      </c>
      <c r="M833" t="str">
        <f>VLOOKUP($L833,Companies!$A:$G,7,)</f>
        <v>Packaged Foods</v>
      </c>
      <c r="N833" t="str">
        <f>VLOOKUP($L833,Companies!$A:$G,6,)</f>
        <v>Consumer Non-Durables</v>
      </c>
      <c r="O833" s="6" t="s">
        <v>1136</v>
      </c>
      <c r="P833" s="6" t="s">
        <v>1137</v>
      </c>
      <c r="Q833" t="s">
        <v>232</v>
      </c>
      <c r="R833" t="s">
        <v>61</v>
      </c>
      <c r="S833" s="4">
        <v>41020</v>
      </c>
      <c r="T833" s="7">
        <f>S833-E833</f>
        <v>0</v>
      </c>
      <c r="U833" t="s">
        <v>14219</v>
      </c>
      <c r="V833" s="6" t="s">
        <v>14251</v>
      </c>
      <c r="W833" t="s">
        <v>14263</v>
      </c>
      <c r="X833" t="s">
        <v>14195</v>
      </c>
      <c r="Y833" t="str">
        <f>VLOOKUP(R833,Managers!$A:$B,2,)</f>
        <v>Allen Young</v>
      </c>
      <c r="Z833" s="11">
        <f>VLOOKUP(X833,HourlyWages!$A:$B,2,0)</f>
        <v>52</v>
      </c>
      <c r="AA833">
        <v>1</v>
      </c>
    </row>
    <row r="834" spans="1:27" x14ac:dyDescent="0.3">
      <c r="A834" t="b">
        <f>COUNTIF($C$1:C834, C834)&gt;1</f>
        <v>0</v>
      </c>
      <c r="B834" t="b">
        <f>VLOOKUP(C834,Sheet3!$A:$B,2,0) &gt; 1</f>
        <v>0</v>
      </c>
      <c r="C834">
        <v>833</v>
      </c>
      <c r="D834">
        <v>5986</v>
      </c>
      <c r="E834" s="4">
        <v>41020</v>
      </c>
      <c r="F834">
        <v>20</v>
      </c>
      <c r="G834" s="15">
        <f>I834*F834</f>
        <v>2500</v>
      </c>
      <c r="H834" s="9">
        <v>0.05</v>
      </c>
      <c r="I834" s="13">
        <f>VLOOKUP($U834,Pricebook!$A:$D,4,0)</f>
        <v>125</v>
      </c>
      <c r="J834" s="11">
        <f>G834*(1-H834)</f>
        <v>2375</v>
      </c>
      <c r="K834" t="s">
        <v>1135</v>
      </c>
      <c r="L834" t="s">
        <v>377</v>
      </c>
      <c r="M834" t="str">
        <f>VLOOKUP($L834,Companies!$A:$G,7,)</f>
        <v>Packaged Foods</v>
      </c>
      <c r="N834" t="str">
        <f>VLOOKUP($L834,Companies!$A:$G,6,)</f>
        <v>Consumer Non-Durables</v>
      </c>
      <c r="O834" s="6" t="s">
        <v>1136</v>
      </c>
      <c r="P834" s="6" t="s">
        <v>1137</v>
      </c>
      <c r="Q834" t="s">
        <v>232</v>
      </c>
      <c r="R834" t="s">
        <v>61</v>
      </c>
      <c r="S834" s="4">
        <v>41021</v>
      </c>
      <c r="T834" s="7">
        <f>S834-E834</f>
        <v>1</v>
      </c>
      <c r="U834" t="s">
        <v>14221</v>
      </c>
      <c r="V834" s="6" t="s">
        <v>14254</v>
      </c>
      <c r="W834" t="s">
        <v>14256</v>
      </c>
      <c r="X834" t="s">
        <v>14201</v>
      </c>
      <c r="Y834" t="str">
        <f>VLOOKUP(R834,Managers!$A:$B,2,)</f>
        <v>Allen Young</v>
      </c>
      <c r="Z834" s="11">
        <f>VLOOKUP(X834,HourlyWages!$A:$B,2,0)</f>
        <v>53</v>
      </c>
      <c r="AA834">
        <v>1</v>
      </c>
    </row>
    <row r="835" spans="1:27" x14ac:dyDescent="0.3">
      <c r="A835" t="b">
        <f>COUNTIF($C$1:C835, C835)&gt;1</f>
        <v>0</v>
      </c>
      <c r="B835" t="b">
        <f>VLOOKUP(C835,Sheet3!$A:$B,2,0) &gt; 1</f>
        <v>0</v>
      </c>
      <c r="C835">
        <v>834</v>
      </c>
      <c r="D835">
        <v>5986</v>
      </c>
      <c r="E835" s="4">
        <v>41020</v>
      </c>
      <c r="F835">
        <v>41</v>
      </c>
      <c r="G835" s="15">
        <f>I835*F835</f>
        <v>6150</v>
      </c>
      <c r="H835" s="9">
        <v>0.03</v>
      </c>
      <c r="I835" s="13">
        <f>VLOOKUP($U835,Pricebook!$A:$D,4,0)</f>
        <v>150</v>
      </c>
      <c r="J835" s="11">
        <f>G835*(1-H835)</f>
        <v>5965.5</v>
      </c>
      <c r="K835" t="s">
        <v>1135</v>
      </c>
      <c r="L835" t="s">
        <v>377</v>
      </c>
      <c r="M835" t="str">
        <f>VLOOKUP($L835,Companies!$A:$G,7,)</f>
        <v>Packaged Foods</v>
      </c>
      <c r="N835" t="str">
        <f>VLOOKUP($L835,Companies!$A:$G,6,)</f>
        <v>Consumer Non-Durables</v>
      </c>
      <c r="O835" s="6" t="s">
        <v>1136</v>
      </c>
      <c r="P835" s="6" t="s">
        <v>1137</v>
      </c>
      <c r="Q835" t="s">
        <v>232</v>
      </c>
      <c r="R835" t="s">
        <v>61</v>
      </c>
      <c r="S835" s="4">
        <v>41021</v>
      </c>
      <c r="T835" s="7">
        <f>S835-E835</f>
        <v>1</v>
      </c>
      <c r="U835" t="s">
        <v>14211</v>
      </c>
      <c r="V835" s="6" t="s">
        <v>14257</v>
      </c>
      <c r="W835" t="s">
        <v>14258</v>
      </c>
      <c r="X835" t="s">
        <v>14191</v>
      </c>
      <c r="Y835" t="str">
        <f>VLOOKUP(R835,Managers!$A:$B,2,)</f>
        <v>Allen Young</v>
      </c>
      <c r="Z835" s="11">
        <f>VLOOKUP(X835,HourlyWages!$A:$B,2,0)</f>
        <v>60</v>
      </c>
      <c r="AA835">
        <v>1</v>
      </c>
    </row>
    <row r="836" spans="1:27" x14ac:dyDescent="0.3">
      <c r="A836" t="b">
        <f>COUNTIF($C$1:C836, C836)&gt;1</f>
        <v>0</v>
      </c>
      <c r="B836" t="b">
        <f>VLOOKUP(C836,Sheet3!$A:$B,2,0) &gt; 1</f>
        <v>0</v>
      </c>
      <c r="C836">
        <v>835</v>
      </c>
      <c r="D836">
        <v>5988</v>
      </c>
      <c r="E836" s="4">
        <v>40503</v>
      </c>
      <c r="F836">
        <v>40</v>
      </c>
      <c r="G836" s="15">
        <f>I836*F836</f>
        <v>6000</v>
      </c>
      <c r="H836" s="9">
        <v>0.1</v>
      </c>
      <c r="I836" s="13">
        <f>VLOOKUP($U836,Pricebook!$A:$D,4,0)</f>
        <v>150</v>
      </c>
      <c r="J836" s="11">
        <f>G836*(1-H836)</f>
        <v>5400</v>
      </c>
      <c r="K836" t="s">
        <v>168</v>
      </c>
      <c r="L836" t="s">
        <v>99</v>
      </c>
      <c r="M836" t="str">
        <f>VLOOKUP($L836,Companies!$A:$G,7,)</f>
        <v>Television Services</v>
      </c>
      <c r="N836" t="str">
        <f>VLOOKUP($L836,Companies!$A:$G,6,)</f>
        <v>Consumer Services</v>
      </c>
      <c r="O836" s="6" t="s">
        <v>169</v>
      </c>
      <c r="P836" s="6">
        <v>50322</v>
      </c>
      <c r="Q836" t="s">
        <v>38</v>
      </c>
      <c r="R836" t="s">
        <v>16</v>
      </c>
      <c r="S836" s="4">
        <v>40504</v>
      </c>
      <c r="T836" s="7">
        <f>S836-E836</f>
        <v>1</v>
      </c>
      <c r="U836" t="s">
        <v>14222</v>
      </c>
      <c r="V836" s="6" t="s">
        <v>14254</v>
      </c>
      <c r="W836" t="s">
        <v>14255</v>
      </c>
      <c r="X836" t="s">
        <v>14189</v>
      </c>
      <c r="Y836" t="str">
        <f>VLOOKUP(R836,Managers!$A:$B,2,)</f>
        <v>Josh Martinez</v>
      </c>
      <c r="Z836" s="11">
        <f>VLOOKUP(X836,HourlyWages!$A:$B,2,0)</f>
        <v>62</v>
      </c>
      <c r="AA836">
        <v>1</v>
      </c>
    </row>
    <row r="837" spans="1:27" x14ac:dyDescent="0.3">
      <c r="A837" t="b">
        <f>COUNTIF($C$1:C837, C837)&gt;1</f>
        <v>0</v>
      </c>
      <c r="B837" t="b">
        <f>VLOOKUP(C837,Sheet3!$A:$B,2,0) &gt; 1</f>
        <v>0</v>
      </c>
      <c r="C837">
        <v>836</v>
      </c>
      <c r="D837">
        <v>5989</v>
      </c>
      <c r="E837" s="4">
        <v>40830</v>
      </c>
      <c r="F837">
        <v>6</v>
      </c>
      <c r="G837" s="15">
        <f>I837*F837</f>
        <v>1020</v>
      </c>
      <c r="H837" s="9">
        <v>0.1</v>
      </c>
      <c r="I837" s="13">
        <f>VLOOKUP($U837,Pricebook!$A:$D,4,0)</f>
        <v>170</v>
      </c>
      <c r="J837" s="11">
        <f>G837*(1-H837)</f>
        <v>918</v>
      </c>
      <c r="K837" t="s">
        <v>1138</v>
      </c>
      <c r="L837" t="s">
        <v>487</v>
      </c>
      <c r="M837" t="str">
        <f>VLOOKUP($L837,Companies!$A:$G,7,)</f>
        <v>Computer Software: Programming, Data Processing</v>
      </c>
      <c r="N837" t="str">
        <f>VLOOKUP($L837,Companies!$A:$G,6,)</f>
        <v>Technology</v>
      </c>
      <c r="O837" s="6" t="s">
        <v>480</v>
      </c>
      <c r="P837" s="6">
        <v>95661</v>
      </c>
      <c r="Q837" t="s">
        <v>114</v>
      </c>
      <c r="R837" t="s">
        <v>23</v>
      </c>
      <c r="S837" s="4">
        <v>40832</v>
      </c>
      <c r="T837" s="7">
        <f>S837-E837</f>
        <v>2</v>
      </c>
      <c r="U837" t="s">
        <v>14219</v>
      </c>
      <c r="V837" s="6" t="s">
        <v>14257</v>
      </c>
      <c r="W837" t="s">
        <v>14259</v>
      </c>
      <c r="X837" t="s">
        <v>14193</v>
      </c>
      <c r="Y837" t="str">
        <f>VLOOKUP(R837,Managers!$A:$B,2,)</f>
        <v>Bob Turner</v>
      </c>
      <c r="Z837" s="11">
        <f>VLOOKUP(X837,HourlyWages!$A:$B,2,0)</f>
        <v>57</v>
      </c>
      <c r="AA837">
        <v>1</v>
      </c>
    </row>
    <row r="838" spans="1:27" x14ac:dyDescent="0.3">
      <c r="A838" t="b">
        <f>COUNTIF($C$1:C838, C838)&gt;1</f>
        <v>0</v>
      </c>
      <c r="B838" t="b">
        <f>VLOOKUP(C838,Sheet3!$A:$B,2,0) &gt; 1</f>
        <v>0</v>
      </c>
      <c r="C838">
        <v>837</v>
      </c>
      <c r="D838">
        <v>5989</v>
      </c>
      <c r="E838" s="4">
        <v>40830</v>
      </c>
      <c r="F838">
        <v>21</v>
      </c>
      <c r="G838" s="15">
        <f>I838*F838</f>
        <v>2520</v>
      </c>
      <c r="H838" s="9">
        <v>0.06</v>
      </c>
      <c r="I838" s="13">
        <f>VLOOKUP($U838,Pricebook!$A:$D,4,0)</f>
        <v>120</v>
      </c>
      <c r="J838" s="11">
        <f>G838*(1-H838)</f>
        <v>2368.7999999999997</v>
      </c>
      <c r="K838" t="s">
        <v>1138</v>
      </c>
      <c r="L838" t="s">
        <v>487</v>
      </c>
      <c r="M838" t="str">
        <f>VLOOKUP($L838,Companies!$A:$G,7,)</f>
        <v>Computer Software: Programming, Data Processing</v>
      </c>
      <c r="N838" t="str">
        <f>VLOOKUP($L838,Companies!$A:$G,6,)</f>
        <v>Technology</v>
      </c>
      <c r="O838" s="6" t="s">
        <v>480</v>
      </c>
      <c r="P838" s="6">
        <v>95661</v>
      </c>
      <c r="Q838" t="s">
        <v>114</v>
      </c>
      <c r="R838" t="s">
        <v>23</v>
      </c>
      <c r="S838" s="4">
        <v>40831</v>
      </c>
      <c r="T838" s="7">
        <f>S838-E838</f>
        <v>1</v>
      </c>
      <c r="U838" t="s">
        <v>14212</v>
      </c>
      <c r="V838" s="6" t="s">
        <v>14251</v>
      </c>
      <c r="W838" t="s">
        <v>14253</v>
      </c>
      <c r="X838" t="s">
        <v>14192</v>
      </c>
      <c r="Y838" t="str">
        <f>VLOOKUP(R838,Managers!$A:$B,2,)</f>
        <v>Bob Turner</v>
      </c>
      <c r="Z838" s="11">
        <f>VLOOKUP(X838,HourlyWages!$A:$B,2,0)</f>
        <v>75</v>
      </c>
      <c r="AA838">
        <v>1</v>
      </c>
    </row>
    <row r="839" spans="1:27" x14ac:dyDescent="0.3">
      <c r="A839" t="b">
        <f>COUNTIF($C$1:C839, C839)&gt;1</f>
        <v>0</v>
      </c>
      <c r="B839" t="b">
        <f>VLOOKUP(C839,Sheet3!$A:$B,2,0) &gt; 1</f>
        <v>0</v>
      </c>
      <c r="C839">
        <v>838</v>
      </c>
      <c r="D839">
        <v>5990</v>
      </c>
      <c r="E839" s="4">
        <v>40275</v>
      </c>
      <c r="F839">
        <v>9</v>
      </c>
      <c r="G839" s="15">
        <f>I839*F839</f>
        <v>990</v>
      </c>
      <c r="H839" s="9">
        <v>0.06</v>
      </c>
      <c r="I839" s="13">
        <f>VLOOKUP($U839,Pricebook!$A:$D,4,0)</f>
        <v>110</v>
      </c>
      <c r="J839" s="11">
        <f>G839*(1-H839)</f>
        <v>930.59999999999991</v>
      </c>
      <c r="K839" t="s">
        <v>1139</v>
      </c>
      <c r="L839" t="s">
        <v>306</v>
      </c>
      <c r="M839" t="str">
        <f>VLOOKUP($L839,Companies!$A:$G,7,)</f>
        <v>Industrial Machinery/Components</v>
      </c>
      <c r="N839" t="str">
        <f>VLOOKUP($L839,Companies!$A:$G,6,)</f>
        <v>Capital Goods</v>
      </c>
      <c r="O839" s="6" t="s">
        <v>1140</v>
      </c>
      <c r="P839" s="6">
        <v>90301</v>
      </c>
      <c r="Q839" t="s">
        <v>114</v>
      </c>
      <c r="R839" t="s">
        <v>23</v>
      </c>
      <c r="S839" s="4">
        <v>40276</v>
      </c>
      <c r="T839" s="7">
        <f>S839-E839</f>
        <v>1</v>
      </c>
      <c r="U839" t="s">
        <v>14215</v>
      </c>
      <c r="V839" s="6" t="s">
        <v>14254</v>
      </c>
      <c r="W839" t="s">
        <v>14255</v>
      </c>
      <c r="X839" t="s">
        <v>14199</v>
      </c>
      <c r="Y839" t="str">
        <f>VLOOKUP(R839,Managers!$A:$B,2,)</f>
        <v>Bob Turner</v>
      </c>
      <c r="Z839" s="11">
        <f>VLOOKUP(X839,HourlyWages!$A:$B,2,0)</f>
        <v>68</v>
      </c>
      <c r="AA839">
        <v>1</v>
      </c>
    </row>
    <row r="840" spans="1:27" x14ac:dyDescent="0.3">
      <c r="A840" t="b">
        <f>COUNTIF($C$1:C840, C840)&gt;1</f>
        <v>0</v>
      </c>
      <c r="B840" t="b">
        <f>VLOOKUP(C840,Sheet3!$A:$B,2,0) &gt; 1</f>
        <v>0</v>
      </c>
      <c r="C840">
        <v>839</v>
      </c>
      <c r="D840">
        <v>6016</v>
      </c>
      <c r="E840" s="4">
        <v>40928</v>
      </c>
      <c r="F840">
        <v>19</v>
      </c>
      <c r="G840" s="15">
        <f>I840*F840</f>
        <v>2090</v>
      </c>
      <c r="H840" s="9">
        <v>7.0000000000000007E-2</v>
      </c>
      <c r="I840" s="13">
        <f>VLOOKUP($U840,Pricebook!$A:$D,4,0)</f>
        <v>110</v>
      </c>
      <c r="J840" s="11">
        <f>G840*(1-H840)</f>
        <v>1943.6999999999998</v>
      </c>
      <c r="K840" t="s">
        <v>1141</v>
      </c>
      <c r="L840" t="s">
        <v>585</v>
      </c>
      <c r="M840" t="str">
        <f>VLOOKUP($L840,Companies!$A:$G,7,)</f>
        <v>Industrial Machinery/Components</v>
      </c>
      <c r="N840" t="str">
        <f>VLOOKUP($L840,Companies!$A:$G,6,)</f>
        <v>Technology</v>
      </c>
      <c r="O840" s="6" t="s">
        <v>1142</v>
      </c>
      <c r="P840" s="6">
        <v>60438</v>
      </c>
      <c r="Q840" t="s">
        <v>15</v>
      </c>
      <c r="R840" t="s">
        <v>16</v>
      </c>
      <c r="S840" s="4">
        <v>40928</v>
      </c>
      <c r="T840" s="7">
        <f>S840-E840</f>
        <v>0</v>
      </c>
      <c r="U840" t="s">
        <v>14215</v>
      </c>
      <c r="V840" s="6" t="s">
        <v>14251</v>
      </c>
      <c r="W840" t="s">
        <v>14262</v>
      </c>
      <c r="X840" t="s">
        <v>14203</v>
      </c>
      <c r="Y840" t="str">
        <f>VLOOKUP(R840,Managers!$A:$B,2,)</f>
        <v>Josh Martinez</v>
      </c>
      <c r="Z840" s="11">
        <f>VLOOKUP(X840,HourlyWages!$A:$B,2,0)</f>
        <v>62</v>
      </c>
      <c r="AA840">
        <v>1</v>
      </c>
    </row>
    <row r="841" spans="1:27" x14ac:dyDescent="0.3">
      <c r="A841" t="b">
        <f>COUNTIF($C$1:C841, C841)&gt;1</f>
        <v>0</v>
      </c>
      <c r="B841" t="b">
        <f>VLOOKUP(C841,Sheet3!$A:$B,2,0) &gt; 1</f>
        <v>0</v>
      </c>
      <c r="C841">
        <v>840</v>
      </c>
      <c r="D841">
        <v>6018</v>
      </c>
      <c r="E841" s="4">
        <v>41139</v>
      </c>
      <c r="F841">
        <v>39</v>
      </c>
      <c r="G841" s="15">
        <f>I841*F841</f>
        <v>4875</v>
      </c>
      <c r="H841" s="9">
        <v>0</v>
      </c>
      <c r="I841" s="13">
        <f>VLOOKUP($U841,Pricebook!$A:$D,4,0)</f>
        <v>125</v>
      </c>
      <c r="J841" s="11">
        <f>G841*(1-H841)</f>
        <v>4875</v>
      </c>
      <c r="K841" t="s">
        <v>1143</v>
      </c>
      <c r="L841" t="s">
        <v>552</v>
      </c>
      <c r="M841" t="str">
        <f>VLOOKUP($L841,Companies!$A:$G,7,)</f>
        <v>Business Services</v>
      </c>
      <c r="N841" t="str">
        <f>VLOOKUP($L841,Companies!$A:$G,6,)</f>
        <v>Miscellaneous</v>
      </c>
      <c r="O841" s="6" t="s">
        <v>847</v>
      </c>
      <c r="P841" s="6">
        <v>30501</v>
      </c>
      <c r="Q841" t="s">
        <v>134</v>
      </c>
      <c r="R841" t="s">
        <v>34</v>
      </c>
      <c r="S841" s="4">
        <v>41141</v>
      </c>
      <c r="T841" s="7">
        <f>S841-E841</f>
        <v>2</v>
      </c>
      <c r="U841" t="s">
        <v>14208</v>
      </c>
      <c r="V841" s="6" t="s">
        <v>14254</v>
      </c>
      <c r="W841" t="s">
        <v>14256</v>
      </c>
      <c r="X841" t="s">
        <v>14198</v>
      </c>
      <c r="Y841" t="str">
        <f>VLOOKUP(R841,Managers!$A:$B,2,)</f>
        <v>Frank Mitchell</v>
      </c>
      <c r="Z841" s="11">
        <f>VLOOKUP(X841,HourlyWages!$A:$B,2,0)</f>
        <v>51</v>
      </c>
      <c r="AA841">
        <v>1</v>
      </c>
    </row>
    <row r="842" spans="1:27" x14ac:dyDescent="0.3">
      <c r="A842" t="b">
        <f>COUNTIF($C$1:C842, C842)&gt;1</f>
        <v>0</v>
      </c>
      <c r="B842" t="b">
        <f>VLOOKUP(C842,Sheet3!$A:$B,2,0) &gt; 1</f>
        <v>0</v>
      </c>
      <c r="C842">
        <v>841</v>
      </c>
      <c r="D842">
        <v>6018</v>
      </c>
      <c r="E842" s="4">
        <v>41139</v>
      </c>
      <c r="F842">
        <v>2</v>
      </c>
      <c r="G842" s="15">
        <f>I842*F842</f>
        <v>220</v>
      </c>
      <c r="H842" s="9">
        <v>7.0000000000000007E-2</v>
      </c>
      <c r="I842" s="13">
        <f>VLOOKUP($U842,Pricebook!$A:$D,4,0)</f>
        <v>110</v>
      </c>
      <c r="J842" s="11">
        <f>G842*(1-H842)</f>
        <v>204.6</v>
      </c>
      <c r="K842" t="s">
        <v>1143</v>
      </c>
      <c r="L842" t="s">
        <v>552</v>
      </c>
      <c r="M842" t="str">
        <f>VLOOKUP($L842,Companies!$A:$G,7,)</f>
        <v>Business Services</v>
      </c>
      <c r="N842" t="str">
        <f>VLOOKUP($L842,Companies!$A:$G,6,)</f>
        <v>Miscellaneous</v>
      </c>
      <c r="O842" s="6" t="s">
        <v>1053</v>
      </c>
      <c r="P842" s="6">
        <v>31313</v>
      </c>
      <c r="Q842" t="s">
        <v>134</v>
      </c>
      <c r="R842" t="s">
        <v>34</v>
      </c>
      <c r="S842" s="4">
        <v>41144</v>
      </c>
      <c r="T842" s="7">
        <f>S842-E842</f>
        <v>5</v>
      </c>
      <c r="U842" t="s">
        <v>14215</v>
      </c>
      <c r="V842" s="6" t="s">
        <v>14254</v>
      </c>
      <c r="W842" t="s">
        <v>14255</v>
      </c>
      <c r="X842" t="s">
        <v>14186</v>
      </c>
      <c r="Y842" t="str">
        <f>VLOOKUP(R842,Managers!$A:$B,2,)</f>
        <v>Frank Mitchell</v>
      </c>
      <c r="Z842" s="11">
        <f>VLOOKUP(X842,HourlyWages!$A:$B,2,0)</f>
        <v>67</v>
      </c>
      <c r="AA842">
        <v>1</v>
      </c>
    </row>
    <row r="843" spans="1:27" x14ac:dyDescent="0.3">
      <c r="A843" t="b">
        <f>COUNTIF($C$1:C843, C843)&gt;1</f>
        <v>0</v>
      </c>
      <c r="B843" t="b">
        <f>VLOOKUP(C843,Sheet3!$A:$B,2,0) &gt; 1</f>
        <v>0</v>
      </c>
      <c r="C843">
        <v>842</v>
      </c>
      <c r="D843">
        <v>6020</v>
      </c>
      <c r="E843" s="4">
        <v>40077</v>
      </c>
      <c r="F843">
        <v>23</v>
      </c>
      <c r="G843" s="15">
        <f>I843*F843</f>
        <v>4600</v>
      </c>
      <c r="H843" s="9">
        <v>0.09</v>
      </c>
      <c r="I843" s="13">
        <f>VLOOKUP($U843,Pricebook!$A:$D,4,0)</f>
        <v>200</v>
      </c>
      <c r="J843" s="11">
        <f>G843*(1-H843)</f>
        <v>4186</v>
      </c>
      <c r="K843" t="s">
        <v>1144</v>
      </c>
      <c r="L843" t="s">
        <v>136</v>
      </c>
      <c r="M843" t="str">
        <f>VLOOKUP($L843,Companies!$A:$G,7,)</f>
        <v>Electronic Components</v>
      </c>
      <c r="N843" t="str">
        <f>VLOOKUP($L843,Companies!$A:$G,6,)</f>
        <v>Capital Goods</v>
      </c>
      <c r="O843" s="6" t="s">
        <v>1145</v>
      </c>
      <c r="P843" s="6">
        <v>37804</v>
      </c>
      <c r="Q843" t="s">
        <v>81</v>
      </c>
      <c r="R843" t="s">
        <v>34</v>
      </c>
      <c r="S843" s="4">
        <v>40079</v>
      </c>
      <c r="T843" s="7">
        <f>S843-E843</f>
        <v>2</v>
      </c>
      <c r="U843" t="s">
        <v>14214</v>
      </c>
      <c r="V843" s="6" t="s">
        <v>14254</v>
      </c>
      <c r="W843" t="s">
        <v>14255</v>
      </c>
      <c r="X843" t="s">
        <v>14196</v>
      </c>
      <c r="Y843" t="str">
        <f>VLOOKUP(R843,Managers!$A:$B,2,)</f>
        <v>Frank Mitchell</v>
      </c>
      <c r="Z843" s="11">
        <f>VLOOKUP(X843,HourlyWages!$A:$B,2,0)</f>
        <v>58</v>
      </c>
      <c r="AA843">
        <v>1</v>
      </c>
    </row>
    <row r="844" spans="1:27" x14ac:dyDescent="0.3">
      <c r="A844" t="b">
        <f>COUNTIF($C$1:C844, C844)&gt;1</f>
        <v>0</v>
      </c>
      <c r="B844" t="b">
        <f>VLOOKUP(C844,Sheet3!$A:$B,2,0) &gt; 1</f>
        <v>0</v>
      </c>
      <c r="C844">
        <v>843</v>
      </c>
      <c r="D844">
        <v>6050</v>
      </c>
      <c r="E844" s="4">
        <v>40265</v>
      </c>
      <c r="F844">
        <v>3</v>
      </c>
      <c r="G844" s="15">
        <f>I844*F844</f>
        <v>450</v>
      </c>
      <c r="H844" s="9">
        <v>0.06</v>
      </c>
      <c r="I844" s="13">
        <f>VLOOKUP($U844,Pricebook!$A:$D,4,0)</f>
        <v>150</v>
      </c>
      <c r="J844" s="11">
        <f>G844*(1-H844)</f>
        <v>423</v>
      </c>
      <c r="K844" t="s">
        <v>1146</v>
      </c>
      <c r="L844" t="s">
        <v>203</v>
      </c>
      <c r="M844" t="str">
        <f>VLOOKUP($L844,Companies!$A:$G,7,)</f>
        <v>Catalog/Specialty Distribution</v>
      </c>
      <c r="N844" t="str">
        <f>VLOOKUP($L844,Companies!$A:$G,6,)</f>
        <v>Consumer Services</v>
      </c>
      <c r="O844" s="6" t="s">
        <v>1147</v>
      </c>
      <c r="P844" s="6">
        <v>11803</v>
      </c>
      <c r="Q844" t="s">
        <v>60</v>
      </c>
      <c r="R844" t="s">
        <v>61</v>
      </c>
      <c r="S844" s="4">
        <v>40272</v>
      </c>
      <c r="T844" s="7">
        <f>S844-E844</f>
        <v>7</v>
      </c>
      <c r="U844" t="s">
        <v>14216</v>
      </c>
      <c r="V844" s="6" t="s">
        <v>14251</v>
      </c>
      <c r="W844" t="s">
        <v>14263</v>
      </c>
      <c r="X844" t="s">
        <v>14193</v>
      </c>
      <c r="Y844" t="str">
        <f>VLOOKUP(R844,Managers!$A:$B,2,)</f>
        <v>Allen Young</v>
      </c>
      <c r="Z844" s="11">
        <f>VLOOKUP(X844,HourlyWages!$A:$B,2,0)</f>
        <v>57</v>
      </c>
      <c r="AA844">
        <v>1</v>
      </c>
    </row>
    <row r="845" spans="1:27" x14ac:dyDescent="0.3">
      <c r="A845" t="b">
        <f>COUNTIF($C$1:C845, C845)&gt;1</f>
        <v>0</v>
      </c>
      <c r="B845" t="b">
        <f>VLOOKUP(C845,Sheet3!$A:$B,2,0) &gt; 1</f>
        <v>0</v>
      </c>
      <c r="C845">
        <v>844</v>
      </c>
      <c r="D845">
        <v>6050</v>
      </c>
      <c r="E845" s="4">
        <v>40265</v>
      </c>
      <c r="F845">
        <v>47</v>
      </c>
      <c r="G845" s="15">
        <f>I845*F845</f>
        <v>5875</v>
      </c>
      <c r="H845" s="9">
        <v>0.08</v>
      </c>
      <c r="I845" s="13">
        <f>VLOOKUP($U845,Pricebook!$A:$D,4,0)</f>
        <v>125</v>
      </c>
      <c r="J845" s="11">
        <f>G845*(1-H845)</f>
        <v>5405</v>
      </c>
      <c r="K845" t="s">
        <v>1146</v>
      </c>
      <c r="L845" t="s">
        <v>203</v>
      </c>
      <c r="M845" t="str">
        <f>VLOOKUP($L845,Companies!$A:$G,7,)</f>
        <v>Catalog/Specialty Distribution</v>
      </c>
      <c r="N845" t="str">
        <f>VLOOKUP($L845,Companies!$A:$G,6,)</f>
        <v>Consumer Services</v>
      </c>
      <c r="O845" s="6" t="s">
        <v>1147</v>
      </c>
      <c r="P845" s="6">
        <v>11803</v>
      </c>
      <c r="Q845" t="s">
        <v>60</v>
      </c>
      <c r="R845" t="s">
        <v>61</v>
      </c>
      <c r="S845" s="4">
        <v>40270</v>
      </c>
      <c r="T845" s="7">
        <f>S845-E845</f>
        <v>5</v>
      </c>
      <c r="U845" t="s">
        <v>14209</v>
      </c>
      <c r="V845" s="6" t="s">
        <v>14251</v>
      </c>
      <c r="W845" t="s">
        <v>14268</v>
      </c>
      <c r="X845" t="s">
        <v>14199</v>
      </c>
      <c r="Y845" t="str">
        <f>VLOOKUP(R845,Managers!$A:$B,2,)</f>
        <v>Allen Young</v>
      </c>
      <c r="Z845" s="11">
        <f>VLOOKUP(X845,HourlyWages!$A:$B,2,0)</f>
        <v>68</v>
      </c>
      <c r="AA845">
        <v>1</v>
      </c>
    </row>
    <row r="846" spans="1:27" x14ac:dyDescent="0.3">
      <c r="A846" t="b">
        <f>COUNTIF($C$1:C846, C846)&gt;1</f>
        <v>0</v>
      </c>
      <c r="B846" t="b">
        <f>VLOOKUP(C846,Sheet3!$A:$B,2,0) &gt; 1</f>
        <v>0</v>
      </c>
      <c r="C846">
        <v>845</v>
      </c>
      <c r="D846">
        <v>6053</v>
      </c>
      <c r="E846" s="4">
        <v>40523</v>
      </c>
      <c r="F846">
        <v>4</v>
      </c>
      <c r="G846" s="15">
        <f>I846*F846</f>
        <v>640</v>
      </c>
      <c r="H846" s="9">
        <v>0.04</v>
      </c>
      <c r="I846" s="13">
        <f>VLOOKUP($U846,Pricebook!$A:$D,4,0)</f>
        <v>160</v>
      </c>
      <c r="J846" s="11">
        <f>G846*(1-H846)</f>
        <v>614.4</v>
      </c>
      <c r="K846" t="s">
        <v>1148</v>
      </c>
      <c r="L846" t="s">
        <v>434</v>
      </c>
      <c r="M846" t="str">
        <f>VLOOKUP($L846,Companies!$A:$G,7,)</f>
        <v>Telecommunications Equipment</v>
      </c>
      <c r="N846" t="str">
        <f>VLOOKUP($L846,Companies!$A:$G,6,)</f>
        <v>Consumer Services</v>
      </c>
      <c r="O846" s="6" t="s">
        <v>1149</v>
      </c>
      <c r="P846" s="6">
        <v>15239</v>
      </c>
      <c r="Q846" t="s">
        <v>232</v>
      </c>
      <c r="R846" t="s">
        <v>61</v>
      </c>
      <c r="S846" s="4">
        <v>40525</v>
      </c>
      <c r="T846" s="7">
        <f>S846-E846</f>
        <v>2</v>
      </c>
      <c r="U846" t="s">
        <v>14218</v>
      </c>
      <c r="V846" s="6" t="s">
        <v>14257</v>
      </c>
      <c r="W846" t="s">
        <v>14258</v>
      </c>
      <c r="X846" t="s">
        <v>14195</v>
      </c>
      <c r="Y846" t="str">
        <f>VLOOKUP(R846,Managers!$A:$B,2,)</f>
        <v>Allen Young</v>
      </c>
      <c r="Z846" s="11">
        <f>VLOOKUP(X846,HourlyWages!$A:$B,2,0)</f>
        <v>52</v>
      </c>
      <c r="AA846">
        <v>1</v>
      </c>
    </row>
    <row r="847" spans="1:27" x14ac:dyDescent="0.3">
      <c r="A847" t="b">
        <f>COUNTIF($C$1:C847, C847)&gt;1</f>
        <v>0</v>
      </c>
      <c r="B847" t="b">
        <f>VLOOKUP(C847,Sheet3!$A:$B,2,0) &gt; 1</f>
        <v>0</v>
      </c>
      <c r="C847">
        <v>846</v>
      </c>
      <c r="D847">
        <v>6054</v>
      </c>
      <c r="E847" s="4">
        <v>40794</v>
      </c>
      <c r="F847">
        <v>6</v>
      </c>
      <c r="G847" s="15">
        <f>I847*F847</f>
        <v>750</v>
      </c>
      <c r="H847" s="9">
        <v>0.05</v>
      </c>
      <c r="I847" s="13">
        <f>VLOOKUP($U847,Pricebook!$A:$D,4,0)</f>
        <v>125</v>
      </c>
      <c r="J847" s="11">
        <f>G847*(1-H847)</f>
        <v>712.5</v>
      </c>
      <c r="K847" t="s">
        <v>532</v>
      </c>
      <c r="L847" t="s">
        <v>20</v>
      </c>
      <c r="M847" t="str">
        <f>VLOOKUP($L847,Companies!$A:$G,7,)</f>
        <v>Major Pharmaceuticals</v>
      </c>
      <c r="N847" t="str">
        <f>VLOOKUP($L847,Companies!$A:$G,6,)</f>
        <v>Health Care</v>
      </c>
      <c r="O847" s="6" t="s">
        <v>534</v>
      </c>
      <c r="P847" s="6">
        <v>94591</v>
      </c>
      <c r="Q847" t="s">
        <v>114</v>
      </c>
      <c r="R847" t="s">
        <v>23</v>
      </c>
      <c r="S847" s="4">
        <v>40796</v>
      </c>
      <c r="T847" s="7">
        <f>S847-E847</f>
        <v>2</v>
      </c>
      <c r="U847" t="s">
        <v>14208</v>
      </c>
      <c r="V847" s="6" t="s">
        <v>14257</v>
      </c>
      <c r="W847" t="s">
        <v>14258</v>
      </c>
      <c r="X847" t="s">
        <v>14198</v>
      </c>
      <c r="Y847" t="str">
        <f>VLOOKUP(R847,Managers!$A:$B,2,)</f>
        <v>Bob Turner</v>
      </c>
      <c r="Z847" s="11">
        <f>VLOOKUP(X847,HourlyWages!$A:$B,2,0)</f>
        <v>51</v>
      </c>
      <c r="AA847">
        <v>1</v>
      </c>
    </row>
    <row r="848" spans="1:27" x14ac:dyDescent="0.3">
      <c r="A848" t="b">
        <f>COUNTIF($C$1:C848, C848)&gt;1</f>
        <v>0</v>
      </c>
      <c r="B848" t="b">
        <f>VLOOKUP(C848,Sheet3!$A:$B,2,0) &gt; 1</f>
        <v>0</v>
      </c>
      <c r="C848">
        <v>847</v>
      </c>
      <c r="D848">
        <v>6054</v>
      </c>
      <c r="E848" s="4">
        <v>40794</v>
      </c>
      <c r="F848">
        <v>43</v>
      </c>
      <c r="G848" s="15">
        <f>I848*F848</f>
        <v>8600</v>
      </c>
      <c r="H848" s="9">
        <v>0.08</v>
      </c>
      <c r="I848" s="13">
        <f>VLOOKUP($U848,Pricebook!$A:$D,4,0)</f>
        <v>200</v>
      </c>
      <c r="J848" s="11">
        <f>G848*(1-H848)</f>
        <v>7912</v>
      </c>
      <c r="K848" t="s">
        <v>532</v>
      </c>
      <c r="L848" t="s">
        <v>20</v>
      </c>
      <c r="M848" t="str">
        <f>VLOOKUP($L848,Companies!$A:$G,7,)</f>
        <v>Major Pharmaceuticals</v>
      </c>
      <c r="N848" t="str">
        <f>VLOOKUP($L848,Companies!$A:$G,6,)</f>
        <v>Health Care</v>
      </c>
      <c r="O848" s="6" t="s">
        <v>534</v>
      </c>
      <c r="P848" s="6">
        <v>94591</v>
      </c>
      <c r="Q848" t="s">
        <v>114</v>
      </c>
      <c r="R848" t="s">
        <v>23</v>
      </c>
      <c r="S848" s="4">
        <v>40799</v>
      </c>
      <c r="T848" s="7">
        <f>S848-E848</f>
        <v>5</v>
      </c>
      <c r="U848" t="s">
        <v>14206</v>
      </c>
      <c r="V848" s="6" t="s">
        <v>14251</v>
      </c>
      <c r="W848" t="s">
        <v>14263</v>
      </c>
      <c r="X848" t="s">
        <v>14199</v>
      </c>
      <c r="Y848" t="str">
        <f>VLOOKUP(R848,Managers!$A:$B,2,)</f>
        <v>Bob Turner</v>
      </c>
      <c r="Z848" s="11">
        <f>VLOOKUP(X848,HourlyWages!$A:$B,2,0)</f>
        <v>68</v>
      </c>
      <c r="AA848">
        <v>1</v>
      </c>
    </row>
    <row r="849" spans="1:27" x14ac:dyDescent="0.3">
      <c r="A849" t="b">
        <f>COUNTIF($C$1:C849, C849)&gt;1</f>
        <v>0</v>
      </c>
      <c r="B849" t="b">
        <f>VLOOKUP(C849,Sheet3!$A:$B,2,0) &gt; 1</f>
        <v>0</v>
      </c>
      <c r="C849">
        <v>848</v>
      </c>
      <c r="D849">
        <v>6086</v>
      </c>
      <c r="E849" s="4">
        <v>40808</v>
      </c>
      <c r="F849">
        <v>48</v>
      </c>
      <c r="G849" s="15">
        <f>I849*F849</f>
        <v>5280</v>
      </c>
      <c r="H849" s="9">
        <v>0.04</v>
      </c>
      <c r="I849" s="13">
        <f>VLOOKUP($U849,Pricebook!$A:$D,4,0)</f>
        <v>110</v>
      </c>
      <c r="J849" s="11">
        <f>G849*(1-H849)</f>
        <v>5068.8</v>
      </c>
      <c r="K849" t="s">
        <v>1150</v>
      </c>
      <c r="L849" t="s">
        <v>125</v>
      </c>
      <c r="M849" t="str">
        <f>VLOOKUP($L849,Companies!$A:$G,7,)</f>
        <v>EDP Services</v>
      </c>
      <c r="N849" t="str">
        <f>VLOOKUP($L849,Companies!$A:$G,6,)</f>
        <v>Technology</v>
      </c>
      <c r="O849" s="6" t="s">
        <v>1151</v>
      </c>
      <c r="P849" s="6" t="s">
        <v>1152</v>
      </c>
      <c r="Q849" t="s">
        <v>87</v>
      </c>
      <c r="R849" t="s">
        <v>61</v>
      </c>
      <c r="S849" s="4">
        <v>40810</v>
      </c>
      <c r="T849" s="7">
        <f>S849-E849</f>
        <v>2</v>
      </c>
      <c r="U849" t="s">
        <v>14215</v>
      </c>
      <c r="V849" s="6" t="s">
        <v>14251</v>
      </c>
      <c r="W849" t="s">
        <v>14263</v>
      </c>
      <c r="X849" t="s">
        <v>14191</v>
      </c>
      <c r="Y849" t="str">
        <f>VLOOKUP(R849,Managers!$A:$B,2,)</f>
        <v>Allen Young</v>
      </c>
      <c r="Z849" s="11">
        <f>VLOOKUP(X849,HourlyWages!$A:$B,2,0)</f>
        <v>60</v>
      </c>
      <c r="AA849">
        <v>1</v>
      </c>
    </row>
    <row r="850" spans="1:27" x14ac:dyDescent="0.3">
      <c r="A850" t="b">
        <f>COUNTIF($C$1:C850, C850)&gt;1</f>
        <v>0</v>
      </c>
      <c r="B850" t="b">
        <f>VLOOKUP(C850,Sheet3!$A:$B,2,0) &gt; 1</f>
        <v>0</v>
      </c>
      <c r="C850">
        <v>849</v>
      </c>
      <c r="D850">
        <v>6112</v>
      </c>
      <c r="E850" s="4">
        <v>40048</v>
      </c>
      <c r="F850">
        <v>10</v>
      </c>
      <c r="G850" s="15">
        <f>I850*F850</f>
        <v>1250</v>
      </c>
      <c r="H850" s="9">
        <v>0.02</v>
      </c>
      <c r="I850" s="13">
        <f>VLOOKUP($U850,Pricebook!$A:$D,4,0)</f>
        <v>125</v>
      </c>
      <c r="J850" s="11">
        <f>G850*(1-H850)</f>
        <v>1225</v>
      </c>
      <c r="K850" t="s">
        <v>1144</v>
      </c>
      <c r="L850" t="s">
        <v>136</v>
      </c>
      <c r="M850" t="str">
        <f>VLOOKUP($L850,Companies!$A:$G,7,)</f>
        <v>Electronic Components</v>
      </c>
      <c r="N850" t="str">
        <f>VLOOKUP($L850,Companies!$A:$G,6,)</f>
        <v>Capital Goods</v>
      </c>
      <c r="O850" s="6" t="s">
        <v>1145</v>
      </c>
      <c r="P850" s="6">
        <v>37804</v>
      </c>
      <c r="Q850" t="s">
        <v>81</v>
      </c>
      <c r="R850" t="s">
        <v>34</v>
      </c>
      <c r="S850" s="4">
        <v>40048</v>
      </c>
      <c r="T850" s="7">
        <f>S850-E850</f>
        <v>0</v>
      </c>
      <c r="U850" t="s">
        <v>14209</v>
      </c>
      <c r="V850" s="6" t="s">
        <v>14251</v>
      </c>
      <c r="W850" t="s">
        <v>14263</v>
      </c>
      <c r="X850" t="s">
        <v>14185</v>
      </c>
      <c r="Y850" t="str">
        <f>VLOOKUP(R850,Managers!$A:$B,2,)</f>
        <v>Frank Mitchell</v>
      </c>
      <c r="Z850" s="11">
        <f>VLOOKUP(X850,HourlyWages!$A:$B,2,0)</f>
        <v>70</v>
      </c>
      <c r="AA850">
        <v>1</v>
      </c>
    </row>
    <row r="851" spans="1:27" x14ac:dyDescent="0.3">
      <c r="A851" t="b">
        <f>COUNTIF($C$1:C851, C851)&gt;1</f>
        <v>0</v>
      </c>
      <c r="B851" t="b">
        <f>VLOOKUP(C851,Sheet3!$A:$B,2,0) &gt; 1</f>
        <v>0</v>
      </c>
      <c r="C851">
        <v>850</v>
      </c>
      <c r="D851">
        <v>6112</v>
      </c>
      <c r="E851" s="4">
        <v>40048</v>
      </c>
      <c r="F851">
        <v>31</v>
      </c>
      <c r="G851" s="15">
        <f>I851*F851</f>
        <v>4650</v>
      </c>
      <c r="H851" s="9">
        <v>0.06</v>
      </c>
      <c r="I851" s="13">
        <f>VLOOKUP($U851,Pricebook!$A:$D,4,0)</f>
        <v>150</v>
      </c>
      <c r="J851" s="11">
        <f>G851*(1-H851)</f>
        <v>4371</v>
      </c>
      <c r="K851" t="s">
        <v>1144</v>
      </c>
      <c r="L851" t="s">
        <v>136</v>
      </c>
      <c r="M851" t="str">
        <f>VLOOKUP($L851,Companies!$A:$G,7,)</f>
        <v>Electronic Components</v>
      </c>
      <c r="N851" t="str">
        <f>VLOOKUP($L851,Companies!$A:$G,6,)</f>
        <v>Capital Goods</v>
      </c>
      <c r="O851" s="6" t="s">
        <v>1145</v>
      </c>
      <c r="P851" s="6">
        <v>37804</v>
      </c>
      <c r="Q851" t="s">
        <v>81</v>
      </c>
      <c r="R851" t="s">
        <v>34</v>
      </c>
      <c r="S851" s="4">
        <v>40049</v>
      </c>
      <c r="T851" s="7">
        <f>S851-E851</f>
        <v>1</v>
      </c>
      <c r="U851" t="s">
        <v>14210</v>
      </c>
      <c r="V851" s="6" t="s">
        <v>14251</v>
      </c>
      <c r="W851" t="s">
        <v>14266</v>
      </c>
      <c r="X851" t="s">
        <v>14195</v>
      </c>
      <c r="Y851" t="str">
        <f>VLOOKUP(R851,Managers!$A:$B,2,)</f>
        <v>Frank Mitchell</v>
      </c>
      <c r="Z851" s="11">
        <f>VLOOKUP(X851,HourlyWages!$A:$B,2,0)</f>
        <v>52</v>
      </c>
      <c r="AA851">
        <v>1</v>
      </c>
    </row>
    <row r="852" spans="1:27" x14ac:dyDescent="0.3">
      <c r="A852" t="b">
        <f>COUNTIF($C$1:C852, C852)&gt;1</f>
        <v>0</v>
      </c>
      <c r="B852" t="b">
        <f>VLOOKUP(C852,Sheet3!$A:$B,2,0) &gt; 1</f>
        <v>0</v>
      </c>
      <c r="C852">
        <v>851</v>
      </c>
      <c r="D852">
        <v>6115</v>
      </c>
      <c r="E852" s="4">
        <v>40432</v>
      </c>
      <c r="F852">
        <v>25</v>
      </c>
      <c r="G852" s="15">
        <f>I852*F852</f>
        <v>3125</v>
      </c>
      <c r="H852" s="9">
        <v>0.1</v>
      </c>
      <c r="I852" s="13">
        <f>VLOOKUP($U852,Pricebook!$A:$D,4,0)</f>
        <v>125</v>
      </c>
      <c r="J852" s="11">
        <f>G852*(1-H852)</f>
        <v>2812.5</v>
      </c>
      <c r="K852" t="s">
        <v>225</v>
      </c>
      <c r="L852" t="s">
        <v>226</v>
      </c>
      <c r="M852" t="str">
        <f>VLOOKUP($L852,Companies!$A:$G,7,)</f>
        <v>Auto Manufacturing</v>
      </c>
      <c r="N852" t="str">
        <f>VLOOKUP($L852,Companies!$A:$G,6,)</f>
        <v>Capital Goods</v>
      </c>
      <c r="O852" s="6" t="s">
        <v>227</v>
      </c>
      <c r="P852" s="6">
        <v>50501</v>
      </c>
      <c r="Q852" t="s">
        <v>38</v>
      </c>
      <c r="R852" t="s">
        <v>16</v>
      </c>
      <c r="S852" s="4">
        <v>40433</v>
      </c>
      <c r="T852" s="7">
        <f>S852-E852</f>
        <v>1</v>
      </c>
      <c r="U852" t="s">
        <v>14208</v>
      </c>
      <c r="V852" s="6" t="s">
        <v>14251</v>
      </c>
      <c r="W852" t="s">
        <v>14260</v>
      </c>
      <c r="X852" t="s">
        <v>14197</v>
      </c>
      <c r="Y852" t="str">
        <f>VLOOKUP(R852,Managers!$A:$B,2,)</f>
        <v>Josh Martinez</v>
      </c>
      <c r="Z852" s="11">
        <f>VLOOKUP(X852,HourlyWages!$A:$B,2,0)</f>
        <v>71</v>
      </c>
      <c r="AA852">
        <v>1</v>
      </c>
    </row>
    <row r="853" spans="1:27" x14ac:dyDescent="0.3">
      <c r="A853" t="b">
        <f>COUNTIF($C$1:C853, C853)&gt;1</f>
        <v>0</v>
      </c>
      <c r="B853" t="b">
        <f>VLOOKUP(C853,Sheet3!$A:$B,2,0) &gt; 1</f>
        <v>0</v>
      </c>
      <c r="C853">
        <v>852</v>
      </c>
      <c r="D853">
        <v>6116</v>
      </c>
      <c r="E853" s="4">
        <v>39892</v>
      </c>
      <c r="F853">
        <v>7</v>
      </c>
      <c r="G853" s="15">
        <f>I853*F853</f>
        <v>1050</v>
      </c>
      <c r="H853" s="9">
        <v>0.01</v>
      </c>
      <c r="I853" s="13">
        <f>VLOOKUP($U853,Pricebook!$A:$D,4,0)</f>
        <v>150</v>
      </c>
      <c r="J853" s="11">
        <f>G853*(1-H853)</f>
        <v>1039.5</v>
      </c>
      <c r="K853" t="s">
        <v>1153</v>
      </c>
      <c r="L853" t="s">
        <v>538</v>
      </c>
      <c r="M853" t="str">
        <f>VLOOKUP($L853,Companies!$A:$G,7,)</f>
        <v>Major Pharmaceuticals</v>
      </c>
      <c r="N853" t="str">
        <f>VLOOKUP($L853,Companies!$A:$G,6,)</f>
        <v>Health Care</v>
      </c>
      <c r="O853" s="6" t="s">
        <v>1154</v>
      </c>
      <c r="P853" s="6" t="s">
        <v>1155</v>
      </c>
      <c r="Q853" t="s">
        <v>317</v>
      </c>
      <c r="R853" t="s">
        <v>61</v>
      </c>
      <c r="S853" s="4">
        <v>39892</v>
      </c>
      <c r="T853" s="7">
        <f>S853-E853</f>
        <v>0</v>
      </c>
      <c r="U853" t="s">
        <v>14211</v>
      </c>
      <c r="V853" s="6" t="s">
        <v>14251</v>
      </c>
      <c r="W853" t="s">
        <v>14260</v>
      </c>
      <c r="X853" t="s">
        <v>14190</v>
      </c>
      <c r="Y853" t="str">
        <f>VLOOKUP(R853,Managers!$A:$B,2,)</f>
        <v>Allen Young</v>
      </c>
      <c r="Z853" s="11">
        <f>VLOOKUP(X853,HourlyWages!$A:$B,2,0)</f>
        <v>67</v>
      </c>
      <c r="AA853">
        <v>1</v>
      </c>
    </row>
    <row r="854" spans="1:27" x14ac:dyDescent="0.3">
      <c r="A854" t="b">
        <f>COUNTIF($C$1:C854, C854)&gt;1</f>
        <v>0</v>
      </c>
      <c r="B854" t="b">
        <f>VLOOKUP(C854,Sheet3!$A:$B,2,0) &gt; 1</f>
        <v>0</v>
      </c>
      <c r="C854">
        <v>853</v>
      </c>
      <c r="D854">
        <v>6116</v>
      </c>
      <c r="E854" s="4">
        <v>39892</v>
      </c>
      <c r="F854">
        <v>6</v>
      </c>
      <c r="G854" s="15">
        <f>I854*F854</f>
        <v>840</v>
      </c>
      <c r="H854" s="9">
        <v>0.04</v>
      </c>
      <c r="I854" s="13">
        <f>VLOOKUP($U854,Pricebook!$A:$D,4,0)</f>
        <v>140</v>
      </c>
      <c r="J854" s="11">
        <f>G854*(1-H854)</f>
        <v>806.4</v>
      </c>
      <c r="K854" t="s">
        <v>1153</v>
      </c>
      <c r="L854" t="s">
        <v>538</v>
      </c>
      <c r="M854" t="str">
        <f>VLOOKUP($L854,Companies!$A:$G,7,)</f>
        <v>Major Pharmaceuticals</v>
      </c>
      <c r="N854" t="str">
        <f>VLOOKUP($L854,Companies!$A:$G,6,)</f>
        <v>Health Care</v>
      </c>
      <c r="O854" s="6" t="s">
        <v>1156</v>
      </c>
      <c r="P854" s="6" t="s">
        <v>1157</v>
      </c>
      <c r="Q854" t="s">
        <v>15</v>
      </c>
      <c r="R854" t="s">
        <v>16</v>
      </c>
      <c r="S854" s="4">
        <v>39894</v>
      </c>
      <c r="T854" s="7">
        <f>S854-E854</f>
        <v>2</v>
      </c>
      <c r="U854" t="s">
        <v>14207</v>
      </c>
      <c r="V854" s="6" t="s">
        <v>14257</v>
      </c>
      <c r="W854" t="s">
        <v>14258</v>
      </c>
      <c r="X854" t="s">
        <v>14184</v>
      </c>
      <c r="Y854" t="str">
        <f>VLOOKUP(R854,Managers!$A:$B,2,)</f>
        <v>Josh Martinez</v>
      </c>
      <c r="Z854" s="11">
        <f>VLOOKUP(X854,HourlyWages!$A:$B,2,0)</f>
        <v>50</v>
      </c>
      <c r="AA854">
        <v>1</v>
      </c>
    </row>
    <row r="855" spans="1:27" x14ac:dyDescent="0.3">
      <c r="A855" t="b">
        <f>COUNTIF($C$1:C855, C855)&gt;1</f>
        <v>0</v>
      </c>
      <c r="B855" t="b">
        <f>VLOOKUP(C855,Sheet3!$A:$B,2,0) &gt; 1</f>
        <v>0</v>
      </c>
      <c r="C855">
        <v>854</v>
      </c>
      <c r="D855">
        <v>6117</v>
      </c>
      <c r="E855" s="4">
        <v>41264</v>
      </c>
      <c r="F855">
        <v>7</v>
      </c>
      <c r="G855" s="15">
        <f>I855*F855</f>
        <v>875</v>
      </c>
      <c r="H855" s="9">
        <v>7.0000000000000007E-2</v>
      </c>
      <c r="I855" s="13">
        <f>VLOOKUP($U855,Pricebook!$A:$D,4,0)</f>
        <v>125</v>
      </c>
      <c r="J855" s="11">
        <f>G855*(1-H855)</f>
        <v>813.75</v>
      </c>
      <c r="K855" t="s">
        <v>795</v>
      </c>
      <c r="L855" t="s">
        <v>142</v>
      </c>
      <c r="M855" t="str">
        <f>VLOOKUP($L855,Companies!$A:$G,7,)</f>
        <v>Computer Software: Programming, Data Processing</v>
      </c>
      <c r="N855" t="str">
        <f>VLOOKUP($L855,Companies!$A:$G,6,)</f>
        <v>Technology</v>
      </c>
      <c r="O855" s="6" t="s">
        <v>796</v>
      </c>
      <c r="P855" s="6">
        <v>84321</v>
      </c>
      <c r="Q855" t="s">
        <v>201</v>
      </c>
      <c r="R855" t="s">
        <v>23</v>
      </c>
      <c r="S855" s="4">
        <v>41265</v>
      </c>
      <c r="T855" s="7">
        <f>S855-E855</f>
        <v>1</v>
      </c>
      <c r="U855" t="s">
        <v>14208</v>
      </c>
      <c r="V855" s="6" t="s">
        <v>14251</v>
      </c>
      <c r="W855" t="s">
        <v>14261</v>
      </c>
      <c r="X855" t="s">
        <v>14187</v>
      </c>
      <c r="Y855" t="str">
        <f>VLOOKUP(R855,Managers!$A:$B,2,)</f>
        <v>Bob Turner</v>
      </c>
      <c r="Z855" s="11">
        <f>VLOOKUP(X855,HourlyWages!$A:$B,2,0)</f>
        <v>45</v>
      </c>
      <c r="AA855">
        <v>1</v>
      </c>
    </row>
    <row r="856" spans="1:27" x14ac:dyDescent="0.3">
      <c r="A856" t="b">
        <f>COUNTIF($C$1:C856, C856)&gt;1</f>
        <v>0</v>
      </c>
      <c r="B856" t="b">
        <f>VLOOKUP(C856,Sheet3!$A:$B,2,0) &gt; 1</f>
        <v>0</v>
      </c>
      <c r="C856">
        <v>855</v>
      </c>
      <c r="D856">
        <v>6144</v>
      </c>
      <c r="E856" s="4">
        <v>39985</v>
      </c>
      <c r="F856">
        <v>24</v>
      </c>
      <c r="G856" s="15">
        <f>I856*F856</f>
        <v>4800</v>
      </c>
      <c r="H856" s="9">
        <v>7.0000000000000007E-2</v>
      </c>
      <c r="I856" s="13">
        <f>VLOOKUP($U856,Pricebook!$A:$D,4,0)</f>
        <v>200</v>
      </c>
      <c r="J856" s="11">
        <f>G856*(1-H856)</f>
        <v>4464</v>
      </c>
      <c r="K856" t="s">
        <v>1010</v>
      </c>
      <c r="L856" t="s">
        <v>290</v>
      </c>
      <c r="M856" t="str">
        <f>VLOOKUP($L856,Companies!$A:$G,7,)</f>
        <v>Specialty Chemicals</v>
      </c>
      <c r="N856" t="str">
        <f>VLOOKUP($L856,Companies!$A:$G,6,)</f>
        <v>Consumer Durables</v>
      </c>
      <c r="O856" s="6" t="s">
        <v>1158</v>
      </c>
      <c r="P856" s="6">
        <v>49001</v>
      </c>
      <c r="Q856" t="s">
        <v>172</v>
      </c>
      <c r="R856" t="s">
        <v>16</v>
      </c>
      <c r="S856" s="4">
        <v>39988</v>
      </c>
      <c r="T856" s="7">
        <f>S856-E856</f>
        <v>3</v>
      </c>
      <c r="U856" t="s">
        <v>14214</v>
      </c>
      <c r="V856" s="6" t="s">
        <v>14254</v>
      </c>
      <c r="W856" t="s">
        <v>14255</v>
      </c>
      <c r="X856" t="s">
        <v>14199</v>
      </c>
      <c r="Y856" t="str">
        <f>VLOOKUP(R856,Managers!$A:$B,2,)</f>
        <v>Josh Martinez</v>
      </c>
      <c r="Z856" s="11">
        <f>VLOOKUP(X856,HourlyWages!$A:$B,2,0)</f>
        <v>68</v>
      </c>
      <c r="AA856">
        <v>1</v>
      </c>
    </row>
    <row r="857" spans="1:27" x14ac:dyDescent="0.3">
      <c r="A857" t="b">
        <f>COUNTIF($C$1:C857, C857)&gt;1</f>
        <v>0</v>
      </c>
      <c r="B857" t="b">
        <f>VLOOKUP(C857,Sheet3!$A:$B,2,0) &gt; 1</f>
        <v>0</v>
      </c>
      <c r="C857">
        <v>856</v>
      </c>
      <c r="D857">
        <v>6144</v>
      </c>
      <c r="E857" s="4">
        <v>39985</v>
      </c>
      <c r="F857">
        <v>4</v>
      </c>
      <c r="G857" s="15">
        <f>I857*F857</f>
        <v>500</v>
      </c>
      <c r="H857" s="9">
        <v>0.03</v>
      </c>
      <c r="I857" s="13">
        <f>VLOOKUP($U857,Pricebook!$A:$D,4,0)</f>
        <v>125</v>
      </c>
      <c r="J857" s="11">
        <f>G857*(1-H857)</f>
        <v>485</v>
      </c>
      <c r="K857" t="s">
        <v>1010</v>
      </c>
      <c r="L857" t="s">
        <v>290</v>
      </c>
      <c r="M857" t="str">
        <f>VLOOKUP($L857,Companies!$A:$G,7,)</f>
        <v>Specialty Chemicals</v>
      </c>
      <c r="N857" t="str">
        <f>VLOOKUP($L857,Companies!$A:$G,6,)</f>
        <v>Consumer Durables</v>
      </c>
      <c r="O857" s="6" t="s">
        <v>1158</v>
      </c>
      <c r="P857" s="6">
        <v>49001</v>
      </c>
      <c r="Q857" t="s">
        <v>172</v>
      </c>
      <c r="R857" t="s">
        <v>16</v>
      </c>
      <c r="S857" s="4">
        <v>39986</v>
      </c>
      <c r="T857" s="7">
        <f>S857-E857</f>
        <v>1</v>
      </c>
      <c r="U857" t="s">
        <v>14209</v>
      </c>
      <c r="V857" s="6" t="s">
        <v>14254</v>
      </c>
      <c r="W857" t="s">
        <v>14256</v>
      </c>
      <c r="X857" t="s">
        <v>14188</v>
      </c>
      <c r="Y857" t="str">
        <f>VLOOKUP(R857,Managers!$A:$B,2,)</f>
        <v>Josh Martinez</v>
      </c>
      <c r="Z857" s="11">
        <f>VLOOKUP(X857,HourlyWages!$A:$B,2,0)</f>
        <v>52</v>
      </c>
      <c r="AA857">
        <v>1</v>
      </c>
    </row>
    <row r="858" spans="1:27" x14ac:dyDescent="0.3">
      <c r="A858" t="b">
        <f>COUNTIF($C$1:C858, C858)&gt;1</f>
        <v>0</v>
      </c>
      <c r="B858" t="b">
        <f>VLOOKUP(C858,Sheet3!$A:$B,2,0) &gt; 1</f>
        <v>0</v>
      </c>
      <c r="C858">
        <v>857</v>
      </c>
      <c r="D858">
        <v>6148</v>
      </c>
      <c r="E858" s="4">
        <v>40901</v>
      </c>
      <c r="F858">
        <v>50</v>
      </c>
      <c r="G858" s="15">
        <f>I858*F858</f>
        <v>6250</v>
      </c>
      <c r="H858" s="9">
        <v>0.05</v>
      </c>
      <c r="I858" s="13">
        <f>VLOOKUP($U858,Pricebook!$A:$D,4,0)</f>
        <v>125</v>
      </c>
      <c r="J858" s="11">
        <f>G858*(1-H858)</f>
        <v>5937.5</v>
      </c>
      <c r="K858" t="s">
        <v>1159</v>
      </c>
      <c r="L858" t="s">
        <v>68</v>
      </c>
      <c r="M858" t="str">
        <f>VLOOKUP($L858,Companies!$A:$G,7,)</f>
        <v>Other Specialty Stores</v>
      </c>
      <c r="N858" t="str">
        <f>VLOOKUP($L858,Companies!$A:$G,6,)</f>
        <v>Consumer Services</v>
      </c>
      <c r="O858" s="6" t="s">
        <v>1160</v>
      </c>
      <c r="P858" s="6">
        <v>14853</v>
      </c>
      <c r="Q858" t="s">
        <v>60</v>
      </c>
      <c r="R858" t="s">
        <v>61</v>
      </c>
      <c r="S858" s="4">
        <v>40902</v>
      </c>
      <c r="T858" s="7">
        <f>S858-E858</f>
        <v>1</v>
      </c>
      <c r="U858" t="s">
        <v>14208</v>
      </c>
      <c r="V858" s="6" t="s">
        <v>14257</v>
      </c>
      <c r="W858" t="s">
        <v>14258</v>
      </c>
      <c r="X858" t="s">
        <v>14197</v>
      </c>
      <c r="Y858" t="str">
        <f>VLOOKUP(R858,Managers!$A:$B,2,)</f>
        <v>Allen Young</v>
      </c>
      <c r="Z858" s="11">
        <f>VLOOKUP(X858,HourlyWages!$A:$B,2,0)</f>
        <v>71</v>
      </c>
      <c r="AA858">
        <v>1</v>
      </c>
    </row>
    <row r="859" spans="1:27" x14ac:dyDescent="0.3">
      <c r="A859" t="b">
        <f>COUNTIF($C$1:C859, C859)&gt;1</f>
        <v>0</v>
      </c>
      <c r="B859" t="b">
        <f>VLOOKUP(C859,Sheet3!$A:$B,2,0) &gt; 1</f>
        <v>0</v>
      </c>
      <c r="C859">
        <v>858</v>
      </c>
      <c r="D859">
        <v>6148</v>
      </c>
      <c r="E859" s="4">
        <v>40901</v>
      </c>
      <c r="F859">
        <v>18</v>
      </c>
      <c r="G859" s="15">
        <f>I859*F859</f>
        <v>2250</v>
      </c>
      <c r="H859" s="9">
        <v>0.05</v>
      </c>
      <c r="I859" s="13">
        <f>VLOOKUP($U859,Pricebook!$A:$D,4,0)</f>
        <v>125</v>
      </c>
      <c r="J859" s="11">
        <f>G859*(1-H859)</f>
        <v>2137.5</v>
      </c>
      <c r="K859" t="s">
        <v>1159</v>
      </c>
      <c r="L859" t="s">
        <v>68</v>
      </c>
      <c r="M859" t="str">
        <f>VLOOKUP($L859,Companies!$A:$G,7,)</f>
        <v>Other Specialty Stores</v>
      </c>
      <c r="N859" t="str">
        <f>VLOOKUP($L859,Companies!$A:$G,6,)</f>
        <v>Consumer Services</v>
      </c>
      <c r="O859" s="6" t="s">
        <v>1160</v>
      </c>
      <c r="P859" s="6">
        <v>14853</v>
      </c>
      <c r="Q859" t="s">
        <v>60</v>
      </c>
      <c r="R859" t="s">
        <v>61</v>
      </c>
      <c r="S859" s="4">
        <v>40902</v>
      </c>
      <c r="T859" s="7">
        <f>S859-E859</f>
        <v>1</v>
      </c>
      <c r="U859" t="s">
        <v>14208</v>
      </c>
      <c r="V859" s="6" t="s">
        <v>14254</v>
      </c>
      <c r="W859" t="s">
        <v>14255</v>
      </c>
      <c r="X859" t="s">
        <v>14187</v>
      </c>
      <c r="Y859" t="str">
        <f>VLOOKUP(R859,Managers!$A:$B,2,)</f>
        <v>Allen Young</v>
      </c>
      <c r="Z859" s="11">
        <f>VLOOKUP(X859,HourlyWages!$A:$B,2,0)</f>
        <v>45</v>
      </c>
      <c r="AA859">
        <v>1</v>
      </c>
    </row>
    <row r="860" spans="1:27" x14ac:dyDescent="0.3">
      <c r="A860" t="b">
        <f>COUNTIF($C$1:C860, C860)&gt;1</f>
        <v>0</v>
      </c>
      <c r="B860" t="b">
        <f>VLOOKUP(C860,Sheet3!$A:$B,2,0) &gt; 1</f>
        <v>0</v>
      </c>
      <c r="C860">
        <v>859</v>
      </c>
      <c r="D860">
        <v>6150</v>
      </c>
      <c r="E860" s="4">
        <v>41183</v>
      </c>
      <c r="F860">
        <v>38</v>
      </c>
      <c r="G860" s="15">
        <f>I860*F860</f>
        <v>4180</v>
      </c>
      <c r="H860" s="9">
        <v>0.06</v>
      </c>
      <c r="I860" s="13">
        <f>VLOOKUP($U860,Pricebook!$A:$D,4,0)</f>
        <v>110</v>
      </c>
      <c r="J860" s="11">
        <f>G860*(1-H860)</f>
        <v>3929.2</v>
      </c>
      <c r="K860" t="s">
        <v>1161</v>
      </c>
      <c r="L860" t="s">
        <v>193</v>
      </c>
      <c r="M860" t="str">
        <f>VLOOKUP($L860,Companies!$A:$G,7,)</f>
        <v>Semiconductors</v>
      </c>
      <c r="N860" t="str">
        <f>VLOOKUP($L860,Companies!$A:$G,6,)</f>
        <v>Technology</v>
      </c>
      <c r="O860" s="6" t="s">
        <v>1162</v>
      </c>
      <c r="P860" s="6">
        <v>88240</v>
      </c>
      <c r="Q860" t="s">
        <v>52</v>
      </c>
      <c r="R860" t="s">
        <v>23</v>
      </c>
      <c r="S860" s="4">
        <v>41184</v>
      </c>
      <c r="T860" s="7">
        <f>S860-E860</f>
        <v>1</v>
      </c>
      <c r="U860" t="s">
        <v>14215</v>
      </c>
      <c r="V860" s="6" t="s">
        <v>14254</v>
      </c>
      <c r="W860" t="s">
        <v>14255</v>
      </c>
      <c r="X860" t="s">
        <v>14197</v>
      </c>
      <c r="Y860" t="str">
        <f>VLOOKUP(R860,Managers!$A:$B,2,)</f>
        <v>Bob Turner</v>
      </c>
      <c r="Z860" s="11">
        <f>VLOOKUP(X860,HourlyWages!$A:$B,2,0)</f>
        <v>71</v>
      </c>
      <c r="AA860">
        <v>1</v>
      </c>
    </row>
    <row r="861" spans="1:27" x14ac:dyDescent="0.3">
      <c r="A861" t="b">
        <f>COUNTIF($C$1:C861, C861)&gt;1</f>
        <v>0</v>
      </c>
      <c r="B861" t="b">
        <f>VLOOKUP(C861,Sheet3!$A:$B,2,0) &gt; 1</f>
        <v>0</v>
      </c>
      <c r="C861">
        <v>860</v>
      </c>
      <c r="D861">
        <v>6179</v>
      </c>
      <c r="E861" s="4">
        <v>39966</v>
      </c>
      <c r="F861">
        <v>50</v>
      </c>
      <c r="G861" s="15">
        <f>I861*F861</f>
        <v>5500</v>
      </c>
      <c r="H861" s="9">
        <v>0.09</v>
      </c>
      <c r="I861" s="13">
        <f>VLOOKUP($U861,Pricebook!$A:$D,4,0)</f>
        <v>110</v>
      </c>
      <c r="J861" s="11">
        <f>G861*(1-H861)</f>
        <v>5005</v>
      </c>
      <c r="K861" t="s">
        <v>648</v>
      </c>
      <c r="L861" t="s">
        <v>212</v>
      </c>
      <c r="M861" t="str">
        <f>VLOOKUP($L861,Companies!$A:$G,7,)</f>
        <v>EDP Services</v>
      </c>
      <c r="N861" t="str">
        <f>VLOOKUP($L861,Companies!$A:$G,6,)</f>
        <v>Technology</v>
      </c>
      <c r="O861" s="6" t="s">
        <v>649</v>
      </c>
      <c r="P861" s="6">
        <v>19711</v>
      </c>
      <c r="Q861" t="s">
        <v>650</v>
      </c>
      <c r="R861" t="s">
        <v>61</v>
      </c>
      <c r="S861" s="4">
        <v>39967</v>
      </c>
      <c r="T861" s="7">
        <f>S861-E861</f>
        <v>1</v>
      </c>
      <c r="U861" t="s">
        <v>14220</v>
      </c>
      <c r="V861" s="6" t="s">
        <v>14251</v>
      </c>
      <c r="W861" t="s">
        <v>14266</v>
      </c>
      <c r="X861" t="s">
        <v>14202</v>
      </c>
      <c r="Y861" t="str">
        <f>VLOOKUP(R861,Managers!$A:$B,2,)</f>
        <v>Allen Young</v>
      </c>
      <c r="Z861" s="11">
        <f>VLOOKUP(X861,HourlyWages!$A:$B,2,0)</f>
        <v>71</v>
      </c>
      <c r="AA861">
        <v>1</v>
      </c>
    </row>
    <row r="862" spans="1:27" x14ac:dyDescent="0.3">
      <c r="A862" t="b">
        <f>COUNTIF($C$1:C862, C862)&gt;1</f>
        <v>0</v>
      </c>
      <c r="B862" t="b">
        <f>VLOOKUP(C862,Sheet3!$A:$B,2,0) &gt; 1</f>
        <v>0</v>
      </c>
      <c r="C862">
        <v>861</v>
      </c>
      <c r="D862">
        <v>6179</v>
      </c>
      <c r="E862" s="4">
        <v>39966</v>
      </c>
      <c r="F862">
        <v>15</v>
      </c>
      <c r="G862" s="15">
        <f>I862*F862</f>
        <v>2250</v>
      </c>
      <c r="H862" s="9">
        <v>0</v>
      </c>
      <c r="I862" s="13">
        <f>VLOOKUP($U862,Pricebook!$A:$D,4,0)</f>
        <v>150</v>
      </c>
      <c r="J862" s="11">
        <f>G862*(1-H862)</f>
        <v>2250</v>
      </c>
      <c r="K862" t="s">
        <v>648</v>
      </c>
      <c r="L862" t="s">
        <v>212</v>
      </c>
      <c r="M862" t="str">
        <f>VLOOKUP($L862,Companies!$A:$G,7,)</f>
        <v>EDP Services</v>
      </c>
      <c r="N862" t="str">
        <f>VLOOKUP($L862,Companies!$A:$G,6,)</f>
        <v>Technology</v>
      </c>
      <c r="O862" s="6" t="s">
        <v>649</v>
      </c>
      <c r="P862" s="6">
        <v>19711</v>
      </c>
      <c r="Q862" t="s">
        <v>650</v>
      </c>
      <c r="R862" t="s">
        <v>61</v>
      </c>
      <c r="S862" s="4">
        <v>39968</v>
      </c>
      <c r="T862" s="7">
        <f>S862-E862</f>
        <v>2</v>
      </c>
      <c r="U862" t="s">
        <v>14210</v>
      </c>
      <c r="V862" s="6" t="s">
        <v>14251</v>
      </c>
      <c r="W862" t="s">
        <v>14263</v>
      </c>
      <c r="X862" t="s">
        <v>14199</v>
      </c>
      <c r="Y862" t="str">
        <f>VLOOKUP(R862,Managers!$A:$B,2,)</f>
        <v>Allen Young</v>
      </c>
      <c r="Z862" s="11">
        <f>VLOOKUP(X862,HourlyWages!$A:$B,2,0)</f>
        <v>68</v>
      </c>
      <c r="AA862">
        <v>1</v>
      </c>
    </row>
    <row r="863" spans="1:27" x14ac:dyDescent="0.3">
      <c r="A863" t="b">
        <f>COUNTIF($C$1:C863, C863)&gt;1</f>
        <v>0</v>
      </c>
      <c r="B863" t="b">
        <f>VLOOKUP(C863,Sheet3!$A:$B,2,0) &gt; 1</f>
        <v>0</v>
      </c>
      <c r="C863">
        <v>862</v>
      </c>
      <c r="D863">
        <v>6180</v>
      </c>
      <c r="E863" s="4">
        <v>40644</v>
      </c>
      <c r="F863">
        <v>44</v>
      </c>
      <c r="G863" s="15">
        <f>I863*F863</f>
        <v>6600</v>
      </c>
      <c r="H863" s="9">
        <v>0.01</v>
      </c>
      <c r="I863" s="13">
        <f>VLOOKUP($U863,Pricebook!$A:$D,4,0)</f>
        <v>150</v>
      </c>
      <c r="J863" s="11">
        <f>G863*(1-H863)</f>
        <v>6534</v>
      </c>
      <c r="K863" t="s">
        <v>251</v>
      </c>
      <c r="L863" t="s">
        <v>252</v>
      </c>
      <c r="M863" t="str">
        <f>VLOOKUP($L863,Companies!$A:$G,7,)</f>
        <v>Major Pharmaceuticals</v>
      </c>
      <c r="N863" t="str">
        <f>VLOOKUP($L863,Companies!$A:$G,6,)</f>
        <v>Health Care</v>
      </c>
      <c r="O863" s="6" t="s">
        <v>1163</v>
      </c>
      <c r="P863" s="6">
        <v>83642</v>
      </c>
      <c r="Q863" t="s">
        <v>197</v>
      </c>
      <c r="R863" t="s">
        <v>23</v>
      </c>
      <c r="S863" s="4">
        <v>40646</v>
      </c>
      <c r="T863" s="7">
        <f>S863-E863</f>
        <v>2</v>
      </c>
      <c r="U863" t="s">
        <v>14210</v>
      </c>
      <c r="V863" s="6" t="s">
        <v>14251</v>
      </c>
      <c r="W863" t="s">
        <v>14262</v>
      </c>
      <c r="X863" t="s">
        <v>14192</v>
      </c>
      <c r="Y863" t="str">
        <f>VLOOKUP(R863,Managers!$A:$B,2,)</f>
        <v>Bob Turner</v>
      </c>
      <c r="Z863" s="11">
        <f>VLOOKUP(X863,HourlyWages!$A:$B,2,0)</f>
        <v>75</v>
      </c>
      <c r="AA863">
        <v>1</v>
      </c>
    </row>
    <row r="864" spans="1:27" x14ac:dyDescent="0.3">
      <c r="A864" t="b">
        <f>COUNTIF($C$1:C864, C864)&gt;1</f>
        <v>0</v>
      </c>
      <c r="B864" t="b">
        <f>VLOOKUP(C864,Sheet3!$A:$B,2,0) &gt; 1</f>
        <v>0</v>
      </c>
      <c r="C864">
        <v>863</v>
      </c>
      <c r="D864">
        <v>6182</v>
      </c>
      <c r="E864" s="4">
        <v>41111</v>
      </c>
      <c r="F864">
        <v>40</v>
      </c>
      <c r="G864" s="15">
        <f>I864*F864</f>
        <v>4400</v>
      </c>
      <c r="H864" s="9">
        <v>0.04</v>
      </c>
      <c r="I864" s="13">
        <f>VLOOKUP($U864,Pricebook!$A:$D,4,0)</f>
        <v>110</v>
      </c>
      <c r="J864" s="11">
        <f>G864*(1-H864)</f>
        <v>4224</v>
      </c>
      <c r="K864" t="s">
        <v>656</v>
      </c>
      <c r="L864" t="s">
        <v>449</v>
      </c>
      <c r="M864" t="str">
        <f>VLOOKUP($L864,Companies!$A:$G,7,)</f>
        <v>Auto Manufacturing</v>
      </c>
      <c r="N864" t="str">
        <f>VLOOKUP($L864,Companies!$A:$G,6,)</f>
        <v>Capital Goods</v>
      </c>
      <c r="O864" s="6" t="s">
        <v>657</v>
      </c>
      <c r="P864" s="6">
        <v>60014</v>
      </c>
      <c r="Q864" t="s">
        <v>15</v>
      </c>
      <c r="R864" t="s">
        <v>16</v>
      </c>
      <c r="S864" s="4">
        <v>41118</v>
      </c>
      <c r="T864" s="7">
        <f>S864-E864</f>
        <v>7</v>
      </c>
      <c r="U864" t="s">
        <v>14215</v>
      </c>
      <c r="V864" s="6" t="s">
        <v>14254</v>
      </c>
      <c r="W864" t="s">
        <v>14255</v>
      </c>
      <c r="X864" t="s">
        <v>14194</v>
      </c>
      <c r="Y864" t="str">
        <f>VLOOKUP(R864,Managers!$A:$B,2,)</f>
        <v>Josh Martinez</v>
      </c>
      <c r="Z864" s="11">
        <f>VLOOKUP(X864,HourlyWages!$A:$B,2,0)</f>
        <v>71</v>
      </c>
      <c r="AA864">
        <v>1</v>
      </c>
    </row>
    <row r="865" spans="1:27" x14ac:dyDescent="0.3">
      <c r="A865" t="b">
        <f>COUNTIF($C$1:C865, C865)&gt;1</f>
        <v>0</v>
      </c>
      <c r="B865" t="b">
        <f>VLOOKUP(C865,Sheet3!$A:$B,2,0) &gt; 1</f>
        <v>0</v>
      </c>
      <c r="C865">
        <v>864</v>
      </c>
      <c r="D865">
        <v>6182</v>
      </c>
      <c r="E865" s="4">
        <v>41111</v>
      </c>
      <c r="F865">
        <v>18</v>
      </c>
      <c r="G865" s="15">
        <f>I865*F865</f>
        <v>1980</v>
      </c>
      <c r="H865" s="9">
        <v>0.04</v>
      </c>
      <c r="I865" s="13">
        <f>VLOOKUP($U865,Pricebook!$A:$D,4,0)</f>
        <v>110</v>
      </c>
      <c r="J865" s="11">
        <f>G865*(1-H865)</f>
        <v>1900.8</v>
      </c>
      <c r="K865" t="s">
        <v>656</v>
      </c>
      <c r="L865" t="s">
        <v>449</v>
      </c>
      <c r="M865" t="str">
        <f>VLOOKUP($L865,Companies!$A:$G,7,)</f>
        <v>Auto Manufacturing</v>
      </c>
      <c r="N865" t="str">
        <f>VLOOKUP($L865,Companies!$A:$G,6,)</f>
        <v>Capital Goods</v>
      </c>
      <c r="O865" s="6" t="s">
        <v>657</v>
      </c>
      <c r="P865" s="6">
        <v>60014</v>
      </c>
      <c r="Q865" t="s">
        <v>15</v>
      </c>
      <c r="R865" t="s">
        <v>16</v>
      </c>
      <c r="S865" s="4">
        <v>41115</v>
      </c>
      <c r="T865" s="7">
        <f>S865-E865</f>
        <v>4</v>
      </c>
      <c r="U865" t="s">
        <v>14215</v>
      </c>
      <c r="V865" s="6" t="s">
        <v>14257</v>
      </c>
      <c r="W865" t="s">
        <v>14258</v>
      </c>
      <c r="X865" t="s">
        <v>14192</v>
      </c>
      <c r="Y865" t="str">
        <f>VLOOKUP(R865,Managers!$A:$B,2,)</f>
        <v>Josh Martinez</v>
      </c>
      <c r="Z865" s="11">
        <f>VLOOKUP(X865,HourlyWages!$A:$B,2,0)</f>
        <v>75</v>
      </c>
      <c r="AA865">
        <v>1</v>
      </c>
    </row>
    <row r="866" spans="1:27" x14ac:dyDescent="0.3">
      <c r="A866" t="b">
        <f>COUNTIF($C$1:C866, C866)&gt;1</f>
        <v>0</v>
      </c>
      <c r="B866" t="b">
        <f>VLOOKUP(C866,Sheet3!$A:$B,2,0) &gt; 1</f>
        <v>0</v>
      </c>
      <c r="C866">
        <v>865</v>
      </c>
      <c r="D866">
        <v>6183</v>
      </c>
      <c r="E866" s="4">
        <v>41075</v>
      </c>
      <c r="F866">
        <v>41</v>
      </c>
      <c r="G866" s="15">
        <f>I866*F866</f>
        <v>4510</v>
      </c>
      <c r="H866" s="9">
        <v>0.02</v>
      </c>
      <c r="I866" s="13">
        <f>VLOOKUP($U866,Pricebook!$A:$D,4,0)</f>
        <v>110</v>
      </c>
      <c r="J866" s="11">
        <f>G866*(1-H866)</f>
        <v>4419.8</v>
      </c>
      <c r="K866" t="s">
        <v>422</v>
      </c>
      <c r="L866" t="s">
        <v>13</v>
      </c>
      <c r="M866" t="str">
        <f>VLOOKUP($L866,Companies!$A:$G,7,)</f>
        <v>Computer Software: Prepackaged Software</v>
      </c>
      <c r="N866" t="str">
        <f>VLOOKUP($L866,Companies!$A:$G,6,)</f>
        <v>Technology</v>
      </c>
      <c r="O866" s="6" t="s">
        <v>1133</v>
      </c>
      <c r="P866" s="6">
        <v>35211</v>
      </c>
      <c r="Q866" t="s">
        <v>424</v>
      </c>
      <c r="R866" t="s">
        <v>34</v>
      </c>
      <c r="S866" s="4">
        <v>41076</v>
      </c>
      <c r="T866" s="7">
        <f>S866-E866</f>
        <v>1</v>
      </c>
      <c r="U866" t="s">
        <v>14215</v>
      </c>
      <c r="V866" s="6" t="s">
        <v>14251</v>
      </c>
      <c r="W866" t="s">
        <v>14266</v>
      </c>
      <c r="X866" t="s">
        <v>14191</v>
      </c>
      <c r="Y866" t="str">
        <f>VLOOKUP(R866,Managers!$A:$B,2,)</f>
        <v>Frank Mitchell</v>
      </c>
      <c r="Z866" s="11">
        <f>VLOOKUP(X866,HourlyWages!$A:$B,2,0)</f>
        <v>60</v>
      </c>
      <c r="AA866">
        <v>1</v>
      </c>
    </row>
    <row r="867" spans="1:27" x14ac:dyDescent="0.3">
      <c r="A867" t="b">
        <f>COUNTIF($C$1:C867, C867)&gt;1</f>
        <v>0</v>
      </c>
      <c r="B867" t="b">
        <f>VLOOKUP(C867,Sheet3!$A:$B,2,0) &gt; 1</f>
        <v>0</v>
      </c>
      <c r="C867">
        <v>866</v>
      </c>
      <c r="D867">
        <v>6211</v>
      </c>
      <c r="E867" s="4">
        <v>40140</v>
      </c>
      <c r="F867">
        <v>28</v>
      </c>
      <c r="G867" s="15">
        <f>I867*F867</f>
        <v>4480</v>
      </c>
      <c r="H867" s="9">
        <v>0.01</v>
      </c>
      <c r="I867" s="13">
        <f>VLOOKUP($U867,Pricebook!$A:$D,4,0)</f>
        <v>160</v>
      </c>
      <c r="J867" s="11">
        <f>G867*(1-H867)</f>
        <v>4435.2</v>
      </c>
      <c r="K867" t="s">
        <v>540</v>
      </c>
      <c r="L867" t="s">
        <v>212</v>
      </c>
      <c r="M867" t="str">
        <f>VLOOKUP($L867,Companies!$A:$G,7,)</f>
        <v>EDP Services</v>
      </c>
      <c r="N867" t="str">
        <f>VLOOKUP($L867,Companies!$A:$G,6,)</f>
        <v>Technology</v>
      </c>
      <c r="O867" s="6" t="s">
        <v>277</v>
      </c>
      <c r="P867" s="6">
        <v>70506</v>
      </c>
      <c r="Q867" t="s">
        <v>436</v>
      </c>
      <c r="R867" t="s">
        <v>34</v>
      </c>
      <c r="S867" s="4">
        <v>40142</v>
      </c>
      <c r="T867" s="7">
        <f>S867-E867</f>
        <v>2</v>
      </c>
      <c r="U867" t="s">
        <v>14218</v>
      </c>
      <c r="V867" s="6" t="s">
        <v>14254</v>
      </c>
      <c r="W867" t="s">
        <v>14255</v>
      </c>
      <c r="X867" t="s">
        <v>14201</v>
      </c>
      <c r="Y867" t="str">
        <f>VLOOKUP(R867,Managers!$A:$B,2,)</f>
        <v>Frank Mitchell</v>
      </c>
      <c r="Z867" s="11">
        <f>VLOOKUP(X867,HourlyWages!$A:$B,2,0)</f>
        <v>53</v>
      </c>
      <c r="AA867">
        <v>1</v>
      </c>
    </row>
    <row r="868" spans="1:27" x14ac:dyDescent="0.3">
      <c r="A868" t="b">
        <f>COUNTIF($C$1:C868, C868)&gt;1</f>
        <v>0</v>
      </c>
      <c r="B868" t="b">
        <f>VLOOKUP(C868,Sheet3!$A:$B,2,0) &gt; 1</f>
        <v>0</v>
      </c>
      <c r="C868">
        <v>867</v>
      </c>
      <c r="D868">
        <v>6211</v>
      </c>
      <c r="E868" s="4">
        <v>40140</v>
      </c>
      <c r="F868">
        <v>3</v>
      </c>
      <c r="G868" s="15">
        <f>I868*F868</f>
        <v>360</v>
      </c>
      <c r="H868" s="9">
        <v>7.0000000000000007E-2</v>
      </c>
      <c r="I868" s="13">
        <f>VLOOKUP($U868,Pricebook!$A:$D,4,0)</f>
        <v>120</v>
      </c>
      <c r="J868" s="11">
        <f>G868*(1-H868)</f>
        <v>334.79999999999995</v>
      </c>
      <c r="K868" t="s">
        <v>540</v>
      </c>
      <c r="L868" t="s">
        <v>212</v>
      </c>
      <c r="M868" t="str">
        <f>VLOOKUP($L868,Companies!$A:$G,7,)</f>
        <v>EDP Services</v>
      </c>
      <c r="N868" t="str">
        <f>VLOOKUP($L868,Companies!$A:$G,6,)</f>
        <v>Technology</v>
      </c>
      <c r="O868" s="6" t="s">
        <v>1164</v>
      </c>
      <c r="P868" s="6">
        <v>70601</v>
      </c>
      <c r="Q868" t="s">
        <v>436</v>
      </c>
      <c r="R868" t="s">
        <v>34</v>
      </c>
      <c r="S868" s="4">
        <v>40142</v>
      </c>
      <c r="T868" s="7">
        <f>S868-E868</f>
        <v>2</v>
      </c>
      <c r="U868" t="s">
        <v>14212</v>
      </c>
      <c r="V868" s="6" t="s">
        <v>14254</v>
      </c>
      <c r="W868" t="s">
        <v>14256</v>
      </c>
      <c r="X868" t="s">
        <v>14184</v>
      </c>
      <c r="Y868" t="str">
        <f>VLOOKUP(R868,Managers!$A:$B,2,)</f>
        <v>Frank Mitchell</v>
      </c>
      <c r="Z868" s="11">
        <f>VLOOKUP(X868,HourlyWages!$A:$B,2,0)</f>
        <v>50</v>
      </c>
      <c r="AA868">
        <v>1</v>
      </c>
    </row>
    <row r="869" spans="1:27" x14ac:dyDescent="0.3">
      <c r="A869" t="b">
        <f>COUNTIF($C$1:C869, C869)&gt;1</f>
        <v>0</v>
      </c>
      <c r="B869" t="b">
        <f>VLOOKUP(C869,Sheet3!$A:$B,2,0) &gt; 1</f>
        <v>0</v>
      </c>
      <c r="C869">
        <v>868</v>
      </c>
      <c r="D869">
        <v>6241</v>
      </c>
      <c r="E869" s="4">
        <v>40176</v>
      </c>
      <c r="F869">
        <v>24</v>
      </c>
      <c r="G869" s="15">
        <f>I869*F869</f>
        <v>2880</v>
      </c>
      <c r="H869" s="9">
        <v>0.08</v>
      </c>
      <c r="I869" s="13">
        <f>VLOOKUP($U869,Pricebook!$A:$D,4,0)</f>
        <v>120</v>
      </c>
      <c r="J869" s="11">
        <f>G869*(1-H869)</f>
        <v>2649.6</v>
      </c>
      <c r="K869" t="s">
        <v>1165</v>
      </c>
      <c r="L869" t="s">
        <v>374</v>
      </c>
      <c r="M869" t="str">
        <f>VLOOKUP($L869,Companies!$A:$G,7,)</f>
        <v>Computer Software: Prepackaged Software</v>
      </c>
      <c r="N869" t="str">
        <f>VLOOKUP($L869,Companies!$A:$G,6,)</f>
        <v>Technology</v>
      </c>
      <c r="O869" s="6" t="s">
        <v>1166</v>
      </c>
      <c r="P869" s="6">
        <v>33065</v>
      </c>
      <c r="Q869" t="s">
        <v>101</v>
      </c>
      <c r="R869" t="s">
        <v>34</v>
      </c>
      <c r="S869" s="4">
        <v>40181</v>
      </c>
      <c r="T869" s="7">
        <f>S869-E869</f>
        <v>5</v>
      </c>
      <c r="U869" t="s">
        <v>14212</v>
      </c>
      <c r="V869" s="6" t="s">
        <v>14251</v>
      </c>
      <c r="W869" t="s">
        <v>14252</v>
      </c>
      <c r="X869" t="s">
        <v>14190</v>
      </c>
      <c r="Y869" t="str">
        <f>VLOOKUP(R869,Managers!$A:$B,2,)</f>
        <v>Frank Mitchell</v>
      </c>
      <c r="Z869" s="11">
        <f>VLOOKUP(X869,HourlyWages!$A:$B,2,0)</f>
        <v>67</v>
      </c>
      <c r="AA869">
        <v>1</v>
      </c>
    </row>
    <row r="870" spans="1:27" x14ac:dyDescent="0.3">
      <c r="A870" t="b">
        <f>COUNTIF($C$1:C870, C870)&gt;1</f>
        <v>0</v>
      </c>
      <c r="B870" t="b">
        <f>VLOOKUP(C870,Sheet3!$A:$B,2,0) &gt; 1</f>
        <v>0</v>
      </c>
      <c r="C870">
        <v>869</v>
      </c>
      <c r="D870">
        <v>6241</v>
      </c>
      <c r="E870" s="4">
        <v>40176</v>
      </c>
      <c r="F870">
        <v>29</v>
      </c>
      <c r="G870" s="15">
        <f>I870*F870</f>
        <v>4350</v>
      </c>
      <c r="H870" s="9">
        <v>0</v>
      </c>
      <c r="I870" s="13">
        <f>VLOOKUP($U870,Pricebook!$A:$D,4,0)</f>
        <v>150</v>
      </c>
      <c r="J870" s="11">
        <f>G870*(1-H870)</f>
        <v>4350</v>
      </c>
      <c r="K870" t="s">
        <v>1165</v>
      </c>
      <c r="L870" t="s">
        <v>374</v>
      </c>
      <c r="M870" t="str">
        <f>VLOOKUP($L870,Companies!$A:$G,7,)</f>
        <v>Computer Software: Prepackaged Software</v>
      </c>
      <c r="N870" t="str">
        <f>VLOOKUP($L870,Companies!$A:$G,6,)</f>
        <v>Technology</v>
      </c>
      <c r="O870" s="6" t="s">
        <v>1166</v>
      </c>
      <c r="P870" s="6">
        <v>33065</v>
      </c>
      <c r="Q870" t="s">
        <v>101</v>
      </c>
      <c r="R870" t="s">
        <v>34</v>
      </c>
      <c r="S870" s="4">
        <v>40180</v>
      </c>
      <c r="T870" s="7">
        <f>S870-E870</f>
        <v>4</v>
      </c>
      <c r="U870" t="s">
        <v>14210</v>
      </c>
      <c r="V870" s="6" t="s">
        <v>14257</v>
      </c>
      <c r="W870" t="s">
        <v>14264</v>
      </c>
      <c r="X870" t="s">
        <v>14198</v>
      </c>
      <c r="Y870" t="str">
        <f>VLOOKUP(R870,Managers!$A:$B,2,)</f>
        <v>Frank Mitchell</v>
      </c>
      <c r="Z870" s="11">
        <f>VLOOKUP(X870,HourlyWages!$A:$B,2,0)</f>
        <v>51</v>
      </c>
      <c r="AA870">
        <v>1</v>
      </c>
    </row>
    <row r="871" spans="1:27" x14ac:dyDescent="0.3">
      <c r="A871" t="b">
        <f>COUNTIF($C$1:C871, C871)&gt;1</f>
        <v>0</v>
      </c>
      <c r="B871" t="b">
        <f>VLOOKUP(C871,Sheet3!$A:$B,2,0) &gt; 1</f>
        <v>0</v>
      </c>
      <c r="C871">
        <v>870</v>
      </c>
      <c r="D871">
        <v>6246</v>
      </c>
      <c r="E871" s="4">
        <v>40107</v>
      </c>
      <c r="F871">
        <v>13</v>
      </c>
      <c r="G871" s="15">
        <f>I871*F871</f>
        <v>1820</v>
      </c>
      <c r="H871" s="9">
        <v>0.06</v>
      </c>
      <c r="I871" s="13">
        <f>VLOOKUP($U871,Pricebook!$A:$D,4,0)</f>
        <v>140</v>
      </c>
      <c r="J871" s="11">
        <f>G871*(1-H871)</f>
        <v>1710.8</v>
      </c>
      <c r="K871" t="s">
        <v>728</v>
      </c>
      <c r="L871" t="s">
        <v>68</v>
      </c>
      <c r="M871" t="str">
        <f>VLOOKUP($L871,Companies!$A:$G,7,)</f>
        <v>Other Specialty Stores</v>
      </c>
      <c r="N871" t="str">
        <f>VLOOKUP($L871,Companies!$A:$G,6,)</f>
        <v>Consumer Services</v>
      </c>
      <c r="O871" s="6" t="s">
        <v>881</v>
      </c>
      <c r="P871" s="6" t="s">
        <v>882</v>
      </c>
      <c r="Q871" t="s">
        <v>789</v>
      </c>
      <c r="R871" t="s">
        <v>16</v>
      </c>
      <c r="S871" s="4">
        <v>40109</v>
      </c>
      <c r="T871" s="7">
        <f>S871-E871</f>
        <v>2</v>
      </c>
      <c r="U871" t="s">
        <v>14213</v>
      </c>
      <c r="V871" s="6" t="s">
        <v>14254</v>
      </c>
      <c r="W871" t="s">
        <v>14256</v>
      </c>
      <c r="X871" t="s">
        <v>14198</v>
      </c>
      <c r="Y871" t="str">
        <f>VLOOKUP(R871,Managers!$A:$B,2,)</f>
        <v>Josh Martinez</v>
      </c>
      <c r="Z871" s="11">
        <f>VLOOKUP(X871,HourlyWages!$A:$B,2,0)</f>
        <v>51</v>
      </c>
      <c r="AA871">
        <v>1</v>
      </c>
    </row>
    <row r="872" spans="1:27" x14ac:dyDescent="0.3">
      <c r="A872" t="b">
        <f>COUNTIF($C$1:C872, C872)&gt;1</f>
        <v>0</v>
      </c>
      <c r="B872" t="b">
        <f>VLOOKUP(C872,Sheet3!$A:$B,2,0) &gt; 1</f>
        <v>0</v>
      </c>
      <c r="C872">
        <v>871</v>
      </c>
      <c r="D872">
        <v>6272</v>
      </c>
      <c r="E872" s="4">
        <v>40236</v>
      </c>
      <c r="F872">
        <v>33</v>
      </c>
      <c r="G872" s="15">
        <f>I872*F872</f>
        <v>4125</v>
      </c>
      <c r="H872" s="9">
        <v>0.05</v>
      </c>
      <c r="I872" s="13">
        <f>VLOOKUP($U872,Pricebook!$A:$D,4,0)</f>
        <v>125</v>
      </c>
      <c r="J872" s="11">
        <f>G872*(1-H872)</f>
        <v>3918.75</v>
      </c>
      <c r="K872" t="s">
        <v>1084</v>
      </c>
      <c r="L872" t="s">
        <v>274</v>
      </c>
      <c r="M872" t="str">
        <f>VLOOKUP($L872,Companies!$A:$G,7,)</f>
        <v>Other Specialty Stores</v>
      </c>
      <c r="N872" t="str">
        <f>VLOOKUP($L872,Companies!$A:$G,6,)</f>
        <v>Consumer Services</v>
      </c>
      <c r="O872" s="6" t="s">
        <v>1085</v>
      </c>
      <c r="P872" s="6">
        <v>37620</v>
      </c>
      <c r="Q872" t="s">
        <v>81</v>
      </c>
      <c r="R872" t="s">
        <v>34</v>
      </c>
      <c r="S872" s="4">
        <v>40238</v>
      </c>
      <c r="T872" s="7">
        <f>S872-E872</f>
        <v>2</v>
      </c>
      <c r="U872" t="s">
        <v>14208</v>
      </c>
      <c r="V872" s="6" t="s">
        <v>14251</v>
      </c>
      <c r="W872" t="s">
        <v>14267</v>
      </c>
      <c r="X872" t="s">
        <v>14196</v>
      </c>
      <c r="Y872" t="str">
        <f>VLOOKUP(R872,Managers!$A:$B,2,)</f>
        <v>Frank Mitchell</v>
      </c>
      <c r="Z872" s="11">
        <f>VLOOKUP(X872,HourlyWages!$A:$B,2,0)</f>
        <v>58</v>
      </c>
      <c r="AA872">
        <v>1</v>
      </c>
    </row>
    <row r="873" spans="1:27" x14ac:dyDescent="0.3">
      <c r="A873" t="b">
        <f>COUNTIF($C$1:C873, C873)&gt;1</f>
        <v>0</v>
      </c>
      <c r="B873" t="b">
        <f>VLOOKUP(C873,Sheet3!$A:$B,2,0) &gt; 1</f>
        <v>0</v>
      </c>
      <c r="C873">
        <v>872</v>
      </c>
      <c r="D873">
        <v>6272</v>
      </c>
      <c r="E873" s="4">
        <v>40236</v>
      </c>
      <c r="F873">
        <v>48</v>
      </c>
      <c r="G873" s="15">
        <f>I873*F873</f>
        <v>6000</v>
      </c>
      <c r="H873" s="9">
        <v>0</v>
      </c>
      <c r="I873" s="13">
        <f>VLOOKUP($U873,Pricebook!$A:$D,4,0)</f>
        <v>125</v>
      </c>
      <c r="J873" s="11">
        <f>G873*(1-H873)</f>
        <v>6000</v>
      </c>
      <c r="K873" t="s">
        <v>1084</v>
      </c>
      <c r="L873" t="s">
        <v>274</v>
      </c>
      <c r="M873" t="str">
        <f>VLOOKUP($L873,Companies!$A:$G,7,)</f>
        <v>Other Specialty Stores</v>
      </c>
      <c r="N873" t="str">
        <f>VLOOKUP($L873,Companies!$A:$G,6,)</f>
        <v>Consumer Services</v>
      </c>
      <c r="O873" s="6" t="s">
        <v>1085</v>
      </c>
      <c r="P873" s="6">
        <v>37620</v>
      </c>
      <c r="Q873" t="s">
        <v>81</v>
      </c>
      <c r="R873" t="s">
        <v>34</v>
      </c>
      <c r="S873" s="4">
        <v>40238</v>
      </c>
      <c r="T873" s="7">
        <f>S873-E873</f>
        <v>2</v>
      </c>
      <c r="U873" t="s">
        <v>14209</v>
      </c>
      <c r="V873" s="6" t="s">
        <v>14257</v>
      </c>
      <c r="W873" t="s">
        <v>14259</v>
      </c>
      <c r="X873" t="s">
        <v>14196</v>
      </c>
      <c r="Y873" t="str">
        <f>VLOOKUP(R873,Managers!$A:$B,2,)</f>
        <v>Frank Mitchell</v>
      </c>
      <c r="Z873" s="11">
        <f>VLOOKUP(X873,HourlyWages!$A:$B,2,0)</f>
        <v>58</v>
      </c>
      <c r="AA873">
        <v>1</v>
      </c>
    </row>
    <row r="874" spans="1:27" x14ac:dyDescent="0.3">
      <c r="A874" t="b">
        <f>COUNTIF($C$1:C874, C874)&gt;1</f>
        <v>0</v>
      </c>
      <c r="B874" t="b">
        <f>VLOOKUP(C874,Sheet3!$A:$B,2,0) &gt; 1</f>
        <v>0</v>
      </c>
      <c r="C874">
        <v>873</v>
      </c>
      <c r="D874">
        <v>6272</v>
      </c>
      <c r="E874" s="4">
        <v>40236</v>
      </c>
      <c r="F874">
        <v>8</v>
      </c>
      <c r="G874" s="15">
        <f>I874*F874</f>
        <v>1200</v>
      </c>
      <c r="H874" s="9">
        <v>0.09</v>
      </c>
      <c r="I874" s="13">
        <f>VLOOKUP($U874,Pricebook!$A:$D,4,0)</f>
        <v>150</v>
      </c>
      <c r="J874" s="11">
        <f>G874*(1-H874)</f>
        <v>1092</v>
      </c>
      <c r="K874" t="s">
        <v>1084</v>
      </c>
      <c r="L874" t="s">
        <v>274</v>
      </c>
      <c r="M874" t="str">
        <f>VLOOKUP($L874,Companies!$A:$G,7,)</f>
        <v>Other Specialty Stores</v>
      </c>
      <c r="N874" t="str">
        <f>VLOOKUP($L874,Companies!$A:$G,6,)</f>
        <v>Consumer Services</v>
      </c>
      <c r="O874" s="6" t="s">
        <v>1085</v>
      </c>
      <c r="P874" s="6">
        <v>37620</v>
      </c>
      <c r="Q874" t="s">
        <v>81</v>
      </c>
      <c r="R874" t="s">
        <v>34</v>
      </c>
      <c r="S874" s="4">
        <v>40238</v>
      </c>
      <c r="T874" s="7">
        <f>S874-E874</f>
        <v>2</v>
      </c>
      <c r="U874" t="s">
        <v>14210</v>
      </c>
      <c r="V874" s="6" t="s">
        <v>14251</v>
      </c>
      <c r="W874" t="s">
        <v>14261</v>
      </c>
      <c r="X874" t="s">
        <v>14185</v>
      </c>
      <c r="Y874" t="str">
        <f>VLOOKUP(R874,Managers!$A:$B,2,)</f>
        <v>Frank Mitchell</v>
      </c>
      <c r="Z874" s="11">
        <f>VLOOKUP(X874,HourlyWages!$A:$B,2,0)</f>
        <v>70</v>
      </c>
      <c r="AA874">
        <v>1</v>
      </c>
    </row>
    <row r="875" spans="1:27" x14ac:dyDescent="0.3">
      <c r="A875" t="b">
        <f>COUNTIF($C$1:C875, C875)&gt;1</f>
        <v>0</v>
      </c>
      <c r="B875" t="b">
        <f>VLOOKUP(C875,Sheet3!$A:$B,2,0) &gt; 1</f>
        <v>0</v>
      </c>
      <c r="C875">
        <v>874</v>
      </c>
      <c r="D875">
        <v>6272</v>
      </c>
      <c r="E875" s="4">
        <v>40236</v>
      </c>
      <c r="F875">
        <v>31</v>
      </c>
      <c r="G875" s="15">
        <f>I875*F875</f>
        <v>3875</v>
      </c>
      <c r="H875" s="9">
        <v>0.03</v>
      </c>
      <c r="I875" s="13">
        <f>VLOOKUP($U875,Pricebook!$A:$D,4,0)</f>
        <v>125</v>
      </c>
      <c r="J875" s="11">
        <f>G875*(1-H875)</f>
        <v>3758.75</v>
      </c>
      <c r="K875" t="s">
        <v>1084</v>
      </c>
      <c r="L875" t="s">
        <v>274</v>
      </c>
      <c r="M875" t="str">
        <f>VLOOKUP($L875,Companies!$A:$G,7,)</f>
        <v>Other Specialty Stores</v>
      </c>
      <c r="N875" t="str">
        <f>VLOOKUP($L875,Companies!$A:$G,6,)</f>
        <v>Consumer Services</v>
      </c>
      <c r="O875" s="6" t="s">
        <v>1167</v>
      </c>
      <c r="P875" s="6">
        <v>37421</v>
      </c>
      <c r="Q875" t="s">
        <v>81</v>
      </c>
      <c r="R875" t="s">
        <v>34</v>
      </c>
      <c r="S875" s="4">
        <v>40238</v>
      </c>
      <c r="T875" s="7">
        <f>S875-E875</f>
        <v>2</v>
      </c>
      <c r="U875" t="s">
        <v>14208</v>
      </c>
      <c r="V875" s="6" t="s">
        <v>14251</v>
      </c>
      <c r="W875" t="s">
        <v>14253</v>
      </c>
      <c r="X875" t="s">
        <v>14203</v>
      </c>
      <c r="Y875" t="str">
        <f>VLOOKUP(R875,Managers!$A:$B,2,)</f>
        <v>Frank Mitchell</v>
      </c>
      <c r="Z875" s="11">
        <f>VLOOKUP(X875,HourlyWages!$A:$B,2,0)</f>
        <v>62</v>
      </c>
      <c r="AA875">
        <v>1</v>
      </c>
    </row>
    <row r="876" spans="1:27" x14ac:dyDescent="0.3">
      <c r="A876" t="b">
        <f>COUNTIF($C$1:C876, C876)&gt;1</f>
        <v>0</v>
      </c>
      <c r="B876" t="b">
        <f>VLOOKUP(C876,Sheet3!$A:$B,2,0) &gt; 1</f>
        <v>0</v>
      </c>
      <c r="C876">
        <v>875</v>
      </c>
      <c r="D876">
        <v>6274</v>
      </c>
      <c r="E876" s="4">
        <v>40738</v>
      </c>
      <c r="F876">
        <v>22</v>
      </c>
      <c r="G876" s="15">
        <f>I876*F876</f>
        <v>2750</v>
      </c>
      <c r="H876" s="9">
        <v>0.05</v>
      </c>
      <c r="I876" s="13">
        <f>VLOOKUP($U876,Pricebook!$A:$D,4,0)</f>
        <v>125</v>
      </c>
      <c r="J876" s="11">
        <f>G876*(1-H876)</f>
        <v>2612.5</v>
      </c>
      <c r="K876" t="s">
        <v>333</v>
      </c>
      <c r="L876" t="s">
        <v>108</v>
      </c>
      <c r="M876" t="str">
        <f>VLOOKUP($L876,Companies!$A:$G,7,)</f>
        <v>Broadcasting</v>
      </c>
      <c r="N876" t="str">
        <f>VLOOKUP($L876,Companies!$A:$G,6,)</f>
        <v>Consumer Services</v>
      </c>
      <c r="O876" s="6" t="s">
        <v>334</v>
      </c>
      <c r="P876" s="6">
        <v>80013</v>
      </c>
      <c r="Q876" t="s">
        <v>237</v>
      </c>
      <c r="R876" t="s">
        <v>23</v>
      </c>
      <c r="S876" s="4">
        <v>40739</v>
      </c>
      <c r="T876" s="7">
        <f>S876-E876</f>
        <v>1</v>
      </c>
      <c r="U876" t="s">
        <v>14208</v>
      </c>
      <c r="V876" s="6" t="s">
        <v>14251</v>
      </c>
      <c r="W876" t="s">
        <v>14252</v>
      </c>
      <c r="X876" t="s">
        <v>14191</v>
      </c>
      <c r="Y876" t="str">
        <f>VLOOKUP(R876,Managers!$A:$B,2,)</f>
        <v>Bob Turner</v>
      </c>
      <c r="Z876" s="11">
        <f>VLOOKUP(X876,HourlyWages!$A:$B,2,0)</f>
        <v>60</v>
      </c>
      <c r="AA876">
        <v>1</v>
      </c>
    </row>
    <row r="877" spans="1:27" x14ac:dyDescent="0.3">
      <c r="A877" t="b">
        <f>COUNTIF($C$1:C877, C877)&gt;1</f>
        <v>0</v>
      </c>
      <c r="B877" t="b">
        <f>VLOOKUP(C877,Sheet3!$A:$B,2,0) &gt; 1</f>
        <v>0</v>
      </c>
      <c r="C877">
        <v>876</v>
      </c>
      <c r="D877">
        <v>6279</v>
      </c>
      <c r="E877" s="4">
        <v>40207</v>
      </c>
      <c r="F877">
        <v>49</v>
      </c>
      <c r="G877" s="15">
        <f>I877*F877</f>
        <v>7840</v>
      </c>
      <c r="H877" s="9">
        <v>0.01</v>
      </c>
      <c r="I877" s="13">
        <f>VLOOKUP($U877,Pricebook!$A:$D,4,0)</f>
        <v>160</v>
      </c>
      <c r="J877" s="11">
        <f>G877*(1-H877)</f>
        <v>7761.6</v>
      </c>
      <c r="K877" t="s">
        <v>623</v>
      </c>
      <c r="L877" t="s">
        <v>508</v>
      </c>
      <c r="M877" t="str">
        <f>VLOOKUP($L877,Companies!$A:$G,7,)</f>
        <v>Semiconductors</v>
      </c>
      <c r="N877" t="str">
        <f>VLOOKUP($L877,Companies!$A:$G,6,)</f>
        <v>Technology</v>
      </c>
      <c r="O877" s="6" t="s">
        <v>624</v>
      </c>
      <c r="P877" s="6" t="s">
        <v>625</v>
      </c>
      <c r="Q877" t="s">
        <v>368</v>
      </c>
      <c r="R877" t="s">
        <v>34</v>
      </c>
      <c r="S877" s="4">
        <v>40209</v>
      </c>
      <c r="T877" s="7">
        <f>S877-E877</f>
        <v>2</v>
      </c>
      <c r="U877" t="s">
        <v>14218</v>
      </c>
      <c r="V877" s="6" t="s">
        <v>14251</v>
      </c>
      <c r="W877" t="s">
        <v>14253</v>
      </c>
      <c r="X877" t="s">
        <v>14192</v>
      </c>
      <c r="Y877" t="str">
        <f>VLOOKUP(R877,Managers!$A:$B,2,)</f>
        <v>Frank Mitchell</v>
      </c>
      <c r="Z877" s="11">
        <f>VLOOKUP(X877,HourlyWages!$A:$B,2,0)</f>
        <v>75</v>
      </c>
      <c r="AA877">
        <v>1</v>
      </c>
    </row>
    <row r="878" spans="1:27" x14ac:dyDescent="0.3">
      <c r="A878" t="b">
        <f>COUNTIF($C$1:C878, C878)&gt;1</f>
        <v>0</v>
      </c>
      <c r="B878" t="b">
        <f>VLOOKUP(C878,Sheet3!$A:$B,2,0) &gt; 1</f>
        <v>0</v>
      </c>
      <c r="C878">
        <v>877</v>
      </c>
      <c r="D878">
        <v>6304</v>
      </c>
      <c r="E878" s="4">
        <v>40766</v>
      </c>
      <c r="F878">
        <v>30</v>
      </c>
      <c r="G878" s="15">
        <f>I878*F878</f>
        <v>3300</v>
      </c>
      <c r="H878" s="9">
        <v>0.01</v>
      </c>
      <c r="I878" s="13">
        <f>VLOOKUP($U878,Pricebook!$A:$D,4,0)</f>
        <v>110</v>
      </c>
      <c r="J878" s="11">
        <f>G878*(1-H878)</f>
        <v>3267</v>
      </c>
      <c r="K878" t="s">
        <v>1168</v>
      </c>
      <c r="L878" t="s">
        <v>747</v>
      </c>
      <c r="M878" t="str">
        <f>VLOOKUP($L878,Companies!$A:$G,7,)</f>
        <v>Computer Software: Prepackaged Software</v>
      </c>
      <c r="N878" t="str">
        <f>VLOOKUP($L878,Companies!$A:$G,6,)</f>
        <v>Technology</v>
      </c>
      <c r="O878" s="6" t="s">
        <v>1169</v>
      </c>
      <c r="P878" s="6">
        <v>97405</v>
      </c>
      <c r="Q878" t="s">
        <v>43</v>
      </c>
      <c r="R878" t="s">
        <v>23</v>
      </c>
      <c r="S878" s="4">
        <v>40768</v>
      </c>
      <c r="T878" s="7">
        <f>S878-E878</f>
        <v>2</v>
      </c>
      <c r="U878" t="s">
        <v>14215</v>
      </c>
      <c r="V878" s="6" t="s">
        <v>14251</v>
      </c>
      <c r="W878" t="s">
        <v>14267</v>
      </c>
      <c r="X878" t="s">
        <v>14199</v>
      </c>
      <c r="Y878" t="str">
        <f>VLOOKUP(R878,Managers!$A:$B,2,)</f>
        <v>Bob Turner</v>
      </c>
      <c r="Z878" s="11">
        <f>VLOOKUP(X878,HourlyWages!$A:$B,2,0)</f>
        <v>68</v>
      </c>
      <c r="AA878">
        <v>1</v>
      </c>
    </row>
    <row r="879" spans="1:27" x14ac:dyDescent="0.3">
      <c r="A879" t="b">
        <f>COUNTIF($C$1:C879, C879)&gt;1</f>
        <v>0</v>
      </c>
      <c r="B879" t="b">
        <f>VLOOKUP(C879,Sheet3!$A:$B,2,0) &gt; 1</f>
        <v>0</v>
      </c>
      <c r="C879">
        <v>878</v>
      </c>
      <c r="D879">
        <v>6309</v>
      </c>
      <c r="E879" s="4">
        <v>40338</v>
      </c>
      <c r="F879">
        <v>10</v>
      </c>
      <c r="G879" s="15">
        <f>I879*F879</f>
        <v>2000</v>
      </c>
      <c r="H879" s="9">
        <v>0.01</v>
      </c>
      <c r="I879" s="13">
        <f>VLOOKUP($U879,Pricebook!$A:$D,4,0)</f>
        <v>200</v>
      </c>
      <c r="J879" s="11">
        <f>G879*(1-H879)</f>
        <v>1980</v>
      </c>
      <c r="K879" t="s">
        <v>702</v>
      </c>
      <c r="L879" t="s">
        <v>235</v>
      </c>
      <c r="M879" t="str">
        <f>VLOOKUP($L879,Companies!$A:$G,7,)</f>
        <v>Television Services</v>
      </c>
      <c r="N879" t="str">
        <f>VLOOKUP($L879,Companies!$A:$G,6,)</f>
        <v>Consumer Services</v>
      </c>
      <c r="O879" s="6" t="s">
        <v>704</v>
      </c>
      <c r="P879" s="6">
        <v>80122</v>
      </c>
      <c r="Q879" t="s">
        <v>237</v>
      </c>
      <c r="R879" t="s">
        <v>23</v>
      </c>
      <c r="S879" s="4">
        <v>40339</v>
      </c>
      <c r="T879" s="7">
        <f>S879-E879</f>
        <v>1</v>
      </c>
      <c r="U879" t="s">
        <v>14214</v>
      </c>
      <c r="V879" s="6" t="s">
        <v>14251</v>
      </c>
      <c r="W879" t="s">
        <v>14262</v>
      </c>
      <c r="X879" t="s">
        <v>14195</v>
      </c>
      <c r="Y879" t="str">
        <f>VLOOKUP(R879,Managers!$A:$B,2,)</f>
        <v>Bob Turner</v>
      </c>
      <c r="Z879" s="11">
        <f>VLOOKUP(X879,HourlyWages!$A:$B,2,0)</f>
        <v>52</v>
      </c>
      <c r="AA879">
        <v>1</v>
      </c>
    </row>
    <row r="880" spans="1:27" x14ac:dyDescent="0.3">
      <c r="A880" t="b">
        <f>COUNTIF($C$1:C880, C880)&gt;1</f>
        <v>0</v>
      </c>
      <c r="B880" t="b">
        <f>VLOOKUP(C880,Sheet3!$A:$B,2,0) &gt; 1</f>
        <v>0</v>
      </c>
      <c r="C880">
        <v>879</v>
      </c>
      <c r="D880">
        <v>6310</v>
      </c>
      <c r="E880" s="4">
        <v>39936</v>
      </c>
      <c r="F880">
        <v>27</v>
      </c>
      <c r="G880" s="15">
        <f>I880*F880</f>
        <v>3375</v>
      </c>
      <c r="H880" s="9">
        <v>0.08</v>
      </c>
      <c r="I880" s="13">
        <f>VLOOKUP($U880,Pricebook!$A:$D,4,0)</f>
        <v>125</v>
      </c>
      <c r="J880" s="11">
        <f>G880*(1-H880)</f>
        <v>3105</v>
      </c>
      <c r="K880" t="s">
        <v>1170</v>
      </c>
      <c r="L880" t="s">
        <v>344</v>
      </c>
      <c r="M880" t="str">
        <f>VLOOKUP($L880,Companies!$A:$G,7,)</f>
        <v>Food Chains</v>
      </c>
      <c r="N880" t="str">
        <f>VLOOKUP($L880,Companies!$A:$G,6,)</f>
        <v>Consumer Services</v>
      </c>
      <c r="O880" s="6" t="s">
        <v>1171</v>
      </c>
      <c r="P880" s="6">
        <v>88310</v>
      </c>
      <c r="Q880" t="s">
        <v>52</v>
      </c>
      <c r="R880" t="s">
        <v>23</v>
      </c>
      <c r="S880" s="4">
        <v>39937</v>
      </c>
      <c r="T880" s="7">
        <f>S880-E880</f>
        <v>1</v>
      </c>
      <c r="U880" t="s">
        <v>14208</v>
      </c>
      <c r="V880" s="6" t="s">
        <v>14251</v>
      </c>
      <c r="W880" t="s">
        <v>14263</v>
      </c>
      <c r="X880" t="s">
        <v>14188</v>
      </c>
      <c r="Y880" t="str">
        <f>VLOOKUP(R880,Managers!$A:$B,2,)</f>
        <v>Bob Turner</v>
      </c>
      <c r="Z880" s="11">
        <f>VLOOKUP(X880,HourlyWages!$A:$B,2,0)</f>
        <v>52</v>
      </c>
      <c r="AA880">
        <v>1</v>
      </c>
    </row>
    <row r="881" spans="1:27" x14ac:dyDescent="0.3">
      <c r="A881" t="b">
        <f>COUNTIF($C$1:C881, C881)&gt;1</f>
        <v>0</v>
      </c>
      <c r="B881" t="b">
        <f>VLOOKUP(C881,Sheet3!$A:$B,2,0) &gt; 1</f>
        <v>0</v>
      </c>
      <c r="C881">
        <v>880</v>
      </c>
      <c r="D881">
        <v>6311</v>
      </c>
      <c r="E881" s="4">
        <v>40219</v>
      </c>
      <c r="F881">
        <v>18</v>
      </c>
      <c r="G881" s="15">
        <f>I881*F881</f>
        <v>2700</v>
      </c>
      <c r="H881" s="9">
        <v>0.04</v>
      </c>
      <c r="I881" s="13">
        <f>VLOOKUP($U881,Pricebook!$A:$D,4,0)</f>
        <v>150</v>
      </c>
      <c r="J881" s="11">
        <f>G881*(1-H881)</f>
        <v>2592</v>
      </c>
      <c r="K881" t="s">
        <v>1088</v>
      </c>
      <c r="L881" t="s">
        <v>27</v>
      </c>
      <c r="M881" t="str">
        <f>VLOOKUP($L881,Companies!$A:$G,7,)</f>
        <v>Television Services</v>
      </c>
      <c r="N881" t="str">
        <f>VLOOKUP($L881,Companies!$A:$G,6,)</f>
        <v>Consumer Services</v>
      </c>
      <c r="O881" s="6" t="s">
        <v>213</v>
      </c>
      <c r="P881" s="6">
        <v>74006</v>
      </c>
      <c r="Q881" t="s">
        <v>75</v>
      </c>
      <c r="R881" t="s">
        <v>16</v>
      </c>
      <c r="S881" s="4">
        <v>40222</v>
      </c>
      <c r="T881" s="7">
        <f>S881-E881</f>
        <v>3</v>
      </c>
      <c r="U881" t="s">
        <v>14210</v>
      </c>
      <c r="V881" s="6" t="s">
        <v>14254</v>
      </c>
      <c r="W881" t="s">
        <v>14255</v>
      </c>
      <c r="X881" t="s">
        <v>14191</v>
      </c>
      <c r="Y881" t="str">
        <f>VLOOKUP(R881,Managers!$A:$B,2,)</f>
        <v>Josh Martinez</v>
      </c>
      <c r="Z881" s="11">
        <f>VLOOKUP(X881,HourlyWages!$A:$B,2,0)</f>
        <v>60</v>
      </c>
      <c r="AA881">
        <v>1</v>
      </c>
    </row>
    <row r="882" spans="1:27" x14ac:dyDescent="0.3">
      <c r="A882" t="b">
        <f>COUNTIF($C$1:C882, C882)&gt;1</f>
        <v>0</v>
      </c>
      <c r="B882" t="b">
        <f>VLOOKUP(C882,Sheet3!$A:$B,2,0) &gt; 1</f>
        <v>0</v>
      </c>
      <c r="C882">
        <v>881</v>
      </c>
      <c r="D882">
        <v>6336</v>
      </c>
      <c r="E882" s="4">
        <v>40783</v>
      </c>
      <c r="F882">
        <v>43</v>
      </c>
      <c r="G882" s="15">
        <f>I882*F882</f>
        <v>6880</v>
      </c>
      <c r="H882" s="9">
        <v>0.01</v>
      </c>
      <c r="I882" s="13">
        <f>VLOOKUP($U882,Pricebook!$A:$D,4,0)</f>
        <v>160</v>
      </c>
      <c r="J882" s="11">
        <f>G882*(1-H882)</f>
        <v>6811.2</v>
      </c>
      <c r="K882" t="s">
        <v>1172</v>
      </c>
      <c r="L882" t="s">
        <v>998</v>
      </c>
      <c r="M882" t="str">
        <f>VLOOKUP($L882,Companies!$A:$G,7,)</f>
        <v>Radio And Television Broadcasting And Communications Equipment</v>
      </c>
      <c r="N882" t="str">
        <f>VLOOKUP($L882,Companies!$A:$G,6,)</f>
        <v>Technology</v>
      </c>
      <c r="O882" s="6" t="s">
        <v>1173</v>
      </c>
      <c r="P882" s="6">
        <v>30265</v>
      </c>
      <c r="Q882" t="s">
        <v>134</v>
      </c>
      <c r="R882" t="s">
        <v>34</v>
      </c>
      <c r="S882" s="4">
        <v>40785</v>
      </c>
      <c r="T882" s="7">
        <f>S882-E882</f>
        <v>2</v>
      </c>
      <c r="U882" t="s">
        <v>14218</v>
      </c>
      <c r="V882" s="6" t="s">
        <v>14251</v>
      </c>
      <c r="W882" t="s">
        <v>14263</v>
      </c>
      <c r="X882" t="s">
        <v>14187</v>
      </c>
      <c r="Y882" t="str">
        <f>VLOOKUP(R882,Managers!$A:$B,2,)</f>
        <v>Frank Mitchell</v>
      </c>
      <c r="Z882" s="11">
        <f>VLOOKUP(X882,HourlyWages!$A:$B,2,0)</f>
        <v>45</v>
      </c>
      <c r="AA882">
        <v>1</v>
      </c>
    </row>
    <row r="883" spans="1:27" x14ac:dyDescent="0.3">
      <c r="A883" t="b">
        <f>COUNTIF($C$1:C883, C883)&gt;1</f>
        <v>0</v>
      </c>
      <c r="B883" t="b">
        <f>VLOOKUP(C883,Sheet3!$A:$B,2,0) &gt; 1</f>
        <v>0</v>
      </c>
      <c r="C883">
        <v>882</v>
      </c>
      <c r="D883">
        <v>6337</v>
      </c>
      <c r="E883" s="4">
        <v>40786</v>
      </c>
      <c r="F883">
        <v>48</v>
      </c>
      <c r="G883" s="15">
        <f>I883*F883</f>
        <v>6000</v>
      </c>
      <c r="H883" s="9">
        <v>0.01</v>
      </c>
      <c r="I883" s="13">
        <f>VLOOKUP($U883,Pricebook!$A:$D,4,0)</f>
        <v>125</v>
      </c>
      <c r="J883" s="11">
        <f>G883*(1-H883)</f>
        <v>5940</v>
      </c>
      <c r="K883" t="s">
        <v>460</v>
      </c>
      <c r="L883" t="s">
        <v>230</v>
      </c>
      <c r="M883" t="str">
        <f>VLOOKUP($L883,Companies!$A:$G,7,)</f>
        <v>RETAIL: Building Materials</v>
      </c>
      <c r="N883" t="str">
        <f>VLOOKUP($L883,Companies!$A:$G,6,)</f>
        <v>Consumer Services</v>
      </c>
      <c r="O883" s="6" t="s">
        <v>461</v>
      </c>
      <c r="P883" s="6">
        <v>52722</v>
      </c>
      <c r="Q883" t="s">
        <v>38</v>
      </c>
      <c r="R883" t="s">
        <v>16</v>
      </c>
      <c r="S883" s="4">
        <v>40788</v>
      </c>
      <c r="T883" s="7">
        <f>S883-E883</f>
        <v>2</v>
      </c>
      <c r="U883" t="s">
        <v>14208</v>
      </c>
      <c r="V883" s="6" t="s">
        <v>14251</v>
      </c>
      <c r="W883" t="s">
        <v>14267</v>
      </c>
      <c r="X883" t="s">
        <v>14196</v>
      </c>
      <c r="Y883" t="str">
        <f>VLOOKUP(R883,Managers!$A:$B,2,)</f>
        <v>Josh Martinez</v>
      </c>
      <c r="Z883" s="11">
        <f>VLOOKUP(X883,HourlyWages!$A:$B,2,0)</f>
        <v>58</v>
      </c>
      <c r="AA883">
        <v>1</v>
      </c>
    </row>
    <row r="884" spans="1:27" x14ac:dyDescent="0.3">
      <c r="A884" t="b">
        <f>COUNTIF($C$1:C884, C884)&gt;1</f>
        <v>0</v>
      </c>
      <c r="B884" t="b">
        <f>VLOOKUP(C884,Sheet3!$A:$B,2,0) &gt; 1</f>
        <v>0</v>
      </c>
      <c r="C884">
        <v>883</v>
      </c>
      <c r="D884">
        <v>6337</v>
      </c>
      <c r="E884" s="4">
        <v>40786</v>
      </c>
      <c r="F884">
        <v>1</v>
      </c>
      <c r="G884" s="15">
        <f>I884*F884</f>
        <v>125</v>
      </c>
      <c r="H884" s="9">
        <v>7.0000000000000007E-2</v>
      </c>
      <c r="I884" s="13">
        <f>VLOOKUP($U884,Pricebook!$A:$D,4,0)</f>
        <v>125</v>
      </c>
      <c r="J884" s="11">
        <f>G884*(1-H884)</f>
        <v>116.24999999999999</v>
      </c>
      <c r="K884" t="s">
        <v>460</v>
      </c>
      <c r="L884" t="s">
        <v>230</v>
      </c>
      <c r="M884" t="str">
        <f>VLOOKUP($L884,Companies!$A:$G,7,)</f>
        <v>RETAIL: Building Materials</v>
      </c>
      <c r="N884" t="str">
        <f>VLOOKUP($L884,Companies!$A:$G,6,)</f>
        <v>Consumer Services</v>
      </c>
      <c r="O884" s="6" t="s">
        <v>461</v>
      </c>
      <c r="P884" s="6">
        <v>52722</v>
      </c>
      <c r="Q884" t="s">
        <v>38</v>
      </c>
      <c r="R884" t="s">
        <v>16</v>
      </c>
      <c r="S884" s="4">
        <v>40787</v>
      </c>
      <c r="T884" s="7">
        <f>S884-E884</f>
        <v>1</v>
      </c>
      <c r="U884" t="s">
        <v>14209</v>
      </c>
      <c r="V884" s="6" t="s">
        <v>14254</v>
      </c>
      <c r="W884" t="s">
        <v>14255</v>
      </c>
      <c r="X884" t="s">
        <v>14194</v>
      </c>
      <c r="Y884" t="str">
        <f>VLOOKUP(R884,Managers!$A:$B,2,)</f>
        <v>Josh Martinez</v>
      </c>
      <c r="Z884" s="11">
        <f>VLOOKUP(X884,HourlyWages!$A:$B,2,0)</f>
        <v>71</v>
      </c>
      <c r="AA884">
        <v>1</v>
      </c>
    </row>
    <row r="885" spans="1:27" x14ac:dyDescent="0.3">
      <c r="A885" t="b">
        <f>COUNTIF($C$1:C885, C885)&gt;1</f>
        <v>0</v>
      </c>
      <c r="B885" t="b">
        <f>VLOOKUP(C885,Sheet3!$A:$B,2,0) &gt; 1</f>
        <v>0</v>
      </c>
      <c r="C885">
        <v>884</v>
      </c>
      <c r="D885">
        <v>6339</v>
      </c>
      <c r="E885" s="4">
        <v>41254</v>
      </c>
      <c r="F885">
        <v>20</v>
      </c>
      <c r="G885" s="15">
        <f>I885*F885</f>
        <v>4000</v>
      </c>
      <c r="H885" s="9">
        <v>0.05</v>
      </c>
      <c r="I885" s="13">
        <f>VLOOKUP($U885,Pricebook!$A:$D,4,0)</f>
        <v>200</v>
      </c>
      <c r="J885" s="11">
        <f>G885*(1-H885)</f>
        <v>3800</v>
      </c>
      <c r="K885" t="s">
        <v>54</v>
      </c>
      <c r="L885" t="s">
        <v>55</v>
      </c>
      <c r="M885" t="str">
        <f>VLOOKUP($L885,Companies!$A:$G,7,)</f>
        <v>Semiconductors</v>
      </c>
      <c r="N885" t="str">
        <f>VLOOKUP($L885,Companies!$A:$G,6,)</f>
        <v>Technology</v>
      </c>
      <c r="O885" s="6" t="s">
        <v>1174</v>
      </c>
      <c r="P885" s="6">
        <v>27534</v>
      </c>
      <c r="Q885" t="s">
        <v>33</v>
      </c>
      <c r="R885" t="s">
        <v>34</v>
      </c>
      <c r="S885" s="4">
        <v>41255</v>
      </c>
      <c r="T885" s="7">
        <f>S885-E885</f>
        <v>1</v>
      </c>
      <c r="U885" t="s">
        <v>14206</v>
      </c>
      <c r="V885" s="6" t="s">
        <v>14251</v>
      </c>
      <c r="W885" t="s">
        <v>14263</v>
      </c>
      <c r="X885" t="s">
        <v>14190</v>
      </c>
      <c r="Y885" t="str">
        <f>VLOOKUP(R885,Managers!$A:$B,2,)</f>
        <v>Frank Mitchell</v>
      </c>
      <c r="Z885" s="11">
        <f>VLOOKUP(X885,HourlyWages!$A:$B,2,0)</f>
        <v>67</v>
      </c>
      <c r="AA885">
        <v>1</v>
      </c>
    </row>
    <row r="886" spans="1:27" x14ac:dyDescent="0.3">
      <c r="A886" t="b">
        <f>COUNTIF($C$1:C886, C886)&gt;1</f>
        <v>0</v>
      </c>
      <c r="B886" t="b">
        <f>VLOOKUP(C886,Sheet3!$A:$B,2,0) &gt; 1</f>
        <v>0</v>
      </c>
      <c r="C886">
        <v>885</v>
      </c>
      <c r="D886">
        <v>6368</v>
      </c>
      <c r="E886" s="4">
        <v>39866</v>
      </c>
      <c r="F886">
        <v>40</v>
      </c>
      <c r="G886" s="15">
        <f>I886*F886</f>
        <v>6000</v>
      </c>
      <c r="H886" s="9">
        <v>0</v>
      </c>
      <c r="I886" s="13">
        <f>VLOOKUP($U886,Pricebook!$A:$D,4,0)</f>
        <v>150</v>
      </c>
      <c r="J886" s="11">
        <f>G886*(1-H886)</f>
        <v>6000</v>
      </c>
      <c r="K886" t="s">
        <v>359</v>
      </c>
      <c r="L886" t="s">
        <v>360</v>
      </c>
      <c r="M886" t="str">
        <f>VLOOKUP($L886,Companies!$A:$G,7,)</f>
        <v>Semiconductors</v>
      </c>
      <c r="N886" t="str">
        <f>VLOOKUP($L886,Companies!$A:$G,6,)</f>
        <v>Technology</v>
      </c>
      <c r="O886" s="6" t="s">
        <v>969</v>
      </c>
      <c r="P886" s="6">
        <v>80027</v>
      </c>
      <c r="Q886" t="s">
        <v>237</v>
      </c>
      <c r="R886" t="s">
        <v>23</v>
      </c>
      <c r="S886" s="4">
        <v>39866</v>
      </c>
      <c r="T886" s="7">
        <f>S886-E886</f>
        <v>0</v>
      </c>
      <c r="U886" t="s">
        <v>14216</v>
      </c>
      <c r="V886" s="6" t="s">
        <v>14257</v>
      </c>
      <c r="W886" t="s">
        <v>14259</v>
      </c>
      <c r="X886" t="s">
        <v>14190</v>
      </c>
      <c r="Y886" t="str">
        <f>VLOOKUP(R886,Managers!$A:$B,2,)</f>
        <v>Bob Turner</v>
      </c>
      <c r="Z886" s="11">
        <f>VLOOKUP(X886,HourlyWages!$A:$B,2,0)</f>
        <v>67</v>
      </c>
      <c r="AA886">
        <v>1</v>
      </c>
    </row>
    <row r="887" spans="1:27" x14ac:dyDescent="0.3">
      <c r="A887" t="b">
        <f>COUNTIF($C$1:C887, C887)&gt;1</f>
        <v>0</v>
      </c>
      <c r="B887" t="b">
        <f>VLOOKUP(C887,Sheet3!$A:$B,2,0) &gt; 1</f>
        <v>0</v>
      </c>
      <c r="C887">
        <v>886</v>
      </c>
      <c r="D887">
        <v>6369</v>
      </c>
      <c r="E887" s="4">
        <v>40166</v>
      </c>
      <c r="F887">
        <v>30</v>
      </c>
      <c r="G887" s="15">
        <f>I887*F887</f>
        <v>3750</v>
      </c>
      <c r="H887" s="9">
        <v>0.1</v>
      </c>
      <c r="I887" s="13">
        <f>VLOOKUP($U887,Pricebook!$A:$D,4,0)</f>
        <v>125</v>
      </c>
      <c r="J887" s="11">
        <f>G887*(1-H887)</f>
        <v>3375</v>
      </c>
      <c r="K887" t="s">
        <v>874</v>
      </c>
      <c r="L887" t="s">
        <v>310</v>
      </c>
      <c r="M887" t="str">
        <f>VLOOKUP($L887,Companies!$A:$G,7,)</f>
        <v>Major Pharmaceuticals</v>
      </c>
      <c r="N887" t="str">
        <f>VLOOKUP($L887,Companies!$A:$G,6,)</f>
        <v>Health Care</v>
      </c>
      <c r="O887" s="6" t="s">
        <v>866</v>
      </c>
      <c r="P887" s="6" t="s">
        <v>867</v>
      </c>
      <c r="Q887" t="s">
        <v>91</v>
      </c>
      <c r="R887" t="s">
        <v>61</v>
      </c>
      <c r="S887" s="4">
        <v>40168</v>
      </c>
      <c r="T887" s="7">
        <f>S887-E887</f>
        <v>2</v>
      </c>
      <c r="U887" t="s">
        <v>14209</v>
      </c>
      <c r="V887" s="6" t="s">
        <v>14257</v>
      </c>
      <c r="W887" t="s">
        <v>14259</v>
      </c>
      <c r="X887" t="s">
        <v>14197</v>
      </c>
      <c r="Y887" t="str">
        <f>VLOOKUP(R887,Managers!$A:$B,2,)</f>
        <v>Allen Young</v>
      </c>
      <c r="Z887" s="11">
        <f>VLOOKUP(X887,HourlyWages!$A:$B,2,0)</f>
        <v>71</v>
      </c>
      <c r="AA887">
        <v>1</v>
      </c>
    </row>
    <row r="888" spans="1:27" x14ac:dyDescent="0.3">
      <c r="A888" t="b">
        <f>COUNTIF($C$1:C888, C888)&gt;1</f>
        <v>0</v>
      </c>
      <c r="B888" t="b">
        <f>VLOOKUP(C888,Sheet3!$A:$B,2,0) &gt; 1</f>
        <v>0</v>
      </c>
      <c r="C888">
        <v>887</v>
      </c>
      <c r="D888">
        <v>6373</v>
      </c>
      <c r="E888" s="4">
        <v>40931</v>
      </c>
      <c r="F888">
        <v>1</v>
      </c>
      <c r="G888" s="15">
        <f>I888*F888</f>
        <v>170</v>
      </c>
      <c r="H888" s="9">
        <v>0.01</v>
      </c>
      <c r="I888" s="13">
        <f>VLOOKUP($U888,Pricebook!$A:$D,4,0)</f>
        <v>170</v>
      </c>
      <c r="J888" s="11">
        <f>G888*(1-H888)</f>
        <v>168.3</v>
      </c>
      <c r="K888" t="s">
        <v>874</v>
      </c>
      <c r="L888" t="s">
        <v>310</v>
      </c>
      <c r="M888" t="str">
        <f>VLOOKUP($L888,Companies!$A:$G,7,)</f>
        <v>Major Pharmaceuticals</v>
      </c>
      <c r="N888" t="str">
        <f>VLOOKUP($L888,Companies!$A:$G,6,)</f>
        <v>Health Care</v>
      </c>
      <c r="O888" s="6" t="s">
        <v>866</v>
      </c>
      <c r="P888" s="6" t="s">
        <v>867</v>
      </c>
      <c r="Q888" t="s">
        <v>91</v>
      </c>
      <c r="R888" t="s">
        <v>61</v>
      </c>
      <c r="S888" s="4">
        <v>40932</v>
      </c>
      <c r="T888" s="7">
        <f>S888-E888</f>
        <v>1</v>
      </c>
      <c r="U888" t="s">
        <v>14219</v>
      </c>
      <c r="V888" s="6" t="s">
        <v>14251</v>
      </c>
      <c r="W888" t="s">
        <v>14260</v>
      </c>
      <c r="X888" t="s">
        <v>14201</v>
      </c>
      <c r="Y888" t="str">
        <f>VLOOKUP(R888,Managers!$A:$B,2,)</f>
        <v>Allen Young</v>
      </c>
      <c r="Z888" s="11">
        <f>VLOOKUP(X888,HourlyWages!$A:$B,2,0)</f>
        <v>53</v>
      </c>
      <c r="AA888">
        <v>1</v>
      </c>
    </row>
    <row r="889" spans="1:27" x14ac:dyDescent="0.3">
      <c r="A889" t="b">
        <f>COUNTIF($C$1:C889, C889)&gt;1</f>
        <v>0</v>
      </c>
      <c r="B889" t="b">
        <f>VLOOKUP(C889,Sheet3!$A:$B,2,0) &gt; 1</f>
        <v>0</v>
      </c>
      <c r="C889">
        <v>888</v>
      </c>
      <c r="D889">
        <v>6374</v>
      </c>
      <c r="E889" s="4">
        <v>40762</v>
      </c>
      <c r="F889">
        <v>29</v>
      </c>
      <c r="G889" s="15">
        <f>I889*F889</f>
        <v>4350</v>
      </c>
      <c r="H889" s="9">
        <v>7.0000000000000007E-2</v>
      </c>
      <c r="I889" s="13">
        <f>VLOOKUP($U889,Pricebook!$A:$D,4,0)</f>
        <v>150</v>
      </c>
      <c r="J889" s="11">
        <f>G889*(1-H889)</f>
        <v>4045.4999999999995</v>
      </c>
      <c r="K889" t="s">
        <v>1175</v>
      </c>
      <c r="L889" t="s">
        <v>230</v>
      </c>
      <c r="M889" t="str">
        <f>VLOOKUP($L889,Companies!$A:$G,7,)</f>
        <v>RETAIL: Building Materials</v>
      </c>
      <c r="N889" t="str">
        <f>VLOOKUP($L889,Companies!$A:$G,6,)</f>
        <v>Consumer Services</v>
      </c>
      <c r="O889" s="6" t="s">
        <v>1176</v>
      </c>
      <c r="P889" s="6">
        <v>48146</v>
      </c>
      <c r="Q889" t="s">
        <v>172</v>
      </c>
      <c r="R889" t="s">
        <v>16</v>
      </c>
      <c r="S889" s="4">
        <v>40763</v>
      </c>
      <c r="T889" s="7">
        <f>S889-E889</f>
        <v>1</v>
      </c>
      <c r="U889" t="s">
        <v>14211</v>
      </c>
      <c r="V889" s="6" t="s">
        <v>14251</v>
      </c>
      <c r="W889" t="s">
        <v>14263</v>
      </c>
      <c r="X889" t="s">
        <v>14185</v>
      </c>
      <c r="Y889" t="str">
        <f>VLOOKUP(R889,Managers!$A:$B,2,)</f>
        <v>Josh Martinez</v>
      </c>
      <c r="Z889" s="11">
        <f>VLOOKUP(X889,HourlyWages!$A:$B,2,0)</f>
        <v>70</v>
      </c>
      <c r="AA889">
        <v>1</v>
      </c>
    </row>
    <row r="890" spans="1:27" x14ac:dyDescent="0.3">
      <c r="A890" t="b">
        <f>COUNTIF($C$1:C890, C890)&gt;1</f>
        <v>0</v>
      </c>
      <c r="B890" t="b">
        <f>VLOOKUP(C890,Sheet3!$A:$B,2,0) &gt; 1</f>
        <v>0</v>
      </c>
      <c r="C890">
        <v>889</v>
      </c>
      <c r="D890">
        <v>6374</v>
      </c>
      <c r="E890" s="4">
        <v>40762</v>
      </c>
      <c r="F890">
        <v>1</v>
      </c>
      <c r="G890" s="15">
        <f>I890*F890</f>
        <v>140</v>
      </c>
      <c r="H890" s="9">
        <v>0.01</v>
      </c>
      <c r="I890" s="13">
        <f>VLOOKUP($U890,Pricebook!$A:$D,4,0)</f>
        <v>140</v>
      </c>
      <c r="J890" s="11">
        <f>G890*(1-H890)</f>
        <v>138.6</v>
      </c>
      <c r="K890" t="s">
        <v>1175</v>
      </c>
      <c r="L890" t="s">
        <v>230</v>
      </c>
      <c r="M890" t="str">
        <f>VLOOKUP($L890,Companies!$A:$G,7,)</f>
        <v>RETAIL: Building Materials</v>
      </c>
      <c r="N890" t="str">
        <f>VLOOKUP($L890,Companies!$A:$G,6,)</f>
        <v>Consumer Services</v>
      </c>
      <c r="O890" s="6" t="s">
        <v>1176</v>
      </c>
      <c r="P890" s="6">
        <v>48146</v>
      </c>
      <c r="Q890" t="s">
        <v>172</v>
      </c>
      <c r="R890" t="s">
        <v>16</v>
      </c>
      <c r="S890" s="4">
        <v>40764</v>
      </c>
      <c r="T890" s="7">
        <f>S890-E890</f>
        <v>2</v>
      </c>
      <c r="U890" t="s">
        <v>14213</v>
      </c>
      <c r="V890" s="6" t="s">
        <v>14257</v>
      </c>
      <c r="W890" t="s">
        <v>14258</v>
      </c>
      <c r="X890" t="s">
        <v>14190</v>
      </c>
      <c r="Y890" t="str">
        <f>VLOOKUP(R890,Managers!$A:$B,2,)</f>
        <v>Josh Martinez</v>
      </c>
      <c r="Z890" s="11">
        <f>VLOOKUP(X890,HourlyWages!$A:$B,2,0)</f>
        <v>67</v>
      </c>
      <c r="AA890">
        <v>1</v>
      </c>
    </row>
    <row r="891" spans="1:27" x14ac:dyDescent="0.3">
      <c r="A891" t="b">
        <f>COUNTIF($C$1:C891, C891)&gt;1</f>
        <v>0</v>
      </c>
      <c r="B891" t="b">
        <f>VLOOKUP(C891,Sheet3!$A:$B,2,0) &gt; 1</f>
        <v>0</v>
      </c>
      <c r="C891">
        <v>890</v>
      </c>
      <c r="D891">
        <v>6402</v>
      </c>
      <c r="E891" s="4">
        <v>40656</v>
      </c>
      <c r="F891">
        <v>35</v>
      </c>
      <c r="G891" s="15">
        <f>I891*F891</f>
        <v>4900</v>
      </c>
      <c r="H891" s="9">
        <v>0.01</v>
      </c>
      <c r="I891" s="13">
        <f>VLOOKUP($U891,Pricebook!$A:$D,4,0)</f>
        <v>140</v>
      </c>
      <c r="J891" s="11">
        <f>G891*(1-H891)</f>
        <v>4851</v>
      </c>
      <c r="K891" t="s">
        <v>1177</v>
      </c>
      <c r="L891" t="s">
        <v>41</v>
      </c>
      <c r="M891" t="str">
        <f>VLOOKUP($L891,Companies!$A:$G,7,)</f>
        <v>EDP Services</v>
      </c>
      <c r="N891" t="str">
        <f>VLOOKUP($L891,Companies!$A:$G,6,)</f>
        <v>Technology</v>
      </c>
      <c r="O891" s="6" t="s">
        <v>1178</v>
      </c>
      <c r="P891" s="6">
        <v>35209</v>
      </c>
      <c r="Q891" t="s">
        <v>424</v>
      </c>
      <c r="R891" t="s">
        <v>34</v>
      </c>
      <c r="S891" s="4">
        <v>40661</v>
      </c>
      <c r="T891" s="7">
        <f>S891-E891</f>
        <v>5</v>
      </c>
      <c r="U891" t="s">
        <v>14207</v>
      </c>
      <c r="V891" s="6" t="s">
        <v>14251</v>
      </c>
      <c r="W891" t="s">
        <v>14263</v>
      </c>
      <c r="X891" t="s">
        <v>14197</v>
      </c>
      <c r="Y891" t="str">
        <f>VLOOKUP(R891,Managers!$A:$B,2,)</f>
        <v>Frank Mitchell</v>
      </c>
      <c r="Z891" s="11">
        <f>VLOOKUP(X891,HourlyWages!$A:$B,2,0)</f>
        <v>71</v>
      </c>
      <c r="AA891">
        <v>1</v>
      </c>
    </row>
    <row r="892" spans="1:27" x14ac:dyDescent="0.3">
      <c r="A892" t="b">
        <f>COUNTIF($C$1:C892, C892)&gt;1</f>
        <v>0</v>
      </c>
      <c r="B892" t="b">
        <f>VLOOKUP(C892,Sheet3!$A:$B,2,0) &gt; 1</f>
        <v>0</v>
      </c>
      <c r="C892">
        <v>891</v>
      </c>
      <c r="D892">
        <v>6403</v>
      </c>
      <c r="E892" s="4">
        <v>40585</v>
      </c>
      <c r="F892">
        <v>41</v>
      </c>
      <c r="G892" s="15">
        <f>I892*F892</f>
        <v>8200</v>
      </c>
      <c r="H892" s="9">
        <v>0</v>
      </c>
      <c r="I892" s="13">
        <f>VLOOKUP($U892,Pricebook!$A:$D,4,0)</f>
        <v>200</v>
      </c>
      <c r="J892" s="11">
        <f>G892*(1-H892)</f>
        <v>8200</v>
      </c>
      <c r="K892" t="s">
        <v>537</v>
      </c>
      <c r="L892" t="s">
        <v>538</v>
      </c>
      <c r="M892" t="str">
        <f>VLOOKUP($L892,Companies!$A:$G,7,)</f>
        <v>Major Pharmaceuticals</v>
      </c>
      <c r="N892" t="str">
        <f>VLOOKUP($L892,Companies!$A:$G,6,)</f>
        <v>Health Care</v>
      </c>
      <c r="O892" s="6" t="s">
        <v>539</v>
      </c>
      <c r="P892" s="6">
        <v>43026</v>
      </c>
      <c r="Q892" t="s">
        <v>210</v>
      </c>
      <c r="R892" t="s">
        <v>61</v>
      </c>
      <c r="S892" s="4">
        <v>40587</v>
      </c>
      <c r="T892" s="7">
        <f>S892-E892</f>
        <v>2</v>
      </c>
      <c r="U892" t="s">
        <v>14206</v>
      </c>
      <c r="V892" s="6" t="s">
        <v>14251</v>
      </c>
      <c r="W892" t="s">
        <v>14263</v>
      </c>
      <c r="X892" t="s">
        <v>14201</v>
      </c>
      <c r="Y892" t="str">
        <f>VLOOKUP(R892,Managers!$A:$B,2,)</f>
        <v>Allen Young</v>
      </c>
      <c r="Z892" s="11">
        <f>VLOOKUP(X892,HourlyWages!$A:$B,2,0)</f>
        <v>53</v>
      </c>
      <c r="AA892">
        <v>1</v>
      </c>
    </row>
    <row r="893" spans="1:27" x14ac:dyDescent="0.3">
      <c r="A893" t="b">
        <f>COUNTIF($C$1:C893, C893)&gt;1</f>
        <v>0</v>
      </c>
      <c r="B893" t="b">
        <f>VLOOKUP(C893,Sheet3!$A:$B,2,0) &gt; 1</f>
        <v>0</v>
      </c>
      <c r="C893">
        <v>892</v>
      </c>
      <c r="D893">
        <v>6406</v>
      </c>
      <c r="E893" s="4">
        <v>40039</v>
      </c>
      <c r="F893">
        <v>43</v>
      </c>
      <c r="G893" s="15">
        <f>I893*F893</f>
        <v>6020</v>
      </c>
      <c r="H893" s="9">
        <v>0.05</v>
      </c>
      <c r="I893" s="13">
        <f>VLOOKUP($U893,Pricebook!$A:$D,4,0)</f>
        <v>140</v>
      </c>
      <c r="J893" s="11">
        <f>G893*(1-H893)</f>
        <v>5719</v>
      </c>
      <c r="K893" t="s">
        <v>850</v>
      </c>
      <c r="L893" t="s">
        <v>552</v>
      </c>
      <c r="M893" t="str">
        <f>VLOOKUP($L893,Companies!$A:$G,7,)</f>
        <v>Business Services</v>
      </c>
      <c r="N893" t="str">
        <f>VLOOKUP($L893,Companies!$A:$G,6,)</f>
        <v>Miscellaneous</v>
      </c>
      <c r="O893" s="6" t="s">
        <v>851</v>
      </c>
      <c r="P893" s="6">
        <v>33311</v>
      </c>
      <c r="Q893" t="s">
        <v>101</v>
      </c>
      <c r="R893" t="s">
        <v>34</v>
      </c>
      <c r="S893" s="4">
        <v>40041</v>
      </c>
      <c r="T893" s="7">
        <f>S893-E893</f>
        <v>2</v>
      </c>
      <c r="U893" t="s">
        <v>14207</v>
      </c>
      <c r="V893" s="6" t="s">
        <v>14251</v>
      </c>
      <c r="W893" t="s">
        <v>14261</v>
      </c>
      <c r="X893" t="s">
        <v>14200</v>
      </c>
      <c r="Y893" t="str">
        <f>VLOOKUP(R893,Managers!$A:$B,2,)</f>
        <v>Frank Mitchell</v>
      </c>
      <c r="Z893" s="11">
        <f>VLOOKUP(X893,HourlyWages!$A:$B,2,0)</f>
        <v>59</v>
      </c>
      <c r="AA893">
        <v>1</v>
      </c>
    </row>
    <row r="894" spans="1:27" x14ac:dyDescent="0.3">
      <c r="A894" t="b">
        <f>COUNTIF($C$1:C894, C894)&gt;1</f>
        <v>0</v>
      </c>
      <c r="B894" t="b">
        <f>VLOOKUP(C894,Sheet3!$A:$B,2,0) &gt; 1</f>
        <v>0</v>
      </c>
      <c r="C894">
        <v>893</v>
      </c>
      <c r="D894">
        <v>6432</v>
      </c>
      <c r="E894" s="4">
        <v>40857</v>
      </c>
      <c r="F894">
        <v>30</v>
      </c>
      <c r="G894" s="15">
        <f>I894*F894</f>
        <v>5100</v>
      </c>
      <c r="H894" s="9">
        <v>0.08</v>
      </c>
      <c r="I894" s="13">
        <f>VLOOKUP($U894,Pricebook!$A:$D,4,0)</f>
        <v>170</v>
      </c>
      <c r="J894" s="11">
        <f>G894*(1-H894)</f>
        <v>4692</v>
      </c>
      <c r="K894" t="s">
        <v>456</v>
      </c>
      <c r="L894" t="s">
        <v>99</v>
      </c>
      <c r="M894" t="str">
        <f>VLOOKUP($L894,Companies!$A:$G,7,)</f>
        <v>Television Services</v>
      </c>
      <c r="N894" t="str">
        <f>VLOOKUP($L894,Companies!$A:$G,6,)</f>
        <v>Consumer Services</v>
      </c>
      <c r="O894" s="6" t="s">
        <v>457</v>
      </c>
      <c r="P894" s="6">
        <v>19401</v>
      </c>
      <c r="Q894" t="s">
        <v>232</v>
      </c>
      <c r="R894" t="s">
        <v>61</v>
      </c>
      <c r="S894" s="4">
        <v>40859</v>
      </c>
      <c r="T894" s="7">
        <f>S894-E894</f>
        <v>2</v>
      </c>
      <c r="U894" t="s">
        <v>14219</v>
      </c>
      <c r="V894" s="6" t="s">
        <v>14251</v>
      </c>
      <c r="W894" t="s">
        <v>14267</v>
      </c>
      <c r="X894" t="s">
        <v>14196</v>
      </c>
      <c r="Y894" t="str">
        <f>VLOOKUP(R894,Managers!$A:$B,2,)</f>
        <v>Allen Young</v>
      </c>
      <c r="Z894" s="11">
        <f>VLOOKUP(X894,HourlyWages!$A:$B,2,0)</f>
        <v>58</v>
      </c>
      <c r="AA894">
        <v>1</v>
      </c>
    </row>
    <row r="895" spans="1:27" x14ac:dyDescent="0.3">
      <c r="A895" t="b">
        <f>COUNTIF($C$1:C895, C895)&gt;1</f>
        <v>0</v>
      </c>
      <c r="B895" t="b">
        <f>VLOOKUP(C895,Sheet3!$A:$B,2,0) &gt; 1</f>
        <v>0</v>
      </c>
      <c r="C895">
        <v>894</v>
      </c>
      <c r="D895">
        <v>6433</v>
      </c>
      <c r="E895" s="4">
        <v>40869</v>
      </c>
      <c r="F895">
        <v>41</v>
      </c>
      <c r="G895" s="15">
        <f>I895*F895</f>
        <v>8200</v>
      </c>
      <c r="H895" s="9">
        <v>0.01</v>
      </c>
      <c r="I895" s="13">
        <f>VLOOKUP($U895,Pricebook!$A:$D,4,0)</f>
        <v>200</v>
      </c>
      <c r="J895" s="11">
        <f>G895*(1-H895)</f>
        <v>8118</v>
      </c>
      <c r="K895" t="s">
        <v>791</v>
      </c>
      <c r="L895" t="s">
        <v>215</v>
      </c>
      <c r="M895" t="str">
        <f>VLOOKUP($L895,Companies!$A:$G,7,)</f>
        <v>Business Services</v>
      </c>
      <c r="N895" t="str">
        <f>VLOOKUP($L895,Companies!$A:$G,6,)</f>
        <v>Miscellaneous</v>
      </c>
      <c r="O895" s="6" t="s">
        <v>792</v>
      </c>
      <c r="P895" s="6">
        <v>20814</v>
      </c>
      <c r="Q895" t="s">
        <v>187</v>
      </c>
      <c r="R895" t="s">
        <v>61</v>
      </c>
      <c r="S895" s="4">
        <v>40870</v>
      </c>
      <c r="T895" s="7">
        <f>S895-E895</f>
        <v>1</v>
      </c>
      <c r="U895" t="s">
        <v>14214</v>
      </c>
      <c r="V895" s="6" t="s">
        <v>14251</v>
      </c>
      <c r="W895" t="s">
        <v>14260</v>
      </c>
      <c r="X895" t="s">
        <v>14185</v>
      </c>
      <c r="Y895" t="str">
        <f>VLOOKUP(R895,Managers!$A:$B,2,)</f>
        <v>Allen Young</v>
      </c>
      <c r="Z895" s="11">
        <f>VLOOKUP(X895,HourlyWages!$A:$B,2,0)</f>
        <v>70</v>
      </c>
      <c r="AA895">
        <v>1</v>
      </c>
    </row>
    <row r="896" spans="1:27" x14ac:dyDescent="0.3">
      <c r="A896" t="b">
        <f>COUNTIF($C$1:C896, C896)&gt;1</f>
        <v>0</v>
      </c>
      <c r="B896" t="b">
        <f>VLOOKUP(C896,Sheet3!$A:$B,2,0) &gt; 1</f>
        <v>0</v>
      </c>
      <c r="C896">
        <v>895</v>
      </c>
      <c r="D896">
        <v>6434</v>
      </c>
      <c r="E896" s="4">
        <v>39971</v>
      </c>
      <c r="F896">
        <v>13</v>
      </c>
      <c r="G896" s="15">
        <f>I896*F896</f>
        <v>1430</v>
      </c>
      <c r="H896" s="9">
        <v>7.0000000000000007E-2</v>
      </c>
      <c r="I896" s="13">
        <f>VLOOKUP($U896,Pricebook!$A:$D,4,0)</f>
        <v>110</v>
      </c>
      <c r="J896" s="11">
        <f>G896*(1-H896)</f>
        <v>1329.8999999999999</v>
      </c>
      <c r="K896" t="s">
        <v>658</v>
      </c>
      <c r="L896" t="s">
        <v>396</v>
      </c>
      <c r="M896" t="str">
        <f>VLOOKUP($L896,Companies!$A:$G,7,)</f>
        <v>EDP Services</v>
      </c>
      <c r="N896" t="str">
        <f>VLOOKUP($L896,Companies!$A:$G,6,)</f>
        <v>Technology</v>
      </c>
      <c r="O896" s="6" t="s">
        <v>659</v>
      </c>
      <c r="P896" s="6">
        <v>50158</v>
      </c>
      <c r="Q896" t="s">
        <v>38</v>
      </c>
      <c r="R896" t="s">
        <v>16</v>
      </c>
      <c r="S896" s="4">
        <v>39971</v>
      </c>
      <c r="T896" s="7">
        <f>S896-E896</f>
        <v>0</v>
      </c>
      <c r="U896" t="s">
        <v>14215</v>
      </c>
      <c r="V896" s="6" t="s">
        <v>14251</v>
      </c>
      <c r="W896" t="s">
        <v>14260</v>
      </c>
      <c r="X896" t="s">
        <v>14199</v>
      </c>
      <c r="Y896" t="str">
        <f>VLOOKUP(R896,Managers!$A:$B,2,)</f>
        <v>Josh Martinez</v>
      </c>
      <c r="Z896" s="11">
        <f>VLOOKUP(X896,HourlyWages!$A:$B,2,0)</f>
        <v>68</v>
      </c>
      <c r="AA896">
        <v>1</v>
      </c>
    </row>
    <row r="897" spans="1:27" x14ac:dyDescent="0.3">
      <c r="A897" t="b">
        <f>COUNTIF($C$1:C897, C897)&gt;1</f>
        <v>0</v>
      </c>
      <c r="B897" t="b">
        <f>VLOOKUP(C897,Sheet3!$A:$B,2,0) &gt; 1</f>
        <v>0</v>
      </c>
      <c r="C897">
        <v>896</v>
      </c>
      <c r="D897">
        <v>6438</v>
      </c>
      <c r="E897" s="4">
        <v>40314</v>
      </c>
      <c r="F897">
        <v>7</v>
      </c>
      <c r="G897" s="15">
        <f>I897*F897</f>
        <v>875</v>
      </c>
      <c r="H897" s="9">
        <v>0.02</v>
      </c>
      <c r="I897" s="13">
        <f>VLOOKUP($U897,Pricebook!$A:$D,4,0)</f>
        <v>125</v>
      </c>
      <c r="J897" s="11">
        <f>G897*(1-H897)</f>
        <v>857.5</v>
      </c>
      <c r="K897" t="s">
        <v>1179</v>
      </c>
      <c r="L897" t="s">
        <v>27</v>
      </c>
      <c r="M897" t="str">
        <f>VLOOKUP($L897,Companies!$A:$G,7,)</f>
        <v>Television Services</v>
      </c>
      <c r="N897" t="str">
        <f>VLOOKUP($L897,Companies!$A:$G,6,)</f>
        <v>Consumer Services</v>
      </c>
      <c r="O897" s="6" t="s">
        <v>1180</v>
      </c>
      <c r="P897" s="6">
        <v>75217</v>
      </c>
      <c r="Q897" t="s">
        <v>48</v>
      </c>
      <c r="R897" t="s">
        <v>16</v>
      </c>
      <c r="S897" s="4">
        <v>40314</v>
      </c>
      <c r="T897" s="7">
        <f>S897-E897</f>
        <v>0</v>
      </c>
      <c r="U897" t="s">
        <v>14208</v>
      </c>
      <c r="V897" s="6" t="s">
        <v>14251</v>
      </c>
      <c r="W897" t="s">
        <v>14267</v>
      </c>
      <c r="X897" t="s">
        <v>14187</v>
      </c>
      <c r="Y897" t="str">
        <f>VLOOKUP(R897,Managers!$A:$B,2,)</f>
        <v>Josh Martinez</v>
      </c>
      <c r="Z897" s="11">
        <f>VLOOKUP(X897,HourlyWages!$A:$B,2,0)</f>
        <v>45</v>
      </c>
      <c r="AA897">
        <v>1</v>
      </c>
    </row>
    <row r="898" spans="1:27" x14ac:dyDescent="0.3">
      <c r="A898" t="b">
        <f>COUNTIF($C$1:C898, C898)&gt;1</f>
        <v>0</v>
      </c>
      <c r="B898" t="b">
        <f>VLOOKUP(C898,Sheet3!$A:$B,2,0) &gt; 1</f>
        <v>0</v>
      </c>
      <c r="C898">
        <v>897</v>
      </c>
      <c r="D898">
        <v>6438</v>
      </c>
      <c r="E898" s="4">
        <v>40314</v>
      </c>
      <c r="F898">
        <v>38</v>
      </c>
      <c r="G898" s="15">
        <f>I898*F898</f>
        <v>4180</v>
      </c>
      <c r="H898" s="9">
        <v>0.06</v>
      </c>
      <c r="I898" s="13">
        <f>VLOOKUP($U898,Pricebook!$A:$D,4,0)</f>
        <v>110</v>
      </c>
      <c r="J898" s="11">
        <f>G898*(1-H898)</f>
        <v>3929.2</v>
      </c>
      <c r="K898" t="s">
        <v>1179</v>
      </c>
      <c r="L898" t="s">
        <v>27</v>
      </c>
      <c r="M898" t="str">
        <f>VLOOKUP($L898,Companies!$A:$G,7,)</f>
        <v>Television Services</v>
      </c>
      <c r="N898" t="str">
        <f>VLOOKUP($L898,Companies!$A:$G,6,)</f>
        <v>Consumer Services</v>
      </c>
      <c r="O898" s="6" t="s">
        <v>1180</v>
      </c>
      <c r="P898" s="6">
        <v>75217</v>
      </c>
      <c r="Q898" t="s">
        <v>48</v>
      </c>
      <c r="R898" t="s">
        <v>16</v>
      </c>
      <c r="S898" s="4">
        <v>40315</v>
      </c>
      <c r="T898" s="7">
        <f>S898-E898</f>
        <v>1</v>
      </c>
      <c r="U898" t="s">
        <v>14215</v>
      </c>
      <c r="V898" s="6" t="s">
        <v>14254</v>
      </c>
      <c r="W898" t="s">
        <v>14256</v>
      </c>
      <c r="X898" t="s">
        <v>14187</v>
      </c>
      <c r="Y898" t="str">
        <f>VLOOKUP(R898,Managers!$A:$B,2,)</f>
        <v>Josh Martinez</v>
      </c>
      <c r="Z898" s="11">
        <f>VLOOKUP(X898,HourlyWages!$A:$B,2,0)</f>
        <v>45</v>
      </c>
      <c r="AA898">
        <v>1</v>
      </c>
    </row>
    <row r="899" spans="1:27" x14ac:dyDescent="0.3">
      <c r="A899" t="b">
        <f>COUNTIF($C$1:C899, C899)&gt;1</f>
        <v>0</v>
      </c>
      <c r="B899" t="b">
        <f>VLOOKUP(C899,Sheet3!$A:$B,2,0) &gt; 1</f>
        <v>0</v>
      </c>
      <c r="C899">
        <v>898</v>
      </c>
      <c r="D899">
        <v>6464</v>
      </c>
      <c r="E899" s="4">
        <v>39961</v>
      </c>
      <c r="F899">
        <v>1</v>
      </c>
      <c r="G899" s="15">
        <f>I899*F899</f>
        <v>170</v>
      </c>
      <c r="H899" s="9">
        <v>7.0000000000000007E-2</v>
      </c>
      <c r="I899" s="13">
        <f>VLOOKUP($U899,Pricebook!$A:$D,4,0)</f>
        <v>170</v>
      </c>
      <c r="J899" s="11">
        <f>G899*(1-H899)</f>
        <v>158.1</v>
      </c>
      <c r="K899" t="s">
        <v>1181</v>
      </c>
      <c r="L899" t="s">
        <v>385</v>
      </c>
      <c r="M899" t="str">
        <f>VLOOKUP($L899,Companies!$A:$G,7,)</f>
        <v>Restaurants</v>
      </c>
      <c r="N899" t="str">
        <f>VLOOKUP($L899,Companies!$A:$G,6,)</f>
        <v>Consumer Services</v>
      </c>
      <c r="O899" s="6" t="s">
        <v>1182</v>
      </c>
      <c r="P899" s="6">
        <v>21042</v>
      </c>
      <c r="Q899" t="s">
        <v>187</v>
      </c>
      <c r="R899" t="s">
        <v>61</v>
      </c>
      <c r="S899" s="4">
        <v>39963</v>
      </c>
      <c r="T899" s="7">
        <f>S899-E899</f>
        <v>2</v>
      </c>
      <c r="U899" t="s">
        <v>14219</v>
      </c>
      <c r="V899" s="6" t="s">
        <v>14257</v>
      </c>
      <c r="W899" t="s">
        <v>14264</v>
      </c>
      <c r="X899" t="s">
        <v>14189</v>
      </c>
      <c r="Y899" t="str">
        <f>VLOOKUP(R899,Managers!$A:$B,2,)</f>
        <v>Allen Young</v>
      </c>
      <c r="Z899" s="11">
        <f>VLOOKUP(X899,HourlyWages!$A:$B,2,0)</f>
        <v>62</v>
      </c>
      <c r="AA899">
        <v>1</v>
      </c>
    </row>
    <row r="900" spans="1:27" x14ac:dyDescent="0.3">
      <c r="A900" t="b">
        <f>COUNTIF($C$1:C900, C900)&gt;1</f>
        <v>0</v>
      </c>
      <c r="B900" t="b">
        <f>VLOOKUP(C900,Sheet3!$A:$B,2,0) &gt; 1</f>
        <v>0</v>
      </c>
      <c r="C900">
        <v>899</v>
      </c>
      <c r="D900">
        <v>6464</v>
      </c>
      <c r="E900" s="4">
        <v>39961</v>
      </c>
      <c r="F900">
        <v>42</v>
      </c>
      <c r="G900" s="15">
        <f>I900*F900</f>
        <v>5250</v>
      </c>
      <c r="H900" s="9">
        <v>0</v>
      </c>
      <c r="I900" s="13">
        <f>VLOOKUP($U900,Pricebook!$A:$D,4,0)</f>
        <v>125</v>
      </c>
      <c r="J900" s="11">
        <f>G900*(1-H900)</f>
        <v>5250</v>
      </c>
      <c r="K900" t="s">
        <v>1181</v>
      </c>
      <c r="L900" t="s">
        <v>385</v>
      </c>
      <c r="M900" t="str">
        <f>VLOOKUP($L900,Companies!$A:$G,7,)</f>
        <v>Restaurants</v>
      </c>
      <c r="N900" t="str">
        <f>VLOOKUP($L900,Companies!$A:$G,6,)</f>
        <v>Consumer Services</v>
      </c>
      <c r="O900" s="6" t="s">
        <v>1182</v>
      </c>
      <c r="P900" s="6">
        <v>21042</v>
      </c>
      <c r="Q900" t="s">
        <v>187</v>
      </c>
      <c r="R900" t="s">
        <v>61</v>
      </c>
      <c r="S900" s="4">
        <v>39963</v>
      </c>
      <c r="T900" s="7">
        <f>S900-E900</f>
        <v>2</v>
      </c>
      <c r="U900" t="s">
        <v>14208</v>
      </c>
      <c r="V900" s="6" t="s">
        <v>14257</v>
      </c>
      <c r="W900" t="s">
        <v>14259</v>
      </c>
      <c r="X900" t="s">
        <v>14202</v>
      </c>
      <c r="Y900" t="str">
        <f>VLOOKUP(R900,Managers!$A:$B,2,)</f>
        <v>Allen Young</v>
      </c>
      <c r="Z900" s="11">
        <f>VLOOKUP(X900,HourlyWages!$A:$B,2,0)</f>
        <v>71</v>
      </c>
      <c r="AA900">
        <v>1</v>
      </c>
    </row>
    <row r="901" spans="1:27" x14ac:dyDescent="0.3">
      <c r="A901" t="b">
        <f>COUNTIF($C$1:C901, C901)&gt;1</f>
        <v>0</v>
      </c>
      <c r="B901" t="b">
        <f>VLOOKUP(C901,Sheet3!$A:$B,2,0) &gt; 1</f>
        <v>0</v>
      </c>
      <c r="C901">
        <v>900</v>
      </c>
      <c r="D901">
        <v>6465</v>
      </c>
      <c r="E901" s="4">
        <v>40767</v>
      </c>
      <c r="F901">
        <v>36</v>
      </c>
      <c r="G901" s="15">
        <f>I901*F901</f>
        <v>3960</v>
      </c>
      <c r="H901" s="9">
        <v>0.06</v>
      </c>
      <c r="I901" s="13">
        <f>VLOOKUP($U901,Pricebook!$A:$D,4,0)</f>
        <v>110</v>
      </c>
      <c r="J901" s="11">
        <f>G901*(1-H901)</f>
        <v>3722.3999999999996</v>
      </c>
      <c r="K901" t="s">
        <v>1183</v>
      </c>
      <c r="L901" t="s">
        <v>300</v>
      </c>
      <c r="M901" t="str">
        <f>VLOOKUP($L901,Companies!$A:$G,7,)</f>
        <v>Computer Software: Programming, Data Processing</v>
      </c>
      <c r="N901" t="str">
        <f>VLOOKUP($L901,Companies!$A:$G,6,)</f>
        <v>Technology</v>
      </c>
      <c r="O901" s="6" t="s">
        <v>1004</v>
      </c>
      <c r="P901" s="6" t="s">
        <v>1005</v>
      </c>
      <c r="Q901" t="s">
        <v>91</v>
      </c>
      <c r="R901" t="s">
        <v>61</v>
      </c>
      <c r="S901" s="4">
        <v>40774</v>
      </c>
      <c r="T901" s="7">
        <f>S901-E901</f>
        <v>7</v>
      </c>
      <c r="U901" t="s">
        <v>14215</v>
      </c>
      <c r="V901" s="6" t="s">
        <v>14257</v>
      </c>
      <c r="W901" t="s">
        <v>14259</v>
      </c>
      <c r="X901" t="s">
        <v>14202</v>
      </c>
      <c r="Y901" t="str">
        <f>VLOOKUP(R901,Managers!$A:$B,2,)</f>
        <v>Allen Young</v>
      </c>
      <c r="Z901" s="11">
        <f>VLOOKUP(X901,HourlyWages!$A:$B,2,0)</f>
        <v>71</v>
      </c>
      <c r="AA901">
        <v>1</v>
      </c>
    </row>
    <row r="902" spans="1:27" x14ac:dyDescent="0.3">
      <c r="A902" t="b">
        <f>COUNTIF($C$1:C902, C902)&gt;1</f>
        <v>0</v>
      </c>
      <c r="B902" t="b">
        <f>VLOOKUP(C902,Sheet3!$A:$B,2,0) &gt; 1</f>
        <v>0</v>
      </c>
      <c r="C902">
        <v>901</v>
      </c>
      <c r="D902">
        <v>6498</v>
      </c>
      <c r="E902" s="4">
        <v>39889</v>
      </c>
      <c r="F902">
        <v>38</v>
      </c>
      <c r="G902" s="15">
        <f>I902*F902</f>
        <v>5700</v>
      </c>
      <c r="H902" s="9">
        <v>0.01</v>
      </c>
      <c r="I902" s="13">
        <f>VLOOKUP($U902,Pricebook!$A:$D,4,0)</f>
        <v>150</v>
      </c>
      <c r="J902" s="11">
        <f>G902*(1-H902)</f>
        <v>5643</v>
      </c>
      <c r="K902" t="s">
        <v>1184</v>
      </c>
      <c r="L902" t="s">
        <v>175</v>
      </c>
      <c r="M902" t="str">
        <f>VLOOKUP($L902,Companies!$A:$G,7,)</f>
        <v>Environmental Services</v>
      </c>
      <c r="N902" t="str">
        <f>VLOOKUP($L902,Companies!$A:$G,6,)</f>
        <v>Basic Industries</v>
      </c>
      <c r="O902" s="6" t="s">
        <v>1185</v>
      </c>
      <c r="P902" s="6">
        <v>26101</v>
      </c>
      <c r="Q902" t="s">
        <v>655</v>
      </c>
      <c r="R902" t="s">
        <v>61</v>
      </c>
      <c r="S902" s="4">
        <v>39890</v>
      </c>
      <c r="T902" s="7">
        <f>S902-E902</f>
        <v>1</v>
      </c>
      <c r="U902" t="s">
        <v>14211</v>
      </c>
      <c r="V902" s="6" t="s">
        <v>14251</v>
      </c>
      <c r="W902" t="s">
        <v>14253</v>
      </c>
      <c r="X902" t="s">
        <v>14188</v>
      </c>
      <c r="Y902" t="str">
        <f>VLOOKUP(R902,Managers!$A:$B,2,)</f>
        <v>Allen Young</v>
      </c>
      <c r="Z902" s="11">
        <f>VLOOKUP(X902,HourlyWages!$A:$B,2,0)</f>
        <v>52</v>
      </c>
      <c r="AA902">
        <v>1</v>
      </c>
    </row>
    <row r="903" spans="1:27" x14ac:dyDescent="0.3">
      <c r="A903" t="b">
        <f>COUNTIF($C$1:C903, C903)&gt;1</f>
        <v>0</v>
      </c>
      <c r="B903" t="b">
        <f>VLOOKUP(C903,Sheet3!$A:$B,2,0) &gt; 1</f>
        <v>0</v>
      </c>
      <c r="C903">
        <v>902</v>
      </c>
      <c r="D903">
        <v>6500</v>
      </c>
      <c r="E903" s="4">
        <v>41194</v>
      </c>
      <c r="F903">
        <v>15</v>
      </c>
      <c r="G903" s="15">
        <f>I903*F903</f>
        <v>2250</v>
      </c>
      <c r="H903" s="9">
        <v>0.1</v>
      </c>
      <c r="I903" s="13">
        <f>VLOOKUP($U903,Pricebook!$A:$D,4,0)</f>
        <v>150</v>
      </c>
      <c r="J903" s="11">
        <f>G903*(1-H903)</f>
        <v>2025</v>
      </c>
      <c r="K903" t="s">
        <v>221</v>
      </c>
      <c r="L903" t="s">
        <v>20</v>
      </c>
      <c r="M903" t="str">
        <f>VLOOKUP($L903,Companies!$A:$G,7,)</f>
        <v>Major Pharmaceuticals</v>
      </c>
      <c r="N903" t="str">
        <f>VLOOKUP($L903,Companies!$A:$G,6,)</f>
        <v>Health Care</v>
      </c>
      <c r="O903" s="6" t="s">
        <v>208</v>
      </c>
      <c r="P903" s="6">
        <v>98273</v>
      </c>
      <c r="Q903" t="s">
        <v>22</v>
      </c>
      <c r="R903" t="s">
        <v>23</v>
      </c>
      <c r="S903" s="4">
        <v>41196</v>
      </c>
      <c r="T903" s="7">
        <f>S903-E903</f>
        <v>2</v>
      </c>
      <c r="U903" t="s">
        <v>14211</v>
      </c>
      <c r="V903" s="6" t="s">
        <v>14251</v>
      </c>
      <c r="W903" t="s">
        <v>14252</v>
      </c>
      <c r="X903" t="s">
        <v>14195</v>
      </c>
      <c r="Y903" t="str">
        <f>VLOOKUP(R903,Managers!$A:$B,2,)</f>
        <v>Bob Turner</v>
      </c>
      <c r="Z903" s="11">
        <f>VLOOKUP(X903,HourlyWages!$A:$B,2,0)</f>
        <v>52</v>
      </c>
      <c r="AA903">
        <v>1</v>
      </c>
    </row>
    <row r="904" spans="1:27" x14ac:dyDescent="0.3">
      <c r="A904" t="b">
        <f>COUNTIF($C$1:C904, C904)&gt;1</f>
        <v>0</v>
      </c>
      <c r="B904" t="b">
        <f>VLOOKUP(C904,Sheet3!$A:$B,2,0) &gt; 1</f>
        <v>0</v>
      </c>
      <c r="C904">
        <v>903</v>
      </c>
      <c r="D904">
        <v>6500</v>
      </c>
      <c r="E904" s="4">
        <v>41194</v>
      </c>
      <c r="F904">
        <v>20</v>
      </c>
      <c r="G904" s="15">
        <f>I904*F904</f>
        <v>2400</v>
      </c>
      <c r="H904" s="9">
        <v>0.06</v>
      </c>
      <c r="I904" s="13">
        <f>VLOOKUP($U904,Pricebook!$A:$D,4,0)</f>
        <v>120</v>
      </c>
      <c r="J904" s="11">
        <f>G904*(1-H904)</f>
        <v>2256</v>
      </c>
      <c r="K904" t="s">
        <v>221</v>
      </c>
      <c r="L904" t="s">
        <v>20</v>
      </c>
      <c r="M904" t="str">
        <f>VLOOKUP($L904,Companies!$A:$G,7,)</f>
        <v>Major Pharmaceuticals</v>
      </c>
      <c r="N904" t="str">
        <f>VLOOKUP($L904,Companies!$A:$G,6,)</f>
        <v>Health Care</v>
      </c>
      <c r="O904" s="6" t="s">
        <v>208</v>
      </c>
      <c r="P904" s="6">
        <v>98273</v>
      </c>
      <c r="Q904" t="s">
        <v>22</v>
      </c>
      <c r="R904" t="s">
        <v>23</v>
      </c>
      <c r="S904" s="4">
        <v>41195</v>
      </c>
      <c r="T904" s="7">
        <f>S904-E904</f>
        <v>1</v>
      </c>
      <c r="U904" t="s">
        <v>14212</v>
      </c>
      <c r="V904" s="6" t="s">
        <v>14257</v>
      </c>
      <c r="W904" t="s">
        <v>14264</v>
      </c>
      <c r="X904" t="s">
        <v>14185</v>
      </c>
      <c r="Y904" t="str">
        <f>VLOOKUP(R904,Managers!$A:$B,2,)</f>
        <v>Bob Turner</v>
      </c>
      <c r="Z904" s="11">
        <f>VLOOKUP(X904,HourlyWages!$A:$B,2,0)</f>
        <v>70</v>
      </c>
      <c r="AA904">
        <v>1</v>
      </c>
    </row>
    <row r="905" spans="1:27" x14ac:dyDescent="0.3">
      <c r="A905" t="b">
        <f>COUNTIF($C$1:C905, C905)&gt;1</f>
        <v>0</v>
      </c>
      <c r="B905" t="b">
        <f>VLOOKUP(C905,Sheet3!$A:$B,2,0) &gt; 1</f>
        <v>0</v>
      </c>
      <c r="C905">
        <v>904</v>
      </c>
      <c r="D905">
        <v>6501</v>
      </c>
      <c r="E905" s="4">
        <v>40921</v>
      </c>
      <c r="F905">
        <v>35</v>
      </c>
      <c r="G905" s="15">
        <f>I905*F905</f>
        <v>3850</v>
      </c>
      <c r="H905" s="9">
        <v>0.06</v>
      </c>
      <c r="I905" s="13">
        <f>VLOOKUP($U905,Pricebook!$A:$D,4,0)</f>
        <v>110</v>
      </c>
      <c r="J905" s="11">
        <f>G905*(1-H905)</f>
        <v>3619</v>
      </c>
      <c r="K905" t="s">
        <v>1144</v>
      </c>
      <c r="L905" t="s">
        <v>136</v>
      </c>
      <c r="M905" t="str">
        <f>VLOOKUP($L905,Companies!$A:$G,7,)</f>
        <v>Electronic Components</v>
      </c>
      <c r="N905" t="str">
        <f>VLOOKUP($L905,Companies!$A:$G,6,)</f>
        <v>Capital Goods</v>
      </c>
      <c r="O905" s="6" t="s">
        <v>1145</v>
      </c>
      <c r="P905" s="6">
        <v>37804</v>
      </c>
      <c r="Q905" t="s">
        <v>81</v>
      </c>
      <c r="R905" t="s">
        <v>34</v>
      </c>
      <c r="S905" s="4">
        <v>40923</v>
      </c>
      <c r="T905" s="7">
        <f>S905-E905</f>
        <v>2</v>
      </c>
      <c r="U905" t="s">
        <v>14215</v>
      </c>
      <c r="V905" s="6" t="s">
        <v>14254</v>
      </c>
      <c r="W905" t="s">
        <v>14265</v>
      </c>
      <c r="X905" t="s">
        <v>14194</v>
      </c>
      <c r="Y905" t="str">
        <f>VLOOKUP(R905,Managers!$A:$B,2,)</f>
        <v>Frank Mitchell</v>
      </c>
      <c r="Z905" s="11">
        <f>VLOOKUP(X905,HourlyWages!$A:$B,2,0)</f>
        <v>71</v>
      </c>
      <c r="AA905">
        <v>1</v>
      </c>
    </row>
    <row r="906" spans="1:27" x14ac:dyDescent="0.3">
      <c r="A906" t="b">
        <f>COUNTIF($C$1:C906, C906)&gt;1</f>
        <v>0</v>
      </c>
      <c r="B906" t="b">
        <f>VLOOKUP(C906,Sheet3!$A:$B,2,0) &gt; 1</f>
        <v>0</v>
      </c>
      <c r="C906">
        <v>905</v>
      </c>
      <c r="D906">
        <v>6501</v>
      </c>
      <c r="E906" s="4">
        <v>40921</v>
      </c>
      <c r="F906">
        <v>46</v>
      </c>
      <c r="G906" s="15">
        <f>I906*F906</f>
        <v>6900</v>
      </c>
      <c r="H906" s="9">
        <v>0.09</v>
      </c>
      <c r="I906" s="13">
        <f>VLOOKUP($U906,Pricebook!$A:$D,4,0)</f>
        <v>150</v>
      </c>
      <c r="J906" s="11">
        <f>G906*(1-H906)</f>
        <v>6279</v>
      </c>
      <c r="K906" t="s">
        <v>1144</v>
      </c>
      <c r="L906" t="s">
        <v>136</v>
      </c>
      <c r="M906" t="str">
        <f>VLOOKUP($L906,Companies!$A:$G,7,)</f>
        <v>Electronic Components</v>
      </c>
      <c r="N906" t="str">
        <f>VLOOKUP($L906,Companies!$A:$G,6,)</f>
        <v>Capital Goods</v>
      </c>
      <c r="O906" s="6" t="s">
        <v>1186</v>
      </c>
      <c r="P906" s="6">
        <v>38109</v>
      </c>
      <c r="Q906" t="s">
        <v>81</v>
      </c>
      <c r="R906" t="s">
        <v>34</v>
      </c>
      <c r="S906" s="4">
        <v>40923</v>
      </c>
      <c r="T906" s="7">
        <f>S906-E906</f>
        <v>2</v>
      </c>
      <c r="U906" t="s">
        <v>14210</v>
      </c>
      <c r="V906" s="6" t="s">
        <v>14251</v>
      </c>
      <c r="W906" t="s">
        <v>14266</v>
      </c>
      <c r="X906" t="s">
        <v>14191</v>
      </c>
      <c r="Y906" t="str">
        <f>VLOOKUP(R906,Managers!$A:$B,2,)</f>
        <v>Frank Mitchell</v>
      </c>
      <c r="Z906" s="11">
        <f>VLOOKUP(X906,HourlyWages!$A:$B,2,0)</f>
        <v>60</v>
      </c>
      <c r="AA906">
        <v>1</v>
      </c>
    </row>
    <row r="907" spans="1:27" x14ac:dyDescent="0.3">
      <c r="A907" t="b">
        <f>COUNTIF($C$1:C907, C907)&gt;1</f>
        <v>0</v>
      </c>
      <c r="B907" t="b">
        <f>VLOOKUP(C907,Sheet3!$A:$B,2,0) &gt; 1</f>
        <v>0</v>
      </c>
      <c r="C907">
        <v>906</v>
      </c>
      <c r="D907">
        <v>6502</v>
      </c>
      <c r="E907" s="4">
        <v>40775</v>
      </c>
      <c r="F907">
        <v>16</v>
      </c>
      <c r="G907" s="15">
        <f>I907*F907</f>
        <v>1760</v>
      </c>
      <c r="H907" s="9">
        <v>0.1</v>
      </c>
      <c r="I907" s="13">
        <f>VLOOKUP($U907,Pricebook!$A:$D,4,0)</f>
        <v>110</v>
      </c>
      <c r="J907" s="11">
        <f>G907*(1-H907)</f>
        <v>1584</v>
      </c>
      <c r="K907" t="s">
        <v>393</v>
      </c>
      <c r="L907" t="s">
        <v>274</v>
      </c>
      <c r="M907" t="str">
        <f>VLOOKUP($L907,Companies!$A:$G,7,)</f>
        <v>Other Specialty Stores</v>
      </c>
      <c r="N907" t="str">
        <f>VLOOKUP($L907,Companies!$A:$G,6,)</f>
        <v>Consumer Services</v>
      </c>
      <c r="O907" s="6" t="s">
        <v>1104</v>
      </c>
      <c r="P907" s="6">
        <v>19601</v>
      </c>
      <c r="Q907" t="s">
        <v>232</v>
      </c>
      <c r="R907" t="s">
        <v>61</v>
      </c>
      <c r="S907" s="4">
        <v>40775</v>
      </c>
      <c r="T907" s="7">
        <f>S907-E907</f>
        <v>0</v>
      </c>
      <c r="U907" t="s">
        <v>14215</v>
      </c>
      <c r="V907" s="6" t="s">
        <v>14251</v>
      </c>
      <c r="W907" t="s">
        <v>14266</v>
      </c>
      <c r="X907" t="s">
        <v>14187</v>
      </c>
      <c r="Y907" t="str">
        <f>VLOOKUP(R907,Managers!$A:$B,2,)</f>
        <v>Allen Young</v>
      </c>
      <c r="Z907" s="11">
        <f>VLOOKUP(X907,HourlyWages!$A:$B,2,0)</f>
        <v>45</v>
      </c>
      <c r="AA907">
        <v>1</v>
      </c>
    </row>
    <row r="908" spans="1:27" x14ac:dyDescent="0.3">
      <c r="A908" t="b">
        <f>COUNTIF($C$1:C908, C908)&gt;1</f>
        <v>0</v>
      </c>
      <c r="B908" t="b">
        <f>VLOOKUP(C908,Sheet3!$A:$B,2,0) &gt; 1</f>
        <v>0</v>
      </c>
      <c r="C908">
        <v>907</v>
      </c>
      <c r="D908">
        <v>6502</v>
      </c>
      <c r="E908" s="4">
        <v>40775</v>
      </c>
      <c r="F908">
        <v>30</v>
      </c>
      <c r="G908" s="15">
        <f>I908*F908</f>
        <v>3300</v>
      </c>
      <c r="H908" s="9">
        <v>0.05</v>
      </c>
      <c r="I908" s="13">
        <f>VLOOKUP($U908,Pricebook!$A:$D,4,0)</f>
        <v>110</v>
      </c>
      <c r="J908" s="11">
        <f>G908*(1-H908)</f>
        <v>3135</v>
      </c>
      <c r="K908" t="s">
        <v>393</v>
      </c>
      <c r="L908" t="s">
        <v>274</v>
      </c>
      <c r="M908" t="str">
        <f>VLOOKUP($L908,Companies!$A:$G,7,)</f>
        <v>Other Specialty Stores</v>
      </c>
      <c r="N908" t="str">
        <f>VLOOKUP($L908,Companies!$A:$G,6,)</f>
        <v>Consumer Services</v>
      </c>
      <c r="O908" s="6" t="s">
        <v>1104</v>
      </c>
      <c r="P908" s="6">
        <v>19601</v>
      </c>
      <c r="Q908" t="s">
        <v>232</v>
      </c>
      <c r="R908" t="s">
        <v>61</v>
      </c>
      <c r="S908" s="4">
        <v>40778</v>
      </c>
      <c r="T908" s="7">
        <f>S908-E908</f>
        <v>3</v>
      </c>
      <c r="U908" t="s">
        <v>14215</v>
      </c>
      <c r="V908" s="6" t="s">
        <v>14257</v>
      </c>
      <c r="W908" t="s">
        <v>14270</v>
      </c>
      <c r="X908" t="s">
        <v>14195</v>
      </c>
      <c r="Y908" t="str">
        <f>VLOOKUP(R908,Managers!$A:$B,2,)</f>
        <v>Allen Young</v>
      </c>
      <c r="Z908" s="11">
        <f>VLOOKUP(X908,HourlyWages!$A:$B,2,0)</f>
        <v>52</v>
      </c>
      <c r="AA908">
        <v>1</v>
      </c>
    </row>
    <row r="909" spans="1:27" x14ac:dyDescent="0.3">
      <c r="A909" t="b">
        <f>COUNTIF($C$1:C909, C909)&gt;1</f>
        <v>0</v>
      </c>
      <c r="B909" t="b">
        <f>VLOOKUP(C909,Sheet3!$A:$B,2,0) &gt; 1</f>
        <v>0</v>
      </c>
      <c r="C909">
        <v>908</v>
      </c>
      <c r="D909">
        <v>6529</v>
      </c>
      <c r="E909" s="4">
        <v>41239</v>
      </c>
      <c r="F909">
        <v>35</v>
      </c>
      <c r="G909" s="15">
        <f>I909*F909</f>
        <v>4900</v>
      </c>
      <c r="H909" s="9">
        <v>0.04</v>
      </c>
      <c r="I909" s="13">
        <f>VLOOKUP($U909,Pricebook!$A:$D,4,0)</f>
        <v>140</v>
      </c>
      <c r="J909" s="11">
        <f>G909*(1-H909)</f>
        <v>4704</v>
      </c>
      <c r="K909" t="s">
        <v>1187</v>
      </c>
      <c r="L909" t="s">
        <v>226</v>
      </c>
      <c r="M909" t="str">
        <f>VLOOKUP($L909,Companies!$A:$G,7,)</f>
        <v>Auto Manufacturing</v>
      </c>
      <c r="N909" t="str">
        <f>VLOOKUP($L909,Companies!$A:$G,6,)</f>
        <v>Capital Goods</v>
      </c>
      <c r="O909" s="6" t="s">
        <v>1188</v>
      </c>
      <c r="P909" s="6">
        <v>37830</v>
      </c>
      <c r="Q909" t="s">
        <v>81</v>
      </c>
      <c r="R909" t="s">
        <v>34</v>
      </c>
      <c r="S909" s="4">
        <v>41241</v>
      </c>
      <c r="T909" s="7">
        <f>S909-E909</f>
        <v>2</v>
      </c>
      <c r="U909" t="s">
        <v>14213</v>
      </c>
      <c r="V909" s="6" t="s">
        <v>14254</v>
      </c>
      <c r="W909" t="s">
        <v>14255</v>
      </c>
      <c r="X909" t="s">
        <v>14203</v>
      </c>
      <c r="Y909" t="str">
        <f>VLOOKUP(R909,Managers!$A:$B,2,)</f>
        <v>Frank Mitchell</v>
      </c>
      <c r="Z909" s="11">
        <f>VLOOKUP(X909,HourlyWages!$A:$B,2,0)</f>
        <v>62</v>
      </c>
      <c r="AA909">
        <v>1</v>
      </c>
    </row>
    <row r="910" spans="1:27" x14ac:dyDescent="0.3">
      <c r="A910" t="b">
        <f>COUNTIF($C$1:C910, C910)&gt;1</f>
        <v>0</v>
      </c>
      <c r="B910" t="b">
        <f>VLOOKUP(C910,Sheet3!$A:$B,2,0) &gt; 1</f>
        <v>0</v>
      </c>
      <c r="C910">
        <v>909</v>
      </c>
      <c r="D910">
        <v>6531</v>
      </c>
      <c r="E910" s="4">
        <v>40376</v>
      </c>
      <c r="F910">
        <v>42</v>
      </c>
      <c r="G910" s="15">
        <f>I910*F910</f>
        <v>7140</v>
      </c>
      <c r="H910" s="9">
        <v>0.05</v>
      </c>
      <c r="I910" s="13">
        <f>VLOOKUP($U910,Pricebook!$A:$D,4,0)</f>
        <v>170</v>
      </c>
      <c r="J910" s="11">
        <f>G910*(1-H910)</f>
        <v>6783</v>
      </c>
      <c r="K910" t="s">
        <v>1189</v>
      </c>
      <c r="L910" t="s">
        <v>363</v>
      </c>
      <c r="M910" t="str">
        <f>VLOOKUP($L910,Companies!$A:$G,7,)</f>
        <v>Biotechnology: Laboratory Analytical Instruments</v>
      </c>
      <c r="N910" t="str">
        <f>VLOOKUP($L910,Companies!$A:$G,6,)</f>
        <v>Capital Goods</v>
      </c>
      <c r="O910" s="6" t="s">
        <v>1190</v>
      </c>
      <c r="P910" s="6">
        <v>92262</v>
      </c>
      <c r="Q910" t="s">
        <v>114</v>
      </c>
      <c r="R910" t="s">
        <v>23</v>
      </c>
      <c r="S910" s="4">
        <v>40378</v>
      </c>
      <c r="T910" s="7">
        <f>S910-E910</f>
        <v>2</v>
      </c>
      <c r="U910" t="s">
        <v>14219</v>
      </c>
      <c r="V910" s="6" t="s">
        <v>14251</v>
      </c>
      <c r="W910" t="s">
        <v>14261</v>
      </c>
      <c r="X910" t="s">
        <v>14200</v>
      </c>
      <c r="Y910" t="str">
        <f>VLOOKUP(R910,Managers!$A:$B,2,)</f>
        <v>Bob Turner</v>
      </c>
      <c r="Z910" s="11">
        <f>VLOOKUP(X910,HourlyWages!$A:$B,2,0)</f>
        <v>59</v>
      </c>
      <c r="AA910">
        <v>1</v>
      </c>
    </row>
    <row r="911" spans="1:27" x14ac:dyDescent="0.3">
      <c r="A911" t="b">
        <f>COUNTIF($C$1:C911, C911)&gt;1</f>
        <v>0</v>
      </c>
      <c r="B911" t="b">
        <f>VLOOKUP(C911,Sheet3!$A:$B,2,0) &gt; 1</f>
        <v>0</v>
      </c>
      <c r="C911">
        <v>910</v>
      </c>
      <c r="D911">
        <v>6531</v>
      </c>
      <c r="E911" s="4">
        <v>40376</v>
      </c>
      <c r="F911">
        <v>28</v>
      </c>
      <c r="G911" s="15">
        <f>I911*F911</f>
        <v>3360</v>
      </c>
      <c r="H911" s="9">
        <v>0.06</v>
      </c>
      <c r="I911" s="13">
        <f>VLOOKUP($U911,Pricebook!$A:$D,4,0)</f>
        <v>120</v>
      </c>
      <c r="J911" s="11">
        <f>G911*(1-H911)</f>
        <v>3158.3999999999996</v>
      </c>
      <c r="K911" t="s">
        <v>1189</v>
      </c>
      <c r="L911" t="s">
        <v>363</v>
      </c>
      <c r="M911" t="str">
        <f>VLOOKUP($L911,Companies!$A:$G,7,)</f>
        <v>Biotechnology: Laboratory Analytical Instruments</v>
      </c>
      <c r="N911" t="str">
        <f>VLOOKUP($L911,Companies!$A:$G,6,)</f>
        <v>Capital Goods</v>
      </c>
      <c r="O911" s="6" t="s">
        <v>1190</v>
      </c>
      <c r="P911" s="6">
        <v>92262</v>
      </c>
      <c r="Q911" t="s">
        <v>114</v>
      </c>
      <c r="R911" t="s">
        <v>23</v>
      </c>
      <c r="S911" s="4">
        <v>40378</v>
      </c>
      <c r="T911" s="7">
        <f>S911-E911</f>
        <v>2</v>
      </c>
      <c r="U911" t="s">
        <v>14212</v>
      </c>
      <c r="V911" s="6" t="s">
        <v>14251</v>
      </c>
      <c r="W911" t="s">
        <v>14266</v>
      </c>
      <c r="X911" t="s">
        <v>14188</v>
      </c>
      <c r="Y911" t="str">
        <f>VLOOKUP(R911,Managers!$A:$B,2,)</f>
        <v>Bob Turner</v>
      </c>
      <c r="Z911" s="11">
        <f>VLOOKUP(X911,HourlyWages!$A:$B,2,0)</f>
        <v>52</v>
      </c>
      <c r="AA911">
        <v>1</v>
      </c>
    </row>
    <row r="912" spans="1:27" x14ac:dyDescent="0.3">
      <c r="A912" t="b">
        <f>COUNTIF($C$1:C912, C912)&gt;1</f>
        <v>0</v>
      </c>
      <c r="B912" t="b">
        <f>VLOOKUP(C912,Sheet3!$A:$B,2,0) &gt; 1</f>
        <v>0</v>
      </c>
      <c r="C912">
        <v>911</v>
      </c>
      <c r="D912">
        <v>6535</v>
      </c>
      <c r="E912" s="4">
        <v>41072</v>
      </c>
      <c r="F912">
        <v>11</v>
      </c>
      <c r="G912" s="15">
        <f>I912*F912</f>
        <v>1320</v>
      </c>
      <c r="H912" s="9">
        <v>7.0000000000000007E-2</v>
      </c>
      <c r="I912" s="13">
        <f>VLOOKUP($U912,Pricebook!$A:$D,4,0)</f>
        <v>120</v>
      </c>
      <c r="J912" s="11">
        <f>G912*(1-H912)</f>
        <v>1227.5999999999999</v>
      </c>
      <c r="K912" t="s">
        <v>994</v>
      </c>
      <c r="L912" t="s">
        <v>64</v>
      </c>
      <c r="M912" t="str">
        <f>VLOOKUP($L912,Companies!$A:$G,7,)</f>
        <v>Semiconductors</v>
      </c>
      <c r="N912" t="str">
        <f>VLOOKUP($L912,Companies!$A:$G,6,)</f>
        <v>Technology</v>
      </c>
      <c r="O912" s="6" t="s">
        <v>392</v>
      </c>
      <c r="P912" s="6">
        <v>62002</v>
      </c>
      <c r="Q912" t="s">
        <v>15</v>
      </c>
      <c r="R912" t="s">
        <v>16</v>
      </c>
      <c r="S912" s="4">
        <v>41075</v>
      </c>
      <c r="T912" s="7">
        <f>S912-E912</f>
        <v>3</v>
      </c>
      <c r="U912" t="s">
        <v>14212</v>
      </c>
      <c r="V912" s="6" t="s">
        <v>14251</v>
      </c>
      <c r="W912" t="s">
        <v>14266</v>
      </c>
      <c r="X912" t="s">
        <v>14199</v>
      </c>
      <c r="Y912" t="str">
        <f>VLOOKUP(R912,Managers!$A:$B,2,)</f>
        <v>Josh Martinez</v>
      </c>
      <c r="Z912" s="11">
        <f>VLOOKUP(X912,HourlyWages!$A:$B,2,0)</f>
        <v>68</v>
      </c>
      <c r="AA912">
        <v>1</v>
      </c>
    </row>
    <row r="913" spans="1:27" x14ac:dyDescent="0.3">
      <c r="A913" t="b">
        <f>COUNTIF($C$1:C913, C913)&gt;1</f>
        <v>0</v>
      </c>
      <c r="B913" t="b">
        <f>VLOOKUP(C913,Sheet3!$A:$B,2,0) &gt; 1</f>
        <v>0</v>
      </c>
      <c r="C913">
        <v>912</v>
      </c>
      <c r="D913">
        <v>6560</v>
      </c>
      <c r="E913" s="4">
        <v>40547</v>
      </c>
      <c r="F913">
        <v>20</v>
      </c>
      <c r="G913" s="15">
        <f>I913*F913</f>
        <v>3400</v>
      </c>
      <c r="H913" s="9">
        <v>0.09</v>
      </c>
      <c r="I913" s="13">
        <f>VLOOKUP($U913,Pricebook!$A:$D,4,0)</f>
        <v>170</v>
      </c>
      <c r="J913" s="11">
        <f>G913*(1-H913)</f>
        <v>3094</v>
      </c>
      <c r="K913" t="s">
        <v>1191</v>
      </c>
      <c r="L913" t="s">
        <v>175</v>
      </c>
      <c r="M913" t="str">
        <f>VLOOKUP($L913,Companies!$A:$G,7,)</f>
        <v>Environmental Services</v>
      </c>
      <c r="N913" t="str">
        <f>VLOOKUP($L913,Companies!$A:$G,6,)</f>
        <v>Basic Industries</v>
      </c>
      <c r="O913" s="6" t="s">
        <v>1192</v>
      </c>
      <c r="P913" s="6">
        <v>42301</v>
      </c>
      <c r="Q913" t="s">
        <v>254</v>
      </c>
      <c r="R913" t="s">
        <v>34</v>
      </c>
      <c r="S913" s="4">
        <v>40551</v>
      </c>
      <c r="T913" s="7">
        <f>S913-E913</f>
        <v>4</v>
      </c>
      <c r="U913" t="s">
        <v>14219</v>
      </c>
      <c r="V913" s="6" t="s">
        <v>14254</v>
      </c>
      <c r="W913" t="s">
        <v>14265</v>
      </c>
      <c r="X913" t="s">
        <v>14199</v>
      </c>
      <c r="Y913" t="str">
        <f>VLOOKUP(R913,Managers!$A:$B,2,)</f>
        <v>Frank Mitchell</v>
      </c>
      <c r="Z913" s="11">
        <f>VLOOKUP(X913,HourlyWages!$A:$B,2,0)</f>
        <v>68</v>
      </c>
      <c r="AA913">
        <v>1</v>
      </c>
    </row>
    <row r="914" spans="1:27" x14ac:dyDescent="0.3">
      <c r="A914" t="b">
        <f>COUNTIF($C$1:C914, C914)&gt;1</f>
        <v>0</v>
      </c>
      <c r="B914" t="b">
        <f>VLOOKUP(C914,Sheet3!$A:$B,2,0) &gt; 1</f>
        <v>0</v>
      </c>
      <c r="C914">
        <v>913</v>
      </c>
      <c r="D914">
        <v>6560</v>
      </c>
      <c r="E914" s="4">
        <v>40547</v>
      </c>
      <c r="F914">
        <v>37</v>
      </c>
      <c r="G914" s="15">
        <f>I914*F914</f>
        <v>4625</v>
      </c>
      <c r="H914" s="9">
        <v>0.04</v>
      </c>
      <c r="I914" s="13">
        <f>VLOOKUP($U914,Pricebook!$A:$D,4,0)</f>
        <v>125</v>
      </c>
      <c r="J914" s="11">
        <f>G914*(1-H914)</f>
        <v>4440</v>
      </c>
      <c r="K914" t="s">
        <v>1191</v>
      </c>
      <c r="L914" t="s">
        <v>175</v>
      </c>
      <c r="M914" t="str">
        <f>VLOOKUP($L914,Companies!$A:$G,7,)</f>
        <v>Environmental Services</v>
      </c>
      <c r="N914" t="str">
        <f>VLOOKUP($L914,Companies!$A:$G,6,)</f>
        <v>Basic Industries</v>
      </c>
      <c r="O914" s="6" t="s">
        <v>1193</v>
      </c>
      <c r="P914" s="6">
        <v>42003</v>
      </c>
      <c r="Q914" t="s">
        <v>254</v>
      </c>
      <c r="R914" t="s">
        <v>34</v>
      </c>
      <c r="S914" s="4">
        <v>40552</v>
      </c>
      <c r="T914" s="7">
        <f>S914-E914</f>
        <v>5</v>
      </c>
      <c r="U914" t="s">
        <v>14209</v>
      </c>
      <c r="V914" s="6" t="s">
        <v>14251</v>
      </c>
      <c r="W914" t="s">
        <v>14262</v>
      </c>
      <c r="X914" t="s">
        <v>14189</v>
      </c>
      <c r="Y914" t="str">
        <f>VLOOKUP(R914,Managers!$A:$B,2,)</f>
        <v>Frank Mitchell</v>
      </c>
      <c r="Z914" s="11">
        <f>VLOOKUP(X914,HourlyWages!$A:$B,2,0)</f>
        <v>62</v>
      </c>
      <c r="AA914">
        <v>1</v>
      </c>
    </row>
    <row r="915" spans="1:27" x14ac:dyDescent="0.3">
      <c r="A915" t="b">
        <f>COUNTIF($C$1:C915, C915)&gt;1</f>
        <v>0</v>
      </c>
      <c r="B915" t="b">
        <f>VLOOKUP(C915,Sheet3!$A:$B,2,0) &gt; 1</f>
        <v>0</v>
      </c>
      <c r="C915">
        <v>914</v>
      </c>
      <c r="D915">
        <v>6562</v>
      </c>
      <c r="E915" s="4">
        <v>40167</v>
      </c>
      <c r="F915">
        <v>12</v>
      </c>
      <c r="G915" s="15">
        <f>I915*F915</f>
        <v>1800</v>
      </c>
      <c r="H915" s="9">
        <v>0.02</v>
      </c>
      <c r="I915" s="13">
        <f>VLOOKUP($U915,Pricebook!$A:$D,4,0)</f>
        <v>150</v>
      </c>
      <c r="J915" s="11">
        <f>G915*(1-H915)</f>
        <v>1764</v>
      </c>
      <c r="K915" t="s">
        <v>1067</v>
      </c>
      <c r="L915" t="s">
        <v>396</v>
      </c>
      <c r="M915" t="str">
        <f>VLOOKUP($L915,Companies!$A:$G,7,)</f>
        <v>EDP Services</v>
      </c>
      <c r="N915" t="str">
        <f>VLOOKUP($L915,Companies!$A:$G,6,)</f>
        <v>Technology</v>
      </c>
      <c r="O915" s="6" t="s">
        <v>1194</v>
      </c>
      <c r="P915" s="6">
        <v>98115</v>
      </c>
      <c r="Q915" t="s">
        <v>22</v>
      </c>
      <c r="R915" t="s">
        <v>23</v>
      </c>
      <c r="S915" s="4">
        <v>40169</v>
      </c>
      <c r="T915" s="7">
        <f>S915-E915</f>
        <v>2</v>
      </c>
      <c r="U915" t="s">
        <v>14216</v>
      </c>
      <c r="V915" s="6" t="s">
        <v>14251</v>
      </c>
      <c r="W915" t="s">
        <v>14262</v>
      </c>
      <c r="X915" t="s">
        <v>14187</v>
      </c>
      <c r="Y915" t="str">
        <f>VLOOKUP(R915,Managers!$A:$B,2,)</f>
        <v>Bob Turner</v>
      </c>
      <c r="Z915" s="11">
        <f>VLOOKUP(X915,HourlyWages!$A:$B,2,0)</f>
        <v>45</v>
      </c>
      <c r="AA915">
        <v>1</v>
      </c>
    </row>
    <row r="916" spans="1:27" x14ac:dyDescent="0.3">
      <c r="A916" t="b">
        <f>COUNTIF($C$1:C916, C916)&gt;1</f>
        <v>0</v>
      </c>
      <c r="B916" t="b">
        <f>VLOOKUP(C916,Sheet3!$A:$B,2,0) &gt; 1</f>
        <v>0</v>
      </c>
      <c r="C916">
        <v>915</v>
      </c>
      <c r="D916">
        <v>6564</v>
      </c>
      <c r="E916" s="4">
        <v>40564</v>
      </c>
      <c r="F916">
        <v>26</v>
      </c>
      <c r="G916" s="15">
        <f>I916*F916</f>
        <v>3900</v>
      </c>
      <c r="H916" s="9">
        <v>0.01</v>
      </c>
      <c r="I916" s="13">
        <f>VLOOKUP($U916,Pricebook!$A:$D,4,0)</f>
        <v>150</v>
      </c>
      <c r="J916" s="11">
        <f>G916*(1-H916)</f>
        <v>3861</v>
      </c>
      <c r="K916" t="s">
        <v>1195</v>
      </c>
      <c r="L916" t="s">
        <v>452</v>
      </c>
      <c r="M916" t="str">
        <f>VLOOKUP($L916,Companies!$A:$G,7,)</f>
        <v>Biotechnology: Biological Products (No Diagnostic Substances)</v>
      </c>
      <c r="N916" t="str">
        <f>VLOOKUP($L916,Companies!$A:$G,6,)</f>
        <v>Health Care</v>
      </c>
      <c r="O916" s="6" t="s">
        <v>1196</v>
      </c>
      <c r="P916" s="6">
        <v>94952</v>
      </c>
      <c r="Q916" t="s">
        <v>114</v>
      </c>
      <c r="R916" t="s">
        <v>23</v>
      </c>
      <c r="S916" s="4">
        <v>40564</v>
      </c>
      <c r="T916" s="7">
        <f>S916-E916</f>
        <v>0</v>
      </c>
      <c r="U916" t="s">
        <v>14211</v>
      </c>
      <c r="V916" s="6" t="s">
        <v>14254</v>
      </c>
      <c r="W916" t="s">
        <v>14255</v>
      </c>
      <c r="X916" t="s">
        <v>14192</v>
      </c>
      <c r="Y916" t="str">
        <f>VLOOKUP(R916,Managers!$A:$B,2,)</f>
        <v>Bob Turner</v>
      </c>
      <c r="Z916" s="11">
        <f>VLOOKUP(X916,HourlyWages!$A:$B,2,0)</f>
        <v>75</v>
      </c>
      <c r="AA916">
        <v>1</v>
      </c>
    </row>
    <row r="917" spans="1:27" x14ac:dyDescent="0.3">
      <c r="A917" t="b">
        <f>COUNTIF($C$1:C917, C917)&gt;1</f>
        <v>0</v>
      </c>
      <c r="B917" t="b">
        <f>VLOOKUP(C917,Sheet3!$A:$B,2,0) &gt; 1</f>
        <v>0</v>
      </c>
      <c r="C917">
        <v>916</v>
      </c>
      <c r="D917">
        <v>6566</v>
      </c>
      <c r="E917" s="4">
        <v>40684</v>
      </c>
      <c r="F917">
        <v>21</v>
      </c>
      <c r="G917" s="15">
        <f>I917*F917</f>
        <v>3150</v>
      </c>
      <c r="H917" s="9">
        <v>0.01</v>
      </c>
      <c r="I917" s="13">
        <f>VLOOKUP($U917,Pricebook!$A:$D,4,0)</f>
        <v>150</v>
      </c>
      <c r="J917" s="11">
        <f>G917*(1-H917)</f>
        <v>3118.5</v>
      </c>
      <c r="K917" t="s">
        <v>579</v>
      </c>
      <c r="L917" t="s">
        <v>552</v>
      </c>
      <c r="M917" t="str">
        <f>VLOOKUP($L917,Companies!$A:$G,7,)</f>
        <v>Business Services</v>
      </c>
      <c r="N917" t="str">
        <f>VLOOKUP($L917,Companies!$A:$G,6,)</f>
        <v>Miscellaneous</v>
      </c>
      <c r="O917" s="6" t="s">
        <v>581</v>
      </c>
      <c r="P917" s="6">
        <v>95969</v>
      </c>
      <c r="Q917" t="s">
        <v>114</v>
      </c>
      <c r="R917" t="s">
        <v>23</v>
      </c>
      <c r="S917" s="4">
        <v>40684</v>
      </c>
      <c r="T917" s="7">
        <f>S917-E917</f>
        <v>0</v>
      </c>
      <c r="U917" t="s">
        <v>14211</v>
      </c>
      <c r="V917" s="6" t="s">
        <v>14257</v>
      </c>
      <c r="W917" t="s">
        <v>14258</v>
      </c>
      <c r="X917" t="s">
        <v>14186</v>
      </c>
      <c r="Y917" t="str">
        <f>VLOOKUP(R917,Managers!$A:$B,2,)</f>
        <v>Bob Turner</v>
      </c>
      <c r="Z917" s="11">
        <f>VLOOKUP(X917,HourlyWages!$A:$B,2,0)</f>
        <v>67</v>
      </c>
      <c r="AA917">
        <v>1</v>
      </c>
    </row>
    <row r="918" spans="1:27" x14ac:dyDescent="0.3">
      <c r="A918" t="b">
        <f>COUNTIF($C$1:C918, C918)&gt;1</f>
        <v>0</v>
      </c>
      <c r="B918" t="b">
        <f>VLOOKUP(C918,Sheet3!$A:$B,2,0) &gt; 1</f>
        <v>0</v>
      </c>
      <c r="C918">
        <v>917</v>
      </c>
      <c r="D918">
        <v>6592</v>
      </c>
      <c r="E918" s="4">
        <v>40148</v>
      </c>
      <c r="F918">
        <v>29</v>
      </c>
      <c r="G918" s="15">
        <f>I918*F918</f>
        <v>4060</v>
      </c>
      <c r="H918" s="9">
        <v>0.09</v>
      </c>
      <c r="I918" s="13">
        <f>VLOOKUP($U918,Pricebook!$A:$D,4,0)</f>
        <v>140</v>
      </c>
      <c r="J918" s="11">
        <f>G918*(1-H918)</f>
        <v>3694.6</v>
      </c>
      <c r="K918" t="s">
        <v>268</v>
      </c>
      <c r="L918" t="s">
        <v>269</v>
      </c>
      <c r="M918" t="str">
        <f>VLOOKUP($L918,Companies!$A:$G,7,)</f>
        <v>Electronic Components</v>
      </c>
      <c r="N918" t="str">
        <f>VLOOKUP($L918,Companies!$A:$G,6,)</f>
        <v>Technology</v>
      </c>
      <c r="O918" s="6" t="s">
        <v>270</v>
      </c>
      <c r="P918" s="6">
        <v>77506</v>
      </c>
      <c r="Q918" t="s">
        <v>48</v>
      </c>
      <c r="R918" t="s">
        <v>16</v>
      </c>
      <c r="S918" s="4">
        <v>40155</v>
      </c>
      <c r="T918" s="7">
        <f>S918-E918</f>
        <v>7</v>
      </c>
      <c r="U918" t="s">
        <v>14207</v>
      </c>
      <c r="V918" s="6" t="s">
        <v>14251</v>
      </c>
      <c r="W918" t="s">
        <v>14266</v>
      </c>
      <c r="X918" t="s">
        <v>14191</v>
      </c>
      <c r="Y918" t="str">
        <f>VLOOKUP(R918,Managers!$A:$B,2,)</f>
        <v>Josh Martinez</v>
      </c>
      <c r="Z918" s="11">
        <f>VLOOKUP(X918,HourlyWages!$A:$B,2,0)</f>
        <v>60</v>
      </c>
      <c r="AA918">
        <v>1</v>
      </c>
    </row>
    <row r="919" spans="1:27" x14ac:dyDescent="0.3">
      <c r="A919" t="b">
        <f>COUNTIF($C$1:C919, C919)&gt;1</f>
        <v>0</v>
      </c>
      <c r="B919" t="b">
        <f>VLOOKUP(C919,Sheet3!$A:$B,2,0) &gt; 1</f>
        <v>0</v>
      </c>
      <c r="C919">
        <v>918</v>
      </c>
      <c r="D919">
        <v>6592</v>
      </c>
      <c r="E919" s="4">
        <v>40148</v>
      </c>
      <c r="F919">
        <v>33</v>
      </c>
      <c r="G919" s="15">
        <f>I919*F919</f>
        <v>6600</v>
      </c>
      <c r="H919" s="9">
        <v>7.0000000000000007E-2</v>
      </c>
      <c r="I919" s="13">
        <f>VLOOKUP($U919,Pricebook!$A:$D,4,0)</f>
        <v>200</v>
      </c>
      <c r="J919" s="11">
        <f>G919*(1-H919)</f>
        <v>6138</v>
      </c>
      <c r="K919" t="s">
        <v>268</v>
      </c>
      <c r="L919" t="s">
        <v>269</v>
      </c>
      <c r="M919" t="str">
        <f>VLOOKUP($L919,Companies!$A:$G,7,)</f>
        <v>Electronic Components</v>
      </c>
      <c r="N919" t="str">
        <f>VLOOKUP($L919,Companies!$A:$G,6,)</f>
        <v>Technology</v>
      </c>
      <c r="O919" s="6" t="s">
        <v>270</v>
      </c>
      <c r="P919" s="6">
        <v>77506</v>
      </c>
      <c r="Q919" t="s">
        <v>48</v>
      </c>
      <c r="R919" t="s">
        <v>16</v>
      </c>
      <c r="S919" s="4">
        <v>40150</v>
      </c>
      <c r="T919" s="7">
        <f>S919-E919</f>
        <v>2</v>
      </c>
      <c r="U919" t="s">
        <v>14206</v>
      </c>
      <c r="V919" s="6" t="s">
        <v>14251</v>
      </c>
      <c r="W919" t="s">
        <v>14252</v>
      </c>
      <c r="X919" t="s">
        <v>14197</v>
      </c>
      <c r="Y919" t="str">
        <f>VLOOKUP(R919,Managers!$A:$B,2,)</f>
        <v>Josh Martinez</v>
      </c>
      <c r="Z919" s="11">
        <f>VLOOKUP(X919,HourlyWages!$A:$B,2,0)</f>
        <v>71</v>
      </c>
      <c r="AA919">
        <v>1</v>
      </c>
    </row>
    <row r="920" spans="1:27" x14ac:dyDescent="0.3">
      <c r="A920" t="b">
        <f>COUNTIF($C$1:C920, C920)&gt;1</f>
        <v>0</v>
      </c>
      <c r="B920" t="b">
        <f>VLOOKUP(C920,Sheet3!$A:$B,2,0) &gt; 1</f>
        <v>0</v>
      </c>
      <c r="C920">
        <v>919</v>
      </c>
      <c r="D920">
        <v>6596</v>
      </c>
      <c r="E920" s="4">
        <v>40745</v>
      </c>
      <c r="F920">
        <v>36</v>
      </c>
      <c r="G920" s="15">
        <f>I920*F920</f>
        <v>5400</v>
      </c>
      <c r="H920" s="9">
        <v>0.02</v>
      </c>
      <c r="I920" s="13">
        <f>VLOOKUP($U920,Pricebook!$A:$D,4,0)</f>
        <v>150</v>
      </c>
      <c r="J920" s="11">
        <f>G920*(1-H920)</f>
        <v>5292</v>
      </c>
      <c r="K920" t="s">
        <v>1197</v>
      </c>
      <c r="L920" t="s">
        <v>544</v>
      </c>
      <c r="M920" t="str">
        <f>VLOOKUP($L920,Companies!$A:$G,7,)</f>
        <v>Telecommunications Equipment</v>
      </c>
      <c r="N920" t="str">
        <f>VLOOKUP($L920,Companies!$A:$G,6,)</f>
        <v>Consumer Services</v>
      </c>
      <c r="O920" s="6" t="s">
        <v>1198</v>
      </c>
      <c r="P920" s="6">
        <v>55106</v>
      </c>
      <c r="Q920" t="s">
        <v>130</v>
      </c>
      <c r="R920" t="s">
        <v>16</v>
      </c>
      <c r="S920" s="4">
        <v>40750</v>
      </c>
      <c r="T920" s="7">
        <f>S920-E920</f>
        <v>5</v>
      </c>
      <c r="U920" t="s">
        <v>14216</v>
      </c>
      <c r="V920" s="6" t="s">
        <v>14254</v>
      </c>
      <c r="W920" t="s">
        <v>14256</v>
      </c>
      <c r="X920" t="s">
        <v>14185</v>
      </c>
      <c r="Y920" t="str">
        <f>VLOOKUP(R920,Managers!$A:$B,2,)</f>
        <v>Josh Martinez</v>
      </c>
      <c r="Z920" s="11">
        <f>VLOOKUP(X920,HourlyWages!$A:$B,2,0)</f>
        <v>70</v>
      </c>
      <c r="AA920">
        <v>1</v>
      </c>
    </row>
    <row r="921" spans="1:27" x14ac:dyDescent="0.3">
      <c r="A921" t="b">
        <f>COUNTIF($C$1:C921, C921)&gt;1</f>
        <v>0</v>
      </c>
      <c r="B921" t="b">
        <f>VLOOKUP(C921,Sheet3!$A:$B,2,0) &gt; 1</f>
        <v>0</v>
      </c>
      <c r="C921">
        <v>920</v>
      </c>
      <c r="D921">
        <v>6625</v>
      </c>
      <c r="E921" s="4">
        <v>40405</v>
      </c>
      <c r="F921">
        <v>23</v>
      </c>
      <c r="G921" s="15">
        <f>I921*F921</f>
        <v>2875</v>
      </c>
      <c r="H921" s="9">
        <v>0.01</v>
      </c>
      <c r="I921" s="13">
        <f>VLOOKUP($U921,Pricebook!$A:$D,4,0)</f>
        <v>125</v>
      </c>
      <c r="J921" s="11">
        <f>G921*(1-H921)</f>
        <v>2846.25</v>
      </c>
      <c r="K921" t="s">
        <v>852</v>
      </c>
      <c r="L921" t="s">
        <v>594</v>
      </c>
      <c r="M921" t="str">
        <f>VLOOKUP($L921,Companies!$A:$G,7,)</f>
        <v>Semiconductors</v>
      </c>
      <c r="N921" t="str">
        <f>VLOOKUP($L921,Companies!$A:$G,6,)</f>
        <v>Technology</v>
      </c>
      <c r="O921" s="6" t="s">
        <v>847</v>
      </c>
      <c r="P921" s="6">
        <v>32601</v>
      </c>
      <c r="Q921" t="s">
        <v>101</v>
      </c>
      <c r="R921" t="s">
        <v>34</v>
      </c>
      <c r="S921" s="4">
        <v>40407</v>
      </c>
      <c r="T921" s="7">
        <f>S921-E921</f>
        <v>2</v>
      </c>
      <c r="U921" t="s">
        <v>14217</v>
      </c>
      <c r="V921" s="6" t="s">
        <v>14254</v>
      </c>
      <c r="W921" t="s">
        <v>14255</v>
      </c>
      <c r="X921" t="s">
        <v>14197</v>
      </c>
      <c r="Y921" t="str">
        <f>VLOOKUP(R921,Managers!$A:$B,2,)</f>
        <v>Frank Mitchell</v>
      </c>
      <c r="Z921" s="11">
        <f>VLOOKUP(X921,HourlyWages!$A:$B,2,0)</f>
        <v>71</v>
      </c>
      <c r="AA921">
        <v>1</v>
      </c>
    </row>
    <row r="922" spans="1:27" x14ac:dyDescent="0.3">
      <c r="A922" t="b">
        <f>COUNTIF($C$1:C922, C922)&gt;1</f>
        <v>0</v>
      </c>
      <c r="B922" t="b">
        <f>VLOOKUP(C922,Sheet3!$A:$B,2,0) &gt; 1</f>
        <v>0</v>
      </c>
      <c r="C922">
        <v>921</v>
      </c>
      <c r="D922">
        <v>6656</v>
      </c>
      <c r="E922" s="4">
        <v>39948</v>
      </c>
      <c r="F922">
        <v>45</v>
      </c>
      <c r="G922" s="15">
        <f>I922*F922</f>
        <v>7200</v>
      </c>
      <c r="H922" s="9">
        <v>0.02</v>
      </c>
      <c r="I922" s="13">
        <f>VLOOKUP($U922,Pricebook!$A:$D,4,0)</f>
        <v>160</v>
      </c>
      <c r="J922" s="11">
        <f>G922*(1-H922)</f>
        <v>7056</v>
      </c>
      <c r="K922" t="s">
        <v>979</v>
      </c>
      <c r="L922" t="s">
        <v>58</v>
      </c>
      <c r="M922" t="str">
        <f>VLOOKUP($L922,Companies!$A:$G,7,)</f>
        <v>Biotechnology: Biological Products (No Diagnostic Substances)</v>
      </c>
      <c r="N922" t="str">
        <f>VLOOKUP($L922,Companies!$A:$G,6,)</f>
        <v>Health Care</v>
      </c>
      <c r="O922" s="6" t="s">
        <v>1199</v>
      </c>
      <c r="P922" s="6" t="s">
        <v>1200</v>
      </c>
      <c r="Q922" t="s">
        <v>232</v>
      </c>
      <c r="R922" t="s">
        <v>61</v>
      </c>
      <c r="S922" s="4">
        <v>39948</v>
      </c>
      <c r="T922" s="7">
        <f>S922-E922</f>
        <v>0</v>
      </c>
      <c r="U922" t="s">
        <v>14218</v>
      </c>
      <c r="V922" s="6" t="s">
        <v>14251</v>
      </c>
      <c r="W922" t="s">
        <v>14260</v>
      </c>
      <c r="X922" t="s">
        <v>14187</v>
      </c>
      <c r="Y922" t="str">
        <f>VLOOKUP(R922,Managers!$A:$B,2,)</f>
        <v>Allen Young</v>
      </c>
      <c r="Z922" s="11">
        <f>VLOOKUP(X922,HourlyWages!$A:$B,2,0)</f>
        <v>45</v>
      </c>
      <c r="AA922">
        <v>1</v>
      </c>
    </row>
    <row r="923" spans="1:27" x14ac:dyDescent="0.3">
      <c r="A923" t="b">
        <f>COUNTIF($C$1:C923, C923)&gt;1</f>
        <v>0</v>
      </c>
      <c r="B923" t="b">
        <f>VLOOKUP(C923,Sheet3!$A:$B,2,0) &gt; 1</f>
        <v>0</v>
      </c>
      <c r="C923">
        <v>922</v>
      </c>
      <c r="D923">
        <v>6656</v>
      </c>
      <c r="E923" s="4">
        <v>39948</v>
      </c>
      <c r="F923">
        <v>50</v>
      </c>
      <c r="G923" s="15">
        <f>I923*F923</f>
        <v>8000</v>
      </c>
      <c r="H923" s="9">
        <v>0.1</v>
      </c>
      <c r="I923" s="13">
        <f>VLOOKUP($U923,Pricebook!$A:$D,4,0)</f>
        <v>160</v>
      </c>
      <c r="J923" s="11">
        <f>G923*(1-H923)</f>
        <v>7200</v>
      </c>
      <c r="K923" t="s">
        <v>979</v>
      </c>
      <c r="L923" t="s">
        <v>58</v>
      </c>
      <c r="M923" t="str">
        <f>VLOOKUP($L923,Companies!$A:$G,7,)</f>
        <v>Biotechnology: Biological Products (No Diagnostic Substances)</v>
      </c>
      <c r="N923" t="str">
        <f>VLOOKUP($L923,Companies!$A:$G,6,)</f>
        <v>Health Care</v>
      </c>
      <c r="O923" s="6" t="s">
        <v>1199</v>
      </c>
      <c r="P923" s="6" t="s">
        <v>1200</v>
      </c>
      <c r="Q923" t="s">
        <v>232</v>
      </c>
      <c r="R923" t="s">
        <v>61</v>
      </c>
      <c r="S923" s="4">
        <v>39949</v>
      </c>
      <c r="T923" s="7">
        <f>S923-E923</f>
        <v>1</v>
      </c>
      <c r="U923" t="s">
        <v>14218</v>
      </c>
      <c r="V923" s="6" t="s">
        <v>14251</v>
      </c>
      <c r="W923" t="s">
        <v>14261</v>
      </c>
      <c r="X923" t="s">
        <v>14195</v>
      </c>
      <c r="Y923" t="str">
        <f>VLOOKUP(R923,Managers!$A:$B,2,)</f>
        <v>Allen Young</v>
      </c>
      <c r="Z923" s="11">
        <f>VLOOKUP(X923,HourlyWages!$A:$B,2,0)</f>
        <v>52</v>
      </c>
      <c r="AA923">
        <v>1</v>
      </c>
    </row>
    <row r="924" spans="1:27" x14ac:dyDescent="0.3">
      <c r="A924" t="b">
        <f>COUNTIF($C$1:C924, C924)&gt;1</f>
        <v>0</v>
      </c>
      <c r="B924" t="b">
        <f>VLOOKUP(C924,Sheet3!$A:$B,2,0) &gt; 1</f>
        <v>0</v>
      </c>
      <c r="C924">
        <v>923</v>
      </c>
      <c r="D924">
        <v>6661</v>
      </c>
      <c r="E924" s="4">
        <v>40284</v>
      </c>
      <c r="F924">
        <v>47</v>
      </c>
      <c r="G924" s="15">
        <f>I924*F924</f>
        <v>7050</v>
      </c>
      <c r="H924" s="9">
        <v>0.1</v>
      </c>
      <c r="I924" s="13">
        <f>VLOOKUP($U924,Pricebook!$A:$D,4,0)</f>
        <v>150</v>
      </c>
      <c r="J924" s="11">
        <f>G924*(1-H924)</f>
        <v>6345</v>
      </c>
      <c r="K924" t="s">
        <v>985</v>
      </c>
      <c r="L924" t="s">
        <v>73</v>
      </c>
      <c r="M924" t="str">
        <f>VLOOKUP($L924,Companies!$A:$G,7,)</f>
        <v>Recreational Products/Toys</v>
      </c>
      <c r="N924" t="str">
        <f>VLOOKUP($L924,Companies!$A:$G,6,)</f>
        <v>Consumer Non-Durables</v>
      </c>
      <c r="O924" s="6" t="s">
        <v>109</v>
      </c>
      <c r="P924" s="6">
        <v>97068</v>
      </c>
      <c r="Q924" t="s">
        <v>43</v>
      </c>
      <c r="R924" t="s">
        <v>23</v>
      </c>
      <c r="S924" s="4">
        <v>40288</v>
      </c>
      <c r="T924" s="7">
        <f>S924-E924</f>
        <v>4</v>
      </c>
      <c r="U924" t="s">
        <v>14222</v>
      </c>
      <c r="V924" s="6" t="s">
        <v>14257</v>
      </c>
      <c r="W924" t="s">
        <v>14264</v>
      </c>
      <c r="X924" t="s">
        <v>14198</v>
      </c>
      <c r="Y924" t="str">
        <f>VLOOKUP(R924,Managers!$A:$B,2,)</f>
        <v>Bob Turner</v>
      </c>
      <c r="Z924" s="11">
        <f>VLOOKUP(X924,HourlyWages!$A:$B,2,0)</f>
        <v>51</v>
      </c>
      <c r="AA924">
        <v>1</v>
      </c>
    </row>
    <row r="925" spans="1:27" x14ac:dyDescent="0.3">
      <c r="A925" t="b">
        <f>COUNTIF($C$1:C925, C925)&gt;1</f>
        <v>0</v>
      </c>
      <c r="B925" t="b">
        <f>VLOOKUP(C925,Sheet3!$A:$B,2,0) &gt; 1</f>
        <v>0</v>
      </c>
      <c r="C925">
        <v>924</v>
      </c>
      <c r="D925">
        <v>6661</v>
      </c>
      <c r="E925" s="4">
        <v>40284</v>
      </c>
      <c r="F925">
        <v>39</v>
      </c>
      <c r="G925" s="15">
        <f>I925*F925</f>
        <v>4875</v>
      </c>
      <c r="H925" s="9">
        <v>0</v>
      </c>
      <c r="I925" s="13">
        <f>VLOOKUP($U925,Pricebook!$A:$D,4,0)</f>
        <v>125</v>
      </c>
      <c r="J925" s="11">
        <f>G925*(1-H925)</f>
        <v>4875</v>
      </c>
      <c r="K925" t="s">
        <v>985</v>
      </c>
      <c r="L925" t="s">
        <v>73</v>
      </c>
      <c r="M925" t="str">
        <f>VLOOKUP($L925,Companies!$A:$G,7,)</f>
        <v>Recreational Products/Toys</v>
      </c>
      <c r="N925" t="str">
        <f>VLOOKUP($L925,Companies!$A:$G,6,)</f>
        <v>Consumer Non-Durables</v>
      </c>
      <c r="O925" s="6" t="s">
        <v>109</v>
      </c>
      <c r="P925" s="6">
        <v>97068</v>
      </c>
      <c r="Q925" t="s">
        <v>43</v>
      </c>
      <c r="R925" t="s">
        <v>23</v>
      </c>
      <c r="S925" s="4">
        <v>40291</v>
      </c>
      <c r="T925" s="7">
        <f>S925-E925</f>
        <v>7</v>
      </c>
      <c r="U925" t="s">
        <v>14208</v>
      </c>
      <c r="V925" s="6" t="s">
        <v>14251</v>
      </c>
      <c r="W925" t="s">
        <v>14266</v>
      </c>
      <c r="X925" t="s">
        <v>14198</v>
      </c>
      <c r="Y925" t="str">
        <f>VLOOKUP(R925,Managers!$A:$B,2,)</f>
        <v>Bob Turner</v>
      </c>
      <c r="Z925" s="11">
        <f>VLOOKUP(X925,HourlyWages!$A:$B,2,0)</f>
        <v>51</v>
      </c>
      <c r="AA925">
        <v>1</v>
      </c>
    </row>
    <row r="926" spans="1:27" x14ac:dyDescent="0.3">
      <c r="A926" t="b">
        <f>COUNTIF($C$1:C926, C926)&gt;1</f>
        <v>0</v>
      </c>
      <c r="B926" t="b">
        <f>VLOOKUP(C926,Sheet3!$A:$B,2,0) &gt; 1</f>
        <v>0</v>
      </c>
      <c r="C926">
        <v>925</v>
      </c>
      <c r="D926">
        <v>6693</v>
      </c>
      <c r="E926" s="4">
        <v>41053</v>
      </c>
      <c r="F926">
        <v>16</v>
      </c>
      <c r="G926" s="15">
        <f>I926*F926</f>
        <v>2240</v>
      </c>
      <c r="H926" s="9">
        <v>0.09</v>
      </c>
      <c r="I926" s="13">
        <f>VLOOKUP($U926,Pricebook!$A:$D,4,0)</f>
        <v>140</v>
      </c>
      <c r="J926" s="11">
        <f>G926*(1-H926)</f>
        <v>2038.4</v>
      </c>
      <c r="K926" t="s">
        <v>1201</v>
      </c>
      <c r="L926" t="s">
        <v>203</v>
      </c>
      <c r="M926" t="str">
        <f>VLOOKUP($L926,Companies!$A:$G,7,)</f>
        <v>Catalog/Specialty Distribution</v>
      </c>
      <c r="N926" t="str">
        <f>VLOOKUP($L926,Companies!$A:$G,6,)</f>
        <v>Consumer Services</v>
      </c>
      <c r="O926" s="6" t="s">
        <v>1202</v>
      </c>
      <c r="P926" s="6">
        <v>95123</v>
      </c>
      <c r="Q926" t="s">
        <v>114</v>
      </c>
      <c r="R926" t="s">
        <v>23</v>
      </c>
      <c r="S926" s="4">
        <v>41055</v>
      </c>
      <c r="T926" s="7">
        <f>S926-E926</f>
        <v>2</v>
      </c>
      <c r="U926" t="s">
        <v>14213</v>
      </c>
      <c r="V926" s="6" t="s">
        <v>14257</v>
      </c>
      <c r="W926" t="s">
        <v>14259</v>
      </c>
      <c r="X926" t="s">
        <v>14200</v>
      </c>
      <c r="Y926" t="str">
        <f>VLOOKUP(R926,Managers!$A:$B,2,)</f>
        <v>Bob Turner</v>
      </c>
      <c r="Z926" s="11">
        <f>VLOOKUP(X926,HourlyWages!$A:$B,2,0)</f>
        <v>59</v>
      </c>
      <c r="AA926">
        <v>1</v>
      </c>
    </row>
    <row r="927" spans="1:27" x14ac:dyDescent="0.3">
      <c r="A927" t="b">
        <f>COUNTIF($C$1:C927, C927)&gt;1</f>
        <v>0</v>
      </c>
      <c r="B927" t="b">
        <f>VLOOKUP(C927,Sheet3!$A:$B,2,0) &gt; 1</f>
        <v>0</v>
      </c>
      <c r="C927">
        <v>926</v>
      </c>
      <c r="D927">
        <v>6695</v>
      </c>
      <c r="E927" s="4">
        <v>41087</v>
      </c>
      <c r="F927">
        <v>49</v>
      </c>
      <c r="G927" s="15">
        <f>I927*F927</f>
        <v>7840</v>
      </c>
      <c r="H927" s="9">
        <v>0.08</v>
      </c>
      <c r="I927" s="13">
        <f>VLOOKUP($U927,Pricebook!$A:$D,4,0)</f>
        <v>160</v>
      </c>
      <c r="J927" s="11">
        <f>G927*(1-H927)</f>
        <v>7212.8</v>
      </c>
      <c r="K927" t="s">
        <v>1203</v>
      </c>
      <c r="L927" t="s">
        <v>158</v>
      </c>
      <c r="M927" t="str">
        <f>VLOOKUP($L927,Companies!$A:$G,7,)</f>
        <v>Department/Specialty Retail Stores</v>
      </c>
      <c r="N927" t="str">
        <f>VLOOKUP($L927,Companies!$A:$G,6,)</f>
        <v>Consumer Services</v>
      </c>
      <c r="O927" s="6" t="s">
        <v>318</v>
      </c>
      <c r="P927" s="6" t="s">
        <v>319</v>
      </c>
      <c r="Q927" t="s">
        <v>317</v>
      </c>
      <c r="R927" t="s">
        <v>61</v>
      </c>
      <c r="S927" s="4">
        <v>41087</v>
      </c>
      <c r="T927" s="7">
        <f>S927-E927</f>
        <v>0</v>
      </c>
      <c r="U927" t="s">
        <v>14218</v>
      </c>
      <c r="V927" s="6" t="s">
        <v>14251</v>
      </c>
      <c r="W927" t="s">
        <v>14266</v>
      </c>
      <c r="X927" t="s">
        <v>14184</v>
      </c>
      <c r="Y927" t="str">
        <f>VLOOKUP(R927,Managers!$A:$B,2,)</f>
        <v>Allen Young</v>
      </c>
      <c r="Z927" s="11">
        <f>VLOOKUP(X927,HourlyWages!$A:$B,2,0)</f>
        <v>50</v>
      </c>
      <c r="AA927">
        <v>1</v>
      </c>
    </row>
    <row r="928" spans="1:27" x14ac:dyDescent="0.3">
      <c r="A928" t="b">
        <f>COUNTIF($C$1:C928, C928)&gt;1</f>
        <v>0</v>
      </c>
      <c r="B928" t="b">
        <f>VLOOKUP(C928,Sheet3!$A:$B,2,0) &gt; 1</f>
        <v>0</v>
      </c>
      <c r="C928">
        <v>927</v>
      </c>
      <c r="D928">
        <v>6720</v>
      </c>
      <c r="E928" s="4">
        <v>40430</v>
      </c>
      <c r="F928">
        <v>31</v>
      </c>
      <c r="G928" s="15">
        <f>I928*F928</f>
        <v>4960</v>
      </c>
      <c r="H928" s="9">
        <v>0.03</v>
      </c>
      <c r="I928" s="13">
        <f>VLOOKUP($U928,Pricebook!$A:$D,4,0)</f>
        <v>160</v>
      </c>
      <c r="J928" s="11">
        <f>G928*(1-H928)</f>
        <v>4811.2</v>
      </c>
      <c r="K928" t="s">
        <v>855</v>
      </c>
      <c r="L928" t="s">
        <v>400</v>
      </c>
      <c r="M928" t="str">
        <f>VLOOKUP($L928,Companies!$A:$G,7,)</f>
        <v>Industrial Specialties</v>
      </c>
      <c r="N928" t="str">
        <f>VLOOKUP($L928,Companies!$A:$G,6,)</f>
        <v>Health Care</v>
      </c>
      <c r="O928" s="6" t="s">
        <v>856</v>
      </c>
      <c r="P928" s="6">
        <v>36116</v>
      </c>
      <c r="Q928" t="s">
        <v>424</v>
      </c>
      <c r="R928" t="s">
        <v>34</v>
      </c>
      <c r="S928" s="4">
        <v>40431</v>
      </c>
      <c r="T928" s="7">
        <f>S928-E928</f>
        <v>1</v>
      </c>
      <c r="U928" t="s">
        <v>14218</v>
      </c>
      <c r="V928" s="6" t="s">
        <v>14257</v>
      </c>
      <c r="W928" t="s">
        <v>14259</v>
      </c>
      <c r="X928" t="s">
        <v>14203</v>
      </c>
      <c r="Y928" t="str">
        <f>VLOOKUP(R928,Managers!$A:$B,2,)</f>
        <v>Frank Mitchell</v>
      </c>
      <c r="Z928" s="11">
        <f>VLOOKUP(X928,HourlyWages!$A:$B,2,0)</f>
        <v>62</v>
      </c>
      <c r="AA928">
        <v>1</v>
      </c>
    </row>
    <row r="929" spans="1:27" x14ac:dyDescent="0.3">
      <c r="A929" t="b">
        <f>COUNTIF($C$1:C929, C929)&gt;1</f>
        <v>0</v>
      </c>
      <c r="B929" t="b">
        <f>VLOOKUP(C929,Sheet3!$A:$B,2,0) &gt; 1</f>
        <v>0</v>
      </c>
      <c r="C929">
        <v>928</v>
      </c>
      <c r="D929">
        <v>6720</v>
      </c>
      <c r="E929" s="4">
        <v>40430</v>
      </c>
      <c r="F929">
        <v>36</v>
      </c>
      <c r="G929" s="15">
        <f>I929*F929</f>
        <v>4500</v>
      </c>
      <c r="H929" s="9">
        <v>0.08</v>
      </c>
      <c r="I929" s="13">
        <f>VLOOKUP($U929,Pricebook!$A:$D,4,0)</f>
        <v>125</v>
      </c>
      <c r="J929" s="11">
        <f>G929*(1-H929)</f>
        <v>4140</v>
      </c>
      <c r="K929" t="s">
        <v>855</v>
      </c>
      <c r="L929" t="s">
        <v>400</v>
      </c>
      <c r="M929" t="str">
        <f>VLOOKUP($L929,Companies!$A:$G,7,)</f>
        <v>Industrial Specialties</v>
      </c>
      <c r="N929" t="str">
        <f>VLOOKUP($L929,Companies!$A:$G,6,)</f>
        <v>Health Care</v>
      </c>
      <c r="O929" s="6" t="s">
        <v>1204</v>
      </c>
      <c r="P929" s="6">
        <v>36801</v>
      </c>
      <c r="Q929" t="s">
        <v>424</v>
      </c>
      <c r="R929" t="s">
        <v>34</v>
      </c>
      <c r="S929" s="4">
        <v>40433</v>
      </c>
      <c r="T929" s="7">
        <f>S929-E929</f>
        <v>3</v>
      </c>
      <c r="U929" t="s">
        <v>14217</v>
      </c>
      <c r="V929" s="6" t="s">
        <v>14257</v>
      </c>
      <c r="W929" t="s">
        <v>14264</v>
      </c>
      <c r="X929" t="s">
        <v>14198</v>
      </c>
      <c r="Y929" t="str">
        <f>VLOOKUP(R929,Managers!$A:$B,2,)</f>
        <v>Frank Mitchell</v>
      </c>
      <c r="Z929" s="11">
        <f>VLOOKUP(X929,HourlyWages!$A:$B,2,0)</f>
        <v>51</v>
      </c>
      <c r="AA929">
        <v>1</v>
      </c>
    </row>
    <row r="930" spans="1:27" x14ac:dyDescent="0.3">
      <c r="A930" t="b">
        <f>COUNTIF($C$1:C930, C930)&gt;1</f>
        <v>0</v>
      </c>
      <c r="B930" t="b">
        <f>VLOOKUP(C930,Sheet3!$A:$B,2,0) &gt; 1</f>
        <v>0</v>
      </c>
      <c r="C930">
        <v>929</v>
      </c>
      <c r="D930">
        <v>6720</v>
      </c>
      <c r="E930" s="4">
        <v>40430</v>
      </c>
      <c r="F930">
        <v>8</v>
      </c>
      <c r="G930" s="15">
        <f>I930*F930</f>
        <v>1600</v>
      </c>
      <c r="H930" s="9">
        <v>0.01</v>
      </c>
      <c r="I930" s="13">
        <f>VLOOKUP($U930,Pricebook!$A:$D,4,0)</f>
        <v>200</v>
      </c>
      <c r="J930" s="11">
        <f>G930*(1-H930)</f>
        <v>1584</v>
      </c>
      <c r="K930" t="s">
        <v>855</v>
      </c>
      <c r="L930" t="s">
        <v>400</v>
      </c>
      <c r="M930" t="str">
        <f>VLOOKUP($L930,Companies!$A:$G,7,)</f>
        <v>Industrial Specialties</v>
      </c>
      <c r="N930" t="str">
        <f>VLOOKUP($L930,Companies!$A:$G,6,)</f>
        <v>Health Care</v>
      </c>
      <c r="O930" s="6" t="s">
        <v>1204</v>
      </c>
      <c r="P930" s="6">
        <v>36801</v>
      </c>
      <c r="Q930" t="s">
        <v>424</v>
      </c>
      <c r="R930" t="s">
        <v>34</v>
      </c>
      <c r="S930" s="4">
        <v>40432</v>
      </c>
      <c r="T930" s="7">
        <f>S930-E930</f>
        <v>2</v>
      </c>
      <c r="U930" t="s">
        <v>14214</v>
      </c>
      <c r="V930" s="6" t="s">
        <v>14251</v>
      </c>
      <c r="W930" t="s">
        <v>14252</v>
      </c>
      <c r="X930" t="s">
        <v>14186</v>
      </c>
      <c r="Y930" t="str">
        <f>VLOOKUP(R930,Managers!$A:$B,2,)</f>
        <v>Frank Mitchell</v>
      </c>
      <c r="Z930" s="11">
        <f>VLOOKUP(X930,HourlyWages!$A:$B,2,0)</f>
        <v>67</v>
      </c>
      <c r="AA930">
        <v>1</v>
      </c>
    </row>
    <row r="931" spans="1:27" x14ac:dyDescent="0.3">
      <c r="A931" t="b">
        <f>COUNTIF($C$1:C931, C931)&gt;1</f>
        <v>0</v>
      </c>
      <c r="B931" t="b">
        <f>VLOOKUP(C931,Sheet3!$A:$B,2,0) &gt; 1</f>
        <v>0</v>
      </c>
      <c r="C931">
        <v>930</v>
      </c>
      <c r="D931">
        <v>6727</v>
      </c>
      <c r="E931" s="4">
        <v>40054</v>
      </c>
      <c r="F931">
        <v>12</v>
      </c>
      <c r="G931" s="15">
        <f>I931*F931</f>
        <v>2400</v>
      </c>
      <c r="H931" s="9">
        <v>0.06</v>
      </c>
      <c r="I931" s="13">
        <f>VLOOKUP($U931,Pricebook!$A:$D,4,0)</f>
        <v>200</v>
      </c>
      <c r="J931" s="11">
        <f>G931*(1-H931)</f>
        <v>2256</v>
      </c>
      <c r="K931" t="s">
        <v>1205</v>
      </c>
      <c r="L931" t="s">
        <v>998</v>
      </c>
      <c r="M931" t="str">
        <f>VLOOKUP($L931,Companies!$A:$G,7,)</f>
        <v>Radio And Television Broadcasting And Communications Equipment</v>
      </c>
      <c r="N931" t="str">
        <f>VLOOKUP($L931,Companies!$A:$G,6,)</f>
        <v>Technology</v>
      </c>
      <c r="O931" s="6" t="s">
        <v>1206</v>
      </c>
      <c r="P931" s="6">
        <v>11967</v>
      </c>
      <c r="Q931" t="s">
        <v>60</v>
      </c>
      <c r="R931" t="s">
        <v>61</v>
      </c>
      <c r="S931" s="4">
        <v>40054</v>
      </c>
      <c r="T931" s="7">
        <f>S931-E931</f>
        <v>0</v>
      </c>
      <c r="U931" t="s">
        <v>14214</v>
      </c>
      <c r="V931" s="6" t="s">
        <v>14254</v>
      </c>
      <c r="W931" t="s">
        <v>14256</v>
      </c>
      <c r="X931" t="s">
        <v>14184</v>
      </c>
      <c r="Y931" t="str">
        <f>VLOOKUP(R931,Managers!$A:$B,2,)</f>
        <v>Allen Young</v>
      </c>
      <c r="Z931" s="11">
        <f>VLOOKUP(X931,HourlyWages!$A:$B,2,0)</f>
        <v>50</v>
      </c>
      <c r="AA931">
        <v>1</v>
      </c>
    </row>
    <row r="932" spans="1:27" x14ac:dyDescent="0.3">
      <c r="A932" t="b">
        <f>COUNTIF($C$1:C932, C932)&gt;1</f>
        <v>0</v>
      </c>
      <c r="B932" t="b">
        <f>VLOOKUP(C932,Sheet3!$A:$B,2,0) &gt; 1</f>
        <v>0</v>
      </c>
      <c r="C932">
        <v>931</v>
      </c>
      <c r="D932">
        <v>6753</v>
      </c>
      <c r="E932" s="4">
        <v>40447</v>
      </c>
      <c r="F932">
        <v>7</v>
      </c>
      <c r="G932" s="15">
        <f>I932*F932</f>
        <v>875</v>
      </c>
      <c r="H932" s="9">
        <v>0.04</v>
      </c>
      <c r="I932" s="13">
        <f>VLOOKUP($U932,Pricebook!$A:$D,4,0)</f>
        <v>125</v>
      </c>
      <c r="J932" s="11">
        <f>G932*(1-H932)</f>
        <v>840</v>
      </c>
      <c r="K932" t="s">
        <v>219</v>
      </c>
      <c r="L932" t="s">
        <v>190</v>
      </c>
      <c r="M932" t="str">
        <f>VLOOKUP($L932,Companies!$A:$G,7,)</f>
        <v>Computer Software: Prepackaged Software</v>
      </c>
      <c r="N932" t="str">
        <f>VLOOKUP($L932,Companies!$A:$G,6,)</f>
        <v>Technology</v>
      </c>
      <c r="O932" s="6" t="s">
        <v>220</v>
      </c>
      <c r="P932" s="6">
        <v>90022</v>
      </c>
      <c r="Q932" t="s">
        <v>114</v>
      </c>
      <c r="R932" t="s">
        <v>23</v>
      </c>
      <c r="S932" s="4">
        <v>40449</v>
      </c>
      <c r="T932" s="7">
        <f>S932-E932</f>
        <v>2</v>
      </c>
      <c r="U932" t="s">
        <v>14208</v>
      </c>
      <c r="V932" s="6" t="s">
        <v>14251</v>
      </c>
      <c r="W932" t="s">
        <v>14266</v>
      </c>
      <c r="X932" t="s">
        <v>14197</v>
      </c>
      <c r="Y932" t="str">
        <f>VLOOKUP(R932,Managers!$A:$B,2,)</f>
        <v>Bob Turner</v>
      </c>
      <c r="Z932" s="11">
        <f>VLOOKUP(X932,HourlyWages!$A:$B,2,0)</f>
        <v>71</v>
      </c>
      <c r="AA932">
        <v>1</v>
      </c>
    </row>
    <row r="933" spans="1:27" x14ac:dyDescent="0.3">
      <c r="A933" t="b">
        <f>COUNTIF($C$1:C933, C933)&gt;1</f>
        <v>0</v>
      </c>
      <c r="B933" t="b">
        <f>VLOOKUP(C933,Sheet3!$A:$B,2,0) &gt; 1</f>
        <v>0</v>
      </c>
      <c r="C933">
        <v>932</v>
      </c>
      <c r="D933">
        <v>6754</v>
      </c>
      <c r="E933" s="4">
        <v>40766</v>
      </c>
      <c r="F933">
        <v>13</v>
      </c>
      <c r="G933" s="15">
        <f>I933*F933</f>
        <v>1950</v>
      </c>
      <c r="H933" s="9">
        <v>0.01</v>
      </c>
      <c r="I933" s="13">
        <f>VLOOKUP($U933,Pricebook!$A:$D,4,0)</f>
        <v>150</v>
      </c>
      <c r="J933" s="11">
        <f>G933*(1-H933)</f>
        <v>1930.5</v>
      </c>
      <c r="K933" t="s">
        <v>1207</v>
      </c>
      <c r="L933" t="s">
        <v>175</v>
      </c>
      <c r="M933" t="str">
        <f>VLOOKUP($L933,Companies!$A:$G,7,)</f>
        <v>Environmental Services</v>
      </c>
      <c r="N933" t="str">
        <f>VLOOKUP($L933,Companies!$A:$G,6,)</f>
        <v>Basic Industries</v>
      </c>
      <c r="O933" s="6" t="s">
        <v>1208</v>
      </c>
      <c r="P933" s="6">
        <v>44221</v>
      </c>
      <c r="Q933" t="s">
        <v>210</v>
      </c>
      <c r="R933" t="s">
        <v>61</v>
      </c>
      <c r="S933" s="4">
        <v>40768</v>
      </c>
      <c r="T933" s="7">
        <f>S933-E933</f>
        <v>2</v>
      </c>
      <c r="U933" t="s">
        <v>14210</v>
      </c>
      <c r="V933" s="6" t="s">
        <v>14254</v>
      </c>
      <c r="W933" t="s">
        <v>14255</v>
      </c>
      <c r="X933" t="s">
        <v>14192</v>
      </c>
      <c r="Y933" t="str">
        <f>VLOOKUP(R933,Managers!$A:$B,2,)</f>
        <v>Allen Young</v>
      </c>
      <c r="Z933" s="11">
        <f>VLOOKUP(X933,HourlyWages!$A:$B,2,0)</f>
        <v>75</v>
      </c>
      <c r="AA933">
        <v>1</v>
      </c>
    </row>
    <row r="934" spans="1:27" x14ac:dyDescent="0.3">
      <c r="A934" t="b">
        <f>COUNTIF($C$1:C934, C934)&gt;1</f>
        <v>0</v>
      </c>
      <c r="B934" t="b">
        <f>VLOOKUP(C934,Sheet3!$A:$B,2,0) &gt; 1</f>
        <v>0</v>
      </c>
      <c r="C934">
        <v>933</v>
      </c>
      <c r="D934">
        <v>6755</v>
      </c>
      <c r="E934" s="4">
        <v>40664</v>
      </c>
      <c r="F934">
        <v>20</v>
      </c>
      <c r="G934" s="15">
        <f>I934*F934</f>
        <v>3200</v>
      </c>
      <c r="H934" s="9">
        <v>0.01</v>
      </c>
      <c r="I934" s="13">
        <f>VLOOKUP($U934,Pricebook!$A:$D,4,0)</f>
        <v>160</v>
      </c>
      <c r="J934" s="11">
        <f>G934*(1-H934)</f>
        <v>3168</v>
      </c>
      <c r="K934" t="s">
        <v>388</v>
      </c>
      <c r="L934" t="s">
        <v>389</v>
      </c>
      <c r="M934" t="str">
        <f>VLOOKUP($L934,Companies!$A:$G,7,)</f>
        <v>Catalog/Specialty Distribution</v>
      </c>
      <c r="N934" t="str">
        <f>VLOOKUP($L934,Companies!$A:$G,6,)</f>
        <v>Consumer Services</v>
      </c>
      <c r="O934" s="6" t="s">
        <v>642</v>
      </c>
      <c r="P934" s="6">
        <v>78626</v>
      </c>
      <c r="Q934" t="s">
        <v>48</v>
      </c>
      <c r="R934" t="s">
        <v>16</v>
      </c>
      <c r="S934" s="4">
        <v>40666</v>
      </c>
      <c r="T934" s="7">
        <f>S934-E934</f>
        <v>2</v>
      </c>
      <c r="U934" t="s">
        <v>14218</v>
      </c>
      <c r="V934" s="6" t="s">
        <v>14251</v>
      </c>
      <c r="W934" t="s">
        <v>14263</v>
      </c>
      <c r="X934" t="s">
        <v>14199</v>
      </c>
      <c r="Y934" t="str">
        <f>VLOOKUP(R934,Managers!$A:$B,2,)</f>
        <v>Josh Martinez</v>
      </c>
      <c r="Z934" s="11">
        <f>VLOOKUP(X934,HourlyWages!$A:$B,2,0)</f>
        <v>68</v>
      </c>
      <c r="AA934">
        <v>1</v>
      </c>
    </row>
    <row r="935" spans="1:27" x14ac:dyDescent="0.3">
      <c r="A935" t="b">
        <f>COUNTIF($C$1:C935, C935)&gt;1</f>
        <v>0</v>
      </c>
      <c r="B935" t="b">
        <f>VLOOKUP(C935,Sheet3!$A:$B,2,0) &gt; 1</f>
        <v>0</v>
      </c>
      <c r="C935">
        <v>934</v>
      </c>
      <c r="D935">
        <v>6757</v>
      </c>
      <c r="E935" s="4">
        <v>40940</v>
      </c>
      <c r="F935">
        <v>27</v>
      </c>
      <c r="G935" s="15">
        <f>I935*F935</f>
        <v>5400</v>
      </c>
      <c r="H935" s="9">
        <v>0.1</v>
      </c>
      <c r="I935" s="13">
        <f>VLOOKUP($U935,Pricebook!$A:$D,4,0)</f>
        <v>200</v>
      </c>
      <c r="J935" s="11">
        <f>G935*(1-H935)</f>
        <v>4860</v>
      </c>
      <c r="K935" t="s">
        <v>1209</v>
      </c>
      <c r="L935" t="s">
        <v>552</v>
      </c>
      <c r="M935" t="str">
        <f>VLOOKUP($L935,Companies!$A:$G,7,)</f>
        <v>Business Services</v>
      </c>
      <c r="N935" t="str">
        <f>VLOOKUP($L935,Companies!$A:$G,6,)</f>
        <v>Miscellaneous</v>
      </c>
      <c r="O935" s="6" t="s">
        <v>815</v>
      </c>
      <c r="P935" s="6">
        <v>97206</v>
      </c>
      <c r="Q935" t="s">
        <v>43</v>
      </c>
      <c r="R935" t="s">
        <v>23</v>
      </c>
      <c r="S935" s="4">
        <v>40942</v>
      </c>
      <c r="T935" s="7">
        <f>S935-E935</f>
        <v>2</v>
      </c>
      <c r="U935" t="s">
        <v>14206</v>
      </c>
      <c r="V935" s="6" t="s">
        <v>14251</v>
      </c>
      <c r="W935" t="s">
        <v>14263</v>
      </c>
      <c r="X935" t="s">
        <v>14186</v>
      </c>
      <c r="Y935" t="str">
        <f>VLOOKUP(R935,Managers!$A:$B,2,)</f>
        <v>Bob Turner</v>
      </c>
      <c r="Z935" s="11">
        <f>VLOOKUP(X935,HourlyWages!$A:$B,2,0)</f>
        <v>67</v>
      </c>
      <c r="AA935">
        <v>1</v>
      </c>
    </row>
    <row r="936" spans="1:27" x14ac:dyDescent="0.3">
      <c r="A936" t="b">
        <f>COUNTIF($C$1:C936, C936)&gt;1</f>
        <v>0</v>
      </c>
      <c r="B936" t="b">
        <f>VLOOKUP(C936,Sheet3!$A:$B,2,0) &gt; 1</f>
        <v>0</v>
      </c>
      <c r="C936">
        <v>935</v>
      </c>
      <c r="D936">
        <v>6757</v>
      </c>
      <c r="E936" s="4">
        <v>40940</v>
      </c>
      <c r="F936">
        <v>11</v>
      </c>
      <c r="G936" s="15">
        <f>I936*F936</f>
        <v>1375</v>
      </c>
      <c r="H936" s="9">
        <v>0.1</v>
      </c>
      <c r="I936" s="13">
        <f>VLOOKUP($U936,Pricebook!$A:$D,4,0)</f>
        <v>125</v>
      </c>
      <c r="J936" s="11">
        <f>G936*(1-H936)</f>
        <v>1237.5</v>
      </c>
      <c r="K936" t="s">
        <v>1209</v>
      </c>
      <c r="L936" t="s">
        <v>552</v>
      </c>
      <c r="M936" t="str">
        <f>VLOOKUP($L936,Companies!$A:$G,7,)</f>
        <v>Business Services</v>
      </c>
      <c r="N936" t="str">
        <f>VLOOKUP($L936,Companies!$A:$G,6,)</f>
        <v>Miscellaneous</v>
      </c>
      <c r="O936" s="6" t="s">
        <v>815</v>
      </c>
      <c r="P936" s="6">
        <v>97206</v>
      </c>
      <c r="Q936" t="s">
        <v>43</v>
      </c>
      <c r="R936" t="s">
        <v>23</v>
      </c>
      <c r="S936" s="4">
        <v>40941</v>
      </c>
      <c r="T936" s="7">
        <f>S936-E936</f>
        <v>1</v>
      </c>
      <c r="U936" t="s">
        <v>14209</v>
      </c>
      <c r="V936" s="6" t="s">
        <v>14251</v>
      </c>
      <c r="W936" t="s">
        <v>14263</v>
      </c>
      <c r="X936" t="s">
        <v>14185</v>
      </c>
      <c r="Y936" t="str">
        <f>VLOOKUP(R936,Managers!$A:$B,2,)</f>
        <v>Bob Turner</v>
      </c>
      <c r="Z936" s="11">
        <f>VLOOKUP(X936,HourlyWages!$A:$B,2,0)</f>
        <v>70</v>
      </c>
      <c r="AA936">
        <v>1</v>
      </c>
    </row>
    <row r="937" spans="1:27" x14ac:dyDescent="0.3">
      <c r="A937" t="b">
        <f>COUNTIF($C$1:C937, C937)&gt;1</f>
        <v>0</v>
      </c>
      <c r="B937" t="b">
        <f>VLOOKUP(C937,Sheet3!$A:$B,2,0) &gt; 1</f>
        <v>0</v>
      </c>
      <c r="C937">
        <v>936</v>
      </c>
      <c r="D937">
        <v>6785</v>
      </c>
      <c r="E937" s="4">
        <v>41035</v>
      </c>
      <c r="F937">
        <v>7</v>
      </c>
      <c r="G937" s="15">
        <f>I937*F937</f>
        <v>875</v>
      </c>
      <c r="H937" s="9">
        <v>0.03</v>
      </c>
      <c r="I937" s="13">
        <f>VLOOKUP($U937,Pricebook!$A:$D,4,0)</f>
        <v>125</v>
      </c>
      <c r="J937" s="11">
        <f>G937*(1-H937)</f>
        <v>848.75</v>
      </c>
      <c r="K937" t="s">
        <v>1177</v>
      </c>
      <c r="L937" t="s">
        <v>41</v>
      </c>
      <c r="M937" t="str">
        <f>VLOOKUP($L937,Companies!$A:$G,7,)</f>
        <v>EDP Services</v>
      </c>
      <c r="N937" t="str">
        <f>VLOOKUP($L937,Companies!$A:$G,6,)</f>
        <v>Technology</v>
      </c>
      <c r="O937" s="6" t="s">
        <v>1178</v>
      </c>
      <c r="P937" s="6">
        <v>35209</v>
      </c>
      <c r="Q937" t="s">
        <v>424</v>
      </c>
      <c r="R937" t="s">
        <v>34</v>
      </c>
      <c r="S937" s="4">
        <v>41037</v>
      </c>
      <c r="T937" s="7">
        <f>S937-E937</f>
        <v>2</v>
      </c>
      <c r="U937" t="s">
        <v>14208</v>
      </c>
      <c r="V937" s="6" t="s">
        <v>14254</v>
      </c>
      <c r="W937" t="s">
        <v>14269</v>
      </c>
      <c r="X937" t="s">
        <v>14192</v>
      </c>
      <c r="Y937" t="str">
        <f>VLOOKUP(R937,Managers!$A:$B,2,)</f>
        <v>Frank Mitchell</v>
      </c>
      <c r="Z937" s="11">
        <f>VLOOKUP(X937,HourlyWages!$A:$B,2,0)</f>
        <v>75</v>
      </c>
      <c r="AA937">
        <v>1</v>
      </c>
    </row>
    <row r="938" spans="1:27" x14ac:dyDescent="0.3">
      <c r="A938" t="b">
        <f>COUNTIF($C$1:C938, C938)&gt;1</f>
        <v>0</v>
      </c>
      <c r="B938" t="b">
        <f>VLOOKUP(C938,Sheet3!$A:$B,2,0) &gt; 1</f>
        <v>0</v>
      </c>
      <c r="C938">
        <v>937</v>
      </c>
      <c r="D938">
        <v>6788</v>
      </c>
      <c r="E938" s="4">
        <v>40759</v>
      </c>
      <c r="F938">
        <v>41</v>
      </c>
      <c r="G938" s="15">
        <f>I938*F938</f>
        <v>4920</v>
      </c>
      <c r="H938" s="9">
        <v>0.02</v>
      </c>
      <c r="I938" s="13">
        <f>VLOOKUP($U938,Pricebook!$A:$D,4,0)</f>
        <v>120</v>
      </c>
      <c r="J938" s="11">
        <f>G938*(1-H938)</f>
        <v>4821.6000000000004</v>
      </c>
      <c r="K938" t="s">
        <v>688</v>
      </c>
      <c r="L938" t="s">
        <v>230</v>
      </c>
      <c r="M938" t="str">
        <f>VLOOKUP($L938,Companies!$A:$G,7,)</f>
        <v>RETAIL: Building Materials</v>
      </c>
      <c r="N938" t="str">
        <f>VLOOKUP($L938,Companies!$A:$G,6,)</f>
        <v>Consumer Services</v>
      </c>
      <c r="O938" s="6" t="s">
        <v>689</v>
      </c>
      <c r="P938" s="6">
        <v>93405</v>
      </c>
      <c r="Q938" t="s">
        <v>114</v>
      </c>
      <c r="R938" t="s">
        <v>23</v>
      </c>
      <c r="S938" s="4">
        <v>40761</v>
      </c>
      <c r="T938" s="7">
        <f>S938-E938</f>
        <v>2</v>
      </c>
      <c r="U938" t="s">
        <v>14212</v>
      </c>
      <c r="V938" s="6" t="s">
        <v>14257</v>
      </c>
      <c r="W938" t="s">
        <v>14264</v>
      </c>
      <c r="X938" t="s">
        <v>14202</v>
      </c>
      <c r="Y938" t="str">
        <f>VLOOKUP(R938,Managers!$A:$B,2,)</f>
        <v>Bob Turner</v>
      </c>
      <c r="Z938" s="11">
        <f>VLOOKUP(X938,HourlyWages!$A:$B,2,0)</f>
        <v>71</v>
      </c>
      <c r="AA938">
        <v>1</v>
      </c>
    </row>
    <row r="939" spans="1:27" x14ac:dyDescent="0.3">
      <c r="A939" t="b">
        <f>COUNTIF($C$1:C939, C939)&gt;1</f>
        <v>0</v>
      </c>
      <c r="B939" t="b">
        <f>VLOOKUP(C939,Sheet3!$A:$B,2,0) &gt; 1</f>
        <v>0</v>
      </c>
      <c r="C939">
        <v>938</v>
      </c>
      <c r="D939">
        <v>6788</v>
      </c>
      <c r="E939" s="4">
        <v>40759</v>
      </c>
      <c r="F939">
        <v>6</v>
      </c>
      <c r="G939" s="15">
        <f>I939*F939</f>
        <v>840</v>
      </c>
      <c r="H939" s="9">
        <v>7.0000000000000007E-2</v>
      </c>
      <c r="I939" s="13">
        <f>VLOOKUP($U939,Pricebook!$A:$D,4,0)</f>
        <v>140</v>
      </c>
      <c r="J939" s="11">
        <f>G939*(1-H939)</f>
        <v>781.19999999999993</v>
      </c>
      <c r="K939" t="s">
        <v>688</v>
      </c>
      <c r="L939" t="s">
        <v>230</v>
      </c>
      <c r="M939" t="str">
        <f>VLOOKUP($L939,Companies!$A:$G,7,)</f>
        <v>RETAIL: Building Materials</v>
      </c>
      <c r="N939" t="str">
        <f>VLOOKUP($L939,Companies!$A:$G,6,)</f>
        <v>Consumer Services</v>
      </c>
      <c r="O939" s="6" t="s">
        <v>689</v>
      </c>
      <c r="P939" s="6">
        <v>93405</v>
      </c>
      <c r="Q939" t="s">
        <v>114</v>
      </c>
      <c r="R939" t="s">
        <v>23</v>
      </c>
      <c r="S939" s="4">
        <v>40760</v>
      </c>
      <c r="T939" s="7">
        <f>S939-E939</f>
        <v>1</v>
      </c>
      <c r="U939" t="s">
        <v>14213</v>
      </c>
      <c r="V939" s="6" t="s">
        <v>14251</v>
      </c>
      <c r="W939" t="s">
        <v>14252</v>
      </c>
      <c r="X939" t="s">
        <v>14188</v>
      </c>
      <c r="Y939" t="str">
        <f>VLOOKUP(R939,Managers!$A:$B,2,)</f>
        <v>Bob Turner</v>
      </c>
      <c r="Z939" s="11">
        <f>VLOOKUP(X939,HourlyWages!$A:$B,2,0)</f>
        <v>52</v>
      </c>
      <c r="AA939">
        <v>1</v>
      </c>
    </row>
    <row r="940" spans="1:27" x14ac:dyDescent="0.3">
      <c r="A940" t="b">
        <f>COUNTIF($C$1:C940, C940)&gt;1</f>
        <v>0</v>
      </c>
      <c r="B940" t="b">
        <f>VLOOKUP(C940,Sheet3!$A:$B,2,0) &gt; 1</f>
        <v>0</v>
      </c>
      <c r="C940">
        <v>939</v>
      </c>
      <c r="D940">
        <v>6791</v>
      </c>
      <c r="E940" s="4">
        <v>40575</v>
      </c>
      <c r="F940">
        <v>14</v>
      </c>
      <c r="G940" s="15">
        <f>I940*F940</f>
        <v>2100</v>
      </c>
      <c r="H940" s="9">
        <v>0.1</v>
      </c>
      <c r="I940" s="13">
        <f>VLOOKUP($U940,Pricebook!$A:$D,4,0)</f>
        <v>150</v>
      </c>
      <c r="J940" s="11">
        <f>G940*(1-H940)</f>
        <v>1890</v>
      </c>
      <c r="K940" t="s">
        <v>1210</v>
      </c>
      <c r="L940" t="s">
        <v>760</v>
      </c>
      <c r="M940" t="str">
        <f>VLOOKUP($L940,Companies!$A:$G,7,)</f>
        <v>Business Services</v>
      </c>
      <c r="N940" t="str">
        <f>VLOOKUP($L940,Companies!$A:$G,6,)</f>
        <v>Miscellaneous</v>
      </c>
      <c r="O940" s="6" t="s">
        <v>1211</v>
      </c>
      <c r="P940" s="6" t="s">
        <v>1212</v>
      </c>
      <c r="Q940" t="s">
        <v>1213</v>
      </c>
      <c r="R940" t="s">
        <v>23</v>
      </c>
      <c r="S940" s="4">
        <v>40577</v>
      </c>
      <c r="T940" s="7">
        <f>S940-E940</f>
        <v>2</v>
      </c>
      <c r="U940" t="s">
        <v>14216</v>
      </c>
      <c r="V940" s="6" t="s">
        <v>14251</v>
      </c>
      <c r="W940" t="s">
        <v>14267</v>
      </c>
      <c r="X940" t="s">
        <v>14184</v>
      </c>
      <c r="Y940" t="str">
        <f>VLOOKUP(R940,Managers!$A:$B,2,)</f>
        <v>Bob Turner</v>
      </c>
      <c r="Z940" s="11">
        <f>VLOOKUP(X940,HourlyWages!$A:$B,2,0)</f>
        <v>50</v>
      </c>
      <c r="AA940">
        <v>1</v>
      </c>
    </row>
    <row r="941" spans="1:27" x14ac:dyDescent="0.3">
      <c r="A941" t="b">
        <f>COUNTIF($C$1:C941, C941)&gt;1</f>
        <v>0</v>
      </c>
      <c r="B941" t="b">
        <f>VLOOKUP(C941,Sheet3!$A:$B,2,0) &gt; 1</f>
        <v>0</v>
      </c>
      <c r="C941">
        <v>940</v>
      </c>
      <c r="D941">
        <v>6823</v>
      </c>
      <c r="E941" s="4">
        <v>40015</v>
      </c>
      <c r="F941">
        <v>50</v>
      </c>
      <c r="G941" s="15">
        <f>I941*F941</f>
        <v>8000</v>
      </c>
      <c r="H941" s="9">
        <v>0.01</v>
      </c>
      <c r="I941" s="13">
        <f>VLOOKUP($U941,Pricebook!$A:$D,4,0)</f>
        <v>160</v>
      </c>
      <c r="J941" s="11">
        <f>G941*(1-H941)</f>
        <v>7920</v>
      </c>
      <c r="K941" t="s">
        <v>620</v>
      </c>
      <c r="L941" t="s">
        <v>621</v>
      </c>
      <c r="M941" t="str">
        <f>VLOOKUP($L941,Companies!$A:$G,7,)</f>
        <v>Semiconductors</v>
      </c>
      <c r="N941" t="str">
        <f>VLOOKUP($L941,Companies!$A:$G,6,)</f>
        <v>Technology</v>
      </c>
      <c r="O941" s="6" t="s">
        <v>633</v>
      </c>
      <c r="P941" s="6">
        <v>54880</v>
      </c>
      <c r="Q941" t="s">
        <v>95</v>
      </c>
      <c r="R941" t="s">
        <v>16</v>
      </c>
      <c r="S941" s="4">
        <v>40016</v>
      </c>
      <c r="T941" s="7">
        <f>S941-E941</f>
        <v>1</v>
      </c>
      <c r="U941" t="s">
        <v>14218</v>
      </c>
      <c r="V941" s="6" t="s">
        <v>14251</v>
      </c>
      <c r="W941" t="s">
        <v>14252</v>
      </c>
      <c r="X941" t="s">
        <v>14190</v>
      </c>
      <c r="Y941" t="str">
        <f>VLOOKUP(R941,Managers!$A:$B,2,)</f>
        <v>Josh Martinez</v>
      </c>
      <c r="Z941" s="11">
        <f>VLOOKUP(X941,HourlyWages!$A:$B,2,0)</f>
        <v>67</v>
      </c>
      <c r="AA941">
        <v>1</v>
      </c>
    </row>
    <row r="942" spans="1:27" x14ac:dyDescent="0.3">
      <c r="A942" t="b">
        <f>COUNTIF($C$1:C942, C942)&gt;1</f>
        <v>0</v>
      </c>
      <c r="B942" t="b">
        <f>VLOOKUP(C942,Sheet3!$A:$B,2,0) &gt; 1</f>
        <v>0</v>
      </c>
      <c r="C942">
        <v>941</v>
      </c>
      <c r="D942">
        <v>6823</v>
      </c>
      <c r="E942" s="4">
        <v>40015</v>
      </c>
      <c r="F942">
        <v>31</v>
      </c>
      <c r="G942" s="15">
        <f>I942*F942</f>
        <v>4650</v>
      </c>
      <c r="H942" s="9">
        <v>0</v>
      </c>
      <c r="I942" s="13">
        <f>VLOOKUP($U942,Pricebook!$A:$D,4,0)</f>
        <v>150</v>
      </c>
      <c r="J942" s="11">
        <f>G942*(1-H942)</f>
        <v>4650</v>
      </c>
      <c r="K942" t="s">
        <v>620</v>
      </c>
      <c r="L942" t="s">
        <v>621</v>
      </c>
      <c r="M942" t="str">
        <f>VLOOKUP($L942,Companies!$A:$G,7,)</f>
        <v>Semiconductors</v>
      </c>
      <c r="N942" t="str">
        <f>VLOOKUP($L942,Companies!$A:$G,6,)</f>
        <v>Technology</v>
      </c>
      <c r="O942" s="6" t="s">
        <v>1214</v>
      </c>
      <c r="P942" s="6">
        <v>53186</v>
      </c>
      <c r="Q942" t="s">
        <v>95</v>
      </c>
      <c r="R942" t="s">
        <v>16</v>
      </c>
      <c r="S942" s="4">
        <v>40017</v>
      </c>
      <c r="T942" s="7">
        <f>S942-E942</f>
        <v>2</v>
      </c>
      <c r="U942" t="s">
        <v>14211</v>
      </c>
      <c r="V942" s="6" t="s">
        <v>14257</v>
      </c>
      <c r="W942" t="s">
        <v>14259</v>
      </c>
      <c r="X942" t="s">
        <v>14197</v>
      </c>
      <c r="Y942" t="str">
        <f>VLOOKUP(R942,Managers!$A:$B,2,)</f>
        <v>Josh Martinez</v>
      </c>
      <c r="Z942" s="11">
        <f>VLOOKUP(X942,HourlyWages!$A:$B,2,0)</f>
        <v>71</v>
      </c>
      <c r="AA942">
        <v>1</v>
      </c>
    </row>
    <row r="943" spans="1:27" x14ac:dyDescent="0.3">
      <c r="A943" t="b">
        <f>COUNTIF($C$1:C943, C943)&gt;1</f>
        <v>0</v>
      </c>
      <c r="B943" t="b">
        <f>VLOOKUP(C943,Sheet3!$A:$B,2,0) &gt; 1</f>
        <v>0</v>
      </c>
      <c r="C943">
        <v>942</v>
      </c>
      <c r="D943">
        <v>6848</v>
      </c>
      <c r="E943" s="4">
        <v>40434</v>
      </c>
      <c r="F943">
        <v>22</v>
      </c>
      <c r="G943" s="15">
        <f>I943*F943</f>
        <v>3520</v>
      </c>
      <c r="H943" s="9">
        <v>0.1</v>
      </c>
      <c r="I943" s="13">
        <f>VLOOKUP($U943,Pricebook!$A:$D,4,0)</f>
        <v>160</v>
      </c>
      <c r="J943" s="11">
        <f>G943*(1-H943)</f>
        <v>3168</v>
      </c>
      <c r="K943" t="s">
        <v>1215</v>
      </c>
      <c r="L943" t="s">
        <v>58</v>
      </c>
      <c r="M943" t="str">
        <f>VLOOKUP($L943,Companies!$A:$G,7,)</f>
        <v>Biotechnology: Biological Products (No Diagnostic Substances)</v>
      </c>
      <c r="N943" t="str">
        <f>VLOOKUP($L943,Companies!$A:$G,6,)</f>
        <v>Health Care</v>
      </c>
      <c r="O943" s="6" t="s">
        <v>962</v>
      </c>
      <c r="P943" s="6">
        <v>27834</v>
      </c>
      <c r="Q943" t="s">
        <v>33</v>
      </c>
      <c r="R943" t="s">
        <v>34</v>
      </c>
      <c r="S943" s="4">
        <v>40435</v>
      </c>
      <c r="T943" s="7">
        <f>S943-E943</f>
        <v>1</v>
      </c>
      <c r="U943" t="s">
        <v>14218</v>
      </c>
      <c r="V943" s="6" t="s">
        <v>14254</v>
      </c>
      <c r="W943" t="s">
        <v>14255</v>
      </c>
      <c r="X943" t="s">
        <v>14192</v>
      </c>
      <c r="Y943" t="str">
        <f>VLOOKUP(R943,Managers!$A:$B,2,)</f>
        <v>Frank Mitchell</v>
      </c>
      <c r="Z943" s="11">
        <f>VLOOKUP(X943,HourlyWages!$A:$B,2,0)</f>
        <v>75</v>
      </c>
      <c r="AA943">
        <v>1</v>
      </c>
    </row>
    <row r="944" spans="1:27" x14ac:dyDescent="0.3">
      <c r="A944" t="b">
        <f>COUNTIF($C$1:C944, C944)&gt;1</f>
        <v>0</v>
      </c>
      <c r="B944" t="b">
        <f>VLOOKUP(C944,Sheet3!$A:$B,2,0) &gt; 1</f>
        <v>0</v>
      </c>
      <c r="C944">
        <v>943</v>
      </c>
      <c r="D944">
        <v>6850</v>
      </c>
      <c r="E944" s="4">
        <v>40220</v>
      </c>
      <c r="F944">
        <v>8</v>
      </c>
      <c r="G944" s="15">
        <f>I944*F944</f>
        <v>1200</v>
      </c>
      <c r="H944" s="9">
        <v>0.08</v>
      </c>
      <c r="I944" s="13">
        <f>VLOOKUP($U944,Pricebook!$A:$D,4,0)</f>
        <v>150</v>
      </c>
      <c r="J944" s="11">
        <f>G944*(1-H944)</f>
        <v>1104</v>
      </c>
      <c r="K944" t="s">
        <v>1216</v>
      </c>
      <c r="L944" t="s">
        <v>400</v>
      </c>
      <c r="M944" t="str">
        <f>VLOOKUP($L944,Companies!$A:$G,7,)</f>
        <v>Industrial Specialties</v>
      </c>
      <c r="N944" t="str">
        <f>VLOOKUP($L944,Companies!$A:$G,6,)</f>
        <v>Health Care</v>
      </c>
      <c r="O944" s="6" t="s">
        <v>1217</v>
      </c>
      <c r="P944" s="6">
        <v>89115</v>
      </c>
      <c r="Q944" t="s">
        <v>1061</v>
      </c>
      <c r="R944" t="s">
        <v>23</v>
      </c>
      <c r="S944" s="4">
        <v>40220</v>
      </c>
      <c r="T944" s="7">
        <f>S944-E944</f>
        <v>0</v>
      </c>
      <c r="U944" t="s">
        <v>14211</v>
      </c>
      <c r="V944" s="6" t="s">
        <v>14257</v>
      </c>
      <c r="W944" t="s">
        <v>14259</v>
      </c>
      <c r="X944" t="s">
        <v>14187</v>
      </c>
      <c r="Y944" t="str">
        <f>VLOOKUP(R944,Managers!$A:$B,2,)</f>
        <v>Bob Turner</v>
      </c>
      <c r="Z944" s="11">
        <f>VLOOKUP(X944,HourlyWages!$A:$B,2,0)</f>
        <v>45</v>
      </c>
      <c r="AA944">
        <v>1</v>
      </c>
    </row>
    <row r="945" spans="1:27" x14ac:dyDescent="0.3">
      <c r="A945" t="b">
        <f>COUNTIF($C$1:C945, C945)&gt;1</f>
        <v>0</v>
      </c>
      <c r="B945" t="b">
        <f>VLOOKUP(C945,Sheet3!$A:$B,2,0) &gt; 1</f>
        <v>0</v>
      </c>
      <c r="C945">
        <v>944</v>
      </c>
      <c r="D945">
        <v>6850</v>
      </c>
      <c r="E945" s="4">
        <v>40220</v>
      </c>
      <c r="F945">
        <v>41</v>
      </c>
      <c r="G945" s="15">
        <f>I945*F945</f>
        <v>6150</v>
      </c>
      <c r="H945" s="9">
        <v>0.08</v>
      </c>
      <c r="I945" s="13">
        <f>VLOOKUP($U945,Pricebook!$A:$D,4,0)</f>
        <v>150</v>
      </c>
      <c r="J945" s="11">
        <f>G945*(1-H945)</f>
        <v>5658</v>
      </c>
      <c r="K945" t="s">
        <v>1216</v>
      </c>
      <c r="L945" t="s">
        <v>400</v>
      </c>
      <c r="M945" t="str">
        <f>VLOOKUP($L945,Companies!$A:$G,7,)</f>
        <v>Industrial Specialties</v>
      </c>
      <c r="N945" t="str">
        <f>VLOOKUP($L945,Companies!$A:$G,6,)</f>
        <v>Health Care</v>
      </c>
      <c r="O945" s="6" t="s">
        <v>1217</v>
      </c>
      <c r="P945" s="6">
        <v>89115</v>
      </c>
      <c r="Q945" t="s">
        <v>1061</v>
      </c>
      <c r="R945" t="s">
        <v>23</v>
      </c>
      <c r="S945" s="4">
        <v>40221</v>
      </c>
      <c r="T945" s="7">
        <f>S945-E945</f>
        <v>1</v>
      </c>
      <c r="U945" t="s">
        <v>14216</v>
      </c>
      <c r="V945" s="6" t="s">
        <v>14257</v>
      </c>
      <c r="W945" t="s">
        <v>14258</v>
      </c>
      <c r="X945" t="s">
        <v>14200</v>
      </c>
      <c r="Y945" t="str">
        <f>VLOOKUP(R945,Managers!$A:$B,2,)</f>
        <v>Bob Turner</v>
      </c>
      <c r="Z945" s="11">
        <f>VLOOKUP(X945,HourlyWages!$A:$B,2,0)</f>
        <v>59</v>
      </c>
      <c r="AA945">
        <v>1</v>
      </c>
    </row>
    <row r="946" spans="1:27" x14ac:dyDescent="0.3">
      <c r="A946" t="b">
        <f>COUNTIF($C$1:C946, C946)&gt;1</f>
        <v>0</v>
      </c>
      <c r="B946" t="b">
        <f>VLOOKUP(C946,Sheet3!$A:$B,2,0) &gt; 1</f>
        <v>0</v>
      </c>
      <c r="C946">
        <v>945</v>
      </c>
      <c r="D946">
        <v>6850</v>
      </c>
      <c r="E946" s="4">
        <v>40220</v>
      </c>
      <c r="F946">
        <v>34</v>
      </c>
      <c r="G946" s="15">
        <f>I946*F946</f>
        <v>6800</v>
      </c>
      <c r="H946" s="9">
        <v>0.05</v>
      </c>
      <c r="I946" s="13">
        <f>VLOOKUP($U946,Pricebook!$A:$D,4,0)</f>
        <v>200</v>
      </c>
      <c r="J946" s="11">
        <f>G946*(1-H946)</f>
        <v>6460</v>
      </c>
      <c r="K946" t="s">
        <v>1216</v>
      </c>
      <c r="L946" t="s">
        <v>400</v>
      </c>
      <c r="M946" t="str">
        <f>VLOOKUP($L946,Companies!$A:$G,7,)</f>
        <v>Industrial Specialties</v>
      </c>
      <c r="N946" t="str">
        <f>VLOOKUP($L946,Companies!$A:$G,6,)</f>
        <v>Health Care</v>
      </c>
      <c r="O946" s="6" t="s">
        <v>1218</v>
      </c>
      <c r="P946" s="6">
        <v>89031</v>
      </c>
      <c r="Q946" t="s">
        <v>1061</v>
      </c>
      <c r="R946" t="s">
        <v>23</v>
      </c>
      <c r="S946" s="4">
        <v>40222</v>
      </c>
      <c r="T946" s="7">
        <f>S946-E946</f>
        <v>2</v>
      </c>
      <c r="U946" t="s">
        <v>14206</v>
      </c>
      <c r="V946" s="6" t="s">
        <v>14257</v>
      </c>
      <c r="W946" t="s">
        <v>14259</v>
      </c>
      <c r="X946" t="s">
        <v>14190</v>
      </c>
      <c r="Y946" t="str">
        <f>VLOOKUP(R946,Managers!$A:$B,2,)</f>
        <v>Bob Turner</v>
      </c>
      <c r="Z946" s="11">
        <f>VLOOKUP(X946,HourlyWages!$A:$B,2,0)</f>
        <v>67</v>
      </c>
      <c r="AA946">
        <v>1</v>
      </c>
    </row>
    <row r="947" spans="1:27" x14ac:dyDescent="0.3">
      <c r="A947" t="b">
        <f>COUNTIF($C$1:C947, C947)&gt;1</f>
        <v>0</v>
      </c>
      <c r="B947" t="b">
        <f>VLOOKUP(C947,Sheet3!$A:$B,2,0) &gt; 1</f>
        <v>0</v>
      </c>
      <c r="C947">
        <v>946</v>
      </c>
      <c r="D947">
        <v>6850</v>
      </c>
      <c r="E947" s="4">
        <v>40220</v>
      </c>
      <c r="F947">
        <v>26</v>
      </c>
      <c r="G947" s="15">
        <f>I947*F947</f>
        <v>3250</v>
      </c>
      <c r="H947" s="9">
        <v>0.05</v>
      </c>
      <c r="I947" s="13">
        <f>VLOOKUP($U947,Pricebook!$A:$D,4,0)</f>
        <v>125</v>
      </c>
      <c r="J947" s="11">
        <f>G947*(1-H947)</f>
        <v>3087.5</v>
      </c>
      <c r="K947" t="s">
        <v>1216</v>
      </c>
      <c r="L947" t="s">
        <v>400</v>
      </c>
      <c r="M947" t="str">
        <f>VLOOKUP($L947,Companies!$A:$G,7,)</f>
        <v>Industrial Specialties</v>
      </c>
      <c r="N947" t="str">
        <f>VLOOKUP($L947,Companies!$A:$G,6,)</f>
        <v>Health Care</v>
      </c>
      <c r="O947" s="6" t="s">
        <v>1218</v>
      </c>
      <c r="P947" s="6">
        <v>89031</v>
      </c>
      <c r="Q947" t="s">
        <v>1061</v>
      </c>
      <c r="R947" t="s">
        <v>23</v>
      </c>
      <c r="S947" s="4">
        <v>40221</v>
      </c>
      <c r="T947" s="7">
        <f>S947-E947</f>
        <v>1</v>
      </c>
      <c r="U947" t="s">
        <v>14209</v>
      </c>
      <c r="V947" s="6" t="s">
        <v>14257</v>
      </c>
      <c r="W947" t="s">
        <v>14264</v>
      </c>
      <c r="X947" t="s">
        <v>14187</v>
      </c>
      <c r="Y947" t="str">
        <f>VLOOKUP(R947,Managers!$A:$B,2,)</f>
        <v>Bob Turner</v>
      </c>
      <c r="Z947" s="11">
        <f>VLOOKUP(X947,HourlyWages!$A:$B,2,0)</f>
        <v>45</v>
      </c>
      <c r="AA947">
        <v>1</v>
      </c>
    </row>
    <row r="948" spans="1:27" x14ac:dyDescent="0.3">
      <c r="A948" t="b">
        <f>COUNTIF($C$1:C948, C948)&gt;1</f>
        <v>0</v>
      </c>
      <c r="B948" t="b">
        <f>VLOOKUP(C948,Sheet3!$A:$B,2,0) &gt; 1</f>
        <v>0</v>
      </c>
      <c r="C948">
        <v>947</v>
      </c>
      <c r="D948">
        <v>6854</v>
      </c>
      <c r="E948" s="4">
        <v>39819</v>
      </c>
      <c r="F948">
        <v>1</v>
      </c>
      <c r="G948" s="15">
        <f>I948*F948</f>
        <v>160</v>
      </c>
      <c r="H948" s="9">
        <v>7.0000000000000007E-2</v>
      </c>
      <c r="I948" s="13">
        <f>VLOOKUP($U948,Pricebook!$A:$D,4,0)</f>
        <v>160</v>
      </c>
      <c r="J948" s="11">
        <f>G948*(1-H948)</f>
        <v>148.79999999999998</v>
      </c>
      <c r="K948" t="s">
        <v>1219</v>
      </c>
      <c r="L948" t="s">
        <v>351</v>
      </c>
      <c r="M948" t="str">
        <f>VLOOKUP($L948,Companies!$A:$G,7,)</f>
        <v>Department/Specialty Retail Stores</v>
      </c>
      <c r="N948" t="str">
        <f>VLOOKUP($L948,Companies!$A:$G,6,)</f>
        <v>Consumer Services</v>
      </c>
      <c r="O948" s="6" t="s">
        <v>1220</v>
      </c>
      <c r="P948" s="6">
        <v>33411</v>
      </c>
      <c r="Q948" t="s">
        <v>101</v>
      </c>
      <c r="R948" t="s">
        <v>34</v>
      </c>
      <c r="S948" s="4">
        <v>39821</v>
      </c>
      <c r="T948" s="7">
        <f>S948-E948</f>
        <v>2</v>
      </c>
      <c r="U948" t="s">
        <v>14218</v>
      </c>
      <c r="V948" s="6" t="s">
        <v>14251</v>
      </c>
      <c r="W948" t="s">
        <v>14266</v>
      </c>
      <c r="X948" t="s">
        <v>14189</v>
      </c>
      <c r="Y948" t="str">
        <f>VLOOKUP(R948,Managers!$A:$B,2,)</f>
        <v>Frank Mitchell</v>
      </c>
      <c r="Z948" s="11">
        <f>VLOOKUP(X948,HourlyWages!$A:$B,2,0)</f>
        <v>62</v>
      </c>
      <c r="AA948">
        <v>1</v>
      </c>
    </row>
    <row r="949" spans="1:27" x14ac:dyDescent="0.3">
      <c r="A949" t="b">
        <f>COUNTIF($C$1:C949, C949)&gt;1</f>
        <v>0</v>
      </c>
      <c r="B949" t="b">
        <f>VLOOKUP(C949,Sheet3!$A:$B,2,0) &gt; 1</f>
        <v>0</v>
      </c>
      <c r="C949">
        <v>948</v>
      </c>
      <c r="D949">
        <v>6854</v>
      </c>
      <c r="E949" s="4">
        <v>39819</v>
      </c>
      <c r="F949">
        <v>19</v>
      </c>
      <c r="G949" s="15">
        <f>I949*F949</f>
        <v>2375</v>
      </c>
      <c r="H949" s="9">
        <v>0.05</v>
      </c>
      <c r="I949" s="13">
        <f>VLOOKUP($U949,Pricebook!$A:$D,4,0)</f>
        <v>125</v>
      </c>
      <c r="J949" s="11">
        <f>G949*(1-H949)</f>
        <v>2256.25</v>
      </c>
      <c r="K949" t="s">
        <v>1219</v>
      </c>
      <c r="L949" t="s">
        <v>351</v>
      </c>
      <c r="M949" t="str">
        <f>VLOOKUP($L949,Companies!$A:$G,7,)</f>
        <v>Department/Specialty Retail Stores</v>
      </c>
      <c r="N949" t="str">
        <f>VLOOKUP($L949,Companies!$A:$G,6,)</f>
        <v>Consumer Services</v>
      </c>
      <c r="O949" s="6" t="s">
        <v>1220</v>
      </c>
      <c r="P949" s="6">
        <v>33411</v>
      </c>
      <c r="Q949" t="s">
        <v>101</v>
      </c>
      <c r="R949" t="s">
        <v>34</v>
      </c>
      <c r="S949" s="4">
        <v>39821</v>
      </c>
      <c r="T949" s="7">
        <f>S949-E949</f>
        <v>2</v>
      </c>
      <c r="U949" t="s">
        <v>14208</v>
      </c>
      <c r="V949" s="6" t="s">
        <v>14257</v>
      </c>
      <c r="W949" t="s">
        <v>14259</v>
      </c>
      <c r="X949" t="s">
        <v>14197</v>
      </c>
      <c r="Y949" t="str">
        <f>VLOOKUP(R949,Managers!$A:$B,2,)</f>
        <v>Frank Mitchell</v>
      </c>
      <c r="Z949" s="11">
        <f>VLOOKUP(X949,HourlyWages!$A:$B,2,0)</f>
        <v>71</v>
      </c>
      <c r="AA949">
        <v>1</v>
      </c>
    </row>
    <row r="950" spans="1:27" x14ac:dyDescent="0.3">
      <c r="A950" t="b">
        <f>COUNTIF($C$1:C950, C950)&gt;1</f>
        <v>0</v>
      </c>
      <c r="B950" t="b">
        <f>VLOOKUP(C950,Sheet3!$A:$B,2,0) &gt; 1</f>
        <v>0</v>
      </c>
      <c r="C950">
        <v>949</v>
      </c>
      <c r="D950">
        <v>6880</v>
      </c>
      <c r="E950" s="4">
        <v>39958</v>
      </c>
      <c r="F950">
        <v>5</v>
      </c>
      <c r="G950" s="15">
        <f>I950*F950</f>
        <v>550</v>
      </c>
      <c r="H950" s="9">
        <v>0.06</v>
      </c>
      <c r="I950" s="13">
        <f>VLOOKUP($U950,Pricebook!$A:$D,4,0)</f>
        <v>110</v>
      </c>
      <c r="J950" s="11">
        <f>G950*(1-H950)</f>
        <v>517</v>
      </c>
      <c r="K950" t="s">
        <v>1221</v>
      </c>
      <c r="L950" t="s">
        <v>844</v>
      </c>
      <c r="M950" t="str">
        <f>VLOOKUP($L950,Companies!$A:$G,7,)</f>
        <v>Electronic Components</v>
      </c>
      <c r="N950" t="str">
        <f>VLOOKUP($L950,Companies!$A:$G,6,)</f>
        <v>Technology</v>
      </c>
      <c r="O950" s="6" t="s">
        <v>1222</v>
      </c>
      <c r="P950" s="6">
        <v>93309</v>
      </c>
      <c r="Q950" t="s">
        <v>114</v>
      </c>
      <c r="R950" t="s">
        <v>23</v>
      </c>
      <c r="S950" s="4">
        <v>39960</v>
      </c>
      <c r="T950" s="7">
        <f>S950-E950</f>
        <v>2</v>
      </c>
      <c r="U950" t="s">
        <v>14215</v>
      </c>
      <c r="V950" s="6" t="s">
        <v>14254</v>
      </c>
      <c r="W950" t="s">
        <v>14265</v>
      </c>
      <c r="X950" t="s">
        <v>14199</v>
      </c>
      <c r="Y950" t="str">
        <f>VLOOKUP(R950,Managers!$A:$B,2,)</f>
        <v>Bob Turner</v>
      </c>
      <c r="Z950" s="11">
        <f>VLOOKUP(X950,HourlyWages!$A:$B,2,0)</f>
        <v>68</v>
      </c>
      <c r="AA950">
        <v>1</v>
      </c>
    </row>
    <row r="951" spans="1:27" x14ac:dyDescent="0.3">
      <c r="A951" t="b">
        <f>COUNTIF($C$1:C951, C951)&gt;1</f>
        <v>0</v>
      </c>
      <c r="B951" t="b">
        <f>VLOOKUP(C951,Sheet3!$A:$B,2,0) &gt; 1</f>
        <v>0</v>
      </c>
      <c r="C951">
        <v>950</v>
      </c>
      <c r="D951">
        <v>6884</v>
      </c>
      <c r="E951" s="4">
        <v>39828</v>
      </c>
      <c r="F951">
        <v>41</v>
      </c>
      <c r="G951" s="15">
        <f>I951*F951</f>
        <v>4510</v>
      </c>
      <c r="H951" s="9">
        <v>0.01</v>
      </c>
      <c r="I951" s="13">
        <f>VLOOKUP($U951,Pricebook!$A:$D,4,0)</f>
        <v>110</v>
      </c>
      <c r="J951" s="11">
        <f>G951*(1-H951)</f>
        <v>4464.8999999999996</v>
      </c>
      <c r="K951" t="s">
        <v>1141</v>
      </c>
      <c r="L951" t="s">
        <v>585</v>
      </c>
      <c r="M951" t="str">
        <f>VLOOKUP($L951,Companies!$A:$G,7,)</f>
        <v>Industrial Machinery/Components</v>
      </c>
      <c r="N951" t="str">
        <f>VLOOKUP($L951,Companies!$A:$G,6,)</f>
        <v>Technology</v>
      </c>
      <c r="O951" s="6" t="s">
        <v>1223</v>
      </c>
      <c r="P951" s="6">
        <v>60148</v>
      </c>
      <c r="Q951" t="s">
        <v>15</v>
      </c>
      <c r="R951" t="s">
        <v>16</v>
      </c>
      <c r="S951" s="4">
        <v>39833</v>
      </c>
      <c r="T951" s="7">
        <f>S951-E951</f>
        <v>5</v>
      </c>
      <c r="U951" t="s">
        <v>14215</v>
      </c>
      <c r="V951" s="6" t="s">
        <v>14254</v>
      </c>
      <c r="W951" t="s">
        <v>14255</v>
      </c>
      <c r="X951" t="s">
        <v>14186</v>
      </c>
      <c r="Y951" t="str">
        <f>VLOOKUP(R951,Managers!$A:$B,2,)</f>
        <v>Josh Martinez</v>
      </c>
      <c r="Z951" s="11">
        <f>VLOOKUP(X951,HourlyWages!$A:$B,2,0)</f>
        <v>67</v>
      </c>
      <c r="AA951">
        <v>1</v>
      </c>
    </row>
    <row r="952" spans="1:27" x14ac:dyDescent="0.3">
      <c r="A952" t="b">
        <f>COUNTIF($C$1:C952, C952)&gt;1</f>
        <v>0</v>
      </c>
      <c r="B952" t="b">
        <f>VLOOKUP(C952,Sheet3!$A:$B,2,0) &gt; 1</f>
        <v>0</v>
      </c>
      <c r="C952">
        <v>951</v>
      </c>
      <c r="D952">
        <v>6884</v>
      </c>
      <c r="E952" s="4">
        <v>39828</v>
      </c>
      <c r="F952">
        <v>47</v>
      </c>
      <c r="G952" s="15">
        <f>I952*F952</f>
        <v>5170</v>
      </c>
      <c r="H952" s="9">
        <v>0.04</v>
      </c>
      <c r="I952" s="13">
        <f>VLOOKUP($U952,Pricebook!$A:$D,4,0)</f>
        <v>110</v>
      </c>
      <c r="J952" s="11">
        <f>G952*(1-H952)</f>
        <v>4963.2</v>
      </c>
      <c r="K952" t="s">
        <v>1141</v>
      </c>
      <c r="L952" t="s">
        <v>585</v>
      </c>
      <c r="M952" t="str">
        <f>VLOOKUP($L952,Companies!$A:$G,7,)</f>
        <v>Industrial Machinery/Components</v>
      </c>
      <c r="N952" t="str">
        <f>VLOOKUP($L952,Companies!$A:$G,6,)</f>
        <v>Technology</v>
      </c>
      <c r="O952" s="6" t="s">
        <v>1223</v>
      </c>
      <c r="P952" s="6">
        <v>60148</v>
      </c>
      <c r="Q952" t="s">
        <v>15</v>
      </c>
      <c r="R952" t="s">
        <v>16</v>
      </c>
      <c r="S952" s="4">
        <v>39833</v>
      </c>
      <c r="T952" s="7">
        <f>S952-E952</f>
        <v>5</v>
      </c>
      <c r="U952" t="s">
        <v>14215</v>
      </c>
      <c r="V952" s="6" t="s">
        <v>14257</v>
      </c>
      <c r="W952" t="s">
        <v>14259</v>
      </c>
      <c r="X952" t="s">
        <v>14192</v>
      </c>
      <c r="Y952" t="str">
        <f>VLOOKUP(R952,Managers!$A:$B,2,)</f>
        <v>Josh Martinez</v>
      </c>
      <c r="Z952" s="11">
        <f>VLOOKUP(X952,HourlyWages!$A:$B,2,0)</f>
        <v>75</v>
      </c>
      <c r="AA952">
        <v>1</v>
      </c>
    </row>
    <row r="953" spans="1:27" x14ac:dyDescent="0.3">
      <c r="A953" t="b">
        <f>COUNTIF($C$1:C953, C953)&gt;1</f>
        <v>0</v>
      </c>
      <c r="B953" t="b">
        <f>VLOOKUP(C953,Sheet3!$A:$B,2,0) &gt; 1</f>
        <v>0</v>
      </c>
      <c r="C953">
        <v>952</v>
      </c>
      <c r="D953">
        <v>6885</v>
      </c>
      <c r="E953" s="4">
        <v>41079</v>
      </c>
      <c r="F953">
        <v>4</v>
      </c>
      <c r="G953" s="15">
        <f>I953*F953</f>
        <v>500</v>
      </c>
      <c r="H953" s="9">
        <v>0.02</v>
      </c>
      <c r="I953" s="13">
        <f>VLOOKUP($U953,Pricebook!$A:$D,4,0)</f>
        <v>125</v>
      </c>
      <c r="J953" s="11">
        <f>G953*(1-H953)</f>
        <v>490</v>
      </c>
      <c r="K953" t="s">
        <v>1224</v>
      </c>
      <c r="L953" t="s">
        <v>252</v>
      </c>
      <c r="M953" t="str">
        <f>VLOOKUP($L953,Companies!$A:$G,7,)</f>
        <v>Major Pharmaceuticals</v>
      </c>
      <c r="N953" t="str">
        <f>VLOOKUP($L953,Companies!$A:$G,6,)</f>
        <v>Health Care</v>
      </c>
      <c r="O953" s="6" t="s">
        <v>1225</v>
      </c>
      <c r="P953" s="6" t="s">
        <v>1226</v>
      </c>
      <c r="Q953" t="s">
        <v>317</v>
      </c>
      <c r="R953" t="s">
        <v>61</v>
      </c>
      <c r="S953" s="4">
        <v>41081</v>
      </c>
      <c r="T953" s="7">
        <f>S953-E953</f>
        <v>2</v>
      </c>
      <c r="U953" t="s">
        <v>14221</v>
      </c>
      <c r="V953" s="6" t="s">
        <v>14257</v>
      </c>
      <c r="W953" t="s">
        <v>14258</v>
      </c>
      <c r="X953" t="s">
        <v>14188</v>
      </c>
      <c r="Y953" t="str">
        <f>VLOOKUP(R953,Managers!$A:$B,2,)</f>
        <v>Allen Young</v>
      </c>
      <c r="Z953" s="11">
        <f>VLOOKUP(X953,HourlyWages!$A:$B,2,0)</f>
        <v>52</v>
      </c>
      <c r="AA953">
        <v>1</v>
      </c>
    </row>
    <row r="954" spans="1:27" x14ac:dyDescent="0.3">
      <c r="A954" t="b">
        <f>COUNTIF($C$1:C954, C954)&gt;1</f>
        <v>0</v>
      </c>
      <c r="B954" t="b">
        <f>VLOOKUP(C954,Sheet3!$A:$B,2,0) &gt; 1</f>
        <v>0</v>
      </c>
      <c r="C954">
        <v>953</v>
      </c>
      <c r="D954">
        <v>6885</v>
      </c>
      <c r="E954" s="4">
        <v>41079</v>
      </c>
      <c r="F954">
        <v>40</v>
      </c>
      <c r="G954" s="15">
        <f>I954*F954</f>
        <v>6000</v>
      </c>
      <c r="H954" s="9">
        <v>0.09</v>
      </c>
      <c r="I954" s="13">
        <f>VLOOKUP($U954,Pricebook!$A:$D,4,0)</f>
        <v>150</v>
      </c>
      <c r="J954" s="11">
        <f>G954*(1-H954)</f>
        <v>5460</v>
      </c>
      <c r="K954" t="s">
        <v>1224</v>
      </c>
      <c r="L954" t="s">
        <v>252</v>
      </c>
      <c r="M954" t="str">
        <f>VLOOKUP($L954,Companies!$A:$G,7,)</f>
        <v>Major Pharmaceuticals</v>
      </c>
      <c r="N954" t="str">
        <f>VLOOKUP($L954,Companies!$A:$G,6,)</f>
        <v>Health Care</v>
      </c>
      <c r="O954" s="6" t="s">
        <v>866</v>
      </c>
      <c r="P954" s="6" t="s">
        <v>867</v>
      </c>
      <c r="Q954" t="s">
        <v>91</v>
      </c>
      <c r="R954" t="s">
        <v>61</v>
      </c>
      <c r="S954" s="4">
        <v>41079</v>
      </c>
      <c r="T954" s="7">
        <f>S954-E954</f>
        <v>0</v>
      </c>
      <c r="U954" t="s">
        <v>14216</v>
      </c>
      <c r="V954" s="6" t="s">
        <v>14254</v>
      </c>
      <c r="W954" t="s">
        <v>14256</v>
      </c>
      <c r="X954" t="s">
        <v>14184</v>
      </c>
      <c r="Y954" t="str">
        <f>VLOOKUP(R954,Managers!$A:$B,2,)</f>
        <v>Allen Young</v>
      </c>
      <c r="Z954" s="11">
        <f>VLOOKUP(X954,HourlyWages!$A:$B,2,0)</f>
        <v>50</v>
      </c>
      <c r="AA954">
        <v>1</v>
      </c>
    </row>
    <row r="955" spans="1:27" x14ac:dyDescent="0.3">
      <c r="A955" t="b">
        <f>COUNTIF($C$1:C955, C955)&gt;1</f>
        <v>0</v>
      </c>
      <c r="B955" t="b">
        <f>VLOOKUP(C955,Sheet3!$A:$B,2,0) &gt; 1</f>
        <v>0</v>
      </c>
      <c r="C955">
        <v>954</v>
      </c>
      <c r="D955">
        <v>6886</v>
      </c>
      <c r="E955" s="4">
        <v>40927</v>
      </c>
      <c r="F955">
        <v>46</v>
      </c>
      <c r="G955" s="15">
        <f>I955*F955</f>
        <v>9200</v>
      </c>
      <c r="H955" s="9">
        <v>0.08</v>
      </c>
      <c r="I955" s="13">
        <f>VLOOKUP($U955,Pricebook!$A:$D,4,0)</f>
        <v>200</v>
      </c>
      <c r="J955" s="11">
        <f>G955*(1-H955)</f>
        <v>8464</v>
      </c>
      <c r="K955" t="s">
        <v>384</v>
      </c>
      <c r="L955" t="s">
        <v>385</v>
      </c>
      <c r="M955" t="str">
        <f>VLOOKUP($L955,Companies!$A:$G,7,)</f>
        <v>Restaurants</v>
      </c>
      <c r="N955" t="str">
        <f>VLOOKUP($L955,Companies!$A:$G,6,)</f>
        <v>Consumer Services</v>
      </c>
      <c r="O955" s="6" t="s">
        <v>1227</v>
      </c>
      <c r="P955" s="6">
        <v>95610</v>
      </c>
      <c r="Q955" t="s">
        <v>114</v>
      </c>
      <c r="R955" t="s">
        <v>23</v>
      </c>
      <c r="S955" s="4">
        <v>40928</v>
      </c>
      <c r="T955" s="7">
        <f>S955-E955</f>
        <v>1</v>
      </c>
      <c r="U955" t="s">
        <v>14206</v>
      </c>
      <c r="V955" s="6" t="s">
        <v>14254</v>
      </c>
      <c r="W955" t="s">
        <v>14255</v>
      </c>
      <c r="X955" t="s">
        <v>14197</v>
      </c>
      <c r="Y955" t="str">
        <f>VLOOKUP(R955,Managers!$A:$B,2,)</f>
        <v>Bob Turner</v>
      </c>
      <c r="Z955" s="11">
        <f>VLOOKUP(X955,HourlyWages!$A:$B,2,0)</f>
        <v>71</v>
      </c>
      <c r="AA955">
        <v>1</v>
      </c>
    </row>
    <row r="956" spans="1:27" x14ac:dyDescent="0.3">
      <c r="A956" t="b">
        <f>COUNTIF($C$1:C956, C956)&gt;1</f>
        <v>0</v>
      </c>
      <c r="B956" t="b">
        <f>VLOOKUP(C956,Sheet3!$A:$B,2,0) &gt; 1</f>
        <v>0</v>
      </c>
      <c r="C956">
        <v>955</v>
      </c>
      <c r="D956">
        <v>6912</v>
      </c>
      <c r="E956" s="4">
        <v>40887</v>
      </c>
      <c r="F956">
        <v>14</v>
      </c>
      <c r="G956" s="15">
        <f>I956*F956</f>
        <v>2380</v>
      </c>
      <c r="H956" s="9">
        <v>0.09</v>
      </c>
      <c r="I956" s="13">
        <f>VLOOKUP($U956,Pricebook!$A:$D,4,0)</f>
        <v>170</v>
      </c>
      <c r="J956" s="11">
        <f>G956*(1-H956)</f>
        <v>2165.8000000000002</v>
      </c>
      <c r="K956" t="s">
        <v>1183</v>
      </c>
      <c r="L956" t="s">
        <v>300</v>
      </c>
      <c r="M956" t="str">
        <f>VLOOKUP($L956,Companies!$A:$G,7,)</f>
        <v>Computer Software: Programming, Data Processing</v>
      </c>
      <c r="N956" t="str">
        <f>VLOOKUP($L956,Companies!$A:$G,6,)</f>
        <v>Technology</v>
      </c>
      <c r="O956" s="6" t="s">
        <v>1228</v>
      </c>
      <c r="P956" s="6" t="s">
        <v>1229</v>
      </c>
      <c r="Q956" t="s">
        <v>87</v>
      </c>
      <c r="R956" t="s">
        <v>61</v>
      </c>
      <c r="S956" s="4">
        <v>40889</v>
      </c>
      <c r="T956" s="7">
        <f>S956-E956</f>
        <v>2</v>
      </c>
      <c r="U956" t="s">
        <v>14219</v>
      </c>
      <c r="V956" s="6" t="s">
        <v>14251</v>
      </c>
      <c r="W956" t="s">
        <v>14266</v>
      </c>
      <c r="X956" t="s">
        <v>14184</v>
      </c>
      <c r="Y956" t="str">
        <f>VLOOKUP(R956,Managers!$A:$B,2,)</f>
        <v>Allen Young</v>
      </c>
      <c r="Z956" s="11">
        <f>VLOOKUP(X956,HourlyWages!$A:$B,2,0)</f>
        <v>50</v>
      </c>
      <c r="AA956">
        <v>1</v>
      </c>
    </row>
    <row r="957" spans="1:27" x14ac:dyDescent="0.3">
      <c r="A957" t="b">
        <f>COUNTIF($C$1:C957, C957)&gt;1</f>
        <v>0</v>
      </c>
      <c r="B957" t="b">
        <f>VLOOKUP(C957,Sheet3!$A:$B,2,0) &gt; 1</f>
        <v>0</v>
      </c>
      <c r="C957">
        <v>956</v>
      </c>
      <c r="D957">
        <v>6916</v>
      </c>
      <c r="E957" s="4">
        <v>40333</v>
      </c>
      <c r="F957">
        <v>40</v>
      </c>
      <c r="G957" s="15">
        <f>I957*F957</f>
        <v>8000</v>
      </c>
      <c r="H957" s="9">
        <v>0.08</v>
      </c>
      <c r="I957" s="13">
        <f>VLOOKUP($U957,Pricebook!$A:$D,4,0)</f>
        <v>200</v>
      </c>
      <c r="J957" s="11">
        <f>G957*(1-H957)</f>
        <v>7360</v>
      </c>
      <c r="K957" t="s">
        <v>1230</v>
      </c>
      <c r="L957" t="s">
        <v>99</v>
      </c>
      <c r="M957" t="str">
        <f>VLOOKUP($L957,Companies!$A:$G,7,)</f>
        <v>Television Services</v>
      </c>
      <c r="N957" t="str">
        <f>VLOOKUP($L957,Companies!$A:$G,6,)</f>
        <v>Consumer Services</v>
      </c>
      <c r="O957" s="6" t="s">
        <v>547</v>
      </c>
      <c r="P957" s="6">
        <v>60452</v>
      </c>
      <c r="Q957" t="s">
        <v>15</v>
      </c>
      <c r="R957" t="s">
        <v>16</v>
      </c>
      <c r="S957" s="4">
        <v>40337</v>
      </c>
      <c r="T957" s="7">
        <f>S957-E957</f>
        <v>4</v>
      </c>
      <c r="U957" t="s">
        <v>14206</v>
      </c>
      <c r="V957" s="6" t="s">
        <v>14251</v>
      </c>
      <c r="W957" t="s">
        <v>14252</v>
      </c>
      <c r="X957" t="s">
        <v>14190</v>
      </c>
      <c r="Y957" t="str">
        <f>VLOOKUP(R957,Managers!$A:$B,2,)</f>
        <v>Josh Martinez</v>
      </c>
      <c r="Z957" s="11">
        <f>VLOOKUP(X957,HourlyWages!$A:$B,2,0)</f>
        <v>67</v>
      </c>
      <c r="AA957">
        <v>1</v>
      </c>
    </row>
    <row r="958" spans="1:27" x14ac:dyDescent="0.3">
      <c r="A958" t="b">
        <f>COUNTIF($C$1:C958, C958)&gt;1</f>
        <v>0</v>
      </c>
      <c r="B958" t="b">
        <f>VLOOKUP(C958,Sheet3!$A:$B,2,0) &gt; 1</f>
        <v>0</v>
      </c>
      <c r="C958">
        <v>957</v>
      </c>
      <c r="D958">
        <v>6918</v>
      </c>
      <c r="E958" s="4">
        <v>40725</v>
      </c>
      <c r="F958">
        <v>38</v>
      </c>
      <c r="G958" s="15">
        <f>I958*F958</f>
        <v>5700</v>
      </c>
      <c r="H958" s="9">
        <v>0.01</v>
      </c>
      <c r="I958" s="13">
        <f>VLOOKUP($U958,Pricebook!$A:$D,4,0)</f>
        <v>150</v>
      </c>
      <c r="J958" s="11">
        <f>G958*(1-H958)</f>
        <v>5643</v>
      </c>
      <c r="K958" t="s">
        <v>1231</v>
      </c>
      <c r="L958" t="s">
        <v>400</v>
      </c>
      <c r="M958" t="str">
        <f>VLOOKUP($L958,Companies!$A:$G,7,)</f>
        <v>Industrial Specialties</v>
      </c>
      <c r="N958" t="str">
        <f>VLOOKUP($L958,Companies!$A:$G,6,)</f>
        <v>Health Care</v>
      </c>
      <c r="O958" s="6" t="s">
        <v>1232</v>
      </c>
      <c r="P958" s="6">
        <v>75028</v>
      </c>
      <c r="Q958" t="s">
        <v>48</v>
      </c>
      <c r="R958" t="s">
        <v>16</v>
      </c>
      <c r="S958" s="4">
        <v>40727</v>
      </c>
      <c r="T958" s="7">
        <f>S958-E958</f>
        <v>2</v>
      </c>
      <c r="U958" t="s">
        <v>14211</v>
      </c>
      <c r="V958" s="6" t="s">
        <v>14251</v>
      </c>
      <c r="W958" t="s">
        <v>14261</v>
      </c>
      <c r="X958" t="s">
        <v>14202</v>
      </c>
      <c r="Y958" t="str">
        <f>VLOOKUP(R958,Managers!$A:$B,2,)</f>
        <v>Josh Martinez</v>
      </c>
      <c r="Z958" s="11">
        <f>VLOOKUP(X958,HourlyWages!$A:$B,2,0)</f>
        <v>71</v>
      </c>
      <c r="AA958">
        <v>1</v>
      </c>
    </row>
    <row r="959" spans="1:27" x14ac:dyDescent="0.3">
      <c r="A959" t="b">
        <f>COUNTIF($C$1:C959, C959)&gt;1</f>
        <v>0</v>
      </c>
      <c r="B959" t="b">
        <f>VLOOKUP(C959,Sheet3!$A:$B,2,0) &gt; 1</f>
        <v>0</v>
      </c>
      <c r="C959">
        <v>958</v>
      </c>
      <c r="D959">
        <v>6947</v>
      </c>
      <c r="E959" s="4">
        <v>40743</v>
      </c>
      <c r="F959">
        <v>9</v>
      </c>
      <c r="G959" s="15">
        <f>I959*F959</f>
        <v>1125</v>
      </c>
      <c r="H959" s="9">
        <v>0</v>
      </c>
      <c r="I959" s="13">
        <f>VLOOKUP($U959,Pricebook!$A:$D,4,0)</f>
        <v>125</v>
      </c>
      <c r="J959" s="11">
        <f>G959*(1-H959)</f>
        <v>1125</v>
      </c>
      <c r="K959" t="s">
        <v>1233</v>
      </c>
      <c r="L959" t="s">
        <v>142</v>
      </c>
      <c r="M959" t="str">
        <f>VLOOKUP($L959,Companies!$A:$G,7,)</f>
        <v>Computer Software: Programming, Data Processing</v>
      </c>
      <c r="N959" t="str">
        <f>VLOOKUP($L959,Companies!$A:$G,6,)</f>
        <v>Technology</v>
      </c>
      <c r="O959" s="6" t="s">
        <v>1007</v>
      </c>
      <c r="P959" s="6">
        <v>72756</v>
      </c>
      <c r="Q959" t="s">
        <v>66</v>
      </c>
      <c r="R959" t="s">
        <v>34</v>
      </c>
      <c r="S959" s="4">
        <v>40745</v>
      </c>
      <c r="T959" s="7">
        <f>S959-E959</f>
        <v>2</v>
      </c>
      <c r="U959" t="s">
        <v>14208</v>
      </c>
      <c r="V959" s="6" t="s">
        <v>14251</v>
      </c>
      <c r="W959" t="s">
        <v>14267</v>
      </c>
      <c r="X959" t="s">
        <v>14184</v>
      </c>
      <c r="Y959" t="str">
        <f>VLOOKUP(R959,Managers!$A:$B,2,)</f>
        <v>Frank Mitchell</v>
      </c>
      <c r="Z959" s="11">
        <f>VLOOKUP(X959,HourlyWages!$A:$B,2,0)</f>
        <v>50</v>
      </c>
      <c r="AA959">
        <v>1</v>
      </c>
    </row>
    <row r="960" spans="1:27" x14ac:dyDescent="0.3">
      <c r="A960" t="b">
        <f>COUNTIF($C$1:C960, C960)&gt;1</f>
        <v>0</v>
      </c>
      <c r="B960" t="b">
        <f>VLOOKUP(C960,Sheet3!$A:$B,2,0) &gt; 1</f>
        <v>0</v>
      </c>
      <c r="C960">
        <v>959</v>
      </c>
      <c r="D960">
        <v>6948</v>
      </c>
      <c r="E960" s="4">
        <v>40521</v>
      </c>
      <c r="F960">
        <v>15</v>
      </c>
      <c r="G960" s="15">
        <f>I960*F960</f>
        <v>2250</v>
      </c>
      <c r="H960" s="9">
        <v>0.04</v>
      </c>
      <c r="I960" s="13">
        <f>VLOOKUP($U960,Pricebook!$A:$D,4,0)</f>
        <v>150</v>
      </c>
      <c r="J960" s="11">
        <f>G960*(1-H960)</f>
        <v>2160</v>
      </c>
      <c r="K960" t="s">
        <v>1234</v>
      </c>
      <c r="L960" t="s">
        <v>998</v>
      </c>
      <c r="M960" t="str">
        <f>VLOOKUP($L960,Companies!$A:$G,7,)</f>
        <v>Radio And Television Broadcasting And Communications Equipment</v>
      </c>
      <c r="N960" t="str">
        <f>VLOOKUP($L960,Companies!$A:$G,6,)</f>
        <v>Technology</v>
      </c>
      <c r="O960" s="6" t="s">
        <v>1235</v>
      </c>
      <c r="P960" s="6" t="s">
        <v>1236</v>
      </c>
      <c r="Q960" t="s">
        <v>95</v>
      </c>
      <c r="R960" t="s">
        <v>16</v>
      </c>
      <c r="S960" s="4">
        <v>40522</v>
      </c>
      <c r="T960" s="7">
        <f>S960-E960</f>
        <v>1</v>
      </c>
      <c r="U960" t="s">
        <v>14211</v>
      </c>
      <c r="V960" s="6" t="s">
        <v>14251</v>
      </c>
      <c r="W960" t="s">
        <v>14267</v>
      </c>
      <c r="X960" t="s">
        <v>14200</v>
      </c>
      <c r="Y960" t="str">
        <f>VLOOKUP(R960,Managers!$A:$B,2,)</f>
        <v>Josh Martinez</v>
      </c>
      <c r="Z960" s="11">
        <f>VLOOKUP(X960,HourlyWages!$A:$B,2,0)</f>
        <v>59</v>
      </c>
      <c r="AA960">
        <v>1</v>
      </c>
    </row>
    <row r="961" spans="1:27" x14ac:dyDescent="0.3">
      <c r="A961" t="b">
        <f>COUNTIF($C$1:C961, C961)&gt;1</f>
        <v>0</v>
      </c>
      <c r="B961" t="b">
        <f>VLOOKUP(C961,Sheet3!$A:$B,2,0) &gt; 1</f>
        <v>0</v>
      </c>
      <c r="C961">
        <v>960</v>
      </c>
      <c r="D961">
        <v>6950</v>
      </c>
      <c r="E961" s="4">
        <v>40994</v>
      </c>
      <c r="F961">
        <v>4</v>
      </c>
      <c r="G961" s="15">
        <f>I961*F961</f>
        <v>600</v>
      </c>
      <c r="H961" s="9">
        <v>0.08</v>
      </c>
      <c r="I961" s="13">
        <f>VLOOKUP($U961,Pricebook!$A:$D,4,0)</f>
        <v>150</v>
      </c>
      <c r="J961" s="11">
        <f>G961*(1-H961)</f>
        <v>552</v>
      </c>
      <c r="K961" t="s">
        <v>1237</v>
      </c>
      <c r="L961" t="s">
        <v>199</v>
      </c>
      <c r="M961" t="str">
        <f>VLOOKUP($L961,Companies!$A:$G,7,)</f>
        <v>Biotechnology: Biological Products (No Diagnostic Substances)</v>
      </c>
      <c r="N961" t="str">
        <f>VLOOKUP($L961,Companies!$A:$G,6,)</f>
        <v>Health Care</v>
      </c>
      <c r="O961" s="6" t="s">
        <v>1238</v>
      </c>
      <c r="P961" s="6" t="s">
        <v>1239</v>
      </c>
      <c r="Q961" t="s">
        <v>87</v>
      </c>
      <c r="R961" t="s">
        <v>61</v>
      </c>
      <c r="S961" s="4">
        <v>40996</v>
      </c>
      <c r="T961" s="7">
        <f>S961-E961</f>
        <v>2</v>
      </c>
      <c r="U961" t="s">
        <v>14210</v>
      </c>
      <c r="V961" s="6" t="s">
        <v>14251</v>
      </c>
      <c r="W961" t="s">
        <v>14266</v>
      </c>
      <c r="X961" t="s">
        <v>14203</v>
      </c>
      <c r="Y961" t="str">
        <f>VLOOKUP(R961,Managers!$A:$B,2,)</f>
        <v>Allen Young</v>
      </c>
      <c r="Z961" s="11">
        <f>VLOOKUP(X961,HourlyWages!$A:$B,2,0)</f>
        <v>62</v>
      </c>
      <c r="AA961">
        <v>1</v>
      </c>
    </row>
    <row r="962" spans="1:27" x14ac:dyDescent="0.3">
      <c r="A962" t="b">
        <f>COUNTIF($C$1:C962, C962)&gt;1</f>
        <v>0</v>
      </c>
      <c r="B962" t="b">
        <f>VLOOKUP(C962,Sheet3!$A:$B,2,0) &gt; 1</f>
        <v>0</v>
      </c>
      <c r="C962">
        <v>961</v>
      </c>
      <c r="D962">
        <v>6978</v>
      </c>
      <c r="E962" s="4">
        <v>40521</v>
      </c>
      <c r="F962">
        <v>47</v>
      </c>
      <c r="G962" s="15">
        <f>I962*F962</f>
        <v>7050</v>
      </c>
      <c r="H962" s="9">
        <v>7.0000000000000007E-2</v>
      </c>
      <c r="I962" s="13">
        <f>VLOOKUP($U962,Pricebook!$A:$D,4,0)</f>
        <v>150</v>
      </c>
      <c r="J962" s="11">
        <f>G962*(1-H962)</f>
        <v>6556.5</v>
      </c>
      <c r="K962" t="s">
        <v>234</v>
      </c>
      <c r="L962" t="s">
        <v>235</v>
      </c>
      <c r="M962" t="str">
        <f>VLOOKUP($L962,Companies!$A:$G,7,)</f>
        <v>Television Services</v>
      </c>
      <c r="N962" t="str">
        <f>VLOOKUP($L962,Companies!$A:$G,6,)</f>
        <v>Consumer Services</v>
      </c>
      <c r="O962" s="6" t="s">
        <v>236</v>
      </c>
      <c r="P962" s="6">
        <v>80126</v>
      </c>
      <c r="Q962" t="s">
        <v>237</v>
      </c>
      <c r="R962" t="s">
        <v>23</v>
      </c>
      <c r="S962" s="4">
        <v>40522</v>
      </c>
      <c r="T962" s="7">
        <f>S962-E962</f>
        <v>1</v>
      </c>
      <c r="U962" t="s">
        <v>14211</v>
      </c>
      <c r="V962" s="6" t="s">
        <v>14254</v>
      </c>
      <c r="W962" t="s">
        <v>14269</v>
      </c>
      <c r="X962" t="s">
        <v>14188</v>
      </c>
      <c r="Y962" t="str">
        <f>VLOOKUP(R962,Managers!$A:$B,2,)</f>
        <v>Bob Turner</v>
      </c>
      <c r="Z962" s="11">
        <f>VLOOKUP(X962,HourlyWages!$A:$B,2,0)</f>
        <v>52</v>
      </c>
      <c r="AA962">
        <v>1</v>
      </c>
    </row>
    <row r="963" spans="1:27" x14ac:dyDescent="0.3">
      <c r="A963" t="b">
        <f>COUNTIF($C$1:C963, C963)&gt;1</f>
        <v>0</v>
      </c>
      <c r="B963" t="b">
        <f>VLOOKUP(C963,Sheet3!$A:$B,2,0) &gt; 1</f>
        <v>0</v>
      </c>
      <c r="C963">
        <v>962</v>
      </c>
      <c r="D963">
        <v>6979</v>
      </c>
      <c r="E963" s="4">
        <v>39871</v>
      </c>
      <c r="F963">
        <v>28</v>
      </c>
      <c r="G963" s="15">
        <f>I963*F963</f>
        <v>4200</v>
      </c>
      <c r="H963" s="9">
        <v>0.03</v>
      </c>
      <c r="I963" s="13">
        <f>VLOOKUP($U963,Pricebook!$A:$D,4,0)</f>
        <v>150</v>
      </c>
      <c r="J963" s="11">
        <f>G963*(1-H963)</f>
        <v>4074</v>
      </c>
      <c r="K963" t="s">
        <v>63</v>
      </c>
      <c r="L963" t="s">
        <v>64</v>
      </c>
      <c r="M963" t="str">
        <f>VLOOKUP($L963,Companies!$A:$G,7,)</f>
        <v>Semiconductors</v>
      </c>
      <c r="N963" t="str">
        <f>VLOOKUP($L963,Companies!$A:$G,6,)</f>
        <v>Technology</v>
      </c>
      <c r="O963" s="6" t="s">
        <v>65</v>
      </c>
      <c r="P963" s="6">
        <v>72209</v>
      </c>
      <c r="Q963" t="s">
        <v>66</v>
      </c>
      <c r="R963" t="s">
        <v>34</v>
      </c>
      <c r="S963" s="4">
        <v>39872</v>
      </c>
      <c r="T963" s="7">
        <f>S963-E963</f>
        <v>1</v>
      </c>
      <c r="U963" t="s">
        <v>14216</v>
      </c>
      <c r="V963" s="6" t="s">
        <v>14254</v>
      </c>
      <c r="W963" t="s">
        <v>14255</v>
      </c>
      <c r="X963" t="s">
        <v>14199</v>
      </c>
      <c r="Y963" t="str">
        <f>VLOOKUP(R963,Managers!$A:$B,2,)</f>
        <v>Frank Mitchell</v>
      </c>
      <c r="Z963" s="11">
        <f>VLOOKUP(X963,HourlyWages!$A:$B,2,0)</f>
        <v>68</v>
      </c>
      <c r="AA963">
        <v>1</v>
      </c>
    </row>
    <row r="964" spans="1:27" x14ac:dyDescent="0.3">
      <c r="A964" t="b">
        <f>COUNTIF($C$1:C964, C964)&gt;1</f>
        <v>0</v>
      </c>
      <c r="B964" t="b">
        <f>VLOOKUP(C964,Sheet3!$A:$B,2,0) &gt; 1</f>
        <v>0</v>
      </c>
      <c r="C964">
        <v>963</v>
      </c>
      <c r="D964">
        <v>6980</v>
      </c>
      <c r="E964" s="4">
        <v>40227</v>
      </c>
      <c r="F964">
        <v>18</v>
      </c>
      <c r="G964" s="15">
        <f>I964*F964</f>
        <v>2880</v>
      </c>
      <c r="H964" s="9">
        <v>0.05</v>
      </c>
      <c r="I964" s="13">
        <f>VLOOKUP($U964,Pricebook!$A:$D,4,0)</f>
        <v>160</v>
      </c>
      <c r="J964" s="11">
        <f>G964*(1-H964)</f>
        <v>2736</v>
      </c>
      <c r="K964" t="s">
        <v>1240</v>
      </c>
      <c r="L964" t="s">
        <v>1076</v>
      </c>
      <c r="M964" t="str">
        <f>VLOOKUP($L964,Companies!$A:$G,7,)</f>
        <v>Broadcasting</v>
      </c>
      <c r="N964" t="str">
        <f>VLOOKUP($L964,Companies!$A:$G,6,)</f>
        <v>Consumer Services</v>
      </c>
      <c r="O964" s="6" t="s">
        <v>1241</v>
      </c>
      <c r="P964" s="6" t="s">
        <v>1242</v>
      </c>
      <c r="Q964" t="s">
        <v>15</v>
      </c>
      <c r="R964" t="s">
        <v>16</v>
      </c>
      <c r="S964" s="4">
        <v>40228</v>
      </c>
      <c r="T964" s="7">
        <f>S964-E964</f>
        <v>1</v>
      </c>
      <c r="U964" t="s">
        <v>14218</v>
      </c>
      <c r="V964" s="6" t="s">
        <v>14254</v>
      </c>
      <c r="W964" t="s">
        <v>14269</v>
      </c>
      <c r="X964" t="s">
        <v>14197</v>
      </c>
      <c r="Y964" t="str">
        <f>VLOOKUP(R964,Managers!$A:$B,2,)</f>
        <v>Josh Martinez</v>
      </c>
      <c r="Z964" s="11">
        <f>VLOOKUP(X964,HourlyWages!$A:$B,2,0)</f>
        <v>71</v>
      </c>
      <c r="AA964">
        <v>1</v>
      </c>
    </row>
    <row r="965" spans="1:27" x14ac:dyDescent="0.3">
      <c r="A965" t="b">
        <f>COUNTIF($C$1:C965, C965)&gt;1</f>
        <v>0</v>
      </c>
      <c r="B965" t="b">
        <f>VLOOKUP(C965,Sheet3!$A:$B,2,0) &gt; 1</f>
        <v>0</v>
      </c>
      <c r="C965">
        <v>964</v>
      </c>
      <c r="D965">
        <v>6982</v>
      </c>
      <c r="E965" s="4">
        <v>40863</v>
      </c>
      <c r="F965">
        <v>32</v>
      </c>
      <c r="G965" s="15">
        <f>I965*F965</f>
        <v>4800</v>
      </c>
      <c r="H965" s="9">
        <v>0</v>
      </c>
      <c r="I965" s="13">
        <f>VLOOKUP($U965,Pricebook!$A:$D,4,0)</f>
        <v>150</v>
      </c>
      <c r="J965" s="11">
        <f>G965*(1-H965)</f>
        <v>4800</v>
      </c>
      <c r="K965" t="s">
        <v>918</v>
      </c>
      <c r="L965" t="s">
        <v>482</v>
      </c>
      <c r="M965" t="str">
        <f>VLOOKUP($L965,Companies!$A:$G,7,)</f>
        <v>Television Services</v>
      </c>
      <c r="N965" t="str">
        <f>VLOOKUP($L965,Companies!$A:$G,6,)</f>
        <v>Consumer Services</v>
      </c>
      <c r="O965" s="6" t="s">
        <v>919</v>
      </c>
      <c r="P965" s="6">
        <v>60441</v>
      </c>
      <c r="Q965" t="s">
        <v>15</v>
      </c>
      <c r="R965" t="s">
        <v>16</v>
      </c>
      <c r="S965" s="4">
        <v>40865</v>
      </c>
      <c r="T965" s="7">
        <f>S965-E965</f>
        <v>2</v>
      </c>
      <c r="U965" t="s">
        <v>14211</v>
      </c>
      <c r="V965" s="6" t="s">
        <v>14251</v>
      </c>
      <c r="W965" t="s">
        <v>14263</v>
      </c>
      <c r="X965" t="s">
        <v>14184</v>
      </c>
      <c r="Y965" t="str">
        <f>VLOOKUP(R965,Managers!$A:$B,2,)</f>
        <v>Josh Martinez</v>
      </c>
      <c r="Z965" s="11">
        <f>VLOOKUP(X965,HourlyWages!$A:$B,2,0)</f>
        <v>50</v>
      </c>
      <c r="AA965">
        <v>1</v>
      </c>
    </row>
    <row r="966" spans="1:27" x14ac:dyDescent="0.3">
      <c r="A966" t="b">
        <f>COUNTIF($C$1:C966, C966)&gt;1</f>
        <v>0</v>
      </c>
      <c r="B966" t="b">
        <f>VLOOKUP(C966,Sheet3!$A:$B,2,0) &gt; 1</f>
        <v>0</v>
      </c>
      <c r="C966">
        <v>965</v>
      </c>
      <c r="D966">
        <v>6982</v>
      </c>
      <c r="E966" s="4">
        <v>40863</v>
      </c>
      <c r="F966">
        <v>5</v>
      </c>
      <c r="G966" s="15">
        <f>I966*F966</f>
        <v>625</v>
      </c>
      <c r="H966" s="9">
        <v>0.09</v>
      </c>
      <c r="I966" s="13">
        <f>VLOOKUP($U966,Pricebook!$A:$D,4,0)</f>
        <v>125</v>
      </c>
      <c r="J966" s="11">
        <f>G966*(1-H966)</f>
        <v>568.75</v>
      </c>
      <c r="K966" t="s">
        <v>918</v>
      </c>
      <c r="L966" t="s">
        <v>482</v>
      </c>
      <c r="M966" t="str">
        <f>VLOOKUP($L966,Companies!$A:$G,7,)</f>
        <v>Television Services</v>
      </c>
      <c r="N966" t="str">
        <f>VLOOKUP($L966,Companies!$A:$G,6,)</f>
        <v>Consumer Services</v>
      </c>
      <c r="O966" s="6" t="s">
        <v>1243</v>
      </c>
      <c r="P966" s="6">
        <v>60174</v>
      </c>
      <c r="Q966" t="s">
        <v>15</v>
      </c>
      <c r="R966" t="s">
        <v>16</v>
      </c>
      <c r="S966" s="4">
        <v>40865</v>
      </c>
      <c r="T966" s="7">
        <f>S966-E966</f>
        <v>2</v>
      </c>
      <c r="U966" t="s">
        <v>14217</v>
      </c>
      <c r="V966" s="6" t="s">
        <v>14251</v>
      </c>
      <c r="W966" t="s">
        <v>14267</v>
      </c>
      <c r="X966" t="s">
        <v>14198</v>
      </c>
      <c r="Y966" t="str">
        <f>VLOOKUP(R966,Managers!$A:$B,2,)</f>
        <v>Josh Martinez</v>
      </c>
      <c r="Z966" s="11">
        <f>VLOOKUP(X966,HourlyWages!$A:$B,2,0)</f>
        <v>51</v>
      </c>
      <c r="AA966">
        <v>1</v>
      </c>
    </row>
    <row r="967" spans="1:27" x14ac:dyDescent="0.3">
      <c r="A967" t="b">
        <f>COUNTIF($C$1:C967, C967)&gt;1</f>
        <v>0</v>
      </c>
      <c r="B967" t="b">
        <f>VLOOKUP(C967,Sheet3!$A:$B,2,0) &gt; 1</f>
        <v>0</v>
      </c>
      <c r="C967">
        <v>966</v>
      </c>
      <c r="D967">
        <v>6982</v>
      </c>
      <c r="E967" s="4">
        <v>40863</v>
      </c>
      <c r="F967">
        <v>41</v>
      </c>
      <c r="G967" s="15">
        <f>I967*F967</f>
        <v>5125</v>
      </c>
      <c r="H967" s="9">
        <v>0.04</v>
      </c>
      <c r="I967" s="13">
        <f>VLOOKUP($U967,Pricebook!$A:$D,4,0)</f>
        <v>125</v>
      </c>
      <c r="J967" s="11">
        <f>G967*(1-H967)</f>
        <v>4920</v>
      </c>
      <c r="K967" t="s">
        <v>918</v>
      </c>
      <c r="L967" t="s">
        <v>482</v>
      </c>
      <c r="M967" t="str">
        <f>VLOOKUP($L967,Companies!$A:$G,7,)</f>
        <v>Television Services</v>
      </c>
      <c r="N967" t="str">
        <f>VLOOKUP($L967,Companies!$A:$G,6,)</f>
        <v>Consumer Services</v>
      </c>
      <c r="O967" s="6" t="s">
        <v>1243</v>
      </c>
      <c r="P967" s="6">
        <v>60174</v>
      </c>
      <c r="Q967" t="s">
        <v>15</v>
      </c>
      <c r="R967" t="s">
        <v>16</v>
      </c>
      <c r="S967" s="4">
        <v>40865</v>
      </c>
      <c r="T967" s="7">
        <f>S967-E967</f>
        <v>2</v>
      </c>
      <c r="U967" t="s">
        <v>14208</v>
      </c>
      <c r="V967" s="6" t="s">
        <v>14251</v>
      </c>
      <c r="W967" t="s">
        <v>14266</v>
      </c>
      <c r="X967" t="s">
        <v>14199</v>
      </c>
      <c r="Y967" t="str">
        <f>VLOOKUP(R967,Managers!$A:$B,2,)</f>
        <v>Josh Martinez</v>
      </c>
      <c r="Z967" s="11">
        <f>VLOOKUP(X967,HourlyWages!$A:$B,2,0)</f>
        <v>68</v>
      </c>
      <c r="AA967">
        <v>1</v>
      </c>
    </row>
    <row r="968" spans="1:27" x14ac:dyDescent="0.3">
      <c r="A968" t="b">
        <f>COUNTIF($C$1:C968, C968)&gt;1</f>
        <v>0</v>
      </c>
      <c r="B968" t="b">
        <f>VLOOKUP(C968,Sheet3!$A:$B,2,0) &gt; 1</f>
        <v>0</v>
      </c>
      <c r="C968">
        <v>967</v>
      </c>
      <c r="D968">
        <v>7015</v>
      </c>
      <c r="E968" s="4">
        <v>40463</v>
      </c>
      <c r="F968">
        <v>47</v>
      </c>
      <c r="G968" s="15">
        <f>I968*F968</f>
        <v>7050</v>
      </c>
      <c r="H968" s="9">
        <v>7.0000000000000007E-2</v>
      </c>
      <c r="I968" s="13">
        <f>VLOOKUP($U968,Pricebook!$A:$D,4,0)</f>
        <v>150</v>
      </c>
      <c r="J968" s="11">
        <f>G968*(1-H968)</f>
        <v>6556.5</v>
      </c>
      <c r="K968" t="s">
        <v>127</v>
      </c>
      <c r="L968" t="s">
        <v>128</v>
      </c>
      <c r="M968" t="str">
        <f>VLOOKUP($L968,Companies!$A:$G,7,)</f>
        <v>Diversified Commercial Services</v>
      </c>
      <c r="N968" t="str">
        <f>VLOOKUP($L968,Companies!$A:$G,6,)</f>
        <v>Consumer Services</v>
      </c>
      <c r="O968" s="6" t="s">
        <v>129</v>
      </c>
      <c r="P968" s="6">
        <v>55434</v>
      </c>
      <c r="Q968" t="s">
        <v>130</v>
      </c>
      <c r="R968" t="s">
        <v>16</v>
      </c>
      <c r="S968" s="4">
        <v>40465</v>
      </c>
      <c r="T968" s="7">
        <f>S968-E968</f>
        <v>2</v>
      </c>
      <c r="U968" t="s">
        <v>14211</v>
      </c>
      <c r="V968" s="6" t="s">
        <v>14257</v>
      </c>
      <c r="W968" t="s">
        <v>14259</v>
      </c>
      <c r="X968" t="s">
        <v>14202</v>
      </c>
      <c r="Y968" t="str">
        <f>VLOOKUP(R968,Managers!$A:$B,2,)</f>
        <v>Josh Martinez</v>
      </c>
      <c r="Z968" s="11">
        <f>VLOOKUP(X968,HourlyWages!$A:$B,2,0)</f>
        <v>71</v>
      </c>
      <c r="AA968">
        <v>1</v>
      </c>
    </row>
    <row r="969" spans="1:27" x14ac:dyDescent="0.3">
      <c r="A969" t="b">
        <f>COUNTIF($C$1:C969, C969)&gt;1</f>
        <v>0</v>
      </c>
      <c r="B969" t="b">
        <f>VLOOKUP(C969,Sheet3!$A:$B,2,0) &gt; 1</f>
        <v>0</v>
      </c>
      <c r="C969">
        <v>968</v>
      </c>
      <c r="D969">
        <v>7015</v>
      </c>
      <c r="E969" s="4">
        <v>40463</v>
      </c>
      <c r="F969">
        <v>42</v>
      </c>
      <c r="G969" s="15">
        <f>I969*F969</f>
        <v>6300</v>
      </c>
      <c r="H969" s="9">
        <v>0.02</v>
      </c>
      <c r="I969" s="13">
        <f>VLOOKUP($U969,Pricebook!$A:$D,4,0)</f>
        <v>150</v>
      </c>
      <c r="J969" s="11">
        <f>G969*(1-H969)</f>
        <v>6174</v>
      </c>
      <c r="K969" t="s">
        <v>127</v>
      </c>
      <c r="L969" t="s">
        <v>128</v>
      </c>
      <c r="M969" t="str">
        <f>VLOOKUP($L969,Companies!$A:$G,7,)</f>
        <v>Diversified Commercial Services</v>
      </c>
      <c r="N969" t="str">
        <f>VLOOKUP($L969,Companies!$A:$G,6,)</f>
        <v>Consumer Services</v>
      </c>
      <c r="O969" s="6" t="s">
        <v>129</v>
      </c>
      <c r="P969" s="6">
        <v>55434</v>
      </c>
      <c r="Q969" t="s">
        <v>130</v>
      </c>
      <c r="R969" t="s">
        <v>16</v>
      </c>
      <c r="S969" s="4">
        <v>40464</v>
      </c>
      <c r="T969" s="7">
        <f>S969-E969</f>
        <v>1</v>
      </c>
      <c r="U969" t="s">
        <v>14210</v>
      </c>
      <c r="V969" s="6" t="s">
        <v>14251</v>
      </c>
      <c r="W969" t="s">
        <v>14252</v>
      </c>
      <c r="X969" t="s">
        <v>14188</v>
      </c>
      <c r="Y969" t="str">
        <f>VLOOKUP(R969,Managers!$A:$B,2,)</f>
        <v>Josh Martinez</v>
      </c>
      <c r="Z969" s="11">
        <f>VLOOKUP(X969,HourlyWages!$A:$B,2,0)</f>
        <v>52</v>
      </c>
      <c r="AA969">
        <v>1</v>
      </c>
    </row>
    <row r="970" spans="1:27" x14ac:dyDescent="0.3">
      <c r="A970" t="b">
        <f>COUNTIF($C$1:C970, C970)&gt;1</f>
        <v>0</v>
      </c>
      <c r="B970" t="b">
        <f>VLOOKUP(C970,Sheet3!$A:$B,2,0) &gt; 1</f>
        <v>0</v>
      </c>
      <c r="C970">
        <v>969</v>
      </c>
      <c r="D970">
        <v>7042</v>
      </c>
      <c r="E970" s="4">
        <v>40916</v>
      </c>
      <c r="F970">
        <v>4</v>
      </c>
      <c r="G970" s="15">
        <f>I970*F970</f>
        <v>500</v>
      </c>
      <c r="H970" s="9">
        <v>7.0000000000000007E-2</v>
      </c>
      <c r="I970" s="13">
        <f>VLOOKUP($U970,Pricebook!$A:$D,4,0)</f>
        <v>125</v>
      </c>
      <c r="J970" s="11">
        <f>G970*(1-H970)</f>
        <v>464.99999999999994</v>
      </c>
      <c r="K970" t="s">
        <v>1244</v>
      </c>
      <c r="L970" t="s">
        <v>276</v>
      </c>
      <c r="M970" t="str">
        <f>VLOOKUP($L970,Companies!$A:$G,7,)</f>
        <v>Computer Manufacturing</v>
      </c>
      <c r="N970" t="str">
        <f>VLOOKUP($L970,Companies!$A:$G,6,)</f>
        <v>Technology</v>
      </c>
      <c r="O970" s="6" t="s">
        <v>1245</v>
      </c>
      <c r="P970" s="6">
        <v>90278</v>
      </c>
      <c r="Q970" t="s">
        <v>114</v>
      </c>
      <c r="R970" t="s">
        <v>23</v>
      </c>
      <c r="S970" s="4">
        <v>40918</v>
      </c>
      <c r="T970" s="7">
        <f>S970-E970</f>
        <v>2</v>
      </c>
      <c r="U970" t="s">
        <v>14209</v>
      </c>
      <c r="V970" s="6" t="s">
        <v>14254</v>
      </c>
      <c r="W970" t="s">
        <v>14255</v>
      </c>
      <c r="X970" t="s">
        <v>14197</v>
      </c>
      <c r="Y970" t="str">
        <f>VLOOKUP(R970,Managers!$A:$B,2,)</f>
        <v>Bob Turner</v>
      </c>
      <c r="Z970" s="11">
        <f>VLOOKUP(X970,HourlyWages!$A:$B,2,0)</f>
        <v>71</v>
      </c>
      <c r="AA970">
        <v>1</v>
      </c>
    </row>
    <row r="971" spans="1:27" x14ac:dyDescent="0.3">
      <c r="A971" t="b">
        <f>COUNTIF($C$1:C971, C971)&gt;1</f>
        <v>0</v>
      </c>
      <c r="B971" t="b">
        <f>VLOOKUP(C971,Sheet3!$A:$B,2,0) &gt; 1</f>
        <v>0</v>
      </c>
      <c r="C971">
        <v>970</v>
      </c>
      <c r="D971">
        <v>7043</v>
      </c>
      <c r="E971" s="4">
        <v>39838</v>
      </c>
      <c r="F971">
        <v>4</v>
      </c>
      <c r="G971" s="15">
        <f>I971*F971</f>
        <v>500</v>
      </c>
      <c r="H971" s="9">
        <v>0.06</v>
      </c>
      <c r="I971" s="13">
        <f>VLOOKUP($U971,Pricebook!$A:$D,4,0)</f>
        <v>125</v>
      </c>
      <c r="J971" s="11">
        <f>G971*(1-H971)</f>
        <v>470</v>
      </c>
      <c r="K971" t="s">
        <v>1021</v>
      </c>
      <c r="L971" t="s">
        <v>46</v>
      </c>
      <c r="M971" t="str">
        <f>VLOOKUP($L971,Companies!$A:$G,7,)</f>
        <v>Computer Software: Prepackaged Software</v>
      </c>
      <c r="N971" t="str">
        <f>VLOOKUP($L971,Companies!$A:$G,6,)</f>
        <v>Technology</v>
      </c>
      <c r="O971" s="6" t="s">
        <v>1134</v>
      </c>
      <c r="P971" s="6">
        <v>94025</v>
      </c>
      <c r="Q971" t="s">
        <v>114</v>
      </c>
      <c r="R971" t="s">
        <v>23</v>
      </c>
      <c r="S971" s="4">
        <v>39839</v>
      </c>
      <c r="T971" s="7">
        <f>S971-E971</f>
        <v>1</v>
      </c>
      <c r="U971" t="s">
        <v>14208</v>
      </c>
      <c r="V971" s="6" t="s">
        <v>14251</v>
      </c>
      <c r="W971" t="s">
        <v>14263</v>
      </c>
      <c r="X971" t="s">
        <v>14185</v>
      </c>
      <c r="Y971" t="str">
        <f>VLOOKUP(R971,Managers!$A:$B,2,)</f>
        <v>Bob Turner</v>
      </c>
      <c r="Z971" s="11">
        <f>VLOOKUP(X971,HourlyWages!$A:$B,2,0)</f>
        <v>70</v>
      </c>
      <c r="AA971">
        <v>1</v>
      </c>
    </row>
    <row r="972" spans="1:27" x14ac:dyDescent="0.3">
      <c r="A972" t="b">
        <f>COUNTIF($C$1:C972, C972)&gt;1</f>
        <v>0</v>
      </c>
      <c r="B972" t="b">
        <f>VLOOKUP(C972,Sheet3!$A:$B,2,0) &gt; 1</f>
        <v>0</v>
      </c>
      <c r="C972">
        <v>971</v>
      </c>
      <c r="D972">
        <v>7072</v>
      </c>
      <c r="E972" s="4">
        <v>40943</v>
      </c>
      <c r="F972">
        <v>29</v>
      </c>
      <c r="G972" s="15">
        <f>I972*F972</f>
        <v>4640</v>
      </c>
      <c r="H972" s="9">
        <v>7.0000000000000007E-2</v>
      </c>
      <c r="I972" s="13">
        <f>VLOOKUP($U972,Pricebook!$A:$D,4,0)</f>
        <v>160</v>
      </c>
      <c r="J972" s="11">
        <f>G972*(1-H972)</f>
        <v>4315.2</v>
      </c>
      <c r="K972" t="s">
        <v>1148</v>
      </c>
      <c r="L972" t="s">
        <v>434</v>
      </c>
      <c r="M972" t="str">
        <f>VLOOKUP($L972,Companies!$A:$G,7,)</f>
        <v>Telecommunications Equipment</v>
      </c>
      <c r="N972" t="str">
        <f>VLOOKUP($L972,Companies!$A:$G,6,)</f>
        <v>Consumer Services</v>
      </c>
      <c r="O972" s="6" t="s">
        <v>1149</v>
      </c>
      <c r="P972" s="6">
        <v>15239</v>
      </c>
      <c r="Q972" t="s">
        <v>232</v>
      </c>
      <c r="R972" t="s">
        <v>61</v>
      </c>
      <c r="S972" s="4">
        <v>40943</v>
      </c>
      <c r="T972" s="7">
        <f>S972-E972</f>
        <v>0</v>
      </c>
      <c r="U972" t="s">
        <v>14218</v>
      </c>
      <c r="V972" s="6" t="s">
        <v>14251</v>
      </c>
      <c r="W972" t="s">
        <v>14252</v>
      </c>
      <c r="X972" t="s">
        <v>14200</v>
      </c>
      <c r="Y972" t="str">
        <f>VLOOKUP(R972,Managers!$A:$B,2,)</f>
        <v>Allen Young</v>
      </c>
      <c r="Z972" s="11">
        <f>VLOOKUP(X972,HourlyWages!$A:$B,2,0)</f>
        <v>59</v>
      </c>
      <c r="AA972">
        <v>1</v>
      </c>
    </row>
    <row r="973" spans="1:27" x14ac:dyDescent="0.3">
      <c r="A973" t="b">
        <f>COUNTIF($C$1:C973, C973)&gt;1</f>
        <v>0</v>
      </c>
      <c r="B973" t="b">
        <f>VLOOKUP(C973,Sheet3!$A:$B,2,0) &gt; 1</f>
        <v>0</v>
      </c>
      <c r="C973">
        <v>972</v>
      </c>
      <c r="D973">
        <v>7075</v>
      </c>
      <c r="E973" s="4">
        <v>40826</v>
      </c>
      <c r="F973">
        <v>15</v>
      </c>
      <c r="G973" s="15">
        <f>I973*F973</f>
        <v>3000</v>
      </c>
      <c r="H973" s="9">
        <v>0.02</v>
      </c>
      <c r="I973" s="13">
        <f>VLOOKUP($U973,Pricebook!$A:$D,4,0)</f>
        <v>200</v>
      </c>
      <c r="J973" s="11">
        <f>G973*(1-H973)</f>
        <v>2940</v>
      </c>
      <c r="K973" t="s">
        <v>1117</v>
      </c>
      <c r="L973" t="s">
        <v>235</v>
      </c>
      <c r="M973" t="str">
        <f>VLOOKUP($L973,Companies!$A:$G,7,)</f>
        <v>Television Services</v>
      </c>
      <c r="N973" t="str">
        <f>VLOOKUP($L973,Companies!$A:$G,6,)</f>
        <v>Consumer Services</v>
      </c>
      <c r="O973" s="6" t="s">
        <v>1151</v>
      </c>
      <c r="P973" s="6" t="s">
        <v>1152</v>
      </c>
      <c r="Q973" t="s">
        <v>87</v>
      </c>
      <c r="R973" t="s">
        <v>61</v>
      </c>
      <c r="S973" s="4">
        <v>40828</v>
      </c>
      <c r="T973" s="7">
        <f>S973-E973</f>
        <v>2</v>
      </c>
      <c r="U973" t="s">
        <v>14206</v>
      </c>
      <c r="V973" s="6" t="s">
        <v>14254</v>
      </c>
      <c r="W973" t="s">
        <v>14269</v>
      </c>
      <c r="X973" t="s">
        <v>14184</v>
      </c>
      <c r="Y973" t="str">
        <f>VLOOKUP(R973,Managers!$A:$B,2,)</f>
        <v>Allen Young</v>
      </c>
      <c r="Z973" s="11">
        <f>VLOOKUP(X973,HourlyWages!$A:$B,2,0)</f>
        <v>50</v>
      </c>
      <c r="AA973">
        <v>1</v>
      </c>
    </row>
    <row r="974" spans="1:27" x14ac:dyDescent="0.3">
      <c r="A974" t="b">
        <f>COUNTIF($C$1:C974, C974)&gt;1</f>
        <v>0</v>
      </c>
      <c r="B974" t="b">
        <f>VLOOKUP(C974,Sheet3!$A:$B,2,0) &gt; 1</f>
        <v>0</v>
      </c>
      <c r="C974">
        <v>973</v>
      </c>
      <c r="D974">
        <v>7075</v>
      </c>
      <c r="E974" s="4">
        <v>40826</v>
      </c>
      <c r="F974">
        <v>43</v>
      </c>
      <c r="G974" s="15">
        <f>I974*F974</f>
        <v>6020</v>
      </c>
      <c r="H974" s="9">
        <v>0.01</v>
      </c>
      <c r="I974" s="13">
        <f>VLOOKUP($U974,Pricebook!$A:$D,4,0)</f>
        <v>140</v>
      </c>
      <c r="J974" s="11">
        <f>G974*(1-H974)</f>
        <v>5959.8</v>
      </c>
      <c r="K974" t="s">
        <v>1117</v>
      </c>
      <c r="L974" t="s">
        <v>235</v>
      </c>
      <c r="M974" t="str">
        <f>VLOOKUP($L974,Companies!$A:$G,7,)</f>
        <v>Television Services</v>
      </c>
      <c r="N974" t="str">
        <f>VLOOKUP($L974,Companies!$A:$G,6,)</f>
        <v>Consumer Services</v>
      </c>
      <c r="O974" s="6" t="s">
        <v>1246</v>
      </c>
      <c r="P974" s="6" t="s">
        <v>1247</v>
      </c>
      <c r="Q974" t="s">
        <v>87</v>
      </c>
      <c r="R974" t="s">
        <v>61</v>
      </c>
      <c r="S974" s="4">
        <v>40830</v>
      </c>
      <c r="T974" s="7">
        <f>S974-E974</f>
        <v>4</v>
      </c>
      <c r="U974" t="s">
        <v>14213</v>
      </c>
      <c r="V974" s="6" t="s">
        <v>14257</v>
      </c>
      <c r="W974" t="s">
        <v>14259</v>
      </c>
      <c r="X974" t="s">
        <v>14197</v>
      </c>
      <c r="Y974" t="str">
        <f>VLOOKUP(R974,Managers!$A:$B,2,)</f>
        <v>Allen Young</v>
      </c>
      <c r="Z974" s="11">
        <f>VLOOKUP(X974,HourlyWages!$A:$B,2,0)</f>
        <v>71</v>
      </c>
      <c r="AA974">
        <v>1</v>
      </c>
    </row>
    <row r="975" spans="1:27" x14ac:dyDescent="0.3">
      <c r="A975" t="b">
        <f>COUNTIF($C$1:C975, C975)&gt;1</f>
        <v>0</v>
      </c>
      <c r="B975" t="b">
        <f>VLOOKUP(C975,Sheet3!$A:$B,2,0) &gt; 1</f>
        <v>0</v>
      </c>
      <c r="C975">
        <v>974</v>
      </c>
      <c r="D975">
        <v>7077</v>
      </c>
      <c r="E975" s="4">
        <v>40898</v>
      </c>
      <c r="F975">
        <v>14</v>
      </c>
      <c r="G975" s="15">
        <f>I975*F975</f>
        <v>2380</v>
      </c>
      <c r="H975" s="9">
        <v>0.04</v>
      </c>
      <c r="I975" s="13">
        <f>VLOOKUP($U975,Pricebook!$A:$D,4,0)</f>
        <v>170</v>
      </c>
      <c r="J975" s="11">
        <f>G975*(1-H975)</f>
        <v>2284.7999999999997</v>
      </c>
      <c r="K975" t="s">
        <v>1248</v>
      </c>
      <c r="L975" t="s">
        <v>175</v>
      </c>
      <c r="M975" t="str">
        <f>VLOOKUP($L975,Companies!$A:$G,7,)</f>
        <v>Environmental Services</v>
      </c>
      <c r="N975" t="str">
        <f>VLOOKUP($L975,Companies!$A:$G,6,)</f>
        <v>Basic Industries</v>
      </c>
      <c r="O975" s="6" t="s">
        <v>1249</v>
      </c>
      <c r="P975" s="6">
        <v>84120</v>
      </c>
      <c r="Q975" t="s">
        <v>201</v>
      </c>
      <c r="R975" t="s">
        <v>23</v>
      </c>
      <c r="S975" s="4">
        <v>40900</v>
      </c>
      <c r="T975" s="7">
        <f>S975-E975</f>
        <v>2</v>
      </c>
      <c r="U975" t="s">
        <v>14219</v>
      </c>
      <c r="V975" s="6" t="s">
        <v>14251</v>
      </c>
      <c r="W975" t="s">
        <v>14262</v>
      </c>
      <c r="X975" t="s">
        <v>14191</v>
      </c>
      <c r="Y975" t="str">
        <f>VLOOKUP(R975,Managers!$A:$B,2,)</f>
        <v>Bob Turner</v>
      </c>
      <c r="Z975" s="11">
        <f>VLOOKUP(X975,HourlyWages!$A:$B,2,0)</f>
        <v>60</v>
      </c>
      <c r="AA975">
        <v>1</v>
      </c>
    </row>
    <row r="976" spans="1:27" x14ac:dyDescent="0.3">
      <c r="A976" t="b">
        <f>COUNTIF($C$1:C976, C976)&gt;1</f>
        <v>0</v>
      </c>
      <c r="B976" t="b">
        <f>VLOOKUP(C976,Sheet3!$A:$B,2,0) &gt; 1</f>
        <v>0</v>
      </c>
      <c r="C976">
        <v>975</v>
      </c>
      <c r="D976">
        <v>7078</v>
      </c>
      <c r="E976" s="4">
        <v>40279</v>
      </c>
      <c r="F976">
        <v>9</v>
      </c>
      <c r="G976" s="15">
        <f>I976*F976</f>
        <v>1530</v>
      </c>
      <c r="H976" s="9">
        <v>0.01</v>
      </c>
      <c r="I976" s="13">
        <f>VLOOKUP($U976,Pricebook!$A:$D,4,0)</f>
        <v>170</v>
      </c>
      <c r="J976" s="11">
        <f>G976*(1-H976)</f>
        <v>1514.7</v>
      </c>
      <c r="K976" t="s">
        <v>195</v>
      </c>
      <c r="L976" t="s">
        <v>103</v>
      </c>
      <c r="M976" t="str">
        <f>VLOOKUP($L976,Companies!$A:$G,7,)</f>
        <v>Computer Software: Programming, Data Processing</v>
      </c>
      <c r="N976" t="str">
        <f>VLOOKUP($L976,Companies!$A:$G,6,)</f>
        <v>Technology</v>
      </c>
      <c r="O976" s="6" t="s">
        <v>89</v>
      </c>
      <c r="P976" s="6" t="s">
        <v>196</v>
      </c>
      <c r="Q976" t="s">
        <v>197</v>
      </c>
      <c r="R976" t="s">
        <v>23</v>
      </c>
      <c r="S976" s="4">
        <v>40281</v>
      </c>
      <c r="T976" s="7">
        <f>S976-E976</f>
        <v>2</v>
      </c>
      <c r="U976" t="s">
        <v>14219</v>
      </c>
      <c r="V976" s="6" t="s">
        <v>14251</v>
      </c>
      <c r="W976" t="s">
        <v>14262</v>
      </c>
      <c r="X976" t="s">
        <v>14202</v>
      </c>
      <c r="Y976" t="str">
        <f>VLOOKUP(R976,Managers!$A:$B,2,)</f>
        <v>Bob Turner</v>
      </c>
      <c r="Z976" s="11">
        <f>VLOOKUP(X976,HourlyWages!$A:$B,2,0)</f>
        <v>71</v>
      </c>
      <c r="AA976">
        <v>1</v>
      </c>
    </row>
    <row r="977" spans="1:27" x14ac:dyDescent="0.3">
      <c r="A977" t="b">
        <f>COUNTIF($C$1:C977, C977)&gt;1</f>
        <v>0</v>
      </c>
      <c r="B977" t="b">
        <f>VLOOKUP(C977,Sheet3!$A:$B,2,0) &gt; 1</f>
        <v>0</v>
      </c>
      <c r="C977">
        <v>976</v>
      </c>
      <c r="D977">
        <v>7078</v>
      </c>
      <c r="E977" s="4">
        <v>40279</v>
      </c>
      <c r="F977">
        <v>11</v>
      </c>
      <c r="G977" s="15">
        <f>I977*F977</f>
        <v>1760</v>
      </c>
      <c r="H977" s="9">
        <v>0.1</v>
      </c>
      <c r="I977" s="13">
        <f>VLOOKUP($U977,Pricebook!$A:$D,4,0)</f>
        <v>160</v>
      </c>
      <c r="J977" s="11">
        <f>G977*(1-H977)</f>
        <v>1584</v>
      </c>
      <c r="K977" t="s">
        <v>195</v>
      </c>
      <c r="L977" t="s">
        <v>103</v>
      </c>
      <c r="M977" t="str">
        <f>VLOOKUP($L977,Companies!$A:$G,7,)</f>
        <v>Computer Software: Programming, Data Processing</v>
      </c>
      <c r="N977" t="str">
        <f>VLOOKUP($L977,Companies!$A:$G,6,)</f>
        <v>Technology</v>
      </c>
      <c r="O977" s="6" t="s">
        <v>89</v>
      </c>
      <c r="P977" s="6" t="s">
        <v>196</v>
      </c>
      <c r="Q977" t="s">
        <v>197</v>
      </c>
      <c r="R977" t="s">
        <v>23</v>
      </c>
      <c r="S977" s="4">
        <v>40280</v>
      </c>
      <c r="T977" s="7">
        <f>S977-E977</f>
        <v>1</v>
      </c>
      <c r="U977" t="s">
        <v>14218</v>
      </c>
      <c r="V977" s="6" t="s">
        <v>14254</v>
      </c>
      <c r="W977" t="s">
        <v>14255</v>
      </c>
      <c r="X977" t="s">
        <v>14199</v>
      </c>
      <c r="Y977" t="str">
        <f>VLOOKUP(R977,Managers!$A:$B,2,)</f>
        <v>Bob Turner</v>
      </c>
      <c r="Z977" s="11">
        <f>VLOOKUP(X977,HourlyWages!$A:$B,2,0)</f>
        <v>68</v>
      </c>
      <c r="AA977">
        <v>1</v>
      </c>
    </row>
    <row r="978" spans="1:27" x14ac:dyDescent="0.3">
      <c r="A978" t="b">
        <f>COUNTIF($C$1:C978, C978)&gt;1</f>
        <v>0</v>
      </c>
      <c r="B978" t="b">
        <f>VLOOKUP(C978,Sheet3!$A:$B,2,0) &gt; 1</f>
        <v>0</v>
      </c>
      <c r="C978">
        <v>977</v>
      </c>
      <c r="D978">
        <v>7078</v>
      </c>
      <c r="E978" s="4">
        <v>40279</v>
      </c>
      <c r="F978">
        <v>16</v>
      </c>
      <c r="G978" s="15">
        <f>I978*F978</f>
        <v>2000</v>
      </c>
      <c r="H978" s="9">
        <v>0.05</v>
      </c>
      <c r="I978" s="13">
        <f>VLOOKUP($U978,Pricebook!$A:$D,4,0)</f>
        <v>125</v>
      </c>
      <c r="J978" s="11">
        <f>G978*(1-H978)</f>
        <v>1900</v>
      </c>
      <c r="K978" t="s">
        <v>195</v>
      </c>
      <c r="L978" t="s">
        <v>103</v>
      </c>
      <c r="M978" t="str">
        <f>VLOOKUP($L978,Companies!$A:$G,7,)</f>
        <v>Computer Software: Programming, Data Processing</v>
      </c>
      <c r="N978" t="str">
        <f>VLOOKUP($L978,Companies!$A:$G,6,)</f>
        <v>Technology</v>
      </c>
      <c r="O978" s="6" t="s">
        <v>89</v>
      </c>
      <c r="P978" s="6" t="s">
        <v>196</v>
      </c>
      <c r="Q978" t="s">
        <v>197</v>
      </c>
      <c r="R978" t="s">
        <v>23</v>
      </c>
      <c r="S978" s="4">
        <v>40281</v>
      </c>
      <c r="T978" s="7">
        <f>S978-E978</f>
        <v>2</v>
      </c>
      <c r="U978" t="s">
        <v>14221</v>
      </c>
      <c r="V978" s="6" t="s">
        <v>14257</v>
      </c>
      <c r="W978" t="s">
        <v>14258</v>
      </c>
      <c r="X978" t="s">
        <v>14195</v>
      </c>
      <c r="Y978" t="str">
        <f>VLOOKUP(R978,Managers!$A:$B,2,)</f>
        <v>Bob Turner</v>
      </c>
      <c r="Z978" s="11">
        <f>VLOOKUP(X978,HourlyWages!$A:$B,2,0)</f>
        <v>52</v>
      </c>
      <c r="AA978">
        <v>1</v>
      </c>
    </row>
    <row r="979" spans="1:27" x14ac:dyDescent="0.3">
      <c r="A979" t="b">
        <f>COUNTIF($C$1:C979, C979)&gt;1</f>
        <v>0</v>
      </c>
      <c r="B979" t="b">
        <f>VLOOKUP(C979,Sheet3!$A:$B,2,0) &gt; 1</f>
        <v>0</v>
      </c>
      <c r="C979">
        <v>978</v>
      </c>
      <c r="D979">
        <v>7078</v>
      </c>
      <c r="E979" s="4">
        <v>40279</v>
      </c>
      <c r="F979">
        <v>29</v>
      </c>
      <c r="G979" s="15">
        <f>I979*F979</f>
        <v>3625</v>
      </c>
      <c r="H979" s="9">
        <v>0.02</v>
      </c>
      <c r="I979" s="13">
        <f>VLOOKUP($U979,Pricebook!$A:$D,4,0)</f>
        <v>125</v>
      </c>
      <c r="J979" s="11">
        <f>G979*(1-H979)</f>
        <v>3552.5</v>
      </c>
      <c r="K979" t="s">
        <v>195</v>
      </c>
      <c r="L979" t="s">
        <v>103</v>
      </c>
      <c r="M979" t="str">
        <f>VLOOKUP($L979,Companies!$A:$G,7,)</f>
        <v>Computer Software: Programming, Data Processing</v>
      </c>
      <c r="N979" t="str">
        <f>VLOOKUP($L979,Companies!$A:$G,6,)</f>
        <v>Technology</v>
      </c>
      <c r="O979" s="6" t="s">
        <v>89</v>
      </c>
      <c r="P979" s="6" t="s">
        <v>196</v>
      </c>
      <c r="Q979" t="s">
        <v>197</v>
      </c>
      <c r="R979" t="s">
        <v>23</v>
      </c>
      <c r="S979" s="4">
        <v>40280</v>
      </c>
      <c r="T979" s="7">
        <f>S979-E979</f>
        <v>1</v>
      </c>
      <c r="U979" t="s">
        <v>14208</v>
      </c>
      <c r="V979" s="6" t="s">
        <v>14257</v>
      </c>
      <c r="W979" t="s">
        <v>14258</v>
      </c>
      <c r="X979" t="s">
        <v>14191</v>
      </c>
      <c r="Y979" t="str">
        <f>VLOOKUP(R979,Managers!$A:$B,2,)</f>
        <v>Bob Turner</v>
      </c>
      <c r="Z979" s="11">
        <f>VLOOKUP(X979,HourlyWages!$A:$B,2,0)</f>
        <v>60</v>
      </c>
      <c r="AA979">
        <v>1</v>
      </c>
    </row>
    <row r="980" spans="1:27" x14ac:dyDescent="0.3">
      <c r="A980" t="b">
        <f>COUNTIF($C$1:C980, C980)&gt;1</f>
        <v>0</v>
      </c>
      <c r="B980" t="b">
        <f>VLOOKUP(C980,Sheet3!$A:$B,2,0) &gt; 1</f>
        <v>0</v>
      </c>
      <c r="C980">
        <v>979</v>
      </c>
      <c r="D980">
        <v>7079</v>
      </c>
      <c r="E980" s="4">
        <v>40217</v>
      </c>
      <c r="F980">
        <v>44</v>
      </c>
      <c r="G980" s="15">
        <f>I980*F980</f>
        <v>5500</v>
      </c>
      <c r="H980" s="9">
        <v>0.01</v>
      </c>
      <c r="I980" s="13">
        <f>VLOOKUP($U980,Pricebook!$A:$D,4,0)</f>
        <v>125</v>
      </c>
      <c r="J980" s="11">
        <f>G980*(1-H980)</f>
        <v>5445</v>
      </c>
      <c r="K980" t="s">
        <v>696</v>
      </c>
      <c r="L980" t="s">
        <v>344</v>
      </c>
      <c r="M980" t="str">
        <f>VLOOKUP($L980,Companies!$A:$G,7,)</f>
        <v>Food Chains</v>
      </c>
      <c r="N980" t="str">
        <f>VLOOKUP($L980,Companies!$A:$G,6,)</f>
        <v>Consumer Services</v>
      </c>
      <c r="O980" s="6" t="s">
        <v>1250</v>
      </c>
      <c r="P980" s="6">
        <v>11704</v>
      </c>
      <c r="Q980" t="s">
        <v>60</v>
      </c>
      <c r="R980" t="s">
        <v>61</v>
      </c>
      <c r="S980" s="4">
        <v>40218</v>
      </c>
      <c r="T980" s="7">
        <f>S980-E980</f>
        <v>1</v>
      </c>
      <c r="U980" t="s">
        <v>14221</v>
      </c>
      <c r="V980" s="6" t="s">
        <v>14257</v>
      </c>
      <c r="W980" t="s">
        <v>14258</v>
      </c>
      <c r="X980" t="s">
        <v>14196</v>
      </c>
      <c r="Y980" t="str">
        <f>VLOOKUP(R980,Managers!$A:$B,2,)</f>
        <v>Allen Young</v>
      </c>
      <c r="Z980" s="11">
        <f>VLOOKUP(X980,HourlyWages!$A:$B,2,0)</f>
        <v>58</v>
      </c>
      <c r="AA980">
        <v>1</v>
      </c>
    </row>
    <row r="981" spans="1:27" x14ac:dyDescent="0.3">
      <c r="A981" t="b">
        <f>COUNTIF($C$1:C981, C981)&gt;1</f>
        <v>0</v>
      </c>
      <c r="B981" t="b">
        <f>VLOOKUP(C981,Sheet3!$A:$B,2,0) &gt; 1</f>
        <v>0</v>
      </c>
      <c r="C981">
        <v>980</v>
      </c>
      <c r="D981">
        <v>7079</v>
      </c>
      <c r="E981" s="4">
        <v>40217</v>
      </c>
      <c r="F981">
        <v>18</v>
      </c>
      <c r="G981" s="15">
        <f>I981*F981</f>
        <v>1980</v>
      </c>
      <c r="H981" s="9">
        <v>0.03</v>
      </c>
      <c r="I981" s="13">
        <f>VLOOKUP($U981,Pricebook!$A:$D,4,0)</f>
        <v>110</v>
      </c>
      <c r="J981" s="11">
        <f>G981*(1-H981)</f>
        <v>1920.6</v>
      </c>
      <c r="K981" t="s">
        <v>696</v>
      </c>
      <c r="L981" t="s">
        <v>344</v>
      </c>
      <c r="M981" t="str">
        <f>VLOOKUP($L981,Companies!$A:$G,7,)</f>
        <v>Food Chains</v>
      </c>
      <c r="N981" t="str">
        <f>VLOOKUP($L981,Companies!$A:$G,6,)</f>
        <v>Consumer Services</v>
      </c>
      <c r="O981" s="6" t="s">
        <v>1250</v>
      </c>
      <c r="P981" s="6">
        <v>11704</v>
      </c>
      <c r="Q981" t="s">
        <v>60</v>
      </c>
      <c r="R981" t="s">
        <v>61</v>
      </c>
      <c r="S981" s="4">
        <v>40219</v>
      </c>
      <c r="T981" s="7">
        <f>S981-E981</f>
        <v>2</v>
      </c>
      <c r="U981" t="s">
        <v>14215</v>
      </c>
      <c r="V981" s="6" t="s">
        <v>14254</v>
      </c>
      <c r="W981" t="s">
        <v>14255</v>
      </c>
      <c r="X981" t="s">
        <v>14194</v>
      </c>
      <c r="Y981" t="str">
        <f>VLOOKUP(R981,Managers!$A:$B,2,)</f>
        <v>Allen Young</v>
      </c>
      <c r="Z981" s="11">
        <f>VLOOKUP(X981,HourlyWages!$A:$B,2,0)</f>
        <v>71</v>
      </c>
      <c r="AA981">
        <v>1</v>
      </c>
    </row>
    <row r="982" spans="1:27" x14ac:dyDescent="0.3">
      <c r="A982" t="b">
        <f>COUNTIF($C$1:C982, C982)&gt;1</f>
        <v>0</v>
      </c>
      <c r="B982" t="b">
        <f>VLOOKUP(C982,Sheet3!$A:$B,2,0) &gt; 1</f>
        <v>0</v>
      </c>
      <c r="C982">
        <v>981</v>
      </c>
      <c r="D982">
        <v>7105</v>
      </c>
      <c r="E982" s="4">
        <v>40350</v>
      </c>
      <c r="F982">
        <v>17</v>
      </c>
      <c r="G982" s="15">
        <f>I982*F982</f>
        <v>2890</v>
      </c>
      <c r="H982" s="9">
        <v>0.03</v>
      </c>
      <c r="I982" s="13">
        <f>VLOOKUP($U982,Pricebook!$A:$D,4,0)</f>
        <v>170</v>
      </c>
      <c r="J982" s="11">
        <f>G982*(1-H982)</f>
        <v>2803.2999999999997</v>
      </c>
      <c r="K982" t="s">
        <v>590</v>
      </c>
      <c r="L982" t="s">
        <v>508</v>
      </c>
      <c r="M982" t="str">
        <f>VLOOKUP($L982,Companies!$A:$G,7,)</f>
        <v>Semiconductors</v>
      </c>
      <c r="N982" t="str">
        <f>VLOOKUP($L982,Companies!$A:$G,6,)</f>
        <v>Technology</v>
      </c>
      <c r="O982" s="6" t="s">
        <v>631</v>
      </c>
      <c r="P982" s="6">
        <v>41011</v>
      </c>
      <c r="Q982" t="s">
        <v>254</v>
      </c>
      <c r="R982" t="s">
        <v>34</v>
      </c>
      <c r="S982" s="4">
        <v>40357</v>
      </c>
      <c r="T982" s="7">
        <f>S982-E982</f>
        <v>7</v>
      </c>
      <c r="U982" t="s">
        <v>14219</v>
      </c>
      <c r="V982" s="6" t="s">
        <v>14254</v>
      </c>
      <c r="W982" t="s">
        <v>14265</v>
      </c>
      <c r="X982" t="s">
        <v>14188</v>
      </c>
      <c r="Y982" t="str">
        <f>VLOOKUP(R982,Managers!$A:$B,2,)</f>
        <v>Frank Mitchell</v>
      </c>
      <c r="Z982" s="11">
        <f>VLOOKUP(X982,HourlyWages!$A:$B,2,0)</f>
        <v>52</v>
      </c>
      <c r="AA982">
        <v>1</v>
      </c>
    </row>
    <row r="983" spans="1:27" x14ac:dyDescent="0.3">
      <c r="A983" t="b">
        <f>COUNTIF($C$1:C983, C983)&gt;1</f>
        <v>0</v>
      </c>
      <c r="B983" t="b">
        <f>VLOOKUP(C983,Sheet3!$A:$B,2,0) &gt; 1</f>
        <v>0</v>
      </c>
      <c r="C983">
        <v>982</v>
      </c>
      <c r="D983">
        <v>7106</v>
      </c>
      <c r="E983" s="4">
        <v>41039</v>
      </c>
      <c r="F983">
        <v>8</v>
      </c>
      <c r="G983" s="15">
        <f>I983*F983</f>
        <v>1280</v>
      </c>
      <c r="H983" s="9">
        <v>0.05</v>
      </c>
      <c r="I983" s="13">
        <f>VLOOKUP($U983,Pricebook!$A:$D,4,0)</f>
        <v>160</v>
      </c>
      <c r="J983" s="11">
        <f>G983*(1-H983)</f>
        <v>1216</v>
      </c>
      <c r="K983" t="s">
        <v>1251</v>
      </c>
      <c r="L983" t="s">
        <v>136</v>
      </c>
      <c r="M983" t="str">
        <f>VLOOKUP($L983,Companies!$A:$G,7,)</f>
        <v>Electronic Components</v>
      </c>
      <c r="N983" t="str">
        <f>VLOOKUP($L983,Companies!$A:$G,6,)</f>
        <v>Capital Goods</v>
      </c>
      <c r="O983" s="6" t="s">
        <v>1252</v>
      </c>
      <c r="P983" s="6" t="s">
        <v>1253</v>
      </c>
      <c r="Q983" t="s">
        <v>130</v>
      </c>
      <c r="R983" t="s">
        <v>16</v>
      </c>
      <c r="S983" s="4">
        <v>41041</v>
      </c>
      <c r="T983" s="7">
        <f>S983-E983</f>
        <v>2</v>
      </c>
      <c r="U983" t="s">
        <v>14218</v>
      </c>
      <c r="V983" s="6" t="s">
        <v>14251</v>
      </c>
      <c r="W983" t="s">
        <v>14266</v>
      </c>
      <c r="X983" t="s">
        <v>14193</v>
      </c>
      <c r="Y983" t="str">
        <f>VLOOKUP(R983,Managers!$A:$B,2,)</f>
        <v>Josh Martinez</v>
      </c>
      <c r="Z983" s="11">
        <f>VLOOKUP(X983,HourlyWages!$A:$B,2,0)</f>
        <v>57</v>
      </c>
      <c r="AA983">
        <v>1</v>
      </c>
    </row>
    <row r="984" spans="1:27" x14ac:dyDescent="0.3">
      <c r="A984" t="b">
        <f>COUNTIF($C$1:C984, C984)&gt;1</f>
        <v>0</v>
      </c>
      <c r="B984" t="b">
        <f>VLOOKUP(C984,Sheet3!$A:$B,2,0) &gt; 1</f>
        <v>0</v>
      </c>
      <c r="C984">
        <v>983</v>
      </c>
      <c r="D984">
        <v>7106</v>
      </c>
      <c r="E984" s="4">
        <v>41039</v>
      </c>
      <c r="F984">
        <v>31</v>
      </c>
      <c r="G984" s="15">
        <f>I984*F984</f>
        <v>4650</v>
      </c>
      <c r="H984" s="9">
        <v>0.01</v>
      </c>
      <c r="I984" s="13">
        <f>VLOOKUP($U984,Pricebook!$A:$D,4,0)</f>
        <v>150</v>
      </c>
      <c r="J984" s="11">
        <f>G984*(1-H984)</f>
        <v>4603.5</v>
      </c>
      <c r="K984" t="s">
        <v>1251</v>
      </c>
      <c r="L984" t="s">
        <v>136</v>
      </c>
      <c r="M984" t="str">
        <f>VLOOKUP($L984,Companies!$A:$G,7,)</f>
        <v>Electronic Components</v>
      </c>
      <c r="N984" t="str">
        <f>VLOOKUP($L984,Companies!$A:$G,6,)</f>
        <v>Capital Goods</v>
      </c>
      <c r="O984" s="6" t="s">
        <v>1252</v>
      </c>
      <c r="P984" s="6" t="s">
        <v>1253</v>
      </c>
      <c r="Q984" t="s">
        <v>130</v>
      </c>
      <c r="R984" t="s">
        <v>16</v>
      </c>
      <c r="S984" s="4">
        <v>41041</v>
      </c>
      <c r="T984" s="7">
        <f>S984-E984</f>
        <v>2</v>
      </c>
      <c r="U984" t="s">
        <v>14211</v>
      </c>
      <c r="V984" s="6" t="s">
        <v>14251</v>
      </c>
      <c r="W984" t="s">
        <v>14252</v>
      </c>
      <c r="X984" t="s">
        <v>14190</v>
      </c>
      <c r="Y984" t="str">
        <f>VLOOKUP(R984,Managers!$A:$B,2,)</f>
        <v>Josh Martinez</v>
      </c>
      <c r="Z984" s="11">
        <f>VLOOKUP(X984,HourlyWages!$A:$B,2,0)</f>
        <v>67</v>
      </c>
      <c r="AA984">
        <v>1</v>
      </c>
    </row>
    <row r="985" spans="1:27" x14ac:dyDescent="0.3">
      <c r="A985" t="b">
        <f>COUNTIF($C$1:C985, C985)&gt;1</f>
        <v>0</v>
      </c>
      <c r="B985" t="b">
        <f>VLOOKUP(C985,Sheet3!$A:$B,2,0) &gt; 1</f>
        <v>0</v>
      </c>
      <c r="C985">
        <v>984</v>
      </c>
      <c r="D985">
        <v>7106</v>
      </c>
      <c r="E985" s="4">
        <v>41039</v>
      </c>
      <c r="F985">
        <v>36</v>
      </c>
      <c r="G985" s="15">
        <f>I985*F985</f>
        <v>7200</v>
      </c>
      <c r="H985" s="9">
        <v>0.01</v>
      </c>
      <c r="I985" s="13">
        <f>VLOOKUP($U985,Pricebook!$A:$D,4,0)</f>
        <v>200</v>
      </c>
      <c r="J985" s="11">
        <f>G985*(1-H985)</f>
        <v>7128</v>
      </c>
      <c r="K985" t="s">
        <v>1251</v>
      </c>
      <c r="L985" t="s">
        <v>136</v>
      </c>
      <c r="M985" t="str">
        <f>VLOOKUP($L985,Companies!$A:$G,7,)</f>
        <v>Electronic Components</v>
      </c>
      <c r="N985" t="str">
        <f>VLOOKUP($L985,Companies!$A:$G,6,)</f>
        <v>Capital Goods</v>
      </c>
      <c r="O985" s="6" t="s">
        <v>1252</v>
      </c>
      <c r="P985" s="6" t="s">
        <v>1253</v>
      </c>
      <c r="Q985" t="s">
        <v>130</v>
      </c>
      <c r="R985" t="s">
        <v>16</v>
      </c>
      <c r="S985" s="4">
        <v>41041</v>
      </c>
      <c r="T985" s="7">
        <f>S985-E985</f>
        <v>2</v>
      </c>
      <c r="U985" t="s">
        <v>14206</v>
      </c>
      <c r="V985" s="6" t="s">
        <v>14251</v>
      </c>
      <c r="W985" t="s">
        <v>14266</v>
      </c>
      <c r="X985" t="s">
        <v>14203</v>
      </c>
      <c r="Y985" t="str">
        <f>VLOOKUP(R985,Managers!$A:$B,2,)</f>
        <v>Josh Martinez</v>
      </c>
      <c r="Z985" s="11">
        <f>VLOOKUP(X985,HourlyWages!$A:$B,2,0)</f>
        <v>62</v>
      </c>
      <c r="AA985">
        <v>1</v>
      </c>
    </row>
    <row r="986" spans="1:27" x14ac:dyDescent="0.3">
      <c r="A986" t="b">
        <f>COUNTIF($C$1:C986, C986)&gt;1</f>
        <v>0</v>
      </c>
      <c r="B986" t="b">
        <f>VLOOKUP(C986,Sheet3!$A:$B,2,0) &gt; 1</f>
        <v>0</v>
      </c>
      <c r="C986">
        <v>985</v>
      </c>
      <c r="D986">
        <v>7107</v>
      </c>
      <c r="E986" s="4">
        <v>40912</v>
      </c>
      <c r="F986">
        <v>3</v>
      </c>
      <c r="G986" s="15">
        <f>I986*F986</f>
        <v>375</v>
      </c>
      <c r="H986" s="9">
        <v>0.02</v>
      </c>
      <c r="I986" s="13">
        <f>VLOOKUP($U986,Pricebook!$A:$D,4,0)</f>
        <v>125</v>
      </c>
      <c r="J986" s="11">
        <f>G986*(1-H986)</f>
        <v>367.5</v>
      </c>
      <c r="K986" t="s">
        <v>1254</v>
      </c>
      <c r="L986" t="s">
        <v>121</v>
      </c>
      <c r="M986" t="str">
        <f>VLOOKUP($L986,Companies!$A:$G,7,)</f>
        <v>Consumer Electronics/Video Chains</v>
      </c>
      <c r="N986" t="str">
        <f>VLOOKUP($L986,Companies!$A:$G,6,)</f>
        <v>Consumer Services</v>
      </c>
      <c r="O986" s="6" t="s">
        <v>485</v>
      </c>
      <c r="P986" s="6">
        <v>72015</v>
      </c>
      <c r="Q986" t="s">
        <v>66</v>
      </c>
      <c r="R986" t="s">
        <v>34</v>
      </c>
      <c r="S986" s="4">
        <v>40912</v>
      </c>
      <c r="T986" s="7">
        <f>S986-E986</f>
        <v>0</v>
      </c>
      <c r="U986" t="s">
        <v>14208</v>
      </c>
      <c r="V986" s="6" t="s">
        <v>14257</v>
      </c>
      <c r="W986" t="s">
        <v>14258</v>
      </c>
      <c r="X986" t="s">
        <v>14198</v>
      </c>
      <c r="Y986" t="str">
        <f>VLOOKUP(R986,Managers!$A:$B,2,)</f>
        <v>Frank Mitchell</v>
      </c>
      <c r="Z986" s="11">
        <f>VLOOKUP(X986,HourlyWages!$A:$B,2,0)</f>
        <v>51</v>
      </c>
      <c r="AA986">
        <v>1</v>
      </c>
    </row>
    <row r="987" spans="1:27" x14ac:dyDescent="0.3">
      <c r="A987" t="b">
        <f>COUNTIF($C$1:C987, C987)&gt;1</f>
        <v>0</v>
      </c>
      <c r="B987" t="b">
        <f>VLOOKUP(C987,Sheet3!$A:$B,2,0) &gt; 1</f>
        <v>0</v>
      </c>
      <c r="C987">
        <v>986</v>
      </c>
      <c r="D987">
        <v>7107</v>
      </c>
      <c r="E987" s="4">
        <v>40912</v>
      </c>
      <c r="F987">
        <v>3</v>
      </c>
      <c r="G987" s="15">
        <f>I987*F987</f>
        <v>330</v>
      </c>
      <c r="H987" s="9">
        <v>0.06</v>
      </c>
      <c r="I987" s="13">
        <f>VLOOKUP($U987,Pricebook!$A:$D,4,0)</f>
        <v>110</v>
      </c>
      <c r="J987" s="11">
        <f>G987*(1-H987)</f>
        <v>310.2</v>
      </c>
      <c r="K987" t="s">
        <v>1254</v>
      </c>
      <c r="L987" t="s">
        <v>121</v>
      </c>
      <c r="M987" t="str">
        <f>VLOOKUP($L987,Companies!$A:$G,7,)</f>
        <v>Consumer Electronics/Video Chains</v>
      </c>
      <c r="N987" t="str">
        <f>VLOOKUP($L987,Companies!$A:$G,6,)</f>
        <v>Consumer Services</v>
      </c>
      <c r="O987" s="6" t="s">
        <v>1255</v>
      </c>
      <c r="P987" s="6">
        <v>72712</v>
      </c>
      <c r="Q987" t="s">
        <v>66</v>
      </c>
      <c r="R987" t="s">
        <v>34</v>
      </c>
      <c r="S987" s="4">
        <v>40914</v>
      </c>
      <c r="T987" s="7">
        <f>S987-E987</f>
        <v>2</v>
      </c>
      <c r="U987" t="s">
        <v>14215</v>
      </c>
      <c r="V987" s="6" t="s">
        <v>14254</v>
      </c>
      <c r="W987" t="s">
        <v>14255</v>
      </c>
      <c r="X987" t="s">
        <v>14194</v>
      </c>
      <c r="Y987" t="str">
        <f>VLOOKUP(R987,Managers!$A:$B,2,)</f>
        <v>Frank Mitchell</v>
      </c>
      <c r="Z987" s="11">
        <f>VLOOKUP(X987,HourlyWages!$A:$B,2,0)</f>
        <v>71</v>
      </c>
      <c r="AA987">
        <v>1</v>
      </c>
    </row>
    <row r="988" spans="1:27" x14ac:dyDescent="0.3">
      <c r="A988" t="b">
        <f>COUNTIF($C$1:C988, C988)&gt;1</f>
        <v>0</v>
      </c>
      <c r="B988" t="b">
        <f>VLOOKUP(C988,Sheet3!$A:$B,2,0) &gt; 1</f>
        <v>0</v>
      </c>
      <c r="C988">
        <v>987</v>
      </c>
      <c r="D988">
        <v>7107</v>
      </c>
      <c r="E988" s="4">
        <v>40912</v>
      </c>
      <c r="F988">
        <v>32</v>
      </c>
      <c r="G988" s="15">
        <f>I988*F988</f>
        <v>6400</v>
      </c>
      <c r="H988" s="9">
        <v>0.1</v>
      </c>
      <c r="I988" s="13">
        <f>VLOOKUP($U988,Pricebook!$A:$D,4,0)</f>
        <v>200</v>
      </c>
      <c r="J988" s="11">
        <f>G988*(1-H988)</f>
        <v>5760</v>
      </c>
      <c r="K988" t="s">
        <v>1254</v>
      </c>
      <c r="L988" t="s">
        <v>121</v>
      </c>
      <c r="M988" t="str">
        <f>VLOOKUP($L988,Companies!$A:$G,7,)</f>
        <v>Consumer Electronics/Video Chains</v>
      </c>
      <c r="N988" t="str">
        <f>VLOOKUP($L988,Companies!$A:$G,6,)</f>
        <v>Consumer Services</v>
      </c>
      <c r="O988" s="6" t="s">
        <v>1255</v>
      </c>
      <c r="P988" s="6">
        <v>72712</v>
      </c>
      <c r="Q988" t="s">
        <v>66</v>
      </c>
      <c r="R988" t="s">
        <v>34</v>
      </c>
      <c r="S988" s="4">
        <v>40913</v>
      </c>
      <c r="T988" s="7">
        <f>S988-E988</f>
        <v>1</v>
      </c>
      <c r="U988" t="s">
        <v>14206</v>
      </c>
      <c r="V988" s="6" t="s">
        <v>14257</v>
      </c>
      <c r="W988" t="s">
        <v>14259</v>
      </c>
      <c r="X988" t="s">
        <v>14194</v>
      </c>
      <c r="Y988" t="str">
        <f>VLOOKUP(R988,Managers!$A:$B,2,)</f>
        <v>Frank Mitchell</v>
      </c>
      <c r="Z988" s="11">
        <f>VLOOKUP(X988,HourlyWages!$A:$B,2,0)</f>
        <v>71</v>
      </c>
      <c r="AA988">
        <v>1</v>
      </c>
    </row>
    <row r="989" spans="1:27" x14ac:dyDescent="0.3">
      <c r="A989" t="b">
        <f>COUNTIF($C$1:C989, C989)&gt;1</f>
        <v>0</v>
      </c>
      <c r="B989" t="b">
        <f>VLOOKUP(C989,Sheet3!$A:$B,2,0) &gt; 1</f>
        <v>0</v>
      </c>
      <c r="C989">
        <v>988</v>
      </c>
      <c r="D989">
        <v>7110</v>
      </c>
      <c r="E989" s="4">
        <v>40762</v>
      </c>
      <c r="F989">
        <v>22</v>
      </c>
      <c r="G989" s="15">
        <f>I989*F989</f>
        <v>2750</v>
      </c>
      <c r="H989" s="9">
        <v>0.02</v>
      </c>
      <c r="I989" s="13">
        <f>VLOOKUP($U989,Pricebook!$A:$D,4,0)</f>
        <v>125</v>
      </c>
      <c r="J989" s="11">
        <f>G989*(1-H989)</f>
        <v>2695</v>
      </c>
      <c r="K989" t="s">
        <v>656</v>
      </c>
      <c r="L989" t="s">
        <v>449</v>
      </c>
      <c r="M989" t="str">
        <f>VLOOKUP($L989,Companies!$A:$G,7,)</f>
        <v>Auto Manufacturing</v>
      </c>
      <c r="N989" t="str">
        <f>VLOOKUP($L989,Companies!$A:$G,6,)</f>
        <v>Capital Goods</v>
      </c>
      <c r="O989" s="6" t="s">
        <v>657</v>
      </c>
      <c r="P989" s="6">
        <v>60014</v>
      </c>
      <c r="Q989" t="s">
        <v>15</v>
      </c>
      <c r="R989" t="s">
        <v>16</v>
      </c>
      <c r="S989" s="4">
        <v>40766</v>
      </c>
      <c r="T989" s="7">
        <f>S989-E989</f>
        <v>4</v>
      </c>
      <c r="U989" t="s">
        <v>14221</v>
      </c>
      <c r="V989" s="6" t="s">
        <v>14254</v>
      </c>
      <c r="W989" t="s">
        <v>14256</v>
      </c>
      <c r="X989" t="s">
        <v>14189</v>
      </c>
      <c r="Y989" t="str">
        <f>VLOOKUP(R989,Managers!$A:$B,2,)</f>
        <v>Josh Martinez</v>
      </c>
      <c r="Z989" s="11">
        <f>VLOOKUP(X989,HourlyWages!$A:$B,2,0)</f>
        <v>62</v>
      </c>
      <c r="AA989">
        <v>1</v>
      </c>
    </row>
    <row r="990" spans="1:27" x14ac:dyDescent="0.3">
      <c r="A990" t="b">
        <f>COUNTIF($C$1:C990, C990)&gt;1</f>
        <v>0</v>
      </c>
      <c r="B990" t="b">
        <f>VLOOKUP(C990,Sheet3!$A:$B,2,0) &gt; 1</f>
        <v>0</v>
      </c>
      <c r="C990">
        <v>989</v>
      </c>
      <c r="D990">
        <v>7136</v>
      </c>
      <c r="E990" s="4">
        <v>39894</v>
      </c>
      <c r="F990">
        <v>17</v>
      </c>
      <c r="G990" s="15">
        <f>I990*F990</f>
        <v>2550</v>
      </c>
      <c r="H990" s="9">
        <v>7.0000000000000007E-2</v>
      </c>
      <c r="I990" s="13">
        <f>VLOOKUP($U990,Pricebook!$A:$D,4,0)</f>
        <v>150</v>
      </c>
      <c r="J990" s="11">
        <f>G990*(1-H990)</f>
        <v>2371.5</v>
      </c>
      <c r="K990" t="s">
        <v>871</v>
      </c>
      <c r="L990" t="s">
        <v>99</v>
      </c>
      <c r="M990" t="str">
        <f>VLOOKUP($L990,Companies!$A:$G,7,)</f>
        <v>Television Services</v>
      </c>
      <c r="N990" t="str">
        <f>VLOOKUP($L990,Companies!$A:$G,6,)</f>
        <v>Consumer Services</v>
      </c>
      <c r="O990" s="6" t="s">
        <v>1256</v>
      </c>
      <c r="P990" s="6">
        <v>51503</v>
      </c>
      <c r="Q990" t="s">
        <v>38</v>
      </c>
      <c r="R990" t="s">
        <v>16</v>
      </c>
      <c r="S990" s="4">
        <v>39896</v>
      </c>
      <c r="T990" s="7">
        <f>S990-E990</f>
        <v>2</v>
      </c>
      <c r="U990" t="s">
        <v>14211</v>
      </c>
      <c r="V990" s="6" t="s">
        <v>14257</v>
      </c>
      <c r="W990" t="s">
        <v>14258</v>
      </c>
      <c r="X990" t="s">
        <v>14190</v>
      </c>
      <c r="Y990" t="str">
        <f>VLOOKUP(R990,Managers!$A:$B,2,)</f>
        <v>Josh Martinez</v>
      </c>
      <c r="Z990" s="11">
        <f>VLOOKUP(X990,HourlyWages!$A:$B,2,0)</f>
        <v>67</v>
      </c>
      <c r="AA990">
        <v>1</v>
      </c>
    </row>
    <row r="991" spans="1:27" x14ac:dyDescent="0.3">
      <c r="A991" t="b">
        <f>COUNTIF($C$1:C991, C991)&gt;1</f>
        <v>0</v>
      </c>
      <c r="B991" t="b">
        <f>VLOOKUP(C991,Sheet3!$A:$B,2,0) &gt; 1</f>
        <v>0</v>
      </c>
      <c r="C991">
        <v>990</v>
      </c>
      <c r="D991">
        <v>7136</v>
      </c>
      <c r="E991" s="4">
        <v>39894</v>
      </c>
      <c r="F991">
        <v>9</v>
      </c>
      <c r="G991" s="15">
        <f>I991*F991</f>
        <v>1800</v>
      </c>
      <c r="H991" s="9">
        <v>0</v>
      </c>
      <c r="I991" s="13">
        <f>VLOOKUP($U991,Pricebook!$A:$D,4,0)</f>
        <v>200</v>
      </c>
      <c r="J991" s="11">
        <f>G991*(1-H991)</f>
        <v>1800</v>
      </c>
      <c r="K991" t="s">
        <v>871</v>
      </c>
      <c r="L991" t="s">
        <v>99</v>
      </c>
      <c r="M991" t="str">
        <f>VLOOKUP($L991,Companies!$A:$G,7,)</f>
        <v>Television Services</v>
      </c>
      <c r="N991" t="str">
        <f>VLOOKUP($L991,Companies!$A:$G,6,)</f>
        <v>Consumer Services</v>
      </c>
      <c r="O991" s="6" t="s">
        <v>1256</v>
      </c>
      <c r="P991" s="6">
        <v>51503</v>
      </c>
      <c r="Q991" t="s">
        <v>38</v>
      </c>
      <c r="R991" t="s">
        <v>16</v>
      </c>
      <c r="S991" s="4">
        <v>39896</v>
      </c>
      <c r="T991" s="7">
        <f>S991-E991</f>
        <v>2</v>
      </c>
      <c r="U991" t="s">
        <v>14214</v>
      </c>
      <c r="V991" s="6" t="s">
        <v>14257</v>
      </c>
      <c r="W991" t="s">
        <v>14258</v>
      </c>
      <c r="X991" t="s">
        <v>14184</v>
      </c>
      <c r="Y991" t="str">
        <f>VLOOKUP(R991,Managers!$A:$B,2,)</f>
        <v>Josh Martinez</v>
      </c>
      <c r="Z991" s="11">
        <f>VLOOKUP(X991,HourlyWages!$A:$B,2,0)</f>
        <v>50</v>
      </c>
      <c r="AA991">
        <v>1</v>
      </c>
    </row>
    <row r="992" spans="1:27" x14ac:dyDescent="0.3">
      <c r="A992" t="b">
        <f>COUNTIF($C$1:C992, C992)&gt;1</f>
        <v>0</v>
      </c>
      <c r="B992" t="b">
        <f>VLOOKUP(C992,Sheet3!$A:$B,2,0) &gt; 1</f>
        <v>0</v>
      </c>
      <c r="C992">
        <v>991</v>
      </c>
      <c r="D992">
        <v>7142</v>
      </c>
      <c r="E992" s="4">
        <v>40745</v>
      </c>
      <c r="F992">
        <v>36</v>
      </c>
      <c r="G992" s="15">
        <f>I992*F992</f>
        <v>7200</v>
      </c>
      <c r="H992" s="9">
        <v>0.06</v>
      </c>
      <c r="I992" s="13">
        <f>VLOOKUP($U992,Pricebook!$A:$D,4,0)</f>
        <v>200</v>
      </c>
      <c r="J992" s="11">
        <f>G992*(1-H992)</f>
        <v>6768</v>
      </c>
      <c r="K992" t="s">
        <v>198</v>
      </c>
      <c r="L992" t="s">
        <v>199</v>
      </c>
      <c r="M992" t="str">
        <f>VLOOKUP($L992,Companies!$A:$G,7,)</f>
        <v>Biotechnology: Biological Products (No Diagnostic Substances)</v>
      </c>
      <c r="N992" t="str">
        <f>VLOOKUP($L992,Companies!$A:$G,6,)</f>
        <v>Health Care</v>
      </c>
      <c r="O992" s="6" t="s">
        <v>200</v>
      </c>
      <c r="P992" s="6">
        <v>84062</v>
      </c>
      <c r="Q992" t="s">
        <v>201</v>
      </c>
      <c r="R992" t="s">
        <v>23</v>
      </c>
      <c r="S992" s="4">
        <v>40747</v>
      </c>
      <c r="T992" s="7">
        <f>S992-E992</f>
        <v>2</v>
      </c>
      <c r="U992" t="s">
        <v>14214</v>
      </c>
      <c r="V992" s="6" t="s">
        <v>14254</v>
      </c>
      <c r="W992" t="s">
        <v>14255</v>
      </c>
      <c r="X992" t="s">
        <v>14187</v>
      </c>
      <c r="Y992" t="str">
        <f>VLOOKUP(R992,Managers!$A:$B,2,)</f>
        <v>Bob Turner</v>
      </c>
      <c r="Z992" s="11">
        <f>VLOOKUP(X992,HourlyWages!$A:$B,2,0)</f>
        <v>45</v>
      </c>
      <c r="AA992">
        <v>1</v>
      </c>
    </row>
    <row r="993" spans="1:27" x14ac:dyDescent="0.3">
      <c r="A993" t="b">
        <f>COUNTIF($C$1:C993, C993)&gt;1</f>
        <v>0</v>
      </c>
      <c r="B993" t="b">
        <f>VLOOKUP(C993,Sheet3!$A:$B,2,0) &gt; 1</f>
        <v>0</v>
      </c>
      <c r="C993">
        <v>992</v>
      </c>
      <c r="D993">
        <v>7169</v>
      </c>
      <c r="E993" s="4">
        <v>40263</v>
      </c>
      <c r="F993">
        <v>22</v>
      </c>
      <c r="G993" s="15">
        <f>I993*F993</f>
        <v>2750</v>
      </c>
      <c r="H993" s="9">
        <v>0.05</v>
      </c>
      <c r="I993" s="13">
        <f>VLOOKUP($U993,Pricebook!$A:$D,4,0)</f>
        <v>125</v>
      </c>
      <c r="J993" s="11">
        <f>G993*(1-H993)</f>
        <v>2612.5</v>
      </c>
      <c r="K993" t="s">
        <v>441</v>
      </c>
      <c r="L993" t="s">
        <v>241</v>
      </c>
      <c r="M993" t="str">
        <f>VLOOKUP($L993,Companies!$A:$G,7,)</f>
        <v>Computer Software: Prepackaged Software</v>
      </c>
      <c r="N993" t="str">
        <f>VLOOKUP($L993,Companies!$A:$G,6,)</f>
        <v>Technology</v>
      </c>
      <c r="O993" s="6" t="s">
        <v>724</v>
      </c>
      <c r="P993" s="6">
        <v>48195</v>
      </c>
      <c r="Q993" t="s">
        <v>172</v>
      </c>
      <c r="R993" t="s">
        <v>16</v>
      </c>
      <c r="S993" s="4">
        <v>40265</v>
      </c>
      <c r="T993" s="7">
        <f>S993-E993</f>
        <v>2</v>
      </c>
      <c r="U993" t="s">
        <v>14208</v>
      </c>
      <c r="V993" s="6" t="s">
        <v>14251</v>
      </c>
      <c r="W993" t="s">
        <v>14268</v>
      </c>
      <c r="X993" t="s">
        <v>14200</v>
      </c>
      <c r="Y993" t="str">
        <f>VLOOKUP(R993,Managers!$A:$B,2,)</f>
        <v>Josh Martinez</v>
      </c>
      <c r="Z993" s="11">
        <f>VLOOKUP(X993,HourlyWages!$A:$B,2,0)</f>
        <v>59</v>
      </c>
      <c r="AA993">
        <v>1</v>
      </c>
    </row>
    <row r="994" spans="1:27" x14ac:dyDescent="0.3">
      <c r="A994" t="b">
        <f>COUNTIF($C$1:C994, C994)&gt;1</f>
        <v>0</v>
      </c>
      <c r="B994" t="b">
        <f>VLOOKUP(C994,Sheet3!$A:$B,2,0) &gt; 1</f>
        <v>0</v>
      </c>
      <c r="C994">
        <v>993</v>
      </c>
      <c r="D994">
        <v>7169</v>
      </c>
      <c r="E994" s="4">
        <v>40263</v>
      </c>
      <c r="F994">
        <v>30</v>
      </c>
      <c r="G994" s="15">
        <f>I994*F994</f>
        <v>4500</v>
      </c>
      <c r="H994" s="9">
        <v>7.0000000000000007E-2</v>
      </c>
      <c r="I994" s="13">
        <f>VLOOKUP($U994,Pricebook!$A:$D,4,0)</f>
        <v>150</v>
      </c>
      <c r="J994" s="11">
        <f>G994*(1-H994)</f>
        <v>4185</v>
      </c>
      <c r="K994" t="s">
        <v>441</v>
      </c>
      <c r="L994" t="s">
        <v>241</v>
      </c>
      <c r="M994" t="str">
        <f>VLOOKUP($L994,Companies!$A:$G,7,)</f>
        <v>Computer Software: Prepackaged Software</v>
      </c>
      <c r="N994" t="str">
        <f>VLOOKUP($L994,Companies!$A:$G,6,)</f>
        <v>Technology</v>
      </c>
      <c r="O994" s="6" t="s">
        <v>724</v>
      </c>
      <c r="P994" s="6">
        <v>48195</v>
      </c>
      <c r="Q994" t="s">
        <v>172</v>
      </c>
      <c r="R994" t="s">
        <v>16</v>
      </c>
      <c r="S994" s="4">
        <v>40265</v>
      </c>
      <c r="T994" s="7">
        <f>S994-E994</f>
        <v>2</v>
      </c>
      <c r="U994" t="s">
        <v>14210</v>
      </c>
      <c r="V994" s="6" t="s">
        <v>14251</v>
      </c>
      <c r="W994" t="s">
        <v>14263</v>
      </c>
      <c r="X994" t="s">
        <v>14192</v>
      </c>
      <c r="Y994" t="str">
        <f>VLOOKUP(R994,Managers!$A:$B,2,)</f>
        <v>Josh Martinez</v>
      </c>
      <c r="Z994" s="11">
        <f>VLOOKUP(X994,HourlyWages!$A:$B,2,0)</f>
        <v>75</v>
      </c>
      <c r="AA994">
        <v>1</v>
      </c>
    </row>
    <row r="995" spans="1:27" x14ac:dyDescent="0.3">
      <c r="A995" t="b">
        <f>COUNTIF($C$1:C995, C995)&gt;1</f>
        <v>0</v>
      </c>
      <c r="B995" t="b">
        <f>VLOOKUP(C995,Sheet3!$A:$B,2,0) &gt; 1</f>
        <v>0</v>
      </c>
      <c r="C995">
        <v>994</v>
      </c>
      <c r="D995">
        <v>7171</v>
      </c>
      <c r="E995" s="4">
        <v>40587</v>
      </c>
      <c r="F995">
        <v>28</v>
      </c>
      <c r="G995" s="15">
        <f>I995*F995</f>
        <v>4200</v>
      </c>
      <c r="H995" s="9">
        <v>0</v>
      </c>
      <c r="I995" s="13">
        <f>VLOOKUP($U995,Pricebook!$A:$D,4,0)</f>
        <v>150</v>
      </c>
      <c r="J995" s="11">
        <f>G995*(1-H995)</f>
        <v>4200</v>
      </c>
      <c r="K995" t="s">
        <v>1257</v>
      </c>
      <c r="L995" t="s">
        <v>351</v>
      </c>
      <c r="M995" t="str">
        <f>VLOOKUP($L995,Companies!$A:$G,7,)</f>
        <v>Department/Specialty Retail Stores</v>
      </c>
      <c r="N995" t="str">
        <f>VLOOKUP($L995,Companies!$A:$G,6,)</f>
        <v>Consumer Services</v>
      </c>
      <c r="O995" s="6" t="s">
        <v>1258</v>
      </c>
      <c r="P995" s="6">
        <v>37087</v>
      </c>
      <c r="Q995" t="s">
        <v>81</v>
      </c>
      <c r="R995" t="s">
        <v>34</v>
      </c>
      <c r="S995" s="4">
        <v>40589</v>
      </c>
      <c r="T995" s="7">
        <f>S995-E995</f>
        <v>2</v>
      </c>
      <c r="U995" t="s">
        <v>14210</v>
      </c>
      <c r="V995" s="6" t="s">
        <v>14257</v>
      </c>
      <c r="W995" t="s">
        <v>14259</v>
      </c>
      <c r="X995" t="s">
        <v>14202</v>
      </c>
      <c r="Y995" t="str">
        <f>VLOOKUP(R995,Managers!$A:$B,2,)</f>
        <v>Frank Mitchell</v>
      </c>
      <c r="Z995" s="11">
        <f>VLOOKUP(X995,HourlyWages!$A:$B,2,0)</f>
        <v>71</v>
      </c>
      <c r="AA995">
        <v>1</v>
      </c>
    </row>
    <row r="996" spans="1:27" x14ac:dyDescent="0.3">
      <c r="A996" t="b">
        <f>COUNTIF($C$1:C996, C996)&gt;1</f>
        <v>0</v>
      </c>
      <c r="B996" t="b">
        <f>VLOOKUP(C996,Sheet3!$A:$B,2,0) &gt; 1</f>
        <v>0</v>
      </c>
      <c r="C996">
        <v>995</v>
      </c>
      <c r="D996">
        <v>7171</v>
      </c>
      <c r="E996" s="4">
        <v>40587</v>
      </c>
      <c r="F996">
        <v>17</v>
      </c>
      <c r="G996" s="15">
        <f>I996*F996</f>
        <v>2550</v>
      </c>
      <c r="H996" s="9">
        <v>0.02</v>
      </c>
      <c r="I996" s="13">
        <f>VLOOKUP($U996,Pricebook!$A:$D,4,0)</f>
        <v>150</v>
      </c>
      <c r="J996" s="11">
        <f>G996*(1-H996)</f>
        <v>2499</v>
      </c>
      <c r="K996" t="s">
        <v>1257</v>
      </c>
      <c r="L996" t="s">
        <v>351</v>
      </c>
      <c r="M996" t="str">
        <f>VLOOKUP($L996,Companies!$A:$G,7,)</f>
        <v>Department/Specialty Retail Stores</v>
      </c>
      <c r="N996" t="str">
        <f>VLOOKUP($L996,Companies!$A:$G,6,)</f>
        <v>Consumer Services</v>
      </c>
      <c r="O996" s="6" t="s">
        <v>1258</v>
      </c>
      <c r="P996" s="6">
        <v>37087</v>
      </c>
      <c r="Q996" t="s">
        <v>81</v>
      </c>
      <c r="R996" t="s">
        <v>34</v>
      </c>
      <c r="S996" s="4">
        <v>40589</v>
      </c>
      <c r="T996" s="7">
        <f>S996-E996</f>
        <v>2</v>
      </c>
      <c r="U996" t="s">
        <v>14210</v>
      </c>
      <c r="V996" s="6" t="s">
        <v>14251</v>
      </c>
      <c r="W996" t="s">
        <v>14260</v>
      </c>
      <c r="X996" t="s">
        <v>14203</v>
      </c>
      <c r="Y996" t="str">
        <f>VLOOKUP(R996,Managers!$A:$B,2,)</f>
        <v>Frank Mitchell</v>
      </c>
      <c r="Z996" s="11">
        <f>VLOOKUP(X996,HourlyWages!$A:$B,2,0)</f>
        <v>62</v>
      </c>
      <c r="AA996">
        <v>1</v>
      </c>
    </row>
    <row r="997" spans="1:27" x14ac:dyDescent="0.3">
      <c r="A997" t="b">
        <f>COUNTIF($C$1:C997, C997)&gt;1</f>
        <v>0</v>
      </c>
      <c r="B997" t="b">
        <f>VLOOKUP(C997,Sheet3!$A:$B,2,0) &gt; 1</f>
        <v>0</v>
      </c>
      <c r="C997">
        <v>996</v>
      </c>
      <c r="D997">
        <v>7174</v>
      </c>
      <c r="E997" s="4">
        <v>40978</v>
      </c>
      <c r="F997">
        <v>10</v>
      </c>
      <c r="G997" s="15">
        <f>I997*F997</f>
        <v>1250</v>
      </c>
      <c r="H997" s="9">
        <v>0.06</v>
      </c>
      <c r="I997" s="13">
        <f>VLOOKUP($U997,Pricebook!$A:$D,4,0)</f>
        <v>125</v>
      </c>
      <c r="J997" s="11">
        <f>G997*(1-H997)</f>
        <v>1175</v>
      </c>
      <c r="K997" t="s">
        <v>908</v>
      </c>
      <c r="L997" t="s">
        <v>406</v>
      </c>
      <c r="M997" t="str">
        <f>VLOOKUP($L997,Companies!$A:$G,7,)</f>
        <v>Air Freight/Delivery Services</v>
      </c>
      <c r="N997" t="str">
        <f>VLOOKUP($L997,Companies!$A:$G,6,)</f>
        <v>Transportation</v>
      </c>
      <c r="O997" s="6" t="s">
        <v>909</v>
      </c>
      <c r="P997" s="6">
        <v>92025</v>
      </c>
      <c r="Q997" t="s">
        <v>114</v>
      </c>
      <c r="R997" t="s">
        <v>23</v>
      </c>
      <c r="S997" s="4">
        <v>40980</v>
      </c>
      <c r="T997" s="7">
        <f>S997-E997</f>
        <v>2</v>
      </c>
      <c r="U997" t="s">
        <v>14208</v>
      </c>
      <c r="V997" s="6" t="s">
        <v>14251</v>
      </c>
      <c r="W997" t="s">
        <v>14252</v>
      </c>
      <c r="X997" t="s">
        <v>14196</v>
      </c>
      <c r="Y997" t="str">
        <f>VLOOKUP(R997,Managers!$A:$B,2,)</f>
        <v>Bob Turner</v>
      </c>
      <c r="Z997" s="11">
        <f>VLOOKUP(X997,HourlyWages!$A:$B,2,0)</f>
        <v>58</v>
      </c>
      <c r="AA997">
        <v>1</v>
      </c>
    </row>
    <row r="998" spans="1:27" x14ac:dyDescent="0.3">
      <c r="A998" t="b">
        <f>COUNTIF($C$1:C998, C998)&gt;1</f>
        <v>0</v>
      </c>
      <c r="B998" t="b">
        <f>VLOOKUP(C998,Sheet3!$A:$B,2,0) &gt; 1</f>
        <v>0</v>
      </c>
      <c r="C998">
        <v>997</v>
      </c>
      <c r="D998">
        <v>7175</v>
      </c>
      <c r="E998" s="4">
        <v>40216</v>
      </c>
      <c r="F998">
        <v>10</v>
      </c>
      <c r="G998" s="15">
        <f>I998*F998</f>
        <v>1250</v>
      </c>
      <c r="H998" s="9">
        <v>0.05</v>
      </c>
      <c r="I998" s="13">
        <f>VLOOKUP($U998,Pricebook!$A:$D,4,0)</f>
        <v>125</v>
      </c>
      <c r="J998" s="11">
        <f>G998*(1-H998)</f>
        <v>1187.5</v>
      </c>
      <c r="K998" t="s">
        <v>784</v>
      </c>
      <c r="L998" t="s">
        <v>621</v>
      </c>
      <c r="M998" t="str">
        <f>VLOOKUP($L998,Companies!$A:$G,7,)</f>
        <v>Semiconductors</v>
      </c>
      <c r="N998" t="str">
        <f>VLOOKUP($L998,Companies!$A:$G,6,)</f>
        <v>Technology</v>
      </c>
      <c r="O998" s="6" t="s">
        <v>785</v>
      </c>
      <c r="P998" s="6" t="s">
        <v>786</v>
      </c>
      <c r="Q998" t="s">
        <v>358</v>
      </c>
      <c r="R998" t="s">
        <v>16</v>
      </c>
      <c r="S998" s="4">
        <v>40218</v>
      </c>
      <c r="T998" s="7">
        <f>S998-E998</f>
        <v>2</v>
      </c>
      <c r="U998" t="s">
        <v>14217</v>
      </c>
      <c r="V998" s="6" t="s">
        <v>14251</v>
      </c>
      <c r="W998" t="s">
        <v>14267</v>
      </c>
      <c r="X998" t="s">
        <v>14184</v>
      </c>
      <c r="Y998" t="str">
        <f>VLOOKUP(R998,Managers!$A:$B,2,)</f>
        <v>Josh Martinez</v>
      </c>
      <c r="Z998" s="11">
        <f>VLOOKUP(X998,HourlyWages!$A:$B,2,0)</f>
        <v>50</v>
      </c>
      <c r="AA998">
        <v>1</v>
      </c>
    </row>
    <row r="999" spans="1:27" x14ac:dyDescent="0.3">
      <c r="A999" t="b">
        <f>COUNTIF($C$1:C999, C999)&gt;1</f>
        <v>0</v>
      </c>
      <c r="B999" t="b">
        <f>VLOOKUP(C999,Sheet3!$A:$B,2,0) &gt; 1</f>
        <v>0</v>
      </c>
      <c r="C999">
        <v>998</v>
      </c>
      <c r="D999">
        <v>7203</v>
      </c>
      <c r="E999" s="4">
        <v>39821</v>
      </c>
      <c r="F999">
        <v>25</v>
      </c>
      <c r="G999" s="15">
        <f>I999*F999</f>
        <v>4000</v>
      </c>
      <c r="H999" s="9">
        <v>0.03</v>
      </c>
      <c r="I999" s="13">
        <f>VLOOKUP($U999,Pricebook!$A:$D,4,0)</f>
        <v>160</v>
      </c>
      <c r="J999" s="11">
        <f>G999*(1-H999)</f>
        <v>3880</v>
      </c>
      <c r="K999" t="s">
        <v>19</v>
      </c>
      <c r="L999" t="s">
        <v>20</v>
      </c>
      <c r="M999" t="str">
        <f>VLOOKUP($L999,Companies!$A:$G,7,)</f>
        <v>Major Pharmaceuticals</v>
      </c>
      <c r="N999" t="str">
        <f>VLOOKUP($L999,Companies!$A:$G,6,)</f>
        <v>Health Care</v>
      </c>
      <c r="O999" s="6" t="s">
        <v>21</v>
      </c>
      <c r="P999" s="6">
        <v>98026</v>
      </c>
      <c r="Q999" t="s">
        <v>22</v>
      </c>
      <c r="R999" t="s">
        <v>23</v>
      </c>
      <c r="S999" s="4">
        <v>39823</v>
      </c>
      <c r="T999" s="7">
        <f>S999-E999</f>
        <v>2</v>
      </c>
      <c r="U999" t="s">
        <v>14218</v>
      </c>
      <c r="V999" s="6" t="s">
        <v>14251</v>
      </c>
      <c r="W999" t="s">
        <v>14266</v>
      </c>
      <c r="X999" t="s">
        <v>14194</v>
      </c>
      <c r="Y999" t="str">
        <f>VLOOKUP(R999,Managers!$A:$B,2,)</f>
        <v>Bob Turner</v>
      </c>
      <c r="Z999" s="11">
        <f>VLOOKUP(X999,HourlyWages!$A:$B,2,0)</f>
        <v>71</v>
      </c>
      <c r="AA999">
        <v>1</v>
      </c>
    </row>
    <row r="1000" spans="1:27" x14ac:dyDescent="0.3">
      <c r="A1000" t="b">
        <f>COUNTIF($C$1:C1000, C1000)&gt;1</f>
        <v>0</v>
      </c>
      <c r="B1000" t="b">
        <f>VLOOKUP(C1000,Sheet3!$A:$B,2,0) &gt; 1</f>
        <v>0</v>
      </c>
      <c r="C1000">
        <v>999</v>
      </c>
      <c r="D1000">
        <v>7239</v>
      </c>
      <c r="E1000" s="4">
        <v>40723</v>
      </c>
      <c r="F1000">
        <v>50</v>
      </c>
      <c r="G1000" s="15">
        <f>I1000*F1000</f>
        <v>10000</v>
      </c>
      <c r="H1000" s="9">
        <v>0.03</v>
      </c>
      <c r="I1000" s="13">
        <f>VLOOKUP($U1000,Pricebook!$A:$D,4,0)</f>
        <v>200</v>
      </c>
      <c r="J1000" s="11">
        <f>G1000*(1-H1000)</f>
        <v>9700</v>
      </c>
      <c r="K1000" t="s">
        <v>437</v>
      </c>
      <c r="L1000" t="s">
        <v>121</v>
      </c>
      <c r="M1000" t="str">
        <f>VLOOKUP($L1000,Companies!$A:$G,7,)</f>
        <v>Consumer Electronics/Video Chains</v>
      </c>
      <c r="N1000" t="str">
        <f>VLOOKUP($L1000,Companies!$A:$G,6,)</f>
        <v>Consumer Services</v>
      </c>
      <c r="O1000" s="6" t="s">
        <v>438</v>
      </c>
      <c r="P1000" s="6" t="s">
        <v>439</v>
      </c>
      <c r="Q1000" t="s">
        <v>440</v>
      </c>
      <c r="R1000" t="s">
        <v>16</v>
      </c>
      <c r="S1000" s="4">
        <v>40725</v>
      </c>
      <c r="T1000" s="7">
        <f>S1000-E1000</f>
        <v>2</v>
      </c>
      <c r="U1000" t="s">
        <v>14206</v>
      </c>
      <c r="V1000" s="6" t="s">
        <v>14257</v>
      </c>
      <c r="W1000" t="s">
        <v>14259</v>
      </c>
      <c r="X1000" t="s">
        <v>14194</v>
      </c>
      <c r="Y1000" t="str">
        <f>VLOOKUP(R1000,Managers!$A:$B,2,)</f>
        <v>Josh Martinez</v>
      </c>
      <c r="Z1000" s="11">
        <f>VLOOKUP(X1000,HourlyWages!$A:$B,2,0)</f>
        <v>71</v>
      </c>
      <c r="AA1000">
        <v>1</v>
      </c>
    </row>
    <row r="1001" spans="1:27" x14ac:dyDescent="0.3">
      <c r="A1001" t="b">
        <f>COUNTIF($C$1:C1001, C1001)&gt;1</f>
        <v>0</v>
      </c>
      <c r="B1001" t="b">
        <f>VLOOKUP(C1001,Sheet3!$A:$B,2,0) &gt; 1</f>
        <v>0</v>
      </c>
      <c r="C1001">
        <v>1000</v>
      </c>
      <c r="D1001">
        <v>7267</v>
      </c>
      <c r="E1001" s="4">
        <v>41149</v>
      </c>
      <c r="F1001">
        <v>19</v>
      </c>
      <c r="G1001" s="15">
        <f>I1001*F1001</f>
        <v>3040</v>
      </c>
      <c r="H1001" s="9">
        <v>7.0000000000000007E-2</v>
      </c>
      <c r="I1001" s="13">
        <f>VLOOKUP($U1001,Pricebook!$A:$D,4,0)</f>
        <v>160</v>
      </c>
      <c r="J1001" s="11">
        <f>G1001*(1-H1001)</f>
        <v>2827.2</v>
      </c>
      <c r="K1001" t="s">
        <v>410</v>
      </c>
      <c r="L1001" t="s">
        <v>20</v>
      </c>
      <c r="M1001" t="str">
        <f>VLOOKUP($L1001,Companies!$A:$G,7,)</f>
        <v>Major Pharmaceuticals</v>
      </c>
      <c r="N1001" t="str">
        <f>VLOOKUP($L1001,Companies!$A:$G,6,)</f>
        <v>Health Care</v>
      </c>
      <c r="O1001" s="6" t="s">
        <v>411</v>
      </c>
      <c r="P1001" s="6">
        <v>22124</v>
      </c>
      <c r="Q1001" t="s">
        <v>368</v>
      </c>
      <c r="R1001" t="s">
        <v>34</v>
      </c>
      <c r="S1001" s="4">
        <v>41149</v>
      </c>
      <c r="T1001" s="7">
        <f>S1001-E1001</f>
        <v>0</v>
      </c>
      <c r="U1001" t="s">
        <v>14218</v>
      </c>
      <c r="V1001" s="6" t="s">
        <v>14254</v>
      </c>
      <c r="W1001" t="s">
        <v>14255</v>
      </c>
      <c r="X1001" t="s">
        <v>14203</v>
      </c>
      <c r="Y1001" t="str">
        <f>VLOOKUP(R1001,Managers!$A:$B,2,)</f>
        <v>Frank Mitchell</v>
      </c>
      <c r="Z1001" s="11">
        <f>VLOOKUP(X1001,HourlyWages!$A:$B,2,0)</f>
        <v>62</v>
      </c>
      <c r="AA1001">
        <v>1</v>
      </c>
    </row>
    <row r="1002" spans="1:27" x14ac:dyDescent="0.3">
      <c r="A1002" t="b">
        <f>COUNTIF($C$1:C1002, C1002)&gt;1</f>
        <v>0</v>
      </c>
      <c r="B1002" t="b">
        <f>VLOOKUP(C1002,Sheet3!$A:$B,2,0) &gt; 1</f>
        <v>0</v>
      </c>
      <c r="C1002">
        <v>1001</v>
      </c>
      <c r="D1002">
        <v>7269</v>
      </c>
      <c r="E1002" s="4">
        <v>40070</v>
      </c>
      <c r="F1002">
        <v>29</v>
      </c>
      <c r="G1002" s="15">
        <f>I1002*F1002</f>
        <v>4350</v>
      </c>
      <c r="H1002" s="9">
        <v>0</v>
      </c>
      <c r="I1002" s="13">
        <f>VLOOKUP($U1002,Pricebook!$A:$D,4,0)</f>
        <v>150</v>
      </c>
      <c r="J1002" s="11">
        <f>G1002*(1-H1002)</f>
        <v>4350</v>
      </c>
      <c r="K1002" t="s">
        <v>410</v>
      </c>
      <c r="L1002" t="s">
        <v>20</v>
      </c>
      <c r="M1002" t="str">
        <f>VLOOKUP($L1002,Companies!$A:$G,7,)</f>
        <v>Major Pharmaceuticals</v>
      </c>
      <c r="N1002" t="str">
        <f>VLOOKUP($L1002,Companies!$A:$G,6,)</f>
        <v>Health Care</v>
      </c>
      <c r="O1002" s="6" t="s">
        <v>411</v>
      </c>
      <c r="P1002" s="6">
        <v>22124</v>
      </c>
      <c r="Q1002" t="s">
        <v>368</v>
      </c>
      <c r="R1002" t="s">
        <v>34</v>
      </c>
      <c r="S1002" s="4">
        <v>40071</v>
      </c>
      <c r="T1002" s="7">
        <f>S1002-E1002</f>
        <v>1</v>
      </c>
      <c r="U1002" t="s">
        <v>14210</v>
      </c>
      <c r="V1002" s="6" t="s">
        <v>14251</v>
      </c>
      <c r="W1002" t="s">
        <v>14268</v>
      </c>
      <c r="X1002" t="s">
        <v>14203</v>
      </c>
      <c r="Y1002" t="str">
        <f>VLOOKUP(R1002,Managers!$A:$B,2,)</f>
        <v>Frank Mitchell</v>
      </c>
      <c r="Z1002" s="11">
        <f>VLOOKUP(X1002,HourlyWages!$A:$B,2,0)</f>
        <v>62</v>
      </c>
      <c r="AA1002">
        <v>1</v>
      </c>
    </row>
    <row r="1003" spans="1:27" x14ac:dyDescent="0.3">
      <c r="A1003" t="b">
        <f>COUNTIF($C$1:C1003, C1003)&gt;1</f>
        <v>0</v>
      </c>
      <c r="B1003" t="b">
        <f>VLOOKUP(C1003,Sheet3!$A:$B,2,0) &gt; 1</f>
        <v>0</v>
      </c>
      <c r="C1003">
        <v>1002</v>
      </c>
      <c r="D1003">
        <v>7297</v>
      </c>
      <c r="E1003" s="4">
        <v>40070</v>
      </c>
      <c r="F1003">
        <v>26</v>
      </c>
      <c r="G1003" s="15">
        <f>I1003*F1003</f>
        <v>3250</v>
      </c>
      <c r="H1003" s="9">
        <v>0.03</v>
      </c>
      <c r="I1003" s="13">
        <f>VLOOKUP($U1003,Pricebook!$A:$D,4,0)</f>
        <v>125</v>
      </c>
      <c r="J1003" s="11">
        <f>G1003*(1-H1003)</f>
        <v>3152.5</v>
      </c>
      <c r="K1003" t="s">
        <v>1259</v>
      </c>
      <c r="L1003" t="s">
        <v>747</v>
      </c>
      <c r="M1003" t="str">
        <f>VLOOKUP($L1003,Companies!$A:$G,7,)</f>
        <v>Computer Software: Prepackaged Software</v>
      </c>
      <c r="N1003" t="str">
        <f>VLOOKUP($L1003,Companies!$A:$G,6,)</f>
        <v>Technology</v>
      </c>
      <c r="O1003" s="6" t="s">
        <v>1260</v>
      </c>
      <c r="P1003" s="6" t="s">
        <v>1261</v>
      </c>
      <c r="Q1003" t="s">
        <v>492</v>
      </c>
      <c r="R1003" t="s">
        <v>61</v>
      </c>
      <c r="S1003" s="4">
        <v>40071</v>
      </c>
      <c r="T1003" s="7">
        <f>S1003-E1003</f>
        <v>1</v>
      </c>
      <c r="U1003" t="s">
        <v>14208</v>
      </c>
      <c r="V1003" s="6" t="s">
        <v>14254</v>
      </c>
      <c r="W1003" t="s">
        <v>14255</v>
      </c>
      <c r="X1003" t="s">
        <v>14200</v>
      </c>
      <c r="Y1003" t="str">
        <f>VLOOKUP(R1003,Managers!$A:$B,2,)</f>
        <v>Allen Young</v>
      </c>
      <c r="Z1003" s="11">
        <f>VLOOKUP(X1003,HourlyWages!$A:$B,2,0)</f>
        <v>59</v>
      </c>
      <c r="AA1003">
        <v>1</v>
      </c>
    </row>
    <row r="1004" spans="1:27" x14ac:dyDescent="0.3">
      <c r="A1004" t="b">
        <f>COUNTIF($C$1:C1004, C1004)&gt;1</f>
        <v>0</v>
      </c>
      <c r="B1004" t="b">
        <f>VLOOKUP(C1004,Sheet3!$A:$B,2,0) &gt; 1</f>
        <v>0</v>
      </c>
      <c r="C1004">
        <v>1003</v>
      </c>
      <c r="D1004">
        <v>7297</v>
      </c>
      <c r="E1004" s="4">
        <v>40070</v>
      </c>
      <c r="F1004">
        <v>7</v>
      </c>
      <c r="G1004" s="15">
        <f>I1004*F1004</f>
        <v>1050</v>
      </c>
      <c r="H1004" s="9">
        <v>0.08</v>
      </c>
      <c r="I1004" s="13">
        <f>VLOOKUP($U1004,Pricebook!$A:$D,4,0)</f>
        <v>150</v>
      </c>
      <c r="J1004" s="11">
        <f>G1004*(1-H1004)</f>
        <v>966</v>
      </c>
      <c r="K1004" t="s">
        <v>1259</v>
      </c>
      <c r="L1004" t="s">
        <v>747</v>
      </c>
      <c r="M1004" t="str">
        <f>VLOOKUP($L1004,Companies!$A:$G,7,)</f>
        <v>Computer Software: Prepackaged Software</v>
      </c>
      <c r="N1004" t="str">
        <f>VLOOKUP($L1004,Companies!$A:$G,6,)</f>
        <v>Technology</v>
      </c>
      <c r="O1004" s="6" t="s">
        <v>1262</v>
      </c>
      <c r="P1004" s="6" t="s">
        <v>1263</v>
      </c>
      <c r="Q1004" t="s">
        <v>87</v>
      </c>
      <c r="R1004" t="s">
        <v>61</v>
      </c>
      <c r="S1004" s="4">
        <v>40071</v>
      </c>
      <c r="T1004" s="7">
        <f>S1004-E1004</f>
        <v>1</v>
      </c>
      <c r="U1004" t="s">
        <v>14211</v>
      </c>
      <c r="V1004" s="6" t="s">
        <v>14251</v>
      </c>
      <c r="W1004" t="s">
        <v>14268</v>
      </c>
      <c r="X1004" t="s">
        <v>14203</v>
      </c>
      <c r="Y1004" t="str">
        <f>VLOOKUP(R1004,Managers!$A:$B,2,)</f>
        <v>Allen Young</v>
      </c>
      <c r="Z1004" s="11">
        <f>VLOOKUP(X1004,HourlyWages!$A:$B,2,0)</f>
        <v>62</v>
      </c>
      <c r="AA1004">
        <v>1</v>
      </c>
    </row>
    <row r="1005" spans="1:27" x14ac:dyDescent="0.3">
      <c r="A1005" t="b">
        <f>COUNTIF($C$1:C1005, C1005)&gt;1</f>
        <v>0</v>
      </c>
      <c r="B1005" t="b">
        <f>VLOOKUP(C1005,Sheet3!$A:$B,2,0) &gt; 1</f>
        <v>0</v>
      </c>
      <c r="C1005">
        <v>1004</v>
      </c>
      <c r="D1005">
        <v>7297</v>
      </c>
      <c r="E1005" s="4">
        <v>40070</v>
      </c>
      <c r="F1005">
        <v>4</v>
      </c>
      <c r="G1005" s="15">
        <f>I1005*F1005</f>
        <v>500</v>
      </c>
      <c r="H1005" s="9">
        <v>0.1</v>
      </c>
      <c r="I1005" s="13">
        <f>VLOOKUP($U1005,Pricebook!$A:$D,4,0)</f>
        <v>125</v>
      </c>
      <c r="J1005" s="11">
        <f>G1005*(1-H1005)</f>
        <v>450</v>
      </c>
      <c r="K1005" t="s">
        <v>1259</v>
      </c>
      <c r="L1005" t="s">
        <v>747</v>
      </c>
      <c r="M1005" t="str">
        <f>VLOOKUP($L1005,Companies!$A:$G,7,)</f>
        <v>Computer Software: Prepackaged Software</v>
      </c>
      <c r="N1005" t="str">
        <f>VLOOKUP($L1005,Companies!$A:$G,6,)</f>
        <v>Technology</v>
      </c>
      <c r="O1005" s="6" t="s">
        <v>181</v>
      </c>
      <c r="P1005" s="6" t="s">
        <v>183</v>
      </c>
      <c r="Q1005" t="s">
        <v>91</v>
      </c>
      <c r="R1005" t="s">
        <v>61</v>
      </c>
      <c r="S1005" s="4">
        <v>40071</v>
      </c>
      <c r="T1005" s="7">
        <f>S1005-E1005</f>
        <v>1</v>
      </c>
      <c r="U1005" t="s">
        <v>14209</v>
      </c>
      <c r="V1005" s="6" t="s">
        <v>14251</v>
      </c>
      <c r="W1005" t="s">
        <v>14260</v>
      </c>
      <c r="X1005" t="s">
        <v>14199</v>
      </c>
      <c r="Y1005" t="str">
        <f>VLOOKUP(R1005,Managers!$A:$B,2,)</f>
        <v>Allen Young</v>
      </c>
      <c r="Z1005" s="11">
        <f>VLOOKUP(X1005,HourlyWages!$A:$B,2,0)</f>
        <v>68</v>
      </c>
      <c r="AA1005">
        <v>1</v>
      </c>
    </row>
    <row r="1006" spans="1:27" x14ac:dyDescent="0.3">
      <c r="A1006" t="b">
        <f>COUNTIF($C$1:C1006, C1006)&gt;1</f>
        <v>0</v>
      </c>
      <c r="B1006" t="b">
        <f>VLOOKUP(C1006,Sheet3!$A:$B,2,0) &gt; 1</f>
        <v>0</v>
      </c>
      <c r="C1006">
        <v>1005</v>
      </c>
      <c r="D1006">
        <v>7301</v>
      </c>
      <c r="E1006" s="4">
        <v>40540</v>
      </c>
      <c r="F1006">
        <v>17</v>
      </c>
      <c r="G1006" s="15">
        <f>I1006*F1006</f>
        <v>2550</v>
      </c>
      <c r="H1006" s="9">
        <v>0.06</v>
      </c>
      <c r="I1006" s="13">
        <f>VLOOKUP($U1006,Pricebook!$A:$D,4,0)</f>
        <v>150</v>
      </c>
      <c r="J1006" s="11">
        <f>G1006*(1-H1006)</f>
        <v>2397</v>
      </c>
      <c r="K1006" t="s">
        <v>868</v>
      </c>
      <c r="L1006" t="s">
        <v>306</v>
      </c>
      <c r="M1006" t="str">
        <f>VLOOKUP($L1006,Companies!$A:$G,7,)</f>
        <v>Industrial Machinery/Components</v>
      </c>
      <c r="N1006" t="str">
        <f>VLOOKUP($L1006,Companies!$A:$G,6,)</f>
        <v>Capital Goods</v>
      </c>
      <c r="O1006" s="6" t="s">
        <v>208</v>
      </c>
      <c r="P1006" s="6">
        <v>10550</v>
      </c>
      <c r="Q1006" t="s">
        <v>60</v>
      </c>
      <c r="R1006" t="s">
        <v>61</v>
      </c>
      <c r="S1006" s="4">
        <v>40557</v>
      </c>
      <c r="T1006" s="7">
        <f>S1006-E1006</f>
        <v>17</v>
      </c>
      <c r="U1006" t="s">
        <v>14210</v>
      </c>
      <c r="V1006" s="6" t="s">
        <v>14251</v>
      </c>
      <c r="W1006" t="s">
        <v>14266</v>
      </c>
      <c r="X1006" t="s">
        <v>14202</v>
      </c>
      <c r="Y1006" t="str">
        <f>VLOOKUP(R1006,Managers!$A:$B,2,)</f>
        <v>Allen Young</v>
      </c>
      <c r="Z1006" s="11">
        <f>VLOOKUP(X1006,HourlyWages!$A:$B,2,0)</f>
        <v>71</v>
      </c>
      <c r="AA1006">
        <v>1</v>
      </c>
    </row>
    <row r="1007" spans="1:27" x14ac:dyDescent="0.3">
      <c r="A1007" t="b">
        <f>COUNTIF($C$1:C1007, C1007)&gt;1</f>
        <v>0</v>
      </c>
      <c r="B1007" t="b">
        <f>VLOOKUP(C1007,Sheet3!$A:$B,2,0) &gt; 1</f>
        <v>0</v>
      </c>
      <c r="C1007">
        <v>1006</v>
      </c>
      <c r="D1007">
        <v>7335</v>
      </c>
      <c r="E1007" s="4">
        <v>40327</v>
      </c>
      <c r="F1007">
        <v>43</v>
      </c>
      <c r="G1007" s="15">
        <f>I1007*F1007</f>
        <v>6450</v>
      </c>
      <c r="H1007" s="9">
        <v>0.01</v>
      </c>
      <c r="I1007" s="13">
        <f>VLOOKUP($U1007,Pricebook!$A:$D,4,0)</f>
        <v>150</v>
      </c>
      <c r="J1007" s="11">
        <f>G1007*(1-H1007)</f>
        <v>6385.5</v>
      </c>
      <c r="K1007" t="s">
        <v>1264</v>
      </c>
      <c r="L1007" t="s">
        <v>290</v>
      </c>
      <c r="M1007" t="str">
        <f>VLOOKUP($L1007,Companies!$A:$G,7,)</f>
        <v>Specialty Chemicals</v>
      </c>
      <c r="N1007" t="str">
        <f>VLOOKUP($L1007,Companies!$A:$G,6,)</f>
        <v>Consumer Durables</v>
      </c>
      <c r="O1007" s="6" t="s">
        <v>1130</v>
      </c>
      <c r="P1007" s="6">
        <v>33801</v>
      </c>
      <c r="Q1007" t="s">
        <v>101</v>
      </c>
      <c r="R1007" t="s">
        <v>34</v>
      </c>
      <c r="S1007" s="4">
        <v>40332</v>
      </c>
      <c r="T1007" s="7">
        <f>S1007-E1007</f>
        <v>5</v>
      </c>
      <c r="U1007" t="s">
        <v>14210</v>
      </c>
      <c r="V1007" s="6" t="s">
        <v>14257</v>
      </c>
      <c r="W1007" t="s">
        <v>14259</v>
      </c>
      <c r="X1007" t="s">
        <v>14187</v>
      </c>
      <c r="Y1007" t="str">
        <f>VLOOKUP(R1007,Managers!$A:$B,2,)</f>
        <v>Frank Mitchell</v>
      </c>
      <c r="Z1007" s="11">
        <f>VLOOKUP(X1007,HourlyWages!$A:$B,2,0)</f>
        <v>45</v>
      </c>
      <c r="AA1007">
        <v>1</v>
      </c>
    </row>
    <row r="1008" spans="1:27" x14ac:dyDescent="0.3">
      <c r="A1008" t="b">
        <f>COUNTIF($C$1:C1008, C1008)&gt;1</f>
        <v>0</v>
      </c>
      <c r="B1008" t="b">
        <f>VLOOKUP(C1008,Sheet3!$A:$B,2,0) &gt; 1</f>
        <v>0</v>
      </c>
      <c r="C1008">
        <v>1007</v>
      </c>
      <c r="D1008">
        <v>7363</v>
      </c>
      <c r="E1008" s="4">
        <v>40491</v>
      </c>
      <c r="F1008">
        <v>24</v>
      </c>
      <c r="G1008" s="15">
        <f>I1008*F1008</f>
        <v>3000</v>
      </c>
      <c r="H1008" s="9">
        <v>0.09</v>
      </c>
      <c r="I1008" s="13">
        <f>VLOOKUP($U1008,Pricebook!$A:$D,4,0)</f>
        <v>125</v>
      </c>
      <c r="J1008" s="11">
        <f>G1008*(1-H1008)</f>
        <v>2730</v>
      </c>
      <c r="K1008" t="s">
        <v>433</v>
      </c>
      <c r="L1008" t="s">
        <v>434</v>
      </c>
      <c r="M1008" t="str">
        <f>VLOOKUP($L1008,Companies!$A:$G,7,)</f>
        <v>Telecommunications Equipment</v>
      </c>
      <c r="N1008" t="str">
        <f>VLOOKUP($L1008,Companies!$A:$G,6,)</f>
        <v>Consumer Services</v>
      </c>
      <c r="O1008" s="6" t="s">
        <v>435</v>
      </c>
      <c r="P1008" s="6">
        <v>71203</v>
      </c>
      <c r="Q1008" t="s">
        <v>436</v>
      </c>
      <c r="R1008" t="s">
        <v>34</v>
      </c>
      <c r="S1008" s="4">
        <v>40493</v>
      </c>
      <c r="T1008" s="7">
        <f>S1008-E1008</f>
        <v>2</v>
      </c>
      <c r="U1008" t="s">
        <v>14208</v>
      </c>
      <c r="V1008" s="6" t="s">
        <v>14257</v>
      </c>
      <c r="W1008" t="s">
        <v>14259</v>
      </c>
      <c r="X1008" t="s">
        <v>14197</v>
      </c>
      <c r="Y1008" t="str">
        <f>VLOOKUP(R1008,Managers!$A:$B,2,)</f>
        <v>Frank Mitchell</v>
      </c>
      <c r="Z1008" s="11">
        <f>VLOOKUP(X1008,HourlyWages!$A:$B,2,0)</f>
        <v>71</v>
      </c>
      <c r="AA1008">
        <v>1</v>
      </c>
    </row>
    <row r="1009" spans="1:27" x14ac:dyDescent="0.3">
      <c r="A1009" t="b">
        <f>COUNTIF($C$1:C1009, C1009)&gt;1</f>
        <v>0</v>
      </c>
      <c r="B1009" t="b">
        <f>VLOOKUP(C1009,Sheet3!$A:$B,2,0) &gt; 1</f>
        <v>0</v>
      </c>
      <c r="C1009">
        <v>1008</v>
      </c>
      <c r="D1009">
        <v>7364</v>
      </c>
      <c r="E1009" s="4">
        <v>39941</v>
      </c>
      <c r="F1009">
        <v>15</v>
      </c>
      <c r="G1009" s="15">
        <f>I1009*F1009</f>
        <v>1650</v>
      </c>
      <c r="H1009" s="9">
        <v>0.09</v>
      </c>
      <c r="I1009" s="13">
        <f>VLOOKUP($U1009,Pricebook!$A:$D,4,0)</f>
        <v>110</v>
      </c>
      <c r="J1009" s="11">
        <f>G1009*(1-H1009)</f>
        <v>1501.5</v>
      </c>
      <c r="K1009" t="s">
        <v>1265</v>
      </c>
      <c r="L1009" t="s">
        <v>55</v>
      </c>
      <c r="M1009" t="str">
        <f>VLOOKUP($L1009,Companies!$A:$G,7,)</f>
        <v>Semiconductors</v>
      </c>
      <c r="N1009" t="str">
        <f>VLOOKUP($L1009,Companies!$A:$G,6,)</f>
        <v>Technology</v>
      </c>
      <c r="O1009" s="6" t="s">
        <v>1266</v>
      </c>
      <c r="P1009" s="6">
        <v>64055</v>
      </c>
      <c r="Q1009" t="s">
        <v>358</v>
      </c>
      <c r="R1009" t="s">
        <v>16</v>
      </c>
      <c r="S1009" s="4">
        <v>39943</v>
      </c>
      <c r="T1009" s="7">
        <f>S1009-E1009</f>
        <v>2</v>
      </c>
      <c r="U1009" t="s">
        <v>14220</v>
      </c>
      <c r="V1009" s="6" t="s">
        <v>14254</v>
      </c>
      <c r="W1009" t="s">
        <v>14269</v>
      </c>
      <c r="X1009" t="s">
        <v>14193</v>
      </c>
      <c r="Y1009" t="str">
        <f>VLOOKUP(R1009,Managers!$A:$B,2,)</f>
        <v>Josh Martinez</v>
      </c>
      <c r="Z1009" s="11">
        <f>VLOOKUP(X1009,HourlyWages!$A:$B,2,0)</f>
        <v>57</v>
      </c>
      <c r="AA1009">
        <v>1</v>
      </c>
    </row>
    <row r="1010" spans="1:27" x14ac:dyDescent="0.3">
      <c r="A1010" t="b">
        <f>COUNTIF($C$1:C1010, C1010)&gt;1</f>
        <v>0</v>
      </c>
      <c r="B1010" t="b">
        <f>VLOOKUP(C1010,Sheet3!$A:$B,2,0) &gt; 1</f>
        <v>0</v>
      </c>
      <c r="C1010">
        <v>1009</v>
      </c>
      <c r="D1010">
        <v>7367</v>
      </c>
      <c r="E1010" s="4">
        <v>40699</v>
      </c>
      <c r="F1010">
        <v>48</v>
      </c>
      <c r="G1010" s="15">
        <f>I1010*F1010</f>
        <v>5280</v>
      </c>
      <c r="H1010" s="9">
        <v>0.05</v>
      </c>
      <c r="I1010" s="13">
        <f>VLOOKUP($U1010,Pricebook!$A:$D,4,0)</f>
        <v>110</v>
      </c>
      <c r="J1010" s="11">
        <f>G1010*(1-H1010)</f>
        <v>5016</v>
      </c>
      <c r="K1010" t="s">
        <v>1099</v>
      </c>
      <c r="L1010" t="s">
        <v>269</v>
      </c>
      <c r="M1010" t="str">
        <f>VLOOKUP($L1010,Companies!$A:$G,7,)</f>
        <v>Electronic Components</v>
      </c>
      <c r="N1010" t="str">
        <f>VLOOKUP($L1010,Companies!$A:$G,6,)</f>
        <v>Technology</v>
      </c>
      <c r="O1010" s="6" t="s">
        <v>488</v>
      </c>
      <c r="P1010" s="6" t="s">
        <v>489</v>
      </c>
      <c r="Q1010" t="s">
        <v>91</v>
      </c>
      <c r="R1010" t="s">
        <v>61</v>
      </c>
      <c r="S1010" s="4">
        <v>40704</v>
      </c>
      <c r="T1010" s="7">
        <f>S1010-E1010</f>
        <v>5</v>
      </c>
      <c r="U1010" t="s">
        <v>14215</v>
      </c>
      <c r="V1010" s="6" t="s">
        <v>14251</v>
      </c>
      <c r="W1010" t="s">
        <v>14268</v>
      </c>
      <c r="X1010" t="s">
        <v>14195</v>
      </c>
      <c r="Y1010" t="str">
        <f>VLOOKUP(R1010,Managers!$A:$B,2,)</f>
        <v>Allen Young</v>
      </c>
      <c r="Z1010" s="11">
        <f>VLOOKUP(X1010,HourlyWages!$A:$B,2,0)</f>
        <v>52</v>
      </c>
      <c r="AA1010">
        <v>1</v>
      </c>
    </row>
    <row r="1011" spans="1:27" x14ac:dyDescent="0.3">
      <c r="A1011" t="b">
        <f>COUNTIF($C$1:C1011, C1011)&gt;1</f>
        <v>0</v>
      </c>
      <c r="B1011" t="b">
        <f>VLOOKUP(C1011,Sheet3!$A:$B,2,0) &gt; 1</f>
        <v>0</v>
      </c>
      <c r="C1011">
        <v>1010</v>
      </c>
      <c r="D1011">
        <v>7367</v>
      </c>
      <c r="E1011" s="4">
        <v>40699</v>
      </c>
      <c r="F1011">
        <v>46</v>
      </c>
      <c r="G1011" s="15">
        <f>I1011*F1011</f>
        <v>6900</v>
      </c>
      <c r="H1011" s="9">
        <v>0.02</v>
      </c>
      <c r="I1011" s="13">
        <f>VLOOKUP($U1011,Pricebook!$A:$D,4,0)</f>
        <v>150</v>
      </c>
      <c r="J1011" s="11">
        <f>G1011*(1-H1011)</f>
        <v>6762</v>
      </c>
      <c r="K1011" t="s">
        <v>1099</v>
      </c>
      <c r="L1011" t="s">
        <v>269</v>
      </c>
      <c r="M1011" t="str">
        <f>VLOOKUP($L1011,Companies!$A:$G,7,)</f>
        <v>Electronic Components</v>
      </c>
      <c r="N1011" t="str">
        <f>VLOOKUP($L1011,Companies!$A:$G,6,)</f>
        <v>Technology</v>
      </c>
      <c r="O1011" s="6" t="s">
        <v>1267</v>
      </c>
      <c r="P1011" s="6" t="s">
        <v>1268</v>
      </c>
      <c r="Q1011" t="s">
        <v>421</v>
      </c>
      <c r="R1011" t="s">
        <v>61</v>
      </c>
      <c r="S1011" s="4">
        <v>40706</v>
      </c>
      <c r="T1011" s="7">
        <f>S1011-E1011</f>
        <v>7</v>
      </c>
      <c r="U1011" t="s">
        <v>14211</v>
      </c>
      <c r="V1011" s="6" t="s">
        <v>14251</v>
      </c>
      <c r="W1011" t="s">
        <v>14261</v>
      </c>
      <c r="X1011" t="s">
        <v>14196</v>
      </c>
      <c r="Y1011" t="str">
        <f>VLOOKUP(R1011,Managers!$A:$B,2,)</f>
        <v>Allen Young</v>
      </c>
      <c r="Z1011" s="11">
        <f>VLOOKUP(X1011,HourlyWages!$A:$B,2,0)</f>
        <v>58</v>
      </c>
      <c r="AA1011">
        <v>1</v>
      </c>
    </row>
    <row r="1012" spans="1:27" x14ac:dyDescent="0.3">
      <c r="A1012" t="b">
        <f>COUNTIF($C$1:C1012, C1012)&gt;1</f>
        <v>0</v>
      </c>
      <c r="B1012" t="b">
        <f>VLOOKUP(C1012,Sheet3!$A:$B,2,0) &gt; 1</f>
        <v>0</v>
      </c>
      <c r="C1012">
        <v>1011</v>
      </c>
      <c r="D1012">
        <v>7398</v>
      </c>
      <c r="E1012" s="4">
        <v>39965</v>
      </c>
      <c r="F1012">
        <v>6</v>
      </c>
      <c r="G1012" s="15">
        <f>I1012*F1012</f>
        <v>720</v>
      </c>
      <c r="H1012" s="9">
        <v>0.04</v>
      </c>
      <c r="I1012" s="13">
        <f>VLOOKUP($U1012,Pricebook!$A:$D,4,0)</f>
        <v>120</v>
      </c>
      <c r="J1012" s="11">
        <f>G1012*(1-H1012)</f>
        <v>691.19999999999993</v>
      </c>
      <c r="K1012" t="s">
        <v>437</v>
      </c>
      <c r="L1012" t="s">
        <v>121</v>
      </c>
      <c r="M1012" t="str">
        <f>VLOOKUP($L1012,Companies!$A:$G,7,)</f>
        <v>Consumer Electronics/Video Chains</v>
      </c>
      <c r="N1012" t="str">
        <f>VLOOKUP($L1012,Companies!$A:$G,6,)</f>
        <v>Consumer Services</v>
      </c>
      <c r="O1012" s="6" t="s">
        <v>1269</v>
      </c>
      <c r="P1012" s="6">
        <v>84067</v>
      </c>
      <c r="Q1012" t="s">
        <v>201</v>
      </c>
      <c r="R1012" t="s">
        <v>23</v>
      </c>
      <c r="S1012" s="4">
        <v>39968</v>
      </c>
      <c r="T1012" s="7">
        <f>S1012-E1012</f>
        <v>3</v>
      </c>
      <c r="U1012" t="s">
        <v>14212</v>
      </c>
      <c r="V1012" s="6" t="s">
        <v>14251</v>
      </c>
      <c r="W1012" t="s">
        <v>14260</v>
      </c>
      <c r="X1012" t="s">
        <v>14193</v>
      </c>
      <c r="Y1012" t="str">
        <f>VLOOKUP(R1012,Managers!$A:$B,2,)</f>
        <v>Bob Turner</v>
      </c>
      <c r="Z1012" s="11">
        <f>VLOOKUP(X1012,HourlyWages!$A:$B,2,0)</f>
        <v>57</v>
      </c>
      <c r="AA1012">
        <v>1</v>
      </c>
    </row>
    <row r="1013" spans="1:27" x14ac:dyDescent="0.3">
      <c r="A1013" t="b">
        <f>COUNTIF($C$1:C1013, C1013)&gt;1</f>
        <v>0</v>
      </c>
      <c r="B1013" t="b">
        <f>VLOOKUP(C1013,Sheet3!$A:$B,2,0) &gt; 1</f>
        <v>0</v>
      </c>
      <c r="C1013">
        <v>1012</v>
      </c>
      <c r="D1013">
        <v>7398</v>
      </c>
      <c r="E1013" s="4">
        <v>39965</v>
      </c>
      <c r="F1013">
        <v>34</v>
      </c>
      <c r="G1013" s="15">
        <f>I1013*F1013</f>
        <v>6800</v>
      </c>
      <c r="H1013" s="9">
        <v>7.0000000000000007E-2</v>
      </c>
      <c r="I1013" s="13">
        <f>VLOOKUP($U1013,Pricebook!$A:$D,4,0)</f>
        <v>200</v>
      </c>
      <c r="J1013" s="11">
        <f>G1013*(1-H1013)</f>
        <v>6324</v>
      </c>
      <c r="K1013" t="s">
        <v>437</v>
      </c>
      <c r="L1013" t="s">
        <v>121</v>
      </c>
      <c r="M1013" t="str">
        <f>VLOOKUP($L1013,Companies!$A:$G,7,)</f>
        <v>Consumer Electronics/Video Chains</v>
      </c>
      <c r="N1013" t="str">
        <f>VLOOKUP($L1013,Companies!$A:$G,6,)</f>
        <v>Consumer Services</v>
      </c>
      <c r="O1013" s="6" t="s">
        <v>1269</v>
      </c>
      <c r="P1013" s="6">
        <v>84067</v>
      </c>
      <c r="Q1013" t="s">
        <v>201</v>
      </c>
      <c r="R1013" t="s">
        <v>23</v>
      </c>
      <c r="S1013" s="4">
        <v>39967</v>
      </c>
      <c r="T1013" s="7">
        <f>S1013-E1013</f>
        <v>2</v>
      </c>
      <c r="U1013" t="s">
        <v>14206</v>
      </c>
      <c r="V1013" s="6" t="s">
        <v>14251</v>
      </c>
      <c r="W1013" t="s">
        <v>14260</v>
      </c>
      <c r="X1013" t="s">
        <v>14201</v>
      </c>
      <c r="Y1013" t="str">
        <f>VLOOKUP(R1013,Managers!$A:$B,2,)</f>
        <v>Bob Turner</v>
      </c>
      <c r="Z1013" s="11">
        <f>VLOOKUP(X1013,HourlyWages!$A:$B,2,0)</f>
        <v>53</v>
      </c>
      <c r="AA1013">
        <v>1</v>
      </c>
    </row>
    <row r="1014" spans="1:27" x14ac:dyDescent="0.3">
      <c r="A1014" t="b">
        <f>COUNTIF($C$1:C1014, C1014)&gt;1</f>
        <v>0</v>
      </c>
      <c r="B1014" t="b">
        <f>VLOOKUP(C1014,Sheet3!$A:$B,2,0) &gt; 1</f>
        <v>0</v>
      </c>
      <c r="C1014">
        <v>1013</v>
      </c>
      <c r="D1014">
        <v>7427</v>
      </c>
      <c r="E1014" s="4">
        <v>41258</v>
      </c>
      <c r="F1014">
        <v>47</v>
      </c>
      <c r="G1014" s="15">
        <f>I1014*F1014</f>
        <v>7990</v>
      </c>
      <c r="H1014" s="9">
        <v>0.09</v>
      </c>
      <c r="I1014" s="13">
        <f>VLOOKUP($U1014,Pricebook!$A:$D,4,0)</f>
        <v>170</v>
      </c>
      <c r="J1014" s="11">
        <f>G1014*(1-H1014)</f>
        <v>7270.9000000000005</v>
      </c>
      <c r="K1014" t="s">
        <v>1175</v>
      </c>
      <c r="L1014" t="s">
        <v>230</v>
      </c>
      <c r="M1014" t="str">
        <f>VLOOKUP($L1014,Companies!$A:$G,7,)</f>
        <v>RETAIL: Building Materials</v>
      </c>
      <c r="N1014" t="str">
        <f>VLOOKUP($L1014,Companies!$A:$G,6,)</f>
        <v>Consumer Services</v>
      </c>
      <c r="O1014" s="6" t="s">
        <v>1176</v>
      </c>
      <c r="P1014" s="6">
        <v>48146</v>
      </c>
      <c r="Q1014" t="s">
        <v>172</v>
      </c>
      <c r="R1014" t="s">
        <v>16</v>
      </c>
      <c r="S1014" s="4">
        <v>41258</v>
      </c>
      <c r="T1014" s="7">
        <f>S1014-E1014</f>
        <v>0</v>
      </c>
      <c r="U1014" t="s">
        <v>14219</v>
      </c>
      <c r="V1014" s="6" t="s">
        <v>14254</v>
      </c>
      <c r="W1014" t="s">
        <v>14265</v>
      </c>
      <c r="X1014" t="s">
        <v>14194</v>
      </c>
      <c r="Y1014" t="str">
        <f>VLOOKUP(R1014,Managers!$A:$B,2,)</f>
        <v>Josh Martinez</v>
      </c>
      <c r="Z1014" s="11">
        <f>VLOOKUP(X1014,HourlyWages!$A:$B,2,0)</f>
        <v>71</v>
      </c>
      <c r="AA1014">
        <v>1</v>
      </c>
    </row>
    <row r="1015" spans="1:27" x14ac:dyDescent="0.3">
      <c r="A1015" t="b">
        <f>COUNTIF($C$1:C1015, C1015)&gt;1</f>
        <v>0</v>
      </c>
      <c r="B1015" t="b">
        <f>VLOOKUP(C1015,Sheet3!$A:$B,2,0) &gt; 1</f>
        <v>0</v>
      </c>
      <c r="C1015">
        <v>1014</v>
      </c>
      <c r="D1015">
        <v>7427</v>
      </c>
      <c r="E1015" s="4">
        <v>41258</v>
      </c>
      <c r="F1015">
        <v>9</v>
      </c>
      <c r="G1015" s="15">
        <f>I1015*F1015</f>
        <v>1440</v>
      </c>
      <c r="H1015" s="9">
        <v>0.01</v>
      </c>
      <c r="I1015" s="13">
        <f>VLOOKUP($U1015,Pricebook!$A:$D,4,0)</f>
        <v>160</v>
      </c>
      <c r="J1015" s="11">
        <f>G1015*(1-H1015)</f>
        <v>1425.6</v>
      </c>
      <c r="K1015" t="s">
        <v>1175</v>
      </c>
      <c r="L1015" t="s">
        <v>230</v>
      </c>
      <c r="M1015" t="str">
        <f>VLOOKUP($L1015,Companies!$A:$G,7,)</f>
        <v>RETAIL: Building Materials</v>
      </c>
      <c r="N1015" t="str">
        <f>VLOOKUP($L1015,Companies!$A:$G,6,)</f>
        <v>Consumer Services</v>
      </c>
      <c r="O1015" s="6" t="s">
        <v>1176</v>
      </c>
      <c r="P1015" s="6">
        <v>48146</v>
      </c>
      <c r="Q1015" t="s">
        <v>172</v>
      </c>
      <c r="R1015" t="s">
        <v>16</v>
      </c>
      <c r="S1015" s="4">
        <v>41259</v>
      </c>
      <c r="T1015" s="7">
        <f>S1015-E1015</f>
        <v>1</v>
      </c>
      <c r="U1015" t="s">
        <v>14218</v>
      </c>
      <c r="V1015" s="6" t="s">
        <v>14257</v>
      </c>
      <c r="W1015" t="s">
        <v>14258</v>
      </c>
      <c r="X1015" t="s">
        <v>14189</v>
      </c>
      <c r="Y1015" t="str">
        <f>VLOOKUP(R1015,Managers!$A:$B,2,)</f>
        <v>Josh Martinez</v>
      </c>
      <c r="Z1015" s="11">
        <f>VLOOKUP(X1015,HourlyWages!$A:$B,2,0)</f>
        <v>62</v>
      </c>
      <c r="AA1015">
        <v>1</v>
      </c>
    </row>
    <row r="1016" spans="1:27" x14ac:dyDescent="0.3">
      <c r="A1016" t="b">
        <f>COUNTIF($C$1:C1016, C1016)&gt;1</f>
        <v>0</v>
      </c>
      <c r="B1016" t="b">
        <f>VLOOKUP(C1016,Sheet3!$A:$B,2,0) &gt; 1</f>
        <v>0</v>
      </c>
      <c r="C1016">
        <v>1015</v>
      </c>
      <c r="D1016">
        <v>7429</v>
      </c>
      <c r="E1016" s="4">
        <v>40324</v>
      </c>
      <c r="F1016">
        <v>33</v>
      </c>
      <c r="G1016" s="15">
        <f>I1016*F1016</f>
        <v>4950</v>
      </c>
      <c r="H1016" s="9">
        <v>0.04</v>
      </c>
      <c r="I1016" s="13">
        <f>VLOOKUP($U1016,Pricebook!$A:$D,4,0)</f>
        <v>150</v>
      </c>
      <c r="J1016" s="11">
        <f>G1016*(1-H1016)</f>
        <v>4752</v>
      </c>
      <c r="K1016" t="s">
        <v>234</v>
      </c>
      <c r="L1016" t="s">
        <v>235</v>
      </c>
      <c r="M1016" t="str">
        <f>VLOOKUP($L1016,Companies!$A:$G,7,)</f>
        <v>Television Services</v>
      </c>
      <c r="N1016" t="str">
        <f>VLOOKUP($L1016,Companies!$A:$G,6,)</f>
        <v>Consumer Services</v>
      </c>
      <c r="O1016" s="6" t="s">
        <v>1270</v>
      </c>
      <c r="P1016" s="6" t="s">
        <v>1271</v>
      </c>
      <c r="Q1016" t="s">
        <v>232</v>
      </c>
      <c r="R1016" t="s">
        <v>61</v>
      </c>
      <c r="S1016" s="4">
        <v>40325</v>
      </c>
      <c r="T1016" s="7">
        <f>S1016-E1016</f>
        <v>1</v>
      </c>
      <c r="U1016" t="s">
        <v>14211</v>
      </c>
      <c r="V1016" s="6" t="s">
        <v>14254</v>
      </c>
      <c r="W1016" t="s">
        <v>14255</v>
      </c>
      <c r="X1016" t="s">
        <v>14200</v>
      </c>
      <c r="Y1016" t="str">
        <f>VLOOKUP(R1016,Managers!$A:$B,2,)</f>
        <v>Allen Young</v>
      </c>
      <c r="Z1016" s="11">
        <f>VLOOKUP(X1016,HourlyWages!$A:$B,2,0)</f>
        <v>59</v>
      </c>
      <c r="AA1016">
        <v>1</v>
      </c>
    </row>
    <row r="1017" spans="1:27" x14ac:dyDescent="0.3">
      <c r="A1017" t="b">
        <f>COUNTIF($C$1:C1017, C1017)&gt;1</f>
        <v>0</v>
      </c>
      <c r="B1017" t="b">
        <f>VLOOKUP(C1017,Sheet3!$A:$B,2,0) &gt; 1</f>
        <v>0</v>
      </c>
      <c r="C1017">
        <v>1016</v>
      </c>
      <c r="D1017">
        <v>7429</v>
      </c>
      <c r="E1017" s="4">
        <v>40324</v>
      </c>
      <c r="F1017">
        <v>6</v>
      </c>
      <c r="G1017" s="15">
        <f>I1017*F1017</f>
        <v>750</v>
      </c>
      <c r="H1017" s="9">
        <v>0.09</v>
      </c>
      <c r="I1017" s="13">
        <f>VLOOKUP($U1017,Pricebook!$A:$D,4,0)</f>
        <v>125</v>
      </c>
      <c r="J1017" s="11">
        <f>G1017*(1-H1017)</f>
        <v>682.5</v>
      </c>
      <c r="K1017" t="s">
        <v>234</v>
      </c>
      <c r="L1017" t="s">
        <v>235</v>
      </c>
      <c r="M1017" t="str">
        <f>VLOOKUP($L1017,Companies!$A:$G,7,)</f>
        <v>Television Services</v>
      </c>
      <c r="N1017" t="str">
        <f>VLOOKUP($L1017,Companies!$A:$G,6,)</f>
        <v>Consumer Services</v>
      </c>
      <c r="O1017" s="6" t="s">
        <v>1270</v>
      </c>
      <c r="P1017" s="6" t="s">
        <v>1271</v>
      </c>
      <c r="Q1017" t="s">
        <v>232</v>
      </c>
      <c r="R1017" t="s">
        <v>61</v>
      </c>
      <c r="S1017" s="4">
        <v>40325</v>
      </c>
      <c r="T1017" s="7">
        <f>S1017-E1017</f>
        <v>1</v>
      </c>
      <c r="U1017" t="s">
        <v>14208</v>
      </c>
      <c r="V1017" s="6" t="s">
        <v>14257</v>
      </c>
      <c r="W1017" t="s">
        <v>14258</v>
      </c>
      <c r="X1017" t="s">
        <v>14188</v>
      </c>
      <c r="Y1017" t="str">
        <f>VLOOKUP(R1017,Managers!$A:$B,2,)</f>
        <v>Allen Young</v>
      </c>
      <c r="Z1017" s="11">
        <f>VLOOKUP(X1017,HourlyWages!$A:$B,2,0)</f>
        <v>52</v>
      </c>
      <c r="AA1017">
        <v>1</v>
      </c>
    </row>
    <row r="1018" spans="1:27" x14ac:dyDescent="0.3">
      <c r="A1018" t="b">
        <f>COUNTIF($C$1:C1018, C1018)&gt;1</f>
        <v>0</v>
      </c>
      <c r="B1018" t="b">
        <f>VLOOKUP(C1018,Sheet3!$A:$B,2,0) &gt; 1</f>
        <v>0</v>
      </c>
      <c r="C1018">
        <v>1017</v>
      </c>
      <c r="D1018">
        <v>7430</v>
      </c>
      <c r="E1018" s="4">
        <v>40337</v>
      </c>
      <c r="F1018">
        <v>50</v>
      </c>
      <c r="G1018" s="15">
        <f>I1018*F1018</f>
        <v>5500</v>
      </c>
      <c r="H1018" s="9">
        <v>0.05</v>
      </c>
      <c r="I1018" s="13">
        <f>VLOOKUP($U1018,Pricebook!$A:$D,4,0)</f>
        <v>110</v>
      </c>
      <c r="J1018" s="11">
        <f>G1018*(1-H1018)</f>
        <v>5225</v>
      </c>
      <c r="K1018" t="s">
        <v>1153</v>
      </c>
      <c r="L1018" t="s">
        <v>538</v>
      </c>
      <c r="M1018" t="str">
        <f>VLOOKUP($L1018,Companies!$A:$G,7,)</f>
        <v>Major Pharmaceuticals</v>
      </c>
      <c r="N1018" t="str">
        <f>VLOOKUP($L1018,Companies!$A:$G,6,)</f>
        <v>Health Care</v>
      </c>
      <c r="O1018" s="6" t="s">
        <v>1156</v>
      </c>
      <c r="P1018" s="6" t="s">
        <v>1157</v>
      </c>
      <c r="Q1018" t="s">
        <v>15</v>
      </c>
      <c r="R1018" t="s">
        <v>16</v>
      </c>
      <c r="S1018" s="4">
        <v>40338</v>
      </c>
      <c r="T1018" s="7">
        <f>S1018-E1018</f>
        <v>1</v>
      </c>
      <c r="U1018" t="s">
        <v>14220</v>
      </c>
      <c r="V1018" s="6" t="s">
        <v>14251</v>
      </c>
      <c r="W1018" t="s">
        <v>14260</v>
      </c>
      <c r="X1018" t="s">
        <v>14194</v>
      </c>
      <c r="Y1018" t="str">
        <f>VLOOKUP(R1018,Managers!$A:$B,2,)</f>
        <v>Josh Martinez</v>
      </c>
      <c r="Z1018" s="11">
        <f>VLOOKUP(X1018,HourlyWages!$A:$B,2,0)</f>
        <v>71</v>
      </c>
      <c r="AA1018">
        <v>1</v>
      </c>
    </row>
    <row r="1019" spans="1:27" x14ac:dyDescent="0.3">
      <c r="A1019" t="b">
        <f>COUNTIF($C$1:C1019, C1019)&gt;1</f>
        <v>0</v>
      </c>
      <c r="B1019" t="b">
        <f>VLOOKUP(C1019,Sheet3!$A:$B,2,0) &gt; 1</f>
        <v>0</v>
      </c>
      <c r="C1019">
        <v>1018</v>
      </c>
      <c r="D1019">
        <v>7431</v>
      </c>
      <c r="E1019" s="4">
        <v>39934</v>
      </c>
      <c r="F1019">
        <v>33</v>
      </c>
      <c r="G1019" s="15">
        <f>I1019*F1019</f>
        <v>4125</v>
      </c>
      <c r="H1019" s="9">
        <v>0.03</v>
      </c>
      <c r="I1019" s="13">
        <f>VLOOKUP($U1019,Pricebook!$A:$D,4,0)</f>
        <v>125</v>
      </c>
      <c r="J1019" s="11">
        <f>G1019*(1-H1019)</f>
        <v>4001.25</v>
      </c>
      <c r="K1019" t="s">
        <v>1248</v>
      </c>
      <c r="L1019" t="s">
        <v>175</v>
      </c>
      <c r="M1019" t="str">
        <f>VLOOKUP($L1019,Companies!$A:$G,7,)</f>
        <v>Environmental Services</v>
      </c>
      <c r="N1019" t="str">
        <f>VLOOKUP($L1019,Companies!$A:$G,6,)</f>
        <v>Basic Industries</v>
      </c>
      <c r="O1019" s="6" t="s">
        <v>1249</v>
      </c>
      <c r="P1019" s="6">
        <v>84120</v>
      </c>
      <c r="Q1019" t="s">
        <v>201</v>
      </c>
      <c r="R1019" t="s">
        <v>23</v>
      </c>
      <c r="S1019" s="4">
        <v>39935</v>
      </c>
      <c r="T1019" s="7">
        <f>S1019-E1019</f>
        <v>1</v>
      </c>
      <c r="U1019" t="s">
        <v>14208</v>
      </c>
      <c r="V1019" s="6" t="s">
        <v>14251</v>
      </c>
      <c r="W1019" t="s">
        <v>14253</v>
      </c>
      <c r="X1019" t="s">
        <v>14197</v>
      </c>
      <c r="Y1019" t="str">
        <f>VLOOKUP(R1019,Managers!$A:$B,2,)</f>
        <v>Bob Turner</v>
      </c>
      <c r="Z1019" s="11">
        <f>VLOOKUP(X1019,HourlyWages!$A:$B,2,0)</f>
        <v>71</v>
      </c>
      <c r="AA1019">
        <v>1</v>
      </c>
    </row>
    <row r="1020" spans="1:27" x14ac:dyDescent="0.3">
      <c r="A1020" t="b">
        <f>COUNTIF($C$1:C1020, C1020)&gt;1</f>
        <v>0</v>
      </c>
      <c r="B1020" t="b">
        <f>VLOOKUP(C1020,Sheet3!$A:$B,2,0) &gt; 1</f>
        <v>0</v>
      </c>
      <c r="C1020">
        <v>1019</v>
      </c>
      <c r="D1020">
        <v>7457</v>
      </c>
      <c r="E1020" s="4">
        <v>40451</v>
      </c>
      <c r="F1020">
        <v>36</v>
      </c>
      <c r="G1020" s="15">
        <f>I1020*F1020</f>
        <v>3960</v>
      </c>
      <c r="H1020" s="9">
        <v>0.02</v>
      </c>
      <c r="I1020" s="13">
        <f>VLOOKUP($U1020,Pricebook!$A:$D,4,0)</f>
        <v>110</v>
      </c>
      <c r="J1020" s="11">
        <f>G1020*(1-H1020)</f>
        <v>3880.7999999999997</v>
      </c>
      <c r="K1020" t="s">
        <v>1272</v>
      </c>
      <c r="L1020" t="s">
        <v>142</v>
      </c>
      <c r="M1020" t="str">
        <f>VLOOKUP($L1020,Companies!$A:$G,7,)</f>
        <v>Computer Software: Programming, Data Processing</v>
      </c>
      <c r="N1020" t="str">
        <f>VLOOKUP($L1020,Companies!$A:$G,6,)</f>
        <v>Technology</v>
      </c>
      <c r="O1020" s="6" t="s">
        <v>1273</v>
      </c>
      <c r="P1020" s="6">
        <v>32712</v>
      </c>
      <c r="Q1020" t="s">
        <v>101</v>
      </c>
      <c r="R1020" t="s">
        <v>34</v>
      </c>
      <c r="S1020" s="4">
        <v>40454</v>
      </c>
      <c r="T1020" s="7">
        <f>S1020-E1020</f>
        <v>3</v>
      </c>
      <c r="U1020" t="s">
        <v>14220</v>
      </c>
      <c r="V1020" s="6" t="s">
        <v>14254</v>
      </c>
      <c r="W1020" t="s">
        <v>14255</v>
      </c>
      <c r="X1020" t="s">
        <v>14189</v>
      </c>
      <c r="Y1020" t="str">
        <f>VLOOKUP(R1020,Managers!$A:$B,2,)</f>
        <v>Frank Mitchell</v>
      </c>
      <c r="Z1020" s="11">
        <f>VLOOKUP(X1020,HourlyWages!$A:$B,2,0)</f>
        <v>62</v>
      </c>
      <c r="AA1020">
        <v>1</v>
      </c>
    </row>
    <row r="1021" spans="1:27" x14ac:dyDescent="0.3">
      <c r="A1021" t="b">
        <f>COUNTIF($C$1:C1021, C1021)&gt;1</f>
        <v>0</v>
      </c>
      <c r="B1021" t="b">
        <f>VLOOKUP(C1021,Sheet3!$A:$B,2,0) &gt; 1</f>
        <v>0</v>
      </c>
      <c r="C1021">
        <v>1020</v>
      </c>
      <c r="D1021">
        <v>7457</v>
      </c>
      <c r="E1021" s="4">
        <v>40451</v>
      </c>
      <c r="F1021">
        <v>46</v>
      </c>
      <c r="G1021" s="15">
        <f>I1021*F1021</f>
        <v>5520</v>
      </c>
      <c r="H1021" s="9">
        <v>0.04</v>
      </c>
      <c r="I1021" s="13">
        <f>VLOOKUP($U1021,Pricebook!$A:$D,4,0)</f>
        <v>120</v>
      </c>
      <c r="J1021" s="11">
        <f>G1021*(1-H1021)</f>
        <v>5299.2</v>
      </c>
      <c r="K1021" t="s">
        <v>1272</v>
      </c>
      <c r="L1021" t="s">
        <v>142</v>
      </c>
      <c r="M1021" t="str">
        <f>VLOOKUP($L1021,Companies!$A:$G,7,)</f>
        <v>Computer Software: Programming, Data Processing</v>
      </c>
      <c r="N1021" t="str">
        <f>VLOOKUP($L1021,Companies!$A:$G,6,)</f>
        <v>Technology</v>
      </c>
      <c r="O1021" s="6" t="s">
        <v>1273</v>
      </c>
      <c r="P1021" s="6">
        <v>32712</v>
      </c>
      <c r="Q1021" t="s">
        <v>101</v>
      </c>
      <c r="R1021" t="s">
        <v>34</v>
      </c>
      <c r="S1021" s="4">
        <v>40453</v>
      </c>
      <c r="T1021" s="7">
        <f>S1021-E1021</f>
        <v>2</v>
      </c>
      <c r="U1021" t="s">
        <v>14212</v>
      </c>
      <c r="V1021" s="6" t="s">
        <v>14251</v>
      </c>
      <c r="W1021" t="s">
        <v>14263</v>
      </c>
      <c r="X1021" t="s">
        <v>14198</v>
      </c>
      <c r="Y1021" t="str">
        <f>VLOOKUP(R1021,Managers!$A:$B,2,)</f>
        <v>Frank Mitchell</v>
      </c>
      <c r="Z1021" s="11">
        <f>VLOOKUP(X1021,HourlyWages!$A:$B,2,0)</f>
        <v>51</v>
      </c>
      <c r="AA1021">
        <v>1</v>
      </c>
    </row>
    <row r="1022" spans="1:27" x14ac:dyDescent="0.3">
      <c r="A1022" t="b">
        <f>COUNTIF($C$1:C1022, C1022)&gt;1</f>
        <v>0</v>
      </c>
      <c r="B1022" t="b">
        <f>VLOOKUP(C1022,Sheet3!$A:$B,2,0) &gt; 1</f>
        <v>0</v>
      </c>
      <c r="C1022">
        <v>1021</v>
      </c>
      <c r="D1022">
        <v>7458</v>
      </c>
      <c r="E1022" s="4">
        <v>41003</v>
      </c>
      <c r="F1022">
        <v>16</v>
      </c>
      <c r="G1022" s="15">
        <f>I1022*F1022</f>
        <v>2560</v>
      </c>
      <c r="H1022" s="9">
        <v>0.05</v>
      </c>
      <c r="I1022" s="13">
        <f>VLOOKUP($U1022,Pricebook!$A:$D,4,0)</f>
        <v>160</v>
      </c>
      <c r="J1022" s="11">
        <f>G1022*(1-H1022)</f>
        <v>2432</v>
      </c>
      <c r="K1022" t="s">
        <v>353</v>
      </c>
      <c r="L1022" t="s">
        <v>265</v>
      </c>
      <c r="M1022" t="str">
        <f>VLOOKUP($L1022,Companies!$A:$G,7,)</f>
        <v>Telecommunications Equipment</v>
      </c>
      <c r="N1022" t="str">
        <f>VLOOKUP($L1022,Companies!$A:$G,6,)</f>
        <v>Public Utilities</v>
      </c>
      <c r="O1022" s="6" t="s">
        <v>1274</v>
      </c>
      <c r="P1022" s="6" t="s">
        <v>1275</v>
      </c>
      <c r="Q1022" t="s">
        <v>317</v>
      </c>
      <c r="R1022" t="s">
        <v>61</v>
      </c>
      <c r="S1022" s="4">
        <v>41005</v>
      </c>
      <c r="T1022" s="7">
        <f>S1022-E1022</f>
        <v>2</v>
      </c>
      <c r="U1022" t="s">
        <v>14218</v>
      </c>
      <c r="V1022" s="6" t="s">
        <v>14251</v>
      </c>
      <c r="W1022" t="s">
        <v>14267</v>
      </c>
      <c r="X1022" t="s">
        <v>14192</v>
      </c>
      <c r="Y1022" t="str">
        <f>VLOOKUP(R1022,Managers!$A:$B,2,)</f>
        <v>Allen Young</v>
      </c>
      <c r="Z1022" s="11">
        <f>VLOOKUP(X1022,HourlyWages!$A:$B,2,0)</f>
        <v>75</v>
      </c>
      <c r="AA1022">
        <v>1</v>
      </c>
    </row>
    <row r="1023" spans="1:27" x14ac:dyDescent="0.3">
      <c r="A1023" t="b">
        <f>COUNTIF($C$1:C1023, C1023)&gt;1</f>
        <v>0</v>
      </c>
      <c r="B1023" t="b">
        <f>VLOOKUP(C1023,Sheet3!$A:$B,2,0) &gt; 1</f>
        <v>0</v>
      </c>
      <c r="C1023">
        <v>1022</v>
      </c>
      <c r="D1023">
        <v>7458</v>
      </c>
      <c r="E1023" s="4">
        <v>41003</v>
      </c>
      <c r="F1023">
        <v>46</v>
      </c>
      <c r="G1023" s="15">
        <f>I1023*F1023</f>
        <v>6900</v>
      </c>
      <c r="H1023" s="9">
        <v>0.01</v>
      </c>
      <c r="I1023" s="13">
        <f>VLOOKUP($U1023,Pricebook!$A:$D,4,0)</f>
        <v>150</v>
      </c>
      <c r="J1023" s="11">
        <f>G1023*(1-H1023)</f>
        <v>6831</v>
      </c>
      <c r="K1023" t="s">
        <v>353</v>
      </c>
      <c r="L1023" t="s">
        <v>265</v>
      </c>
      <c r="M1023" t="str">
        <f>VLOOKUP($L1023,Companies!$A:$G,7,)</f>
        <v>Telecommunications Equipment</v>
      </c>
      <c r="N1023" t="str">
        <f>VLOOKUP($L1023,Companies!$A:$G,6,)</f>
        <v>Public Utilities</v>
      </c>
      <c r="O1023" s="6" t="s">
        <v>1276</v>
      </c>
      <c r="P1023" s="6" t="s">
        <v>1277</v>
      </c>
      <c r="Q1023" t="s">
        <v>317</v>
      </c>
      <c r="R1023" t="s">
        <v>61</v>
      </c>
      <c r="S1023" s="4">
        <v>41004</v>
      </c>
      <c r="T1023" s="7">
        <f>S1023-E1023</f>
        <v>1</v>
      </c>
      <c r="U1023" t="s">
        <v>14211</v>
      </c>
      <c r="V1023" s="6" t="s">
        <v>14257</v>
      </c>
      <c r="W1023" t="s">
        <v>14259</v>
      </c>
      <c r="X1023" t="s">
        <v>14184</v>
      </c>
      <c r="Y1023" t="str">
        <f>VLOOKUP(R1023,Managers!$A:$B,2,)</f>
        <v>Allen Young</v>
      </c>
      <c r="Z1023" s="11">
        <f>VLOOKUP(X1023,HourlyWages!$A:$B,2,0)</f>
        <v>50</v>
      </c>
      <c r="AA1023">
        <v>1</v>
      </c>
    </row>
    <row r="1024" spans="1:27" x14ac:dyDescent="0.3">
      <c r="A1024" t="b">
        <f>COUNTIF($C$1:C1024, C1024)&gt;1</f>
        <v>0</v>
      </c>
      <c r="B1024" t="b">
        <f>VLOOKUP(C1024,Sheet3!$A:$B,2,0) &gt; 1</f>
        <v>0</v>
      </c>
      <c r="C1024">
        <v>1023</v>
      </c>
      <c r="D1024">
        <v>7458</v>
      </c>
      <c r="E1024" s="4">
        <v>41003</v>
      </c>
      <c r="F1024">
        <v>9</v>
      </c>
      <c r="G1024" s="15">
        <f>I1024*F1024</f>
        <v>1350</v>
      </c>
      <c r="H1024" s="9">
        <v>0.06</v>
      </c>
      <c r="I1024" s="13">
        <f>VLOOKUP($U1024,Pricebook!$A:$D,4,0)</f>
        <v>150</v>
      </c>
      <c r="J1024" s="11">
        <f>G1024*(1-H1024)</f>
        <v>1269</v>
      </c>
      <c r="K1024" t="s">
        <v>353</v>
      </c>
      <c r="L1024" t="s">
        <v>265</v>
      </c>
      <c r="M1024" t="str">
        <f>VLOOKUP($L1024,Companies!$A:$G,7,)</f>
        <v>Telecommunications Equipment</v>
      </c>
      <c r="N1024" t="str">
        <f>VLOOKUP($L1024,Companies!$A:$G,6,)</f>
        <v>Public Utilities</v>
      </c>
      <c r="O1024" s="6" t="s">
        <v>1278</v>
      </c>
      <c r="P1024" s="6">
        <v>94110</v>
      </c>
      <c r="Q1024" t="s">
        <v>114</v>
      </c>
      <c r="R1024" t="s">
        <v>23</v>
      </c>
      <c r="S1024" s="4">
        <v>41005</v>
      </c>
      <c r="T1024" s="7">
        <f>S1024-E1024</f>
        <v>2</v>
      </c>
      <c r="U1024" t="s">
        <v>14211</v>
      </c>
      <c r="V1024" s="6" t="s">
        <v>14257</v>
      </c>
      <c r="W1024" t="s">
        <v>14258</v>
      </c>
      <c r="X1024" t="s">
        <v>14203</v>
      </c>
      <c r="Y1024" t="str">
        <f>VLOOKUP(R1024,Managers!$A:$B,2,)</f>
        <v>Bob Turner</v>
      </c>
      <c r="Z1024" s="11">
        <f>VLOOKUP(X1024,HourlyWages!$A:$B,2,0)</f>
        <v>62</v>
      </c>
      <c r="AA1024">
        <v>1</v>
      </c>
    </row>
    <row r="1025" spans="1:27" x14ac:dyDescent="0.3">
      <c r="A1025" t="b">
        <f>COUNTIF($C$1:C1025, C1025)&gt;1</f>
        <v>0</v>
      </c>
      <c r="B1025" t="b">
        <f>VLOOKUP(C1025,Sheet3!$A:$B,2,0) &gt; 1</f>
        <v>0</v>
      </c>
      <c r="C1025">
        <v>1024</v>
      </c>
      <c r="D1025">
        <v>7461</v>
      </c>
      <c r="E1025" s="4">
        <v>39825</v>
      </c>
      <c r="F1025">
        <v>12</v>
      </c>
      <c r="G1025" s="15">
        <f>I1025*F1025</f>
        <v>1500</v>
      </c>
      <c r="H1025" s="9">
        <v>0.05</v>
      </c>
      <c r="I1025" s="13">
        <f>VLOOKUP($U1025,Pricebook!$A:$D,4,0)</f>
        <v>125</v>
      </c>
      <c r="J1025" s="11">
        <f>G1025*(1-H1025)</f>
        <v>1425</v>
      </c>
      <c r="K1025" t="s">
        <v>1279</v>
      </c>
      <c r="L1025" t="s">
        <v>125</v>
      </c>
      <c r="M1025" t="str">
        <f>VLOOKUP($L1025,Companies!$A:$G,7,)</f>
        <v>EDP Services</v>
      </c>
      <c r="N1025" t="str">
        <f>VLOOKUP($L1025,Companies!$A:$G,6,)</f>
        <v>Technology</v>
      </c>
      <c r="O1025" s="6" t="s">
        <v>495</v>
      </c>
      <c r="P1025" s="6">
        <v>80112</v>
      </c>
      <c r="Q1025" t="s">
        <v>237</v>
      </c>
      <c r="R1025" t="s">
        <v>23</v>
      </c>
      <c r="S1025" s="4">
        <v>39827</v>
      </c>
      <c r="T1025" s="7">
        <f>S1025-E1025</f>
        <v>2</v>
      </c>
      <c r="U1025" t="s">
        <v>14221</v>
      </c>
      <c r="V1025" s="6" t="s">
        <v>14257</v>
      </c>
      <c r="W1025" t="s">
        <v>14259</v>
      </c>
      <c r="X1025" t="s">
        <v>14184</v>
      </c>
      <c r="Y1025" t="str">
        <f>VLOOKUP(R1025,Managers!$A:$B,2,)</f>
        <v>Bob Turner</v>
      </c>
      <c r="Z1025" s="11">
        <f>VLOOKUP(X1025,HourlyWages!$A:$B,2,0)</f>
        <v>50</v>
      </c>
      <c r="AA1025">
        <v>1</v>
      </c>
    </row>
    <row r="1026" spans="1:27" x14ac:dyDescent="0.3">
      <c r="A1026" t="b">
        <f>COUNTIF($C$1:C1026, C1026)&gt;1</f>
        <v>0</v>
      </c>
      <c r="B1026" t="b">
        <f>VLOOKUP(C1026,Sheet3!$A:$B,2,0) &gt; 1</f>
        <v>0</v>
      </c>
      <c r="C1026">
        <v>1025</v>
      </c>
      <c r="D1026">
        <v>7461</v>
      </c>
      <c r="E1026" s="4">
        <v>39825</v>
      </c>
      <c r="F1026">
        <v>28</v>
      </c>
      <c r="G1026" s="15">
        <f>I1026*F1026</f>
        <v>3080</v>
      </c>
      <c r="H1026" s="9">
        <v>0</v>
      </c>
      <c r="I1026" s="13">
        <f>VLOOKUP($U1026,Pricebook!$A:$D,4,0)</f>
        <v>110</v>
      </c>
      <c r="J1026" s="11">
        <f>G1026*(1-H1026)</f>
        <v>3080</v>
      </c>
      <c r="K1026" t="s">
        <v>1279</v>
      </c>
      <c r="L1026" t="s">
        <v>125</v>
      </c>
      <c r="M1026" t="str">
        <f>VLOOKUP($L1026,Companies!$A:$G,7,)</f>
        <v>EDP Services</v>
      </c>
      <c r="N1026" t="str">
        <f>VLOOKUP($L1026,Companies!$A:$G,6,)</f>
        <v>Technology</v>
      </c>
      <c r="O1026" s="6" t="s">
        <v>495</v>
      </c>
      <c r="P1026" s="6">
        <v>80112</v>
      </c>
      <c r="Q1026" t="s">
        <v>237</v>
      </c>
      <c r="R1026" t="s">
        <v>23</v>
      </c>
      <c r="S1026" s="4">
        <v>39829</v>
      </c>
      <c r="T1026" s="7">
        <f>S1026-E1026</f>
        <v>4</v>
      </c>
      <c r="U1026" t="s">
        <v>14220</v>
      </c>
      <c r="V1026" s="6" t="s">
        <v>14251</v>
      </c>
      <c r="W1026" t="s">
        <v>14267</v>
      </c>
      <c r="X1026" t="s">
        <v>14185</v>
      </c>
      <c r="Y1026" t="str">
        <f>VLOOKUP(R1026,Managers!$A:$B,2,)</f>
        <v>Bob Turner</v>
      </c>
      <c r="Z1026" s="11">
        <f>VLOOKUP(X1026,HourlyWages!$A:$B,2,0)</f>
        <v>70</v>
      </c>
      <c r="AA1026">
        <v>1</v>
      </c>
    </row>
    <row r="1027" spans="1:27" x14ac:dyDescent="0.3">
      <c r="A1027" t="b">
        <f>COUNTIF($C$1:C1027, C1027)&gt;1</f>
        <v>0</v>
      </c>
      <c r="B1027" t="b">
        <f>VLOOKUP(C1027,Sheet3!$A:$B,2,0) &gt; 1</f>
        <v>0</v>
      </c>
      <c r="C1027">
        <v>1026</v>
      </c>
      <c r="D1027">
        <v>7461</v>
      </c>
      <c r="E1027" s="4">
        <v>39825</v>
      </c>
      <c r="F1027">
        <v>44</v>
      </c>
      <c r="G1027" s="15">
        <f>I1027*F1027</f>
        <v>6160</v>
      </c>
      <c r="H1027" s="9">
        <v>0.02</v>
      </c>
      <c r="I1027" s="13">
        <f>VLOOKUP($U1027,Pricebook!$A:$D,4,0)</f>
        <v>140</v>
      </c>
      <c r="J1027" s="11">
        <f>G1027*(1-H1027)</f>
        <v>6036.8</v>
      </c>
      <c r="K1027" t="s">
        <v>1279</v>
      </c>
      <c r="L1027" t="s">
        <v>125</v>
      </c>
      <c r="M1027" t="str">
        <f>VLOOKUP($L1027,Companies!$A:$G,7,)</f>
        <v>EDP Services</v>
      </c>
      <c r="N1027" t="str">
        <f>VLOOKUP($L1027,Companies!$A:$G,6,)</f>
        <v>Technology</v>
      </c>
      <c r="O1027" s="6" t="s">
        <v>495</v>
      </c>
      <c r="P1027" s="6">
        <v>80112</v>
      </c>
      <c r="Q1027" t="s">
        <v>237</v>
      </c>
      <c r="R1027" t="s">
        <v>23</v>
      </c>
      <c r="S1027" s="4">
        <v>39829</v>
      </c>
      <c r="T1027" s="7">
        <f>S1027-E1027</f>
        <v>4</v>
      </c>
      <c r="U1027" t="s">
        <v>14213</v>
      </c>
      <c r="V1027" s="6" t="s">
        <v>14257</v>
      </c>
      <c r="W1027" t="s">
        <v>14259</v>
      </c>
      <c r="X1027" t="s">
        <v>14186</v>
      </c>
      <c r="Y1027" t="str">
        <f>VLOOKUP(R1027,Managers!$A:$B,2,)</f>
        <v>Bob Turner</v>
      </c>
      <c r="Z1027" s="11">
        <f>VLOOKUP(X1027,HourlyWages!$A:$B,2,0)</f>
        <v>67</v>
      </c>
      <c r="AA1027">
        <v>1</v>
      </c>
    </row>
    <row r="1028" spans="1:27" x14ac:dyDescent="0.3">
      <c r="A1028" t="b">
        <f>COUNTIF($C$1:C1028, C1028)&gt;1</f>
        <v>0</v>
      </c>
      <c r="B1028" t="b">
        <f>VLOOKUP(C1028,Sheet3!$A:$B,2,0) &gt; 1</f>
        <v>0</v>
      </c>
      <c r="C1028">
        <v>1027</v>
      </c>
      <c r="D1028">
        <v>7462</v>
      </c>
      <c r="E1028" s="4">
        <v>40594</v>
      </c>
      <c r="F1028">
        <v>3</v>
      </c>
      <c r="G1028" s="15">
        <f>I1028*F1028</f>
        <v>360</v>
      </c>
      <c r="H1028" s="9">
        <v>7.0000000000000007E-2</v>
      </c>
      <c r="I1028" s="13">
        <f>VLOOKUP($U1028,Pricebook!$A:$D,4,0)</f>
        <v>120</v>
      </c>
      <c r="J1028" s="11">
        <f>G1028*(1-H1028)</f>
        <v>334.79999999999995</v>
      </c>
      <c r="K1028" t="s">
        <v>523</v>
      </c>
      <c r="L1028" t="s">
        <v>351</v>
      </c>
      <c r="M1028" t="str">
        <f>VLOOKUP($L1028,Companies!$A:$G,7,)</f>
        <v>Department/Specialty Retail Stores</v>
      </c>
      <c r="N1028" t="str">
        <f>VLOOKUP($L1028,Companies!$A:$G,6,)</f>
        <v>Consumer Services</v>
      </c>
      <c r="O1028" s="6" t="s">
        <v>524</v>
      </c>
      <c r="P1028" s="6">
        <v>54915</v>
      </c>
      <c r="Q1028" t="s">
        <v>95</v>
      </c>
      <c r="R1028" t="s">
        <v>16</v>
      </c>
      <c r="S1028" s="4">
        <v>40595</v>
      </c>
      <c r="T1028" s="7">
        <f>S1028-E1028</f>
        <v>1</v>
      </c>
      <c r="U1028" t="s">
        <v>14212</v>
      </c>
      <c r="V1028" s="6" t="s">
        <v>14251</v>
      </c>
      <c r="W1028" t="s">
        <v>14263</v>
      </c>
      <c r="X1028" t="s">
        <v>14202</v>
      </c>
      <c r="Y1028" t="str">
        <f>VLOOKUP(R1028,Managers!$A:$B,2,)</f>
        <v>Josh Martinez</v>
      </c>
      <c r="Z1028" s="11">
        <f>VLOOKUP(X1028,HourlyWages!$A:$B,2,0)</f>
        <v>71</v>
      </c>
      <c r="AA1028">
        <v>1</v>
      </c>
    </row>
    <row r="1029" spans="1:27" x14ac:dyDescent="0.3">
      <c r="A1029" t="b">
        <f>COUNTIF($C$1:C1029, C1029)&gt;1</f>
        <v>0</v>
      </c>
      <c r="B1029" t="b">
        <f>VLOOKUP(C1029,Sheet3!$A:$B,2,0) &gt; 1</f>
        <v>0</v>
      </c>
      <c r="C1029">
        <v>1028</v>
      </c>
      <c r="D1029">
        <v>7488</v>
      </c>
      <c r="E1029" s="4">
        <v>41032</v>
      </c>
      <c r="F1029">
        <v>9</v>
      </c>
      <c r="G1029" s="15">
        <f>I1029*F1029</f>
        <v>1080</v>
      </c>
      <c r="H1029" s="9">
        <v>0.08</v>
      </c>
      <c r="I1029" s="13">
        <f>VLOOKUP($U1029,Pricebook!$A:$D,4,0)</f>
        <v>120</v>
      </c>
      <c r="J1029" s="11">
        <f>G1029*(1-H1029)</f>
        <v>993.6</v>
      </c>
      <c r="K1029" t="s">
        <v>1216</v>
      </c>
      <c r="L1029" t="s">
        <v>400</v>
      </c>
      <c r="M1029" t="str">
        <f>VLOOKUP($L1029,Companies!$A:$G,7,)</f>
        <v>Industrial Specialties</v>
      </c>
      <c r="N1029" t="str">
        <f>VLOOKUP($L1029,Companies!$A:$G,6,)</f>
        <v>Health Care</v>
      </c>
      <c r="O1029" s="6" t="s">
        <v>1218</v>
      </c>
      <c r="P1029" s="6">
        <v>89031</v>
      </c>
      <c r="Q1029" t="s">
        <v>1061</v>
      </c>
      <c r="R1029" t="s">
        <v>23</v>
      </c>
      <c r="S1029" s="4">
        <v>41033</v>
      </c>
      <c r="T1029" s="7">
        <f>S1029-E1029</f>
        <v>1</v>
      </c>
      <c r="U1029" t="s">
        <v>14212</v>
      </c>
      <c r="V1029" s="6" t="s">
        <v>14251</v>
      </c>
      <c r="W1029" t="s">
        <v>14263</v>
      </c>
      <c r="X1029" t="s">
        <v>14199</v>
      </c>
      <c r="Y1029" t="str">
        <f>VLOOKUP(R1029,Managers!$A:$B,2,)</f>
        <v>Bob Turner</v>
      </c>
      <c r="Z1029" s="11">
        <f>VLOOKUP(X1029,HourlyWages!$A:$B,2,0)</f>
        <v>68</v>
      </c>
      <c r="AA1029">
        <v>1</v>
      </c>
    </row>
    <row r="1030" spans="1:27" x14ac:dyDescent="0.3">
      <c r="A1030" t="b">
        <f>COUNTIF($C$1:C1030, C1030)&gt;1</f>
        <v>0</v>
      </c>
      <c r="B1030" t="b">
        <f>VLOOKUP(C1030,Sheet3!$A:$B,2,0) &gt; 1</f>
        <v>0</v>
      </c>
      <c r="C1030">
        <v>1029</v>
      </c>
      <c r="D1030">
        <v>7489</v>
      </c>
      <c r="E1030" s="4">
        <v>40451</v>
      </c>
      <c r="F1030">
        <v>38</v>
      </c>
      <c r="G1030" s="15">
        <f>I1030*F1030</f>
        <v>4750</v>
      </c>
      <c r="H1030" s="9">
        <v>0.01</v>
      </c>
      <c r="I1030" s="13">
        <f>VLOOKUP($U1030,Pricebook!$A:$D,4,0)</f>
        <v>125</v>
      </c>
      <c r="J1030" s="11">
        <f>G1030*(1-H1030)</f>
        <v>4702.5</v>
      </c>
      <c r="K1030" t="s">
        <v>1280</v>
      </c>
      <c r="L1030" t="s">
        <v>20</v>
      </c>
      <c r="M1030" t="str">
        <f>VLOOKUP($L1030,Companies!$A:$G,7,)</f>
        <v>Major Pharmaceuticals</v>
      </c>
      <c r="N1030" t="str">
        <f>VLOOKUP($L1030,Companies!$A:$G,6,)</f>
        <v>Health Care</v>
      </c>
      <c r="O1030" s="6" t="s">
        <v>1281</v>
      </c>
      <c r="P1030" s="6">
        <v>52402</v>
      </c>
      <c r="Q1030" t="s">
        <v>38</v>
      </c>
      <c r="R1030" t="s">
        <v>16</v>
      </c>
      <c r="S1030" s="4">
        <v>40454</v>
      </c>
      <c r="T1030" s="7">
        <f>S1030-E1030</f>
        <v>3</v>
      </c>
      <c r="U1030" t="s">
        <v>14217</v>
      </c>
      <c r="V1030" s="6" t="s">
        <v>14251</v>
      </c>
      <c r="W1030" t="s">
        <v>14262</v>
      </c>
      <c r="X1030" t="s">
        <v>14190</v>
      </c>
      <c r="Y1030" t="str">
        <f>VLOOKUP(R1030,Managers!$A:$B,2,)</f>
        <v>Josh Martinez</v>
      </c>
      <c r="Z1030" s="11">
        <f>VLOOKUP(X1030,HourlyWages!$A:$B,2,0)</f>
        <v>67</v>
      </c>
      <c r="AA1030">
        <v>1</v>
      </c>
    </row>
    <row r="1031" spans="1:27" x14ac:dyDescent="0.3">
      <c r="A1031" t="b">
        <f>COUNTIF($C$1:C1031, C1031)&gt;1</f>
        <v>0</v>
      </c>
      <c r="B1031" t="b">
        <f>VLOOKUP(C1031,Sheet3!$A:$B,2,0) &gt; 1</f>
        <v>0</v>
      </c>
      <c r="C1031">
        <v>1030</v>
      </c>
      <c r="D1031">
        <v>7521</v>
      </c>
      <c r="E1031" s="4">
        <v>40601</v>
      </c>
      <c r="F1031">
        <v>19</v>
      </c>
      <c r="G1031" s="15">
        <f>I1031*F1031</f>
        <v>2850</v>
      </c>
      <c r="H1031" s="9">
        <v>0</v>
      </c>
      <c r="I1031" s="13">
        <f>VLOOKUP($U1031,Pricebook!$A:$D,4,0)</f>
        <v>150</v>
      </c>
      <c r="J1031" s="11">
        <f>G1031*(1-H1031)</f>
        <v>2850</v>
      </c>
      <c r="K1031" t="s">
        <v>1282</v>
      </c>
      <c r="L1031" t="s">
        <v>538</v>
      </c>
      <c r="M1031" t="str">
        <f>VLOOKUP($L1031,Companies!$A:$G,7,)</f>
        <v>Major Pharmaceuticals</v>
      </c>
      <c r="N1031" t="str">
        <f>VLOOKUP($L1031,Companies!$A:$G,6,)</f>
        <v>Health Care</v>
      </c>
      <c r="O1031" s="6" t="s">
        <v>1283</v>
      </c>
      <c r="P1031" s="6" t="s">
        <v>1284</v>
      </c>
      <c r="Q1031" t="s">
        <v>499</v>
      </c>
      <c r="R1031" t="s">
        <v>61</v>
      </c>
      <c r="S1031" s="4">
        <v>40607</v>
      </c>
      <c r="T1031" s="7">
        <f>S1031-E1031</f>
        <v>6</v>
      </c>
      <c r="U1031" t="s">
        <v>14210</v>
      </c>
      <c r="V1031" s="6" t="s">
        <v>14251</v>
      </c>
      <c r="W1031" t="s">
        <v>14263</v>
      </c>
      <c r="X1031" t="s">
        <v>14195</v>
      </c>
      <c r="Y1031" t="str">
        <f>VLOOKUP(R1031,Managers!$A:$B,2,)</f>
        <v>Allen Young</v>
      </c>
      <c r="Z1031" s="11">
        <f>VLOOKUP(X1031,HourlyWages!$A:$B,2,0)</f>
        <v>52</v>
      </c>
      <c r="AA1031">
        <v>1</v>
      </c>
    </row>
    <row r="1032" spans="1:27" x14ac:dyDescent="0.3">
      <c r="A1032" t="b">
        <f>COUNTIF($C$1:C1032, C1032)&gt;1</f>
        <v>0</v>
      </c>
      <c r="B1032" t="b">
        <f>VLOOKUP(C1032,Sheet3!$A:$B,2,0) &gt; 1</f>
        <v>0</v>
      </c>
      <c r="C1032">
        <v>1031</v>
      </c>
      <c r="D1032">
        <v>7527</v>
      </c>
      <c r="E1032" s="4">
        <v>40158</v>
      </c>
      <c r="F1032">
        <v>37</v>
      </c>
      <c r="G1032" s="15">
        <f>I1032*F1032</f>
        <v>4625</v>
      </c>
      <c r="H1032" s="9">
        <v>0.05</v>
      </c>
      <c r="I1032" s="13">
        <f>VLOOKUP($U1032,Pricebook!$A:$D,4,0)</f>
        <v>125</v>
      </c>
      <c r="J1032" s="11">
        <f>G1032*(1-H1032)</f>
        <v>4393.75</v>
      </c>
      <c r="K1032" t="s">
        <v>755</v>
      </c>
      <c r="L1032" t="s">
        <v>452</v>
      </c>
      <c r="M1032" t="str">
        <f>VLOOKUP($L1032,Companies!$A:$G,7,)</f>
        <v>Biotechnology: Biological Products (No Diagnostic Substances)</v>
      </c>
      <c r="N1032" t="str">
        <f>VLOOKUP($L1032,Companies!$A:$G,6,)</f>
        <v>Health Care</v>
      </c>
      <c r="O1032" s="6" t="s">
        <v>672</v>
      </c>
      <c r="P1032" s="6">
        <v>23223</v>
      </c>
      <c r="Q1032" t="s">
        <v>368</v>
      </c>
      <c r="R1032" t="s">
        <v>34</v>
      </c>
      <c r="S1032" s="4">
        <v>40159</v>
      </c>
      <c r="T1032" s="7">
        <f>S1032-E1032</f>
        <v>1</v>
      </c>
      <c r="U1032" t="s">
        <v>14208</v>
      </c>
      <c r="V1032" s="6" t="s">
        <v>14251</v>
      </c>
      <c r="W1032" t="s">
        <v>14252</v>
      </c>
      <c r="X1032" t="s">
        <v>14189</v>
      </c>
      <c r="Y1032" t="str">
        <f>VLOOKUP(R1032,Managers!$A:$B,2,)</f>
        <v>Frank Mitchell</v>
      </c>
      <c r="Z1032" s="11">
        <f>VLOOKUP(X1032,HourlyWages!$A:$B,2,0)</f>
        <v>62</v>
      </c>
      <c r="AA1032">
        <v>1</v>
      </c>
    </row>
    <row r="1033" spans="1:27" x14ac:dyDescent="0.3">
      <c r="A1033" t="b">
        <f>COUNTIF($C$1:C1033, C1033)&gt;1</f>
        <v>0</v>
      </c>
      <c r="B1033" t="b">
        <f>VLOOKUP(C1033,Sheet3!$A:$B,2,0) &gt; 1</f>
        <v>0</v>
      </c>
      <c r="C1033">
        <v>1032</v>
      </c>
      <c r="D1033">
        <v>7527</v>
      </c>
      <c r="E1033" s="4">
        <v>40158</v>
      </c>
      <c r="F1033">
        <v>42</v>
      </c>
      <c r="G1033" s="15">
        <f>I1033*F1033</f>
        <v>6300</v>
      </c>
      <c r="H1033" s="9">
        <v>0.02</v>
      </c>
      <c r="I1033" s="13">
        <f>VLOOKUP($U1033,Pricebook!$A:$D,4,0)</f>
        <v>150</v>
      </c>
      <c r="J1033" s="11">
        <f>G1033*(1-H1033)</f>
        <v>6174</v>
      </c>
      <c r="K1033" t="s">
        <v>755</v>
      </c>
      <c r="L1033" t="s">
        <v>452</v>
      </c>
      <c r="M1033" t="str">
        <f>VLOOKUP($L1033,Companies!$A:$G,7,)</f>
        <v>Biotechnology: Biological Products (No Diagnostic Substances)</v>
      </c>
      <c r="N1033" t="str">
        <f>VLOOKUP($L1033,Companies!$A:$G,6,)</f>
        <v>Health Care</v>
      </c>
      <c r="O1033" s="6" t="s">
        <v>672</v>
      </c>
      <c r="P1033" s="6">
        <v>23223</v>
      </c>
      <c r="Q1033" t="s">
        <v>368</v>
      </c>
      <c r="R1033" t="s">
        <v>34</v>
      </c>
      <c r="S1033" s="4">
        <v>40159</v>
      </c>
      <c r="T1033" s="7">
        <f>S1033-E1033</f>
        <v>1</v>
      </c>
      <c r="U1033" t="s">
        <v>14210</v>
      </c>
      <c r="V1033" s="6" t="s">
        <v>14251</v>
      </c>
      <c r="W1033" t="s">
        <v>14266</v>
      </c>
      <c r="X1033" t="s">
        <v>14188</v>
      </c>
      <c r="Y1033" t="str">
        <f>VLOOKUP(R1033,Managers!$A:$B,2,)</f>
        <v>Frank Mitchell</v>
      </c>
      <c r="Z1033" s="11">
        <f>VLOOKUP(X1033,HourlyWages!$A:$B,2,0)</f>
        <v>52</v>
      </c>
      <c r="AA1033">
        <v>1</v>
      </c>
    </row>
    <row r="1034" spans="1:27" x14ac:dyDescent="0.3">
      <c r="A1034" t="b">
        <f>COUNTIF($C$1:C1034, C1034)&gt;1</f>
        <v>0</v>
      </c>
      <c r="B1034" t="b">
        <f>VLOOKUP(C1034,Sheet3!$A:$B,2,0) &gt; 1</f>
        <v>0</v>
      </c>
      <c r="C1034">
        <v>1033</v>
      </c>
      <c r="D1034">
        <v>7552</v>
      </c>
      <c r="E1034" s="4">
        <v>41162</v>
      </c>
      <c r="F1034">
        <v>47</v>
      </c>
      <c r="G1034" s="15">
        <f>I1034*F1034</f>
        <v>5640</v>
      </c>
      <c r="H1034" s="9">
        <v>0.02</v>
      </c>
      <c r="I1034" s="13">
        <f>VLOOKUP($U1034,Pricebook!$A:$D,4,0)</f>
        <v>120</v>
      </c>
      <c r="J1034" s="11">
        <f>G1034*(1-H1034)</f>
        <v>5527.2</v>
      </c>
      <c r="K1034" t="s">
        <v>1216</v>
      </c>
      <c r="L1034" t="s">
        <v>400</v>
      </c>
      <c r="M1034" t="str">
        <f>VLOOKUP($L1034,Companies!$A:$G,7,)</f>
        <v>Industrial Specialties</v>
      </c>
      <c r="N1034" t="str">
        <f>VLOOKUP($L1034,Companies!$A:$G,6,)</f>
        <v>Health Care</v>
      </c>
      <c r="O1034" s="6" t="s">
        <v>1218</v>
      </c>
      <c r="P1034" s="6">
        <v>89031</v>
      </c>
      <c r="Q1034" t="s">
        <v>1061</v>
      </c>
      <c r="R1034" t="s">
        <v>23</v>
      </c>
      <c r="S1034" s="4">
        <v>41164</v>
      </c>
      <c r="T1034" s="7">
        <f>S1034-E1034</f>
        <v>2</v>
      </c>
      <c r="U1034" t="s">
        <v>14212</v>
      </c>
      <c r="V1034" s="6" t="s">
        <v>14251</v>
      </c>
      <c r="W1034" t="s">
        <v>14268</v>
      </c>
      <c r="X1034" t="s">
        <v>14193</v>
      </c>
      <c r="Y1034" t="str">
        <f>VLOOKUP(R1034,Managers!$A:$B,2,)</f>
        <v>Bob Turner</v>
      </c>
      <c r="Z1034" s="11">
        <f>VLOOKUP(X1034,HourlyWages!$A:$B,2,0)</f>
        <v>57</v>
      </c>
      <c r="AA1034">
        <v>1</v>
      </c>
    </row>
    <row r="1035" spans="1:27" x14ac:dyDescent="0.3">
      <c r="A1035" t="b">
        <f>COUNTIF($C$1:C1035, C1035)&gt;1</f>
        <v>0</v>
      </c>
      <c r="B1035" t="b">
        <f>VLOOKUP(C1035,Sheet3!$A:$B,2,0) &gt; 1</f>
        <v>0</v>
      </c>
      <c r="C1035">
        <v>1034</v>
      </c>
      <c r="D1035">
        <v>7552</v>
      </c>
      <c r="E1035" s="4">
        <v>41162</v>
      </c>
      <c r="F1035">
        <v>49</v>
      </c>
      <c r="G1035" s="15">
        <f>I1035*F1035</f>
        <v>6860</v>
      </c>
      <c r="H1035" s="9">
        <v>0.09</v>
      </c>
      <c r="I1035" s="13">
        <f>VLOOKUP($U1035,Pricebook!$A:$D,4,0)</f>
        <v>140</v>
      </c>
      <c r="J1035" s="11">
        <f>G1035*(1-H1035)</f>
        <v>6242.6</v>
      </c>
      <c r="K1035" t="s">
        <v>1216</v>
      </c>
      <c r="L1035" t="s">
        <v>400</v>
      </c>
      <c r="M1035" t="str">
        <f>VLOOKUP($L1035,Companies!$A:$G,7,)</f>
        <v>Industrial Specialties</v>
      </c>
      <c r="N1035" t="str">
        <f>VLOOKUP($L1035,Companies!$A:$G,6,)</f>
        <v>Health Care</v>
      </c>
      <c r="O1035" s="6" t="s">
        <v>1218</v>
      </c>
      <c r="P1035" s="6">
        <v>89031</v>
      </c>
      <c r="Q1035" t="s">
        <v>1061</v>
      </c>
      <c r="R1035" t="s">
        <v>23</v>
      </c>
      <c r="S1035" s="4">
        <v>41164</v>
      </c>
      <c r="T1035" s="7">
        <f>S1035-E1035</f>
        <v>2</v>
      </c>
      <c r="U1035" t="s">
        <v>14207</v>
      </c>
      <c r="V1035" s="6" t="s">
        <v>14251</v>
      </c>
      <c r="W1035" t="s">
        <v>14263</v>
      </c>
      <c r="X1035" t="s">
        <v>14189</v>
      </c>
      <c r="Y1035" t="str">
        <f>VLOOKUP(R1035,Managers!$A:$B,2,)</f>
        <v>Bob Turner</v>
      </c>
      <c r="Z1035" s="11">
        <f>VLOOKUP(X1035,HourlyWages!$A:$B,2,0)</f>
        <v>62</v>
      </c>
      <c r="AA1035">
        <v>1</v>
      </c>
    </row>
    <row r="1036" spans="1:27" x14ac:dyDescent="0.3">
      <c r="A1036" t="b">
        <f>COUNTIF($C$1:C1036, C1036)&gt;1</f>
        <v>0</v>
      </c>
      <c r="B1036" t="b">
        <f>VLOOKUP(C1036,Sheet3!$A:$B,2,0) &gt; 1</f>
        <v>0</v>
      </c>
      <c r="C1036">
        <v>1035</v>
      </c>
      <c r="D1036">
        <v>7553</v>
      </c>
      <c r="E1036" s="4">
        <v>40305</v>
      </c>
      <c r="F1036">
        <v>12</v>
      </c>
      <c r="G1036" s="15">
        <f>I1036*F1036</f>
        <v>1500</v>
      </c>
      <c r="H1036" s="9">
        <v>7.0000000000000007E-2</v>
      </c>
      <c r="I1036" s="13">
        <f>VLOOKUP($U1036,Pricebook!$A:$D,4,0)</f>
        <v>125</v>
      </c>
      <c r="J1036" s="11">
        <f>G1036*(1-H1036)</f>
        <v>1395</v>
      </c>
      <c r="K1036" t="s">
        <v>221</v>
      </c>
      <c r="L1036" t="s">
        <v>20</v>
      </c>
      <c r="M1036" t="str">
        <f>VLOOKUP($L1036,Companies!$A:$G,7,)</f>
        <v>Major Pharmaceuticals</v>
      </c>
      <c r="N1036" t="str">
        <f>VLOOKUP($L1036,Companies!$A:$G,6,)</f>
        <v>Health Care</v>
      </c>
      <c r="O1036" s="6" t="s">
        <v>208</v>
      </c>
      <c r="P1036" s="6">
        <v>98273</v>
      </c>
      <c r="Q1036" t="s">
        <v>22</v>
      </c>
      <c r="R1036" t="s">
        <v>23</v>
      </c>
      <c r="S1036" s="4">
        <v>40306</v>
      </c>
      <c r="T1036" s="7">
        <f>S1036-E1036</f>
        <v>1</v>
      </c>
      <c r="U1036" t="s">
        <v>14208</v>
      </c>
      <c r="V1036" s="6" t="s">
        <v>14254</v>
      </c>
      <c r="W1036" t="s">
        <v>14269</v>
      </c>
      <c r="X1036" t="s">
        <v>14186</v>
      </c>
      <c r="Y1036" t="str">
        <f>VLOOKUP(R1036,Managers!$A:$B,2,)</f>
        <v>Bob Turner</v>
      </c>
      <c r="Z1036" s="11">
        <f>VLOOKUP(X1036,HourlyWages!$A:$B,2,0)</f>
        <v>67</v>
      </c>
      <c r="AA1036">
        <v>1</v>
      </c>
    </row>
    <row r="1037" spans="1:27" x14ac:dyDescent="0.3">
      <c r="A1037" t="b">
        <f>COUNTIF($C$1:C1037, C1037)&gt;1</f>
        <v>0</v>
      </c>
      <c r="B1037" t="b">
        <f>VLOOKUP(C1037,Sheet3!$A:$B,2,0) &gt; 1</f>
        <v>0</v>
      </c>
      <c r="C1037">
        <v>1036</v>
      </c>
      <c r="D1037">
        <v>7553</v>
      </c>
      <c r="E1037" s="4">
        <v>40305</v>
      </c>
      <c r="F1037">
        <v>3</v>
      </c>
      <c r="G1037" s="15">
        <f>I1037*F1037</f>
        <v>330</v>
      </c>
      <c r="H1037" s="9">
        <v>0.04</v>
      </c>
      <c r="I1037" s="13">
        <f>VLOOKUP($U1037,Pricebook!$A:$D,4,0)</f>
        <v>110</v>
      </c>
      <c r="J1037" s="11">
        <f>G1037*(1-H1037)</f>
        <v>316.8</v>
      </c>
      <c r="K1037" t="s">
        <v>221</v>
      </c>
      <c r="L1037" t="s">
        <v>20</v>
      </c>
      <c r="M1037" t="str">
        <f>VLOOKUP($L1037,Companies!$A:$G,7,)</f>
        <v>Major Pharmaceuticals</v>
      </c>
      <c r="N1037" t="str">
        <f>VLOOKUP($L1037,Companies!$A:$G,6,)</f>
        <v>Health Care</v>
      </c>
      <c r="O1037" s="6" t="s">
        <v>208</v>
      </c>
      <c r="P1037" s="6">
        <v>98273</v>
      </c>
      <c r="Q1037" t="s">
        <v>22</v>
      </c>
      <c r="R1037" t="s">
        <v>23</v>
      </c>
      <c r="S1037" s="4">
        <v>40308</v>
      </c>
      <c r="T1037" s="7">
        <f>S1037-E1037</f>
        <v>3</v>
      </c>
      <c r="U1037" t="s">
        <v>14215</v>
      </c>
      <c r="V1037" s="6" t="s">
        <v>14254</v>
      </c>
      <c r="W1037" t="s">
        <v>14269</v>
      </c>
      <c r="X1037" t="s">
        <v>14197</v>
      </c>
      <c r="Y1037" t="str">
        <f>VLOOKUP(R1037,Managers!$A:$B,2,)</f>
        <v>Bob Turner</v>
      </c>
      <c r="Z1037" s="11">
        <f>VLOOKUP(X1037,HourlyWages!$A:$B,2,0)</f>
        <v>71</v>
      </c>
      <c r="AA1037">
        <v>1</v>
      </c>
    </row>
    <row r="1038" spans="1:27" x14ac:dyDescent="0.3">
      <c r="A1038" t="b">
        <f>COUNTIF($C$1:C1038, C1038)&gt;1</f>
        <v>0</v>
      </c>
      <c r="B1038" t="b">
        <f>VLOOKUP(C1038,Sheet3!$A:$B,2,0) &gt; 1</f>
        <v>0</v>
      </c>
      <c r="C1038">
        <v>1037</v>
      </c>
      <c r="D1038">
        <v>7559</v>
      </c>
      <c r="E1038" s="4">
        <v>40463</v>
      </c>
      <c r="F1038">
        <v>9</v>
      </c>
      <c r="G1038" s="15">
        <f>I1038*F1038</f>
        <v>1530</v>
      </c>
      <c r="H1038" s="9">
        <v>0.05</v>
      </c>
      <c r="I1038" s="13">
        <f>VLOOKUP($U1038,Pricebook!$A:$D,4,0)</f>
        <v>170</v>
      </c>
      <c r="J1038" s="11">
        <f>G1038*(1-H1038)</f>
        <v>1453.5</v>
      </c>
      <c r="K1038" t="s">
        <v>710</v>
      </c>
      <c r="L1038" t="s">
        <v>235</v>
      </c>
      <c r="M1038" t="str">
        <f>VLOOKUP($L1038,Companies!$A:$G,7,)</f>
        <v>Television Services</v>
      </c>
      <c r="N1038" t="str">
        <f>VLOOKUP($L1038,Companies!$A:$G,6,)</f>
        <v>Consumer Services</v>
      </c>
      <c r="O1038" s="6" t="s">
        <v>42</v>
      </c>
      <c r="P1038" s="6">
        <v>31707</v>
      </c>
      <c r="Q1038" t="s">
        <v>134</v>
      </c>
      <c r="R1038" t="s">
        <v>34</v>
      </c>
      <c r="S1038" s="4">
        <v>40465</v>
      </c>
      <c r="T1038" s="7">
        <f>S1038-E1038</f>
        <v>2</v>
      </c>
      <c r="U1038" t="s">
        <v>14219</v>
      </c>
      <c r="V1038" s="6" t="s">
        <v>14254</v>
      </c>
      <c r="W1038" t="s">
        <v>14256</v>
      </c>
      <c r="X1038" t="s">
        <v>14191</v>
      </c>
      <c r="Y1038" t="str">
        <f>VLOOKUP(R1038,Managers!$A:$B,2,)</f>
        <v>Frank Mitchell</v>
      </c>
      <c r="Z1038" s="11">
        <f>VLOOKUP(X1038,HourlyWages!$A:$B,2,0)</f>
        <v>60</v>
      </c>
      <c r="AA1038">
        <v>1</v>
      </c>
    </row>
    <row r="1039" spans="1:27" x14ac:dyDescent="0.3">
      <c r="A1039" t="b">
        <f>COUNTIF($C$1:C1039, C1039)&gt;1</f>
        <v>0</v>
      </c>
      <c r="B1039" t="b">
        <f>VLOOKUP(C1039,Sheet3!$A:$B,2,0) &gt; 1</f>
        <v>0</v>
      </c>
      <c r="C1039">
        <v>1038</v>
      </c>
      <c r="D1039">
        <v>7559</v>
      </c>
      <c r="E1039" s="4">
        <v>40463</v>
      </c>
      <c r="F1039">
        <v>39</v>
      </c>
      <c r="G1039" s="15">
        <f>I1039*F1039</f>
        <v>5850</v>
      </c>
      <c r="H1039" s="9">
        <v>0.04</v>
      </c>
      <c r="I1039" s="13">
        <f>VLOOKUP($U1039,Pricebook!$A:$D,4,0)</f>
        <v>150</v>
      </c>
      <c r="J1039" s="11">
        <f>G1039*(1-H1039)</f>
        <v>5616</v>
      </c>
      <c r="K1039" t="s">
        <v>710</v>
      </c>
      <c r="L1039" t="s">
        <v>235</v>
      </c>
      <c r="M1039" t="str">
        <f>VLOOKUP($L1039,Companies!$A:$G,7,)</f>
        <v>Television Services</v>
      </c>
      <c r="N1039" t="str">
        <f>VLOOKUP($L1039,Companies!$A:$G,6,)</f>
        <v>Consumer Services</v>
      </c>
      <c r="O1039" s="6" t="s">
        <v>42</v>
      </c>
      <c r="P1039" s="6">
        <v>31707</v>
      </c>
      <c r="Q1039" t="s">
        <v>134</v>
      </c>
      <c r="R1039" t="s">
        <v>34</v>
      </c>
      <c r="S1039" s="4">
        <v>40464</v>
      </c>
      <c r="T1039" s="7">
        <f>S1039-E1039</f>
        <v>1</v>
      </c>
      <c r="U1039" t="s">
        <v>14211</v>
      </c>
      <c r="V1039" s="6" t="s">
        <v>14251</v>
      </c>
      <c r="W1039" t="s">
        <v>14267</v>
      </c>
      <c r="X1039" t="s">
        <v>14196</v>
      </c>
      <c r="Y1039" t="str">
        <f>VLOOKUP(R1039,Managers!$A:$B,2,)</f>
        <v>Frank Mitchell</v>
      </c>
      <c r="Z1039" s="11">
        <f>VLOOKUP(X1039,HourlyWages!$A:$B,2,0)</f>
        <v>58</v>
      </c>
      <c r="AA1039">
        <v>1</v>
      </c>
    </row>
    <row r="1040" spans="1:27" x14ac:dyDescent="0.3">
      <c r="A1040" t="b">
        <f>COUNTIF($C$1:C1040, C1040)&gt;1</f>
        <v>0</v>
      </c>
      <c r="B1040" t="b">
        <f>VLOOKUP(C1040,Sheet3!$A:$B,2,0) &gt; 1</f>
        <v>0</v>
      </c>
      <c r="C1040">
        <v>1039</v>
      </c>
      <c r="D1040">
        <v>7585</v>
      </c>
      <c r="E1040" s="4">
        <v>40682</v>
      </c>
      <c r="F1040">
        <v>34</v>
      </c>
      <c r="G1040" s="15">
        <f>I1040*F1040</f>
        <v>5100</v>
      </c>
      <c r="H1040" s="9">
        <v>0</v>
      </c>
      <c r="I1040" s="13">
        <f>VLOOKUP($U1040,Pricebook!$A:$D,4,0)</f>
        <v>150</v>
      </c>
      <c r="J1040" s="11">
        <f>G1040*(1-H1040)</f>
        <v>5100</v>
      </c>
      <c r="K1040" t="s">
        <v>1285</v>
      </c>
      <c r="L1040" t="s">
        <v>46</v>
      </c>
      <c r="M1040" t="str">
        <f>VLOOKUP($L1040,Companies!$A:$G,7,)</f>
        <v>Computer Software: Prepackaged Software</v>
      </c>
      <c r="N1040" t="str">
        <f>VLOOKUP($L1040,Companies!$A:$G,6,)</f>
        <v>Technology</v>
      </c>
      <c r="O1040" s="6" t="s">
        <v>1286</v>
      </c>
      <c r="P1040" s="6">
        <v>89431</v>
      </c>
      <c r="Q1040" t="s">
        <v>1061</v>
      </c>
      <c r="R1040" t="s">
        <v>23</v>
      </c>
      <c r="S1040" s="4">
        <v>40684</v>
      </c>
      <c r="T1040" s="7">
        <f>S1040-E1040</f>
        <v>2</v>
      </c>
      <c r="U1040" t="s">
        <v>14210</v>
      </c>
      <c r="V1040" s="6" t="s">
        <v>14251</v>
      </c>
      <c r="W1040" t="s">
        <v>14266</v>
      </c>
      <c r="X1040" t="s">
        <v>14184</v>
      </c>
      <c r="Y1040" t="str">
        <f>VLOOKUP(R1040,Managers!$A:$B,2,)</f>
        <v>Bob Turner</v>
      </c>
      <c r="Z1040" s="11">
        <f>VLOOKUP(X1040,HourlyWages!$A:$B,2,0)</f>
        <v>50</v>
      </c>
      <c r="AA1040">
        <v>1</v>
      </c>
    </row>
    <row r="1041" spans="1:27" x14ac:dyDescent="0.3">
      <c r="A1041" t="b">
        <f>COUNTIF($C$1:C1041, C1041)&gt;1</f>
        <v>0</v>
      </c>
      <c r="B1041" t="b">
        <f>VLOOKUP(C1041,Sheet3!$A:$B,2,0) &gt; 1</f>
        <v>0</v>
      </c>
      <c r="C1041">
        <v>1040</v>
      </c>
      <c r="D1041">
        <v>7619</v>
      </c>
      <c r="E1041" s="4">
        <v>40459</v>
      </c>
      <c r="F1041">
        <v>8</v>
      </c>
      <c r="G1041" s="15">
        <f>I1041*F1041</f>
        <v>1200</v>
      </c>
      <c r="H1041" s="9">
        <v>0.02</v>
      </c>
      <c r="I1041" s="13">
        <f>VLOOKUP($U1041,Pricebook!$A:$D,4,0)</f>
        <v>150</v>
      </c>
      <c r="J1041" s="11">
        <f>G1041*(1-H1041)</f>
        <v>1176</v>
      </c>
      <c r="K1041" t="s">
        <v>675</v>
      </c>
      <c r="L1041" t="s">
        <v>482</v>
      </c>
      <c r="M1041" t="str">
        <f>VLOOKUP($L1041,Companies!$A:$G,7,)</f>
        <v>Television Services</v>
      </c>
      <c r="N1041" t="str">
        <f>VLOOKUP($L1041,Companies!$A:$G,6,)</f>
        <v>Consumer Services</v>
      </c>
      <c r="O1041" s="6" t="s">
        <v>676</v>
      </c>
      <c r="P1041" s="6">
        <v>44070</v>
      </c>
      <c r="Q1041" t="s">
        <v>210</v>
      </c>
      <c r="R1041" t="s">
        <v>61</v>
      </c>
      <c r="S1041" s="4">
        <v>40460</v>
      </c>
      <c r="T1041" s="7">
        <f>S1041-E1041</f>
        <v>1</v>
      </c>
      <c r="U1041" t="s">
        <v>14211</v>
      </c>
      <c r="V1041" s="6" t="s">
        <v>14254</v>
      </c>
      <c r="W1041" t="s">
        <v>14255</v>
      </c>
      <c r="X1041" t="s">
        <v>14191</v>
      </c>
      <c r="Y1041" t="str">
        <f>VLOOKUP(R1041,Managers!$A:$B,2,)</f>
        <v>Allen Young</v>
      </c>
      <c r="Z1041" s="11">
        <f>VLOOKUP(X1041,HourlyWages!$A:$B,2,0)</f>
        <v>60</v>
      </c>
      <c r="AA1041">
        <v>1</v>
      </c>
    </row>
    <row r="1042" spans="1:27" x14ac:dyDescent="0.3">
      <c r="A1042" t="b">
        <f>COUNTIF($C$1:C1042, C1042)&gt;1</f>
        <v>0</v>
      </c>
      <c r="B1042" t="b">
        <f>VLOOKUP(C1042,Sheet3!$A:$B,2,0) &gt; 1</f>
        <v>0</v>
      </c>
      <c r="C1042">
        <v>1041</v>
      </c>
      <c r="D1042">
        <v>7623</v>
      </c>
      <c r="E1042" s="4">
        <v>40114</v>
      </c>
      <c r="F1042">
        <v>18</v>
      </c>
      <c r="G1042" s="15">
        <f>I1042*F1042</f>
        <v>3060</v>
      </c>
      <c r="H1042" s="9">
        <v>0.03</v>
      </c>
      <c r="I1042" s="13">
        <f>VLOOKUP($U1042,Pricebook!$A:$D,4,0)</f>
        <v>170</v>
      </c>
      <c r="J1042" s="11">
        <f>G1042*(1-H1042)</f>
        <v>2968.2</v>
      </c>
      <c r="K1042" t="s">
        <v>259</v>
      </c>
      <c r="L1042" t="s">
        <v>260</v>
      </c>
      <c r="M1042" t="str">
        <f>VLOOKUP($L1042,Companies!$A:$G,7,)</f>
        <v>Packaged Foods</v>
      </c>
      <c r="N1042" t="str">
        <f>VLOOKUP($L1042,Companies!$A:$G,6,)</f>
        <v>Consumer Non-Durables</v>
      </c>
      <c r="O1042" s="6" t="s">
        <v>930</v>
      </c>
      <c r="P1042" s="6">
        <v>14609</v>
      </c>
      <c r="Q1042" t="s">
        <v>60</v>
      </c>
      <c r="R1042" t="s">
        <v>61</v>
      </c>
      <c r="S1042" s="4">
        <v>40116</v>
      </c>
      <c r="T1042" s="7">
        <f>S1042-E1042</f>
        <v>2</v>
      </c>
      <c r="U1042" t="s">
        <v>14219</v>
      </c>
      <c r="V1042" s="6" t="s">
        <v>14254</v>
      </c>
      <c r="W1042" t="s">
        <v>14256</v>
      </c>
      <c r="X1042" t="s">
        <v>14192</v>
      </c>
      <c r="Y1042" t="str">
        <f>VLOOKUP(R1042,Managers!$A:$B,2,)</f>
        <v>Allen Young</v>
      </c>
      <c r="Z1042" s="11">
        <f>VLOOKUP(X1042,HourlyWages!$A:$B,2,0)</f>
        <v>75</v>
      </c>
      <c r="AA1042">
        <v>1</v>
      </c>
    </row>
    <row r="1043" spans="1:27" x14ac:dyDescent="0.3">
      <c r="A1043" t="b">
        <f>COUNTIF($C$1:C1043, C1043)&gt;1</f>
        <v>0</v>
      </c>
      <c r="B1043" t="b">
        <f>VLOOKUP(C1043,Sheet3!$A:$B,2,0) &gt; 1</f>
        <v>0</v>
      </c>
      <c r="C1043">
        <v>1042</v>
      </c>
      <c r="D1043">
        <v>7623</v>
      </c>
      <c r="E1043" s="4">
        <v>40114</v>
      </c>
      <c r="F1043">
        <v>37</v>
      </c>
      <c r="G1043" s="15">
        <f>I1043*F1043</f>
        <v>5550</v>
      </c>
      <c r="H1043" s="9">
        <v>0.06</v>
      </c>
      <c r="I1043" s="13">
        <f>VLOOKUP($U1043,Pricebook!$A:$D,4,0)</f>
        <v>150</v>
      </c>
      <c r="J1043" s="11">
        <f>G1043*(1-H1043)</f>
        <v>5217</v>
      </c>
      <c r="K1043" t="s">
        <v>259</v>
      </c>
      <c r="L1043" t="s">
        <v>260</v>
      </c>
      <c r="M1043" t="str">
        <f>VLOOKUP($L1043,Companies!$A:$G,7,)</f>
        <v>Packaged Foods</v>
      </c>
      <c r="N1043" t="str">
        <f>VLOOKUP($L1043,Companies!$A:$G,6,)</f>
        <v>Consumer Non-Durables</v>
      </c>
      <c r="O1043" s="6" t="s">
        <v>930</v>
      </c>
      <c r="P1043" s="6">
        <v>14609</v>
      </c>
      <c r="Q1043" t="s">
        <v>60</v>
      </c>
      <c r="R1043" t="s">
        <v>61</v>
      </c>
      <c r="S1043" s="4">
        <v>40116</v>
      </c>
      <c r="T1043" s="7">
        <f>S1043-E1043</f>
        <v>2</v>
      </c>
      <c r="U1043" t="s">
        <v>14211</v>
      </c>
      <c r="V1043" s="6" t="s">
        <v>14257</v>
      </c>
      <c r="W1043" t="s">
        <v>14259</v>
      </c>
      <c r="X1043" t="s">
        <v>14188</v>
      </c>
      <c r="Y1043" t="str">
        <f>VLOOKUP(R1043,Managers!$A:$B,2,)</f>
        <v>Allen Young</v>
      </c>
      <c r="Z1043" s="11">
        <f>VLOOKUP(X1043,HourlyWages!$A:$B,2,0)</f>
        <v>52</v>
      </c>
      <c r="AA1043">
        <v>1</v>
      </c>
    </row>
    <row r="1044" spans="1:27" x14ac:dyDescent="0.3">
      <c r="A1044" t="b">
        <f>COUNTIF($C$1:C1044, C1044)&gt;1</f>
        <v>0</v>
      </c>
      <c r="B1044" t="b">
        <f>VLOOKUP(C1044,Sheet3!$A:$B,2,0) &gt; 1</f>
        <v>0</v>
      </c>
      <c r="C1044">
        <v>1043</v>
      </c>
      <c r="D1044">
        <v>7623</v>
      </c>
      <c r="E1044" s="4">
        <v>40114</v>
      </c>
      <c r="F1044">
        <v>32</v>
      </c>
      <c r="G1044" s="15">
        <f>I1044*F1044</f>
        <v>3520</v>
      </c>
      <c r="H1044" s="9">
        <v>0.1</v>
      </c>
      <c r="I1044" s="13">
        <f>VLOOKUP($U1044,Pricebook!$A:$D,4,0)</f>
        <v>110</v>
      </c>
      <c r="J1044" s="11">
        <f>G1044*(1-H1044)</f>
        <v>3168</v>
      </c>
      <c r="K1044" t="s">
        <v>259</v>
      </c>
      <c r="L1044" t="s">
        <v>260</v>
      </c>
      <c r="M1044" t="str">
        <f>VLOOKUP($L1044,Companies!$A:$G,7,)</f>
        <v>Packaged Foods</v>
      </c>
      <c r="N1044" t="str">
        <f>VLOOKUP($L1044,Companies!$A:$G,6,)</f>
        <v>Consumer Non-Durables</v>
      </c>
      <c r="O1044" s="6" t="s">
        <v>930</v>
      </c>
      <c r="P1044" s="6">
        <v>14609</v>
      </c>
      <c r="Q1044" t="s">
        <v>60</v>
      </c>
      <c r="R1044" t="s">
        <v>61</v>
      </c>
      <c r="S1044" s="4">
        <v>40115</v>
      </c>
      <c r="T1044" s="7">
        <f>S1044-E1044</f>
        <v>1</v>
      </c>
      <c r="U1044" t="s">
        <v>14215</v>
      </c>
      <c r="V1044" s="6" t="s">
        <v>14257</v>
      </c>
      <c r="W1044" t="s">
        <v>14259</v>
      </c>
      <c r="X1044" t="s">
        <v>14186</v>
      </c>
      <c r="Y1044" t="str">
        <f>VLOOKUP(R1044,Managers!$A:$B,2,)</f>
        <v>Allen Young</v>
      </c>
      <c r="Z1044" s="11">
        <f>VLOOKUP(X1044,HourlyWages!$A:$B,2,0)</f>
        <v>67</v>
      </c>
      <c r="AA1044">
        <v>1</v>
      </c>
    </row>
    <row r="1045" spans="1:27" x14ac:dyDescent="0.3">
      <c r="A1045" t="b">
        <f>COUNTIF($C$1:C1045, C1045)&gt;1</f>
        <v>0</v>
      </c>
      <c r="B1045" t="b">
        <f>VLOOKUP(C1045,Sheet3!$A:$B,2,0) &gt; 1</f>
        <v>0</v>
      </c>
      <c r="C1045">
        <v>1044</v>
      </c>
      <c r="D1045">
        <v>7653</v>
      </c>
      <c r="E1045" s="4">
        <v>40966</v>
      </c>
      <c r="F1045">
        <v>32</v>
      </c>
      <c r="G1045" s="15">
        <f>I1045*F1045</f>
        <v>3520</v>
      </c>
      <c r="H1045" s="9">
        <v>0.1</v>
      </c>
      <c r="I1045" s="13">
        <f>VLOOKUP($U1045,Pricebook!$A:$D,4,0)</f>
        <v>110</v>
      </c>
      <c r="J1045" s="11">
        <f>G1045*(1-H1045)</f>
        <v>3168</v>
      </c>
      <c r="K1045" t="s">
        <v>1287</v>
      </c>
      <c r="L1045" t="s">
        <v>775</v>
      </c>
      <c r="M1045" t="str">
        <f>VLOOKUP($L1045,Companies!$A:$G,7,)</f>
        <v>Computer Software: Prepackaged Software</v>
      </c>
      <c r="N1045" t="str">
        <f>VLOOKUP($L1045,Companies!$A:$G,6,)</f>
        <v>Technology</v>
      </c>
      <c r="O1045" s="6" t="s">
        <v>1288</v>
      </c>
      <c r="P1045" s="6">
        <v>32720</v>
      </c>
      <c r="Q1045" t="s">
        <v>101</v>
      </c>
      <c r="R1045" t="s">
        <v>34</v>
      </c>
      <c r="S1045" s="4">
        <v>40969</v>
      </c>
      <c r="T1045" s="7">
        <f>S1045-E1045</f>
        <v>3</v>
      </c>
      <c r="U1045" t="s">
        <v>14215</v>
      </c>
      <c r="V1045" s="6" t="s">
        <v>14254</v>
      </c>
      <c r="W1045" t="s">
        <v>14255</v>
      </c>
      <c r="X1045" t="s">
        <v>14195</v>
      </c>
      <c r="Y1045" t="str">
        <f>VLOOKUP(R1045,Managers!$A:$B,2,)</f>
        <v>Frank Mitchell</v>
      </c>
      <c r="Z1045" s="11">
        <f>VLOOKUP(X1045,HourlyWages!$A:$B,2,0)</f>
        <v>52</v>
      </c>
      <c r="AA1045">
        <v>1</v>
      </c>
    </row>
    <row r="1046" spans="1:27" x14ac:dyDescent="0.3">
      <c r="A1046" t="b">
        <f>COUNTIF($C$1:C1046, C1046)&gt;1</f>
        <v>0</v>
      </c>
      <c r="B1046" t="b">
        <f>VLOOKUP(C1046,Sheet3!$A:$B,2,0) &gt; 1</f>
        <v>0</v>
      </c>
      <c r="C1046">
        <v>1045</v>
      </c>
      <c r="D1046">
        <v>7654</v>
      </c>
      <c r="E1046" s="4">
        <v>40219</v>
      </c>
      <c r="F1046">
        <v>3</v>
      </c>
      <c r="G1046" s="15">
        <f>I1046*F1046</f>
        <v>600</v>
      </c>
      <c r="H1046" s="9">
        <v>0.06</v>
      </c>
      <c r="I1046" s="13">
        <f>VLOOKUP($U1046,Pricebook!$A:$D,4,0)</f>
        <v>200</v>
      </c>
      <c r="J1046" s="11">
        <f>G1046*(1-H1046)</f>
        <v>564</v>
      </c>
      <c r="K1046" t="s">
        <v>1289</v>
      </c>
      <c r="L1046" t="s">
        <v>46</v>
      </c>
      <c r="M1046" t="str">
        <f>VLOOKUP($L1046,Companies!$A:$G,7,)</f>
        <v>Computer Software: Prepackaged Software</v>
      </c>
      <c r="N1046" t="str">
        <f>VLOOKUP($L1046,Companies!$A:$G,6,)</f>
        <v>Technology</v>
      </c>
      <c r="O1046" s="6" t="s">
        <v>553</v>
      </c>
      <c r="P1046" s="6">
        <v>83704</v>
      </c>
      <c r="Q1046" t="s">
        <v>197</v>
      </c>
      <c r="R1046" t="s">
        <v>23</v>
      </c>
      <c r="S1046" s="4">
        <v>40221</v>
      </c>
      <c r="T1046" s="7">
        <f>S1046-E1046</f>
        <v>2</v>
      </c>
      <c r="U1046" t="s">
        <v>14214</v>
      </c>
      <c r="V1046" s="6" t="s">
        <v>14254</v>
      </c>
      <c r="W1046" t="s">
        <v>14255</v>
      </c>
      <c r="X1046" t="s">
        <v>14197</v>
      </c>
      <c r="Y1046" t="str">
        <f>VLOOKUP(R1046,Managers!$A:$B,2,)</f>
        <v>Bob Turner</v>
      </c>
      <c r="Z1046" s="11">
        <f>VLOOKUP(X1046,HourlyWages!$A:$B,2,0)</f>
        <v>71</v>
      </c>
      <c r="AA1046">
        <v>1</v>
      </c>
    </row>
    <row r="1047" spans="1:27" x14ac:dyDescent="0.3">
      <c r="A1047" t="b">
        <f>COUNTIF($C$1:C1047, C1047)&gt;1</f>
        <v>0</v>
      </c>
      <c r="B1047" t="b">
        <f>VLOOKUP(C1047,Sheet3!$A:$B,2,0) &gt; 1</f>
        <v>0</v>
      </c>
      <c r="C1047">
        <v>1046</v>
      </c>
      <c r="D1047">
        <v>7680</v>
      </c>
      <c r="E1047" s="4">
        <v>40641</v>
      </c>
      <c r="F1047">
        <v>32</v>
      </c>
      <c r="G1047" s="15">
        <f>I1047*F1047</f>
        <v>3520</v>
      </c>
      <c r="H1047" s="9">
        <v>0.04</v>
      </c>
      <c r="I1047" s="13">
        <f>VLOOKUP($U1047,Pricebook!$A:$D,4,0)</f>
        <v>110</v>
      </c>
      <c r="J1047" s="11">
        <f>G1047*(1-H1047)</f>
        <v>3379.2</v>
      </c>
      <c r="K1047" t="s">
        <v>1290</v>
      </c>
      <c r="L1047" t="s">
        <v>136</v>
      </c>
      <c r="M1047" t="str">
        <f>VLOOKUP($L1047,Companies!$A:$G,7,)</f>
        <v>Electronic Components</v>
      </c>
      <c r="N1047" t="str">
        <f>VLOOKUP($L1047,Companies!$A:$G,6,)</f>
        <v>Capital Goods</v>
      </c>
      <c r="O1047" s="6" t="s">
        <v>1291</v>
      </c>
      <c r="P1047" s="6" t="s">
        <v>1292</v>
      </c>
      <c r="Q1047" t="s">
        <v>22</v>
      </c>
      <c r="R1047" t="s">
        <v>23</v>
      </c>
      <c r="S1047" s="4">
        <v>40641</v>
      </c>
      <c r="T1047" s="7">
        <f>S1047-E1047</f>
        <v>0</v>
      </c>
      <c r="U1047" t="s">
        <v>14215</v>
      </c>
      <c r="V1047" s="6" t="s">
        <v>14251</v>
      </c>
      <c r="W1047" t="s">
        <v>14266</v>
      </c>
      <c r="X1047" t="s">
        <v>14185</v>
      </c>
      <c r="Y1047" t="str">
        <f>VLOOKUP(R1047,Managers!$A:$B,2,)</f>
        <v>Bob Turner</v>
      </c>
      <c r="Z1047" s="11">
        <f>VLOOKUP(X1047,HourlyWages!$A:$B,2,0)</f>
        <v>70</v>
      </c>
      <c r="AA1047">
        <v>1</v>
      </c>
    </row>
    <row r="1048" spans="1:27" x14ac:dyDescent="0.3">
      <c r="A1048" t="b">
        <f>COUNTIF($C$1:C1048, C1048)&gt;1</f>
        <v>0</v>
      </c>
      <c r="B1048" t="b">
        <f>VLOOKUP(C1048,Sheet3!$A:$B,2,0) &gt; 1</f>
        <v>0</v>
      </c>
      <c r="C1048">
        <v>1047</v>
      </c>
      <c r="D1048">
        <v>7719</v>
      </c>
      <c r="E1048" s="4">
        <v>39893</v>
      </c>
      <c r="F1048">
        <v>37</v>
      </c>
      <c r="G1048" s="15">
        <f>I1048*F1048</f>
        <v>7400</v>
      </c>
      <c r="H1048" s="9">
        <v>0.02</v>
      </c>
      <c r="I1048" s="13">
        <f>VLOOKUP($U1048,Pricebook!$A:$D,4,0)</f>
        <v>200</v>
      </c>
      <c r="J1048" s="11">
        <f>G1048*(1-H1048)</f>
        <v>7252</v>
      </c>
      <c r="K1048" t="s">
        <v>221</v>
      </c>
      <c r="L1048" t="s">
        <v>20</v>
      </c>
      <c r="M1048" t="str">
        <f>VLOOKUP($L1048,Companies!$A:$G,7,)</f>
        <v>Major Pharmaceuticals</v>
      </c>
      <c r="N1048" t="str">
        <f>VLOOKUP($L1048,Companies!$A:$G,6,)</f>
        <v>Health Care</v>
      </c>
      <c r="O1048" s="6" t="s">
        <v>208</v>
      </c>
      <c r="P1048" s="6">
        <v>98273</v>
      </c>
      <c r="Q1048" t="s">
        <v>22</v>
      </c>
      <c r="R1048" t="s">
        <v>23</v>
      </c>
      <c r="S1048" s="4">
        <v>39895</v>
      </c>
      <c r="T1048" s="7">
        <f>S1048-E1048</f>
        <v>2</v>
      </c>
      <c r="U1048" t="s">
        <v>14206</v>
      </c>
      <c r="V1048" s="6" t="s">
        <v>14251</v>
      </c>
      <c r="W1048" t="s">
        <v>14263</v>
      </c>
      <c r="X1048" t="s">
        <v>14185</v>
      </c>
      <c r="Y1048" t="str">
        <f>VLOOKUP(R1048,Managers!$A:$B,2,)</f>
        <v>Bob Turner</v>
      </c>
      <c r="Z1048" s="11">
        <f>VLOOKUP(X1048,HourlyWages!$A:$B,2,0)</f>
        <v>70</v>
      </c>
      <c r="AA1048">
        <v>1</v>
      </c>
    </row>
    <row r="1049" spans="1:27" x14ac:dyDescent="0.3">
      <c r="A1049" t="b">
        <f>COUNTIF($C$1:C1049, C1049)&gt;1</f>
        <v>0</v>
      </c>
      <c r="B1049" t="b">
        <f>VLOOKUP(C1049,Sheet3!$A:$B,2,0) &gt; 1</f>
        <v>0</v>
      </c>
      <c r="C1049">
        <v>1048</v>
      </c>
      <c r="D1049">
        <v>7744</v>
      </c>
      <c r="E1049" s="4">
        <v>40134</v>
      </c>
      <c r="F1049">
        <v>26</v>
      </c>
      <c r="G1049" s="15">
        <f>I1049*F1049</f>
        <v>4160</v>
      </c>
      <c r="H1049" s="9">
        <v>7.0000000000000007E-2</v>
      </c>
      <c r="I1049" s="13">
        <f>VLOOKUP($U1049,Pricebook!$A:$D,4,0)</f>
        <v>160</v>
      </c>
      <c r="J1049" s="11">
        <f>G1049*(1-H1049)</f>
        <v>3868.7999999999997</v>
      </c>
      <c r="K1049" t="s">
        <v>322</v>
      </c>
      <c r="L1049" t="s">
        <v>185</v>
      </c>
      <c r="M1049" t="str">
        <f>VLOOKUP($L1049,Companies!$A:$G,7,)</f>
        <v>EDP Services</v>
      </c>
      <c r="N1049" t="str">
        <f>VLOOKUP($L1049,Companies!$A:$G,6,)</f>
        <v>Technology</v>
      </c>
      <c r="O1049" s="6" t="s">
        <v>323</v>
      </c>
      <c r="P1049" s="6">
        <v>45801</v>
      </c>
      <c r="Q1049" t="s">
        <v>210</v>
      </c>
      <c r="R1049" t="s">
        <v>61</v>
      </c>
      <c r="S1049" s="4">
        <v>40134</v>
      </c>
      <c r="T1049" s="7">
        <f>S1049-E1049</f>
        <v>0</v>
      </c>
      <c r="U1049" t="s">
        <v>14218</v>
      </c>
      <c r="V1049" s="6" t="s">
        <v>14251</v>
      </c>
      <c r="W1049" t="s">
        <v>14266</v>
      </c>
      <c r="X1049" t="s">
        <v>14202</v>
      </c>
      <c r="Y1049" t="str">
        <f>VLOOKUP(R1049,Managers!$A:$B,2,)</f>
        <v>Allen Young</v>
      </c>
      <c r="Z1049" s="11">
        <f>VLOOKUP(X1049,HourlyWages!$A:$B,2,0)</f>
        <v>71</v>
      </c>
      <c r="AA1049">
        <v>1</v>
      </c>
    </row>
    <row r="1050" spans="1:27" x14ac:dyDescent="0.3">
      <c r="A1050" t="b">
        <f>COUNTIF($C$1:C1050, C1050)&gt;1</f>
        <v>0</v>
      </c>
      <c r="B1050" t="b">
        <f>VLOOKUP(C1050,Sheet3!$A:$B,2,0) &gt; 1</f>
        <v>0</v>
      </c>
      <c r="C1050">
        <v>1049</v>
      </c>
      <c r="D1050">
        <v>7744</v>
      </c>
      <c r="E1050" s="4">
        <v>40134</v>
      </c>
      <c r="F1050">
        <v>1</v>
      </c>
      <c r="G1050" s="15">
        <f>I1050*F1050</f>
        <v>110</v>
      </c>
      <c r="H1050" s="9">
        <v>0.09</v>
      </c>
      <c r="I1050" s="13">
        <f>VLOOKUP($U1050,Pricebook!$A:$D,4,0)</f>
        <v>110</v>
      </c>
      <c r="J1050" s="11">
        <f>G1050*(1-H1050)</f>
        <v>100.10000000000001</v>
      </c>
      <c r="K1050" t="s">
        <v>322</v>
      </c>
      <c r="L1050" t="s">
        <v>185</v>
      </c>
      <c r="M1050" t="str">
        <f>VLOOKUP($L1050,Companies!$A:$G,7,)</f>
        <v>EDP Services</v>
      </c>
      <c r="N1050" t="str">
        <f>VLOOKUP($L1050,Companies!$A:$G,6,)</f>
        <v>Technology</v>
      </c>
      <c r="O1050" s="6" t="s">
        <v>1293</v>
      </c>
      <c r="P1050" s="6">
        <v>44052</v>
      </c>
      <c r="Q1050" t="s">
        <v>210</v>
      </c>
      <c r="R1050" t="s">
        <v>61</v>
      </c>
      <c r="S1050" s="4">
        <v>40143</v>
      </c>
      <c r="T1050" s="7">
        <f>S1050-E1050</f>
        <v>9</v>
      </c>
      <c r="U1050" t="s">
        <v>14220</v>
      </c>
      <c r="V1050" s="6" t="s">
        <v>14251</v>
      </c>
      <c r="W1050" t="s">
        <v>14266</v>
      </c>
      <c r="X1050" t="s">
        <v>14188</v>
      </c>
      <c r="Y1050" t="str">
        <f>VLOOKUP(R1050,Managers!$A:$B,2,)</f>
        <v>Allen Young</v>
      </c>
      <c r="Z1050" s="11">
        <f>VLOOKUP(X1050,HourlyWages!$A:$B,2,0)</f>
        <v>52</v>
      </c>
      <c r="AA1050">
        <v>1</v>
      </c>
    </row>
    <row r="1051" spans="1:27" x14ac:dyDescent="0.3">
      <c r="A1051" t="b">
        <f>COUNTIF($C$1:C1051, C1051)&gt;1</f>
        <v>0</v>
      </c>
      <c r="B1051" t="b">
        <f>VLOOKUP(C1051,Sheet3!$A:$B,2,0) &gt; 1</f>
        <v>0</v>
      </c>
      <c r="C1051">
        <v>1050</v>
      </c>
      <c r="D1051">
        <v>7746</v>
      </c>
      <c r="E1051" s="4">
        <v>40517</v>
      </c>
      <c r="F1051">
        <v>1</v>
      </c>
      <c r="G1051" s="15">
        <f>I1051*F1051</f>
        <v>110</v>
      </c>
      <c r="H1051" s="9">
        <v>0.06</v>
      </c>
      <c r="I1051" s="13">
        <f>VLOOKUP($U1051,Pricebook!$A:$D,4,0)</f>
        <v>110</v>
      </c>
      <c r="J1051" s="11">
        <f>G1051*(1-H1051)</f>
        <v>103.39999999999999</v>
      </c>
      <c r="K1051" t="s">
        <v>1294</v>
      </c>
      <c r="L1051" t="s">
        <v>64</v>
      </c>
      <c r="M1051" t="str">
        <f>VLOOKUP($L1051,Companies!$A:$G,7,)</f>
        <v>Semiconductors</v>
      </c>
      <c r="N1051" t="str">
        <f>VLOOKUP($L1051,Companies!$A:$G,6,)</f>
        <v>Technology</v>
      </c>
      <c r="O1051" s="6" t="s">
        <v>553</v>
      </c>
      <c r="P1051" s="6" t="s">
        <v>554</v>
      </c>
      <c r="Q1051" t="s">
        <v>197</v>
      </c>
      <c r="R1051" t="s">
        <v>23</v>
      </c>
      <c r="S1051" s="4">
        <v>40519</v>
      </c>
      <c r="T1051" s="7">
        <f>S1051-E1051</f>
        <v>2</v>
      </c>
      <c r="U1051" t="s">
        <v>14215</v>
      </c>
      <c r="V1051" s="6" t="s">
        <v>14257</v>
      </c>
      <c r="W1051" t="s">
        <v>14259</v>
      </c>
      <c r="X1051" t="s">
        <v>14190</v>
      </c>
      <c r="Y1051" t="str">
        <f>VLOOKUP(R1051,Managers!$A:$B,2,)</f>
        <v>Bob Turner</v>
      </c>
      <c r="Z1051" s="11">
        <f>VLOOKUP(X1051,HourlyWages!$A:$B,2,0)</f>
        <v>67</v>
      </c>
      <c r="AA1051">
        <v>1</v>
      </c>
    </row>
    <row r="1052" spans="1:27" x14ac:dyDescent="0.3">
      <c r="A1052" t="b">
        <f>COUNTIF($C$1:C1052, C1052)&gt;1</f>
        <v>0</v>
      </c>
      <c r="B1052" t="b">
        <f>VLOOKUP(C1052,Sheet3!$A:$B,2,0) &gt; 1</f>
        <v>0</v>
      </c>
      <c r="C1052">
        <v>1051</v>
      </c>
      <c r="D1052">
        <v>7751</v>
      </c>
      <c r="E1052" s="4">
        <v>41266</v>
      </c>
      <c r="F1052">
        <v>45</v>
      </c>
      <c r="G1052" s="15">
        <f>I1052*F1052</f>
        <v>5625</v>
      </c>
      <c r="H1052" s="9">
        <v>0.01</v>
      </c>
      <c r="I1052" s="13">
        <f>VLOOKUP($U1052,Pricebook!$A:$D,4,0)</f>
        <v>125</v>
      </c>
      <c r="J1052" s="11">
        <f>G1052*(1-H1052)</f>
        <v>5568.75</v>
      </c>
      <c r="K1052" t="s">
        <v>869</v>
      </c>
      <c r="L1052" t="s">
        <v>707</v>
      </c>
      <c r="M1052" t="str">
        <f>VLOOKUP($L1052,Companies!$A:$G,7,)</f>
        <v>Medical/Nursing Services</v>
      </c>
      <c r="N1052" t="str">
        <f>VLOOKUP($L1052,Companies!$A:$G,6,)</f>
        <v>Health Care</v>
      </c>
      <c r="O1052" s="6" t="s">
        <v>89</v>
      </c>
      <c r="P1052" s="6" t="s">
        <v>90</v>
      </c>
      <c r="Q1052" t="s">
        <v>91</v>
      </c>
      <c r="R1052" t="s">
        <v>61</v>
      </c>
      <c r="S1052" s="4">
        <v>41267</v>
      </c>
      <c r="T1052" s="7">
        <f>S1052-E1052</f>
        <v>1</v>
      </c>
      <c r="U1052" t="s">
        <v>14221</v>
      </c>
      <c r="V1052" s="6" t="s">
        <v>14254</v>
      </c>
      <c r="W1052" t="s">
        <v>14255</v>
      </c>
      <c r="X1052" t="s">
        <v>14203</v>
      </c>
      <c r="Y1052" t="str">
        <f>VLOOKUP(R1052,Managers!$A:$B,2,)</f>
        <v>Allen Young</v>
      </c>
      <c r="Z1052" s="11">
        <f>VLOOKUP(X1052,HourlyWages!$A:$B,2,0)</f>
        <v>62</v>
      </c>
      <c r="AA1052">
        <v>1</v>
      </c>
    </row>
    <row r="1053" spans="1:27" x14ac:dyDescent="0.3">
      <c r="A1053" t="b">
        <f>COUNTIF($C$1:C1053, C1053)&gt;1</f>
        <v>0</v>
      </c>
      <c r="B1053" t="b">
        <f>VLOOKUP(C1053,Sheet3!$A:$B,2,0) &gt; 1</f>
        <v>0</v>
      </c>
      <c r="C1053">
        <v>1052</v>
      </c>
      <c r="D1053">
        <v>7776</v>
      </c>
      <c r="E1053" s="4">
        <v>39886</v>
      </c>
      <c r="F1053">
        <v>36</v>
      </c>
      <c r="G1053" s="15">
        <f>I1053*F1053</f>
        <v>4500</v>
      </c>
      <c r="H1053" s="9">
        <v>7.0000000000000007E-2</v>
      </c>
      <c r="I1053" s="13">
        <f>VLOOKUP($U1053,Pricebook!$A:$D,4,0)</f>
        <v>125</v>
      </c>
      <c r="J1053" s="11">
        <f>G1053*(1-H1053)</f>
        <v>4185</v>
      </c>
      <c r="K1053" t="s">
        <v>1295</v>
      </c>
      <c r="L1053" t="s">
        <v>508</v>
      </c>
      <c r="M1053" t="str">
        <f>VLOOKUP($L1053,Companies!$A:$G,7,)</f>
        <v>Semiconductors</v>
      </c>
      <c r="N1053" t="str">
        <f>VLOOKUP($L1053,Companies!$A:$G,6,)</f>
        <v>Technology</v>
      </c>
      <c r="O1053" s="6" t="s">
        <v>1193</v>
      </c>
      <c r="P1053" s="6">
        <v>42003</v>
      </c>
      <c r="Q1053" t="s">
        <v>254</v>
      </c>
      <c r="R1053" t="s">
        <v>34</v>
      </c>
      <c r="S1053" s="4">
        <v>39887</v>
      </c>
      <c r="T1053" s="7">
        <f>S1053-E1053</f>
        <v>1</v>
      </c>
      <c r="U1053" t="s">
        <v>14221</v>
      </c>
      <c r="V1053" s="6" t="s">
        <v>14254</v>
      </c>
      <c r="W1053" t="s">
        <v>14265</v>
      </c>
      <c r="X1053" t="s">
        <v>14197</v>
      </c>
      <c r="Y1053" t="str">
        <f>VLOOKUP(R1053,Managers!$A:$B,2,)</f>
        <v>Frank Mitchell</v>
      </c>
      <c r="Z1053" s="11">
        <f>VLOOKUP(X1053,HourlyWages!$A:$B,2,0)</f>
        <v>71</v>
      </c>
      <c r="AA1053">
        <v>1</v>
      </c>
    </row>
    <row r="1054" spans="1:27" x14ac:dyDescent="0.3">
      <c r="A1054" t="b">
        <f>COUNTIF($C$1:C1054, C1054)&gt;1</f>
        <v>0</v>
      </c>
      <c r="B1054" t="b">
        <f>VLOOKUP(C1054,Sheet3!$A:$B,2,0) &gt; 1</f>
        <v>0</v>
      </c>
      <c r="C1054">
        <v>1053</v>
      </c>
      <c r="D1054">
        <v>7776</v>
      </c>
      <c r="E1054" s="4">
        <v>39886</v>
      </c>
      <c r="F1054">
        <v>6</v>
      </c>
      <c r="G1054" s="15">
        <f>I1054*F1054</f>
        <v>750</v>
      </c>
      <c r="H1054" s="9">
        <v>0.02</v>
      </c>
      <c r="I1054" s="13">
        <f>VLOOKUP($U1054,Pricebook!$A:$D,4,0)</f>
        <v>125</v>
      </c>
      <c r="J1054" s="11">
        <f>G1054*(1-H1054)</f>
        <v>735</v>
      </c>
      <c r="K1054" t="s">
        <v>1295</v>
      </c>
      <c r="L1054" t="s">
        <v>508</v>
      </c>
      <c r="M1054" t="str">
        <f>VLOOKUP($L1054,Companies!$A:$G,7,)</f>
        <v>Semiconductors</v>
      </c>
      <c r="N1054" t="str">
        <f>VLOOKUP($L1054,Companies!$A:$G,6,)</f>
        <v>Technology</v>
      </c>
      <c r="O1054" s="6" t="s">
        <v>1193</v>
      </c>
      <c r="P1054" s="6">
        <v>42003</v>
      </c>
      <c r="Q1054" t="s">
        <v>254</v>
      </c>
      <c r="R1054" t="s">
        <v>34</v>
      </c>
      <c r="S1054" s="4">
        <v>39886</v>
      </c>
      <c r="T1054" s="7">
        <f>S1054-E1054</f>
        <v>0</v>
      </c>
      <c r="U1054" t="s">
        <v>14209</v>
      </c>
      <c r="V1054" s="6" t="s">
        <v>14254</v>
      </c>
      <c r="W1054" t="s">
        <v>14255</v>
      </c>
      <c r="X1054" t="s">
        <v>14193</v>
      </c>
      <c r="Y1054" t="str">
        <f>VLOOKUP(R1054,Managers!$A:$B,2,)</f>
        <v>Frank Mitchell</v>
      </c>
      <c r="Z1054" s="11">
        <f>VLOOKUP(X1054,HourlyWages!$A:$B,2,0)</f>
        <v>57</v>
      </c>
      <c r="AA1054">
        <v>1</v>
      </c>
    </row>
    <row r="1055" spans="1:27" x14ac:dyDescent="0.3">
      <c r="A1055" t="b">
        <f>COUNTIF($C$1:C1055, C1055)&gt;1</f>
        <v>0</v>
      </c>
      <c r="B1055" t="b">
        <f>VLOOKUP(C1055,Sheet3!$A:$B,2,0) &gt; 1</f>
        <v>0</v>
      </c>
      <c r="C1055">
        <v>1054</v>
      </c>
      <c r="D1055">
        <v>7782</v>
      </c>
      <c r="E1055" s="4">
        <v>39996</v>
      </c>
      <c r="F1055">
        <v>20</v>
      </c>
      <c r="G1055" s="15">
        <f>I1055*F1055</f>
        <v>3400</v>
      </c>
      <c r="H1055" s="9">
        <v>7.0000000000000007E-2</v>
      </c>
      <c r="I1055" s="13">
        <f>VLOOKUP($U1055,Pricebook!$A:$D,4,0)</f>
        <v>170</v>
      </c>
      <c r="J1055" s="11">
        <f>G1055*(1-H1055)</f>
        <v>3162</v>
      </c>
      <c r="K1055" t="s">
        <v>769</v>
      </c>
      <c r="L1055" t="s">
        <v>269</v>
      </c>
      <c r="M1055" t="str">
        <f>VLOOKUP($L1055,Companies!$A:$G,7,)</f>
        <v>Electronic Components</v>
      </c>
      <c r="N1055" t="str">
        <f>VLOOKUP($L1055,Companies!$A:$G,6,)</f>
        <v>Technology</v>
      </c>
      <c r="O1055" s="6" t="s">
        <v>770</v>
      </c>
      <c r="P1055" s="6">
        <v>28560</v>
      </c>
      <c r="Q1055" t="s">
        <v>33</v>
      </c>
      <c r="R1055" t="s">
        <v>34</v>
      </c>
      <c r="S1055" s="4">
        <v>39998</v>
      </c>
      <c r="T1055" s="7">
        <f>S1055-E1055</f>
        <v>2</v>
      </c>
      <c r="U1055" t="s">
        <v>14219</v>
      </c>
      <c r="V1055" s="6" t="s">
        <v>14251</v>
      </c>
      <c r="W1055" t="s">
        <v>14261</v>
      </c>
      <c r="X1055" t="s">
        <v>14199</v>
      </c>
      <c r="Y1055" t="str">
        <f>VLOOKUP(R1055,Managers!$A:$B,2,)</f>
        <v>Frank Mitchell</v>
      </c>
      <c r="Z1055" s="11">
        <f>VLOOKUP(X1055,HourlyWages!$A:$B,2,0)</f>
        <v>68</v>
      </c>
      <c r="AA1055">
        <v>1</v>
      </c>
    </row>
    <row r="1056" spans="1:27" x14ac:dyDescent="0.3">
      <c r="A1056" t="b">
        <f>COUNTIF($C$1:C1056, C1056)&gt;1</f>
        <v>0</v>
      </c>
      <c r="B1056" t="b">
        <f>VLOOKUP(C1056,Sheet3!$A:$B,2,0) &gt; 1</f>
        <v>0</v>
      </c>
      <c r="C1056">
        <v>1055</v>
      </c>
      <c r="D1056">
        <v>7783</v>
      </c>
      <c r="E1056" s="4">
        <v>40920</v>
      </c>
      <c r="F1056">
        <v>3</v>
      </c>
      <c r="G1056" s="15">
        <f>I1056*F1056</f>
        <v>480</v>
      </c>
      <c r="H1056" s="9">
        <v>0.03</v>
      </c>
      <c r="I1056" s="13">
        <f>VLOOKUP($U1056,Pricebook!$A:$D,4,0)</f>
        <v>160</v>
      </c>
      <c r="J1056" s="11">
        <f>G1056*(1-H1056)</f>
        <v>465.59999999999997</v>
      </c>
      <c r="K1056" t="s">
        <v>1296</v>
      </c>
      <c r="L1056" t="s">
        <v>203</v>
      </c>
      <c r="M1056" t="str">
        <f>VLOOKUP($L1056,Companies!$A:$G,7,)</f>
        <v>Catalog/Specialty Distribution</v>
      </c>
      <c r="N1056" t="str">
        <f>VLOOKUP($L1056,Companies!$A:$G,6,)</f>
        <v>Consumer Services</v>
      </c>
      <c r="O1056" s="6" t="s">
        <v>1297</v>
      </c>
      <c r="P1056" s="6">
        <v>33433</v>
      </c>
      <c r="Q1056" t="s">
        <v>101</v>
      </c>
      <c r="R1056" t="s">
        <v>34</v>
      </c>
      <c r="S1056" s="4">
        <v>40921</v>
      </c>
      <c r="T1056" s="7">
        <f>S1056-E1056</f>
        <v>1</v>
      </c>
      <c r="U1056" t="s">
        <v>14218</v>
      </c>
      <c r="V1056" s="6" t="s">
        <v>14251</v>
      </c>
      <c r="W1056" t="s">
        <v>14262</v>
      </c>
      <c r="X1056" t="s">
        <v>14189</v>
      </c>
      <c r="Y1056" t="str">
        <f>VLOOKUP(R1056,Managers!$A:$B,2,)</f>
        <v>Frank Mitchell</v>
      </c>
      <c r="Z1056" s="11">
        <f>VLOOKUP(X1056,HourlyWages!$A:$B,2,0)</f>
        <v>62</v>
      </c>
      <c r="AA1056">
        <v>1</v>
      </c>
    </row>
    <row r="1057" spans="1:27" x14ac:dyDescent="0.3">
      <c r="A1057" t="b">
        <f>COUNTIF($C$1:C1057, C1057)&gt;1</f>
        <v>0</v>
      </c>
      <c r="B1057" t="b">
        <f>VLOOKUP(C1057,Sheet3!$A:$B,2,0) &gt; 1</f>
        <v>0</v>
      </c>
      <c r="C1057">
        <v>1056</v>
      </c>
      <c r="D1057">
        <v>7812</v>
      </c>
      <c r="E1057" s="4">
        <v>40653</v>
      </c>
      <c r="F1057">
        <v>17</v>
      </c>
      <c r="G1057" s="15">
        <f>I1057*F1057</f>
        <v>2125</v>
      </c>
      <c r="H1057" s="9">
        <v>0.04</v>
      </c>
      <c r="I1057" s="13">
        <f>VLOOKUP($U1057,Pricebook!$A:$D,4,0)</f>
        <v>125</v>
      </c>
      <c r="J1057" s="11">
        <f>G1057*(1-H1057)</f>
        <v>2040</v>
      </c>
      <c r="K1057" t="s">
        <v>429</v>
      </c>
      <c r="L1057" t="s">
        <v>430</v>
      </c>
      <c r="M1057" t="str">
        <f>VLOOKUP($L1057,Companies!$A:$G,7,)</f>
        <v>Electronic Components</v>
      </c>
      <c r="N1057" t="str">
        <f>VLOOKUP($L1057,Companies!$A:$G,6,)</f>
        <v>Technology</v>
      </c>
      <c r="O1057" s="6" t="s">
        <v>888</v>
      </c>
      <c r="P1057" s="6">
        <v>92008</v>
      </c>
      <c r="Q1057" t="s">
        <v>114</v>
      </c>
      <c r="R1057" t="s">
        <v>23</v>
      </c>
      <c r="S1057" s="4">
        <v>40660</v>
      </c>
      <c r="T1057" s="7">
        <f>S1057-E1057</f>
        <v>7</v>
      </c>
      <c r="U1057" t="s">
        <v>14208</v>
      </c>
      <c r="V1057" s="6" t="s">
        <v>14254</v>
      </c>
      <c r="W1057" t="s">
        <v>14256</v>
      </c>
      <c r="X1057" t="s">
        <v>14193</v>
      </c>
      <c r="Y1057" t="str">
        <f>VLOOKUP(R1057,Managers!$A:$B,2,)</f>
        <v>Bob Turner</v>
      </c>
      <c r="Z1057" s="11">
        <f>VLOOKUP(X1057,HourlyWages!$A:$B,2,0)</f>
        <v>57</v>
      </c>
      <c r="AA1057">
        <v>1</v>
      </c>
    </row>
    <row r="1058" spans="1:27" x14ac:dyDescent="0.3">
      <c r="A1058" t="b">
        <f>COUNTIF($C$1:C1058, C1058)&gt;1</f>
        <v>0</v>
      </c>
      <c r="B1058" t="b">
        <f>VLOOKUP(C1058,Sheet3!$A:$B,2,0) &gt; 1</f>
        <v>0</v>
      </c>
      <c r="C1058">
        <v>1057</v>
      </c>
      <c r="D1058">
        <v>7812</v>
      </c>
      <c r="E1058" s="4">
        <v>40653</v>
      </c>
      <c r="F1058">
        <v>12</v>
      </c>
      <c r="G1058" s="15">
        <f>I1058*F1058</f>
        <v>1500</v>
      </c>
      <c r="H1058" s="9">
        <v>0.09</v>
      </c>
      <c r="I1058" s="13">
        <f>VLOOKUP($U1058,Pricebook!$A:$D,4,0)</f>
        <v>125</v>
      </c>
      <c r="J1058" s="11">
        <f>G1058*(1-H1058)</f>
        <v>1365</v>
      </c>
      <c r="K1058" t="s">
        <v>429</v>
      </c>
      <c r="L1058" t="s">
        <v>430</v>
      </c>
      <c r="M1058" t="str">
        <f>VLOOKUP($L1058,Companies!$A:$G,7,)</f>
        <v>Electronic Components</v>
      </c>
      <c r="N1058" t="str">
        <f>VLOOKUP($L1058,Companies!$A:$G,6,)</f>
        <v>Technology</v>
      </c>
      <c r="O1058" s="6" t="s">
        <v>888</v>
      </c>
      <c r="P1058" s="6">
        <v>92008</v>
      </c>
      <c r="Q1058" t="s">
        <v>114</v>
      </c>
      <c r="R1058" t="s">
        <v>23</v>
      </c>
      <c r="S1058" s="4">
        <v>40655</v>
      </c>
      <c r="T1058" s="7">
        <f>S1058-E1058</f>
        <v>2</v>
      </c>
      <c r="U1058" t="s">
        <v>14209</v>
      </c>
      <c r="V1058" s="6" t="s">
        <v>14251</v>
      </c>
      <c r="W1058" t="s">
        <v>14267</v>
      </c>
      <c r="X1058" t="s">
        <v>14189</v>
      </c>
      <c r="Y1058" t="str">
        <f>VLOOKUP(R1058,Managers!$A:$B,2,)</f>
        <v>Bob Turner</v>
      </c>
      <c r="Z1058" s="11">
        <f>VLOOKUP(X1058,HourlyWages!$A:$B,2,0)</f>
        <v>62</v>
      </c>
      <c r="AA1058">
        <v>1</v>
      </c>
    </row>
    <row r="1059" spans="1:27" x14ac:dyDescent="0.3">
      <c r="A1059" t="b">
        <f>COUNTIF($C$1:C1059, C1059)&gt;1</f>
        <v>0</v>
      </c>
      <c r="B1059" t="b">
        <f>VLOOKUP(C1059,Sheet3!$A:$B,2,0) &gt; 1</f>
        <v>0</v>
      </c>
      <c r="C1059">
        <v>1058</v>
      </c>
      <c r="D1059">
        <v>7815</v>
      </c>
      <c r="E1059" s="4">
        <v>39835</v>
      </c>
      <c r="F1059">
        <v>6</v>
      </c>
      <c r="G1059" s="15">
        <f>I1059*F1059</f>
        <v>900</v>
      </c>
      <c r="H1059" s="9">
        <v>0.09</v>
      </c>
      <c r="I1059" s="13">
        <f>VLOOKUP($U1059,Pricebook!$A:$D,4,0)</f>
        <v>150</v>
      </c>
      <c r="J1059" s="11">
        <f>G1059*(1-H1059)</f>
        <v>819</v>
      </c>
      <c r="K1059" t="s">
        <v>1298</v>
      </c>
      <c r="L1059" t="s">
        <v>241</v>
      </c>
      <c r="M1059" t="str">
        <f>VLOOKUP($L1059,Companies!$A:$G,7,)</f>
        <v>Computer Software: Prepackaged Software</v>
      </c>
      <c r="N1059" t="str">
        <f>VLOOKUP($L1059,Companies!$A:$G,6,)</f>
        <v>Technology</v>
      </c>
      <c r="O1059" s="6" t="s">
        <v>1299</v>
      </c>
      <c r="P1059" s="6">
        <v>37664</v>
      </c>
      <c r="Q1059" t="s">
        <v>81</v>
      </c>
      <c r="R1059" t="s">
        <v>34</v>
      </c>
      <c r="S1059" s="4">
        <v>39836</v>
      </c>
      <c r="T1059" s="7">
        <f>S1059-E1059</f>
        <v>1</v>
      </c>
      <c r="U1059" t="s">
        <v>14211</v>
      </c>
      <c r="V1059" s="6" t="s">
        <v>14251</v>
      </c>
      <c r="W1059" t="s">
        <v>14260</v>
      </c>
      <c r="X1059" t="s">
        <v>14197</v>
      </c>
      <c r="Y1059" t="str">
        <f>VLOOKUP(R1059,Managers!$A:$B,2,)</f>
        <v>Frank Mitchell</v>
      </c>
      <c r="Z1059" s="11">
        <f>VLOOKUP(X1059,HourlyWages!$A:$B,2,0)</f>
        <v>71</v>
      </c>
      <c r="AA1059">
        <v>1</v>
      </c>
    </row>
    <row r="1060" spans="1:27" x14ac:dyDescent="0.3">
      <c r="A1060" t="b">
        <f>COUNTIF($C$1:C1060, C1060)&gt;1</f>
        <v>0</v>
      </c>
      <c r="B1060" t="b">
        <f>VLOOKUP(C1060,Sheet3!$A:$B,2,0) &gt; 1</f>
        <v>0</v>
      </c>
      <c r="C1060">
        <v>1059</v>
      </c>
      <c r="D1060">
        <v>7840</v>
      </c>
      <c r="E1060" s="4">
        <v>40551</v>
      </c>
      <c r="F1060">
        <v>34</v>
      </c>
      <c r="G1060" s="15">
        <f>I1060*F1060</f>
        <v>5100</v>
      </c>
      <c r="H1060" s="9">
        <v>0.1</v>
      </c>
      <c r="I1060" s="13">
        <f>VLOOKUP($U1060,Pricebook!$A:$D,4,0)</f>
        <v>150</v>
      </c>
      <c r="J1060" s="11">
        <f>G1060*(1-H1060)</f>
        <v>4590</v>
      </c>
      <c r="K1060" t="s">
        <v>1221</v>
      </c>
      <c r="L1060" t="s">
        <v>844</v>
      </c>
      <c r="M1060" t="str">
        <f>VLOOKUP($L1060,Companies!$A:$G,7,)</f>
        <v>Electronic Components</v>
      </c>
      <c r="N1060" t="str">
        <f>VLOOKUP($L1060,Companies!$A:$G,6,)</f>
        <v>Technology</v>
      </c>
      <c r="O1060" s="6" t="s">
        <v>1222</v>
      </c>
      <c r="P1060" s="6">
        <v>93309</v>
      </c>
      <c r="Q1060" t="s">
        <v>114</v>
      </c>
      <c r="R1060" t="s">
        <v>23</v>
      </c>
      <c r="S1060" s="4">
        <v>40555</v>
      </c>
      <c r="T1060" s="7">
        <f>S1060-E1060</f>
        <v>4</v>
      </c>
      <c r="U1060" t="s">
        <v>14211</v>
      </c>
      <c r="V1060" s="6" t="s">
        <v>14254</v>
      </c>
      <c r="W1060" t="s">
        <v>14255</v>
      </c>
      <c r="X1060" t="s">
        <v>14190</v>
      </c>
      <c r="Y1060" t="str">
        <f>VLOOKUP(R1060,Managers!$A:$B,2,)</f>
        <v>Bob Turner</v>
      </c>
      <c r="Z1060" s="11">
        <f>VLOOKUP(X1060,HourlyWages!$A:$B,2,0)</f>
        <v>67</v>
      </c>
      <c r="AA1060">
        <v>1</v>
      </c>
    </row>
    <row r="1061" spans="1:27" x14ac:dyDescent="0.3">
      <c r="A1061" t="b">
        <f>COUNTIF($C$1:C1061, C1061)&gt;1</f>
        <v>0</v>
      </c>
      <c r="B1061" t="b">
        <f>VLOOKUP(C1061,Sheet3!$A:$B,2,0) &gt; 1</f>
        <v>0</v>
      </c>
      <c r="C1061">
        <v>1060</v>
      </c>
      <c r="D1061">
        <v>7841</v>
      </c>
      <c r="E1061" s="4">
        <v>41049</v>
      </c>
      <c r="F1061">
        <v>21</v>
      </c>
      <c r="G1061" s="15">
        <f>I1061*F1061</f>
        <v>2625</v>
      </c>
      <c r="H1061" s="9">
        <v>7.0000000000000007E-2</v>
      </c>
      <c r="I1061" s="13">
        <f>VLOOKUP($U1061,Pricebook!$A:$D,4,0)</f>
        <v>125</v>
      </c>
      <c r="J1061" s="11">
        <f>G1061*(1-H1061)</f>
        <v>2441.25</v>
      </c>
      <c r="K1061" t="s">
        <v>1300</v>
      </c>
      <c r="L1061" t="s">
        <v>269</v>
      </c>
      <c r="M1061" t="str">
        <f>VLOOKUP($L1061,Companies!$A:$G,7,)</f>
        <v>Electronic Components</v>
      </c>
      <c r="N1061" t="str">
        <f>VLOOKUP($L1061,Companies!$A:$G,6,)</f>
        <v>Technology</v>
      </c>
      <c r="O1061" s="6" t="s">
        <v>1301</v>
      </c>
      <c r="P1061" s="6">
        <v>79109</v>
      </c>
      <c r="Q1061" t="s">
        <v>48</v>
      </c>
      <c r="R1061" t="s">
        <v>16</v>
      </c>
      <c r="S1061" s="4">
        <v>41051</v>
      </c>
      <c r="T1061" s="7">
        <f>S1061-E1061</f>
        <v>2</v>
      </c>
      <c r="U1061" t="s">
        <v>14208</v>
      </c>
      <c r="V1061" s="6" t="s">
        <v>14251</v>
      </c>
      <c r="W1061" t="s">
        <v>14263</v>
      </c>
      <c r="X1061" t="s">
        <v>14200</v>
      </c>
      <c r="Y1061" t="str">
        <f>VLOOKUP(R1061,Managers!$A:$B,2,)</f>
        <v>Josh Martinez</v>
      </c>
      <c r="Z1061" s="11">
        <f>VLOOKUP(X1061,HourlyWages!$A:$B,2,0)</f>
        <v>59</v>
      </c>
      <c r="AA1061">
        <v>1</v>
      </c>
    </row>
    <row r="1062" spans="1:27" x14ac:dyDescent="0.3">
      <c r="A1062" t="b">
        <f>COUNTIF($C$1:C1062, C1062)&gt;1</f>
        <v>0</v>
      </c>
      <c r="B1062" t="b">
        <f>VLOOKUP(C1062,Sheet3!$A:$B,2,0) &gt; 1</f>
        <v>0</v>
      </c>
      <c r="C1062">
        <v>1061</v>
      </c>
      <c r="D1062">
        <v>7841</v>
      </c>
      <c r="E1062" s="4">
        <v>41049</v>
      </c>
      <c r="F1062">
        <v>17</v>
      </c>
      <c r="G1062" s="15">
        <f>I1062*F1062</f>
        <v>2125</v>
      </c>
      <c r="H1062" s="9">
        <v>0.01</v>
      </c>
      <c r="I1062" s="13">
        <f>VLOOKUP($U1062,Pricebook!$A:$D,4,0)</f>
        <v>125</v>
      </c>
      <c r="J1062" s="11">
        <f>G1062*(1-H1062)</f>
        <v>2103.75</v>
      </c>
      <c r="K1062" t="s">
        <v>1300</v>
      </c>
      <c r="L1062" t="s">
        <v>269</v>
      </c>
      <c r="M1062" t="str">
        <f>VLOOKUP($L1062,Companies!$A:$G,7,)</f>
        <v>Electronic Components</v>
      </c>
      <c r="N1062" t="str">
        <f>VLOOKUP($L1062,Companies!$A:$G,6,)</f>
        <v>Technology</v>
      </c>
      <c r="O1062" s="6" t="s">
        <v>1301</v>
      </c>
      <c r="P1062" s="6">
        <v>79109</v>
      </c>
      <c r="Q1062" t="s">
        <v>48</v>
      </c>
      <c r="R1062" t="s">
        <v>16</v>
      </c>
      <c r="S1062" s="4">
        <v>41051</v>
      </c>
      <c r="T1062" s="7">
        <f>S1062-E1062</f>
        <v>2</v>
      </c>
      <c r="U1062" t="s">
        <v>14208</v>
      </c>
      <c r="V1062" s="6" t="s">
        <v>14254</v>
      </c>
      <c r="W1062" t="s">
        <v>14265</v>
      </c>
      <c r="X1062" t="s">
        <v>14195</v>
      </c>
      <c r="Y1062" t="str">
        <f>VLOOKUP(R1062,Managers!$A:$B,2,)</f>
        <v>Josh Martinez</v>
      </c>
      <c r="Z1062" s="11">
        <f>VLOOKUP(X1062,HourlyWages!$A:$B,2,0)</f>
        <v>52</v>
      </c>
      <c r="AA1062">
        <v>1</v>
      </c>
    </row>
    <row r="1063" spans="1:27" x14ac:dyDescent="0.3">
      <c r="A1063" t="b">
        <f>COUNTIF($C$1:C1063, C1063)&gt;1</f>
        <v>0</v>
      </c>
      <c r="B1063" t="b">
        <f>VLOOKUP(C1063,Sheet3!$A:$B,2,0) &gt; 1</f>
        <v>0</v>
      </c>
      <c r="C1063">
        <v>1062</v>
      </c>
      <c r="D1063">
        <v>7845</v>
      </c>
      <c r="E1063" s="4">
        <v>40160</v>
      </c>
      <c r="F1063">
        <v>22</v>
      </c>
      <c r="G1063" s="15">
        <f>I1063*F1063</f>
        <v>3520</v>
      </c>
      <c r="H1063" s="9">
        <v>0.06</v>
      </c>
      <c r="I1063" s="13">
        <f>VLOOKUP($U1063,Pricebook!$A:$D,4,0)</f>
        <v>160</v>
      </c>
      <c r="J1063" s="11">
        <f>G1063*(1-H1063)</f>
        <v>3308.7999999999997</v>
      </c>
      <c r="K1063" t="s">
        <v>620</v>
      </c>
      <c r="L1063" t="s">
        <v>621</v>
      </c>
      <c r="M1063" t="str">
        <f>VLOOKUP($L1063,Companies!$A:$G,7,)</f>
        <v>Semiconductors</v>
      </c>
      <c r="N1063" t="str">
        <f>VLOOKUP($L1063,Companies!$A:$G,6,)</f>
        <v>Technology</v>
      </c>
      <c r="O1063" s="6" t="s">
        <v>1214</v>
      </c>
      <c r="P1063" s="6">
        <v>53186</v>
      </c>
      <c r="Q1063" t="s">
        <v>95</v>
      </c>
      <c r="R1063" t="s">
        <v>16</v>
      </c>
      <c r="S1063" s="4">
        <v>40160</v>
      </c>
      <c r="T1063" s="7">
        <f>S1063-E1063</f>
        <v>0</v>
      </c>
      <c r="U1063" t="s">
        <v>14218</v>
      </c>
      <c r="V1063" s="6" t="s">
        <v>14251</v>
      </c>
      <c r="W1063" t="s">
        <v>14252</v>
      </c>
      <c r="X1063" t="s">
        <v>14191</v>
      </c>
      <c r="Y1063" t="str">
        <f>VLOOKUP(R1063,Managers!$A:$B,2,)</f>
        <v>Josh Martinez</v>
      </c>
      <c r="Z1063" s="11">
        <f>VLOOKUP(X1063,HourlyWages!$A:$B,2,0)</f>
        <v>60</v>
      </c>
      <c r="AA1063">
        <v>1</v>
      </c>
    </row>
    <row r="1064" spans="1:27" x14ac:dyDescent="0.3">
      <c r="A1064" t="b">
        <f>COUNTIF($C$1:C1064, C1064)&gt;1</f>
        <v>0</v>
      </c>
      <c r="B1064" t="b">
        <f>VLOOKUP(C1064,Sheet3!$A:$B,2,0) &gt; 1</f>
        <v>0</v>
      </c>
      <c r="C1064">
        <v>1063</v>
      </c>
      <c r="D1064">
        <v>7845</v>
      </c>
      <c r="E1064" s="4">
        <v>40160</v>
      </c>
      <c r="F1064">
        <v>45</v>
      </c>
      <c r="G1064" s="15">
        <f>I1064*F1064</f>
        <v>4950</v>
      </c>
      <c r="H1064" s="9">
        <v>7.0000000000000007E-2</v>
      </c>
      <c r="I1064" s="13">
        <f>VLOOKUP($U1064,Pricebook!$A:$D,4,0)</f>
        <v>110</v>
      </c>
      <c r="J1064" s="11">
        <f>G1064*(1-H1064)</f>
        <v>4603.5</v>
      </c>
      <c r="K1064" t="s">
        <v>620</v>
      </c>
      <c r="L1064" t="s">
        <v>621</v>
      </c>
      <c r="M1064" t="str">
        <f>VLOOKUP($L1064,Companies!$A:$G,7,)</f>
        <v>Semiconductors</v>
      </c>
      <c r="N1064" t="str">
        <f>VLOOKUP($L1064,Companies!$A:$G,6,)</f>
        <v>Technology</v>
      </c>
      <c r="O1064" s="6" t="s">
        <v>1214</v>
      </c>
      <c r="P1064" s="6">
        <v>53186</v>
      </c>
      <c r="Q1064" t="s">
        <v>95</v>
      </c>
      <c r="R1064" t="s">
        <v>16</v>
      </c>
      <c r="S1064" s="4">
        <v>40161</v>
      </c>
      <c r="T1064" s="7">
        <f>S1064-E1064</f>
        <v>1</v>
      </c>
      <c r="U1064" t="s">
        <v>14215</v>
      </c>
      <c r="V1064" s="6" t="s">
        <v>14251</v>
      </c>
      <c r="W1064" t="s">
        <v>14260</v>
      </c>
      <c r="X1064" t="s">
        <v>14193</v>
      </c>
      <c r="Y1064" t="str">
        <f>VLOOKUP(R1064,Managers!$A:$B,2,)</f>
        <v>Josh Martinez</v>
      </c>
      <c r="Z1064" s="11">
        <f>VLOOKUP(X1064,HourlyWages!$A:$B,2,0)</f>
        <v>57</v>
      </c>
      <c r="AA1064">
        <v>1</v>
      </c>
    </row>
    <row r="1065" spans="1:27" x14ac:dyDescent="0.3">
      <c r="A1065" t="b">
        <f>COUNTIF($C$1:C1065, C1065)&gt;1</f>
        <v>0</v>
      </c>
      <c r="B1065" t="b">
        <f>VLOOKUP(C1065,Sheet3!$A:$B,2,0) &gt; 1</f>
        <v>0</v>
      </c>
      <c r="C1065">
        <v>1064</v>
      </c>
      <c r="D1065">
        <v>7846</v>
      </c>
      <c r="E1065" s="4">
        <v>40719</v>
      </c>
      <c r="F1065">
        <v>47</v>
      </c>
      <c r="G1065" s="15">
        <f>I1065*F1065</f>
        <v>7520</v>
      </c>
      <c r="H1065" s="9">
        <v>0.09</v>
      </c>
      <c r="I1065" s="13">
        <f>VLOOKUP($U1065,Pricebook!$A:$D,4,0)</f>
        <v>160</v>
      </c>
      <c r="J1065" s="11">
        <f>G1065*(1-H1065)</f>
        <v>6843.2</v>
      </c>
      <c r="K1065" t="s">
        <v>264</v>
      </c>
      <c r="L1065" t="s">
        <v>265</v>
      </c>
      <c r="M1065" t="str">
        <f>VLOOKUP($L1065,Companies!$A:$G,7,)</f>
        <v>Telecommunications Equipment</v>
      </c>
      <c r="N1065" t="str">
        <f>VLOOKUP($L1065,Companies!$A:$G,6,)</f>
        <v>Public Utilities</v>
      </c>
      <c r="O1065" s="6" t="s">
        <v>266</v>
      </c>
      <c r="P1065" s="6" t="s">
        <v>267</v>
      </c>
      <c r="Q1065" t="s">
        <v>187</v>
      </c>
      <c r="R1065" t="s">
        <v>61</v>
      </c>
      <c r="S1065" s="4">
        <v>40724</v>
      </c>
      <c r="T1065" s="7">
        <f>S1065-E1065</f>
        <v>5</v>
      </c>
      <c r="U1065" t="s">
        <v>14218</v>
      </c>
      <c r="V1065" s="6" t="s">
        <v>14251</v>
      </c>
      <c r="W1065" t="s">
        <v>14263</v>
      </c>
      <c r="X1065" t="s">
        <v>14190</v>
      </c>
      <c r="Y1065" t="str">
        <f>VLOOKUP(R1065,Managers!$A:$B,2,)</f>
        <v>Allen Young</v>
      </c>
      <c r="Z1065" s="11">
        <f>VLOOKUP(X1065,HourlyWages!$A:$B,2,0)</f>
        <v>67</v>
      </c>
      <c r="AA1065">
        <v>1</v>
      </c>
    </row>
    <row r="1066" spans="1:27" x14ac:dyDescent="0.3">
      <c r="A1066" t="b">
        <f>COUNTIF($C$1:C1066, C1066)&gt;1</f>
        <v>0</v>
      </c>
      <c r="B1066" t="b">
        <f>VLOOKUP(C1066,Sheet3!$A:$B,2,0) &gt; 1</f>
        <v>0</v>
      </c>
      <c r="C1066">
        <v>1065</v>
      </c>
      <c r="D1066">
        <v>7846</v>
      </c>
      <c r="E1066" s="4">
        <v>40719</v>
      </c>
      <c r="F1066">
        <v>20</v>
      </c>
      <c r="G1066" s="15">
        <f>I1066*F1066</f>
        <v>3200</v>
      </c>
      <c r="H1066" s="9">
        <v>0.1</v>
      </c>
      <c r="I1066" s="13">
        <f>VLOOKUP($U1066,Pricebook!$A:$D,4,0)</f>
        <v>160</v>
      </c>
      <c r="J1066" s="11">
        <f>G1066*(1-H1066)</f>
        <v>2880</v>
      </c>
      <c r="K1066" t="s">
        <v>264</v>
      </c>
      <c r="L1066" t="s">
        <v>265</v>
      </c>
      <c r="M1066" t="str">
        <f>VLOOKUP($L1066,Companies!$A:$G,7,)</f>
        <v>Telecommunications Equipment</v>
      </c>
      <c r="N1066" t="str">
        <f>VLOOKUP($L1066,Companies!$A:$G,6,)</f>
        <v>Public Utilities</v>
      </c>
      <c r="O1066" s="6" t="s">
        <v>266</v>
      </c>
      <c r="P1066" s="6" t="s">
        <v>267</v>
      </c>
      <c r="Q1066" t="s">
        <v>187</v>
      </c>
      <c r="R1066" t="s">
        <v>61</v>
      </c>
      <c r="S1066" s="4">
        <v>40724</v>
      </c>
      <c r="T1066" s="7">
        <f>S1066-E1066</f>
        <v>5</v>
      </c>
      <c r="U1066" t="s">
        <v>14218</v>
      </c>
      <c r="V1066" s="6" t="s">
        <v>14254</v>
      </c>
      <c r="W1066" t="s">
        <v>14269</v>
      </c>
      <c r="X1066" t="s">
        <v>14192</v>
      </c>
      <c r="Y1066" t="str">
        <f>VLOOKUP(R1066,Managers!$A:$B,2,)</f>
        <v>Allen Young</v>
      </c>
      <c r="Z1066" s="11">
        <f>VLOOKUP(X1066,HourlyWages!$A:$B,2,0)</f>
        <v>75</v>
      </c>
      <c r="AA1066">
        <v>1</v>
      </c>
    </row>
    <row r="1067" spans="1:27" x14ac:dyDescent="0.3">
      <c r="A1067" t="b">
        <f>COUNTIF($C$1:C1067, C1067)&gt;1</f>
        <v>0</v>
      </c>
      <c r="B1067" t="b">
        <f>VLOOKUP(C1067,Sheet3!$A:$B,2,0) &gt; 1</f>
        <v>0</v>
      </c>
      <c r="C1067">
        <v>1066</v>
      </c>
      <c r="D1067">
        <v>7846</v>
      </c>
      <c r="E1067" s="4">
        <v>40719</v>
      </c>
      <c r="F1067">
        <v>20</v>
      </c>
      <c r="G1067" s="15">
        <f>I1067*F1067</f>
        <v>3000</v>
      </c>
      <c r="H1067" s="9">
        <v>0.01</v>
      </c>
      <c r="I1067" s="13">
        <f>VLOOKUP($U1067,Pricebook!$A:$D,4,0)</f>
        <v>150</v>
      </c>
      <c r="J1067" s="11">
        <f>G1067*(1-H1067)</f>
        <v>2970</v>
      </c>
      <c r="K1067" t="s">
        <v>264</v>
      </c>
      <c r="L1067" t="s">
        <v>265</v>
      </c>
      <c r="M1067" t="str">
        <f>VLOOKUP($L1067,Companies!$A:$G,7,)</f>
        <v>Telecommunications Equipment</v>
      </c>
      <c r="N1067" t="str">
        <f>VLOOKUP($L1067,Companies!$A:$G,6,)</f>
        <v>Public Utilities</v>
      </c>
      <c r="O1067" s="6" t="s">
        <v>266</v>
      </c>
      <c r="P1067" s="6" t="s">
        <v>267</v>
      </c>
      <c r="Q1067" t="s">
        <v>187</v>
      </c>
      <c r="R1067" t="s">
        <v>61</v>
      </c>
      <c r="S1067" s="4">
        <v>40726</v>
      </c>
      <c r="T1067" s="7">
        <f>S1067-E1067</f>
        <v>7</v>
      </c>
      <c r="U1067" t="s">
        <v>14211</v>
      </c>
      <c r="V1067" s="6" t="s">
        <v>14251</v>
      </c>
      <c r="W1067" t="s">
        <v>14252</v>
      </c>
      <c r="X1067" t="s">
        <v>14200</v>
      </c>
      <c r="Y1067" t="str">
        <f>VLOOKUP(R1067,Managers!$A:$B,2,)</f>
        <v>Allen Young</v>
      </c>
      <c r="Z1067" s="11">
        <f>VLOOKUP(X1067,HourlyWages!$A:$B,2,0)</f>
        <v>59</v>
      </c>
      <c r="AA1067">
        <v>1</v>
      </c>
    </row>
    <row r="1068" spans="1:27" x14ac:dyDescent="0.3">
      <c r="A1068" t="b">
        <f>COUNTIF($C$1:C1068, C1068)&gt;1</f>
        <v>0</v>
      </c>
      <c r="B1068" t="b">
        <f>VLOOKUP(C1068,Sheet3!$A:$B,2,0) &gt; 1</f>
        <v>0</v>
      </c>
      <c r="C1068">
        <v>1067</v>
      </c>
      <c r="D1068">
        <v>7846</v>
      </c>
      <c r="E1068" s="4">
        <v>40719</v>
      </c>
      <c r="F1068">
        <v>12</v>
      </c>
      <c r="G1068" s="15">
        <f>I1068*F1068</f>
        <v>1500</v>
      </c>
      <c r="H1068" s="9">
        <v>0.05</v>
      </c>
      <c r="I1068" s="13">
        <f>VLOOKUP($U1068,Pricebook!$A:$D,4,0)</f>
        <v>125</v>
      </c>
      <c r="J1068" s="11">
        <f>G1068*(1-H1068)</f>
        <v>1425</v>
      </c>
      <c r="K1068" t="s">
        <v>264</v>
      </c>
      <c r="L1068" t="s">
        <v>265</v>
      </c>
      <c r="M1068" t="str">
        <f>VLOOKUP($L1068,Companies!$A:$G,7,)</f>
        <v>Telecommunications Equipment</v>
      </c>
      <c r="N1068" t="str">
        <f>VLOOKUP($L1068,Companies!$A:$G,6,)</f>
        <v>Public Utilities</v>
      </c>
      <c r="O1068" s="6" t="s">
        <v>266</v>
      </c>
      <c r="P1068" s="6" t="s">
        <v>267</v>
      </c>
      <c r="Q1068" t="s">
        <v>187</v>
      </c>
      <c r="R1068" t="s">
        <v>61</v>
      </c>
      <c r="S1068" s="4">
        <v>40719</v>
      </c>
      <c r="T1068" s="7">
        <f>S1068-E1068</f>
        <v>0</v>
      </c>
      <c r="U1068" t="s">
        <v>14208</v>
      </c>
      <c r="V1068" s="6" t="s">
        <v>14254</v>
      </c>
      <c r="W1068" t="s">
        <v>14269</v>
      </c>
      <c r="X1068" t="s">
        <v>14189</v>
      </c>
      <c r="Y1068" t="str">
        <f>VLOOKUP(R1068,Managers!$A:$B,2,)</f>
        <v>Allen Young</v>
      </c>
      <c r="Z1068" s="11">
        <f>VLOOKUP(X1068,HourlyWages!$A:$B,2,0)</f>
        <v>62</v>
      </c>
      <c r="AA1068">
        <v>1</v>
      </c>
    </row>
    <row r="1069" spans="1:27" x14ac:dyDescent="0.3">
      <c r="A1069" t="b">
        <f>COUNTIF($C$1:C1069, C1069)&gt;1</f>
        <v>0</v>
      </c>
      <c r="B1069" t="b">
        <f>VLOOKUP(C1069,Sheet3!$A:$B,2,0) &gt; 1</f>
        <v>0</v>
      </c>
      <c r="C1069">
        <v>1068</v>
      </c>
      <c r="D1069">
        <v>7878</v>
      </c>
      <c r="E1069" s="4">
        <v>40664</v>
      </c>
      <c r="F1069">
        <v>50</v>
      </c>
      <c r="G1069" s="15">
        <f>I1069*F1069</f>
        <v>6250</v>
      </c>
      <c r="H1069" s="9">
        <v>7.0000000000000007E-2</v>
      </c>
      <c r="I1069" s="13">
        <f>VLOOKUP($U1069,Pricebook!$A:$D,4,0)</f>
        <v>125</v>
      </c>
      <c r="J1069" s="11">
        <f>G1069*(1-H1069)</f>
        <v>5812.5</v>
      </c>
      <c r="K1069" t="s">
        <v>356</v>
      </c>
      <c r="L1069" t="s">
        <v>103</v>
      </c>
      <c r="M1069" t="str">
        <f>VLOOKUP($L1069,Companies!$A:$G,7,)</f>
        <v>Computer Software: Programming, Data Processing</v>
      </c>
      <c r="N1069" t="str">
        <f>VLOOKUP($L1069,Companies!$A:$G,6,)</f>
        <v>Technology</v>
      </c>
      <c r="O1069" s="6" t="s">
        <v>357</v>
      </c>
      <c r="P1069" s="6">
        <v>64804</v>
      </c>
      <c r="Q1069" t="s">
        <v>358</v>
      </c>
      <c r="R1069" t="s">
        <v>16</v>
      </c>
      <c r="S1069" s="4">
        <v>40669</v>
      </c>
      <c r="T1069" s="7">
        <f>S1069-E1069</f>
        <v>5</v>
      </c>
      <c r="U1069" t="s">
        <v>14217</v>
      </c>
      <c r="V1069" s="6" t="s">
        <v>14251</v>
      </c>
      <c r="W1069" t="s">
        <v>14266</v>
      </c>
      <c r="X1069" t="s">
        <v>14190</v>
      </c>
      <c r="Y1069" t="str">
        <f>VLOOKUP(R1069,Managers!$A:$B,2,)</f>
        <v>Josh Martinez</v>
      </c>
      <c r="Z1069" s="11">
        <f>VLOOKUP(X1069,HourlyWages!$A:$B,2,0)</f>
        <v>67</v>
      </c>
      <c r="AA1069">
        <v>1</v>
      </c>
    </row>
    <row r="1070" spans="1:27" x14ac:dyDescent="0.3">
      <c r="A1070" t="b">
        <f>COUNTIF($C$1:C1070, C1070)&gt;1</f>
        <v>0</v>
      </c>
      <c r="B1070" t="b">
        <f>VLOOKUP(C1070,Sheet3!$A:$B,2,0) &gt; 1</f>
        <v>0</v>
      </c>
      <c r="C1070">
        <v>1069</v>
      </c>
      <c r="D1070">
        <v>7878</v>
      </c>
      <c r="E1070" s="4">
        <v>40664</v>
      </c>
      <c r="F1070">
        <v>41</v>
      </c>
      <c r="G1070" s="15">
        <f>I1070*F1070</f>
        <v>5125</v>
      </c>
      <c r="H1070" s="9">
        <v>0.06</v>
      </c>
      <c r="I1070" s="13">
        <f>VLOOKUP($U1070,Pricebook!$A:$D,4,0)</f>
        <v>125</v>
      </c>
      <c r="J1070" s="11">
        <f>G1070*(1-H1070)</f>
        <v>4817.5</v>
      </c>
      <c r="K1070" t="s">
        <v>356</v>
      </c>
      <c r="L1070" t="s">
        <v>103</v>
      </c>
      <c r="M1070" t="str">
        <f>VLOOKUP($L1070,Companies!$A:$G,7,)</f>
        <v>Computer Software: Programming, Data Processing</v>
      </c>
      <c r="N1070" t="str">
        <f>VLOOKUP($L1070,Companies!$A:$G,6,)</f>
        <v>Technology</v>
      </c>
      <c r="O1070" s="6" t="s">
        <v>357</v>
      </c>
      <c r="P1070" s="6">
        <v>64804</v>
      </c>
      <c r="Q1070" t="s">
        <v>358</v>
      </c>
      <c r="R1070" t="s">
        <v>16</v>
      </c>
      <c r="S1070" s="4">
        <v>40666</v>
      </c>
      <c r="T1070" s="7">
        <f>S1070-E1070</f>
        <v>2</v>
      </c>
      <c r="U1070" t="s">
        <v>14208</v>
      </c>
      <c r="V1070" s="6" t="s">
        <v>14251</v>
      </c>
      <c r="W1070" t="s">
        <v>14266</v>
      </c>
      <c r="X1070" t="s">
        <v>14202</v>
      </c>
      <c r="Y1070" t="str">
        <f>VLOOKUP(R1070,Managers!$A:$B,2,)</f>
        <v>Josh Martinez</v>
      </c>
      <c r="Z1070" s="11">
        <f>VLOOKUP(X1070,HourlyWages!$A:$B,2,0)</f>
        <v>71</v>
      </c>
      <c r="AA1070">
        <v>1</v>
      </c>
    </row>
    <row r="1071" spans="1:27" x14ac:dyDescent="0.3">
      <c r="A1071" t="b">
        <f>COUNTIF($C$1:C1071, C1071)&gt;1</f>
        <v>0</v>
      </c>
      <c r="B1071" t="b">
        <f>VLOOKUP(C1071,Sheet3!$A:$B,2,0) &gt; 1</f>
        <v>0</v>
      </c>
      <c r="C1071">
        <v>1070</v>
      </c>
      <c r="D1071">
        <v>7878</v>
      </c>
      <c r="E1071" s="4">
        <v>40664</v>
      </c>
      <c r="F1071">
        <v>42</v>
      </c>
      <c r="G1071" s="15">
        <f>I1071*F1071</f>
        <v>5880</v>
      </c>
      <c r="H1071" s="9">
        <v>0.03</v>
      </c>
      <c r="I1071" s="13">
        <f>VLOOKUP($U1071,Pricebook!$A:$D,4,0)</f>
        <v>140</v>
      </c>
      <c r="J1071" s="11">
        <f>G1071*(1-H1071)</f>
        <v>5703.5999999999995</v>
      </c>
      <c r="K1071" t="s">
        <v>356</v>
      </c>
      <c r="L1071" t="s">
        <v>103</v>
      </c>
      <c r="M1071" t="str">
        <f>VLOOKUP($L1071,Companies!$A:$G,7,)</f>
        <v>Computer Software: Programming, Data Processing</v>
      </c>
      <c r="N1071" t="str">
        <f>VLOOKUP($L1071,Companies!$A:$G,6,)</f>
        <v>Technology</v>
      </c>
      <c r="O1071" s="6" t="s">
        <v>357</v>
      </c>
      <c r="P1071" s="6">
        <v>64804</v>
      </c>
      <c r="Q1071" t="s">
        <v>358</v>
      </c>
      <c r="R1071" t="s">
        <v>16</v>
      </c>
      <c r="S1071" s="4">
        <v>40671</v>
      </c>
      <c r="T1071" s="7">
        <f>S1071-E1071</f>
        <v>7</v>
      </c>
      <c r="U1071" t="s">
        <v>14213</v>
      </c>
      <c r="V1071" s="6" t="s">
        <v>14251</v>
      </c>
      <c r="W1071" t="s">
        <v>14263</v>
      </c>
      <c r="X1071" t="s">
        <v>14186</v>
      </c>
      <c r="Y1071" t="str">
        <f>VLOOKUP(R1071,Managers!$A:$B,2,)</f>
        <v>Josh Martinez</v>
      </c>
      <c r="Z1071" s="11">
        <f>VLOOKUP(X1071,HourlyWages!$A:$B,2,0)</f>
        <v>67</v>
      </c>
      <c r="AA1071">
        <v>1</v>
      </c>
    </row>
    <row r="1072" spans="1:27" x14ac:dyDescent="0.3">
      <c r="A1072" t="b">
        <f>COUNTIF($C$1:C1072, C1072)&gt;1</f>
        <v>0</v>
      </c>
      <c r="B1072" t="b">
        <f>VLOOKUP(C1072,Sheet3!$A:$B,2,0) &gt; 1</f>
        <v>0</v>
      </c>
      <c r="C1072">
        <v>1071</v>
      </c>
      <c r="D1072">
        <v>7904</v>
      </c>
      <c r="E1072" s="4">
        <v>40325</v>
      </c>
      <c r="F1072">
        <v>47</v>
      </c>
      <c r="G1072" s="15">
        <f>I1072*F1072</f>
        <v>9400</v>
      </c>
      <c r="H1072" s="9">
        <v>0.08</v>
      </c>
      <c r="I1072" s="13">
        <f>VLOOKUP($U1072,Pricebook!$A:$D,4,0)</f>
        <v>200</v>
      </c>
      <c r="J1072" s="11">
        <f>G1072*(1-H1072)</f>
        <v>8648</v>
      </c>
      <c r="K1072" t="s">
        <v>1302</v>
      </c>
      <c r="L1072" t="s">
        <v>374</v>
      </c>
      <c r="M1072" t="str">
        <f>VLOOKUP($L1072,Companies!$A:$G,7,)</f>
        <v>Computer Software: Prepackaged Software</v>
      </c>
      <c r="N1072" t="str">
        <f>VLOOKUP($L1072,Companies!$A:$G,6,)</f>
        <v>Technology</v>
      </c>
      <c r="O1072" s="6" t="s">
        <v>1303</v>
      </c>
      <c r="P1072" s="6">
        <v>97330</v>
      </c>
      <c r="Q1072" t="s">
        <v>43</v>
      </c>
      <c r="R1072" t="s">
        <v>23</v>
      </c>
      <c r="S1072" s="4">
        <v>40334</v>
      </c>
      <c r="T1072" s="7">
        <f>S1072-E1072</f>
        <v>9</v>
      </c>
      <c r="U1072" t="s">
        <v>14214</v>
      </c>
      <c r="V1072" s="6" t="s">
        <v>14251</v>
      </c>
      <c r="W1072" t="s">
        <v>14252</v>
      </c>
      <c r="X1072" t="s">
        <v>14203</v>
      </c>
      <c r="Y1072" t="str">
        <f>VLOOKUP(R1072,Managers!$A:$B,2,)</f>
        <v>Bob Turner</v>
      </c>
      <c r="Z1072" s="11">
        <f>VLOOKUP(X1072,HourlyWages!$A:$B,2,0)</f>
        <v>62</v>
      </c>
      <c r="AA1072">
        <v>1</v>
      </c>
    </row>
    <row r="1073" spans="1:27" x14ac:dyDescent="0.3">
      <c r="A1073" t="b">
        <f>COUNTIF($C$1:C1073, C1073)&gt;1</f>
        <v>0</v>
      </c>
      <c r="B1073" t="b">
        <f>VLOOKUP(C1073,Sheet3!$A:$B,2,0) &gt; 1</f>
        <v>0</v>
      </c>
      <c r="C1073">
        <v>1072</v>
      </c>
      <c r="D1073">
        <v>7905</v>
      </c>
      <c r="E1073" s="4">
        <v>39967</v>
      </c>
      <c r="F1073">
        <v>46</v>
      </c>
      <c r="G1073" s="15">
        <f>I1073*F1073</f>
        <v>5750</v>
      </c>
      <c r="H1073" s="9">
        <v>0.08</v>
      </c>
      <c r="I1073" s="13">
        <f>VLOOKUP($U1073,Pricebook!$A:$D,4,0)</f>
        <v>125</v>
      </c>
      <c r="J1073" s="11">
        <f>G1073*(1-H1073)</f>
        <v>5290</v>
      </c>
      <c r="K1073" t="s">
        <v>1304</v>
      </c>
      <c r="L1073" t="s">
        <v>230</v>
      </c>
      <c r="M1073" t="str">
        <f>VLOOKUP($L1073,Companies!$A:$G,7,)</f>
        <v>RETAIL: Building Materials</v>
      </c>
      <c r="N1073" t="str">
        <f>VLOOKUP($L1073,Companies!$A:$G,6,)</f>
        <v>Consumer Services</v>
      </c>
      <c r="O1073" s="6" t="s">
        <v>1305</v>
      </c>
      <c r="P1073" s="6">
        <v>34639</v>
      </c>
      <c r="Q1073" t="s">
        <v>101</v>
      </c>
      <c r="R1073" t="s">
        <v>34</v>
      </c>
      <c r="S1073" s="4">
        <v>39971</v>
      </c>
      <c r="T1073" s="7">
        <f>S1073-E1073</f>
        <v>4</v>
      </c>
      <c r="U1073" t="s">
        <v>14209</v>
      </c>
      <c r="V1073" s="6" t="s">
        <v>14251</v>
      </c>
      <c r="W1073" t="s">
        <v>14266</v>
      </c>
      <c r="X1073" t="s">
        <v>14198</v>
      </c>
      <c r="Y1073" t="str">
        <f>VLOOKUP(R1073,Managers!$A:$B,2,)</f>
        <v>Frank Mitchell</v>
      </c>
      <c r="Z1073" s="11">
        <f>VLOOKUP(X1073,HourlyWages!$A:$B,2,0)</f>
        <v>51</v>
      </c>
      <c r="AA1073">
        <v>1</v>
      </c>
    </row>
    <row r="1074" spans="1:27" x14ac:dyDescent="0.3">
      <c r="A1074" t="b">
        <f>COUNTIF($C$1:C1074, C1074)&gt;1</f>
        <v>0</v>
      </c>
      <c r="B1074" t="b">
        <f>VLOOKUP(C1074,Sheet3!$A:$B,2,0) &gt; 1</f>
        <v>0</v>
      </c>
      <c r="C1074">
        <v>1073</v>
      </c>
      <c r="D1074">
        <v>7906</v>
      </c>
      <c r="E1074" s="4">
        <v>40103</v>
      </c>
      <c r="F1074">
        <v>37</v>
      </c>
      <c r="G1074" s="15">
        <f>I1074*F1074</f>
        <v>6290</v>
      </c>
      <c r="H1074" s="9">
        <v>0.03</v>
      </c>
      <c r="I1074" s="13">
        <f>VLOOKUP($U1074,Pricebook!$A:$D,4,0)</f>
        <v>170</v>
      </c>
      <c r="J1074" s="11">
        <f>G1074*(1-H1074)</f>
        <v>6101.3</v>
      </c>
      <c r="K1074" t="s">
        <v>1306</v>
      </c>
      <c r="L1074" t="s">
        <v>290</v>
      </c>
      <c r="M1074" t="str">
        <f>VLOOKUP($L1074,Companies!$A:$G,7,)</f>
        <v>Specialty Chemicals</v>
      </c>
      <c r="N1074" t="str">
        <f>VLOOKUP($L1074,Companies!$A:$G,6,)</f>
        <v>Consumer Durables</v>
      </c>
      <c r="O1074" s="6" t="s">
        <v>1307</v>
      </c>
      <c r="P1074" s="6">
        <v>60510</v>
      </c>
      <c r="Q1074" t="s">
        <v>15</v>
      </c>
      <c r="R1074" t="s">
        <v>16</v>
      </c>
      <c r="S1074" s="4">
        <v>40103</v>
      </c>
      <c r="T1074" s="7">
        <f>S1074-E1074</f>
        <v>0</v>
      </c>
      <c r="U1074" t="s">
        <v>14219</v>
      </c>
      <c r="V1074" s="6" t="s">
        <v>14251</v>
      </c>
      <c r="W1074" t="s">
        <v>14263</v>
      </c>
      <c r="X1074" t="s">
        <v>14186</v>
      </c>
      <c r="Y1074" t="str">
        <f>VLOOKUP(R1074,Managers!$A:$B,2,)</f>
        <v>Josh Martinez</v>
      </c>
      <c r="Z1074" s="11">
        <f>VLOOKUP(X1074,HourlyWages!$A:$B,2,0)</f>
        <v>67</v>
      </c>
      <c r="AA1074">
        <v>1</v>
      </c>
    </row>
    <row r="1075" spans="1:27" x14ac:dyDescent="0.3">
      <c r="A1075" t="b">
        <f>COUNTIF($C$1:C1075, C1075)&gt;1</f>
        <v>0</v>
      </c>
      <c r="B1075" t="b">
        <f>VLOOKUP(C1075,Sheet3!$A:$B,2,0) &gt; 1</f>
        <v>0</v>
      </c>
      <c r="C1075">
        <v>1074</v>
      </c>
      <c r="D1075">
        <v>7909</v>
      </c>
      <c r="E1075" s="4">
        <v>39816</v>
      </c>
      <c r="F1075">
        <v>29</v>
      </c>
      <c r="G1075" s="15">
        <f>I1075*F1075</f>
        <v>3480</v>
      </c>
      <c r="H1075" s="9">
        <v>0.03</v>
      </c>
      <c r="I1075" s="13">
        <f>VLOOKUP($U1075,Pricebook!$A:$D,4,0)</f>
        <v>120</v>
      </c>
      <c r="J1075" s="11">
        <f>G1075*(1-H1075)</f>
        <v>3375.6</v>
      </c>
      <c r="K1075" t="s">
        <v>1308</v>
      </c>
      <c r="L1075" t="s">
        <v>713</v>
      </c>
      <c r="M1075" t="str">
        <f>VLOOKUP($L1075,Companies!$A:$G,7,)</f>
        <v>Oil Refining/Marketing</v>
      </c>
      <c r="N1075" t="str">
        <f>VLOOKUP($L1075,Companies!$A:$G,6,)</f>
        <v>Transportation</v>
      </c>
      <c r="O1075" s="6" t="s">
        <v>1309</v>
      </c>
      <c r="P1075" s="6">
        <v>97035</v>
      </c>
      <c r="Q1075" t="s">
        <v>43</v>
      </c>
      <c r="R1075" t="s">
        <v>23</v>
      </c>
      <c r="S1075" s="4">
        <v>39817</v>
      </c>
      <c r="T1075" s="7">
        <f>S1075-E1075</f>
        <v>1</v>
      </c>
      <c r="U1075" t="s">
        <v>14212</v>
      </c>
      <c r="V1075" s="6" t="s">
        <v>14257</v>
      </c>
      <c r="W1075" t="s">
        <v>14258</v>
      </c>
      <c r="X1075" t="s">
        <v>14184</v>
      </c>
      <c r="Y1075" t="str">
        <f>VLOOKUP(R1075,Managers!$A:$B,2,)</f>
        <v>Bob Turner</v>
      </c>
      <c r="Z1075" s="11">
        <f>VLOOKUP(X1075,HourlyWages!$A:$B,2,0)</f>
        <v>50</v>
      </c>
      <c r="AA1075">
        <v>1</v>
      </c>
    </row>
    <row r="1076" spans="1:27" x14ac:dyDescent="0.3">
      <c r="A1076" t="b">
        <f>COUNTIF($C$1:C1076, C1076)&gt;1</f>
        <v>0</v>
      </c>
      <c r="B1076" t="b">
        <f>VLOOKUP(C1076,Sheet3!$A:$B,2,0) &gt; 1</f>
        <v>0</v>
      </c>
      <c r="C1076">
        <v>1075</v>
      </c>
      <c r="D1076">
        <v>7910</v>
      </c>
      <c r="E1076" s="4">
        <v>40288</v>
      </c>
      <c r="F1076">
        <v>41</v>
      </c>
      <c r="G1076" s="15">
        <f>I1076*F1076</f>
        <v>5125</v>
      </c>
      <c r="H1076" s="9">
        <v>0.01</v>
      </c>
      <c r="I1076" s="13">
        <f>VLOOKUP($U1076,Pricebook!$A:$D,4,0)</f>
        <v>125</v>
      </c>
      <c r="J1076" s="11">
        <f>G1076*(1-H1076)</f>
        <v>5073.75</v>
      </c>
      <c r="K1076" t="s">
        <v>1310</v>
      </c>
      <c r="L1076" t="s">
        <v>363</v>
      </c>
      <c r="M1076" t="str">
        <f>VLOOKUP($L1076,Companies!$A:$G,7,)</f>
        <v>Biotechnology: Laboratory Analytical Instruments</v>
      </c>
      <c r="N1076" t="str">
        <f>VLOOKUP($L1076,Companies!$A:$G,6,)</f>
        <v>Capital Goods</v>
      </c>
      <c r="O1076" s="6" t="s">
        <v>1311</v>
      </c>
      <c r="P1076" s="6">
        <v>19013</v>
      </c>
      <c r="Q1076" t="s">
        <v>232</v>
      </c>
      <c r="R1076" t="s">
        <v>61</v>
      </c>
      <c r="S1076" s="4">
        <v>40291</v>
      </c>
      <c r="T1076" s="7">
        <f>S1076-E1076</f>
        <v>3</v>
      </c>
      <c r="U1076" t="s">
        <v>14208</v>
      </c>
      <c r="V1076" s="6" t="s">
        <v>14257</v>
      </c>
      <c r="W1076" t="s">
        <v>14264</v>
      </c>
      <c r="X1076" t="s">
        <v>14203</v>
      </c>
      <c r="Y1076" t="str">
        <f>VLOOKUP(R1076,Managers!$A:$B,2,)</f>
        <v>Allen Young</v>
      </c>
      <c r="Z1076" s="11">
        <f>VLOOKUP(X1076,HourlyWages!$A:$B,2,0)</f>
        <v>62</v>
      </c>
      <c r="AA1076">
        <v>1</v>
      </c>
    </row>
    <row r="1077" spans="1:27" x14ac:dyDescent="0.3">
      <c r="A1077" t="b">
        <f>COUNTIF($C$1:C1077, C1077)&gt;1</f>
        <v>0</v>
      </c>
      <c r="B1077" t="b">
        <f>VLOOKUP(C1077,Sheet3!$A:$B,2,0) &gt; 1</f>
        <v>0</v>
      </c>
      <c r="C1077">
        <v>1076</v>
      </c>
      <c r="D1077">
        <v>7910</v>
      </c>
      <c r="E1077" s="4">
        <v>40288</v>
      </c>
      <c r="F1077">
        <v>22</v>
      </c>
      <c r="G1077" s="15">
        <f>I1077*F1077</f>
        <v>2420</v>
      </c>
      <c r="H1077" s="9">
        <v>0.08</v>
      </c>
      <c r="I1077" s="13">
        <f>VLOOKUP($U1077,Pricebook!$A:$D,4,0)</f>
        <v>110</v>
      </c>
      <c r="J1077" s="11">
        <f>G1077*(1-H1077)</f>
        <v>2226.4</v>
      </c>
      <c r="K1077" t="s">
        <v>1310</v>
      </c>
      <c r="L1077" t="s">
        <v>363</v>
      </c>
      <c r="M1077" t="str">
        <f>VLOOKUP($L1077,Companies!$A:$G,7,)</f>
        <v>Biotechnology: Laboratory Analytical Instruments</v>
      </c>
      <c r="N1077" t="str">
        <f>VLOOKUP($L1077,Companies!$A:$G,6,)</f>
        <v>Capital Goods</v>
      </c>
      <c r="O1077" s="6" t="s">
        <v>1311</v>
      </c>
      <c r="P1077" s="6">
        <v>19013</v>
      </c>
      <c r="Q1077" t="s">
        <v>232</v>
      </c>
      <c r="R1077" t="s">
        <v>61</v>
      </c>
      <c r="S1077" s="4">
        <v>40288</v>
      </c>
      <c r="T1077" s="7">
        <f>S1077-E1077</f>
        <v>0</v>
      </c>
      <c r="U1077" t="s">
        <v>14215</v>
      </c>
      <c r="V1077" s="6" t="s">
        <v>14251</v>
      </c>
      <c r="W1077" t="s">
        <v>14267</v>
      </c>
      <c r="X1077" t="s">
        <v>14198</v>
      </c>
      <c r="Y1077" t="str">
        <f>VLOOKUP(R1077,Managers!$A:$B,2,)</f>
        <v>Allen Young</v>
      </c>
      <c r="Z1077" s="11">
        <f>VLOOKUP(X1077,HourlyWages!$A:$B,2,0)</f>
        <v>51</v>
      </c>
      <c r="AA1077">
        <v>1</v>
      </c>
    </row>
    <row r="1078" spans="1:27" x14ac:dyDescent="0.3">
      <c r="A1078" t="b">
        <f>COUNTIF($C$1:C1078, C1078)&gt;1</f>
        <v>0</v>
      </c>
      <c r="B1078" t="b">
        <f>VLOOKUP(C1078,Sheet3!$A:$B,2,0) &gt; 1</f>
        <v>0</v>
      </c>
      <c r="C1078">
        <v>1077</v>
      </c>
      <c r="D1078">
        <v>7936</v>
      </c>
      <c r="E1078" s="4">
        <v>40273</v>
      </c>
      <c r="F1078">
        <v>50</v>
      </c>
      <c r="G1078" s="15">
        <f>I1078*F1078</f>
        <v>6250</v>
      </c>
      <c r="H1078" s="9">
        <v>0.06</v>
      </c>
      <c r="I1078" s="13">
        <f>VLOOKUP($U1078,Pricebook!$A:$D,4,0)</f>
        <v>125</v>
      </c>
      <c r="J1078" s="11">
        <f>G1078*(1-H1078)</f>
        <v>5875</v>
      </c>
      <c r="K1078" t="s">
        <v>1043</v>
      </c>
      <c r="L1078" t="s">
        <v>121</v>
      </c>
      <c r="M1078" t="str">
        <f>VLOOKUP($L1078,Companies!$A:$G,7,)</f>
        <v>Consumer Electronics/Video Chains</v>
      </c>
      <c r="N1078" t="str">
        <f>VLOOKUP($L1078,Companies!$A:$G,6,)</f>
        <v>Consumer Services</v>
      </c>
      <c r="O1078" s="6" t="s">
        <v>1044</v>
      </c>
      <c r="P1078" s="6">
        <v>21040</v>
      </c>
      <c r="Q1078" t="s">
        <v>187</v>
      </c>
      <c r="R1078" t="s">
        <v>61</v>
      </c>
      <c r="S1078" s="4">
        <v>40273</v>
      </c>
      <c r="T1078" s="7">
        <f>S1078-E1078</f>
        <v>0</v>
      </c>
      <c r="U1078" t="s">
        <v>14217</v>
      </c>
      <c r="V1078" s="6" t="s">
        <v>14251</v>
      </c>
      <c r="W1078" t="s">
        <v>14267</v>
      </c>
      <c r="X1078" t="s">
        <v>14194</v>
      </c>
      <c r="Y1078" t="str">
        <f>VLOOKUP(R1078,Managers!$A:$B,2,)</f>
        <v>Allen Young</v>
      </c>
      <c r="Z1078" s="11">
        <f>VLOOKUP(X1078,HourlyWages!$A:$B,2,0)</f>
        <v>71</v>
      </c>
      <c r="AA1078">
        <v>1</v>
      </c>
    </row>
    <row r="1079" spans="1:27" x14ac:dyDescent="0.3">
      <c r="A1079" t="b">
        <f>COUNTIF($C$1:C1079, C1079)&gt;1</f>
        <v>0</v>
      </c>
      <c r="B1079" t="b">
        <f>VLOOKUP(C1079,Sheet3!$A:$B,2,0) &gt; 1</f>
        <v>0</v>
      </c>
      <c r="C1079">
        <v>1078</v>
      </c>
      <c r="D1079">
        <v>7936</v>
      </c>
      <c r="E1079" s="4">
        <v>40273</v>
      </c>
      <c r="F1079">
        <v>15</v>
      </c>
      <c r="G1079" s="15">
        <f>I1079*F1079</f>
        <v>3000</v>
      </c>
      <c r="H1079" s="9">
        <v>0.06</v>
      </c>
      <c r="I1079" s="13">
        <f>VLOOKUP($U1079,Pricebook!$A:$D,4,0)</f>
        <v>200</v>
      </c>
      <c r="J1079" s="11">
        <f>G1079*(1-H1079)</f>
        <v>2820</v>
      </c>
      <c r="K1079" t="s">
        <v>1043</v>
      </c>
      <c r="L1079" t="s">
        <v>121</v>
      </c>
      <c r="M1079" t="str">
        <f>VLOOKUP($L1079,Companies!$A:$G,7,)</f>
        <v>Consumer Electronics/Video Chains</v>
      </c>
      <c r="N1079" t="str">
        <f>VLOOKUP($L1079,Companies!$A:$G,6,)</f>
        <v>Consumer Services</v>
      </c>
      <c r="O1079" s="6" t="s">
        <v>1044</v>
      </c>
      <c r="P1079" s="6">
        <v>21040</v>
      </c>
      <c r="Q1079" t="s">
        <v>187</v>
      </c>
      <c r="R1079" t="s">
        <v>61</v>
      </c>
      <c r="S1079" s="4">
        <v>40278</v>
      </c>
      <c r="T1079" s="7">
        <f>S1079-E1079</f>
        <v>5</v>
      </c>
      <c r="U1079" t="s">
        <v>14206</v>
      </c>
      <c r="V1079" s="6" t="s">
        <v>14251</v>
      </c>
      <c r="W1079" t="s">
        <v>14260</v>
      </c>
      <c r="X1079" t="s">
        <v>14196</v>
      </c>
      <c r="Y1079" t="str">
        <f>VLOOKUP(R1079,Managers!$A:$B,2,)</f>
        <v>Allen Young</v>
      </c>
      <c r="Z1079" s="11">
        <f>VLOOKUP(X1079,HourlyWages!$A:$B,2,0)</f>
        <v>58</v>
      </c>
      <c r="AA1079">
        <v>1</v>
      </c>
    </row>
    <row r="1080" spans="1:27" x14ac:dyDescent="0.3">
      <c r="A1080" t="b">
        <f>COUNTIF($C$1:C1080, C1080)&gt;1</f>
        <v>0</v>
      </c>
      <c r="B1080" t="b">
        <f>VLOOKUP(C1080,Sheet3!$A:$B,2,0) &gt; 1</f>
        <v>0</v>
      </c>
      <c r="C1080">
        <v>1079</v>
      </c>
      <c r="D1080">
        <v>7938</v>
      </c>
      <c r="E1080" s="4">
        <v>40250</v>
      </c>
      <c r="F1080">
        <v>34</v>
      </c>
      <c r="G1080" s="15">
        <f>I1080*F1080</f>
        <v>4080</v>
      </c>
      <c r="H1080" s="9">
        <v>0.05</v>
      </c>
      <c r="I1080" s="13">
        <f>VLOOKUP($U1080,Pricebook!$A:$D,4,0)</f>
        <v>120</v>
      </c>
      <c r="J1080" s="11">
        <f>G1080*(1-H1080)</f>
        <v>3876</v>
      </c>
      <c r="K1080" t="s">
        <v>981</v>
      </c>
      <c r="L1080" t="s">
        <v>713</v>
      </c>
      <c r="M1080" t="str">
        <f>VLOOKUP($L1080,Companies!$A:$G,7,)</f>
        <v>Oil Refining/Marketing</v>
      </c>
      <c r="N1080" t="str">
        <f>VLOOKUP($L1080,Companies!$A:$G,6,)</f>
        <v>Transportation</v>
      </c>
      <c r="O1080" s="6" t="s">
        <v>1312</v>
      </c>
      <c r="P1080" s="6" t="s">
        <v>1313</v>
      </c>
      <c r="Q1080" t="s">
        <v>421</v>
      </c>
      <c r="R1080" t="s">
        <v>61</v>
      </c>
      <c r="S1080" s="4">
        <v>40251</v>
      </c>
      <c r="T1080" s="7">
        <f>S1080-E1080</f>
        <v>1</v>
      </c>
      <c r="U1080" t="s">
        <v>14212</v>
      </c>
      <c r="V1080" s="6" t="s">
        <v>14254</v>
      </c>
      <c r="W1080" t="s">
        <v>14256</v>
      </c>
      <c r="X1080" t="s">
        <v>14190</v>
      </c>
      <c r="Y1080" t="str">
        <f>VLOOKUP(R1080,Managers!$A:$B,2,)</f>
        <v>Allen Young</v>
      </c>
      <c r="Z1080" s="11">
        <f>VLOOKUP(X1080,HourlyWages!$A:$B,2,0)</f>
        <v>67</v>
      </c>
      <c r="AA1080">
        <v>1</v>
      </c>
    </row>
    <row r="1081" spans="1:27" x14ac:dyDescent="0.3">
      <c r="A1081" t="b">
        <f>COUNTIF($C$1:C1081, C1081)&gt;1</f>
        <v>0</v>
      </c>
      <c r="B1081" t="b">
        <f>VLOOKUP(C1081,Sheet3!$A:$B,2,0) &gt; 1</f>
        <v>0</v>
      </c>
      <c r="C1081">
        <v>1080</v>
      </c>
      <c r="D1081">
        <v>7938</v>
      </c>
      <c r="E1081" s="4">
        <v>40250</v>
      </c>
      <c r="F1081">
        <v>23</v>
      </c>
      <c r="G1081" s="15">
        <f>I1081*F1081</f>
        <v>2530</v>
      </c>
      <c r="H1081" s="9">
        <v>0.04</v>
      </c>
      <c r="I1081" s="13">
        <f>VLOOKUP($U1081,Pricebook!$A:$D,4,0)</f>
        <v>110</v>
      </c>
      <c r="J1081" s="11">
        <f>G1081*(1-H1081)</f>
        <v>2428.7999999999997</v>
      </c>
      <c r="K1081" t="s">
        <v>981</v>
      </c>
      <c r="L1081" t="s">
        <v>713</v>
      </c>
      <c r="M1081" t="str">
        <f>VLOOKUP($L1081,Companies!$A:$G,7,)</f>
        <v>Oil Refining/Marketing</v>
      </c>
      <c r="N1081" t="str">
        <f>VLOOKUP($L1081,Companies!$A:$G,6,)</f>
        <v>Transportation</v>
      </c>
      <c r="O1081" s="6" t="s">
        <v>1019</v>
      </c>
      <c r="P1081" s="6" t="s">
        <v>1020</v>
      </c>
      <c r="Q1081" t="s">
        <v>87</v>
      </c>
      <c r="R1081" t="s">
        <v>61</v>
      </c>
      <c r="S1081" s="4">
        <v>40252</v>
      </c>
      <c r="T1081" s="7">
        <f>S1081-E1081</f>
        <v>2</v>
      </c>
      <c r="U1081" t="s">
        <v>14215</v>
      </c>
      <c r="V1081" s="6" t="s">
        <v>14251</v>
      </c>
      <c r="W1081" t="s">
        <v>14267</v>
      </c>
      <c r="X1081" t="s">
        <v>14196</v>
      </c>
      <c r="Y1081" t="str">
        <f>VLOOKUP(R1081,Managers!$A:$B,2,)</f>
        <v>Allen Young</v>
      </c>
      <c r="Z1081" s="11">
        <f>VLOOKUP(X1081,HourlyWages!$A:$B,2,0)</f>
        <v>58</v>
      </c>
      <c r="AA1081">
        <v>1</v>
      </c>
    </row>
    <row r="1082" spans="1:27" x14ac:dyDescent="0.3">
      <c r="A1082" t="b">
        <f>COUNTIF($C$1:C1082, C1082)&gt;1</f>
        <v>0</v>
      </c>
      <c r="B1082" t="b">
        <f>VLOOKUP(C1082,Sheet3!$A:$B,2,0) &gt; 1</f>
        <v>0</v>
      </c>
      <c r="C1082">
        <v>1081</v>
      </c>
      <c r="D1082">
        <v>7938</v>
      </c>
      <c r="E1082" s="4">
        <v>40250</v>
      </c>
      <c r="F1082">
        <v>16</v>
      </c>
      <c r="G1082" s="15">
        <f>I1082*F1082</f>
        <v>2000</v>
      </c>
      <c r="H1082" s="9">
        <v>0.1</v>
      </c>
      <c r="I1082" s="13">
        <f>VLOOKUP($U1082,Pricebook!$A:$D,4,0)</f>
        <v>125</v>
      </c>
      <c r="J1082" s="11">
        <f>G1082*(1-H1082)</f>
        <v>1800</v>
      </c>
      <c r="K1082" t="s">
        <v>981</v>
      </c>
      <c r="L1082" t="s">
        <v>713</v>
      </c>
      <c r="M1082" t="str">
        <f>VLOOKUP($L1082,Companies!$A:$G,7,)</f>
        <v>Oil Refining/Marketing</v>
      </c>
      <c r="N1082" t="str">
        <f>VLOOKUP($L1082,Companies!$A:$G,6,)</f>
        <v>Transportation</v>
      </c>
      <c r="O1082" s="6" t="s">
        <v>1314</v>
      </c>
      <c r="P1082" s="6">
        <v>91767</v>
      </c>
      <c r="Q1082" t="s">
        <v>114</v>
      </c>
      <c r="R1082" t="s">
        <v>23</v>
      </c>
      <c r="S1082" s="4">
        <v>40252</v>
      </c>
      <c r="T1082" s="7">
        <f>S1082-E1082</f>
        <v>2</v>
      </c>
      <c r="U1082" t="s">
        <v>14221</v>
      </c>
      <c r="V1082" s="6" t="s">
        <v>14251</v>
      </c>
      <c r="W1082" t="s">
        <v>14268</v>
      </c>
      <c r="X1082" t="s">
        <v>14189</v>
      </c>
      <c r="Y1082" t="str">
        <f>VLOOKUP(R1082,Managers!$A:$B,2,)</f>
        <v>Bob Turner</v>
      </c>
      <c r="Z1082" s="11">
        <f>VLOOKUP(X1082,HourlyWages!$A:$B,2,0)</f>
        <v>62</v>
      </c>
      <c r="AA1082">
        <v>1</v>
      </c>
    </row>
    <row r="1083" spans="1:27" x14ac:dyDescent="0.3">
      <c r="A1083" t="b">
        <f>COUNTIF($C$1:C1083, C1083)&gt;1</f>
        <v>0</v>
      </c>
      <c r="B1083" t="b">
        <f>VLOOKUP(C1083,Sheet3!$A:$B,2,0) &gt; 1</f>
        <v>0</v>
      </c>
      <c r="C1083">
        <v>1082</v>
      </c>
      <c r="D1083">
        <v>7941</v>
      </c>
      <c r="E1083" s="4">
        <v>40991</v>
      </c>
      <c r="F1083">
        <v>50</v>
      </c>
      <c r="G1083" s="15">
        <f>I1083*F1083</f>
        <v>10000</v>
      </c>
      <c r="H1083" s="9">
        <v>0.01</v>
      </c>
      <c r="I1083" s="13">
        <f>VLOOKUP($U1083,Pricebook!$A:$D,4,0)</f>
        <v>200</v>
      </c>
      <c r="J1083" s="11">
        <f>G1083*(1-H1083)</f>
        <v>9900</v>
      </c>
      <c r="K1083" t="s">
        <v>812</v>
      </c>
      <c r="L1083" t="s">
        <v>99</v>
      </c>
      <c r="M1083" t="str">
        <f>VLOOKUP($L1083,Companies!$A:$G,7,)</f>
        <v>Television Services</v>
      </c>
      <c r="N1083" t="str">
        <f>VLOOKUP($L1083,Companies!$A:$G,6,)</f>
        <v>Consumer Services</v>
      </c>
      <c r="O1083" s="6" t="s">
        <v>1002</v>
      </c>
      <c r="P1083" s="6">
        <v>28144</v>
      </c>
      <c r="Q1083" t="s">
        <v>33</v>
      </c>
      <c r="R1083" t="s">
        <v>34</v>
      </c>
      <c r="S1083" s="4">
        <v>40998</v>
      </c>
      <c r="T1083" s="7">
        <f>S1083-E1083</f>
        <v>7</v>
      </c>
      <c r="U1083" t="s">
        <v>14206</v>
      </c>
      <c r="V1083" s="6" t="s">
        <v>14254</v>
      </c>
      <c r="W1083" t="s">
        <v>14269</v>
      </c>
      <c r="X1083" t="s">
        <v>14186</v>
      </c>
      <c r="Y1083" t="str">
        <f>VLOOKUP(R1083,Managers!$A:$B,2,)</f>
        <v>Frank Mitchell</v>
      </c>
      <c r="Z1083" s="11">
        <f>VLOOKUP(X1083,HourlyWages!$A:$B,2,0)</f>
        <v>67</v>
      </c>
      <c r="AA1083">
        <v>1</v>
      </c>
    </row>
    <row r="1084" spans="1:27" x14ac:dyDescent="0.3">
      <c r="A1084" t="b">
        <f>COUNTIF($C$1:C1084, C1084)&gt;1</f>
        <v>0</v>
      </c>
      <c r="B1084" t="b">
        <f>VLOOKUP(C1084,Sheet3!$A:$B,2,0) &gt; 1</f>
        <v>0</v>
      </c>
      <c r="C1084">
        <v>1083</v>
      </c>
      <c r="D1084">
        <v>7968</v>
      </c>
      <c r="E1084" s="4">
        <v>40436</v>
      </c>
      <c r="F1084">
        <v>10</v>
      </c>
      <c r="G1084" s="15">
        <f>I1084*F1084</f>
        <v>1250</v>
      </c>
      <c r="H1084" s="9">
        <v>0.06</v>
      </c>
      <c r="I1084" s="13">
        <f>VLOOKUP($U1084,Pricebook!$A:$D,4,0)</f>
        <v>125</v>
      </c>
      <c r="J1084" s="11">
        <f>G1084*(1-H1084)</f>
        <v>1175</v>
      </c>
      <c r="K1084" t="s">
        <v>1315</v>
      </c>
      <c r="L1084" t="s">
        <v>385</v>
      </c>
      <c r="M1084" t="str">
        <f>VLOOKUP($L1084,Companies!$A:$G,7,)</f>
        <v>Restaurants</v>
      </c>
      <c r="N1084" t="str">
        <f>VLOOKUP($L1084,Companies!$A:$G,6,)</f>
        <v>Consumer Services</v>
      </c>
      <c r="O1084" s="6" t="s">
        <v>1316</v>
      </c>
      <c r="P1084" s="6" t="s">
        <v>1317</v>
      </c>
      <c r="Q1084" t="s">
        <v>38</v>
      </c>
      <c r="R1084" t="s">
        <v>16</v>
      </c>
      <c r="S1084" s="4">
        <v>40436</v>
      </c>
      <c r="T1084" s="7">
        <f>S1084-E1084</f>
        <v>0</v>
      </c>
      <c r="U1084" t="s">
        <v>14221</v>
      </c>
      <c r="V1084" s="6" t="s">
        <v>14254</v>
      </c>
      <c r="W1084" t="s">
        <v>14255</v>
      </c>
      <c r="X1084" t="s">
        <v>14196</v>
      </c>
      <c r="Y1084" t="str">
        <f>VLOOKUP(R1084,Managers!$A:$B,2,)</f>
        <v>Josh Martinez</v>
      </c>
      <c r="Z1084" s="11">
        <f>VLOOKUP(X1084,HourlyWages!$A:$B,2,0)</f>
        <v>58</v>
      </c>
      <c r="AA1084">
        <v>1</v>
      </c>
    </row>
    <row r="1085" spans="1:27" x14ac:dyDescent="0.3">
      <c r="A1085" t="b">
        <f>COUNTIF($C$1:C1085, C1085)&gt;1</f>
        <v>0</v>
      </c>
      <c r="B1085" t="b">
        <f>VLOOKUP(C1085,Sheet3!$A:$B,2,0) &gt; 1</f>
        <v>0</v>
      </c>
      <c r="C1085">
        <v>1084</v>
      </c>
      <c r="D1085">
        <v>8000</v>
      </c>
      <c r="E1085" s="4">
        <v>40440</v>
      </c>
      <c r="F1085">
        <v>10</v>
      </c>
      <c r="G1085" s="15">
        <f>I1085*F1085</f>
        <v>1600</v>
      </c>
      <c r="H1085" s="9">
        <v>0.08</v>
      </c>
      <c r="I1085" s="13">
        <f>VLOOKUP($U1085,Pricebook!$A:$D,4,0)</f>
        <v>160</v>
      </c>
      <c r="J1085" s="11">
        <f>G1085*(1-H1085)</f>
        <v>1472</v>
      </c>
      <c r="K1085" t="s">
        <v>910</v>
      </c>
      <c r="L1085" t="s">
        <v>844</v>
      </c>
      <c r="M1085" t="str">
        <f>VLOOKUP($L1085,Companies!$A:$G,7,)</f>
        <v>Electronic Components</v>
      </c>
      <c r="N1085" t="str">
        <f>VLOOKUP($L1085,Companies!$A:$G,6,)</f>
        <v>Technology</v>
      </c>
      <c r="O1085" s="6" t="s">
        <v>911</v>
      </c>
      <c r="P1085" s="6">
        <v>10528</v>
      </c>
      <c r="Q1085" t="s">
        <v>60</v>
      </c>
      <c r="R1085" t="s">
        <v>61</v>
      </c>
      <c r="S1085" s="4">
        <v>40442</v>
      </c>
      <c r="T1085" s="7">
        <f>S1085-E1085</f>
        <v>2</v>
      </c>
      <c r="U1085" t="s">
        <v>14218</v>
      </c>
      <c r="V1085" s="6" t="s">
        <v>14251</v>
      </c>
      <c r="W1085" t="s">
        <v>14260</v>
      </c>
      <c r="X1085" t="s">
        <v>14185</v>
      </c>
      <c r="Y1085" t="str">
        <f>VLOOKUP(R1085,Managers!$A:$B,2,)</f>
        <v>Allen Young</v>
      </c>
      <c r="Z1085" s="11">
        <f>VLOOKUP(X1085,HourlyWages!$A:$B,2,0)</f>
        <v>70</v>
      </c>
      <c r="AA1085">
        <v>1</v>
      </c>
    </row>
    <row r="1086" spans="1:27" x14ac:dyDescent="0.3">
      <c r="A1086" t="b">
        <f>COUNTIF($C$1:C1086, C1086)&gt;1</f>
        <v>0</v>
      </c>
      <c r="B1086" t="b">
        <f>VLOOKUP(C1086,Sheet3!$A:$B,2,0) &gt; 1</f>
        <v>0</v>
      </c>
      <c r="C1086">
        <v>1085</v>
      </c>
      <c r="D1086">
        <v>8000</v>
      </c>
      <c r="E1086" s="4">
        <v>40440</v>
      </c>
      <c r="F1086">
        <v>1</v>
      </c>
      <c r="G1086" s="15">
        <f>I1086*F1086</f>
        <v>160</v>
      </c>
      <c r="H1086" s="9">
        <v>0.04</v>
      </c>
      <c r="I1086" s="13">
        <f>VLOOKUP($U1086,Pricebook!$A:$D,4,0)</f>
        <v>160</v>
      </c>
      <c r="J1086" s="11">
        <f>G1086*(1-H1086)</f>
        <v>153.6</v>
      </c>
      <c r="K1086" t="s">
        <v>910</v>
      </c>
      <c r="L1086" t="s">
        <v>844</v>
      </c>
      <c r="M1086" t="str">
        <f>VLOOKUP($L1086,Companies!$A:$G,7,)</f>
        <v>Electronic Components</v>
      </c>
      <c r="N1086" t="str">
        <f>VLOOKUP($L1086,Companies!$A:$G,6,)</f>
        <v>Technology</v>
      </c>
      <c r="O1086" s="6" t="s">
        <v>911</v>
      </c>
      <c r="P1086" s="6">
        <v>10528</v>
      </c>
      <c r="Q1086" t="s">
        <v>60</v>
      </c>
      <c r="R1086" t="s">
        <v>61</v>
      </c>
      <c r="S1086" s="4">
        <v>40442</v>
      </c>
      <c r="T1086" s="7">
        <f>S1086-E1086</f>
        <v>2</v>
      </c>
      <c r="U1086" t="s">
        <v>14218</v>
      </c>
      <c r="V1086" s="6" t="s">
        <v>14251</v>
      </c>
      <c r="W1086" t="s">
        <v>14268</v>
      </c>
      <c r="X1086" t="s">
        <v>14193</v>
      </c>
      <c r="Y1086" t="str">
        <f>VLOOKUP(R1086,Managers!$A:$B,2,)</f>
        <v>Allen Young</v>
      </c>
      <c r="Z1086" s="11">
        <f>VLOOKUP(X1086,HourlyWages!$A:$B,2,0)</f>
        <v>57</v>
      </c>
      <c r="AA1086">
        <v>1</v>
      </c>
    </row>
    <row r="1087" spans="1:27" x14ac:dyDescent="0.3">
      <c r="A1087" t="b">
        <f>COUNTIF($C$1:C1087, C1087)&gt;1</f>
        <v>0</v>
      </c>
      <c r="B1087" t="b">
        <f>VLOOKUP(C1087,Sheet3!$A:$B,2,0) &gt; 1</f>
        <v>0</v>
      </c>
      <c r="C1087">
        <v>1086</v>
      </c>
      <c r="D1087">
        <v>8001</v>
      </c>
      <c r="E1087" s="4">
        <v>40501</v>
      </c>
      <c r="F1087">
        <v>15</v>
      </c>
      <c r="G1087" s="15">
        <f>I1087*F1087</f>
        <v>1650</v>
      </c>
      <c r="H1087" s="9">
        <v>0.1</v>
      </c>
      <c r="I1087" s="13">
        <f>VLOOKUP($U1087,Pricebook!$A:$D,4,0)</f>
        <v>110</v>
      </c>
      <c r="J1087" s="11">
        <f>G1087*(1-H1087)</f>
        <v>1485</v>
      </c>
      <c r="K1087" t="s">
        <v>767</v>
      </c>
      <c r="L1087" t="s">
        <v>520</v>
      </c>
      <c r="M1087" t="str">
        <f>VLOOKUP($L1087,Companies!$A:$G,7,)</f>
        <v>Computer Software: Prepackaged Software</v>
      </c>
      <c r="N1087" t="str">
        <f>VLOOKUP($L1087,Companies!$A:$G,6,)</f>
        <v>Technology</v>
      </c>
      <c r="O1087" s="6" t="s">
        <v>768</v>
      </c>
      <c r="P1087" s="6">
        <v>95051</v>
      </c>
      <c r="Q1087" t="s">
        <v>114</v>
      </c>
      <c r="R1087" t="s">
        <v>23</v>
      </c>
      <c r="S1087" s="4">
        <v>40503</v>
      </c>
      <c r="T1087" s="7">
        <f>S1087-E1087</f>
        <v>2</v>
      </c>
      <c r="U1087" t="s">
        <v>14215</v>
      </c>
      <c r="V1087" s="6" t="s">
        <v>14254</v>
      </c>
      <c r="W1087" t="s">
        <v>14269</v>
      </c>
      <c r="X1087" t="s">
        <v>14199</v>
      </c>
      <c r="Y1087" t="str">
        <f>VLOOKUP(R1087,Managers!$A:$B,2,)</f>
        <v>Bob Turner</v>
      </c>
      <c r="Z1087" s="11">
        <f>VLOOKUP(X1087,HourlyWages!$A:$B,2,0)</f>
        <v>68</v>
      </c>
      <c r="AA1087">
        <v>1</v>
      </c>
    </row>
    <row r="1088" spans="1:27" x14ac:dyDescent="0.3">
      <c r="A1088" t="b">
        <f>COUNTIF($C$1:C1088, C1088)&gt;1</f>
        <v>0</v>
      </c>
      <c r="B1088" t="b">
        <f>VLOOKUP(C1088,Sheet3!$A:$B,2,0) &gt; 1</f>
        <v>0</v>
      </c>
      <c r="C1088">
        <v>1087</v>
      </c>
      <c r="D1088">
        <v>8001</v>
      </c>
      <c r="E1088" s="4">
        <v>40501</v>
      </c>
      <c r="F1088">
        <v>47</v>
      </c>
      <c r="G1088" s="15">
        <f>I1088*F1088</f>
        <v>9400</v>
      </c>
      <c r="H1088" s="9">
        <v>0.01</v>
      </c>
      <c r="I1088" s="13">
        <f>VLOOKUP($U1088,Pricebook!$A:$D,4,0)</f>
        <v>200</v>
      </c>
      <c r="J1088" s="11">
        <f>G1088*(1-H1088)</f>
        <v>9306</v>
      </c>
      <c r="K1088" t="s">
        <v>767</v>
      </c>
      <c r="L1088" t="s">
        <v>520</v>
      </c>
      <c r="M1088" t="str">
        <f>VLOOKUP($L1088,Companies!$A:$G,7,)</f>
        <v>Computer Software: Prepackaged Software</v>
      </c>
      <c r="N1088" t="str">
        <f>VLOOKUP($L1088,Companies!$A:$G,6,)</f>
        <v>Technology</v>
      </c>
      <c r="O1088" s="6" t="s">
        <v>768</v>
      </c>
      <c r="P1088" s="6">
        <v>95051</v>
      </c>
      <c r="Q1088" t="s">
        <v>114</v>
      </c>
      <c r="R1088" t="s">
        <v>23</v>
      </c>
      <c r="S1088" s="4">
        <v>40503</v>
      </c>
      <c r="T1088" s="7">
        <f>S1088-E1088</f>
        <v>2</v>
      </c>
      <c r="U1088" t="s">
        <v>14206</v>
      </c>
      <c r="V1088" s="6" t="s">
        <v>14251</v>
      </c>
      <c r="W1088" t="s">
        <v>14260</v>
      </c>
      <c r="X1088" t="s">
        <v>14201</v>
      </c>
      <c r="Y1088" t="str">
        <f>VLOOKUP(R1088,Managers!$A:$B,2,)</f>
        <v>Bob Turner</v>
      </c>
      <c r="Z1088" s="11">
        <f>VLOOKUP(X1088,HourlyWages!$A:$B,2,0)</f>
        <v>53</v>
      </c>
      <c r="AA1088">
        <v>1</v>
      </c>
    </row>
    <row r="1089" spans="1:27" x14ac:dyDescent="0.3">
      <c r="A1089" t="b">
        <f>COUNTIF($C$1:C1089, C1089)&gt;1</f>
        <v>0</v>
      </c>
      <c r="B1089" t="b">
        <f>VLOOKUP(C1089,Sheet3!$A:$B,2,0) &gt; 1</f>
        <v>0</v>
      </c>
      <c r="C1089">
        <v>1088</v>
      </c>
      <c r="D1089">
        <v>8005</v>
      </c>
      <c r="E1089" s="4">
        <v>41004</v>
      </c>
      <c r="F1089">
        <v>24</v>
      </c>
      <c r="G1089" s="15">
        <f>I1089*F1089</f>
        <v>3840</v>
      </c>
      <c r="H1089" s="9">
        <v>0.1</v>
      </c>
      <c r="I1089" s="13">
        <f>VLOOKUP($U1089,Pricebook!$A:$D,4,0)</f>
        <v>160</v>
      </c>
      <c r="J1089" s="11">
        <f>G1089*(1-H1089)</f>
        <v>3456</v>
      </c>
      <c r="K1089" t="s">
        <v>437</v>
      </c>
      <c r="L1089" t="s">
        <v>121</v>
      </c>
      <c r="M1089" t="str">
        <f>VLOOKUP($L1089,Companies!$A:$G,7,)</f>
        <v>Consumer Electronics/Video Chains</v>
      </c>
      <c r="N1089" t="str">
        <f>VLOOKUP($L1089,Companies!$A:$G,6,)</f>
        <v>Consumer Services</v>
      </c>
      <c r="O1089" s="6" t="s">
        <v>1269</v>
      </c>
      <c r="P1089" s="6">
        <v>84067</v>
      </c>
      <c r="Q1089" t="s">
        <v>201</v>
      </c>
      <c r="R1089" t="s">
        <v>23</v>
      </c>
      <c r="S1089" s="4">
        <v>41006</v>
      </c>
      <c r="T1089" s="7">
        <f>S1089-E1089</f>
        <v>2</v>
      </c>
      <c r="U1089" t="s">
        <v>14218</v>
      </c>
      <c r="V1089" s="6" t="s">
        <v>14251</v>
      </c>
      <c r="W1089" t="s">
        <v>14266</v>
      </c>
      <c r="X1089" t="s">
        <v>14187</v>
      </c>
      <c r="Y1089" t="str">
        <f>VLOOKUP(R1089,Managers!$A:$B,2,)</f>
        <v>Bob Turner</v>
      </c>
      <c r="Z1089" s="11">
        <f>VLOOKUP(X1089,HourlyWages!$A:$B,2,0)</f>
        <v>45</v>
      </c>
      <c r="AA1089">
        <v>1</v>
      </c>
    </row>
    <row r="1090" spans="1:27" x14ac:dyDescent="0.3">
      <c r="A1090" t="b">
        <f>COUNTIF($C$1:C1090, C1090)&gt;1</f>
        <v>0</v>
      </c>
      <c r="B1090" t="b">
        <f>VLOOKUP(C1090,Sheet3!$A:$B,2,0) &gt; 1</f>
        <v>0</v>
      </c>
      <c r="C1090">
        <v>1089</v>
      </c>
      <c r="D1090">
        <v>8006</v>
      </c>
      <c r="E1090" s="4">
        <v>40697</v>
      </c>
      <c r="F1090">
        <v>27</v>
      </c>
      <c r="G1090" s="15">
        <f>I1090*F1090</f>
        <v>2970</v>
      </c>
      <c r="H1090" s="9">
        <v>0</v>
      </c>
      <c r="I1090" s="13">
        <f>VLOOKUP($U1090,Pricebook!$A:$D,4,0)</f>
        <v>110</v>
      </c>
      <c r="J1090" s="11">
        <f>G1090*(1-H1090)</f>
        <v>2970</v>
      </c>
      <c r="K1090" t="s">
        <v>214</v>
      </c>
      <c r="L1090" t="s">
        <v>215</v>
      </c>
      <c r="M1090" t="str">
        <f>VLOOKUP($L1090,Companies!$A:$G,7,)</f>
        <v>Business Services</v>
      </c>
      <c r="N1090" t="str">
        <f>VLOOKUP($L1090,Companies!$A:$G,6,)</f>
        <v>Miscellaneous</v>
      </c>
      <c r="O1090" s="6" t="s">
        <v>1318</v>
      </c>
      <c r="P1090" s="6">
        <v>45011</v>
      </c>
      <c r="Q1090" t="s">
        <v>210</v>
      </c>
      <c r="R1090" t="s">
        <v>61</v>
      </c>
      <c r="S1090" s="4">
        <v>40699</v>
      </c>
      <c r="T1090" s="7">
        <f>S1090-E1090</f>
        <v>2</v>
      </c>
      <c r="U1090" t="s">
        <v>14215</v>
      </c>
      <c r="V1090" s="6" t="s">
        <v>14251</v>
      </c>
      <c r="W1090" t="s">
        <v>14266</v>
      </c>
      <c r="X1090" t="s">
        <v>14184</v>
      </c>
      <c r="Y1090" t="str">
        <f>VLOOKUP(R1090,Managers!$A:$B,2,)</f>
        <v>Allen Young</v>
      </c>
      <c r="Z1090" s="11">
        <f>VLOOKUP(X1090,HourlyWages!$A:$B,2,0)</f>
        <v>50</v>
      </c>
      <c r="AA1090">
        <v>1</v>
      </c>
    </row>
    <row r="1091" spans="1:27" x14ac:dyDescent="0.3">
      <c r="A1091" t="b">
        <f>COUNTIF($C$1:C1091, C1091)&gt;1</f>
        <v>0</v>
      </c>
      <c r="B1091" t="b">
        <f>VLOOKUP(C1091,Sheet3!$A:$B,2,0) &gt; 1</f>
        <v>0</v>
      </c>
      <c r="C1091">
        <v>1090</v>
      </c>
      <c r="D1091">
        <v>8007</v>
      </c>
      <c r="E1091" s="4">
        <v>40950</v>
      </c>
      <c r="F1091">
        <v>5</v>
      </c>
      <c r="G1091" s="15">
        <f>I1091*F1091</f>
        <v>750</v>
      </c>
      <c r="H1091" s="9">
        <v>0.09</v>
      </c>
      <c r="I1091" s="13">
        <f>VLOOKUP($U1091,Pricebook!$A:$D,4,0)</f>
        <v>150</v>
      </c>
      <c r="J1091" s="11">
        <f>G1091*(1-H1091)</f>
        <v>682.5</v>
      </c>
      <c r="K1091" t="s">
        <v>1319</v>
      </c>
      <c r="L1091" t="s">
        <v>46</v>
      </c>
      <c r="M1091" t="str">
        <f>VLOOKUP($L1091,Companies!$A:$G,7,)</f>
        <v>Computer Software: Prepackaged Software</v>
      </c>
      <c r="N1091" t="str">
        <f>VLOOKUP($L1091,Companies!$A:$G,6,)</f>
        <v>Technology</v>
      </c>
      <c r="O1091" s="6" t="s">
        <v>1320</v>
      </c>
      <c r="P1091" s="6">
        <v>55066</v>
      </c>
      <c r="Q1091" t="s">
        <v>130</v>
      </c>
      <c r="R1091" t="s">
        <v>16</v>
      </c>
      <c r="S1091" s="4">
        <v>40950</v>
      </c>
      <c r="T1091" s="7">
        <f>S1091-E1091</f>
        <v>0</v>
      </c>
      <c r="U1091" t="s">
        <v>14210</v>
      </c>
      <c r="V1091" s="6" t="s">
        <v>14257</v>
      </c>
      <c r="W1091" t="s">
        <v>14259</v>
      </c>
      <c r="X1091" t="s">
        <v>14185</v>
      </c>
      <c r="Y1091" t="str">
        <f>VLOOKUP(R1091,Managers!$A:$B,2,)</f>
        <v>Josh Martinez</v>
      </c>
      <c r="Z1091" s="11">
        <f>VLOOKUP(X1091,HourlyWages!$A:$B,2,0)</f>
        <v>70</v>
      </c>
      <c r="AA1091">
        <v>1</v>
      </c>
    </row>
    <row r="1092" spans="1:27" x14ac:dyDescent="0.3">
      <c r="A1092" t="b">
        <f>COUNTIF($C$1:C1092, C1092)&gt;1</f>
        <v>0</v>
      </c>
      <c r="B1092" t="b">
        <f>VLOOKUP(C1092,Sheet3!$A:$B,2,0) &gt; 1</f>
        <v>0</v>
      </c>
      <c r="C1092">
        <v>1091</v>
      </c>
      <c r="D1092">
        <v>8007</v>
      </c>
      <c r="E1092" s="4">
        <v>40950</v>
      </c>
      <c r="F1092">
        <v>35</v>
      </c>
      <c r="G1092" s="15">
        <f>I1092*F1092</f>
        <v>5250</v>
      </c>
      <c r="H1092" s="9">
        <v>0.09</v>
      </c>
      <c r="I1092" s="13">
        <f>VLOOKUP($U1092,Pricebook!$A:$D,4,0)</f>
        <v>150</v>
      </c>
      <c r="J1092" s="11">
        <f>G1092*(1-H1092)</f>
        <v>4777.5</v>
      </c>
      <c r="K1092" t="s">
        <v>1319</v>
      </c>
      <c r="L1092" t="s">
        <v>46</v>
      </c>
      <c r="M1092" t="str">
        <f>VLOOKUP($L1092,Companies!$A:$G,7,)</f>
        <v>Computer Software: Prepackaged Software</v>
      </c>
      <c r="N1092" t="str">
        <f>VLOOKUP($L1092,Companies!$A:$G,6,)</f>
        <v>Technology</v>
      </c>
      <c r="O1092" s="6" t="s">
        <v>1321</v>
      </c>
      <c r="P1092" s="6">
        <v>30161</v>
      </c>
      <c r="Q1092" t="s">
        <v>134</v>
      </c>
      <c r="R1092" t="s">
        <v>34</v>
      </c>
      <c r="S1092" s="4">
        <v>40950</v>
      </c>
      <c r="T1092" s="7">
        <f>S1092-E1092</f>
        <v>0</v>
      </c>
      <c r="U1092" t="s">
        <v>14216</v>
      </c>
      <c r="V1092" s="6" t="s">
        <v>14257</v>
      </c>
      <c r="W1092" t="s">
        <v>14259</v>
      </c>
      <c r="X1092" t="s">
        <v>14186</v>
      </c>
      <c r="Y1092" t="str">
        <f>VLOOKUP(R1092,Managers!$A:$B,2,)</f>
        <v>Frank Mitchell</v>
      </c>
      <c r="Z1092" s="11">
        <f>VLOOKUP(X1092,HourlyWages!$A:$B,2,0)</f>
        <v>67</v>
      </c>
      <c r="AA1092">
        <v>1</v>
      </c>
    </row>
    <row r="1093" spans="1:27" x14ac:dyDescent="0.3">
      <c r="A1093" t="b">
        <f>COUNTIF($C$1:C1093, C1093)&gt;1</f>
        <v>0</v>
      </c>
      <c r="B1093" t="b">
        <f>VLOOKUP(C1093,Sheet3!$A:$B,2,0) &gt; 1</f>
        <v>0</v>
      </c>
      <c r="C1093">
        <v>1092</v>
      </c>
      <c r="D1093">
        <v>8033</v>
      </c>
      <c r="E1093" s="4">
        <v>41023</v>
      </c>
      <c r="F1093">
        <v>27</v>
      </c>
      <c r="G1093" s="15">
        <f>I1093*F1093</f>
        <v>4590</v>
      </c>
      <c r="H1093" s="9">
        <v>0.06</v>
      </c>
      <c r="I1093" s="13">
        <f>VLOOKUP($U1093,Pricebook!$A:$D,4,0)</f>
        <v>170</v>
      </c>
      <c r="J1093" s="11">
        <f>G1093*(1-H1093)</f>
        <v>4314.5999999999995</v>
      </c>
      <c r="K1093" t="s">
        <v>1322</v>
      </c>
      <c r="L1093" t="s">
        <v>406</v>
      </c>
      <c r="M1093" t="str">
        <f>VLOOKUP($L1093,Companies!$A:$G,7,)</f>
        <v>Air Freight/Delivery Services</v>
      </c>
      <c r="N1093" t="str">
        <f>VLOOKUP($L1093,Companies!$A:$G,6,)</f>
        <v>Transportation</v>
      </c>
      <c r="O1093" s="6" t="s">
        <v>1323</v>
      </c>
      <c r="P1093" s="6">
        <v>53132</v>
      </c>
      <c r="Q1093" t="s">
        <v>95</v>
      </c>
      <c r="R1093" t="s">
        <v>16</v>
      </c>
      <c r="S1093" s="4">
        <v>41024</v>
      </c>
      <c r="T1093" s="7">
        <f>S1093-E1093</f>
        <v>1</v>
      </c>
      <c r="U1093" t="s">
        <v>14219</v>
      </c>
      <c r="V1093" s="6" t="s">
        <v>14251</v>
      </c>
      <c r="W1093" t="s">
        <v>14263</v>
      </c>
      <c r="X1093" t="s">
        <v>14198</v>
      </c>
      <c r="Y1093" t="str">
        <f>VLOOKUP(R1093,Managers!$A:$B,2,)</f>
        <v>Josh Martinez</v>
      </c>
      <c r="Z1093" s="11">
        <f>VLOOKUP(X1093,HourlyWages!$A:$B,2,0)</f>
        <v>51</v>
      </c>
      <c r="AA1093">
        <v>1</v>
      </c>
    </row>
    <row r="1094" spans="1:27" x14ac:dyDescent="0.3">
      <c r="A1094" t="b">
        <f>COUNTIF($C$1:C1094, C1094)&gt;1</f>
        <v>0</v>
      </c>
      <c r="B1094" t="b">
        <f>VLOOKUP(C1094,Sheet3!$A:$B,2,0) &gt; 1</f>
        <v>0</v>
      </c>
      <c r="C1094">
        <v>1093</v>
      </c>
      <c r="D1094">
        <v>8034</v>
      </c>
      <c r="E1094" s="4">
        <v>40927</v>
      </c>
      <c r="F1094">
        <v>31</v>
      </c>
      <c r="G1094" s="15">
        <f>I1094*F1094</f>
        <v>5270</v>
      </c>
      <c r="H1094" s="9">
        <v>0.01</v>
      </c>
      <c r="I1094" s="13">
        <f>VLOOKUP($U1094,Pricebook!$A:$D,4,0)</f>
        <v>170</v>
      </c>
      <c r="J1094" s="11">
        <f>G1094*(1-H1094)</f>
        <v>5217.3</v>
      </c>
      <c r="K1094" t="s">
        <v>1324</v>
      </c>
      <c r="L1094" t="s">
        <v>374</v>
      </c>
      <c r="M1094" t="str">
        <f>VLOOKUP($L1094,Companies!$A:$G,7,)</f>
        <v>Computer Software: Prepackaged Software</v>
      </c>
      <c r="N1094" t="str">
        <f>VLOOKUP($L1094,Companies!$A:$G,6,)</f>
        <v>Technology</v>
      </c>
      <c r="O1094" s="6" t="s">
        <v>1325</v>
      </c>
      <c r="P1094" s="6">
        <v>27514</v>
      </c>
      <c r="Q1094" t="s">
        <v>33</v>
      </c>
      <c r="R1094" t="s">
        <v>34</v>
      </c>
      <c r="S1094" s="4">
        <v>40927</v>
      </c>
      <c r="T1094" s="7">
        <f>S1094-E1094</f>
        <v>0</v>
      </c>
      <c r="U1094" t="s">
        <v>14219</v>
      </c>
      <c r="V1094" s="6" t="s">
        <v>14251</v>
      </c>
      <c r="W1094" t="s">
        <v>14263</v>
      </c>
      <c r="X1094" t="s">
        <v>14200</v>
      </c>
      <c r="Y1094" t="str">
        <f>VLOOKUP(R1094,Managers!$A:$B,2,)</f>
        <v>Frank Mitchell</v>
      </c>
      <c r="Z1094" s="11">
        <f>VLOOKUP(X1094,HourlyWages!$A:$B,2,0)</f>
        <v>59</v>
      </c>
      <c r="AA1094">
        <v>1</v>
      </c>
    </row>
    <row r="1095" spans="1:27" x14ac:dyDescent="0.3">
      <c r="A1095" t="b">
        <f>COUNTIF($C$1:C1095, C1095)&gt;1</f>
        <v>0</v>
      </c>
      <c r="B1095" t="b">
        <f>VLOOKUP(C1095,Sheet3!$A:$B,2,0) &gt; 1</f>
        <v>0</v>
      </c>
      <c r="C1095">
        <v>1094</v>
      </c>
      <c r="D1095">
        <v>8034</v>
      </c>
      <c r="E1095" s="4">
        <v>40927</v>
      </c>
      <c r="F1095">
        <v>13</v>
      </c>
      <c r="G1095" s="15">
        <f>I1095*F1095</f>
        <v>1560</v>
      </c>
      <c r="H1095" s="9">
        <v>0.02</v>
      </c>
      <c r="I1095" s="13">
        <f>VLOOKUP($U1095,Pricebook!$A:$D,4,0)</f>
        <v>120</v>
      </c>
      <c r="J1095" s="11">
        <f>G1095*(1-H1095)</f>
        <v>1528.8</v>
      </c>
      <c r="K1095" t="s">
        <v>1324</v>
      </c>
      <c r="L1095" t="s">
        <v>374</v>
      </c>
      <c r="M1095" t="str">
        <f>VLOOKUP($L1095,Companies!$A:$G,7,)</f>
        <v>Computer Software: Prepackaged Software</v>
      </c>
      <c r="N1095" t="str">
        <f>VLOOKUP($L1095,Companies!$A:$G,6,)</f>
        <v>Technology</v>
      </c>
      <c r="O1095" s="6" t="s">
        <v>1325</v>
      </c>
      <c r="P1095" s="6">
        <v>27514</v>
      </c>
      <c r="Q1095" t="s">
        <v>33</v>
      </c>
      <c r="R1095" t="s">
        <v>34</v>
      </c>
      <c r="S1095" s="4">
        <v>40928</v>
      </c>
      <c r="T1095" s="7">
        <f>S1095-E1095</f>
        <v>1</v>
      </c>
      <c r="U1095" t="s">
        <v>14212</v>
      </c>
      <c r="V1095" s="6" t="s">
        <v>14257</v>
      </c>
      <c r="W1095" t="s">
        <v>14258</v>
      </c>
      <c r="X1095" t="s">
        <v>14186</v>
      </c>
      <c r="Y1095" t="str">
        <f>VLOOKUP(R1095,Managers!$A:$B,2,)</f>
        <v>Frank Mitchell</v>
      </c>
      <c r="Z1095" s="11">
        <f>VLOOKUP(X1095,HourlyWages!$A:$B,2,0)</f>
        <v>67</v>
      </c>
      <c r="AA1095">
        <v>1</v>
      </c>
    </row>
    <row r="1096" spans="1:27" x14ac:dyDescent="0.3">
      <c r="A1096" t="b">
        <f>COUNTIF($C$1:C1096, C1096)&gt;1</f>
        <v>0</v>
      </c>
      <c r="B1096" t="b">
        <f>VLOOKUP(C1096,Sheet3!$A:$B,2,0) &gt; 1</f>
        <v>0</v>
      </c>
      <c r="C1096">
        <v>1095</v>
      </c>
      <c r="D1096">
        <v>8034</v>
      </c>
      <c r="E1096" s="4">
        <v>40927</v>
      </c>
      <c r="F1096">
        <v>36</v>
      </c>
      <c r="G1096" s="15">
        <f>I1096*F1096</f>
        <v>4500</v>
      </c>
      <c r="H1096" s="9">
        <v>0.08</v>
      </c>
      <c r="I1096" s="13">
        <f>VLOOKUP($U1096,Pricebook!$A:$D,4,0)</f>
        <v>125</v>
      </c>
      <c r="J1096" s="11">
        <f>G1096*(1-H1096)</f>
        <v>4140</v>
      </c>
      <c r="K1096" t="s">
        <v>1324</v>
      </c>
      <c r="L1096" t="s">
        <v>374</v>
      </c>
      <c r="M1096" t="str">
        <f>VLOOKUP($L1096,Companies!$A:$G,7,)</f>
        <v>Computer Software: Prepackaged Software</v>
      </c>
      <c r="N1096" t="str">
        <f>VLOOKUP($L1096,Companies!$A:$G,6,)</f>
        <v>Technology</v>
      </c>
      <c r="O1096" s="6" t="s">
        <v>1325</v>
      </c>
      <c r="P1096" s="6">
        <v>27514</v>
      </c>
      <c r="Q1096" t="s">
        <v>33</v>
      </c>
      <c r="R1096" t="s">
        <v>34</v>
      </c>
      <c r="S1096" s="4">
        <v>40929</v>
      </c>
      <c r="T1096" s="7">
        <f>S1096-E1096</f>
        <v>2</v>
      </c>
      <c r="U1096" t="s">
        <v>14209</v>
      </c>
      <c r="V1096" s="6" t="s">
        <v>14251</v>
      </c>
      <c r="W1096" t="s">
        <v>14262</v>
      </c>
      <c r="X1096" t="s">
        <v>14199</v>
      </c>
      <c r="Y1096" t="str">
        <f>VLOOKUP(R1096,Managers!$A:$B,2,)</f>
        <v>Frank Mitchell</v>
      </c>
      <c r="Z1096" s="11">
        <f>VLOOKUP(X1096,HourlyWages!$A:$B,2,0)</f>
        <v>68</v>
      </c>
      <c r="AA1096">
        <v>1</v>
      </c>
    </row>
    <row r="1097" spans="1:27" x14ac:dyDescent="0.3">
      <c r="A1097" t="b">
        <f>COUNTIF($C$1:C1097, C1097)&gt;1</f>
        <v>0</v>
      </c>
      <c r="B1097" t="b">
        <f>VLOOKUP(C1097,Sheet3!$A:$B,2,0) &gt; 1</f>
        <v>0</v>
      </c>
      <c r="C1097">
        <v>1096</v>
      </c>
      <c r="D1097">
        <v>8035</v>
      </c>
      <c r="E1097" s="4">
        <v>40969</v>
      </c>
      <c r="F1097">
        <v>7</v>
      </c>
      <c r="G1097" s="15">
        <f>I1097*F1097</f>
        <v>1190</v>
      </c>
      <c r="H1097" s="9">
        <v>7.0000000000000007E-2</v>
      </c>
      <c r="I1097" s="13">
        <f>VLOOKUP($U1097,Pricebook!$A:$D,4,0)</f>
        <v>170</v>
      </c>
      <c r="J1097" s="11">
        <f>G1097*(1-H1097)</f>
        <v>1106.6999999999998</v>
      </c>
      <c r="K1097" t="s">
        <v>1326</v>
      </c>
      <c r="L1097" t="s">
        <v>713</v>
      </c>
      <c r="M1097" t="str">
        <f>VLOOKUP($L1097,Companies!$A:$G,7,)</f>
        <v>Oil Refining/Marketing</v>
      </c>
      <c r="N1097" t="str">
        <f>VLOOKUP($L1097,Companies!$A:$G,6,)</f>
        <v>Transportation</v>
      </c>
      <c r="O1097" s="6" t="s">
        <v>1327</v>
      </c>
      <c r="P1097" s="6">
        <v>15102</v>
      </c>
      <c r="Q1097" t="s">
        <v>232</v>
      </c>
      <c r="R1097" t="s">
        <v>61</v>
      </c>
      <c r="S1097" s="4">
        <v>40971</v>
      </c>
      <c r="T1097" s="7">
        <f>S1097-E1097</f>
        <v>2</v>
      </c>
      <c r="U1097" t="s">
        <v>14219</v>
      </c>
      <c r="V1097" s="6" t="s">
        <v>14257</v>
      </c>
      <c r="W1097" t="s">
        <v>14259</v>
      </c>
      <c r="X1097" t="s">
        <v>14186</v>
      </c>
      <c r="Y1097" t="str">
        <f>VLOOKUP(R1097,Managers!$A:$B,2,)</f>
        <v>Allen Young</v>
      </c>
      <c r="Z1097" s="11">
        <f>VLOOKUP(X1097,HourlyWages!$A:$B,2,0)</f>
        <v>67</v>
      </c>
      <c r="AA1097">
        <v>1</v>
      </c>
    </row>
    <row r="1098" spans="1:27" x14ac:dyDescent="0.3">
      <c r="A1098" t="b">
        <f>COUNTIF($C$1:C1098, C1098)&gt;1</f>
        <v>0</v>
      </c>
      <c r="B1098" t="b">
        <f>VLOOKUP(C1098,Sheet3!$A:$B,2,0) &gt; 1</f>
        <v>0</v>
      </c>
      <c r="C1098">
        <v>1097</v>
      </c>
      <c r="D1098">
        <v>8039</v>
      </c>
      <c r="E1098" s="4">
        <v>41144</v>
      </c>
      <c r="F1098">
        <v>37</v>
      </c>
      <c r="G1098" s="15">
        <f>I1098*F1098</f>
        <v>4070</v>
      </c>
      <c r="H1098" s="9">
        <v>0.01</v>
      </c>
      <c r="I1098" s="13">
        <f>VLOOKUP($U1098,Pricebook!$A:$D,4,0)</f>
        <v>110</v>
      </c>
      <c r="J1098" s="11">
        <f>G1098*(1-H1098)</f>
        <v>4029.3</v>
      </c>
      <c r="K1098" t="s">
        <v>1146</v>
      </c>
      <c r="L1098" t="s">
        <v>203</v>
      </c>
      <c r="M1098" t="str">
        <f>VLOOKUP($L1098,Companies!$A:$G,7,)</f>
        <v>Catalog/Specialty Distribution</v>
      </c>
      <c r="N1098" t="str">
        <f>VLOOKUP($L1098,Companies!$A:$G,6,)</f>
        <v>Consumer Services</v>
      </c>
      <c r="O1098" s="6" t="s">
        <v>1147</v>
      </c>
      <c r="P1098" s="6">
        <v>11803</v>
      </c>
      <c r="Q1098" t="s">
        <v>60</v>
      </c>
      <c r="R1098" t="s">
        <v>61</v>
      </c>
      <c r="S1098" s="4">
        <v>41145</v>
      </c>
      <c r="T1098" s="7">
        <f>S1098-E1098</f>
        <v>1</v>
      </c>
      <c r="U1098" t="s">
        <v>14220</v>
      </c>
      <c r="V1098" s="6" t="s">
        <v>14257</v>
      </c>
      <c r="W1098" t="s">
        <v>14259</v>
      </c>
      <c r="X1098" t="s">
        <v>14200</v>
      </c>
      <c r="Y1098" t="str">
        <f>VLOOKUP(R1098,Managers!$A:$B,2,)</f>
        <v>Allen Young</v>
      </c>
      <c r="Z1098" s="11">
        <f>VLOOKUP(X1098,HourlyWages!$A:$B,2,0)</f>
        <v>59</v>
      </c>
      <c r="AA1098">
        <v>1</v>
      </c>
    </row>
    <row r="1099" spans="1:27" x14ac:dyDescent="0.3">
      <c r="A1099" t="b">
        <f>COUNTIF($C$1:C1099, C1099)&gt;1</f>
        <v>0</v>
      </c>
      <c r="B1099" t="b">
        <f>VLOOKUP(C1099,Sheet3!$A:$B,2,0) &gt; 1</f>
        <v>0</v>
      </c>
      <c r="C1099">
        <v>1098</v>
      </c>
      <c r="D1099">
        <v>8064</v>
      </c>
      <c r="E1099" s="4">
        <v>40675</v>
      </c>
      <c r="F1099">
        <v>44</v>
      </c>
      <c r="G1099" s="15">
        <f>I1099*F1099</f>
        <v>5500</v>
      </c>
      <c r="H1099" s="9">
        <v>7.0000000000000007E-2</v>
      </c>
      <c r="I1099" s="13">
        <f>VLOOKUP($U1099,Pricebook!$A:$D,4,0)</f>
        <v>125</v>
      </c>
      <c r="J1099" s="11">
        <f>G1099*(1-H1099)</f>
        <v>5115</v>
      </c>
      <c r="K1099" t="s">
        <v>840</v>
      </c>
      <c r="L1099" t="s">
        <v>252</v>
      </c>
      <c r="M1099" t="str">
        <f>VLOOKUP($L1099,Companies!$A:$G,7,)</f>
        <v>Major Pharmaceuticals</v>
      </c>
      <c r="N1099" t="str">
        <f>VLOOKUP($L1099,Companies!$A:$G,6,)</f>
        <v>Health Care</v>
      </c>
      <c r="O1099" s="6" t="s">
        <v>1328</v>
      </c>
      <c r="P1099" s="6">
        <v>33055</v>
      </c>
      <c r="Q1099" t="s">
        <v>101</v>
      </c>
      <c r="R1099" t="s">
        <v>34</v>
      </c>
      <c r="S1099" s="4">
        <v>40676</v>
      </c>
      <c r="T1099" s="7">
        <f>S1099-E1099</f>
        <v>1</v>
      </c>
      <c r="U1099" t="s">
        <v>14221</v>
      </c>
      <c r="V1099" s="6" t="s">
        <v>14251</v>
      </c>
      <c r="W1099" t="s">
        <v>14252</v>
      </c>
      <c r="X1099" t="s">
        <v>14196</v>
      </c>
      <c r="Y1099" t="str">
        <f>VLOOKUP(R1099,Managers!$A:$B,2,)</f>
        <v>Frank Mitchell</v>
      </c>
      <c r="Z1099" s="11">
        <f>VLOOKUP(X1099,HourlyWages!$A:$B,2,0)</f>
        <v>58</v>
      </c>
      <c r="AA1099">
        <v>1</v>
      </c>
    </row>
    <row r="1100" spans="1:27" x14ac:dyDescent="0.3">
      <c r="A1100" t="b">
        <f>COUNTIF($C$1:C1100, C1100)&gt;1</f>
        <v>0</v>
      </c>
      <c r="B1100" t="b">
        <f>VLOOKUP(C1100,Sheet3!$A:$B,2,0) &gt; 1</f>
        <v>0</v>
      </c>
      <c r="C1100">
        <v>1099</v>
      </c>
      <c r="D1100">
        <v>8065</v>
      </c>
      <c r="E1100" s="4">
        <v>41203</v>
      </c>
      <c r="F1100">
        <v>17</v>
      </c>
      <c r="G1100" s="15">
        <f>I1100*F1100</f>
        <v>2125</v>
      </c>
      <c r="H1100" s="9">
        <v>0</v>
      </c>
      <c r="I1100" s="13">
        <f>VLOOKUP($U1100,Pricebook!$A:$D,4,0)</f>
        <v>125</v>
      </c>
      <c r="J1100" s="11">
        <f>G1100*(1-H1100)</f>
        <v>2125</v>
      </c>
      <c r="K1100" t="s">
        <v>1259</v>
      </c>
      <c r="L1100" t="s">
        <v>747</v>
      </c>
      <c r="M1100" t="str">
        <f>VLOOKUP($L1100,Companies!$A:$G,7,)</f>
        <v>Computer Software: Prepackaged Software</v>
      </c>
      <c r="N1100" t="str">
        <f>VLOOKUP($L1100,Companies!$A:$G,6,)</f>
        <v>Technology</v>
      </c>
      <c r="O1100" s="6" t="s">
        <v>1329</v>
      </c>
      <c r="P1100" s="6" t="s">
        <v>1330</v>
      </c>
      <c r="Q1100" t="s">
        <v>87</v>
      </c>
      <c r="R1100" t="s">
        <v>61</v>
      </c>
      <c r="S1100" s="4">
        <v>41205</v>
      </c>
      <c r="T1100" s="7">
        <f>S1100-E1100</f>
        <v>2</v>
      </c>
      <c r="U1100" t="s">
        <v>14208</v>
      </c>
      <c r="V1100" s="6" t="s">
        <v>14251</v>
      </c>
      <c r="W1100" t="s">
        <v>14263</v>
      </c>
      <c r="X1100" t="s">
        <v>14190</v>
      </c>
      <c r="Y1100" t="str">
        <f>VLOOKUP(R1100,Managers!$A:$B,2,)</f>
        <v>Allen Young</v>
      </c>
      <c r="Z1100" s="11">
        <f>VLOOKUP(X1100,HourlyWages!$A:$B,2,0)</f>
        <v>67</v>
      </c>
      <c r="AA1100">
        <v>1</v>
      </c>
    </row>
    <row r="1101" spans="1:27" x14ac:dyDescent="0.3">
      <c r="A1101" t="b">
        <f>COUNTIF($C$1:C1101, C1101)&gt;1</f>
        <v>0</v>
      </c>
      <c r="B1101" t="b">
        <f>VLOOKUP(C1101,Sheet3!$A:$B,2,0) &gt; 1</f>
        <v>0</v>
      </c>
      <c r="C1101">
        <v>1100</v>
      </c>
      <c r="D1101">
        <v>8070</v>
      </c>
      <c r="E1101" s="4">
        <v>40936</v>
      </c>
      <c r="F1101">
        <v>14</v>
      </c>
      <c r="G1101" s="15">
        <f>I1101*F1101</f>
        <v>1680</v>
      </c>
      <c r="H1101" s="9">
        <v>0</v>
      </c>
      <c r="I1101" s="13">
        <f>VLOOKUP($U1101,Pricebook!$A:$D,4,0)</f>
        <v>120</v>
      </c>
      <c r="J1101" s="11">
        <f>G1101*(1-H1101)</f>
        <v>1680</v>
      </c>
      <c r="K1101" t="s">
        <v>1089</v>
      </c>
      <c r="L1101" t="s">
        <v>112</v>
      </c>
      <c r="M1101" t="str">
        <f>VLOOKUP($L1101,Companies!$A:$G,7,)</f>
        <v>Telecommunications Equipment</v>
      </c>
      <c r="N1101" t="str">
        <f>VLOOKUP($L1101,Companies!$A:$G,6,)</f>
        <v>Public Utilities</v>
      </c>
      <c r="O1101" s="6" t="s">
        <v>1090</v>
      </c>
      <c r="P1101" s="6">
        <v>30135</v>
      </c>
      <c r="Q1101" t="s">
        <v>134</v>
      </c>
      <c r="R1101" t="s">
        <v>34</v>
      </c>
      <c r="S1101" s="4">
        <v>40937</v>
      </c>
      <c r="T1101" s="7">
        <f>S1101-E1101</f>
        <v>1</v>
      </c>
      <c r="U1101" t="s">
        <v>14212</v>
      </c>
      <c r="V1101" s="6" t="s">
        <v>14251</v>
      </c>
      <c r="W1101" t="s">
        <v>14263</v>
      </c>
      <c r="X1101" t="s">
        <v>14190</v>
      </c>
      <c r="Y1101" t="str">
        <f>VLOOKUP(R1101,Managers!$A:$B,2,)</f>
        <v>Frank Mitchell</v>
      </c>
      <c r="Z1101" s="11">
        <f>VLOOKUP(X1101,HourlyWages!$A:$B,2,0)</f>
        <v>67</v>
      </c>
      <c r="AA1101">
        <v>1</v>
      </c>
    </row>
    <row r="1102" spans="1:27" x14ac:dyDescent="0.3">
      <c r="A1102" t="b">
        <f>COUNTIF($C$1:C1102, C1102)&gt;1</f>
        <v>0</v>
      </c>
      <c r="B1102" t="b">
        <f>VLOOKUP(C1102,Sheet3!$A:$B,2,0) &gt; 1</f>
        <v>0</v>
      </c>
      <c r="C1102">
        <v>1101</v>
      </c>
      <c r="D1102">
        <v>8097</v>
      </c>
      <c r="E1102" s="4">
        <v>40521</v>
      </c>
      <c r="F1102">
        <v>48</v>
      </c>
      <c r="G1102" s="15">
        <f>I1102*F1102</f>
        <v>5280</v>
      </c>
      <c r="H1102" s="9">
        <v>0.04</v>
      </c>
      <c r="I1102" s="13">
        <f>VLOOKUP($U1102,Pricebook!$A:$D,4,0)</f>
        <v>110</v>
      </c>
      <c r="J1102" s="11">
        <f>G1102*(1-H1102)</f>
        <v>5068.8</v>
      </c>
      <c r="K1102" t="s">
        <v>1331</v>
      </c>
      <c r="L1102" t="s">
        <v>597</v>
      </c>
      <c r="M1102" t="str">
        <f>VLOOKUP($L1102,Companies!$A:$G,7,)</f>
        <v>Specialty Insurers</v>
      </c>
      <c r="N1102" t="str">
        <f>VLOOKUP($L1102,Companies!$A:$G,6,)</f>
        <v>Finance</v>
      </c>
      <c r="O1102" s="6" t="s">
        <v>417</v>
      </c>
      <c r="P1102" s="6" t="s">
        <v>418</v>
      </c>
      <c r="Q1102" t="s">
        <v>149</v>
      </c>
      <c r="R1102" t="s">
        <v>61</v>
      </c>
      <c r="S1102" s="4">
        <v>40523</v>
      </c>
      <c r="T1102" s="7">
        <f>S1102-E1102</f>
        <v>2</v>
      </c>
      <c r="U1102" t="s">
        <v>14220</v>
      </c>
      <c r="V1102" s="6" t="s">
        <v>14257</v>
      </c>
      <c r="W1102" t="s">
        <v>14258</v>
      </c>
      <c r="X1102" t="s">
        <v>14192</v>
      </c>
      <c r="Y1102" t="str">
        <f>VLOOKUP(R1102,Managers!$A:$B,2,)</f>
        <v>Allen Young</v>
      </c>
      <c r="Z1102" s="11">
        <f>VLOOKUP(X1102,HourlyWages!$A:$B,2,0)</f>
        <v>75</v>
      </c>
      <c r="AA1102">
        <v>1</v>
      </c>
    </row>
    <row r="1103" spans="1:27" x14ac:dyDescent="0.3">
      <c r="A1103" t="b">
        <f>COUNTIF($C$1:C1103, C1103)&gt;1</f>
        <v>0</v>
      </c>
      <c r="B1103" t="b">
        <f>VLOOKUP(C1103,Sheet3!$A:$B,2,0) &gt; 1</f>
        <v>0</v>
      </c>
      <c r="C1103">
        <v>1102</v>
      </c>
      <c r="D1103">
        <v>8101</v>
      </c>
      <c r="E1103" s="4">
        <v>40241</v>
      </c>
      <c r="F1103">
        <v>35</v>
      </c>
      <c r="G1103" s="15">
        <f>I1103*F1103</f>
        <v>4375</v>
      </c>
      <c r="H1103" s="9">
        <v>0.04</v>
      </c>
      <c r="I1103" s="13">
        <f>VLOOKUP($U1103,Pricebook!$A:$D,4,0)</f>
        <v>125</v>
      </c>
      <c r="J1103" s="11">
        <f>G1103*(1-H1103)</f>
        <v>4200</v>
      </c>
      <c r="K1103" t="s">
        <v>384</v>
      </c>
      <c r="L1103" t="s">
        <v>385</v>
      </c>
      <c r="M1103" t="str">
        <f>VLOOKUP($L1103,Companies!$A:$G,7,)</f>
        <v>Restaurants</v>
      </c>
      <c r="N1103" t="str">
        <f>VLOOKUP($L1103,Companies!$A:$G,6,)</f>
        <v>Consumer Services</v>
      </c>
      <c r="O1103" s="6" t="s">
        <v>1227</v>
      </c>
      <c r="P1103" s="6">
        <v>95610</v>
      </c>
      <c r="Q1103" t="s">
        <v>114</v>
      </c>
      <c r="R1103" t="s">
        <v>23</v>
      </c>
      <c r="S1103" s="4">
        <v>40243</v>
      </c>
      <c r="T1103" s="7">
        <f>S1103-E1103</f>
        <v>2</v>
      </c>
      <c r="U1103" t="s">
        <v>14221</v>
      </c>
      <c r="V1103" s="6" t="s">
        <v>14251</v>
      </c>
      <c r="W1103" t="s">
        <v>14263</v>
      </c>
      <c r="X1103" t="s">
        <v>14188</v>
      </c>
      <c r="Y1103" t="str">
        <f>VLOOKUP(R1103,Managers!$A:$B,2,)</f>
        <v>Bob Turner</v>
      </c>
      <c r="Z1103" s="11">
        <f>VLOOKUP(X1103,HourlyWages!$A:$B,2,0)</f>
        <v>52</v>
      </c>
      <c r="AA1103">
        <v>1</v>
      </c>
    </row>
    <row r="1104" spans="1:27" x14ac:dyDescent="0.3">
      <c r="A1104" t="b">
        <f>COUNTIF($C$1:C1104, C1104)&gt;1</f>
        <v>0</v>
      </c>
      <c r="B1104" t="b">
        <f>VLOOKUP(C1104,Sheet3!$A:$B,2,0) &gt; 1</f>
        <v>0</v>
      </c>
      <c r="C1104">
        <v>1103</v>
      </c>
      <c r="D1104">
        <v>8101</v>
      </c>
      <c r="E1104" s="4">
        <v>40241</v>
      </c>
      <c r="F1104">
        <v>15</v>
      </c>
      <c r="G1104" s="15">
        <f>I1104*F1104</f>
        <v>1800</v>
      </c>
      <c r="H1104" s="9">
        <v>0.1</v>
      </c>
      <c r="I1104" s="13">
        <f>VLOOKUP($U1104,Pricebook!$A:$D,4,0)</f>
        <v>120</v>
      </c>
      <c r="J1104" s="11">
        <f>G1104*(1-H1104)</f>
        <v>1620</v>
      </c>
      <c r="K1104" t="s">
        <v>384</v>
      </c>
      <c r="L1104" t="s">
        <v>385</v>
      </c>
      <c r="M1104" t="str">
        <f>VLOOKUP($L1104,Companies!$A:$G,7,)</f>
        <v>Restaurants</v>
      </c>
      <c r="N1104" t="str">
        <f>VLOOKUP($L1104,Companies!$A:$G,6,)</f>
        <v>Consumer Services</v>
      </c>
      <c r="O1104" s="6" t="s">
        <v>1332</v>
      </c>
      <c r="P1104" s="6">
        <v>91711</v>
      </c>
      <c r="Q1104" t="s">
        <v>114</v>
      </c>
      <c r="R1104" t="s">
        <v>23</v>
      </c>
      <c r="S1104" s="4">
        <v>40243</v>
      </c>
      <c r="T1104" s="7">
        <f>S1104-E1104</f>
        <v>2</v>
      </c>
      <c r="U1104" t="s">
        <v>14212</v>
      </c>
      <c r="V1104" s="6" t="s">
        <v>14254</v>
      </c>
      <c r="W1104" t="s">
        <v>14255</v>
      </c>
      <c r="X1104" t="s">
        <v>14190</v>
      </c>
      <c r="Y1104" t="str">
        <f>VLOOKUP(R1104,Managers!$A:$B,2,)</f>
        <v>Bob Turner</v>
      </c>
      <c r="Z1104" s="11">
        <f>VLOOKUP(X1104,HourlyWages!$A:$B,2,0)</f>
        <v>67</v>
      </c>
      <c r="AA1104">
        <v>1</v>
      </c>
    </row>
    <row r="1105" spans="1:27" x14ac:dyDescent="0.3">
      <c r="A1105" t="b">
        <f>COUNTIF($C$1:C1105, C1105)&gt;1</f>
        <v>0</v>
      </c>
      <c r="B1105" t="b">
        <f>VLOOKUP(C1105,Sheet3!$A:$B,2,0) &gt; 1</f>
        <v>0</v>
      </c>
      <c r="C1105">
        <v>1104</v>
      </c>
      <c r="D1105">
        <v>8103</v>
      </c>
      <c r="E1105" s="4">
        <v>40119</v>
      </c>
      <c r="F1105">
        <v>16</v>
      </c>
      <c r="G1105" s="15">
        <f>I1105*F1105</f>
        <v>2560</v>
      </c>
      <c r="H1105" s="9">
        <v>7.0000000000000007E-2</v>
      </c>
      <c r="I1105" s="13">
        <f>VLOOKUP($U1105,Pricebook!$A:$D,4,0)</f>
        <v>160</v>
      </c>
      <c r="J1105" s="11">
        <f>G1105*(1-H1105)</f>
        <v>2380.7999999999997</v>
      </c>
      <c r="K1105" t="s">
        <v>1333</v>
      </c>
      <c r="L1105" t="s">
        <v>46</v>
      </c>
      <c r="M1105" t="str">
        <f>VLOOKUP($L1105,Companies!$A:$G,7,)</f>
        <v>Computer Software: Prepackaged Software</v>
      </c>
      <c r="N1105" t="str">
        <f>VLOOKUP($L1105,Companies!$A:$G,6,)</f>
        <v>Technology</v>
      </c>
      <c r="O1105" s="6" t="s">
        <v>1334</v>
      </c>
      <c r="P1105" s="6">
        <v>78589</v>
      </c>
      <c r="Q1105" t="s">
        <v>48</v>
      </c>
      <c r="R1105" t="s">
        <v>16</v>
      </c>
      <c r="S1105" s="4">
        <v>40123</v>
      </c>
      <c r="T1105" s="7">
        <f>S1105-E1105</f>
        <v>4</v>
      </c>
      <c r="U1105" t="s">
        <v>14218</v>
      </c>
      <c r="V1105" s="6" t="s">
        <v>14251</v>
      </c>
      <c r="W1105" t="s">
        <v>14260</v>
      </c>
      <c r="X1105" t="s">
        <v>14203</v>
      </c>
      <c r="Y1105" t="str">
        <f>VLOOKUP(R1105,Managers!$A:$B,2,)</f>
        <v>Josh Martinez</v>
      </c>
      <c r="Z1105" s="11">
        <f>VLOOKUP(X1105,HourlyWages!$A:$B,2,0)</f>
        <v>62</v>
      </c>
      <c r="AA1105">
        <v>1</v>
      </c>
    </row>
    <row r="1106" spans="1:27" x14ac:dyDescent="0.3">
      <c r="A1106" t="b">
        <f>COUNTIF($C$1:C1106, C1106)&gt;1</f>
        <v>0</v>
      </c>
      <c r="B1106" t="b">
        <f>VLOOKUP(C1106,Sheet3!$A:$B,2,0) &gt; 1</f>
        <v>0</v>
      </c>
      <c r="C1106">
        <v>1105</v>
      </c>
      <c r="D1106">
        <v>8130</v>
      </c>
      <c r="E1106" s="4">
        <v>41042</v>
      </c>
      <c r="F1106">
        <v>15</v>
      </c>
      <c r="G1106" s="15">
        <f>I1106*F1106</f>
        <v>2400</v>
      </c>
      <c r="H1106" s="9">
        <v>0.03</v>
      </c>
      <c r="I1106" s="13">
        <f>VLOOKUP($U1106,Pricebook!$A:$D,4,0)</f>
        <v>160</v>
      </c>
      <c r="J1106" s="11">
        <f>G1106*(1-H1106)</f>
        <v>2328</v>
      </c>
      <c r="K1106" t="s">
        <v>1335</v>
      </c>
      <c r="L1106" t="s">
        <v>341</v>
      </c>
      <c r="M1106" t="str">
        <f>VLOOKUP($L1106,Companies!$A:$G,7,)</f>
        <v>Computer Software: Prepackaged Software</v>
      </c>
      <c r="N1106" t="str">
        <f>VLOOKUP($L1106,Companies!$A:$G,6,)</f>
        <v>Technology</v>
      </c>
      <c r="O1106" s="6" t="s">
        <v>321</v>
      </c>
      <c r="P1106" s="6">
        <v>34759</v>
      </c>
      <c r="Q1106" t="s">
        <v>101</v>
      </c>
      <c r="R1106" t="s">
        <v>34</v>
      </c>
      <c r="S1106" s="4">
        <v>41044</v>
      </c>
      <c r="T1106" s="7">
        <f>S1106-E1106</f>
        <v>2</v>
      </c>
      <c r="U1106" t="s">
        <v>14218</v>
      </c>
      <c r="V1106" s="6" t="s">
        <v>14251</v>
      </c>
      <c r="W1106" t="s">
        <v>14260</v>
      </c>
      <c r="X1106" t="s">
        <v>14202</v>
      </c>
      <c r="Y1106" t="str">
        <f>VLOOKUP(R1106,Managers!$A:$B,2,)</f>
        <v>Frank Mitchell</v>
      </c>
      <c r="Z1106" s="11">
        <f>VLOOKUP(X1106,HourlyWages!$A:$B,2,0)</f>
        <v>71</v>
      </c>
      <c r="AA1106">
        <v>1</v>
      </c>
    </row>
    <row r="1107" spans="1:27" x14ac:dyDescent="0.3">
      <c r="A1107" t="b">
        <f>COUNTIF($C$1:C1107, C1107)&gt;1</f>
        <v>0</v>
      </c>
      <c r="B1107" t="b">
        <f>VLOOKUP(C1107,Sheet3!$A:$B,2,0) &gt; 1</f>
        <v>0</v>
      </c>
      <c r="C1107">
        <v>1106</v>
      </c>
      <c r="D1107">
        <v>8131</v>
      </c>
      <c r="E1107" s="4">
        <v>40301</v>
      </c>
      <c r="F1107">
        <v>24</v>
      </c>
      <c r="G1107" s="15">
        <f>I1107*F1107</f>
        <v>3600</v>
      </c>
      <c r="H1107" s="9">
        <v>0.01</v>
      </c>
      <c r="I1107" s="13">
        <f>VLOOKUP($U1107,Pricebook!$A:$D,4,0)</f>
        <v>150</v>
      </c>
      <c r="J1107" s="11">
        <f>G1107*(1-H1107)</f>
        <v>3564</v>
      </c>
      <c r="K1107" t="s">
        <v>309</v>
      </c>
      <c r="L1107" t="s">
        <v>310</v>
      </c>
      <c r="M1107" t="str">
        <f>VLOOKUP($L1107,Companies!$A:$G,7,)</f>
        <v>Major Pharmaceuticals</v>
      </c>
      <c r="N1107" t="str">
        <f>VLOOKUP($L1107,Companies!$A:$G,6,)</f>
        <v>Health Care</v>
      </c>
      <c r="O1107" s="6" t="s">
        <v>1336</v>
      </c>
      <c r="P1107" s="6">
        <v>46360</v>
      </c>
      <c r="Q1107" t="s">
        <v>278</v>
      </c>
      <c r="R1107" t="s">
        <v>16</v>
      </c>
      <c r="S1107" s="4">
        <v>40301</v>
      </c>
      <c r="T1107" s="7">
        <f>S1107-E1107</f>
        <v>0</v>
      </c>
      <c r="U1107" t="s">
        <v>14211</v>
      </c>
      <c r="V1107" s="6" t="s">
        <v>14257</v>
      </c>
      <c r="W1107" t="s">
        <v>14259</v>
      </c>
      <c r="X1107" t="s">
        <v>14201</v>
      </c>
      <c r="Y1107" t="str">
        <f>VLOOKUP(R1107,Managers!$A:$B,2,)</f>
        <v>Josh Martinez</v>
      </c>
      <c r="Z1107" s="11">
        <f>VLOOKUP(X1107,HourlyWages!$A:$B,2,0)</f>
        <v>53</v>
      </c>
      <c r="AA1107">
        <v>1</v>
      </c>
    </row>
    <row r="1108" spans="1:27" x14ac:dyDescent="0.3">
      <c r="A1108" t="b">
        <f>COUNTIF($C$1:C1108, C1108)&gt;1</f>
        <v>0</v>
      </c>
      <c r="B1108" t="b">
        <f>VLOOKUP(C1108,Sheet3!$A:$B,2,0) &gt; 1</f>
        <v>0</v>
      </c>
      <c r="C1108">
        <v>1107</v>
      </c>
      <c r="D1108">
        <v>8132</v>
      </c>
      <c r="E1108" s="4">
        <v>39947</v>
      </c>
      <c r="F1108">
        <v>46</v>
      </c>
      <c r="G1108" s="15">
        <f>I1108*F1108</f>
        <v>6900</v>
      </c>
      <c r="H1108" s="9">
        <v>0.08</v>
      </c>
      <c r="I1108" s="13">
        <f>VLOOKUP($U1108,Pricebook!$A:$D,4,0)</f>
        <v>150</v>
      </c>
      <c r="J1108" s="11">
        <f>G1108*(1-H1108)</f>
        <v>6348</v>
      </c>
      <c r="K1108" t="s">
        <v>1337</v>
      </c>
      <c r="L1108" t="s">
        <v>203</v>
      </c>
      <c r="M1108" t="str">
        <f>VLOOKUP($L1108,Companies!$A:$G,7,)</f>
        <v>Catalog/Specialty Distribution</v>
      </c>
      <c r="N1108" t="str">
        <f>VLOOKUP($L1108,Companies!$A:$G,6,)</f>
        <v>Consumer Services</v>
      </c>
      <c r="O1108" s="6" t="s">
        <v>1338</v>
      </c>
      <c r="P1108" s="6">
        <v>85301</v>
      </c>
      <c r="Q1108" t="s">
        <v>70</v>
      </c>
      <c r="R1108" t="s">
        <v>23</v>
      </c>
      <c r="S1108" s="4">
        <v>39947</v>
      </c>
      <c r="T1108" s="7">
        <f>S1108-E1108</f>
        <v>0</v>
      </c>
      <c r="U1108" t="s">
        <v>14211</v>
      </c>
      <c r="V1108" s="6" t="s">
        <v>14257</v>
      </c>
      <c r="W1108" t="s">
        <v>14264</v>
      </c>
      <c r="X1108" t="s">
        <v>14184</v>
      </c>
      <c r="Y1108" t="str">
        <f>VLOOKUP(R1108,Managers!$A:$B,2,)</f>
        <v>Bob Turner</v>
      </c>
      <c r="Z1108" s="11">
        <f>VLOOKUP(X1108,HourlyWages!$A:$B,2,0)</f>
        <v>50</v>
      </c>
      <c r="AA1108">
        <v>1</v>
      </c>
    </row>
    <row r="1109" spans="1:27" x14ac:dyDescent="0.3">
      <c r="A1109" t="b">
        <f>COUNTIF($C$1:C1109, C1109)&gt;1</f>
        <v>0</v>
      </c>
      <c r="B1109" t="b">
        <f>VLOOKUP(C1109,Sheet3!$A:$B,2,0) &gt; 1</f>
        <v>0</v>
      </c>
      <c r="C1109">
        <v>1108</v>
      </c>
      <c r="D1109">
        <v>8132</v>
      </c>
      <c r="E1109" s="4">
        <v>39947</v>
      </c>
      <c r="F1109">
        <v>45</v>
      </c>
      <c r="G1109" s="15">
        <f>I1109*F1109</f>
        <v>4950</v>
      </c>
      <c r="H1109" s="9">
        <v>7.0000000000000007E-2</v>
      </c>
      <c r="I1109" s="13">
        <f>VLOOKUP($U1109,Pricebook!$A:$D,4,0)</f>
        <v>110</v>
      </c>
      <c r="J1109" s="11">
        <f>G1109*(1-H1109)</f>
        <v>4603.5</v>
      </c>
      <c r="K1109" t="s">
        <v>1337</v>
      </c>
      <c r="L1109" t="s">
        <v>203</v>
      </c>
      <c r="M1109" t="str">
        <f>VLOOKUP($L1109,Companies!$A:$G,7,)</f>
        <v>Catalog/Specialty Distribution</v>
      </c>
      <c r="N1109" t="str">
        <f>VLOOKUP($L1109,Companies!$A:$G,6,)</f>
        <v>Consumer Services</v>
      </c>
      <c r="O1109" s="6" t="s">
        <v>1338</v>
      </c>
      <c r="P1109" s="6">
        <v>85301</v>
      </c>
      <c r="Q1109" t="s">
        <v>70</v>
      </c>
      <c r="R1109" t="s">
        <v>23</v>
      </c>
      <c r="S1109" s="4">
        <v>39954</v>
      </c>
      <c r="T1109" s="7">
        <f>S1109-E1109</f>
        <v>7</v>
      </c>
      <c r="U1109" t="s">
        <v>14215</v>
      </c>
      <c r="V1109" s="6" t="s">
        <v>14251</v>
      </c>
      <c r="W1109" t="s">
        <v>14263</v>
      </c>
      <c r="X1109" t="s">
        <v>14198</v>
      </c>
      <c r="Y1109" t="str">
        <f>VLOOKUP(R1109,Managers!$A:$B,2,)</f>
        <v>Bob Turner</v>
      </c>
      <c r="Z1109" s="11">
        <f>VLOOKUP(X1109,HourlyWages!$A:$B,2,0)</f>
        <v>51</v>
      </c>
      <c r="AA1109">
        <v>1</v>
      </c>
    </row>
    <row r="1110" spans="1:27" x14ac:dyDescent="0.3">
      <c r="A1110" t="b">
        <f>COUNTIF($C$1:C1110, C1110)&gt;1</f>
        <v>0</v>
      </c>
      <c r="B1110" t="b">
        <f>VLOOKUP(C1110,Sheet3!$A:$B,2,0) &gt; 1</f>
        <v>0</v>
      </c>
      <c r="C1110">
        <v>1109</v>
      </c>
      <c r="D1110">
        <v>8133</v>
      </c>
      <c r="E1110" s="4">
        <v>40600</v>
      </c>
      <c r="F1110">
        <v>11</v>
      </c>
      <c r="G1110" s="15">
        <f>I1110*F1110</f>
        <v>1210</v>
      </c>
      <c r="H1110" s="9">
        <v>0.04</v>
      </c>
      <c r="I1110" s="13">
        <f>VLOOKUP($U1110,Pricebook!$A:$D,4,0)</f>
        <v>110</v>
      </c>
      <c r="J1110" s="11">
        <f>G1110*(1-H1110)</f>
        <v>1161.5999999999999</v>
      </c>
      <c r="K1110" t="s">
        <v>1012</v>
      </c>
      <c r="L1110" t="s">
        <v>99</v>
      </c>
      <c r="M1110" t="str">
        <f>VLOOKUP($L1110,Companies!$A:$G,7,)</f>
        <v>Television Services</v>
      </c>
      <c r="N1110" t="str">
        <f>VLOOKUP($L1110,Companies!$A:$G,6,)</f>
        <v>Consumer Services</v>
      </c>
      <c r="O1110" s="6" t="s">
        <v>618</v>
      </c>
      <c r="P1110" s="6">
        <v>71301</v>
      </c>
      <c r="Q1110" t="s">
        <v>436</v>
      </c>
      <c r="R1110" t="s">
        <v>34</v>
      </c>
      <c r="S1110" s="4">
        <v>40601</v>
      </c>
      <c r="T1110" s="7">
        <f>S1110-E1110</f>
        <v>1</v>
      </c>
      <c r="U1110" t="s">
        <v>14215</v>
      </c>
      <c r="V1110" s="6" t="s">
        <v>14251</v>
      </c>
      <c r="W1110" t="s">
        <v>14262</v>
      </c>
      <c r="X1110" t="s">
        <v>14203</v>
      </c>
      <c r="Y1110" t="str">
        <f>VLOOKUP(R1110,Managers!$A:$B,2,)</f>
        <v>Frank Mitchell</v>
      </c>
      <c r="Z1110" s="11">
        <f>VLOOKUP(X1110,HourlyWages!$A:$B,2,0)</f>
        <v>62</v>
      </c>
      <c r="AA1110">
        <v>1</v>
      </c>
    </row>
    <row r="1111" spans="1:27" x14ac:dyDescent="0.3">
      <c r="A1111" t="b">
        <f>COUNTIF($C$1:C1111, C1111)&gt;1</f>
        <v>0</v>
      </c>
      <c r="B1111" t="b">
        <f>VLOOKUP(C1111,Sheet3!$A:$B,2,0) &gt; 1</f>
        <v>0</v>
      </c>
      <c r="C1111">
        <v>1110</v>
      </c>
      <c r="D1111">
        <v>8135</v>
      </c>
      <c r="E1111" s="4">
        <v>40720</v>
      </c>
      <c r="F1111">
        <v>16</v>
      </c>
      <c r="G1111" s="15">
        <f>I1111*F1111</f>
        <v>2400</v>
      </c>
      <c r="H1111" s="9">
        <v>0.03</v>
      </c>
      <c r="I1111" s="13">
        <f>VLOOKUP($U1111,Pricebook!$A:$D,4,0)</f>
        <v>150</v>
      </c>
      <c r="J1111" s="11">
        <f>G1111*(1-H1111)</f>
        <v>2328</v>
      </c>
      <c r="K1111" t="s">
        <v>530</v>
      </c>
      <c r="L1111" t="s">
        <v>430</v>
      </c>
      <c r="M1111" t="str">
        <f>VLOOKUP($L1111,Companies!$A:$G,7,)</f>
        <v>Electronic Components</v>
      </c>
      <c r="N1111" t="str">
        <f>VLOOKUP($L1111,Companies!$A:$G,6,)</f>
        <v>Technology</v>
      </c>
      <c r="O1111" s="6" t="s">
        <v>531</v>
      </c>
      <c r="P1111" s="6">
        <v>28403</v>
      </c>
      <c r="Q1111" t="s">
        <v>33</v>
      </c>
      <c r="R1111" t="s">
        <v>34</v>
      </c>
      <c r="S1111" s="4">
        <v>40721</v>
      </c>
      <c r="T1111" s="7">
        <f>S1111-E1111</f>
        <v>1</v>
      </c>
      <c r="U1111" t="s">
        <v>14210</v>
      </c>
      <c r="V1111" s="6" t="s">
        <v>14254</v>
      </c>
      <c r="W1111" t="s">
        <v>14255</v>
      </c>
      <c r="X1111" t="s">
        <v>14186</v>
      </c>
      <c r="Y1111" t="str">
        <f>VLOOKUP(R1111,Managers!$A:$B,2,)</f>
        <v>Frank Mitchell</v>
      </c>
      <c r="Z1111" s="11">
        <f>VLOOKUP(X1111,HourlyWages!$A:$B,2,0)</f>
        <v>67</v>
      </c>
      <c r="AA1111">
        <v>1</v>
      </c>
    </row>
    <row r="1112" spans="1:27" x14ac:dyDescent="0.3">
      <c r="A1112" t="b">
        <f>COUNTIF($C$1:C1112, C1112)&gt;1</f>
        <v>0</v>
      </c>
      <c r="B1112" t="b">
        <f>VLOOKUP(C1112,Sheet3!$A:$B,2,0) &gt; 1</f>
        <v>0</v>
      </c>
      <c r="C1112">
        <v>1111</v>
      </c>
      <c r="D1112">
        <v>8161</v>
      </c>
      <c r="E1112" s="4">
        <v>39967</v>
      </c>
      <c r="F1112">
        <v>45</v>
      </c>
      <c r="G1112" s="15">
        <f>I1112*F1112</f>
        <v>9000</v>
      </c>
      <c r="H1112" s="9">
        <v>0.09</v>
      </c>
      <c r="I1112" s="13">
        <f>VLOOKUP($U1112,Pricebook!$A:$D,4,0)</f>
        <v>200</v>
      </c>
      <c r="J1112" s="11">
        <f>G1112*(1-H1112)</f>
        <v>8190</v>
      </c>
      <c r="K1112" t="s">
        <v>1021</v>
      </c>
      <c r="L1112" t="s">
        <v>46</v>
      </c>
      <c r="M1112" t="str">
        <f>VLOOKUP($L1112,Companies!$A:$G,7,)</f>
        <v>Computer Software: Prepackaged Software</v>
      </c>
      <c r="N1112" t="str">
        <f>VLOOKUP($L1112,Companies!$A:$G,6,)</f>
        <v>Technology</v>
      </c>
      <c r="O1112" s="6" t="s">
        <v>1134</v>
      </c>
      <c r="P1112" s="6">
        <v>94025</v>
      </c>
      <c r="Q1112" t="s">
        <v>114</v>
      </c>
      <c r="R1112" t="s">
        <v>23</v>
      </c>
      <c r="S1112" s="4">
        <v>39969</v>
      </c>
      <c r="T1112" s="7">
        <f>S1112-E1112</f>
        <v>2</v>
      </c>
      <c r="U1112" t="s">
        <v>14214</v>
      </c>
      <c r="V1112" s="6" t="s">
        <v>14257</v>
      </c>
      <c r="W1112" t="s">
        <v>14264</v>
      </c>
      <c r="X1112" t="s">
        <v>14194</v>
      </c>
      <c r="Y1112" t="str">
        <f>VLOOKUP(R1112,Managers!$A:$B,2,)</f>
        <v>Bob Turner</v>
      </c>
      <c r="Z1112" s="11">
        <f>VLOOKUP(X1112,HourlyWages!$A:$B,2,0)</f>
        <v>71</v>
      </c>
      <c r="AA1112">
        <v>1</v>
      </c>
    </row>
    <row r="1113" spans="1:27" x14ac:dyDescent="0.3">
      <c r="A1113" t="b">
        <f>COUNTIF($C$1:C1113, C1113)&gt;1</f>
        <v>0</v>
      </c>
      <c r="B1113" t="b">
        <f>VLOOKUP(C1113,Sheet3!$A:$B,2,0) &gt; 1</f>
        <v>0</v>
      </c>
      <c r="C1113">
        <v>1112</v>
      </c>
      <c r="D1113">
        <v>8162</v>
      </c>
      <c r="E1113" s="4">
        <v>40093</v>
      </c>
      <c r="F1113">
        <v>25</v>
      </c>
      <c r="G1113" s="15">
        <f>I1113*F1113</f>
        <v>3750</v>
      </c>
      <c r="H1113" s="9">
        <v>0.03</v>
      </c>
      <c r="I1113" s="13">
        <f>VLOOKUP($U1113,Pricebook!$A:$D,4,0)</f>
        <v>150</v>
      </c>
      <c r="J1113" s="11">
        <f>G1113*(1-H1113)</f>
        <v>3637.5</v>
      </c>
      <c r="K1113" t="s">
        <v>1159</v>
      </c>
      <c r="L1113" t="s">
        <v>68</v>
      </c>
      <c r="M1113" t="str">
        <f>VLOOKUP($L1113,Companies!$A:$G,7,)</f>
        <v>Other Specialty Stores</v>
      </c>
      <c r="N1113" t="str">
        <f>VLOOKUP($L1113,Companies!$A:$G,6,)</f>
        <v>Consumer Services</v>
      </c>
      <c r="O1113" s="6" t="s">
        <v>1339</v>
      </c>
      <c r="P1113" s="6">
        <v>14701</v>
      </c>
      <c r="Q1113" t="s">
        <v>60</v>
      </c>
      <c r="R1113" t="s">
        <v>61</v>
      </c>
      <c r="S1113" s="4">
        <v>40094</v>
      </c>
      <c r="T1113" s="7">
        <f>S1113-E1113</f>
        <v>1</v>
      </c>
      <c r="U1113" t="s">
        <v>14211</v>
      </c>
      <c r="V1113" s="6" t="s">
        <v>14251</v>
      </c>
      <c r="W1113" t="s">
        <v>14263</v>
      </c>
      <c r="X1113" t="s">
        <v>14199</v>
      </c>
      <c r="Y1113" t="str">
        <f>VLOOKUP(R1113,Managers!$A:$B,2,)</f>
        <v>Allen Young</v>
      </c>
      <c r="Z1113" s="11">
        <f>VLOOKUP(X1113,HourlyWages!$A:$B,2,0)</f>
        <v>68</v>
      </c>
      <c r="AA1113">
        <v>1</v>
      </c>
    </row>
    <row r="1114" spans="1:27" x14ac:dyDescent="0.3">
      <c r="A1114" t="b">
        <f>COUNTIF($C$1:C1114, C1114)&gt;1</f>
        <v>0</v>
      </c>
      <c r="B1114" t="b">
        <f>VLOOKUP(C1114,Sheet3!$A:$B,2,0) &gt; 1</f>
        <v>0</v>
      </c>
      <c r="C1114">
        <v>1113</v>
      </c>
      <c r="D1114">
        <v>8162</v>
      </c>
      <c r="E1114" s="4">
        <v>40093</v>
      </c>
      <c r="F1114">
        <v>32</v>
      </c>
      <c r="G1114" s="15">
        <f>I1114*F1114</f>
        <v>4800</v>
      </c>
      <c r="H1114" s="9">
        <v>0.1</v>
      </c>
      <c r="I1114" s="13">
        <f>VLOOKUP($U1114,Pricebook!$A:$D,4,0)</f>
        <v>150</v>
      </c>
      <c r="J1114" s="11">
        <f>G1114*(1-H1114)</f>
        <v>4320</v>
      </c>
      <c r="K1114" t="s">
        <v>1159</v>
      </c>
      <c r="L1114" t="s">
        <v>68</v>
      </c>
      <c r="M1114" t="str">
        <f>VLOOKUP($L1114,Companies!$A:$G,7,)</f>
        <v>Other Specialty Stores</v>
      </c>
      <c r="N1114" t="str">
        <f>VLOOKUP($L1114,Companies!$A:$G,6,)</f>
        <v>Consumer Services</v>
      </c>
      <c r="O1114" s="6" t="s">
        <v>1339</v>
      </c>
      <c r="P1114" s="6">
        <v>14701</v>
      </c>
      <c r="Q1114" t="s">
        <v>60</v>
      </c>
      <c r="R1114" t="s">
        <v>61</v>
      </c>
      <c r="S1114" s="4">
        <v>40094</v>
      </c>
      <c r="T1114" s="7">
        <f>S1114-E1114</f>
        <v>1</v>
      </c>
      <c r="U1114" t="s">
        <v>14211</v>
      </c>
      <c r="V1114" s="6" t="s">
        <v>14251</v>
      </c>
      <c r="W1114" t="s">
        <v>14260</v>
      </c>
      <c r="X1114" t="s">
        <v>14192</v>
      </c>
      <c r="Y1114" t="str">
        <f>VLOOKUP(R1114,Managers!$A:$B,2,)</f>
        <v>Allen Young</v>
      </c>
      <c r="Z1114" s="11">
        <f>VLOOKUP(X1114,HourlyWages!$A:$B,2,0)</f>
        <v>75</v>
      </c>
      <c r="AA1114">
        <v>1</v>
      </c>
    </row>
    <row r="1115" spans="1:27" x14ac:dyDescent="0.3">
      <c r="A1115" t="b">
        <f>COUNTIF($C$1:C1115, C1115)&gt;1</f>
        <v>0</v>
      </c>
      <c r="B1115" t="b">
        <f>VLOOKUP(C1115,Sheet3!$A:$B,2,0) &gt; 1</f>
        <v>0</v>
      </c>
      <c r="C1115">
        <v>1114</v>
      </c>
      <c r="D1115">
        <v>8162</v>
      </c>
      <c r="E1115" s="4">
        <v>40093</v>
      </c>
      <c r="F1115">
        <v>42</v>
      </c>
      <c r="G1115" s="15">
        <f>I1115*F1115</f>
        <v>8400</v>
      </c>
      <c r="H1115" s="9">
        <v>0.1</v>
      </c>
      <c r="I1115" s="13">
        <f>VLOOKUP($U1115,Pricebook!$A:$D,4,0)</f>
        <v>200</v>
      </c>
      <c r="J1115" s="11">
        <f>G1115*(1-H1115)</f>
        <v>7560</v>
      </c>
      <c r="K1115" t="s">
        <v>1159</v>
      </c>
      <c r="L1115" t="s">
        <v>68</v>
      </c>
      <c r="M1115" t="str">
        <f>VLOOKUP($L1115,Companies!$A:$G,7,)</f>
        <v>Other Specialty Stores</v>
      </c>
      <c r="N1115" t="str">
        <f>VLOOKUP($L1115,Companies!$A:$G,6,)</f>
        <v>Consumer Services</v>
      </c>
      <c r="O1115" s="6" t="s">
        <v>1339</v>
      </c>
      <c r="P1115" s="6">
        <v>14701</v>
      </c>
      <c r="Q1115" t="s">
        <v>60</v>
      </c>
      <c r="R1115" t="s">
        <v>61</v>
      </c>
      <c r="S1115" s="4">
        <v>40095</v>
      </c>
      <c r="T1115" s="7">
        <f>S1115-E1115</f>
        <v>2</v>
      </c>
      <c r="U1115" t="s">
        <v>14206</v>
      </c>
      <c r="V1115" s="6" t="s">
        <v>14251</v>
      </c>
      <c r="W1115" t="s">
        <v>14263</v>
      </c>
      <c r="X1115" t="s">
        <v>14185</v>
      </c>
      <c r="Y1115" t="str">
        <f>VLOOKUP(R1115,Managers!$A:$B,2,)</f>
        <v>Allen Young</v>
      </c>
      <c r="Z1115" s="11">
        <f>VLOOKUP(X1115,HourlyWages!$A:$B,2,0)</f>
        <v>70</v>
      </c>
      <c r="AA1115">
        <v>1</v>
      </c>
    </row>
    <row r="1116" spans="1:27" x14ac:dyDescent="0.3">
      <c r="A1116" t="b">
        <f>COUNTIF($C$1:C1116, C1116)&gt;1</f>
        <v>0</v>
      </c>
      <c r="B1116" t="b">
        <f>VLOOKUP(C1116,Sheet3!$A:$B,2,0) &gt; 1</f>
        <v>0</v>
      </c>
      <c r="C1116">
        <v>1115</v>
      </c>
      <c r="D1116">
        <v>8165</v>
      </c>
      <c r="E1116" s="4">
        <v>40101</v>
      </c>
      <c r="F1116">
        <v>35</v>
      </c>
      <c r="G1116" s="15">
        <f>I1116*F1116</f>
        <v>3850</v>
      </c>
      <c r="H1116" s="9">
        <v>0.01</v>
      </c>
      <c r="I1116" s="13">
        <f>VLOOKUP($U1116,Pricebook!$A:$D,4,0)</f>
        <v>110</v>
      </c>
      <c r="J1116" s="11">
        <f>G1116*(1-H1116)</f>
        <v>3811.5</v>
      </c>
      <c r="K1116" t="s">
        <v>198</v>
      </c>
      <c r="L1116" t="s">
        <v>199</v>
      </c>
      <c r="M1116" t="str">
        <f>VLOOKUP($L1116,Companies!$A:$G,7,)</f>
        <v>Biotechnology: Biological Products (No Diagnostic Substances)</v>
      </c>
      <c r="N1116" t="str">
        <f>VLOOKUP($L1116,Companies!$A:$G,6,)</f>
        <v>Health Care</v>
      </c>
      <c r="O1116" s="6" t="s">
        <v>200</v>
      </c>
      <c r="P1116" s="6">
        <v>84062</v>
      </c>
      <c r="Q1116" t="s">
        <v>201</v>
      </c>
      <c r="R1116" t="s">
        <v>23</v>
      </c>
      <c r="S1116" s="4">
        <v>40110</v>
      </c>
      <c r="T1116" s="7">
        <f>S1116-E1116</f>
        <v>9</v>
      </c>
      <c r="U1116" t="s">
        <v>14215</v>
      </c>
      <c r="V1116" s="6" t="s">
        <v>14254</v>
      </c>
      <c r="W1116" t="s">
        <v>14269</v>
      </c>
      <c r="X1116" t="s">
        <v>14203</v>
      </c>
      <c r="Y1116" t="str">
        <f>VLOOKUP(R1116,Managers!$A:$B,2,)</f>
        <v>Bob Turner</v>
      </c>
      <c r="Z1116" s="11">
        <f>VLOOKUP(X1116,HourlyWages!$A:$B,2,0)</f>
        <v>62</v>
      </c>
      <c r="AA1116">
        <v>1</v>
      </c>
    </row>
    <row r="1117" spans="1:27" x14ac:dyDescent="0.3">
      <c r="A1117" t="b">
        <f>COUNTIF($C$1:C1117, C1117)&gt;1</f>
        <v>0</v>
      </c>
      <c r="B1117" t="b">
        <f>VLOOKUP(C1117,Sheet3!$A:$B,2,0) &gt; 1</f>
        <v>0</v>
      </c>
      <c r="C1117">
        <v>1116</v>
      </c>
      <c r="D1117">
        <v>8167</v>
      </c>
      <c r="E1117" s="4">
        <v>41125</v>
      </c>
      <c r="F1117">
        <v>4</v>
      </c>
      <c r="G1117" s="15">
        <f>I1117*F1117</f>
        <v>440</v>
      </c>
      <c r="H1117" s="9">
        <v>0.1</v>
      </c>
      <c r="I1117" s="13">
        <f>VLOOKUP($U1117,Pricebook!$A:$D,4,0)</f>
        <v>110</v>
      </c>
      <c r="J1117" s="11">
        <f>G1117*(1-H1117)</f>
        <v>396</v>
      </c>
      <c r="K1117" t="s">
        <v>1290</v>
      </c>
      <c r="L1117" t="s">
        <v>136</v>
      </c>
      <c r="M1117" t="str">
        <f>VLOOKUP($L1117,Companies!$A:$G,7,)</f>
        <v>Electronic Components</v>
      </c>
      <c r="N1117" t="str">
        <f>VLOOKUP($L1117,Companies!$A:$G,6,)</f>
        <v>Capital Goods</v>
      </c>
      <c r="O1117" s="6" t="s">
        <v>1291</v>
      </c>
      <c r="P1117" s="6" t="s">
        <v>1292</v>
      </c>
      <c r="Q1117" t="s">
        <v>22</v>
      </c>
      <c r="R1117" t="s">
        <v>23</v>
      </c>
      <c r="S1117" s="4">
        <v>41127</v>
      </c>
      <c r="T1117" s="7">
        <f>S1117-E1117</f>
        <v>2</v>
      </c>
      <c r="U1117" t="s">
        <v>14215</v>
      </c>
      <c r="V1117" s="6" t="s">
        <v>14251</v>
      </c>
      <c r="W1117" t="s">
        <v>14266</v>
      </c>
      <c r="X1117" t="s">
        <v>14189</v>
      </c>
      <c r="Y1117" t="str">
        <f>VLOOKUP(R1117,Managers!$A:$B,2,)</f>
        <v>Bob Turner</v>
      </c>
      <c r="Z1117" s="11">
        <f>VLOOKUP(X1117,HourlyWages!$A:$B,2,0)</f>
        <v>62</v>
      </c>
      <c r="AA1117">
        <v>1</v>
      </c>
    </row>
    <row r="1118" spans="1:27" x14ac:dyDescent="0.3">
      <c r="A1118" t="b">
        <f>COUNTIF($C$1:C1118, C1118)&gt;1</f>
        <v>0</v>
      </c>
      <c r="B1118" t="b">
        <f>VLOOKUP(C1118,Sheet3!$A:$B,2,0) &gt; 1</f>
        <v>0</v>
      </c>
      <c r="C1118">
        <v>1117</v>
      </c>
      <c r="D1118">
        <v>8167</v>
      </c>
      <c r="E1118" s="4">
        <v>41125</v>
      </c>
      <c r="F1118">
        <v>48</v>
      </c>
      <c r="G1118" s="15">
        <f>I1118*F1118</f>
        <v>7200</v>
      </c>
      <c r="H1118" s="9">
        <v>0.06</v>
      </c>
      <c r="I1118" s="13">
        <f>VLOOKUP($U1118,Pricebook!$A:$D,4,0)</f>
        <v>150</v>
      </c>
      <c r="J1118" s="11">
        <f>G1118*(1-H1118)</f>
        <v>6768</v>
      </c>
      <c r="K1118" t="s">
        <v>1290</v>
      </c>
      <c r="L1118" t="s">
        <v>136</v>
      </c>
      <c r="M1118" t="str">
        <f>VLOOKUP($L1118,Companies!$A:$G,7,)</f>
        <v>Electronic Components</v>
      </c>
      <c r="N1118" t="str">
        <f>VLOOKUP($L1118,Companies!$A:$G,6,)</f>
        <v>Capital Goods</v>
      </c>
      <c r="O1118" s="6" t="s">
        <v>1291</v>
      </c>
      <c r="P1118" s="6" t="s">
        <v>1292</v>
      </c>
      <c r="Q1118" t="s">
        <v>22</v>
      </c>
      <c r="R1118" t="s">
        <v>23</v>
      </c>
      <c r="S1118" s="4">
        <v>41127</v>
      </c>
      <c r="T1118" s="7">
        <f>S1118-E1118</f>
        <v>2</v>
      </c>
      <c r="U1118" t="s">
        <v>14210</v>
      </c>
      <c r="V1118" s="6" t="s">
        <v>14251</v>
      </c>
      <c r="W1118" t="s">
        <v>14266</v>
      </c>
      <c r="X1118" t="s">
        <v>14202</v>
      </c>
      <c r="Y1118" t="str">
        <f>VLOOKUP(R1118,Managers!$A:$B,2,)</f>
        <v>Bob Turner</v>
      </c>
      <c r="Z1118" s="11">
        <f>VLOOKUP(X1118,HourlyWages!$A:$B,2,0)</f>
        <v>71</v>
      </c>
      <c r="AA1118">
        <v>1</v>
      </c>
    </row>
    <row r="1119" spans="1:27" x14ac:dyDescent="0.3">
      <c r="A1119" t="b">
        <f>COUNTIF($C$1:C1119, C1119)&gt;1</f>
        <v>0</v>
      </c>
      <c r="B1119" t="b">
        <f>VLOOKUP(C1119,Sheet3!$A:$B,2,0) &gt; 1</f>
        <v>0</v>
      </c>
      <c r="C1119">
        <v>1118</v>
      </c>
      <c r="D1119">
        <v>8195</v>
      </c>
      <c r="E1119" s="4">
        <v>40549</v>
      </c>
      <c r="F1119">
        <v>5</v>
      </c>
      <c r="G1119" s="15">
        <f>I1119*F1119</f>
        <v>550</v>
      </c>
      <c r="H1119" s="9">
        <v>0.05</v>
      </c>
      <c r="I1119" s="13">
        <f>VLOOKUP($U1119,Pricebook!$A:$D,4,0)</f>
        <v>110</v>
      </c>
      <c r="J1119" s="11">
        <f>G1119*(1-H1119)</f>
        <v>522.5</v>
      </c>
      <c r="K1119" t="s">
        <v>1181</v>
      </c>
      <c r="L1119" t="s">
        <v>385</v>
      </c>
      <c r="M1119" t="str">
        <f>VLOOKUP($L1119,Companies!$A:$G,7,)</f>
        <v>Restaurants</v>
      </c>
      <c r="N1119" t="str">
        <f>VLOOKUP($L1119,Companies!$A:$G,6,)</f>
        <v>Consumer Services</v>
      </c>
      <c r="O1119" s="6" t="s">
        <v>1182</v>
      </c>
      <c r="P1119" s="6">
        <v>21042</v>
      </c>
      <c r="Q1119" t="s">
        <v>187</v>
      </c>
      <c r="R1119" t="s">
        <v>61</v>
      </c>
      <c r="S1119" s="4">
        <v>40550</v>
      </c>
      <c r="T1119" s="7">
        <f>S1119-E1119</f>
        <v>1</v>
      </c>
      <c r="U1119" t="s">
        <v>14215</v>
      </c>
      <c r="V1119" s="6" t="s">
        <v>14251</v>
      </c>
      <c r="W1119" t="s">
        <v>14262</v>
      </c>
      <c r="X1119" t="s">
        <v>14189</v>
      </c>
      <c r="Y1119" t="str">
        <f>VLOOKUP(R1119,Managers!$A:$B,2,)</f>
        <v>Allen Young</v>
      </c>
      <c r="Z1119" s="11">
        <f>VLOOKUP(X1119,HourlyWages!$A:$B,2,0)</f>
        <v>62</v>
      </c>
      <c r="AA1119">
        <v>1</v>
      </c>
    </row>
    <row r="1120" spans="1:27" x14ac:dyDescent="0.3">
      <c r="A1120" t="b">
        <f>COUNTIF($C$1:C1120, C1120)&gt;1</f>
        <v>0</v>
      </c>
      <c r="B1120" t="b">
        <f>VLOOKUP(C1120,Sheet3!$A:$B,2,0) &gt; 1</f>
        <v>0</v>
      </c>
      <c r="C1120">
        <v>1119</v>
      </c>
      <c r="D1120">
        <v>8195</v>
      </c>
      <c r="E1120" s="4">
        <v>40549</v>
      </c>
      <c r="F1120">
        <v>1</v>
      </c>
      <c r="G1120" s="15">
        <f>I1120*F1120</f>
        <v>125</v>
      </c>
      <c r="H1120" s="9">
        <v>0.1</v>
      </c>
      <c r="I1120" s="13">
        <f>VLOOKUP($U1120,Pricebook!$A:$D,4,0)</f>
        <v>125</v>
      </c>
      <c r="J1120" s="11">
        <f>G1120*(1-H1120)</f>
        <v>112.5</v>
      </c>
      <c r="K1120" t="s">
        <v>1181</v>
      </c>
      <c r="L1120" t="s">
        <v>385</v>
      </c>
      <c r="M1120" t="str">
        <f>VLOOKUP($L1120,Companies!$A:$G,7,)</f>
        <v>Restaurants</v>
      </c>
      <c r="N1120" t="str">
        <f>VLOOKUP($L1120,Companies!$A:$G,6,)</f>
        <v>Consumer Services</v>
      </c>
      <c r="O1120" s="6" t="s">
        <v>1340</v>
      </c>
      <c r="P1120" s="6">
        <v>21221</v>
      </c>
      <c r="Q1120" t="s">
        <v>187</v>
      </c>
      <c r="R1120" t="s">
        <v>61</v>
      </c>
      <c r="S1120" s="4">
        <v>40551</v>
      </c>
      <c r="T1120" s="7">
        <f>S1120-E1120</f>
        <v>2</v>
      </c>
      <c r="U1120" t="s">
        <v>14208</v>
      </c>
      <c r="V1120" s="6" t="s">
        <v>14251</v>
      </c>
      <c r="W1120" t="s">
        <v>14268</v>
      </c>
      <c r="X1120" t="s">
        <v>14191</v>
      </c>
      <c r="Y1120" t="str">
        <f>VLOOKUP(R1120,Managers!$A:$B,2,)</f>
        <v>Allen Young</v>
      </c>
      <c r="Z1120" s="11">
        <f>VLOOKUP(X1120,HourlyWages!$A:$B,2,0)</f>
        <v>60</v>
      </c>
      <c r="AA1120">
        <v>1</v>
      </c>
    </row>
    <row r="1121" spans="1:27" x14ac:dyDescent="0.3">
      <c r="A1121" t="b">
        <f>COUNTIF($C$1:C1121, C1121)&gt;1</f>
        <v>0</v>
      </c>
      <c r="B1121" t="b">
        <f>VLOOKUP(C1121,Sheet3!$A:$B,2,0) &gt; 1</f>
        <v>0</v>
      </c>
      <c r="C1121">
        <v>1120</v>
      </c>
      <c r="D1121">
        <v>8195</v>
      </c>
      <c r="E1121" s="4">
        <v>40549</v>
      </c>
      <c r="F1121">
        <v>26</v>
      </c>
      <c r="G1121" s="15">
        <f>I1121*F1121</f>
        <v>3120</v>
      </c>
      <c r="H1121" s="9">
        <v>0.03</v>
      </c>
      <c r="I1121" s="13">
        <f>VLOOKUP($U1121,Pricebook!$A:$D,4,0)</f>
        <v>120</v>
      </c>
      <c r="J1121" s="11">
        <f>G1121*(1-H1121)</f>
        <v>3026.4</v>
      </c>
      <c r="K1121" t="s">
        <v>1181</v>
      </c>
      <c r="L1121" t="s">
        <v>385</v>
      </c>
      <c r="M1121" t="str">
        <f>VLOOKUP($L1121,Companies!$A:$G,7,)</f>
        <v>Restaurants</v>
      </c>
      <c r="N1121" t="str">
        <f>VLOOKUP($L1121,Companies!$A:$G,6,)</f>
        <v>Consumer Services</v>
      </c>
      <c r="O1121" s="6" t="s">
        <v>1340</v>
      </c>
      <c r="P1121" s="6">
        <v>21221</v>
      </c>
      <c r="Q1121" t="s">
        <v>187</v>
      </c>
      <c r="R1121" t="s">
        <v>61</v>
      </c>
      <c r="S1121" s="4">
        <v>40550</v>
      </c>
      <c r="T1121" s="7">
        <f>S1121-E1121</f>
        <v>1</v>
      </c>
      <c r="U1121" t="s">
        <v>14212</v>
      </c>
      <c r="V1121" s="6" t="s">
        <v>14251</v>
      </c>
      <c r="W1121" t="s">
        <v>14253</v>
      </c>
      <c r="X1121" t="s">
        <v>14186</v>
      </c>
      <c r="Y1121" t="str">
        <f>VLOOKUP(R1121,Managers!$A:$B,2,)</f>
        <v>Allen Young</v>
      </c>
      <c r="Z1121" s="11">
        <f>VLOOKUP(X1121,HourlyWages!$A:$B,2,0)</f>
        <v>67</v>
      </c>
      <c r="AA1121">
        <v>1</v>
      </c>
    </row>
    <row r="1122" spans="1:27" x14ac:dyDescent="0.3">
      <c r="A1122" t="b">
        <f>COUNTIF($C$1:C1122, C1122)&gt;1</f>
        <v>0</v>
      </c>
      <c r="B1122" t="b">
        <f>VLOOKUP(C1122,Sheet3!$A:$B,2,0) &gt; 1</f>
        <v>0</v>
      </c>
      <c r="C1122">
        <v>1121</v>
      </c>
      <c r="D1122">
        <v>8224</v>
      </c>
      <c r="E1122" s="4">
        <v>40946</v>
      </c>
      <c r="F1122">
        <v>41</v>
      </c>
      <c r="G1122" s="15">
        <f>I1122*F1122</f>
        <v>4920</v>
      </c>
      <c r="H1122" s="9">
        <v>0.03</v>
      </c>
      <c r="I1122" s="13">
        <f>VLOOKUP($U1122,Pricebook!$A:$D,4,0)</f>
        <v>120</v>
      </c>
      <c r="J1122" s="11">
        <f>G1122*(1-H1122)</f>
        <v>4772.3999999999996</v>
      </c>
      <c r="K1122" t="s">
        <v>1341</v>
      </c>
      <c r="L1122" t="s">
        <v>165</v>
      </c>
      <c r="M1122" t="str">
        <f>VLOOKUP($L1122,Companies!$A:$G,7,)</f>
        <v>Beverages (Production/Distribution)</v>
      </c>
      <c r="N1122" t="str">
        <f>VLOOKUP($L1122,Companies!$A:$G,6,)</f>
        <v>Consumer Non-Durables</v>
      </c>
      <c r="O1122" s="6" t="s">
        <v>1342</v>
      </c>
      <c r="P1122" s="6" t="s">
        <v>1343</v>
      </c>
      <c r="Q1122" t="s">
        <v>210</v>
      </c>
      <c r="R1122" t="s">
        <v>61</v>
      </c>
      <c r="S1122" s="4">
        <v>40948</v>
      </c>
      <c r="T1122" s="7">
        <f>S1122-E1122</f>
        <v>2</v>
      </c>
      <c r="U1122" t="s">
        <v>14212</v>
      </c>
      <c r="V1122" s="6" t="s">
        <v>14257</v>
      </c>
      <c r="W1122" t="s">
        <v>14258</v>
      </c>
      <c r="X1122" t="s">
        <v>14194</v>
      </c>
      <c r="Y1122" t="str">
        <f>VLOOKUP(R1122,Managers!$A:$B,2,)</f>
        <v>Allen Young</v>
      </c>
      <c r="Z1122" s="11">
        <f>VLOOKUP(X1122,HourlyWages!$A:$B,2,0)</f>
        <v>71</v>
      </c>
      <c r="AA1122">
        <v>1</v>
      </c>
    </row>
    <row r="1123" spans="1:27" x14ac:dyDescent="0.3">
      <c r="A1123" t="b">
        <f>COUNTIF($C$1:C1123, C1123)&gt;1</f>
        <v>0</v>
      </c>
      <c r="B1123" t="b">
        <f>VLOOKUP(C1123,Sheet3!$A:$B,2,0) &gt; 1</f>
        <v>0</v>
      </c>
      <c r="C1123">
        <v>1122</v>
      </c>
      <c r="D1123">
        <v>8227</v>
      </c>
      <c r="E1123" s="4">
        <v>40188</v>
      </c>
      <c r="F1123">
        <v>32</v>
      </c>
      <c r="G1123" s="15">
        <f>I1123*F1123</f>
        <v>4800</v>
      </c>
      <c r="H1123" s="9">
        <v>0.05</v>
      </c>
      <c r="I1123" s="13">
        <f>VLOOKUP($U1123,Pricebook!$A:$D,4,0)</f>
        <v>150</v>
      </c>
      <c r="J1123" s="11">
        <f>G1123*(1-H1123)</f>
        <v>4560</v>
      </c>
      <c r="K1123" t="s">
        <v>821</v>
      </c>
      <c r="L1123" t="s">
        <v>452</v>
      </c>
      <c r="M1123" t="str">
        <f>VLOOKUP($L1123,Companies!$A:$G,7,)</f>
        <v>Biotechnology: Biological Products (No Diagnostic Substances)</v>
      </c>
      <c r="N1123" t="str">
        <f>VLOOKUP($L1123,Companies!$A:$G,6,)</f>
        <v>Health Care</v>
      </c>
      <c r="O1123" s="6" t="s">
        <v>1344</v>
      </c>
      <c r="P1123" s="6" t="s">
        <v>1345</v>
      </c>
      <c r="Q1123" t="s">
        <v>38</v>
      </c>
      <c r="R1123" t="s">
        <v>16</v>
      </c>
      <c r="S1123" s="4">
        <v>40189</v>
      </c>
      <c r="T1123" s="7">
        <f>S1123-E1123</f>
        <v>1</v>
      </c>
      <c r="U1123" t="s">
        <v>14211</v>
      </c>
      <c r="V1123" s="6" t="s">
        <v>14257</v>
      </c>
      <c r="W1123" t="s">
        <v>14258</v>
      </c>
      <c r="X1123" t="s">
        <v>14184</v>
      </c>
      <c r="Y1123" t="str">
        <f>VLOOKUP(R1123,Managers!$A:$B,2,)</f>
        <v>Josh Martinez</v>
      </c>
      <c r="Z1123" s="11">
        <f>VLOOKUP(X1123,HourlyWages!$A:$B,2,0)</f>
        <v>50</v>
      </c>
      <c r="AA1123">
        <v>1</v>
      </c>
    </row>
    <row r="1124" spans="1:27" x14ac:dyDescent="0.3">
      <c r="A1124" t="b">
        <f>COUNTIF($C$1:C1124, C1124)&gt;1</f>
        <v>0</v>
      </c>
      <c r="B1124" t="b">
        <f>VLOOKUP(C1124,Sheet3!$A:$B,2,0) &gt; 1</f>
        <v>0</v>
      </c>
      <c r="C1124">
        <v>1123</v>
      </c>
      <c r="D1124">
        <v>8229</v>
      </c>
      <c r="E1124" s="4">
        <v>40154</v>
      </c>
      <c r="F1124">
        <v>7</v>
      </c>
      <c r="G1124" s="15">
        <f>I1124*F1124</f>
        <v>1050</v>
      </c>
      <c r="H1124" s="9">
        <v>0.04</v>
      </c>
      <c r="I1124" s="13">
        <f>VLOOKUP($U1124,Pricebook!$A:$D,4,0)</f>
        <v>150</v>
      </c>
      <c r="J1124" s="11">
        <f>G1124*(1-H1124)</f>
        <v>1008</v>
      </c>
      <c r="K1124" t="s">
        <v>1346</v>
      </c>
      <c r="L1124" t="s">
        <v>136</v>
      </c>
      <c r="M1124" t="str">
        <f>VLOOKUP($L1124,Companies!$A:$G,7,)</f>
        <v>Electronic Components</v>
      </c>
      <c r="N1124" t="str">
        <f>VLOOKUP($L1124,Companies!$A:$G,6,)</f>
        <v>Capital Goods</v>
      </c>
      <c r="O1124" s="6" t="s">
        <v>1347</v>
      </c>
      <c r="P1124" s="6">
        <v>49423</v>
      </c>
      <c r="Q1124" t="s">
        <v>172</v>
      </c>
      <c r="R1124" t="s">
        <v>16</v>
      </c>
      <c r="S1124" s="4">
        <v>40156</v>
      </c>
      <c r="T1124" s="7">
        <f>S1124-E1124</f>
        <v>2</v>
      </c>
      <c r="U1124" t="s">
        <v>14216</v>
      </c>
      <c r="V1124" s="6" t="s">
        <v>14257</v>
      </c>
      <c r="W1124" t="s">
        <v>14258</v>
      </c>
      <c r="X1124" t="s">
        <v>14194</v>
      </c>
      <c r="Y1124" t="str">
        <f>VLOOKUP(R1124,Managers!$A:$B,2,)</f>
        <v>Josh Martinez</v>
      </c>
      <c r="Z1124" s="11">
        <f>VLOOKUP(X1124,HourlyWages!$A:$B,2,0)</f>
        <v>71</v>
      </c>
      <c r="AA1124">
        <v>1</v>
      </c>
    </row>
    <row r="1125" spans="1:27" x14ac:dyDescent="0.3">
      <c r="A1125" t="b">
        <f>COUNTIF($C$1:C1125, C1125)&gt;1</f>
        <v>0</v>
      </c>
      <c r="B1125" t="b">
        <f>VLOOKUP(C1125,Sheet3!$A:$B,2,0) &gt; 1</f>
        <v>0</v>
      </c>
      <c r="C1125">
        <v>1124</v>
      </c>
      <c r="D1125">
        <v>8229</v>
      </c>
      <c r="E1125" s="4">
        <v>40154</v>
      </c>
      <c r="F1125">
        <v>50</v>
      </c>
      <c r="G1125" s="15">
        <f>I1125*F1125</f>
        <v>5500</v>
      </c>
      <c r="H1125" s="9">
        <v>0</v>
      </c>
      <c r="I1125" s="13">
        <f>VLOOKUP($U1125,Pricebook!$A:$D,4,0)</f>
        <v>110</v>
      </c>
      <c r="J1125" s="11">
        <f>G1125*(1-H1125)</f>
        <v>5500</v>
      </c>
      <c r="K1125" t="s">
        <v>1346</v>
      </c>
      <c r="L1125" t="s">
        <v>136</v>
      </c>
      <c r="M1125" t="str">
        <f>VLOOKUP($L1125,Companies!$A:$G,7,)</f>
        <v>Electronic Components</v>
      </c>
      <c r="N1125" t="str">
        <f>VLOOKUP($L1125,Companies!$A:$G,6,)</f>
        <v>Capital Goods</v>
      </c>
      <c r="O1125" s="6" t="s">
        <v>1347</v>
      </c>
      <c r="P1125" s="6">
        <v>49423</v>
      </c>
      <c r="Q1125" t="s">
        <v>172</v>
      </c>
      <c r="R1125" t="s">
        <v>16</v>
      </c>
      <c r="S1125" s="4">
        <v>40156</v>
      </c>
      <c r="T1125" s="7">
        <f>S1125-E1125</f>
        <v>2</v>
      </c>
      <c r="U1125" t="s">
        <v>14215</v>
      </c>
      <c r="V1125" s="6" t="s">
        <v>14257</v>
      </c>
      <c r="W1125" t="s">
        <v>14258</v>
      </c>
      <c r="X1125" t="s">
        <v>14201</v>
      </c>
      <c r="Y1125" t="str">
        <f>VLOOKUP(R1125,Managers!$A:$B,2,)</f>
        <v>Josh Martinez</v>
      </c>
      <c r="Z1125" s="11">
        <f>VLOOKUP(X1125,HourlyWages!$A:$B,2,0)</f>
        <v>53</v>
      </c>
      <c r="AA1125">
        <v>1</v>
      </c>
    </row>
    <row r="1126" spans="1:27" x14ac:dyDescent="0.3">
      <c r="A1126" t="b">
        <f>COUNTIF($C$1:C1126, C1126)&gt;1</f>
        <v>0</v>
      </c>
      <c r="B1126" t="b">
        <f>VLOOKUP(C1126,Sheet3!$A:$B,2,0) &gt; 1</f>
        <v>0</v>
      </c>
      <c r="C1126">
        <v>1125</v>
      </c>
      <c r="D1126">
        <v>8231</v>
      </c>
      <c r="E1126" s="4">
        <v>41200</v>
      </c>
      <c r="F1126">
        <v>27</v>
      </c>
      <c r="G1126" s="15">
        <f>I1126*F1126</f>
        <v>5400</v>
      </c>
      <c r="H1126" s="9">
        <v>0.06</v>
      </c>
      <c r="I1126" s="13">
        <f>VLOOKUP($U1126,Pricebook!$A:$D,4,0)</f>
        <v>200</v>
      </c>
      <c r="J1126" s="11">
        <f>G1126*(1-H1126)</f>
        <v>5076</v>
      </c>
      <c r="K1126" t="s">
        <v>72</v>
      </c>
      <c r="L1126" t="s">
        <v>73</v>
      </c>
      <c r="M1126" t="str">
        <f>VLOOKUP($L1126,Companies!$A:$G,7,)</f>
        <v>Recreational Products/Toys</v>
      </c>
      <c r="N1126" t="str">
        <f>VLOOKUP($L1126,Companies!$A:$G,6,)</f>
        <v>Consumer Non-Durables</v>
      </c>
      <c r="O1126" s="6" t="s">
        <v>978</v>
      </c>
      <c r="P1126" s="6">
        <v>74403</v>
      </c>
      <c r="Q1126" t="s">
        <v>75</v>
      </c>
      <c r="R1126" t="s">
        <v>16</v>
      </c>
      <c r="S1126" s="4">
        <v>41202</v>
      </c>
      <c r="T1126" s="7">
        <f>S1126-E1126</f>
        <v>2</v>
      </c>
      <c r="U1126" t="s">
        <v>14214</v>
      </c>
      <c r="V1126" s="6" t="s">
        <v>14251</v>
      </c>
      <c r="W1126" t="s">
        <v>14263</v>
      </c>
      <c r="X1126" t="s">
        <v>14184</v>
      </c>
      <c r="Y1126" t="str">
        <f>VLOOKUP(R1126,Managers!$A:$B,2,)</f>
        <v>Josh Martinez</v>
      </c>
      <c r="Z1126" s="11">
        <f>VLOOKUP(X1126,HourlyWages!$A:$B,2,0)</f>
        <v>50</v>
      </c>
      <c r="AA1126">
        <v>1</v>
      </c>
    </row>
    <row r="1127" spans="1:27" x14ac:dyDescent="0.3">
      <c r="A1127" t="b">
        <f>COUNTIF($C$1:C1127, C1127)&gt;1</f>
        <v>0</v>
      </c>
      <c r="B1127" t="b">
        <f>VLOOKUP(C1127,Sheet3!$A:$B,2,0) &gt; 1</f>
        <v>0</v>
      </c>
      <c r="C1127">
        <v>1126</v>
      </c>
      <c r="D1127">
        <v>8231</v>
      </c>
      <c r="E1127" s="4">
        <v>41200</v>
      </c>
      <c r="F1127">
        <v>5</v>
      </c>
      <c r="G1127" s="15">
        <f>I1127*F1127</f>
        <v>625</v>
      </c>
      <c r="H1127" s="9">
        <v>0.06</v>
      </c>
      <c r="I1127" s="13">
        <f>VLOOKUP($U1127,Pricebook!$A:$D,4,0)</f>
        <v>125</v>
      </c>
      <c r="J1127" s="11">
        <f>G1127*(1-H1127)</f>
        <v>587.5</v>
      </c>
      <c r="K1127" t="s">
        <v>72</v>
      </c>
      <c r="L1127" t="s">
        <v>73</v>
      </c>
      <c r="M1127" t="str">
        <f>VLOOKUP($L1127,Companies!$A:$G,7,)</f>
        <v>Recreational Products/Toys</v>
      </c>
      <c r="N1127" t="str">
        <f>VLOOKUP($L1127,Companies!$A:$G,6,)</f>
        <v>Consumer Non-Durables</v>
      </c>
      <c r="O1127" s="6" t="s">
        <v>978</v>
      </c>
      <c r="P1127" s="6">
        <v>74403</v>
      </c>
      <c r="Q1127" t="s">
        <v>75</v>
      </c>
      <c r="R1127" t="s">
        <v>16</v>
      </c>
      <c r="S1127" s="4">
        <v>41201</v>
      </c>
      <c r="T1127" s="7">
        <f>S1127-E1127</f>
        <v>1</v>
      </c>
      <c r="U1127" t="s">
        <v>14208</v>
      </c>
      <c r="V1127" s="6" t="s">
        <v>14257</v>
      </c>
      <c r="W1127" t="s">
        <v>14259</v>
      </c>
      <c r="X1127" t="s">
        <v>14190</v>
      </c>
      <c r="Y1127" t="str">
        <f>VLOOKUP(R1127,Managers!$A:$B,2,)</f>
        <v>Josh Martinez</v>
      </c>
      <c r="Z1127" s="11">
        <f>VLOOKUP(X1127,HourlyWages!$A:$B,2,0)</f>
        <v>67</v>
      </c>
      <c r="AA1127">
        <v>1</v>
      </c>
    </row>
    <row r="1128" spans="1:27" x14ac:dyDescent="0.3">
      <c r="A1128" t="b">
        <f>COUNTIF($C$1:C1128, C1128)&gt;1</f>
        <v>0</v>
      </c>
      <c r="B1128" t="b">
        <f>VLOOKUP(C1128,Sheet3!$A:$B,2,0) &gt; 1</f>
        <v>0</v>
      </c>
      <c r="C1128">
        <v>1127</v>
      </c>
      <c r="D1128">
        <v>8257</v>
      </c>
      <c r="E1128" s="4">
        <v>39894</v>
      </c>
      <c r="F1128">
        <v>5</v>
      </c>
      <c r="G1128" s="15">
        <f>I1128*F1128</f>
        <v>750</v>
      </c>
      <c r="H1128" s="9">
        <v>0.05</v>
      </c>
      <c r="I1128" s="13">
        <f>VLOOKUP($U1128,Pricebook!$A:$D,4,0)</f>
        <v>150</v>
      </c>
      <c r="J1128" s="11">
        <f>G1128*(1-H1128)</f>
        <v>712.5</v>
      </c>
      <c r="K1128" t="s">
        <v>1123</v>
      </c>
      <c r="L1128" t="s">
        <v>297</v>
      </c>
      <c r="M1128" t="str">
        <f>VLOOKUP($L1128,Companies!$A:$G,7,)</f>
        <v>Hotels/Resorts</v>
      </c>
      <c r="N1128" t="str">
        <f>VLOOKUP($L1128,Companies!$A:$G,6,)</f>
        <v>Consumer Services</v>
      </c>
      <c r="O1128" s="6" t="s">
        <v>1039</v>
      </c>
      <c r="P1128" s="6" t="s">
        <v>1040</v>
      </c>
      <c r="Q1128" t="s">
        <v>130</v>
      </c>
      <c r="R1128" t="s">
        <v>16</v>
      </c>
      <c r="S1128" s="4">
        <v>39894</v>
      </c>
      <c r="T1128" s="7">
        <f>S1128-E1128</f>
        <v>0</v>
      </c>
      <c r="U1128" t="s">
        <v>14216</v>
      </c>
      <c r="V1128" s="6" t="s">
        <v>14257</v>
      </c>
      <c r="W1128" t="s">
        <v>14258</v>
      </c>
      <c r="X1128" t="s">
        <v>14202</v>
      </c>
      <c r="Y1128" t="str">
        <f>VLOOKUP(R1128,Managers!$A:$B,2,)</f>
        <v>Josh Martinez</v>
      </c>
      <c r="Z1128" s="11">
        <f>VLOOKUP(X1128,HourlyWages!$A:$B,2,0)</f>
        <v>71</v>
      </c>
      <c r="AA1128">
        <v>1</v>
      </c>
    </row>
    <row r="1129" spans="1:27" x14ac:dyDescent="0.3">
      <c r="A1129" t="b">
        <f>COUNTIF($C$1:C1129, C1129)&gt;1</f>
        <v>0</v>
      </c>
      <c r="B1129" t="b">
        <f>VLOOKUP(C1129,Sheet3!$A:$B,2,0) &gt; 1</f>
        <v>0</v>
      </c>
      <c r="C1129">
        <v>1128</v>
      </c>
      <c r="D1129">
        <v>8257</v>
      </c>
      <c r="E1129" s="4">
        <v>39894</v>
      </c>
      <c r="F1129">
        <v>18</v>
      </c>
      <c r="G1129" s="15">
        <f>I1129*F1129</f>
        <v>1980</v>
      </c>
      <c r="H1129" s="9">
        <v>0.02</v>
      </c>
      <c r="I1129" s="13">
        <f>VLOOKUP($U1129,Pricebook!$A:$D,4,0)</f>
        <v>110</v>
      </c>
      <c r="J1129" s="11">
        <f>G1129*(1-H1129)</f>
        <v>1940.3999999999999</v>
      </c>
      <c r="K1129" t="s">
        <v>1123</v>
      </c>
      <c r="L1129" t="s">
        <v>297</v>
      </c>
      <c r="M1129" t="str">
        <f>VLOOKUP($L1129,Companies!$A:$G,7,)</f>
        <v>Hotels/Resorts</v>
      </c>
      <c r="N1129" t="str">
        <f>VLOOKUP($L1129,Companies!$A:$G,6,)</f>
        <v>Consumer Services</v>
      </c>
      <c r="O1129" s="6" t="s">
        <v>1039</v>
      </c>
      <c r="P1129" s="6" t="s">
        <v>1040</v>
      </c>
      <c r="Q1129" t="s">
        <v>130</v>
      </c>
      <c r="R1129" t="s">
        <v>16</v>
      </c>
      <c r="S1129" s="4">
        <v>39898</v>
      </c>
      <c r="T1129" s="7">
        <f>S1129-E1129</f>
        <v>4</v>
      </c>
      <c r="U1129" t="s">
        <v>14215</v>
      </c>
      <c r="V1129" s="6" t="s">
        <v>14257</v>
      </c>
      <c r="W1129" t="s">
        <v>14264</v>
      </c>
      <c r="X1129" t="s">
        <v>14202</v>
      </c>
      <c r="Y1129" t="str">
        <f>VLOOKUP(R1129,Managers!$A:$B,2,)</f>
        <v>Josh Martinez</v>
      </c>
      <c r="Z1129" s="11">
        <f>VLOOKUP(X1129,HourlyWages!$A:$B,2,0)</f>
        <v>71</v>
      </c>
      <c r="AA1129">
        <v>1</v>
      </c>
    </row>
    <row r="1130" spans="1:27" x14ac:dyDescent="0.3">
      <c r="A1130" t="b">
        <f>COUNTIF($C$1:C1130, C1130)&gt;1</f>
        <v>0</v>
      </c>
      <c r="B1130" t="b">
        <f>VLOOKUP(C1130,Sheet3!$A:$B,2,0) &gt; 1</f>
        <v>0</v>
      </c>
      <c r="C1130">
        <v>1129</v>
      </c>
      <c r="D1130">
        <v>8257</v>
      </c>
      <c r="E1130" s="4">
        <v>39894</v>
      </c>
      <c r="F1130">
        <v>5</v>
      </c>
      <c r="G1130" s="15">
        <f>I1130*F1130</f>
        <v>600</v>
      </c>
      <c r="H1130" s="9">
        <v>0.03</v>
      </c>
      <c r="I1130" s="13">
        <f>VLOOKUP($U1130,Pricebook!$A:$D,4,0)</f>
        <v>120</v>
      </c>
      <c r="J1130" s="11">
        <f>G1130*(1-H1130)</f>
        <v>582</v>
      </c>
      <c r="K1130" t="s">
        <v>1123</v>
      </c>
      <c r="L1130" t="s">
        <v>297</v>
      </c>
      <c r="M1130" t="str">
        <f>VLOOKUP($L1130,Companies!$A:$G,7,)</f>
        <v>Hotels/Resorts</v>
      </c>
      <c r="N1130" t="str">
        <f>VLOOKUP($L1130,Companies!$A:$G,6,)</f>
        <v>Consumer Services</v>
      </c>
      <c r="O1130" s="6" t="s">
        <v>1039</v>
      </c>
      <c r="P1130" s="6" t="s">
        <v>1040</v>
      </c>
      <c r="Q1130" t="s">
        <v>130</v>
      </c>
      <c r="R1130" t="s">
        <v>16</v>
      </c>
      <c r="S1130" s="4">
        <v>39901</v>
      </c>
      <c r="T1130" s="7">
        <f>S1130-E1130</f>
        <v>7</v>
      </c>
      <c r="U1130" t="s">
        <v>14212</v>
      </c>
      <c r="V1130" s="6" t="s">
        <v>14251</v>
      </c>
      <c r="W1130" t="s">
        <v>14260</v>
      </c>
      <c r="X1130" t="s">
        <v>14197</v>
      </c>
      <c r="Y1130" t="str">
        <f>VLOOKUP(R1130,Managers!$A:$B,2,)</f>
        <v>Josh Martinez</v>
      </c>
      <c r="Z1130" s="11">
        <f>VLOOKUP(X1130,HourlyWages!$A:$B,2,0)</f>
        <v>71</v>
      </c>
      <c r="AA1130">
        <v>1</v>
      </c>
    </row>
    <row r="1131" spans="1:27" x14ac:dyDescent="0.3">
      <c r="A1131" t="b">
        <f>COUNTIF($C$1:C1131, C1131)&gt;1</f>
        <v>0</v>
      </c>
      <c r="B1131" t="b">
        <f>VLOOKUP(C1131,Sheet3!$A:$B,2,0) &gt; 1</f>
        <v>0</v>
      </c>
      <c r="C1131">
        <v>1130</v>
      </c>
      <c r="D1131">
        <v>8258</v>
      </c>
      <c r="E1131" s="4">
        <v>39873</v>
      </c>
      <c r="F1131">
        <v>37</v>
      </c>
      <c r="G1131" s="15">
        <f>I1131*F1131</f>
        <v>4070</v>
      </c>
      <c r="H1131" s="9">
        <v>0.02</v>
      </c>
      <c r="I1131" s="13">
        <f>VLOOKUP($U1131,Pricebook!$A:$D,4,0)</f>
        <v>110</v>
      </c>
      <c r="J1131" s="11">
        <f>G1131*(1-H1131)</f>
        <v>3988.6</v>
      </c>
      <c r="K1131" t="s">
        <v>804</v>
      </c>
      <c r="L1131" t="s">
        <v>158</v>
      </c>
      <c r="M1131" t="str">
        <f>VLOOKUP($L1131,Companies!$A:$G,7,)</f>
        <v>Department/Specialty Retail Stores</v>
      </c>
      <c r="N1131" t="str">
        <f>VLOOKUP($L1131,Companies!$A:$G,6,)</f>
        <v>Consumer Services</v>
      </c>
      <c r="O1131" s="6" t="s">
        <v>805</v>
      </c>
      <c r="P1131" s="6">
        <v>76063</v>
      </c>
      <c r="Q1131" t="s">
        <v>48</v>
      </c>
      <c r="R1131" t="s">
        <v>16</v>
      </c>
      <c r="S1131" s="4">
        <v>39874</v>
      </c>
      <c r="T1131" s="7">
        <f>S1131-E1131</f>
        <v>1</v>
      </c>
      <c r="U1131" t="s">
        <v>14215</v>
      </c>
      <c r="V1131" s="6" t="s">
        <v>14257</v>
      </c>
      <c r="W1131" t="s">
        <v>14259</v>
      </c>
      <c r="X1131" t="s">
        <v>14184</v>
      </c>
      <c r="Y1131" t="str">
        <f>VLOOKUP(R1131,Managers!$A:$B,2,)</f>
        <v>Josh Martinez</v>
      </c>
      <c r="Z1131" s="11">
        <f>VLOOKUP(X1131,HourlyWages!$A:$B,2,0)</f>
        <v>50</v>
      </c>
      <c r="AA1131">
        <v>1</v>
      </c>
    </row>
    <row r="1132" spans="1:27" x14ac:dyDescent="0.3">
      <c r="A1132" t="b">
        <f>COUNTIF($C$1:C1132, C1132)&gt;1</f>
        <v>0</v>
      </c>
      <c r="B1132" t="b">
        <f>VLOOKUP(C1132,Sheet3!$A:$B,2,0) &gt; 1</f>
        <v>0</v>
      </c>
      <c r="C1132">
        <v>1131</v>
      </c>
      <c r="D1132">
        <v>8259</v>
      </c>
      <c r="E1132" s="4">
        <v>39921</v>
      </c>
      <c r="F1132">
        <v>25</v>
      </c>
      <c r="G1132" s="15">
        <f>I1132*F1132</f>
        <v>3125</v>
      </c>
      <c r="H1132" s="9">
        <v>0.09</v>
      </c>
      <c r="I1132" s="13">
        <f>VLOOKUP($U1132,Pricebook!$A:$D,4,0)</f>
        <v>125</v>
      </c>
      <c r="J1132" s="11">
        <f>G1132*(1-H1132)</f>
        <v>2843.75</v>
      </c>
      <c r="K1132" t="s">
        <v>132</v>
      </c>
      <c r="L1132" t="s">
        <v>55</v>
      </c>
      <c r="M1132" t="str">
        <f>VLOOKUP($L1132,Companies!$A:$G,7,)</f>
        <v>Semiconductors</v>
      </c>
      <c r="N1132" t="str">
        <f>VLOOKUP($L1132,Companies!$A:$G,6,)</f>
        <v>Technology</v>
      </c>
      <c r="O1132" s="6" t="s">
        <v>133</v>
      </c>
      <c r="P1132" s="6">
        <v>30318</v>
      </c>
      <c r="Q1132" t="s">
        <v>134</v>
      </c>
      <c r="R1132" t="s">
        <v>34</v>
      </c>
      <c r="S1132" s="4">
        <v>39921</v>
      </c>
      <c r="T1132" s="7">
        <f>S1132-E1132</f>
        <v>0</v>
      </c>
      <c r="U1132" t="s">
        <v>14221</v>
      </c>
      <c r="V1132" s="6" t="s">
        <v>14251</v>
      </c>
      <c r="W1132" t="s">
        <v>14260</v>
      </c>
      <c r="X1132" t="s">
        <v>14187</v>
      </c>
      <c r="Y1132" t="str">
        <f>VLOOKUP(R1132,Managers!$A:$B,2,)</f>
        <v>Frank Mitchell</v>
      </c>
      <c r="Z1132" s="11">
        <f>VLOOKUP(X1132,HourlyWages!$A:$B,2,0)</f>
        <v>45</v>
      </c>
      <c r="AA1132">
        <v>1</v>
      </c>
    </row>
    <row r="1133" spans="1:27" x14ac:dyDescent="0.3">
      <c r="A1133" t="b">
        <f>COUNTIF($C$1:C1133, C1133)&gt;1</f>
        <v>0</v>
      </c>
      <c r="B1133" t="b">
        <f>VLOOKUP(C1133,Sheet3!$A:$B,2,0) &gt; 1</f>
        <v>0</v>
      </c>
      <c r="C1133">
        <v>1132</v>
      </c>
      <c r="D1133">
        <v>8288</v>
      </c>
      <c r="E1133" s="4">
        <v>40672</v>
      </c>
      <c r="F1133">
        <v>22</v>
      </c>
      <c r="G1133" s="15">
        <f>I1133*F1133</f>
        <v>3520</v>
      </c>
      <c r="H1133" s="9">
        <v>0.02</v>
      </c>
      <c r="I1133" s="13">
        <f>VLOOKUP($U1133,Pricebook!$A:$D,4,0)</f>
        <v>160</v>
      </c>
      <c r="J1133" s="11">
        <f>G1133*(1-H1133)</f>
        <v>3449.6</v>
      </c>
      <c r="K1133" t="s">
        <v>1348</v>
      </c>
      <c r="L1133" t="s">
        <v>235</v>
      </c>
      <c r="M1133" t="str">
        <f>VLOOKUP($L1133,Companies!$A:$G,7,)</f>
        <v>Television Services</v>
      </c>
      <c r="N1133" t="str">
        <f>VLOOKUP($L1133,Companies!$A:$G,6,)</f>
        <v>Consumer Services</v>
      </c>
      <c r="O1133" s="6" t="s">
        <v>1349</v>
      </c>
      <c r="P1133" s="6">
        <v>72801</v>
      </c>
      <c r="Q1133" t="s">
        <v>66</v>
      </c>
      <c r="R1133" t="s">
        <v>34</v>
      </c>
      <c r="S1133" s="4">
        <v>40673</v>
      </c>
      <c r="T1133" s="7">
        <f>S1133-E1133</f>
        <v>1</v>
      </c>
      <c r="U1133" t="s">
        <v>14218</v>
      </c>
      <c r="V1133" s="6" t="s">
        <v>14254</v>
      </c>
      <c r="W1133" t="s">
        <v>14265</v>
      </c>
      <c r="X1133" t="s">
        <v>14199</v>
      </c>
      <c r="Y1133" t="str">
        <f>VLOOKUP(R1133,Managers!$A:$B,2,)</f>
        <v>Frank Mitchell</v>
      </c>
      <c r="Z1133" s="11">
        <f>VLOOKUP(X1133,HourlyWages!$A:$B,2,0)</f>
        <v>68</v>
      </c>
      <c r="AA1133">
        <v>1</v>
      </c>
    </row>
    <row r="1134" spans="1:27" x14ac:dyDescent="0.3">
      <c r="A1134" t="b">
        <f>COUNTIF($C$1:C1134, C1134)&gt;1</f>
        <v>0</v>
      </c>
      <c r="B1134" t="b">
        <f>VLOOKUP(C1134,Sheet3!$A:$B,2,0) &gt; 1</f>
        <v>0</v>
      </c>
      <c r="C1134">
        <v>1133</v>
      </c>
      <c r="D1134">
        <v>8289</v>
      </c>
      <c r="E1134" s="4">
        <v>41210</v>
      </c>
      <c r="F1134">
        <v>38</v>
      </c>
      <c r="G1134" s="15">
        <f>I1134*F1134</f>
        <v>6080</v>
      </c>
      <c r="H1134" s="9">
        <v>0</v>
      </c>
      <c r="I1134" s="13">
        <f>VLOOKUP($U1134,Pricebook!$A:$D,4,0)</f>
        <v>160</v>
      </c>
      <c r="J1134" s="11">
        <f>G1134*(1-H1134)</f>
        <v>6080</v>
      </c>
      <c r="K1134" t="s">
        <v>1285</v>
      </c>
      <c r="L1134" t="s">
        <v>46</v>
      </c>
      <c r="M1134" t="str">
        <f>VLOOKUP($L1134,Companies!$A:$G,7,)</f>
        <v>Computer Software: Prepackaged Software</v>
      </c>
      <c r="N1134" t="str">
        <f>VLOOKUP($L1134,Companies!$A:$G,6,)</f>
        <v>Technology</v>
      </c>
      <c r="O1134" s="6" t="s">
        <v>1286</v>
      </c>
      <c r="P1134" s="6">
        <v>89431</v>
      </c>
      <c r="Q1134" t="s">
        <v>1061</v>
      </c>
      <c r="R1134" t="s">
        <v>23</v>
      </c>
      <c r="S1134" s="4">
        <v>41210</v>
      </c>
      <c r="T1134" s="7">
        <f>S1134-E1134</f>
        <v>0</v>
      </c>
      <c r="U1134" t="s">
        <v>14218</v>
      </c>
      <c r="V1134" s="6" t="s">
        <v>14251</v>
      </c>
      <c r="W1134" t="s">
        <v>14266</v>
      </c>
      <c r="X1134" t="s">
        <v>14191</v>
      </c>
      <c r="Y1134" t="str">
        <f>VLOOKUP(R1134,Managers!$A:$B,2,)</f>
        <v>Bob Turner</v>
      </c>
      <c r="Z1134" s="11">
        <f>VLOOKUP(X1134,HourlyWages!$A:$B,2,0)</f>
        <v>60</v>
      </c>
      <c r="AA1134">
        <v>1</v>
      </c>
    </row>
    <row r="1135" spans="1:27" x14ac:dyDescent="0.3">
      <c r="A1135" t="b">
        <f>COUNTIF($C$1:C1135, C1135)&gt;1</f>
        <v>0</v>
      </c>
      <c r="B1135" t="b">
        <f>VLOOKUP(C1135,Sheet3!$A:$B,2,0) &gt; 1</f>
        <v>0</v>
      </c>
      <c r="C1135">
        <v>1134</v>
      </c>
      <c r="D1135">
        <v>8290</v>
      </c>
      <c r="E1135" s="4">
        <v>40156</v>
      </c>
      <c r="F1135">
        <v>32</v>
      </c>
      <c r="G1135" s="15">
        <f>I1135*F1135</f>
        <v>6400</v>
      </c>
      <c r="H1135" s="9">
        <v>0.04</v>
      </c>
      <c r="I1135" s="13">
        <f>VLOOKUP($U1135,Pricebook!$A:$D,4,0)</f>
        <v>200</v>
      </c>
      <c r="J1135" s="11">
        <f>G1135*(1-H1135)</f>
        <v>6144</v>
      </c>
      <c r="K1135" t="s">
        <v>1346</v>
      </c>
      <c r="L1135" t="s">
        <v>136</v>
      </c>
      <c r="M1135" t="str">
        <f>VLOOKUP($L1135,Companies!$A:$G,7,)</f>
        <v>Electronic Components</v>
      </c>
      <c r="N1135" t="str">
        <f>VLOOKUP($L1135,Companies!$A:$G,6,)</f>
        <v>Capital Goods</v>
      </c>
      <c r="O1135" s="6" t="s">
        <v>1350</v>
      </c>
      <c r="P1135" s="6">
        <v>48141</v>
      </c>
      <c r="Q1135" t="s">
        <v>172</v>
      </c>
      <c r="R1135" t="s">
        <v>16</v>
      </c>
      <c r="S1135" s="4">
        <v>40158</v>
      </c>
      <c r="T1135" s="7">
        <f>S1135-E1135</f>
        <v>2</v>
      </c>
      <c r="U1135" t="s">
        <v>14214</v>
      </c>
      <c r="V1135" s="6" t="s">
        <v>14254</v>
      </c>
      <c r="W1135" t="s">
        <v>14255</v>
      </c>
      <c r="X1135" t="s">
        <v>14192</v>
      </c>
      <c r="Y1135" t="str">
        <f>VLOOKUP(R1135,Managers!$A:$B,2,)</f>
        <v>Josh Martinez</v>
      </c>
      <c r="Z1135" s="11">
        <f>VLOOKUP(X1135,HourlyWages!$A:$B,2,0)</f>
        <v>75</v>
      </c>
      <c r="AA1135">
        <v>1</v>
      </c>
    </row>
    <row r="1136" spans="1:27" x14ac:dyDescent="0.3">
      <c r="A1136" t="b">
        <f>COUNTIF($C$1:C1136, C1136)&gt;1</f>
        <v>0</v>
      </c>
      <c r="B1136" t="b">
        <f>VLOOKUP(C1136,Sheet3!$A:$B,2,0) &gt; 1</f>
        <v>0</v>
      </c>
      <c r="C1136">
        <v>1135</v>
      </c>
      <c r="D1136">
        <v>8292</v>
      </c>
      <c r="E1136" s="4">
        <v>40210</v>
      </c>
      <c r="F1136">
        <v>18</v>
      </c>
      <c r="G1136" s="15">
        <f>I1136*F1136</f>
        <v>1980</v>
      </c>
      <c r="H1136" s="9">
        <v>0.02</v>
      </c>
      <c r="I1136" s="13">
        <f>VLOOKUP($U1136,Pricebook!$A:$D,4,0)</f>
        <v>110</v>
      </c>
      <c r="J1136" s="11">
        <f>G1136*(1-H1136)</f>
        <v>1940.3999999999999</v>
      </c>
      <c r="K1136" t="s">
        <v>1138</v>
      </c>
      <c r="L1136" t="s">
        <v>487</v>
      </c>
      <c r="M1136" t="str">
        <f>VLOOKUP($L1136,Companies!$A:$G,7,)</f>
        <v>Computer Software: Programming, Data Processing</v>
      </c>
      <c r="N1136" t="str">
        <f>VLOOKUP($L1136,Companies!$A:$G,6,)</f>
        <v>Technology</v>
      </c>
      <c r="O1136" s="6" t="s">
        <v>1351</v>
      </c>
      <c r="P1136" s="6" t="s">
        <v>1352</v>
      </c>
      <c r="Q1136" t="s">
        <v>87</v>
      </c>
      <c r="R1136" t="s">
        <v>61</v>
      </c>
      <c r="S1136" s="4">
        <v>40211</v>
      </c>
      <c r="T1136" s="7">
        <f>S1136-E1136</f>
        <v>1</v>
      </c>
      <c r="U1136" t="s">
        <v>14220</v>
      </c>
      <c r="V1136" s="6" t="s">
        <v>14251</v>
      </c>
      <c r="W1136" t="s">
        <v>14266</v>
      </c>
      <c r="X1136" t="s">
        <v>14196</v>
      </c>
      <c r="Y1136" t="str">
        <f>VLOOKUP(R1136,Managers!$A:$B,2,)</f>
        <v>Allen Young</v>
      </c>
      <c r="Z1136" s="11">
        <f>VLOOKUP(X1136,HourlyWages!$A:$B,2,0)</f>
        <v>58</v>
      </c>
      <c r="AA1136">
        <v>1</v>
      </c>
    </row>
    <row r="1137" spans="1:27" x14ac:dyDescent="0.3">
      <c r="A1137" t="b">
        <f>COUNTIF($C$1:C1137, C1137)&gt;1</f>
        <v>0</v>
      </c>
      <c r="B1137" t="b">
        <f>VLOOKUP(C1137,Sheet3!$A:$B,2,0) &gt; 1</f>
        <v>0</v>
      </c>
      <c r="C1137">
        <v>1136</v>
      </c>
      <c r="D1137">
        <v>8293</v>
      </c>
      <c r="E1137" s="4">
        <v>41131</v>
      </c>
      <c r="F1137">
        <v>22</v>
      </c>
      <c r="G1137" s="15">
        <f>I1137*F1137</f>
        <v>3080</v>
      </c>
      <c r="H1137" s="9">
        <v>0.02</v>
      </c>
      <c r="I1137" s="13">
        <f>VLOOKUP($U1137,Pricebook!$A:$D,4,0)</f>
        <v>140</v>
      </c>
      <c r="J1137" s="11">
        <f>G1137*(1-H1137)</f>
        <v>3018.4</v>
      </c>
      <c r="K1137" t="s">
        <v>1353</v>
      </c>
      <c r="L1137" t="s">
        <v>520</v>
      </c>
      <c r="M1137" t="str">
        <f>VLOOKUP($L1137,Companies!$A:$G,7,)</f>
        <v>Computer Software: Prepackaged Software</v>
      </c>
      <c r="N1137" t="str">
        <f>VLOOKUP($L1137,Companies!$A:$G,6,)</f>
        <v>Technology</v>
      </c>
      <c r="O1137" s="6" t="s">
        <v>161</v>
      </c>
      <c r="P1137" s="6" t="s">
        <v>162</v>
      </c>
      <c r="Q1137" t="s">
        <v>163</v>
      </c>
      <c r="R1137" t="s">
        <v>34</v>
      </c>
      <c r="S1137" s="4">
        <v>41135</v>
      </c>
      <c r="T1137" s="7">
        <f>S1137-E1137</f>
        <v>4</v>
      </c>
      <c r="U1137" t="s">
        <v>14207</v>
      </c>
      <c r="V1137" s="6" t="s">
        <v>14251</v>
      </c>
      <c r="W1137" t="s">
        <v>14263</v>
      </c>
      <c r="X1137" t="s">
        <v>14201</v>
      </c>
      <c r="Y1137" t="str">
        <f>VLOOKUP(R1137,Managers!$A:$B,2,)</f>
        <v>Frank Mitchell</v>
      </c>
      <c r="Z1137" s="11">
        <f>VLOOKUP(X1137,HourlyWages!$A:$B,2,0)</f>
        <v>53</v>
      </c>
      <c r="AA1137">
        <v>1</v>
      </c>
    </row>
    <row r="1138" spans="1:27" x14ac:dyDescent="0.3">
      <c r="A1138" t="b">
        <f>COUNTIF($C$1:C1138, C1138)&gt;1</f>
        <v>0</v>
      </c>
      <c r="B1138" t="b">
        <f>VLOOKUP(C1138,Sheet3!$A:$B,2,0) &gt; 1</f>
        <v>0</v>
      </c>
      <c r="C1138">
        <v>1137</v>
      </c>
      <c r="D1138">
        <v>8293</v>
      </c>
      <c r="E1138" s="4">
        <v>41131</v>
      </c>
      <c r="F1138">
        <v>50</v>
      </c>
      <c r="G1138" s="15">
        <f>I1138*F1138</f>
        <v>7500</v>
      </c>
      <c r="H1138" s="9">
        <v>0.04</v>
      </c>
      <c r="I1138" s="13">
        <f>VLOOKUP($U1138,Pricebook!$A:$D,4,0)</f>
        <v>150</v>
      </c>
      <c r="J1138" s="11">
        <f>G1138*(1-H1138)</f>
        <v>7200</v>
      </c>
      <c r="K1138" t="s">
        <v>1353</v>
      </c>
      <c r="L1138" t="s">
        <v>520</v>
      </c>
      <c r="M1138" t="str">
        <f>VLOOKUP($L1138,Companies!$A:$G,7,)</f>
        <v>Computer Software: Prepackaged Software</v>
      </c>
      <c r="N1138" t="str">
        <f>VLOOKUP($L1138,Companies!$A:$G,6,)</f>
        <v>Technology</v>
      </c>
      <c r="O1138" s="6" t="s">
        <v>1354</v>
      </c>
      <c r="P1138" s="6">
        <v>20601</v>
      </c>
      <c r="Q1138" t="s">
        <v>187</v>
      </c>
      <c r="R1138" t="s">
        <v>61</v>
      </c>
      <c r="S1138" s="4">
        <v>41136</v>
      </c>
      <c r="T1138" s="7">
        <f>S1138-E1138</f>
        <v>5</v>
      </c>
      <c r="U1138" t="s">
        <v>14210</v>
      </c>
      <c r="V1138" s="6" t="s">
        <v>14257</v>
      </c>
      <c r="W1138" t="s">
        <v>14259</v>
      </c>
      <c r="X1138" t="s">
        <v>14198</v>
      </c>
      <c r="Y1138" t="str">
        <f>VLOOKUP(R1138,Managers!$A:$B,2,)</f>
        <v>Allen Young</v>
      </c>
      <c r="Z1138" s="11">
        <f>VLOOKUP(X1138,HourlyWages!$A:$B,2,0)</f>
        <v>51</v>
      </c>
      <c r="AA1138">
        <v>1</v>
      </c>
    </row>
    <row r="1139" spans="1:27" x14ac:dyDescent="0.3">
      <c r="A1139" t="b">
        <f>COUNTIF($C$1:C1139, C1139)&gt;1</f>
        <v>0</v>
      </c>
      <c r="B1139" t="b">
        <f>VLOOKUP(C1139,Sheet3!$A:$B,2,0) &gt; 1</f>
        <v>0</v>
      </c>
      <c r="C1139">
        <v>1138</v>
      </c>
      <c r="D1139">
        <v>8294</v>
      </c>
      <c r="E1139" s="4">
        <v>41080</v>
      </c>
      <c r="F1139">
        <v>28</v>
      </c>
      <c r="G1139" s="15">
        <f>I1139*F1139</f>
        <v>4200</v>
      </c>
      <c r="H1139" s="9">
        <v>0.05</v>
      </c>
      <c r="I1139" s="13">
        <f>VLOOKUP($U1139,Pricebook!$A:$D,4,0)</f>
        <v>150</v>
      </c>
      <c r="J1139" s="11">
        <f>G1139*(1-H1139)</f>
        <v>3990</v>
      </c>
      <c r="K1139" t="s">
        <v>1355</v>
      </c>
      <c r="L1139" t="s">
        <v>203</v>
      </c>
      <c r="M1139" t="str">
        <f>VLOOKUP($L1139,Companies!$A:$G,7,)</f>
        <v>Catalog/Specialty Distribution</v>
      </c>
      <c r="N1139" t="str">
        <f>VLOOKUP($L1139,Companies!$A:$G,6,)</f>
        <v>Consumer Services</v>
      </c>
      <c r="O1139" s="6" t="s">
        <v>1356</v>
      </c>
      <c r="P1139" s="6">
        <v>34210</v>
      </c>
      <c r="Q1139" t="s">
        <v>101</v>
      </c>
      <c r="R1139" t="s">
        <v>34</v>
      </c>
      <c r="S1139" s="4">
        <v>41081</v>
      </c>
      <c r="T1139" s="7">
        <f>S1139-E1139</f>
        <v>1</v>
      </c>
      <c r="U1139" t="s">
        <v>14210</v>
      </c>
      <c r="V1139" s="6" t="s">
        <v>14254</v>
      </c>
      <c r="W1139" t="s">
        <v>14269</v>
      </c>
      <c r="X1139" t="s">
        <v>14195</v>
      </c>
      <c r="Y1139" t="str">
        <f>VLOOKUP(R1139,Managers!$A:$B,2,)</f>
        <v>Frank Mitchell</v>
      </c>
      <c r="Z1139" s="11">
        <f>VLOOKUP(X1139,HourlyWages!$A:$B,2,0)</f>
        <v>52</v>
      </c>
      <c r="AA1139">
        <v>1</v>
      </c>
    </row>
    <row r="1140" spans="1:27" x14ac:dyDescent="0.3">
      <c r="A1140" t="b">
        <f>COUNTIF($C$1:C1140, C1140)&gt;1</f>
        <v>0</v>
      </c>
      <c r="B1140" t="b">
        <f>VLOOKUP(C1140,Sheet3!$A:$B,2,0) &gt; 1</f>
        <v>0</v>
      </c>
      <c r="C1140">
        <v>1139</v>
      </c>
      <c r="D1140">
        <v>8295</v>
      </c>
      <c r="E1140" s="4">
        <v>39904</v>
      </c>
      <c r="F1140">
        <v>30</v>
      </c>
      <c r="G1140" s="15">
        <f>I1140*F1140</f>
        <v>4500</v>
      </c>
      <c r="H1140" s="9">
        <v>0.09</v>
      </c>
      <c r="I1140" s="13">
        <f>VLOOKUP($U1140,Pricebook!$A:$D,4,0)</f>
        <v>150</v>
      </c>
      <c r="J1140" s="11">
        <f>G1140*(1-H1140)</f>
        <v>4095</v>
      </c>
      <c r="K1140" t="s">
        <v>1357</v>
      </c>
      <c r="L1140" t="s">
        <v>468</v>
      </c>
      <c r="M1140" t="str">
        <f>VLOOKUP($L1140,Companies!$A:$G,7,)</f>
        <v>Major Pharmaceuticals</v>
      </c>
      <c r="N1140" t="str">
        <f>VLOOKUP($L1140,Companies!$A:$G,6,)</f>
        <v>Health Care</v>
      </c>
      <c r="O1140" s="6" t="s">
        <v>1358</v>
      </c>
      <c r="P1140" s="6">
        <v>36330</v>
      </c>
      <c r="Q1140" t="s">
        <v>424</v>
      </c>
      <c r="R1140" t="s">
        <v>34</v>
      </c>
      <c r="S1140" s="4">
        <v>39906</v>
      </c>
      <c r="T1140" s="7">
        <f>S1140-E1140</f>
        <v>2</v>
      </c>
      <c r="U1140" t="s">
        <v>14210</v>
      </c>
      <c r="V1140" s="6" t="s">
        <v>14251</v>
      </c>
      <c r="W1140" t="s">
        <v>14263</v>
      </c>
      <c r="X1140" t="s">
        <v>14201</v>
      </c>
      <c r="Y1140" t="str">
        <f>VLOOKUP(R1140,Managers!$A:$B,2,)</f>
        <v>Frank Mitchell</v>
      </c>
      <c r="Z1140" s="11">
        <f>VLOOKUP(X1140,HourlyWages!$A:$B,2,0)</f>
        <v>53</v>
      </c>
      <c r="AA1140">
        <v>1</v>
      </c>
    </row>
    <row r="1141" spans="1:27" x14ac:dyDescent="0.3">
      <c r="A1141" t="b">
        <f>COUNTIF($C$1:C1141, C1141)&gt;1</f>
        <v>0</v>
      </c>
      <c r="B1141" t="b">
        <f>VLOOKUP(C1141,Sheet3!$A:$B,2,0) &gt; 1</f>
        <v>0</v>
      </c>
      <c r="C1141">
        <v>1140</v>
      </c>
      <c r="D1141">
        <v>8295</v>
      </c>
      <c r="E1141" s="4">
        <v>39904</v>
      </c>
      <c r="F1141">
        <v>7</v>
      </c>
      <c r="G1141" s="15">
        <f>I1141*F1141</f>
        <v>1050</v>
      </c>
      <c r="H1141" s="9">
        <v>0.01</v>
      </c>
      <c r="I1141" s="13">
        <f>VLOOKUP($U1141,Pricebook!$A:$D,4,0)</f>
        <v>150</v>
      </c>
      <c r="J1141" s="11">
        <f>G1141*(1-H1141)</f>
        <v>1039.5</v>
      </c>
      <c r="K1141" t="s">
        <v>1357</v>
      </c>
      <c r="L1141" t="s">
        <v>468</v>
      </c>
      <c r="M1141" t="str">
        <f>VLOOKUP($L1141,Companies!$A:$G,7,)</f>
        <v>Major Pharmaceuticals</v>
      </c>
      <c r="N1141" t="str">
        <f>VLOOKUP($L1141,Companies!$A:$G,6,)</f>
        <v>Health Care</v>
      </c>
      <c r="O1141" s="6" t="s">
        <v>1358</v>
      </c>
      <c r="P1141" s="6">
        <v>36330</v>
      </c>
      <c r="Q1141" t="s">
        <v>424</v>
      </c>
      <c r="R1141" t="s">
        <v>34</v>
      </c>
      <c r="S1141" s="4">
        <v>39905</v>
      </c>
      <c r="T1141" s="7">
        <f>S1141-E1141</f>
        <v>1</v>
      </c>
      <c r="U1141" t="s">
        <v>14210</v>
      </c>
      <c r="V1141" s="6" t="s">
        <v>14251</v>
      </c>
      <c r="W1141" t="s">
        <v>14263</v>
      </c>
      <c r="X1141" t="s">
        <v>14203</v>
      </c>
      <c r="Y1141" t="str">
        <f>VLOOKUP(R1141,Managers!$A:$B,2,)</f>
        <v>Frank Mitchell</v>
      </c>
      <c r="Z1141" s="11">
        <f>VLOOKUP(X1141,HourlyWages!$A:$B,2,0)</f>
        <v>62</v>
      </c>
      <c r="AA1141">
        <v>1</v>
      </c>
    </row>
    <row r="1142" spans="1:27" x14ac:dyDescent="0.3">
      <c r="A1142" t="b">
        <f>COUNTIF($C$1:C1142, C1142)&gt;1</f>
        <v>0</v>
      </c>
      <c r="B1142" t="b">
        <f>VLOOKUP(C1142,Sheet3!$A:$B,2,0) &gt; 1</f>
        <v>0</v>
      </c>
      <c r="C1142">
        <v>1141</v>
      </c>
      <c r="D1142">
        <v>8320</v>
      </c>
      <c r="E1142" s="4">
        <v>40075</v>
      </c>
      <c r="F1142">
        <v>22</v>
      </c>
      <c r="G1142" s="15">
        <f>I1142*F1142</f>
        <v>2420</v>
      </c>
      <c r="H1142" s="9">
        <v>0.06</v>
      </c>
      <c r="I1142" s="13">
        <f>VLOOKUP($U1142,Pricebook!$A:$D,4,0)</f>
        <v>110</v>
      </c>
      <c r="J1142" s="11">
        <f>G1142*(1-H1142)</f>
        <v>2274.7999999999997</v>
      </c>
      <c r="K1142" t="s">
        <v>429</v>
      </c>
      <c r="L1142" t="s">
        <v>430</v>
      </c>
      <c r="M1142" t="str">
        <f>VLOOKUP($L1142,Companies!$A:$G,7,)</f>
        <v>Electronic Components</v>
      </c>
      <c r="N1142" t="str">
        <f>VLOOKUP($L1142,Companies!$A:$G,6,)</f>
        <v>Technology</v>
      </c>
      <c r="O1142" s="6" t="s">
        <v>888</v>
      </c>
      <c r="P1142" s="6">
        <v>92008</v>
      </c>
      <c r="Q1142" t="s">
        <v>114</v>
      </c>
      <c r="R1142" t="s">
        <v>23</v>
      </c>
      <c r="S1142" s="4">
        <v>40077</v>
      </c>
      <c r="T1142" s="7">
        <f>S1142-E1142</f>
        <v>2</v>
      </c>
      <c r="U1142" t="s">
        <v>14215</v>
      </c>
      <c r="V1142" s="6" t="s">
        <v>14251</v>
      </c>
      <c r="W1142" t="s">
        <v>14263</v>
      </c>
      <c r="X1142" t="s">
        <v>14199</v>
      </c>
      <c r="Y1142" t="str">
        <f>VLOOKUP(R1142,Managers!$A:$B,2,)</f>
        <v>Bob Turner</v>
      </c>
      <c r="Z1142" s="11">
        <f>VLOOKUP(X1142,HourlyWages!$A:$B,2,0)</f>
        <v>68</v>
      </c>
      <c r="AA1142">
        <v>1</v>
      </c>
    </row>
    <row r="1143" spans="1:27" x14ac:dyDescent="0.3">
      <c r="A1143" t="b">
        <f>COUNTIF($C$1:C1143, C1143)&gt;1</f>
        <v>0</v>
      </c>
      <c r="B1143" t="b">
        <f>VLOOKUP(C1143,Sheet3!$A:$B,2,0) &gt; 1</f>
        <v>0</v>
      </c>
      <c r="C1143">
        <v>1142</v>
      </c>
      <c r="D1143">
        <v>8320</v>
      </c>
      <c r="E1143" s="4">
        <v>40075</v>
      </c>
      <c r="F1143">
        <v>35</v>
      </c>
      <c r="G1143" s="15">
        <f>I1143*F1143</f>
        <v>5250</v>
      </c>
      <c r="H1143" s="9">
        <v>0.02</v>
      </c>
      <c r="I1143" s="13">
        <f>VLOOKUP($U1143,Pricebook!$A:$D,4,0)</f>
        <v>150</v>
      </c>
      <c r="J1143" s="11">
        <f>G1143*(1-H1143)</f>
        <v>5145</v>
      </c>
      <c r="K1143" t="s">
        <v>429</v>
      </c>
      <c r="L1143" t="s">
        <v>430</v>
      </c>
      <c r="M1143" t="str">
        <f>VLOOKUP($L1143,Companies!$A:$G,7,)</f>
        <v>Electronic Components</v>
      </c>
      <c r="N1143" t="str">
        <f>VLOOKUP($L1143,Companies!$A:$G,6,)</f>
        <v>Technology</v>
      </c>
      <c r="O1143" s="6" t="s">
        <v>989</v>
      </c>
      <c r="P1143" s="6" t="s">
        <v>990</v>
      </c>
      <c r="Q1143" t="s">
        <v>421</v>
      </c>
      <c r="R1143" t="s">
        <v>61</v>
      </c>
      <c r="S1143" s="4">
        <v>40078</v>
      </c>
      <c r="T1143" s="7">
        <f>S1143-E1143</f>
        <v>3</v>
      </c>
      <c r="U1143" t="s">
        <v>14211</v>
      </c>
      <c r="V1143" s="6" t="s">
        <v>14257</v>
      </c>
      <c r="W1143" t="s">
        <v>14259</v>
      </c>
      <c r="X1143" t="s">
        <v>14193</v>
      </c>
      <c r="Y1143" t="str">
        <f>VLOOKUP(R1143,Managers!$A:$B,2,)</f>
        <v>Allen Young</v>
      </c>
      <c r="Z1143" s="11">
        <f>VLOOKUP(X1143,HourlyWages!$A:$B,2,0)</f>
        <v>57</v>
      </c>
      <c r="AA1143">
        <v>1</v>
      </c>
    </row>
    <row r="1144" spans="1:27" x14ac:dyDescent="0.3">
      <c r="A1144" t="b">
        <f>COUNTIF($C$1:C1144, C1144)&gt;1</f>
        <v>0</v>
      </c>
      <c r="B1144" t="b">
        <f>VLOOKUP(C1144,Sheet3!$A:$B,2,0) &gt; 1</f>
        <v>0</v>
      </c>
      <c r="C1144">
        <v>1143</v>
      </c>
      <c r="D1144">
        <v>8323</v>
      </c>
      <c r="E1144" s="4">
        <v>40792</v>
      </c>
      <c r="F1144">
        <v>45</v>
      </c>
      <c r="G1144" s="15">
        <f>I1144*F1144</f>
        <v>6750</v>
      </c>
      <c r="H1144" s="9">
        <v>0.05</v>
      </c>
      <c r="I1144" s="13">
        <f>VLOOKUP($U1144,Pricebook!$A:$D,4,0)</f>
        <v>150</v>
      </c>
      <c r="J1144" s="11">
        <f>G1144*(1-H1144)</f>
        <v>6412.5</v>
      </c>
      <c r="K1144" t="s">
        <v>382</v>
      </c>
      <c r="L1144" t="s">
        <v>327</v>
      </c>
      <c r="M1144" t="str">
        <f>VLOOKUP($L1144,Companies!$A:$G,7,)</f>
        <v>Television Services</v>
      </c>
      <c r="N1144" t="str">
        <f>VLOOKUP($L1144,Companies!$A:$G,6,)</f>
        <v>Consumer Services</v>
      </c>
      <c r="O1144" s="6" t="s">
        <v>1359</v>
      </c>
      <c r="P1144" s="6">
        <v>44511</v>
      </c>
      <c r="Q1144" t="s">
        <v>210</v>
      </c>
      <c r="R1144" t="s">
        <v>61</v>
      </c>
      <c r="S1144" s="4">
        <v>40793</v>
      </c>
      <c r="T1144" s="7">
        <f>S1144-E1144</f>
        <v>1</v>
      </c>
      <c r="U1144" t="s">
        <v>14210</v>
      </c>
      <c r="V1144" s="6" t="s">
        <v>14254</v>
      </c>
      <c r="W1144" t="s">
        <v>14256</v>
      </c>
      <c r="X1144" t="s">
        <v>14201</v>
      </c>
      <c r="Y1144" t="str">
        <f>VLOOKUP(R1144,Managers!$A:$B,2,)</f>
        <v>Allen Young</v>
      </c>
      <c r="Z1144" s="11">
        <f>VLOOKUP(X1144,HourlyWages!$A:$B,2,0)</f>
        <v>53</v>
      </c>
      <c r="AA1144">
        <v>1</v>
      </c>
    </row>
    <row r="1145" spans="1:27" x14ac:dyDescent="0.3">
      <c r="A1145" t="b">
        <f>COUNTIF($C$1:C1145, C1145)&gt;1</f>
        <v>0</v>
      </c>
      <c r="B1145" t="b">
        <f>VLOOKUP(C1145,Sheet3!$A:$B,2,0) &gt; 1</f>
        <v>0</v>
      </c>
      <c r="C1145">
        <v>1144</v>
      </c>
      <c r="D1145">
        <v>8325</v>
      </c>
      <c r="E1145" s="4">
        <v>39827</v>
      </c>
      <c r="F1145">
        <v>21</v>
      </c>
      <c r="G1145" s="15">
        <f>I1145*F1145</f>
        <v>3150</v>
      </c>
      <c r="H1145" s="9">
        <v>0.08</v>
      </c>
      <c r="I1145" s="13">
        <f>VLOOKUP($U1145,Pricebook!$A:$D,4,0)</f>
        <v>150</v>
      </c>
      <c r="J1145" s="11">
        <f>G1145*(1-H1145)</f>
        <v>2898</v>
      </c>
      <c r="K1145" t="s">
        <v>1360</v>
      </c>
      <c r="L1145" t="s">
        <v>27</v>
      </c>
      <c r="M1145" t="str">
        <f>VLOOKUP($L1145,Companies!$A:$G,7,)</f>
        <v>Television Services</v>
      </c>
      <c r="N1145" t="str">
        <f>VLOOKUP($L1145,Companies!$A:$G,6,)</f>
        <v>Consumer Services</v>
      </c>
      <c r="O1145" s="6" t="s">
        <v>1361</v>
      </c>
      <c r="P1145" s="6">
        <v>93905</v>
      </c>
      <c r="Q1145" t="s">
        <v>114</v>
      </c>
      <c r="R1145" t="s">
        <v>23</v>
      </c>
      <c r="S1145" s="4">
        <v>39829</v>
      </c>
      <c r="T1145" s="7">
        <f>S1145-E1145</f>
        <v>2</v>
      </c>
      <c r="U1145" t="s">
        <v>14216</v>
      </c>
      <c r="V1145" s="6" t="s">
        <v>14251</v>
      </c>
      <c r="W1145" t="s">
        <v>14267</v>
      </c>
      <c r="X1145" t="s">
        <v>14191</v>
      </c>
      <c r="Y1145" t="str">
        <f>VLOOKUP(R1145,Managers!$A:$B,2,)</f>
        <v>Bob Turner</v>
      </c>
      <c r="Z1145" s="11">
        <f>VLOOKUP(X1145,HourlyWages!$A:$B,2,0)</f>
        <v>60</v>
      </c>
      <c r="AA1145">
        <v>1</v>
      </c>
    </row>
    <row r="1146" spans="1:27" x14ac:dyDescent="0.3">
      <c r="A1146" t="b">
        <f>COUNTIF($C$1:C1146, C1146)&gt;1</f>
        <v>0</v>
      </c>
      <c r="B1146" t="b">
        <f>VLOOKUP(C1146,Sheet3!$A:$B,2,0) &gt; 1</f>
        <v>0</v>
      </c>
      <c r="C1146">
        <v>1145</v>
      </c>
      <c r="D1146">
        <v>8325</v>
      </c>
      <c r="E1146" s="4">
        <v>39827</v>
      </c>
      <c r="F1146">
        <v>27</v>
      </c>
      <c r="G1146" s="15">
        <f>I1146*F1146</f>
        <v>3240</v>
      </c>
      <c r="H1146" s="9">
        <v>0.08</v>
      </c>
      <c r="I1146" s="13">
        <f>VLOOKUP($U1146,Pricebook!$A:$D,4,0)</f>
        <v>120</v>
      </c>
      <c r="J1146" s="11">
        <f>G1146*(1-H1146)</f>
        <v>2980.8</v>
      </c>
      <c r="K1146" t="s">
        <v>1360</v>
      </c>
      <c r="L1146" t="s">
        <v>27</v>
      </c>
      <c r="M1146" t="str">
        <f>VLOOKUP($L1146,Companies!$A:$G,7,)</f>
        <v>Television Services</v>
      </c>
      <c r="N1146" t="str">
        <f>VLOOKUP($L1146,Companies!$A:$G,6,)</f>
        <v>Consumer Services</v>
      </c>
      <c r="O1146" s="6" t="s">
        <v>1361</v>
      </c>
      <c r="P1146" s="6">
        <v>93905</v>
      </c>
      <c r="Q1146" t="s">
        <v>114</v>
      </c>
      <c r="R1146" t="s">
        <v>23</v>
      </c>
      <c r="S1146" s="4">
        <v>39830</v>
      </c>
      <c r="T1146" s="7">
        <f>S1146-E1146</f>
        <v>3</v>
      </c>
      <c r="U1146" t="s">
        <v>14212</v>
      </c>
      <c r="V1146" s="6" t="s">
        <v>14251</v>
      </c>
      <c r="W1146" t="s">
        <v>14266</v>
      </c>
      <c r="X1146" t="s">
        <v>14201</v>
      </c>
      <c r="Y1146" t="str">
        <f>VLOOKUP(R1146,Managers!$A:$B,2,)</f>
        <v>Bob Turner</v>
      </c>
      <c r="Z1146" s="11">
        <f>VLOOKUP(X1146,HourlyWages!$A:$B,2,0)</f>
        <v>53</v>
      </c>
      <c r="AA1146">
        <v>1</v>
      </c>
    </row>
    <row r="1147" spans="1:27" x14ac:dyDescent="0.3">
      <c r="A1147" t="b">
        <f>COUNTIF($C$1:C1147, C1147)&gt;1</f>
        <v>0</v>
      </c>
      <c r="B1147" t="b">
        <f>VLOOKUP(C1147,Sheet3!$A:$B,2,0) &gt; 1</f>
        <v>0</v>
      </c>
      <c r="C1147">
        <v>1146</v>
      </c>
      <c r="D1147">
        <v>8353</v>
      </c>
      <c r="E1147" s="4">
        <v>39948</v>
      </c>
      <c r="F1147">
        <v>34</v>
      </c>
      <c r="G1147" s="15">
        <f>I1147*F1147</f>
        <v>5100</v>
      </c>
      <c r="H1147" s="9">
        <v>0.06</v>
      </c>
      <c r="I1147" s="13">
        <f>VLOOKUP($U1147,Pricebook!$A:$D,4,0)</f>
        <v>150</v>
      </c>
      <c r="J1147" s="11">
        <f>G1147*(1-H1147)</f>
        <v>4794</v>
      </c>
      <c r="K1147" t="s">
        <v>1067</v>
      </c>
      <c r="L1147" t="s">
        <v>396</v>
      </c>
      <c r="M1147" t="str">
        <f>VLOOKUP($L1147,Companies!$A:$G,7,)</f>
        <v>EDP Services</v>
      </c>
      <c r="N1147" t="str">
        <f>VLOOKUP($L1147,Companies!$A:$G,6,)</f>
        <v>Technology</v>
      </c>
      <c r="O1147" s="6" t="s">
        <v>1194</v>
      </c>
      <c r="P1147" s="6">
        <v>98115</v>
      </c>
      <c r="Q1147" t="s">
        <v>22</v>
      </c>
      <c r="R1147" t="s">
        <v>23</v>
      </c>
      <c r="S1147" s="4">
        <v>39950</v>
      </c>
      <c r="T1147" s="7">
        <f>S1147-E1147</f>
        <v>2</v>
      </c>
      <c r="U1147" t="s">
        <v>14211</v>
      </c>
      <c r="V1147" s="6" t="s">
        <v>14251</v>
      </c>
      <c r="W1147" t="s">
        <v>14266</v>
      </c>
      <c r="X1147" t="s">
        <v>14184</v>
      </c>
      <c r="Y1147" t="str">
        <f>VLOOKUP(R1147,Managers!$A:$B,2,)</f>
        <v>Bob Turner</v>
      </c>
      <c r="Z1147" s="11">
        <f>VLOOKUP(X1147,HourlyWages!$A:$B,2,0)</f>
        <v>50</v>
      </c>
      <c r="AA1147">
        <v>1</v>
      </c>
    </row>
    <row r="1148" spans="1:27" x14ac:dyDescent="0.3">
      <c r="A1148" t="b">
        <f>COUNTIF($C$1:C1148, C1148)&gt;1</f>
        <v>0</v>
      </c>
      <c r="B1148" t="b">
        <f>VLOOKUP(C1148,Sheet3!$A:$B,2,0) &gt; 1</f>
        <v>0</v>
      </c>
      <c r="C1148">
        <v>1147</v>
      </c>
      <c r="D1148">
        <v>8353</v>
      </c>
      <c r="E1148" s="4">
        <v>39948</v>
      </c>
      <c r="F1148">
        <v>16</v>
      </c>
      <c r="G1148" s="15">
        <f>I1148*F1148</f>
        <v>1920</v>
      </c>
      <c r="H1148" s="9">
        <v>0.08</v>
      </c>
      <c r="I1148" s="13">
        <f>VLOOKUP($U1148,Pricebook!$A:$D,4,0)</f>
        <v>120</v>
      </c>
      <c r="J1148" s="11">
        <f>G1148*(1-H1148)</f>
        <v>1766.4</v>
      </c>
      <c r="K1148" t="s">
        <v>1067</v>
      </c>
      <c r="L1148" t="s">
        <v>396</v>
      </c>
      <c r="M1148" t="str">
        <f>VLOOKUP($L1148,Companies!$A:$G,7,)</f>
        <v>EDP Services</v>
      </c>
      <c r="N1148" t="str">
        <f>VLOOKUP($L1148,Companies!$A:$G,6,)</f>
        <v>Technology</v>
      </c>
      <c r="O1148" s="6" t="s">
        <v>1194</v>
      </c>
      <c r="P1148" s="6">
        <v>98115</v>
      </c>
      <c r="Q1148" t="s">
        <v>22</v>
      </c>
      <c r="R1148" t="s">
        <v>23</v>
      </c>
      <c r="S1148" s="4">
        <v>39950</v>
      </c>
      <c r="T1148" s="7">
        <f>S1148-E1148</f>
        <v>2</v>
      </c>
      <c r="U1148" t="s">
        <v>14212</v>
      </c>
      <c r="V1148" s="6" t="s">
        <v>14251</v>
      </c>
      <c r="W1148" t="s">
        <v>14263</v>
      </c>
      <c r="X1148" t="s">
        <v>14193</v>
      </c>
      <c r="Y1148" t="str">
        <f>VLOOKUP(R1148,Managers!$A:$B,2,)</f>
        <v>Bob Turner</v>
      </c>
      <c r="Z1148" s="11">
        <f>VLOOKUP(X1148,HourlyWages!$A:$B,2,0)</f>
        <v>57</v>
      </c>
      <c r="AA1148">
        <v>1</v>
      </c>
    </row>
    <row r="1149" spans="1:27" x14ac:dyDescent="0.3">
      <c r="A1149" t="b">
        <f>COUNTIF($C$1:C1149, C1149)&gt;1</f>
        <v>0</v>
      </c>
      <c r="B1149" t="b">
        <f>VLOOKUP(C1149,Sheet3!$A:$B,2,0) &gt; 1</f>
        <v>0</v>
      </c>
      <c r="C1149">
        <v>1148</v>
      </c>
      <c r="D1149">
        <v>8384</v>
      </c>
      <c r="E1149" s="4">
        <v>40303</v>
      </c>
      <c r="F1149">
        <v>37</v>
      </c>
      <c r="G1149" s="15">
        <f>I1149*F1149</f>
        <v>4625</v>
      </c>
      <c r="H1149" s="9">
        <v>7.0000000000000007E-2</v>
      </c>
      <c r="I1149" s="13">
        <f>VLOOKUP($U1149,Pricebook!$A:$D,4,0)</f>
        <v>125</v>
      </c>
      <c r="J1149" s="11">
        <f>G1149*(1-H1149)</f>
        <v>4301.25</v>
      </c>
      <c r="K1149" t="s">
        <v>1304</v>
      </c>
      <c r="L1149" t="s">
        <v>230</v>
      </c>
      <c r="M1149" t="str">
        <f>VLOOKUP($L1149,Companies!$A:$G,7,)</f>
        <v>RETAIL: Building Materials</v>
      </c>
      <c r="N1149" t="str">
        <f>VLOOKUP($L1149,Companies!$A:$G,6,)</f>
        <v>Consumer Services</v>
      </c>
      <c r="O1149" s="6" t="s">
        <v>1305</v>
      </c>
      <c r="P1149" s="6">
        <v>34639</v>
      </c>
      <c r="Q1149" t="s">
        <v>101</v>
      </c>
      <c r="R1149" t="s">
        <v>34</v>
      </c>
      <c r="S1149" s="4">
        <v>40304</v>
      </c>
      <c r="T1149" s="7">
        <f>S1149-E1149</f>
        <v>1</v>
      </c>
      <c r="U1149" t="s">
        <v>14217</v>
      </c>
      <c r="V1149" s="6" t="s">
        <v>14257</v>
      </c>
      <c r="W1149" t="s">
        <v>14258</v>
      </c>
      <c r="X1149" t="s">
        <v>14190</v>
      </c>
      <c r="Y1149" t="str">
        <f>VLOOKUP(R1149,Managers!$A:$B,2,)</f>
        <v>Frank Mitchell</v>
      </c>
      <c r="Z1149" s="11">
        <f>VLOOKUP(X1149,HourlyWages!$A:$B,2,0)</f>
        <v>67</v>
      </c>
      <c r="AA1149">
        <v>1</v>
      </c>
    </row>
    <row r="1150" spans="1:27" x14ac:dyDescent="0.3">
      <c r="A1150" t="b">
        <f>COUNTIF($C$1:C1150, C1150)&gt;1</f>
        <v>0</v>
      </c>
      <c r="B1150" t="b">
        <f>VLOOKUP(C1150,Sheet3!$A:$B,2,0) &gt; 1</f>
        <v>0</v>
      </c>
      <c r="C1150">
        <v>1149</v>
      </c>
      <c r="D1150">
        <v>8387</v>
      </c>
      <c r="E1150" s="4">
        <v>40257</v>
      </c>
      <c r="F1150">
        <v>35</v>
      </c>
      <c r="G1150" s="15">
        <f>I1150*F1150</f>
        <v>5600</v>
      </c>
      <c r="H1150" s="9">
        <v>0.02</v>
      </c>
      <c r="I1150" s="13">
        <f>VLOOKUP($U1150,Pricebook!$A:$D,4,0)</f>
        <v>160</v>
      </c>
      <c r="J1150" s="11">
        <f>G1150*(1-H1150)</f>
        <v>5488</v>
      </c>
      <c r="K1150" t="s">
        <v>1362</v>
      </c>
      <c r="L1150" t="s">
        <v>103</v>
      </c>
      <c r="M1150" t="str">
        <f>VLOOKUP($L1150,Companies!$A:$G,7,)</f>
        <v>Computer Software: Programming, Data Processing</v>
      </c>
      <c r="N1150" t="str">
        <f>VLOOKUP($L1150,Companies!$A:$G,6,)</f>
        <v>Technology</v>
      </c>
      <c r="O1150" s="6" t="s">
        <v>1363</v>
      </c>
      <c r="P1150" s="6">
        <v>83854</v>
      </c>
      <c r="Q1150" t="s">
        <v>197</v>
      </c>
      <c r="R1150" t="s">
        <v>23</v>
      </c>
      <c r="S1150" s="4">
        <v>40258</v>
      </c>
      <c r="T1150" s="7">
        <f>S1150-E1150</f>
        <v>1</v>
      </c>
      <c r="U1150" t="s">
        <v>14218</v>
      </c>
      <c r="V1150" s="6" t="s">
        <v>14257</v>
      </c>
      <c r="W1150" t="s">
        <v>14264</v>
      </c>
      <c r="X1150" t="s">
        <v>14184</v>
      </c>
      <c r="Y1150" t="str">
        <f>VLOOKUP(R1150,Managers!$A:$B,2,)</f>
        <v>Bob Turner</v>
      </c>
      <c r="Z1150" s="11">
        <f>VLOOKUP(X1150,HourlyWages!$A:$B,2,0)</f>
        <v>50</v>
      </c>
      <c r="AA1150">
        <v>1</v>
      </c>
    </row>
    <row r="1151" spans="1:27" x14ac:dyDescent="0.3">
      <c r="A1151" t="b">
        <f>COUNTIF($C$1:C1151, C1151)&gt;1</f>
        <v>0</v>
      </c>
      <c r="B1151" t="b">
        <f>VLOOKUP(C1151,Sheet3!$A:$B,2,0) &gt; 1</f>
        <v>0</v>
      </c>
      <c r="C1151">
        <v>1150</v>
      </c>
      <c r="D1151">
        <v>8388</v>
      </c>
      <c r="E1151" s="4">
        <v>40962</v>
      </c>
      <c r="F1151">
        <v>39</v>
      </c>
      <c r="G1151" s="15">
        <f>I1151*F1151</f>
        <v>4875</v>
      </c>
      <c r="H1151" s="9">
        <v>7.0000000000000007E-2</v>
      </c>
      <c r="I1151" s="13">
        <f>VLOOKUP($U1151,Pricebook!$A:$D,4,0)</f>
        <v>125</v>
      </c>
      <c r="J1151" s="11">
        <f>G1151*(1-H1151)</f>
        <v>4533.75</v>
      </c>
      <c r="K1151" t="s">
        <v>331</v>
      </c>
      <c r="L1151" t="s">
        <v>142</v>
      </c>
      <c r="M1151" t="str">
        <f>VLOOKUP($L1151,Companies!$A:$G,7,)</f>
        <v>Computer Software: Programming, Data Processing</v>
      </c>
      <c r="N1151" t="str">
        <f>VLOOKUP($L1151,Companies!$A:$G,6,)</f>
        <v>Technology</v>
      </c>
      <c r="O1151" s="6" t="s">
        <v>332</v>
      </c>
      <c r="P1151" s="6">
        <v>53142</v>
      </c>
      <c r="Q1151" t="s">
        <v>95</v>
      </c>
      <c r="R1151" t="s">
        <v>16</v>
      </c>
      <c r="S1151" s="4">
        <v>40964</v>
      </c>
      <c r="T1151" s="7">
        <f>S1151-E1151</f>
        <v>2</v>
      </c>
      <c r="U1151" t="s">
        <v>14208</v>
      </c>
      <c r="V1151" s="6" t="s">
        <v>14251</v>
      </c>
      <c r="W1151" t="s">
        <v>14267</v>
      </c>
      <c r="X1151" t="s">
        <v>14190</v>
      </c>
      <c r="Y1151" t="str">
        <f>VLOOKUP(R1151,Managers!$A:$B,2,)</f>
        <v>Josh Martinez</v>
      </c>
      <c r="Z1151" s="11">
        <f>VLOOKUP(X1151,HourlyWages!$A:$B,2,0)</f>
        <v>67</v>
      </c>
      <c r="AA1151">
        <v>1</v>
      </c>
    </row>
    <row r="1152" spans="1:27" x14ac:dyDescent="0.3">
      <c r="A1152" t="b">
        <f>COUNTIF($C$1:C1152, C1152)&gt;1</f>
        <v>0</v>
      </c>
      <c r="B1152" t="b">
        <f>VLOOKUP(C1152,Sheet3!$A:$B,2,0) &gt; 1</f>
        <v>0</v>
      </c>
      <c r="C1152">
        <v>1151</v>
      </c>
      <c r="D1152">
        <v>8388</v>
      </c>
      <c r="E1152" s="4">
        <v>40962</v>
      </c>
      <c r="F1152">
        <v>37</v>
      </c>
      <c r="G1152" s="15">
        <f>I1152*F1152</f>
        <v>5920</v>
      </c>
      <c r="H1152" s="9">
        <v>0.02</v>
      </c>
      <c r="I1152" s="13">
        <f>VLOOKUP($U1152,Pricebook!$A:$D,4,0)</f>
        <v>160</v>
      </c>
      <c r="J1152" s="11">
        <f>G1152*(1-H1152)</f>
        <v>5801.5999999999995</v>
      </c>
      <c r="K1152" t="s">
        <v>331</v>
      </c>
      <c r="L1152" t="s">
        <v>142</v>
      </c>
      <c r="M1152" t="str">
        <f>VLOOKUP($L1152,Companies!$A:$G,7,)</f>
        <v>Computer Software: Programming, Data Processing</v>
      </c>
      <c r="N1152" t="str">
        <f>VLOOKUP($L1152,Companies!$A:$G,6,)</f>
        <v>Technology</v>
      </c>
      <c r="O1152" s="6" t="s">
        <v>1364</v>
      </c>
      <c r="P1152" s="6">
        <v>54601</v>
      </c>
      <c r="Q1152" t="s">
        <v>95</v>
      </c>
      <c r="R1152" t="s">
        <v>16</v>
      </c>
      <c r="S1152" s="4">
        <v>40964</v>
      </c>
      <c r="T1152" s="7">
        <f>S1152-E1152</f>
        <v>2</v>
      </c>
      <c r="U1152" t="s">
        <v>14218</v>
      </c>
      <c r="V1152" s="6" t="s">
        <v>14257</v>
      </c>
      <c r="W1152" t="s">
        <v>14259</v>
      </c>
      <c r="X1152" t="s">
        <v>14184</v>
      </c>
      <c r="Y1152" t="str">
        <f>VLOOKUP(R1152,Managers!$A:$B,2,)</f>
        <v>Josh Martinez</v>
      </c>
      <c r="Z1152" s="11">
        <f>VLOOKUP(X1152,HourlyWages!$A:$B,2,0)</f>
        <v>50</v>
      </c>
      <c r="AA1152">
        <v>1</v>
      </c>
    </row>
    <row r="1153" spans="1:27" x14ac:dyDescent="0.3">
      <c r="A1153" t="b">
        <f>COUNTIF($C$1:C1153, C1153)&gt;1</f>
        <v>0</v>
      </c>
      <c r="B1153" t="b">
        <f>VLOOKUP(C1153,Sheet3!$A:$B,2,0) &gt; 1</f>
        <v>0</v>
      </c>
      <c r="C1153">
        <v>1152</v>
      </c>
      <c r="D1153">
        <v>8388</v>
      </c>
      <c r="E1153" s="4">
        <v>40962</v>
      </c>
      <c r="F1153">
        <v>42</v>
      </c>
      <c r="G1153" s="15">
        <f>I1153*F1153</f>
        <v>4620</v>
      </c>
      <c r="H1153" s="9">
        <v>0.02</v>
      </c>
      <c r="I1153" s="13">
        <f>VLOOKUP($U1153,Pricebook!$A:$D,4,0)</f>
        <v>110</v>
      </c>
      <c r="J1153" s="11">
        <f>G1153*(1-H1153)</f>
        <v>4527.6000000000004</v>
      </c>
      <c r="K1153" t="s">
        <v>331</v>
      </c>
      <c r="L1153" t="s">
        <v>142</v>
      </c>
      <c r="M1153" t="str">
        <f>VLOOKUP($L1153,Companies!$A:$G,7,)</f>
        <v>Computer Software: Programming, Data Processing</v>
      </c>
      <c r="N1153" t="str">
        <f>VLOOKUP($L1153,Companies!$A:$G,6,)</f>
        <v>Technology</v>
      </c>
      <c r="O1153" s="6" t="s">
        <v>1364</v>
      </c>
      <c r="P1153" s="6">
        <v>54601</v>
      </c>
      <c r="Q1153" t="s">
        <v>95</v>
      </c>
      <c r="R1153" t="s">
        <v>16</v>
      </c>
      <c r="S1153" s="4">
        <v>40964</v>
      </c>
      <c r="T1153" s="7">
        <f>S1153-E1153</f>
        <v>2</v>
      </c>
      <c r="U1153" t="s">
        <v>14215</v>
      </c>
      <c r="V1153" s="6" t="s">
        <v>14251</v>
      </c>
      <c r="W1153" t="s">
        <v>14266</v>
      </c>
      <c r="X1153" t="s">
        <v>14196</v>
      </c>
      <c r="Y1153" t="str">
        <f>VLOOKUP(R1153,Managers!$A:$B,2,)</f>
        <v>Josh Martinez</v>
      </c>
      <c r="Z1153" s="11">
        <f>VLOOKUP(X1153,HourlyWages!$A:$B,2,0)</f>
        <v>58</v>
      </c>
      <c r="AA1153">
        <v>1</v>
      </c>
    </row>
    <row r="1154" spans="1:27" x14ac:dyDescent="0.3">
      <c r="A1154" t="b">
        <f>COUNTIF($C$1:C1154, C1154)&gt;1</f>
        <v>0</v>
      </c>
      <c r="B1154" t="b">
        <f>VLOOKUP(C1154,Sheet3!$A:$B,2,0) &gt; 1</f>
        <v>0</v>
      </c>
      <c r="C1154">
        <v>1153</v>
      </c>
      <c r="D1154">
        <v>8390</v>
      </c>
      <c r="E1154" s="4">
        <v>41020</v>
      </c>
      <c r="F1154">
        <v>24</v>
      </c>
      <c r="G1154" s="15">
        <f>I1154*F1154</f>
        <v>3600</v>
      </c>
      <c r="H1154" s="9">
        <v>0.08</v>
      </c>
      <c r="I1154" s="13">
        <f>VLOOKUP($U1154,Pricebook!$A:$D,4,0)</f>
        <v>150</v>
      </c>
      <c r="J1154" s="11">
        <f>G1154*(1-H1154)</f>
        <v>3312</v>
      </c>
      <c r="K1154" t="s">
        <v>451</v>
      </c>
      <c r="L1154" t="s">
        <v>452</v>
      </c>
      <c r="M1154" t="str">
        <f>VLOOKUP($L1154,Companies!$A:$G,7,)</f>
        <v>Biotechnology: Biological Products (No Diagnostic Substances)</v>
      </c>
      <c r="N1154" t="str">
        <f>VLOOKUP($L1154,Companies!$A:$G,6,)</f>
        <v>Health Care</v>
      </c>
      <c r="O1154" s="6" t="s">
        <v>453</v>
      </c>
      <c r="P1154" s="6">
        <v>66202</v>
      </c>
      <c r="Q1154" t="s">
        <v>153</v>
      </c>
      <c r="R1154" t="s">
        <v>16</v>
      </c>
      <c r="S1154" s="4">
        <v>41020</v>
      </c>
      <c r="T1154" s="7">
        <f>S1154-E1154</f>
        <v>0</v>
      </c>
      <c r="U1154" t="s">
        <v>14211</v>
      </c>
      <c r="V1154" s="6" t="s">
        <v>14254</v>
      </c>
      <c r="W1154" t="s">
        <v>14265</v>
      </c>
      <c r="X1154" t="s">
        <v>14191</v>
      </c>
      <c r="Y1154" t="str">
        <f>VLOOKUP(R1154,Managers!$A:$B,2,)</f>
        <v>Josh Martinez</v>
      </c>
      <c r="Z1154" s="11">
        <f>VLOOKUP(X1154,HourlyWages!$A:$B,2,0)</f>
        <v>60</v>
      </c>
      <c r="AA1154">
        <v>1</v>
      </c>
    </row>
    <row r="1155" spans="1:27" x14ac:dyDescent="0.3">
      <c r="A1155" t="b">
        <f>COUNTIF($C$1:C1155, C1155)&gt;1</f>
        <v>0</v>
      </c>
      <c r="B1155" t="b">
        <f>VLOOKUP(C1155,Sheet3!$A:$B,2,0) &gt; 1</f>
        <v>0</v>
      </c>
      <c r="C1155">
        <v>1154</v>
      </c>
      <c r="D1155">
        <v>8391</v>
      </c>
      <c r="E1155" s="4">
        <v>40783</v>
      </c>
      <c r="F1155">
        <v>4</v>
      </c>
      <c r="G1155" s="15">
        <f>I1155*F1155</f>
        <v>500</v>
      </c>
      <c r="H1155" s="9">
        <v>0.04</v>
      </c>
      <c r="I1155" s="13">
        <f>VLOOKUP($U1155,Pricebook!$A:$D,4,0)</f>
        <v>125</v>
      </c>
      <c r="J1155" s="11">
        <f>G1155*(1-H1155)</f>
        <v>480</v>
      </c>
      <c r="K1155" t="s">
        <v>414</v>
      </c>
      <c r="L1155" t="s">
        <v>175</v>
      </c>
      <c r="M1155" t="str">
        <f>VLOOKUP($L1155,Companies!$A:$G,7,)</f>
        <v>Environmental Services</v>
      </c>
      <c r="N1155" t="str">
        <f>VLOOKUP($L1155,Companies!$A:$G,6,)</f>
        <v>Basic Industries</v>
      </c>
      <c r="O1155" s="6" t="s">
        <v>1365</v>
      </c>
      <c r="P1155" s="6">
        <v>60060</v>
      </c>
      <c r="Q1155" t="s">
        <v>15</v>
      </c>
      <c r="R1155" t="s">
        <v>16</v>
      </c>
      <c r="S1155" s="4">
        <v>40784</v>
      </c>
      <c r="T1155" s="7">
        <f>S1155-E1155</f>
        <v>1</v>
      </c>
      <c r="U1155" t="s">
        <v>14221</v>
      </c>
      <c r="V1155" s="6" t="s">
        <v>14257</v>
      </c>
      <c r="W1155" t="s">
        <v>14259</v>
      </c>
      <c r="X1155" t="s">
        <v>14203</v>
      </c>
      <c r="Y1155" t="str">
        <f>VLOOKUP(R1155,Managers!$A:$B,2,)</f>
        <v>Josh Martinez</v>
      </c>
      <c r="Z1155" s="11">
        <f>VLOOKUP(X1155,HourlyWages!$A:$B,2,0)</f>
        <v>62</v>
      </c>
      <c r="AA1155">
        <v>1</v>
      </c>
    </row>
    <row r="1156" spans="1:27" x14ac:dyDescent="0.3">
      <c r="A1156" t="b">
        <f>COUNTIF($C$1:C1156, C1156)&gt;1</f>
        <v>0</v>
      </c>
      <c r="B1156" t="b">
        <f>VLOOKUP(C1156,Sheet3!$A:$B,2,0) &gt; 1</f>
        <v>0</v>
      </c>
      <c r="C1156">
        <v>1155</v>
      </c>
      <c r="D1156">
        <v>8416</v>
      </c>
      <c r="E1156" s="4">
        <v>40396</v>
      </c>
      <c r="F1156">
        <v>2</v>
      </c>
      <c r="G1156" s="15">
        <f>I1156*F1156</f>
        <v>220</v>
      </c>
      <c r="H1156" s="9">
        <v>7.0000000000000007E-2</v>
      </c>
      <c r="I1156" s="13">
        <f>VLOOKUP($U1156,Pricebook!$A:$D,4,0)</f>
        <v>110</v>
      </c>
      <c r="J1156" s="11">
        <f>G1156*(1-H1156)</f>
        <v>204.6</v>
      </c>
      <c r="K1156" t="s">
        <v>1366</v>
      </c>
      <c r="L1156" t="s">
        <v>707</v>
      </c>
      <c r="M1156" t="str">
        <f>VLOOKUP($L1156,Companies!$A:$G,7,)</f>
        <v>Medical/Nursing Services</v>
      </c>
      <c r="N1156" t="str">
        <f>VLOOKUP($L1156,Companies!$A:$G,6,)</f>
        <v>Health Care</v>
      </c>
      <c r="O1156" s="6" t="s">
        <v>277</v>
      </c>
      <c r="P1156" s="6">
        <v>70506</v>
      </c>
      <c r="Q1156" t="s">
        <v>436</v>
      </c>
      <c r="R1156" t="s">
        <v>34</v>
      </c>
      <c r="S1156" s="4">
        <v>40400</v>
      </c>
      <c r="T1156" s="7">
        <f>S1156-E1156</f>
        <v>4</v>
      </c>
      <c r="U1156" t="s">
        <v>14215</v>
      </c>
      <c r="V1156" s="6" t="s">
        <v>14251</v>
      </c>
      <c r="W1156" t="s">
        <v>14266</v>
      </c>
      <c r="X1156" t="s">
        <v>14195</v>
      </c>
      <c r="Y1156" t="str">
        <f>VLOOKUP(R1156,Managers!$A:$B,2,)</f>
        <v>Frank Mitchell</v>
      </c>
      <c r="Z1156" s="11">
        <f>VLOOKUP(X1156,HourlyWages!$A:$B,2,0)</f>
        <v>52</v>
      </c>
      <c r="AA1156">
        <v>1</v>
      </c>
    </row>
    <row r="1157" spans="1:27" x14ac:dyDescent="0.3">
      <c r="A1157" t="b">
        <f>COUNTIF($C$1:C1157, C1157)&gt;1</f>
        <v>0</v>
      </c>
      <c r="B1157" t="b">
        <f>VLOOKUP(C1157,Sheet3!$A:$B,2,0) &gt; 1</f>
        <v>0</v>
      </c>
      <c r="C1157">
        <v>1156</v>
      </c>
      <c r="D1157">
        <v>8419</v>
      </c>
      <c r="E1157" s="4">
        <v>40815</v>
      </c>
      <c r="F1157">
        <v>19</v>
      </c>
      <c r="G1157" s="15">
        <f>I1157*F1157</f>
        <v>2090</v>
      </c>
      <c r="H1157" s="9">
        <v>7.0000000000000007E-2</v>
      </c>
      <c r="I1157" s="13">
        <f>VLOOKUP($U1157,Pricebook!$A:$D,4,0)</f>
        <v>110</v>
      </c>
      <c r="J1157" s="11">
        <f>G1157*(1-H1157)</f>
        <v>1943.6999999999998</v>
      </c>
      <c r="K1157" t="s">
        <v>860</v>
      </c>
      <c r="L1157" t="s">
        <v>285</v>
      </c>
      <c r="M1157" t="str">
        <f>VLOOKUP($L1157,Companies!$A:$G,7,)</f>
        <v>Oil Refining/Marketing</v>
      </c>
      <c r="N1157" t="str">
        <f>VLOOKUP($L1157,Companies!$A:$G,6,)</f>
        <v>Transportation</v>
      </c>
      <c r="O1157" s="6" t="s">
        <v>861</v>
      </c>
      <c r="P1157" s="6">
        <v>60901</v>
      </c>
      <c r="Q1157" t="s">
        <v>15</v>
      </c>
      <c r="R1157" t="s">
        <v>16</v>
      </c>
      <c r="S1157" s="4">
        <v>40817</v>
      </c>
      <c r="T1157" s="7">
        <f>S1157-E1157</f>
        <v>2</v>
      </c>
      <c r="U1157" t="s">
        <v>14215</v>
      </c>
      <c r="V1157" s="6" t="s">
        <v>14251</v>
      </c>
      <c r="W1157" t="s">
        <v>14263</v>
      </c>
      <c r="X1157" t="s">
        <v>14191</v>
      </c>
      <c r="Y1157" t="str">
        <f>VLOOKUP(R1157,Managers!$A:$B,2,)</f>
        <v>Josh Martinez</v>
      </c>
      <c r="Z1157" s="11">
        <f>VLOOKUP(X1157,HourlyWages!$A:$B,2,0)</f>
        <v>60</v>
      </c>
      <c r="AA1157">
        <v>1</v>
      </c>
    </row>
    <row r="1158" spans="1:27" x14ac:dyDescent="0.3">
      <c r="A1158" t="b">
        <f>COUNTIF($C$1:C1158, C1158)&gt;1</f>
        <v>0</v>
      </c>
      <c r="B1158" t="b">
        <f>VLOOKUP(C1158,Sheet3!$A:$B,2,0) &gt; 1</f>
        <v>0</v>
      </c>
      <c r="C1158">
        <v>1157</v>
      </c>
      <c r="D1158">
        <v>8419</v>
      </c>
      <c r="E1158" s="4">
        <v>40815</v>
      </c>
      <c r="F1158">
        <v>24</v>
      </c>
      <c r="G1158" s="15">
        <f>I1158*F1158</f>
        <v>2640</v>
      </c>
      <c r="H1158" s="9">
        <v>0.1</v>
      </c>
      <c r="I1158" s="13">
        <f>VLOOKUP($U1158,Pricebook!$A:$D,4,0)</f>
        <v>110</v>
      </c>
      <c r="J1158" s="11">
        <f>G1158*(1-H1158)</f>
        <v>2376</v>
      </c>
      <c r="K1158" t="s">
        <v>860</v>
      </c>
      <c r="L1158" t="s">
        <v>285</v>
      </c>
      <c r="M1158" t="str">
        <f>VLOOKUP($L1158,Companies!$A:$G,7,)</f>
        <v>Oil Refining/Marketing</v>
      </c>
      <c r="N1158" t="str">
        <f>VLOOKUP($L1158,Companies!$A:$G,6,)</f>
        <v>Transportation</v>
      </c>
      <c r="O1158" s="6" t="s">
        <v>861</v>
      </c>
      <c r="P1158" s="6">
        <v>60901</v>
      </c>
      <c r="Q1158" t="s">
        <v>15</v>
      </c>
      <c r="R1158" t="s">
        <v>16</v>
      </c>
      <c r="S1158" s="4">
        <v>40816</v>
      </c>
      <c r="T1158" s="7">
        <f>S1158-E1158</f>
        <v>1</v>
      </c>
      <c r="U1158" t="s">
        <v>14215</v>
      </c>
      <c r="V1158" s="6" t="s">
        <v>14251</v>
      </c>
      <c r="W1158" t="s">
        <v>14260</v>
      </c>
      <c r="X1158" t="s">
        <v>14195</v>
      </c>
      <c r="Y1158" t="str">
        <f>VLOOKUP(R1158,Managers!$A:$B,2,)</f>
        <v>Josh Martinez</v>
      </c>
      <c r="Z1158" s="11">
        <f>VLOOKUP(X1158,HourlyWages!$A:$B,2,0)</f>
        <v>52</v>
      </c>
      <c r="AA1158">
        <v>1</v>
      </c>
    </row>
    <row r="1159" spans="1:27" x14ac:dyDescent="0.3">
      <c r="A1159" t="b">
        <f>COUNTIF($C$1:C1159, C1159)&gt;1</f>
        <v>0</v>
      </c>
      <c r="B1159" t="b">
        <f>VLOOKUP(C1159,Sheet3!$A:$B,2,0) &gt; 1</f>
        <v>0</v>
      </c>
      <c r="C1159">
        <v>1158</v>
      </c>
      <c r="D1159">
        <v>8422</v>
      </c>
      <c r="E1159" s="4">
        <v>39917</v>
      </c>
      <c r="F1159">
        <v>33</v>
      </c>
      <c r="G1159" s="15">
        <f>I1159*F1159</f>
        <v>4950</v>
      </c>
      <c r="H1159" s="9">
        <v>0.01</v>
      </c>
      <c r="I1159" s="13">
        <f>VLOOKUP($U1159,Pricebook!$A:$D,4,0)</f>
        <v>150</v>
      </c>
      <c r="J1159" s="11">
        <f>G1159*(1-H1159)</f>
        <v>4900.5</v>
      </c>
      <c r="K1159" t="s">
        <v>1367</v>
      </c>
      <c r="L1159" t="s">
        <v>68</v>
      </c>
      <c r="M1159" t="str">
        <f>VLOOKUP($L1159,Companies!$A:$G,7,)</f>
        <v>Other Specialty Stores</v>
      </c>
      <c r="N1159" t="str">
        <f>VLOOKUP($L1159,Companies!$A:$G,6,)</f>
        <v>Consumer Services</v>
      </c>
      <c r="O1159" s="6" t="s">
        <v>1368</v>
      </c>
      <c r="P1159" s="6" t="s">
        <v>1369</v>
      </c>
      <c r="Q1159" t="s">
        <v>149</v>
      </c>
      <c r="R1159" t="s">
        <v>61</v>
      </c>
      <c r="S1159" s="4">
        <v>39919</v>
      </c>
      <c r="T1159" s="7">
        <f>S1159-E1159</f>
        <v>2</v>
      </c>
      <c r="U1159" t="s">
        <v>14211</v>
      </c>
      <c r="V1159" s="6" t="s">
        <v>14254</v>
      </c>
      <c r="W1159" t="s">
        <v>14255</v>
      </c>
      <c r="X1159" t="s">
        <v>14194</v>
      </c>
      <c r="Y1159" t="str">
        <f>VLOOKUP(R1159,Managers!$A:$B,2,)</f>
        <v>Allen Young</v>
      </c>
      <c r="Z1159" s="11">
        <f>VLOOKUP(X1159,HourlyWages!$A:$B,2,0)</f>
        <v>71</v>
      </c>
      <c r="AA1159">
        <v>1</v>
      </c>
    </row>
    <row r="1160" spans="1:27" x14ac:dyDescent="0.3">
      <c r="A1160" t="b">
        <f>COUNTIF($C$1:C1160, C1160)&gt;1</f>
        <v>0</v>
      </c>
      <c r="B1160" t="b">
        <f>VLOOKUP(C1160,Sheet3!$A:$B,2,0) &gt; 1</f>
        <v>0</v>
      </c>
      <c r="C1160">
        <v>1159</v>
      </c>
      <c r="D1160">
        <v>8422</v>
      </c>
      <c r="E1160" s="4">
        <v>39917</v>
      </c>
      <c r="F1160">
        <v>18</v>
      </c>
      <c r="G1160" s="15">
        <f>I1160*F1160</f>
        <v>2250</v>
      </c>
      <c r="H1160" s="9">
        <v>0.06</v>
      </c>
      <c r="I1160" s="13">
        <f>VLOOKUP($U1160,Pricebook!$A:$D,4,0)</f>
        <v>125</v>
      </c>
      <c r="J1160" s="11">
        <f>G1160*(1-H1160)</f>
        <v>2115</v>
      </c>
      <c r="K1160" t="s">
        <v>1367</v>
      </c>
      <c r="L1160" t="s">
        <v>68</v>
      </c>
      <c r="M1160" t="str">
        <f>VLOOKUP($L1160,Companies!$A:$G,7,)</f>
        <v>Other Specialty Stores</v>
      </c>
      <c r="N1160" t="str">
        <f>VLOOKUP($L1160,Companies!$A:$G,6,)</f>
        <v>Consumer Services</v>
      </c>
      <c r="O1160" s="6" t="s">
        <v>181</v>
      </c>
      <c r="P1160" s="6" t="s">
        <v>183</v>
      </c>
      <c r="Q1160" t="s">
        <v>91</v>
      </c>
      <c r="R1160" t="s">
        <v>61</v>
      </c>
      <c r="S1160" s="4">
        <v>39918</v>
      </c>
      <c r="T1160" s="7">
        <f>S1160-E1160</f>
        <v>1</v>
      </c>
      <c r="U1160" t="s">
        <v>14209</v>
      </c>
      <c r="V1160" s="6" t="s">
        <v>14251</v>
      </c>
      <c r="W1160" t="s">
        <v>14268</v>
      </c>
      <c r="X1160" t="s">
        <v>14200</v>
      </c>
      <c r="Y1160" t="str">
        <f>VLOOKUP(R1160,Managers!$A:$B,2,)</f>
        <v>Allen Young</v>
      </c>
      <c r="Z1160" s="11">
        <f>VLOOKUP(X1160,HourlyWages!$A:$B,2,0)</f>
        <v>59</v>
      </c>
      <c r="AA1160">
        <v>1</v>
      </c>
    </row>
    <row r="1161" spans="1:27" x14ac:dyDescent="0.3">
      <c r="A1161" t="b">
        <f>COUNTIF($C$1:C1161, C1161)&gt;1</f>
        <v>0</v>
      </c>
      <c r="B1161" t="b">
        <f>VLOOKUP(C1161,Sheet3!$A:$B,2,0) &gt; 1</f>
        <v>0</v>
      </c>
      <c r="C1161">
        <v>1160</v>
      </c>
      <c r="D1161">
        <v>8450</v>
      </c>
      <c r="E1161" s="4">
        <v>41012</v>
      </c>
      <c r="F1161">
        <v>24</v>
      </c>
      <c r="G1161" s="15">
        <f>I1161*F1161</f>
        <v>4080</v>
      </c>
      <c r="H1161" s="9">
        <v>0.02</v>
      </c>
      <c r="I1161" s="13">
        <f>VLOOKUP($U1161,Pricebook!$A:$D,4,0)</f>
        <v>170</v>
      </c>
      <c r="J1161" s="11">
        <f>G1161*(1-H1161)</f>
        <v>3998.4</v>
      </c>
      <c r="K1161" t="s">
        <v>1370</v>
      </c>
      <c r="L1161" t="s">
        <v>585</v>
      </c>
      <c r="M1161" t="str">
        <f>VLOOKUP($L1161,Companies!$A:$G,7,)</f>
        <v>Industrial Machinery/Components</v>
      </c>
      <c r="N1161" t="str">
        <f>VLOOKUP($L1161,Companies!$A:$G,6,)</f>
        <v>Technology</v>
      </c>
      <c r="O1161" s="6" t="s">
        <v>1371</v>
      </c>
      <c r="P1161" s="6">
        <v>40422</v>
      </c>
      <c r="Q1161" t="s">
        <v>254</v>
      </c>
      <c r="R1161" t="s">
        <v>34</v>
      </c>
      <c r="S1161" s="4">
        <v>41014</v>
      </c>
      <c r="T1161" s="7">
        <f>S1161-E1161</f>
        <v>2</v>
      </c>
      <c r="U1161" t="s">
        <v>14219</v>
      </c>
      <c r="V1161" s="6" t="s">
        <v>14251</v>
      </c>
      <c r="W1161" t="s">
        <v>14267</v>
      </c>
      <c r="X1161" t="s">
        <v>14201</v>
      </c>
      <c r="Y1161" t="str">
        <f>VLOOKUP(R1161,Managers!$A:$B,2,)</f>
        <v>Frank Mitchell</v>
      </c>
      <c r="Z1161" s="11">
        <f>VLOOKUP(X1161,HourlyWages!$A:$B,2,0)</f>
        <v>53</v>
      </c>
      <c r="AA1161">
        <v>1</v>
      </c>
    </row>
    <row r="1162" spans="1:27" x14ac:dyDescent="0.3">
      <c r="A1162" t="b">
        <f>COUNTIF($C$1:C1162, C1162)&gt;1</f>
        <v>0</v>
      </c>
      <c r="B1162" t="b">
        <f>VLOOKUP(C1162,Sheet3!$A:$B,2,0) &gt; 1</f>
        <v>0</v>
      </c>
      <c r="C1162">
        <v>1161</v>
      </c>
      <c r="D1162">
        <v>8450</v>
      </c>
      <c r="E1162" s="4">
        <v>41012</v>
      </c>
      <c r="F1162">
        <v>22</v>
      </c>
      <c r="G1162" s="15">
        <f>I1162*F1162</f>
        <v>3520</v>
      </c>
      <c r="H1162" s="9">
        <v>0.09</v>
      </c>
      <c r="I1162" s="13">
        <f>VLOOKUP($U1162,Pricebook!$A:$D,4,0)</f>
        <v>160</v>
      </c>
      <c r="J1162" s="11">
        <f>G1162*(1-H1162)</f>
        <v>3203.2000000000003</v>
      </c>
      <c r="K1162" t="s">
        <v>1370</v>
      </c>
      <c r="L1162" t="s">
        <v>585</v>
      </c>
      <c r="M1162" t="str">
        <f>VLOOKUP($L1162,Companies!$A:$G,7,)</f>
        <v>Industrial Machinery/Components</v>
      </c>
      <c r="N1162" t="str">
        <f>VLOOKUP($L1162,Companies!$A:$G,6,)</f>
        <v>Technology</v>
      </c>
      <c r="O1162" s="6" t="s">
        <v>1371</v>
      </c>
      <c r="P1162" s="6">
        <v>40422</v>
      </c>
      <c r="Q1162" t="s">
        <v>254</v>
      </c>
      <c r="R1162" t="s">
        <v>34</v>
      </c>
      <c r="S1162" s="4">
        <v>41013</v>
      </c>
      <c r="T1162" s="7">
        <f>S1162-E1162</f>
        <v>1</v>
      </c>
      <c r="U1162" t="s">
        <v>14218</v>
      </c>
      <c r="V1162" s="6" t="s">
        <v>14254</v>
      </c>
      <c r="W1162" t="s">
        <v>14255</v>
      </c>
      <c r="X1162" t="s">
        <v>14201</v>
      </c>
      <c r="Y1162" t="str">
        <f>VLOOKUP(R1162,Managers!$A:$B,2,)</f>
        <v>Frank Mitchell</v>
      </c>
      <c r="Z1162" s="11">
        <f>VLOOKUP(X1162,HourlyWages!$A:$B,2,0)</f>
        <v>53</v>
      </c>
      <c r="AA1162">
        <v>1</v>
      </c>
    </row>
    <row r="1163" spans="1:27" x14ac:dyDescent="0.3">
      <c r="A1163" t="b">
        <f>COUNTIF($C$1:C1163, C1163)&gt;1</f>
        <v>0</v>
      </c>
      <c r="B1163" t="b">
        <f>VLOOKUP(C1163,Sheet3!$A:$B,2,0) &gt; 1</f>
        <v>0</v>
      </c>
      <c r="C1163">
        <v>1162</v>
      </c>
      <c r="D1163">
        <v>8454</v>
      </c>
      <c r="E1163" s="4">
        <v>41136</v>
      </c>
      <c r="F1163">
        <v>38</v>
      </c>
      <c r="G1163" s="15">
        <f>I1163*F1163</f>
        <v>6080</v>
      </c>
      <c r="H1163" s="9">
        <v>0.03</v>
      </c>
      <c r="I1163" s="13">
        <f>VLOOKUP($U1163,Pricebook!$A:$D,4,0)</f>
        <v>160</v>
      </c>
      <c r="J1163" s="11">
        <f>G1163*(1-H1163)</f>
        <v>5897.5999999999995</v>
      </c>
      <c r="K1163" t="s">
        <v>1372</v>
      </c>
      <c r="L1163" t="s">
        <v>142</v>
      </c>
      <c r="M1163" t="str">
        <f>VLOOKUP($L1163,Companies!$A:$G,7,)</f>
        <v>Computer Software: Programming, Data Processing</v>
      </c>
      <c r="N1163" t="str">
        <f>VLOOKUP($L1163,Companies!$A:$G,6,)</f>
        <v>Technology</v>
      </c>
      <c r="O1163" s="6" t="s">
        <v>1373</v>
      </c>
      <c r="P1163" s="6">
        <v>77373</v>
      </c>
      <c r="Q1163" t="s">
        <v>48</v>
      </c>
      <c r="R1163" t="s">
        <v>16</v>
      </c>
      <c r="S1163" s="4">
        <v>41139</v>
      </c>
      <c r="T1163" s="7">
        <f>S1163-E1163</f>
        <v>3</v>
      </c>
      <c r="U1163" t="s">
        <v>14218</v>
      </c>
      <c r="V1163" s="6" t="s">
        <v>14257</v>
      </c>
      <c r="W1163" t="s">
        <v>14258</v>
      </c>
      <c r="X1163" t="s">
        <v>14202</v>
      </c>
      <c r="Y1163" t="str">
        <f>VLOOKUP(R1163,Managers!$A:$B,2,)</f>
        <v>Josh Martinez</v>
      </c>
      <c r="Z1163" s="11">
        <f>VLOOKUP(X1163,HourlyWages!$A:$B,2,0)</f>
        <v>71</v>
      </c>
      <c r="AA1163">
        <v>1</v>
      </c>
    </row>
    <row r="1164" spans="1:27" x14ac:dyDescent="0.3">
      <c r="A1164" t="b">
        <f>COUNTIF($C$1:C1164, C1164)&gt;1</f>
        <v>0</v>
      </c>
      <c r="B1164" t="b">
        <f>VLOOKUP(C1164,Sheet3!$A:$B,2,0) &gt; 1</f>
        <v>0</v>
      </c>
      <c r="C1164">
        <v>1163</v>
      </c>
      <c r="D1164">
        <v>8480</v>
      </c>
      <c r="E1164" s="4">
        <v>40572</v>
      </c>
      <c r="F1164">
        <v>11</v>
      </c>
      <c r="G1164" s="15">
        <f>I1164*F1164</f>
        <v>1210</v>
      </c>
      <c r="H1164" s="9">
        <v>7.0000000000000007E-2</v>
      </c>
      <c r="I1164" s="13">
        <f>VLOOKUP($U1164,Pricebook!$A:$D,4,0)</f>
        <v>110</v>
      </c>
      <c r="J1164" s="11">
        <f>G1164*(1-H1164)</f>
        <v>1125.3</v>
      </c>
      <c r="K1164" t="s">
        <v>1374</v>
      </c>
      <c r="L1164" t="s">
        <v>185</v>
      </c>
      <c r="M1164" t="str">
        <f>VLOOKUP($L1164,Companies!$A:$G,7,)</f>
        <v>EDP Services</v>
      </c>
      <c r="N1164" t="str">
        <f>VLOOKUP($L1164,Companies!$A:$G,6,)</f>
        <v>Technology</v>
      </c>
      <c r="O1164" s="6" t="s">
        <v>1375</v>
      </c>
      <c r="P1164" s="6">
        <v>44060</v>
      </c>
      <c r="Q1164" t="s">
        <v>210</v>
      </c>
      <c r="R1164" t="s">
        <v>61</v>
      </c>
      <c r="S1164" s="4">
        <v>40574</v>
      </c>
      <c r="T1164" s="7">
        <f>S1164-E1164</f>
        <v>2</v>
      </c>
      <c r="U1164" t="s">
        <v>14215</v>
      </c>
      <c r="V1164" s="6" t="s">
        <v>14257</v>
      </c>
      <c r="W1164" t="s">
        <v>14258</v>
      </c>
      <c r="X1164" t="s">
        <v>14194</v>
      </c>
      <c r="Y1164" t="str">
        <f>VLOOKUP(R1164,Managers!$A:$B,2,)</f>
        <v>Allen Young</v>
      </c>
      <c r="Z1164" s="11">
        <f>VLOOKUP(X1164,HourlyWages!$A:$B,2,0)</f>
        <v>71</v>
      </c>
      <c r="AA1164">
        <v>1</v>
      </c>
    </row>
    <row r="1165" spans="1:27" x14ac:dyDescent="0.3">
      <c r="A1165" t="b">
        <f>COUNTIF($C$1:C1165, C1165)&gt;1</f>
        <v>0</v>
      </c>
      <c r="B1165" t="b">
        <f>VLOOKUP(C1165,Sheet3!$A:$B,2,0) &gt; 1</f>
        <v>0</v>
      </c>
      <c r="C1165">
        <v>1164</v>
      </c>
      <c r="D1165">
        <v>8480</v>
      </c>
      <c r="E1165" s="4">
        <v>40572</v>
      </c>
      <c r="F1165">
        <v>3</v>
      </c>
      <c r="G1165" s="15">
        <f>I1165*F1165</f>
        <v>450</v>
      </c>
      <c r="H1165" s="9">
        <v>0.09</v>
      </c>
      <c r="I1165" s="13">
        <f>VLOOKUP($U1165,Pricebook!$A:$D,4,0)</f>
        <v>150</v>
      </c>
      <c r="J1165" s="11">
        <f>G1165*(1-H1165)</f>
        <v>409.5</v>
      </c>
      <c r="K1165" t="s">
        <v>1374</v>
      </c>
      <c r="L1165" t="s">
        <v>185</v>
      </c>
      <c r="M1165" t="str">
        <f>VLOOKUP($L1165,Companies!$A:$G,7,)</f>
        <v>EDP Services</v>
      </c>
      <c r="N1165" t="str">
        <f>VLOOKUP($L1165,Companies!$A:$G,6,)</f>
        <v>Technology</v>
      </c>
      <c r="O1165" s="6" t="s">
        <v>1375</v>
      </c>
      <c r="P1165" s="6">
        <v>44060</v>
      </c>
      <c r="Q1165" t="s">
        <v>210</v>
      </c>
      <c r="R1165" t="s">
        <v>61</v>
      </c>
      <c r="S1165" s="4">
        <v>40574</v>
      </c>
      <c r="T1165" s="7">
        <f>S1165-E1165</f>
        <v>2</v>
      </c>
      <c r="U1165" t="s">
        <v>14210</v>
      </c>
      <c r="V1165" s="6" t="s">
        <v>14251</v>
      </c>
      <c r="W1165" t="s">
        <v>14266</v>
      </c>
      <c r="X1165" t="s">
        <v>14196</v>
      </c>
      <c r="Y1165" t="str">
        <f>VLOOKUP(R1165,Managers!$A:$B,2,)</f>
        <v>Allen Young</v>
      </c>
      <c r="Z1165" s="11">
        <f>VLOOKUP(X1165,HourlyWages!$A:$B,2,0)</f>
        <v>58</v>
      </c>
      <c r="AA1165">
        <v>1</v>
      </c>
    </row>
    <row r="1166" spans="1:27" x14ac:dyDescent="0.3">
      <c r="A1166" t="b">
        <f>COUNTIF($C$1:C1166, C1166)&gt;1</f>
        <v>0</v>
      </c>
      <c r="B1166" t="b">
        <f>VLOOKUP(C1166,Sheet3!$A:$B,2,0) &gt; 1</f>
        <v>0</v>
      </c>
      <c r="C1166">
        <v>1165</v>
      </c>
      <c r="D1166">
        <v>8513</v>
      </c>
      <c r="E1166" s="4">
        <v>40739</v>
      </c>
      <c r="F1166">
        <v>9</v>
      </c>
      <c r="G1166" s="15">
        <f>I1166*F1166</f>
        <v>1350</v>
      </c>
      <c r="H1166" s="9">
        <v>0.05</v>
      </c>
      <c r="I1166" s="13">
        <f>VLOOKUP($U1166,Pricebook!$A:$D,4,0)</f>
        <v>150</v>
      </c>
      <c r="J1166" s="11">
        <f>G1166*(1-H1166)</f>
        <v>1282.5</v>
      </c>
      <c r="K1166" t="s">
        <v>1376</v>
      </c>
      <c r="L1166" t="s">
        <v>226</v>
      </c>
      <c r="M1166" t="str">
        <f>VLOOKUP($L1166,Companies!$A:$G,7,)</f>
        <v>Auto Manufacturing</v>
      </c>
      <c r="N1166" t="str">
        <f>VLOOKUP($L1166,Companies!$A:$G,6,)</f>
        <v>Capital Goods</v>
      </c>
      <c r="O1166" s="6" t="s">
        <v>1312</v>
      </c>
      <c r="P1166" s="6" t="s">
        <v>1377</v>
      </c>
      <c r="Q1166" t="s">
        <v>492</v>
      </c>
      <c r="R1166" t="s">
        <v>61</v>
      </c>
      <c r="S1166" s="4">
        <v>40741</v>
      </c>
      <c r="T1166" s="7">
        <f>S1166-E1166</f>
        <v>2</v>
      </c>
      <c r="U1166" t="s">
        <v>14216</v>
      </c>
      <c r="V1166" s="6" t="s">
        <v>14251</v>
      </c>
      <c r="W1166" t="s">
        <v>14262</v>
      </c>
      <c r="X1166" t="s">
        <v>14190</v>
      </c>
      <c r="Y1166" t="str">
        <f>VLOOKUP(R1166,Managers!$A:$B,2,)</f>
        <v>Allen Young</v>
      </c>
      <c r="Z1166" s="11">
        <f>VLOOKUP(X1166,HourlyWages!$A:$B,2,0)</f>
        <v>67</v>
      </c>
      <c r="AA1166">
        <v>1</v>
      </c>
    </row>
    <row r="1167" spans="1:27" x14ac:dyDescent="0.3">
      <c r="A1167" t="b">
        <f>COUNTIF($C$1:C1167, C1167)&gt;1</f>
        <v>0</v>
      </c>
      <c r="B1167" t="b">
        <f>VLOOKUP(C1167,Sheet3!$A:$B,2,0) &gt; 1</f>
        <v>0</v>
      </c>
      <c r="C1167">
        <v>1166</v>
      </c>
      <c r="D1167">
        <v>8513</v>
      </c>
      <c r="E1167" s="4">
        <v>40739</v>
      </c>
      <c r="F1167">
        <v>8</v>
      </c>
      <c r="G1167" s="15">
        <f>I1167*F1167</f>
        <v>1360</v>
      </c>
      <c r="H1167" s="9">
        <v>0</v>
      </c>
      <c r="I1167" s="13">
        <f>VLOOKUP($U1167,Pricebook!$A:$D,4,0)</f>
        <v>170</v>
      </c>
      <c r="J1167" s="11">
        <f>G1167*(1-H1167)</f>
        <v>1360</v>
      </c>
      <c r="K1167" t="s">
        <v>1376</v>
      </c>
      <c r="L1167" t="s">
        <v>226</v>
      </c>
      <c r="M1167" t="str">
        <f>VLOOKUP($L1167,Companies!$A:$G,7,)</f>
        <v>Auto Manufacturing</v>
      </c>
      <c r="N1167" t="str">
        <f>VLOOKUP($L1167,Companies!$A:$G,6,)</f>
        <v>Capital Goods</v>
      </c>
      <c r="O1167" s="6" t="s">
        <v>1378</v>
      </c>
      <c r="P1167" s="6" t="s">
        <v>1379</v>
      </c>
      <c r="Q1167" t="s">
        <v>87</v>
      </c>
      <c r="R1167" t="s">
        <v>61</v>
      </c>
      <c r="S1167" s="4">
        <v>40746</v>
      </c>
      <c r="T1167" s="7">
        <f>S1167-E1167</f>
        <v>7</v>
      </c>
      <c r="U1167" t="s">
        <v>14219</v>
      </c>
      <c r="V1167" s="6" t="s">
        <v>14251</v>
      </c>
      <c r="W1167" t="s">
        <v>14267</v>
      </c>
      <c r="X1167" t="s">
        <v>14192</v>
      </c>
      <c r="Y1167" t="str">
        <f>VLOOKUP(R1167,Managers!$A:$B,2,)</f>
        <v>Allen Young</v>
      </c>
      <c r="Z1167" s="11">
        <f>VLOOKUP(X1167,HourlyWages!$A:$B,2,0)</f>
        <v>75</v>
      </c>
      <c r="AA1167">
        <v>1</v>
      </c>
    </row>
    <row r="1168" spans="1:27" x14ac:dyDescent="0.3">
      <c r="A1168" t="b">
        <f>COUNTIF($C$1:C1168, C1168)&gt;1</f>
        <v>0</v>
      </c>
      <c r="B1168" t="b">
        <f>VLOOKUP(C1168,Sheet3!$A:$B,2,0) &gt; 1</f>
        <v>0</v>
      </c>
      <c r="C1168">
        <v>1167</v>
      </c>
      <c r="D1168">
        <v>8515</v>
      </c>
      <c r="E1168" s="4">
        <v>40533</v>
      </c>
      <c r="F1168">
        <v>33</v>
      </c>
      <c r="G1168" s="15">
        <f>I1168*F1168</f>
        <v>4950</v>
      </c>
      <c r="H1168" s="9">
        <v>0</v>
      </c>
      <c r="I1168" s="13">
        <f>VLOOKUP($U1168,Pricebook!$A:$D,4,0)</f>
        <v>150</v>
      </c>
      <c r="J1168" s="11">
        <f>G1168*(1-H1168)</f>
        <v>4950</v>
      </c>
      <c r="K1168" t="s">
        <v>560</v>
      </c>
      <c r="L1168" t="s">
        <v>41</v>
      </c>
      <c r="M1168" t="str">
        <f>VLOOKUP($L1168,Companies!$A:$G,7,)</f>
        <v>EDP Services</v>
      </c>
      <c r="N1168" t="str">
        <f>VLOOKUP($L1168,Companies!$A:$G,6,)</f>
        <v>Technology</v>
      </c>
      <c r="O1168" s="6" t="s">
        <v>1380</v>
      </c>
      <c r="P1168" s="6">
        <v>48239</v>
      </c>
      <c r="Q1168" t="s">
        <v>172</v>
      </c>
      <c r="R1168" t="s">
        <v>16</v>
      </c>
      <c r="S1168" s="4">
        <v>40534</v>
      </c>
      <c r="T1168" s="7">
        <f>S1168-E1168</f>
        <v>1</v>
      </c>
      <c r="U1168" t="s">
        <v>14211</v>
      </c>
      <c r="V1168" s="6" t="s">
        <v>14254</v>
      </c>
      <c r="W1168" t="s">
        <v>14269</v>
      </c>
      <c r="X1168" t="s">
        <v>14193</v>
      </c>
      <c r="Y1168" t="str">
        <f>VLOOKUP(R1168,Managers!$A:$B,2,)</f>
        <v>Josh Martinez</v>
      </c>
      <c r="Z1168" s="11">
        <f>VLOOKUP(X1168,HourlyWages!$A:$B,2,0)</f>
        <v>57</v>
      </c>
      <c r="AA1168">
        <v>1</v>
      </c>
    </row>
    <row r="1169" spans="1:27" x14ac:dyDescent="0.3">
      <c r="A1169" t="b">
        <f>COUNTIF($C$1:C1169, C1169)&gt;1</f>
        <v>0</v>
      </c>
      <c r="B1169" t="b">
        <f>VLOOKUP(C1169,Sheet3!$A:$B,2,0) &gt; 1</f>
        <v>0</v>
      </c>
      <c r="C1169">
        <v>1168</v>
      </c>
      <c r="D1169">
        <v>8545</v>
      </c>
      <c r="E1169" s="4">
        <v>39981</v>
      </c>
      <c r="F1169">
        <v>25</v>
      </c>
      <c r="G1169" s="15">
        <f>I1169*F1169</f>
        <v>4000</v>
      </c>
      <c r="H1169" s="9">
        <v>0</v>
      </c>
      <c r="I1169" s="13">
        <f>VLOOKUP($U1169,Pricebook!$A:$D,4,0)</f>
        <v>160</v>
      </c>
      <c r="J1169" s="11">
        <f>G1169*(1-H1169)</f>
        <v>4000</v>
      </c>
      <c r="K1169" t="s">
        <v>1381</v>
      </c>
      <c r="L1169" t="s">
        <v>151</v>
      </c>
      <c r="M1169" t="str">
        <f>VLOOKUP($L1169,Companies!$A:$G,7,)</f>
        <v>Hotels/Resorts</v>
      </c>
      <c r="N1169" t="str">
        <f>VLOOKUP($L1169,Companies!$A:$G,6,)</f>
        <v>Consumer Services</v>
      </c>
      <c r="O1169" s="6" t="s">
        <v>1382</v>
      </c>
      <c r="P1169" s="6">
        <v>66203</v>
      </c>
      <c r="Q1169" t="s">
        <v>153</v>
      </c>
      <c r="R1169" t="s">
        <v>16</v>
      </c>
      <c r="S1169" s="4">
        <v>39985</v>
      </c>
      <c r="T1169" s="7">
        <f>S1169-E1169</f>
        <v>4</v>
      </c>
      <c r="U1169" t="s">
        <v>14218</v>
      </c>
      <c r="V1169" s="6" t="s">
        <v>14257</v>
      </c>
      <c r="W1169" t="s">
        <v>14259</v>
      </c>
      <c r="X1169" t="s">
        <v>14193</v>
      </c>
      <c r="Y1169" t="str">
        <f>VLOOKUP(R1169,Managers!$A:$B,2,)</f>
        <v>Josh Martinez</v>
      </c>
      <c r="Z1169" s="11">
        <f>VLOOKUP(X1169,HourlyWages!$A:$B,2,0)</f>
        <v>57</v>
      </c>
      <c r="AA1169">
        <v>1</v>
      </c>
    </row>
    <row r="1170" spans="1:27" x14ac:dyDescent="0.3">
      <c r="A1170" t="b">
        <f>COUNTIF($C$1:C1170, C1170)&gt;1</f>
        <v>0</v>
      </c>
      <c r="B1170" t="b">
        <f>VLOOKUP(C1170,Sheet3!$A:$B,2,0) &gt; 1</f>
        <v>0</v>
      </c>
      <c r="C1170">
        <v>1169</v>
      </c>
      <c r="D1170">
        <v>8545</v>
      </c>
      <c r="E1170" s="4">
        <v>39981</v>
      </c>
      <c r="F1170">
        <v>24</v>
      </c>
      <c r="G1170" s="15">
        <f>I1170*F1170</f>
        <v>3000</v>
      </c>
      <c r="H1170" s="9">
        <v>0.1</v>
      </c>
      <c r="I1170" s="13">
        <f>VLOOKUP($U1170,Pricebook!$A:$D,4,0)</f>
        <v>125</v>
      </c>
      <c r="J1170" s="11">
        <f>G1170*(1-H1170)</f>
        <v>2700</v>
      </c>
      <c r="K1170" t="s">
        <v>1381</v>
      </c>
      <c r="L1170" t="s">
        <v>151</v>
      </c>
      <c r="M1170" t="str">
        <f>VLOOKUP($L1170,Companies!$A:$G,7,)</f>
        <v>Hotels/Resorts</v>
      </c>
      <c r="N1170" t="str">
        <f>VLOOKUP($L1170,Companies!$A:$G,6,)</f>
        <v>Consumer Services</v>
      </c>
      <c r="O1170" s="6" t="s">
        <v>1382</v>
      </c>
      <c r="P1170" s="6">
        <v>66203</v>
      </c>
      <c r="Q1170" t="s">
        <v>153</v>
      </c>
      <c r="R1170" t="s">
        <v>16</v>
      </c>
      <c r="S1170" s="4">
        <v>39985</v>
      </c>
      <c r="T1170" s="7">
        <f>S1170-E1170</f>
        <v>4</v>
      </c>
      <c r="U1170" t="s">
        <v>14217</v>
      </c>
      <c r="V1170" s="6" t="s">
        <v>14254</v>
      </c>
      <c r="W1170" t="s">
        <v>14256</v>
      </c>
      <c r="X1170" t="s">
        <v>14191</v>
      </c>
      <c r="Y1170" t="str">
        <f>VLOOKUP(R1170,Managers!$A:$B,2,)</f>
        <v>Josh Martinez</v>
      </c>
      <c r="Z1170" s="11">
        <f>VLOOKUP(X1170,HourlyWages!$A:$B,2,0)</f>
        <v>60</v>
      </c>
      <c r="AA1170">
        <v>1</v>
      </c>
    </row>
    <row r="1171" spans="1:27" x14ac:dyDescent="0.3">
      <c r="A1171" t="b">
        <f>COUNTIF($C$1:C1171, C1171)&gt;1</f>
        <v>0</v>
      </c>
      <c r="B1171" t="b">
        <f>VLOOKUP(C1171,Sheet3!$A:$B,2,0) &gt; 1</f>
        <v>0</v>
      </c>
      <c r="C1171">
        <v>1170</v>
      </c>
      <c r="D1171">
        <v>8546</v>
      </c>
      <c r="E1171" s="4">
        <v>41000</v>
      </c>
      <c r="F1171">
        <v>4</v>
      </c>
      <c r="G1171" s="15">
        <f>I1171*F1171</f>
        <v>600</v>
      </c>
      <c r="H1171" s="9">
        <v>0.03</v>
      </c>
      <c r="I1171" s="13">
        <f>VLOOKUP($U1171,Pricebook!$A:$D,4,0)</f>
        <v>150</v>
      </c>
      <c r="J1171" s="11">
        <f>G1171*(1-H1171)</f>
        <v>582</v>
      </c>
      <c r="K1171" t="s">
        <v>755</v>
      </c>
      <c r="L1171" t="s">
        <v>452</v>
      </c>
      <c r="M1171" t="str">
        <f>VLOOKUP($L1171,Companies!$A:$G,7,)</f>
        <v>Biotechnology: Biological Products (No Diagnostic Substances)</v>
      </c>
      <c r="N1171" t="str">
        <f>VLOOKUP($L1171,Companies!$A:$G,6,)</f>
        <v>Health Care</v>
      </c>
      <c r="O1171" s="6" t="s">
        <v>1383</v>
      </c>
      <c r="P1171" s="6">
        <v>24017</v>
      </c>
      <c r="Q1171" t="s">
        <v>368</v>
      </c>
      <c r="R1171" t="s">
        <v>34</v>
      </c>
      <c r="S1171" s="4">
        <v>41002</v>
      </c>
      <c r="T1171" s="7">
        <f>S1171-E1171</f>
        <v>2</v>
      </c>
      <c r="U1171" t="s">
        <v>14211</v>
      </c>
      <c r="V1171" s="6" t="s">
        <v>14251</v>
      </c>
      <c r="W1171" t="s">
        <v>14252</v>
      </c>
      <c r="X1171" t="s">
        <v>14189</v>
      </c>
      <c r="Y1171" t="str">
        <f>VLOOKUP(R1171,Managers!$A:$B,2,)</f>
        <v>Frank Mitchell</v>
      </c>
      <c r="Z1171" s="11">
        <f>VLOOKUP(X1171,HourlyWages!$A:$B,2,0)</f>
        <v>62</v>
      </c>
      <c r="AA1171">
        <v>1</v>
      </c>
    </row>
    <row r="1172" spans="1:27" x14ac:dyDescent="0.3">
      <c r="A1172" t="b">
        <f>COUNTIF($C$1:C1172, C1172)&gt;1</f>
        <v>0</v>
      </c>
      <c r="B1172" t="b">
        <f>VLOOKUP(C1172,Sheet3!$A:$B,2,0) &gt; 1</f>
        <v>0</v>
      </c>
      <c r="C1172">
        <v>1171</v>
      </c>
      <c r="D1172">
        <v>8551</v>
      </c>
      <c r="E1172" s="4">
        <v>40023</v>
      </c>
      <c r="F1172">
        <v>25</v>
      </c>
      <c r="G1172" s="15">
        <f>I1172*F1172</f>
        <v>4000</v>
      </c>
      <c r="H1172" s="9">
        <v>0.1</v>
      </c>
      <c r="I1172" s="13">
        <f>VLOOKUP($U1172,Pricebook!$A:$D,4,0)</f>
        <v>160</v>
      </c>
      <c r="J1172" s="11">
        <f>G1172*(1-H1172)</f>
        <v>3600</v>
      </c>
      <c r="K1172" t="s">
        <v>356</v>
      </c>
      <c r="L1172" t="s">
        <v>103</v>
      </c>
      <c r="M1172" t="str">
        <f>VLOOKUP($L1172,Companies!$A:$G,7,)</f>
        <v>Computer Software: Programming, Data Processing</v>
      </c>
      <c r="N1172" t="str">
        <f>VLOOKUP($L1172,Companies!$A:$G,6,)</f>
        <v>Technology</v>
      </c>
      <c r="O1172" s="6" t="s">
        <v>1384</v>
      </c>
      <c r="P1172" s="6">
        <v>64130</v>
      </c>
      <c r="Q1172" t="s">
        <v>358</v>
      </c>
      <c r="R1172" t="s">
        <v>16</v>
      </c>
      <c r="S1172" s="4">
        <v>40026</v>
      </c>
      <c r="T1172" s="7">
        <f>S1172-E1172</f>
        <v>3</v>
      </c>
      <c r="U1172" t="s">
        <v>14218</v>
      </c>
      <c r="V1172" s="6" t="s">
        <v>14251</v>
      </c>
      <c r="W1172" t="s">
        <v>14252</v>
      </c>
      <c r="X1172" t="s">
        <v>14197</v>
      </c>
      <c r="Y1172" t="str">
        <f>VLOOKUP(R1172,Managers!$A:$B,2,)</f>
        <v>Josh Martinez</v>
      </c>
      <c r="Z1172" s="11">
        <f>VLOOKUP(X1172,HourlyWages!$A:$B,2,0)</f>
        <v>71</v>
      </c>
      <c r="AA1172">
        <v>1</v>
      </c>
    </row>
    <row r="1173" spans="1:27" x14ac:dyDescent="0.3">
      <c r="A1173" t="b">
        <f>COUNTIF($C$1:C1173, C1173)&gt;1</f>
        <v>0</v>
      </c>
      <c r="B1173" t="b">
        <f>VLOOKUP(C1173,Sheet3!$A:$B,2,0) &gt; 1</f>
        <v>0</v>
      </c>
      <c r="C1173">
        <v>1172</v>
      </c>
      <c r="D1173">
        <v>8551</v>
      </c>
      <c r="E1173" s="4">
        <v>40023</v>
      </c>
      <c r="F1173">
        <v>34</v>
      </c>
      <c r="G1173" s="15">
        <f>I1173*F1173</f>
        <v>3740</v>
      </c>
      <c r="H1173" s="9">
        <v>0.01</v>
      </c>
      <c r="I1173" s="13">
        <f>VLOOKUP($U1173,Pricebook!$A:$D,4,0)</f>
        <v>110</v>
      </c>
      <c r="J1173" s="11">
        <f>G1173*(1-H1173)</f>
        <v>3702.6</v>
      </c>
      <c r="K1173" t="s">
        <v>356</v>
      </c>
      <c r="L1173" t="s">
        <v>103</v>
      </c>
      <c r="M1173" t="str">
        <f>VLOOKUP($L1173,Companies!$A:$G,7,)</f>
        <v>Computer Software: Programming, Data Processing</v>
      </c>
      <c r="N1173" t="str">
        <f>VLOOKUP($L1173,Companies!$A:$G,6,)</f>
        <v>Technology</v>
      </c>
      <c r="O1173" s="6" t="s">
        <v>1384</v>
      </c>
      <c r="P1173" s="6">
        <v>64130</v>
      </c>
      <c r="Q1173" t="s">
        <v>358</v>
      </c>
      <c r="R1173" t="s">
        <v>16</v>
      </c>
      <c r="S1173" s="4">
        <v>40025</v>
      </c>
      <c r="T1173" s="7">
        <f>S1173-E1173</f>
        <v>2</v>
      </c>
      <c r="U1173" t="s">
        <v>14215</v>
      </c>
      <c r="V1173" s="6" t="s">
        <v>14251</v>
      </c>
      <c r="W1173" t="s">
        <v>14263</v>
      </c>
      <c r="X1173" t="s">
        <v>14189</v>
      </c>
      <c r="Y1173" t="str">
        <f>VLOOKUP(R1173,Managers!$A:$B,2,)</f>
        <v>Josh Martinez</v>
      </c>
      <c r="Z1173" s="11">
        <f>VLOOKUP(X1173,HourlyWages!$A:$B,2,0)</f>
        <v>62</v>
      </c>
      <c r="AA1173">
        <v>1</v>
      </c>
    </row>
    <row r="1174" spans="1:27" x14ac:dyDescent="0.3">
      <c r="A1174" t="b">
        <f>COUNTIF($C$1:C1174, C1174)&gt;1</f>
        <v>0</v>
      </c>
      <c r="B1174" t="b">
        <f>VLOOKUP(C1174,Sheet3!$A:$B,2,0) &gt; 1</f>
        <v>0</v>
      </c>
      <c r="C1174">
        <v>1173</v>
      </c>
      <c r="D1174">
        <v>8576</v>
      </c>
      <c r="E1174" s="4">
        <v>39822</v>
      </c>
      <c r="F1174">
        <v>43</v>
      </c>
      <c r="G1174" s="15">
        <f>I1174*F1174</f>
        <v>5160</v>
      </c>
      <c r="H1174" s="9">
        <v>0</v>
      </c>
      <c r="I1174" s="13">
        <f>VLOOKUP($U1174,Pricebook!$A:$D,4,0)</f>
        <v>120</v>
      </c>
      <c r="J1174" s="11">
        <f>G1174*(1-H1174)</f>
        <v>5160</v>
      </c>
      <c r="K1174" t="s">
        <v>1385</v>
      </c>
      <c r="L1174" t="s">
        <v>998</v>
      </c>
      <c r="M1174" t="str">
        <f>VLOOKUP($L1174,Companies!$A:$G,7,)</f>
        <v>Radio And Television Broadcasting And Communications Equipment</v>
      </c>
      <c r="N1174" t="str">
        <f>VLOOKUP($L1174,Companies!$A:$G,6,)</f>
        <v>Technology</v>
      </c>
      <c r="O1174" s="6" t="s">
        <v>1386</v>
      </c>
      <c r="P1174" s="6">
        <v>95020</v>
      </c>
      <c r="Q1174" t="s">
        <v>114</v>
      </c>
      <c r="R1174" t="s">
        <v>23</v>
      </c>
      <c r="S1174" s="4">
        <v>39824</v>
      </c>
      <c r="T1174" s="7">
        <f>S1174-E1174</f>
        <v>2</v>
      </c>
      <c r="U1174" t="s">
        <v>14212</v>
      </c>
      <c r="V1174" s="6" t="s">
        <v>14251</v>
      </c>
      <c r="W1174" t="s">
        <v>14260</v>
      </c>
      <c r="X1174" t="s">
        <v>14193</v>
      </c>
      <c r="Y1174" t="str">
        <f>VLOOKUP(R1174,Managers!$A:$B,2,)</f>
        <v>Bob Turner</v>
      </c>
      <c r="Z1174" s="11">
        <f>VLOOKUP(X1174,HourlyWages!$A:$B,2,0)</f>
        <v>57</v>
      </c>
      <c r="AA1174">
        <v>1</v>
      </c>
    </row>
    <row r="1175" spans="1:27" x14ac:dyDescent="0.3">
      <c r="A1175" t="b">
        <f>COUNTIF($C$1:C1175, C1175)&gt;1</f>
        <v>0</v>
      </c>
      <c r="B1175" t="b">
        <f>VLOOKUP(C1175,Sheet3!$A:$B,2,0) &gt; 1</f>
        <v>0</v>
      </c>
      <c r="C1175">
        <v>1174</v>
      </c>
      <c r="D1175">
        <v>8578</v>
      </c>
      <c r="E1175" s="4">
        <v>40788</v>
      </c>
      <c r="F1175">
        <v>40</v>
      </c>
      <c r="G1175" s="15">
        <f>I1175*F1175</f>
        <v>5000</v>
      </c>
      <c r="H1175" s="9">
        <v>0.1</v>
      </c>
      <c r="I1175" s="13">
        <f>VLOOKUP($U1175,Pricebook!$A:$D,4,0)</f>
        <v>125</v>
      </c>
      <c r="J1175" s="11">
        <f>G1175*(1-H1175)</f>
        <v>4500</v>
      </c>
      <c r="K1175" t="s">
        <v>838</v>
      </c>
      <c r="L1175" t="s">
        <v>285</v>
      </c>
      <c r="M1175" t="str">
        <f>VLOOKUP($L1175,Companies!$A:$G,7,)</f>
        <v>Oil Refining/Marketing</v>
      </c>
      <c r="N1175" t="str">
        <f>VLOOKUP($L1175,Companies!$A:$G,6,)</f>
        <v>Transportation</v>
      </c>
      <c r="O1175" s="6" t="s">
        <v>839</v>
      </c>
      <c r="P1175" s="6">
        <v>22801</v>
      </c>
      <c r="Q1175" t="s">
        <v>368</v>
      </c>
      <c r="R1175" t="s">
        <v>34</v>
      </c>
      <c r="S1175" s="4">
        <v>40789</v>
      </c>
      <c r="T1175" s="7">
        <f>S1175-E1175</f>
        <v>1</v>
      </c>
      <c r="U1175" t="s">
        <v>14208</v>
      </c>
      <c r="V1175" s="6" t="s">
        <v>14251</v>
      </c>
      <c r="W1175" t="s">
        <v>14260</v>
      </c>
      <c r="X1175" t="s">
        <v>14202</v>
      </c>
      <c r="Y1175" t="str">
        <f>VLOOKUP(R1175,Managers!$A:$B,2,)</f>
        <v>Frank Mitchell</v>
      </c>
      <c r="Z1175" s="11">
        <f>VLOOKUP(X1175,HourlyWages!$A:$B,2,0)</f>
        <v>71</v>
      </c>
      <c r="AA1175">
        <v>1</v>
      </c>
    </row>
    <row r="1176" spans="1:27" x14ac:dyDescent="0.3">
      <c r="A1176" t="b">
        <f>COUNTIF($C$1:C1176, C1176)&gt;1</f>
        <v>0</v>
      </c>
      <c r="B1176" t="b">
        <f>VLOOKUP(C1176,Sheet3!$A:$B,2,0) &gt; 1</f>
        <v>0</v>
      </c>
      <c r="C1176">
        <v>1175</v>
      </c>
      <c r="D1176">
        <v>8580</v>
      </c>
      <c r="E1176" s="4">
        <v>40624</v>
      </c>
      <c r="F1176">
        <v>12</v>
      </c>
      <c r="G1176" s="15">
        <f>I1176*F1176</f>
        <v>1320</v>
      </c>
      <c r="H1176" s="9">
        <v>0</v>
      </c>
      <c r="I1176" s="13">
        <f>VLOOKUP($U1176,Pricebook!$A:$D,4,0)</f>
        <v>110</v>
      </c>
      <c r="J1176" s="11">
        <f>G1176*(1-H1176)</f>
        <v>1320</v>
      </c>
      <c r="K1176" t="s">
        <v>1387</v>
      </c>
      <c r="L1176" t="s">
        <v>215</v>
      </c>
      <c r="M1176" t="str">
        <f>VLOOKUP($L1176,Companies!$A:$G,7,)</f>
        <v>Business Services</v>
      </c>
      <c r="N1176" t="str">
        <f>VLOOKUP($L1176,Companies!$A:$G,6,)</f>
        <v>Miscellaneous</v>
      </c>
      <c r="O1176" s="6" t="s">
        <v>1388</v>
      </c>
      <c r="P1176" s="6">
        <v>33445</v>
      </c>
      <c r="Q1176" t="s">
        <v>101</v>
      </c>
      <c r="R1176" t="s">
        <v>34</v>
      </c>
      <c r="S1176" s="4">
        <v>40624</v>
      </c>
      <c r="T1176" s="7">
        <f>S1176-E1176</f>
        <v>0</v>
      </c>
      <c r="U1176" t="s">
        <v>14220</v>
      </c>
      <c r="V1176" s="6" t="s">
        <v>14257</v>
      </c>
      <c r="W1176" t="s">
        <v>14264</v>
      </c>
      <c r="X1176" t="s">
        <v>14198</v>
      </c>
      <c r="Y1176" t="str">
        <f>VLOOKUP(R1176,Managers!$A:$B,2,)</f>
        <v>Frank Mitchell</v>
      </c>
      <c r="Z1176" s="11">
        <f>VLOOKUP(X1176,HourlyWages!$A:$B,2,0)</f>
        <v>51</v>
      </c>
      <c r="AA1176">
        <v>1</v>
      </c>
    </row>
    <row r="1177" spans="1:27" x14ac:dyDescent="0.3">
      <c r="A1177" t="b">
        <f>COUNTIF($C$1:C1177, C1177)&gt;1</f>
        <v>0</v>
      </c>
      <c r="B1177" t="b">
        <f>VLOOKUP(C1177,Sheet3!$A:$B,2,0) &gt; 1</f>
        <v>0</v>
      </c>
      <c r="C1177">
        <v>1176</v>
      </c>
      <c r="D1177">
        <v>8580</v>
      </c>
      <c r="E1177" s="4">
        <v>40624</v>
      </c>
      <c r="F1177">
        <v>37</v>
      </c>
      <c r="G1177" s="15">
        <f>I1177*F1177</f>
        <v>6290</v>
      </c>
      <c r="H1177" s="9">
        <v>0</v>
      </c>
      <c r="I1177" s="13">
        <f>VLOOKUP($U1177,Pricebook!$A:$D,4,0)</f>
        <v>170</v>
      </c>
      <c r="J1177" s="11">
        <f>G1177*(1-H1177)</f>
        <v>6290</v>
      </c>
      <c r="K1177" t="s">
        <v>1387</v>
      </c>
      <c r="L1177" t="s">
        <v>215</v>
      </c>
      <c r="M1177" t="str">
        <f>VLOOKUP($L1177,Companies!$A:$G,7,)</f>
        <v>Business Services</v>
      </c>
      <c r="N1177" t="str">
        <f>VLOOKUP($L1177,Companies!$A:$G,6,)</f>
        <v>Miscellaneous</v>
      </c>
      <c r="O1177" s="6" t="s">
        <v>1389</v>
      </c>
      <c r="P1177" s="6">
        <v>32725</v>
      </c>
      <c r="Q1177" t="s">
        <v>101</v>
      </c>
      <c r="R1177" t="s">
        <v>34</v>
      </c>
      <c r="S1177" s="4">
        <v>40625</v>
      </c>
      <c r="T1177" s="7">
        <f>S1177-E1177</f>
        <v>1</v>
      </c>
      <c r="U1177" t="s">
        <v>14219</v>
      </c>
      <c r="V1177" s="6" t="s">
        <v>14257</v>
      </c>
      <c r="W1177" t="s">
        <v>14264</v>
      </c>
      <c r="X1177" t="s">
        <v>14203</v>
      </c>
      <c r="Y1177" t="str">
        <f>VLOOKUP(R1177,Managers!$A:$B,2,)</f>
        <v>Frank Mitchell</v>
      </c>
      <c r="Z1177" s="11">
        <f>VLOOKUP(X1177,HourlyWages!$A:$B,2,0)</f>
        <v>62</v>
      </c>
      <c r="AA1177">
        <v>1</v>
      </c>
    </row>
    <row r="1178" spans="1:27" x14ac:dyDescent="0.3">
      <c r="A1178" t="b">
        <f>COUNTIF($C$1:C1178, C1178)&gt;1</f>
        <v>0</v>
      </c>
      <c r="B1178" t="b">
        <f>VLOOKUP(C1178,Sheet3!$A:$B,2,0) &gt; 1</f>
        <v>0</v>
      </c>
      <c r="C1178">
        <v>1177</v>
      </c>
      <c r="D1178">
        <v>8582</v>
      </c>
      <c r="E1178" s="4">
        <v>40502</v>
      </c>
      <c r="F1178">
        <v>15</v>
      </c>
      <c r="G1178" s="15">
        <f>I1178*F1178</f>
        <v>1875</v>
      </c>
      <c r="H1178" s="9">
        <v>0.04</v>
      </c>
      <c r="I1178" s="13">
        <f>VLOOKUP($U1178,Pricebook!$A:$D,4,0)</f>
        <v>125</v>
      </c>
      <c r="J1178" s="11">
        <f>G1178*(1-H1178)</f>
        <v>1800</v>
      </c>
      <c r="K1178" t="s">
        <v>343</v>
      </c>
      <c r="L1178" t="s">
        <v>344</v>
      </c>
      <c r="M1178" t="str">
        <f>VLOOKUP($L1178,Companies!$A:$G,7,)</f>
        <v>Food Chains</v>
      </c>
      <c r="N1178" t="str">
        <f>VLOOKUP($L1178,Companies!$A:$G,6,)</f>
        <v>Consumer Services</v>
      </c>
      <c r="O1178" s="6" t="s">
        <v>345</v>
      </c>
      <c r="P1178" s="6">
        <v>95070</v>
      </c>
      <c r="Q1178" t="s">
        <v>114</v>
      </c>
      <c r="R1178" t="s">
        <v>23</v>
      </c>
      <c r="S1178" s="4">
        <v>40502</v>
      </c>
      <c r="T1178" s="7">
        <f>S1178-E1178</f>
        <v>0</v>
      </c>
      <c r="U1178" t="s">
        <v>14208</v>
      </c>
      <c r="V1178" s="6" t="s">
        <v>14251</v>
      </c>
      <c r="W1178" t="s">
        <v>14266</v>
      </c>
      <c r="X1178" t="s">
        <v>14203</v>
      </c>
      <c r="Y1178" t="str">
        <f>VLOOKUP(R1178,Managers!$A:$B,2,)</f>
        <v>Bob Turner</v>
      </c>
      <c r="Z1178" s="11">
        <f>VLOOKUP(X1178,HourlyWages!$A:$B,2,0)</f>
        <v>62</v>
      </c>
      <c r="AA1178">
        <v>1</v>
      </c>
    </row>
    <row r="1179" spans="1:27" x14ac:dyDescent="0.3">
      <c r="A1179" t="b">
        <f>COUNTIF($C$1:C1179, C1179)&gt;1</f>
        <v>0</v>
      </c>
      <c r="B1179" t="b">
        <f>VLOOKUP(C1179,Sheet3!$A:$B,2,0) &gt; 1</f>
        <v>0</v>
      </c>
      <c r="C1179">
        <v>1178</v>
      </c>
      <c r="D1179">
        <v>8609</v>
      </c>
      <c r="E1179" s="4">
        <v>41013</v>
      </c>
      <c r="F1179">
        <v>4</v>
      </c>
      <c r="G1179" s="15">
        <f>I1179*F1179</f>
        <v>600</v>
      </c>
      <c r="H1179" s="9">
        <v>0.04</v>
      </c>
      <c r="I1179" s="13">
        <f>VLOOKUP($U1179,Pricebook!$A:$D,4,0)</f>
        <v>150</v>
      </c>
      <c r="J1179" s="11">
        <f>G1179*(1-H1179)</f>
        <v>576</v>
      </c>
      <c r="K1179" t="s">
        <v>573</v>
      </c>
      <c r="L1179" t="s">
        <v>199</v>
      </c>
      <c r="M1179" t="str">
        <f>VLOOKUP($L1179,Companies!$A:$G,7,)</f>
        <v>Biotechnology: Biological Products (No Diagnostic Substances)</v>
      </c>
      <c r="N1179" t="str">
        <f>VLOOKUP($L1179,Companies!$A:$G,6,)</f>
        <v>Health Care</v>
      </c>
      <c r="O1179" s="6" t="s">
        <v>574</v>
      </c>
      <c r="P1179" s="6">
        <v>98310</v>
      </c>
      <c r="Q1179" t="s">
        <v>22</v>
      </c>
      <c r="R1179" t="s">
        <v>23</v>
      </c>
      <c r="S1179" s="4">
        <v>41014</v>
      </c>
      <c r="T1179" s="7">
        <f>S1179-E1179</f>
        <v>1</v>
      </c>
      <c r="U1179" t="s">
        <v>14210</v>
      </c>
      <c r="V1179" s="6" t="s">
        <v>14251</v>
      </c>
      <c r="W1179" t="s">
        <v>14263</v>
      </c>
      <c r="X1179" t="s">
        <v>14200</v>
      </c>
      <c r="Y1179" t="str">
        <f>VLOOKUP(R1179,Managers!$A:$B,2,)</f>
        <v>Bob Turner</v>
      </c>
      <c r="Z1179" s="11">
        <f>VLOOKUP(X1179,HourlyWages!$A:$B,2,0)</f>
        <v>59</v>
      </c>
      <c r="AA1179">
        <v>1</v>
      </c>
    </row>
    <row r="1180" spans="1:27" x14ac:dyDescent="0.3">
      <c r="A1180" t="b">
        <f>COUNTIF($C$1:C1180, C1180)&gt;1</f>
        <v>0</v>
      </c>
      <c r="B1180" t="b">
        <f>VLOOKUP(C1180,Sheet3!$A:$B,2,0) &gt; 1</f>
        <v>0</v>
      </c>
      <c r="C1180">
        <v>1179</v>
      </c>
      <c r="D1180">
        <v>8614</v>
      </c>
      <c r="E1180" s="4">
        <v>39968</v>
      </c>
      <c r="F1180">
        <v>13</v>
      </c>
      <c r="G1180" s="15">
        <f>I1180*F1180</f>
        <v>1950</v>
      </c>
      <c r="H1180" s="9">
        <v>0.06</v>
      </c>
      <c r="I1180" s="13">
        <f>VLOOKUP($U1180,Pricebook!$A:$D,4,0)</f>
        <v>150</v>
      </c>
      <c r="J1180" s="11">
        <f>G1180*(1-H1180)</f>
        <v>1833</v>
      </c>
      <c r="K1180" t="s">
        <v>1302</v>
      </c>
      <c r="L1180" t="s">
        <v>374</v>
      </c>
      <c r="M1180" t="str">
        <f>VLOOKUP($L1180,Companies!$A:$G,7,)</f>
        <v>Computer Software: Prepackaged Software</v>
      </c>
      <c r="N1180" t="str">
        <f>VLOOKUP($L1180,Companies!$A:$G,6,)</f>
        <v>Technology</v>
      </c>
      <c r="O1180" s="6" t="s">
        <v>1303</v>
      </c>
      <c r="P1180" s="6">
        <v>97330</v>
      </c>
      <c r="Q1180" t="s">
        <v>43</v>
      </c>
      <c r="R1180" t="s">
        <v>23</v>
      </c>
      <c r="S1180" s="4">
        <v>39970</v>
      </c>
      <c r="T1180" s="7">
        <f>S1180-E1180</f>
        <v>2</v>
      </c>
      <c r="U1180" t="s">
        <v>14210</v>
      </c>
      <c r="V1180" s="6" t="s">
        <v>14257</v>
      </c>
      <c r="W1180" t="s">
        <v>14258</v>
      </c>
      <c r="X1180" t="s">
        <v>14201</v>
      </c>
      <c r="Y1180" t="str">
        <f>VLOOKUP(R1180,Managers!$A:$B,2,)</f>
        <v>Bob Turner</v>
      </c>
      <c r="Z1180" s="11">
        <f>VLOOKUP(X1180,HourlyWages!$A:$B,2,0)</f>
        <v>53</v>
      </c>
      <c r="AA1180">
        <v>1</v>
      </c>
    </row>
    <row r="1181" spans="1:27" x14ac:dyDescent="0.3">
      <c r="A1181" t="b">
        <f>COUNTIF($C$1:C1181, C1181)&gt;1</f>
        <v>0</v>
      </c>
      <c r="B1181" t="b">
        <f>VLOOKUP(C1181,Sheet3!$A:$B,2,0) &gt; 1</f>
        <v>0</v>
      </c>
      <c r="C1181">
        <v>1180</v>
      </c>
      <c r="D1181">
        <v>8642</v>
      </c>
      <c r="E1181" s="4">
        <v>40194</v>
      </c>
      <c r="F1181">
        <v>26</v>
      </c>
      <c r="G1181" s="15">
        <f>I1181*F1181</f>
        <v>4160</v>
      </c>
      <c r="H1181" s="9">
        <v>0.09</v>
      </c>
      <c r="I1181" s="13">
        <f>VLOOKUP($U1181,Pricebook!$A:$D,4,0)</f>
        <v>160</v>
      </c>
      <c r="J1181" s="11">
        <f>G1181*(1-H1181)</f>
        <v>3785.6</v>
      </c>
      <c r="K1181" t="s">
        <v>710</v>
      </c>
      <c r="L1181" t="s">
        <v>235</v>
      </c>
      <c r="M1181" t="str">
        <f>VLOOKUP($L1181,Companies!$A:$G,7,)</f>
        <v>Television Services</v>
      </c>
      <c r="N1181" t="str">
        <f>VLOOKUP($L1181,Companies!$A:$G,6,)</f>
        <v>Consumer Services</v>
      </c>
      <c r="O1181" s="6" t="s">
        <v>1390</v>
      </c>
      <c r="P1181" s="6">
        <v>30605</v>
      </c>
      <c r="Q1181" t="s">
        <v>134</v>
      </c>
      <c r="R1181" t="s">
        <v>34</v>
      </c>
      <c r="S1181" s="4">
        <v>40195</v>
      </c>
      <c r="T1181" s="7">
        <f>S1181-E1181</f>
        <v>1</v>
      </c>
      <c r="U1181" t="s">
        <v>14218</v>
      </c>
      <c r="V1181" s="6" t="s">
        <v>14257</v>
      </c>
      <c r="W1181" t="s">
        <v>14258</v>
      </c>
      <c r="X1181" t="s">
        <v>14187</v>
      </c>
      <c r="Y1181" t="str">
        <f>VLOOKUP(R1181,Managers!$A:$B,2,)</f>
        <v>Frank Mitchell</v>
      </c>
      <c r="Z1181" s="11">
        <f>VLOOKUP(X1181,HourlyWages!$A:$B,2,0)</f>
        <v>45</v>
      </c>
      <c r="AA1181">
        <v>1</v>
      </c>
    </row>
    <row r="1182" spans="1:27" x14ac:dyDescent="0.3">
      <c r="A1182" t="b">
        <f>COUNTIF($C$1:C1182, C1182)&gt;1</f>
        <v>0</v>
      </c>
      <c r="B1182" t="b">
        <f>VLOOKUP(C1182,Sheet3!$A:$B,2,0) &gt; 1</f>
        <v>0</v>
      </c>
      <c r="C1182">
        <v>1181</v>
      </c>
      <c r="D1182">
        <v>8642</v>
      </c>
      <c r="E1182" s="4">
        <v>40194</v>
      </c>
      <c r="F1182">
        <v>13</v>
      </c>
      <c r="G1182" s="15">
        <f>I1182*F1182</f>
        <v>2600</v>
      </c>
      <c r="H1182" s="9">
        <v>0.04</v>
      </c>
      <c r="I1182" s="13">
        <f>VLOOKUP($U1182,Pricebook!$A:$D,4,0)</f>
        <v>200</v>
      </c>
      <c r="J1182" s="11">
        <f>G1182*(1-H1182)</f>
        <v>2496</v>
      </c>
      <c r="K1182" t="s">
        <v>710</v>
      </c>
      <c r="L1182" t="s">
        <v>235</v>
      </c>
      <c r="M1182" t="str">
        <f>VLOOKUP($L1182,Companies!$A:$G,7,)</f>
        <v>Television Services</v>
      </c>
      <c r="N1182" t="str">
        <f>VLOOKUP($L1182,Companies!$A:$G,6,)</f>
        <v>Consumer Services</v>
      </c>
      <c r="O1182" s="6" t="s">
        <v>1390</v>
      </c>
      <c r="P1182" s="6">
        <v>30605</v>
      </c>
      <c r="Q1182" t="s">
        <v>134</v>
      </c>
      <c r="R1182" t="s">
        <v>34</v>
      </c>
      <c r="S1182" s="4">
        <v>40195</v>
      </c>
      <c r="T1182" s="7">
        <f>S1182-E1182</f>
        <v>1</v>
      </c>
      <c r="U1182" t="s">
        <v>14214</v>
      </c>
      <c r="V1182" s="6" t="s">
        <v>14254</v>
      </c>
      <c r="W1182" t="s">
        <v>14255</v>
      </c>
      <c r="X1182" t="s">
        <v>14199</v>
      </c>
      <c r="Y1182" t="str">
        <f>VLOOKUP(R1182,Managers!$A:$B,2,)</f>
        <v>Frank Mitchell</v>
      </c>
      <c r="Z1182" s="11">
        <f>VLOOKUP(X1182,HourlyWages!$A:$B,2,0)</f>
        <v>68</v>
      </c>
      <c r="AA1182">
        <v>1</v>
      </c>
    </row>
    <row r="1183" spans="1:27" x14ac:dyDescent="0.3">
      <c r="A1183" t="b">
        <f>COUNTIF($C$1:C1183, C1183)&gt;1</f>
        <v>0</v>
      </c>
      <c r="B1183" t="b">
        <f>VLOOKUP(C1183,Sheet3!$A:$B,2,0) &gt; 1</f>
        <v>0</v>
      </c>
      <c r="C1183">
        <v>1182</v>
      </c>
      <c r="D1183">
        <v>8646</v>
      </c>
      <c r="E1183" s="4">
        <v>39912</v>
      </c>
      <c r="F1183">
        <v>8</v>
      </c>
      <c r="G1183" s="15">
        <f>I1183*F1183</f>
        <v>1360</v>
      </c>
      <c r="H1183" s="9">
        <v>0.03</v>
      </c>
      <c r="I1183" s="13">
        <f>VLOOKUP($U1183,Pricebook!$A:$D,4,0)</f>
        <v>170</v>
      </c>
      <c r="J1183" s="11">
        <f>G1183*(1-H1183)</f>
        <v>1319.2</v>
      </c>
      <c r="K1183" t="s">
        <v>1391</v>
      </c>
      <c r="L1183" t="s">
        <v>27</v>
      </c>
      <c r="M1183" t="str">
        <f>VLOOKUP($L1183,Companies!$A:$G,7,)</f>
        <v>Television Services</v>
      </c>
      <c r="N1183" t="str">
        <f>VLOOKUP($L1183,Companies!$A:$G,6,)</f>
        <v>Consumer Services</v>
      </c>
      <c r="O1183" s="6" t="s">
        <v>1392</v>
      </c>
      <c r="P1183" s="6" t="s">
        <v>1393</v>
      </c>
      <c r="Q1183" t="s">
        <v>101</v>
      </c>
      <c r="R1183" t="s">
        <v>34</v>
      </c>
      <c r="S1183" s="4">
        <v>39914</v>
      </c>
      <c r="T1183" s="7">
        <f>S1183-E1183</f>
        <v>2</v>
      </c>
      <c r="U1183" t="s">
        <v>14219</v>
      </c>
      <c r="V1183" s="6" t="s">
        <v>14257</v>
      </c>
      <c r="W1183" t="s">
        <v>14258</v>
      </c>
      <c r="X1183" t="s">
        <v>14199</v>
      </c>
      <c r="Y1183" t="str">
        <f>VLOOKUP(R1183,Managers!$A:$B,2,)</f>
        <v>Frank Mitchell</v>
      </c>
      <c r="Z1183" s="11">
        <f>VLOOKUP(X1183,HourlyWages!$A:$B,2,0)</f>
        <v>68</v>
      </c>
      <c r="AA1183">
        <v>1</v>
      </c>
    </row>
    <row r="1184" spans="1:27" x14ac:dyDescent="0.3">
      <c r="A1184" t="b">
        <f>COUNTIF($C$1:C1184, C1184)&gt;1</f>
        <v>0</v>
      </c>
      <c r="B1184" t="b">
        <f>VLOOKUP(C1184,Sheet3!$A:$B,2,0) &gt; 1</f>
        <v>0</v>
      </c>
      <c r="C1184">
        <v>1183</v>
      </c>
      <c r="D1184">
        <v>8646</v>
      </c>
      <c r="E1184" s="4">
        <v>39912</v>
      </c>
      <c r="F1184">
        <v>41</v>
      </c>
      <c r="G1184" s="15">
        <f>I1184*F1184</f>
        <v>5125</v>
      </c>
      <c r="H1184" s="9">
        <v>0.06</v>
      </c>
      <c r="I1184" s="13">
        <f>VLOOKUP($U1184,Pricebook!$A:$D,4,0)</f>
        <v>125</v>
      </c>
      <c r="J1184" s="11">
        <f>G1184*(1-H1184)</f>
        <v>4817.5</v>
      </c>
      <c r="K1184" t="s">
        <v>1391</v>
      </c>
      <c r="L1184" t="s">
        <v>27</v>
      </c>
      <c r="M1184" t="str">
        <f>VLOOKUP($L1184,Companies!$A:$G,7,)</f>
        <v>Television Services</v>
      </c>
      <c r="N1184" t="str">
        <f>VLOOKUP($L1184,Companies!$A:$G,6,)</f>
        <v>Consumer Services</v>
      </c>
      <c r="O1184" s="6" t="s">
        <v>1392</v>
      </c>
      <c r="P1184" s="6" t="s">
        <v>1393</v>
      </c>
      <c r="Q1184" t="s">
        <v>101</v>
      </c>
      <c r="R1184" t="s">
        <v>34</v>
      </c>
      <c r="S1184" s="4">
        <v>39914</v>
      </c>
      <c r="T1184" s="7">
        <f>S1184-E1184</f>
        <v>2</v>
      </c>
      <c r="U1184" t="s">
        <v>14221</v>
      </c>
      <c r="V1184" s="6" t="s">
        <v>14251</v>
      </c>
      <c r="W1184" t="s">
        <v>14267</v>
      </c>
      <c r="X1184" t="s">
        <v>14187</v>
      </c>
      <c r="Y1184" t="str">
        <f>VLOOKUP(R1184,Managers!$A:$B,2,)</f>
        <v>Frank Mitchell</v>
      </c>
      <c r="Z1184" s="11">
        <f>VLOOKUP(X1184,HourlyWages!$A:$B,2,0)</f>
        <v>45</v>
      </c>
      <c r="AA1184">
        <v>1</v>
      </c>
    </row>
    <row r="1185" spans="1:27" x14ac:dyDescent="0.3">
      <c r="A1185" t="b">
        <f>COUNTIF($C$1:C1185, C1185)&gt;1</f>
        <v>0</v>
      </c>
      <c r="B1185" t="b">
        <f>VLOOKUP(C1185,Sheet3!$A:$B,2,0) &gt; 1</f>
        <v>0</v>
      </c>
      <c r="C1185">
        <v>1184</v>
      </c>
      <c r="D1185">
        <v>8646</v>
      </c>
      <c r="E1185" s="4">
        <v>39912</v>
      </c>
      <c r="F1185">
        <v>26</v>
      </c>
      <c r="G1185" s="15">
        <f>I1185*F1185</f>
        <v>3900</v>
      </c>
      <c r="H1185" s="9">
        <v>0.09</v>
      </c>
      <c r="I1185" s="13">
        <f>VLOOKUP($U1185,Pricebook!$A:$D,4,0)</f>
        <v>150</v>
      </c>
      <c r="J1185" s="11">
        <f>G1185*(1-H1185)</f>
        <v>3549</v>
      </c>
      <c r="K1185" t="s">
        <v>1391</v>
      </c>
      <c r="L1185" t="s">
        <v>27</v>
      </c>
      <c r="M1185" t="str">
        <f>VLOOKUP($L1185,Companies!$A:$G,7,)</f>
        <v>Television Services</v>
      </c>
      <c r="N1185" t="str">
        <f>VLOOKUP($L1185,Companies!$A:$G,6,)</f>
        <v>Consumer Services</v>
      </c>
      <c r="O1185" s="6" t="s">
        <v>1392</v>
      </c>
      <c r="P1185" s="6" t="s">
        <v>1393</v>
      </c>
      <c r="Q1185" t="s">
        <v>101</v>
      </c>
      <c r="R1185" t="s">
        <v>34</v>
      </c>
      <c r="S1185" s="4">
        <v>39914</v>
      </c>
      <c r="T1185" s="7">
        <f>S1185-E1185</f>
        <v>2</v>
      </c>
      <c r="U1185" t="s">
        <v>14211</v>
      </c>
      <c r="V1185" s="6" t="s">
        <v>14251</v>
      </c>
      <c r="W1185" t="s">
        <v>14252</v>
      </c>
      <c r="X1185" t="s">
        <v>14189</v>
      </c>
      <c r="Y1185" t="str">
        <f>VLOOKUP(R1185,Managers!$A:$B,2,)</f>
        <v>Frank Mitchell</v>
      </c>
      <c r="Z1185" s="11">
        <f>VLOOKUP(X1185,HourlyWages!$A:$B,2,0)</f>
        <v>62</v>
      </c>
      <c r="AA1185">
        <v>1</v>
      </c>
    </row>
    <row r="1186" spans="1:27" x14ac:dyDescent="0.3">
      <c r="A1186" t="b">
        <f>COUNTIF($C$1:C1186, C1186)&gt;1</f>
        <v>0</v>
      </c>
      <c r="B1186" t="b">
        <f>VLOOKUP(C1186,Sheet3!$A:$B,2,0) &gt; 1</f>
        <v>0</v>
      </c>
      <c r="C1186">
        <v>1185</v>
      </c>
      <c r="D1186">
        <v>8646</v>
      </c>
      <c r="E1186" s="4">
        <v>39912</v>
      </c>
      <c r="F1186">
        <v>29</v>
      </c>
      <c r="G1186" s="15">
        <f>I1186*F1186</f>
        <v>3625</v>
      </c>
      <c r="H1186" s="9">
        <v>0.09</v>
      </c>
      <c r="I1186" s="13">
        <f>VLOOKUP($U1186,Pricebook!$A:$D,4,0)</f>
        <v>125</v>
      </c>
      <c r="J1186" s="11">
        <f>G1186*(1-H1186)</f>
        <v>3298.75</v>
      </c>
      <c r="K1186" t="s">
        <v>1391</v>
      </c>
      <c r="L1186" t="s">
        <v>27</v>
      </c>
      <c r="M1186" t="str">
        <f>VLOOKUP($L1186,Companies!$A:$G,7,)</f>
        <v>Television Services</v>
      </c>
      <c r="N1186" t="str">
        <f>VLOOKUP($L1186,Companies!$A:$G,6,)</f>
        <v>Consumer Services</v>
      </c>
      <c r="O1186" s="6" t="s">
        <v>1392</v>
      </c>
      <c r="P1186" s="6" t="s">
        <v>1393</v>
      </c>
      <c r="Q1186" t="s">
        <v>101</v>
      </c>
      <c r="R1186" t="s">
        <v>34</v>
      </c>
      <c r="S1186" s="4">
        <v>39913</v>
      </c>
      <c r="T1186" s="7">
        <f>S1186-E1186</f>
        <v>1</v>
      </c>
      <c r="U1186" t="s">
        <v>14209</v>
      </c>
      <c r="V1186" s="6" t="s">
        <v>14251</v>
      </c>
      <c r="W1186" t="s">
        <v>14266</v>
      </c>
      <c r="X1186" t="s">
        <v>14201</v>
      </c>
      <c r="Y1186" t="str">
        <f>VLOOKUP(R1186,Managers!$A:$B,2,)</f>
        <v>Frank Mitchell</v>
      </c>
      <c r="Z1186" s="11">
        <f>VLOOKUP(X1186,HourlyWages!$A:$B,2,0)</f>
        <v>53</v>
      </c>
      <c r="AA1186">
        <v>1</v>
      </c>
    </row>
    <row r="1187" spans="1:27" x14ac:dyDescent="0.3">
      <c r="A1187" t="b">
        <f>COUNTIF($C$1:C1187, C1187)&gt;1</f>
        <v>0</v>
      </c>
      <c r="B1187" t="b">
        <f>VLOOKUP(C1187,Sheet3!$A:$B,2,0) &gt; 1</f>
        <v>0</v>
      </c>
      <c r="C1187">
        <v>1186</v>
      </c>
      <c r="D1187">
        <v>8677</v>
      </c>
      <c r="E1187" s="4">
        <v>41189</v>
      </c>
      <c r="F1187">
        <v>38</v>
      </c>
      <c r="G1187" s="15">
        <f>I1187*F1187</f>
        <v>7600</v>
      </c>
      <c r="H1187" s="9">
        <v>0.1</v>
      </c>
      <c r="I1187" s="13">
        <f>VLOOKUP($U1187,Pricebook!$A:$D,4,0)</f>
        <v>200</v>
      </c>
      <c r="J1187" s="11">
        <f>G1187*(1-H1187)</f>
        <v>6840</v>
      </c>
      <c r="K1187" t="s">
        <v>1394</v>
      </c>
      <c r="L1187" t="s">
        <v>73</v>
      </c>
      <c r="M1187" t="str">
        <f>VLOOKUP($L1187,Companies!$A:$G,7,)</f>
        <v>Recreational Products/Toys</v>
      </c>
      <c r="N1187" t="str">
        <f>VLOOKUP($L1187,Companies!$A:$G,6,)</f>
        <v>Consumer Non-Durables</v>
      </c>
      <c r="O1187" s="6" t="s">
        <v>147</v>
      </c>
      <c r="P1187" s="6" t="s">
        <v>148</v>
      </c>
      <c r="Q1187" t="s">
        <v>149</v>
      </c>
      <c r="R1187" t="s">
        <v>61</v>
      </c>
      <c r="S1187" s="4">
        <v>41191</v>
      </c>
      <c r="T1187" s="7">
        <f>S1187-E1187</f>
        <v>2</v>
      </c>
      <c r="U1187" t="s">
        <v>14206</v>
      </c>
      <c r="V1187" s="6" t="s">
        <v>14251</v>
      </c>
      <c r="W1187" t="s">
        <v>14263</v>
      </c>
      <c r="X1187" t="s">
        <v>14191</v>
      </c>
      <c r="Y1187" t="str">
        <f>VLOOKUP(R1187,Managers!$A:$B,2,)</f>
        <v>Allen Young</v>
      </c>
      <c r="Z1187" s="11">
        <f>VLOOKUP(X1187,HourlyWages!$A:$B,2,0)</f>
        <v>60</v>
      </c>
      <c r="AA1187">
        <v>1</v>
      </c>
    </row>
    <row r="1188" spans="1:27" x14ac:dyDescent="0.3">
      <c r="A1188" t="b">
        <f>COUNTIF($C$1:C1188, C1188)&gt;1</f>
        <v>0</v>
      </c>
      <c r="B1188" t="b">
        <f>VLOOKUP(C1188,Sheet3!$A:$B,2,0) &gt; 1</f>
        <v>0</v>
      </c>
      <c r="C1188">
        <v>1187</v>
      </c>
      <c r="D1188">
        <v>8678</v>
      </c>
      <c r="E1188" s="4">
        <v>41182</v>
      </c>
      <c r="F1188">
        <v>31</v>
      </c>
      <c r="G1188" s="15">
        <f>I1188*F1188</f>
        <v>6200</v>
      </c>
      <c r="H1188" s="9">
        <v>0</v>
      </c>
      <c r="I1188" s="13">
        <f>VLOOKUP($U1188,Pricebook!$A:$D,4,0)</f>
        <v>200</v>
      </c>
      <c r="J1188" s="11">
        <f>G1188*(1-H1188)</f>
        <v>6200</v>
      </c>
      <c r="K1188" t="s">
        <v>904</v>
      </c>
      <c r="L1188" t="s">
        <v>193</v>
      </c>
      <c r="M1188" t="str">
        <f>VLOOKUP($L1188,Companies!$A:$G,7,)</f>
        <v>Semiconductors</v>
      </c>
      <c r="N1188" t="str">
        <f>VLOOKUP($L1188,Companies!$A:$G,6,)</f>
        <v>Technology</v>
      </c>
      <c r="O1188" s="6" t="s">
        <v>905</v>
      </c>
      <c r="P1188" s="6">
        <v>71603</v>
      </c>
      <c r="Q1188" t="s">
        <v>66</v>
      </c>
      <c r="R1188" t="s">
        <v>34</v>
      </c>
      <c r="S1188" s="4">
        <v>41187</v>
      </c>
      <c r="T1188" s="7">
        <f>S1188-E1188</f>
        <v>5</v>
      </c>
      <c r="U1188" t="s">
        <v>14206</v>
      </c>
      <c r="V1188" s="6" t="s">
        <v>14257</v>
      </c>
      <c r="W1188" t="s">
        <v>14258</v>
      </c>
      <c r="X1188" t="s">
        <v>14190</v>
      </c>
      <c r="Y1188" t="str">
        <f>VLOOKUP(R1188,Managers!$A:$B,2,)</f>
        <v>Frank Mitchell</v>
      </c>
      <c r="Z1188" s="11">
        <f>VLOOKUP(X1188,HourlyWages!$A:$B,2,0)</f>
        <v>67</v>
      </c>
      <c r="AA1188">
        <v>1</v>
      </c>
    </row>
    <row r="1189" spans="1:27" x14ac:dyDescent="0.3">
      <c r="A1189" t="b">
        <f>COUNTIF($C$1:C1189, C1189)&gt;1</f>
        <v>0</v>
      </c>
      <c r="B1189" t="b">
        <f>VLOOKUP(C1189,Sheet3!$A:$B,2,0) &gt; 1</f>
        <v>0</v>
      </c>
      <c r="C1189">
        <v>1188</v>
      </c>
      <c r="D1189">
        <v>8679</v>
      </c>
      <c r="E1189" s="4">
        <v>41035</v>
      </c>
      <c r="F1189">
        <v>46</v>
      </c>
      <c r="G1189" s="15">
        <f>I1189*F1189</f>
        <v>5060</v>
      </c>
      <c r="H1189" s="9">
        <v>0.01</v>
      </c>
      <c r="I1189" s="13">
        <f>VLOOKUP($U1189,Pricebook!$A:$D,4,0)</f>
        <v>110</v>
      </c>
      <c r="J1189" s="11">
        <f>G1189*(1-H1189)</f>
        <v>5009.3999999999996</v>
      </c>
      <c r="K1189" t="s">
        <v>1395</v>
      </c>
      <c r="L1189" t="s">
        <v>58</v>
      </c>
      <c r="M1189" t="str">
        <f>VLOOKUP($L1189,Companies!$A:$G,7,)</f>
        <v>Biotechnology: Biological Products (No Diagnostic Substances)</v>
      </c>
      <c r="N1189" t="str">
        <f>VLOOKUP($L1189,Companies!$A:$G,6,)</f>
        <v>Health Care</v>
      </c>
      <c r="O1189" s="6" t="s">
        <v>1218</v>
      </c>
      <c r="P1189" s="6">
        <v>89031</v>
      </c>
      <c r="Q1189" t="s">
        <v>1061</v>
      </c>
      <c r="R1189" t="s">
        <v>23</v>
      </c>
      <c r="S1189" s="4">
        <v>41036</v>
      </c>
      <c r="T1189" s="7">
        <f>S1189-E1189</f>
        <v>1</v>
      </c>
      <c r="U1189" t="s">
        <v>14215</v>
      </c>
      <c r="V1189" s="6" t="s">
        <v>14254</v>
      </c>
      <c r="W1189" t="s">
        <v>14255</v>
      </c>
      <c r="X1189" t="s">
        <v>14193</v>
      </c>
      <c r="Y1189" t="str">
        <f>VLOOKUP(R1189,Managers!$A:$B,2,)</f>
        <v>Bob Turner</v>
      </c>
      <c r="Z1189" s="11">
        <f>VLOOKUP(X1189,HourlyWages!$A:$B,2,0)</f>
        <v>57</v>
      </c>
      <c r="AA1189">
        <v>1</v>
      </c>
    </row>
    <row r="1190" spans="1:27" x14ac:dyDescent="0.3">
      <c r="A1190" t="b">
        <f>COUNTIF($C$1:C1190, C1190)&gt;1</f>
        <v>0</v>
      </c>
      <c r="B1190" t="b">
        <f>VLOOKUP(C1190,Sheet3!$A:$B,2,0) &gt; 1</f>
        <v>0</v>
      </c>
      <c r="C1190">
        <v>1189</v>
      </c>
      <c r="D1190">
        <v>8704</v>
      </c>
      <c r="E1190" s="4">
        <v>40724</v>
      </c>
      <c r="F1190">
        <v>43</v>
      </c>
      <c r="G1190" s="15">
        <f>I1190*F1190</f>
        <v>5160</v>
      </c>
      <c r="H1190" s="9">
        <v>0.01</v>
      </c>
      <c r="I1190" s="13">
        <f>VLOOKUP($U1190,Pricebook!$A:$D,4,0)</f>
        <v>120</v>
      </c>
      <c r="J1190" s="11">
        <f>G1190*(1-H1190)</f>
        <v>5108.3999999999996</v>
      </c>
      <c r="K1190" t="s">
        <v>684</v>
      </c>
      <c r="L1190" t="s">
        <v>576</v>
      </c>
      <c r="M1190" t="str">
        <f>VLOOKUP($L1190,Companies!$A:$G,7,)</f>
        <v>Clothing/Shoe/Accessory Stores</v>
      </c>
      <c r="N1190" t="str">
        <f>VLOOKUP($L1190,Companies!$A:$G,6,)</f>
        <v>Consumer Services</v>
      </c>
      <c r="O1190" s="6" t="s">
        <v>1396</v>
      </c>
      <c r="P1190" s="6">
        <v>35216</v>
      </c>
      <c r="Q1190" t="s">
        <v>424</v>
      </c>
      <c r="R1190" t="s">
        <v>34</v>
      </c>
      <c r="S1190" s="4">
        <v>40725</v>
      </c>
      <c r="T1190" s="7">
        <f>S1190-E1190</f>
        <v>1</v>
      </c>
      <c r="U1190" t="s">
        <v>14212</v>
      </c>
      <c r="V1190" s="6" t="s">
        <v>14251</v>
      </c>
      <c r="W1190" t="s">
        <v>14252</v>
      </c>
      <c r="X1190" t="s">
        <v>14194</v>
      </c>
      <c r="Y1190" t="str">
        <f>VLOOKUP(R1190,Managers!$A:$B,2,)</f>
        <v>Frank Mitchell</v>
      </c>
      <c r="Z1190" s="11">
        <f>VLOOKUP(X1190,HourlyWages!$A:$B,2,0)</f>
        <v>71</v>
      </c>
      <c r="AA1190">
        <v>1</v>
      </c>
    </row>
    <row r="1191" spans="1:27" x14ac:dyDescent="0.3">
      <c r="A1191" t="b">
        <f>COUNTIF($C$1:C1191, C1191)&gt;1</f>
        <v>0</v>
      </c>
      <c r="B1191" t="b">
        <f>VLOOKUP(C1191,Sheet3!$A:$B,2,0) &gt; 1</f>
        <v>0</v>
      </c>
      <c r="C1191">
        <v>1190</v>
      </c>
      <c r="D1191">
        <v>8704</v>
      </c>
      <c r="E1191" s="4">
        <v>40724</v>
      </c>
      <c r="F1191">
        <v>38</v>
      </c>
      <c r="G1191" s="15">
        <f>I1191*F1191</f>
        <v>4560</v>
      </c>
      <c r="H1191" s="9">
        <v>0.08</v>
      </c>
      <c r="I1191" s="13">
        <f>VLOOKUP($U1191,Pricebook!$A:$D,4,0)</f>
        <v>120</v>
      </c>
      <c r="J1191" s="11">
        <f>G1191*(1-H1191)</f>
        <v>4195.2</v>
      </c>
      <c r="K1191" t="s">
        <v>684</v>
      </c>
      <c r="L1191" t="s">
        <v>576</v>
      </c>
      <c r="M1191" t="str">
        <f>VLOOKUP($L1191,Companies!$A:$G,7,)</f>
        <v>Clothing/Shoe/Accessory Stores</v>
      </c>
      <c r="N1191" t="str">
        <f>VLOOKUP($L1191,Companies!$A:$G,6,)</f>
        <v>Consumer Services</v>
      </c>
      <c r="O1191" s="6" t="s">
        <v>1396</v>
      </c>
      <c r="P1191" s="6">
        <v>35216</v>
      </c>
      <c r="Q1191" t="s">
        <v>424</v>
      </c>
      <c r="R1191" t="s">
        <v>34</v>
      </c>
      <c r="S1191" s="4">
        <v>40725</v>
      </c>
      <c r="T1191" s="7">
        <f>S1191-E1191</f>
        <v>1</v>
      </c>
      <c r="U1191" t="s">
        <v>14212</v>
      </c>
      <c r="V1191" s="6" t="s">
        <v>14257</v>
      </c>
      <c r="W1191" t="s">
        <v>14264</v>
      </c>
      <c r="X1191" t="s">
        <v>14189</v>
      </c>
      <c r="Y1191" t="str">
        <f>VLOOKUP(R1191,Managers!$A:$B,2,)</f>
        <v>Frank Mitchell</v>
      </c>
      <c r="Z1191" s="11">
        <f>VLOOKUP(X1191,HourlyWages!$A:$B,2,0)</f>
        <v>62</v>
      </c>
      <c r="AA1191">
        <v>1</v>
      </c>
    </row>
    <row r="1192" spans="1:27" x14ac:dyDescent="0.3">
      <c r="A1192" t="b">
        <f>COUNTIF($C$1:C1192, C1192)&gt;1</f>
        <v>0</v>
      </c>
      <c r="B1192" t="b">
        <f>VLOOKUP(C1192,Sheet3!$A:$B,2,0) &gt; 1</f>
        <v>0</v>
      </c>
      <c r="C1192">
        <v>1191</v>
      </c>
      <c r="D1192">
        <v>8709</v>
      </c>
      <c r="E1192" s="4">
        <v>39880</v>
      </c>
      <c r="F1192">
        <v>50</v>
      </c>
      <c r="G1192" s="15">
        <f>I1192*F1192</f>
        <v>7500</v>
      </c>
      <c r="H1192" s="9">
        <v>7.0000000000000007E-2</v>
      </c>
      <c r="I1192" s="13">
        <f>VLOOKUP($U1192,Pricebook!$A:$D,4,0)</f>
        <v>150</v>
      </c>
      <c r="J1192" s="11">
        <f>G1192*(1-H1192)</f>
        <v>6974.9999999999991</v>
      </c>
      <c r="K1192" t="s">
        <v>1397</v>
      </c>
      <c r="L1192" t="s">
        <v>389</v>
      </c>
      <c r="M1192" t="str">
        <f>VLOOKUP($L1192,Companies!$A:$G,7,)</f>
        <v>Catalog/Specialty Distribution</v>
      </c>
      <c r="N1192" t="str">
        <f>VLOOKUP($L1192,Companies!$A:$G,6,)</f>
        <v>Consumer Services</v>
      </c>
      <c r="O1192" s="6" t="s">
        <v>1398</v>
      </c>
      <c r="P1192" s="6">
        <v>74133</v>
      </c>
      <c r="Q1192" t="s">
        <v>75</v>
      </c>
      <c r="R1192" t="s">
        <v>16</v>
      </c>
      <c r="S1192" s="4">
        <v>39882</v>
      </c>
      <c r="T1192" s="7">
        <f>S1192-E1192</f>
        <v>2</v>
      </c>
      <c r="U1192" t="s">
        <v>14216</v>
      </c>
      <c r="V1192" s="6" t="s">
        <v>14254</v>
      </c>
      <c r="W1192" t="s">
        <v>14255</v>
      </c>
      <c r="X1192" t="s">
        <v>14196</v>
      </c>
      <c r="Y1192" t="str">
        <f>VLOOKUP(R1192,Managers!$A:$B,2,)</f>
        <v>Josh Martinez</v>
      </c>
      <c r="Z1192" s="11">
        <f>VLOOKUP(X1192,HourlyWages!$A:$B,2,0)</f>
        <v>58</v>
      </c>
      <c r="AA1192">
        <v>1</v>
      </c>
    </row>
    <row r="1193" spans="1:27" x14ac:dyDescent="0.3">
      <c r="A1193" t="b">
        <f>COUNTIF($C$1:C1193, C1193)&gt;1</f>
        <v>0</v>
      </c>
      <c r="B1193" t="b">
        <f>VLOOKUP(C1193,Sheet3!$A:$B,2,0) &gt; 1</f>
        <v>0</v>
      </c>
      <c r="C1193">
        <v>1192</v>
      </c>
      <c r="D1193">
        <v>8709</v>
      </c>
      <c r="E1193" s="4">
        <v>39880</v>
      </c>
      <c r="F1193">
        <v>11</v>
      </c>
      <c r="G1193" s="15">
        <f>I1193*F1193</f>
        <v>1650</v>
      </c>
      <c r="H1193" s="9">
        <v>0.1</v>
      </c>
      <c r="I1193" s="13">
        <f>VLOOKUP($U1193,Pricebook!$A:$D,4,0)</f>
        <v>150</v>
      </c>
      <c r="J1193" s="11">
        <f>G1193*(1-H1193)</f>
        <v>1485</v>
      </c>
      <c r="K1193" t="s">
        <v>1397</v>
      </c>
      <c r="L1193" t="s">
        <v>389</v>
      </c>
      <c r="M1193" t="str">
        <f>VLOOKUP($L1193,Companies!$A:$G,7,)</f>
        <v>Catalog/Specialty Distribution</v>
      </c>
      <c r="N1193" t="str">
        <f>VLOOKUP($L1193,Companies!$A:$G,6,)</f>
        <v>Consumer Services</v>
      </c>
      <c r="O1193" s="6" t="s">
        <v>1398</v>
      </c>
      <c r="P1193" s="6">
        <v>74133</v>
      </c>
      <c r="Q1193" t="s">
        <v>75</v>
      </c>
      <c r="R1193" t="s">
        <v>16</v>
      </c>
      <c r="S1193" s="4">
        <v>39883</v>
      </c>
      <c r="T1193" s="7">
        <f>S1193-E1193</f>
        <v>3</v>
      </c>
      <c r="U1193" t="s">
        <v>14216</v>
      </c>
      <c r="V1193" s="6" t="s">
        <v>14254</v>
      </c>
      <c r="W1193" t="s">
        <v>14255</v>
      </c>
      <c r="X1193" t="s">
        <v>14197</v>
      </c>
      <c r="Y1193" t="str">
        <f>VLOOKUP(R1193,Managers!$A:$B,2,)</f>
        <v>Josh Martinez</v>
      </c>
      <c r="Z1193" s="11">
        <f>VLOOKUP(X1193,HourlyWages!$A:$B,2,0)</f>
        <v>71</v>
      </c>
      <c r="AA1193">
        <v>1</v>
      </c>
    </row>
    <row r="1194" spans="1:27" x14ac:dyDescent="0.3">
      <c r="A1194" t="b">
        <f>COUNTIF($C$1:C1194, C1194)&gt;1</f>
        <v>0</v>
      </c>
      <c r="B1194" t="b">
        <f>VLOOKUP(C1194,Sheet3!$A:$B,2,0) &gt; 1</f>
        <v>0</v>
      </c>
      <c r="C1194">
        <v>1193</v>
      </c>
      <c r="D1194">
        <v>8710</v>
      </c>
      <c r="E1194" s="4">
        <v>39817</v>
      </c>
      <c r="F1194">
        <v>17</v>
      </c>
      <c r="G1194" s="15">
        <f>I1194*F1194</f>
        <v>2720</v>
      </c>
      <c r="H1194" s="9">
        <v>0.03</v>
      </c>
      <c r="I1194" s="13">
        <f>VLOOKUP($U1194,Pricebook!$A:$D,4,0)</f>
        <v>160</v>
      </c>
      <c r="J1194" s="11">
        <f>G1194*(1-H1194)</f>
        <v>2638.4</v>
      </c>
      <c r="K1194" t="s">
        <v>45</v>
      </c>
      <c r="L1194" t="s">
        <v>46</v>
      </c>
      <c r="M1194" t="str">
        <f>VLOOKUP($L1194,Companies!$A:$G,7,)</f>
        <v>Computer Software: Prepackaged Software</v>
      </c>
      <c r="N1194" t="str">
        <f>VLOOKUP($L1194,Companies!$A:$G,6,)</f>
        <v>Technology</v>
      </c>
      <c r="O1194" s="6" t="s">
        <v>514</v>
      </c>
      <c r="P1194" s="6">
        <v>78577</v>
      </c>
      <c r="Q1194" t="s">
        <v>48</v>
      </c>
      <c r="R1194" t="s">
        <v>16</v>
      </c>
      <c r="S1194" s="4">
        <v>39818</v>
      </c>
      <c r="T1194" s="7">
        <f>S1194-E1194</f>
        <v>1</v>
      </c>
      <c r="U1194" t="s">
        <v>14218</v>
      </c>
      <c r="V1194" s="6" t="s">
        <v>14251</v>
      </c>
      <c r="W1194" t="s">
        <v>14267</v>
      </c>
      <c r="X1194" t="s">
        <v>14187</v>
      </c>
      <c r="Y1194" t="str">
        <f>VLOOKUP(R1194,Managers!$A:$B,2,)</f>
        <v>Josh Martinez</v>
      </c>
      <c r="Z1194" s="11">
        <f>VLOOKUP(X1194,HourlyWages!$A:$B,2,0)</f>
        <v>45</v>
      </c>
      <c r="AA1194">
        <v>1</v>
      </c>
    </row>
    <row r="1195" spans="1:27" x14ac:dyDescent="0.3">
      <c r="A1195" t="b">
        <f>COUNTIF($C$1:C1195, C1195)&gt;1</f>
        <v>0</v>
      </c>
      <c r="B1195" t="b">
        <f>VLOOKUP(C1195,Sheet3!$A:$B,2,0) &gt; 1</f>
        <v>0</v>
      </c>
      <c r="C1195">
        <v>1194</v>
      </c>
      <c r="D1195">
        <v>8710</v>
      </c>
      <c r="E1195" s="4">
        <v>39817</v>
      </c>
      <c r="F1195">
        <v>42</v>
      </c>
      <c r="G1195" s="15">
        <f>I1195*F1195</f>
        <v>4620</v>
      </c>
      <c r="H1195" s="9">
        <v>7.0000000000000007E-2</v>
      </c>
      <c r="I1195" s="13">
        <f>VLOOKUP($U1195,Pricebook!$A:$D,4,0)</f>
        <v>110</v>
      </c>
      <c r="J1195" s="11">
        <f>G1195*(1-H1195)</f>
        <v>4296.5999999999995</v>
      </c>
      <c r="K1195" t="s">
        <v>45</v>
      </c>
      <c r="L1195" t="s">
        <v>46</v>
      </c>
      <c r="M1195" t="str">
        <f>VLOOKUP($L1195,Companies!$A:$G,7,)</f>
        <v>Computer Software: Prepackaged Software</v>
      </c>
      <c r="N1195" t="str">
        <f>VLOOKUP($L1195,Companies!$A:$G,6,)</f>
        <v>Technology</v>
      </c>
      <c r="O1195" s="6" t="s">
        <v>514</v>
      </c>
      <c r="P1195" s="6">
        <v>78577</v>
      </c>
      <c r="Q1195" t="s">
        <v>48</v>
      </c>
      <c r="R1195" t="s">
        <v>16</v>
      </c>
      <c r="S1195" s="4">
        <v>39819</v>
      </c>
      <c r="T1195" s="7">
        <f>S1195-E1195</f>
        <v>2</v>
      </c>
      <c r="U1195" t="s">
        <v>14215</v>
      </c>
      <c r="V1195" s="6" t="s">
        <v>14251</v>
      </c>
      <c r="W1195" t="s">
        <v>14266</v>
      </c>
      <c r="X1195" t="s">
        <v>14199</v>
      </c>
      <c r="Y1195" t="str">
        <f>VLOOKUP(R1195,Managers!$A:$B,2,)</f>
        <v>Josh Martinez</v>
      </c>
      <c r="Z1195" s="11">
        <f>VLOOKUP(X1195,HourlyWages!$A:$B,2,0)</f>
        <v>68</v>
      </c>
      <c r="AA1195">
        <v>1</v>
      </c>
    </row>
    <row r="1196" spans="1:27" x14ac:dyDescent="0.3">
      <c r="A1196" t="b">
        <f>COUNTIF($C$1:C1196, C1196)&gt;1</f>
        <v>0</v>
      </c>
      <c r="B1196" t="b">
        <f>VLOOKUP(C1196,Sheet3!$A:$B,2,0) &gt; 1</f>
        <v>0</v>
      </c>
      <c r="C1196">
        <v>1195</v>
      </c>
      <c r="D1196">
        <v>8768</v>
      </c>
      <c r="E1196" s="4">
        <v>40773</v>
      </c>
      <c r="F1196">
        <v>44</v>
      </c>
      <c r="G1196" s="15">
        <f>I1196*F1196</f>
        <v>6600</v>
      </c>
      <c r="H1196" s="9">
        <v>0.03</v>
      </c>
      <c r="I1196" s="13">
        <f>VLOOKUP($U1196,Pricebook!$A:$D,4,0)</f>
        <v>150</v>
      </c>
      <c r="J1196" s="11">
        <f>G1196*(1-H1196)</f>
        <v>6402</v>
      </c>
      <c r="K1196" t="s">
        <v>1289</v>
      </c>
      <c r="L1196" t="s">
        <v>46</v>
      </c>
      <c r="M1196" t="str">
        <f>VLOOKUP($L1196,Companies!$A:$G,7,)</f>
        <v>Computer Software: Prepackaged Software</v>
      </c>
      <c r="N1196" t="str">
        <f>VLOOKUP($L1196,Companies!$A:$G,6,)</f>
        <v>Technology</v>
      </c>
      <c r="O1196" s="6" t="s">
        <v>553</v>
      </c>
      <c r="P1196" s="6">
        <v>83704</v>
      </c>
      <c r="Q1196" t="s">
        <v>197</v>
      </c>
      <c r="R1196" t="s">
        <v>23</v>
      </c>
      <c r="S1196" s="4">
        <v>40774</v>
      </c>
      <c r="T1196" s="7">
        <f>S1196-E1196</f>
        <v>1</v>
      </c>
      <c r="U1196" t="s">
        <v>14210</v>
      </c>
      <c r="V1196" s="6" t="s">
        <v>14251</v>
      </c>
      <c r="W1196" t="s">
        <v>14263</v>
      </c>
      <c r="X1196" t="s">
        <v>14184</v>
      </c>
      <c r="Y1196" t="str">
        <f>VLOOKUP(R1196,Managers!$A:$B,2,)</f>
        <v>Bob Turner</v>
      </c>
      <c r="Z1196" s="11">
        <f>VLOOKUP(X1196,HourlyWages!$A:$B,2,0)</f>
        <v>50</v>
      </c>
      <c r="AA1196">
        <v>1</v>
      </c>
    </row>
    <row r="1197" spans="1:27" x14ac:dyDescent="0.3">
      <c r="A1197" t="b">
        <f>COUNTIF($C$1:C1197, C1197)&gt;1</f>
        <v>0</v>
      </c>
      <c r="B1197" t="b">
        <f>VLOOKUP(C1197,Sheet3!$A:$B,2,0) &gt; 1</f>
        <v>0</v>
      </c>
      <c r="C1197">
        <v>1196</v>
      </c>
      <c r="D1197">
        <v>8773</v>
      </c>
      <c r="E1197" s="4">
        <v>40838</v>
      </c>
      <c r="F1197">
        <v>5</v>
      </c>
      <c r="G1197" s="15">
        <f>I1197*F1197</f>
        <v>750</v>
      </c>
      <c r="H1197" s="9">
        <v>0.09</v>
      </c>
      <c r="I1197" s="13">
        <f>VLOOKUP($U1197,Pricebook!$A:$D,4,0)</f>
        <v>150</v>
      </c>
      <c r="J1197" s="11">
        <f>G1197*(1-H1197)</f>
        <v>682.5</v>
      </c>
      <c r="K1197" t="s">
        <v>454</v>
      </c>
      <c r="L1197" t="s">
        <v>158</v>
      </c>
      <c r="M1197" t="str">
        <f>VLOOKUP($L1197,Companies!$A:$G,7,)</f>
        <v>Department/Specialty Retail Stores</v>
      </c>
      <c r="N1197" t="str">
        <f>VLOOKUP($L1197,Companies!$A:$G,6,)</f>
        <v>Consumer Services</v>
      </c>
      <c r="O1197" s="6" t="s">
        <v>455</v>
      </c>
      <c r="P1197" s="6">
        <v>56001</v>
      </c>
      <c r="Q1197" t="s">
        <v>130</v>
      </c>
      <c r="R1197" t="s">
        <v>16</v>
      </c>
      <c r="S1197" s="4">
        <v>40838</v>
      </c>
      <c r="T1197" s="7">
        <f>S1197-E1197</f>
        <v>0</v>
      </c>
      <c r="U1197" t="s">
        <v>14210</v>
      </c>
      <c r="V1197" s="6" t="s">
        <v>14257</v>
      </c>
      <c r="W1197" t="s">
        <v>14264</v>
      </c>
      <c r="X1197" t="s">
        <v>14202</v>
      </c>
      <c r="Y1197" t="str">
        <f>VLOOKUP(R1197,Managers!$A:$B,2,)</f>
        <v>Josh Martinez</v>
      </c>
      <c r="Z1197" s="11">
        <f>VLOOKUP(X1197,HourlyWages!$A:$B,2,0)</f>
        <v>71</v>
      </c>
      <c r="AA1197">
        <v>1</v>
      </c>
    </row>
    <row r="1198" spans="1:27" x14ac:dyDescent="0.3">
      <c r="A1198" t="b">
        <f>COUNTIF($C$1:C1198, C1198)&gt;1</f>
        <v>0</v>
      </c>
      <c r="B1198" t="b">
        <f>VLOOKUP(C1198,Sheet3!$A:$B,2,0) &gt; 1</f>
        <v>0</v>
      </c>
      <c r="C1198">
        <v>1197</v>
      </c>
      <c r="D1198">
        <v>8801</v>
      </c>
      <c r="E1198" s="4">
        <v>41131</v>
      </c>
      <c r="F1198">
        <v>32</v>
      </c>
      <c r="G1198" s="15">
        <f>I1198*F1198</f>
        <v>4000</v>
      </c>
      <c r="H1198" s="9">
        <v>0</v>
      </c>
      <c r="I1198" s="13">
        <f>VLOOKUP($U1198,Pricebook!$A:$D,4,0)</f>
        <v>125</v>
      </c>
      <c r="J1198" s="11">
        <f>G1198*(1-H1198)</f>
        <v>4000</v>
      </c>
      <c r="K1198" t="s">
        <v>1399</v>
      </c>
      <c r="L1198" t="s">
        <v>1014</v>
      </c>
      <c r="M1198" t="str">
        <f>VLOOKUP($L1198,Companies!$A:$G,7,)</f>
        <v>Semiconductors</v>
      </c>
      <c r="N1198" t="str">
        <f>VLOOKUP($L1198,Companies!$A:$G,6,)</f>
        <v>Technology</v>
      </c>
      <c r="O1198" s="6" t="s">
        <v>1400</v>
      </c>
      <c r="P1198" s="6" t="s">
        <v>1401</v>
      </c>
      <c r="Q1198" t="s">
        <v>172</v>
      </c>
      <c r="R1198" t="s">
        <v>16</v>
      </c>
      <c r="S1198" s="4">
        <v>41136</v>
      </c>
      <c r="T1198" s="7">
        <f>S1198-E1198</f>
        <v>5</v>
      </c>
      <c r="U1198" t="s">
        <v>14208</v>
      </c>
      <c r="V1198" s="6" t="s">
        <v>14251</v>
      </c>
      <c r="W1198" t="s">
        <v>14263</v>
      </c>
      <c r="X1198" t="s">
        <v>14184</v>
      </c>
      <c r="Y1198" t="str">
        <f>VLOOKUP(R1198,Managers!$A:$B,2,)</f>
        <v>Josh Martinez</v>
      </c>
      <c r="Z1198" s="11">
        <f>VLOOKUP(X1198,HourlyWages!$A:$B,2,0)</f>
        <v>50</v>
      </c>
      <c r="AA1198">
        <v>1</v>
      </c>
    </row>
    <row r="1199" spans="1:27" x14ac:dyDescent="0.3">
      <c r="A1199" t="b">
        <f>COUNTIF($C$1:C1199, C1199)&gt;1</f>
        <v>0</v>
      </c>
      <c r="B1199" t="b">
        <f>VLOOKUP(C1199,Sheet3!$A:$B,2,0) &gt; 1</f>
        <v>0</v>
      </c>
      <c r="C1199">
        <v>1198</v>
      </c>
      <c r="D1199">
        <v>8801</v>
      </c>
      <c r="E1199" s="4">
        <v>41131</v>
      </c>
      <c r="F1199">
        <v>25</v>
      </c>
      <c r="G1199" s="15">
        <f>I1199*F1199</f>
        <v>3750</v>
      </c>
      <c r="H1199" s="9">
        <v>0.06</v>
      </c>
      <c r="I1199" s="13">
        <f>VLOOKUP($U1199,Pricebook!$A:$D,4,0)</f>
        <v>150</v>
      </c>
      <c r="J1199" s="11">
        <f>G1199*(1-H1199)</f>
        <v>3525</v>
      </c>
      <c r="K1199" t="s">
        <v>1399</v>
      </c>
      <c r="L1199" t="s">
        <v>1014</v>
      </c>
      <c r="M1199" t="str">
        <f>VLOOKUP($L1199,Companies!$A:$G,7,)</f>
        <v>Semiconductors</v>
      </c>
      <c r="N1199" t="str">
        <f>VLOOKUP($L1199,Companies!$A:$G,6,)</f>
        <v>Technology</v>
      </c>
      <c r="O1199" s="6" t="s">
        <v>1400</v>
      </c>
      <c r="P1199" s="6" t="s">
        <v>1401</v>
      </c>
      <c r="Q1199" t="s">
        <v>172</v>
      </c>
      <c r="R1199" t="s">
        <v>16</v>
      </c>
      <c r="S1199" s="4">
        <v>41133</v>
      </c>
      <c r="T1199" s="7">
        <f>S1199-E1199</f>
        <v>2</v>
      </c>
      <c r="U1199" t="s">
        <v>14210</v>
      </c>
      <c r="V1199" s="6" t="s">
        <v>14251</v>
      </c>
      <c r="W1199" t="s">
        <v>14263</v>
      </c>
      <c r="X1199" t="s">
        <v>14192</v>
      </c>
      <c r="Y1199" t="str">
        <f>VLOOKUP(R1199,Managers!$A:$B,2,)</f>
        <v>Josh Martinez</v>
      </c>
      <c r="Z1199" s="11">
        <f>VLOOKUP(X1199,HourlyWages!$A:$B,2,0)</f>
        <v>75</v>
      </c>
      <c r="AA1199">
        <v>1</v>
      </c>
    </row>
    <row r="1200" spans="1:27" x14ac:dyDescent="0.3">
      <c r="A1200" t="b">
        <f>COUNTIF($C$1:C1200, C1200)&gt;1</f>
        <v>0</v>
      </c>
      <c r="B1200" t="b">
        <f>VLOOKUP(C1200,Sheet3!$A:$B,2,0) &gt; 1</f>
        <v>0</v>
      </c>
      <c r="C1200">
        <v>1199</v>
      </c>
      <c r="D1200">
        <v>8802</v>
      </c>
      <c r="E1200" s="4">
        <v>40574</v>
      </c>
      <c r="F1200">
        <v>15</v>
      </c>
      <c r="G1200" s="15">
        <f>I1200*F1200</f>
        <v>2550</v>
      </c>
      <c r="H1200" s="9">
        <v>7.0000000000000007E-2</v>
      </c>
      <c r="I1200" s="13">
        <f>VLOOKUP($U1200,Pricebook!$A:$D,4,0)</f>
        <v>170</v>
      </c>
      <c r="J1200" s="11">
        <f>G1200*(1-H1200)</f>
        <v>2371.5</v>
      </c>
      <c r="K1200" t="s">
        <v>1402</v>
      </c>
      <c r="L1200" t="s">
        <v>274</v>
      </c>
      <c r="M1200" t="str">
        <f>VLOOKUP($L1200,Companies!$A:$G,7,)</f>
        <v>Other Specialty Stores</v>
      </c>
      <c r="N1200" t="str">
        <f>VLOOKUP($L1200,Companies!$A:$G,6,)</f>
        <v>Consumer Services</v>
      </c>
      <c r="O1200" s="6" t="s">
        <v>1403</v>
      </c>
      <c r="P1200" s="6">
        <v>71109</v>
      </c>
      <c r="Q1200" t="s">
        <v>436</v>
      </c>
      <c r="R1200" t="s">
        <v>34</v>
      </c>
      <c r="S1200" s="4">
        <v>40576</v>
      </c>
      <c r="T1200" s="7">
        <f>S1200-E1200</f>
        <v>2</v>
      </c>
      <c r="U1200" t="s">
        <v>14219</v>
      </c>
      <c r="V1200" s="6" t="s">
        <v>14251</v>
      </c>
      <c r="W1200" t="s">
        <v>14266</v>
      </c>
      <c r="X1200" t="s">
        <v>14203</v>
      </c>
      <c r="Y1200" t="str">
        <f>VLOOKUP(R1200,Managers!$A:$B,2,)</f>
        <v>Frank Mitchell</v>
      </c>
      <c r="Z1200" s="11">
        <f>VLOOKUP(X1200,HourlyWages!$A:$B,2,0)</f>
        <v>62</v>
      </c>
      <c r="AA1200">
        <v>1</v>
      </c>
    </row>
    <row r="1201" spans="1:27" x14ac:dyDescent="0.3">
      <c r="A1201" t="b">
        <f>COUNTIF($C$1:C1201, C1201)&gt;1</f>
        <v>0</v>
      </c>
      <c r="B1201" t="b">
        <f>VLOOKUP(C1201,Sheet3!$A:$B,2,0) &gt; 1</f>
        <v>0</v>
      </c>
      <c r="C1201">
        <v>1200</v>
      </c>
      <c r="D1201">
        <v>8803</v>
      </c>
      <c r="E1201" s="4">
        <v>41263</v>
      </c>
      <c r="F1201">
        <v>6</v>
      </c>
      <c r="G1201" s="15">
        <f>I1201*F1201</f>
        <v>1200</v>
      </c>
      <c r="H1201" s="9">
        <v>7.0000000000000007E-2</v>
      </c>
      <c r="I1201" s="13">
        <f>VLOOKUP($U1201,Pricebook!$A:$D,4,0)</f>
        <v>200</v>
      </c>
      <c r="J1201" s="11">
        <f>G1201*(1-H1201)</f>
        <v>1116</v>
      </c>
      <c r="K1201" t="s">
        <v>1052</v>
      </c>
      <c r="L1201" t="s">
        <v>487</v>
      </c>
      <c r="M1201" t="str">
        <f>VLOOKUP($L1201,Companies!$A:$G,7,)</f>
        <v>Computer Software: Programming, Data Processing</v>
      </c>
      <c r="N1201" t="str">
        <f>VLOOKUP($L1201,Companies!$A:$G,6,)</f>
        <v>Technology</v>
      </c>
      <c r="O1201" s="6" t="s">
        <v>1053</v>
      </c>
      <c r="P1201" s="6">
        <v>31313</v>
      </c>
      <c r="Q1201" t="s">
        <v>134</v>
      </c>
      <c r="R1201" t="s">
        <v>34</v>
      </c>
      <c r="S1201" s="4">
        <v>41264</v>
      </c>
      <c r="T1201" s="7">
        <f>S1201-E1201</f>
        <v>1</v>
      </c>
      <c r="U1201" t="s">
        <v>14206</v>
      </c>
      <c r="V1201" s="6" t="s">
        <v>14254</v>
      </c>
      <c r="W1201" t="s">
        <v>14255</v>
      </c>
      <c r="X1201" t="s">
        <v>14198</v>
      </c>
      <c r="Y1201" t="str">
        <f>VLOOKUP(R1201,Managers!$A:$B,2,)</f>
        <v>Frank Mitchell</v>
      </c>
      <c r="Z1201" s="11">
        <f>VLOOKUP(X1201,HourlyWages!$A:$B,2,0)</f>
        <v>51</v>
      </c>
      <c r="AA1201">
        <v>1</v>
      </c>
    </row>
    <row r="1202" spans="1:27" x14ac:dyDescent="0.3">
      <c r="A1202" t="b">
        <f>COUNTIF($C$1:C1202, C1202)&gt;1</f>
        <v>0</v>
      </c>
      <c r="B1202" t="b">
        <f>VLOOKUP(C1202,Sheet3!$A:$B,2,0) &gt; 1</f>
        <v>0</v>
      </c>
      <c r="C1202">
        <v>1201</v>
      </c>
      <c r="D1202">
        <v>8803</v>
      </c>
      <c r="E1202" s="4">
        <v>41263</v>
      </c>
      <c r="F1202">
        <v>17</v>
      </c>
      <c r="G1202" s="15">
        <f>I1202*F1202</f>
        <v>2720</v>
      </c>
      <c r="H1202" s="9">
        <v>0.02</v>
      </c>
      <c r="I1202" s="13">
        <f>VLOOKUP($U1202,Pricebook!$A:$D,4,0)</f>
        <v>160</v>
      </c>
      <c r="J1202" s="11">
        <f>G1202*(1-H1202)</f>
        <v>2665.6</v>
      </c>
      <c r="K1202" t="s">
        <v>1052</v>
      </c>
      <c r="L1202" t="s">
        <v>487</v>
      </c>
      <c r="M1202" t="str">
        <f>VLOOKUP($L1202,Companies!$A:$G,7,)</f>
        <v>Computer Software: Programming, Data Processing</v>
      </c>
      <c r="N1202" t="str">
        <f>VLOOKUP($L1202,Companies!$A:$G,6,)</f>
        <v>Technology</v>
      </c>
      <c r="O1202" s="6" t="s">
        <v>1404</v>
      </c>
      <c r="P1202" s="6">
        <v>30144</v>
      </c>
      <c r="Q1202" t="s">
        <v>134</v>
      </c>
      <c r="R1202" t="s">
        <v>34</v>
      </c>
      <c r="S1202" s="4">
        <v>41266</v>
      </c>
      <c r="T1202" s="7">
        <f>S1202-E1202</f>
        <v>3</v>
      </c>
      <c r="U1202" t="s">
        <v>14218</v>
      </c>
      <c r="V1202" s="6" t="s">
        <v>14257</v>
      </c>
      <c r="W1202" t="s">
        <v>14259</v>
      </c>
      <c r="X1202" t="s">
        <v>14192</v>
      </c>
      <c r="Y1202" t="str">
        <f>VLOOKUP(R1202,Managers!$A:$B,2,)</f>
        <v>Frank Mitchell</v>
      </c>
      <c r="Z1202" s="11">
        <f>VLOOKUP(X1202,HourlyWages!$A:$B,2,0)</f>
        <v>75</v>
      </c>
      <c r="AA1202">
        <v>1</v>
      </c>
    </row>
    <row r="1203" spans="1:27" x14ac:dyDescent="0.3">
      <c r="A1203" t="b">
        <f>COUNTIF($C$1:C1203, C1203)&gt;1</f>
        <v>0</v>
      </c>
      <c r="B1203" t="b">
        <f>VLOOKUP(C1203,Sheet3!$A:$B,2,0) &gt; 1</f>
        <v>0</v>
      </c>
      <c r="C1203">
        <v>1202</v>
      </c>
      <c r="D1203">
        <v>8807</v>
      </c>
      <c r="E1203" s="4">
        <v>40234</v>
      </c>
      <c r="F1203">
        <v>19</v>
      </c>
      <c r="G1203" s="15">
        <f>I1203*F1203</f>
        <v>2090</v>
      </c>
      <c r="H1203" s="9">
        <v>0.04</v>
      </c>
      <c r="I1203" s="13">
        <f>VLOOKUP($U1203,Pricebook!$A:$D,4,0)</f>
        <v>110</v>
      </c>
      <c r="J1203" s="11">
        <f>G1203*(1-H1203)</f>
        <v>2006.3999999999999</v>
      </c>
      <c r="K1203" t="s">
        <v>1203</v>
      </c>
      <c r="L1203" t="s">
        <v>158</v>
      </c>
      <c r="M1203" t="str">
        <f>VLOOKUP($L1203,Companies!$A:$G,7,)</f>
        <v>Department/Specialty Retail Stores</v>
      </c>
      <c r="N1203" t="str">
        <f>VLOOKUP($L1203,Companies!$A:$G,6,)</f>
        <v>Consumer Services</v>
      </c>
      <c r="O1203" s="6" t="s">
        <v>1405</v>
      </c>
      <c r="P1203" s="6" t="s">
        <v>1406</v>
      </c>
      <c r="Q1203" t="s">
        <v>317</v>
      </c>
      <c r="R1203" t="s">
        <v>61</v>
      </c>
      <c r="S1203" s="4">
        <v>40236</v>
      </c>
      <c r="T1203" s="7">
        <f>S1203-E1203</f>
        <v>2</v>
      </c>
      <c r="U1203" t="s">
        <v>14215</v>
      </c>
      <c r="V1203" s="6" t="s">
        <v>14257</v>
      </c>
      <c r="W1203" t="s">
        <v>14258</v>
      </c>
      <c r="X1203" t="s">
        <v>14198</v>
      </c>
      <c r="Y1203" t="str">
        <f>VLOOKUP(R1203,Managers!$A:$B,2,)</f>
        <v>Allen Young</v>
      </c>
      <c r="Z1203" s="11">
        <f>VLOOKUP(X1203,HourlyWages!$A:$B,2,0)</f>
        <v>51</v>
      </c>
      <c r="AA1203">
        <v>1</v>
      </c>
    </row>
    <row r="1204" spans="1:27" x14ac:dyDescent="0.3">
      <c r="A1204" t="b">
        <f>COUNTIF($C$1:C1204, C1204)&gt;1</f>
        <v>0</v>
      </c>
      <c r="B1204" t="b">
        <f>VLOOKUP(C1204,Sheet3!$A:$B,2,0) &gt; 1</f>
        <v>0</v>
      </c>
      <c r="C1204">
        <v>1203</v>
      </c>
      <c r="D1204">
        <v>8807</v>
      </c>
      <c r="E1204" s="4">
        <v>40234</v>
      </c>
      <c r="F1204">
        <v>14</v>
      </c>
      <c r="G1204" s="15">
        <f>I1204*F1204</f>
        <v>2100</v>
      </c>
      <c r="H1204" s="9">
        <v>0.08</v>
      </c>
      <c r="I1204" s="13">
        <f>VLOOKUP($U1204,Pricebook!$A:$D,4,0)</f>
        <v>150</v>
      </c>
      <c r="J1204" s="11">
        <f>G1204*(1-H1204)</f>
        <v>1932</v>
      </c>
      <c r="K1204" t="s">
        <v>1203</v>
      </c>
      <c r="L1204" t="s">
        <v>158</v>
      </c>
      <c r="M1204" t="str">
        <f>VLOOKUP($L1204,Companies!$A:$G,7,)</f>
        <v>Department/Specialty Retail Stores</v>
      </c>
      <c r="N1204" t="str">
        <f>VLOOKUP($L1204,Companies!$A:$G,6,)</f>
        <v>Consumer Services</v>
      </c>
      <c r="O1204" s="6" t="s">
        <v>473</v>
      </c>
      <c r="P1204" s="6" t="s">
        <v>474</v>
      </c>
      <c r="Q1204" t="s">
        <v>421</v>
      </c>
      <c r="R1204" t="s">
        <v>61</v>
      </c>
      <c r="S1204" s="4">
        <v>40241</v>
      </c>
      <c r="T1204" s="7">
        <f>S1204-E1204</f>
        <v>7</v>
      </c>
      <c r="U1204" t="s">
        <v>14210</v>
      </c>
      <c r="V1204" s="6" t="s">
        <v>14254</v>
      </c>
      <c r="W1204" t="s">
        <v>14256</v>
      </c>
      <c r="X1204" t="s">
        <v>14188</v>
      </c>
      <c r="Y1204" t="str">
        <f>VLOOKUP(R1204,Managers!$A:$B,2,)</f>
        <v>Allen Young</v>
      </c>
      <c r="Z1204" s="11">
        <f>VLOOKUP(X1204,HourlyWages!$A:$B,2,0)</f>
        <v>52</v>
      </c>
      <c r="AA1204">
        <v>1</v>
      </c>
    </row>
    <row r="1205" spans="1:27" x14ac:dyDescent="0.3">
      <c r="A1205" t="b">
        <f>COUNTIF($C$1:C1205, C1205)&gt;1</f>
        <v>0</v>
      </c>
      <c r="B1205" t="b">
        <f>VLOOKUP(C1205,Sheet3!$A:$B,2,0) &gt; 1</f>
        <v>0</v>
      </c>
      <c r="C1205">
        <v>1204</v>
      </c>
      <c r="D1205">
        <v>8832</v>
      </c>
      <c r="E1205" s="4">
        <v>40941</v>
      </c>
      <c r="F1205">
        <v>39</v>
      </c>
      <c r="G1205" s="15">
        <f>I1205*F1205</f>
        <v>4875</v>
      </c>
      <c r="H1205" s="9">
        <v>0.1</v>
      </c>
      <c r="I1205" s="13">
        <f>VLOOKUP($U1205,Pricebook!$A:$D,4,0)</f>
        <v>125</v>
      </c>
      <c r="J1205" s="11">
        <f>G1205*(1-H1205)</f>
        <v>4387.5</v>
      </c>
      <c r="K1205" t="s">
        <v>1021</v>
      </c>
      <c r="L1205" t="s">
        <v>46</v>
      </c>
      <c r="M1205" t="str">
        <f>VLOOKUP($L1205,Companies!$A:$G,7,)</f>
        <v>Computer Software: Prepackaged Software</v>
      </c>
      <c r="N1205" t="str">
        <f>VLOOKUP($L1205,Companies!$A:$G,6,)</f>
        <v>Technology</v>
      </c>
      <c r="O1205" s="6" t="s">
        <v>1134</v>
      </c>
      <c r="P1205" s="6">
        <v>94025</v>
      </c>
      <c r="Q1205" t="s">
        <v>114</v>
      </c>
      <c r="R1205" t="s">
        <v>23</v>
      </c>
      <c r="S1205" s="4">
        <v>40945</v>
      </c>
      <c r="T1205" s="7">
        <f>S1205-E1205</f>
        <v>4</v>
      </c>
      <c r="U1205" t="s">
        <v>14208</v>
      </c>
      <c r="V1205" s="6" t="s">
        <v>14257</v>
      </c>
      <c r="W1205" t="s">
        <v>14259</v>
      </c>
      <c r="X1205" t="s">
        <v>14198</v>
      </c>
      <c r="Y1205" t="str">
        <f>VLOOKUP(R1205,Managers!$A:$B,2,)</f>
        <v>Bob Turner</v>
      </c>
      <c r="Z1205" s="11">
        <f>VLOOKUP(X1205,HourlyWages!$A:$B,2,0)</f>
        <v>51</v>
      </c>
      <c r="AA1205">
        <v>1</v>
      </c>
    </row>
    <row r="1206" spans="1:27" x14ac:dyDescent="0.3">
      <c r="A1206" t="b">
        <f>COUNTIF($C$1:C1206, C1206)&gt;1</f>
        <v>0</v>
      </c>
      <c r="B1206" t="b">
        <f>VLOOKUP(C1206,Sheet3!$A:$B,2,0) &gt; 1</f>
        <v>0</v>
      </c>
      <c r="C1206">
        <v>1205</v>
      </c>
      <c r="D1206">
        <v>8833</v>
      </c>
      <c r="E1206" s="4">
        <v>41033</v>
      </c>
      <c r="F1206">
        <v>40</v>
      </c>
      <c r="G1206" s="15">
        <f>I1206*F1206</f>
        <v>8000</v>
      </c>
      <c r="H1206" s="9">
        <v>0</v>
      </c>
      <c r="I1206" s="13">
        <f>VLOOKUP($U1206,Pricebook!$A:$D,4,0)</f>
        <v>200</v>
      </c>
      <c r="J1206" s="11">
        <f>G1206*(1-H1206)</f>
        <v>8000</v>
      </c>
      <c r="K1206" t="s">
        <v>860</v>
      </c>
      <c r="L1206" t="s">
        <v>285</v>
      </c>
      <c r="M1206" t="str">
        <f>VLOOKUP($L1206,Companies!$A:$G,7,)</f>
        <v>Oil Refining/Marketing</v>
      </c>
      <c r="N1206" t="str">
        <f>VLOOKUP($L1206,Companies!$A:$G,6,)</f>
        <v>Transportation</v>
      </c>
      <c r="O1206" s="6" t="s">
        <v>861</v>
      </c>
      <c r="P1206" s="6">
        <v>60901</v>
      </c>
      <c r="Q1206" t="s">
        <v>15</v>
      </c>
      <c r="R1206" t="s">
        <v>16</v>
      </c>
      <c r="S1206" s="4">
        <v>41037</v>
      </c>
      <c r="T1206" s="7">
        <f>S1206-E1206</f>
        <v>4</v>
      </c>
      <c r="U1206" t="s">
        <v>14206</v>
      </c>
      <c r="V1206" s="6" t="s">
        <v>14254</v>
      </c>
      <c r="W1206" t="s">
        <v>14269</v>
      </c>
      <c r="X1206" t="s">
        <v>14197</v>
      </c>
      <c r="Y1206" t="str">
        <f>VLOOKUP(R1206,Managers!$A:$B,2,)</f>
        <v>Josh Martinez</v>
      </c>
      <c r="Z1206" s="11">
        <f>VLOOKUP(X1206,HourlyWages!$A:$B,2,0)</f>
        <v>71</v>
      </c>
      <c r="AA1206">
        <v>1</v>
      </c>
    </row>
    <row r="1207" spans="1:27" x14ac:dyDescent="0.3">
      <c r="A1207" t="b">
        <f>COUNTIF($C$1:C1207, C1207)&gt;1</f>
        <v>0</v>
      </c>
      <c r="B1207" t="b">
        <f>VLOOKUP(C1207,Sheet3!$A:$B,2,0) &gt; 1</f>
        <v>0</v>
      </c>
      <c r="C1207">
        <v>1206</v>
      </c>
      <c r="D1207">
        <v>8834</v>
      </c>
      <c r="E1207" s="4">
        <v>40490</v>
      </c>
      <c r="F1207">
        <v>45</v>
      </c>
      <c r="G1207" s="15">
        <f>I1207*F1207</f>
        <v>6750</v>
      </c>
      <c r="H1207" s="9">
        <v>0.08</v>
      </c>
      <c r="I1207" s="13">
        <f>VLOOKUP($U1207,Pricebook!$A:$D,4,0)</f>
        <v>150</v>
      </c>
      <c r="J1207" s="11">
        <f>G1207*(1-H1207)</f>
        <v>6210</v>
      </c>
      <c r="K1207" t="s">
        <v>1407</v>
      </c>
      <c r="L1207" t="s">
        <v>594</v>
      </c>
      <c r="M1207" t="str">
        <f>VLOOKUP($L1207,Companies!$A:$G,7,)</f>
        <v>Semiconductors</v>
      </c>
      <c r="N1207" t="str">
        <f>VLOOKUP($L1207,Companies!$A:$G,6,)</f>
        <v>Technology</v>
      </c>
      <c r="O1207" s="6" t="s">
        <v>1408</v>
      </c>
      <c r="P1207" s="6">
        <v>35160</v>
      </c>
      <c r="Q1207" t="s">
        <v>424</v>
      </c>
      <c r="R1207" t="s">
        <v>34</v>
      </c>
      <c r="S1207" s="4">
        <v>40491</v>
      </c>
      <c r="T1207" s="7">
        <f>S1207-E1207</f>
        <v>1</v>
      </c>
      <c r="U1207" t="s">
        <v>14216</v>
      </c>
      <c r="V1207" s="6" t="s">
        <v>14257</v>
      </c>
      <c r="W1207" t="s">
        <v>14258</v>
      </c>
      <c r="X1207" t="s">
        <v>14195</v>
      </c>
      <c r="Y1207" t="str">
        <f>VLOOKUP(R1207,Managers!$A:$B,2,)</f>
        <v>Frank Mitchell</v>
      </c>
      <c r="Z1207" s="11">
        <f>VLOOKUP(X1207,HourlyWages!$A:$B,2,0)</f>
        <v>52</v>
      </c>
      <c r="AA1207">
        <v>1</v>
      </c>
    </row>
    <row r="1208" spans="1:27" x14ac:dyDescent="0.3">
      <c r="A1208" t="b">
        <f>COUNTIF($C$1:C1208, C1208)&gt;1</f>
        <v>0</v>
      </c>
      <c r="B1208" t="b">
        <f>VLOOKUP(C1208,Sheet3!$A:$B,2,0) &gt; 1</f>
        <v>0</v>
      </c>
      <c r="C1208">
        <v>1207</v>
      </c>
      <c r="D1208">
        <v>8834</v>
      </c>
      <c r="E1208" s="4">
        <v>40490</v>
      </c>
      <c r="F1208">
        <v>1</v>
      </c>
      <c r="G1208" s="15">
        <f>I1208*F1208</f>
        <v>125</v>
      </c>
      <c r="H1208" s="9">
        <v>0.08</v>
      </c>
      <c r="I1208" s="13">
        <f>VLOOKUP($U1208,Pricebook!$A:$D,4,0)</f>
        <v>125</v>
      </c>
      <c r="J1208" s="11">
        <f>G1208*(1-H1208)</f>
        <v>115</v>
      </c>
      <c r="K1208" t="s">
        <v>1407</v>
      </c>
      <c r="L1208" t="s">
        <v>594</v>
      </c>
      <c r="M1208" t="str">
        <f>VLOOKUP($L1208,Companies!$A:$G,7,)</f>
        <v>Semiconductors</v>
      </c>
      <c r="N1208" t="str">
        <f>VLOOKUP($L1208,Companies!$A:$G,6,)</f>
        <v>Technology</v>
      </c>
      <c r="O1208" s="6" t="s">
        <v>1409</v>
      </c>
      <c r="P1208" s="6">
        <v>63130</v>
      </c>
      <c r="Q1208" t="s">
        <v>358</v>
      </c>
      <c r="R1208" t="s">
        <v>16</v>
      </c>
      <c r="S1208" s="4">
        <v>40491</v>
      </c>
      <c r="T1208" s="7">
        <f>S1208-E1208</f>
        <v>1</v>
      </c>
      <c r="U1208" t="s">
        <v>14208</v>
      </c>
      <c r="V1208" s="6" t="s">
        <v>14257</v>
      </c>
      <c r="W1208" t="s">
        <v>14258</v>
      </c>
      <c r="X1208" t="s">
        <v>14188</v>
      </c>
      <c r="Y1208" t="str">
        <f>VLOOKUP(R1208,Managers!$A:$B,2,)</f>
        <v>Josh Martinez</v>
      </c>
      <c r="Z1208" s="11">
        <f>VLOOKUP(X1208,HourlyWages!$A:$B,2,0)</f>
        <v>52</v>
      </c>
      <c r="AA1208">
        <v>1</v>
      </c>
    </row>
    <row r="1209" spans="1:27" x14ac:dyDescent="0.3">
      <c r="A1209" t="b">
        <f>COUNTIF($C$1:C1209, C1209)&gt;1</f>
        <v>0</v>
      </c>
      <c r="B1209" t="b">
        <f>VLOOKUP(C1209,Sheet3!$A:$B,2,0) &gt; 1</f>
        <v>0</v>
      </c>
      <c r="C1209">
        <v>1208</v>
      </c>
      <c r="D1209">
        <v>8835</v>
      </c>
      <c r="E1209" s="4">
        <v>40099</v>
      </c>
      <c r="F1209">
        <v>12</v>
      </c>
      <c r="G1209" s="15">
        <f>I1209*F1209</f>
        <v>1500</v>
      </c>
      <c r="H1209" s="9">
        <v>0.05</v>
      </c>
      <c r="I1209" s="13">
        <f>VLOOKUP($U1209,Pricebook!$A:$D,4,0)</f>
        <v>125</v>
      </c>
      <c r="J1209" s="11">
        <f>G1209*(1-H1209)</f>
        <v>1425</v>
      </c>
      <c r="K1209" t="s">
        <v>804</v>
      </c>
      <c r="L1209" t="s">
        <v>158</v>
      </c>
      <c r="M1209" t="str">
        <f>VLOOKUP($L1209,Companies!$A:$G,7,)</f>
        <v>Department/Specialty Retail Stores</v>
      </c>
      <c r="N1209" t="str">
        <f>VLOOKUP($L1209,Companies!$A:$G,6,)</f>
        <v>Consumer Services</v>
      </c>
      <c r="O1209" s="6" t="s">
        <v>805</v>
      </c>
      <c r="P1209" s="6">
        <v>76063</v>
      </c>
      <c r="Q1209" t="s">
        <v>48</v>
      </c>
      <c r="R1209" t="s">
        <v>16</v>
      </c>
      <c r="S1209" s="4">
        <v>40100</v>
      </c>
      <c r="T1209" s="7">
        <f>S1209-E1209</f>
        <v>1</v>
      </c>
      <c r="U1209" t="s">
        <v>14208</v>
      </c>
      <c r="V1209" s="6" t="s">
        <v>14251</v>
      </c>
      <c r="W1209" t="s">
        <v>14262</v>
      </c>
      <c r="X1209" t="s">
        <v>14195</v>
      </c>
      <c r="Y1209" t="str">
        <f>VLOOKUP(R1209,Managers!$A:$B,2,)</f>
        <v>Josh Martinez</v>
      </c>
      <c r="Z1209" s="11">
        <f>VLOOKUP(X1209,HourlyWages!$A:$B,2,0)</f>
        <v>52</v>
      </c>
      <c r="AA1209">
        <v>1</v>
      </c>
    </row>
    <row r="1210" spans="1:27" x14ac:dyDescent="0.3">
      <c r="A1210" t="b">
        <f>COUNTIF($C$1:C1210, C1210)&gt;1</f>
        <v>0</v>
      </c>
      <c r="B1210" t="b">
        <f>VLOOKUP(C1210,Sheet3!$A:$B,2,0) &gt; 1</f>
        <v>0</v>
      </c>
      <c r="C1210">
        <v>1209</v>
      </c>
      <c r="D1210">
        <v>8868</v>
      </c>
      <c r="E1210" s="4">
        <v>39841</v>
      </c>
      <c r="F1210">
        <v>3</v>
      </c>
      <c r="G1210" s="15">
        <f>I1210*F1210</f>
        <v>510</v>
      </c>
      <c r="H1210" s="9">
        <v>0.02</v>
      </c>
      <c r="I1210" s="13">
        <f>VLOOKUP($U1210,Pricebook!$A:$D,4,0)</f>
        <v>170</v>
      </c>
      <c r="J1210" s="11">
        <f>G1210*(1-H1210)</f>
        <v>499.8</v>
      </c>
      <c r="K1210" t="s">
        <v>694</v>
      </c>
      <c r="L1210" t="s">
        <v>235</v>
      </c>
      <c r="M1210" t="str">
        <f>VLOOKUP($L1210,Companies!$A:$G,7,)</f>
        <v>Television Services</v>
      </c>
      <c r="N1210" t="str">
        <f>VLOOKUP($L1210,Companies!$A:$G,6,)</f>
        <v>Consumer Services</v>
      </c>
      <c r="O1210" s="6" t="s">
        <v>695</v>
      </c>
      <c r="P1210" s="6">
        <v>85737</v>
      </c>
      <c r="Q1210" t="s">
        <v>70</v>
      </c>
      <c r="R1210" t="s">
        <v>23</v>
      </c>
      <c r="S1210" s="4">
        <v>39850</v>
      </c>
      <c r="T1210" s="7">
        <f>S1210-E1210</f>
        <v>9</v>
      </c>
      <c r="U1210" t="s">
        <v>14219</v>
      </c>
      <c r="V1210" s="6" t="s">
        <v>14257</v>
      </c>
      <c r="W1210" t="s">
        <v>14259</v>
      </c>
      <c r="X1210" t="s">
        <v>14194</v>
      </c>
      <c r="Y1210" t="str">
        <f>VLOOKUP(R1210,Managers!$A:$B,2,)</f>
        <v>Bob Turner</v>
      </c>
      <c r="Z1210" s="11">
        <f>VLOOKUP(X1210,HourlyWages!$A:$B,2,0)</f>
        <v>71</v>
      </c>
      <c r="AA1210">
        <v>1</v>
      </c>
    </row>
    <row r="1211" spans="1:27" x14ac:dyDescent="0.3">
      <c r="A1211" t="b">
        <f>COUNTIF($C$1:C1211, C1211)&gt;1</f>
        <v>0</v>
      </c>
      <c r="B1211" t="b">
        <f>VLOOKUP(C1211,Sheet3!$A:$B,2,0) &gt; 1</f>
        <v>0</v>
      </c>
      <c r="C1211">
        <v>1210</v>
      </c>
      <c r="D1211">
        <v>8868</v>
      </c>
      <c r="E1211" s="4">
        <v>39841</v>
      </c>
      <c r="F1211">
        <v>34</v>
      </c>
      <c r="G1211" s="15">
        <f>I1211*F1211</f>
        <v>5440</v>
      </c>
      <c r="H1211" s="9">
        <v>0.03</v>
      </c>
      <c r="I1211" s="13">
        <f>VLOOKUP($U1211,Pricebook!$A:$D,4,0)</f>
        <v>160</v>
      </c>
      <c r="J1211" s="11">
        <f>G1211*(1-H1211)</f>
        <v>5276.8</v>
      </c>
      <c r="K1211" t="s">
        <v>694</v>
      </c>
      <c r="L1211" t="s">
        <v>235</v>
      </c>
      <c r="M1211" t="str">
        <f>VLOOKUP($L1211,Companies!$A:$G,7,)</f>
        <v>Television Services</v>
      </c>
      <c r="N1211" t="str">
        <f>VLOOKUP($L1211,Companies!$A:$G,6,)</f>
        <v>Consumer Services</v>
      </c>
      <c r="O1211" s="6" t="s">
        <v>695</v>
      </c>
      <c r="P1211" s="6">
        <v>85737</v>
      </c>
      <c r="Q1211" t="s">
        <v>70</v>
      </c>
      <c r="R1211" t="s">
        <v>23</v>
      </c>
      <c r="S1211" s="4">
        <v>39845</v>
      </c>
      <c r="T1211" s="7">
        <f>S1211-E1211</f>
        <v>4</v>
      </c>
      <c r="U1211" t="s">
        <v>14218</v>
      </c>
      <c r="V1211" s="6" t="s">
        <v>14251</v>
      </c>
      <c r="W1211" t="s">
        <v>14266</v>
      </c>
      <c r="X1211" t="s">
        <v>14201</v>
      </c>
      <c r="Y1211" t="str">
        <f>VLOOKUP(R1211,Managers!$A:$B,2,)</f>
        <v>Bob Turner</v>
      </c>
      <c r="Z1211" s="11">
        <f>VLOOKUP(X1211,HourlyWages!$A:$B,2,0)</f>
        <v>53</v>
      </c>
      <c r="AA1211">
        <v>1</v>
      </c>
    </row>
    <row r="1212" spans="1:27" x14ac:dyDescent="0.3">
      <c r="A1212" t="b">
        <f>COUNTIF($C$1:C1212, C1212)&gt;1</f>
        <v>0</v>
      </c>
      <c r="B1212" t="b">
        <f>VLOOKUP(C1212,Sheet3!$A:$B,2,0) &gt; 1</f>
        <v>0</v>
      </c>
      <c r="C1212">
        <v>1211</v>
      </c>
      <c r="D1212">
        <v>8870</v>
      </c>
      <c r="E1212" s="4">
        <v>40242</v>
      </c>
      <c r="F1212">
        <v>15</v>
      </c>
      <c r="G1212" s="15">
        <f>I1212*F1212</f>
        <v>1650</v>
      </c>
      <c r="H1212" s="9">
        <v>7.0000000000000007E-2</v>
      </c>
      <c r="I1212" s="13">
        <f>VLOOKUP($U1212,Pricebook!$A:$D,4,0)</f>
        <v>110</v>
      </c>
      <c r="J1212" s="11">
        <f>G1212*(1-H1212)</f>
        <v>1534.5</v>
      </c>
      <c r="K1212" t="s">
        <v>1159</v>
      </c>
      <c r="L1212" t="s">
        <v>68</v>
      </c>
      <c r="M1212" t="str">
        <f>VLOOKUP($L1212,Companies!$A:$G,7,)</f>
        <v>Other Specialty Stores</v>
      </c>
      <c r="N1212" t="str">
        <f>VLOOKUP($L1212,Companies!$A:$G,6,)</f>
        <v>Consumer Services</v>
      </c>
      <c r="O1212" s="6" t="s">
        <v>1339</v>
      </c>
      <c r="P1212" s="6">
        <v>14701</v>
      </c>
      <c r="Q1212" t="s">
        <v>60</v>
      </c>
      <c r="R1212" t="s">
        <v>61</v>
      </c>
      <c r="S1212" s="4">
        <v>40243</v>
      </c>
      <c r="T1212" s="7">
        <f>S1212-E1212</f>
        <v>1</v>
      </c>
      <c r="U1212" t="s">
        <v>14215</v>
      </c>
      <c r="V1212" s="6" t="s">
        <v>14251</v>
      </c>
      <c r="W1212" t="s">
        <v>14263</v>
      </c>
      <c r="X1212" t="s">
        <v>14200</v>
      </c>
      <c r="Y1212" t="str">
        <f>VLOOKUP(R1212,Managers!$A:$B,2,)</f>
        <v>Allen Young</v>
      </c>
      <c r="Z1212" s="11">
        <f>VLOOKUP(X1212,HourlyWages!$A:$B,2,0)</f>
        <v>59</v>
      </c>
      <c r="AA1212">
        <v>1</v>
      </c>
    </row>
    <row r="1213" spans="1:27" x14ac:dyDescent="0.3">
      <c r="A1213" t="b">
        <f>COUNTIF($C$1:C1213, C1213)&gt;1</f>
        <v>0</v>
      </c>
      <c r="B1213" t="b">
        <f>VLOOKUP(C1213,Sheet3!$A:$B,2,0) &gt; 1</f>
        <v>0</v>
      </c>
      <c r="C1213">
        <v>1212</v>
      </c>
      <c r="D1213">
        <v>8901</v>
      </c>
      <c r="E1213" s="4">
        <v>40775</v>
      </c>
      <c r="F1213">
        <v>15</v>
      </c>
      <c r="G1213" s="15">
        <f>I1213*F1213</f>
        <v>2250</v>
      </c>
      <c r="H1213" s="9">
        <v>0.09</v>
      </c>
      <c r="I1213" s="13">
        <f>VLOOKUP($U1213,Pricebook!$A:$D,4,0)</f>
        <v>150</v>
      </c>
      <c r="J1213" s="11">
        <f>G1213*(1-H1213)</f>
        <v>2047.5</v>
      </c>
      <c r="K1213" t="s">
        <v>1410</v>
      </c>
      <c r="L1213" t="s">
        <v>180</v>
      </c>
      <c r="M1213" t="str">
        <f>VLOOKUP($L1213,Companies!$A:$G,7,)</f>
        <v>Semiconductors</v>
      </c>
      <c r="N1213" t="str">
        <f>VLOOKUP($L1213,Companies!$A:$G,6,)</f>
        <v>Technology</v>
      </c>
      <c r="O1213" s="6" t="s">
        <v>1411</v>
      </c>
      <c r="P1213" s="6">
        <v>90260</v>
      </c>
      <c r="Q1213" t="s">
        <v>114</v>
      </c>
      <c r="R1213" t="s">
        <v>23</v>
      </c>
      <c r="S1213" s="4">
        <v>40782</v>
      </c>
      <c r="T1213" s="7">
        <f>S1213-E1213</f>
        <v>7</v>
      </c>
      <c r="U1213" t="s">
        <v>14216</v>
      </c>
      <c r="V1213" s="6" t="s">
        <v>14254</v>
      </c>
      <c r="W1213" t="s">
        <v>14255</v>
      </c>
      <c r="X1213" t="s">
        <v>14188</v>
      </c>
      <c r="Y1213" t="str">
        <f>VLOOKUP(R1213,Managers!$A:$B,2,)</f>
        <v>Bob Turner</v>
      </c>
      <c r="Z1213" s="11">
        <f>VLOOKUP(X1213,HourlyWages!$A:$B,2,0)</f>
        <v>52</v>
      </c>
      <c r="AA1213">
        <v>1</v>
      </c>
    </row>
    <row r="1214" spans="1:27" x14ac:dyDescent="0.3">
      <c r="A1214" t="b">
        <f>COUNTIF($C$1:C1214, C1214)&gt;1</f>
        <v>0</v>
      </c>
      <c r="B1214" t="b">
        <f>VLOOKUP(C1214,Sheet3!$A:$B,2,0) &gt; 1</f>
        <v>0</v>
      </c>
      <c r="C1214">
        <v>1213</v>
      </c>
      <c r="D1214">
        <v>8902</v>
      </c>
      <c r="E1214" s="4">
        <v>40713</v>
      </c>
      <c r="F1214">
        <v>27</v>
      </c>
      <c r="G1214" s="15">
        <f>I1214*F1214</f>
        <v>2970</v>
      </c>
      <c r="H1214" s="9">
        <v>0.05</v>
      </c>
      <c r="I1214" s="13">
        <f>VLOOKUP($U1214,Pricebook!$A:$D,4,0)</f>
        <v>110</v>
      </c>
      <c r="J1214" s="11">
        <f>G1214*(1-H1214)</f>
        <v>2821.5</v>
      </c>
      <c r="K1214" t="s">
        <v>1248</v>
      </c>
      <c r="L1214" t="s">
        <v>175</v>
      </c>
      <c r="M1214" t="str">
        <f>VLOOKUP($L1214,Companies!$A:$G,7,)</f>
        <v>Environmental Services</v>
      </c>
      <c r="N1214" t="str">
        <f>VLOOKUP($L1214,Companies!$A:$G,6,)</f>
        <v>Basic Industries</v>
      </c>
      <c r="O1214" s="6" t="s">
        <v>1249</v>
      </c>
      <c r="P1214" s="6">
        <v>84120</v>
      </c>
      <c r="Q1214" t="s">
        <v>201</v>
      </c>
      <c r="R1214" t="s">
        <v>23</v>
      </c>
      <c r="S1214" s="4">
        <v>40715</v>
      </c>
      <c r="T1214" s="7">
        <f>S1214-E1214</f>
        <v>2</v>
      </c>
      <c r="U1214" t="s">
        <v>14215</v>
      </c>
      <c r="V1214" s="6" t="s">
        <v>14251</v>
      </c>
      <c r="W1214" t="s">
        <v>14263</v>
      </c>
      <c r="X1214" t="s">
        <v>14187</v>
      </c>
      <c r="Y1214" t="str">
        <f>VLOOKUP(R1214,Managers!$A:$B,2,)</f>
        <v>Bob Turner</v>
      </c>
      <c r="Z1214" s="11">
        <f>VLOOKUP(X1214,HourlyWages!$A:$B,2,0)</f>
        <v>45</v>
      </c>
      <c r="AA1214">
        <v>1</v>
      </c>
    </row>
    <row r="1215" spans="1:27" x14ac:dyDescent="0.3">
      <c r="A1215" t="b">
        <f>COUNTIF($C$1:C1215, C1215)&gt;1</f>
        <v>0</v>
      </c>
      <c r="B1215" t="b">
        <f>VLOOKUP(C1215,Sheet3!$A:$B,2,0) &gt; 1</f>
        <v>0</v>
      </c>
      <c r="C1215">
        <v>1214</v>
      </c>
      <c r="D1215">
        <v>8930</v>
      </c>
      <c r="E1215" s="4">
        <v>39952</v>
      </c>
      <c r="F1215">
        <v>14</v>
      </c>
      <c r="G1215" s="15">
        <f>I1215*F1215</f>
        <v>1540</v>
      </c>
      <c r="H1215" s="9">
        <v>0.04</v>
      </c>
      <c r="I1215" s="13">
        <f>VLOOKUP($U1215,Pricebook!$A:$D,4,0)</f>
        <v>110</v>
      </c>
      <c r="J1215" s="11">
        <f>G1215*(1-H1215)</f>
        <v>1478.3999999999999</v>
      </c>
      <c r="K1215" t="s">
        <v>1412</v>
      </c>
      <c r="L1215" t="s">
        <v>13</v>
      </c>
      <c r="M1215" t="str">
        <f>VLOOKUP($L1215,Companies!$A:$G,7,)</f>
        <v>Computer Software: Prepackaged Software</v>
      </c>
      <c r="N1215" t="str">
        <f>VLOOKUP($L1215,Companies!$A:$G,6,)</f>
        <v>Technology</v>
      </c>
      <c r="O1215" s="6" t="s">
        <v>1413</v>
      </c>
      <c r="P1215" s="6">
        <v>95501</v>
      </c>
      <c r="Q1215" t="s">
        <v>114</v>
      </c>
      <c r="R1215" t="s">
        <v>23</v>
      </c>
      <c r="S1215" s="4">
        <v>39954</v>
      </c>
      <c r="T1215" s="7">
        <f>S1215-E1215</f>
        <v>2</v>
      </c>
      <c r="U1215" t="s">
        <v>14215</v>
      </c>
      <c r="V1215" s="6" t="s">
        <v>14251</v>
      </c>
      <c r="W1215" t="s">
        <v>14261</v>
      </c>
      <c r="X1215" t="s">
        <v>14191</v>
      </c>
      <c r="Y1215" t="str">
        <f>VLOOKUP(R1215,Managers!$A:$B,2,)</f>
        <v>Bob Turner</v>
      </c>
      <c r="Z1215" s="11">
        <f>VLOOKUP(X1215,HourlyWages!$A:$B,2,0)</f>
        <v>60</v>
      </c>
      <c r="AA1215">
        <v>1</v>
      </c>
    </row>
    <row r="1216" spans="1:27" x14ac:dyDescent="0.3">
      <c r="A1216" t="b">
        <f>COUNTIF($C$1:C1216, C1216)&gt;1</f>
        <v>0</v>
      </c>
      <c r="B1216" t="b">
        <f>VLOOKUP(C1216,Sheet3!$A:$B,2,0) &gt; 1</f>
        <v>0</v>
      </c>
      <c r="C1216">
        <v>1215</v>
      </c>
      <c r="D1216">
        <v>8933</v>
      </c>
      <c r="E1216" s="4">
        <v>40458</v>
      </c>
      <c r="F1216">
        <v>37</v>
      </c>
      <c r="G1216" s="15">
        <f>I1216*F1216</f>
        <v>5920</v>
      </c>
      <c r="H1216" s="9">
        <v>0.04</v>
      </c>
      <c r="I1216" s="13">
        <f>VLOOKUP($U1216,Pricebook!$A:$D,4,0)</f>
        <v>160</v>
      </c>
      <c r="J1216" s="11">
        <f>G1216*(1-H1216)</f>
        <v>5683.2</v>
      </c>
      <c r="K1216" t="s">
        <v>636</v>
      </c>
      <c r="L1216" t="s">
        <v>637</v>
      </c>
      <c r="M1216" t="str">
        <f>VLOOKUP($L1216,Companies!$A:$G,7,)</f>
        <v>Medical Specialities</v>
      </c>
      <c r="N1216" t="str">
        <f>VLOOKUP($L1216,Companies!$A:$G,6,)</f>
        <v>Health Care</v>
      </c>
      <c r="O1216" s="6" t="s">
        <v>638</v>
      </c>
      <c r="P1216" s="6">
        <v>35904</v>
      </c>
      <c r="Q1216" t="s">
        <v>424</v>
      </c>
      <c r="R1216" t="s">
        <v>34</v>
      </c>
      <c r="S1216" s="4">
        <v>40459</v>
      </c>
      <c r="T1216" s="7">
        <f>S1216-E1216</f>
        <v>1</v>
      </c>
      <c r="U1216" t="s">
        <v>14218</v>
      </c>
      <c r="V1216" s="6" t="s">
        <v>14257</v>
      </c>
      <c r="W1216" t="s">
        <v>14258</v>
      </c>
      <c r="X1216" t="s">
        <v>14185</v>
      </c>
      <c r="Y1216" t="str">
        <f>VLOOKUP(R1216,Managers!$A:$B,2,)</f>
        <v>Frank Mitchell</v>
      </c>
      <c r="Z1216" s="11">
        <f>VLOOKUP(X1216,HourlyWages!$A:$B,2,0)</f>
        <v>70</v>
      </c>
      <c r="AA1216">
        <v>1</v>
      </c>
    </row>
    <row r="1217" spans="1:27" x14ac:dyDescent="0.3">
      <c r="A1217" t="b">
        <f>COUNTIF($C$1:C1217, C1217)&gt;1</f>
        <v>0</v>
      </c>
      <c r="B1217" t="b">
        <f>VLOOKUP(C1217,Sheet3!$A:$B,2,0) &gt; 1</f>
        <v>0</v>
      </c>
      <c r="C1217">
        <v>1216</v>
      </c>
      <c r="D1217">
        <v>8933</v>
      </c>
      <c r="E1217" s="4">
        <v>40458</v>
      </c>
      <c r="F1217">
        <v>30</v>
      </c>
      <c r="G1217" s="15">
        <f>I1217*F1217</f>
        <v>3750</v>
      </c>
      <c r="H1217" s="9">
        <v>0.06</v>
      </c>
      <c r="I1217" s="13">
        <f>VLOOKUP($U1217,Pricebook!$A:$D,4,0)</f>
        <v>125</v>
      </c>
      <c r="J1217" s="11">
        <f>G1217*(1-H1217)</f>
        <v>3525</v>
      </c>
      <c r="K1217" t="s">
        <v>636</v>
      </c>
      <c r="L1217" t="s">
        <v>637</v>
      </c>
      <c r="M1217" t="str">
        <f>VLOOKUP($L1217,Companies!$A:$G,7,)</f>
        <v>Medical Specialities</v>
      </c>
      <c r="N1217" t="str">
        <f>VLOOKUP($L1217,Companies!$A:$G,6,)</f>
        <v>Health Care</v>
      </c>
      <c r="O1217" s="6" t="s">
        <v>638</v>
      </c>
      <c r="P1217" s="6">
        <v>35904</v>
      </c>
      <c r="Q1217" t="s">
        <v>424</v>
      </c>
      <c r="R1217" t="s">
        <v>34</v>
      </c>
      <c r="S1217" s="4">
        <v>40460</v>
      </c>
      <c r="T1217" s="7">
        <f>S1217-E1217</f>
        <v>2</v>
      </c>
      <c r="U1217" t="s">
        <v>14208</v>
      </c>
      <c r="V1217" s="6" t="s">
        <v>14257</v>
      </c>
      <c r="W1217" t="s">
        <v>14270</v>
      </c>
      <c r="X1217" t="s">
        <v>14195</v>
      </c>
      <c r="Y1217" t="str">
        <f>VLOOKUP(R1217,Managers!$A:$B,2,)</f>
        <v>Frank Mitchell</v>
      </c>
      <c r="Z1217" s="11">
        <f>VLOOKUP(X1217,HourlyWages!$A:$B,2,0)</f>
        <v>52</v>
      </c>
      <c r="AA1217">
        <v>1</v>
      </c>
    </row>
    <row r="1218" spans="1:27" x14ac:dyDescent="0.3">
      <c r="A1218" t="b">
        <f>COUNTIF($C$1:C1218, C1218)&gt;1</f>
        <v>0</v>
      </c>
      <c r="B1218" t="b">
        <f>VLOOKUP(C1218,Sheet3!$A:$B,2,0) &gt; 1</f>
        <v>0</v>
      </c>
      <c r="C1218">
        <v>1217</v>
      </c>
      <c r="D1218">
        <v>8960</v>
      </c>
      <c r="E1218" s="4">
        <v>40334</v>
      </c>
      <c r="F1218">
        <v>46</v>
      </c>
      <c r="G1218" s="15">
        <f>I1218*F1218</f>
        <v>6900</v>
      </c>
      <c r="H1218" s="9">
        <v>7.0000000000000007E-2</v>
      </c>
      <c r="I1218" s="13">
        <f>VLOOKUP($U1218,Pricebook!$A:$D,4,0)</f>
        <v>150</v>
      </c>
      <c r="J1218" s="11">
        <f>G1218*(1-H1218)</f>
        <v>6417</v>
      </c>
      <c r="K1218" t="s">
        <v>1372</v>
      </c>
      <c r="L1218" t="s">
        <v>142</v>
      </c>
      <c r="M1218" t="str">
        <f>VLOOKUP($L1218,Companies!$A:$G,7,)</f>
        <v>Computer Software: Programming, Data Processing</v>
      </c>
      <c r="N1218" t="str">
        <f>VLOOKUP($L1218,Companies!$A:$G,6,)</f>
        <v>Technology</v>
      </c>
      <c r="O1218" s="6" t="s">
        <v>1373</v>
      </c>
      <c r="P1218" s="6">
        <v>77373</v>
      </c>
      <c r="Q1218" t="s">
        <v>48</v>
      </c>
      <c r="R1218" t="s">
        <v>16</v>
      </c>
      <c r="S1218" s="4">
        <v>40336</v>
      </c>
      <c r="T1218" s="7">
        <f>S1218-E1218</f>
        <v>2</v>
      </c>
      <c r="U1218" t="s">
        <v>14211</v>
      </c>
      <c r="V1218" s="6" t="s">
        <v>14251</v>
      </c>
      <c r="W1218" t="s">
        <v>14260</v>
      </c>
      <c r="X1218" t="s">
        <v>14187</v>
      </c>
      <c r="Y1218" t="str">
        <f>VLOOKUP(R1218,Managers!$A:$B,2,)</f>
        <v>Josh Martinez</v>
      </c>
      <c r="Z1218" s="11">
        <f>VLOOKUP(X1218,HourlyWages!$A:$B,2,0)</f>
        <v>45</v>
      </c>
      <c r="AA1218">
        <v>1</v>
      </c>
    </row>
    <row r="1219" spans="1:27" x14ac:dyDescent="0.3">
      <c r="A1219" t="b">
        <f>COUNTIF($C$1:C1219, C1219)&gt;1</f>
        <v>0</v>
      </c>
      <c r="B1219" t="b">
        <f>VLOOKUP(C1219,Sheet3!$A:$B,2,0) &gt; 1</f>
        <v>0</v>
      </c>
      <c r="C1219">
        <v>1218</v>
      </c>
      <c r="D1219">
        <v>8960</v>
      </c>
      <c r="E1219" s="4">
        <v>40334</v>
      </c>
      <c r="F1219">
        <v>15</v>
      </c>
      <c r="G1219" s="15">
        <f>I1219*F1219</f>
        <v>2250</v>
      </c>
      <c r="H1219" s="9">
        <v>0.01</v>
      </c>
      <c r="I1219" s="13">
        <f>VLOOKUP($U1219,Pricebook!$A:$D,4,0)</f>
        <v>150</v>
      </c>
      <c r="J1219" s="11">
        <f>G1219*(1-H1219)</f>
        <v>2227.5</v>
      </c>
      <c r="K1219" t="s">
        <v>1372</v>
      </c>
      <c r="L1219" t="s">
        <v>142</v>
      </c>
      <c r="M1219" t="str">
        <f>VLOOKUP($L1219,Companies!$A:$G,7,)</f>
        <v>Computer Software: Programming, Data Processing</v>
      </c>
      <c r="N1219" t="str">
        <f>VLOOKUP($L1219,Companies!$A:$G,6,)</f>
        <v>Technology</v>
      </c>
      <c r="O1219" s="6" t="s">
        <v>1373</v>
      </c>
      <c r="P1219" s="6">
        <v>77373</v>
      </c>
      <c r="Q1219" t="s">
        <v>48</v>
      </c>
      <c r="R1219" t="s">
        <v>16</v>
      </c>
      <c r="S1219" s="4">
        <v>40336</v>
      </c>
      <c r="T1219" s="7">
        <f>S1219-E1219</f>
        <v>2</v>
      </c>
      <c r="U1219" t="s">
        <v>14210</v>
      </c>
      <c r="V1219" s="6" t="s">
        <v>14251</v>
      </c>
      <c r="W1219" t="s">
        <v>14267</v>
      </c>
      <c r="X1219" t="s">
        <v>14188</v>
      </c>
      <c r="Y1219" t="str">
        <f>VLOOKUP(R1219,Managers!$A:$B,2,)</f>
        <v>Josh Martinez</v>
      </c>
      <c r="Z1219" s="11">
        <f>VLOOKUP(X1219,HourlyWages!$A:$B,2,0)</f>
        <v>52</v>
      </c>
      <c r="AA1219">
        <v>1</v>
      </c>
    </row>
    <row r="1220" spans="1:27" x14ac:dyDescent="0.3">
      <c r="A1220" t="b">
        <f>COUNTIF($C$1:C1220, C1220)&gt;1</f>
        <v>0</v>
      </c>
      <c r="B1220" t="b">
        <f>VLOOKUP(C1220,Sheet3!$A:$B,2,0) &gt; 1</f>
        <v>0</v>
      </c>
      <c r="C1220">
        <v>1219</v>
      </c>
      <c r="D1220">
        <v>8961</v>
      </c>
      <c r="E1220" s="4">
        <v>40722</v>
      </c>
      <c r="F1220">
        <v>48</v>
      </c>
      <c r="G1220" s="15">
        <f>I1220*F1220</f>
        <v>6000</v>
      </c>
      <c r="H1220" s="9">
        <v>0.08</v>
      </c>
      <c r="I1220" s="13">
        <f>VLOOKUP($U1220,Pricebook!$A:$D,4,0)</f>
        <v>125</v>
      </c>
      <c r="J1220" s="11">
        <f>G1220*(1-H1220)</f>
        <v>5520</v>
      </c>
      <c r="K1220" t="s">
        <v>1115</v>
      </c>
      <c r="L1220" t="s">
        <v>306</v>
      </c>
      <c r="M1220" t="str">
        <f>VLOOKUP($L1220,Companies!$A:$G,7,)</f>
        <v>Industrial Machinery/Components</v>
      </c>
      <c r="N1220" t="str">
        <f>VLOOKUP($L1220,Companies!$A:$G,6,)</f>
        <v>Capital Goods</v>
      </c>
      <c r="O1220" s="6" t="s">
        <v>1116</v>
      </c>
      <c r="P1220" s="6">
        <v>82070</v>
      </c>
      <c r="Q1220" t="s">
        <v>447</v>
      </c>
      <c r="R1220" t="s">
        <v>23</v>
      </c>
      <c r="S1220" s="4">
        <v>40727</v>
      </c>
      <c r="T1220" s="7">
        <f>S1220-E1220</f>
        <v>5</v>
      </c>
      <c r="U1220" t="s">
        <v>14209</v>
      </c>
      <c r="V1220" s="6" t="s">
        <v>14257</v>
      </c>
      <c r="W1220" t="s">
        <v>14259</v>
      </c>
      <c r="X1220" t="s">
        <v>14191</v>
      </c>
      <c r="Y1220" t="str">
        <f>VLOOKUP(R1220,Managers!$A:$B,2,)</f>
        <v>Bob Turner</v>
      </c>
      <c r="Z1220" s="11">
        <f>VLOOKUP(X1220,HourlyWages!$A:$B,2,0)</f>
        <v>60</v>
      </c>
      <c r="AA1220">
        <v>1</v>
      </c>
    </row>
    <row r="1221" spans="1:27" x14ac:dyDescent="0.3">
      <c r="A1221" t="b">
        <f>COUNTIF($C$1:C1221, C1221)&gt;1</f>
        <v>0</v>
      </c>
      <c r="B1221" t="b">
        <f>VLOOKUP(C1221,Sheet3!$A:$B,2,0) &gt; 1</f>
        <v>0</v>
      </c>
      <c r="C1221">
        <v>1220</v>
      </c>
      <c r="D1221">
        <v>8961</v>
      </c>
      <c r="E1221" s="4">
        <v>40722</v>
      </c>
      <c r="F1221">
        <v>15</v>
      </c>
      <c r="G1221" s="15">
        <f>I1221*F1221</f>
        <v>2250</v>
      </c>
      <c r="H1221" s="9">
        <v>0</v>
      </c>
      <c r="I1221" s="13">
        <f>VLOOKUP($U1221,Pricebook!$A:$D,4,0)</f>
        <v>150</v>
      </c>
      <c r="J1221" s="11">
        <f>G1221*(1-H1221)</f>
        <v>2250</v>
      </c>
      <c r="K1221" t="s">
        <v>1115</v>
      </c>
      <c r="L1221" t="s">
        <v>306</v>
      </c>
      <c r="M1221" t="str">
        <f>VLOOKUP($L1221,Companies!$A:$G,7,)</f>
        <v>Industrial Machinery/Components</v>
      </c>
      <c r="N1221" t="str">
        <f>VLOOKUP($L1221,Companies!$A:$G,6,)</f>
        <v>Capital Goods</v>
      </c>
      <c r="O1221" s="6" t="s">
        <v>1414</v>
      </c>
      <c r="P1221" s="6" t="s">
        <v>1415</v>
      </c>
      <c r="Q1221" t="s">
        <v>232</v>
      </c>
      <c r="R1221" t="s">
        <v>61</v>
      </c>
      <c r="S1221" s="4">
        <v>40727</v>
      </c>
      <c r="T1221" s="7">
        <f>S1221-E1221</f>
        <v>5</v>
      </c>
      <c r="U1221" t="s">
        <v>14211</v>
      </c>
      <c r="V1221" s="6" t="s">
        <v>14251</v>
      </c>
      <c r="W1221" t="s">
        <v>14252</v>
      </c>
      <c r="X1221" t="s">
        <v>14190</v>
      </c>
      <c r="Y1221" t="str">
        <f>VLOOKUP(R1221,Managers!$A:$B,2,)</f>
        <v>Allen Young</v>
      </c>
      <c r="Z1221" s="11">
        <f>VLOOKUP(X1221,HourlyWages!$A:$B,2,0)</f>
        <v>67</v>
      </c>
      <c r="AA1221">
        <v>1</v>
      </c>
    </row>
    <row r="1222" spans="1:27" x14ac:dyDescent="0.3">
      <c r="A1222" t="b">
        <f>COUNTIF($C$1:C1222, C1222)&gt;1</f>
        <v>0</v>
      </c>
      <c r="B1222" t="b">
        <f>VLOOKUP(C1222,Sheet3!$A:$B,2,0) &gt; 1</f>
        <v>0</v>
      </c>
      <c r="C1222">
        <v>1221</v>
      </c>
      <c r="D1222">
        <v>8992</v>
      </c>
      <c r="E1222" s="4">
        <v>40494</v>
      </c>
      <c r="F1222">
        <v>3</v>
      </c>
      <c r="G1222" s="15">
        <f>I1222*F1222</f>
        <v>375</v>
      </c>
      <c r="H1222" s="9">
        <v>0.06</v>
      </c>
      <c r="I1222" s="13">
        <f>VLOOKUP($U1222,Pricebook!$A:$D,4,0)</f>
        <v>125</v>
      </c>
      <c r="J1222" s="11">
        <f>G1222*(1-H1222)</f>
        <v>352.5</v>
      </c>
      <c r="K1222" t="s">
        <v>500</v>
      </c>
      <c r="L1222" t="s">
        <v>360</v>
      </c>
      <c r="M1222" t="str">
        <f>VLOOKUP($L1222,Companies!$A:$G,7,)</f>
        <v>Semiconductors</v>
      </c>
      <c r="N1222" t="str">
        <f>VLOOKUP($L1222,Companies!$A:$G,6,)</f>
        <v>Technology</v>
      </c>
      <c r="O1222" s="6" t="s">
        <v>984</v>
      </c>
      <c r="P1222" s="6">
        <v>48237</v>
      </c>
      <c r="Q1222" t="s">
        <v>172</v>
      </c>
      <c r="R1222" t="s">
        <v>16</v>
      </c>
      <c r="S1222" s="4">
        <v>40495</v>
      </c>
      <c r="T1222" s="7">
        <f>S1222-E1222</f>
        <v>1</v>
      </c>
      <c r="U1222" t="s">
        <v>14221</v>
      </c>
      <c r="V1222" s="6" t="s">
        <v>14251</v>
      </c>
      <c r="W1222" t="s">
        <v>14263</v>
      </c>
      <c r="X1222" t="s">
        <v>14194</v>
      </c>
      <c r="Y1222" t="str">
        <f>VLOOKUP(R1222,Managers!$A:$B,2,)</f>
        <v>Josh Martinez</v>
      </c>
      <c r="Z1222" s="11">
        <f>VLOOKUP(X1222,HourlyWages!$A:$B,2,0)</f>
        <v>71</v>
      </c>
      <c r="AA1222">
        <v>1</v>
      </c>
    </row>
    <row r="1223" spans="1:27" x14ac:dyDescent="0.3">
      <c r="A1223" t="b">
        <f>COUNTIF($C$1:C1223, C1223)&gt;1</f>
        <v>0</v>
      </c>
      <c r="B1223" t="b">
        <f>VLOOKUP(C1223,Sheet3!$A:$B,2,0) &gt; 1</f>
        <v>0</v>
      </c>
      <c r="C1223">
        <v>1222</v>
      </c>
      <c r="D1223">
        <v>8992</v>
      </c>
      <c r="E1223" s="4">
        <v>40494</v>
      </c>
      <c r="F1223">
        <v>14</v>
      </c>
      <c r="G1223" s="15">
        <f>I1223*F1223</f>
        <v>2100</v>
      </c>
      <c r="H1223" s="9">
        <v>0.08</v>
      </c>
      <c r="I1223" s="13">
        <f>VLOOKUP($U1223,Pricebook!$A:$D,4,0)</f>
        <v>150</v>
      </c>
      <c r="J1223" s="11">
        <f>G1223*(1-H1223)</f>
        <v>1932</v>
      </c>
      <c r="K1223" t="s">
        <v>500</v>
      </c>
      <c r="L1223" t="s">
        <v>360</v>
      </c>
      <c r="M1223" t="str">
        <f>VLOOKUP($L1223,Companies!$A:$G,7,)</f>
        <v>Semiconductors</v>
      </c>
      <c r="N1223" t="str">
        <f>VLOOKUP($L1223,Companies!$A:$G,6,)</f>
        <v>Technology</v>
      </c>
      <c r="O1223" s="6" t="s">
        <v>984</v>
      </c>
      <c r="P1223" s="6">
        <v>48237</v>
      </c>
      <c r="Q1223" t="s">
        <v>172</v>
      </c>
      <c r="R1223" t="s">
        <v>16</v>
      </c>
      <c r="S1223" s="4">
        <v>40496</v>
      </c>
      <c r="T1223" s="7">
        <f>S1223-E1223</f>
        <v>2</v>
      </c>
      <c r="U1223" t="s">
        <v>14210</v>
      </c>
      <c r="V1223" s="6" t="s">
        <v>14251</v>
      </c>
      <c r="W1223" t="s">
        <v>14263</v>
      </c>
      <c r="X1223" t="s">
        <v>14192</v>
      </c>
      <c r="Y1223" t="str">
        <f>VLOOKUP(R1223,Managers!$A:$B,2,)</f>
        <v>Josh Martinez</v>
      </c>
      <c r="Z1223" s="11">
        <f>VLOOKUP(X1223,HourlyWages!$A:$B,2,0)</f>
        <v>75</v>
      </c>
      <c r="AA1223">
        <v>1</v>
      </c>
    </row>
    <row r="1224" spans="1:27" x14ac:dyDescent="0.3">
      <c r="A1224" t="b">
        <f>COUNTIF($C$1:C1224, C1224)&gt;1</f>
        <v>0</v>
      </c>
      <c r="B1224" t="b">
        <f>VLOOKUP(C1224,Sheet3!$A:$B,2,0) &gt; 1</f>
        <v>0</v>
      </c>
      <c r="C1224">
        <v>1223</v>
      </c>
      <c r="D1224">
        <v>8992</v>
      </c>
      <c r="E1224" s="4">
        <v>40494</v>
      </c>
      <c r="F1224">
        <v>18</v>
      </c>
      <c r="G1224" s="15">
        <f>I1224*F1224</f>
        <v>2700</v>
      </c>
      <c r="H1224" s="9">
        <v>0</v>
      </c>
      <c r="I1224" s="13">
        <f>VLOOKUP($U1224,Pricebook!$A:$D,4,0)</f>
        <v>150</v>
      </c>
      <c r="J1224" s="11">
        <f>G1224*(1-H1224)</f>
        <v>2700</v>
      </c>
      <c r="K1224" t="s">
        <v>500</v>
      </c>
      <c r="L1224" t="s">
        <v>360</v>
      </c>
      <c r="M1224" t="str">
        <f>VLOOKUP($L1224,Companies!$A:$G,7,)</f>
        <v>Semiconductors</v>
      </c>
      <c r="N1224" t="str">
        <f>VLOOKUP($L1224,Companies!$A:$G,6,)</f>
        <v>Technology</v>
      </c>
      <c r="O1224" s="6" t="s">
        <v>984</v>
      </c>
      <c r="P1224" s="6">
        <v>48237</v>
      </c>
      <c r="Q1224" t="s">
        <v>172</v>
      </c>
      <c r="R1224" t="s">
        <v>16</v>
      </c>
      <c r="S1224" s="4">
        <v>40495</v>
      </c>
      <c r="T1224" s="7">
        <f>S1224-E1224</f>
        <v>1</v>
      </c>
      <c r="U1224" t="s">
        <v>14210</v>
      </c>
      <c r="V1224" s="6" t="s">
        <v>14257</v>
      </c>
      <c r="W1224" t="s">
        <v>14258</v>
      </c>
      <c r="X1224" t="s">
        <v>14195</v>
      </c>
      <c r="Y1224" t="str">
        <f>VLOOKUP(R1224,Managers!$A:$B,2,)</f>
        <v>Josh Martinez</v>
      </c>
      <c r="Z1224" s="11">
        <f>VLOOKUP(X1224,HourlyWages!$A:$B,2,0)</f>
        <v>52</v>
      </c>
      <c r="AA1224">
        <v>1</v>
      </c>
    </row>
    <row r="1225" spans="1:27" x14ac:dyDescent="0.3">
      <c r="A1225" t="b">
        <f>COUNTIF($C$1:C1225, C1225)&gt;1</f>
        <v>0</v>
      </c>
      <c r="B1225" t="b">
        <f>VLOOKUP(C1225,Sheet3!$A:$B,2,0) &gt; 1</f>
        <v>0</v>
      </c>
      <c r="C1225">
        <v>1224</v>
      </c>
      <c r="D1225">
        <v>8993</v>
      </c>
      <c r="E1225" s="4">
        <v>40691</v>
      </c>
      <c r="F1225">
        <v>41</v>
      </c>
      <c r="G1225" s="15">
        <f>I1225*F1225</f>
        <v>8200</v>
      </c>
      <c r="H1225" s="9">
        <v>0.02</v>
      </c>
      <c r="I1225" s="13">
        <f>VLOOKUP($U1225,Pricebook!$A:$D,4,0)</f>
        <v>200</v>
      </c>
      <c r="J1225" s="11">
        <f>G1225*(1-H1225)</f>
        <v>8036</v>
      </c>
      <c r="K1225" t="s">
        <v>1416</v>
      </c>
      <c r="L1225" t="s">
        <v>226</v>
      </c>
      <c r="M1225" t="str">
        <f>VLOOKUP($L1225,Companies!$A:$G,7,)</f>
        <v>Auto Manufacturing</v>
      </c>
      <c r="N1225" t="str">
        <f>VLOOKUP($L1225,Companies!$A:$G,6,)</f>
        <v>Capital Goods</v>
      </c>
      <c r="O1225" s="6" t="s">
        <v>1417</v>
      </c>
      <c r="P1225" s="6">
        <v>34239</v>
      </c>
      <c r="Q1225" t="s">
        <v>101</v>
      </c>
      <c r="R1225" t="s">
        <v>34</v>
      </c>
      <c r="S1225" s="4">
        <v>40693</v>
      </c>
      <c r="T1225" s="7">
        <f>S1225-E1225</f>
        <v>2</v>
      </c>
      <c r="U1225" t="s">
        <v>14214</v>
      </c>
      <c r="V1225" s="6" t="s">
        <v>14257</v>
      </c>
      <c r="W1225" t="s">
        <v>14259</v>
      </c>
      <c r="X1225" t="s">
        <v>14184</v>
      </c>
      <c r="Y1225" t="str">
        <f>VLOOKUP(R1225,Managers!$A:$B,2,)</f>
        <v>Frank Mitchell</v>
      </c>
      <c r="Z1225" s="11">
        <f>VLOOKUP(X1225,HourlyWages!$A:$B,2,0)</f>
        <v>50</v>
      </c>
      <c r="AA1225">
        <v>1</v>
      </c>
    </row>
    <row r="1226" spans="1:27" x14ac:dyDescent="0.3">
      <c r="A1226" t="b">
        <f>COUNTIF($C$1:C1226, C1226)&gt;1</f>
        <v>0</v>
      </c>
      <c r="B1226" t="b">
        <f>VLOOKUP(C1226,Sheet3!$A:$B,2,0) &gt; 1</f>
        <v>0</v>
      </c>
      <c r="C1226">
        <v>1225</v>
      </c>
      <c r="D1226">
        <v>8994</v>
      </c>
      <c r="E1226" s="4">
        <v>39910</v>
      </c>
      <c r="F1226">
        <v>36</v>
      </c>
      <c r="G1226" s="15">
        <f>I1226*F1226</f>
        <v>5400</v>
      </c>
      <c r="H1226" s="9">
        <v>0.1</v>
      </c>
      <c r="I1226" s="13">
        <f>VLOOKUP($U1226,Pricebook!$A:$D,4,0)</f>
        <v>150</v>
      </c>
      <c r="J1226" s="11">
        <f>G1226*(1-H1226)</f>
        <v>4860</v>
      </c>
      <c r="K1226" t="s">
        <v>1418</v>
      </c>
      <c r="L1226" t="s">
        <v>360</v>
      </c>
      <c r="M1226" t="str">
        <f>VLOOKUP($L1226,Companies!$A:$G,7,)</f>
        <v>Semiconductors</v>
      </c>
      <c r="N1226" t="str">
        <f>VLOOKUP($L1226,Companies!$A:$G,6,)</f>
        <v>Technology</v>
      </c>
      <c r="O1226" s="6" t="s">
        <v>1419</v>
      </c>
      <c r="P1226" s="6">
        <v>46307</v>
      </c>
      <c r="Q1226" t="s">
        <v>278</v>
      </c>
      <c r="R1226" t="s">
        <v>16</v>
      </c>
      <c r="S1226" s="4">
        <v>39912</v>
      </c>
      <c r="T1226" s="7">
        <f>S1226-E1226</f>
        <v>2</v>
      </c>
      <c r="U1226" t="s">
        <v>14211</v>
      </c>
      <c r="V1226" s="6" t="s">
        <v>14257</v>
      </c>
      <c r="W1226" t="s">
        <v>14258</v>
      </c>
      <c r="X1226" t="s">
        <v>14191</v>
      </c>
      <c r="Y1226" t="str">
        <f>VLOOKUP(R1226,Managers!$A:$B,2,)</f>
        <v>Josh Martinez</v>
      </c>
      <c r="Z1226" s="11">
        <f>VLOOKUP(X1226,HourlyWages!$A:$B,2,0)</f>
        <v>60</v>
      </c>
      <c r="AA1226">
        <v>1</v>
      </c>
    </row>
    <row r="1227" spans="1:27" x14ac:dyDescent="0.3">
      <c r="A1227" t="b">
        <f>COUNTIF($C$1:C1227, C1227)&gt;1</f>
        <v>0</v>
      </c>
      <c r="B1227" t="b">
        <f>VLOOKUP(C1227,Sheet3!$A:$B,2,0) &gt; 1</f>
        <v>0</v>
      </c>
      <c r="C1227">
        <v>1226</v>
      </c>
      <c r="D1227">
        <v>8995</v>
      </c>
      <c r="E1227" s="4">
        <v>40680</v>
      </c>
      <c r="F1227">
        <v>5</v>
      </c>
      <c r="G1227" s="15">
        <f>I1227*F1227</f>
        <v>800</v>
      </c>
      <c r="H1227" s="9">
        <v>0.08</v>
      </c>
      <c r="I1227" s="13">
        <f>VLOOKUP($U1227,Pricebook!$A:$D,4,0)</f>
        <v>160</v>
      </c>
      <c r="J1227" s="11">
        <f>G1227*(1-H1227)</f>
        <v>736</v>
      </c>
      <c r="K1227" t="s">
        <v>1306</v>
      </c>
      <c r="L1227" t="s">
        <v>290</v>
      </c>
      <c r="M1227" t="str">
        <f>VLOOKUP($L1227,Companies!$A:$G,7,)</f>
        <v>Specialty Chemicals</v>
      </c>
      <c r="N1227" t="str">
        <f>VLOOKUP($L1227,Companies!$A:$G,6,)</f>
        <v>Consumer Durables</v>
      </c>
      <c r="O1227" s="6" t="s">
        <v>1307</v>
      </c>
      <c r="P1227" s="6">
        <v>60510</v>
      </c>
      <c r="Q1227" t="s">
        <v>15</v>
      </c>
      <c r="R1227" t="s">
        <v>16</v>
      </c>
      <c r="S1227" s="4">
        <v>40681</v>
      </c>
      <c r="T1227" s="7">
        <f>S1227-E1227</f>
        <v>1</v>
      </c>
      <c r="U1227" t="s">
        <v>14218</v>
      </c>
      <c r="V1227" s="6" t="s">
        <v>14257</v>
      </c>
      <c r="W1227" t="s">
        <v>14264</v>
      </c>
      <c r="X1227" t="s">
        <v>14192</v>
      </c>
      <c r="Y1227" t="str">
        <f>VLOOKUP(R1227,Managers!$A:$B,2,)</f>
        <v>Josh Martinez</v>
      </c>
      <c r="Z1227" s="11">
        <f>VLOOKUP(X1227,HourlyWages!$A:$B,2,0)</f>
        <v>75</v>
      </c>
      <c r="AA1227">
        <v>1</v>
      </c>
    </row>
    <row r="1228" spans="1:27" x14ac:dyDescent="0.3">
      <c r="A1228" t="b">
        <f>COUNTIF($C$1:C1228, C1228)&gt;1</f>
        <v>0</v>
      </c>
      <c r="B1228" t="b">
        <f>VLOOKUP(C1228,Sheet3!$A:$B,2,0) &gt; 1</f>
        <v>0</v>
      </c>
      <c r="C1228">
        <v>1227</v>
      </c>
      <c r="D1228">
        <v>8995</v>
      </c>
      <c r="E1228" s="4">
        <v>40680</v>
      </c>
      <c r="F1228">
        <v>41</v>
      </c>
      <c r="G1228" s="15">
        <f>I1228*F1228</f>
        <v>4510</v>
      </c>
      <c r="H1228" s="9">
        <v>0.1</v>
      </c>
      <c r="I1228" s="13">
        <f>VLOOKUP($U1228,Pricebook!$A:$D,4,0)</f>
        <v>110</v>
      </c>
      <c r="J1228" s="11">
        <f>G1228*(1-H1228)</f>
        <v>4059</v>
      </c>
      <c r="K1228" t="s">
        <v>1306</v>
      </c>
      <c r="L1228" t="s">
        <v>290</v>
      </c>
      <c r="M1228" t="str">
        <f>VLOOKUP($L1228,Companies!$A:$G,7,)</f>
        <v>Specialty Chemicals</v>
      </c>
      <c r="N1228" t="str">
        <f>VLOOKUP($L1228,Companies!$A:$G,6,)</f>
        <v>Consumer Durables</v>
      </c>
      <c r="O1228" s="6" t="s">
        <v>1307</v>
      </c>
      <c r="P1228" s="6">
        <v>60510</v>
      </c>
      <c r="Q1228" t="s">
        <v>15</v>
      </c>
      <c r="R1228" t="s">
        <v>16</v>
      </c>
      <c r="S1228" s="4">
        <v>40681</v>
      </c>
      <c r="T1228" s="7">
        <f>S1228-E1228</f>
        <v>1</v>
      </c>
      <c r="U1228" t="s">
        <v>14215</v>
      </c>
      <c r="V1228" s="6" t="s">
        <v>14254</v>
      </c>
      <c r="W1228" t="s">
        <v>14255</v>
      </c>
      <c r="X1228" t="s">
        <v>14192</v>
      </c>
      <c r="Y1228" t="str">
        <f>VLOOKUP(R1228,Managers!$A:$B,2,)</f>
        <v>Josh Martinez</v>
      </c>
      <c r="Z1228" s="11">
        <f>VLOOKUP(X1228,HourlyWages!$A:$B,2,0)</f>
        <v>75</v>
      </c>
      <c r="AA1228">
        <v>1</v>
      </c>
    </row>
    <row r="1229" spans="1:27" x14ac:dyDescent="0.3">
      <c r="A1229" t="b">
        <f>COUNTIF($C$1:C1229, C1229)&gt;1</f>
        <v>0</v>
      </c>
      <c r="B1229" t="b">
        <f>VLOOKUP(C1229,Sheet3!$A:$B,2,0) &gt; 1</f>
        <v>0</v>
      </c>
      <c r="C1229">
        <v>1228</v>
      </c>
      <c r="D1229">
        <v>8995</v>
      </c>
      <c r="E1229" s="4">
        <v>40680</v>
      </c>
      <c r="F1229">
        <v>35</v>
      </c>
      <c r="G1229" s="15">
        <f>I1229*F1229</f>
        <v>4375</v>
      </c>
      <c r="H1229" s="9">
        <v>0.08</v>
      </c>
      <c r="I1229" s="13">
        <f>VLOOKUP($U1229,Pricebook!$A:$D,4,0)</f>
        <v>125</v>
      </c>
      <c r="J1229" s="11">
        <f>G1229*(1-H1229)</f>
        <v>4025</v>
      </c>
      <c r="K1229" t="s">
        <v>1306</v>
      </c>
      <c r="L1229" t="s">
        <v>290</v>
      </c>
      <c r="M1229" t="str">
        <f>VLOOKUP($L1229,Companies!$A:$G,7,)</f>
        <v>Specialty Chemicals</v>
      </c>
      <c r="N1229" t="str">
        <f>VLOOKUP($L1229,Companies!$A:$G,6,)</f>
        <v>Consumer Durables</v>
      </c>
      <c r="O1229" s="6" t="s">
        <v>1420</v>
      </c>
      <c r="P1229" s="6">
        <v>62223</v>
      </c>
      <c r="Q1229" t="s">
        <v>15</v>
      </c>
      <c r="R1229" t="s">
        <v>16</v>
      </c>
      <c r="S1229" s="4">
        <v>40681</v>
      </c>
      <c r="T1229" s="7">
        <f>S1229-E1229</f>
        <v>1</v>
      </c>
      <c r="U1229" t="s">
        <v>14208</v>
      </c>
      <c r="V1229" s="6" t="s">
        <v>14251</v>
      </c>
      <c r="W1229" t="s">
        <v>14261</v>
      </c>
      <c r="X1229" t="s">
        <v>14187</v>
      </c>
      <c r="Y1229" t="str">
        <f>VLOOKUP(R1229,Managers!$A:$B,2,)</f>
        <v>Josh Martinez</v>
      </c>
      <c r="Z1229" s="11">
        <f>VLOOKUP(X1229,HourlyWages!$A:$B,2,0)</f>
        <v>45</v>
      </c>
      <c r="AA1229">
        <v>1</v>
      </c>
    </row>
    <row r="1230" spans="1:27" x14ac:dyDescent="0.3">
      <c r="A1230" t="b">
        <f>COUNTIF($C$1:C1230, C1230)&gt;1</f>
        <v>0</v>
      </c>
      <c r="B1230" t="b">
        <f>VLOOKUP(C1230,Sheet3!$A:$B,2,0) &gt; 1</f>
        <v>0</v>
      </c>
      <c r="C1230">
        <v>1229</v>
      </c>
      <c r="D1230">
        <v>8995</v>
      </c>
      <c r="E1230" s="4">
        <v>40680</v>
      </c>
      <c r="F1230">
        <v>42</v>
      </c>
      <c r="G1230" s="15">
        <f>I1230*F1230</f>
        <v>4620</v>
      </c>
      <c r="H1230" s="9">
        <v>7.0000000000000007E-2</v>
      </c>
      <c r="I1230" s="13">
        <f>VLOOKUP($U1230,Pricebook!$A:$D,4,0)</f>
        <v>110</v>
      </c>
      <c r="J1230" s="11">
        <f>G1230*(1-H1230)</f>
        <v>4296.5999999999995</v>
      </c>
      <c r="K1230" t="s">
        <v>1306</v>
      </c>
      <c r="L1230" t="s">
        <v>290</v>
      </c>
      <c r="M1230" t="str">
        <f>VLOOKUP($L1230,Companies!$A:$G,7,)</f>
        <v>Specialty Chemicals</v>
      </c>
      <c r="N1230" t="str">
        <f>VLOOKUP($L1230,Companies!$A:$G,6,)</f>
        <v>Consumer Durables</v>
      </c>
      <c r="O1230" s="6" t="s">
        <v>1420</v>
      </c>
      <c r="P1230" s="6">
        <v>62223</v>
      </c>
      <c r="Q1230" t="s">
        <v>15</v>
      </c>
      <c r="R1230" t="s">
        <v>16</v>
      </c>
      <c r="S1230" s="4">
        <v>40681</v>
      </c>
      <c r="T1230" s="7">
        <f>S1230-E1230</f>
        <v>1</v>
      </c>
      <c r="U1230" t="s">
        <v>14215</v>
      </c>
      <c r="V1230" s="6" t="s">
        <v>14254</v>
      </c>
      <c r="W1230" t="s">
        <v>14255</v>
      </c>
      <c r="X1230" t="s">
        <v>14185</v>
      </c>
      <c r="Y1230" t="str">
        <f>VLOOKUP(R1230,Managers!$A:$B,2,)</f>
        <v>Josh Martinez</v>
      </c>
      <c r="Z1230" s="11">
        <f>VLOOKUP(X1230,HourlyWages!$A:$B,2,0)</f>
        <v>70</v>
      </c>
      <c r="AA1230">
        <v>1</v>
      </c>
    </row>
    <row r="1231" spans="1:27" x14ac:dyDescent="0.3">
      <c r="A1231" t="b">
        <f>COUNTIF($C$1:C1231, C1231)&gt;1</f>
        <v>0</v>
      </c>
      <c r="B1231" t="b">
        <f>VLOOKUP(C1231,Sheet3!$A:$B,2,0) &gt; 1</f>
        <v>0</v>
      </c>
      <c r="C1231">
        <v>1230</v>
      </c>
      <c r="D1231">
        <v>8995</v>
      </c>
      <c r="E1231" s="4">
        <v>40680</v>
      </c>
      <c r="F1231">
        <v>46</v>
      </c>
      <c r="G1231" s="15">
        <f>I1231*F1231</f>
        <v>6440</v>
      </c>
      <c r="H1231" s="9">
        <v>0.01</v>
      </c>
      <c r="I1231" s="13">
        <f>VLOOKUP($U1231,Pricebook!$A:$D,4,0)</f>
        <v>140</v>
      </c>
      <c r="J1231" s="11">
        <f>G1231*(1-H1231)</f>
        <v>6375.6</v>
      </c>
      <c r="K1231" t="s">
        <v>1306</v>
      </c>
      <c r="L1231" t="s">
        <v>290</v>
      </c>
      <c r="M1231" t="str">
        <f>VLOOKUP($L1231,Companies!$A:$G,7,)</f>
        <v>Specialty Chemicals</v>
      </c>
      <c r="N1231" t="str">
        <f>VLOOKUP($L1231,Companies!$A:$G,6,)</f>
        <v>Consumer Durables</v>
      </c>
      <c r="O1231" s="6" t="s">
        <v>1420</v>
      </c>
      <c r="P1231" s="6">
        <v>62223</v>
      </c>
      <c r="Q1231" t="s">
        <v>15</v>
      </c>
      <c r="R1231" t="s">
        <v>16</v>
      </c>
      <c r="S1231" s="4">
        <v>40682</v>
      </c>
      <c r="T1231" s="7">
        <f>S1231-E1231</f>
        <v>2</v>
      </c>
      <c r="U1231" t="s">
        <v>14213</v>
      </c>
      <c r="V1231" s="6" t="s">
        <v>14251</v>
      </c>
      <c r="W1231" t="s">
        <v>14266</v>
      </c>
      <c r="X1231" t="s">
        <v>14195</v>
      </c>
      <c r="Y1231" t="str">
        <f>VLOOKUP(R1231,Managers!$A:$B,2,)</f>
        <v>Josh Martinez</v>
      </c>
      <c r="Z1231" s="11">
        <f>VLOOKUP(X1231,HourlyWages!$A:$B,2,0)</f>
        <v>52</v>
      </c>
      <c r="AA1231">
        <v>1</v>
      </c>
    </row>
    <row r="1232" spans="1:27" x14ac:dyDescent="0.3">
      <c r="A1232" t="b">
        <f>COUNTIF($C$1:C1232, C1232)&gt;1</f>
        <v>0</v>
      </c>
      <c r="B1232" t="b">
        <f>VLOOKUP(C1232,Sheet3!$A:$B,2,0) &gt; 1</f>
        <v>0</v>
      </c>
      <c r="C1232">
        <v>1231</v>
      </c>
      <c r="D1232">
        <v>8996</v>
      </c>
      <c r="E1232" s="4">
        <v>40696</v>
      </c>
      <c r="F1232">
        <v>13</v>
      </c>
      <c r="G1232" s="15">
        <f>I1232*F1232</f>
        <v>1950</v>
      </c>
      <c r="H1232" s="9">
        <v>0.02</v>
      </c>
      <c r="I1232" s="13">
        <f>VLOOKUP($U1232,Pricebook!$A:$D,4,0)</f>
        <v>150</v>
      </c>
      <c r="J1232" s="11">
        <f>G1232*(1-H1232)</f>
        <v>1911</v>
      </c>
      <c r="K1232" t="s">
        <v>448</v>
      </c>
      <c r="L1232" t="s">
        <v>449</v>
      </c>
      <c r="M1232" t="str">
        <f>VLOOKUP($L1232,Companies!$A:$G,7,)</f>
        <v>Auto Manufacturing</v>
      </c>
      <c r="N1232" t="str">
        <f>VLOOKUP($L1232,Companies!$A:$G,6,)</f>
        <v>Capital Goods</v>
      </c>
      <c r="O1232" s="6" t="s">
        <v>970</v>
      </c>
      <c r="P1232" s="6">
        <v>33710</v>
      </c>
      <c r="Q1232" t="s">
        <v>101</v>
      </c>
      <c r="R1232" t="s">
        <v>34</v>
      </c>
      <c r="S1232" s="4">
        <v>40700</v>
      </c>
      <c r="T1232" s="7">
        <f>S1232-E1232</f>
        <v>4</v>
      </c>
      <c r="U1232" t="s">
        <v>14210</v>
      </c>
      <c r="V1232" s="6" t="s">
        <v>14257</v>
      </c>
      <c r="W1232" t="s">
        <v>14258</v>
      </c>
      <c r="X1232" t="s">
        <v>14198</v>
      </c>
      <c r="Y1232" t="str">
        <f>VLOOKUP(R1232,Managers!$A:$B,2,)</f>
        <v>Frank Mitchell</v>
      </c>
      <c r="Z1232" s="11">
        <f>VLOOKUP(X1232,HourlyWages!$A:$B,2,0)</f>
        <v>51</v>
      </c>
      <c r="AA1232">
        <v>1</v>
      </c>
    </row>
    <row r="1233" spans="1:27" x14ac:dyDescent="0.3">
      <c r="A1233" t="b">
        <f>COUNTIF($C$1:C1233, C1233)&gt;1</f>
        <v>0</v>
      </c>
      <c r="B1233" t="b">
        <f>VLOOKUP(C1233,Sheet3!$A:$B,2,0) &gt; 1</f>
        <v>0</v>
      </c>
      <c r="C1233">
        <v>1232</v>
      </c>
      <c r="D1233">
        <v>8997</v>
      </c>
      <c r="E1233" s="4">
        <v>39995</v>
      </c>
      <c r="F1233">
        <v>40</v>
      </c>
      <c r="G1233" s="15">
        <f>I1233*F1233</f>
        <v>6000</v>
      </c>
      <c r="H1233" s="9">
        <v>0.04</v>
      </c>
      <c r="I1233" s="13">
        <f>VLOOKUP($U1233,Pricebook!$A:$D,4,0)</f>
        <v>150</v>
      </c>
      <c r="J1233" s="11">
        <f>G1233*(1-H1233)</f>
        <v>5760</v>
      </c>
      <c r="K1233" t="s">
        <v>221</v>
      </c>
      <c r="L1233" t="s">
        <v>20</v>
      </c>
      <c r="M1233" t="str">
        <f>VLOOKUP($L1233,Companies!$A:$G,7,)</f>
        <v>Major Pharmaceuticals</v>
      </c>
      <c r="N1233" t="str">
        <f>VLOOKUP($L1233,Companies!$A:$G,6,)</f>
        <v>Health Care</v>
      </c>
      <c r="O1233" s="6" t="s">
        <v>208</v>
      </c>
      <c r="P1233" s="6">
        <v>98273</v>
      </c>
      <c r="Q1233" t="s">
        <v>22</v>
      </c>
      <c r="R1233" t="s">
        <v>23</v>
      </c>
      <c r="S1233" s="4">
        <v>39999</v>
      </c>
      <c r="T1233" s="7">
        <f>S1233-E1233</f>
        <v>4</v>
      </c>
      <c r="U1233" t="s">
        <v>14222</v>
      </c>
      <c r="V1233" s="6" t="s">
        <v>14257</v>
      </c>
      <c r="W1233" t="s">
        <v>14258</v>
      </c>
      <c r="X1233" t="s">
        <v>14186</v>
      </c>
      <c r="Y1233" t="str">
        <f>VLOOKUP(R1233,Managers!$A:$B,2,)</f>
        <v>Bob Turner</v>
      </c>
      <c r="Z1233" s="11">
        <f>VLOOKUP(X1233,HourlyWages!$A:$B,2,0)</f>
        <v>67</v>
      </c>
      <c r="AA1233">
        <v>1</v>
      </c>
    </row>
    <row r="1234" spans="1:27" x14ac:dyDescent="0.3">
      <c r="A1234" t="b">
        <f>COUNTIF($C$1:C1234, C1234)&gt;1</f>
        <v>0</v>
      </c>
      <c r="B1234" t="b">
        <f>VLOOKUP(C1234,Sheet3!$A:$B,2,0) &gt; 1</f>
        <v>0</v>
      </c>
      <c r="C1234">
        <v>1233</v>
      </c>
      <c r="D1234">
        <v>8997</v>
      </c>
      <c r="E1234" s="4">
        <v>39995</v>
      </c>
      <c r="F1234">
        <v>20</v>
      </c>
      <c r="G1234" s="15">
        <f>I1234*F1234</f>
        <v>2400</v>
      </c>
      <c r="H1234" s="9">
        <v>0.01</v>
      </c>
      <c r="I1234" s="13">
        <f>VLOOKUP($U1234,Pricebook!$A:$D,4,0)</f>
        <v>120</v>
      </c>
      <c r="J1234" s="11">
        <f>G1234*(1-H1234)</f>
        <v>2376</v>
      </c>
      <c r="K1234" t="s">
        <v>221</v>
      </c>
      <c r="L1234" t="s">
        <v>20</v>
      </c>
      <c r="M1234" t="str">
        <f>VLOOKUP($L1234,Companies!$A:$G,7,)</f>
        <v>Major Pharmaceuticals</v>
      </c>
      <c r="N1234" t="str">
        <f>VLOOKUP($L1234,Companies!$A:$G,6,)</f>
        <v>Health Care</v>
      </c>
      <c r="O1234" s="6" t="s">
        <v>208</v>
      </c>
      <c r="P1234" s="6">
        <v>98273</v>
      </c>
      <c r="Q1234" t="s">
        <v>22</v>
      </c>
      <c r="R1234" t="s">
        <v>23</v>
      </c>
      <c r="S1234" s="4">
        <v>40004</v>
      </c>
      <c r="T1234" s="7">
        <f>S1234-E1234</f>
        <v>9</v>
      </c>
      <c r="U1234" t="s">
        <v>14212</v>
      </c>
      <c r="V1234" s="6" t="s">
        <v>14254</v>
      </c>
      <c r="W1234" t="s">
        <v>14255</v>
      </c>
      <c r="X1234" t="s">
        <v>14200</v>
      </c>
      <c r="Y1234" t="str">
        <f>VLOOKUP(R1234,Managers!$A:$B,2,)</f>
        <v>Bob Turner</v>
      </c>
      <c r="Z1234" s="11">
        <f>VLOOKUP(X1234,HourlyWages!$A:$B,2,0)</f>
        <v>59</v>
      </c>
      <c r="AA1234">
        <v>1</v>
      </c>
    </row>
    <row r="1235" spans="1:27" x14ac:dyDescent="0.3">
      <c r="A1235" t="b">
        <f>COUNTIF($C$1:C1235, C1235)&gt;1</f>
        <v>0</v>
      </c>
      <c r="B1235" t="b">
        <f>VLOOKUP(C1235,Sheet3!$A:$B,2,0) &gt; 1</f>
        <v>0</v>
      </c>
      <c r="C1235">
        <v>1234</v>
      </c>
      <c r="D1235">
        <v>8998</v>
      </c>
      <c r="E1235" s="4">
        <v>40181</v>
      </c>
      <c r="F1235">
        <v>37</v>
      </c>
      <c r="G1235" s="15">
        <f>I1235*F1235</f>
        <v>6290</v>
      </c>
      <c r="H1235" s="9">
        <v>7.0000000000000007E-2</v>
      </c>
      <c r="I1235" s="13">
        <f>VLOOKUP($U1235,Pricebook!$A:$D,4,0)</f>
        <v>170</v>
      </c>
      <c r="J1235" s="11">
        <f>G1235*(1-H1235)</f>
        <v>5849.7</v>
      </c>
      <c r="K1235" t="s">
        <v>519</v>
      </c>
      <c r="L1235" t="s">
        <v>520</v>
      </c>
      <c r="M1235" t="str">
        <f>VLOOKUP($L1235,Companies!$A:$G,7,)</f>
        <v>Computer Software: Prepackaged Software</v>
      </c>
      <c r="N1235" t="str">
        <f>VLOOKUP($L1235,Companies!$A:$G,6,)</f>
        <v>Technology</v>
      </c>
      <c r="O1235" s="6" t="s">
        <v>522</v>
      </c>
      <c r="P1235" s="6">
        <v>32765</v>
      </c>
      <c r="Q1235" t="s">
        <v>101</v>
      </c>
      <c r="R1235" t="s">
        <v>34</v>
      </c>
      <c r="S1235" s="4">
        <v>40185</v>
      </c>
      <c r="T1235" s="7">
        <f>S1235-E1235</f>
        <v>4</v>
      </c>
      <c r="U1235" t="s">
        <v>14219</v>
      </c>
      <c r="V1235" s="6" t="s">
        <v>14251</v>
      </c>
      <c r="W1235" t="s">
        <v>14263</v>
      </c>
      <c r="X1235" t="s">
        <v>14189</v>
      </c>
      <c r="Y1235" t="str">
        <f>VLOOKUP(R1235,Managers!$A:$B,2,)</f>
        <v>Frank Mitchell</v>
      </c>
      <c r="Z1235" s="11">
        <f>VLOOKUP(X1235,HourlyWages!$A:$B,2,0)</f>
        <v>62</v>
      </c>
      <c r="AA1235">
        <v>1</v>
      </c>
    </row>
    <row r="1236" spans="1:27" x14ac:dyDescent="0.3">
      <c r="A1236" t="b">
        <f>COUNTIF($C$1:C1236, C1236)&gt;1</f>
        <v>0</v>
      </c>
      <c r="B1236" t="b">
        <f>VLOOKUP(C1236,Sheet3!$A:$B,2,0) &gt; 1</f>
        <v>0</v>
      </c>
      <c r="C1236">
        <v>1235</v>
      </c>
      <c r="D1236">
        <v>8998</v>
      </c>
      <c r="E1236" s="4">
        <v>40181</v>
      </c>
      <c r="F1236">
        <v>12</v>
      </c>
      <c r="G1236" s="15">
        <f>I1236*F1236</f>
        <v>1800</v>
      </c>
      <c r="H1236" s="9">
        <v>0.01</v>
      </c>
      <c r="I1236" s="13">
        <f>VLOOKUP($U1236,Pricebook!$A:$D,4,0)</f>
        <v>150</v>
      </c>
      <c r="J1236" s="11">
        <f>G1236*(1-H1236)</f>
        <v>1782</v>
      </c>
      <c r="K1236" t="s">
        <v>519</v>
      </c>
      <c r="L1236" t="s">
        <v>520</v>
      </c>
      <c r="M1236" t="str">
        <f>VLOOKUP($L1236,Companies!$A:$G,7,)</f>
        <v>Computer Software: Prepackaged Software</v>
      </c>
      <c r="N1236" t="str">
        <f>VLOOKUP($L1236,Companies!$A:$G,6,)</f>
        <v>Technology</v>
      </c>
      <c r="O1236" s="6" t="s">
        <v>522</v>
      </c>
      <c r="P1236" s="6">
        <v>32765</v>
      </c>
      <c r="Q1236" t="s">
        <v>101</v>
      </c>
      <c r="R1236" t="s">
        <v>34</v>
      </c>
      <c r="S1236" s="4">
        <v>40183</v>
      </c>
      <c r="T1236" s="7">
        <f>S1236-E1236</f>
        <v>2</v>
      </c>
      <c r="U1236" t="s">
        <v>14211</v>
      </c>
      <c r="V1236" s="6" t="s">
        <v>14251</v>
      </c>
      <c r="W1236" t="s">
        <v>14252</v>
      </c>
      <c r="X1236" t="s">
        <v>14203</v>
      </c>
      <c r="Y1236" t="str">
        <f>VLOOKUP(R1236,Managers!$A:$B,2,)</f>
        <v>Frank Mitchell</v>
      </c>
      <c r="Z1236" s="11">
        <f>VLOOKUP(X1236,HourlyWages!$A:$B,2,0)</f>
        <v>62</v>
      </c>
      <c r="AA1236">
        <v>1</v>
      </c>
    </row>
    <row r="1237" spans="1:27" x14ac:dyDescent="0.3">
      <c r="A1237" t="b">
        <f>COUNTIF($C$1:C1237, C1237)&gt;1</f>
        <v>0</v>
      </c>
      <c r="B1237" t="b">
        <f>VLOOKUP(C1237,Sheet3!$A:$B,2,0) &gt; 1</f>
        <v>0</v>
      </c>
      <c r="C1237">
        <v>1236</v>
      </c>
      <c r="D1237">
        <v>8998</v>
      </c>
      <c r="E1237" s="4">
        <v>40181</v>
      </c>
      <c r="F1237">
        <v>13</v>
      </c>
      <c r="G1237" s="15">
        <f>I1237*F1237</f>
        <v>2600</v>
      </c>
      <c r="H1237" s="9">
        <v>0.04</v>
      </c>
      <c r="I1237" s="13">
        <f>VLOOKUP($U1237,Pricebook!$A:$D,4,0)</f>
        <v>200</v>
      </c>
      <c r="J1237" s="11">
        <f>G1237*(1-H1237)</f>
        <v>2496</v>
      </c>
      <c r="K1237" t="s">
        <v>519</v>
      </c>
      <c r="L1237" t="s">
        <v>520</v>
      </c>
      <c r="M1237" t="str">
        <f>VLOOKUP($L1237,Companies!$A:$G,7,)</f>
        <v>Computer Software: Prepackaged Software</v>
      </c>
      <c r="N1237" t="str">
        <f>VLOOKUP($L1237,Companies!$A:$G,6,)</f>
        <v>Technology</v>
      </c>
      <c r="O1237" s="6" t="s">
        <v>522</v>
      </c>
      <c r="P1237" s="6">
        <v>32765</v>
      </c>
      <c r="Q1237" t="s">
        <v>101</v>
      </c>
      <c r="R1237" t="s">
        <v>34</v>
      </c>
      <c r="S1237" s="4">
        <v>40186</v>
      </c>
      <c r="T1237" s="7">
        <f>S1237-E1237</f>
        <v>5</v>
      </c>
      <c r="U1237" t="s">
        <v>14206</v>
      </c>
      <c r="V1237" s="6" t="s">
        <v>14257</v>
      </c>
      <c r="W1237" t="s">
        <v>14258</v>
      </c>
      <c r="X1237" t="s">
        <v>14184</v>
      </c>
      <c r="Y1237" t="str">
        <f>VLOOKUP(R1237,Managers!$A:$B,2,)</f>
        <v>Frank Mitchell</v>
      </c>
      <c r="Z1237" s="11">
        <f>VLOOKUP(X1237,HourlyWages!$A:$B,2,0)</f>
        <v>50</v>
      </c>
      <c r="AA1237">
        <v>1</v>
      </c>
    </row>
    <row r="1238" spans="1:27" x14ac:dyDescent="0.3">
      <c r="A1238" t="b">
        <f>COUNTIF($C$1:C1238, C1238)&gt;1</f>
        <v>0</v>
      </c>
      <c r="B1238" t="b">
        <f>VLOOKUP(C1238,Sheet3!$A:$B,2,0) &gt; 1</f>
        <v>0</v>
      </c>
      <c r="C1238">
        <v>1237</v>
      </c>
      <c r="D1238">
        <v>8999</v>
      </c>
      <c r="E1238" s="4">
        <v>39976</v>
      </c>
      <c r="F1238">
        <v>28</v>
      </c>
      <c r="G1238" s="15">
        <f>I1238*F1238</f>
        <v>3080</v>
      </c>
      <c r="H1238" s="9">
        <v>0</v>
      </c>
      <c r="I1238" s="13">
        <f>VLOOKUP($U1238,Pricebook!$A:$D,4,0)</f>
        <v>110</v>
      </c>
      <c r="J1238" s="11">
        <f>G1238*(1-H1238)</f>
        <v>3080</v>
      </c>
      <c r="K1238" t="s">
        <v>1421</v>
      </c>
      <c r="L1238" t="s">
        <v>434</v>
      </c>
      <c r="M1238" t="str">
        <f>VLOOKUP($L1238,Companies!$A:$G,7,)</f>
        <v>Telecommunications Equipment</v>
      </c>
      <c r="N1238" t="str">
        <f>VLOOKUP($L1238,Companies!$A:$G,6,)</f>
        <v>Consumer Services</v>
      </c>
      <c r="O1238" s="6" t="s">
        <v>1422</v>
      </c>
      <c r="P1238" s="6">
        <v>94070</v>
      </c>
      <c r="Q1238" t="s">
        <v>114</v>
      </c>
      <c r="R1238" t="s">
        <v>23</v>
      </c>
      <c r="S1238" s="4">
        <v>39978</v>
      </c>
      <c r="T1238" s="7">
        <f>S1238-E1238</f>
        <v>2</v>
      </c>
      <c r="U1238" t="s">
        <v>14215</v>
      </c>
      <c r="V1238" s="6" t="s">
        <v>14257</v>
      </c>
      <c r="W1238" t="s">
        <v>14259</v>
      </c>
      <c r="X1238" t="s">
        <v>14190</v>
      </c>
      <c r="Y1238" t="str">
        <f>VLOOKUP(R1238,Managers!$A:$B,2,)</f>
        <v>Bob Turner</v>
      </c>
      <c r="Z1238" s="11">
        <f>VLOOKUP(X1238,HourlyWages!$A:$B,2,0)</f>
        <v>67</v>
      </c>
      <c r="AA1238">
        <v>1</v>
      </c>
    </row>
    <row r="1239" spans="1:27" x14ac:dyDescent="0.3">
      <c r="A1239" t="b">
        <f>COUNTIF($C$1:C1239, C1239)&gt;1</f>
        <v>0</v>
      </c>
      <c r="B1239" t="b">
        <f>VLOOKUP(C1239,Sheet3!$A:$B,2,0) &gt; 1</f>
        <v>0</v>
      </c>
      <c r="C1239">
        <v>1238</v>
      </c>
      <c r="D1239">
        <v>9024</v>
      </c>
      <c r="E1239" s="4">
        <v>41062</v>
      </c>
      <c r="F1239">
        <v>2</v>
      </c>
      <c r="G1239" s="15">
        <f>I1239*F1239</f>
        <v>220</v>
      </c>
      <c r="H1239" s="9">
        <v>0.03</v>
      </c>
      <c r="I1239" s="13">
        <f>VLOOKUP($U1239,Pricebook!$A:$D,4,0)</f>
        <v>110</v>
      </c>
      <c r="J1239" s="11">
        <f>G1239*(1-H1239)</f>
        <v>213.4</v>
      </c>
      <c r="K1239" t="s">
        <v>601</v>
      </c>
      <c r="L1239" t="s">
        <v>396</v>
      </c>
      <c r="M1239" t="str">
        <f>VLOOKUP($L1239,Companies!$A:$G,7,)</f>
        <v>EDP Services</v>
      </c>
      <c r="N1239" t="str">
        <f>VLOOKUP($L1239,Companies!$A:$G,6,)</f>
        <v>Technology</v>
      </c>
      <c r="O1239" s="6" t="s">
        <v>1423</v>
      </c>
      <c r="P1239" s="6" t="s">
        <v>1424</v>
      </c>
      <c r="Q1239" t="s">
        <v>149</v>
      </c>
      <c r="R1239" t="s">
        <v>61</v>
      </c>
      <c r="S1239" s="4">
        <v>41063</v>
      </c>
      <c r="T1239" s="7">
        <f>S1239-E1239</f>
        <v>1</v>
      </c>
      <c r="U1239" t="s">
        <v>14215</v>
      </c>
      <c r="V1239" s="6" t="s">
        <v>14251</v>
      </c>
      <c r="W1239" t="s">
        <v>14252</v>
      </c>
      <c r="X1239" t="s">
        <v>14191</v>
      </c>
      <c r="Y1239" t="str">
        <f>VLOOKUP(R1239,Managers!$A:$B,2,)</f>
        <v>Allen Young</v>
      </c>
      <c r="Z1239" s="11">
        <f>VLOOKUP(X1239,HourlyWages!$A:$B,2,0)</f>
        <v>60</v>
      </c>
      <c r="AA1239">
        <v>1</v>
      </c>
    </row>
    <row r="1240" spans="1:27" x14ac:dyDescent="0.3">
      <c r="A1240" t="b">
        <f>COUNTIF($C$1:C1240, C1240)&gt;1</f>
        <v>0</v>
      </c>
      <c r="B1240" t="b">
        <f>VLOOKUP(C1240,Sheet3!$A:$B,2,0) &gt; 1</f>
        <v>0</v>
      </c>
      <c r="C1240">
        <v>1239</v>
      </c>
      <c r="D1240">
        <v>9024</v>
      </c>
      <c r="E1240" s="4">
        <v>41062</v>
      </c>
      <c r="F1240">
        <v>44</v>
      </c>
      <c r="G1240" s="15">
        <f>I1240*F1240</f>
        <v>6600</v>
      </c>
      <c r="H1240" s="9">
        <v>7.0000000000000007E-2</v>
      </c>
      <c r="I1240" s="13">
        <f>VLOOKUP($U1240,Pricebook!$A:$D,4,0)</f>
        <v>150</v>
      </c>
      <c r="J1240" s="11">
        <f>G1240*(1-H1240)</f>
        <v>6138</v>
      </c>
      <c r="K1240" t="s">
        <v>601</v>
      </c>
      <c r="L1240" t="s">
        <v>396</v>
      </c>
      <c r="M1240" t="str">
        <f>VLOOKUP($L1240,Companies!$A:$G,7,)</f>
        <v>EDP Services</v>
      </c>
      <c r="N1240" t="str">
        <f>VLOOKUP($L1240,Companies!$A:$G,6,)</f>
        <v>Technology</v>
      </c>
      <c r="O1240" s="6" t="s">
        <v>1425</v>
      </c>
      <c r="P1240" s="6" t="s">
        <v>1426</v>
      </c>
      <c r="Q1240" t="s">
        <v>317</v>
      </c>
      <c r="R1240" t="s">
        <v>61</v>
      </c>
      <c r="S1240" s="4">
        <v>41062</v>
      </c>
      <c r="T1240" s="7">
        <f>S1240-E1240</f>
        <v>0</v>
      </c>
      <c r="U1240" t="s">
        <v>14210</v>
      </c>
      <c r="V1240" s="6" t="s">
        <v>14251</v>
      </c>
      <c r="W1240" t="s">
        <v>14252</v>
      </c>
      <c r="X1240" t="s">
        <v>14194</v>
      </c>
      <c r="Y1240" t="str">
        <f>VLOOKUP(R1240,Managers!$A:$B,2,)</f>
        <v>Allen Young</v>
      </c>
      <c r="Z1240" s="11">
        <f>VLOOKUP(X1240,HourlyWages!$A:$B,2,0)</f>
        <v>71</v>
      </c>
      <c r="AA1240">
        <v>1</v>
      </c>
    </row>
    <row r="1241" spans="1:27" x14ac:dyDescent="0.3">
      <c r="A1241" t="b">
        <f>COUNTIF($C$1:C1241, C1241)&gt;1</f>
        <v>0</v>
      </c>
      <c r="B1241" t="b">
        <f>VLOOKUP(C1241,Sheet3!$A:$B,2,0) &gt; 1</f>
        <v>0</v>
      </c>
      <c r="C1241">
        <v>1240</v>
      </c>
      <c r="D1241">
        <v>9024</v>
      </c>
      <c r="E1241" s="4">
        <v>41062</v>
      </c>
      <c r="F1241">
        <v>30</v>
      </c>
      <c r="G1241" s="15">
        <f>I1241*F1241</f>
        <v>4500</v>
      </c>
      <c r="H1241" s="9">
        <v>0.09</v>
      </c>
      <c r="I1241" s="13">
        <f>VLOOKUP($U1241,Pricebook!$A:$D,4,0)</f>
        <v>150</v>
      </c>
      <c r="J1241" s="11">
        <f>G1241*(1-H1241)</f>
        <v>4095</v>
      </c>
      <c r="K1241" t="s">
        <v>601</v>
      </c>
      <c r="L1241" t="s">
        <v>396</v>
      </c>
      <c r="M1241" t="str">
        <f>VLOOKUP($L1241,Companies!$A:$G,7,)</f>
        <v>EDP Services</v>
      </c>
      <c r="N1241" t="str">
        <f>VLOOKUP($L1241,Companies!$A:$G,6,)</f>
        <v>Technology</v>
      </c>
      <c r="O1241" s="6" t="s">
        <v>1427</v>
      </c>
      <c r="P1241" s="6" t="s">
        <v>1428</v>
      </c>
      <c r="Q1241" t="s">
        <v>87</v>
      </c>
      <c r="R1241" t="s">
        <v>61</v>
      </c>
      <c r="S1241" s="4">
        <v>41064</v>
      </c>
      <c r="T1241" s="7">
        <f>S1241-E1241</f>
        <v>2</v>
      </c>
      <c r="U1241" t="s">
        <v>14211</v>
      </c>
      <c r="V1241" s="6" t="s">
        <v>14257</v>
      </c>
      <c r="W1241" t="s">
        <v>14259</v>
      </c>
      <c r="X1241" t="s">
        <v>14196</v>
      </c>
      <c r="Y1241" t="str">
        <f>VLOOKUP(R1241,Managers!$A:$B,2,)</f>
        <v>Allen Young</v>
      </c>
      <c r="Z1241" s="11">
        <f>VLOOKUP(X1241,HourlyWages!$A:$B,2,0)</f>
        <v>58</v>
      </c>
      <c r="AA1241">
        <v>1</v>
      </c>
    </row>
    <row r="1242" spans="1:27" x14ac:dyDescent="0.3">
      <c r="A1242" t="b">
        <f>COUNTIF($C$1:C1242, C1242)&gt;1</f>
        <v>0</v>
      </c>
      <c r="B1242" t="b">
        <f>VLOOKUP(C1242,Sheet3!$A:$B,2,0) &gt; 1</f>
        <v>0</v>
      </c>
      <c r="C1242">
        <v>1241</v>
      </c>
      <c r="D1242">
        <v>9027</v>
      </c>
      <c r="E1242" s="4">
        <v>40788</v>
      </c>
      <c r="F1242">
        <v>30</v>
      </c>
      <c r="G1242" s="15">
        <f>I1242*F1242</f>
        <v>4500</v>
      </c>
      <c r="H1242" s="9">
        <v>0.05</v>
      </c>
      <c r="I1242" s="13">
        <f>VLOOKUP($U1242,Pricebook!$A:$D,4,0)</f>
        <v>150</v>
      </c>
      <c r="J1242" s="11">
        <f>G1242*(1-H1242)</f>
        <v>4275</v>
      </c>
      <c r="K1242" t="s">
        <v>299</v>
      </c>
      <c r="L1242" t="s">
        <v>300</v>
      </c>
      <c r="M1242" t="str">
        <f>VLOOKUP($L1242,Companies!$A:$G,7,)</f>
        <v>Computer Software: Programming, Data Processing</v>
      </c>
      <c r="N1242" t="str">
        <f>VLOOKUP($L1242,Companies!$A:$G,6,)</f>
        <v>Technology</v>
      </c>
      <c r="O1242" s="6" t="s">
        <v>301</v>
      </c>
      <c r="P1242" s="6">
        <v>46321</v>
      </c>
      <c r="Q1242" t="s">
        <v>278</v>
      </c>
      <c r="R1242" t="s">
        <v>16</v>
      </c>
      <c r="S1242" s="4">
        <v>40797</v>
      </c>
      <c r="T1242" s="7">
        <f>S1242-E1242</f>
        <v>9</v>
      </c>
      <c r="U1242" t="s">
        <v>14210</v>
      </c>
      <c r="V1242" s="6" t="s">
        <v>14251</v>
      </c>
      <c r="W1242" t="s">
        <v>14263</v>
      </c>
      <c r="X1242" t="s">
        <v>14186</v>
      </c>
      <c r="Y1242" t="str">
        <f>VLOOKUP(R1242,Managers!$A:$B,2,)</f>
        <v>Josh Martinez</v>
      </c>
      <c r="Z1242" s="11">
        <f>VLOOKUP(X1242,HourlyWages!$A:$B,2,0)</f>
        <v>67</v>
      </c>
      <c r="AA1242">
        <v>1</v>
      </c>
    </row>
    <row r="1243" spans="1:27" x14ac:dyDescent="0.3">
      <c r="A1243" t="b">
        <f>COUNTIF($C$1:C1243, C1243)&gt;1</f>
        <v>0</v>
      </c>
      <c r="B1243" t="b">
        <f>VLOOKUP(C1243,Sheet3!$A:$B,2,0) &gt; 1</f>
        <v>0</v>
      </c>
      <c r="C1243">
        <v>1242</v>
      </c>
      <c r="D1243">
        <v>9028</v>
      </c>
      <c r="E1243" s="4">
        <v>40533</v>
      </c>
      <c r="F1243">
        <v>48</v>
      </c>
      <c r="G1243" s="15">
        <f>I1243*F1243</f>
        <v>7200</v>
      </c>
      <c r="H1243" s="9">
        <v>0.04</v>
      </c>
      <c r="I1243" s="13">
        <f>VLOOKUP($U1243,Pricebook!$A:$D,4,0)</f>
        <v>150</v>
      </c>
      <c r="J1243" s="11">
        <f>G1243*(1-H1243)</f>
        <v>6912</v>
      </c>
      <c r="K1243" t="s">
        <v>1429</v>
      </c>
      <c r="L1243" t="s">
        <v>430</v>
      </c>
      <c r="M1243" t="str">
        <f>VLOOKUP($L1243,Companies!$A:$G,7,)</f>
        <v>Electronic Components</v>
      </c>
      <c r="N1243" t="str">
        <f>VLOOKUP($L1243,Companies!$A:$G,6,)</f>
        <v>Technology</v>
      </c>
      <c r="O1243" s="6" t="s">
        <v>315</v>
      </c>
      <c r="P1243" s="6" t="s">
        <v>1430</v>
      </c>
      <c r="Q1243" t="s">
        <v>789</v>
      </c>
      <c r="R1243" t="s">
        <v>16</v>
      </c>
      <c r="S1243" s="4">
        <v>40537</v>
      </c>
      <c r="T1243" s="7">
        <f>S1243-E1243</f>
        <v>4</v>
      </c>
      <c r="U1243" t="s">
        <v>14216</v>
      </c>
      <c r="V1243" s="6" t="s">
        <v>14251</v>
      </c>
      <c r="W1243" t="s">
        <v>14267</v>
      </c>
      <c r="X1243" t="s">
        <v>14192</v>
      </c>
      <c r="Y1243" t="str">
        <f>VLOOKUP(R1243,Managers!$A:$B,2,)</f>
        <v>Josh Martinez</v>
      </c>
      <c r="Z1243" s="11">
        <f>VLOOKUP(X1243,HourlyWages!$A:$B,2,0)</f>
        <v>75</v>
      </c>
      <c r="AA1243">
        <v>1</v>
      </c>
    </row>
    <row r="1244" spans="1:27" x14ac:dyDescent="0.3">
      <c r="A1244" t="b">
        <f>COUNTIF($C$1:C1244, C1244)&gt;1</f>
        <v>0</v>
      </c>
      <c r="B1244" t="b">
        <f>VLOOKUP(C1244,Sheet3!$A:$B,2,0) &gt; 1</f>
        <v>0</v>
      </c>
      <c r="C1244">
        <v>1243</v>
      </c>
      <c r="D1244">
        <v>9057</v>
      </c>
      <c r="E1244" s="4">
        <v>40121</v>
      </c>
      <c r="F1244">
        <v>20</v>
      </c>
      <c r="G1244" s="15">
        <f>I1244*F1244</f>
        <v>2500</v>
      </c>
      <c r="H1244" s="9">
        <v>0.01</v>
      </c>
      <c r="I1244" s="13">
        <f>VLOOKUP($U1244,Pricebook!$A:$D,4,0)</f>
        <v>125</v>
      </c>
      <c r="J1244" s="11">
        <f>G1244*(1-H1244)</f>
        <v>2475</v>
      </c>
      <c r="K1244" t="s">
        <v>819</v>
      </c>
      <c r="L1244" t="s">
        <v>112</v>
      </c>
      <c r="M1244" t="str">
        <f>VLOOKUP($L1244,Companies!$A:$G,7,)</f>
        <v>Telecommunications Equipment</v>
      </c>
      <c r="N1244" t="str">
        <f>VLOOKUP($L1244,Companies!$A:$G,6,)</f>
        <v>Public Utilities</v>
      </c>
      <c r="O1244" s="6" t="s">
        <v>820</v>
      </c>
      <c r="P1244" s="6">
        <v>55337</v>
      </c>
      <c r="Q1244" t="s">
        <v>130</v>
      </c>
      <c r="R1244" t="s">
        <v>16</v>
      </c>
      <c r="S1244" s="4">
        <v>40121</v>
      </c>
      <c r="T1244" s="7">
        <f>S1244-E1244</f>
        <v>0</v>
      </c>
      <c r="U1244" t="s">
        <v>14208</v>
      </c>
      <c r="V1244" s="6" t="s">
        <v>14251</v>
      </c>
      <c r="W1244" t="s">
        <v>14252</v>
      </c>
      <c r="X1244" t="s">
        <v>14191</v>
      </c>
      <c r="Y1244" t="str">
        <f>VLOOKUP(R1244,Managers!$A:$B,2,)</f>
        <v>Josh Martinez</v>
      </c>
      <c r="Z1244" s="11">
        <f>VLOOKUP(X1244,HourlyWages!$A:$B,2,0)</f>
        <v>60</v>
      </c>
      <c r="AA1244">
        <v>1</v>
      </c>
    </row>
    <row r="1245" spans="1:27" x14ac:dyDescent="0.3">
      <c r="A1245" t="b">
        <f>COUNTIF($C$1:C1245, C1245)&gt;1</f>
        <v>0</v>
      </c>
      <c r="B1245" t="b">
        <f>VLOOKUP(C1245,Sheet3!$A:$B,2,0) &gt; 1</f>
        <v>0</v>
      </c>
      <c r="C1245">
        <v>1244</v>
      </c>
      <c r="D1245">
        <v>9062</v>
      </c>
      <c r="E1245" s="4">
        <v>40622</v>
      </c>
      <c r="F1245">
        <v>32</v>
      </c>
      <c r="G1245" s="15">
        <f>I1245*F1245</f>
        <v>4480</v>
      </c>
      <c r="H1245" s="9">
        <v>0.06</v>
      </c>
      <c r="I1245" s="13">
        <f>VLOOKUP($U1245,Pricebook!$A:$D,4,0)</f>
        <v>140</v>
      </c>
      <c r="J1245" s="11">
        <f>G1245*(1-H1245)</f>
        <v>4211.2</v>
      </c>
      <c r="K1245" t="s">
        <v>667</v>
      </c>
      <c r="L1245" t="s">
        <v>142</v>
      </c>
      <c r="M1245" t="str">
        <f>VLOOKUP($L1245,Companies!$A:$G,7,)</f>
        <v>Computer Software: Programming, Data Processing</v>
      </c>
      <c r="N1245" t="str">
        <f>VLOOKUP($L1245,Companies!$A:$G,6,)</f>
        <v>Technology</v>
      </c>
      <c r="O1245" s="6" t="s">
        <v>832</v>
      </c>
      <c r="P1245" s="6" t="s">
        <v>833</v>
      </c>
      <c r="Q1245" t="s">
        <v>91</v>
      </c>
      <c r="R1245" t="s">
        <v>61</v>
      </c>
      <c r="S1245" s="4">
        <v>40623</v>
      </c>
      <c r="T1245" s="7">
        <f>S1245-E1245</f>
        <v>1</v>
      </c>
      <c r="U1245" t="s">
        <v>14213</v>
      </c>
      <c r="V1245" s="6" t="s">
        <v>14257</v>
      </c>
      <c r="W1245" t="s">
        <v>14258</v>
      </c>
      <c r="X1245" t="s">
        <v>14184</v>
      </c>
      <c r="Y1245" t="str">
        <f>VLOOKUP(R1245,Managers!$A:$B,2,)</f>
        <v>Allen Young</v>
      </c>
      <c r="Z1245" s="11">
        <f>VLOOKUP(X1245,HourlyWages!$A:$B,2,0)</f>
        <v>50</v>
      </c>
      <c r="AA1245">
        <v>1</v>
      </c>
    </row>
    <row r="1246" spans="1:27" x14ac:dyDescent="0.3">
      <c r="A1246" t="b">
        <f>COUNTIF($C$1:C1246, C1246)&gt;1</f>
        <v>0</v>
      </c>
      <c r="B1246" t="b">
        <f>VLOOKUP(C1246,Sheet3!$A:$B,2,0) &gt; 1</f>
        <v>0</v>
      </c>
      <c r="C1246">
        <v>1245</v>
      </c>
      <c r="D1246">
        <v>9062</v>
      </c>
      <c r="E1246" s="4">
        <v>40622</v>
      </c>
      <c r="F1246">
        <v>19</v>
      </c>
      <c r="G1246" s="15">
        <f>I1246*F1246</f>
        <v>2375</v>
      </c>
      <c r="H1246" s="9">
        <v>0.06</v>
      </c>
      <c r="I1246" s="13">
        <f>VLOOKUP($U1246,Pricebook!$A:$D,4,0)</f>
        <v>125</v>
      </c>
      <c r="J1246" s="11">
        <f>G1246*(1-H1246)</f>
        <v>2232.5</v>
      </c>
      <c r="K1246" t="s">
        <v>667</v>
      </c>
      <c r="L1246" t="s">
        <v>142</v>
      </c>
      <c r="M1246" t="str">
        <f>VLOOKUP($L1246,Companies!$A:$G,7,)</f>
        <v>Computer Software: Programming, Data Processing</v>
      </c>
      <c r="N1246" t="str">
        <f>VLOOKUP($L1246,Companies!$A:$G,6,)</f>
        <v>Technology</v>
      </c>
      <c r="O1246" s="6" t="s">
        <v>1431</v>
      </c>
      <c r="P1246" s="6" t="s">
        <v>1432</v>
      </c>
      <c r="Q1246" t="s">
        <v>421</v>
      </c>
      <c r="R1246" t="s">
        <v>61</v>
      </c>
      <c r="S1246" s="4">
        <v>40625</v>
      </c>
      <c r="T1246" s="7">
        <f>S1246-E1246</f>
        <v>3</v>
      </c>
      <c r="U1246" t="s">
        <v>14208</v>
      </c>
      <c r="V1246" s="6" t="s">
        <v>14251</v>
      </c>
      <c r="W1246" t="s">
        <v>14266</v>
      </c>
      <c r="X1246" t="s">
        <v>14185</v>
      </c>
      <c r="Y1246" t="str">
        <f>VLOOKUP(R1246,Managers!$A:$B,2,)</f>
        <v>Allen Young</v>
      </c>
      <c r="Z1246" s="11">
        <f>VLOOKUP(X1246,HourlyWages!$A:$B,2,0)</f>
        <v>70</v>
      </c>
      <c r="AA1246">
        <v>1</v>
      </c>
    </row>
    <row r="1247" spans="1:27" x14ac:dyDescent="0.3">
      <c r="A1247" t="b">
        <f>COUNTIF($C$1:C1247, C1247)&gt;1</f>
        <v>0</v>
      </c>
      <c r="B1247" t="b">
        <f>VLOOKUP(C1247,Sheet3!$A:$B,2,0) &gt; 1</f>
        <v>0</v>
      </c>
      <c r="C1247">
        <v>1246</v>
      </c>
      <c r="D1247">
        <v>9088</v>
      </c>
      <c r="E1247" s="4">
        <v>39986</v>
      </c>
      <c r="F1247">
        <v>50</v>
      </c>
      <c r="G1247" s="15">
        <f>I1247*F1247</f>
        <v>8000</v>
      </c>
      <c r="H1247" s="9">
        <v>0.03</v>
      </c>
      <c r="I1247" s="13">
        <f>VLOOKUP($U1247,Pricebook!$A:$D,4,0)</f>
        <v>160</v>
      </c>
      <c r="J1247" s="11">
        <f>G1247*(1-H1247)</f>
        <v>7760</v>
      </c>
      <c r="K1247" t="s">
        <v>1433</v>
      </c>
      <c r="L1247" t="s">
        <v>571</v>
      </c>
      <c r="M1247" t="str">
        <f>VLOOKUP($L1247,Companies!$A:$G,7,)</f>
        <v>EDP Services</v>
      </c>
      <c r="N1247" t="str">
        <f>VLOOKUP($L1247,Companies!$A:$G,6,)</f>
        <v>Technology</v>
      </c>
      <c r="O1247" s="6" t="s">
        <v>1434</v>
      </c>
      <c r="P1247" s="6" t="s">
        <v>1435</v>
      </c>
      <c r="Q1247" t="s">
        <v>440</v>
      </c>
      <c r="R1247" t="s">
        <v>16</v>
      </c>
      <c r="S1247" s="4">
        <v>39988</v>
      </c>
      <c r="T1247" s="7">
        <f>S1247-E1247</f>
        <v>2</v>
      </c>
      <c r="U1247" t="s">
        <v>14218</v>
      </c>
      <c r="V1247" s="6" t="s">
        <v>14251</v>
      </c>
      <c r="W1247" t="s">
        <v>14267</v>
      </c>
      <c r="X1247" t="s">
        <v>14196</v>
      </c>
      <c r="Y1247" t="str">
        <f>VLOOKUP(R1247,Managers!$A:$B,2,)</f>
        <v>Josh Martinez</v>
      </c>
      <c r="Z1247" s="11">
        <f>VLOOKUP(X1247,HourlyWages!$A:$B,2,0)</f>
        <v>58</v>
      </c>
      <c r="AA1247">
        <v>1</v>
      </c>
    </row>
    <row r="1248" spans="1:27" x14ac:dyDescent="0.3">
      <c r="A1248" t="b">
        <f>COUNTIF($C$1:C1248, C1248)&gt;1</f>
        <v>0</v>
      </c>
      <c r="B1248" t="b">
        <f>VLOOKUP(C1248,Sheet3!$A:$B,2,0) &gt; 1</f>
        <v>0</v>
      </c>
      <c r="C1248">
        <v>1247</v>
      </c>
      <c r="D1248">
        <v>9088</v>
      </c>
      <c r="E1248" s="4">
        <v>39986</v>
      </c>
      <c r="F1248">
        <v>31</v>
      </c>
      <c r="G1248" s="15">
        <f>I1248*F1248</f>
        <v>4650</v>
      </c>
      <c r="H1248" s="9">
        <v>0.09</v>
      </c>
      <c r="I1248" s="13">
        <f>VLOOKUP($U1248,Pricebook!$A:$D,4,0)</f>
        <v>150</v>
      </c>
      <c r="J1248" s="11">
        <f>G1248*(1-H1248)</f>
        <v>4231.5</v>
      </c>
      <c r="K1248" t="s">
        <v>1433</v>
      </c>
      <c r="L1248" t="s">
        <v>571</v>
      </c>
      <c r="M1248" t="str">
        <f>VLOOKUP($L1248,Companies!$A:$G,7,)</f>
        <v>EDP Services</v>
      </c>
      <c r="N1248" t="str">
        <f>VLOOKUP($L1248,Companies!$A:$G,6,)</f>
        <v>Technology</v>
      </c>
      <c r="O1248" s="6" t="s">
        <v>1434</v>
      </c>
      <c r="P1248" s="6" t="s">
        <v>1435</v>
      </c>
      <c r="Q1248" t="s">
        <v>440</v>
      </c>
      <c r="R1248" t="s">
        <v>16</v>
      </c>
      <c r="S1248" s="4">
        <v>39988</v>
      </c>
      <c r="T1248" s="7">
        <f>S1248-E1248</f>
        <v>2</v>
      </c>
      <c r="U1248" t="s">
        <v>14210</v>
      </c>
      <c r="V1248" s="6" t="s">
        <v>14257</v>
      </c>
      <c r="W1248" t="s">
        <v>14258</v>
      </c>
      <c r="X1248" t="s">
        <v>14190</v>
      </c>
      <c r="Y1248" t="str">
        <f>VLOOKUP(R1248,Managers!$A:$B,2,)</f>
        <v>Josh Martinez</v>
      </c>
      <c r="Z1248" s="11">
        <f>VLOOKUP(X1248,HourlyWages!$A:$B,2,0)</f>
        <v>67</v>
      </c>
      <c r="AA1248">
        <v>1</v>
      </c>
    </row>
    <row r="1249" spans="1:27" x14ac:dyDescent="0.3">
      <c r="A1249" t="b">
        <f>COUNTIF($C$1:C1249, C1249)&gt;1</f>
        <v>0</v>
      </c>
      <c r="B1249" t="b">
        <f>VLOOKUP(C1249,Sheet3!$A:$B,2,0) &gt; 1</f>
        <v>0</v>
      </c>
      <c r="C1249">
        <v>1248</v>
      </c>
      <c r="D1249">
        <v>9089</v>
      </c>
      <c r="E1249" s="4">
        <v>40321</v>
      </c>
      <c r="F1249">
        <v>8</v>
      </c>
      <c r="G1249" s="15">
        <f>I1249*F1249</f>
        <v>1200</v>
      </c>
      <c r="H1249" s="9">
        <v>0.1</v>
      </c>
      <c r="I1249" s="13">
        <f>VLOOKUP($U1249,Pricebook!$A:$D,4,0)</f>
        <v>150</v>
      </c>
      <c r="J1249" s="11">
        <f>G1249*(1-H1249)</f>
        <v>1080</v>
      </c>
      <c r="K1249" t="s">
        <v>1436</v>
      </c>
      <c r="L1249" t="s">
        <v>314</v>
      </c>
      <c r="M1249" t="str">
        <f>VLOOKUP($L1249,Companies!$A:$G,7,)</f>
        <v>Semiconductors</v>
      </c>
      <c r="N1249" t="str">
        <f>VLOOKUP($L1249,Companies!$A:$G,6,)</f>
        <v>Technology</v>
      </c>
      <c r="O1249" s="6" t="s">
        <v>1437</v>
      </c>
      <c r="P1249" s="6">
        <v>98503</v>
      </c>
      <c r="Q1249" t="s">
        <v>22</v>
      </c>
      <c r="R1249" t="s">
        <v>23</v>
      </c>
      <c r="S1249" s="4">
        <v>40322</v>
      </c>
      <c r="T1249" s="7">
        <f>S1249-E1249</f>
        <v>1</v>
      </c>
      <c r="U1249" t="s">
        <v>14210</v>
      </c>
      <c r="V1249" s="6" t="s">
        <v>14251</v>
      </c>
      <c r="W1249" t="s">
        <v>14267</v>
      </c>
      <c r="X1249" t="s">
        <v>14202</v>
      </c>
      <c r="Y1249" t="str">
        <f>VLOOKUP(R1249,Managers!$A:$B,2,)</f>
        <v>Bob Turner</v>
      </c>
      <c r="Z1249" s="11">
        <f>VLOOKUP(X1249,HourlyWages!$A:$B,2,0)</f>
        <v>71</v>
      </c>
      <c r="AA1249">
        <v>1</v>
      </c>
    </row>
    <row r="1250" spans="1:27" x14ac:dyDescent="0.3">
      <c r="A1250" t="b">
        <f>COUNTIF($C$1:C1250, C1250)&gt;1</f>
        <v>0</v>
      </c>
      <c r="B1250" t="b">
        <f>VLOOKUP(C1250,Sheet3!$A:$B,2,0) &gt; 1</f>
        <v>0</v>
      </c>
      <c r="C1250">
        <v>1249</v>
      </c>
      <c r="D1250">
        <v>9091</v>
      </c>
      <c r="E1250" s="4">
        <v>40493</v>
      </c>
      <c r="F1250">
        <v>42</v>
      </c>
      <c r="G1250" s="15">
        <f>I1250*F1250</f>
        <v>5250</v>
      </c>
      <c r="H1250" s="9">
        <v>0.05</v>
      </c>
      <c r="I1250" s="13">
        <f>VLOOKUP($U1250,Pricebook!$A:$D,4,0)</f>
        <v>125</v>
      </c>
      <c r="J1250" s="11">
        <f>G1250*(1-H1250)</f>
        <v>4987.5</v>
      </c>
      <c r="K1250" t="s">
        <v>680</v>
      </c>
      <c r="L1250" t="s">
        <v>185</v>
      </c>
      <c r="M1250" t="str">
        <f>VLOOKUP($L1250,Companies!$A:$G,7,)</f>
        <v>EDP Services</v>
      </c>
      <c r="N1250" t="str">
        <f>VLOOKUP($L1250,Companies!$A:$G,6,)</f>
        <v>Technology</v>
      </c>
      <c r="O1250" s="6" t="s">
        <v>681</v>
      </c>
      <c r="P1250" s="6">
        <v>92653</v>
      </c>
      <c r="Q1250" t="s">
        <v>114</v>
      </c>
      <c r="R1250" t="s">
        <v>23</v>
      </c>
      <c r="S1250" s="4">
        <v>40494</v>
      </c>
      <c r="T1250" s="7">
        <f>S1250-E1250</f>
        <v>1</v>
      </c>
      <c r="U1250" t="s">
        <v>14208</v>
      </c>
      <c r="V1250" s="6" t="s">
        <v>14257</v>
      </c>
      <c r="W1250" t="s">
        <v>14259</v>
      </c>
      <c r="X1250" t="s">
        <v>14189</v>
      </c>
      <c r="Y1250" t="str">
        <f>VLOOKUP(R1250,Managers!$A:$B,2,)</f>
        <v>Bob Turner</v>
      </c>
      <c r="Z1250" s="11">
        <f>VLOOKUP(X1250,HourlyWages!$A:$B,2,0)</f>
        <v>62</v>
      </c>
      <c r="AA1250">
        <v>1</v>
      </c>
    </row>
    <row r="1251" spans="1:27" x14ac:dyDescent="0.3">
      <c r="A1251" t="b">
        <f>COUNTIF($C$1:C1251, C1251)&gt;1</f>
        <v>0</v>
      </c>
      <c r="B1251" t="b">
        <f>VLOOKUP(C1251,Sheet3!$A:$B,2,0) &gt; 1</f>
        <v>0</v>
      </c>
      <c r="C1251">
        <v>1250</v>
      </c>
      <c r="D1251">
        <v>9091</v>
      </c>
      <c r="E1251" s="4">
        <v>40493</v>
      </c>
      <c r="F1251">
        <v>44</v>
      </c>
      <c r="G1251" s="15">
        <f>I1251*F1251</f>
        <v>4840</v>
      </c>
      <c r="H1251" s="9">
        <v>0</v>
      </c>
      <c r="I1251" s="13">
        <f>VLOOKUP($U1251,Pricebook!$A:$D,4,0)</f>
        <v>110</v>
      </c>
      <c r="J1251" s="11">
        <f>G1251*(1-H1251)</f>
        <v>4840</v>
      </c>
      <c r="K1251" t="s">
        <v>680</v>
      </c>
      <c r="L1251" t="s">
        <v>185</v>
      </c>
      <c r="M1251" t="str">
        <f>VLOOKUP($L1251,Companies!$A:$G,7,)</f>
        <v>EDP Services</v>
      </c>
      <c r="N1251" t="str">
        <f>VLOOKUP($L1251,Companies!$A:$G,6,)</f>
        <v>Technology</v>
      </c>
      <c r="O1251" s="6" t="s">
        <v>681</v>
      </c>
      <c r="P1251" s="6">
        <v>92653</v>
      </c>
      <c r="Q1251" t="s">
        <v>114</v>
      </c>
      <c r="R1251" t="s">
        <v>23</v>
      </c>
      <c r="S1251" s="4">
        <v>40494</v>
      </c>
      <c r="T1251" s="7">
        <f>S1251-E1251</f>
        <v>1</v>
      </c>
      <c r="U1251" t="s">
        <v>14215</v>
      </c>
      <c r="V1251" s="6" t="s">
        <v>14251</v>
      </c>
      <c r="W1251" t="s">
        <v>14263</v>
      </c>
      <c r="X1251" t="s">
        <v>14184</v>
      </c>
      <c r="Y1251" t="str">
        <f>VLOOKUP(R1251,Managers!$A:$B,2,)</f>
        <v>Bob Turner</v>
      </c>
      <c r="Z1251" s="11">
        <f>VLOOKUP(X1251,HourlyWages!$A:$B,2,0)</f>
        <v>50</v>
      </c>
      <c r="AA1251">
        <v>1</v>
      </c>
    </row>
    <row r="1252" spans="1:27" x14ac:dyDescent="0.3">
      <c r="A1252" t="b">
        <f>COUNTIF($C$1:C1252, C1252)&gt;1</f>
        <v>0</v>
      </c>
      <c r="B1252" t="b">
        <f>VLOOKUP(C1252,Sheet3!$A:$B,2,0) &gt; 1</f>
        <v>0</v>
      </c>
      <c r="C1252">
        <v>1251</v>
      </c>
      <c r="D1252">
        <v>9092</v>
      </c>
      <c r="E1252" s="4">
        <v>40018</v>
      </c>
      <c r="F1252">
        <v>33</v>
      </c>
      <c r="G1252" s="15">
        <f>I1252*F1252</f>
        <v>6600</v>
      </c>
      <c r="H1252" s="9">
        <v>0</v>
      </c>
      <c r="I1252" s="13">
        <f>VLOOKUP($U1252,Pricebook!$A:$D,4,0)</f>
        <v>200</v>
      </c>
      <c r="J1252" s="11">
        <f>G1252*(1-H1252)</f>
        <v>6600</v>
      </c>
      <c r="K1252" t="s">
        <v>1438</v>
      </c>
      <c r="L1252" t="s">
        <v>142</v>
      </c>
      <c r="M1252" t="str">
        <f>VLOOKUP($L1252,Companies!$A:$G,7,)</f>
        <v>Computer Software: Programming, Data Processing</v>
      </c>
      <c r="N1252" t="str">
        <f>VLOOKUP($L1252,Companies!$A:$G,6,)</f>
        <v>Technology</v>
      </c>
      <c r="O1252" s="6" t="s">
        <v>1439</v>
      </c>
      <c r="P1252" s="6">
        <v>91360</v>
      </c>
      <c r="Q1252" t="s">
        <v>114</v>
      </c>
      <c r="R1252" t="s">
        <v>23</v>
      </c>
      <c r="S1252" s="4">
        <v>40019</v>
      </c>
      <c r="T1252" s="7">
        <f>S1252-E1252</f>
        <v>1</v>
      </c>
      <c r="U1252" t="s">
        <v>14206</v>
      </c>
      <c r="V1252" s="6" t="s">
        <v>14251</v>
      </c>
      <c r="W1252" t="s">
        <v>14267</v>
      </c>
      <c r="X1252" t="s">
        <v>14192</v>
      </c>
      <c r="Y1252" t="str">
        <f>VLOOKUP(R1252,Managers!$A:$B,2,)</f>
        <v>Bob Turner</v>
      </c>
      <c r="Z1252" s="11">
        <f>VLOOKUP(X1252,HourlyWages!$A:$B,2,0)</f>
        <v>75</v>
      </c>
      <c r="AA1252">
        <v>1</v>
      </c>
    </row>
    <row r="1253" spans="1:27" x14ac:dyDescent="0.3">
      <c r="A1253" t="b">
        <f>COUNTIF($C$1:C1253, C1253)&gt;1</f>
        <v>0</v>
      </c>
      <c r="B1253" t="b">
        <f>VLOOKUP(C1253,Sheet3!$A:$B,2,0) &gt; 1</f>
        <v>0</v>
      </c>
      <c r="C1253">
        <v>1252</v>
      </c>
      <c r="D1253">
        <v>9092</v>
      </c>
      <c r="E1253" s="4">
        <v>40018</v>
      </c>
      <c r="F1253">
        <v>8</v>
      </c>
      <c r="G1253" s="15">
        <f>I1253*F1253</f>
        <v>1200</v>
      </c>
      <c r="H1253" s="9">
        <v>0.1</v>
      </c>
      <c r="I1253" s="13">
        <f>VLOOKUP($U1253,Pricebook!$A:$D,4,0)</f>
        <v>150</v>
      </c>
      <c r="J1253" s="11">
        <f>G1253*(1-H1253)</f>
        <v>1080</v>
      </c>
      <c r="K1253" t="s">
        <v>1438</v>
      </c>
      <c r="L1253" t="s">
        <v>142</v>
      </c>
      <c r="M1253" t="str">
        <f>VLOOKUP($L1253,Companies!$A:$G,7,)</f>
        <v>Computer Software: Programming, Data Processing</v>
      </c>
      <c r="N1253" t="str">
        <f>VLOOKUP($L1253,Companies!$A:$G,6,)</f>
        <v>Technology</v>
      </c>
      <c r="O1253" s="6" t="s">
        <v>1439</v>
      </c>
      <c r="P1253" s="6">
        <v>91360</v>
      </c>
      <c r="Q1253" t="s">
        <v>114</v>
      </c>
      <c r="R1253" t="s">
        <v>23</v>
      </c>
      <c r="S1253" s="4">
        <v>40019</v>
      </c>
      <c r="T1253" s="7">
        <f>S1253-E1253</f>
        <v>1</v>
      </c>
      <c r="U1253" t="s">
        <v>14210</v>
      </c>
      <c r="V1253" s="6" t="s">
        <v>14251</v>
      </c>
      <c r="W1253" t="s">
        <v>14268</v>
      </c>
      <c r="X1253" t="s">
        <v>14203</v>
      </c>
      <c r="Y1253" t="str">
        <f>VLOOKUP(R1253,Managers!$A:$B,2,)</f>
        <v>Bob Turner</v>
      </c>
      <c r="Z1253" s="11">
        <f>VLOOKUP(X1253,HourlyWages!$A:$B,2,0)</f>
        <v>62</v>
      </c>
      <c r="AA1253">
        <v>1</v>
      </c>
    </row>
    <row r="1254" spans="1:27" x14ac:dyDescent="0.3">
      <c r="A1254" t="b">
        <f>COUNTIF($C$1:C1254, C1254)&gt;1</f>
        <v>0</v>
      </c>
      <c r="B1254" t="b">
        <f>VLOOKUP(C1254,Sheet3!$A:$B,2,0) &gt; 1</f>
        <v>0</v>
      </c>
      <c r="C1254">
        <v>1253</v>
      </c>
      <c r="D1254">
        <v>9093</v>
      </c>
      <c r="E1254" s="4">
        <v>40886</v>
      </c>
      <c r="F1254">
        <v>36</v>
      </c>
      <c r="G1254" s="15">
        <f>I1254*F1254</f>
        <v>5400</v>
      </c>
      <c r="H1254" s="9">
        <v>0.1</v>
      </c>
      <c r="I1254" s="13">
        <f>VLOOKUP($U1254,Pricebook!$A:$D,4,0)</f>
        <v>150</v>
      </c>
      <c r="J1254" s="11">
        <f>G1254*(1-H1254)</f>
        <v>4860</v>
      </c>
      <c r="K1254" t="s">
        <v>1440</v>
      </c>
      <c r="L1254" t="s">
        <v>203</v>
      </c>
      <c r="M1254" t="str">
        <f>VLOOKUP($L1254,Companies!$A:$G,7,)</f>
        <v>Catalog/Specialty Distribution</v>
      </c>
      <c r="N1254" t="str">
        <f>VLOOKUP($L1254,Companies!$A:$G,6,)</f>
        <v>Consumer Services</v>
      </c>
      <c r="O1254" s="6" t="s">
        <v>1441</v>
      </c>
      <c r="P1254" s="6">
        <v>91745</v>
      </c>
      <c r="Q1254" t="s">
        <v>114</v>
      </c>
      <c r="R1254" t="s">
        <v>23</v>
      </c>
      <c r="S1254" s="4">
        <v>40886</v>
      </c>
      <c r="T1254" s="7">
        <f>S1254-E1254</f>
        <v>0</v>
      </c>
      <c r="U1254" t="s">
        <v>14211</v>
      </c>
      <c r="V1254" s="6" t="s">
        <v>14251</v>
      </c>
      <c r="W1254" t="s">
        <v>14263</v>
      </c>
      <c r="X1254" t="s">
        <v>14200</v>
      </c>
      <c r="Y1254" t="str">
        <f>VLOOKUP(R1254,Managers!$A:$B,2,)</f>
        <v>Bob Turner</v>
      </c>
      <c r="Z1254" s="11">
        <f>VLOOKUP(X1254,HourlyWages!$A:$B,2,0)</f>
        <v>59</v>
      </c>
      <c r="AA1254">
        <v>1</v>
      </c>
    </row>
    <row r="1255" spans="1:27" x14ac:dyDescent="0.3">
      <c r="A1255" t="b">
        <f>COUNTIF($C$1:C1255, C1255)&gt;1</f>
        <v>0</v>
      </c>
      <c r="B1255" t="b">
        <f>VLOOKUP(C1255,Sheet3!$A:$B,2,0) &gt; 1</f>
        <v>0</v>
      </c>
      <c r="C1255">
        <v>1254</v>
      </c>
      <c r="D1255">
        <v>9095</v>
      </c>
      <c r="E1255" s="4">
        <v>40704</v>
      </c>
      <c r="F1255">
        <v>23</v>
      </c>
      <c r="G1255" s="15">
        <f>I1255*F1255</f>
        <v>4600</v>
      </c>
      <c r="H1255" s="9">
        <v>0.03</v>
      </c>
      <c r="I1255" s="13">
        <f>VLOOKUP($U1255,Pricebook!$A:$D,4,0)</f>
        <v>200</v>
      </c>
      <c r="J1255" s="11">
        <f>G1255*(1-H1255)</f>
        <v>4462</v>
      </c>
      <c r="K1255" t="s">
        <v>1442</v>
      </c>
      <c r="L1255" t="s">
        <v>713</v>
      </c>
      <c r="M1255" t="str">
        <f>VLOOKUP($L1255,Companies!$A:$G,7,)</f>
        <v>Oil Refining/Marketing</v>
      </c>
      <c r="N1255" t="str">
        <f>VLOOKUP($L1255,Companies!$A:$G,6,)</f>
        <v>Transportation</v>
      </c>
      <c r="O1255" s="6" t="s">
        <v>1443</v>
      </c>
      <c r="P1255" s="6">
        <v>29501</v>
      </c>
      <c r="Q1255" t="s">
        <v>163</v>
      </c>
      <c r="R1255" t="s">
        <v>34</v>
      </c>
      <c r="S1255" s="4">
        <v>40706</v>
      </c>
      <c r="T1255" s="7">
        <f>S1255-E1255</f>
        <v>2</v>
      </c>
      <c r="U1255" t="s">
        <v>14206</v>
      </c>
      <c r="V1255" s="6" t="s">
        <v>14254</v>
      </c>
      <c r="W1255" t="s">
        <v>14256</v>
      </c>
      <c r="X1255" t="s">
        <v>14196</v>
      </c>
      <c r="Y1255" t="str">
        <f>VLOOKUP(R1255,Managers!$A:$B,2,)</f>
        <v>Frank Mitchell</v>
      </c>
      <c r="Z1255" s="11">
        <f>VLOOKUP(X1255,HourlyWages!$A:$B,2,0)</f>
        <v>58</v>
      </c>
      <c r="AA1255">
        <v>1</v>
      </c>
    </row>
    <row r="1256" spans="1:27" x14ac:dyDescent="0.3">
      <c r="A1256" t="b">
        <f>COUNTIF($C$1:C1256, C1256)&gt;1</f>
        <v>0</v>
      </c>
      <c r="B1256" t="b">
        <f>VLOOKUP(C1256,Sheet3!$A:$B,2,0) &gt; 1</f>
        <v>0</v>
      </c>
      <c r="C1256">
        <v>1255</v>
      </c>
      <c r="D1256">
        <v>9123</v>
      </c>
      <c r="E1256" s="4">
        <v>40355</v>
      </c>
      <c r="F1256">
        <v>27</v>
      </c>
      <c r="G1256" s="15">
        <f>I1256*F1256</f>
        <v>5400</v>
      </c>
      <c r="H1256" s="9">
        <v>7.0000000000000007E-2</v>
      </c>
      <c r="I1256" s="13">
        <f>VLOOKUP($U1256,Pricebook!$A:$D,4,0)</f>
        <v>200</v>
      </c>
      <c r="J1256" s="11">
        <f>G1256*(1-H1256)</f>
        <v>5022</v>
      </c>
      <c r="K1256" t="s">
        <v>225</v>
      </c>
      <c r="L1256" t="s">
        <v>226</v>
      </c>
      <c r="M1256" t="str">
        <f>VLOOKUP($L1256,Companies!$A:$G,7,)</f>
        <v>Auto Manufacturing</v>
      </c>
      <c r="N1256" t="str">
        <f>VLOOKUP($L1256,Companies!$A:$G,6,)</f>
        <v>Capital Goods</v>
      </c>
      <c r="O1256" s="6" t="s">
        <v>1444</v>
      </c>
      <c r="P1256" s="6">
        <v>52240</v>
      </c>
      <c r="Q1256" t="s">
        <v>38</v>
      </c>
      <c r="R1256" t="s">
        <v>16</v>
      </c>
      <c r="S1256" s="4">
        <v>40356</v>
      </c>
      <c r="T1256" s="7">
        <f>S1256-E1256</f>
        <v>1</v>
      </c>
      <c r="U1256" t="s">
        <v>14206</v>
      </c>
      <c r="V1256" s="6" t="s">
        <v>14251</v>
      </c>
      <c r="W1256" t="s">
        <v>14260</v>
      </c>
      <c r="X1256" t="s">
        <v>14196</v>
      </c>
      <c r="Y1256" t="str">
        <f>VLOOKUP(R1256,Managers!$A:$B,2,)</f>
        <v>Josh Martinez</v>
      </c>
      <c r="Z1256" s="11">
        <f>VLOOKUP(X1256,HourlyWages!$A:$B,2,0)</f>
        <v>58</v>
      </c>
      <c r="AA1256">
        <v>1</v>
      </c>
    </row>
    <row r="1257" spans="1:27" x14ac:dyDescent="0.3">
      <c r="A1257" t="b">
        <f>COUNTIF($C$1:C1257, C1257)&gt;1</f>
        <v>0</v>
      </c>
      <c r="B1257" t="b">
        <f>VLOOKUP(C1257,Sheet3!$A:$B,2,0) &gt; 1</f>
        <v>0</v>
      </c>
      <c r="C1257">
        <v>1256</v>
      </c>
      <c r="D1257">
        <v>9124</v>
      </c>
      <c r="E1257" s="4">
        <v>40832</v>
      </c>
      <c r="F1257">
        <v>17</v>
      </c>
      <c r="G1257" s="15">
        <f>I1257*F1257</f>
        <v>2550</v>
      </c>
      <c r="H1257" s="9">
        <v>0.04</v>
      </c>
      <c r="I1257" s="13">
        <f>VLOOKUP($U1257,Pricebook!$A:$D,4,0)</f>
        <v>150</v>
      </c>
      <c r="J1257" s="11">
        <f>G1257*(1-H1257)</f>
        <v>2448</v>
      </c>
      <c r="K1257" t="s">
        <v>1165</v>
      </c>
      <c r="L1257" t="s">
        <v>374</v>
      </c>
      <c r="M1257" t="str">
        <f>VLOOKUP($L1257,Companies!$A:$G,7,)</f>
        <v>Computer Software: Prepackaged Software</v>
      </c>
      <c r="N1257" t="str">
        <f>VLOOKUP($L1257,Companies!$A:$G,6,)</f>
        <v>Technology</v>
      </c>
      <c r="O1257" s="6" t="s">
        <v>1166</v>
      </c>
      <c r="P1257" s="6">
        <v>33065</v>
      </c>
      <c r="Q1257" t="s">
        <v>101</v>
      </c>
      <c r="R1257" t="s">
        <v>34</v>
      </c>
      <c r="S1257" s="4">
        <v>40832</v>
      </c>
      <c r="T1257" s="7">
        <f>S1257-E1257</f>
        <v>0</v>
      </c>
      <c r="U1257" t="s">
        <v>14211</v>
      </c>
      <c r="V1257" s="6" t="s">
        <v>14251</v>
      </c>
      <c r="W1257" t="s">
        <v>14252</v>
      </c>
      <c r="X1257" t="s">
        <v>14191</v>
      </c>
      <c r="Y1257" t="str">
        <f>VLOOKUP(R1257,Managers!$A:$B,2,)</f>
        <v>Frank Mitchell</v>
      </c>
      <c r="Z1257" s="11">
        <f>VLOOKUP(X1257,HourlyWages!$A:$B,2,0)</f>
        <v>60</v>
      </c>
      <c r="AA1257">
        <v>1</v>
      </c>
    </row>
    <row r="1258" spans="1:27" x14ac:dyDescent="0.3">
      <c r="A1258" t="b">
        <f>COUNTIF($C$1:C1258, C1258)&gt;1</f>
        <v>0</v>
      </c>
      <c r="B1258" t="b">
        <f>VLOOKUP(C1258,Sheet3!$A:$B,2,0) &gt; 1</f>
        <v>0</v>
      </c>
      <c r="C1258">
        <v>1257</v>
      </c>
      <c r="D1258">
        <v>9124</v>
      </c>
      <c r="E1258" s="4">
        <v>40832</v>
      </c>
      <c r="F1258">
        <v>29</v>
      </c>
      <c r="G1258" s="15">
        <f>I1258*F1258</f>
        <v>3190</v>
      </c>
      <c r="H1258" s="9">
        <v>0.01</v>
      </c>
      <c r="I1258" s="13">
        <f>VLOOKUP($U1258,Pricebook!$A:$D,4,0)</f>
        <v>110</v>
      </c>
      <c r="J1258" s="11">
        <f>G1258*(1-H1258)</f>
        <v>3158.1</v>
      </c>
      <c r="K1258" t="s">
        <v>1165</v>
      </c>
      <c r="L1258" t="s">
        <v>374</v>
      </c>
      <c r="M1258" t="str">
        <f>VLOOKUP($L1258,Companies!$A:$G,7,)</f>
        <v>Computer Software: Prepackaged Software</v>
      </c>
      <c r="N1258" t="str">
        <f>VLOOKUP($L1258,Companies!$A:$G,6,)</f>
        <v>Technology</v>
      </c>
      <c r="O1258" s="6" t="s">
        <v>1166</v>
      </c>
      <c r="P1258" s="6">
        <v>33065</v>
      </c>
      <c r="Q1258" t="s">
        <v>101</v>
      </c>
      <c r="R1258" t="s">
        <v>34</v>
      </c>
      <c r="S1258" s="4">
        <v>40837</v>
      </c>
      <c r="T1258" s="7">
        <f>S1258-E1258</f>
        <v>5</v>
      </c>
      <c r="U1258" t="s">
        <v>14215</v>
      </c>
      <c r="V1258" s="6" t="s">
        <v>14254</v>
      </c>
      <c r="W1258" t="s">
        <v>14256</v>
      </c>
      <c r="X1258" t="s">
        <v>14188</v>
      </c>
      <c r="Y1258" t="str">
        <f>VLOOKUP(R1258,Managers!$A:$B,2,)</f>
        <v>Frank Mitchell</v>
      </c>
      <c r="Z1258" s="11">
        <f>VLOOKUP(X1258,HourlyWages!$A:$B,2,0)</f>
        <v>52</v>
      </c>
      <c r="AA1258">
        <v>1</v>
      </c>
    </row>
    <row r="1259" spans="1:27" x14ac:dyDescent="0.3">
      <c r="A1259" t="b">
        <f>COUNTIF($C$1:C1259, C1259)&gt;1</f>
        <v>0</v>
      </c>
      <c r="B1259" t="b">
        <f>VLOOKUP(C1259,Sheet3!$A:$B,2,0) &gt; 1</f>
        <v>0</v>
      </c>
      <c r="C1259">
        <v>1258</v>
      </c>
      <c r="D1259">
        <v>9126</v>
      </c>
      <c r="E1259" s="4">
        <v>40134</v>
      </c>
      <c r="F1259">
        <v>47</v>
      </c>
      <c r="G1259" s="15">
        <f>I1259*F1259</f>
        <v>7990</v>
      </c>
      <c r="H1259" s="9">
        <v>0.04</v>
      </c>
      <c r="I1259" s="13">
        <f>VLOOKUP($U1259,Pricebook!$A:$D,4,0)</f>
        <v>170</v>
      </c>
      <c r="J1259" s="11">
        <f>G1259*(1-H1259)</f>
        <v>7670.4</v>
      </c>
      <c r="K1259" t="s">
        <v>414</v>
      </c>
      <c r="L1259" t="s">
        <v>175</v>
      </c>
      <c r="M1259" t="str">
        <f>VLOOKUP($L1259,Companies!$A:$G,7,)</f>
        <v>Environmental Services</v>
      </c>
      <c r="N1259" t="str">
        <f>VLOOKUP($L1259,Companies!$A:$G,6,)</f>
        <v>Basic Industries</v>
      </c>
      <c r="O1259" s="6" t="s">
        <v>1365</v>
      </c>
      <c r="P1259" s="6">
        <v>60060</v>
      </c>
      <c r="Q1259" t="s">
        <v>15</v>
      </c>
      <c r="R1259" t="s">
        <v>16</v>
      </c>
      <c r="S1259" s="4">
        <v>40135</v>
      </c>
      <c r="T1259" s="7">
        <f>S1259-E1259</f>
        <v>1</v>
      </c>
      <c r="U1259" t="s">
        <v>14219</v>
      </c>
      <c r="V1259" s="6" t="s">
        <v>14254</v>
      </c>
      <c r="W1259" t="s">
        <v>14269</v>
      </c>
      <c r="X1259" t="s">
        <v>14203</v>
      </c>
      <c r="Y1259" t="str">
        <f>VLOOKUP(R1259,Managers!$A:$B,2,)</f>
        <v>Josh Martinez</v>
      </c>
      <c r="Z1259" s="11">
        <f>VLOOKUP(X1259,HourlyWages!$A:$B,2,0)</f>
        <v>62</v>
      </c>
      <c r="AA1259">
        <v>1</v>
      </c>
    </row>
    <row r="1260" spans="1:27" x14ac:dyDescent="0.3">
      <c r="A1260" t="b">
        <f>COUNTIF($C$1:C1260, C1260)&gt;1</f>
        <v>0</v>
      </c>
      <c r="B1260" t="b">
        <f>VLOOKUP(C1260,Sheet3!$A:$B,2,0) &gt; 1</f>
        <v>0</v>
      </c>
      <c r="C1260">
        <v>1259</v>
      </c>
      <c r="D1260">
        <v>9127</v>
      </c>
      <c r="E1260" s="4">
        <v>40826</v>
      </c>
      <c r="F1260">
        <v>7</v>
      </c>
      <c r="G1260" s="15">
        <f>I1260*F1260</f>
        <v>1400</v>
      </c>
      <c r="H1260" s="9">
        <v>0.04</v>
      </c>
      <c r="I1260" s="13">
        <f>VLOOKUP($U1260,Pricebook!$A:$D,4,0)</f>
        <v>200</v>
      </c>
      <c r="J1260" s="11">
        <f>G1260*(1-H1260)</f>
        <v>1344</v>
      </c>
      <c r="K1260" t="s">
        <v>1445</v>
      </c>
      <c r="L1260" t="s">
        <v>389</v>
      </c>
      <c r="M1260" t="str">
        <f>VLOOKUP($L1260,Companies!$A:$G,7,)</f>
        <v>Catalog/Specialty Distribution</v>
      </c>
      <c r="N1260" t="str">
        <f>VLOOKUP($L1260,Companies!$A:$G,6,)</f>
        <v>Consumer Services</v>
      </c>
      <c r="O1260" s="6" t="s">
        <v>1446</v>
      </c>
      <c r="P1260" s="6">
        <v>61801</v>
      </c>
      <c r="Q1260" t="s">
        <v>15</v>
      </c>
      <c r="R1260" t="s">
        <v>16</v>
      </c>
      <c r="S1260" s="4">
        <v>40828</v>
      </c>
      <c r="T1260" s="7">
        <f>S1260-E1260</f>
        <v>2</v>
      </c>
      <c r="U1260" t="s">
        <v>14206</v>
      </c>
      <c r="V1260" s="6" t="s">
        <v>14254</v>
      </c>
      <c r="W1260" t="s">
        <v>14255</v>
      </c>
      <c r="X1260" t="s">
        <v>14193</v>
      </c>
      <c r="Y1260" t="str">
        <f>VLOOKUP(R1260,Managers!$A:$B,2,)</f>
        <v>Josh Martinez</v>
      </c>
      <c r="Z1260" s="11">
        <f>VLOOKUP(X1260,HourlyWages!$A:$B,2,0)</f>
        <v>57</v>
      </c>
      <c r="AA1260">
        <v>1</v>
      </c>
    </row>
    <row r="1261" spans="1:27" x14ac:dyDescent="0.3">
      <c r="A1261" t="b">
        <f>COUNTIF($C$1:C1261, C1261)&gt;1</f>
        <v>0</v>
      </c>
      <c r="B1261" t="b">
        <f>VLOOKUP(C1261,Sheet3!$A:$B,2,0) &gt; 1</f>
        <v>0</v>
      </c>
      <c r="C1261">
        <v>1260</v>
      </c>
      <c r="D1261">
        <v>9152</v>
      </c>
      <c r="E1261" s="4">
        <v>40410</v>
      </c>
      <c r="F1261">
        <v>43</v>
      </c>
      <c r="G1261" s="15">
        <f>I1261*F1261</f>
        <v>6450</v>
      </c>
      <c r="H1261" s="9">
        <v>0.05</v>
      </c>
      <c r="I1261" s="13">
        <f>VLOOKUP($U1261,Pricebook!$A:$D,4,0)</f>
        <v>150</v>
      </c>
      <c r="J1261" s="11">
        <f>G1261*(1-H1261)</f>
        <v>6127.5</v>
      </c>
      <c r="K1261" t="s">
        <v>1447</v>
      </c>
      <c r="L1261" t="s">
        <v>55</v>
      </c>
      <c r="M1261" t="str">
        <f>VLOOKUP($L1261,Companies!$A:$G,7,)</f>
        <v>Semiconductors</v>
      </c>
      <c r="N1261" t="str">
        <f>VLOOKUP($L1261,Companies!$A:$G,6,)</f>
        <v>Technology</v>
      </c>
      <c r="O1261" s="6" t="s">
        <v>1417</v>
      </c>
      <c r="P1261" s="6">
        <v>34239</v>
      </c>
      <c r="Q1261" t="s">
        <v>101</v>
      </c>
      <c r="R1261" t="s">
        <v>34</v>
      </c>
      <c r="S1261" s="4">
        <v>40410</v>
      </c>
      <c r="T1261" s="7">
        <f>S1261-E1261</f>
        <v>0</v>
      </c>
      <c r="U1261" t="s">
        <v>14210</v>
      </c>
      <c r="V1261" s="6" t="s">
        <v>14251</v>
      </c>
      <c r="W1261" t="s">
        <v>14262</v>
      </c>
      <c r="X1261" t="s">
        <v>14186</v>
      </c>
      <c r="Y1261" t="str">
        <f>VLOOKUP(R1261,Managers!$A:$B,2,)</f>
        <v>Frank Mitchell</v>
      </c>
      <c r="Z1261" s="11">
        <f>VLOOKUP(X1261,HourlyWages!$A:$B,2,0)</f>
        <v>67</v>
      </c>
      <c r="AA1261">
        <v>1</v>
      </c>
    </row>
    <row r="1262" spans="1:27" x14ac:dyDescent="0.3">
      <c r="A1262" t="b">
        <f>COUNTIF($C$1:C1262, C1262)&gt;1</f>
        <v>0</v>
      </c>
      <c r="B1262" t="b">
        <f>VLOOKUP(C1262,Sheet3!$A:$B,2,0) &gt; 1</f>
        <v>0</v>
      </c>
      <c r="C1262">
        <v>1261</v>
      </c>
      <c r="D1262">
        <v>9155</v>
      </c>
      <c r="E1262" s="4">
        <v>41151</v>
      </c>
      <c r="F1262">
        <v>17</v>
      </c>
      <c r="G1262" s="15">
        <f>I1262*F1262</f>
        <v>2720</v>
      </c>
      <c r="H1262" s="9">
        <v>0.1</v>
      </c>
      <c r="I1262" s="13">
        <f>VLOOKUP($U1262,Pricebook!$A:$D,4,0)</f>
        <v>160</v>
      </c>
      <c r="J1262" s="11">
        <f>G1262*(1-H1262)</f>
        <v>2448</v>
      </c>
      <c r="K1262" t="s">
        <v>1407</v>
      </c>
      <c r="L1262" t="s">
        <v>594</v>
      </c>
      <c r="M1262" t="str">
        <f>VLOOKUP($L1262,Companies!$A:$G,7,)</f>
        <v>Semiconductors</v>
      </c>
      <c r="N1262" t="str">
        <f>VLOOKUP($L1262,Companies!$A:$G,6,)</f>
        <v>Technology</v>
      </c>
      <c r="O1262" s="6" t="s">
        <v>1409</v>
      </c>
      <c r="P1262" s="6">
        <v>63130</v>
      </c>
      <c r="Q1262" t="s">
        <v>358</v>
      </c>
      <c r="R1262" t="s">
        <v>16</v>
      </c>
      <c r="S1262" s="4">
        <v>41152</v>
      </c>
      <c r="T1262" s="7">
        <f>S1262-E1262</f>
        <v>1</v>
      </c>
      <c r="U1262" t="s">
        <v>14218</v>
      </c>
      <c r="V1262" s="6" t="s">
        <v>14251</v>
      </c>
      <c r="W1262" t="s">
        <v>14263</v>
      </c>
      <c r="X1262" t="s">
        <v>14188</v>
      </c>
      <c r="Y1262" t="str">
        <f>VLOOKUP(R1262,Managers!$A:$B,2,)</f>
        <v>Josh Martinez</v>
      </c>
      <c r="Z1262" s="11">
        <f>VLOOKUP(X1262,HourlyWages!$A:$B,2,0)</f>
        <v>52</v>
      </c>
      <c r="AA1262">
        <v>1</v>
      </c>
    </row>
    <row r="1263" spans="1:27" x14ac:dyDescent="0.3">
      <c r="A1263" t="b">
        <f>COUNTIF($C$1:C1263, C1263)&gt;1</f>
        <v>0</v>
      </c>
      <c r="B1263" t="b">
        <f>VLOOKUP(C1263,Sheet3!$A:$B,2,0) &gt; 1</f>
        <v>0</v>
      </c>
      <c r="C1263">
        <v>1262</v>
      </c>
      <c r="D1263">
        <v>9187</v>
      </c>
      <c r="E1263" s="4">
        <v>40046</v>
      </c>
      <c r="F1263">
        <v>40</v>
      </c>
      <c r="G1263" s="15">
        <f>I1263*F1263</f>
        <v>6800</v>
      </c>
      <c r="H1263" s="9">
        <v>0.04</v>
      </c>
      <c r="I1263" s="13">
        <f>VLOOKUP($U1263,Pricebook!$A:$D,4,0)</f>
        <v>170</v>
      </c>
      <c r="J1263" s="11">
        <f>G1263*(1-H1263)</f>
        <v>6528</v>
      </c>
      <c r="K1263" t="s">
        <v>1113</v>
      </c>
      <c r="L1263" t="s">
        <v>36</v>
      </c>
      <c r="M1263" t="str">
        <f>VLOOKUP($L1263,Companies!$A:$G,7,)</f>
        <v>Electronic Components</v>
      </c>
      <c r="N1263" t="str">
        <f>VLOOKUP($L1263,Companies!$A:$G,6,)</f>
        <v>Technology</v>
      </c>
      <c r="O1263" s="6" t="s">
        <v>1114</v>
      </c>
      <c r="P1263" s="6">
        <v>84106</v>
      </c>
      <c r="Q1263" t="s">
        <v>201</v>
      </c>
      <c r="R1263" t="s">
        <v>23</v>
      </c>
      <c r="S1263" s="4">
        <v>40047</v>
      </c>
      <c r="T1263" s="7">
        <f>S1263-E1263</f>
        <v>1</v>
      </c>
      <c r="U1263" t="s">
        <v>14219</v>
      </c>
      <c r="V1263" s="6" t="s">
        <v>14251</v>
      </c>
      <c r="W1263" t="s">
        <v>14260</v>
      </c>
      <c r="X1263" t="s">
        <v>14199</v>
      </c>
      <c r="Y1263" t="str">
        <f>VLOOKUP(R1263,Managers!$A:$B,2,)</f>
        <v>Bob Turner</v>
      </c>
      <c r="Z1263" s="11">
        <f>VLOOKUP(X1263,HourlyWages!$A:$B,2,0)</f>
        <v>68</v>
      </c>
      <c r="AA1263">
        <v>1</v>
      </c>
    </row>
    <row r="1264" spans="1:27" x14ac:dyDescent="0.3">
      <c r="A1264" t="b">
        <f>COUNTIF($C$1:C1264, C1264)&gt;1</f>
        <v>0</v>
      </c>
      <c r="B1264" t="b">
        <f>VLOOKUP(C1264,Sheet3!$A:$B,2,0) &gt; 1</f>
        <v>0</v>
      </c>
      <c r="C1264">
        <v>1263</v>
      </c>
      <c r="D1264">
        <v>9187</v>
      </c>
      <c r="E1264" s="4">
        <v>40046</v>
      </c>
      <c r="F1264">
        <v>8</v>
      </c>
      <c r="G1264" s="15">
        <f>I1264*F1264</f>
        <v>1200</v>
      </c>
      <c r="H1264" s="9">
        <v>0.09</v>
      </c>
      <c r="I1264" s="13">
        <f>VLOOKUP($U1264,Pricebook!$A:$D,4,0)</f>
        <v>150</v>
      </c>
      <c r="J1264" s="11">
        <f>G1264*(1-H1264)</f>
        <v>1092</v>
      </c>
      <c r="K1264" t="s">
        <v>1113</v>
      </c>
      <c r="L1264" t="s">
        <v>36</v>
      </c>
      <c r="M1264" t="str">
        <f>VLOOKUP($L1264,Companies!$A:$G,7,)</f>
        <v>Electronic Components</v>
      </c>
      <c r="N1264" t="str">
        <f>VLOOKUP($L1264,Companies!$A:$G,6,)</f>
        <v>Technology</v>
      </c>
      <c r="O1264" s="6" t="s">
        <v>1114</v>
      </c>
      <c r="P1264" s="6">
        <v>84106</v>
      </c>
      <c r="Q1264" t="s">
        <v>201</v>
      </c>
      <c r="R1264" t="s">
        <v>23</v>
      </c>
      <c r="S1264" s="4">
        <v>40048</v>
      </c>
      <c r="T1264" s="7">
        <f>S1264-E1264</f>
        <v>2</v>
      </c>
      <c r="U1264" t="s">
        <v>14210</v>
      </c>
      <c r="V1264" s="6" t="s">
        <v>14251</v>
      </c>
      <c r="W1264" t="s">
        <v>14266</v>
      </c>
      <c r="X1264" t="s">
        <v>14187</v>
      </c>
      <c r="Y1264" t="str">
        <f>VLOOKUP(R1264,Managers!$A:$B,2,)</f>
        <v>Bob Turner</v>
      </c>
      <c r="Z1264" s="11">
        <f>VLOOKUP(X1264,HourlyWages!$A:$B,2,0)</f>
        <v>45</v>
      </c>
      <c r="AA1264">
        <v>1</v>
      </c>
    </row>
    <row r="1265" spans="1:27" x14ac:dyDescent="0.3">
      <c r="A1265" t="b">
        <f>COUNTIF($C$1:C1265, C1265)&gt;1</f>
        <v>0</v>
      </c>
      <c r="B1265" t="b">
        <f>VLOOKUP(C1265,Sheet3!$A:$B,2,0) &gt; 1</f>
        <v>0</v>
      </c>
      <c r="C1265">
        <v>1264</v>
      </c>
      <c r="D1265">
        <v>9216</v>
      </c>
      <c r="E1265" s="4">
        <v>40647</v>
      </c>
      <c r="F1265">
        <v>36</v>
      </c>
      <c r="G1265" s="15">
        <f>I1265*F1265</f>
        <v>6120</v>
      </c>
      <c r="H1265" s="9">
        <v>0.1</v>
      </c>
      <c r="I1265" s="13">
        <f>VLOOKUP($U1265,Pricebook!$A:$D,4,0)</f>
        <v>170</v>
      </c>
      <c r="J1265" s="11">
        <f>G1265*(1-H1265)</f>
        <v>5508</v>
      </c>
      <c r="K1265" t="s">
        <v>299</v>
      </c>
      <c r="L1265" t="s">
        <v>300</v>
      </c>
      <c r="M1265" t="str">
        <f>VLOOKUP($L1265,Companies!$A:$G,7,)</f>
        <v>Computer Software: Programming, Data Processing</v>
      </c>
      <c r="N1265" t="str">
        <f>VLOOKUP($L1265,Companies!$A:$G,6,)</f>
        <v>Technology</v>
      </c>
      <c r="O1265" s="6" t="s">
        <v>301</v>
      </c>
      <c r="P1265" s="6">
        <v>46321</v>
      </c>
      <c r="Q1265" t="s">
        <v>278</v>
      </c>
      <c r="R1265" t="s">
        <v>16</v>
      </c>
      <c r="S1265" s="4">
        <v>40649</v>
      </c>
      <c r="T1265" s="7">
        <f>S1265-E1265</f>
        <v>2</v>
      </c>
      <c r="U1265" t="s">
        <v>14219</v>
      </c>
      <c r="V1265" s="6" t="s">
        <v>14251</v>
      </c>
      <c r="W1265" t="s">
        <v>14263</v>
      </c>
      <c r="X1265" t="s">
        <v>14193</v>
      </c>
      <c r="Y1265" t="str">
        <f>VLOOKUP(R1265,Managers!$A:$B,2,)</f>
        <v>Josh Martinez</v>
      </c>
      <c r="Z1265" s="11">
        <f>VLOOKUP(X1265,HourlyWages!$A:$B,2,0)</f>
        <v>57</v>
      </c>
      <c r="AA1265">
        <v>1</v>
      </c>
    </row>
    <row r="1266" spans="1:27" x14ac:dyDescent="0.3">
      <c r="A1266" t="b">
        <f>COUNTIF($C$1:C1266, C1266)&gt;1</f>
        <v>0</v>
      </c>
      <c r="B1266" t="b">
        <f>VLOOKUP(C1266,Sheet3!$A:$B,2,0) &gt; 1</f>
        <v>0</v>
      </c>
      <c r="C1266">
        <v>1265</v>
      </c>
      <c r="D1266">
        <v>9219</v>
      </c>
      <c r="E1266" s="4">
        <v>40084</v>
      </c>
      <c r="F1266">
        <v>24</v>
      </c>
      <c r="G1266" s="15">
        <f>I1266*F1266</f>
        <v>3600</v>
      </c>
      <c r="H1266" s="9">
        <v>0.04</v>
      </c>
      <c r="I1266" s="13">
        <f>VLOOKUP($U1266,Pricebook!$A:$D,4,0)</f>
        <v>150</v>
      </c>
      <c r="J1266" s="11">
        <f>G1266*(1-H1266)</f>
        <v>3456</v>
      </c>
      <c r="K1266" t="s">
        <v>1448</v>
      </c>
      <c r="L1266" t="s">
        <v>844</v>
      </c>
      <c r="M1266" t="str">
        <f>VLOOKUP($L1266,Companies!$A:$G,7,)</f>
        <v>Electronic Components</v>
      </c>
      <c r="N1266" t="str">
        <f>VLOOKUP($L1266,Companies!$A:$G,6,)</f>
        <v>Technology</v>
      </c>
      <c r="O1266" s="6" t="s">
        <v>1269</v>
      </c>
      <c r="P1266" s="6">
        <v>84067</v>
      </c>
      <c r="Q1266" t="s">
        <v>201</v>
      </c>
      <c r="R1266" t="s">
        <v>23</v>
      </c>
      <c r="S1266" s="4">
        <v>40089</v>
      </c>
      <c r="T1266" s="7">
        <f>S1266-E1266</f>
        <v>5</v>
      </c>
      <c r="U1266" t="s">
        <v>14211</v>
      </c>
      <c r="V1266" s="6" t="s">
        <v>14254</v>
      </c>
      <c r="W1266" t="s">
        <v>14269</v>
      </c>
      <c r="X1266" t="s">
        <v>14199</v>
      </c>
      <c r="Y1266" t="str">
        <f>VLOOKUP(R1266,Managers!$A:$B,2,)</f>
        <v>Bob Turner</v>
      </c>
      <c r="Z1266" s="11">
        <f>VLOOKUP(X1266,HourlyWages!$A:$B,2,0)</f>
        <v>68</v>
      </c>
      <c r="AA1266">
        <v>1</v>
      </c>
    </row>
    <row r="1267" spans="1:27" x14ac:dyDescent="0.3">
      <c r="A1267" t="b">
        <f>COUNTIF($C$1:C1267, C1267)&gt;1</f>
        <v>0</v>
      </c>
      <c r="B1267" t="b">
        <f>VLOOKUP(C1267,Sheet3!$A:$B,2,0) &gt; 1</f>
        <v>0</v>
      </c>
      <c r="C1267">
        <v>1266</v>
      </c>
      <c r="D1267">
        <v>9219</v>
      </c>
      <c r="E1267" s="4">
        <v>40084</v>
      </c>
      <c r="F1267">
        <v>41</v>
      </c>
      <c r="G1267" s="15">
        <f>I1267*F1267</f>
        <v>4510</v>
      </c>
      <c r="H1267" s="9">
        <v>0.02</v>
      </c>
      <c r="I1267" s="13">
        <f>VLOOKUP($U1267,Pricebook!$A:$D,4,0)</f>
        <v>110</v>
      </c>
      <c r="J1267" s="11">
        <f>G1267*(1-H1267)</f>
        <v>4419.8</v>
      </c>
      <c r="K1267" t="s">
        <v>1448</v>
      </c>
      <c r="L1267" t="s">
        <v>844</v>
      </c>
      <c r="M1267" t="str">
        <f>VLOOKUP($L1267,Companies!$A:$G,7,)</f>
        <v>Electronic Components</v>
      </c>
      <c r="N1267" t="str">
        <f>VLOOKUP($L1267,Companies!$A:$G,6,)</f>
        <v>Technology</v>
      </c>
      <c r="O1267" s="6" t="s">
        <v>1269</v>
      </c>
      <c r="P1267" s="6">
        <v>84067</v>
      </c>
      <c r="Q1267" t="s">
        <v>201</v>
      </c>
      <c r="R1267" t="s">
        <v>23</v>
      </c>
      <c r="S1267" s="4">
        <v>40086</v>
      </c>
      <c r="T1267" s="7">
        <f>S1267-E1267</f>
        <v>2</v>
      </c>
      <c r="U1267" t="s">
        <v>14215</v>
      </c>
      <c r="V1267" s="6" t="s">
        <v>14251</v>
      </c>
      <c r="W1267" t="s">
        <v>14252</v>
      </c>
      <c r="X1267" t="s">
        <v>14193</v>
      </c>
      <c r="Y1267" t="str">
        <f>VLOOKUP(R1267,Managers!$A:$B,2,)</f>
        <v>Bob Turner</v>
      </c>
      <c r="Z1267" s="11">
        <f>VLOOKUP(X1267,HourlyWages!$A:$B,2,0)</f>
        <v>57</v>
      </c>
      <c r="AA1267">
        <v>1</v>
      </c>
    </row>
    <row r="1268" spans="1:27" x14ac:dyDescent="0.3">
      <c r="A1268" t="b">
        <f>COUNTIF($C$1:C1268, C1268)&gt;1</f>
        <v>0</v>
      </c>
      <c r="B1268" t="b">
        <f>VLOOKUP(C1268,Sheet3!$A:$B,2,0) &gt; 1</f>
        <v>0</v>
      </c>
      <c r="C1268">
        <v>1267</v>
      </c>
      <c r="D1268">
        <v>9221</v>
      </c>
      <c r="E1268" s="4">
        <v>40546</v>
      </c>
      <c r="F1268">
        <v>9</v>
      </c>
      <c r="G1268" s="15">
        <f>I1268*F1268</f>
        <v>1530</v>
      </c>
      <c r="H1268" s="9">
        <v>0.03</v>
      </c>
      <c r="I1268" s="13">
        <f>VLOOKUP($U1268,Pricebook!$A:$D,4,0)</f>
        <v>170</v>
      </c>
      <c r="J1268" s="11">
        <f>G1268*(1-H1268)</f>
        <v>1484.1</v>
      </c>
      <c r="K1268" t="s">
        <v>1449</v>
      </c>
      <c r="L1268" t="s">
        <v>637</v>
      </c>
      <c r="M1268" t="str">
        <f>VLOOKUP($L1268,Companies!$A:$G,7,)</f>
        <v>Medical Specialities</v>
      </c>
      <c r="N1268" t="str">
        <f>VLOOKUP($L1268,Companies!$A:$G,6,)</f>
        <v>Health Care</v>
      </c>
      <c r="O1268" s="6" t="s">
        <v>1450</v>
      </c>
      <c r="P1268" s="6">
        <v>98408</v>
      </c>
      <c r="Q1268" t="s">
        <v>22</v>
      </c>
      <c r="R1268" t="s">
        <v>23</v>
      </c>
      <c r="S1268" s="4">
        <v>40550</v>
      </c>
      <c r="T1268" s="7">
        <f>S1268-E1268</f>
        <v>4</v>
      </c>
      <c r="U1268" t="s">
        <v>14219</v>
      </c>
      <c r="V1268" s="6" t="s">
        <v>14257</v>
      </c>
      <c r="W1268" t="s">
        <v>14258</v>
      </c>
      <c r="X1268" t="s">
        <v>14194</v>
      </c>
      <c r="Y1268" t="str">
        <f>VLOOKUP(R1268,Managers!$A:$B,2,)</f>
        <v>Bob Turner</v>
      </c>
      <c r="Z1268" s="11">
        <f>VLOOKUP(X1268,HourlyWages!$A:$B,2,0)</f>
        <v>71</v>
      </c>
      <c r="AA1268">
        <v>1</v>
      </c>
    </row>
    <row r="1269" spans="1:27" x14ac:dyDescent="0.3">
      <c r="A1269" t="b">
        <f>COUNTIF($C$1:C1269, C1269)&gt;1</f>
        <v>0</v>
      </c>
      <c r="B1269" t="b">
        <f>VLOOKUP(C1269,Sheet3!$A:$B,2,0) &gt; 1</f>
        <v>0</v>
      </c>
      <c r="C1269">
        <v>1268</v>
      </c>
      <c r="D1269">
        <v>9221</v>
      </c>
      <c r="E1269" s="4">
        <v>40546</v>
      </c>
      <c r="F1269">
        <v>25</v>
      </c>
      <c r="G1269" s="15">
        <f>I1269*F1269</f>
        <v>2750</v>
      </c>
      <c r="H1269" s="9">
        <v>0.04</v>
      </c>
      <c r="I1269" s="13">
        <f>VLOOKUP($U1269,Pricebook!$A:$D,4,0)</f>
        <v>110</v>
      </c>
      <c r="J1269" s="11">
        <f>G1269*(1-H1269)</f>
        <v>2640</v>
      </c>
      <c r="K1269" t="s">
        <v>1449</v>
      </c>
      <c r="L1269" t="s">
        <v>637</v>
      </c>
      <c r="M1269" t="str">
        <f>VLOOKUP($L1269,Companies!$A:$G,7,)</f>
        <v>Medical Specialities</v>
      </c>
      <c r="N1269" t="str">
        <f>VLOOKUP($L1269,Companies!$A:$G,6,)</f>
        <v>Health Care</v>
      </c>
      <c r="O1269" s="6" t="s">
        <v>1450</v>
      </c>
      <c r="P1269" s="6">
        <v>98408</v>
      </c>
      <c r="Q1269" t="s">
        <v>22</v>
      </c>
      <c r="R1269" t="s">
        <v>23</v>
      </c>
      <c r="S1269" s="4">
        <v>40550</v>
      </c>
      <c r="T1269" s="7">
        <f>S1269-E1269</f>
        <v>4</v>
      </c>
      <c r="U1269" t="s">
        <v>14220</v>
      </c>
      <c r="V1269" s="6" t="s">
        <v>14251</v>
      </c>
      <c r="W1269" t="s">
        <v>14267</v>
      </c>
      <c r="X1269" t="s">
        <v>14198</v>
      </c>
      <c r="Y1269" t="str">
        <f>VLOOKUP(R1269,Managers!$A:$B,2,)</f>
        <v>Bob Turner</v>
      </c>
      <c r="Z1269" s="11">
        <f>VLOOKUP(X1269,HourlyWages!$A:$B,2,0)</f>
        <v>51</v>
      </c>
      <c r="AA1269">
        <v>1</v>
      </c>
    </row>
    <row r="1270" spans="1:27" x14ac:dyDescent="0.3">
      <c r="A1270" t="b">
        <f>COUNTIF($C$1:C1270, C1270)&gt;1</f>
        <v>0</v>
      </c>
      <c r="B1270" t="b">
        <f>VLOOKUP(C1270,Sheet3!$A:$B,2,0) &gt; 1</f>
        <v>0</v>
      </c>
      <c r="C1270">
        <v>1269</v>
      </c>
      <c r="D1270">
        <v>9222</v>
      </c>
      <c r="E1270" s="4">
        <v>39854</v>
      </c>
      <c r="F1270">
        <v>41</v>
      </c>
      <c r="G1270" s="15">
        <f>I1270*F1270</f>
        <v>4510</v>
      </c>
      <c r="H1270" s="9">
        <v>0.04</v>
      </c>
      <c r="I1270" s="13">
        <f>VLOOKUP($U1270,Pricebook!$A:$D,4,0)</f>
        <v>110</v>
      </c>
      <c r="J1270" s="11">
        <f>G1270*(1-H1270)</f>
        <v>4329.5999999999995</v>
      </c>
      <c r="K1270" t="s">
        <v>422</v>
      </c>
      <c r="L1270" t="s">
        <v>13</v>
      </c>
      <c r="M1270" t="str">
        <f>VLOOKUP($L1270,Companies!$A:$G,7,)</f>
        <v>Computer Software: Prepackaged Software</v>
      </c>
      <c r="N1270" t="str">
        <f>VLOOKUP($L1270,Companies!$A:$G,6,)</f>
        <v>Technology</v>
      </c>
      <c r="O1270" s="6" t="s">
        <v>1133</v>
      </c>
      <c r="P1270" s="6">
        <v>35211</v>
      </c>
      <c r="Q1270" t="s">
        <v>424</v>
      </c>
      <c r="R1270" t="s">
        <v>34</v>
      </c>
      <c r="S1270" s="4">
        <v>39855</v>
      </c>
      <c r="T1270" s="7">
        <f>S1270-E1270</f>
        <v>1</v>
      </c>
      <c r="U1270" t="s">
        <v>14215</v>
      </c>
      <c r="V1270" s="6" t="s">
        <v>14254</v>
      </c>
      <c r="W1270" t="s">
        <v>14265</v>
      </c>
      <c r="X1270" t="s">
        <v>14203</v>
      </c>
      <c r="Y1270" t="str">
        <f>VLOOKUP(R1270,Managers!$A:$B,2,)</f>
        <v>Frank Mitchell</v>
      </c>
      <c r="Z1270" s="11">
        <f>VLOOKUP(X1270,HourlyWages!$A:$B,2,0)</f>
        <v>62</v>
      </c>
      <c r="AA1270">
        <v>1</v>
      </c>
    </row>
    <row r="1271" spans="1:27" x14ac:dyDescent="0.3">
      <c r="A1271" t="b">
        <f>COUNTIF($C$1:C1271, C1271)&gt;1</f>
        <v>0</v>
      </c>
      <c r="B1271" t="b">
        <f>VLOOKUP(C1271,Sheet3!$A:$B,2,0) &gt; 1</f>
        <v>0</v>
      </c>
      <c r="C1271">
        <v>1270</v>
      </c>
      <c r="D1271">
        <v>9248</v>
      </c>
      <c r="E1271" s="4">
        <v>40170</v>
      </c>
      <c r="F1271">
        <v>41</v>
      </c>
      <c r="G1271" s="15">
        <f>I1271*F1271</f>
        <v>5125</v>
      </c>
      <c r="H1271" s="9">
        <v>0.09</v>
      </c>
      <c r="I1271" s="13">
        <f>VLOOKUP($U1271,Pricebook!$A:$D,4,0)</f>
        <v>125</v>
      </c>
      <c r="J1271" s="11">
        <f>G1271*(1-H1271)</f>
        <v>4663.75</v>
      </c>
      <c r="K1271" t="s">
        <v>184</v>
      </c>
      <c r="L1271" t="s">
        <v>185</v>
      </c>
      <c r="M1271" t="str">
        <f>VLOOKUP($L1271,Companies!$A:$G,7,)</f>
        <v>EDP Services</v>
      </c>
      <c r="N1271" t="str">
        <f>VLOOKUP($L1271,Companies!$A:$G,6,)</f>
        <v>Technology</v>
      </c>
      <c r="O1271" s="6" t="s">
        <v>1451</v>
      </c>
      <c r="P1271" s="6" t="s">
        <v>1452</v>
      </c>
      <c r="Q1271" t="s">
        <v>187</v>
      </c>
      <c r="R1271" t="s">
        <v>61</v>
      </c>
      <c r="S1271" s="4">
        <v>40171</v>
      </c>
      <c r="T1271" s="7">
        <f>S1271-E1271</f>
        <v>1</v>
      </c>
      <c r="U1271" t="s">
        <v>14209</v>
      </c>
      <c r="V1271" s="6" t="s">
        <v>14254</v>
      </c>
      <c r="W1271" t="s">
        <v>14255</v>
      </c>
      <c r="X1271" t="s">
        <v>14196</v>
      </c>
      <c r="Y1271" t="str">
        <f>VLOOKUP(R1271,Managers!$A:$B,2,)</f>
        <v>Allen Young</v>
      </c>
      <c r="Z1271" s="11">
        <f>VLOOKUP(X1271,HourlyWages!$A:$B,2,0)</f>
        <v>58</v>
      </c>
      <c r="AA1271">
        <v>1</v>
      </c>
    </row>
    <row r="1272" spans="1:27" x14ac:dyDescent="0.3">
      <c r="A1272" t="b">
        <f>COUNTIF($C$1:C1272, C1272)&gt;1</f>
        <v>0</v>
      </c>
      <c r="B1272" t="b">
        <f>VLOOKUP(C1272,Sheet3!$A:$B,2,0) &gt; 1</f>
        <v>0</v>
      </c>
      <c r="C1272">
        <v>1271</v>
      </c>
      <c r="D1272">
        <v>9249</v>
      </c>
      <c r="E1272" s="4">
        <v>40317</v>
      </c>
      <c r="F1272">
        <v>46</v>
      </c>
      <c r="G1272" s="15">
        <f>I1272*F1272</f>
        <v>5520</v>
      </c>
      <c r="H1272" s="9">
        <v>0.01</v>
      </c>
      <c r="I1272" s="13">
        <f>VLOOKUP($U1272,Pricebook!$A:$D,4,0)</f>
        <v>120</v>
      </c>
      <c r="J1272" s="11">
        <f>G1272*(1-H1272)</f>
        <v>5464.8</v>
      </c>
      <c r="K1272" t="s">
        <v>1453</v>
      </c>
      <c r="L1272" t="s">
        <v>199</v>
      </c>
      <c r="M1272" t="str">
        <f>VLOOKUP($L1272,Companies!$A:$G,7,)</f>
        <v>Biotechnology: Biological Products (No Diagnostic Substances)</v>
      </c>
      <c r="N1272" t="str">
        <f>VLOOKUP($L1272,Companies!$A:$G,6,)</f>
        <v>Health Care</v>
      </c>
      <c r="O1272" s="6" t="s">
        <v>1454</v>
      </c>
      <c r="P1272" s="6">
        <v>97303</v>
      </c>
      <c r="Q1272" t="s">
        <v>43</v>
      </c>
      <c r="R1272" t="s">
        <v>23</v>
      </c>
      <c r="S1272" s="4">
        <v>40318</v>
      </c>
      <c r="T1272" s="7">
        <f>S1272-E1272</f>
        <v>1</v>
      </c>
      <c r="U1272" t="s">
        <v>14212</v>
      </c>
      <c r="V1272" s="6" t="s">
        <v>14254</v>
      </c>
      <c r="W1272" t="s">
        <v>14255</v>
      </c>
      <c r="X1272" t="s">
        <v>14192</v>
      </c>
      <c r="Y1272" t="str">
        <f>VLOOKUP(R1272,Managers!$A:$B,2,)</f>
        <v>Bob Turner</v>
      </c>
      <c r="Z1272" s="11">
        <f>VLOOKUP(X1272,HourlyWages!$A:$B,2,0)</f>
        <v>75</v>
      </c>
      <c r="AA1272">
        <v>1</v>
      </c>
    </row>
    <row r="1273" spans="1:27" x14ac:dyDescent="0.3">
      <c r="A1273" t="b">
        <f>COUNTIF($C$1:C1273, C1273)&gt;1</f>
        <v>0</v>
      </c>
      <c r="B1273" t="b">
        <f>VLOOKUP(C1273,Sheet3!$A:$B,2,0) &gt; 1</f>
        <v>0</v>
      </c>
      <c r="C1273">
        <v>1272</v>
      </c>
      <c r="D1273">
        <v>9249</v>
      </c>
      <c r="E1273" s="4">
        <v>40317</v>
      </c>
      <c r="F1273">
        <v>42</v>
      </c>
      <c r="G1273" s="15">
        <f>I1273*F1273</f>
        <v>8400</v>
      </c>
      <c r="H1273" s="9">
        <v>7.0000000000000007E-2</v>
      </c>
      <c r="I1273" s="13">
        <f>VLOOKUP($U1273,Pricebook!$A:$D,4,0)</f>
        <v>200</v>
      </c>
      <c r="J1273" s="11">
        <f>G1273*(1-H1273)</f>
        <v>7811.9999999999991</v>
      </c>
      <c r="K1273" t="s">
        <v>1453</v>
      </c>
      <c r="L1273" t="s">
        <v>199</v>
      </c>
      <c r="M1273" t="str">
        <f>VLOOKUP($L1273,Companies!$A:$G,7,)</f>
        <v>Biotechnology: Biological Products (No Diagnostic Substances)</v>
      </c>
      <c r="N1273" t="str">
        <f>VLOOKUP($L1273,Companies!$A:$G,6,)</f>
        <v>Health Care</v>
      </c>
      <c r="O1273" s="6" t="s">
        <v>1454</v>
      </c>
      <c r="P1273" s="6">
        <v>97303</v>
      </c>
      <c r="Q1273" t="s">
        <v>43</v>
      </c>
      <c r="R1273" t="s">
        <v>23</v>
      </c>
      <c r="S1273" s="4">
        <v>40318</v>
      </c>
      <c r="T1273" s="7">
        <f>S1273-E1273</f>
        <v>1</v>
      </c>
      <c r="U1273" t="s">
        <v>14206</v>
      </c>
      <c r="V1273" s="6" t="s">
        <v>14257</v>
      </c>
      <c r="W1273" t="s">
        <v>14259</v>
      </c>
      <c r="X1273" t="s">
        <v>14196</v>
      </c>
      <c r="Y1273" t="str">
        <f>VLOOKUP(R1273,Managers!$A:$B,2,)</f>
        <v>Bob Turner</v>
      </c>
      <c r="Z1273" s="11">
        <f>VLOOKUP(X1273,HourlyWages!$A:$B,2,0)</f>
        <v>58</v>
      </c>
      <c r="AA1273">
        <v>1</v>
      </c>
    </row>
    <row r="1274" spans="1:27" x14ac:dyDescent="0.3">
      <c r="A1274" t="b">
        <f>COUNTIF($C$1:C1274, C1274)&gt;1</f>
        <v>0</v>
      </c>
      <c r="B1274" t="b">
        <f>VLOOKUP(C1274,Sheet3!$A:$B,2,0) &gt; 1</f>
        <v>0</v>
      </c>
      <c r="C1274">
        <v>1273</v>
      </c>
      <c r="D1274">
        <v>9249</v>
      </c>
      <c r="E1274" s="4">
        <v>40317</v>
      </c>
      <c r="F1274">
        <v>35</v>
      </c>
      <c r="G1274" s="15">
        <f>I1274*F1274</f>
        <v>4375</v>
      </c>
      <c r="H1274" s="9">
        <v>0.02</v>
      </c>
      <c r="I1274" s="13">
        <f>VLOOKUP($U1274,Pricebook!$A:$D,4,0)</f>
        <v>125</v>
      </c>
      <c r="J1274" s="11">
        <f>G1274*(1-H1274)</f>
        <v>4287.5</v>
      </c>
      <c r="K1274" t="s">
        <v>1453</v>
      </c>
      <c r="L1274" t="s">
        <v>199</v>
      </c>
      <c r="M1274" t="str">
        <f>VLOOKUP($L1274,Companies!$A:$G,7,)</f>
        <v>Biotechnology: Biological Products (No Diagnostic Substances)</v>
      </c>
      <c r="N1274" t="str">
        <f>VLOOKUP($L1274,Companies!$A:$G,6,)</f>
        <v>Health Care</v>
      </c>
      <c r="O1274" s="6" t="s">
        <v>1454</v>
      </c>
      <c r="P1274" s="6">
        <v>97303</v>
      </c>
      <c r="Q1274" t="s">
        <v>43</v>
      </c>
      <c r="R1274" t="s">
        <v>23</v>
      </c>
      <c r="S1274" s="4">
        <v>40319</v>
      </c>
      <c r="T1274" s="7">
        <f>S1274-E1274</f>
        <v>2</v>
      </c>
      <c r="U1274" t="s">
        <v>14209</v>
      </c>
      <c r="V1274" s="6" t="s">
        <v>14251</v>
      </c>
      <c r="W1274" t="s">
        <v>14262</v>
      </c>
      <c r="X1274" t="s">
        <v>14190</v>
      </c>
      <c r="Y1274" t="str">
        <f>VLOOKUP(R1274,Managers!$A:$B,2,)</f>
        <v>Bob Turner</v>
      </c>
      <c r="Z1274" s="11">
        <f>VLOOKUP(X1274,HourlyWages!$A:$B,2,0)</f>
        <v>67</v>
      </c>
      <c r="AA1274">
        <v>1</v>
      </c>
    </row>
    <row r="1275" spans="1:27" x14ac:dyDescent="0.3">
      <c r="A1275" t="b">
        <f>COUNTIF($C$1:C1275, C1275)&gt;1</f>
        <v>0</v>
      </c>
      <c r="B1275" t="b">
        <f>VLOOKUP(C1275,Sheet3!$A:$B,2,0) &gt; 1</f>
        <v>0</v>
      </c>
      <c r="C1275">
        <v>1274</v>
      </c>
      <c r="D1275">
        <v>9251</v>
      </c>
      <c r="E1275" s="4">
        <v>40419</v>
      </c>
      <c r="F1275">
        <v>38</v>
      </c>
      <c r="G1275" s="15">
        <f>I1275*F1275</f>
        <v>4750</v>
      </c>
      <c r="H1275" s="9">
        <v>0</v>
      </c>
      <c r="I1275" s="13">
        <f>VLOOKUP($U1275,Pricebook!$A:$D,4,0)</f>
        <v>125</v>
      </c>
      <c r="J1275" s="11">
        <f>G1275*(1-H1275)</f>
        <v>4750</v>
      </c>
      <c r="K1275" t="s">
        <v>1021</v>
      </c>
      <c r="L1275" t="s">
        <v>46</v>
      </c>
      <c r="M1275" t="str">
        <f>VLOOKUP($L1275,Companies!$A:$G,7,)</f>
        <v>Computer Software: Prepackaged Software</v>
      </c>
      <c r="N1275" t="str">
        <f>VLOOKUP($L1275,Companies!$A:$G,6,)</f>
        <v>Technology</v>
      </c>
      <c r="O1275" s="6" t="s">
        <v>1134</v>
      </c>
      <c r="P1275" s="6">
        <v>94025</v>
      </c>
      <c r="Q1275" t="s">
        <v>114</v>
      </c>
      <c r="R1275" t="s">
        <v>23</v>
      </c>
      <c r="S1275" s="4">
        <v>40421</v>
      </c>
      <c r="T1275" s="7">
        <f>S1275-E1275</f>
        <v>2</v>
      </c>
      <c r="U1275" t="s">
        <v>14221</v>
      </c>
      <c r="V1275" s="6" t="s">
        <v>14251</v>
      </c>
      <c r="W1275" t="s">
        <v>14266</v>
      </c>
      <c r="X1275" t="s">
        <v>14193</v>
      </c>
      <c r="Y1275" t="str">
        <f>VLOOKUP(R1275,Managers!$A:$B,2,)</f>
        <v>Bob Turner</v>
      </c>
      <c r="Z1275" s="11">
        <f>VLOOKUP(X1275,HourlyWages!$A:$B,2,0)</f>
        <v>57</v>
      </c>
      <c r="AA1275">
        <v>1</v>
      </c>
    </row>
    <row r="1276" spans="1:27" x14ac:dyDescent="0.3">
      <c r="A1276" t="b">
        <f>COUNTIF($C$1:C1276, C1276)&gt;1</f>
        <v>0</v>
      </c>
      <c r="B1276" t="b">
        <f>VLOOKUP(C1276,Sheet3!$A:$B,2,0) &gt; 1</f>
        <v>0</v>
      </c>
      <c r="C1276">
        <v>1275</v>
      </c>
      <c r="D1276">
        <v>9253</v>
      </c>
      <c r="E1276" s="4">
        <v>40938</v>
      </c>
      <c r="F1276">
        <v>36</v>
      </c>
      <c r="G1276" s="15">
        <f>I1276*F1276</f>
        <v>4500</v>
      </c>
      <c r="H1276" s="9">
        <v>0.05</v>
      </c>
      <c r="I1276" s="13">
        <f>VLOOKUP($U1276,Pricebook!$A:$D,4,0)</f>
        <v>125</v>
      </c>
      <c r="J1276" s="11">
        <f>G1276*(1-H1276)</f>
        <v>4275</v>
      </c>
      <c r="K1276" t="s">
        <v>1113</v>
      </c>
      <c r="L1276" t="s">
        <v>36</v>
      </c>
      <c r="M1276" t="str">
        <f>VLOOKUP($L1276,Companies!$A:$G,7,)</f>
        <v>Electronic Components</v>
      </c>
      <c r="N1276" t="str">
        <f>VLOOKUP($L1276,Companies!$A:$G,6,)</f>
        <v>Technology</v>
      </c>
      <c r="O1276" s="6" t="s">
        <v>1455</v>
      </c>
      <c r="P1276" s="6" t="s">
        <v>1456</v>
      </c>
      <c r="Q1276" t="s">
        <v>60</v>
      </c>
      <c r="R1276" t="s">
        <v>61</v>
      </c>
      <c r="S1276" s="4">
        <v>40940</v>
      </c>
      <c r="T1276" s="7">
        <f>S1276-E1276</f>
        <v>2</v>
      </c>
      <c r="U1276" t="s">
        <v>14208</v>
      </c>
      <c r="V1276" s="6" t="s">
        <v>14251</v>
      </c>
      <c r="W1276" t="s">
        <v>14266</v>
      </c>
      <c r="X1276" t="s">
        <v>14188</v>
      </c>
      <c r="Y1276" t="str">
        <f>VLOOKUP(R1276,Managers!$A:$B,2,)</f>
        <v>Allen Young</v>
      </c>
      <c r="Z1276" s="11">
        <f>VLOOKUP(X1276,HourlyWages!$A:$B,2,0)</f>
        <v>52</v>
      </c>
      <c r="AA1276">
        <v>1</v>
      </c>
    </row>
    <row r="1277" spans="1:27" x14ac:dyDescent="0.3">
      <c r="A1277" t="b">
        <f>COUNTIF($C$1:C1277, C1277)&gt;1</f>
        <v>0</v>
      </c>
      <c r="B1277" t="b">
        <f>VLOOKUP(C1277,Sheet3!$A:$B,2,0) &gt; 1</f>
        <v>0</v>
      </c>
      <c r="C1277">
        <v>1276</v>
      </c>
      <c r="D1277">
        <v>9254</v>
      </c>
      <c r="E1277" s="4">
        <v>40312</v>
      </c>
      <c r="F1277">
        <v>24</v>
      </c>
      <c r="G1277" s="15">
        <f>I1277*F1277</f>
        <v>4800</v>
      </c>
      <c r="H1277" s="9">
        <v>0.01</v>
      </c>
      <c r="I1277" s="13">
        <f>VLOOKUP($U1277,Pricebook!$A:$D,4,0)</f>
        <v>200</v>
      </c>
      <c r="J1277" s="11">
        <f>G1277*(1-H1277)</f>
        <v>4752</v>
      </c>
      <c r="K1277" t="s">
        <v>1448</v>
      </c>
      <c r="L1277" t="s">
        <v>844</v>
      </c>
      <c r="M1277" t="str">
        <f>VLOOKUP($L1277,Companies!$A:$G,7,)</f>
        <v>Electronic Components</v>
      </c>
      <c r="N1277" t="str">
        <f>VLOOKUP($L1277,Companies!$A:$G,6,)</f>
        <v>Technology</v>
      </c>
      <c r="O1277" s="6" t="s">
        <v>743</v>
      </c>
      <c r="P1277" s="6" t="s">
        <v>744</v>
      </c>
      <c r="Q1277" t="s">
        <v>163</v>
      </c>
      <c r="R1277" t="s">
        <v>34</v>
      </c>
      <c r="S1277" s="4">
        <v>40314</v>
      </c>
      <c r="T1277" s="7">
        <f>S1277-E1277</f>
        <v>2</v>
      </c>
      <c r="U1277" t="s">
        <v>14214</v>
      </c>
      <c r="V1277" s="6" t="s">
        <v>14251</v>
      </c>
      <c r="W1277" t="s">
        <v>14252</v>
      </c>
      <c r="X1277" t="s">
        <v>14186</v>
      </c>
      <c r="Y1277" t="str">
        <f>VLOOKUP(R1277,Managers!$A:$B,2,)</f>
        <v>Frank Mitchell</v>
      </c>
      <c r="Z1277" s="11">
        <f>VLOOKUP(X1277,HourlyWages!$A:$B,2,0)</f>
        <v>67</v>
      </c>
      <c r="AA1277">
        <v>1</v>
      </c>
    </row>
    <row r="1278" spans="1:27" x14ac:dyDescent="0.3">
      <c r="A1278" t="b">
        <f>COUNTIF($C$1:C1278, C1278)&gt;1</f>
        <v>0</v>
      </c>
      <c r="B1278" t="b">
        <f>VLOOKUP(C1278,Sheet3!$A:$B,2,0) &gt; 1</f>
        <v>0</v>
      </c>
      <c r="C1278">
        <v>1277</v>
      </c>
      <c r="D1278">
        <v>9281</v>
      </c>
      <c r="E1278" s="4">
        <v>40962</v>
      </c>
      <c r="F1278">
        <v>31</v>
      </c>
      <c r="G1278" s="15">
        <f>I1278*F1278</f>
        <v>3410</v>
      </c>
      <c r="H1278" s="9">
        <v>0.08</v>
      </c>
      <c r="I1278" s="13">
        <f>VLOOKUP($U1278,Pricebook!$A:$D,4,0)</f>
        <v>110</v>
      </c>
      <c r="J1278" s="11">
        <f>G1278*(1-H1278)</f>
        <v>3137.2000000000003</v>
      </c>
      <c r="K1278" t="s">
        <v>614</v>
      </c>
      <c r="L1278" t="s">
        <v>193</v>
      </c>
      <c r="M1278" t="str">
        <f>VLOOKUP($L1278,Companies!$A:$G,7,)</f>
        <v>Semiconductors</v>
      </c>
      <c r="N1278" t="str">
        <f>VLOOKUP($L1278,Companies!$A:$G,6,)</f>
        <v>Technology</v>
      </c>
      <c r="O1278" s="6" t="s">
        <v>615</v>
      </c>
      <c r="P1278" s="6">
        <v>77642</v>
      </c>
      <c r="Q1278" t="s">
        <v>48</v>
      </c>
      <c r="R1278" t="s">
        <v>16</v>
      </c>
      <c r="S1278" s="4">
        <v>40964</v>
      </c>
      <c r="T1278" s="7">
        <f>S1278-E1278</f>
        <v>2</v>
      </c>
      <c r="U1278" t="s">
        <v>14215</v>
      </c>
      <c r="V1278" s="6" t="s">
        <v>14251</v>
      </c>
      <c r="W1278" t="s">
        <v>14266</v>
      </c>
      <c r="X1278" t="s">
        <v>14202</v>
      </c>
      <c r="Y1278" t="str">
        <f>VLOOKUP(R1278,Managers!$A:$B,2,)</f>
        <v>Josh Martinez</v>
      </c>
      <c r="Z1278" s="11">
        <f>VLOOKUP(X1278,HourlyWages!$A:$B,2,0)</f>
        <v>71</v>
      </c>
      <c r="AA1278">
        <v>1</v>
      </c>
    </row>
    <row r="1279" spans="1:27" x14ac:dyDescent="0.3">
      <c r="A1279" t="b">
        <f>COUNTIF($C$1:C1279, C1279)&gt;1</f>
        <v>0</v>
      </c>
      <c r="B1279" t="b">
        <f>VLOOKUP(C1279,Sheet3!$A:$B,2,0) &gt; 1</f>
        <v>0</v>
      </c>
      <c r="C1279">
        <v>1278</v>
      </c>
      <c r="D1279">
        <v>9281</v>
      </c>
      <c r="E1279" s="4">
        <v>40962</v>
      </c>
      <c r="F1279">
        <v>24</v>
      </c>
      <c r="G1279" s="15">
        <f>I1279*F1279</f>
        <v>2880</v>
      </c>
      <c r="H1279" s="9">
        <v>0.02</v>
      </c>
      <c r="I1279" s="13">
        <f>VLOOKUP($U1279,Pricebook!$A:$D,4,0)</f>
        <v>120</v>
      </c>
      <c r="J1279" s="11">
        <f>G1279*(1-H1279)</f>
        <v>2822.4</v>
      </c>
      <c r="K1279" t="s">
        <v>614</v>
      </c>
      <c r="L1279" t="s">
        <v>193</v>
      </c>
      <c r="M1279" t="str">
        <f>VLOOKUP($L1279,Companies!$A:$G,7,)</f>
        <v>Semiconductors</v>
      </c>
      <c r="N1279" t="str">
        <f>VLOOKUP($L1279,Companies!$A:$G,6,)</f>
        <v>Technology</v>
      </c>
      <c r="O1279" s="6" t="s">
        <v>615</v>
      </c>
      <c r="P1279" s="6">
        <v>77642</v>
      </c>
      <c r="Q1279" t="s">
        <v>48</v>
      </c>
      <c r="R1279" t="s">
        <v>16</v>
      </c>
      <c r="S1279" s="4">
        <v>40964</v>
      </c>
      <c r="T1279" s="7">
        <f>S1279-E1279</f>
        <v>2</v>
      </c>
      <c r="U1279" t="s">
        <v>14212</v>
      </c>
      <c r="V1279" s="6" t="s">
        <v>14254</v>
      </c>
      <c r="W1279" t="s">
        <v>14255</v>
      </c>
      <c r="X1279" t="s">
        <v>14202</v>
      </c>
      <c r="Y1279" t="str">
        <f>VLOOKUP(R1279,Managers!$A:$B,2,)</f>
        <v>Josh Martinez</v>
      </c>
      <c r="Z1279" s="11">
        <f>VLOOKUP(X1279,HourlyWages!$A:$B,2,0)</f>
        <v>71</v>
      </c>
      <c r="AA1279">
        <v>1</v>
      </c>
    </row>
    <row r="1280" spans="1:27" x14ac:dyDescent="0.3">
      <c r="A1280" t="b">
        <f>COUNTIF($C$1:C1280, C1280)&gt;1</f>
        <v>0</v>
      </c>
      <c r="B1280" t="b">
        <f>VLOOKUP(C1280,Sheet3!$A:$B,2,0) &gt; 1</f>
        <v>0</v>
      </c>
      <c r="C1280">
        <v>1279</v>
      </c>
      <c r="D1280">
        <v>9285</v>
      </c>
      <c r="E1280" s="4">
        <v>39815</v>
      </c>
      <c r="F1280">
        <v>3</v>
      </c>
      <c r="G1280" s="15">
        <f>I1280*F1280</f>
        <v>480</v>
      </c>
      <c r="H1280" s="9">
        <v>0.06</v>
      </c>
      <c r="I1280" s="13">
        <f>VLOOKUP($U1280,Pricebook!$A:$D,4,0)</f>
        <v>160</v>
      </c>
      <c r="J1280" s="11">
        <f>G1280*(1-H1280)</f>
        <v>451.2</v>
      </c>
      <c r="K1280" t="s">
        <v>1123</v>
      </c>
      <c r="L1280" t="s">
        <v>297</v>
      </c>
      <c r="M1280" t="str">
        <f>VLOOKUP($L1280,Companies!$A:$G,7,)</f>
        <v>Hotels/Resorts</v>
      </c>
      <c r="N1280" t="str">
        <f>VLOOKUP($L1280,Companies!$A:$G,6,)</f>
        <v>Consumer Services</v>
      </c>
      <c r="O1280" s="6" t="s">
        <v>1039</v>
      </c>
      <c r="P1280" s="6" t="s">
        <v>1040</v>
      </c>
      <c r="Q1280" t="s">
        <v>130</v>
      </c>
      <c r="R1280" t="s">
        <v>16</v>
      </c>
      <c r="S1280" s="4">
        <v>39817</v>
      </c>
      <c r="T1280" s="7">
        <f>S1280-E1280</f>
        <v>2</v>
      </c>
      <c r="U1280" t="s">
        <v>14218</v>
      </c>
      <c r="V1280" s="6" t="s">
        <v>14251</v>
      </c>
      <c r="W1280" t="s">
        <v>14263</v>
      </c>
      <c r="X1280" t="s">
        <v>14197</v>
      </c>
      <c r="Y1280" t="str">
        <f>VLOOKUP(R1280,Managers!$A:$B,2,)</f>
        <v>Josh Martinez</v>
      </c>
      <c r="Z1280" s="11">
        <f>VLOOKUP(X1280,HourlyWages!$A:$B,2,0)</f>
        <v>71</v>
      </c>
      <c r="AA1280">
        <v>1</v>
      </c>
    </row>
    <row r="1281" spans="1:27" x14ac:dyDescent="0.3">
      <c r="A1281" t="b">
        <f>COUNTIF($C$1:C1281, C1281)&gt;1</f>
        <v>0</v>
      </c>
      <c r="B1281" t="b">
        <f>VLOOKUP(C1281,Sheet3!$A:$B,2,0) &gt; 1</f>
        <v>0</v>
      </c>
      <c r="C1281">
        <v>1280</v>
      </c>
      <c r="D1281">
        <v>9286</v>
      </c>
      <c r="E1281" s="4">
        <v>40636</v>
      </c>
      <c r="F1281">
        <v>26</v>
      </c>
      <c r="G1281" s="15">
        <f>I1281*F1281</f>
        <v>2860</v>
      </c>
      <c r="H1281" s="9">
        <v>0.1</v>
      </c>
      <c r="I1281" s="13">
        <f>VLOOKUP($U1281,Pricebook!$A:$D,4,0)</f>
        <v>110</v>
      </c>
      <c r="J1281" s="11">
        <f>G1281*(1-H1281)</f>
        <v>2574</v>
      </c>
      <c r="K1281" t="s">
        <v>1050</v>
      </c>
      <c r="L1281" t="s">
        <v>199</v>
      </c>
      <c r="M1281" t="str">
        <f>VLOOKUP($L1281,Companies!$A:$G,7,)</f>
        <v>Biotechnology: Biological Products (No Diagnostic Substances)</v>
      </c>
      <c r="N1281" t="str">
        <f>VLOOKUP($L1281,Companies!$A:$G,6,)</f>
        <v>Health Care</v>
      </c>
      <c r="O1281" s="6" t="s">
        <v>1051</v>
      </c>
      <c r="P1281" s="6">
        <v>98632</v>
      </c>
      <c r="Q1281" t="s">
        <v>22</v>
      </c>
      <c r="R1281" t="s">
        <v>23</v>
      </c>
      <c r="S1281" s="4">
        <v>40638</v>
      </c>
      <c r="T1281" s="7">
        <f>S1281-E1281</f>
        <v>2</v>
      </c>
      <c r="U1281" t="s">
        <v>14215</v>
      </c>
      <c r="V1281" s="6" t="s">
        <v>14257</v>
      </c>
      <c r="W1281" t="s">
        <v>14258</v>
      </c>
      <c r="X1281" t="s">
        <v>14193</v>
      </c>
      <c r="Y1281" t="str">
        <f>VLOOKUP(R1281,Managers!$A:$B,2,)</f>
        <v>Bob Turner</v>
      </c>
      <c r="Z1281" s="11">
        <f>VLOOKUP(X1281,HourlyWages!$A:$B,2,0)</f>
        <v>57</v>
      </c>
      <c r="AA1281">
        <v>1</v>
      </c>
    </row>
    <row r="1282" spans="1:27" x14ac:dyDescent="0.3">
      <c r="A1282" t="b">
        <f>COUNTIF($C$1:C1282, C1282)&gt;1</f>
        <v>0</v>
      </c>
      <c r="B1282" t="b">
        <f>VLOOKUP(C1282,Sheet3!$A:$B,2,0) &gt; 1</f>
        <v>0</v>
      </c>
      <c r="C1282">
        <v>1281</v>
      </c>
      <c r="D1282">
        <v>9312</v>
      </c>
      <c r="E1282" s="4">
        <v>41047</v>
      </c>
      <c r="F1282">
        <v>43</v>
      </c>
      <c r="G1282" s="15">
        <f>I1282*F1282</f>
        <v>5375</v>
      </c>
      <c r="H1282" s="9">
        <v>0.05</v>
      </c>
      <c r="I1282" s="13">
        <f>VLOOKUP($U1282,Pricebook!$A:$D,4,0)</f>
        <v>125</v>
      </c>
      <c r="J1282" s="11">
        <f>G1282*(1-H1282)</f>
        <v>5106.25</v>
      </c>
      <c r="K1282" t="s">
        <v>1447</v>
      </c>
      <c r="L1282" t="s">
        <v>55</v>
      </c>
      <c r="M1282" t="str">
        <f>VLOOKUP($L1282,Companies!$A:$G,7,)</f>
        <v>Semiconductors</v>
      </c>
      <c r="N1282" t="str">
        <f>VLOOKUP($L1282,Companies!$A:$G,6,)</f>
        <v>Technology</v>
      </c>
      <c r="O1282" s="6" t="s">
        <v>1417</v>
      </c>
      <c r="P1282" s="6">
        <v>34239</v>
      </c>
      <c r="Q1282" t="s">
        <v>101</v>
      </c>
      <c r="R1282" t="s">
        <v>34</v>
      </c>
      <c r="S1282" s="4">
        <v>41048</v>
      </c>
      <c r="T1282" s="7">
        <f>S1282-E1282</f>
        <v>1</v>
      </c>
      <c r="U1282" t="s">
        <v>14221</v>
      </c>
      <c r="V1282" s="6" t="s">
        <v>14257</v>
      </c>
      <c r="W1282" t="s">
        <v>14259</v>
      </c>
      <c r="X1282" t="s">
        <v>14196</v>
      </c>
      <c r="Y1282" t="str">
        <f>VLOOKUP(R1282,Managers!$A:$B,2,)</f>
        <v>Frank Mitchell</v>
      </c>
      <c r="Z1282" s="11">
        <f>VLOOKUP(X1282,HourlyWages!$A:$B,2,0)</f>
        <v>58</v>
      </c>
      <c r="AA1282">
        <v>1</v>
      </c>
    </row>
    <row r="1283" spans="1:27" x14ac:dyDescent="0.3">
      <c r="A1283" t="b">
        <f>COUNTIF($C$1:C1283, C1283)&gt;1</f>
        <v>0</v>
      </c>
      <c r="B1283" t="b">
        <f>VLOOKUP(C1283,Sheet3!$A:$B,2,0) &gt; 1</f>
        <v>0</v>
      </c>
      <c r="C1283">
        <v>1282</v>
      </c>
      <c r="D1283">
        <v>9344</v>
      </c>
      <c r="E1283" s="4">
        <v>40883</v>
      </c>
      <c r="F1283">
        <v>18</v>
      </c>
      <c r="G1283" s="15">
        <f>I1283*F1283</f>
        <v>3600</v>
      </c>
      <c r="H1283" s="9">
        <v>0.09</v>
      </c>
      <c r="I1283" s="13">
        <f>VLOOKUP($U1283,Pricebook!$A:$D,4,0)</f>
        <v>200</v>
      </c>
      <c r="J1283" s="11">
        <f>G1283*(1-H1283)</f>
        <v>3276</v>
      </c>
      <c r="K1283" t="s">
        <v>774</v>
      </c>
      <c r="L1283" t="s">
        <v>775</v>
      </c>
      <c r="M1283" t="str">
        <f>VLOOKUP($L1283,Companies!$A:$G,7,)</f>
        <v>Computer Software: Prepackaged Software</v>
      </c>
      <c r="N1283" t="str">
        <f>VLOOKUP($L1283,Companies!$A:$G,6,)</f>
        <v>Technology</v>
      </c>
      <c r="O1283" s="6" t="s">
        <v>1001</v>
      </c>
      <c r="P1283" s="6">
        <v>90405</v>
      </c>
      <c r="Q1283" t="s">
        <v>114</v>
      </c>
      <c r="R1283" t="s">
        <v>23</v>
      </c>
      <c r="S1283" s="4">
        <v>40885</v>
      </c>
      <c r="T1283" s="7">
        <f>S1283-E1283</f>
        <v>2</v>
      </c>
      <c r="U1283" t="s">
        <v>14206</v>
      </c>
      <c r="V1283" s="6" t="s">
        <v>14257</v>
      </c>
      <c r="W1283" t="s">
        <v>14259</v>
      </c>
      <c r="X1283" t="s">
        <v>14188</v>
      </c>
      <c r="Y1283" t="str">
        <f>VLOOKUP(R1283,Managers!$A:$B,2,)</f>
        <v>Bob Turner</v>
      </c>
      <c r="Z1283" s="11">
        <f>VLOOKUP(X1283,HourlyWages!$A:$B,2,0)</f>
        <v>52</v>
      </c>
      <c r="AA1283">
        <v>1</v>
      </c>
    </row>
    <row r="1284" spans="1:27" x14ac:dyDescent="0.3">
      <c r="A1284" t="b">
        <f>COUNTIF($C$1:C1284, C1284)&gt;1</f>
        <v>0</v>
      </c>
      <c r="B1284" t="b">
        <f>VLOOKUP(C1284,Sheet3!$A:$B,2,0) &gt; 1</f>
        <v>0</v>
      </c>
      <c r="C1284">
        <v>1283</v>
      </c>
      <c r="D1284">
        <v>9344</v>
      </c>
      <c r="E1284" s="4">
        <v>40883</v>
      </c>
      <c r="F1284">
        <v>31</v>
      </c>
      <c r="G1284" s="15">
        <f>I1284*F1284</f>
        <v>4650</v>
      </c>
      <c r="H1284" s="9">
        <v>0.02</v>
      </c>
      <c r="I1284" s="13">
        <f>VLOOKUP($U1284,Pricebook!$A:$D,4,0)</f>
        <v>150</v>
      </c>
      <c r="J1284" s="11">
        <f>G1284*(1-H1284)</f>
        <v>4557</v>
      </c>
      <c r="K1284" t="s">
        <v>774</v>
      </c>
      <c r="L1284" t="s">
        <v>775</v>
      </c>
      <c r="M1284" t="str">
        <f>VLOOKUP($L1284,Companies!$A:$G,7,)</f>
        <v>Computer Software: Prepackaged Software</v>
      </c>
      <c r="N1284" t="str">
        <f>VLOOKUP($L1284,Companies!$A:$G,6,)</f>
        <v>Technology</v>
      </c>
      <c r="O1284" s="6" t="s">
        <v>1001</v>
      </c>
      <c r="P1284" s="6">
        <v>90405</v>
      </c>
      <c r="Q1284" t="s">
        <v>114</v>
      </c>
      <c r="R1284" t="s">
        <v>23</v>
      </c>
      <c r="S1284" s="4">
        <v>40883</v>
      </c>
      <c r="T1284" s="7">
        <f>S1284-E1284</f>
        <v>0</v>
      </c>
      <c r="U1284" t="s">
        <v>14210</v>
      </c>
      <c r="V1284" s="6" t="s">
        <v>14254</v>
      </c>
      <c r="W1284" t="s">
        <v>14269</v>
      </c>
      <c r="X1284" t="s">
        <v>14185</v>
      </c>
      <c r="Y1284" t="str">
        <f>VLOOKUP(R1284,Managers!$A:$B,2,)</f>
        <v>Bob Turner</v>
      </c>
      <c r="Z1284" s="11">
        <f>VLOOKUP(X1284,HourlyWages!$A:$B,2,0)</f>
        <v>70</v>
      </c>
      <c r="AA1284">
        <v>1</v>
      </c>
    </row>
    <row r="1285" spans="1:27" x14ac:dyDescent="0.3">
      <c r="A1285" t="b">
        <f>COUNTIF($C$1:C1285, C1285)&gt;1</f>
        <v>0</v>
      </c>
      <c r="B1285" t="b">
        <f>VLOOKUP(C1285,Sheet3!$A:$B,2,0) &gt; 1</f>
        <v>0</v>
      </c>
      <c r="C1285">
        <v>1284</v>
      </c>
      <c r="D1285">
        <v>9347</v>
      </c>
      <c r="E1285" s="4">
        <v>41130</v>
      </c>
      <c r="F1285">
        <v>31</v>
      </c>
      <c r="G1285" s="15">
        <f>I1285*F1285</f>
        <v>5270</v>
      </c>
      <c r="H1285" s="9">
        <v>0.01</v>
      </c>
      <c r="I1285" s="13">
        <f>VLOOKUP($U1285,Pricebook!$A:$D,4,0)</f>
        <v>170</v>
      </c>
      <c r="J1285" s="11">
        <f>G1285*(1-H1285)</f>
        <v>5217.3</v>
      </c>
      <c r="K1285" t="s">
        <v>184</v>
      </c>
      <c r="L1285" t="s">
        <v>185</v>
      </c>
      <c r="M1285" t="str">
        <f>VLOOKUP($L1285,Companies!$A:$G,7,)</f>
        <v>EDP Services</v>
      </c>
      <c r="N1285" t="str">
        <f>VLOOKUP($L1285,Companies!$A:$G,6,)</f>
        <v>Technology</v>
      </c>
      <c r="O1285" s="6" t="s">
        <v>1451</v>
      </c>
      <c r="P1285" s="6" t="s">
        <v>1452</v>
      </c>
      <c r="Q1285" t="s">
        <v>187</v>
      </c>
      <c r="R1285" t="s">
        <v>61</v>
      </c>
      <c r="S1285" s="4">
        <v>41139</v>
      </c>
      <c r="T1285" s="7">
        <f>S1285-E1285</f>
        <v>9</v>
      </c>
      <c r="U1285" t="s">
        <v>14219</v>
      </c>
      <c r="V1285" s="6" t="s">
        <v>14251</v>
      </c>
      <c r="W1285" t="s">
        <v>14263</v>
      </c>
      <c r="X1285" t="s">
        <v>14199</v>
      </c>
      <c r="Y1285" t="str">
        <f>VLOOKUP(R1285,Managers!$A:$B,2,)</f>
        <v>Allen Young</v>
      </c>
      <c r="Z1285" s="11">
        <f>VLOOKUP(X1285,HourlyWages!$A:$B,2,0)</f>
        <v>68</v>
      </c>
      <c r="AA1285">
        <v>1</v>
      </c>
    </row>
    <row r="1286" spans="1:27" x14ac:dyDescent="0.3">
      <c r="A1286" t="b">
        <f>COUNTIF($C$1:C1286, C1286)&gt;1</f>
        <v>0</v>
      </c>
      <c r="B1286" t="b">
        <f>VLOOKUP(C1286,Sheet3!$A:$B,2,0) &gt; 1</f>
        <v>0</v>
      </c>
      <c r="C1286">
        <v>1285</v>
      </c>
      <c r="D1286">
        <v>9350</v>
      </c>
      <c r="E1286" s="4">
        <v>41213</v>
      </c>
      <c r="F1286">
        <v>13</v>
      </c>
      <c r="G1286" s="15">
        <f>I1286*F1286</f>
        <v>1625</v>
      </c>
      <c r="H1286" s="9">
        <v>0.1</v>
      </c>
      <c r="I1286" s="13">
        <f>VLOOKUP($U1286,Pricebook!$A:$D,4,0)</f>
        <v>125</v>
      </c>
      <c r="J1286" s="11">
        <f>G1286*(1-H1286)</f>
        <v>1462.5</v>
      </c>
      <c r="K1286" t="s">
        <v>1300</v>
      </c>
      <c r="L1286" t="s">
        <v>269</v>
      </c>
      <c r="M1286" t="str">
        <f>VLOOKUP($L1286,Companies!$A:$G,7,)</f>
        <v>Electronic Components</v>
      </c>
      <c r="N1286" t="str">
        <f>VLOOKUP($L1286,Companies!$A:$G,6,)</f>
        <v>Technology</v>
      </c>
      <c r="O1286" s="6" t="s">
        <v>1301</v>
      </c>
      <c r="P1286" s="6">
        <v>79109</v>
      </c>
      <c r="Q1286" t="s">
        <v>48</v>
      </c>
      <c r="R1286" t="s">
        <v>16</v>
      </c>
      <c r="S1286" s="4">
        <v>41214</v>
      </c>
      <c r="T1286" s="7">
        <f>S1286-E1286</f>
        <v>1</v>
      </c>
      <c r="U1286" t="s">
        <v>14217</v>
      </c>
      <c r="V1286" s="6" t="s">
        <v>14251</v>
      </c>
      <c r="W1286" t="s">
        <v>14263</v>
      </c>
      <c r="X1286" t="s">
        <v>14194</v>
      </c>
      <c r="Y1286" t="str">
        <f>VLOOKUP(R1286,Managers!$A:$B,2,)</f>
        <v>Josh Martinez</v>
      </c>
      <c r="Z1286" s="11">
        <f>VLOOKUP(X1286,HourlyWages!$A:$B,2,0)</f>
        <v>71</v>
      </c>
      <c r="AA1286">
        <v>1</v>
      </c>
    </row>
    <row r="1287" spans="1:27" x14ac:dyDescent="0.3">
      <c r="A1287" t="b">
        <f>COUNTIF($C$1:C1287, C1287)&gt;1</f>
        <v>0</v>
      </c>
      <c r="B1287" t="b">
        <f>VLOOKUP(C1287,Sheet3!$A:$B,2,0) &gt; 1</f>
        <v>0</v>
      </c>
      <c r="C1287">
        <v>1286</v>
      </c>
      <c r="D1287">
        <v>9350</v>
      </c>
      <c r="E1287" s="4">
        <v>41213</v>
      </c>
      <c r="F1287">
        <v>2</v>
      </c>
      <c r="G1287" s="15">
        <f>I1287*F1287</f>
        <v>250</v>
      </c>
      <c r="H1287" s="9">
        <v>0.1</v>
      </c>
      <c r="I1287" s="13">
        <f>VLOOKUP($U1287,Pricebook!$A:$D,4,0)</f>
        <v>125</v>
      </c>
      <c r="J1287" s="11">
        <f>G1287*(1-H1287)</f>
        <v>225</v>
      </c>
      <c r="K1287" t="s">
        <v>1300</v>
      </c>
      <c r="L1287" t="s">
        <v>269</v>
      </c>
      <c r="M1287" t="str">
        <f>VLOOKUP($L1287,Companies!$A:$G,7,)</f>
        <v>Electronic Components</v>
      </c>
      <c r="N1287" t="str">
        <f>VLOOKUP($L1287,Companies!$A:$G,6,)</f>
        <v>Technology</v>
      </c>
      <c r="O1287" s="6" t="s">
        <v>1301</v>
      </c>
      <c r="P1287" s="6">
        <v>79109</v>
      </c>
      <c r="Q1287" t="s">
        <v>48</v>
      </c>
      <c r="R1287" t="s">
        <v>16</v>
      </c>
      <c r="S1287" s="4">
        <v>41215</v>
      </c>
      <c r="T1287" s="7">
        <f>S1287-E1287</f>
        <v>2</v>
      </c>
      <c r="U1287" t="s">
        <v>14208</v>
      </c>
      <c r="V1287" s="6" t="s">
        <v>14254</v>
      </c>
      <c r="W1287" t="s">
        <v>14265</v>
      </c>
      <c r="X1287" t="s">
        <v>14191</v>
      </c>
      <c r="Y1287" t="str">
        <f>VLOOKUP(R1287,Managers!$A:$B,2,)</f>
        <v>Josh Martinez</v>
      </c>
      <c r="Z1287" s="11">
        <f>VLOOKUP(X1287,HourlyWages!$A:$B,2,0)</f>
        <v>60</v>
      </c>
      <c r="AA1287">
        <v>1</v>
      </c>
    </row>
    <row r="1288" spans="1:27" x14ac:dyDescent="0.3">
      <c r="A1288" t="b">
        <f>COUNTIF($C$1:C1288, C1288)&gt;1</f>
        <v>0</v>
      </c>
      <c r="B1288" t="b">
        <f>VLOOKUP(C1288,Sheet3!$A:$B,2,0) &gt; 1</f>
        <v>0</v>
      </c>
      <c r="C1288">
        <v>1287</v>
      </c>
      <c r="D1288">
        <v>9383</v>
      </c>
      <c r="E1288" s="4">
        <v>39888</v>
      </c>
      <c r="F1288">
        <v>11</v>
      </c>
      <c r="G1288" s="15">
        <f>I1288*F1288</f>
        <v>1375</v>
      </c>
      <c r="H1288" s="9">
        <v>7.0000000000000007E-2</v>
      </c>
      <c r="I1288" s="13">
        <f>VLOOKUP($U1288,Pricebook!$A:$D,4,0)</f>
        <v>125</v>
      </c>
      <c r="J1288" s="11">
        <f>G1288*(1-H1288)</f>
        <v>1278.75</v>
      </c>
      <c r="K1288" t="s">
        <v>700</v>
      </c>
      <c r="L1288" t="s">
        <v>377</v>
      </c>
      <c r="M1288" t="str">
        <f>VLOOKUP($L1288,Companies!$A:$G,7,)</f>
        <v>Packaged Foods</v>
      </c>
      <c r="N1288" t="str">
        <f>VLOOKUP($L1288,Companies!$A:$G,6,)</f>
        <v>Consumer Non-Durables</v>
      </c>
      <c r="O1288" s="6" t="s">
        <v>701</v>
      </c>
      <c r="P1288" s="6">
        <v>30062</v>
      </c>
      <c r="Q1288" t="s">
        <v>134</v>
      </c>
      <c r="R1288" t="s">
        <v>34</v>
      </c>
      <c r="S1288" s="4">
        <v>39890</v>
      </c>
      <c r="T1288" s="7">
        <f>S1288-E1288</f>
        <v>2</v>
      </c>
      <c r="U1288" t="s">
        <v>14208</v>
      </c>
      <c r="V1288" s="6" t="s">
        <v>14251</v>
      </c>
      <c r="W1288" t="s">
        <v>14266</v>
      </c>
      <c r="X1288" t="s">
        <v>14191</v>
      </c>
      <c r="Y1288" t="str">
        <f>VLOOKUP(R1288,Managers!$A:$B,2,)</f>
        <v>Frank Mitchell</v>
      </c>
      <c r="Z1288" s="11">
        <f>VLOOKUP(X1288,HourlyWages!$A:$B,2,0)</f>
        <v>60</v>
      </c>
      <c r="AA1288">
        <v>1</v>
      </c>
    </row>
    <row r="1289" spans="1:27" x14ac:dyDescent="0.3">
      <c r="A1289" t="b">
        <f>COUNTIF($C$1:C1289, C1289)&gt;1</f>
        <v>0</v>
      </c>
      <c r="B1289" t="b">
        <f>VLOOKUP(C1289,Sheet3!$A:$B,2,0) &gt; 1</f>
        <v>0</v>
      </c>
      <c r="C1289">
        <v>1288</v>
      </c>
      <c r="D1289">
        <v>9409</v>
      </c>
      <c r="E1289" s="4">
        <v>41034</v>
      </c>
      <c r="F1289">
        <v>12</v>
      </c>
      <c r="G1289" s="15">
        <f>I1289*F1289</f>
        <v>1800</v>
      </c>
      <c r="H1289" s="9">
        <v>0.1</v>
      </c>
      <c r="I1289" s="13">
        <f>VLOOKUP($U1289,Pricebook!$A:$D,4,0)</f>
        <v>150</v>
      </c>
      <c r="J1289" s="11">
        <f>G1289*(1-H1289)</f>
        <v>1620</v>
      </c>
      <c r="K1289" t="s">
        <v>1457</v>
      </c>
      <c r="L1289" t="s">
        <v>327</v>
      </c>
      <c r="M1289" t="str">
        <f>VLOOKUP($L1289,Companies!$A:$G,7,)</f>
        <v>Television Services</v>
      </c>
      <c r="N1289" t="str">
        <f>VLOOKUP($L1289,Companies!$A:$G,6,)</f>
        <v>Consumer Services</v>
      </c>
      <c r="O1289" s="6" t="s">
        <v>1380</v>
      </c>
      <c r="P1289" s="6">
        <v>48239</v>
      </c>
      <c r="Q1289" t="s">
        <v>172</v>
      </c>
      <c r="R1289" t="s">
        <v>16</v>
      </c>
      <c r="S1289" s="4">
        <v>41036</v>
      </c>
      <c r="T1289" s="7">
        <f>S1289-E1289</f>
        <v>2</v>
      </c>
      <c r="U1289" t="s">
        <v>14211</v>
      </c>
      <c r="V1289" s="6" t="s">
        <v>14251</v>
      </c>
      <c r="W1289" t="s">
        <v>14267</v>
      </c>
      <c r="X1289" t="s">
        <v>14194</v>
      </c>
      <c r="Y1289" t="str">
        <f>VLOOKUP(R1289,Managers!$A:$B,2,)</f>
        <v>Josh Martinez</v>
      </c>
      <c r="Z1289" s="11">
        <f>VLOOKUP(X1289,HourlyWages!$A:$B,2,0)</f>
        <v>71</v>
      </c>
      <c r="AA1289">
        <v>1</v>
      </c>
    </row>
    <row r="1290" spans="1:27" x14ac:dyDescent="0.3">
      <c r="A1290" t="b">
        <f>COUNTIF($C$1:C1290, C1290)&gt;1</f>
        <v>0</v>
      </c>
      <c r="B1290" t="b">
        <f>VLOOKUP(C1290,Sheet3!$A:$B,2,0) &gt; 1</f>
        <v>0</v>
      </c>
      <c r="C1290">
        <v>1289</v>
      </c>
      <c r="D1290">
        <v>9472</v>
      </c>
      <c r="E1290" s="4">
        <v>40710</v>
      </c>
      <c r="F1290">
        <v>17</v>
      </c>
      <c r="G1290" s="15">
        <f>I1290*F1290</f>
        <v>3400</v>
      </c>
      <c r="H1290" s="9">
        <v>0.05</v>
      </c>
      <c r="I1290" s="13">
        <f>VLOOKUP($U1290,Pricebook!$A:$D,4,0)</f>
        <v>200</v>
      </c>
      <c r="J1290" s="11">
        <f>G1290*(1-H1290)</f>
        <v>3230</v>
      </c>
      <c r="K1290" t="s">
        <v>1458</v>
      </c>
      <c r="L1290" t="s">
        <v>430</v>
      </c>
      <c r="M1290" t="str">
        <f>VLOOKUP($L1290,Companies!$A:$G,7,)</f>
        <v>Electronic Components</v>
      </c>
      <c r="N1290" t="str">
        <f>VLOOKUP($L1290,Companies!$A:$G,6,)</f>
        <v>Technology</v>
      </c>
      <c r="O1290" s="6" t="s">
        <v>1459</v>
      </c>
      <c r="P1290" s="6">
        <v>21146</v>
      </c>
      <c r="Q1290" t="s">
        <v>187</v>
      </c>
      <c r="R1290" t="s">
        <v>61</v>
      </c>
      <c r="S1290" s="4">
        <v>40713</v>
      </c>
      <c r="T1290" s="7">
        <f>S1290-E1290</f>
        <v>3</v>
      </c>
      <c r="U1290" t="s">
        <v>14214</v>
      </c>
      <c r="V1290" s="6" t="s">
        <v>14251</v>
      </c>
      <c r="W1290" t="s">
        <v>14253</v>
      </c>
      <c r="X1290" t="s">
        <v>14186</v>
      </c>
      <c r="Y1290" t="str">
        <f>VLOOKUP(R1290,Managers!$A:$B,2,)</f>
        <v>Allen Young</v>
      </c>
      <c r="Z1290" s="11">
        <f>VLOOKUP(X1290,HourlyWages!$A:$B,2,0)</f>
        <v>67</v>
      </c>
      <c r="AA1290">
        <v>1</v>
      </c>
    </row>
    <row r="1291" spans="1:27" x14ac:dyDescent="0.3">
      <c r="A1291" t="b">
        <f>COUNTIF($C$1:C1291, C1291)&gt;1</f>
        <v>0</v>
      </c>
      <c r="B1291" t="b">
        <f>VLOOKUP(C1291,Sheet3!$A:$B,2,0) &gt; 1</f>
        <v>0</v>
      </c>
      <c r="C1291">
        <v>1290</v>
      </c>
      <c r="D1291">
        <v>9473</v>
      </c>
      <c r="E1291" s="4">
        <v>41193</v>
      </c>
      <c r="F1291">
        <v>3</v>
      </c>
      <c r="G1291" s="15">
        <f>I1291*F1291</f>
        <v>480</v>
      </c>
      <c r="H1291" s="9">
        <v>0.1</v>
      </c>
      <c r="I1291" s="13">
        <f>VLOOKUP($U1291,Pricebook!$A:$D,4,0)</f>
        <v>160</v>
      </c>
      <c r="J1291" s="11">
        <f>G1291*(1-H1291)</f>
        <v>432</v>
      </c>
      <c r="K1291" t="s">
        <v>54</v>
      </c>
      <c r="L1291" t="s">
        <v>55</v>
      </c>
      <c r="M1291" t="str">
        <f>VLOOKUP($L1291,Companies!$A:$G,7,)</f>
        <v>Semiconductors</v>
      </c>
      <c r="N1291" t="str">
        <f>VLOOKUP($L1291,Companies!$A:$G,6,)</f>
        <v>Technology</v>
      </c>
      <c r="O1291" s="6" t="s">
        <v>1174</v>
      </c>
      <c r="P1291" s="6">
        <v>27534</v>
      </c>
      <c r="Q1291" t="s">
        <v>33</v>
      </c>
      <c r="R1291" t="s">
        <v>34</v>
      </c>
      <c r="S1291" s="4">
        <v>41195</v>
      </c>
      <c r="T1291" s="7">
        <f>S1291-E1291</f>
        <v>2</v>
      </c>
      <c r="U1291" t="s">
        <v>14218</v>
      </c>
      <c r="V1291" s="6" t="s">
        <v>14251</v>
      </c>
      <c r="W1291" t="s">
        <v>14263</v>
      </c>
      <c r="X1291" t="s">
        <v>14185</v>
      </c>
      <c r="Y1291" t="str">
        <f>VLOOKUP(R1291,Managers!$A:$B,2,)</f>
        <v>Frank Mitchell</v>
      </c>
      <c r="Z1291" s="11">
        <f>VLOOKUP(X1291,HourlyWages!$A:$B,2,0)</f>
        <v>70</v>
      </c>
      <c r="AA1291">
        <v>1</v>
      </c>
    </row>
    <row r="1292" spans="1:27" x14ac:dyDescent="0.3">
      <c r="A1292" t="b">
        <f>COUNTIF($C$1:C1292, C1292)&gt;1</f>
        <v>0</v>
      </c>
      <c r="B1292" t="b">
        <f>VLOOKUP(C1292,Sheet3!$A:$B,2,0) &gt; 1</f>
        <v>0</v>
      </c>
      <c r="C1292">
        <v>1291</v>
      </c>
      <c r="D1292">
        <v>9473</v>
      </c>
      <c r="E1292" s="4">
        <v>41193</v>
      </c>
      <c r="F1292">
        <v>34</v>
      </c>
      <c r="G1292" s="15">
        <f>I1292*F1292</f>
        <v>5440</v>
      </c>
      <c r="H1292" s="9">
        <v>0.03</v>
      </c>
      <c r="I1292" s="13">
        <f>VLOOKUP($U1292,Pricebook!$A:$D,4,0)</f>
        <v>160</v>
      </c>
      <c r="J1292" s="11">
        <f>G1292*(1-H1292)</f>
        <v>5276.8</v>
      </c>
      <c r="K1292" t="s">
        <v>54</v>
      </c>
      <c r="L1292" t="s">
        <v>55</v>
      </c>
      <c r="M1292" t="str">
        <f>VLOOKUP($L1292,Companies!$A:$G,7,)</f>
        <v>Semiconductors</v>
      </c>
      <c r="N1292" t="str">
        <f>VLOOKUP($L1292,Companies!$A:$G,6,)</f>
        <v>Technology</v>
      </c>
      <c r="O1292" s="6" t="s">
        <v>1174</v>
      </c>
      <c r="P1292" s="6">
        <v>27534</v>
      </c>
      <c r="Q1292" t="s">
        <v>33</v>
      </c>
      <c r="R1292" t="s">
        <v>34</v>
      </c>
      <c r="S1292" s="4">
        <v>41194</v>
      </c>
      <c r="T1292" s="7">
        <f>S1292-E1292</f>
        <v>1</v>
      </c>
      <c r="U1292" t="s">
        <v>14218</v>
      </c>
      <c r="V1292" s="6" t="s">
        <v>14251</v>
      </c>
      <c r="W1292" t="s">
        <v>14266</v>
      </c>
      <c r="X1292" t="s">
        <v>14196</v>
      </c>
      <c r="Y1292" t="str">
        <f>VLOOKUP(R1292,Managers!$A:$B,2,)</f>
        <v>Frank Mitchell</v>
      </c>
      <c r="Z1292" s="11">
        <f>VLOOKUP(X1292,HourlyWages!$A:$B,2,0)</f>
        <v>58</v>
      </c>
      <c r="AA1292">
        <v>1</v>
      </c>
    </row>
    <row r="1293" spans="1:27" x14ac:dyDescent="0.3">
      <c r="A1293" t="b">
        <f>COUNTIF($C$1:C1293, C1293)&gt;1</f>
        <v>0</v>
      </c>
      <c r="B1293" t="b">
        <f>VLOOKUP(C1293,Sheet3!$A:$B,2,0) &gt; 1</f>
        <v>0</v>
      </c>
      <c r="C1293">
        <v>1292</v>
      </c>
      <c r="D1293">
        <v>9473</v>
      </c>
      <c r="E1293" s="4">
        <v>41193</v>
      </c>
      <c r="F1293">
        <v>31</v>
      </c>
      <c r="G1293" s="15">
        <f>I1293*F1293</f>
        <v>6200</v>
      </c>
      <c r="H1293" s="9">
        <v>0.04</v>
      </c>
      <c r="I1293" s="13">
        <f>VLOOKUP($U1293,Pricebook!$A:$D,4,0)</f>
        <v>200</v>
      </c>
      <c r="J1293" s="11">
        <f>G1293*(1-H1293)</f>
        <v>5952</v>
      </c>
      <c r="K1293" t="s">
        <v>54</v>
      </c>
      <c r="L1293" t="s">
        <v>55</v>
      </c>
      <c r="M1293" t="str">
        <f>VLOOKUP($L1293,Companies!$A:$G,7,)</f>
        <v>Semiconductors</v>
      </c>
      <c r="N1293" t="str">
        <f>VLOOKUP($L1293,Companies!$A:$G,6,)</f>
        <v>Technology</v>
      </c>
      <c r="O1293" s="6" t="s">
        <v>1174</v>
      </c>
      <c r="P1293" s="6">
        <v>27534</v>
      </c>
      <c r="Q1293" t="s">
        <v>33</v>
      </c>
      <c r="R1293" t="s">
        <v>34</v>
      </c>
      <c r="S1293" s="4">
        <v>41195</v>
      </c>
      <c r="T1293" s="7">
        <f>S1293-E1293</f>
        <v>2</v>
      </c>
      <c r="U1293" t="s">
        <v>14206</v>
      </c>
      <c r="V1293" s="6" t="s">
        <v>14257</v>
      </c>
      <c r="W1293" t="s">
        <v>14264</v>
      </c>
      <c r="X1293" t="s">
        <v>14199</v>
      </c>
      <c r="Y1293" t="str">
        <f>VLOOKUP(R1293,Managers!$A:$B,2,)</f>
        <v>Frank Mitchell</v>
      </c>
      <c r="Z1293" s="11">
        <f>VLOOKUP(X1293,HourlyWages!$A:$B,2,0)</f>
        <v>68</v>
      </c>
      <c r="AA1293">
        <v>1</v>
      </c>
    </row>
    <row r="1294" spans="1:27" x14ac:dyDescent="0.3">
      <c r="A1294" t="b">
        <f>COUNTIF($C$1:C1294, C1294)&gt;1</f>
        <v>0</v>
      </c>
      <c r="B1294" t="b">
        <f>VLOOKUP(C1294,Sheet3!$A:$B,2,0) &gt; 1</f>
        <v>0</v>
      </c>
      <c r="C1294">
        <v>1293</v>
      </c>
      <c r="D1294">
        <v>9476</v>
      </c>
      <c r="E1294" s="4">
        <v>39958</v>
      </c>
      <c r="F1294">
        <v>10</v>
      </c>
      <c r="G1294" s="15">
        <f>I1294*F1294</f>
        <v>1600</v>
      </c>
      <c r="H1294" s="9">
        <v>0.08</v>
      </c>
      <c r="I1294" s="13">
        <f>VLOOKUP($U1294,Pricebook!$A:$D,4,0)</f>
        <v>160</v>
      </c>
      <c r="J1294" s="11">
        <f>G1294*(1-H1294)</f>
        <v>1472</v>
      </c>
      <c r="K1294" t="s">
        <v>19</v>
      </c>
      <c r="L1294" t="s">
        <v>20</v>
      </c>
      <c r="M1294" t="str">
        <f>VLOOKUP($L1294,Companies!$A:$G,7,)</f>
        <v>Major Pharmaceuticals</v>
      </c>
      <c r="N1294" t="str">
        <f>VLOOKUP($L1294,Companies!$A:$G,6,)</f>
        <v>Health Care</v>
      </c>
      <c r="O1294" s="6" t="s">
        <v>21</v>
      </c>
      <c r="P1294" s="6">
        <v>98026</v>
      </c>
      <c r="Q1294" t="s">
        <v>22</v>
      </c>
      <c r="R1294" t="s">
        <v>23</v>
      </c>
      <c r="S1294" s="4">
        <v>39960</v>
      </c>
      <c r="T1294" s="7">
        <f>S1294-E1294</f>
        <v>2</v>
      </c>
      <c r="U1294" t="s">
        <v>14218</v>
      </c>
      <c r="V1294" s="6" t="s">
        <v>14257</v>
      </c>
      <c r="W1294" t="s">
        <v>14259</v>
      </c>
      <c r="X1294" t="s">
        <v>14190</v>
      </c>
      <c r="Y1294" t="str">
        <f>VLOOKUP(R1294,Managers!$A:$B,2,)</f>
        <v>Bob Turner</v>
      </c>
      <c r="Z1294" s="11">
        <f>VLOOKUP(X1294,HourlyWages!$A:$B,2,0)</f>
        <v>67</v>
      </c>
      <c r="AA1294">
        <v>1</v>
      </c>
    </row>
    <row r="1295" spans="1:27" x14ac:dyDescent="0.3">
      <c r="A1295" t="b">
        <f>COUNTIF($C$1:C1295, C1295)&gt;1</f>
        <v>0</v>
      </c>
      <c r="B1295" t="b">
        <f>VLOOKUP(C1295,Sheet3!$A:$B,2,0) &gt; 1</f>
        <v>0</v>
      </c>
      <c r="C1295">
        <v>1294</v>
      </c>
      <c r="D1295">
        <v>9478</v>
      </c>
      <c r="E1295" s="4">
        <v>39900</v>
      </c>
      <c r="F1295">
        <v>48</v>
      </c>
      <c r="G1295" s="15">
        <f>I1295*F1295</f>
        <v>6000</v>
      </c>
      <c r="H1295" s="9">
        <v>0.04</v>
      </c>
      <c r="I1295" s="13">
        <f>VLOOKUP($U1295,Pricebook!$A:$D,4,0)</f>
        <v>125</v>
      </c>
      <c r="J1295" s="11">
        <f>G1295*(1-H1295)</f>
        <v>5760</v>
      </c>
      <c r="K1295" t="s">
        <v>728</v>
      </c>
      <c r="L1295" t="s">
        <v>68</v>
      </c>
      <c r="M1295" t="str">
        <f>VLOOKUP($L1295,Companies!$A:$G,7,)</f>
        <v>Other Specialty Stores</v>
      </c>
      <c r="N1295" t="str">
        <f>VLOOKUP($L1295,Companies!$A:$G,6,)</f>
        <v>Consumer Services</v>
      </c>
      <c r="O1295" s="6" t="s">
        <v>881</v>
      </c>
      <c r="P1295" s="6" t="s">
        <v>882</v>
      </c>
      <c r="Q1295" t="s">
        <v>789</v>
      </c>
      <c r="R1295" t="s">
        <v>16</v>
      </c>
      <c r="S1295" s="4">
        <v>39901</v>
      </c>
      <c r="T1295" s="7">
        <f>S1295-E1295</f>
        <v>1</v>
      </c>
      <c r="U1295" t="s">
        <v>14208</v>
      </c>
      <c r="V1295" s="6" t="s">
        <v>14254</v>
      </c>
      <c r="W1295" t="s">
        <v>14265</v>
      </c>
      <c r="X1295" t="s">
        <v>14197</v>
      </c>
      <c r="Y1295" t="str">
        <f>VLOOKUP(R1295,Managers!$A:$B,2,)</f>
        <v>Josh Martinez</v>
      </c>
      <c r="Z1295" s="11">
        <f>VLOOKUP(X1295,HourlyWages!$A:$B,2,0)</f>
        <v>71</v>
      </c>
      <c r="AA1295">
        <v>1</v>
      </c>
    </row>
    <row r="1296" spans="1:27" x14ac:dyDescent="0.3">
      <c r="A1296" t="b">
        <f>COUNTIF($C$1:C1296, C1296)&gt;1</f>
        <v>0</v>
      </c>
      <c r="B1296" t="b">
        <f>VLOOKUP(C1296,Sheet3!$A:$B,2,0) &gt; 1</f>
        <v>0</v>
      </c>
      <c r="C1296">
        <v>1295</v>
      </c>
      <c r="D1296">
        <v>9478</v>
      </c>
      <c r="E1296" s="4">
        <v>39900</v>
      </c>
      <c r="F1296">
        <v>48</v>
      </c>
      <c r="G1296" s="15">
        <f>I1296*F1296</f>
        <v>5280</v>
      </c>
      <c r="H1296" s="9">
        <v>0.08</v>
      </c>
      <c r="I1296" s="13">
        <f>VLOOKUP($U1296,Pricebook!$A:$D,4,0)</f>
        <v>110</v>
      </c>
      <c r="J1296" s="11">
        <f>G1296*(1-H1296)</f>
        <v>4857.6000000000004</v>
      </c>
      <c r="K1296" t="s">
        <v>728</v>
      </c>
      <c r="L1296" t="s">
        <v>68</v>
      </c>
      <c r="M1296" t="str">
        <f>VLOOKUP($L1296,Companies!$A:$G,7,)</f>
        <v>Other Specialty Stores</v>
      </c>
      <c r="N1296" t="str">
        <f>VLOOKUP($L1296,Companies!$A:$G,6,)</f>
        <v>Consumer Services</v>
      </c>
      <c r="O1296" s="6" t="s">
        <v>881</v>
      </c>
      <c r="P1296" s="6" t="s">
        <v>882</v>
      </c>
      <c r="Q1296" t="s">
        <v>789</v>
      </c>
      <c r="R1296" t="s">
        <v>16</v>
      </c>
      <c r="S1296" s="4">
        <v>39902</v>
      </c>
      <c r="T1296" s="7">
        <f>S1296-E1296</f>
        <v>2</v>
      </c>
      <c r="U1296" t="s">
        <v>14215</v>
      </c>
      <c r="V1296" s="6" t="s">
        <v>14251</v>
      </c>
      <c r="W1296" t="s">
        <v>14262</v>
      </c>
      <c r="X1296" t="s">
        <v>14201</v>
      </c>
      <c r="Y1296" t="str">
        <f>VLOOKUP(R1296,Managers!$A:$B,2,)</f>
        <v>Josh Martinez</v>
      </c>
      <c r="Z1296" s="11">
        <f>VLOOKUP(X1296,HourlyWages!$A:$B,2,0)</f>
        <v>53</v>
      </c>
      <c r="AA1296">
        <v>1</v>
      </c>
    </row>
    <row r="1297" spans="1:27" x14ac:dyDescent="0.3">
      <c r="A1297" t="b">
        <f>COUNTIF($C$1:C1297, C1297)&gt;1</f>
        <v>0</v>
      </c>
      <c r="B1297" t="b">
        <f>VLOOKUP(C1297,Sheet3!$A:$B,2,0) &gt; 1</f>
        <v>0</v>
      </c>
      <c r="C1297">
        <v>1296</v>
      </c>
      <c r="D1297">
        <v>9504</v>
      </c>
      <c r="E1297" s="4">
        <v>41238</v>
      </c>
      <c r="F1297">
        <v>17</v>
      </c>
      <c r="G1297" s="15">
        <f>I1297*F1297</f>
        <v>2550</v>
      </c>
      <c r="H1297" s="9">
        <v>0.05</v>
      </c>
      <c r="I1297" s="13">
        <f>VLOOKUP($U1297,Pricebook!$A:$D,4,0)</f>
        <v>150</v>
      </c>
      <c r="J1297" s="11">
        <f>G1297*(1-H1297)</f>
        <v>2422.5</v>
      </c>
      <c r="K1297" t="s">
        <v>575</v>
      </c>
      <c r="L1297" t="s">
        <v>576</v>
      </c>
      <c r="M1297" t="str">
        <f>VLOOKUP($L1297,Companies!$A:$G,7,)</f>
        <v>Clothing/Shoe/Accessory Stores</v>
      </c>
      <c r="N1297" t="str">
        <f>VLOOKUP($L1297,Companies!$A:$G,6,)</f>
        <v>Consumer Services</v>
      </c>
      <c r="O1297" s="6" t="s">
        <v>577</v>
      </c>
      <c r="P1297" s="6">
        <v>83686</v>
      </c>
      <c r="Q1297" t="s">
        <v>197</v>
      </c>
      <c r="R1297" t="s">
        <v>23</v>
      </c>
      <c r="S1297" s="4">
        <v>41240</v>
      </c>
      <c r="T1297" s="7">
        <f>S1297-E1297</f>
        <v>2</v>
      </c>
      <c r="U1297" t="s">
        <v>14210</v>
      </c>
      <c r="V1297" s="6" t="s">
        <v>14251</v>
      </c>
      <c r="W1297" t="s">
        <v>14263</v>
      </c>
      <c r="X1297" t="s">
        <v>14196</v>
      </c>
      <c r="Y1297" t="str">
        <f>VLOOKUP(R1297,Managers!$A:$B,2,)</f>
        <v>Bob Turner</v>
      </c>
      <c r="Z1297" s="11">
        <f>VLOOKUP(X1297,HourlyWages!$A:$B,2,0)</f>
        <v>58</v>
      </c>
      <c r="AA1297">
        <v>1</v>
      </c>
    </row>
    <row r="1298" spans="1:27" x14ac:dyDescent="0.3">
      <c r="A1298" t="b">
        <f>COUNTIF($C$1:C1298, C1298)&gt;1</f>
        <v>0</v>
      </c>
      <c r="B1298" t="b">
        <f>VLOOKUP(C1298,Sheet3!$A:$B,2,0) &gt; 1</f>
        <v>0</v>
      </c>
      <c r="C1298">
        <v>1297</v>
      </c>
      <c r="D1298">
        <v>9505</v>
      </c>
      <c r="E1298" s="4">
        <v>41067</v>
      </c>
      <c r="F1298">
        <v>2</v>
      </c>
      <c r="G1298" s="15">
        <f>I1298*F1298</f>
        <v>300</v>
      </c>
      <c r="H1298" s="9">
        <v>0.03</v>
      </c>
      <c r="I1298" s="13">
        <f>VLOOKUP($U1298,Pricebook!$A:$D,4,0)</f>
        <v>150</v>
      </c>
      <c r="J1298" s="11">
        <f>G1298*(1-H1298)</f>
        <v>291</v>
      </c>
      <c r="K1298" t="s">
        <v>660</v>
      </c>
      <c r="L1298" t="s">
        <v>585</v>
      </c>
      <c r="M1298" t="str">
        <f>VLOOKUP($L1298,Companies!$A:$G,7,)</f>
        <v>Industrial Machinery/Components</v>
      </c>
      <c r="N1298" t="str">
        <f>VLOOKUP($L1298,Companies!$A:$G,6,)</f>
        <v>Technology</v>
      </c>
      <c r="O1298" s="6" t="s">
        <v>661</v>
      </c>
      <c r="P1298" s="6">
        <v>81301</v>
      </c>
      <c r="Q1298" t="s">
        <v>237</v>
      </c>
      <c r="R1298" t="s">
        <v>23</v>
      </c>
      <c r="S1298" s="4">
        <v>41069</v>
      </c>
      <c r="T1298" s="7">
        <f>S1298-E1298</f>
        <v>2</v>
      </c>
      <c r="U1298" t="s">
        <v>14211</v>
      </c>
      <c r="V1298" s="6" t="s">
        <v>14251</v>
      </c>
      <c r="W1298" t="s">
        <v>14266</v>
      </c>
      <c r="X1298" t="s">
        <v>14193</v>
      </c>
      <c r="Y1298" t="str">
        <f>VLOOKUP(R1298,Managers!$A:$B,2,)</f>
        <v>Bob Turner</v>
      </c>
      <c r="Z1298" s="11">
        <f>VLOOKUP(X1298,HourlyWages!$A:$B,2,0)</f>
        <v>57</v>
      </c>
      <c r="AA1298">
        <v>1</v>
      </c>
    </row>
    <row r="1299" spans="1:27" x14ac:dyDescent="0.3">
      <c r="A1299" t="b">
        <f>COUNTIF($C$1:C1299, C1299)&gt;1</f>
        <v>0</v>
      </c>
      <c r="B1299" t="b">
        <f>VLOOKUP(C1299,Sheet3!$A:$B,2,0) &gt; 1</f>
        <v>0</v>
      </c>
      <c r="C1299">
        <v>1298</v>
      </c>
      <c r="D1299">
        <v>9505</v>
      </c>
      <c r="E1299" s="4">
        <v>41067</v>
      </c>
      <c r="F1299">
        <v>5</v>
      </c>
      <c r="G1299" s="15">
        <f>I1299*F1299</f>
        <v>750</v>
      </c>
      <c r="H1299" s="9">
        <v>0.1</v>
      </c>
      <c r="I1299" s="13">
        <f>VLOOKUP($U1299,Pricebook!$A:$D,4,0)</f>
        <v>150</v>
      </c>
      <c r="J1299" s="11">
        <f>G1299*(1-H1299)</f>
        <v>675</v>
      </c>
      <c r="K1299" t="s">
        <v>660</v>
      </c>
      <c r="L1299" t="s">
        <v>585</v>
      </c>
      <c r="M1299" t="str">
        <f>VLOOKUP($L1299,Companies!$A:$G,7,)</f>
        <v>Industrial Machinery/Components</v>
      </c>
      <c r="N1299" t="str">
        <f>VLOOKUP($L1299,Companies!$A:$G,6,)</f>
        <v>Technology</v>
      </c>
      <c r="O1299" s="6" t="s">
        <v>661</v>
      </c>
      <c r="P1299" s="6">
        <v>81301</v>
      </c>
      <c r="Q1299" t="s">
        <v>237</v>
      </c>
      <c r="R1299" t="s">
        <v>23</v>
      </c>
      <c r="S1299" s="4">
        <v>41070</v>
      </c>
      <c r="T1299" s="7">
        <f>S1299-E1299</f>
        <v>3</v>
      </c>
      <c r="U1299" t="s">
        <v>14211</v>
      </c>
      <c r="V1299" s="6" t="s">
        <v>14251</v>
      </c>
      <c r="W1299" t="s">
        <v>14266</v>
      </c>
      <c r="X1299" t="s">
        <v>14201</v>
      </c>
      <c r="Y1299" t="str">
        <f>VLOOKUP(R1299,Managers!$A:$B,2,)</f>
        <v>Bob Turner</v>
      </c>
      <c r="Z1299" s="11">
        <f>VLOOKUP(X1299,HourlyWages!$A:$B,2,0)</f>
        <v>53</v>
      </c>
      <c r="AA1299">
        <v>1</v>
      </c>
    </row>
    <row r="1300" spans="1:27" x14ac:dyDescent="0.3">
      <c r="A1300" t="b">
        <f>COUNTIF($C$1:C1300, C1300)&gt;1</f>
        <v>0</v>
      </c>
      <c r="B1300" t="b">
        <f>VLOOKUP(C1300,Sheet3!$A:$B,2,0) &gt; 1</f>
        <v>0</v>
      </c>
      <c r="C1300">
        <v>1299</v>
      </c>
      <c r="D1300">
        <v>9509</v>
      </c>
      <c r="E1300" s="4">
        <v>41189</v>
      </c>
      <c r="F1300">
        <v>36</v>
      </c>
      <c r="G1300" s="15">
        <f>I1300*F1300</f>
        <v>4500</v>
      </c>
      <c r="H1300" s="9">
        <v>0.02</v>
      </c>
      <c r="I1300" s="13">
        <f>VLOOKUP($U1300,Pricebook!$A:$D,4,0)</f>
        <v>125</v>
      </c>
      <c r="J1300" s="11">
        <f>G1300*(1-H1300)</f>
        <v>4410</v>
      </c>
      <c r="K1300" t="s">
        <v>1131</v>
      </c>
      <c r="L1300" t="s">
        <v>203</v>
      </c>
      <c r="M1300" t="str">
        <f>VLOOKUP($L1300,Companies!$A:$G,7,)</f>
        <v>Catalog/Specialty Distribution</v>
      </c>
      <c r="N1300" t="str">
        <f>VLOOKUP($L1300,Companies!$A:$G,6,)</f>
        <v>Consumer Services</v>
      </c>
      <c r="O1300" s="6" t="s">
        <v>1132</v>
      </c>
      <c r="P1300" s="6">
        <v>60126</v>
      </c>
      <c r="Q1300" t="s">
        <v>15</v>
      </c>
      <c r="R1300" t="s">
        <v>16</v>
      </c>
      <c r="S1300" s="4">
        <v>41190</v>
      </c>
      <c r="T1300" s="7">
        <f>S1300-E1300</f>
        <v>1</v>
      </c>
      <c r="U1300" t="s">
        <v>14221</v>
      </c>
      <c r="V1300" s="6" t="s">
        <v>14257</v>
      </c>
      <c r="W1300" t="s">
        <v>14259</v>
      </c>
      <c r="X1300" t="s">
        <v>14199</v>
      </c>
      <c r="Y1300" t="str">
        <f>VLOOKUP(R1300,Managers!$A:$B,2,)</f>
        <v>Josh Martinez</v>
      </c>
      <c r="Z1300" s="11">
        <f>VLOOKUP(X1300,HourlyWages!$A:$B,2,0)</f>
        <v>68</v>
      </c>
      <c r="AA1300">
        <v>1</v>
      </c>
    </row>
    <row r="1301" spans="1:27" x14ac:dyDescent="0.3">
      <c r="A1301" t="b">
        <f>COUNTIF($C$1:C1301, C1301)&gt;1</f>
        <v>0</v>
      </c>
      <c r="B1301" t="b">
        <f>VLOOKUP(C1301,Sheet3!$A:$B,2,0) &gt; 1</f>
        <v>0</v>
      </c>
      <c r="C1301">
        <v>1300</v>
      </c>
      <c r="D1301">
        <v>9509</v>
      </c>
      <c r="E1301" s="4">
        <v>41189</v>
      </c>
      <c r="F1301">
        <v>5</v>
      </c>
      <c r="G1301" s="15">
        <f>I1301*F1301</f>
        <v>550</v>
      </c>
      <c r="H1301" s="9">
        <v>0.1</v>
      </c>
      <c r="I1301" s="13">
        <f>VLOOKUP($U1301,Pricebook!$A:$D,4,0)</f>
        <v>110</v>
      </c>
      <c r="J1301" s="11">
        <f>G1301*(1-H1301)</f>
        <v>495</v>
      </c>
      <c r="K1301" t="s">
        <v>1131</v>
      </c>
      <c r="L1301" t="s">
        <v>203</v>
      </c>
      <c r="M1301" t="str">
        <f>VLOOKUP($L1301,Companies!$A:$G,7,)</f>
        <v>Catalog/Specialty Distribution</v>
      </c>
      <c r="N1301" t="str">
        <f>VLOOKUP($L1301,Companies!$A:$G,6,)</f>
        <v>Consumer Services</v>
      </c>
      <c r="O1301" s="6" t="s">
        <v>1132</v>
      </c>
      <c r="P1301" s="6">
        <v>60126</v>
      </c>
      <c r="Q1301" t="s">
        <v>15</v>
      </c>
      <c r="R1301" t="s">
        <v>16</v>
      </c>
      <c r="S1301" s="4">
        <v>41190</v>
      </c>
      <c r="T1301" s="7">
        <f>S1301-E1301</f>
        <v>1</v>
      </c>
      <c r="U1301" t="s">
        <v>14215</v>
      </c>
      <c r="V1301" s="6" t="s">
        <v>14257</v>
      </c>
      <c r="W1301" t="s">
        <v>14264</v>
      </c>
      <c r="X1301" t="s">
        <v>14190</v>
      </c>
      <c r="Y1301" t="str">
        <f>VLOOKUP(R1301,Managers!$A:$B,2,)</f>
        <v>Josh Martinez</v>
      </c>
      <c r="Z1301" s="11">
        <f>VLOOKUP(X1301,HourlyWages!$A:$B,2,0)</f>
        <v>67</v>
      </c>
      <c r="AA1301">
        <v>1</v>
      </c>
    </row>
    <row r="1302" spans="1:27" x14ac:dyDescent="0.3">
      <c r="A1302" t="b">
        <f>COUNTIF($C$1:C1302, C1302)&gt;1</f>
        <v>0</v>
      </c>
      <c r="B1302" t="b">
        <f>VLOOKUP(C1302,Sheet3!$A:$B,2,0) &gt; 1</f>
        <v>0</v>
      </c>
      <c r="C1302">
        <v>1301</v>
      </c>
      <c r="D1302">
        <v>9509</v>
      </c>
      <c r="E1302" s="4">
        <v>41189</v>
      </c>
      <c r="F1302">
        <v>32</v>
      </c>
      <c r="G1302" s="15">
        <f>I1302*F1302</f>
        <v>3520</v>
      </c>
      <c r="H1302" s="9">
        <v>0.02</v>
      </c>
      <c r="I1302" s="13">
        <f>VLOOKUP($U1302,Pricebook!$A:$D,4,0)</f>
        <v>110</v>
      </c>
      <c r="J1302" s="11">
        <f>G1302*(1-H1302)</f>
        <v>3449.6</v>
      </c>
      <c r="K1302" t="s">
        <v>1131</v>
      </c>
      <c r="L1302" t="s">
        <v>203</v>
      </c>
      <c r="M1302" t="str">
        <f>VLOOKUP($L1302,Companies!$A:$G,7,)</f>
        <v>Catalog/Specialty Distribution</v>
      </c>
      <c r="N1302" t="str">
        <f>VLOOKUP($L1302,Companies!$A:$G,6,)</f>
        <v>Consumer Services</v>
      </c>
      <c r="O1302" s="6" t="s">
        <v>1132</v>
      </c>
      <c r="P1302" s="6">
        <v>60126</v>
      </c>
      <c r="Q1302" t="s">
        <v>15</v>
      </c>
      <c r="R1302" t="s">
        <v>16</v>
      </c>
      <c r="S1302" s="4">
        <v>41189</v>
      </c>
      <c r="T1302" s="7">
        <f>S1302-E1302</f>
        <v>0</v>
      </c>
      <c r="U1302" t="s">
        <v>14215</v>
      </c>
      <c r="V1302" s="6" t="s">
        <v>14251</v>
      </c>
      <c r="W1302" t="s">
        <v>14263</v>
      </c>
      <c r="X1302" t="s">
        <v>14190</v>
      </c>
      <c r="Y1302" t="str">
        <f>VLOOKUP(R1302,Managers!$A:$B,2,)</f>
        <v>Josh Martinez</v>
      </c>
      <c r="Z1302" s="11">
        <f>VLOOKUP(X1302,HourlyWages!$A:$B,2,0)</f>
        <v>67</v>
      </c>
      <c r="AA1302">
        <v>1</v>
      </c>
    </row>
    <row r="1303" spans="1:27" x14ac:dyDescent="0.3">
      <c r="A1303" t="b">
        <f>COUNTIF($C$1:C1303, C1303)&gt;1</f>
        <v>0</v>
      </c>
      <c r="B1303" t="b">
        <f>VLOOKUP(C1303,Sheet3!$A:$B,2,0) &gt; 1</f>
        <v>0</v>
      </c>
      <c r="C1303">
        <v>1302</v>
      </c>
      <c r="D1303">
        <v>9537</v>
      </c>
      <c r="E1303" s="4">
        <v>40587</v>
      </c>
      <c r="F1303">
        <v>6</v>
      </c>
      <c r="G1303" s="15">
        <f>I1303*F1303</f>
        <v>750</v>
      </c>
      <c r="H1303" s="9">
        <v>0.1</v>
      </c>
      <c r="I1303" s="13">
        <f>VLOOKUP($U1303,Pricebook!$A:$D,4,0)</f>
        <v>125</v>
      </c>
      <c r="J1303" s="11">
        <f>G1303*(1-H1303)</f>
        <v>675</v>
      </c>
      <c r="K1303" t="s">
        <v>671</v>
      </c>
      <c r="L1303" t="s">
        <v>549</v>
      </c>
      <c r="M1303" t="str">
        <f>VLOOKUP($L1303,Companies!$A:$G,7,)</f>
        <v>RETAIL: Building Materials</v>
      </c>
      <c r="N1303" t="str">
        <f>VLOOKUP($L1303,Companies!$A:$G,6,)</f>
        <v>Consumer Services</v>
      </c>
      <c r="O1303" s="6" t="s">
        <v>672</v>
      </c>
      <c r="P1303" s="6">
        <v>47374</v>
      </c>
      <c r="Q1303" t="s">
        <v>278</v>
      </c>
      <c r="R1303" t="s">
        <v>16</v>
      </c>
      <c r="S1303" s="4">
        <v>40589</v>
      </c>
      <c r="T1303" s="7">
        <f>S1303-E1303</f>
        <v>2</v>
      </c>
      <c r="U1303" t="s">
        <v>14217</v>
      </c>
      <c r="V1303" s="6" t="s">
        <v>14254</v>
      </c>
      <c r="W1303" t="s">
        <v>14269</v>
      </c>
      <c r="X1303" t="s">
        <v>14199</v>
      </c>
      <c r="Y1303" t="str">
        <f>VLOOKUP(R1303,Managers!$A:$B,2,)</f>
        <v>Josh Martinez</v>
      </c>
      <c r="Z1303" s="11">
        <f>VLOOKUP(X1303,HourlyWages!$A:$B,2,0)</f>
        <v>68</v>
      </c>
      <c r="AA1303">
        <v>1</v>
      </c>
    </row>
    <row r="1304" spans="1:27" x14ac:dyDescent="0.3">
      <c r="A1304" t="b">
        <f>COUNTIF($C$1:C1304, C1304)&gt;1</f>
        <v>0</v>
      </c>
      <c r="B1304" t="b">
        <f>VLOOKUP(C1304,Sheet3!$A:$B,2,0) &gt; 1</f>
        <v>0</v>
      </c>
      <c r="C1304">
        <v>1303</v>
      </c>
      <c r="D1304">
        <v>9537</v>
      </c>
      <c r="E1304" s="4">
        <v>40587</v>
      </c>
      <c r="F1304">
        <v>43</v>
      </c>
      <c r="G1304" s="15">
        <f>I1304*F1304</f>
        <v>6880</v>
      </c>
      <c r="H1304" s="9">
        <v>0.01</v>
      </c>
      <c r="I1304" s="13">
        <f>VLOOKUP($U1304,Pricebook!$A:$D,4,0)</f>
        <v>160</v>
      </c>
      <c r="J1304" s="11">
        <f>G1304*(1-H1304)</f>
        <v>6811.2</v>
      </c>
      <c r="K1304" t="s">
        <v>671</v>
      </c>
      <c r="L1304" t="s">
        <v>549</v>
      </c>
      <c r="M1304" t="str">
        <f>VLOOKUP($L1304,Companies!$A:$G,7,)</f>
        <v>RETAIL: Building Materials</v>
      </c>
      <c r="N1304" t="str">
        <f>VLOOKUP($L1304,Companies!$A:$G,6,)</f>
        <v>Consumer Services</v>
      </c>
      <c r="O1304" s="6" t="s">
        <v>1460</v>
      </c>
      <c r="P1304" s="6">
        <v>46375</v>
      </c>
      <c r="Q1304" t="s">
        <v>278</v>
      </c>
      <c r="R1304" t="s">
        <v>16</v>
      </c>
      <c r="S1304" s="4">
        <v>40589</v>
      </c>
      <c r="T1304" s="7">
        <f>S1304-E1304</f>
        <v>2</v>
      </c>
      <c r="U1304" t="s">
        <v>14218</v>
      </c>
      <c r="V1304" s="6" t="s">
        <v>14251</v>
      </c>
      <c r="W1304" t="s">
        <v>14262</v>
      </c>
      <c r="X1304" t="s">
        <v>14197</v>
      </c>
      <c r="Y1304" t="str">
        <f>VLOOKUP(R1304,Managers!$A:$B,2,)</f>
        <v>Josh Martinez</v>
      </c>
      <c r="Z1304" s="11">
        <f>VLOOKUP(X1304,HourlyWages!$A:$B,2,0)</f>
        <v>71</v>
      </c>
      <c r="AA1304">
        <v>1</v>
      </c>
    </row>
    <row r="1305" spans="1:27" x14ac:dyDescent="0.3">
      <c r="A1305" t="b">
        <f>COUNTIF($C$1:C1305, C1305)&gt;1</f>
        <v>0</v>
      </c>
      <c r="B1305" t="b">
        <f>VLOOKUP(C1305,Sheet3!$A:$B,2,0) &gt; 1</f>
        <v>0</v>
      </c>
      <c r="C1305">
        <v>1304</v>
      </c>
      <c r="D1305">
        <v>9568</v>
      </c>
      <c r="E1305" s="4">
        <v>40244</v>
      </c>
      <c r="F1305">
        <v>46</v>
      </c>
      <c r="G1305" s="15">
        <f>I1305*F1305</f>
        <v>7820</v>
      </c>
      <c r="H1305" s="9">
        <v>0</v>
      </c>
      <c r="I1305" s="13">
        <f>VLOOKUP($U1305,Pricebook!$A:$D,4,0)</f>
        <v>170</v>
      </c>
      <c r="J1305" s="11">
        <f>G1305*(1-H1305)</f>
        <v>7820</v>
      </c>
      <c r="K1305" t="s">
        <v>537</v>
      </c>
      <c r="L1305" t="s">
        <v>538</v>
      </c>
      <c r="M1305" t="str">
        <f>VLOOKUP($L1305,Companies!$A:$G,7,)</f>
        <v>Major Pharmaceuticals</v>
      </c>
      <c r="N1305" t="str">
        <f>VLOOKUP($L1305,Companies!$A:$G,6,)</f>
        <v>Health Care</v>
      </c>
      <c r="O1305" s="6" t="s">
        <v>1461</v>
      </c>
      <c r="P1305" s="6">
        <v>45424</v>
      </c>
      <c r="Q1305" t="s">
        <v>210</v>
      </c>
      <c r="R1305" t="s">
        <v>61</v>
      </c>
      <c r="S1305" s="4">
        <v>40246</v>
      </c>
      <c r="T1305" s="7">
        <f>S1305-E1305</f>
        <v>2</v>
      </c>
      <c r="U1305" t="s">
        <v>14219</v>
      </c>
      <c r="V1305" s="6" t="s">
        <v>14257</v>
      </c>
      <c r="W1305" t="s">
        <v>14258</v>
      </c>
      <c r="X1305" t="s">
        <v>14199</v>
      </c>
      <c r="Y1305" t="str">
        <f>VLOOKUP(R1305,Managers!$A:$B,2,)</f>
        <v>Allen Young</v>
      </c>
      <c r="Z1305" s="11">
        <f>VLOOKUP(X1305,HourlyWages!$A:$B,2,0)</f>
        <v>68</v>
      </c>
      <c r="AA1305">
        <v>1</v>
      </c>
    </row>
    <row r="1306" spans="1:27" x14ac:dyDescent="0.3">
      <c r="A1306" t="b">
        <f>COUNTIF($C$1:C1306, C1306)&gt;1</f>
        <v>0</v>
      </c>
      <c r="B1306" t="b">
        <f>VLOOKUP(C1306,Sheet3!$A:$B,2,0) &gt; 1</f>
        <v>0</v>
      </c>
      <c r="C1306">
        <v>1305</v>
      </c>
      <c r="D1306">
        <v>9573</v>
      </c>
      <c r="E1306" s="4">
        <v>41073</v>
      </c>
      <c r="F1306">
        <v>41</v>
      </c>
      <c r="G1306" s="15">
        <f>I1306*F1306</f>
        <v>5740</v>
      </c>
      <c r="H1306" s="9">
        <v>0</v>
      </c>
      <c r="I1306" s="13">
        <f>VLOOKUP($U1306,Pricebook!$A:$D,4,0)</f>
        <v>140</v>
      </c>
      <c r="J1306" s="11">
        <f>G1306*(1-H1306)</f>
        <v>5740</v>
      </c>
      <c r="K1306" t="s">
        <v>451</v>
      </c>
      <c r="L1306" t="s">
        <v>452</v>
      </c>
      <c r="M1306" t="str">
        <f>VLOOKUP($L1306,Companies!$A:$G,7,)</f>
        <v>Biotechnology: Biological Products (No Diagnostic Substances)</v>
      </c>
      <c r="N1306" t="str">
        <f>VLOOKUP($L1306,Companies!$A:$G,6,)</f>
        <v>Health Care</v>
      </c>
      <c r="O1306" s="6" t="s">
        <v>453</v>
      </c>
      <c r="P1306" s="6">
        <v>66202</v>
      </c>
      <c r="Q1306" t="s">
        <v>153</v>
      </c>
      <c r="R1306" t="s">
        <v>16</v>
      </c>
      <c r="S1306" s="4">
        <v>41074</v>
      </c>
      <c r="T1306" s="7">
        <f>S1306-E1306</f>
        <v>1</v>
      </c>
      <c r="U1306" t="s">
        <v>14207</v>
      </c>
      <c r="V1306" s="6" t="s">
        <v>14251</v>
      </c>
      <c r="W1306" t="s">
        <v>14263</v>
      </c>
      <c r="X1306" t="s">
        <v>14203</v>
      </c>
      <c r="Y1306" t="str">
        <f>VLOOKUP(R1306,Managers!$A:$B,2,)</f>
        <v>Josh Martinez</v>
      </c>
      <c r="Z1306" s="11">
        <f>VLOOKUP(X1306,HourlyWages!$A:$B,2,0)</f>
        <v>62</v>
      </c>
      <c r="AA1306">
        <v>1</v>
      </c>
    </row>
    <row r="1307" spans="1:27" x14ac:dyDescent="0.3">
      <c r="A1307" t="b">
        <f>COUNTIF($C$1:C1307, C1307)&gt;1</f>
        <v>0</v>
      </c>
      <c r="B1307" t="b">
        <f>VLOOKUP(C1307,Sheet3!$A:$B,2,0) &gt; 1</f>
        <v>0</v>
      </c>
      <c r="C1307">
        <v>1306</v>
      </c>
      <c r="D1307">
        <v>9573</v>
      </c>
      <c r="E1307" s="4">
        <v>41073</v>
      </c>
      <c r="F1307">
        <v>21</v>
      </c>
      <c r="G1307" s="15">
        <f>I1307*F1307</f>
        <v>2310</v>
      </c>
      <c r="H1307" s="9">
        <v>0.01</v>
      </c>
      <c r="I1307" s="13">
        <f>VLOOKUP($U1307,Pricebook!$A:$D,4,0)</f>
        <v>110</v>
      </c>
      <c r="J1307" s="11">
        <f>G1307*(1-H1307)</f>
        <v>2286.9</v>
      </c>
      <c r="K1307" t="s">
        <v>451</v>
      </c>
      <c r="L1307" t="s">
        <v>452</v>
      </c>
      <c r="M1307" t="str">
        <f>VLOOKUP($L1307,Companies!$A:$G,7,)</f>
        <v>Biotechnology: Biological Products (No Diagnostic Substances)</v>
      </c>
      <c r="N1307" t="str">
        <f>VLOOKUP($L1307,Companies!$A:$G,6,)</f>
        <v>Health Care</v>
      </c>
      <c r="O1307" s="6" t="s">
        <v>1462</v>
      </c>
      <c r="P1307" s="6">
        <v>84660</v>
      </c>
      <c r="Q1307" t="s">
        <v>201</v>
      </c>
      <c r="R1307" t="s">
        <v>23</v>
      </c>
      <c r="S1307" s="4">
        <v>41074</v>
      </c>
      <c r="T1307" s="7">
        <f>S1307-E1307</f>
        <v>1</v>
      </c>
      <c r="U1307" t="s">
        <v>14215</v>
      </c>
      <c r="V1307" s="6" t="s">
        <v>14251</v>
      </c>
      <c r="W1307" t="s">
        <v>14267</v>
      </c>
      <c r="X1307" t="s">
        <v>14186</v>
      </c>
      <c r="Y1307" t="str">
        <f>VLOOKUP(R1307,Managers!$A:$B,2,)</f>
        <v>Bob Turner</v>
      </c>
      <c r="Z1307" s="11">
        <f>VLOOKUP(X1307,HourlyWages!$A:$B,2,0)</f>
        <v>67</v>
      </c>
      <c r="AA1307">
        <v>1</v>
      </c>
    </row>
    <row r="1308" spans="1:27" x14ac:dyDescent="0.3">
      <c r="A1308" t="b">
        <f>COUNTIF($C$1:C1308, C1308)&gt;1</f>
        <v>0</v>
      </c>
      <c r="B1308" t="b">
        <f>VLOOKUP(C1308,Sheet3!$A:$B,2,0) &gt; 1</f>
        <v>0</v>
      </c>
      <c r="C1308">
        <v>1307</v>
      </c>
      <c r="D1308">
        <v>9574</v>
      </c>
      <c r="E1308" s="4">
        <v>40754</v>
      </c>
      <c r="F1308">
        <v>40</v>
      </c>
      <c r="G1308" s="15">
        <f>I1308*F1308</f>
        <v>6400</v>
      </c>
      <c r="H1308" s="9">
        <v>0.08</v>
      </c>
      <c r="I1308" s="13">
        <f>VLOOKUP($U1308,Pricebook!$A:$D,4,0)</f>
        <v>160</v>
      </c>
      <c r="J1308" s="11">
        <f>G1308*(1-H1308)</f>
        <v>5888</v>
      </c>
      <c r="K1308" t="s">
        <v>1463</v>
      </c>
      <c r="L1308" t="s">
        <v>576</v>
      </c>
      <c r="M1308" t="str">
        <f>VLOOKUP($L1308,Companies!$A:$G,7,)</f>
        <v>Clothing/Shoe/Accessory Stores</v>
      </c>
      <c r="N1308" t="str">
        <f>VLOOKUP($L1308,Companies!$A:$G,6,)</f>
        <v>Consumer Services</v>
      </c>
      <c r="O1308" s="6" t="s">
        <v>1464</v>
      </c>
      <c r="P1308" s="6">
        <v>46614</v>
      </c>
      <c r="Q1308" t="s">
        <v>278</v>
      </c>
      <c r="R1308" t="s">
        <v>16</v>
      </c>
      <c r="S1308" s="4">
        <v>40755</v>
      </c>
      <c r="T1308" s="7">
        <f>S1308-E1308</f>
        <v>1</v>
      </c>
      <c r="U1308" t="s">
        <v>14218</v>
      </c>
      <c r="V1308" s="6" t="s">
        <v>14254</v>
      </c>
      <c r="W1308" t="s">
        <v>14265</v>
      </c>
      <c r="X1308" t="s">
        <v>14199</v>
      </c>
      <c r="Y1308" t="str">
        <f>VLOOKUP(R1308,Managers!$A:$B,2,)</f>
        <v>Josh Martinez</v>
      </c>
      <c r="Z1308" s="11">
        <f>VLOOKUP(X1308,HourlyWages!$A:$B,2,0)</f>
        <v>68</v>
      </c>
      <c r="AA1308">
        <v>1</v>
      </c>
    </row>
    <row r="1309" spans="1:27" x14ac:dyDescent="0.3">
      <c r="A1309" t="b">
        <f>COUNTIF($C$1:C1309, C1309)&gt;1</f>
        <v>0</v>
      </c>
      <c r="B1309" t="b">
        <f>VLOOKUP(C1309,Sheet3!$A:$B,2,0) &gt; 1</f>
        <v>0</v>
      </c>
      <c r="C1309">
        <v>1308</v>
      </c>
      <c r="D1309">
        <v>9602</v>
      </c>
      <c r="E1309" s="4">
        <v>41223</v>
      </c>
      <c r="F1309">
        <v>27</v>
      </c>
      <c r="G1309" s="15">
        <f>I1309*F1309</f>
        <v>4050</v>
      </c>
      <c r="H1309" s="9">
        <v>0.01</v>
      </c>
      <c r="I1309" s="13">
        <f>VLOOKUP($U1309,Pricebook!$A:$D,4,0)</f>
        <v>150</v>
      </c>
      <c r="J1309" s="11">
        <f>G1309*(1-H1309)</f>
        <v>4009.5</v>
      </c>
      <c r="K1309" t="s">
        <v>1465</v>
      </c>
      <c r="L1309" t="s">
        <v>594</v>
      </c>
      <c r="M1309" t="str">
        <f>VLOOKUP($L1309,Companies!$A:$G,7,)</f>
        <v>Semiconductors</v>
      </c>
      <c r="N1309" t="str">
        <f>VLOOKUP($L1309,Companies!$A:$G,6,)</f>
        <v>Technology</v>
      </c>
      <c r="O1309" s="6" t="s">
        <v>1466</v>
      </c>
      <c r="P1309" s="6" t="s">
        <v>1467</v>
      </c>
      <c r="Q1309" t="s">
        <v>421</v>
      </c>
      <c r="R1309" t="s">
        <v>61</v>
      </c>
      <c r="S1309" s="4">
        <v>41225</v>
      </c>
      <c r="T1309" s="7">
        <f>S1309-E1309</f>
        <v>2</v>
      </c>
      <c r="U1309" t="s">
        <v>14216</v>
      </c>
      <c r="V1309" s="6" t="s">
        <v>14254</v>
      </c>
      <c r="W1309" t="s">
        <v>14256</v>
      </c>
      <c r="X1309" t="s">
        <v>14193</v>
      </c>
      <c r="Y1309" t="str">
        <f>VLOOKUP(R1309,Managers!$A:$B,2,)</f>
        <v>Allen Young</v>
      </c>
      <c r="Z1309" s="11">
        <f>VLOOKUP(X1309,HourlyWages!$A:$B,2,0)</f>
        <v>57</v>
      </c>
      <c r="AA1309">
        <v>1</v>
      </c>
    </row>
    <row r="1310" spans="1:27" x14ac:dyDescent="0.3">
      <c r="A1310" t="b">
        <f>COUNTIF($C$1:C1310, C1310)&gt;1</f>
        <v>0</v>
      </c>
      <c r="B1310" t="b">
        <f>VLOOKUP(C1310,Sheet3!$A:$B,2,0) &gt; 1</f>
        <v>0</v>
      </c>
      <c r="C1310">
        <v>1309</v>
      </c>
      <c r="D1310">
        <v>9602</v>
      </c>
      <c r="E1310" s="4">
        <v>41223</v>
      </c>
      <c r="F1310">
        <v>16</v>
      </c>
      <c r="G1310" s="15">
        <f>I1310*F1310</f>
        <v>2400</v>
      </c>
      <c r="H1310" s="9">
        <v>0.02</v>
      </c>
      <c r="I1310" s="13">
        <f>VLOOKUP($U1310,Pricebook!$A:$D,4,0)</f>
        <v>150</v>
      </c>
      <c r="J1310" s="11">
        <f>G1310*(1-H1310)</f>
        <v>2352</v>
      </c>
      <c r="K1310" t="s">
        <v>1465</v>
      </c>
      <c r="L1310" t="s">
        <v>594</v>
      </c>
      <c r="M1310" t="str">
        <f>VLOOKUP($L1310,Companies!$A:$G,7,)</f>
        <v>Semiconductors</v>
      </c>
      <c r="N1310" t="str">
        <f>VLOOKUP($L1310,Companies!$A:$G,6,)</f>
        <v>Technology</v>
      </c>
      <c r="O1310" s="6" t="s">
        <v>1468</v>
      </c>
      <c r="P1310" s="6" t="s">
        <v>1469</v>
      </c>
      <c r="Q1310" t="s">
        <v>317</v>
      </c>
      <c r="R1310" t="s">
        <v>61</v>
      </c>
      <c r="S1310" s="4">
        <v>41225</v>
      </c>
      <c r="T1310" s="7">
        <f>S1310-E1310</f>
        <v>2</v>
      </c>
      <c r="U1310" t="s">
        <v>14211</v>
      </c>
      <c r="V1310" s="6" t="s">
        <v>14251</v>
      </c>
      <c r="W1310" t="s">
        <v>14266</v>
      </c>
      <c r="X1310" t="s">
        <v>14192</v>
      </c>
      <c r="Y1310" t="str">
        <f>VLOOKUP(R1310,Managers!$A:$B,2,)</f>
        <v>Allen Young</v>
      </c>
      <c r="Z1310" s="11">
        <f>VLOOKUP(X1310,HourlyWages!$A:$B,2,0)</f>
        <v>75</v>
      </c>
      <c r="AA1310">
        <v>1</v>
      </c>
    </row>
    <row r="1311" spans="1:27" x14ac:dyDescent="0.3">
      <c r="A1311" t="b">
        <f>COUNTIF($C$1:C1311, C1311)&gt;1</f>
        <v>0</v>
      </c>
      <c r="B1311" t="b">
        <f>VLOOKUP(C1311,Sheet3!$A:$B,2,0) &gt; 1</f>
        <v>0</v>
      </c>
      <c r="C1311">
        <v>1310</v>
      </c>
      <c r="D1311">
        <v>9602</v>
      </c>
      <c r="E1311" s="4">
        <v>41223</v>
      </c>
      <c r="F1311">
        <v>15</v>
      </c>
      <c r="G1311" s="15">
        <f>I1311*F1311</f>
        <v>1875</v>
      </c>
      <c r="H1311" s="9">
        <v>0.05</v>
      </c>
      <c r="I1311" s="13">
        <f>VLOOKUP($U1311,Pricebook!$A:$D,4,0)</f>
        <v>125</v>
      </c>
      <c r="J1311" s="11">
        <f>G1311*(1-H1311)</f>
        <v>1781.25</v>
      </c>
      <c r="K1311" t="s">
        <v>1465</v>
      </c>
      <c r="L1311" t="s">
        <v>594</v>
      </c>
      <c r="M1311" t="str">
        <f>VLOOKUP($L1311,Companies!$A:$G,7,)</f>
        <v>Semiconductors</v>
      </c>
      <c r="N1311" t="str">
        <f>VLOOKUP($L1311,Companies!$A:$G,6,)</f>
        <v>Technology</v>
      </c>
      <c r="O1311" s="6" t="s">
        <v>1470</v>
      </c>
      <c r="P1311" s="6" t="s">
        <v>1471</v>
      </c>
      <c r="Q1311" t="s">
        <v>421</v>
      </c>
      <c r="R1311" t="s">
        <v>61</v>
      </c>
      <c r="S1311" s="4">
        <v>41224</v>
      </c>
      <c r="T1311" s="7">
        <f>S1311-E1311</f>
        <v>1</v>
      </c>
      <c r="U1311" t="s">
        <v>14217</v>
      </c>
      <c r="V1311" s="6" t="s">
        <v>14251</v>
      </c>
      <c r="W1311" t="s">
        <v>14252</v>
      </c>
      <c r="X1311" t="s">
        <v>14190</v>
      </c>
      <c r="Y1311" t="str">
        <f>VLOOKUP(R1311,Managers!$A:$B,2,)</f>
        <v>Allen Young</v>
      </c>
      <c r="Z1311" s="11">
        <f>VLOOKUP(X1311,HourlyWages!$A:$B,2,0)</f>
        <v>67</v>
      </c>
      <c r="AA1311">
        <v>1</v>
      </c>
    </row>
    <row r="1312" spans="1:27" x14ac:dyDescent="0.3">
      <c r="A1312" t="b">
        <f>COUNTIF($C$1:C1312, C1312)&gt;1</f>
        <v>0</v>
      </c>
      <c r="B1312" t="b">
        <f>VLOOKUP(C1312,Sheet3!$A:$B,2,0) &gt; 1</f>
        <v>0</v>
      </c>
      <c r="C1312">
        <v>1311</v>
      </c>
      <c r="D1312">
        <v>9606</v>
      </c>
      <c r="E1312" s="4">
        <v>40021</v>
      </c>
      <c r="F1312">
        <v>39</v>
      </c>
      <c r="G1312" s="15">
        <f>I1312*F1312</f>
        <v>7800</v>
      </c>
      <c r="H1312" s="9">
        <v>0.02</v>
      </c>
      <c r="I1312" s="13">
        <f>VLOOKUP($U1312,Pricebook!$A:$D,4,0)</f>
        <v>200</v>
      </c>
      <c r="J1312" s="11">
        <f>G1312*(1-H1312)</f>
        <v>7644</v>
      </c>
      <c r="K1312" t="s">
        <v>229</v>
      </c>
      <c r="L1312" t="s">
        <v>230</v>
      </c>
      <c r="M1312" t="str">
        <f>VLOOKUP($L1312,Companies!$A:$G,7,)</f>
        <v>RETAIL: Building Materials</v>
      </c>
      <c r="N1312" t="str">
        <f>VLOOKUP($L1312,Companies!$A:$G,6,)</f>
        <v>Consumer Services</v>
      </c>
      <c r="O1312" s="6" t="s">
        <v>231</v>
      </c>
      <c r="P1312" s="6">
        <v>16602</v>
      </c>
      <c r="Q1312" t="s">
        <v>232</v>
      </c>
      <c r="R1312" t="s">
        <v>61</v>
      </c>
      <c r="S1312" s="4">
        <v>40021</v>
      </c>
      <c r="T1312" s="7">
        <f>S1312-E1312</f>
        <v>0</v>
      </c>
      <c r="U1312" t="s">
        <v>14214</v>
      </c>
      <c r="V1312" s="6" t="s">
        <v>14251</v>
      </c>
      <c r="W1312" t="s">
        <v>14266</v>
      </c>
      <c r="X1312" t="s">
        <v>14201</v>
      </c>
      <c r="Y1312" t="str">
        <f>VLOOKUP(R1312,Managers!$A:$B,2,)</f>
        <v>Allen Young</v>
      </c>
      <c r="Z1312" s="11">
        <f>VLOOKUP(X1312,HourlyWages!$A:$B,2,0)</f>
        <v>53</v>
      </c>
      <c r="AA1312">
        <v>1</v>
      </c>
    </row>
    <row r="1313" spans="1:27" x14ac:dyDescent="0.3">
      <c r="A1313" t="b">
        <f>COUNTIF($C$1:C1313, C1313)&gt;1</f>
        <v>0</v>
      </c>
      <c r="B1313" t="b">
        <f>VLOOKUP(C1313,Sheet3!$A:$B,2,0) &gt; 1</f>
        <v>0</v>
      </c>
      <c r="C1313">
        <v>1312</v>
      </c>
      <c r="D1313">
        <v>9606</v>
      </c>
      <c r="E1313" s="4">
        <v>40021</v>
      </c>
      <c r="F1313">
        <v>37</v>
      </c>
      <c r="G1313" s="15">
        <f>I1313*F1313</f>
        <v>4070</v>
      </c>
      <c r="H1313" s="9">
        <v>7.0000000000000007E-2</v>
      </c>
      <c r="I1313" s="13">
        <f>VLOOKUP($U1313,Pricebook!$A:$D,4,0)</f>
        <v>110</v>
      </c>
      <c r="J1313" s="11">
        <f>G1313*(1-H1313)</f>
        <v>3785.1</v>
      </c>
      <c r="K1313" t="s">
        <v>229</v>
      </c>
      <c r="L1313" t="s">
        <v>230</v>
      </c>
      <c r="M1313" t="str">
        <f>VLOOKUP($L1313,Companies!$A:$G,7,)</f>
        <v>RETAIL: Building Materials</v>
      </c>
      <c r="N1313" t="str">
        <f>VLOOKUP($L1313,Companies!$A:$G,6,)</f>
        <v>Consumer Services</v>
      </c>
      <c r="O1313" s="6" t="s">
        <v>231</v>
      </c>
      <c r="P1313" s="6">
        <v>16602</v>
      </c>
      <c r="Q1313" t="s">
        <v>232</v>
      </c>
      <c r="R1313" t="s">
        <v>61</v>
      </c>
      <c r="S1313" s="4">
        <v>40023</v>
      </c>
      <c r="T1313" s="7">
        <f>S1313-E1313</f>
        <v>2</v>
      </c>
      <c r="U1313" t="s">
        <v>14215</v>
      </c>
      <c r="V1313" s="6" t="s">
        <v>14251</v>
      </c>
      <c r="W1313" t="s">
        <v>14266</v>
      </c>
      <c r="X1313" t="s">
        <v>14193</v>
      </c>
      <c r="Y1313" t="str">
        <f>VLOOKUP(R1313,Managers!$A:$B,2,)</f>
        <v>Allen Young</v>
      </c>
      <c r="Z1313" s="11">
        <f>VLOOKUP(X1313,HourlyWages!$A:$B,2,0)</f>
        <v>57</v>
      </c>
      <c r="AA1313">
        <v>1</v>
      </c>
    </row>
    <row r="1314" spans="1:27" x14ac:dyDescent="0.3">
      <c r="A1314" t="b">
        <f>COUNTIF($C$1:C1314, C1314)&gt;1</f>
        <v>0</v>
      </c>
      <c r="B1314" t="b">
        <f>VLOOKUP(C1314,Sheet3!$A:$B,2,0) &gt; 1</f>
        <v>0</v>
      </c>
      <c r="C1314">
        <v>1313</v>
      </c>
      <c r="D1314">
        <v>9632</v>
      </c>
      <c r="E1314" s="4">
        <v>40924</v>
      </c>
      <c r="F1314">
        <v>33</v>
      </c>
      <c r="G1314" s="15">
        <f>I1314*F1314</f>
        <v>5280</v>
      </c>
      <c r="H1314" s="9">
        <v>0.09</v>
      </c>
      <c r="I1314" s="13">
        <f>VLOOKUP($U1314,Pricebook!$A:$D,4,0)</f>
        <v>160</v>
      </c>
      <c r="J1314" s="11">
        <f>G1314*(1-H1314)</f>
        <v>4804.8</v>
      </c>
      <c r="K1314" t="s">
        <v>1472</v>
      </c>
      <c r="L1314" t="s">
        <v>327</v>
      </c>
      <c r="M1314" t="str">
        <f>VLOOKUP($L1314,Companies!$A:$G,7,)</f>
        <v>Television Services</v>
      </c>
      <c r="N1314" t="str">
        <f>VLOOKUP($L1314,Companies!$A:$G,6,)</f>
        <v>Consumer Services</v>
      </c>
      <c r="O1314" s="6" t="s">
        <v>903</v>
      </c>
      <c r="P1314" s="6">
        <v>98052</v>
      </c>
      <c r="Q1314" t="s">
        <v>22</v>
      </c>
      <c r="R1314" t="s">
        <v>23</v>
      </c>
      <c r="S1314" s="4">
        <v>40928</v>
      </c>
      <c r="T1314" s="7">
        <f>S1314-E1314</f>
        <v>4</v>
      </c>
      <c r="U1314" t="s">
        <v>14218</v>
      </c>
      <c r="V1314" s="6" t="s">
        <v>14254</v>
      </c>
      <c r="W1314" t="s">
        <v>14269</v>
      </c>
      <c r="X1314" t="s">
        <v>14198</v>
      </c>
      <c r="Y1314" t="str">
        <f>VLOOKUP(R1314,Managers!$A:$B,2,)</f>
        <v>Bob Turner</v>
      </c>
      <c r="Z1314" s="11">
        <f>VLOOKUP(X1314,HourlyWages!$A:$B,2,0)</f>
        <v>51</v>
      </c>
      <c r="AA1314">
        <v>1</v>
      </c>
    </row>
    <row r="1315" spans="1:27" x14ac:dyDescent="0.3">
      <c r="A1315" t="b">
        <f>COUNTIF($C$1:C1315, C1315)&gt;1</f>
        <v>0</v>
      </c>
      <c r="B1315" t="b">
        <f>VLOOKUP(C1315,Sheet3!$A:$B,2,0) &gt; 1</f>
        <v>0</v>
      </c>
      <c r="C1315">
        <v>1314</v>
      </c>
      <c r="D1315">
        <v>9635</v>
      </c>
      <c r="E1315" s="4">
        <v>39916</v>
      </c>
      <c r="F1315">
        <v>1</v>
      </c>
      <c r="G1315" s="15">
        <f>I1315*F1315</f>
        <v>160</v>
      </c>
      <c r="H1315" s="9">
        <v>0.05</v>
      </c>
      <c r="I1315" s="13">
        <f>VLOOKUP($U1315,Pricebook!$A:$D,4,0)</f>
        <v>160</v>
      </c>
      <c r="J1315" s="11">
        <f>G1315*(1-H1315)</f>
        <v>152</v>
      </c>
      <c r="K1315" t="s">
        <v>628</v>
      </c>
      <c r="L1315" t="s">
        <v>544</v>
      </c>
      <c r="M1315" t="str">
        <f>VLOOKUP($L1315,Companies!$A:$G,7,)</f>
        <v>Telecommunications Equipment</v>
      </c>
      <c r="N1315" t="str">
        <f>VLOOKUP($L1315,Companies!$A:$G,6,)</f>
        <v>Consumer Services</v>
      </c>
      <c r="O1315" s="6" t="s">
        <v>1473</v>
      </c>
      <c r="P1315" s="6" t="s">
        <v>1474</v>
      </c>
      <c r="Q1315" t="s">
        <v>87</v>
      </c>
      <c r="R1315" t="s">
        <v>61</v>
      </c>
      <c r="S1315" s="4">
        <v>39918</v>
      </c>
      <c r="T1315" s="7">
        <f>S1315-E1315</f>
        <v>2</v>
      </c>
      <c r="U1315" t="s">
        <v>14218</v>
      </c>
      <c r="V1315" s="6" t="s">
        <v>14251</v>
      </c>
      <c r="W1315" t="s">
        <v>14253</v>
      </c>
      <c r="X1315" t="s">
        <v>14186</v>
      </c>
      <c r="Y1315" t="str">
        <f>VLOOKUP(R1315,Managers!$A:$B,2,)</f>
        <v>Allen Young</v>
      </c>
      <c r="Z1315" s="11">
        <f>VLOOKUP(X1315,HourlyWages!$A:$B,2,0)</f>
        <v>67</v>
      </c>
      <c r="AA1315">
        <v>1</v>
      </c>
    </row>
    <row r="1316" spans="1:27" x14ac:dyDescent="0.3">
      <c r="A1316" t="b">
        <f>COUNTIF($C$1:C1316, C1316)&gt;1</f>
        <v>0</v>
      </c>
      <c r="B1316" t="b">
        <f>VLOOKUP(C1316,Sheet3!$A:$B,2,0) &gt; 1</f>
        <v>0</v>
      </c>
      <c r="C1316">
        <v>1315</v>
      </c>
      <c r="D1316">
        <v>9637</v>
      </c>
      <c r="E1316" s="4">
        <v>39816</v>
      </c>
      <c r="F1316">
        <v>12</v>
      </c>
      <c r="G1316" s="15">
        <f>I1316*F1316</f>
        <v>1800</v>
      </c>
      <c r="H1316" s="9">
        <v>0.08</v>
      </c>
      <c r="I1316" s="13">
        <f>VLOOKUP($U1316,Pricebook!$A:$D,4,0)</f>
        <v>150</v>
      </c>
      <c r="J1316" s="11">
        <f>G1316*(1-H1316)</f>
        <v>1656</v>
      </c>
      <c r="K1316" t="s">
        <v>628</v>
      </c>
      <c r="L1316" t="s">
        <v>544</v>
      </c>
      <c r="M1316" t="str">
        <f>VLOOKUP($L1316,Companies!$A:$G,7,)</f>
        <v>Telecommunications Equipment</v>
      </c>
      <c r="N1316" t="str">
        <f>VLOOKUP($L1316,Companies!$A:$G,6,)</f>
        <v>Consumer Services</v>
      </c>
      <c r="O1316" s="6" t="s">
        <v>1475</v>
      </c>
      <c r="P1316" s="6">
        <v>70802</v>
      </c>
      <c r="Q1316" t="s">
        <v>436</v>
      </c>
      <c r="R1316" t="s">
        <v>34</v>
      </c>
      <c r="S1316" s="4">
        <v>39818</v>
      </c>
      <c r="T1316" s="7">
        <f>S1316-E1316</f>
        <v>2</v>
      </c>
      <c r="U1316" t="s">
        <v>14211</v>
      </c>
      <c r="V1316" s="6" t="s">
        <v>14251</v>
      </c>
      <c r="W1316" t="s">
        <v>14266</v>
      </c>
      <c r="X1316" t="s">
        <v>14196</v>
      </c>
      <c r="Y1316" t="str">
        <f>VLOOKUP(R1316,Managers!$A:$B,2,)</f>
        <v>Frank Mitchell</v>
      </c>
      <c r="Z1316" s="11">
        <f>VLOOKUP(X1316,HourlyWages!$A:$B,2,0)</f>
        <v>58</v>
      </c>
      <c r="AA1316">
        <v>1</v>
      </c>
    </row>
    <row r="1317" spans="1:27" x14ac:dyDescent="0.3">
      <c r="A1317" t="b">
        <f>COUNTIF($C$1:C1317, C1317)&gt;1</f>
        <v>0</v>
      </c>
      <c r="B1317" t="b">
        <f>VLOOKUP(C1317,Sheet3!$A:$B,2,0) &gt; 1</f>
        <v>0</v>
      </c>
      <c r="C1317">
        <v>1316</v>
      </c>
      <c r="D1317">
        <v>9637</v>
      </c>
      <c r="E1317" s="4">
        <v>39816</v>
      </c>
      <c r="F1317">
        <v>49</v>
      </c>
      <c r="G1317" s="15">
        <f>I1317*F1317</f>
        <v>7350</v>
      </c>
      <c r="H1317" s="9">
        <v>0.05</v>
      </c>
      <c r="I1317" s="13">
        <f>VLOOKUP($U1317,Pricebook!$A:$D,4,0)</f>
        <v>150</v>
      </c>
      <c r="J1317" s="11">
        <f>G1317*(1-H1317)</f>
        <v>6982.5</v>
      </c>
      <c r="K1317" t="s">
        <v>628</v>
      </c>
      <c r="L1317" t="s">
        <v>544</v>
      </c>
      <c r="M1317" t="str">
        <f>VLOOKUP($L1317,Companies!$A:$G,7,)</f>
        <v>Telecommunications Equipment</v>
      </c>
      <c r="N1317" t="str">
        <f>VLOOKUP($L1317,Companies!$A:$G,6,)</f>
        <v>Consumer Services</v>
      </c>
      <c r="O1317" s="6" t="s">
        <v>1475</v>
      </c>
      <c r="P1317" s="6">
        <v>70802</v>
      </c>
      <c r="Q1317" t="s">
        <v>436</v>
      </c>
      <c r="R1317" t="s">
        <v>34</v>
      </c>
      <c r="S1317" s="4">
        <v>39823</v>
      </c>
      <c r="T1317" s="7">
        <f>S1317-E1317</f>
        <v>7</v>
      </c>
      <c r="U1317" t="s">
        <v>14216</v>
      </c>
      <c r="V1317" s="6" t="s">
        <v>14257</v>
      </c>
      <c r="W1317" t="s">
        <v>14258</v>
      </c>
      <c r="X1317" t="s">
        <v>14192</v>
      </c>
      <c r="Y1317" t="str">
        <f>VLOOKUP(R1317,Managers!$A:$B,2,)</f>
        <v>Frank Mitchell</v>
      </c>
      <c r="Z1317" s="11">
        <f>VLOOKUP(X1317,HourlyWages!$A:$B,2,0)</f>
        <v>75</v>
      </c>
      <c r="AA1317">
        <v>1</v>
      </c>
    </row>
    <row r="1318" spans="1:27" x14ac:dyDescent="0.3">
      <c r="A1318" t="b">
        <f>COUNTIF($C$1:C1318, C1318)&gt;1</f>
        <v>0</v>
      </c>
      <c r="B1318" t="b">
        <f>VLOOKUP(C1318,Sheet3!$A:$B,2,0) &gt; 1</f>
        <v>0</v>
      </c>
      <c r="C1318">
        <v>1317</v>
      </c>
      <c r="D1318">
        <v>9637</v>
      </c>
      <c r="E1318" s="4">
        <v>39816</v>
      </c>
      <c r="F1318">
        <v>12</v>
      </c>
      <c r="G1318" s="15">
        <f>I1318*F1318</f>
        <v>1320</v>
      </c>
      <c r="H1318" s="9">
        <v>0.04</v>
      </c>
      <c r="I1318" s="13">
        <f>VLOOKUP($U1318,Pricebook!$A:$D,4,0)</f>
        <v>110</v>
      </c>
      <c r="J1318" s="11">
        <f>G1318*(1-H1318)</f>
        <v>1267.2</v>
      </c>
      <c r="K1318" t="s">
        <v>628</v>
      </c>
      <c r="L1318" t="s">
        <v>544</v>
      </c>
      <c r="M1318" t="str">
        <f>VLOOKUP($L1318,Companies!$A:$G,7,)</f>
        <v>Telecommunications Equipment</v>
      </c>
      <c r="N1318" t="str">
        <f>VLOOKUP($L1318,Companies!$A:$G,6,)</f>
        <v>Consumer Services</v>
      </c>
      <c r="O1318" s="6" t="s">
        <v>1475</v>
      </c>
      <c r="P1318" s="6">
        <v>70802</v>
      </c>
      <c r="Q1318" t="s">
        <v>436</v>
      </c>
      <c r="R1318" t="s">
        <v>34</v>
      </c>
      <c r="S1318" s="4">
        <v>39820</v>
      </c>
      <c r="T1318" s="7">
        <f>S1318-E1318</f>
        <v>4</v>
      </c>
      <c r="U1318" t="s">
        <v>14215</v>
      </c>
      <c r="V1318" s="6" t="s">
        <v>14251</v>
      </c>
      <c r="W1318" t="s">
        <v>14263</v>
      </c>
      <c r="X1318" t="s">
        <v>14190</v>
      </c>
      <c r="Y1318" t="str">
        <f>VLOOKUP(R1318,Managers!$A:$B,2,)</f>
        <v>Frank Mitchell</v>
      </c>
      <c r="Z1318" s="11">
        <f>VLOOKUP(X1318,HourlyWages!$A:$B,2,0)</f>
        <v>67</v>
      </c>
      <c r="AA1318">
        <v>1</v>
      </c>
    </row>
    <row r="1319" spans="1:27" x14ac:dyDescent="0.3">
      <c r="A1319" t="b">
        <f>COUNTIF($C$1:C1319, C1319)&gt;1</f>
        <v>0</v>
      </c>
      <c r="B1319" t="b">
        <f>VLOOKUP(C1319,Sheet3!$A:$B,2,0) &gt; 1</f>
        <v>0</v>
      </c>
      <c r="C1319">
        <v>1318</v>
      </c>
      <c r="D1319">
        <v>9639</v>
      </c>
      <c r="E1319" s="4">
        <v>40426</v>
      </c>
      <c r="F1319">
        <v>47</v>
      </c>
      <c r="G1319" s="15">
        <f>I1319*F1319</f>
        <v>5875</v>
      </c>
      <c r="H1319" s="9">
        <v>0.1</v>
      </c>
      <c r="I1319" s="13">
        <f>VLOOKUP($U1319,Pricebook!$A:$D,4,0)</f>
        <v>125</v>
      </c>
      <c r="J1319" s="11">
        <f>G1319*(1-H1319)</f>
        <v>5287.5</v>
      </c>
      <c r="K1319" t="s">
        <v>562</v>
      </c>
      <c r="L1319" t="s">
        <v>128</v>
      </c>
      <c r="M1319" t="str">
        <f>VLOOKUP($L1319,Companies!$A:$G,7,)</f>
        <v>Diversified Commercial Services</v>
      </c>
      <c r="N1319" t="str">
        <f>VLOOKUP($L1319,Companies!$A:$G,6,)</f>
        <v>Consumer Services</v>
      </c>
      <c r="O1319" s="6" t="s">
        <v>1476</v>
      </c>
      <c r="P1319" s="6">
        <v>97045</v>
      </c>
      <c r="Q1319" t="s">
        <v>43</v>
      </c>
      <c r="R1319" t="s">
        <v>23</v>
      </c>
      <c r="S1319" s="4">
        <v>40428</v>
      </c>
      <c r="T1319" s="7">
        <f>S1319-E1319</f>
        <v>2</v>
      </c>
      <c r="U1319" t="s">
        <v>14221</v>
      </c>
      <c r="V1319" s="6" t="s">
        <v>14257</v>
      </c>
      <c r="W1319" t="s">
        <v>14264</v>
      </c>
      <c r="X1319" t="s">
        <v>14191</v>
      </c>
      <c r="Y1319" t="str">
        <f>VLOOKUP(R1319,Managers!$A:$B,2,)</f>
        <v>Bob Turner</v>
      </c>
      <c r="Z1319" s="11">
        <f>VLOOKUP(X1319,HourlyWages!$A:$B,2,0)</f>
        <v>60</v>
      </c>
      <c r="AA1319">
        <v>1</v>
      </c>
    </row>
    <row r="1320" spans="1:27" x14ac:dyDescent="0.3">
      <c r="A1320" t="b">
        <f>COUNTIF($C$1:C1320, C1320)&gt;1</f>
        <v>0</v>
      </c>
      <c r="B1320" t="b">
        <f>VLOOKUP(C1320,Sheet3!$A:$B,2,0) &gt; 1</f>
        <v>0</v>
      </c>
      <c r="C1320">
        <v>1319</v>
      </c>
      <c r="D1320">
        <v>9639</v>
      </c>
      <c r="E1320" s="4">
        <v>40426</v>
      </c>
      <c r="F1320">
        <v>11</v>
      </c>
      <c r="G1320" s="15">
        <f>I1320*F1320</f>
        <v>2200</v>
      </c>
      <c r="H1320" s="9">
        <v>0.09</v>
      </c>
      <c r="I1320" s="13">
        <f>VLOOKUP($U1320,Pricebook!$A:$D,4,0)</f>
        <v>200</v>
      </c>
      <c r="J1320" s="11">
        <f>G1320*(1-H1320)</f>
        <v>2002</v>
      </c>
      <c r="K1320" t="s">
        <v>562</v>
      </c>
      <c r="L1320" t="s">
        <v>128</v>
      </c>
      <c r="M1320" t="str">
        <f>VLOOKUP($L1320,Companies!$A:$G,7,)</f>
        <v>Diversified Commercial Services</v>
      </c>
      <c r="N1320" t="str">
        <f>VLOOKUP($L1320,Companies!$A:$G,6,)</f>
        <v>Consumer Services</v>
      </c>
      <c r="O1320" s="6" t="s">
        <v>1476</v>
      </c>
      <c r="P1320" s="6">
        <v>97045</v>
      </c>
      <c r="Q1320" t="s">
        <v>43</v>
      </c>
      <c r="R1320" t="s">
        <v>23</v>
      </c>
      <c r="S1320" s="4">
        <v>40426</v>
      </c>
      <c r="T1320" s="7">
        <f>S1320-E1320</f>
        <v>0</v>
      </c>
      <c r="U1320" t="s">
        <v>14214</v>
      </c>
      <c r="V1320" s="6" t="s">
        <v>14251</v>
      </c>
      <c r="W1320" t="s">
        <v>14263</v>
      </c>
      <c r="X1320" t="s">
        <v>14190</v>
      </c>
      <c r="Y1320" t="str">
        <f>VLOOKUP(R1320,Managers!$A:$B,2,)</f>
        <v>Bob Turner</v>
      </c>
      <c r="Z1320" s="11">
        <f>VLOOKUP(X1320,HourlyWages!$A:$B,2,0)</f>
        <v>67</v>
      </c>
      <c r="AA1320">
        <v>1</v>
      </c>
    </row>
    <row r="1321" spans="1:27" x14ac:dyDescent="0.3">
      <c r="A1321" t="b">
        <f>COUNTIF($C$1:C1321, C1321)&gt;1</f>
        <v>0</v>
      </c>
      <c r="B1321" t="b">
        <f>VLOOKUP(C1321,Sheet3!$A:$B,2,0) &gt; 1</f>
        <v>0</v>
      </c>
      <c r="C1321">
        <v>1320</v>
      </c>
      <c r="D1321">
        <v>9639</v>
      </c>
      <c r="E1321" s="4">
        <v>40426</v>
      </c>
      <c r="F1321">
        <v>23</v>
      </c>
      <c r="G1321" s="15">
        <f>I1321*F1321</f>
        <v>3450</v>
      </c>
      <c r="H1321" s="9">
        <v>0</v>
      </c>
      <c r="I1321" s="13">
        <f>VLOOKUP($U1321,Pricebook!$A:$D,4,0)</f>
        <v>150</v>
      </c>
      <c r="J1321" s="11">
        <f>G1321*(1-H1321)</f>
        <v>3450</v>
      </c>
      <c r="K1321" t="s">
        <v>562</v>
      </c>
      <c r="L1321" t="s">
        <v>128</v>
      </c>
      <c r="M1321" t="str">
        <f>VLOOKUP($L1321,Companies!$A:$G,7,)</f>
        <v>Diversified Commercial Services</v>
      </c>
      <c r="N1321" t="str">
        <f>VLOOKUP($L1321,Companies!$A:$G,6,)</f>
        <v>Consumer Services</v>
      </c>
      <c r="O1321" s="6" t="s">
        <v>1476</v>
      </c>
      <c r="P1321" s="6">
        <v>97045</v>
      </c>
      <c r="Q1321" t="s">
        <v>43</v>
      </c>
      <c r="R1321" t="s">
        <v>23</v>
      </c>
      <c r="S1321" s="4">
        <v>40426</v>
      </c>
      <c r="T1321" s="7">
        <f>S1321-E1321</f>
        <v>0</v>
      </c>
      <c r="U1321" t="s">
        <v>14210</v>
      </c>
      <c r="V1321" s="6" t="s">
        <v>14254</v>
      </c>
      <c r="W1321" t="s">
        <v>14255</v>
      </c>
      <c r="X1321" t="s">
        <v>14186</v>
      </c>
      <c r="Y1321" t="str">
        <f>VLOOKUP(R1321,Managers!$A:$B,2,)</f>
        <v>Bob Turner</v>
      </c>
      <c r="Z1321" s="11">
        <f>VLOOKUP(X1321,HourlyWages!$A:$B,2,0)</f>
        <v>67</v>
      </c>
      <c r="AA1321">
        <v>1</v>
      </c>
    </row>
    <row r="1322" spans="1:27" x14ac:dyDescent="0.3">
      <c r="A1322" t="b">
        <f>COUNTIF($C$1:C1322, C1322)&gt;1</f>
        <v>0</v>
      </c>
      <c r="B1322" t="b">
        <f>VLOOKUP(C1322,Sheet3!$A:$B,2,0) &gt; 1</f>
        <v>0</v>
      </c>
      <c r="C1322">
        <v>1321</v>
      </c>
      <c r="D1322">
        <v>9664</v>
      </c>
      <c r="E1322" s="4">
        <v>40275</v>
      </c>
      <c r="F1322">
        <v>13</v>
      </c>
      <c r="G1322" s="15">
        <f>I1322*F1322</f>
        <v>1430</v>
      </c>
      <c r="H1322" s="9">
        <v>0.06</v>
      </c>
      <c r="I1322" s="13">
        <f>VLOOKUP($U1322,Pricebook!$A:$D,4,0)</f>
        <v>110</v>
      </c>
      <c r="J1322" s="11">
        <f>G1322*(1-H1322)</f>
        <v>1344.1999999999998</v>
      </c>
      <c r="K1322" t="s">
        <v>1477</v>
      </c>
      <c r="L1322" t="s">
        <v>576</v>
      </c>
      <c r="M1322" t="str">
        <f>VLOOKUP($L1322,Companies!$A:$G,7,)</f>
        <v>Clothing/Shoe/Accessory Stores</v>
      </c>
      <c r="N1322" t="str">
        <f>VLOOKUP($L1322,Companies!$A:$G,6,)</f>
        <v>Consumer Services</v>
      </c>
      <c r="O1322" s="6" t="s">
        <v>1478</v>
      </c>
      <c r="P1322" s="6">
        <v>88101</v>
      </c>
      <c r="Q1322" t="s">
        <v>52</v>
      </c>
      <c r="R1322" t="s">
        <v>23</v>
      </c>
      <c r="S1322" s="4">
        <v>40278</v>
      </c>
      <c r="T1322" s="7">
        <f>S1322-E1322</f>
        <v>3</v>
      </c>
      <c r="U1322" t="s">
        <v>14215</v>
      </c>
      <c r="V1322" s="6" t="s">
        <v>14251</v>
      </c>
      <c r="W1322" t="s">
        <v>14262</v>
      </c>
      <c r="X1322" t="s">
        <v>14192</v>
      </c>
      <c r="Y1322" t="str">
        <f>VLOOKUP(R1322,Managers!$A:$B,2,)</f>
        <v>Bob Turner</v>
      </c>
      <c r="Z1322" s="11">
        <f>VLOOKUP(X1322,HourlyWages!$A:$B,2,0)</f>
        <v>75</v>
      </c>
      <c r="AA1322">
        <v>1</v>
      </c>
    </row>
    <row r="1323" spans="1:27" x14ac:dyDescent="0.3">
      <c r="A1323" t="b">
        <f>COUNTIF($C$1:C1323, C1323)&gt;1</f>
        <v>0</v>
      </c>
      <c r="B1323" t="b">
        <f>VLOOKUP(C1323,Sheet3!$A:$B,2,0) &gt; 1</f>
        <v>0</v>
      </c>
      <c r="C1323">
        <v>1322</v>
      </c>
      <c r="D1323">
        <v>9665</v>
      </c>
      <c r="E1323" s="4">
        <v>39926</v>
      </c>
      <c r="F1323">
        <v>50</v>
      </c>
      <c r="G1323" s="15">
        <f>I1323*F1323</f>
        <v>8500</v>
      </c>
      <c r="H1323" s="9">
        <v>0.02</v>
      </c>
      <c r="I1323" s="13">
        <f>VLOOKUP($U1323,Pricebook!$A:$D,4,0)</f>
        <v>170</v>
      </c>
      <c r="J1323" s="11">
        <f>G1323*(1-H1323)</f>
        <v>8330</v>
      </c>
      <c r="K1323" t="s">
        <v>1479</v>
      </c>
      <c r="L1323" t="s">
        <v>108</v>
      </c>
      <c r="M1323" t="str">
        <f>VLOOKUP($L1323,Companies!$A:$G,7,)</f>
        <v>Broadcasting</v>
      </c>
      <c r="N1323" t="str">
        <f>VLOOKUP($L1323,Companies!$A:$G,6,)</f>
        <v>Consumer Services</v>
      </c>
      <c r="O1323" s="6" t="s">
        <v>1480</v>
      </c>
      <c r="P1323" s="6">
        <v>78613</v>
      </c>
      <c r="Q1323" t="s">
        <v>48</v>
      </c>
      <c r="R1323" t="s">
        <v>16</v>
      </c>
      <c r="S1323" s="4">
        <v>39926</v>
      </c>
      <c r="T1323" s="7">
        <f>S1323-E1323</f>
        <v>0</v>
      </c>
      <c r="U1323" t="s">
        <v>14219</v>
      </c>
      <c r="V1323" s="6" t="s">
        <v>14254</v>
      </c>
      <c r="W1323" t="s">
        <v>14269</v>
      </c>
      <c r="X1323" t="s">
        <v>14195</v>
      </c>
      <c r="Y1323" t="str">
        <f>VLOOKUP(R1323,Managers!$A:$B,2,)</f>
        <v>Josh Martinez</v>
      </c>
      <c r="Z1323" s="11">
        <f>VLOOKUP(X1323,HourlyWages!$A:$B,2,0)</f>
        <v>52</v>
      </c>
      <c r="AA1323">
        <v>1</v>
      </c>
    </row>
    <row r="1324" spans="1:27" x14ac:dyDescent="0.3">
      <c r="A1324" t="b">
        <f>COUNTIF($C$1:C1324, C1324)&gt;1</f>
        <v>0</v>
      </c>
      <c r="B1324" t="b">
        <f>VLOOKUP(C1324,Sheet3!$A:$B,2,0) &gt; 1</f>
        <v>0</v>
      </c>
      <c r="C1324">
        <v>1323</v>
      </c>
      <c r="D1324">
        <v>9665</v>
      </c>
      <c r="E1324" s="4">
        <v>39926</v>
      </c>
      <c r="F1324">
        <v>19</v>
      </c>
      <c r="G1324" s="15">
        <f>I1324*F1324</f>
        <v>2375</v>
      </c>
      <c r="H1324" s="9">
        <v>0.05</v>
      </c>
      <c r="I1324" s="13">
        <f>VLOOKUP($U1324,Pricebook!$A:$D,4,0)</f>
        <v>125</v>
      </c>
      <c r="J1324" s="11">
        <f>G1324*(1-H1324)</f>
        <v>2256.25</v>
      </c>
      <c r="K1324" t="s">
        <v>1479</v>
      </c>
      <c r="L1324" t="s">
        <v>108</v>
      </c>
      <c r="M1324" t="str">
        <f>VLOOKUP($L1324,Companies!$A:$G,7,)</f>
        <v>Broadcasting</v>
      </c>
      <c r="N1324" t="str">
        <f>VLOOKUP($L1324,Companies!$A:$G,6,)</f>
        <v>Consumer Services</v>
      </c>
      <c r="O1324" s="6" t="s">
        <v>1480</v>
      </c>
      <c r="P1324" s="6">
        <v>78613</v>
      </c>
      <c r="Q1324" t="s">
        <v>48</v>
      </c>
      <c r="R1324" t="s">
        <v>16</v>
      </c>
      <c r="S1324" s="4">
        <v>39928</v>
      </c>
      <c r="T1324" s="7">
        <f>S1324-E1324</f>
        <v>2</v>
      </c>
      <c r="U1324" t="s">
        <v>14217</v>
      </c>
      <c r="V1324" s="6" t="s">
        <v>14251</v>
      </c>
      <c r="W1324" t="s">
        <v>14266</v>
      </c>
      <c r="X1324" t="s">
        <v>14184</v>
      </c>
      <c r="Y1324" t="str">
        <f>VLOOKUP(R1324,Managers!$A:$B,2,)</f>
        <v>Josh Martinez</v>
      </c>
      <c r="Z1324" s="11">
        <f>VLOOKUP(X1324,HourlyWages!$A:$B,2,0)</f>
        <v>50</v>
      </c>
      <c r="AA1324">
        <v>1</v>
      </c>
    </row>
    <row r="1325" spans="1:27" x14ac:dyDescent="0.3">
      <c r="A1325" t="b">
        <f>COUNTIF($C$1:C1325, C1325)&gt;1</f>
        <v>0</v>
      </c>
      <c r="B1325" t="b">
        <f>VLOOKUP(C1325,Sheet3!$A:$B,2,0) &gt; 1</f>
        <v>0</v>
      </c>
      <c r="C1325">
        <v>1324</v>
      </c>
      <c r="D1325">
        <v>9665</v>
      </c>
      <c r="E1325" s="4">
        <v>39926</v>
      </c>
      <c r="F1325">
        <v>49</v>
      </c>
      <c r="G1325" s="15">
        <f>I1325*F1325</f>
        <v>6125</v>
      </c>
      <c r="H1325" s="9">
        <v>0.1</v>
      </c>
      <c r="I1325" s="13">
        <f>VLOOKUP($U1325,Pricebook!$A:$D,4,0)</f>
        <v>125</v>
      </c>
      <c r="J1325" s="11">
        <f>G1325*(1-H1325)</f>
        <v>5512.5</v>
      </c>
      <c r="K1325" t="s">
        <v>1479</v>
      </c>
      <c r="L1325" t="s">
        <v>108</v>
      </c>
      <c r="M1325" t="str">
        <f>VLOOKUP($L1325,Companies!$A:$G,7,)</f>
        <v>Broadcasting</v>
      </c>
      <c r="N1325" t="str">
        <f>VLOOKUP($L1325,Companies!$A:$G,6,)</f>
        <v>Consumer Services</v>
      </c>
      <c r="O1325" s="6" t="s">
        <v>1480</v>
      </c>
      <c r="P1325" s="6">
        <v>78613</v>
      </c>
      <c r="Q1325" t="s">
        <v>48</v>
      </c>
      <c r="R1325" t="s">
        <v>16</v>
      </c>
      <c r="S1325" s="4">
        <v>39928</v>
      </c>
      <c r="T1325" s="7">
        <f>S1325-E1325</f>
        <v>2</v>
      </c>
      <c r="U1325" t="s">
        <v>14209</v>
      </c>
      <c r="V1325" s="6" t="s">
        <v>14251</v>
      </c>
      <c r="W1325" t="s">
        <v>14253</v>
      </c>
      <c r="X1325" t="s">
        <v>14187</v>
      </c>
      <c r="Y1325" t="str">
        <f>VLOOKUP(R1325,Managers!$A:$B,2,)</f>
        <v>Josh Martinez</v>
      </c>
      <c r="Z1325" s="11">
        <f>VLOOKUP(X1325,HourlyWages!$A:$B,2,0)</f>
        <v>45</v>
      </c>
      <c r="AA1325">
        <v>1</v>
      </c>
    </row>
    <row r="1326" spans="1:27" x14ac:dyDescent="0.3">
      <c r="A1326" t="b">
        <f>COUNTIF($C$1:C1326, C1326)&gt;1</f>
        <v>0</v>
      </c>
      <c r="B1326" t="b">
        <f>VLOOKUP(C1326,Sheet3!$A:$B,2,0) &gt; 1</f>
        <v>0</v>
      </c>
      <c r="C1326">
        <v>1325</v>
      </c>
      <c r="D1326">
        <v>9668</v>
      </c>
      <c r="E1326" s="4">
        <v>40062</v>
      </c>
      <c r="F1326">
        <v>10</v>
      </c>
      <c r="G1326" s="15">
        <f>I1326*F1326</f>
        <v>1600</v>
      </c>
      <c r="H1326" s="9">
        <v>0.06</v>
      </c>
      <c r="I1326" s="13">
        <f>VLOOKUP($U1326,Pricebook!$A:$D,4,0)</f>
        <v>160</v>
      </c>
      <c r="J1326" s="11">
        <f>G1326*(1-H1326)</f>
        <v>1504</v>
      </c>
      <c r="K1326" t="s">
        <v>935</v>
      </c>
      <c r="L1326" t="s">
        <v>306</v>
      </c>
      <c r="M1326" t="str">
        <f>VLOOKUP($L1326,Companies!$A:$G,7,)</f>
        <v>Industrial Machinery/Components</v>
      </c>
      <c r="N1326" t="str">
        <f>VLOOKUP($L1326,Companies!$A:$G,6,)</f>
        <v>Capital Goods</v>
      </c>
      <c r="O1326" s="6" t="s">
        <v>936</v>
      </c>
      <c r="P1326" s="6">
        <v>63116</v>
      </c>
      <c r="Q1326" t="s">
        <v>358</v>
      </c>
      <c r="R1326" t="s">
        <v>16</v>
      </c>
      <c r="S1326" s="4">
        <v>40064</v>
      </c>
      <c r="T1326" s="7">
        <f>S1326-E1326</f>
        <v>2</v>
      </c>
      <c r="U1326" t="s">
        <v>14218</v>
      </c>
      <c r="V1326" s="6" t="s">
        <v>14257</v>
      </c>
      <c r="W1326" t="s">
        <v>14259</v>
      </c>
      <c r="X1326" t="s">
        <v>14191</v>
      </c>
      <c r="Y1326" t="str">
        <f>VLOOKUP(R1326,Managers!$A:$B,2,)</f>
        <v>Josh Martinez</v>
      </c>
      <c r="Z1326" s="11">
        <f>VLOOKUP(X1326,HourlyWages!$A:$B,2,0)</f>
        <v>60</v>
      </c>
      <c r="AA1326">
        <v>1</v>
      </c>
    </row>
    <row r="1327" spans="1:27" x14ac:dyDescent="0.3">
      <c r="A1327" t="b">
        <f>COUNTIF($C$1:C1327, C1327)&gt;1</f>
        <v>0</v>
      </c>
      <c r="B1327" t="b">
        <f>VLOOKUP(C1327,Sheet3!$A:$B,2,0) &gt; 1</f>
        <v>0</v>
      </c>
      <c r="C1327">
        <v>1326</v>
      </c>
      <c r="D1327">
        <v>9669</v>
      </c>
      <c r="E1327" s="4">
        <v>39925</v>
      </c>
      <c r="F1327">
        <v>18</v>
      </c>
      <c r="G1327" s="15">
        <f>I1327*F1327</f>
        <v>3600</v>
      </c>
      <c r="H1327" s="9">
        <v>0.04</v>
      </c>
      <c r="I1327" s="13">
        <f>VLOOKUP($U1327,Pricebook!$A:$D,4,0)</f>
        <v>200</v>
      </c>
      <c r="J1327" s="11">
        <f>G1327*(1-H1327)</f>
        <v>3456</v>
      </c>
      <c r="K1327" t="s">
        <v>1064</v>
      </c>
      <c r="L1327" t="s">
        <v>84</v>
      </c>
      <c r="M1327" t="str">
        <f>VLOOKUP($L1327,Companies!$A:$G,7,)</f>
        <v>Packaged Foods</v>
      </c>
      <c r="N1327" t="str">
        <f>VLOOKUP($L1327,Companies!$A:$G,6,)</f>
        <v>Consumer Non-Durables</v>
      </c>
      <c r="O1327" s="6" t="s">
        <v>558</v>
      </c>
      <c r="P1327" s="6" t="s">
        <v>559</v>
      </c>
      <c r="Q1327" t="s">
        <v>368</v>
      </c>
      <c r="R1327" t="s">
        <v>34</v>
      </c>
      <c r="S1327" s="4">
        <v>39926</v>
      </c>
      <c r="T1327" s="7">
        <f>S1327-E1327</f>
        <v>1</v>
      </c>
      <c r="U1327" t="s">
        <v>14206</v>
      </c>
      <c r="V1327" s="6" t="s">
        <v>14251</v>
      </c>
      <c r="W1327" t="s">
        <v>14267</v>
      </c>
      <c r="X1327" t="s">
        <v>14201</v>
      </c>
      <c r="Y1327" t="str">
        <f>VLOOKUP(R1327,Managers!$A:$B,2,)</f>
        <v>Frank Mitchell</v>
      </c>
      <c r="Z1327" s="11">
        <f>VLOOKUP(X1327,HourlyWages!$A:$B,2,0)</f>
        <v>53</v>
      </c>
      <c r="AA1327">
        <v>1</v>
      </c>
    </row>
    <row r="1328" spans="1:27" x14ac:dyDescent="0.3">
      <c r="A1328" t="b">
        <f>COUNTIF($C$1:C1328, C1328)&gt;1</f>
        <v>0</v>
      </c>
      <c r="B1328" t="b">
        <f>VLOOKUP(C1328,Sheet3!$A:$B,2,0) &gt; 1</f>
        <v>0</v>
      </c>
      <c r="C1328">
        <v>1327</v>
      </c>
      <c r="D1328">
        <v>9671</v>
      </c>
      <c r="E1328" s="4">
        <v>40798</v>
      </c>
      <c r="F1328">
        <v>6</v>
      </c>
      <c r="G1328" s="15">
        <f>I1328*F1328</f>
        <v>960</v>
      </c>
      <c r="H1328" s="9">
        <v>7.0000000000000007E-2</v>
      </c>
      <c r="I1328" s="13">
        <f>VLOOKUP($U1328,Pricebook!$A:$D,4,0)</f>
        <v>160</v>
      </c>
      <c r="J1328" s="11">
        <f>G1328*(1-H1328)</f>
        <v>892.8</v>
      </c>
      <c r="K1328" t="s">
        <v>433</v>
      </c>
      <c r="L1328" t="s">
        <v>434</v>
      </c>
      <c r="M1328" t="str">
        <f>VLOOKUP($L1328,Companies!$A:$G,7,)</f>
        <v>Telecommunications Equipment</v>
      </c>
      <c r="N1328" t="str">
        <f>VLOOKUP($L1328,Companies!$A:$G,6,)</f>
        <v>Consumer Services</v>
      </c>
      <c r="O1328" s="6" t="s">
        <v>435</v>
      </c>
      <c r="P1328" s="6">
        <v>71203</v>
      </c>
      <c r="Q1328" t="s">
        <v>436</v>
      </c>
      <c r="R1328" t="s">
        <v>34</v>
      </c>
      <c r="S1328" s="4">
        <v>40800</v>
      </c>
      <c r="T1328" s="7">
        <f>S1328-E1328</f>
        <v>2</v>
      </c>
      <c r="U1328" t="s">
        <v>14218</v>
      </c>
      <c r="V1328" s="6" t="s">
        <v>14251</v>
      </c>
      <c r="W1328" t="s">
        <v>14262</v>
      </c>
      <c r="X1328" t="s">
        <v>14192</v>
      </c>
      <c r="Y1328" t="str">
        <f>VLOOKUP(R1328,Managers!$A:$B,2,)</f>
        <v>Frank Mitchell</v>
      </c>
      <c r="Z1328" s="11">
        <f>VLOOKUP(X1328,HourlyWages!$A:$B,2,0)</f>
        <v>75</v>
      </c>
      <c r="AA1328">
        <v>1</v>
      </c>
    </row>
    <row r="1329" spans="1:27" x14ac:dyDescent="0.3">
      <c r="A1329" t="b">
        <f>COUNTIF($C$1:C1329, C1329)&gt;1</f>
        <v>0</v>
      </c>
      <c r="B1329" t="b">
        <f>VLOOKUP(C1329,Sheet3!$A:$B,2,0) &gt; 1</f>
        <v>0</v>
      </c>
      <c r="C1329">
        <v>1328</v>
      </c>
      <c r="D1329">
        <v>9696</v>
      </c>
      <c r="E1329" s="4">
        <v>40593</v>
      </c>
      <c r="F1329">
        <v>15</v>
      </c>
      <c r="G1329" s="15">
        <f>I1329*F1329</f>
        <v>2400</v>
      </c>
      <c r="H1329" s="9">
        <v>0.02</v>
      </c>
      <c r="I1329" s="13">
        <f>VLOOKUP($U1329,Pricebook!$A:$D,4,0)</f>
        <v>160</v>
      </c>
      <c r="J1329" s="11">
        <f>G1329*(1-H1329)</f>
        <v>2352</v>
      </c>
      <c r="K1329" t="s">
        <v>405</v>
      </c>
      <c r="L1329" t="s">
        <v>406</v>
      </c>
      <c r="M1329" t="str">
        <f>VLOOKUP($L1329,Companies!$A:$G,7,)</f>
        <v>Air Freight/Delivery Services</v>
      </c>
      <c r="N1329" t="str">
        <f>VLOOKUP($L1329,Companies!$A:$G,6,)</f>
        <v>Transportation</v>
      </c>
      <c r="O1329" s="6" t="s">
        <v>407</v>
      </c>
      <c r="P1329" s="6" t="s">
        <v>408</v>
      </c>
      <c r="Q1329" t="s">
        <v>43</v>
      </c>
      <c r="R1329" t="s">
        <v>23</v>
      </c>
      <c r="S1329" s="4">
        <v>40595</v>
      </c>
      <c r="T1329" s="7">
        <f>S1329-E1329</f>
        <v>2</v>
      </c>
      <c r="U1329" t="s">
        <v>14218</v>
      </c>
      <c r="V1329" s="6" t="s">
        <v>14251</v>
      </c>
      <c r="W1329" t="s">
        <v>14260</v>
      </c>
      <c r="X1329" t="s">
        <v>14194</v>
      </c>
      <c r="Y1329" t="str">
        <f>VLOOKUP(R1329,Managers!$A:$B,2,)</f>
        <v>Bob Turner</v>
      </c>
      <c r="Z1329" s="11">
        <f>VLOOKUP(X1329,HourlyWages!$A:$B,2,0)</f>
        <v>71</v>
      </c>
      <c r="AA1329">
        <v>1</v>
      </c>
    </row>
    <row r="1330" spans="1:27" x14ac:dyDescent="0.3">
      <c r="A1330" t="b">
        <f>COUNTIF($C$1:C1330, C1330)&gt;1</f>
        <v>0</v>
      </c>
      <c r="B1330" t="b">
        <f>VLOOKUP(C1330,Sheet3!$A:$B,2,0) &gt; 1</f>
        <v>0</v>
      </c>
      <c r="C1330">
        <v>1329</v>
      </c>
      <c r="D1330">
        <v>9696</v>
      </c>
      <c r="E1330" s="4">
        <v>40593</v>
      </c>
      <c r="F1330">
        <v>13</v>
      </c>
      <c r="G1330" s="15">
        <f>I1330*F1330</f>
        <v>1625</v>
      </c>
      <c r="H1330" s="9">
        <v>0.03</v>
      </c>
      <c r="I1330" s="13">
        <f>VLOOKUP($U1330,Pricebook!$A:$D,4,0)</f>
        <v>125</v>
      </c>
      <c r="J1330" s="11">
        <f>G1330*(1-H1330)</f>
        <v>1576.25</v>
      </c>
      <c r="K1330" t="s">
        <v>405</v>
      </c>
      <c r="L1330" t="s">
        <v>406</v>
      </c>
      <c r="M1330" t="str">
        <f>VLOOKUP($L1330,Companies!$A:$G,7,)</f>
        <v>Air Freight/Delivery Services</v>
      </c>
      <c r="N1330" t="str">
        <f>VLOOKUP($L1330,Companies!$A:$G,6,)</f>
        <v>Transportation</v>
      </c>
      <c r="O1330" s="6" t="s">
        <v>407</v>
      </c>
      <c r="P1330" s="6" t="s">
        <v>408</v>
      </c>
      <c r="Q1330" t="s">
        <v>43</v>
      </c>
      <c r="R1330" t="s">
        <v>23</v>
      </c>
      <c r="S1330" s="4">
        <v>40595</v>
      </c>
      <c r="T1330" s="7">
        <f>S1330-E1330</f>
        <v>2</v>
      </c>
      <c r="U1330" t="s">
        <v>14221</v>
      </c>
      <c r="V1330" s="6" t="s">
        <v>14257</v>
      </c>
      <c r="W1330" t="s">
        <v>14259</v>
      </c>
      <c r="X1330" t="s">
        <v>14184</v>
      </c>
      <c r="Y1330" t="str">
        <f>VLOOKUP(R1330,Managers!$A:$B,2,)</f>
        <v>Bob Turner</v>
      </c>
      <c r="Z1330" s="11">
        <f>VLOOKUP(X1330,HourlyWages!$A:$B,2,0)</f>
        <v>50</v>
      </c>
      <c r="AA1330">
        <v>1</v>
      </c>
    </row>
    <row r="1331" spans="1:27" x14ac:dyDescent="0.3">
      <c r="A1331" t="b">
        <f>COUNTIF($C$1:C1331, C1331)&gt;1</f>
        <v>0</v>
      </c>
      <c r="B1331" t="b">
        <f>VLOOKUP(C1331,Sheet3!$A:$B,2,0) &gt; 1</f>
        <v>0</v>
      </c>
      <c r="C1331">
        <v>1330</v>
      </c>
      <c r="D1331">
        <v>9700</v>
      </c>
      <c r="E1331" s="4">
        <v>40763</v>
      </c>
      <c r="F1331">
        <v>35</v>
      </c>
      <c r="G1331" s="15">
        <f>I1331*F1331</f>
        <v>4900</v>
      </c>
      <c r="H1331" s="9">
        <v>0.08</v>
      </c>
      <c r="I1331" s="13">
        <f>VLOOKUP($U1331,Pricebook!$A:$D,4,0)</f>
        <v>140</v>
      </c>
      <c r="J1331" s="11">
        <f>G1331*(1-H1331)</f>
        <v>4508</v>
      </c>
      <c r="K1331" t="s">
        <v>1481</v>
      </c>
      <c r="L1331" t="s">
        <v>203</v>
      </c>
      <c r="M1331" t="str">
        <f>VLOOKUP($L1331,Companies!$A:$G,7,)</f>
        <v>Catalog/Specialty Distribution</v>
      </c>
      <c r="N1331" t="str">
        <f>VLOOKUP($L1331,Companies!$A:$G,6,)</f>
        <v>Consumer Services</v>
      </c>
      <c r="O1331" s="6" t="s">
        <v>1482</v>
      </c>
      <c r="P1331" s="6">
        <v>33334</v>
      </c>
      <c r="Q1331" t="s">
        <v>101</v>
      </c>
      <c r="R1331" t="s">
        <v>34</v>
      </c>
      <c r="S1331" s="4">
        <v>40764</v>
      </c>
      <c r="T1331" s="7">
        <f>S1331-E1331</f>
        <v>1</v>
      </c>
      <c r="U1331" t="s">
        <v>14207</v>
      </c>
      <c r="V1331" s="6" t="s">
        <v>14251</v>
      </c>
      <c r="W1331" t="s">
        <v>14266</v>
      </c>
      <c r="X1331" t="s">
        <v>14185</v>
      </c>
      <c r="Y1331" t="str">
        <f>VLOOKUP(R1331,Managers!$A:$B,2,)</f>
        <v>Frank Mitchell</v>
      </c>
      <c r="Z1331" s="11">
        <f>VLOOKUP(X1331,HourlyWages!$A:$B,2,0)</f>
        <v>70</v>
      </c>
      <c r="AA1331">
        <v>1</v>
      </c>
    </row>
    <row r="1332" spans="1:27" x14ac:dyDescent="0.3">
      <c r="A1332" t="b">
        <f>COUNTIF($C$1:C1332, C1332)&gt;1</f>
        <v>0</v>
      </c>
      <c r="B1332" t="b">
        <f>VLOOKUP(C1332,Sheet3!$A:$B,2,0) &gt; 1</f>
        <v>0</v>
      </c>
      <c r="C1332">
        <v>1331</v>
      </c>
      <c r="D1332">
        <v>9701</v>
      </c>
      <c r="E1332" s="4">
        <v>40236</v>
      </c>
      <c r="F1332">
        <v>8</v>
      </c>
      <c r="G1332" s="15">
        <f>I1332*F1332</f>
        <v>1280</v>
      </c>
      <c r="H1332" s="9">
        <v>0.01</v>
      </c>
      <c r="I1332" s="13">
        <f>VLOOKUP($U1332,Pricebook!$A:$D,4,0)</f>
        <v>160</v>
      </c>
      <c r="J1332" s="11">
        <f>G1332*(1-H1332)</f>
        <v>1267.2</v>
      </c>
      <c r="K1332" t="s">
        <v>877</v>
      </c>
      <c r="L1332" t="s">
        <v>79</v>
      </c>
      <c r="M1332" t="str">
        <f>VLOOKUP($L1332,Companies!$A:$G,7,)</f>
        <v>Home Furnishings</v>
      </c>
      <c r="N1332" t="str">
        <f>VLOOKUP($L1332,Companies!$A:$G,6,)</f>
        <v>Consumer Services</v>
      </c>
      <c r="O1332" s="6" t="s">
        <v>878</v>
      </c>
      <c r="P1332" s="6">
        <v>44117</v>
      </c>
      <c r="Q1332" t="s">
        <v>210</v>
      </c>
      <c r="R1332" t="s">
        <v>61</v>
      </c>
      <c r="S1332" s="4">
        <v>40241</v>
      </c>
      <c r="T1332" s="7">
        <f>S1332-E1332</f>
        <v>5</v>
      </c>
      <c r="U1332" t="s">
        <v>14218</v>
      </c>
      <c r="V1332" s="6" t="s">
        <v>14251</v>
      </c>
      <c r="W1332" t="s">
        <v>14262</v>
      </c>
      <c r="X1332" t="s">
        <v>14198</v>
      </c>
      <c r="Y1332" t="str">
        <f>VLOOKUP(R1332,Managers!$A:$B,2,)</f>
        <v>Allen Young</v>
      </c>
      <c r="Z1332" s="11">
        <f>VLOOKUP(X1332,HourlyWages!$A:$B,2,0)</f>
        <v>51</v>
      </c>
      <c r="AA1332">
        <v>1</v>
      </c>
    </row>
    <row r="1333" spans="1:27" x14ac:dyDescent="0.3">
      <c r="A1333" t="b">
        <f>COUNTIF($C$1:C1333, C1333)&gt;1</f>
        <v>0</v>
      </c>
      <c r="B1333" t="b">
        <f>VLOOKUP(C1333,Sheet3!$A:$B,2,0) &gt; 1</f>
        <v>0</v>
      </c>
      <c r="C1333">
        <v>1332</v>
      </c>
      <c r="D1333">
        <v>9701</v>
      </c>
      <c r="E1333" s="4">
        <v>40236</v>
      </c>
      <c r="F1333">
        <v>9</v>
      </c>
      <c r="G1333" s="15">
        <f>I1333*F1333</f>
        <v>1350</v>
      </c>
      <c r="H1333" s="9">
        <v>0.04</v>
      </c>
      <c r="I1333" s="13">
        <f>VLOOKUP($U1333,Pricebook!$A:$D,4,0)</f>
        <v>150</v>
      </c>
      <c r="J1333" s="11">
        <f>G1333*(1-H1333)</f>
        <v>1296</v>
      </c>
      <c r="K1333" t="s">
        <v>877</v>
      </c>
      <c r="L1333" t="s">
        <v>79</v>
      </c>
      <c r="M1333" t="str">
        <f>VLOOKUP($L1333,Companies!$A:$G,7,)</f>
        <v>Home Furnishings</v>
      </c>
      <c r="N1333" t="str">
        <f>VLOOKUP($L1333,Companies!$A:$G,6,)</f>
        <v>Consumer Services</v>
      </c>
      <c r="O1333" s="6" t="s">
        <v>878</v>
      </c>
      <c r="P1333" s="6">
        <v>44117</v>
      </c>
      <c r="Q1333" t="s">
        <v>210</v>
      </c>
      <c r="R1333" t="s">
        <v>61</v>
      </c>
      <c r="S1333" s="4">
        <v>40240</v>
      </c>
      <c r="T1333" s="7">
        <f>S1333-E1333</f>
        <v>4</v>
      </c>
      <c r="U1333" t="s">
        <v>14210</v>
      </c>
      <c r="V1333" s="6" t="s">
        <v>14251</v>
      </c>
      <c r="W1333" t="s">
        <v>14268</v>
      </c>
      <c r="X1333" t="s">
        <v>14193</v>
      </c>
      <c r="Y1333" t="str">
        <f>VLOOKUP(R1333,Managers!$A:$B,2,)</f>
        <v>Allen Young</v>
      </c>
      <c r="Z1333" s="11">
        <f>VLOOKUP(X1333,HourlyWages!$A:$B,2,0)</f>
        <v>57</v>
      </c>
      <c r="AA1333">
        <v>1</v>
      </c>
    </row>
    <row r="1334" spans="1:27" x14ac:dyDescent="0.3">
      <c r="A1334" t="b">
        <f>COUNTIF($C$1:C1334, C1334)&gt;1</f>
        <v>0</v>
      </c>
      <c r="B1334" t="b">
        <f>VLOOKUP(C1334,Sheet3!$A:$B,2,0) &gt; 1</f>
        <v>0</v>
      </c>
      <c r="C1334">
        <v>1333</v>
      </c>
      <c r="D1334">
        <v>9733</v>
      </c>
      <c r="E1334" s="4">
        <v>39889</v>
      </c>
      <c r="F1334">
        <v>39</v>
      </c>
      <c r="G1334" s="15">
        <f>I1334*F1334</f>
        <v>4290</v>
      </c>
      <c r="H1334" s="9">
        <v>0.1</v>
      </c>
      <c r="I1334" s="13">
        <f>VLOOKUP($U1334,Pricebook!$A:$D,4,0)</f>
        <v>110</v>
      </c>
      <c r="J1334" s="11">
        <f>G1334*(1-H1334)</f>
        <v>3861</v>
      </c>
      <c r="K1334" t="s">
        <v>1483</v>
      </c>
      <c r="L1334" t="s">
        <v>290</v>
      </c>
      <c r="M1334" t="str">
        <f>VLOOKUP($L1334,Companies!$A:$G,7,)</f>
        <v>Specialty Chemicals</v>
      </c>
      <c r="N1334" t="str">
        <f>VLOOKUP($L1334,Companies!$A:$G,6,)</f>
        <v>Consumer Durables</v>
      </c>
      <c r="O1334" s="6" t="s">
        <v>266</v>
      </c>
      <c r="P1334" s="6" t="s">
        <v>267</v>
      </c>
      <c r="Q1334" t="s">
        <v>187</v>
      </c>
      <c r="R1334" t="s">
        <v>61</v>
      </c>
      <c r="S1334" s="4">
        <v>39889</v>
      </c>
      <c r="T1334" s="7">
        <f>S1334-E1334</f>
        <v>0</v>
      </c>
      <c r="U1334" t="s">
        <v>14215</v>
      </c>
      <c r="V1334" s="6" t="s">
        <v>14254</v>
      </c>
      <c r="W1334" t="s">
        <v>14255</v>
      </c>
      <c r="X1334" t="s">
        <v>14187</v>
      </c>
      <c r="Y1334" t="str">
        <f>VLOOKUP(R1334,Managers!$A:$B,2,)</f>
        <v>Allen Young</v>
      </c>
      <c r="Z1334" s="11">
        <f>VLOOKUP(X1334,HourlyWages!$A:$B,2,0)</f>
        <v>45</v>
      </c>
      <c r="AA1334">
        <v>1</v>
      </c>
    </row>
    <row r="1335" spans="1:27" x14ac:dyDescent="0.3">
      <c r="A1335" t="b">
        <f>COUNTIF($C$1:C1335, C1335)&gt;1</f>
        <v>0</v>
      </c>
      <c r="B1335" t="b">
        <f>VLOOKUP(C1335,Sheet3!$A:$B,2,0) &gt; 1</f>
        <v>0</v>
      </c>
      <c r="C1335">
        <v>1334</v>
      </c>
      <c r="D1335">
        <v>9761</v>
      </c>
      <c r="E1335" s="4">
        <v>40930</v>
      </c>
      <c r="F1335">
        <v>2</v>
      </c>
      <c r="G1335" s="15">
        <f>I1335*F1335</f>
        <v>300</v>
      </c>
      <c r="H1335" s="9">
        <v>0.04</v>
      </c>
      <c r="I1335" s="13">
        <f>VLOOKUP($U1335,Pricebook!$A:$D,4,0)</f>
        <v>150</v>
      </c>
      <c r="J1335" s="11">
        <f>G1335*(1-H1335)</f>
        <v>288</v>
      </c>
      <c r="K1335" t="s">
        <v>620</v>
      </c>
      <c r="L1335" t="s">
        <v>621</v>
      </c>
      <c r="M1335" t="str">
        <f>VLOOKUP($L1335,Companies!$A:$G,7,)</f>
        <v>Semiconductors</v>
      </c>
      <c r="N1335" t="str">
        <f>VLOOKUP($L1335,Companies!$A:$G,6,)</f>
        <v>Technology</v>
      </c>
      <c r="O1335" s="6" t="s">
        <v>1214</v>
      </c>
      <c r="P1335" s="6">
        <v>53186</v>
      </c>
      <c r="Q1335" t="s">
        <v>95</v>
      </c>
      <c r="R1335" t="s">
        <v>16</v>
      </c>
      <c r="S1335" s="4">
        <v>40931</v>
      </c>
      <c r="T1335" s="7">
        <f>S1335-E1335</f>
        <v>1</v>
      </c>
      <c r="U1335" t="s">
        <v>14216</v>
      </c>
      <c r="V1335" s="6" t="s">
        <v>14257</v>
      </c>
      <c r="W1335" t="s">
        <v>14258</v>
      </c>
      <c r="X1335" t="s">
        <v>14190</v>
      </c>
      <c r="Y1335" t="str">
        <f>VLOOKUP(R1335,Managers!$A:$B,2,)</f>
        <v>Josh Martinez</v>
      </c>
      <c r="Z1335" s="11">
        <f>VLOOKUP(X1335,HourlyWages!$A:$B,2,0)</f>
        <v>67</v>
      </c>
      <c r="AA1335">
        <v>1</v>
      </c>
    </row>
    <row r="1336" spans="1:27" x14ac:dyDescent="0.3">
      <c r="A1336" t="b">
        <f>COUNTIF($C$1:C1336, C1336)&gt;1</f>
        <v>0</v>
      </c>
      <c r="B1336" t="b">
        <f>VLOOKUP(C1336,Sheet3!$A:$B,2,0) &gt; 1</f>
        <v>0</v>
      </c>
      <c r="C1336">
        <v>1335</v>
      </c>
      <c r="D1336">
        <v>9761</v>
      </c>
      <c r="E1336" s="4">
        <v>40930</v>
      </c>
      <c r="F1336">
        <v>23</v>
      </c>
      <c r="G1336" s="15">
        <f>I1336*F1336</f>
        <v>2530</v>
      </c>
      <c r="H1336" s="9">
        <v>0.08</v>
      </c>
      <c r="I1336" s="13">
        <f>VLOOKUP($U1336,Pricebook!$A:$D,4,0)</f>
        <v>110</v>
      </c>
      <c r="J1336" s="11">
        <f>G1336*(1-H1336)</f>
        <v>2327.6</v>
      </c>
      <c r="K1336" t="s">
        <v>620</v>
      </c>
      <c r="L1336" t="s">
        <v>621</v>
      </c>
      <c r="M1336" t="str">
        <f>VLOOKUP($L1336,Companies!$A:$G,7,)</f>
        <v>Semiconductors</v>
      </c>
      <c r="N1336" t="str">
        <f>VLOOKUP($L1336,Companies!$A:$G,6,)</f>
        <v>Technology</v>
      </c>
      <c r="O1336" s="6" t="s">
        <v>1484</v>
      </c>
      <c r="P1336" s="6">
        <v>54401</v>
      </c>
      <c r="Q1336" t="s">
        <v>95</v>
      </c>
      <c r="R1336" t="s">
        <v>16</v>
      </c>
      <c r="S1336" s="4">
        <v>40932</v>
      </c>
      <c r="T1336" s="7">
        <f>S1336-E1336</f>
        <v>2</v>
      </c>
      <c r="U1336" t="s">
        <v>14215</v>
      </c>
      <c r="V1336" s="6" t="s">
        <v>14257</v>
      </c>
      <c r="W1336" t="s">
        <v>14258</v>
      </c>
      <c r="X1336" t="s">
        <v>14184</v>
      </c>
      <c r="Y1336" t="str">
        <f>VLOOKUP(R1336,Managers!$A:$B,2,)</f>
        <v>Josh Martinez</v>
      </c>
      <c r="Z1336" s="11">
        <f>VLOOKUP(X1336,HourlyWages!$A:$B,2,0)</f>
        <v>50</v>
      </c>
      <c r="AA1336">
        <v>1</v>
      </c>
    </row>
    <row r="1337" spans="1:27" x14ac:dyDescent="0.3">
      <c r="A1337" t="b">
        <f>COUNTIF($C$1:C1337, C1337)&gt;1</f>
        <v>0</v>
      </c>
      <c r="B1337" t="b">
        <f>VLOOKUP(C1337,Sheet3!$A:$B,2,0) &gt; 1</f>
        <v>0</v>
      </c>
      <c r="C1337">
        <v>1336</v>
      </c>
      <c r="D1337">
        <v>9762</v>
      </c>
      <c r="E1337" s="4">
        <v>39816</v>
      </c>
      <c r="F1337">
        <v>12</v>
      </c>
      <c r="G1337" s="15">
        <f>I1337*F1337</f>
        <v>1500</v>
      </c>
      <c r="H1337" s="9">
        <v>0.05</v>
      </c>
      <c r="I1337" s="13">
        <f>VLOOKUP($U1337,Pricebook!$A:$D,4,0)</f>
        <v>125</v>
      </c>
      <c r="J1337" s="11">
        <f>G1337*(1-H1337)</f>
        <v>1425</v>
      </c>
      <c r="K1337" t="s">
        <v>1485</v>
      </c>
      <c r="L1337" t="s">
        <v>482</v>
      </c>
      <c r="M1337" t="str">
        <f>VLOOKUP($L1337,Companies!$A:$G,7,)</f>
        <v>Television Services</v>
      </c>
      <c r="N1337" t="str">
        <f>VLOOKUP($L1337,Companies!$A:$G,6,)</f>
        <v>Consumer Services</v>
      </c>
      <c r="O1337" s="6" t="s">
        <v>1486</v>
      </c>
      <c r="P1337" s="6">
        <v>84020</v>
      </c>
      <c r="Q1337" t="s">
        <v>201</v>
      </c>
      <c r="R1337" t="s">
        <v>23</v>
      </c>
      <c r="S1337" s="4">
        <v>39817</v>
      </c>
      <c r="T1337" s="7">
        <f>S1337-E1337</f>
        <v>1</v>
      </c>
      <c r="U1337" t="s">
        <v>14208</v>
      </c>
      <c r="V1337" s="6" t="s">
        <v>14257</v>
      </c>
      <c r="W1337" t="s">
        <v>14259</v>
      </c>
      <c r="X1337" t="s">
        <v>14195</v>
      </c>
      <c r="Y1337" t="str">
        <f>VLOOKUP(R1337,Managers!$A:$B,2,)</f>
        <v>Bob Turner</v>
      </c>
      <c r="Z1337" s="11">
        <f>VLOOKUP(X1337,HourlyWages!$A:$B,2,0)</f>
        <v>52</v>
      </c>
      <c r="AA1337">
        <v>1</v>
      </c>
    </row>
    <row r="1338" spans="1:27" x14ac:dyDescent="0.3">
      <c r="A1338" t="b">
        <f>COUNTIF($C$1:C1338, C1338)&gt;1</f>
        <v>0</v>
      </c>
      <c r="B1338" t="b">
        <f>VLOOKUP(C1338,Sheet3!$A:$B,2,0) &gt; 1</f>
        <v>0</v>
      </c>
      <c r="C1338">
        <v>1337</v>
      </c>
      <c r="D1338">
        <v>9763</v>
      </c>
      <c r="E1338" s="4">
        <v>40768</v>
      </c>
      <c r="F1338">
        <v>44</v>
      </c>
      <c r="G1338" s="15">
        <f>I1338*F1338</f>
        <v>8800</v>
      </c>
      <c r="H1338" s="9">
        <v>7.0000000000000007E-2</v>
      </c>
      <c r="I1338" s="13">
        <f>VLOOKUP($U1338,Pricebook!$A:$D,4,0)</f>
        <v>200</v>
      </c>
      <c r="J1338" s="11">
        <f>G1338*(1-H1338)</f>
        <v>8183.9999999999991</v>
      </c>
      <c r="K1338" t="s">
        <v>690</v>
      </c>
      <c r="L1338" t="s">
        <v>58</v>
      </c>
      <c r="M1338" t="str">
        <f>VLOOKUP($L1338,Companies!$A:$G,7,)</f>
        <v>Biotechnology: Biological Products (No Diagnostic Substances)</v>
      </c>
      <c r="N1338" t="str">
        <f>VLOOKUP($L1338,Companies!$A:$G,6,)</f>
        <v>Health Care</v>
      </c>
      <c r="O1338" s="6" t="s">
        <v>691</v>
      </c>
      <c r="P1338" s="6">
        <v>62701</v>
      </c>
      <c r="Q1338" t="s">
        <v>15</v>
      </c>
      <c r="R1338" t="s">
        <v>16</v>
      </c>
      <c r="S1338" s="4">
        <v>40771</v>
      </c>
      <c r="T1338" s="7">
        <f>S1338-E1338</f>
        <v>3</v>
      </c>
      <c r="U1338" t="s">
        <v>14214</v>
      </c>
      <c r="V1338" s="6" t="s">
        <v>14251</v>
      </c>
      <c r="W1338" t="s">
        <v>14260</v>
      </c>
      <c r="X1338" t="s">
        <v>14200</v>
      </c>
      <c r="Y1338" t="str">
        <f>VLOOKUP(R1338,Managers!$A:$B,2,)</f>
        <v>Josh Martinez</v>
      </c>
      <c r="Z1338" s="11">
        <f>VLOOKUP(X1338,HourlyWages!$A:$B,2,0)</f>
        <v>59</v>
      </c>
      <c r="AA1338">
        <v>1</v>
      </c>
    </row>
    <row r="1339" spans="1:27" x14ac:dyDescent="0.3">
      <c r="A1339" t="b">
        <f>COUNTIF($C$1:C1339, C1339)&gt;1</f>
        <v>0</v>
      </c>
      <c r="B1339" t="b">
        <f>VLOOKUP(C1339,Sheet3!$A:$B,2,0) &gt; 1</f>
        <v>0</v>
      </c>
      <c r="C1339">
        <v>1338</v>
      </c>
      <c r="D1339">
        <v>9765</v>
      </c>
      <c r="E1339" s="4">
        <v>41194</v>
      </c>
      <c r="F1339">
        <v>26</v>
      </c>
      <c r="G1339" s="15">
        <f>I1339*F1339</f>
        <v>3250</v>
      </c>
      <c r="H1339" s="9">
        <v>0.03</v>
      </c>
      <c r="I1339" s="13">
        <f>VLOOKUP($U1339,Pricebook!$A:$D,4,0)</f>
        <v>125</v>
      </c>
      <c r="J1339" s="11">
        <f>G1339*(1-H1339)</f>
        <v>3152.5</v>
      </c>
      <c r="K1339" t="s">
        <v>1397</v>
      </c>
      <c r="L1339" t="s">
        <v>389</v>
      </c>
      <c r="M1339" t="str">
        <f>VLOOKUP($L1339,Companies!$A:$G,7,)</f>
        <v>Catalog/Specialty Distribution</v>
      </c>
      <c r="N1339" t="str">
        <f>VLOOKUP($L1339,Companies!$A:$G,6,)</f>
        <v>Consumer Services</v>
      </c>
      <c r="O1339" s="6" t="s">
        <v>1398</v>
      </c>
      <c r="P1339" s="6">
        <v>74133</v>
      </c>
      <c r="Q1339" t="s">
        <v>75</v>
      </c>
      <c r="R1339" t="s">
        <v>16</v>
      </c>
      <c r="S1339" s="4">
        <v>41201</v>
      </c>
      <c r="T1339" s="7">
        <f>S1339-E1339</f>
        <v>7</v>
      </c>
      <c r="U1339" t="s">
        <v>14221</v>
      </c>
      <c r="V1339" s="6" t="s">
        <v>14251</v>
      </c>
      <c r="W1339" t="s">
        <v>14260</v>
      </c>
      <c r="X1339" t="s">
        <v>14194</v>
      </c>
      <c r="Y1339" t="str">
        <f>VLOOKUP(R1339,Managers!$A:$B,2,)</f>
        <v>Josh Martinez</v>
      </c>
      <c r="Z1339" s="11">
        <f>VLOOKUP(X1339,HourlyWages!$A:$B,2,0)</f>
        <v>71</v>
      </c>
      <c r="AA1339">
        <v>1</v>
      </c>
    </row>
    <row r="1340" spans="1:27" x14ac:dyDescent="0.3">
      <c r="A1340" t="b">
        <f>COUNTIF($C$1:C1340, C1340)&gt;1</f>
        <v>0</v>
      </c>
      <c r="B1340" t="b">
        <f>VLOOKUP(C1340,Sheet3!$A:$B,2,0) &gt; 1</f>
        <v>0</v>
      </c>
      <c r="C1340">
        <v>1339</v>
      </c>
      <c r="D1340">
        <v>9792</v>
      </c>
      <c r="E1340" s="4">
        <v>40747</v>
      </c>
      <c r="F1340">
        <v>14</v>
      </c>
      <c r="G1340" s="15">
        <f>I1340*F1340</f>
        <v>2240</v>
      </c>
      <c r="H1340" s="9">
        <v>0.02</v>
      </c>
      <c r="I1340" s="13">
        <f>VLOOKUP($U1340,Pricebook!$A:$D,4,0)</f>
        <v>160</v>
      </c>
      <c r="J1340" s="11">
        <f>G1340*(1-H1340)</f>
        <v>2195.1999999999998</v>
      </c>
      <c r="K1340" t="s">
        <v>1487</v>
      </c>
      <c r="L1340" t="s">
        <v>482</v>
      </c>
      <c r="M1340" t="str">
        <f>VLOOKUP($L1340,Companies!$A:$G,7,)</f>
        <v>Television Services</v>
      </c>
      <c r="N1340" t="str">
        <f>VLOOKUP($L1340,Companies!$A:$G,6,)</f>
        <v>Consumer Services</v>
      </c>
      <c r="O1340" s="6" t="s">
        <v>1488</v>
      </c>
      <c r="P1340" s="6">
        <v>51106</v>
      </c>
      <c r="Q1340" t="s">
        <v>38</v>
      </c>
      <c r="R1340" t="s">
        <v>16</v>
      </c>
      <c r="S1340" s="4">
        <v>40747</v>
      </c>
      <c r="T1340" s="7">
        <f>S1340-E1340</f>
        <v>0</v>
      </c>
      <c r="U1340" t="s">
        <v>14218</v>
      </c>
      <c r="V1340" s="6" t="s">
        <v>14257</v>
      </c>
      <c r="W1340" t="s">
        <v>14258</v>
      </c>
      <c r="X1340" t="s">
        <v>14192</v>
      </c>
      <c r="Y1340" t="str">
        <f>VLOOKUP(R1340,Managers!$A:$B,2,)</f>
        <v>Josh Martinez</v>
      </c>
      <c r="Z1340" s="11">
        <f>VLOOKUP(X1340,HourlyWages!$A:$B,2,0)</f>
        <v>75</v>
      </c>
      <c r="AA1340">
        <v>1</v>
      </c>
    </row>
    <row r="1341" spans="1:27" x14ac:dyDescent="0.3">
      <c r="A1341" t="b">
        <f>COUNTIF($C$1:C1341, C1341)&gt;1</f>
        <v>0</v>
      </c>
      <c r="B1341" t="b">
        <f>VLOOKUP(C1341,Sheet3!$A:$B,2,0) &gt; 1</f>
        <v>0</v>
      </c>
      <c r="C1341">
        <v>1340</v>
      </c>
      <c r="D1341">
        <v>9794</v>
      </c>
      <c r="E1341" s="4">
        <v>40992</v>
      </c>
      <c r="F1341">
        <v>25</v>
      </c>
      <c r="G1341" s="15">
        <f>I1341*F1341</f>
        <v>3500</v>
      </c>
      <c r="H1341" s="9">
        <v>0.1</v>
      </c>
      <c r="I1341" s="13">
        <f>VLOOKUP($U1341,Pricebook!$A:$D,4,0)</f>
        <v>140</v>
      </c>
      <c r="J1341" s="11">
        <f>G1341*(1-H1341)</f>
        <v>3150</v>
      </c>
      <c r="K1341" t="s">
        <v>968</v>
      </c>
      <c r="L1341" t="s">
        <v>212</v>
      </c>
      <c r="M1341" t="str">
        <f>VLOOKUP($L1341,Companies!$A:$G,7,)</f>
        <v>EDP Services</v>
      </c>
      <c r="N1341" t="str">
        <f>VLOOKUP($L1341,Companies!$A:$G,6,)</f>
        <v>Technology</v>
      </c>
      <c r="O1341" s="6" t="s">
        <v>969</v>
      </c>
      <c r="P1341" s="6">
        <v>80027</v>
      </c>
      <c r="Q1341" t="s">
        <v>237</v>
      </c>
      <c r="R1341" t="s">
        <v>23</v>
      </c>
      <c r="S1341" s="4">
        <v>40993</v>
      </c>
      <c r="T1341" s="7">
        <f>S1341-E1341</f>
        <v>1</v>
      </c>
      <c r="U1341" t="s">
        <v>14207</v>
      </c>
      <c r="V1341" s="6" t="s">
        <v>14251</v>
      </c>
      <c r="W1341" t="s">
        <v>14268</v>
      </c>
      <c r="X1341" t="s">
        <v>14197</v>
      </c>
      <c r="Y1341" t="str">
        <f>VLOOKUP(R1341,Managers!$A:$B,2,)</f>
        <v>Bob Turner</v>
      </c>
      <c r="Z1341" s="11">
        <f>VLOOKUP(X1341,HourlyWages!$A:$B,2,0)</f>
        <v>71</v>
      </c>
      <c r="AA1341">
        <v>1</v>
      </c>
    </row>
    <row r="1342" spans="1:27" x14ac:dyDescent="0.3">
      <c r="A1342" t="b">
        <f>COUNTIF($C$1:C1342, C1342)&gt;1</f>
        <v>0</v>
      </c>
      <c r="B1342" t="b">
        <f>VLOOKUP(C1342,Sheet3!$A:$B,2,0) &gt; 1</f>
        <v>0</v>
      </c>
      <c r="C1342">
        <v>1341</v>
      </c>
      <c r="D1342">
        <v>9796</v>
      </c>
      <c r="E1342" s="4">
        <v>40431</v>
      </c>
      <c r="F1342">
        <v>29</v>
      </c>
      <c r="G1342" s="15">
        <f>I1342*F1342</f>
        <v>4350</v>
      </c>
      <c r="H1342" s="9">
        <v>0.02</v>
      </c>
      <c r="I1342" s="13">
        <f>VLOOKUP($U1342,Pricebook!$A:$D,4,0)</f>
        <v>150</v>
      </c>
      <c r="J1342" s="11">
        <f>G1342*(1-H1342)</f>
        <v>4263</v>
      </c>
      <c r="K1342" t="s">
        <v>901</v>
      </c>
      <c r="L1342" t="s">
        <v>389</v>
      </c>
      <c r="M1342" t="str">
        <f>VLOOKUP($L1342,Companies!$A:$G,7,)</f>
        <v>Catalog/Specialty Distribution</v>
      </c>
      <c r="N1342" t="str">
        <f>VLOOKUP($L1342,Companies!$A:$G,6,)</f>
        <v>Consumer Services</v>
      </c>
      <c r="O1342" s="6" t="s">
        <v>902</v>
      </c>
      <c r="P1342" s="6">
        <v>98373</v>
      </c>
      <c r="Q1342" t="s">
        <v>22</v>
      </c>
      <c r="R1342" t="s">
        <v>23</v>
      </c>
      <c r="S1342" s="4">
        <v>40432</v>
      </c>
      <c r="T1342" s="7">
        <f>S1342-E1342</f>
        <v>1</v>
      </c>
      <c r="U1342" t="s">
        <v>14211</v>
      </c>
      <c r="V1342" s="6" t="s">
        <v>14254</v>
      </c>
      <c r="W1342" t="s">
        <v>14269</v>
      </c>
      <c r="X1342" t="s">
        <v>14191</v>
      </c>
      <c r="Y1342" t="str">
        <f>VLOOKUP(R1342,Managers!$A:$B,2,)</f>
        <v>Bob Turner</v>
      </c>
      <c r="Z1342" s="11">
        <f>VLOOKUP(X1342,HourlyWages!$A:$B,2,0)</f>
        <v>60</v>
      </c>
      <c r="AA1342">
        <v>1</v>
      </c>
    </row>
    <row r="1343" spans="1:27" x14ac:dyDescent="0.3">
      <c r="A1343" t="b">
        <f>COUNTIF($C$1:C1343, C1343)&gt;1</f>
        <v>0</v>
      </c>
      <c r="B1343" t="b">
        <f>VLOOKUP(C1343,Sheet3!$A:$B,2,0) &gt; 1</f>
        <v>0</v>
      </c>
      <c r="C1343">
        <v>1342</v>
      </c>
      <c r="D1343">
        <v>9824</v>
      </c>
      <c r="E1343" s="4">
        <v>40565</v>
      </c>
      <c r="F1343">
        <v>39</v>
      </c>
      <c r="G1343" s="15">
        <f>I1343*F1343</f>
        <v>6630</v>
      </c>
      <c r="H1343" s="9">
        <v>0.03</v>
      </c>
      <c r="I1343" s="13">
        <f>VLOOKUP($U1343,Pricebook!$A:$D,4,0)</f>
        <v>170</v>
      </c>
      <c r="J1343" s="11">
        <f>G1343*(1-H1343)</f>
        <v>6431.0999999999995</v>
      </c>
      <c r="K1343" t="s">
        <v>908</v>
      </c>
      <c r="L1343" t="s">
        <v>406</v>
      </c>
      <c r="M1343" t="str">
        <f>VLOOKUP($L1343,Companies!$A:$G,7,)</f>
        <v>Air Freight/Delivery Services</v>
      </c>
      <c r="N1343" t="str">
        <f>VLOOKUP($L1343,Companies!$A:$G,6,)</f>
        <v>Transportation</v>
      </c>
      <c r="O1343" s="6" t="s">
        <v>909</v>
      </c>
      <c r="P1343" s="6">
        <v>92025</v>
      </c>
      <c r="Q1343" t="s">
        <v>114</v>
      </c>
      <c r="R1343" t="s">
        <v>23</v>
      </c>
      <c r="S1343" s="4">
        <v>40567</v>
      </c>
      <c r="T1343" s="7">
        <f>S1343-E1343</f>
        <v>2</v>
      </c>
      <c r="U1343" t="s">
        <v>14219</v>
      </c>
      <c r="V1343" s="6" t="s">
        <v>14254</v>
      </c>
      <c r="W1343" t="s">
        <v>14269</v>
      </c>
      <c r="X1343" t="s">
        <v>14194</v>
      </c>
      <c r="Y1343" t="str">
        <f>VLOOKUP(R1343,Managers!$A:$B,2,)</f>
        <v>Bob Turner</v>
      </c>
      <c r="Z1343" s="11">
        <f>VLOOKUP(X1343,HourlyWages!$A:$B,2,0)</f>
        <v>71</v>
      </c>
      <c r="AA1343">
        <v>1</v>
      </c>
    </row>
    <row r="1344" spans="1:27" x14ac:dyDescent="0.3">
      <c r="A1344" t="b">
        <f>COUNTIF($C$1:C1344, C1344)&gt;1</f>
        <v>0</v>
      </c>
      <c r="B1344" t="b">
        <f>VLOOKUP(C1344,Sheet3!$A:$B,2,0) &gt; 1</f>
        <v>0</v>
      </c>
      <c r="C1344">
        <v>1343</v>
      </c>
      <c r="D1344">
        <v>9824</v>
      </c>
      <c r="E1344" s="4">
        <v>40565</v>
      </c>
      <c r="F1344">
        <v>5</v>
      </c>
      <c r="G1344" s="15">
        <f>I1344*F1344</f>
        <v>1000</v>
      </c>
      <c r="H1344" s="9">
        <v>0</v>
      </c>
      <c r="I1344" s="13">
        <f>VLOOKUP($U1344,Pricebook!$A:$D,4,0)</f>
        <v>200</v>
      </c>
      <c r="J1344" s="11">
        <f>G1344*(1-H1344)</f>
        <v>1000</v>
      </c>
      <c r="K1344" t="s">
        <v>908</v>
      </c>
      <c r="L1344" t="s">
        <v>406</v>
      </c>
      <c r="M1344" t="str">
        <f>VLOOKUP($L1344,Companies!$A:$G,7,)</f>
        <v>Air Freight/Delivery Services</v>
      </c>
      <c r="N1344" t="str">
        <f>VLOOKUP($L1344,Companies!$A:$G,6,)</f>
        <v>Transportation</v>
      </c>
      <c r="O1344" s="6" t="s">
        <v>909</v>
      </c>
      <c r="P1344" s="6">
        <v>92025</v>
      </c>
      <c r="Q1344" t="s">
        <v>114</v>
      </c>
      <c r="R1344" t="s">
        <v>23</v>
      </c>
      <c r="S1344" s="4">
        <v>40567</v>
      </c>
      <c r="T1344" s="7">
        <f>S1344-E1344</f>
        <v>2</v>
      </c>
      <c r="U1344" t="s">
        <v>14214</v>
      </c>
      <c r="V1344" s="6" t="s">
        <v>14251</v>
      </c>
      <c r="W1344" t="s">
        <v>14260</v>
      </c>
      <c r="X1344" t="s">
        <v>14195</v>
      </c>
      <c r="Y1344" t="str">
        <f>VLOOKUP(R1344,Managers!$A:$B,2,)</f>
        <v>Bob Turner</v>
      </c>
      <c r="Z1344" s="11">
        <f>VLOOKUP(X1344,HourlyWages!$A:$B,2,0)</f>
        <v>52</v>
      </c>
      <c r="AA1344">
        <v>1</v>
      </c>
    </row>
    <row r="1345" spans="1:27" x14ac:dyDescent="0.3">
      <c r="A1345" t="b">
        <f>COUNTIF($C$1:C1345, C1345)&gt;1</f>
        <v>0</v>
      </c>
      <c r="B1345" t="b">
        <f>VLOOKUP(C1345,Sheet3!$A:$B,2,0) &gt; 1</f>
        <v>0</v>
      </c>
      <c r="C1345">
        <v>1344</v>
      </c>
      <c r="D1345">
        <v>9824</v>
      </c>
      <c r="E1345" s="4">
        <v>40565</v>
      </c>
      <c r="F1345">
        <v>43</v>
      </c>
      <c r="G1345" s="15">
        <f>I1345*F1345</f>
        <v>5160</v>
      </c>
      <c r="H1345" s="9">
        <v>0.1</v>
      </c>
      <c r="I1345" s="13">
        <f>VLOOKUP($U1345,Pricebook!$A:$D,4,0)</f>
        <v>120</v>
      </c>
      <c r="J1345" s="11">
        <f>G1345*(1-H1345)</f>
        <v>4644</v>
      </c>
      <c r="K1345" t="s">
        <v>908</v>
      </c>
      <c r="L1345" t="s">
        <v>406</v>
      </c>
      <c r="M1345" t="str">
        <f>VLOOKUP($L1345,Companies!$A:$G,7,)</f>
        <v>Air Freight/Delivery Services</v>
      </c>
      <c r="N1345" t="str">
        <f>VLOOKUP($L1345,Companies!$A:$G,6,)</f>
        <v>Transportation</v>
      </c>
      <c r="O1345" s="6" t="s">
        <v>909</v>
      </c>
      <c r="P1345" s="6">
        <v>92025</v>
      </c>
      <c r="Q1345" t="s">
        <v>114</v>
      </c>
      <c r="R1345" t="s">
        <v>23</v>
      </c>
      <c r="S1345" s="4">
        <v>40567</v>
      </c>
      <c r="T1345" s="7">
        <f>S1345-E1345</f>
        <v>2</v>
      </c>
      <c r="U1345" t="s">
        <v>14212</v>
      </c>
      <c r="V1345" s="6" t="s">
        <v>14251</v>
      </c>
      <c r="W1345" t="s">
        <v>14268</v>
      </c>
      <c r="X1345" t="s">
        <v>14203</v>
      </c>
      <c r="Y1345" t="str">
        <f>VLOOKUP(R1345,Managers!$A:$B,2,)</f>
        <v>Bob Turner</v>
      </c>
      <c r="Z1345" s="11">
        <f>VLOOKUP(X1345,HourlyWages!$A:$B,2,0)</f>
        <v>62</v>
      </c>
      <c r="AA1345">
        <v>1</v>
      </c>
    </row>
    <row r="1346" spans="1:27" x14ac:dyDescent="0.3">
      <c r="A1346" t="b">
        <f>COUNTIF($C$1:C1346, C1346)&gt;1</f>
        <v>0</v>
      </c>
      <c r="B1346" t="b">
        <f>VLOOKUP(C1346,Sheet3!$A:$B,2,0) &gt; 1</f>
        <v>0</v>
      </c>
      <c r="C1346">
        <v>1345</v>
      </c>
      <c r="D1346">
        <v>9826</v>
      </c>
      <c r="E1346" s="4">
        <v>40990</v>
      </c>
      <c r="F1346">
        <v>7</v>
      </c>
      <c r="G1346" s="15">
        <f>I1346*F1346</f>
        <v>1050</v>
      </c>
      <c r="H1346" s="9">
        <v>0.01</v>
      </c>
      <c r="I1346" s="13">
        <f>VLOOKUP($U1346,Pricebook!$A:$D,4,0)</f>
        <v>150</v>
      </c>
      <c r="J1346" s="11">
        <f>G1346*(1-H1346)</f>
        <v>1039.5</v>
      </c>
      <c r="K1346" t="s">
        <v>1054</v>
      </c>
      <c r="L1346" t="s">
        <v>20</v>
      </c>
      <c r="M1346" t="str">
        <f>VLOOKUP($L1346,Companies!$A:$G,7,)</f>
        <v>Major Pharmaceuticals</v>
      </c>
      <c r="N1346" t="str">
        <f>VLOOKUP($L1346,Companies!$A:$G,6,)</f>
        <v>Health Care</v>
      </c>
      <c r="O1346" s="6" t="s">
        <v>687</v>
      </c>
      <c r="P1346" s="6">
        <v>32137</v>
      </c>
      <c r="Q1346" t="s">
        <v>101</v>
      </c>
      <c r="R1346" t="s">
        <v>34</v>
      </c>
      <c r="S1346" s="4">
        <v>40992</v>
      </c>
      <c r="T1346" s="7">
        <f>S1346-E1346</f>
        <v>2</v>
      </c>
      <c r="U1346" t="s">
        <v>14211</v>
      </c>
      <c r="V1346" s="6" t="s">
        <v>14257</v>
      </c>
      <c r="W1346" t="s">
        <v>14259</v>
      </c>
      <c r="X1346" t="s">
        <v>14194</v>
      </c>
      <c r="Y1346" t="str">
        <f>VLOOKUP(R1346,Managers!$A:$B,2,)</f>
        <v>Frank Mitchell</v>
      </c>
      <c r="Z1346" s="11">
        <f>VLOOKUP(X1346,HourlyWages!$A:$B,2,0)</f>
        <v>71</v>
      </c>
      <c r="AA1346">
        <v>1</v>
      </c>
    </row>
    <row r="1347" spans="1:27" x14ac:dyDescent="0.3">
      <c r="A1347" t="b">
        <f>COUNTIF($C$1:C1347, C1347)&gt;1</f>
        <v>0</v>
      </c>
      <c r="B1347" t="b">
        <f>VLOOKUP(C1347,Sheet3!$A:$B,2,0) &gt; 1</f>
        <v>0</v>
      </c>
      <c r="C1347">
        <v>1346</v>
      </c>
      <c r="D1347">
        <v>9829</v>
      </c>
      <c r="E1347" s="4">
        <v>40885</v>
      </c>
      <c r="F1347">
        <v>23</v>
      </c>
      <c r="G1347" s="15">
        <f>I1347*F1347</f>
        <v>3680</v>
      </c>
      <c r="H1347" s="9">
        <v>0.04</v>
      </c>
      <c r="I1347" s="13">
        <f>VLOOKUP($U1347,Pricebook!$A:$D,4,0)</f>
        <v>160</v>
      </c>
      <c r="J1347" s="11">
        <f>G1347*(1-H1347)</f>
        <v>3532.7999999999997</v>
      </c>
      <c r="K1347" t="s">
        <v>98</v>
      </c>
      <c r="L1347" t="s">
        <v>99</v>
      </c>
      <c r="M1347" t="str">
        <f>VLOOKUP($L1347,Companies!$A:$G,7,)</f>
        <v>Television Services</v>
      </c>
      <c r="N1347" t="str">
        <f>VLOOKUP($L1347,Companies!$A:$G,6,)</f>
        <v>Consumer Services</v>
      </c>
      <c r="O1347" s="6" t="s">
        <v>161</v>
      </c>
      <c r="P1347" s="6" t="s">
        <v>162</v>
      </c>
      <c r="Q1347" t="s">
        <v>163</v>
      </c>
      <c r="R1347" t="s">
        <v>34</v>
      </c>
      <c r="S1347" s="4">
        <v>40886</v>
      </c>
      <c r="T1347" s="7">
        <f>S1347-E1347</f>
        <v>1</v>
      </c>
      <c r="U1347" t="s">
        <v>14218</v>
      </c>
      <c r="V1347" s="6" t="s">
        <v>14257</v>
      </c>
      <c r="W1347" t="s">
        <v>14258</v>
      </c>
      <c r="X1347" t="s">
        <v>14198</v>
      </c>
      <c r="Y1347" t="str">
        <f>VLOOKUP(R1347,Managers!$A:$B,2,)</f>
        <v>Frank Mitchell</v>
      </c>
      <c r="Z1347" s="11">
        <f>VLOOKUP(X1347,HourlyWages!$A:$B,2,0)</f>
        <v>51</v>
      </c>
      <c r="AA1347">
        <v>1</v>
      </c>
    </row>
    <row r="1348" spans="1:27" x14ac:dyDescent="0.3">
      <c r="A1348" t="b">
        <f>COUNTIF($C$1:C1348, C1348)&gt;1</f>
        <v>0</v>
      </c>
      <c r="B1348" t="b">
        <f>VLOOKUP(C1348,Sheet3!$A:$B,2,0) &gt; 1</f>
        <v>0</v>
      </c>
      <c r="C1348">
        <v>1347</v>
      </c>
      <c r="D1348">
        <v>9829</v>
      </c>
      <c r="E1348" s="4">
        <v>40885</v>
      </c>
      <c r="F1348">
        <v>4</v>
      </c>
      <c r="G1348" s="15">
        <f>I1348*F1348</f>
        <v>800</v>
      </c>
      <c r="H1348" s="9">
        <v>0.06</v>
      </c>
      <c r="I1348" s="13">
        <f>VLOOKUP($U1348,Pricebook!$A:$D,4,0)</f>
        <v>200</v>
      </c>
      <c r="J1348" s="11">
        <f>G1348*(1-H1348)</f>
        <v>752</v>
      </c>
      <c r="K1348" t="s">
        <v>98</v>
      </c>
      <c r="L1348" t="s">
        <v>99</v>
      </c>
      <c r="M1348" t="str">
        <f>VLOOKUP($L1348,Companies!$A:$G,7,)</f>
        <v>Television Services</v>
      </c>
      <c r="N1348" t="str">
        <f>VLOOKUP($L1348,Companies!$A:$G,6,)</f>
        <v>Consumer Services</v>
      </c>
      <c r="O1348" s="6" t="s">
        <v>161</v>
      </c>
      <c r="P1348" s="6" t="s">
        <v>162</v>
      </c>
      <c r="Q1348" t="s">
        <v>163</v>
      </c>
      <c r="R1348" t="s">
        <v>34</v>
      </c>
      <c r="S1348" s="4">
        <v>40887</v>
      </c>
      <c r="T1348" s="7">
        <f>S1348-E1348</f>
        <v>2</v>
      </c>
      <c r="U1348" t="s">
        <v>14214</v>
      </c>
      <c r="V1348" s="6" t="s">
        <v>14254</v>
      </c>
      <c r="W1348" t="s">
        <v>14256</v>
      </c>
      <c r="X1348" t="s">
        <v>14187</v>
      </c>
      <c r="Y1348" t="str">
        <f>VLOOKUP(R1348,Managers!$A:$B,2,)</f>
        <v>Frank Mitchell</v>
      </c>
      <c r="Z1348" s="11">
        <f>VLOOKUP(X1348,HourlyWages!$A:$B,2,0)</f>
        <v>45</v>
      </c>
      <c r="AA1348">
        <v>1</v>
      </c>
    </row>
    <row r="1349" spans="1:27" x14ac:dyDescent="0.3">
      <c r="A1349" t="b">
        <f>COUNTIF($C$1:C1349, C1349)&gt;1</f>
        <v>0</v>
      </c>
      <c r="B1349" t="b">
        <f>VLOOKUP(C1349,Sheet3!$A:$B,2,0) &gt; 1</f>
        <v>0</v>
      </c>
      <c r="C1349">
        <v>1348</v>
      </c>
      <c r="D1349">
        <v>9857</v>
      </c>
      <c r="E1349" s="4">
        <v>40309</v>
      </c>
      <c r="F1349">
        <v>16</v>
      </c>
      <c r="G1349" s="15">
        <f>I1349*F1349</f>
        <v>1760</v>
      </c>
      <c r="H1349" s="9">
        <v>0.1</v>
      </c>
      <c r="I1349" s="13">
        <f>VLOOKUP($U1349,Pricebook!$A:$D,4,0)</f>
        <v>110</v>
      </c>
      <c r="J1349" s="11">
        <f>G1349*(1-H1349)</f>
        <v>1584</v>
      </c>
      <c r="K1349" t="s">
        <v>1489</v>
      </c>
      <c r="L1349" t="s">
        <v>310</v>
      </c>
      <c r="M1349" t="str">
        <f>VLOOKUP($L1349,Companies!$A:$G,7,)</f>
        <v>Major Pharmaceuticals</v>
      </c>
      <c r="N1349" t="str">
        <f>VLOOKUP($L1349,Companies!$A:$G,6,)</f>
        <v>Health Care</v>
      </c>
      <c r="O1349" s="6" t="s">
        <v>1490</v>
      </c>
      <c r="P1349" s="6" t="s">
        <v>1491</v>
      </c>
      <c r="Q1349" t="s">
        <v>232</v>
      </c>
      <c r="R1349" t="s">
        <v>61</v>
      </c>
      <c r="S1349" s="4">
        <v>40311</v>
      </c>
      <c r="T1349" s="7">
        <f>S1349-E1349</f>
        <v>2</v>
      </c>
      <c r="U1349" t="s">
        <v>14220</v>
      </c>
      <c r="V1349" s="6" t="s">
        <v>14254</v>
      </c>
      <c r="W1349" t="s">
        <v>14255</v>
      </c>
      <c r="X1349" t="s">
        <v>14196</v>
      </c>
      <c r="Y1349" t="str">
        <f>VLOOKUP(R1349,Managers!$A:$B,2,)</f>
        <v>Allen Young</v>
      </c>
      <c r="Z1349" s="11">
        <f>VLOOKUP(X1349,HourlyWages!$A:$B,2,0)</f>
        <v>58</v>
      </c>
      <c r="AA1349">
        <v>1</v>
      </c>
    </row>
    <row r="1350" spans="1:27" x14ac:dyDescent="0.3">
      <c r="A1350" t="b">
        <f>COUNTIF($C$1:C1350, C1350)&gt;1</f>
        <v>0</v>
      </c>
      <c r="B1350" t="b">
        <f>VLOOKUP(C1350,Sheet3!$A:$B,2,0) &gt; 1</f>
        <v>0</v>
      </c>
      <c r="C1350">
        <v>1349</v>
      </c>
      <c r="D1350">
        <v>9857</v>
      </c>
      <c r="E1350" s="4">
        <v>40309</v>
      </c>
      <c r="F1350">
        <v>49</v>
      </c>
      <c r="G1350" s="15">
        <f>I1350*F1350</f>
        <v>6125</v>
      </c>
      <c r="H1350" s="9">
        <v>0.06</v>
      </c>
      <c r="I1350" s="13">
        <f>VLOOKUP($U1350,Pricebook!$A:$D,4,0)</f>
        <v>125</v>
      </c>
      <c r="J1350" s="11">
        <f>G1350*(1-H1350)</f>
        <v>5757.5</v>
      </c>
      <c r="K1350" t="s">
        <v>1489</v>
      </c>
      <c r="L1350" t="s">
        <v>310</v>
      </c>
      <c r="M1350" t="str">
        <f>VLOOKUP($L1350,Companies!$A:$G,7,)</f>
        <v>Major Pharmaceuticals</v>
      </c>
      <c r="N1350" t="str">
        <f>VLOOKUP($L1350,Companies!$A:$G,6,)</f>
        <v>Health Care</v>
      </c>
      <c r="O1350" s="6" t="s">
        <v>1490</v>
      </c>
      <c r="P1350" s="6" t="s">
        <v>1491</v>
      </c>
      <c r="Q1350" t="s">
        <v>232</v>
      </c>
      <c r="R1350" t="s">
        <v>61</v>
      </c>
      <c r="S1350" s="4">
        <v>40309</v>
      </c>
      <c r="T1350" s="7">
        <f>S1350-E1350</f>
        <v>0</v>
      </c>
      <c r="U1350" t="s">
        <v>14208</v>
      </c>
      <c r="V1350" s="6" t="s">
        <v>14251</v>
      </c>
      <c r="W1350" t="s">
        <v>14252</v>
      </c>
      <c r="X1350" t="s">
        <v>14191</v>
      </c>
      <c r="Y1350" t="str">
        <f>VLOOKUP(R1350,Managers!$A:$B,2,)</f>
        <v>Allen Young</v>
      </c>
      <c r="Z1350" s="11">
        <f>VLOOKUP(X1350,HourlyWages!$A:$B,2,0)</f>
        <v>60</v>
      </c>
      <c r="AA1350">
        <v>1</v>
      </c>
    </row>
    <row r="1351" spans="1:27" x14ac:dyDescent="0.3">
      <c r="A1351" t="b">
        <f>COUNTIF($C$1:C1351, C1351)&gt;1</f>
        <v>0</v>
      </c>
      <c r="B1351" t="b">
        <f>VLOOKUP(C1351,Sheet3!$A:$B,2,0) &gt; 1</f>
        <v>0</v>
      </c>
      <c r="C1351">
        <v>1350</v>
      </c>
      <c r="D1351">
        <v>9857</v>
      </c>
      <c r="E1351" s="4">
        <v>40309</v>
      </c>
      <c r="F1351">
        <v>16</v>
      </c>
      <c r="G1351" s="15">
        <f>I1351*F1351</f>
        <v>2400</v>
      </c>
      <c r="H1351" s="9">
        <v>0.05</v>
      </c>
      <c r="I1351" s="13">
        <f>VLOOKUP($U1351,Pricebook!$A:$D,4,0)</f>
        <v>150</v>
      </c>
      <c r="J1351" s="11">
        <f>G1351*(1-H1351)</f>
        <v>2280</v>
      </c>
      <c r="K1351" t="s">
        <v>1489</v>
      </c>
      <c r="L1351" t="s">
        <v>310</v>
      </c>
      <c r="M1351" t="str">
        <f>VLOOKUP($L1351,Companies!$A:$G,7,)</f>
        <v>Major Pharmaceuticals</v>
      </c>
      <c r="N1351" t="str">
        <f>VLOOKUP($L1351,Companies!$A:$G,6,)</f>
        <v>Health Care</v>
      </c>
      <c r="O1351" s="6" t="s">
        <v>1490</v>
      </c>
      <c r="P1351" s="6" t="s">
        <v>1491</v>
      </c>
      <c r="Q1351" t="s">
        <v>232</v>
      </c>
      <c r="R1351" t="s">
        <v>61</v>
      </c>
      <c r="S1351" s="4">
        <v>40311</v>
      </c>
      <c r="T1351" s="7">
        <f>S1351-E1351</f>
        <v>2</v>
      </c>
      <c r="U1351" t="s">
        <v>14210</v>
      </c>
      <c r="V1351" s="6" t="s">
        <v>14251</v>
      </c>
      <c r="W1351" t="s">
        <v>14266</v>
      </c>
      <c r="X1351" t="s">
        <v>14194</v>
      </c>
      <c r="Y1351" t="str">
        <f>VLOOKUP(R1351,Managers!$A:$B,2,)</f>
        <v>Allen Young</v>
      </c>
      <c r="Z1351" s="11">
        <f>VLOOKUP(X1351,HourlyWages!$A:$B,2,0)</f>
        <v>71</v>
      </c>
      <c r="AA1351">
        <v>1</v>
      </c>
    </row>
    <row r="1352" spans="1:27" x14ac:dyDescent="0.3">
      <c r="A1352" t="b">
        <f>COUNTIF($C$1:C1352, C1352)&gt;1</f>
        <v>0</v>
      </c>
      <c r="B1352" t="b">
        <f>VLOOKUP(C1352,Sheet3!$A:$B,2,0) &gt; 1</f>
        <v>0</v>
      </c>
      <c r="C1352">
        <v>1351</v>
      </c>
      <c r="D1352">
        <v>9857</v>
      </c>
      <c r="E1352" s="4">
        <v>40309</v>
      </c>
      <c r="F1352">
        <v>50</v>
      </c>
      <c r="G1352" s="15">
        <f>I1352*F1352</f>
        <v>7500</v>
      </c>
      <c r="H1352" s="9">
        <v>0.03</v>
      </c>
      <c r="I1352" s="13">
        <f>VLOOKUP($U1352,Pricebook!$A:$D,4,0)</f>
        <v>150</v>
      </c>
      <c r="J1352" s="11">
        <f>G1352*(1-H1352)</f>
        <v>7275</v>
      </c>
      <c r="K1352" t="s">
        <v>1489</v>
      </c>
      <c r="L1352" t="s">
        <v>310</v>
      </c>
      <c r="M1352" t="str">
        <f>VLOOKUP($L1352,Companies!$A:$G,7,)</f>
        <v>Major Pharmaceuticals</v>
      </c>
      <c r="N1352" t="str">
        <f>VLOOKUP($L1352,Companies!$A:$G,6,)</f>
        <v>Health Care</v>
      </c>
      <c r="O1352" s="6" t="s">
        <v>1492</v>
      </c>
      <c r="P1352" s="6">
        <v>85204</v>
      </c>
      <c r="Q1352" t="s">
        <v>70</v>
      </c>
      <c r="R1352" t="s">
        <v>23</v>
      </c>
      <c r="S1352" s="4">
        <v>40311</v>
      </c>
      <c r="T1352" s="7">
        <f>S1352-E1352</f>
        <v>2</v>
      </c>
      <c r="U1352" t="s">
        <v>14210</v>
      </c>
      <c r="V1352" s="6" t="s">
        <v>14251</v>
      </c>
      <c r="W1352" t="s">
        <v>14266</v>
      </c>
      <c r="X1352" t="s">
        <v>14188</v>
      </c>
      <c r="Y1352" t="str">
        <f>VLOOKUP(R1352,Managers!$A:$B,2,)</f>
        <v>Bob Turner</v>
      </c>
      <c r="Z1352" s="11">
        <f>VLOOKUP(X1352,HourlyWages!$A:$B,2,0)</f>
        <v>52</v>
      </c>
      <c r="AA1352">
        <v>1</v>
      </c>
    </row>
    <row r="1353" spans="1:27" x14ac:dyDescent="0.3">
      <c r="A1353" t="b">
        <f>COUNTIF($C$1:C1353, C1353)&gt;1</f>
        <v>0</v>
      </c>
      <c r="B1353" t="b">
        <f>VLOOKUP(C1353,Sheet3!$A:$B,2,0) &gt; 1</f>
        <v>0</v>
      </c>
      <c r="C1353">
        <v>1352</v>
      </c>
      <c r="D1353">
        <v>9860</v>
      </c>
      <c r="E1353" s="4">
        <v>40461</v>
      </c>
      <c r="F1353">
        <v>43</v>
      </c>
      <c r="G1353" s="15">
        <f>I1353*F1353</f>
        <v>6450</v>
      </c>
      <c r="H1353" s="9">
        <v>0</v>
      </c>
      <c r="I1353" s="13">
        <f>VLOOKUP($U1353,Pricebook!$A:$D,4,0)</f>
        <v>150</v>
      </c>
      <c r="J1353" s="11">
        <f>G1353*(1-H1353)</f>
        <v>6450</v>
      </c>
      <c r="K1353" t="s">
        <v>1280</v>
      </c>
      <c r="L1353" t="s">
        <v>20</v>
      </c>
      <c r="M1353" t="str">
        <f>VLOOKUP($L1353,Companies!$A:$G,7,)</f>
        <v>Major Pharmaceuticals</v>
      </c>
      <c r="N1353" t="str">
        <f>VLOOKUP($L1353,Companies!$A:$G,6,)</f>
        <v>Health Care</v>
      </c>
      <c r="O1353" s="6" t="s">
        <v>1281</v>
      </c>
      <c r="P1353" s="6">
        <v>52402</v>
      </c>
      <c r="Q1353" t="s">
        <v>38</v>
      </c>
      <c r="R1353" t="s">
        <v>16</v>
      </c>
      <c r="S1353" s="4">
        <v>40462</v>
      </c>
      <c r="T1353" s="7">
        <f>S1353-E1353</f>
        <v>1</v>
      </c>
      <c r="U1353" t="s">
        <v>14211</v>
      </c>
      <c r="V1353" s="6" t="s">
        <v>14251</v>
      </c>
      <c r="W1353" t="s">
        <v>14260</v>
      </c>
      <c r="X1353" t="s">
        <v>14197</v>
      </c>
      <c r="Y1353" t="str">
        <f>VLOOKUP(R1353,Managers!$A:$B,2,)</f>
        <v>Josh Martinez</v>
      </c>
      <c r="Z1353" s="11">
        <f>VLOOKUP(X1353,HourlyWages!$A:$B,2,0)</f>
        <v>71</v>
      </c>
      <c r="AA1353">
        <v>1</v>
      </c>
    </row>
    <row r="1354" spans="1:27" x14ac:dyDescent="0.3">
      <c r="A1354" t="b">
        <f>COUNTIF($C$1:C1354, C1354)&gt;1</f>
        <v>0</v>
      </c>
      <c r="B1354" t="b">
        <f>VLOOKUP(C1354,Sheet3!$A:$B,2,0) &gt; 1</f>
        <v>0</v>
      </c>
      <c r="C1354">
        <v>1353</v>
      </c>
      <c r="D1354">
        <v>9861</v>
      </c>
      <c r="E1354" s="4">
        <v>41210</v>
      </c>
      <c r="F1354">
        <v>47</v>
      </c>
      <c r="G1354" s="15">
        <f>I1354*F1354</f>
        <v>5640</v>
      </c>
      <c r="H1354" s="9">
        <v>0.1</v>
      </c>
      <c r="I1354" s="13">
        <f>VLOOKUP($U1354,Pricebook!$A:$D,4,0)</f>
        <v>120</v>
      </c>
      <c r="J1354" s="11">
        <f>G1354*(1-H1354)</f>
        <v>5076</v>
      </c>
      <c r="K1354" t="s">
        <v>1197</v>
      </c>
      <c r="L1354" t="s">
        <v>544</v>
      </c>
      <c r="M1354" t="str">
        <f>VLOOKUP($L1354,Companies!$A:$G,7,)</f>
        <v>Telecommunications Equipment</v>
      </c>
      <c r="N1354" t="str">
        <f>VLOOKUP($L1354,Companies!$A:$G,6,)</f>
        <v>Consumer Services</v>
      </c>
      <c r="O1354" s="6" t="s">
        <v>1198</v>
      </c>
      <c r="P1354" s="6">
        <v>55106</v>
      </c>
      <c r="Q1354" t="s">
        <v>130</v>
      </c>
      <c r="R1354" t="s">
        <v>16</v>
      </c>
      <c r="S1354" s="4">
        <v>41214</v>
      </c>
      <c r="T1354" s="7">
        <f>S1354-E1354</f>
        <v>4</v>
      </c>
      <c r="U1354" t="s">
        <v>14212</v>
      </c>
      <c r="V1354" s="6" t="s">
        <v>14254</v>
      </c>
      <c r="W1354" t="s">
        <v>14255</v>
      </c>
      <c r="X1354" t="s">
        <v>14195</v>
      </c>
      <c r="Y1354" t="str">
        <f>VLOOKUP(R1354,Managers!$A:$B,2,)</f>
        <v>Josh Martinez</v>
      </c>
      <c r="Z1354" s="11">
        <f>VLOOKUP(X1354,HourlyWages!$A:$B,2,0)</f>
        <v>52</v>
      </c>
      <c r="AA1354">
        <v>1</v>
      </c>
    </row>
    <row r="1355" spans="1:27" x14ac:dyDescent="0.3">
      <c r="A1355" t="b">
        <f>COUNTIF($C$1:C1355, C1355)&gt;1</f>
        <v>0</v>
      </c>
      <c r="B1355" t="b">
        <f>VLOOKUP(C1355,Sheet3!$A:$B,2,0) &gt; 1</f>
        <v>0</v>
      </c>
      <c r="C1355">
        <v>1354</v>
      </c>
      <c r="D1355">
        <v>9863</v>
      </c>
      <c r="E1355" s="4">
        <v>40790</v>
      </c>
      <c r="F1355">
        <v>18</v>
      </c>
      <c r="G1355" s="15">
        <f>I1355*F1355</f>
        <v>2160</v>
      </c>
      <c r="H1355" s="9">
        <v>0</v>
      </c>
      <c r="I1355" s="13">
        <f>VLOOKUP($U1355,Pricebook!$A:$D,4,0)</f>
        <v>120</v>
      </c>
      <c r="J1355" s="11">
        <f>G1355*(1-H1355)</f>
        <v>2160</v>
      </c>
      <c r="K1355" t="s">
        <v>535</v>
      </c>
      <c r="L1355" t="s">
        <v>452</v>
      </c>
      <c r="M1355" t="str">
        <f>VLOOKUP($L1355,Companies!$A:$G,7,)</f>
        <v>Biotechnology: Biological Products (No Diagnostic Substances)</v>
      </c>
      <c r="N1355" t="str">
        <f>VLOOKUP($L1355,Companies!$A:$G,6,)</f>
        <v>Health Care</v>
      </c>
      <c r="O1355" s="6" t="s">
        <v>536</v>
      </c>
      <c r="P1355" s="6">
        <v>54956</v>
      </c>
      <c r="Q1355" t="s">
        <v>95</v>
      </c>
      <c r="R1355" t="s">
        <v>16</v>
      </c>
      <c r="S1355" s="4">
        <v>40792</v>
      </c>
      <c r="T1355" s="7">
        <f>S1355-E1355</f>
        <v>2</v>
      </c>
      <c r="U1355" t="s">
        <v>14212</v>
      </c>
      <c r="V1355" s="6" t="s">
        <v>14254</v>
      </c>
      <c r="W1355" t="s">
        <v>14265</v>
      </c>
      <c r="X1355" t="s">
        <v>14203</v>
      </c>
      <c r="Y1355" t="str">
        <f>VLOOKUP(R1355,Managers!$A:$B,2,)</f>
        <v>Josh Martinez</v>
      </c>
      <c r="Z1355" s="11">
        <f>VLOOKUP(X1355,HourlyWages!$A:$B,2,0)</f>
        <v>62</v>
      </c>
      <c r="AA1355">
        <v>1</v>
      </c>
    </row>
    <row r="1356" spans="1:27" x14ac:dyDescent="0.3">
      <c r="A1356" t="b">
        <f>COUNTIF($C$1:C1356, C1356)&gt;1</f>
        <v>0</v>
      </c>
      <c r="B1356" t="b">
        <f>VLOOKUP(C1356,Sheet3!$A:$B,2,0) &gt; 1</f>
        <v>0</v>
      </c>
      <c r="C1356">
        <v>1355</v>
      </c>
      <c r="D1356">
        <v>9888</v>
      </c>
      <c r="E1356" s="4">
        <v>40068</v>
      </c>
      <c r="F1356">
        <v>48</v>
      </c>
      <c r="G1356" s="15">
        <f>I1356*F1356</f>
        <v>7200</v>
      </c>
      <c r="H1356" s="9">
        <v>0.06</v>
      </c>
      <c r="I1356" s="13">
        <f>VLOOKUP($U1356,Pricebook!$A:$D,4,0)</f>
        <v>150</v>
      </c>
      <c r="J1356" s="11">
        <f>G1356*(1-H1356)</f>
        <v>6768</v>
      </c>
      <c r="K1356" t="s">
        <v>1168</v>
      </c>
      <c r="L1356" t="s">
        <v>747</v>
      </c>
      <c r="M1356" t="str">
        <f>VLOOKUP($L1356,Companies!$A:$G,7,)</f>
        <v>Computer Software: Prepackaged Software</v>
      </c>
      <c r="N1356" t="str">
        <f>VLOOKUP($L1356,Companies!$A:$G,6,)</f>
        <v>Technology</v>
      </c>
      <c r="O1356" s="6" t="s">
        <v>1493</v>
      </c>
      <c r="P1356" s="6">
        <v>97526</v>
      </c>
      <c r="Q1356" t="s">
        <v>43</v>
      </c>
      <c r="R1356" t="s">
        <v>23</v>
      </c>
      <c r="S1356" s="4">
        <v>40075</v>
      </c>
      <c r="T1356" s="7">
        <f>S1356-E1356</f>
        <v>7</v>
      </c>
      <c r="U1356" t="s">
        <v>14210</v>
      </c>
      <c r="V1356" s="6" t="s">
        <v>14254</v>
      </c>
      <c r="W1356" t="s">
        <v>14269</v>
      </c>
      <c r="X1356" t="s">
        <v>14185</v>
      </c>
      <c r="Y1356" t="str">
        <f>VLOOKUP(R1356,Managers!$A:$B,2,)</f>
        <v>Bob Turner</v>
      </c>
      <c r="Z1356" s="11">
        <f>VLOOKUP(X1356,HourlyWages!$A:$B,2,0)</f>
        <v>70</v>
      </c>
      <c r="AA1356">
        <v>1</v>
      </c>
    </row>
    <row r="1357" spans="1:27" x14ac:dyDescent="0.3">
      <c r="A1357" t="b">
        <f>COUNTIF($C$1:C1357, C1357)&gt;1</f>
        <v>0</v>
      </c>
      <c r="B1357" t="b">
        <f>VLOOKUP(C1357,Sheet3!$A:$B,2,0) &gt; 1</f>
        <v>0</v>
      </c>
      <c r="C1357">
        <v>1356</v>
      </c>
      <c r="D1357">
        <v>9892</v>
      </c>
      <c r="E1357" s="4">
        <v>41106</v>
      </c>
      <c r="F1357">
        <v>50</v>
      </c>
      <c r="G1357" s="15">
        <f>I1357*F1357</f>
        <v>5500</v>
      </c>
      <c r="H1357" s="9">
        <v>0.02</v>
      </c>
      <c r="I1357" s="13">
        <f>VLOOKUP($U1357,Pricebook!$A:$D,4,0)</f>
        <v>110</v>
      </c>
      <c r="J1357" s="11">
        <f>G1357*(1-H1357)</f>
        <v>5390</v>
      </c>
      <c r="K1357" t="s">
        <v>1057</v>
      </c>
      <c r="L1357" t="s">
        <v>374</v>
      </c>
      <c r="M1357" t="str">
        <f>VLOOKUP($L1357,Companies!$A:$G,7,)</f>
        <v>Computer Software: Prepackaged Software</v>
      </c>
      <c r="N1357" t="str">
        <f>VLOOKUP($L1357,Companies!$A:$G,6,)</f>
        <v>Technology</v>
      </c>
      <c r="O1357" s="6" t="s">
        <v>1494</v>
      </c>
      <c r="P1357" s="6">
        <v>66801</v>
      </c>
      <c r="Q1357" t="s">
        <v>153</v>
      </c>
      <c r="R1357" t="s">
        <v>16</v>
      </c>
      <c r="S1357" s="4">
        <v>41107</v>
      </c>
      <c r="T1357" s="7">
        <f>S1357-E1357</f>
        <v>1</v>
      </c>
      <c r="U1357" t="s">
        <v>14220</v>
      </c>
      <c r="V1357" s="6" t="s">
        <v>14257</v>
      </c>
      <c r="W1357" t="s">
        <v>14259</v>
      </c>
      <c r="X1357" t="s">
        <v>14189</v>
      </c>
      <c r="Y1357" t="str">
        <f>VLOOKUP(R1357,Managers!$A:$B,2,)</f>
        <v>Josh Martinez</v>
      </c>
      <c r="Z1357" s="11">
        <f>VLOOKUP(X1357,HourlyWages!$A:$B,2,0)</f>
        <v>62</v>
      </c>
      <c r="AA1357">
        <v>1</v>
      </c>
    </row>
    <row r="1358" spans="1:27" x14ac:dyDescent="0.3">
      <c r="A1358" t="b">
        <f>COUNTIF($C$1:C1358, C1358)&gt;1</f>
        <v>0</v>
      </c>
      <c r="B1358" t="b">
        <f>VLOOKUP(C1358,Sheet3!$A:$B,2,0) &gt; 1</f>
        <v>0</v>
      </c>
      <c r="C1358">
        <v>1357</v>
      </c>
      <c r="D1358">
        <v>9893</v>
      </c>
      <c r="E1358" s="4">
        <v>40041</v>
      </c>
      <c r="F1358">
        <v>1</v>
      </c>
      <c r="G1358" s="15">
        <f>I1358*F1358</f>
        <v>125</v>
      </c>
      <c r="H1358" s="9">
        <v>0.02</v>
      </c>
      <c r="I1358" s="13">
        <f>VLOOKUP($U1358,Pricebook!$A:$D,4,0)</f>
        <v>125</v>
      </c>
      <c r="J1358" s="11">
        <f>G1358*(1-H1358)</f>
        <v>122.5</v>
      </c>
      <c r="K1358" t="s">
        <v>347</v>
      </c>
      <c r="L1358" t="s">
        <v>348</v>
      </c>
      <c r="M1358" t="str">
        <f>VLOOKUP($L1358,Companies!$A:$G,7,)</f>
        <v>Telecommunications Equipment</v>
      </c>
      <c r="N1358" t="str">
        <f>VLOOKUP($L1358,Companies!$A:$G,6,)</f>
        <v>Public Utilities</v>
      </c>
      <c r="O1358" s="6" t="s">
        <v>349</v>
      </c>
      <c r="P1358" s="6">
        <v>75056</v>
      </c>
      <c r="Q1358" t="s">
        <v>48</v>
      </c>
      <c r="R1358" t="s">
        <v>16</v>
      </c>
      <c r="S1358" s="4">
        <v>40044</v>
      </c>
      <c r="T1358" s="7">
        <f>S1358-E1358</f>
        <v>3</v>
      </c>
      <c r="U1358" t="s">
        <v>14221</v>
      </c>
      <c r="V1358" s="6" t="s">
        <v>14251</v>
      </c>
      <c r="W1358" t="s">
        <v>14252</v>
      </c>
      <c r="X1358" t="s">
        <v>14193</v>
      </c>
      <c r="Y1358" t="str">
        <f>VLOOKUP(R1358,Managers!$A:$B,2,)</f>
        <v>Josh Martinez</v>
      </c>
      <c r="Z1358" s="11">
        <f>VLOOKUP(X1358,HourlyWages!$A:$B,2,0)</f>
        <v>57</v>
      </c>
      <c r="AA1358">
        <v>1</v>
      </c>
    </row>
    <row r="1359" spans="1:27" x14ac:dyDescent="0.3">
      <c r="A1359" t="b">
        <f>COUNTIF($C$1:C1359, C1359)&gt;1</f>
        <v>0</v>
      </c>
      <c r="B1359" t="b">
        <f>VLOOKUP(C1359,Sheet3!$A:$B,2,0) &gt; 1</f>
        <v>0</v>
      </c>
      <c r="C1359">
        <v>1358</v>
      </c>
      <c r="D1359">
        <v>9894</v>
      </c>
      <c r="E1359" s="4">
        <v>39890</v>
      </c>
      <c r="F1359">
        <v>16</v>
      </c>
      <c r="G1359" s="15">
        <f>I1359*F1359</f>
        <v>2000</v>
      </c>
      <c r="H1359" s="9">
        <v>0.08</v>
      </c>
      <c r="I1359" s="13">
        <f>VLOOKUP($U1359,Pricebook!$A:$D,4,0)</f>
        <v>125</v>
      </c>
      <c r="J1359" s="11">
        <f>G1359*(1-H1359)</f>
        <v>1840</v>
      </c>
      <c r="K1359" t="s">
        <v>667</v>
      </c>
      <c r="L1359" t="s">
        <v>142</v>
      </c>
      <c r="M1359" t="str">
        <f>VLOOKUP($L1359,Companies!$A:$G,7,)</f>
        <v>Computer Software: Programming, Data Processing</v>
      </c>
      <c r="N1359" t="str">
        <f>VLOOKUP($L1359,Companies!$A:$G,6,)</f>
        <v>Technology</v>
      </c>
      <c r="O1359" s="6" t="s">
        <v>1495</v>
      </c>
      <c r="P1359" s="6" t="s">
        <v>1496</v>
      </c>
      <c r="Q1359" t="s">
        <v>317</v>
      </c>
      <c r="R1359" t="s">
        <v>61</v>
      </c>
      <c r="S1359" s="4">
        <v>39892</v>
      </c>
      <c r="T1359" s="7">
        <f>S1359-E1359</f>
        <v>2</v>
      </c>
      <c r="U1359" t="s">
        <v>14221</v>
      </c>
      <c r="V1359" s="6" t="s">
        <v>14254</v>
      </c>
      <c r="W1359" t="s">
        <v>14269</v>
      </c>
      <c r="X1359" t="s">
        <v>14197</v>
      </c>
      <c r="Y1359" t="str">
        <f>VLOOKUP(R1359,Managers!$A:$B,2,)</f>
        <v>Allen Young</v>
      </c>
      <c r="Z1359" s="11">
        <f>VLOOKUP(X1359,HourlyWages!$A:$B,2,0)</f>
        <v>71</v>
      </c>
      <c r="AA1359">
        <v>1</v>
      </c>
    </row>
    <row r="1360" spans="1:27" x14ac:dyDescent="0.3">
      <c r="A1360" t="b">
        <f>COUNTIF($C$1:C1360, C1360)&gt;1</f>
        <v>0</v>
      </c>
      <c r="B1360" t="b">
        <f>VLOOKUP(C1360,Sheet3!$A:$B,2,0) &gt; 1</f>
        <v>0</v>
      </c>
      <c r="C1360">
        <v>1359</v>
      </c>
      <c r="D1360">
        <v>9895</v>
      </c>
      <c r="E1360" s="4">
        <v>40288</v>
      </c>
      <c r="F1360">
        <v>9</v>
      </c>
      <c r="G1360" s="15">
        <f>I1360*F1360</f>
        <v>1080</v>
      </c>
      <c r="H1360" s="9">
        <v>0.05</v>
      </c>
      <c r="I1360" s="13">
        <f>VLOOKUP($U1360,Pricebook!$A:$D,4,0)</f>
        <v>120</v>
      </c>
      <c r="J1360" s="11">
        <f>G1360*(1-H1360)</f>
        <v>1026</v>
      </c>
      <c r="K1360" t="s">
        <v>1497</v>
      </c>
      <c r="L1360" t="s">
        <v>508</v>
      </c>
      <c r="M1360" t="str">
        <f>VLOOKUP($L1360,Companies!$A:$G,7,)</f>
        <v>Semiconductors</v>
      </c>
      <c r="N1360" t="str">
        <f>VLOOKUP($L1360,Companies!$A:$G,6,)</f>
        <v>Technology</v>
      </c>
      <c r="O1360" s="6" t="s">
        <v>1498</v>
      </c>
      <c r="P1360" s="6">
        <v>59405</v>
      </c>
      <c r="Q1360" t="s">
        <v>1213</v>
      </c>
      <c r="R1360" t="s">
        <v>23</v>
      </c>
      <c r="S1360" s="4">
        <v>40292</v>
      </c>
      <c r="T1360" s="7">
        <f>S1360-E1360</f>
        <v>4</v>
      </c>
      <c r="U1360" t="s">
        <v>14212</v>
      </c>
      <c r="V1360" s="6" t="s">
        <v>14251</v>
      </c>
      <c r="W1360" t="s">
        <v>14263</v>
      </c>
      <c r="X1360" t="s">
        <v>14190</v>
      </c>
      <c r="Y1360" t="str">
        <f>VLOOKUP(R1360,Managers!$A:$B,2,)</f>
        <v>Bob Turner</v>
      </c>
      <c r="Z1360" s="11">
        <f>VLOOKUP(X1360,HourlyWages!$A:$B,2,0)</f>
        <v>67</v>
      </c>
      <c r="AA1360">
        <v>1</v>
      </c>
    </row>
    <row r="1361" spans="1:27" x14ac:dyDescent="0.3">
      <c r="A1361" t="b">
        <f>COUNTIF($C$1:C1361, C1361)&gt;1</f>
        <v>0</v>
      </c>
      <c r="B1361" t="b">
        <f>VLOOKUP(C1361,Sheet3!$A:$B,2,0) &gt; 1</f>
        <v>0</v>
      </c>
      <c r="C1361">
        <v>1360</v>
      </c>
      <c r="D1361">
        <v>9921</v>
      </c>
      <c r="E1361" s="4">
        <v>40677</v>
      </c>
      <c r="F1361">
        <v>23</v>
      </c>
      <c r="G1361" s="15">
        <f>I1361*F1361</f>
        <v>2530</v>
      </c>
      <c r="H1361" s="9">
        <v>0.05</v>
      </c>
      <c r="I1361" s="13">
        <f>VLOOKUP($U1361,Pricebook!$A:$D,4,0)</f>
        <v>110</v>
      </c>
      <c r="J1361" s="11">
        <f>G1361*(1-H1361)</f>
        <v>2403.5</v>
      </c>
      <c r="K1361" t="s">
        <v>1298</v>
      </c>
      <c r="L1361" t="s">
        <v>241</v>
      </c>
      <c r="M1361" t="str">
        <f>VLOOKUP($L1361,Companies!$A:$G,7,)</f>
        <v>Computer Software: Prepackaged Software</v>
      </c>
      <c r="N1361" t="str">
        <f>VLOOKUP($L1361,Companies!$A:$G,6,)</f>
        <v>Technology</v>
      </c>
      <c r="O1361" s="6" t="s">
        <v>1299</v>
      </c>
      <c r="P1361" s="6">
        <v>37664</v>
      </c>
      <c r="Q1361" t="s">
        <v>81</v>
      </c>
      <c r="R1361" t="s">
        <v>34</v>
      </c>
      <c r="S1361" s="4">
        <v>40677</v>
      </c>
      <c r="T1361" s="7">
        <f>S1361-E1361</f>
        <v>0</v>
      </c>
      <c r="U1361" t="s">
        <v>14220</v>
      </c>
      <c r="V1361" s="6" t="s">
        <v>14251</v>
      </c>
      <c r="W1361" t="s">
        <v>14260</v>
      </c>
      <c r="X1361" t="s">
        <v>14187</v>
      </c>
      <c r="Y1361" t="str">
        <f>VLOOKUP(R1361,Managers!$A:$B,2,)</f>
        <v>Frank Mitchell</v>
      </c>
      <c r="Z1361" s="11">
        <f>VLOOKUP(X1361,HourlyWages!$A:$B,2,0)</f>
        <v>45</v>
      </c>
      <c r="AA1361">
        <v>1</v>
      </c>
    </row>
    <row r="1362" spans="1:27" x14ac:dyDescent="0.3">
      <c r="A1362" t="b">
        <f>COUNTIF($C$1:C1362, C1362)&gt;1</f>
        <v>0</v>
      </c>
      <c r="B1362" t="b">
        <f>VLOOKUP(C1362,Sheet3!$A:$B,2,0) &gt; 1</f>
        <v>0</v>
      </c>
      <c r="C1362">
        <v>1361</v>
      </c>
      <c r="D1362">
        <v>9922</v>
      </c>
      <c r="E1362" s="4">
        <v>40636</v>
      </c>
      <c r="F1362">
        <v>26</v>
      </c>
      <c r="G1362" s="15">
        <f>I1362*F1362</f>
        <v>3900</v>
      </c>
      <c r="H1362" s="9">
        <v>0.03</v>
      </c>
      <c r="I1362" s="13">
        <f>VLOOKUP($U1362,Pricebook!$A:$D,4,0)</f>
        <v>150</v>
      </c>
      <c r="J1362" s="11">
        <f>G1362*(1-H1362)</f>
        <v>3783</v>
      </c>
      <c r="K1362" t="s">
        <v>643</v>
      </c>
      <c r="L1362" t="s">
        <v>482</v>
      </c>
      <c r="M1362" t="str">
        <f>VLOOKUP($L1362,Companies!$A:$G,7,)</f>
        <v>Television Services</v>
      </c>
      <c r="N1362" t="str">
        <f>VLOOKUP($L1362,Companies!$A:$G,6,)</f>
        <v>Consumer Services</v>
      </c>
      <c r="O1362" s="6" t="s">
        <v>1499</v>
      </c>
      <c r="P1362" s="6">
        <v>39530</v>
      </c>
      <c r="Q1362" t="s">
        <v>699</v>
      </c>
      <c r="R1362" t="s">
        <v>34</v>
      </c>
      <c r="S1362" s="4">
        <v>40637</v>
      </c>
      <c r="T1362" s="7">
        <f>S1362-E1362</f>
        <v>1</v>
      </c>
      <c r="U1362" t="s">
        <v>14211</v>
      </c>
      <c r="V1362" s="6" t="s">
        <v>14257</v>
      </c>
      <c r="W1362" t="s">
        <v>14258</v>
      </c>
      <c r="X1362" t="s">
        <v>14184</v>
      </c>
      <c r="Y1362" t="str">
        <f>VLOOKUP(R1362,Managers!$A:$B,2,)</f>
        <v>Frank Mitchell</v>
      </c>
      <c r="Z1362" s="11">
        <f>VLOOKUP(X1362,HourlyWages!$A:$B,2,0)</f>
        <v>50</v>
      </c>
      <c r="AA1362">
        <v>1</v>
      </c>
    </row>
    <row r="1363" spans="1:27" x14ac:dyDescent="0.3">
      <c r="A1363" t="b">
        <f>COUNTIF($C$1:C1363, C1363)&gt;1</f>
        <v>0</v>
      </c>
      <c r="B1363" t="b">
        <f>VLOOKUP(C1363,Sheet3!$A:$B,2,0) &gt; 1</f>
        <v>0</v>
      </c>
      <c r="C1363">
        <v>1362</v>
      </c>
      <c r="D1363">
        <v>9922</v>
      </c>
      <c r="E1363" s="4">
        <v>40636</v>
      </c>
      <c r="F1363">
        <v>21</v>
      </c>
      <c r="G1363" s="15">
        <f>I1363*F1363</f>
        <v>3150</v>
      </c>
      <c r="H1363" s="9">
        <v>0.03</v>
      </c>
      <c r="I1363" s="13">
        <f>VLOOKUP($U1363,Pricebook!$A:$D,4,0)</f>
        <v>150</v>
      </c>
      <c r="J1363" s="11">
        <f>G1363*(1-H1363)</f>
        <v>3055.5</v>
      </c>
      <c r="K1363" t="s">
        <v>643</v>
      </c>
      <c r="L1363" t="s">
        <v>482</v>
      </c>
      <c r="M1363" t="str">
        <f>VLOOKUP($L1363,Companies!$A:$G,7,)</f>
        <v>Television Services</v>
      </c>
      <c r="N1363" t="str">
        <f>VLOOKUP($L1363,Companies!$A:$G,6,)</f>
        <v>Consumer Services</v>
      </c>
      <c r="O1363" s="6" t="s">
        <v>1499</v>
      </c>
      <c r="P1363" s="6">
        <v>39530</v>
      </c>
      <c r="Q1363" t="s">
        <v>699</v>
      </c>
      <c r="R1363" t="s">
        <v>34</v>
      </c>
      <c r="S1363" s="4">
        <v>40637</v>
      </c>
      <c r="T1363" s="7">
        <f>S1363-E1363</f>
        <v>1</v>
      </c>
      <c r="U1363" t="s">
        <v>14210</v>
      </c>
      <c r="V1363" s="6" t="s">
        <v>14251</v>
      </c>
      <c r="W1363" t="s">
        <v>14260</v>
      </c>
      <c r="X1363" t="s">
        <v>14201</v>
      </c>
      <c r="Y1363" t="str">
        <f>VLOOKUP(R1363,Managers!$A:$B,2,)</f>
        <v>Frank Mitchell</v>
      </c>
      <c r="Z1363" s="11">
        <f>VLOOKUP(X1363,HourlyWages!$A:$B,2,0)</f>
        <v>53</v>
      </c>
      <c r="AA1363">
        <v>1</v>
      </c>
    </row>
    <row r="1364" spans="1:27" x14ac:dyDescent="0.3">
      <c r="A1364" t="b">
        <f>COUNTIF($C$1:C1364, C1364)&gt;1</f>
        <v>0</v>
      </c>
      <c r="B1364" t="b">
        <f>VLOOKUP(C1364,Sheet3!$A:$B,2,0) &gt; 1</f>
        <v>0</v>
      </c>
      <c r="C1364">
        <v>1363</v>
      </c>
      <c r="D1364">
        <v>9922</v>
      </c>
      <c r="E1364" s="4">
        <v>40636</v>
      </c>
      <c r="F1364">
        <v>24</v>
      </c>
      <c r="G1364" s="15">
        <f>I1364*F1364</f>
        <v>3000</v>
      </c>
      <c r="H1364" s="9">
        <v>0.1</v>
      </c>
      <c r="I1364" s="13">
        <f>VLOOKUP($U1364,Pricebook!$A:$D,4,0)</f>
        <v>125</v>
      </c>
      <c r="J1364" s="11">
        <f>G1364*(1-H1364)</f>
        <v>2700</v>
      </c>
      <c r="K1364" t="s">
        <v>643</v>
      </c>
      <c r="L1364" t="s">
        <v>482</v>
      </c>
      <c r="M1364" t="str">
        <f>VLOOKUP($L1364,Companies!$A:$G,7,)</f>
        <v>Television Services</v>
      </c>
      <c r="N1364" t="str">
        <f>VLOOKUP($L1364,Companies!$A:$G,6,)</f>
        <v>Consumer Services</v>
      </c>
      <c r="O1364" s="6" t="s">
        <v>644</v>
      </c>
      <c r="P1364" s="6">
        <v>55125</v>
      </c>
      <c r="Q1364" t="s">
        <v>130</v>
      </c>
      <c r="R1364" t="s">
        <v>16</v>
      </c>
      <c r="S1364" s="4">
        <v>40637</v>
      </c>
      <c r="T1364" s="7">
        <f>S1364-E1364</f>
        <v>1</v>
      </c>
      <c r="U1364" t="s">
        <v>14209</v>
      </c>
      <c r="V1364" s="6" t="s">
        <v>14251</v>
      </c>
      <c r="W1364" t="s">
        <v>14263</v>
      </c>
      <c r="X1364" t="s">
        <v>14186</v>
      </c>
      <c r="Y1364" t="str">
        <f>VLOOKUP(R1364,Managers!$A:$B,2,)</f>
        <v>Josh Martinez</v>
      </c>
      <c r="Z1364" s="11">
        <f>VLOOKUP(X1364,HourlyWages!$A:$B,2,0)</f>
        <v>67</v>
      </c>
      <c r="AA1364">
        <v>1</v>
      </c>
    </row>
    <row r="1365" spans="1:27" x14ac:dyDescent="0.3">
      <c r="A1365" t="b">
        <f>COUNTIF($C$1:C1365, C1365)&gt;1</f>
        <v>0</v>
      </c>
      <c r="B1365" t="b">
        <f>VLOOKUP(C1365,Sheet3!$A:$B,2,0) &gt; 1</f>
        <v>0</v>
      </c>
      <c r="C1365">
        <v>1364</v>
      </c>
      <c r="D1365">
        <v>9923</v>
      </c>
      <c r="E1365" s="4">
        <v>40091</v>
      </c>
      <c r="F1365">
        <v>27</v>
      </c>
      <c r="G1365" s="15">
        <f>I1365*F1365</f>
        <v>3375</v>
      </c>
      <c r="H1365" s="9">
        <v>0.01</v>
      </c>
      <c r="I1365" s="13">
        <f>VLOOKUP($U1365,Pricebook!$A:$D,4,0)</f>
        <v>125</v>
      </c>
      <c r="J1365" s="11">
        <f>G1365*(1-H1365)</f>
        <v>3341.25</v>
      </c>
      <c r="K1365" t="s">
        <v>1197</v>
      </c>
      <c r="L1365" t="s">
        <v>544</v>
      </c>
      <c r="M1365" t="str">
        <f>VLOOKUP($L1365,Companies!$A:$G,7,)</f>
        <v>Telecommunications Equipment</v>
      </c>
      <c r="N1365" t="str">
        <f>VLOOKUP($L1365,Companies!$A:$G,6,)</f>
        <v>Consumer Services</v>
      </c>
      <c r="O1365" s="6" t="s">
        <v>1198</v>
      </c>
      <c r="P1365" s="6">
        <v>55106</v>
      </c>
      <c r="Q1365" t="s">
        <v>130</v>
      </c>
      <c r="R1365" t="s">
        <v>16</v>
      </c>
      <c r="S1365" s="4">
        <v>40091</v>
      </c>
      <c r="T1365" s="7">
        <f>S1365-E1365</f>
        <v>0</v>
      </c>
      <c r="U1365" t="s">
        <v>14208</v>
      </c>
      <c r="V1365" s="6" t="s">
        <v>14251</v>
      </c>
      <c r="W1365" t="s">
        <v>14263</v>
      </c>
      <c r="X1365" t="s">
        <v>14190</v>
      </c>
      <c r="Y1365" t="str">
        <f>VLOOKUP(R1365,Managers!$A:$B,2,)</f>
        <v>Josh Martinez</v>
      </c>
      <c r="Z1365" s="11">
        <f>VLOOKUP(X1365,HourlyWages!$A:$B,2,0)</f>
        <v>67</v>
      </c>
      <c r="AA1365">
        <v>1</v>
      </c>
    </row>
    <row r="1366" spans="1:27" x14ac:dyDescent="0.3">
      <c r="A1366" t="b">
        <f>COUNTIF($C$1:C1366, C1366)&gt;1</f>
        <v>0</v>
      </c>
      <c r="B1366" t="b">
        <f>VLOOKUP(C1366,Sheet3!$A:$B,2,0) &gt; 1</f>
        <v>0</v>
      </c>
      <c r="C1366">
        <v>1365</v>
      </c>
      <c r="D1366">
        <v>9923</v>
      </c>
      <c r="E1366" s="4">
        <v>40091</v>
      </c>
      <c r="F1366">
        <v>14</v>
      </c>
      <c r="G1366" s="15">
        <f>I1366*F1366</f>
        <v>2800</v>
      </c>
      <c r="H1366" s="9">
        <v>0.03</v>
      </c>
      <c r="I1366" s="13">
        <f>VLOOKUP($U1366,Pricebook!$A:$D,4,0)</f>
        <v>200</v>
      </c>
      <c r="J1366" s="11">
        <f>G1366*(1-H1366)</f>
        <v>2716</v>
      </c>
      <c r="K1366" t="s">
        <v>1197</v>
      </c>
      <c r="L1366" t="s">
        <v>544</v>
      </c>
      <c r="M1366" t="str">
        <f>VLOOKUP($L1366,Companies!$A:$G,7,)</f>
        <v>Telecommunications Equipment</v>
      </c>
      <c r="N1366" t="str">
        <f>VLOOKUP($L1366,Companies!$A:$G,6,)</f>
        <v>Consumer Services</v>
      </c>
      <c r="O1366" s="6" t="s">
        <v>1198</v>
      </c>
      <c r="P1366" s="6">
        <v>55106</v>
      </c>
      <c r="Q1366" t="s">
        <v>130</v>
      </c>
      <c r="R1366" t="s">
        <v>16</v>
      </c>
      <c r="S1366" s="4">
        <v>40092</v>
      </c>
      <c r="T1366" s="7">
        <f>S1366-E1366</f>
        <v>1</v>
      </c>
      <c r="U1366" t="s">
        <v>14206</v>
      </c>
      <c r="V1366" s="6" t="s">
        <v>14257</v>
      </c>
      <c r="W1366" t="s">
        <v>14259</v>
      </c>
      <c r="X1366" t="s">
        <v>14185</v>
      </c>
      <c r="Y1366" t="str">
        <f>VLOOKUP(R1366,Managers!$A:$B,2,)</f>
        <v>Josh Martinez</v>
      </c>
      <c r="Z1366" s="11">
        <f>VLOOKUP(X1366,HourlyWages!$A:$B,2,0)</f>
        <v>70</v>
      </c>
      <c r="AA1366">
        <v>1</v>
      </c>
    </row>
    <row r="1367" spans="1:27" x14ac:dyDescent="0.3">
      <c r="A1367" t="b">
        <f>COUNTIF($C$1:C1367, C1367)&gt;1</f>
        <v>0</v>
      </c>
      <c r="B1367" t="b">
        <f>VLOOKUP(C1367,Sheet3!$A:$B,2,0) &gt; 1</f>
        <v>0</v>
      </c>
      <c r="C1367">
        <v>1366</v>
      </c>
      <c r="D1367">
        <v>9925</v>
      </c>
      <c r="E1367" s="4">
        <v>40938</v>
      </c>
      <c r="F1367">
        <v>43</v>
      </c>
      <c r="G1367" s="15">
        <f>I1367*F1367</f>
        <v>6880</v>
      </c>
      <c r="H1367" s="9">
        <v>0.1</v>
      </c>
      <c r="I1367" s="13">
        <f>VLOOKUP($U1367,Pricebook!$A:$D,4,0)</f>
        <v>160</v>
      </c>
      <c r="J1367" s="11">
        <f>G1367*(1-H1367)</f>
        <v>6192</v>
      </c>
      <c r="K1367" t="s">
        <v>1197</v>
      </c>
      <c r="L1367" t="s">
        <v>544</v>
      </c>
      <c r="M1367" t="str">
        <f>VLOOKUP($L1367,Companies!$A:$G,7,)</f>
        <v>Telecommunications Equipment</v>
      </c>
      <c r="N1367" t="str">
        <f>VLOOKUP($L1367,Companies!$A:$G,6,)</f>
        <v>Consumer Services</v>
      </c>
      <c r="O1367" s="6" t="s">
        <v>1198</v>
      </c>
      <c r="P1367" s="6">
        <v>55106</v>
      </c>
      <c r="Q1367" t="s">
        <v>130</v>
      </c>
      <c r="R1367" t="s">
        <v>16</v>
      </c>
      <c r="S1367" s="4">
        <v>40941</v>
      </c>
      <c r="T1367" s="7">
        <f>S1367-E1367</f>
        <v>3</v>
      </c>
      <c r="U1367" t="s">
        <v>14218</v>
      </c>
      <c r="V1367" s="6" t="s">
        <v>14251</v>
      </c>
      <c r="W1367" t="s">
        <v>14253</v>
      </c>
      <c r="X1367" t="s">
        <v>14202</v>
      </c>
      <c r="Y1367" t="str">
        <f>VLOOKUP(R1367,Managers!$A:$B,2,)</f>
        <v>Josh Martinez</v>
      </c>
      <c r="Z1367" s="11">
        <f>VLOOKUP(X1367,HourlyWages!$A:$B,2,0)</f>
        <v>71</v>
      </c>
      <c r="AA1367">
        <v>1</v>
      </c>
    </row>
    <row r="1368" spans="1:27" x14ac:dyDescent="0.3">
      <c r="A1368" t="b">
        <f>COUNTIF($C$1:C1368, C1368)&gt;1</f>
        <v>0</v>
      </c>
      <c r="B1368" t="b">
        <f>VLOOKUP(C1368,Sheet3!$A:$B,2,0) &gt; 1</f>
        <v>0</v>
      </c>
      <c r="C1368">
        <v>1367</v>
      </c>
      <c r="D1368">
        <v>9925</v>
      </c>
      <c r="E1368" s="4">
        <v>40938</v>
      </c>
      <c r="F1368">
        <v>17</v>
      </c>
      <c r="G1368" s="15">
        <f>I1368*F1368</f>
        <v>2720</v>
      </c>
      <c r="H1368" s="9">
        <v>7.0000000000000007E-2</v>
      </c>
      <c r="I1368" s="13">
        <f>VLOOKUP($U1368,Pricebook!$A:$D,4,0)</f>
        <v>160</v>
      </c>
      <c r="J1368" s="11">
        <f>G1368*(1-H1368)</f>
        <v>2529.6</v>
      </c>
      <c r="K1368" t="s">
        <v>1197</v>
      </c>
      <c r="L1368" t="s">
        <v>544</v>
      </c>
      <c r="M1368" t="str">
        <f>VLOOKUP($L1368,Companies!$A:$G,7,)</f>
        <v>Telecommunications Equipment</v>
      </c>
      <c r="N1368" t="str">
        <f>VLOOKUP($L1368,Companies!$A:$G,6,)</f>
        <v>Consumer Services</v>
      </c>
      <c r="O1368" s="6" t="s">
        <v>1198</v>
      </c>
      <c r="P1368" s="6">
        <v>55106</v>
      </c>
      <c r="Q1368" t="s">
        <v>130</v>
      </c>
      <c r="R1368" t="s">
        <v>16</v>
      </c>
      <c r="S1368" s="4">
        <v>40940</v>
      </c>
      <c r="T1368" s="7">
        <f>S1368-E1368</f>
        <v>2</v>
      </c>
      <c r="U1368" t="s">
        <v>14218</v>
      </c>
      <c r="V1368" s="6" t="s">
        <v>14251</v>
      </c>
      <c r="W1368" t="s">
        <v>14260</v>
      </c>
      <c r="X1368" t="s">
        <v>14197</v>
      </c>
      <c r="Y1368" t="str">
        <f>VLOOKUP(R1368,Managers!$A:$B,2,)</f>
        <v>Josh Martinez</v>
      </c>
      <c r="Z1368" s="11">
        <f>VLOOKUP(X1368,HourlyWages!$A:$B,2,0)</f>
        <v>71</v>
      </c>
      <c r="AA1368">
        <v>1</v>
      </c>
    </row>
    <row r="1369" spans="1:27" x14ac:dyDescent="0.3">
      <c r="A1369" t="b">
        <f>COUNTIF($C$1:C1369, C1369)&gt;1</f>
        <v>0</v>
      </c>
      <c r="B1369" t="b">
        <f>VLOOKUP(C1369,Sheet3!$A:$B,2,0) &gt; 1</f>
        <v>0</v>
      </c>
      <c r="C1369">
        <v>1368</v>
      </c>
      <c r="D1369">
        <v>9925</v>
      </c>
      <c r="E1369" s="4">
        <v>40938</v>
      </c>
      <c r="F1369">
        <v>31</v>
      </c>
      <c r="G1369" s="15">
        <f>I1369*F1369</f>
        <v>3720</v>
      </c>
      <c r="H1369" s="9">
        <v>0.02</v>
      </c>
      <c r="I1369" s="13">
        <f>VLOOKUP($U1369,Pricebook!$A:$D,4,0)</f>
        <v>120</v>
      </c>
      <c r="J1369" s="11">
        <f>G1369*(1-H1369)</f>
        <v>3645.6</v>
      </c>
      <c r="K1369" t="s">
        <v>1197</v>
      </c>
      <c r="L1369" t="s">
        <v>544</v>
      </c>
      <c r="M1369" t="str">
        <f>VLOOKUP($L1369,Companies!$A:$G,7,)</f>
        <v>Telecommunications Equipment</v>
      </c>
      <c r="N1369" t="str">
        <f>VLOOKUP($L1369,Companies!$A:$G,6,)</f>
        <v>Consumer Services</v>
      </c>
      <c r="O1369" s="6" t="s">
        <v>1198</v>
      </c>
      <c r="P1369" s="6">
        <v>55106</v>
      </c>
      <c r="Q1369" t="s">
        <v>130</v>
      </c>
      <c r="R1369" t="s">
        <v>16</v>
      </c>
      <c r="S1369" s="4">
        <v>40940</v>
      </c>
      <c r="T1369" s="7">
        <f>S1369-E1369</f>
        <v>2</v>
      </c>
      <c r="U1369" t="s">
        <v>14212</v>
      </c>
      <c r="V1369" s="6" t="s">
        <v>14251</v>
      </c>
      <c r="W1369" t="s">
        <v>14267</v>
      </c>
      <c r="X1369" t="s">
        <v>14198</v>
      </c>
      <c r="Y1369" t="str">
        <f>VLOOKUP(R1369,Managers!$A:$B,2,)</f>
        <v>Josh Martinez</v>
      </c>
      <c r="Z1369" s="11">
        <f>VLOOKUP(X1369,HourlyWages!$A:$B,2,0)</f>
        <v>51</v>
      </c>
      <c r="AA1369">
        <v>1</v>
      </c>
    </row>
    <row r="1370" spans="1:27" x14ac:dyDescent="0.3">
      <c r="A1370" t="b">
        <f>COUNTIF($C$1:C1370, C1370)&gt;1</f>
        <v>0</v>
      </c>
      <c r="B1370" t="b">
        <f>VLOOKUP(C1370,Sheet3!$A:$B,2,0) &gt; 1</f>
        <v>0</v>
      </c>
      <c r="C1370">
        <v>1369</v>
      </c>
      <c r="D1370">
        <v>9926</v>
      </c>
      <c r="E1370" s="4">
        <v>40097</v>
      </c>
      <c r="F1370">
        <v>25</v>
      </c>
      <c r="G1370" s="15">
        <f>I1370*F1370</f>
        <v>3125</v>
      </c>
      <c r="H1370" s="9">
        <v>0</v>
      </c>
      <c r="I1370" s="13">
        <f>VLOOKUP($U1370,Pricebook!$A:$D,4,0)</f>
        <v>125</v>
      </c>
      <c r="J1370" s="11">
        <f>G1370*(1-H1370)</f>
        <v>3125</v>
      </c>
      <c r="K1370" t="s">
        <v>1500</v>
      </c>
      <c r="L1370" t="s">
        <v>64</v>
      </c>
      <c r="M1370" t="str">
        <f>VLOOKUP($L1370,Companies!$A:$G,7,)</f>
        <v>Semiconductors</v>
      </c>
      <c r="N1370" t="str">
        <f>VLOOKUP($L1370,Companies!$A:$G,6,)</f>
        <v>Technology</v>
      </c>
      <c r="O1370" s="6" t="s">
        <v>1501</v>
      </c>
      <c r="P1370" s="6">
        <v>44256</v>
      </c>
      <c r="Q1370" t="s">
        <v>210</v>
      </c>
      <c r="R1370" t="s">
        <v>61</v>
      </c>
      <c r="S1370" s="4">
        <v>40099</v>
      </c>
      <c r="T1370" s="7">
        <f>S1370-E1370</f>
        <v>2</v>
      </c>
      <c r="U1370" t="s">
        <v>14208</v>
      </c>
      <c r="V1370" s="6" t="s">
        <v>14251</v>
      </c>
      <c r="W1370" t="s">
        <v>14266</v>
      </c>
      <c r="X1370" t="s">
        <v>14203</v>
      </c>
      <c r="Y1370" t="str">
        <f>VLOOKUP(R1370,Managers!$A:$B,2,)</f>
        <v>Allen Young</v>
      </c>
      <c r="Z1370" s="11">
        <f>VLOOKUP(X1370,HourlyWages!$A:$B,2,0)</f>
        <v>62</v>
      </c>
      <c r="AA1370">
        <v>1</v>
      </c>
    </row>
    <row r="1371" spans="1:27" x14ac:dyDescent="0.3">
      <c r="A1371" t="b">
        <f>COUNTIF($C$1:C1371, C1371)&gt;1</f>
        <v>0</v>
      </c>
      <c r="B1371" t="b">
        <f>VLOOKUP(C1371,Sheet3!$A:$B,2,0) &gt; 1</f>
        <v>0</v>
      </c>
      <c r="C1371">
        <v>1370</v>
      </c>
      <c r="D1371">
        <v>9927</v>
      </c>
      <c r="E1371" s="4">
        <v>40771</v>
      </c>
      <c r="F1371">
        <v>32</v>
      </c>
      <c r="G1371" s="15">
        <f>I1371*F1371</f>
        <v>4000</v>
      </c>
      <c r="H1371" s="9">
        <v>0</v>
      </c>
      <c r="I1371" s="13">
        <f>VLOOKUP($U1371,Pricebook!$A:$D,4,0)</f>
        <v>125</v>
      </c>
      <c r="J1371" s="11">
        <f>G1371*(1-H1371)</f>
        <v>4000</v>
      </c>
      <c r="K1371" t="s">
        <v>656</v>
      </c>
      <c r="L1371" t="s">
        <v>449</v>
      </c>
      <c r="M1371" t="str">
        <f>VLOOKUP($L1371,Companies!$A:$G,7,)</f>
        <v>Auto Manufacturing</v>
      </c>
      <c r="N1371" t="str">
        <f>VLOOKUP($L1371,Companies!$A:$G,6,)</f>
        <v>Capital Goods</v>
      </c>
      <c r="O1371" s="6" t="s">
        <v>657</v>
      </c>
      <c r="P1371" s="6">
        <v>60014</v>
      </c>
      <c r="Q1371" t="s">
        <v>15</v>
      </c>
      <c r="R1371" t="s">
        <v>16</v>
      </c>
      <c r="S1371" s="4">
        <v>40772</v>
      </c>
      <c r="T1371" s="7">
        <f>S1371-E1371</f>
        <v>1</v>
      </c>
      <c r="U1371" t="s">
        <v>14217</v>
      </c>
      <c r="V1371" s="6" t="s">
        <v>14257</v>
      </c>
      <c r="W1371" t="s">
        <v>14259</v>
      </c>
      <c r="X1371" t="s">
        <v>14186</v>
      </c>
      <c r="Y1371" t="str">
        <f>VLOOKUP(R1371,Managers!$A:$B,2,)</f>
        <v>Josh Martinez</v>
      </c>
      <c r="Z1371" s="11">
        <f>VLOOKUP(X1371,HourlyWages!$A:$B,2,0)</f>
        <v>67</v>
      </c>
      <c r="AA1371">
        <v>1</v>
      </c>
    </row>
    <row r="1372" spans="1:27" x14ac:dyDescent="0.3">
      <c r="A1372" t="b">
        <f>COUNTIF($C$1:C1372, C1372)&gt;1</f>
        <v>0</v>
      </c>
      <c r="B1372" t="b">
        <f>VLOOKUP(C1372,Sheet3!$A:$B,2,0) &gt; 1</f>
        <v>0</v>
      </c>
      <c r="C1372">
        <v>1371</v>
      </c>
      <c r="D1372">
        <v>9927</v>
      </c>
      <c r="E1372" s="4">
        <v>40771</v>
      </c>
      <c r="F1372">
        <v>44</v>
      </c>
      <c r="G1372" s="15">
        <f>I1372*F1372</f>
        <v>5500</v>
      </c>
      <c r="H1372" s="9">
        <v>0.01</v>
      </c>
      <c r="I1372" s="13">
        <f>VLOOKUP($U1372,Pricebook!$A:$D,4,0)</f>
        <v>125</v>
      </c>
      <c r="J1372" s="11">
        <f>G1372*(1-H1372)</f>
        <v>5445</v>
      </c>
      <c r="K1372" t="s">
        <v>656</v>
      </c>
      <c r="L1372" t="s">
        <v>449</v>
      </c>
      <c r="M1372" t="str">
        <f>VLOOKUP($L1372,Companies!$A:$G,7,)</f>
        <v>Auto Manufacturing</v>
      </c>
      <c r="N1372" t="str">
        <f>VLOOKUP($L1372,Companies!$A:$G,6,)</f>
        <v>Capital Goods</v>
      </c>
      <c r="O1372" s="6" t="s">
        <v>657</v>
      </c>
      <c r="P1372" s="6">
        <v>60014</v>
      </c>
      <c r="Q1372" t="s">
        <v>15</v>
      </c>
      <c r="R1372" t="s">
        <v>16</v>
      </c>
      <c r="S1372" s="4">
        <v>40772</v>
      </c>
      <c r="T1372" s="7">
        <f>S1372-E1372</f>
        <v>1</v>
      </c>
      <c r="U1372" t="s">
        <v>14221</v>
      </c>
      <c r="V1372" s="6" t="s">
        <v>14254</v>
      </c>
      <c r="W1372" t="s">
        <v>14256</v>
      </c>
      <c r="X1372" t="s">
        <v>14201</v>
      </c>
      <c r="Y1372" t="str">
        <f>VLOOKUP(R1372,Managers!$A:$B,2,)</f>
        <v>Josh Martinez</v>
      </c>
      <c r="Z1372" s="11">
        <f>VLOOKUP(X1372,HourlyWages!$A:$B,2,0)</f>
        <v>53</v>
      </c>
      <c r="AA1372">
        <v>1</v>
      </c>
    </row>
    <row r="1373" spans="1:27" x14ac:dyDescent="0.3">
      <c r="A1373" t="b">
        <f>COUNTIF($C$1:C1373, C1373)&gt;1</f>
        <v>0</v>
      </c>
      <c r="B1373" t="b">
        <f>VLOOKUP(C1373,Sheet3!$A:$B,2,0) &gt; 1</f>
        <v>0</v>
      </c>
      <c r="C1373">
        <v>1372</v>
      </c>
      <c r="D1373">
        <v>9927</v>
      </c>
      <c r="E1373" s="4">
        <v>40771</v>
      </c>
      <c r="F1373">
        <v>34</v>
      </c>
      <c r="G1373" s="15">
        <f>I1373*F1373</f>
        <v>5100</v>
      </c>
      <c r="H1373" s="9">
        <v>0.09</v>
      </c>
      <c r="I1373" s="13">
        <f>VLOOKUP($U1373,Pricebook!$A:$D,4,0)</f>
        <v>150</v>
      </c>
      <c r="J1373" s="11">
        <f>G1373*(1-H1373)</f>
        <v>4641</v>
      </c>
      <c r="K1373" t="s">
        <v>656</v>
      </c>
      <c r="L1373" t="s">
        <v>449</v>
      </c>
      <c r="M1373" t="str">
        <f>VLOOKUP($L1373,Companies!$A:$G,7,)</f>
        <v>Auto Manufacturing</v>
      </c>
      <c r="N1373" t="str">
        <f>VLOOKUP($L1373,Companies!$A:$G,6,)</f>
        <v>Capital Goods</v>
      </c>
      <c r="O1373" s="6" t="s">
        <v>657</v>
      </c>
      <c r="P1373" s="6">
        <v>60014</v>
      </c>
      <c r="Q1373" t="s">
        <v>15</v>
      </c>
      <c r="R1373" t="s">
        <v>16</v>
      </c>
      <c r="S1373" s="4">
        <v>40772</v>
      </c>
      <c r="T1373" s="7">
        <f>S1373-E1373</f>
        <v>1</v>
      </c>
      <c r="U1373" t="s">
        <v>14211</v>
      </c>
      <c r="V1373" s="6" t="s">
        <v>14254</v>
      </c>
      <c r="W1373" t="s">
        <v>14255</v>
      </c>
      <c r="X1373" t="s">
        <v>14199</v>
      </c>
      <c r="Y1373" t="str">
        <f>VLOOKUP(R1373,Managers!$A:$B,2,)</f>
        <v>Josh Martinez</v>
      </c>
      <c r="Z1373" s="11">
        <f>VLOOKUP(X1373,HourlyWages!$A:$B,2,0)</f>
        <v>68</v>
      </c>
      <c r="AA1373">
        <v>1</v>
      </c>
    </row>
    <row r="1374" spans="1:27" x14ac:dyDescent="0.3">
      <c r="A1374" t="b">
        <f>COUNTIF($C$1:C1374, C1374)&gt;1</f>
        <v>0</v>
      </c>
      <c r="B1374" t="b">
        <f>VLOOKUP(C1374,Sheet3!$A:$B,2,0) &gt; 1</f>
        <v>0</v>
      </c>
      <c r="C1374">
        <v>1373</v>
      </c>
      <c r="D1374">
        <v>9952</v>
      </c>
      <c r="E1374" s="4">
        <v>41030</v>
      </c>
      <c r="F1374">
        <v>47</v>
      </c>
      <c r="G1374" s="15">
        <f>I1374*F1374</f>
        <v>9400</v>
      </c>
      <c r="H1374" s="9">
        <v>0.01</v>
      </c>
      <c r="I1374" s="13">
        <f>VLOOKUP($U1374,Pricebook!$A:$D,4,0)</f>
        <v>200</v>
      </c>
      <c r="J1374" s="11">
        <f>G1374*(1-H1374)</f>
        <v>9306</v>
      </c>
      <c r="K1374" t="s">
        <v>660</v>
      </c>
      <c r="L1374" t="s">
        <v>585</v>
      </c>
      <c r="M1374" t="str">
        <f>VLOOKUP($L1374,Companies!$A:$G,7,)</f>
        <v>Industrial Machinery/Components</v>
      </c>
      <c r="N1374" t="str">
        <f>VLOOKUP($L1374,Companies!$A:$G,6,)</f>
        <v>Technology</v>
      </c>
      <c r="O1374" s="6" t="s">
        <v>505</v>
      </c>
      <c r="P1374" s="6" t="s">
        <v>506</v>
      </c>
      <c r="Q1374" t="s">
        <v>368</v>
      </c>
      <c r="R1374" t="s">
        <v>34</v>
      </c>
      <c r="S1374" s="4">
        <v>41032</v>
      </c>
      <c r="T1374" s="7">
        <f>S1374-E1374</f>
        <v>2</v>
      </c>
      <c r="U1374" t="s">
        <v>14206</v>
      </c>
      <c r="V1374" s="6" t="s">
        <v>14257</v>
      </c>
      <c r="W1374" t="s">
        <v>14258</v>
      </c>
      <c r="X1374" t="s">
        <v>14189</v>
      </c>
      <c r="Y1374" t="str">
        <f>VLOOKUP(R1374,Managers!$A:$B,2,)</f>
        <v>Frank Mitchell</v>
      </c>
      <c r="Z1374" s="11">
        <f>VLOOKUP(X1374,HourlyWages!$A:$B,2,0)</f>
        <v>62</v>
      </c>
      <c r="AA1374">
        <v>1</v>
      </c>
    </row>
    <row r="1375" spans="1:27" x14ac:dyDescent="0.3">
      <c r="A1375" t="b">
        <f>COUNTIF($C$1:C1375, C1375)&gt;1</f>
        <v>0</v>
      </c>
      <c r="B1375" t="b">
        <f>VLOOKUP(C1375,Sheet3!$A:$B,2,0) &gt; 1</f>
        <v>0</v>
      </c>
      <c r="C1375">
        <v>1374</v>
      </c>
      <c r="D1375">
        <v>9954</v>
      </c>
      <c r="E1375" s="4">
        <v>39983</v>
      </c>
      <c r="F1375">
        <v>36</v>
      </c>
      <c r="G1375" s="15">
        <f>I1375*F1375</f>
        <v>4500</v>
      </c>
      <c r="H1375" s="9">
        <v>7.0000000000000007E-2</v>
      </c>
      <c r="I1375" s="13">
        <f>VLOOKUP($U1375,Pricebook!$A:$D,4,0)</f>
        <v>125</v>
      </c>
      <c r="J1375" s="11">
        <f>G1375*(1-H1375)</f>
        <v>4185</v>
      </c>
      <c r="K1375" t="s">
        <v>320</v>
      </c>
      <c r="L1375" t="s">
        <v>265</v>
      </c>
      <c r="M1375" t="str">
        <f>VLOOKUP($L1375,Companies!$A:$G,7,)</f>
        <v>Telecommunications Equipment</v>
      </c>
      <c r="N1375" t="str">
        <f>VLOOKUP($L1375,Companies!$A:$G,6,)</f>
        <v>Public Utilities</v>
      </c>
      <c r="O1375" s="6" t="s">
        <v>1502</v>
      </c>
      <c r="P1375" s="6" t="s">
        <v>1503</v>
      </c>
      <c r="Q1375" t="s">
        <v>101</v>
      </c>
      <c r="R1375" t="s">
        <v>34</v>
      </c>
      <c r="S1375" s="4">
        <v>39984</v>
      </c>
      <c r="T1375" s="7">
        <f>S1375-E1375</f>
        <v>1</v>
      </c>
      <c r="U1375" t="s">
        <v>14221</v>
      </c>
      <c r="V1375" s="6" t="s">
        <v>14257</v>
      </c>
      <c r="W1375" t="s">
        <v>14259</v>
      </c>
      <c r="X1375" t="s">
        <v>14190</v>
      </c>
      <c r="Y1375" t="str">
        <f>VLOOKUP(R1375,Managers!$A:$B,2,)</f>
        <v>Frank Mitchell</v>
      </c>
      <c r="Z1375" s="11">
        <f>VLOOKUP(X1375,HourlyWages!$A:$B,2,0)</f>
        <v>67</v>
      </c>
      <c r="AA1375">
        <v>1</v>
      </c>
    </row>
    <row r="1376" spans="1:27" x14ac:dyDescent="0.3">
      <c r="A1376" t="b">
        <f>COUNTIF($C$1:C1376, C1376)&gt;1</f>
        <v>0</v>
      </c>
      <c r="B1376" t="b">
        <f>VLOOKUP(C1376,Sheet3!$A:$B,2,0) &gt; 1</f>
        <v>0</v>
      </c>
      <c r="C1376">
        <v>1375</v>
      </c>
      <c r="D1376">
        <v>9954</v>
      </c>
      <c r="E1376" s="4">
        <v>39983</v>
      </c>
      <c r="F1376">
        <v>39</v>
      </c>
      <c r="G1376" s="15">
        <f>I1376*F1376</f>
        <v>4290</v>
      </c>
      <c r="H1376" s="9">
        <v>0</v>
      </c>
      <c r="I1376" s="13">
        <f>VLOOKUP($U1376,Pricebook!$A:$D,4,0)</f>
        <v>110</v>
      </c>
      <c r="J1376" s="11">
        <f>G1376*(1-H1376)</f>
        <v>4290</v>
      </c>
      <c r="K1376" t="s">
        <v>320</v>
      </c>
      <c r="L1376" t="s">
        <v>265</v>
      </c>
      <c r="M1376" t="str">
        <f>VLOOKUP($L1376,Companies!$A:$G,7,)</f>
        <v>Telecommunications Equipment</v>
      </c>
      <c r="N1376" t="str">
        <f>VLOOKUP($L1376,Companies!$A:$G,6,)</f>
        <v>Public Utilities</v>
      </c>
      <c r="O1376" s="6" t="s">
        <v>1502</v>
      </c>
      <c r="P1376" s="6" t="s">
        <v>1503</v>
      </c>
      <c r="Q1376" t="s">
        <v>101</v>
      </c>
      <c r="R1376" t="s">
        <v>34</v>
      </c>
      <c r="S1376" s="4">
        <v>39985</v>
      </c>
      <c r="T1376" s="7">
        <f>S1376-E1376</f>
        <v>2</v>
      </c>
      <c r="U1376" t="s">
        <v>14215</v>
      </c>
      <c r="V1376" s="6" t="s">
        <v>14254</v>
      </c>
      <c r="W1376" t="s">
        <v>14255</v>
      </c>
      <c r="X1376" t="s">
        <v>14196</v>
      </c>
      <c r="Y1376" t="str">
        <f>VLOOKUP(R1376,Managers!$A:$B,2,)</f>
        <v>Frank Mitchell</v>
      </c>
      <c r="Z1376" s="11">
        <f>VLOOKUP(X1376,HourlyWages!$A:$B,2,0)</f>
        <v>58</v>
      </c>
      <c r="AA1376">
        <v>1</v>
      </c>
    </row>
    <row r="1377" spans="1:27" x14ac:dyDescent="0.3">
      <c r="A1377" t="b">
        <f>COUNTIF($C$1:C1377, C1377)&gt;1</f>
        <v>0</v>
      </c>
      <c r="B1377" t="b">
        <f>VLOOKUP(C1377,Sheet3!$A:$B,2,0) &gt; 1</f>
        <v>0</v>
      </c>
      <c r="C1377">
        <v>1376</v>
      </c>
      <c r="D1377">
        <v>9954</v>
      </c>
      <c r="E1377" s="4">
        <v>39983</v>
      </c>
      <c r="F1377">
        <v>30</v>
      </c>
      <c r="G1377" s="15">
        <f>I1377*F1377</f>
        <v>3600</v>
      </c>
      <c r="H1377" s="9">
        <v>0.1</v>
      </c>
      <c r="I1377" s="13">
        <f>VLOOKUP($U1377,Pricebook!$A:$D,4,0)</f>
        <v>120</v>
      </c>
      <c r="J1377" s="11">
        <f>G1377*(1-H1377)</f>
        <v>3240</v>
      </c>
      <c r="K1377" t="s">
        <v>320</v>
      </c>
      <c r="L1377" t="s">
        <v>265</v>
      </c>
      <c r="M1377" t="str">
        <f>VLOOKUP($L1377,Companies!$A:$G,7,)</f>
        <v>Telecommunications Equipment</v>
      </c>
      <c r="N1377" t="str">
        <f>VLOOKUP($L1377,Companies!$A:$G,6,)</f>
        <v>Public Utilities</v>
      </c>
      <c r="O1377" s="6" t="s">
        <v>1502</v>
      </c>
      <c r="P1377" s="6" t="s">
        <v>1503</v>
      </c>
      <c r="Q1377" t="s">
        <v>101</v>
      </c>
      <c r="R1377" t="s">
        <v>34</v>
      </c>
      <c r="S1377" s="4">
        <v>39985</v>
      </c>
      <c r="T1377" s="7">
        <f>S1377-E1377</f>
        <v>2</v>
      </c>
      <c r="U1377" t="s">
        <v>14212</v>
      </c>
      <c r="V1377" s="6" t="s">
        <v>14251</v>
      </c>
      <c r="W1377" t="s">
        <v>14266</v>
      </c>
      <c r="X1377" t="s">
        <v>14193</v>
      </c>
      <c r="Y1377" t="str">
        <f>VLOOKUP(R1377,Managers!$A:$B,2,)</f>
        <v>Frank Mitchell</v>
      </c>
      <c r="Z1377" s="11">
        <f>VLOOKUP(X1377,HourlyWages!$A:$B,2,0)</f>
        <v>57</v>
      </c>
      <c r="AA1377">
        <v>1</v>
      </c>
    </row>
    <row r="1378" spans="1:27" x14ac:dyDescent="0.3">
      <c r="A1378" t="b">
        <f>COUNTIF($C$1:C1378, C1378)&gt;1</f>
        <v>0</v>
      </c>
      <c r="B1378" t="b">
        <f>VLOOKUP(C1378,Sheet3!$A:$B,2,0) &gt; 1</f>
        <v>0</v>
      </c>
      <c r="C1378">
        <v>1377</v>
      </c>
      <c r="D1378">
        <v>9955</v>
      </c>
      <c r="E1378" s="4">
        <v>40790</v>
      </c>
      <c r="F1378">
        <v>37</v>
      </c>
      <c r="G1378" s="15">
        <f>I1378*F1378</f>
        <v>5550</v>
      </c>
      <c r="H1378" s="9">
        <v>0.09</v>
      </c>
      <c r="I1378" s="13">
        <f>VLOOKUP($U1378,Pricebook!$A:$D,4,0)</f>
        <v>150</v>
      </c>
      <c r="J1378" s="11">
        <f>G1378*(1-H1378)</f>
        <v>5050.5</v>
      </c>
      <c r="K1378" t="s">
        <v>26</v>
      </c>
      <c r="L1378" t="s">
        <v>27</v>
      </c>
      <c r="M1378" t="str">
        <f>VLOOKUP($L1378,Companies!$A:$G,7,)</f>
        <v>Television Services</v>
      </c>
      <c r="N1378" t="str">
        <f>VLOOKUP($L1378,Companies!$A:$G,6,)</f>
        <v>Consumer Services</v>
      </c>
      <c r="O1378" s="6" t="s">
        <v>28</v>
      </c>
      <c r="P1378" s="6" t="s">
        <v>29</v>
      </c>
      <c r="Q1378" t="s">
        <v>22</v>
      </c>
      <c r="R1378" t="s">
        <v>23</v>
      </c>
      <c r="S1378" s="4">
        <v>40792</v>
      </c>
      <c r="T1378" s="7">
        <f>S1378-E1378</f>
        <v>2</v>
      </c>
      <c r="U1378" t="s">
        <v>14210</v>
      </c>
      <c r="V1378" s="6" t="s">
        <v>14251</v>
      </c>
      <c r="W1378" t="s">
        <v>14266</v>
      </c>
      <c r="X1378" t="s">
        <v>14184</v>
      </c>
      <c r="Y1378" t="str">
        <f>VLOOKUP(R1378,Managers!$A:$B,2,)</f>
        <v>Bob Turner</v>
      </c>
      <c r="Z1378" s="11">
        <f>VLOOKUP(X1378,HourlyWages!$A:$B,2,0)</f>
        <v>50</v>
      </c>
      <c r="AA1378">
        <v>1</v>
      </c>
    </row>
    <row r="1379" spans="1:27" x14ac:dyDescent="0.3">
      <c r="A1379" t="b">
        <f>COUNTIF($C$1:C1379, C1379)&gt;1</f>
        <v>0</v>
      </c>
      <c r="B1379" t="b">
        <f>VLOOKUP(C1379,Sheet3!$A:$B,2,0) &gt; 1</f>
        <v>0</v>
      </c>
      <c r="C1379">
        <v>1378</v>
      </c>
      <c r="D1379">
        <v>9957</v>
      </c>
      <c r="E1379" s="4">
        <v>40512</v>
      </c>
      <c r="F1379">
        <v>31</v>
      </c>
      <c r="G1379" s="15">
        <f>I1379*F1379</f>
        <v>3720</v>
      </c>
      <c r="H1379" s="9">
        <v>0.06</v>
      </c>
      <c r="I1379" s="13">
        <f>VLOOKUP($U1379,Pricebook!$A:$D,4,0)</f>
        <v>120</v>
      </c>
      <c r="J1379" s="11">
        <f>G1379*(1-H1379)</f>
        <v>3496.7999999999997</v>
      </c>
      <c r="K1379" t="s">
        <v>1402</v>
      </c>
      <c r="L1379" t="s">
        <v>274</v>
      </c>
      <c r="M1379" t="str">
        <f>VLOOKUP($L1379,Companies!$A:$G,7,)</f>
        <v>Other Specialty Stores</v>
      </c>
      <c r="N1379" t="str">
        <f>VLOOKUP($L1379,Companies!$A:$G,6,)</f>
        <v>Consumer Services</v>
      </c>
      <c r="O1379" s="6" t="s">
        <v>1403</v>
      </c>
      <c r="P1379" s="6">
        <v>71109</v>
      </c>
      <c r="Q1379" t="s">
        <v>436</v>
      </c>
      <c r="R1379" t="s">
        <v>34</v>
      </c>
      <c r="S1379" s="4">
        <v>40513</v>
      </c>
      <c r="T1379" s="7">
        <f>S1379-E1379</f>
        <v>1</v>
      </c>
      <c r="U1379" t="s">
        <v>14212</v>
      </c>
      <c r="V1379" s="6" t="s">
        <v>14257</v>
      </c>
      <c r="W1379" t="s">
        <v>14270</v>
      </c>
      <c r="X1379" t="s">
        <v>14195</v>
      </c>
      <c r="Y1379" t="str">
        <f>VLOOKUP(R1379,Managers!$A:$B,2,)</f>
        <v>Frank Mitchell</v>
      </c>
      <c r="Z1379" s="11">
        <f>VLOOKUP(X1379,HourlyWages!$A:$B,2,0)</f>
        <v>52</v>
      </c>
      <c r="AA1379">
        <v>1</v>
      </c>
    </row>
    <row r="1380" spans="1:27" x14ac:dyDescent="0.3">
      <c r="A1380" t="b">
        <f>COUNTIF($C$1:C1380, C1380)&gt;1</f>
        <v>0</v>
      </c>
      <c r="B1380" t="b">
        <f>VLOOKUP(C1380,Sheet3!$A:$B,2,0) &gt; 1</f>
        <v>0</v>
      </c>
      <c r="C1380">
        <v>1379</v>
      </c>
      <c r="D1380">
        <v>9985</v>
      </c>
      <c r="E1380" s="4">
        <v>40397</v>
      </c>
      <c r="F1380">
        <v>12</v>
      </c>
      <c r="G1380" s="15">
        <f>I1380*F1380</f>
        <v>1320</v>
      </c>
      <c r="H1380" s="9">
        <v>0.08</v>
      </c>
      <c r="I1380" s="13">
        <f>VLOOKUP($U1380,Pricebook!$A:$D,4,0)</f>
        <v>110</v>
      </c>
      <c r="J1380" s="11">
        <f>G1380*(1-H1380)</f>
        <v>1214.4000000000001</v>
      </c>
      <c r="K1380" t="s">
        <v>809</v>
      </c>
      <c r="L1380" t="s">
        <v>175</v>
      </c>
      <c r="M1380" t="str">
        <f>VLOOKUP($L1380,Companies!$A:$G,7,)</f>
        <v>Environmental Services</v>
      </c>
      <c r="N1380" t="str">
        <f>VLOOKUP($L1380,Companies!$A:$G,6,)</f>
        <v>Basic Industries</v>
      </c>
      <c r="O1380" s="6" t="s">
        <v>1504</v>
      </c>
      <c r="P1380" s="6">
        <v>98006</v>
      </c>
      <c r="Q1380" t="s">
        <v>22</v>
      </c>
      <c r="R1380" t="s">
        <v>23</v>
      </c>
      <c r="S1380" s="4">
        <v>40397</v>
      </c>
      <c r="T1380" s="7">
        <f>S1380-E1380</f>
        <v>0</v>
      </c>
      <c r="U1380" t="s">
        <v>14215</v>
      </c>
      <c r="V1380" s="6" t="s">
        <v>14254</v>
      </c>
      <c r="W1380" t="s">
        <v>14269</v>
      </c>
      <c r="X1380" t="s">
        <v>14194</v>
      </c>
      <c r="Y1380" t="str">
        <f>VLOOKUP(R1380,Managers!$A:$B,2,)</f>
        <v>Bob Turner</v>
      </c>
      <c r="Z1380" s="11">
        <f>VLOOKUP(X1380,HourlyWages!$A:$B,2,0)</f>
        <v>71</v>
      </c>
      <c r="AA1380">
        <v>1</v>
      </c>
    </row>
    <row r="1381" spans="1:27" x14ac:dyDescent="0.3">
      <c r="A1381" t="b">
        <f>COUNTIF($C$1:C1381, C1381)&gt;1</f>
        <v>0</v>
      </c>
      <c r="B1381" t="b">
        <f>VLOOKUP(C1381,Sheet3!$A:$B,2,0) &gt; 1</f>
        <v>0</v>
      </c>
      <c r="C1381">
        <v>1380</v>
      </c>
      <c r="D1381">
        <v>10022</v>
      </c>
      <c r="E1381" s="4">
        <v>39876</v>
      </c>
      <c r="F1381">
        <v>1</v>
      </c>
      <c r="G1381" s="15">
        <f>I1381*F1381</f>
        <v>110</v>
      </c>
      <c r="H1381" s="9">
        <v>0.06</v>
      </c>
      <c r="I1381" s="13">
        <f>VLOOKUP($U1381,Pricebook!$A:$D,4,0)</f>
        <v>110</v>
      </c>
      <c r="J1381" s="11">
        <f>G1381*(1-H1381)</f>
        <v>103.39999999999999</v>
      </c>
      <c r="K1381" t="s">
        <v>1505</v>
      </c>
      <c r="L1381" t="s">
        <v>64</v>
      </c>
      <c r="M1381" t="str">
        <f>VLOOKUP($L1381,Companies!$A:$G,7,)</f>
        <v>Semiconductors</v>
      </c>
      <c r="N1381" t="str">
        <f>VLOOKUP($L1381,Companies!$A:$G,6,)</f>
        <v>Technology</v>
      </c>
      <c r="O1381" s="6" t="s">
        <v>1506</v>
      </c>
      <c r="P1381" s="6">
        <v>60089</v>
      </c>
      <c r="Q1381" t="s">
        <v>15</v>
      </c>
      <c r="R1381" t="s">
        <v>16</v>
      </c>
      <c r="S1381" s="4">
        <v>39876</v>
      </c>
      <c r="T1381" s="7">
        <f>S1381-E1381</f>
        <v>0</v>
      </c>
      <c r="U1381" t="s">
        <v>14215</v>
      </c>
      <c r="V1381" s="6" t="s">
        <v>14254</v>
      </c>
      <c r="W1381" t="s">
        <v>14269</v>
      </c>
      <c r="X1381" t="s">
        <v>14191</v>
      </c>
      <c r="Y1381" t="str">
        <f>VLOOKUP(R1381,Managers!$A:$B,2,)</f>
        <v>Josh Martinez</v>
      </c>
      <c r="Z1381" s="11">
        <f>VLOOKUP(X1381,HourlyWages!$A:$B,2,0)</f>
        <v>60</v>
      </c>
      <c r="AA1381">
        <v>1</v>
      </c>
    </row>
    <row r="1382" spans="1:27" x14ac:dyDescent="0.3">
      <c r="A1382" t="b">
        <f>COUNTIF($C$1:C1382, C1382)&gt;1</f>
        <v>0</v>
      </c>
      <c r="B1382" t="b">
        <f>VLOOKUP(C1382,Sheet3!$A:$B,2,0) &gt; 1</f>
        <v>0</v>
      </c>
      <c r="C1382">
        <v>1381</v>
      </c>
      <c r="D1382">
        <v>10048</v>
      </c>
      <c r="E1382" s="4">
        <v>39948</v>
      </c>
      <c r="F1382">
        <v>46</v>
      </c>
      <c r="G1382" s="15">
        <f>I1382*F1382</f>
        <v>6900</v>
      </c>
      <c r="H1382" s="9">
        <v>0.08</v>
      </c>
      <c r="I1382" s="13">
        <f>VLOOKUP($U1382,Pricebook!$A:$D,4,0)</f>
        <v>150</v>
      </c>
      <c r="J1382" s="11">
        <f>G1382*(1-H1382)</f>
        <v>6348</v>
      </c>
      <c r="K1382" t="s">
        <v>150</v>
      </c>
      <c r="L1382" t="s">
        <v>151</v>
      </c>
      <c r="M1382" t="str">
        <f>VLOOKUP($L1382,Companies!$A:$G,7,)</f>
        <v>Hotels/Resorts</v>
      </c>
      <c r="N1382" t="str">
        <f>VLOOKUP($L1382,Companies!$A:$G,6,)</f>
        <v>Consumer Services</v>
      </c>
      <c r="O1382" s="6" t="s">
        <v>152</v>
      </c>
      <c r="P1382" s="6">
        <v>67846</v>
      </c>
      <c r="Q1382" t="s">
        <v>153</v>
      </c>
      <c r="R1382" t="s">
        <v>16</v>
      </c>
      <c r="S1382" s="4">
        <v>39951</v>
      </c>
      <c r="T1382" s="7">
        <f>S1382-E1382</f>
        <v>3</v>
      </c>
      <c r="U1382" t="s">
        <v>14211</v>
      </c>
      <c r="V1382" s="6" t="s">
        <v>14254</v>
      </c>
      <c r="W1382" t="s">
        <v>14256</v>
      </c>
      <c r="X1382" t="s">
        <v>14187</v>
      </c>
      <c r="Y1382" t="str">
        <f>VLOOKUP(R1382,Managers!$A:$B,2,)</f>
        <v>Josh Martinez</v>
      </c>
      <c r="Z1382" s="11">
        <f>VLOOKUP(X1382,HourlyWages!$A:$B,2,0)</f>
        <v>45</v>
      </c>
      <c r="AA1382">
        <v>1</v>
      </c>
    </row>
    <row r="1383" spans="1:27" x14ac:dyDescent="0.3">
      <c r="A1383" t="b">
        <f>COUNTIF($C$1:C1383, C1383)&gt;1</f>
        <v>0</v>
      </c>
      <c r="B1383" t="b">
        <f>VLOOKUP(C1383,Sheet3!$A:$B,2,0) &gt; 1</f>
        <v>0</v>
      </c>
      <c r="C1383">
        <v>1382</v>
      </c>
      <c r="D1383">
        <v>10048</v>
      </c>
      <c r="E1383" s="4">
        <v>39948</v>
      </c>
      <c r="F1383">
        <v>21</v>
      </c>
      <c r="G1383" s="15">
        <f>I1383*F1383</f>
        <v>2940</v>
      </c>
      <c r="H1383" s="9">
        <v>0.02</v>
      </c>
      <c r="I1383" s="13">
        <f>VLOOKUP($U1383,Pricebook!$A:$D,4,0)</f>
        <v>140</v>
      </c>
      <c r="J1383" s="11">
        <f>G1383*(1-H1383)</f>
        <v>2881.2</v>
      </c>
      <c r="K1383" t="s">
        <v>150</v>
      </c>
      <c r="L1383" t="s">
        <v>151</v>
      </c>
      <c r="M1383" t="str">
        <f>VLOOKUP($L1383,Companies!$A:$G,7,)</f>
        <v>Hotels/Resorts</v>
      </c>
      <c r="N1383" t="str">
        <f>VLOOKUP($L1383,Companies!$A:$G,6,)</f>
        <v>Consumer Services</v>
      </c>
      <c r="O1383" s="6" t="s">
        <v>152</v>
      </c>
      <c r="P1383" s="6">
        <v>67846</v>
      </c>
      <c r="Q1383" t="s">
        <v>153</v>
      </c>
      <c r="R1383" t="s">
        <v>16</v>
      </c>
      <c r="S1383" s="4">
        <v>39950</v>
      </c>
      <c r="T1383" s="7">
        <f>S1383-E1383</f>
        <v>2</v>
      </c>
      <c r="U1383" t="s">
        <v>14207</v>
      </c>
      <c r="V1383" s="6" t="s">
        <v>14254</v>
      </c>
      <c r="W1383" t="s">
        <v>14255</v>
      </c>
      <c r="X1383" t="s">
        <v>14198</v>
      </c>
      <c r="Y1383" t="str">
        <f>VLOOKUP(R1383,Managers!$A:$B,2,)</f>
        <v>Josh Martinez</v>
      </c>
      <c r="Z1383" s="11">
        <f>VLOOKUP(X1383,HourlyWages!$A:$B,2,0)</f>
        <v>51</v>
      </c>
      <c r="AA1383">
        <v>1</v>
      </c>
    </row>
    <row r="1384" spans="1:27" x14ac:dyDescent="0.3">
      <c r="A1384" t="b">
        <f>COUNTIF($C$1:C1384, C1384)&gt;1</f>
        <v>0</v>
      </c>
      <c r="B1384" t="b">
        <f>VLOOKUP(C1384,Sheet3!$A:$B,2,0) &gt; 1</f>
        <v>0</v>
      </c>
      <c r="C1384">
        <v>1383</v>
      </c>
      <c r="D1384">
        <v>10052</v>
      </c>
      <c r="E1384" s="4">
        <v>40063</v>
      </c>
      <c r="F1384">
        <v>16</v>
      </c>
      <c r="G1384" s="15">
        <f>I1384*F1384</f>
        <v>1920</v>
      </c>
      <c r="H1384" s="9">
        <v>7.0000000000000007E-2</v>
      </c>
      <c r="I1384" s="13">
        <f>VLOOKUP($U1384,Pricebook!$A:$D,4,0)</f>
        <v>120</v>
      </c>
      <c r="J1384" s="11">
        <f>G1384*(1-H1384)</f>
        <v>1785.6</v>
      </c>
      <c r="K1384" t="s">
        <v>958</v>
      </c>
      <c r="L1384" t="s">
        <v>576</v>
      </c>
      <c r="M1384" t="str">
        <f>VLOOKUP($L1384,Companies!$A:$G,7,)</f>
        <v>Clothing/Shoe/Accessory Stores</v>
      </c>
      <c r="N1384" t="str">
        <f>VLOOKUP($L1384,Companies!$A:$G,6,)</f>
        <v>Consumer Services</v>
      </c>
      <c r="O1384" s="6" t="s">
        <v>959</v>
      </c>
      <c r="P1384" s="6">
        <v>93117</v>
      </c>
      <c r="Q1384" t="s">
        <v>114</v>
      </c>
      <c r="R1384" t="s">
        <v>23</v>
      </c>
      <c r="S1384" s="4">
        <v>40064</v>
      </c>
      <c r="T1384" s="7">
        <f>S1384-E1384</f>
        <v>1</v>
      </c>
      <c r="U1384" t="s">
        <v>14212</v>
      </c>
      <c r="V1384" s="6" t="s">
        <v>14251</v>
      </c>
      <c r="W1384" t="s">
        <v>14266</v>
      </c>
      <c r="X1384" t="s">
        <v>14185</v>
      </c>
      <c r="Y1384" t="str">
        <f>VLOOKUP(R1384,Managers!$A:$B,2,)</f>
        <v>Bob Turner</v>
      </c>
      <c r="Z1384" s="11">
        <f>VLOOKUP(X1384,HourlyWages!$A:$B,2,0)</f>
        <v>70</v>
      </c>
      <c r="AA1384">
        <v>1</v>
      </c>
    </row>
    <row r="1385" spans="1:27" x14ac:dyDescent="0.3">
      <c r="A1385" t="b">
        <f>COUNTIF($C$1:C1385, C1385)&gt;1</f>
        <v>0</v>
      </c>
      <c r="B1385" t="b">
        <f>VLOOKUP(C1385,Sheet3!$A:$B,2,0) &gt; 1</f>
        <v>0</v>
      </c>
      <c r="C1385">
        <v>1384</v>
      </c>
      <c r="D1385">
        <v>10052</v>
      </c>
      <c r="E1385" s="4">
        <v>40063</v>
      </c>
      <c r="F1385">
        <v>28</v>
      </c>
      <c r="G1385" s="15">
        <f>I1385*F1385</f>
        <v>4760</v>
      </c>
      <c r="H1385" s="9">
        <v>0.08</v>
      </c>
      <c r="I1385" s="13">
        <f>VLOOKUP($U1385,Pricebook!$A:$D,4,0)</f>
        <v>170</v>
      </c>
      <c r="J1385" s="11">
        <f>G1385*(1-H1385)</f>
        <v>4379.2</v>
      </c>
      <c r="K1385" t="s">
        <v>958</v>
      </c>
      <c r="L1385" t="s">
        <v>576</v>
      </c>
      <c r="M1385" t="str">
        <f>VLOOKUP($L1385,Companies!$A:$G,7,)</f>
        <v>Clothing/Shoe/Accessory Stores</v>
      </c>
      <c r="N1385" t="str">
        <f>VLOOKUP($L1385,Companies!$A:$G,6,)</f>
        <v>Consumer Services</v>
      </c>
      <c r="O1385" s="6" t="s">
        <v>1441</v>
      </c>
      <c r="P1385" s="6">
        <v>91745</v>
      </c>
      <c r="Q1385" t="s">
        <v>114</v>
      </c>
      <c r="R1385" t="s">
        <v>23</v>
      </c>
      <c r="S1385" s="4">
        <v>40065</v>
      </c>
      <c r="T1385" s="7">
        <f>S1385-E1385</f>
        <v>2</v>
      </c>
      <c r="U1385" t="s">
        <v>14219</v>
      </c>
      <c r="V1385" s="6" t="s">
        <v>14254</v>
      </c>
      <c r="W1385" t="s">
        <v>14265</v>
      </c>
      <c r="X1385" t="s">
        <v>14187</v>
      </c>
      <c r="Y1385" t="str">
        <f>VLOOKUP(R1385,Managers!$A:$B,2,)</f>
        <v>Bob Turner</v>
      </c>
      <c r="Z1385" s="11">
        <f>VLOOKUP(X1385,HourlyWages!$A:$B,2,0)</f>
        <v>45</v>
      </c>
      <c r="AA1385">
        <v>1</v>
      </c>
    </row>
    <row r="1386" spans="1:27" x14ac:dyDescent="0.3">
      <c r="A1386" t="b">
        <f>COUNTIF($C$1:C1386, C1386)&gt;1</f>
        <v>0</v>
      </c>
      <c r="B1386" t="b">
        <f>VLOOKUP(C1386,Sheet3!$A:$B,2,0) &gt; 1</f>
        <v>0</v>
      </c>
      <c r="C1386">
        <v>1385</v>
      </c>
      <c r="D1386">
        <v>10052</v>
      </c>
      <c r="E1386" s="4">
        <v>40063</v>
      </c>
      <c r="F1386">
        <v>46</v>
      </c>
      <c r="G1386" s="15">
        <f>I1386*F1386</f>
        <v>7360</v>
      </c>
      <c r="H1386" s="9">
        <v>0.02</v>
      </c>
      <c r="I1386" s="13">
        <f>VLOOKUP($U1386,Pricebook!$A:$D,4,0)</f>
        <v>160</v>
      </c>
      <c r="J1386" s="11">
        <f>G1386*(1-H1386)</f>
        <v>7212.8</v>
      </c>
      <c r="K1386" t="s">
        <v>958</v>
      </c>
      <c r="L1386" t="s">
        <v>576</v>
      </c>
      <c r="M1386" t="str">
        <f>VLOOKUP($L1386,Companies!$A:$G,7,)</f>
        <v>Clothing/Shoe/Accessory Stores</v>
      </c>
      <c r="N1386" t="str">
        <f>VLOOKUP($L1386,Companies!$A:$G,6,)</f>
        <v>Consumer Services</v>
      </c>
      <c r="O1386" s="6" t="s">
        <v>1441</v>
      </c>
      <c r="P1386" s="6">
        <v>91745</v>
      </c>
      <c r="Q1386" t="s">
        <v>114</v>
      </c>
      <c r="R1386" t="s">
        <v>23</v>
      </c>
      <c r="S1386" s="4">
        <v>40065</v>
      </c>
      <c r="T1386" s="7">
        <f>S1386-E1386</f>
        <v>2</v>
      </c>
      <c r="U1386" t="s">
        <v>14218</v>
      </c>
      <c r="V1386" s="6" t="s">
        <v>14254</v>
      </c>
      <c r="W1386" t="s">
        <v>14269</v>
      </c>
      <c r="X1386" t="s">
        <v>14199</v>
      </c>
      <c r="Y1386" t="str">
        <f>VLOOKUP(R1386,Managers!$A:$B,2,)</f>
        <v>Bob Turner</v>
      </c>
      <c r="Z1386" s="11">
        <f>VLOOKUP(X1386,HourlyWages!$A:$B,2,0)</f>
        <v>68</v>
      </c>
      <c r="AA1386">
        <v>1</v>
      </c>
    </row>
    <row r="1387" spans="1:27" x14ac:dyDescent="0.3">
      <c r="A1387" t="b">
        <f>COUNTIF($C$1:C1387, C1387)&gt;1</f>
        <v>0</v>
      </c>
      <c r="B1387" t="b">
        <f>VLOOKUP(C1387,Sheet3!$A:$B,2,0) &gt; 1</f>
        <v>0</v>
      </c>
      <c r="C1387">
        <v>1386</v>
      </c>
      <c r="D1387">
        <v>10053</v>
      </c>
      <c r="E1387" s="4">
        <v>40918</v>
      </c>
      <c r="F1387">
        <v>31</v>
      </c>
      <c r="G1387" s="15">
        <f>I1387*F1387</f>
        <v>4650</v>
      </c>
      <c r="H1387" s="9">
        <v>0</v>
      </c>
      <c r="I1387" s="13">
        <f>VLOOKUP($U1387,Pricebook!$A:$D,4,0)</f>
        <v>150</v>
      </c>
      <c r="J1387" s="11">
        <f>G1387*(1-H1387)</f>
        <v>4650</v>
      </c>
      <c r="K1387" t="s">
        <v>1507</v>
      </c>
      <c r="L1387" t="s">
        <v>55</v>
      </c>
      <c r="M1387" t="str">
        <f>VLOOKUP($L1387,Companies!$A:$G,7,)</f>
        <v>Semiconductors</v>
      </c>
      <c r="N1387" t="str">
        <f>VLOOKUP($L1387,Companies!$A:$G,6,)</f>
        <v>Technology</v>
      </c>
      <c r="O1387" s="6" t="s">
        <v>1508</v>
      </c>
      <c r="P1387" s="6">
        <v>37211</v>
      </c>
      <c r="Q1387" t="s">
        <v>81</v>
      </c>
      <c r="R1387" t="s">
        <v>34</v>
      </c>
      <c r="S1387" s="4">
        <v>40921</v>
      </c>
      <c r="T1387" s="7">
        <f>S1387-E1387</f>
        <v>3</v>
      </c>
      <c r="U1387" t="s">
        <v>14211</v>
      </c>
      <c r="V1387" s="6" t="s">
        <v>14254</v>
      </c>
      <c r="W1387" t="s">
        <v>14255</v>
      </c>
      <c r="X1387" t="s">
        <v>14194</v>
      </c>
      <c r="Y1387" t="str">
        <f>VLOOKUP(R1387,Managers!$A:$B,2,)</f>
        <v>Frank Mitchell</v>
      </c>
      <c r="Z1387" s="11">
        <f>VLOOKUP(X1387,HourlyWages!$A:$B,2,0)</f>
        <v>71</v>
      </c>
      <c r="AA1387">
        <v>1</v>
      </c>
    </row>
    <row r="1388" spans="1:27" x14ac:dyDescent="0.3">
      <c r="A1388" t="b">
        <f>COUNTIF($C$1:C1388, C1388)&gt;1</f>
        <v>0</v>
      </c>
      <c r="B1388" t="b">
        <f>VLOOKUP(C1388,Sheet3!$A:$B,2,0) &gt; 1</f>
        <v>0</v>
      </c>
      <c r="C1388">
        <v>1387</v>
      </c>
      <c r="D1388">
        <v>10053</v>
      </c>
      <c r="E1388" s="4">
        <v>40918</v>
      </c>
      <c r="F1388">
        <v>44</v>
      </c>
      <c r="G1388" s="15">
        <f>I1388*F1388</f>
        <v>5500</v>
      </c>
      <c r="H1388" s="9">
        <v>0</v>
      </c>
      <c r="I1388" s="13">
        <f>VLOOKUP($U1388,Pricebook!$A:$D,4,0)</f>
        <v>125</v>
      </c>
      <c r="J1388" s="11">
        <f>G1388*(1-H1388)</f>
        <v>5500</v>
      </c>
      <c r="K1388" t="s">
        <v>1507</v>
      </c>
      <c r="L1388" t="s">
        <v>55</v>
      </c>
      <c r="M1388" t="str">
        <f>VLOOKUP($L1388,Companies!$A:$G,7,)</f>
        <v>Semiconductors</v>
      </c>
      <c r="N1388" t="str">
        <f>VLOOKUP($L1388,Companies!$A:$G,6,)</f>
        <v>Technology</v>
      </c>
      <c r="O1388" s="6" t="s">
        <v>1508</v>
      </c>
      <c r="P1388" s="6">
        <v>37211</v>
      </c>
      <c r="Q1388" t="s">
        <v>81</v>
      </c>
      <c r="R1388" t="s">
        <v>34</v>
      </c>
      <c r="S1388" s="4">
        <v>40920</v>
      </c>
      <c r="T1388" s="7">
        <f>S1388-E1388</f>
        <v>2</v>
      </c>
      <c r="U1388" t="s">
        <v>14209</v>
      </c>
      <c r="V1388" s="6" t="s">
        <v>14251</v>
      </c>
      <c r="W1388" t="s">
        <v>14266</v>
      </c>
      <c r="X1388" t="s">
        <v>14203</v>
      </c>
      <c r="Y1388" t="str">
        <f>VLOOKUP(R1388,Managers!$A:$B,2,)</f>
        <v>Frank Mitchell</v>
      </c>
      <c r="Z1388" s="11">
        <f>VLOOKUP(X1388,HourlyWages!$A:$B,2,0)</f>
        <v>62</v>
      </c>
      <c r="AA1388">
        <v>1</v>
      </c>
    </row>
    <row r="1389" spans="1:27" x14ac:dyDescent="0.3">
      <c r="A1389" t="b">
        <f>COUNTIF($C$1:C1389, C1389)&gt;1</f>
        <v>0</v>
      </c>
      <c r="B1389" t="b">
        <f>VLOOKUP(C1389,Sheet3!$A:$B,2,0) &gt; 1</f>
        <v>0</v>
      </c>
      <c r="C1389">
        <v>1388</v>
      </c>
      <c r="D1389">
        <v>10054</v>
      </c>
      <c r="E1389" s="4">
        <v>40661</v>
      </c>
      <c r="F1389">
        <v>2</v>
      </c>
      <c r="G1389" s="15">
        <f>I1389*F1389</f>
        <v>250</v>
      </c>
      <c r="H1389" s="9">
        <v>0.08</v>
      </c>
      <c r="I1389" s="13">
        <f>VLOOKUP($U1389,Pricebook!$A:$D,4,0)</f>
        <v>125</v>
      </c>
      <c r="J1389" s="11">
        <f>G1389*(1-H1389)</f>
        <v>230</v>
      </c>
      <c r="K1389" t="s">
        <v>57</v>
      </c>
      <c r="L1389" t="s">
        <v>58</v>
      </c>
      <c r="M1389" t="str">
        <f>VLOOKUP($L1389,Companies!$A:$G,7,)</f>
        <v>Biotechnology: Biological Products (No Diagnostic Substances)</v>
      </c>
      <c r="N1389" t="str">
        <f>VLOOKUP($L1389,Companies!$A:$G,6,)</f>
        <v>Health Care</v>
      </c>
      <c r="O1389" s="6" t="s">
        <v>1509</v>
      </c>
      <c r="P1389" s="6" t="s">
        <v>1510</v>
      </c>
      <c r="Q1389" t="s">
        <v>187</v>
      </c>
      <c r="R1389" t="s">
        <v>61</v>
      </c>
      <c r="S1389" s="4">
        <v>40663</v>
      </c>
      <c r="T1389" s="7">
        <f>S1389-E1389</f>
        <v>2</v>
      </c>
      <c r="U1389" t="s">
        <v>14208</v>
      </c>
      <c r="V1389" s="6" t="s">
        <v>14257</v>
      </c>
      <c r="W1389" t="s">
        <v>14259</v>
      </c>
      <c r="X1389" t="s">
        <v>14187</v>
      </c>
      <c r="Y1389" t="str">
        <f>VLOOKUP(R1389,Managers!$A:$B,2,)</f>
        <v>Allen Young</v>
      </c>
      <c r="Z1389" s="11">
        <f>VLOOKUP(X1389,HourlyWages!$A:$B,2,0)</f>
        <v>45</v>
      </c>
      <c r="AA1389">
        <v>1</v>
      </c>
    </row>
    <row r="1390" spans="1:27" x14ac:dyDescent="0.3">
      <c r="A1390" t="b">
        <f>COUNTIF($C$1:C1390, C1390)&gt;1</f>
        <v>0</v>
      </c>
      <c r="B1390" t="b">
        <f>VLOOKUP(C1390,Sheet3!$A:$B,2,0) &gt; 1</f>
        <v>0</v>
      </c>
      <c r="C1390">
        <v>1389</v>
      </c>
      <c r="D1390">
        <v>10054</v>
      </c>
      <c r="E1390" s="4">
        <v>40661</v>
      </c>
      <c r="F1390">
        <v>2</v>
      </c>
      <c r="G1390" s="15">
        <f>I1390*F1390</f>
        <v>300</v>
      </c>
      <c r="H1390" s="9">
        <v>0.09</v>
      </c>
      <c r="I1390" s="13">
        <f>VLOOKUP($U1390,Pricebook!$A:$D,4,0)</f>
        <v>150</v>
      </c>
      <c r="J1390" s="11">
        <f>G1390*(1-H1390)</f>
        <v>273</v>
      </c>
      <c r="K1390" t="s">
        <v>57</v>
      </c>
      <c r="L1390" t="s">
        <v>58</v>
      </c>
      <c r="M1390" t="str">
        <f>VLOOKUP($L1390,Companies!$A:$G,7,)</f>
        <v>Biotechnology: Biological Products (No Diagnostic Substances)</v>
      </c>
      <c r="N1390" t="str">
        <f>VLOOKUP($L1390,Companies!$A:$G,6,)</f>
        <v>Health Care</v>
      </c>
      <c r="O1390" s="6" t="s">
        <v>1509</v>
      </c>
      <c r="P1390" s="6" t="s">
        <v>1510</v>
      </c>
      <c r="Q1390" t="s">
        <v>187</v>
      </c>
      <c r="R1390" t="s">
        <v>61</v>
      </c>
      <c r="S1390" s="4">
        <v>40661</v>
      </c>
      <c r="T1390" s="7">
        <f>S1390-E1390</f>
        <v>0</v>
      </c>
      <c r="U1390" t="s">
        <v>14210</v>
      </c>
      <c r="V1390" s="6" t="s">
        <v>14254</v>
      </c>
      <c r="W1390" t="s">
        <v>14255</v>
      </c>
      <c r="X1390" t="s">
        <v>14190</v>
      </c>
      <c r="Y1390" t="str">
        <f>VLOOKUP(R1390,Managers!$A:$B,2,)</f>
        <v>Allen Young</v>
      </c>
      <c r="Z1390" s="11">
        <f>VLOOKUP(X1390,HourlyWages!$A:$B,2,0)</f>
        <v>67</v>
      </c>
      <c r="AA1390">
        <v>1</v>
      </c>
    </row>
    <row r="1391" spans="1:27" x14ac:dyDescent="0.3">
      <c r="A1391" t="b">
        <f>COUNTIF($C$1:C1391, C1391)&gt;1</f>
        <v>0</v>
      </c>
      <c r="B1391" t="b">
        <f>VLOOKUP(C1391,Sheet3!$A:$B,2,0) &gt; 1</f>
        <v>0</v>
      </c>
      <c r="C1391">
        <v>1390</v>
      </c>
      <c r="D1391">
        <v>10080</v>
      </c>
      <c r="E1391" s="4">
        <v>40221</v>
      </c>
      <c r="F1391">
        <v>20</v>
      </c>
      <c r="G1391" s="15">
        <f>I1391*F1391</f>
        <v>3000</v>
      </c>
      <c r="H1391" s="9">
        <v>0</v>
      </c>
      <c r="I1391" s="13">
        <f>VLOOKUP($U1391,Pricebook!$A:$D,4,0)</f>
        <v>150</v>
      </c>
      <c r="J1391" s="11">
        <f>G1391*(1-H1391)</f>
        <v>3000</v>
      </c>
      <c r="K1391" t="s">
        <v>510</v>
      </c>
      <c r="L1391" t="s">
        <v>93</v>
      </c>
      <c r="M1391" t="str">
        <f>VLOOKUP($L1391,Companies!$A:$G,7,)</f>
        <v>Television Services</v>
      </c>
      <c r="N1391" t="str">
        <f>VLOOKUP($L1391,Companies!$A:$G,6,)</f>
        <v>Consumer Services</v>
      </c>
      <c r="O1391" s="6" t="s">
        <v>1109</v>
      </c>
      <c r="P1391" s="6">
        <v>92553</v>
      </c>
      <c r="Q1391" t="s">
        <v>114</v>
      </c>
      <c r="R1391" t="s">
        <v>23</v>
      </c>
      <c r="S1391" s="4">
        <v>40228</v>
      </c>
      <c r="T1391" s="7">
        <f>S1391-E1391</f>
        <v>7</v>
      </c>
      <c r="U1391" t="s">
        <v>14211</v>
      </c>
      <c r="V1391" s="6" t="s">
        <v>14251</v>
      </c>
      <c r="W1391" t="s">
        <v>14263</v>
      </c>
      <c r="X1391" t="s">
        <v>14196</v>
      </c>
      <c r="Y1391" t="str">
        <f>VLOOKUP(R1391,Managers!$A:$B,2,)</f>
        <v>Bob Turner</v>
      </c>
      <c r="Z1391" s="11">
        <f>VLOOKUP(X1391,HourlyWages!$A:$B,2,0)</f>
        <v>58</v>
      </c>
      <c r="AA1391">
        <v>1</v>
      </c>
    </row>
    <row r="1392" spans="1:27" x14ac:dyDescent="0.3">
      <c r="A1392" t="b">
        <f>COUNTIF($C$1:C1392, C1392)&gt;1</f>
        <v>0</v>
      </c>
      <c r="B1392" t="b">
        <f>VLOOKUP(C1392,Sheet3!$A:$B,2,0) &gt; 1</f>
        <v>0</v>
      </c>
      <c r="C1392">
        <v>1391</v>
      </c>
      <c r="D1392">
        <v>10081</v>
      </c>
      <c r="E1392" s="4">
        <v>40397</v>
      </c>
      <c r="F1392">
        <v>49</v>
      </c>
      <c r="G1392" s="15">
        <f>I1392*F1392</f>
        <v>6125</v>
      </c>
      <c r="H1392" s="9">
        <v>0.02</v>
      </c>
      <c r="I1392" s="13">
        <f>VLOOKUP($U1392,Pricebook!$A:$D,4,0)</f>
        <v>125</v>
      </c>
      <c r="J1392" s="11">
        <f>G1392*(1-H1392)</f>
        <v>6002.5</v>
      </c>
      <c r="K1392" t="s">
        <v>1511</v>
      </c>
      <c r="L1392" t="s">
        <v>327</v>
      </c>
      <c r="M1392" t="str">
        <f>VLOOKUP($L1392,Companies!$A:$G,7,)</f>
        <v>Television Services</v>
      </c>
      <c r="N1392" t="str">
        <f>VLOOKUP($L1392,Companies!$A:$G,6,)</f>
        <v>Consumer Services</v>
      </c>
      <c r="O1392" s="6" t="s">
        <v>1512</v>
      </c>
      <c r="P1392" s="6">
        <v>33012</v>
      </c>
      <c r="Q1392" t="s">
        <v>101</v>
      </c>
      <c r="R1392" t="s">
        <v>34</v>
      </c>
      <c r="S1392" s="4">
        <v>40398</v>
      </c>
      <c r="T1392" s="7">
        <f>S1392-E1392</f>
        <v>1</v>
      </c>
      <c r="U1392" t="s">
        <v>14208</v>
      </c>
      <c r="V1392" s="6" t="s">
        <v>14257</v>
      </c>
      <c r="W1392" t="s">
        <v>14259</v>
      </c>
      <c r="X1392" t="s">
        <v>14198</v>
      </c>
      <c r="Y1392" t="str">
        <f>VLOOKUP(R1392,Managers!$A:$B,2,)</f>
        <v>Frank Mitchell</v>
      </c>
      <c r="Z1392" s="11">
        <f>VLOOKUP(X1392,HourlyWages!$A:$B,2,0)</f>
        <v>51</v>
      </c>
      <c r="AA1392">
        <v>1</v>
      </c>
    </row>
    <row r="1393" spans="1:27" x14ac:dyDescent="0.3">
      <c r="A1393" t="b">
        <f>COUNTIF($C$1:C1393, C1393)&gt;1</f>
        <v>0</v>
      </c>
      <c r="B1393" t="b">
        <f>VLOOKUP(C1393,Sheet3!$A:$B,2,0) &gt; 1</f>
        <v>0</v>
      </c>
      <c r="C1393">
        <v>1392</v>
      </c>
      <c r="D1393">
        <v>10114</v>
      </c>
      <c r="E1393" s="4">
        <v>40217</v>
      </c>
      <c r="F1393">
        <v>39</v>
      </c>
      <c r="G1393" s="15">
        <f>I1393*F1393</f>
        <v>6240</v>
      </c>
      <c r="H1393" s="9">
        <v>0</v>
      </c>
      <c r="I1393" s="13">
        <f>VLOOKUP($U1393,Pricebook!$A:$D,4,0)</f>
        <v>160</v>
      </c>
      <c r="J1393" s="11">
        <f>G1393*(1-H1393)</f>
        <v>6240</v>
      </c>
      <c r="K1393" t="s">
        <v>971</v>
      </c>
      <c r="L1393" t="s">
        <v>297</v>
      </c>
      <c r="M1393" t="str">
        <f>VLOOKUP($L1393,Companies!$A:$G,7,)</f>
        <v>Hotels/Resorts</v>
      </c>
      <c r="N1393" t="str">
        <f>VLOOKUP($L1393,Companies!$A:$G,6,)</f>
        <v>Consumer Services</v>
      </c>
      <c r="O1393" s="6" t="s">
        <v>1513</v>
      </c>
      <c r="P1393" s="6" t="s">
        <v>1514</v>
      </c>
      <c r="Q1393" t="s">
        <v>149</v>
      </c>
      <c r="R1393" t="s">
        <v>61</v>
      </c>
      <c r="S1393" s="4">
        <v>40219</v>
      </c>
      <c r="T1393" s="7">
        <f>S1393-E1393</f>
        <v>2</v>
      </c>
      <c r="U1393" t="s">
        <v>14218</v>
      </c>
      <c r="V1393" s="6" t="s">
        <v>14254</v>
      </c>
      <c r="W1393" t="s">
        <v>14255</v>
      </c>
      <c r="X1393" t="s">
        <v>14198</v>
      </c>
      <c r="Y1393" t="str">
        <f>VLOOKUP(R1393,Managers!$A:$B,2,)</f>
        <v>Allen Young</v>
      </c>
      <c r="Z1393" s="11">
        <f>VLOOKUP(X1393,HourlyWages!$A:$B,2,0)</f>
        <v>51</v>
      </c>
      <c r="AA1393">
        <v>1</v>
      </c>
    </row>
    <row r="1394" spans="1:27" x14ac:dyDescent="0.3">
      <c r="A1394" t="b">
        <f>COUNTIF($C$1:C1394, C1394)&gt;1</f>
        <v>0</v>
      </c>
      <c r="B1394" t="b">
        <f>VLOOKUP(C1394,Sheet3!$A:$B,2,0) &gt; 1</f>
        <v>0</v>
      </c>
      <c r="C1394">
        <v>1393</v>
      </c>
      <c r="D1394">
        <v>10117</v>
      </c>
      <c r="E1394" s="4">
        <v>40498</v>
      </c>
      <c r="F1394">
        <v>6</v>
      </c>
      <c r="G1394" s="15">
        <f>I1394*F1394</f>
        <v>960</v>
      </c>
      <c r="H1394" s="9">
        <v>7.0000000000000007E-2</v>
      </c>
      <c r="I1394" s="13">
        <f>VLOOKUP($U1394,Pricebook!$A:$D,4,0)</f>
        <v>160</v>
      </c>
      <c r="J1394" s="11">
        <f>G1394*(1-H1394)</f>
        <v>892.8</v>
      </c>
      <c r="K1394" t="s">
        <v>1515</v>
      </c>
      <c r="L1394" t="s">
        <v>185</v>
      </c>
      <c r="M1394" t="str">
        <f>VLOOKUP($L1394,Companies!$A:$G,7,)</f>
        <v>EDP Services</v>
      </c>
      <c r="N1394" t="str">
        <f>VLOOKUP($L1394,Companies!$A:$G,6,)</f>
        <v>Technology</v>
      </c>
      <c r="O1394" s="6" t="s">
        <v>1516</v>
      </c>
      <c r="P1394" s="6">
        <v>95336</v>
      </c>
      <c r="Q1394" t="s">
        <v>114</v>
      </c>
      <c r="R1394" t="s">
        <v>23</v>
      </c>
      <c r="S1394" s="4">
        <v>40499</v>
      </c>
      <c r="T1394" s="7">
        <f>S1394-E1394</f>
        <v>1</v>
      </c>
      <c r="U1394" t="s">
        <v>14218</v>
      </c>
      <c r="V1394" s="6" t="s">
        <v>14251</v>
      </c>
      <c r="W1394" t="s">
        <v>14266</v>
      </c>
      <c r="X1394" t="s">
        <v>14191</v>
      </c>
      <c r="Y1394" t="str">
        <f>VLOOKUP(R1394,Managers!$A:$B,2,)</f>
        <v>Bob Turner</v>
      </c>
      <c r="Z1394" s="11">
        <f>VLOOKUP(X1394,HourlyWages!$A:$B,2,0)</f>
        <v>60</v>
      </c>
      <c r="AA1394">
        <v>1</v>
      </c>
    </row>
    <row r="1395" spans="1:27" x14ac:dyDescent="0.3">
      <c r="A1395" t="b">
        <f>COUNTIF($C$1:C1395, C1395)&gt;1</f>
        <v>0</v>
      </c>
      <c r="B1395" t="b">
        <f>VLOOKUP(C1395,Sheet3!$A:$B,2,0) &gt; 1</f>
        <v>0</v>
      </c>
      <c r="C1395">
        <v>1394</v>
      </c>
      <c r="D1395">
        <v>10117</v>
      </c>
      <c r="E1395" s="4">
        <v>40498</v>
      </c>
      <c r="F1395">
        <v>10</v>
      </c>
      <c r="G1395" s="15">
        <f>I1395*F1395</f>
        <v>1500</v>
      </c>
      <c r="H1395" s="9">
        <v>0.01</v>
      </c>
      <c r="I1395" s="13">
        <f>VLOOKUP($U1395,Pricebook!$A:$D,4,0)</f>
        <v>150</v>
      </c>
      <c r="J1395" s="11">
        <f>G1395*(1-H1395)</f>
        <v>1485</v>
      </c>
      <c r="K1395" t="s">
        <v>1515</v>
      </c>
      <c r="L1395" t="s">
        <v>185</v>
      </c>
      <c r="M1395" t="str">
        <f>VLOOKUP($L1395,Companies!$A:$G,7,)</f>
        <v>EDP Services</v>
      </c>
      <c r="N1395" t="str">
        <f>VLOOKUP($L1395,Companies!$A:$G,6,)</f>
        <v>Technology</v>
      </c>
      <c r="O1395" s="6" t="s">
        <v>1516</v>
      </c>
      <c r="P1395" s="6">
        <v>95336</v>
      </c>
      <c r="Q1395" t="s">
        <v>114</v>
      </c>
      <c r="R1395" t="s">
        <v>23</v>
      </c>
      <c r="S1395" s="4">
        <v>40500</v>
      </c>
      <c r="T1395" s="7">
        <f>S1395-E1395</f>
        <v>2</v>
      </c>
      <c r="U1395" t="s">
        <v>14222</v>
      </c>
      <c r="V1395" s="6" t="s">
        <v>14254</v>
      </c>
      <c r="W1395" t="s">
        <v>14265</v>
      </c>
      <c r="X1395" t="s">
        <v>14199</v>
      </c>
      <c r="Y1395" t="str">
        <f>VLOOKUP(R1395,Managers!$A:$B,2,)</f>
        <v>Bob Turner</v>
      </c>
      <c r="Z1395" s="11">
        <f>VLOOKUP(X1395,HourlyWages!$A:$B,2,0)</f>
        <v>68</v>
      </c>
      <c r="AA1395">
        <v>1</v>
      </c>
    </row>
    <row r="1396" spans="1:27" x14ac:dyDescent="0.3">
      <c r="A1396" t="b">
        <f>COUNTIF($C$1:C1396, C1396)&gt;1</f>
        <v>0</v>
      </c>
      <c r="B1396" t="b">
        <f>VLOOKUP(C1396,Sheet3!$A:$B,2,0) &gt; 1</f>
        <v>0</v>
      </c>
      <c r="C1396">
        <v>1395</v>
      </c>
      <c r="D1396">
        <v>10144</v>
      </c>
      <c r="E1396" s="4">
        <v>40545</v>
      </c>
      <c r="F1396">
        <v>16</v>
      </c>
      <c r="G1396" s="15">
        <f>I1396*F1396</f>
        <v>2000</v>
      </c>
      <c r="H1396" s="9">
        <v>0.08</v>
      </c>
      <c r="I1396" s="13">
        <f>VLOOKUP($U1396,Pricebook!$A:$D,4,0)</f>
        <v>125</v>
      </c>
      <c r="J1396" s="11">
        <f>G1396*(1-H1396)</f>
        <v>1840</v>
      </c>
      <c r="K1396" t="s">
        <v>150</v>
      </c>
      <c r="L1396" t="s">
        <v>151</v>
      </c>
      <c r="M1396" t="str">
        <f>VLOOKUP($L1396,Companies!$A:$G,7,)</f>
        <v>Hotels/Resorts</v>
      </c>
      <c r="N1396" t="str">
        <f>VLOOKUP($L1396,Companies!$A:$G,6,)</f>
        <v>Consumer Services</v>
      </c>
      <c r="O1396" s="6" t="s">
        <v>1517</v>
      </c>
      <c r="P1396" s="6">
        <v>67501</v>
      </c>
      <c r="Q1396" t="s">
        <v>153</v>
      </c>
      <c r="R1396" t="s">
        <v>16</v>
      </c>
      <c r="S1396" s="4">
        <v>40547</v>
      </c>
      <c r="T1396" s="7">
        <f>S1396-E1396</f>
        <v>2</v>
      </c>
      <c r="U1396" t="s">
        <v>14221</v>
      </c>
      <c r="V1396" s="6" t="s">
        <v>14254</v>
      </c>
      <c r="W1396" t="s">
        <v>14269</v>
      </c>
      <c r="X1396" t="s">
        <v>14188</v>
      </c>
      <c r="Y1396" t="str">
        <f>VLOOKUP(R1396,Managers!$A:$B,2,)</f>
        <v>Josh Martinez</v>
      </c>
      <c r="Z1396" s="11">
        <f>VLOOKUP(X1396,HourlyWages!$A:$B,2,0)</f>
        <v>52</v>
      </c>
      <c r="AA1396">
        <v>1</v>
      </c>
    </row>
    <row r="1397" spans="1:27" x14ac:dyDescent="0.3">
      <c r="A1397" t="b">
        <f>COUNTIF($C$1:C1397, C1397)&gt;1</f>
        <v>0</v>
      </c>
      <c r="B1397" t="b">
        <f>VLOOKUP(C1397,Sheet3!$A:$B,2,0) &gt; 1</f>
        <v>0</v>
      </c>
      <c r="C1397">
        <v>1396</v>
      </c>
      <c r="D1397">
        <v>10144</v>
      </c>
      <c r="E1397" s="4">
        <v>40545</v>
      </c>
      <c r="F1397">
        <v>1</v>
      </c>
      <c r="G1397" s="15">
        <f>I1397*F1397</f>
        <v>125</v>
      </c>
      <c r="H1397" s="9">
        <v>0.02</v>
      </c>
      <c r="I1397" s="13">
        <f>VLOOKUP($U1397,Pricebook!$A:$D,4,0)</f>
        <v>125</v>
      </c>
      <c r="J1397" s="11">
        <f>G1397*(1-H1397)</f>
        <v>122.5</v>
      </c>
      <c r="K1397" t="s">
        <v>150</v>
      </c>
      <c r="L1397" t="s">
        <v>151</v>
      </c>
      <c r="M1397" t="str">
        <f>VLOOKUP($L1397,Companies!$A:$G,7,)</f>
        <v>Hotels/Resorts</v>
      </c>
      <c r="N1397" t="str">
        <f>VLOOKUP($L1397,Companies!$A:$G,6,)</f>
        <v>Consumer Services</v>
      </c>
      <c r="O1397" s="6" t="s">
        <v>1517</v>
      </c>
      <c r="P1397" s="6">
        <v>67501</v>
      </c>
      <c r="Q1397" t="s">
        <v>153</v>
      </c>
      <c r="R1397" t="s">
        <v>16</v>
      </c>
      <c r="S1397" s="4">
        <v>40547</v>
      </c>
      <c r="T1397" s="7">
        <f>S1397-E1397</f>
        <v>2</v>
      </c>
      <c r="U1397" t="s">
        <v>14221</v>
      </c>
      <c r="V1397" s="6" t="s">
        <v>14251</v>
      </c>
      <c r="W1397" t="s">
        <v>14266</v>
      </c>
      <c r="X1397" t="s">
        <v>14185</v>
      </c>
      <c r="Y1397" t="str">
        <f>VLOOKUP(R1397,Managers!$A:$B,2,)</f>
        <v>Josh Martinez</v>
      </c>
      <c r="Z1397" s="11">
        <f>VLOOKUP(X1397,HourlyWages!$A:$B,2,0)</f>
        <v>70</v>
      </c>
      <c r="AA1397">
        <v>1</v>
      </c>
    </row>
    <row r="1398" spans="1:27" x14ac:dyDescent="0.3">
      <c r="A1398" t="b">
        <f>COUNTIF($C$1:C1398, C1398)&gt;1</f>
        <v>0</v>
      </c>
      <c r="B1398" t="b">
        <f>VLOOKUP(C1398,Sheet3!$A:$B,2,0) &gt; 1</f>
        <v>0</v>
      </c>
      <c r="C1398">
        <v>1397</v>
      </c>
      <c r="D1398">
        <v>10144</v>
      </c>
      <c r="E1398" s="4">
        <v>40545</v>
      </c>
      <c r="F1398">
        <v>24</v>
      </c>
      <c r="G1398" s="15">
        <f>I1398*F1398</f>
        <v>3000</v>
      </c>
      <c r="H1398" s="9">
        <v>0.1</v>
      </c>
      <c r="I1398" s="13">
        <f>VLOOKUP($U1398,Pricebook!$A:$D,4,0)</f>
        <v>125</v>
      </c>
      <c r="J1398" s="11">
        <f>G1398*(1-H1398)</f>
        <v>2700</v>
      </c>
      <c r="K1398" t="s">
        <v>150</v>
      </c>
      <c r="L1398" t="s">
        <v>151</v>
      </c>
      <c r="M1398" t="str">
        <f>VLOOKUP($L1398,Companies!$A:$G,7,)</f>
        <v>Hotels/Resorts</v>
      </c>
      <c r="N1398" t="str">
        <f>VLOOKUP($L1398,Companies!$A:$G,6,)</f>
        <v>Consumer Services</v>
      </c>
      <c r="O1398" s="6" t="s">
        <v>1517</v>
      </c>
      <c r="P1398" s="6">
        <v>67501</v>
      </c>
      <c r="Q1398" t="s">
        <v>153</v>
      </c>
      <c r="R1398" t="s">
        <v>16</v>
      </c>
      <c r="S1398" s="4">
        <v>40545</v>
      </c>
      <c r="T1398" s="7">
        <f>S1398-E1398</f>
        <v>0</v>
      </c>
      <c r="U1398" t="s">
        <v>14209</v>
      </c>
      <c r="V1398" s="6" t="s">
        <v>14251</v>
      </c>
      <c r="W1398" t="s">
        <v>14263</v>
      </c>
      <c r="X1398" t="s">
        <v>14184</v>
      </c>
      <c r="Y1398" t="str">
        <f>VLOOKUP(R1398,Managers!$A:$B,2,)</f>
        <v>Josh Martinez</v>
      </c>
      <c r="Z1398" s="11">
        <f>VLOOKUP(X1398,HourlyWages!$A:$B,2,0)</f>
        <v>50</v>
      </c>
      <c r="AA1398">
        <v>1</v>
      </c>
    </row>
    <row r="1399" spans="1:27" x14ac:dyDescent="0.3">
      <c r="A1399" t="b">
        <f>COUNTIF($C$1:C1399, C1399)&gt;1</f>
        <v>0</v>
      </c>
      <c r="B1399" t="b">
        <f>VLOOKUP(C1399,Sheet3!$A:$B,2,0) &gt; 1</f>
        <v>0</v>
      </c>
      <c r="C1399">
        <v>1398</v>
      </c>
      <c r="D1399">
        <v>10146</v>
      </c>
      <c r="E1399" s="4">
        <v>39934</v>
      </c>
      <c r="F1399">
        <v>19</v>
      </c>
      <c r="G1399" s="15">
        <f>I1399*F1399</f>
        <v>2375</v>
      </c>
      <c r="H1399" s="9">
        <v>0.1</v>
      </c>
      <c r="I1399" s="13">
        <f>VLOOKUP($U1399,Pricebook!$A:$D,4,0)</f>
        <v>125</v>
      </c>
      <c r="J1399" s="11">
        <f>G1399*(1-H1399)</f>
        <v>2137.5</v>
      </c>
      <c r="K1399" t="s">
        <v>892</v>
      </c>
      <c r="L1399" t="s">
        <v>151</v>
      </c>
      <c r="M1399" t="str">
        <f>VLOOKUP($L1399,Companies!$A:$G,7,)</f>
        <v>Hotels/Resorts</v>
      </c>
      <c r="N1399" t="str">
        <f>VLOOKUP($L1399,Companies!$A:$G,6,)</f>
        <v>Consumer Services</v>
      </c>
      <c r="O1399" s="6" t="s">
        <v>1045</v>
      </c>
      <c r="P1399" s="6">
        <v>91941</v>
      </c>
      <c r="Q1399" t="s">
        <v>114</v>
      </c>
      <c r="R1399" t="s">
        <v>23</v>
      </c>
      <c r="S1399" s="4">
        <v>39939</v>
      </c>
      <c r="T1399" s="7">
        <f>S1399-E1399</f>
        <v>5</v>
      </c>
      <c r="U1399" t="s">
        <v>14208</v>
      </c>
      <c r="V1399" s="6" t="s">
        <v>14257</v>
      </c>
      <c r="W1399" t="s">
        <v>14259</v>
      </c>
      <c r="X1399" t="s">
        <v>14199</v>
      </c>
      <c r="Y1399" t="str">
        <f>VLOOKUP(R1399,Managers!$A:$B,2,)</f>
        <v>Bob Turner</v>
      </c>
      <c r="Z1399" s="11">
        <f>VLOOKUP(X1399,HourlyWages!$A:$B,2,0)</f>
        <v>68</v>
      </c>
      <c r="AA1399">
        <v>1</v>
      </c>
    </row>
    <row r="1400" spans="1:27" x14ac:dyDescent="0.3">
      <c r="A1400" t="b">
        <f>COUNTIF($C$1:C1400, C1400)&gt;1</f>
        <v>0</v>
      </c>
      <c r="B1400" t="b">
        <f>VLOOKUP(C1400,Sheet3!$A:$B,2,0) &gt; 1</f>
        <v>0</v>
      </c>
      <c r="C1400">
        <v>1399</v>
      </c>
      <c r="D1400">
        <v>10147</v>
      </c>
      <c r="E1400" s="4">
        <v>40460</v>
      </c>
      <c r="F1400">
        <v>22</v>
      </c>
      <c r="G1400" s="15">
        <f>I1400*F1400</f>
        <v>3520</v>
      </c>
      <c r="H1400" s="9">
        <v>0.04</v>
      </c>
      <c r="I1400" s="13">
        <f>VLOOKUP($U1400,Pricebook!$A:$D,4,0)</f>
        <v>160</v>
      </c>
      <c r="J1400" s="11">
        <f>G1400*(1-H1400)</f>
        <v>3379.2</v>
      </c>
      <c r="K1400" t="s">
        <v>211</v>
      </c>
      <c r="L1400" t="s">
        <v>212</v>
      </c>
      <c r="M1400" t="str">
        <f>VLOOKUP($L1400,Companies!$A:$G,7,)</f>
        <v>EDP Services</v>
      </c>
      <c r="N1400" t="str">
        <f>VLOOKUP($L1400,Companies!$A:$G,6,)</f>
        <v>Technology</v>
      </c>
      <c r="O1400" s="6" t="s">
        <v>213</v>
      </c>
      <c r="P1400" s="6">
        <v>74006</v>
      </c>
      <c r="Q1400" t="s">
        <v>75</v>
      </c>
      <c r="R1400" t="s">
        <v>16</v>
      </c>
      <c r="S1400" s="4">
        <v>40461</v>
      </c>
      <c r="T1400" s="7">
        <f>S1400-E1400</f>
        <v>1</v>
      </c>
      <c r="U1400" t="s">
        <v>14218</v>
      </c>
      <c r="V1400" s="6" t="s">
        <v>14251</v>
      </c>
      <c r="W1400" t="s">
        <v>14268</v>
      </c>
      <c r="X1400" t="s">
        <v>14191</v>
      </c>
      <c r="Y1400" t="str">
        <f>VLOOKUP(R1400,Managers!$A:$B,2,)</f>
        <v>Josh Martinez</v>
      </c>
      <c r="Z1400" s="11">
        <f>VLOOKUP(X1400,HourlyWages!$A:$B,2,0)</f>
        <v>60</v>
      </c>
      <c r="AA1400">
        <v>1</v>
      </c>
    </row>
    <row r="1401" spans="1:27" x14ac:dyDescent="0.3">
      <c r="A1401" t="b">
        <f>COUNTIF($C$1:C1401, C1401)&gt;1</f>
        <v>0</v>
      </c>
      <c r="B1401" t="b">
        <f>VLOOKUP(C1401,Sheet3!$A:$B,2,0) &gt; 1</f>
        <v>0</v>
      </c>
      <c r="C1401">
        <v>1400</v>
      </c>
      <c r="D1401">
        <v>10148</v>
      </c>
      <c r="E1401" s="4">
        <v>39897</v>
      </c>
      <c r="F1401">
        <v>27</v>
      </c>
      <c r="G1401" s="15">
        <f>I1401*F1401</f>
        <v>3375</v>
      </c>
      <c r="H1401" s="9">
        <v>0.02</v>
      </c>
      <c r="I1401" s="13">
        <f>VLOOKUP($U1401,Pricebook!$A:$D,4,0)</f>
        <v>125</v>
      </c>
      <c r="J1401" s="11">
        <f>G1401*(1-H1401)</f>
        <v>3307.5</v>
      </c>
      <c r="K1401" t="s">
        <v>723</v>
      </c>
      <c r="L1401" t="s">
        <v>363</v>
      </c>
      <c r="M1401" t="str">
        <f>VLOOKUP($L1401,Companies!$A:$G,7,)</f>
        <v>Biotechnology: Laboratory Analytical Instruments</v>
      </c>
      <c r="N1401" t="str">
        <f>VLOOKUP($L1401,Companies!$A:$G,6,)</f>
        <v>Capital Goods</v>
      </c>
      <c r="O1401" s="6" t="s">
        <v>917</v>
      </c>
      <c r="P1401" s="6">
        <v>80229</v>
      </c>
      <c r="Q1401" t="s">
        <v>237</v>
      </c>
      <c r="R1401" t="s">
        <v>23</v>
      </c>
      <c r="S1401" s="4">
        <v>39897</v>
      </c>
      <c r="T1401" s="7">
        <f>S1401-E1401</f>
        <v>0</v>
      </c>
      <c r="U1401" t="s">
        <v>14217</v>
      </c>
      <c r="V1401" s="6" t="s">
        <v>14251</v>
      </c>
      <c r="W1401" t="s">
        <v>14263</v>
      </c>
      <c r="X1401" t="s">
        <v>14194</v>
      </c>
      <c r="Y1401" t="str">
        <f>VLOOKUP(R1401,Managers!$A:$B,2,)</f>
        <v>Bob Turner</v>
      </c>
      <c r="Z1401" s="11">
        <f>VLOOKUP(X1401,HourlyWages!$A:$B,2,0)</f>
        <v>71</v>
      </c>
      <c r="AA1401">
        <v>1</v>
      </c>
    </row>
    <row r="1402" spans="1:27" x14ac:dyDescent="0.3">
      <c r="A1402" t="b">
        <f>COUNTIF($C$1:C1402, C1402)&gt;1</f>
        <v>0</v>
      </c>
      <c r="B1402" t="b">
        <f>VLOOKUP(C1402,Sheet3!$A:$B,2,0) &gt; 1</f>
        <v>0</v>
      </c>
      <c r="C1402">
        <v>1401</v>
      </c>
      <c r="D1402">
        <v>10183</v>
      </c>
      <c r="E1402" s="4">
        <v>40141</v>
      </c>
      <c r="F1402">
        <v>48</v>
      </c>
      <c r="G1402" s="15">
        <f>I1402*F1402</f>
        <v>6000</v>
      </c>
      <c r="H1402" s="9">
        <v>0.06</v>
      </c>
      <c r="I1402" s="13">
        <f>VLOOKUP($U1402,Pricebook!$A:$D,4,0)</f>
        <v>125</v>
      </c>
      <c r="J1402" s="11">
        <f>G1402*(1-H1402)</f>
        <v>5640</v>
      </c>
      <c r="K1402" t="s">
        <v>1300</v>
      </c>
      <c r="L1402" t="s">
        <v>269</v>
      </c>
      <c r="M1402" t="str">
        <f>VLOOKUP($L1402,Companies!$A:$G,7,)</f>
        <v>Electronic Components</v>
      </c>
      <c r="N1402" t="str">
        <f>VLOOKUP($L1402,Companies!$A:$G,6,)</f>
        <v>Technology</v>
      </c>
      <c r="O1402" s="6" t="s">
        <v>1301</v>
      </c>
      <c r="P1402" s="6">
        <v>79109</v>
      </c>
      <c r="Q1402" t="s">
        <v>48</v>
      </c>
      <c r="R1402" t="s">
        <v>16</v>
      </c>
      <c r="S1402" s="4">
        <v>40142</v>
      </c>
      <c r="T1402" s="7">
        <f>S1402-E1402</f>
        <v>1</v>
      </c>
      <c r="U1402" t="s">
        <v>14221</v>
      </c>
      <c r="V1402" s="6" t="s">
        <v>14257</v>
      </c>
      <c r="W1402" t="s">
        <v>14258</v>
      </c>
      <c r="X1402" t="s">
        <v>14186</v>
      </c>
      <c r="Y1402" t="str">
        <f>VLOOKUP(R1402,Managers!$A:$B,2,)</f>
        <v>Josh Martinez</v>
      </c>
      <c r="Z1402" s="11">
        <f>VLOOKUP(X1402,HourlyWages!$A:$B,2,0)</f>
        <v>67</v>
      </c>
      <c r="AA1402">
        <v>1</v>
      </c>
    </row>
    <row r="1403" spans="1:27" x14ac:dyDescent="0.3">
      <c r="A1403" t="b">
        <f>COUNTIF($C$1:C1403, C1403)&gt;1</f>
        <v>0</v>
      </c>
      <c r="B1403" t="b">
        <f>VLOOKUP(C1403,Sheet3!$A:$B,2,0) &gt; 1</f>
        <v>0</v>
      </c>
      <c r="C1403">
        <v>1402</v>
      </c>
      <c r="D1403">
        <v>10209</v>
      </c>
      <c r="E1403" s="4">
        <v>40511</v>
      </c>
      <c r="F1403">
        <v>14</v>
      </c>
      <c r="G1403" s="15">
        <f>I1403*F1403</f>
        <v>1750</v>
      </c>
      <c r="H1403" s="9">
        <v>0.09</v>
      </c>
      <c r="I1403" s="13">
        <f>VLOOKUP($U1403,Pricebook!$A:$D,4,0)</f>
        <v>125</v>
      </c>
      <c r="J1403" s="11">
        <f>G1403*(1-H1403)</f>
        <v>1592.5</v>
      </c>
      <c r="K1403" t="s">
        <v>609</v>
      </c>
      <c r="L1403" t="s">
        <v>377</v>
      </c>
      <c r="M1403" t="str">
        <f>VLOOKUP($L1403,Companies!$A:$G,7,)</f>
        <v>Packaged Foods</v>
      </c>
      <c r="N1403" t="str">
        <f>VLOOKUP($L1403,Companies!$A:$G,6,)</f>
        <v>Consumer Non-Durables</v>
      </c>
      <c r="O1403" s="6" t="s">
        <v>987</v>
      </c>
      <c r="P1403" s="6" t="s">
        <v>988</v>
      </c>
      <c r="Q1403" t="s">
        <v>421</v>
      </c>
      <c r="R1403" t="s">
        <v>61</v>
      </c>
      <c r="S1403" s="4">
        <v>40511</v>
      </c>
      <c r="T1403" s="7">
        <f>S1403-E1403</f>
        <v>0</v>
      </c>
      <c r="U1403" t="s">
        <v>14208</v>
      </c>
      <c r="V1403" s="6" t="s">
        <v>14254</v>
      </c>
      <c r="W1403" t="s">
        <v>14265</v>
      </c>
      <c r="X1403" t="s">
        <v>14188</v>
      </c>
      <c r="Y1403" t="str">
        <f>VLOOKUP(R1403,Managers!$A:$B,2,)</f>
        <v>Allen Young</v>
      </c>
      <c r="Z1403" s="11">
        <f>VLOOKUP(X1403,HourlyWages!$A:$B,2,0)</f>
        <v>52</v>
      </c>
      <c r="AA1403">
        <v>1</v>
      </c>
    </row>
    <row r="1404" spans="1:27" x14ac:dyDescent="0.3">
      <c r="A1404" t="b">
        <f>COUNTIF($C$1:C1404, C1404)&gt;1</f>
        <v>0</v>
      </c>
      <c r="B1404" t="b">
        <f>VLOOKUP(C1404,Sheet3!$A:$B,2,0) &gt; 1</f>
        <v>0</v>
      </c>
      <c r="C1404">
        <v>1403</v>
      </c>
      <c r="D1404">
        <v>10209</v>
      </c>
      <c r="E1404" s="4">
        <v>40511</v>
      </c>
      <c r="F1404">
        <v>48</v>
      </c>
      <c r="G1404" s="15">
        <f>I1404*F1404</f>
        <v>7680</v>
      </c>
      <c r="H1404" s="9">
        <v>0.02</v>
      </c>
      <c r="I1404" s="13">
        <f>VLOOKUP($U1404,Pricebook!$A:$D,4,0)</f>
        <v>160</v>
      </c>
      <c r="J1404" s="11">
        <f>G1404*(1-H1404)</f>
        <v>7526.4</v>
      </c>
      <c r="K1404" t="s">
        <v>609</v>
      </c>
      <c r="L1404" t="s">
        <v>377</v>
      </c>
      <c r="M1404" t="str">
        <f>VLOOKUP($L1404,Companies!$A:$G,7,)</f>
        <v>Packaged Foods</v>
      </c>
      <c r="N1404" t="str">
        <f>VLOOKUP($L1404,Companies!$A:$G,6,)</f>
        <v>Consumer Non-Durables</v>
      </c>
      <c r="O1404" s="6" t="s">
        <v>181</v>
      </c>
      <c r="P1404" s="6" t="s">
        <v>183</v>
      </c>
      <c r="Q1404" t="s">
        <v>91</v>
      </c>
      <c r="R1404" t="s">
        <v>61</v>
      </c>
      <c r="S1404" s="4">
        <v>40513</v>
      </c>
      <c r="T1404" s="7">
        <f>S1404-E1404</f>
        <v>2</v>
      </c>
      <c r="U1404" t="s">
        <v>14218</v>
      </c>
      <c r="V1404" s="6" t="s">
        <v>14254</v>
      </c>
      <c r="W1404" t="s">
        <v>14255</v>
      </c>
      <c r="X1404" t="s">
        <v>14202</v>
      </c>
      <c r="Y1404" t="str">
        <f>VLOOKUP(R1404,Managers!$A:$B,2,)</f>
        <v>Allen Young</v>
      </c>
      <c r="Z1404" s="11">
        <f>VLOOKUP(X1404,HourlyWages!$A:$B,2,0)</f>
        <v>71</v>
      </c>
      <c r="AA1404">
        <v>1</v>
      </c>
    </row>
    <row r="1405" spans="1:27" x14ac:dyDescent="0.3">
      <c r="A1405" t="b">
        <f>COUNTIF($C$1:C1405, C1405)&gt;1</f>
        <v>0</v>
      </c>
      <c r="B1405" t="b">
        <f>VLOOKUP(C1405,Sheet3!$A:$B,2,0) &gt; 1</f>
        <v>0</v>
      </c>
      <c r="C1405">
        <v>1404</v>
      </c>
      <c r="D1405">
        <v>10210</v>
      </c>
      <c r="E1405" s="4">
        <v>40717</v>
      </c>
      <c r="F1405">
        <v>10</v>
      </c>
      <c r="G1405" s="15">
        <f>I1405*F1405</f>
        <v>1500</v>
      </c>
      <c r="H1405" s="9">
        <v>0.04</v>
      </c>
      <c r="I1405" s="13">
        <f>VLOOKUP($U1405,Pricebook!$A:$D,4,0)</f>
        <v>150</v>
      </c>
      <c r="J1405" s="11">
        <f>G1405*(1-H1405)</f>
        <v>1440</v>
      </c>
      <c r="K1405" t="s">
        <v>793</v>
      </c>
      <c r="L1405" t="s">
        <v>212</v>
      </c>
      <c r="M1405" t="str">
        <f>VLOOKUP($L1405,Companies!$A:$G,7,)</f>
        <v>EDP Services</v>
      </c>
      <c r="N1405" t="str">
        <f>VLOOKUP($L1405,Companies!$A:$G,6,)</f>
        <v>Technology</v>
      </c>
      <c r="O1405" s="6" t="s">
        <v>794</v>
      </c>
      <c r="P1405" s="6">
        <v>28601</v>
      </c>
      <c r="Q1405" t="s">
        <v>33</v>
      </c>
      <c r="R1405" t="s">
        <v>34</v>
      </c>
      <c r="S1405" s="4">
        <v>40718</v>
      </c>
      <c r="T1405" s="7">
        <f>S1405-E1405</f>
        <v>1</v>
      </c>
      <c r="U1405" t="s">
        <v>14211</v>
      </c>
      <c r="V1405" s="6" t="s">
        <v>14254</v>
      </c>
      <c r="W1405" t="s">
        <v>14255</v>
      </c>
      <c r="X1405" t="s">
        <v>14196</v>
      </c>
      <c r="Y1405" t="str">
        <f>VLOOKUP(R1405,Managers!$A:$B,2,)</f>
        <v>Frank Mitchell</v>
      </c>
      <c r="Z1405" s="11">
        <f>VLOOKUP(X1405,HourlyWages!$A:$B,2,0)</f>
        <v>58</v>
      </c>
      <c r="AA1405">
        <v>1</v>
      </c>
    </row>
    <row r="1406" spans="1:27" x14ac:dyDescent="0.3">
      <c r="A1406" t="b">
        <f>COUNTIF($C$1:C1406, C1406)&gt;1</f>
        <v>0</v>
      </c>
      <c r="B1406" t="b">
        <f>VLOOKUP(C1406,Sheet3!$A:$B,2,0) &gt; 1</f>
        <v>0</v>
      </c>
      <c r="C1406">
        <v>1405</v>
      </c>
      <c r="D1406">
        <v>10212</v>
      </c>
      <c r="E1406" s="4">
        <v>40321</v>
      </c>
      <c r="F1406">
        <v>14</v>
      </c>
      <c r="G1406" s="15">
        <f>I1406*F1406</f>
        <v>1750</v>
      </c>
      <c r="H1406" s="9">
        <v>0.02</v>
      </c>
      <c r="I1406" s="13">
        <f>VLOOKUP($U1406,Pricebook!$A:$D,4,0)</f>
        <v>125</v>
      </c>
      <c r="J1406" s="11">
        <f>G1406*(1-H1406)</f>
        <v>1715</v>
      </c>
      <c r="K1406" t="s">
        <v>1050</v>
      </c>
      <c r="L1406" t="s">
        <v>199</v>
      </c>
      <c r="M1406" t="str">
        <f>VLOOKUP($L1406,Companies!$A:$G,7,)</f>
        <v>Biotechnology: Biological Products (No Diagnostic Substances)</v>
      </c>
      <c r="N1406" t="str">
        <f>VLOOKUP($L1406,Companies!$A:$G,6,)</f>
        <v>Health Care</v>
      </c>
      <c r="O1406" s="6" t="s">
        <v>1051</v>
      </c>
      <c r="P1406" s="6">
        <v>98632</v>
      </c>
      <c r="Q1406" t="s">
        <v>22</v>
      </c>
      <c r="R1406" t="s">
        <v>23</v>
      </c>
      <c r="S1406" s="4">
        <v>40323</v>
      </c>
      <c r="T1406" s="7">
        <f>S1406-E1406</f>
        <v>2</v>
      </c>
      <c r="U1406" t="s">
        <v>14208</v>
      </c>
      <c r="V1406" s="6" t="s">
        <v>14257</v>
      </c>
      <c r="W1406" t="s">
        <v>14258</v>
      </c>
      <c r="X1406" t="s">
        <v>14200</v>
      </c>
      <c r="Y1406" t="str">
        <f>VLOOKUP(R1406,Managers!$A:$B,2,)</f>
        <v>Bob Turner</v>
      </c>
      <c r="Z1406" s="11">
        <f>VLOOKUP(X1406,HourlyWages!$A:$B,2,0)</f>
        <v>59</v>
      </c>
      <c r="AA1406">
        <v>1</v>
      </c>
    </row>
    <row r="1407" spans="1:27" x14ac:dyDescent="0.3">
      <c r="A1407" t="b">
        <f>COUNTIF($C$1:C1407, C1407)&gt;1</f>
        <v>0</v>
      </c>
      <c r="B1407" t="b">
        <f>VLOOKUP(C1407,Sheet3!$A:$B,2,0) &gt; 1</f>
        <v>0</v>
      </c>
      <c r="C1407">
        <v>1406</v>
      </c>
      <c r="D1407">
        <v>10212</v>
      </c>
      <c r="E1407" s="4">
        <v>40321</v>
      </c>
      <c r="F1407">
        <v>22</v>
      </c>
      <c r="G1407" s="15">
        <f>I1407*F1407</f>
        <v>2420</v>
      </c>
      <c r="H1407" s="9">
        <v>0</v>
      </c>
      <c r="I1407" s="13">
        <f>VLOOKUP($U1407,Pricebook!$A:$D,4,0)</f>
        <v>110</v>
      </c>
      <c r="J1407" s="11">
        <f>G1407*(1-H1407)</f>
        <v>2420</v>
      </c>
      <c r="K1407" t="s">
        <v>1050</v>
      </c>
      <c r="L1407" t="s">
        <v>199</v>
      </c>
      <c r="M1407" t="str">
        <f>VLOOKUP($L1407,Companies!$A:$G,7,)</f>
        <v>Biotechnology: Biological Products (No Diagnostic Substances)</v>
      </c>
      <c r="N1407" t="str">
        <f>VLOOKUP($L1407,Companies!$A:$G,6,)</f>
        <v>Health Care</v>
      </c>
      <c r="O1407" s="6" t="s">
        <v>1051</v>
      </c>
      <c r="P1407" s="6">
        <v>98632</v>
      </c>
      <c r="Q1407" t="s">
        <v>22</v>
      </c>
      <c r="R1407" t="s">
        <v>23</v>
      </c>
      <c r="S1407" s="4">
        <v>40325</v>
      </c>
      <c r="T1407" s="7">
        <f>S1407-E1407</f>
        <v>4</v>
      </c>
      <c r="U1407" t="s">
        <v>14215</v>
      </c>
      <c r="V1407" s="6" t="s">
        <v>14251</v>
      </c>
      <c r="W1407" t="s">
        <v>14266</v>
      </c>
      <c r="X1407" t="s">
        <v>14200</v>
      </c>
      <c r="Y1407" t="str">
        <f>VLOOKUP(R1407,Managers!$A:$B,2,)</f>
        <v>Bob Turner</v>
      </c>
      <c r="Z1407" s="11">
        <f>VLOOKUP(X1407,HourlyWages!$A:$B,2,0)</f>
        <v>59</v>
      </c>
      <c r="AA1407">
        <v>1</v>
      </c>
    </row>
    <row r="1408" spans="1:27" x14ac:dyDescent="0.3">
      <c r="A1408" t="b">
        <f>COUNTIF($C$1:C1408, C1408)&gt;1</f>
        <v>0</v>
      </c>
      <c r="B1408" t="b">
        <f>VLOOKUP(C1408,Sheet3!$A:$B,2,0) &gt; 1</f>
        <v>0</v>
      </c>
      <c r="C1408">
        <v>1407</v>
      </c>
      <c r="D1408">
        <v>10213</v>
      </c>
      <c r="E1408" s="4">
        <v>40591</v>
      </c>
      <c r="F1408">
        <v>12</v>
      </c>
      <c r="G1408" s="15">
        <f>I1408*F1408</f>
        <v>1800</v>
      </c>
      <c r="H1408" s="9">
        <v>0.04</v>
      </c>
      <c r="I1408" s="13">
        <f>VLOOKUP($U1408,Pricebook!$A:$D,4,0)</f>
        <v>150</v>
      </c>
      <c r="J1408" s="11">
        <f>G1408*(1-H1408)</f>
        <v>1728</v>
      </c>
      <c r="K1408" t="s">
        <v>1518</v>
      </c>
      <c r="L1408" t="s">
        <v>594</v>
      </c>
      <c r="M1408" t="str">
        <f>VLOOKUP($L1408,Companies!$A:$G,7,)</f>
        <v>Semiconductors</v>
      </c>
      <c r="N1408" t="str">
        <f>VLOOKUP($L1408,Companies!$A:$G,6,)</f>
        <v>Technology</v>
      </c>
      <c r="O1408" s="6" t="s">
        <v>1519</v>
      </c>
      <c r="P1408" s="6">
        <v>85635</v>
      </c>
      <c r="Q1408" t="s">
        <v>70</v>
      </c>
      <c r="R1408" t="s">
        <v>23</v>
      </c>
      <c r="S1408" s="4">
        <v>40593</v>
      </c>
      <c r="T1408" s="7">
        <f>S1408-E1408</f>
        <v>2</v>
      </c>
      <c r="U1408" t="s">
        <v>14211</v>
      </c>
      <c r="V1408" s="6" t="s">
        <v>14251</v>
      </c>
      <c r="W1408" t="s">
        <v>14260</v>
      </c>
      <c r="X1408" t="s">
        <v>14194</v>
      </c>
      <c r="Y1408" t="str">
        <f>VLOOKUP(R1408,Managers!$A:$B,2,)</f>
        <v>Bob Turner</v>
      </c>
      <c r="Z1408" s="11">
        <f>VLOOKUP(X1408,HourlyWages!$A:$B,2,0)</f>
        <v>71</v>
      </c>
      <c r="AA1408">
        <v>1</v>
      </c>
    </row>
    <row r="1409" spans="1:27" x14ac:dyDescent="0.3">
      <c r="A1409" t="b">
        <f>COUNTIF($C$1:C1409, C1409)&gt;1</f>
        <v>0</v>
      </c>
      <c r="B1409" t="b">
        <f>VLOOKUP(C1409,Sheet3!$A:$B,2,0) &gt; 1</f>
        <v>0</v>
      </c>
      <c r="C1409">
        <v>1408</v>
      </c>
      <c r="D1409">
        <v>10242</v>
      </c>
      <c r="E1409" s="4">
        <v>40524</v>
      </c>
      <c r="F1409">
        <v>32</v>
      </c>
      <c r="G1409" s="15">
        <f>I1409*F1409</f>
        <v>4000</v>
      </c>
      <c r="H1409" s="9">
        <v>0.08</v>
      </c>
      <c r="I1409" s="13">
        <f>VLOOKUP($U1409,Pricebook!$A:$D,4,0)</f>
        <v>125</v>
      </c>
      <c r="J1409" s="11">
        <f>G1409*(1-H1409)</f>
        <v>3680</v>
      </c>
      <c r="K1409" t="s">
        <v>1520</v>
      </c>
      <c r="L1409" t="s">
        <v>50</v>
      </c>
      <c r="M1409" t="str">
        <f>VLOOKUP($L1409,Companies!$A:$G,7,)</f>
        <v>Semiconductors</v>
      </c>
      <c r="N1409" t="str">
        <f>VLOOKUP($L1409,Companies!$A:$G,6,)</f>
        <v>Technology</v>
      </c>
      <c r="O1409" s="6" t="s">
        <v>186</v>
      </c>
      <c r="P1409" s="6">
        <v>65203</v>
      </c>
      <c r="Q1409" t="s">
        <v>358</v>
      </c>
      <c r="R1409" t="s">
        <v>16</v>
      </c>
      <c r="S1409" s="4">
        <v>40525</v>
      </c>
      <c r="T1409" s="7">
        <f>S1409-E1409</f>
        <v>1</v>
      </c>
      <c r="U1409" t="s">
        <v>14208</v>
      </c>
      <c r="V1409" s="6" t="s">
        <v>14257</v>
      </c>
      <c r="W1409" t="s">
        <v>14258</v>
      </c>
      <c r="X1409" t="s">
        <v>14186</v>
      </c>
      <c r="Y1409" t="str">
        <f>VLOOKUP(R1409,Managers!$A:$B,2,)</f>
        <v>Josh Martinez</v>
      </c>
      <c r="Z1409" s="11">
        <f>VLOOKUP(X1409,HourlyWages!$A:$B,2,0)</f>
        <v>67</v>
      </c>
      <c r="AA1409">
        <v>1</v>
      </c>
    </row>
    <row r="1410" spans="1:27" x14ac:dyDescent="0.3">
      <c r="A1410" t="b">
        <f>COUNTIF($C$1:C1410, C1410)&gt;1</f>
        <v>0</v>
      </c>
      <c r="B1410" t="b">
        <f>VLOOKUP(C1410,Sheet3!$A:$B,2,0) &gt; 1</f>
        <v>0</v>
      </c>
      <c r="C1410">
        <v>1409</v>
      </c>
      <c r="D1410">
        <v>10243</v>
      </c>
      <c r="E1410" s="4">
        <v>40901</v>
      </c>
      <c r="F1410">
        <v>12</v>
      </c>
      <c r="G1410" s="15">
        <f>I1410*F1410</f>
        <v>1920</v>
      </c>
      <c r="H1410" s="9">
        <v>7.0000000000000007E-2</v>
      </c>
      <c r="I1410" s="13">
        <f>VLOOKUP($U1410,Pricebook!$A:$D,4,0)</f>
        <v>160</v>
      </c>
      <c r="J1410" s="11">
        <f>G1410*(1-H1410)</f>
        <v>1785.6</v>
      </c>
      <c r="K1410" t="s">
        <v>1521</v>
      </c>
      <c r="L1410" t="s">
        <v>775</v>
      </c>
      <c r="M1410" t="str">
        <f>VLOOKUP($L1410,Companies!$A:$G,7,)</f>
        <v>Computer Software: Prepackaged Software</v>
      </c>
      <c r="N1410" t="str">
        <f>VLOOKUP($L1410,Companies!$A:$G,6,)</f>
        <v>Technology</v>
      </c>
      <c r="O1410" s="6" t="s">
        <v>1522</v>
      </c>
      <c r="P1410" s="6">
        <v>36608</v>
      </c>
      <c r="Q1410" t="s">
        <v>424</v>
      </c>
      <c r="R1410" t="s">
        <v>34</v>
      </c>
      <c r="S1410" s="4">
        <v>40902</v>
      </c>
      <c r="T1410" s="7">
        <f>S1410-E1410</f>
        <v>1</v>
      </c>
      <c r="U1410" t="s">
        <v>14218</v>
      </c>
      <c r="V1410" s="6" t="s">
        <v>14257</v>
      </c>
      <c r="W1410" t="s">
        <v>14264</v>
      </c>
      <c r="X1410" t="s">
        <v>14191</v>
      </c>
      <c r="Y1410" t="str">
        <f>VLOOKUP(R1410,Managers!$A:$B,2,)</f>
        <v>Frank Mitchell</v>
      </c>
      <c r="Z1410" s="11">
        <f>VLOOKUP(X1410,HourlyWages!$A:$B,2,0)</f>
        <v>60</v>
      </c>
      <c r="AA1410">
        <v>1</v>
      </c>
    </row>
    <row r="1411" spans="1:27" x14ac:dyDescent="0.3">
      <c r="A1411" t="b">
        <f>COUNTIF($C$1:C1411, C1411)&gt;1</f>
        <v>0</v>
      </c>
      <c r="B1411" t="b">
        <f>VLOOKUP(C1411,Sheet3!$A:$B,2,0) &gt; 1</f>
        <v>0</v>
      </c>
      <c r="C1411">
        <v>1410</v>
      </c>
      <c r="D1411">
        <v>10245</v>
      </c>
      <c r="E1411" s="4">
        <v>40587</v>
      </c>
      <c r="F1411">
        <v>27</v>
      </c>
      <c r="G1411" s="15">
        <f>I1411*F1411</f>
        <v>3375</v>
      </c>
      <c r="H1411" s="9">
        <v>0.06</v>
      </c>
      <c r="I1411" s="13">
        <f>VLOOKUP($U1411,Pricebook!$A:$D,4,0)</f>
        <v>125</v>
      </c>
      <c r="J1411" s="11">
        <f>G1411*(1-H1411)</f>
        <v>3172.5</v>
      </c>
      <c r="K1411" t="s">
        <v>1201</v>
      </c>
      <c r="L1411" t="s">
        <v>203</v>
      </c>
      <c r="M1411" t="str">
        <f>VLOOKUP($L1411,Companies!$A:$G,7,)</f>
        <v>Catalog/Specialty Distribution</v>
      </c>
      <c r="N1411" t="str">
        <f>VLOOKUP($L1411,Companies!$A:$G,6,)</f>
        <v>Consumer Services</v>
      </c>
      <c r="O1411" s="6" t="s">
        <v>1202</v>
      </c>
      <c r="P1411" s="6">
        <v>95123</v>
      </c>
      <c r="Q1411" t="s">
        <v>114</v>
      </c>
      <c r="R1411" t="s">
        <v>23</v>
      </c>
      <c r="S1411" s="4">
        <v>40588</v>
      </c>
      <c r="T1411" s="7">
        <f>S1411-E1411</f>
        <v>1</v>
      </c>
      <c r="U1411" t="s">
        <v>14217</v>
      </c>
      <c r="V1411" s="6" t="s">
        <v>14254</v>
      </c>
      <c r="W1411" t="s">
        <v>14256</v>
      </c>
      <c r="X1411" t="s">
        <v>14190</v>
      </c>
      <c r="Y1411" t="str">
        <f>VLOOKUP(R1411,Managers!$A:$B,2,)</f>
        <v>Bob Turner</v>
      </c>
      <c r="Z1411" s="11">
        <f>VLOOKUP(X1411,HourlyWages!$A:$B,2,0)</f>
        <v>67</v>
      </c>
      <c r="AA1411">
        <v>1</v>
      </c>
    </row>
    <row r="1412" spans="1:27" x14ac:dyDescent="0.3">
      <c r="A1412" t="b">
        <f>COUNTIF($C$1:C1412, C1412)&gt;1</f>
        <v>0</v>
      </c>
      <c r="B1412" t="b">
        <f>VLOOKUP(C1412,Sheet3!$A:$B,2,0) &gt; 1</f>
        <v>0</v>
      </c>
      <c r="C1412">
        <v>1411</v>
      </c>
      <c r="D1412">
        <v>10245</v>
      </c>
      <c r="E1412" s="4">
        <v>40587</v>
      </c>
      <c r="F1412">
        <v>20</v>
      </c>
      <c r="G1412" s="15">
        <f>I1412*F1412</f>
        <v>2500</v>
      </c>
      <c r="H1412" s="9">
        <v>0.04</v>
      </c>
      <c r="I1412" s="13">
        <f>VLOOKUP($U1412,Pricebook!$A:$D,4,0)</f>
        <v>125</v>
      </c>
      <c r="J1412" s="11">
        <f>G1412*(1-H1412)</f>
        <v>2400</v>
      </c>
      <c r="K1412" t="s">
        <v>1201</v>
      </c>
      <c r="L1412" t="s">
        <v>203</v>
      </c>
      <c r="M1412" t="str">
        <f>VLOOKUP($L1412,Companies!$A:$G,7,)</f>
        <v>Catalog/Specialty Distribution</v>
      </c>
      <c r="N1412" t="str">
        <f>VLOOKUP($L1412,Companies!$A:$G,6,)</f>
        <v>Consumer Services</v>
      </c>
      <c r="O1412" s="6" t="s">
        <v>1031</v>
      </c>
      <c r="P1412" s="6" t="s">
        <v>1032</v>
      </c>
      <c r="Q1412" t="s">
        <v>492</v>
      </c>
      <c r="R1412" t="s">
        <v>61</v>
      </c>
      <c r="S1412" s="4">
        <v>40588</v>
      </c>
      <c r="T1412" s="7">
        <f>S1412-E1412</f>
        <v>1</v>
      </c>
      <c r="U1412" t="s">
        <v>14221</v>
      </c>
      <c r="V1412" s="6" t="s">
        <v>14254</v>
      </c>
      <c r="W1412" t="s">
        <v>14255</v>
      </c>
      <c r="X1412" t="s">
        <v>14200</v>
      </c>
      <c r="Y1412" t="str">
        <f>VLOOKUP(R1412,Managers!$A:$B,2,)</f>
        <v>Allen Young</v>
      </c>
      <c r="Z1412" s="11">
        <f>VLOOKUP(X1412,HourlyWages!$A:$B,2,0)</f>
        <v>59</v>
      </c>
      <c r="AA1412">
        <v>1</v>
      </c>
    </row>
    <row r="1413" spans="1:27" x14ac:dyDescent="0.3">
      <c r="A1413" t="b">
        <f>COUNTIF($C$1:C1413, C1413)&gt;1</f>
        <v>0</v>
      </c>
      <c r="B1413" t="b">
        <f>VLOOKUP(C1413,Sheet3!$A:$B,2,0) &gt; 1</f>
        <v>0</v>
      </c>
      <c r="C1413">
        <v>1412</v>
      </c>
      <c r="D1413">
        <v>10245</v>
      </c>
      <c r="E1413" s="4">
        <v>40587</v>
      </c>
      <c r="F1413">
        <v>23</v>
      </c>
      <c r="G1413" s="15">
        <f>I1413*F1413</f>
        <v>3680</v>
      </c>
      <c r="H1413" s="9">
        <v>0.1</v>
      </c>
      <c r="I1413" s="13">
        <f>VLOOKUP($U1413,Pricebook!$A:$D,4,0)</f>
        <v>160</v>
      </c>
      <c r="J1413" s="11">
        <f>G1413*(1-H1413)</f>
        <v>3312</v>
      </c>
      <c r="K1413" t="s">
        <v>1201</v>
      </c>
      <c r="L1413" t="s">
        <v>203</v>
      </c>
      <c r="M1413" t="str">
        <f>VLOOKUP($L1413,Companies!$A:$G,7,)</f>
        <v>Catalog/Specialty Distribution</v>
      </c>
      <c r="N1413" t="str">
        <f>VLOOKUP($L1413,Companies!$A:$G,6,)</f>
        <v>Consumer Services</v>
      </c>
      <c r="O1413" s="6" t="s">
        <v>1004</v>
      </c>
      <c r="P1413" s="6" t="s">
        <v>1005</v>
      </c>
      <c r="Q1413" t="s">
        <v>91</v>
      </c>
      <c r="R1413" t="s">
        <v>61</v>
      </c>
      <c r="S1413" s="4">
        <v>40589</v>
      </c>
      <c r="T1413" s="7">
        <f>S1413-E1413</f>
        <v>2</v>
      </c>
      <c r="U1413" t="s">
        <v>14218</v>
      </c>
      <c r="V1413" s="6" t="s">
        <v>14254</v>
      </c>
      <c r="W1413" t="s">
        <v>14269</v>
      </c>
      <c r="X1413" t="s">
        <v>14203</v>
      </c>
      <c r="Y1413" t="str">
        <f>VLOOKUP(R1413,Managers!$A:$B,2,)</f>
        <v>Allen Young</v>
      </c>
      <c r="Z1413" s="11">
        <f>VLOOKUP(X1413,HourlyWages!$A:$B,2,0)</f>
        <v>62</v>
      </c>
      <c r="AA1413">
        <v>1</v>
      </c>
    </row>
    <row r="1414" spans="1:27" x14ac:dyDescent="0.3">
      <c r="A1414" t="b">
        <f>COUNTIF($C$1:C1414, C1414)&gt;1</f>
        <v>0</v>
      </c>
      <c r="B1414" t="b">
        <f>VLOOKUP(C1414,Sheet3!$A:$B,2,0) &gt; 1</f>
        <v>0</v>
      </c>
      <c r="C1414">
        <v>1413</v>
      </c>
      <c r="D1414">
        <v>10247</v>
      </c>
      <c r="E1414" s="4">
        <v>40188</v>
      </c>
      <c r="F1414">
        <v>21</v>
      </c>
      <c r="G1414" s="15">
        <f>I1414*F1414</f>
        <v>2310</v>
      </c>
      <c r="H1414" s="9">
        <v>0.06</v>
      </c>
      <c r="I1414" s="13">
        <f>VLOOKUP($U1414,Pricebook!$A:$D,4,0)</f>
        <v>110</v>
      </c>
      <c r="J1414" s="11">
        <f>G1414*(1-H1414)</f>
        <v>2171.4</v>
      </c>
      <c r="K1414" t="s">
        <v>806</v>
      </c>
      <c r="L1414" t="s">
        <v>520</v>
      </c>
      <c r="M1414" t="str">
        <f>VLOOKUP($L1414,Companies!$A:$G,7,)</f>
        <v>Computer Software: Prepackaged Software</v>
      </c>
      <c r="N1414" t="str">
        <f>VLOOKUP($L1414,Companies!$A:$G,6,)</f>
        <v>Technology</v>
      </c>
      <c r="O1414" s="6" t="s">
        <v>807</v>
      </c>
      <c r="P1414" s="6">
        <v>78539</v>
      </c>
      <c r="Q1414" t="s">
        <v>48</v>
      </c>
      <c r="R1414" t="s">
        <v>16</v>
      </c>
      <c r="S1414" s="4">
        <v>40189</v>
      </c>
      <c r="T1414" s="7">
        <f>S1414-E1414</f>
        <v>1</v>
      </c>
      <c r="U1414" t="s">
        <v>14215</v>
      </c>
      <c r="V1414" s="6" t="s">
        <v>14254</v>
      </c>
      <c r="W1414" t="s">
        <v>14255</v>
      </c>
      <c r="X1414" t="s">
        <v>14186</v>
      </c>
      <c r="Y1414" t="str">
        <f>VLOOKUP(R1414,Managers!$A:$B,2,)</f>
        <v>Josh Martinez</v>
      </c>
      <c r="Z1414" s="11">
        <f>VLOOKUP(X1414,HourlyWages!$A:$B,2,0)</f>
        <v>67</v>
      </c>
      <c r="AA1414">
        <v>1</v>
      </c>
    </row>
    <row r="1415" spans="1:27" x14ac:dyDescent="0.3">
      <c r="A1415" t="b">
        <f>COUNTIF($C$1:C1415, C1415)&gt;1</f>
        <v>0</v>
      </c>
      <c r="B1415" t="b">
        <f>VLOOKUP(C1415,Sheet3!$A:$B,2,0) &gt; 1</f>
        <v>0</v>
      </c>
      <c r="C1415">
        <v>1414</v>
      </c>
      <c r="D1415">
        <v>10247</v>
      </c>
      <c r="E1415" s="4">
        <v>40188</v>
      </c>
      <c r="F1415">
        <v>24</v>
      </c>
      <c r="G1415" s="15">
        <f>I1415*F1415</f>
        <v>3600</v>
      </c>
      <c r="H1415" s="9">
        <v>0.03</v>
      </c>
      <c r="I1415" s="13">
        <f>VLOOKUP($U1415,Pricebook!$A:$D,4,0)</f>
        <v>150</v>
      </c>
      <c r="J1415" s="11">
        <f>G1415*(1-H1415)</f>
        <v>3492</v>
      </c>
      <c r="K1415" t="s">
        <v>806</v>
      </c>
      <c r="L1415" t="s">
        <v>520</v>
      </c>
      <c r="M1415" t="str">
        <f>VLOOKUP($L1415,Companies!$A:$G,7,)</f>
        <v>Computer Software: Prepackaged Software</v>
      </c>
      <c r="N1415" t="str">
        <f>VLOOKUP($L1415,Companies!$A:$G,6,)</f>
        <v>Technology</v>
      </c>
      <c r="O1415" s="6" t="s">
        <v>1523</v>
      </c>
      <c r="P1415" s="6">
        <v>79907</v>
      </c>
      <c r="Q1415" t="s">
        <v>48</v>
      </c>
      <c r="R1415" t="s">
        <v>16</v>
      </c>
      <c r="S1415" s="4">
        <v>40190</v>
      </c>
      <c r="T1415" s="7">
        <f>S1415-E1415</f>
        <v>2</v>
      </c>
      <c r="U1415" t="s">
        <v>14211</v>
      </c>
      <c r="V1415" s="6" t="s">
        <v>14251</v>
      </c>
      <c r="W1415" t="s">
        <v>14260</v>
      </c>
      <c r="X1415" t="s">
        <v>14193</v>
      </c>
      <c r="Y1415" t="str">
        <f>VLOOKUP(R1415,Managers!$A:$B,2,)</f>
        <v>Josh Martinez</v>
      </c>
      <c r="Z1415" s="11">
        <f>VLOOKUP(X1415,HourlyWages!$A:$B,2,0)</f>
        <v>57</v>
      </c>
      <c r="AA1415">
        <v>1</v>
      </c>
    </row>
    <row r="1416" spans="1:27" x14ac:dyDescent="0.3">
      <c r="A1416" t="b">
        <f>COUNTIF($C$1:C1416, C1416)&gt;1</f>
        <v>0</v>
      </c>
      <c r="B1416" t="b">
        <f>VLOOKUP(C1416,Sheet3!$A:$B,2,0) &gt; 1</f>
        <v>0</v>
      </c>
      <c r="C1416">
        <v>1415</v>
      </c>
      <c r="D1416">
        <v>10272</v>
      </c>
      <c r="E1416" s="4">
        <v>39830</v>
      </c>
      <c r="F1416">
        <v>3</v>
      </c>
      <c r="G1416" s="15">
        <f>I1416*F1416</f>
        <v>330</v>
      </c>
      <c r="H1416" s="9">
        <v>0.03</v>
      </c>
      <c r="I1416" s="13">
        <f>VLOOKUP($U1416,Pricebook!$A:$D,4,0)</f>
        <v>110</v>
      </c>
      <c r="J1416" s="11">
        <f>G1416*(1-H1416)</f>
        <v>320.09999999999997</v>
      </c>
      <c r="K1416" t="s">
        <v>1524</v>
      </c>
      <c r="L1416" t="s">
        <v>297</v>
      </c>
      <c r="M1416" t="str">
        <f>VLOOKUP($L1416,Companies!$A:$G,7,)</f>
        <v>Hotels/Resorts</v>
      </c>
      <c r="N1416" t="str">
        <f>VLOOKUP($L1416,Companies!$A:$G,6,)</f>
        <v>Consumer Services</v>
      </c>
      <c r="O1416" s="6" t="s">
        <v>1525</v>
      </c>
      <c r="P1416" s="6" t="s">
        <v>1526</v>
      </c>
      <c r="Q1416" t="s">
        <v>101</v>
      </c>
      <c r="R1416" t="s">
        <v>34</v>
      </c>
      <c r="S1416" s="4">
        <v>39832</v>
      </c>
      <c r="T1416" s="7">
        <f>S1416-E1416</f>
        <v>2</v>
      </c>
      <c r="U1416" t="s">
        <v>14220</v>
      </c>
      <c r="V1416" s="6" t="s">
        <v>14257</v>
      </c>
      <c r="W1416" t="s">
        <v>14264</v>
      </c>
      <c r="X1416" t="s">
        <v>14186</v>
      </c>
      <c r="Y1416" t="str">
        <f>VLOOKUP(R1416,Managers!$A:$B,2,)</f>
        <v>Frank Mitchell</v>
      </c>
      <c r="Z1416" s="11">
        <f>VLOOKUP(X1416,HourlyWages!$A:$B,2,0)</f>
        <v>67</v>
      </c>
      <c r="AA1416">
        <v>1</v>
      </c>
    </row>
    <row r="1417" spans="1:27" x14ac:dyDescent="0.3">
      <c r="A1417" t="b">
        <f>COUNTIF($C$1:C1417, C1417)&gt;1</f>
        <v>0</v>
      </c>
      <c r="B1417" t="b">
        <f>VLOOKUP(C1417,Sheet3!$A:$B,2,0) &gt; 1</f>
        <v>0</v>
      </c>
      <c r="C1417">
        <v>1416</v>
      </c>
      <c r="D1417">
        <v>10272</v>
      </c>
      <c r="E1417" s="4">
        <v>39830</v>
      </c>
      <c r="F1417">
        <v>26</v>
      </c>
      <c r="G1417" s="15">
        <f>I1417*F1417</f>
        <v>2860</v>
      </c>
      <c r="H1417" s="9">
        <v>0.06</v>
      </c>
      <c r="I1417" s="13">
        <f>VLOOKUP($U1417,Pricebook!$A:$D,4,0)</f>
        <v>110</v>
      </c>
      <c r="J1417" s="11">
        <f>G1417*(1-H1417)</f>
        <v>2688.3999999999996</v>
      </c>
      <c r="K1417" t="s">
        <v>1524</v>
      </c>
      <c r="L1417" t="s">
        <v>297</v>
      </c>
      <c r="M1417" t="str">
        <f>VLOOKUP($L1417,Companies!$A:$G,7,)</f>
        <v>Hotels/Resorts</v>
      </c>
      <c r="N1417" t="str">
        <f>VLOOKUP($L1417,Companies!$A:$G,6,)</f>
        <v>Consumer Services</v>
      </c>
      <c r="O1417" s="6" t="s">
        <v>1525</v>
      </c>
      <c r="P1417" s="6" t="s">
        <v>1526</v>
      </c>
      <c r="Q1417" t="s">
        <v>101</v>
      </c>
      <c r="R1417" t="s">
        <v>34</v>
      </c>
      <c r="S1417" s="4">
        <v>39830</v>
      </c>
      <c r="T1417" s="7">
        <f>S1417-E1417</f>
        <v>0</v>
      </c>
      <c r="U1417" t="s">
        <v>14215</v>
      </c>
      <c r="V1417" s="6" t="s">
        <v>14254</v>
      </c>
      <c r="W1417" t="s">
        <v>14265</v>
      </c>
      <c r="X1417" t="s">
        <v>14193</v>
      </c>
      <c r="Y1417" t="str">
        <f>VLOOKUP(R1417,Managers!$A:$B,2,)</f>
        <v>Frank Mitchell</v>
      </c>
      <c r="Z1417" s="11">
        <f>VLOOKUP(X1417,HourlyWages!$A:$B,2,0)</f>
        <v>57</v>
      </c>
      <c r="AA1417">
        <v>1</v>
      </c>
    </row>
    <row r="1418" spans="1:27" x14ac:dyDescent="0.3">
      <c r="A1418" t="b">
        <f>COUNTIF($C$1:C1418, C1418)&gt;1</f>
        <v>0</v>
      </c>
      <c r="B1418" t="b">
        <f>VLOOKUP(C1418,Sheet3!$A:$B,2,0) &gt; 1</f>
        <v>0</v>
      </c>
      <c r="C1418">
        <v>1417</v>
      </c>
      <c r="D1418">
        <v>10277</v>
      </c>
      <c r="E1418" s="4">
        <v>39910</v>
      </c>
      <c r="F1418">
        <v>36</v>
      </c>
      <c r="G1418" s="15">
        <f>I1418*F1418</f>
        <v>5400</v>
      </c>
      <c r="H1418" s="9">
        <v>0</v>
      </c>
      <c r="I1418" s="13">
        <f>VLOOKUP($U1418,Pricebook!$A:$D,4,0)</f>
        <v>150</v>
      </c>
      <c r="J1418" s="11">
        <f>G1418*(1-H1418)</f>
        <v>5400</v>
      </c>
      <c r="K1418" t="s">
        <v>510</v>
      </c>
      <c r="L1418" t="s">
        <v>93</v>
      </c>
      <c r="M1418" t="str">
        <f>VLOOKUP($L1418,Companies!$A:$G,7,)</f>
        <v>Television Services</v>
      </c>
      <c r="N1418" t="str">
        <f>VLOOKUP($L1418,Companies!$A:$G,6,)</f>
        <v>Consumer Services</v>
      </c>
      <c r="O1418" s="6" t="s">
        <v>1109</v>
      </c>
      <c r="P1418" s="6">
        <v>92553</v>
      </c>
      <c r="Q1418" t="s">
        <v>114</v>
      </c>
      <c r="R1418" t="s">
        <v>23</v>
      </c>
      <c r="S1418" s="4">
        <v>39911</v>
      </c>
      <c r="T1418" s="7">
        <f>S1418-E1418</f>
        <v>1</v>
      </c>
      <c r="U1418" t="s">
        <v>14210</v>
      </c>
      <c r="V1418" s="6" t="s">
        <v>14257</v>
      </c>
      <c r="W1418" t="s">
        <v>14270</v>
      </c>
      <c r="X1418" t="s">
        <v>14188</v>
      </c>
      <c r="Y1418" t="str">
        <f>VLOOKUP(R1418,Managers!$A:$B,2,)</f>
        <v>Bob Turner</v>
      </c>
      <c r="Z1418" s="11">
        <f>VLOOKUP(X1418,HourlyWages!$A:$B,2,0)</f>
        <v>52</v>
      </c>
      <c r="AA1418">
        <v>1</v>
      </c>
    </row>
    <row r="1419" spans="1:27" x14ac:dyDescent="0.3">
      <c r="A1419" t="b">
        <f>COUNTIF($C$1:C1419, C1419)&gt;1</f>
        <v>0</v>
      </c>
      <c r="B1419" t="b">
        <f>VLOOKUP(C1419,Sheet3!$A:$B,2,0) &gt; 1</f>
        <v>0</v>
      </c>
      <c r="C1419">
        <v>1418</v>
      </c>
      <c r="D1419">
        <v>10278</v>
      </c>
      <c r="E1419" s="4">
        <v>40798</v>
      </c>
      <c r="F1419">
        <v>25</v>
      </c>
      <c r="G1419" s="15">
        <f>I1419*F1419</f>
        <v>3125</v>
      </c>
      <c r="H1419" s="9">
        <v>0</v>
      </c>
      <c r="I1419" s="13">
        <f>VLOOKUP($U1419,Pricebook!$A:$D,4,0)</f>
        <v>125</v>
      </c>
      <c r="J1419" s="11">
        <f>G1419*(1-H1419)</f>
        <v>3125</v>
      </c>
      <c r="K1419" t="s">
        <v>1089</v>
      </c>
      <c r="L1419" t="s">
        <v>112</v>
      </c>
      <c r="M1419" t="str">
        <f>VLOOKUP($L1419,Companies!$A:$G,7,)</f>
        <v>Telecommunications Equipment</v>
      </c>
      <c r="N1419" t="str">
        <f>VLOOKUP($L1419,Companies!$A:$G,6,)</f>
        <v>Public Utilities</v>
      </c>
      <c r="O1419" s="6" t="s">
        <v>1090</v>
      </c>
      <c r="P1419" s="6">
        <v>30135</v>
      </c>
      <c r="Q1419" t="s">
        <v>134</v>
      </c>
      <c r="R1419" t="s">
        <v>34</v>
      </c>
      <c r="S1419" s="4">
        <v>40805</v>
      </c>
      <c r="T1419" s="7">
        <f>S1419-E1419</f>
        <v>7</v>
      </c>
      <c r="U1419" t="s">
        <v>14217</v>
      </c>
      <c r="V1419" s="6" t="s">
        <v>14254</v>
      </c>
      <c r="W1419" t="s">
        <v>14255</v>
      </c>
      <c r="X1419" t="s">
        <v>14198</v>
      </c>
      <c r="Y1419" t="str">
        <f>VLOOKUP(R1419,Managers!$A:$B,2,)</f>
        <v>Frank Mitchell</v>
      </c>
      <c r="Z1419" s="11">
        <f>VLOOKUP(X1419,HourlyWages!$A:$B,2,0)</f>
        <v>51</v>
      </c>
      <c r="AA1419">
        <v>1</v>
      </c>
    </row>
    <row r="1420" spans="1:27" x14ac:dyDescent="0.3">
      <c r="A1420" t="b">
        <f>COUNTIF($C$1:C1420, C1420)&gt;1</f>
        <v>0</v>
      </c>
      <c r="B1420" t="b">
        <f>VLOOKUP(C1420,Sheet3!$A:$B,2,0) &gt; 1</f>
        <v>0</v>
      </c>
      <c r="C1420">
        <v>1419</v>
      </c>
      <c r="D1420">
        <v>10305</v>
      </c>
      <c r="E1420" s="4">
        <v>40001</v>
      </c>
      <c r="F1420">
        <v>12</v>
      </c>
      <c r="G1420" s="15">
        <f>I1420*F1420</f>
        <v>1500</v>
      </c>
      <c r="H1420" s="9">
        <v>0.03</v>
      </c>
      <c r="I1420" s="13">
        <f>VLOOKUP($U1420,Pricebook!$A:$D,4,0)</f>
        <v>125</v>
      </c>
      <c r="J1420" s="11">
        <f>G1420*(1-H1420)</f>
        <v>1455</v>
      </c>
      <c r="K1420" t="s">
        <v>1421</v>
      </c>
      <c r="L1420" t="s">
        <v>434</v>
      </c>
      <c r="M1420" t="str">
        <f>VLOOKUP($L1420,Companies!$A:$G,7,)</f>
        <v>Telecommunications Equipment</v>
      </c>
      <c r="N1420" t="str">
        <f>VLOOKUP($L1420,Companies!$A:$G,6,)</f>
        <v>Consumer Services</v>
      </c>
      <c r="O1420" s="6" t="s">
        <v>1422</v>
      </c>
      <c r="P1420" s="6">
        <v>94070</v>
      </c>
      <c r="Q1420" t="s">
        <v>114</v>
      </c>
      <c r="R1420" t="s">
        <v>23</v>
      </c>
      <c r="S1420" s="4">
        <v>40006</v>
      </c>
      <c r="T1420" s="7">
        <f>S1420-E1420</f>
        <v>5</v>
      </c>
      <c r="U1420" t="s">
        <v>14208</v>
      </c>
      <c r="V1420" s="6" t="s">
        <v>14257</v>
      </c>
      <c r="W1420" t="s">
        <v>14264</v>
      </c>
      <c r="X1420" t="s">
        <v>14202</v>
      </c>
      <c r="Y1420" t="str">
        <f>VLOOKUP(R1420,Managers!$A:$B,2,)</f>
        <v>Bob Turner</v>
      </c>
      <c r="Z1420" s="11">
        <f>VLOOKUP(X1420,HourlyWages!$A:$B,2,0)</f>
        <v>71</v>
      </c>
      <c r="AA1420">
        <v>1</v>
      </c>
    </row>
    <row r="1421" spans="1:27" x14ac:dyDescent="0.3">
      <c r="A1421" t="b">
        <f>COUNTIF($C$1:C1421, C1421)&gt;1</f>
        <v>0</v>
      </c>
      <c r="B1421" t="b">
        <f>VLOOKUP(C1421,Sheet3!$A:$B,2,0) &gt; 1</f>
        <v>0</v>
      </c>
      <c r="C1421">
        <v>1420</v>
      </c>
      <c r="D1421">
        <v>10306</v>
      </c>
      <c r="E1421" s="4">
        <v>40380</v>
      </c>
      <c r="F1421">
        <v>20</v>
      </c>
      <c r="G1421" s="15">
        <f>I1421*F1421</f>
        <v>2500</v>
      </c>
      <c r="H1421" s="9">
        <v>0.02</v>
      </c>
      <c r="I1421" s="13">
        <f>VLOOKUP($U1421,Pricebook!$A:$D,4,0)</f>
        <v>125</v>
      </c>
      <c r="J1421" s="11">
        <f>G1421*(1-H1421)</f>
        <v>2450</v>
      </c>
      <c r="K1421" t="s">
        <v>441</v>
      </c>
      <c r="L1421" t="s">
        <v>241</v>
      </c>
      <c r="M1421" t="str">
        <f>VLOOKUP($L1421,Companies!$A:$G,7,)</f>
        <v>Computer Software: Prepackaged Software</v>
      </c>
      <c r="N1421" t="str">
        <f>VLOOKUP($L1421,Companies!$A:$G,6,)</f>
        <v>Technology</v>
      </c>
      <c r="O1421" s="6" t="s">
        <v>724</v>
      </c>
      <c r="P1421" s="6">
        <v>48195</v>
      </c>
      <c r="Q1421" t="s">
        <v>172</v>
      </c>
      <c r="R1421" t="s">
        <v>16</v>
      </c>
      <c r="S1421" s="4">
        <v>40380</v>
      </c>
      <c r="T1421" s="7">
        <f>S1421-E1421</f>
        <v>0</v>
      </c>
      <c r="U1421" t="s">
        <v>14208</v>
      </c>
      <c r="V1421" s="6" t="s">
        <v>14251</v>
      </c>
      <c r="W1421" t="s">
        <v>14263</v>
      </c>
      <c r="X1421" t="s">
        <v>14189</v>
      </c>
      <c r="Y1421" t="str">
        <f>VLOOKUP(R1421,Managers!$A:$B,2,)</f>
        <v>Josh Martinez</v>
      </c>
      <c r="Z1421" s="11">
        <f>VLOOKUP(X1421,HourlyWages!$A:$B,2,0)</f>
        <v>62</v>
      </c>
      <c r="AA1421">
        <v>1</v>
      </c>
    </row>
    <row r="1422" spans="1:27" x14ac:dyDescent="0.3">
      <c r="A1422" t="b">
        <f>COUNTIF($C$1:C1422, C1422)&gt;1</f>
        <v>0</v>
      </c>
      <c r="B1422" t="b">
        <f>VLOOKUP(C1422,Sheet3!$A:$B,2,0) &gt; 1</f>
        <v>0</v>
      </c>
      <c r="C1422">
        <v>1421</v>
      </c>
      <c r="D1422">
        <v>10308</v>
      </c>
      <c r="E1422" s="4">
        <v>40653</v>
      </c>
      <c r="F1422">
        <v>40</v>
      </c>
      <c r="G1422" s="15">
        <f>I1422*F1422</f>
        <v>6000</v>
      </c>
      <c r="H1422" s="9">
        <v>0.09</v>
      </c>
      <c r="I1422" s="13">
        <f>VLOOKUP($U1422,Pricebook!$A:$D,4,0)</f>
        <v>150</v>
      </c>
      <c r="J1422" s="11">
        <f>G1422*(1-H1422)</f>
        <v>5460</v>
      </c>
      <c r="K1422" t="s">
        <v>1324</v>
      </c>
      <c r="L1422" t="s">
        <v>374</v>
      </c>
      <c r="M1422" t="str">
        <f>VLOOKUP($L1422,Companies!$A:$G,7,)</f>
        <v>Computer Software: Prepackaged Software</v>
      </c>
      <c r="N1422" t="str">
        <f>VLOOKUP($L1422,Companies!$A:$G,6,)</f>
        <v>Technology</v>
      </c>
      <c r="O1422" s="6" t="s">
        <v>1325</v>
      </c>
      <c r="P1422" s="6">
        <v>27514</v>
      </c>
      <c r="Q1422" t="s">
        <v>33</v>
      </c>
      <c r="R1422" t="s">
        <v>34</v>
      </c>
      <c r="S1422" s="4">
        <v>40655</v>
      </c>
      <c r="T1422" s="7">
        <f>S1422-E1422</f>
        <v>2</v>
      </c>
      <c r="U1422" t="s">
        <v>14210</v>
      </c>
      <c r="V1422" s="6" t="s">
        <v>14257</v>
      </c>
      <c r="W1422" t="s">
        <v>14259</v>
      </c>
      <c r="X1422" t="s">
        <v>14187</v>
      </c>
      <c r="Y1422" t="str">
        <f>VLOOKUP(R1422,Managers!$A:$B,2,)</f>
        <v>Frank Mitchell</v>
      </c>
      <c r="Z1422" s="11">
        <f>VLOOKUP(X1422,HourlyWages!$A:$B,2,0)</f>
        <v>45</v>
      </c>
      <c r="AA1422">
        <v>1</v>
      </c>
    </row>
    <row r="1423" spans="1:27" x14ac:dyDescent="0.3">
      <c r="A1423" t="b">
        <f>COUNTIF($C$1:C1423, C1423)&gt;1</f>
        <v>0</v>
      </c>
      <c r="B1423" t="b">
        <f>VLOOKUP(C1423,Sheet3!$A:$B,2,0) &gt; 1</f>
        <v>0</v>
      </c>
      <c r="C1423">
        <v>1422</v>
      </c>
      <c r="D1423">
        <v>10309</v>
      </c>
      <c r="E1423" s="4">
        <v>40138</v>
      </c>
      <c r="F1423">
        <v>23</v>
      </c>
      <c r="G1423" s="15">
        <f>I1423*F1423</f>
        <v>3680</v>
      </c>
      <c r="H1423" s="9">
        <v>0.03</v>
      </c>
      <c r="I1423" s="13">
        <f>VLOOKUP($U1423,Pricebook!$A:$D,4,0)</f>
        <v>160</v>
      </c>
      <c r="J1423" s="11">
        <f>G1423*(1-H1423)</f>
        <v>3569.6</v>
      </c>
      <c r="K1423" t="s">
        <v>1527</v>
      </c>
      <c r="L1423" t="s">
        <v>597</v>
      </c>
      <c r="M1423" t="str">
        <f>VLOOKUP($L1423,Companies!$A:$G,7,)</f>
        <v>Specialty Insurers</v>
      </c>
      <c r="N1423" t="str">
        <f>VLOOKUP($L1423,Companies!$A:$G,6,)</f>
        <v>Finance</v>
      </c>
      <c r="O1423" s="6" t="s">
        <v>1528</v>
      </c>
      <c r="P1423" s="6">
        <v>37075</v>
      </c>
      <c r="Q1423" t="s">
        <v>81</v>
      </c>
      <c r="R1423" t="s">
        <v>34</v>
      </c>
      <c r="S1423" s="4">
        <v>40138</v>
      </c>
      <c r="T1423" s="7">
        <f>S1423-E1423</f>
        <v>0</v>
      </c>
      <c r="U1423" t="s">
        <v>14218</v>
      </c>
      <c r="V1423" s="6" t="s">
        <v>14251</v>
      </c>
      <c r="W1423" t="s">
        <v>14253</v>
      </c>
      <c r="X1423" t="s">
        <v>14200</v>
      </c>
      <c r="Y1423" t="str">
        <f>VLOOKUP(R1423,Managers!$A:$B,2,)</f>
        <v>Frank Mitchell</v>
      </c>
      <c r="Z1423" s="11">
        <f>VLOOKUP(X1423,HourlyWages!$A:$B,2,0)</f>
        <v>59</v>
      </c>
      <c r="AA1423">
        <v>1</v>
      </c>
    </row>
    <row r="1424" spans="1:27" x14ac:dyDescent="0.3">
      <c r="A1424" t="b">
        <f>COUNTIF($C$1:C1424, C1424)&gt;1</f>
        <v>0</v>
      </c>
      <c r="B1424" t="b">
        <f>VLOOKUP(C1424,Sheet3!$A:$B,2,0) &gt; 1</f>
        <v>0</v>
      </c>
      <c r="C1424">
        <v>1423</v>
      </c>
      <c r="D1424">
        <v>10310</v>
      </c>
      <c r="E1424" s="4">
        <v>39849</v>
      </c>
      <c r="F1424">
        <v>48</v>
      </c>
      <c r="G1424" s="15">
        <f>I1424*F1424</f>
        <v>5760</v>
      </c>
      <c r="H1424" s="9">
        <v>7.0000000000000007E-2</v>
      </c>
      <c r="I1424" s="13">
        <f>VLOOKUP($U1424,Pricebook!$A:$D,4,0)</f>
        <v>120</v>
      </c>
      <c r="J1424" s="11">
        <f>G1424*(1-H1424)</f>
        <v>5356.7999999999993</v>
      </c>
      <c r="K1424" t="s">
        <v>821</v>
      </c>
      <c r="L1424" t="s">
        <v>452</v>
      </c>
      <c r="M1424" t="str">
        <f>VLOOKUP($L1424,Companies!$A:$G,7,)</f>
        <v>Biotechnology: Biological Products (No Diagnostic Substances)</v>
      </c>
      <c r="N1424" t="str">
        <f>VLOOKUP($L1424,Companies!$A:$G,6,)</f>
        <v>Health Care</v>
      </c>
      <c r="O1424" s="6" t="s">
        <v>1344</v>
      </c>
      <c r="P1424" s="6" t="s">
        <v>1345</v>
      </c>
      <c r="Q1424" t="s">
        <v>38</v>
      </c>
      <c r="R1424" t="s">
        <v>16</v>
      </c>
      <c r="S1424" s="4">
        <v>39853</v>
      </c>
      <c r="T1424" s="7">
        <f>S1424-E1424</f>
        <v>4</v>
      </c>
      <c r="U1424" t="s">
        <v>14212</v>
      </c>
      <c r="V1424" s="6" t="s">
        <v>14251</v>
      </c>
      <c r="W1424" t="s">
        <v>14263</v>
      </c>
      <c r="X1424" t="s">
        <v>14193</v>
      </c>
      <c r="Y1424" t="str">
        <f>VLOOKUP(R1424,Managers!$A:$B,2,)</f>
        <v>Josh Martinez</v>
      </c>
      <c r="Z1424" s="11">
        <f>VLOOKUP(X1424,HourlyWages!$A:$B,2,0)</f>
        <v>57</v>
      </c>
      <c r="AA1424">
        <v>1</v>
      </c>
    </row>
    <row r="1425" spans="1:27" x14ac:dyDescent="0.3">
      <c r="A1425" t="b">
        <f>COUNTIF($C$1:C1425, C1425)&gt;1</f>
        <v>0</v>
      </c>
      <c r="B1425" t="b">
        <f>VLOOKUP(C1425,Sheet3!$A:$B,2,0) &gt; 1</f>
        <v>0</v>
      </c>
      <c r="C1425">
        <v>1424</v>
      </c>
      <c r="D1425">
        <v>10310</v>
      </c>
      <c r="E1425" s="4">
        <v>39849</v>
      </c>
      <c r="F1425">
        <v>6</v>
      </c>
      <c r="G1425" s="15">
        <f>I1425*F1425</f>
        <v>900</v>
      </c>
      <c r="H1425" s="9">
        <v>0.1</v>
      </c>
      <c r="I1425" s="13">
        <f>VLOOKUP($U1425,Pricebook!$A:$D,4,0)</f>
        <v>150</v>
      </c>
      <c r="J1425" s="11">
        <f>G1425*(1-H1425)</f>
        <v>810</v>
      </c>
      <c r="K1425" t="s">
        <v>821</v>
      </c>
      <c r="L1425" t="s">
        <v>452</v>
      </c>
      <c r="M1425" t="str">
        <f>VLOOKUP($L1425,Companies!$A:$G,7,)</f>
        <v>Biotechnology: Biological Products (No Diagnostic Substances)</v>
      </c>
      <c r="N1425" t="str">
        <f>VLOOKUP($L1425,Companies!$A:$G,6,)</f>
        <v>Health Care</v>
      </c>
      <c r="O1425" s="6" t="s">
        <v>1344</v>
      </c>
      <c r="P1425" s="6" t="s">
        <v>1345</v>
      </c>
      <c r="Q1425" t="s">
        <v>38</v>
      </c>
      <c r="R1425" t="s">
        <v>16</v>
      </c>
      <c r="S1425" s="4">
        <v>39856</v>
      </c>
      <c r="T1425" s="7">
        <f>S1425-E1425</f>
        <v>7</v>
      </c>
      <c r="U1425" t="s">
        <v>14210</v>
      </c>
      <c r="V1425" s="6" t="s">
        <v>14257</v>
      </c>
      <c r="W1425" t="s">
        <v>14259</v>
      </c>
      <c r="X1425" t="s">
        <v>14200</v>
      </c>
      <c r="Y1425" t="str">
        <f>VLOOKUP(R1425,Managers!$A:$B,2,)</f>
        <v>Josh Martinez</v>
      </c>
      <c r="Z1425" s="11">
        <f>VLOOKUP(X1425,HourlyWages!$A:$B,2,0)</f>
        <v>59</v>
      </c>
      <c r="AA1425">
        <v>1</v>
      </c>
    </row>
    <row r="1426" spans="1:27" x14ac:dyDescent="0.3">
      <c r="A1426" t="b">
        <f>COUNTIF($C$1:C1426, C1426)&gt;1</f>
        <v>0</v>
      </c>
      <c r="B1426" t="b">
        <f>VLOOKUP(C1426,Sheet3!$A:$B,2,0) &gt; 1</f>
        <v>0</v>
      </c>
      <c r="C1426">
        <v>1425</v>
      </c>
      <c r="D1426">
        <v>10338</v>
      </c>
      <c r="E1426" s="4">
        <v>40738</v>
      </c>
      <c r="F1426">
        <v>9</v>
      </c>
      <c r="G1426" s="15">
        <f>I1426*F1426</f>
        <v>1350</v>
      </c>
      <c r="H1426" s="9">
        <v>0.04</v>
      </c>
      <c r="I1426" s="13">
        <f>VLOOKUP($U1426,Pricebook!$A:$D,4,0)</f>
        <v>150</v>
      </c>
      <c r="J1426" s="11">
        <f>G1426*(1-H1426)</f>
        <v>1296</v>
      </c>
      <c r="K1426" t="s">
        <v>609</v>
      </c>
      <c r="L1426" t="s">
        <v>377</v>
      </c>
      <c r="M1426" t="str">
        <f>VLOOKUP($L1426,Companies!$A:$G,7,)</f>
        <v>Packaged Foods</v>
      </c>
      <c r="N1426" t="str">
        <f>VLOOKUP($L1426,Companies!$A:$G,6,)</f>
        <v>Consumer Non-Durables</v>
      </c>
      <c r="O1426" s="6" t="s">
        <v>1529</v>
      </c>
      <c r="P1426" s="6" t="s">
        <v>1530</v>
      </c>
      <c r="Q1426" t="s">
        <v>421</v>
      </c>
      <c r="R1426" t="s">
        <v>61</v>
      </c>
      <c r="S1426" s="4">
        <v>40740</v>
      </c>
      <c r="T1426" s="7">
        <f>S1426-E1426</f>
        <v>2</v>
      </c>
      <c r="U1426" t="s">
        <v>14216</v>
      </c>
      <c r="V1426" s="6" t="s">
        <v>14254</v>
      </c>
      <c r="W1426" t="s">
        <v>14269</v>
      </c>
      <c r="X1426" t="s">
        <v>14196</v>
      </c>
      <c r="Y1426" t="str">
        <f>VLOOKUP(R1426,Managers!$A:$B,2,)</f>
        <v>Allen Young</v>
      </c>
      <c r="Z1426" s="11">
        <f>VLOOKUP(X1426,HourlyWages!$A:$B,2,0)</f>
        <v>58</v>
      </c>
      <c r="AA1426">
        <v>1</v>
      </c>
    </row>
    <row r="1427" spans="1:27" x14ac:dyDescent="0.3">
      <c r="A1427" t="b">
        <f>COUNTIF($C$1:C1427, C1427)&gt;1</f>
        <v>0</v>
      </c>
      <c r="B1427" t="b">
        <f>VLOOKUP(C1427,Sheet3!$A:$B,2,0) &gt; 1</f>
        <v>0</v>
      </c>
      <c r="C1427">
        <v>1426</v>
      </c>
      <c r="D1427">
        <v>10338</v>
      </c>
      <c r="E1427" s="4">
        <v>40738</v>
      </c>
      <c r="F1427">
        <v>7</v>
      </c>
      <c r="G1427" s="15">
        <f>I1427*F1427</f>
        <v>875</v>
      </c>
      <c r="H1427" s="9">
        <v>0.02</v>
      </c>
      <c r="I1427" s="13">
        <f>VLOOKUP($U1427,Pricebook!$A:$D,4,0)</f>
        <v>125</v>
      </c>
      <c r="J1427" s="11">
        <f>G1427*(1-H1427)</f>
        <v>857.5</v>
      </c>
      <c r="K1427" t="s">
        <v>609</v>
      </c>
      <c r="L1427" t="s">
        <v>377</v>
      </c>
      <c r="M1427" t="str">
        <f>VLOOKUP($L1427,Companies!$A:$G,7,)</f>
        <v>Packaged Foods</v>
      </c>
      <c r="N1427" t="str">
        <f>VLOOKUP($L1427,Companies!$A:$G,6,)</f>
        <v>Consumer Non-Durables</v>
      </c>
      <c r="O1427" s="6" t="s">
        <v>1531</v>
      </c>
      <c r="P1427" s="6" t="s">
        <v>1532</v>
      </c>
      <c r="Q1427" t="s">
        <v>317</v>
      </c>
      <c r="R1427" t="s">
        <v>61</v>
      </c>
      <c r="S1427" s="4">
        <v>40740</v>
      </c>
      <c r="T1427" s="7">
        <f>S1427-E1427</f>
        <v>2</v>
      </c>
      <c r="U1427" t="s">
        <v>14209</v>
      </c>
      <c r="V1427" s="6" t="s">
        <v>14251</v>
      </c>
      <c r="W1427" t="s">
        <v>14260</v>
      </c>
      <c r="X1427" t="s">
        <v>14185</v>
      </c>
      <c r="Y1427" t="str">
        <f>VLOOKUP(R1427,Managers!$A:$B,2,)</f>
        <v>Allen Young</v>
      </c>
      <c r="Z1427" s="11">
        <f>VLOOKUP(X1427,HourlyWages!$A:$B,2,0)</f>
        <v>70</v>
      </c>
      <c r="AA1427">
        <v>1</v>
      </c>
    </row>
    <row r="1428" spans="1:27" x14ac:dyDescent="0.3">
      <c r="A1428" t="b">
        <f>COUNTIF($C$1:C1428, C1428)&gt;1</f>
        <v>0</v>
      </c>
      <c r="B1428" t="b">
        <f>VLOOKUP(C1428,Sheet3!$A:$B,2,0) &gt; 1</f>
        <v>0</v>
      </c>
      <c r="C1428">
        <v>1427</v>
      </c>
      <c r="D1428">
        <v>10339</v>
      </c>
      <c r="E1428" s="4">
        <v>40827</v>
      </c>
      <c r="F1428">
        <v>49</v>
      </c>
      <c r="G1428" s="15">
        <f>I1428*F1428</f>
        <v>6125</v>
      </c>
      <c r="H1428" s="9">
        <v>0.09</v>
      </c>
      <c r="I1428" s="13">
        <f>VLOOKUP($U1428,Pricebook!$A:$D,4,0)</f>
        <v>125</v>
      </c>
      <c r="J1428" s="11">
        <f>G1428*(1-H1428)</f>
        <v>5573.75</v>
      </c>
      <c r="K1428" t="s">
        <v>797</v>
      </c>
      <c r="L1428" t="s">
        <v>125</v>
      </c>
      <c r="M1428" t="str">
        <f>VLOOKUP($L1428,Companies!$A:$G,7,)</f>
        <v>EDP Services</v>
      </c>
      <c r="N1428" t="str">
        <f>VLOOKUP($L1428,Companies!$A:$G,6,)</f>
        <v>Technology</v>
      </c>
      <c r="O1428" s="6" t="s">
        <v>798</v>
      </c>
      <c r="P1428" s="6">
        <v>90069</v>
      </c>
      <c r="Q1428" t="s">
        <v>114</v>
      </c>
      <c r="R1428" t="s">
        <v>23</v>
      </c>
      <c r="S1428" s="4">
        <v>40831</v>
      </c>
      <c r="T1428" s="7">
        <f>S1428-E1428</f>
        <v>4</v>
      </c>
      <c r="U1428" t="s">
        <v>14208</v>
      </c>
      <c r="V1428" s="6" t="s">
        <v>14251</v>
      </c>
      <c r="W1428" t="s">
        <v>14260</v>
      </c>
      <c r="X1428" t="s">
        <v>14187</v>
      </c>
      <c r="Y1428" t="str">
        <f>VLOOKUP(R1428,Managers!$A:$B,2,)</f>
        <v>Bob Turner</v>
      </c>
      <c r="Z1428" s="11">
        <f>VLOOKUP(X1428,HourlyWages!$A:$B,2,0)</f>
        <v>45</v>
      </c>
      <c r="AA1428">
        <v>1</v>
      </c>
    </row>
    <row r="1429" spans="1:27" x14ac:dyDescent="0.3">
      <c r="A1429" t="b">
        <f>COUNTIF($C$1:C1429, C1429)&gt;1</f>
        <v>0</v>
      </c>
      <c r="B1429" t="b">
        <f>VLOOKUP(C1429,Sheet3!$A:$B,2,0) &gt; 1</f>
        <v>0</v>
      </c>
      <c r="C1429">
        <v>1428</v>
      </c>
      <c r="D1429">
        <v>10340</v>
      </c>
      <c r="E1429" s="4">
        <v>40716</v>
      </c>
      <c r="F1429">
        <v>24</v>
      </c>
      <c r="G1429" s="15">
        <f>I1429*F1429</f>
        <v>3000</v>
      </c>
      <c r="H1429" s="9">
        <v>0.03</v>
      </c>
      <c r="I1429" s="13">
        <f>VLOOKUP($U1429,Pricebook!$A:$D,4,0)</f>
        <v>125</v>
      </c>
      <c r="J1429" s="11">
        <f>G1429*(1-H1429)</f>
        <v>2910</v>
      </c>
      <c r="K1429" t="s">
        <v>612</v>
      </c>
      <c r="L1429" t="s">
        <v>99</v>
      </c>
      <c r="M1429" t="str">
        <f>VLOOKUP($L1429,Companies!$A:$G,7,)</f>
        <v>Television Services</v>
      </c>
      <c r="N1429" t="str">
        <f>VLOOKUP($L1429,Companies!$A:$G,6,)</f>
        <v>Consumer Services</v>
      </c>
      <c r="O1429" s="6" t="s">
        <v>613</v>
      </c>
      <c r="P1429" s="6">
        <v>58501</v>
      </c>
      <c r="Q1429" t="s">
        <v>339</v>
      </c>
      <c r="R1429" t="s">
        <v>16</v>
      </c>
      <c r="S1429" s="4">
        <v>40717</v>
      </c>
      <c r="T1429" s="7">
        <f>S1429-E1429</f>
        <v>1</v>
      </c>
      <c r="U1429" t="s">
        <v>14221</v>
      </c>
      <c r="V1429" s="6" t="s">
        <v>14251</v>
      </c>
      <c r="W1429" t="s">
        <v>14260</v>
      </c>
      <c r="X1429" t="s">
        <v>14190</v>
      </c>
      <c r="Y1429" t="str">
        <f>VLOOKUP(R1429,Managers!$A:$B,2,)</f>
        <v>Josh Martinez</v>
      </c>
      <c r="Z1429" s="11">
        <f>VLOOKUP(X1429,HourlyWages!$A:$B,2,0)</f>
        <v>67</v>
      </c>
      <c r="AA1429">
        <v>1</v>
      </c>
    </row>
    <row r="1430" spans="1:27" x14ac:dyDescent="0.3">
      <c r="A1430" t="b">
        <f>COUNTIF($C$1:C1430, C1430)&gt;1</f>
        <v>0</v>
      </c>
      <c r="B1430" t="b">
        <f>VLOOKUP(C1430,Sheet3!$A:$B,2,0) &gt; 1</f>
        <v>0</v>
      </c>
      <c r="C1430">
        <v>1429</v>
      </c>
      <c r="D1430">
        <v>10340</v>
      </c>
      <c r="E1430" s="4">
        <v>40716</v>
      </c>
      <c r="F1430">
        <v>2</v>
      </c>
      <c r="G1430" s="15">
        <f>I1430*F1430</f>
        <v>250</v>
      </c>
      <c r="H1430" s="9">
        <v>0.08</v>
      </c>
      <c r="I1430" s="13">
        <f>VLOOKUP($U1430,Pricebook!$A:$D,4,0)</f>
        <v>125</v>
      </c>
      <c r="J1430" s="11">
        <f>G1430*(1-H1430)</f>
        <v>230</v>
      </c>
      <c r="K1430" t="s">
        <v>612</v>
      </c>
      <c r="L1430" t="s">
        <v>99</v>
      </c>
      <c r="M1430" t="str">
        <f>VLOOKUP($L1430,Companies!$A:$G,7,)</f>
        <v>Television Services</v>
      </c>
      <c r="N1430" t="str">
        <f>VLOOKUP($L1430,Companies!$A:$G,6,)</f>
        <v>Consumer Services</v>
      </c>
      <c r="O1430" s="6" t="s">
        <v>1533</v>
      </c>
      <c r="P1430" s="6">
        <v>58103</v>
      </c>
      <c r="Q1430" t="s">
        <v>339</v>
      </c>
      <c r="R1430" t="s">
        <v>16</v>
      </c>
      <c r="S1430" s="4">
        <v>40717</v>
      </c>
      <c r="T1430" s="7">
        <f>S1430-E1430</f>
        <v>1</v>
      </c>
      <c r="U1430" t="s">
        <v>14208</v>
      </c>
      <c r="V1430" s="6" t="s">
        <v>14251</v>
      </c>
      <c r="W1430" t="s">
        <v>14266</v>
      </c>
      <c r="X1430" t="s">
        <v>14202</v>
      </c>
      <c r="Y1430" t="str">
        <f>VLOOKUP(R1430,Managers!$A:$B,2,)</f>
        <v>Josh Martinez</v>
      </c>
      <c r="Z1430" s="11">
        <f>VLOOKUP(X1430,HourlyWages!$A:$B,2,0)</f>
        <v>71</v>
      </c>
      <c r="AA1430">
        <v>1</v>
      </c>
    </row>
    <row r="1431" spans="1:27" x14ac:dyDescent="0.3">
      <c r="A1431" t="b">
        <f>COUNTIF($C$1:C1431, C1431)&gt;1</f>
        <v>0</v>
      </c>
      <c r="B1431" t="b">
        <f>VLOOKUP(C1431,Sheet3!$A:$B,2,0) &gt; 1</f>
        <v>0</v>
      </c>
      <c r="C1431">
        <v>1430</v>
      </c>
      <c r="D1431">
        <v>10340</v>
      </c>
      <c r="E1431" s="4">
        <v>40716</v>
      </c>
      <c r="F1431">
        <v>15</v>
      </c>
      <c r="G1431" s="15">
        <f>I1431*F1431</f>
        <v>1800</v>
      </c>
      <c r="H1431" s="9">
        <v>0.09</v>
      </c>
      <c r="I1431" s="13">
        <f>VLOOKUP($U1431,Pricebook!$A:$D,4,0)</f>
        <v>120</v>
      </c>
      <c r="J1431" s="11">
        <f>G1431*(1-H1431)</f>
        <v>1638</v>
      </c>
      <c r="K1431" t="s">
        <v>612</v>
      </c>
      <c r="L1431" t="s">
        <v>99</v>
      </c>
      <c r="M1431" t="str">
        <f>VLOOKUP($L1431,Companies!$A:$G,7,)</f>
        <v>Television Services</v>
      </c>
      <c r="N1431" t="str">
        <f>VLOOKUP($L1431,Companies!$A:$G,6,)</f>
        <v>Consumer Services</v>
      </c>
      <c r="O1431" s="6" t="s">
        <v>1533</v>
      </c>
      <c r="P1431" s="6">
        <v>58103</v>
      </c>
      <c r="Q1431" t="s">
        <v>339</v>
      </c>
      <c r="R1431" t="s">
        <v>16</v>
      </c>
      <c r="S1431" s="4">
        <v>40719</v>
      </c>
      <c r="T1431" s="7">
        <f>S1431-E1431</f>
        <v>3</v>
      </c>
      <c r="U1431" t="s">
        <v>14212</v>
      </c>
      <c r="V1431" s="6" t="s">
        <v>14251</v>
      </c>
      <c r="W1431" t="s">
        <v>14266</v>
      </c>
      <c r="X1431" t="s">
        <v>14194</v>
      </c>
      <c r="Y1431" t="str">
        <f>VLOOKUP(R1431,Managers!$A:$B,2,)</f>
        <v>Josh Martinez</v>
      </c>
      <c r="Z1431" s="11">
        <f>VLOOKUP(X1431,HourlyWages!$A:$B,2,0)</f>
        <v>71</v>
      </c>
      <c r="AA1431">
        <v>1</v>
      </c>
    </row>
    <row r="1432" spans="1:27" x14ac:dyDescent="0.3">
      <c r="A1432" t="b">
        <f>COUNTIF($C$1:C1432, C1432)&gt;1</f>
        <v>0</v>
      </c>
      <c r="B1432" t="b">
        <f>VLOOKUP(C1432,Sheet3!$A:$B,2,0) &gt; 1</f>
        <v>0</v>
      </c>
      <c r="C1432">
        <v>1431</v>
      </c>
      <c r="D1432">
        <v>10341</v>
      </c>
      <c r="E1432" s="4">
        <v>41264</v>
      </c>
      <c r="F1432">
        <v>17</v>
      </c>
      <c r="G1432" s="15">
        <f>I1432*F1432</f>
        <v>2550</v>
      </c>
      <c r="H1432" s="9">
        <v>0.09</v>
      </c>
      <c r="I1432" s="13">
        <f>VLOOKUP($U1432,Pricebook!$A:$D,4,0)</f>
        <v>150</v>
      </c>
      <c r="J1432" s="11">
        <f>G1432*(1-H1432)</f>
        <v>2320.5</v>
      </c>
      <c r="K1432" t="s">
        <v>575</v>
      </c>
      <c r="L1432" t="s">
        <v>576</v>
      </c>
      <c r="M1432" t="str">
        <f>VLOOKUP($L1432,Companies!$A:$G,7,)</f>
        <v>Clothing/Shoe/Accessory Stores</v>
      </c>
      <c r="N1432" t="str">
        <f>VLOOKUP($L1432,Companies!$A:$G,6,)</f>
        <v>Consumer Services</v>
      </c>
      <c r="O1432" s="6" t="s">
        <v>577</v>
      </c>
      <c r="P1432" s="6">
        <v>83686</v>
      </c>
      <c r="Q1432" t="s">
        <v>197</v>
      </c>
      <c r="R1432" t="s">
        <v>23</v>
      </c>
      <c r="S1432" s="4">
        <v>41265</v>
      </c>
      <c r="T1432" s="7">
        <f>S1432-E1432</f>
        <v>1</v>
      </c>
      <c r="U1432" t="s">
        <v>14216</v>
      </c>
      <c r="V1432" s="6" t="s">
        <v>14257</v>
      </c>
      <c r="W1432" t="s">
        <v>14259</v>
      </c>
      <c r="X1432" t="s">
        <v>14197</v>
      </c>
      <c r="Y1432" t="str">
        <f>VLOOKUP(R1432,Managers!$A:$B,2,)</f>
        <v>Bob Turner</v>
      </c>
      <c r="Z1432" s="11">
        <f>VLOOKUP(X1432,HourlyWages!$A:$B,2,0)</f>
        <v>71</v>
      </c>
      <c r="AA1432">
        <v>1</v>
      </c>
    </row>
    <row r="1433" spans="1:27" x14ac:dyDescent="0.3">
      <c r="A1433" t="b">
        <f>COUNTIF($C$1:C1433, C1433)&gt;1</f>
        <v>0</v>
      </c>
      <c r="B1433" t="b">
        <f>VLOOKUP(C1433,Sheet3!$A:$B,2,0) &gt; 1</f>
        <v>0</v>
      </c>
      <c r="C1433">
        <v>1432</v>
      </c>
      <c r="D1433">
        <v>10342</v>
      </c>
      <c r="E1433" s="4">
        <v>40869</v>
      </c>
      <c r="F1433">
        <v>45</v>
      </c>
      <c r="G1433" s="15">
        <f>I1433*F1433</f>
        <v>5625</v>
      </c>
      <c r="H1433" s="9">
        <v>0.01</v>
      </c>
      <c r="I1433" s="13">
        <f>VLOOKUP($U1433,Pricebook!$A:$D,4,0)</f>
        <v>125</v>
      </c>
      <c r="J1433" s="11">
        <f>G1433*(1-H1433)</f>
        <v>5568.75</v>
      </c>
      <c r="K1433" t="s">
        <v>1322</v>
      </c>
      <c r="L1433" t="s">
        <v>406</v>
      </c>
      <c r="M1433" t="str">
        <f>VLOOKUP($L1433,Companies!$A:$G,7,)</f>
        <v>Air Freight/Delivery Services</v>
      </c>
      <c r="N1433" t="str">
        <f>VLOOKUP($L1433,Companies!$A:$G,6,)</f>
        <v>Transportation</v>
      </c>
      <c r="O1433" s="6" t="s">
        <v>1323</v>
      </c>
      <c r="P1433" s="6">
        <v>53132</v>
      </c>
      <c r="Q1433" t="s">
        <v>95</v>
      </c>
      <c r="R1433" t="s">
        <v>16</v>
      </c>
      <c r="S1433" s="4">
        <v>40871</v>
      </c>
      <c r="T1433" s="7">
        <f>S1433-E1433</f>
        <v>2</v>
      </c>
      <c r="U1433" t="s">
        <v>14217</v>
      </c>
      <c r="V1433" s="6" t="s">
        <v>14251</v>
      </c>
      <c r="W1433" t="s">
        <v>14262</v>
      </c>
      <c r="X1433" t="s">
        <v>14187</v>
      </c>
      <c r="Y1433" t="str">
        <f>VLOOKUP(R1433,Managers!$A:$B,2,)</f>
        <v>Josh Martinez</v>
      </c>
      <c r="Z1433" s="11">
        <f>VLOOKUP(X1433,HourlyWages!$A:$B,2,0)</f>
        <v>45</v>
      </c>
      <c r="AA1433">
        <v>1</v>
      </c>
    </row>
    <row r="1434" spans="1:27" x14ac:dyDescent="0.3">
      <c r="A1434" t="b">
        <f>COUNTIF($C$1:C1434, C1434)&gt;1</f>
        <v>0</v>
      </c>
      <c r="B1434" t="b">
        <f>VLOOKUP(C1434,Sheet3!$A:$B,2,0) &gt; 1</f>
        <v>0</v>
      </c>
      <c r="C1434">
        <v>1433</v>
      </c>
      <c r="D1434">
        <v>10342</v>
      </c>
      <c r="E1434" s="4">
        <v>40869</v>
      </c>
      <c r="F1434">
        <v>38</v>
      </c>
      <c r="G1434" s="15">
        <f>I1434*F1434</f>
        <v>5700</v>
      </c>
      <c r="H1434" s="9">
        <v>0.1</v>
      </c>
      <c r="I1434" s="13">
        <f>VLOOKUP($U1434,Pricebook!$A:$D,4,0)</f>
        <v>150</v>
      </c>
      <c r="J1434" s="11">
        <f>G1434*(1-H1434)</f>
        <v>5130</v>
      </c>
      <c r="K1434" t="s">
        <v>1322</v>
      </c>
      <c r="L1434" t="s">
        <v>406</v>
      </c>
      <c r="M1434" t="str">
        <f>VLOOKUP($L1434,Companies!$A:$G,7,)</f>
        <v>Air Freight/Delivery Services</v>
      </c>
      <c r="N1434" t="str">
        <f>VLOOKUP($L1434,Companies!$A:$G,6,)</f>
        <v>Transportation</v>
      </c>
      <c r="O1434" s="6" t="s">
        <v>1323</v>
      </c>
      <c r="P1434" s="6">
        <v>53132</v>
      </c>
      <c r="Q1434" t="s">
        <v>95</v>
      </c>
      <c r="R1434" t="s">
        <v>16</v>
      </c>
      <c r="S1434" s="4">
        <v>40870</v>
      </c>
      <c r="T1434" s="7">
        <f>S1434-E1434</f>
        <v>1</v>
      </c>
      <c r="U1434" t="s">
        <v>14222</v>
      </c>
      <c r="V1434" s="6" t="s">
        <v>14254</v>
      </c>
      <c r="W1434" t="s">
        <v>14255</v>
      </c>
      <c r="X1434" t="s">
        <v>14193</v>
      </c>
      <c r="Y1434" t="str">
        <f>VLOOKUP(R1434,Managers!$A:$B,2,)</f>
        <v>Josh Martinez</v>
      </c>
      <c r="Z1434" s="11">
        <f>VLOOKUP(X1434,HourlyWages!$A:$B,2,0)</f>
        <v>57</v>
      </c>
      <c r="AA1434">
        <v>1</v>
      </c>
    </row>
    <row r="1435" spans="1:27" x14ac:dyDescent="0.3">
      <c r="A1435" t="b">
        <f>COUNTIF($C$1:C1435, C1435)&gt;1</f>
        <v>0</v>
      </c>
      <c r="B1435" t="b">
        <f>VLOOKUP(C1435,Sheet3!$A:$B,2,0) &gt; 1</f>
        <v>0</v>
      </c>
      <c r="C1435">
        <v>1434</v>
      </c>
      <c r="D1435">
        <v>10342</v>
      </c>
      <c r="E1435" s="4">
        <v>40869</v>
      </c>
      <c r="F1435">
        <v>38</v>
      </c>
      <c r="G1435" s="15">
        <f>I1435*F1435</f>
        <v>4750</v>
      </c>
      <c r="H1435" s="9">
        <v>0.01</v>
      </c>
      <c r="I1435" s="13">
        <f>VLOOKUP($U1435,Pricebook!$A:$D,4,0)</f>
        <v>125</v>
      </c>
      <c r="J1435" s="11">
        <f>G1435*(1-H1435)</f>
        <v>4702.5</v>
      </c>
      <c r="K1435" t="s">
        <v>1322</v>
      </c>
      <c r="L1435" t="s">
        <v>406</v>
      </c>
      <c r="M1435" t="str">
        <f>VLOOKUP($L1435,Companies!$A:$G,7,)</f>
        <v>Air Freight/Delivery Services</v>
      </c>
      <c r="N1435" t="str">
        <f>VLOOKUP($L1435,Companies!$A:$G,6,)</f>
        <v>Transportation</v>
      </c>
      <c r="O1435" s="6" t="s">
        <v>1323</v>
      </c>
      <c r="P1435" s="6">
        <v>53132</v>
      </c>
      <c r="Q1435" t="s">
        <v>95</v>
      </c>
      <c r="R1435" t="s">
        <v>16</v>
      </c>
      <c r="S1435" s="4">
        <v>40871</v>
      </c>
      <c r="T1435" s="7">
        <f>S1435-E1435</f>
        <v>2</v>
      </c>
      <c r="U1435" t="s">
        <v>14208</v>
      </c>
      <c r="V1435" s="6" t="s">
        <v>14251</v>
      </c>
      <c r="W1435" t="s">
        <v>14263</v>
      </c>
      <c r="X1435" t="s">
        <v>14186</v>
      </c>
      <c r="Y1435" t="str">
        <f>VLOOKUP(R1435,Managers!$A:$B,2,)</f>
        <v>Josh Martinez</v>
      </c>
      <c r="Z1435" s="11">
        <f>VLOOKUP(X1435,HourlyWages!$A:$B,2,0)</f>
        <v>67</v>
      </c>
      <c r="AA1435">
        <v>1</v>
      </c>
    </row>
    <row r="1436" spans="1:27" x14ac:dyDescent="0.3">
      <c r="A1436" t="b">
        <f>COUNTIF($C$1:C1436, C1436)&gt;1</f>
        <v>0</v>
      </c>
      <c r="B1436" t="b">
        <f>VLOOKUP(C1436,Sheet3!$A:$B,2,0) &gt; 1</f>
        <v>0</v>
      </c>
      <c r="C1436">
        <v>1435</v>
      </c>
      <c r="D1436">
        <v>10342</v>
      </c>
      <c r="E1436" s="4">
        <v>40869</v>
      </c>
      <c r="F1436">
        <v>2</v>
      </c>
      <c r="G1436" s="15">
        <f>I1436*F1436</f>
        <v>300</v>
      </c>
      <c r="H1436" s="9">
        <v>0.05</v>
      </c>
      <c r="I1436" s="13">
        <f>VLOOKUP($U1436,Pricebook!$A:$D,4,0)</f>
        <v>150</v>
      </c>
      <c r="J1436" s="11">
        <f>G1436*(1-H1436)</f>
        <v>285</v>
      </c>
      <c r="K1436" t="s">
        <v>1322</v>
      </c>
      <c r="L1436" t="s">
        <v>406</v>
      </c>
      <c r="M1436" t="str">
        <f>VLOOKUP($L1436,Companies!$A:$G,7,)</f>
        <v>Air Freight/Delivery Services</v>
      </c>
      <c r="N1436" t="str">
        <f>VLOOKUP($L1436,Companies!$A:$G,6,)</f>
        <v>Transportation</v>
      </c>
      <c r="O1436" s="6" t="s">
        <v>1323</v>
      </c>
      <c r="P1436" s="6">
        <v>53132</v>
      </c>
      <c r="Q1436" t="s">
        <v>95</v>
      </c>
      <c r="R1436" t="s">
        <v>16</v>
      </c>
      <c r="S1436" s="4">
        <v>40871</v>
      </c>
      <c r="T1436" s="7">
        <f>S1436-E1436</f>
        <v>2</v>
      </c>
      <c r="U1436" t="s">
        <v>14216</v>
      </c>
      <c r="V1436" s="6" t="s">
        <v>14251</v>
      </c>
      <c r="W1436" t="s">
        <v>14260</v>
      </c>
      <c r="X1436" t="s">
        <v>14197</v>
      </c>
      <c r="Y1436" t="str">
        <f>VLOOKUP(R1436,Managers!$A:$B,2,)</f>
        <v>Josh Martinez</v>
      </c>
      <c r="Z1436" s="11">
        <f>VLOOKUP(X1436,HourlyWages!$A:$B,2,0)</f>
        <v>71</v>
      </c>
      <c r="AA1436">
        <v>1</v>
      </c>
    </row>
    <row r="1437" spans="1:27" x14ac:dyDescent="0.3">
      <c r="A1437" t="b">
        <f>COUNTIF($C$1:C1437, C1437)&gt;1</f>
        <v>0</v>
      </c>
      <c r="B1437" t="b">
        <f>VLOOKUP(C1437,Sheet3!$A:$B,2,0) &gt; 1</f>
        <v>0</v>
      </c>
      <c r="C1437">
        <v>1436</v>
      </c>
      <c r="D1437">
        <v>10369</v>
      </c>
      <c r="E1437" s="4">
        <v>40856</v>
      </c>
      <c r="F1437">
        <v>4</v>
      </c>
      <c r="G1437" s="15">
        <f>I1437*F1437</f>
        <v>440</v>
      </c>
      <c r="H1437" s="9">
        <v>0.06</v>
      </c>
      <c r="I1437" s="13">
        <f>VLOOKUP($U1437,Pricebook!$A:$D,4,0)</f>
        <v>110</v>
      </c>
      <c r="J1437" s="11">
        <f>G1437*(1-H1437)</f>
        <v>413.59999999999997</v>
      </c>
      <c r="K1437" t="s">
        <v>1280</v>
      </c>
      <c r="L1437" t="s">
        <v>20</v>
      </c>
      <c r="M1437" t="str">
        <f>VLOOKUP($L1437,Companies!$A:$G,7,)</f>
        <v>Major Pharmaceuticals</v>
      </c>
      <c r="N1437" t="str">
        <f>VLOOKUP($L1437,Companies!$A:$G,6,)</f>
        <v>Health Care</v>
      </c>
      <c r="O1437" s="6" t="s">
        <v>1281</v>
      </c>
      <c r="P1437" s="6">
        <v>52402</v>
      </c>
      <c r="Q1437" t="s">
        <v>38</v>
      </c>
      <c r="R1437" t="s">
        <v>16</v>
      </c>
      <c r="S1437" s="4">
        <v>40858</v>
      </c>
      <c r="T1437" s="7">
        <f>S1437-E1437</f>
        <v>2</v>
      </c>
      <c r="U1437" t="s">
        <v>14215</v>
      </c>
      <c r="V1437" s="6" t="s">
        <v>14251</v>
      </c>
      <c r="W1437" t="s">
        <v>14267</v>
      </c>
      <c r="X1437" t="s">
        <v>14201</v>
      </c>
      <c r="Y1437" t="str">
        <f>VLOOKUP(R1437,Managers!$A:$B,2,)</f>
        <v>Josh Martinez</v>
      </c>
      <c r="Z1437" s="11">
        <f>VLOOKUP(X1437,HourlyWages!$A:$B,2,0)</f>
        <v>53</v>
      </c>
      <c r="AA1437">
        <v>1</v>
      </c>
    </row>
    <row r="1438" spans="1:27" x14ac:dyDescent="0.3">
      <c r="A1438" t="b">
        <f>COUNTIF($C$1:C1438, C1438)&gt;1</f>
        <v>0</v>
      </c>
      <c r="B1438" t="b">
        <f>VLOOKUP(C1438,Sheet3!$A:$B,2,0) &gt; 1</f>
        <v>0</v>
      </c>
      <c r="C1438">
        <v>1437</v>
      </c>
      <c r="D1438">
        <v>10369</v>
      </c>
      <c r="E1438" s="4">
        <v>40856</v>
      </c>
      <c r="F1438">
        <v>23</v>
      </c>
      <c r="G1438" s="15">
        <f>I1438*F1438</f>
        <v>3450</v>
      </c>
      <c r="H1438" s="9">
        <v>0</v>
      </c>
      <c r="I1438" s="13">
        <f>VLOOKUP($U1438,Pricebook!$A:$D,4,0)</f>
        <v>150</v>
      </c>
      <c r="J1438" s="11">
        <f>G1438*(1-H1438)</f>
        <v>3450</v>
      </c>
      <c r="K1438" t="s">
        <v>1280</v>
      </c>
      <c r="L1438" t="s">
        <v>20</v>
      </c>
      <c r="M1438" t="str">
        <f>VLOOKUP($L1438,Companies!$A:$G,7,)</f>
        <v>Major Pharmaceuticals</v>
      </c>
      <c r="N1438" t="str">
        <f>VLOOKUP($L1438,Companies!$A:$G,6,)</f>
        <v>Health Care</v>
      </c>
      <c r="O1438" s="6" t="s">
        <v>1534</v>
      </c>
      <c r="P1438" s="6">
        <v>52732</v>
      </c>
      <c r="Q1438" t="s">
        <v>38</v>
      </c>
      <c r="R1438" t="s">
        <v>16</v>
      </c>
      <c r="S1438" s="4">
        <v>40861</v>
      </c>
      <c r="T1438" s="7">
        <f>S1438-E1438</f>
        <v>5</v>
      </c>
      <c r="U1438" t="s">
        <v>14211</v>
      </c>
      <c r="V1438" s="6" t="s">
        <v>14251</v>
      </c>
      <c r="W1438" t="s">
        <v>14266</v>
      </c>
      <c r="X1438" t="s">
        <v>14202</v>
      </c>
      <c r="Y1438" t="str">
        <f>VLOOKUP(R1438,Managers!$A:$B,2,)</f>
        <v>Josh Martinez</v>
      </c>
      <c r="Z1438" s="11">
        <f>VLOOKUP(X1438,HourlyWages!$A:$B,2,0)</f>
        <v>71</v>
      </c>
      <c r="AA1438">
        <v>1</v>
      </c>
    </row>
    <row r="1439" spans="1:27" x14ac:dyDescent="0.3">
      <c r="A1439" t="b">
        <f>COUNTIF($C$1:C1439, C1439)&gt;1</f>
        <v>0</v>
      </c>
      <c r="B1439" t="b">
        <f>VLOOKUP(C1439,Sheet3!$A:$B,2,0) &gt; 1</f>
        <v>0</v>
      </c>
      <c r="C1439">
        <v>1438</v>
      </c>
      <c r="D1439">
        <v>10371</v>
      </c>
      <c r="E1439" s="4">
        <v>40072</v>
      </c>
      <c r="F1439">
        <v>10</v>
      </c>
      <c r="G1439" s="15">
        <f>I1439*F1439</f>
        <v>1400</v>
      </c>
      <c r="H1439" s="9">
        <v>0.08</v>
      </c>
      <c r="I1439" s="13">
        <f>VLOOKUP($U1439,Pricebook!$A:$D,4,0)</f>
        <v>140</v>
      </c>
      <c r="J1439" s="11">
        <f>G1439*(1-H1439)</f>
        <v>1288</v>
      </c>
      <c r="K1439" t="s">
        <v>1535</v>
      </c>
      <c r="L1439" t="s">
        <v>449</v>
      </c>
      <c r="M1439" t="str">
        <f>VLOOKUP($L1439,Companies!$A:$G,7,)</f>
        <v>Auto Manufacturing</v>
      </c>
      <c r="N1439" t="str">
        <f>VLOOKUP($L1439,Companies!$A:$G,6,)</f>
        <v>Capital Goods</v>
      </c>
      <c r="O1439" s="6" t="s">
        <v>1536</v>
      </c>
      <c r="P1439" s="6">
        <v>76543</v>
      </c>
      <c r="Q1439" t="s">
        <v>48</v>
      </c>
      <c r="R1439" t="s">
        <v>16</v>
      </c>
      <c r="S1439" s="4">
        <v>40074</v>
      </c>
      <c r="T1439" s="7">
        <f>S1439-E1439</f>
        <v>2</v>
      </c>
      <c r="U1439" t="s">
        <v>14207</v>
      </c>
      <c r="V1439" s="6" t="s">
        <v>14257</v>
      </c>
      <c r="W1439" t="s">
        <v>14258</v>
      </c>
      <c r="X1439" t="s">
        <v>14193</v>
      </c>
      <c r="Y1439" t="str">
        <f>VLOOKUP(R1439,Managers!$A:$B,2,)</f>
        <v>Josh Martinez</v>
      </c>
      <c r="Z1439" s="11">
        <f>VLOOKUP(X1439,HourlyWages!$A:$B,2,0)</f>
        <v>57</v>
      </c>
      <c r="AA1439">
        <v>1</v>
      </c>
    </row>
    <row r="1440" spans="1:27" x14ac:dyDescent="0.3">
      <c r="A1440" t="b">
        <f>COUNTIF($C$1:C1440, C1440)&gt;1</f>
        <v>0</v>
      </c>
      <c r="B1440" t="b">
        <f>VLOOKUP(C1440,Sheet3!$A:$B,2,0) &gt; 1</f>
        <v>0</v>
      </c>
      <c r="C1440">
        <v>1439</v>
      </c>
      <c r="D1440">
        <v>10373</v>
      </c>
      <c r="E1440" s="4">
        <v>40354</v>
      </c>
      <c r="F1440">
        <v>28</v>
      </c>
      <c r="G1440" s="15">
        <f>I1440*F1440</f>
        <v>3080</v>
      </c>
      <c r="H1440" s="9">
        <v>0.03</v>
      </c>
      <c r="I1440" s="13">
        <f>VLOOKUP($U1440,Pricebook!$A:$D,4,0)</f>
        <v>110</v>
      </c>
      <c r="J1440" s="11">
        <f>G1440*(1-H1440)</f>
        <v>2987.6</v>
      </c>
      <c r="K1440" t="s">
        <v>675</v>
      </c>
      <c r="L1440" t="s">
        <v>482</v>
      </c>
      <c r="M1440" t="str">
        <f>VLOOKUP($L1440,Companies!$A:$G,7,)</f>
        <v>Television Services</v>
      </c>
      <c r="N1440" t="str">
        <f>VLOOKUP($L1440,Companies!$A:$G,6,)</f>
        <v>Consumer Services</v>
      </c>
      <c r="O1440" s="6" t="s">
        <v>1537</v>
      </c>
      <c r="P1440" s="6">
        <v>44039</v>
      </c>
      <c r="Q1440" t="s">
        <v>210</v>
      </c>
      <c r="R1440" t="s">
        <v>61</v>
      </c>
      <c r="S1440" s="4">
        <v>40356</v>
      </c>
      <c r="T1440" s="7">
        <f>S1440-E1440</f>
        <v>2</v>
      </c>
      <c r="U1440" t="s">
        <v>14215</v>
      </c>
      <c r="V1440" s="6" t="s">
        <v>14254</v>
      </c>
      <c r="W1440" t="s">
        <v>14255</v>
      </c>
      <c r="X1440" t="s">
        <v>14198</v>
      </c>
      <c r="Y1440" t="str">
        <f>VLOOKUP(R1440,Managers!$A:$B,2,)</f>
        <v>Allen Young</v>
      </c>
      <c r="Z1440" s="11">
        <f>VLOOKUP(X1440,HourlyWages!$A:$B,2,0)</f>
        <v>51</v>
      </c>
      <c r="AA1440">
        <v>1</v>
      </c>
    </row>
    <row r="1441" spans="1:27" x14ac:dyDescent="0.3">
      <c r="A1441" t="b">
        <f>COUNTIF($C$1:C1441, C1441)&gt;1</f>
        <v>0</v>
      </c>
      <c r="B1441" t="b">
        <f>VLOOKUP(C1441,Sheet3!$A:$B,2,0) &gt; 1</f>
        <v>0</v>
      </c>
      <c r="C1441">
        <v>1440</v>
      </c>
      <c r="D1441">
        <v>10432</v>
      </c>
      <c r="E1441" s="4">
        <v>40913</v>
      </c>
      <c r="F1441">
        <v>13</v>
      </c>
      <c r="G1441" s="15">
        <f>I1441*F1441</f>
        <v>1950</v>
      </c>
      <c r="H1441" s="9">
        <v>0.08</v>
      </c>
      <c r="I1441" s="13">
        <f>VLOOKUP($U1441,Pricebook!$A:$D,4,0)</f>
        <v>150</v>
      </c>
      <c r="J1441" s="11">
        <f>G1441*(1-H1441)</f>
        <v>1794</v>
      </c>
      <c r="K1441" t="s">
        <v>150</v>
      </c>
      <c r="L1441" t="s">
        <v>151</v>
      </c>
      <c r="M1441" t="str">
        <f>VLOOKUP($L1441,Companies!$A:$G,7,)</f>
        <v>Hotels/Resorts</v>
      </c>
      <c r="N1441" t="str">
        <f>VLOOKUP($L1441,Companies!$A:$G,6,)</f>
        <v>Consumer Services</v>
      </c>
      <c r="O1441" s="6" t="s">
        <v>1517</v>
      </c>
      <c r="P1441" s="6">
        <v>67501</v>
      </c>
      <c r="Q1441" t="s">
        <v>153</v>
      </c>
      <c r="R1441" t="s">
        <v>16</v>
      </c>
      <c r="S1441" s="4">
        <v>40920</v>
      </c>
      <c r="T1441" s="7">
        <f>S1441-E1441</f>
        <v>7</v>
      </c>
      <c r="U1441" t="s">
        <v>14211</v>
      </c>
      <c r="V1441" s="6" t="s">
        <v>14251</v>
      </c>
      <c r="W1441" t="s">
        <v>14260</v>
      </c>
      <c r="X1441" t="s">
        <v>14185</v>
      </c>
      <c r="Y1441" t="str">
        <f>VLOOKUP(R1441,Managers!$A:$B,2,)</f>
        <v>Josh Martinez</v>
      </c>
      <c r="Z1441" s="11">
        <f>VLOOKUP(X1441,HourlyWages!$A:$B,2,0)</f>
        <v>70</v>
      </c>
      <c r="AA1441">
        <v>1</v>
      </c>
    </row>
    <row r="1442" spans="1:27" x14ac:dyDescent="0.3">
      <c r="A1442" t="b">
        <f>COUNTIF($C$1:C1442, C1442)&gt;1</f>
        <v>0</v>
      </c>
      <c r="B1442" t="b">
        <f>VLOOKUP(C1442,Sheet3!$A:$B,2,0) &gt; 1</f>
        <v>0</v>
      </c>
      <c r="C1442">
        <v>1441</v>
      </c>
      <c r="D1442">
        <v>10434</v>
      </c>
      <c r="E1442" s="4">
        <v>40170</v>
      </c>
      <c r="F1442">
        <v>2</v>
      </c>
      <c r="G1442" s="15">
        <f>I1442*F1442</f>
        <v>250</v>
      </c>
      <c r="H1442" s="9">
        <v>0.06</v>
      </c>
      <c r="I1442" s="13">
        <f>VLOOKUP($U1442,Pricebook!$A:$D,4,0)</f>
        <v>125</v>
      </c>
      <c r="J1442" s="11">
        <f>G1442*(1-H1442)</f>
        <v>235</v>
      </c>
      <c r="K1442" t="s">
        <v>1322</v>
      </c>
      <c r="L1442" t="s">
        <v>406</v>
      </c>
      <c r="M1442" t="str">
        <f>VLOOKUP($L1442,Companies!$A:$G,7,)</f>
        <v>Air Freight/Delivery Services</v>
      </c>
      <c r="N1442" t="str">
        <f>VLOOKUP($L1442,Companies!$A:$G,6,)</f>
        <v>Transportation</v>
      </c>
      <c r="O1442" s="6" t="s">
        <v>1538</v>
      </c>
      <c r="P1442" s="6">
        <v>54302</v>
      </c>
      <c r="Q1442" t="s">
        <v>95</v>
      </c>
      <c r="R1442" t="s">
        <v>16</v>
      </c>
      <c r="S1442" s="4">
        <v>40171</v>
      </c>
      <c r="T1442" s="7">
        <f>S1442-E1442</f>
        <v>1</v>
      </c>
      <c r="U1442" t="s">
        <v>14221</v>
      </c>
      <c r="V1442" s="6" t="s">
        <v>14254</v>
      </c>
      <c r="W1442" t="s">
        <v>14256</v>
      </c>
      <c r="X1442" t="s">
        <v>14200</v>
      </c>
      <c r="Y1442" t="str">
        <f>VLOOKUP(R1442,Managers!$A:$B,2,)</f>
        <v>Josh Martinez</v>
      </c>
      <c r="Z1442" s="11">
        <f>VLOOKUP(X1442,HourlyWages!$A:$B,2,0)</f>
        <v>59</v>
      </c>
      <c r="AA1442">
        <v>1</v>
      </c>
    </row>
    <row r="1443" spans="1:27" x14ac:dyDescent="0.3">
      <c r="A1443" t="b">
        <f>COUNTIF($C$1:C1443, C1443)&gt;1</f>
        <v>0</v>
      </c>
      <c r="B1443" t="b">
        <f>VLOOKUP(C1443,Sheet3!$A:$B,2,0) &gt; 1</f>
        <v>0</v>
      </c>
      <c r="C1443">
        <v>1442</v>
      </c>
      <c r="D1443">
        <v>10435</v>
      </c>
      <c r="E1443" s="4">
        <v>40400</v>
      </c>
      <c r="F1443">
        <v>38</v>
      </c>
      <c r="G1443" s="15">
        <f>I1443*F1443</f>
        <v>4560</v>
      </c>
      <c r="H1443" s="9">
        <v>0.06</v>
      </c>
      <c r="I1443" s="13">
        <f>VLOOKUP($U1443,Pricebook!$A:$D,4,0)</f>
        <v>120</v>
      </c>
      <c r="J1443" s="11">
        <f>G1443*(1-H1443)</f>
        <v>4286.3999999999996</v>
      </c>
      <c r="K1443" t="s">
        <v>1539</v>
      </c>
      <c r="L1443" t="s">
        <v>73</v>
      </c>
      <c r="M1443" t="str">
        <f>VLOOKUP($L1443,Companies!$A:$G,7,)</f>
        <v>Recreational Products/Toys</v>
      </c>
      <c r="N1443" t="str">
        <f>VLOOKUP($L1443,Companies!$A:$G,6,)</f>
        <v>Consumer Non-Durables</v>
      </c>
      <c r="O1443" s="6" t="s">
        <v>1540</v>
      </c>
      <c r="P1443" s="6">
        <v>46142</v>
      </c>
      <c r="Q1443" t="s">
        <v>278</v>
      </c>
      <c r="R1443" t="s">
        <v>16</v>
      </c>
      <c r="S1443" s="4">
        <v>40402</v>
      </c>
      <c r="T1443" s="7">
        <f>S1443-E1443</f>
        <v>2</v>
      </c>
      <c r="U1443" t="s">
        <v>14212</v>
      </c>
      <c r="V1443" s="6" t="s">
        <v>14254</v>
      </c>
      <c r="W1443" t="s">
        <v>14269</v>
      </c>
      <c r="X1443" t="s">
        <v>14198</v>
      </c>
      <c r="Y1443" t="str">
        <f>VLOOKUP(R1443,Managers!$A:$B,2,)</f>
        <v>Josh Martinez</v>
      </c>
      <c r="Z1443" s="11">
        <f>VLOOKUP(X1443,HourlyWages!$A:$B,2,0)</f>
        <v>51</v>
      </c>
      <c r="AA1443">
        <v>1</v>
      </c>
    </row>
    <row r="1444" spans="1:27" x14ac:dyDescent="0.3">
      <c r="A1444" t="b">
        <f>COUNTIF($C$1:C1444, C1444)&gt;1</f>
        <v>0</v>
      </c>
      <c r="B1444" t="b">
        <f>VLOOKUP(C1444,Sheet3!$A:$B,2,0) &gt; 1</f>
        <v>0</v>
      </c>
      <c r="C1444">
        <v>1443</v>
      </c>
      <c r="D1444">
        <v>10435</v>
      </c>
      <c r="E1444" s="4">
        <v>40400</v>
      </c>
      <c r="F1444">
        <v>46</v>
      </c>
      <c r="G1444" s="15">
        <f>I1444*F1444</f>
        <v>5520</v>
      </c>
      <c r="H1444" s="9">
        <v>0.05</v>
      </c>
      <c r="I1444" s="13">
        <f>VLOOKUP($U1444,Pricebook!$A:$D,4,0)</f>
        <v>120</v>
      </c>
      <c r="J1444" s="11">
        <f>G1444*(1-H1444)</f>
        <v>5244</v>
      </c>
      <c r="K1444" t="s">
        <v>1539</v>
      </c>
      <c r="L1444" t="s">
        <v>73</v>
      </c>
      <c r="M1444" t="str">
        <f>VLOOKUP($L1444,Companies!$A:$G,7,)</f>
        <v>Recreational Products/Toys</v>
      </c>
      <c r="N1444" t="str">
        <f>VLOOKUP($L1444,Companies!$A:$G,6,)</f>
        <v>Consumer Non-Durables</v>
      </c>
      <c r="O1444" s="6" t="s">
        <v>1540</v>
      </c>
      <c r="P1444" s="6">
        <v>46142</v>
      </c>
      <c r="Q1444" t="s">
        <v>278</v>
      </c>
      <c r="R1444" t="s">
        <v>16</v>
      </c>
      <c r="S1444" s="4">
        <v>40401</v>
      </c>
      <c r="T1444" s="7">
        <f>S1444-E1444</f>
        <v>1</v>
      </c>
      <c r="U1444" t="s">
        <v>14212</v>
      </c>
      <c r="V1444" s="6" t="s">
        <v>14254</v>
      </c>
      <c r="W1444" t="s">
        <v>14255</v>
      </c>
      <c r="X1444" t="s">
        <v>14197</v>
      </c>
      <c r="Y1444" t="str">
        <f>VLOOKUP(R1444,Managers!$A:$B,2,)</f>
        <v>Josh Martinez</v>
      </c>
      <c r="Z1444" s="11">
        <f>VLOOKUP(X1444,HourlyWages!$A:$B,2,0)</f>
        <v>71</v>
      </c>
      <c r="AA1444">
        <v>1</v>
      </c>
    </row>
    <row r="1445" spans="1:27" x14ac:dyDescent="0.3">
      <c r="A1445" t="b">
        <f>COUNTIF($C$1:C1445, C1445)&gt;1</f>
        <v>0</v>
      </c>
      <c r="B1445" t="b">
        <f>VLOOKUP(C1445,Sheet3!$A:$B,2,0) &gt; 1</f>
        <v>0</v>
      </c>
      <c r="C1445">
        <v>1444</v>
      </c>
      <c r="D1445">
        <v>10436</v>
      </c>
      <c r="E1445" s="4">
        <v>40545</v>
      </c>
      <c r="F1445">
        <v>24</v>
      </c>
      <c r="G1445" s="15">
        <f>I1445*F1445</f>
        <v>2880</v>
      </c>
      <c r="H1445" s="9">
        <v>0.09</v>
      </c>
      <c r="I1445" s="13">
        <f>VLOOKUP($U1445,Pricebook!$A:$D,4,0)</f>
        <v>120</v>
      </c>
      <c r="J1445" s="11">
        <f>G1445*(1-H1445)</f>
        <v>2620.8000000000002</v>
      </c>
      <c r="K1445" t="s">
        <v>429</v>
      </c>
      <c r="L1445" t="s">
        <v>430</v>
      </c>
      <c r="M1445" t="str">
        <f>VLOOKUP($L1445,Companies!$A:$G,7,)</f>
        <v>Electronic Components</v>
      </c>
      <c r="N1445" t="str">
        <f>VLOOKUP($L1445,Companies!$A:$G,6,)</f>
        <v>Technology</v>
      </c>
      <c r="O1445" s="6" t="s">
        <v>1541</v>
      </c>
      <c r="P1445" s="6" t="s">
        <v>1542</v>
      </c>
      <c r="Q1445" t="s">
        <v>87</v>
      </c>
      <c r="R1445" t="s">
        <v>61</v>
      </c>
      <c r="S1445" s="4">
        <v>40552</v>
      </c>
      <c r="T1445" s="7">
        <f>S1445-E1445</f>
        <v>7</v>
      </c>
      <c r="U1445" t="s">
        <v>14212</v>
      </c>
      <c r="V1445" s="6" t="s">
        <v>14251</v>
      </c>
      <c r="W1445" t="s">
        <v>14252</v>
      </c>
      <c r="X1445" t="s">
        <v>14189</v>
      </c>
      <c r="Y1445" t="str">
        <f>VLOOKUP(R1445,Managers!$A:$B,2,)</f>
        <v>Allen Young</v>
      </c>
      <c r="Z1445" s="11">
        <f>VLOOKUP(X1445,HourlyWages!$A:$B,2,0)</f>
        <v>62</v>
      </c>
      <c r="AA1445">
        <v>1</v>
      </c>
    </row>
    <row r="1446" spans="1:27" x14ac:dyDescent="0.3">
      <c r="A1446" t="b">
        <f>COUNTIF($C$1:C1446, C1446)&gt;1</f>
        <v>0</v>
      </c>
      <c r="B1446" t="b">
        <f>VLOOKUP(C1446,Sheet3!$A:$B,2,0) &gt; 1</f>
        <v>0</v>
      </c>
      <c r="C1446">
        <v>1445</v>
      </c>
      <c r="D1446">
        <v>10437</v>
      </c>
      <c r="E1446" s="4">
        <v>40043</v>
      </c>
      <c r="F1446">
        <v>50</v>
      </c>
      <c r="G1446" s="15">
        <f>I1446*F1446</f>
        <v>8000</v>
      </c>
      <c r="H1446" s="9">
        <v>0.01</v>
      </c>
      <c r="I1446" s="13">
        <f>VLOOKUP($U1446,Pricebook!$A:$D,4,0)</f>
        <v>160</v>
      </c>
      <c r="J1446" s="11">
        <f>G1446*(1-H1446)</f>
        <v>7920</v>
      </c>
      <c r="K1446" t="s">
        <v>1065</v>
      </c>
      <c r="L1446" t="s">
        <v>571</v>
      </c>
      <c r="M1446" t="str">
        <f>VLOOKUP($L1446,Companies!$A:$G,7,)</f>
        <v>EDP Services</v>
      </c>
      <c r="N1446" t="str">
        <f>VLOOKUP($L1446,Companies!$A:$G,6,)</f>
        <v>Technology</v>
      </c>
      <c r="O1446" s="6" t="s">
        <v>1066</v>
      </c>
      <c r="P1446" s="6">
        <v>60459</v>
      </c>
      <c r="Q1446" t="s">
        <v>15</v>
      </c>
      <c r="R1446" t="s">
        <v>16</v>
      </c>
      <c r="S1446" s="4">
        <v>40045</v>
      </c>
      <c r="T1446" s="7">
        <f>S1446-E1446</f>
        <v>2</v>
      </c>
      <c r="U1446" t="s">
        <v>14218</v>
      </c>
      <c r="V1446" s="6" t="s">
        <v>14257</v>
      </c>
      <c r="W1446" t="s">
        <v>14258</v>
      </c>
      <c r="X1446" t="s">
        <v>14192</v>
      </c>
      <c r="Y1446" t="str">
        <f>VLOOKUP(R1446,Managers!$A:$B,2,)</f>
        <v>Josh Martinez</v>
      </c>
      <c r="Z1446" s="11">
        <f>VLOOKUP(X1446,HourlyWages!$A:$B,2,0)</f>
        <v>75</v>
      </c>
      <c r="AA1446">
        <v>1</v>
      </c>
    </row>
    <row r="1447" spans="1:27" x14ac:dyDescent="0.3">
      <c r="A1447" t="b">
        <f>COUNTIF($C$1:C1447, C1447)&gt;1</f>
        <v>0</v>
      </c>
      <c r="B1447" t="b">
        <f>VLOOKUP(C1447,Sheet3!$A:$B,2,0) &gt; 1</f>
        <v>0</v>
      </c>
      <c r="C1447">
        <v>1446</v>
      </c>
      <c r="D1447">
        <v>10439</v>
      </c>
      <c r="E1447" s="4">
        <v>40996</v>
      </c>
      <c r="F1447">
        <v>41</v>
      </c>
      <c r="G1447" s="15">
        <f>I1447*F1447</f>
        <v>6560</v>
      </c>
      <c r="H1447" s="9">
        <v>0</v>
      </c>
      <c r="I1447" s="13">
        <f>VLOOKUP($U1447,Pricebook!$A:$D,4,0)</f>
        <v>160</v>
      </c>
      <c r="J1447" s="11">
        <f>G1447*(1-H1447)</f>
        <v>6560</v>
      </c>
      <c r="K1447" t="s">
        <v>809</v>
      </c>
      <c r="L1447" t="s">
        <v>175</v>
      </c>
      <c r="M1447" t="str">
        <f>VLOOKUP($L1447,Companies!$A:$G,7,)</f>
        <v>Environmental Services</v>
      </c>
      <c r="N1447" t="str">
        <f>VLOOKUP($L1447,Companies!$A:$G,6,)</f>
        <v>Basic Industries</v>
      </c>
      <c r="O1447" s="6" t="s">
        <v>1504</v>
      </c>
      <c r="P1447" s="6">
        <v>98006</v>
      </c>
      <c r="Q1447" t="s">
        <v>22</v>
      </c>
      <c r="R1447" t="s">
        <v>23</v>
      </c>
      <c r="S1447" s="4">
        <v>40998</v>
      </c>
      <c r="T1447" s="7">
        <f>S1447-E1447</f>
        <v>2</v>
      </c>
      <c r="U1447" t="s">
        <v>14218</v>
      </c>
      <c r="V1447" s="6" t="s">
        <v>14254</v>
      </c>
      <c r="W1447" t="s">
        <v>14255</v>
      </c>
      <c r="X1447" t="s">
        <v>14194</v>
      </c>
      <c r="Y1447" t="str">
        <f>VLOOKUP(R1447,Managers!$A:$B,2,)</f>
        <v>Bob Turner</v>
      </c>
      <c r="Z1447" s="11">
        <f>VLOOKUP(X1447,HourlyWages!$A:$B,2,0)</f>
        <v>71</v>
      </c>
      <c r="AA1447">
        <v>1</v>
      </c>
    </row>
    <row r="1448" spans="1:27" x14ac:dyDescent="0.3">
      <c r="A1448" t="b">
        <f>COUNTIF($C$1:C1448, C1448)&gt;1</f>
        <v>0</v>
      </c>
      <c r="B1448" t="b">
        <f>VLOOKUP(C1448,Sheet3!$A:$B,2,0) &gt; 1</f>
        <v>0</v>
      </c>
      <c r="C1448">
        <v>1447</v>
      </c>
      <c r="D1448">
        <v>10439</v>
      </c>
      <c r="E1448" s="4">
        <v>40996</v>
      </c>
      <c r="F1448">
        <v>30</v>
      </c>
      <c r="G1448" s="15">
        <f>I1448*F1448</f>
        <v>4500</v>
      </c>
      <c r="H1448" s="9">
        <v>0.02</v>
      </c>
      <c r="I1448" s="13">
        <f>VLOOKUP($U1448,Pricebook!$A:$D,4,0)</f>
        <v>150</v>
      </c>
      <c r="J1448" s="11">
        <f>G1448*(1-H1448)</f>
        <v>4410</v>
      </c>
      <c r="K1448" t="s">
        <v>809</v>
      </c>
      <c r="L1448" t="s">
        <v>175</v>
      </c>
      <c r="M1448" t="str">
        <f>VLOOKUP($L1448,Companies!$A:$G,7,)</f>
        <v>Environmental Services</v>
      </c>
      <c r="N1448" t="str">
        <f>VLOOKUP($L1448,Companies!$A:$G,6,)</f>
        <v>Basic Industries</v>
      </c>
      <c r="O1448" s="6" t="s">
        <v>1504</v>
      </c>
      <c r="P1448" s="6">
        <v>98006</v>
      </c>
      <c r="Q1448" t="s">
        <v>22</v>
      </c>
      <c r="R1448" t="s">
        <v>23</v>
      </c>
      <c r="S1448" s="4">
        <v>40998</v>
      </c>
      <c r="T1448" s="7">
        <f>S1448-E1448</f>
        <v>2</v>
      </c>
      <c r="U1448" t="s">
        <v>14211</v>
      </c>
      <c r="V1448" s="6" t="s">
        <v>14251</v>
      </c>
      <c r="W1448" t="s">
        <v>14260</v>
      </c>
      <c r="X1448" t="s">
        <v>14184</v>
      </c>
      <c r="Y1448" t="str">
        <f>VLOOKUP(R1448,Managers!$A:$B,2,)</f>
        <v>Bob Turner</v>
      </c>
      <c r="Z1448" s="11">
        <f>VLOOKUP(X1448,HourlyWages!$A:$B,2,0)</f>
        <v>50</v>
      </c>
      <c r="AA1448">
        <v>1</v>
      </c>
    </row>
    <row r="1449" spans="1:27" x14ac:dyDescent="0.3">
      <c r="A1449" t="b">
        <f>COUNTIF($C$1:C1449, C1449)&gt;1</f>
        <v>0</v>
      </c>
      <c r="B1449" t="b">
        <f>VLOOKUP(C1449,Sheet3!$A:$B,2,0) &gt; 1</f>
        <v>0</v>
      </c>
      <c r="C1449">
        <v>1448</v>
      </c>
      <c r="D1449">
        <v>10439</v>
      </c>
      <c r="E1449" s="4">
        <v>40996</v>
      </c>
      <c r="F1449">
        <v>27</v>
      </c>
      <c r="G1449" s="15">
        <f>I1449*F1449</f>
        <v>5400</v>
      </c>
      <c r="H1449" s="9">
        <v>0.09</v>
      </c>
      <c r="I1449" s="13">
        <f>VLOOKUP($U1449,Pricebook!$A:$D,4,0)</f>
        <v>200</v>
      </c>
      <c r="J1449" s="11">
        <f>G1449*(1-H1449)</f>
        <v>4914</v>
      </c>
      <c r="K1449" t="s">
        <v>809</v>
      </c>
      <c r="L1449" t="s">
        <v>175</v>
      </c>
      <c r="M1449" t="str">
        <f>VLOOKUP($L1449,Companies!$A:$G,7,)</f>
        <v>Environmental Services</v>
      </c>
      <c r="N1449" t="str">
        <f>VLOOKUP($L1449,Companies!$A:$G,6,)</f>
        <v>Basic Industries</v>
      </c>
      <c r="O1449" s="6" t="s">
        <v>1504</v>
      </c>
      <c r="P1449" s="6">
        <v>98006</v>
      </c>
      <c r="Q1449" t="s">
        <v>22</v>
      </c>
      <c r="R1449" t="s">
        <v>23</v>
      </c>
      <c r="S1449" s="4">
        <v>40997</v>
      </c>
      <c r="T1449" s="7">
        <f>S1449-E1449</f>
        <v>1</v>
      </c>
      <c r="U1449" t="s">
        <v>14214</v>
      </c>
      <c r="V1449" s="6" t="s">
        <v>14251</v>
      </c>
      <c r="W1449" t="s">
        <v>14252</v>
      </c>
      <c r="X1449" t="s">
        <v>14193</v>
      </c>
      <c r="Y1449" t="str">
        <f>VLOOKUP(R1449,Managers!$A:$B,2,)</f>
        <v>Bob Turner</v>
      </c>
      <c r="Z1449" s="11">
        <f>VLOOKUP(X1449,HourlyWages!$A:$B,2,0)</f>
        <v>57</v>
      </c>
      <c r="AA1449">
        <v>1</v>
      </c>
    </row>
    <row r="1450" spans="1:27" x14ac:dyDescent="0.3">
      <c r="A1450" t="b">
        <f>COUNTIF($C$1:C1450, C1450)&gt;1</f>
        <v>0</v>
      </c>
      <c r="B1450" t="b">
        <f>VLOOKUP(C1450,Sheet3!$A:$B,2,0) &gt; 1</f>
        <v>0</v>
      </c>
      <c r="C1450">
        <v>1449</v>
      </c>
      <c r="D1450">
        <v>10439</v>
      </c>
      <c r="E1450" s="4">
        <v>40996</v>
      </c>
      <c r="F1450">
        <v>46</v>
      </c>
      <c r="G1450" s="15">
        <f>I1450*F1450</f>
        <v>5750</v>
      </c>
      <c r="H1450" s="9">
        <v>0.01</v>
      </c>
      <c r="I1450" s="13">
        <f>VLOOKUP($U1450,Pricebook!$A:$D,4,0)</f>
        <v>125</v>
      </c>
      <c r="J1450" s="11">
        <f>G1450*(1-H1450)</f>
        <v>5692.5</v>
      </c>
      <c r="K1450" t="s">
        <v>809</v>
      </c>
      <c r="L1450" t="s">
        <v>175</v>
      </c>
      <c r="M1450" t="str">
        <f>VLOOKUP($L1450,Companies!$A:$G,7,)</f>
        <v>Environmental Services</v>
      </c>
      <c r="N1450" t="str">
        <f>VLOOKUP($L1450,Companies!$A:$G,6,)</f>
        <v>Basic Industries</v>
      </c>
      <c r="O1450" s="6" t="s">
        <v>1504</v>
      </c>
      <c r="P1450" s="6">
        <v>98006</v>
      </c>
      <c r="Q1450" t="s">
        <v>22</v>
      </c>
      <c r="R1450" t="s">
        <v>23</v>
      </c>
      <c r="S1450" s="4">
        <v>40998</v>
      </c>
      <c r="T1450" s="7">
        <f>S1450-E1450</f>
        <v>2</v>
      </c>
      <c r="U1450" t="s">
        <v>14208</v>
      </c>
      <c r="V1450" s="6" t="s">
        <v>14251</v>
      </c>
      <c r="W1450" t="s">
        <v>14267</v>
      </c>
      <c r="X1450" t="s">
        <v>14189</v>
      </c>
      <c r="Y1450" t="str">
        <f>VLOOKUP(R1450,Managers!$A:$B,2,)</f>
        <v>Bob Turner</v>
      </c>
      <c r="Z1450" s="11">
        <f>VLOOKUP(X1450,HourlyWages!$A:$B,2,0)</f>
        <v>62</v>
      </c>
      <c r="AA1450">
        <v>1</v>
      </c>
    </row>
    <row r="1451" spans="1:27" x14ac:dyDescent="0.3">
      <c r="A1451" t="b">
        <f>COUNTIF($C$1:C1451, C1451)&gt;1</f>
        <v>0</v>
      </c>
      <c r="B1451" t="b">
        <f>VLOOKUP(C1451,Sheet3!$A:$B,2,0) &gt; 1</f>
        <v>0</v>
      </c>
      <c r="C1451">
        <v>1450</v>
      </c>
      <c r="D1451">
        <v>10464</v>
      </c>
      <c r="E1451" s="4">
        <v>40035</v>
      </c>
      <c r="F1451">
        <v>23</v>
      </c>
      <c r="G1451" s="15">
        <f>I1451*F1451</f>
        <v>2530</v>
      </c>
      <c r="H1451" s="9">
        <v>0.01</v>
      </c>
      <c r="I1451" s="13">
        <f>VLOOKUP($U1451,Pricebook!$A:$D,4,0)</f>
        <v>110</v>
      </c>
      <c r="J1451" s="11">
        <f>G1451*(1-H1451)</f>
        <v>2504.6999999999998</v>
      </c>
      <c r="K1451" t="s">
        <v>1067</v>
      </c>
      <c r="L1451" t="s">
        <v>396</v>
      </c>
      <c r="M1451" t="str">
        <f>VLOOKUP($L1451,Companies!$A:$G,7,)</f>
        <v>EDP Services</v>
      </c>
      <c r="N1451" t="str">
        <f>VLOOKUP($L1451,Companies!$A:$G,6,)</f>
        <v>Technology</v>
      </c>
      <c r="O1451" s="6" t="s">
        <v>1194</v>
      </c>
      <c r="P1451" s="6">
        <v>98115</v>
      </c>
      <c r="Q1451" t="s">
        <v>22</v>
      </c>
      <c r="R1451" t="s">
        <v>23</v>
      </c>
      <c r="S1451" s="4">
        <v>40036</v>
      </c>
      <c r="T1451" s="7">
        <f>S1451-E1451</f>
        <v>1</v>
      </c>
      <c r="U1451" t="s">
        <v>14215</v>
      </c>
      <c r="V1451" s="6" t="s">
        <v>14251</v>
      </c>
      <c r="W1451" t="s">
        <v>14263</v>
      </c>
      <c r="X1451" t="s">
        <v>14200</v>
      </c>
      <c r="Y1451" t="str">
        <f>VLOOKUP(R1451,Managers!$A:$B,2,)</f>
        <v>Bob Turner</v>
      </c>
      <c r="Z1451" s="11">
        <f>VLOOKUP(X1451,HourlyWages!$A:$B,2,0)</f>
        <v>59</v>
      </c>
      <c r="AA1451">
        <v>1</v>
      </c>
    </row>
    <row r="1452" spans="1:27" x14ac:dyDescent="0.3">
      <c r="A1452" t="b">
        <f>COUNTIF($C$1:C1452, C1452)&gt;1</f>
        <v>0</v>
      </c>
      <c r="B1452" t="b">
        <f>VLOOKUP(C1452,Sheet3!$A:$B,2,0) &gt; 1</f>
        <v>0</v>
      </c>
      <c r="C1452">
        <v>1451</v>
      </c>
      <c r="D1452">
        <v>10466</v>
      </c>
      <c r="E1452" s="4">
        <v>41268</v>
      </c>
      <c r="F1452">
        <v>27</v>
      </c>
      <c r="G1452" s="15">
        <f>I1452*F1452</f>
        <v>3240</v>
      </c>
      <c r="H1452" s="9">
        <v>7.0000000000000007E-2</v>
      </c>
      <c r="I1452" s="13">
        <f>VLOOKUP($U1452,Pricebook!$A:$D,4,0)</f>
        <v>120</v>
      </c>
      <c r="J1452" s="11">
        <f>G1452*(1-H1452)</f>
        <v>3013.2</v>
      </c>
      <c r="K1452" t="s">
        <v>892</v>
      </c>
      <c r="L1452" t="s">
        <v>151</v>
      </c>
      <c r="M1452" t="str">
        <f>VLOOKUP($L1452,Companies!$A:$G,7,)</f>
        <v>Hotels/Resorts</v>
      </c>
      <c r="N1452" t="str">
        <f>VLOOKUP($L1452,Companies!$A:$G,6,)</f>
        <v>Consumer Services</v>
      </c>
      <c r="O1452" s="6" t="s">
        <v>1045</v>
      </c>
      <c r="P1452" s="6">
        <v>91941</v>
      </c>
      <c r="Q1452" t="s">
        <v>114</v>
      </c>
      <c r="R1452" t="s">
        <v>23</v>
      </c>
      <c r="S1452" s="4">
        <v>41269</v>
      </c>
      <c r="T1452" s="7">
        <f>S1452-E1452</f>
        <v>1</v>
      </c>
      <c r="U1452" t="s">
        <v>14212</v>
      </c>
      <c r="V1452" s="6" t="s">
        <v>14254</v>
      </c>
      <c r="W1452" t="s">
        <v>14256</v>
      </c>
      <c r="X1452" t="s">
        <v>14203</v>
      </c>
      <c r="Y1452" t="str">
        <f>VLOOKUP(R1452,Managers!$A:$B,2,)</f>
        <v>Bob Turner</v>
      </c>
      <c r="Z1452" s="11">
        <f>VLOOKUP(X1452,HourlyWages!$A:$B,2,0)</f>
        <v>62</v>
      </c>
      <c r="AA1452">
        <v>1</v>
      </c>
    </row>
    <row r="1453" spans="1:27" x14ac:dyDescent="0.3">
      <c r="A1453" t="b">
        <f>COUNTIF($C$1:C1453, C1453)&gt;1</f>
        <v>0</v>
      </c>
      <c r="B1453" t="b">
        <f>VLOOKUP(C1453,Sheet3!$A:$B,2,0) &gt; 1</f>
        <v>0</v>
      </c>
      <c r="C1453">
        <v>1452</v>
      </c>
      <c r="D1453">
        <v>10470</v>
      </c>
      <c r="E1453" s="4">
        <v>41033</v>
      </c>
      <c r="F1453">
        <v>40</v>
      </c>
      <c r="G1453" s="15">
        <f>I1453*F1453</f>
        <v>6800</v>
      </c>
      <c r="H1453" s="9">
        <v>0.02</v>
      </c>
      <c r="I1453" s="13">
        <f>VLOOKUP($U1453,Pricebook!$A:$D,4,0)</f>
        <v>170</v>
      </c>
      <c r="J1453" s="11">
        <f>G1453*(1-H1453)</f>
        <v>6664</v>
      </c>
      <c r="K1453" t="s">
        <v>1543</v>
      </c>
      <c r="L1453" t="s">
        <v>297</v>
      </c>
      <c r="M1453" t="str">
        <f>VLOOKUP($L1453,Companies!$A:$G,7,)</f>
        <v>Hotels/Resorts</v>
      </c>
      <c r="N1453" t="str">
        <f>VLOOKUP($L1453,Companies!$A:$G,6,)</f>
        <v>Consumer Services</v>
      </c>
      <c r="O1453" s="6" t="s">
        <v>1544</v>
      </c>
      <c r="P1453" s="6">
        <v>43017</v>
      </c>
      <c r="Q1453" t="s">
        <v>210</v>
      </c>
      <c r="R1453" t="s">
        <v>61</v>
      </c>
      <c r="S1453" s="4">
        <v>41035</v>
      </c>
      <c r="T1453" s="7">
        <f>S1453-E1453</f>
        <v>2</v>
      </c>
      <c r="U1453" t="s">
        <v>14219</v>
      </c>
      <c r="V1453" s="6" t="s">
        <v>14257</v>
      </c>
      <c r="W1453" t="s">
        <v>14259</v>
      </c>
      <c r="X1453" t="s">
        <v>14200</v>
      </c>
      <c r="Y1453" t="str">
        <f>VLOOKUP(R1453,Managers!$A:$B,2,)</f>
        <v>Allen Young</v>
      </c>
      <c r="Z1453" s="11">
        <f>VLOOKUP(X1453,HourlyWages!$A:$B,2,0)</f>
        <v>59</v>
      </c>
      <c r="AA1453">
        <v>1</v>
      </c>
    </row>
    <row r="1454" spans="1:27" x14ac:dyDescent="0.3">
      <c r="A1454" t="b">
        <f>COUNTIF($C$1:C1454, C1454)&gt;1</f>
        <v>0</v>
      </c>
      <c r="B1454" t="b">
        <f>VLOOKUP(C1454,Sheet3!$A:$B,2,0) &gt; 1</f>
        <v>0</v>
      </c>
      <c r="C1454">
        <v>1453</v>
      </c>
      <c r="D1454">
        <v>10470</v>
      </c>
      <c r="E1454" s="4">
        <v>41033</v>
      </c>
      <c r="F1454">
        <v>8</v>
      </c>
      <c r="G1454" s="15">
        <f>I1454*F1454</f>
        <v>1280</v>
      </c>
      <c r="H1454" s="9">
        <v>0.03</v>
      </c>
      <c r="I1454" s="13">
        <f>VLOOKUP($U1454,Pricebook!$A:$D,4,0)</f>
        <v>160</v>
      </c>
      <c r="J1454" s="11">
        <f>G1454*(1-H1454)</f>
        <v>1241.5999999999999</v>
      </c>
      <c r="K1454" t="s">
        <v>1543</v>
      </c>
      <c r="L1454" t="s">
        <v>297</v>
      </c>
      <c r="M1454" t="str">
        <f>VLOOKUP($L1454,Companies!$A:$G,7,)</f>
        <v>Hotels/Resorts</v>
      </c>
      <c r="N1454" t="str">
        <f>VLOOKUP($L1454,Companies!$A:$G,6,)</f>
        <v>Consumer Services</v>
      </c>
      <c r="O1454" s="6" t="s">
        <v>1544</v>
      </c>
      <c r="P1454" s="6">
        <v>43017</v>
      </c>
      <c r="Q1454" t="s">
        <v>210</v>
      </c>
      <c r="R1454" t="s">
        <v>61</v>
      </c>
      <c r="S1454" s="4">
        <v>41040</v>
      </c>
      <c r="T1454" s="7">
        <f>S1454-E1454</f>
        <v>7</v>
      </c>
      <c r="U1454" t="s">
        <v>14218</v>
      </c>
      <c r="V1454" s="6" t="s">
        <v>14254</v>
      </c>
      <c r="W1454" t="s">
        <v>14255</v>
      </c>
      <c r="X1454" t="s">
        <v>14191</v>
      </c>
      <c r="Y1454" t="str">
        <f>VLOOKUP(R1454,Managers!$A:$B,2,)</f>
        <v>Allen Young</v>
      </c>
      <c r="Z1454" s="11">
        <f>VLOOKUP(X1454,HourlyWages!$A:$B,2,0)</f>
        <v>60</v>
      </c>
      <c r="AA1454">
        <v>1</v>
      </c>
    </row>
    <row r="1455" spans="1:27" x14ac:dyDescent="0.3">
      <c r="A1455" t="b">
        <f>COUNTIF($C$1:C1455, C1455)&gt;1</f>
        <v>0</v>
      </c>
      <c r="B1455" t="b">
        <f>VLOOKUP(C1455,Sheet3!$A:$B,2,0) &gt; 1</f>
        <v>0</v>
      </c>
      <c r="C1455">
        <v>1454</v>
      </c>
      <c r="D1455">
        <v>10470</v>
      </c>
      <c r="E1455" s="4">
        <v>41033</v>
      </c>
      <c r="F1455">
        <v>20</v>
      </c>
      <c r="G1455" s="15">
        <f>I1455*F1455</f>
        <v>3000</v>
      </c>
      <c r="H1455" s="9">
        <v>0.09</v>
      </c>
      <c r="I1455" s="13">
        <f>VLOOKUP($U1455,Pricebook!$A:$D,4,0)</f>
        <v>150</v>
      </c>
      <c r="J1455" s="11">
        <f>G1455*(1-H1455)</f>
        <v>2730</v>
      </c>
      <c r="K1455" t="s">
        <v>1543</v>
      </c>
      <c r="L1455" t="s">
        <v>297</v>
      </c>
      <c r="M1455" t="str">
        <f>VLOOKUP($L1455,Companies!$A:$G,7,)</f>
        <v>Hotels/Resorts</v>
      </c>
      <c r="N1455" t="str">
        <f>VLOOKUP($L1455,Companies!$A:$G,6,)</f>
        <v>Consumer Services</v>
      </c>
      <c r="O1455" s="6" t="s">
        <v>1544</v>
      </c>
      <c r="P1455" s="6">
        <v>43017</v>
      </c>
      <c r="Q1455" t="s">
        <v>210</v>
      </c>
      <c r="R1455" t="s">
        <v>61</v>
      </c>
      <c r="S1455" s="4">
        <v>41035</v>
      </c>
      <c r="T1455" s="7">
        <f>S1455-E1455</f>
        <v>2</v>
      </c>
      <c r="U1455" t="s">
        <v>14210</v>
      </c>
      <c r="V1455" s="6" t="s">
        <v>14257</v>
      </c>
      <c r="W1455" t="s">
        <v>14259</v>
      </c>
      <c r="X1455" t="s">
        <v>14186</v>
      </c>
      <c r="Y1455" t="str">
        <f>VLOOKUP(R1455,Managers!$A:$B,2,)</f>
        <v>Allen Young</v>
      </c>
      <c r="Z1455" s="11">
        <f>VLOOKUP(X1455,HourlyWages!$A:$B,2,0)</f>
        <v>67</v>
      </c>
      <c r="AA1455">
        <v>1</v>
      </c>
    </row>
    <row r="1456" spans="1:27" x14ac:dyDescent="0.3">
      <c r="A1456" t="b">
        <f>COUNTIF($C$1:C1456, C1456)&gt;1</f>
        <v>0</v>
      </c>
      <c r="B1456" t="b">
        <f>VLOOKUP(C1456,Sheet3!$A:$B,2,0) &gt; 1</f>
        <v>0</v>
      </c>
      <c r="C1456">
        <v>1455</v>
      </c>
      <c r="D1456">
        <v>10470</v>
      </c>
      <c r="E1456" s="4">
        <v>41033</v>
      </c>
      <c r="F1456">
        <v>35</v>
      </c>
      <c r="G1456" s="15">
        <f>I1456*F1456</f>
        <v>4375</v>
      </c>
      <c r="H1456" s="9">
        <v>0.1</v>
      </c>
      <c r="I1456" s="13">
        <f>VLOOKUP($U1456,Pricebook!$A:$D,4,0)</f>
        <v>125</v>
      </c>
      <c r="J1456" s="11">
        <f>G1456*(1-H1456)</f>
        <v>3937.5</v>
      </c>
      <c r="K1456" t="s">
        <v>1055</v>
      </c>
      <c r="L1456" t="s">
        <v>13</v>
      </c>
      <c r="M1456" t="str">
        <f>VLOOKUP($L1456,Companies!$A:$G,7,)</f>
        <v>Computer Software: Prepackaged Software</v>
      </c>
      <c r="N1456" t="str">
        <f>VLOOKUP($L1456,Companies!$A:$G,6,)</f>
        <v>Technology</v>
      </c>
      <c r="O1456" s="6" t="s">
        <v>1056</v>
      </c>
      <c r="P1456" s="6">
        <v>48073</v>
      </c>
      <c r="Q1456" t="s">
        <v>172</v>
      </c>
      <c r="R1456" t="s">
        <v>16</v>
      </c>
      <c r="S1456" s="4">
        <v>41038</v>
      </c>
      <c r="T1456" s="7">
        <f>S1456-E1456</f>
        <v>5</v>
      </c>
      <c r="U1456" t="s">
        <v>14208</v>
      </c>
      <c r="V1456" s="6" t="s">
        <v>14251</v>
      </c>
      <c r="W1456" t="s">
        <v>14267</v>
      </c>
      <c r="X1456" t="s">
        <v>14201</v>
      </c>
      <c r="Y1456" t="str">
        <f>VLOOKUP(R1456,Managers!$A:$B,2,)</f>
        <v>Josh Martinez</v>
      </c>
      <c r="Z1456" s="11">
        <f>VLOOKUP(X1456,HourlyWages!$A:$B,2,0)</f>
        <v>53</v>
      </c>
      <c r="AA1456">
        <v>1</v>
      </c>
    </row>
    <row r="1457" spans="1:27" x14ac:dyDescent="0.3">
      <c r="A1457" t="b">
        <f>COUNTIF($C$1:C1457, C1457)&gt;1</f>
        <v>0</v>
      </c>
      <c r="B1457" t="b">
        <f>VLOOKUP(C1457,Sheet3!$A:$B,2,0) &gt; 1</f>
        <v>0</v>
      </c>
      <c r="C1457">
        <v>1456</v>
      </c>
      <c r="D1457">
        <v>10498</v>
      </c>
      <c r="E1457" s="4">
        <v>40474</v>
      </c>
      <c r="F1457">
        <v>47</v>
      </c>
      <c r="G1457" s="15">
        <f>I1457*F1457</f>
        <v>5640</v>
      </c>
      <c r="H1457" s="9">
        <v>0.04</v>
      </c>
      <c r="I1457" s="13">
        <f>VLOOKUP($U1457,Pricebook!$A:$D,4,0)</f>
        <v>120</v>
      </c>
      <c r="J1457" s="11">
        <f>G1457*(1-H1457)</f>
        <v>5414.4</v>
      </c>
      <c r="K1457" t="s">
        <v>1545</v>
      </c>
      <c r="L1457" t="s">
        <v>637</v>
      </c>
      <c r="M1457" t="str">
        <f>VLOOKUP($L1457,Companies!$A:$G,7,)</f>
        <v>Medical Specialities</v>
      </c>
      <c r="N1457" t="str">
        <f>VLOOKUP($L1457,Companies!$A:$G,6,)</f>
        <v>Health Care</v>
      </c>
      <c r="O1457" s="6" t="s">
        <v>1546</v>
      </c>
      <c r="P1457" s="6">
        <v>75150</v>
      </c>
      <c r="Q1457" t="s">
        <v>48</v>
      </c>
      <c r="R1457" t="s">
        <v>16</v>
      </c>
      <c r="S1457" s="4">
        <v>40481</v>
      </c>
      <c r="T1457" s="7">
        <f>S1457-E1457</f>
        <v>7</v>
      </c>
      <c r="U1457" t="s">
        <v>14212</v>
      </c>
      <c r="V1457" s="6" t="s">
        <v>14254</v>
      </c>
      <c r="W1457" t="s">
        <v>14255</v>
      </c>
      <c r="X1457" t="s">
        <v>14201</v>
      </c>
      <c r="Y1457" t="str">
        <f>VLOOKUP(R1457,Managers!$A:$B,2,)</f>
        <v>Josh Martinez</v>
      </c>
      <c r="Z1457" s="11">
        <f>VLOOKUP(X1457,HourlyWages!$A:$B,2,0)</f>
        <v>53</v>
      </c>
      <c r="AA1457">
        <v>1</v>
      </c>
    </row>
    <row r="1458" spans="1:27" x14ac:dyDescent="0.3">
      <c r="A1458" t="b">
        <f>COUNTIF($C$1:C1458, C1458)&gt;1</f>
        <v>0</v>
      </c>
      <c r="B1458" t="b">
        <f>VLOOKUP(C1458,Sheet3!$A:$B,2,0) &gt; 1</f>
        <v>0</v>
      </c>
      <c r="C1458">
        <v>1457</v>
      </c>
      <c r="D1458">
        <v>10499</v>
      </c>
      <c r="E1458" s="4">
        <v>40498</v>
      </c>
      <c r="F1458">
        <v>29</v>
      </c>
      <c r="G1458" s="15">
        <f>I1458*F1458</f>
        <v>3625</v>
      </c>
      <c r="H1458" s="9">
        <v>0.01</v>
      </c>
      <c r="I1458" s="13">
        <f>VLOOKUP($U1458,Pricebook!$A:$D,4,0)</f>
        <v>125</v>
      </c>
      <c r="J1458" s="11">
        <f>G1458*(1-H1458)</f>
        <v>3588.75</v>
      </c>
      <c r="K1458" t="s">
        <v>1547</v>
      </c>
      <c r="L1458" t="s">
        <v>244</v>
      </c>
      <c r="M1458" t="str">
        <f>VLOOKUP($L1458,Companies!$A:$G,7,)</f>
        <v>Computer Communications Equipment</v>
      </c>
      <c r="N1458" t="str">
        <f>VLOOKUP($L1458,Companies!$A:$G,6,)</f>
        <v>Technology</v>
      </c>
      <c r="O1458" s="6" t="s">
        <v>283</v>
      </c>
      <c r="P1458" s="6">
        <v>61107</v>
      </c>
      <c r="Q1458" t="s">
        <v>15</v>
      </c>
      <c r="R1458" t="s">
        <v>16</v>
      </c>
      <c r="S1458" s="4">
        <v>40499</v>
      </c>
      <c r="T1458" s="7">
        <f>S1458-E1458</f>
        <v>1</v>
      </c>
      <c r="U1458" t="s">
        <v>14209</v>
      </c>
      <c r="V1458" s="6" t="s">
        <v>14251</v>
      </c>
      <c r="W1458" t="s">
        <v>14263</v>
      </c>
      <c r="X1458" t="s">
        <v>14192</v>
      </c>
      <c r="Y1458" t="str">
        <f>VLOOKUP(R1458,Managers!$A:$B,2,)</f>
        <v>Josh Martinez</v>
      </c>
      <c r="Z1458" s="11">
        <f>VLOOKUP(X1458,HourlyWages!$A:$B,2,0)</f>
        <v>75</v>
      </c>
      <c r="AA1458">
        <v>1</v>
      </c>
    </row>
    <row r="1459" spans="1:27" x14ac:dyDescent="0.3">
      <c r="A1459" t="b">
        <f>COUNTIF($C$1:C1459, C1459)&gt;1</f>
        <v>0</v>
      </c>
      <c r="B1459" t="b">
        <f>VLOOKUP(C1459,Sheet3!$A:$B,2,0) &gt; 1</f>
        <v>0</v>
      </c>
      <c r="C1459">
        <v>1458</v>
      </c>
      <c r="D1459">
        <v>10502</v>
      </c>
      <c r="E1459" s="4">
        <v>40312</v>
      </c>
      <c r="F1459">
        <v>33</v>
      </c>
      <c r="G1459" s="15">
        <f>I1459*F1459</f>
        <v>4125</v>
      </c>
      <c r="H1459" s="9">
        <v>0.1</v>
      </c>
      <c r="I1459" s="13">
        <f>VLOOKUP($U1459,Pricebook!$A:$D,4,0)</f>
        <v>125</v>
      </c>
      <c r="J1459" s="11">
        <f>G1459*(1-H1459)</f>
        <v>3712.5</v>
      </c>
      <c r="K1459" t="s">
        <v>1357</v>
      </c>
      <c r="L1459" t="s">
        <v>468</v>
      </c>
      <c r="M1459" t="str">
        <f>VLOOKUP($L1459,Companies!$A:$G,7,)</f>
        <v>Major Pharmaceuticals</v>
      </c>
      <c r="N1459" t="str">
        <f>VLOOKUP($L1459,Companies!$A:$G,6,)</f>
        <v>Health Care</v>
      </c>
      <c r="O1459" s="6" t="s">
        <v>1358</v>
      </c>
      <c r="P1459" s="6">
        <v>36330</v>
      </c>
      <c r="Q1459" t="s">
        <v>424</v>
      </c>
      <c r="R1459" t="s">
        <v>34</v>
      </c>
      <c r="S1459" s="4">
        <v>40313</v>
      </c>
      <c r="T1459" s="7">
        <f>S1459-E1459</f>
        <v>1</v>
      </c>
      <c r="U1459" t="s">
        <v>14221</v>
      </c>
      <c r="V1459" s="6" t="s">
        <v>14254</v>
      </c>
      <c r="W1459" t="s">
        <v>14265</v>
      </c>
      <c r="X1459" t="s">
        <v>14195</v>
      </c>
      <c r="Y1459" t="str">
        <f>VLOOKUP(R1459,Managers!$A:$B,2,)</f>
        <v>Frank Mitchell</v>
      </c>
      <c r="Z1459" s="11">
        <f>VLOOKUP(X1459,HourlyWages!$A:$B,2,0)</f>
        <v>52</v>
      </c>
      <c r="AA1459">
        <v>1</v>
      </c>
    </row>
    <row r="1460" spans="1:27" x14ac:dyDescent="0.3">
      <c r="A1460" t="b">
        <f>COUNTIF($C$1:C1460, C1460)&gt;1</f>
        <v>0</v>
      </c>
      <c r="B1460" t="b">
        <f>VLOOKUP(C1460,Sheet3!$A:$B,2,0) &gt; 1</f>
        <v>0</v>
      </c>
      <c r="C1460">
        <v>1459</v>
      </c>
      <c r="D1460">
        <v>10502</v>
      </c>
      <c r="E1460" s="4">
        <v>40312</v>
      </c>
      <c r="F1460">
        <v>36</v>
      </c>
      <c r="G1460" s="15">
        <f>I1460*F1460</f>
        <v>4500</v>
      </c>
      <c r="H1460" s="9">
        <v>0.04</v>
      </c>
      <c r="I1460" s="13">
        <f>VLOOKUP($U1460,Pricebook!$A:$D,4,0)</f>
        <v>125</v>
      </c>
      <c r="J1460" s="11">
        <f>G1460*(1-H1460)</f>
        <v>4320</v>
      </c>
      <c r="K1460" t="s">
        <v>1357</v>
      </c>
      <c r="L1460" t="s">
        <v>468</v>
      </c>
      <c r="M1460" t="str">
        <f>VLOOKUP($L1460,Companies!$A:$G,7,)</f>
        <v>Major Pharmaceuticals</v>
      </c>
      <c r="N1460" t="str">
        <f>VLOOKUP($L1460,Companies!$A:$G,6,)</f>
        <v>Health Care</v>
      </c>
      <c r="O1460" s="6" t="s">
        <v>1358</v>
      </c>
      <c r="P1460" s="6">
        <v>36330</v>
      </c>
      <c r="Q1460" t="s">
        <v>424</v>
      </c>
      <c r="R1460" t="s">
        <v>34</v>
      </c>
      <c r="S1460" s="4">
        <v>40314</v>
      </c>
      <c r="T1460" s="7">
        <f>S1460-E1460</f>
        <v>2</v>
      </c>
      <c r="U1460" t="s">
        <v>14208</v>
      </c>
      <c r="V1460" s="6" t="s">
        <v>14251</v>
      </c>
      <c r="W1460" t="s">
        <v>14263</v>
      </c>
      <c r="X1460" t="s">
        <v>14190</v>
      </c>
      <c r="Y1460" t="str">
        <f>VLOOKUP(R1460,Managers!$A:$B,2,)</f>
        <v>Frank Mitchell</v>
      </c>
      <c r="Z1460" s="11">
        <f>VLOOKUP(X1460,HourlyWages!$A:$B,2,0)</f>
        <v>67</v>
      </c>
      <c r="AA1460">
        <v>1</v>
      </c>
    </row>
    <row r="1461" spans="1:27" x14ac:dyDescent="0.3">
      <c r="A1461" t="b">
        <f>COUNTIF($C$1:C1461, C1461)&gt;1</f>
        <v>0</v>
      </c>
      <c r="B1461" t="b">
        <f>VLOOKUP(C1461,Sheet3!$A:$B,2,0) &gt; 1</f>
        <v>0</v>
      </c>
      <c r="C1461">
        <v>1460</v>
      </c>
      <c r="D1461">
        <v>10528</v>
      </c>
      <c r="E1461" s="4">
        <v>40069</v>
      </c>
      <c r="F1461">
        <v>47</v>
      </c>
      <c r="G1461" s="15">
        <f>I1461*F1461</f>
        <v>9400</v>
      </c>
      <c r="H1461" s="9">
        <v>0.02</v>
      </c>
      <c r="I1461" s="13">
        <f>VLOOKUP($U1461,Pricebook!$A:$D,4,0)</f>
        <v>200</v>
      </c>
      <c r="J1461" s="11">
        <f>G1461*(1-H1461)</f>
        <v>9212</v>
      </c>
      <c r="K1461" t="s">
        <v>1548</v>
      </c>
      <c r="L1461" t="s">
        <v>265</v>
      </c>
      <c r="M1461" t="str">
        <f>VLOOKUP($L1461,Companies!$A:$G,7,)</f>
        <v>Telecommunications Equipment</v>
      </c>
      <c r="N1461" t="str">
        <f>VLOOKUP($L1461,Companies!$A:$G,6,)</f>
        <v>Public Utilities</v>
      </c>
      <c r="O1461" s="6" t="s">
        <v>1549</v>
      </c>
      <c r="P1461" s="6">
        <v>29730</v>
      </c>
      <c r="Q1461" t="s">
        <v>163</v>
      </c>
      <c r="R1461" t="s">
        <v>34</v>
      </c>
      <c r="S1461" s="4">
        <v>40071</v>
      </c>
      <c r="T1461" s="7">
        <f>S1461-E1461</f>
        <v>2</v>
      </c>
      <c r="U1461" t="s">
        <v>14206</v>
      </c>
      <c r="V1461" s="6" t="s">
        <v>14254</v>
      </c>
      <c r="W1461" t="s">
        <v>14256</v>
      </c>
      <c r="X1461" t="s">
        <v>14190</v>
      </c>
      <c r="Y1461" t="str">
        <f>VLOOKUP(R1461,Managers!$A:$B,2,)</f>
        <v>Frank Mitchell</v>
      </c>
      <c r="Z1461" s="11">
        <f>VLOOKUP(X1461,HourlyWages!$A:$B,2,0)</f>
        <v>67</v>
      </c>
      <c r="AA1461">
        <v>1</v>
      </c>
    </row>
    <row r="1462" spans="1:27" x14ac:dyDescent="0.3">
      <c r="A1462" t="b">
        <f>COUNTIF($C$1:C1462, C1462)&gt;1</f>
        <v>0</v>
      </c>
      <c r="B1462" t="b">
        <f>VLOOKUP(C1462,Sheet3!$A:$B,2,0) &gt; 1</f>
        <v>0</v>
      </c>
      <c r="C1462">
        <v>1461</v>
      </c>
      <c r="D1462">
        <v>10530</v>
      </c>
      <c r="E1462" s="4">
        <v>39840</v>
      </c>
      <c r="F1462">
        <v>4</v>
      </c>
      <c r="G1462" s="15">
        <f>I1462*F1462</f>
        <v>600</v>
      </c>
      <c r="H1462" s="9">
        <v>0.02</v>
      </c>
      <c r="I1462" s="13">
        <f>VLOOKUP($U1462,Pricebook!$A:$D,4,0)</f>
        <v>150</v>
      </c>
      <c r="J1462" s="11">
        <f>G1462*(1-H1462)</f>
        <v>588</v>
      </c>
      <c r="K1462" t="s">
        <v>1219</v>
      </c>
      <c r="L1462" t="s">
        <v>351</v>
      </c>
      <c r="M1462" t="str">
        <f>VLOOKUP($L1462,Companies!$A:$G,7,)</f>
        <v>Department/Specialty Retail Stores</v>
      </c>
      <c r="N1462" t="str">
        <f>VLOOKUP($L1462,Companies!$A:$G,6,)</f>
        <v>Consumer Services</v>
      </c>
      <c r="O1462" s="6" t="s">
        <v>1220</v>
      </c>
      <c r="P1462" s="6">
        <v>33411</v>
      </c>
      <c r="Q1462" t="s">
        <v>101</v>
      </c>
      <c r="R1462" t="s">
        <v>34</v>
      </c>
      <c r="S1462" s="4">
        <v>39842</v>
      </c>
      <c r="T1462" s="7">
        <f>S1462-E1462</f>
        <v>2</v>
      </c>
      <c r="U1462" t="s">
        <v>14210</v>
      </c>
      <c r="V1462" s="6" t="s">
        <v>14257</v>
      </c>
      <c r="W1462" t="s">
        <v>14259</v>
      </c>
      <c r="X1462" t="s">
        <v>14191</v>
      </c>
      <c r="Y1462" t="str">
        <f>VLOOKUP(R1462,Managers!$A:$B,2,)</f>
        <v>Frank Mitchell</v>
      </c>
      <c r="Z1462" s="11">
        <f>VLOOKUP(X1462,HourlyWages!$A:$B,2,0)</f>
        <v>60</v>
      </c>
      <c r="AA1462">
        <v>1</v>
      </c>
    </row>
    <row r="1463" spans="1:27" x14ac:dyDescent="0.3">
      <c r="A1463" t="b">
        <f>COUNTIF($C$1:C1463, C1463)&gt;1</f>
        <v>0</v>
      </c>
      <c r="B1463" t="b">
        <f>VLOOKUP(C1463,Sheet3!$A:$B,2,0) &gt; 1</f>
        <v>0</v>
      </c>
      <c r="C1463">
        <v>1462</v>
      </c>
      <c r="D1463">
        <v>10535</v>
      </c>
      <c r="E1463" s="4">
        <v>40690</v>
      </c>
      <c r="F1463">
        <v>25</v>
      </c>
      <c r="G1463" s="15">
        <f>I1463*F1463</f>
        <v>3125</v>
      </c>
      <c r="H1463" s="9">
        <v>0.09</v>
      </c>
      <c r="I1463" s="13">
        <f>VLOOKUP($U1463,Pricebook!$A:$D,4,0)</f>
        <v>125</v>
      </c>
      <c r="J1463" s="11">
        <f>G1463*(1-H1463)</f>
        <v>2843.75</v>
      </c>
      <c r="K1463" t="s">
        <v>1547</v>
      </c>
      <c r="L1463" t="s">
        <v>244</v>
      </c>
      <c r="M1463" t="str">
        <f>VLOOKUP($L1463,Companies!$A:$G,7,)</f>
        <v>Computer Communications Equipment</v>
      </c>
      <c r="N1463" t="str">
        <f>VLOOKUP($L1463,Companies!$A:$G,6,)</f>
        <v>Technology</v>
      </c>
      <c r="O1463" s="6" t="s">
        <v>283</v>
      </c>
      <c r="P1463" s="6">
        <v>61107</v>
      </c>
      <c r="Q1463" t="s">
        <v>15</v>
      </c>
      <c r="R1463" t="s">
        <v>16</v>
      </c>
      <c r="S1463" s="4">
        <v>40692</v>
      </c>
      <c r="T1463" s="7">
        <f>S1463-E1463</f>
        <v>2</v>
      </c>
      <c r="U1463" t="s">
        <v>14208</v>
      </c>
      <c r="V1463" s="6" t="s">
        <v>14257</v>
      </c>
      <c r="W1463" t="s">
        <v>14264</v>
      </c>
      <c r="X1463" t="s">
        <v>14191</v>
      </c>
      <c r="Y1463" t="str">
        <f>VLOOKUP(R1463,Managers!$A:$B,2,)</f>
        <v>Josh Martinez</v>
      </c>
      <c r="Z1463" s="11">
        <f>VLOOKUP(X1463,HourlyWages!$A:$B,2,0)</f>
        <v>60</v>
      </c>
      <c r="AA1463">
        <v>1</v>
      </c>
    </row>
    <row r="1464" spans="1:27" x14ac:dyDescent="0.3">
      <c r="A1464" t="b">
        <f>COUNTIF($C$1:C1464, C1464)&gt;1</f>
        <v>0</v>
      </c>
      <c r="B1464" t="b">
        <f>VLOOKUP(C1464,Sheet3!$A:$B,2,0) &gt; 1</f>
        <v>0</v>
      </c>
      <c r="C1464">
        <v>1463</v>
      </c>
      <c r="D1464">
        <v>10535</v>
      </c>
      <c r="E1464" s="4">
        <v>40690</v>
      </c>
      <c r="F1464">
        <v>46</v>
      </c>
      <c r="G1464" s="15">
        <f>I1464*F1464</f>
        <v>5520</v>
      </c>
      <c r="H1464" s="9">
        <v>0.09</v>
      </c>
      <c r="I1464" s="13">
        <f>VLOOKUP($U1464,Pricebook!$A:$D,4,0)</f>
        <v>120</v>
      </c>
      <c r="J1464" s="11">
        <f>G1464*(1-H1464)</f>
        <v>5023.2</v>
      </c>
      <c r="K1464" t="s">
        <v>1547</v>
      </c>
      <c r="L1464" t="s">
        <v>244</v>
      </c>
      <c r="M1464" t="str">
        <f>VLOOKUP($L1464,Companies!$A:$G,7,)</f>
        <v>Computer Communications Equipment</v>
      </c>
      <c r="N1464" t="str">
        <f>VLOOKUP($L1464,Companies!$A:$G,6,)</f>
        <v>Technology</v>
      </c>
      <c r="O1464" s="6" t="s">
        <v>283</v>
      </c>
      <c r="P1464" s="6">
        <v>61107</v>
      </c>
      <c r="Q1464" t="s">
        <v>15</v>
      </c>
      <c r="R1464" t="s">
        <v>16</v>
      </c>
      <c r="S1464" s="4">
        <v>40697</v>
      </c>
      <c r="T1464" s="7">
        <f>S1464-E1464</f>
        <v>7</v>
      </c>
      <c r="U1464" t="s">
        <v>14212</v>
      </c>
      <c r="V1464" s="6" t="s">
        <v>14257</v>
      </c>
      <c r="W1464" t="s">
        <v>14258</v>
      </c>
      <c r="X1464" t="s">
        <v>14187</v>
      </c>
      <c r="Y1464" t="str">
        <f>VLOOKUP(R1464,Managers!$A:$B,2,)</f>
        <v>Josh Martinez</v>
      </c>
      <c r="Z1464" s="11">
        <f>VLOOKUP(X1464,HourlyWages!$A:$B,2,0)</f>
        <v>45</v>
      </c>
      <c r="AA1464">
        <v>1</v>
      </c>
    </row>
    <row r="1465" spans="1:27" x14ac:dyDescent="0.3">
      <c r="A1465" t="b">
        <f>COUNTIF($C$1:C1465, C1465)&gt;1</f>
        <v>0</v>
      </c>
      <c r="B1465" t="b">
        <f>VLOOKUP(C1465,Sheet3!$A:$B,2,0) &gt; 1</f>
        <v>0</v>
      </c>
      <c r="C1465">
        <v>1464</v>
      </c>
      <c r="D1465">
        <v>10562</v>
      </c>
      <c r="E1465" s="4">
        <v>40128</v>
      </c>
      <c r="F1465">
        <v>10</v>
      </c>
      <c r="G1465" s="15">
        <f>I1465*F1465</f>
        <v>2000</v>
      </c>
      <c r="H1465" s="9">
        <v>0.03</v>
      </c>
      <c r="I1465" s="13">
        <f>VLOOKUP($U1465,Pricebook!$A:$D,4,0)</f>
        <v>200</v>
      </c>
      <c r="J1465" s="11">
        <f>G1465*(1-H1465)</f>
        <v>1940</v>
      </c>
      <c r="K1465" t="s">
        <v>1550</v>
      </c>
      <c r="L1465" t="s">
        <v>27</v>
      </c>
      <c r="M1465" t="str">
        <f>VLOOKUP($L1465,Companies!$A:$G,7,)</f>
        <v>Television Services</v>
      </c>
      <c r="N1465" t="str">
        <f>VLOOKUP($L1465,Companies!$A:$G,6,)</f>
        <v>Consumer Services</v>
      </c>
      <c r="O1465" s="6" t="s">
        <v>1551</v>
      </c>
      <c r="P1465" s="6">
        <v>94533</v>
      </c>
      <c r="Q1465" t="s">
        <v>114</v>
      </c>
      <c r="R1465" t="s">
        <v>23</v>
      </c>
      <c r="S1465" s="4">
        <v>40129</v>
      </c>
      <c r="T1465" s="7">
        <f>S1465-E1465</f>
        <v>1</v>
      </c>
      <c r="U1465" t="s">
        <v>14206</v>
      </c>
      <c r="V1465" s="6" t="s">
        <v>14251</v>
      </c>
      <c r="W1465" t="s">
        <v>14263</v>
      </c>
      <c r="X1465" t="s">
        <v>14188</v>
      </c>
      <c r="Y1465" t="str">
        <f>VLOOKUP(R1465,Managers!$A:$B,2,)</f>
        <v>Bob Turner</v>
      </c>
      <c r="Z1465" s="11">
        <f>VLOOKUP(X1465,HourlyWages!$A:$B,2,0)</f>
        <v>52</v>
      </c>
      <c r="AA1465">
        <v>1</v>
      </c>
    </row>
    <row r="1466" spans="1:27" x14ac:dyDescent="0.3">
      <c r="A1466" t="b">
        <f>COUNTIF($C$1:C1466, C1466)&gt;1</f>
        <v>0</v>
      </c>
      <c r="B1466" t="b">
        <f>VLOOKUP(C1466,Sheet3!$A:$B,2,0) &gt; 1</f>
        <v>0</v>
      </c>
      <c r="C1466">
        <v>1465</v>
      </c>
      <c r="D1466">
        <v>10563</v>
      </c>
      <c r="E1466" s="4">
        <v>40450</v>
      </c>
      <c r="F1466">
        <v>38</v>
      </c>
      <c r="G1466" s="15">
        <f>I1466*F1466</f>
        <v>6460</v>
      </c>
      <c r="H1466" s="9">
        <v>0.08</v>
      </c>
      <c r="I1466" s="13">
        <f>VLOOKUP($U1466,Pricebook!$A:$D,4,0)</f>
        <v>170</v>
      </c>
      <c r="J1466" s="11">
        <f>G1466*(1-H1466)</f>
        <v>5943.2</v>
      </c>
      <c r="K1466" t="s">
        <v>1421</v>
      </c>
      <c r="L1466" t="s">
        <v>434</v>
      </c>
      <c r="M1466" t="str">
        <f>VLOOKUP($L1466,Companies!$A:$G,7,)</f>
        <v>Telecommunications Equipment</v>
      </c>
      <c r="N1466" t="str">
        <f>VLOOKUP($L1466,Companies!$A:$G,6,)</f>
        <v>Consumer Services</v>
      </c>
      <c r="O1466" s="6" t="s">
        <v>1422</v>
      </c>
      <c r="P1466" s="6">
        <v>94070</v>
      </c>
      <c r="Q1466" t="s">
        <v>114</v>
      </c>
      <c r="R1466" t="s">
        <v>23</v>
      </c>
      <c r="S1466" s="4">
        <v>40451</v>
      </c>
      <c r="T1466" s="7">
        <f>S1466-E1466</f>
        <v>1</v>
      </c>
      <c r="U1466" t="s">
        <v>14219</v>
      </c>
      <c r="V1466" s="6" t="s">
        <v>14251</v>
      </c>
      <c r="W1466" t="s">
        <v>14253</v>
      </c>
      <c r="X1466" t="s">
        <v>14188</v>
      </c>
      <c r="Y1466" t="str">
        <f>VLOOKUP(R1466,Managers!$A:$B,2,)</f>
        <v>Bob Turner</v>
      </c>
      <c r="Z1466" s="11">
        <f>VLOOKUP(X1466,HourlyWages!$A:$B,2,0)</f>
        <v>52</v>
      </c>
      <c r="AA1466">
        <v>1</v>
      </c>
    </row>
    <row r="1467" spans="1:27" x14ac:dyDescent="0.3">
      <c r="A1467" t="b">
        <f>COUNTIF($C$1:C1467, C1467)&gt;1</f>
        <v>0</v>
      </c>
      <c r="B1467" t="b">
        <f>VLOOKUP(C1467,Sheet3!$A:$B,2,0) &gt; 1</f>
        <v>0</v>
      </c>
      <c r="C1467">
        <v>1466</v>
      </c>
      <c r="D1467">
        <v>10563</v>
      </c>
      <c r="E1467" s="4">
        <v>40450</v>
      </c>
      <c r="F1467">
        <v>50</v>
      </c>
      <c r="G1467" s="15">
        <f>I1467*F1467</f>
        <v>5500</v>
      </c>
      <c r="H1467" s="9">
        <v>0.08</v>
      </c>
      <c r="I1467" s="13">
        <f>VLOOKUP($U1467,Pricebook!$A:$D,4,0)</f>
        <v>110</v>
      </c>
      <c r="J1467" s="11">
        <f>G1467*(1-H1467)</f>
        <v>5060</v>
      </c>
      <c r="K1467" t="s">
        <v>1421</v>
      </c>
      <c r="L1467" t="s">
        <v>434</v>
      </c>
      <c r="M1467" t="str">
        <f>VLOOKUP($L1467,Companies!$A:$G,7,)</f>
        <v>Telecommunications Equipment</v>
      </c>
      <c r="N1467" t="str">
        <f>VLOOKUP($L1467,Companies!$A:$G,6,)</f>
        <v>Consumer Services</v>
      </c>
      <c r="O1467" s="6" t="s">
        <v>1422</v>
      </c>
      <c r="P1467" s="6">
        <v>94070</v>
      </c>
      <c r="Q1467" t="s">
        <v>114</v>
      </c>
      <c r="R1467" t="s">
        <v>23</v>
      </c>
      <c r="S1467" s="4">
        <v>40452</v>
      </c>
      <c r="T1467" s="7">
        <f>S1467-E1467</f>
        <v>2</v>
      </c>
      <c r="U1467" t="s">
        <v>14215</v>
      </c>
      <c r="V1467" s="6" t="s">
        <v>14251</v>
      </c>
      <c r="W1467" t="s">
        <v>14263</v>
      </c>
      <c r="X1467" t="s">
        <v>14187</v>
      </c>
      <c r="Y1467" t="str">
        <f>VLOOKUP(R1467,Managers!$A:$B,2,)</f>
        <v>Bob Turner</v>
      </c>
      <c r="Z1467" s="11">
        <f>VLOOKUP(X1467,HourlyWages!$A:$B,2,0)</f>
        <v>45</v>
      </c>
      <c r="AA1467">
        <v>1</v>
      </c>
    </row>
    <row r="1468" spans="1:27" x14ac:dyDescent="0.3">
      <c r="A1468" t="b">
        <f>COUNTIF($C$1:C1468, C1468)&gt;1</f>
        <v>0</v>
      </c>
      <c r="B1468" t="b">
        <f>VLOOKUP(C1468,Sheet3!$A:$B,2,0) &gt; 1</f>
        <v>0</v>
      </c>
      <c r="C1468">
        <v>1467</v>
      </c>
      <c r="D1468">
        <v>10567</v>
      </c>
      <c r="E1468" s="4">
        <v>40997</v>
      </c>
      <c r="F1468">
        <v>10</v>
      </c>
      <c r="G1468" s="15">
        <f>I1468*F1468</f>
        <v>1250</v>
      </c>
      <c r="H1468" s="9">
        <v>0.09</v>
      </c>
      <c r="I1468" s="13">
        <f>VLOOKUP($U1468,Pricebook!$A:$D,4,0)</f>
        <v>125</v>
      </c>
      <c r="J1468" s="11">
        <f>G1468*(1-H1468)</f>
        <v>1137.5</v>
      </c>
      <c r="K1468" t="s">
        <v>1552</v>
      </c>
      <c r="L1468" t="s">
        <v>1076</v>
      </c>
      <c r="M1468" t="str">
        <f>VLOOKUP($L1468,Companies!$A:$G,7,)</f>
        <v>Broadcasting</v>
      </c>
      <c r="N1468" t="str">
        <f>VLOOKUP($L1468,Companies!$A:$G,6,)</f>
        <v>Consumer Services</v>
      </c>
      <c r="O1468" s="6" t="s">
        <v>1553</v>
      </c>
      <c r="P1468" s="6">
        <v>70117</v>
      </c>
      <c r="Q1468" t="s">
        <v>436</v>
      </c>
      <c r="R1468" t="s">
        <v>34</v>
      </c>
      <c r="S1468" s="4">
        <v>40998</v>
      </c>
      <c r="T1468" s="7">
        <f>S1468-E1468</f>
        <v>1</v>
      </c>
      <c r="U1468" t="s">
        <v>14209</v>
      </c>
      <c r="V1468" s="6" t="s">
        <v>14251</v>
      </c>
      <c r="W1468" t="s">
        <v>14263</v>
      </c>
      <c r="X1468" t="s">
        <v>14188</v>
      </c>
      <c r="Y1468" t="str">
        <f>VLOOKUP(R1468,Managers!$A:$B,2,)</f>
        <v>Frank Mitchell</v>
      </c>
      <c r="Z1468" s="11">
        <f>VLOOKUP(X1468,HourlyWages!$A:$B,2,0)</f>
        <v>52</v>
      </c>
      <c r="AA1468">
        <v>1</v>
      </c>
    </row>
    <row r="1469" spans="1:27" x14ac:dyDescent="0.3">
      <c r="A1469" t="b">
        <f>COUNTIF($C$1:C1469, C1469)&gt;1</f>
        <v>0</v>
      </c>
      <c r="B1469" t="b">
        <f>VLOOKUP(C1469,Sheet3!$A:$B,2,0) &gt; 1</f>
        <v>0</v>
      </c>
      <c r="C1469">
        <v>1468</v>
      </c>
      <c r="D1469">
        <v>10593</v>
      </c>
      <c r="E1469" s="4">
        <v>40951</v>
      </c>
      <c r="F1469">
        <v>27</v>
      </c>
      <c r="G1469" s="15">
        <f>I1469*F1469</f>
        <v>4050</v>
      </c>
      <c r="H1469" s="9">
        <v>0.05</v>
      </c>
      <c r="I1469" s="13">
        <f>VLOOKUP($U1469,Pricebook!$A:$D,4,0)</f>
        <v>150</v>
      </c>
      <c r="J1469" s="11">
        <f>G1469*(1-H1469)</f>
        <v>3847.5</v>
      </c>
      <c r="K1469" t="s">
        <v>454</v>
      </c>
      <c r="L1469" t="s">
        <v>158</v>
      </c>
      <c r="M1469" t="str">
        <f>VLOOKUP($L1469,Companies!$A:$G,7,)</f>
        <v>Department/Specialty Retail Stores</v>
      </c>
      <c r="N1469" t="str">
        <f>VLOOKUP($L1469,Companies!$A:$G,6,)</f>
        <v>Consumer Services</v>
      </c>
      <c r="O1469" s="6" t="s">
        <v>455</v>
      </c>
      <c r="P1469" s="6">
        <v>56001</v>
      </c>
      <c r="Q1469" t="s">
        <v>130</v>
      </c>
      <c r="R1469" t="s">
        <v>16</v>
      </c>
      <c r="S1469" s="4">
        <v>40952</v>
      </c>
      <c r="T1469" s="7">
        <f>S1469-E1469</f>
        <v>1</v>
      </c>
      <c r="U1469" t="s">
        <v>14211</v>
      </c>
      <c r="V1469" s="6" t="s">
        <v>14251</v>
      </c>
      <c r="W1469" t="s">
        <v>14262</v>
      </c>
      <c r="X1469" t="s">
        <v>14199</v>
      </c>
      <c r="Y1469" t="str">
        <f>VLOOKUP(R1469,Managers!$A:$B,2,)</f>
        <v>Josh Martinez</v>
      </c>
      <c r="Z1469" s="11">
        <f>VLOOKUP(X1469,HourlyWages!$A:$B,2,0)</f>
        <v>68</v>
      </c>
      <c r="AA1469">
        <v>1</v>
      </c>
    </row>
    <row r="1470" spans="1:27" x14ac:dyDescent="0.3">
      <c r="A1470" t="b">
        <f>COUNTIF($C$1:C1470, C1470)&gt;1</f>
        <v>0</v>
      </c>
      <c r="B1470" t="b">
        <f>VLOOKUP(C1470,Sheet3!$A:$B,2,0) &gt; 1</f>
        <v>0</v>
      </c>
      <c r="C1470">
        <v>1469</v>
      </c>
      <c r="D1470">
        <v>10593</v>
      </c>
      <c r="E1470" s="4">
        <v>40951</v>
      </c>
      <c r="F1470">
        <v>26</v>
      </c>
      <c r="G1470" s="15">
        <f>I1470*F1470</f>
        <v>3250</v>
      </c>
      <c r="H1470" s="9">
        <v>0.05</v>
      </c>
      <c r="I1470" s="13">
        <f>VLOOKUP($U1470,Pricebook!$A:$D,4,0)</f>
        <v>125</v>
      </c>
      <c r="J1470" s="11">
        <f>G1470*(1-H1470)</f>
        <v>3087.5</v>
      </c>
      <c r="K1470" t="s">
        <v>454</v>
      </c>
      <c r="L1470" t="s">
        <v>158</v>
      </c>
      <c r="M1470" t="str">
        <f>VLOOKUP($L1470,Companies!$A:$G,7,)</f>
        <v>Department/Specialty Retail Stores</v>
      </c>
      <c r="N1470" t="str">
        <f>VLOOKUP($L1470,Companies!$A:$G,6,)</f>
        <v>Consumer Services</v>
      </c>
      <c r="O1470" s="6" t="s">
        <v>455</v>
      </c>
      <c r="P1470" s="6">
        <v>56001</v>
      </c>
      <c r="Q1470" t="s">
        <v>130</v>
      </c>
      <c r="R1470" t="s">
        <v>16</v>
      </c>
      <c r="S1470" s="4">
        <v>40953</v>
      </c>
      <c r="T1470" s="7">
        <f>S1470-E1470</f>
        <v>2</v>
      </c>
      <c r="U1470" t="s">
        <v>14208</v>
      </c>
      <c r="V1470" s="6" t="s">
        <v>14254</v>
      </c>
      <c r="W1470" t="s">
        <v>14255</v>
      </c>
      <c r="X1470" t="s">
        <v>14202</v>
      </c>
      <c r="Y1470" t="str">
        <f>VLOOKUP(R1470,Managers!$A:$B,2,)</f>
        <v>Josh Martinez</v>
      </c>
      <c r="Z1470" s="11">
        <f>VLOOKUP(X1470,HourlyWages!$A:$B,2,0)</f>
        <v>71</v>
      </c>
      <c r="AA1470">
        <v>1</v>
      </c>
    </row>
    <row r="1471" spans="1:27" x14ac:dyDescent="0.3">
      <c r="A1471" t="b">
        <f>COUNTIF($C$1:C1471, C1471)&gt;1</f>
        <v>0</v>
      </c>
      <c r="B1471" t="b">
        <f>VLOOKUP(C1471,Sheet3!$A:$B,2,0) &gt; 1</f>
        <v>0</v>
      </c>
      <c r="C1471">
        <v>1470</v>
      </c>
      <c r="D1471">
        <v>10624</v>
      </c>
      <c r="E1471" s="4">
        <v>40167</v>
      </c>
      <c r="F1471">
        <v>23</v>
      </c>
      <c r="G1471" s="15">
        <f>I1471*F1471</f>
        <v>3450</v>
      </c>
      <c r="H1471" s="9">
        <v>0.06</v>
      </c>
      <c r="I1471" s="13">
        <f>VLOOKUP($U1471,Pricebook!$A:$D,4,0)</f>
        <v>150</v>
      </c>
      <c r="J1471" s="11">
        <f>G1471*(1-H1471)</f>
        <v>3243</v>
      </c>
      <c r="K1471" t="s">
        <v>1554</v>
      </c>
      <c r="L1471" t="s">
        <v>103</v>
      </c>
      <c r="M1471" t="str">
        <f>VLOOKUP($L1471,Companies!$A:$G,7,)</f>
        <v>Computer Software: Programming, Data Processing</v>
      </c>
      <c r="N1471" t="str">
        <f>VLOOKUP($L1471,Companies!$A:$G,6,)</f>
        <v>Technology</v>
      </c>
      <c r="O1471" s="6" t="s">
        <v>1555</v>
      </c>
      <c r="P1471" s="6">
        <v>76201</v>
      </c>
      <c r="Q1471" t="s">
        <v>48</v>
      </c>
      <c r="R1471" t="s">
        <v>16</v>
      </c>
      <c r="S1471" s="4">
        <v>40169</v>
      </c>
      <c r="T1471" s="7">
        <f>S1471-E1471</f>
        <v>2</v>
      </c>
      <c r="U1471" t="s">
        <v>14211</v>
      </c>
      <c r="V1471" s="6" t="s">
        <v>14251</v>
      </c>
      <c r="W1471" t="s">
        <v>14260</v>
      </c>
      <c r="X1471" t="s">
        <v>14196</v>
      </c>
      <c r="Y1471" t="str">
        <f>VLOOKUP(R1471,Managers!$A:$B,2,)</f>
        <v>Josh Martinez</v>
      </c>
      <c r="Z1471" s="11">
        <f>VLOOKUP(X1471,HourlyWages!$A:$B,2,0)</f>
        <v>58</v>
      </c>
      <c r="AA1471">
        <v>1</v>
      </c>
    </row>
    <row r="1472" spans="1:27" x14ac:dyDescent="0.3">
      <c r="A1472" t="b">
        <f>COUNTIF($C$1:C1472, C1472)&gt;1</f>
        <v>0</v>
      </c>
      <c r="B1472" t="b">
        <f>VLOOKUP(C1472,Sheet3!$A:$B,2,0) &gt; 1</f>
        <v>0</v>
      </c>
      <c r="C1472">
        <v>1471</v>
      </c>
      <c r="D1472">
        <v>10627</v>
      </c>
      <c r="E1472" s="4">
        <v>40233</v>
      </c>
      <c r="F1472">
        <v>4</v>
      </c>
      <c r="G1472" s="15">
        <f>I1472*F1472</f>
        <v>680</v>
      </c>
      <c r="H1472" s="9">
        <v>0.05</v>
      </c>
      <c r="I1472" s="13">
        <f>VLOOKUP($U1472,Pricebook!$A:$D,4,0)</f>
        <v>170</v>
      </c>
      <c r="J1472" s="11">
        <f>G1472*(1-H1472)</f>
        <v>646</v>
      </c>
      <c r="K1472" t="s">
        <v>791</v>
      </c>
      <c r="L1472" t="s">
        <v>215</v>
      </c>
      <c r="M1472" t="str">
        <f>VLOOKUP($L1472,Companies!$A:$G,7,)</f>
        <v>Business Services</v>
      </c>
      <c r="N1472" t="str">
        <f>VLOOKUP($L1472,Companies!$A:$G,6,)</f>
        <v>Miscellaneous</v>
      </c>
      <c r="O1472" s="6" t="s">
        <v>1556</v>
      </c>
      <c r="P1472" s="6">
        <v>20715</v>
      </c>
      <c r="Q1472" t="s">
        <v>187</v>
      </c>
      <c r="R1472" t="s">
        <v>61</v>
      </c>
      <c r="S1472" s="4">
        <v>40238</v>
      </c>
      <c r="T1472" s="7">
        <f>S1472-E1472</f>
        <v>5</v>
      </c>
      <c r="U1472" t="s">
        <v>14219</v>
      </c>
      <c r="V1472" s="6" t="s">
        <v>14257</v>
      </c>
      <c r="W1472" t="s">
        <v>14258</v>
      </c>
      <c r="X1472" t="s">
        <v>14188</v>
      </c>
      <c r="Y1472" t="str">
        <f>VLOOKUP(R1472,Managers!$A:$B,2,)</f>
        <v>Allen Young</v>
      </c>
      <c r="Z1472" s="11">
        <f>VLOOKUP(X1472,HourlyWages!$A:$B,2,0)</f>
        <v>52</v>
      </c>
      <c r="AA1472">
        <v>1</v>
      </c>
    </row>
    <row r="1473" spans="1:27" x14ac:dyDescent="0.3">
      <c r="A1473" t="b">
        <f>COUNTIF($C$1:C1473, C1473)&gt;1</f>
        <v>0</v>
      </c>
      <c r="B1473" t="b">
        <f>VLOOKUP(C1473,Sheet3!$A:$B,2,0) &gt; 1</f>
        <v>0</v>
      </c>
      <c r="C1473">
        <v>1472</v>
      </c>
      <c r="D1473">
        <v>10629</v>
      </c>
      <c r="E1473" s="4">
        <v>40067</v>
      </c>
      <c r="F1473">
        <v>39</v>
      </c>
      <c r="G1473" s="15">
        <f>I1473*F1473</f>
        <v>4875</v>
      </c>
      <c r="H1473" s="9">
        <v>0.06</v>
      </c>
      <c r="I1473" s="13">
        <f>VLOOKUP($U1473,Pricebook!$A:$D,4,0)</f>
        <v>125</v>
      </c>
      <c r="J1473" s="11">
        <f>G1473*(1-H1473)</f>
        <v>4582.5</v>
      </c>
      <c r="K1473" t="s">
        <v>57</v>
      </c>
      <c r="L1473" t="s">
        <v>58</v>
      </c>
      <c r="M1473" t="str">
        <f>VLOOKUP($L1473,Companies!$A:$G,7,)</f>
        <v>Biotechnology: Biological Products (No Diagnostic Substances)</v>
      </c>
      <c r="N1473" t="str">
        <f>VLOOKUP($L1473,Companies!$A:$G,6,)</f>
        <v>Health Care</v>
      </c>
      <c r="O1473" s="6" t="s">
        <v>1509</v>
      </c>
      <c r="P1473" s="6" t="s">
        <v>1510</v>
      </c>
      <c r="Q1473" t="s">
        <v>187</v>
      </c>
      <c r="R1473" t="s">
        <v>61</v>
      </c>
      <c r="S1473" s="4">
        <v>40069</v>
      </c>
      <c r="T1473" s="7">
        <f>S1473-E1473</f>
        <v>2</v>
      </c>
      <c r="U1473" t="s">
        <v>14208</v>
      </c>
      <c r="V1473" s="6" t="s">
        <v>14257</v>
      </c>
      <c r="W1473" t="s">
        <v>14258</v>
      </c>
      <c r="X1473" t="s">
        <v>14202</v>
      </c>
      <c r="Y1473" t="str">
        <f>VLOOKUP(R1473,Managers!$A:$B,2,)</f>
        <v>Allen Young</v>
      </c>
      <c r="Z1473" s="11">
        <f>VLOOKUP(X1473,HourlyWages!$A:$B,2,0)</f>
        <v>71</v>
      </c>
      <c r="AA1473">
        <v>1</v>
      </c>
    </row>
    <row r="1474" spans="1:27" x14ac:dyDescent="0.3">
      <c r="A1474" t="b">
        <f>COUNTIF($C$1:C1474, C1474)&gt;1</f>
        <v>0</v>
      </c>
      <c r="B1474" t="b">
        <f>VLOOKUP(C1474,Sheet3!$A:$B,2,0) &gt; 1</f>
        <v>0</v>
      </c>
      <c r="C1474">
        <v>1473</v>
      </c>
      <c r="D1474">
        <v>10629</v>
      </c>
      <c r="E1474" s="4">
        <v>40067</v>
      </c>
      <c r="F1474">
        <v>14</v>
      </c>
      <c r="G1474" s="15">
        <f>I1474*F1474</f>
        <v>1540</v>
      </c>
      <c r="H1474" s="9">
        <v>0.09</v>
      </c>
      <c r="I1474" s="13">
        <f>VLOOKUP($U1474,Pricebook!$A:$D,4,0)</f>
        <v>110</v>
      </c>
      <c r="J1474" s="11">
        <f>G1474*(1-H1474)</f>
        <v>1401.4</v>
      </c>
      <c r="K1474" t="s">
        <v>57</v>
      </c>
      <c r="L1474" t="s">
        <v>58</v>
      </c>
      <c r="M1474" t="str">
        <f>VLOOKUP($L1474,Companies!$A:$G,7,)</f>
        <v>Biotechnology: Biological Products (No Diagnostic Substances)</v>
      </c>
      <c r="N1474" t="str">
        <f>VLOOKUP($L1474,Companies!$A:$G,6,)</f>
        <v>Health Care</v>
      </c>
      <c r="O1474" s="6" t="s">
        <v>1509</v>
      </c>
      <c r="P1474" s="6" t="s">
        <v>1510</v>
      </c>
      <c r="Q1474" t="s">
        <v>187</v>
      </c>
      <c r="R1474" t="s">
        <v>61</v>
      </c>
      <c r="S1474" s="4">
        <v>40069</v>
      </c>
      <c r="T1474" s="7">
        <f>S1474-E1474</f>
        <v>2</v>
      </c>
      <c r="U1474" t="s">
        <v>14215</v>
      </c>
      <c r="V1474" s="6" t="s">
        <v>14257</v>
      </c>
      <c r="W1474" t="s">
        <v>14258</v>
      </c>
      <c r="X1474" t="s">
        <v>14188</v>
      </c>
      <c r="Y1474" t="str">
        <f>VLOOKUP(R1474,Managers!$A:$B,2,)</f>
        <v>Allen Young</v>
      </c>
      <c r="Z1474" s="11">
        <f>VLOOKUP(X1474,HourlyWages!$A:$B,2,0)</f>
        <v>52</v>
      </c>
      <c r="AA1474">
        <v>1</v>
      </c>
    </row>
    <row r="1475" spans="1:27" x14ac:dyDescent="0.3">
      <c r="A1475" t="b">
        <f>COUNTIF($C$1:C1475, C1475)&gt;1</f>
        <v>0</v>
      </c>
      <c r="B1475" t="b">
        <f>VLOOKUP(C1475,Sheet3!$A:$B,2,0) &gt; 1</f>
        <v>0</v>
      </c>
      <c r="C1475">
        <v>1474</v>
      </c>
      <c r="D1475">
        <v>10630</v>
      </c>
      <c r="E1475" s="4">
        <v>40213</v>
      </c>
      <c r="F1475">
        <v>44</v>
      </c>
      <c r="G1475" s="15">
        <f>I1475*F1475</f>
        <v>5500</v>
      </c>
      <c r="H1475" s="9">
        <v>0</v>
      </c>
      <c r="I1475" s="13">
        <f>VLOOKUP($U1475,Pricebook!$A:$D,4,0)</f>
        <v>125</v>
      </c>
      <c r="J1475" s="11">
        <f>G1475*(1-H1475)</f>
        <v>5500</v>
      </c>
      <c r="K1475" t="s">
        <v>1557</v>
      </c>
      <c r="L1475" t="s">
        <v>377</v>
      </c>
      <c r="M1475" t="str">
        <f>VLOOKUP($L1475,Companies!$A:$G,7,)</f>
        <v>Packaged Foods</v>
      </c>
      <c r="N1475" t="str">
        <f>VLOOKUP($L1475,Companies!$A:$G,6,)</f>
        <v>Consumer Non-Durables</v>
      </c>
      <c r="O1475" s="6" t="s">
        <v>1558</v>
      </c>
      <c r="P1475" s="6">
        <v>23464</v>
      </c>
      <c r="Q1475" t="s">
        <v>368</v>
      </c>
      <c r="R1475" t="s">
        <v>34</v>
      </c>
      <c r="S1475" s="4">
        <v>40215</v>
      </c>
      <c r="T1475" s="7">
        <f>S1475-E1475</f>
        <v>2</v>
      </c>
      <c r="U1475" t="s">
        <v>14217</v>
      </c>
      <c r="V1475" s="6" t="s">
        <v>14251</v>
      </c>
      <c r="W1475" t="s">
        <v>14263</v>
      </c>
      <c r="X1475" t="s">
        <v>14185</v>
      </c>
      <c r="Y1475" t="str">
        <f>VLOOKUP(R1475,Managers!$A:$B,2,)</f>
        <v>Frank Mitchell</v>
      </c>
      <c r="Z1475" s="11">
        <f>VLOOKUP(X1475,HourlyWages!$A:$B,2,0)</f>
        <v>70</v>
      </c>
      <c r="AA1475">
        <v>1</v>
      </c>
    </row>
    <row r="1476" spans="1:27" x14ac:dyDescent="0.3">
      <c r="A1476" t="b">
        <f>COUNTIF($C$1:C1476, C1476)&gt;1</f>
        <v>0</v>
      </c>
      <c r="B1476" t="b">
        <f>VLOOKUP(C1476,Sheet3!$A:$B,2,0) &gt; 1</f>
        <v>0</v>
      </c>
      <c r="C1476">
        <v>1475</v>
      </c>
      <c r="D1476">
        <v>10657</v>
      </c>
      <c r="E1476" s="4">
        <v>40446</v>
      </c>
      <c r="F1476">
        <v>44</v>
      </c>
      <c r="G1476" s="15">
        <f>I1476*F1476</f>
        <v>4840</v>
      </c>
      <c r="H1476" s="9">
        <v>7.0000000000000007E-2</v>
      </c>
      <c r="I1476" s="13">
        <f>VLOOKUP($U1476,Pricebook!$A:$D,4,0)</f>
        <v>110</v>
      </c>
      <c r="J1476" s="11">
        <f>G1476*(1-H1476)</f>
        <v>4501.2</v>
      </c>
      <c r="K1476" t="s">
        <v>617</v>
      </c>
      <c r="L1476" t="s">
        <v>482</v>
      </c>
      <c r="M1476" t="str">
        <f>VLOOKUP($L1476,Companies!$A:$G,7,)</f>
        <v>Television Services</v>
      </c>
      <c r="N1476" t="str">
        <f>VLOOKUP($L1476,Companies!$A:$G,6,)</f>
        <v>Consumer Services</v>
      </c>
      <c r="O1476" s="6" t="s">
        <v>859</v>
      </c>
      <c r="P1476" s="6">
        <v>22003</v>
      </c>
      <c r="Q1476" t="s">
        <v>368</v>
      </c>
      <c r="R1476" t="s">
        <v>34</v>
      </c>
      <c r="S1476" s="4">
        <v>40448</v>
      </c>
      <c r="T1476" s="7">
        <f>S1476-E1476</f>
        <v>2</v>
      </c>
      <c r="U1476" t="s">
        <v>14215</v>
      </c>
      <c r="V1476" s="6" t="s">
        <v>14251</v>
      </c>
      <c r="W1476" t="s">
        <v>14266</v>
      </c>
      <c r="X1476" t="s">
        <v>14202</v>
      </c>
      <c r="Y1476" t="str">
        <f>VLOOKUP(R1476,Managers!$A:$B,2,)</f>
        <v>Frank Mitchell</v>
      </c>
      <c r="Z1476" s="11">
        <f>VLOOKUP(X1476,HourlyWages!$A:$B,2,0)</f>
        <v>71</v>
      </c>
      <c r="AA1476">
        <v>1</v>
      </c>
    </row>
    <row r="1477" spans="1:27" x14ac:dyDescent="0.3">
      <c r="A1477" t="b">
        <f>COUNTIF($C$1:C1477, C1477)&gt;1</f>
        <v>0</v>
      </c>
      <c r="B1477" t="b">
        <f>VLOOKUP(C1477,Sheet3!$A:$B,2,0) &gt; 1</f>
        <v>0</v>
      </c>
      <c r="C1477">
        <v>1476</v>
      </c>
      <c r="D1477">
        <v>10657</v>
      </c>
      <c r="E1477" s="4">
        <v>40446</v>
      </c>
      <c r="F1477">
        <v>8</v>
      </c>
      <c r="G1477" s="15">
        <f>I1477*F1477</f>
        <v>1000</v>
      </c>
      <c r="H1477" s="9">
        <v>0.05</v>
      </c>
      <c r="I1477" s="13">
        <f>VLOOKUP($U1477,Pricebook!$A:$D,4,0)</f>
        <v>125</v>
      </c>
      <c r="J1477" s="11">
        <f>G1477*(1-H1477)</f>
        <v>950</v>
      </c>
      <c r="K1477" t="s">
        <v>617</v>
      </c>
      <c r="L1477" t="s">
        <v>482</v>
      </c>
      <c r="M1477" t="str">
        <f>VLOOKUP($L1477,Companies!$A:$G,7,)</f>
        <v>Television Services</v>
      </c>
      <c r="N1477" t="str">
        <f>VLOOKUP($L1477,Companies!$A:$G,6,)</f>
        <v>Consumer Services</v>
      </c>
      <c r="O1477" s="6" t="s">
        <v>859</v>
      </c>
      <c r="P1477" s="6">
        <v>22003</v>
      </c>
      <c r="Q1477" t="s">
        <v>368</v>
      </c>
      <c r="R1477" t="s">
        <v>34</v>
      </c>
      <c r="S1477" s="4">
        <v>40447</v>
      </c>
      <c r="T1477" s="7">
        <f>S1477-E1477</f>
        <v>1</v>
      </c>
      <c r="U1477" t="s">
        <v>14209</v>
      </c>
      <c r="V1477" s="6" t="s">
        <v>14251</v>
      </c>
      <c r="W1477" t="s">
        <v>14263</v>
      </c>
      <c r="X1477" t="s">
        <v>14184</v>
      </c>
      <c r="Y1477" t="str">
        <f>VLOOKUP(R1477,Managers!$A:$B,2,)</f>
        <v>Frank Mitchell</v>
      </c>
      <c r="Z1477" s="11">
        <f>VLOOKUP(X1477,HourlyWages!$A:$B,2,0)</f>
        <v>50</v>
      </c>
      <c r="AA1477">
        <v>1</v>
      </c>
    </row>
    <row r="1478" spans="1:27" x14ac:dyDescent="0.3">
      <c r="A1478" t="b">
        <f>COUNTIF($C$1:C1478, C1478)&gt;1</f>
        <v>0</v>
      </c>
      <c r="B1478" t="b">
        <f>VLOOKUP(C1478,Sheet3!$A:$B,2,0) &gt; 1</f>
        <v>0</v>
      </c>
      <c r="C1478">
        <v>1477</v>
      </c>
      <c r="D1478">
        <v>10658</v>
      </c>
      <c r="E1478" s="4">
        <v>40052</v>
      </c>
      <c r="F1478">
        <v>31</v>
      </c>
      <c r="G1478" s="15">
        <f>I1478*F1478</f>
        <v>4650</v>
      </c>
      <c r="H1478" s="9">
        <v>0.04</v>
      </c>
      <c r="I1478" s="13">
        <f>VLOOKUP($U1478,Pricebook!$A:$D,4,0)</f>
        <v>150</v>
      </c>
      <c r="J1478" s="11">
        <f>G1478*(1-H1478)</f>
        <v>4464</v>
      </c>
      <c r="K1478" t="s">
        <v>1559</v>
      </c>
      <c r="L1478" t="s">
        <v>226</v>
      </c>
      <c r="M1478" t="str">
        <f>VLOOKUP($L1478,Companies!$A:$G,7,)</f>
        <v>Auto Manufacturing</v>
      </c>
      <c r="N1478" t="str">
        <f>VLOOKUP($L1478,Companies!$A:$G,6,)</f>
        <v>Capital Goods</v>
      </c>
      <c r="O1478" s="6" t="s">
        <v>1560</v>
      </c>
      <c r="P1478" s="6">
        <v>90503</v>
      </c>
      <c r="Q1478" t="s">
        <v>114</v>
      </c>
      <c r="R1478" t="s">
        <v>23</v>
      </c>
      <c r="S1478" s="4">
        <v>40056</v>
      </c>
      <c r="T1478" s="7">
        <f>S1478-E1478</f>
        <v>4</v>
      </c>
      <c r="U1478" t="s">
        <v>14211</v>
      </c>
      <c r="V1478" s="6" t="s">
        <v>14251</v>
      </c>
      <c r="W1478" t="s">
        <v>14263</v>
      </c>
      <c r="X1478" t="s">
        <v>14187</v>
      </c>
      <c r="Y1478" t="str">
        <f>VLOOKUP(R1478,Managers!$A:$B,2,)</f>
        <v>Bob Turner</v>
      </c>
      <c r="Z1478" s="11">
        <f>VLOOKUP(X1478,HourlyWages!$A:$B,2,0)</f>
        <v>45</v>
      </c>
      <c r="AA1478">
        <v>1</v>
      </c>
    </row>
    <row r="1479" spans="1:27" x14ac:dyDescent="0.3">
      <c r="A1479" t="b">
        <f>COUNTIF($C$1:C1479, C1479)&gt;1</f>
        <v>0</v>
      </c>
      <c r="B1479" t="b">
        <f>VLOOKUP(C1479,Sheet3!$A:$B,2,0) &gt; 1</f>
        <v>0</v>
      </c>
      <c r="C1479">
        <v>1478</v>
      </c>
      <c r="D1479">
        <v>10658</v>
      </c>
      <c r="E1479" s="4">
        <v>40052</v>
      </c>
      <c r="F1479">
        <v>12</v>
      </c>
      <c r="G1479" s="15">
        <f>I1479*F1479</f>
        <v>1800</v>
      </c>
      <c r="H1479" s="9">
        <v>0.1</v>
      </c>
      <c r="I1479" s="13">
        <f>VLOOKUP($U1479,Pricebook!$A:$D,4,0)</f>
        <v>150</v>
      </c>
      <c r="J1479" s="11">
        <f>G1479*(1-H1479)</f>
        <v>1620</v>
      </c>
      <c r="K1479" t="s">
        <v>1559</v>
      </c>
      <c r="L1479" t="s">
        <v>226</v>
      </c>
      <c r="M1479" t="str">
        <f>VLOOKUP($L1479,Companies!$A:$G,7,)</f>
        <v>Auto Manufacturing</v>
      </c>
      <c r="N1479" t="str">
        <f>VLOOKUP($L1479,Companies!$A:$G,6,)</f>
        <v>Capital Goods</v>
      </c>
      <c r="O1479" s="6" t="s">
        <v>1560</v>
      </c>
      <c r="P1479" s="6">
        <v>90503</v>
      </c>
      <c r="Q1479" t="s">
        <v>114</v>
      </c>
      <c r="R1479" t="s">
        <v>23</v>
      </c>
      <c r="S1479" s="4">
        <v>40052</v>
      </c>
      <c r="T1479" s="7">
        <f>S1479-E1479</f>
        <v>0</v>
      </c>
      <c r="U1479" t="s">
        <v>14216</v>
      </c>
      <c r="V1479" s="6" t="s">
        <v>14251</v>
      </c>
      <c r="W1479" t="s">
        <v>14266</v>
      </c>
      <c r="X1479" t="s">
        <v>14185</v>
      </c>
      <c r="Y1479" t="str">
        <f>VLOOKUP(R1479,Managers!$A:$B,2,)</f>
        <v>Bob Turner</v>
      </c>
      <c r="Z1479" s="11">
        <f>VLOOKUP(X1479,HourlyWages!$A:$B,2,0)</f>
        <v>70</v>
      </c>
      <c r="AA1479">
        <v>1</v>
      </c>
    </row>
    <row r="1480" spans="1:27" x14ac:dyDescent="0.3">
      <c r="A1480" t="b">
        <f>COUNTIF($C$1:C1480, C1480)&gt;1</f>
        <v>0</v>
      </c>
      <c r="B1480" t="b">
        <f>VLOOKUP(C1480,Sheet3!$A:$B,2,0) &gt; 1</f>
        <v>0</v>
      </c>
      <c r="C1480">
        <v>1479</v>
      </c>
      <c r="D1480">
        <v>10658</v>
      </c>
      <c r="E1480" s="4">
        <v>40052</v>
      </c>
      <c r="F1480">
        <v>17</v>
      </c>
      <c r="G1480" s="15">
        <f>I1480*F1480</f>
        <v>2550</v>
      </c>
      <c r="H1480" s="9">
        <v>0.09</v>
      </c>
      <c r="I1480" s="13">
        <f>VLOOKUP($U1480,Pricebook!$A:$D,4,0)</f>
        <v>150</v>
      </c>
      <c r="J1480" s="11">
        <f>G1480*(1-H1480)</f>
        <v>2320.5</v>
      </c>
      <c r="K1480" t="s">
        <v>1559</v>
      </c>
      <c r="L1480" t="s">
        <v>226</v>
      </c>
      <c r="M1480" t="str">
        <f>VLOOKUP($L1480,Companies!$A:$G,7,)</f>
        <v>Auto Manufacturing</v>
      </c>
      <c r="N1480" t="str">
        <f>VLOOKUP($L1480,Companies!$A:$G,6,)</f>
        <v>Capital Goods</v>
      </c>
      <c r="O1480" s="6" t="s">
        <v>1560</v>
      </c>
      <c r="P1480" s="6">
        <v>90503</v>
      </c>
      <c r="Q1480" t="s">
        <v>114</v>
      </c>
      <c r="R1480" t="s">
        <v>23</v>
      </c>
      <c r="S1480" s="4">
        <v>40059</v>
      </c>
      <c r="T1480" s="7">
        <f>S1480-E1480</f>
        <v>7</v>
      </c>
      <c r="U1480" t="s">
        <v>14210</v>
      </c>
      <c r="V1480" s="6" t="s">
        <v>14251</v>
      </c>
      <c r="W1480" t="s">
        <v>14260</v>
      </c>
      <c r="X1480" t="s">
        <v>14185</v>
      </c>
      <c r="Y1480" t="str">
        <f>VLOOKUP(R1480,Managers!$A:$B,2,)</f>
        <v>Bob Turner</v>
      </c>
      <c r="Z1480" s="11">
        <f>VLOOKUP(X1480,HourlyWages!$A:$B,2,0)</f>
        <v>70</v>
      </c>
      <c r="AA1480">
        <v>1</v>
      </c>
    </row>
    <row r="1481" spans="1:27" x14ac:dyDescent="0.3">
      <c r="A1481" t="b">
        <f>COUNTIF($C$1:C1481, C1481)&gt;1</f>
        <v>0</v>
      </c>
      <c r="B1481" t="b">
        <f>VLOOKUP(C1481,Sheet3!$A:$B,2,0) &gt; 1</f>
        <v>0</v>
      </c>
      <c r="C1481">
        <v>1480</v>
      </c>
      <c r="D1481">
        <v>10659</v>
      </c>
      <c r="E1481" s="4">
        <v>39947</v>
      </c>
      <c r="F1481">
        <v>40</v>
      </c>
      <c r="G1481" s="15">
        <f>I1481*F1481</f>
        <v>4400</v>
      </c>
      <c r="H1481" s="9">
        <v>0</v>
      </c>
      <c r="I1481" s="13">
        <f>VLOOKUP($U1481,Pricebook!$A:$D,4,0)</f>
        <v>110</v>
      </c>
      <c r="J1481" s="11">
        <f>G1481*(1-H1481)</f>
        <v>4400</v>
      </c>
      <c r="K1481" t="s">
        <v>1561</v>
      </c>
      <c r="L1481" t="s">
        <v>93</v>
      </c>
      <c r="M1481" t="str">
        <f>VLOOKUP($L1481,Companies!$A:$G,7,)</f>
        <v>Television Services</v>
      </c>
      <c r="N1481" t="str">
        <f>VLOOKUP($L1481,Companies!$A:$G,6,)</f>
        <v>Consumer Services</v>
      </c>
      <c r="O1481" s="6" t="s">
        <v>1562</v>
      </c>
      <c r="P1481" s="6">
        <v>71854</v>
      </c>
      <c r="Q1481" t="s">
        <v>66</v>
      </c>
      <c r="R1481" t="s">
        <v>34</v>
      </c>
      <c r="S1481" s="4">
        <v>39947</v>
      </c>
      <c r="T1481" s="7">
        <f>S1481-E1481</f>
        <v>0</v>
      </c>
      <c r="U1481" t="s">
        <v>14215</v>
      </c>
      <c r="V1481" s="6" t="s">
        <v>14251</v>
      </c>
      <c r="W1481" t="s">
        <v>14263</v>
      </c>
      <c r="X1481" t="s">
        <v>14200</v>
      </c>
      <c r="Y1481" t="str">
        <f>VLOOKUP(R1481,Managers!$A:$B,2,)</f>
        <v>Frank Mitchell</v>
      </c>
      <c r="Z1481" s="11">
        <f>VLOOKUP(X1481,HourlyWages!$A:$B,2,0)</f>
        <v>59</v>
      </c>
      <c r="AA1481">
        <v>1</v>
      </c>
    </row>
    <row r="1482" spans="1:27" x14ac:dyDescent="0.3">
      <c r="A1482" t="b">
        <f>COUNTIF($C$1:C1482, C1482)&gt;1</f>
        <v>0</v>
      </c>
      <c r="B1482" t="b">
        <f>VLOOKUP(C1482,Sheet3!$A:$B,2,0) &gt; 1</f>
        <v>0</v>
      </c>
      <c r="C1482">
        <v>1481</v>
      </c>
      <c r="D1482">
        <v>10661</v>
      </c>
      <c r="E1482" s="4">
        <v>39836</v>
      </c>
      <c r="F1482">
        <v>18</v>
      </c>
      <c r="G1482" s="15">
        <f>I1482*F1482</f>
        <v>2520</v>
      </c>
      <c r="H1482" s="9">
        <v>0</v>
      </c>
      <c r="I1482" s="13">
        <f>VLOOKUP($U1482,Pricebook!$A:$D,4,0)</f>
        <v>140</v>
      </c>
      <c r="J1482" s="11">
        <f>G1482*(1-H1482)</f>
        <v>2520</v>
      </c>
      <c r="K1482" t="s">
        <v>1563</v>
      </c>
      <c r="L1482" t="s">
        <v>108</v>
      </c>
      <c r="M1482" t="str">
        <f>VLOOKUP($L1482,Companies!$A:$G,7,)</f>
        <v>Broadcasting</v>
      </c>
      <c r="N1482" t="str">
        <f>VLOOKUP($L1482,Companies!$A:$G,6,)</f>
        <v>Consumer Services</v>
      </c>
      <c r="O1482" s="6" t="s">
        <v>1344</v>
      </c>
      <c r="P1482" s="6">
        <v>67114</v>
      </c>
      <c r="Q1482" t="s">
        <v>153</v>
      </c>
      <c r="R1482" t="s">
        <v>16</v>
      </c>
      <c r="S1482" s="4">
        <v>39837</v>
      </c>
      <c r="T1482" s="7">
        <f>S1482-E1482</f>
        <v>1</v>
      </c>
      <c r="U1482" t="s">
        <v>14207</v>
      </c>
      <c r="V1482" s="6" t="s">
        <v>14251</v>
      </c>
      <c r="W1482" t="s">
        <v>14263</v>
      </c>
      <c r="X1482" t="s">
        <v>14195</v>
      </c>
      <c r="Y1482" t="str">
        <f>VLOOKUP(R1482,Managers!$A:$B,2,)</f>
        <v>Josh Martinez</v>
      </c>
      <c r="Z1482" s="11">
        <f>VLOOKUP(X1482,HourlyWages!$A:$B,2,0)</f>
        <v>52</v>
      </c>
      <c r="AA1482">
        <v>1</v>
      </c>
    </row>
    <row r="1483" spans="1:27" x14ac:dyDescent="0.3">
      <c r="A1483" t="b">
        <f>COUNTIF($C$1:C1483, C1483)&gt;1</f>
        <v>0</v>
      </c>
      <c r="B1483" t="b">
        <f>VLOOKUP(C1483,Sheet3!$A:$B,2,0) &gt; 1</f>
        <v>0</v>
      </c>
      <c r="C1483">
        <v>1482</v>
      </c>
      <c r="D1483">
        <v>10661</v>
      </c>
      <c r="E1483" s="4">
        <v>39836</v>
      </c>
      <c r="F1483">
        <v>42</v>
      </c>
      <c r="G1483" s="15">
        <f>I1483*F1483</f>
        <v>4620</v>
      </c>
      <c r="H1483" s="9">
        <v>7.0000000000000007E-2</v>
      </c>
      <c r="I1483" s="13">
        <f>VLOOKUP($U1483,Pricebook!$A:$D,4,0)</f>
        <v>110</v>
      </c>
      <c r="J1483" s="11">
        <f>G1483*(1-H1483)</f>
        <v>4296.5999999999995</v>
      </c>
      <c r="K1483" t="s">
        <v>1563</v>
      </c>
      <c r="L1483" t="s">
        <v>108</v>
      </c>
      <c r="M1483" t="str">
        <f>VLOOKUP($L1483,Companies!$A:$G,7,)</f>
        <v>Broadcasting</v>
      </c>
      <c r="N1483" t="str">
        <f>VLOOKUP($L1483,Companies!$A:$G,6,)</f>
        <v>Consumer Services</v>
      </c>
      <c r="O1483" s="6" t="s">
        <v>624</v>
      </c>
      <c r="P1483" s="6" t="s">
        <v>625</v>
      </c>
      <c r="Q1483" t="s">
        <v>368</v>
      </c>
      <c r="R1483" t="s">
        <v>34</v>
      </c>
      <c r="S1483" s="4">
        <v>39838</v>
      </c>
      <c r="T1483" s="7">
        <f>S1483-E1483</f>
        <v>2</v>
      </c>
      <c r="U1483" t="s">
        <v>14215</v>
      </c>
      <c r="V1483" s="6" t="s">
        <v>14251</v>
      </c>
      <c r="W1483" t="s">
        <v>14260</v>
      </c>
      <c r="X1483" t="s">
        <v>14185</v>
      </c>
      <c r="Y1483" t="str">
        <f>VLOOKUP(R1483,Managers!$A:$B,2,)</f>
        <v>Frank Mitchell</v>
      </c>
      <c r="Z1483" s="11">
        <f>VLOOKUP(X1483,HourlyWages!$A:$B,2,0)</f>
        <v>70</v>
      </c>
      <c r="AA1483">
        <v>1</v>
      </c>
    </row>
    <row r="1484" spans="1:27" x14ac:dyDescent="0.3">
      <c r="A1484" t="b">
        <f>COUNTIF($C$1:C1484, C1484)&gt;1</f>
        <v>0</v>
      </c>
      <c r="B1484" t="b">
        <f>VLOOKUP(C1484,Sheet3!$A:$B,2,0) &gt; 1</f>
        <v>0</v>
      </c>
      <c r="C1484">
        <v>1483</v>
      </c>
      <c r="D1484">
        <v>10662</v>
      </c>
      <c r="E1484" s="4">
        <v>40675</v>
      </c>
      <c r="F1484">
        <v>45</v>
      </c>
      <c r="G1484" s="15">
        <f>I1484*F1484</f>
        <v>4950</v>
      </c>
      <c r="H1484" s="9">
        <v>0.08</v>
      </c>
      <c r="I1484" s="13">
        <f>VLOOKUP($U1484,Pricebook!$A:$D,4,0)</f>
        <v>110</v>
      </c>
      <c r="J1484" s="11">
        <f>G1484*(1-H1484)</f>
        <v>4554</v>
      </c>
      <c r="K1484" t="s">
        <v>1564</v>
      </c>
      <c r="L1484" t="s">
        <v>276</v>
      </c>
      <c r="M1484" t="str">
        <f>VLOOKUP($L1484,Companies!$A:$G,7,)</f>
        <v>Computer Manufacturing</v>
      </c>
      <c r="N1484" t="str">
        <f>VLOOKUP($L1484,Companies!$A:$G,6,)</f>
        <v>Technology</v>
      </c>
      <c r="O1484" s="6" t="s">
        <v>1565</v>
      </c>
      <c r="P1484" s="6">
        <v>91776</v>
      </c>
      <c r="Q1484" t="s">
        <v>114</v>
      </c>
      <c r="R1484" t="s">
        <v>23</v>
      </c>
      <c r="S1484" s="4">
        <v>40684</v>
      </c>
      <c r="T1484" s="7">
        <f>S1484-E1484</f>
        <v>9</v>
      </c>
      <c r="U1484" t="s">
        <v>14215</v>
      </c>
      <c r="V1484" s="6" t="s">
        <v>14251</v>
      </c>
      <c r="W1484" t="s">
        <v>14261</v>
      </c>
      <c r="X1484" t="s">
        <v>14203</v>
      </c>
      <c r="Y1484" t="str">
        <f>VLOOKUP(R1484,Managers!$A:$B,2,)</f>
        <v>Bob Turner</v>
      </c>
      <c r="Z1484" s="11">
        <f>VLOOKUP(X1484,HourlyWages!$A:$B,2,0)</f>
        <v>62</v>
      </c>
      <c r="AA1484">
        <v>1</v>
      </c>
    </row>
    <row r="1485" spans="1:27" x14ac:dyDescent="0.3">
      <c r="A1485" t="b">
        <f>COUNTIF($C$1:C1485, C1485)&gt;1</f>
        <v>0</v>
      </c>
      <c r="B1485" t="b">
        <f>VLOOKUP(C1485,Sheet3!$A:$B,2,0) &gt; 1</f>
        <v>0</v>
      </c>
      <c r="C1485">
        <v>1484</v>
      </c>
      <c r="D1485">
        <v>10663</v>
      </c>
      <c r="E1485" s="4">
        <v>39956</v>
      </c>
      <c r="F1485">
        <v>40</v>
      </c>
      <c r="G1485" s="15">
        <f>I1485*F1485</f>
        <v>8000</v>
      </c>
      <c r="H1485" s="9">
        <v>7.0000000000000007E-2</v>
      </c>
      <c r="I1485" s="13">
        <f>VLOOKUP($U1485,Pricebook!$A:$D,4,0)</f>
        <v>200</v>
      </c>
      <c r="J1485" s="11">
        <f>G1485*(1-H1485)</f>
        <v>7439.9999999999991</v>
      </c>
      <c r="K1485" t="s">
        <v>451</v>
      </c>
      <c r="L1485" t="s">
        <v>452</v>
      </c>
      <c r="M1485" t="str">
        <f>VLOOKUP($L1485,Companies!$A:$G,7,)</f>
        <v>Biotechnology: Biological Products (No Diagnostic Substances)</v>
      </c>
      <c r="N1485" t="str">
        <f>VLOOKUP($L1485,Companies!$A:$G,6,)</f>
        <v>Health Care</v>
      </c>
      <c r="O1485" s="6" t="s">
        <v>1462</v>
      </c>
      <c r="P1485" s="6">
        <v>84660</v>
      </c>
      <c r="Q1485" t="s">
        <v>201</v>
      </c>
      <c r="R1485" t="s">
        <v>23</v>
      </c>
      <c r="S1485" s="4">
        <v>39956</v>
      </c>
      <c r="T1485" s="7">
        <f>S1485-E1485</f>
        <v>0</v>
      </c>
      <c r="U1485" t="s">
        <v>14214</v>
      </c>
      <c r="V1485" s="6" t="s">
        <v>14251</v>
      </c>
      <c r="W1485" t="s">
        <v>14266</v>
      </c>
      <c r="X1485" t="s">
        <v>14200</v>
      </c>
      <c r="Y1485" t="str">
        <f>VLOOKUP(R1485,Managers!$A:$B,2,)</f>
        <v>Bob Turner</v>
      </c>
      <c r="Z1485" s="11">
        <f>VLOOKUP(X1485,HourlyWages!$A:$B,2,0)</f>
        <v>59</v>
      </c>
      <c r="AA1485">
        <v>1</v>
      </c>
    </row>
    <row r="1486" spans="1:27" x14ac:dyDescent="0.3">
      <c r="A1486" t="b">
        <f>COUNTIF($C$1:C1486, C1486)&gt;1</f>
        <v>0</v>
      </c>
      <c r="B1486" t="b">
        <f>VLOOKUP(C1486,Sheet3!$A:$B,2,0) &gt; 1</f>
        <v>0</v>
      </c>
      <c r="C1486">
        <v>1485</v>
      </c>
      <c r="D1486">
        <v>10688</v>
      </c>
      <c r="E1486" s="4">
        <v>41041</v>
      </c>
      <c r="F1486">
        <v>14</v>
      </c>
      <c r="G1486" s="15">
        <f>I1486*F1486</f>
        <v>1750</v>
      </c>
      <c r="H1486" s="9">
        <v>0.05</v>
      </c>
      <c r="I1486" s="13">
        <f>VLOOKUP($U1486,Pricebook!$A:$D,4,0)</f>
        <v>125</v>
      </c>
      <c r="J1486" s="11">
        <f>G1486*(1-H1486)</f>
        <v>1662.5</v>
      </c>
      <c r="K1486" t="s">
        <v>67</v>
      </c>
      <c r="L1486" t="s">
        <v>68</v>
      </c>
      <c r="M1486" t="str">
        <f>VLOOKUP($L1486,Companies!$A:$G,7,)</f>
        <v>Other Specialty Stores</v>
      </c>
      <c r="N1486" t="str">
        <f>VLOOKUP($L1486,Companies!$A:$G,6,)</f>
        <v>Consumer Services</v>
      </c>
      <c r="O1486" s="6" t="s">
        <v>1312</v>
      </c>
      <c r="P1486" s="6" t="s">
        <v>1313</v>
      </c>
      <c r="Q1486" t="s">
        <v>421</v>
      </c>
      <c r="R1486" t="s">
        <v>61</v>
      </c>
      <c r="S1486" s="4">
        <v>41042</v>
      </c>
      <c r="T1486" s="7">
        <f>S1486-E1486</f>
        <v>1</v>
      </c>
      <c r="U1486" t="s">
        <v>14208</v>
      </c>
      <c r="V1486" s="6" t="s">
        <v>14251</v>
      </c>
      <c r="W1486" t="s">
        <v>14253</v>
      </c>
      <c r="X1486" t="s">
        <v>14194</v>
      </c>
      <c r="Y1486" t="str">
        <f>VLOOKUP(R1486,Managers!$A:$B,2,)</f>
        <v>Allen Young</v>
      </c>
      <c r="Z1486" s="11">
        <f>VLOOKUP(X1486,HourlyWages!$A:$B,2,0)</f>
        <v>71</v>
      </c>
      <c r="AA1486">
        <v>1</v>
      </c>
    </row>
    <row r="1487" spans="1:27" x14ac:dyDescent="0.3">
      <c r="A1487" t="b">
        <f>COUNTIF($C$1:C1487, C1487)&gt;1</f>
        <v>0</v>
      </c>
      <c r="B1487" t="b">
        <f>VLOOKUP(C1487,Sheet3!$A:$B,2,0) &gt; 1</f>
        <v>0</v>
      </c>
      <c r="C1487">
        <v>1486</v>
      </c>
      <c r="D1487">
        <v>10692</v>
      </c>
      <c r="E1487" s="4">
        <v>40020</v>
      </c>
      <c r="F1487">
        <v>26</v>
      </c>
      <c r="G1487" s="15">
        <f>I1487*F1487</f>
        <v>3120</v>
      </c>
      <c r="H1487" s="9">
        <v>0.04</v>
      </c>
      <c r="I1487" s="13">
        <f>VLOOKUP($U1487,Pricebook!$A:$D,4,0)</f>
        <v>120</v>
      </c>
      <c r="J1487" s="11">
        <f>G1487*(1-H1487)</f>
        <v>2995.2</v>
      </c>
      <c r="K1487" t="s">
        <v>658</v>
      </c>
      <c r="L1487" t="s">
        <v>396</v>
      </c>
      <c r="M1487" t="str">
        <f>VLOOKUP($L1487,Companies!$A:$G,7,)</f>
        <v>EDP Services</v>
      </c>
      <c r="N1487" t="str">
        <f>VLOOKUP($L1487,Companies!$A:$G,6,)</f>
        <v>Technology</v>
      </c>
      <c r="O1487" s="6" t="s">
        <v>1566</v>
      </c>
      <c r="P1487" s="6">
        <v>50401</v>
      </c>
      <c r="Q1487" t="s">
        <v>38</v>
      </c>
      <c r="R1487" t="s">
        <v>16</v>
      </c>
      <c r="S1487" s="4">
        <v>40022</v>
      </c>
      <c r="T1487" s="7">
        <f>S1487-E1487</f>
        <v>2</v>
      </c>
      <c r="U1487" t="s">
        <v>14212</v>
      </c>
      <c r="V1487" s="6" t="s">
        <v>14257</v>
      </c>
      <c r="W1487" t="s">
        <v>14258</v>
      </c>
      <c r="X1487" t="s">
        <v>14202</v>
      </c>
      <c r="Y1487" t="str">
        <f>VLOOKUP(R1487,Managers!$A:$B,2,)</f>
        <v>Josh Martinez</v>
      </c>
      <c r="Z1487" s="11">
        <f>VLOOKUP(X1487,HourlyWages!$A:$B,2,0)</f>
        <v>71</v>
      </c>
      <c r="AA1487">
        <v>1</v>
      </c>
    </row>
    <row r="1488" spans="1:27" x14ac:dyDescent="0.3">
      <c r="A1488" t="b">
        <f>COUNTIF($C$1:C1488, C1488)&gt;1</f>
        <v>0</v>
      </c>
      <c r="B1488" t="b">
        <f>VLOOKUP(C1488,Sheet3!$A:$B,2,0) &gt; 1</f>
        <v>0</v>
      </c>
      <c r="C1488">
        <v>1487</v>
      </c>
      <c r="D1488">
        <v>10692</v>
      </c>
      <c r="E1488" s="4">
        <v>40020</v>
      </c>
      <c r="F1488">
        <v>48</v>
      </c>
      <c r="G1488" s="15">
        <f>I1488*F1488</f>
        <v>7200</v>
      </c>
      <c r="H1488" s="9">
        <v>0.05</v>
      </c>
      <c r="I1488" s="13">
        <f>VLOOKUP($U1488,Pricebook!$A:$D,4,0)</f>
        <v>150</v>
      </c>
      <c r="J1488" s="11">
        <f>G1488*(1-H1488)</f>
        <v>6840</v>
      </c>
      <c r="K1488" t="s">
        <v>658</v>
      </c>
      <c r="L1488" t="s">
        <v>396</v>
      </c>
      <c r="M1488" t="str">
        <f>VLOOKUP($L1488,Companies!$A:$G,7,)</f>
        <v>EDP Services</v>
      </c>
      <c r="N1488" t="str">
        <f>VLOOKUP($L1488,Companies!$A:$G,6,)</f>
        <v>Technology</v>
      </c>
      <c r="O1488" s="6" t="s">
        <v>1566</v>
      </c>
      <c r="P1488" s="6">
        <v>50401</v>
      </c>
      <c r="Q1488" t="s">
        <v>38</v>
      </c>
      <c r="R1488" t="s">
        <v>16</v>
      </c>
      <c r="S1488" s="4">
        <v>40024</v>
      </c>
      <c r="T1488" s="7">
        <f>S1488-E1488</f>
        <v>4</v>
      </c>
      <c r="U1488" t="s">
        <v>14210</v>
      </c>
      <c r="V1488" s="6" t="s">
        <v>14251</v>
      </c>
      <c r="W1488" t="s">
        <v>14266</v>
      </c>
      <c r="X1488" t="s">
        <v>14188</v>
      </c>
      <c r="Y1488" t="str">
        <f>VLOOKUP(R1488,Managers!$A:$B,2,)</f>
        <v>Josh Martinez</v>
      </c>
      <c r="Z1488" s="11">
        <f>VLOOKUP(X1488,HourlyWages!$A:$B,2,0)</f>
        <v>52</v>
      </c>
      <c r="AA1488">
        <v>1</v>
      </c>
    </row>
    <row r="1489" spans="1:27" x14ac:dyDescent="0.3">
      <c r="A1489" t="b">
        <f>COUNTIF($C$1:C1489, C1489)&gt;1</f>
        <v>0</v>
      </c>
      <c r="B1489" t="b">
        <f>VLOOKUP(C1489,Sheet3!$A:$B,2,0) &gt; 1</f>
        <v>0</v>
      </c>
      <c r="C1489">
        <v>1488</v>
      </c>
      <c r="D1489">
        <v>10692</v>
      </c>
      <c r="E1489" s="4">
        <v>40020</v>
      </c>
      <c r="F1489">
        <v>8</v>
      </c>
      <c r="G1489" s="15">
        <f>I1489*F1489</f>
        <v>1200</v>
      </c>
      <c r="H1489" s="9">
        <v>7.0000000000000007E-2</v>
      </c>
      <c r="I1489" s="13">
        <f>VLOOKUP($U1489,Pricebook!$A:$D,4,0)</f>
        <v>150</v>
      </c>
      <c r="J1489" s="11">
        <f>G1489*(1-H1489)</f>
        <v>1116</v>
      </c>
      <c r="K1489" t="s">
        <v>658</v>
      </c>
      <c r="L1489" t="s">
        <v>396</v>
      </c>
      <c r="M1489" t="str">
        <f>VLOOKUP($L1489,Companies!$A:$G,7,)</f>
        <v>EDP Services</v>
      </c>
      <c r="N1489" t="str">
        <f>VLOOKUP($L1489,Companies!$A:$G,6,)</f>
        <v>Technology</v>
      </c>
      <c r="O1489" s="6" t="s">
        <v>1566</v>
      </c>
      <c r="P1489" s="6">
        <v>50401</v>
      </c>
      <c r="Q1489" t="s">
        <v>38</v>
      </c>
      <c r="R1489" t="s">
        <v>16</v>
      </c>
      <c r="S1489" s="4">
        <v>40020</v>
      </c>
      <c r="T1489" s="7">
        <f>S1489-E1489</f>
        <v>0</v>
      </c>
      <c r="U1489" t="s">
        <v>14210</v>
      </c>
      <c r="V1489" s="6" t="s">
        <v>14254</v>
      </c>
      <c r="W1489" t="s">
        <v>14265</v>
      </c>
      <c r="X1489" t="s">
        <v>14194</v>
      </c>
      <c r="Y1489" t="str">
        <f>VLOOKUP(R1489,Managers!$A:$B,2,)</f>
        <v>Josh Martinez</v>
      </c>
      <c r="Z1489" s="11">
        <f>VLOOKUP(X1489,HourlyWages!$A:$B,2,0)</f>
        <v>71</v>
      </c>
      <c r="AA1489">
        <v>1</v>
      </c>
    </row>
    <row r="1490" spans="1:27" x14ac:dyDescent="0.3">
      <c r="A1490" t="b">
        <f>COUNTIF($C$1:C1490, C1490)&gt;1</f>
        <v>0</v>
      </c>
      <c r="B1490" t="b">
        <f>VLOOKUP(C1490,Sheet3!$A:$B,2,0) &gt; 1</f>
        <v>0</v>
      </c>
      <c r="C1490">
        <v>1489</v>
      </c>
      <c r="D1490">
        <v>10695</v>
      </c>
      <c r="E1490" s="4">
        <v>40665</v>
      </c>
      <c r="F1490">
        <v>39</v>
      </c>
      <c r="G1490" s="15">
        <f>I1490*F1490</f>
        <v>5850</v>
      </c>
      <c r="H1490" s="9">
        <v>0.1</v>
      </c>
      <c r="I1490" s="13">
        <f>VLOOKUP($U1490,Pricebook!$A:$D,4,0)</f>
        <v>150</v>
      </c>
      <c r="J1490" s="11">
        <f>G1490*(1-H1490)</f>
        <v>5265</v>
      </c>
      <c r="K1490" t="s">
        <v>1567</v>
      </c>
      <c r="L1490" t="s">
        <v>185</v>
      </c>
      <c r="M1490" t="str">
        <f>VLOOKUP($L1490,Companies!$A:$G,7,)</f>
        <v>EDP Services</v>
      </c>
      <c r="N1490" t="str">
        <f>VLOOKUP($L1490,Companies!$A:$G,6,)</f>
        <v>Technology</v>
      </c>
      <c r="O1490" s="6" t="s">
        <v>1568</v>
      </c>
      <c r="P1490" s="6">
        <v>72143</v>
      </c>
      <c r="Q1490" t="s">
        <v>66</v>
      </c>
      <c r="R1490" t="s">
        <v>34</v>
      </c>
      <c r="S1490" s="4">
        <v>40666</v>
      </c>
      <c r="T1490" s="7">
        <f>S1490-E1490</f>
        <v>1</v>
      </c>
      <c r="U1490" t="s">
        <v>14210</v>
      </c>
      <c r="V1490" s="6" t="s">
        <v>14257</v>
      </c>
      <c r="W1490" t="s">
        <v>14258</v>
      </c>
      <c r="X1490" t="s">
        <v>14194</v>
      </c>
      <c r="Y1490" t="str">
        <f>VLOOKUP(R1490,Managers!$A:$B,2,)</f>
        <v>Frank Mitchell</v>
      </c>
      <c r="Z1490" s="11">
        <f>VLOOKUP(X1490,HourlyWages!$A:$B,2,0)</f>
        <v>71</v>
      </c>
      <c r="AA1490">
        <v>1</v>
      </c>
    </row>
    <row r="1491" spans="1:27" x14ac:dyDescent="0.3">
      <c r="A1491" t="b">
        <f>COUNTIF($C$1:C1491, C1491)&gt;1</f>
        <v>0</v>
      </c>
      <c r="B1491" t="b">
        <f>VLOOKUP(C1491,Sheet3!$A:$B,2,0) &gt; 1</f>
        <v>0</v>
      </c>
      <c r="C1491">
        <v>1490</v>
      </c>
      <c r="D1491">
        <v>10722</v>
      </c>
      <c r="E1491" s="4">
        <v>40562</v>
      </c>
      <c r="F1491">
        <v>8</v>
      </c>
      <c r="G1491" s="15">
        <f>I1491*F1491</f>
        <v>880</v>
      </c>
      <c r="H1491" s="9">
        <v>0.01</v>
      </c>
      <c r="I1491" s="13">
        <f>VLOOKUP($U1491,Pricebook!$A:$D,4,0)</f>
        <v>110</v>
      </c>
      <c r="J1491" s="11">
        <f>G1491*(1-H1491)</f>
        <v>871.2</v>
      </c>
      <c r="K1491" t="s">
        <v>157</v>
      </c>
      <c r="L1491" t="s">
        <v>158</v>
      </c>
      <c r="M1491" t="str">
        <f>VLOOKUP($L1491,Companies!$A:$G,7,)</f>
        <v>Department/Specialty Retail Stores</v>
      </c>
      <c r="N1491" t="str">
        <f>VLOOKUP($L1491,Companies!$A:$G,6,)</f>
        <v>Consumer Services</v>
      </c>
      <c r="O1491" s="6" t="s">
        <v>159</v>
      </c>
      <c r="P1491" s="6">
        <v>11729</v>
      </c>
      <c r="Q1491" t="s">
        <v>60</v>
      </c>
      <c r="R1491" t="s">
        <v>61</v>
      </c>
      <c r="S1491" s="4">
        <v>40564</v>
      </c>
      <c r="T1491" s="7">
        <f>S1491-E1491</f>
        <v>2</v>
      </c>
      <c r="U1491" t="s">
        <v>14215</v>
      </c>
      <c r="V1491" s="6" t="s">
        <v>14254</v>
      </c>
      <c r="W1491" t="s">
        <v>14255</v>
      </c>
      <c r="X1491" t="s">
        <v>14197</v>
      </c>
      <c r="Y1491" t="str">
        <f>VLOOKUP(R1491,Managers!$A:$B,2,)</f>
        <v>Allen Young</v>
      </c>
      <c r="Z1491" s="11">
        <f>VLOOKUP(X1491,HourlyWages!$A:$B,2,0)</f>
        <v>71</v>
      </c>
      <c r="AA1491">
        <v>1</v>
      </c>
    </row>
    <row r="1492" spans="1:27" x14ac:dyDescent="0.3">
      <c r="A1492" t="b">
        <f>COUNTIF($C$1:C1492, C1492)&gt;1</f>
        <v>0</v>
      </c>
      <c r="B1492" t="b">
        <f>VLOOKUP(C1492,Sheet3!$A:$B,2,0) &gt; 1</f>
        <v>0</v>
      </c>
      <c r="C1492">
        <v>1491</v>
      </c>
      <c r="D1492">
        <v>10752</v>
      </c>
      <c r="E1492" s="4">
        <v>40796</v>
      </c>
      <c r="F1492">
        <v>5</v>
      </c>
      <c r="G1492" s="15">
        <f>I1492*F1492</f>
        <v>800</v>
      </c>
      <c r="H1492" s="9">
        <v>0.03</v>
      </c>
      <c r="I1492" s="13">
        <f>VLOOKUP($U1492,Pricebook!$A:$D,4,0)</f>
        <v>160</v>
      </c>
      <c r="J1492" s="11">
        <f>G1492*(1-H1492)</f>
        <v>776</v>
      </c>
      <c r="K1492" t="s">
        <v>1569</v>
      </c>
      <c r="L1492" t="s">
        <v>13</v>
      </c>
      <c r="M1492" t="str">
        <f>VLOOKUP($L1492,Companies!$A:$G,7,)</f>
        <v>Computer Software: Prepackaged Software</v>
      </c>
      <c r="N1492" t="str">
        <f>VLOOKUP($L1492,Companies!$A:$G,6,)</f>
        <v>Technology</v>
      </c>
      <c r="O1492" s="6" t="s">
        <v>662</v>
      </c>
      <c r="P1492" s="6" t="s">
        <v>663</v>
      </c>
      <c r="Q1492" t="s">
        <v>87</v>
      </c>
      <c r="R1492" t="s">
        <v>61</v>
      </c>
      <c r="S1492" s="4">
        <v>40797</v>
      </c>
      <c r="T1492" s="7">
        <f>S1492-E1492</f>
        <v>1</v>
      </c>
      <c r="U1492" t="s">
        <v>14218</v>
      </c>
      <c r="V1492" s="6" t="s">
        <v>14257</v>
      </c>
      <c r="W1492" t="s">
        <v>14264</v>
      </c>
      <c r="X1492" t="s">
        <v>14203</v>
      </c>
      <c r="Y1492" t="str">
        <f>VLOOKUP(R1492,Managers!$A:$B,2,)</f>
        <v>Allen Young</v>
      </c>
      <c r="Z1492" s="11">
        <f>VLOOKUP(X1492,HourlyWages!$A:$B,2,0)</f>
        <v>62</v>
      </c>
      <c r="AA1492">
        <v>1</v>
      </c>
    </row>
    <row r="1493" spans="1:27" x14ac:dyDescent="0.3">
      <c r="A1493" t="b">
        <f>COUNTIF($C$1:C1493, C1493)&gt;1</f>
        <v>0</v>
      </c>
      <c r="B1493" t="b">
        <f>VLOOKUP(C1493,Sheet3!$A:$B,2,0) &gt; 1</f>
        <v>0</v>
      </c>
      <c r="C1493">
        <v>1492</v>
      </c>
      <c r="D1493">
        <v>10754</v>
      </c>
      <c r="E1493" s="4">
        <v>40254</v>
      </c>
      <c r="F1493">
        <v>7</v>
      </c>
      <c r="G1493" s="15">
        <f>I1493*F1493</f>
        <v>770</v>
      </c>
      <c r="H1493" s="9">
        <v>0.09</v>
      </c>
      <c r="I1493" s="13">
        <f>VLOOKUP($U1493,Pricebook!$A:$D,4,0)</f>
        <v>110</v>
      </c>
      <c r="J1493" s="11">
        <f>G1493*(1-H1493)</f>
        <v>700.7</v>
      </c>
      <c r="K1493" t="s">
        <v>1570</v>
      </c>
      <c r="L1493" t="s">
        <v>544</v>
      </c>
      <c r="M1493" t="str">
        <f>VLOOKUP($L1493,Companies!$A:$G,7,)</f>
        <v>Telecommunications Equipment</v>
      </c>
      <c r="N1493" t="str">
        <f>VLOOKUP($L1493,Companies!$A:$G,6,)</f>
        <v>Consumer Services</v>
      </c>
      <c r="O1493" s="6" t="s">
        <v>1571</v>
      </c>
      <c r="P1493" s="6">
        <v>29801</v>
      </c>
      <c r="Q1493" t="s">
        <v>163</v>
      </c>
      <c r="R1493" t="s">
        <v>34</v>
      </c>
      <c r="S1493" s="4">
        <v>40256</v>
      </c>
      <c r="T1493" s="7">
        <f>S1493-E1493</f>
        <v>2</v>
      </c>
      <c r="U1493" t="s">
        <v>14215</v>
      </c>
      <c r="V1493" s="6" t="s">
        <v>14254</v>
      </c>
      <c r="W1493" t="s">
        <v>14269</v>
      </c>
      <c r="X1493" t="s">
        <v>14203</v>
      </c>
      <c r="Y1493" t="str">
        <f>VLOOKUP(R1493,Managers!$A:$B,2,)</f>
        <v>Frank Mitchell</v>
      </c>
      <c r="Z1493" s="11">
        <f>VLOOKUP(X1493,HourlyWages!$A:$B,2,0)</f>
        <v>62</v>
      </c>
      <c r="AA1493">
        <v>1</v>
      </c>
    </row>
    <row r="1494" spans="1:27" x14ac:dyDescent="0.3">
      <c r="A1494" t="b">
        <f>COUNTIF($C$1:C1494, C1494)&gt;1</f>
        <v>0</v>
      </c>
      <c r="B1494" t="b">
        <f>VLOOKUP(C1494,Sheet3!$A:$B,2,0) &gt; 1</f>
        <v>0</v>
      </c>
      <c r="C1494">
        <v>1493</v>
      </c>
      <c r="D1494">
        <v>10784</v>
      </c>
      <c r="E1494" s="4">
        <v>40364</v>
      </c>
      <c r="F1494">
        <v>2</v>
      </c>
      <c r="G1494" s="15">
        <f>I1494*F1494</f>
        <v>220</v>
      </c>
      <c r="H1494" s="9">
        <v>0.1</v>
      </c>
      <c r="I1494" s="13">
        <f>VLOOKUP($U1494,Pricebook!$A:$D,4,0)</f>
        <v>110</v>
      </c>
      <c r="J1494" s="11">
        <f>G1494*(1-H1494)</f>
        <v>198</v>
      </c>
      <c r="K1494" t="s">
        <v>640</v>
      </c>
      <c r="L1494" t="s">
        <v>549</v>
      </c>
      <c r="M1494" t="str">
        <f>VLOOKUP($L1494,Companies!$A:$G,7,)</f>
        <v>RETAIL: Building Materials</v>
      </c>
      <c r="N1494" t="str">
        <f>VLOOKUP($L1494,Companies!$A:$G,6,)</f>
        <v>Consumer Services</v>
      </c>
      <c r="O1494" s="6" t="s">
        <v>641</v>
      </c>
      <c r="P1494" s="6">
        <v>21113</v>
      </c>
      <c r="Q1494" t="s">
        <v>187</v>
      </c>
      <c r="R1494" t="s">
        <v>61</v>
      </c>
      <c r="S1494" s="4">
        <v>40365</v>
      </c>
      <c r="T1494" s="7">
        <f>S1494-E1494</f>
        <v>1</v>
      </c>
      <c r="U1494" t="s">
        <v>14215</v>
      </c>
      <c r="V1494" s="6" t="s">
        <v>14251</v>
      </c>
      <c r="W1494" t="s">
        <v>14266</v>
      </c>
      <c r="X1494" t="s">
        <v>14194</v>
      </c>
      <c r="Y1494" t="str">
        <f>VLOOKUP(R1494,Managers!$A:$B,2,)</f>
        <v>Allen Young</v>
      </c>
      <c r="Z1494" s="11">
        <f>VLOOKUP(X1494,HourlyWages!$A:$B,2,0)</f>
        <v>71</v>
      </c>
      <c r="AA1494">
        <v>1</v>
      </c>
    </row>
    <row r="1495" spans="1:27" x14ac:dyDescent="0.3">
      <c r="A1495" t="b">
        <f>COUNTIF($C$1:C1495, C1495)&gt;1</f>
        <v>0</v>
      </c>
      <c r="B1495" t="b">
        <f>VLOOKUP(C1495,Sheet3!$A:$B,2,0) &gt; 1</f>
        <v>0</v>
      </c>
      <c r="C1495">
        <v>1494</v>
      </c>
      <c r="D1495">
        <v>10784</v>
      </c>
      <c r="E1495" s="4">
        <v>40364</v>
      </c>
      <c r="F1495">
        <v>30</v>
      </c>
      <c r="G1495" s="15">
        <f>I1495*F1495</f>
        <v>4800</v>
      </c>
      <c r="H1495" s="9">
        <v>0.09</v>
      </c>
      <c r="I1495" s="13">
        <f>VLOOKUP($U1495,Pricebook!$A:$D,4,0)</f>
        <v>160</v>
      </c>
      <c r="J1495" s="11">
        <f>G1495*(1-H1495)</f>
        <v>4368</v>
      </c>
      <c r="K1495" t="s">
        <v>640</v>
      </c>
      <c r="L1495" t="s">
        <v>549</v>
      </c>
      <c r="M1495" t="str">
        <f>VLOOKUP($L1495,Companies!$A:$G,7,)</f>
        <v>RETAIL: Building Materials</v>
      </c>
      <c r="N1495" t="str">
        <f>VLOOKUP($L1495,Companies!$A:$G,6,)</f>
        <v>Consumer Services</v>
      </c>
      <c r="O1495" s="6" t="s">
        <v>1572</v>
      </c>
      <c r="P1495" s="6">
        <v>20832</v>
      </c>
      <c r="Q1495" t="s">
        <v>187</v>
      </c>
      <c r="R1495" t="s">
        <v>61</v>
      </c>
      <c r="S1495" s="4">
        <v>40366</v>
      </c>
      <c r="T1495" s="7">
        <f>S1495-E1495</f>
        <v>2</v>
      </c>
      <c r="U1495" t="s">
        <v>14218</v>
      </c>
      <c r="V1495" s="6" t="s">
        <v>14257</v>
      </c>
      <c r="W1495" t="s">
        <v>14258</v>
      </c>
      <c r="X1495" t="s">
        <v>14196</v>
      </c>
      <c r="Y1495" t="str">
        <f>VLOOKUP(R1495,Managers!$A:$B,2,)</f>
        <v>Allen Young</v>
      </c>
      <c r="Z1495" s="11">
        <f>VLOOKUP(X1495,HourlyWages!$A:$B,2,0)</f>
        <v>58</v>
      </c>
      <c r="AA1495">
        <v>1</v>
      </c>
    </row>
    <row r="1496" spans="1:27" x14ac:dyDescent="0.3">
      <c r="A1496" t="b">
        <f>COUNTIF($C$1:C1496, C1496)&gt;1</f>
        <v>0</v>
      </c>
      <c r="B1496" t="b">
        <f>VLOOKUP(C1496,Sheet3!$A:$B,2,0) &gt; 1</f>
        <v>0</v>
      </c>
      <c r="C1496">
        <v>1495</v>
      </c>
      <c r="D1496">
        <v>10789</v>
      </c>
      <c r="E1496" s="4">
        <v>40413</v>
      </c>
      <c r="F1496">
        <v>15</v>
      </c>
      <c r="G1496" s="15">
        <f>I1496*F1496</f>
        <v>1800</v>
      </c>
      <c r="H1496" s="9">
        <v>0</v>
      </c>
      <c r="I1496" s="13">
        <f>VLOOKUP($U1496,Pricebook!$A:$D,4,0)</f>
        <v>120</v>
      </c>
      <c r="J1496" s="11">
        <f>G1496*(1-H1496)</f>
        <v>1800</v>
      </c>
      <c r="K1496" t="s">
        <v>1573</v>
      </c>
      <c r="L1496" t="s">
        <v>597</v>
      </c>
      <c r="M1496" t="str">
        <f>VLOOKUP($L1496,Companies!$A:$G,7,)</f>
        <v>Specialty Insurers</v>
      </c>
      <c r="N1496" t="str">
        <f>VLOOKUP($L1496,Companies!$A:$G,6,)</f>
        <v>Finance</v>
      </c>
      <c r="O1496" s="6" t="s">
        <v>1574</v>
      </c>
      <c r="P1496" s="6">
        <v>62205</v>
      </c>
      <c r="Q1496" t="s">
        <v>15</v>
      </c>
      <c r="R1496" t="s">
        <v>16</v>
      </c>
      <c r="S1496" s="4">
        <v>40414</v>
      </c>
      <c r="T1496" s="7">
        <f>S1496-E1496</f>
        <v>1</v>
      </c>
      <c r="U1496" t="s">
        <v>14212</v>
      </c>
      <c r="V1496" s="6" t="s">
        <v>14251</v>
      </c>
      <c r="W1496" t="s">
        <v>14252</v>
      </c>
      <c r="X1496" t="s">
        <v>14195</v>
      </c>
      <c r="Y1496" t="str">
        <f>VLOOKUP(R1496,Managers!$A:$B,2,)</f>
        <v>Josh Martinez</v>
      </c>
      <c r="Z1496" s="11">
        <f>VLOOKUP(X1496,HourlyWages!$A:$B,2,0)</f>
        <v>52</v>
      </c>
      <c r="AA1496">
        <v>1</v>
      </c>
    </row>
    <row r="1497" spans="1:27" x14ac:dyDescent="0.3">
      <c r="A1497" t="b">
        <f>COUNTIF($C$1:C1497, C1497)&gt;1</f>
        <v>0</v>
      </c>
      <c r="B1497" t="b">
        <f>VLOOKUP(C1497,Sheet3!$A:$B,2,0) &gt; 1</f>
        <v>0</v>
      </c>
      <c r="C1497">
        <v>1496</v>
      </c>
      <c r="D1497">
        <v>10791</v>
      </c>
      <c r="E1497" s="4">
        <v>40774</v>
      </c>
      <c r="F1497">
        <v>20</v>
      </c>
      <c r="G1497" s="15">
        <f>I1497*F1497</f>
        <v>2200</v>
      </c>
      <c r="H1497" s="9">
        <v>0.05</v>
      </c>
      <c r="I1497" s="13">
        <f>VLOOKUP($U1497,Pricebook!$A:$D,4,0)</f>
        <v>110</v>
      </c>
      <c r="J1497" s="11">
        <f>G1497*(1-H1497)</f>
        <v>2090</v>
      </c>
      <c r="K1497" t="s">
        <v>1575</v>
      </c>
      <c r="L1497" t="s">
        <v>363</v>
      </c>
      <c r="M1497" t="str">
        <f>VLOOKUP($L1497,Companies!$A:$G,7,)</f>
        <v>Biotechnology: Laboratory Analytical Instruments</v>
      </c>
      <c r="N1497" t="str">
        <f>VLOOKUP($L1497,Companies!$A:$G,6,)</f>
        <v>Capital Goods</v>
      </c>
      <c r="O1497" s="6" t="s">
        <v>984</v>
      </c>
      <c r="P1497" s="6">
        <v>60302</v>
      </c>
      <c r="Q1497" t="s">
        <v>15</v>
      </c>
      <c r="R1497" t="s">
        <v>16</v>
      </c>
      <c r="S1497" s="4">
        <v>40776</v>
      </c>
      <c r="T1497" s="7">
        <f>S1497-E1497</f>
        <v>2</v>
      </c>
      <c r="U1497" t="s">
        <v>14215</v>
      </c>
      <c r="V1497" s="6" t="s">
        <v>14257</v>
      </c>
      <c r="W1497" t="s">
        <v>14264</v>
      </c>
      <c r="X1497" t="s">
        <v>14184</v>
      </c>
      <c r="Y1497" t="str">
        <f>VLOOKUP(R1497,Managers!$A:$B,2,)</f>
        <v>Josh Martinez</v>
      </c>
      <c r="Z1497" s="11">
        <f>VLOOKUP(X1497,HourlyWages!$A:$B,2,0)</f>
        <v>50</v>
      </c>
      <c r="AA1497">
        <v>1</v>
      </c>
    </row>
    <row r="1498" spans="1:27" x14ac:dyDescent="0.3">
      <c r="A1498" t="b">
        <f>COUNTIF($C$1:C1498, C1498)&gt;1</f>
        <v>0</v>
      </c>
      <c r="B1498" t="b">
        <f>VLOOKUP(C1498,Sheet3!$A:$B,2,0) &gt; 1</f>
        <v>0</v>
      </c>
      <c r="C1498">
        <v>1497</v>
      </c>
      <c r="D1498">
        <v>10819</v>
      </c>
      <c r="E1498" s="4">
        <v>40414</v>
      </c>
      <c r="F1498">
        <v>35</v>
      </c>
      <c r="G1498" s="15">
        <f>I1498*F1498</f>
        <v>3850</v>
      </c>
      <c r="H1498" s="9">
        <v>0.06</v>
      </c>
      <c r="I1498" s="13">
        <f>VLOOKUP($U1498,Pricebook!$A:$D,4,0)</f>
        <v>110</v>
      </c>
      <c r="J1498" s="11">
        <f>G1498*(1-H1498)</f>
        <v>3619</v>
      </c>
      <c r="K1498" t="s">
        <v>373</v>
      </c>
      <c r="L1498" t="s">
        <v>374</v>
      </c>
      <c r="M1498" t="str">
        <f>VLOOKUP($L1498,Companies!$A:$G,7,)</f>
        <v>Computer Software: Prepackaged Software</v>
      </c>
      <c r="N1498" t="str">
        <f>VLOOKUP($L1498,Companies!$A:$G,6,)</f>
        <v>Technology</v>
      </c>
      <c r="O1498" s="6" t="s">
        <v>375</v>
      </c>
      <c r="P1498" s="6">
        <v>49505</v>
      </c>
      <c r="Q1498" t="s">
        <v>172</v>
      </c>
      <c r="R1498" t="s">
        <v>16</v>
      </c>
      <c r="S1498" s="4">
        <v>40414</v>
      </c>
      <c r="T1498" s="7">
        <f>S1498-E1498</f>
        <v>0</v>
      </c>
      <c r="U1498" t="s">
        <v>14215</v>
      </c>
      <c r="V1498" s="6" t="s">
        <v>14257</v>
      </c>
      <c r="W1498" t="s">
        <v>14258</v>
      </c>
      <c r="X1498" t="s">
        <v>14187</v>
      </c>
      <c r="Y1498" t="str">
        <f>VLOOKUP(R1498,Managers!$A:$B,2,)</f>
        <v>Josh Martinez</v>
      </c>
      <c r="Z1498" s="11">
        <f>VLOOKUP(X1498,HourlyWages!$A:$B,2,0)</f>
        <v>45</v>
      </c>
      <c r="AA1498">
        <v>1</v>
      </c>
    </row>
    <row r="1499" spans="1:27" x14ac:dyDescent="0.3">
      <c r="A1499" t="b">
        <f>COUNTIF($C$1:C1499, C1499)&gt;1</f>
        <v>0</v>
      </c>
      <c r="B1499" t="b">
        <f>VLOOKUP(C1499,Sheet3!$A:$B,2,0) &gt; 1</f>
        <v>0</v>
      </c>
      <c r="C1499">
        <v>1498</v>
      </c>
      <c r="D1499">
        <v>10820</v>
      </c>
      <c r="E1499" s="4">
        <v>40904</v>
      </c>
      <c r="F1499">
        <v>49</v>
      </c>
      <c r="G1499" s="15">
        <f>I1499*F1499</f>
        <v>5880</v>
      </c>
      <c r="H1499" s="9">
        <v>0.04</v>
      </c>
      <c r="I1499" s="13">
        <f>VLOOKUP($U1499,Pricebook!$A:$D,4,0)</f>
        <v>120</v>
      </c>
      <c r="J1499" s="11">
        <f>G1499*(1-H1499)</f>
        <v>5644.8</v>
      </c>
      <c r="K1499" t="s">
        <v>1576</v>
      </c>
      <c r="L1499" t="s">
        <v>128</v>
      </c>
      <c r="M1499" t="str">
        <f>VLOOKUP($L1499,Companies!$A:$G,7,)</f>
        <v>Diversified Commercial Services</v>
      </c>
      <c r="N1499" t="str">
        <f>VLOOKUP($L1499,Companies!$A:$G,6,)</f>
        <v>Consumer Services</v>
      </c>
      <c r="O1499" s="6" t="s">
        <v>652</v>
      </c>
      <c r="P1499" s="6">
        <v>98661</v>
      </c>
      <c r="Q1499" t="s">
        <v>22</v>
      </c>
      <c r="R1499" t="s">
        <v>23</v>
      </c>
      <c r="S1499" s="4">
        <v>40905</v>
      </c>
      <c r="T1499" s="7">
        <f>S1499-E1499</f>
        <v>1</v>
      </c>
      <c r="U1499" t="s">
        <v>14212</v>
      </c>
      <c r="V1499" s="6" t="s">
        <v>14251</v>
      </c>
      <c r="W1499" t="s">
        <v>14266</v>
      </c>
      <c r="X1499" t="s">
        <v>14203</v>
      </c>
      <c r="Y1499" t="str">
        <f>VLOOKUP(R1499,Managers!$A:$B,2,)</f>
        <v>Bob Turner</v>
      </c>
      <c r="Z1499" s="11">
        <f>VLOOKUP(X1499,HourlyWages!$A:$B,2,0)</f>
        <v>62</v>
      </c>
      <c r="AA1499">
        <v>1</v>
      </c>
    </row>
    <row r="1500" spans="1:27" x14ac:dyDescent="0.3">
      <c r="A1500" t="b">
        <f>COUNTIF($C$1:C1500, C1500)&gt;1</f>
        <v>0</v>
      </c>
      <c r="B1500" t="b">
        <f>VLOOKUP(C1500,Sheet3!$A:$B,2,0) &gt; 1</f>
        <v>0</v>
      </c>
      <c r="C1500">
        <v>1499</v>
      </c>
      <c r="D1500">
        <v>10820</v>
      </c>
      <c r="E1500" s="4">
        <v>40904</v>
      </c>
      <c r="F1500">
        <v>33</v>
      </c>
      <c r="G1500" s="15">
        <f>I1500*F1500</f>
        <v>4620</v>
      </c>
      <c r="H1500" s="9">
        <v>0.06</v>
      </c>
      <c r="I1500" s="13">
        <f>VLOOKUP($U1500,Pricebook!$A:$D,4,0)</f>
        <v>140</v>
      </c>
      <c r="J1500" s="11">
        <f>G1500*(1-H1500)</f>
        <v>4342.8</v>
      </c>
      <c r="K1500" t="s">
        <v>1576</v>
      </c>
      <c r="L1500" t="s">
        <v>128</v>
      </c>
      <c r="M1500" t="str">
        <f>VLOOKUP($L1500,Companies!$A:$G,7,)</f>
        <v>Diversified Commercial Services</v>
      </c>
      <c r="N1500" t="str">
        <f>VLOOKUP($L1500,Companies!$A:$G,6,)</f>
        <v>Consumer Services</v>
      </c>
      <c r="O1500" s="6" t="s">
        <v>652</v>
      </c>
      <c r="P1500" s="6">
        <v>98661</v>
      </c>
      <c r="Q1500" t="s">
        <v>22</v>
      </c>
      <c r="R1500" t="s">
        <v>23</v>
      </c>
      <c r="S1500" s="4">
        <v>40904</v>
      </c>
      <c r="T1500" s="7">
        <f>S1500-E1500</f>
        <v>0</v>
      </c>
      <c r="U1500" t="s">
        <v>14213</v>
      </c>
      <c r="V1500" s="6" t="s">
        <v>14257</v>
      </c>
      <c r="W1500" t="s">
        <v>14264</v>
      </c>
      <c r="X1500" t="s">
        <v>14201</v>
      </c>
      <c r="Y1500" t="str">
        <f>VLOOKUP(R1500,Managers!$A:$B,2,)</f>
        <v>Bob Turner</v>
      </c>
      <c r="Z1500" s="11">
        <f>VLOOKUP(X1500,HourlyWages!$A:$B,2,0)</f>
        <v>53</v>
      </c>
      <c r="AA1500">
        <v>1</v>
      </c>
    </row>
    <row r="1501" spans="1:27" x14ac:dyDescent="0.3">
      <c r="A1501" t="b">
        <f>COUNTIF($C$1:C1501, C1501)&gt;1</f>
        <v>0</v>
      </c>
      <c r="B1501" t="b">
        <f>VLOOKUP(C1501,Sheet3!$A:$B,2,0) &gt; 1</f>
        <v>0</v>
      </c>
      <c r="C1501">
        <v>1500</v>
      </c>
      <c r="D1501">
        <v>10823</v>
      </c>
      <c r="E1501" s="4">
        <v>41072</v>
      </c>
      <c r="F1501">
        <v>3</v>
      </c>
      <c r="G1501" s="15">
        <f>I1501*F1501</f>
        <v>480</v>
      </c>
      <c r="H1501" s="9">
        <v>0.03</v>
      </c>
      <c r="I1501" s="13">
        <f>VLOOKUP($U1501,Pricebook!$A:$D,4,0)</f>
        <v>160</v>
      </c>
      <c r="J1501" s="11">
        <f>G1501*(1-H1501)</f>
        <v>465.59999999999997</v>
      </c>
      <c r="K1501" t="s">
        <v>57</v>
      </c>
      <c r="L1501" t="s">
        <v>58</v>
      </c>
      <c r="M1501" t="str">
        <f>VLOOKUP($L1501,Companies!$A:$G,7,)</f>
        <v>Biotechnology: Biological Products (No Diagnostic Substances)</v>
      </c>
      <c r="N1501" t="str">
        <f>VLOOKUP($L1501,Companies!$A:$G,6,)</f>
        <v>Health Care</v>
      </c>
      <c r="O1501" s="6" t="s">
        <v>1509</v>
      </c>
      <c r="P1501" s="6" t="s">
        <v>1510</v>
      </c>
      <c r="Q1501" t="s">
        <v>187</v>
      </c>
      <c r="R1501" t="s">
        <v>61</v>
      </c>
      <c r="S1501" s="4">
        <v>41072</v>
      </c>
      <c r="T1501" s="7">
        <f>S1501-E1501</f>
        <v>0</v>
      </c>
      <c r="U1501" t="s">
        <v>14218</v>
      </c>
      <c r="V1501" s="6" t="s">
        <v>14254</v>
      </c>
      <c r="W1501" t="s">
        <v>14255</v>
      </c>
      <c r="X1501" t="s">
        <v>14186</v>
      </c>
      <c r="Y1501" t="str">
        <f>VLOOKUP(R1501,Managers!$A:$B,2,)</f>
        <v>Allen Young</v>
      </c>
      <c r="Z1501" s="11">
        <f>VLOOKUP(X1501,HourlyWages!$A:$B,2,0)</f>
        <v>67</v>
      </c>
      <c r="AA1501">
        <v>1</v>
      </c>
    </row>
    <row r="1502" spans="1:27" x14ac:dyDescent="0.3">
      <c r="A1502" t="b">
        <f>COUNTIF($C$1:C1502, C1502)&gt;1</f>
        <v>0</v>
      </c>
      <c r="B1502" t="b">
        <f>VLOOKUP(C1502,Sheet3!$A:$B,2,0) &gt; 1</f>
        <v>0</v>
      </c>
      <c r="C1502">
        <v>1501</v>
      </c>
      <c r="D1502">
        <v>10851</v>
      </c>
      <c r="E1502" s="4">
        <v>39909</v>
      </c>
      <c r="F1502">
        <v>50</v>
      </c>
      <c r="G1502" s="15">
        <f>I1502*F1502</f>
        <v>7000</v>
      </c>
      <c r="H1502" s="9">
        <v>0.09</v>
      </c>
      <c r="I1502" s="13">
        <f>VLOOKUP($U1502,Pricebook!$A:$D,4,0)</f>
        <v>140</v>
      </c>
      <c r="J1502" s="11">
        <f>G1502*(1-H1502)</f>
        <v>6370</v>
      </c>
      <c r="K1502" t="s">
        <v>1577</v>
      </c>
      <c r="L1502" t="s">
        <v>285</v>
      </c>
      <c r="M1502" t="str">
        <f>VLOOKUP($L1502,Companies!$A:$G,7,)</f>
        <v>Oil Refining/Marketing</v>
      </c>
      <c r="N1502" t="str">
        <f>VLOOKUP($L1502,Companies!$A:$G,6,)</f>
        <v>Transportation</v>
      </c>
      <c r="O1502" s="6" t="s">
        <v>1578</v>
      </c>
      <c r="P1502" s="6">
        <v>46322</v>
      </c>
      <c r="Q1502" t="s">
        <v>278</v>
      </c>
      <c r="R1502" t="s">
        <v>16</v>
      </c>
      <c r="S1502" s="4">
        <v>39909</v>
      </c>
      <c r="T1502" s="7">
        <f>S1502-E1502</f>
        <v>0</v>
      </c>
      <c r="U1502" t="s">
        <v>14207</v>
      </c>
      <c r="V1502" s="6" t="s">
        <v>14254</v>
      </c>
      <c r="W1502" t="s">
        <v>14269</v>
      </c>
      <c r="X1502" t="s">
        <v>14186</v>
      </c>
      <c r="Y1502" t="str">
        <f>VLOOKUP(R1502,Managers!$A:$B,2,)</f>
        <v>Josh Martinez</v>
      </c>
      <c r="Z1502" s="11">
        <f>VLOOKUP(X1502,HourlyWages!$A:$B,2,0)</f>
        <v>67</v>
      </c>
      <c r="AA1502">
        <v>1</v>
      </c>
    </row>
    <row r="1503" spans="1:27" x14ac:dyDescent="0.3">
      <c r="A1503" t="b">
        <f>COUNTIF($C$1:C1503, C1503)&gt;1</f>
        <v>0</v>
      </c>
      <c r="B1503" t="b">
        <f>VLOOKUP(C1503,Sheet3!$A:$B,2,0) &gt; 1</f>
        <v>0</v>
      </c>
      <c r="C1503">
        <v>1502</v>
      </c>
      <c r="D1503">
        <v>10851</v>
      </c>
      <c r="E1503" s="4">
        <v>39909</v>
      </c>
      <c r="F1503">
        <v>14</v>
      </c>
      <c r="G1503" s="15">
        <f>I1503*F1503</f>
        <v>2100</v>
      </c>
      <c r="H1503" s="9">
        <v>0.02</v>
      </c>
      <c r="I1503" s="13">
        <f>VLOOKUP($U1503,Pricebook!$A:$D,4,0)</f>
        <v>150</v>
      </c>
      <c r="J1503" s="11">
        <f>G1503*(1-H1503)</f>
        <v>2058</v>
      </c>
      <c r="K1503" t="s">
        <v>1577</v>
      </c>
      <c r="L1503" t="s">
        <v>285</v>
      </c>
      <c r="M1503" t="str">
        <f>VLOOKUP($L1503,Companies!$A:$G,7,)</f>
        <v>Oil Refining/Marketing</v>
      </c>
      <c r="N1503" t="str">
        <f>VLOOKUP($L1503,Companies!$A:$G,6,)</f>
        <v>Transportation</v>
      </c>
      <c r="O1503" s="6" t="s">
        <v>335</v>
      </c>
      <c r="P1503" s="6">
        <v>17602</v>
      </c>
      <c r="Q1503" t="s">
        <v>232</v>
      </c>
      <c r="R1503" t="s">
        <v>61</v>
      </c>
      <c r="S1503" s="4">
        <v>39910</v>
      </c>
      <c r="T1503" s="7">
        <f>S1503-E1503</f>
        <v>1</v>
      </c>
      <c r="U1503" t="s">
        <v>14210</v>
      </c>
      <c r="V1503" s="6" t="s">
        <v>14254</v>
      </c>
      <c r="W1503" t="s">
        <v>14255</v>
      </c>
      <c r="X1503" t="s">
        <v>14200</v>
      </c>
      <c r="Y1503" t="str">
        <f>VLOOKUP(R1503,Managers!$A:$B,2,)</f>
        <v>Allen Young</v>
      </c>
      <c r="Z1503" s="11">
        <f>VLOOKUP(X1503,HourlyWages!$A:$B,2,0)</f>
        <v>59</v>
      </c>
      <c r="AA1503">
        <v>1</v>
      </c>
    </row>
    <row r="1504" spans="1:27" x14ac:dyDescent="0.3">
      <c r="A1504" t="b">
        <f>COUNTIF($C$1:C1504, C1504)&gt;1</f>
        <v>0</v>
      </c>
      <c r="B1504" t="b">
        <f>VLOOKUP(C1504,Sheet3!$A:$B,2,0) &gt; 1</f>
        <v>0</v>
      </c>
      <c r="C1504">
        <v>1503</v>
      </c>
      <c r="D1504">
        <v>10852</v>
      </c>
      <c r="E1504" s="4">
        <v>40477</v>
      </c>
      <c r="F1504">
        <v>17</v>
      </c>
      <c r="G1504" s="15">
        <f>I1504*F1504</f>
        <v>2720</v>
      </c>
      <c r="H1504" s="9">
        <v>0.02</v>
      </c>
      <c r="I1504" s="13">
        <f>VLOOKUP($U1504,Pricebook!$A:$D,4,0)</f>
        <v>160</v>
      </c>
      <c r="J1504" s="11">
        <f>G1504*(1-H1504)</f>
        <v>2665.6</v>
      </c>
      <c r="K1504" t="s">
        <v>275</v>
      </c>
      <c r="L1504" t="s">
        <v>276</v>
      </c>
      <c r="M1504" t="str">
        <f>VLOOKUP($L1504,Companies!$A:$G,7,)</f>
        <v>Computer Manufacturing</v>
      </c>
      <c r="N1504" t="str">
        <f>VLOOKUP($L1504,Companies!$A:$G,6,)</f>
        <v>Technology</v>
      </c>
      <c r="O1504" s="6" t="s">
        <v>277</v>
      </c>
      <c r="P1504" s="6">
        <v>47905</v>
      </c>
      <c r="Q1504" t="s">
        <v>278</v>
      </c>
      <c r="R1504" t="s">
        <v>16</v>
      </c>
      <c r="S1504" s="4">
        <v>40479</v>
      </c>
      <c r="T1504" s="7">
        <f>S1504-E1504</f>
        <v>2</v>
      </c>
      <c r="U1504" t="s">
        <v>14218</v>
      </c>
      <c r="V1504" s="6" t="s">
        <v>14251</v>
      </c>
      <c r="W1504" t="s">
        <v>14263</v>
      </c>
      <c r="X1504" t="s">
        <v>14191</v>
      </c>
      <c r="Y1504" t="str">
        <f>VLOOKUP(R1504,Managers!$A:$B,2,)</f>
        <v>Josh Martinez</v>
      </c>
      <c r="Z1504" s="11">
        <f>VLOOKUP(X1504,HourlyWages!$A:$B,2,0)</f>
        <v>60</v>
      </c>
      <c r="AA1504">
        <v>1</v>
      </c>
    </row>
    <row r="1505" spans="1:27" x14ac:dyDescent="0.3">
      <c r="A1505" t="b">
        <f>COUNTIF($C$1:C1505, C1505)&gt;1</f>
        <v>0</v>
      </c>
      <c r="B1505" t="b">
        <f>VLOOKUP(C1505,Sheet3!$A:$B,2,0) &gt; 1</f>
        <v>0</v>
      </c>
      <c r="C1505">
        <v>1504</v>
      </c>
      <c r="D1505">
        <v>10852</v>
      </c>
      <c r="E1505" s="4">
        <v>40477</v>
      </c>
      <c r="F1505">
        <v>40</v>
      </c>
      <c r="G1505" s="15">
        <f>I1505*F1505</f>
        <v>5000</v>
      </c>
      <c r="H1505" s="9">
        <v>0.01</v>
      </c>
      <c r="I1505" s="13">
        <f>VLOOKUP($U1505,Pricebook!$A:$D,4,0)</f>
        <v>125</v>
      </c>
      <c r="J1505" s="11">
        <f>G1505*(1-H1505)</f>
        <v>4950</v>
      </c>
      <c r="K1505" t="s">
        <v>275</v>
      </c>
      <c r="L1505" t="s">
        <v>276</v>
      </c>
      <c r="M1505" t="str">
        <f>VLOOKUP($L1505,Companies!$A:$G,7,)</f>
        <v>Computer Manufacturing</v>
      </c>
      <c r="N1505" t="str">
        <f>VLOOKUP($L1505,Companies!$A:$G,6,)</f>
        <v>Technology</v>
      </c>
      <c r="O1505" s="6" t="s">
        <v>277</v>
      </c>
      <c r="P1505" s="6">
        <v>47905</v>
      </c>
      <c r="Q1505" t="s">
        <v>278</v>
      </c>
      <c r="R1505" t="s">
        <v>16</v>
      </c>
      <c r="S1505" s="4">
        <v>40478</v>
      </c>
      <c r="T1505" s="7">
        <f>S1505-E1505</f>
        <v>1</v>
      </c>
      <c r="U1505" t="s">
        <v>14217</v>
      </c>
      <c r="V1505" s="6" t="s">
        <v>14251</v>
      </c>
      <c r="W1505" t="s">
        <v>14261</v>
      </c>
      <c r="X1505" t="s">
        <v>14202</v>
      </c>
      <c r="Y1505" t="str">
        <f>VLOOKUP(R1505,Managers!$A:$B,2,)</f>
        <v>Josh Martinez</v>
      </c>
      <c r="Z1505" s="11">
        <f>VLOOKUP(X1505,HourlyWages!$A:$B,2,0)</f>
        <v>71</v>
      </c>
      <c r="AA1505">
        <v>1</v>
      </c>
    </row>
    <row r="1506" spans="1:27" x14ac:dyDescent="0.3">
      <c r="A1506" t="b">
        <f>COUNTIF($C$1:C1506, C1506)&gt;1</f>
        <v>0</v>
      </c>
      <c r="B1506" t="b">
        <f>VLOOKUP(C1506,Sheet3!$A:$B,2,0) &gt; 1</f>
        <v>0</v>
      </c>
      <c r="C1506">
        <v>1505</v>
      </c>
      <c r="D1506">
        <v>10884</v>
      </c>
      <c r="E1506" s="4">
        <v>40142</v>
      </c>
      <c r="F1506">
        <v>24</v>
      </c>
      <c r="G1506" s="15">
        <f>I1506*F1506</f>
        <v>3600</v>
      </c>
      <c r="H1506" s="9">
        <v>0.09</v>
      </c>
      <c r="I1506" s="13">
        <f>VLOOKUP($U1506,Pricebook!$A:$D,4,0)</f>
        <v>150</v>
      </c>
      <c r="J1506" s="11">
        <f>G1506*(1-H1506)</f>
        <v>3276</v>
      </c>
      <c r="K1506" t="s">
        <v>694</v>
      </c>
      <c r="L1506" t="s">
        <v>235</v>
      </c>
      <c r="M1506" t="str">
        <f>VLOOKUP($L1506,Companies!$A:$G,7,)</f>
        <v>Television Services</v>
      </c>
      <c r="N1506" t="str">
        <f>VLOOKUP($L1506,Companies!$A:$G,6,)</f>
        <v>Consumer Services</v>
      </c>
      <c r="O1506" s="6" t="s">
        <v>695</v>
      </c>
      <c r="P1506" s="6">
        <v>85737</v>
      </c>
      <c r="Q1506" t="s">
        <v>70</v>
      </c>
      <c r="R1506" t="s">
        <v>23</v>
      </c>
      <c r="S1506" s="4">
        <v>40149</v>
      </c>
      <c r="T1506" s="7">
        <f>S1506-E1506</f>
        <v>7</v>
      </c>
      <c r="U1506" t="s">
        <v>14210</v>
      </c>
      <c r="V1506" s="6" t="s">
        <v>14257</v>
      </c>
      <c r="W1506" t="s">
        <v>14258</v>
      </c>
      <c r="X1506" t="s">
        <v>14195</v>
      </c>
      <c r="Y1506" t="str">
        <f>VLOOKUP(R1506,Managers!$A:$B,2,)</f>
        <v>Bob Turner</v>
      </c>
      <c r="Z1506" s="11">
        <f>VLOOKUP(X1506,HourlyWages!$A:$B,2,0)</f>
        <v>52</v>
      </c>
      <c r="AA1506">
        <v>1</v>
      </c>
    </row>
    <row r="1507" spans="1:27" x14ac:dyDescent="0.3">
      <c r="A1507" t="b">
        <f>COUNTIF($C$1:C1507, C1507)&gt;1</f>
        <v>0</v>
      </c>
      <c r="B1507" t="b">
        <f>VLOOKUP(C1507,Sheet3!$A:$B,2,0) &gt; 1</f>
        <v>0</v>
      </c>
      <c r="C1507">
        <v>1506</v>
      </c>
      <c r="D1507">
        <v>10886</v>
      </c>
      <c r="E1507" s="4">
        <v>40048</v>
      </c>
      <c r="F1507">
        <v>36</v>
      </c>
      <c r="G1507" s="15">
        <f>I1507*F1507</f>
        <v>4500</v>
      </c>
      <c r="H1507" s="9">
        <v>0.04</v>
      </c>
      <c r="I1507" s="13">
        <f>VLOOKUP($U1507,Pricebook!$A:$D,4,0)</f>
        <v>125</v>
      </c>
      <c r="J1507" s="11">
        <f>G1507*(1-H1507)</f>
        <v>4320</v>
      </c>
      <c r="K1507" t="s">
        <v>684</v>
      </c>
      <c r="L1507" t="s">
        <v>576</v>
      </c>
      <c r="M1507" t="str">
        <f>VLOOKUP($L1507,Companies!$A:$G,7,)</f>
        <v>Clothing/Shoe/Accessory Stores</v>
      </c>
      <c r="N1507" t="str">
        <f>VLOOKUP($L1507,Companies!$A:$G,6,)</f>
        <v>Consumer Services</v>
      </c>
      <c r="O1507" s="6" t="s">
        <v>1396</v>
      </c>
      <c r="P1507" s="6">
        <v>35216</v>
      </c>
      <c r="Q1507" t="s">
        <v>424</v>
      </c>
      <c r="R1507" t="s">
        <v>34</v>
      </c>
      <c r="S1507" s="4">
        <v>40050</v>
      </c>
      <c r="T1507" s="7">
        <f>S1507-E1507</f>
        <v>2</v>
      </c>
      <c r="U1507" t="s">
        <v>14208</v>
      </c>
      <c r="V1507" s="6" t="s">
        <v>14251</v>
      </c>
      <c r="W1507" t="s">
        <v>14266</v>
      </c>
      <c r="X1507" t="s">
        <v>14194</v>
      </c>
      <c r="Y1507" t="str">
        <f>VLOOKUP(R1507,Managers!$A:$B,2,)</f>
        <v>Frank Mitchell</v>
      </c>
      <c r="Z1507" s="11">
        <f>VLOOKUP(X1507,HourlyWages!$A:$B,2,0)</f>
        <v>71</v>
      </c>
      <c r="AA1507">
        <v>1</v>
      </c>
    </row>
    <row r="1508" spans="1:27" x14ac:dyDescent="0.3">
      <c r="A1508" t="b">
        <f>COUNTIF($C$1:C1508, C1508)&gt;1</f>
        <v>0</v>
      </c>
      <c r="B1508" t="b">
        <f>VLOOKUP(C1508,Sheet3!$A:$B,2,0) &gt; 1</f>
        <v>0</v>
      </c>
      <c r="C1508">
        <v>1507</v>
      </c>
      <c r="D1508">
        <v>10886</v>
      </c>
      <c r="E1508" s="4">
        <v>40048</v>
      </c>
      <c r="F1508">
        <v>47</v>
      </c>
      <c r="G1508" s="15">
        <f>I1508*F1508</f>
        <v>7050</v>
      </c>
      <c r="H1508" s="9">
        <v>0.01</v>
      </c>
      <c r="I1508" s="13">
        <f>VLOOKUP($U1508,Pricebook!$A:$D,4,0)</f>
        <v>150</v>
      </c>
      <c r="J1508" s="11">
        <f>G1508*(1-H1508)</f>
        <v>6979.5</v>
      </c>
      <c r="K1508" t="s">
        <v>684</v>
      </c>
      <c r="L1508" t="s">
        <v>576</v>
      </c>
      <c r="M1508" t="str">
        <f>VLOOKUP($L1508,Companies!$A:$G,7,)</f>
        <v>Clothing/Shoe/Accessory Stores</v>
      </c>
      <c r="N1508" t="str">
        <f>VLOOKUP($L1508,Companies!$A:$G,6,)</f>
        <v>Consumer Services</v>
      </c>
      <c r="O1508" s="6" t="s">
        <v>1396</v>
      </c>
      <c r="P1508" s="6">
        <v>35216</v>
      </c>
      <c r="Q1508" t="s">
        <v>424</v>
      </c>
      <c r="R1508" t="s">
        <v>34</v>
      </c>
      <c r="S1508" s="4">
        <v>40049</v>
      </c>
      <c r="T1508" s="7">
        <f>S1508-E1508</f>
        <v>1</v>
      </c>
      <c r="U1508" t="s">
        <v>14216</v>
      </c>
      <c r="V1508" s="6" t="s">
        <v>14251</v>
      </c>
      <c r="W1508" t="s">
        <v>14266</v>
      </c>
      <c r="X1508" t="s">
        <v>14200</v>
      </c>
      <c r="Y1508" t="str">
        <f>VLOOKUP(R1508,Managers!$A:$B,2,)</f>
        <v>Frank Mitchell</v>
      </c>
      <c r="Z1508" s="11">
        <f>VLOOKUP(X1508,HourlyWages!$A:$B,2,0)</f>
        <v>59</v>
      </c>
      <c r="AA1508">
        <v>1</v>
      </c>
    </row>
    <row r="1509" spans="1:27" x14ac:dyDescent="0.3">
      <c r="A1509" t="b">
        <f>COUNTIF($C$1:C1509, C1509)&gt;1</f>
        <v>0</v>
      </c>
      <c r="B1509" t="b">
        <f>VLOOKUP(C1509,Sheet3!$A:$B,2,0) &gt; 1</f>
        <v>0</v>
      </c>
      <c r="C1509">
        <v>1508</v>
      </c>
      <c r="D1509">
        <v>10913</v>
      </c>
      <c r="E1509" s="4">
        <v>40215</v>
      </c>
      <c r="F1509">
        <v>27</v>
      </c>
      <c r="G1509" s="15">
        <f>I1509*F1509</f>
        <v>3375</v>
      </c>
      <c r="H1509" s="9">
        <v>0.03</v>
      </c>
      <c r="I1509" s="13">
        <f>VLOOKUP($U1509,Pricebook!$A:$D,4,0)</f>
        <v>125</v>
      </c>
      <c r="J1509" s="11">
        <f>G1509*(1-H1509)</f>
        <v>3273.75</v>
      </c>
      <c r="K1509" t="s">
        <v>1453</v>
      </c>
      <c r="L1509" t="s">
        <v>199</v>
      </c>
      <c r="M1509" t="str">
        <f>VLOOKUP($L1509,Companies!$A:$G,7,)</f>
        <v>Biotechnology: Biological Products (No Diagnostic Substances)</v>
      </c>
      <c r="N1509" t="str">
        <f>VLOOKUP($L1509,Companies!$A:$G,6,)</f>
        <v>Health Care</v>
      </c>
      <c r="O1509" s="6" t="s">
        <v>1454</v>
      </c>
      <c r="P1509" s="6">
        <v>97303</v>
      </c>
      <c r="Q1509" t="s">
        <v>43</v>
      </c>
      <c r="R1509" t="s">
        <v>23</v>
      </c>
      <c r="S1509" s="4">
        <v>40215</v>
      </c>
      <c r="T1509" s="7">
        <f>S1509-E1509</f>
        <v>0</v>
      </c>
      <c r="U1509" t="s">
        <v>14221</v>
      </c>
      <c r="V1509" s="6" t="s">
        <v>14251</v>
      </c>
      <c r="W1509" t="s">
        <v>14261</v>
      </c>
      <c r="X1509" t="s">
        <v>14201</v>
      </c>
      <c r="Y1509" t="str">
        <f>VLOOKUP(R1509,Managers!$A:$B,2,)</f>
        <v>Bob Turner</v>
      </c>
      <c r="Z1509" s="11">
        <f>VLOOKUP(X1509,HourlyWages!$A:$B,2,0)</f>
        <v>53</v>
      </c>
      <c r="AA1509">
        <v>1</v>
      </c>
    </row>
    <row r="1510" spans="1:27" x14ac:dyDescent="0.3">
      <c r="A1510" t="b">
        <f>COUNTIF($C$1:C1510, C1510)&gt;1</f>
        <v>0</v>
      </c>
      <c r="B1510" t="b">
        <f>VLOOKUP(C1510,Sheet3!$A:$B,2,0) &gt; 1</f>
        <v>0</v>
      </c>
      <c r="C1510">
        <v>1509</v>
      </c>
      <c r="D1510">
        <v>10916</v>
      </c>
      <c r="E1510" s="4">
        <v>40612</v>
      </c>
      <c r="F1510">
        <v>23</v>
      </c>
      <c r="G1510" s="15">
        <f>I1510*F1510</f>
        <v>3680</v>
      </c>
      <c r="H1510" s="9">
        <v>0.06</v>
      </c>
      <c r="I1510" s="13">
        <f>VLOOKUP($U1510,Pricebook!$A:$D,4,0)</f>
        <v>160</v>
      </c>
      <c r="J1510" s="11">
        <f>G1510*(1-H1510)</f>
        <v>3459.2</v>
      </c>
      <c r="K1510" t="s">
        <v>560</v>
      </c>
      <c r="L1510" t="s">
        <v>41</v>
      </c>
      <c r="M1510" t="str">
        <f>VLOOKUP($L1510,Companies!$A:$G,7,)</f>
        <v>EDP Services</v>
      </c>
      <c r="N1510" t="str">
        <f>VLOOKUP($L1510,Companies!$A:$G,6,)</f>
        <v>Technology</v>
      </c>
      <c r="O1510" s="6" t="s">
        <v>1380</v>
      </c>
      <c r="P1510" s="6">
        <v>48239</v>
      </c>
      <c r="Q1510" t="s">
        <v>172</v>
      </c>
      <c r="R1510" t="s">
        <v>16</v>
      </c>
      <c r="S1510" s="4">
        <v>40612</v>
      </c>
      <c r="T1510" s="7">
        <f>S1510-E1510</f>
        <v>0</v>
      </c>
      <c r="U1510" t="s">
        <v>14218</v>
      </c>
      <c r="V1510" s="6" t="s">
        <v>14251</v>
      </c>
      <c r="W1510" t="s">
        <v>14252</v>
      </c>
      <c r="X1510" t="s">
        <v>14188</v>
      </c>
      <c r="Y1510" t="str">
        <f>VLOOKUP(R1510,Managers!$A:$B,2,)</f>
        <v>Josh Martinez</v>
      </c>
      <c r="Z1510" s="11">
        <f>VLOOKUP(X1510,HourlyWages!$A:$B,2,0)</f>
        <v>52</v>
      </c>
      <c r="AA1510">
        <v>1</v>
      </c>
    </row>
    <row r="1511" spans="1:27" x14ac:dyDescent="0.3">
      <c r="A1511" t="b">
        <f>COUNTIF($C$1:C1511, C1511)&gt;1</f>
        <v>0</v>
      </c>
      <c r="B1511" t="b">
        <f>VLOOKUP(C1511,Sheet3!$A:$B,2,0) &gt; 1</f>
        <v>0</v>
      </c>
      <c r="C1511">
        <v>1510</v>
      </c>
      <c r="D1511">
        <v>10917</v>
      </c>
      <c r="E1511" s="4">
        <v>40949</v>
      </c>
      <c r="F1511">
        <v>14</v>
      </c>
      <c r="G1511" s="15">
        <f>I1511*F1511</f>
        <v>2100</v>
      </c>
      <c r="H1511" s="9">
        <v>0.09</v>
      </c>
      <c r="I1511" s="13">
        <f>VLOOKUP($U1511,Pricebook!$A:$D,4,0)</f>
        <v>150</v>
      </c>
      <c r="J1511" s="11">
        <f>G1511*(1-H1511)</f>
        <v>1911</v>
      </c>
      <c r="K1511" t="s">
        <v>329</v>
      </c>
      <c r="L1511" t="s">
        <v>207</v>
      </c>
      <c r="M1511" t="str">
        <f>VLOOKUP($L1511,Companies!$A:$G,7,)</f>
        <v>Television Services</v>
      </c>
      <c r="N1511" t="str">
        <f>VLOOKUP($L1511,Companies!$A:$G,6,)</f>
        <v>Consumer Services</v>
      </c>
      <c r="O1511" s="6" t="s">
        <v>330</v>
      </c>
      <c r="P1511" s="6">
        <v>84118</v>
      </c>
      <c r="Q1511" t="s">
        <v>201</v>
      </c>
      <c r="R1511" t="s">
        <v>23</v>
      </c>
      <c r="S1511" s="4">
        <v>40951</v>
      </c>
      <c r="T1511" s="7">
        <f>S1511-E1511</f>
        <v>2</v>
      </c>
      <c r="U1511" t="s">
        <v>14210</v>
      </c>
      <c r="V1511" s="6" t="s">
        <v>14254</v>
      </c>
      <c r="W1511" t="s">
        <v>14265</v>
      </c>
      <c r="X1511" t="s">
        <v>14199</v>
      </c>
      <c r="Y1511" t="str">
        <f>VLOOKUP(R1511,Managers!$A:$B,2,)</f>
        <v>Bob Turner</v>
      </c>
      <c r="Z1511" s="11">
        <f>VLOOKUP(X1511,HourlyWages!$A:$B,2,0)</f>
        <v>68</v>
      </c>
      <c r="AA1511">
        <v>1</v>
      </c>
    </row>
    <row r="1512" spans="1:27" x14ac:dyDescent="0.3">
      <c r="A1512" t="b">
        <f>COUNTIF($C$1:C1512, C1512)&gt;1</f>
        <v>0</v>
      </c>
      <c r="B1512" t="b">
        <f>VLOOKUP(C1512,Sheet3!$A:$B,2,0) &gt; 1</f>
        <v>0</v>
      </c>
      <c r="C1512">
        <v>1511</v>
      </c>
      <c r="D1512">
        <v>10919</v>
      </c>
      <c r="E1512" s="4">
        <v>40264</v>
      </c>
      <c r="F1512">
        <v>42</v>
      </c>
      <c r="G1512" s="15">
        <f>I1512*F1512</f>
        <v>8400</v>
      </c>
      <c r="H1512" s="9">
        <v>7.0000000000000007E-2</v>
      </c>
      <c r="I1512" s="13">
        <f>VLOOKUP($U1512,Pricebook!$A:$D,4,0)</f>
        <v>200</v>
      </c>
      <c r="J1512" s="11">
        <f>G1512*(1-H1512)</f>
        <v>7811.9999999999991</v>
      </c>
      <c r="K1512" t="s">
        <v>1579</v>
      </c>
      <c r="L1512" t="s">
        <v>193</v>
      </c>
      <c r="M1512" t="str">
        <f>VLOOKUP($L1512,Companies!$A:$G,7,)</f>
        <v>Semiconductors</v>
      </c>
      <c r="N1512" t="str">
        <f>VLOOKUP($L1512,Companies!$A:$G,6,)</f>
        <v>Technology</v>
      </c>
      <c r="O1512" s="6" t="s">
        <v>1580</v>
      </c>
      <c r="P1512" s="6">
        <v>21061</v>
      </c>
      <c r="Q1512" t="s">
        <v>187</v>
      </c>
      <c r="R1512" t="s">
        <v>61</v>
      </c>
      <c r="S1512" s="4">
        <v>40264</v>
      </c>
      <c r="T1512" s="7">
        <f>S1512-E1512</f>
        <v>0</v>
      </c>
      <c r="U1512" t="s">
        <v>14206</v>
      </c>
      <c r="V1512" s="6" t="s">
        <v>14251</v>
      </c>
      <c r="W1512" t="s">
        <v>14262</v>
      </c>
      <c r="X1512" t="s">
        <v>14202</v>
      </c>
      <c r="Y1512" t="str">
        <f>VLOOKUP(R1512,Managers!$A:$B,2,)</f>
        <v>Allen Young</v>
      </c>
      <c r="Z1512" s="11">
        <f>VLOOKUP(X1512,HourlyWages!$A:$B,2,0)</f>
        <v>71</v>
      </c>
      <c r="AA1512">
        <v>1</v>
      </c>
    </row>
    <row r="1513" spans="1:27" x14ac:dyDescent="0.3">
      <c r="A1513" t="b">
        <f>COUNTIF($C$1:C1513, C1513)&gt;1</f>
        <v>0</v>
      </c>
      <c r="B1513" t="b">
        <f>VLOOKUP(C1513,Sheet3!$A:$B,2,0) &gt; 1</f>
        <v>0</v>
      </c>
      <c r="C1513">
        <v>1512</v>
      </c>
      <c r="D1513">
        <v>10944</v>
      </c>
      <c r="E1513" s="4">
        <v>40859</v>
      </c>
      <c r="F1513">
        <v>9</v>
      </c>
      <c r="G1513" s="15">
        <f>I1513*F1513</f>
        <v>1350</v>
      </c>
      <c r="H1513" s="9">
        <v>0</v>
      </c>
      <c r="I1513" s="13">
        <f>VLOOKUP($U1513,Pricebook!$A:$D,4,0)</f>
        <v>150</v>
      </c>
      <c r="J1513" s="11">
        <f>G1513*(1-H1513)</f>
        <v>1350</v>
      </c>
      <c r="K1513" t="s">
        <v>373</v>
      </c>
      <c r="L1513" t="s">
        <v>374</v>
      </c>
      <c r="M1513" t="str">
        <f>VLOOKUP($L1513,Companies!$A:$G,7,)</f>
        <v>Computer Software: Prepackaged Software</v>
      </c>
      <c r="N1513" t="str">
        <f>VLOOKUP($L1513,Companies!$A:$G,6,)</f>
        <v>Technology</v>
      </c>
      <c r="O1513" s="6" t="s">
        <v>375</v>
      </c>
      <c r="P1513" s="6">
        <v>49505</v>
      </c>
      <c r="Q1513" t="s">
        <v>172</v>
      </c>
      <c r="R1513" t="s">
        <v>16</v>
      </c>
      <c r="S1513" s="4">
        <v>40861</v>
      </c>
      <c r="T1513" s="7">
        <f>S1513-E1513</f>
        <v>2</v>
      </c>
      <c r="U1513" t="s">
        <v>14216</v>
      </c>
      <c r="V1513" s="6" t="s">
        <v>14251</v>
      </c>
      <c r="W1513" t="s">
        <v>14268</v>
      </c>
      <c r="X1513" t="s">
        <v>14195</v>
      </c>
      <c r="Y1513" t="str">
        <f>VLOOKUP(R1513,Managers!$A:$B,2,)</f>
        <v>Josh Martinez</v>
      </c>
      <c r="Z1513" s="11">
        <f>VLOOKUP(X1513,HourlyWages!$A:$B,2,0)</f>
        <v>52</v>
      </c>
      <c r="AA1513">
        <v>1</v>
      </c>
    </row>
    <row r="1514" spans="1:27" x14ac:dyDescent="0.3">
      <c r="A1514" t="b">
        <f>COUNTIF($C$1:C1514, C1514)&gt;1</f>
        <v>0</v>
      </c>
      <c r="B1514" t="b">
        <f>VLOOKUP(C1514,Sheet3!$A:$B,2,0) &gt; 1</f>
        <v>0</v>
      </c>
      <c r="C1514">
        <v>1513</v>
      </c>
      <c r="D1514">
        <v>10945</v>
      </c>
      <c r="E1514" s="4">
        <v>40911</v>
      </c>
      <c r="F1514">
        <v>14</v>
      </c>
      <c r="G1514" s="15">
        <f>I1514*F1514</f>
        <v>2100</v>
      </c>
      <c r="H1514" s="9">
        <v>0.04</v>
      </c>
      <c r="I1514" s="13">
        <f>VLOOKUP($U1514,Pricebook!$A:$D,4,0)</f>
        <v>150</v>
      </c>
      <c r="J1514" s="11">
        <f>G1514*(1-H1514)</f>
        <v>2016</v>
      </c>
      <c r="K1514" t="s">
        <v>1240</v>
      </c>
      <c r="L1514" t="s">
        <v>1076</v>
      </c>
      <c r="M1514" t="str">
        <f>VLOOKUP($L1514,Companies!$A:$G,7,)</f>
        <v>Broadcasting</v>
      </c>
      <c r="N1514" t="str">
        <f>VLOOKUP($L1514,Companies!$A:$G,6,)</f>
        <v>Consumer Services</v>
      </c>
      <c r="O1514" s="6" t="s">
        <v>1142</v>
      </c>
      <c r="P1514" s="6">
        <v>60438</v>
      </c>
      <c r="Q1514" t="s">
        <v>15</v>
      </c>
      <c r="R1514" t="s">
        <v>16</v>
      </c>
      <c r="S1514" s="4">
        <v>40913</v>
      </c>
      <c r="T1514" s="7">
        <f>S1514-E1514</f>
        <v>2</v>
      </c>
      <c r="U1514" t="s">
        <v>14210</v>
      </c>
      <c r="V1514" s="6" t="s">
        <v>14257</v>
      </c>
      <c r="W1514" t="s">
        <v>14258</v>
      </c>
      <c r="X1514" t="s">
        <v>14203</v>
      </c>
      <c r="Y1514" t="str">
        <f>VLOOKUP(R1514,Managers!$A:$B,2,)</f>
        <v>Josh Martinez</v>
      </c>
      <c r="Z1514" s="11">
        <f>VLOOKUP(X1514,HourlyWages!$A:$B,2,0)</f>
        <v>62</v>
      </c>
      <c r="AA1514">
        <v>1</v>
      </c>
    </row>
    <row r="1515" spans="1:27" x14ac:dyDescent="0.3">
      <c r="A1515" t="b">
        <f>COUNTIF($C$1:C1515, C1515)&gt;1</f>
        <v>0</v>
      </c>
      <c r="B1515" t="b">
        <f>VLOOKUP(C1515,Sheet3!$A:$B,2,0) &gt; 1</f>
        <v>0</v>
      </c>
      <c r="C1515">
        <v>1514</v>
      </c>
      <c r="D1515">
        <v>10948</v>
      </c>
      <c r="E1515" s="4">
        <v>41134</v>
      </c>
      <c r="F1515">
        <v>50</v>
      </c>
      <c r="G1515" s="15">
        <f>I1515*F1515</f>
        <v>8000</v>
      </c>
      <c r="H1515" s="9">
        <v>0.08</v>
      </c>
      <c r="I1515" s="13">
        <f>VLOOKUP($U1515,Pricebook!$A:$D,4,0)</f>
        <v>160</v>
      </c>
      <c r="J1515" s="11">
        <f>G1515*(1-H1515)</f>
        <v>7360</v>
      </c>
      <c r="K1515" t="s">
        <v>958</v>
      </c>
      <c r="L1515" t="s">
        <v>576</v>
      </c>
      <c r="M1515" t="str">
        <f>VLOOKUP($L1515,Companies!$A:$G,7,)</f>
        <v>Clothing/Shoe/Accessory Stores</v>
      </c>
      <c r="N1515" t="str">
        <f>VLOOKUP($L1515,Companies!$A:$G,6,)</f>
        <v>Consumer Services</v>
      </c>
      <c r="O1515" s="6" t="s">
        <v>1441</v>
      </c>
      <c r="P1515" s="6">
        <v>91745</v>
      </c>
      <c r="Q1515" t="s">
        <v>114</v>
      </c>
      <c r="R1515" t="s">
        <v>23</v>
      </c>
      <c r="S1515" s="4">
        <v>41134</v>
      </c>
      <c r="T1515" s="7">
        <f>S1515-E1515</f>
        <v>0</v>
      </c>
      <c r="U1515" t="s">
        <v>14218</v>
      </c>
      <c r="V1515" s="6" t="s">
        <v>14251</v>
      </c>
      <c r="W1515" t="s">
        <v>14266</v>
      </c>
      <c r="X1515" t="s">
        <v>14196</v>
      </c>
      <c r="Y1515" t="str">
        <f>VLOOKUP(R1515,Managers!$A:$B,2,)</f>
        <v>Bob Turner</v>
      </c>
      <c r="Z1515" s="11">
        <f>VLOOKUP(X1515,HourlyWages!$A:$B,2,0)</f>
        <v>58</v>
      </c>
      <c r="AA1515">
        <v>1</v>
      </c>
    </row>
    <row r="1516" spans="1:27" x14ac:dyDescent="0.3">
      <c r="A1516" t="b">
        <f>COUNTIF($C$1:C1516, C1516)&gt;1</f>
        <v>0</v>
      </c>
      <c r="B1516" t="b">
        <f>VLOOKUP(C1516,Sheet3!$A:$B,2,0) &gt; 1</f>
        <v>0</v>
      </c>
      <c r="C1516">
        <v>1515</v>
      </c>
      <c r="D1516">
        <v>10949</v>
      </c>
      <c r="E1516" s="4">
        <v>39902</v>
      </c>
      <c r="F1516">
        <v>46</v>
      </c>
      <c r="G1516" s="15">
        <f>I1516*F1516</f>
        <v>6900</v>
      </c>
      <c r="H1516" s="9">
        <v>0.1</v>
      </c>
      <c r="I1516" s="13">
        <f>VLOOKUP($U1516,Pricebook!$A:$D,4,0)</f>
        <v>150</v>
      </c>
      <c r="J1516" s="11">
        <f>G1516*(1-H1516)</f>
        <v>6210</v>
      </c>
      <c r="K1516" t="s">
        <v>1078</v>
      </c>
      <c r="L1516" t="s">
        <v>585</v>
      </c>
      <c r="M1516" t="str">
        <f>VLOOKUP($L1516,Companies!$A:$G,7,)</f>
        <v>Industrial Machinery/Components</v>
      </c>
      <c r="N1516" t="str">
        <f>VLOOKUP($L1516,Companies!$A:$G,6,)</f>
        <v>Technology</v>
      </c>
      <c r="O1516" s="6" t="s">
        <v>1156</v>
      </c>
      <c r="P1516" s="6" t="s">
        <v>1581</v>
      </c>
      <c r="Q1516" t="s">
        <v>134</v>
      </c>
      <c r="R1516" t="s">
        <v>34</v>
      </c>
      <c r="S1516" s="4">
        <v>39903</v>
      </c>
      <c r="T1516" s="7">
        <f>S1516-E1516</f>
        <v>1</v>
      </c>
      <c r="U1516" t="s">
        <v>14216</v>
      </c>
      <c r="V1516" s="6" t="s">
        <v>14251</v>
      </c>
      <c r="W1516" t="s">
        <v>14268</v>
      </c>
      <c r="X1516" t="s">
        <v>14193</v>
      </c>
      <c r="Y1516" t="str">
        <f>VLOOKUP(R1516,Managers!$A:$B,2,)</f>
        <v>Frank Mitchell</v>
      </c>
      <c r="Z1516" s="11">
        <f>VLOOKUP(X1516,HourlyWages!$A:$B,2,0)</f>
        <v>57</v>
      </c>
      <c r="AA1516">
        <v>1</v>
      </c>
    </row>
    <row r="1517" spans="1:27" x14ac:dyDescent="0.3">
      <c r="A1517" t="b">
        <f>COUNTIF($C$1:C1517, C1517)&gt;1</f>
        <v>0</v>
      </c>
      <c r="B1517" t="b">
        <f>VLOOKUP(C1517,Sheet3!$A:$B,2,0) &gt; 1</f>
        <v>0</v>
      </c>
      <c r="C1517">
        <v>1516</v>
      </c>
      <c r="D1517">
        <v>10951</v>
      </c>
      <c r="E1517" s="4">
        <v>41219</v>
      </c>
      <c r="F1517">
        <v>14</v>
      </c>
      <c r="G1517" s="15">
        <f>I1517*F1517</f>
        <v>1750</v>
      </c>
      <c r="H1517" s="9">
        <v>0.1</v>
      </c>
      <c r="I1517" s="13">
        <f>VLOOKUP($U1517,Pricebook!$A:$D,4,0)</f>
        <v>125</v>
      </c>
      <c r="J1517" s="11">
        <f>G1517*(1-H1517)</f>
        <v>1575</v>
      </c>
      <c r="K1517" t="s">
        <v>812</v>
      </c>
      <c r="L1517" t="s">
        <v>99</v>
      </c>
      <c r="M1517" t="str">
        <f>VLOOKUP($L1517,Companies!$A:$G,7,)</f>
        <v>Television Services</v>
      </c>
      <c r="N1517" t="str">
        <f>VLOOKUP($L1517,Companies!$A:$G,6,)</f>
        <v>Consumer Services</v>
      </c>
      <c r="O1517" s="6" t="s">
        <v>1002</v>
      </c>
      <c r="P1517" s="6">
        <v>28144</v>
      </c>
      <c r="Q1517" t="s">
        <v>33</v>
      </c>
      <c r="R1517" t="s">
        <v>34</v>
      </c>
      <c r="S1517" s="4">
        <v>41219</v>
      </c>
      <c r="T1517" s="7">
        <f>S1517-E1517</f>
        <v>0</v>
      </c>
      <c r="U1517" t="s">
        <v>14208</v>
      </c>
      <c r="V1517" s="6" t="s">
        <v>14251</v>
      </c>
      <c r="W1517" t="s">
        <v>14268</v>
      </c>
      <c r="X1517" t="s">
        <v>14196</v>
      </c>
      <c r="Y1517" t="str">
        <f>VLOOKUP(R1517,Managers!$A:$B,2,)</f>
        <v>Frank Mitchell</v>
      </c>
      <c r="Z1517" s="11">
        <f>VLOOKUP(X1517,HourlyWages!$A:$B,2,0)</f>
        <v>58</v>
      </c>
      <c r="AA1517">
        <v>1</v>
      </c>
    </row>
    <row r="1518" spans="1:27" x14ac:dyDescent="0.3">
      <c r="A1518" t="b">
        <f>COUNTIF($C$1:C1518, C1518)&gt;1</f>
        <v>0</v>
      </c>
      <c r="B1518" t="b">
        <f>VLOOKUP(C1518,Sheet3!$A:$B,2,0) &gt; 1</f>
        <v>0</v>
      </c>
      <c r="C1518">
        <v>1517</v>
      </c>
      <c r="D1518">
        <v>10978</v>
      </c>
      <c r="E1518" s="4">
        <v>39904</v>
      </c>
      <c r="F1518">
        <v>9</v>
      </c>
      <c r="G1518" s="15">
        <f>I1518*F1518</f>
        <v>1125</v>
      </c>
      <c r="H1518" s="9">
        <v>0.06</v>
      </c>
      <c r="I1518" s="13">
        <f>VLOOKUP($U1518,Pricebook!$A:$D,4,0)</f>
        <v>125</v>
      </c>
      <c r="J1518" s="11">
        <f>G1518*(1-H1518)</f>
        <v>1057.5</v>
      </c>
      <c r="K1518" t="s">
        <v>324</v>
      </c>
      <c r="L1518" t="s">
        <v>310</v>
      </c>
      <c r="M1518" t="str">
        <f>VLOOKUP($L1518,Companies!$A:$G,7,)</f>
        <v>Major Pharmaceuticals</v>
      </c>
      <c r="N1518" t="str">
        <f>VLOOKUP($L1518,Companies!$A:$G,6,)</f>
        <v>Health Care</v>
      </c>
      <c r="O1518" s="6" t="s">
        <v>325</v>
      </c>
      <c r="P1518" s="6">
        <v>37066</v>
      </c>
      <c r="Q1518" t="s">
        <v>81</v>
      </c>
      <c r="R1518" t="s">
        <v>34</v>
      </c>
      <c r="S1518" s="4">
        <v>39905</v>
      </c>
      <c r="T1518" s="7">
        <f>S1518-E1518</f>
        <v>1</v>
      </c>
      <c r="U1518" t="s">
        <v>14221</v>
      </c>
      <c r="V1518" s="6" t="s">
        <v>14251</v>
      </c>
      <c r="W1518" t="s">
        <v>14260</v>
      </c>
      <c r="X1518" t="s">
        <v>14190</v>
      </c>
      <c r="Y1518" t="str">
        <f>VLOOKUP(R1518,Managers!$A:$B,2,)</f>
        <v>Frank Mitchell</v>
      </c>
      <c r="Z1518" s="11">
        <f>VLOOKUP(X1518,HourlyWages!$A:$B,2,0)</f>
        <v>67</v>
      </c>
      <c r="AA1518">
        <v>1</v>
      </c>
    </row>
    <row r="1519" spans="1:27" x14ac:dyDescent="0.3">
      <c r="A1519" t="b">
        <f>COUNTIF($C$1:C1519, C1519)&gt;1</f>
        <v>0</v>
      </c>
      <c r="B1519" t="b">
        <f>VLOOKUP(C1519,Sheet3!$A:$B,2,0) &gt; 1</f>
        <v>0</v>
      </c>
      <c r="C1519">
        <v>1518</v>
      </c>
      <c r="D1519">
        <v>10979</v>
      </c>
      <c r="E1519" s="4">
        <v>40820</v>
      </c>
      <c r="F1519">
        <v>15</v>
      </c>
      <c r="G1519" s="15">
        <f>I1519*F1519</f>
        <v>1875</v>
      </c>
      <c r="H1519" s="9">
        <v>0</v>
      </c>
      <c r="I1519" s="13">
        <f>VLOOKUP($U1519,Pricebook!$A:$D,4,0)</f>
        <v>125</v>
      </c>
      <c r="J1519" s="11">
        <f>G1519*(1-H1519)</f>
        <v>1875</v>
      </c>
      <c r="K1519" t="s">
        <v>1298</v>
      </c>
      <c r="L1519" t="s">
        <v>241</v>
      </c>
      <c r="M1519" t="str">
        <f>VLOOKUP($L1519,Companies!$A:$G,7,)</f>
        <v>Computer Software: Prepackaged Software</v>
      </c>
      <c r="N1519" t="str">
        <f>VLOOKUP($L1519,Companies!$A:$G,6,)</f>
        <v>Technology</v>
      </c>
      <c r="O1519" s="6" t="s">
        <v>1299</v>
      </c>
      <c r="P1519" s="6">
        <v>37664</v>
      </c>
      <c r="Q1519" t="s">
        <v>81</v>
      </c>
      <c r="R1519" t="s">
        <v>34</v>
      </c>
      <c r="S1519" s="4">
        <v>40822</v>
      </c>
      <c r="T1519" s="7">
        <f>S1519-E1519</f>
        <v>2</v>
      </c>
      <c r="U1519" t="s">
        <v>14208</v>
      </c>
      <c r="V1519" s="6" t="s">
        <v>14251</v>
      </c>
      <c r="W1519" t="s">
        <v>14263</v>
      </c>
      <c r="X1519" t="s">
        <v>14203</v>
      </c>
      <c r="Y1519" t="str">
        <f>VLOOKUP(R1519,Managers!$A:$B,2,)</f>
        <v>Frank Mitchell</v>
      </c>
      <c r="Z1519" s="11">
        <f>VLOOKUP(X1519,HourlyWages!$A:$B,2,0)</f>
        <v>62</v>
      </c>
      <c r="AA1519">
        <v>1</v>
      </c>
    </row>
    <row r="1520" spans="1:27" x14ac:dyDescent="0.3">
      <c r="A1520" t="b">
        <f>COUNTIF($C$1:C1520, C1520)&gt;1</f>
        <v>0</v>
      </c>
      <c r="B1520" t="b">
        <f>VLOOKUP(C1520,Sheet3!$A:$B,2,0) &gt; 1</f>
        <v>0</v>
      </c>
      <c r="C1520">
        <v>1519</v>
      </c>
      <c r="D1520">
        <v>10979</v>
      </c>
      <c r="E1520" s="4">
        <v>40820</v>
      </c>
      <c r="F1520">
        <v>7</v>
      </c>
      <c r="G1520" s="15">
        <f>I1520*F1520</f>
        <v>770</v>
      </c>
      <c r="H1520" s="9">
        <v>0.08</v>
      </c>
      <c r="I1520" s="13">
        <f>VLOOKUP($U1520,Pricebook!$A:$D,4,0)</f>
        <v>110</v>
      </c>
      <c r="J1520" s="11">
        <f>G1520*(1-H1520)</f>
        <v>708.4</v>
      </c>
      <c r="K1520" t="s">
        <v>1298</v>
      </c>
      <c r="L1520" t="s">
        <v>241</v>
      </c>
      <c r="M1520" t="str">
        <f>VLOOKUP($L1520,Companies!$A:$G,7,)</f>
        <v>Computer Software: Prepackaged Software</v>
      </c>
      <c r="N1520" t="str">
        <f>VLOOKUP($L1520,Companies!$A:$G,6,)</f>
        <v>Technology</v>
      </c>
      <c r="O1520" s="6" t="s">
        <v>1299</v>
      </c>
      <c r="P1520" s="6">
        <v>37664</v>
      </c>
      <c r="Q1520" t="s">
        <v>81</v>
      </c>
      <c r="R1520" t="s">
        <v>34</v>
      </c>
      <c r="S1520" s="4">
        <v>40822</v>
      </c>
      <c r="T1520" s="7">
        <f>S1520-E1520</f>
        <v>2</v>
      </c>
      <c r="U1520" t="s">
        <v>14215</v>
      </c>
      <c r="V1520" s="6" t="s">
        <v>14251</v>
      </c>
      <c r="W1520" t="s">
        <v>14267</v>
      </c>
      <c r="X1520" t="s">
        <v>14195</v>
      </c>
      <c r="Y1520" t="str">
        <f>VLOOKUP(R1520,Managers!$A:$B,2,)</f>
        <v>Frank Mitchell</v>
      </c>
      <c r="Z1520" s="11">
        <f>VLOOKUP(X1520,HourlyWages!$A:$B,2,0)</f>
        <v>52</v>
      </c>
      <c r="AA1520">
        <v>1</v>
      </c>
    </row>
    <row r="1521" spans="1:27" x14ac:dyDescent="0.3">
      <c r="A1521" t="b">
        <f>COUNTIF($C$1:C1521, C1521)&gt;1</f>
        <v>0</v>
      </c>
      <c r="B1521" t="b">
        <f>VLOOKUP(C1521,Sheet3!$A:$B,2,0) &gt; 1</f>
        <v>0</v>
      </c>
      <c r="C1521">
        <v>1520</v>
      </c>
      <c r="D1521">
        <v>10981</v>
      </c>
      <c r="E1521" s="4">
        <v>40312</v>
      </c>
      <c r="F1521">
        <v>41</v>
      </c>
      <c r="G1521" s="15">
        <f>I1521*F1521</f>
        <v>5740</v>
      </c>
      <c r="H1521" s="9">
        <v>0.09</v>
      </c>
      <c r="I1521" s="13">
        <f>VLOOKUP($U1521,Pricebook!$A:$D,4,0)</f>
        <v>140</v>
      </c>
      <c r="J1521" s="11">
        <f>G1521*(1-H1521)</f>
        <v>5223.4000000000005</v>
      </c>
      <c r="K1521" t="s">
        <v>1582</v>
      </c>
      <c r="L1521" t="s">
        <v>108</v>
      </c>
      <c r="M1521" t="str">
        <f>VLOOKUP($L1521,Companies!$A:$G,7,)</f>
        <v>Broadcasting</v>
      </c>
      <c r="N1521" t="str">
        <f>VLOOKUP($L1521,Companies!$A:$G,6,)</f>
        <v>Consumer Services</v>
      </c>
      <c r="O1521" s="6" t="s">
        <v>1583</v>
      </c>
      <c r="P1521" s="6">
        <v>97224</v>
      </c>
      <c r="Q1521" t="s">
        <v>43</v>
      </c>
      <c r="R1521" t="s">
        <v>23</v>
      </c>
      <c r="S1521" s="4">
        <v>40314</v>
      </c>
      <c r="T1521" s="7">
        <f>S1521-E1521</f>
        <v>2</v>
      </c>
      <c r="U1521" t="s">
        <v>14213</v>
      </c>
      <c r="V1521" s="6" t="s">
        <v>14254</v>
      </c>
      <c r="W1521" t="s">
        <v>14256</v>
      </c>
      <c r="X1521" t="s">
        <v>14186</v>
      </c>
      <c r="Y1521" t="str">
        <f>VLOOKUP(R1521,Managers!$A:$B,2,)</f>
        <v>Bob Turner</v>
      </c>
      <c r="Z1521" s="11">
        <f>VLOOKUP(X1521,HourlyWages!$A:$B,2,0)</f>
        <v>67</v>
      </c>
      <c r="AA1521">
        <v>1</v>
      </c>
    </row>
    <row r="1522" spans="1:27" x14ac:dyDescent="0.3">
      <c r="A1522" t="b">
        <f>COUNTIF($C$1:C1522, C1522)&gt;1</f>
        <v>0</v>
      </c>
      <c r="B1522" t="b">
        <f>VLOOKUP(C1522,Sheet3!$A:$B,2,0) &gt; 1</f>
        <v>0</v>
      </c>
      <c r="C1522">
        <v>1521</v>
      </c>
      <c r="D1522">
        <v>10981</v>
      </c>
      <c r="E1522" s="4">
        <v>40312</v>
      </c>
      <c r="F1522">
        <v>33</v>
      </c>
      <c r="G1522" s="15">
        <f>I1522*F1522</f>
        <v>4950</v>
      </c>
      <c r="H1522" s="9">
        <v>0.04</v>
      </c>
      <c r="I1522" s="13">
        <f>VLOOKUP($U1522,Pricebook!$A:$D,4,0)</f>
        <v>150</v>
      </c>
      <c r="J1522" s="11">
        <f>G1522*(1-H1522)</f>
        <v>4752</v>
      </c>
      <c r="K1522" t="s">
        <v>1582</v>
      </c>
      <c r="L1522" t="s">
        <v>108</v>
      </c>
      <c r="M1522" t="str">
        <f>VLOOKUP($L1522,Companies!$A:$G,7,)</f>
        <v>Broadcasting</v>
      </c>
      <c r="N1522" t="str">
        <f>VLOOKUP($L1522,Companies!$A:$G,6,)</f>
        <v>Consumer Services</v>
      </c>
      <c r="O1522" s="6" t="s">
        <v>1583</v>
      </c>
      <c r="P1522" s="6">
        <v>97224</v>
      </c>
      <c r="Q1522" t="s">
        <v>43</v>
      </c>
      <c r="R1522" t="s">
        <v>23</v>
      </c>
      <c r="S1522" s="4">
        <v>40314</v>
      </c>
      <c r="T1522" s="7">
        <f>S1522-E1522</f>
        <v>2</v>
      </c>
      <c r="U1522" t="s">
        <v>14210</v>
      </c>
      <c r="V1522" s="6" t="s">
        <v>14251</v>
      </c>
      <c r="W1522" t="s">
        <v>14253</v>
      </c>
      <c r="X1522" t="s">
        <v>14187</v>
      </c>
      <c r="Y1522" t="str">
        <f>VLOOKUP(R1522,Managers!$A:$B,2,)</f>
        <v>Bob Turner</v>
      </c>
      <c r="Z1522" s="11">
        <f>VLOOKUP(X1522,HourlyWages!$A:$B,2,0)</f>
        <v>45</v>
      </c>
      <c r="AA1522">
        <v>1</v>
      </c>
    </row>
    <row r="1523" spans="1:27" x14ac:dyDescent="0.3">
      <c r="A1523" t="b">
        <f>COUNTIF($C$1:C1523, C1523)&gt;1</f>
        <v>0</v>
      </c>
      <c r="B1523" t="b">
        <f>VLOOKUP(C1523,Sheet3!$A:$B,2,0) &gt; 1</f>
        <v>0</v>
      </c>
      <c r="C1523">
        <v>1522</v>
      </c>
      <c r="D1523">
        <v>10982</v>
      </c>
      <c r="E1523" s="4">
        <v>41253</v>
      </c>
      <c r="F1523">
        <v>29</v>
      </c>
      <c r="G1523" s="15">
        <f>I1523*F1523</f>
        <v>4640</v>
      </c>
      <c r="H1523" s="9">
        <v>0.02</v>
      </c>
      <c r="I1523" s="13">
        <f>VLOOKUP($U1523,Pricebook!$A:$D,4,0)</f>
        <v>160</v>
      </c>
      <c r="J1523" s="11">
        <f>G1523*(1-H1523)</f>
        <v>4547.2</v>
      </c>
      <c r="K1523" t="s">
        <v>251</v>
      </c>
      <c r="L1523" t="s">
        <v>252</v>
      </c>
      <c r="M1523" t="str">
        <f>VLOOKUP($L1523,Companies!$A:$G,7,)</f>
        <v>Major Pharmaceuticals</v>
      </c>
      <c r="N1523" t="str">
        <f>VLOOKUP($L1523,Companies!$A:$G,6,)</f>
        <v>Health Care</v>
      </c>
      <c r="O1523" s="6" t="s">
        <v>1163</v>
      </c>
      <c r="P1523" s="6">
        <v>83642</v>
      </c>
      <c r="Q1523" t="s">
        <v>197</v>
      </c>
      <c r="R1523" t="s">
        <v>23</v>
      </c>
      <c r="S1523" s="4">
        <v>41254</v>
      </c>
      <c r="T1523" s="7">
        <f>S1523-E1523</f>
        <v>1</v>
      </c>
      <c r="U1523" t="s">
        <v>14218</v>
      </c>
      <c r="V1523" s="6" t="s">
        <v>14257</v>
      </c>
      <c r="W1523" t="s">
        <v>14258</v>
      </c>
      <c r="X1523" t="s">
        <v>14190</v>
      </c>
      <c r="Y1523" t="str">
        <f>VLOOKUP(R1523,Managers!$A:$B,2,)</f>
        <v>Bob Turner</v>
      </c>
      <c r="Z1523" s="11">
        <f>VLOOKUP(X1523,HourlyWages!$A:$B,2,0)</f>
        <v>67</v>
      </c>
      <c r="AA1523">
        <v>1</v>
      </c>
    </row>
    <row r="1524" spans="1:27" x14ac:dyDescent="0.3">
      <c r="A1524" t="b">
        <f>COUNTIF($C$1:C1524, C1524)&gt;1</f>
        <v>0</v>
      </c>
      <c r="B1524" t="b">
        <f>VLOOKUP(C1524,Sheet3!$A:$B,2,0) &gt; 1</f>
        <v>0</v>
      </c>
      <c r="C1524">
        <v>1523</v>
      </c>
      <c r="D1524">
        <v>10982</v>
      </c>
      <c r="E1524" s="4">
        <v>41253</v>
      </c>
      <c r="F1524">
        <v>30</v>
      </c>
      <c r="G1524" s="15">
        <f>I1524*F1524</f>
        <v>4800</v>
      </c>
      <c r="H1524" s="9">
        <v>0.05</v>
      </c>
      <c r="I1524" s="13">
        <f>VLOOKUP($U1524,Pricebook!$A:$D,4,0)</f>
        <v>160</v>
      </c>
      <c r="J1524" s="11">
        <f>G1524*(1-H1524)</f>
        <v>4560</v>
      </c>
      <c r="K1524" t="s">
        <v>251</v>
      </c>
      <c r="L1524" t="s">
        <v>252</v>
      </c>
      <c r="M1524" t="str">
        <f>VLOOKUP($L1524,Companies!$A:$G,7,)</f>
        <v>Major Pharmaceuticals</v>
      </c>
      <c r="N1524" t="str">
        <f>VLOOKUP($L1524,Companies!$A:$G,6,)</f>
        <v>Health Care</v>
      </c>
      <c r="O1524" s="6" t="s">
        <v>1163</v>
      </c>
      <c r="P1524" s="6">
        <v>83642</v>
      </c>
      <c r="Q1524" t="s">
        <v>197</v>
      </c>
      <c r="R1524" t="s">
        <v>23</v>
      </c>
      <c r="S1524" s="4">
        <v>41255</v>
      </c>
      <c r="T1524" s="7">
        <f>S1524-E1524</f>
        <v>2</v>
      </c>
      <c r="U1524" t="s">
        <v>14218</v>
      </c>
      <c r="V1524" s="6" t="s">
        <v>14254</v>
      </c>
      <c r="W1524" t="s">
        <v>14265</v>
      </c>
      <c r="X1524" t="s">
        <v>14189</v>
      </c>
      <c r="Y1524" t="str">
        <f>VLOOKUP(R1524,Managers!$A:$B,2,)</f>
        <v>Bob Turner</v>
      </c>
      <c r="Z1524" s="11">
        <f>VLOOKUP(X1524,HourlyWages!$A:$B,2,0)</f>
        <v>62</v>
      </c>
      <c r="AA1524">
        <v>1</v>
      </c>
    </row>
    <row r="1525" spans="1:27" x14ac:dyDescent="0.3">
      <c r="A1525" t="b">
        <f>COUNTIF($C$1:C1525, C1525)&gt;1</f>
        <v>0</v>
      </c>
      <c r="B1525" t="b">
        <f>VLOOKUP(C1525,Sheet3!$A:$B,2,0) &gt; 1</f>
        <v>0</v>
      </c>
      <c r="C1525">
        <v>1524</v>
      </c>
      <c r="D1525">
        <v>10982</v>
      </c>
      <c r="E1525" s="4">
        <v>41253</v>
      </c>
      <c r="F1525">
        <v>14</v>
      </c>
      <c r="G1525" s="15">
        <f>I1525*F1525</f>
        <v>1960</v>
      </c>
      <c r="H1525" s="9">
        <v>0</v>
      </c>
      <c r="I1525" s="13">
        <f>VLOOKUP($U1525,Pricebook!$A:$D,4,0)</f>
        <v>140</v>
      </c>
      <c r="J1525" s="11">
        <f>G1525*(1-H1525)</f>
        <v>1960</v>
      </c>
      <c r="K1525" t="s">
        <v>251</v>
      </c>
      <c r="L1525" t="s">
        <v>252</v>
      </c>
      <c r="M1525" t="str">
        <f>VLOOKUP($L1525,Companies!$A:$G,7,)</f>
        <v>Major Pharmaceuticals</v>
      </c>
      <c r="N1525" t="str">
        <f>VLOOKUP($L1525,Companies!$A:$G,6,)</f>
        <v>Health Care</v>
      </c>
      <c r="O1525" s="6" t="s">
        <v>1163</v>
      </c>
      <c r="P1525" s="6">
        <v>83642</v>
      </c>
      <c r="Q1525" t="s">
        <v>197</v>
      </c>
      <c r="R1525" t="s">
        <v>23</v>
      </c>
      <c r="S1525" s="4">
        <v>41255</v>
      </c>
      <c r="T1525" s="7">
        <f>S1525-E1525</f>
        <v>2</v>
      </c>
      <c r="U1525" t="s">
        <v>14213</v>
      </c>
      <c r="V1525" s="6" t="s">
        <v>14251</v>
      </c>
      <c r="W1525" t="s">
        <v>14263</v>
      </c>
      <c r="X1525" t="s">
        <v>14190</v>
      </c>
      <c r="Y1525" t="str">
        <f>VLOOKUP(R1525,Managers!$A:$B,2,)</f>
        <v>Bob Turner</v>
      </c>
      <c r="Z1525" s="11">
        <f>VLOOKUP(X1525,HourlyWages!$A:$B,2,0)</f>
        <v>67</v>
      </c>
      <c r="AA1525">
        <v>1</v>
      </c>
    </row>
    <row r="1526" spans="1:27" x14ac:dyDescent="0.3">
      <c r="A1526" t="b">
        <f>COUNTIF($C$1:C1526, C1526)&gt;1</f>
        <v>0</v>
      </c>
      <c r="B1526" t="b">
        <f>VLOOKUP(C1526,Sheet3!$A:$B,2,0) &gt; 1</f>
        <v>0</v>
      </c>
      <c r="C1526">
        <v>1525</v>
      </c>
      <c r="D1526">
        <v>11008</v>
      </c>
      <c r="E1526" s="4">
        <v>39868</v>
      </c>
      <c r="F1526">
        <v>17</v>
      </c>
      <c r="G1526" s="15">
        <f>I1526*F1526</f>
        <v>3400</v>
      </c>
      <c r="H1526" s="9">
        <v>0.01</v>
      </c>
      <c r="I1526" s="13">
        <f>VLOOKUP($U1526,Pricebook!$A:$D,4,0)</f>
        <v>200</v>
      </c>
      <c r="J1526" s="11">
        <f>G1526*(1-H1526)</f>
        <v>3366</v>
      </c>
      <c r="K1526" t="s">
        <v>313</v>
      </c>
      <c r="L1526" t="s">
        <v>314</v>
      </c>
      <c r="M1526" t="str">
        <f>VLOOKUP($L1526,Companies!$A:$G,7,)</f>
        <v>Semiconductors</v>
      </c>
      <c r="N1526" t="str">
        <f>VLOOKUP($L1526,Companies!$A:$G,6,)</f>
        <v>Technology</v>
      </c>
      <c r="O1526" s="6" t="s">
        <v>875</v>
      </c>
      <c r="P1526" s="6" t="s">
        <v>876</v>
      </c>
      <c r="Q1526" t="s">
        <v>91</v>
      </c>
      <c r="R1526" t="s">
        <v>61</v>
      </c>
      <c r="S1526" s="4">
        <v>39870</v>
      </c>
      <c r="T1526" s="7">
        <f>S1526-E1526</f>
        <v>2</v>
      </c>
      <c r="U1526" t="s">
        <v>14206</v>
      </c>
      <c r="V1526" s="6" t="s">
        <v>14251</v>
      </c>
      <c r="W1526" t="s">
        <v>14263</v>
      </c>
      <c r="X1526" t="s">
        <v>14184</v>
      </c>
      <c r="Y1526" t="str">
        <f>VLOOKUP(R1526,Managers!$A:$B,2,)</f>
        <v>Allen Young</v>
      </c>
      <c r="Z1526" s="11">
        <f>VLOOKUP(X1526,HourlyWages!$A:$B,2,0)</f>
        <v>50</v>
      </c>
      <c r="AA1526">
        <v>1</v>
      </c>
    </row>
    <row r="1527" spans="1:27" x14ac:dyDescent="0.3">
      <c r="A1527" t="b">
        <f>COUNTIF($C$1:C1527, C1527)&gt;1</f>
        <v>0</v>
      </c>
      <c r="B1527" t="b">
        <f>VLOOKUP(C1527,Sheet3!$A:$B,2,0) &gt; 1</f>
        <v>0</v>
      </c>
      <c r="C1527">
        <v>1526</v>
      </c>
      <c r="D1527">
        <v>11011</v>
      </c>
      <c r="E1527" s="4">
        <v>41042</v>
      </c>
      <c r="F1527">
        <v>33</v>
      </c>
      <c r="G1527" s="15">
        <f>I1527*F1527</f>
        <v>4125</v>
      </c>
      <c r="H1527" s="9">
        <v>0.04</v>
      </c>
      <c r="I1527" s="13">
        <f>VLOOKUP($U1527,Pricebook!$A:$D,4,0)</f>
        <v>125</v>
      </c>
      <c r="J1527" s="11">
        <f>G1527*(1-H1527)</f>
        <v>3960</v>
      </c>
      <c r="K1527" t="s">
        <v>1376</v>
      </c>
      <c r="L1527" t="s">
        <v>226</v>
      </c>
      <c r="M1527" t="str">
        <f>VLOOKUP($L1527,Companies!$A:$G,7,)</f>
        <v>Auto Manufacturing</v>
      </c>
      <c r="N1527" t="str">
        <f>VLOOKUP($L1527,Companies!$A:$G,6,)</f>
        <v>Capital Goods</v>
      </c>
      <c r="O1527" s="6" t="s">
        <v>1260</v>
      </c>
      <c r="P1527" s="6" t="s">
        <v>1261</v>
      </c>
      <c r="Q1527" t="s">
        <v>492</v>
      </c>
      <c r="R1527" t="s">
        <v>61</v>
      </c>
      <c r="S1527" s="4">
        <v>41044</v>
      </c>
      <c r="T1527" s="7">
        <f>S1527-E1527</f>
        <v>2</v>
      </c>
      <c r="U1527" t="s">
        <v>14217</v>
      </c>
      <c r="V1527" s="6" t="s">
        <v>14254</v>
      </c>
      <c r="W1527" t="s">
        <v>14255</v>
      </c>
      <c r="X1527" t="s">
        <v>14202</v>
      </c>
      <c r="Y1527" t="str">
        <f>VLOOKUP(R1527,Managers!$A:$B,2,)</f>
        <v>Allen Young</v>
      </c>
      <c r="Z1527" s="11">
        <f>VLOOKUP(X1527,HourlyWages!$A:$B,2,0)</f>
        <v>71</v>
      </c>
      <c r="AA1527">
        <v>1</v>
      </c>
    </row>
    <row r="1528" spans="1:27" x14ac:dyDescent="0.3">
      <c r="A1528" t="b">
        <f>COUNTIF($C$1:C1528, C1528)&gt;1</f>
        <v>0</v>
      </c>
      <c r="B1528" t="b">
        <f>VLOOKUP(C1528,Sheet3!$A:$B,2,0) &gt; 1</f>
        <v>0</v>
      </c>
      <c r="C1528">
        <v>1527</v>
      </c>
      <c r="D1528">
        <v>11011</v>
      </c>
      <c r="E1528" s="4">
        <v>41042</v>
      </c>
      <c r="F1528">
        <v>36</v>
      </c>
      <c r="G1528" s="15">
        <f>I1528*F1528</f>
        <v>7200</v>
      </c>
      <c r="H1528" s="9">
        <v>0.1</v>
      </c>
      <c r="I1528" s="13">
        <f>VLOOKUP($U1528,Pricebook!$A:$D,4,0)</f>
        <v>200</v>
      </c>
      <c r="J1528" s="11">
        <f>G1528*(1-H1528)</f>
        <v>6480</v>
      </c>
      <c r="K1528" t="s">
        <v>1376</v>
      </c>
      <c r="L1528" t="s">
        <v>226</v>
      </c>
      <c r="M1528" t="str">
        <f>VLOOKUP($L1528,Companies!$A:$G,7,)</f>
        <v>Auto Manufacturing</v>
      </c>
      <c r="N1528" t="str">
        <f>VLOOKUP($L1528,Companies!$A:$G,6,)</f>
        <v>Capital Goods</v>
      </c>
      <c r="O1528" s="6" t="s">
        <v>933</v>
      </c>
      <c r="P1528" s="6" t="s">
        <v>934</v>
      </c>
      <c r="Q1528" t="s">
        <v>87</v>
      </c>
      <c r="R1528" t="s">
        <v>61</v>
      </c>
      <c r="S1528" s="4">
        <v>41043</v>
      </c>
      <c r="T1528" s="7">
        <f>S1528-E1528</f>
        <v>1</v>
      </c>
      <c r="U1528" t="s">
        <v>14214</v>
      </c>
      <c r="V1528" s="6" t="s">
        <v>14251</v>
      </c>
      <c r="W1528" t="s">
        <v>14263</v>
      </c>
      <c r="X1528" t="s">
        <v>14197</v>
      </c>
      <c r="Y1528" t="str">
        <f>VLOOKUP(R1528,Managers!$A:$B,2,)</f>
        <v>Allen Young</v>
      </c>
      <c r="Z1528" s="11">
        <f>VLOOKUP(X1528,HourlyWages!$A:$B,2,0)</f>
        <v>71</v>
      </c>
      <c r="AA1528">
        <v>1</v>
      </c>
    </row>
    <row r="1529" spans="1:27" x14ac:dyDescent="0.3">
      <c r="A1529" t="b">
        <f>COUNTIF($C$1:C1529, C1529)&gt;1</f>
        <v>0</v>
      </c>
      <c r="B1529" t="b">
        <f>VLOOKUP(C1529,Sheet3!$A:$B,2,0) &gt; 1</f>
        <v>0</v>
      </c>
      <c r="C1529">
        <v>1528</v>
      </c>
      <c r="D1529">
        <v>11011</v>
      </c>
      <c r="E1529" s="4">
        <v>41042</v>
      </c>
      <c r="F1529">
        <v>36</v>
      </c>
      <c r="G1529" s="15">
        <f>I1529*F1529</f>
        <v>3960</v>
      </c>
      <c r="H1529" s="9">
        <v>0.1</v>
      </c>
      <c r="I1529" s="13">
        <f>VLOOKUP($U1529,Pricebook!$A:$D,4,0)</f>
        <v>110</v>
      </c>
      <c r="J1529" s="11">
        <f>G1529*(1-H1529)</f>
        <v>3564</v>
      </c>
      <c r="K1529" t="s">
        <v>1376</v>
      </c>
      <c r="L1529" t="s">
        <v>226</v>
      </c>
      <c r="M1529" t="str">
        <f>VLOOKUP($L1529,Companies!$A:$G,7,)</f>
        <v>Auto Manufacturing</v>
      </c>
      <c r="N1529" t="str">
        <f>VLOOKUP($L1529,Companies!$A:$G,6,)</f>
        <v>Capital Goods</v>
      </c>
      <c r="O1529" s="6" t="s">
        <v>380</v>
      </c>
      <c r="P1529" s="6" t="s">
        <v>1584</v>
      </c>
      <c r="Q1529" t="s">
        <v>317</v>
      </c>
      <c r="R1529" t="s">
        <v>61</v>
      </c>
      <c r="S1529" s="4">
        <v>41043</v>
      </c>
      <c r="T1529" s="7">
        <f>S1529-E1529</f>
        <v>1</v>
      </c>
      <c r="U1529" t="s">
        <v>14220</v>
      </c>
      <c r="V1529" s="6" t="s">
        <v>14251</v>
      </c>
      <c r="W1529" t="s">
        <v>14252</v>
      </c>
      <c r="X1529" t="s">
        <v>14192</v>
      </c>
      <c r="Y1529" t="str">
        <f>VLOOKUP(R1529,Managers!$A:$B,2,)</f>
        <v>Allen Young</v>
      </c>
      <c r="Z1529" s="11">
        <f>VLOOKUP(X1529,HourlyWages!$A:$B,2,0)</f>
        <v>75</v>
      </c>
      <c r="AA1529">
        <v>1</v>
      </c>
    </row>
    <row r="1530" spans="1:27" x14ac:dyDescent="0.3">
      <c r="A1530" t="b">
        <f>COUNTIF($C$1:C1530, C1530)&gt;1</f>
        <v>0</v>
      </c>
      <c r="B1530" t="b">
        <f>VLOOKUP(C1530,Sheet3!$A:$B,2,0) &gt; 1</f>
        <v>0</v>
      </c>
      <c r="C1530">
        <v>1529</v>
      </c>
      <c r="D1530">
        <v>11013</v>
      </c>
      <c r="E1530" s="4">
        <v>39920</v>
      </c>
      <c r="F1530">
        <v>2</v>
      </c>
      <c r="G1530" s="15">
        <f>I1530*F1530</f>
        <v>300</v>
      </c>
      <c r="H1530" s="9">
        <v>0.01</v>
      </c>
      <c r="I1530" s="13">
        <f>VLOOKUP($U1530,Pricebook!$A:$D,4,0)</f>
        <v>150</v>
      </c>
      <c r="J1530" s="11">
        <f>G1530*(1-H1530)</f>
        <v>297</v>
      </c>
      <c r="K1530" t="s">
        <v>19</v>
      </c>
      <c r="L1530" t="s">
        <v>20</v>
      </c>
      <c r="M1530" t="str">
        <f>VLOOKUP($L1530,Companies!$A:$G,7,)</f>
        <v>Major Pharmaceuticals</v>
      </c>
      <c r="N1530" t="str">
        <f>VLOOKUP($L1530,Companies!$A:$G,6,)</f>
        <v>Health Care</v>
      </c>
      <c r="O1530" s="6" t="s">
        <v>21</v>
      </c>
      <c r="P1530" s="6">
        <v>98026</v>
      </c>
      <c r="Q1530" t="s">
        <v>22</v>
      </c>
      <c r="R1530" t="s">
        <v>23</v>
      </c>
      <c r="S1530" s="4">
        <v>39921</v>
      </c>
      <c r="T1530" s="7">
        <f>S1530-E1530</f>
        <v>1</v>
      </c>
      <c r="U1530" t="s">
        <v>14210</v>
      </c>
      <c r="V1530" s="6" t="s">
        <v>14254</v>
      </c>
      <c r="W1530" t="s">
        <v>14255</v>
      </c>
      <c r="X1530" t="s">
        <v>14191</v>
      </c>
      <c r="Y1530" t="str">
        <f>VLOOKUP(R1530,Managers!$A:$B,2,)</f>
        <v>Bob Turner</v>
      </c>
      <c r="Z1530" s="11">
        <f>VLOOKUP(X1530,HourlyWages!$A:$B,2,0)</f>
        <v>60</v>
      </c>
      <c r="AA1530">
        <v>1</v>
      </c>
    </row>
    <row r="1531" spans="1:27" x14ac:dyDescent="0.3">
      <c r="A1531" t="b">
        <f>COUNTIF($C$1:C1531, C1531)&gt;1</f>
        <v>0</v>
      </c>
      <c r="B1531" t="b">
        <f>VLOOKUP(C1531,Sheet3!$A:$B,2,0) &gt; 1</f>
        <v>0</v>
      </c>
      <c r="C1531">
        <v>1530</v>
      </c>
      <c r="D1531">
        <v>11014</v>
      </c>
      <c r="E1531" s="4">
        <v>40428</v>
      </c>
      <c r="F1531">
        <v>13</v>
      </c>
      <c r="G1531" s="15">
        <f>I1531*F1531</f>
        <v>2080</v>
      </c>
      <c r="H1531" s="9">
        <v>0.05</v>
      </c>
      <c r="I1531" s="13">
        <f>VLOOKUP($U1531,Pricebook!$A:$D,4,0)</f>
        <v>160</v>
      </c>
      <c r="J1531" s="11">
        <f>G1531*(1-H1531)</f>
        <v>1976</v>
      </c>
      <c r="K1531" t="s">
        <v>963</v>
      </c>
      <c r="L1531" t="s">
        <v>520</v>
      </c>
      <c r="M1531" t="str">
        <f>VLOOKUP($L1531,Companies!$A:$G,7,)</f>
        <v>Computer Software: Prepackaged Software</v>
      </c>
      <c r="N1531" t="str">
        <f>VLOOKUP($L1531,Companies!$A:$G,6,)</f>
        <v>Technology</v>
      </c>
      <c r="O1531" s="6" t="s">
        <v>1585</v>
      </c>
      <c r="P1531" s="6">
        <v>92231</v>
      </c>
      <c r="Q1531" t="s">
        <v>114</v>
      </c>
      <c r="R1531" t="s">
        <v>23</v>
      </c>
      <c r="S1531" s="4">
        <v>40430</v>
      </c>
      <c r="T1531" s="7">
        <f>S1531-E1531</f>
        <v>2</v>
      </c>
      <c r="U1531" t="s">
        <v>14218</v>
      </c>
      <c r="V1531" s="6" t="s">
        <v>14251</v>
      </c>
      <c r="W1531" t="s">
        <v>14266</v>
      </c>
      <c r="X1531" t="s">
        <v>14184</v>
      </c>
      <c r="Y1531" t="str">
        <f>VLOOKUP(R1531,Managers!$A:$B,2,)</f>
        <v>Bob Turner</v>
      </c>
      <c r="Z1531" s="11">
        <f>VLOOKUP(X1531,HourlyWages!$A:$B,2,0)</f>
        <v>50</v>
      </c>
      <c r="AA1531">
        <v>1</v>
      </c>
    </row>
    <row r="1532" spans="1:27" x14ac:dyDescent="0.3">
      <c r="A1532" t="b">
        <f>COUNTIF($C$1:C1532, C1532)&gt;1</f>
        <v>0</v>
      </c>
      <c r="B1532" t="b">
        <f>VLOOKUP(C1532,Sheet3!$A:$B,2,0) &gt; 1</f>
        <v>0</v>
      </c>
      <c r="C1532">
        <v>1531</v>
      </c>
      <c r="D1532">
        <v>11014</v>
      </c>
      <c r="E1532" s="4">
        <v>40428</v>
      </c>
      <c r="F1532">
        <v>39</v>
      </c>
      <c r="G1532" s="15">
        <f>I1532*F1532</f>
        <v>4290</v>
      </c>
      <c r="H1532" s="9">
        <v>7.0000000000000007E-2</v>
      </c>
      <c r="I1532" s="13">
        <f>VLOOKUP($U1532,Pricebook!$A:$D,4,0)</f>
        <v>110</v>
      </c>
      <c r="J1532" s="11">
        <f>G1532*(1-H1532)</f>
        <v>3989.7</v>
      </c>
      <c r="K1532" t="s">
        <v>963</v>
      </c>
      <c r="L1532" t="s">
        <v>520</v>
      </c>
      <c r="M1532" t="str">
        <f>VLOOKUP($L1532,Companies!$A:$G,7,)</f>
        <v>Computer Software: Prepackaged Software</v>
      </c>
      <c r="N1532" t="str">
        <f>VLOOKUP($L1532,Companies!$A:$G,6,)</f>
        <v>Technology</v>
      </c>
      <c r="O1532" s="6" t="s">
        <v>964</v>
      </c>
      <c r="P1532" s="6" t="s">
        <v>965</v>
      </c>
      <c r="Q1532" t="s">
        <v>197</v>
      </c>
      <c r="R1532" t="s">
        <v>23</v>
      </c>
      <c r="S1532" s="4">
        <v>40429</v>
      </c>
      <c r="T1532" s="7">
        <f>S1532-E1532</f>
        <v>1</v>
      </c>
      <c r="U1532" t="s">
        <v>14220</v>
      </c>
      <c r="V1532" s="6" t="s">
        <v>14251</v>
      </c>
      <c r="W1532" t="s">
        <v>14262</v>
      </c>
      <c r="X1532" t="s">
        <v>14198</v>
      </c>
      <c r="Y1532" t="str">
        <f>VLOOKUP(R1532,Managers!$A:$B,2,)</f>
        <v>Bob Turner</v>
      </c>
      <c r="Z1532" s="11">
        <f>VLOOKUP(X1532,HourlyWages!$A:$B,2,0)</f>
        <v>51</v>
      </c>
      <c r="AA1532">
        <v>1</v>
      </c>
    </row>
    <row r="1533" spans="1:27" x14ac:dyDescent="0.3">
      <c r="A1533" t="b">
        <f>COUNTIF($C$1:C1533, C1533)&gt;1</f>
        <v>0</v>
      </c>
      <c r="B1533" t="b">
        <f>VLOOKUP(C1533,Sheet3!$A:$B,2,0) &gt; 1</f>
        <v>0</v>
      </c>
      <c r="C1533">
        <v>1532</v>
      </c>
      <c r="D1533">
        <v>11040</v>
      </c>
      <c r="E1533" s="4">
        <v>40839</v>
      </c>
      <c r="F1533">
        <v>44</v>
      </c>
      <c r="G1533" s="15">
        <f>I1533*F1533</f>
        <v>4840</v>
      </c>
      <c r="H1533" s="9">
        <v>0.03</v>
      </c>
      <c r="I1533" s="13">
        <f>VLOOKUP($U1533,Pricebook!$A:$D,4,0)</f>
        <v>110</v>
      </c>
      <c r="J1533" s="11">
        <f>G1533*(1-H1533)</f>
        <v>4694.8</v>
      </c>
      <c r="K1533" t="s">
        <v>1586</v>
      </c>
      <c r="L1533" t="s">
        <v>549</v>
      </c>
      <c r="M1533" t="str">
        <f>VLOOKUP($L1533,Companies!$A:$G,7,)</f>
        <v>RETAIL: Building Materials</v>
      </c>
      <c r="N1533" t="str">
        <f>VLOOKUP($L1533,Companies!$A:$G,6,)</f>
        <v>Consumer Services</v>
      </c>
      <c r="O1533" s="6" t="s">
        <v>1587</v>
      </c>
      <c r="P1533" s="6">
        <v>53209</v>
      </c>
      <c r="Q1533" t="s">
        <v>95</v>
      </c>
      <c r="R1533" t="s">
        <v>16</v>
      </c>
      <c r="S1533" s="4">
        <v>40839</v>
      </c>
      <c r="T1533" s="7">
        <f>S1533-E1533</f>
        <v>0</v>
      </c>
      <c r="U1533" t="s">
        <v>14220</v>
      </c>
      <c r="V1533" s="6" t="s">
        <v>14251</v>
      </c>
      <c r="W1533" t="s">
        <v>14263</v>
      </c>
      <c r="X1533" t="s">
        <v>14184</v>
      </c>
      <c r="Y1533" t="str">
        <f>VLOOKUP(R1533,Managers!$A:$B,2,)</f>
        <v>Josh Martinez</v>
      </c>
      <c r="Z1533" s="11">
        <f>VLOOKUP(X1533,HourlyWages!$A:$B,2,0)</f>
        <v>50</v>
      </c>
      <c r="AA1533">
        <v>1</v>
      </c>
    </row>
    <row r="1534" spans="1:27" x14ac:dyDescent="0.3">
      <c r="A1534" t="b">
        <f>COUNTIF($C$1:C1534, C1534)&gt;1</f>
        <v>0</v>
      </c>
      <c r="B1534" t="b">
        <f>VLOOKUP(C1534,Sheet3!$A:$B,2,0) &gt; 1</f>
        <v>0</v>
      </c>
      <c r="C1534">
        <v>1533</v>
      </c>
      <c r="D1534">
        <v>11044</v>
      </c>
      <c r="E1534" s="4">
        <v>41084</v>
      </c>
      <c r="F1534">
        <v>3</v>
      </c>
      <c r="G1534" s="15">
        <f>I1534*F1534</f>
        <v>360</v>
      </c>
      <c r="H1534" s="9">
        <v>0.09</v>
      </c>
      <c r="I1534" s="13">
        <f>VLOOKUP($U1534,Pricebook!$A:$D,4,0)</f>
        <v>120</v>
      </c>
      <c r="J1534" s="11">
        <f>G1534*(1-H1534)</f>
        <v>327.60000000000002</v>
      </c>
      <c r="K1534" t="s">
        <v>612</v>
      </c>
      <c r="L1534" t="s">
        <v>99</v>
      </c>
      <c r="M1534" t="str">
        <f>VLOOKUP($L1534,Companies!$A:$G,7,)</f>
        <v>Television Services</v>
      </c>
      <c r="N1534" t="str">
        <f>VLOOKUP($L1534,Companies!$A:$G,6,)</f>
        <v>Consumer Services</v>
      </c>
      <c r="O1534" s="6" t="s">
        <v>1533</v>
      </c>
      <c r="P1534" s="6">
        <v>58103</v>
      </c>
      <c r="Q1534" t="s">
        <v>339</v>
      </c>
      <c r="R1534" t="s">
        <v>16</v>
      </c>
      <c r="S1534" s="4">
        <v>41085</v>
      </c>
      <c r="T1534" s="7">
        <f>S1534-E1534</f>
        <v>1</v>
      </c>
      <c r="U1534" t="s">
        <v>14212</v>
      </c>
      <c r="V1534" s="6" t="s">
        <v>14257</v>
      </c>
      <c r="W1534" t="s">
        <v>14259</v>
      </c>
      <c r="X1534" t="s">
        <v>14193</v>
      </c>
      <c r="Y1534" t="str">
        <f>VLOOKUP(R1534,Managers!$A:$B,2,)</f>
        <v>Josh Martinez</v>
      </c>
      <c r="Z1534" s="11">
        <f>VLOOKUP(X1534,HourlyWages!$A:$B,2,0)</f>
        <v>57</v>
      </c>
      <c r="AA1534">
        <v>1</v>
      </c>
    </row>
    <row r="1535" spans="1:27" x14ac:dyDescent="0.3">
      <c r="A1535" t="b">
        <f>COUNTIF($C$1:C1535, C1535)&gt;1</f>
        <v>0</v>
      </c>
      <c r="B1535" t="b">
        <f>VLOOKUP(C1535,Sheet3!$A:$B,2,0) &gt; 1</f>
        <v>0</v>
      </c>
      <c r="C1535">
        <v>1534</v>
      </c>
      <c r="D1535">
        <v>11045</v>
      </c>
      <c r="E1535" s="4">
        <v>40993</v>
      </c>
      <c r="F1535">
        <v>35</v>
      </c>
      <c r="G1535" s="15">
        <f>I1535*F1535</f>
        <v>3850</v>
      </c>
      <c r="H1535" s="9">
        <v>0.04</v>
      </c>
      <c r="I1535" s="13">
        <f>VLOOKUP($U1535,Pricebook!$A:$D,4,0)</f>
        <v>110</v>
      </c>
      <c r="J1535" s="11">
        <f>G1535*(1-H1535)</f>
        <v>3696</v>
      </c>
      <c r="K1535" t="s">
        <v>333</v>
      </c>
      <c r="L1535" t="s">
        <v>108</v>
      </c>
      <c r="M1535" t="str">
        <f>VLOOKUP($L1535,Companies!$A:$G,7,)</f>
        <v>Broadcasting</v>
      </c>
      <c r="N1535" t="str">
        <f>VLOOKUP($L1535,Companies!$A:$G,6,)</f>
        <v>Consumer Services</v>
      </c>
      <c r="O1535" s="6" t="s">
        <v>334</v>
      </c>
      <c r="P1535" s="6">
        <v>80013</v>
      </c>
      <c r="Q1535" t="s">
        <v>237</v>
      </c>
      <c r="R1535" t="s">
        <v>23</v>
      </c>
      <c r="S1535" s="4">
        <v>40994</v>
      </c>
      <c r="T1535" s="7">
        <f>S1535-E1535</f>
        <v>1</v>
      </c>
      <c r="U1535" t="s">
        <v>14215</v>
      </c>
      <c r="V1535" s="6" t="s">
        <v>14257</v>
      </c>
      <c r="W1535" t="s">
        <v>14258</v>
      </c>
      <c r="X1535" t="s">
        <v>14192</v>
      </c>
      <c r="Y1535" t="str">
        <f>VLOOKUP(R1535,Managers!$A:$B,2,)</f>
        <v>Bob Turner</v>
      </c>
      <c r="Z1535" s="11">
        <f>VLOOKUP(X1535,HourlyWages!$A:$B,2,0)</f>
        <v>75</v>
      </c>
      <c r="AA1535">
        <v>1</v>
      </c>
    </row>
    <row r="1536" spans="1:27" x14ac:dyDescent="0.3">
      <c r="A1536" t="b">
        <f>COUNTIF($C$1:C1536, C1536)&gt;1</f>
        <v>0</v>
      </c>
      <c r="B1536" t="b">
        <f>VLOOKUP(C1536,Sheet3!$A:$B,2,0) &gt; 1</f>
        <v>0</v>
      </c>
      <c r="C1536">
        <v>1535</v>
      </c>
      <c r="D1536">
        <v>11047</v>
      </c>
      <c r="E1536" s="4">
        <v>40522</v>
      </c>
      <c r="F1536">
        <v>27</v>
      </c>
      <c r="G1536" s="15">
        <f>I1536*F1536</f>
        <v>4590</v>
      </c>
      <c r="H1536" s="9">
        <v>0.01</v>
      </c>
      <c r="I1536" s="13">
        <f>VLOOKUP($U1536,Pricebook!$A:$D,4,0)</f>
        <v>170</v>
      </c>
      <c r="J1536" s="11">
        <f>G1536*(1-H1536)</f>
        <v>4544.1000000000004</v>
      </c>
      <c r="K1536" t="s">
        <v>422</v>
      </c>
      <c r="L1536" t="s">
        <v>13</v>
      </c>
      <c r="M1536" t="str">
        <f>VLOOKUP($L1536,Companies!$A:$G,7,)</f>
        <v>Computer Software: Prepackaged Software</v>
      </c>
      <c r="N1536" t="str">
        <f>VLOOKUP($L1536,Companies!$A:$G,6,)</f>
        <v>Technology</v>
      </c>
      <c r="O1536" s="6" t="s">
        <v>1133</v>
      </c>
      <c r="P1536" s="6">
        <v>35211</v>
      </c>
      <c r="Q1536" t="s">
        <v>424</v>
      </c>
      <c r="R1536" t="s">
        <v>34</v>
      </c>
      <c r="S1536" s="4">
        <v>40529</v>
      </c>
      <c r="T1536" s="7">
        <f>S1536-E1536</f>
        <v>7</v>
      </c>
      <c r="U1536" t="s">
        <v>14219</v>
      </c>
      <c r="V1536" s="6" t="s">
        <v>14251</v>
      </c>
      <c r="W1536" t="s">
        <v>14266</v>
      </c>
      <c r="X1536" t="s">
        <v>14200</v>
      </c>
      <c r="Y1536" t="str">
        <f>VLOOKUP(R1536,Managers!$A:$B,2,)</f>
        <v>Frank Mitchell</v>
      </c>
      <c r="Z1536" s="11">
        <f>VLOOKUP(X1536,HourlyWages!$A:$B,2,0)</f>
        <v>59</v>
      </c>
      <c r="AA1536">
        <v>1</v>
      </c>
    </row>
    <row r="1537" spans="1:27" x14ac:dyDescent="0.3">
      <c r="A1537" t="b">
        <f>COUNTIF($C$1:C1537, C1537)&gt;1</f>
        <v>0</v>
      </c>
      <c r="B1537" t="b">
        <f>VLOOKUP(C1537,Sheet3!$A:$B,2,0) &gt; 1</f>
        <v>0</v>
      </c>
      <c r="C1537">
        <v>1536</v>
      </c>
      <c r="D1537">
        <v>11047</v>
      </c>
      <c r="E1537" s="4">
        <v>40522</v>
      </c>
      <c r="F1537">
        <v>24</v>
      </c>
      <c r="G1537" s="15">
        <f>I1537*F1537</f>
        <v>3000</v>
      </c>
      <c r="H1537" s="9">
        <v>7.0000000000000007E-2</v>
      </c>
      <c r="I1537" s="13">
        <f>VLOOKUP($U1537,Pricebook!$A:$D,4,0)</f>
        <v>125</v>
      </c>
      <c r="J1537" s="11">
        <f>G1537*(1-H1537)</f>
        <v>2790</v>
      </c>
      <c r="K1537" t="s">
        <v>422</v>
      </c>
      <c r="L1537" t="s">
        <v>13</v>
      </c>
      <c r="M1537" t="str">
        <f>VLOOKUP($L1537,Companies!$A:$G,7,)</f>
        <v>Computer Software: Prepackaged Software</v>
      </c>
      <c r="N1537" t="str">
        <f>VLOOKUP($L1537,Companies!$A:$G,6,)</f>
        <v>Technology</v>
      </c>
      <c r="O1537" s="6" t="s">
        <v>1133</v>
      </c>
      <c r="P1537" s="6">
        <v>35211</v>
      </c>
      <c r="Q1537" t="s">
        <v>424</v>
      </c>
      <c r="R1537" t="s">
        <v>34</v>
      </c>
      <c r="S1537" s="4">
        <v>40524</v>
      </c>
      <c r="T1537" s="7">
        <f>S1537-E1537</f>
        <v>2</v>
      </c>
      <c r="U1537" t="s">
        <v>14209</v>
      </c>
      <c r="V1537" s="6" t="s">
        <v>14257</v>
      </c>
      <c r="W1537" t="s">
        <v>14259</v>
      </c>
      <c r="X1537" t="s">
        <v>14203</v>
      </c>
      <c r="Y1537" t="str">
        <f>VLOOKUP(R1537,Managers!$A:$B,2,)</f>
        <v>Frank Mitchell</v>
      </c>
      <c r="Z1537" s="11">
        <f>VLOOKUP(X1537,HourlyWages!$A:$B,2,0)</f>
        <v>62</v>
      </c>
      <c r="AA1537">
        <v>1</v>
      </c>
    </row>
    <row r="1538" spans="1:27" x14ac:dyDescent="0.3">
      <c r="A1538" t="b">
        <f>COUNTIF($C$1:C1538, C1538)&gt;1</f>
        <v>0</v>
      </c>
      <c r="B1538" t="b">
        <f>VLOOKUP(C1538,Sheet3!$A:$B,2,0) &gt; 1</f>
        <v>0</v>
      </c>
      <c r="C1538">
        <v>1537</v>
      </c>
      <c r="D1538">
        <v>11074</v>
      </c>
      <c r="E1538" s="4">
        <v>40703</v>
      </c>
      <c r="F1538">
        <v>21</v>
      </c>
      <c r="G1538" s="15">
        <f>I1538*F1538</f>
        <v>2940</v>
      </c>
      <c r="H1538" s="9">
        <v>7.0000000000000007E-2</v>
      </c>
      <c r="I1538" s="13">
        <f>VLOOKUP($U1538,Pricebook!$A:$D,4,0)</f>
        <v>140</v>
      </c>
      <c r="J1538" s="11">
        <f>G1538*(1-H1538)</f>
        <v>2734.2</v>
      </c>
      <c r="K1538" t="s">
        <v>1588</v>
      </c>
      <c r="L1538" t="s">
        <v>215</v>
      </c>
      <c r="M1538" t="str">
        <f>VLOOKUP($L1538,Companies!$A:$G,7,)</f>
        <v>Business Services</v>
      </c>
      <c r="N1538" t="str">
        <f>VLOOKUP($L1538,Companies!$A:$G,6,)</f>
        <v>Miscellaneous</v>
      </c>
      <c r="O1538" s="6" t="s">
        <v>1589</v>
      </c>
      <c r="P1538" s="6">
        <v>80033</v>
      </c>
      <c r="Q1538" t="s">
        <v>237</v>
      </c>
      <c r="R1538" t="s">
        <v>23</v>
      </c>
      <c r="S1538" s="4">
        <v>40705</v>
      </c>
      <c r="T1538" s="7">
        <f>S1538-E1538</f>
        <v>2</v>
      </c>
      <c r="U1538" t="s">
        <v>14207</v>
      </c>
      <c r="V1538" s="6" t="s">
        <v>14251</v>
      </c>
      <c r="W1538" t="s">
        <v>14266</v>
      </c>
      <c r="X1538" t="s">
        <v>14187</v>
      </c>
      <c r="Y1538" t="str">
        <f>VLOOKUP(R1538,Managers!$A:$B,2,)</f>
        <v>Bob Turner</v>
      </c>
      <c r="Z1538" s="11">
        <f>VLOOKUP(X1538,HourlyWages!$A:$B,2,0)</f>
        <v>45</v>
      </c>
      <c r="AA1538">
        <v>1</v>
      </c>
    </row>
    <row r="1539" spans="1:27" x14ac:dyDescent="0.3">
      <c r="A1539" t="b">
        <f>COUNTIF($C$1:C1539, C1539)&gt;1</f>
        <v>0</v>
      </c>
      <c r="B1539" t="b">
        <f>VLOOKUP(C1539,Sheet3!$A:$B,2,0) &gt; 1</f>
        <v>0</v>
      </c>
      <c r="C1539">
        <v>1538</v>
      </c>
      <c r="D1539">
        <v>11074</v>
      </c>
      <c r="E1539" s="4">
        <v>40703</v>
      </c>
      <c r="F1539">
        <v>44</v>
      </c>
      <c r="G1539" s="15">
        <f>I1539*F1539</f>
        <v>6600</v>
      </c>
      <c r="H1539" s="9">
        <v>7.0000000000000007E-2</v>
      </c>
      <c r="I1539" s="13">
        <f>VLOOKUP($U1539,Pricebook!$A:$D,4,0)</f>
        <v>150</v>
      </c>
      <c r="J1539" s="11">
        <f>G1539*(1-H1539)</f>
        <v>6138</v>
      </c>
      <c r="K1539" t="s">
        <v>1588</v>
      </c>
      <c r="L1539" t="s">
        <v>215</v>
      </c>
      <c r="M1539" t="str">
        <f>VLOOKUP($L1539,Companies!$A:$G,7,)</f>
        <v>Business Services</v>
      </c>
      <c r="N1539" t="str">
        <f>VLOOKUP($L1539,Companies!$A:$G,6,)</f>
        <v>Miscellaneous</v>
      </c>
      <c r="O1539" s="6" t="s">
        <v>1589</v>
      </c>
      <c r="P1539" s="6">
        <v>80033</v>
      </c>
      <c r="Q1539" t="s">
        <v>237</v>
      </c>
      <c r="R1539" t="s">
        <v>23</v>
      </c>
      <c r="S1539" s="4">
        <v>40704</v>
      </c>
      <c r="T1539" s="7">
        <f>S1539-E1539</f>
        <v>1</v>
      </c>
      <c r="U1539" t="s">
        <v>14210</v>
      </c>
      <c r="V1539" s="6" t="s">
        <v>14251</v>
      </c>
      <c r="W1539" t="s">
        <v>14268</v>
      </c>
      <c r="X1539" t="s">
        <v>14199</v>
      </c>
      <c r="Y1539" t="str">
        <f>VLOOKUP(R1539,Managers!$A:$B,2,)</f>
        <v>Bob Turner</v>
      </c>
      <c r="Z1539" s="11">
        <f>VLOOKUP(X1539,HourlyWages!$A:$B,2,0)</f>
        <v>68</v>
      </c>
      <c r="AA1539">
        <v>1</v>
      </c>
    </row>
    <row r="1540" spans="1:27" x14ac:dyDescent="0.3">
      <c r="A1540" t="b">
        <f>COUNTIF($C$1:C1540, C1540)&gt;1</f>
        <v>0</v>
      </c>
      <c r="B1540" t="b">
        <f>VLOOKUP(C1540,Sheet3!$A:$B,2,0) &gt; 1</f>
        <v>0</v>
      </c>
      <c r="C1540">
        <v>1539</v>
      </c>
      <c r="D1540">
        <v>11077</v>
      </c>
      <c r="E1540" s="4">
        <v>39892</v>
      </c>
      <c r="F1540">
        <v>30</v>
      </c>
      <c r="G1540" s="15">
        <f>I1540*F1540</f>
        <v>3750</v>
      </c>
      <c r="H1540" s="9">
        <v>0.06</v>
      </c>
      <c r="I1540" s="13">
        <f>VLOOKUP($U1540,Pricebook!$A:$D,4,0)</f>
        <v>125</v>
      </c>
      <c r="J1540" s="11">
        <f>G1540*(1-H1540)</f>
        <v>3525</v>
      </c>
      <c r="K1540" t="s">
        <v>767</v>
      </c>
      <c r="L1540" t="s">
        <v>520</v>
      </c>
      <c r="M1540" t="str">
        <f>VLOOKUP($L1540,Companies!$A:$G,7,)</f>
        <v>Computer Software: Prepackaged Software</v>
      </c>
      <c r="N1540" t="str">
        <f>VLOOKUP($L1540,Companies!$A:$G,6,)</f>
        <v>Technology</v>
      </c>
      <c r="O1540" s="6" t="s">
        <v>768</v>
      </c>
      <c r="P1540" s="6">
        <v>95051</v>
      </c>
      <c r="Q1540" t="s">
        <v>114</v>
      </c>
      <c r="R1540" t="s">
        <v>23</v>
      </c>
      <c r="S1540" s="4">
        <v>39896</v>
      </c>
      <c r="T1540" s="7">
        <f>S1540-E1540</f>
        <v>4</v>
      </c>
      <c r="U1540" t="s">
        <v>14217</v>
      </c>
      <c r="V1540" s="6" t="s">
        <v>14251</v>
      </c>
      <c r="W1540" t="s">
        <v>14263</v>
      </c>
      <c r="X1540" t="s">
        <v>14190</v>
      </c>
      <c r="Y1540" t="str">
        <f>VLOOKUP(R1540,Managers!$A:$B,2,)</f>
        <v>Bob Turner</v>
      </c>
      <c r="Z1540" s="11">
        <f>VLOOKUP(X1540,HourlyWages!$A:$B,2,0)</f>
        <v>67</v>
      </c>
      <c r="AA1540">
        <v>1</v>
      </c>
    </row>
    <row r="1541" spans="1:27" x14ac:dyDescent="0.3">
      <c r="A1541" t="b">
        <f>COUNTIF($C$1:C1541, C1541)&gt;1</f>
        <v>0</v>
      </c>
      <c r="B1541" t="b">
        <f>VLOOKUP(C1541,Sheet3!$A:$B,2,0) &gt; 1</f>
        <v>0</v>
      </c>
      <c r="C1541">
        <v>1540</v>
      </c>
      <c r="D1541">
        <v>11108</v>
      </c>
      <c r="E1541" s="4">
        <v>41137</v>
      </c>
      <c r="F1541">
        <v>20</v>
      </c>
      <c r="G1541" s="15">
        <f>I1541*F1541</f>
        <v>2200</v>
      </c>
      <c r="H1541" s="9">
        <v>0.1</v>
      </c>
      <c r="I1541" s="13">
        <f>VLOOKUP($U1541,Pricebook!$A:$D,4,0)</f>
        <v>110</v>
      </c>
      <c r="J1541" s="11">
        <f>G1541*(1-H1541)</f>
        <v>1980</v>
      </c>
      <c r="K1541" t="s">
        <v>1187</v>
      </c>
      <c r="L1541" t="s">
        <v>226</v>
      </c>
      <c r="M1541" t="str">
        <f>VLOOKUP($L1541,Companies!$A:$G,7,)</f>
        <v>Auto Manufacturing</v>
      </c>
      <c r="N1541" t="str">
        <f>VLOOKUP($L1541,Companies!$A:$G,6,)</f>
        <v>Capital Goods</v>
      </c>
      <c r="O1541" s="6" t="s">
        <v>1590</v>
      </c>
      <c r="P1541" s="6">
        <v>37167</v>
      </c>
      <c r="Q1541" t="s">
        <v>81</v>
      </c>
      <c r="R1541" t="s">
        <v>34</v>
      </c>
      <c r="S1541" s="4">
        <v>41139</v>
      </c>
      <c r="T1541" s="7">
        <f>S1541-E1541</f>
        <v>2</v>
      </c>
      <c r="U1541" t="s">
        <v>14215</v>
      </c>
      <c r="V1541" s="6" t="s">
        <v>14251</v>
      </c>
      <c r="W1541" t="s">
        <v>14260</v>
      </c>
      <c r="X1541" t="s">
        <v>14190</v>
      </c>
      <c r="Y1541" t="str">
        <f>VLOOKUP(R1541,Managers!$A:$B,2,)</f>
        <v>Frank Mitchell</v>
      </c>
      <c r="Z1541" s="11">
        <f>VLOOKUP(X1541,HourlyWages!$A:$B,2,0)</f>
        <v>67</v>
      </c>
      <c r="AA1541">
        <v>1</v>
      </c>
    </row>
    <row r="1542" spans="1:27" x14ac:dyDescent="0.3">
      <c r="A1542" t="b">
        <f>COUNTIF($C$1:C1542, C1542)&gt;1</f>
        <v>0</v>
      </c>
      <c r="B1542" t="b">
        <f>VLOOKUP(C1542,Sheet3!$A:$B,2,0) &gt; 1</f>
        <v>0</v>
      </c>
      <c r="C1542">
        <v>1541</v>
      </c>
      <c r="D1542">
        <v>11109</v>
      </c>
      <c r="E1542" s="4">
        <v>40617</v>
      </c>
      <c r="F1542">
        <v>18</v>
      </c>
      <c r="G1542" s="15">
        <f>I1542*F1542</f>
        <v>1980</v>
      </c>
      <c r="H1542" s="9">
        <v>0.08</v>
      </c>
      <c r="I1542" s="13">
        <f>VLOOKUP($U1542,Pricebook!$A:$D,4,0)</f>
        <v>110</v>
      </c>
      <c r="J1542" s="11">
        <f>G1542*(1-H1542)</f>
        <v>1821.6000000000001</v>
      </c>
      <c r="K1542" t="s">
        <v>1570</v>
      </c>
      <c r="L1542" t="s">
        <v>544</v>
      </c>
      <c r="M1542" t="str">
        <f>VLOOKUP($L1542,Companies!$A:$G,7,)</f>
        <v>Telecommunications Equipment</v>
      </c>
      <c r="N1542" t="str">
        <f>VLOOKUP($L1542,Companies!$A:$G,6,)</f>
        <v>Consumer Services</v>
      </c>
      <c r="O1542" s="6" t="s">
        <v>1571</v>
      </c>
      <c r="P1542" s="6">
        <v>29801</v>
      </c>
      <c r="Q1542" t="s">
        <v>163</v>
      </c>
      <c r="R1542" t="s">
        <v>34</v>
      </c>
      <c r="S1542" s="4">
        <v>40618</v>
      </c>
      <c r="T1542" s="7">
        <f>S1542-E1542</f>
        <v>1</v>
      </c>
      <c r="U1542" t="s">
        <v>14215</v>
      </c>
      <c r="V1542" s="6" t="s">
        <v>14251</v>
      </c>
      <c r="W1542" t="s">
        <v>14252</v>
      </c>
      <c r="X1542" t="s">
        <v>14188</v>
      </c>
      <c r="Y1542" t="str">
        <f>VLOOKUP(R1542,Managers!$A:$B,2,)</f>
        <v>Frank Mitchell</v>
      </c>
      <c r="Z1542" s="11">
        <f>VLOOKUP(X1542,HourlyWages!$A:$B,2,0)</f>
        <v>52</v>
      </c>
      <c r="AA1542">
        <v>1</v>
      </c>
    </row>
    <row r="1543" spans="1:27" x14ac:dyDescent="0.3">
      <c r="A1543" t="b">
        <f>COUNTIF($C$1:C1543, C1543)&gt;1</f>
        <v>0</v>
      </c>
      <c r="B1543" t="b">
        <f>VLOOKUP(C1543,Sheet3!$A:$B,2,0) &gt; 1</f>
        <v>0</v>
      </c>
      <c r="C1543">
        <v>1542</v>
      </c>
      <c r="D1543">
        <v>11111</v>
      </c>
      <c r="E1543" s="4">
        <v>40560</v>
      </c>
      <c r="F1543">
        <v>7</v>
      </c>
      <c r="G1543" s="15">
        <f>I1543*F1543</f>
        <v>875</v>
      </c>
      <c r="H1543" s="9">
        <v>0.1</v>
      </c>
      <c r="I1543" s="13">
        <f>VLOOKUP($U1543,Pricebook!$A:$D,4,0)</f>
        <v>125</v>
      </c>
      <c r="J1543" s="11">
        <f>G1543*(1-H1543)</f>
        <v>787.5</v>
      </c>
      <c r="K1543" t="s">
        <v>1543</v>
      </c>
      <c r="L1543" t="s">
        <v>297</v>
      </c>
      <c r="M1543" t="str">
        <f>VLOOKUP($L1543,Companies!$A:$G,7,)</f>
        <v>Hotels/Resorts</v>
      </c>
      <c r="N1543" t="str">
        <f>VLOOKUP($L1543,Companies!$A:$G,6,)</f>
        <v>Consumer Services</v>
      </c>
      <c r="O1543" s="6" t="s">
        <v>1591</v>
      </c>
      <c r="P1543" s="6">
        <v>44035</v>
      </c>
      <c r="Q1543" t="s">
        <v>210</v>
      </c>
      <c r="R1543" t="s">
        <v>61</v>
      </c>
      <c r="S1543" s="4">
        <v>40562</v>
      </c>
      <c r="T1543" s="7">
        <f>S1543-E1543</f>
        <v>2</v>
      </c>
      <c r="U1543" t="s">
        <v>14208</v>
      </c>
      <c r="V1543" s="6" t="s">
        <v>14251</v>
      </c>
      <c r="W1543" t="s">
        <v>14266</v>
      </c>
      <c r="X1543" t="s">
        <v>14197</v>
      </c>
      <c r="Y1543" t="str">
        <f>VLOOKUP(R1543,Managers!$A:$B,2,)</f>
        <v>Allen Young</v>
      </c>
      <c r="Z1543" s="11">
        <f>VLOOKUP(X1543,HourlyWages!$A:$B,2,0)</f>
        <v>71</v>
      </c>
      <c r="AA1543">
        <v>1</v>
      </c>
    </row>
    <row r="1544" spans="1:27" x14ac:dyDescent="0.3">
      <c r="A1544" t="b">
        <f>COUNTIF($C$1:C1544, C1544)&gt;1</f>
        <v>0</v>
      </c>
      <c r="B1544" t="b">
        <f>VLOOKUP(C1544,Sheet3!$A:$B,2,0) &gt; 1</f>
        <v>0</v>
      </c>
      <c r="C1544">
        <v>1543</v>
      </c>
      <c r="D1544">
        <v>11111</v>
      </c>
      <c r="E1544" s="4">
        <v>40560</v>
      </c>
      <c r="F1544">
        <v>29</v>
      </c>
      <c r="G1544" s="15">
        <f>I1544*F1544</f>
        <v>3190</v>
      </c>
      <c r="H1544" s="9">
        <v>0.1</v>
      </c>
      <c r="I1544" s="13">
        <f>VLOOKUP($U1544,Pricebook!$A:$D,4,0)</f>
        <v>110</v>
      </c>
      <c r="J1544" s="11">
        <f>G1544*(1-H1544)</f>
        <v>2871</v>
      </c>
      <c r="K1544" t="s">
        <v>1543</v>
      </c>
      <c r="L1544" t="s">
        <v>297</v>
      </c>
      <c r="M1544" t="str">
        <f>VLOOKUP($L1544,Companies!$A:$G,7,)</f>
        <v>Hotels/Resorts</v>
      </c>
      <c r="N1544" t="str">
        <f>VLOOKUP($L1544,Companies!$A:$G,6,)</f>
        <v>Consumer Services</v>
      </c>
      <c r="O1544" s="6" t="s">
        <v>1591</v>
      </c>
      <c r="P1544" s="6">
        <v>44035</v>
      </c>
      <c r="Q1544" t="s">
        <v>210</v>
      </c>
      <c r="R1544" t="s">
        <v>61</v>
      </c>
      <c r="S1544" s="4">
        <v>40562</v>
      </c>
      <c r="T1544" s="7">
        <f>S1544-E1544</f>
        <v>2</v>
      </c>
      <c r="U1544" t="s">
        <v>14215</v>
      </c>
      <c r="V1544" s="6" t="s">
        <v>14254</v>
      </c>
      <c r="W1544" t="s">
        <v>14256</v>
      </c>
      <c r="X1544" t="s">
        <v>14191</v>
      </c>
      <c r="Y1544" t="str">
        <f>VLOOKUP(R1544,Managers!$A:$B,2,)</f>
        <v>Allen Young</v>
      </c>
      <c r="Z1544" s="11">
        <f>VLOOKUP(X1544,HourlyWages!$A:$B,2,0)</f>
        <v>60</v>
      </c>
      <c r="AA1544">
        <v>1</v>
      </c>
    </row>
    <row r="1545" spans="1:27" x14ac:dyDescent="0.3">
      <c r="A1545" t="b">
        <f>COUNTIF($C$1:C1545, C1545)&gt;1</f>
        <v>0</v>
      </c>
      <c r="B1545" t="b">
        <f>VLOOKUP(C1545,Sheet3!$A:$B,2,0) &gt; 1</f>
        <v>0</v>
      </c>
      <c r="C1545">
        <v>1544</v>
      </c>
      <c r="D1545">
        <v>11137</v>
      </c>
      <c r="E1545" s="4">
        <v>41242</v>
      </c>
      <c r="F1545">
        <v>48</v>
      </c>
      <c r="G1545" s="15">
        <f>I1545*F1545</f>
        <v>9600</v>
      </c>
      <c r="H1545" s="9">
        <v>0.1</v>
      </c>
      <c r="I1545" s="13">
        <f>VLOOKUP($U1545,Pricebook!$A:$D,4,0)</f>
        <v>200</v>
      </c>
      <c r="J1545" s="11">
        <f>G1545*(1-H1545)</f>
        <v>8640</v>
      </c>
      <c r="K1545" t="s">
        <v>391</v>
      </c>
      <c r="L1545" t="s">
        <v>158</v>
      </c>
      <c r="M1545" t="str">
        <f>VLOOKUP($L1545,Companies!$A:$G,7,)</f>
        <v>Department/Specialty Retail Stores</v>
      </c>
      <c r="N1545" t="str">
        <f>VLOOKUP($L1545,Companies!$A:$G,6,)</f>
        <v>Consumer Services</v>
      </c>
      <c r="O1545" s="6" t="s">
        <v>392</v>
      </c>
      <c r="P1545" s="6">
        <v>62002</v>
      </c>
      <c r="Q1545" t="s">
        <v>15</v>
      </c>
      <c r="R1545" t="s">
        <v>16</v>
      </c>
      <c r="S1545" s="4">
        <v>41243</v>
      </c>
      <c r="T1545" s="7">
        <f>S1545-E1545</f>
        <v>1</v>
      </c>
      <c r="U1545" t="s">
        <v>14206</v>
      </c>
      <c r="V1545" s="6" t="s">
        <v>14257</v>
      </c>
      <c r="W1545" t="s">
        <v>14258</v>
      </c>
      <c r="X1545" t="s">
        <v>14202</v>
      </c>
      <c r="Y1545" t="str">
        <f>VLOOKUP(R1545,Managers!$A:$B,2,)</f>
        <v>Josh Martinez</v>
      </c>
      <c r="Z1545" s="11">
        <f>VLOOKUP(X1545,HourlyWages!$A:$B,2,0)</f>
        <v>71</v>
      </c>
      <c r="AA1545">
        <v>1</v>
      </c>
    </row>
    <row r="1546" spans="1:27" x14ac:dyDescent="0.3">
      <c r="A1546" t="b">
        <f>COUNTIF($C$1:C1546, C1546)&gt;1</f>
        <v>0</v>
      </c>
      <c r="B1546" t="b">
        <f>VLOOKUP(C1546,Sheet3!$A:$B,2,0) &gt; 1</f>
        <v>0</v>
      </c>
      <c r="C1546">
        <v>1545</v>
      </c>
      <c r="D1546">
        <v>11168</v>
      </c>
      <c r="E1546" s="4">
        <v>41203</v>
      </c>
      <c r="F1546">
        <v>35</v>
      </c>
      <c r="G1546" s="15">
        <f>I1546*F1546</f>
        <v>4375</v>
      </c>
      <c r="H1546" s="9">
        <v>0</v>
      </c>
      <c r="I1546" s="13">
        <f>VLOOKUP($U1546,Pricebook!$A:$D,4,0)</f>
        <v>125</v>
      </c>
      <c r="J1546" s="11">
        <f>G1546*(1-H1546)</f>
        <v>4375</v>
      </c>
      <c r="K1546" t="s">
        <v>548</v>
      </c>
      <c r="L1546" t="s">
        <v>549</v>
      </c>
      <c r="M1546" t="str">
        <f>VLOOKUP($L1546,Companies!$A:$G,7,)</f>
        <v>RETAIL: Building Materials</v>
      </c>
      <c r="N1546" t="str">
        <f>VLOOKUP($L1546,Companies!$A:$G,6,)</f>
        <v>Consumer Services</v>
      </c>
      <c r="O1546" s="6" t="s">
        <v>550</v>
      </c>
      <c r="P1546" s="6">
        <v>87105</v>
      </c>
      <c r="Q1546" t="s">
        <v>52</v>
      </c>
      <c r="R1546" t="s">
        <v>23</v>
      </c>
      <c r="S1546" s="4">
        <v>41205</v>
      </c>
      <c r="T1546" s="7">
        <f>S1546-E1546</f>
        <v>2</v>
      </c>
      <c r="U1546" t="s">
        <v>14208</v>
      </c>
      <c r="V1546" s="6" t="s">
        <v>14251</v>
      </c>
      <c r="W1546" t="s">
        <v>14262</v>
      </c>
      <c r="X1546" t="s">
        <v>14191</v>
      </c>
      <c r="Y1546" t="str">
        <f>VLOOKUP(R1546,Managers!$A:$B,2,)</f>
        <v>Bob Turner</v>
      </c>
      <c r="Z1546" s="11">
        <f>VLOOKUP(X1546,HourlyWages!$A:$B,2,0)</f>
        <v>60</v>
      </c>
      <c r="AA1546">
        <v>1</v>
      </c>
    </row>
    <row r="1547" spans="1:27" x14ac:dyDescent="0.3">
      <c r="A1547" t="b">
        <f>COUNTIF($C$1:C1547, C1547)&gt;1</f>
        <v>0</v>
      </c>
      <c r="B1547" t="b">
        <f>VLOOKUP(C1547,Sheet3!$A:$B,2,0) &gt; 1</f>
        <v>0</v>
      </c>
      <c r="C1547">
        <v>1546</v>
      </c>
      <c r="D1547">
        <v>11169</v>
      </c>
      <c r="E1547" s="4">
        <v>40319</v>
      </c>
      <c r="F1547">
        <v>46</v>
      </c>
      <c r="G1547" s="15">
        <f>I1547*F1547</f>
        <v>7360</v>
      </c>
      <c r="H1547" s="9">
        <v>0.08</v>
      </c>
      <c r="I1547" s="13">
        <f>VLOOKUP($U1547,Pricebook!$A:$D,4,0)</f>
        <v>160</v>
      </c>
      <c r="J1547" s="11">
        <f>G1547*(1-H1547)</f>
        <v>6771.2000000000007</v>
      </c>
      <c r="K1547" t="s">
        <v>1064</v>
      </c>
      <c r="L1547" t="s">
        <v>84</v>
      </c>
      <c r="M1547" t="str">
        <f>VLOOKUP($L1547,Companies!$A:$G,7,)</f>
        <v>Packaged Foods</v>
      </c>
      <c r="N1547" t="str">
        <f>VLOOKUP($L1547,Companies!$A:$G,6,)</f>
        <v>Consumer Non-Durables</v>
      </c>
      <c r="O1547" s="6" t="s">
        <v>1592</v>
      </c>
      <c r="P1547" s="6">
        <v>98387</v>
      </c>
      <c r="Q1547" t="s">
        <v>22</v>
      </c>
      <c r="R1547" t="s">
        <v>23</v>
      </c>
      <c r="S1547" s="4">
        <v>40320</v>
      </c>
      <c r="T1547" s="7">
        <f>S1547-E1547</f>
        <v>1</v>
      </c>
      <c r="U1547" t="s">
        <v>14218</v>
      </c>
      <c r="V1547" s="6" t="s">
        <v>14251</v>
      </c>
      <c r="W1547" t="s">
        <v>14252</v>
      </c>
      <c r="X1547" t="s">
        <v>14188</v>
      </c>
      <c r="Y1547" t="str">
        <f>VLOOKUP(R1547,Managers!$A:$B,2,)</f>
        <v>Bob Turner</v>
      </c>
      <c r="Z1547" s="11">
        <f>VLOOKUP(X1547,HourlyWages!$A:$B,2,0)</f>
        <v>52</v>
      </c>
      <c r="AA1547">
        <v>1</v>
      </c>
    </row>
    <row r="1548" spans="1:27" x14ac:dyDescent="0.3">
      <c r="A1548" t="b">
        <f>COUNTIF($C$1:C1548, C1548)&gt;1</f>
        <v>0</v>
      </c>
      <c r="B1548" t="b">
        <f>VLOOKUP(C1548,Sheet3!$A:$B,2,0) &gt; 1</f>
        <v>0</v>
      </c>
      <c r="C1548">
        <v>1547</v>
      </c>
      <c r="D1548">
        <v>11169</v>
      </c>
      <c r="E1548" s="4">
        <v>40319</v>
      </c>
      <c r="F1548">
        <v>44</v>
      </c>
      <c r="G1548" s="15">
        <f>I1548*F1548</f>
        <v>8800</v>
      </c>
      <c r="H1548" s="9">
        <v>0.09</v>
      </c>
      <c r="I1548" s="13">
        <f>VLOOKUP($U1548,Pricebook!$A:$D,4,0)</f>
        <v>200</v>
      </c>
      <c r="J1548" s="11">
        <f>G1548*(1-H1548)</f>
        <v>8008</v>
      </c>
      <c r="K1548" t="s">
        <v>1064</v>
      </c>
      <c r="L1548" t="s">
        <v>84</v>
      </c>
      <c r="M1548" t="str">
        <f>VLOOKUP($L1548,Companies!$A:$G,7,)</f>
        <v>Packaged Foods</v>
      </c>
      <c r="N1548" t="str">
        <f>VLOOKUP($L1548,Companies!$A:$G,6,)</f>
        <v>Consumer Non-Durables</v>
      </c>
      <c r="O1548" s="6" t="s">
        <v>1592</v>
      </c>
      <c r="P1548" s="6">
        <v>98387</v>
      </c>
      <c r="Q1548" t="s">
        <v>22</v>
      </c>
      <c r="R1548" t="s">
        <v>23</v>
      </c>
      <c r="S1548" s="4">
        <v>40319</v>
      </c>
      <c r="T1548" s="7">
        <f>S1548-E1548</f>
        <v>0</v>
      </c>
      <c r="U1548" t="s">
        <v>14214</v>
      </c>
      <c r="V1548" s="6" t="s">
        <v>14251</v>
      </c>
      <c r="W1548" t="s">
        <v>14266</v>
      </c>
      <c r="X1548" t="s">
        <v>14203</v>
      </c>
      <c r="Y1548" t="str">
        <f>VLOOKUP(R1548,Managers!$A:$B,2,)</f>
        <v>Bob Turner</v>
      </c>
      <c r="Z1548" s="11">
        <f>VLOOKUP(X1548,HourlyWages!$A:$B,2,0)</f>
        <v>62</v>
      </c>
      <c r="AA1548">
        <v>1</v>
      </c>
    </row>
    <row r="1549" spans="1:27" x14ac:dyDescent="0.3">
      <c r="A1549" t="b">
        <f>COUNTIF($C$1:C1549, C1549)&gt;1</f>
        <v>0</v>
      </c>
      <c r="B1549" t="b">
        <f>VLOOKUP(C1549,Sheet3!$A:$B,2,0) &gt; 1</f>
        <v>0</v>
      </c>
      <c r="C1549">
        <v>1548</v>
      </c>
      <c r="D1549">
        <v>11169</v>
      </c>
      <c r="E1549" s="4">
        <v>40319</v>
      </c>
      <c r="F1549">
        <v>5</v>
      </c>
      <c r="G1549" s="15">
        <f>I1549*F1549</f>
        <v>550</v>
      </c>
      <c r="H1549" s="9">
        <v>0.05</v>
      </c>
      <c r="I1549" s="13">
        <f>VLOOKUP($U1549,Pricebook!$A:$D,4,0)</f>
        <v>110</v>
      </c>
      <c r="J1549" s="11">
        <f>G1549*(1-H1549)</f>
        <v>522.5</v>
      </c>
      <c r="K1549" t="s">
        <v>1064</v>
      </c>
      <c r="L1549" t="s">
        <v>84</v>
      </c>
      <c r="M1549" t="str">
        <f>VLOOKUP($L1549,Companies!$A:$G,7,)</f>
        <v>Packaged Foods</v>
      </c>
      <c r="N1549" t="str">
        <f>VLOOKUP($L1549,Companies!$A:$G,6,)</f>
        <v>Consumer Non-Durables</v>
      </c>
      <c r="O1549" s="6" t="s">
        <v>1592</v>
      </c>
      <c r="P1549" s="6">
        <v>98387</v>
      </c>
      <c r="Q1549" t="s">
        <v>22</v>
      </c>
      <c r="R1549" t="s">
        <v>23</v>
      </c>
      <c r="S1549" s="4">
        <v>40320</v>
      </c>
      <c r="T1549" s="7">
        <f>S1549-E1549</f>
        <v>1</v>
      </c>
      <c r="U1549" t="s">
        <v>14215</v>
      </c>
      <c r="V1549" s="6" t="s">
        <v>14251</v>
      </c>
      <c r="W1549" t="s">
        <v>14260</v>
      </c>
      <c r="X1549" t="s">
        <v>14203</v>
      </c>
      <c r="Y1549" t="str">
        <f>VLOOKUP(R1549,Managers!$A:$B,2,)</f>
        <v>Bob Turner</v>
      </c>
      <c r="Z1549" s="11">
        <f>VLOOKUP(X1549,HourlyWages!$A:$B,2,0)</f>
        <v>62</v>
      </c>
      <c r="AA1549">
        <v>1</v>
      </c>
    </row>
    <row r="1550" spans="1:27" x14ac:dyDescent="0.3">
      <c r="A1550" t="b">
        <f>COUNTIF($C$1:C1550, C1550)&gt;1</f>
        <v>0</v>
      </c>
      <c r="B1550" t="b">
        <f>VLOOKUP(C1550,Sheet3!$A:$B,2,0) &gt; 1</f>
        <v>0</v>
      </c>
      <c r="C1550">
        <v>1549</v>
      </c>
      <c r="D1550">
        <v>11173</v>
      </c>
      <c r="E1550" s="4">
        <v>40998</v>
      </c>
      <c r="F1550">
        <v>37</v>
      </c>
      <c r="G1550" s="15">
        <f>I1550*F1550</f>
        <v>5550</v>
      </c>
      <c r="H1550" s="9">
        <v>0.08</v>
      </c>
      <c r="I1550" s="13">
        <f>VLOOKUP($U1550,Pricebook!$A:$D,4,0)</f>
        <v>150</v>
      </c>
      <c r="J1550" s="11">
        <f>G1550*(1-H1550)</f>
        <v>5106</v>
      </c>
      <c r="K1550" t="s">
        <v>1593</v>
      </c>
      <c r="L1550" t="s">
        <v>99</v>
      </c>
      <c r="M1550" t="str">
        <f>VLOOKUP($L1550,Companies!$A:$G,7,)</f>
        <v>Television Services</v>
      </c>
      <c r="N1550" t="str">
        <f>VLOOKUP($L1550,Companies!$A:$G,6,)</f>
        <v>Consumer Services</v>
      </c>
      <c r="O1550" s="6" t="s">
        <v>1594</v>
      </c>
      <c r="P1550" s="6">
        <v>44112</v>
      </c>
      <c r="Q1550" t="s">
        <v>210</v>
      </c>
      <c r="R1550" t="s">
        <v>61</v>
      </c>
      <c r="S1550" s="4">
        <v>41000</v>
      </c>
      <c r="T1550" s="7">
        <f>S1550-E1550</f>
        <v>2</v>
      </c>
      <c r="U1550" t="s">
        <v>14211</v>
      </c>
      <c r="V1550" s="6" t="s">
        <v>14257</v>
      </c>
      <c r="W1550" t="s">
        <v>14259</v>
      </c>
      <c r="X1550" t="s">
        <v>14198</v>
      </c>
      <c r="Y1550" t="str">
        <f>VLOOKUP(R1550,Managers!$A:$B,2,)</f>
        <v>Allen Young</v>
      </c>
      <c r="Z1550" s="11">
        <f>VLOOKUP(X1550,HourlyWages!$A:$B,2,0)</f>
        <v>51</v>
      </c>
      <c r="AA1550">
        <v>1</v>
      </c>
    </row>
    <row r="1551" spans="1:27" x14ac:dyDescent="0.3">
      <c r="A1551" t="b">
        <f>COUNTIF($C$1:C1551, C1551)&gt;1</f>
        <v>0</v>
      </c>
      <c r="B1551" t="b">
        <f>VLOOKUP(C1551,Sheet3!$A:$B,2,0) &gt; 1</f>
        <v>0</v>
      </c>
      <c r="C1551">
        <v>1550</v>
      </c>
      <c r="D1551">
        <v>11174</v>
      </c>
      <c r="E1551" s="4">
        <v>39912</v>
      </c>
      <c r="F1551">
        <v>30</v>
      </c>
      <c r="G1551" s="15">
        <f>I1551*F1551</f>
        <v>4500</v>
      </c>
      <c r="H1551" s="9">
        <v>7.0000000000000007E-2</v>
      </c>
      <c r="I1551" s="13">
        <f>VLOOKUP($U1551,Pricebook!$A:$D,4,0)</f>
        <v>150</v>
      </c>
      <c r="J1551" s="11">
        <f>G1551*(1-H1551)</f>
        <v>4185</v>
      </c>
      <c r="K1551" t="s">
        <v>892</v>
      </c>
      <c r="L1551" t="s">
        <v>151</v>
      </c>
      <c r="M1551" t="str">
        <f>VLOOKUP($L1551,Companies!$A:$G,7,)</f>
        <v>Hotels/Resorts</v>
      </c>
      <c r="N1551" t="str">
        <f>VLOOKUP($L1551,Companies!$A:$G,6,)</f>
        <v>Consumer Services</v>
      </c>
      <c r="O1551" s="6" t="s">
        <v>1045</v>
      </c>
      <c r="P1551" s="6">
        <v>91941</v>
      </c>
      <c r="Q1551" t="s">
        <v>114</v>
      </c>
      <c r="R1551" t="s">
        <v>23</v>
      </c>
      <c r="S1551" s="4">
        <v>39913</v>
      </c>
      <c r="T1551" s="7">
        <f>S1551-E1551</f>
        <v>1</v>
      </c>
      <c r="U1551" t="s">
        <v>14210</v>
      </c>
      <c r="V1551" s="6" t="s">
        <v>14257</v>
      </c>
      <c r="W1551" t="s">
        <v>14264</v>
      </c>
      <c r="X1551" t="s">
        <v>14191</v>
      </c>
      <c r="Y1551" t="str">
        <f>VLOOKUP(R1551,Managers!$A:$B,2,)</f>
        <v>Bob Turner</v>
      </c>
      <c r="Z1551" s="11">
        <f>VLOOKUP(X1551,HourlyWages!$A:$B,2,0)</f>
        <v>60</v>
      </c>
      <c r="AA1551">
        <v>1</v>
      </c>
    </row>
    <row r="1552" spans="1:27" x14ac:dyDescent="0.3">
      <c r="A1552" t="b">
        <f>COUNTIF($C$1:C1552, C1552)&gt;1</f>
        <v>0</v>
      </c>
      <c r="B1552" t="b">
        <f>VLOOKUP(C1552,Sheet3!$A:$B,2,0) &gt; 1</f>
        <v>0</v>
      </c>
      <c r="C1552">
        <v>1551</v>
      </c>
      <c r="D1552">
        <v>11202</v>
      </c>
      <c r="E1552" s="4">
        <v>40985</v>
      </c>
      <c r="F1552">
        <v>8</v>
      </c>
      <c r="G1552" s="15">
        <f>I1552*F1552</f>
        <v>1280</v>
      </c>
      <c r="H1552" s="9">
        <v>0.05</v>
      </c>
      <c r="I1552" s="13">
        <f>VLOOKUP($U1552,Pricebook!$A:$D,4,0)</f>
        <v>160</v>
      </c>
      <c r="J1552" s="11">
        <f>G1552*(1-H1552)</f>
        <v>1216</v>
      </c>
      <c r="K1552" t="s">
        <v>1153</v>
      </c>
      <c r="L1552" t="s">
        <v>538</v>
      </c>
      <c r="M1552" t="str">
        <f>VLOOKUP($L1552,Companies!$A:$G,7,)</f>
        <v>Major Pharmaceuticals</v>
      </c>
      <c r="N1552" t="str">
        <f>VLOOKUP($L1552,Companies!$A:$G,6,)</f>
        <v>Health Care</v>
      </c>
      <c r="O1552" s="6" t="s">
        <v>1156</v>
      </c>
      <c r="P1552" s="6" t="s">
        <v>1157</v>
      </c>
      <c r="Q1552" t="s">
        <v>15</v>
      </c>
      <c r="R1552" t="s">
        <v>16</v>
      </c>
      <c r="S1552" s="4">
        <v>40986</v>
      </c>
      <c r="T1552" s="7">
        <f>S1552-E1552</f>
        <v>1</v>
      </c>
      <c r="U1552" t="s">
        <v>14218</v>
      </c>
      <c r="V1552" s="6" t="s">
        <v>14257</v>
      </c>
      <c r="W1552" t="s">
        <v>14258</v>
      </c>
      <c r="X1552" t="s">
        <v>14192</v>
      </c>
      <c r="Y1552" t="str">
        <f>VLOOKUP(R1552,Managers!$A:$B,2,)</f>
        <v>Josh Martinez</v>
      </c>
      <c r="Z1552" s="11">
        <f>VLOOKUP(X1552,HourlyWages!$A:$B,2,0)</f>
        <v>75</v>
      </c>
      <c r="AA1552">
        <v>1</v>
      </c>
    </row>
    <row r="1553" spans="1:27" x14ac:dyDescent="0.3">
      <c r="A1553" t="b">
        <f>COUNTIF($C$1:C1553, C1553)&gt;1</f>
        <v>0</v>
      </c>
      <c r="B1553" t="b">
        <f>VLOOKUP(C1553,Sheet3!$A:$B,2,0) &gt; 1</f>
        <v>0</v>
      </c>
      <c r="C1553">
        <v>1552</v>
      </c>
      <c r="D1553">
        <v>11206</v>
      </c>
      <c r="E1553" s="4">
        <v>40175</v>
      </c>
      <c r="F1553">
        <v>26</v>
      </c>
      <c r="G1553" s="15">
        <f>I1553*F1553</f>
        <v>3900</v>
      </c>
      <c r="H1553" s="9">
        <v>0.09</v>
      </c>
      <c r="I1553" s="13">
        <f>VLOOKUP($U1553,Pricebook!$A:$D,4,0)</f>
        <v>150</v>
      </c>
      <c r="J1553" s="11">
        <f>G1553*(1-H1553)</f>
        <v>3549</v>
      </c>
      <c r="K1553" t="s">
        <v>667</v>
      </c>
      <c r="L1553" t="s">
        <v>142</v>
      </c>
      <c r="M1553" t="str">
        <f>VLOOKUP($L1553,Companies!$A:$G,7,)</f>
        <v>Computer Software: Programming, Data Processing</v>
      </c>
      <c r="N1553" t="str">
        <f>VLOOKUP($L1553,Companies!$A:$G,6,)</f>
        <v>Technology</v>
      </c>
      <c r="O1553" s="6" t="s">
        <v>588</v>
      </c>
      <c r="P1553" s="6" t="s">
        <v>1595</v>
      </c>
      <c r="Q1553" t="s">
        <v>499</v>
      </c>
      <c r="R1553" t="s">
        <v>61</v>
      </c>
      <c r="S1553" s="4">
        <v>40177</v>
      </c>
      <c r="T1553" s="7">
        <f>S1553-E1553</f>
        <v>2</v>
      </c>
      <c r="U1553" t="s">
        <v>14211</v>
      </c>
      <c r="V1553" s="6" t="s">
        <v>14257</v>
      </c>
      <c r="W1553" t="s">
        <v>14258</v>
      </c>
      <c r="X1553" t="s">
        <v>14198</v>
      </c>
      <c r="Y1553" t="str">
        <f>VLOOKUP(R1553,Managers!$A:$B,2,)</f>
        <v>Allen Young</v>
      </c>
      <c r="Z1553" s="11">
        <f>VLOOKUP(X1553,HourlyWages!$A:$B,2,0)</f>
        <v>51</v>
      </c>
      <c r="AA1553">
        <v>1</v>
      </c>
    </row>
    <row r="1554" spans="1:27" x14ac:dyDescent="0.3">
      <c r="A1554" t="b">
        <f>COUNTIF($C$1:C1554, C1554)&gt;1</f>
        <v>0</v>
      </c>
      <c r="B1554" t="b">
        <f>VLOOKUP(C1554,Sheet3!$A:$B,2,0) &gt; 1</f>
        <v>0</v>
      </c>
      <c r="C1554">
        <v>1553</v>
      </c>
      <c r="D1554">
        <v>11206</v>
      </c>
      <c r="E1554" s="4">
        <v>40175</v>
      </c>
      <c r="F1554">
        <v>6</v>
      </c>
      <c r="G1554" s="15">
        <f>I1554*F1554</f>
        <v>960</v>
      </c>
      <c r="H1554" s="9">
        <v>0.03</v>
      </c>
      <c r="I1554" s="13">
        <f>VLOOKUP($U1554,Pricebook!$A:$D,4,0)</f>
        <v>160</v>
      </c>
      <c r="J1554" s="11">
        <f>G1554*(1-H1554)</f>
        <v>931.19999999999993</v>
      </c>
      <c r="K1554" t="s">
        <v>667</v>
      </c>
      <c r="L1554" t="s">
        <v>142</v>
      </c>
      <c r="M1554" t="str">
        <f>VLOOKUP($L1554,Companies!$A:$G,7,)</f>
        <v>Computer Software: Programming, Data Processing</v>
      </c>
      <c r="N1554" t="str">
        <f>VLOOKUP($L1554,Companies!$A:$G,6,)</f>
        <v>Technology</v>
      </c>
      <c r="O1554" s="6" t="s">
        <v>1596</v>
      </c>
      <c r="P1554" s="6" t="s">
        <v>1597</v>
      </c>
      <c r="Q1554" t="s">
        <v>421</v>
      </c>
      <c r="R1554" t="s">
        <v>61</v>
      </c>
      <c r="S1554" s="4">
        <v>40179</v>
      </c>
      <c r="T1554" s="7">
        <f>S1554-E1554</f>
        <v>4</v>
      </c>
      <c r="U1554" t="s">
        <v>14218</v>
      </c>
      <c r="V1554" s="6" t="s">
        <v>14251</v>
      </c>
      <c r="W1554" t="s">
        <v>14262</v>
      </c>
      <c r="X1554" t="s">
        <v>14202</v>
      </c>
      <c r="Y1554" t="str">
        <f>VLOOKUP(R1554,Managers!$A:$B,2,)</f>
        <v>Allen Young</v>
      </c>
      <c r="Z1554" s="11">
        <f>VLOOKUP(X1554,HourlyWages!$A:$B,2,0)</f>
        <v>71</v>
      </c>
      <c r="AA1554">
        <v>1</v>
      </c>
    </row>
    <row r="1555" spans="1:27" x14ac:dyDescent="0.3">
      <c r="A1555" t="b">
        <f>COUNTIF($C$1:C1555, C1555)&gt;1</f>
        <v>0</v>
      </c>
      <c r="B1555" t="b">
        <f>VLOOKUP(C1555,Sheet3!$A:$B,2,0) &gt; 1</f>
        <v>0</v>
      </c>
      <c r="C1555">
        <v>1554</v>
      </c>
      <c r="D1555">
        <v>11233</v>
      </c>
      <c r="E1555" s="4">
        <v>40785</v>
      </c>
      <c r="F1555">
        <v>25</v>
      </c>
      <c r="G1555" s="15">
        <f>I1555*F1555</f>
        <v>2750</v>
      </c>
      <c r="H1555" s="9">
        <v>0.02</v>
      </c>
      <c r="I1555" s="13">
        <f>VLOOKUP($U1555,Pricebook!$A:$D,4,0)</f>
        <v>110</v>
      </c>
      <c r="J1555" s="11">
        <f>G1555*(1-H1555)</f>
        <v>2695</v>
      </c>
      <c r="K1555" t="s">
        <v>1598</v>
      </c>
      <c r="L1555" t="s">
        <v>303</v>
      </c>
      <c r="M1555" t="str">
        <f>VLOOKUP($L1555,Companies!$A:$G,7,)</f>
        <v>Semiconductors</v>
      </c>
      <c r="N1555" t="str">
        <f>VLOOKUP($L1555,Companies!$A:$G,6,)</f>
        <v>Technology</v>
      </c>
      <c r="O1555" s="6" t="s">
        <v>256</v>
      </c>
      <c r="P1555" s="6">
        <v>15146</v>
      </c>
      <c r="Q1555" t="s">
        <v>232</v>
      </c>
      <c r="R1555" t="s">
        <v>61</v>
      </c>
      <c r="S1555" s="4">
        <v>40787</v>
      </c>
      <c r="T1555" s="7">
        <f>S1555-E1555</f>
        <v>2</v>
      </c>
      <c r="U1555" t="s">
        <v>14220</v>
      </c>
      <c r="V1555" s="6" t="s">
        <v>14257</v>
      </c>
      <c r="W1555" t="s">
        <v>14264</v>
      </c>
      <c r="X1555" t="s">
        <v>14185</v>
      </c>
      <c r="Y1555" t="str">
        <f>VLOOKUP(R1555,Managers!$A:$B,2,)</f>
        <v>Allen Young</v>
      </c>
      <c r="Z1555" s="11">
        <f>VLOOKUP(X1555,HourlyWages!$A:$B,2,0)</f>
        <v>70</v>
      </c>
      <c r="AA1555">
        <v>1</v>
      </c>
    </row>
    <row r="1556" spans="1:27" x14ac:dyDescent="0.3">
      <c r="A1556" t="b">
        <f>COUNTIF($C$1:C1556, C1556)&gt;1</f>
        <v>0</v>
      </c>
      <c r="B1556" t="b">
        <f>VLOOKUP(C1556,Sheet3!$A:$B,2,0) &gt; 1</f>
        <v>0</v>
      </c>
      <c r="C1556">
        <v>1555</v>
      </c>
      <c r="D1556">
        <v>11236</v>
      </c>
      <c r="E1556" s="4">
        <v>40481</v>
      </c>
      <c r="F1556">
        <v>45</v>
      </c>
      <c r="G1556" s="15">
        <f>I1556*F1556</f>
        <v>4950</v>
      </c>
      <c r="H1556" s="9">
        <v>7.0000000000000007E-2</v>
      </c>
      <c r="I1556" s="13">
        <f>VLOOKUP($U1556,Pricebook!$A:$D,4,0)</f>
        <v>110</v>
      </c>
      <c r="J1556" s="11">
        <f>G1556*(1-H1556)</f>
        <v>4603.5</v>
      </c>
      <c r="K1556" t="s">
        <v>219</v>
      </c>
      <c r="L1556" t="s">
        <v>190</v>
      </c>
      <c r="M1556" t="str">
        <f>VLOOKUP($L1556,Companies!$A:$G,7,)</f>
        <v>Computer Software: Prepackaged Software</v>
      </c>
      <c r="N1556" t="str">
        <f>VLOOKUP($L1556,Companies!$A:$G,6,)</f>
        <v>Technology</v>
      </c>
      <c r="O1556" s="6" t="s">
        <v>220</v>
      </c>
      <c r="P1556" s="6">
        <v>90022</v>
      </c>
      <c r="Q1556" t="s">
        <v>114</v>
      </c>
      <c r="R1556" t="s">
        <v>23</v>
      </c>
      <c r="S1556" s="4">
        <v>40481</v>
      </c>
      <c r="T1556" s="7">
        <f>S1556-E1556</f>
        <v>0</v>
      </c>
      <c r="U1556" t="s">
        <v>14215</v>
      </c>
      <c r="V1556" s="6" t="s">
        <v>14254</v>
      </c>
      <c r="W1556" t="s">
        <v>14255</v>
      </c>
      <c r="X1556" t="s">
        <v>14186</v>
      </c>
      <c r="Y1556" t="str">
        <f>VLOOKUP(R1556,Managers!$A:$B,2,)</f>
        <v>Bob Turner</v>
      </c>
      <c r="Z1556" s="11">
        <f>VLOOKUP(X1556,HourlyWages!$A:$B,2,0)</f>
        <v>67</v>
      </c>
      <c r="AA1556">
        <v>1</v>
      </c>
    </row>
    <row r="1557" spans="1:27" x14ac:dyDescent="0.3">
      <c r="A1557" t="b">
        <f>COUNTIF($C$1:C1557, C1557)&gt;1</f>
        <v>0</v>
      </c>
      <c r="B1557" t="b">
        <f>VLOOKUP(C1557,Sheet3!$A:$B,2,0) &gt; 1</f>
        <v>0</v>
      </c>
      <c r="C1557">
        <v>1556</v>
      </c>
      <c r="D1557">
        <v>11236</v>
      </c>
      <c r="E1557" s="4">
        <v>40481</v>
      </c>
      <c r="F1557">
        <v>15</v>
      </c>
      <c r="G1557" s="15">
        <f>I1557*F1557</f>
        <v>1800</v>
      </c>
      <c r="H1557" s="9">
        <v>0.01</v>
      </c>
      <c r="I1557" s="13">
        <f>VLOOKUP($U1557,Pricebook!$A:$D,4,0)</f>
        <v>120</v>
      </c>
      <c r="J1557" s="11">
        <f>G1557*(1-H1557)</f>
        <v>1782</v>
      </c>
      <c r="K1557" t="s">
        <v>219</v>
      </c>
      <c r="L1557" t="s">
        <v>190</v>
      </c>
      <c r="M1557" t="str">
        <f>VLOOKUP($L1557,Companies!$A:$G,7,)</f>
        <v>Computer Software: Prepackaged Software</v>
      </c>
      <c r="N1557" t="str">
        <f>VLOOKUP($L1557,Companies!$A:$G,6,)</f>
        <v>Technology</v>
      </c>
      <c r="O1557" s="6" t="s">
        <v>220</v>
      </c>
      <c r="P1557" s="6">
        <v>90022</v>
      </c>
      <c r="Q1557" t="s">
        <v>114</v>
      </c>
      <c r="R1557" t="s">
        <v>23</v>
      </c>
      <c r="S1557" s="4">
        <v>40481</v>
      </c>
      <c r="T1557" s="7">
        <f>S1557-E1557</f>
        <v>0</v>
      </c>
      <c r="U1557" t="s">
        <v>14212</v>
      </c>
      <c r="V1557" s="6" t="s">
        <v>14251</v>
      </c>
      <c r="W1557" t="s">
        <v>14253</v>
      </c>
      <c r="X1557" t="s">
        <v>14194</v>
      </c>
      <c r="Y1557" t="str">
        <f>VLOOKUP(R1557,Managers!$A:$B,2,)</f>
        <v>Bob Turner</v>
      </c>
      <c r="Z1557" s="11">
        <f>VLOOKUP(X1557,HourlyWages!$A:$B,2,0)</f>
        <v>71</v>
      </c>
      <c r="AA1557">
        <v>1</v>
      </c>
    </row>
    <row r="1558" spans="1:27" x14ac:dyDescent="0.3">
      <c r="A1558" t="b">
        <f>COUNTIF($C$1:C1558, C1558)&gt;1</f>
        <v>0</v>
      </c>
      <c r="B1558" t="b">
        <f>VLOOKUP(C1558,Sheet3!$A:$B,2,0) &gt; 1</f>
        <v>0</v>
      </c>
      <c r="C1558">
        <v>1557</v>
      </c>
      <c r="D1558">
        <v>11236</v>
      </c>
      <c r="E1558" s="4">
        <v>40481</v>
      </c>
      <c r="F1558">
        <v>4</v>
      </c>
      <c r="G1558" s="15">
        <f>I1558*F1558</f>
        <v>800</v>
      </c>
      <c r="H1558" s="9">
        <v>0.03</v>
      </c>
      <c r="I1558" s="13">
        <f>VLOOKUP($U1558,Pricebook!$A:$D,4,0)</f>
        <v>200</v>
      </c>
      <c r="J1558" s="11">
        <f>G1558*(1-H1558)</f>
        <v>776</v>
      </c>
      <c r="K1558" t="s">
        <v>219</v>
      </c>
      <c r="L1558" t="s">
        <v>190</v>
      </c>
      <c r="M1558" t="str">
        <f>VLOOKUP($L1558,Companies!$A:$G,7,)</f>
        <v>Computer Software: Prepackaged Software</v>
      </c>
      <c r="N1558" t="str">
        <f>VLOOKUP($L1558,Companies!$A:$G,6,)</f>
        <v>Technology</v>
      </c>
      <c r="O1558" s="6" t="s">
        <v>1599</v>
      </c>
      <c r="P1558" s="6" t="s">
        <v>1600</v>
      </c>
      <c r="Q1558" t="s">
        <v>149</v>
      </c>
      <c r="R1558" t="s">
        <v>61</v>
      </c>
      <c r="S1558" s="4">
        <v>40483</v>
      </c>
      <c r="T1558" s="7">
        <f>S1558-E1558</f>
        <v>2</v>
      </c>
      <c r="U1558" t="s">
        <v>14206</v>
      </c>
      <c r="V1558" s="6" t="s">
        <v>14257</v>
      </c>
      <c r="W1558" t="s">
        <v>14270</v>
      </c>
      <c r="X1558" t="s">
        <v>14196</v>
      </c>
      <c r="Y1558" t="str">
        <f>VLOOKUP(R1558,Managers!$A:$B,2,)</f>
        <v>Allen Young</v>
      </c>
      <c r="Z1558" s="11">
        <f>VLOOKUP(X1558,HourlyWages!$A:$B,2,0)</f>
        <v>58</v>
      </c>
      <c r="AA1558">
        <v>1</v>
      </c>
    </row>
    <row r="1559" spans="1:27" x14ac:dyDescent="0.3">
      <c r="A1559" t="b">
        <f>COUNTIF($C$1:C1559, C1559)&gt;1</f>
        <v>0</v>
      </c>
      <c r="B1559" t="b">
        <f>VLOOKUP(C1559,Sheet3!$A:$B,2,0) &gt; 1</f>
        <v>0</v>
      </c>
      <c r="C1559">
        <v>1558</v>
      </c>
      <c r="D1559">
        <v>11236</v>
      </c>
      <c r="E1559" s="4">
        <v>40481</v>
      </c>
      <c r="F1559">
        <v>49</v>
      </c>
      <c r="G1559" s="15">
        <f>I1559*F1559</f>
        <v>7840</v>
      </c>
      <c r="H1559" s="9">
        <v>0.01</v>
      </c>
      <c r="I1559" s="13">
        <f>VLOOKUP($U1559,Pricebook!$A:$D,4,0)</f>
        <v>160</v>
      </c>
      <c r="J1559" s="11">
        <f>G1559*(1-H1559)</f>
        <v>7761.6</v>
      </c>
      <c r="K1559" t="s">
        <v>219</v>
      </c>
      <c r="L1559" t="s">
        <v>190</v>
      </c>
      <c r="M1559" t="str">
        <f>VLOOKUP($L1559,Companies!$A:$G,7,)</f>
        <v>Computer Software: Prepackaged Software</v>
      </c>
      <c r="N1559" t="str">
        <f>VLOOKUP($L1559,Companies!$A:$G,6,)</f>
        <v>Technology</v>
      </c>
      <c r="O1559" s="6" t="s">
        <v>1601</v>
      </c>
      <c r="P1559" s="6" t="s">
        <v>1602</v>
      </c>
      <c r="Q1559" t="s">
        <v>87</v>
      </c>
      <c r="R1559" t="s">
        <v>61</v>
      </c>
      <c r="S1559" s="4">
        <v>40482</v>
      </c>
      <c r="T1559" s="7">
        <f>S1559-E1559</f>
        <v>1</v>
      </c>
      <c r="U1559" t="s">
        <v>14218</v>
      </c>
      <c r="V1559" s="6" t="s">
        <v>14257</v>
      </c>
      <c r="W1559" t="s">
        <v>14258</v>
      </c>
      <c r="X1559" t="s">
        <v>14195</v>
      </c>
      <c r="Y1559" t="str">
        <f>VLOOKUP(R1559,Managers!$A:$B,2,)</f>
        <v>Allen Young</v>
      </c>
      <c r="Z1559" s="11">
        <f>VLOOKUP(X1559,HourlyWages!$A:$B,2,0)</f>
        <v>52</v>
      </c>
      <c r="AA1559">
        <v>1</v>
      </c>
    </row>
    <row r="1560" spans="1:27" x14ac:dyDescent="0.3">
      <c r="A1560" t="b">
        <f>COUNTIF($C$1:C1560, C1560)&gt;1</f>
        <v>0</v>
      </c>
      <c r="B1560" t="b">
        <f>VLOOKUP(C1560,Sheet3!$A:$B,2,0) &gt; 1</f>
        <v>0</v>
      </c>
      <c r="C1560">
        <v>1559</v>
      </c>
      <c r="D1560">
        <v>11239</v>
      </c>
      <c r="E1560" s="4">
        <v>40948</v>
      </c>
      <c r="F1560">
        <v>33</v>
      </c>
      <c r="G1560" s="15">
        <f>I1560*F1560</f>
        <v>4125</v>
      </c>
      <c r="H1560" s="9">
        <v>0.03</v>
      </c>
      <c r="I1560" s="13">
        <f>VLOOKUP($U1560,Pricebook!$A:$D,4,0)</f>
        <v>125</v>
      </c>
      <c r="J1560" s="11">
        <f>G1560*(1-H1560)</f>
        <v>4001.25</v>
      </c>
      <c r="K1560" t="s">
        <v>1603</v>
      </c>
      <c r="L1560" t="s">
        <v>707</v>
      </c>
      <c r="M1560" t="str">
        <f>VLOOKUP($L1560,Companies!$A:$G,7,)</f>
        <v>Medical/Nursing Services</v>
      </c>
      <c r="N1560" t="str">
        <f>VLOOKUP($L1560,Companies!$A:$G,6,)</f>
        <v>Health Care</v>
      </c>
      <c r="O1560" s="6" t="s">
        <v>372</v>
      </c>
      <c r="P1560" s="6">
        <v>45324</v>
      </c>
      <c r="Q1560" t="s">
        <v>210</v>
      </c>
      <c r="R1560" t="s">
        <v>61</v>
      </c>
      <c r="S1560" s="4">
        <v>40950</v>
      </c>
      <c r="T1560" s="7">
        <f>S1560-E1560</f>
        <v>2</v>
      </c>
      <c r="U1560" t="s">
        <v>14209</v>
      </c>
      <c r="V1560" s="6" t="s">
        <v>14251</v>
      </c>
      <c r="W1560" t="s">
        <v>14266</v>
      </c>
      <c r="X1560" t="s">
        <v>14199</v>
      </c>
      <c r="Y1560" t="str">
        <f>VLOOKUP(R1560,Managers!$A:$B,2,)</f>
        <v>Allen Young</v>
      </c>
      <c r="Z1560" s="11">
        <f>VLOOKUP(X1560,HourlyWages!$A:$B,2,0)</f>
        <v>68</v>
      </c>
      <c r="AA1560">
        <v>1</v>
      </c>
    </row>
    <row r="1561" spans="1:27" x14ac:dyDescent="0.3">
      <c r="A1561" t="b">
        <f>COUNTIF($C$1:C1561, C1561)&gt;1</f>
        <v>0</v>
      </c>
      <c r="B1561" t="b">
        <f>VLOOKUP(C1561,Sheet3!$A:$B,2,0) &gt; 1</f>
        <v>0</v>
      </c>
      <c r="C1561">
        <v>1560</v>
      </c>
      <c r="D1561">
        <v>11269</v>
      </c>
      <c r="E1561" s="4">
        <v>41055</v>
      </c>
      <c r="F1561">
        <v>39</v>
      </c>
      <c r="G1561" s="15">
        <f>I1561*F1561</f>
        <v>5850</v>
      </c>
      <c r="H1561" s="9">
        <v>0.09</v>
      </c>
      <c r="I1561" s="13">
        <f>VLOOKUP($U1561,Pricebook!$A:$D,4,0)</f>
        <v>150</v>
      </c>
      <c r="J1561" s="11">
        <f>G1561*(1-H1561)</f>
        <v>5323.5</v>
      </c>
      <c r="K1561" t="s">
        <v>275</v>
      </c>
      <c r="L1561" t="s">
        <v>276</v>
      </c>
      <c r="M1561" t="str">
        <f>VLOOKUP($L1561,Companies!$A:$G,7,)</f>
        <v>Computer Manufacturing</v>
      </c>
      <c r="N1561" t="str">
        <f>VLOOKUP($L1561,Companies!$A:$G,6,)</f>
        <v>Technology</v>
      </c>
      <c r="O1561" s="6" t="s">
        <v>277</v>
      </c>
      <c r="P1561" s="6">
        <v>47905</v>
      </c>
      <c r="Q1561" t="s">
        <v>278</v>
      </c>
      <c r="R1561" t="s">
        <v>16</v>
      </c>
      <c r="S1561" s="4">
        <v>41059</v>
      </c>
      <c r="T1561" s="7">
        <f>S1561-E1561</f>
        <v>4</v>
      </c>
      <c r="U1561" t="s">
        <v>14210</v>
      </c>
      <c r="V1561" s="6" t="s">
        <v>14251</v>
      </c>
      <c r="W1561" t="s">
        <v>14266</v>
      </c>
      <c r="X1561" t="s">
        <v>14195</v>
      </c>
      <c r="Y1561" t="str">
        <f>VLOOKUP(R1561,Managers!$A:$B,2,)</f>
        <v>Josh Martinez</v>
      </c>
      <c r="Z1561" s="11">
        <f>VLOOKUP(X1561,HourlyWages!$A:$B,2,0)</f>
        <v>52</v>
      </c>
      <c r="AA1561">
        <v>1</v>
      </c>
    </row>
    <row r="1562" spans="1:27" x14ac:dyDescent="0.3">
      <c r="A1562" t="b">
        <f>COUNTIF($C$1:C1562, C1562)&gt;1</f>
        <v>0</v>
      </c>
      <c r="B1562" t="b">
        <f>VLOOKUP(C1562,Sheet3!$A:$B,2,0) &gt; 1</f>
        <v>0</v>
      </c>
      <c r="C1562">
        <v>1561</v>
      </c>
      <c r="D1562">
        <v>11269</v>
      </c>
      <c r="E1562" s="4">
        <v>41055</v>
      </c>
      <c r="F1562">
        <v>49</v>
      </c>
      <c r="G1562" s="15">
        <f>I1562*F1562</f>
        <v>9800</v>
      </c>
      <c r="H1562" s="9">
        <v>0.04</v>
      </c>
      <c r="I1562" s="13">
        <f>VLOOKUP($U1562,Pricebook!$A:$D,4,0)</f>
        <v>200</v>
      </c>
      <c r="J1562" s="11">
        <f>G1562*(1-H1562)</f>
        <v>9408</v>
      </c>
      <c r="K1562" t="s">
        <v>275</v>
      </c>
      <c r="L1562" t="s">
        <v>276</v>
      </c>
      <c r="M1562" t="str">
        <f>VLOOKUP($L1562,Companies!$A:$G,7,)</f>
        <v>Computer Manufacturing</v>
      </c>
      <c r="N1562" t="str">
        <f>VLOOKUP($L1562,Companies!$A:$G,6,)</f>
        <v>Technology</v>
      </c>
      <c r="O1562" s="6" t="s">
        <v>1604</v>
      </c>
      <c r="P1562" s="6">
        <v>46226</v>
      </c>
      <c r="Q1562" t="s">
        <v>278</v>
      </c>
      <c r="R1562" t="s">
        <v>16</v>
      </c>
      <c r="S1562" s="4">
        <v>41062</v>
      </c>
      <c r="T1562" s="7">
        <f>S1562-E1562</f>
        <v>7</v>
      </c>
      <c r="U1562" t="s">
        <v>14214</v>
      </c>
      <c r="V1562" s="6" t="s">
        <v>14251</v>
      </c>
      <c r="W1562" t="s">
        <v>14263</v>
      </c>
      <c r="X1562" t="s">
        <v>14201</v>
      </c>
      <c r="Y1562" t="str">
        <f>VLOOKUP(R1562,Managers!$A:$B,2,)</f>
        <v>Josh Martinez</v>
      </c>
      <c r="Z1562" s="11">
        <f>VLOOKUP(X1562,HourlyWages!$A:$B,2,0)</f>
        <v>53</v>
      </c>
      <c r="AA1562">
        <v>1</v>
      </c>
    </row>
    <row r="1563" spans="1:27" x14ac:dyDescent="0.3">
      <c r="A1563" t="b">
        <f>COUNTIF($C$1:C1563, C1563)&gt;1</f>
        <v>0</v>
      </c>
      <c r="B1563" t="b">
        <f>VLOOKUP(C1563,Sheet3!$A:$B,2,0) &gt; 1</f>
        <v>0</v>
      </c>
      <c r="C1563">
        <v>1562</v>
      </c>
      <c r="D1563">
        <v>11269</v>
      </c>
      <c r="E1563" s="4">
        <v>41055</v>
      </c>
      <c r="F1563">
        <v>1</v>
      </c>
      <c r="G1563" s="15">
        <f>I1563*F1563</f>
        <v>200</v>
      </c>
      <c r="H1563" s="9">
        <v>0.09</v>
      </c>
      <c r="I1563" s="13">
        <f>VLOOKUP($U1563,Pricebook!$A:$D,4,0)</f>
        <v>200</v>
      </c>
      <c r="J1563" s="11">
        <f>G1563*(1-H1563)</f>
        <v>182</v>
      </c>
      <c r="K1563" t="s">
        <v>275</v>
      </c>
      <c r="L1563" t="s">
        <v>276</v>
      </c>
      <c r="M1563" t="str">
        <f>VLOOKUP($L1563,Companies!$A:$G,7,)</f>
        <v>Computer Manufacturing</v>
      </c>
      <c r="N1563" t="str">
        <f>VLOOKUP($L1563,Companies!$A:$G,6,)</f>
        <v>Technology</v>
      </c>
      <c r="O1563" s="6" t="s">
        <v>1604</v>
      </c>
      <c r="P1563" s="6">
        <v>46226</v>
      </c>
      <c r="Q1563" t="s">
        <v>278</v>
      </c>
      <c r="R1563" t="s">
        <v>16</v>
      </c>
      <c r="S1563" s="4">
        <v>41062</v>
      </c>
      <c r="T1563" s="7">
        <f>S1563-E1563</f>
        <v>7</v>
      </c>
      <c r="U1563" t="s">
        <v>14206</v>
      </c>
      <c r="V1563" s="6" t="s">
        <v>14251</v>
      </c>
      <c r="W1563" t="s">
        <v>14260</v>
      </c>
      <c r="X1563" t="s">
        <v>14196</v>
      </c>
      <c r="Y1563" t="str">
        <f>VLOOKUP(R1563,Managers!$A:$B,2,)</f>
        <v>Josh Martinez</v>
      </c>
      <c r="Z1563" s="11">
        <f>VLOOKUP(X1563,HourlyWages!$A:$B,2,0)</f>
        <v>58</v>
      </c>
      <c r="AA1563">
        <v>1</v>
      </c>
    </row>
    <row r="1564" spans="1:27" x14ac:dyDescent="0.3">
      <c r="A1564" t="b">
        <f>COUNTIF($C$1:C1564, C1564)&gt;1</f>
        <v>0</v>
      </c>
      <c r="B1564" t="b">
        <f>VLOOKUP(C1564,Sheet3!$A:$B,2,0) &gt; 1</f>
        <v>0</v>
      </c>
      <c r="C1564">
        <v>1563</v>
      </c>
      <c r="D1564">
        <v>11270</v>
      </c>
      <c r="E1564" s="4">
        <v>40724</v>
      </c>
      <c r="F1564">
        <v>15</v>
      </c>
      <c r="G1564" s="15">
        <f>I1564*F1564</f>
        <v>2400</v>
      </c>
      <c r="H1564" s="9">
        <v>0.04</v>
      </c>
      <c r="I1564" s="13">
        <f>VLOOKUP($U1564,Pricebook!$A:$D,4,0)</f>
        <v>160</v>
      </c>
      <c r="J1564" s="11">
        <f>G1564*(1-H1564)</f>
        <v>2304</v>
      </c>
      <c r="K1564" t="s">
        <v>448</v>
      </c>
      <c r="L1564" t="s">
        <v>449</v>
      </c>
      <c r="M1564" t="str">
        <f>VLOOKUP($L1564,Companies!$A:$G,7,)</f>
        <v>Auto Manufacturing</v>
      </c>
      <c r="N1564" t="str">
        <f>VLOOKUP($L1564,Companies!$A:$G,6,)</f>
        <v>Capital Goods</v>
      </c>
      <c r="O1564" s="6" t="s">
        <v>970</v>
      </c>
      <c r="P1564" s="6">
        <v>33710</v>
      </c>
      <c r="Q1564" t="s">
        <v>101</v>
      </c>
      <c r="R1564" t="s">
        <v>34</v>
      </c>
      <c r="S1564" s="4">
        <v>40725</v>
      </c>
      <c r="T1564" s="7">
        <f>S1564-E1564</f>
        <v>1</v>
      </c>
      <c r="U1564" t="s">
        <v>14218</v>
      </c>
      <c r="V1564" s="6" t="s">
        <v>14251</v>
      </c>
      <c r="W1564" t="s">
        <v>14252</v>
      </c>
      <c r="X1564" t="s">
        <v>14184</v>
      </c>
      <c r="Y1564" t="str">
        <f>VLOOKUP(R1564,Managers!$A:$B,2,)</f>
        <v>Frank Mitchell</v>
      </c>
      <c r="Z1564" s="11">
        <f>VLOOKUP(X1564,HourlyWages!$A:$B,2,0)</f>
        <v>50</v>
      </c>
      <c r="AA1564">
        <v>1</v>
      </c>
    </row>
    <row r="1565" spans="1:27" x14ac:dyDescent="0.3">
      <c r="A1565" t="b">
        <f>COUNTIF($C$1:C1565, C1565)&gt;1</f>
        <v>0</v>
      </c>
      <c r="B1565" t="b">
        <f>VLOOKUP(C1565,Sheet3!$A:$B,2,0) &gt; 1</f>
        <v>0</v>
      </c>
      <c r="C1565">
        <v>1564</v>
      </c>
      <c r="D1565">
        <v>11271</v>
      </c>
      <c r="E1565" s="4">
        <v>40834</v>
      </c>
      <c r="F1565">
        <v>46</v>
      </c>
      <c r="G1565" s="15">
        <f>I1565*F1565</f>
        <v>5520</v>
      </c>
      <c r="H1565" s="9">
        <v>0</v>
      </c>
      <c r="I1565" s="13">
        <f>VLOOKUP($U1565,Pricebook!$A:$D,4,0)</f>
        <v>120</v>
      </c>
      <c r="J1565" s="11">
        <f>G1565*(1-H1565)</f>
        <v>5520</v>
      </c>
      <c r="K1565" t="s">
        <v>1605</v>
      </c>
      <c r="L1565" t="s">
        <v>434</v>
      </c>
      <c r="M1565" t="str">
        <f>VLOOKUP($L1565,Companies!$A:$G,7,)</f>
        <v>Telecommunications Equipment</v>
      </c>
      <c r="N1565" t="str">
        <f>VLOOKUP($L1565,Companies!$A:$G,6,)</f>
        <v>Consumer Services</v>
      </c>
      <c r="O1565" s="6" t="s">
        <v>1604</v>
      </c>
      <c r="P1565" s="6" t="s">
        <v>1606</v>
      </c>
      <c r="Q1565" t="s">
        <v>317</v>
      </c>
      <c r="R1565" t="s">
        <v>61</v>
      </c>
      <c r="S1565" s="4">
        <v>40836</v>
      </c>
      <c r="T1565" s="7">
        <f>S1565-E1565</f>
        <v>2</v>
      </c>
      <c r="U1565" t="s">
        <v>14212</v>
      </c>
      <c r="V1565" s="6" t="s">
        <v>14257</v>
      </c>
      <c r="W1565" t="s">
        <v>14258</v>
      </c>
      <c r="X1565" t="s">
        <v>14190</v>
      </c>
      <c r="Y1565" t="str">
        <f>VLOOKUP(R1565,Managers!$A:$B,2,)</f>
        <v>Allen Young</v>
      </c>
      <c r="Z1565" s="11">
        <f>VLOOKUP(X1565,HourlyWages!$A:$B,2,0)</f>
        <v>67</v>
      </c>
      <c r="AA1565">
        <v>1</v>
      </c>
    </row>
    <row r="1566" spans="1:27" x14ac:dyDescent="0.3">
      <c r="A1566" t="b">
        <f>COUNTIF($C$1:C1566, C1566)&gt;1</f>
        <v>0</v>
      </c>
      <c r="B1566" t="b">
        <f>VLOOKUP(C1566,Sheet3!$A:$B,2,0) &gt; 1</f>
        <v>0</v>
      </c>
      <c r="C1566">
        <v>1565</v>
      </c>
      <c r="D1566">
        <v>11301</v>
      </c>
      <c r="E1566" s="4">
        <v>40990</v>
      </c>
      <c r="F1566">
        <v>29</v>
      </c>
      <c r="G1566" s="15">
        <f>I1566*F1566</f>
        <v>4350</v>
      </c>
      <c r="H1566" s="9">
        <v>0.04</v>
      </c>
      <c r="I1566" s="13">
        <f>VLOOKUP($U1566,Pricebook!$A:$D,4,0)</f>
        <v>150</v>
      </c>
      <c r="J1566" s="11">
        <f>G1566*(1-H1566)</f>
        <v>4176</v>
      </c>
      <c r="K1566" t="s">
        <v>1607</v>
      </c>
      <c r="L1566" t="s">
        <v>594</v>
      </c>
      <c r="M1566" t="str">
        <f>VLOOKUP($L1566,Companies!$A:$G,7,)</f>
        <v>Semiconductors</v>
      </c>
      <c r="N1566" t="str">
        <f>VLOOKUP($L1566,Companies!$A:$G,6,)</f>
        <v>Technology</v>
      </c>
      <c r="O1566" s="6" t="s">
        <v>1608</v>
      </c>
      <c r="P1566" s="6" t="s">
        <v>1609</v>
      </c>
      <c r="Q1566" t="s">
        <v>172</v>
      </c>
      <c r="R1566" t="s">
        <v>16</v>
      </c>
      <c r="S1566" s="4">
        <v>40990</v>
      </c>
      <c r="T1566" s="7">
        <f>S1566-E1566</f>
        <v>0</v>
      </c>
      <c r="U1566" t="s">
        <v>14211</v>
      </c>
      <c r="V1566" s="6" t="s">
        <v>14257</v>
      </c>
      <c r="W1566" t="s">
        <v>14259</v>
      </c>
      <c r="X1566" t="s">
        <v>14189</v>
      </c>
      <c r="Y1566" t="str">
        <f>VLOOKUP(R1566,Managers!$A:$B,2,)</f>
        <v>Josh Martinez</v>
      </c>
      <c r="Z1566" s="11">
        <f>VLOOKUP(X1566,HourlyWages!$A:$B,2,0)</f>
        <v>62</v>
      </c>
      <c r="AA1566">
        <v>1</v>
      </c>
    </row>
    <row r="1567" spans="1:27" x14ac:dyDescent="0.3">
      <c r="A1567" t="b">
        <f>COUNTIF($C$1:C1567, C1567)&gt;1</f>
        <v>0</v>
      </c>
      <c r="B1567" t="b">
        <f>VLOOKUP(C1567,Sheet3!$A:$B,2,0) &gt; 1</f>
        <v>0</v>
      </c>
      <c r="C1567">
        <v>1566</v>
      </c>
      <c r="D1567">
        <v>11302</v>
      </c>
      <c r="E1567" s="4">
        <v>39873</v>
      </c>
      <c r="F1567">
        <v>10</v>
      </c>
      <c r="G1567" s="15">
        <f>I1567*F1567</f>
        <v>1500</v>
      </c>
      <c r="H1567" s="9">
        <v>0.09</v>
      </c>
      <c r="I1567" s="13">
        <f>VLOOKUP($U1567,Pricebook!$A:$D,4,0)</f>
        <v>150</v>
      </c>
      <c r="J1567" s="11">
        <f>G1567*(1-H1567)</f>
        <v>1365</v>
      </c>
      <c r="K1567" t="s">
        <v>1610</v>
      </c>
      <c r="L1567" t="s">
        <v>482</v>
      </c>
      <c r="M1567" t="str">
        <f>VLOOKUP($L1567,Companies!$A:$G,7,)</f>
        <v>Television Services</v>
      </c>
      <c r="N1567" t="str">
        <f>VLOOKUP($L1567,Companies!$A:$G,6,)</f>
        <v>Consumer Services</v>
      </c>
      <c r="O1567" s="6" t="s">
        <v>1235</v>
      </c>
      <c r="P1567" s="6" t="s">
        <v>1236</v>
      </c>
      <c r="Q1567" t="s">
        <v>95</v>
      </c>
      <c r="R1567" t="s">
        <v>16</v>
      </c>
      <c r="S1567" s="4">
        <v>39875</v>
      </c>
      <c r="T1567" s="7">
        <f>S1567-E1567</f>
        <v>2</v>
      </c>
      <c r="U1567" t="s">
        <v>14216</v>
      </c>
      <c r="V1567" s="6" t="s">
        <v>14251</v>
      </c>
      <c r="W1567" t="s">
        <v>14260</v>
      </c>
      <c r="X1567" t="s">
        <v>14202</v>
      </c>
      <c r="Y1567" t="str">
        <f>VLOOKUP(R1567,Managers!$A:$B,2,)</f>
        <v>Josh Martinez</v>
      </c>
      <c r="Z1567" s="11">
        <f>VLOOKUP(X1567,HourlyWages!$A:$B,2,0)</f>
        <v>71</v>
      </c>
      <c r="AA1567">
        <v>1</v>
      </c>
    </row>
    <row r="1568" spans="1:27" x14ac:dyDescent="0.3">
      <c r="A1568" t="b">
        <f>COUNTIF($C$1:C1568, C1568)&gt;1</f>
        <v>0</v>
      </c>
      <c r="B1568" t="b">
        <f>VLOOKUP(C1568,Sheet3!$A:$B,2,0) &gt; 1</f>
        <v>0</v>
      </c>
      <c r="C1568">
        <v>1567</v>
      </c>
      <c r="D1568">
        <v>11332</v>
      </c>
      <c r="E1568" s="4">
        <v>40133</v>
      </c>
      <c r="F1568">
        <v>6</v>
      </c>
      <c r="G1568" s="15">
        <f>I1568*F1568</f>
        <v>900</v>
      </c>
      <c r="H1568" s="9">
        <v>7.0000000000000007E-2</v>
      </c>
      <c r="I1568" s="13">
        <f>VLOOKUP($U1568,Pricebook!$A:$D,4,0)</f>
        <v>150</v>
      </c>
      <c r="J1568" s="11">
        <f>G1568*(1-H1568)</f>
        <v>837</v>
      </c>
      <c r="K1568" t="s">
        <v>956</v>
      </c>
      <c r="L1568" t="s">
        <v>452</v>
      </c>
      <c r="M1568" t="str">
        <f>VLOOKUP($L1568,Companies!$A:$G,7,)</f>
        <v>Biotechnology: Biological Products (No Diagnostic Substances)</v>
      </c>
      <c r="N1568" t="str">
        <f>VLOOKUP($L1568,Companies!$A:$G,6,)</f>
        <v>Health Care</v>
      </c>
      <c r="O1568" s="6" t="s">
        <v>957</v>
      </c>
      <c r="P1568" s="6">
        <v>48021</v>
      </c>
      <c r="Q1568" t="s">
        <v>172</v>
      </c>
      <c r="R1568" t="s">
        <v>16</v>
      </c>
      <c r="S1568" s="4">
        <v>40137</v>
      </c>
      <c r="T1568" s="7">
        <f>S1568-E1568</f>
        <v>4</v>
      </c>
      <c r="U1568" t="s">
        <v>14210</v>
      </c>
      <c r="V1568" s="6" t="s">
        <v>14251</v>
      </c>
      <c r="W1568" t="s">
        <v>14266</v>
      </c>
      <c r="X1568" t="s">
        <v>14188</v>
      </c>
      <c r="Y1568" t="str">
        <f>VLOOKUP(R1568,Managers!$A:$B,2,)</f>
        <v>Josh Martinez</v>
      </c>
      <c r="Z1568" s="11">
        <f>VLOOKUP(X1568,HourlyWages!$A:$B,2,0)</f>
        <v>52</v>
      </c>
      <c r="AA1568">
        <v>1</v>
      </c>
    </row>
    <row r="1569" spans="1:27" x14ac:dyDescent="0.3">
      <c r="A1569" t="b">
        <f>COUNTIF($C$1:C1569, C1569)&gt;1</f>
        <v>0</v>
      </c>
      <c r="B1569" t="b">
        <f>VLOOKUP(C1569,Sheet3!$A:$B,2,0) &gt; 1</f>
        <v>0</v>
      </c>
      <c r="C1569">
        <v>1568</v>
      </c>
      <c r="D1569">
        <v>11332</v>
      </c>
      <c r="E1569" s="4">
        <v>40133</v>
      </c>
      <c r="F1569">
        <v>23</v>
      </c>
      <c r="G1569" s="15">
        <f>I1569*F1569</f>
        <v>3450</v>
      </c>
      <c r="H1569" s="9">
        <v>0.08</v>
      </c>
      <c r="I1569" s="13">
        <f>VLOOKUP($U1569,Pricebook!$A:$D,4,0)</f>
        <v>150</v>
      </c>
      <c r="J1569" s="11">
        <f>G1569*(1-H1569)</f>
        <v>3174</v>
      </c>
      <c r="K1569" t="s">
        <v>956</v>
      </c>
      <c r="L1569" t="s">
        <v>452</v>
      </c>
      <c r="M1569" t="str">
        <f>VLOOKUP($L1569,Companies!$A:$G,7,)</f>
        <v>Biotechnology: Biological Products (No Diagnostic Substances)</v>
      </c>
      <c r="N1569" t="str">
        <f>VLOOKUP($L1569,Companies!$A:$G,6,)</f>
        <v>Health Care</v>
      </c>
      <c r="O1569" s="6" t="s">
        <v>1611</v>
      </c>
      <c r="P1569" s="6">
        <v>48336</v>
      </c>
      <c r="Q1569" t="s">
        <v>172</v>
      </c>
      <c r="R1569" t="s">
        <v>16</v>
      </c>
      <c r="S1569" s="4">
        <v>40140</v>
      </c>
      <c r="T1569" s="7">
        <f>S1569-E1569</f>
        <v>7</v>
      </c>
      <c r="U1569" t="s">
        <v>14210</v>
      </c>
      <c r="V1569" s="6" t="s">
        <v>14251</v>
      </c>
      <c r="W1569" t="s">
        <v>14268</v>
      </c>
      <c r="X1569" t="s">
        <v>14191</v>
      </c>
      <c r="Y1569" t="str">
        <f>VLOOKUP(R1569,Managers!$A:$B,2,)</f>
        <v>Josh Martinez</v>
      </c>
      <c r="Z1569" s="11">
        <f>VLOOKUP(X1569,HourlyWages!$A:$B,2,0)</f>
        <v>60</v>
      </c>
      <c r="AA1569">
        <v>1</v>
      </c>
    </row>
    <row r="1570" spans="1:27" x14ac:dyDescent="0.3">
      <c r="A1570" t="b">
        <f>COUNTIF($C$1:C1570, C1570)&gt;1</f>
        <v>0</v>
      </c>
      <c r="B1570" t="b">
        <f>VLOOKUP(C1570,Sheet3!$A:$B,2,0) &gt; 1</f>
        <v>0</v>
      </c>
      <c r="C1570">
        <v>1569</v>
      </c>
      <c r="D1570">
        <v>11335</v>
      </c>
      <c r="E1570" s="4">
        <v>40107</v>
      </c>
      <c r="F1570">
        <v>3</v>
      </c>
      <c r="G1570" s="15">
        <f>I1570*F1570</f>
        <v>600</v>
      </c>
      <c r="H1570" s="9">
        <v>0.08</v>
      </c>
      <c r="I1570" s="13">
        <f>VLOOKUP($U1570,Pricebook!$A:$D,4,0)</f>
        <v>200</v>
      </c>
      <c r="J1570" s="11">
        <f>G1570*(1-H1570)</f>
        <v>552</v>
      </c>
      <c r="K1570" t="s">
        <v>1319</v>
      </c>
      <c r="L1570" t="s">
        <v>46</v>
      </c>
      <c r="M1570" t="str">
        <f>VLOOKUP($L1570,Companies!$A:$G,7,)</f>
        <v>Computer Software: Prepackaged Software</v>
      </c>
      <c r="N1570" t="str">
        <f>VLOOKUP($L1570,Companies!$A:$G,6,)</f>
        <v>Technology</v>
      </c>
      <c r="O1570" s="6" t="s">
        <v>1321</v>
      </c>
      <c r="P1570" s="6">
        <v>30161</v>
      </c>
      <c r="Q1570" t="s">
        <v>134</v>
      </c>
      <c r="R1570" t="s">
        <v>34</v>
      </c>
      <c r="S1570" s="4">
        <v>40108</v>
      </c>
      <c r="T1570" s="7">
        <f>S1570-E1570</f>
        <v>1</v>
      </c>
      <c r="U1570" t="s">
        <v>14214</v>
      </c>
      <c r="V1570" s="6" t="s">
        <v>14251</v>
      </c>
      <c r="W1570" t="s">
        <v>14266</v>
      </c>
      <c r="X1570" t="s">
        <v>14203</v>
      </c>
      <c r="Y1570" t="str">
        <f>VLOOKUP(R1570,Managers!$A:$B,2,)</f>
        <v>Frank Mitchell</v>
      </c>
      <c r="Z1570" s="11">
        <f>VLOOKUP(X1570,HourlyWages!$A:$B,2,0)</f>
        <v>62</v>
      </c>
      <c r="AA1570">
        <v>1</v>
      </c>
    </row>
    <row r="1571" spans="1:27" x14ac:dyDescent="0.3">
      <c r="A1571" t="b">
        <f>COUNTIF($C$1:C1571, C1571)&gt;1</f>
        <v>0</v>
      </c>
      <c r="B1571" t="b">
        <f>VLOOKUP(C1571,Sheet3!$A:$B,2,0) &gt; 1</f>
        <v>0</v>
      </c>
      <c r="C1571">
        <v>1570</v>
      </c>
      <c r="D1571">
        <v>11335</v>
      </c>
      <c r="E1571" s="4">
        <v>40107</v>
      </c>
      <c r="F1571">
        <v>8</v>
      </c>
      <c r="G1571" s="15">
        <f>I1571*F1571</f>
        <v>1200</v>
      </c>
      <c r="H1571" s="9">
        <v>0.09</v>
      </c>
      <c r="I1571" s="13">
        <f>VLOOKUP($U1571,Pricebook!$A:$D,4,0)</f>
        <v>150</v>
      </c>
      <c r="J1571" s="11">
        <f>G1571*(1-H1571)</f>
        <v>1092</v>
      </c>
      <c r="K1571" t="s">
        <v>1319</v>
      </c>
      <c r="L1571" t="s">
        <v>46</v>
      </c>
      <c r="M1571" t="str">
        <f>VLOOKUP($L1571,Companies!$A:$G,7,)</f>
        <v>Computer Software: Prepackaged Software</v>
      </c>
      <c r="N1571" t="str">
        <f>VLOOKUP($L1571,Companies!$A:$G,6,)</f>
        <v>Technology</v>
      </c>
      <c r="O1571" s="6" t="s">
        <v>1321</v>
      </c>
      <c r="P1571" s="6">
        <v>30161</v>
      </c>
      <c r="Q1571" t="s">
        <v>134</v>
      </c>
      <c r="R1571" t="s">
        <v>34</v>
      </c>
      <c r="S1571" s="4">
        <v>40109</v>
      </c>
      <c r="T1571" s="7">
        <f>S1571-E1571</f>
        <v>2</v>
      </c>
      <c r="U1571" t="s">
        <v>14216</v>
      </c>
      <c r="V1571" s="6" t="s">
        <v>14254</v>
      </c>
      <c r="W1571" t="s">
        <v>14256</v>
      </c>
      <c r="X1571" t="s">
        <v>14189</v>
      </c>
      <c r="Y1571" t="str">
        <f>VLOOKUP(R1571,Managers!$A:$B,2,)</f>
        <v>Frank Mitchell</v>
      </c>
      <c r="Z1571" s="11">
        <f>VLOOKUP(X1571,HourlyWages!$A:$B,2,0)</f>
        <v>62</v>
      </c>
      <c r="AA1571">
        <v>1</v>
      </c>
    </row>
    <row r="1572" spans="1:27" x14ac:dyDescent="0.3">
      <c r="A1572" t="b">
        <f>COUNTIF($C$1:C1572, C1572)&gt;1</f>
        <v>0</v>
      </c>
      <c r="B1572" t="b">
        <f>VLOOKUP(C1572,Sheet3!$A:$B,2,0) &gt; 1</f>
        <v>0</v>
      </c>
      <c r="C1572">
        <v>1571</v>
      </c>
      <c r="D1572">
        <v>11362</v>
      </c>
      <c r="E1572" s="4">
        <v>41162</v>
      </c>
      <c r="F1572">
        <v>32</v>
      </c>
      <c r="G1572" s="15">
        <f>I1572*F1572</f>
        <v>4000</v>
      </c>
      <c r="H1572" s="9">
        <v>0.09</v>
      </c>
      <c r="I1572" s="13">
        <f>VLOOKUP($U1572,Pricebook!$A:$D,4,0)</f>
        <v>125</v>
      </c>
      <c r="J1572" s="11">
        <f>G1572*(1-H1572)</f>
        <v>3640</v>
      </c>
      <c r="K1572" t="s">
        <v>1612</v>
      </c>
      <c r="L1572" t="s">
        <v>300</v>
      </c>
      <c r="M1572" t="str">
        <f>VLOOKUP($L1572,Companies!$A:$G,7,)</f>
        <v>Computer Software: Programming, Data Processing</v>
      </c>
      <c r="N1572" t="str">
        <f>VLOOKUP($L1572,Companies!$A:$G,6,)</f>
        <v>Technology</v>
      </c>
      <c r="O1572" s="6" t="s">
        <v>1336</v>
      </c>
      <c r="P1572" s="6">
        <v>46360</v>
      </c>
      <c r="Q1572" t="s">
        <v>278</v>
      </c>
      <c r="R1572" t="s">
        <v>16</v>
      </c>
      <c r="S1572" s="4">
        <v>41164</v>
      </c>
      <c r="T1572" s="7">
        <f>S1572-E1572</f>
        <v>2</v>
      </c>
      <c r="U1572" t="s">
        <v>14208</v>
      </c>
      <c r="V1572" s="6" t="s">
        <v>14251</v>
      </c>
      <c r="W1572" t="s">
        <v>14263</v>
      </c>
      <c r="X1572" t="s">
        <v>14186</v>
      </c>
      <c r="Y1572" t="str">
        <f>VLOOKUP(R1572,Managers!$A:$B,2,)</f>
        <v>Josh Martinez</v>
      </c>
      <c r="Z1572" s="11">
        <f>VLOOKUP(X1572,HourlyWages!$A:$B,2,0)</f>
        <v>67</v>
      </c>
      <c r="AA1572">
        <v>1</v>
      </c>
    </row>
    <row r="1573" spans="1:27" x14ac:dyDescent="0.3">
      <c r="A1573" t="b">
        <f>COUNTIF($C$1:C1573, C1573)&gt;1</f>
        <v>0</v>
      </c>
      <c r="B1573" t="b">
        <f>VLOOKUP(C1573,Sheet3!$A:$B,2,0) &gt; 1</f>
        <v>0</v>
      </c>
      <c r="C1573">
        <v>1572</v>
      </c>
      <c r="D1573">
        <v>11362</v>
      </c>
      <c r="E1573" s="4">
        <v>41162</v>
      </c>
      <c r="F1573">
        <v>27</v>
      </c>
      <c r="G1573" s="15">
        <f>I1573*F1573</f>
        <v>3780</v>
      </c>
      <c r="H1573" s="9">
        <v>7.0000000000000007E-2</v>
      </c>
      <c r="I1573" s="13">
        <f>VLOOKUP($U1573,Pricebook!$A:$D,4,0)</f>
        <v>140</v>
      </c>
      <c r="J1573" s="11">
        <f>G1573*(1-H1573)</f>
        <v>3515.3999999999996</v>
      </c>
      <c r="K1573" t="s">
        <v>1612</v>
      </c>
      <c r="L1573" t="s">
        <v>300</v>
      </c>
      <c r="M1573" t="str">
        <f>VLOOKUP($L1573,Companies!$A:$G,7,)</f>
        <v>Computer Software: Programming, Data Processing</v>
      </c>
      <c r="N1573" t="str">
        <f>VLOOKUP($L1573,Companies!$A:$G,6,)</f>
        <v>Technology</v>
      </c>
      <c r="O1573" s="6" t="s">
        <v>1336</v>
      </c>
      <c r="P1573" s="6">
        <v>46360</v>
      </c>
      <c r="Q1573" t="s">
        <v>278</v>
      </c>
      <c r="R1573" t="s">
        <v>16</v>
      </c>
      <c r="S1573" s="4">
        <v>41164</v>
      </c>
      <c r="T1573" s="7">
        <f>S1573-E1573</f>
        <v>2</v>
      </c>
      <c r="U1573" t="s">
        <v>14207</v>
      </c>
      <c r="V1573" s="6" t="s">
        <v>14257</v>
      </c>
      <c r="W1573" t="s">
        <v>14258</v>
      </c>
      <c r="X1573" t="s">
        <v>14200</v>
      </c>
      <c r="Y1573" t="str">
        <f>VLOOKUP(R1573,Managers!$A:$B,2,)</f>
        <v>Josh Martinez</v>
      </c>
      <c r="Z1573" s="11">
        <f>VLOOKUP(X1573,HourlyWages!$A:$B,2,0)</f>
        <v>59</v>
      </c>
      <c r="AA1573">
        <v>1</v>
      </c>
    </row>
    <row r="1574" spans="1:27" x14ac:dyDescent="0.3">
      <c r="A1574" t="b">
        <f>COUNTIF($C$1:C1574, C1574)&gt;1</f>
        <v>0</v>
      </c>
      <c r="B1574" t="b">
        <f>VLOOKUP(C1574,Sheet3!$A:$B,2,0) &gt; 1</f>
        <v>0</v>
      </c>
      <c r="C1574">
        <v>1573</v>
      </c>
      <c r="D1574">
        <v>11362</v>
      </c>
      <c r="E1574" s="4">
        <v>41162</v>
      </c>
      <c r="F1574">
        <v>9</v>
      </c>
      <c r="G1574" s="15">
        <f>I1574*F1574</f>
        <v>1350</v>
      </c>
      <c r="H1574" s="9">
        <v>0.02</v>
      </c>
      <c r="I1574" s="13">
        <f>VLOOKUP($U1574,Pricebook!$A:$D,4,0)</f>
        <v>150</v>
      </c>
      <c r="J1574" s="11">
        <f>G1574*(1-H1574)</f>
        <v>1323</v>
      </c>
      <c r="K1574" t="s">
        <v>1612</v>
      </c>
      <c r="L1574" t="s">
        <v>300</v>
      </c>
      <c r="M1574" t="str">
        <f>VLOOKUP($L1574,Companies!$A:$G,7,)</f>
        <v>Computer Software: Programming, Data Processing</v>
      </c>
      <c r="N1574" t="str">
        <f>VLOOKUP($L1574,Companies!$A:$G,6,)</f>
        <v>Technology</v>
      </c>
      <c r="O1574" s="6" t="s">
        <v>1613</v>
      </c>
      <c r="P1574" s="6">
        <v>46544</v>
      </c>
      <c r="Q1574" t="s">
        <v>278</v>
      </c>
      <c r="R1574" t="s">
        <v>16</v>
      </c>
      <c r="S1574" s="4">
        <v>41167</v>
      </c>
      <c r="T1574" s="7">
        <f>S1574-E1574</f>
        <v>5</v>
      </c>
      <c r="U1574" t="s">
        <v>14222</v>
      </c>
      <c r="V1574" s="6" t="s">
        <v>14254</v>
      </c>
      <c r="W1574" t="s">
        <v>14255</v>
      </c>
      <c r="X1574" t="s">
        <v>14201</v>
      </c>
      <c r="Y1574" t="str">
        <f>VLOOKUP(R1574,Managers!$A:$B,2,)</f>
        <v>Josh Martinez</v>
      </c>
      <c r="Z1574" s="11">
        <f>VLOOKUP(X1574,HourlyWages!$A:$B,2,0)</f>
        <v>53</v>
      </c>
      <c r="AA1574">
        <v>1</v>
      </c>
    </row>
    <row r="1575" spans="1:27" x14ac:dyDescent="0.3">
      <c r="A1575" t="b">
        <f>COUNTIF($C$1:C1575, C1575)&gt;1</f>
        <v>0</v>
      </c>
      <c r="B1575" t="b">
        <f>VLOOKUP(C1575,Sheet3!$A:$B,2,0) &gt; 1</f>
        <v>0</v>
      </c>
      <c r="C1575">
        <v>1574</v>
      </c>
      <c r="D1575">
        <v>11362</v>
      </c>
      <c r="E1575" s="4">
        <v>41162</v>
      </c>
      <c r="F1575">
        <v>25</v>
      </c>
      <c r="G1575" s="15">
        <f>I1575*F1575</f>
        <v>3750</v>
      </c>
      <c r="H1575" s="9">
        <v>0.04</v>
      </c>
      <c r="I1575" s="13">
        <f>VLOOKUP($U1575,Pricebook!$A:$D,4,0)</f>
        <v>150</v>
      </c>
      <c r="J1575" s="11">
        <f>G1575*(1-H1575)</f>
        <v>3600</v>
      </c>
      <c r="K1575" t="s">
        <v>1612</v>
      </c>
      <c r="L1575" t="s">
        <v>300</v>
      </c>
      <c r="M1575" t="str">
        <f>VLOOKUP($L1575,Companies!$A:$G,7,)</f>
        <v>Computer Software: Programming, Data Processing</v>
      </c>
      <c r="N1575" t="str">
        <f>VLOOKUP($L1575,Companies!$A:$G,6,)</f>
        <v>Technology</v>
      </c>
      <c r="O1575" s="6" t="s">
        <v>1613</v>
      </c>
      <c r="P1575" s="6">
        <v>46544</v>
      </c>
      <c r="Q1575" t="s">
        <v>278</v>
      </c>
      <c r="R1575" t="s">
        <v>16</v>
      </c>
      <c r="S1575" s="4">
        <v>41166</v>
      </c>
      <c r="T1575" s="7">
        <f>S1575-E1575</f>
        <v>4</v>
      </c>
      <c r="U1575" t="s">
        <v>14210</v>
      </c>
      <c r="V1575" s="6" t="s">
        <v>14251</v>
      </c>
      <c r="W1575" t="s">
        <v>14262</v>
      </c>
      <c r="X1575" t="s">
        <v>14195</v>
      </c>
      <c r="Y1575" t="str">
        <f>VLOOKUP(R1575,Managers!$A:$B,2,)</f>
        <v>Josh Martinez</v>
      </c>
      <c r="Z1575" s="11">
        <f>VLOOKUP(X1575,HourlyWages!$A:$B,2,0)</f>
        <v>52</v>
      </c>
      <c r="AA1575">
        <v>1</v>
      </c>
    </row>
    <row r="1576" spans="1:27" x14ac:dyDescent="0.3">
      <c r="A1576" t="b">
        <f>COUNTIF($C$1:C1576, C1576)&gt;1</f>
        <v>0</v>
      </c>
      <c r="B1576" t="b">
        <f>VLOOKUP(C1576,Sheet3!$A:$B,2,0) &gt; 1</f>
        <v>0</v>
      </c>
      <c r="C1576">
        <v>1575</v>
      </c>
      <c r="D1576">
        <v>11392</v>
      </c>
      <c r="E1576" s="4">
        <v>40061</v>
      </c>
      <c r="F1576">
        <v>28</v>
      </c>
      <c r="G1576" s="15">
        <f>I1576*F1576</f>
        <v>4480</v>
      </c>
      <c r="H1576" s="9">
        <v>0.04</v>
      </c>
      <c r="I1576" s="13">
        <f>VLOOKUP($U1576,Pricebook!$A:$D,4,0)</f>
        <v>160</v>
      </c>
      <c r="J1576" s="11">
        <f>G1576*(1-H1576)</f>
        <v>4300.8</v>
      </c>
      <c r="K1576" t="s">
        <v>1614</v>
      </c>
      <c r="L1576" t="s">
        <v>760</v>
      </c>
      <c r="M1576" t="str">
        <f>VLOOKUP($L1576,Companies!$A:$G,7,)</f>
        <v>Business Services</v>
      </c>
      <c r="N1576" t="str">
        <f>VLOOKUP($L1576,Companies!$A:$G,6,)</f>
        <v>Miscellaneous</v>
      </c>
      <c r="O1576" s="6" t="s">
        <v>1615</v>
      </c>
      <c r="P1576" s="6">
        <v>48640</v>
      </c>
      <c r="Q1576" t="s">
        <v>172</v>
      </c>
      <c r="R1576" t="s">
        <v>16</v>
      </c>
      <c r="S1576" s="4">
        <v>40063</v>
      </c>
      <c r="T1576" s="7">
        <f>S1576-E1576</f>
        <v>2</v>
      </c>
      <c r="U1576" t="s">
        <v>14218</v>
      </c>
      <c r="V1576" s="6" t="s">
        <v>14257</v>
      </c>
      <c r="W1576" t="s">
        <v>14259</v>
      </c>
      <c r="X1576" t="s">
        <v>14194</v>
      </c>
      <c r="Y1576" t="str">
        <f>VLOOKUP(R1576,Managers!$A:$B,2,)</f>
        <v>Josh Martinez</v>
      </c>
      <c r="Z1576" s="11">
        <f>VLOOKUP(X1576,HourlyWages!$A:$B,2,0)</f>
        <v>71</v>
      </c>
      <c r="AA1576">
        <v>1</v>
      </c>
    </row>
    <row r="1577" spans="1:27" x14ac:dyDescent="0.3">
      <c r="A1577" t="b">
        <f>COUNTIF($C$1:C1577, C1577)&gt;1</f>
        <v>0</v>
      </c>
      <c r="B1577" t="b">
        <f>VLOOKUP(C1577,Sheet3!$A:$B,2,0) &gt; 1</f>
        <v>0</v>
      </c>
      <c r="C1577">
        <v>1576</v>
      </c>
      <c r="D1577">
        <v>11396</v>
      </c>
      <c r="E1577" s="4">
        <v>41111</v>
      </c>
      <c r="F1577">
        <v>42</v>
      </c>
      <c r="G1577" s="15">
        <f>I1577*F1577</f>
        <v>6720</v>
      </c>
      <c r="H1577" s="9">
        <v>7.0000000000000007E-2</v>
      </c>
      <c r="I1577" s="13">
        <f>VLOOKUP($U1577,Pricebook!$A:$D,4,0)</f>
        <v>160</v>
      </c>
      <c r="J1577" s="11">
        <f>G1577*(1-H1577)</f>
        <v>6249.5999999999995</v>
      </c>
      <c r="K1577" t="s">
        <v>1616</v>
      </c>
      <c r="L1577" t="s">
        <v>998</v>
      </c>
      <c r="M1577" t="str">
        <f>VLOOKUP($L1577,Companies!$A:$G,7,)</f>
        <v>Radio And Television Broadcasting And Communications Equipment</v>
      </c>
      <c r="N1577" t="str">
        <f>VLOOKUP($L1577,Companies!$A:$G,6,)</f>
        <v>Technology</v>
      </c>
      <c r="O1577" s="6" t="s">
        <v>1617</v>
      </c>
      <c r="P1577" s="6">
        <v>44646</v>
      </c>
      <c r="Q1577" t="s">
        <v>210</v>
      </c>
      <c r="R1577" t="s">
        <v>61</v>
      </c>
      <c r="S1577" s="4">
        <v>41112</v>
      </c>
      <c r="T1577" s="7">
        <f>S1577-E1577</f>
        <v>1</v>
      </c>
      <c r="U1577" t="s">
        <v>14218</v>
      </c>
      <c r="V1577" s="6" t="s">
        <v>14254</v>
      </c>
      <c r="W1577" t="s">
        <v>14255</v>
      </c>
      <c r="X1577" t="s">
        <v>14197</v>
      </c>
      <c r="Y1577" t="str">
        <f>VLOOKUP(R1577,Managers!$A:$B,2,)</f>
        <v>Allen Young</v>
      </c>
      <c r="Z1577" s="11">
        <f>VLOOKUP(X1577,HourlyWages!$A:$B,2,0)</f>
        <v>71</v>
      </c>
      <c r="AA1577">
        <v>1</v>
      </c>
    </row>
    <row r="1578" spans="1:27" x14ac:dyDescent="0.3">
      <c r="A1578" t="b">
        <f>COUNTIF($C$1:C1578, C1578)&gt;1</f>
        <v>0</v>
      </c>
      <c r="B1578" t="b">
        <f>VLOOKUP(C1578,Sheet3!$A:$B,2,0) &gt; 1</f>
        <v>0</v>
      </c>
      <c r="C1578">
        <v>1577</v>
      </c>
      <c r="D1578">
        <v>11398</v>
      </c>
      <c r="E1578" s="4">
        <v>41127</v>
      </c>
      <c r="F1578">
        <v>16</v>
      </c>
      <c r="G1578" s="15">
        <f>I1578*F1578</f>
        <v>1760</v>
      </c>
      <c r="H1578" s="9">
        <v>0.03</v>
      </c>
      <c r="I1578" s="13">
        <f>VLOOKUP($U1578,Pricebook!$A:$D,4,0)</f>
        <v>110</v>
      </c>
      <c r="J1578" s="11">
        <f>G1578*(1-H1578)</f>
        <v>1707.2</v>
      </c>
      <c r="K1578" t="s">
        <v>1618</v>
      </c>
      <c r="L1578" t="s">
        <v>597</v>
      </c>
      <c r="M1578" t="str">
        <f>VLOOKUP($L1578,Companies!$A:$G,7,)</f>
        <v>Specialty Insurers</v>
      </c>
      <c r="N1578" t="str">
        <f>VLOOKUP($L1578,Companies!$A:$G,6,)</f>
        <v>Finance</v>
      </c>
      <c r="O1578" s="6" t="s">
        <v>1619</v>
      </c>
      <c r="P1578" s="6">
        <v>53545</v>
      </c>
      <c r="Q1578" t="s">
        <v>95</v>
      </c>
      <c r="R1578" t="s">
        <v>16</v>
      </c>
      <c r="S1578" s="4">
        <v>41128</v>
      </c>
      <c r="T1578" s="7">
        <f>S1578-E1578</f>
        <v>1</v>
      </c>
      <c r="U1578" t="s">
        <v>14215</v>
      </c>
      <c r="V1578" s="6" t="s">
        <v>14251</v>
      </c>
      <c r="W1578" t="s">
        <v>14260</v>
      </c>
      <c r="X1578" t="s">
        <v>14193</v>
      </c>
      <c r="Y1578" t="str">
        <f>VLOOKUP(R1578,Managers!$A:$B,2,)</f>
        <v>Josh Martinez</v>
      </c>
      <c r="Z1578" s="11">
        <f>VLOOKUP(X1578,HourlyWages!$A:$B,2,0)</f>
        <v>57</v>
      </c>
      <c r="AA1578">
        <v>1</v>
      </c>
    </row>
    <row r="1579" spans="1:27" x14ac:dyDescent="0.3">
      <c r="A1579" t="b">
        <f>COUNTIF($C$1:C1579, C1579)&gt;1</f>
        <v>0</v>
      </c>
      <c r="B1579" t="b">
        <f>VLOOKUP(C1579,Sheet3!$A:$B,2,0) &gt; 1</f>
        <v>0</v>
      </c>
      <c r="C1579">
        <v>1578</v>
      </c>
      <c r="D1579">
        <v>11398</v>
      </c>
      <c r="E1579" s="4">
        <v>41127</v>
      </c>
      <c r="F1579">
        <v>26</v>
      </c>
      <c r="G1579" s="15">
        <f>I1579*F1579</f>
        <v>3120</v>
      </c>
      <c r="H1579" s="9">
        <v>0.03</v>
      </c>
      <c r="I1579" s="13">
        <f>VLOOKUP($U1579,Pricebook!$A:$D,4,0)</f>
        <v>120</v>
      </c>
      <c r="J1579" s="11">
        <f>G1579*(1-H1579)</f>
        <v>3026.4</v>
      </c>
      <c r="K1579" t="s">
        <v>1618</v>
      </c>
      <c r="L1579" t="s">
        <v>597</v>
      </c>
      <c r="M1579" t="str">
        <f>VLOOKUP($L1579,Companies!$A:$G,7,)</f>
        <v>Specialty Insurers</v>
      </c>
      <c r="N1579" t="str">
        <f>VLOOKUP($L1579,Companies!$A:$G,6,)</f>
        <v>Finance</v>
      </c>
      <c r="O1579" s="6" t="s">
        <v>1619</v>
      </c>
      <c r="P1579" s="6">
        <v>53545</v>
      </c>
      <c r="Q1579" t="s">
        <v>95</v>
      </c>
      <c r="R1579" t="s">
        <v>16</v>
      </c>
      <c r="S1579" s="4">
        <v>41129</v>
      </c>
      <c r="T1579" s="7">
        <f>S1579-E1579</f>
        <v>2</v>
      </c>
      <c r="U1579" t="s">
        <v>14212</v>
      </c>
      <c r="V1579" s="6" t="s">
        <v>14254</v>
      </c>
      <c r="W1579" t="s">
        <v>14256</v>
      </c>
      <c r="X1579" t="s">
        <v>14203</v>
      </c>
      <c r="Y1579" t="str">
        <f>VLOOKUP(R1579,Managers!$A:$B,2,)</f>
        <v>Josh Martinez</v>
      </c>
      <c r="Z1579" s="11">
        <f>VLOOKUP(X1579,HourlyWages!$A:$B,2,0)</f>
        <v>62</v>
      </c>
      <c r="AA1579">
        <v>1</v>
      </c>
    </row>
    <row r="1580" spans="1:27" x14ac:dyDescent="0.3">
      <c r="A1580" t="b">
        <f>COUNTIF($C$1:C1580, C1580)&gt;1</f>
        <v>0</v>
      </c>
      <c r="B1580" t="b">
        <f>VLOOKUP(C1580,Sheet3!$A:$B,2,0) &gt; 1</f>
        <v>0</v>
      </c>
      <c r="C1580">
        <v>1579</v>
      </c>
      <c r="D1580">
        <v>11425</v>
      </c>
      <c r="E1580" s="4">
        <v>40716</v>
      </c>
      <c r="F1580">
        <v>29</v>
      </c>
      <c r="G1580" s="15">
        <f>I1580*F1580</f>
        <v>5800</v>
      </c>
      <c r="H1580" s="9">
        <v>0.1</v>
      </c>
      <c r="I1580" s="13">
        <f>VLOOKUP($U1580,Pricebook!$A:$D,4,0)</f>
        <v>200</v>
      </c>
      <c r="J1580" s="11">
        <f>G1580*(1-H1580)</f>
        <v>5220</v>
      </c>
      <c r="K1580" t="s">
        <v>1620</v>
      </c>
      <c r="L1580" t="s">
        <v>360</v>
      </c>
      <c r="M1580" t="str">
        <f>VLOOKUP($L1580,Companies!$A:$G,7,)</f>
        <v>Semiconductors</v>
      </c>
      <c r="N1580" t="str">
        <f>VLOOKUP($L1580,Companies!$A:$G,6,)</f>
        <v>Technology</v>
      </c>
      <c r="O1580" s="6" t="s">
        <v>1621</v>
      </c>
      <c r="P1580" s="6" t="s">
        <v>1622</v>
      </c>
      <c r="Q1580" t="s">
        <v>48</v>
      </c>
      <c r="R1580" t="s">
        <v>16</v>
      </c>
      <c r="S1580" s="4">
        <v>40717</v>
      </c>
      <c r="T1580" s="7">
        <f>S1580-E1580</f>
        <v>1</v>
      </c>
      <c r="U1580" t="s">
        <v>14206</v>
      </c>
      <c r="V1580" s="6" t="s">
        <v>14254</v>
      </c>
      <c r="W1580" t="s">
        <v>14255</v>
      </c>
      <c r="X1580" t="s">
        <v>14185</v>
      </c>
      <c r="Y1580" t="str">
        <f>VLOOKUP(R1580,Managers!$A:$B,2,)</f>
        <v>Josh Martinez</v>
      </c>
      <c r="Z1580" s="11">
        <f>VLOOKUP(X1580,HourlyWages!$A:$B,2,0)</f>
        <v>70</v>
      </c>
      <c r="AA1580">
        <v>1</v>
      </c>
    </row>
    <row r="1581" spans="1:27" x14ac:dyDescent="0.3">
      <c r="A1581" t="b">
        <f>COUNTIF($C$1:C1581, C1581)&gt;1</f>
        <v>0</v>
      </c>
      <c r="B1581" t="b">
        <f>VLOOKUP(C1581,Sheet3!$A:$B,2,0) &gt; 1</f>
        <v>0</v>
      </c>
      <c r="C1581">
        <v>1580</v>
      </c>
      <c r="D1581">
        <v>11425</v>
      </c>
      <c r="E1581" s="4">
        <v>40716</v>
      </c>
      <c r="F1581">
        <v>23</v>
      </c>
      <c r="G1581" s="15">
        <f>I1581*F1581</f>
        <v>3450</v>
      </c>
      <c r="H1581" s="9">
        <v>0.04</v>
      </c>
      <c r="I1581" s="13">
        <f>VLOOKUP($U1581,Pricebook!$A:$D,4,0)</f>
        <v>150</v>
      </c>
      <c r="J1581" s="11">
        <f>G1581*(1-H1581)</f>
        <v>3312</v>
      </c>
      <c r="K1581" t="s">
        <v>1620</v>
      </c>
      <c r="L1581" t="s">
        <v>360</v>
      </c>
      <c r="M1581" t="str">
        <f>VLOOKUP($L1581,Companies!$A:$G,7,)</f>
        <v>Semiconductors</v>
      </c>
      <c r="N1581" t="str">
        <f>VLOOKUP($L1581,Companies!$A:$G,6,)</f>
        <v>Technology</v>
      </c>
      <c r="O1581" s="6" t="s">
        <v>1621</v>
      </c>
      <c r="P1581" s="6" t="s">
        <v>1622</v>
      </c>
      <c r="Q1581" t="s">
        <v>48</v>
      </c>
      <c r="R1581" t="s">
        <v>16</v>
      </c>
      <c r="S1581" s="4">
        <v>40718</v>
      </c>
      <c r="T1581" s="7">
        <f>S1581-E1581</f>
        <v>2</v>
      </c>
      <c r="U1581" t="s">
        <v>14210</v>
      </c>
      <c r="V1581" s="6" t="s">
        <v>14251</v>
      </c>
      <c r="W1581" t="s">
        <v>14252</v>
      </c>
      <c r="X1581" t="s">
        <v>14194</v>
      </c>
      <c r="Y1581" t="str">
        <f>VLOOKUP(R1581,Managers!$A:$B,2,)</f>
        <v>Josh Martinez</v>
      </c>
      <c r="Z1581" s="11">
        <f>VLOOKUP(X1581,HourlyWages!$A:$B,2,0)</f>
        <v>71</v>
      </c>
      <c r="AA1581">
        <v>1</v>
      </c>
    </row>
    <row r="1582" spans="1:27" x14ac:dyDescent="0.3">
      <c r="A1582" t="b">
        <f>COUNTIF($C$1:C1582, C1582)&gt;1</f>
        <v>0</v>
      </c>
      <c r="B1582" t="b">
        <f>VLOOKUP(C1582,Sheet3!$A:$B,2,0) &gt; 1</f>
        <v>0</v>
      </c>
      <c r="C1582">
        <v>1581</v>
      </c>
      <c r="D1582">
        <v>11426</v>
      </c>
      <c r="E1582" s="4">
        <v>39940</v>
      </c>
      <c r="F1582">
        <v>19</v>
      </c>
      <c r="G1582" s="15">
        <f>I1582*F1582</f>
        <v>2850</v>
      </c>
      <c r="H1582" s="9">
        <v>0.01</v>
      </c>
      <c r="I1582" s="13">
        <f>VLOOKUP($U1582,Pricebook!$A:$D,4,0)</f>
        <v>150</v>
      </c>
      <c r="J1582" s="11">
        <f>G1582*(1-H1582)</f>
        <v>2821.5</v>
      </c>
      <c r="K1582" t="s">
        <v>1623</v>
      </c>
      <c r="L1582" t="s">
        <v>158</v>
      </c>
      <c r="M1582" t="str">
        <f>VLOOKUP($L1582,Companies!$A:$G,7,)</f>
        <v>Department/Specialty Retail Stores</v>
      </c>
      <c r="N1582" t="str">
        <f>VLOOKUP($L1582,Companies!$A:$G,6,)</f>
        <v>Consumer Services</v>
      </c>
      <c r="O1582" s="6" t="s">
        <v>743</v>
      </c>
      <c r="P1582" s="6" t="s">
        <v>744</v>
      </c>
      <c r="Q1582" t="s">
        <v>163</v>
      </c>
      <c r="R1582" t="s">
        <v>34</v>
      </c>
      <c r="S1582" s="4">
        <v>39941</v>
      </c>
      <c r="T1582" s="7">
        <f>S1582-E1582</f>
        <v>1</v>
      </c>
      <c r="U1582" t="s">
        <v>14211</v>
      </c>
      <c r="V1582" s="6" t="s">
        <v>14254</v>
      </c>
      <c r="W1582" t="s">
        <v>14265</v>
      </c>
      <c r="X1582" t="s">
        <v>14199</v>
      </c>
      <c r="Y1582" t="str">
        <f>VLOOKUP(R1582,Managers!$A:$B,2,)</f>
        <v>Frank Mitchell</v>
      </c>
      <c r="Z1582" s="11">
        <f>VLOOKUP(X1582,HourlyWages!$A:$B,2,0)</f>
        <v>68</v>
      </c>
      <c r="AA1582">
        <v>1</v>
      </c>
    </row>
    <row r="1583" spans="1:27" x14ac:dyDescent="0.3">
      <c r="A1583" t="b">
        <f>COUNTIF($C$1:C1583, C1583)&gt;1</f>
        <v>0</v>
      </c>
      <c r="B1583" t="b">
        <f>VLOOKUP(C1583,Sheet3!$A:$B,2,0) &gt; 1</f>
        <v>0</v>
      </c>
      <c r="C1583">
        <v>1582</v>
      </c>
      <c r="D1583">
        <v>11427</v>
      </c>
      <c r="E1583" s="4">
        <v>40506</v>
      </c>
      <c r="F1583">
        <v>27</v>
      </c>
      <c r="G1583" s="15">
        <f>I1583*F1583</f>
        <v>3240</v>
      </c>
      <c r="H1583" s="9">
        <v>0.08</v>
      </c>
      <c r="I1583" s="13">
        <f>VLOOKUP($U1583,Pricebook!$A:$D,4,0)</f>
        <v>120</v>
      </c>
      <c r="J1583" s="11">
        <f>G1583*(1-H1583)</f>
        <v>2980.8</v>
      </c>
      <c r="K1583" t="s">
        <v>755</v>
      </c>
      <c r="L1583" t="s">
        <v>452</v>
      </c>
      <c r="M1583" t="str">
        <f>VLOOKUP($L1583,Companies!$A:$G,7,)</f>
        <v>Biotechnology: Biological Products (No Diagnostic Substances)</v>
      </c>
      <c r="N1583" t="str">
        <f>VLOOKUP($L1583,Companies!$A:$G,6,)</f>
        <v>Health Care</v>
      </c>
      <c r="O1583" s="6" t="s">
        <v>1383</v>
      </c>
      <c r="P1583" s="6">
        <v>24017</v>
      </c>
      <c r="Q1583" t="s">
        <v>368</v>
      </c>
      <c r="R1583" t="s">
        <v>34</v>
      </c>
      <c r="S1583" s="4">
        <v>40507</v>
      </c>
      <c r="T1583" s="7">
        <f>S1583-E1583</f>
        <v>1</v>
      </c>
      <c r="U1583" t="s">
        <v>14212</v>
      </c>
      <c r="V1583" s="6" t="s">
        <v>14257</v>
      </c>
      <c r="W1583" t="s">
        <v>14258</v>
      </c>
      <c r="X1583" t="s">
        <v>14185</v>
      </c>
      <c r="Y1583" t="str">
        <f>VLOOKUP(R1583,Managers!$A:$B,2,)</f>
        <v>Frank Mitchell</v>
      </c>
      <c r="Z1583" s="11">
        <f>VLOOKUP(X1583,HourlyWages!$A:$B,2,0)</f>
        <v>70</v>
      </c>
      <c r="AA1583">
        <v>1</v>
      </c>
    </row>
    <row r="1584" spans="1:27" x14ac:dyDescent="0.3">
      <c r="A1584" t="b">
        <f>COUNTIF($C$1:C1584, C1584)&gt;1</f>
        <v>0</v>
      </c>
      <c r="B1584" t="b">
        <f>VLOOKUP(C1584,Sheet3!$A:$B,2,0) &gt; 1</f>
        <v>0</v>
      </c>
      <c r="C1584">
        <v>1583</v>
      </c>
      <c r="D1584">
        <v>11427</v>
      </c>
      <c r="E1584" s="4">
        <v>40506</v>
      </c>
      <c r="F1584">
        <v>20</v>
      </c>
      <c r="G1584" s="15">
        <f>I1584*F1584</f>
        <v>3200</v>
      </c>
      <c r="H1584" s="9">
        <v>0.04</v>
      </c>
      <c r="I1584" s="13">
        <f>VLOOKUP($U1584,Pricebook!$A:$D,4,0)</f>
        <v>160</v>
      </c>
      <c r="J1584" s="11">
        <f>G1584*(1-H1584)</f>
        <v>3072</v>
      </c>
      <c r="K1584" t="s">
        <v>755</v>
      </c>
      <c r="L1584" t="s">
        <v>452</v>
      </c>
      <c r="M1584" t="str">
        <f>VLOOKUP($L1584,Companies!$A:$G,7,)</f>
        <v>Biotechnology: Biological Products (No Diagnostic Substances)</v>
      </c>
      <c r="N1584" t="str">
        <f>VLOOKUP($L1584,Companies!$A:$G,6,)</f>
        <v>Health Care</v>
      </c>
      <c r="O1584" s="6" t="s">
        <v>691</v>
      </c>
      <c r="P1584" s="6">
        <v>22153</v>
      </c>
      <c r="Q1584" t="s">
        <v>368</v>
      </c>
      <c r="R1584" t="s">
        <v>34</v>
      </c>
      <c r="S1584" s="4">
        <v>40508</v>
      </c>
      <c r="T1584" s="7">
        <f>S1584-E1584</f>
        <v>2</v>
      </c>
      <c r="U1584" t="s">
        <v>14218</v>
      </c>
      <c r="V1584" s="6" t="s">
        <v>14257</v>
      </c>
      <c r="W1584" t="s">
        <v>14258</v>
      </c>
      <c r="X1584" t="s">
        <v>14191</v>
      </c>
      <c r="Y1584" t="str">
        <f>VLOOKUP(R1584,Managers!$A:$B,2,)</f>
        <v>Frank Mitchell</v>
      </c>
      <c r="Z1584" s="11">
        <f>VLOOKUP(X1584,HourlyWages!$A:$B,2,0)</f>
        <v>60</v>
      </c>
      <c r="AA1584">
        <v>1</v>
      </c>
    </row>
    <row r="1585" spans="1:27" x14ac:dyDescent="0.3">
      <c r="A1585" t="b">
        <f>COUNTIF($C$1:C1585, C1585)&gt;1</f>
        <v>0</v>
      </c>
      <c r="B1585" t="b">
        <f>VLOOKUP(C1585,Sheet3!$A:$B,2,0) &gt; 1</f>
        <v>0</v>
      </c>
      <c r="C1585">
        <v>1584</v>
      </c>
      <c r="D1585">
        <v>11428</v>
      </c>
      <c r="E1585" s="4">
        <v>40929</v>
      </c>
      <c r="F1585">
        <v>16</v>
      </c>
      <c r="G1585" s="15">
        <f>I1585*F1585</f>
        <v>1760</v>
      </c>
      <c r="H1585" s="9">
        <v>0</v>
      </c>
      <c r="I1585" s="13">
        <f>VLOOKUP($U1585,Pricebook!$A:$D,4,0)</f>
        <v>110</v>
      </c>
      <c r="J1585" s="11">
        <f>G1585*(1-H1585)</f>
        <v>1760</v>
      </c>
      <c r="K1585" t="s">
        <v>1624</v>
      </c>
      <c r="L1585" t="s">
        <v>36</v>
      </c>
      <c r="M1585" t="str">
        <f>VLOOKUP($L1585,Companies!$A:$G,7,)</f>
        <v>Electronic Components</v>
      </c>
      <c r="N1585" t="str">
        <f>VLOOKUP($L1585,Companies!$A:$G,6,)</f>
        <v>Technology</v>
      </c>
      <c r="O1585" s="6" t="s">
        <v>1504</v>
      </c>
      <c r="P1585" s="6">
        <v>68005</v>
      </c>
      <c r="Q1585" t="s">
        <v>440</v>
      </c>
      <c r="R1585" t="s">
        <v>16</v>
      </c>
      <c r="S1585" s="4">
        <v>40929</v>
      </c>
      <c r="T1585" s="7">
        <f>S1585-E1585</f>
        <v>0</v>
      </c>
      <c r="U1585" t="s">
        <v>14220</v>
      </c>
      <c r="V1585" s="6" t="s">
        <v>14257</v>
      </c>
      <c r="W1585" t="s">
        <v>14259</v>
      </c>
      <c r="X1585" t="s">
        <v>14197</v>
      </c>
      <c r="Y1585" t="str">
        <f>VLOOKUP(R1585,Managers!$A:$B,2,)</f>
        <v>Josh Martinez</v>
      </c>
      <c r="Z1585" s="11">
        <f>VLOOKUP(X1585,HourlyWages!$A:$B,2,0)</f>
        <v>71</v>
      </c>
      <c r="AA1585">
        <v>1</v>
      </c>
    </row>
    <row r="1586" spans="1:27" x14ac:dyDescent="0.3">
      <c r="A1586" t="b">
        <f>COUNTIF($C$1:C1586, C1586)&gt;1</f>
        <v>0</v>
      </c>
      <c r="B1586" t="b">
        <f>VLOOKUP(C1586,Sheet3!$A:$B,2,0) &gt; 1</f>
        <v>0</v>
      </c>
      <c r="C1586">
        <v>1585</v>
      </c>
      <c r="D1586">
        <v>11429</v>
      </c>
      <c r="E1586" s="4">
        <v>40240</v>
      </c>
      <c r="F1586">
        <v>39</v>
      </c>
      <c r="G1586" s="15">
        <f>I1586*F1586</f>
        <v>6240</v>
      </c>
      <c r="H1586" s="9">
        <v>0.01</v>
      </c>
      <c r="I1586" s="13">
        <f>VLOOKUP($U1586,Pricebook!$A:$D,4,0)</f>
        <v>160</v>
      </c>
      <c r="J1586" s="11">
        <f>G1586*(1-H1586)</f>
        <v>6177.6</v>
      </c>
      <c r="K1586" t="s">
        <v>1353</v>
      </c>
      <c r="L1586" t="s">
        <v>520</v>
      </c>
      <c r="M1586" t="str">
        <f>VLOOKUP($L1586,Companies!$A:$G,7,)</f>
        <v>Computer Software: Prepackaged Software</v>
      </c>
      <c r="N1586" t="str">
        <f>VLOOKUP($L1586,Companies!$A:$G,6,)</f>
        <v>Technology</v>
      </c>
      <c r="O1586" s="6" t="s">
        <v>1354</v>
      </c>
      <c r="P1586" s="6">
        <v>20601</v>
      </c>
      <c r="Q1586" t="s">
        <v>187</v>
      </c>
      <c r="R1586" t="s">
        <v>61</v>
      </c>
      <c r="S1586" s="4">
        <v>40244</v>
      </c>
      <c r="T1586" s="7">
        <f>S1586-E1586</f>
        <v>4</v>
      </c>
      <c r="U1586" t="s">
        <v>14218</v>
      </c>
      <c r="V1586" s="6" t="s">
        <v>14257</v>
      </c>
      <c r="W1586" t="s">
        <v>14258</v>
      </c>
      <c r="X1586" t="s">
        <v>14194</v>
      </c>
      <c r="Y1586" t="str">
        <f>VLOOKUP(R1586,Managers!$A:$B,2,)</f>
        <v>Allen Young</v>
      </c>
      <c r="Z1586" s="11">
        <f>VLOOKUP(X1586,HourlyWages!$A:$B,2,0)</f>
        <v>71</v>
      </c>
      <c r="AA1586">
        <v>1</v>
      </c>
    </row>
    <row r="1587" spans="1:27" x14ac:dyDescent="0.3">
      <c r="A1587" t="b">
        <f>COUNTIF($C$1:C1587, C1587)&gt;1</f>
        <v>0</v>
      </c>
      <c r="B1587" t="b">
        <f>VLOOKUP(C1587,Sheet3!$A:$B,2,0) &gt; 1</f>
        <v>0</v>
      </c>
      <c r="C1587">
        <v>1586</v>
      </c>
      <c r="D1587">
        <v>11429</v>
      </c>
      <c r="E1587" s="4">
        <v>40240</v>
      </c>
      <c r="F1587">
        <v>46</v>
      </c>
      <c r="G1587" s="15">
        <f>I1587*F1587</f>
        <v>5750</v>
      </c>
      <c r="H1587" s="9">
        <v>0.06</v>
      </c>
      <c r="I1587" s="13">
        <f>VLOOKUP($U1587,Pricebook!$A:$D,4,0)</f>
        <v>125</v>
      </c>
      <c r="J1587" s="11">
        <f>G1587*(1-H1587)</f>
        <v>5405</v>
      </c>
      <c r="K1587" t="s">
        <v>1353</v>
      </c>
      <c r="L1587" t="s">
        <v>520</v>
      </c>
      <c r="M1587" t="str">
        <f>VLOOKUP($L1587,Companies!$A:$G,7,)</f>
        <v>Computer Software: Prepackaged Software</v>
      </c>
      <c r="N1587" t="str">
        <f>VLOOKUP($L1587,Companies!$A:$G,6,)</f>
        <v>Technology</v>
      </c>
      <c r="O1587" s="6" t="s">
        <v>1354</v>
      </c>
      <c r="P1587" s="6">
        <v>20601</v>
      </c>
      <c r="Q1587" t="s">
        <v>187</v>
      </c>
      <c r="R1587" t="s">
        <v>61</v>
      </c>
      <c r="S1587" s="4">
        <v>40242</v>
      </c>
      <c r="T1587" s="7">
        <f>S1587-E1587</f>
        <v>2</v>
      </c>
      <c r="U1587" t="s">
        <v>14209</v>
      </c>
      <c r="V1587" s="6" t="s">
        <v>14257</v>
      </c>
      <c r="W1587" t="s">
        <v>14259</v>
      </c>
      <c r="X1587" t="s">
        <v>14194</v>
      </c>
      <c r="Y1587" t="str">
        <f>VLOOKUP(R1587,Managers!$A:$B,2,)</f>
        <v>Allen Young</v>
      </c>
      <c r="Z1587" s="11">
        <f>VLOOKUP(X1587,HourlyWages!$A:$B,2,0)</f>
        <v>71</v>
      </c>
      <c r="AA1587">
        <v>1</v>
      </c>
    </row>
    <row r="1588" spans="1:27" x14ac:dyDescent="0.3">
      <c r="A1588" t="b">
        <f>COUNTIF($C$1:C1588, C1588)&gt;1</f>
        <v>0</v>
      </c>
      <c r="B1588" t="b">
        <f>VLOOKUP(C1588,Sheet3!$A:$B,2,0) &gt; 1</f>
        <v>0</v>
      </c>
      <c r="C1588">
        <v>1587</v>
      </c>
      <c r="D1588">
        <v>11431</v>
      </c>
      <c r="E1588" s="4">
        <v>41122</v>
      </c>
      <c r="F1588">
        <v>5</v>
      </c>
      <c r="G1588" s="15">
        <f>I1588*F1588</f>
        <v>550</v>
      </c>
      <c r="H1588" s="9">
        <v>0.09</v>
      </c>
      <c r="I1588" s="13">
        <f>VLOOKUP($U1588,Pricebook!$A:$D,4,0)</f>
        <v>110</v>
      </c>
      <c r="J1588" s="11">
        <f>G1588*(1-H1588)</f>
        <v>500.5</v>
      </c>
      <c r="K1588" t="s">
        <v>1272</v>
      </c>
      <c r="L1588" t="s">
        <v>142</v>
      </c>
      <c r="M1588" t="str">
        <f>VLOOKUP($L1588,Companies!$A:$G,7,)</f>
        <v>Computer Software: Programming, Data Processing</v>
      </c>
      <c r="N1588" t="str">
        <f>VLOOKUP($L1588,Companies!$A:$G,6,)</f>
        <v>Technology</v>
      </c>
      <c r="O1588" s="6" t="s">
        <v>1273</v>
      </c>
      <c r="P1588" s="6">
        <v>32712</v>
      </c>
      <c r="Q1588" t="s">
        <v>101</v>
      </c>
      <c r="R1588" t="s">
        <v>34</v>
      </c>
      <c r="S1588" s="4">
        <v>41124</v>
      </c>
      <c r="T1588" s="7">
        <f>S1588-E1588</f>
        <v>2</v>
      </c>
      <c r="U1588" t="s">
        <v>14215</v>
      </c>
      <c r="V1588" s="6" t="s">
        <v>14251</v>
      </c>
      <c r="W1588" t="s">
        <v>14252</v>
      </c>
      <c r="X1588" t="s">
        <v>14202</v>
      </c>
      <c r="Y1588" t="str">
        <f>VLOOKUP(R1588,Managers!$A:$B,2,)</f>
        <v>Frank Mitchell</v>
      </c>
      <c r="Z1588" s="11">
        <f>VLOOKUP(X1588,HourlyWages!$A:$B,2,0)</f>
        <v>71</v>
      </c>
      <c r="AA1588">
        <v>1</v>
      </c>
    </row>
    <row r="1589" spans="1:27" x14ac:dyDescent="0.3">
      <c r="A1589" t="b">
        <f>COUNTIF($C$1:C1589, C1589)&gt;1</f>
        <v>0</v>
      </c>
      <c r="B1589" t="b">
        <f>VLOOKUP(C1589,Sheet3!$A:$B,2,0) &gt; 1</f>
        <v>0</v>
      </c>
      <c r="C1589">
        <v>1588</v>
      </c>
      <c r="D1589">
        <v>11431</v>
      </c>
      <c r="E1589" s="4">
        <v>41122</v>
      </c>
      <c r="F1589">
        <v>8</v>
      </c>
      <c r="G1589" s="15">
        <f>I1589*F1589</f>
        <v>1200</v>
      </c>
      <c r="H1589" s="9">
        <v>0.1</v>
      </c>
      <c r="I1589" s="13">
        <f>VLOOKUP($U1589,Pricebook!$A:$D,4,0)</f>
        <v>150</v>
      </c>
      <c r="J1589" s="11">
        <f>G1589*(1-H1589)</f>
        <v>1080</v>
      </c>
      <c r="K1589" t="s">
        <v>1272</v>
      </c>
      <c r="L1589" t="s">
        <v>142</v>
      </c>
      <c r="M1589" t="str">
        <f>VLOOKUP($L1589,Companies!$A:$G,7,)</f>
        <v>Computer Software: Programming, Data Processing</v>
      </c>
      <c r="N1589" t="str">
        <f>VLOOKUP($L1589,Companies!$A:$G,6,)</f>
        <v>Technology</v>
      </c>
      <c r="O1589" s="6" t="s">
        <v>1273</v>
      </c>
      <c r="P1589" s="6">
        <v>32712</v>
      </c>
      <c r="Q1589" t="s">
        <v>101</v>
      </c>
      <c r="R1589" t="s">
        <v>34</v>
      </c>
      <c r="S1589" s="4">
        <v>41123</v>
      </c>
      <c r="T1589" s="7">
        <f>S1589-E1589</f>
        <v>1</v>
      </c>
      <c r="U1589" t="s">
        <v>14210</v>
      </c>
      <c r="V1589" s="6" t="s">
        <v>14257</v>
      </c>
      <c r="W1589" t="s">
        <v>14259</v>
      </c>
      <c r="X1589" t="s">
        <v>14184</v>
      </c>
      <c r="Y1589" t="str">
        <f>VLOOKUP(R1589,Managers!$A:$B,2,)</f>
        <v>Frank Mitchell</v>
      </c>
      <c r="Z1589" s="11">
        <f>VLOOKUP(X1589,HourlyWages!$A:$B,2,0)</f>
        <v>50</v>
      </c>
      <c r="AA1589">
        <v>1</v>
      </c>
    </row>
    <row r="1590" spans="1:27" x14ac:dyDescent="0.3">
      <c r="A1590" t="b">
        <f>COUNTIF($C$1:C1590, C1590)&gt;1</f>
        <v>0</v>
      </c>
      <c r="B1590" t="b">
        <f>VLOOKUP(C1590,Sheet3!$A:$B,2,0) &gt; 1</f>
        <v>0</v>
      </c>
      <c r="C1590">
        <v>1589</v>
      </c>
      <c r="D1590">
        <v>11456</v>
      </c>
      <c r="E1590" s="4">
        <v>40280</v>
      </c>
      <c r="F1590">
        <v>15</v>
      </c>
      <c r="G1590" s="15">
        <f>I1590*F1590</f>
        <v>1875</v>
      </c>
      <c r="H1590" s="9">
        <v>0.09</v>
      </c>
      <c r="I1590" s="13">
        <f>VLOOKUP($U1590,Pricebook!$A:$D,4,0)</f>
        <v>125</v>
      </c>
      <c r="J1590" s="11">
        <f>G1590*(1-H1590)</f>
        <v>1706.25</v>
      </c>
      <c r="K1590" t="s">
        <v>1547</v>
      </c>
      <c r="L1590" t="s">
        <v>244</v>
      </c>
      <c r="M1590" t="str">
        <f>VLOOKUP($L1590,Companies!$A:$G,7,)</f>
        <v>Computer Communications Equipment</v>
      </c>
      <c r="N1590" t="str">
        <f>VLOOKUP($L1590,Companies!$A:$G,6,)</f>
        <v>Technology</v>
      </c>
      <c r="O1590" s="6" t="s">
        <v>283</v>
      </c>
      <c r="P1590" s="6">
        <v>61107</v>
      </c>
      <c r="Q1590" t="s">
        <v>15</v>
      </c>
      <c r="R1590" t="s">
        <v>16</v>
      </c>
      <c r="S1590" s="4">
        <v>40287</v>
      </c>
      <c r="T1590" s="7">
        <f>S1590-E1590</f>
        <v>7</v>
      </c>
      <c r="U1590" t="s">
        <v>14208</v>
      </c>
      <c r="V1590" s="6" t="s">
        <v>14251</v>
      </c>
      <c r="W1590" t="s">
        <v>14260</v>
      </c>
      <c r="X1590" t="s">
        <v>14185</v>
      </c>
      <c r="Y1590" t="str">
        <f>VLOOKUP(R1590,Managers!$A:$B,2,)</f>
        <v>Josh Martinez</v>
      </c>
      <c r="Z1590" s="11">
        <f>VLOOKUP(X1590,HourlyWages!$A:$B,2,0)</f>
        <v>70</v>
      </c>
      <c r="AA1590">
        <v>1</v>
      </c>
    </row>
    <row r="1591" spans="1:27" x14ac:dyDescent="0.3">
      <c r="A1591" t="b">
        <f>COUNTIF($C$1:C1591, C1591)&gt;1</f>
        <v>0</v>
      </c>
      <c r="B1591" t="b">
        <f>VLOOKUP(C1591,Sheet3!$A:$B,2,0) &gt; 1</f>
        <v>0</v>
      </c>
      <c r="C1591">
        <v>1590</v>
      </c>
      <c r="D1591">
        <v>11460</v>
      </c>
      <c r="E1591" s="4">
        <v>40414</v>
      </c>
      <c r="F1591">
        <v>30</v>
      </c>
      <c r="G1591" s="15">
        <f>I1591*F1591</f>
        <v>6000</v>
      </c>
      <c r="H1591" s="9">
        <v>0.09</v>
      </c>
      <c r="I1591" s="13">
        <f>VLOOKUP($U1591,Pricebook!$A:$D,4,0)</f>
        <v>200</v>
      </c>
      <c r="J1591" s="11">
        <f>G1591*(1-H1591)</f>
        <v>5460</v>
      </c>
      <c r="K1591" t="s">
        <v>262</v>
      </c>
      <c r="L1591" t="s">
        <v>13</v>
      </c>
      <c r="M1591" t="str">
        <f>VLOOKUP($L1591,Companies!$A:$G,7,)</f>
        <v>Computer Software: Prepackaged Software</v>
      </c>
      <c r="N1591" t="str">
        <f>VLOOKUP($L1591,Companies!$A:$G,6,)</f>
        <v>Technology</v>
      </c>
      <c r="O1591" s="6" t="s">
        <v>263</v>
      </c>
      <c r="P1591" s="6">
        <v>60087</v>
      </c>
      <c r="Q1591" t="s">
        <v>15</v>
      </c>
      <c r="R1591" t="s">
        <v>16</v>
      </c>
      <c r="S1591" s="4">
        <v>40416</v>
      </c>
      <c r="T1591" s="7">
        <f>S1591-E1591</f>
        <v>2</v>
      </c>
      <c r="U1591" t="s">
        <v>14214</v>
      </c>
      <c r="V1591" s="6" t="s">
        <v>14251</v>
      </c>
      <c r="W1591" t="s">
        <v>14260</v>
      </c>
      <c r="X1591" t="s">
        <v>14188</v>
      </c>
      <c r="Y1591" t="str">
        <f>VLOOKUP(R1591,Managers!$A:$B,2,)</f>
        <v>Josh Martinez</v>
      </c>
      <c r="Z1591" s="11">
        <f>VLOOKUP(X1591,HourlyWages!$A:$B,2,0)</f>
        <v>52</v>
      </c>
      <c r="AA1591">
        <v>1</v>
      </c>
    </row>
    <row r="1592" spans="1:27" x14ac:dyDescent="0.3">
      <c r="A1592" t="b">
        <f>COUNTIF($C$1:C1592, C1592)&gt;1</f>
        <v>0</v>
      </c>
      <c r="B1592" t="b">
        <f>VLOOKUP(C1592,Sheet3!$A:$B,2,0) &gt; 1</f>
        <v>0</v>
      </c>
      <c r="C1592">
        <v>1591</v>
      </c>
      <c r="D1592">
        <v>11491</v>
      </c>
      <c r="E1592" s="4">
        <v>40407</v>
      </c>
      <c r="F1592">
        <v>26</v>
      </c>
      <c r="G1592" s="15">
        <f>I1592*F1592</f>
        <v>3900</v>
      </c>
      <c r="H1592" s="9">
        <v>0.06</v>
      </c>
      <c r="I1592" s="13">
        <f>VLOOKUP($U1592,Pricebook!$A:$D,4,0)</f>
        <v>150</v>
      </c>
      <c r="J1592" s="11">
        <f>G1592*(1-H1592)</f>
        <v>3666</v>
      </c>
      <c r="K1592" t="s">
        <v>1300</v>
      </c>
      <c r="L1592" t="s">
        <v>269</v>
      </c>
      <c r="M1592" t="str">
        <f>VLOOKUP($L1592,Companies!$A:$G,7,)</f>
        <v>Electronic Components</v>
      </c>
      <c r="N1592" t="str">
        <f>VLOOKUP($L1592,Companies!$A:$G,6,)</f>
        <v>Technology</v>
      </c>
      <c r="O1592" s="6" t="s">
        <v>1625</v>
      </c>
      <c r="P1592" s="6">
        <v>76017</v>
      </c>
      <c r="Q1592" t="s">
        <v>48</v>
      </c>
      <c r="R1592" t="s">
        <v>16</v>
      </c>
      <c r="S1592" s="4">
        <v>40416</v>
      </c>
      <c r="T1592" s="7">
        <f>S1592-E1592</f>
        <v>9</v>
      </c>
      <c r="U1592" t="s">
        <v>14211</v>
      </c>
      <c r="V1592" s="6" t="s">
        <v>14257</v>
      </c>
      <c r="W1592" t="s">
        <v>14259</v>
      </c>
      <c r="X1592" t="s">
        <v>14188</v>
      </c>
      <c r="Y1592" t="str">
        <f>VLOOKUP(R1592,Managers!$A:$B,2,)</f>
        <v>Josh Martinez</v>
      </c>
      <c r="Z1592" s="11">
        <f>VLOOKUP(X1592,HourlyWages!$A:$B,2,0)</f>
        <v>52</v>
      </c>
      <c r="AA1592">
        <v>1</v>
      </c>
    </row>
    <row r="1593" spans="1:27" x14ac:dyDescent="0.3">
      <c r="A1593" t="b">
        <f>COUNTIF($C$1:C1593, C1593)&gt;1</f>
        <v>0</v>
      </c>
      <c r="B1593" t="b">
        <f>VLOOKUP(C1593,Sheet3!$A:$B,2,0) &gt; 1</f>
        <v>0</v>
      </c>
      <c r="C1593">
        <v>1592</v>
      </c>
      <c r="D1593">
        <v>11491</v>
      </c>
      <c r="E1593" s="4">
        <v>40407</v>
      </c>
      <c r="F1593">
        <v>38</v>
      </c>
      <c r="G1593" s="15">
        <f>I1593*F1593</f>
        <v>4750</v>
      </c>
      <c r="H1593" s="9">
        <v>0.03</v>
      </c>
      <c r="I1593" s="13">
        <f>VLOOKUP($U1593,Pricebook!$A:$D,4,0)</f>
        <v>125</v>
      </c>
      <c r="J1593" s="11">
        <f>G1593*(1-H1593)</f>
        <v>4607.5</v>
      </c>
      <c r="K1593" t="s">
        <v>1300</v>
      </c>
      <c r="L1593" t="s">
        <v>269</v>
      </c>
      <c r="M1593" t="str">
        <f>VLOOKUP($L1593,Companies!$A:$G,7,)</f>
        <v>Electronic Components</v>
      </c>
      <c r="N1593" t="str">
        <f>VLOOKUP($L1593,Companies!$A:$G,6,)</f>
        <v>Technology</v>
      </c>
      <c r="O1593" s="6" t="s">
        <v>1625</v>
      </c>
      <c r="P1593" s="6">
        <v>76017</v>
      </c>
      <c r="Q1593" t="s">
        <v>48</v>
      </c>
      <c r="R1593" t="s">
        <v>16</v>
      </c>
      <c r="S1593" s="4">
        <v>40409</v>
      </c>
      <c r="T1593" s="7">
        <f>S1593-E1593</f>
        <v>2</v>
      </c>
      <c r="U1593" t="s">
        <v>14208</v>
      </c>
      <c r="V1593" s="6" t="s">
        <v>14251</v>
      </c>
      <c r="W1593" t="s">
        <v>14263</v>
      </c>
      <c r="X1593" t="s">
        <v>14201</v>
      </c>
      <c r="Y1593" t="str">
        <f>VLOOKUP(R1593,Managers!$A:$B,2,)</f>
        <v>Josh Martinez</v>
      </c>
      <c r="Z1593" s="11">
        <f>VLOOKUP(X1593,HourlyWages!$A:$B,2,0)</f>
        <v>53</v>
      </c>
      <c r="AA1593">
        <v>1</v>
      </c>
    </row>
    <row r="1594" spans="1:27" x14ac:dyDescent="0.3">
      <c r="A1594" t="b">
        <f>COUNTIF($C$1:C1594, C1594)&gt;1</f>
        <v>0</v>
      </c>
      <c r="B1594" t="b">
        <f>VLOOKUP(C1594,Sheet3!$A:$B,2,0) &gt; 1</f>
        <v>0</v>
      </c>
      <c r="C1594">
        <v>1593</v>
      </c>
      <c r="D1594">
        <v>11493</v>
      </c>
      <c r="E1594" s="4">
        <v>40836</v>
      </c>
      <c r="F1594">
        <v>16</v>
      </c>
      <c r="G1594" s="15">
        <f>I1594*F1594</f>
        <v>1920</v>
      </c>
      <c r="H1594" s="9">
        <v>0.01</v>
      </c>
      <c r="I1594" s="13">
        <f>VLOOKUP($U1594,Pricebook!$A:$D,4,0)</f>
        <v>120</v>
      </c>
      <c r="J1594" s="11">
        <f>G1594*(1-H1594)</f>
        <v>1900.8</v>
      </c>
      <c r="K1594" t="s">
        <v>979</v>
      </c>
      <c r="L1594" t="s">
        <v>58</v>
      </c>
      <c r="M1594" t="str">
        <f>VLOOKUP($L1594,Companies!$A:$G,7,)</f>
        <v>Biotechnology: Biological Products (No Diagnostic Substances)</v>
      </c>
      <c r="N1594" t="str">
        <f>VLOOKUP($L1594,Companies!$A:$G,6,)</f>
        <v>Health Care</v>
      </c>
      <c r="O1594" s="6" t="s">
        <v>1199</v>
      </c>
      <c r="P1594" s="6" t="s">
        <v>1200</v>
      </c>
      <c r="Q1594" t="s">
        <v>232</v>
      </c>
      <c r="R1594" t="s">
        <v>61</v>
      </c>
      <c r="S1594" s="4">
        <v>40838</v>
      </c>
      <c r="T1594" s="7">
        <f>S1594-E1594</f>
        <v>2</v>
      </c>
      <c r="U1594" t="s">
        <v>14212</v>
      </c>
      <c r="V1594" s="6" t="s">
        <v>14257</v>
      </c>
      <c r="W1594" t="s">
        <v>14258</v>
      </c>
      <c r="X1594" t="s">
        <v>14195</v>
      </c>
      <c r="Y1594" t="str">
        <f>VLOOKUP(R1594,Managers!$A:$B,2,)</f>
        <v>Allen Young</v>
      </c>
      <c r="Z1594" s="11">
        <f>VLOOKUP(X1594,HourlyWages!$A:$B,2,0)</f>
        <v>52</v>
      </c>
      <c r="AA1594">
        <v>1</v>
      </c>
    </row>
    <row r="1595" spans="1:27" x14ac:dyDescent="0.3">
      <c r="A1595" t="b">
        <f>COUNTIF($C$1:C1595, C1595)&gt;1</f>
        <v>0</v>
      </c>
      <c r="B1595" t="b">
        <f>VLOOKUP(C1595,Sheet3!$A:$B,2,0) &gt; 1</f>
        <v>0</v>
      </c>
      <c r="C1595">
        <v>1594</v>
      </c>
      <c r="D1595">
        <v>11495</v>
      </c>
      <c r="E1595" s="4">
        <v>40728</v>
      </c>
      <c r="F1595">
        <v>6</v>
      </c>
      <c r="G1595" s="15">
        <f>I1595*F1595</f>
        <v>750</v>
      </c>
      <c r="H1595" s="9">
        <v>0</v>
      </c>
      <c r="I1595" s="13">
        <f>VLOOKUP($U1595,Pricebook!$A:$D,4,0)</f>
        <v>125</v>
      </c>
      <c r="J1595" s="11">
        <f>G1595*(1-H1595)</f>
        <v>750</v>
      </c>
      <c r="K1595" t="s">
        <v>1626</v>
      </c>
      <c r="L1595" t="s">
        <v>297</v>
      </c>
      <c r="M1595" t="str">
        <f>VLOOKUP($L1595,Companies!$A:$G,7,)</f>
        <v>Hotels/Resorts</v>
      </c>
      <c r="N1595" t="str">
        <f>VLOOKUP($L1595,Companies!$A:$G,6,)</f>
        <v>Consumer Services</v>
      </c>
      <c r="O1595" s="6" t="s">
        <v>1627</v>
      </c>
      <c r="P1595" s="6">
        <v>60462</v>
      </c>
      <c r="Q1595" t="s">
        <v>15</v>
      </c>
      <c r="R1595" t="s">
        <v>16</v>
      </c>
      <c r="S1595" s="4">
        <v>40729</v>
      </c>
      <c r="T1595" s="7">
        <f>S1595-E1595</f>
        <v>1</v>
      </c>
      <c r="U1595" t="s">
        <v>14209</v>
      </c>
      <c r="V1595" s="6" t="s">
        <v>14251</v>
      </c>
      <c r="W1595" t="s">
        <v>14263</v>
      </c>
      <c r="X1595" t="s">
        <v>14196</v>
      </c>
      <c r="Y1595" t="str">
        <f>VLOOKUP(R1595,Managers!$A:$B,2,)</f>
        <v>Josh Martinez</v>
      </c>
      <c r="Z1595" s="11">
        <f>VLOOKUP(X1595,HourlyWages!$A:$B,2,0)</f>
        <v>58</v>
      </c>
      <c r="AA1595">
        <v>1</v>
      </c>
    </row>
    <row r="1596" spans="1:27" x14ac:dyDescent="0.3">
      <c r="A1596" t="b">
        <f>COUNTIF($C$1:C1596, C1596)&gt;1</f>
        <v>0</v>
      </c>
      <c r="B1596" t="b">
        <f>VLOOKUP(C1596,Sheet3!$A:$B,2,0) &gt; 1</f>
        <v>0</v>
      </c>
      <c r="C1596">
        <v>1595</v>
      </c>
      <c r="D1596">
        <v>11527</v>
      </c>
      <c r="E1596" s="4">
        <v>39996</v>
      </c>
      <c r="F1596">
        <v>45</v>
      </c>
      <c r="G1596" s="15">
        <f>I1596*F1596</f>
        <v>5625</v>
      </c>
      <c r="H1596" s="9">
        <v>0.04</v>
      </c>
      <c r="I1596" s="13">
        <f>VLOOKUP($U1596,Pricebook!$A:$D,4,0)</f>
        <v>125</v>
      </c>
      <c r="J1596" s="11">
        <f>G1596*(1-H1596)</f>
        <v>5400</v>
      </c>
      <c r="K1596" t="s">
        <v>997</v>
      </c>
      <c r="L1596" t="s">
        <v>998</v>
      </c>
      <c r="M1596" t="str">
        <f>VLOOKUP($L1596,Companies!$A:$G,7,)</f>
        <v>Radio And Television Broadcasting And Communications Equipment</v>
      </c>
      <c r="N1596" t="str">
        <f>VLOOKUP($L1596,Companies!$A:$G,6,)</f>
        <v>Technology</v>
      </c>
      <c r="O1596" s="6" t="s">
        <v>315</v>
      </c>
      <c r="P1596" s="6">
        <v>13601</v>
      </c>
      <c r="Q1596" t="s">
        <v>60</v>
      </c>
      <c r="R1596" t="s">
        <v>61</v>
      </c>
      <c r="S1596" s="4">
        <v>39998</v>
      </c>
      <c r="T1596" s="7">
        <f>S1596-E1596</f>
        <v>2</v>
      </c>
      <c r="U1596" t="s">
        <v>14208</v>
      </c>
      <c r="V1596" s="6" t="s">
        <v>14257</v>
      </c>
      <c r="W1596" t="s">
        <v>14258</v>
      </c>
      <c r="X1596" t="s">
        <v>14200</v>
      </c>
      <c r="Y1596" t="str">
        <f>VLOOKUP(R1596,Managers!$A:$B,2,)</f>
        <v>Allen Young</v>
      </c>
      <c r="Z1596" s="11">
        <f>VLOOKUP(X1596,HourlyWages!$A:$B,2,0)</f>
        <v>59</v>
      </c>
      <c r="AA1596">
        <v>1</v>
      </c>
    </row>
    <row r="1597" spans="1:27" x14ac:dyDescent="0.3">
      <c r="A1597" t="b">
        <f>COUNTIF($C$1:C1597, C1597)&gt;1</f>
        <v>0</v>
      </c>
      <c r="B1597" t="b">
        <f>VLOOKUP(C1597,Sheet3!$A:$B,2,0) &gt; 1</f>
        <v>0</v>
      </c>
      <c r="C1597">
        <v>1596</v>
      </c>
      <c r="D1597">
        <v>11553</v>
      </c>
      <c r="E1597" s="4">
        <v>39921</v>
      </c>
      <c r="F1597">
        <v>28</v>
      </c>
      <c r="G1597" s="15">
        <f>I1597*F1597</f>
        <v>5600</v>
      </c>
      <c r="H1597" s="9">
        <v>0.1</v>
      </c>
      <c r="I1597" s="13">
        <f>VLOOKUP($U1597,Pricebook!$A:$D,4,0)</f>
        <v>200</v>
      </c>
      <c r="J1597" s="11">
        <f>G1597*(1-H1597)</f>
        <v>5040</v>
      </c>
      <c r="K1597" t="s">
        <v>460</v>
      </c>
      <c r="L1597" t="s">
        <v>230</v>
      </c>
      <c r="M1597" t="str">
        <f>VLOOKUP($L1597,Companies!$A:$G,7,)</f>
        <v>RETAIL: Building Materials</v>
      </c>
      <c r="N1597" t="str">
        <f>VLOOKUP($L1597,Companies!$A:$G,6,)</f>
        <v>Consumer Services</v>
      </c>
      <c r="O1597" s="6" t="s">
        <v>461</v>
      </c>
      <c r="P1597" s="6">
        <v>52722</v>
      </c>
      <c r="Q1597" t="s">
        <v>38</v>
      </c>
      <c r="R1597" t="s">
        <v>16</v>
      </c>
      <c r="S1597" s="4">
        <v>39922</v>
      </c>
      <c r="T1597" s="7">
        <f>S1597-E1597</f>
        <v>1</v>
      </c>
      <c r="U1597" t="s">
        <v>14206</v>
      </c>
      <c r="V1597" s="6" t="s">
        <v>14257</v>
      </c>
      <c r="W1597" t="s">
        <v>14259</v>
      </c>
      <c r="X1597" t="s">
        <v>14193</v>
      </c>
      <c r="Y1597" t="str">
        <f>VLOOKUP(R1597,Managers!$A:$B,2,)</f>
        <v>Josh Martinez</v>
      </c>
      <c r="Z1597" s="11">
        <f>VLOOKUP(X1597,HourlyWages!$A:$B,2,0)</f>
        <v>57</v>
      </c>
      <c r="AA1597">
        <v>1</v>
      </c>
    </row>
    <row r="1598" spans="1:27" x14ac:dyDescent="0.3">
      <c r="A1598" t="b">
        <f>COUNTIF($C$1:C1598, C1598)&gt;1</f>
        <v>0</v>
      </c>
      <c r="B1598" t="b">
        <f>VLOOKUP(C1598,Sheet3!$A:$B,2,0) &gt; 1</f>
        <v>0</v>
      </c>
      <c r="C1598">
        <v>1597</v>
      </c>
      <c r="D1598">
        <v>11553</v>
      </c>
      <c r="E1598" s="4">
        <v>39921</v>
      </c>
      <c r="F1598">
        <v>8</v>
      </c>
      <c r="G1598" s="15">
        <f>I1598*F1598</f>
        <v>1000</v>
      </c>
      <c r="H1598" s="9">
        <v>7.0000000000000007E-2</v>
      </c>
      <c r="I1598" s="13">
        <f>VLOOKUP($U1598,Pricebook!$A:$D,4,0)</f>
        <v>125</v>
      </c>
      <c r="J1598" s="11">
        <f>G1598*(1-H1598)</f>
        <v>929.99999999999989</v>
      </c>
      <c r="K1598" t="s">
        <v>460</v>
      </c>
      <c r="L1598" t="s">
        <v>230</v>
      </c>
      <c r="M1598" t="str">
        <f>VLOOKUP($L1598,Companies!$A:$G,7,)</f>
        <v>RETAIL: Building Materials</v>
      </c>
      <c r="N1598" t="str">
        <f>VLOOKUP($L1598,Companies!$A:$G,6,)</f>
        <v>Consumer Services</v>
      </c>
      <c r="O1598" s="6" t="s">
        <v>490</v>
      </c>
      <c r="P1598" s="6">
        <v>52601</v>
      </c>
      <c r="Q1598" t="s">
        <v>38</v>
      </c>
      <c r="R1598" t="s">
        <v>16</v>
      </c>
      <c r="S1598" s="4">
        <v>39924</v>
      </c>
      <c r="T1598" s="7">
        <f>S1598-E1598</f>
        <v>3</v>
      </c>
      <c r="U1598" t="s">
        <v>14217</v>
      </c>
      <c r="V1598" s="6" t="s">
        <v>14257</v>
      </c>
      <c r="W1598" t="s">
        <v>14258</v>
      </c>
      <c r="X1598" t="s">
        <v>14202</v>
      </c>
      <c r="Y1598" t="str">
        <f>VLOOKUP(R1598,Managers!$A:$B,2,)</f>
        <v>Josh Martinez</v>
      </c>
      <c r="Z1598" s="11">
        <f>VLOOKUP(X1598,HourlyWages!$A:$B,2,0)</f>
        <v>71</v>
      </c>
      <c r="AA1598">
        <v>1</v>
      </c>
    </row>
    <row r="1599" spans="1:27" x14ac:dyDescent="0.3">
      <c r="A1599" t="b">
        <f>COUNTIF($C$1:C1599, C1599)&gt;1</f>
        <v>0</v>
      </c>
      <c r="B1599" t="b">
        <f>VLOOKUP(C1599,Sheet3!$A:$B,2,0) &gt; 1</f>
        <v>0</v>
      </c>
      <c r="C1599">
        <v>1598</v>
      </c>
      <c r="D1599">
        <v>11553</v>
      </c>
      <c r="E1599" s="4">
        <v>39921</v>
      </c>
      <c r="F1599">
        <v>20</v>
      </c>
      <c r="G1599" s="15">
        <f>I1599*F1599</f>
        <v>3000</v>
      </c>
      <c r="H1599" s="9">
        <v>0.03</v>
      </c>
      <c r="I1599" s="13">
        <f>VLOOKUP($U1599,Pricebook!$A:$D,4,0)</f>
        <v>150</v>
      </c>
      <c r="J1599" s="11">
        <f>G1599*(1-H1599)</f>
        <v>2910</v>
      </c>
      <c r="K1599" t="s">
        <v>460</v>
      </c>
      <c r="L1599" t="s">
        <v>230</v>
      </c>
      <c r="M1599" t="str">
        <f>VLOOKUP($L1599,Companies!$A:$G,7,)</f>
        <v>RETAIL: Building Materials</v>
      </c>
      <c r="N1599" t="str">
        <f>VLOOKUP($L1599,Companies!$A:$G,6,)</f>
        <v>Consumer Services</v>
      </c>
      <c r="O1599" s="6" t="s">
        <v>490</v>
      </c>
      <c r="P1599" s="6">
        <v>52601</v>
      </c>
      <c r="Q1599" t="s">
        <v>38</v>
      </c>
      <c r="R1599" t="s">
        <v>16</v>
      </c>
      <c r="S1599" s="4">
        <v>39923</v>
      </c>
      <c r="T1599" s="7">
        <f>S1599-E1599</f>
        <v>2</v>
      </c>
      <c r="U1599" t="s">
        <v>14210</v>
      </c>
      <c r="V1599" s="6" t="s">
        <v>14254</v>
      </c>
      <c r="W1599" t="s">
        <v>14269</v>
      </c>
      <c r="X1599" t="s">
        <v>14197</v>
      </c>
      <c r="Y1599" t="str">
        <f>VLOOKUP(R1599,Managers!$A:$B,2,)</f>
        <v>Josh Martinez</v>
      </c>
      <c r="Z1599" s="11">
        <f>VLOOKUP(X1599,HourlyWages!$A:$B,2,0)</f>
        <v>71</v>
      </c>
      <c r="AA1599">
        <v>1</v>
      </c>
    </row>
    <row r="1600" spans="1:27" x14ac:dyDescent="0.3">
      <c r="A1600" t="b">
        <f>COUNTIF($C$1:C1600, C1600)&gt;1</f>
        <v>0</v>
      </c>
      <c r="B1600" t="b">
        <f>VLOOKUP(C1600,Sheet3!$A:$B,2,0) &gt; 1</f>
        <v>0</v>
      </c>
      <c r="C1600">
        <v>1599</v>
      </c>
      <c r="D1600">
        <v>11584</v>
      </c>
      <c r="E1600" s="4">
        <v>40139</v>
      </c>
      <c r="F1600">
        <v>48</v>
      </c>
      <c r="G1600" s="15">
        <f>I1600*F1600</f>
        <v>7200</v>
      </c>
      <c r="H1600" s="9">
        <v>0.01</v>
      </c>
      <c r="I1600" s="13">
        <f>VLOOKUP($U1600,Pricebook!$A:$D,4,0)</f>
        <v>150</v>
      </c>
      <c r="J1600" s="11">
        <f>G1600*(1-H1600)</f>
        <v>7128</v>
      </c>
      <c r="K1600" t="s">
        <v>1107</v>
      </c>
      <c r="L1600" t="s">
        <v>84</v>
      </c>
      <c r="M1600" t="str">
        <f>VLOOKUP($L1600,Companies!$A:$G,7,)</f>
        <v>Packaged Foods</v>
      </c>
      <c r="N1600" t="str">
        <f>VLOOKUP($L1600,Companies!$A:$G,6,)</f>
        <v>Consumer Non-Durables</v>
      </c>
      <c r="O1600" s="6" t="s">
        <v>1108</v>
      </c>
      <c r="P1600" s="6">
        <v>53154</v>
      </c>
      <c r="Q1600" t="s">
        <v>95</v>
      </c>
      <c r="R1600" t="s">
        <v>16</v>
      </c>
      <c r="S1600" s="4">
        <v>40140</v>
      </c>
      <c r="T1600" s="7">
        <f>S1600-E1600</f>
        <v>1</v>
      </c>
      <c r="U1600" t="s">
        <v>14210</v>
      </c>
      <c r="V1600" s="6" t="s">
        <v>14257</v>
      </c>
      <c r="W1600" t="s">
        <v>14258</v>
      </c>
      <c r="X1600" t="s">
        <v>14188</v>
      </c>
      <c r="Y1600" t="str">
        <f>VLOOKUP(R1600,Managers!$A:$B,2,)</f>
        <v>Josh Martinez</v>
      </c>
      <c r="Z1600" s="11">
        <f>VLOOKUP(X1600,HourlyWages!$A:$B,2,0)</f>
        <v>52</v>
      </c>
      <c r="AA1600">
        <v>1</v>
      </c>
    </row>
    <row r="1601" spans="1:27" x14ac:dyDescent="0.3">
      <c r="A1601" t="b">
        <f>COUNTIF($C$1:C1601, C1601)&gt;1</f>
        <v>0</v>
      </c>
      <c r="B1601" t="b">
        <f>VLOOKUP(C1601,Sheet3!$A:$B,2,0) &gt; 1</f>
        <v>0</v>
      </c>
      <c r="C1601">
        <v>1600</v>
      </c>
      <c r="D1601">
        <v>11585</v>
      </c>
      <c r="E1601" s="4">
        <v>39887</v>
      </c>
      <c r="F1601">
        <v>17</v>
      </c>
      <c r="G1601" s="15">
        <f>I1601*F1601</f>
        <v>2550</v>
      </c>
      <c r="H1601" s="9">
        <v>0.1</v>
      </c>
      <c r="I1601" s="13">
        <f>VLOOKUP($U1601,Pricebook!$A:$D,4,0)</f>
        <v>150</v>
      </c>
      <c r="J1601" s="11">
        <f>G1601*(1-H1601)</f>
        <v>2295</v>
      </c>
      <c r="K1601" t="s">
        <v>1628</v>
      </c>
      <c r="L1601" t="s">
        <v>260</v>
      </c>
      <c r="M1601" t="str">
        <f>VLOOKUP($L1601,Companies!$A:$G,7,)</f>
        <v>Packaged Foods</v>
      </c>
      <c r="N1601" t="str">
        <f>VLOOKUP($L1601,Companies!$A:$G,6,)</f>
        <v>Consumer Non-Durables</v>
      </c>
      <c r="O1601" s="6" t="s">
        <v>89</v>
      </c>
      <c r="P1601" s="6" t="s">
        <v>90</v>
      </c>
      <c r="Q1601" t="s">
        <v>91</v>
      </c>
      <c r="R1601" t="s">
        <v>61</v>
      </c>
      <c r="S1601" s="4">
        <v>39888</v>
      </c>
      <c r="T1601" s="7">
        <f>S1601-E1601</f>
        <v>1</v>
      </c>
      <c r="U1601" t="s">
        <v>14211</v>
      </c>
      <c r="V1601" s="6" t="s">
        <v>14251</v>
      </c>
      <c r="W1601" t="s">
        <v>14263</v>
      </c>
      <c r="X1601" t="s">
        <v>14184</v>
      </c>
      <c r="Y1601" t="str">
        <f>VLOOKUP(R1601,Managers!$A:$B,2,)</f>
        <v>Allen Young</v>
      </c>
      <c r="Z1601" s="11">
        <f>VLOOKUP(X1601,HourlyWages!$A:$B,2,0)</f>
        <v>50</v>
      </c>
      <c r="AA1601">
        <v>1</v>
      </c>
    </row>
    <row r="1602" spans="1:27" x14ac:dyDescent="0.3">
      <c r="A1602" t="b">
        <f>COUNTIF($C$1:C1602, C1602)&gt;1</f>
        <v>0</v>
      </c>
      <c r="B1602" t="b">
        <f>VLOOKUP(C1602,Sheet3!$A:$B,2,0) &gt; 1</f>
        <v>0</v>
      </c>
      <c r="C1602">
        <v>1601</v>
      </c>
      <c r="D1602">
        <v>11585</v>
      </c>
      <c r="E1602" s="4">
        <v>39887</v>
      </c>
      <c r="F1602">
        <v>2</v>
      </c>
      <c r="G1602" s="15">
        <f>I1602*F1602</f>
        <v>300</v>
      </c>
      <c r="H1602" s="9">
        <v>0.09</v>
      </c>
      <c r="I1602" s="13">
        <f>VLOOKUP($U1602,Pricebook!$A:$D,4,0)</f>
        <v>150</v>
      </c>
      <c r="J1602" s="11">
        <f>G1602*(1-H1602)</f>
        <v>273</v>
      </c>
      <c r="K1602" t="s">
        <v>1628</v>
      </c>
      <c r="L1602" t="s">
        <v>260</v>
      </c>
      <c r="M1602" t="str">
        <f>VLOOKUP($L1602,Companies!$A:$G,7,)</f>
        <v>Packaged Foods</v>
      </c>
      <c r="N1602" t="str">
        <f>VLOOKUP($L1602,Companies!$A:$G,6,)</f>
        <v>Consumer Non-Durables</v>
      </c>
      <c r="O1602" s="6" t="s">
        <v>1629</v>
      </c>
      <c r="P1602" s="6" t="s">
        <v>1630</v>
      </c>
      <c r="Q1602" t="s">
        <v>421</v>
      </c>
      <c r="R1602" t="s">
        <v>61</v>
      </c>
      <c r="S1602" s="4">
        <v>39888</v>
      </c>
      <c r="T1602" s="7">
        <f>S1602-E1602</f>
        <v>1</v>
      </c>
      <c r="U1602" t="s">
        <v>14210</v>
      </c>
      <c r="V1602" s="6" t="s">
        <v>14251</v>
      </c>
      <c r="W1602" t="s">
        <v>14260</v>
      </c>
      <c r="X1602" t="s">
        <v>14197</v>
      </c>
      <c r="Y1602" t="str">
        <f>VLOOKUP(R1602,Managers!$A:$B,2,)</f>
        <v>Allen Young</v>
      </c>
      <c r="Z1602" s="11">
        <f>VLOOKUP(X1602,HourlyWages!$A:$B,2,0)</f>
        <v>71</v>
      </c>
      <c r="AA1602">
        <v>1</v>
      </c>
    </row>
    <row r="1603" spans="1:27" x14ac:dyDescent="0.3">
      <c r="A1603" t="b">
        <f>COUNTIF($C$1:C1603, C1603)&gt;1</f>
        <v>0</v>
      </c>
      <c r="B1603" t="b">
        <f>VLOOKUP(C1603,Sheet3!$A:$B,2,0) &gt; 1</f>
        <v>0</v>
      </c>
      <c r="C1603">
        <v>1602</v>
      </c>
      <c r="D1603">
        <v>11648</v>
      </c>
      <c r="E1603" s="4">
        <v>40642</v>
      </c>
      <c r="F1603">
        <v>1</v>
      </c>
      <c r="G1603" s="15">
        <f>I1603*F1603</f>
        <v>150</v>
      </c>
      <c r="H1603" s="9">
        <v>0.1</v>
      </c>
      <c r="I1603" s="13">
        <f>VLOOKUP($U1603,Pricebook!$A:$D,4,0)</f>
        <v>150</v>
      </c>
      <c r="J1603" s="11">
        <f>G1603*(1-H1603)</f>
        <v>135</v>
      </c>
      <c r="K1603" t="s">
        <v>1631</v>
      </c>
      <c r="L1603" t="s">
        <v>276</v>
      </c>
      <c r="M1603" t="str">
        <f>VLOOKUP($L1603,Companies!$A:$G,7,)</f>
        <v>Computer Manufacturing</v>
      </c>
      <c r="N1603" t="str">
        <f>VLOOKUP($L1603,Companies!$A:$G,6,)</f>
        <v>Technology</v>
      </c>
      <c r="O1603" s="6" t="s">
        <v>253</v>
      </c>
      <c r="P1603" s="6">
        <v>84107</v>
      </c>
      <c r="Q1603" t="s">
        <v>201</v>
      </c>
      <c r="R1603" t="s">
        <v>23</v>
      </c>
      <c r="S1603" s="4">
        <v>40649</v>
      </c>
      <c r="T1603" s="7">
        <f>S1603-E1603</f>
        <v>7</v>
      </c>
      <c r="U1603" t="s">
        <v>14211</v>
      </c>
      <c r="V1603" s="6" t="s">
        <v>14257</v>
      </c>
      <c r="W1603" t="s">
        <v>14264</v>
      </c>
      <c r="X1603" t="s">
        <v>14188</v>
      </c>
      <c r="Y1603" t="str">
        <f>VLOOKUP(R1603,Managers!$A:$B,2,)</f>
        <v>Bob Turner</v>
      </c>
      <c r="Z1603" s="11">
        <f>VLOOKUP(X1603,HourlyWages!$A:$B,2,0)</f>
        <v>52</v>
      </c>
      <c r="AA1603">
        <v>1</v>
      </c>
    </row>
    <row r="1604" spans="1:27" x14ac:dyDescent="0.3">
      <c r="A1604" t="b">
        <f>COUNTIF($C$1:C1604, C1604)&gt;1</f>
        <v>0</v>
      </c>
      <c r="B1604" t="b">
        <f>VLOOKUP(C1604,Sheet3!$A:$B,2,0) &gt; 1</f>
        <v>0</v>
      </c>
      <c r="C1604">
        <v>1603</v>
      </c>
      <c r="D1604">
        <v>11648</v>
      </c>
      <c r="E1604" s="4">
        <v>40642</v>
      </c>
      <c r="F1604">
        <v>33</v>
      </c>
      <c r="G1604" s="15">
        <f>I1604*F1604</f>
        <v>6600</v>
      </c>
      <c r="H1604" s="9">
        <v>0</v>
      </c>
      <c r="I1604" s="13">
        <f>VLOOKUP($U1604,Pricebook!$A:$D,4,0)</f>
        <v>200</v>
      </c>
      <c r="J1604" s="11">
        <f>G1604*(1-H1604)</f>
        <v>6600</v>
      </c>
      <c r="K1604" t="s">
        <v>1631</v>
      </c>
      <c r="L1604" t="s">
        <v>276</v>
      </c>
      <c r="M1604" t="str">
        <f>VLOOKUP($L1604,Companies!$A:$G,7,)</f>
        <v>Computer Manufacturing</v>
      </c>
      <c r="N1604" t="str">
        <f>VLOOKUP($L1604,Companies!$A:$G,6,)</f>
        <v>Technology</v>
      </c>
      <c r="O1604" s="6" t="s">
        <v>253</v>
      </c>
      <c r="P1604" s="6">
        <v>84107</v>
      </c>
      <c r="Q1604" t="s">
        <v>201</v>
      </c>
      <c r="R1604" t="s">
        <v>23</v>
      </c>
      <c r="S1604" s="4">
        <v>40642</v>
      </c>
      <c r="T1604" s="7">
        <f>S1604-E1604</f>
        <v>0</v>
      </c>
      <c r="U1604" t="s">
        <v>14206</v>
      </c>
      <c r="V1604" s="6" t="s">
        <v>14251</v>
      </c>
      <c r="W1604" t="s">
        <v>14253</v>
      </c>
      <c r="X1604" t="s">
        <v>14200</v>
      </c>
      <c r="Y1604" t="str">
        <f>VLOOKUP(R1604,Managers!$A:$B,2,)</f>
        <v>Bob Turner</v>
      </c>
      <c r="Z1604" s="11">
        <f>VLOOKUP(X1604,HourlyWages!$A:$B,2,0)</f>
        <v>59</v>
      </c>
      <c r="AA1604">
        <v>1</v>
      </c>
    </row>
    <row r="1605" spans="1:27" x14ac:dyDescent="0.3">
      <c r="A1605" t="b">
        <f>COUNTIF($C$1:C1605, C1605)&gt;1</f>
        <v>0</v>
      </c>
      <c r="B1605" t="b">
        <f>VLOOKUP(C1605,Sheet3!$A:$B,2,0) &gt; 1</f>
        <v>0</v>
      </c>
      <c r="C1605">
        <v>1604</v>
      </c>
      <c r="D1605">
        <v>11650</v>
      </c>
      <c r="E1605" s="4">
        <v>41176</v>
      </c>
      <c r="F1605">
        <v>30</v>
      </c>
      <c r="G1605" s="15">
        <f>I1605*F1605</f>
        <v>4500</v>
      </c>
      <c r="H1605" s="9">
        <v>0.08</v>
      </c>
      <c r="I1605" s="13">
        <f>VLOOKUP($U1605,Pricebook!$A:$D,4,0)</f>
        <v>150</v>
      </c>
      <c r="J1605" s="11">
        <f>G1605*(1-H1605)</f>
        <v>4140</v>
      </c>
      <c r="K1605" t="s">
        <v>1632</v>
      </c>
      <c r="L1605" t="s">
        <v>99</v>
      </c>
      <c r="M1605" t="str">
        <f>VLOOKUP($L1605,Companies!$A:$G,7,)</f>
        <v>Television Services</v>
      </c>
      <c r="N1605" t="str">
        <f>VLOOKUP($L1605,Companies!$A:$G,6,)</f>
        <v>Consumer Services</v>
      </c>
      <c r="O1605" s="6" t="s">
        <v>1633</v>
      </c>
      <c r="P1605" s="6" t="s">
        <v>1634</v>
      </c>
      <c r="Q1605" t="s">
        <v>87</v>
      </c>
      <c r="R1605" t="s">
        <v>61</v>
      </c>
      <c r="S1605" s="4">
        <v>41177</v>
      </c>
      <c r="T1605" s="7">
        <f>S1605-E1605</f>
        <v>1</v>
      </c>
      <c r="U1605" t="s">
        <v>14211</v>
      </c>
      <c r="V1605" s="6" t="s">
        <v>14257</v>
      </c>
      <c r="W1605" t="s">
        <v>14264</v>
      </c>
      <c r="X1605" t="s">
        <v>14186</v>
      </c>
      <c r="Y1605" t="str">
        <f>VLOOKUP(R1605,Managers!$A:$B,2,)</f>
        <v>Allen Young</v>
      </c>
      <c r="Z1605" s="11">
        <f>VLOOKUP(X1605,HourlyWages!$A:$B,2,0)</f>
        <v>67</v>
      </c>
      <c r="AA1605">
        <v>1</v>
      </c>
    </row>
    <row r="1606" spans="1:27" x14ac:dyDescent="0.3">
      <c r="A1606" t="b">
        <f>COUNTIF($C$1:C1606, C1606)&gt;1</f>
        <v>0</v>
      </c>
      <c r="B1606" t="b">
        <f>VLOOKUP(C1606,Sheet3!$A:$B,2,0) &gt; 1</f>
        <v>0</v>
      </c>
      <c r="C1606">
        <v>1605</v>
      </c>
      <c r="D1606">
        <v>11650</v>
      </c>
      <c r="E1606" s="4">
        <v>41176</v>
      </c>
      <c r="F1606">
        <v>26</v>
      </c>
      <c r="G1606" s="15">
        <f>I1606*F1606</f>
        <v>3120</v>
      </c>
      <c r="H1606" s="9">
        <v>0.06</v>
      </c>
      <c r="I1606" s="13">
        <f>VLOOKUP($U1606,Pricebook!$A:$D,4,0)</f>
        <v>120</v>
      </c>
      <c r="J1606" s="11">
        <f>G1606*(1-H1606)</f>
        <v>2932.7999999999997</v>
      </c>
      <c r="K1606" t="s">
        <v>1632</v>
      </c>
      <c r="L1606" t="s">
        <v>99</v>
      </c>
      <c r="M1606" t="str">
        <f>VLOOKUP($L1606,Companies!$A:$G,7,)</f>
        <v>Television Services</v>
      </c>
      <c r="N1606" t="str">
        <f>VLOOKUP($L1606,Companies!$A:$G,6,)</f>
        <v>Consumer Services</v>
      </c>
      <c r="O1606" s="6" t="s">
        <v>1509</v>
      </c>
      <c r="P1606" s="6" t="s">
        <v>1510</v>
      </c>
      <c r="Q1606" t="s">
        <v>187</v>
      </c>
      <c r="R1606" t="s">
        <v>61</v>
      </c>
      <c r="S1606" s="4">
        <v>41178</v>
      </c>
      <c r="T1606" s="7">
        <f>S1606-E1606</f>
        <v>2</v>
      </c>
      <c r="U1606" t="s">
        <v>14212</v>
      </c>
      <c r="V1606" s="6" t="s">
        <v>14251</v>
      </c>
      <c r="W1606" t="s">
        <v>14260</v>
      </c>
      <c r="X1606" t="s">
        <v>14197</v>
      </c>
      <c r="Y1606" t="str">
        <f>VLOOKUP(R1606,Managers!$A:$B,2,)</f>
        <v>Allen Young</v>
      </c>
      <c r="Z1606" s="11">
        <f>VLOOKUP(X1606,HourlyWages!$A:$B,2,0)</f>
        <v>71</v>
      </c>
      <c r="AA1606">
        <v>1</v>
      </c>
    </row>
    <row r="1607" spans="1:27" x14ac:dyDescent="0.3">
      <c r="A1607" t="b">
        <f>COUNTIF($C$1:C1607, C1607)&gt;1</f>
        <v>0</v>
      </c>
      <c r="B1607" t="b">
        <f>VLOOKUP(C1607,Sheet3!$A:$B,2,0) &gt; 1</f>
        <v>0</v>
      </c>
      <c r="C1607">
        <v>1606</v>
      </c>
      <c r="D1607">
        <v>11651</v>
      </c>
      <c r="E1607" s="4">
        <v>40596</v>
      </c>
      <c r="F1607">
        <v>19</v>
      </c>
      <c r="G1607" s="15">
        <f>I1607*F1607</f>
        <v>2280</v>
      </c>
      <c r="H1607" s="9">
        <v>7.0000000000000007E-2</v>
      </c>
      <c r="I1607" s="13">
        <f>VLOOKUP($U1607,Pricebook!$A:$D,4,0)</f>
        <v>120</v>
      </c>
      <c r="J1607" s="11">
        <f>G1607*(1-H1607)</f>
        <v>2120.3999999999996</v>
      </c>
      <c r="K1607" t="s">
        <v>1635</v>
      </c>
      <c r="L1607" t="s">
        <v>775</v>
      </c>
      <c r="M1607" t="str">
        <f>VLOOKUP($L1607,Companies!$A:$G,7,)</f>
        <v>Computer Software: Prepackaged Software</v>
      </c>
      <c r="N1607" t="str">
        <f>VLOOKUP($L1607,Companies!$A:$G,6,)</f>
        <v>Technology</v>
      </c>
      <c r="O1607" s="6" t="s">
        <v>1636</v>
      </c>
      <c r="P1607" s="6">
        <v>99362</v>
      </c>
      <c r="Q1607" t="s">
        <v>22</v>
      </c>
      <c r="R1607" t="s">
        <v>23</v>
      </c>
      <c r="S1607" s="4">
        <v>40598</v>
      </c>
      <c r="T1607" s="7">
        <f>S1607-E1607</f>
        <v>2</v>
      </c>
      <c r="U1607" t="s">
        <v>14212</v>
      </c>
      <c r="V1607" s="6" t="s">
        <v>14257</v>
      </c>
      <c r="W1607" t="s">
        <v>14258</v>
      </c>
      <c r="X1607" t="s">
        <v>14192</v>
      </c>
      <c r="Y1607" t="str">
        <f>VLOOKUP(R1607,Managers!$A:$B,2,)</f>
        <v>Bob Turner</v>
      </c>
      <c r="Z1607" s="11">
        <f>VLOOKUP(X1607,HourlyWages!$A:$B,2,0)</f>
        <v>75</v>
      </c>
      <c r="AA1607">
        <v>1</v>
      </c>
    </row>
    <row r="1608" spans="1:27" x14ac:dyDescent="0.3">
      <c r="A1608" t="b">
        <f>COUNTIF($C$1:C1608, C1608)&gt;1</f>
        <v>0</v>
      </c>
      <c r="B1608" t="b">
        <f>VLOOKUP(C1608,Sheet3!$A:$B,2,0) &gt; 1</f>
        <v>0</v>
      </c>
      <c r="C1608">
        <v>1607</v>
      </c>
      <c r="D1608">
        <v>11652</v>
      </c>
      <c r="E1608" s="4">
        <v>40857</v>
      </c>
      <c r="F1608">
        <v>35</v>
      </c>
      <c r="G1608" s="15">
        <f>I1608*F1608</f>
        <v>5250</v>
      </c>
      <c r="H1608" s="9">
        <v>7.0000000000000007E-2</v>
      </c>
      <c r="I1608" s="13">
        <f>VLOOKUP($U1608,Pricebook!$A:$D,4,0)</f>
        <v>150</v>
      </c>
      <c r="J1608" s="11">
        <f>G1608*(1-H1608)</f>
        <v>4882.5</v>
      </c>
      <c r="K1608" t="s">
        <v>331</v>
      </c>
      <c r="L1608" t="s">
        <v>142</v>
      </c>
      <c r="M1608" t="str">
        <f>VLOOKUP($L1608,Companies!$A:$G,7,)</f>
        <v>Computer Software: Programming, Data Processing</v>
      </c>
      <c r="N1608" t="str">
        <f>VLOOKUP($L1608,Companies!$A:$G,6,)</f>
        <v>Technology</v>
      </c>
      <c r="O1608" s="6" t="s">
        <v>1364</v>
      </c>
      <c r="P1608" s="6">
        <v>54601</v>
      </c>
      <c r="Q1608" t="s">
        <v>95</v>
      </c>
      <c r="R1608" t="s">
        <v>16</v>
      </c>
      <c r="S1608" s="4">
        <v>40858</v>
      </c>
      <c r="T1608" s="7">
        <f>S1608-E1608</f>
        <v>1</v>
      </c>
      <c r="U1608" t="s">
        <v>14211</v>
      </c>
      <c r="V1608" s="6" t="s">
        <v>14257</v>
      </c>
      <c r="W1608" t="s">
        <v>14259</v>
      </c>
      <c r="X1608" t="s">
        <v>14194</v>
      </c>
      <c r="Y1608" t="str">
        <f>VLOOKUP(R1608,Managers!$A:$B,2,)</f>
        <v>Josh Martinez</v>
      </c>
      <c r="Z1608" s="11">
        <f>VLOOKUP(X1608,HourlyWages!$A:$B,2,0)</f>
        <v>71</v>
      </c>
      <c r="AA1608">
        <v>1</v>
      </c>
    </row>
    <row r="1609" spans="1:27" x14ac:dyDescent="0.3">
      <c r="A1609" t="b">
        <f>COUNTIF($C$1:C1609, C1609)&gt;1</f>
        <v>0</v>
      </c>
      <c r="B1609" t="b">
        <f>VLOOKUP(C1609,Sheet3!$A:$B,2,0) &gt; 1</f>
        <v>0</v>
      </c>
      <c r="C1609">
        <v>1608</v>
      </c>
      <c r="D1609">
        <v>11652</v>
      </c>
      <c r="E1609" s="4">
        <v>40857</v>
      </c>
      <c r="F1609">
        <v>37</v>
      </c>
      <c r="G1609" s="15">
        <f>I1609*F1609</f>
        <v>4070</v>
      </c>
      <c r="H1609" s="9">
        <v>0.09</v>
      </c>
      <c r="I1609" s="13">
        <f>VLOOKUP($U1609,Pricebook!$A:$D,4,0)</f>
        <v>110</v>
      </c>
      <c r="J1609" s="11">
        <f>G1609*(1-H1609)</f>
        <v>3703.7000000000003</v>
      </c>
      <c r="K1609" t="s">
        <v>331</v>
      </c>
      <c r="L1609" t="s">
        <v>142</v>
      </c>
      <c r="M1609" t="str">
        <f>VLOOKUP($L1609,Companies!$A:$G,7,)</f>
        <v>Computer Software: Programming, Data Processing</v>
      </c>
      <c r="N1609" t="str">
        <f>VLOOKUP($L1609,Companies!$A:$G,6,)</f>
        <v>Technology</v>
      </c>
      <c r="O1609" s="6" t="s">
        <v>1364</v>
      </c>
      <c r="P1609" s="6">
        <v>54601</v>
      </c>
      <c r="Q1609" t="s">
        <v>95</v>
      </c>
      <c r="R1609" t="s">
        <v>16</v>
      </c>
      <c r="S1609" s="4">
        <v>40858</v>
      </c>
      <c r="T1609" s="7">
        <f>S1609-E1609</f>
        <v>1</v>
      </c>
      <c r="U1609" t="s">
        <v>14215</v>
      </c>
      <c r="V1609" s="6" t="s">
        <v>14257</v>
      </c>
      <c r="W1609" t="s">
        <v>14264</v>
      </c>
      <c r="X1609" t="s">
        <v>14203</v>
      </c>
      <c r="Y1609" t="str">
        <f>VLOOKUP(R1609,Managers!$A:$B,2,)</f>
        <v>Josh Martinez</v>
      </c>
      <c r="Z1609" s="11">
        <f>VLOOKUP(X1609,HourlyWages!$A:$B,2,0)</f>
        <v>62</v>
      </c>
      <c r="AA1609">
        <v>1</v>
      </c>
    </row>
    <row r="1610" spans="1:27" x14ac:dyDescent="0.3">
      <c r="A1610" t="b">
        <f>COUNTIF($C$1:C1610, C1610)&gt;1</f>
        <v>0</v>
      </c>
      <c r="B1610" t="b">
        <f>VLOOKUP(C1610,Sheet3!$A:$B,2,0) &gt; 1</f>
        <v>0</v>
      </c>
      <c r="C1610">
        <v>1609</v>
      </c>
      <c r="D1610">
        <v>11652</v>
      </c>
      <c r="E1610" s="4">
        <v>40857</v>
      </c>
      <c r="F1610">
        <v>1</v>
      </c>
      <c r="G1610" s="15">
        <f>I1610*F1610</f>
        <v>150</v>
      </c>
      <c r="H1610" s="9">
        <v>0.05</v>
      </c>
      <c r="I1610" s="13">
        <f>VLOOKUP($U1610,Pricebook!$A:$D,4,0)</f>
        <v>150</v>
      </c>
      <c r="J1610" s="11">
        <f>G1610*(1-H1610)</f>
        <v>142.5</v>
      </c>
      <c r="K1610" t="s">
        <v>331</v>
      </c>
      <c r="L1610" t="s">
        <v>142</v>
      </c>
      <c r="M1610" t="str">
        <f>VLOOKUP($L1610,Companies!$A:$G,7,)</f>
        <v>Computer Software: Programming, Data Processing</v>
      </c>
      <c r="N1610" t="str">
        <f>VLOOKUP($L1610,Companies!$A:$G,6,)</f>
        <v>Technology</v>
      </c>
      <c r="O1610" s="6" t="s">
        <v>1364</v>
      </c>
      <c r="P1610" s="6">
        <v>54601</v>
      </c>
      <c r="Q1610" t="s">
        <v>95</v>
      </c>
      <c r="R1610" t="s">
        <v>16</v>
      </c>
      <c r="S1610" s="4">
        <v>40859</v>
      </c>
      <c r="T1610" s="7">
        <f>S1610-E1610</f>
        <v>2</v>
      </c>
      <c r="U1610" t="s">
        <v>14210</v>
      </c>
      <c r="V1610" s="6" t="s">
        <v>14254</v>
      </c>
      <c r="W1610" t="s">
        <v>14256</v>
      </c>
      <c r="X1610" t="s">
        <v>14195</v>
      </c>
      <c r="Y1610" t="str">
        <f>VLOOKUP(R1610,Managers!$A:$B,2,)</f>
        <v>Josh Martinez</v>
      </c>
      <c r="Z1610" s="11">
        <f>VLOOKUP(X1610,HourlyWages!$A:$B,2,0)</f>
        <v>52</v>
      </c>
      <c r="AA1610">
        <v>1</v>
      </c>
    </row>
    <row r="1611" spans="1:27" x14ac:dyDescent="0.3">
      <c r="A1611" t="b">
        <f>COUNTIF($C$1:C1611, C1611)&gt;1</f>
        <v>0</v>
      </c>
      <c r="B1611" t="b">
        <f>VLOOKUP(C1611,Sheet3!$A:$B,2,0) &gt; 1</f>
        <v>0</v>
      </c>
      <c r="C1611">
        <v>1610</v>
      </c>
      <c r="D1611">
        <v>11652</v>
      </c>
      <c r="E1611" s="4">
        <v>40857</v>
      </c>
      <c r="F1611">
        <v>25</v>
      </c>
      <c r="G1611" s="15">
        <f>I1611*F1611</f>
        <v>2750</v>
      </c>
      <c r="H1611" s="9">
        <v>0.1</v>
      </c>
      <c r="I1611" s="13">
        <f>VLOOKUP($U1611,Pricebook!$A:$D,4,0)</f>
        <v>110</v>
      </c>
      <c r="J1611" s="11">
        <f>G1611*(1-H1611)</f>
        <v>2475</v>
      </c>
      <c r="K1611" t="s">
        <v>331</v>
      </c>
      <c r="L1611" t="s">
        <v>142</v>
      </c>
      <c r="M1611" t="str">
        <f>VLOOKUP($L1611,Companies!$A:$G,7,)</f>
        <v>Computer Software: Programming, Data Processing</v>
      </c>
      <c r="N1611" t="str">
        <f>VLOOKUP($L1611,Companies!$A:$G,6,)</f>
        <v>Technology</v>
      </c>
      <c r="O1611" s="6" t="s">
        <v>1378</v>
      </c>
      <c r="P1611" s="6">
        <v>53711</v>
      </c>
      <c r="Q1611" t="s">
        <v>95</v>
      </c>
      <c r="R1611" t="s">
        <v>16</v>
      </c>
      <c r="S1611" s="4">
        <v>40859</v>
      </c>
      <c r="T1611" s="7">
        <f>S1611-E1611</f>
        <v>2</v>
      </c>
      <c r="U1611" t="s">
        <v>14215</v>
      </c>
      <c r="V1611" s="6" t="s">
        <v>14251</v>
      </c>
      <c r="W1611" t="s">
        <v>14261</v>
      </c>
      <c r="X1611" t="s">
        <v>14198</v>
      </c>
      <c r="Y1611" t="str">
        <f>VLOOKUP(R1611,Managers!$A:$B,2,)</f>
        <v>Josh Martinez</v>
      </c>
      <c r="Z1611" s="11">
        <f>VLOOKUP(X1611,HourlyWages!$A:$B,2,0)</f>
        <v>51</v>
      </c>
      <c r="AA1611">
        <v>1</v>
      </c>
    </row>
    <row r="1612" spans="1:27" x14ac:dyDescent="0.3">
      <c r="A1612" t="b">
        <f>COUNTIF($C$1:C1612, C1612)&gt;1</f>
        <v>0</v>
      </c>
      <c r="B1612" t="b">
        <f>VLOOKUP(C1612,Sheet3!$A:$B,2,0) &gt; 1</f>
        <v>0</v>
      </c>
      <c r="C1612">
        <v>1611</v>
      </c>
      <c r="D1612">
        <v>11680</v>
      </c>
      <c r="E1612" s="4">
        <v>40060</v>
      </c>
      <c r="F1612">
        <v>50</v>
      </c>
      <c r="G1612" s="15">
        <f>I1612*F1612</f>
        <v>7500</v>
      </c>
      <c r="H1612" s="9">
        <v>0.06</v>
      </c>
      <c r="I1612" s="13">
        <f>VLOOKUP($U1612,Pricebook!$A:$D,4,0)</f>
        <v>150</v>
      </c>
      <c r="J1612" s="11">
        <f>G1612*(1-H1612)</f>
        <v>7050</v>
      </c>
      <c r="K1612" t="s">
        <v>532</v>
      </c>
      <c r="L1612" t="s">
        <v>20</v>
      </c>
      <c r="M1612" t="str">
        <f>VLOOKUP($L1612,Companies!$A:$G,7,)</f>
        <v>Major Pharmaceuticals</v>
      </c>
      <c r="N1612" t="str">
        <f>VLOOKUP($L1612,Companies!$A:$G,6,)</f>
        <v>Health Care</v>
      </c>
      <c r="O1612" s="6" t="s">
        <v>534</v>
      </c>
      <c r="P1612" s="6">
        <v>94591</v>
      </c>
      <c r="Q1612" t="s">
        <v>114</v>
      </c>
      <c r="R1612" t="s">
        <v>23</v>
      </c>
      <c r="S1612" s="4">
        <v>40062</v>
      </c>
      <c r="T1612" s="7">
        <f>S1612-E1612</f>
        <v>2</v>
      </c>
      <c r="U1612" t="s">
        <v>14210</v>
      </c>
      <c r="V1612" s="6" t="s">
        <v>14251</v>
      </c>
      <c r="W1612" t="s">
        <v>14252</v>
      </c>
      <c r="X1612" t="s">
        <v>14189</v>
      </c>
      <c r="Y1612" t="str">
        <f>VLOOKUP(R1612,Managers!$A:$B,2,)</f>
        <v>Bob Turner</v>
      </c>
      <c r="Z1612" s="11">
        <f>VLOOKUP(X1612,HourlyWages!$A:$B,2,0)</f>
        <v>62</v>
      </c>
      <c r="AA1612">
        <v>1</v>
      </c>
    </row>
    <row r="1613" spans="1:27" x14ac:dyDescent="0.3">
      <c r="A1613" t="b">
        <f>COUNTIF($C$1:C1613, C1613)&gt;1</f>
        <v>0</v>
      </c>
      <c r="B1613" t="b">
        <f>VLOOKUP(C1613,Sheet3!$A:$B,2,0) &gt; 1</f>
        <v>0</v>
      </c>
      <c r="C1613">
        <v>1612</v>
      </c>
      <c r="D1613">
        <v>11682</v>
      </c>
      <c r="E1613" s="4">
        <v>40363</v>
      </c>
      <c r="F1613">
        <v>5</v>
      </c>
      <c r="G1613" s="15">
        <f>I1613*F1613</f>
        <v>750</v>
      </c>
      <c r="H1613" s="9">
        <v>0.09</v>
      </c>
      <c r="I1613" s="13">
        <f>VLOOKUP($U1613,Pricebook!$A:$D,4,0)</f>
        <v>150</v>
      </c>
      <c r="J1613" s="11">
        <f>G1613*(1-H1613)</f>
        <v>682.5</v>
      </c>
      <c r="K1613" t="s">
        <v>111</v>
      </c>
      <c r="L1613" t="s">
        <v>112</v>
      </c>
      <c r="M1613" t="str">
        <f>VLOOKUP($L1613,Companies!$A:$G,7,)</f>
        <v>Telecommunications Equipment</v>
      </c>
      <c r="N1613" t="str">
        <f>VLOOKUP($L1613,Companies!$A:$G,6,)</f>
        <v>Public Utilities</v>
      </c>
      <c r="O1613" s="6" t="s">
        <v>883</v>
      </c>
      <c r="P1613" s="6">
        <v>94024</v>
      </c>
      <c r="Q1613" t="s">
        <v>114</v>
      </c>
      <c r="R1613" t="s">
        <v>23</v>
      </c>
      <c r="S1613" s="4">
        <v>40370</v>
      </c>
      <c r="T1613" s="7">
        <f>S1613-E1613</f>
        <v>7</v>
      </c>
      <c r="U1613" t="s">
        <v>14211</v>
      </c>
      <c r="V1613" s="6" t="s">
        <v>14251</v>
      </c>
      <c r="W1613" t="s">
        <v>14263</v>
      </c>
      <c r="X1613" t="s">
        <v>14190</v>
      </c>
      <c r="Y1613" t="str">
        <f>VLOOKUP(R1613,Managers!$A:$B,2,)</f>
        <v>Bob Turner</v>
      </c>
      <c r="Z1613" s="11">
        <f>VLOOKUP(X1613,HourlyWages!$A:$B,2,0)</f>
        <v>67</v>
      </c>
      <c r="AA1613">
        <v>1</v>
      </c>
    </row>
    <row r="1614" spans="1:27" x14ac:dyDescent="0.3">
      <c r="A1614" t="b">
        <f>COUNTIF($C$1:C1614, C1614)&gt;1</f>
        <v>0</v>
      </c>
      <c r="B1614" t="b">
        <f>VLOOKUP(C1614,Sheet3!$A:$B,2,0) &gt; 1</f>
        <v>0</v>
      </c>
      <c r="C1614">
        <v>1613</v>
      </c>
      <c r="D1614">
        <v>11683</v>
      </c>
      <c r="E1614" s="4">
        <v>40946</v>
      </c>
      <c r="F1614">
        <v>28</v>
      </c>
      <c r="G1614" s="15">
        <f>I1614*F1614</f>
        <v>4200</v>
      </c>
      <c r="H1614" s="9">
        <v>0.03</v>
      </c>
      <c r="I1614" s="13">
        <f>VLOOKUP($U1614,Pricebook!$A:$D,4,0)</f>
        <v>150</v>
      </c>
      <c r="J1614" s="11">
        <f>G1614*(1-H1614)</f>
        <v>4074</v>
      </c>
      <c r="K1614" t="s">
        <v>1082</v>
      </c>
      <c r="L1614" t="s">
        <v>314</v>
      </c>
      <c r="M1614" t="str">
        <f>VLOOKUP($L1614,Companies!$A:$G,7,)</f>
        <v>Semiconductors</v>
      </c>
      <c r="N1614" t="str">
        <f>VLOOKUP($L1614,Companies!$A:$G,6,)</f>
        <v>Technology</v>
      </c>
      <c r="O1614" s="6" t="s">
        <v>59</v>
      </c>
      <c r="P1614" s="6">
        <v>11554</v>
      </c>
      <c r="Q1614" t="s">
        <v>60</v>
      </c>
      <c r="R1614" t="s">
        <v>61</v>
      </c>
      <c r="S1614" s="4">
        <v>40946</v>
      </c>
      <c r="T1614" s="7">
        <f>S1614-E1614</f>
        <v>0</v>
      </c>
      <c r="U1614" t="s">
        <v>14210</v>
      </c>
      <c r="V1614" s="6" t="s">
        <v>14257</v>
      </c>
      <c r="W1614" t="s">
        <v>14259</v>
      </c>
      <c r="X1614" t="s">
        <v>14187</v>
      </c>
      <c r="Y1614" t="str">
        <f>VLOOKUP(R1614,Managers!$A:$B,2,)</f>
        <v>Allen Young</v>
      </c>
      <c r="Z1614" s="11">
        <f>VLOOKUP(X1614,HourlyWages!$A:$B,2,0)</f>
        <v>45</v>
      </c>
      <c r="AA1614">
        <v>1</v>
      </c>
    </row>
    <row r="1615" spans="1:27" x14ac:dyDescent="0.3">
      <c r="A1615" t="b">
        <f>COUNTIF($C$1:C1615, C1615)&gt;1</f>
        <v>0</v>
      </c>
      <c r="B1615" t="b">
        <f>VLOOKUP(C1615,Sheet3!$A:$B,2,0) &gt; 1</f>
        <v>0</v>
      </c>
      <c r="C1615">
        <v>1614</v>
      </c>
      <c r="D1615">
        <v>11684</v>
      </c>
      <c r="E1615" s="4">
        <v>41117</v>
      </c>
      <c r="F1615">
        <v>8</v>
      </c>
      <c r="G1615" s="15">
        <f>I1615*F1615</f>
        <v>1000</v>
      </c>
      <c r="H1615" s="9">
        <v>0</v>
      </c>
      <c r="I1615" s="13">
        <f>VLOOKUP($U1615,Pricebook!$A:$D,4,0)</f>
        <v>125</v>
      </c>
      <c r="J1615" s="11">
        <f>G1615*(1-H1615)</f>
        <v>1000</v>
      </c>
      <c r="K1615" t="s">
        <v>1577</v>
      </c>
      <c r="L1615" t="s">
        <v>285</v>
      </c>
      <c r="M1615" t="str">
        <f>VLOOKUP($L1615,Companies!$A:$G,7,)</f>
        <v>Oil Refining/Marketing</v>
      </c>
      <c r="N1615" t="str">
        <f>VLOOKUP($L1615,Companies!$A:$G,6,)</f>
        <v>Transportation</v>
      </c>
      <c r="O1615" s="6" t="s">
        <v>335</v>
      </c>
      <c r="P1615" s="6">
        <v>17602</v>
      </c>
      <c r="Q1615" t="s">
        <v>232</v>
      </c>
      <c r="R1615" t="s">
        <v>61</v>
      </c>
      <c r="S1615" s="4">
        <v>41119</v>
      </c>
      <c r="T1615" s="7">
        <f>S1615-E1615</f>
        <v>2</v>
      </c>
      <c r="U1615" t="s">
        <v>14221</v>
      </c>
      <c r="V1615" s="6" t="s">
        <v>14251</v>
      </c>
      <c r="W1615" t="s">
        <v>14263</v>
      </c>
      <c r="X1615" t="s">
        <v>14184</v>
      </c>
      <c r="Y1615" t="str">
        <f>VLOOKUP(R1615,Managers!$A:$B,2,)</f>
        <v>Allen Young</v>
      </c>
      <c r="Z1615" s="11">
        <f>VLOOKUP(X1615,HourlyWages!$A:$B,2,0)</f>
        <v>50</v>
      </c>
      <c r="AA1615">
        <v>1</v>
      </c>
    </row>
    <row r="1616" spans="1:27" x14ac:dyDescent="0.3">
      <c r="A1616" t="b">
        <f>COUNTIF($C$1:C1616, C1616)&gt;1</f>
        <v>0</v>
      </c>
      <c r="B1616" t="b">
        <f>VLOOKUP(C1616,Sheet3!$A:$B,2,0) &gt; 1</f>
        <v>0</v>
      </c>
      <c r="C1616">
        <v>1615</v>
      </c>
      <c r="D1616">
        <v>11686</v>
      </c>
      <c r="E1616" s="4">
        <v>39840</v>
      </c>
      <c r="F1616">
        <v>38</v>
      </c>
      <c r="G1616" s="15">
        <f>I1616*F1616</f>
        <v>5700</v>
      </c>
      <c r="H1616" s="9">
        <v>0.08</v>
      </c>
      <c r="I1616" s="13">
        <f>VLOOKUP($U1616,Pricebook!$A:$D,4,0)</f>
        <v>150</v>
      </c>
      <c r="J1616" s="11">
        <f>G1616*(1-H1616)</f>
        <v>5244</v>
      </c>
      <c r="K1616" t="s">
        <v>92</v>
      </c>
      <c r="L1616" t="s">
        <v>93</v>
      </c>
      <c r="M1616" t="str">
        <f>VLOOKUP($L1616,Companies!$A:$G,7,)</f>
        <v>Television Services</v>
      </c>
      <c r="N1616" t="str">
        <f>VLOOKUP($L1616,Companies!$A:$G,6,)</f>
        <v>Consumer Services</v>
      </c>
      <c r="O1616" s="6" t="s">
        <v>1071</v>
      </c>
      <c r="P1616" s="6">
        <v>54703</v>
      </c>
      <c r="Q1616" t="s">
        <v>95</v>
      </c>
      <c r="R1616" t="s">
        <v>16</v>
      </c>
      <c r="S1616" s="4">
        <v>39841</v>
      </c>
      <c r="T1616" s="7">
        <f>S1616-E1616</f>
        <v>1</v>
      </c>
      <c r="U1616" t="s">
        <v>14210</v>
      </c>
      <c r="V1616" s="6" t="s">
        <v>14251</v>
      </c>
      <c r="W1616" t="s">
        <v>14263</v>
      </c>
      <c r="X1616" t="s">
        <v>14186</v>
      </c>
      <c r="Y1616" t="str">
        <f>VLOOKUP(R1616,Managers!$A:$B,2,)</f>
        <v>Josh Martinez</v>
      </c>
      <c r="Z1616" s="11">
        <f>VLOOKUP(X1616,HourlyWages!$A:$B,2,0)</f>
        <v>67</v>
      </c>
      <c r="AA1616">
        <v>1</v>
      </c>
    </row>
    <row r="1617" spans="1:27" x14ac:dyDescent="0.3">
      <c r="A1617" t="b">
        <f>COUNTIF($C$1:C1617, C1617)&gt;1</f>
        <v>0</v>
      </c>
      <c r="B1617" t="b">
        <f>VLOOKUP(C1617,Sheet3!$A:$B,2,0) &gt; 1</f>
        <v>0</v>
      </c>
      <c r="C1617">
        <v>1616</v>
      </c>
      <c r="D1617">
        <v>11687</v>
      </c>
      <c r="E1617" s="4">
        <v>40902</v>
      </c>
      <c r="F1617">
        <v>26</v>
      </c>
      <c r="G1617" s="15">
        <f>I1617*F1617</f>
        <v>2860</v>
      </c>
      <c r="H1617" s="9">
        <v>0.04</v>
      </c>
      <c r="I1617" s="13">
        <f>VLOOKUP($U1617,Pricebook!$A:$D,4,0)</f>
        <v>110</v>
      </c>
      <c r="J1617" s="11">
        <f>G1617*(1-H1617)</f>
        <v>2745.6</v>
      </c>
      <c r="K1617" t="s">
        <v>189</v>
      </c>
      <c r="L1617" t="s">
        <v>190</v>
      </c>
      <c r="M1617" t="str">
        <f>VLOOKUP($L1617,Companies!$A:$G,7,)</f>
        <v>Computer Software: Prepackaged Software</v>
      </c>
      <c r="N1617" t="str">
        <f>VLOOKUP($L1617,Companies!$A:$G,6,)</f>
        <v>Technology</v>
      </c>
      <c r="O1617" s="6" t="s">
        <v>511</v>
      </c>
      <c r="P1617" s="6" t="s">
        <v>512</v>
      </c>
      <c r="Q1617" t="s">
        <v>149</v>
      </c>
      <c r="R1617" t="s">
        <v>61</v>
      </c>
      <c r="S1617" s="4">
        <v>40902</v>
      </c>
      <c r="T1617" s="7">
        <f>S1617-E1617</f>
        <v>0</v>
      </c>
      <c r="U1617" t="s">
        <v>14215</v>
      </c>
      <c r="V1617" s="6" t="s">
        <v>14257</v>
      </c>
      <c r="W1617" t="s">
        <v>14258</v>
      </c>
      <c r="X1617" t="s">
        <v>14187</v>
      </c>
      <c r="Y1617" t="str">
        <f>VLOOKUP(R1617,Managers!$A:$B,2,)</f>
        <v>Allen Young</v>
      </c>
      <c r="Z1617" s="11">
        <f>VLOOKUP(X1617,HourlyWages!$A:$B,2,0)</f>
        <v>45</v>
      </c>
      <c r="AA1617">
        <v>1</v>
      </c>
    </row>
    <row r="1618" spans="1:27" x14ac:dyDescent="0.3">
      <c r="A1618" t="b">
        <f>COUNTIF($C$1:C1618, C1618)&gt;1</f>
        <v>0</v>
      </c>
      <c r="B1618" t="b">
        <f>VLOOKUP(C1618,Sheet3!$A:$B,2,0) &gt; 1</f>
        <v>0</v>
      </c>
      <c r="C1618">
        <v>1617</v>
      </c>
      <c r="D1618">
        <v>11712</v>
      </c>
      <c r="E1618" s="4">
        <v>39929</v>
      </c>
      <c r="F1618">
        <v>9</v>
      </c>
      <c r="G1618" s="15">
        <f>I1618*F1618</f>
        <v>1080</v>
      </c>
      <c r="H1618" s="9">
        <v>0.06</v>
      </c>
      <c r="I1618" s="13">
        <f>VLOOKUP($U1618,Pricebook!$A:$D,4,0)</f>
        <v>120</v>
      </c>
      <c r="J1618" s="11">
        <f>G1618*(1-H1618)</f>
        <v>1015.1999999999999</v>
      </c>
      <c r="K1618" t="s">
        <v>444</v>
      </c>
      <c r="L1618" t="s">
        <v>348</v>
      </c>
      <c r="M1618" t="str">
        <f>VLOOKUP($L1618,Companies!$A:$G,7,)</f>
        <v>Telecommunications Equipment</v>
      </c>
      <c r="N1618" t="str">
        <f>VLOOKUP($L1618,Companies!$A:$G,6,)</f>
        <v>Public Utilities</v>
      </c>
      <c r="O1618" s="6" t="s">
        <v>445</v>
      </c>
      <c r="P1618" s="6" t="s">
        <v>446</v>
      </c>
      <c r="Q1618" t="s">
        <v>447</v>
      </c>
      <c r="R1618" t="s">
        <v>23</v>
      </c>
      <c r="S1618" s="4">
        <v>39931</v>
      </c>
      <c r="T1618" s="7">
        <f>S1618-E1618</f>
        <v>2</v>
      </c>
      <c r="U1618" t="s">
        <v>14212</v>
      </c>
      <c r="V1618" s="6" t="s">
        <v>14254</v>
      </c>
      <c r="W1618" t="s">
        <v>14256</v>
      </c>
      <c r="X1618" t="s">
        <v>14201</v>
      </c>
      <c r="Y1618" t="str">
        <f>VLOOKUP(R1618,Managers!$A:$B,2,)</f>
        <v>Bob Turner</v>
      </c>
      <c r="Z1618" s="11">
        <f>VLOOKUP(X1618,HourlyWages!$A:$B,2,0)</f>
        <v>53</v>
      </c>
      <c r="AA1618">
        <v>1</v>
      </c>
    </row>
    <row r="1619" spans="1:27" x14ac:dyDescent="0.3">
      <c r="A1619" t="b">
        <f>COUNTIF($C$1:C1619, C1619)&gt;1</f>
        <v>0</v>
      </c>
      <c r="B1619" t="b">
        <f>VLOOKUP(C1619,Sheet3!$A:$B,2,0) &gt; 1</f>
        <v>0</v>
      </c>
      <c r="C1619">
        <v>1618</v>
      </c>
      <c r="D1619">
        <v>11714</v>
      </c>
      <c r="E1619" s="4">
        <v>40029</v>
      </c>
      <c r="F1619">
        <v>1</v>
      </c>
      <c r="G1619" s="15">
        <f>I1619*F1619</f>
        <v>150</v>
      </c>
      <c r="H1619" s="9">
        <v>0.01</v>
      </c>
      <c r="I1619" s="13">
        <f>VLOOKUP($U1619,Pricebook!$A:$D,4,0)</f>
        <v>150</v>
      </c>
      <c r="J1619" s="11">
        <f>G1619*(1-H1619)</f>
        <v>148.5</v>
      </c>
      <c r="K1619" t="s">
        <v>954</v>
      </c>
      <c r="L1619" t="s">
        <v>230</v>
      </c>
      <c r="M1619" t="str">
        <f>VLOOKUP($L1619,Companies!$A:$G,7,)</f>
        <v>RETAIL: Building Materials</v>
      </c>
      <c r="N1619" t="str">
        <f>VLOOKUP($L1619,Companies!$A:$G,6,)</f>
        <v>Consumer Services</v>
      </c>
      <c r="O1619" s="6" t="s">
        <v>955</v>
      </c>
      <c r="P1619" s="6">
        <v>92277</v>
      </c>
      <c r="Q1619" t="s">
        <v>114</v>
      </c>
      <c r="R1619" t="s">
        <v>23</v>
      </c>
      <c r="S1619" s="4">
        <v>40030</v>
      </c>
      <c r="T1619" s="7">
        <f>S1619-E1619</f>
        <v>1</v>
      </c>
      <c r="U1619" t="s">
        <v>14216</v>
      </c>
      <c r="V1619" s="6" t="s">
        <v>14251</v>
      </c>
      <c r="W1619" t="s">
        <v>14253</v>
      </c>
      <c r="X1619" t="s">
        <v>14200</v>
      </c>
      <c r="Y1619" t="str">
        <f>VLOOKUP(R1619,Managers!$A:$B,2,)</f>
        <v>Bob Turner</v>
      </c>
      <c r="Z1619" s="11">
        <f>VLOOKUP(X1619,HourlyWages!$A:$B,2,0)</f>
        <v>59</v>
      </c>
      <c r="AA1619">
        <v>1</v>
      </c>
    </row>
    <row r="1620" spans="1:27" x14ac:dyDescent="0.3">
      <c r="A1620" t="b">
        <f>COUNTIF($C$1:C1620, C1620)&gt;1</f>
        <v>0</v>
      </c>
      <c r="B1620" t="b">
        <f>VLOOKUP(C1620,Sheet3!$A:$B,2,0) &gt; 1</f>
        <v>0</v>
      </c>
      <c r="C1620">
        <v>1619</v>
      </c>
      <c r="D1620">
        <v>11714</v>
      </c>
      <c r="E1620" s="4">
        <v>40029</v>
      </c>
      <c r="F1620">
        <v>9</v>
      </c>
      <c r="G1620" s="15">
        <f>I1620*F1620</f>
        <v>1260</v>
      </c>
      <c r="H1620" s="9">
        <v>0.06</v>
      </c>
      <c r="I1620" s="13">
        <f>VLOOKUP($U1620,Pricebook!$A:$D,4,0)</f>
        <v>140</v>
      </c>
      <c r="J1620" s="11">
        <f>G1620*(1-H1620)</f>
        <v>1184.3999999999999</v>
      </c>
      <c r="K1620" t="s">
        <v>954</v>
      </c>
      <c r="L1620" t="s">
        <v>230</v>
      </c>
      <c r="M1620" t="str">
        <f>VLOOKUP($L1620,Companies!$A:$G,7,)</f>
        <v>RETAIL: Building Materials</v>
      </c>
      <c r="N1620" t="str">
        <f>VLOOKUP($L1620,Companies!$A:$G,6,)</f>
        <v>Consumer Services</v>
      </c>
      <c r="O1620" s="6" t="s">
        <v>955</v>
      </c>
      <c r="P1620" s="6">
        <v>92277</v>
      </c>
      <c r="Q1620" t="s">
        <v>114</v>
      </c>
      <c r="R1620" t="s">
        <v>23</v>
      </c>
      <c r="S1620" s="4">
        <v>40030</v>
      </c>
      <c r="T1620" s="7">
        <f>S1620-E1620</f>
        <v>1</v>
      </c>
      <c r="U1620" t="s">
        <v>14207</v>
      </c>
      <c r="V1620" s="6" t="s">
        <v>14251</v>
      </c>
      <c r="W1620" t="s">
        <v>14268</v>
      </c>
      <c r="X1620" t="s">
        <v>14192</v>
      </c>
      <c r="Y1620" t="str">
        <f>VLOOKUP(R1620,Managers!$A:$B,2,)</f>
        <v>Bob Turner</v>
      </c>
      <c r="Z1620" s="11">
        <f>VLOOKUP(X1620,HourlyWages!$A:$B,2,0)</f>
        <v>75</v>
      </c>
      <c r="AA1620">
        <v>1</v>
      </c>
    </row>
    <row r="1621" spans="1:27" x14ac:dyDescent="0.3">
      <c r="A1621" t="b">
        <f>COUNTIF($C$1:C1621, C1621)&gt;1</f>
        <v>0</v>
      </c>
      <c r="B1621" t="b">
        <f>VLOOKUP(C1621,Sheet3!$A:$B,2,0) &gt; 1</f>
        <v>0</v>
      </c>
      <c r="C1621">
        <v>1620</v>
      </c>
      <c r="D1621">
        <v>11719</v>
      </c>
      <c r="E1621" s="4">
        <v>40579</v>
      </c>
      <c r="F1621">
        <v>3</v>
      </c>
      <c r="G1621" s="15">
        <f>I1621*F1621</f>
        <v>450</v>
      </c>
      <c r="H1621" s="9">
        <v>0.06</v>
      </c>
      <c r="I1621" s="13">
        <f>VLOOKUP($U1621,Pricebook!$A:$D,4,0)</f>
        <v>150</v>
      </c>
      <c r="J1621" s="11">
        <f>G1621*(1-H1621)</f>
        <v>423</v>
      </c>
      <c r="K1621" t="s">
        <v>63</v>
      </c>
      <c r="L1621" t="s">
        <v>64</v>
      </c>
      <c r="M1621" t="str">
        <f>VLOOKUP($L1621,Companies!$A:$G,7,)</f>
        <v>Semiconductors</v>
      </c>
      <c r="N1621" t="str">
        <f>VLOOKUP($L1621,Companies!$A:$G,6,)</f>
        <v>Technology</v>
      </c>
      <c r="O1621" s="6" t="s">
        <v>1637</v>
      </c>
      <c r="P1621" s="6">
        <v>72113</v>
      </c>
      <c r="Q1621" t="s">
        <v>66</v>
      </c>
      <c r="R1621" t="s">
        <v>34</v>
      </c>
      <c r="S1621" s="4">
        <v>40580</v>
      </c>
      <c r="T1621" s="7">
        <f>S1621-E1621</f>
        <v>1</v>
      </c>
      <c r="U1621" t="s">
        <v>14216</v>
      </c>
      <c r="V1621" s="6" t="s">
        <v>14251</v>
      </c>
      <c r="W1621" t="s">
        <v>14263</v>
      </c>
      <c r="X1621" t="s">
        <v>14187</v>
      </c>
      <c r="Y1621" t="str">
        <f>VLOOKUP(R1621,Managers!$A:$B,2,)</f>
        <v>Frank Mitchell</v>
      </c>
      <c r="Z1621" s="11">
        <f>VLOOKUP(X1621,HourlyWages!$A:$B,2,0)</f>
        <v>45</v>
      </c>
      <c r="AA1621">
        <v>1</v>
      </c>
    </row>
    <row r="1622" spans="1:27" x14ac:dyDescent="0.3">
      <c r="A1622" t="b">
        <f>COUNTIF($C$1:C1622, C1622)&gt;1</f>
        <v>0</v>
      </c>
      <c r="B1622" t="b">
        <f>VLOOKUP(C1622,Sheet3!$A:$B,2,0) &gt; 1</f>
        <v>0</v>
      </c>
      <c r="C1622">
        <v>1621</v>
      </c>
      <c r="D1622">
        <v>11719</v>
      </c>
      <c r="E1622" s="4">
        <v>40579</v>
      </c>
      <c r="F1622">
        <v>30</v>
      </c>
      <c r="G1622" s="15">
        <f>I1622*F1622</f>
        <v>3600</v>
      </c>
      <c r="H1622" s="9">
        <v>0.09</v>
      </c>
      <c r="I1622" s="13">
        <f>VLOOKUP($U1622,Pricebook!$A:$D,4,0)</f>
        <v>120</v>
      </c>
      <c r="J1622" s="11">
        <f>G1622*(1-H1622)</f>
        <v>3276</v>
      </c>
      <c r="K1622" t="s">
        <v>63</v>
      </c>
      <c r="L1622" t="s">
        <v>64</v>
      </c>
      <c r="M1622" t="str">
        <f>VLOOKUP($L1622,Companies!$A:$G,7,)</f>
        <v>Semiconductors</v>
      </c>
      <c r="N1622" t="str">
        <f>VLOOKUP($L1622,Companies!$A:$G,6,)</f>
        <v>Technology</v>
      </c>
      <c r="O1622" s="6" t="s">
        <v>1637</v>
      </c>
      <c r="P1622" s="6">
        <v>72113</v>
      </c>
      <c r="Q1622" t="s">
        <v>66</v>
      </c>
      <c r="R1622" t="s">
        <v>34</v>
      </c>
      <c r="S1622" s="4">
        <v>40579</v>
      </c>
      <c r="T1622" s="7">
        <f>S1622-E1622</f>
        <v>0</v>
      </c>
      <c r="U1622" t="s">
        <v>14212</v>
      </c>
      <c r="V1622" s="6" t="s">
        <v>14251</v>
      </c>
      <c r="W1622" t="s">
        <v>14260</v>
      </c>
      <c r="X1622" t="s">
        <v>14199</v>
      </c>
      <c r="Y1622" t="str">
        <f>VLOOKUP(R1622,Managers!$A:$B,2,)</f>
        <v>Frank Mitchell</v>
      </c>
      <c r="Z1622" s="11">
        <f>VLOOKUP(X1622,HourlyWages!$A:$B,2,0)</f>
        <v>68</v>
      </c>
      <c r="AA1622">
        <v>1</v>
      </c>
    </row>
    <row r="1623" spans="1:27" x14ac:dyDescent="0.3">
      <c r="A1623" t="b">
        <f>COUNTIF($C$1:C1623, C1623)&gt;1</f>
        <v>0</v>
      </c>
      <c r="B1623" t="b">
        <f>VLOOKUP(C1623,Sheet3!$A:$B,2,0) &gt; 1</f>
        <v>0</v>
      </c>
      <c r="C1623">
        <v>1622</v>
      </c>
      <c r="D1623">
        <v>11719</v>
      </c>
      <c r="E1623" s="4">
        <v>40579</v>
      </c>
      <c r="F1623">
        <v>17</v>
      </c>
      <c r="G1623" s="15">
        <f>I1623*F1623</f>
        <v>2550</v>
      </c>
      <c r="H1623" s="9">
        <v>0.01</v>
      </c>
      <c r="I1623" s="13">
        <f>VLOOKUP($U1623,Pricebook!$A:$D,4,0)</f>
        <v>150</v>
      </c>
      <c r="J1623" s="11">
        <f>G1623*(1-H1623)</f>
        <v>2524.5</v>
      </c>
      <c r="K1623" t="s">
        <v>63</v>
      </c>
      <c r="L1623" t="s">
        <v>64</v>
      </c>
      <c r="M1623" t="str">
        <f>VLOOKUP($L1623,Companies!$A:$G,7,)</f>
        <v>Semiconductors</v>
      </c>
      <c r="N1623" t="str">
        <f>VLOOKUP($L1623,Companies!$A:$G,6,)</f>
        <v>Technology</v>
      </c>
      <c r="O1623" s="6" t="s">
        <v>1637</v>
      </c>
      <c r="P1623" s="6">
        <v>72113</v>
      </c>
      <c r="Q1623" t="s">
        <v>66</v>
      </c>
      <c r="R1623" t="s">
        <v>34</v>
      </c>
      <c r="S1623" s="4">
        <v>40579</v>
      </c>
      <c r="T1623" s="7">
        <f>S1623-E1623</f>
        <v>0</v>
      </c>
      <c r="U1623" t="s">
        <v>14210</v>
      </c>
      <c r="V1623" s="6" t="s">
        <v>14257</v>
      </c>
      <c r="W1623" t="s">
        <v>14264</v>
      </c>
      <c r="X1623" t="s">
        <v>14203</v>
      </c>
      <c r="Y1623" t="str">
        <f>VLOOKUP(R1623,Managers!$A:$B,2,)</f>
        <v>Frank Mitchell</v>
      </c>
      <c r="Z1623" s="11">
        <f>VLOOKUP(X1623,HourlyWages!$A:$B,2,0)</f>
        <v>62</v>
      </c>
      <c r="AA1623">
        <v>1</v>
      </c>
    </row>
    <row r="1624" spans="1:27" x14ac:dyDescent="0.3">
      <c r="A1624" t="b">
        <f>COUNTIF($C$1:C1624, C1624)&gt;1</f>
        <v>0</v>
      </c>
      <c r="B1624" t="b">
        <f>VLOOKUP(C1624,Sheet3!$A:$B,2,0) &gt; 1</f>
        <v>0</v>
      </c>
      <c r="C1624">
        <v>1623</v>
      </c>
      <c r="D1624">
        <v>11745</v>
      </c>
      <c r="E1624" s="4">
        <v>41109</v>
      </c>
      <c r="F1624">
        <v>17</v>
      </c>
      <c r="G1624" s="15">
        <f>I1624*F1624</f>
        <v>2550</v>
      </c>
      <c r="H1624" s="9">
        <v>0.06</v>
      </c>
      <c r="I1624" s="13">
        <f>VLOOKUP($U1624,Pricebook!$A:$D,4,0)</f>
        <v>150</v>
      </c>
      <c r="J1624" s="11">
        <f>G1624*(1-H1624)</f>
        <v>2397</v>
      </c>
      <c r="K1624" t="s">
        <v>1638</v>
      </c>
      <c r="L1624" t="s">
        <v>165</v>
      </c>
      <c r="M1624" t="str">
        <f>VLOOKUP($L1624,Companies!$A:$G,7,)</f>
        <v>Beverages (Production/Distribution)</v>
      </c>
      <c r="N1624" t="str">
        <f>VLOOKUP($L1624,Companies!$A:$G,6,)</f>
        <v>Consumer Non-Durables</v>
      </c>
      <c r="O1624" s="6" t="s">
        <v>1639</v>
      </c>
      <c r="P1624" s="6">
        <v>48180</v>
      </c>
      <c r="Q1624" t="s">
        <v>172</v>
      </c>
      <c r="R1624" t="s">
        <v>16</v>
      </c>
      <c r="S1624" s="4">
        <v>41110</v>
      </c>
      <c r="T1624" s="7">
        <f>S1624-E1624</f>
        <v>1</v>
      </c>
      <c r="U1624" t="s">
        <v>14211</v>
      </c>
      <c r="V1624" s="6" t="s">
        <v>14257</v>
      </c>
      <c r="W1624" t="s">
        <v>14259</v>
      </c>
      <c r="X1624" t="s">
        <v>14199</v>
      </c>
      <c r="Y1624" t="str">
        <f>VLOOKUP(R1624,Managers!$A:$B,2,)</f>
        <v>Josh Martinez</v>
      </c>
      <c r="Z1624" s="11">
        <f>VLOOKUP(X1624,HourlyWages!$A:$B,2,0)</f>
        <v>68</v>
      </c>
      <c r="AA1624">
        <v>1</v>
      </c>
    </row>
    <row r="1625" spans="1:27" x14ac:dyDescent="0.3">
      <c r="A1625" t="b">
        <f>COUNTIF($C$1:C1625, C1625)&gt;1</f>
        <v>0</v>
      </c>
      <c r="B1625" t="b">
        <f>VLOOKUP(C1625,Sheet3!$A:$B,2,0) &gt; 1</f>
        <v>0</v>
      </c>
      <c r="C1625">
        <v>1624</v>
      </c>
      <c r="D1625">
        <v>11747</v>
      </c>
      <c r="E1625" s="4">
        <v>40234</v>
      </c>
      <c r="F1625">
        <v>3</v>
      </c>
      <c r="G1625" s="15">
        <f>I1625*F1625</f>
        <v>450</v>
      </c>
      <c r="H1625" s="9">
        <v>0.08</v>
      </c>
      <c r="I1625" s="13">
        <f>VLOOKUP($U1625,Pricebook!$A:$D,4,0)</f>
        <v>150</v>
      </c>
      <c r="J1625" s="11">
        <f>G1625*(1-H1625)</f>
        <v>414</v>
      </c>
      <c r="K1625" t="s">
        <v>781</v>
      </c>
      <c r="L1625" t="s">
        <v>396</v>
      </c>
      <c r="M1625" t="str">
        <f>VLOOKUP($L1625,Companies!$A:$G,7,)</f>
        <v>EDP Services</v>
      </c>
      <c r="N1625" t="str">
        <f>VLOOKUP($L1625,Companies!$A:$G,6,)</f>
        <v>Technology</v>
      </c>
      <c r="O1625" s="6" t="s">
        <v>782</v>
      </c>
      <c r="P1625" s="6">
        <v>19901</v>
      </c>
      <c r="Q1625" t="s">
        <v>650</v>
      </c>
      <c r="R1625" t="s">
        <v>61</v>
      </c>
      <c r="S1625" s="4">
        <v>40234</v>
      </c>
      <c r="T1625" s="7">
        <f>S1625-E1625</f>
        <v>0</v>
      </c>
      <c r="U1625" t="s">
        <v>14216</v>
      </c>
      <c r="V1625" s="6" t="s">
        <v>14257</v>
      </c>
      <c r="W1625" t="s">
        <v>14259</v>
      </c>
      <c r="X1625" t="s">
        <v>14196</v>
      </c>
      <c r="Y1625" t="str">
        <f>VLOOKUP(R1625,Managers!$A:$B,2,)</f>
        <v>Allen Young</v>
      </c>
      <c r="Z1625" s="11">
        <f>VLOOKUP(X1625,HourlyWages!$A:$B,2,0)</f>
        <v>58</v>
      </c>
      <c r="AA1625">
        <v>1</v>
      </c>
    </row>
    <row r="1626" spans="1:27" x14ac:dyDescent="0.3">
      <c r="A1626" t="b">
        <f>COUNTIF($C$1:C1626, C1626)&gt;1</f>
        <v>0</v>
      </c>
      <c r="B1626" t="b">
        <f>VLOOKUP(C1626,Sheet3!$A:$B,2,0) &gt; 1</f>
        <v>0</v>
      </c>
      <c r="C1626">
        <v>1625</v>
      </c>
      <c r="D1626">
        <v>11748</v>
      </c>
      <c r="E1626" s="4">
        <v>39967</v>
      </c>
      <c r="F1626">
        <v>23</v>
      </c>
      <c r="G1626" s="15">
        <f>I1626*F1626</f>
        <v>2875</v>
      </c>
      <c r="H1626" s="9">
        <v>0.01</v>
      </c>
      <c r="I1626" s="13">
        <f>VLOOKUP($U1626,Pricebook!$A:$D,4,0)</f>
        <v>125</v>
      </c>
      <c r="J1626" s="11">
        <f>G1626*(1-H1626)</f>
        <v>2846.25</v>
      </c>
      <c r="K1626" t="s">
        <v>954</v>
      </c>
      <c r="L1626" t="s">
        <v>230</v>
      </c>
      <c r="M1626" t="str">
        <f>VLOOKUP($L1626,Companies!$A:$G,7,)</f>
        <v>RETAIL: Building Materials</v>
      </c>
      <c r="N1626" t="str">
        <f>VLOOKUP($L1626,Companies!$A:$G,6,)</f>
        <v>Consumer Services</v>
      </c>
      <c r="O1626" s="6" t="s">
        <v>955</v>
      </c>
      <c r="P1626" s="6">
        <v>92277</v>
      </c>
      <c r="Q1626" t="s">
        <v>114</v>
      </c>
      <c r="R1626" t="s">
        <v>23</v>
      </c>
      <c r="S1626" s="4">
        <v>39967</v>
      </c>
      <c r="T1626" s="7">
        <f>S1626-E1626</f>
        <v>0</v>
      </c>
      <c r="U1626" t="s">
        <v>14209</v>
      </c>
      <c r="V1626" s="6" t="s">
        <v>14251</v>
      </c>
      <c r="W1626" t="s">
        <v>14252</v>
      </c>
      <c r="X1626" t="s">
        <v>14193</v>
      </c>
      <c r="Y1626" t="str">
        <f>VLOOKUP(R1626,Managers!$A:$B,2,)</f>
        <v>Bob Turner</v>
      </c>
      <c r="Z1626" s="11">
        <f>VLOOKUP(X1626,HourlyWages!$A:$B,2,0)</f>
        <v>57</v>
      </c>
      <c r="AA1626">
        <v>1</v>
      </c>
    </row>
    <row r="1627" spans="1:27" x14ac:dyDescent="0.3">
      <c r="A1627" t="b">
        <f>COUNTIF($C$1:C1627, C1627)&gt;1</f>
        <v>0</v>
      </c>
      <c r="B1627" t="b">
        <f>VLOOKUP(C1627,Sheet3!$A:$B,2,0) &gt; 1</f>
        <v>0</v>
      </c>
      <c r="C1627">
        <v>1626</v>
      </c>
      <c r="D1627">
        <v>11776</v>
      </c>
      <c r="E1627" s="4">
        <v>40963</v>
      </c>
      <c r="F1627">
        <v>40</v>
      </c>
      <c r="G1627" s="15">
        <f>I1627*F1627</f>
        <v>5600</v>
      </c>
      <c r="H1627" s="9">
        <v>0.04</v>
      </c>
      <c r="I1627" s="13">
        <f>VLOOKUP($U1627,Pricebook!$A:$D,4,0)</f>
        <v>140</v>
      </c>
      <c r="J1627" s="11">
        <f>G1627*(1-H1627)</f>
        <v>5376</v>
      </c>
      <c r="K1627" t="s">
        <v>821</v>
      </c>
      <c r="L1627" t="s">
        <v>452</v>
      </c>
      <c r="M1627" t="str">
        <f>VLOOKUP($L1627,Companies!$A:$G,7,)</f>
        <v>Biotechnology: Biological Products (No Diagnostic Substances)</v>
      </c>
      <c r="N1627" t="str">
        <f>VLOOKUP($L1627,Companies!$A:$G,6,)</f>
        <v>Health Care</v>
      </c>
      <c r="O1627" s="6" t="s">
        <v>1344</v>
      </c>
      <c r="P1627" s="6" t="s">
        <v>1345</v>
      </c>
      <c r="Q1627" t="s">
        <v>38</v>
      </c>
      <c r="R1627" t="s">
        <v>16</v>
      </c>
      <c r="S1627" s="4">
        <v>40963</v>
      </c>
      <c r="T1627" s="7">
        <f>S1627-E1627</f>
        <v>0</v>
      </c>
      <c r="U1627" t="s">
        <v>14213</v>
      </c>
      <c r="V1627" s="6" t="s">
        <v>14257</v>
      </c>
      <c r="W1627" t="s">
        <v>14259</v>
      </c>
      <c r="X1627" t="s">
        <v>14197</v>
      </c>
      <c r="Y1627" t="str">
        <f>VLOOKUP(R1627,Managers!$A:$B,2,)</f>
        <v>Josh Martinez</v>
      </c>
      <c r="Z1627" s="11">
        <f>VLOOKUP(X1627,HourlyWages!$A:$B,2,0)</f>
        <v>71</v>
      </c>
      <c r="AA1627">
        <v>1</v>
      </c>
    </row>
    <row r="1628" spans="1:27" x14ac:dyDescent="0.3">
      <c r="A1628" t="b">
        <f>COUNTIF($C$1:C1628, C1628)&gt;1</f>
        <v>0</v>
      </c>
      <c r="B1628" t="b">
        <f>VLOOKUP(C1628,Sheet3!$A:$B,2,0) &gt; 1</f>
        <v>0</v>
      </c>
      <c r="C1628">
        <v>1627</v>
      </c>
      <c r="D1628">
        <v>11777</v>
      </c>
      <c r="E1628" s="4">
        <v>40172</v>
      </c>
      <c r="F1628">
        <v>39</v>
      </c>
      <c r="G1628" s="15">
        <f>I1628*F1628</f>
        <v>7800</v>
      </c>
      <c r="H1628" s="9">
        <v>7.0000000000000007E-2</v>
      </c>
      <c r="I1628" s="13">
        <f>VLOOKUP($U1628,Pricebook!$A:$D,4,0)</f>
        <v>200</v>
      </c>
      <c r="J1628" s="11">
        <f>G1628*(1-H1628)</f>
        <v>7253.9999999999991</v>
      </c>
      <c r="K1628" t="s">
        <v>643</v>
      </c>
      <c r="L1628" t="s">
        <v>482</v>
      </c>
      <c r="M1628" t="str">
        <f>VLOOKUP($L1628,Companies!$A:$G,7,)</f>
        <v>Television Services</v>
      </c>
      <c r="N1628" t="str">
        <f>VLOOKUP($L1628,Companies!$A:$G,6,)</f>
        <v>Consumer Services</v>
      </c>
      <c r="O1628" s="6" t="s">
        <v>1499</v>
      </c>
      <c r="P1628" s="6">
        <v>39530</v>
      </c>
      <c r="Q1628" t="s">
        <v>699</v>
      </c>
      <c r="R1628" t="s">
        <v>34</v>
      </c>
      <c r="S1628" s="4">
        <v>40179</v>
      </c>
      <c r="T1628" s="7">
        <f>S1628-E1628</f>
        <v>7</v>
      </c>
      <c r="U1628" t="s">
        <v>14206</v>
      </c>
      <c r="V1628" s="6" t="s">
        <v>14251</v>
      </c>
      <c r="W1628" t="s">
        <v>14268</v>
      </c>
      <c r="X1628" t="s">
        <v>14196</v>
      </c>
      <c r="Y1628" t="str">
        <f>VLOOKUP(R1628,Managers!$A:$B,2,)</f>
        <v>Frank Mitchell</v>
      </c>
      <c r="Z1628" s="11">
        <f>VLOOKUP(X1628,HourlyWages!$A:$B,2,0)</f>
        <v>58</v>
      </c>
      <c r="AA1628">
        <v>1</v>
      </c>
    </row>
    <row r="1629" spans="1:27" x14ac:dyDescent="0.3">
      <c r="A1629" t="b">
        <f>COUNTIF($C$1:C1629, C1629)&gt;1</f>
        <v>0</v>
      </c>
      <c r="B1629" t="b">
        <f>VLOOKUP(C1629,Sheet3!$A:$B,2,0) &gt; 1</f>
        <v>0</v>
      </c>
      <c r="C1629">
        <v>1628</v>
      </c>
      <c r="D1629">
        <v>11779</v>
      </c>
      <c r="E1629" s="4">
        <v>40358</v>
      </c>
      <c r="F1629">
        <v>45</v>
      </c>
      <c r="G1629" s="15">
        <f>I1629*F1629</f>
        <v>4950</v>
      </c>
      <c r="H1629" s="9">
        <v>0.04</v>
      </c>
      <c r="I1629" s="13">
        <f>VLOOKUP($U1629,Pricebook!$A:$D,4,0)</f>
        <v>110</v>
      </c>
      <c r="J1629" s="11">
        <f>G1629*(1-H1629)</f>
        <v>4752</v>
      </c>
      <c r="K1629" t="s">
        <v>831</v>
      </c>
      <c r="L1629" t="s">
        <v>341</v>
      </c>
      <c r="M1629" t="str">
        <f>VLOOKUP($L1629,Companies!$A:$G,7,)</f>
        <v>Computer Software: Prepackaged Software</v>
      </c>
      <c r="N1629" t="str">
        <f>VLOOKUP($L1629,Companies!$A:$G,6,)</f>
        <v>Technology</v>
      </c>
      <c r="O1629" s="6" t="s">
        <v>1640</v>
      </c>
      <c r="P1629" s="6" t="s">
        <v>1641</v>
      </c>
      <c r="Q1629" t="s">
        <v>87</v>
      </c>
      <c r="R1629" t="s">
        <v>61</v>
      </c>
      <c r="S1629" s="4">
        <v>40360</v>
      </c>
      <c r="T1629" s="7">
        <f>S1629-E1629</f>
        <v>2</v>
      </c>
      <c r="U1629" t="s">
        <v>14215</v>
      </c>
      <c r="V1629" s="6" t="s">
        <v>14251</v>
      </c>
      <c r="W1629" t="s">
        <v>14252</v>
      </c>
      <c r="X1629" t="s">
        <v>14191</v>
      </c>
      <c r="Y1629" t="str">
        <f>VLOOKUP(R1629,Managers!$A:$B,2,)</f>
        <v>Allen Young</v>
      </c>
      <c r="Z1629" s="11">
        <f>VLOOKUP(X1629,HourlyWages!$A:$B,2,0)</f>
        <v>60</v>
      </c>
      <c r="AA1629">
        <v>1</v>
      </c>
    </row>
    <row r="1630" spans="1:27" x14ac:dyDescent="0.3">
      <c r="A1630" t="b">
        <f>COUNTIF($C$1:C1630, C1630)&gt;1</f>
        <v>0</v>
      </c>
      <c r="B1630" t="b">
        <f>VLOOKUP(C1630,Sheet3!$A:$B,2,0) &gt; 1</f>
        <v>0</v>
      </c>
      <c r="C1630">
        <v>1629</v>
      </c>
      <c r="D1630">
        <v>11779</v>
      </c>
      <c r="E1630" s="4">
        <v>40358</v>
      </c>
      <c r="F1630">
        <v>43</v>
      </c>
      <c r="G1630" s="15">
        <f>I1630*F1630</f>
        <v>6450</v>
      </c>
      <c r="H1630" s="9">
        <v>0.09</v>
      </c>
      <c r="I1630" s="13">
        <f>VLOOKUP($U1630,Pricebook!$A:$D,4,0)</f>
        <v>150</v>
      </c>
      <c r="J1630" s="11">
        <f>G1630*(1-H1630)</f>
        <v>5869.5</v>
      </c>
      <c r="K1630" t="s">
        <v>831</v>
      </c>
      <c r="L1630" t="s">
        <v>341</v>
      </c>
      <c r="M1630" t="str">
        <f>VLOOKUP($L1630,Companies!$A:$G,7,)</f>
        <v>Computer Software: Prepackaged Software</v>
      </c>
      <c r="N1630" t="str">
        <f>VLOOKUP($L1630,Companies!$A:$G,6,)</f>
        <v>Technology</v>
      </c>
      <c r="O1630" s="6" t="s">
        <v>1642</v>
      </c>
      <c r="P1630" s="6" t="s">
        <v>1643</v>
      </c>
      <c r="Q1630" t="s">
        <v>87</v>
      </c>
      <c r="R1630" t="s">
        <v>61</v>
      </c>
      <c r="S1630" s="4">
        <v>40359</v>
      </c>
      <c r="T1630" s="7">
        <f>S1630-E1630</f>
        <v>1</v>
      </c>
      <c r="U1630" t="s">
        <v>14211</v>
      </c>
      <c r="V1630" s="6" t="s">
        <v>14254</v>
      </c>
      <c r="W1630" t="s">
        <v>14255</v>
      </c>
      <c r="X1630" t="s">
        <v>14192</v>
      </c>
      <c r="Y1630" t="str">
        <f>VLOOKUP(R1630,Managers!$A:$B,2,)</f>
        <v>Allen Young</v>
      </c>
      <c r="Z1630" s="11">
        <f>VLOOKUP(X1630,HourlyWages!$A:$B,2,0)</f>
        <v>75</v>
      </c>
      <c r="AA1630">
        <v>1</v>
      </c>
    </row>
    <row r="1631" spans="1:27" x14ac:dyDescent="0.3">
      <c r="A1631" t="b">
        <f>COUNTIF($C$1:C1631, C1631)&gt;1</f>
        <v>0</v>
      </c>
      <c r="B1631" t="b">
        <f>VLOOKUP(C1631,Sheet3!$A:$B,2,0) &gt; 1</f>
        <v>0</v>
      </c>
      <c r="C1631">
        <v>1630</v>
      </c>
      <c r="D1631">
        <v>11780</v>
      </c>
      <c r="E1631" s="4">
        <v>40442</v>
      </c>
      <c r="F1631">
        <v>7</v>
      </c>
      <c r="G1631" s="15">
        <f>I1631*F1631</f>
        <v>770</v>
      </c>
      <c r="H1631" s="9">
        <v>0.08</v>
      </c>
      <c r="I1631" s="13">
        <f>VLOOKUP($U1631,Pricebook!$A:$D,4,0)</f>
        <v>110</v>
      </c>
      <c r="J1631" s="11">
        <f>G1631*(1-H1631)</f>
        <v>708.4</v>
      </c>
      <c r="K1631" t="s">
        <v>862</v>
      </c>
      <c r="L1631" t="s">
        <v>193</v>
      </c>
      <c r="M1631" t="str">
        <f>VLOOKUP($L1631,Companies!$A:$G,7,)</f>
        <v>Semiconductors</v>
      </c>
      <c r="N1631" t="str">
        <f>VLOOKUP($L1631,Companies!$A:$G,6,)</f>
        <v>Technology</v>
      </c>
      <c r="O1631" s="6" t="s">
        <v>863</v>
      </c>
      <c r="P1631" s="6">
        <v>94513</v>
      </c>
      <c r="Q1631" t="s">
        <v>114</v>
      </c>
      <c r="R1631" t="s">
        <v>23</v>
      </c>
      <c r="S1631" s="4">
        <v>40443</v>
      </c>
      <c r="T1631" s="7">
        <f>S1631-E1631</f>
        <v>1</v>
      </c>
      <c r="U1631" t="s">
        <v>14215</v>
      </c>
      <c r="V1631" s="6" t="s">
        <v>14251</v>
      </c>
      <c r="W1631" t="s">
        <v>14266</v>
      </c>
      <c r="X1631" t="s">
        <v>14194</v>
      </c>
      <c r="Y1631" t="str">
        <f>VLOOKUP(R1631,Managers!$A:$B,2,)</f>
        <v>Bob Turner</v>
      </c>
      <c r="Z1631" s="11">
        <f>VLOOKUP(X1631,HourlyWages!$A:$B,2,0)</f>
        <v>71</v>
      </c>
      <c r="AA1631">
        <v>1</v>
      </c>
    </row>
    <row r="1632" spans="1:27" x14ac:dyDescent="0.3">
      <c r="A1632" t="b">
        <f>COUNTIF($C$1:C1632, C1632)&gt;1</f>
        <v>0</v>
      </c>
      <c r="B1632" t="b">
        <f>VLOOKUP(C1632,Sheet3!$A:$B,2,0) &gt; 1</f>
        <v>0</v>
      </c>
      <c r="C1632">
        <v>1631</v>
      </c>
      <c r="D1632">
        <v>11782</v>
      </c>
      <c r="E1632" s="4">
        <v>41118</v>
      </c>
      <c r="F1632">
        <v>46</v>
      </c>
      <c r="G1632" s="15">
        <f>I1632*F1632</f>
        <v>5060</v>
      </c>
      <c r="H1632" s="9">
        <v>0.02</v>
      </c>
      <c r="I1632" s="13">
        <f>VLOOKUP($U1632,Pricebook!$A:$D,4,0)</f>
        <v>110</v>
      </c>
      <c r="J1632" s="11">
        <f>G1632*(1-H1632)</f>
        <v>4958.8</v>
      </c>
      <c r="K1632" t="s">
        <v>1644</v>
      </c>
      <c r="L1632" t="s">
        <v>73</v>
      </c>
      <c r="M1632" t="str">
        <f>VLOOKUP($L1632,Companies!$A:$G,7,)</f>
        <v>Recreational Products/Toys</v>
      </c>
      <c r="N1632" t="str">
        <f>VLOOKUP($L1632,Companies!$A:$G,6,)</f>
        <v>Consumer Non-Durables</v>
      </c>
      <c r="O1632" s="6" t="s">
        <v>1645</v>
      </c>
      <c r="P1632" s="6">
        <v>52001</v>
      </c>
      <c r="Q1632" t="s">
        <v>38</v>
      </c>
      <c r="R1632" t="s">
        <v>16</v>
      </c>
      <c r="S1632" s="4">
        <v>41123</v>
      </c>
      <c r="T1632" s="7">
        <f>S1632-E1632</f>
        <v>5</v>
      </c>
      <c r="U1632" t="s">
        <v>14215</v>
      </c>
      <c r="V1632" s="6" t="s">
        <v>14251</v>
      </c>
      <c r="W1632" t="s">
        <v>14263</v>
      </c>
      <c r="X1632" t="s">
        <v>14186</v>
      </c>
      <c r="Y1632" t="str">
        <f>VLOOKUP(R1632,Managers!$A:$B,2,)</f>
        <v>Josh Martinez</v>
      </c>
      <c r="Z1632" s="11">
        <f>VLOOKUP(X1632,HourlyWages!$A:$B,2,0)</f>
        <v>67</v>
      </c>
      <c r="AA1632">
        <v>1</v>
      </c>
    </row>
    <row r="1633" spans="1:27" x14ac:dyDescent="0.3">
      <c r="A1633" t="b">
        <f>COUNTIF($C$1:C1633, C1633)&gt;1</f>
        <v>0</v>
      </c>
      <c r="B1633" t="b">
        <f>VLOOKUP(C1633,Sheet3!$A:$B,2,0) &gt; 1</f>
        <v>0</v>
      </c>
      <c r="C1633">
        <v>1632</v>
      </c>
      <c r="D1633">
        <v>11782</v>
      </c>
      <c r="E1633" s="4">
        <v>41118</v>
      </c>
      <c r="F1633">
        <v>27</v>
      </c>
      <c r="G1633" s="15">
        <f>I1633*F1633</f>
        <v>4050</v>
      </c>
      <c r="H1633" s="9">
        <v>7.0000000000000007E-2</v>
      </c>
      <c r="I1633" s="13">
        <f>VLOOKUP($U1633,Pricebook!$A:$D,4,0)</f>
        <v>150</v>
      </c>
      <c r="J1633" s="11">
        <f>G1633*(1-H1633)</f>
        <v>3766.4999999999995</v>
      </c>
      <c r="K1633" t="s">
        <v>1644</v>
      </c>
      <c r="L1633" t="s">
        <v>73</v>
      </c>
      <c r="M1633" t="str">
        <f>VLOOKUP($L1633,Companies!$A:$G,7,)</f>
        <v>Recreational Products/Toys</v>
      </c>
      <c r="N1633" t="str">
        <f>VLOOKUP($L1633,Companies!$A:$G,6,)</f>
        <v>Consumer Non-Durables</v>
      </c>
      <c r="O1633" s="6" t="s">
        <v>1645</v>
      </c>
      <c r="P1633" s="6">
        <v>52001</v>
      </c>
      <c r="Q1633" t="s">
        <v>38</v>
      </c>
      <c r="R1633" t="s">
        <v>16</v>
      </c>
      <c r="S1633" s="4">
        <v>41125</v>
      </c>
      <c r="T1633" s="7">
        <f>S1633-E1633</f>
        <v>7</v>
      </c>
      <c r="U1633" t="s">
        <v>14210</v>
      </c>
      <c r="V1633" s="6" t="s">
        <v>14251</v>
      </c>
      <c r="W1633" t="s">
        <v>14262</v>
      </c>
      <c r="X1633" t="s">
        <v>14189</v>
      </c>
      <c r="Y1633" t="str">
        <f>VLOOKUP(R1633,Managers!$A:$B,2,)</f>
        <v>Josh Martinez</v>
      </c>
      <c r="Z1633" s="11">
        <f>VLOOKUP(X1633,HourlyWages!$A:$B,2,0)</f>
        <v>62</v>
      </c>
      <c r="AA1633">
        <v>1</v>
      </c>
    </row>
    <row r="1634" spans="1:27" x14ac:dyDescent="0.3">
      <c r="A1634" t="b">
        <f>COUNTIF($C$1:C1634, C1634)&gt;1</f>
        <v>0</v>
      </c>
      <c r="B1634" t="b">
        <f>VLOOKUP(C1634,Sheet3!$A:$B,2,0) &gt; 1</f>
        <v>0</v>
      </c>
      <c r="C1634">
        <v>1633</v>
      </c>
      <c r="D1634">
        <v>11808</v>
      </c>
      <c r="E1634" s="4">
        <v>41121</v>
      </c>
      <c r="F1634">
        <v>1</v>
      </c>
      <c r="G1634" s="15">
        <f>I1634*F1634</f>
        <v>125</v>
      </c>
      <c r="H1634" s="9">
        <v>0.06</v>
      </c>
      <c r="I1634" s="13">
        <f>VLOOKUP($U1634,Pricebook!$A:$D,4,0)</f>
        <v>125</v>
      </c>
      <c r="J1634" s="11">
        <f>G1634*(1-H1634)</f>
        <v>117.5</v>
      </c>
      <c r="K1634" t="s">
        <v>206</v>
      </c>
      <c r="L1634" t="s">
        <v>207</v>
      </c>
      <c r="M1634" t="str">
        <f>VLOOKUP($L1634,Companies!$A:$G,7,)</f>
        <v>Television Services</v>
      </c>
      <c r="N1634" t="str">
        <f>VLOOKUP($L1634,Companies!$A:$G,6,)</f>
        <v>Consumer Services</v>
      </c>
      <c r="O1634" s="6" t="s">
        <v>208</v>
      </c>
      <c r="P1634" s="6" t="s">
        <v>209</v>
      </c>
      <c r="Q1634" t="s">
        <v>210</v>
      </c>
      <c r="R1634" t="s">
        <v>61</v>
      </c>
      <c r="S1634" s="4">
        <v>41122</v>
      </c>
      <c r="T1634" s="7">
        <f>S1634-E1634</f>
        <v>1</v>
      </c>
      <c r="U1634" t="s">
        <v>14209</v>
      </c>
      <c r="V1634" s="6" t="s">
        <v>14251</v>
      </c>
      <c r="W1634" t="s">
        <v>14263</v>
      </c>
      <c r="X1634" t="s">
        <v>14199</v>
      </c>
      <c r="Y1634" t="str">
        <f>VLOOKUP(R1634,Managers!$A:$B,2,)</f>
        <v>Allen Young</v>
      </c>
      <c r="Z1634" s="11">
        <f>VLOOKUP(X1634,HourlyWages!$A:$B,2,0)</f>
        <v>68</v>
      </c>
      <c r="AA1634">
        <v>1</v>
      </c>
    </row>
    <row r="1635" spans="1:27" x14ac:dyDescent="0.3">
      <c r="A1635" t="b">
        <f>COUNTIF($C$1:C1635, C1635)&gt;1</f>
        <v>0</v>
      </c>
      <c r="B1635" t="b">
        <f>VLOOKUP(C1635,Sheet3!$A:$B,2,0) &gt; 1</f>
        <v>0</v>
      </c>
      <c r="C1635">
        <v>1634</v>
      </c>
      <c r="D1635">
        <v>11815</v>
      </c>
      <c r="E1635" s="4">
        <v>40798</v>
      </c>
      <c r="F1635">
        <v>22</v>
      </c>
      <c r="G1635" s="15">
        <f>I1635*F1635</f>
        <v>3080</v>
      </c>
      <c r="H1635" s="9">
        <v>0.08</v>
      </c>
      <c r="I1635" s="13">
        <f>VLOOKUP($U1635,Pricebook!$A:$D,4,0)</f>
        <v>140</v>
      </c>
      <c r="J1635" s="11">
        <f>G1635*(1-H1635)</f>
        <v>2833.6</v>
      </c>
      <c r="K1635" t="s">
        <v>1646</v>
      </c>
      <c r="L1635" t="s">
        <v>621</v>
      </c>
      <c r="M1635" t="str">
        <f>VLOOKUP($L1635,Companies!$A:$G,7,)</f>
        <v>Semiconductors</v>
      </c>
      <c r="N1635" t="str">
        <f>VLOOKUP($L1635,Companies!$A:$G,6,)</f>
        <v>Technology</v>
      </c>
      <c r="O1635" s="6" t="s">
        <v>1647</v>
      </c>
      <c r="P1635" s="6">
        <v>32404</v>
      </c>
      <c r="Q1635" t="s">
        <v>101</v>
      </c>
      <c r="R1635" t="s">
        <v>34</v>
      </c>
      <c r="S1635" s="4">
        <v>40800</v>
      </c>
      <c r="T1635" s="7">
        <f>S1635-E1635</f>
        <v>2</v>
      </c>
      <c r="U1635" t="s">
        <v>14207</v>
      </c>
      <c r="V1635" s="6" t="s">
        <v>14257</v>
      </c>
      <c r="W1635" t="s">
        <v>14264</v>
      </c>
      <c r="X1635" t="s">
        <v>14187</v>
      </c>
      <c r="Y1635" t="str">
        <f>VLOOKUP(R1635,Managers!$A:$B,2,)</f>
        <v>Frank Mitchell</v>
      </c>
      <c r="Z1635" s="11">
        <f>VLOOKUP(X1635,HourlyWages!$A:$B,2,0)</f>
        <v>45</v>
      </c>
      <c r="AA1635">
        <v>1</v>
      </c>
    </row>
    <row r="1636" spans="1:27" x14ac:dyDescent="0.3">
      <c r="A1636" t="b">
        <f>COUNTIF($C$1:C1636, C1636)&gt;1</f>
        <v>0</v>
      </c>
      <c r="B1636" t="b">
        <f>VLOOKUP(C1636,Sheet3!$A:$B,2,0) &gt; 1</f>
        <v>0</v>
      </c>
      <c r="C1636">
        <v>1635</v>
      </c>
      <c r="D1636">
        <v>11840</v>
      </c>
      <c r="E1636" s="4">
        <v>40039</v>
      </c>
      <c r="F1636">
        <v>43</v>
      </c>
      <c r="G1636" s="15">
        <f>I1636*F1636</f>
        <v>4730</v>
      </c>
      <c r="H1636" s="9">
        <v>0.08</v>
      </c>
      <c r="I1636" s="13">
        <f>VLOOKUP($U1636,Pricebook!$A:$D,4,0)</f>
        <v>110</v>
      </c>
      <c r="J1636" s="11">
        <f>G1636*(1-H1636)</f>
        <v>4351.6000000000004</v>
      </c>
      <c r="K1636" t="s">
        <v>753</v>
      </c>
      <c r="L1636" t="s">
        <v>27</v>
      </c>
      <c r="M1636" t="str">
        <f>VLOOKUP($L1636,Companies!$A:$G,7,)</f>
        <v>Television Services</v>
      </c>
      <c r="N1636" t="str">
        <f>VLOOKUP($L1636,Companies!$A:$G,6,)</f>
        <v>Consumer Services</v>
      </c>
      <c r="O1636" s="6" t="s">
        <v>754</v>
      </c>
      <c r="P1636" s="6">
        <v>99163</v>
      </c>
      <c r="Q1636" t="s">
        <v>22</v>
      </c>
      <c r="R1636" t="s">
        <v>23</v>
      </c>
      <c r="S1636" s="4">
        <v>40040</v>
      </c>
      <c r="T1636" s="7">
        <f>S1636-E1636</f>
        <v>1</v>
      </c>
      <c r="U1636" t="s">
        <v>14220</v>
      </c>
      <c r="V1636" s="6" t="s">
        <v>14254</v>
      </c>
      <c r="W1636" t="s">
        <v>14269</v>
      </c>
      <c r="X1636" t="s">
        <v>14197</v>
      </c>
      <c r="Y1636" t="str">
        <f>VLOOKUP(R1636,Managers!$A:$B,2,)</f>
        <v>Bob Turner</v>
      </c>
      <c r="Z1636" s="11">
        <f>VLOOKUP(X1636,HourlyWages!$A:$B,2,0)</f>
        <v>71</v>
      </c>
      <c r="AA1636">
        <v>1</v>
      </c>
    </row>
    <row r="1637" spans="1:27" x14ac:dyDescent="0.3">
      <c r="A1637" t="b">
        <f>COUNTIF($C$1:C1637, C1637)&gt;1</f>
        <v>0</v>
      </c>
      <c r="B1637" t="b">
        <f>VLOOKUP(C1637,Sheet3!$A:$B,2,0) &gt; 1</f>
        <v>0</v>
      </c>
      <c r="C1637">
        <v>1636</v>
      </c>
      <c r="D1637">
        <v>11841</v>
      </c>
      <c r="E1637" s="4">
        <v>40288</v>
      </c>
      <c r="F1637">
        <v>44</v>
      </c>
      <c r="G1637" s="15">
        <f>I1637*F1637</f>
        <v>4840</v>
      </c>
      <c r="H1637" s="9">
        <v>0.1</v>
      </c>
      <c r="I1637" s="13">
        <f>VLOOKUP($U1637,Pricebook!$A:$D,4,0)</f>
        <v>110</v>
      </c>
      <c r="J1637" s="11">
        <f>G1637*(1-H1637)</f>
        <v>4356</v>
      </c>
      <c r="K1637" t="s">
        <v>1535</v>
      </c>
      <c r="L1637" t="s">
        <v>449</v>
      </c>
      <c r="M1637" t="str">
        <f>VLOOKUP($L1637,Companies!$A:$G,7,)</f>
        <v>Auto Manufacturing</v>
      </c>
      <c r="N1637" t="str">
        <f>VLOOKUP($L1637,Companies!$A:$G,6,)</f>
        <v>Capital Goods</v>
      </c>
      <c r="O1637" s="6" t="s">
        <v>1648</v>
      </c>
      <c r="P1637" s="6">
        <v>78550</v>
      </c>
      <c r="Q1637" t="s">
        <v>48</v>
      </c>
      <c r="R1637" t="s">
        <v>16</v>
      </c>
      <c r="S1637" s="4">
        <v>40290</v>
      </c>
      <c r="T1637" s="7">
        <f>S1637-E1637</f>
        <v>2</v>
      </c>
      <c r="U1637" t="s">
        <v>14215</v>
      </c>
      <c r="V1637" s="6" t="s">
        <v>14257</v>
      </c>
      <c r="W1637" t="s">
        <v>14258</v>
      </c>
      <c r="X1637" t="s">
        <v>14195</v>
      </c>
      <c r="Y1637" t="str">
        <f>VLOOKUP(R1637,Managers!$A:$B,2,)</f>
        <v>Josh Martinez</v>
      </c>
      <c r="Z1637" s="11">
        <f>VLOOKUP(X1637,HourlyWages!$A:$B,2,0)</f>
        <v>52</v>
      </c>
      <c r="AA1637">
        <v>1</v>
      </c>
    </row>
    <row r="1638" spans="1:27" x14ac:dyDescent="0.3">
      <c r="A1638" t="b">
        <f>COUNTIF($C$1:C1638, C1638)&gt;1</f>
        <v>0</v>
      </c>
      <c r="B1638" t="b">
        <f>VLOOKUP(C1638,Sheet3!$A:$B,2,0) &gt; 1</f>
        <v>0</v>
      </c>
      <c r="C1638">
        <v>1637</v>
      </c>
      <c r="D1638">
        <v>11841</v>
      </c>
      <c r="E1638" s="4">
        <v>40288</v>
      </c>
      <c r="F1638">
        <v>46</v>
      </c>
      <c r="G1638" s="15">
        <f>I1638*F1638</f>
        <v>5520</v>
      </c>
      <c r="H1638" s="9">
        <v>7.0000000000000007E-2</v>
      </c>
      <c r="I1638" s="13">
        <f>VLOOKUP($U1638,Pricebook!$A:$D,4,0)</f>
        <v>120</v>
      </c>
      <c r="J1638" s="11">
        <f>G1638*(1-H1638)</f>
        <v>5133.5999999999995</v>
      </c>
      <c r="K1638" t="s">
        <v>1535</v>
      </c>
      <c r="L1638" t="s">
        <v>449</v>
      </c>
      <c r="M1638" t="str">
        <f>VLOOKUP($L1638,Companies!$A:$G,7,)</f>
        <v>Auto Manufacturing</v>
      </c>
      <c r="N1638" t="str">
        <f>VLOOKUP($L1638,Companies!$A:$G,6,)</f>
        <v>Capital Goods</v>
      </c>
      <c r="O1638" s="6" t="s">
        <v>1648</v>
      </c>
      <c r="P1638" s="6">
        <v>78550</v>
      </c>
      <c r="Q1638" t="s">
        <v>48</v>
      </c>
      <c r="R1638" t="s">
        <v>16</v>
      </c>
      <c r="S1638" s="4">
        <v>40288</v>
      </c>
      <c r="T1638" s="7">
        <f>S1638-E1638</f>
        <v>0</v>
      </c>
      <c r="U1638" t="s">
        <v>14212</v>
      </c>
      <c r="V1638" s="6" t="s">
        <v>14251</v>
      </c>
      <c r="W1638" t="s">
        <v>14266</v>
      </c>
      <c r="X1638" t="s">
        <v>14191</v>
      </c>
      <c r="Y1638" t="str">
        <f>VLOOKUP(R1638,Managers!$A:$B,2,)</f>
        <v>Josh Martinez</v>
      </c>
      <c r="Z1638" s="11">
        <f>VLOOKUP(X1638,HourlyWages!$A:$B,2,0)</f>
        <v>60</v>
      </c>
      <c r="AA1638">
        <v>1</v>
      </c>
    </row>
    <row r="1639" spans="1:27" x14ac:dyDescent="0.3">
      <c r="A1639" t="b">
        <f>COUNTIF($C$1:C1639, C1639)&gt;1</f>
        <v>0</v>
      </c>
      <c r="B1639" t="b">
        <f>VLOOKUP(C1639,Sheet3!$A:$B,2,0) &gt; 1</f>
        <v>0</v>
      </c>
      <c r="C1639">
        <v>1638</v>
      </c>
      <c r="D1639">
        <v>11843</v>
      </c>
      <c r="E1639" s="4">
        <v>40011</v>
      </c>
      <c r="F1639">
        <v>42</v>
      </c>
      <c r="G1639" s="15">
        <f>I1639*F1639</f>
        <v>6300</v>
      </c>
      <c r="H1639" s="9">
        <v>0.03</v>
      </c>
      <c r="I1639" s="13">
        <f>VLOOKUP($U1639,Pricebook!$A:$D,4,0)</f>
        <v>150</v>
      </c>
      <c r="J1639" s="11">
        <f>G1639*(1-H1639)</f>
        <v>6111</v>
      </c>
      <c r="K1639" t="s">
        <v>694</v>
      </c>
      <c r="L1639" t="s">
        <v>235</v>
      </c>
      <c r="M1639" t="str">
        <f>VLOOKUP($L1639,Companies!$A:$G,7,)</f>
        <v>Television Services</v>
      </c>
      <c r="N1639" t="str">
        <f>VLOOKUP($L1639,Companies!$A:$G,6,)</f>
        <v>Consumer Services</v>
      </c>
      <c r="O1639" s="6" t="s">
        <v>695</v>
      </c>
      <c r="P1639" s="6">
        <v>85737</v>
      </c>
      <c r="Q1639" t="s">
        <v>70</v>
      </c>
      <c r="R1639" t="s">
        <v>23</v>
      </c>
      <c r="S1639" s="4">
        <v>40013</v>
      </c>
      <c r="T1639" s="7">
        <f>S1639-E1639</f>
        <v>2</v>
      </c>
      <c r="U1639" t="s">
        <v>14216</v>
      </c>
      <c r="V1639" s="6" t="s">
        <v>14251</v>
      </c>
      <c r="W1639" t="s">
        <v>14266</v>
      </c>
      <c r="X1639" t="s">
        <v>14195</v>
      </c>
      <c r="Y1639" t="str">
        <f>VLOOKUP(R1639,Managers!$A:$B,2,)</f>
        <v>Bob Turner</v>
      </c>
      <c r="Z1639" s="11">
        <f>VLOOKUP(X1639,HourlyWages!$A:$B,2,0)</f>
        <v>52</v>
      </c>
      <c r="AA1639">
        <v>1</v>
      </c>
    </row>
    <row r="1640" spans="1:27" x14ac:dyDescent="0.3">
      <c r="A1640" t="b">
        <f>COUNTIF($C$1:C1640, C1640)&gt;1</f>
        <v>0</v>
      </c>
      <c r="B1640" t="b">
        <f>VLOOKUP(C1640,Sheet3!$A:$B,2,0) &gt; 1</f>
        <v>0</v>
      </c>
      <c r="C1640">
        <v>1639</v>
      </c>
      <c r="D1640">
        <v>11843</v>
      </c>
      <c r="E1640" s="4">
        <v>40011</v>
      </c>
      <c r="F1640">
        <v>9</v>
      </c>
      <c r="G1640" s="15">
        <f>I1640*F1640</f>
        <v>1350</v>
      </c>
      <c r="H1640" s="9">
        <v>0.05</v>
      </c>
      <c r="I1640" s="13">
        <f>VLOOKUP($U1640,Pricebook!$A:$D,4,0)</f>
        <v>150</v>
      </c>
      <c r="J1640" s="11">
        <f>G1640*(1-H1640)</f>
        <v>1282.5</v>
      </c>
      <c r="K1640" t="s">
        <v>694</v>
      </c>
      <c r="L1640" t="s">
        <v>235</v>
      </c>
      <c r="M1640" t="str">
        <f>VLOOKUP($L1640,Companies!$A:$G,7,)</f>
        <v>Television Services</v>
      </c>
      <c r="N1640" t="str">
        <f>VLOOKUP($L1640,Companies!$A:$G,6,)</f>
        <v>Consumer Services</v>
      </c>
      <c r="O1640" s="6" t="s">
        <v>1649</v>
      </c>
      <c r="P1640" s="6">
        <v>85345</v>
      </c>
      <c r="Q1640" t="s">
        <v>70</v>
      </c>
      <c r="R1640" t="s">
        <v>23</v>
      </c>
      <c r="S1640" s="4">
        <v>40013</v>
      </c>
      <c r="T1640" s="7">
        <f>S1640-E1640</f>
        <v>2</v>
      </c>
      <c r="U1640" t="s">
        <v>14211</v>
      </c>
      <c r="V1640" s="6" t="s">
        <v>14251</v>
      </c>
      <c r="W1640" t="s">
        <v>14252</v>
      </c>
      <c r="X1640" t="s">
        <v>14189</v>
      </c>
      <c r="Y1640" t="str">
        <f>VLOOKUP(R1640,Managers!$A:$B,2,)</f>
        <v>Bob Turner</v>
      </c>
      <c r="Z1640" s="11">
        <f>VLOOKUP(X1640,HourlyWages!$A:$B,2,0)</f>
        <v>62</v>
      </c>
      <c r="AA1640">
        <v>1</v>
      </c>
    </row>
    <row r="1641" spans="1:27" x14ac:dyDescent="0.3">
      <c r="A1641" t="b">
        <f>COUNTIF($C$1:C1641, C1641)&gt;1</f>
        <v>0</v>
      </c>
      <c r="B1641" t="b">
        <f>VLOOKUP(C1641,Sheet3!$A:$B,2,0) &gt; 1</f>
        <v>0</v>
      </c>
      <c r="C1641">
        <v>1640</v>
      </c>
      <c r="D1641">
        <v>11846</v>
      </c>
      <c r="E1641" s="4">
        <v>40288</v>
      </c>
      <c r="F1641">
        <v>49</v>
      </c>
      <c r="G1641" s="15">
        <f>I1641*F1641</f>
        <v>7350</v>
      </c>
      <c r="H1641" s="9">
        <v>0.03</v>
      </c>
      <c r="I1641" s="13">
        <f>VLOOKUP($U1641,Pricebook!$A:$D,4,0)</f>
        <v>150</v>
      </c>
      <c r="J1641" s="11">
        <f>G1641*(1-H1641)</f>
        <v>7129.5</v>
      </c>
      <c r="K1641" t="s">
        <v>1650</v>
      </c>
      <c r="L1641" t="s">
        <v>300</v>
      </c>
      <c r="M1641" t="str">
        <f>VLOOKUP($L1641,Companies!$A:$G,7,)</f>
        <v>Computer Software: Programming, Data Processing</v>
      </c>
      <c r="N1641" t="str">
        <f>VLOOKUP($L1641,Companies!$A:$G,6,)</f>
        <v>Technology</v>
      </c>
      <c r="O1641" s="6" t="s">
        <v>1651</v>
      </c>
      <c r="P1641" s="6">
        <v>59102</v>
      </c>
      <c r="Q1641" t="s">
        <v>1213</v>
      </c>
      <c r="R1641" t="s">
        <v>23</v>
      </c>
      <c r="S1641" s="4">
        <v>40292</v>
      </c>
      <c r="T1641" s="7">
        <f>S1641-E1641</f>
        <v>4</v>
      </c>
      <c r="U1641" t="s">
        <v>14211</v>
      </c>
      <c r="V1641" s="6" t="s">
        <v>14254</v>
      </c>
      <c r="W1641" t="s">
        <v>14256</v>
      </c>
      <c r="X1641" t="s">
        <v>14191</v>
      </c>
      <c r="Y1641" t="str">
        <f>VLOOKUP(R1641,Managers!$A:$B,2,)</f>
        <v>Bob Turner</v>
      </c>
      <c r="Z1641" s="11">
        <f>VLOOKUP(X1641,HourlyWages!$A:$B,2,0)</f>
        <v>60</v>
      </c>
      <c r="AA1641">
        <v>1</v>
      </c>
    </row>
    <row r="1642" spans="1:27" x14ac:dyDescent="0.3">
      <c r="A1642" t="b">
        <f>COUNTIF($C$1:C1642, C1642)&gt;1</f>
        <v>0</v>
      </c>
      <c r="B1642" t="b">
        <f>VLOOKUP(C1642,Sheet3!$A:$B,2,0) &gt; 1</f>
        <v>0</v>
      </c>
      <c r="C1642">
        <v>1641</v>
      </c>
      <c r="D1642">
        <v>11846</v>
      </c>
      <c r="E1642" s="4">
        <v>40288</v>
      </c>
      <c r="F1642">
        <v>28</v>
      </c>
      <c r="G1642" s="15">
        <f>I1642*F1642</f>
        <v>5600</v>
      </c>
      <c r="H1642" s="9">
        <v>0.01</v>
      </c>
      <c r="I1642" s="13">
        <f>VLOOKUP($U1642,Pricebook!$A:$D,4,0)</f>
        <v>200</v>
      </c>
      <c r="J1642" s="11">
        <f>G1642*(1-H1642)</f>
        <v>5544</v>
      </c>
      <c r="K1642" t="s">
        <v>1650</v>
      </c>
      <c r="L1642" t="s">
        <v>300</v>
      </c>
      <c r="M1642" t="str">
        <f>VLOOKUP($L1642,Companies!$A:$G,7,)</f>
        <v>Computer Software: Programming, Data Processing</v>
      </c>
      <c r="N1642" t="str">
        <f>VLOOKUP($L1642,Companies!$A:$G,6,)</f>
        <v>Technology</v>
      </c>
      <c r="O1642" s="6" t="s">
        <v>1651</v>
      </c>
      <c r="P1642" s="6">
        <v>59102</v>
      </c>
      <c r="Q1642" t="s">
        <v>1213</v>
      </c>
      <c r="R1642" t="s">
        <v>23</v>
      </c>
      <c r="S1642" s="4">
        <v>40295</v>
      </c>
      <c r="T1642" s="7">
        <f>S1642-E1642</f>
        <v>7</v>
      </c>
      <c r="U1642" t="s">
        <v>14206</v>
      </c>
      <c r="V1642" s="6" t="s">
        <v>14251</v>
      </c>
      <c r="W1642" t="s">
        <v>14266</v>
      </c>
      <c r="X1642" t="s">
        <v>14202</v>
      </c>
      <c r="Y1642" t="str">
        <f>VLOOKUP(R1642,Managers!$A:$B,2,)</f>
        <v>Bob Turner</v>
      </c>
      <c r="Z1642" s="11">
        <f>VLOOKUP(X1642,HourlyWages!$A:$B,2,0)</f>
        <v>71</v>
      </c>
      <c r="AA1642">
        <v>1</v>
      </c>
    </row>
    <row r="1643" spans="1:27" x14ac:dyDescent="0.3">
      <c r="A1643" t="b">
        <f>COUNTIF($C$1:C1643, C1643)&gt;1</f>
        <v>0</v>
      </c>
      <c r="B1643" t="b">
        <f>VLOOKUP(C1643,Sheet3!$A:$B,2,0) &gt; 1</f>
        <v>0</v>
      </c>
      <c r="C1643">
        <v>1642</v>
      </c>
      <c r="D1643">
        <v>11874</v>
      </c>
      <c r="E1643" s="4">
        <v>41161</v>
      </c>
      <c r="F1643">
        <v>1</v>
      </c>
      <c r="G1643" s="15">
        <f>I1643*F1643</f>
        <v>150</v>
      </c>
      <c r="H1643" s="9">
        <v>0</v>
      </c>
      <c r="I1643" s="13">
        <f>VLOOKUP($U1643,Pricebook!$A:$D,4,0)</f>
        <v>150</v>
      </c>
      <c r="J1643" s="11">
        <f>G1643*(1-H1643)</f>
        <v>150</v>
      </c>
      <c r="K1643" t="s">
        <v>206</v>
      </c>
      <c r="L1643" t="s">
        <v>207</v>
      </c>
      <c r="M1643" t="str">
        <f>VLOOKUP($L1643,Companies!$A:$G,7,)</f>
        <v>Television Services</v>
      </c>
      <c r="N1643" t="str">
        <f>VLOOKUP($L1643,Companies!$A:$G,6,)</f>
        <v>Consumer Services</v>
      </c>
      <c r="O1643" s="6" t="s">
        <v>208</v>
      </c>
      <c r="P1643" s="6" t="s">
        <v>209</v>
      </c>
      <c r="Q1643" t="s">
        <v>210</v>
      </c>
      <c r="R1643" t="s">
        <v>61</v>
      </c>
      <c r="S1643" s="4">
        <v>41163</v>
      </c>
      <c r="T1643" s="7">
        <f>S1643-E1643</f>
        <v>2</v>
      </c>
      <c r="U1643" t="s">
        <v>14211</v>
      </c>
      <c r="V1643" s="6" t="s">
        <v>14254</v>
      </c>
      <c r="W1643" t="s">
        <v>14269</v>
      </c>
      <c r="X1643" t="s">
        <v>14184</v>
      </c>
      <c r="Y1643" t="str">
        <f>VLOOKUP(R1643,Managers!$A:$B,2,)</f>
        <v>Allen Young</v>
      </c>
      <c r="Z1643" s="11">
        <f>VLOOKUP(X1643,HourlyWages!$A:$B,2,0)</f>
        <v>50</v>
      </c>
      <c r="AA1643">
        <v>1</v>
      </c>
    </row>
    <row r="1644" spans="1:27" x14ac:dyDescent="0.3">
      <c r="A1644" t="b">
        <f>COUNTIF($C$1:C1644, C1644)&gt;1</f>
        <v>0</v>
      </c>
      <c r="B1644" t="b">
        <f>VLOOKUP(C1644,Sheet3!$A:$B,2,0) &gt; 1</f>
        <v>0</v>
      </c>
      <c r="C1644">
        <v>1643</v>
      </c>
      <c r="D1644">
        <v>11874</v>
      </c>
      <c r="E1644" s="4">
        <v>41161</v>
      </c>
      <c r="F1644">
        <v>20</v>
      </c>
      <c r="G1644" s="15">
        <f>I1644*F1644</f>
        <v>2200</v>
      </c>
      <c r="H1644" s="9">
        <v>7.0000000000000007E-2</v>
      </c>
      <c r="I1644" s="13">
        <f>VLOOKUP($U1644,Pricebook!$A:$D,4,0)</f>
        <v>110</v>
      </c>
      <c r="J1644" s="11">
        <f>G1644*(1-H1644)</f>
        <v>2045.9999999999998</v>
      </c>
      <c r="K1644" t="s">
        <v>206</v>
      </c>
      <c r="L1644" t="s">
        <v>207</v>
      </c>
      <c r="M1644" t="str">
        <f>VLOOKUP($L1644,Companies!$A:$G,7,)</f>
        <v>Television Services</v>
      </c>
      <c r="N1644" t="str">
        <f>VLOOKUP($L1644,Companies!$A:$G,6,)</f>
        <v>Consumer Services</v>
      </c>
      <c r="O1644" s="6" t="s">
        <v>208</v>
      </c>
      <c r="P1644" s="6" t="s">
        <v>209</v>
      </c>
      <c r="Q1644" t="s">
        <v>210</v>
      </c>
      <c r="R1644" t="s">
        <v>61</v>
      </c>
      <c r="S1644" s="4">
        <v>41161</v>
      </c>
      <c r="T1644" s="7">
        <f>S1644-E1644</f>
        <v>0</v>
      </c>
      <c r="U1644" t="s">
        <v>14220</v>
      </c>
      <c r="V1644" s="6" t="s">
        <v>14251</v>
      </c>
      <c r="W1644" t="s">
        <v>14260</v>
      </c>
      <c r="X1644" t="s">
        <v>14189</v>
      </c>
      <c r="Y1644" t="str">
        <f>VLOOKUP(R1644,Managers!$A:$B,2,)</f>
        <v>Allen Young</v>
      </c>
      <c r="Z1644" s="11">
        <f>VLOOKUP(X1644,HourlyWages!$A:$B,2,0)</f>
        <v>62</v>
      </c>
      <c r="AA1644">
        <v>1</v>
      </c>
    </row>
    <row r="1645" spans="1:27" x14ac:dyDescent="0.3">
      <c r="A1645" t="b">
        <f>COUNTIF($C$1:C1645, C1645)&gt;1</f>
        <v>0</v>
      </c>
      <c r="B1645" t="b">
        <f>VLOOKUP(C1645,Sheet3!$A:$B,2,0) &gt; 1</f>
        <v>0</v>
      </c>
      <c r="C1645">
        <v>1644</v>
      </c>
      <c r="D1645">
        <v>11875</v>
      </c>
      <c r="E1645" s="4">
        <v>41141</v>
      </c>
      <c r="F1645">
        <v>19</v>
      </c>
      <c r="G1645" s="15">
        <f>I1645*F1645</f>
        <v>3800</v>
      </c>
      <c r="H1645" s="9">
        <v>0</v>
      </c>
      <c r="I1645" s="13">
        <f>VLOOKUP($U1645,Pricebook!$A:$D,4,0)</f>
        <v>200</v>
      </c>
      <c r="J1645" s="11">
        <f>G1645*(1-H1645)</f>
        <v>3800</v>
      </c>
      <c r="K1645" t="s">
        <v>1072</v>
      </c>
      <c r="L1645" t="s">
        <v>363</v>
      </c>
      <c r="M1645" t="str">
        <f>VLOOKUP($L1645,Companies!$A:$G,7,)</f>
        <v>Biotechnology: Laboratory Analytical Instruments</v>
      </c>
      <c r="N1645" t="str">
        <f>VLOOKUP($L1645,Companies!$A:$G,6,)</f>
        <v>Capital Goods</v>
      </c>
      <c r="O1645" s="6" t="s">
        <v>745</v>
      </c>
      <c r="P1645" s="6">
        <v>48858</v>
      </c>
      <c r="Q1645" t="s">
        <v>172</v>
      </c>
      <c r="R1645" t="s">
        <v>16</v>
      </c>
      <c r="S1645" s="4">
        <v>41142</v>
      </c>
      <c r="T1645" s="7">
        <f>S1645-E1645</f>
        <v>1</v>
      </c>
      <c r="U1645" t="s">
        <v>14206</v>
      </c>
      <c r="V1645" s="6" t="s">
        <v>14251</v>
      </c>
      <c r="W1645" t="s">
        <v>14252</v>
      </c>
      <c r="X1645" t="s">
        <v>14187</v>
      </c>
      <c r="Y1645" t="str">
        <f>VLOOKUP(R1645,Managers!$A:$B,2,)</f>
        <v>Josh Martinez</v>
      </c>
      <c r="Z1645" s="11">
        <f>VLOOKUP(X1645,HourlyWages!$A:$B,2,0)</f>
        <v>45</v>
      </c>
      <c r="AA1645">
        <v>1</v>
      </c>
    </row>
    <row r="1646" spans="1:27" x14ac:dyDescent="0.3">
      <c r="A1646" t="b">
        <f>COUNTIF($C$1:C1646, C1646)&gt;1</f>
        <v>0</v>
      </c>
      <c r="B1646" t="b">
        <f>VLOOKUP(C1646,Sheet3!$A:$B,2,0) &gt; 1</f>
        <v>0</v>
      </c>
      <c r="C1646">
        <v>1645</v>
      </c>
      <c r="D1646">
        <v>11876</v>
      </c>
      <c r="E1646" s="4">
        <v>40727</v>
      </c>
      <c r="F1646">
        <v>47</v>
      </c>
      <c r="G1646" s="15">
        <f>I1646*F1646</f>
        <v>5875</v>
      </c>
      <c r="H1646" s="9">
        <v>0.02</v>
      </c>
      <c r="I1646" s="13">
        <f>VLOOKUP($U1646,Pricebook!$A:$D,4,0)</f>
        <v>125</v>
      </c>
      <c r="J1646" s="11">
        <f>G1646*(1-H1646)</f>
        <v>5757.5</v>
      </c>
      <c r="K1646" t="s">
        <v>555</v>
      </c>
      <c r="L1646" t="s">
        <v>68</v>
      </c>
      <c r="M1646" t="str">
        <f>VLOOKUP($L1646,Companies!$A:$G,7,)</f>
        <v>Other Specialty Stores</v>
      </c>
      <c r="N1646" t="str">
        <f>VLOOKUP($L1646,Companies!$A:$G,6,)</f>
        <v>Consumer Services</v>
      </c>
      <c r="O1646" s="6" t="s">
        <v>1110</v>
      </c>
      <c r="P1646" s="6">
        <v>73703</v>
      </c>
      <c r="Q1646" t="s">
        <v>75</v>
      </c>
      <c r="R1646" t="s">
        <v>16</v>
      </c>
      <c r="S1646" s="4">
        <v>40730</v>
      </c>
      <c r="T1646" s="7">
        <f>S1646-E1646</f>
        <v>3</v>
      </c>
      <c r="U1646" t="s">
        <v>14208</v>
      </c>
      <c r="V1646" s="6" t="s">
        <v>14254</v>
      </c>
      <c r="W1646" t="s">
        <v>14256</v>
      </c>
      <c r="X1646" t="s">
        <v>14193</v>
      </c>
      <c r="Y1646" t="str">
        <f>VLOOKUP(R1646,Managers!$A:$B,2,)</f>
        <v>Josh Martinez</v>
      </c>
      <c r="Z1646" s="11">
        <f>VLOOKUP(X1646,HourlyWages!$A:$B,2,0)</f>
        <v>57</v>
      </c>
      <c r="AA1646">
        <v>1</v>
      </c>
    </row>
    <row r="1647" spans="1:27" x14ac:dyDescent="0.3">
      <c r="A1647" t="b">
        <f>COUNTIF($C$1:C1647, C1647)&gt;1</f>
        <v>0</v>
      </c>
      <c r="B1647" t="b">
        <f>VLOOKUP(C1647,Sheet3!$A:$B,2,0) &gt; 1</f>
        <v>0</v>
      </c>
      <c r="C1647">
        <v>1646</v>
      </c>
      <c r="D1647">
        <v>11877</v>
      </c>
      <c r="E1647" s="4">
        <v>40321</v>
      </c>
      <c r="F1647">
        <v>19</v>
      </c>
      <c r="G1647" s="15">
        <f>I1647*F1647</f>
        <v>3040</v>
      </c>
      <c r="H1647" s="9">
        <v>0.03</v>
      </c>
      <c r="I1647" s="13">
        <f>VLOOKUP($U1647,Pricebook!$A:$D,4,0)</f>
        <v>160</v>
      </c>
      <c r="J1647" s="11">
        <f>G1647*(1-H1647)</f>
        <v>2948.7999999999997</v>
      </c>
      <c r="K1647" t="s">
        <v>781</v>
      </c>
      <c r="L1647" t="s">
        <v>396</v>
      </c>
      <c r="M1647" t="str">
        <f>VLOOKUP($L1647,Companies!$A:$G,7,)</f>
        <v>EDP Services</v>
      </c>
      <c r="N1647" t="str">
        <f>VLOOKUP($L1647,Companies!$A:$G,6,)</f>
        <v>Technology</v>
      </c>
      <c r="O1647" s="6" t="s">
        <v>782</v>
      </c>
      <c r="P1647" s="6">
        <v>19901</v>
      </c>
      <c r="Q1647" t="s">
        <v>650</v>
      </c>
      <c r="R1647" t="s">
        <v>61</v>
      </c>
      <c r="S1647" s="4">
        <v>40322</v>
      </c>
      <c r="T1647" s="7">
        <f>S1647-E1647</f>
        <v>1</v>
      </c>
      <c r="U1647" t="s">
        <v>14218</v>
      </c>
      <c r="V1647" s="6" t="s">
        <v>14254</v>
      </c>
      <c r="W1647" t="s">
        <v>14256</v>
      </c>
      <c r="X1647" t="s">
        <v>14191</v>
      </c>
      <c r="Y1647" t="str">
        <f>VLOOKUP(R1647,Managers!$A:$B,2,)</f>
        <v>Allen Young</v>
      </c>
      <c r="Z1647" s="11">
        <f>VLOOKUP(X1647,HourlyWages!$A:$B,2,0)</f>
        <v>60</v>
      </c>
      <c r="AA1647">
        <v>1</v>
      </c>
    </row>
    <row r="1648" spans="1:27" x14ac:dyDescent="0.3">
      <c r="A1648" t="b">
        <f>COUNTIF($C$1:C1648, C1648)&gt;1</f>
        <v>0</v>
      </c>
      <c r="B1648" t="b">
        <f>VLOOKUP(C1648,Sheet3!$A:$B,2,0) &gt; 1</f>
        <v>0</v>
      </c>
      <c r="C1648">
        <v>1647</v>
      </c>
      <c r="D1648">
        <v>11877</v>
      </c>
      <c r="E1648" s="4">
        <v>40321</v>
      </c>
      <c r="F1648">
        <v>31</v>
      </c>
      <c r="G1648" s="15">
        <f>I1648*F1648</f>
        <v>3410</v>
      </c>
      <c r="H1648" s="9">
        <v>0.09</v>
      </c>
      <c r="I1648" s="13">
        <f>VLOOKUP($U1648,Pricebook!$A:$D,4,0)</f>
        <v>110</v>
      </c>
      <c r="J1648" s="11">
        <f>G1648*(1-H1648)</f>
        <v>3103.1</v>
      </c>
      <c r="K1648" t="s">
        <v>781</v>
      </c>
      <c r="L1648" t="s">
        <v>396</v>
      </c>
      <c r="M1648" t="str">
        <f>VLOOKUP($L1648,Companies!$A:$G,7,)</f>
        <v>EDP Services</v>
      </c>
      <c r="N1648" t="str">
        <f>VLOOKUP($L1648,Companies!$A:$G,6,)</f>
        <v>Technology</v>
      </c>
      <c r="O1648" s="6" t="s">
        <v>782</v>
      </c>
      <c r="P1648" s="6">
        <v>19901</v>
      </c>
      <c r="Q1648" t="s">
        <v>650</v>
      </c>
      <c r="R1648" t="s">
        <v>61</v>
      </c>
      <c r="S1648" s="4">
        <v>40323</v>
      </c>
      <c r="T1648" s="7">
        <f>S1648-E1648</f>
        <v>2</v>
      </c>
      <c r="U1648" t="s">
        <v>14215</v>
      </c>
      <c r="V1648" s="6" t="s">
        <v>14257</v>
      </c>
      <c r="W1648" t="s">
        <v>14264</v>
      </c>
      <c r="X1648" t="s">
        <v>14198</v>
      </c>
      <c r="Y1648" t="str">
        <f>VLOOKUP(R1648,Managers!$A:$B,2,)</f>
        <v>Allen Young</v>
      </c>
      <c r="Z1648" s="11">
        <f>VLOOKUP(X1648,HourlyWages!$A:$B,2,0)</f>
        <v>51</v>
      </c>
      <c r="AA1648">
        <v>1</v>
      </c>
    </row>
    <row r="1649" spans="1:27" x14ac:dyDescent="0.3">
      <c r="A1649" t="b">
        <f>COUNTIF($C$1:C1649, C1649)&gt;1</f>
        <v>0</v>
      </c>
      <c r="B1649" t="b">
        <f>VLOOKUP(C1649,Sheet3!$A:$B,2,0) &gt; 1</f>
        <v>0</v>
      </c>
      <c r="C1649">
        <v>1648</v>
      </c>
      <c r="D1649">
        <v>11878</v>
      </c>
      <c r="E1649" s="4">
        <v>40233</v>
      </c>
      <c r="F1649">
        <v>18</v>
      </c>
      <c r="G1649" s="15">
        <f>I1649*F1649</f>
        <v>3600</v>
      </c>
      <c r="H1649" s="9">
        <v>0.1</v>
      </c>
      <c r="I1649" s="13">
        <f>VLOOKUP($U1649,Pricebook!$A:$D,4,0)</f>
        <v>200</v>
      </c>
      <c r="J1649" s="11">
        <f>G1649*(1-H1649)</f>
        <v>3240</v>
      </c>
      <c r="K1649" t="s">
        <v>1545</v>
      </c>
      <c r="L1649" t="s">
        <v>637</v>
      </c>
      <c r="M1649" t="str">
        <f>VLOOKUP($L1649,Companies!$A:$G,7,)</f>
        <v>Medical Specialities</v>
      </c>
      <c r="N1649" t="str">
        <f>VLOOKUP($L1649,Companies!$A:$G,6,)</f>
        <v>Health Care</v>
      </c>
      <c r="O1649" s="6" t="s">
        <v>1546</v>
      </c>
      <c r="P1649" s="6">
        <v>75150</v>
      </c>
      <c r="Q1649" t="s">
        <v>48</v>
      </c>
      <c r="R1649" t="s">
        <v>16</v>
      </c>
      <c r="S1649" s="4">
        <v>40234</v>
      </c>
      <c r="T1649" s="7">
        <f>S1649-E1649</f>
        <v>1</v>
      </c>
      <c r="U1649" t="s">
        <v>14214</v>
      </c>
      <c r="V1649" s="6" t="s">
        <v>14251</v>
      </c>
      <c r="W1649" t="s">
        <v>14266</v>
      </c>
      <c r="X1649" t="s">
        <v>14199</v>
      </c>
      <c r="Y1649" t="str">
        <f>VLOOKUP(R1649,Managers!$A:$B,2,)</f>
        <v>Josh Martinez</v>
      </c>
      <c r="Z1649" s="11">
        <f>VLOOKUP(X1649,HourlyWages!$A:$B,2,0)</f>
        <v>68</v>
      </c>
      <c r="AA1649">
        <v>1</v>
      </c>
    </row>
    <row r="1650" spans="1:27" x14ac:dyDescent="0.3">
      <c r="A1650" t="b">
        <f>COUNTIF($C$1:C1650, C1650)&gt;1</f>
        <v>0</v>
      </c>
      <c r="B1650" t="b">
        <f>VLOOKUP(C1650,Sheet3!$A:$B,2,0) &gt; 1</f>
        <v>0</v>
      </c>
      <c r="C1650">
        <v>1649</v>
      </c>
      <c r="D1650">
        <v>11878</v>
      </c>
      <c r="E1650" s="4">
        <v>40233</v>
      </c>
      <c r="F1650">
        <v>15</v>
      </c>
      <c r="G1650" s="15">
        <f>I1650*F1650</f>
        <v>1650</v>
      </c>
      <c r="H1650" s="9">
        <v>0.08</v>
      </c>
      <c r="I1650" s="13">
        <f>VLOOKUP($U1650,Pricebook!$A:$D,4,0)</f>
        <v>110</v>
      </c>
      <c r="J1650" s="11">
        <f>G1650*(1-H1650)</f>
        <v>1518</v>
      </c>
      <c r="K1650" t="s">
        <v>1545</v>
      </c>
      <c r="L1650" t="s">
        <v>637</v>
      </c>
      <c r="M1650" t="str">
        <f>VLOOKUP($L1650,Companies!$A:$G,7,)</f>
        <v>Medical Specialities</v>
      </c>
      <c r="N1650" t="str">
        <f>VLOOKUP($L1650,Companies!$A:$G,6,)</f>
        <v>Health Care</v>
      </c>
      <c r="O1650" s="6" t="s">
        <v>1546</v>
      </c>
      <c r="P1650" s="6">
        <v>75150</v>
      </c>
      <c r="Q1650" t="s">
        <v>48</v>
      </c>
      <c r="R1650" t="s">
        <v>16</v>
      </c>
      <c r="S1650" s="4">
        <v>40234</v>
      </c>
      <c r="T1650" s="7">
        <f>S1650-E1650</f>
        <v>1</v>
      </c>
      <c r="U1650" t="s">
        <v>14215</v>
      </c>
      <c r="V1650" s="6" t="s">
        <v>14251</v>
      </c>
      <c r="W1650" t="s">
        <v>14252</v>
      </c>
      <c r="X1650" t="s">
        <v>14188</v>
      </c>
      <c r="Y1650" t="str">
        <f>VLOOKUP(R1650,Managers!$A:$B,2,)</f>
        <v>Josh Martinez</v>
      </c>
      <c r="Z1650" s="11">
        <f>VLOOKUP(X1650,HourlyWages!$A:$B,2,0)</f>
        <v>52</v>
      </c>
      <c r="AA1650">
        <v>1</v>
      </c>
    </row>
    <row r="1651" spans="1:27" x14ac:dyDescent="0.3">
      <c r="A1651" t="b">
        <f>COUNTIF($C$1:C1651, C1651)&gt;1</f>
        <v>0</v>
      </c>
      <c r="B1651" t="b">
        <f>VLOOKUP(C1651,Sheet3!$A:$B,2,0) &gt; 1</f>
        <v>0</v>
      </c>
      <c r="C1651">
        <v>1650</v>
      </c>
      <c r="D1651">
        <v>11907</v>
      </c>
      <c r="E1651" s="4">
        <v>40413</v>
      </c>
      <c r="F1651">
        <v>45</v>
      </c>
      <c r="G1651" s="15">
        <f>I1651*F1651</f>
        <v>6750</v>
      </c>
      <c r="H1651" s="9">
        <v>0.03</v>
      </c>
      <c r="I1651" s="13">
        <f>VLOOKUP($U1651,Pricebook!$A:$D,4,0)</f>
        <v>150</v>
      </c>
      <c r="J1651" s="11">
        <f>G1651*(1-H1651)</f>
        <v>6547.5</v>
      </c>
      <c r="K1651" t="s">
        <v>1638</v>
      </c>
      <c r="L1651" t="s">
        <v>165</v>
      </c>
      <c r="M1651" t="str">
        <f>VLOOKUP($L1651,Companies!$A:$G,7,)</f>
        <v>Beverages (Production/Distribution)</v>
      </c>
      <c r="N1651" t="str">
        <f>VLOOKUP($L1651,Companies!$A:$G,6,)</f>
        <v>Consumer Non-Durables</v>
      </c>
      <c r="O1651" s="6" t="s">
        <v>1639</v>
      </c>
      <c r="P1651" s="6">
        <v>48180</v>
      </c>
      <c r="Q1651" t="s">
        <v>172</v>
      </c>
      <c r="R1651" t="s">
        <v>16</v>
      </c>
      <c r="S1651" s="4">
        <v>40413</v>
      </c>
      <c r="T1651" s="7">
        <f>S1651-E1651</f>
        <v>0</v>
      </c>
      <c r="U1651" t="s">
        <v>14216</v>
      </c>
      <c r="V1651" s="6" t="s">
        <v>14251</v>
      </c>
      <c r="W1651" t="s">
        <v>14262</v>
      </c>
      <c r="X1651" t="s">
        <v>14195</v>
      </c>
      <c r="Y1651" t="str">
        <f>VLOOKUP(R1651,Managers!$A:$B,2,)</f>
        <v>Josh Martinez</v>
      </c>
      <c r="Z1651" s="11">
        <f>VLOOKUP(X1651,HourlyWages!$A:$B,2,0)</f>
        <v>52</v>
      </c>
      <c r="AA1651">
        <v>1</v>
      </c>
    </row>
    <row r="1652" spans="1:27" x14ac:dyDescent="0.3">
      <c r="A1652" t="b">
        <f>COUNTIF($C$1:C1652, C1652)&gt;1</f>
        <v>0</v>
      </c>
      <c r="B1652" t="b">
        <f>VLOOKUP(C1652,Sheet3!$A:$B,2,0) &gt; 1</f>
        <v>0</v>
      </c>
      <c r="C1652">
        <v>1651</v>
      </c>
      <c r="D1652">
        <v>11908</v>
      </c>
      <c r="E1652" s="4">
        <v>40323</v>
      </c>
      <c r="F1652">
        <v>5</v>
      </c>
      <c r="G1652" s="15">
        <f>I1652*F1652</f>
        <v>625</v>
      </c>
      <c r="H1652" s="9">
        <v>0.09</v>
      </c>
      <c r="I1652" s="13">
        <f>VLOOKUP($U1652,Pricebook!$A:$D,4,0)</f>
        <v>125</v>
      </c>
      <c r="J1652" s="11">
        <f>G1652*(1-H1652)</f>
        <v>568.75</v>
      </c>
      <c r="K1652" t="s">
        <v>1348</v>
      </c>
      <c r="L1652" t="s">
        <v>235</v>
      </c>
      <c r="M1652" t="str">
        <f>VLOOKUP($L1652,Companies!$A:$G,7,)</f>
        <v>Television Services</v>
      </c>
      <c r="N1652" t="str">
        <f>VLOOKUP($L1652,Companies!$A:$G,6,)</f>
        <v>Consumer Services</v>
      </c>
      <c r="O1652" s="6" t="s">
        <v>1349</v>
      </c>
      <c r="P1652" s="6">
        <v>72801</v>
      </c>
      <c r="Q1652" t="s">
        <v>66</v>
      </c>
      <c r="R1652" t="s">
        <v>34</v>
      </c>
      <c r="S1652" s="4">
        <v>40325</v>
      </c>
      <c r="T1652" s="7">
        <f>S1652-E1652</f>
        <v>2</v>
      </c>
      <c r="U1652" t="s">
        <v>14221</v>
      </c>
      <c r="V1652" s="6" t="s">
        <v>14251</v>
      </c>
      <c r="W1652" t="s">
        <v>14263</v>
      </c>
      <c r="X1652" t="s">
        <v>14189</v>
      </c>
      <c r="Y1652" t="str">
        <f>VLOOKUP(R1652,Managers!$A:$B,2,)</f>
        <v>Frank Mitchell</v>
      </c>
      <c r="Z1652" s="11">
        <f>VLOOKUP(X1652,HourlyWages!$A:$B,2,0)</f>
        <v>62</v>
      </c>
      <c r="AA1652">
        <v>1</v>
      </c>
    </row>
    <row r="1653" spans="1:27" x14ac:dyDescent="0.3">
      <c r="A1653" t="b">
        <f>COUNTIF($C$1:C1653, C1653)&gt;1</f>
        <v>0</v>
      </c>
      <c r="B1653" t="b">
        <f>VLOOKUP(C1653,Sheet3!$A:$B,2,0) &gt; 1</f>
        <v>0</v>
      </c>
      <c r="C1653">
        <v>1652</v>
      </c>
      <c r="D1653">
        <v>11909</v>
      </c>
      <c r="E1653" s="4">
        <v>40141</v>
      </c>
      <c r="F1653">
        <v>11</v>
      </c>
      <c r="G1653" s="15">
        <f>I1653*F1653</f>
        <v>1650</v>
      </c>
      <c r="H1653" s="9">
        <v>0.03</v>
      </c>
      <c r="I1653" s="13">
        <f>VLOOKUP($U1653,Pricebook!$A:$D,4,0)</f>
        <v>150</v>
      </c>
      <c r="J1653" s="11">
        <f>G1653*(1-H1653)</f>
        <v>1600.5</v>
      </c>
      <c r="K1653" t="s">
        <v>912</v>
      </c>
      <c r="L1653" t="s">
        <v>118</v>
      </c>
      <c r="M1653" t="str">
        <f>VLOOKUP($L1653,Companies!$A:$G,7,)</f>
        <v>Computer Software: Prepackaged Software</v>
      </c>
      <c r="N1653" t="str">
        <f>VLOOKUP($L1653,Companies!$A:$G,6,)</f>
        <v>Technology</v>
      </c>
      <c r="O1653" s="6" t="s">
        <v>1652</v>
      </c>
      <c r="P1653" s="6">
        <v>98034</v>
      </c>
      <c r="Q1653" t="s">
        <v>22</v>
      </c>
      <c r="R1653" t="s">
        <v>23</v>
      </c>
      <c r="S1653" s="4">
        <v>40143</v>
      </c>
      <c r="T1653" s="7">
        <f>S1653-E1653</f>
        <v>2</v>
      </c>
      <c r="U1653" t="s">
        <v>14210</v>
      </c>
      <c r="V1653" s="6" t="s">
        <v>14257</v>
      </c>
      <c r="W1653" t="s">
        <v>14258</v>
      </c>
      <c r="X1653" t="s">
        <v>14192</v>
      </c>
      <c r="Y1653" t="str">
        <f>VLOOKUP(R1653,Managers!$A:$B,2,)</f>
        <v>Bob Turner</v>
      </c>
      <c r="Z1653" s="11">
        <f>VLOOKUP(X1653,HourlyWages!$A:$B,2,0)</f>
        <v>75</v>
      </c>
      <c r="AA1653">
        <v>1</v>
      </c>
    </row>
    <row r="1654" spans="1:27" x14ac:dyDescent="0.3">
      <c r="A1654" t="b">
        <f>COUNTIF($C$1:C1654, C1654)&gt;1</f>
        <v>0</v>
      </c>
      <c r="B1654" t="b">
        <f>VLOOKUP(C1654,Sheet3!$A:$B,2,0) &gt; 1</f>
        <v>0</v>
      </c>
      <c r="C1654">
        <v>1653</v>
      </c>
      <c r="D1654">
        <v>11910</v>
      </c>
      <c r="E1654" s="4">
        <v>40709</v>
      </c>
      <c r="F1654">
        <v>21</v>
      </c>
      <c r="G1654" s="15">
        <f>I1654*F1654</f>
        <v>3360</v>
      </c>
      <c r="H1654" s="9">
        <v>0.01</v>
      </c>
      <c r="I1654" s="13">
        <f>VLOOKUP($U1654,Pricebook!$A:$D,4,0)</f>
        <v>160</v>
      </c>
      <c r="J1654" s="11">
        <f>G1654*(1-H1654)</f>
        <v>3326.4</v>
      </c>
      <c r="K1654" t="s">
        <v>1449</v>
      </c>
      <c r="L1654" t="s">
        <v>637</v>
      </c>
      <c r="M1654" t="str">
        <f>VLOOKUP($L1654,Companies!$A:$G,7,)</f>
        <v>Medical Specialities</v>
      </c>
      <c r="N1654" t="str">
        <f>VLOOKUP($L1654,Companies!$A:$G,6,)</f>
        <v>Health Care</v>
      </c>
      <c r="O1654" s="6" t="s">
        <v>1450</v>
      </c>
      <c r="P1654" s="6">
        <v>98408</v>
      </c>
      <c r="Q1654" t="s">
        <v>22</v>
      </c>
      <c r="R1654" t="s">
        <v>23</v>
      </c>
      <c r="S1654" s="4">
        <v>40711</v>
      </c>
      <c r="T1654" s="7">
        <f>S1654-E1654</f>
        <v>2</v>
      </c>
      <c r="U1654" t="s">
        <v>14218</v>
      </c>
      <c r="V1654" s="6" t="s">
        <v>14257</v>
      </c>
      <c r="W1654" t="s">
        <v>14258</v>
      </c>
      <c r="X1654" t="s">
        <v>14195</v>
      </c>
      <c r="Y1654" t="str">
        <f>VLOOKUP(R1654,Managers!$A:$B,2,)</f>
        <v>Bob Turner</v>
      </c>
      <c r="Z1654" s="11">
        <f>VLOOKUP(X1654,HourlyWages!$A:$B,2,0)</f>
        <v>52</v>
      </c>
      <c r="AA1654">
        <v>1</v>
      </c>
    </row>
    <row r="1655" spans="1:27" x14ac:dyDescent="0.3">
      <c r="A1655" t="b">
        <f>COUNTIF($C$1:C1655, C1655)&gt;1</f>
        <v>0</v>
      </c>
      <c r="B1655" t="b">
        <f>VLOOKUP(C1655,Sheet3!$A:$B,2,0) &gt; 1</f>
        <v>0</v>
      </c>
      <c r="C1655">
        <v>1654</v>
      </c>
      <c r="D1655">
        <v>11911</v>
      </c>
      <c r="E1655" s="4">
        <v>40492</v>
      </c>
      <c r="F1655">
        <v>25</v>
      </c>
      <c r="G1655" s="15">
        <f>I1655*F1655</f>
        <v>4000</v>
      </c>
      <c r="H1655" s="9">
        <v>0</v>
      </c>
      <c r="I1655" s="13">
        <f>VLOOKUP($U1655,Pricebook!$A:$D,4,0)</f>
        <v>160</v>
      </c>
      <c r="J1655" s="11">
        <f>G1655*(1-H1655)</f>
        <v>4000</v>
      </c>
      <c r="K1655" t="s">
        <v>759</v>
      </c>
      <c r="L1655" t="s">
        <v>760</v>
      </c>
      <c r="M1655" t="str">
        <f>VLOOKUP($L1655,Companies!$A:$G,7,)</f>
        <v>Business Services</v>
      </c>
      <c r="N1655" t="str">
        <f>VLOOKUP($L1655,Companies!$A:$G,6,)</f>
        <v>Miscellaneous</v>
      </c>
      <c r="O1655" s="6" t="s">
        <v>1653</v>
      </c>
      <c r="P1655" s="6">
        <v>60188</v>
      </c>
      <c r="Q1655" t="s">
        <v>15</v>
      </c>
      <c r="R1655" t="s">
        <v>16</v>
      </c>
      <c r="S1655" s="4">
        <v>40494</v>
      </c>
      <c r="T1655" s="7">
        <f>S1655-E1655</f>
        <v>2</v>
      </c>
      <c r="U1655" t="s">
        <v>14218</v>
      </c>
      <c r="V1655" s="6" t="s">
        <v>14251</v>
      </c>
      <c r="W1655" t="s">
        <v>14266</v>
      </c>
      <c r="X1655" t="s">
        <v>14194</v>
      </c>
      <c r="Y1655" t="str">
        <f>VLOOKUP(R1655,Managers!$A:$B,2,)</f>
        <v>Josh Martinez</v>
      </c>
      <c r="Z1655" s="11">
        <f>VLOOKUP(X1655,HourlyWages!$A:$B,2,0)</f>
        <v>71</v>
      </c>
      <c r="AA1655">
        <v>1</v>
      </c>
    </row>
    <row r="1656" spans="1:27" x14ac:dyDescent="0.3">
      <c r="A1656" t="b">
        <f>COUNTIF($C$1:C1656, C1656)&gt;1</f>
        <v>0</v>
      </c>
      <c r="B1656" t="b">
        <f>VLOOKUP(C1656,Sheet3!$A:$B,2,0) &gt; 1</f>
        <v>0</v>
      </c>
      <c r="C1656">
        <v>1655</v>
      </c>
      <c r="D1656">
        <v>11941</v>
      </c>
      <c r="E1656" s="4">
        <v>40353</v>
      </c>
      <c r="F1656">
        <v>4</v>
      </c>
      <c r="G1656" s="15">
        <f>I1656*F1656</f>
        <v>800</v>
      </c>
      <c r="H1656" s="9">
        <v>0.08</v>
      </c>
      <c r="I1656" s="13">
        <f>VLOOKUP($U1656,Pricebook!$A:$D,4,0)</f>
        <v>200</v>
      </c>
      <c r="J1656" s="11">
        <f>G1656*(1-H1656)</f>
        <v>736</v>
      </c>
      <c r="K1656" t="s">
        <v>1573</v>
      </c>
      <c r="L1656" t="s">
        <v>597</v>
      </c>
      <c r="M1656" t="str">
        <f>VLOOKUP($L1656,Companies!$A:$G,7,)</f>
        <v>Specialty Insurers</v>
      </c>
      <c r="N1656" t="str">
        <f>VLOOKUP($L1656,Companies!$A:$G,6,)</f>
        <v>Finance</v>
      </c>
      <c r="O1656" s="6" t="s">
        <v>1574</v>
      </c>
      <c r="P1656" s="6">
        <v>62205</v>
      </c>
      <c r="Q1656" t="s">
        <v>15</v>
      </c>
      <c r="R1656" t="s">
        <v>16</v>
      </c>
      <c r="S1656" s="4">
        <v>40354</v>
      </c>
      <c r="T1656" s="7">
        <f>S1656-E1656</f>
        <v>1</v>
      </c>
      <c r="U1656" t="s">
        <v>14206</v>
      </c>
      <c r="V1656" s="6" t="s">
        <v>14254</v>
      </c>
      <c r="W1656" t="s">
        <v>14255</v>
      </c>
      <c r="X1656" t="s">
        <v>14184</v>
      </c>
      <c r="Y1656" t="str">
        <f>VLOOKUP(R1656,Managers!$A:$B,2,)</f>
        <v>Josh Martinez</v>
      </c>
      <c r="Z1656" s="11">
        <f>VLOOKUP(X1656,HourlyWages!$A:$B,2,0)</f>
        <v>50</v>
      </c>
      <c r="AA1656">
        <v>1</v>
      </c>
    </row>
    <row r="1657" spans="1:27" x14ac:dyDescent="0.3">
      <c r="A1657" t="b">
        <f>COUNTIF($C$1:C1657, C1657)&gt;1</f>
        <v>0</v>
      </c>
      <c r="B1657" t="b">
        <f>VLOOKUP(C1657,Sheet3!$A:$B,2,0) &gt; 1</f>
        <v>0</v>
      </c>
      <c r="C1657">
        <v>1656</v>
      </c>
      <c r="D1657">
        <v>11941</v>
      </c>
      <c r="E1657" s="4">
        <v>40353</v>
      </c>
      <c r="F1657">
        <v>26</v>
      </c>
      <c r="G1657" s="15">
        <f>I1657*F1657</f>
        <v>3250</v>
      </c>
      <c r="H1657" s="9">
        <v>0.05</v>
      </c>
      <c r="I1657" s="13">
        <f>VLOOKUP($U1657,Pricebook!$A:$D,4,0)</f>
        <v>125</v>
      </c>
      <c r="J1657" s="11">
        <f>G1657*(1-H1657)</f>
        <v>3087.5</v>
      </c>
      <c r="K1657" t="s">
        <v>1573</v>
      </c>
      <c r="L1657" t="s">
        <v>597</v>
      </c>
      <c r="M1657" t="str">
        <f>VLOOKUP($L1657,Companies!$A:$G,7,)</f>
        <v>Specialty Insurers</v>
      </c>
      <c r="N1657" t="str">
        <f>VLOOKUP($L1657,Companies!$A:$G,6,)</f>
        <v>Finance</v>
      </c>
      <c r="O1657" s="6" t="s">
        <v>1574</v>
      </c>
      <c r="P1657" s="6">
        <v>62205</v>
      </c>
      <c r="Q1657" t="s">
        <v>15</v>
      </c>
      <c r="R1657" t="s">
        <v>16</v>
      </c>
      <c r="S1657" s="4">
        <v>40354</v>
      </c>
      <c r="T1657" s="7">
        <f>S1657-E1657</f>
        <v>1</v>
      </c>
      <c r="U1657" t="s">
        <v>14209</v>
      </c>
      <c r="V1657" s="6" t="s">
        <v>14254</v>
      </c>
      <c r="W1657" t="s">
        <v>14255</v>
      </c>
      <c r="X1657" t="s">
        <v>14185</v>
      </c>
      <c r="Y1657" t="str">
        <f>VLOOKUP(R1657,Managers!$A:$B,2,)</f>
        <v>Josh Martinez</v>
      </c>
      <c r="Z1657" s="11">
        <f>VLOOKUP(X1657,HourlyWages!$A:$B,2,0)</f>
        <v>70</v>
      </c>
      <c r="AA1657">
        <v>1</v>
      </c>
    </row>
    <row r="1658" spans="1:27" x14ac:dyDescent="0.3">
      <c r="A1658" t="b">
        <f>COUNTIF($C$1:C1658, C1658)&gt;1</f>
        <v>0</v>
      </c>
      <c r="B1658" t="b">
        <f>VLOOKUP(C1658,Sheet3!$A:$B,2,0) &gt; 1</f>
        <v>0</v>
      </c>
      <c r="C1658">
        <v>1657</v>
      </c>
      <c r="D1658">
        <v>11943</v>
      </c>
      <c r="E1658" s="4">
        <v>40275</v>
      </c>
      <c r="F1658">
        <v>49</v>
      </c>
      <c r="G1658" s="15">
        <f>I1658*F1658</f>
        <v>7840</v>
      </c>
      <c r="H1658" s="9">
        <v>0.09</v>
      </c>
      <c r="I1658" s="13">
        <f>VLOOKUP($U1658,Pricebook!$A:$D,4,0)</f>
        <v>160</v>
      </c>
      <c r="J1658" s="11">
        <f>G1658*(1-H1658)</f>
        <v>7134.4000000000005</v>
      </c>
      <c r="K1658" t="s">
        <v>912</v>
      </c>
      <c r="L1658" t="s">
        <v>118</v>
      </c>
      <c r="M1658" t="str">
        <f>VLOOKUP($L1658,Companies!$A:$G,7,)</f>
        <v>Computer Software: Prepackaged Software</v>
      </c>
      <c r="N1658" t="str">
        <f>VLOOKUP($L1658,Companies!$A:$G,6,)</f>
        <v>Technology</v>
      </c>
      <c r="O1658" s="6" t="s">
        <v>1652</v>
      </c>
      <c r="P1658" s="6">
        <v>98034</v>
      </c>
      <c r="Q1658" t="s">
        <v>22</v>
      </c>
      <c r="R1658" t="s">
        <v>23</v>
      </c>
      <c r="S1658" s="4">
        <v>40282</v>
      </c>
      <c r="T1658" s="7">
        <f>S1658-E1658</f>
        <v>7</v>
      </c>
      <c r="U1658" t="s">
        <v>14218</v>
      </c>
      <c r="V1658" s="6" t="s">
        <v>14251</v>
      </c>
      <c r="W1658" t="s">
        <v>14263</v>
      </c>
      <c r="X1658" t="s">
        <v>14197</v>
      </c>
      <c r="Y1658" t="str">
        <f>VLOOKUP(R1658,Managers!$A:$B,2,)</f>
        <v>Bob Turner</v>
      </c>
      <c r="Z1658" s="11">
        <f>VLOOKUP(X1658,HourlyWages!$A:$B,2,0)</f>
        <v>71</v>
      </c>
      <c r="AA1658">
        <v>1</v>
      </c>
    </row>
    <row r="1659" spans="1:27" x14ac:dyDescent="0.3">
      <c r="A1659" t="b">
        <f>COUNTIF($C$1:C1659, C1659)&gt;1</f>
        <v>0</v>
      </c>
      <c r="B1659" t="b">
        <f>VLOOKUP(C1659,Sheet3!$A:$B,2,0) &gt; 1</f>
        <v>0</v>
      </c>
      <c r="C1659">
        <v>1658</v>
      </c>
      <c r="D1659">
        <v>11943</v>
      </c>
      <c r="E1659" s="4">
        <v>40275</v>
      </c>
      <c r="F1659">
        <v>19</v>
      </c>
      <c r="G1659" s="15">
        <f>I1659*F1659</f>
        <v>2375</v>
      </c>
      <c r="H1659" s="9">
        <v>0.08</v>
      </c>
      <c r="I1659" s="13">
        <f>VLOOKUP($U1659,Pricebook!$A:$D,4,0)</f>
        <v>125</v>
      </c>
      <c r="J1659" s="11">
        <f>G1659*(1-H1659)</f>
        <v>2185</v>
      </c>
      <c r="K1659" t="s">
        <v>912</v>
      </c>
      <c r="L1659" t="s">
        <v>118</v>
      </c>
      <c r="M1659" t="str">
        <f>VLOOKUP($L1659,Companies!$A:$G,7,)</f>
        <v>Computer Software: Prepackaged Software</v>
      </c>
      <c r="N1659" t="str">
        <f>VLOOKUP($L1659,Companies!$A:$G,6,)</f>
        <v>Technology</v>
      </c>
      <c r="O1659" s="6" t="s">
        <v>1652</v>
      </c>
      <c r="P1659" s="6">
        <v>98034</v>
      </c>
      <c r="Q1659" t="s">
        <v>22</v>
      </c>
      <c r="R1659" t="s">
        <v>23</v>
      </c>
      <c r="S1659" s="4">
        <v>40277</v>
      </c>
      <c r="T1659" s="7">
        <f>S1659-E1659</f>
        <v>2</v>
      </c>
      <c r="U1659" t="s">
        <v>14221</v>
      </c>
      <c r="V1659" s="6" t="s">
        <v>14257</v>
      </c>
      <c r="W1659" t="s">
        <v>14258</v>
      </c>
      <c r="X1659" t="s">
        <v>14186</v>
      </c>
      <c r="Y1659" t="str">
        <f>VLOOKUP(R1659,Managers!$A:$B,2,)</f>
        <v>Bob Turner</v>
      </c>
      <c r="Z1659" s="11">
        <f>VLOOKUP(X1659,HourlyWages!$A:$B,2,0)</f>
        <v>67</v>
      </c>
      <c r="AA1659">
        <v>1</v>
      </c>
    </row>
    <row r="1660" spans="1:27" x14ac:dyDescent="0.3">
      <c r="A1660" t="b">
        <f>COUNTIF($C$1:C1660, C1660)&gt;1</f>
        <v>0</v>
      </c>
      <c r="B1660" t="b">
        <f>VLOOKUP(C1660,Sheet3!$A:$B,2,0) &gt; 1</f>
        <v>0</v>
      </c>
      <c r="C1660">
        <v>1659</v>
      </c>
      <c r="D1660">
        <v>11968</v>
      </c>
      <c r="E1660" s="4">
        <v>40618</v>
      </c>
      <c r="F1660">
        <v>31</v>
      </c>
      <c r="G1660" s="15">
        <f>I1660*F1660</f>
        <v>3720</v>
      </c>
      <c r="H1660" s="9">
        <v>0.04</v>
      </c>
      <c r="I1660" s="13">
        <f>VLOOKUP($U1660,Pricebook!$A:$D,4,0)</f>
        <v>120</v>
      </c>
      <c r="J1660" s="11">
        <f>G1660*(1-H1660)</f>
        <v>3571.2</v>
      </c>
      <c r="K1660" t="s">
        <v>1418</v>
      </c>
      <c r="L1660" t="s">
        <v>360</v>
      </c>
      <c r="M1660" t="str">
        <f>VLOOKUP($L1660,Companies!$A:$G,7,)</f>
        <v>Semiconductors</v>
      </c>
      <c r="N1660" t="str">
        <f>VLOOKUP($L1660,Companies!$A:$G,6,)</f>
        <v>Technology</v>
      </c>
      <c r="O1660" s="6" t="s">
        <v>1419</v>
      </c>
      <c r="P1660" s="6">
        <v>46307</v>
      </c>
      <c r="Q1660" t="s">
        <v>278</v>
      </c>
      <c r="R1660" t="s">
        <v>16</v>
      </c>
      <c r="S1660" s="4">
        <v>40618</v>
      </c>
      <c r="T1660" s="7">
        <f>S1660-E1660</f>
        <v>0</v>
      </c>
      <c r="U1660" t="s">
        <v>14212</v>
      </c>
      <c r="V1660" s="6" t="s">
        <v>14257</v>
      </c>
      <c r="W1660" t="s">
        <v>14258</v>
      </c>
      <c r="X1660" t="s">
        <v>14195</v>
      </c>
      <c r="Y1660" t="str">
        <f>VLOOKUP(R1660,Managers!$A:$B,2,)</f>
        <v>Josh Martinez</v>
      </c>
      <c r="Z1660" s="11">
        <f>VLOOKUP(X1660,HourlyWages!$A:$B,2,0)</f>
        <v>52</v>
      </c>
      <c r="AA1660">
        <v>1</v>
      </c>
    </row>
    <row r="1661" spans="1:27" x14ac:dyDescent="0.3">
      <c r="A1661" t="b">
        <f>COUNTIF($C$1:C1661, C1661)&gt;1</f>
        <v>0</v>
      </c>
      <c r="B1661" t="b">
        <f>VLOOKUP(C1661,Sheet3!$A:$B,2,0) &gt; 1</f>
        <v>0</v>
      </c>
      <c r="C1661">
        <v>1660</v>
      </c>
      <c r="D1661">
        <v>11969</v>
      </c>
      <c r="E1661" s="4">
        <v>40927</v>
      </c>
      <c r="F1661">
        <v>16</v>
      </c>
      <c r="G1661" s="15">
        <f>I1661*F1661</f>
        <v>3200</v>
      </c>
      <c r="H1661" s="9">
        <v>0.08</v>
      </c>
      <c r="I1661" s="13">
        <f>VLOOKUP($U1661,Pricebook!$A:$D,4,0)</f>
        <v>200</v>
      </c>
      <c r="J1661" s="11">
        <f>G1661*(1-H1661)</f>
        <v>2944</v>
      </c>
      <c r="K1661" t="s">
        <v>1654</v>
      </c>
      <c r="L1661" t="s">
        <v>341</v>
      </c>
      <c r="M1661" t="str">
        <f>VLOOKUP($L1661,Companies!$A:$G,7,)</f>
        <v>Computer Software: Prepackaged Software</v>
      </c>
      <c r="N1661" t="str">
        <f>VLOOKUP($L1661,Companies!$A:$G,6,)</f>
        <v>Technology</v>
      </c>
      <c r="O1661" s="6" t="s">
        <v>1655</v>
      </c>
      <c r="P1661" s="6" t="s">
        <v>1656</v>
      </c>
      <c r="Q1661" t="s">
        <v>130</v>
      </c>
      <c r="R1661" t="s">
        <v>16</v>
      </c>
      <c r="S1661" s="4">
        <v>40928</v>
      </c>
      <c r="T1661" s="7">
        <f>S1661-E1661</f>
        <v>1</v>
      </c>
      <c r="U1661" t="s">
        <v>14206</v>
      </c>
      <c r="V1661" s="6" t="s">
        <v>14254</v>
      </c>
      <c r="W1661" t="s">
        <v>14255</v>
      </c>
      <c r="X1661" t="s">
        <v>14193</v>
      </c>
      <c r="Y1661" t="str">
        <f>VLOOKUP(R1661,Managers!$A:$B,2,)</f>
        <v>Josh Martinez</v>
      </c>
      <c r="Z1661" s="11">
        <f>VLOOKUP(X1661,HourlyWages!$A:$B,2,0)</f>
        <v>57</v>
      </c>
      <c r="AA1661">
        <v>1</v>
      </c>
    </row>
    <row r="1662" spans="1:27" x14ac:dyDescent="0.3">
      <c r="A1662" t="b">
        <f>COUNTIF($C$1:C1662, C1662)&gt;1</f>
        <v>0</v>
      </c>
      <c r="B1662" t="b">
        <f>VLOOKUP(C1662,Sheet3!$A:$B,2,0) &gt; 1</f>
        <v>0</v>
      </c>
      <c r="C1662">
        <v>1661</v>
      </c>
      <c r="D1662">
        <v>11969</v>
      </c>
      <c r="E1662" s="4">
        <v>40927</v>
      </c>
      <c r="F1662">
        <v>9</v>
      </c>
      <c r="G1662" s="15">
        <f>I1662*F1662</f>
        <v>1125</v>
      </c>
      <c r="H1662" s="9">
        <v>0.03</v>
      </c>
      <c r="I1662" s="13">
        <f>VLOOKUP($U1662,Pricebook!$A:$D,4,0)</f>
        <v>125</v>
      </c>
      <c r="J1662" s="11">
        <f>G1662*(1-H1662)</f>
        <v>1091.25</v>
      </c>
      <c r="K1662" t="s">
        <v>1654</v>
      </c>
      <c r="L1662" t="s">
        <v>341</v>
      </c>
      <c r="M1662" t="str">
        <f>VLOOKUP($L1662,Companies!$A:$G,7,)</f>
        <v>Computer Software: Prepackaged Software</v>
      </c>
      <c r="N1662" t="str">
        <f>VLOOKUP($L1662,Companies!$A:$G,6,)</f>
        <v>Technology</v>
      </c>
      <c r="O1662" s="6" t="s">
        <v>1655</v>
      </c>
      <c r="P1662" s="6" t="s">
        <v>1656</v>
      </c>
      <c r="Q1662" t="s">
        <v>130</v>
      </c>
      <c r="R1662" t="s">
        <v>16</v>
      </c>
      <c r="S1662" s="4">
        <v>40929</v>
      </c>
      <c r="T1662" s="7">
        <f>S1662-E1662</f>
        <v>2</v>
      </c>
      <c r="U1662" t="s">
        <v>14209</v>
      </c>
      <c r="V1662" s="6" t="s">
        <v>14251</v>
      </c>
      <c r="W1662" t="s">
        <v>14263</v>
      </c>
      <c r="X1662" t="s">
        <v>14186</v>
      </c>
      <c r="Y1662" t="str">
        <f>VLOOKUP(R1662,Managers!$A:$B,2,)</f>
        <v>Josh Martinez</v>
      </c>
      <c r="Z1662" s="11">
        <f>VLOOKUP(X1662,HourlyWages!$A:$B,2,0)</f>
        <v>67</v>
      </c>
      <c r="AA1662">
        <v>1</v>
      </c>
    </row>
    <row r="1663" spans="1:27" x14ac:dyDescent="0.3">
      <c r="A1663" t="b">
        <f>COUNTIF($C$1:C1663, C1663)&gt;1</f>
        <v>0</v>
      </c>
      <c r="B1663" t="b">
        <f>VLOOKUP(C1663,Sheet3!$A:$B,2,0) &gt; 1</f>
        <v>0</v>
      </c>
      <c r="C1663">
        <v>1662</v>
      </c>
      <c r="D1663">
        <v>11969</v>
      </c>
      <c r="E1663" s="4">
        <v>40927</v>
      </c>
      <c r="F1663">
        <v>42</v>
      </c>
      <c r="G1663" s="15">
        <f>I1663*F1663</f>
        <v>5250</v>
      </c>
      <c r="H1663" s="9">
        <v>0.1</v>
      </c>
      <c r="I1663" s="13">
        <f>VLOOKUP($U1663,Pricebook!$A:$D,4,0)</f>
        <v>125</v>
      </c>
      <c r="J1663" s="11">
        <f>G1663*(1-H1663)</f>
        <v>4725</v>
      </c>
      <c r="K1663" t="s">
        <v>1654</v>
      </c>
      <c r="L1663" t="s">
        <v>341</v>
      </c>
      <c r="M1663" t="str">
        <f>VLOOKUP($L1663,Companies!$A:$G,7,)</f>
        <v>Computer Software: Prepackaged Software</v>
      </c>
      <c r="N1663" t="str">
        <f>VLOOKUP($L1663,Companies!$A:$G,6,)</f>
        <v>Technology</v>
      </c>
      <c r="O1663" s="6" t="s">
        <v>1655</v>
      </c>
      <c r="P1663" s="6" t="s">
        <v>1656</v>
      </c>
      <c r="Q1663" t="s">
        <v>130</v>
      </c>
      <c r="R1663" t="s">
        <v>16</v>
      </c>
      <c r="S1663" s="4">
        <v>40929</v>
      </c>
      <c r="T1663" s="7">
        <f>S1663-E1663</f>
        <v>2</v>
      </c>
      <c r="U1663" t="s">
        <v>14209</v>
      </c>
      <c r="V1663" s="6" t="s">
        <v>14257</v>
      </c>
      <c r="W1663" t="s">
        <v>14258</v>
      </c>
      <c r="X1663" t="s">
        <v>14201</v>
      </c>
      <c r="Y1663" t="str">
        <f>VLOOKUP(R1663,Managers!$A:$B,2,)</f>
        <v>Josh Martinez</v>
      </c>
      <c r="Z1663" s="11">
        <f>VLOOKUP(X1663,HourlyWages!$A:$B,2,0)</f>
        <v>53</v>
      </c>
      <c r="AA1663">
        <v>1</v>
      </c>
    </row>
    <row r="1664" spans="1:27" x14ac:dyDescent="0.3">
      <c r="A1664" t="b">
        <f>COUNTIF($C$1:C1664, C1664)&gt;1</f>
        <v>0</v>
      </c>
      <c r="B1664" t="b">
        <f>VLOOKUP(C1664,Sheet3!$A:$B,2,0) &gt; 1</f>
        <v>0</v>
      </c>
      <c r="C1664">
        <v>1663</v>
      </c>
      <c r="D1664">
        <v>11972</v>
      </c>
      <c r="E1664" s="4">
        <v>39816</v>
      </c>
      <c r="F1664">
        <v>4</v>
      </c>
      <c r="G1664" s="15">
        <f>I1664*F1664</f>
        <v>600</v>
      </c>
      <c r="H1664" s="9">
        <v>0</v>
      </c>
      <c r="I1664" s="13">
        <f>VLOOKUP($U1664,Pricebook!$A:$D,4,0)</f>
        <v>150</v>
      </c>
      <c r="J1664" s="11">
        <f>G1664*(1-H1664)</f>
        <v>600</v>
      </c>
      <c r="K1664" t="s">
        <v>1657</v>
      </c>
      <c r="L1664" t="s">
        <v>549</v>
      </c>
      <c r="M1664" t="str">
        <f>VLOOKUP($L1664,Companies!$A:$G,7,)</f>
        <v>RETAIL: Building Materials</v>
      </c>
      <c r="N1664" t="str">
        <f>VLOOKUP($L1664,Companies!$A:$G,6,)</f>
        <v>Consumer Services</v>
      </c>
      <c r="O1664" s="6" t="s">
        <v>1658</v>
      </c>
      <c r="P1664" s="6">
        <v>84041</v>
      </c>
      <c r="Q1664" t="s">
        <v>201</v>
      </c>
      <c r="R1664" t="s">
        <v>23</v>
      </c>
      <c r="S1664" s="4">
        <v>39818</v>
      </c>
      <c r="T1664" s="7">
        <f>S1664-E1664</f>
        <v>2</v>
      </c>
      <c r="U1664" t="s">
        <v>14216</v>
      </c>
      <c r="V1664" s="6" t="s">
        <v>14251</v>
      </c>
      <c r="W1664" t="s">
        <v>14262</v>
      </c>
      <c r="X1664" t="s">
        <v>14198</v>
      </c>
      <c r="Y1664" t="str">
        <f>VLOOKUP(R1664,Managers!$A:$B,2,)</f>
        <v>Bob Turner</v>
      </c>
      <c r="Z1664" s="11">
        <f>VLOOKUP(X1664,HourlyWages!$A:$B,2,0)</f>
        <v>51</v>
      </c>
      <c r="AA1664">
        <v>1</v>
      </c>
    </row>
    <row r="1665" spans="1:27" x14ac:dyDescent="0.3">
      <c r="A1665" t="b">
        <f>COUNTIF($C$1:C1665, C1665)&gt;1</f>
        <v>0</v>
      </c>
      <c r="B1665" t="b">
        <f>VLOOKUP(C1665,Sheet3!$A:$B,2,0) &gt; 1</f>
        <v>0</v>
      </c>
      <c r="C1665">
        <v>1664</v>
      </c>
      <c r="D1665">
        <v>11975</v>
      </c>
      <c r="E1665" s="4">
        <v>40646</v>
      </c>
      <c r="F1665">
        <v>43</v>
      </c>
      <c r="G1665" s="15">
        <f>I1665*F1665</f>
        <v>6880</v>
      </c>
      <c r="H1665" s="9">
        <v>0.08</v>
      </c>
      <c r="I1665" s="13">
        <f>VLOOKUP($U1665,Pricebook!$A:$D,4,0)</f>
        <v>160</v>
      </c>
      <c r="J1665" s="11">
        <f>G1665*(1-H1665)</f>
        <v>6329.6</v>
      </c>
      <c r="K1665" t="s">
        <v>393</v>
      </c>
      <c r="L1665" t="s">
        <v>274</v>
      </c>
      <c r="M1665" t="str">
        <f>VLOOKUP($L1665,Companies!$A:$G,7,)</f>
        <v>Other Specialty Stores</v>
      </c>
      <c r="N1665" t="str">
        <f>VLOOKUP($L1665,Companies!$A:$G,6,)</f>
        <v>Consumer Services</v>
      </c>
      <c r="O1665" s="6" t="s">
        <v>1659</v>
      </c>
      <c r="P1665" s="6">
        <v>18504</v>
      </c>
      <c r="Q1665" t="s">
        <v>232</v>
      </c>
      <c r="R1665" t="s">
        <v>61</v>
      </c>
      <c r="S1665" s="4">
        <v>40648</v>
      </c>
      <c r="T1665" s="7">
        <f>S1665-E1665</f>
        <v>2</v>
      </c>
      <c r="U1665" t="s">
        <v>14218</v>
      </c>
      <c r="V1665" s="6" t="s">
        <v>14251</v>
      </c>
      <c r="W1665" t="s">
        <v>14263</v>
      </c>
      <c r="X1665" t="s">
        <v>14185</v>
      </c>
      <c r="Y1665" t="str">
        <f>VLOOKUP(R1665,Managers!$A:$B,2,)</f>
        <v>Allen Young</v>
      </c>
      <c r="Z1665" s="11">
        <f>VLOOKUP(X1665,HourlyWages!$A:$B,2,0)</f>
        <v>70</v>
      </c>
      <c r="AA1665">
        <v>1</v>
      </c>
    </row>
    <row r="1666" spans="1:27" x14ac:dyDescent="0.3">
      <c r="A1666" t="b">
        <f>COUNTIF($C$1:C1666, C1666)&gt;1</f>
        <v>0</v>
      </c>
      <c r="B1666" t="b">
        <f>VLOOKUP(C1666,Sheet3!$A:$B,2,0) &gt; 1</f>
        <v>0</v>
      </c>
      <c r="C1666">
        <v>1665</v>
      </c>
      <c r="D1666">
        <v>12005</v>
      </c>
      <c r="E1666" s="4">
        <v>41084</v>
      </c>
      <c r="F1666">
        <v>4</v>
      </c>
      <c r="G1666" s="15">
        <f>I1666*F1666</f>
        <v>800</v>
      </c>
      <c r="H1666" s="9">
        <v>0.04</v>
      </c>
      <c r="I1666" s="13">
        <f>VLOOKUP($U1666,Pricebook!$A:$D,4,0)</f>
        <v>200</v>
      </c>
      <c r="J1666" s="11">
        <f>G1666*(1-H1666)</f>
        <v>768</v>
      </c>
      <c r="K1666" t="s">
        <v>189</v>
      </c>
      <c r="L1666" t="s">
        <v>190</v>
      </c>
      <c r="M1666" t="str">
        <f>VLOOKUP($L1666,Companies!$A:$G,7,)</f>
        <v>Computer Software: Prepackaged Software</v>
      </c>
      <c r="N1666" t="str">
        <f>VLOOKUP($L1666,Companies!$A:$G,6,)</f>
        <v>Technology</v>
      </c>
      <c r="O1666" s="6" t="s">
        <v>1660</v>
      </c>
      <c r="P1666" s="6" t="s">
        <v>1661</v>
      </c>
      <c r="Q1666" t="s">
        <v>317</v>
      </c>
      <c r="R1666" t="s">
        <v>61</v>
      </c>
      <c r="S1666" s="4">
        <v>41086</v>
      </c>
      <c r="T1666" s="7">
        <f>S1666-E1666</f>
        <v>2</v>
      </c>
      <c r="U1666" t="s">
        <v>14206</v>
      </c>
      <c r="V1666" s="6" t="s">
        <v>14254</v>
      </c>
      <c r="W1666" t="s">
        <v>14269</v>
      </c>
      <c r="X1666" t="s">
        <v>14188</v>
      </c>
      <c r="Y1666" t="str">
        <f>VLOOKUP(R1666,Managers!$A:$B,2,)</f>
        <v>Allen Young</v>
      </c>
      <c r="Z1666" s="11">
        <f>VLOOKUP(X1666,HourlyWages!$A:$B,2,0)</f>
        <v>52</v>
      </c>
      <c r="AA1666">
        <v>1</v>
      </c>
    </row>
    <row r="1667" spans="1:27" x14ac:dyDescent="0.3">
      <c r="A1667" t="b">
        <f>COUNTIF($C$1:C1667, C1667)&gt;1</f>
        <v>0</v>
      </c>
      <c r="B1667" t="b">
        <f>VLOOKUP(C1667,Sheet3!$A:$B,2,0) &gt; 1</f>
        <v>0</v>
      </c>
      <c r="C1667">
        <v>1666</v>
      </c>
      <c r="D1667">
        <v>12007</v>
      </c>
      <c r="E1667" s="4">
        <v>40083</v>
      </c>
      <c r="F1667">
        <v>42</v>
      </c>
      <c r="G1667" s="15">
        <f>I1667*F1667</f>
        <v>8400</v>
      </c>
      <c r="H1667" s="9">
        <v>0.04</v>
      </c>
      <c r="I1667" s="13">
        <f>VLOOKUP($U1667,Pricebook!$A:$D,4,0)</f>
        <v>200</v>
      </c>
      <c r="J1667" s="11">
        <f>G1667*(1-H1667)</f>
        <v>8064</v>
      </c>
      <c r="K1667" t="s">
        <v>963</v>
      </c>
      <c r="L1667" t="s">
        <v>520</v>
      </c>
      <c r="M1667" t="str">
        <f>VLOOKUP($L1667,Companies!$A:$G,7,)</f>
        <v>Computer Software: Prepackaged Software</v>
      </c>
      <c r="N1667" t="str">
        <f>VLOOKUP($L1667,Companies!$A:$G,6,)</f>
        <v>Technology</v>
      </c>
      <c r="O1667" s="6" t="s">
        <v>1585</v>
      </c>
      <c r="P1667" s="6">
        <v>92231</v>
      </c>
      <c r="Q1667" t="s">
        <v>114</v>
      </c>
      <c r="R1667" t="s">
        <v>23</v>
      </c>
      <c r="S1667" s="4">
        <v>40085</v>
      </c>
      <c r="T1667" s="7">
        <f>S1667-E1667</f>
        <v>2</v>
      </c>
      <c r="U1667" t="s">
        <v>14214</v>
      </c>
      <c r="V1667" s="6" t="s">
        <v>14254</v>
      </c>
      <c r="W1667" t="s">
        <v>14255</v>
      </c>
      <c r="X1667" t="s">
        <v>14185</v>
      </c>
      <c r="Y1667" t="str">
        <f>VLOOKUP(R1667,Managers!$A:$B,2,)</f>
        <v>Bob Turner</v>
      </c>
      <c r="Z1667" s="11">
        <f>VLOOKUP(X1667,HourlyWages!$A:$B,2,0)</f>
        <v>70</v>
      </c>
      <c r="AA1667">
        <v>1</v>
      </c>
    </row>
    <row r="1668" spans="1:27" x14ac:dyDescent="0.3">
      <c r="A1668" t="b">
        <f>COUNTIF($C$1:C1668, C1668)&gt;1</f>
        <v>0</v>
      </c>
      <c r="B1668" t="b">
        <f>VLOOKUP(C1668,Sheet3!$A:$B,2,0) &gt; 1</f>
        <v>0</v>
      </c>
      <c r="C1668">
        <v>1667</v>
      </c>
      <c r="D1668">
        <v>12037</v>
      </c>
      <c r="E1668" s="4">
        <v>40724</v>
      </c>
      <c r="F1668">
        <v>14</v>
      </c>
      <c r="G1668" s="15">
        <f>I1668*F1668</f>
        <v>1540</v>
      </c>
      <c r="H1668" s="9">
        <v>0.04</v>
      </c>
      <c r="I1668" s="13">
        <f>VLOOKUP($U1668,Pricebook!$A:$D,4,0)</f>
        <v>110</v>
      </c>
      <c r="J1668" s="11">
        <f>G1668*(1-H1668)</f>
        <v>1478.3999999999999</v>
      </c>
      <c r="K1668" t="s">
        <v>410</v>
      </c>
      <c r="L1668" t="s">
        <v>20</v>
      </c>
      <c r="M1668" t="str">
        <f>VLOOKUP($L1668,Companies!$A:$G,7,)</f>
        <v>Major Pharmaceuticals</v>
      </c>
      <c r="N1668" t="str">
        <f>VLOOKUP($L1668,Companies!$A:$G,6,)</f>
        <v>Health Care</v>
      </c>
      <c r="O1668" s="6" t="s">
        <v>411</v>
      </c>
      <c r="P1668" s="6">
        <v>22124</v>
      </c>
      <c r="Q1668" t="s">
        <v>368</v>
      </c>
      <c r="R1668" t="s">
        <v>34</v>
      </c>
      <c r="S1668" s="4">
        <v>40729</v>
      </c>
      <c r="T1668" s="7">
        <f>S1668-E1668</f>
        <v>5</v>
      </c>
      <c r="U1668" t="s">
        <v>14215</v>
      </c>
      <c r="V1668" s="6" t="s">
        <v>14257</v>
      </c>
      <c r="W1668" t="s">
        <v>14258</v>
      </c>
      <c r="X1668" t="s">
        <v>14192</v>
      </c>
      <c r="Y1668" t="str">
        <f>VLOOKUP(R1668,Managers!$A:$B,2,)</f>
        <v>Frank Mitchell</v>
      </c>
      <c r="Z1668" s="11">
        <f>VLOOKUP(X1668,HourlyWages!$A:$B,2,0)</f>
        <v>75</v>
      </c>
      <c r="AA1668">
        <v>1</v>
      </c>
    </row>
    <row r="1669" spans="1:27" x14ac:dyDescent="0.3">
      <c r="A1669" t="b">
        <f>COUNTIF($C$1:C1669, C1669)&gt;1</f>
        <v>0</v>
      </c>
      <c r="B1669" t="b">
        <f>VLOOKUP(C1669,Sheet3!$A:$B,2,0) &gt; 1</f>
        <v>0</v>
      </c>
      <c r="C1669">
        <v>1668</v>
      </c>
      <c r="D1669">
        <v>12039</v>
      </c>
      <c r="E1669" s="4">
        <v>40345</v>
      </c>
      <c r="F1669">
        <v>13</v>
      </c>
      <c r="G1669" s="15">
        <f>I1669*F1669</f>
        <v>1950</v>
      </c>
      <c r="H1669" s="9">
        <v>0.1</v>
      </c>
      <c r="I1669" s="13">
        <f>VLOOKUP($U1669,Pricebook!$A:$D,4,0)</f>
        <v>150</v>
      </c>
      <c r="J1669" s="11">
        <f>G1669*(1-H1669)</f>
        <v>1755</v>
      </c>
      <c r="K1669" t="s">
        <v>981</v>
      </c>
      <c r="L1669" t="s">
        <v>713</v>
      </c>
      <c r="M1669" t="str">
        <f>VLOOKUP($L1669,Companies!$A:$G,7,)</f>
        <v>Oil Refining/Marketing</v>
      </c>
      <c r="N1669" t="str">
        <f>VLOOKUP($L1669,Companies!$A:$G,6,)</f>
        <v>Transportation</v>
      </c>
      <c r="O1669" s="6" t="s">
        <v>1314</v>
      </c>
      <c r="P1669" s="6">
        <v>91767</v>
      </c>
      <c r="Q1669" t="s">
        <v>114</v>
      </c>
      <c r="R1669" t="s">
        <v>23</v>
      </c>
      <c r="S1669" s="4">
        <v>40347</v>
      </c>
      <c r="T1669" s="7">
        <f>S1669-E1669</f>
        <v>2</v>
      </c>
      <c r="U1669" t="s">
        <v>14210</v>
      </c>
      <c r="V1669" s="6" t="s">
        <v>14254</v>
      </c>
      <c r="W1669" t="s">
        <v>14269</v>
      </c>
      <c r="X1669" t="s">
        <v>14199</v>
      </c>
      <c r="Y1669" t="str">
        <f>VLOOKUP(R1669,Managers!$A:$B,2,)</f>
        <v>Bob Turner</v>
      </c>
      <c r="Z1669" s="11">
        <f>VLOOKUP(X1669,HourlyWages!$A:$B,2,0)</f>
        <v>68</v>
      </c>
      <c r="AA1669">
        <v>1</v>
      </c>
    </row>
    <row r="1670" spans="1:27" x14ac:dyDescent="0.3">
      <c r="A1670" t="b">
        <f>COUNTIF($C$1:C1670, C1670)&gt;1</f>
        <v>0</v>
      </c>
      <c r="B1670" t="b">
        <f>VLOOKUP(C1670,Sheet3!$A:$B,2,0) &gt; 1</f>
        <v>0</v>
      </c>
      <c r="C1670">
        <v>1669</v>
      </c>
      <c r="D1670">
        <v>12066</v>
      </c>
      <c r="E1670" s="4">
        <v>40580</v>
      </c>
      <c r="F1670">
        <v>27</v>
      </c>
      <c r="G1670" s="15">
        <f>I1670*F1670</f>
        <v>4050</v>
      </c>
      <c r="H1670" s="9">
        <v>0.1</v>
      </c>
      <c r="I1670" s="13">
        <f>VLOOKUP($U1670,Pricebook!$A:$D,4,0)</f>
        <v>150</v>
      </c>
      <c r="J1670" s="11">
        <f>G1670*(1-H1670)</f>
        <v>3645</v>
      </c>
      <c r="K1670" t="s">
        <v>732</v>
      </c>
      <c r="L1670" t="s">
        <v>300</v>
      </c>
      <c r="M1670" t="str">
        <f>VLOOKUP($L1670,Companies!$A:$G,7,)</f>
        <v>Computer Software: Programming, Data Processing</v>
      </c>
      <c r="N1670" t="str">
        <f>VLOOKUP($L1670,Companies!$A:$G,6,)</f>
        <v>Technology</v>
      </c>
      <c r="O1670" s="6" t="s">
        <v>733</v>
      </c>
      <c r="P1670" s="6">
        <v>95695</v>
      </c>
      <c r="Q1670" t="s">
        <v>114</v>
      </c>
      <c r="R1670" t="s">
        <v>23</v>
      </c>
      <c r="S1670" s="4">
        <v>40581</v>
      </c>
      <c r="T1670" s="7">
        <f>S1670-E1670</f>
        <v>1</v>
      </c>
      <c r="U1670" t="s">
        <v>14210</v>
      </c>
      <c r="V1670" s="6" t="s">
        <v>14254</v>
      </c>
      <c r="W1670" t="s">
        <v>14269</v>
      </c>
      <c r="X1670" t="s">
        <v>14198</v>
      </c>
      <c r="Y1670" t="str">
        <f>VLOOKUP(R1670,Managers!$A:$B,2,)</f>
        <v>Bob Turner</v>
      </c>
      <c r="Z1670" s="11">
        <f>VLOOKUP(X1670,HourlyWages!$A:$B,2,0)</f>
        <v>51</v>
      </c>
      <c r="AA1670">
        <v>1</v>
      </c>
    </row>
    <row r="1671" spans="1:27" x14ac:dyDescent="0.3">
      <c r="A1671" t="b">
        <f>COUNTIF($C$1:C1671, C1671)&gt;1</f>
        <v>0</v>
      </c>
      <c r="B1671" t="b">
        <f>VLOOKUP(C1671,Sheet3!$A:$B,2,0) &gt; 1</f>
        <v>0</v>
      </c>
      <c r="C1671">
        <v>1670</v>
      </c>
      <c r="D1671">
        <v>12067</v>
      </c>
      <c r="E1671" s="4">
        <v>40213</v>
      </c>
      <c r="F1671">
        <v>45</v>
      </c>
      <c r="G1671" s="15">
        <f>I1671*F1671</f>
        <v>7200</v>
      </c>
      <c r="H1671" s="9">
        <v>0</v>
      </c>
      <c r="I1671" s="13">
        <f>VLOOKUP($U1671,Pricebook!$A:$D,4,0)</f>
        <v>160</v>
      </c>
      <c r="J1671" s="11">
        <f>G1671*(1-H1671)</f>
        <v>7200</v>
      </c>
      <c r="K1671" t="s">
        <v>324</v>
      </c>
      <c r="L1671" t="s">
        <v>310</v>
      </c>
      <c r="M1671" t="str">
        <f>VLOOKUP($L1671,Companies!$A:$G,7,)</f>
        <v>Major Pharmaceuticals</v>
      </c>
      <c r="N1671" t="str">
        <f>VLOOKUP($L1671,Companies!$A:$G,6,)</f>
        <v>Health Care</v>
      </c>
      <c r="O1671" s="6" t="s">
        <v>325</v>
      </c>
      <c r="P1671" s="6">
        <v>37066</v>
      </c>
      <c r="Q1671" t="s">
        <v>81</v>
      </c>
      <c r="R1671" t="s">
        <v>34</v>
      </c>
      <c r="S1671" s="4">
        <v>40213</v>
      </c>
      <c r="T1671" s="7">
        <f>S1671-E1671</f>
        <v>0</v>
      </c>
      <c r="U1671" t="s">
        <v>14218</v>
      </c>
      <c r="V1671" s="6" t="s">
        <v>14254</v>
      </c>
      <c r="W1671" t="s">
        <v>14255</v>
      </c>
      <c r="X1671" t="s">
        <v>14186</v>
      </c>
      <c r="Y1671" t="str">
        <f>VLOOKUP(R1671,Managers!$A:$B,2,)</f>
        <v>Frank Mitchell</v>
      </c>
      <c r="Z1671" s="11">
        <f>VLOOKUP(X1671,HourlyWages!$A:$B,2,0)</f>
        <v>67</v>
      </c>
      <c r="AA1671">
        <v>1</v>
      </c>
    </row>
    <row r="1672" spans="1:27" x14ac:dyDescent="0.3">
      <c r="A1672" t="b">
        <f>COUNTIF($C$1:C1672, C1672)&gt;1</f>
        <v>0</v>
      </c>
      <c r="B1672" t="b">
        <f>VLOOKUP(C1672,Sheet3!$A:$B,2,0) &gt; 1</f>
        <v>0</v>
      </c>
      <c r="C1672">
        <v>1671</v>
      </c>
      <c r="D1672">
        <v>12067</v>
      </c>
      <c r="E1672" s="4">
        <v>40213</v>
      </c>
      <c r="F1672">
        <v>6</v>
      </c>
      <c r="G1672" s="15">
        <f>I1672*F1672</f>
        <v>750</v>
      </c>
      <c r="H1672" s="9">
        <v>0.05</v>
      </c>
      <c r="I1672" s="13">
        <f>VLOOKUP($U1672,Pricebook!$A:$D,4,0)</f>
        <v>125</v>
      </c>
      <c r="J1672" s="11">
        <f>G1672*(1-H1672)</f>
        <v>712.5</v>
      </c>
      <c r="K1672" t="s">
        <v>324</v>
      </c>
      <c r="L1672" t="s">
        <v>310</v>
      </c>
      <c r="M1672" t="str">
        <f>VLOOKUP($L1672,Companies!$A:$G,7,)</f>
        <v>Major Pharmaceuticals</v>
      </c>
      <c r="N1672" t="str">
        <f>VLOOKUP($L1672,Companies!$A:$G,6,)</f>
        <v>Health Care</v>
      </c>
      <c r="O1672" s="6" t="s">
        <v>325</v>
      </c>
      <c r="P1672" s="6">
        <v>37066</v>
      </c>
      <c r="Q1672" t="s">
        <v>81</v>
      </c>
      <c r="R1672" t="s">
        <v>34</v>
      </c>
      <c r="S1672" s="4">
        <v>40214</v>
      </c>
      <c r="T1672" s="7">
        <f>S1672-E1672</f>
        <v>1</v>
      </c>
      <c r="U1672" t="s">
        <v>14208</v>
      </c>
      <c r="V1672" s="6" t="s">
        <v>14257</v>
      </c>
      <c r="W1672" t="s">
        <v>14258</v>
      </c>
      <c r="X1672" t="s">
        <v>14186</v>
      </c>
      <c r="Y1672" t="str">
        <f>VLOOKUP(R1672,Managers!$A:$B,2,)</f>
        <v>Frank Mitchell</v>
      </c>
      <c r="Z1672" s="11">
        <f>VLOOKUP(X1672,HourlyWages!$A:$B,2,0)</f>
        <v>67</v>
      </c>
      <c r="AA1672">
        <v>1</v>
      </c>
    </row>
    <row r="1673" spans="1:27" x14ac:dyDescent="0.3">
      <c r="A1673" t="b">
        <f>COUNTIF($C$1:C1673, C1673)&gt;1</f>
        <v>0</v>
      </c>
      <c r="B1673" t="b">
        <f>VLOOKUP(C1673,Sheet3!$A:$B,2,0) &gt; 1</f>
        <v>0</v>
      </c>
      <c r="C1673">
        <v>1672</v>
      </c>
      <c r="D1673">
        <v>12067</v>
      </c>
      <c r="E1673" s="4">
        <v>40213</v>
      </c>
      <c r="F1673">
        <v>12</v>
      </c>
      <c r="G1673" s="15">
        <f>I1673*F1673</f>
        <v>1500</v>
      </c>
      <c r="H1673" s="9">
        <v>0.04</v>
      </c>
      <c r="I1673" s="13">
        <f>VLOOKUP($U1673,Pricebook!$A:$D,4,0)</f>
        <v>125</v>
      </c>
      <c r="J1673" s="11">
        <f>G1673*(1-H1673)</f>
        <v>1440</v>
      </c>
      <c r="K1673" t="s">
        <v>324</v>
      </c>
      <c r="L1673" t="s">
        <v>310</v>
      </c>
      <c r="M1673" t="str">
        <f>VLOOKUP($L1673,Companies!$A:$G,7,)</f>
        <v>Major Pharmaceuticals</v>
      </c>
      <c r="N1673" t="str">
        <f>VLOOKUP($L1673,Companies!$A:$G,6,)</f>
        <v>Health Care</v>
      </c>
      <c r="O1673" s="6" t="s">
        <v>325</v>
      </c>
      <c r="P1673" s="6">
        <v>37066</v>
      </c>
      <c r="Q1673" t="s">
        <v>81</v>
      </c>
      <c r="R1673" t="s">
        <v>34</v>
      </c>
      <c r="S1673" s="4">
        <v>40214</v>
      </c>
      <c r="T1673" s="7">
        <f>S1673-E1673</f>
        <v>1</v>
      </c>
      <c r="U1673" t="s">
        <v>14208</v>
      </c>
      <c r="V1673" s="6" t="s">
        <v>14257</v>
      </c>
      <c r="W1673" t="s">
        <v>14264</v>
      </c>
      <c r="X1673" t="s">
        <v>14184</v>
      </c>
      <c r="Y1673" t="str">
        <f>VLOOKUP(R1673,Managers!$A:$B,2,)</f>
        <v>Frank Mitchell</v>
      </c>
      <c r="Z1673" s="11">
        <f>VLOOKUP(X1673,HourlyWages!$A:$B,2,0)</f>
        <v>50</v>
      </c>
      <c r="AA1673">
        <v>1</v>
      </c>
    </row>
    <row r="1674" spans="1:27" x14ac:dyDescent="0.3">
      <c r="A1674" t="b">
        <f>COUNTIF($C$1:C1674, C1674)&gt;1</f>
        <v>0</v>
      </c>
      <c r="B1674" t="b">
        <f>VLOOKUP(C1674,Sheet3!$A:$B,2,0) &gt; 1</f>
        <v>0</v>
      </c>
      <c r="C1674">
        <v>1673</v>
      </c>
      <c r="D1674">
        <v>12067</v>
      </c>
      <c r="E1674" s="4">
        <v>40213</v>
      </c>
      <c r="F1674">
        <v>9</v>
      </c>
      <c r="G1674" s="15">
        <f>I1674*F1674</f>
        <v>990</v>
      </c>
      <c r="H1674" s="9">
        <v>0.01</v>
      </c>
      <c r="I1674" s="13">
        <f>VLOOKUP($U1674,Pricebook!$A:$D,4,0)</f>
        <v>110</v>
      </c>
      <c r="J1674" s="11">
        <f>G1674*(1-H1674)</f>
        <v>980.1</v>
      </c>
      <c r="K1674" t="s">
        <v>324</v>
      </c>
      <c r="L1674" t="s">
        <v>310</v>
      </c>
      <c r="M1674" t="str">
        <f>VLOOKUP($L1674,Companies!$A:$G,7,)</f>
        <v>Major Pharmaceuticals</v>
      </c>
      <c r="N1674" t="str">
        <f>VLOOKUP($L1674,Companies!$A:$G,6,)</f>
        <v>Health Care</v>
      </c>
      <c r="O1674" s="6" t="s">
        <v>325</v>
      </c>
      <c r="P1674" s="6">
        <v>37066</v>
      </c>
      <c r="Q1674" t="s">
        <v>81</v>
      </c>
      <c r="R1674" t="s">
        <v>34</v>
      </c>
      <c r="S1674" s="4">
        <v>40214</v>
      </c>
      <c r="T1674" s="7">
        <f>S1674-E1674</f>
        <v>1</v>
      </c>
      <c r="U1674" t="s">
        <v>14215</v>
      </c>
      <c r="V1674" s="6" t="s">
        <v>14251</v>
      </c>
      <c r="W1674" t="s">
        <v>14252</v>
      </c>
      <c r="X1674" t="s">
        <v>14191</v>
      </c>
      <c r="Y1674" t="str">
        <f>VLOOKUP(R1674,Managers!$A:$B,2,)</f>
        <v>Frank Mitchell</v>
      </c>
      <c r="Z1674" s="11">
        <f>VLOOKUP(X1674,HourlyWages!$A:$B,2,0)</f>
        <v>60</v>
      </c>
      <c r="AA1674">
        <v>1</v>
      </c>
    </row>
    <row r="1675" spans="1:27" x14ac:dyDescent="0.3">
      <c r="A1675" t="b">
        <f>COUNTIF($C$1:C1675, C1675)&gt;1</f>
        <v>0</v>
      </c>
      <c r="B1675" t="b">
        <f>VLOOKUP(C1675,Sheet3!$A:$B,2,0) &gt; 1</f>
        <v>0</v>
      </c>
      <c r="C1675">
        <v>1674</v>
      </c>
      <c r="D1675">
        <v>12067</v>
      </c>
      <c r="E1675" s="4">
        <v>40213</v>
      </c>
      <c r="F1675">
        <v>7</v>
      </c>
      <c r="G1675" s="15">
        <f>I1675*F1675</f>
        <v>1050</v>
      </c>
      <c r="H1675" s="9">
        <v>0.08</v>
      </c>
      <c r="I1675" s="13">
        <f>VLOOKUP($U1675,Pricebook!$A:$D,4,0)</f>
        <v>150</v>
      </c>
      <c r="J1675" s="11">
        <f>G1675*(1-H1675)</f>
        <v>966</v>
      </c>
      <c r="K1675" t="s">
        <v>324</v>
      </c>
      <c r="L1675" t="s">
        <v>310</v>
      </c>
      <c r="M1675" t="str">
        <f>VLOOKUP($L1675,Companies!$A:$G,7,)</f>
        <v>Major Pharmaceuticals</v>
      </c>
      <c r="N1675" t="str">
        <f>VLOOKUP($L1675,Companies!$A:$G,6,)</f>
        <v>Health Care</v>
      </c>
      <c r="O1675" s="6" t="s">
        <v>325</v>
      </c>
      <c r="P1675" s="6">
        <v>37066</v>
      </c>
      <c r="Q1675" t="s">
        <v>81</v>
      </c>
      <c r="R1675" t="s">
        <v>34</v>
      </c>
      <c r="S1675" s="4">
        <v>40214</v>
      </c>
      <c r="T1675" s="7">
        <f>S1675-E1675</f>
        <v>1</v>
      </c>
      <c r="U1675" t="s">
        <v>14210</v>
      </c>
      <c r="V1675" s="6" t="s">
        <v>14251</v>
      </c>
      <c r="W1675" t="s">
        <v>14266</v>
      </c>
      <c r="X1675" t="s">
        <v>14190</v>
      </c>
      <c r="Y1675" t="str">
        <f>VLOOKUP(R1675,Managers!$A:$B,2,)</f>
        <v>Frank Mitchell</v>
      </c>
      <c r="Z1675" s="11">
        <f>VLOOKUP(X1675,HourlyWages!$A:$B,2,0)</f>
        <v>67</v>
      </c>
      <c r="AA1675">
        <v>1</v>
      </c>
    </row>
    <row r="1676" spans="1:27" x14ac:dyDescent="0.3">
      <c r="A1676" t="b">
        <f>COUNTIF($C$1:C1676, C1676)&gt;1</f>
        <v>0</v>
      </c>
      <c r="B1676" t="b">
        <f>VLOOKUP(C1676,Sheet3!$A:$B,2,0) &gt; 1</f>
        <v>0</v>
      </c>
      <c r="C1676">
        <v>1675</v>
      </c>
      <c r="D1676">
        <v>12096</v>
      </c>
      <c r="E1676" s="4">
        <v>41171</v>
      </c>
      <c r="F1676">
        <v>46</v>
      </c>
      <c r="G1676" s="15">
        <f>I1676*F1676</f>
        <v>6900</v>
      </c>
      <c r="H1676" s="9">
        <v>0.02</v>
      </c>
      <c r="I1676" s="13">
        <f>VLOOKUP($U1676,Pricebook!$A:$D,4,0)</f>
        <v>150</v>
      </c>
      <c r="J1676" s="11">
        <f>G1676*(1-H1676)</f>
        <v>6762</v>
      </c>
      <c r="K1676" t="s">
        <v>1093</v>
      </c>
      <c r="L1676" t="s">
        <v>190</v>
      </c>
      <c r="M1676" t="str">
        <f>VLOOKUP($L1676,Companies!$A:$G,7,)</f>
        <v>Computer Software: Prepackaged Software</v>
      </c>
      <c r="N1676" t="str">
        <f>VLOOKUP($L1676,Companies!$A:$G,6,)</f>
        <v>Technology</v>
      </c>
      <c r="O1676" s="6" t="s">
        <v>1094</v>
      </c>
      <c r="P1676" s="6">
        <v>60137</v>
      </c>
      <c r="Q1676" t="s">
        <v>15</v>
      </c>
      <c r="R1676" t="s">
        <v>16</v>
      </c>
      <c r="S1676" s="4">
        <v>41171</v>
      </c>
      <c r="T1676" s="7">
        <f>S1676-E1676</f>
        <v>0</v>
      </c>
      <c r="U1676" t="s">
        <v>14210</v>
      </c>
      <c r="V1676" s="6" t="s">
        <v>14251</v>
      </c>
      <c r="W1676" t="s">
        <v>14252</v>
      </c>
      <c r="X1676" t="s">
        <v>14198</v>
      </c>
      <c r="Y1676" t="str">
        <f>VLOOKUP(R1676,Managers!$A:$B,2,)</f>
        <v>Josh Martinez</v>
      </c>
      <c r="Z1676" s="11">
        <f>VLOOKUP(X1676,HourlyWages!$A:$B,2,0)</f>
        <v>51</v>
      </c>
      <c r="AA1676">
        <v>1</v>
      </c>
    </row>
    <row r="1677" spans="1:27" x14ac:dyDescent="0.3">
      <c r="A1677" t="b">
        <f>COUNTIF($C$1:C1677, C1677)&gt;1</f>
        <v>0</v>
      </c>
      <c r="B1677" t="b">
        <f>VLOOKUP(C1677,Sheet3!$A:$B,2,0) &gt; 1</f>
        <v>0</v>
      </c>
      <c r="C1677">
        <v>1676</v>
      </c>
      <c r="D1677">
        <v>12096</v>
      </c>
      <c r="E1677" s="4">
        <v>41171</v>
      </c>
      <c r="F1677">
        <v>23</v>
      </c>
      <c r="G1677" s="15">
        <f>I1677*F1677</f>
        <v>2875</v>
      </c>
      <c r="H1677" s="9">
        <v>0.01</v>
      </c>
      <c r="I1677" s="13">
        <f>VLOOKUP($U1677,Pricebook!$A:$D,4,0)</f>
        <v>125</v>
      </c>
      <c r="J1677" s="11">
        <f>G1677*(1-H1677)</f>
        <v>2846.25</v>
      </c>
      <c r="K1677" t="s">
        <v>1093</v>
      </c>
      <c r="L1677" t="s">
        <v>190</v>
      </c>
      <c r="M1677" t="str">
        <f>VLOOKUP($L1677,Companies!$A:$G,7,)</f>
        <v>Computer Software: Prepackaged Software</v>
      </c>
      <c r="N1677" t="str">
        <f>VLOOKUP($L1677,Companies!$A:$G,6,)</f>
        <v>Technology</v>
      </c>
      <c r="O1677" s="6" t="s">
        <v>1662</v>
      </c>
      <c r="P1677" s="6">
        <v>60139</v>
      </c>
      <c r="Q1677" t="s">
        <v>15</v>
      </c>
      <c r="R1677" t="s">
        <v>16</v>
      </c>
      <c r="S1677" s="4">
        <v>41173</v>
      </c>
      <c r="T1677" s="7">
        <f>S1677-E1677</f>
        <v>2</v>
      </c>
      <c r="U1677" t="s">
        <v>14208</v>
      </c>
      <c r="V1677" s="6" t="s">
        <v>14254</v>
      </c>
      <c r="W1677" t="s">
        <v>14256</v>
      </c>
      <c r="X1677" t="s">
        <v>14188</v>
      </c>
      <c r="Y1677" t="str">
        <f>VLOOKUP(R1677,Managers!$A:$B,2,)</f>
        <v>Josh Martinez</v>
      </c>
      <c r="Z1677" s="11">
        <f>VLOOKUP(X1677,HourlyWages!$A:$B,2,0)</f>
        <v>52</v>
      </c>
      <c r="AA1677">
        <v>1</v>
      </c>
    </row>
    <row r="1678" spans="1:27" x14ac:dyDescent="0.3">
      <c r="A1678" t="b">
        <f>COUNTIF($C$1:C1678, C1678)&gt;1</f>
        <v>0</v>
      </c>
      <c r="B1678" t="b">
        <f>VLOOKUP(C1678,Sheet3!$A:$B,2,0) &gt; 1</f>
        <v>0</v>
      </c>
      <c r="C1678">
        <v>1677</v>
      </c>
      <c r="D1678">
        <v>12097</v>
      </c>
      <c r="E1678" s="4">
        <v>40491</v>
      </c>
      <c r="F1678">
        <v>9</v>
      </c>
      <c r="G1678" s="15">
        <f>I1678*F1678</f>
        <v>990</v>
      </c>
      <c r="H1678" s="9">
        <v>0.06</v>
      </c>
      <c r="I1678" s="13">
        <f>VLOOKUP($U1678,Pricebook!$A:$D,4,0)</f>
        <v>110</v>
      </c>
      <c r="J1678" s="11">
        <f>G1678*(1-H1678)</f>
        <v>930.59999999999991</v>
      </c>
      <c r="K1678" t="s">
        <v>448</v>
      </c>
      <c r="L1678" t="s">
        <v>449</v>
      </c>
      <c r="M1678" t="str">
        <f>VLOOKUP($L1678,Companies!$A:$G,7,)</f>
        <v>Auto Manufacturing</v>
      </c>
      <c r="N1678" t="str">
        <f>VLOOKUP($L1678,Companies!$A:$G,6,)</f>
        <v>Capital Goods</v>
      </c>
      <c r="O1678" s="6" t="s">
        <v>970</v>
      </c>
      <c r="P1678" s="6">
        <v>33710</v>
      </c>
      <c r="Q1678" t="s">
        <v>101</v>
      </c>
      <c r="R1678" t="s">
        <v>34</v>
      </c>
      <c r="S1678" s="4">
        <v>40493</v>
      </c>
      <c r="T1678" s="7">
        <f>S1678-E1678</f>
        <v>2</v>
      </c>
      <c r="U1678" t="s">
        <v>14215</v>
      </c>
      <c r="V1678" s="6" t="s">
        <v>14257</v>
      </c>
      <c r="W1678" t="s">
        <v>14258</v>
      </c>
      <c r="X1678" t="s">
        <v>14198</v>
      </c>
      <c r="Y1678" t="str">
        <f>VLOOKUP(R1678,Managers!$A:$B,2,)</f>
        <v>Frank Mitchell</v>
      </c>
      <c r="Z1678" s="11">
        <f>VLOOKUP(X1678,HourlyWages!$A:$B,2,0)</f>
        <v>51</v>
      </c>
      <c r="AA1678">
        <v>1</v>
      </c>
    </row>
    <row r="1679" spans="1:27" x14ac:dyDescent="0.3">
      <c r="A1679" t="b">
        <f>COUNTIF($C$1:C1679, C1679)&gt;1</f>
        <v>0</v>
      </c>
      <c r="B1679" t="b">
        <f>VLOOKUP(C1679,Sheet3!$A:$B,2,0) &gt; 1</f>
        <v>0</v>
      </c>
      <c r="C1679">
        <v>1678</v>
      </c>
      <c r="D1679">
        <v>12097</v>
      </c>
      <c r="E1679" s="4">
        <v>40491</v>
      </c>
      <c r="F1679">
        <v>25</v>
      </c>
      <c r="G1679" s="15">
        <f>I1679*F1679</f>
        <v>3750</v>
      </c>
      <c r="H1679" s="9">
        <v>0</v>
      </c>
      <c r="I1679" s="13">
        <f>VLOOKUP($U1679,Pricebook!$A:$D,4,0)</f>
        <v>150</v>
      </c>
      <c r="J1679" s="11">
        <f>G1679*(1-H1679)</f>
        <v>3750</v>
      </c>
      <c r="K1679" t="s">
        <v>448</v>
      </c>
      <c r="L1679" t="s">
        <v>449</v>
      </c>
      <c r="M1679" t="str">
        <f>VLOOKUP($L1679,Companies!$A:$G,7,)</f>
        <v>Auto Manufacturing</v>
      </c>
      <c r="N1679" t="str">
        <f>VLOOKUP($L1679,Companies!$A:$G,6,)</f>
        <v>Capital Goods</v>
      </c>
      <c r="O1679" s="6" t="s">
        <v>970</v>
      </c>
      <c r="P1679" s="6">
        <v>33710</v>
      </c>
      <c r="Q1679" t="s">
        <v>101</v>
      </c>
      <c r="R1679" t="s">
        <v>34</v>
      </c>
      <c r="S1679" s="4">
        <v>40491</v>
      </c>
      <c r="T1679" s="7">
        <f>S1679-E1679</f>
        <v>0</v>
      </c>
      <c r="U1679" t="s">
        <v>14210</v>
      </c>
      <c r="V1679" s="6" t="s">
        <v>14254</v>
      </c>
      <c r="W1679" t="s">
        <v>14269</v>
      </c>
      <c r="X1679" t="s">
        <v>14197</v>
      </c>
      <c r="Y1679" t="str">
        <f>VLOOKUP(R1679,Managers!$A:$B,2,)</f>
        <v>Frank Mitchell</v>
      </c>
      <c r="Z1679" s="11">
        <f>VLOOKUP(X1679,HourlyWages!$A:$B,2,0)</f>
        <v>71</v>
      </c>
      <c r="AA1679">
        <v>1</v>
      </c>
    </row>
    <row r="1680" spans="1:27" x14ac:dyDescent="0.3">
      <c r="A1680" t="b">
        <f>COUNTIF($C$1:C1680, C1680)&gt;1</f>
        <v>0</v>
      </c>
      <c r="B1680" t="b">
        <f>VLOOKUP(C1680,Sheet3!$A:$B,2,0) &gt; 1</f>
        <v>0</v>
      </c>
      <c r="C1680">
        <v>1679</v>
      </c>
      <c r="D1680">
        <v>12099</v>
      </c>
      <c r="E1680" s="4">
        <v>40067</v>
      </c>
      <c r="F1680">
        <v>1</v>
      </c>
      <c r="G1680" s="15">
        <f>I1680*F1680</f>
        <v>200</v>
      </c>
      <c r="H1680" s="9">
        <v>0.06</v>
      </c>
      <c r="I1680" s="13">
        <f>VLOOKUP($U1680,Pricebook!$A:$D,4,0)</f>
        <v>200</v>
      </c>
      <c r="J1680" s="11">
        <f>G1680*(1-H1680)</f>
        <v>188</v>
      </c>
      <c r="K1680" t="s">
        <v>1663</v>
      </c>
      <c r="L1680" t="s">
        <v>50</v>
      </c>
      <c r="M1680" t="str">
        <f>VLOOKUP($L1680,Companies!$A:$G,7,)</f>
        <v>Semiconductors</v>
      </c>
      <c r="N1680" t="str">
        <f>VLOOKUP($L1680,Companies!$A:$G,6,)</f>
        <v>Technology</v>
      </c>
      <c r="O1680" s="6" t="s">
        <v>1664</v>
      </c>
      <c r="P1680" s="6">
        <v>86301</v>
      </c>
      <c r="Q1680" t="s">
        <v>70</v>
      </c>
      <c r="R1680" t="s">
        <v>23</v>
      </c>
      <c r="S1680" s="4">
        <v>40067</v>
      </c>
      <c r="T1680" s="7">
        <f>S1680-E1680</f>
        <v>0</v>
      </c>
      <c r="U1680" t="s">
        <v>14214</v>
      </c>
      <c r="V1680" s="6" t="s">
        <v>14257</v>
      </c>
      <c r="W1680" t="s">
        <v>14258</v>
      </c>
      <c r="X1680" t="s">
        <v>14188</v>
      </c>
      <c r="Y1680" t="str">
        <f>VLOOKUP(R1680,Managers!$A:$B,2,)</f>
        <v>Bob Turner</v>
      </c>
      <c r="Z1680" s="11">
        <f>VLOOKUP(X1680,HourlyWages!$A:$B,2,0)</f>
        <v>52</v>
      </c>
      <c r="AA1680">
        <v>1</v>
      </c>
    </row>
    <row r="1681" spans="1:27" x14ac:dyDescent="0.3">
      <c r="A1681" t="b">
        <f>COUNTIF($C$1:C1681, C1681)&gt;1</f>
        <v>0</v>
      </c>
      <c r="B1681" t="b">
        <f>VLOOKUP(C1681,Sheet3!$A:$B,2,0) &gt; 1</f>
        <v>0</v>
      </c>
      <c r="C1681">
        <v>1680</v>
      </c>
      <c r="D1681">
        <v>12099</v>
      </c>
      <c r="E1681" s="4">
        <v>40067</v>
      </c>
      <c r="F1681">
        <v>48</v>
      </c>
      <c r="G1681" s="15">
        <f>I1681*F1681</f>
        <v>5280</v>
      </c>
      <c r="H1681" s="9">
        <v>0.01</v>
      </c>
      <c r="I1681" s="13">
        <f>VLOOKUP($U1681,Pricebook!$A:$D,4,0)</f>
        <v>110</v>
      </c>
      <c r="J1681" s="11">
        <f>G1681*(1-H1681)</f>
        <v>5227.2</v>
      </c>
      <c r="K1681" t="s">
        <v>1663</v>
      </c>
      <c r="L1681" t="s">
        <v>50</v>
      </c>
      <c r="M1681" t="str">
        <f>VLOOKUP($L1681,Companies!$A:$G,7,)</f>
        <v>Semiconductors</v>
      </c>
      <c r="N1681" t="str">
        <f>VLOOKUP($L1681,Companies!$A:$G,6,)</f>
        <v>Technology</v>
      </c>
      <c r="O1681" s="6" t="s">
        <v>1664</v>
      </c>
      <c r="P1681" s="6">
        <v>86301</v>
      </c>
      <c r="Q1681" t="s">
        <v>70</v>
      </c>
      <c r="R1681" t="s">
        <v>23</v>
      </c>
      <c r="S1681" s="4">
        <v>40069</v>
      </c>
      <c r="T1681" s="7">
        <f>S1681-E1681</f>
        <v>2</v>
      </c>
      <c r="U1681" t="s">
        <v>14215</v>
      </c>
      <c r="V1681" s="6" t="s">
        <v>14251</v>
      </c>
      <c r="W1681" t="s">
        <v>14262</v>
      </c>
      <c r="X1681" t="s">
        <v>14193</v>
      </c>
      <c r="Y1681" t="str">
        <f>VLOOKUP(R1681,Managers!$A:$B,2,)</f>
        <v>Bob Turner</v>
      </c>
      <c r="Z1681" s="11">
        <f>VLOOKUP(X1681,HourlyWages!$A:$B,2,0)</f>
        <v>57</v>
      </c>
      <c r="AA1681">
        <v>1</v>
      </c>
    </row>
    <row r="1682" spans="1:27" x14ac:dyDescent="0.3">
      <c r="A1682" t="b">
        <f>COUNTIF($C$1:C1682, C1682)&gt;1</f>
        <v>0</v>
      </c>
      <c r="B1682" t="b">
        <f>VLOOKUP(C1682,Sheet3!$A:$B,2,0) &gt; 1</f>
        <v>0</v>
      </c>
      <c r="C1682">
        <v>1681</v>
      </c>
      <c r="D1682">
        <v>12129</v>
      </c>
      <c r="E1682" s="4">
        <v>41268</v>
      </c>
      <c r="F1682">
        <v>36</v>
      </c>
      <c r="G1682" s="15">
        <f>I1682*F1682</f>
        <v>4500</v>
      </c>
      <c r="H1682" s="9">
        <v>0</v>
      </c>
      <c r="I1682" s="13">
        <f>VLOOKUP($U1682,Pricebook!$A:$D,4,0)</f>
        <v>125</v>
      </c>
      <c r="J1682" s="11">
        <f>G1682*(1-H1682)</f>
        <v>4500</v>
      </c>
      <c r="K1682" t="s">
        <v>170</v>
      </c>
      <c r="L1682" t="s">
        <v>103</v>
      </c>
      <c r="M1682" t="str">
        <f>VLOOKUP($L1682,Companies!$A:$G,7,)</f>
        <v>Computer Software: Programming, Data Processing</v>
      </c>
      <c r="N1682" t="str">
        <f>VLOOKUP($L1682,Companies!$A:$G,6,)</f>
        <v>Technology</v>
      </c>
      <c r="O1682" s="6" t="s">
        <v>173</v>
      </c>
      <c r="P1682" s="6">
        <v>48104</v>
      </c>
      <c r="Q1682" t="s">
        <v>172</v>
      </c>
      <c r="R1682" t="s">
        <v>16</v>
      </c>
      <c r="S1682" s="4">
        <v>41271</v>
      </c>
      <c r="T1682" s="7">
        <f>S1682-E1682</f>
        <v>3</v>
      </c>
      <c r="U1682" t="s">
        <v>14221</v>
      </c>
      <c r="V1682" s="6" t="s">
        <v>14254</v>
      </c>
      <c r="W1682" t="s">
        <v>14269</v>
      </c>
      <c r="X1682" t="s">
        <v>14203</v>
      </c>
      <c r="Y1682" t="str">
        <f>VLOOKUP(R1682,Managers!$A:$B,2,)</f>
        <v>Josh Martinez</v>
      </c>
      <c r="Z1682" s="11">
        <f>VLOOKUP(X1682,HourlyWages!$A:$B,2,0)</f>
        <v>62</v>
      </c>
      <c r="AA1682">
        <v>1</v>
      </c>
    </row>
    <row r="1683" spans="1:27" x14ac:dyDescent="0.3">
      <c r="A1683" t="b">
        <f>COUNTIF($C$1:C1683, C1683)&gt;1</f>
        <v>0</v>
      </c>
      <c r="B1683" t="b">
        <f>VLOOKUP(C1683,Sheet3!$A:$B,2,0) &gt; 1</f>
        <v>0</v>
      </c>
      <c r="C1683">
        <v>1682</v>
      </c>
      <c r="D1683">
        <v>12130</v>
      </c>
      <c r="E1683" s="4">
        <v>40886</v>
      </c>
      <c r="F1683">
        <v>37</v>
      </c>
      <c r="G1683" s="15">
        <f>I1683*F1683</f>
        <v>4625</v>
      </c>
      <c r="H1683" s="9">
        <v>0.04</v>
      </c>
      <c r="I1683" s="13">
        <f>VLOOKUP($U1683,Pricebook!$A:$D,4,0)</f>
        <v>125</v>
      </c>
      <c r="J1683" s="11">
        <f>G1683*(1-H1683)</f>
        <v>4440</v>
      </c>
      <c r="K1683" t="s">
        <v>1665</v>
      </c>
      <c r="L1683" t="s">
        <v>230</v>
      </c>
      <c r="M1683" t="str">
        <f>VLOOKUP($L1683,Companies!$A:$G,7,)</f>
        <v>RETAIL: Building Materials</v>
      </c>
      <c r="N1683" t="str">
        <f>VLOOKUP($L1683,Companies!$A:$G,6,)</f>
        <v>Consumer Services</v>
      </c>
      <c r="O1683" s="6" t="s">
        <v>1666</v>
      </c>
      <c r="P1683" s="6">
        <v>75098</v>
      </c>
      <c r="Q1683" t="s">
        <v>48</v>
      </c>
      <c r="R1683" t="s">
        <v>16</v>
      </c>
      <c r="S1683" s="4">
        <v>40889</v>
      </c>
      <c r="T1683" s="7">
        <f>S1683-E1683</f>
        <v>3</v>
      </c>
      <c r="U1683" t="s">
        <v>14208</v>
      </c>
      <c r="V1683" s="6" t="s">
        <v>14251</v>
      </c>
      <c r="W1683" t="s">
        <v>14267</v>
      </c>
      <c r="X1683" t="s">
        <v>14192</v>
      </c>
      <c r="Y1683" t="str">
        <f>VLOOKUP(R1683,Managers!$A:$B,2,)</f>
        <v>Josh Martinez</v>
      </c>
      <c r="Z1683" s="11">
        <f>VLOOKUP(X1683,HourlyWages!$A:$B,2,0)</f>
        <v>75</v>
      </c>
      <c r="AA1683">
        <v>1</v>
      </c>
    </row>
    <row r="1684" spans="1:27" x14ac:dyDescent="0.3">
      <c r="A1684" t="b">
        <f>COUNTIF($C$1:C1684, C1684)&gt;1</f>
        <v>0</v>
      </c>
      <c r="B1684" t="b">
        <f>VLOOKUP(C1684,Sheet3!$A:$B,2,0) &gt; 1</f>
        <v>0</v>
      </c>
      <c r="C1684">
        <v>1683</v>
      </c>
      <c r="D1684">
        <v>12130</v>
      </c>
      <c r="E1684" s="4">
        <v>40886</v>
      </c>
      <c r="F1684">
        <v>42</v>
      </c>
      <c r="G1684" s="15">
        <f>I1684*F1684</f>
        <v>6300</v>
      </c>
      <c r="H1684" s="9">
        <v>0.05</v>
      </c>
      <c r="I1684" s="13">
        <f>VLOOKUP($U1684,Pricebook!$A:$D,4,0)</f>
        <v>150</v>
      </c>
      <c r="J1684" s="11">
        <f>G1684*(1-H1684)</f>
        <v>5985</v>
      </c>
      <c r="K1684" t="s">
        <v>1665</v>
      </c>
      <c r="L1684" t="s">
        <v>230</v>
      </c>
      <c r="M1684" t="str">
        <f>VLOOKUP($L1684,Companies!$A:$G,7,)</f>
        <v>RETAIL: Building Materials</v>
      </c>
      <c r="N1684" t="str">
        <f>VLOOKUP($L1684,Companies!$A:$G,6,)</f>
        <v>Consumer Services</v>
      </c>
      <c r="O1684" s="6" t="s">
        <v>1666</v>
      </c>
      <c r="P1684" s="6">
        <v>75098</v>
      </c>
      <c r="Q1684" t="s">
        <v>48</v>
      </c>
      <c r="R1684" t="s">
        <v>16</v>
      </c>
      <c r="S1684" s="4">
        <v>40889</v>
      </c>
      <c r="T1684" s="7">
        <f>S1684-E1684</f>
        <v>3</v>
      </c>
      <c r="U1684" t="s">
        <v>14210</v>
      </c>
      <c r="V1684" s="6" t="s">
        <v>14254</v>
      </c>
      <c r="W1684" t="s">
        <v>14255</v>
      </c>
      <c r="X1684" t="s">
        <v>14186</v>
      </c>
      <c r="Y1684" t="str">
        <f>VLOOKUP(R1684,Managers!$A:$B,2,)</f>
        <v>Josh Martinez</v>
      </c>
      <c r="Z1684" s="11">
        <f>VLOOKUP(X1684,HourlyWages!$A:$B,2,0)</f>
        <v>67</v>
      </c>
      <c r="AA1684">
        <v>1</v>
      </c>
    </row>
    <row r="1685" spans="1:27" x14ac:dyDescent="0.3">
      <c r="A1685" t="b">
        <f>COUNTIF($C$1:C1685, C1685)&gt;1</f>
        <v>0</v>
      </c>
      <c r="B1685" t="b">
        <f>VLOOKUP(C1685,Sheet3!$A:$B,2,0) &gt; 1</f>
        <v>0</v>
      </c>
      <c r="C1685">
        <v>1684</v>
      </c>
      <c r="D1685">
        <v>12160</v>
      </c>
      <c r="E1685" s="4">
        <v>40524</v>
      </c>
      <c r="F1685">
        <v>48</v>
      </c>
      <c r="G1685" s="15">
        <f>I1685*F1685</f>
        <v>6000</v>
      </c>
      <c r="H1685" s="9">
        <v>0.03</v>
      </c>
      <c r="I1685" s="13">
        <f>VLOOKUP($U1685,Pricebook!$A:$D,4,0)</f>
        <v>125</v>
      </c>
      <c r="J1685" s="11">
        <f>G1685*(1-H1685)</f>
        <v>5820</v>
      </c>
      <c r="K1685" t="s">
        <v>1300</v>
      </c>
      <c r="L1685" t="s">
        <v>269</v>
      </c>
      <c r="M1685" t="str">
        <f>VLOOKUP($L1685,Companies!$A:$G,7,)</f>
        <v>Electronic Components</v>
      </c>
      <c r="N1685" t="str">
        <f>VLOOKUP($L1685,Companies!$A:$G,6,)</f>
        <v>Technology</v>
      </c>
      <c r="O1685" s="6" t="s">
        <v>1625</v>
      </c>
      <c r="P1685" s="6">
        <v>76017</v>
      </c>
      <c r="Q1685" t="s">
        <v>48</v>
      </c>
      <c r="R1685" t="s">
        <v>16</v>
      </c>
      <c r="S1685" s="4">
        <v>40529</v>
      </c>
      <c r="T1685" s="7">
        <f>S1685-E1685</f>
        <v>5</v>
      </c>
      <c r="U1685" t="s">
        <v>14221</v>
      </c>
      <c r="V1685" s="6" t="s">
        <v>14251</v>
      </c>
      <c r="W1685" t="s">
        <v>14261</v>
      </c>
      <c r="X1685" t="s">
        <v>14195</v>
      </c>
      <c r="Y1685" t="str">
        <f>VLOOKUP(R1685,Managers!$A:$B,2,)</f>
        <v>Josh Martinez</v>
      </c>
      <c r="Z1685" s="11">
        <f>VLOOKUP(X1685,HourlyWages!$A:$B,2,0)</f>
        <v>52</v>
      </c>
      <c r="AA1685">
        <v>1</v>
      </c>
    </row>
    <row r="1686" spans="1:27" x14ac:dyDescent="0.3">
      <c r="A1686" t="b">
        <f>COUNTIF($C$1:C1686, C1686)&gt;1</f>
        <v>0</v>
      </c>
      <c r="B1686" t="b">
        <f>VLOOKUP(C1686,Sheet3!$A:$B,2,0) &gt; 1</f>
        <v>0</v>
      </c>
      <c r="C1686">
        <v>1685</v>
      </c>
      <c r="D1686">
        <v>12160</v>
      </c>
      <c r="E1686" s="4">
        <v>40524</v>
      </c>
      <c r="F1686">
        <v>2</v>
      </c>
      <c r="G1686" s="15">
        <f>I1686*F1686</f>
        <v>250</v>
      </c>
      <c r="H1686" s="9">
        <v>0.08</v>
      </c>
      <c r="I1686" s="13">
        <f>VLOOKUP($U1686,Pricebook!$A:$D,4,0)</f>
        <v>125</v>
      </c>
      <c r="J1686" s="11">
        <f>G1686*(1-H1686)</f>
        <v>230</v>
      </c>
      <c r="K1686" t="s">
        <v>1300</v>
      </c>
      <c r="L1686" t="s">
        <v>269</v>
      </c>
      <c r="M1686" t="str">
        <f>VLOOKUP($L1686,Companies!$A:$G,7,)</f>
        <v>Electronic Components</v>
      </c>
      <c r="N1686" t="str">
        <f>VLOOKUP($L1686,Companies!$A:$G,6,)</f>
        <v>Technology</v>
      </c>
      <c r="O1686" s="6" t="s">
        <v>1625</v>
      </c>
      <c r="P1686" s="6">
        <v>76017</v>
      </c>
      <c r="Q1686" t="s">
        <v>48</v>
      </c>
      <c r="R1686" t="s">
        <v>16</v>
      </c>
      <c r="S1686" s="4">
        <v>40528</v>
      </c>
      <c r="T1686" s="7">
        <f>S1686-E1686</f>
        <v>4</v>
      </c>
      <c r="U1686" t="s">
        <v>14221</v>
      </c>
      <c r="V1686" s="6" t="s">
        <v>14254</v>
      </c>
      <c r="W1686" t="s">
        <v>14265</v>
      </c>
      <c r="X1686" t="s">
        <v>14197</v>
      </c>
      <c r="Y1686" t="str">
        <f>VLOOKUP(R1686,Managers!$A:$B,2,)</f>
        <v>Josh Martinez</v>
      </c>
      <c r="Z1686" s="11">
        <f>VLOOKUP(X1686,HourlyWages!$A:$B,2,0)</f>
        <v>71</v>
      </c>
      <c r="AA1686">
        <v>1</v>
      </c>
    </row>
    <row r="1687" spans="1:27" x14ac:dyDescent="0.3">
      <c r="A1687" t="b">
        <f>COUNTIF($C$1:C1687, C1687)&gt;1</f>
        <v>0</v>
      </c>
      <c r="B1687" t="b">
        <f>VLOOKUP(C1687,Sheet3!$A:$B,2,0) &gt; 1</f>
        <v>0</v>
      </c>
      <c r="C1687">
        <v>1686</v>
      </c>
      <c r="D1687">
        <v>12160</v>
      </c>
      <c r="E1687" s="4">
        <v>40524</v>
      </c>
      <c r="F1687">
        <v>9</v>
      </c>
      <c r="G1687" s="15">
        <f>I1687*F1687</f>
        <v>1125</v>
      </c>
      <c r="H1687" s="9">
        <v>0.01</v>
      </c>
      <c r="I1687" s="13">
        <f>VLOOKUP($U1687,Pricebook!$A:$D,4,0)</f>
        <v>125</v>
      </c>
      <c r="J1687" s="11">
        <f>G1687*(1-H1687)</f>
        <v>1113.75</v>
      </c>
      <c r="K1687" t="s">
        <v>1300</v>
      </c>
      <c r="L1687" t="s">
        <v>269</v>
      </c>
      <c r="M1687" t="str">
        <f>VLOOKUP($L1687,Companies!$A:$G,7,)</f>
        <v>Electronic Components</v>
      </c>
      <c r="N1687" t="str">
        <f>VLOOKUP($L1687,Companies!$A:$G,6,)</f>
        <v>Technology</v>
      </c>
      <c r="O1687" s="6" t="s">
        <v>1625</v>
      </c>
      <c r="P1687" s="6">
        <v>76017</v>
      </c>
      <c r="Q1687" t="s">
        <v>48</v>
      </c>
      <c r="R1687" t="s">
        <v>16</v>
      </c>
      <c r="S1687" s="4">
        <v>40529</v>
      </c>
      <c r="T1687" s="7">
        <f>S1687-E1687</f>
        <v>5</v>
      </c>
      <c r="U1687" t="s">
        <v>14208</v>
      </c>
      <c r="V1687" s="6" t="s">
        <v>14251</v>
      </c>
      <c r="W1687" t="s">
        <v>14252</v>
      </c>
      <c r="X1687" t="s">
        <v>14198</v>
      </c>
      <c r="Y1687" t="str">
        <f>VLOOKUP(R1687,Managers!$A:$B,2,)</f>
        <v>Josh Martinez</v>
      </c>
      <c r="Z1687" s="11">
        <f>VLOOKUP(X1687,HourlyWages!$A:$B,2,0)</f>
        <v>51</v>
      </c>
      <c r="AA1687">
        <v>1</v>
      </c>
    </row>
    <row r="1688" spans="1:27" x14ac:dyDescent="0.3">
      <c r="A1688" t="b">
        <f>COUNTIF($C$1:C1688, C1688)&gt;1</f>
        <v>0</v>
      </c>
      <c r="B1688" t="b">
        <f>VLOOKUP(C1688,Sheet3!$A:$B,2,0) &gt; 1</f>
        <v>0</v>
      </c>
      <c r="C1688">
        <v>1687</v>
      </c>
      <c r="D1688">
        <v>12194</v>
      </c>
      <c r="E1688" s="4">
        <v>40603</v>
      </c>
      <c r="F1688">
        <v>19</v>
      </c>
      <c r="G1688" s="15">
        <f>I1688*F1688</f>
        <v>2850</v>
      </c>
      <c r="H1688" s="9">
        <v>0</v>
      </c>
      <c r="I1688" s="13">
        <f>VLOOKUP($U1688,Pricebook!$A:$D,4,0)</f>
        <v>150</v>
      </c>
      <c r="J1688" s="11">
        <f>G1688*(1-H1688)</f>
        <v>2850</v>
      </c>
      <c r="K1688" t="s">
        <v>769</v>
      </c>
      <c r="L1688" t="s">
        <v>269</v>
      </c>
      <c r="M1688" t="str">
        <f>VLOOKUP($L1688,Companies!$A:$G,7,)</f>
        <v>Electronic Components</v>
      </c>
      <c r="N1688" t="str">
        <f>VLOOKUP($L1688,Companies!$A:$G,6,)</f>
        <v>Technology</v>
      </c>
      <c r="O1688" s="6" t="s">
        <v>770</v>
      </c>
      <c r="P1688" s="6">
        <v>28560</v>
      </c>
      <c r="Q1688" t="s">
        <v>33</v>
      </c>
      <c r="R1688" t="s">
        <v>34</v>
      </c>
      <c r="S1688" s="4">
        <v>40604</v>
      </c>
      <c r="T1688" s="7">
        <f>S1688-E1688</f>
        <v>1</v>
      </c>
      <c r="U1688" t="s">
        <v>14210</v>
      </c>
      <c r="V1688" s="6" t="s">
        <v>14254</v>
      </c>
      <c r="W1688" t="s">
        <v>14269</v>
      </c>
      <c r="X1688" t="s">
        <v>14197</v>
      </c>
      <c r="Y1688" t="str">
        <f>VLOOKUP(R1688,Managers!$A:$B,2,)</f>
        <v>Frank Mitchell</v>
      </c>
      <c r="Z1688" s="11">
        <f>VLOOKUP(X1688,HourlyWages!$A:$B,2,0)</f>
        <v>71</v>
      </c>
      <c r="AA1688">
        <v>1</v>
      </c>
    </row>
    <row r="1689" spans="1:27" x14ac:dyDescent="0.3">
      <c r="A1689" t="b">
        <f>COUNTIF($C$1:C1689, C1689)&gt;1</f>
        <v>0</v>
      </c>
      <c r="B1689" t="b">
        <f>VLOOKUP(C1689,Sheet3!$A:$B,2,0) &gt; 1</f>
        <v>0</v>
      </c>
      <c r="C1689">
        <v>1688</v>
      </c>
      <c r="D1689">
        <v>12196</v>
      </c>
      <c r="E1689" s="4">
        <v>40331</v>
      </c>
      <c r="F1689">
        <v>32</v>
      </c>
      <c r="G1689" s="15">
        <f>I1689*F1689</f>
        <v>4800</v>
      </c>
      <c r="H1689" s="9">
        <v>0.04</v>
      </c>
      <c r="I1689" s="13">
        <f>VLOOKUP($U1689,Pricebook!$A:$D,4,0)</f>
        <v>150</v>
      </c>
      <c r="J1689" s="11">
        <f>G1689*(1-H1689)</f>
        <v>4608</v>
      </c>
      <c r="K1689" t="s">
        <v>772</v>
      </c>
      <c r="L1689" t="s">
        <v>482</v>
      </c>
      <c r="M1689" t="str">
        <f>VLOOKUP($L1689,Companies!$A:$G,7,)</f>
        <v>Television Services</v>
      </c>
      <c r="N1689" t="str">
        <f>VLOOKUP($L1689,Companies!$A:$G,6,)</f>
        <v>Consumer Services</v>
      </c>
      <c r="O1689" s="6" t="s">
        <v>773</v>
      </c>
      <c r="P1689" s="6">
        <v>33404</v>
      </c>
      <c r="Q1689" t="s">
        <v>101</v>
      </c>
      <c r="R1689" t="s">
        <v>34</v>
      </c>
      <c r="S1689" s="4">
        <v>40332</v>
      </c>
      <c r="T1689" s="7">
        <f>S1689-E1689</f>
        <v>1</v>
      </c>
      <c r="U1689" t="s">
        <v>14216</v>
      </c>
      <c r="V1689" s="6" t="s">
        <v>14251</v>
      </c>
      <c r="W1689" t="s">
        <v>14260</v>
      </c>
      <c r="X1689" t="s">
        <v>14187</v>
      </c>
      <c r="Y1689" t="str">
        <f>VLOOKUP(R1689,Managers!$A:$B,2,)</f>
        <v>Frank Mitchell</v>
      </c>
      <c r="Z1689" s="11">
        <f>VLOOKUP(X1689,HourlyWages!$A:$B,2,0)</f>
        <v>45</v>
      </c>
      <c r="AA1689">
        <v>1</v>
      </c>
    </row>
    <row r="1690" spans="1:27" x14ac:dyDescent="0.3">
      <c r="A1690" t="b">
        <f>COUNTIF($C$1:C1690, C1690)&gt;1</f>
        <v>0</v>
      </c>
      <c r="B1690" t="b">
        <f>VLOOKUP(C1690,Sheet3!$A:$B,2,0) &gt; 1</f>
        <v>0</v>
      </c>
      <c r="C1690">
        <v>1689</v>
      </c>
      <c r="D1690">
        <v>12196</v>
      </c>
      <c r="E1690" s="4">
        <v>40331</v>
      </c>
      <c r="F1690">
        <v>25</v>
      </c>
      <c r="G1690" s="15">
        <f>I1690*F1690</f>
        <v>5000</v>
      </c>
      <c r="H1690" s="9">
        <v>7.0000000000000007E-2</v>
      </c>
      <c r="I1690" s="13">
        <f>VLOOKUP($U1690,Pricebook!$A:$D,4,0)</f>
        <v>200</v>
      </c>
      <c r="J1690" s="11">
        <f>G1690*(1-H1690)</f>
        <v>4650</v>
      </c>
      <c r="K1690" t="s">
        <v>772</v>
      </c>
      <c r="L1690" t="s">
        <v>482</v>
      </c>
      <c r="M1690" t="str">
        <f>VLOOKUP($L1690,Companies!$A:$G,7,)</f>
        <v>Television Services</v>
      </c>
      <c r="N1690" t="str">
        <f>VLOOKUP($L1690,Companies!$A:$G,6,)</f>
        <v>Consumer Services</v>
      </c>
      <c r="O1690" s="6" t="s">
        <v>773</v>
      </c>
      <c r="P1690" s="6">
        <v>33404</v>
      </c>
      <c r="Q1690" t="s">
        <v>101</v>
      </c>
      <c r="R1690" t="s">
        <v>34</v>
      </c>
      <c r="S1690" s="4">
        <v>40331</v>
      </c>
      <c r="T1690" s="7">
        <f>S1690-E1690</f>
        <v>0</v>
      </c>
      <c r="U1690" t="s">
        <v>14206</v>
      </c>
      <c r="V1690" s="6" t="s">
        <v>14251</v>
      </c>
      <c r="W1690" t="s">
        <v>14267</v>
      </c>
      <c r="X1690" t="s">
        <v>14196</v>
      </c>
      <c r="Y1690" t="str">
        <f>VLOOKUP(R1690,Managers!$A:$B,2,)</f>
        <v>Frank Mitchell</v>
      </c>
      <c r="Z1690" s="11">
        <f>VLOOKUP(X1690,HourlyWages!$A:$B,2,0)</f>
        <v>58</v>
      </c>
      <c r="AA1690">
        <v>1</v>
      </c>
    </row>
    <row r="1691" spans="1:27" x14ac:dyDescent="0.3">
      <c r="A1691" t="b">
        <f>COUNTIF($C$1:C1691, C1691)&gt;1</f>
        <v>0</v>
      </c>
      <c r="B1691" t="b">
        <f>VLOOKUP(C1691,Sheet3!$A:$B,2,0) &gt; 1</f>
        <v>0</v>
      </c>
      <c r="C1691">
        <v>1690</v>
      </c>
      <c r="D1691">
        <v>12199</v>
      </c>
      <c r="E1691" s="4">
        <v>40891</v>
      </c>
      <c r="F1691">
        <v>2</v>
      </c>
      <c r="G1691" s="15">
        <f>I1691*F1691</f>
        <v>320</v>
      </c>
      <c r="H1691" s="9">
        <v>0.01</v>
      </c>
      <c r="I1691" s="13">
        <f>VLOOKUP($U1691,Pricebook!$A:$D,4,0)</f>
        <v>160</v>
      </c>
      <c r="J1691" s="11">
        <f>G1691*(1-H1691)</f>
        <v>316.8</v>
      </c>
      <c r="K1691" t="s">
        <v>460</v>
      </c>
      <c r="L1691" t="s">
        <v>230</v>
      </c>
      <c r="M1691" t="str">
        <f>VLOOKUP($L1691,Companies!$A:$G,7,)</f>
        <v>RETAIL: Building Materials</v>
      </c>
      <c r="N1691" t="str">
        <f>VLOOKUP($L1691,Companies!$A:$G,6,)</f>
        <v>Consumer Services</v>
      </c>
      <c r="O1691" s="6" t="s">
        <v>490</v>
      </c>
      <c r="P1691" s="6">
        <v>52601</v>
      </c>
      <c r="Q1691" t="s">
        <v>38</v>
      </c>
      <c r="R1691" t="s">
        <v>16</v>
      </c>
      <c r="S1691" s="4">
        <v>40896</v>
      </c>
      <c r="T1691" s="7">
        <f>S1691-E1691</f>
        <v>5</v>
      </c>
      <c r="U1691" t="s">
        <v>14218</v>
      </c>
      <c r="V1691" s="6" t="s">
        <v>14251</v>
      </c>
      <c r="W1691" t="s">
        <v>14268</v>
      </c>
      <c r="X1691" t="s">
        <v>14195</v>
      </c>
      <c r="Y1691" t="str">
        <f>VLOOKUP(R1691,Managers!$A:$B,2,)</f>
        <v>Josh Martinez</v>
      </c>
      <c r="Z1691" s="11">
        <f>VLOOKUP(X1691,HourlyWages!$A:$B,2,0)</f>
        <v>52</v>
      </c>
      <c r="AA1691">
        <v>1</v>
      </c>
    </row>
    <row r="1692" spans="1:27" x14ac:dyDescent="0.3">
      <c r="A1692" t="b">
        <f>COUNTIF($C$1:C1692, C1692)&gt;1</f>
        <v>0</v>
      </c>
      <c r="B1692" t="b">
        <f>VLOOKUP(C1692,Sheet3!$A:$B,2,0) &gt; 1</f>
        <v>0</v>
      </c>
      <c r="C1692">
        <v>1691</v>
      </c>
      <c r="D1692">
        <v>12199</v>
      </c>
      <c r="E1692" s="4">
        <v>40891</v>
      </c>
      <c r="F1692">
        <v>50</v>
      </c>
      <c r="G1692" s="15">
        <f>I1692*F1692</f>
        <v>10000</v>
      </c>
      <c r="H1692" s="9">
        <v>0.01</v>
      </c>
      <c r="I1692" s="13">
        <f>VLOOKUP($U1692,Pricebook!$A:$D,4,0)</f>
        <v>200</v>
      </c>
      <c r="J1692" s="11">
        <f>G1692*(1-H1692)</f>
        <v>9900</v>
      </c>
      <c r="K1692" t="s">
        <v>460</v>
      </c>
      <c r="L1692" t="s">
        <v>230</v>
      </c>
      <c r="M1692" t="str">
        <f>VLOOKUP($L1692,Companies!$A:$G,7,)</f>
        <v>RETAIL: Building Materials</v>
      </c>
      <c r="N1692" t="str">
        <f>VLOOKUP($L1692,Companies!$A:$G,6,)</f>
        <v>Consumer Services</v>
      </c>
      <c r="O1692" s="6" t="s">
        <v>490</v>
      </c>
      <c r="P1692" s="6">
        <v>52601</v>
      </c>
      <c r="Q1692" t="s">
        <v>38</v>
      </c>
      <c r="R1692" t="s">
        <v>16</v>
      </c>
      <c r="S1692" s="4">
        <v>40895</v>
      </c>
      <c r="T1692" s="7">
        <f>S1692-E1692</f>
        <v>4</v>
      </c>
      <c r="U1692" t="s">
        <v>14206</v>
      </c>
      <c r="V1692" s="6" t="s">
        <v>14251</v>
      </c>
      <c r="W1692" t="s">
        <v>14252</v>
      </c>
      <c r="X1692" t="s">
        <v>14188</v>
      </c>
      <c r="Y1692" t="str">
        <f>VLOOKUP(R1692,Managers!$A:$B,2,)</f>
        <v>Josh Martinez</v>
      </c>
      <c r="Z1692" s="11">
        <f>VLOOKUP(X1692,HourlyWages!$A:$B,2,0)</f>
        <v>52</v>
      </c>
      <c r="AA1692">
        <v>1</v>
      </c>
    </row>
    <row r="1693" spans="1:27" x14ac:dyDescent="0.3">
      <c r="A1693" t="b">
        <f>COUNTIF($C$1:C1693, C1693)&gt;1</f>
        <v>0</v>
      </c>
      <c r="B1693" t="b">
        <f>VLOOKUP(C1693,Sheet3!$A:$B,2,0) &gt; 1</f>
        <v>0</v>
      </c>
      <c r="C1693">
        <v>1692</v>
      </c>
      <c r="D1693">
        <v>12224</v>
      </c>
      <c r="E1693" s="4">
        <v>40159</v>
      </c>
      <c r="F1693">
        <v>2</v>
      </c>
      <c r="G1693" s="15">
        <f>I1693*F1693</f>
        <v>250</v>
      </c>
      <c r="H1693" s="9">
        <v>0.04</v>
      </c>
      <c r="I1693" s="13">
        <f>VLOOKUP($U1693,Pricebook!$A:$D,4,0)</f>
        <v>125</v>
      </c>
      <c r="J1693" s="11">
        <f>G1693*(1-H1693)</f>
        <v>240</v>
      </c>
      <c r="K1693" t="s">
        <v>555</v>
      </c>
      <c r="L1693" t="s">
        <v>68</v>
      </c>
      <c r="M1693" t="str">
        <f>VLOOKUP($L1693,Companies!$A:$G,7,)</f>
        <v>Other Specialty Stores</v>
      </c>
      <c r="N1693" t="str">
        <f>VLOOKUP($L1693,Companies!$A:$G,6,)</f>
        <v>Consumer Services</v>
      </c>
      <c r="O1693" s="6" t="s">
        <v>1110</v>
      </c>
      <c r="P1693" s="6">
        <v>73703</v>
      </c>
      <c r="Q1693" t="s">
        <v>75</v>
      </c>
      <c r="R1693" t="s">
        <v>16</v>
      </c>
      <c r="S1693" s="4">
        <v>40161</v>
      </c>
      <c r="T1693" s="7">
        <f>S1693-E1693</f>
        <v>2</v>
      </c>
      <c r="U1693" t="s">
        <v>14209</v>
      </c>
      <c r="V1693" s="6" t="s">
        <v>14254</v>
      </c>
      <c r="W1693" t="s">
        <v>14256</v>
      </c>
      <c r="X1693" t="s">
        <v>14196</v>
      </c>
      <c r="Y1693" t="str">
        <f>VLOOKUP(R1693,Managers!$A:$B,2,)</f>
        <v>Josh Martinez</v>
      </c>
      <c r="Z1693" s="11">
        <f>VLOOKUP(X1693,HourlyWages!$A:$B,2,0)</f>
        <v>58</v>
      </c>
      <c r="AA1693">
        <v>1</v>
      </c>
    </row>
    <row r="1694" spans="1:27" x14ac:dyDescent="0.3">
      <c r="A1694" t="b">
        <f>COUNTIF($C$1:C1694, C1694)&gt;1</f>
        <v>0</v>
      </c>
      <c r="B1694" t="b">
        <f>VLOOKUP(C1694,Sheet3!$A:$B,2,0) &gt; 1</f>
        <v>0</v>
      </c>
      <c r="C1694">
        <v>1693</v>
      </c>
      <c r="D1694">
        <v>12224</v>
      </c>
      <c r="E1694" s="4">
        <v>40159</v>
      </c>
      <c r="F1694">
        <v>29</v>
      </c>
      <c r="G1694" s="15">
        <f>I1694*F1694</f>
        <v>4350</v>
      </c>
      <c r="H1694" s="9">
        <v>0.1</v>
      </c>
      <c r="I1694" s="13">
        <f>VLOOKUP($U1694,Pricebook!$A:$D,4,0)</f>
        <v>150</v>
      </c>
      <c r="J1694" s="11">
        <f>G1694*(1-H1694)</f>
        <v>3915</v>
      </c>
      <c r="K1694" t="s">
        <v>555</v>
      </c>
      <c r="L1694" t="s">
        <v>68</v>
      </c>
      <c r="M1694" t="str">
        <f>VLOOKUP($L1694,Companies!$A:$G,7,)</f>
        <v>Other Specialty Stores</v>
      </c>
      <c r="N1694" t="str">
        <f>VLOOKUP($L1694,Companies!$A:$G,6,)</f>
        <v>Consumer Services</v>
      </c>
      <c r="O1694" s="6" t="s">
        <v>1110</v>
      </c>
      <c r="P1694" s="6">
        <v>73703</v>
      </c>
      <c r="Q1694" t="s">
        <v>75</v>
      </c>
      <c r="R1694" t="s">
        <v>16</v>
      </c>
      <c r="S1694" s="4">
        <v>40159</v>
      </c>
      <c r="T1694" s="7">
        <f>S1694-E1694</f>
        <v>0</v>
      </c>
      <c r="U1694" t="s">
        <v>14210</v>
      </c>
      <c r="V1694" s="6" t="s">
        <v>14251</v>
      </c>
      <c r="W1694" t="s">
        <v>14267</v>
      </c>
      <c r="X1694" t="s">
        <v>14185</v>
      </c>
      <c r="Y1694" t="str">
        <f>VLOOKUP(R1694,Managers!$A:$B,2,)</f>
        <v>Josh Martinez</v>
      </c>
      <c r="Z1694" s="11">
        <f>VLOOKUP(X1694,HourlyWages!$A:$B,2,0)</f>
        <v>70</v>
      </c>
      <c r="AA1694">
        <v>1</v>
      </c>
    </row>
    <row r="1695" spans="1:27" x14ac:dyDescent="0.3">
      <c r="A1695" t="b">
        <f>COUNTIF($C$1:C1695, C1695)&gt;1</f>
        <v>0</v>
      </c>
      <c r="B1695" t="b">
        <f>VLOOKUP(C1695,Sheet3!$A:$B,2,0) &gt; 1</f>
        <v>0</v>
      </c>
      <c r="C1695">
        <v>1694</v>
      </c>
      <c r="D1695">
        <v>12228</v>
      </c>
      <c r="E1695" s="4">
        <v>39989</v>
      </c>
      <c r="F1695">
        <v>1</v>
      </c>
      <c r="G1695" s="15">
        <f>I1695*F1695</f>
        <v>125</v>
      </c>
      <c r="H1695" s="9">
        <v>0.04</v>
      </c>
      <c r="I1695" s="13">
        <f>VLOOKUP($U1695,Pricebook!$A:$D,4,0)</f>
        <v>125</v>
      </c>
      <c r="J1695" s="11">
        <f>G1695*(1-H1695)</f>
        <v>120</v>
      </c>
      <c r="K1695" t="s">
        <v>1667</v>
      </c>
      <c r="L1695" t="s">
        <v>265</v>
      </c>
      <c r="M1695" t="str">
        <f>VLOOKUP($L1695,Companies!$A:$G,7,)</f>
        <v>Telecommunications Equipment</v>
      </c>
      <c r="N1695" t="str">
        <f>VLOOKUP($L1695,Companies!$A:$G,6,)</f>
        <v>Public Utilities</v>
      </c>
      <c r="O1695" s="6" t="s">
        <v>480</v>
      </c>
      <c r="P1695" s="6">
        <v>55113</v>
      </c>
      <c r="Q1695" t="s">
        <v>130</v>
      </c>
      <c r="R1695" t="s">
        <v>16</v>
      </c>
      <c r="S1695" s="4">
        <v>39992</v>
      </c>
      <c r="T1695" s="7">
        <f>S1695-E1695</f>
        <v>3</v>
      </c>
      <c r="U1695" t="s">
        <v>14221</v>
      </c>
      <c r="V1695" s="6" t="s">
        <v>14257</v>
      </c>
      <c r="W1695" t="s">
        <v>14264</v>
      </c>
      <c r="X1695" t="s">
        <v>14187</v>
      </c>
      <c r="Y1695" t="str">
        <f>VLOOKUP(R1695,Managers!$A:$B,2,)</f>
        <v>Josh Martinez</v>
      </c>
      <c r="Z1695" s="11">
        <f>VLOOKUP(X1695,HourlyWages!$A:$B,2,0)</f>
        <v>45</v>
      </c>
      <c r="AA1695">
        <v>1</v>
      </c>
    </row>
    <row r="1696" spans="1:27" x14ac:dyDescent="0.3">
      <c r="A1696" t="b">
        <f>COUNTIF($C$1:C1696, C1696)&gt;1</f>
        <v>0</v>
      </c>
      <c r="B1696" t="b">
        <f>VLOOKUP(C1696,Sheet3!$A:$B,2,0) &gt; 1</f>
        <v>0</v>
      </c>
      <c r="C1696">
        <v>1695</v>
      </c>
      <c r="D1696">
        <v>12228</v>
      </c>
      <c r="E1696" s="4">
        <v>39989</v>
      </c>
      <c r="F1696">
        <v>30</v>
      </c>
      <c r="G1696" s="15">
        <f>I1696*F1696</f>
        <v>4500</v>
      </c>
      <c r="H1696" s="9">
        <v>0.05</v>
      </c>
      <c r="I1696" s="13">
        <f>VLOOKUP($U1696,Pricebook!$A:$D,4,0)</f>
        <v>150</v>
      </c>
      <c r="J1696" s="11">
        <f>G1696*(1-H1696)</f>
        <v>4275</v>
      </c>
      <c r="K1696" t="s">
        <v>1667</v>
      </c>
      <c r="L1696" t="s">
        <v>265</v>
      </c>
      <c r="M1696" t="str">
        <f>VLOOKUP($L1696,Companies!$A:$G,7,)</f>
        <v>Telecommunications Equipment</v>
      </c>
      <c r="N1696" t="str">
        <f>VLOOKUP($L1696,Companies!$A:$G,6,)</f>
        <v>Public Utilities</v>
      </c>
      <c r="O1696" s="6" t="s">
        <v>480</v>
      </c>
      <c r="P1696" s="6">
        <v>55113</v>
      </c>
      <c r="Q1696" t="s">
        <v>130</v>
      </c>
      <c r="R1696" t="s">
        <v>16</v>
      </c>
      <c r="S1696" s="4">
        <v>39989</v>
      </c>
      <c r="T1696" s="7">
        <f>S1696-E1696</f>
        <v>0</v>
      </c>
      <c r="U1696" t="s">
        <v>14210</v>
      </c>
      <c r="V1696" s="6" t="s">
        <v>14257</v>
      </c>
      <c r="W1696" t="s">
        <v>14259</v>
      </c>
      <c r="X1696" t="s">
        <v>14190</v>
      </c>
      <c r="Y1696" t="str">
        <f>VLOOKUP(R1696,Managers!$A:$B,2,)</f>
        <v>Josh Martinez</v>
      </c>
      <c r="Z1696" s="11">
        <f>VLOOKUP(X1696,HourlyWages!$A:$B,2,0)</f>
        <v>67</v>
      </c>
      <c r="AA1696">
        <v>1</v>
      </c>
    </row>
    <row r="1697" spans="1:27" x14ac:dyDescent="0.3">
      <c r="A1697" t="b">
        <f>COUNTIF($C$1:C1697, C1697)&gt;1</f>
        <v>0</v>
      </c>
      <c r="B1697" t="b">
        <f>VLOOKUP(C1697,Sheet3!$A:$B,2,0) &gt; 1</f>
        <v>0</v>
      </c>
      <c r="C1697">
        <v>1696</v>
      </c>
      <c r="D1697">
        <v>12256</v>
      </c>
      <c r="E1697" s="4">
        <v>41261</v>
      </c>
      <c r="F1697">
        <v>44</v>
      </c>
      <c r="G1697" s="15">
        <f>I1697*F1697</f>
        <v>8800</v>
      </c>
      <c r="H1697" s="9">
        <v>0.1</v>
      </c>
      <c r="I1697" s="13">
        <f>VLOOKUP($U1697,Pricebook!$A:$D,4,0)</f>
        <v>200</v>
      </c>
      <c r="J1697" s="11">
        <f>G1697*(1-H1697)</f>
        <v>7920</v>
      </c>
      <c r="K1697" t="s">
        <v>555</v>
      </c>
      <c r="L1697" t="s">
        <v>68</v>
      </c>
      <c r="M1697" t="str">
        <f>VLOOKUP($L1697,Companies!$A:$G,7,)</f>
        <v>Other Specialty Stores</v>
      </c>
      <c r="N1697" t="str">
        <f>VLOOKUP($L1697,Companies!$A:$G,6,)</f>
        <v>Consumer Services</v>
      </c>
      <c r="O1697" s="6" t="s">
        <v>1110</v>
      </c>
      <c r="P1697" s="6">
        <v>73703</v>
      </c>
      <c r="Q1697" t="s">
        <v>75</v>
      </c>
      <c r="R1697" t="s">
        <v>16</v>
      </c>
      <c r="S1697" s="4">
        <v>41263</v>
      </c>
      <c r="T1697" s="7">
        <f>S1697-E1697</f>
        <v>2</v>
      </c>
      <c r="U1697" t="s">
        <v>14214</v>
      </c>
      <c r="V1697" s="6" t="s">
        <v>14251</v>
      </c>
      <c r="W1697" t="s">
        <v>14268</v>
      </c>
      <c r="X1697" t="s">
        <v>14195</v>
      </c>
      <c r="Y1697" t="str">
        <f>VLOOKUP(R1697,Managers!$A:$B,2,)</f>
        <v>Josh Martinez</v>
      </c>
      <c r="Z1697" s="11">
        <f>VLOOKUP(X1697,HourlyWages!$A:$B,2,0)</f>
        <v>52</v>
      </c>
      <c r="AA1697">
        <v>1</v>
      </c>
    </row>
    <row r="1698" spans="1:27" x14ac:dyDescent="0.3">
      <c r="A1698" t="b">
        <f>COUNTIF($C$1:C1698, C1698)&gt;1</f>
        <v>0</v>
      </c>
      <c r="B1698" t="b">
        <f>VLOOKUP(C1698,Sheet3!$A:$B,2,0) &gt; 1</f>
        <v>0</v>
      </c>
      <c r="C1698">
        <v>1697</v>
      </c>
      <c r="D1698">
        <v>12258</v>
      </c>
      <c r="E1698" s="4">
        <v>40147</v>
      </c>
      <c r="F1698">
        <v>3</v>
      </c>
      <c r="G1698" s="15">
        <f>I1698*F1698</f>
        <v>375</v>
      </c>
      <c r="H1698" s="9">
        <v>0.04</v>
      </c>
      <c r="I1698" s="13">
        <f>VLOOKUP($U1698,Pricebook!$A:$D,4,0)</f>
        <v>125</v>
      </c>
      <c r="J1698" s="11">
        <f>G1698*(1-H1698)</f>
        <v>360</v>
      </c>
      <c r="K1698" t="s">
        <v>388</v>
      </c>
      <c r="L1698" t="s">
        <v>389</v>
      </c>
      <c r="M1698" t="str">
        <f>VLOOKUP($L1698,Companies!$A:$G,7,)</f>
        <v>Catalog/Specialty Distribution</v>
      </c>
      <c r="N1698" t="str">
        <f>VLOOKUP($L1698,Companies!$A:$G,6,)</f>
        <v>Consumer Services</v>
      </c>
      <c r="O1698" s="6" t="s">
        <v>642</v>
      </c>
      <c r="P1698" s="6">
        <v>78626</v>
      </c>
      <c r="Q1698" t="s">
        <v>48</v>
      </c>
      <c r="R1698" t="s">
        <v>16</v>
      </c>
      <c r="S1698" s="4">
        <v>40147</v>
      </c>
      <c r="T1698" s="7">
        <f>S1698-E1698</f>
        <v>0</v>
      </c>
      <c r="U1698" t="s">
        <v>14221</v>
      </c>
      <c r="V1698" s="6" t="s">
        <v>14254</v>
      </c>
      <c r="W1698" t="s">
        <v>14256</v>
      </c>
      <c r="X1698" t="s">
        <v>14198</v>
      </c>
      <c r="Y1698" t="str">
        <f>VLOOKUP(R1698,Managers!$A:$B,2,)</f>
        <v>Josh Martinez</v>
      </c>
      <c r="Z1698" s="11">
        <f>VLOOKUP(X1698,HourlyWages!$A:$B,2,0)</f>
        <v>51</v>
      </c>
      <c r="AA1698">
        <v>1</v>
      </c>
    </row>
    <row r="1699" spans="1:27" x14ac:dyDescent="0.3">
      <c r="A1699" t="b">
        <f>COUNTIF($C$1:C1699, C1699)&gt;1</f>
        <v>0</v>
      </c>
      <c r="B1699" t="b">
        <f>VLOOKUP(C1699,Sheet3!$A:$B,2,0) &gt; 1</f>
        <v>0</v>
      </c>
      <c r="C1699">
        <v>1698</v>
      </c>
      <c r="D1699">
        <v>12258</v>
      </c>
      <c r="E1699" s="4">
        <v>40147</v>
      </c>
      <c r="F1699">
        <v>2</v>
      </c>
      <c r="G1699" s="15">
        <f>I1699*F1699</f>
        <v>340</v>
      </c>
      <c r="H1699" s="9">
        <v>0.06</v>
      </c>
      <c r="I1699" s="13">
        <f>VLOOKUP($U1699,Pricebook!$A:$D,4,0)</f>
        <v>170</v>
      </c>
      <c r="J1699" s="11">
        <f>G1699*(1-H1699)</f>
        <v>319.59999999999997</v>
      </c>
      <c r="K1699" t="s">
        <v>388</v>
      </c>
      <c r="L1699" t="s">
        <v>389</v>
      </c>
      <c r="M1699" t="str">
        <f>VLOOKUP($L1699,Companies!$A:$G,7,)</f>
        <v>Catalog/Specialty Distribution</v>
      </c>
      <c r="N1699" t="str">
        <f>VLOOKUP($L1699,Companies!$A:$G,6,)</f>
        <v>Consumer Services</v>
      </c>
      <c r="O1699" s="6" t="s">
        <v>1668</v>
      </c>
      <c r="P1699" s="6">
        <v>75051</v>
      </c>
      <c r="Q1699" t="s">
        <v>48</v>
      </c>
      <c r="R1699" t="s">
        <v>16</v>
      </c>
      <c r="S1699" s="4">
        <v>40152</v>
      </c>
      <c r="T1699" s="7">
        <f>S1699-E1699</f>
        <v>5</v>
      </c>
      <c r="U1699" t="s">
        <v>14219</v>
      </c>
      <c r="V1699" s="6" t="s">
        <v>14254</v>
      </c>
      <c r="W1699" t="s">
        <v>14255</v>
      </c>
      <c r="X1699" t="s">
        <v>14189</v>
      </c>
      <c r="Y1699" t="str">
        <f>VLOOKUP(R1699,Managers!$A:$B,2,)</f>
        <v>Josh Martinez</v>
      </c>
      <c r="Z1699" s="11">
        <f>VLOOKUP(X1699,HourlyWages!$A:$B,2,0)</f>
        <v>62</v>
      </c>
      <c r="AA1699">
        <v>1</v>
      </c>
    </row>
    <row r="1700" spans="1:27" x14ac:dyDescent="0.3">
      <c r="A1700" t="b">
        <f>COUNTIF($C$1:C1700, C1700)&gt;1</f>
        <v>0</v>
      </c>
      <c r="B1700" t="b">
        <f>VLOOKUP(C1700,Sheet3!$A:$B,2,0) &gt; 1</f>
        <v>0</v>
      </c>
      <c r="C1700">
        <v>1699</v>
      </c>
      <c r="D1700">
        <v>12258</v>
      </c>
      <c r="E1700" s="4">
        <v>40147</v>
      </c>
      <c r="F1700">
        <v>22</v>
      </c>
      <c r="G1700" s="15">
        <f>I1700*F1700</f>
        <v>2750</v>
      </c>
      <c r="H1700" s="9">
        <v>0.01</v>
      </c>
      <c r="I1700" s="13">
        <f>VLOOKUP($U1700,Pricebook!$A:$D,4,0)</f>
        <v>125</v>
      </c>
      <c r="J1700" s="11">
        <f>G1700*(1-H1700)</f>
        <v>2722.5</v>
      </c>
      <c r="K1700" t="s">
        <v>388</v>
      </c>
      <c r="L1700" t="s">
        <v>389</v>
      </c>
      <c r="M1700" t="str">
        <f>VLOOKUP($L1700,Companies!$A:$G,7,)</f>
        <v>Catalog/Specialty Distribution</v>
      </c>
      <c r="N1700" t="str">
        <f>VLOOKUP($L1700,Companies!$A:$G,6,)</f>
        <v>Consumer Services</v>
      </c>
      <c r="O1700" s="6" t="s">
        <v>1668</v>
      </c>
      <c r="P1700" s="6">
        <v>75051</v>
      </c>
      <c r="Q1700" t="s">
        <v>48</v>
      </c>
      <c r="R1700" t="s">
        <v>16</v>
      </c>
      <c r="S1700" s="4">
        <v>40151</v>
      </c>
      <c r="T1700" s="7">
        <f>S1700-E1700</f>
        <v>4</v>
      </c>
      <c r="U1700" t="s">
        <v>14208</v>
      </c>
      <c r="V1700" s="6" t="s">
        <v>14251</v>
      </c>
      <c r="W1700" t="s">
        <v>14266</v>
      </c>
      <c r="X1700" t="s">
        <v>14185</v>
      </c>
      <c r="Y1700" t="str">
        <f>VLOOKUP(R1700,Managers!$A:$B,2,)</f>
        <v>Josh Martinez</v>
      </c>
      <c r="Z1700" s="11">
        <f>VLOOKUP(X1700,HourlyWages!$A:$B,2,0)</f>
        <v>70</v>
      </c>
      <c r="AA1700">
        <v>1</v>
      </c>
    </row>
    <row r="1701" spans="1:27" x14ac:dyDescent="0.3">
      <c r="A1701" t="b">
        <f>COUNTIF($C$1:C1701, C1701)&gt;1</f>
        <v>0</v>
      </c>
      <c r="B1701" t="b">
        <f>VLOOKUP(C1701,Sheet3!$A:$B,2,0) &gt; 1</f>
        <v>0</v>
      </c>
      <c r="C1701">
        <v>1700</v>
      </c>
      <c r="D1701">
        <v>12258</v>
      </c>
      <c r="E1701" s="4">
        <v>40147</v>
      </c>
      <c r="F1701">
        <v>27</v>
      </c>
      <c r="G1701" s="15">
        <f>I1701*F1701</f>
        <v>3780</v>
      </c>
      <c r="H1701" s="9">
        <v>0.05</v>
      </c>
      <c r="I1701" s="13">
        <f>VLOOKUP($U1701,Pricebook!$A:$D,4,0)</f>
        <v>140</v>
      </c>
      <c r="J1701" s="11">
        <f>G1701*(1-H1701)</f>
        <v>3591</v>
      </c>
      <c r="K1701" t="s">
        <v>388</v>
      </c>
      <c r="L1701" t="s">
        <v>389</v>
      </c>
      <c r="M1701" t="str">
        <f>VLOOKUP($L1701,Companies!$A:$G,7,)</f>
        <v>Catalog/Specialty Distribution</v>
      </c>
      <c r="N1701" t="str">
        <f>VLOOKUP($L1701,Companies!$A:$G,6,)</f>
        <v>Consumer Services</v>
      </c>
      <c r="O1701" s="6" t="s">
        <v>1668</v>
      </c>
      <c r="P1701" s="6">
        <v>75051</v>
      </c>
      <c r="Q1701" t="s">
        <v>48</v>
      </c>
      <c r="R1701" t="s">
        <v>16</v>
      </c>
      <c r="S1701" s="4">
        <v>40154</v>
      </c>
      <c r="T1701" s="7">
        <f>S1701-E1701</f>
        <v>7</v>
      </c>
      <c r="U1701" t="s">
        <v>14213</v>
      </c>
      <c r="V1701" s="6" t="s">
        <v>14254</v>
      </c>
      <c r="W1701" t="s">
        <v>14255</v>
      </c>
      <c r="X1701" t="s">
        <v>14198</v>
      </c>
      <c r="Y1701" t="str">
        <f>VLOOKUP(R1701,Managers!$A:$B,2,)</f>
        <v>Josh Martinez</v>
      </c>
      <c r="Z1701" s="11">
        <f>VLOOKUP(X1701,HourlyWages!$A:$B,2,0)</f>
        <v>51</v>
      </c>
      <c r="AA1701">
        <v>1</v>
      </c>
    </row>
    <row r="1702" spans="1:27" x14ac:dyDescent="0.3">
      <c r="A1702" t="b">
        <f>COUNTIF($C$1:C1702, C1702)&gt;1</f>
        <v>0</v>
      </c>
      <c r="B1702" t="b">
        <f>VLOOKUP(C1702,Sheet3!$A:$B,2,0) &gt; 1</f>
        <v>0</v>
      </c>
      <c r="C1702">
        <v>1701</v>
      </c>
      <c r="D1702">
        <v>12259</v>
      </c>
      <c r="E1702" s="4">
        <v>40223</v>
      </c>
      <c r="F1702">
        <v>45</v>
      </c>
      <c r="G1702" s="15">
        <f>I1702*F1702</f>
        <v>5625</v>
      </c>
      <c r="H1702" s="9">
        <v>7.0000000000000007E-2</v>
      </c>
      <c r="I1702" s="13">
        <f>VLOOKUP($U1702,Pricebook!$A:$D,4,0)</f>
        <v>125</v>
      </c>
      <c r="J1702" s="11">
        <f>G1702*(1-H1702)</f>
        <v>5231.25</v>
      </c>
      <c r="K1702" t="s">
        <v>410</v>
      </c>
      <c r="L1702" t="s">
        <v>20</v>
      </c>
      <c r="M1702" t="str">
        <f>VLOOKUP($L1702,Companies!$A:$G,7,)</f>
        <v>Major Pharmaceuticals</v>
      </c>
      <c r="N1702" t="str">
        <f>VLOOKUP($L1702,Companies!$A:$G,6,)</f>
        <v>Health Care</v>
      </c>
      <c r="O1702" s="6" t="s">
        <v>1669</v>
      </c>
      <c r="P1702" s="6">
        <v>23805</v>
      </c>
      <c r="Q1702" t="s">
        <v>368</v>
      </c>
      <c r="R1702" t="s">
        <v>34</v>
      </c>
      <c r="S1702" s="4">
        <v>40225</v>
      </c>
      <c r="T1702" s="7">
        <f>S1702-E1702</f>
        <v>2</v>
      </c>
      <c r="U1702" t="s">
        <v>14217</v>
      </c>
      <c r="V1702" s="6" t="s">
        <v>14254</v>
      </c>
      <c r="W1702" t="s">
        <v>14255</v>
      </c>
      <c r="X1702" t="s">
        <v>14184</v>
      </c>
      <c r="Y1702" t="str">
        <f>VLOOKUP(R1702,Managers!$A:$B,2,)</f>
        <v>Frank Mitchell</v>
      </c>
      <c r="Z1702" s="11">
        <f>VLOOKUP(X1702,HourlyWages!$A:$B,2,0)</f>
        <v>50</v>
      </c>
      <c r="AA1702">
        <v>1</v>
      </c>
    </row>
    <row r="1703" spans="1:27" x14ac:dyDescent="0.3">
      <c r="A1703" t="b">
        <f>COUNTIF($C$1:C1703, C1703)&gt;1</f>
        <v>0</v>
      </c>
      <c r="B1703" t="b">
        <f>VLOOKUP(C1703,Sheet3!$A:$B,2,0) &gt; 1</f>
        <v>0</v>
      </c>
      <c r="C1703">
        <v>1702</v>
      </c>
      <c r="D1703">
        <v>12259</v>
      </c>
      <c r="E1703" s="4">
        <v>40223</v>
      </c>
      <c r="F1703">
        <v>45</v>
      </c>
      <c r="G1703" s="15">
        <f>I1703*F1703</f>
        <v>9000</v>
      </c>
      <c r="H1703" s="9">
        <v>0.1</v>
      </c>
      <c r="I1703" s="13">
        <f>VLOOKUP($U1703,Pricebook!$A:$D,4,0)</f>
        <v>200</v>
      </c>
      <c r="J1703" s="11">
        <f>G1703*(1-H1703)</f>
        <v>8100</v>
      </c>
      <c r="K1703" t="s">
        <v>410</v>
      </c>
      <c r="L1703" t="s">
        <v>20</v>
      </c>
      <c r="M1703" t="str">
        <f>VLOOKUP($L1703,Companies!$A:$G,7,)</f>
        <v>Major Pharmaceuticals</v>
      </c>
      <c r="N1703" t="str">
        <f>VLOOKUP($L1703,Companies!$A:$G,6,)</f>
        <v>Health Care</v>
      </c>
      <c r="O1703" s="6" t="s">
        <v>1669</v>
      </c>
      <c r="P1703" s="6">
        <v>23805</v>
      </c>
      <c r="Q1703" t="s">
        <v>368</v>
      </c>
      <c r="R1703" t="s">
        <v>34</v>
      </c>
      <c r="S1703" s="4">
        <v>40224</v>
      </c>
      <c r="T1703" s="7">
        <f>S1703-E1703</f>
        <v>1</v>
      </c>
      <c r="U1703" t="s">
        <v>14206</v>
      </c>
      <c r="V1703" s="6" t="s">
        <v>14251</v>
      </c>
      <c r="W1703" t="s">
        <v>14266</v>
      </c>
      <c r="X1703" t="s">
        <v>14188</v>
      </c>
      <c r="Y1703" t="str">
        <f>VLOOKUP(R1703,Managers!$A:$B,2,)</f>
        <v>Frank Mitchell</v>
      </c>
      <c r="Z1703" s="11">
        <f>VLOOKUP(X1703,HourlyWages!$A:$B,2,0)</f>
        <v>52</v>
      </c>
      <c r="AA1703">
        <v>1</v>
      </c>
    </row>
    <row r="1704" spans="1:27" x14ac:dyDescent="0.3">
      <c r="A1704" t="b">
        <f>COUNTIF($C$1:C1704, C1704)&gt;1</f>
        <v>0</v>
      </c>
      <c r="B1704" t="b">
        <f>VLOOKUP(C1704,Sheet3!$A:$B,2,0) &gt; 1</f>
        <v>0</v>
      </c>
      <c r="C1704">
        <v>1703</v>
      </c>
      <c r="D1704">
        <v>12261</v>
      </c>
      <c r="E1704" s="4">
        <v>40474</v>
      </c>
      <c r="F1704">
        <v>12</v>
      </c>
      <c r="G1704" s="15">
        <f>I1704*F1704</f>
        <v>1500</v>
      </c>
      <c r="H1704" s="9">
        <v>0.1</v>
      </c>
      <c r="I1704" s="13">
        <f>VLOOKUP($U1704,Pricebook!$A:$D,4,0)</f>
        <v>125</v>
      </c>
      <c r="J1704" s="11">
        <f>G1704*(1-H1704)</f>
        <v>1350</v>
      </c>
      <c r="K1704" t="s">
        <v>465</v>
      </c>
      <c r="L1704" t="s">
        <v>344</v>
      </c>
      <c r="M1704" t="str">
        <f>VLOOKUP($L1704,Companies!$A:$G,7,)</f>
        <v>Food Chains</v>
      </c>
      <c r="N1704" t="str">
        <f>VLOOKUP($L1704,Companies!$A:$G,6,)</f>
        <v>Consumer Services</v>
      </c>
      <c r="O1704" s="6" t="s">
        <v>466</v>
      </c>
      <c r="P1704" s="6">
        <v>74601</v>
      </c>
      <c r="Q1704" t="s">
        <v>75</v>
      </c>
      <c r="R1704" t="s">
        <v>16</v>
      </c>
      <c r="S1704" s="4">
        <v>40479</v>
      </c>
      <c r="T1704" s="7">
        <f>S1704-E1704</f>
        <v>5</v>
      </c>
      <c r="U1704" t="s">
        <v>14221</v>
      </c>
      <c r="V1704" s="6" t="s">
        <v>14251</v>
      </c>
      <c r="W1704" t="s">
        <v>14263</v>
      </c>
      <c r="X1704" t="s">
        <v>14198</v>
      </c>
      <c r="Y1704" t="str">
        <f>VLOOKUP(R1704,Managers!$A:$B,2,)</f>
        <v>Josh Martinez</v>
      </c>
      <c r="Z1704" s="11">
        <f>VLOOKUP(X1704,HourlyWages!$A:$B,2,0)</f>
        <v>51</v>
      </c>
      <c r="AA1704">
        <v>1</v>
      </c>
    </row>
    <row r="1705" spans="1:27" x14ac:dyDescent="0.3">
      <c r="A1705" t="b">
        <f>COUNTIF($C$1:C1705, C1705)&gt;1</f>
        <v>0</v>
      </c>
      <c r="B1705" t="b">
        <f>VLOOKUP(C1705,Sheet3!$A:$B,2,0) &gt; 1</f>
        <v>0</v>
      </c>
      <c r="C1705">
        <v>1704</v>
      </c>
      <c r="D1705">
        <v>12261</v>
      </c>
      <c r="E1705" s="4">
        <v>40474</v>
      </c>
      <c r="F1705">
        <v>4</v>
      </c>
      <c r="G1705" s="15">
        <f>I1705*F1705</f>
        <v>480</v>
      </c>
      <c r="H1705" s="9">
        <v>0.02</v>
      </c>
      <c r="I1705" s="13">
        <f>VLOOKUP($U1705,Pricebook!$A:$D,4,0)</f>
        <v>120</v>
      </c>
      <c r="J1705" s="11">
        <f>G1705*(1-H1705)</f>
        <v>470.4</v>
      </c>
      <c r="K1705" t="s">
        <v>465</v>
      </c>
      <c r="L1705" t="s">
        <v>344</v>
      </c>
      <c r="M1705" t="str">
        <f>VLOOKUP($L1705,Companies!$A:$G,7,)</f>
        <v>Food Chains</v>
      </c>
      <c r="N1705" t="str">
        <f>VLOOKUP($L1705,Companies!$A:$G,6,)</f>
        <v>Consumer Services</v>
      </c>
      <c r="O1705" s="6" t="s">
        <v>466</v>
      </c>
      <c r="P1705" s="6">
        <v>74601</v>
      </c>
      <c r="Q1705" t="s">
        <v>75</v>
      </c>
      <c r="R1705" t="s">
        <v>16</v>
      </c>
      <c r="S1705" s="4">
        <v>40478</v>
      </c>
      <c r="T1705" s="7">
        <f>S1705-E1705</f>
        <v>4</v>
      </c>
      <c r="U1705" t="s">
        <v>14212</v>
      </c>
      <c r="V1705" s="6" t="s">
        <v>14251</v>
      </c>
      <c r="W1705" t="s">
        <v>14252</v>
      </c>
      <c r="X1705" t="s">
        <v>14199</v>
      </c>
      <c r="Y1705" t="str">
        <f>VLOOKUP(R1705,Managers!$A:$B,2,)</f>
        <v>Josh Martinez</v>
      </c>
      <c r="Z1705" s="11">
        <f>VLOOKUP(X1705,HourlyWages!$A:$B,2,0)</f>
        <v>68</v>
      </c>
      <c r="AA1705">
        <v>1</v>
      </c>
    </row>
    <row r="1706" spans="1:27" x14ac:dyDescent="0.3">
      <c r="A1706" t="b">
        <f>COUNTIF($C$1:C1706, C1706)&gt;1</f>
        <v>0</v>
      </c>
      <c r="B1706" t="b">
        <f>VLOOKUP(C1706,Sheet3!$A:$B,2,0) &gt; 1</f>
        <v>0</v>
      </c>
      <c r="C1706">
        <v>1705</v>
      </c>
      <c r="D1706">
        <v>12261</v>
      </c>
      <c r="E1706" s="4">
        <v>40474</v>
      </c>
      <c r="F1706">
        <v>19</v>
      </c>
      <c r="G1706" s="15">
        <f>I1706*F1706</f>
        <v>3230</v>
      </c>
      <c r="H1706" s="9">
        <v>0.06</v>
      </c>
      <c r="I1706" s="13">
        <f>VLOOKUP($U1706,Pricebook!$A:$D,4,0)</f>
        <v>170</v>
      </c>
      <c r="J1706" s="11">
        <f>G1706*(1-H1706)</f>
        <v>3036.2</v>
      </c>
      <c r="K1706" t="s">
        <v>465</v>
      </c>
      <c r="L1706" t="s">
        <v>344</v>
      </c>
      <c r="M1706" t="str">
        <f>VLOOKUP($L1706,Companies!$A:$G,7,)</f>
        <v>Food Chains</v>
      </c>
      <c r="N1706" t="str">
        <f>VLOOKUP($L1706,Companies!$A:$G,6,)</f>
        <v>Consumer Services</v>
      </c>
      <c r="O1706" s="6" t="s">
        <v>1382</v>
      </c>
      <c r="P1706" s="6">
        <v>74801</v>
      </c>
      <c r="Q1706" t="s">
        <v>75</v>
      </c>
      <c r="R1706" t="s">
        <v>16</v>
      </c>
      <c r="S1706" s="4">
        <v>40479</v>
      </c>
      <c r="T1706" s="7">
        <f>S1706-E1706</f>
        <v>5</v>
      </c>
      <c r="U1706" t="s">
        <v>14219</v>
      </c>
      <c r="V1706" s="6" t="s">
        <v>14251</v>
      </c>
      <c r="W1706" t="s">
        <v>14267</v>
      </c>
      <c r="X1706" t="s">
        <v>14198</v>
      </c>
      <c r="Y1706" t="str">
        <f>VLOOKUP(R1706,Managers!$A:$B,2,)</f>
        <v>Josh Martinez</v>
      </c>
      <c r="Z1706" s="11">
        <f>VLOOKUP(X1706,HourlyWages!$A:$B,2,0)</f>
        <v>51</v>
      </c>
      <c r="AA1706">
        <v>1</v>
      </c>
    </row>
    <row r="1707" spans="1:27" x14ac:dyDescent="0.3">
      <c r="A1707" t="b">
        <f>COUNTIF($C$1:C1707, C1707)&gt;1</f>
        <v>0</v>
      </c>
      <c r="B1707" t="b">
        <f>VLOOKUP(C1707,Sheet3!$A:$B,2,0) &gt; 1</f>
        <v>0</v>
      </c>
      <c r="C1707">
        <v>1706</v>
      </c>
      <c r="D1707">
        <v>12261</v>
      </c>
      <c r="E1707" s="4">
        <v>40474</v>
      </c>
      <c r="F1707">
        <v>23</v>
      </c>
      <c r="G1707" s="15">
        <f>I1707*F1707</f>
        <v>2530</v>
      </c>
      <c r="H1707" s="9">
        <v>0</v>
      </c>
      <c r="I1707" s="13">
        <f>VLOOKUP($U1707,Pricebook!$A:$D,4,0)</f>
        <v>110</v>
      </c>
      <c r="J1707" s="11">
        <f>G1707*(1-H1707)</f>
        <v>2530</v>
      </c>
      <c r="K1707" t="s">
        <v>465</v>
      </c>
      <c r="L1707" t="s">
        <v>344</v>
      </c>
      <c r="M1707" t="str">
        <f>VLOOKUP($L1707,Companies!$A:$G,7,)</f>
        <v>Food Chains</v>
      </c>
      <c r="N1707" t="str">
        <f>VLOOKUP($L1707,Companies!$A:$G,6,)</f>
        <v>Consumer Services</v>
      </c>
      <c r="O1707" s="6" t="s">
        <v>1382</v>
      </c>
      <c r="P1707" s="6">
        <v>74801</v>
      </c>
      <c r="Q1707" t="s">
        <v>75</v>
      </c>
      <c r="R1707" t="s">
        <v>16</v>
      </c>
      <c r="S1707" s="4">
        <v>40481</v>
      </c>
      <c r="T1707" s="7">
        <f>S1707-E1707</f>
        <v>7</v>
      </c>
      <c r="U1707" t="s">
        <v>14220</v>
      </c>
      <c r="V1707" s="6" t="s">
        <v>14251</v>
      </c>
      <c r="W1707" t="s">
        <v>14263</v>
      </c>
      <c r="X1707" t="s">
        <v>14190</v>
      </c>
      <c r="Y1707" t="str">
        <f>VLOOKUP(R1707,Managers!$A:$B,2,)</f>
        <v>Josh Martinez</v>
      </c>
      <c r="Z1707" s="11">
        <f>VLOOKUP(X1707,HourlyWages!$A:$B,2,0)</f>
        <v>67</v>
      </c>
      <c r="AA1707">
        <v>1</v>
      </c>
    </row>
    <row r="1708" spans="1:27" x14ac:dyDescent="0.3">
      <c r="A1708" t="b">
        <f>COUNTIF($C$1:C1708, C1708)&gt;1</f>
        <v>0</v>
      </c>
      <c r="B1708" t="b">
        <f>VLOOKUP(C1708,Sheet3!$A:$B,2,0) &gt; 1</f>
        <v>0</v>
      </c>
      <c r="C1708">
        <v>1707</v>
      </c>
      <c r="D1708">
        <v>12261</v>
      </c>
      <c r="E1708" s="4">
        <v>40474</v>
      </c>
      <c r="F1708">
        <v>15</v>
      </c>
      <c r="G1708" s="15">
        <f>I1708*F1708</f>
        <v>3000</v>
      </c>
      <c r="H1708" s="9">
        <v>0.03</v>
      </c>
      <c r="I1708" s="13">
        <f>VLOOKUP($U1708,Pricebook!$A:$D,4,0)</f>
        <v>200</v>
      </c>
      <c r="J1708" s="11">
        <f>G1708*(1-H1708)</f>
        <v>2910</v>
      </c>
      <c r="K1708" t="s">
        <v>465</v>
      </c>
      <c r="L1708" t="s">
        <v>344</v>
      </c>
      <c r="M1708" t="str">
        <f>VLOOKUP($L1708,Companies!$A:$G,7,)</f>
        <v>Food Chains</v>
      </c>
      <c r="N1708" t="str">
        <f>VLOOKUP($L1708,Companies!$A:$G,6,)</f>
        <v>Consumer Services</v>
      </c>
      <c r="O1708" s="6" t="s">
        <v>1382</v>
      </c>
      <c r="P1708" s="6">
        <v>74801</v>
      </c>
      <c r="Q1708" t="s">
        <v>75</v>
      </c>
      <c r="R1708" t="s">
        <v>16</v>
      </c>
      <c r="S1708" s="4">
        <v>40479</v>
      </c>
      <c r="T1708" s="7">
        <f>S1708-E1708</f>
        <v>5</v>
      </c>
      <c r="U1708" t="s">
        <v>14206</v>
      </c>
      <c r="V1708" s="6" t="s">
        <v>14257</v>
      </c>
      <c r="W1708" t="s">
        <v>14259</v>
      </c>
      <c r="X1708" t="s">
        <v>14186</v>
      </c>
      <c r="Y1708" t="str">
        <f>VLOOKUP(R1708,Managers!$A:$B,2,)</f>
        <v>Josh Martinez</v>
      </c>
      <c r="Z1708" s="11">
        <f>VLOOKUP(X1708,HourlyWages!$A:$B,2,0)</f>
        <v>67</v>
      </c>
      <c r="AA1708">
        <v>1</v>
      </c>
    </row>
    <row r="1709" spans="1:27" x14ac:dyDescent="0.3">
      <c r="A1709" t="b">
        <f>COUNTIF($C$1:C1709, C1709)&gt;1</f>
        <v>0</v>
      </c>
      <c r="B1709" t="b">
        <f>VLOOKUP(C1709,Sheet3!$A:$B,2,0) &gt; 1</f>
        <v>0</v>
      </c>
      <c r="C1709">
        <v>1708</v>
      </c>
      <c r="D1709">
        <v>12262</v>
      </c>
      <c r="E1709" s="4">
        <v>40887</v>
      </c>
      <c r="F1709">
        <v>45</v>
      </c>
      <c r="G1709" s="15">
        <f>I1709*F1709</f>
        <v>5625</v>
      </c>
      <c r="H1709" s="9">
        <v>0.02</v>
      </c>
      <c r="I1709" s="13">
        <f>VLOOKUP($U1709,Pricebook!$A:$D,4,0)</f>
        <v>125</v>
      </c>
      <c r="J1709" s="11">
        <f>G1709*(1-H1709)</f>
        <v>5512.5</v>
      </c>
      <c r="K1709" t="s">
        <v>1421</v>
      </c>
      <c r="L1709" t="s">
        <v>434</v>
      </c>
      <c r="M1709" t="str">
        <f>VLOOKUP($L1709,Companies!$A:$G,7,)</f>
        <v>Telecommunications Equipment</v>
      </c>
      <c r="N1709" t="str">
        <f>VLOOKUP($L1709,Companies!$A:$G,6,)</f>
        <v>Consumer Services</v>
      </c>
      <c r="O1709" s="6" t="s">
        <v>1422</v>
      </c>
      <c r="P1709" s="6">
        <v>94070</v>
      </c>
      <c r="Q1709" t="s">
        <v>114</v>
      </c>
      <c r="R1709" t="s">
        <v>23</v>
      </c>
      <c r="S1709" s="4">
        <v>40892</v>
      </c>
      <c r="T1709" s="7">
        <f>S1709-E1709</f>
        <v>5</v>
      </c>
      <c r="U1709" t="s">
        <v>14209</v>
      </c>
      <c r="V1709" s="6" t="s">
        <v>14251</v>
      </c>
      <c r="W1709" t="s">
        <v>14252</v>
      </c>
      <c r="X1709" t="s">
        <v>14197</v>
      </c>
      <c r="Y1709" t="str">
        <f>VLOOKUP(R1709,Managers!$A:$B,2,)</f>
        <v>Bob Turner</v>
      </c>
      <c r="Z1709" s="11">
        <f>VLOOKUP(X1709,HourlyWages!$A:$B,2,0)</f>
        <v>71</v>
      </c>
      <c r="AA1709">
        <v>1</v>
      </c>
    </row>
    <row r="1710" spans="1:27" x14ac:dyDescent="0.3">
      <c r="A1710" t="b">
        <f>COUNTIF($C$1:C1710, C1710)&gt;1</f>
        <v>0</v>
      </c>
      <c r="B1710" t="b">
        <f>VLOOKUP(C1710,Sheet3!$A:$B,2,0) &gt; 1</f>
        <v>0</v>
      </c>
      <c r="C1710">
        <v>1709</v>
      </c>
      <c r="D1710">
        <v>12263</v>
      </c>
      <c r="E1710" s="4">
        <v>40730</v>
      </c>
      <c r="F1710">
        <v>12</v>
      </c>
      <c r="G1710" s="15">
        <f>I1710*F1710</f>
        <v>2040</v>
      </c>
      <c r="H1710" s="9">
        <v>0</v>
      </c>
      <c r="I1710" s="13">
        <f>VLOOKUP($U1710,Pricebook!$A:$D,4,0)</f>
        <v>170</v>
      </c>
      <c r="J1710" s="11">
        <f>G1710*(1-H1710)</f>
        <v>2040</v>
      </c>
      <c r="K1710" t="s">
        <v>1670</v>
      </c>
      <c r="L1710" t="s">
        <v>434</v>
      </c>
      <c r="M1710" t="str">
        <f>VLOOKUP($L1710,Companies!$A:$G,7,)</f>
        <v>Telecommunications Equipment</v>
      </c>
      <c r="N1710" t="str">
        <f>VLOOKUP($L1710,Companies!$A:$G,6,)</f>
        <v>Consumer Services</v>
      </c>
      <c r="O1710" s="6" t="s">
        <v>1562</v>
      </c>
      <c r="P1710" s="6">
        <v>75503</v>
      </c>
      <c r="Q1710" t="s">
        <v>48</v>
      </c>
      <c r="R1710" t="s">
        <v>16</v>
      </c>
      <c r="S1710" s="4">
        <v>40730</v>
      </c>
      <c r="T1710" s="7">
        <f>S1710-E1710</f>
        <v>0</v>
      </c>
      <c r="U1710" t="s">
        <v>14219</v>
      </c>
      <c r="V1710" s="6" t="s">
        <v>14251</v>
      </c>
      <c r="W1710" t="s">
        <v>14263</v>
      </c>
      <c r="X1710" t="s">
        <v>14184</v>
      </c>
      <c r="Y1710" t="str">
        <f>VLOOKUP(R1710,Managers!$A:$B,2,)</f>
        <v>Josh Martinez</v>
      </c>
      <c r="Z1710" s="11">
        <f>VLOOKUP(X1710,HourlyWages!$A:$B,2,0)</f>
        <v>50</v>
      </c>
      <c r="AA1710">
        <v>1</v>
      </c>
    </row>
    <row r="1711" spans="1:27" x14ac:dyDescent="0.3">
      <c r="A1711" t="b">
        <f>COUNTIF($C$1:C1711, C1711)&gt;1</f>
        <v>0</v>
      </c>
      <c r="B1711" t="b">
        <f>VLOOKUP(C1711,Sheet3!$A:$B,2,0) &gt; 1</f>
        <v>0</v>
      </c>
      <c r="C1711">
        <v>1710</v>
      </c>
      <c r="D1711">
        <v>12289</v>
      </c>
      <c r="E1711" s="4">
        <v>40901</v>
      </c>
      <c r="F1711">
        <v>25</v>
      </c>
      <c r="G1711" s="15">
        <f>I1711*F1711</f>
        <v>3750</v>
      </c>
      <c r="H1711" s="9">
        <v>0.04</v>
      </c>
      <c r="I1711" s="13">
        <f>VLOOKUP($U1711,Pricebook!$A:$D,4,0)</f>
        <v>150</v>
      </c>
      <c r="J1711" s="11">
        <f>G1711*(1-H1711)</f>
        <v>3600</v>
      </c>
      <c r="K1711" t="s">
        <v>1626</v>
      </c>
      <c r="L1711" t="s">
        <v>297</v>
      </c>
      <c r="M1711" t="str">
        <f>VLOOKUP($L1711,Companies!$A:$G,7,)</f>
        <v>Hotels/Resorts</v>
      </c>
      <c r="N1711" t="str">
        <f>VLOOKUP($L1711,Companies!$A:$G,6,)</f>
        <v>Consumer Services</v>
      </c>
      <c r="O1711" s="6" t="s">
        <v>1627</v>
      </c>
      <c r="P1711" s="6">
        <v>60462</v>
      </c>
      <c r="Q1711" t="s">
        <v>15</v>
      </c>
      <c r="R1711" t="s">
        <v>16</v>
      </c>
      <c r="S1711" s="4">
        <v>40905</v>
      </c>
      <c r="T1711" s="7">
        <f>S1711-E1711</f>
        <v>4</v>
      </c>
      <c r="U1711" t="s">
        <v>14216</v>
      </c>
      <c r="V1711" s="6" t="s">
        <v>14251</v>
      </c>
      <c r="W1711" t="s">
        <v>14252</v>
      </c>
      <c r="X1711" t="s">
        <v>14198</v>
      </c>
      <c r="Y1711" t="str">
        <f>VLOOKUP(R1711,Managers!$A:$B,2,)</f>
        <v>Josh Martinez</v>
      </c>
      <c r="Z1711" s="11">
        <f>VLOOKUP(X1711,HourlyWages!$A:$B,2,0)</f>
        <v>51</v>
      </c>
      <c r="AA1711">
        <v>1</v>
      </c>
    </row>
    <row r="1712" spans="1:27" x14ac:dyDescent="0.3">
      <c r="A1712" t="b">
        <f>COUNTIF($C$1:C1712, C1712)&gt;1</f>
        <v>0</v>
      </c>
      <c r="B1712" t="b">
        <f>VLOOKUP(C1712,Sheet3!$A:$B,2,0) &gt; 1</f>
        <v>0</v>
      </c>
      <c r="C1712">
        <v>1711</v>
      </c>
      <c r="D1712">
        <v>12292</v>
      </c>
      <c r="E1712" s="4">
        <v>41062</v>
      </c>
      <c r="F1712">
        <v>32</v>
      </c>
      <c r="G1712" s="15">
        <f>I1712*F1712</f>
        <v>4800</v>
      </c>
      <c r="H1712" s="9">
        <v>0.1</v>
      </c>
      <c r="I1712" s="13">
        <f>VLOOKUP($U1712,Pricebook!$A:$D,4,0)</f>
        <v>150</v>
      </c>
      <c r="J1712" s="11">
        <f>G1712*(1-H1712)</f>
        <v>4320</v>
      </c>
      <c r="K1712" t="s">
        <v>1407</v>
      </c>
      <c r="L1712" t="s">
        <v>594</v>
      </c>
      <c r="M1712" t="str">
        <f>VLOOKUP($L1712,Companies!$A:$G,7,)</f>
        <v>Semiconductors</v>
      </c>
      <c r="N1712" t="str">
        <f>VLOOKUP($L1712,Companies!$A:$G,6,)</f>
        <v>Technology</v>
      </c>
      <c r="O1712" s="6" t="s">
        <v>1409</v>
      </c>
      <c r="P1712" s="6">
        <v>63130</v>
      </c>
      <c r="Q1712" t="s">
        <v>358</v>
      </c>
      <c r="R1712" t="s">
        <v>16</v>
      </c>
      <c r="S1712" s="4">
        <v>41062</v>
      </c>
      <c r="T1712" s="7">
        <f>S1712-E1712</f>
        <v>0</v>
      </c>
      <c r="U1712" t="s">
        <v>14211</v>
      </c>
      <c r="V1712" s="6" t="s">
        <v>14257</v>
      </c>
      <c r="W1712" t="s">
        <v>14264</v>
      </c>
      <c r="X1712" t="s">
        <v>14201</v>
      </c>
      <c r="Y1712" t="str">
        <f>VLOOKUP(R1712,Managers!$A:$B,2,)</f>
        <v>Josh Martinez</v>
      </c>
      <c r="Z1712" s="11">
        <f>VLOOKUP(X1712,HourlyWages!$A:$B,2,0)</f>
        <v>53</v>
      </c>
      <c r="AA1712">
        <v>1</v>
      </c>
    </row>
    <row r="1713" spans="1:27" x14ac:dyDescent="0.3">
      <c r="A1713" t="b">
        <f>COUNTIF($C$1:C1713, C1713)&gt;1</f>
        <v>0</v>
      </c>
      <c r="B1713" t="b">
        <f>VLOOKUP(C1713,Sheet3!$A:$B,2,0) &gt; 1</f>
        <v>0</v>
      </c>
      <c r="C1713">
        <v>1712</v>
      </c>
      <c r="D1713">
        <v>12293</v>
      </c>
      <c r="E1713" s="4">
        <v>40712</v>
      </c>
      <c r="F1713">
        <v>31</v>
      </c>
      <c r="G1713" s="15">
        <f>I1713*F1713</f>
        <v>3410</v>
      </c>
      <c r="H1713" s="9">
        <v>0</v>
      </c>
      <c r="I1713" s="13">
        <f>VLOOKUP($U1713,Pricebook!$A:$D,4,0)</f>
        <v>110</v>
      </c>
      <c r="J1713" s="11">
        <f>G1713*(1-H1713)</f>
        <v>3410</v>
      </c>
      <c r="K1713" t="s">
        <v>275</v>
      </c>
      <c r="L1713" t="s">
        <v>276</v>
      </c>
      <c r="M1713" t="str">
        <f>VLOOKUP($L1713,Companies!$A:$G,7,)</f>
        <v>Computer Manufacturing</v>
      </c>
      <c r="N1713" t="str">
        <f>VLOOKUP($L1713,Companies!$A:$G,6,)</f>
        <v>Technology</v>
      </c>
      <c r="O1713" s="6" t="s">
        <v>1604</v>
      </c>
      <c r="P1713" s="6">
        <v>46226</v>
      </c>
      <c r="Q1713" t="s">
        <v>278</v>
      </c>
      <c r="R1713" t="s">
        <v>16</v>
      </c>
      <c r="S1713" s="4">
        <v>40713</v>
      </c>
      <c r="T1713" s="7">
        <f>S1713-E1713</f>
        <v>1</v>
      </c>
      <c r="U1713" t="s">
        <v>14220</v>
      </c>
      <c r="V1713" s="6" t="s">
        <v>14251</v>
      </c>
      <c r="W1713" t="s">
        <v>14266</v>
      </c>
      <c r="X1713" t="s">
        <v>14202</v>
      </c>
      <c r="Y1713" t="str">
        <f>VLOOKUP(R1713,Managers!$A:$B,2,)</f>
        <v>Josh Martinez</v>
      </c>
      <c r="Z1713" s="11">
        <f>VLOOKUP(X1713,HourlyWages!$A:$B,2,0)</f>
        <v>71</v>
      </c>
      <c r="AA1713">
        <v>1</v>
      </c>
    </row>
    <row r="1714" spans="1:27" x14ac:dyDescent="0.3">
      <c r="A1714" t="b">
        <f>COUNTIF($C$1:C1714, C1714)&gt;1</f>
        <v>0</v>
      </c>
      <c r="B1714" t="b">
        <f>VLOOKUP(C1714,Sheet3!$A:$B,2,0) &gt; 1</f>
        <v>0</v>
      </c>
      <c r="C1714">
        <v>1713</v>
      </c>
      <c r="D1714">
        <v>12320</v>
      </c>
      <c r="E1714" s="4">
        <v>40897</v>
      </c>
      <c r="F1714">
        <v>35</v>
      </c>
      <c r="G1714" s="15">
        <f>I1714*F1714</f>
        <v>4375</v>
      </c>
      <c r="H1714" s="9">
        <v>0.05</v>
      </c>
      <c r="I1714" s="13">
        <f>VLOOKUP($U1714,Pricebook!$A:$D,4,0)</f>
        <v>125</v>
      </c>
      <c r="J1714" s="11">
        <f>G1714*(1-H1714)</f>
        <v>4156.25</v>
      </c>
      <c r="K1714" t="s">
        <v>206</v>
      </c>
      <c r="L1714" t="s">
        <v>207</v>
      </c>
      <c r="M1714" t="str">
        <f>VLOOKUP($L1714,Companies!$A:$G,7,)</f>
        <v>Television Services</v>
      </c>
      <c r="N1714" t="str">
        <f>VLOOKUP($L1714,Companies!$A:$G,6,)</f>
        <v>Consumer Services</v>
      </c>
      <c r="O1714" s="6" t="s">
        <v>1031</v>
      </c>
      <c r="P1714" s="6" t="s">
        <v>1032</v>
      </c>
      <c r="Q1714" t="s">
        <v>492</v>
      </c>
      <c r="R1714" t="s">
        <v>61</v>
      </c>
      <c r="S1714" s="4">
        <v>40899</v>
      </c>
      <c r="T1714" s="7">
        <f>S1714-E1714</f>
        <v>2</v>
      </c>
      <c r="U1714" t="s">
        <v>14209</v>
      </c>
      <c r="V1714" s="6" t="s">
        <v>14251</v>
      </c>
      <c r="W1714" t="s">
        <v>14263</v>
      </c>
      <c r="X1714" t="s">
        <v>14193</v>
      </c>
      <c r="Y1714" t="str">
        <f>VLOOKUP(R1714,Managers!$A:$B,2,)</f>
        <v>Allen Young</v>
      </c>
      <c r="Z1714" s="11">
        <f>VLOOKUP(X1714,HourlyWages!$A:$B,2,0)</f>
        <v>57</v>
      </c>
      <c r="AA1714">
        <v>1</v>
      </c>
    </row>
    <row r="1715" spans="1:27" x14ac:dyDescent="0.3">
      <c r="A1715" t="b">
        <f>COUNTIF($C$1:C1715, C1715)&gt;1</f>
        <v>0</v>
      </c>
      <c r="B1715" t="b">
        <f>VLOOKUP(C1715,Sheet3!$A:$B,2,0) &gt; 1</f>
        <v>0</v>
      </c>
      <c r="C1715">
        <v>1714</v>
      </c>
      <c r="D1715">
        <v>12322</v>
      </c>
      <c r="E1715" s="4">
        <v>40674</v>
      </c>
      <c r="F1715">
        <v>36</v>
      </c>
      <c r="G1715" s="15">
        <f>I1715*F1715</f>
        <v>4500</v>
      </c>
      <c r="H1715" s="9">
        <v>0.03</v>
      </c>
      <c r="I1715" s="13">
        <f>VLOOKUP($U1715,Pricebook!$A:$D,4,0)</f>
        <v>125</v>
      </c>
      <c r="J1715" s="11">
        <f>G1715*(1-H1715)</f>
        <v>4365</v>
      </c>
      <c r="K1715" t="s">
        <v>1603</v>
      </c>
      <c r="L1715" t="s">
        <v>707</v>
      </c>
      <c r="M1715" t="str">
        <f>VLOOKUP($L1715,Companies!$A:$G,7,)</f>
        <v>Medical/Nursing Services</v>
      </c>
      <c r="N1715" t="str">
        <f>VLOOKUP($L1715,Companies!$A:$G,6,)</f>
        <v>Health Care</v>
      </c>
      <c r="O1715" s="6" t="s">
        <v>372</v>
      </c>
      <c r="P1715" s="6">
        <v>45324</v>
      </c>
      <c r="Q1715" t="s">
        <v>210</v>
      </c>
      <c r="R1715" t="s">
        <v>61</v>
      </c>
      <c r="S1715" s="4">
        <v>40676</v>
      </c>
      <c r="T1715" s="7">
        <f>S1715-E1715</f>
        <v>2</v>
      </c>
      <c r="U1715" t="s">
        <v>14208</v>
      </c>
      <c r="V1715" s="6" t="s">
        <v>14251</v>
      </c>
      <c r="W1715" t="s">
        <v>14266</v>
      </c>
      <c r="X1715" t="s">
        <v>14194</v>
      </c>
      <c r="Y1715" t="str">
        <f>VLOOKUP(R1715,Managers!$A:$B,2,)</f>
        <v>Allen Young</v>
      </c>
      <c r="Z1715" s="11">
        <f>VLOOKUP(X1715,HourlyWages!$A:$B,2,0)</f>
        <v>71</v>
      </c>
      <c r="AA1715">
        <v>1</v>
      </c>
    </row>
    <row r="1716" spans="1:27" x14ac:dyDescent="0.3">
      <c r="A1716" t="b">
        <f>COUNTIF($C$1:C1716, C1716)&gt;1</f>
        <v>0</v>
      </c>
      <c r="B1716" t="b">
        <f>VLOOKUP(C1716,Sheet3!$A:$B,2,0) &gt; 1</f>
        <v>0</v>
      </c>
      <c r="C1716">
        <v>1715</v>
      </c>
      <c r="D1716">
        <v>12323</v>
      </c>
      <c r="E1716" s="4">
        <v>40635</v>
      </c>
      <c r="F1716">
        <v>32</v>
      </c>
      <c r="G1716" s="15">
        <f>I1716*F1716</f>
        <v>5120</v>
      </c>
      <c r="H1716" s="9">
        <v>0.02</v>
      </c>
      <c r="I1716" s="13">
        <f>VLOOKUP($U1716,Pricebook!$A:$D,4,0)</f>
        <v>160</v>
      </c>
      <c r="J1716" s="11">
        <f>G1716*(1-H1716)</f>
        <v>5017.6000000000004</v>
      </c>
      <c r="K1716" t="s">
        <v>838</v>
      </c>
      <c r="L1716" t="s">
        <v>285</v>
      </c>
      <c r="M1716" t="str">
        <f>VLOOKUP($L1716,Companies!$A:$G,7,)</f>
        <v>Oil Refining/Marketing</v>
      </c>
      <c r="N1716" t="str">
        <f>VLOOKUP($L1716,Companies!$A:$G,6,)</f>
        <v>Transportation</v>
      </c>
      <c r="O1716" s="6" t="s">
        <v>1671</v>
      </c>
      <c r="P1716" s="6" t="s">
        <v>1672</v>
      </c>
      <c r="Q1716" t="s">
        <v>789</v>
      </c>
      <c r="R1716" t="s">
        <v>16</v>
      </c>
      <c r="S1716" s="4">
        <v>40636</v>
      </c>
      <c r="T1716" s="7">
        <f>S1716-E1716</f>
        <v>1</v>
      </c>
      <c r="U1716" t="s">
        <v>14218</v>
      </c>
      <c r="V1716" s="6" t="s">
        <v>14254</v>
      </c>
      <c r="W1716" t="s">
        <v>14269</v>
      </c>
      <c r="X1716" t="s">
        <v>14201</v>
      </c>
      <c r="Y1716" t="str">
        <f>VLOOKUP(R1716,Managers!$A:$B,2,)</f>
        <v>Josh Martinez</v>
      </c>
      <c r="Z1716" s="11">
        <f>VLOOKUP(X1716,HourlyWages!$A:$B,2,0)</f>
        <v>53</v>
      </c>
      <c r="AA1716">
        <v>1</v>
      </c>
    </row>
    <row r="1717" spans="1:27" x14ac:dyDescent="0.3">
      <c r="A1717" t="b">
        <f>COUNTIF($C$1:C1717, C1717)&gt;1</f>
        <v>0</v>
      </c>
      <c r="B1717" t="b">
        <f>VLOOKUP(C1717,Sheet3!$A:$B,2,0) &gt; 1</f>
        <v>0</v>
      </c>
      <c r="C1717">
        <v>1716</v>
      </c>
      <c r="D1717">
        <v>12323</v>
      </c>
      <c r="E1717" s="4">
        <v>40635</v>
      </c>
      <c r="F1717">
        <v>4</v>
      </c>
      <c r="G1717" s="15">
        <f>I1717*F1717</f>
        <v>500</v>
      </c>
      <c r="H1717" s="9">
        <v>0</v>
      </c>
      <c r="I1717" s="13">
        <f>VLOOKUP($U1717,Pricebook!$A:$D,4,0)</f>
        <v>125</v>
      </c>
      <c r="J1717" s="11">
        <f>G1717*(1-H1717)</f>
        <v>500</v>
      </c>
      <c r="K1717" t="s">
        <v>838</v>
      </c>
      <c r="L1717" t="s">
        <v>285</v>
      </c>
      <c r="M1717" t="str">
        <f>VLOOKUP($L1717,Companies!$A:$G,7,)</f>
        <v>Oil Refining/Marketing</v>
      </c>
      <c r="N1717" t="str">
        <f>VLOOKUP($L1717,Companies!$A:$G,6,)</f>
        <v>Transportation</v>
      </c>
      <c r="O1717" s="6" t="s">
        <v>1671</v>
      </c>
      <c r="P1717" s="6" t="s">
        <v>1672</v>
      </c>
      <c r="Q1717" t="s">
        <v>789</v>
      </c>
      <c r="R1717" t="s">
        <v>16</v>
      </c>
      <c r="S1717" s="4">
        <v>40637</v>
      </c>
      <c r="T1717" s="7">
        <f>S1717-E1717</f>
        <v>2</v>
      </c>
      <c r="U1717" t="s">
        <v>14208</v>
      </c>
      <c r="V1717" s="6" t="s">
        <v>14257</v>
      </c>
      <c r="W1717" t="s">
        <v>14259</v>
      </c>
      <c r="X1717" t="s">
        <v>14198</v>
      </c>
      <c r="Y1717" t="str">
        <f>VLOOKUP(R1717,Managers!$A:$B,2,)</f>
        <v>Josh Martinez</v>
      </c>
      <c r="Z1717" s="11">
        <f>VLOOKUP(X1717,HourlyWages!$A:$B,2,0)</f>
        <v>51</v>
      </c>
      <c r="AA1717">
        <v>1</v>
      </c>
    </row>
    <row r="1718" spans="1:27" x14ac:dyDescent="0.3">
      <c r="A1718" t="b">
        <f>COUNTIF($C$1:C1718, C1718)&gt;1</f>
        <v>0</v>
      </c>
      <c r="B1718" t="b">
        <f>VLOOKUP(C1718,Sheet3!$A:$B,2,0) &gt; 1</f>
        <v>0</v>
      </c>
      <c r="C1718">
        <v>1717</v>
      </c>
      <c r="D1718">
        <v>12326</v>
      </c>
      <c r="E1718" s="4">
        <v>40576</v>
      </c>
      <c r="F1718">
        <v>4</v>
      </c>
      <c r="G1718" s="15">
        <f>I1718*F1718</f>
        <v>500</v>
      </c>
      <c r="H1718" s="9">
        <v>0.05</v>
      </c>
      <c r="I1718" s="13">
        <f>VLOOKUP($U1718,Pricebook!$A:$D,4,0)</f>
        <v>125</v>
      </c>
      <c r="J1718" s="11">
        <f>G1718*(1-H1718)</f>
        <v>475</v>
      </c>
      <c r="K1718" t="s">
        <v>1673</v>
      </c>
      <c r="L1718" t="s">
        <v>158</v>
      </c>
      <c r="M1718" t="str">
        <f>VLOOKUP($L1718,Companies!$A:$G,7,)</f>
        <v>Department/Specialty Retail Stores</v>
      </c>
      <c r="N1718" t="str">
        <f>VLOOKUP($L1718,Companies!$A:$G,6,)</f>
        <v>Consumer Services</v>
      </c>
      <c r="O1718" s="6" t="s">
        <v>490</v>
      </c>
      <c r="P1718" s="6" t="s">
        <v>491</v>
      </c>
      <c r="Q1718" t="s">
        <v>492</v>
      </c>
      <c r="R1718" t="s">
        <v>61</v>
      </c>
      <c r="S1718" s="4">
        <v>40578</v>
      </c>
      <c r="T1718" s="7">
        <f>S1718-E1718</f>
        <v>2</v>
      </c>
      <c r="U1718" t="s">
        <v>14208</v>
      </c>
      <c r="V1718" s="6" t="s">
        <v>14257</v>
      </c>
      <c r="W1718" t="s">
        <v>14259</v>
      </c>
      <c r="X1718" t="s">
        <v>14187</v>
      </c>
      <c r="Y1718" t="str">
        <f>VLOOKUP(R1718,Managers!$A:$B,2,)</f>
        <v>Allen Young</v>
      </c>
      <c r="Z1718" s="11">
        <f>VLOOKUP(X1718,HourlyWages!$A:$B,2,0)</f>
        <v>45</v>
      </c>
      <c r="AA1718">
        <v>1</v>
      </c>
    </row>
    <row r="1719" spans="1:27" x14ac:dyDescent="0.3">
      <c r="A1719" t="b">
        <f>COUNTIF($C$1:C1719, C1719)&gt;1</f>
        <v>0</v>
      </c>
      <c r="B1719" t="b">
        <f>VLOOKUP(C1719,Sheet3!$A:$B,2,0) &gt; 1</f>
        <v>0</v>
      </c>
      <c r="C1719">
        <v>1718</v>
      </c>
      <c r="D1719">
        <v>12352</v>
      </c>
      <c r="E1719" s="4">
        <v>40991</v>
      </c>
      <c r="F1719">
        <v>5</v>
      </c>
      <c r="G1719" s="15">
        <f>I1719*F1719</f>
        <v>800</v>
      </c>
      <c r="H1719" s="9">
        <v>7.0000000000000007E-2</v>
      </c>
      <c r="I1719" s="13">
        <f>VLOOKUP($U1719,Pricebook!$A:$D,4,0)</f>
        <v>160</v>
      </c>
      <c r="J1719" s="11">
        <f>G1719*(1-H1719)</f>
        <v>744</v>
      </c>
      <c r="K1719" t="s">
        <v>1674</v>
      </c>
      <c r="L1719" t="s">
        <v>199</v>
      </c>
      <c r="M1719" t="str">
        <f>VLOOKUP($L1719,Companies!$A:$G,7,)</f>
        <v>Biotechnology: Biological Products (No Diagnostic Substances)</v>
      </c>
      <c r="N1719" t="str">
        <f>VLOOKUP($L1719,Companies!$A:$G,6,)</f>
        <v>Health Care</v>
      </c>
      <c r="O1719" s="6" t="s">
        <v>1675</v>
      </c>
      <c r="P1719" s="6">
        <v>60516</v>
      </c>
      <c r="Q1719" t="s">
        <v>15</v>
      </c>
      <c r="R1719" t="s">
        <v>16</v>
      </c>
      <c r="S1719" s="4">
        <v>40992</v>
      </c>
      <c r="T1719" s="7">
        <f>S1719-E1719</f>
        <v>1</v>
      </c>
      <c r="U1719" t="s">
        <v>14218</v>
      </c>
      <c r="V1719" s="6" t="s">
        <v>14254</v>
      </c>
      <c r="W1719" t="s">
        <v>14265</v>
      </c>
      <c r="X1719" t="s">
        <v>14191</v>
      </c>
      <c r="Y1719" t="str">
        <f>VLOOKUP(R1719,Managers!$A:$B,2,)</f>
        <v>Josh Martinez</v>
      </c>
      <c r="Z1719" s="11">
        <f>VLOOKUP(X1719,HourlyWages!$A:$B,2,0)</f>
        <v>60</v>
      </c>
      <c r="AA1719">
        <v>1</v>
      </c>
    </row>
    <row r="1720" spans="1:27" x14ac:dyDescent="0.3">
      <c r="A1720" t="b">
        <f>COUNTIF($C$1:C1720, C1720)&gt;1</f>
        <v>0</v>
      </c>
      <c r="B1720" t="b">
        <f>VLOOKUP(C1720,Sheet3!$A:$B,2,0) &gt; 1</f>
        <v>0</v>
      </c>
      <c r="C1720">
        <v>1719</v>
      </c>
      <c r="D1720">
        <v>12355</v>
      </c>
      <c r="E1720" s="4">
        <v>40691</v>
      </c>
      <c r="F1720">
        <v>36</v>
      </c>
      <c r="G1720" s="15">
        <f>I1720*F1720</f>
        <v>3960</v>
      </c>
      <c r="H1720" s="9">
        <v>0.03</v>
      </c>
      <c r="I1720" s="13">
        <f>VLOOKUP($U1720,Pricebook!$A:$D,4,0)</f>
        <v>110</v>
      </c>
      <c r="J1720" s="11">
        <f>G1720*(1-H1720)</f>
        <v>3841.2</v>
      </c>
      <c r="K1720" t="s">
        <v>864</v>
      </c>
      <c r="L1720" t="s">
        <v>199</v>
      </c>
      <c r="M1720" t="str">
        <f>VLOOKUP($L1720,Companies!$A:$G,7,)</f>
        <v>Biotechnology: Biological Products (No Diagnostic Substances)</v>
      </c>
      <c r="N1720" t="str">
        <f>VLOOKUP($L1720,Companies!$A:$G,6,)</f>
        <v>Health Care</v>
      </c>
      <c r="O1720" s="6" t="s">
        <v>865</v>
      </c>
      <c r="P1720" s="6">
        <v>30269</v>
      </c>
      <c r="Q1720" t="s">
        <v>134</v>
      </c>
      <c r="R1720" t="s">
        <v>34</v>
      </c>
      <c r="S1720" s="4">
        <v>40692</v>
      </c>
      <c r="T1720" s="7">
        <f>S1720-E1720</f>
        <v>1</v>
      </c>
      <c r="U1720" t="s">
        <v>14215</v>
      </c>
      <c r="V1720" s="6" t="s">
        <v>14251</v>
      </c>
      <c r="W1720" t="s">
        <v>14252</v>
      </c>
      <c r="X1720" t="s">
        <v>14189</v>
      </c>
      <c r="Y1720" t="str">
        <f>VLOOKUP(R1720,Managers!$A:$B,2,)</f>
        <v>Frank Mitchell</v>
      </c>
      <c r="Z1720" s="11">
        <f>VLOOKUP(X1720,HourlyWages!$A:$B,2,0)</f>
        <v>62</v>
      </c>
      <c r="AA1720">
        <v>1</v>
      </c>
    </row>
    <row r="1721" spans="1:27" x14ac:dyDescent="0.3">
      <c r="A1721" t="b">
        <f>COUNTIF($C$1:C1721, C1721)&gt;1</f>
        <v>0</v>
      </c>
      <c r="B1721" t="b">
        <f>VLOOKUP(C1721,Sheet3!$A:$B,2,0) &gt; 1</f>
        <v>0</v>
      </c>
      <c r="C1721">
        <v>1720</v>
      </c>
      <c r="D1721">
        <v>12355</v>
      </c>
      <c r="E1721" s="4">
        <v>40691</v>
      </c>
      <c r="F1721">
        <v>14</v>
      </c>
      <c r="G1721" s="15">
        <f>I1721*F1721</f>
        <v>2800</v>
      </c>
      <c r="H1721" s="9">
        <v>0</v>
      </c>
      <c r="I1721" s="13">
        <f>VLOOKUP($U1721,Pricebook!$A:$D,4,0)</f>
        <v>200</v>
      </c>
      <c r="J1721" s="11">
        <f>G1721*(1-H1721)</f>
        <v>2800</v>
      </c>
      <c r="K1721" t="s">
        <v>864</v>
      </c>
      <c r="L1721" t="s">
        <v>199</v>
      </c>
      <c r="M1721" t="str">
        <f>VLOOKUP($L1721,Companies!$A:$G,7,)</f>
        <v>Biotechnology: Biological Products (No Diagnostic Substances)</v>
      </c>
      <c r="N1721" t="str">
        <f>VLOOKUP($L1721,Companies!$A:$G,6,)</f>
        <v>Health Care</v>
      </c>
      <c r="O1721" s="6" t="s">
        <v>865</v>
      </c>
      <c r="P1721" s="6">
        <v>30269</v>
      </c>
      <c r="Q1721" t="s">
        <v>134</v>
      </c>
      <c r="R1721" t="s">
        <v>34</v>
      </c>
      <c r="S1721" s="4">
        <v>40692</v>
      </c>
      <c r="T1721" s="7">
        <f>S1721-E1721</f>
        <v>1</v>
      </c>
      <c r="U1721" t="s">
        <v>14206</v>
      </c>
      <c r="V1721" s="6" t="s">
        <v>14251</v>
      </c>
      <c r="W1721" t="s">
        <v>14266</v>
      </c>
      <c r="X1721" t="s">
        <v>14187</v>
      </c>
      <c r="Y1721" t="str">
        <f>VLOOKUP(R1721,Managers!$A:$B,2,)</f>
        <v>Frank Mitchell</v>
      </c>
      <c r="Z1721" s="11">
        <f>VLOOKUP(X1721,HourlyWages!$A:$B,2,0)</f>
        <v>45</v>
      </c>
      <c r="AA1721">
        <v>1</v>
      </c>
    </row>
    <row r="1722" spans="1:27" x14ac:dyDescent="0.3">
      <c r="A1722" t="b">
        <f>COUNTIF($C$1:C1722, C1722)&gt;1</f>
        <v>0</v>
      </c>
      <c r="B1722" t="b">
        <f>VLOOKUP(C1722,Sheet3!$A:$B,2,0) &gt; 1</f>
        <v>0</v>
      </c>
      <c r="C1722">
        <v>1721</v>
      </c>
      <c r="D1722">
        <v>12355</v>
      </c>
      <c r="E1722" s="4">
        <v>40691</v>
      </c>
      <c r="F1722">
        <v>45</v>
      </c>
      <c r="G1722" s="15">
        <f>I1722*F1722</f>
        <v>7650</v>
      </c>
      <c r="H1722" s="9">
        <v>0.08</v>
      </c>
      <c r="I1722" s="13">
        <f>VLOOKUP($U1722,Pricebook!$A:$D,4,0)</f>
        <v>170</v>
      </c>
      <c r="J1722" s="11">
        <f>G1722*(1-H1722)</f>
        <v>7038</v>
      </c>
      <c r="K1722" t="s">
        <v>864</v>
      </c>
      <c r="L1722" t="s">
        <v>199</v>
      </c>
      <c r="M1722" t="str">
        <f>VLOOKUP($L1722,Companies!$A:$G,7,)</f>
        <v>Biotechnology: Biological Products (No Diagnostic Substances)</v>
      </c>
      <c r="N1722" t="str">
        <f>VLOOKUP($L1722,Companies!$A:$G,6,)</f>
        <v>Health Care</v>
      </c>
      <c r="O1722" s="6" t="s">
        <v>1320</v>
      </c>
      <c r="P1722" s="6">
        <v>55066</v>
      </c>
      <c r="Q1722" t="s">
        <v>130</v>
      </c>
      <c r="R1722" t="s">
        <v>16</v>
      </c>
      <c r="S1722" s="4">
        <v>40693</v>
      </c>
      <c r="T1722" s="7">
        <f>S1722-E1722</f>
        <v>2</v>
      </c>
      <c r="U1722" t="s">
        <v>14219</v>
      </c>
      <c r="V1722" s="6" t="s">
        <v>14257</v>
      </c>
      <c r="W1722" t="s">
        <v>14259</v>
      </c>
      <c r="X1722" t="s">
        <v>14194</v>
      </c>
      <c r="Y1722" t="str">
        <f>VLOOKUP(R1722,Managers!$A:$B,2,)</f>
        <v>Josh Martinez</v>
      </c>
      <c r="Z1722" s="11">
        <f>VLOOKUP(X1722,HourlyWages!$A:$B,2,0)</f>
        <v>71</v>
      </c>
      <c r="AA1722">
        <v>1</v>
      </c>
    </row>
    <row r="1723" spans="1:27" x14ac:dyDescent="0.3">
      <c r="A1723" t="b">
        <f>COUNTIF($C$1:C1723, C1723)&gt;1</f>
        <v>0</v>
      </c>
      <c r="B1723" t="b">
        <f>VLOOKUP(C1723,Sheet3!$A:$B,2,0) &gt; 1</f>
        <v>0</v>
      </c>
      <c r="C1723">
        <v>1722</v>
      </c>
      <c r="D1723">
        <v>12356</v>
      </c>
      <c r="E1723" s="4">
        <v>41200</v>
      </c>
      <c r="F1723">
        <v>39</v>
      </c>
      <c r="G1723" s="15">
        <f>I1723*F1723</f>
        <v>4290</v>
      </c>
      <c r="H1723" s="9">
        <v>0.02</v>
      </c>
      <c r="I1723" s="13">
        <f>VLOOKUP($U1723,Pricebook!$A:$D,4,0)</f>
        <v>110</v>
      </c>
      <c r="J1723" s="11">
        <f>G1723*(1-H1723)</f>
        <v>4204.2</v>
      </c>
      <c r="K1723" t="s">
        <v>753</v>
      </c>
      <c r="L1723" t="s">
        <v>27</v>
      </c>
      <c r="M1723" t="str">
        <f>VLOOKUP($L1723,Companies!$A:$G,7,)</f>
        <v>Television Services</v>
      </c>
      <c r="N1723" t="str">
        <f>VLOOKUP($L1723,Companies!$A:$G,6,)</f>
        <v>Consumer Services</v>
      </c>
      <c r="O1723" s="6" t="s">
        <v>754</v>
      </c>
      <c r="P1723" s="6">
        <v>99163</v>
      </c>
      <c r="Q1723" t="s">
        <v>22</v>
      </c>
      <c r="R1723" t="s">
        <v>23</v>
      </c>
      <c r="S1723" s="4">
        <v>41203</v>
      </c>
      <c r="T1723" s="7">
        <f>S1723-E1723</f>
        <v>3</v>
      </c>
      <c r="U1723" t="s">
        <v>14215</v>
      </c>
      <c r="V1723" s="6" t="s">
        <v>14251</v>
      </c>
      <c r="W1723" t="s">
        <v>14263</v>
      </c>
      <c r="X1723" t="s">
        <v>14193</v>
      </c>
      <c r="Y1723" t="str">
        <f>VLOOKUP(R1723,Managers!$A:$B,2,)</f>
        <v>Bob Turner</v>
      </c>
      <c r="Z1723" s="11">
        <f>VLOOKUP(X1723,HourlyWages!$A:$B,2,0)</f>
        <v>57</v>
      </c>
      <c r="AA1723">
        <v>1</v>
      </c>
    </row>
    <row r="1724" spans="1:27" x14ac:dyDescent="0.3">
      <c r="A1724" t="b">
        <f>COUNTIF($C$1:C1724, C1724)&gt;1</f>
        <v>0</v>
      </c>
      <c r="B1724" t="b">
        <f>VLOOKUP(C1724,Sheet3!$A:$B,2,0) &gt; 1</f>
        <v>0</v>
      </c>
      <c r="C1724">
        <v>1723</v>
      </c>
      <c r="D1724">
        <v>12389</v>
      </c>
      <c r="E1724" s="4">
        <v>40029</v>
      </c>
      <c r="F1724">
        <v>34</v>
      </c>
      <c r="G1724" s="15">
        <f>I1724*F1724</f>
        <v>5100</v>
      </c>
      <c r="H1724" s="9">
        <v>7.0000000000000007E-2</v>
      </c>
      <c r="I1724" s="13">
        <f>VLOOKUP($U1724,Pricebook!$A:$D,4,0)</f>
        <v>150</v>
      </c>
      <c r="J1724" s="11">
        <f>G1724*(1-H1724)</f>
        <v>4743</v>
      </c>
      <c r="K1724" t="s">
        <v>819</v>
      </c>
      <c r="L1724" t="s">
        <v>112</v>
      </c>
      <c r="M1724" t="str">
        <f>VLOOKUP($L1724,Companies!$A:$G,7,)</f>
        <v>Telecommunications Equipment</v>
      </c>
      <c r="N1724" t="str">
        <f>VLOOKUP($L1724,Companies!$A:$G,6,)</f>
        <v>Public Utilities</v>
      </c>
      <c r="O1724" s="6" t="s">
        <v>1676</v>
      </c>
      <c r="P1724" s="6">
        <v>55433</v>
      </c>
      <c r="Q1724" t="s">
        <v>130</v>
      </c>
      <c r="R1724" t="s">
        <v>16</v>
      </c>
      <c r="S1724" s="4">
        <v>40031</v>
      </c>
      <c r="T1724" s="7">
        <f>S1724-E1724</f>
        <v>2</v>
      </c>
      <c r="U1724" t="s">
        <v>14211</v>
      </c>
      <c r="V1724" s="6" t="s">
        <v>14254</v>
      </c>
      <c r="W1724" t="s">
        <v>14265</v>
      </c>
      <c r="X1724" t="s">
        <v>14203</v>
      </c>
      <c r="Y1724" t="str">
        <f>VLOOKUP(R1724,Managers!$A:$B,2,)</f>
        <v>Josh Martinez</v>
      </c>
      <c r="Z1724" s="11">
        <f>VLOOKUP(X1724,HourlyWages!$A:$B,2,0)</f>
        <v>62</v>
      </c>
      <c r="AA1724">
        <v>1</v>
      </c>
    </row>
    <row r="1725" spans="1:27" x14ac:dyDescent="0.3">
      <c r="A1725" t="b">
        <f>COUNTIF($C$1:C1725, C1725)&gt;1</f>
        <v>0</v>
      </c>
      <c r="B1725" t="b">
        <f>VLOOKUP(C1725,Sheet3!$A:$B,2,0) &gt; 1</f>
        <v>0</v>
      </c>
      <c r="C1725">
        <v>1724</v>
      </c>
      <c r="D1725">
        <v>12389</v>
      </c>
      <c r="E1725" s="4">
        <v>40029</v>
      </c>
      <c r="F1725">
        <v>16</v>
      </c>
      <c r="G1725" s="15">
        <f>I1725*F1725</f>
        <v>3200</v>
      </c>
      <c r="H1725" s="9">
        <v>0.08</v>
      </c>
      <c r="I1725" s="13">
        <f>VLOOKUP($U1725,Pricebook!$A:$D,4,0)</f>
        <v>200</v>
      </c>
      <c r="J1725" s="11">
        <f>G1725*(1-H1725)</f>
        <v>2944</v>
      </c>
      <c r="K1725" t="s">
        <v>819</v>
      </c>
      <c r="L1725" t="s">
        <v>112</v>
      </c>
      <c r="M1725" t="str">
        <f>VLOOKUP($L1725,Companies!$A:$G,7,)</f>
        <v>Telecommunications Equipment</v>
      </c>
      <c r="N1725" t="str">
        <f>VLOOKUP($L1725,Companies!$A:$G,6,)</f>
        <v>Public Utilities</v>
      </c>
      <c r="O1725" s="6" t="s">
        <v>1676</v>
      </c>
      <c r="P1725" s="6">
        <v>55433</v>
      </c>
      <c r="Q1725" t="s">
        <v>130</v>
      </c>
      <c r="R1725" t="s">
        <v>16</v>
      </c>
      <c r="S1725" s="4">
        <v>40030</v>
      </c>
      <c r="T1725" s="7">
        <f>S1725-E1725</f>
        <v>1</v>
      </c>
      <c r="U1725" t="s">
        <v>14206</v>
      </c>
      <c r="V1725" s="6" t="s">
        <v>14257</v>
      </c>
      <c r="W1725" t="s">
        <v>14259</v>
      </c>
      <c r="X1725" t="s">
        <v>14185</v>
      </c>
      <c r="Y1725" t="str">
        <f>VLOOKUP(R1725,Managers!$A:$B,2,)</f>
        <v>Josh Martinez</v>
      </c>
      <c r="Z1725" s="11">
        <f>VLOOKUP(X1725,HourlyWages!$A:$B,2,0)</f>
        <v>70</v>
      </c>
      <c r="AA1725">
        <v>1</v>
      </c>
    </row>
    <row r="1726" spans="1:27" x14ac:dyDescent="0.3">
      <c r="A1726" t="b">
        <f>COUNTIF($C$1:C1726, C1726)&gt;1</f>
        <v>0</v>
      </c>
      <c r="B1726" t="b">
        <f>VLOOKUP(C1726,Sheet3!$A:$B,2,0) &gt; 1</f>
        <v>0</v>
      </c>
      <c r="C1726">
        <v>1725</v>
      </c>
      <c r="D1726">
        <v>12417</v>
      </c>
      <c r="E1726" s="4">
        <v>40475</v>
      </c>
      <c r="F1726">
        <v>19</v>
      </c>
      <c r="G1726" s="15">
        <f>I1726*F1726</f>
        <v>2090</v>
      </c>
      <c r="H1726" s="9">
        <v>0.06</v>
      </c>
      <c r="I1726" s="13">
        <f>VLOOKUP($U1726,Pricebook!$A:$D,4,0)</f>
        <v>110</v>
      </c>
      <c r="J1726" s="11">
        <f>G1726*(1-H1726)</f>
        <v>1964.6</v>
      </c>
      <c r="K1726" t="s">
        <v>1677</v>
      </c>
      <c r="L1726" t="s">
        <v>99</v>
      </c>
      <c r="M1726" t="str">
        <f>VLOOKUP($L1726,Companies!$A:$G,7,)</f>
        <v>Television Services</v>
      </c>
      <c r="N1726" t="str">
        <f>VLOOKUP($L1726,Companies!$A:$G,6,)</f>
        <v>Consumer Services</v>
      </c>
      <c r="O1726" s="6" t="s">
        <v>459</v>
      </c>
      <c r="P1726" s="6" t="s">
        <v>1678</v>
      </c>
      <c r="Q1726" t="s">
        <v>52</v>
      </c>
      <c r="R1726" t="s">
        <v>23</v>
      </c>
      <c r="S1726" s="4">
        <v>40477</v>
      </c>
      <c r="T1726" s="7">
        <f>S1726-E1726</f>
        <v>2</v>
      </c>
      <c r="U1726" t="s">
        <v>14215</v>
      </c>
      <c r="V1726" s="6" t="s">
        <v>14257</v>
      </c>
      <c r="W1726" t="s">
        <v>14258</v>
      </c>
      <c r="X1726" t="s">
        <v>14191</v>
      </c>
      <c r="Y1726" t="str">
        <f>VLOOKUP(R1726,Managers!$A:$B,2,)</f>
        <v>Bob Turner</v>
      </c>
      <c r="Z1726" s="11">
        <f>VLOOKUP(X1726,HourlyWages!$A:$B,2,0)</f>
        <v>60</v>
      </c>
      <c r="AA1726">
        <v>1</v>
      </c>
    </row>
    <row r="1727" spans="1:27" x14ac:dyDescent="0.3">
      <c r="A1727" t="b">
        <f>COUNTIF($C$1:C1727, C1727)&gt;1</f>
        <v>0</v>
      </c>
      <c r="B1727" t="b">
        <f>VLOOKUP(C1727,Sheet3!$A:$B,2,0) &gt; 1</f>
        <v>0</v>
      </c>
      <c r="C1727">
        <v>1726</v>
      </c>
      <c r="D1727">
        <v>12418</v>
      </c>
      <c r="E1727" s="4">
        <v>40957</v>
      </c>
      <c r="F1727">
        <v>38</v>
      </c>
      <c r="G1727" s="15">
        <f>I1727*F1727</f>
        <v>7600</v>
      </c>
      <c r="H1727" s="9">
        <v>0.09</v>
      </c>
      <c r="I1727" s="13">
        <f>VLOOKUP($U1727,Pricebook!$A:$D,4,0)</f>
        <v>200</v>
      </c>
      <c r="J1727" s="11">
        <f>G1727*(1-H1727)</f>
        <v>6916</v>
      </c>
      <c r="K1727" t="s">
        <v>412</v>
      </c>
      <c r="L1727" t="s">
        <v>327</v>
      </c>
      <c r="M1727" t="str">
        <f>VLOOKUP($L1727,Companies!$A:$G,7,)</f>
        <v>Television Services</v>
      </c>
      <c r="N1727" t="str">
        <f>VLOOKUP($L1727,Companies!$A:$G,6,)</f>
        <v>Consumer Services</v>
      </c>
      <c r="O1727" s="6" t="s">
        <v>939</v>
      </c>
      <c r="P1727" s="6">
        <v>85281</v>
      </c>
      <c r="Q1727" t="s">
        <v>70</v>
      </c>
      <c r="R1727" t="s">
        <v>23</v>
      </c>
      <c r="S1727" s="4">
        <v>40959</v>
      </c>
      <c r="T1727" s="7">
        <f>S1727-E1727</f>
        <v>2</v>
      </c>
      <c r="U1727" t="s">
        <v>14206</v>
      </c>
      <c r="V1727" s="6" t="s">
        <v>14251</v>
      </c>
      <c r="W1727" t="s">
        <v>14266</v>
      </c>
      <c r="X1727" t="s">
        <v>14193</v>
      </c>
      <c r="Y1727" t="str">
        <f>VLOOKUP(R1727,Managers!$A:$B,2,)</f>
        <v>Bob Turner</v>
      </c>
      <c r="Z1727" s="11">
        <f>VLOOKUP(X1727,HourlyWages!$A:$B,2,0)</f>
        <v>57</v>
      </c>
      <c r="AA1727">
        <v>1</v>
      </c>
    </row>
    <row r="1728" spans="1:27" x14ac:dyDescent="0.3">
      <c r="A1728" t="b">
        <f>COUNTIF($C$1:C1728, C1728)&gt;1</f>
        <v>0</v>
      </c>
      <c r="B1728" t="b">
        <f>VLOOKUP(C1728,Sheet3!$A:$B,2,0) &gt; 1</f>
        <v>0</v>
      </c>
      <c r="C1728">
        <v>1727</v>
      </c>
      <c r="D1728">
        <v>12419</v>
      </c>
      <c r="E1728" s="4">
        <v>40831</v>
      </c>
      <c r="F1728">
        <v>12</v>
      </c>
      <c r="G1728" s="15">
        <f>I1728*F1728</f>
        <v>1800</v>
      </c>
      <c r="H1728" s="9">
        <v>0.06</v>
      </c>
      <c r="I1728" s="13">
        <f>VLOOKUP($U1728,Pricebook!$A:$D,4,0)</f>
        <v>150</v>
      </c>
      <c r="J1728" s="11">
        <f>G1728*(1-H1728)</f>
        <v>1692</v>
      </c>
      <c r="K1728" t="s">
        <v>414</v>
      </c>
      <c r="L1728" t="s">
        <v>175</v>
      </c>
      <c r="M1728" t="str">
        <f>VLOOKUP($L1728,Companies!$A:$G,7,)</f>
        <v>Environmental Services</v>
      </c>
      <c r="N1728" t="str">
        <f>VLOOKUP($L1728,Companies!$A:$G,6,)</f>
        <v>Basic Industries</v>
      </c>
      <c r="O1728" s="6" t="s">
        <v>1365</v>
      </c>
      <c r="P1728" s="6">
        <v>60060</v>
      </c>
      <c r="Q1728" t="s">
        <v>15</v>
      </c>
      <c r="R1728" t="s">
        <v>16</v>
      </c>
      <c r="S1728" s="4">
        <v>40833</v>
      </c>
      <c r="T1728" s="7">
        <f>S1728-E1728</f>
        <v>2</v>
      </c>
      <c r="U1728" t="s">
        <v>14216</v>
      </c>
      <c r="V1728" s="6" t="s">
        <v>14254</v>
      </c>
      <c r="W1728" t="s">
        <v>14265</v>
      </c>
      <c r="X1728" t="s">
        <v>14199</v>
      </c>
      <c r="Y1728" t="str">
        <f>VLOOKUP(R1728,Managers!$A:$B,2,)</f>
        <v>Josh Martinez</v>
      </c>
      <c r="Z1728" s="11">
        <f>VLOOKUP(X1728,HourlyWages!$A:$B,2,0)</f>
        <v>68</v>
      </c>
      <c r="AA1728">
        <v>1</v>
      </c>
    </row>
    <row r="1729" spans="1:27" x14ac:dyDescent="0.3">
      <c r="A1729" t="b">
        <f>COUNTIF($C$1:C1729, C1729)&gt;1</f>
        <v>0</v>
      </c>
      <c r="B1729" t="b">
        <f>VLOOKUP(C1729,Sheet3!$A:$B,2,0) &gt; 1</f>
        <v>0</v>
      </c>
      <c r="C1729">
        <v>1728</v>
      </c>
      <c r="D1729">
        <v>12420</v>
      </c>
      <c r="E1729" s="4">
        <v>40538</v>
      </c>
      <c r="F1729">
        <v>34</v>
      </c>
      <c r="G1729" s="15">
        <f>I1729*F1729</f>
        <v>5440</v>
      </c>
      <c r="H1729" s="9">
        <v>0.06</v>
      </c>
      <c r="I1729" s="13">
        <f>VLOOKUP($U1729,Pricebook!$A:$D,4,0)</f>
        <v>160</v>
      </c>
      <c r="J1729" s="11">
        <f>G1729*(1-H1729)</f>
        <v>5113.5999999999995</v>
      </c>
      <c r="K1729" t="s">
        <v>1679</v>
      </c>
      <c r="L1729" t="s">
        <v>203</v>
      </c>
      <c r="M1729" t="str">
        <f>VLOOKUP($L1729,Companies!$A:$G,7,)</f>
        <v>Catalog/Specialty Distribution</v>
      </c>
      <c r="N1729" t="str">
        <f>VLOOKUP($L1729,Companies!$A:$G,6,)</f>
        <v>Consumer Services</v>
      </c>
      <c r="O1729" s="6" t="s">
        <v>1011</v>
      </c>
      <c r="P1729" s="6">
        <v>39212</v>
      </c>
      <c r="Q1729" t="s">
        <v>699</v>
      </c>
      <c r="R1729" t="s">
        <v>34</v>
      </c>
      <c r="S1729" s="4">
        <v>40538</v>
      </c>
      <c r="T1729" s="7">
        <f>S1729-E1729</f>
        <v>0</v>
      </c>
      <c r="U1729" t="s">
        <v>14218</v>
      </c>
      <c r="V1729" s="6" t="s">
        <v>14251</v>
      </c>
      <c r="W1729" t="s">
        <v>14252</v>
      </c>
      <c r="X1729" t="s">
        <v>14188</v>
      </c>
      <c r="Y1729" t="str">
        <f>VLOOKUP(R1729,Managers!$A:$B,2,)</f>
        <v>Frank Mitchell</v>
      </c>
      <c r="Z1729" s="11">
        <f>VLOOKUP(X1729,HourlyWages!$A:$B,2,0)</f>
        <v>52</v>
      </c>
      <c r="AA1729">
        <v>1</v>
      </c>
    </row>
    <row r="1730" spans="1:27" x14ac:dyDescent="0.3">
      <c r="A1730" t="b">
        <f>COUNTIF($C$1:C1730, C1730)&gt;1</f>
        <v>0</v>
      </c>
      <c r="B1730" t="b">
        <f>VLOOKUP(C1730,Sheet3!$A:$B,2,0) &gt; 1</f>
        <v>0</v>
      </c>
      <c r="C1730">
        <v>1729</v>
      </c>
      <c r="D1730">
        <v>12420</v>
      </c>
      <c r="E1730" s="4">
        <v>40538</v>
      </c>
      <c r="F1730">
        <v>1</v>
      </c>
      <c r="G1730" s="15">
        <f>I1730*F1730</f>
        <v>110</v>
      </c>
      <c r="H1730" s="9">
        <v>0.01</v>
      </c>
      <c r="I1730" s="13">
        <f>VLOOKUP($U1730,Pricebook!$A:$D,4,0)</f>
        <v>110</v>
      </c>
      <c r="J1730" s="11">
        <f>G1730*(1-H1730)</f>
        <v>108.9</v>
      </c>
      <c r="K1730" t="s">
        <v>1679</v>
      </c>
      <c r="L1730" t="s">
        <v>203</v>
      </c>
      <c r="M1730" t="str">
        <f>VLOOKUP($L1730,Companies!$A:$G,7,)</f>
        <v>Catalog/Specialty Distribution</v>
      </c>
      <c r="N1730" t="str">
        <f>VLOOKUP($L1730,Companies!$A:$G,6,)</f>
        <v>Consumer Services</v>
      </c>
      <c r="O1730" s="6" t="s">
        <v>1011</v>
      </c>
      <c r="P1730" s="6">
        <v>39212</v>
      </c>
      <c r="Q1730" t="s">
        <v>699</v>
      </c>
      <c r="R1730" t="s">
        <v>34</v>
      </c>
      <c r="S1730" s="4">
        <v>40539</v>
      </c>
      <c r="T1730" s="7">
        <f>S1730-E1730</f>
        <v>1</v>
      </c>
      <c r="U1730" t="s">
        <v>14215</v>
      </c>
      <c r="V1730" s="6" t="s">
        <v>14254</v>
      </c>
      <c r="W1730" t="s">
        <v>14269</v>
      </c>
      <c r="X1730" t="s">
        <v>14184</v>
      </c>
      <c r="Y1730" t="str">
        <f>VLOOKUP(R1730,Managers!$A:$B,2,)</f>
        <v>Frank Mitchell</v>
      </c>
      <c r="Z1730" s="11">
        <f>VLOOKUP(X1730,HourlyWages!$A:$B,2,0)</f>
        <v>50</v>
      </c>
      <c r="AA1730">
        <v>1</v>
      </c>
    </row>
    <row r="1731" spans="1:27" x14ac:dyDescent="0.3">
      <c r="A1731" t="b">
        <f>COUNTIF($C$1:C1731, C1731)&gt;1</f>
        <v>0</v>
      </c>
      <c r="B1731" t="b">
        <f>VLOOKUP(C1731,Sheet3!$A:$B,2,0) &gt; 1</f>
        <v>0</v>
      </c>
      <c r="C1731">
        <v>1730</v>
      </c>
      <c r="D1731">
        <v>12448</v>
      </c>
      <c r="E1731" s="4">
        <v>40855</v>
      </c>
      <c r="F1731">
        <v>33</v>
      </c>
      <c r="G1731" s="15">
        <f>I1731*F1731</f>
        <v>5280</v>
      </c>
      <c r="H1731" s="9">
        <v>7.0000000000000007E-2</v>
      </c>
      <c r="I1731" s="13">
        <f>VLOOKUP($U1731,Pricebook!$A:$D,4,0)</f>
        <v>160</v>
      </c>
      <c r="J1731" s="11">
        <f>G1731*(1-H1731)</f>
        <v>4910.3999999999996</v>
      </c>
      <c r="K1731" t="s">
        <v>1097</v>
      </c>
      <c r="L1731" t="s">
        <v>389</v>
      </c>
      <c r="M1731" t="str">
        <f>VLOOKUP($L1731,Companies!$A:$G,7,)</f>
        <v>Catalog/Specialty Distribution</v>
      </c>
      <c r="N1731" t="str">
        <f>VLOOKUP($L1731,Companies!$A:$G,6,)</f>
        <v>Consumer Services</v>
      </c>
      <c r="O1731" s="6" t="s">
        <v>1098</v>
      </c>
      <c r="P1731" s="6">
        <v>11720</v>
      </c>
      <c r="Q1731" t="s">
        <v>60</v>
      </c>
      <c r="R1731" t="s">
        <v>61</v>
      </c>
      <c r="S1731" s="4">
        <v>40858</v>
      </c>
      <c r="T1731" s="7">
        <f>S1731-E1731</f>
        <v>3</v>
      </c>
      <c r="U1731" t="s">
        <v>14218</v>
      </c>
      <c r="V1731" s="6" t="s">
        <v>14254</v>
      </c>
      <c r="W1731" t="s">
        <v>14265</v>
      </c>
      <c r="X1731" t="s">
        <v>14199</v>
      </c>
      <c r="Y1731" t="str">
        <f>VLOOKUP(R1731,Managers!$A:$B,2,)</f>
        <v>Allen Young</v>
      </c>
      <c r="Z1731" s="11">
        <f>VLOOKUP(X1731,HourlyWages!$A:$B,2,0)</f>
        <v>68</v>
      </c>
      <c r="AA1731">
        <v>1</v>
      </c>
    </row>
    <row r="1732" spans="1:27" x14ac:dyDescent="0.3">
      <c r="A1732" t="b">
        <f>COUNTIF($C$1:C1732, C1732)&gt;1</f>
        <v>0</v>
      </c>
      <c r="B1732" t="b">
        <f>VLOOKUP(C1732,Sheet3!$A:$B,2,0) &gt; 1</f>
        <v>0</v>
      </c>
      <c r="C1732">
        <v>1731</v>
      </c>
      <c r="D1732">
        <v>12448</v>
      </c>
      <c r="E1732" s="4">
        <v>40855</v>
      </c>
      <c r="F1732">
        <v>24</v>
      </c>
      <c r="G1732" s="15">
        <f>I1732*F1732</f>
        <v>3000</v>
      </c>
      <c r="H1732" s="9">
        <v>0.08</v>
      </c>
      <c r="I1732" s="13">
        <f>VLOOKUP($U1732,Pricebook!$A:$D,4,0)</f>
        <v>125</v>
      </c>
      <c r="J1732" s="11">
        <f>G1732*(1-H1732)</f>
        <v>2760</v>
      </c>
      <c r="K1732" t="s">
        <v>1097</v>
      </c>
      <c r="L1732" t="s">
        <v>389</v>
      </c>
      <c r="M1732" t="str">
        <f>VLOOKUP($L1732,Companies!$A:$G,7,)</f>
        <v>Catalog/Specialty Distribution</v>
      </c>
      <c r="N1732" t="str">
        <f>VLOOKUP($L1732,Companies!$A:$G,6,)</f>
        <v>Consumer Services</v>
      </c>
      <c r="O1732" s="6" t="s">
        <v>1098</v>
      </c>
      <c r="P1732" s="6">
        <v>11720</v>
      </c>
      <c r="Q1732" t="s">
        <v>60</v>
      </c>
      <c r="R1732" t="s">
        <v>61</v>
      </c>
      <c r="S1732" s="4">
        <v>40856</v>
      </c>
      <c r="T1732" s="7">
        <f>S1732-E1732</f>
        <v>1</v>
      </c>
      <c r="U1732" t="s">
        <v>14221</v>
      </c>
      <c r="V1732" s="6" t="s">
        <v>14251</v>
      </c>
      <c r="W1732" t="s">
        <v>14267</v>
      </c>
      <c r="X1732" t="s">
        <v>14197</v>
      </c>
      <c r="Y1732" t="str">
        <f>VLOOKUP(R1732,Managers!$A:$B,2,)</f>
        <v>Allen Young</v>
      </c>
      <c r="Z1732" s="11">
        <f>VLOOKUP(X1732,HourlyWages!$A:$B,2,0)</f>
        <v>71</v>
      </c>
      <c r="AA1732">
        <v>1</v>
      </c>
    </row>
    <row r="1733" spans="1:27" x14ac:dyDescent="0.3">
      <c r="A1733" t="b">
        <f>COUNTIF($C$1:C1733, C1733)&gt;1</f>
        <v>0</v>
      </c>
      <c r="B1733" t="b">
        <f>VLOOKUP(C1733,Sheet3!$A:$B,2,0) &gt; 1</f>
        <v>0</v>
      </c>
      <c r="C1733">
        <v>1732</v>
      </c>
      <c r="D1733">
        <v>12449</v>
      </c>
      <c r="E1733" s="4">
        <v>40209</v>
      </c>
      <c r="F1733">
        <v>36</v>
      </c>
      <c r="G1733" s="15">
        <f>I1733*F1733</f>
        <v>5400</v>
      </c>
      <c r="H1733" s="9">
        <v>0.03</v>
      </c>
      <c r="I1733" s="13">
        <f>VLOOKUP($U1733,Pricebook!$A:$D,4,0)</f>
        <v>150</v>
      </c>
      <c r="J1733" s="11">
        <f>G1733*(1-H1733)</f>
        <v>5238</v>
      </c>
      <c r="K1733" t="s">
        <v>1680</v>
      </c>
      <c r="L1733" t="s">
        <v>775</v>
      </c>
      <c r="M1733" t="str">
        <f>VLOOKUP($L1733,Companies!$A:$G,7,)</f>
        <v>Computer Software: Prepackaged Software</v>
      </c>
      <c r="N1733" t="str">
        <f>VLOOKUP($L1733,Companies!$A:$G,6,)</f>
        <v>Technology</v>
      </c>
      <c r="O1733" s="6" t="s">
        <v>1681</v>
      </c>
      <c r="P1733" s="6">
        <v>80817</v>
      </c>
      <c r="Q1733" t="s">
        <v>237</v>
      </c>
      <c r="R1733" t="s">
        <v>23</v>
      </c>
      <c r="S1733" s="4">
        <v>40211</v>
      </c>
      <c r="T1733" s="7">
        <f>S1733-E1733</f>
        <v>2</v>
      </c>
      <c r="U1733" t="s">
        <v>14211</v>
      </c>
      <c r="V1733" s="6" t="s">
        <v>14257</v>
      </c>
      <c r="W1733" t="s">
        <v>14258</v>
      </c>
      <c r="X1733" t="s">
        <v>14189</v>
      </c>
      <c r="Y1733" t="str">
        <f>VLOOKUP(R1733,Managers!$A:$B,2,)</f>
        <v>Bob Turner</v>
      </c>
      <c r="Z1733" s="11">
        <f>VLOOKUP(X1733,HourlyWages!$A:$B,2,0)</f>
        <v>62</v>
      </c>
      <c r="AA1733">
        <v>1</v>
      </c>
    </row>
    <row r="1734" spans="1:27" x14ac:dyDescent="0.3">
      <c r="A1734" t="b">
        <f>COUNTIF($C$1:C1734, C1734)&gt;1</f>
        <v>0</v>
      </c>
      <c r="B1734" t="b">
        <f>VLOOKUP(C1734,Sheet3!$A:$B,2,0) &gt; 1</f>
        <v>0</v>
      </c>
      <c r="C1734">
        <v>1733</v>
      </c>
      <c r="D1734">
        <v>12450</v>
      </c>
      <c r="E1734" s="4">
        <v>39884</v>
      </c>
      <c r="F1734">
        <v>15</v>
      </c>
      <c r="G1734" s="15">
        <f>I1734*F1734</f>
        <v>2250</v>
      </c>
      <c r="H1734" s="9">
        <v>0</v>
      </c>
      <c r="I1734" s="13">
        <f>VLOOKUP($U1734,Pricebook!$A:$D,4,0)</f>
        <v>150</v>
      </c>
      <c r="J1734" s="11">
        <f>G1734*(1-H1734)</f>
        <v>2250</v>
      </c>
      <c r="K1734" t="s">
        <v>1210</v>
      </c>
      <c r="L1734" t="s">
        <v>760</v>
      </c>
      <c r="M1734" t="str">
        <f>VLOOKUP($L1734,Companies!$A:$G,7,)</f>
        <v>Business Services</v>
      </c>
      <c r="N1734" t="str">
        <f>VLOOKUP($L1734,Companies!$A:$G,6,)</f>
        <v>Miscellaneous</v>
      </c>
      <c r="O1734" s="6" t="s">
        <v>1211</v>
      </c>
      <c r="P1734" s="6" t="s">
        <v>1212</v>
      </c>
      <c r="Q1734" t="s">
        <v>1213</v>
      </c>
      <c r="R1734" t="s">
        <v>23</v>
      </c>
      <c r="S1734" s="4">
        <v>39886</v>
      </c>
      <c r="T1734" s="7">
        <f>S1734-E1734</f>
        <v>2</v>
      </c>
      <c r="U1734" t="s">
        <v>14211</v>
      </c>
      <c r="V1734" s="6" t="s">
        <v>14257</v>
      </c>
      <c r="W1734" t="s">
        <v>14264</v>
      </c>
      <c r="X1734" t="s">
        <v>14203</v>
      </c>
      <c r="Y1734" t="str">
        <f>VLOOKUP(R1734,Managers!$A:$B,2,)</f>
        <v>Bob Turner</v>
      </c>
      <c r="Z1734" s="11">
        <f>VLOOKUP(X1734,HourlyWages!$A:$B,2,0)</f>
        <v>62</v>
      </c>
      <c r="AA1734">
        <v>1</v>
      </c>
    </row>
    <row r="1735" spans="1:27" x14ac:dyDescent="0.3">
      <c r="A1735" t="b">
        <f>COUNTIF($C$1:C1735, C1735)&gt;1</f>
        <v>0</v>
      </c>
      <c r="B1735" t="b">
        <f>VLOOKUP(C1735,Sheet3!$A:$B,2,0) &gt; 1</f>
        <v>0</v>
      </c>
      <c r="C1735">
        <v>1734</v>
      </c>
      <c r="D1735">
        <v>12451</v>
      </c>
      <c r="E1735" s="4">
        <v>40287</v>
      </c>
      <c r="F1735">
        <v>26</v>
      </c>
      <c r="G1735" s="15">
        <f>I1735*F1735</f>
        <v>3250</v>
      </c>
      <c r="H1735" s="9">
        <v>0.01</v>
      </c>
      <c r="I1735" s="13">
        <f>VLOOKUP($U1735,Pricebook!$A:$D,4,0)</f>
        <v>125</v>
      </c>
      <c r="J1735" s="11">
        <f>G1735*(1-H1735)</f>
        <v>3217.5</v>
      </c>
      <c r="K1735" t="s">
        <v>320</v>
      </c>
      <c r="L1735" t="s">
        <v>265</v>
      </c>
      <c r="M1735" t="str">
        <f>VLOOKUP($L1735,Companies!$A:$G,7,)</f>
        <v>Telecommunications Equipment</v>
      </c>
      <c r="N1735" t="str">
        <f>VLOOKUP($L1735,Companies!$A:$G,6,)</f>
        <v>Public Utilities</v>
      </c>
      <c r="O1735" s="6" t="s">
        <v>1502</v>
      </c>
      <c r="P1735" s="6" t="s">
        <v>1503</v>
      </c>
      <c r="Q1735" t="s">
        <v>101</v>
      </c>
      <c r="R1735" t="s">
        <v>34</v>
      </c>
      <c r="S1735" s="4">
        <v>40289</v>
      </c>
      <c r="T1735" s="7">
        <f>S1735-E1735</f>
        <v>2</v>
      </c>
      <c r="U1735" t="s">
        <v>14217</v>
      </c>
      <c r="V1735" s="6" t="s">
        <v>14251</v>
      </c>
      <c r="W1735" t="s">
        <v>14263</v>
      </c>
      <c r="X1735" t="s">
        <v>14196</v>
      </c>
      <c r="Y1735" t="str">
        <f>VLOOKUP(R1735,Managers!$A:$B,2,)</f>
        <v>Frank Mitchell</v>
      </c>
      <c r="Z1735" s="11">
        <f>VLOOKUP(X1735,HourlyWages!$A:$B,2,0)</f>
        <v>58</v>
      </c>
      <c r="AA1735">
        <v>1</v>
      </c>
    </row>
    <row r="1736" spans="1:27" x14ac:dyDescent="0.3">
      <c r="A1736" t="b">
        <f>COUNTIF($C$1:C1736, C1736)&gt;1</f>
        <v>0</v>
      </c>
      <c r="B1736" t="b">
        <f>VLOOKUP(C1736,Sheet3!$A:$B,2,0) &gt; 1</f>
        <v>0</v>
      </c>
      <c r="C1736">
        <v>1735</v>
      </c>
      <c r="D1736">
        <v>12451</v>
      </c>
      <c r="E1736" s="4">
        <v>40287</v>
      </c>
      <c r="F1736">
        <v>21</v>
      </c>
      <c r="G1736" s="15">
        <f>I1736*F1736</f>
        <v>4200</v>
      </c>
      <c r="H1736" s="9">
        <v>0.04</v>
      </c>
      <c r="I1736" s="13">
        <f>VLOOKUP($U1736,Pricebook!$A:$D,4,0)</f>
        <v>200</v>
      </c>
      <c r="J1736" s="11">
        <f>G1736*(1-H1736)</f>
        <v>4032</v>
      </c>
      <c r="K1736" t="s">
        <v>320</v>
      </c>
      <c r="L1736" t="s">
        <v>265</v>
      </c>
      <c r="M1736" t="str">
        <f>VLOOKUP($L1736,Companies!$A:$G,7,)</f>
        <v>Telecommunications Equipment</v>
      </c>
      <c r="N1736" t="str">
        <f>VLOOKUP($L1736,Companies!$A:$G,6,)</f>
        <v>Public Utilities</v>
      </c>
      <c r="O1736" s="6" t="s">
        <v>1502</v>
      </c>
      <c r="P1736" s="6" t="s">
        <v>1503</v>
      </c>
      <c r="Q1736" t="s">
        <v>101</v>
      </c>
      <c r="R1736" t="s">
        <v>34</v>
      </c>
      <c r="S1736" s="4">
        <v>40289</v>
      </c>
      <c r="T1736" s="7">
        <f>S1736-E1736</f>
        <v>2</v>
      </c>
      <c r="U1736" t="s">
        <v>14206</v>
      </c>
      <c r="V1736" s="6" t="s">
        <v>14254</v>
      </c>
      <c r="W1736" t="s">
        <v>14255</v>
      </c>
      <c r="X1736" t="s">
        <v>14196</v>
      </c>
      <c r="Y1736" t="str">
        <f>VLOOKUP(R1736,Managers!$A:$B,2,)</f>
        <v>Frank Mitchell</v>
      </c>
      <c r="Z1736" s="11">
        <f>VLOOKUP(X1736,HourlyWages!$A:$B,2,0)</f>
        <v>58</v>
      </c>
      <c r="AA1736">
        <v>1</v>
      </c>
    </row>
    <row r="1737" spans="1:27" x14ac:dyDescent="0.3">
      <c r="A1737" t="b">
        <f>COUNTIF($C$1:C1737, C1737)&gt;1</f>
        <v>0</v>
      </c>
      <c r="B1737" t="b">
        <f>VLOOKUP(C1737,Sheet3!$A:$B,2,0) &gt; 1</f>
        <v>0</v>
      </c>
      <c r="C1737">
        <v>1736</v>
      </c>
      <c r="D1737">
        <v>12452</v>
      </c>
      <c r="E1737" s="4">
        <v>40519</v>
      </c>
      <c r="F1737">
        <v>1</v>
      </c>
      <c r="G1737" s="15">
        <f>I1737*F1737</f>
        <v>160</v>
      </c>
      <c r="H1737" s="9">
        <v>0.08</v>
      </c>
      <c r="I1737" s="13">
        <f>VLOOKUP($U1737,Pricebook!$A:$D,4,0)</f>
        <v>160</v>
      </c>
      <c r="J1737" s="11">
        <f>G1737*(1-H1737)</f>
        <v>147.20000000000002</v>
      </c>
      <c r="K1737" t="s">
        <v>1624</v>
      </c>
      <c r="L1737" t="s">
        <v>36</v>
      </c>
      <c r="M1737" t="str">
        <f>VLOOKUP($L1737,Companies!$A:$G,7,)</f>
        <v>Electronic Components</v>
      </c>
      <c r="N1737" t="str">
        <f>VLOOKUP($L1737,Companies!$A:$G,6,)</f>
        <v>Technology</v>
      </c>
      <c r="O1737" s="6" t="s">
        <v>1504</v>
      </c>
      <c r="P1737" s="6">
        <v>68005</v>
      </c>
      <c r="Q1737" t="s">
        <v>440</v>
      </c>
      <c r="R1737" t="s">
        <v>16</v>
      </c>
      <c r="S1737" s="4">
        <v>40520</v>
      </c>
      <c r="T1737" s="7">
        <f>S1737-E1737</f>
        <v>1</v>
      </c>
      <c r="U1737" t="s">
        <v>14218</v>
      </c>
      <c r="V1737" s="6" t="s">
        <v>14257</v>
      </c>
      <c r="W1737" t="s">
        <v>14258</v>
      </c>
      <c r="X1737" t="s">
        <v>14197</v>
      </c>
      <c r="Y1737" t="str">
        <f>VLOOKUP(R1737,Managers!$A:$B,2,)</f>
        <v>Josh Martinez</v>
      </c>
      <c r="Z1737" s="11">
        <f>VLOOKUP(X1737,HourlyWages!$A:$B,2,0)</f>
        <v>71</v>
      </c>
      <c r="AA1737">
        <v>1</v>
      </c>
    </row>
    <row r="1738" spans="1:27" x14ac:dyDescent="0.3">
      <c r="A1738" t="b">
        <f>COUNTIF($C$1:C1738, C1738)&gt;1</f>
        <v>0</v>
      </c>
      <c r="B1738" t="b">
        <f>VLOOKUP(C1738,Sheet3!$A:$B,2,0) &gt; 1</f>
        <v>0</v>
      </c>
      <c r="C1738">
        <v>1737</v>
      </c>
      <c r="D1738">
        <v>12452</v>
      </c>
      <c r="E1738" s="4">
        <v>40519</v>
      </c>
      <c r="F1738">
        <v>17</v>
      </c>
      <c r="G1738" s="15">
        <f>I1738*F1738</f>
        <v>2550</v>
      </c>
      <c r="H1738" s="9">
        <v>0.04</v>
      </c>
      <c r="I1738" s="13">
        <f>VLOOKUP($U1738,Pricebook!$A:$D,4,0)</f>
        <v>150</v>
      </c>
      <c r="J1738" s="11">
        <f>G1738*(1-H1738)</f>
        <v>2448</v>
      </c>
      <c r="K1738" t="s">
        <v>1624</v>
      </c>
      <c r="L1738" t="s">
        <v>36</v>
      </c>
      <c r="M1738" t="str">
        <f>VLOOKUP($L1738,Companies!$A:$G,7,)</f>
        <v>Electronic Components</v>
      </c>
      <c r="N1738" t="str">
        <f>VLOOKUP($L1738,Companies!$A:$G,6,)</f>
        <v>Technology</v>
      </c>
      <c r="O1738" s="6" t="s">
        <v>1682</v>
      </c>
      <c r="P1738" s="6">
        <v>68025</v>
      </c>
      <c r="Q1738" t="s">
        <v>440</v>
      </c>
      <c r="R1738" t="s">
        <v>16</v>
      </c>
      <c r="S1738" s="4">
        <v>40521</v>
      </c>
      <c r="T1738" s="7">
        <f>S1738-E1738</f>
        <v>2</v>
      </c>
      <c r="U1738" t="s">
        <v>14211</v>
      </c>
      <c r="V1738" s="6" t="s">
        <v>14251</v>
      </c>
      <c r="W1738" t="s">
        <v>14263</v>
      </c>
      <c r="X1738" t="s">
        <v>14184</v>
      </c>
      <c r="Y1738" t="str">
        <f>VLOOKUP(R1738,Managers!$A:$B,2,)</f>
        <v>Josh Martinez</v>
      </c>
      <c r="Z1738" s="11">
        <f>VLOOKUP(X1738,HourlyWages!$A:$B,2,0)</f>
        <v>50</v>
      </c>
      <c r="AA1738">
        <v>1</v>
      </c>
    </row>
    <row r="1739" spans="1:27" x14ac:dyDescent="0.3">
      <c r="A1739" t="b">
        <f>COUNTIF($C$1:C1739, C1739)&gt;1</f>
        <v>0</v>
      </c>
      <c r="B1739" t="b">
        <f>VLOOKUP(C1739,Sheet3!$A:$B,2,0) &gt; 1</f>
        <v>0</v>
      </c>
      <c r="C1739">
        <v>1738</v>
      </c>
      <c r="D1739">
        <v>12452</v>
      </c>
      <c r="E1739" s="4">
        <v>40519</v>
      </c>
      <c r="F1739">
        <v>38</v>
      </c>
      <c r="G1739" s="15">
        <f>I1739*F1739</f>
        <v>4180</v>
      </c>
      <c r="H1739" s="9">
        <v>0.03</v>
      </c>
      <c r="I1739" s="13">
        <f>VLOOKUP($U1739,Pricebook!$A:$D,4,0)</f>
        <v>110</v>
      </c>
      <c r="J1739" s="11">
        <f>G1739*(1-H1739)</f>
        <v>4054.6</v>
      </c>
      <c r="K1739" t="s">
        <v>1624</v>
      </c>
      <c r="L1739" t="s">
        <v>36</v>
      </c>
      <c r="M1739" t="str">
        <f>VLOOKUP($L1739,Companies!$A:$G,7,)</f>
        <v>Electronic Components</v>
      </c>
      <c r="N1739" t="str">
        <f>VLOOKUP($L1739,Companies!$A:$G,6,)</f>
        <v>Technology</v>
      </c>
      <c r="O1739" s="6" t="s">
        <v>1682</v>
      </c>
      <c r="P1739" s="6">
        <v>68025</v>
      </c>
      <c r="Q1739" t="s">
        <v>440</v>
      </c>
      <c r="R1739" t="s">
        <v>16</v>
      </c>
      <c r="S1739" s="4">
        <v>40521</v>
      </c>
      <c r="T1739" s="7">
        <f>S1739-E1739</f>
        <v>2</v>
      </c>
      <c r="U1739" t="s">
        <v>14215</v>
      </c>
      <c r="V1739" s="6" t="s">
        <v>14251</v>
      </c>
      <c r="W1739" t="s">
        <v>14260</v>
      </c>
      <c r="X1739" t="s">
        <v>14194</v>
      </c>
      <c r="Y1739" t="str">
        <f>VLOOKUP(R1739,Managers!$A:$B,2,)</f>
        <v>Josh Martinez</v>
      </c>
      <c r="Z1739" s="11">
        <f>VLOOKUP(X1739,HourlyWages!$A:$B,2,0)</f>
        <v>71</v>
      </c>
      <c r="AA1739">
        <v>1</v>
      </c>
    </row>
    <row r="1740" spans="1:27" x14ac:dyDescent="0.3">
      <c r="A1740" t="b">
        <f>COUNTIF($C$1:C1740, C1740)&gt;1</f>
        <v>0</v>
      </c>
      <c r="B1740" t="b">
        <f>VLOOKUP(C1740,Sheet3!$A:$B,2,0) &gt; 1</f>
        <v>0</v>
      </c>
      <c r="C1740">
        <v>1739</v>
      </c>
      <c r="D1740">
        <v>12480</v>
      </c>
      <c r="E1740" s="4">
        <v>40001</v>
      </c>
      <c r="F1740">
        <v>8</v>
      </c>
      <c r="G1740" s="15">
        <f>I1740*F1740</f>
        <v>1000</v>
      </c>
      <c r="H1740" s="9">
        <v>0</v>
      </c>
      <c r="I1740" s="13">
        <f>VLOOKUP($U1740,Pricebook!$A:$D,4,0)</f>
        <v>125</v>
      </c>
      <c r="J1740" s="11">
        <f>G1740*(1-H1740)</f>
        <v>1000</v>
      </c>
      <c r="K1740" t="s">
        <v>843</v>
      </c>
      <c r="L1740" t="s">
        <v>844</v>
      </c>
      <c r="M1740" t="str">
        <f>VLOOKUP($L1740,Companies!$A:$G,7,)</f>
        <v>Electronic Components</v>
      </c>
      <c r="N1740" t="str">
        <f>VLOOKUP($L1740,Companies!$A:$G,6,)</f>
        <v>Technology</v>
      </c>
      <c r="O1740" s="6" t="s">
        <v>845</v>
      </c>
      <c r="P1740" s="6">
        <v>44224</v>
      </c>
      <c r="Q1740" t="s">
        <v>210</v>
      </c>
      <c r="R1740" t="s">
        <v>61</v>
      </c>
      <c r="S1740" s="4">
        <v>40002</v>
      </c>
      <c r="T1740" s="7">
        <f>S1740-E1740</f>
        <v>1</v>
      </c>
      <c r="U1740" t="s">
        <v>14217</v>
      </c>
      <c r="V1740" s="6" t="s">
        <v>14251</v>
      </c>
      <c r="W1740" t="s">
        <v>14266</v>
      </c>
      <c r="X1740" t="s">
        <v>14188</v>
      </c>
      <c r="Y1740" t="str">
        <f>VLOOKUP(R1740,Managers!$A:$B,2,)</f>
        <v>Allen Young</v>
      </c>
      <c r="Z1740" s="11">
        <f>VLOOKUP(X1740,HourlyWages!$A:$B,2,0)</f>
        <v>52</v>
      </c>
      <c r="AA1740">
        <v>1</v>
      </c>
    </row>
    <row r="1741" spans="1:27" x14ac:dyDescent="0.3">
      <c r="A1741" t="b">
        <f>COUNTIF($C$1:C1741, C1741)&gt;1</f>
        <v>0</v>
      </c>
      <c r="B1741" t="b">
        <f>VLOOKUP(C1741,Sheet3!$A:$B,2,0) &gt; 1</f>
        <v>0</v>
      </c>
      <c r="C1741">
        <v>1740</v>
      </c>
      <c r="D1741">
        <v>12481</v>
      </c>
      <c r="E1741" s="4">
        <v>40734</v>
      </c>
      <c r="F1741">
        <v>37</v>
      </c>
      <c r="G1741" s="15">
        <f>I1741*F1741</f>
        <v>5550</v>
      </c>
      <c r="H1741" s="9">
        <v>0.04</v>
      </c>
      <c r="I1741" s="13">
        <f>VLOOKUP($U1741,Pricebook!$A:$D,4,0)</f>
        <v>150</v>
      </c>
      <c r="J1741" s="11">
        <f>G1741*(1-H1741)</f>
        <v>5328</v>
      </c>
      <c r="K1741" t="s">
        <v>1216</v>
      </c>
      <c r="L1741" t="s">
        <v>400</v>
      </c>
      <c r="M1741" t="str">
        <f>VLOOKUP($L1741,Companies!$A:$G,7,)</f>
        <v>Industrial Specialties</v>
      </c>
      <c r="N1741" t="str">
        <f>VLOOKUP($L1741,Companies!$A:$G,6,)</f>
        <v>Health Care</v>
      </c>
      <c r="O1741" s="6" t="s">
        <v>1218</v>
      </c>
      <c r="P1741" s="6">
        <v>89031</v>
      </c>
      <c r="Q1741" t="s">
        <v>1061</v>
      </c>
      <c r="R1741" t="s">
        <v>23</v>
      </c>
      <c r="S1741" s="4">
        <v>40736</v>
      </c>
      <c r="T1741" s="7">
        <f>S1741-E1741</f>
        <v>2</v>
      </c>
      <c r="U1741" t="s">
        <v>14211</v>
      </c>
      <c r="V1741" s="6" t="s">
        <v>14257</v>
      </c>
      <c r="W1741" t="s">
        <v>14258</v>
      </c>
      <c r="X1741" t="s">
        <v>14202</v>
      </c>
      <c r="Y1741" t="str">
        <f>VLOOKUP(R1741,Managers!$A:$B,2,)</f>
        <v>Bob Turner</v>
      </c>
      <c r="Z1741" s="11">
        <f>VLOOKUP(X1741,HourlyWages!$A:$B,2,0)</f>
        <v>71</v>
      </c>
      <c r="AA1741">
        <v>1</v>
      </c>
    </row>
    <row r="1742" spans="1:27" x14ac:dyDescent="0.3">
      <c r="A1742" t="b">
        <f>COUNTIF($C$1:C1742, C1742)&gt;1</f>
        <v>0</v>
      </c>
      <c r="B1742" t="b">
        <f>VLOOKUP(C1742,Sheet3!$A:$B,2,0) &gt; 1</f>
        <v>0</v>
      </c>
      <c r="C1742">
        <v>1741</v>
      </c>
      <c r="D1742">
        <v>12481</v>
      </c>
      <c r="E1742" s="4">
        <v>40734</v>
      </c>
      <c r="F1742">
        <v>12</v>
      </c>
      <c r="G1742" s="15">
        <f>I1742*F1742</f>
        <v>1800</v>
      </c>
      <c r="H1742" s="9">
        <v>0.01</v>
      </c>
      <c r="I1742" s="13">
        <f>VLOOKUP($U1742,Pricebook!$A:$D,4,0)</f>
        <v>150</v>
      </c>
      <c r="J1742" s="11">
        <f>G1742*(1-H1742)</f>
        <v>1782</v>
      </c>
      <c r="K1742" t="s">
        <v>1216</v>
      </c>
      <c r="L1742" t="s">
        <v>400</v>
      </c>
      <c r="M1742" t="str">
        <f>VLOOKUP($L1742,Companies!$A:$G,7,)</f>
        <v>Industrial Specialties</v>
      </c>
      <c r="N1742" t="str">
        <f>VLOOKUP($L1742,Companies!$A:$G,6,)</f>
        <v>Health Care</v>
      </c>
      <c r="O1742" s="6" t="s">
        <v>1218</v>
      </c>
      <c r="P1742" s="6">
        <v>89031</v>
      </c>
      <c r="Q1742" t="s">
        <v>1061</v>
      </c>
      <c r="R1742" t="s">
        <v>23</v>
      </c>
      <c r="S1742" s="4">
        <v>40734</v>
      </c>
      <c r="T1742" s="7">
        <f>S1742-E1742</f>
        <v>0</v>
      </c>
      <c r="U1742" t="s">
        <v>14210</v>
      </c>
      <c r="V1742" s="6" t="s">
        <v>14251</v>
      </c>
      <c r="W1742" t="s">
        <v>14266</v>
      </c>
      <c r="X1742" t="s">
        <v>14196</v>
      </c>
      <c r="Y1742" t="str">
        <f>VLOOKUP(R1742,Managers!$A:$B,2,)</f>
        <v>Bob Turner</v>
      </c>
      <c r="Z1742" s="11">
        <f>VLOOKUP(X1742,HourlyWages!$A:$B,2,0)</f>
        <v>58</v>
      </c>
      <c r="AA1742">
        <v>1</v>
      </c>
    </row>
    <row r="1743" spans="1:27" x14ac:dyDescent="0.3">
      <c r="A1743" t="b">
        <f>COUNTIF($C$1:C1743, C1743)&gt;1</f>
        <v>0</v>
      </c>
      <c r="B1743" t="b">
        <f>VLOOKUP(C1743,Sheet3!$A:$B,2,0) &gt; 1</f>
        <v>0</v>
      </c>
      <c r="C1743">
        <v>1742</v>
      </c>
      <c r="D1743">
        <v>12483</v>
      </c>
      <c r="E1743" s="4">
        <v>40394</v>
      </c>
      <c r="F1743">
        <v>14</v>
      </c>
      <c r="G1743" s="15">
        <f>I1743*F1743</f>
        <v>2240</v>
      </c>
      <c r="H1743" s="9">
        <v>0.02</v>
      </c>
      <c r="I1743" s="13">
        <f>VLOOKUP($U1743,Pricebook!$A:$D,4,0)</f>
        <v>160</v>
      </c>
      <c r="J1743" s="11">
        <f>G1743*(1-H1743)</f>
        <v>2195.1999999999998</v>
      </c>
      <c r="K1743" t="s">
        <v>1683</v>
      </c>
      <c r="L1743" t="s">
        <v>300</v>
      </c>
      <c r="M1743" t="str">
        <f>VLOOKUP($L1743,Companies!$A:$G,7,)</f>
        <v>Computer Software: Programming, Data Processing</v>
      </c>
      <c r="N1743" t="str">
        <f>VLOOKUP($L1743,Companies!$A:$G,6,)</f>
        <v>Technology</v>
      </c>
      <c r="O1743" s="6" t="s">
        <v>1684</v>
      </c>
      <c r="P1743" s="6">
        <v>32303</v>
      </c>
      <c r="Q1743" t="s">
        <v>101</v>
      </c>
      <c r="R1743" t="s">
        <v>34</v>
      </c>
      <c r="S1743" s="4">
        <v>40394</v>
      </c>
      <c r="T1743" s="7">
        <f>S1743-E1743</f>
        <v>0</v>
      </c>
      <c r="U1743" t="s">
        <v>14218</v>
      </c>
      <c r="V1743" s="6" t="s">
        <v>14251</v>
      </c>
      <c r="W1743" t="s">
        <v>14267</v>
      </c>
      <c r="X1743" t="s">
        <v>14202</v>
      </c>
      <c r="Y1743" t="str">
        <f>VLOOKUP(R1743,Managers!$A:$B,2,)</f>
        <v>Frank Mitchell</v>
      </c>
      <c r="Z1743" s="11">
        <f>VLOOKUP(X1743,HourlyWages!$A:$B,2,0)</f>
        <v>71</v>
      </c>
      <c r="AA1743">
        <v>1</v>
      </c>
    </row>
    <row r="1744" spans="1:27" x14ac:dyDescent="0.3">
      <c r="A1744" t="b">
        <f>COUNTIF($C$1:C1744, C1744)&gt;1</f>
        <v>0</v>
      </c>
      <c r="B1744" t="b">
        <f>VLOOKUP(C1744,Sheet3!$A:$B,2,0) &gt; 1</f>
        <v>0</v>
      </c>
      <c r="C1744">
        <v>1743</v>
      </c>
      <c r="D1744">
        <v>12483</v>
      </c>
      <c r="E1744" s="4">
        <v>40394</v>
      </c>
      <c r="F1744">
        <v>14</v>
      </c>
      <c r="G1744" s="15">
        <f>I1744*F1744</f>
        <v>1750</v>
      </c>
      <c r="H1744" s="9">
        <v>0.1</v>
      </c>
      <c r="I1744" s="13">
        <f>VLOOKUP($U1744,Pricebook!$A:$D,4,0)</f>
        <v>125</v>
      </c>
      <c r="J1744" s="11">
        <f>G1744*(1-H1744)</f>
        <v>1575</v>
      </c>
      <c r="K1744" t="s">
        <v>1683</v>
      </c>
      <c r="L1744" t="s">
        <v>300</v>
      </c>
      <c r="M1744" t="str">
        <f>VLOOKUP($L1744,Companies!$A:$G,7,)</f>
        <v>Computer Software: Programming, Data Processing</v>
      </c>
      <c r="N1744" t="str">
        <f>VLOOKUP($L1744,Companies!$A:$G,6,)</f>
        <v>Technology</v>
      </c>
      <c r="O1744" s="6" t="s">
        <v>1684</v>
      </c>
      <c r="P1744" s="6">
        <v>32303</v>
      </c>
      <c r="Q1744" t="s">
        <v>101</v>
      </c>
      <c r="R1744" t="s">
        <v>34</v>
      </c>
      <c r="S1744" s="4">
        <v>40396</v>
      </c>
      <c r="T1744" s="7">
        <f>S1744-E1744</f>
        <v>2</v>
      </c>
      <c r="U1744" t="s">
        <v>14217</v>
      </c>
      <c r="V1744" s="6" t="s">
        <v>14251</v>
      </c>
      <c r="W1744" t="s">
        <v>14262</v>
      </c>
      <c r="X1744" t="s">
        <v>14185</v>
      </c>
      <c r="Y1744" t="str">
        <f>VLOOKUP(R1744,Managers!$A:$B,2,)</f>
        <v>Frank Mitchell</v>
      </c>
      <c r="Z1744" s="11">
        <f>VLOOKUP(X1744,HourlyWages!$A:$B,2,0)</f>
        <v>70</v>
      </c>
      <c r="AA1744">
        <v>1</v>
      </c>
    </row>
    <row r="1745" spans="1:27" x14ac:dyDescent="0.3">
      <c r="A1745" t="b">
        <f>COUNTIF($C$1:C1745, C1745)&gt;1</f>
        <v>0</v>
      </c>
      <c r="B1745" t="b">
        <f>VLOOKUP(C1745,Sheet3!$A:$B,2,0) &gt; 1</f>
        <v>0</v>
      </c>
      <c r="C1745">
        <v>1744</v>
      </c>
      <c r="D1745">
        <v>12483</v>
      </c>
      <c r="E1745" s="4">
        <v>40394</v>
      </c>
      <c r="F1745">
        <v>30</v>
      </c>
      <c r="G1745" s="15">
        <f>I1745*F1745</f>
        <v>6000</v>
      </c>
      <c r="H1745" s="9">
        <v>0.09</v>
      </c>
      <c r="I1745" s="13">
        <f>VLOOKUP($U1745,Pricebook!$A:$D,4,0)</f>
        <v>200</v>
      </c>
      <c r="J1745" s="11">
        <f>G1745*(1-H1745)</f>
        <v>5460</v>
      </c>
      <c r="K1745" t="s">
        <v>1683</v>
      </c>
      <c r="L1745" t="s">
        <v>300</v>
      </c>
      <c r="M1745" t="str">
        <f>VLOOKUP($L1745,Companies!$A:$G,7,)</f>
        <v>Computer Software: Programming, Data Processing</v>
      </c>
      <c r="N1745" t="str">
        <f>VLOOKUP($L1745,Companies!$A:$G,6,)</f>
        <v>Technology</v>
      </c>
      <c r="O1745" s="6" t="s">
        <v>1684</v>
      </c>
      <c r="P1745" s="6">
        <v>32303</v>
      </c>
      <c r="Q1745" t="s">
        <v>101</v>
      </c>
      <c r="R1745" t="s">
        <v>34</v>
      </c>
      <c r="S1745" s="4">
        <v>40395</v>
      </c>
      <c r="T1745" s="7">
        <f>S1745-E1745</f>
        <v>1</v>
      </c>
      <c r="U1745" t="s">
        <v>14206</v>
      </c>
      <c r="V1745" s="6" t="s">
        <v>14251</v>
      </c>
      <c r="W1745" t="s">
        <v>14266</v>
      </c>
      <c r="X1745" t="s">
        <v>14203</v>
      </c>
      <c r="Y1745" t="str">
        <f>VLOOKUP(R1745,Managers!$A:$B,2,)</f>
        <v>Frank Mitchell</v>
      </c>
      <c r="Z1745" s="11">
        <f>VLOOKUP(X1745,HourlyWages!$A:$B,2,0)</f>
        <v>62</v>
      </c>
      <c r="AA1745">
        <v>1</v>
      </c>
    </row>
    <row r="1746" spans="1:27" x14ac:dyDescent="0.3">
      <c r="A1746" t="b">
        <f>COUNTIF($C$1:C1746, C1746)&gt;1</f>
        <v>0</v>
      </c>
      <c r="B1746" t="b">
        <f>VLOOKUP(C1746,Sheet3!$A:$B,2,0) &gt; 1</f>
        <v>0</v>
      </c>
      <c r="C1746">
        <v>1745</v>
      </c>
      <c r="D1746">
        <v>12485</v>
      </c>
      <c r="E1746" s="4">
        <v>40397</v>
      </c>
      <c r="F1746">
        <v>24</v>
      </c>
      <c r="G1746" s="15">
        <f>I1746*F1746</f>
        <v>3000</v>
      </c>
      <c r="H1746" s="9">
        <v>0.04</v>
      </c>
      <c r="I1746" s="13">
        <f>VLOOKUP($U1746,Pricebook!$A:$D,4,0)</f>
        <v>125</v>
      </c>
      <c r="J1746" s="11">
        <f>G1746*(1-H1746)</f>
        <v>2880</v>
      </c>
      <c r="K1746" t="s">
        <v>738</v>
      </c>
      <c r="L1746" t="s">
        <v>50</v>
      </c>
      <c r="M1746" t="str">
        <f>VLOOKUP($L1746,Companies!$A:$G,7,)</f>
        <v>Semiconductors</v>
      </c>
      <c r="N1746" t="str">
        <f>VLOOKUP($L1746,Companies!$A:$G,6,)</f>
        <v>Technology</v>
      </c>
      <c r="O1746" s="6" t="s">
        <v>739</v>
      </c>
      <c r="P1746" s="6">
        <v>60110</v>
      </c>
      <c r="Q1746" t="s">
        <v>15</v>
      </c>
      <c r="R1746" t="s">
        <v>16</v>
      </c>
      <c r="S1746" s="4">
        <v>40398</v>
      </c>
      <c r="T1746" s="7">
        <f>S1746-E1746</f>
        <v>1</v>
      </c>
      <c r="U1746" t="s">
        <v>14221</v>
      </c>
      <c r="V1746" s="6" t="s">
        <v>14251</v>
      </c>
      <c r="W1746" t="s">
        <v>14266</v>
      </c>
      <c r="X1746" t="s">
        <v>14189</v>
      </c>
      <c r="Y1746" t="str">
        <f>VLOOKUP(R1746,Managers!$A:$B,2,)</f>
        <v>Josh Martinez</v>
      </c>
      <c r="Z1746" s="11">
        <f>VLOOKUP(X1746,HourlyWages!$A:$B,2,0)</f>
        <v>62</v>
      </c>
      <c r="AA1746">
        <v>1</v>
      </c>
    </row>
    <row r="1747" spans="1:27" x14ac:dyDescent="0.3">
      <c r="A1747" t="b">
        <f>COUNTIF($C$1:C1747, C1747)&gt;1</f>
        <v>0</v>
      </c>
      <c r="B1747" t="b">
        <f>VLOOKUP(C1747,Sheet3!$A:$B,2,0) &gt; 1</f>
        <v>0</v>
      </c>
      <c r="C1747">
        <v>1746</v>
      </c>
      <c r="D1747">
        <v>12486</v>
      </c>
      <c r="E1747" s="4">
        <v>40594</v>
      </c>
      <c r="F1747">
        <v>31</v>
      </c>
      <c r="G1747" s="15">
        <f>I1747*F1747</f>
        <v>3875</v>
      </c>
      <c r="H1747" s="9">
        <v>0.08</v>
      </c>
      <c r="I1747" s="13">
        <f>VLOOKUP($U1747,Pricebook!$A:$D,4,0)</f>
        <v>125</v>
      </c>
      <c r="J1747" s="11">
        <f>G1747*(1-H1747)</f>
        <v>3565</v>
      </c>
      <c r="K1747" t="s">
        <v>1685</v>
      </c>
      <c r="L1747" t="s">
        <v>112</v>
      </c>
      <c r="M1747" t="str">
        <f>VLOOKUP($L1747,Companies!$A:$G,7,)</f>
        <v>Telecommunications Equipment</v>
      </c>
      <c r="N1747" t="str">
        <f>VLOOKUP($L1747,Companies!$A:$G,6,)</f>
        <v>Public Utilities</v>
      </c>
      <c r="O1747" s="6" t="s">
        <v>526</v>
      </c>
      <c r="P1747" s="6">
        <v>91730</v>
      </c>
      <c r="Q1747" t="s">
        <v>114</v>
      </c>
      <c r="R1747" t="s">
        <v>23</v>
      </c>
      <c r="S1747" s="4">
        <v>40595</v>
      </c>
      <c r="T1747" s="7">
        <f>S1747-E1747</f>
        <v>1</v>
      </c>
      <c r="U1747" t="s">
        <v>14217</v>
      </c>
      <c r="V1747" s="6" t="s">
        <v>14254</v>
      </c>
      <c r="W1747" t="s">
        <v>14255</v>
      </c>
      <c r="X1747" t="s">
        <v>14190</v>
      </c>
      <c r="Y1747" t="str">
        <f>VLOOKUP(R1747,Managers!$A:$B,2,)</f>
        <v>Bob Turner</v>
      </c>
      <c r="Z1747" s="11">
        <f>VLOOKUP(X1747,HourlyWages!$A:$B,2,0)</f>
        <v>67</v>
      </c>
      <c r="AA1747">
        <v>1</v>
      </c>
    </row>
    <row r="1748" spans="1:27" x14ac:dyDescent="0.3">
      <c r="A1748" t="b">
        <f>COUNTIF($C$1:C1748, C1748)&gt;1</f>
        <v>0</v>
      </c>
      <c r="B1748" t="b">
        <f>VLOOKUP(C1748,Sheet3!$A:$B,2,0) &gt; 1</f>
        <v>0</v>
      </c>
      <c r="C1748">
        <v>1747</v>
      </c>
      <c r="D1748">
        <v>12486</v>
      </c>
      <c r="E1748" s="4">
        <v>40594</v>
      </c>
      <c r="F1748">
        <v>42</v>
      </c>
      <c r="G1748" s="15">
        <f>I1748*F1748</f>
        <v>7140</v>
      </c>
      <c r="H1748" s="9">
        <v>0.04</v>
      </c>
      <c r="I1748" s="13">
        <f>VLOOKUP($U1748,Pricebook!$A:$D,4,0)</f>
        <v>170</v>
      </c>
      <c r="J1748" s="11">
        <f>G1748*(1-H1748)</f>
        <v>6854.4</v>
      </c>
      <c r="K1748" t="s">
        <v>1685</v>
      </c>
      <c r="L1748" t="s">
        <v>112</v>
      </c>
      <c r="M1748" t="str">
        <f>VLOOKUP($L1748,Companies!$A:$G,7,)</f>
        <v>Telecommunications Equipment</v>
      </c>
      <c r="N1748" t="str">
        <f>VLOOKUP($L1748,Companies!$A:$G,6,)</f>
        <v>Public Utilities</v>
      </c>
      <c r="O1748" s="6" t="s">
        <v>1686</v>
      </c>
      <c r="P1748" s="6">
        <v>96003</v>
      </c>
      <c r="Q1748" t="s">
        <v>114</v>
      </c>
      <c r="R1748" t="s">
        <v>23</v>
      </c>
      <c r="S1748" s="4">
        <v>40595</v>
      </c>
      <c r="T1748" s="7">
        <f>S1748-E1748</f>
        <v>1</v>
      </c>
      <c r="U1748" t="s">
        <v>14219</v>
      </c>
      <c r="V1748" s="6" t="s">
        <v>14251</v>
      </c>
      <c r="W1748" t="s">
        <v>14263</v>
      </c>
      <c r="X1748" t="s">
        <v>14203</v>
      </c>
      <c r="Y1748" t="str">
        <f>VLOOKUP(R1748,Managers!$A:$B,2,)</f>
        <v>Bob Turner</v>
      </c>
      <c r="Z1748" s="11">
        <f>VLOOKUP(X1748,HourlyWages!$A:$B,2,0)</f>
        <v>62</v>
      </c>
      <c r="AA1748">
        <v>1</v>
      </c>
    </row>
    <row r="1749" spans="1:27" x14ac:dyDescent="0.3">
      <c r="A1749" t="b">
        <f>COUNTIF($C$1:C1749, C1749)&gt;1</f>
        <v>0</v>
      </c>
      <c r="B1749" t="b">
        <f>VLOOKUP(C1749,Sheet3!$A:$B,2,0) &gt; 1</f>
        <v>0</v>
      </c>
      <c r="C1749">
        <v>1748</v>
      </c>
      <c r="D1749">
        <v>12515</v>
      </c>
      <c r="E1749" s="4">
        <v>40311</v>
      </c>
      <c r="F1749">
        <v>16</v>
      </c>
      <c r="G1749" s="15">
        <f>I1749*F1749</f>
        <v>2400</v>
      </c>
      <c r="H1749" s="9">
        <v>0.08</v>
      </c>
      <c r="I1749" s="13">
        <f>VLOOKUP($U1749,Pricebook!$A:$D,4,0)</f>
        <v>150</v>
      </c>
      <c r="J1749" s="11">
        <f>G1749*(1-H1749)</f>
        <v>2208</v>
      </c>
      <c r="K1749" t="s">
        <v>1013</v>
      </c>
      <c r="L1749" t="s">
        <v>1014</v>
      </c>
      <c r="M1749" t="str">
        <f>VLOOKUP($L1749,Companies!$A:$G,7,)</f>
        <v>Semiconductors</v>
      </c>
      <c r="N1749" t="str">
        <f>VLOOKUP($L1749,Companies!$A:$G,6,)</f>
        <v>Technology</v>
      </c>
      <c r="O1749" s="6" t="s">
        <v>1687</v>
      </c>
      <c r="P1749" s="6" t="s">
        <v>1688</v>
      </c>
      <c r="Q1749" t="s">
        <v>87</v>
      </c>
      <c r="R1749" t="s">
        <v>61</v>
      </c>
      <c r="S1749" s="4">
        <v>40314</v>
      </c>
      <c r="T1749" s="7">
        <f>S1749-E1749</f>
        <v>3</v>
      </c>
      <c r="U1749" t="s">
        <v>14210</v>
      </c>
      <c r="V1749" s="6" t="s">
        <v>14251</v>
      </c>
      <c r="W1749" t="s">
        <v>14263</v>
      </c>
      <c r="X1749" t="s">
        <v>14197</v>
      </c>
      <c r="Y1749" t="str">
        <f>VLOOKUP(R1749,Managers!$A:$B,2,)</f>
        <v>Allen Young</v>
      </c>
      <c r="Z1749" s="11">
        <f>VLOOKUP(X1749,HourlyWages!$A:$B,2,0)</f>
        <v>71</v>
      </c>
      <c r="AA1749">
        <v>1</v>
      </c>
    </row>
    <row r="1750" spans="1:27" x14ac:dyDescent="0.3">
      <c r="A1750" t="b">
        <f>COUNTIF($C$1:C1750, C1750)&gt;1</f>
        <v>0</v>
      </c>
      <c r="B1750" t="b">
        <f>VLOOKUP(C1750,Sheet3!$A:$B,2,0) &gt; 1</f>
        <v>0</v>
      </c>
      <c r="C1750">
        <v>1749</v>
      </c>
      <c r="D1750">
        <v>12516</v>
      </c>
      <c r="E1750" s="4">
        <v>39957</v>
      </c>
      <c r="F1750">
        <v>31</v>
      </c>
      <c r="G1750" s="15">
        <f>I1750*F1750</f>
        <v>4650</v>
      </c>
      <c r="H1750" s="9">
        <v>0.1</v>
      </c>
      <c r="I1750" s="13">
        <f>VLOOKUP($U1750,Pricebook!$A:$D,4,0)</f>
        <v>150</v>
      </c>
      <c r="J1750" s="11">
        <f>G1750*(1-H1750)</f>
        <v>4185</v>
      </c>
      <c r="K1750" t="s">
        <v>1689</v>
      </c>
      <c r="L1750" t="s">
        <v>707</v>
      </c>
      <c r="M1750" t="str">
        <f>VLOOKUP($L1750,Companies!$A:$G,7,)</f>
        <v>Medical/Nursing Services</v>
      </c>
      <c r="N1750" t="str">
        <f>VLOOKUP($L1750,Companies!$A:$G,6,)</f>
        <v>Health Care</v>
      </c>
      <c r="O1750" s="6" t="s">
        <v>97</v>
      </c>
      <c r="P1750" s="6">
        <v>45373</v>
      </c>
      <c r="Q1750" t="s">
        <v>210</v>
      </c>
      <c r="R1750" t="s">
        <v>61</v>
      </c>
      <c r="S1750" s="4">
        <v>39962</v>
      </c>
      <c r="T1750" s="7">
        <f>S1750-E1750</f>
        <v>5</v>
      </c>
      <c r="U1750" t="s">
        <v>14216</v>
      </c>
      <c r="V1750" s="6" t="s">
        <v>14251</v>
      </c>
      <c r="W1750" t="s">
        <v>14252</v>
      </c>
      <c r="X1750" t="s">
        <v>14198</v>
      </c>
      <c r="Y1750" t="str">
        <f>VLOOKUP(R1750,Managers!$A:$B,2,)</f>
        <v>Allen Young</v>
      </c>
      <c r="Z1750" s="11">
        <f>VLOOKUP(X1750,HourlyWages!$A:$B,2,0)</f>
        <v>51</v>
      </c>
      <c r="AA1750">
        <v>1</v>
      </c>
    </row>
    <row r="1751" spans="1:27" x14ac:dyDescent="0.3">
      <c r="A1751" t="b">
        <f>COUNTIF($C$1:C1751, C1751)&gt;1</f>
        <v>0</v>
      </c>
      <c r="B1751" t="b">
        <f>VLOOKUP(C1751,Sheet3!$A:$B,2,0) &gt; 1</f>
        <v>0</v>
      </c>
      <c r="C1751">
        <v>1750</v>
      </c>
      <c r="D1751">
        <v>12516</v>
      </c>
      <c r="E1751" s="4">
        <v>39957</v>
      </c>
      <c r="F1751">
        <v>22</v>
      </c>
      <c r="G1751" s="15">
        <f>I1751*F1751</f>
        <v>2420</v>
      </c>
      <c r="H1751" s="9">
        <v>0.02</v>
      </c>
      <c r="I1751" s="13">
        <f>VLOOKUP($U1751,Pricebook!$A:$D,4,0)</f>
        <v>110</v>
      </c>
      <c r="J1751" s="11">
        <f>G1751*(1-H1751)</f>
        <v>2371.6</v>
      </c>
      <c r="K1751" t="s">
        <v>1689</v>
      </c>
      <c r="L1751" t="s">
        <v>707</v>
      </c>
      <c r="M1751" t="str">
        <f>VLOOKUP($L1751,Companies!$A:$G,7,)</f>
        <v>Medical/Nursing Services</v>
      </c>
      <c r="N1751" t="str">
        <f>VLOOKUP($L1751,Companies!$A:$G,6,)</f>
        <v>Health Care</v>
      </c>
      <c r="O1751" s="6" t="s">
        <v>97</v>
      </c>
      <c r="P1751" s="6">
        <v>45373</v>
      </c>
      <c r="Q1751" t="s">
        <v>210</v>
      </c>
      <c r="R1751" t="s">
        <v>61</v>
      </c>
      <c r="S1751" s="4">
        <v>39961</v>
      </c>
      <c r="T1751" s="7">
        <f>S1751-E1751</f>
        <v>4</v>
      </c>
      <c r="U1751" t="s">
        <v>14215</v>
      </c>
      <c r="V1751" s="6" t="s">
        <v>14251</v>
      </c>
      <c r="W1751" t="s">
        <v>14266</v>
      </c>
      <c r="X1751" t="s">
        <v>14197</v>
      </c>
      <c r="Y1751" t="str">
        <f>VLOOKUP(R1751,Managers!$A:$B,2,)</f>
        <v>Allen Young</v>
      </c>
      <c r="Z1751" s="11">
        <f>VLOOKUP(X1751,HourlyWages!$A:$B,2,0)</f>
        <v>71</v>
      </c>
      <c r="AA1751">
        <v>1</v>
      </c>
    </row>
    <row r="1752" spans="1:27" x14ac:dyDescent="0.3">
      <c r="A1752" t="b">
        <f>COUNTIF($C$1:C1752, C1752)&gt;1</f>
        <v>0</v>
      </c>
      <c r="B1752" t="b">
        <f>VLOOKUP(C1752,Sheet3!$A:$B,2,0) &gt; 1</f>
        <v>0</v>
      </c>
      <c r="C1752">
        <v>1751</v>
      </c>
      <c r="D1752">
        <v>12544</v>
      </c>
      <c r="E1752" s="4">
        <v>39875</v>
      </c>
      <c r="F1752">
        <v>34</v>
      </c>
      <c r="G1752" s="15">
        <f>I1752*F1752</f>
        <v>4250</v>
      </c>
      <c r="H1752" s="9">
        <v>0.08</v>
      </c>
      <c r="I1752" s="13">
        <f>VLOOKUP($U1752,Pricebook!$A:$D,4,0)</f>
        <v>125</v>
      </c>
      <c r="J1752" s="11">
        <f>G1752*(1-H1752)</f>
        <v>3910</v>
      </c>
      <c r="K1752" t="s">
        <v>463</v>
      </c>
      <c r="L1752" t="s">
        <v>235</v>
      </c>
      <c r="M1752" t="str">
        <f>VLOOKUP($L1752,Companies!$A:$G,7,)</f>
        <v>Television Services</v>
      </c>
      <c r="N1752" t="str">
        <f>VLOOKUP($L1752,Companies!$A:$G,6,)</f>
        <v>Consumer Services</v>
      </c>
      <c r="O1752" s="6" t="s">
        <v>464</v>
      </c>
      <c r="P1752" s="6">
        <v>60123</v>
      </c>
      <c r="Q1752" t="s">
        <v>15</v>
      </c>
      <c r="R1752" t="s">
        <v>16</v>
      </c>
      <c r="S1752" s="4">
        <v>39882</v>
      </c>
      <c r="T1752" s="7">
        <f>S1752-E1752</f>
        <v>7</v>
      </c>
      <c r="U1752" t="s">
        <v>14208</v>
      </c>
      <c r="V1752" s="6" t="s">
        <v>14257</v>
      </c>
      <c r="W1752" t="s">
        <v>14259</v>
      </c>
      <c r="X1752" t="s">
        <v>14194</v>
      </c>
      <c r="Y1752" t="str">
        <f>VLOOKUP(R1752,Managers!$A:$B,2,)</f>
        <v>Josh Martinez</v>
      </c>
      <c r="Z1752" s="11">
        <f>VLOOKUP(X1752,HourlyWages!$A:$B,2,0)</f>
        <v>71</v>
      </c>
      <c r="AA1752">
        <v>1</v>
      </c>
    </row>
    <row r="1753" spans="1:27" x14ac:dyDescent="0.3">
      <c r="A1753" t="b">
        <f>COUNTIF($C$1:C1753, C1753)&gt;1</f>
        <v>0</v>
      </c>
      <c r="B1753" t="b">
        <f>VLOOKUP(C1753,Sheet3!$A:$B,2,0) &gt; 1</f>
        <v>0</v>
      </c>
      <c r="C1753">
        <v>1752</v>
      </c>
      <c r="D1753">
        <v>12551</v>
      </c>
      <c r="E1753" s="4">
        <v>41071</v>
      </c>
      <c r="F1753">
        <v>46</v>
      </c>
      <c r="G1753" s="15">
        <f>I1753*F1753</f>
        <v>6900</v>
      </c>
      <c r="H1753" s="9">
        <v>0.01</v>
      </c>
      <c r="I1753" s="13">
        <f>VLOOKUP($U1753,Pricebook!$A:$D,4,0)</f>
        <v>150</v>
      </c>
      <c r="J1753" s="11">
        <f>G1753*(1-H1753)</f>
        <v>6831</v>
      </c>
      <c r="K1753" t="s">
        <v>1690</v>
      </c>
      <c r="L1753" t="s">
        <v>1076</v>
      </c>
      <c r="M1753" t="str">
        <f>VLOOKUP($L1753,Companies!$A:$G,7,)</f>
        <v>Broadcasting</v>
      </c>
      <c r="N1753" t="str">
        <f>VLOOKUP($L1753,Companies!$A:$G,6,)</f>
        <v>Consumer Services</v>
      </c>
      <c r="O1753" s="6" t="s">
        <v>1691</v>
      </c>
      <c r="P1753" s="6">
        <v>79424</v>
      </c>
      <c r="Q1753" t="s">
        <v>48</v>
      </c>
      <c r="R1753" t="s">
        <v>16</v>
      </c>
      <c r="S1753" s="4">
        <v>41078</v>
      </c>
      <c r="T1753" s="7">
        <f>S1753-E1753</f>
        <v>7</v>
      </c>
      <c r="U1753" t="s">
        <v>14210</v>
      </c>
      <c r="V1753" s="6" t="s">
        <v>14251</v>
      </c>
      <c r="W1753" t="s">
        <v>14263</v>
      </c>
      <c r="X1753" t="s">
        <v>14184</v>
      </c>
      <c r="Y1753" t="str">
        <f>VLOOKUP(R1753,Managers!$A:$B,2,)</f>
        <v>Josh Martinez</v>
      </c>
      <c r="Z1753" s="11">
        <f>VLOOKUP(X1753,HourlyWages!$A:$B,2,0)</f>
        <v>50</v>
      </c>
      <c r="AA1753">
        <v>1</v>
      </c>
    </row>
    <row r="1754" spans="1:27" x14ac:dyDescent="0.3">
      <c r="A1754" t="b">
        <f>COUNTIF($C$1:C1754, C1754)&gt;1</f>
        <v>0</v>
      </c>
      <c r="B1754" t="b">
        <f>VLOOKUP(C1754,Sheet3!$A:$B,2,0) &gt; 1</f>
        <v>0</v>
      </c>
      <c r="C1754">
        <v>1753</v>
      </c>
      <c r="D1754">
        <v>12579</v>
      </c>
      <c r="E1754" s="4">
        <v>40710</v>
      </c>
      <c r="F1754">
        <v>5</v>
      </c>
      <c r="G1754" s="15">
        <f>I1754*F1754</f>
        <v>550</v>
      </c>
      <c r="H1754" s="9">
        <v>0.1</v>
      </c>
      <c r="I1754" s="13">
        <f>VLOOKUP($U1754,Pricebook!$A:$D,4,0)</f>
        <v>110</v>
      </c>
      <c r="J1754" s="11">
        <f>G1754*(1-H1754)</f>
        <v>495</v>
      </c>
      <c r="K1754" t="s">
        <v>1346</v>
      </c>
      <c r="L1754" t="s">
        <v>136</v>
      </c>
      <c r="M1754" t="str">
        <f>VLOOKUP($L1754,Companies!$A:$G,7,)</f>
        <v>Electronic Components</v>
      </c>
      <c r="N1754" t="str">
        <f>VLOOKUP($L1754,Companies!$A:$G,6,)</f>
        <v>Capital Goods</v>
      </c>
      <c r="O1754" s="6" t="s">
        <v>1350</v>
      </c>
      <c r="P1754" s="6">
        <v>48141</v>
      </c>
      <c r="Q1754" t="s">
        <v>172</v>
      </c>
      <c r="R1754" t="s">
        <v>16</v>
      </c>
      <c r="S1754" s="4">
        <v>40710</v>
      </c>
      <c r="T1754" s="7">
        <f>S1754-E1754</f>
        <v>0</v>
      </c>
      <c r="U1754" t="s">
        <v>14215</v>
      </c>
      <c r="V1754" s="6" t="s">
        <v>14254</v>
      </c>
      <c r="W1754" t="s">
        <v>14255</v>
      </c>
      <c r="X1754" t="s">
        <v>14194</v>
      </c>
      <c r="Y1754" t="str">
        <f>VLOOKUP(R1754,Managers!$A:$B,2,)</f>
        <v>Josh Martinez</v>
      </c>
      <c r="Z1754" s="11">
        <f>VLOOKUP(X1754,HourlyWages!$A:$B,2,0)</f>
        <v>71</v>
      </c>
      <c r="AA1754">
        <v>1</v>
      </c>
    </row>
    <row r="1755" spans="1:27" x14ac:dyDescent="0.3">
      <c r="A1755" t="b">
        <f>COUNTIF($C$1:C1755, C1755)&gt;1</f>
        <v>0</v>
      </c>
      <c r="B1755" t="b">
        <f>VLOOKUP(C1755,Sheet3!$A:$B,2,0) &gt; 1</f>
        <v>0</v>
      </c>
      <c r="C1755">
        <v>1754</v>
      </c>
      <c r="D1755">
        <v>12580</v>
      </c>
      <c r="E1755" s="4">
        <v>40191</v>
      </c>
      <c r="F1755">
        <v>43</v>
      </c>
      <c r="G1755" s="15">
        <f>I1755*F1755</f>
        <v>5160</v>
      </c>
      <c r="H1755" s="9">
        <v>0.04</v>
      </c>
      <c r="I1755" s="13">
        <f>VLOOKUP($U1755,Pricebook!$A:$D,4,0)</f>
        <v>120</v>
      </c>
      <c r="J1755" s="11">
        <f>G1755*(1-H1755)</f>
        <v>4953.5999999999995</v>
      </c>
      <c r="K1755" t="s">
        <v>525</v>
      </c>
      <c r="L1755" t="s">
        <v>125</v>
      </c>
      <c r="M1755" t="str">
        <f>VLOOKUP($L1755,Companies!$A:$G,7,)</f>
        <v>EDP Services</v>
      </c>
      <c r="N1755" t="str">
        <f>VLOOKUP($L1755,Companies!$A:$G,6,)</f>
        <v>Technology</v>
      </c>
      <c r="O1755" s="6" t="s">
        <v>1692</v>
      </c>
      <c r="P1755" s="6" t="s">
        <v>1693</v>
      </c>
      <c r="Q1755" t="s">
        <v>87</v>
      </c>
      <c r="R1755" t="s">
        <v>61</v>
      </c>
      <c r="S1755" s="4">
        <v>40193</v>
      </c>
      <c r="T1755" s="7">
        <f>S1755-E1755</f>
        <v>2</v>
      </c>
      <c r="U1755" t="s">
        <v>14212</v>
      </c>
      <c r="V1755" s="6" t="s">
        <v>14257</v>
      </c>
      <c r="W1755" t="s">
        <v>14270</v>
      </c>
      <c r="X1755" t="s">
        <v>14200</v>
      </c>
      <c r="Y1755" t="str">
        <f>VLOOKUP(R1755,Managers!$A:$B,2,)</f>
        <v>Allen Young</v>
      </c>
      <c r="Z1755" s="11">
        <f>VLOOKUP(X1755,HourlyWages!$A:$B,2,0)</f>
        <v>59</v>
      </c>
      <c r="AA1755">
        <v>1</v>
      </c>
    </row>
    <row r="1756" spans="1:27" x14ac:dyDescent="0.3">
      <c r="A1756" t="b">
        <f>COUNTIF($C$1:C1756, C1756)&gt;1</f>
        <v>0</v>
      </c>
      <c r="B1756" t="b">
        <f>VLOOKUP(C1756,Sheet3!$A:$B,2,0) &gt; 1</f>
        <v>0</v>
      </c>
      <c r="C1756">
        <v>1755</v>
      </c>
      <c r="D1756">
        <v>12580</v>
      </c>
      <c r="E1756" s="4">
        <v>40191</v>
      </c>
      <c r="F1756">
        <v>50</v>
      </c>
      <c r="G1756" s="15">
        <f>I1756*F1756</f>
        <v>8000</v>
      </c>
      <c r="H1756" s="9">
        <v>0.1</v>
      </c>
      <c r="I1756" s="13">
        <f>VLOOKUP($U1756,Pricebook!$A:$D,4,0)</f>
        <v>160</v>
      </c>
      <c r="J1756" s="11">
        <f>G1756*(1-H1756)</f>
        <v>7200</v>
      </c>
      <c r="K1756" t="s">
        <v>525</v>
      </c>
      <c r="L1756" t="s">
        <v>125</v>
      </c>
      <c r="M1756" t="str">
        <f>VLOOKUP($L1756,Companies!$A:$G,7,)</f>
        <v>EDP Services</v>
      </c>
      <c r="N1756" t="str">
        <f>VLOOKUP($L1756,Companies!$A:$G,6,)</f>
        <v>Technology</v>
      </c>
      <c r="O1756" s="6" t="s">
        <v>526</v>
      </c>
      <c r="P1756" s="6">
        <v>91730</v>
      </c>
      <c r="Q1756" t="s">
        <v>114</v>
      </c>
      <c r="R1756" t="s">
        <v>23</v>
      </c>
      <c r="S1756" s="4">
        <v>40193</v>
      </c>
      <c r="T1756" s="7">
        <f>S1756-E1756</f>
        <v>2</v>
      </c>
      <c r="U1756" t="s">
        <v>14218</v>
      </c>
      <c r="V1756" s="6" t="s">
        <v>14251</v>
      </c>
      <c r="W1756" t="s">
        <v>14252</v>
      </c>
      <c r="X1756" t="s">
        <v>14193</v>
      </c>
      <c r="Y1756" t="str">
        <f>VLOOKUP(R1756,Managers!$A:$B,2,)</f>
        <v>Bob Turner</v>
      </c>
      <c r="Z1756" s="11">
        <f>VLOOKUP(X1756,HourlyWages!$A:$B,2,0)</f>
        <v>57</v>
      </c>
      <c r="AA1756">
        <v>1</v>
      </c>
    </row>
    <row r="1757" spans="1:27" x14ac:dyDescent="0.3">
      <c r="A1757" t="b">
        <f>COUNTIF($C$1:C1757, C1757)&gt;1</f>
        <v>0</v>
      </c>
      <c r="B1757" t="b">
        <f>VLOOKUP(C1757,Sheet3!$A:$B,2,0) &gt; 1</f>
        <v>0</v>
      </c>
      <c r="C1757">
        <v>1756</v>
      </c>
      <c r="D1757">
        <v>12581</v>
      </c>
      <c r="E1757" s="4">
        <v>40106</v>
      </c>
      <c r="F1757">
        <v>31</v>
      </c>
      <c r="G1757" s="15">
        <f>I1757*F1757</f>
        <v>4650</v>
      </c>
      <c r="H1757" s="9">
        <v>0</v>
      </c>
      <c r="I1757" s="13">
        <f>VLOOKUP($U1757,Pricebook!$A:$D,4,0)</f>
        <v>150</v>
      </c>
      <c r="J1757" s="11">
        <f>G1757*(1-H1757)</f>
        <v>4650</v>
      </c>
      <c r="K1757" t="s">
        <v>1436</v>
      </c>
      <c r="L1757" t="s">
        <v>314</v>
      </c>
      <c r="M1757" t="str">
        <f>VLOOKUP($L1757,Companies!$A:$G,7,)</f>
        <v>Semiconductors</v>
      </c>
      <c r="N1757" t="str">
        <f>VLOOKUP($L1757,Companies!$A:$G,6,)</f>
        <v>Technology</v>
      </c>
      <c r="O1757" s="6" t="s">
        <v>1437</v>
      </c>
      <c r="P1757" s="6">
        <v>98503</v>
      </c>
      <c r="Q1757" t="s">
        <v>22</v>
      </c>
      <c r="R1757" t="s">
        <v>23</v>
      </c>
      <c r="S1757" s="4">
        <v>40108</v>
      </c>
      <c r="T1757" s="7">
        <f>S1757-E1757</f>
        <v>2</v>
      </c>
      <c r="U1757" t="s">
        <v>14210</v>
      </c>
      <c r="V1757" s="6" t="s">
        <v>14254</v>
      </c>
      <c r="W1757" t="s">
        <v>14265</v>
      </c>
      <c r="X1757" t="s">
        <v>14195</v>
      </c>
      <c r="Y1757" t="str">
        <f>VLOOKUP(R1757,Managers!$A:$B,2,)</f>
        <v>Bob Turner</v>
      </c>
      <c r="Z1757" s="11">
        <f>VLOOKUP(X1757,HourlyWages!$A:$B,2,0)</f>
        <v>52</v>
      </c>
      <c r="AA1757">
        <v>1</v>
      </c>
    </row>
    <row r="1758" spans="1:27" x14ac:dyDescent="0.3">
      <c r="A1758" t="b">
        <f>COUNTIF($C$1:C1758, C1758)&gt;1</f>
        <v>0</v>
      </c>
      <c r="B1758" t="b">
        <f>VLOOKUP(C1758,Sheet3!$A:$B,2,0) &gt; 1</f>
        <v>0</v>
      </c>
      <c r="C1758">
        <v>1757</v>
      </c>
      <c r="D1758">
        <v>12611</v>
      </c>
      <c r="E1758" s="4">
        <v>40831</v>
      </c>
      <c r="F1758">
        <v>13</v>
      </c>
      <c r="G1758" s="15">
        <f>I1758*F1758</f>
        <v>2080</v>
      </c>
      <c r="H1758" s="9">
        <v>0.03</v>
      </c>
      <c r="I1758" s="13">
        <f>VLOOKUP($U1758,Pricebook!$A:$D,4,0)</f>
        <v>160</v>
      </c>
      <c r="J1758" s="11">
        <f>G1758*(1-H1758)</f>
        <v>2017.6</v>
      </c>
      <c r="K1758" t="s">
        <v>1694</v>
      </c>
      <c r="L1758" t="s">
        <v>46</v>
      </c>
      <c r="M1758" t="str">
        <f>VLOOKUP($L1758,Companies!$A:$G,7,)</f>
        <v>Computer Software: Prepackaged Software</v>
      </c>
      <c r="N1758" t="str">
        <f>VLOOKUP($L1758,Companies!$A:$G,6,)</f>
        <v>Technology</v>
      </c>
      <c r="O1758" s="6" t="s">
        <v>1163</v>
      </c>
      <c r="P1758" s="6">
        <v>39301</v>
      </c>
      <c r="Q1758" t="s">
        <v>699</v>
      </c>
      <c r="R1758" t="s">
        <v>34</v>
      </c>
      <c r="S1758" s="4">
        <v>40833</v>
      </c>
      <c r="T1758" s="7">
        <f>S1758-E1758</f>
        <v>2</v>
      </c>
      <c r="U1758" t="s">
        <v>14218</v>
      </c>
      <c r="V1758" s="6" t="s">
        <v>14254</v>
      </c>
      <c r="W1758" t="s">
        <v>14255</v>
      </c>
      <c r="X1758" t="s">
        <v>14187</v>
      </c>
      <c r="Y1758" t="str">
        <f>VLOOKUP(R1758,Managers!$A:$B,2,)</f>
        <v>Frank Mitchell</v>
      </c>
      <c r="Z1758" s="11">
        <f>VLOOKUP(X1758,HourlyWages!$A:$B,2,0)</f>
        <v>45</v>
      </c>
      <c r="AA1758">
        <v>1</v>
      </c>
    </row>
    <row r="1759" spans="1:27" x14ac:dyDescent="0.3">
      <c r="A1759" t="b">
        <f>COUNTIF($C$1:C1759, C1759)&gt;1</f>
        <v>0</v>
      </c>
      <c r="B1759" t="b">
        <f>VLOOKUP(C1759,Sheet3!$A:$B,2,0) &gt; 1</f>
        <v>0</v>
      </c>
      <c r="C1759">
        <v>1758</v>
      </c>
      <c r="D1759">
        <v>12612</v>
      </c>
      <c r="E1759" s="4">
        <v>40533</v>
      </c>
      <c r="F1759">
        <v>29</v>
      </c>
      <c r="G1759" s="15">
        <f>I1759*F1759</f>
        <v>4930</v>
      </c>
      <c r="H1759" s="9">
        <v>0.02</v>
      </c>
      <c r="I1759" s="13">
        <f>VLOOKUP($U1759,Pricebook!$A:$D,4,0)</f>
        <v>170</v>
      </c>
      <c r="J1759" s="11">
        <f>G1759*(1-H1759)</f>
        <v>4831.3999999999996</v>
      </c>
      <c r="K1759" t="s">
        <v>1421</v>
      </c>
      <c r="L1759" t="s">
        <v>434</v>
      </c>
      <c r="M1759" t="str">
        <f>VLOOKUP($L1759,Companies!$A:$G,7,)</f>
        <v>Telecommunications Equipment</v>
      </c>
      <c r="N1759" t="str">
        <f>VLOOKUP($L1759,Companies!$A:$G,6,)</f>
        <v>Consumer Services</v>
      </c>
      <c r="O1759" s="6" t="s">
        <v>1695</v>
      </c>
      <c r="P1759" s="6">
        <v>92672</v>
      </c>
      <c r="Q1759" t="s">
        <v>114</v>
      </c>
      <c r="R1759" t="s">
        <v>23</v>
      </c>
      <c r="S1759" s="4">
        <v>40533</v>
      </c>
      <c r="T1759" s="7">
        <f>S1759-E1759</f>
        <v>0</v>
      </c>
      <c r="U1759" t="s">
        <v>14219</v>
      </c>
      <c r="V1759" s="6" t="s">
        <v>14251</v>
      </c>
      <c r="W1759" t="s">
        <v>14260</v>
      </c>
      <c r="X1759" t="s">
        <v>14192</v>
      </c>
      <c r="Y1759" t="str">
        <f>VLOOKUP(R1759,Managers!$A:$B,2,)</f>
        <v>Bob Turner</v>
      </c>
      <c r="Z1759" s="11">
        <f>VLOOKUP(X1759,HourlyWages!$A:$B,2,0)</f>
        <v>75</v>
      </c>
      <c r="AA1759">
        <v>1</v>
      </c>
    </row>
    <row r="1760" spans="1:27" x14ac:dyDescent="0.3">
      <c r="A1760" t="b">
        <f>COUNTIF($C$1:C1760, C1760)&gt;1</f>
        <v>0</v>
      </c>
      <c r="B1760" t="b">
        <f>VLOOKUP(C1760,Sheet3!$A:$B,2,0) &gt; 1</f>
        <v>0</v>
      </c>
      <c r="C1760">
        <v>1759</v>
      </c>
      <c r="D1760">
        <v>12612</v>
      </c>
      <c r="E1760" s="4">
        <v>40533</v>
      </c>
      <c r="F1760">
        <v>49</v>
      </c>
      <c r="G1760" s="15">
        <f>I1760*F1760</f>
        <v>9800</v>
      </c>
      <c r="H1760" s="9">
        <v>0.09</v>
      </c>
      <c r="I1760" s="13">
        <f>VLOOKUP($U1760,Pricebook!$A:$D,4,0)</f>
        <v>200</v>
      </c>
      <c r="J1760" s="11">
        <f>G1760*(1-H1760)</f>
        <v>8918</v>
      </c>
      <c r="K1760" t="s">
        <v>1421</v>
      </c>
      <c r="L1760" t="s">
        <v>434</v>
      </c>
      <c r="M1760" t="str">
        <f>VLOOKUP($L1760,Companies!$A:$G,7,)</f>
        <v>Telecommunications Equipment</v>
      </c>
      <c r="N1760" t="str">
        <f>VLOOKUP($L1760,Companies!$A:$G,6,)</f>
        <v>Consumer Services</v>
      </c>
      <c r="O1760" s="6" t="s">
        <v>1695</v>
      </c>
      <c r="P1760" s="6">
        <v>92672</v>
      </c>
      <c r="Q1760" t="s">
        <v>114</v>
      </c>
      <c r="R1760" t="s">
        <v>23</v>
      </c>
      <c r="S1760" s="4">
        <v>40538</v>
      </c>
      <c r="T1760" s="7">
        <f>S1760-E1760</f>
        <v>5</v>
      </c>
      <c r="U1760" t="s">
        <v>14214</v>
      </c>
      <c r="V1760" s="6" t="s">
        <v>14251</v>
      </c>
      <c r="W1760" t="s">
        <v>14263</v>
      </c>
      <c r="X1760" t="s">
        <v>14197</v>
      </c>
      <c r="Y1760" t="str">
        <f>VLOOKUP(R1760,Managers!$A:$B,2,)</f>
        <v>Bob Turner</v>
      </c>
      <c r="Z1760" s="11">
        <f>VLOOKUP(X1760,HourlyWages!$A:$B,2,0)</f>
        <v>71</v>
      </c>
      <c r="AA1760">
        <v>1</v>
      </c>
    </row>
    <row r="1761" spans="1:27" x14ac:dyDescent="0.3">
      <c r="A1761" t="b">
        <f>COUNTIF($C$1:C1761, C1761)&gt;1</f>
        <v>0</v>
      </c>
      <c r="B1761" t="b">
        <f>VLOOKUP(C1761,Sheet3!$A:$B,2,0) &gt; 1</f>
        <v>0</v>
      </c>
      <c r="C1761">
        <v>1760</v>
      </c>
      <c r="D1761">
        <v>12613</v>
      </c>
      <c r="E1761" s="4">
        <v>40278</v>
      </c>
      <c r="F1761">
        <v>3</v>
      </c>
      <c r="G1761" s="15">
        <f>I1761*F1761</f>
        <v>480</v>
      </c>
      <c r="H1761" s="9">
        <v>0.08</v>
      </c>
      <c r="I1761" s="13">
        <f>VLOOKUP($U1761,Pricebook!$A:$D,4,0)</f>
        <v>160</v>
      </c>
      <c r="J1761" s="11">
        <f>G1761*(1-H1761)</f>
        <v>441.6</v>
      </c>
      <c r="K1761" t="s">
        <v>799</v>
      </c>
      <c r="L1761" t="s">
        <v>303</v>
      </c>
      <c r="M1761" t="str">
        <f>VLOOKUP($L1761,Companies!$A:$G,7,)</f>
        <v>Semiconductors</v>
      </c>
      <c r="N1761" t="str">
        <f>VLOOKUP($L1761,Companies!$A:$G,6,)</f>
        <v>Technology</v>
      </c>
      <c r="O1761" s="6" t="s">
        <v>800</v>
      </c>
      <c r="P1761" s="6">
        <v>70072</v>
      </c>
      <c r="Q1761" t="s">
        <v>436</v>
      </c>
      <c r="R1761" t="s">
        <v>34</v>
      </c>
      <c r="S1761" s="4">
        <v>40281</v>
      </c>
      <c r="T1761" s="7">
        <f>S1761-E1761</f>
        <v>3</v>
      </c>
      <c r="U1761" t="s">
        <v>14218</v>
      </c>
      <c r="V1761" s="6" t="s">
        <v>14251</v>
      </c>
      <c r="W1761" t="s">
        <v>14260</v>
      </c>
      <c r="X1761" t="s">
        <v>14188</v>
      </c>
      <c r="Y1761" t="str">
        <f>VLOOKUP(R1761,Managers!$A:$B,2,)</f>
        <v>Frank Mitchell</v>
      </c>
      <c r="Z1761" s="11">
        <f>VLOOKUP(X1761,HourlyWages!$A:$B,2,0)</f>
        <v>52</v>
      </c>
      <c r="AA1761">
        <v>1</v>
      </c>
    </row>
    <row r="1762" spans="1:27" x14ac:dyDescent="0.3">
      <c r="A1762" t="b">
        <f>COUNTIF($C$1:C1762, C1762)&gt;1</f>
        <v>0</v>
      </c>
      <c r="B1762" t="b">
        <f>VLOOKUP(C1762,Sheet3!$A:$B,2,0) &gt; 1</f>
        <v>0</v>
      </c>
      <c r="C1762">
        <v>1761</v>
      </c>
      <c r="D1762">
        <v>12613</v>
      </c>
      <c r="E1762" s="4">
        <v>40278</v>
      </c>
      <c r="F1762">
        <v>28</v>
      </c>
      <c r="G1762" s="15">
        <f>I1762*F1762</f>
        <v>4480</v>
      </c>
      <c r="H1762" s="9">
        <v>0</v>
      </c>
      <c r="I1762" s="13">
        <f>VLOOKUP($U1762,Pricebook!$A:$D,4,0)</f>
        <v>160</v>
      </c>
      <c r="J1762" s="11">
        <f>G1762*(1-H1762)</f>
        <v>4480</v>
      </c>
      <c r="K1762" t="s">
        <v>799</v>
      </c>
      <c r="L1762" t="s">
        <v>303</v>
      </c>
      <c r="M1762" t="str">
        <f>VLOOKUP($L1762,Companies!$A:$G,7,)</f>
        <v>Semiconductors</v>
      </c>
      <c r="N1762" t="str">
        <f>VLOOKUP($L1762,Companies!$A:$G,6,)</f>
        <v>Technology</v>
      </c>
      <c r="O1762" s="6" t="s">
        <v>800</v>
      </c>
      <c r="P1762" s="6">
        <v>70072</v>
      </c>
      <c r="Q1762" t="s">
        <v>436</v>
      </c>
      <c r="R1762" t="s">
        <v>34</v>
      </c>
      <c r="S1762" s="4">
        <v>40279</v>
      </c>
      <c r="T1762" s="7">
        <f>S1762-E1762</f>
        <v>1</v>
      </c>
      <c r="U1762" t="s">
        <v>14218</v>
      </c>
      <c r="V1762" s="6" t="s">
        <v>14251</v>
      </c>
      <c r="W1762" t="s">
        <v>14253</v>
      </c>
      <c r="X1762" t="s">
        <v>14197</v>
      </c>
      <c r="Y1762" t="str">
        <f>VLOOKUP(R1762,Managers!$A:$B,2,)</f>
        <v>Frank Mitchell</v>
      </c>
      <c r="Z1762" s="11">
        <f>VLOOKUP(X1762,HourlyWages!$A:$B,2,0)</f>
        <v>71</v>
      </c>
      <c r="AA1762">
        <v>1</v>
      </c>
    </row>
    <row r="1763" spans="1:27" x14ac:dyDescent="0.3">
      <c r="A1763" t="b">
        <f>COUNTIF($C$1:C1763, C1763)&gt;1</f>
        <v>0</v>
      </c>
      <c r="B1763" t="b">
        <f>VLOOKUP(C1763,Sheet3!$A:$B,2,0) &gt; 1</f>
        <v>0</v>
      </c>
      <c r="C1763">
        <v>1762</v>
      </c>
      <c r="D1763">
        <v>12613</v>
      </c>
      <c r="E1763" s="4">
        <v>40278</v>
      </c>
      <c r="F1763">
        <v>18</v>
      </c>
      <c r="G1763" s="15">
        <f>I1763*F1763</f>
        <v>2250</v>
      </c>
      <c r="H1763" s="9">
        <v>0.04</v>
      </c>
      <c r="I1763" s="13">
        <f>VLOOKUP($U1763,Pricebook!$A:$D,4,0)</f>
        <v>125</v>
      </c>
      <c r="J1763" s="11">
        <f>G1763*(1-H1763)</f>
        <v>2160</v>
      </c>
      <c r="K1763" t="s">
        <v>799</v>
      </c>
      <c r="L1763" t="s">
        <v>303</v>
      </c>
      <c r="M1763" t="str">
        <f>VLOOKUP($L1763,Companies!$A:$G,7,)</f>
        <v>Semiconductors</v>
      </c>
      <c r="N1763" t="str">
        <f>VLOOKUP($L1763,Companies!$A:$G,6,)</f>
        <v>Technology</v>
      </c>
      <c r="O1763" s="6" t="s">
        <v>800</v>
      </c>
      <c r="P1763" s="6">
        <v>70072</v>
      </c>
      <c r="Q1763" t="s">
        <v>436</v>
      </c>
      <c r="R1763" t="s">
        <v>34</v>
      </c>
      <c r="S1763" s="4">
        <v>40279</v>
      </c>
      <c r="T1763" s="7">
        <f>S1763-E1763</f>
        <v>1</v>
      </c>
      <c r="U1763" t="s">
        <v>14208</v>
      </c>
      <c r="V1763" s="6" t="s">
        <v>14254</v>
      </c>
      <c r="W1763" t="s">
        <v>14255</v>
      </c>
      <c r="X1763" t="s">
        <v>14198</v>
      </c>
      <c r="Y1763" t="str">
        <f>VLOOKUP(R1763,Managers!$A:$B,2,)</f>
        <v>Frank Mitchell</v>
      </c>
      <c r="Z1763" s="11">
        <f>VLOOKUP(X1763,HourlyWages!$A:$B,2,0)</f>
        <v>51</v>
      </c>
      <c r="AA1763">
        <v>1</v>
      </c>
    </row>
    <row r="1764" spans="1:27" x14ac:dyDescent="0.3">
      <c r="A1764" t="b">
        <f>COUNTIF($C$1:C1764, C1764)&gt;1</f>
        <v>0</v>
      </c>
      <c r="B1764" t="b">
        <f>VLOOKUP(C1764,Sheet3!$A:$B,2,0) &gt; 1</f>
        <v>0</v>
      </c>
      <c r="C1764">
        <v>1763</v>
      </c>
      <c r="D1764">
        <v>12641</v>
      </c>
      <c r="E1764" s="4">
        <v>40596</v>
      </c>
      <c r="F1764">
        <v>2</v>
      </c>
      <c r="G1764" s="15">
        <f>I1764*F1764</f>
        <v>220</v>
      </c>
      <c r="H1764" s="9">
        <v>0.08</v>
      </c>
      <c r="I1764" s="13">
        <f>VLOOKUP($U1764,Pricebook!$A:$D,4,0)</f>
        <v>110</v>
      </c>
      <c r="J1764" s="11">
        <f>G1764*(1-H1764)</f>
        <v>202.4</v>
      </c>
      <c r="K1764" t="s">
        <v>795</v>
      </c>
      <c r="L1764" t="s">
        <v>142</v>
      </c>
      <c r="M1764" t="str">
        <f>VLOOKUP($L1764,Companies!$A:$G,7,)</f>
        <v>Computer Software: Programming, Data Processing</v>
      </c>
      <c r="N1764" t="str">
        <f>VLOOKUP($L1764,Companies!$A:$G,6,)</f>
        <v>Technology</v>
      </c>
      <c r="O1764" s="6" t="s">
        <v>1696</v>
      </c>
      <c r="P1764" s="6">
        <v>84044</v>
      </c>
      <c r="Q1764" t="s">
        <v>201</v>
      </c>
      <c r="R1764" t="s">
        <v>23</v>
      </c>
      <c r="S1764" s="4">
        <v>40602</v>
      </c>
      <c r="T1764" s="7">
        <f>S1764-E1764</f>
        <v>6</v>
      </c>
      <c r="U1764" t="s">
        <v>14215</v>
      </c>
      <c r="V1764" s="6" t="s">
        <v>14257</v>
      </c>
      <c r="W1764" t="s">
        <v>14258</v>
      </c>
      <c r="X1764" t="s">
        <v>14195</v>
      </c>
      <c r="Y1764" t="str">
        <f>VLOOKUP(R1764,Managers!$A:$B,2,)</f>
        <v>Bob Turner</v>
      </c>
      <c r="Z1764" s="11">
        <f>VLOOKUP(X1764,HourlyWages!$A:$B,2,0)</f>
        <v>52</v>
      </c>
      <c r="AA1764">
        <v>1</v>
      </c>
    </row>
    <row r="1765" spans="1:27" x14ac:dyDescent="0.3">
      <c r="A1765" t="b">
        <f>COUNTIF($C$1:C1765, C1765)&gt;1</f>
        <v>0</v>
      </c>
      <c r="B1765" t="b">
        <f>VLOOKUP(C1765,Sheet3!$A:$B,2,0) &gt; 1</f>
        <v>0</v>
      </c>
      <c r="C1765">
        <v>1764</v>
      </c>
      <c r="D1765">
        <v>12641</v>
      </c>
      <c r="E1765" s="4">
        <v>40596</v>
      </c>
      <c r="F1765">
        <v>25</v>
      </c>
      <c r="G1765" s="15">
        <f>I1765*F1765</f>
        <v>2750</v>
      </c>
      <c r="H1765" s="9">
        <v>0.05</v>
      </c>
      <c r="I1765" s="13">
        <f>VLOOKUP($U1765,Pricebook!$A:$D,4,0)</f>
        <v>110</v>
      </c>
      <c r="J1765" s="11">
        <f>G1765*(1-H1765)</f>
        <v>2612.5</v>
      </c>
      <c r="K1765" t="s">
        <v>795</v>
      </c>
      <c r="L1765" t="s">
        <v>142</v>
      </c>
      <c r="M1765" t="str">
        <f>VLOOKUP($L1765,Companies!$A:$G,7,)</f>
        <v>Computer Software: Programming, Data Processing</v>
      </c>
      <c r="N1765" t="str">
        <f>VLOOKUP($L1765,Companies!$A:$G,6,)</f>
        <v>Technology</v>
      </c>
      <c r="O1765" s="6" t="s">
        <v>1696</v>
      </c>
      <c r="P1765" s="6">
        <v>84044</v>
      </c>
      <c r="Q1765" t="s">
        <v>201</v>
      </c>
      <c r="R1765" t="s">
        <v>23</v>
      </c>
      <c r="S1765" s="4">
        <v>40600</v>
      </c>
      <c r="T1765" s="7">
        <f>S1765-E1765</f>
        <v>4</v>
      </c>
      <c r="U1765" t="s">
        <v>14215</v>
      </c>
      <c r="V1765" s="6" t="s">
        <v>14251</v>
      </c>
      <c r="W1765" t="s">
        <v>14267</v>
      </c>
      <c r="X1765" t="s">
        <v>14192</v>
      </c>
      <c r="Y1765" t="str">
        <f>VLOOKUP(R1765,Managers!$A:$B,2,)</f>
        <v>Bob Turner</v>
      </c>
      <c r="Z1765" s="11">
        <f>VLOOKUP(X1765,HourlyWages!$A:$B,2,0)</f>
        <v>75</v>
      </c>
      <c r="AA1765">
        <v>1</v>
      </c>
    </row>
    <row r="1766" spans="1:27" x14ac:dyDescent="0.3">
      <c r="A1766" t="b">
        <f>COUNTIF($C$1:C1766, C1766)&gt;1</f>
        <v>0</v>
      </c>
      <c r="B1766" t="b">
        <f>VLOOKUP(C1766,Sheet3!$A:$B,2,0) &gt; 1</f>
        <v>0</v>
      </c>
      <c r="C1766">
        <v>1765</v>
      </c>
      <c r="D1766">
        <v>12641</v>
      </c>
      <c r="E1766" s="4">
        <v>40596</v>
      </c>
      <c r="F1766">
        <v>24</v>
      </c>
      <c r="G1766" s="15">
        <f>I1766*F1766</f>
        <v>4800</v>
      </c>
      <c r="H1766" s="9">
        <v>7.0000000000000007E-2</v>
      </c>
      <c r="I1766" s="13">
        <f>VLOOKUP($U1766,Pricebook!$A:$D,4,0)</f>
        <v>200</v>
      </c>
      <c r="J1766" s="11">
        <f>G1766*(1-H1766)</f>
        <v>4464</v>
      </c>
      <c r="K1766" t="s">
        <v>795</v>
      </c>
      <c r="L1766" t="s">
        <v>142</v>
      </c>
      <c r="M1766" t="str">
        <f>VLOOKUP($L1766,Companies!$A:$G,7,)</f>
        <v>Computer Software: Programming, Data Processing</v>
      </c>
      <c r="N1766" t="str">
        <f>VLOOKUP($L1766,Companies!$A:$G,6,)</f>
        <v>Technology</v>
      </c>
      <c r="O1766" s="6" t="s">
        <v>1696</v>
      </c>
      <c r="P1766" s="6">
        <v>84044</v>
      </c>
      <c r="Q1766" t="s">
        <v>201</v>
      </c>
      <c r="R1766" t="s">
        <v>23</v>
      </c>
      <c r="S1766" s="4">
        <v>40600</v>
      </c>
      <c r="T1766" s="7">
        <f>S1766-E1766</f>
        <v>4</v>
      </c>
      <c r="U1766" t="s">
        <v>14206</v>
      </c>
      <c r="V1766" s="6" t="s">
        <v>14251</v>
      </c>
      <c r="W1766" t="s">
        <v>14262</v>
      </c>
      <c r="X1766" t="s">
        <v>14201</v>
      </c>
      <c r="Y1766" t="str">
        <f>VLOOKUP(R1766,Managers!$A:$B,2,)</f>
        <v>Bob Turner</v>
      </c>
      <c r="Z1766" s="11">
        <f>VLOOKUP(X1766,HourlyWages!$A:$B,2,0)</f>
        <v>53</v>
      </c>
      <c r="AA1766">
        <v>1</v>
      </c>
    </row>
    <row r="1767" spans="1:27" x14ac:dyDescent="0.3">
      <c r="A1767" t="b">
        <f>COUNTIF($C$1:C1767, C1767)&gt;1</f>
        <v>0</v>
      </c>
      <c r="B1767" t="b">
        <f>VLOOKUP(C1767,Sheet3!$A:$B,2,0) &gt; 1</f>
        <v>0</v>
      </c>
      <c r="C1767">
        <v>1766</v>
      </c>
      <c r="D1767">
        <v>12642</v>
      </c>
      <c r="E1767" s="4">
        <v>39930</v>
      </c>
      <c r="F1767">
        <v>10</v>
      </c>
      <c r="G1767" s="15">
        <f>I1767*F1767</f>
        <v>1600</v>
      </c>
      <c r="H1767" s="9">
        <v>0.09</v>
      </c>
      <c r="I1767" s="13">
        <f>VLOOKUP($U1767,Pricebook!$A:$D,4,0)</f>
        <v>160</v>
      </c>
      <c r="J1767" s="11">
        <f>G1767*(1-H1767)</f>
        <v>1456</v>
      </c>
      <c r="K1767" t="s">
        <v>812</v>
      </c>
      <c r="L1767" t="s">
        <v>99</v>
      </c>
      <c r="M1767" t="str">
        <f>VLOOKUP($L1767,Companies!$A:$G,7,)</f>
        <v>Television Services</v>
      </c>
      <c r="N1767" t="str">
        <f>VLOOKUP($L1767,Companies!$A:$G,6,)</f>
        <v>Consumer Services</v>
      </c>
      <c r="O1767" s="6" t="s">
        <v>1002</v>
      </c>
      <c r="P1767" s="6">
        <v>28144</v>
      </c>
      <c r="Q1767" t="s">
        <v>33</v>
      </c>
      <c r="R1767" t="s">
        <v>34</v>
      </c>
      <c r="S1767" s="4">
        <v>39932</v>
      </c>
      <c r="T1767" s="7">
        <f>S1767-E1767</f>
        <v>2</v>
      </c>
      <c r="U1767" t="s">
        <v>14218</v>
      </c>
      <c r="V1767" s="6" t="s">
        <v>14251</v>
      </c>
      <c r="W1767" t="s">
        <v>14260</v>
      </c>
      <c r="X1767" t="s">
        <v>14198</v>
      </c>
      <c r="Y1767" t="str">
        <f>VLOOKUP(R1767,Managers!$A:$B,2,)</f>
        <v>Frank Mitchell</v>
      </c>
      <c r="Z1767" s="11">
        <f>VLOOKUP(X1767,HourlyWages!$A:$B,2,0)</f>
        <v>51</v>
      </c>
      <c r="AA1767">
        <v>1</v>
      </c>
    </row>
    <row r="1768" spans="1:27" x14ac:dyDescent="0.3">
      <c r="A1768" t="b">
        <f>COUNTIF($C$1:C1768, C1768)&gt;1</f>
        <v>0</v>
      </c>
      <c r="B1768" t="b">
        <f>VLOOKUP(C1768,Sheet3!$A:$B,2,0) &gt; 1</f>
        <v>0</v>
      </c>
      <c r="C1768">
        <v>1767</v>
      </c>
      <c r="D1768">
        <v>12642</v>
      </c>
      <c r="E1768" s="4">
        <v>39930</v>
      </c>
      <c r="F1768">
        <v>14</v>
      </c>
      <c r="G1768" s="15">
        <f>I1768*F1768</f>
        <v>2100</v>
      </c>
      <c r="H1768" s="9">
        <v>0.01</v>
      </c>
      <c r="I1768" s="13">
        <f>VLOOKUP($U1768,Pricebook!$A:$D,4,0)</f>
        <v>150</v>
      </c>
      <c r="J1768" s="11">
        <f>G1768*(1-H1768)</f>
        <v>2079</v>
      </c>
      <c r="K1768" t="s">
        <v>812</v>
      </c>
      <c r="L1768" t="s">
        <v>99</v>
      </c>
      <c r="M1768" t="str">
        <f>VLOOKUP($L1768,Companies!$A:$G,7,)</f>
        <v>Television Services</v>
      </c>
      <c r="N1768" t="str">
        <f>VLOOKUP($L1768,Companies!$A:$G,6,)</f>
        <v>Consumer Services</v>
      </c>
      <c r="O1768" s="6" t="s">
        <v>1002</v>
      </c>
      <c r="P1768" s="6">
        <v>28144</v>
      </c>
      <c r="Q1768" t="s">
        <v>33</v>
      </c>
      <c r="R1768" t="s">
        <v>34</v>
      </c>
      <c r="S1768" s="4">
        <v>39932</v>
      </c>
      <c r="T1768" s="7">
        <f>S1768-E1768</f>
        <v>2</v>
      </c>
      <c r="U1768" t="s">
        <v>14211</v>
      </c>
      <c r="V1768" s="6" t="s">
        <v>14251</v>
      </c>
      <c r="W1768" t="s">
        <v>14266</v>
      </c>
      <c r="X1768" t="s">
        <v>14186</v>
      </c>
      <c r="Y1768" t="str">
        <f>VLOOKUP(R1768,Managers!$A:$B,2,)</f>
        <v>Frank Mitchell</v>
      </c>
      <c r="Z1768" s="11">
        <f>VLOOKUP(X1768,HourlyWages!$A:$B,2,0)</f>
        <v>67</v>
      </c>
      <c r="AA1768">
        <v>1</v>
      </c>
    </row>
    <row r="1769" spans="1:27" x14ac:dyDescent="0.3">
      <c r="A1769" t="b">
        <f>COUNTIF($C$1:C1769, C1769)&gt;1</f>
        <v>0</v>
      </c>
      <c r="B1769" t="b">
        <f>VLOOKUP(C1769,Sheet3!$A:$B,2,0) &gt; 1</f>
        <v>0</v>
      </c>
      <c r="C1769">
        <v>1768</v>
      </c>
      <c r="D1769">
        <v>12643</v>
      </c>
      <c r="E1769" s="4">
        <v>40256</v>
      </c>
      <c r="F1769">
        <v>22</v>
      </c>
      <c r="G1769" s="15">
        <f>I1769*F1769</f>
        <v>2420</v>
      </c>
      <c r="H1769" s="9">
        <v>0.02</v>
      </c>
      <c r="I1769" s="13">
        <f>VLOOKUP($U1769,Pricebook!$A:$D,4,0)</f>
        <v>110</v>
      </c>
      <c r="J1769" s="11">
        <f>G1769*(1-H1769)</f>
        <v>2371.6</v>
      </c>
      <c r="K1769" t="s">
        <v>869</v>
      </c>
      <c r="L1769" t="s">
        <v>707</v>
      </c>
      <c r="M1769" t="str">
        <f>VLOOKUP($L1769,Companies!$A:$G,7,)</f>
        <v>Medical/Nursing Services</v>
      </c>
      <c r="N1769" t="str">
        <f>VLOOKUP($L1769,Companies!$A:$G,6,)</f>
        <v>Health Care</v>
      </c>
      <c r="O1769" s="6" t="s">
        <v>417</v>
      </c>
      <c r="P1769" s="6" t="s">
        <v>418</v>
      </c>
      <c r="Q1769" t="s">
        <v>149</v>
      </c>
      <c r="R1769" t="s">
        <v>61</v>
      </c>
      <c r="S1769" s="4">
        <v>40258</v>
      </c>
      <c r="T1769" s="7">
        <f>S1769-E1769</f>
        <v>2</v>
      </c>
      <c r="U1769" t="s">
        <v>14215</v>
      </c>
      <c r="V1769" s="6" t="s">
        <v>14254</v>
      </c>
      <c r="W1769" t="s">
        <v>14255</v>
      </c>
      <c r="X1769" t="s">
        <v>14184</v>
      </c>
      <c r="Y1769" t="str">
        <f>VLOOKUP(R1769,Managers!$A:$B,2,)</f>
        <v>Allen Young</v>
      </c>
      <c r="Z1769" s="11">
        <f>VLOOKUP(X1769,HourlyWages!$A:$B,2,0)</f>
        <v>50</v>
      </c>
      <c r="AA1769">
        <v>1</v>
      </c>
    </row>
    <row r="1770" spans="1:27" x14ac:dyDescent="0.3">
      <c r="A1770" t="b">
        <f>COUNTIF($C$1:C1770, C1770)&gt;1</f>
        <v>0</v>
      </c>
      <c r="B1770" t="b">
        <f>VLOOKUP(C1770,Sheet3!$A:$B,2,0) &gt; 1</f>
        <v>0</v>
      </c>
      <c r="C1770">
        <v>1769</v>
      </c>
      <c r="D1770">
        <v>12676</v>
      </c>
      <c r="E1770" s="4">
        <v>39828</v>
      </c>
      <c r="F1770">
        <v>25</v>
      </c>
      <c r="G1770" s="15">
        <f>I1770*F1770</f>
        <v>3125</v>
      </c>
      <c r="H1770" s="9">
        <v>0.08</v>
      </c>
      <c r="I1770" s="13">
        <f>VLOOKUP($U1770,Pricebook!$A:$D,4,0)</f>
        <v>125</v>
      </c>
      <c r="J1770" s="11">
        <f>G1770*(1-H1770)</f>
        <v>2875</v>
      </c>
      <c r="K1770" t="s">
        <v>1697</v>
      </c>
      <c r="L1770" t="s">
        <v>27</v>
      </c>
      <c r="M1770" t="str">
        <f>VLOOKUP($L1770,Companies!$A:$G,7,)</f>
        <v>Television Services</v>
      </c>
      <c r="N1770" t="str">
        <f>VLOOKUP($L1770,Companies!$A:$G,6,)</f>
        <v>Consumer Services</v>
      </c>
      <c r="O1770" s="6" t="s">
        <v>1698</v>
      </c>
      <c r="P1770" s="6">
        <v>39401</v>
      </c>
      <c r="Q1770" t="s">
        <v>699</v>
      </c>
      <c r="R1770" t="s">
        <v>34</v>
      </c>
      <c r="S1770" s="4">
        <v>39829</v>
      </c>
      <c r="T1770" s="7">
        <f>S1770-E1770</f>
        <v>1</v>
      </c>
      <c r="U1770" t="s">
        <v>14208</v>
      </c>
      <c r="V1770" s="6" t="s">
        <v>14251</v>
      </c>
      <c r="W1770" t="s">
        <v>14263</v>
      </c>
      <c r="X1770" t="s">
        <v>14191</v>
      </c>
      <c r="Y1770" t="str">
        <f>VLOOKUP(R1770,Managers!$A:$B,2,)</f>
        <v>Frank Mitchell</v>
      </c>
      <c r="Z1770" s="11">
        <f>VLOOKUP(X1770,HourlyWages!$A:$B,2,0)</f>
        <v>60</v>
      </c>
      <c r="AA1770">
        <v>1</v>
      </c>
    </row>
    <row r="1771" spans="1:27" x14ac:dyDescent="0.3">
      <c r="A1771" t="b">
        <f>COUNTIF($C$1:C1771, C1771)&gt;1</f>
        <v>0</v>
      </c>
      <c r="B1771" t="b">
        <f>VLOOKUP(C1771,Sheet3!$A:$B,2,0) &gt; 1</f>
        <v>0</v>
      </c>
      <c r="C1771">
        <v>1770</v>
      </c>
      <c r="D1771">
        <v>12704</v>
      </c>
      <c r="E1771" s="4">
        <v>40218</v>
      </c>
      <c r="F1771">
        <v>44</v>
      </c>
      <c r="G1771" s="15">
        <f>I1771*F1771</f>
        <v>6600</v>
      </c>
      <c r="H1771" s="9">
        <v>0.06</v>
      </c>
      <c r="I1771" s="13">
        <f>VLOOKUP($U1771,Pricebook!$A:$D,4,0)</f>
        <v>150</v>
      </c>
      <c r="J1771" s="11">
        <f>G1771*(1-H1771)</f>
        <v>6204</v>
      </c>
      <c r="K1771" t="s">
        <v>248</v>
      </c>
      <c r="L1771" t="s">
        <v>207</v>
      </c>
      <c r="M1771" t="str">
        <f>VLOOKUP($L1771,Companies!$A:$G,7,)</f>
        <v>Television Services</v>
      </c>
      <c r="N1771" t="str">
        <f>VLOOKUP($L1771,Companies!$A:$G,6,)</f>
        <v>Consumer Services</v>
      </c>
      <c r="O1771" s="6" t="s">
        <v>250</v>
      </c>
      <c r="P1771" s="6">
        <v>60091</v>
      </c>
      <c r="Q1771" t="s">
        <v>15</v>
      </c>
      <c r="R1771" t="s">
        <v>16</v>
      </c>
      <c r="S1771" s="4">
        <v>40218</v>
      </c>
      <c r="T1771" s="7">
        <f>S1771-E1771</f>
        <v>0</v>
      </c>
      <c r="U1771" t="s">
        <v>14222</v>
      </c>
      <c r="V1771" s="6" t="s">
        <v>14251</v>
      </c>
      <c r="W1771" t="s">
        <v>14260</v>
      </c>
      <c r="X1771" t="s">
        <v>14194</v>
      </c>
      <c r="Y1771" t="str">
        <f>VLOOKUP(R1771,Managers!$A:$B,2,)</f>
        <v>Josh Martinez</v>
      </c>
      <c r="Z1771" s="11">
        <f>VLOOKUP(X1771,HourlyWages!$A:$B,2,0)</f>
        <v>71</v>
      </c>
      <c r="AA1771">
        <v>1</v>
      </c>
    </row>
    <row r="1772" spans="1:27" x14ac:dyDescent="0.3">
      <c r="A1772" t="b">
        <f>COUNTIF($C$1:C1772, C1772)&gt;1</f>
        <v>0</v>
      </c>
      <c r="B1772" t="b">
        <f>VLOOKUP(C1772,Sheet3!$A:$B,2,0) &gt; 1</f>
        <v>0</v>
      </c>
      <c r="C1772">
        <v>1771</v>
      </c>
      <c r="D1772">
        <v>12704</v>
      </c>
      <c r="E1772" s="4">
        <v>40218</v>
      </c>
      <c r="F1772">
        <v>28</v>
      </c>
      <c r="G1772" s="15">
        <f>I1772*F1772</f>
        <v>5600</v>
      </c>
      <c r="H1772" s="9">
        <v>0.02</v>
      </c>
      <c r="I1772" s="13">
        <f>VLOOKUP($U1772,Pricebook!$A:$D,4,0)</f>
        <v>200</v>
      </c>
      <c r="J1772" s="11">
        <f>G1772*(1-H1772)</f>
        <v>5488</v>
      </c>
      <c r="K1772" t="s">
        <v>248</v>
      </c>
      <c r="L1772" t="s">
        <v>207</v>
      </c>
      <c r="M1772" t="str">
        <f>VLOOKUP($L1772,Companies!$A:$G,7,)</f>
        <v>Television Services</v>
      </c>
      <c r="N1772" t="str">
        <f>VLOOKUP($L1772,Companies!$A:$G,6,)</f>
        <v>Consumer Services</v>
      </c>
      <c r="O1772" s="6" t="s">
        <v>250</v>
      </c>
      <c r="P1772" s="6">
        <v>60091</v>
      </c>
      <c r="Q1772" t="s">
        <v>15</v>
      </c>
      <c r="R1772" t="s">
        <v>16</v>
      </c>
      <c r="S1772" s="4">
        <v>40220</v>
      </c>
      <c r="T1772" s="7">
        <f>S1772-E1772</f>
        <v>2</v>
      </c>
      <c r="U1772" t="s">
        <v>14206</v>
      </c>
      <c r="V1772" s="6" t="s">
        <v>14251</v>
      </c>
      <c r="W1772" t="s">
        <v>14252</v>
      </c>
      <c r="X1772" t="s">
        <v>14198</v>
      </c>
      <c r="Y1772" t="str">
        <f>VLOOKUP(R1772,Managers!$A:$B,2,)</f>
        <v>Josh Martinez</v>
      </c>
      <c r="Z1772" s="11">
        <f>VLOOKUP(X1772,HourlyWages!$A:$B,2,0)</f>
        <v>51</v>
      </c>
      <c r="AA1772">
        <v>1</v>
      </c>
    </row>
    <row r="1773" spans="1:27" x14ac:dyDescent="0.3">
      <c r="A1773" t="b">
        <f>COUNTIF($C$1:C1773, C1773)&gt;1</f>
        <v>0</v>
      </c>
      <c r="B1773" t="b">
        <f>VLOOKUP(C1773,Sheet3!$A:$B,2,0) &gt; 1</f>
        <v>0</v>
      </c>
      <c r="C1773">
        <v>1772</v>
      </c>
      <c r="D1773">
        <v>12706</v>
      </c>
      <c r="E1773" s="4">
        <v>40137</v>
      </c>
      <c r="F1773">
        <v>46</v>
      </c>
      <c r="G1773" s="15">
        <f>I1773*F1773</f>
        <v>5750</v>
      </c>
      <c r="H1773" s="9">
        <v>0.09</v>
      </c>
      <c r="I1773" s="13">
        <f>VLOOKUP($U1773,Pricebook!$A:$D,4,0)</f>
        <v>125</v>
      </c>
      <c r="J1773" s="11">
        <f>G1773*(1-H1773)</f>
        <v>5232.5</v>
      </c>
      <c r="K1773" t="s">
        <v>1685</v>
      </c>
      <c r="L1773" t="s">
        <v>112</v>
      </c>
      <c r="M1773" t="str">
        <f>VLOOKUP($L1773,Companies!$A:$G,7,)</f>
        <v>Telecommunications Equipment</v>
      </c>
      <c r="N1773" t="str">
        <f>VLOOKUP($L1773,Companies!$A:$G,6,)</f>
        <v>Public Utilities</v>
      </c>
      <c r="O1773" s="6" t="s">
        <v>526</v>
      </c>
      <c r="P1773" s="6">
        <v>91730</v>
      </c>
      <c r="Q1773" t="s">
        <v>114</v>
      </c>
      <c r="R1773" t="s">
        <v>23</v>
      </c>
      <c r="S1773" s="4">
        <v>40138</v>
      </c>
      <c r="T1773" s="7">
        <f>S1773-E1773</f>
        <v>1</v>
      </c>
      <c r="U1773" t="s">
        <v>14217</v>
      </c>
      <c r="V1773" s="6" t="s">
        <v>14251</v>
      </c>
      <c r="W1773" t="s">
        <v>14262</v>
      </c>
      <c r="X1773" t="s">
        <v>14194</v>
      </c>
      <c r="Y1773" t="str">
        <f>VLOOKUP(R1773,Managers!$A:$B,2,)</f>
        <v>Bob Turner</v>
      </c>
      <c r="Z1773" s="11">
        <f>VLOOKUP(X1773,HourlyWages!$A:$B,2,0)</f>
        <v>71</v>
      </c>
      <c r="AA1773">
        <v>1</v>
      </c>
    </row>
    <row r="1774" spans="1:27" x14ac:dyDescent="0.3">
      <c r="A1774" t="b">
        <f>COUNTIF($C$1:C1774, C1774)&gt;1</f>
        <v>0</v>
      </c>
      <c r="B1774" t="b">
        <f>VLOOKUP(C1774,Sheet3!$A:$B,2,0) &gt; 1</f>
        <v>0</v>
      </c>
      <c r="C1774">
        <v>1773</v>
      </c>
      <c r="D1774">
        <v>12707</v>
      </c>
      <c r="E1774" s="4">
        <v>40327</v>
      </c>
      <c r="F1774">
        <v>20</v>
      </c>
      <c r="G1774" s="15">
        <f>I1774*F1774</f>
        <v>2500</v>
      </c>
      <c r="H1774" s="9">
        <v>0.03</v>
      </c>
      <c r="I1774" s="13">
        <f>VLOOKUP($U1774,Pricebook!$A:$D,4,0)</f>
        <v>125</v>
      </c>
      <c r="J1774" s="11">
        <f>G1774*(1-H1774)</f>
        <v>2425</v>
      </c>
      <c r="K1774" t="s">
        <v>1453</v>
      </c>
      <c r="L1774" t="s">
        <v>199</v>
      </c>
      <c r="M1774" t="str">
        <f>VLOOKUP($L1774,Companies!$A:$G,7,)</f>
        <v>Biotechnology: Biological Products (No Diagnostic Substances)</v>
      </c>
      <c r="N1774" t="str">
        <f>VLOOKUP($L1774,Companies!$A:$G,6,)</f>
        <v>Health Care</v>
      </c>
      <c r="O1774" s="6" t="s">
        <v>1454</v>
      </c>
      <c r="P1774" s="6">
        <v>97303</v>
      </c>
      <c r="Q1774" t="s">
        <v>43</v>
      </c>
      <c r="R1774" t="s">
        <v>23</v>
      </c>
      <c r="S1774" s="4">
        <v>40329</v>
      </c>
      <c r="T1774" s="7">
        <f>S1774-E1774</f>
        <v>2</v>
      </c>
      <c r="U1774" t="s">
        <v>14208</v>
      </c>
      <c r="V1774" s="6" t="s">
        <v>14251</v>
      </c>
      <c r="W1774" t="s">
        <v>14261</v>
      </c>
      <c r="X1774" t="s">
        <v>14195</v>
      </c>
      <c r="Y1774" t="str">
        <f>VLOOKUP(R1774,Managers!$A:$B,2,)</f>
        <v>Bob Turner</v>
      </c>
      <c r="Z1774" s="11">
        <f>VLOOKUP(X1774,HourlyWages!$A:$B,2,0)</f>
        <v>52</v>
      </c>
      <c r="AA1774">
        <v>1</v>
      </c>
    </row>
    <row r="1775" spans="1:27" x14ac:dyDescent="0.3">
      <c r="A1775" t="b">
        <f>COUNTIF($C$1:C1775, C1775)&gt;1</f>
        <v>0</v>
      </c>
      <c r="B1775" t="b">
        <f>VLOOKUP(C1775,Sheet3!$A:$B,2,0) &gt; 1</f>
        <v>0</v>
      </c>
      <c r="C1775">
        <v>1774</v>
      </c>
      <c r="D1775">
        <v>12708</v>
      </c>
      <c r="E1775" s="4">
        <v>40185</v>
      </c>
      <c r="F1775">
        <v>44</v>
      </c>
      <c r="G1775" s="15">
        <f>I1775*F1775</f>
        <v>5280</v>
      </c>
      <c r="H1775" s="9">
        <v>0</v>
      </c>
      <c r="I1775" s="13">
        <f>VLOOKUP($U1775,Pricebook!$A:$D,4,0)</f>
        <v>120</v>
      </c>
      <c r="J1775" s="11">
        <f>G1775*(1-H1775)</f>
        <v>5280</v>
      </c>
      <c r="K1775" t="s">
        <v>1550</v>
      </c>
      <c r="L1775" t="s">
        <v>27</v>
      </c>
      <c r="M1775" t="str">
        <f>VLOOKUP($L1775,Companies!$A:$G,7,)</f>
        <v>Television Services</v>
      </c>
      <c r="N1775" t="str">
        <f>VLOOKUP($L1775,Companies!$A:$G,6,)</f>
        <v>Consumer Services</v>
      </c>
      <c r="O1775" s="6" t="s">
        <v>1551</v>
      </c>
      <c r="P1775" s="6">
        <v>94533</v>
      </c>
      <c r="Q1775" t="s">
        <v>114</v>
      </c>
      <c r="R1775" t="s">
        <v>23</v>
      </c>
      <c r="S1775" s="4">
        <v>40190</v>
      </c>
      <c r="T1775" s="7">
        <f>S1775-E1775</f>
        <v>5</v>
      </c>
      <c r="U1775" t="s">
        <v>14212</v>
      </c>
      <c r="V1775" s="6" t="s">
        <v>14251</v>
      </c>
      <c r="W1775" t="s">
        <v>14252</v>
      </c>
      <c r="X1775" t="s">
        <v>14193</v>
      </c>
      <c r="Y1775" t="str">
        <f>VLOOKUP(R1775,Managers!$A:$B,2,)</f>
        <v>Bob Turner</v>
      </c>
      <c r="Z1775" s="11">
        <f>VLOOKUP(X1775,HourlyWages!$A:$B,2,0)</f>
        <v>57</v>
      </c>
      <c r="AA1775">
        <v>1</v>
      </c>
    </row>
    <row r="1776" spans="1:27" x14ac:dyDescent="0.3">
      <c r="A1776" t="b">
        <f>COUNTIF($C$1:C1776, C1776)&gt;1</f>
        <v>0</v>
      </c>
      <c r="B1776" t="b">
        <f>VLOOKUP(C1776,Sheet3!$A:$B,2,0) &gt; 1</f>
        <v>0</v>
      </c>
      <c r="C1776">
        <v>1775</v>
      </c>
      <c r="D1776">
        <v>12710</v>
      </c>
      <c r="E1776" s="4">
        <v>40407</v>
      </c>
      <c r="F1776">
        <v>37</v>
      </c>
      <c r="G1776" s="15">
        <f>I1776*F1776</f>
        <v>4070</v>
      </c>
      <c r="H1776" s="9">
        <v>0.06</v>
      </c>
      <c r="I1776" s="13">
        <f>VLOOKUP($U1776,Pricebook!$A:$D,4,0)</f>
        <v>110</v>
      </c>
      <c r="J1776" s="11">
        <f>G1776*(1-H1776)</f>
        <v>3825.7999999999997</v>
      </c>
      <c r="K1776" t="s">
        <v>1038</v>
      </c>
      <c r="L1776" t="s">
        <v>73</v>
      </c>
      <c r="M1776" t="str">
        <f>VLOOKUP($L1776,Companies!$A:$G,7,)</f>
        <v>Recreational Products/Toys</v>
      </c>
      <c r="N1776" t="str">
        <f>VLOOKUP($L1776,Companies!$A:$G,6,)</f>
        <v>Consumer Non-Durables</v>
      </c>
      <c r="O1776" s="6" t="s">
        <v>1039</v>
      </c>
      <c r="P1776" s="6" t="s">
        <v>1040</v>
      </c>
      <c r="Q1776" t="s">
        <v>130</v>
      </c>
      <c r="R1776" t="s">
        <v>16</v>
      </c>
      <c r="S1776" s="4">
        <v>40407</v>
      </c>
      <c r="T1776" s="7">
        <f>S1776-E1776</f>
        <v>0</v>
      </c>
      <c r="U1776" t="s">
        <v>14215</v>
      </c>
      <c r="V1776" s="6" t="s">
        <v>14251</v>
      </c>
      <c r="W1776" t="s">
        <v>14268</v>
      </c>
      <c r="X1776" t="s">
        <v>14196</v>
      </c>
      <c r="Y1776" t="str">
        <f>VLOOKUP(R1776,Managers!$A:$B,2,)</f>
        <v>Josh Martinez</v>
      </c>
      <c r="Z1776" s="11">
        <f>VLOOKUP(X1776,HourlyWages!$A:$B,2,0)</f>
        <v>58</v>
      </c>
      <c r="AA1776">
        <v>1</v>
      </c>
    </row>
    <row r="1777" spans="1:27" x14ac:dyDescent="0.3">
      <c r="A1777" t="b">
        <f>COUNTIF($C$1:C1777, C1777)&gt;1</f>
        <v>0</v>
      </c>
      <c r="B1777" t="b">
        <f>VLOOKUP(C1777,Sheet3!$A:$B,2,0) &gt; 1</f>
        <v>0</v>
      </c>
      <c r="C1777">
        <v>1776</v>
      </c>
      <c r="D1777">
        <v>12711</v>
      </c>
      <c r="E1777" s="4">
        <v>40958</v>
      </c>
      <c r="F1777">
        <v>32</v>
      </c>
      <c r="G1777" s="15">
        <f>I1777*F1777</f>
        <v>3840</v>
      </c>
      <c r="H1777" s="9">
        <v>0</v>
      </c>
      <c r="I1777" s="13">
        <f>VLOOKUP($U1777,Pricebook!$A:$D,4,0)</f>
        <v>120</v>
      </c>
      <c r="J1777" s="11">
        <f>G1777*(1-H1777)</f>
        <v>3840</v>
      </c>
      <c r="K1777" t="s">
        <v>433</v>
      </c>
      <c r="L1777" t="s">
        <v>434</v>
      </c>
      <c r="M1777" t="str">
        <f>VLOOKUP($L1777,Companies!$A:$G,7,)</f>
        <v>Telecommunications Equipment</v>
      </c>
      <c r="N1777" t="str">
        <f>VLOOKUP($L1777,Companies!$A:$G,6,)</f>
        <v>Consumer Services</v>
      </c>
      <c r="O1777" s="6" t="s">
        <v>435</v>
      </c>
      <c r="P1777" s="6">
        <v>71203</v>
      </c>
      <c r="Q1777" t="s">
        <v>436</v>
      </c>
      <c r="R1777" t="s">
        <v>34</v>
      </c>
      <c r="S1777" s="4">
        <v>40959</v>
      </c>
      <c r="T1777" s="7">
        <f>S1777-E1777</f>
        <v>1</v>
      </c>
      <c r="U1777" t="s">
        <v>14212</v>
      </c>
      <c r="V1777" s="6" t="s">
        <v>14251</v>
      </c>
      <c r="W1777" t="s">
        <v>14262</v>
      </c>
      <c r="X1777" t="s">
        <v>14192</v>
      </c>
      <c r="Y1777" t="str">
        <f>VLOOKUP(R1777,Managers!$A:$B,2,)</f>
        <v>Frank Mitchell</v>
      </c>
      <c r="Z1777" s="11">
        <f>VLOOKUP(X1777,HourlyWages!$A:$B,2,0)</f>
        <v>75</v>
      </c>
      <c r="AA1777">
        <v>1</v>
      </c>
    </row>
    <row r="1778" spans="1:27" x14ac:dyDescent="0.3">
      <c r="A1778" t="b">
        <f>COUNTIF($C$1:C1778, C1778)&gt;1</f>
        <v>0</v>
      </c>
      <c r="B1778" t="b">
        <f>VLOOKUP(C1778,Sheet3!$A:$B,2,0) &gt; 1</f>
        <v>0</v>
      </c>
      <c r="C1778">
        <v>1777</v>
      </c>
      <c r="D1778">
        <v>12711</v>
      </c>
      <c r="E1778" s="4">
        <v>40958</v>
      </c>
      <c r="F1778">
        <v>45</v>
      </c>
      <c r="G1778" s="15">
        <f>I1778*F1778</f>
        <v>6300</v>
      </c>
      <c r="H1778" s="9">
        <v>0.05</v>
      </c>
      <c r="I1778" s="13">
        <f>VLOOKUP($U1778,Pricebook!$A:$D,4,0)</f>
        <v>140</v>
      </c>
      <c r="J1778" s="11">
        <f>G1778*(1-H1778)</f>
        <v>5985</v>
      </c>
      <c r="K1778" t="s">
        <v>433</v>
      </c>
      <c r="L1778" t="s">
        <v>434</v>
      </c>
      <c r="M1778" t="str">
        <f>VLOOKUP($L1778,Companies!$A:$G,7,)</f>
        <v>Telecommunications Equipment</v>
      </c>
      <c r="N1778" t="str">
        <f>VLOOKUP($L1778,Companies!$A:$G,6,)</f>
        <v>Consumer Services</v>
      </c>
      <c r="O1778" s="6" t="s">
        <v>1699</v>
      </c>
      <c r="P1778" s="6">
        <v>70560</v>
      </c>
      <c r="Q1778" t="s">
        <v>436</v>
      </c>
      <c r="R1778" t="s">
        <v>34</v>
      </c>
      <c r="S1778" s="4">
        <v>40959</v>
      </c>
      <c r="T1778" s="7">
        <f>S1778-E1778</f>
        <v>1</v>
      </c>
      <c r="U1778" t="s">
        <v>14207</v>
      </c>
      <c r="V1778" s="6" t="s">
        <v>14257</v>
      </c>
      <c r="W1778" t="s">
        <v>14259</v>
      </c>
      <c r="X1778" t="s">
        <v>14191</v>
      </c>
      <c r="Y1778" t="str">
        <f>VLOOKUP(R1778,Managers!$A:$B,2,)</f>
        <v>Frank Mitchell</v>
      </c>
      <c r="Z1778" s="11">
        <f>VLOOKUP(X1778,HourlyWages!$A:$B,2,0)</f>
        <v>60</v>
      </c>
      <c r="AA1778">
        <v>1</v>
      </c>
    </row>
    <row r="1779" spans="1:27" x14ac:dyDescent="0.3">
      <c r="A1779" t="b">
        <f>COUNTIF($C$1:C1779, C1779)&gt;1</f>
        <v>0</v>
      </c>
      <c r="B1779" t="b">
        <f>VLOOKUP(C1779,Sheet3!$A:$B,2,0) &gt; 1</f>
        <v>0</v>
      </c>
      <c r="C1779">
        <v>1778</v>
      </c>
      <c r="D1779">
        <v>12736</v>
      </c>
      <c r="E1779" s="4">
        <v>40245</v>
      </c>
      <c r="F1779">
        <v>2</v>
      </c>
      <c r="G1779" s="15">
        <f>I1779*F1779</f>
        <v>250</v>
      </c>
      <c r="H1779" s="9">
        <v>0.01</v>
      </c>
      <c r="I1779" s="13">
        <f>VLOOKUP($U1779,Pricebook!$A:$D,4,0)</f>
        <v>125</v>
      </c>
      <c r="J1779" s="11">
        <f>G1779*(1-H1779)</f>
        <v>247.5</v>
      </c>
      <c r="K1779" t="s">
        <v>192</v>
      </c>
      <c r="L1779" t="s">
        <v>193</v>
      </c>
      <c r="M1779" t="str">
        <f>VLOOKUP($L1779,Companies!$A:$G,7,)</f>
        <v>Semiconductors</v>
      </c>
      <c r="N1779" t="str">
        <f>VLOOKUP($L1779,Companies!$A:$G,6,)</f>
        <v>Technology</v>
      </c>
      <c r="O1779" s="6" t="s">
        <v>194</v>
      </c>
      <c r="P1779" s="6">
        <v>77840</v>
      </c>
      <c r="Q1779" t="s">
        <v>48</v>
      </c>
      <c r="R1779" t="s">
        <v>16</v>
      </c>
      <c r="S1779" s="4">
        <v>40252</v>
      </c>
      <c r="T1779" s="7">
        <f>S1779-E1779</f>
        <v>7</v>
      </c>
      <c r="U1779" t="s">
        <v>14208</v>
      </c>
      <c r="V1779" s="6" t="s">
        <v>14257</v>
      </c>
      <c r="W1779" t="s">
        <v>14259</v>
      </c>
      <c r="X1779" t="s">
        <v>14193</v>
      </c>
      <c r="Y1779" t="str">
        <f>VLOOKUP(R1779,Managers!$A:$B,2,)</f>
        <v>Josh Martinez</v>
      </c>
      <c r="Z1779" s="11">
        <f>VLOOKUP(X1779,HourlyWages!$A:$B,2,0)</f>
        <v>57</v>
      </c>
      <c r="AA1779">
        <v>1</v>
      </c>
    </row>
    <row r="1780" spans="1:27" x14ac:dyDescent="0.3">
      <c r="A1780" t="b">
        <f>COUNTIF($C$1:C1780, C1780)&gt;1</f>
        <v>0</v>
      </c>
      <c r="B1780" t="b">
        <f>VLOOKUP(C1780,Sheet3!$A:$B,2,0) &gt; 1</f>
        <v>0</v>
      </c>
      <c r="C1780">
        <v>1779</v>
      </c>
      <c r="D1780">
        <v>12743</v>
      </c>
      <c r="E1780" s="4">
        <v>40352</v>
      </c>
      <c r="F1780">
        <v>39</v>
      </c>
      <c r="G1780" s="15">
        <f>I1780*F1780</f>
        <v>5850</v>
      </c>
      <c r="H1780" s="9">
        <v>0.09</v>
      </c>
      <c r="I1780" s="13">
        <f>VLOOKUP($U1780,Pricebook!$A:$D,4,0)</f>
        <v>150</v>
      </c>
      <c r="J1780" s="11">
        <f>G1780*(1-H1780)</f>
        <v>5323.5</v>
      </c>
      <c r="K1780" t="s">
        <v>1638</v>
      </c>
      <c r="L1780" t="s">
        <v>165</v>
      </c>
      <c r="M1780" t="str">
        <f>VLOOKUP($L1780,Companies!$A:$G,7,)</f>
        <v>Beverages (Production/Distribution)</v>
      </c>
      <c r="N1780" t="str">
        <f>VLOOKUP($L1780,Companies!$A:$G,6,)</f>
        <v>Consumer Non-Durables</v>
      </c>
      <c r="O1780" s="6" t="s">
        <v>97</v>
      </c>
      <c r="P1780" s="6">
        <v>48098</v>
      </c>
      <c r="Q1780" t="s">
        <v>172</v>
      </c>
      <c r="R1780" t="s">
        <v>16</v>
      </c>
      <c r="S1780" s="4">
        <v>40354</v>
      </c>
      <c r="T1780" s="7">
        <f>S1780-E1780</f>
        <v>2</v>
      </c>
      <c r="U1780" t="s">
        <v>14210</v>
      </c>
      <c r="V1780" s="6" t="s">
        <v>14251</v>
      </c>
      <c r="W1780" t="s">
        <v>14260</v>
      </c>
      <c r="X1780" t="s">
        <v>14194</v>
      </c>
      <c r="Y1780" t="str">
        <f>VLOOKUP(R1780,Managers!$A:$B,2,)</f>
        <v>Josh Martinez</v>
      </c>
      <c r="Z1780" s="11">
        <f>VLOOKUP(X1780,HourlyWages!$A:$B,2,0)</f>
        <v>71</v>
      </c>
      <c r="AA1780">
        <v>1</v>
      </c>
    </row>
    <row r="1781" spans="1:27" x14ac:dyDescent="0.3">
      <c r="A1781" t="b">
        <f>COUNTIF($C$1:C1781, C1781)&gt;1</f>
        <v>0</v>
      </c>
      <c r="B1781" t="b">
        <f>VLOOKUP(C1781,Sheet3!$A:$B,2,0) &gt; 1</f>
        <v>0</v>
      </c>
      <c r="C1781">
        <v>1780</v>
      </c>
      <c r="D1781">
        <v>12768</v>
      </c>
      <c r="E1781" s="4">
        <v>39911</v>
      </c>
      <c r="F1781">
        <v>34</v>
      </c>
      <c r="G1781" s="15">
        <f>I1781*F1781</f>
        <v>5780</v>
      </c>
      <c r="H1781" s="9">
        <v>0.01</v>
      </c>
      <c r="I1781" s="13">
        <f>VLOOKUP($U1781,Pricebook!$A:$D,4,0)</f>
        <v>170</v>
      </c>
      <c r="J1781" s="11">
        <f>G1781*(1-H1781)</f>
        <v>5722.2</v>
      </c>
      <c r="K1781" t="s">
        <v>388</v>
      </c>
      <c r="L1781" t="s">
        <v>389</v>
      </c>
      <c r="M1781" t="str">
        <f>VLOOKUP($L1781,Companies!$A:$G,7,)</f>
        <v>Catalog/Specialty Distribution</v>
      </c>
      <c r="N1781" t="str">
        <f>VLOOKUP($L1781,Companies!$A:$G,6,)</f>
        <v>Consumer Services</v>
      </c>
      <c r="O1781" s="6" t="s">
        <v>1668</v>
      </c>
      <c r="P1781" s="6">
        <v>75051</v>
      </c>
      <c r="Q1781" t="s">
        <v>48</v>
      </c>
      <c r="R1781" t="s">
        <v>16</v>
      </c>
      <c r="S1781" s="4">
        <v>39913</v>
      </c>
      <c r="T1781" s="7">
        <f>S1781-E1781</f>
        <v>2</v>
      </c>
      <c r="U1781" t="s">
        <v>14219</v>
      </c>
      <c r="V1781" s="6" t="s">
        <v>14251</v>
      </c>
      <c r="W1781" t="s">
        <v>14263</v>
      </c>
      <c r="X1781" t="s">
        <v>14195</v>
      </c>
      <c r="Y1781" t="str">
        <f>VLOOKUP(R1781,Managers!$A:$B,2,)</f>
        <v>Josh Martinez</v>
      </c>
      <c r="Z1781" s="11">
        <f>VLOOKUP(X1781,HourlyWages!$A:$B,2,0)</f>
        <v>52</v>
      </c>
      <c r="AA1781">
        <v>1</v>
      </c>
    </row>
    <row r="1782" spans="1:27" x14ac:dyDescent="0.3">
      <c r="A1782" t="b">
        <f>COUNTIF($C$1:C1782, C1782)&gt;1</f>
        <v>0</v>
      </c>
      <c r="B1782" t="b">
        <f>VLOOKUP(C1782,Sheet3!$A:$B,2,0) &gt; 1</f>
        <v>0</v>
      </c>
      <c r="C1782">
        <v>1781</v>
      </c>
      <c r="D1782">
        <v>12771</v>
      </c>
      <c r="E1782" s="4">
        <v>39830</v>
      </c>
      <c r="F1782">
        <v>40</v>
      </c>
      <c r="G1782" s="15">
        <f>I1782*F1782</f>
        <v>8000</v>
      </c>
      <c r="H1782" s="9">
        <v>0.08</v>
      </c>
      <c r="I1782" s="13">
        <f>VLOOKUP($U1782,Pricebook!$A:$D,4,0)</f>
        <v>200</v>
      </c>
      <c r="J1782" s="11">
        <f>G1782*(1-H1782)</f>
        <v>7360</v>
      </c>
      <c r="K1782" t="s">
        <v>248</v>
      </c>
      <c r="L1782" t="s">
        <v>207</v>
      </c>
      <c r="M1782" t="str">
        <f>VLOOKUP($L1782,Companies!$A:$G,7,)</f>
        <v>Television Services</v>
      </c>
      <c r="N1782" t="str">
        <f>VLOOKUP($L1782,Companies!$A:$G,6,)</f>
        <v>Consumer Services</v>
      </c>
      <c r="O1782" s="6" t="s">
        <v>250</v>
      </c>
      <c r="P1782" s="6">
        <v>60091</v>
      </c>
      <c r="Q1782" t="s">
        <v>15</v>
      </c>
      <c r="R1782" t="s">
        <v>16</v>
      </c>
      <c r="S1782" s="4">
        <v>39830</v>
      </c>
      <c r="T1782" s="7">
        <f>S1782-E1782</f>
        <v>0</v>
      </c>
      <c r="U1782" t="s">
        <v>14214</v>
      </c>
      <c r="V1782" s="6" t="s">
        <v>14257</v>
      </c>
      <c r="W1782" t="s">
        <v>14258</v>
      </c>
      <c r="X1782" t="s">
        <v>14203</v>
      </c>
      <c r="Y1782" t="str">
        <f>VLOOKUP(R1782,Managers!$A:$B,2,)</f>
        <v>Josh Martinez</v>
      </c>
      <c r="Z1782" s="11">
        <f>VLOOKUP(X1782,HourlyWages!$A:$B,2,0)</f>
        <v>62</v>
      </c>
      <c r="AA1782">
        <v>1</v>
      </c>
    </row>
    <row r="1783" spans="1:27" x14ac:dyDescent="0.3">
      <c r="A1783" t="b">
        <f>COUNTIF($C$1:C1783, C1783)&gt;1</f>
        <v>0</v>
      </c>
      <c r="B1783" t="b">
        <f>VLOOKUP(C1783,Sheet3!$A:$B,2,0) &gt; 1</f>
        <v>0</v>
      </c>
      <c r="C1783">
        <v>1782</v>
      </c>
      <c r="D1783">
        <v>12771</v>
      </c>
      <c r="E1783" s="4">
        <v>39830</v>
      </c>
      <c r="F1783">
        <v>46</v>
      </c>
      <c r="G1783" s="15">
        <f>I1783*F1783</f>
        <v>5520</v>
      </c>
      <c r="H1783" s="9">
        <v>0.01</v>
      </c>
      <c r="I1783" s="13">
        <f>VLOOKUP($U1783,Pricebook!$A:$D,4,0)</f>
        <v>120</v>
      </c>
      <c r="J1783" s="11">
        <f>G1783*(1-H1783)</f>
        <v>5464.8</v>
      </c>
      <c r="K1783" t="s">
        <v>248</v>
      </c>
      <c r="L1783" t="s">
        <v>207</v>
      </c>
      <c r="M1783" t="str">
        <f>VLOOKUP($L1783,Companies!$A:$G,7,)</f>
        <v>Television Services</v>
      </c>
      <c r="N1783" t="str">
        <f>VLOOKUP($L1783,Companies!$A:$G,6,)</f>
        <v>Consumer Services</v>
      </c>
      <c r="O1783" s="6" t="s">
        <v>1700</v>
      </c>
      <c r="P1783" s="6">
        <v>60517</v>
      </c>
      <c r="Q1783" t="s">
        <v>15</v>
      </c>
      <c r="R1783" t="s">
        <v>16</v>
      </c>
      <c r="S1783" s="4">
        <v>39832</v>
      </c>
      <c r="T1783" s="7">
        <f>S1783-E1783</f>
        <v>2</v>
      </c>
      <c r="U1783" t="s">
        <v>14212</v>
      </c>
      <c r="V1783" s="6" t="s">
        <v>14251</v>
      </c>
      <c r="W1783" t="s">
        <v>14253</v>
      </c>
      <c r="X1783" t="s">
        <v>14203</v>
      </c>
      <c r="Y1783" t="str">
        <f>VLOOKUP(R1783,Managers!$A:$B,2,)</f>
        <v>Josh Martinez</v>
      </c>
      <c r="Z1783" s="11">
        <f>VLOOKUP(X1783,HourlyWages!$A:$B,2,0)</f>
        <v>62</v>
      </c>
      <c r="AA1783">
        <v>1</v>
      </c>
    </row>
    <row r="1784" spans="1:27" x14ac:dyDescent="0.3">
      <c r="A1784" t="b">
        <f>COUNTIF($C$1:C1784, C1784)&gt;1</f>
        <v>0</v>
      </c>
      <c r="B1784" t="b">
        <f>VLOOKUP(C1784,Sheet3!$A:$B,2,0) &gt; 1</f>
        <v>0</v>
      </c>
      <c r="C1784">
        <v>1783</v>
      </c>
      <c r="D1784">
        <v>12773</v>
      </c>
      <c r="E1784" s="4">
        <v>40554</v>
      </c>
      <c r="F1784">
        <v>6</v>
      </c>
      <c r="G1784" s="15">
        <f>I1784*F1784</f>
        <v>960</v>
      </c>
      <c r="H1784" s="9">
        <v>7.0000000000000007E-2</v>
      </c>
      <c r="I1784" s="13">
        <f>VLOOKUP($U1784,Pricebook!$A:$D,4,0)</f>
        <v>160</v>
      </c>
      <c r="J1784" s="11">
        <f>G1784*(1-H1784)</f>
        <v>892.8</v>
      </c>
      <c r="K1784" t="s">
        <v>1701</v>
      </c>
      <c r="L1784" t="s">
        <v>265</v>
      </c>
      <c r="M1784" t="str">
        <f>VLOOKUP($L1784,Companies!$A:$G,7,)</f>
        <v>Telecommunications Equipment</v>
      </c>
      <c r="N1784" t="str">
        <f>VLOOKUP($L1784,Companies!$A:$G,6,)</f>
        <v>Public Utilities</v>
      </c>
      <c r="O1784" s="6" t="s">
        <v>426</v>
      </c>
      <c r="P1784" s="6">
        <v>46203</v>
      </c>
      <c r="Q1784" t="s">
        <v>278</v>
      </c>
      <c r="R1784" t="s">
        <v>16</v>
      </c>
      <c r="S1784" s="4">
        <v>40556</v>
      </c>
      <c r="T1784" s="7">
        <f>S1784-E1784</f>
        <v>2</v>
      </c>
      <c r="U1784" t="s">
        <v>14218</v>
      </c>
      <c r="V1784" s="6" t="s">
        <v>14251</v>
      </c>
      <c r="W1784" t="s">
        <v>14262</v>
      </c>
      <c r="X1784" t="s">
        <v>14195</v>
      </c>
      <c r="Y1784" t="str">
        <f>VLOOKUP(R1784,Managers!$A:$B,2,)</f>
        <v>Josh Martinez</v>
      </c>
      <c r="Z1784" s="11">
        <f>VLOOKUP(X1784,HourlyWages!$A:$B,2,0)</f>
        <v>52</v>
      </c>
      <c r="AA1784">
        <v>1</v>
      </c>
    </row>
    <row r="1785" spans="1:27" x14ac:dyDescent="0.3">
      <c r="A1785" t="b">
        <f>COUNTIF($C$1:C1785, C1785)&gt;1</f>
        <v>0</v>
      </c>
      <c r="B1785" t="b">
        <f>VLOOKUP(C1785,Sheet3!$A:$B,2,0) &gt; 1</f>
        <v>0</v>
      </c>
      <c r="C1785">
        <v>1784</v>
      </c>
      <c r="D1785">
        <v>12773</v>
      </c>
      <c r="E1785" s="4">
        <v>40554</v>
      </c>
      <c r="F1785">
        <v>15</v>
      </c>
      <c r="G1785" s="15">
        <f>I1785*F1785</f>
        <v>1875</v>
      </c>
      <c r="H1785" s="9">
        <v>0.04</v>
      </c>
      <c r="I1785" s="13">
        <f>VLOOKUP($U1785,Pricebook!$A:$D,4,0)</f>
        <v>125</v>
      </c>
      <c r="J1785" s="11">
        <f>G1785*(1-H1785)</f>
        <v>1800</v>
      </c>
      <c r="K1785" t="s">
        <v>1701</v>
      </c>
      <c r="L1785" t="s">
        <v>265</v>
      </c>
      <c r="M1785" t="str">
        <f>VLOOKUP($L1785,Companies!$A:$G,7,)</f>
        <v>Telecommunications Equipment</v>
      </c>
      <c r="N1785" t="str">
        <f>VLOOKUP($L1785,Companies!$A:$G,6,)</f>
        <v>Public Utilities</v>
      </c>
      <c r="O1785" s="6" t="s">
        <v>426</v>
      </c>
      <c r="P1785" s="6">
        <v>46203</v>
      </c>
      <c r="Q1785" t="s">
        <v>278</v>
      </c>
      <c r="R1785" t="s">
        <v>16</v>
      </c>
      <c r="S1785" s="4">
        <v>40563</v>
      </c>
      <c r="T1785" s="7">
        <f>S1785-E1785</f>
        <v>9</v>
      </c>
      <c r="U1785" t="s">
        <v>14208</v>
      </c>
      <c r="V1785" s="6" t="s">
        <v>14251</v>
      </c>
      <c r="W1785" t="s">
        <v>14263</v>
      </c>
      <c r="X1785" t="s">
        <v>14194</v>
      </c>
      <c r="Y1785" t="str">
        <f>VLOOKUP(R1785,Managers!$A:$B,2,)</f>
        <v>Josh Martinez</v>
      </c>
      <c r="Z1785" s="11">
        <f>VLOOKUP(X1785,HourlyWages!$A:$B,2,0)</f>
        <v>71</v>
      </c>
      <c r="AA1785">
        <v>1</v>
      </c>
    </row>
    <row r="1786" spans="1:27" x14ac:dyDescent="0.3">
      <c r="A1786" t="b">
        <f>COUNTIF($C$1:C1786, C1786)&gt;1</f>
        <v>0</v>
      </c>
      <c r="B1786" t="b">
        <f>VLOOKUP(C1786,Sheet3!$A:$B,2,0) &gt; 1</f>
        <v>0</v>
      </c>
      <c r="C1786">
        <v>1785</v>
      </c>
      <c r="D1786">
        <v>12773</v>
      </c>
      <c r="E1786" s="4">
        <v>40554</v>
      </c>
      <c r="F1786">
        <v>19</v>
      </c>
      <c r="G1786" s="15">
        <f>I1786*F1786</f>
        <v>2090</v>
      </c>
      <c r="H1786" s="9">
        <v>0.05</v>
      </c>
      <c r="I1786" s="13">
        <f>VLOOKUP($U1786,Pricebook!$A:$D,4,0)</f>
        <v>110</v>
      </c>
      <c r="J1786" s="11">
        <f>G1786*(1-H1786)</f>
        <v>1985.5</v>
      </c>
      <c r="K1786" t="s">
        <v>1701</v>
      </c>
      <c r="L1786" t="s">
        <v>265</v>
      </c>
      <c r="M1786" t="str">
        <f>VLOOKUP($L1786,Companies!$A:$G,7,)</f>
        <v>Telecommunications Equipment</v>
      </c>
      <c r="N1786" t="str">
        <f>VLOOKUP($L1786,Companies!$A:$G,6,)</f>
        <v>Public Utilities</v>
      </c>
      <c r="O1786" s="6" t="s">
        <v>426</v>
      </c>
      <c r="P1786" s="6">
        <v>46203</v>
      </c>
      <c r="Q1786" t="s">
        <v>278</v>
      </c>
      <c r="R1786" t="s">
        <v>16</v>
      </c>
      <c r="S1786" s="4">
        <v>40559</v>
      </c>
      <c r="T1786" s="7">
        <f>S1786-E1786</f>
        <v>5</v>
      </c>
      <c r="U1786" t="s">
        <v>14215</v>
      </c>
      <c r="V1786" s="6" t="s">
        <v>14254</v>
      </c>
      <c r="W1786" t="s">
        <v>14255</v>
      </c>
      <c r="X1786" t="s">
        <v>14196</v>
      </c>
      <c r="Y1786" t="str">
        <f>VLOOKUP(R1786,Managers!$A:$B,2,)</f>
        <v>Josh Martinez</v>
      </c>
      <c r="Z1786" s="11">
        <f>VLOOKUP(X1786,HourlyWages!$A:$B,2,0)</f>
        <v>58</v>
      </c>
      <c r="AA1786">
        <v>1</v>
      </c>
    </row>
    <row r="1787" spans="1:27" x14ac:dyDescent="0.3">
      <c r="A1787" t="b">
        <f>COUNTIF($C$1:C1787, C1787)&gt;1</f>
        <v>0</v>
      </c>
      <c r="B1787" t="b">
        <f>VLOOKUP(C1787,Sheet3!$A:$B,2,0) &gt; 1</f>
        <v>0</v>
      </c>
      <c r="C1787">
        <v>1786</v>
      </c>
      <c r="D1787">
        <v>12773</v>
      </c>
      <c r="E1787" s="4">
        <v>40554</v>
      </c>
      <c r="F1787">
        <v>21</v>
      </c>
      <c r="G1787" s="15">
        <f>I1787*F1787</f>
        <v>2520</v>
      </c>
      <c r="H1787" s="9">
        <v>0.01</v>
      </c>
      <c r="I1787" s="13">
        <f>VLOOKUP($U1787,Pricebook!$A:$D,4,0)</f>
        <v>120</v>
      </c>
      <c r="J1787" s="11">
        <f>G1787*(1-H1787)</f>
        <v>2494.8000000000002</v>
      </c>
      <c r="K1787" t="s">
        <v>1701</v>
      </c>
      <c r="L1787" t="s">
        <v>265</v>
      </c>
      <c r="M1787" t="str">
        <f>VLOOKUP($L1787,Companies!$A:$G,7,)</f>
        <v>Telecommunications Equipment</v>
      </c>
      <c r="N1787" t="str">
        <f>VLOOKUP($L1787,Companies!$A:$G,6,)</f>
        <v>Public Utilities</v>
      </c>
      <c r="O1787" s="6" t="s">
        <v>1702</v>
      </c>
      <c r="P1787" s="6">
        <v>47130</v>
      </c>
      <c r="Q1787" t="s">
        <v>278</v>
      </c>
      <c r="R1787" t="s">
        <v>16</v>
      </c>
      <c r="S1787" s="4">
        <v>40559</v>
      </c>
      <c r="T1787" s="7">
        <f>S1787-E1787</f>
        <v>5</v>
      </c>
      <c r="U1787" t="s">
        <v>14212</v>
      </c>
      <c r="V1787" s="6" t="s">
        <v>14257</v>
      </c>
      <c r="W1787" t="s">
        <v>14264</v>
      </c>
      <c r="X1787" t="s">
        <v>14192</v>
      </c>
      <c r="Y1787" t="str">
        <f>VLOOKUP(R1787,Managers!$A:$B,2,)</f>
        <v>Josh Martinez</v>
      </c>
      <c r="Z1787" s="11">
        <f>VLOOKUP(X1787,HourlyWages!$A:$B,2,0)</f>
        <v>75</v>
      </c>
      <c r="AA1787">
        <v>1</v>
      </c>
    </row>
    <row r="1788" spans="1:27" x14ac:dyDescent="0.3">
      <c r="A1788" t="b">
        <f>COUNTIF($C$1:C1788, C1788)&gt;1</f>
        <v>0</v>
      </c>
      <c r="B1788" t="b">
        <f>VLOOKUP(C1788,Sheet3!$A:$B,2,0) &gt; 1</f>
        <v>0</v>
      </c>
      <c r="C1788">
        <v>1787</v>
      </c>
      <c r="D1788">
        <v>12803</v>
      </c>
      <c r="E1788" s="4">
        <v>40234</v>
      </c>
      <c r="F1788">
        <v>32</v>
      </c>
      <c r="G1788" s="15">
        <f>I1788*F1788</f>
        <v>6400</v>
      </c>
      <c r="H1788" s="9">
        <v>0.03</v>
      </c>
      <c r="I1788" s="13">
        <f>VLOOKUP($U1788,Pricebook!$A:$D,4,0)</f>
        <v>200</v>
      </c>
      <c r="J1788" s="11">
        <f>G1788*(1-H1788)</f>
        <v>6208</v>
      </c>
      <c r="K1788" t="s">
        <v>855</v>
      </c>
      <c r="L1788" t="s">
        <v>400</v>
      </c>
      <c r="M1788" t="str">
        <f>VLOOKUP($L1788,Companies!$A:$G,7,)</f>
        <v>Industrial Specialties</v>
      </c>
      <c r="N1788" t="str">
        <f>VLOOKUP($L1788,Companies!$A:$G,6,)</f>
        <v>Health Care</v>
      </c>
      <c r="O1788" s="6" t="s">
        <v>1204</v>
      </c>
      <c r="P1788" s="6">
        <v>36801</v>
      </c>
      <c r="Q1788" t="s">
        <v>424</v>
      </c>
      <c r="R1788" t="s">
        <v>34</v>
      </c>
      <c r="S1788" s="4">
        <v>40236</v>
      </c>
      <c r="T1788" s="7">
        <f>S1788-E1788</f>
        <v>2</v>
      </c>
      <c r="U1788" t="s">
        <v>14206</v>
      </c>
      <c r="V1788" s="6" t="s">
        <v>14257</v>
      </c>
      <c r="W1788" t="s">
        <v>14259</v>
      </c>
      <c r="X1788" t="s">
        <v>14190</v>
      </c>
      <c r="Y1788" t="str">
        <f>VLOOKUP(R1788,Managers!$A:$B,2,)</f>
        <v>Frank Mitchell</v>
      </c>
      <c r="Z1788" s="11">
        <f>VLOOKUP(X1788,HourlyWages!$A:$B,2,0)</f>
        <v>67</v>
      </c>
      <c r="AA1788">
        <v>1</v>
      </c>
    </row>
    <row r="1789" spans="1:27" x14ac:dyDescent="0.3">
      <c r="A1789" t="b">
        <f>COUNTIF($C$1:C1789, C1789)&gt;1</f>
        <v>0</v>
      </c>
      <c r="B1789" t="b">
        <f>VLOOKUP(C1789,Sheet3!$A:$B,2,0) &gt; 1</f>
        <v>0</v>
      </c>
      <c r="C1789">
        <v>1788</v>
      </c>
      <c r="D1789">
        <v>12804</v>
      </c>
      <c r="E1789" s="4">
        <v>41054</v>
      </c>
      <c r="F1789">
        <v>21</v>
      </c>
      <c r="G1789" s="15">
        <f>I1789*F1789</f>
        <v>4200</v>
      </c>
      <c r="H1789" s="9">
        <v>0</v>
      </c>
      <c r="I1789" s="13">
        <f>VLOOKUP($U1789,Pricebook!$A:$D,4,0)</f>
        <v>200</v>
      </c>
      <c r="J1789" s="11">
        <f>G1789*(1-H1789)</f>
        <v>4200</v>
      </c>
      <c r="K1789" t="s">
        <v>1703</v>
      </c>
      <c r="L1789" t="s">
        <v>128</v>
      </c>
      <c r="M1789" t="str">
        <f>VLOOKUP($L1789,Companies!$A:$G,7,)</f>
        <v>Diversified Commercial Services</v>
      </c>
      <c r="N1789" t="str">
        <f>VLOOKUP($L1789,Companies!$A:$G,6,)</f>
        <v>Consumer Services</v>
      </c>
      <c r="O1789" s="6" t="s">
        <v>863</v>
      </c>
      <c r="P1789" s="6">
        <v>37027</v>
      </c>
      <c r="Q1789" t="s">
        <v>81</v>
      </c>
      <c r="R1789" t="s">
        <v>34</v>
      </c>
      <c r="S1789" s="4">
        <v>41057</v>
      </c>
      <c r="T1789" s="7">
        <f>S1789-E1789</f>
        <v>3</v>
      </c>
      <c r="U1789" t="s">
        <v>14214</v>
      </c>
      <c r="V1789" s="6" t="s">
        <v>14254</v>
      </c>
      <c r="W1789" t="s">
        <v>14265</v>
      </c>
      <c r="X1789" t="s">
        <v>14193</v>
      </c>
      <c r="Y1789" t="str">
        <f>VLOOKUP(R1789,Managers!$A:$B,2,)</f>
        <v>Frank Mitchell</v>
      </c>
      <c r="Z1789" s="11">
        <f>VLOOKUP(X1789,HourlyWages!$A:$B,2,0)</f>
        <v>57</v>
      </c>
      <c r="AA1789">
        <v>1</v>
      </c>
    </row>
    <row r="1790" spans="1:27" x14ac:dyDescent="0.3">
      <c r="A1790" t="b">
        <f>COUNTIF($C$1:C1790, C1790)&gt;1</f>
        <v>0</v>
      </c>
      <c r="B1790" t="b">
        <f>VLOOKUP(C1790,Sheet3!$A:$B,2,0) &gt; 1</f>
        <v>0</v>
      </c>
      <c r="C1790">
        <v>1789</v>
      </c>
      <c r="D1790">
        <v>12804</v>
      </c>
      <c r="E1790" s="4">
        <v>41054</v>
      </c>
      <c r="F1790">
        <v>50</v>
      </c>
      <c r="G1790" s="15">
        <f>I1790*F1790</f>
        <v>7000</v>
      </c>
      <c r="H1790" s="9">
        <v>0.08</v>
      </c>
      <c r="I1790" s="13">
        <f>VLOOKUP($U1790,Pricebook!$A:$D,4,0)</f>
        <v>140</v>
      </c>
      <c r="J1790" s="11">
        <f>G1790*(1-H1790)</f>
        <v>6440</v>
      </c>
      <c r="K1790" t="s">
        <v>1703</v>
      </c>
      <c r="L1790" t="s">
        <v>128</v>
      </c>
      <c r="M1790" t="str">
        <f>VLOOKUP($L1790,Companies!$A:$G,7,)</f>
        <v>Diversified Commercial Services</v>
      </c>
      <c r="N1790" t="str">
        <f>VLOOKUP($L1790,Companies!$A:$G,6,)</f>
        <v>Consumer Services</v>
      </c>
      <c r="O1790" s="6" t="s">
        <v>863</v>
      </c>
      <c r="P1790" s="6">
        <v>37027</v>
      </c>
      <c r="Q1790" t="s">
        <v>81</v>
      </c>
      <c r="R1790" t="s">
        <v>34</v>
      </c>
      <c r="S1790" s="4">
        <v>41056</v>
      </c>
      <c r="T1790" s="7">
        <f>S1790-E1790</f>
        <v>2</v>
      </c>
      <c r="U1790" t="s">
        <v>14213</v>
      </c>
      <c r="V1790" s="6" t="s">
        <v>14257</v>
      </c>
      <c r="W1790" t="s">
        <v>14258</v>
      </c>
      <c r="X1790" t="s">
        <v>14198</v>
      </c>
      <c r="Y1790" t="str">
        <f>VLOOKUP(R1790,Managers!$A:$B,2,)</f>
        <v>Frank Mitchell</v>
      </c>
      <c r="Z1790" s="11">
        <f>VLOOKUP(X1790,HourlyWages!$A:$B,2,0)</f>
        <v>51</v>
      </c>
      <c r="AA1790">
        <v>1</v>
      </c>
    </row>
    <row r="1791" spans="1:27" x14ac:dyDescent="0.3">
      <c r="A1791" t="b">
        <f>COUNTIF($C$1:C1791, C1791)&gt;1</f>
        <v>0</v>
      </c>
      <c r="B1791" t="b">
        <f>VLOOKUP(C1791,Sheet3!$A:$B,2,0) &gt; 1</f>
        <v>0</v>
      </c>
      <c r="C1791">
        <v>1790</v>
      </c>
      <c r="D1791">
        <v>12804</v>
      </c>
      <c r="E1791" s="4">
        <v>41054</v>
      </c>
      <c r="F1791">
        <v>34</v>
      </c>
      <c r="G1791" s="15">
        <f>I1791*F1791</f>
        <v>6800</v>
      </c>
      <c r="H1791" s="9">
        <v>0.02</v>
      </c>
      <c r="I1791" s="13">
        <f>VLOOKUP($U1791,Pricebook!$A:$D,4,0)</f>
        <v>200</v>
      </c>
      <c r="J1791" s="11">
        <f>G1791*(1-H1791)</f>
        <v>6664</v>
      </c>
      <c r="K1791" t="s">
        <v>1703</v>
      </c>
      <c r="L1791" t="s">
        <v>128</v>
      </c>
      <c r="M1791" t="str">
        <f>VLOOKUP($L1791,Companies!$A:$G,7,)</f>
        <v>Diversified Commercial Services</v>
      </c>
      <c r="N1791" t="str">
        <f>VLOOKUP($L1791,Companies!$A:$G,6,)</f>
        <v>Consumer Services</v>
      </c>
      <c r="O1791" s="6" t="s">
        <v>863</v>
      </c>
      <c r="P1791" s="6">
        <v>37027</v>
      </c>
      <c r="Q1791" t="s">
        <v>81</v>
      </c>
      <c r="R1791" t="s">
        <v>34</v>
      </c>
      <c r="S1791" s="4">
        <v>41056</v>
      </c>
      <c r="T1791" s="7">
        <f>S1791-E1791</f>
        <v>2</v>
      </c>
      <c r="U1791" t="s">
        <v>14206</v>
      </c>
      <c r="V1791" s="6" t="s">
        <v>14254</v>
      </c>
      <c r="W1791" t="s">
        <v>14269</v>
      </c>
      <c r="X1791" t="s">
        <v>14189</v>
      </c>
      <c r="Y1791" t="str">
        <f>VLOOKUP(R1791,Managers!$A:$B,2,)</f>
        <v>Frank Mitchell</v>
      </c>
      <c r="Z1791" s="11">
        <f>VLOOKUP(X1791,HourlyWages!$A:$B,2,0)</f>
        <v>62</v>
      </c>
      <c r="AA1791">
        <v>1</v>
      </c>
    </row>
    <row r="1792" spans="1:27" x14ac:dyDescent="0.3">
      <c r="A1792" t="b">
        <f>COUNTIF($C$1:C1792, C1792)&gt;1</f>
        <v>0</v>
      </c>
      <c r="B1792" t="b">
        <f>VLOOKUP(C1792,Sheet3!$A:$B,2,0) &gt; 1</f>
        <v>0</v>
      </c>
      <c r="C1792">
        <v>1791</v>
      </c>
      <c r="D1792">
        <v>12806</v>
      </c>
      <c r="E1792" s="4">
        <v>40901</v>
      </c>
      <c r="F1792">
        <v>20</v>
      </c>
      <c r="G1792" s="15">
        <f>I1792*F1792</f>
        <v>2200</v>
      </c>
      <c r="H1792" s="9">
        <v>0</v>
      </c>
      <c r="I1792" s="13">
        <f>VLOOKUP($U1792,Pricebook!$A:$D,4,0)</f>
        <v>110</v>
      </c>
      <c r="J1792" s="11">
        <f>G1792*(1-H1792)</f>
        <v>2200</v>
      </c>
      <c r="K1792" t="s">
        <v>150</v>
      </c>
      <c r="L1792" t="s">
        <v>151</v>
      </c>
      <c r="M1792" t="str">
        <f>VLOOKUP($L1792,Companies!$A:$G,7,)</f>
        <v>Hotels/Resorts</v>
      </c>
      <c r="N1792" t="str">
        <f>VLOOKUP($L1792,Companies!$A:$G,6,)</f>
        <v>Consumer Services</v>
      </c>
      <c r="O1792" s="6" t="s">
        <v>1517</v>
      </c>
      <c r="P1792" s="6">
        <v>67501</v>
      </c>
      <c r="Q1792" t="s">
        <v>153</v>
      </c>
      <c r="R1792" t="s">
        <v>16</v>
      </c>
      <c r="S1792" s="4">
        <v>40902</v>
      </c>
      <c r="T1792" s="7">
        <f>S1792-E1792</f>
        <v>1</v>
      </c>
      <c r="U1792" t="s">
        <v>14220</v>
      </c>
      <c r="V1792" s="6" t="s">
        <v>14251</v>
      </c>
      <c r="W1792" t="s">
        <v>14263</v>
      </c>
      <c r="X1792" t="s">
        <v>14195</v>
      </c>
      <c r="Y1792" t="str">
        <f>VLOOKUP(R1792,Managers!$A:$B,2,)</f>
        <v>Josh Martinez</v>
      </c>
      <c r="Z1792" s="11">
        <f>VLOOKUP(X1792,HourlyWages!$A:$B,2,0)</f>
        <v>52</v>
      </c>
      <c r="AA1792">
        <v>1</v>
      </c>
    </row>
    <row r="1793" spans="1:27" x14ac:dyDescent="0.3">
      <c r="A1793" t="b">
        <f>COUNTIF($C$1:C1793, C1793)&gt;1</f>
        <v>0</v>
      </c>
      <c r="B1793" t="b">
        <f>VLOOKUP(C1793,Sheet3!$A:$B,2,0) &gt; 1</f>
        <v>0</v>
      </c>
      <c r="C1793">
        <v>1792</v>
      </c>
      <c r="D1793">
        <v>12837</v>
      </c>
      <c r="E1793" s="4">
        <v>41245</v>
      </c>
      <c r="F1793">
        <v>22</v>
      </c>
      <c r="G1793" s="15">
        <f>I1793*F1793</f>
        <v>4400</v>
      </c>
      <c r="H1793" s="9">
        <v>0.02</v>
      </c>
      <c r="I1793" s="13">
        <f>VLOOKUP($U1793,Pricebook!$A:$D,4,0)</f>
        <v>200</v>
      </c>
      <c r="J1793" s="11">
        <f>G1793*(1-H1793)</f>
        <v>4312</v>
      </c>
      <c r="K1793" t="s">
        <v>264</v>
      </c>
      <c r="L1793" t="s">
        <v>265</v>
      </c>
      <c r="M1793" t="str">
        <f>VLOOKUP($L1793,Companies!$A:$G,7,)</f>
        <v>Telecommunications Equipment</v>
      </c>
      <c r="N1793" t="str">
        <f>VLOOKUP($L1793,Companies!$A:$G,6,)</f>
        <v>Public Utilities</v>
      </c>
      <c r="O1793" s="6" t="s">
        <v>1704</v>
      </c>
      <c r="P1793" s="6">
        <v>78521</v>
      </c>
      <c r="Q1793" t="s">
        <v>48</v>
      </c>
      <c r="R1793" t="s">
        <v>16</v>
      </c>
      <c r="S1793" s="4">
        <v>41246</v>
      </c>
      <c r="T1793" s="7">
        <f>S1793-E1793</f>
        <v>1</v>
      </c>
      <c r="U1793" t="s">
        <v>14214</v>
      </c>
      <c r="V1793" s="6" t="s">
        <v>14251</v>
      </c>
      <c r="W1793" t="s">
        <v>14267</v>
      </c>
      <c r="X1793" t="s">
        <v>14201</v>
      </c>
      <c r="Y1793" t="str">
        <f>VLOOKUP(R1793,Managers!$A:$B,2,)</f>
        <v>Josh Martinez</v>
      </c>
      <c r="Z1793" s="11">
        <f>VLOOKUP(X1793,HourlyWages!$A:$B,2,0)</f>
        <v>53</v>
      </c>
      <c r="AA1793">
        <v>1</v>
      </c>
    </row>
    <row r="1794" spans="1:27" x14ac:dyDescent="0.3">
      <c r="A1794" t="b">
        <f>COUNTIF($C$1:C1794, C1794)&gt;1</f>
        <v>0</v>
      </c>
      <c r="B1794" t="b">
        <f>VLOOKUP(C1794,Sheet3!$A:$B,2,0) &gt; 1</f>
        <v>0</v>
      </c>
      <c r="C1794">
        <v>1793</v>
      </c>
      <c r="D1794">
        <v>12837</v>
      </c>
      <c r="E1794" s="4">
        <v>41245</v>
      </c>
      <c r="F1794">
        <v>50</v>
      </c>
      <c r="G1794" s="15">
        <f>I1794*F1794</f>
        <v>7500</v>
      </c>
      <c r="H1794" s="9">
        <v>0.03</v>
      </c>
      <c r="I1794" s="13">
        <f>VLOOKUP($U1794,Pricebook!$A:$D,4,0)</f>
        <v>150</v>
      </c>
      <c r="J1794" s="11">
        <f>G1794*(1-H1794)</f>
        <v>7275</v>
      </c>
      <c r="K1794" t="s">
        <v>264</v>
      </c>
      <c r="L1794" t="s">
        <v>265</v>
      </c>
      <c r="M1794" t="str">
        <f>VLOOKUP($L1794,Companies!$A:$G,7,)</f>
        <v>Telecommunications Equipment</v>
      </c>
      <c r="N1794" t="str">
        <f>VLOOKUP($L1794,Companies!$A:$G,6,)</f>
        <v>Public Utilities</v>
      </c>
      <c r="O1794" s="6" t="s">
        <v>266</v>
      </c>
      <c r="P1794" s="6" t="s">
        <v>267</v>
      </c>
      <c r="Q1794" t="s">
        <v>187</v>
      </c>
      <c r="R1794" t="s">
        <v>61</v>
      </c>
      <c r="S1794" s="4">
        <v>41245</v>
      </c>
      <c r="T1794" s="7">
        <f>S1794-E1794</f>
        <v>0</v>
      </c>
      <c r="U1794" t="s">
        <v>14211</v>
      </c>
      <c r="V1794" s="6" t="s">
        <v>14251</v>
      </c>
      <c r="W1794" t="s">
        <v>14252</v>
      </c>
      <c r="X1794" t="s">
        <v>14188</v>
      </c>
      <c r="Y1794" t="str">
        <f>VLOOKUP(R1794,Managers!$A:$B,2,)</f>
        <v>Allen Young</v>
      </c>
      <c r="Z1794" s="11">
        <f>VLOOKUP(X1794,HourlyWages!$A:$B,2,0)</f>
        <v>52</v>
      </c>
      <c r="AA1794">
        <v>1</v>
      </c>
    </row>
    <row r="1795" spans="1:27" x14ac:dyDescent="0.3">
      <c r="A1795" t="b">
        <f>COUNTIF($C$1:C1795, C1795)&gt;1</f>
        <v>0</v>
      </c>
      <c r="B1795" t="b">
        <f>VLOOKUP(C1795,Sheet3!$A:$B,2,0) &gt; 1</f>
        <v>0</v>
      </c>
      <c r="C1795">
        <v>1794</v>
      </c>
      <c r="D1795">
        <v>12867</v>
      </c>
      <c r="E1795" s="4">
        <v>40613</v>
      </c>
      <c r="F1795">
        <v>6</v>
      </c>
      <c r="G1795" s="15">
        <f>I1795*F1795</f>
        <v>900</v>
      </c>
      <c r="H1795" s="9">
        <v>0.08</v>
      </c>
      <c r="I1795" s="13">
        <f>VLOOKUP($U1795,Pricebook!$A:$D,4,0)</f>
        <v>150</v>
      </c>
      <c r="J1795" s="11">
        <f>G1795*(1-H1795)</f>
        <v>828</v>
      </c>
      <c r="K1795" t="s">
        <v>320</v>
      </c>
      <c r="L1795" t="s">
        <v>265</v>
      </c>
      <c r="M1795" t="str">
        <f>VLOOKUP($L1795,Companies!$A:$G,7,)</f>
        <v>Telecommunications Equipment</v>
      </c>
      <c r="N1795" t="str">
        <f>VLOOKUP($L1795,Companies!$A:$G,6,)</f>
        <v>Public Utilities</v>
      </c>
      <c r="O1795" s="6" t="s">
        <v>1502</v>
      </c>
      <c r="P1795" s="6" t="s">
        <v>1503</v>
      </c>
      <c r="Q1795" t="s">
        <v>101</v>
      </c>
      <c r="R1795" t="s">
        <v>34</v>
      </c>
      <c r="S1795" s="4">
        <v>40613</v>
      </c>
      <c r="T1795" s="7">
        <f>S1795-E1795</f>
        <v>0</v>
      </c>
      <c r="U1795" t="s">
        <v>14211</v>
      </c>
      <c r="V1795" s="6" t="s">
        <v>14251</v>
      </c>
      <c r="W1795" t="s">
        <v>14268</v>
      </c>
      <c r="X1795" t="s">
        <v>14199</v>
      </c>
      <c r="Y1795" t="str">
        <f>VLOOKUP(R1795,Managers!$A:$B,2,)</f>
        <v>Frank Mitchell</v>
      </c>
      <c r="Z1795" s="11">
        <f>VLOOKUP(X1795,HourlyWages!$A:$B,2,0)</f>
        <v>68</v>
      </c>
      <c r="AA1795">
        <v>1</v>
      </c>
    </row>
    <row r="1796" spans="1:27" x14ac:dyDescent="0.3">
      <c r="A1796" t="b">
        <f>COUNTIF($C$1:C1796, C1796)&gt;1</f>
        <v>0</v>
      </c>
      <c r="B1796" t="b">
        <f>VLOOKUP(C1796,Sheet3!$A:$B,2,0) &gt; 1</f>
        <v>0</v>
      </c>
      <c r="C1796">
        <v>1795</v>
      </c>
      <c r="D1796">
        <v>12868</v>
      </c>
      <c r="E1796" s="4">
        <v>40603</v>
      </c>
      <c r="F1796">
        <v>31</v>
      </c>
      <c r="G1796" s="15">
        <f>I1796*F1796</f>
        <v>3720</v>
      </c>
      <c r="H1796" s="9">
        <v>0.09</v>
      </c>
      <c r="I1796" s="13">
        <f>VLOOKUP($U1796,Pricebook!$A:$D,4,0)</f>
        <v>120</v>
      </c>
      <c r="J1796" s="11">
        <f>G1796*(1-H1796)</f>
        <v>3385.2000000000003</v>
      </c>
      <c r="K1796" t="s">
        <v>916</v>
      </c>
      <c r="L1796" t="s">
        <v>594</v>
      </c>
      <c r="M1796" t="str">
        <f>VLOOKUP($L1796,Companies!$A:$G,7,)</f>
        <v>Semiconductors</v>
      </c>
      <c r="N1796" t="str">
        <f>VLOOKUP($L1796,Companies!$A:$G,6,)</f>
        <v>Technology</v>
      </c>
      <c r="O1796" s="6" t="s">
        <v>1705</v>
      </c>
      <c r="P1796" s="6" t="s">
        <v>1706</v>
      </c>
      <c r="Q1796" t="s">
        <v>87</v>
      </c>
      <c r="R1796" t="s">
        <v>61</v>
      </c>
      <c r="S1796" s="4">
        <v>40604</v>
      </c>
      <c r="T1796" s="7">
        <f>S1796-E1796</f>
        <v>1</v>
      </c>
      <c r="U1796" t="s">
        <v>14212</v>
      </c>
      <c r="V1796" s="6" t="s">
        <v>14251</v>
      </c>
      <c r="W1796" t="s">
        <v>14260</v>
      </c>
      <c r="X1796" t="s">
        <v>14203</v>
      </c>
      <c r="Y1796" t="str">
        <f>VLOOKUP(R1796,Managers!$A:$B,2,)</f>
        <v>Allen Young</v>
      </c>
      <c r="Z1796" s="11">
        <f>VLOOKUP(X1796,HourlyWages!$A:$B,2,0)</f>
        <v>62</v>
      </c>
      <c r="AA1796">
        <v>1</v>
      </c>
    </row>
    <row r="1797" spans="1:27" x14ac:dyDescent="0.3">
      <c r="A1797" t="b">
        <f>COUNTIF($C$1:C1797, C1797)&gt;1</f>
        <v>0</v>
      </c>
      <c r="B1797" t="b">
        <f>VLOOKUP(C1797,Sheet3!$A:$B,2,0) &gt; 1</f>
        <v>0</v>
      </c>
      <c r="C1797">
        <v>1796</v>
      </c>
      <c r="D1797">
        <v>12868</v>
      </c>
      <c r="E1797" s="4">
        <v>40603</v>
      </c>
      <c r="F1797">
        <v>2</v>
      </c>
      <c r="G1797" s="15">
        <f>I1797*F1797</f>
        <v>220</v>
      </c>
      <c r="H1797" s="9">
        <v>0.09</v>
      </c>
      <c r="I1797" s="13">
        <f>VLOOKUP($U1797,Pricebook!$A:$D,4,0)</f>
        <v>110</v>
      </c>
      <c r="J1797" s="11">
        <f>G1797*(1-H1797)</f>
        <v>200.20000000000002</v>
      </c>
      <c r="K1797" t="s">
        <v>916</v>
      </c>
      <c r="L1797" t="s">
        <v>594</v>
      </c>
      <c r="M1797" t="str">
        <f>VLOOKUP($L1797,Companies!$A:$G,7,)</f>
        <v>Semiconductors</v>
      </c>
      <c r="N1797" t="str">
        <f>VLOOKUP($L1797,Companies!$A:$G,6,)</f>
        <v>Technology</v>
      </c>
      <c r="O1797" s="6" t="s">
        <v>473</v>
      </c>
      <c r="P1797" s="6" t="s">
        <v>474</v>
      </c>
      <c r="Q1797" t="s">
        <v>421</v>
      </c>
      <c r="R1797" t="s">
        <v>61</v>
      </c>
      <c r="S1797" s="4">
        <v>40605</v>
      </c>
      <c r="T1797" s="7">
        <f>S1797-E1797</f>
        <v>2</v>
      </c>
      <c r="U1797" t="s">
        <v>14215</v>
      </c>
      <c r="V1797" s="6" t="s">
        <v>14251</v>
      </c>
      <c r="W1797" t="s">
        <v>14266</v>
      </c>
      <c r="X1797" t="s">
        <v>14194</v>
      </c>
      <c r="Y1797" t="str">
        <f>VLOOKUP(R1797,Managers!$A:$B,2,)</f>
        <v>Allen Young</v>
      </c>
      <c r="Z1797" s="11">
        <f>VLOOKUP(X1797,HourlyWages!$A:$B,2,0)</f>
        <v>71</v>
      </c>
      <c r="AA1797">
        <v>1</v>
      </c>
    </row>
    <row r="1798" spans="1:27" x14ac:dyDescent="0.3">
      <c r="A1798" t="b">
        <f>COUNTIF($C$1:C1798, C1798)&gt;1</f>
        <v>0</v>
      </c>
      <c r="B1798" t="b">
        <f>VLOOKUP(C1798,Sheet3!$A:$B,2,0) &gt; 1</f>
        <v>0</v>
      </c>
      <c r="C1798">
        <v>1797</v>
      </c>
      <c r="D1798">
        <v>12869</v>
      </c>
      <c r="E1798" s="4">
        <v>39838</v>
      </c>
      <c r="F1798">
        <v>15</v>
      </c>
      <c r="G1798" s="15">
        <f>I1798*F1798</f>
        <v>2250</v>
      </c>
      <c r="H1798" s="9">
        <v>0.1</v>
      </c>
      <c r="I1798" s="13">
        <f>VLOOKUP($U1798,Pricebook!$A:$D,4,0)</f>
        <v>150</v>
      </c>
      <c r="J1798" s="11">
        <f>G1798*(1-H1798)</f>
        <v>2025</v>
      </c>
      <c r="K1798" t="s">
        <v>1623</v>
      </c>
      <c r="L1798" t="s">
        <v>158</v>
      </c>
      <c r="M1798" t="str">
        <f>VLOOKUP($L1798,Companies!$A:$G,7,)</f>
        <v>Department/Specialty Retail Stores</v>
      </c>
      <c r="N1798" t="str">
        <f>VLOOKUP($L1798,Companies!$A:$G,6,)</f>
        <v>Consumer Services</v>
      </c>
      <c r="O1798" s="6" t="s">
        <v>743</v>
      </c>
      <c r="P1798" s="6" t="s">
        <v>744</v>
      </c>
      <c r="Q1798" t="s">
        <v>163</v>
      </c>
      <c r="R1798" t="s">
        <v>34</v>
      </c>
      <c r="S1798" s="4">
        <v>39841</v>
      </c>
      <c r="T1798" s="7">
        <f>S1798-E1798</f>
        <v>3</v>
      </c>
      <c r="U1798" t="s">
        <v>14210</v>
      </c>
      <c r="V1798" s="6" t="s">
        <v>14251</v>
      </c>
      <c r="W1798" t="s">
        <v>14266</v>
      </c>
      <c r="X1798" t="s">
        <v>14185</v>
      </c>
      <c r="Y1798" t="str">
        <f>VLOOKUP(R1798,Managers!$A:$B,2,)</f>
        <v>Frank Mitchell</v>
      </c>
      <c r="Z1798" s="11">
        <f>VLOOKUP(X1798,HourlyWages!$A:$B,2,0)</f>
        <v>70</v>
      </c>
      <c r="AA1798">
        <v>1</v>
      </c>
    </row>
    <row r="1799" spans="1:27" x14ac:dyDescent="0.3">
      <c r="A1799" t="b">
        <f>COUNTIF($C$1:C1799, C1799)&gt;1</f>
        <v>0</v>
      </c>
      <c r="B1799" t="b">
        <f>VLOOKUP(C1799,Sheet3!$A:$B,2,0) &gt; 1</f>
        <v>0</v>
      </c>
      <c r="C1799">
        <v>1798</v>
      </c>
      <c r="D1799">
        <v>12871</v>
      </c>
      <c r="E1799" s="4">
        <v>40820</v>
      </c>
      <c r="F1799">
        <v>46</v>
      </c>
      <c r="G1799" s="15">
        <f>I1799*F1799</f>
        <v>6440</v>
      </c>
      <c r="H1799" s="9">
        <v>0.08</v>
      </c>
      <c r="I1799" s="13">
        <f>VLOOKUP($U1799,Pricebook!$A:$D,4,0)</f>
        <v>140</v>
      </c>
      <c r="J1799" s="11">
        <f>G1799*(1-H1799)</f>
        <v>5924.8</v>
      </c>
      <c r="K1799" t="s">
        <v>1707</v>
      </c>
      <c r="L1799" t="s">
        <v>344</v>
      </c>
      <c r="M1799" t="str">
        <f>VLOOKUP($L1799,Companies!$A:$G,7,)</f>
        <v>Food Chains</v>
      </c>
      <c r="N1799" t="str">
        <f>VLOOKUP($L1799,Companies!$A:$G,6,)</f>
        <v>Consumer Services</v>
      </c>
      <c r="O1799" s="6" t="s">
        <v>113</v>
      </c>
      <c r="P1799" s="6" t="s">
        <v>1708</v>
      </c>
      <c r="Q1799" t="s">
        <v>699</v>
      </c>
      <c r="R1799" t="s">
        <v>34</v>
      </c>
      <c r="S1799" s="4">
        <v>40822</v>
      </c>
      <c r="T1799" s="7">
        <f>S1799-E1799</f>
        <v>2</v>
      </c>
      <c r="U1799" t="s">
        <v>14207</v>
      </c>
      <c r="V1799" s="6" t="s">
        <v>14251</v>
      </c>
      <c r="W1799" t="s">
        <v>14252</v>
      </c>
      <c r="X1799" t="s">
        <v>14184</v>
      </c>
      <c r="Y1799" t="str">
        <f>VLOOKUP(R1799,Managers!$A:$B,2,)</f>
        <v>Frank Mitchell</v>
      </c>
      <c r="Z1799" s="11">
        <f>VLOOKUP(X1799,HourlyWages!$A:$B,2,0)</f>
        <v>50</v>
      </c>
      <c r="AA1799">
        <v>1</v>
      </c>
    </row>
    <row r="1800" spans="1:27" x14ac:dyDescent="0.3">
      <c r="A1800" t="b">
        <f>COUNTIF($C$1:C1800, C1800)&gt;1</f>
        <v>0</v>
      </c>
      <c r="B1800" t="b">
        <f>VLOOKUP(C1800,Sheet3!$A:$B,2,0) &gt; 1</f>
        <v>0</v>
      </c>
      <c r="C1800">
        <v>1799</v>
      </c>
      <c r="D1800">
        <v>12897</v>
      </c>
      <c r="E1800" s="4">
        <v>40742</v>
      </c>
      <c r="F1800">
        <v>39</v>
      </c>
      <c r="G1800" s="15">
        <f>I1800*F1800</f>
        <v>7800</v>
      </c>
      <c r="H1800" s="9">
        <v>0.03</v>
      </c>
      <c r="I1800" s="13">
        <f>VLOOKUP($U1800,Pricebook!$A:$D,4,0)</f>
        <v>200</v>
      </c>
      <c r="J1800" s="11">
        <f>G1800*(1-H1800)</f>
        <v>7566</v>
      </c>
      <c r="K1800" t="s">
        <v>806</v>
      </c>
      <c r="L1800" t="s">
        <v>520</v>
      </c>
      <c r="M1800" t="str">
        <f>VLOOKUP($L1800,Companies!$A:$G,7,)</f>
        <v>Computer Software: Prepackaged Software</v>
      </c>
      <c r="N1800" t="str">
        <f>VLOOKUP($L1800,Companies!$A:$G,6,)</f>
        <v>Technology</v>
      </c>
      <c r="O1800" s="6" t="s">
        <v>1523</v>
      </c>
      <c r="P1800" s="6">
        <v>79907</v>
      </c>
      <c r="Q1800" t="s">
        <v>48</v>
      </c>
      <c r="R1800" t="s">
        <v>16</v>
      </c>
      <c r="S1800" s="4">
        <v>40743</v>
      </c>
      <c r="T1800" s="7">
        <f>S1800-E1800</f>
        <v>1</v>
      </c>
      <c r="U1800" t="s">
        <v>14214</v>
      </c>
      <c r="V1800" s="6" t="s">
        <v>14251</v>
      </c>
      <c r="W1800" t="s">
        <v>14263</v>
      </c>
      <c r="X1800" t="s">
        <v>14187</v>
      </c>
      <c r="Y1800" t="str">
        <f>VLOOKUP(R1800,Managers!$A:$B,2,)</f>
        <v>Josh Martinez</v>
      </c>
      <c r="Z1800" s="11">
        <f>VLOOKUP(X1800,HourlyWages!$A:$B,2,0)</f>
        <v>45</v>
      </c>
      <c r="AA1800">
        <v>1</v>
      </c>
    </row>
    <row r="1801" spans="1:27" x14ac:dyDescent="0.3">
      <c r="A1801" t="b">
        <f>COUNTIF($C$1:C1801, C1801)&gt;1</f>
        <v>0</v>
      </c>
      <c r="B1801" t="b">
        <f>VLOOKUP(C1801,Sheet3!$A:$B,2,0) &gt; 1</f>
        <v>0</v>
      </c>
      <c r="C1801">
        <v>1800</v>
      </c>
      <c r="D1801">
        <v>12897</v>
      </c>
      <c r="E1801" s="4">
        <v>40742</v>
      </c>
      <c r="F1801">
        <v>31</v>
      </c>
      <c r="G1801" s="15">
        <f>I1801*F1801</f>
        <v>3410</v>
      </c>
      <c r="H1801" s="9">
        <v>0.05</v>
      </c>
      <c r="I1801" s="13">
        <f>VLOOKUP($U1801,Pricebook!$A:$D,4,0)</f>
        <v>110</v>
      </c>
      <c r="J1801" s="11">
        <f>G1801*(1-H1801)</f>
        <v>3239.5</v>
      </c>
      <c r="K1801" t="s">
        <v>806</v>
      </c>
      <c r="L1801" t="s">
        <v>520</v>
      </c>
      <c r="M1801" t="str">
        <f>VLOOKUP($L1801,Companies!$A:$G,7,)</f>
        <v>Computer Software: Prepackaged Software</v>
      </c>
      <c r="N1801" t="str">
        <f>VLOOKUP($L1801,Companies!$A:$G,6,)</f>
        <v>Technology</v>
      </c>
      <c r="O1801" s="6" t="s">
        <v>1523</v>
      </c>
      <c r="P1801" s="6">
        <v>79907</v>
      </c>
      <c r="Q1801" t="s">
        <v>48</v>
      </c>
      <c r="R1801" t="s">
        <v>16</v>
      </c>
      <c r="S1801" s="4">
        <v>40743</v>
      </c>
      <c r="T1801" s="7">
        <f>S1801-E1801</f>
        <v>1</v>
      </c>
      <c r="U1801" t="s">
        <v>14215</v>
      </c>
      <c r="V1801" s="6" t="s">
        <v>14251</v>
      </c>
      <c r="W1801" t="s">
        <v>14263</v>
      </c>
      <c r="X1801" t="s">
        <v>14200</v>
      </c>
      <c r="Y1801" t="str">
        <f>VLOOKUP(R1801,Managers!$A:$B,2,)</f>
        <v>Josh Martinez</v>
      </c>
      <c r="Z1801" s="11">
        <f>VLOOKUP(X1801,HourlyWages!$A:$B,2,0)</f>
        <v>59</v>
      </c>
      <c r="AA1801">
        <v>1</v>
      </c>
    </row>
    <row r="1802" spans="1:27" x14ac:dyDescent="0.3">
      <c r="A1802" t="b">
        <f>COUNTIF($C$1:C1802, C1802)&gt;1</f>
        <v>0</v>
      </c>
      <c r="B1802" t="b">
        <f>VLOOKUP(C1802,Sheet3!$A:$B,2,0) &gt; 1</f>
        <v>0</v>
      </c>
      <c r="C1802">
        <v>1801</v>
      </c>
      <c r="D1802">
        <v>12900</v>
      </c>
      <c r="E1802" s="4">
        <v>40301</v>
      </c>
      <c r="F1802">
        <v>50</v>
      </c>
      <c r="G1802" s="15">
        <f>I1802*F1802</f>
        <v>6250</v>
      </c>
      <c r="H1802" s="9">
        <v>0.08</v>
      </c>
      <c r="I1802" s="13">
        <f>VLOOKUP($U1802,Pricebook!$A:$D,4,0)</f>
        <v>125</v>
      </c>
      <c r="J1802" s="11">
        <f>G1802*(1-H1802)</f>
        <v>5750</v>
      </c>
      <c r="K1802" t="s">
        <v>1709</v>
      </c>
      <c r="L1802" t="s">
        <v>244</v>
      </c>
      <c r="M1802" t="str">
        <f>VLOOKUP($L1802,Companies!$A:$G,7,)</f>
        <v>Computer Communications Equipment</v>
      </c>
      <c r="N1802" t="str">
        <f>VLOOKUP($L1802,Companies!$A:$G,6,)</f>
        <v>Technology</v>
      </c>
      <c r="O1802" s="6" t="s">
        <v>1371</v>
      </c>
      <c r="P1802" s="6">
        <v>24541</v>
      </c>
      <c r="Q1802" t="s">
        <v>368</v>
      </c>
      <c r="R1802" t="s">
        <v>34</v>
      </c>
      <c r="S1802" s="4">
        <v>40302</v>
      </c>
      <c r="T1802" s="7">
        <f>S1802-E1802</f>
        <v>1</v>
      </c>
      <c r="U1802" t="s">
        <v>14208</v>
      </c>
      <c r="V1802" s="6" t="s">
        <v>14251</v>
      </c>
      <c r="W1802" t="s">
        <v>14266</v>
      </c>
      <c r="X1802" t="s">
        <v>14203</v>
      </c>
      <c r="Y1802" t="str">
        <f>VLOOKUP(R1802,Managers!$A:$B,2,)</f>
        <v>Frank Mitchell</v>
      </c>
      <c r="Z1802" s="11">
        <f>VLOOKUP(X1802,HourlyWages!$A:$B,2,0)</f>
        <v>62</v>
      </c>
      <c r="AA1802">
        <v>1</v>
      </c>
    </row>
    <row r="1803" spans="1:27" x14ac:dyDescent="0.3">
      <c r="A1803" t="b">
        <f>COUNTIF($C$1:C1803, C1803)&gt;1</f>
        <v>0</v>
      </c>
      <c r="B1803" t="b">
        <f>VLOOKUP(C1803,Sheet3!$A:$B,2,0) &gt; 1</f>
        <v>0</v>
      </c>
      <c r="C1803">
        <v>1802</v>
      </c>
      <c r="D1803">
        <v>12900</v>
      </c>
      <c r="E1803" s="4">
        <v>40301</v>
      </c>
      <c r="F1803">
        <v>18</v>
      </c>
      <c r="G1803" s="15">
        <f>I1803*F1803</f>
        <v>2700</v>
      </c>
      <c r="H1803" s="9">
        <v>0.08</v>
      </c>
      <c r="I1803" s="13">
        <f>VLOOKUP($U1803,Pricebook!$A:$D,4,0)</f>
        <v>150</v>
      </c>
      <c r="J1803" s="11">
        <f>G1803*(1-H1803)</f>
        <v>2484</v>
      </c>
      <c r="K1803" t="s">
        <v>1709</v>
      </c>
      <c r="L1803" t="s">
        <v>244</v>
      </c>
      <c r="M1803" t="str">
        <f>VLOOKUP($L1803,Companies!$A:$G,7,)</f>
        <v>Computer Communications Equipment</v>
      </c>
      <c r="N1803" t="str">
        <f>VLOOKUP($L1803,Companies!$A:$G,6,)</f>
        <v>Technology</v>
      </c>
      <c r="O1803" s="6" t="s">
        <v>1371</v>
      </c>
      <c r="P1803" s="6">
        <v>24541</v>
      </c>
      <c r="Q1803" t="s">
        <v>368</v>
      </c>
      <c r="R1803" t="s">
        <v>34</v>
      </c>
      <c r="S1803" s="4">
        <v>40303</v>
      </c>
      <c r="T1803" s="7">
        <f>S1803-E1803</f>
        <v>2</v>
      </c>
      <c r="U1803" t="s">
        <v>14216</v>
      </c>
      <c r="V1803" s="6" t="s">
        <v>14251</v>
      </c>
      <c r="W1803" t="s">
        <v>14263</v>
      </c>
      <c r="X1803" t="s">
        <v>14197</v>
      </c>
      <c r="Y1803" t="str">
        <f>VLOOKUP(R1803,Managers!$A:$B,2,)</f>
        <v>Frank Mitchell</v>
      </c>
      <c r="Z1803" s="11">
        <f>VLOOKUP(X1803,HourlyWages!$A:$B,2,0)</f>
        <v>71</v>
      </c>
      <c r="AA1803">
        <v>1</v>
      </c>
    </row>
    <row r="1804" spans="1:27" x14ac:dyDescent="0.3">
      <c r="A1804" t="b">
        <f>COUNTIF($C$1:C1804, C1804)&gt;1</f>
        <v>0</v>
      </c>
      <c r="B1804" t="b">
        <f>VLOOKUP(C1804,Sheet3!$A:$B,2,0) &gt; 1</f>
        <v>0</v>
      </c>
      <c r="C1804">
        <v>1803</v>
      </c>
      <c r="D1804">
        <v>12902</v>
      </c>
      <c r="E1804" s="4">
        <v>40480</v>
      </c>
      <c r="F1804">
        <v>9</v>
      </c>
      <c r="G1804" s="15">
        <f>I1804*F1804</f>
        <v>1350</v>
      </c>
      <c r="H1804" s="9">
        <v>0</v>
      </c>
      <c r="I1804" s="13">
        <f>VLOOKUP($U1804,Pricebook!$A:$D,4,0)</f>
        <v>150</v>
      </c>
      <c r="J1804" s="11">
        <f>G1804*(1-H1804)</f>
        <v>1350</v>
      </c>
      <c r="K1804" t="s">
        <v>1710</v>
      </c>
      <c r="L1804" t="s">
        <v>1076</v>
      </c>
      <c r="M1804" t="str">
        <f>VLOOKUP($L1804,Companies!$A:$G,7,)</f>
        <v>Broadcasting</v>
      </c>
      <c r="N1804" t="str">
        <f>VLOOKUP($L1804,Companies!$A:$G,6,)</f>
        <v>Consumer Services</v>
      </c>
      <c r="O1804" s="6" t="s">
        <v>1711</v>
      </c>
      <c r="P1804" s="6" t="s">
        <v>1712</v>
      </c>
      <c r="Q1804" t="s">
        <v>172</v>
      </c>
      <c r="R1804" t="s">
        <v>16</v>
      </c>
      <c r="S1804" s="4">
        <v>40482</v>
      </c>
      <c r="T1804" s="7">
        <f>S1804-E1804</f>
        <v>2</v>
      </c>
      <c r="U1804" t="s">
        <v>14211</v>
      </c>
      <c r="V1804" s="6" t="s">
        <v>14257</v>
      </c>
      <c r="W1804" t="s">
        <v>14259</v>
      </c>
      <c r="X1804" t="s">
        <v>14201</v>
      </c>
      <c r="Y1804" t="str">
        <f>VLOOKUP(R1804,Managers!$A:$B,2,)</f>
        <v>Josh Martinez</v>
      </c>
      <c r="Z1804" s="11">
        <f>VLOOKUP(X1804,HourlyWages!$A:$B,2,0)</f>
        <v>53</v>
      </c>
      <c r="AA1804">
        <v>1</v>
      </c>
    </row>
    <row r="1805" spans="1:27" x14ac:dyDescent="0.3">
      <c r="A1805" t="b">
        <f>COUNTIF($C$1:C1805, C1805)&gt;1</f>
        <v>0</v>
      </c>
      <c r="B1805" t="b">
        <f>VLOOKUP(C1805,Sheet3!$A:$B,2,0) &gt; 1</f>
        <v>0</v>
      </c>
      <c r="C1805">
        <v>1804</v>
      </c>
      <c r="D1805">
        <v>12902</v>
      </c>
      <c r="E1805" s="4">
        <v>40480</v>
      </c>
      <c r="F1805">
        <v>30</v>
      </c>
      <c r="G1805" s="15">
        <f>I1805*F1805</f>
        <v>3750</v>
      </c>
      <c r="H1805" s="9">
        <v>0.04</v>
      </c>
      <c r="I1805" s="13">
        <f>VLOOKUP($U1805,Pricebook!$A:$D,4,0)</f>
        <v>125</v>
      </c>
      <c r="J1805" s="11">
        <f>G1805*(1-H1805)</f>
        <v>3600</v>
      </c>
      <c r="K1805" t="s">
        <v>1710</v>
      </c>
      <c r="L1805" t="s">
        <v>1076</v>
      </c>
      <c r="M1805" t="str">
        <f>VLOOKUP($L1805,Companies!$A:$G,7,)</f>
        <v>Broadcasting</v>
      </c>
      <c r="N1805" t="str">
        <f>VLOOKUP($L1805,Companies!$A:$G,6,)</f>
        <v>Consumer Services</v>
      </c>
      <c r="O1805" s="6" t="s">
        <v>1713</v>
      </c>
      <c r="P1805" s="6">
        <v>89502</v>
      </c>
      <c r="Q1805" t="s">
        <v>1061</v>
      </c>
      <c r="R1805" t="s">
        <v>23</v>
      </c>
      <c r="S1805" s="4">
        <v>40482</v>
      </c>
      <c r="T1805" s="7">
        <f>S1805-E1805</f>
        <v>2</v>
      </c>
      <c r="U1805" t="s">
        <v>14217</v>
      </c>
      <c r="V1805" s="6" t="s">
        <v>14251</v>
      </c>
      <c r="W1805" t="s">
        <v>14267</v>
      </c>
      <c r="X1805" t="s">
        <v>14192</v>
      </c>
      <c r="Y1805" t="str">
        <f>VLOOKUP(R1805,Managers!$A:$B,2,)</f>
        <v>Bob Turner</v>
      </c>
      <c r="Z1805" s="11">
        <f>VLOOKUP(X1805,HourlyWages!$A:$B,2,0)</f>
        <v>75</v>
      </c>
      <c r="AA1805">
        <v>1</v>
      </c>
    </row>
    <row r="1806" spans="1:27" x14ac:dyDescent="0.3">
      <c r="A1806" t="b">
        <f>COUNTIF($C$1:C1806, C1806)&gt;1</f>
        <v>0</v>
      </c>
      <c r="B1806" t="b">
        <f>VLOOKUP(C1806,Sheet3!$A:$B,2,0) &gt; 1</f>
        <v>0</v>
      </c>
      <c r="C1806">
        <v>1805</v>
      </c>
      <c r="D1806">
        <v>12903</v>
      </c>
      <c r="E1806" s="4">
        <v>40081</v>
      </c>
      <c r="F1806">
        <v>2</v>
      </c>
      <c r="G1806" s="15">
        <f>I1806*F1806</f>
        <v>300</v>
      </c>
      <c r="H1806" s="9">
        <v>7.0000000000000007E-2</v>
      </c>
      <c r="I1806" s="13">
        <f>VLOOKUP($U1806,Pricebook!$A:$D,4,0)</f>
        <v>150</v>
      </c>
      <c r="J1806" s="11">
        <f>G1806*(1-H1806)</f>
        <v>279</v>
      </c>
      <c r="K1806" t="s">
        <v>1481</v>
      </c>
      <c r="L1806" t="s">
        <v>203</v>
      </c>
      <c r="M1806" t="str">
        <f>VLOOKUP($L1806,Companies!$A:$G,7,)</f>
        <v>Catalog/Specialty Distribution</v>
      </c>
      <c r="N1806" t="str">
        <f>VLOOKUP($L1806,Companies!$A:$G,6,)</f>
        <v>Consumer Services</v>
      </c>
      <c r="O1806" s="6" t="s">
        <v>1482</v>
      </c>
      <c r="P1806" s="6">
        <v>33334</v>
      </c>
      <c r="Q1806" t="s">
        <v>101</v>
      </c>
      <c r="R1806" t="s">
        <v>34</v>
      </c>
      <c r="S1806" s="4">
        <v>40083</v>
      </c>
      <c r="T1806" s="7">
        <f>S1806-E1806</f>
        <v>2</v>
      </c>
      <c r="U1806" t="s">
        <v>14210</v>
      </c>
      <c r="V1806" s="6" t="s">
        <v>14254</v>
      </c>
      <c r="W1806" t="s">
        <v>14265</v>
      </c>
      <c r="X1806" t="s">
        <v>14193</v>
      </c>
      <c r="Y1806" t="str">
        <f>VLOOKUP(R1806,Managers!$A:$B,2,)</f>
        <v>Frank Mitchell</v>
      </c>
      <c r="Z1806" s="11">
        <f>VLOOKUP(X1806,HourlyWages!$A:$B,2,0)</f>
        <v>57</v>
      </c>
      <c r="AA1806">
        <v>1</v>
      </c>
    </row>
    <row r="1807" spans="1:27" x14ac:dyDescent="0.3">
      <c r="A1807" t="b">
        <f>COUNTIF($C$1:C1807, C1807)&gt;1</f>
        <v>0</v>
      </c>
      <c r="B1807" t="b">
        <f>VLOOKUP(C1807,Sheet3!$A:$B,2,0) &gt; 1</f>
        <v>0</v>
      </c>
      <c r="C1807">
        <v>1806</v>
      </c>
      <c r="D1807">
        <v>12929</v>
      </c>
      <c r="E1807" s="4">
        <v>40420</v>
      </c>
      <c r="F1807">
        <v>19</v>
      </c>
      <c r="G1807" s="15">
        <f>I1807*F1807</f>
        <v>2375</v>
      </c>
      <c r="H1807" s="9">
        <v>0.02</v>
      </c>
      <c r="I1807" s="13">
        <f>VLOOKUP($U1807,Pricebook!$A:$D,4,0)</f>
        <v>125</v>
      </c>
      <c r="J1807" s="11">
        <f>G1807*(1-H1807)</f>
        <v>2327.5</v>
      </c>
      <c r="K1807" t="s">
        <v>463</v>
      </c>
      <c r="L1807" t="s">
        <v>235</v>
      </c>
      <c r="M1807" t="str">
        <f>VLOOKUP($L1807,Companies!$A:$G,7,)</f>
        <v>Television Services</v>
      </c>
      <c r="N1807" t="str">
        <f>VLOOKUP($L1807,Companies!$A:$G,6,)</f>
        <v>Consumer Services</v>
      </c>
      <c r="O1807" s="6" t="s">
        <v>1714</v>
      </c>
      <c r="P1807" s="6" t="s">
        <v>1715</v>
      </c>
      <c r="Q1807" t="s">
        <v>15</v>
      </c>
      <c r="R1807" t="s">
        <v>16</v>
      </c>
      <c r="S1807" s="4">
        <v>40421</v>
      </c>
      <c r="T1807" s="7">
        <f>S1807-E1807</f>
        <v>1</v>
      </c>
      <c r="U1807" t="s">
        <v>14221</v>
      </c>
      <c r="V1807" s="6" t="s">
        <v>14251</v>
      </c>
      <c r="W1807" t="s">
        <v>14263</v>
      </c>
      <c r="X1807" t="s">
        <v>14189</v>
      </c>
      <c r="Y1807" t="str">
        <f>VLOOKUP(R1807,Managers!$A:$B,2,)</f>
        <v>Josh Martinez</v>
      </c>
      <c r="Z1807" s="11">
        <f>VLOOKUP(X1807,HourlyWages!$A:$B,2,0)</f>
        <v>62</v>
      </c>
      <c r="AA1807">
        <v>1</v>
      </c>
    </row>
    <row r="1808" spans="1:27" x14ac:dyDescent="0.3">
      <c r="A1808" t="b">
        <f>COUNTIF($C$1:C1808, C1808)&gt;1</f>
        <v>0</v>
      </c>
      <c r="B1808" t="b">
        <f>VLOOKUP(C1808,Sheet3!$A:$B,2,0) &gt; 1</f>
        <v>0</v>
      </c>
      <c r="C1808">
        <v>1807</v>
      </c>
      <c r="D1808">
        <v>12929</v>
      </c>
      <c r="E1808" s="4">
        <v>40420</v>
      </c>
      <c r="F1808">
        <v>20</v>
      </c>
      <c r="G1808" s="15">
        <f>I1808*F1808</f>
        <v>2200</v>
      </c>
      <c r="H1808" s="9">
        <v>0</v>
      </c>
      <c r="I1808" s="13">
        <f>VLOOKUP($U1808,Pricebook!$A:$D,4,0)</f>
        <v>110</v>
      </c>
      <c r="J1808" s="11">
        <f>G1808*(1-H1808)</f>
        <v>2200</v>
      </c>
      <c r="K1808" t="s">
        <v>463</v>
      </c>
      <c r="L1808" t="s">
        <v>235</v>
      </c>
      <c r="M1808" t="str">
        <f>VLOOKUP($L1808,Companies!$A:$G,7,)</f>
        <v>Television Services</v>
      </c>
      <c r="N1808" t="str">
        <f>VLOOKUP($L1808,Companies!$A:$G,6,)</f>
        <v>Consumer Services</v>
      </c>
      <c r="O1808" s="6" t="s">
        <v>1714</v>
      </c>
      <c r="P1808" s="6" t="s">
        <v>1715</v>
      </c>
      <c r="Q1808" t="s">
        <v>15</v>
      </c>
      <c r="R1808" t="s">
        <v>16</v>
      </c>
      <c r="S1808" s="4">
        <v>40421</v>
      </c>
      <c r="T1808" s="7">
        <f>S1808-E1808</f>
        <v>1</v>
      </c>
      <c r="U1808" t="s">
        <v>14215</v>
      </c>
      <c r="V1808" s="6" t="s">
        <v>14251</v>
      </c>
      <c r="W1808" t="s">
        <v>14263</v>
      </c>
      <c r="X1808" t="s">
        <v>14199</v>
      </c>
      <c r="Y1808" t="str">
        <f>VLOOKUP(R1808,Managers!$A:$B,2,)</f>
        <v>Josh Martinez</v>
      </c>
      <c r="Z1808" s="11">
        <f>VLOOKUP(X1808,HourlyWages!$A:$B,2,0)</f>
        <v>68</v>
      </c>
      <c r="AA1808">
        <v>1</v>
      </c>
    </row>
    <row r="1809" spans="1:27" x14ac:dyDescent="0.3">
      <c r="A1809" t="b">
        <f>COUNTIF($C$1:C1809, C1809)&gt;1</f>
        <v>0</v>
      </c>
      <c r="B1809" t="b">
        <f>VLOOKUP(C1809,Sheet3!$A:$B,2,0) &gt; 1</f>
        <v>0</v>
      </c>
      <c r="C1809">
        <v>1808</v>
      </c>
      <c r="D1809">
        <v>12930</v>
      </c>
      <c r="E1809" s="4">
        <v>40871</v>
      </c>
      <c r="F1809">
        <v>49</v>
      </c>
      <c r="G1809" s="15">
        <f>I1809*F1809</f>
        <v>8330</v>
      </c>
      <c r="H1809" s="9">
        <v>0.06</v>
      </c>
      <c r="I1809" s="13">
        <f>VLOOKUP($U1809,Pricebook!$A:$D,4,0)</f>
        <v>170</v>
      </c>
      <c r="J1809" s="11">
        <f>G1809*(1-H1809)</f>
        <v>7830.2</v>
      </c>
      <c r="K1809" t="s">
        <v>510</v>
      </c>
      <c r="L1809" t="s">
        <v>93</v>
      </c>
      <c r="M1809" t="str">
        <f>VLOOKUP($L1809,Companies!$A:$G,7,)</f>
        <v>Television Services</v>
      </c>
      <c r="N1809" t="str">
        <f>VLOOKUP($L1809,Companies!$A:$G,6,)</f>
        <v>Consumer Services</v>
      </c>
      <c r="O1809" s="6" t="s">
        <v>1109</v>
      </c>
      <c r="P1809" s="6">
        <v>92553</v>
      </c>
      <c r="Q1809" t="s">
        <v>114</v>
      </c>
      <c r="R1809" t="s">
        <v>23</v>
      </c>
      <c r="S1809" s="4">
        <v>40872</v>
      </c>
      <c r="T1809" s="7">
        <f>S1809-E1809</f>
        <v>1</v>
      </c>
      <c r="U1809" t="s">
        <v>14219</v>
      </c>
      <c r="V1809" s="6" t="s">
        <v>14251</v>
      </c>
      <c r="W1809" t="s">
        <v>14252</v>
      </c>
      <c r="X1809" t="s">
        <v>14188</v>
      </c>
      <c r="Y1809" t="str">
        <f>VLOOKUP(R1809,Managers!$A:$B,2,)</f>
        <v>Bob Turner</v>
      </c>
      <c r="Z1809" s="11">
        <f>VLOOKUP(X1809,HourlyWages!$A:$B,2,0)</f>
        <v>52</v>
      </c>
      <c r="AA1809">
        <v>1</v>
      </c>
    </row>
    <row r="1810" spans="1:27" x14ac:dyDescent="0.3">
      <c r="A1810" t="b">
        <f>COUNTIF($C$1:C1810, C1810)&gt;1</f>
        <v>0</v>
      </c>
      <c r="B1810" t="b">
        <f>VLOOKUP(C1810,Sheet3!$A:$B,2,0) &gt; 1</f>
        <v>0</v>
      </c>
      <c r="C1810">
        <v>1809</v>
      </c>
      <c r="D1810">
        <v>12931</v>
      </c>
      <c r="E1810" s="4">
        <v>41023</v>
      </c>
      <c r="F1810">
        <v>11</v>
      </c>
      <c r="G1810" s="15">
        <f>I1810*F1810</f>
        <v>2200</v>
      </c>
      <c r="H1810" s="9">
        <v>0.02</v>
      </c>
      <c r="I1810" s="13">
        <f>VLOOKUP($U1810,Pricebook!$A:$D,4,0)</f>
        <v>200</v>
      </c>
      <c r="J1810" s="11">
        <f>G1810*(1-H1810)</f>
        <v>2156</v>
      </c>
      <c r="K1810" t="s">
        <v>1331</v>
      </c>
      <c r="L1810" t="s">
        <v>597</v>
      </c>
      <c r="M1810" t="str">
        <f>VLOOKUP($L1810,Companies!$A:$G,7,)</f>
        <v>Specialty Insurers</v>
      </c>
      <c r="N1810" t="str">
        <f>VLOOKUP($L1810,Companies!$A:$G,6,)</f>
        <v>Finance</v>
      </c>
      <c r="O1810" s="6" t="s">
        <v>1716</v>
      </c>
      <c r="P1810" s="6" t="s">
        <v>1717</v>
      </c>
      <c r="Q1810" t="s">
        <v>87</v>
      </c>
      <c r="R1810" t="s">
        <v>61</v>
      </c>
      <c r="S1810" s="4">
        <v>41024</v>
      </c>
      <c r="T1810" s="7">
        <f>S1810-E1810</f>
        <v>1</v>
      </c>
      <c r="U1810" t="s">
        <v>14206</v>
      </c>
      <c r="V1810" s="6" t="s">
        <v>14251</v>
      </c>
      <c r="W1810" t="s">
        <v>14263</v>
      </c>
      <c r="X1810" t="s">
        <v>14185</v>
      </c>
      <c r="Y1810" t="str">
        <f>VLOOKUP(R1810,Managers!$A:$B,2,)</f>
        <v>Allen Young</v>
      </c>
      <c r="Z1810" s="11">
        <f>VLOOKUP(X1810,HourlyWages!$A:$B,2,0)</f>
        <v>70</v>
      </c>
      <c r="AA1810">
        <v>1</v>
      </c>
    </row>
    <row r="1811" spans="1:27" x14ac:dyDescent="0.3">
      <c r="A1811" t="b">
        <f>COUNTIF($C$1:C1811, C1811)&gt;1</f>
        <v>0</v>
      </c>
      <c r="B1811" t="b">
        <f>VLOOKUP(C1811,Sheet3!$A:$B,2,0) &gt; 1</f>
        <v>0</v>
      </c>
      <c r="C1811">
        <v>1810</v>
      </c>
      <c r="D1811">
        <v>12934</v>
      </c>
      <c r="E1811" s="4">
        <v>39877</v>
      </c>
      <c r="F1811">
        <v>45</v>
      </c>
      <c r="G1811" s="15">
        <f>I1811*F1811</f>
        <v>4950</v>
      </c>
      <c r="H1811" s="9">
        <v>0.05</v>
      </c>
      <c r="I1811" s="13">
        <f>VLOOKUP($U1811,Pricebook!$A:$D,4,0)</f>
        <v>110</v>
      </c>
      <c r="J1811" s="11">
        <f>G1811*(1-H1811)</f>
        <v>4702.5</v>
      </c>
      <c r="K1811" t="s">
        <v>425</v>
      </c>
      <c r="L1811" t="s">
        <v>344</v>
      </c>
      <c r="M1811" t="str">
        <f>VLOOKUP($L1811,Companies!$A:$G,7,)</f>
        <v>Food Chains</v>
      </c>
      <c r="N1811" t="str">
        <f>VLOOKUP($L1811,Companies!$A:$G,6,)</f>
        <v>Consumer Services</v>
      </c>
      <c r="O1811" s="6" t="s">
        <v>426</v>
      </c>
      <c r="P1811" s="6">
        <v>46203</v>
      </c>
      <c r="Q1811" t="s">
        <v>278</v>
      </c>
      <c r="R1811" t="s">
        <v>16</v>
      </c>
      <c r="S1811" s="4">
        <v>39878</v>
      </c>
      <c r="T1811" s="7">
        <f>S1811-E1811</f>
        <v>1</v>
      </c>
      <c r="U1811" t="s">
        <v>14220</v>
      </c>
      <c r="V1811" s="6" t="s">
        <v>14251</v>
      </c>
      <c r="W1811" t="s">
        <v>14266</v>
      </c>
      <c r="X1811" t="s">
        <v>14198</v>
      </c>
      <c r="Y1811" t="str">
        <f>VLOOKUP(R1811,Managers!$A:$B,2,)</f>
        <v>Josh Martinez</v>
      </c>
      <c r="Z1811" s="11">
        <f>VLOOKUP(X1811,HourlyWages!$A:$B,2,0)</f>
        <v>51</v>
      </c>
      <c r="AA1811">
        <v>1</v>
      </c>
    </row>
    <row r="1812" spans="1:27" x14ac:dyDescent="0.3">
      <c r="A1812" t="b">
        <f>COUNTIF($C$1:C1812, C1812)&gt;1</f>
        <v>0</v>
      </c>
      <c r="B1812" t="b">
        <f>VLOOKUP(C1812,Sheet3!$A:$B,2,0) &gt; 1</f>
        <v>0</v>
      </c>
      <c r="C1812">
        <v>1811</v>
      </c>
      <c r="D1812">
        <v>12934</v>
      </c>
      <c r="E1812" s="4">
        <v>39877</v>
      </c>
      <c r="F1812">
        <v>27</v>
      </c>
      <c r="G1812" s="15">
        <f>I1812*F1812</f>
        <v>3240</v>
      </c>
      <c r="H1812" s="9">
        <v>0.02</v>
      </c>
      <c r="I1812" s="13">
        <f>VLOOKUP($U1812,Pricebook!$A:$D,4,0)</f>
        <v>120</v>
      </c>
      <c r="J1812" s="11">
        <f>G1812*(1-H1812)</f>
        <v>3175.2</v>
      </c>
      <c r="K1812" t="s">
        <v>425</v>
      </c>
      <c r="L1812" t="s">
        <v>344</v>
      </c>
      <c r="M1812" t="str">
        <f>VLOOKUP($L1812,Companies!$A:$G,7,)</f>
        <v>Food Chains</v>
      </c>
      <c r="N1812" t="str">
        <f>VLOOKUP($L1812,Companies!$A:$G,6,)</f>
        <v>Consumer Services</v>
      </c>
      <c r="O1812" s="6" t="s">
        <v>1702</v>
      </c>
      <c r="P1812" s="6">
        <v>47130</v>
      </c>
      <c r="Q1812" t="s">
        <v>278</v>
      </c>
      <c r="R1812" t="s">
        <v>16</v>
      </c>
      <c r="S1812" s="4">
        <v>39878</v>
      </c>
      <c r="T1812" s="7">
        <f>S1812-E1812</f>
        <v>1</v>
      </c>
      <c r="U1812" t="s">
        <v>14212</v>
      </c>
      <c r="V1812" s="6" t="s">
        <v>14251</v>
      </c>
      <c r="W1812" t="s">
        <v>14266</v>
      </c>
      <c r="X1812" t="s">
        <v>14188</v>
      </c>
      <c r="Y1812" t="str">
        <f>VLOOKUP(R1812,Managers!$A:$B,2,)</f>
        <v>Josh Martinez</v>
      </c>
      <c r="Z1812" s="11">
        <f>VLOOKUP(X1812,HourlyWages!$A:$B,2,0)</f>
        <v>52</v>
      </c>
      <c r="AA1812">
        <v>1</v>
      </c>
    </row>
    <row r="1813" spans="1:27" x14ac:dyDescent="0.3">
      <c r="A1813" t="b">
        <f>COUNTIF($C$1:C1813, C1813)&gt;1</f>
        <v>0</v>
      </c>
      <c r="B1813" t="b">
        <f>VLOOKUP(C1813,Sheet3!$A:$B,2,0) &gt; 1</f>
        <v>0</v>
      </c>
      <c r="C1813">
        <v>1812</v>
      </c>
      <c r="D1813">
        <v>12965</v>
      </c>
      <c r="E1813" s="4">
        <v>40354</v>
      </c>
      <c r="F1813">
        <v>7</v>
      </c>
      <c r="G1813" s="15">
        <f>I1813*F1813</f>
        <v>1120</v>
      </c>
      <c r="H1813" s="9">
        <v>0.04</v>
      </c>
      <c r="I1813" s="13">
        <f>VLOOKUP($U1813,Pricebook!$A:$D,4,0)</f>
        <v>160</v>
      </c>
      <c r="J1813" s="11">
        <f>G1813*(1-H1813)</f>
        <v>1075.2</v>
      </c>
      <c r="K1813" t="s">
        <v>1117</v>
      </c>
      <c r="L1813" t="s">
        <v>235</v>
      </c>
      <c r="M1813" t="str">
        <f>VLOOKUP($L1813,Companies!$A:$G,7,)</f>
        <v>Television Services</v>
      </c>
      <c r="N1813" t="str">
        <f>VLOOKUP($L1813,Companies!$A:$G,6,)</f>
        <v>Consumer Services</v>
      </c>
      <c r="O1813" s="6" t="s">
        <v>1718</v>
      </c>
      <c r="P1813" s="6">
        <v>92024</v>
      </c>
      <c r="Q1813" t="s">
        <v>114</v>
      </c>
      <c r="R1813" t="s">
        <v>23</v>
      </c>
      <c r="S1813" s="4">
        <v>40355</v>
      </c>
      <c r="T1813" s="7">
        <f>S1813-E1813</f>
        <v>1</v>
      </c>
      <c r="U1813" t="s">
        <v>14218</v>
      </c>
      <c r="V1813" s="6" t="s">
        <v>14257</v>
      </c>
      <c r="W1813" t="s">
        <v>14259</v>
      </c>
      <c r="X1813" t="s">
        <v>14198</v>
      </c>
      <c r="Y1813" t="str">
        <f>VLOOKUP(R1813,Managers!$A:$B,2,)</f>
        <v>Bob Turner</v>
      </c>
      <c r="Z1813" s="11">
        <f>VLOOKUP(X1813,HourlyWages!$A:$B,2,0)</f>
        <v>51</v>
      </c>
      <c r="AA1813">
        <v>1</v>
      </c>
    </row>
    <row r="1814" spans="1:27" x14ac:dyDescent="0.3">
      <c r="A1814" t="b">
        <f>COUNTIF($C$1:C1814, C1814)&gt;1</f>
        <v>0</v>
      </c>
      <c r="B1814" t="b">
        <f>VLOOKUP(C1814,Sheet3!$A:$B,2,0) &gt; 1</f>
        <v>0</v>
      </c>
      <c r="C1814">
        <v>1813</v>
      </c>
      <c r="D1814">
        <v>12965</v>
      </c>
      <c r="E1814" s="4">
        <v>40354</v>
      </c>
      <c r="F1814">
        <v>21</v>
      </c>
      <c r="G1814" s="15">
        <f>I1814*F1814</f>
        <v>3360</v>
      </c>
      <c r="H1814" s="9">
        <v>0.06</v>
      </c>
      <c r="I1814" s="13">
        <f>VLOOKUP($U1814,Pricebook!$A:$D,4,0)</f>
        <v>160</v>
      </c>
      <c r="J1814" s="11">
        <f>G1814*(1-H1814)</f>
        <v>3158.3999999999996</v>
      </c>
      <c r="K1814" t="s">
        <v>1117</v>
      </c>
      <c r="L1814" t="s">
        <v>235</v>
      </c>
      <c r="M1814" t="str">
        <f>VLOOKUP($L1814,Companies!$A:$G,7,)</f>
        <v>Television Services</v>
      </c>
      <c r="N1814" t="str">
        <f>VLOOKUP($L1814,Companies!$A:$G,6,)</f>
        <v>Consumer Services</v>
      </c>
      <c r="O1814" s="6" t="s">
        <v>1718</v>
      </c>
      <c r="P1814" s="6">
        <v>92024</v>
      </c>
      <c r="Q1814" t="s">
        <v>114</v>
      </c>
      <c r="R1814" t="s">
        <v>23</v>
      </c>
      <c r="S1814" s="4">
        <v>40355</v>
      </c>
      <c r="T1814" s="7">
        <f>S1814-E1814</f>
        <v>1</v>
      </c>
      <c r="U1814" t="s">
        <v>14218</v>
      </c>
      <c r="V1814" s="6" t="s">
        <v>14257</v>
      </c>
      <c r="W1814" t="s">
        <v>14258</v>
      </c>
      <c r="X1814" t="s">
        <v>14200</v>
      </c>
      <c r="Y1814" t="str">
        <f>VLOOKUP(R1814,Managers!$A:$B,2,)</f>
        <v>Bob Turner</v>
      </c>
      <c r="Z1814" s="11">
        <f>VLOOKUP(X1814,HourlyWages!$A:$B,2,0)</f>
        <v>59</v>
      </c>
      <c r="AA1814">
        <v>1</v>
      </c>
    </row>
    <row r="1815" spans="1:27" x14ac:dyDescent="0.3">
      <c r="A1815" t="b">
        <f>COUNTIF($C$1:C1815, C1815)&gt;1</f>
        <v>0</v>
      </c>
      <c r="B1815" t="b">
        <f>VLOOKUP(C1815,Sheet3!$A:$B,2,0) &gt; 1</f>
        <v>0</v>
      </c>
      <c r="C1815">
        <v>1814</v>
      </c>
      <c r="D1815">
        <v>12999</v>
      </c>
      <c r="E1815" s="4">
        <v>40271</v>
      </c>
      <c r="F1815">
        <v>31</v>
      </c>
      <c r="G1815" s="15">
        <f>I1815*F1815</f>
        <v>6200</v>
      </c>
      <c r="H1815" s="9">
        <v>0.09</v>
      </c>
      <c r="I1815" s="13">
        <f>VLOOKUP($U1815,Pricebook!$A:$D,4,0)</f>
        <v>200</v>
      </c>
      <c r="J1815" s="11">
        <f>G1815*(1-H1815)</f>
        <v>5642</v>
      </c>
      <c r="K1815" t="s">
        <v>1248</v>
      </c>
      <c r="L1815" t="s">
        <v>175</v>
      </c>
      <c r="M1815" t="str">
        <f>VLOOKUP($L1815,Companies!$A:$G,7,)</f>
        <v>Environmental Services</v>
      </c>
      <c r="N1815" t="str">
        <f>VLOOKUP($L1815,Companies!$A:$G,6,)</f>
        <v>Basic Industries</v>
      </c>
      <c r="O1815" s="6" t="s">
        <v>618</v>
      </c>
      <c r="P1815" s="6">
        <v>22304</v>
      </c>
      <c r="Q1815" t="s">
        <v>368</v>
      </c>
      <c r="R1815" t="s">
        <v>34</v>
      </c>
      <c r="S1815" s="4">
        <v>40272</v>
      </c>
      <c r="T1815" s="7">
        <f>S1815-E1815</f>
        <v>1</v>
      </c>
      <c r="U1815" t="s">
        <v>14206</v>
      </c>
      <c r="V1815" s="6" t="s">
        <v>14257</v>
      </c>
      <c r="W1815" t="s">
        <v>14259</v>
      </c>
      <c r="X1815" t="s">
        <v>14190</v>
      </c>
      <c r="Y1815" t="str">
        <f>VLOOKUP(R1815,Managers!$A:$B,2,)</f>
        <v>Frank Mitchell</v>
      </c>
      <c r="Z1815" s="11">
        <f>VLOOKUP(X1815,HourlyWages!$A:$B,2,0)</f>
        <v>67</v>
      </c>
      <c r="AA1815">
        <v>1</v>
      </c>
    </row>
    <row r="1816" spans="1:27" x14ac:dyDescent="0.3">
      <c r="A1816" t="b">
        <f>COUNTIF($C$1:C1816, C1816)&gt;1</f>
        <v>0</v>
      </c>
      <c r="B1816" t="b">
        <f>VLOOKUP(C1816,Sheet3!$A:$B,2,0) &gt; 1</f>
        <v>0</v>
      </c>
      <c r="C1816">
        <v>1815</v>
      </c>
      <c r="D1816">
        <v>13027</v>
      </c>
      <c r="E1816" s="4">
        <v>40923</v>
      </c>
      <c r="F1816">
        <v>42</v>
      </c>
      <c r="G1816" s="15">
        <f>I1816*F1816</f>
        <v>4620</v>
      </c>
      <c r="H1816" s="9">
        <v>0.03</v>
      </c>
      <c r="I1816" s="13">
        <f>VLOOKUP($U1816,Pricebook!$A:$D,4,0)</f>
        <v>110</v>
      </c>
      <c r="J1816" s="11">
        <f>G1816*(1-H1816)</f>
        <v>4481.3999999999996</v>
      </c>
      <c r="K1816" t="s">
        <v>1376</v>
      </c>
      <c r="L1816" t="s">
        <v>226</v>
      </c>
      <c r="M1816" t="str">
        <f>VLOOKUP($L1816,Companies!$A:$G,7,)</f>
        <v>Auto Manufacturing</v>
      </c>
      <c r="N1816" t="str">
        <f>VLOOKUP($L1816,Companies!$A:$G,6,)</f>
        <v>Capital Goods</v>
      </c>
      <c r="O1816" s="6" t="s">
        <v>1719</v>
      </c>
      <c r="P1816" s="6" t="s">
        <v>1720</v>
      </c>
      <c r="Q1816" t="s">
        <v>87</v>
      </c>
      <c r="R1816" t="s">
        <v>61</v>
      </c>
      <c r="S1816" s="4">
        <v>40925</v>
      </c>
      <c r="T1816" s="7">
        <f>S1816-E1816</f>
        <v>2</v>
      </c>
      <c r="U1816" t="s">
        <v>14215</v>
      </c>
      <c r="V1816" s="6" t="s">
        <v>14257</v>
      </c>
      <c r="W1816" t="s">
        <v>14270</v>
      </c>
      <c r="X1816" t="s">
        <v>14188</v>
      </c>
      <c r="Y1816" t="str">
        <f>VLOOKUP(R1816,Managers!$A:$B,2,)</f>
        <v>Allen Young</v>
      </c>
      <c r="Z1816" s="11">
        <f>VLOOKUP(X1816,HourlyWages!$A:$B,2,0)</f>
        <v>52</v>
      </c>
      <c r="AA1816">
        <v>1</v>
      </c>
    </row>
    <row r="1817" spans="1:27" x14ac:dyDescent="0.3">
      <c r="A1817" t="b">
        <f>COUNTIF($C$1:C1817, C1817)&gt;1</f>
        <v>0</v>
      </c>
      <c r="B1817" t="b">
        <f>VLOOKUP(C1817,Sheet3!$A:$B,2,0) &gt; 1</f>
        <v>0</v>
      </c>
      <c r="C1817">
        <v>1816</v>
      </c>
      <c r="D1817">
        <v>13028</v>
      </c>
      <c r="E1817" s="4">
        <v>39911</v>
      </c>
      <c r="F1817">
        <v>39</v>
      </c>
      <c r="G1817" s="15">
        <f>I1817*F1817</f>
        <v>4290</v>
      </c>
      <c r="H1817" s="9">
        <v>0.05</v>
      </c>
      <c r="I1817" s="13">
        <f>VLOOKUP($U1817,Pricebook!$A:$D,4,0)</f>
        <v>110</v>
      </c>
      <c r="J1817" s="11">
        <f>G1817*(1-H1817)</f>
        <v>4075.5</v>
      </c>
      <c r="K1817" t="s">
        <v>1205</v>
      </c>
      <c r="L1817" t="s">
        <v>998</v>
      </c>
      <c r="M1817" t="str">
        <f>VLOOKUP($L1817,Companies!$A:$G,7,)</f>
        <v>Radio And Television Broadcasting And Communications Equipment</v>
      </c>
      <c r="N1817" t="str">
        <f>VLOOKUP($L1817,Companies!$A:$G,6,)</f>
        <v>Technology</v>
      </c>
      <c r="O1817" s="6" t="s">
        <v>1206</v>
      </c>
      <c r="P1817" s="6">
        <v>11967</v>
      </c>
      <c r="Q1817" t="s">
        <v>60</v>
      </c>
      <c r="R1817" t="s">
        <v>61</v>
      </c>
      <c r="S1817" s="4">
        <v>39912</v>
      </c>
      <c r="T1817" s="7">
        <f>S1817-E1817</f>
        <v>1</v>
      </c>
      <c r="U1817" t="s">
        <v>14215</v>
      </c>
      <c r="V1817" s="6" t="s">
        <v>14254</v>
      </c>
      <c r="W1817" t="s">
        <v>14269</v>
      </c>
      <c r="X1817" t="s">
        <v>14192</v>
      </c>
      <c r="Y1817" t="str">
        <f>VLOOKUP(R1817,Managers!$A:$B,2,)</f>
        <v>Allen Young</v>
      </c>
      <c r="Z1817" s="11">
        <f>VLOOKUP(X1817,HourlyWages!$A:$B,2,0)</f>
        <v>75</v>
      </c>
      <c r="AA1817">
        <v>1</v>
      </c>
    </row>
    <row r="1818" spans="1:27" x14ac:dyDescent="0.3">
      <c r="A1818" t="b">
        <f>COUNTIF($C$1:C1818, C1818)&gt;1</f>
        <v>0</v>
      </c>
      <c r="B1818" t="b">
        <f>VLOOKUP(C1818,Sheet3!$A:$B,2,0) &gt; 1</f>
        <v>0</v>
      </c>
      <c r="C1818">
        <v>1817</v>
      </c>
      <c r="D1818">
        <v>13030</v>
      </c>
      <c r="E1818" s="4">
        <v>40016</v>
      </c>
      <c r="F1818">
        <v>32</v>
      </c>
      <c r="G1818" s="15">
        <f>I1818*F1818</f>
        <v>5120</v>
      </c>
      <c r="H1818" s="9">
        <v>0.09</v>
      </c>
      <c r="I1818" s="13">
        <f>VLOOKUP($U1818,Pricebook!$A:$D,4,0)</f>
        <v>160</v>
      </c>
      <c r="J1818" s="11">
        <f>G1818*(1-H1818)</f>
        <v>4659.2</v>
      </c>
      <c r="K1818" t="s">
        <v>1111</v>
      </c>
      <c r="L1818" t="s">
        <v>571</v>
      </c>
      <c r="M1818" t="str">
        <f>VLOOKUP($L1818,Companies!$A:$G,7,)</f>
        <v>EDP Services</v>
      </c>
      <c r="N1818" t="str">
        <f>VLOOKUP($L1818,Companies!$A:$G,6,)</f>
        <v>Technology</v>
      </c>
      <c r="O1818" s="6" t="s">
        <v>1112</v>
      </c>
      <c r="P1818" s="6">
        <v>77340</v>
      </c>
      <c r="Q1818" t="s">
        <v>48</v>
      </c>
      <c r="R1818" t="s">
        <v>16</v>
      </c>
      <c r="S1818" s="4">
        <v>40018</v>
      </c>
      <c r="T1818" s="7">
        <f>S1818-E1818</f>
        <v>2</v>
      </c>
      <c r="U1818" t="s">
        <v>14218</v>
      </c>
      <c r="V1818" s="6" t="s">
        <v>14254</v>
      </c>
      <c r="W1818" t="s">
        <v>14256</v>
      </c>
      <c r="X1818" t="s">
        <v>14191</v>
      </c>
      <c r="Y1818" t="str">
        <f>VLOOKUP(R1818,Managers!$A:$B,2,)</f>
        <v>Josh Martinez</v>
      </c>
      <c r="Z1818" s="11">
        <f>VLOOKUP(X1818,HourlyWages!$A:$B,2,0)</f>
        <v>60</v>
      </c>
      <c r="AA1818">
        <v>1</v>
      </c>
    </row>
    <row r="1819" spans="1:27" x14ac:dyDescent="0.3">
      <c r="A1819" t="b">
        <f>COUNTIF($C$1:C1819, C1819)&gt;1</f>
        <v>0</v>
      </c>
      <c r="B1819" t="b">
        <f>VLOOKUP(C1819,Sheet3!$A:$B,2,0) &gt; 1</f>
        <v>0</v>
      </c>
      <c r="C1819">
        <v>1818</v>
      </c>
      <c r="D1819">
        <v>13031</v>
      </c>
      <c r="E1819" s="4">
        <v>41247</v>
      </c>
      <c r="F1819">
        <v>34</v>
      </c>
      <c r="G1819" s="15">
        <f>I1819*F1819</f>
        <v>3740</v>
      </c>
      <c r="H1819" s="9">
        <v>0.08</v>
      </c>
      <c r="I1819" s="13">
        <f>VLOOKUP($U1819,Pricebook!$A:$D,4,0)</f>
        <v>110</v>
      </c>
      <c r="J1819" s="11">
        <f>G1819*(1-H1819)</f>
        <v>3440.8</v>
      </c>
      <c r="K1819" t="s">
        <v>647</v>
      </c>
      <c r="L1819" t="s">
        <v>348</v>
      </c>
      <c r="M1819" t="str">
        <f>VLOOKUP($L1819,Companies!$A:$G,7,)</f>
        <v>Telecommunications Equipment</v>
      </c>
      <c r="N1819" t="str">
        <f>VLOOKUP($L1819,Companies!$A:$G,6,)</f>
        <v>Public Utilities</v>
      </c>
      <c r="O1819" s="6" t="s">
        <v>631</v>
      </c>
      <c r="P1819" s="6" t="s">
        <v>1721</v>
      </c>
      <c r="Q1819" t="s">
        <v>22</v>
      </c>
      <c r="R1819" t="s">
        <v>23</v>
      </c>
      <c r="S1819" s="4">
        <v>41252</v>
      </c>
      <c r="T1819" s="7">
        <f>S1819-E1819</f>
        <v>5</v>
      </c>
      <c r="U1819" t="s">
        <v>14215</v>
      </c>
      <c r="V1819" s="6" t="s">
        <v>14251</v>
      </c>
      <c r="W1819" t="s">
        <v>14267</v>
      </c>
      <c r="X1819" t="s">
        <v>14195</v>
      </c>
      <c r="Y1819" t="str">
        <f>VLOOKUP(R1819,Managers!$A:$B,2,)</f>
        <v>Bob Turner</v>
      </c>
      <c r="Z1819" s="11">
        <f>VLOOKUP(X1819,HourlyWages!$A:$B,2,0)</f>
        <v>52</v>
      </c>
      <c r="AA1819">
        <v>1</v>
      </c>
    </row>
    <row r="1820" spans="1:27" x14ac:dyDescent="0.3">
      <c r="A1820" t="b">
        <f>COUNTIF($C$1:C1820, C1820)&gt;1</f>
        <v>0</v>
      </c>
      <c r="B1820" t="b">
        <f>VLOOKUP(C1820,Sheet3!$A:$B,2,0) &gt; 1</f>
        <v>0</v>
      </c>
      <c r="C1820">
        <v>1819</v>
      </c>
      <c r="D1820">
        <v>13056</v>
      </c>
      <c r="E1820" s="4">
        <v>39925</v>
      </c>
      <c r="F1820">
        <v>33</v>
      </c>
      <c r="G1820" s="15">
        <f>I1820*F1820</f>
        <v>4950</v>
      </c>
      <c r="H1820" s="9">
        <v>0.05</v>
      </c>
      <c r="I1820" s="13">
        <f>VLOOKUP($U1820,Pricebook!$A:$D,4,0)</f>
        <v>150</v>
      </c>
      <c r="J1820" s="11">
        <f>G1820*(1-H1820)</f>
        <v>4702.5</v>
      </c>
      <c r="K1820" t="s">
        <v>1099</v>
      </c>
      <c r="L1820" t="s">
        <v>269</v>
      </c>
      <c r="M1820" t="str">
        <f>VLOOKUP($L1820,Companies!$A:$G,7,)</f>
        <v>Electronic Components</v>
      </c>
      <c r="N1820" t="str">
        <f>VLOOKUP($L1820,Companies!$A:$G,6,)</f>
        <v>Technology</v>
      </c>
      <c r="O1820" s="6" t="s">
        <v>1100</v>
      </c>
      <c r="P1820" s="6" t="s">
        <v>1101</v>
      </c>
      <c r="Q1820" t="s">
        <v>492</v>
      </c>
      <c r="R1820" t="s">
        <v>61</v>
      </c>
      <c r="S1820" s="4">
        <v>39927</v>
      </c>
      <c r="T1820" s="7">
        <f>S1820-E1820</f>
        <v>2</v>
      </c>
      <c r="U1820" t="s">
        <v>14211</v>
      </c>
      <c r="V1820" s="6" t="s">
        <v>14254</v>
      </c>
      <c r="W1820" t="s">
        <v>14255</v>
      </c>
      <c r="X1820" t="s">
        <v>14193</v>
      </c>
      <c r="Y1820" t="str">
        <f>VLOOKUP(R1820,Managers!$A:$B,2,)</f>
        <v>Allen Young</v>
      </c>
      <c r="Z1820" s="11">
        <f>VLOOKUP(X1820,HourlyWages!$A:$B,2,0)</f>
        <v>57</v>
      </c>
      <c r="AA1820">
        <v>1</v>
      </c>
    </row>
    <row r="1821" spans="1:27" x14ac:dyDescent="0.3">
      <c r="A1821" t="b">
        <f>COUNTIF($C$1:C1821, C1821)&gt;1</f>
        <v>0</v>
      </c>
      <c r="B1821" t="b">
        <f>VLOOKUP(C1821,Sheet3!$A:$B,2,0) &gt; 1</f>
        <v>0</v>
      </c>
      <c r="C1821">
        <v>1820</v>
      </c>
      <c r="D1821">
        <v>13088</v>
      </c>
      <c r="E1821" s="4">
        <v>40290</v>
      </c>
      <c r="F1821">
        <v>46</v>
      </c>
      <c r="G1821" s="15">
        <f>I1821*F1821</f>
        <v>7820</v>
      </c>
      <c r="H1821" s="9">
        <v>0.08</v>
      </c>
      <c r="I1821" s="13">
        <f>VLOOKUP($U1821,Pricebook!$A:$D,4,0)</f>
        <v>170</v>
      </c>
      <c r="J1821" s="11">
        <f>G1821*(1-H1821)</f>
        <v>7194.4000000000005</v>
      </c>
      <c r="K1821" t="s">
        <v>1722</v>
      </c>
      <c r="L1821" t="s">
        <v>226</v>
      </c>
      <c r="M1821" t="str">
        <f>VLOOKUP($L1821,Companies!$A:$G,7,)</f>
        <v>Auto Manufacturing</v>
      </c>
      <c r="N1821" t="str">
        <f>VLOOKUP($L1821,Companies!$A:$G,6,)</f>
        <v>Capital Goods</v>
      </c>
      <c r="O1821" s="6" t="s">
        <v>1062</v>
      </c>
      <c r="P1821" s="6">
        <v>43229</v>
      </c>
      <c r="Q1821" t="s">
        <v>210</v>
      </c>
      <c r="R1821" t="s">
        <v>61</v>
      </c>
      <c r="S1821" s="4">
        <v>40292</v>
      </c>
      <c r="T1821" s="7">
        <f>S1821-E1821</f>
        <v>2</v>
      </c>
      <c r="U1821" t="s">
        <v>14219</v>
      </c>
      <c r="V1821" s="6" t="s">
        <v>14257</v>
      </c>
      <c r="W1821" t="s">
        <v>14258</v>
      </c>
      <c r="X1821" t="s">
        <v>14189</v>
      </c>
      <c r="Y1821" t="str">
        <f>VLOOKUP(R1821,Managers!$A:$B,2,)</f>
        <v>Allen Young</v>
      </c>
      <c r="Z1821" s="11">
        <f>VLOOKUP(X1821,HourlyWages!$A:$B,2,0)</f>
        <v>62</v>
      </c>
      <c r="AA1821">
        <v>1</v>
      </c>
    </row>
    <row r="1822" spans="1:27" x14ac:dyDescent="0.3">
      <c r="A1822" t="b">
        <f>COUNTIF($C$1:C1822, C1822)&gt;1</f>
        <v>0</v>
      </c>
      <c r="B1822" t="b">
        <f>VLOOKUP(C1822,Sheet3!$A:$B,2,0) &gt; 1</f>
        <v>0</v>
      </c>
      <c r="C1822">
        <v>1821</v>
      </c>
      <c r="D1822">
        <v>13089</v>
      </c>
      <c r="E1822" s="4">
        <v>40891</v>
      </c>
      <c r="F1822">
        <v>34</v>
      </c>
      <c r="G1822" s="15">
        <f>I1822*F1822</f>
        <v>4250</v>
      </c>
      <c r="H1822" s="9">
        <v>0.1</v>
      </c>
      <c r="I1822" s="13">
        <f>VLOOKUP($U1822,Pricebook!$A:$D,4,0)</f>
        <v>125</v>
      </c>
      <c r="J1822" s="11">
        <f>G1822*(1-H1822)</f>
        <v>3825</v>
      </c>
      <c r="K1822" t="s">
        <v>1224</v>
      </c>
      <c r="L1822" t="s">
        <v>252</v>
      </c>
      <c r="M1822" t="str">
        <f>VLOOKUP($L1822,Companies!$A:$G,7,)</f>
        <v>Major Pharmaceuticals</v>
      </c>
      <c r="N1822" t="str">
        <f>VLOOKUP($L1822,Companies!$A:$G,6,)</f>
        <v>Health Care</v>
      </c>
      <c r="O1822" s="6" t="s">
        <v>930</v>
      </c>
      <c r="P1822" s="6" t="s">
        <v>1723</v>
      </c>
      <c r="Q1822" t="s">
        <v>149</v>
      </c>
      <c r="R1822" t="s">
        <v>61</v>
      </c>
      <c r="S1822" s="4">
        <v>40894</v>
      </c>
      <c r="T1822" s="7">
        <f>S1822-E1822</f>
        <v>3</v>
      </c>
      <c r="U1822" t="s">
        <v>14217</v>
      </c>
      <c r="V1822" s="6" t="s">
        <v>14251</v>
      </c>
      <c r="W1822" t="s">
        <v>14266</v>
      </c>
      <c r="X1822" t="s">
        <v>14193</v>
      </c>
      <c r="Y1822" t="str">
        <f>VLOOKUP(R1822,Managers!$A:$B,2,)</f>
        <v>Allen Young</v>
      </c>
      <c r="Z1822" s="11">
        <f>VLOOKUP(X1822,HourlyWages!$A:$B,2,0)</f>
        <v>57</v>
      </c>
      <c r="AA1822">
        <v>1</v>
      </c>
    </row>
    <row r="1823" spans="1:27" x14ac:dyDescent="0.3">
      <c r="A1823" t="b">
        <f>COUNTIF($C$1:C1823, C1823)&gt;1</f>
        <v>0</v>
      </c>
      <c r="B1823" t="b">
        <f>VLOOKUP(C1823,Sheet3!$A:$B,2,0) &gt; 1</f>
        <v>0</v>
      </c>
      <c r="C1823">
        <v>1822</v>
      </c>
      <c r="D1823">
        <v>13090</v>
      </c>
      <c r="E1823" s="4">
        <v>40385</v>
      </c>
      <c r="F1823">
        <v>15</v>
      </c>
      <c r="G1823" s="15">
        <f>I1823*F1823</f>
        <v>1650</v>
      </c>
      <c r="H1823" s="9">
        <v>0.02</v>
      </c>
      <c r="I1823" s="13">
        <f>VLOOKUP($U1823,Pricebook!$A:$D,4,0)</f>
        <v>110</v>
      </c>
      <c r="J1823" s="11">
        <f>G1823*(1-H1823)</f>
        <v>1617</v>
      </c>
      <c r="K1823" t="s">
        <v>1724</v>
      </c>
      <c r="L1823" t="s">
        <v>468</v>
      </c>
      <c r="M1823" t="str">
        <f>VLOOKUP($L1823,Companies!$A:$G,7,)</f>
        <v>Major Pharmaceuticals</v>
      </c>
      <c r="N1823" t="str">
        <f>VLOOKUP($L1823,Companies!$A:$G,6,)</f>
        <v>Health Care</v>
      </c>
      <c r="O1823" s="6" t="s">
        <v>1725</v>
      </c>
      <c r="P1823" s="6">
        <v>92374</v>
      </c>
      <c r="Q1823" t="s">
        <v>114</v>
      </c>
      <c r="R1823" t="s">
        <v>23</v>
      </c>
      <c r="S1823" s="4">
        <v>40386</v>
      </c>
      <c r="T1823" s="7">
        <f>S1823-E1823</f>
        <v>1</v>
      </c>
      <c r="U1823" t="s">
        <v>14215</v>
      </c>
      <c r="V1823" s="6" t="s">
        <v>14251</v>
      </c>
      <c r="W1823" t="s">
        <v>14266</v>
      </c>
      <c r="X1823" t="s">
        <v>14187</v>
      </c>
      <c r="Y1823" t="str">
        <f>VLOOKUP(R1823,Managers!$A:$B,2,)</f>
        <v>Bob Turner</v>
      </c>
      <c r="Z1823" s="11">
        <f>VLOOKUP(X1823,HourlyWages!$A:$B,2,0)</f>
        <v>45</v>
      </c>
      <c r="AA1823">
        <v>1</v>
      </c>
    </row>
    <row r="1824" spans="1:27" x14ac:dyDescent="0.3">
      <c r="A1824" t="b">
        <f>COUNTIF($C$1:C1824, C1824)&gt;1</f>
        <v>0</v>
      </c>
      <c r="B1824" t="b">
        <f>VLOOKUP(C1824,Sheet3!$A:$B,2,0) &gt; 1</f>
        <v>0</v>
      </c>
      <c r="C1824">
        <v>1823</v>
      </c>
      <c r="D1824">
        <v>13091</v>
      </c>
      <c r="E1824" s="4">
        <v>40132</v>
      </c>
      <c r="F1824">
        <v>12</v>
      </c>
      <c r="G1824" s="15">
        <f>I1824*F1824</f>
        <v>1320</v>
      </c>
      <c r="H1824" s="9">
        <v>0.08</v>
      </c>
      <c r="I1824" s="13">
        <f>VLOOKUP($U1824,Pricebook!$A:$D,4,0)</f>
        <v>110</v>
      </c>
      <c r="J1824" s="11">
        <f>G1824*(1-H1824)</f>
        <v>1214.4000000000001</v>
      </c>
      <c r="K1824" t="s">
        <v>1726</v>
      </c>
      <c r="L1824" t="s">
        <v>108</v>
      </c>
      <c r="M1824" t="str">
        <f>VLOOKUP($L1824,Companies!$A:$G,7,)</f>
        <v>Broadcasting</v>
      </c>
      <c r="N1824" t="str">
        <f>VLOOKUP($L1824,Companies!$A:$G,6,)</f>
        <v>Consumer Services</v>
      </c>
      <c r="O1824" s="6" t="s">
        <v>1727</v>
      </c>
      <c r="P1824" s="6">
        <v>78207</v>
      </c>
      <c r="Q1824" t="s">
        <v>48</v>
      </c>
      <c r="R1824" t="s">
        <v>16</v>
      </c>
      <c r="S1824" s="4">
        <v>40133</v>
      </c>
      <c r="T1824" s="7">
        <f>S1824-E1824</f>
        <v>1</v>
      </c>
      <c r="U1824" t="s">
        <v>14215</v>
      </c>
      <c r="V1824" s="6" t="s">
        <v>14251</v>
      </c>
      <c r="W1824" t="s">
        <v>14263</v>
      </c>
      <c r="X1824" t="s">
        <v>14190</v>
      </c>
      <c r="Y1824" t="str">
        <f>VLOOKUP(R1824,Managers!$A:$B,2,)</f>
        <v>Josh Martinez</v>
      </c>
      <c r="Z1824" s="11">
        <f>VLOOKUP(X1824,HourlyWages!$A:$B,2,0)</f>
        <v>67</v>
      </c>
      <c r="AA1824">
        <v>1</v>
      </c>
    </row>
    <row r="1825" spans="1:27" x14ac:dyDescent="0.3">
      <c r="A1825" t="b">
        <f>COUNTIF($C$1:C1825, C1825)&gt;1</f>
        <v>0</v>
      </c>
      <c r="B1825" t="b">
        <f>VLOOKUP(C1825,Sheet3!$A:$B,2,0) &gt; 1</f>
        <v>0</v>
      </c>
      <c r="C1825">
        <v>1824</v>
      </c>
      <c r="D1825">
        <v>13091</v>
      </c>
      <c r="E1825" s="4">
        <v>40132</v>
      </c>
      <c r="F1825">
        <v>39</v>
      </c>
      <c r="G1825" s="15">
        <f>I1825*F1825</f>
        <v>7800</v>
      </c>
      <c r="H1825" s="9">
        <v>0.01</v>
      </c>
      <c r="I1825" s="13">
        <f>VLOOKUP($U1825,Pricebook!$A:$D,4,0)</f>
        <v>200</v>
      </c>
      <c r="J1825" s="11">
        <f>G1825*(1-H1825)</f>
        <v>7722</v>
      </c>
      <c r="K1825" t="s">
        <v>1726</v>
      </c>
      <c r="L1825" t="s">
        <v>108</v>
      </c>
      <c r="M1825" t="str">
        <f>VLOOKUP($L1825,Companies!$A:$G,7,)</f>
        <v>Broadcasting</v>
      </c>
      <c r="N1825" t="str">
        <f>VLOOKUP($L1825,Companies!$A:$G,6,)</f>
        <v>Consumer Services</v>
      </c>
      <c r="O1825" s="6" t="s">
        <v>1727</v>
      </c>
      <c r="P1825" s="6">
        <v>78207</v>
      </c>
      <c r="Q1825" t="s">
        <v>48</v>
      </c>
      <c r="R1825" t="s">
        <v>16</v>
      </c>
      <c r="S1825" s="4">
        <v>40133</v>
      </c>
      <c r="T1825" s="7">
        <f>S1825-E1825</f>
        <v>1</v>
      </c>
      <c r="U1825" t="s">
        <v>14206</v>
      </c>
      <c r="V1825" s="6" t="s">
        <v>14254</v>
      </c>
      <c r="W1825" t="s">
        <v>14269</v>
      </c>
      <c r="X1825" t="s">
        <v>14191</v>
      </c>
      <c r="Y1825" t="str">
        <f>VLOOKUP(R1825,Managers!$A:$B,2,)</f>
        <v>Josh Martinez</v>
      </c>
      <c r="Z1825" s="11">
        <f>VLOOKUP(X1825,HourlyWages!$A:$B,2,0)</f>
        <v>60</v>
      </c>
      <c r="AA1825">
        <v>1</v>
      </c>
    </row>
    <row r="1826" spans="1:27" x14ac:dyDescent="0.3">
      <c r="A1826" t="b">
        <f>COUNTIF($C$1:C1826, C1826)&gt;1</f>
        <v>0</v>
      </c>
      <c r="B1826" t="b">
        <f>VLOOKUP(C1826,Sheet3!$A:$B,2,0) &gt; 1</f>
        <v>0</v>
      </c>
      <c r="C1826">
        <v>1825</v>
      </c>
      <c r="D1826">
        <v>13094</v>
      </c>
      <c r="E1826" s="4">
        <v>40408</v>
      </c>
      <c r="F1826">
        <v>7</v>
      </c>
      <c r="G1826" s="15">
        <f>I1826*F1826</f>
        <v>770</v>
      </c>
      <c r="H1826" s="9">
        <v>0.02</v>
      </c>
      <c r="I1826" s="13">
        <f>VLOOKUP($U1826,Pricebook!$A:$D,4,0)</f>
        <v>110</v>
      </c>
      <c r="J1826" s="11">
        <f>G1826*(1-H1826)</f>
        <v>754.6</v>
      </c>
      <c r="K1826" t="s">
        <v>1448</v>
      </c>
      <c r="L1826" t="s">
        <v>844</v>
      </c>
      <c r="M1826" t="str">
        <f>VLOOKUP($L1826,Companies!$A:$G,7,)</f>
        <v>Electronic Components</v>
      </c>
      <c r="N1826" t="str">
        <f>VLOOKUP($L1826,Companies!$A:$G,6,)</f>
        <v>Technology</v>
      </c>
      <c r="O1826" s="6" t="s">
        <v>743</v>
      </c>
      <c r="P1826" s="6" t="s">
        <v>744</v>
      </c>
      <c r="Q1826" t="s">
        <v>163</v>
      </c>
      <c r="R1826" t="s">
        <v>34</v>
      </c>
      <c r="S1826" s="4">
        <v>40409</v>
      </c>
      <c r="T1826" s="7">
        <f>S1826-E1826</f>
        <v>1</v>
      </c>
      <c r="U1826" t="s">
        <v>14215</v>
      </c>
      <c r="V1826" s="6" t="s">
        <v>14257</v>
      </c>
      <c r="W1826" t="s">
        <v>14259</v>
      </c>
      <c r="X1826" t="s">
        <v>14202</v>
      </c>
      <c r="Y1826" t="str">
        <f>VLOOKUP(R1826,Managers!$A:$B,2,)</f>
        <v>Frank Mitchell</v>
      </c>
      <c r="Z1826" s="11">
        <f>VLOOKUP(X1826,HourlyWages!$A:$B,2,0)</f>
        <v>71</v>
      </c>
      <c r="AA1826">
        <v>1</v>
      </c>
    </row>
    <row r="1827" spans="1:27" x14ac:dyDescent="0.3">
      <c r="A1827" t="b">
        <f>COUNTIF($C$1:C1827, C1827)&gt;1</f>
        <v>0</v>
      </c>
      <c r="B1827" t="b">
        <f>VLOOKUP(C1827,Sheet3!$A:$B,2,0) &gt; 1</f>
        <v>0</v>
      </c>
      <c r="C1827">
        <v>1826</v>
      </c>
      <c r="D1827">
        <v>13120</v>
      </c>
      <c r="E1827" s="4">
        <v>40161</v>
      </c>
      <c r="F1827">
        <v>46</v>
      </c>
      <c r="G1827" s="15">
        <f>I1827*F1827</f>
        <v>7360</v>
      </c>
      <c r="H1827" s="9">
        <v>0.09</v>
      </c>
      <c r="I1827" s="13">
        <f>VLOOKUP($U1827,Pricebook!$A:$D,4,0)</f>
        <v>160</v>
      </c>
      <c r="J1827" s="11">
        <f>G1827*(1-H1827)</f>
        <v>6697.6</v>
      </c>
      <c r="K1827" t="s">
        <v>1463</v>
      </c>
      <c r="L1827" t="s">
        <v>576</v>
      </c>
      <c r="M1827" t="str">
        <f>VLOOKUP($L1827,Companies!$A:$G,7,)</f>
        <v>Clothing/Shoe/Accessory Stores</v>
      </c>
      <c r="N1827" t="str">
        <f>VLOOKUP($L1827,Companies!$A:$G,6,)</f>
        <v>Consumer Services</v>
      </c>
      <c r="O1827" s="6" t="s">
        <v>1464</v>
      </c>
      <c r="P1827" s="6">
        <v>46614</v>
      </c>
      <c r="Q1827" t="s">
        <v>278</v>
      </c>
      <c r="R1827" t="s">
        <v>16</v>
      </c>
      <c r="S1827" s="4">
        <v>40168</v>
      </c>
      <c r="T1827" s="7">
        <f>S1827-E1827</f>
        <v>7</v>
      </c>
      <c r="U1827" t="s">
        <v>14218</v>
      </c>
      <c r="V1827" s="6" t="s">
        <v>14251</v>
      </c>
      <c r="W1827" t="s">
        <v>14252</v>
      </c>
      <c r="X1827" t="s">
        <v>14190</v>
      </c>
      <c r="Y1827" t="str">
        <f>VLOOKUP(R1827,Managers!$A:$B,2,)</f>
        <v>Josh Martinez</v>
      </c>
      <c r="Z1827" s="11">
        <f>VLOOKUP(X1827,HourlyWages!$A:$B,2,0)</f>
        <v>67</v>
      </c>
      <c r="AA1827">
        <v>1</v>
      </c>
    </row>
    <row r="1828" spans="1:27" x14ac:dyDescent="0.3">
      <c r="A1828" t="b">
        <f>COUNTIF($C$1:C1828, C1828)&gt;1</f>
        <v>0</v>
      </c>
      <c r="B1828" t="b">
        <f>VLOOKUP(C1828,Sheet3!$A:$B,2,0) &gt; 1</f>
        <v>0</v>
      </c>
      <c r="C1828">
        <v>1827</v>
      </c>
      <c r="D1828">
        <v>13120</v>
      </c>
      <c r="E1828" s="4">
        <v>40161</v>
      </c>
      <c r="F1828">
        <v>8</v>
      </c>
      <c r="G1828" s="15">
        <f>I1828*F1828</f>
        <v>1280</v>
      </c>
      <c r="H1828" s="9">
        <v>0</v>
      </c>
      <c r="I1828" s="13">
        <f>VLOOKUP($U1828,Pricebook!$A:$D,4,0)</f>
        <v>160</v>
      </c>
      <c r="J1828" s="11">
        <f>G1828*(1-H1828)</f>
        <v>1280</v>
      </c>
      <c r="K1828" t="s">
        <v>1463</v>
      </c>
      <c r="L1828" t="s">
        <v>576</v>
      </c>
      <c r="M1828" t="str">
        <f>VLOOKUP($L1828,Companies!$A:$G,7,)</f>
        <v>Clothing/Shoe/Accessory Stores</v>
      </c>
      <c r="N1828" t="str">
        <f>VLOOKUP($L1828,Companies!$A:$G,6,)</f>
        <v>Consumer Services</v>
      </c>
      <c r="O1828" s="6" t="s">
        <v>1464</v>
      </c>
      <c r="P1828" s="6">
        <v>46614</v>
      </c>
      <c r="Q1828" t="s">
        <v>278</v>
      </c>
      <c r="R1828" t="s">
        <v>16</v>
      </c>
      <c r="S1828" s="4">
        <v>40161</v>
      </c>
      <c r="T1828" s="7">
        <f>S1828-E1828</f>
        <v>0</v>
      </c>
      <c r="U1828" t="s">
        <v>14218</v>
      </c>
      <c r="V1828" s="6" t="s">
        <v>14257</v>
      </c>
      <c r="W1828" t="s">
        <v>14258</v>
      </c>
      <c r="X1828" t="s">
        <v>14184</v>
      </c>
      <c r="Y1828" t="str">
        <f>VLOOKUP(R1828,Managers!$A:$B,2,)</f>
        <v>Josh Martinez</v>
      </c>
      <c r="Z1828" s="11">
        <f>VLOOKUP(X1828,HourlyWages!$A:$B,2,0)</f>
        <v>50</v>
      </c>
      <c r="AA1828">
        <v>1</v>
      </c>
    </row>
    <row r="1829" spans="1:27" x14ac:dyDescent="0.3">
      <c r="A1829" t="b">
        <f>COUNTIF($C$1:C1829, C1829)&gt;1</f>
        <v>0</v>
      </c>
      <c r="B1829" t="b">
        <f>VLOOKUP(C1829,Sheet3!$A:$B,2,0) &gt; 1</f>
        <v>0</v>
      </c>
      <c r="C1829">
        <v>1828</v>
      </c>
      <c r="D1829">
        <v>13121</v>
      </c>
      <c r="E1829" s="4">
        <v>40244</v>
      </c>
      <c r="F1829">
        <v>36</v>
      </c>
      <c r="G1829" s="15">
        <f>I1829*F1829</f>
        <v>5400</v>
      </c>
      <c r="H1829" s="9">
        <v>0</v>
      </c>
      <c r="I1829" s="13">
        <f>VLOOKUP($U1829,Pricebook!$A:$D,4,0)</f>
        <v>150</v>
      </c>
      <c r="J1829" s="11">
        <f>G1829*(1-H1829)</f>
        <v>5400</v>
      </c>
      <c r="K1829" t="s">
        <v>1024</v>
      </c>
      <c r="L1829" t="s">
        <v>212</v>
      </c>
      <c r="M1829" t="str">
        <f>VLOOKUP($L1829,Companies!$A:$G,7,)</f>
        <v>EDP Services</v>
      </c>
      <c r="N1829" t="str">
        <f>VLOOKUP($L1829,Companies!$A:$G,6,)</f>
        <v>Technology</v>
      </c>
      <c r="O1829" s="6" t="s">
        <v>1728</v>
      </c>
      <c r="P1829" s="6">
        <v>44512</v>
      </c>
      <c r="Q1829" t="s">
        <v>210</v>
      </c>
      <c r="R1829" t="s">
        <v>61</v>
      </c>
      <c r="S1829" s="4">
        <v>40245</v>
      </c>
      <c r="T1829" s="7">
        <f>S1829-E1829</f>
        <v>1</v>
      </c>
      <c r="U1829" t="s">
        <v>14211</v>
      </c>
      <c r="V1829" s="6" t="s">
        <v>14257</v>
      </c>
      <c r="W1829" t="s">
        <v>14259</v>
      </c>
      <c r="X1829" t="s">
        <v>14195</v>
      </c>
      <c r="Y1829" t="str">
        <f>VLOOKUP(R1829,Managers!$A:$B,2,)</f>
        <v>Allen Young</v>
      </c>
      <c r="Z1829" s="11">
        <f>VLOOKUP(X1829,HourlyWages!$A:$B,2,0)</f>
        <v>52</v>
      </c>
      <c r="AA1829">
        <v>1</v>
      </c>
    </row>
    <row r="1830" spans="1:27" x14ac:dyDescent="0.3">
      <c r="A1830" t="b">
        <f>COUNTIF($C$1:C1830, C1830)&gt;1</f>
        <v>0</v>
      </c>
      <c r="B1830" t="b">
        <f>VLOOKUP(C1830,Sheet3!$A:$B,2,0) &gt; 1</f>
        <v>0</v>
      </c>
      <c r="C1830">
        <v>1829</v>
      </c>
      <c r="D1830">
        <v>13121</v>
      </c>
      <c r="E1830" s="4">
        <v>40244</v>
      </c>
      <c r="F1830">
        <v>28</v>
      </c>
      <c r="G1830" s="15">
        <f>I1830*F1830</f>
        <v>4200</v>
      </c>
      <c r="H1830" s="9">
        <v>7.0000000000000007E-2</v>
      </c>
      <c r="I1830" s="13">
        <f>VLOOKUP($U1830,Pricebook!$A:$D,4,0)</f>
        <v>150</v>
      </c>
      <c r="J1830" s="11">
        <f>G1830*(1-H1830)</f>
        <v>3905.9999999999995</v>
      </c>
      <c r="K1830" t="s">
        <v>1024</v>
      </c>
      <c r="L1830" t="s">
        <v>212</v>
      </c>
      <c r="M1830" t="str">
        <f>VLOOKUP($L1830,Companies!$A:$G,7,)</f>
        <v>EDP Services</v>
      </c>
      <c r="N1830" t="str">
        <f>VLOOKUP($L1830,Companies!$A:$G,6,)</f>
        <v>Technology</v>
      </c>
      <c r="O1830" s="6" t="s">
        <v>1728</v>
      </c>
      <c r="P1830" s="6">
        <v>44512</v>
      </c>
      <c r="Q1830" t="s">
        <v>210</v>
      </c>
      <c r="R1830" t="s">
        <v>61</v>
      </c>
      <c r="S1830" s="4">
        <v>40247</v>
      </c>
      <c r="T1830" s="7">
        <f>S1830-E1830</f>
        <v>3</v>
      </c>
      <c r="U1830" t="s">
        <v>14210</v>
      </c>
      <c r="V1830" s="6" t="s">
        <v>14251</v>
      </c>
      <c r="W1830" t="s">
        <v>14262</v>
      </c>
      <c r="X1830" t="s">
        <v>14189</v>
      </c>
      <c r="Y1830" t="str">
        <f>VLOOKUP(R1830,Managers!$A:$B,2,)</f>
        <v>Allen Young</v>
      </c>
      <c r="Z1830" s="11">
        <f>VLOOKUP(X1830,HourlyWages!$A:$B,2,0)</f>
        <v>62</v>
      </c>
      <c r="AA1830">
        <v>1</v>
      </c>
    </row>
    <row r="1831" spans="1:27" x14ac:dyDescent="0.3">
      <c r="A1831" t="b">
        <f>COUNTIF($C$1:C1831, C1831)&gt;1</f>
        <v>0</v>
      </c>
      <c r="B1831" t="b">
        <f>VLOOKUP(C1831,Sheet3!$A:$B,2,0) &gt; 1</f>
        <v>0</v>
      </c>
      <c r="C1831">
        <v>1830</v>
      </c>
      <c r="D1831">
        <v>13125</v>
      </c>
      <c r="E1831" s="4">
        <v>40525</v>
      </c>
      <c r="F1831">
        <v>30</v>
      </c>
      <c r="G1831" s="15">
        <f>I1831*F1831</f>
        <v>4500</v>
      </c>
      <c r="H1831" s="9">
        <v>0.02</v>
      </c>
      <c r="I1831" s="13">
        <f>VLOOKUP($U1831,Pricebook!$A:$D,4,0)</f>
        <v>150</v>
      </c>
      <c r="J1831" s="11">
        <f>G1831*(1-H1831)</f>
        <v>4410</v>
      </c>
      <c r="K1831" t="s">
        <v>1729</v>
      </c>
      <c r="L1831" t="s">
        <v>13</v>
      </c>
      <c r="M1831" t="str">
        <f>VLOOKUP($L1831,Companies!$A:$G,7,)</f>
        <v>Computer Software: Prepackaged Software</v>
      </c>
      <c r="N1831" t="str">
        <f>VLOOKUP($L1831,Companies!$A:$G,6,)</f>
        <v>Technology</v>
      </c>
      <c r="O1831" s="6" t="s">
        <v>1730</v>
      </c>
      <c r="P1831" s="6" t="s">
        <v>1731</v>
      </c>
      <c r="Q1831" t="s">
        <v>492</v>
      </c>
      <c r="R1831" t="s">
        <v>61</v>
      </c>
      <c r="S1831" s="4">
        <v>40527</v>
      </c>
      <c r="T1831" s="7">
        <f>S1831-E1831</f>
        <v>2</v>
      </c>
      <c r="U1831" t="s">
        <v>14211</v>
      </c>
      <c r="V1831" s="6" t="s">
        <v>14251</v>
      </c>
      <c r="W1831" t="s">
        <v>14266</v>
      </c>
      <c r="X1831" t="s">
        <v>14184</v>
      </c>
      <c r="Y1831" t="str">
        <f>VLOOKUP(R1831,Managers!$A:$B,2,)</f>
        <v>Allen Young</v>
      </c>
      <c r="Z1831" s="11">
        <f>VLOOKUP(X1831,HourlyWages!$A:$B,2,0)</f>
        <v>50</v>
      </c>
      <c r="AA1831">
        <v>1</v>
      </c>
    </row>
    <row r="1832" spans="1:27" x14ac:dyDescent="0.3">
      <c r="A1832" t="b">
        <f>COUNTIF($C$1:C1832, C1832)&gt;1</f>
        <v>0</v>
      </c>
      <c r="B1832" t="b">
        <f>VLOOKUP(C1832,Sheet3!$A:$B,2,0) &gt; 1</f>
        <v>0</v>
      </c>
      <c r="C1832">
        <v>1831</v>
      </c>
      <c r="D1832">
        <v>13126</v>
      </c>
      <c r="E1832" s="4">
        <v>40835</v>
      </c>
      <c r="F1832">
        <v>43</v>
      </c>
      <c r="G1832" s="15">
        <f>I1832*F1832</f>
        <v>6450</v>
      </c>
      <c r="H1832" s="9">
        <v>7.0000000000000007E-2</v>
      </c>
      <c r="I1832" s="13">
        <f>VLOOKUP($U1832,Pricebook!$A:$D,4,0)</f>
        <v>150</v>
      </c>
      <c r="J1832" s="11">
        <f>G1832*(1-H1832)</f>
        <v>5998.5</v>
      </c>
      <c r="K1832" t="s">
        <v>809</v>
      </c>
      <c r="L1832" t="s">
        <v>175</v>
      </c>
      <c r="M1832" t="str">
        <f>VLOOKUP($L1832,Companies!$A:$G,7,)</f>
        <v>Environmental Services</v>
      </c>
      <c r="N1832" t="str">
        <f>VLOOKUP($L1832,Companies!$A:$G,6,)</f>
        <v>Basic Industries</v>
      </c>
      <c r="O1832" s="6" t="s">
        <v>1504</v>
      </c>
      <c r="P1832" s="6">
        <v>98006</v>
      </c>
      <c r="Q1832" t="s">
        <v>22</v>
      </c>
      <c r="R1832" t="s">
        <v>23</v>
      </c>
      <c r="S1832" s="4">
        <v>40836</v>
      </c>
      <c r="T1832" s="7">
        <f>S1832-E1832</f>
        <v>1</v>
      </c>
      <c r="U1832" t="s">
        <v>14222</v>
      </c>
      <c r="V1832" s="6" t="s">
        <v>14251</v>
      </c>
      <c r="W1832" t="s">
        <v>14266</v>
      </c>
      <c r="X1832" t="s">
        <v>14187</v>
      </c>
      <c r="Y1832" t="str">
        <f>VLOOKUP(R1832,Managers!$A:$B,2,)</f>
        <v>Bob Turner</v>
      </c>
      <c r="Z1832" s="11">
        <f>VLOOKUP(X1832,HourlyWages!$A:$B,2,0)</f>
        <v>45</v>
      </c>
      <c r="AA1832">
        <v>1</v>
      </c>
    </row>
    <row r="1833" spans="1:27" x14ac:dyDescent="0.3">
      <c r="A1833" t="b">
        <f>COUNTIF($C$1:C1833, C1833)&gt;1</f>
        <v>0</v>
      </c>
      <c r="B1833" t="b">
        <f>VLOOKUP(C1833,Sheet3!$A:$B,2,0) &gt; 1</f>
        <v>0</v>
      </c>
      <c r="C1833">
        <v>1832</v>
      </c>
      <c r="D1833">
        <v>13126</v>
      </c>
      <c r="E1833" s="4">
        <v>40835</v>
      </c>
      <c r="F1833">
        <v>45</v>
      </c>
      <c r="G1833" s="15">
        <f>I1833*F1833</f>
        <v>5625</v>
      </c>
      <c r="H1833" s="9">
        <v>0.02</v>
      </c>
      <c r="I1833" s="13">
        <f>VLOOKUP($U1833,Pricebook!$A:$D,4,0)</f>
        <v>125</v>
      </c>
      <c r="J1833" s="11">
        <f>G1833*(1-H1833)</f>
        <v>5512.5</v>
      </c>
      <c r="K1833" t="s">
        <v>809</v>
      </c>
      <c r="L1833" t="s">
        <v>175</v>
      </c>
      <c r="M1833" t="str">
        <f>VLOOKUP($L1833,Companies!$A:$G,7,)</f>
        <v>Environmental Services</v>
      </c>
      <c r="N1833" t="str">
        <f>VLOOKUP($L1833,Companies!$A:$G,6,)</f>
        <v>Basic Industries</v>
      </c>
      <c r="O1833" s="6" t="s">
        <v>1732</v>
      </c>
      <c r="P1833" s="6">
        <v>98226</v>
      </c>
      <c r="Q1833" t="s">
        <v>22</v>
      </c>
      <c r="R1833" t="s">
        <v>23</v>
      </c>
      <c r="S1833" s="4">
        <v>40837</v>
      </c>
      <c r="T1833" s="7">
        <f>S1833-E1833</f>
        <v>2</v>
      </c>
      <c r="U1833" t="s">
        <v>14221</v>
      </c>
      <c r="V1833" s="6" t="s">
        <v>14251</v>
      </c>
      <c r="W1833" t="s">
        <v>14267</v>
      </c>
      <c r="X1833" t="s">
        <v>14186</v>
      </c>
      <c r="Y1833" t="str">
        <f>VLOOKUP(R1833,Managers!$A:$B,2,)</f>
        <v>Bob Turner</v>
      </c>
      <c r="Z1833" s="11">
        <f>VLOOKUP(X1833,HourlyWages!$A:$B,2,0)</f>
        <v>67</v>
      </c>
      <c r="AA1833">
        <v>1</v>
      </c>
    </row>
    <row r="1834" spans="1:27" x14ac:dyDescent="0.3">
      <c r="A1834" t="b">
        <f>COUNTIF($C$1:C1834, C1834)&gt;1</f>
        <v>0</v>
      </c>
      <c r="B1834" t="b">
        <f>VLOOKUP(C1834,Sheet3!$A:$B,2,0) &gt; 1</f>
        <v>0</v>
      </c>
      <c r="C1834">
        <v>1833</v>
      </c>
      <c r="D1834">
        <v>13126</v>
      </c>
      <c r="E1834" s="4">
        <v>40835</v>
      </c>
      <c r="F1834">
        <v>2</v>
      </c>
      <c r="G1834" s="15">
        <f>I1834*F1834</f>
        <v>250</v>
      </c>
      <c r="H1834" s="9">
        <v>0.02</v>
      </c>
      <c r="I1834" s="13">
        <f>VLOOKUP($U1834,Pricebook!$A:$D,4,0)</f>
        <v>125</v>
      </c>
      <c r="J1834" s="11">
        <f>G1834*(1-H1834)</f>
        <v>245</v>
      </c>
      <c r="K1834" t="s">
        <v>809</v>
      </c>
      <c r="L1834" t="s">
        <v>175</v>
      </c>
      <c r="M1834" t="str">
        <f>VLOOKUP($L1834,Companies!$A:$G,7,)</f>
        <v>Environmental Services</v>
      </c>
      <c r="N1834" t="str">
        <f>VLOOKUP($L1834,Companies!$A:$G,6,)</f>
        <v>Basic Industries</v>
      </c>
      <c r="O1834" s="6" t="s">
        <v>1732</v>
      </c>
      <c r="P1834" s="6">
        <v>98226</v>
      </c>
      <c r="Q1834" t="s">
        <v>22</v>
      </c>
      <c r="R1834" t="s">
        <v>23</v>
      </c>
      <c r="S1834" s="4">
        <v>40837</v>
      </c>
      <c r="T1834" s="7">
        <f>S1834-E1834</f>
        <v>2</v>
      </c>
      <c r="U1834" t="s">
        <v>14209</v>
      </c>
      <c r="V1834" s="6" t="s">
        <v>14254</v>
      </c>
      <c r="W1834" t="s">
        <v>14255</v>
      </c>
      <c r="X1834" t="s">
        <v>14185</v>
      </c>
      <c r="Y1834" t="str">
        <f>VLOOKUP(R1834,Managers!$A:$B,2,)</f>
        <v>Bob Turner</v>
      </c>
      <c r="Z1834" s="11">
        <f>VLOOKUP(X1834,HourlyWages!$A:$B,2,0)</f>
        <v>70</v>
      </c>
      <c r="AA1834">
        <v>1</v>
      </c>
    </row>
    <row r="1835" spans="1:27" x14ac:dyDescent="0.3">
      <c r="A1835" t="b">
        <f>COUNTIF($C$1:C1835, C1835)&gt;1</f>
        <v>0</v>
      </c>
      <c r="B1835" t="b">
        <f>VLOOKUP(C1835,Sheet3!$A:$B,2,0) &gt; 1</f>
        <v>0</v>
      </c>
      <c r="C1835">
        <v>1834</v>
      </c>
      <c r="D1835">
        <v>13127</v>
      </c>
      <c r="E1835" s="4">
        <v>40390</v>
      </c>
      <c r="F1835">
        <v>13</v>
      </c>
      <c r="G1835" s="15">
        <f>I1835*F1835</f>
        <v>2210</v>
      </c>
      <c r="H1835" s="9">
        <v>0.06</v>
      </c>
      <c r="I1835" s="13">
        <f>VLOOKUP($U1835,Pricebook!$A:$D,4,0)</f>
        <v>170</v>
      </c>
      <c r="J1835" s="11">
        <f>G1835*(1-H1835)</f>
        <v>2077.4</v>
      </c>
      <c r="K1835" t="s">
        <v>243</v>
      </c>
      <c r="L1835" t="s">
        <v>244</v>
      </c>
      <c r="M1835" t="str">
        <f>VLOOKUP($L1835,Companies!$A:$G,7,)</f>
        <v>Computer Communications Equipment</v>
      </c>
      <c r="N1835" t="str">
        <f>VLOOKUP($L1835,Companies!$A:$G,6,)</f>
        <v>Technology</v>
      </c>
      <c r="O1835" s="6" t="s">
        <v>616</v>
      </c>
      <c r="P1835" s="6">
        <v>30809</v>
      </c>
      <c r="Q1835" t="s">
        <v>134</v>
      </c>
      <c r="R1835" t="s">
        <v>34</v>
      </c>
      <c r="S1835" s="4">
        <v>40393</v>
      </c>
      <c r="T1835" s="7">
        <f>S1835-E1835</f>
        <v>3</v>
      </c>
      <c r="U1835" t="s">
        <v>14219</v>
      </c>
      <c r="V1835" s="6" t="s">
        <v>14251</v>
      </c>
      <c r="W1835" t="s">
        <v>14263</v>
      </c>
      <c r="X1835" t="s">
        <v>14193</v>
      </c>
      <c r="Y1835" t="str">
        <f>VLOOKUP(R1835,Managers!$A:$B,2,)</f>
        <v>Frank Mitchell</v>
      </c>
      <c r="Z1835" s="11">
        <f>VLOOKUP(X1835,HourlyWages!$A:$B,2,0)</f>
        <v>57</v>
      </c>
      <c r="AA1835">
        <v>1</v>
      </c>
    </row>
    <row r="1836" spans="1:27" x14ac:dyDescent="0.3">
      <c r="A1836" t="b">
        <f>COUNTIF($C$1:C1836, C1836)&gt;1</f>
        <v>0</v>
      </c>
      <c r="B1836" t="b">
        <f>VLOOKUP(C1836,Sheet3!$A:$B,2,0) &gt; 1</f>
        <v>0</v>
      </c>
      <c r="C1836">
        <v>1835</v>
      </c>
      <c r="D1836">
        <v>13156</v>
      </c>
      <c r="E1836" s="4">
        <v>40821</v>
      </c>
      <c r="F1836">
        <v>12</v>
      </c>
      <c r="G1836" s="15">
        <f>I1836*F1836</f>
        <v>1500</v>
      </c>
      <c r="H1836" s="9">
        <v>0.04</v>
      </c>
      <c r="I1836" s="13">
        <f>VLOOKUP($U1836,Pricebook!$A:$D,4,0)</f>
        <v>125</v>
      </c>
      <c r="J1836" s="11">
        <f>G1836*(1-H1836)</f>
        <v>1440</v>
      </c>
      <c r="K1836" t="s">
        <v>1733</v>
      </c>
      <c r="L1836" t="s">
        <v>487</v>
      </c>
      <c r="M1836" t="str">
        <f>VLOOKUP($L1836,Companies!$A:$G,7,)</f>
        <v>Computer Software: Programming, Data Processing</v>
      </c>
      <c r="N1836" t="str">
        <f>VLOOKUP($L1836,Companies!$A:$G,6,)</f>
        <v>Technology</v>
      </c>
      <c r="O1836" s="6" t="s">
        <v>1734</v>
      </c>
      <c r="P1836" s="6">
        <v>11542</v>
      </c>
      <c r="Q1836" t="s">
        <v>60</v>
      </c>
      <c r="R1836" t="s">
        <v>61</v>
      </c>
      <c r="S1836" s="4">
        <v>40826</v>
      </c>
      <c r="T1836" s="7">
        <f>S1836-E1836</f>
        <v>5</v>
      </c>
      <c r="U1836" t="s">
        <v>14208</v>
      </c>
      <c r="V1836" s="6" t="s">
        <v>14251</v>
      </c>
      <c r="W1836" t="s">
        <v>14253</v>
      </c>
      <c r="X1836" t="s">
        <v>14197</v>
      </c>
      <c r="Y1836" t="str">
        <f>VLOOKUP(R1836,Managers!$A:$B,2,)</f>
        <v>Allen Young</v>
      </c>
      <c r="Z1836" s="11">
        <f>VLOOKUP(X1836,HourlyWages!$A:$B,2,0)</f>
        <v>71</v>
      </c>
      <c r="AA1836">
        <v>1</v>
      </c>
    </row>
    <row r="1837" spans="1:27" x14ac:dyDescent="0.3">
      <c r="A1837" t="b">
        <f>COUNTIF($C$1:C1837, C1837)&gt;1</f>
        <v>0</v>
      </c>
      <c r="B1837" t="b">
        <f>VLOOKUP(C1837,Sheet3!$A:$B,2,0) &gt; 1</f>
        <v>0</v>
      </c>
      <c r="C1837">
        <v>1836</v>
      </c>
      <c r="D1837">
        <v>13157</v>
      </c>
      <c r="E1837" s="4">
        <v>40950</v>
      </c>
      <c r="F1837">
        <v>2</v>
      </c>
      <c r="G1837" s="15">
        <f>I1837*F1837</f>
        <v>300</v>
      </c>
      <c r="H1837" s="9">
        <v>7.0000000000000007E-2</v>
      </c>
      <c r="I1837" s="13">
        <f>VLOOKUP($U1837,Pricebook!$A:$D,4,0)</f>
        <v>150</v>
      </c>
      <c r="J1837" s="11">
        <f>G1837*(1-H1837)</f>
        <v>279</v>
      </c>
      <c r="K1837" t="s">
        <v>557</v>
      </c>
      <c r="L1837" t="s">
        <v>508</v>
      </c>
      <c r="M1837" t="str">
        <f>VLOOKUP($L1837,Companies!$A:$G,7,)</f>
        <v>Semiconductors</v>
      </c>
      <c r="N1837" t="str">
        <f>VLOOKUP($L1837,Companies!$A:$G,6,)</f>
        <v>Technology</v>
      </c>
      <c r="O1837" s="6" t="s">
        <v>1735</v>
      </c>
      <c r="P1837" s="6">
        <v>92503</v>
      </c>
      <c r="Q1837" t="s">
        <v>114</v>
      </c>
      <c r="R1837" t="s">
        <v>23</v>
      </c>
      <c r="S1837" s="4">
        <v>40951</v>
      </c>
      <c r="T1837" s="7">
        <f>S1837-E1837</f>
        <v>1</v>
      </c>
      <c r="U1837" t="s">
        <v>14210</v>
      </c>
      <c r="V1837" s="6" t="s">
        <v>14251</v>
      </c>
      <c r="W1837" t="s">
        <v>14261</v>
      </c>
      <c r="X1837" t="s">
        <v>14200</v>
      </c>
      <c r="Y1837" t="str">
        <f>VLOOKUP(R1837,Managers!$A:$B,2,)</f>
        <v>Bob Turner</v>
      </c>
      <c r="Z1837" s="11">
        <f>VLOOKUP(X1837,HourlyWages!$A:$B,2,0)</f>
        <v>59</v>
      </c>
      <c r="AA1837">
        <v>1</v>
      </c>
    </row>
    <row r="1838" spans="1:27" x14ac:dyDescent="0.3">
      <c r="A1838" t="b">
        <f>COUNTIF($C$1:C1838, C1838)&gt;1</f>
        <v>0</v>
      </c>
      <c r="B1838" t="b">
        <f>VLOOKUP(C1838,Sheet3!$A:$B,2,0) &gt; 1</f>
        <v>0</v>
      </c>
      <c r="C1838">
        <v>1837</v>
      </c>
      <c r="D1838">
        <v>13158</v>
      </c>
      <c r="E1838" s="4">
        <v>41233</v>
      </c>
      <c r="F1838">
        <v>26</v>
      </c>
      <c r="G1838" s="15">
        <f>I1838*F1838</f>
        <v>4160</v>
      </c>
      <c r="H1838" s="9">
        <v>0.01</v>
      </c>
      <c r="I1838" s="13">
        <f>VLOOKUP($U1838,Pricebook!$A:$D,4,0)</f>
        <v>160</v>
      </c>
      <c r="J1838" s="11">
        <f>G1838*(1-H1838)</f>
        <v>4118.3999999999996</v>
      </c>
      <c r="K1838" t="s">
        <v>1057</v>
      </c>
      <c r="L1838" t="s">
        <v>374</v>
      </c>
      <c r="M1838" t="str">
        <f>VLOOKUP($L1838,Companies!$A:$G,7,)</f>
        <v>Computer Software: Prepackaged Software</v>
      </c>
      <c r="N1838" t="str">
        <f>VLOOKUP($L1838,Companies!$A:$G,6,)</f>
        <v>Technology</v>
      </c>
      <c r="O1838" s="6" t="s">
        <v>1494</v>
      </c>
      <c r="P1838" s="6">
        <v>66801</v>
      </c>
      <c r="Q1838" t="s">
        <v>153</v>
      </c>
      <c r="R1838" t="s">
        <v>16</v>
      </c>
      <c r="S1838" s="4">
        <v>41235</v>
      </c>
      <c r="T1838" s="7">
        <f>S1838-E1838</f>
        <v>2</v>
      </c>
      <c r="U1838" t="s">
        <v>14218</v>
      </c>
      <c r="V1838" s="6" t="s">
        <v>14257</v>
      </c>
      <c r="W1838" t="s">
        <v>14259</v>
      </c>
      <c r="X1838" t="s">
        <v>14201</v>
      </c>
      <c r="Y1838" t="str">
        <f>VLOOKUP(R1838,Managers!$A:$B,2,)</f>
        <v>Josh Martinez</v>
      </c>
      <c r="Z1838" s="11">
        <f>VLOOKUP(X1838,HourlyWages!$A:$B,2,0)</f>
        <v>53</v>
      </c>
      <c r="AA1838">
        <v>1</v>
      </c>
    </row>
    <row r="1839" spans="1:27" x14ac:dyDescent="0.3">
      <c r="A1839" t="b">
        <f>COUNTIF($C$1:C1839, C1839)&gt;1</f>
        <v>0</v>
      </c>
      <c r="B1839" t="b">
        <f>VLOOKUP(C1839,Sheet3!$A:$B,2,0) &gt; 1</f>
        <v>0</v>
      </c>
      <c r="C1839">
        <v>1838</v>
      </c>
      <c r="D1839">
        <v>13218</v>
      </c>
      <c r="E1839" s="4">
        <v>39949</v>
      </c>
      <c r="F1839">
        <v>18</v>
      </c>
      <c r="G1839" s="15">
        <f>I1839*F1839</f>
        <v>2880</v>
      </c>
      <c r="H1839" s="9">
        <v>0.03</v>
      </c>
      <c r="I1839" s="13">
        <f>VLOOKUP($U1839,Pricebook!$A:$D,4,0)</f>
        <v>160</v>
      </c>
      <c r="J1839" s="11">
        <f>G1839*(1-H1839)</f>
        <v>2793.6</v>
      </c>
      <c r="K1839" t="s">
        <v>963</v>
      </c>
      <c r="L1839" t="s">
        <v>520</v>
      </c>
      <c r="M1839" t="str">
        <f>VLOOKUP($L1839,Companies!$A:$G,7,)</f>
        <v>Computer Software: Prepackaged Software</v>
      </c>
      <c r="N1839" t="str">
        <f>VLOOKUP($L1839,Companies!$A:$G,6,)</f>
        <v>Technology</v>
      </c>
      <c r="O1839" s="6" t="s">
        <v>1585</v>
      </c>
      <c r="P1839" s="6">
        <v>92231</v>
      </c>
      <c r="Q1839" t="s">
        <v>114</v>
      </c>
      <c r="R1839" t="s">
        <v>23</v>
      </c>
      <c r="S1839" s="4">
        <v>39950</v>
      </c>
      <c r="T1839" s="7">
        <f>S1839-E1839</f>
        <v>1</v>
      </c>
      <c r="U1839" t="s">
        <v>14218</v>
      </c>
      <c r="V1839" s="6" t="s">
        <v>14251</v>
      </c>
      <c r="W1839" t="s">
        <v>14253</v>
      </c>
      <c r="X1839" t="s">
        <v>14199</v>
      </c>
      <c r="Y1839" t="str">
        <f>VLOOKUP(R1839,Managers!$A:$B,2,)</f>
        <v>Bob Turner</v>
      </c>
      <c r="Z1839" s="11">
        <f>VLOOKUP(X1839,HourlyWages!$A:$B,2,0)</f>
        <v>68</v>
      </c>
      <c r="AA1839">
        <v>1</v>
      </c>
    </row>
    <row r="1840" spans="1:27" x14ac:dyDescent="0.3">
      <c r="A1840" t="b">
        <f>COUNTIF($C$1:C1840, C1840)&gt;1</f>
        <v>0</v>
      </c>
      <c r="B1840" t="b">
        <f>VLOOKUP(C1840,Sheet3!$A:$B,2,0) &gt; 1</f>
        <v>0</v>
      </c>
      <c r="C1840">
        <v>1839</v>
      </c>
      <c r="D1840">
        <v>13218</v>
      </c>
      <c r="E1840" s="4">
        <v>39949</v>
      </c>
      <c r="F1840">
        <v>16</v>
      </c>
      <c r="G1840" s="15">
        <f>I1840*F1840</f>
        <v>1760</v>
      </c>
      <c r="H1840" s="9">
        <v>7.0000000000000007E-2</v>
      </c>
      <c r="I1840" s="13">
        <f>VLOOKUP($U1840,Pricebook!$A:$D,4,0)</f>
        <v>110</v>
      </c>
      <c r="J1840" s="11">
        <f>G1840*(1-H1840)</f>
        <v>1636.8</v>
      </c>
      <c r="K1840" t="s">
        <v>963</v>
      </c>
      <c r="L1840" t="s">
        <v>520</v>
      </c>
      <c r="M1840" t="str">
        <f>VLOOKUP($L1840,Companies!$A:$G,7,)</f>
        <v>Computer Software: Prepackaged Software</v>
      </c>
      <c r="N1840" t="str">
        <f>VLOOKUP($L1840,Companies!$A:$G,6,)</f>
        <v>Technology</v>
      </c>
      <c r="O1840" s="6" t="s">
        <v>1585</v>
      </c>
      <c r="P1840" s="6">
        <v>92231</v>
      </c>
      <c r="Q1840" t="s">
        <v>114</v>
      </c>
      <c r="R1840" t="s">
        <v>23</v>
      </c>
      <c r="S1840" s="4">
        <v>39951</v>
      </c>
      <c r="T1840" s="7">
        <f>S1840-E1840</f>
        <v>2</v>
      </c>
      <c r="U1840" t="s">
        <v>14215</v>
      </c>
      <c r="V1840" s="6" t="s">
        <v>14251</v>
      </c>
      <c r="W1840" t="s">
        <v>14263</v>
      </c>
      <c r="X1840" t="s">
        <v>14192</v>
      </c>
      <c r="Y1840" t="str">
        <f>VLOOKUP(R1840,Managers!$A:$B,2,)</f>
        <v>Bob Turner</v>
      </c>
      <c r="Z1840" s="11">
        <f>VLOOKUP(X1840,HourlyWages!$A:$B,2,0)</f>
        <v>75</v>
      </c>
      <c r="AA1840">
        <v>1</v>
      </c>
    </row>
    <row r="1841" spans="1:27" x14ac:dyDescent="0.3">
      <c r="A1841" t="b">
        <f>COUNTIF($C$1:C1841, C1841)&gt;1</f>
        <v>0</v>
      </c>
      <c r="B1841" t="b">
        <f>VLOOKUP(C1841,Sheet3!$A:$B,2,0) &gt; 1</f>
        <v>0</v>
      </c>
      <c r="C1841">
        <v>1840</v>
      </c>
      <c r="D1841">
        <v>13252</v>
      </c>
      <c r="E1841" s="4">
        <v>39894</v>
      </c>
      <c r="F1841">
        <v>44</v>
      </c>
      <c r="G1841" s="15">
        <f>I1841*F1841</f>
        <v>5500</v>
      </c>
      <c r="H1841" s="9">
        <v>0.03</v>
      </c>
      <c r="I1841" s="13">
        <f>VLOOKUP($U1841,Pricebook!$A:$D,4,0)</f>
        <v>125</v>
      </c>
      <c r="J1841" s="11">
        <f>G1841*(1-H1841)</f>
        <v>5335</v>
      </c>
      <c r="K1841" t="s">
        <v>305</v>
      </c>
      <c r="L1841" t="s">
        <v>306</v>
      </c>
      <c r="M1841" t="str">
        <f>VLOOKUP($L1841,Companies!$A:$G,7,)</f>
        <v>Industrial Machinery/Components</v>
      </c>
      <c r="N1841" t="str">
        <f>VLOOKUP($L1841,Companies!$A:$G,6,)</f>
        <v>Capital Goods</v>
      </c>
      <c r="O1841" s="6" t="s">
        <v>771</v>
      </c>
      <c r="P1841" s="6">
        <v>10562</v>
      </c>
      <c r="Q1841" t="s">
        <v>60</v>
      </c>
      <c r="R1841" t="s">
        <v>61</v>
      </c>
      <c r="S1841" s="4">
        <v>39897</v>
      </c>
      <c r="T1841" s="7">
        <f>S1841-E1841</f>
        <v>3</v>
      </c>
      <c r="U1841" t="s">
        <v>14221</v>
      </c>
      <c r="V1841" s="6" t="s">
        <v>14251</v>
      </c>
      <c r="W1841" t="s">
        <v>14266</v>
      </c>
      <c r="X1841" t="s">
        <v>14189</v>
      </c>
      <c r="Y1841" t="str">
        <f>VLOOKUP(R1841,Managers!$A:$B,2,)</f>
        <v>Allen Young</v>
      </c>
      <c r="Z1841" s="11">
        <f>VLOOKUP(X1841,HourlyWages!$A:$B,2,0)</f>
        <v>62</v>
      </c>
      <c r="AA1841">
        <v>1</v>
      </c>
    </row>
    <row r="1842" spans="1:27" x14ac:dyDescent="0.3">
      <c r="A1842" t="b">
        <f>COUNTIF($C$1:C1842, C1842)&gt;1</f>
        <v>0</v>
      </c>
      <c r="B1842" t="b">
        <f>VLOOKUP(C1842,Sheet3!$A:$B,2,0) &gt; 1</f>
        <v>0</v>
      </c>
      <c r="C1842">
        <v>1841</v>
      </c>
      <c r="D1842">
        <v>13252</v>
      </c>
      <c r="E1842" s="4">
        <v>39894</v>
      </c>
      <c r="F1842">
        <v>39</v>
      </c>
      <c r="G1842" s="15">
        <f>I1842*F1842</f>
        <v>5850</v>
      </c>
      <c r="H1842" s="9">
        <v>0.09</v>
      </c>
      <c r="I1842" s="13">
        <f>VLOOKUP($U1842,Pricebook!$A:$D,4,0)</f>
        <v>150</v>
      </c>
      <c r="J1842" s="11">
        <f>G1842*(1-H1842)</f>
        <v>5323.5</v>
      </c>
      <c r="K1842" t="s">
        <v>305</v>
      </c>
      <c r="L1842" t="s">
        <v>306</v>
      </c>
      <c r="M1842" t="str">
        <f>VLOOKUP($L1842,Companies!$A:$G,7,)</f>
        <v>Industrial Machinery/Components</v>
      </c>
      <c r="N1842" t="str">
        <f>VLOOKUP($L1842,Companies!$A:$G,6,)</f>
        <v>Capital Goods</v>
      </c>
      <c r="O1842" s="6" t="s">
        <v>771</v>
      </c>
      <c r="P1842" s="6">
        <v>10562</v>
      </c>
      <c r="Q1842" t="s">
        <v>60</v>
      </c>
      <c r="R1842" t="s">
        <v>61</v>
      </c>
      <c r="S1842" s="4">
        <v>39896</v>
      </c>
      <c r="T1842" s="7">
        <f>S1842-E1842</f>
        <v>2</v>
      </c>
      <c r="U1842" t="s">
        <v>14211</v>
      </c>
      <c r="V1842" s="6" t="s">
        <v>14251</v>
      </c>
      <c r="W1842" t="s">
        <v>14252</v>
      </c>
      <c r="X1842" t="s">
        <v>14196</v>
      </c>
      <c r="Y1842" t="str">
        <f>VLOOKUP(R1842,Managers!$A:$B,2,)</f>
        <v>Allen Young</v>
      </c>
      <c r="Z1842" s="11">
        <f>VLOOKUP(X1842,HourlyWages!$A:$B,2,0)</f>
        <v>58</v>
      </c>
      <c r="AA1842">
        <v>1</v>
      </c>
    </row>
    <row r="1843" spans="1:27" x14ac:dyDescent="0.3">
      <c r="A1843" t="b">
        <f>COUNTIF($C$1:C1843, C1843)&gt;1</f>
        <v>0</v>
      </c>
      <c r="B1843" t="b">
        <f>VLOOKUP(C1843,Sheet3!$A:$B,2,0) &gt; 1</f>
        <v>0</v>
      </c>
      <c r="C1843">
        <v>1842</v>
      </c>
      <c r="D1843">
        <v>13280</v>
      </c>
      <c r="E1843" s="4">
        <v>40067</v>
      </c>
      <c r="F1843">
        <v>40</v>
      </c>
      <c r="G1843" s="15">
        <f>I1843*F1843</f>
        <v>8000</v>
      </c>
      <c r="H1843" s="9">
        <v>0.01</v>
      </c>
      <c r="I1843" s="13">
        <f>VLOOKUP($U1843,Pricebook!$A:$D,4,0)</f>
        <v>200</v>
      </c>
      <c r="J1843" s="11">
        <f>G1843*(1-H1843)</f>
        <v>7920</v>
      </c>
      <c r="K1843" t="s">
        <v>656</v>
      </c>
      <c r="L1843" t="s">
        <v>449</v>
      </c>
      <c r="M1843" t="str">
        <f>VLOOKUP($L1843,Companies!$A:$G,7,)</f>
        <v>Auto Manufacturing</v>
      </c>
      <c r="N1843" t="str">
        <f>VLOOKUP($L1843,Companies!$A:$G,6,)</f>
        <v>Capital Goods</v>
      </c>
      <c r="O1843" s="6" t="s">
        <v>1371</v>
      </c>
      <c r="P1843" s="6">
        <v>61832</v>
      </c>
      <c r="Q1843" t="s">
        <v>15</v>
      </c>
      <c r="R1843" t="s">
        <v>16</v>
      </c>
      <c r="S1843" s="4">
        <v>40068</v>
      </c>
      <c r="T1843" s="7">
        <f>S1843-E1843</f>
        <v>1</v>
      </c>
      <c r="U1843" t="s">
        <v>14206</v>
      </c>
      <c r="V1843" s="6" t="s">
        <v>14257</v>
      </c>
      <c r="W1843" t="s">
        <v>14259</v>
      </c>
      <c r="X1843" t="s">
        <v>14200</v>
      </c>
      <c r="Y1843" t="str">
        <f>VLOOKUP(R1843,Managers!$A:$B,2,)</f>
        <v>Josh Martinez</v>
      </c>
      <c r="Z1843" s="11">
        <f>VLOOKUP(X1843,HourlyWages!$A:$B,2,0)</f>
        <v>59</v>
      </c>
      <c r="AA1843">
        <v>1</v>
      </c>
    </row>
    <row r="1844" spans="1:27" x14ac:dyDescent="0.3">
      <c r="A1844" t="b">
        <f>COUNTIF($C$1:C1844, C1844)&gt;1</f>
        <v>0</v>
      </c>
      <c r="B1844" t="b">
        <f>VLOOKUP(C1844,Sheet3!$A:$B,2,0) &gt; 1</f>
        <v>0</v>
      </c>
      <c r="C1844">
        <v>1843</v>
      </c>
      <c r="D1844">
        <v>13280</v>
      </c>
      <c r="E1844" s="4">
        <v>40067</v>
      </c>
      <c r="F1844">
        <v>49</v>
      </c>
      <c r="G1844" s="15">
        <f>I1844*F1844</f>
        <v>7350</v>
      </c>
      <c r="H1844" s="9">
        <v>0.1</v>
      </c>
      <c r="I1844" s="13">
        <f>VLOOKUP($U1844,Pricebook!$A:$D,4,0)</f>
        <v>150</v>
      </c>
      <c r="J1844" s="11">
        <f>G1844*(1-H1844)</f>
        <v>6615</v>
      </c>
      <c r="K1844" t="s">
        <v>656</v>
      </c>
      <c r="L1844" t="s">
        <v>449</v>
      </c>
      <c r="M1844" t="str">
        <f>VLOOKUP($L1844,Companies!$A:$G,7,)</f>
        <v>Auto Manufacturing</v>
      </c>
      <c r="N1844" t="str">
        <f>VLOOKUP($L1844,Companies!$A:$G,6,)</f>
        <v>Capital Goods</v>
      </c>
      <c r="O1844" s="6" t="s">
        <v>1371</v>
      </c>
      <c r="P1844" s="6">
        <v>61832</v>
      </c>
      <c r="Q1844" t="s">
        <v>15</v>
      </c>
      <c r="R1844" t="s">
        <v>16</v>
      </c>
      <c r="S1844" s="4">
        <v>40068</v>
      </c>
      <c r="T1844" s="7">
        <f>S1844-E1844</f>
        <v>1</v>
      </c>
      <c r="U1844" t="s">
        <v>14210</v>
      </c>
      <c r="V1844" s="6" t="s">
        <v>14251</v>
      </c>
      <c r="W1844" t="s">
        <v>14253</v>
      </c>
      <c r="X1844" t="s">
        <v>14193</v>
      </c>
      <c r="Y1844" t="str">
        <f>VLOOKUP(R1844,Managers!$A:$B,2,)</f>
        <v>Josh Martinez</v>
      </c>
      <c r="Z1844" s="11">
        <f>VLOOKUP(X1844,HourlyWages!$A:$B,2,0)</f>
        <v>57</v>
      </c>
      <c r="AA1844">
        <v>1</v>
      </c>
    </row>
    <row r="1845" spans="1:27" x14ac:dyDescent="0.3">
      <c r="A1845" t="b">
        <f>COUNTIF($C$1:C1845, C1845)&gt;1</f>
        <v>0</v>
      </c>
      <c r="B1845" t="b">
        <f>VLOOKUP(C1845,Sheet3!$A:$B,2,0) &gt; 1</f>
        <v>0</v>
      </c>
      <c r="C1845">
        <v>1844</v>
      </c>
      <c r="D1845">
        <v>13282</v>
      </c>
      <c r="E1845" s="4">
        <v>41038</v>
      </c>
      <c r="F1845">
        <v>22</v>
      </c>
      <c r="G1845" s="15">
        <f>I1845*F1845</f>
        <v>3300</v>
      </c>
      <c r="H1845" s="9">
        <v>0.09</v>
      </c>
      <c r="I1845" s="13">
        <f>VLOOKUP($U1845,Pricebook!$A:$D,4,0)</f>
        <v>150</v>
      </c>
      <c r="J1845" s="11">
        <f>G1845*(1-H1845)</f>
        <v>3003</v>
      </c>
      <c r="K1845" t="s">
        <v>573</v>
      </c>
      <c r="L1845" t="s">
        <v>199</v>
      </c>
      <c r="M1845" t="str">
        <f>VLOOKUP($L1845,Companies!$A:$G,7,)</f>
        <v>Biotechnology: Biological Products (No Diagnostic Substances)</v>
      </c>
      <c r="N1845" t="str">
        <f>VLOOKUP($L1845,Companies!$A:$G,6,)</f>
        <v>Health Care</v>
      </c>
      <c r="O1845" s="6" t="s">
        <v>1736</v>
      </c>
      <c r="P1845" s="6">
        <v>98146</v>
      </c>
      <c r="Q1845" t="s">
        <v>22</v>
      </c>
      <c r="R1845" t="s">
        <v>23</v>
      </c>
      <c r="S1845" s="4">
        <v>41043</v>
      </c>
      <c r="T1845" s="7">
        <f>S1845-E1845</f>
        <v>5</v>
      </c>
      <c r="U1845" t="s">
        <v>14211</v>
      </c>
      <c r="V1845" s="6" t="s">
        <v>14251</v>
      </c>
      <c r="W1845" t="s">
        <v>14260</v>
      </c>
      <c r="X1845" t="s">
        <v>14202</v>
      </c>
      <c r="Y1845" t="str">
        <f>VLOOKUP(R1845,Managers!$A:$B,2,)</f>
        <v>Bob Turner</v>
      </c>
      <c r="Z1845" s="11">
        <f>VLOOKUP(X1845,HourlyWages!$A:$B,2,0)</f>
        <v>71</v>
      </c>
      <c r="AA1845">
        <v>1</v>
      </c>
    </row>
    <row r="1846" spans="1:27" x14ac:dyDescent="0.3">
      <c r="A1846" t="b">
        <f>COUNTIF($C$1:C1846, C1846)&gt;1</f>
        <v>0</v>
      </c>
      <c r="B1846" t="b">
        <f>VLOOKUP(C1846,Sheet3!$A:$B,2,0) &gt; 1</f>
        <v>0</v>
      </c>
      <c r="C1846">
        <v>1845</v>
      </c>
      <c r="D1846">
        <v>13282</v>
      </c>
      <c r="E1846" s="4">
        <v>41038</v>
      </c>
      <c r="F1846">
        <v>2</v>
      </c>
      <c r="G1846" s="15">
        <f>I1846*F1846</f>
        <v>400</v>
      </c>
      <c r="H1846" s="9">
        <v>0.02</v>
      </c>
      <c r="I1846" s="13">
        <f>VLOOKUP($U1846,Pricebook!$A:$D,4,0)</f>
        <v>200</v>
      </c>
      <c r="J1846" s="11">
        <f>G1846*(1-H1846)</f>
        <v>392</v>
      </c>
      <c r="K1846" t="s">
        <v>573</v>
      </c>
      <c r="L1846" t="s">
        <v>199</v>
      </c>
      <c r="M1846" t="str">
        <f>VLOOKUP($L1846,Companies!$A:$G,7,)</f>
        <v>Biotechnology: Biological Products (No Diagnostic Substances)</v>
      </c>
      <c r="N1846" t="str">
        <f>VLOOKUP($L1846,Companies!$A:$G,6,)</f>
        <v>Health Care</v>
      </c>
      <c r="O1846" s="6" t="s">
        <v>1736</v>
      </c>
      <c r="P1846" s="6">
        <v>98146</v>
      </c>
      <c r="Q1846" t="s">
        <v>22</v>
      </c>
      <c r="R1846" t="s">
        <v>23</v>
      </c>
      <c r="S1846" s="4">
        <v>41042</v>
      </c>
      <c r="T1846" s="7">
        <f>S1846-E1846</f>
        <v>4</v>
      </c>
      <c r="U1846" t="s">
        <v>14214</v>
      </c>
      <c r="V1846" s="6" t="s">
        <v>14254</v>
      </c>
      <c r="W1846" t="s">
        <v>14256</v>
      </c>
      <c r="X1846" t="s">
        <v>14193</v>
      </c>
      <c r="Y1846" t="str">
        <f>VLOOKUP(R1846,Managers!$A:$B,2,)</f>
        <v>Bob Turner</v>
      </c>
      <c r="Z1846" s="11">
        <f>VLOOKUP(X1846,HourlyWages!$A:$B,2,0)</f>
        <v>57</v>
      </c>
      <c r="AA1846">
        <v>1</v>
      </c>
    </row>
    <row r="1847" spans="1:27" x14ac:dyDescent="0.3">
      <c r="A1847" t="b">
        <f>COUNTIF($C$1:C1847, C1847)&gt;1</f>
        <v>0</v>
      </c>
      <c r="B1847" t="b">
        <f>VLOOKUP(C1847,Sheet3!$A:$B,2,0) &gt; 1</f>
        <v>0</v>
      </c>
      <c r="C1847">
        <v>1846</v>
      </c>
      <c r="D1847">
        <v>13284</v>
      </c>
      <c r="E1847" s="4">
        <v>41133</v>
      </c>
      <c r="F1847">
        <v>22</v>
      </c>
      <c r="G1847" s="15">
        <f>I1847*F1847</f>
        <v>3520</v>
      </c>
      <c r="H1847" s="9">
        <v>0.05</v>
      </c>
      <c r="I1847" s="13">
        <f>VLOOKUP($U1847,Pricebook!$A:$D,4,0)</f>
        <v>160</v>
      </c>
      <c r="J1847" s="11">
        <f>G1847*(1-H1847)</f>
        <v>3344</v>
      </c>
      <c r="K1847" t="s">
        <v>916</v>
      </c>
      <c r="L1847" t="s">
        <v>594</v>
      </c>
      <c r="M1847" t="str">
        <f>VLOOKUP($L1847,Companies!$A:$G,7,)</f>
        <v>Semiconductors</v>
      </c>
      <c r="N1847" t="str">
        <f>VLOOKUP($L1847,Companies!$A:$G,6,)</f>
        <v>Technology</v>
      </c>
      <c r="O1847" s="6" t="s">
        <v>1737</v>
      </c>
      <c r="P1847" s="6" t="s">
        <v>1738</v>
      </c>
      <c r="Q1847" t="s">
        <v>317</v>
      </c>
      <c r="R1847" t="s">
        <v>61</v>
      </c>
      <c r="S1847" s="4">
        <v>41134</v>
      </c>
      <c r="T1847" s="7">
        <f>S1847-E1847</f>
        <v>1</v>
      </c>
      <c r="U1847" t="s">
        <v>14218</v>
      </c>
      <c r="V1847" s="6" t="s">
        <v>14251</v>
      </c>
      <c r="W1847" t="s">
        <v>14252</v>
      </c>
      <c r="X1847" t="s">
        <v>14188</v>
      </c>
      <c r="Y1847" t="str">
        <f>VLOOKUP(R1847,Managers!$A:$B,2,)</f>
        <v>Allen Young</v>
      </c>
      <c r="Z1847" s="11">
        <f>VLOOKUP(X1847,HourlyWages!$A:$B,2,0)</f>
        <v>52</v>
      </c>
      <c r="AA1847">
        <v>1</v>
      </c>
    </row>
    <row r="1848" spans="1:27" x14ac:dyDescent="0.3">
      <c r="A1848" t="b">
        <f>COUNTIF($C$1:C1848, C1848)&gt;1</f>
        <v>0</v>
      </c>
      <c r="B1848" t="b">
        <f>VLOOKUP(C1848,Sheet3!$A:$B,2,0) &gt; 1</f>
        <v>0</v>
      </c>
      <c r="C1848">
        <v>1847</v>
      </c>
      <c r="D1848">
        <v>13284</v>
      </c>
      <c r="E1848" s="4">
        <v>41133</v>
      </c>
      <c r="F1848">
        <v>49</v>
      </c>
      <c r="G1848" s="15">
        <f>I1848*F1848</f>
        <v>7840</v>
      </c>
      <c r="H1848" s="9">
        <v>0.1</v>
      </c>
      <c r="I1848" s="13">
        <f>VLOOKUP($U1848,Pricebook!$A:$D,4,0)</f>
        <v>160</v>
      </c>
      <c r="J1848" s="11">
        <f>G1848*(1-H1848)</f>
        <v>7056</v>
      </c>
      <c r="K1848" t="s">
        <v>916</v>
      </c>
      <c r="L1848" t="s">
        <v>594</v>
      </c>
      <c r="M1848" t="str">
        <f>VLOOKUP($L1848,Companies!$A:$G,7,)</f>
        <v>Semiconductors</v>
      </c>
      <c r="N1848" t="str">
        <f>VLOOKUP($L1848,Companies!$A:$G,6,)</f>
        <v>Technology</v>
      </c>
      <c r="O1848" s="6" t="s">
        <v>1739</v>
      </c>
      <c r="P1848" s="6" t="s">
        <v>1740</v>
      </c>
      <c r="Q1848" t="s">
        <v>317</v>
      </c>
      <c r="R1848" t="s">
        <v>61</v>
      </c>
      <c r="S1848" s="4">
        <v>41134</v>
      </c>
      <c r="T1848" s="7">
        <f>S1848-E1848</f>
        <v>1</v>
      </c>
      <c r="U1848" t="s">
        <v>14218</v>
      </c>
      <c r="V1848" s="6" t="s">
        <v>14254</v>
      </c>
      <c r="W1848" t="s">
        <v>14255</v>
      </c>
      <c r="X1848" t="s">
        <v>14196</v>
      </c>
      <c r="Y1848" t="str">
        <f>VLOOKUP(R1848,Managers!$A:$B,2,)</f>
        <v>Allen Young</v>
      </c>
      <c r="Z1848" s="11">
        <f>VLOOKUP(X1848,HourlyWages!$A:$B,2,0)</f>
        <v>58</v>
      </c>
      <c r="AA1848">
        <v>1</v>
      </c>
    </row>
    <row r="1849" spans="1:27" x14ac:dyDescent="0.3">
      <c r="A1849" t="b">
        <f>COUNTIF($C$1:C1849, C1849)&gt;1</f>
        <v>0</v>
      </c>
      <c r="B1849" t="b">
        <f>VLOOKUP(C1849,Sheet3!$A:$B,2,0) &gt; 1</f>
        <v>0</v>
      </c>
      <c r="C1849">
        <v>1848</v>
      </c>
      <c r="D1849">
        <v>13313</v>
      </c>
      <c r="E1849" s="4">
        <v>40010</v>
      </c>
      <c r="F1849">
        <v>47</v>
      </c>
      <c r="G1849" s="15">
        <f>I1849*F1849</f>
        <v>7990</v>
      </c>
      <c r="H1849" s="9">
        <v>0.04</v>
      </c>
      <c r="I1849" s="13">
        <f>VLOOKUP($U1849,Pricebook!$A:$D,4,0)</f>
        <v>170</v>
      </c>
      <c r="J1849" s="11">
        <f>G1849*(1-H1849)</f>
        <v>7670.4</v>
      </c>
      <c r="K1849" t="s">
        <v>1141</v>
      </c>
      <c r="L1849" t="s">
        <v>585</v>
      </c>
      <c r="M1849" t="str">
        <f>VLOOKUP($L1849,Companies!$A:$G,7,)</f>
        <v>Industrial Machinery/Components</v>
      </c>
      <c r="N1849" t="str">
        <f>VLOOKUP($L1849,Companies!$A:$G,6,)</f>
        <v>Technology</v>
      </c>
      <c r="O1849" s="6" t="s">
        <v>1223</v>
      </c>
      <c r="P1849" s="6">
        <v>60148</v>
      </c>
      <c r="Q1849" t="s">
        <v>15</v>
      </c>
      <c r="R1849" t="s">
        <v>16</v>
      </c>
      <c r="S1849" s="4">
        <v>40011</v>
      </c>
      <c r="T1849" s="7">
        <f>S1849-E1849</f>
        <v>1</v>
      </c>
      <c r="U1849" t="s">
        <v>14219</v>
      </c>
      <c r="V1849" s="6" t="s">
        <v>14257</v>
      </c>
      <c r="W1849" t="s">
        <v>14259</v>
      </c>
      <c r="X1849" t="s">
        <v>14190</v>
      </c>
      <c r="Y1849" t="str">
        <f>VLOOKUP(R1849,Managers!$A:$B,2,)</f>
        <v>Josh Martinez</v>
      </c>
      <c r="Z1849" s="11">
        <f>VLOOKUP(X1849,HourlyWages!$A:$B,2,0)</f>
        <v>67</v>
      </c>
      <c r="AA1849">
        <v>1</v>
      </c>
    </row>
    <row r="1850" spans="1:27" x14ac:dyDescent="0.3">
      <c r="A1850" t="b">
        <f>COUNTIF($C$1:C1850, C1850)&gt;1</f>
        <v>0</v>
      </c>
      <c r="B1850" t="b">
        <f>VLOOKUP(C1850,Sheet3!$A:$B,2,0) &gt; 1</f>
        <v>0</v>
      </c>
      <c r="C1850">
        <v>1849</v>
      </c>
      <c r="D1850">
        <v>13313</v>
      </c>
      <c r="E1850" s="4">
        <v>40010</v>
      </c>
      <c r="F1850">
        <v>18</v>
      </c>
      <c r="G1850" s="15">
        <f>I1850*F1850</f>
        <v>2250</v>
      </c>
      <c r="H1850" s="9">
        <v>0.02</v>
      </c>
      <c r="I1850" s="13">
        <f>VLOOKUP($U1850,Pricebook!$A:$D,4,0)</f>
        <v>125</v>
      </c>
      <c r="J1850" s="11">
        <f>G1850*(1-H1850)</f>
        <v>2205</v>
      </c>
      <c r="K1850" t="s">
        <v>1141</v>
      </c>
      <c r="L1850" t="s">
        <v>585</v>
      </c>
      <c r="M1850" t="str">
        <f>VLOOKUP($L1850,Companies!$A:$G,7,)</f>
        <v>Industrial Machinery/Components</v>
      </c>
      <c r="N1850" t="str">
        <f>VLOOKUP($L1850,Companies!$A:$G,6,)</f>
        <v>Technology</v>
      </c>
      <c r="O1850" s="6" t="s">
        <v>565</v>
      </c>
      <c r="P1850" s="6" t="s">
        <v>566</v>
      </c>
      <c r="Q1850" t="s">
        <v>339</v>
      </c>
      <c r="R1850" t="s">
        <v>16</v>
      </c>
      <c r="S1850" s="4">
        <v>40012</v>
      </c>
      <c r="T1850" s="7">
        <f>S1850-E1850</f>
        <v>2</v>
      </c>
      <c r="U1850" t="s">
        <v>14208</v>
      </c>
      <c r="V1850" s="6" t="s">
        <v>14257</v>
      </c>
      <c r="W1850" t="s">
        <v>14264</v>
      </c>
      <c r="X1850" t="s">
        <v>14202</v>
      </c>
      <c r="Y1850" t="str">
        <f>VLOOKUP(R1850,Managers!$A:$B,2,)</f>
        <v>Josh Martinez</v>
      </c>
      <c r="Z1850" s="11">
        <f>VLOOKUP(X1850,HourlyWages!$A:$B,2,0)</f>
        <v>71</v>
      </c>
      <c r="AA1850">
        <v>1</v>
      </c>
    </row>
    <row r="1851" spans="1:27" x14ac:dyDescent="0.3">
      <c r="A1851" t="b">
        <f>COUNTIF($C$1:C1851, C1851)&gt;1</f>
        <v>0</v>
      </c>
      <c r="B1851" t="b">
        <f>VLOOKUP(C1851,Sheet3!$A:$B,2,0) &gt; 1</f>
        <v>0</v>
      </c>
      <c r="C1851">
        <v>1850</v>
      </c>
      <c r="D1851">
        <v>13313</v>
      </c>
      <c r="E1851" s="4">
        <v>40010</v>
      </c>
      <c r="F1851">
        <v>22</v>
      </c>
      <c r="G1851" s="15">
        <f>I1851*F1851</f>
        <v>2420</v>
      </c>
      <c r="H1851" s="9">
        <v>0.05</v>
      </c>
      <c r="I1851" s="13">
        <f>VLOOKUP($U1851,Pricebook!$A:$D,4,0)</f>
        <v>110</v>
      </c>
      <c r="J1851" s="11">
        <f>G1851*(1-H1851)</f>
        <v>2299</v>
      </c>
      <c r="K1851" t="s">
        <v>1141</v>
      </c>
      <c r="L1851" t="s">
        <v>585</v>
      </c>
      <c r="M1851" t="str">
        <f>VLOOKUP($L1851,Companies!$A:$G,7,)</f>
        <v>Industrial Machinery/Components</v>
      </c>
      <c r="N1851" t="str">
        <f>VLOOKUP($L1851,Companies!$A:$G,6,)</f>
        <v>Technology</v>
      </c>
      <c r="O1851" s="6" t="s">
        <v>565</v>
      </c>
      <c r="P1851" s="6" t="s">
        <v>566</v>
      </c>
      <c r="Q1851" t="s">
        <v>339</v>
      </c>
      <c r="R1851" t="s">
        <v>16</v>
      </c>
      <c r="S1851" s="4">
        <v>40012</v>
      </c>
      <c r="T1851" s="7">
        <f>S1851-E1851</f>
        <v>2</v>
      </c>
      <c r="U1851" t="s">
        <v>14215</v>
      </c>
      <c r="V1851" s="6" t="s">
        <v>14251</v>
      </c>
      <c r="W1851" t="s">
        <v>14263</v>
      </c>
      <c r="X1851" t="s">
        <v>14184</v>
      </c>
      <c r="Y1851" t="str">
        <f>VLOOKUP(R1851,Managers!$A:$B,2,)</f>
        <v>Josh Martinez</v>
      </c>
      <c r="Z1851" s="11">
        <f>VLOOKUP(X1851,HourlyWages!$A:$B,2,0)</f>
        <v>50</v>
      </c>
      <c r="AA1851">
        <v>1</v>
      </c>
    </row>
    <row r="1852" spans="1:27" x14ac:dyDescent="0.3">
      <c r="A1852" t="b">
        <f>COUNTIF($C$1:C1852, C1852)&gt;1</f>
        <v>0</v>
      </c>
      <c r="B1852" t="b">
        <f>VLOOKUP(C1852,Sheet3!$A:$B,2,0) &gt; 1</f>
        <v>0</v>
      </c>
      <c r="C1852">
        <v>1851</v>
      </c>
      <c r="D1852">
        <v>13313</v>
      </c>
      <c r="E1852" s="4">
        <v>40010</v>
      </c>
      <c r="F1852">
        <v>45</v>
      </c>
      <c r="G1852" s="15">
        <f>I1852*F1852</f>
        <v>6300</v>
      </c>
      <c r="H1852" s="9">
        <v>0.02</v>
      </c>
      <c r="I1852" s="13">
        <f>VLOOKUP($U1852,Pricebook!$A:$D,4,0)</f>
        <v>140</v>
      </c>
      <c r="J1852" s="11">
        <f>G1852*(1-H1852)</f>
        <v>6174</v>
      </c>
      <c r="K1852" t="s">
        <v>1141</v>
      </c>
      <c r="L1852" t="s">
        <v>585</v>
      </c>
      <c r="M1852" t="str">
        <f>VLOOKUP($L1852,Companies!$A:$G,7,)</f>
        <v>Industrial Machinery/Components</v>
      </c>
      <c r="N1852" t="str">
        <f>VLOOKUP($L1852,Companies!$A:$G,6,)</f>
        <v>Technology</v>
      </c>
      <c r="O1852" s="6" t="s">
        <v>565</v>
      </c>
      <c r="P1852" s="6" t="s">
        <v>566</v>
      </c>
      <c r="Q1852" t="s">
        <v>339</v>
      </c>
      <c r="R1852" t="s">
        <v>16</v>
      </c>
      <c r="S1852" s="4">
        <v>40013</v>
      </c>
      <c r="T1852" s="7">
        <f>S1852-E1852</f>
        <v>3</v>
      </c>
      <c r="U1852" t="s">
        <v>14207</v>
      </c>
      <c r="V1852" s="6" t="s">
        <v>14257</v>
      </c>
      <c r="W1852" t="s">
        <v>14259</v>
      </c>
      <c r="X1852" t="s">
        <v>14197</v>
      </c>
      <c r="Y1852" t="str">
        <f>VLOOKUP(R1852,Managers!$A:$B,2,)</f>
        <v>Josh Martinez</v>
      </c>
      <c r="Z1852" s="11">
        <f>VLOOKUP(X1852,HourlyWages!$A:$B,2,0)</f>
        <v>71</v>
      </c>
      <c r="AA1852">
        <v>1</v>
      </c>
    </row>
    <row r="1853" spans="1:27" x14ac:dyDescent="0.3">
      <c r="A1853" t="b">
        <f>COUNTIF($C$1:C1853, C1853)&gt;1</f>
        <v>0</v>
      </c>
      <c r="B1853" t="b">
        <f>VLOOKUP(C1853,Sheet3!$A:$B,2,0) &gt; 1</f>
        <v>0</v>
      </c>
      <c r="C1853">
        <v>1852</v>
      </c>
      <c r="D1853">
        <v>13314</v>
      </c>
      <c r="E1853" s="4">
        <v>39946</v>
      </c>
      <c r="F1853">
        <v>34</v>
      </c>
      <c r="G1853" s="15">
        <f>I1853*F1853</f>
        <v>4760</v>
      </c>
      <c r="H1853" s="9">
        <v>0.08</v>
      </c>
      <c r="I1853" s="13">
        <f>VLOOKUP($U1853,Pricebook!$A:$D,4,0)</f>
        <v>140</v>
      </c>
      <c r="J1853" s="11">
        <f>G1853*(1-H1853)</f>
        <v>4379.2</v>
      </c>
      <c r="K1853" t="s">
        <v>1021</v>
      </c>
      <c r="L1853" t="s">
        <v>46</v>
      </c>
      <c r="M1853" t="str">
        <f>VLOOKUP($L1853,Companies!$A:$G,7,)</f>
        <v>Computer Software: Prepackaged Software</v>
      </c>
      <c r="N1853" t="str">
        <f>VLOOKUP($L1853,Companies!$A:$G,6,)</f>
        <v>Technology</v>
      </c>
      <c r="O1853" s="6" t="s">
        <v>1134</v>
      </c>
      <c r="P1853" s="6">
        <v>94025</v>
      </c>
      <c r="Q1853" t="s">
        <v>114</v>
      </c>
      <c r="R1853" t="s">
        <v>23</v>
      </c>
      <c r="S1853" s="4">
        <v>39948</v>
      </c>
      <c r="T1853" s="7">
        <f>S1853-E1853</f>
        <v>2</v>
      </c>
      <c r="U1853" t="s">
        <v>14213</v>
      </c>
      <c r="V1853" s="6" t="s">
        <v>14251</v>
      </c>
      <c r="W1853" t="s">
        <v>14263</v>
      </c>
      <c r="X1853" t="s">
        <v>14188</v>
      </c>
      <c r="Y1853" t="str">
        <f>VLOOKUP(R1853,Managers!$A:$B,2,)</f>
        <v>Bob Turner</v>
      </c>
      <c r="Z1853" s="11">
        <f>VLOOKUP(X1853,HourlyWages!$A:$B,2,0)</f>
        <v>52</v>
      </c>
      <c r="AA1853">
        <v>1</v>
      </c>
    </row>
    <row r="1854" spans="1:27" x14ac:dyDescent="0.3">
      <c r="A1854" t="b">
        <f>COUNTIF($C$1:C1854, C1854)&gt;1</f>
        <v>0</v>
      </c>
      <c r="B1854" t="b">
        <f>VLOOKUP(C1854,Sheet3!$A:$B,2,0) &gt; 1</f>
        <v>0</v>
      </c>
      <c r="C1854">
        <v>1853</v>
      </c>
      <c r="D1854">
        <v>13345</v>
      </c>
      <c r="E1854" s="4">
        <v>41154</v>
      </c>
      <c r="F1854">
        <v>24</v>
      </c>
      <c r="G1854" s="15">
        <f>I1854*F1854</f>
        <v>3600</v>
      </c>
      <c r="H1854" s="9">
        <v>0.02</v>
      </c>
      <c r="I1854" s="13">
        <f>VLOOKUP($U1854,Pricebook!$A:$D,4,0)</f>
        <v>150</v>
      </c>
      <c r="J1854" s="11">
        <f>G1854*(1-H1854)</f>
        <v>3528</v>
      </c>
      <c r="K1854" t="s">
        <v>1624</v>
      </c>
      <c r="L1854" t="s">
        <v>36</v>
      </c>
      <c r="M1854" t="str">
        <f>VLOOKUP($L1854,Companies!$A:$G,7,)</f>
        <v>Electronic Components</v>
      </c>
      <c r="N1854" t="str">
        <f>VLOOKUP($L1854,Companies!$A:$G,6,)</f>
        <v>Technology</v>
      </c>
      <c r="O1854" s="6" t="s">
        <v>1682</v>
      </c>
      <c r="P1854" s="6">
        <v>68025</v>
      </c>
      <c r="Q1854" t="s">
        <v>440</v>
      </c>
      <c r="R1854" t="s">
        <v>16</v>
      </c>
      <c r="S1854" s="4">
        <v>41155</v>
      </c>
      <c r="T1854" s="7">
        <f>S1854-E1854</f>
        <v>1</v>
      </c>
      <c r="U1854" t="s">
        <v>14211</v>
      </c>
      <c r="V1854" s="6" t="s">
        <v>14257</v>
      </c>
      <c r="W1854" t="s">
        <v>14258</v>
      </c>
      <c r="X1854" t="s">
        <v>14189</v>
      </c>
      <c r="Y1854" t="str">
        <f>VLOOKUP(R1854,Managers!$A:$B,2,)</f>
        <v>Josh Martinez</v>
      </c>
      <c r="Z1854" s="11">
        <f>VLOOKUP(X1854,HourlyWages!$A:$B,2,0)</f>
        <v>62</v>
      </c>
      <c r="AA1854">
        <v>1</v>
      </c>
    </row>
    <row r="1855" spans="1:27" x14ac:dyDescent="0.3">
      <c r="A1855" t="b">
        <f>COUNTIF($C$1:C1855, C1855)&gt;1</f>
        <v>0</v>
      </c>
      <c r="B1855" t="b">
        <f>VLOOKUP(C1855,Sheet3!$A:$B,2,0) &gt; 1</f>
        <v>0</v>
      </c>
      <c r="C1855">
        <v>1854</v>
      </c>
      <c r="D1855">
        <v>13345</v>
      </c>
      <c r="E1855" s="4">
        <v>41154</v>
      </c>
      <c r="F1855">
        <v>45</v>
      </c>
      <c r="G1855" s="15">
        <f>I1855*F1855</f>
        <v>6300</v>
      </c>
      <c r="H1855" s="9">
        <v>0.1</v>
      </c>
      <c r="I1855" s="13">
        <f>VLOOKUP($U1855,Pricebook!$A:$D,4,0)</f>
        <v>140</v>
      </c>
      <c r="J1855" s="11">
        <f>G1855*(1-H1855)</f>
        <v>5670</v>
      </c>
      <c r="K1855" t="s">
        <v>1624</v>
      </c>
      <c r="L1855" t="s">
        <v>36</v>
      </c>
      <c r="M1855" t="str">
        <f>VLOOKUP($L1855,Companies!$A:$G,7,)</f>
        <v>Electronic Components</v>
      </c>
      <c r="N1855" t="str">
        <f>VLOOKUP($L1855,Companies!$A:$G,6,)</f>
        <v>Technology</v>
      </c>
      <c r="O1855" s="6" t="s">
        <v>1682</v>
      </c>
      <c r="P1855" s="6">
        <v>68025</v>
      </c>
      <c r="Q1855" t="s">
        <v>440</v>
      </c>
      <c r="R1855" t="s">
        <v>16</v>
      </c>
      <c r="S1855" s="4">
        <v>41154</v>
      </c>
      <c r="T1855" s="7">
        <f>S1855-E1855</f>
        <v>0</v>
      </c>
      <c r="U1855" t="s">
        <v>14207</v>
      </c>
      <c r="V1855" s="6" t="s">
        <v>14251</v>
      </c>
      <c r="W1855" t="s">
        <v>14262</v>
      </c>
      <c r="X1855" t="s">
        <v>14192</v>
      </c>
      <c r="Y1855" t="str">
        <f>VLOOKUP(R1855,Managers!$A:$B,2,)</f>
        <v>Josh Martinez</v>
      </c>
      <c r="Z1855" s="11">
        <f>VLOOKUP(X1855,HourlyWages!$A:$B,2,0)</f>
        <v>75</v>
      </c>
      <c r="AA1855">
        <v>1</v>
      </c>
    </row>
    <row r="1856" spans="1:27" x14ac:dyDescent="0.3">
      <c r="A1856" t="b">
        <f>COUNTIF($C$1:C1856, C1856)&gt;1</f>
        <v>0</v>
      </c>
      <c r="B1856" t="b">
        <f>VLOOKUP(C1856,Sheet3!$A:$B,2,0) &gt; 1</f>
        <v>0</v>
      </c>
      <c r="C1856">
        <v>1855</v>
      </c>
      <c r="D1856">
        <v>13346</v>
      </c>
      <c r="E1856" s="4">
        <v>41228</v>
      </c>
      <c r="F1856">
        <v>44</v>
      </c>
      <c r="G1856" s="15">
        <f>I1856*F1856</f>
        <v>4840</v>
      </c>
      <c r="H1856" s="9">
        <v>0.09</v>
      </c>
      <c r="I1856" s="13">
        <f>VLOOKUP($U1856,Pricebook!$A:$D,4,0)</f>
        <v>110</v>
      </c>
      <c r="J1856" s="11">
        <f>G1856*(1-H1856)</f>
        <v>4404.4000000000005</v>
      </c>
      <c r="K1856" t="s">
        <v>1547</v>
      </c>
      <c r="L1856" t="s">
        <v>244</v>
      </c>
      <c r="M1856" t="str">
        <f>VLOOKUP($L1856,Companies!$A:$G,7,)</f>
        <v>Computer Communications Equipment</v>
      </c>
      <c r="N1856" t="str">
        <f>VLOOKUP($L1856,Companies!$A:$G,6,)</f>
        <v>Technology</v>
      </c>
      <c r="O1856" s="6" t="s">
        <v>283</v>
      </c>
      <c r="P1856" s="6">
        <v>61107</v>
      </c>
      <c r="Q1856" t="s">
        <v>15</v>
      </c>
      <c r="R1856" t="s">
        <v>16</v>
      </c>
      <c r="S1856" s="4">
        <v>41233</v>
      </c>
      <c r="T1856" s="7">
        <f>S1856-E1856</f>
        <v>5</v>
      </c>
      <c r="U1856" t="s">
        <v>14215</v>
      </c>
      <c r="V1856" s="6" t="s">
        <v>14251</v>
      </c>
      <c r="W1856" t="s">
        <v>14252</v>
      </c>
      <c r="X1856" t="s">
        <v>14194</v>
      </c>
      <c r="Y1856" t="str">
        <f>VLOOKUP(R1856,Managers!$A:$B,2,)</f>
        <v>Josh Martinez</v>
      </c>
      <c r="Z1856" s="11">
        <f>VLOOKUP(X1856,HourlyWages!$A:$B,2,0)</f>
        <v>71</v>
      </c>
      <c r="AA1856">
        <v>1</v>
      </c>
    </row>
    <row r="1857" spans="1:27" x14ac:dyDescent="0.3">
      <c r="A1857" t="b">
        <f>COUNTIF($C$1:C1857, C1857)&gt;1</f>
        <v>0</v>
      </c>
      <c r="B1857" t="b">
        <f>VLOOKUP(C1857,Sheet3!$A:$B,2,0) &gt; 1</f>
        <v>0</v>
      </c>
      <c r="C1857">
        <v>1856</v>
      </c>
      <c r="D1857">
        <v>13347</v>
      </c>
      <c r="E1857" s="4">
        <v>40291</v>
      </c>
      <c r="F1857">
        <v>24</v>
      </c>
      <c r="G1857" s="15">
        <f>I1857*F1857</f>
        <v>3840</v>
      </c>
      <c r="H1857" s="9">
        <v>7.0000000000000007E-2</v>
      </c>
      <c r="I1857" s="13">
        <f>VLOOKUP($U1857,Pricebook!$A:$D,4,0)</f>
        <v>160</v>
      </c>
      <c r="J1857" s="11">
        <f>G1857*(1-H1857)</f>
        <v>3571.2</v>
      </c>
      <c r="K1857" t="s">
        <v>678</v>
      </c>
      <c r="L1857" t="s">
        <v>348</v>
      </c>
      <c r="M1857" t="str">
        <f>VLOOKUP($L1857,Companies!$A:$G,7,)</f>
        <v>Telecommunications Equipment</v>
      </c>
      <c r="N1857" t="str">
        <f>VLOOKUP($L1857,Companies!$A:$G,6,)</f>
        <v>Public Utilities</v>
      </c>
      <c r="O1857" s="6" t="s">
        <v>679</v>
      </c>
      <c r="P1857" s="6">
        <v>20906</v>
      </c>
      <c r="Q1857" t="s">
        <v>187</v>
      </c>
      <c r="R1857" t="s">
        <v>61</v>
      </c>
      <c r="S1857" s="4">
        <v>40292</v>
      </c>
      <c r="T1857" s="7">
        <f>S1857-E1857</f>
        <v>1</v>
      </c>
      <c r="U1857" t="s">
        <v>14218</v>
      </c>
      <c r="V1857" s="6" t="s">
        <v>14257</v>
      </c>
      <c r="W1857" t="s">
        <v>14259</v>
      </c>
      <c r="X1857" t="s">
        <v>14190</v>
      </c>
      <c r="Y1857" t="str">
        <f>VLOOKUP(R1857,Managers!$A:$B,2,)</f>
        <v>Allen Young</v>
      </c>
      <c r="Z1857" s="11">
        <f>VLOOKUP(X1857,HourlyWages!$A:$B,2,0)</f>
        <v>67</v>
      </c>
      <c r="AA1857">
        <v>1</v>
      </c>
    </row>
    <row r="1858" spans="1:27" x14ac:dyDescent="0.3">
      <c r="A1858" t="b">
        <f>COUNTIF($C$1:C1858, C1858)&gt;1</f>
        <v>0</v>
      </c>
      <c r="B1858" t="b">
        <f>VLOOKUP(C1858,Sheet3!$A:$B,2,0) &gt; 1</f>
        <v>0</v>
      </c>
      <c r="C1858">
        <v>1857</v>
      </c>
      <c r="D1858">
        <v>13348</v>
      </c>
      <c r="E1858" s="4">
        <v>40489</v>
      </c>
      <c r="F1858">
        <v>35</v>
      </c>
      <c r="G1858" s="15">
        <f>I1858*F1858</f>
        <v>7000</v>
      </c>
      <c r="H1858" s="9">
        <v>0.05</v>
      </c>
      <c r="I1858" s="13">
        <f>VLOOKUP($U1858,Pricebook!$A:$D,4,0)</f>
        <v>200</v>
      </c>
      <c r="J1858" s="11">
        <f>G1858*(1-H1858)</f>
        <v>6650</v>
      </c>
      <c r="K1858" t="s">
        <v>371</v>
      </c>
      <c r="L1858" t="s">
        <v>260</v>
      </c>
      <c r="M1858" t="str">
        <f>VLOOKUP($L1858,Companies!$A:$G,7,)</f>
        <v>Packaged Foods</v>
      </c>
      <c r="N1858" t="str">
        <f>VLOOKUP($L1858,Companies!$A:$G,6,)</f>
        <v>Consumer Non-Durables</v>
      </c>
      <c r="O1858" s="6" t="s">
        <v>372</v>
      </c>
      <c r="P1858" s="6">
        <v>45324</v>
      </c>
      <c r="Q1858" t="s">
        <v>210</v>
      </c>
      <c r="R1858" t="s">
        <v>61</v>
      </c>
      <c r="S1858" s="4">
        <v>40490</v>
      </c>
      <c r="T1858" s="7">
        <f>S1858-E1858</f>
        <v>1</v>
      </c>
      <c r="U1858" t="s">
        <v>14206</v>
      </c>
      <c r="V1858" s="6" t="s">
        <v>14251</v>
      </c>
      <c r="W1858" t="s">
        <v>14266</v>
      </c>
      <c r="X1858" t="s">
        <v>14185</v>
      </c>
      <c r="Y1858" t="str">
        <f>VLOOKUP(R1858,Managers!$A:$B,2,)</f>
        <v>Allen Young</v>
      </c>
      <c r="Z1858" s="11">
        <f>VLOOKUP(X1858,HourlyWages!$A:$B,2,0)</f>
        <v>70</v>
      </c>
      <c r="AA1858">
        <v>1</v>
      </c>
    </row>
    <row r="1859" spans="1:27" x14ac:dyDescent="0.3">
      <c r="A1859" t="b">
        <f>COUNTIF($C$1:C1859, C1859)&gt;1</f>
        <v>0</v>
      </c>
      <c r="B1859" t="b">
        <f>VLOOKUP(C1859,Sheet3!$A:$B,2,0) &gt; 1</f>
        <v>0</v>
      </c>
      <c r="C1859">
        <v>1858</v>
      </c>
      <c r="D1859">
        <v>13351</v>
      </c>
      <c r="E1859" s="4">
        <v>40304</v>
      </c>
      <c r="F1859">
        <v>20</v>
      </c>
      <c r="G1859" s="15">
        <f>I1859*F1859</f>
        <v>3000</v>
      </c>
      <c r="H1859" s="9">
        <v>0.08</v>
      </c>
      <c r="I1859" s="13">
        <f>VLOOKUP($U1859,Pricebook!$A:$D,4,0)</f>
        <v>150</v>
      </c>
      <c r="J1859" s="11">
        <f>G1859*(1-H1859)</f>
        <v>2760</v>
      </c>
      <c r="K1859" t="s">
        <v>429</v>
      </c>
      <c r="L1859" t="s">
        <v>430</v>
      </c>
      <c r="M1859" t="str">
        <f>VLOOKUP($L1859,Companies!$A:$G,7,)</f>
        <v>Electronic Components</v>
      </c>
      <c r="N1859" t="str">
        <f>VLOOKUP($L1859,Companies!$A:$G,6,)</f>
        <v>Technology</v>
      </c>
      <c r="O1859" s="6" t="s">
        <v>1741</v>
      </c>
      <c r="P1859" s="6" t="s">
        <v>1742</v>
      </c>
      <c r="Q1859" t="s">
        <v>499</v>
      </c>
      <c r="R1859" t="s">
        <v>61</v>
      </c>
      <c r="S1859" s="4">
        <v>40305</v>
      </c>
      <c r="T1859" s="7">
        <f>S1859-E1859</f>
        <v>1</v>
      </c>
      <c r="U1859" t="s">
        <v>14211</v>
      </c>
      <c r="V1859" s="6" t="s">
        <v>14257</v>
      </c>
      <c r="W1859" t="s">
        <v>14259</v>
      </c>
      <c r="X1859" t="s">
        <v>14192</v>
      </c>
      <c r="Y1859" t="str">
        <f>VLOOKUP(R1859,Managers!$A:$B,2,)</f>
        <v>Allen Young</v>
      </c>
      <c r="Z1859" s="11">
        <f>VLOOKUP(X1859,HourlyWages!$A:$B,2,0)</f>
        <v>75</v>
      </c>
      <c r="AA1859">
        <v>1</v>
      </c>
    </row>
    <row r="1860" spans="1:27" x14ac:dyDescent="0.3">
      <c r="A1860" t="b">
        <f>COUNTIF($C$1:C1860, C1860)&gt;1</f>
        <v>0</v>
      </c>
      <c r="B1860" t="b">
        <f>VLOOKUP(C1860,Sheet3!$A:$B,2,0) &gt; 1</f>
        <v>0</v>
      </c>
      <c r="C1860">
        <v>1859</v>
      </c>
      <c r="D1860">
        <v>13378</v>
      </c>
      <c r="E1860" s="4">
        <v>40077</v>
      </c>
      <c r="F1860">
        <v>16</v>
      </c>
      <c r="G1860" s="15">
        <f>I1860*F1860</f>
        <v>2240</v>
      </c>
      <c r="H1860" s="9">
        <v>0.05</v>
      </c>
      <c r="I1860" s="13">
        <f>VLOOKUP($U1860,Pricebook!$A:$D,4,0)</f>
        <v>140</v>
      </c>
      <c r="J1860" s="11">
        <f>G1860*(1-H1860)</f>
        <v>2128</v>
      </c>
      <c r="K1860" t="s">
        <v>606</v>
      </c>
      <c r="L1860" t="s">
        <v>50</v>
      </c>
      <c r="M1860" t="str">
        <f>VLOOKUP($L1860,Companies!$A:$G,7,)</f>
        <v>Semiconductors</v>
      </c>
      <c r="N1860" t="str">
        <f>VLOOKUP($L1860,Companies!$A:$G,6,)</f>
        <v>Technology</v>
      </c>
      <c r="O1860" s="6" t="s">
        <v>1743</v>
      </c>
      <c r="P1860" s="6" t="s">
        <v>1744</v>
      </c>
      <c r="Q1860" t="s">
        <v>149</v>
      </c>
      <c r="R1860" t="s">
        <v>61</v>
      </c>
      <c r="S1860" s="4">
        <v>40082</v>
      </c>
      <c r="T1860" s="7">
        <f>S1860-E1860</f>
        <v>5</v>
      </c>
      <c r="U1860" t="s">
        <v>14207</v>
      </c>
      <c r="V1860" s="6" t="s">
        <v>14257</v>
      </c>
      <c r="W1860" t="s">
        <v>14258</v>
      </c>
      <c r="X1860" t="s">
        <v>14186</v>
      </c>
      <c r="Y1860" t="str">
        <f>VLOOKUP(R1860,Managers!$A:$B,2,)</f>
        <v>Allen Young</v>
      </c>
      <c r="Z1860" s="11">
        <f>VLOOKUP(X1860,HourlyWages!$A:$B,2,0)</f>
        <v>67</v>
      </c>
      <c r="AA1860">
        <v>1</v>
      </c>
    </row>
    <row r="1861" spans="1:27" x14ac:dyDescent="0.3">
      <c r="A1861" t="b">
        <f>COUNTIF($C$1:C1861, C1861)&gt;1</f>
        <v>0</v>
      </c>
      <c r="B1861" t="b">
        <f>VLOOKUP(C1861,Sheet3!$A:$B,2,0) &gt; 1</f>
        <v>0</v>
      </c>
      <c r="C1861">
        <v>1860</v>
      </c>
      <c r="D1861">
        <v>13380</v>
      </c>
      <c r="E1861" s="4">
        <v>40009</v>
      </c>
      <c r="F1861">
        <v>24</v>
      </c>
      <c r="G1861" s="15">
        <f>I1861*F1861</f>
        <v>2880</v>
      </c>
      <c r="H1861" s="9">
        <v>0.09</v>
      </c>
      <c r="I1861" s="13">
        <f>VLOOKUP($U1861,Pricebook!$A:$D,4,0)</f>
        <v>120</v>
      </c>
      <c r="J1861" s="11">
        <f>G1861*(1-H1861)</f>
        <v>2620.8000000000002</v>
      </c>
      <c r="K1861" t="s">
        <v>1033</v>
      </c>
      <c r="L1861" t="s">
        <v>1014</v>
      </c>
      <c r="M1861" t="str">
        <f>VLOOKUP($L1861,Companies!$A:$G,7,)</f>
        <v>Semiconductors</v>
      </c>
      <c r="N1861" t="str">
        <f>VLOOKUP($L1861,Companies!$A:$G,6,)</f>
        <v>Technology</v>
      </c>
      <c r="O1861" s="6" t="s">
        <v>1745</v>
      </c>
      <c r="P1861" s="6">
        <v>48071</v>
      </c>
      <c r="Q1861" t="s">
        <v>172</v>
      </c>
      <c r="R1861" t="s">
        <v>16</v>
      </c>
      <c r="S1861" s="4">
        <v>40009</v>
      </c>
      <c r="T1861" s="7">
        <f>S1861-E1861</f>
        <v>0</v>
      </c>
      <c r="U1861" t="s">
        <v>14212</v>
      </c>
      <c r="V1861" s="6" t="s">
        <v>14251</v>
      </c>
      <c r="W1861" t="s">
        <v>14263</v>
      </c>
      <c r="X1861" t="s">
        <v>14187</v>
      </c>
      <c r="Y1861" t="str">
        <f>VLOOKUP(R1861,Managers!$A:$B,2,)</f>
        <v>Josh Martinez</v>
      </c>
      <c r="Z1861" s="11">
        <f>VLOOKUP(X1861,HourlyWages!$A:$B,2,0)</f>
        <v>45</v>
      </c>
      <c r="AA1861">
        <v>1</v>
      </c>
    </row>
    <row r="1862" spans="1:27" x14ac:dyDescent="0.3">
      <c r="A1862" t="b">
        <f>COUNTIF($C$1:C1862, C1862)&gt;1</f>
        <v>0</v>
      </c>
      <c r="B1862" t="b">
        <f>VLOOKUP(C1862,Sheet3!$A:$B,2,0) &gt; 1</f>
        <v>0</v>
      </c>
      <c r="C1862">
        <v>1861</v>
      </c>
      <c r="D1862">
        <v>13381</v>
      </c>
      <c r="E1862" s="4">
        <v>40772</v>
      </c>
      <c r="F1862">
        <v>41</v>
      </c>
      <c r="G1862" s="15">
        <f>I1862*F1862</f>
        <v>5125</v>
      </c>
      <c r="H1862" s="9">
        <v>0</v>
      </c>
      <c r="I1862" s="13">
        <f>VLOOKUP($U1862,Pricebook!$A:$D,4,0)</f>
        <v>125</v>
      </c>
      <c r="J1862" s="11">
        <f>G1862*(1-H1862)</f>
        <v>5125</v>
      </c>
      <c r="K1862" t="s">
        <v>640</v>
      </c>
      <c r="L1862" t="s">
        <v>549</v>
      </c>
      <c r="M1862" t="str">
        <f>VLOOKUP($L1862,Companies!$A:$G,7,)</f>
        <v>RETAIL: Building Materials</v>
      </c>
      <c r="N1862" t="str">
        <f>VLOOKUP($L1862,Companies!$A:$G,6,)</f>
        <v>Consumer Services</v>
      </c>
      <c r="O1862" s="6" t="s">
        <v>1572</v>
      </c>
      <c r="P1862" s="6">
        <v>20832</v>
      </c>
      <c r="Q1862" t="s">
        <v>187</v>
      </c>
      <c r="R1862" t="s">
        <v>61</v>
      </c>
      <c r="S1862" s="4">
        <v>40772</v>
      </c>
      <c r="T1862" s="7">
        <f>S1862-E1862</f>
        <v>0</v>
      </c>
      <c r="U1862" t="s">
        <v>14209</v>
      </c>
      <c r="V1862" s="6" t="s">
        <v>14251</v>
      </c>
      <c r="W1862" t="s">
        <v>14263</v>
      </c>
      <c r="X1862" t="s">
        <v>14196</v>
      </c>
      <c r="Y1862" t="str">
        <f>VLOOKUP(R1862,Managers!$A:$B,2,)</f>
        <v>Allen Young</v>
      </c>
      <c r="Z1862" s="11">
        <f>VLOOKUP(X1862,HourlyWages!$A:$B,2,0)</f>
        <v>58</v>
      </c>
      <c r="AA1862">
        <v>1</v>
      </c>
    </row>
    <row r="1863" spans="1:27" x14ac:dyDescent="0.3">
      <c r="A1863" t="b">
        <f>COUNTIF($C$1:C1863, C1863)&gt;1</f>
        <v>0</v>
      </c>
      <c r="B1863" t="b">
        <f>VLOOKUP(C1863,Sheet3!$A:$B,2,0) &gt; 1</f>
        <v>0</v>
      </c>
      <c r="C1863">
        <v>1862</v>
      </c>
      <c r="D1863">
        <v>13383</v>
      </c>
      <c r="E1863" s="4">
        <v>41075</v>
      </c>
      <c r="F1863">
        <v>35</v>
      </c>
      <c r="G1863" s="15">
        <f>I1863*F1863</f>
        <v>7000</v>
      </c>
      <c r="H1863" s="9">
        <v>7.0000000000000007E-2</v>
      </c>
      <c r="I1863" s="13">
        <f>VLOOKUP($U1863,Pricebook!$A:$D,4,0)</f>
        <v>200</v>
      </c>
      <c r="J1863" s="11">
        <f>G1863*(1-H1863)</f>
        <v>6510</v>
      </c>
      <c r="K1863" t="s">
        <v>280</v>
      </c>
      <c r="L1863" t="s">
        <v>99</v>
      </c>
      <c r="M1863" t="str">
        <f>VLOOKUP($L1863,Companies!$A:$G,7,)</f>
        <v>Television Services</v>
      </c>
      <c r="N1863" t="str">
        <f>VLOOKUP($L1863,Companies!$A:$G,6,)</f>
        <v>Consumer Services</v>
      </c>
      <c r="O1863" s="6" t="s">
        <v>335</v>
      </c>
      <c r="P1863" s="6">
        <v>75146</v>
      </c>
      <c r="Q1863" t="s">
        <v>48</v>
      </c>
      <c r="R1863" t="s">
        <v>16</v>
      </c>
      <c r="S1863" s="4">
        <v>41077</v>
      </c>
      <c r="T1863" s="7">
        <f>S1863-E1863</f>
        <v>2</v>
      </c>
      <c r="U1863" t="s">
        <v>14206</v>
      </c>
      <c r="V1863" s="6" t="s">
        <v>14251</v>
      </c>
      <c r="W1863" t="s">
        <v>14263</v>
      </c>
      <c r="X1863" t="s">
        <v>14184</v>
      </c>
      <c r="Y1863" t="str">
        <f>VLOOKUP(R1863,Managers!$A:$B,2,)</f>
        <v>Josh Martinez</v>
      </c>
      <c r="Z1863" s="11">
        <f>VLOOKUP(X1863,HourlyWages!$A:$B,2,0)</f>
        <v>50</v>
      </c>
      <c r="AA1863">
        <v>1</v>
      </c>
    </row>
    <row r="1864" spans="1:27" x14ac:dyDescent="0.3">
      <c r="A1864" t="b">
        <f>COUNTIF($C$1:C1864, C1864)&gt;1</f>
        <v>0</v>
      </c>
      <c r="B1864" t="b">
        <f>VLOOKUP(C1864,Sheet3!$A:$B,2,0) &gt; 1</f>
        <v>0</v>
      </c>
      <c r="C1864">
        <v>1863</v>
      </c>
      <c r="D1864">
        <v>13408</v>
      </c>
      <c r="E1864" s="4">
        <v>39858</v>
      </c>
      <c r="F1864">
        <v>4</v>
      </c>
      <c r="G1864" s="15">
        <f>I1864*F1864</f>
        <v>500</v>
      </c>
      <c r="H1864" s="9">
        <v>0.04</v>
      </c>
      <c r="I1864" s="13">
        <f>VLOOKUP($U1864,Pricebook!$A:$D,4,0)</f>
        <v>125</v>
      </c>
      <c r="J1864" s="11">
        <f>G1864*(1-H1864)</f>
        <v>480</v>
      </c>
      <c r="K1864" t="s">
        <v>555</v>
      </c>
      <c r="L1864" t="s">
        <v>68</v>
      </c>
      <c r="M1864" t="str">
        <f>VLOOKUP($L1864,Companies!$A:$G,7,)</f>
        <v>Other Specialty Stores</v>
      </c>
      <c r="N1864" t="str">
        <f>VLOOKUP($L1864,Companies!$A:$G,6,)</f>
        <v>Consumer Services</v>
      </c>
      <c r="O1864" s="6" t="s">
        <v>1746</v>
      </c>
      <c r="P1864" s="6">
        <v>73505</v>
      </c>
      <c r="Q1864" t="s">
        <v>75</v>
      </c>
      <c r="R1864" t="s">
        <v>16</v>
      </c>
      <c r="S1864" s="4">
        <v>39860</v>
      </c>
      <c r="T1864" s="7">
        <f>S1864-E1864</f>
        <v>2</v>
      </c>
      <c r="U1864" t="s">
        <v>14208</v>
      </c>
      <c r="V1864" s="6" t="s">
        <v>14251</v>
      </c>
      <c r="W1864" t="s">
        <v>14262</v>
      </c>
      <c r="X1864" t="s">
        <v>14184</v>
      </c>
      <c r="Y1864" t="str">
        <f>VLOOKUP(R1864,Managers!$A:$B,2,)</f>
        <v>Josh Martinez</v>
      </c>
      <c r="Z1864" s="11">
        <f>VLOOKUP(X1864,HourlyWages!$A:$B,2,0)</f>
        <v>50</v>
      </c>
      <c r="AA1864">
        <v>1</v>
      </c>
    </row>
    <row r="1865" spans="1:27" x14ac:dyDescent="0.3">
      <c r="A1865" t="b">
        <f>COUNTIF($C$1:C1865, C1865)&gt;1</f>
        <v>0</v>
      </c>
      <c r="B1865" t="b">
        <f>VLOOKUP(C1865,Sheet3!$A:$B,2,0) &gt; 1</f>
        <v>0</v>
      </c>
      <c r="C1865">
        <v>1864</v>
      </c>
      <c r="D1865">
        <v>13410</v>
      </c>
      <c r="E1865" s="4">
        <v>40335</v>
      </c>
      <c r="F1865">
        <v>4</v>
      </c>
      <c r="G1865" s="15">
        <f>I1865*F1865</f>
        <v>600</v>
      </c>
      <c r="H1865" s="9">
        <v>7.0000000000000007E-2</v>
      </c>
      <c r="I1865" s="13">
        <f>VLOOKUP($U1865,Pricebook!$A:$D,4,0)</f>
        <v>150</v>
      </c>
      <c r="J1865" s="11">
        <f>G1865*(1-H1865)</f>
        <v>558</v>
      </c>
      <c r="K1865" t="s">
        <v>928</v>
      </c>
      <c r="L1865" t="s">
        <v>449</v>
      </c>
      <c r="M1865" t="str">
        <f>VLOOKUP($L1865,Companies!$A:$G,7,)</f>
        <v>Auto Manufacturing</v>
      </c>
      <c r="N1865" t="str">
        <f>VLOOKUP($L1865,Companies!$A:$G,6,)</f>
        <v>Capital Goods</v>
      </c>
      <c r="O1865" s="6" t="s">
        <v>1023</v>
      </c>
      <c r="P1865" s="6">
        <v>68104</v>
      </c>
      <c r="Q1865" t="s">
        <v>440</v>
      </c>
      <c r="R1865" t="s">
        <v>16</v>
      </c>
      <c r="S1865" s="4">
        <v>40337</v>
      </c>
      <c r="T1865" s="7">
        <f>S1865-E1865</f>
        <v>2</v>
      </c>
      <c r="U1865" t="s">
        <v>14211</v>
      </c>
      <c r="V1865" s="6" t="s">
        <v>14257</v>
      </c>
      <c r="W1865" t="s">
        <v>14258</v>
      </c>
      <c r="X1865" t="s">
        <v>14186</v>
      </c>
      <c r="Y1865" t="str">
        <f>VLOOKUP(R1865,Managers!$A:$B,2,)</f>
        <v>Josh Martinez</v>
      </c>
      <c r="Z1865" s="11">
        <f>VLOOKUP(X1865,HourlyWages!$A:$B,2,0)</f>
        <v>67</v>
      </c>
      <c r="AA1865">
        <v>1</v>
      </c>
    </row>
    <row r="1866" spans="1:27" x14ac:dyDescent="0.3">
      <c r="A1866" t="b">
        <f>COUNTIF($C$1:C1866, C1866)&gt;1</f>
        <v>0</v>
      </c>
      <c r="B1866" t="b">
        <f>VLOOKUP(C1866,Sheet3!$A:$B,2,0) &gt; 1</f>
        <v>0</v>
      </c>
      <c r="C1866">
        <v>1865</v>
      </c>
      <c r="D1866">
        <v>13410</v>
      </c>
      <c r="E1866" s="4">
        <v>40335</v>
      </c>
      <c r="F1866">
        <v>29</v>
      </c>
      <c r="G1866" s="15">
        <f>I1866*F1866</f>
        <v>4350</v>
      </c>
      <c r="H1866" s="9">
        <v>0.01</v>
      </c>
      <c r="I1866" s="13">
        <f>VLOOKUP($U1866,Pricebook!$A:$D,4,0)</f>
        <v>150</v>
      </c>
      <c r="J1866" s="11">
        <f>G1866*(1-H1866)</f>
        <v>4306.5</v>
      </c>
      <c r="K1866" t="s">
        <v>928</v>
      </c>
      <c r="L1866" t="s">
        <v>449</v>
      </c>
      <c r="M1866" t="str">
        <f>VLOOKUP($L1866,Companies!$A:$G,7,)</f>
        <v>Auto Manufacturing</v>
      </c>
      <c r="N1866" t="str">
        <f>VLOOKUP($L1866,Companies!$A:$G,6,)</f>
        <v>Capital Goods</v>
      </c>
      <c r="O1866" s="6" t="s">
        <v>1023</v>
      </c>
      <c r="P1866" s="6">
        <v>68104</v>
      </c>
      <c r="Q1866" t="s">
        <v>440</v>
      </c>
      <c r="R1866" t="s">
        <v>16</v>
      </c>
      <c r="S1866" s="4">
        <v>40336</v>
      </c>
      <c r="T1866" s="7">
        <f>S1866-E1866</f>
        <v>1</v>
      </c>
      <c r="U1866" t="s">
        <v>14216</v>
      </c>
      <c r="V1866" s="6" t="s">
        <v>14257</v>
      </c>
      <c r="W1866" t="s">
        <v>14259</v>
      </c>
      <c r="X1866" t="s">
        <v>14191</v>
      </c>
      <c r="Y1866" t="str">
        <f>VLOOKUP(R1866,Managers!$A:$B,2,)</f>
        <v>Josh Martinez</v>
      </c>
      <c r="Z1866" s="11">
        <f>VLOOKUP(X1866,HourlyWages!$A:$B,2,0)</f>
        <v>60</v>
      </c>
      <c r="AA1866">
        <v>1</v>
      </c>
    </row>
    <row r="1867" spans="1:27" x14ac:dyDescent="0.3">
      <c r="A1867" t="b">
        <f>COUNTIF($C$1:C1867, C1867)&gt;1</f>
        <v>0</v>
      </c>
      <c r="B1867" t="b">
        <f>VLOOKUP(C1867,Sheet3!$A:$B,2,0) &gt; 1</f>
        <v>0</v>
      </c>
      <c r="C1867">
        <v>1866</v>
      </c>
      <c r="D1867">
        <v>13413</v>
      </c>
      <c r="E1867" s="4">
        <v>40207</v>
      </c>
      <c r="F1867">
        <v>29</v>
      </c>
      <c r="G1867" s="15">
        <f>I1867*F1867</f>
        <v>3190</v>
      </c>
      <c r="H1867" s="9">
        <v>0.04</v>
      </c>
      <c r="I1867" s="13">
        <f>VLOOKUP($U1867,Pricebook!$A:$D,4,0)</f>
        <v>110</v>
      </c>
      <c r="J1867" s="11">
        <f>G1867*(1-H1867)</f>
        <v>3062.4</v>
      </c>
      <c r="K1867" t="s">
        <v>1747</v>
      </c>
      <c r="L1867" t="s">
        <v>112</v>
      </c>
      <c r="M1867" t="str">
        <f>VLOOKUP($L1867,Companies!$A:$G,7,)</f>
        <v>Telecommunications Equipment</v>
      </c>
      <c r="N1867" t="str">
        <f>VLOOKUP($L1867,Companies!$A:$G,6,)</f>
        <v>Public Utilities</v>
      </c>
      <c r="O1867" s="6" t="s">
        <v>1748</v>
      </c>
      <c r="P1867" s="6">
        <v>45840</v>
      </c>
      <c r="Q1867" t="s">
        <v>210</v>
      </c>
      <c r="R1867" t="s">
        <v>61</v>
      </c>
      <c r="S1867" s="4">
        <v>40209</v>
      </c>
      <c r="T1867" s="7">
        <f>S1867-E1867</f>
        <v>2</v>
      </c>
      <c r="U1867" t="s">
        <v>14215</v>
      </c>
      <c r="V1867" s="6" t="s">
        <v>14251</v>
      </c>
      <c r="W1867" t="s">
        <v>14261</v>
      </c>
      <c r="X1867" t="s">
        <v>14191</v>
      </c>
      <c r="Y1867" t="str">
        <f>VLOOKUP(R1867,Managers!$A:$B,2,)</f>
        <v>Allen Young</v>
      </c>
      <c r="Z1867" s="11">
        <f>VLOOKUP(X1867,HourlyWages!$A:$B,2,0)</f>
        <v>60</v>
      </c>
      <c r="AA1867">
        <v>1</v>
      </c>
    </row>
    <row r="1868" spans="1:27" x14ac:dyDescent="0.3">
      <c r="A1868" t="b">
        <f>COUNTIF($C$1:C1868, C1868)&gt;1</f>
        <v>0</v>
      </c>
      <c r="B1868" t="b">
        <f>VLOOKUP(C1868,Sheet3!$A:$B,2,0) &gt; 1</f>
        <v>0</v>
      </c>
      <c r="C1868">
        <v>1867</v>
      </c>
      <c r="D1868">
        <v>13440</v>
      </c>
      <c r="E1868" s="4">
        <v>40464</v>
      </c>
      <c r="F1868">
        <v>22</v>
      </c>
      <c r="G1868" s="15">
        <f>I1868*F1868</f>
        <v>3300</v>
      </c>
      <c r="H1868" s="9">
        <v>7.0000000000000007E-2</v>
      </c>
      <c r="I1868" s="13">
        <f>VLOOKUP($U1868,Pricebook!$A:$D,4,0)</f>
        <v>150</v>
      </c>
      <c r="J1868" s="11">
        <f>G1868*(1-H1868)</f>
        <v>3069</v>
      </c>
      <c r="K1868" t="s">
        <v>1749</v>
      </c>
      <c r="L1868" t="s">
        <v>235</v>
      </c>
      <c r="M1868" t="str">
        <f>VLOOKUP($L1868,Companies!$A:$G,7,)</f>
        <v>Television Services</v>
      </c>
      <c r="N1868" t="str">
        <f>VLOOKUP($L1868,Companies!$A:$G,6,)</f>
        <v>Consumer Services</v>
      </c>
      <c r="O1868" s="6" t="s">
        <v>1750</v>
      </c>
      <c r="P1868" s="6">
        <v>77301</v>
      </c>
      <c r="Q1868" t="s">
        <v>48</v>
      </c>
      <c r="R1868" t="s">
        <v>16</v>
      </c>
      <c r="S1868" s="4">
        <v>40466</v>
      </c>
      <c r="T1868" s="7">
        <f>S1868-E1868</f>
        <v>2</v>
      </c>
      <c r="U1868" t="s">
        <v>14211</v>
      </c>
      <c r="V1868" s="6" t="s">
        <v>14251</v>
      </c>
      <c r="W1868" t="s">
        <v>14252</v>
      </c>
      <c r="X1868" t="s">
        <v>14189</v>
      </c>
      <c r="Y1868" t="str">
        <f>VLOOKUP(R1868,Managers!$A:$B,2,)</f>
        <v>Josh Martinez</v>
      </c>
      <c r="Z1868" s="11">
        <f>VLOOKUP(X1868,HourlyWages!$A:$B,2,0)</f>
        <v>62</v>
      </c>
      <c r="AA1868">
        <v>1</v>
      </c>
    </row>
    <row r="1869" spans="1:27" x14ac:dyDescent="0.3">
      <c r="A1869" t="b">
        <f>COUNTIF($C$1:C1869, C1869)&gt;1</f>
        <v>0</v>
      </c>
      <c r="B1869" t="b">
        <f>VLOOKUP(C1869,Sheet3!$A:$B,2,0) &gt; 1</f>
        <v>0</v>
      </c>
      <c r="C1869">
        <v>1868</v>
      </c>
      <c r="D1869">
        <v>13444</v>
      </c>
      <c r="E1869" s="4">
        <v>40913</v>
      </c>
      <c r="F1869">
        <v>33</v>
      </c>
      <c r="G1869" s="15">
        <f>I1869*F1869</f>
        <v>3630</v>
      </c>
      <c r="H1869" s="9">
        <v>0.06</v>
      </c>
      <c r="I1869" s="13">
        <f>VLOOKUP($U1869,Pricebook!$A:$D,4,0)</f>
        <v>110</v>
      </c>
      <c r="J1869" s="11">
        <f>G1869*(1-H1869)</f>
        <v>3412.2</v>
      </c>
      <c r="K1869" t="s">
        <v>645</v>
      </c>
      <c r="L1869" t="s">
        <v>180</v>
      </c>
      <c r="M1869" t="str">
        <f>VLOOKUP($L1869,Companies!$A:$G,7,)</f>
        <v>Semiconductors</v>
      </c>
      <c r="N1869" t="str">
        <f>VLOOKUP($L1869,Companies!$A:$G,6,)</f>
        <v>Technology</v>
      </c>
      <c r="O1869" s="6" t="s">
        <v>646</v>
      </c>
      <c r="P1869" s="6">
        <v>74055</v>
      </c>
      <c r="Q1869" t="s">
        <v>75</v>
      </c>
      <c r="R1869" t="s">
        <v>16</v>
      </c>
      <c r="S1869" s="4">
        <v>40916</v>
      </c>
      <c r="T1869" s="7">
        <f>S1869-E1869</f>
        <v>3</v>
      </c>
      <c r="U1869" t="s">
        <v>14215</v>
      </c>
      <c r="V1869" s="6" t="s">
        <v>14254</v>
      </c>
      <c r="W1869" t="s">
        <v>14269</v>
      </c>
      <c r="X1869" t="s">
        <v>14195</v>
      </c>
      <c r="Y1869" t="str">
        <f>VLOOKUP(R1869,Managers!$A:$B,2,)</f>
        <v>Josh Martinez</v>
      </c>
      <c r="Z1869" s="11">
        <f>VLOOKUP(X1869,HourlyWages!$A:$B,2,0)</f>
        <v>52</v>
      </c>
      <c r="AA1869">
        <v>1</v>
      </c>
    </row>
    <row r="1870" spans="1:27" x14ac:dyDescent="0.3">
      <c r="A1870" t="b">
        <f>COUNTIF($C$1:C1870, C1870)&gt;1</f>
        <v>0</v>
      </c>
      <c r="B1870" t="b">
        <f>VLOOKUP(C1870,Sheet3!$A:$B,2,0) &gt; 1</f>
        <v>0</v>
      </c>
      <c r="C1870">
        <v>1869</v>
      </c>
      <c r="D1870">
        <v>13447</v>
      </c>
      <c r="E1870" s="4">
        <v>40186</v>
      </c>
      <c r="F1870">
        <v>24</v>
      </c>
      <c r="G1870" s="15">
        <f>I1870*F1870</f>
        <v>3600</v>
      </c>
      <c r="H1870" s="9">
        <v>0.01</v>
      </c>
      <c r="I1870" s="13">
        <f>VLOOKUP($U1870,Pricebook!$A:$D,4,0)</f>
        <v>150</v>
      </c>
      <c r="J1870" s="11">
        <f>G1870*(1-H1870)</f>
        <v>3564</v>
      </c>
      <c r="K1870" t="s">
        <v>1751</v>
      </c>
      <c r="L1870" t="s">
        <v>142</v>
      </c>
      <c r="M1870" t="str">
        <f>VLOOKUP($L1870,Companies!$A:$G,7,)</f>
        <v>Computer Software: Programming, Data Processing</v>
      </c>
      <c r="N1870" t="str">
        <f>VLOOKUP($L1870,Companies!$A:$G,6,)</f>
        <v>Technology</v>
      </c>
      <c r="O1870" s="6" t="s">
        <v>1375</v>
      </c>
      <c r="P1870" s="6">
        <v>44060</v>
      </c>
      <c r="Q1870" t="s">
        <v>210</v>
      </c>
      <c r="R1870" t="s">
        <v>61</v>
      </c>
      <c r="S1870" s="4">
        <v>40188</v>
      </c>
      <c r="T1870" s="7">
        <f>S1870-E1870</f>
        <v>2</v>
      </c>
      <c r="U1870" t="s">
        <v>14210</v>
      </c>
      <c r="V1870" s="6" t="s">
        <v>14251</v>
      </c>
      <c r="W1870" t="s">
        <v>14268</v>
      </c>
      <c r="X1870" t="s">
        <v>14195</v>
      </c>
      <c r="Y1870" t="str">
        <f>VLOOKUP(R1870,Managers!$A:$B,2,)</f>
        <v>Allen Young</v>
      </c>
      <c r="Z1870" s="11">
        <f>VLOOKUP(X1870,HourlyWages!$A:$B,2,0)</f>
        <v>52</v>
      </c>
      <c r="AA1870">
        <v>1</v>
      </c>
    </row>
    <row r="1871" spans="1:27" x14ac:dyDescent="0.3">
      <c r="A1871" t="b">
        <f>COUNTIF($C$1:C1871, C1871)&gt;1</f>
        <v>0</v>
      </c>
      <c r="B1871" t="b">
        <f>VLOOKUP(C1871,Sheet3!$A:$B,2,0) &gt; 1</f>
        <v>0</v>
      </c>
      <c r="C1871">
        <v>1870</v>
      </c>
      <c r="D1871">
        <v>13472</v>
      </c>
      <c r="E1871" s="4">
        <v>40842</v>
      </c>
      <c r="F1871">
        <v>26</v>
      </c>
      <c r="G1871" s="15">
        <f>I1871*F1871</f>
        <v>5200</v>
      </c>
      <c r="H1871" s="9">
        <v>0.09</v>
      </c>
      <c r="I1871" s="13">
        <f>VLOOKUP($U1871,Pricebook!$A:$D,4,0)</f>
        <v>200</v>
      </c>
      <c r="J1871" s="11">
        <f>G1871*(1-H1871)</f>
        <v>4732</v>
      </c>
      <c r="K1871" t="s">
        <v>470</v>
      </c>
      <c r="L1871" t="s">
        <v>377</v>
      </c>
      <c r="M1871" t="str">
        <f>VLOOKUP($L1871,Companies!$A:$G,7,)</f>
        <v>Packaged Foods</v>
      </c>
      <c r="N1871" t="str">
        <f>VLOOKUP($L1871,Companies!$A:$G,6,)</f>
        <v>Consumer Non-Durables</v>
      </c>
      <c r="O1871" s="6" t="s">
        <v>488</v>
      </c>
      <c r="P1871" s="6" t="s">
        <v>489</v>
      </c>
      <c r="Q1871" t="s">
        <v>91</v>
      </c>
      <c r="R1871" t="s">
        <v>61</v>
      </c>
      <c r="S1871" s="4">
        <v>40843</v>
      </c>
      <c r="T1871" s="7">
        <f>S1871-E1871</f>
        <v>1</v>
      </c>
      <c r="U1871" t="s">
        <v>14214</v>
      </c>
      <c r="V1871" s="6" t="s">
        <v>14251</v>
      </c>
      <c r="W1871" t="s">
        <v>14252</v>
      </c>
      <c r="X1871" t="s">
        <v>14203</v>
      </c>
      <c r="Y1871" t="str">
        <f>VLOOKUP(R1871,Managers!$A:$B,2,)</f>
        <v>Allen Young</v>
      </c>
      <c r="Z1871" s="11">
        <f>VLOOKUP(X1871,HourlyWages!$A:$B,2,0)</f>
        <v>62</v>
      </c>
      <c r="AA1871">
        <v>1</v>
      </c>
    </row>
    <row r="1872" spans="1:27" x14ac:dyDescent="0.3">
      <c r="A1872" t="b">
        <f>COUNTIF($C$1:C1872, C1872)&gt;1</f>
        <v>0</v>
      </c>
      <c r="B1872" t="b">
        <f>VLOOKUP(C1872,Sheet3!$A:$B,2,0) &gt; 1</f>
        <v>0</v>
      </c>
      <c r="C1872">
        <v>1871</v>
      </c>
      <c r="D1872">
        <v>13476</v>
      </c>
      <c r="E1872" s="4">
        <v>40467</v>
      </c>
      <c r="F1872">
        <v>3</v>
      </c>
      <c r="G1872" s="15">
        <f>I1872*F1872</f>
        <v>600</v>
      </c>
      <c r="H1872" s="9">
        <v>0.09</v>
      </c>
      <c r="I1872" s="13">
        <f>VLOOKUP($U1872,Pricebook!$A:$D,4,0)</f>
        <v>200</v>
      </c>
      <c r="J1872" s="11">
        <f>G1872*(1-H1872)</f>
        <v>546</v>
      </c>
      <c r="K1872" t="s">
        <v>486</v>
      </c>
      <c r="L1872" t="s">
        <v>487</v>
      </c>
      <c r="M1872" t="str">
        <f>VLOOKUP($L1872,Companies!$A:$G,7,)</f>
        <v>Computer Software: Programming, Data Processing</v>
      </c>
      <c r="N1872" t="str">
        <f>VLOOKUP($L1872,Companies!$A:$G,6,)</f>
        <v>Technology</v>
      </c>
      <c r="O1872" s="6" t="s">
        <v>1274</v>
      </c>
      <c r="P1872" s="6" t="s">
        <v>1275</v>
      </c>
      <c r="Q1872" t="s">
        <v>317</v>
      </c>
      <c r="R1872" t="s">
        <v>61</v>
      </c>
      <c r="S1872" s="4">
        <v>40468</v>
      </c>
      <c r="T1872" s="7">
        <f>S1872-E1872</f>
        <v>1</v>
      </c>
      <c r="U1872" t="s">
        <v>14206</v>
      </c>
      <c r="V1872" s="6" t="s">
        <v>14251</v>
      </c>
      <c r="W1872" t="s">
        <v>14267</v>
      </c>
      <c r="X1872" t="s">
        <v>14197</v>
      </c>
      <c r="Y1872" t="str">
        <f>VLOOKUP(R1872,Managers!$A:$B,2,)</f>
        <v>Allen Young</v>
      </c>
      <c r="Z1872" s="11">
        <f>VLOOKUP(X1872,HourlyWages!$A:$B,2,0)</f>
        <v>71</v>
      </c>
      <c r="AA1872">
        <v>1</v>
      </c>
    </row>
    <row r="1873" spans="1:27" x14ac:dyDescent="0.3">
      <c r="A1873" t="b">
        <f>COUNTIF($C$1:C1873, C1873)&gt;1</f>
        <v>0</v>
      </c>
      <c r="B1873" t="b">
        <f>VLOOKUP(C1873,Sheet3!$A:$B,2,0) &gt; 1</f>
        <v>0</v>
      </c>
      <c r="C1873">
        <v>1872</v>
      </c>
      <c r="D1873">
        <v>13476</v>
      </c>
      <c r="E1873" s="4">
        <v>40467</v>
      </c>
      <c r="F1873">
        <v>31</v>
      </c>
      <c r="G1873" s="15">
        <f>I1873*F1873</f>
        <v>4650</v>
      </c>
      <c r="H1873" s="9">
        <v>0.05</v>
      </c>
      <c r="I1873" s="13">
        <f>VLOOKUP($U1873,Pricebook!$A:$D,4,0)</f>
        <v>150</v>
      </c>
      <c r="J1873" s="11">
        <f>G1873*(1-H1873)</f>
        <v>4417.5</v>
      </c>
      <c r="K1873" t="s">
        <v>486</v>
      </c>
      <c r="L1873" t="s">
        <v>487</v>
      </c>
      <c r="M1873" t="str">
        <f>VLOOKUP($L1873,Companies!$A:$G,7,)</f>
        <v>Computer Software: Programming, Data Processing</v>
      </c>
      <c r="N1873" t="str">
        <f>VLOOKUP($L1873,Companies!$A:$G,6,)</f>
        <v>Technology</v>
      </c>
      <c r="O1873" s="6" t="s">
        <v>1752</v>
      </c>
      <c r="P1873" s="6" t="s">
        <v>1753</v>
      </c>
      <c r="Q1873" t="s">
        <v>499</v>
      </c>
      <c r="R1873" t="s">
        <v>61</v>
      </c>
      <c r="S1873" s="4">
        <v>40467</v>
      </c>
      <c r="T1873" s="7">
        <f>S1873-E1873</f>
        <v>0</v>
      </c>
      <c r="U1873" t="s">
        <v>14211</v>
      </c>
      <c r="V1873" s="6" t="s">
        <v>14251</v>
      </c>
      <c r="W1873" t="s">
        <v>14266</v>
      </c>
      <c r="X1873" t="s">
        <v>14199</v>
      </c>
      <c r="Y1873" t="str">
        <f>VLOOKUP(R1873,Managers!$A:$B,2,)</f>
        <v>Allen Young</v>
      </c>
      <c r="Z1873" s="11">
        <f>VLOOKUP(X1873,HourlyWages!$A:$B,2,0)</f>
        <v>68</v>
      </c>
      <c r="AA1873">
        <v>1</v>
      </c>
    </row>
    <row r="1874" spans="1:27" x14ac:dyDescent="0.3">
      <c r="A1874" t="b">
        <f>COUNTIF($C$1:C1874, C1874)&gt;1</f>
        <v>0</v>
      </c>
      <c r="B1874" t="b">
        <f>VLOOKUP(C1874,Sheet3!$A:$B,2,0) &gt; 1</f>
        <v>0</v>
      </c>
      <c r="C1874">
        <v>1873</v>
      </c>
      <c r="D1874">
        <v>13476</v>
      </c>
      <c r="E1874" s="4">
        <v>40467</v>
      </c>
      <c r="F1874">
        <v>47</v>
      </c>
      <c r="G1874" s="15">
        <f>I1874*F1874</f>
        <v>7520</v>
      </c>
      <c r="H1874" s="9">
        <v>0.09</v>
      </c>
      <c r="I1874" s="13">
        <f>VLOOKUP($U1874,Pricebook!$A:$D,4,0)</f>
        <v>160</v>
      </c>
      <c r="J1874" s="11">
        <f>G1874*(1-H1874)</f>
        <v>6843.2</v>
      </c>
      <c r="K1874" t="s">
        <v>486</v>
      </c>
      <c r="L1874" t="s">
        <v>487</v>
      </c>
      <c r="M1874" t="str">
        <f>VLOOKUP($L1874,Companies!$A:$G,7,)</f>
        <v>Computer Software: Programming, Data Processing</v>
      </c>
      <c r="N1874" t="str">
        <f>VLOOKUP($L1874,Companies!$A:$G,6,)</f>
        <v>Technology</v>
      </c>
      <c r="O1874" s="6" t="s">
        <v>1427</v>
      </c>
      <c r="P1874" s="6" t="s">
        <v>1428</v>
      </c>
      <c r="Q1874" t="s">
        <v>87</v>
      </c>
      <c r="R1874" t="s">
        <v>61</v>
      </c>
      <c r="S1874" s="4">
        <v>40469</v>
      </c>
      <c r="T1874" s="7">
        <f>S1874-E1874</f>
        <v>2</v>
      </c>
      <c r="U1874" t="s">
        <v>14218</v>
      </c>
      <c r="V1874" s="6" t="s">
        <v>14254</v>
      </c>
      <c r="W1874" t="s">
        <v>14255</v>
      </c>
      <c r="X1874" t="s">
        <v>14202</v>
      </c>
      <c r="Y1874" t="str">
        <f>VLOOKUP(R1874,Managers!$A:$B,2,)</f>
        <v>Allen Young</v>
      </c>
      <c r="Z1874" s="11">
        <f>VLOOKUP(X1874,HourlyWages!$A:$B,2,0)</f>
        <v>71</v>
      </c>
      <c r="AA1874">
        <v>1</v>
      </c>
    </row>
    <row r="1875" spans="1:27" x14ac:dyDescent="0.3">
      <c r="A1875" t="b">
        <f>COUNTIF($C$1:C1875, C1875)&gt;1</f>
        <v>0</v>
      </c>
      <c r="B1875" t="b">
        <f>VLOOKUP(C1875,Sheet3!$A:$B,2,0) &gt; 1</f>
        <v>0</v>
      </c>
      <c r="C1875">
        <v>1874</v>
      </c>
      <c r="D1875">
        <v>13479</v>
      </c>
      <c r="E1875" s="4">
        <v>40151</v>
      </c>
      <c r="F1875">
        <v>3</v>
      </c>
      <c r="G1875" s="15">
        <f>I1875*F1875</f>
        <v>450</v>
      </c>
      <c r="H1875" s="9">
        <v>0.09</v>
      </c>
      <c r="I1875" s="13">
        <f>VLOOKUP($U1875,Pricebook!$A:$D,4,0)</f>
        <v>150</v>
      </c>
      <c r="J1875" s="11">
        <f>G1875*(1-H1875)</f>
        <v>409.5</v>
      </c>
      <c r="K1875" t="s">
        <v>1231</v>
      </c>
      <c r="L1875" t="s">
        <v>400</v>
      </c>
      <c r="M1875" t="str">
        <f>VLOOKUP($L1875,Companies!$A:$G,7,)</f>
        <v>Industrial Specialties</v>
      </c>
      <c r="N1875" t="str">
        <f>VLOOKUP($L1875,Companies!$A:$G,6,)</f>
        <v>Health Care</v>
      </c>
      <c r="O1875" s="6" t="s">
        <v>1232</v>
      </c>
      <c r="P1875" s="6">
        <v>75028</v>
      </c>
      <c r="Q1875" t="s">
        <v>48</v>
      </c>
      <c r="R1875" t="s">
        <v>16</v>
      </c>
      <c r="S1875" s="4">
        <v>40153</v>
      </c>
      <c r="T1875" s="7">
        <f>S1875-E1875</f>
        <v>2</v>
      </c>
      <c r="U1875" t="s">
        <v>14211</v>
      </c>
      <c r="V1875" s="6" t="s">
        <v>14257</v>
      </c>
      <c r="W1875" t="s">
        <v>14258</v>
      </c>
      <c r="X1875" t="s">
        <v>14195</v>
      </c>
      <c r="Y1875" t="str">
        <f>VLOOKUP(R1875,Managers!$A:$B,2,)</f>
        <v>Josh Martinez</v>
      </c>
      <c r="Z1875" s="11">
        <f>VLOOKUP(X1875,HourlyWages!$A:$B,2,0)</f>
        <v>52</v>
      </c>
      <c r="AA1875">
        <v>1</v>
      </c>
    </row>
    <row r="1876" spans="1:27" x14ac:dyDescent="0.3">
      <c r="A1876" t="b">
        <f>COUNTIF($C$1:C1876, C1876)&gt;1</f>
        <v>0</v>
      </c>
      <c r="B1876" t="b">
        <f>VLOOKUP(C1876,Sheet3!$A:$B,2,0) &gt; 1</f>
        <v>0</v>
      </c>
      <c r="C1876">
        <v>1875</v>
      </c>
      <c r="D1876">
        <v>13479</v>
      </c>
      <c r="E1876" s="4">
        <v>40151</v>
      </c>
      <c r="F1876">
        <v>13</v>
      </c>
      <c r="G1876" s="15">
        <f>I1876*F1876</f>
        <v>1950</v>
      </c>
      <c r="H1876" s="9">
        <v>0.04</v>
      </c>
      <c r="I1876" s="13">
        <f>VLOOKUP($U1876,Pricebook!$A:$D,4,0)</f>
        <v>150</v>
      </c>
      <c r="J1876" s="11">
        <f>G1876*(1-H1876)</f>
        <v>1872</v>
      </c>
      <c r="K1876" t="s">
        <v>1231</v>
      </c>
      <c r="L1876" t="s">
        <v>400</v>
      </c>
      <c r="M1876" t="str">
        <f>VLOOKUP($L1876,Companies!$A:$G,7,)</f>
        <v>Industrial Specialties</v>
      </c>
      <c r="N1876" t="str">
        <f>VLOOKUP($L1876,Companies!$A:$G,6,)</f>
        <v>Health Care</v>
      </c>
      <c r="O1876" s="6" t="s">
        <v>1232</v>
      </c>
      <c r="P1876" s="6">
        <v>75028</v>
      </c>
      <c r="Q1876" t="s">
        <v>48</v>
      </c>
      <c r="R1876" t="s">
        <v>16</v>
      </c>
      <c r="S1876" s="4">
        <v>40152</v>
      </c>
      <c r="T1876" s="7">
        <f>S1876-E1876</f>
        <v>1</v>
      </c>
      <c r="U1876" t="s">
        <v>14210</v>
      </c>
      <c r="V1876" s="6" t="s">
        <v>14257</v>
      </c>
      <c r="W1876" t="s">
        <v>14259</v>
      </c>
      <c r="X1876" t="s">
        <v>14199</v>
      </c>
      <c r="Y1876" t="str">
        <f>VLOOKUP(R1876,Managers!$A:$B,2,)</f>
        <v>Josh Martinez</v>
      </c>
      <c r="Z1876" s="11">
        <f>VLOOKUP(X1876,HourlyWages!$A:$B,2,0)</f>
        <v>68</v>
      </c>
      <c r="AA1876">
        <v>1</v>
      </c>
    </row>
    <row r="1877" spans="1:27" x14ac:dyDescent="0.3">
      <c r="A1877" t="b">
        <f>COUNTIF($C$1:C1877, C1877)&gt;1</f>
        <v>0</v>
      </c>
      <c r="B1877" t="b">
        <f>VLOOKUP(C1877,Sheet3!$A:$B,2,0) &gt; 1</f>
        <v>0</v>
      </c>
      <c r="C1877">
        <v>1876</v>
      </c>
      <c r="D1877">
        <v>13507</v>
      </c>
      <c r="E1877" s="4">
        <v>41272</v>
      </c>
      <c r="F1877">
        <v>27</v>
      </c>
      <c r="G1877" s="15">
        <f>I1877*F1877</f>
        <v>2970</v>
      </c>
      <c r="H1877" s="9">
        <v>0.09</v>
      </c>
      <c r="I1877" s="13">
        <f>VLOOKUP($U1877,Pricebook!$A:$D,4,0)</f>
        <v>110</v>
      </c>
      <c r="J1877" s="11">
        <f>G1877*(1-H1877)</f>
        <v>2702.7000000000003</v>
      </c>
      <c r="K1877" t="s">
        <v>1073</v>
      </c>
      <c r="L1877" t="s">
        <v>487</v>
      </c>
      <c r="M1877" t="str">
        <f>VLOOKUP($L1877,Companies!$A:$G,7,)</f>
        <v>Computer Software: Programming, Data Processing</v>
      </c>
      <c r="N1877" t="str">
        <f>VLOOKUP($L1877,Companies!$A:$G,6,)</f>
        <v>Technology</v>
      </c>
      <c r="O1877" s="6" t="s">
        <v>1074</v>
      </c>
      <c r="P1877" s="6">
        <v>66062</v>
      </c>
      <c r="Q1877" t="s">
        <v>153</v>
      </c>
      <c r="R1877" t="s">
        <v>16</v>
      </c>
      <c r="S1877" s="4">
        <v>41273</v>
      </c>
      <c r="T1877" s="7">
        <f>S1877-E1877</f>
        <v>1</v>
      </c>
      <c r="U1877" t="s">
        <v>14215</v>
      </c>
      <c r="V1877" s="6" t="s">
        <v>14251</v>
      </c>
      <c r="W1877" t="s">
        <v>14263</v>
      </c>
      <c r="X1877" t="s">
        <v>14187</v>
      </c>
      <c r="Y1877" t="str">
        <f>VLOOKUP(R1877,Managers!$A:$B,2,)</f>
        <v>Josh Martinez</v>
      </c>
      <c r="Z1877" s="11">
        <f>VLOOKUP(X1877,HourlyWages!$A:$B,2,0)</f>
        <v>45</v>
      </c>
      <c r="AA1877">
        <v>1</v>
      </c>
    </row>
    <row r="1878" spans="1:27" x14ac:dyDescent="0.3">
      <c r="A1878" t="b">
        <f>COUNTIF($C$1:C1878, C1878)&gt;1</f>
        <v>0</v>
      </c>
      <c r="B1878" t="b">
        <f>VLOOKUP(C1878,Sheet3!$A:$B,2,0) &gt; 1</f>
        <v>0</v>
      </c>
      <c r="C1878">
        <v>1877</v>
      </c>
      <c r="D1878">
        <v>13536</v>
      </c>
      <c r="E1878" s="4">
        <v>40043</v>
      </c>
      <c r="F1878">
        <v>23</v>
      </c>
      <c r="G1878" s="15">
        <f>I1878*F1878</f>
        <v>2530</v>
      </c>
      <c r="H1878" s="9">
        <v>0.05</v>
      </c>
      <c r="I1878" s="13">
        <f>VLOOKUP($U1878,Pricebook!$A:$D,4,0)</f>
        <v>110</v>
      </c>
      <c r="J1878" s="11">
        <f>G1878*(1-H1878)</f>
        <v>2403.5</v>
      </c>
      <c r="K1878" t="s">
        <v>532</v>
      </c>
      <c r="L1878" t="s">
        <v>20</v>
      </c>
      <c r="M1878" t="str">
        <f>VLOOKUP($L1878,Companies!$A:$G,7,)</f>
        <v>Major Pharmaceuticals</v>
      </c>
      <c r="N1878" t="str">
        <f>VLOOKUP($L1878,Companies!$A:$G,6,)</f>
        <v>Health Care</v>
      </c>
      <c r="O1878" s="6" t="s">
        <v>534</v>
      </c>
      <c r="P1878" s="6">
        <v>94591</v>
      </c>
      <c r="Q1878" t="s">
        <v>114</v>
      </c>
      <c r="R1878" t="s">
        <v>23</v>
      </c>
      <c r="S1878" s="4">
        <v>40045</v>
      </c>
      <c r="T1878" s="7">
        <f>S1878-E1878</f>
        <v>2</v>
      </c>
      <c r="U1878" t="s">
        <v>14215</v>
      </c>
      <c r="V1878" s="6" t="s">
        <v>14251</v>
      </c>
      <c r="W1878" t="s">
        <v>14267</v>
      </c>
      <c r="X1878" t="s">
        <v>14189</v>
      </c>
      <c r="Y1878" t="str">
        <f>VLOOKUP(R1878,Managers!$A:$B,2,)</f>
        <v>Bob Turner</v>
      </c>
      <c r="Z1878" s="11">
        <f>VLOOKUP(X1878,HourlyWages!$A:$B,2,0)</f>
        <v>62</v>
      </c>
      <c r="AA1878">
        <v>1</v>
      </c>
    </row>
    <row r="1879" spans="1:27" x14ac:dyDescent="0.3">
      <c r="A1879" t="b">
        <f>COUNTIF($C$1:C1879, C1879)&gt;1</f>
        <v>0</v>
      </c>
      <c r="B1879" t="b">
        <f>VLOOKUP(C1879,Sheet3!$A:$B,2,0) &gt; 1</f>
        <v>0</v>
      </c>
      <c r="C1879">
        <v>1878</v>
      </c>
      <c r="D1879">
        <v>13537</v>
      </c>
      <c r="E1879" s="4">
        <v>40328</v>
      </c>
      <c r="F1879">
        <v>41</v>
      </c>
      <c r="G1879" s="15">
        <f>I1879*F1879</f>
        <v>4510</v>
      </c>
      <c r="H1879" s="9">
        <v>0.03</v>
      </c>
      <c r="I1879" s="13">
        <f>VLOOKUP($U1879,Pricebook!$A:$D,4,0)</f>
        <v>110</v>
      </c>
      <c r="J1879" s="11">
        <f>G1879*(1-H1879)</f>
        <v>4374.7</v>
      </c>
      <c r="K1879" t="s">
        <v>456</v>
      </c>
      <c r="L1879" t="s">
        <v>99</v>
      </c>
      <c r="M1879" t="str">
        <f>VLOOKUP($L1879,Companies!$A:$G,7,)</f>
        <v>Television Services</v>
      </c>
      <c r="N1879" t="str">
        <f>VLOOKUP($L1879,Companies!$A:$G,6,)</f>
        <v>Consumer Services</v>
      </c>
      <c r="O1879" s="6" t="s">
        <v>457</v>
      </c>
      <c r="P1879" s="6">
        <v>19401</v>
      </c>
      <c r="Q1879" t="s">
        <v>232</v>
      </c>
      <c r="R1879" t="s">
        <v>61</v>
      </c>
      <c r="S1879" s="4">
        <v>40330</v>
      </c>
      <c r="T1879" s="7">
        <f>S1879-E1879</f>
        <v>2</v>
      </c>
      <c r="U1879" t="s">
        <v>14215</v>
      </c>
      <c r="V1879" s="6" t="s">
        <v>14257</v>
      </c>
      <c r="W1879" t="s">
        <v>14264</v>
      </c>
      <c r="X1879" t="s">
        <v>14186</v>
      </c>
      <c r="Y1879" t="str">
        <f>VLOOKUP(R1879,Managers!$A:$B,2,)</f>
        <v>Allen Young</v>
      </c>
      <c r="Z1879" s="11">
        <f>VLOOKUP(X1879,HourlyWages!$A:$B,2,0)</f>
        <v>67</v>
      </c>
      <c r="AA1879">
        <v>1</v>
      </c>
    </row>
    <row r="1880" spans="1:27" x14ac:dyDescent="0.3">
      <c r="A1880" t="b">
        <f>COUNTIF($C$1:C1880, C1880)&gt;1</f>
        <v>0</v>
      </c>
      <c r="B1880" t="b">
        <f>VLOOKUP(C1880,Sheet3!$A:$B,2,0) &gt; 1</f>
        <v>0</v>
      </c>
      <c r="C1880">
        <v>1879</v>
      </c>
      <c r="D1880">
        <v>13540</v>
      </c>
      <c r="E1880" s="4">
        <v>40321</v>
      </c>
      <c r="F1880">
        <v>33</v>
      </c>
      <c r="G1880" s="15">
        <f>I1880*F1880</f>
        <v>6600</v>
      </c>
      <c r="H1880" s="9">
        <v>0.09</v>
      </c>
      <c r="I1880" s="13">
        <f>VLOOKUP($U1880,Pricebook!$A:$D,4,0)</f>
        <v>200</v>
      </c>
      <c r="J1880" s="11">
        <f>G1880*(1-H1880)</f>
        <v>6006</v>
      </c>
      <c r="K1880" t="s">
        <v>1102</v>
      </c>
      <c r="L1880" t="s">
        <v>344</v>
      </c>
      <c r="M1880" t="str">
        <f>VLOOKUP($L1880,Companies!$A:$G,7,)</f>
        <v>Food Chains</v>
      </c>
      <c r="N1880" t="str">
        <f>VLOOKUP($L1880,Companies!$A:$G,6,)</f>
        <v>Consumer Services</v>
      </c>
      <c r="O1880" s="6" t="s">
        <v>1754</v>
      </c>
      <c r="P1880" s="6" t="s">
        <v>1755</v>
      </c>
      <c r="Q1880" t="s">
        <v>60</v>
      </c>
      <c r="R1880" t="s">
        <v>61</v>
      </c>
      <c r="S1880" s="4">
        <v>40323</v>
      </c>
      <c r="T1880" s="7">
        <f>S1880-E1880</f>
        <v>2</v>
      </c>
      <c r="U1880" t="s">
        <v>14214</v>
      </c>
      <c r="V1880" s="6" t="s">
        <v>14251</v>
      </c>
      <c r="W1880" t="s">
        <v>14263</v>
      </c>
      <c r="X1880" t="s">
        <v>14199</v>
      </c>
      <c r="Y1880" t="str">
        <f>VLOOKUP(R1880,Managers!$A:$B,2,)</f>
        <v>Allen Young</v>
      </c>
      <c r="Z1880" s="11">
        <f>VLOOKUP(X1880,HourlyWages!$A:$B,2,0)</f>
        <v>68</v>
      </c>
      <c r="AA1880">
        <v>1</v>
      </c>
    </row>
    <row r="1881" spans="1:27" x14ac:dyDescent="0.3">
      <c r="A1881" t="b">
        <f>COUNTIF($C$1:C1881, C1881)&gt;1</f>
        <v>0</v>
      </c>
      <c r="B1881" t="b">
        <f>VLOOKUP(C1881,Sheet3!$A:$B,2,0) &gt; 1</f>
        <v>0</v>
      </c>
      <c r="C1881">
        <v>1880</v>
      </c>
      <c r="D1881">
        <v>13540</v>
      </c>
      <c r="E1881" s="4">
        <v>40321</v>
      </c>
      <c r="F1881">
        <v>27</v>
      </c>
      <c r="G1881" s="15">
        <f>I1881*F1881</f>
        <v>4050</v>
      </c>
      <c r="H1881" s="9">
        <v>0.02</v>
      </c>
      <c r="I1881" s="13">
        <f>VLOOKUP($U1881,Pricebook!$A:$D,4,0)</f>
        <v>150</v>
      </c>
      <c r="J1881" s="11">
        <f>G1881*(1-H1881)</f>
        <v>3969</v>
      </c>
      <c r="K1881" t="s">
        <v>1102</v>
      </c>
      <c r="L1881" t="s">
        <v>344</v>
      </c>
      <c r="M1881" t="str">
        <f>VLOOKUP($L1881,Companies!$A:$G,7,)</f>
        <v>Food Chains</v>
      </c>
      <c r="N1881" t="str">
        <f>VLOOKUP($L1881,Companies!$A:$G,6,)</f>
        <v>Consumer Services</v>
      </c>
      <c r="O1881" s="6" t="s">
        <v>1754</v>
      </c>
      <c r="P1881" s="6" t="s">
        <v>1755</v>
      </c>
      <c r="Q1881" t="s">
        <v>60</v>
      </c>
      <c r="R1881" t="s">
        <v>61</v>
      </c>
      <c r="S1881" s="4">
        <v>40323</v>
      </c>
      <c r="T1881" s="7">
        <f>S1881-E1881</f>
        <v>2</v>
      </c>
      <c r="U1881" t="s">
        <v>14210</v>
      </c>
      <c r="V1881" s="6" t="s">
        <v>14257</v>
      </c>
      <c r="W1881" t="s">
        <v>14259</v>
      </c>
      <c r="X1881" t="s">
        <v>14201</v>
      </c>
      <c r="Y1881" t="str">
        <f>VLOOKUP(R1881,Managers!$A:$B,2,)</f>
        <v>Allen Young</v>
      </c>
      <c r="Z1881" s="11">
        <f>VLOOKUP(X1881,HourlyWages!$A:$B,2,0)</f>
        <v>53</v>
      </c>
      <c r="AA1881">
        <v>1</v>
      </c>
    </row>
    <row r="1882" spans="1:27" x14ac:dyDescent="0.3">
      <c r="A1882" t="b">
        <f>COUNTIF($C$1:C1882, C1882)&gt;1</f>
        <v>0</v>
      </c>
      <c r="B1882" t="b">
        <f>VLOOKUP(C1882,Sheet3!$A:$B,2,0) &gt; 1</f>
        <v>0</v>
      </c>
      <c r="C1882">
        <v>1881</v>
      </c>
      <c r="D1882">
        <v>13540</v>
      </c>
      <c r="E1882" s="4">
        <v>40321</v>
      </c>
      <c r="F1882">
        <v>31</v>
      </c>
      <c r="G1882" s="15">
        <f>I1882*F1882</f>
        <v>4650</v>
      </c>
      <c r="H1882" s="9">
        <v>0.06</v>
      </c>
      <c r="I1882" s="13">
        <f>VLOOKUP($U1882,Pricebook!$A:$D,4,0)</f>
        <v>150</v>
      </c>
      <c r="J1882" s="11">
        <f>G1882*(1-H1882)</f>
        <v>4371</v>
      </c>
      <c r="K1882" t="s">
        <v>1102</v>
      </c>
      <c r="L1882" t="s">
        <v>344</v>
      </c>
      <c r="M1882" t="str">
        <f>VLOOKUP($L1882,Companies!$A:$G,7,)</f>
        <v>Food Chains</v>
      </c>
      <c r="N1882" t="str">
        <f>VLOOKUP($L1882,Companies!$A:$G,6,)</f>
        <v>Consumer Services</v>
      </c>
      <c r="O1882" s="6" t="s">
        <v>1103</v>
      </c>
      <c r="P1882" s="6">
        <v>34952</v>
      </c>
      <c r="Q1882" t="s">
        <v>101</v>
      </c>
      <c r="R1882" t="s">
        <v>34</v>
      </c>
      <c r="S1882" s="4">
        <v>40321</v>
      </c>
      <c r="T1882" s="7">
        <f>S1882-E1882</f>
        <v>0</v>
      </c>
      <c r="U1882" t="s">
        <v>14211</v>
      </c>
      <c r="V1882" s="6" t="s">
        <v>14254</v>
      </c>
      <c r="W1882" t="s">
        <v>14255</v>
      </c>
      <c r="X1882" t="s">
        <v>14194</v>
      </c>
      <c r="Y1882" t="str">
        <f>VLOOKUP(R1882,Managers!$A:$B,2,)</f>
        <v>Frank Mitchell</v>
      </c>
      <c r="Z1882" s="11">
        <f>VLOOKUP(X1882,HourlyWages!$A:$B,2,0)</f>
        <v>71</v>
      </c>
      <c r="AA1882">
        <v>1</v>
      </c>
    </row>
    <row r="1883" spans="1:27" x14ac:dyDescent="0.3">
      <c r="A1883" t="b">
        <f>COUNTIF($C$1:C1883, C1883)&gt;1</f>
        <v>0</v>
      </c>
      <c r="B1883" t="b">
        <f>VLOOKUP(C1883,Sheet3!$A:$B,2,0) &gt; 1</f>
        <v>0</v>
      </c>
      <c r="C1883">
        <v>1882</v>
      </c>
      <c r="D1883">
        <v>13540</v>
      </c>
      <c r="E1883" s="4">
        <v>40321</v>
      </c>
      <c r="F1883">
        <v>16</v>
      </c>
      <c r="G1883" s="15">
        <f>I1883*F1883</f>
        <v>2240</v>
      </c>
      <c r="H1883" s="9">
        <v>0.04</v>
      </c>
      <c r="I1883" s="13">
        <f>VLOOKUP($U1883,Pricebook!$A:$D,4,0)</f>
        <v>140</v>
      </c>
      <c r="J1883" s="11">
        <f>G1883*(1-H1883)</f>
        <v>2150.4</v>
      </c>
      <c r="K1883" t="s">
        <v>1102</v>
      </c>
      <c r="L1883" t="s">
        <v>344</v>
      </c>
      <c r="M1883" t="str">
        <f>VLOOKUP($L1883,Companies!$A:$G,7,)</f>
        <v>Food Chains</v>
      </c>
      <c r="N1883" t="str">
        <f>VLOOKUP($L1883,Companies!$A:$G,6,)</f>
        <v>Consumer Services</v>
      </c>
      <c r="O1883" s="6" t="s">
        <v>1103</v>
      </c>
      <c r="P1883" s="6">
        <v>34952</v>
      </c>
      <c r="Q1883" t="s">
        <v>101</v>
      </c>
      <c r="R1883" t="s">
        <v>34</v>
      </c>
      <c r="S1883" s="4">
        <v>40321</v>
      </c>
      <c r="T1883" s="7">
        <f>S1883-E1883</f>
        <v>0</v>
      </c>
      <c r="U1883" t="s">
        <v>14213</v>
      </c>
      <c r="V1883" s="6" t="s">
        <v>14251</v>
      </c>
      <c r="W1883" t="s">
        <v>14260</v>
      </c>
      <c r="X1883" t="s">
        <v>14189</v>
      </c>
      <c r="Y1883" t="str">
        <f>VLOOKUP(R1883,Managers!$A:$B,2,)</f>
        <v>Frank Mitchell</v>
      </c>
      <c r="Z1883" s="11">
        <f>VLOOKUP(X1883,HourlyWages!$A:$B,2,0)</f>
        <v>62</v>
      </c>
      <c r="AA1883">
        <v>1</v>
      </c>
    </row>
    <row r="1884" spans="1:27" x14ac:dyDescent="0.3">
      <c r="A1884" t="b">
        <f>COUNTIF($C$1:C1884, C1884)&gt;1</f>
        <v>0</v>
      </c>
      <c r="B1884" t="b">
        <f>VLOOKUP(C1884,Sheet3!$A:$B,2,0) &gt; 1</f>
        <v>0</v>
      </c>
      <c r="C1884">
        <v>1883</v>
      </c>
      <c r="D1884">
        <v>13540</v>
      </c>
      <c r="E1884" s="4">
        <v>40321</v>
      </c>
      <c r="F1884">
        <v>33</v>
      </c>
      <c r="G1884" s="15">
        <f>I1884*F1884</f>
        <v>6600</v>
      </c>
      <c r="H1884" s="9">
        <v>0.02</v>
      </c>
      <c r="I1884" s="13">
        <f>VLOOKUP($U1884,Pricebook!$A:$D,4,0)</f>
        <v>200</v>
      </c>
      <c r="J1884" s="11">
        <f>G1884*(1-H1884)</f>
        <v>6468</v>
      </c>
      <c r="K1884" t="s">
        <v>1102</v>
      </c>
      <c r="L1884" t="s">
        <v>344</v>
      </c>
      <c r="M1884" t="str">
        <f>VLOOKUP($L1884,Companies!$A:$G,7,)</f>
        <v>Food Chains</v>
      </c>
      <c r="N1884" t="str">
        <f>VLOOKUP($L1884,Companies!$A:$G,6,)</f>
        <v>Consumer Services</v>
      </c>
      <c r="O1884" s="6" t="s">
        <v>1103</v>
      </c>
      <c r="P1884" s="6">
        <v>34952</v>
      </c>
      <c r="Q1884" t="s">
        <v>101</v>
      </c>
      <c r="R1884" t="s">
        <v>34</v>
      </c>
      <c r="S1884" s="4">
        <v>40321</v>
      </c>
      <c r="T1884" s="7">
        <f>S1884-E1884</f>
        <v>0</v>
      </c>
      <c r="U1884" t="s">
        <v>14206</v>
      </c>
      <c r="V1884" s="6" t="s">
        <v>14257</v>
      </c>
      <c r="W1884" t="s">
        <v>14259</v>
      </c>
      <c r="X1884" t="s">
        <v>14197</v>
      </c>
      <c r="Y1884" t="str">
        <f>VLOOKUP(R1884,Managers!$A:$B,2,)</f>
        <v>Frank Mitchell</v>
      </c>
      <c r="Z1884" s="11">
        <f>VLOOKUP(X1884,HourlyWages!$A:$B,2,0)</f>
        <v>71</v>
      </c>
      <c r="AA1884">
        <v>1</v>
      </c>
    </row>
    <row r="1885" spans="1:27" x14ac:dyDescent="0.3">
      <c r="A1885" t="b">
        <f>COUNTIF($C$1:C1885, C1885)&gt;1</f>
        <v>0</v>
      </c>
      <c r="B1885" t="b">
        <f>VLOOKUP(C1885,Sheet3!$A:$B,2,0) &gt; 1</f>
        <v>0</v>
      </c>
      <c r="C1885">
        <v>1884</v>
      </c>
      <c r="D1885">
        <v>13542</v>
      </c>
      <c r="E1885" s="4">
        <v>39880</v>
      </c>
      <c r="F1885">
        <v>11</v>
      </c>
      <c r="G1885" s="15">
        <f>I1885*F1885</f>
        <v>1375</v>
      </c>
      <c r="H1885" s="9">
        <v>0.01</v>
      </c>
      <c r="I1885" s="13">
        <f>VLOOKUP($U1885,Pricebook!$A:$D,4,0)</f>
        <v>125</v>
      </c>
      <c r="J1885" s="11">
        <f>G1885*(1-H1885)</f>
        <v>1361.25</v>
      </c>
      <c r="K1885" t="s">
        <v>1756</v>
      </c>
      <c r="L1885" t="s">
        <v>118</v>
      </c>
      <c r="M1885" t="str">
        <f>VLOOKUP($L1885,Companies!$A:$G,7,)</f>
        <v>Computer Software: Prepackaged Software</v>
      </c>
      <c r="N1885" t="str">
        <f>VLOOKUP($L1885,Companies!$A:$G,6,)</f>
        <v>Technology</v>
      </c>
      <c r="O1885" s="6" t="s">
        <v>56</v>
      </c>
      <c r="P1885" s="6">
        <v>27529</v>
      </c>
      <c r="Q1885" t="s">
        <v>33</v>
      </c>
      <c r="R1885" t="s">
        <v>34</v>
      </c>
      <c r="S1885" s="4">
        <v>39887</v>
      </c>
      <c r="T1885" s="7">
        <f>S1885-E1885</f>
        <v>7</v>
      </c>
      <c r="U1885" t="s">
        <v>14221</v>
      </c>
      <c r="V1885" s="6" t="s">
        <v>14251</v>
      </c>
      <c r="W1885" t="s">
        <v>14262</v>
      </c>
      <c r="X1885" t="s">
        <v>14198</v>
      </c>
      <c r="Y1885" t="str">
        <f>VLOOKUP(R1885,Managers!$A:$B,2,)</f>
        <v>Frank Mitchell</v>
      </c>
      <c r="Z1885" s="11">
        <f>VLOOKUP(X1885,HourlyWages!$A:$B,2,0)</f>
        <v>51</v>
      </c>
      <c r="AA1885">
        <v>1</v>
      </c>
    </row>
    <row r="1886" spans="1:27" x14ac:dyDescent="0.3">
      <c r="A1886" t="b">
        <f>COUNTIF($C$1:C1886, C1886)&gt;1</f>
        <v>0</v>
      </c>
      <c r="B1886" t="b">
        <f>VLOOKUP(C1886,Sheet3!$A:$B,2,0) &gt; 1</f>
        <v>0</v>
      </c>
      <c r="C1886">
        <v>1885</v>
      </c>
      <c r="D1886">
        <v>13542</v>
      </c>
      <c r="E1886" s="4">
        <v>39880</v>
      </c>
      <c r="F1886">
        <v>33</v>
      </c>
      <c r="G1886" s="15">
        <f>I1886*F1886</f>
        <v>3630</v>
      </c>
      <c r="H1886" s="9">
        <v>0.03</v>
      </c>
      <c r="I1886" s="13">
        <f>VLOOKUP($U1886,Pricebook!$A:$D,4,0)</f>
        <v>110</v>
      </c>
      <c r="J1886" s="11">
        <f>G1886*(1-H1886)</f>
        <v>3521.1</v>
      </c>
      <c r="K1886" t="s">
        <v>1756</v>
      </c>
      <c r="L1886" t="s">
        <v>118</v>
      </c>
      <c r="M1886" t="str">
        <f>VLOOKUP($L1886,Companies!$A:$G,7,)</f>
        <v>Computer Software: Prepackaged Software</v>
      </c>
      <c r="N1886" t="str">
        <f>VLOOKUP($L1886,Companies!$A:$G,6,)</f>
        <v>Technology</v>
      </c>
      <c r="O1886" s="6" t="s">
        <v>56</v>
      </c>
      <c r="P1886" s="6">
        <v>27529</v>
      </c>
      <c r="Q1886" t="s">
        <v>33</v>
      </c>
      <c r="R1886" t="s">
        <v>34</v>
      </c>
      <c r="S1886" s="4">
        <v>39880</v>
      </c>
      <c r="T1886" s="7">
        <f>S1886-E1886</f>
        <v>0</v>
      </c>
      <c r="U1886" t="s">
        <v>14220</v>
      </c>
      <c r="V1886" s="6" t="s">
        <v>14251</v>
      </c>
      <c r="W1886" t="s">
        <v>14252</v>
      </c>
      <c r="X1886" t="s">
        <v>14188</v>
      </c>
      <c r="Y1886" t="str">
        <f>VLOOKUP(R1886,Managers!$A:$B,2,)</f>
        <v>Frank Mitchell</v>
      </c>
      <c r="Z1886" s="11">
        <f>VLOOKUP(X1886,HourlyWages!$A:$B,2,0)</f>
        <v>52</v>
      </c>
      <c r="AA1886">
        <v>1</v>
      </c>
    </row>
    <row r="1887" spans="1:27" x14ac:dyDescent="0.3">
      <c r="A1887" t="b">
        <f>COUNTIF($C$1:C1887, C1887)&gt;1</f>
        <v>0</v>
      </c>
      <c r="B1887" t="b">
        <f>VLOOKUP(C1887,Sheet3!$A:$B,2,0) &gt; 1</f>
        <v>0</v>
      </c>
      <c r="C1887">
        <v>1886</v>
      </c>
      <c r="D1887">
        <v>13543</v>
      </c>
      <c r="E1887" s="4">
        <v>41129</v>
      </c>
      <c r="F1887">
        <v>2</v>
      </c>
      <c r="G1887" s="15">
        <f>I1887*F1887</f>
        <v>400</v>
      </c>
      <c r="H1887" s="9">
        <v>0.09</v>
      </c>
      <c r="I1887" s="13">
        <f>VLOOKUP($U1887,Pricebook!$A:$D,4,0)</f>
        <v>200</v>
      </c>
      <c r="J1887" s="11">
        <f>G1887*(1-H1887)</f>
        <v>364</v>
      </c>
      <c r="K1887" t="s">
        <v>628</v>
      </c>
      <c r="L1887" t="s">
        <v>544</v>
      </c>
      <c r="M1887" t="str">
        <f>VLOOKUP($L1887,Companies!$A:$G,7,)</f>
        <v>Telecommunications Equipment</v>
      </c>
      <c r="N1887" t="str">
        <f>VLOOKUP($L1887,Companies!$A:$G,6,)</f>
        <v>Consumer Services</v>
      </c>
      <c r="O1887" s="6" t="s">
        <v>1475</v>
      </c>
      <c r="P1887" s="6">
        <v>70802</v>
      </c>
      <c r="Q1887" t="s">
        <v>436</v>
      </c>
      <c r="R1887" t="s">
        <v>34</v>
      </c>
      <c r="S1887" s="4">
        <v>41129</v>
      </c>
      <c r="T1887" s="7">
        <f>S1887-E1887</f>
        <v>0</v>
      </c>
      <c r="U1887" t="s">
        <v>14206</v>
      </c>
      <c r="V1887" s="6" t="s">
        <v>14257</v>
      </c>
      <c r="W1887" t="s">
        <v>14264</v>
      </c>
      <c r="X1887" t="s">
        <v>14203</v>
      </c>
      <c r="Y1887" t="str">
        <f>VLOOKUP(R1887,Managers!$A:$B,2,)</f>
        <v>Frank Mitchell</v>
      </c>
      <c r="Z1887" s="11">
        <f>VLOOKUP(X1887,HourlyWages!$A:$B,2,0)</f>
        <v>62</v>
      </c>
      <c r="AA1887">
        <v>1</v>
      </c>
    </row>
    <row r="1888" spans="1:27" x14ac:dyDescent="0.3">
      <c r="A1888" t="b">
        <f>COUNTIF($C$1:C1888, C1888)&gt;1</f>
        <v>0</v>
      </c>
      <c r="B1888" t="b">
        <f>VLOOKUP(C1888,Sheet3!$A:$B,2,0) &gt; 1</f>
        <v>0</v>
      </c>
      <c r="C1888">
        <v>1887</v>
      </c>
      <c r="D1888">
        <v>13569</v>
      </c>
      <c r="E1888" s="4">
        <v>40643</v>
      </c>
      <c r="F1888">
        <v>13</v>
      </c>
      <c r="G1888" s="15">
        <f>I1888*F1888</f>
        <v>2210</v>
      </c>
      <c r="H1888" s="9">
        <v>0.02</v>
      </c>
      <c r="I1888" s="13">
        <f>VLOOKUP($U1888,Pricebook!$A:$D,4,0)</f>
        <v>170</v>
      </c>
      <c r="J1888" s="11">
        <f>G1888*(1-H1888)</f>
        <v>2165.8000000000002</v>
      </c>
      <c r="K1888" t="s">
        <v>981</v>
      </c>
      <c r="L1888" t="s">
        <v>713</v>
      </c>
      <c r="M1888" t="str">
        <f>VLOOKUP($L1888,Companies!$A:$G,7,)</f>
        <v>Oil Refining/Marketing</v>
      </c>
      <c r="N1888" t="str">
        <f>VLOOKUP($L1888,Companies!$A:$G,6,)</f>
        <v>Transportation</v>
      </c>
      <c r="O1888" s="6" t="s">
        <v>1314</v>
      </c>
      <c r="P1888" s="6">
        <v>91767</v>
      </c>
      <c r="Q1888" t="s">
        <v>114</v>
      </c>
      <c r="R1888" t="s">
        <v>23</v>
      </c>
      <c r="S1888" s="4">
        <v>40645</v>
      </c>
      <c r="T1888" s="7">
        <f>S1888-E1888</f>
        <v>2</v>
      </c>
      <c r="U1888" t="s">
        <v>14219</v>
      </c>
      <c r="V1888" s="6" t="s">
        <v>14254</v>
      </c>
      <c r="W1888" t="s">
        <v>14269</v>
      </c>
      <c r="X1888" t="s">
        <v>14194</v>
      </c>
      <c r="Y1888" t="str">
        <f>VLOOKUP(R1888,Managers!$A:$B,2,)</f>
        <v>Bob Turner</v>
      </c>
      <c r="Z1888" s="11">
        <f>VLOOKUP(X1888,HourlyWages!$A:$B,2,0)</f>
        <v>71</v>
      </c>
      <c r="AA1888">
        <v>1</v>
      </c>
    </row>
    <row r="1889" spans="1:27" x14ac:dyDescent="0.3">
      <c r="A1889" t="b">
        <f>COUNTIF($C$1:C1889, C1889)&gt;1</f>
        <v>0</v>
      </c>
      <c r="B1889" t="b">
        <f>VLOOKUP(C1889,Sheet3!$A:$B,2,0) &gt; 1</f>
        <v>0</v>
      </c>
      <c r="C1889">
        <v>1888</v>
      </c>
      <c r="D1889">
        <v>13569</v>
      </c>
      <c r="E1889" s="4">
        <v>40643</v>
      </c>
      <c r="F1889">
        <v>16</v>
      </c>
      <c r="G1889" s="15">
        <f>I1889*F1889</f>
        <v>2560</v>
      </c>
      <c r="H1889" s="9">
        <v>0.05</v>
      </c>
      <c r="I1889" s="13">
        <f>VLOOKUP($U1889,Pricebook!$A:$D,4,0)</f>
        <v>160</v>
      </c>
      <c r="J1889" s="11">
        <f>G1889*(1-H1889)</f>
        <v>2432</v>
      </c>
      <c r="K1889" t="s">
        <v>981</v>
      </c>
      <c r="L1889" t="s">
        <v>713</v>
      </c>
      <c r="M1889" t="str">
        <f>VLOOKUP($L1889,Companies!$A:$G,7,)</f>
        <v>Oil Refining/Marketing</v>
      </c>
      <c r="N1889" t="str">
        <f>VLOOKUP($L1889,Companies!$A:$G,6,)</f>
        <v>Transportation</v>
      </c>
      <c r="O1889" s="6" t="s">
        <v>1314</v>
      </c>
      <c r="P1889" s="6">
        <v>91767</v>
      </c>
      <c r="Q1889" t="s">
        <v>114</v>
      </c>
      <c r="R1889" t="s">
        <v>23</v>
      </c>
      <c r="S1889" s="4">
        <v>40644</v>
      </c>
      <c r="T1889" s="7">
        <f>S1889-E1889</f>
        <v>1</v>
      </c>
      <c r="U1889" t="s">
        <v>14218</v>
      </c>
      <c r="V1889" s="6" t="s">
        <v>14251</v>
      </c>
      <c r="W1889" t="s">
        <v>14252</v>
      </c>
      <c r="X1889" t="s">
        <v>14191</v>
      </c>
      <c r="Y1889" t="str">
        <f>VLOOKUP(R1889,Managers!$A:$B,2,)</f>
        <v>Bob Turner</v>
      </c>
      <c r="Z1889" s="11">
        <f>VLOOKUP(X1889,HourlyWages!$A:$B,2,0)</f>
        <v>60</v>
      </c>
      <c r="AA1889">
        <v>1</v>
      </c>
    </row>
    <row r="1890" spans="1:27" x14ac:dyDescent="0.3">
      <c r="A1890" t="b">
        <f>COUNTIF($C$1:C1890, C1890)&gt;1</f>
        <v>0</v>
      </c>
      <c r="B1890" t="b">
        <f>VLOOKUP(C1890,Sheet3!$A:$B,2,0) &gt; 1</f>
        <v>0</v>
      </c>
      <c r="C1890">
        <v>1889</v>
      </c>
      <c r="D1890">
        <v>13570</v>
      </c>
      <c r="E1890" s="4">
        <v>41245</v>
      </c>
      <c r="F1890">
        <v>2</v>
      </c>
      <c r="G1890" s="15">
        <f>I1890*F1890</f>
        <v>250</v>
      </c>
      <c r="H1890" s="9">
        <v>0.04</v>
      </c>
      <c r="I1890" s="13">
        <f>VLOOKUP($U1890,Pricebook!$A:$D,4,0)</f>
        <v>125</v>
      </c>
      <c r="J1890" s="11">
        <f>G1890*(1-H1890)</f>
        <v>240</v>
      </c>
      <c r="K1890" t="s">
        <v>510</v>
      </c>
      <c r="L1890" t="s">
        <v>93</v>
      </c>
      <c r="M1890" t="str">
        <f>VLOOKUP($L1890,Companies!$A:$G,7,)</f>
        <v>Television Services</v>
      </c>
      <c r="N1890" t="str">
        <f>VLOOKUP($L1890,Companies!$A:$G,6,)</f>
        <v>Consumer Services</v>
      </c>
      <c r="O1890" s="6" t="s">
        <v>1109</v>
      </c>
      <c r="P1890" s="6">
        <v>92553</v>
      </c>
      <c r="Q1890" t="s">
        <v>114</v>
      </c>
      <c r="R1890" t="s">
        <v>23</v>
      </c>
      <c r="S1890" s="4">
        <v>41246</v>
      </c>
      <c r="T1890" s="7">
        <f>S1890-E1890</f>
        <v>1</v>
      </c>
      <c r="U1890" t="s">
        <v>14208</v>
      </c>
      <c r="V1890" s="6" t="s">
        <v>14257</v>
      </c>
      <c r="W1890" t="s">
        <v>14259</v>
      </c>
      <c r="X1890" t="s">
        <v>14194</v>
      </c>
      <c r="Y1890" t="str">
        <f>VLOOKUP(R1890,Managers!$A:$B,2,)</f>
        <v>Bob Turner</v>
      </c>
      <c r="Z1890" s="11">
        <f>VLOOKUP(X1890,HourlyWages!$A:$B,2,0)</f>
        <v>71</v>
      </c>
      <c r="AA1890">
        <v>1</v>
      </c>
    </row>
    <row r="1891" spans="1:27" x14ac:dyDescent="0.3">
      <c r="A1891" t="b">
        <f>COUNTIF($C$1:C1891, C1891)&gt;1</f>
        <v>0</v>
      </c>
      <c r="B1891" t="b">
        <f>VLOOKUP(C1891,Sheet3!$A:$B,2,0) &gt; 1</f>
        <v>0</v>
      </c>
      <c r="C1891">
        <v>1890</v>
      </c>
      <c r="D1891">
        <v>13570</v>
      </c>
      <c r="E1891" s="4">
        <v>41245</v>
      </c>
      <c r="F1891">
        <v>42</v>
      </c>
      <c r="G1891" s="15">
        <f>I1891*F1891</f>
        <v>6300</v>
      </c>
      <c r="H1891" s="9">
        <v>0.04</v>
      </c>
      <c r="I1891" s="13">
        <f>VLOOKUP($U1891,Pricebook!$A:$D,4,0)</f>
        <v>150</v>
      </c>
      <c r="J1891" s="11">
        <f>G1891*(1-H1891)</f>
        <v>6048</v>
      </c>
      <c r="K1891" t="s">
        <v>510</v>
      </c>
      <c r="L1891" t="s">
        <v>93</v>
      </c>
      <c r="M1891" t="str">
        <f>VLOOKUP($L1891,Companies!$A:$G,7,)</f>
        <v>Television Services</v>
      </c>
      <c r="N1891" t="str">
        <f>VLOOKUP($L1891,Companies!$A:$G,6,)</f>
        <v>Consumer Services</v>
      </c>
      <c r="O1891" s="6" t="s">
        <v>1109</v>
      </c>
      <c r="P1891" s="6">
        <v>92553</v>
      </c>
      <c r="Q1891" t="s">
        <v>114</v>
      </c>
      <c r="R1891" t="s">
        <v>23</v>
      </c>
      <c r="S1891" s="4">
        <v>41245</v>
      </c>
      <c r="T1891" s="7">
        <f>S1891-E1891</f>
        <v>0</v>
      </c>
      <c r="U1891" t="s">
        <v>14210</v>
      </c>
      <c r="V1891" s="6" t="s">
        <v>14251</v>
      </c>
      <c r="W1891" t="s">
        <v>14268</v>
      </c>
      <c r="X1891" t="s">
        <v>14201</v>
      </c>
      <c r="Y1891" t="str">
        <f>VLOOKUP(R1891,Managers!$A:$B,2,)</f>
        <v>Bob Turner</v>
      </c>
      <c r="Z1891" s="11">
        <f>VLOOKUP(X1891,HourlyWages!$A:$B,2,0)</f>
        <v>53</v>
      </c>
      <c r="AA1891">
        <v>1</v>
      </c>
    </row>
    <row r="1892" spans="1:27" x14ac:dyDescent="0.3">
      <c r="A1892" t="b">
        <f>COUNTIF($C$1:C1892, C1892)&gt;1</f>
        <v>0</v>
      </c>
      <c r="B1892" t="b">
        <f>VLOOKUP(C1892,Sheet3!$A:$B,2,0) &gt; 1</f>
        <v>0</v>
      </c>
      <c r="C1892">
        <v>1891</v>
      </c>
      <c r="D1892">
        <v>13572</v>
      </c>
      <c r="E1892" s="4">
        <v>41046</v>
      </c>
      <c r="F1892">
        <v>7</v>
      </c>
      <c r="G1892" s="15">
        <f>I1892*F1892</f>
        <v>1050</v>
      </c>
      <c r="H1892" s="9">
        <v>7.0000000000000007E-2</v>
      </c>
      <c r="I1892" s="13">
        <f>VLOOKUP($U1892,Pricebook!$A:$D,4,0)</f>
        <v>150</v>
      </c>
      <c r="J1892" s="11">
        <f>G1892*(1-H1892)</f>
        <v>976.49999999999989</v>
      </c>
      <c r="K1892" t="s">
        <v>1757</v>
      </c>
      <c r="L1892" t="s">
        <v>252</v>
      </c>
      <c r="M1892" t="str">
        <f>VLOOKUP($L1892,Companies!$A:$G,7,)</f>
        <v>Major Pharmaceuticals</v>
      </c>
      <c r="N1892" t="str">
        <f>VLOOKUP($L1892,Companies!$A:$G,6,)</f>
        <v>Health Care</v>
      </c>
      <c r="O1892" s="6" t="s">
        <v>604</v>
      </c>
      <c r="P1892" s="6" t="s">
        <v>605</v>
      </c>
      <c r="Q1892" t="s">
        <v>87</v>
      </c>
      <c r="R1892" t="s">
        <v>61</v>
      </c>
      <c r="S1892" s="4">
        <v>41047</v>
      </c>
      <c r="T1892" s="7">
        <f>S1892-E1892</f>
        <v>1</v>
      </c>
      <c r="U1892" t="s">
        <v>14211</v>
      </c>
      <c r="V1892" s="6" t="s">
        <v>14251</v>
      </c>
      <c r="W1892" t="s">
        <v>14263</v>
      </c>
      <c r="X1892" t="s">
        <v>14190</v>
      </c>
      <c r="Y1892" t="str">
        <f>VLOOKUP(R1892,Managers!$A:$B,2,)</f>
        <v>Allen Young</v>
      </c>
      <c r="Z1892" s="11">
        <f>VLOOKUP(X1892,HourlyWages!$A:$B,2,0)</f>
        <v>67</v>
      </c>
      <c r="AA1892">
        <v>1</v>
      </c>
    </row>
    <row r="1893" spans="1:27" x14ac:dyDescent="0.3">
      <c r="A1893" t="b">
        <f>COUNTIF($C$1:C1893, C1893)&gt;1</f>
        <v>0</v>
      </c>
      <c r="B1893" t="b">
        <f>VLOOKUP(C1893,Sheet3!$A:$B,2,0) &gt; 1</f>
        <v>0</v>
      </c>
      <c r="C1893">
        <v>1892</v>
      </c>
      <c r="D1893">
        <v>13575</v>
      </c>
      <c r="E1893" s="4">
        <v>41150</v>
      </c>
      <c r="F1893">
        <v>15</v>
      </c>
      <c r="G1893" s="15">
        <f>I1893*F1893</f>
        <v>1650</v>
      </c>
      <c r="H1893" s="9">
        <v>0.09</v>
      </c>
      <c r="I1893" s="13">
        <f>VLOOKUP($U1893,Pricebook!$A:$D,4,0)</f>
        <v>110</v>
      </c>
      <c r="J1893" s="11">
        <f>G1893*(1-H1893)</f>
        <v>1501.5</v>
      </c>
      <c r="K1893" t="s">
        <v>1187</v>
      </c>
      <c r="L1893" t="s">
        <v>226</v>
      </c>
      <c r="M1893" t="str">
        <f>VLOOKUP($L1893,Companies!$A:$G,7,)</f>
        <v>Auto Manufacturing</v>
      </c>
      <c r="N1893" t="str">
        <f>VLOOKUP($L1893,Companies!$A:$G,6,)</f>
        <v>Capital Goods</v>
      </c>
      <c r="O1893" s="6" t="s">
        <v>1590</v>
      </c>
      <c r="P1893" s="6">
        <v>37167</v>
      </c>
      <c r="Q1893" t="s">
        <v>81</v>
      </c>
      <c r="R1893" t="s">
        <v>34</v>
      </c>
      <c r="S1893" s="4">
        <v>41153</v>
      </c>
      <c r="T1893" s="7">
        <f>S1893-E1893</f>
        <v>3</v>
      </c>
      <c r="U1893" t="s">
        <v>14215</v>
      </c>
      <c r="V1893" s="6" t="s">
        <v>14251</v>
      </c>
      <c r="W1893" t="s">
        <v>14263</v>
      </c>
      <c r="X1893" t="s">
        <v>14197</v>
      </c>
      <c r="Y1893" t="str">
        <f>VLOOKUP(R1893,Managers!$A:$B,2,)</f>
        <v>Frank Mitchell</v>
      </c>
      <c r="Z1893" s="11">
        <f>VLOOKUP(X1893,HourlyWages!$A:$B,2,0)</f>
        <v>71</v>
      </c>
      <c r="AA1893">
        <v>1</v>
      </c>
    </row>
    <row r="1894" spans="1:27" x14ac:dyDescent="0.3">
      <c r="A1894" t="b">
        <f>COUNTIF($C$1:C1894, C1894)&gt;1</f>
        <v>0</v>
      </c>
      <c r="B1894" t="b">
        <f>VLOOKUP(C1894,Sheet3!$A:$B,2,0) &gt; 1</f>
        <v>0</v>
      </c>
      <c r="C1894">
        <v>1893</v>
      </c>
      <c r="D1894">
        <v>13601</v>
      </c>
      <c r="E1894" s="4">
        <v>41137</v>
      </c>
      <c r="F1894">
        <v>17</v>
      </c>
      <c r="G1894" s="15">
        <f>I1894*F1894</f>
        <v>2890</v>
      </c>
      <c r="H1894" s="9">
        <v>0.09</v>
      </c>
      <c r="I1894" s="13">
        <f>VLOOKUP($U1894,Pricebook!$A:$D,4,0)</f>
        <v>170</v>
      </c>
      <c r="J1894" s="11">
        <f>G1894*(1-H1894)</f>
        <v>2629.9</v>
      </c>
      <c r="K1894" t="s">
        <v>555</v>
      </c>
      <c r="L1894" t="s">
        <v>68</v>
      </c>
      <c r="M1894" t="str">
        <f>VLOOKUP($L1894,Companies!$A:$G,7,)</f>
        <v>Other Specialty Stores</v>
      </c>
      <c r="N1894" t="str">
        <f>VLOOKUP($L1894,Companies!$A:$G,6,)</f>
        <v>Consumer Services</v>
      </c>
      <c r="O1894" s="6" t="s">
        <v>1746</v>
      </c>
      <c r="P1894" s="6">
        <v>73505</v>
      </c>
      <c r="Q1894" t="s">
        <v>75</v>
      </c>
      <c r="R1894" t="s">
        <v>16</v>
      </c>
      <c r="S1894" s="4">
        <v>41141</v>
      </c>
      <c r="T1894" s="7">
        <f>S1894-E1894</f>
        <v>4</v>
      </c>
      <c r="U1894" t="s">
        <v>14219</v>
      </c>
      <c r="V1894" s="6" t="s">
        <v>14254</v>
      </c>
      <c r="W1894" t="s">
        <v>14265</v>
      </c>
      <c r="X1894" t="s">
        <v>14194</v>
      </c>
      <c r="Y1894" t="str">
        <f>VLOOKUP(R1894,Managers!$A:$B,2,)</f>
        <v>Josh Martinez</v>
      </c>
      <c r="Z1894" s="11">
        <f>VLOOKUP(X1894,HourlyWages!$A:$B,2,0)</f>
        <v>71</v>
      </c>
      <c r="AA1894">
        <v>1</v>
      </c>
    </row>
    <row r="1895" spans="1:27" x14ac:dyDescent="0.3">
      <c r="A1895" t="b">
        <f>COUNTIF($C$1:C1895, C1895)&gt;1</f>
        <v>0</v>
      </c>
      <c r="B1895" t="b">
        <f>VLOOKUP(C1895,Sheet3!$A:$B,2,0) &gt; 1</f>
        <v>0</v>
      </c>
      <c r="C1895">
        <v>1894</v>
      </c>
      <c r="D1895">
        <v>13602</v>
      </c>
      <c r="E1895" s="4">
        <v>39826</v>
      </c>
      <c r="F1895">
        <v>3</v>
      </c>
      <c r="G1895" s="15">
        <f>I1895*F1895</f>
        <v>450</v>
      </c>
      <c r="H1895" s="9">
        <v>0.03</v>
      </c>
      <c r="I1895" s="13">
        <f>VLOOKUP($U1895,Pricebook!$A:$D,4,0)</f>
        <v>150</v>
      </c>
      <c r="J1895" s="11">
        <f>G1895*(1-H1895)</f>
        <v>436.5</v>
      </c>
      <c r="K1895" t="s">
        <v>1515</v>
      </c>
      <c r="L1895" t="s">
        <v>185</v>
      </c>
      <c r="M1895" t="str">
        <f>VLOOKUP($L1895,Companies!$A:$G,7,)</f>
        <v>EDP Services</v>
      </c>
      <c r="N1895" t="str">
        <f>VLOOKUP($L1895,Companies!$A:$G,6,)</f>
        <v>Technology</v>
      </c>
      <c r="O1895" s="6" t="s">
        <v>1516</v>
      </c>
      <c r="P1895" s="6">
        <v>95336</v>
      </c>
      <c r="Q1895" t="s">
        <v>114</v>
      </c>
      <c r="R1895" t="s">
        <v>23</v>
      </c>
      <c r="S1895" s="4">
        <v>39831</v>
      </c>
      <c r="T1895" s="7">
        <f>S1895-E1895</f>
        <v>5</v>
      </c>
      <c r="U1895" t="s">
        <v>14216</v>
      </c>
      <c r="V1895" s="6" t="s">
        <v>14257</v>
      </c>
      <c r="W1895" t="s">
        <v>14259</v>
      </c>
      <c r="X1895" t="s">
        <v>14197</v>
      </c>
      <c r="Y1895" t="str">
        <f>VLOOKUP(R1895,Managers!$A:$B,2,)</f>
        <v>Bob Turner</v>
      </c>
      <c r="Z1895" s="11">
        <f>VLOOKUP(X1895,HourlyWages!$A:$B,2,0)</f>
        <v>71</v>
      </c>
      <c r="AA1895">
        <v>1</v>
      </c>
    </row>
    <row r="1896" spans="1:27" x14ac:dyDescent="0.3">
      <c r="A1896" t="b">
        <f>COUNTIF($C$1:C1896, C1896)&gt;1</f>
        <v>0</v>
      </c>
      <c r="B1896" t="b">
        <f>VLOOKUP(C1896,Sheet3!$A:$B,2,0) &gt; 1</f>
        <v>0</v>
      </c>
      <c r="C1896">
        <v>1895</v>
      </c>
      <c r="D1896">
        <v>13602</v>
      </c>
      <c r="E1896" s="4">
        <v>39826</v>
      </c>
      <c r="F1896">
        <v>13</v>
      </c>
      <c r="G1896" s="15">
        <f>I1896*F1896</f>
        <v>1430</v>
      </c>
      <c r="H1896" s="9">
        <v>0.02</v>
      </c>
      <c r="I1896" s="13">
        <f>VLOOKUP($U1896,Pricebook!$A:$D,4,0)</f>
        <v>110</v>
      </c>
      <c r="J1896" s="11">
        <f>G1896*(1-H1896)</f>
        <v>1401.3999999999999</v>
      </c>
      <c r="K1896" t="s">
        <v>1515</v>
      </c>
      <c r="L1896" t="s">
        <v>185</v>
      </c>
      <c r="M1896" t="str">
        <f>VLOOKUP($L1896,Companies!$A:$G,7,)</f>
        <v>EDP Services</v>
      </c>
      <c r="N1896" t="str">
        <f>VLOOKUP($L1896,Companies!$A:$G,6,)</f>
        <v>Technology</v>
      </c>
      <c r="O1896" s="6" t="s">
        <v>1516</v>
      </c>
      <c r="P1896" s="6">
        <v>95336</v>
      </c>
      <c r="Q1896" t="s">
        <v>114</v>
      </c>
      <c r="R1896" t="s">
        <v>23</v>
      </c>
      <c r="S1896" s="4">
        <v>39826</v>
      </c>
      <c r="T1896" s="7">
        <f>S1896-E1896</f>
        <v>0</v>
      </c>
      <c r="U1896" t="s">
        <v>14215</v>
      </c>
      <c r="V1896" s="6" t="s">
        <v>14254</v>
      </c>
      <c r="W1896" t="s">
        <v>14255</v>
      </c>
      <c r="X1896" t="s">
        <v>14201</v>
      </c>
      <c r="Y1896" t="str">
        <f>VLOOKUP(R1896,Managers!$A:$B,2,)</f>
        <v>Bob Turner</v>
      </c>
      <c r="Z1896" s="11">
        <f>VLOOKUP(X1896,HourlyWages!$A:$B,2,0)</f>
        <v>53</v>
      </c>
      <c r="AA1896">
        <v>1</v>
      </c>
    </row>
    <row r="1897" spans="1:27" x14ac:dyDescent="0.3">
      <c r="A1897" t="b">
        <f>COUNTIF($C$1:C1897, C1897)&gt;1</f>
        <v>0</v>
      </c>
      <c r="B1897" t="b">
        <f>VLOOKUP(C1897,Sheet3!$A:$B,2,0) &gt; 1</f>
        <v>0</v>
      </c>
      <c r="C1897">
        <v>1896</v>
      </c>
      <c r="D1897">
        <v>13604</v>
      </c>
      <c r="E1897" s="4">
        <v>39846</v>
      </c>
      <c r="F1897">
        <v>38</v>
      </c>
      <c r="G1897" s="15">
        <f>I1897*F1897</f>
        <v>5700</v>
      </c>
      <c r="H1897" s="9">
        <v>0.04</v>
      </c>
      <c r="I1897" s="13">
        <f>VLOOKUP($U1897,Pricebook!$A:$D,4,0)</f>
        <v>150</v>
      </c>
      <c r="J1897" s="11">
        <f>G1897*(1-H1897)</f>
        <v>5472</v>
      </c>
      <c r="K1897" t="s">
        <v>966</v>
      </c>
      <c r="L1897" t="s">
        <v>637</v>
      </c>
      <c r="M1897" t="str">
        <f>VLOOKUP($L1897,Companies!$A:$G,7,)</f>
        <v>Medical Specialities</v>
      </c>
      <c r="N1897" t="str">
        <f>VLOOKUP($L1897,Companies!$A:$G,6,)</f>
        <v>Health Care</v>
      </c>
      <c r="O1897" s="6" t="s">
        <v>967</v>
      </c>
      <c r="P1897" s="6">
        <v>46806</v>
      </c>
      <c r="Q1897" t="s">
        <v>278</v>
      </c>
      <c r="R1897" t="s">
        <v>16</v>
      </c>
      <c r="S1897" s="4">
        <v>39848</v>
      </c>
      <c r="T1897" s="7">
        <f>S1897-E1897</f>
        <v>2</v>
      </c>
      <c r="U1897" t="s">
        <v>14211</v>
      </c>
      <c r="V1897" s="6" t="s">
        <v>14251</v>
      </c>
      <c r="W1897" t="s">
        <v>14262</v>
      </c>
      <c r="X1897" t="s">
        <v>14202</v>
      </c>
      <c r="Y1897" t="str">
        <f>VLOOKUP(R1897,Managers!$A:$B,2,)</f>
        <v>Josh Martinez</v>
      </c>
      <c r="Z1897" s="11">
        <f>VLOOKUP(X1897,HourlyWages!$A:$B,2,0)</f>
        <v>71</v>
      </c>
      <c r="AA1897">
        <v>1</v>
      </c>
    </row>
    <row r="1898" spans="1:27" x14ac:dyDescent="0.3">
      <c r="A1898" t="b">
        <f>COUNTIF($C$1:C1898, C1898)&gt;1</f>
        <v>0</v>
      </c>
      <c r="B1898" t="b">
        <f>VLOOKUP(C1898,Sheet3!$A:$B,2,0) &gt; 1</f>
        <v>0</v>
      </c>
      <c r="C1898">
        <v>1897</v>
      </c>
      <c r="D1898">
        <v>13604</v>
      </c>
      <c r="E1898" s="4">
        <v>39846</v>
      </c>
      <c r="F1898">
        <v>42</v>
      </c>
      <c r="G1898" s="15">
        <f>I1898*F1898</f>
        <v>5250</v>
      </c>
      <c r="H1898" s="9">
        <v>7.0000000000000007E-2</v>
      </c>
      <c r="I1898" s="13">
        <f>VLOOKUP($U1898,Pricebook!$A:$D,4,0)</f>
        <v>125</v>
      </c>
      <c r="J1898" s="11">
        <f>G1898*(1-H1898)</f>
        <v>4882.5</v>
      </c>
      <c r="K1898" t="s">
        <v>966</v>
      </c>
      <c r="L1898" t="s">
        <v>637</v>
      </c>
      <c r="M1898" t="str">
        <f>VLOOKUP($L1898,Companies!$A:$G,7,)</f>
        <v>Medical Specialities</v>
      </c>
      <c r="N1898" t="str">
        <f>VLOOKUP($L1898,Companies!$A:$G,6,)</f>
        <v>Health Care</v>
      </c>
      <c r="O1898" s="6" t="s">
        <v>967</v>
      </c>
      <c r="P1898" s="6">
        <v>46806</v>
      </c>
      <c r="Q1898" t="s">
        <v>278</v>
      </c>
      <c r="R1898" t="s">
        <v>16</v>
      </c>
      <c r="S1898" s="4">
        <v>39849</v>
      </c>
      <c r="T1898" s="7">
        <f>S1898-E1898</f>
        <v>3</v>
      </c>
      <c r="U1898" t="s">
        <v>14208</v>
      </c>
      <c r="V1898" s="6" t="s">
        <v>14251</v>
      </c>
      <c r="W1898" t="s">
        <v>14263</v>
      </c>
      <c r="X1898" t="s">
        <v>14193</v>
      </c>
      <c r="Y1898" t="str">
        <f>VLOOKUP(R1898,Managers!$A:$B,2,)</f>
        <v>Josh Martinez</v>
      </c>
      <c r="Z1898" s="11">
        <f>VLOOKUP(X1898,HourlyWages!$A:$B,2,0)</f>
        <v>57</v>
      </c>
      <c r="AA1898">
        <v>1</v>
      </c>
    </row>
    <row r="1899" spans="1:27" x14ac:dyDescent="0.3">
      <c r="A1899" t="b">
        <f>COUNTIF($C$1:C1899, C1899)&gt;1</f>
        <v>0</v>
      </c>
      <c r="B1899" t="b">
        <f>VLOOKUP(C1899,Sheet3!$A:$B,2,0) &gt; 1</f>
        <v>0</v>
      </c>
      <c r="C1899">
        <v>1898</v>
      </c>
      <c r="D1899">
        <v>13606</v>
      </c>
      <c r="E1899" s="4">
        <v>39929</v>
      </c>
      <c r="F1899">
        <v>34</v>
      </c>
      <c r="G1899" s="15">
        <f>I1899*F1899</f>
        <v>4080</v>
      </c>
      <c r="H1899" s="9">
        <v>7.0000000000000007E-2</v>
      </c>
      <c r="I1899" s="13">
        <f>VLOOKUP($U1899,Pricebook!$A:$D,4,0)</f>
        <v>120</v>
      </c>
      <c r="J1899" s="11">
        <f>G1899*(1-H1899)</f>
        <v>3794.3999999999996</v>
      </c>
      <c r="K1899" t="s">
        <v>373</v>
      </c>
      <c r="L1899" t="s">
        <v>374</v>
      </c>
      <c r="M1899" t="str">
        <f>VLOOKUP($L1899,Companies!$A:$G,7,)</f>
        <v>Computer Software: Prepackaged Software</v>
      </c>
      <c r="N1899" t="str">
        <f>VLOOKUP($L1899,Companies!$A:$G,6,)</f>
        <v>Technology</v>
      </c>
      <c r="O1899" s="6" t="s">
        <v>375</v>
      </c>
      <c r="P1899" s="6">
        <v>49505</v>
      </c>
      <c r="Q1899" t="s">
        <v>172</v>
      </c>
      <c r="R1899" t="s">
        <v>16</v>
      </c>
      <c r="S1899" s="4">
        <v>39931</v>
      </c>
      <c r="T1899" s="7">
        <f>S1899-E1899</f>
        <v>2</v>
      </c>
      <c r="U1899" t="s">
        <v>14212</v>
      </c>
      <c r="V1899" s="6" t="s">
        <v>14251</v>
      </c>
      <c r="W1899" t="s">
        <v>14252</v>
      </c>
      <c r="X1899" t="s">
        <v>14193</v>
      </c>
      <c r="Y1899" t="str">
        <f>VLOOKUP(R1899,Managers!$A:$B,2,)</f>
        <v>Josh Martinez</v>
      </c>
      <c r="Z1899" s="11">
        <f>VLOOKUP(X1899,HourlyWages!$A:$B,2,0)</f>
        <v>57</v>
      </c>
      <c r="AA1899">
        <v>1</v>
      </c>
    </row>
    <row r="1900" spans="1:27" x14ac:dyDescent="0.3">
      <c r="A1900" t="b">
        <f>COUNTIF($C$1:C1900, C1900)&gt;1</f>
        <v>0</v>
      </c>
      <c r="B1900" t="b">
        <f>VLOOKUP(C1900,Sheet3!$A:$B,2,0) &gt; 1</f>
        <v>0</v>
      </c>
      <c r="C1900">
        <v>1899</v>
      </c>
      <c r="D1900">
        <v>13607</v>
      </c>
      <c r="E1900" s="4">
        <v>40500</v>
      </c>
      <c r="F1900">
        <v>12</v>
      </c>
      <c r="G1900" s="15">
        <f>I1900*F1900</f>
        <v>1800</v>
      </c>
      <c r="H1900" s="9">
        <v>7.0000000000000007E-2</v>
      </c>
      <c r="I1900" s="13">
        <f>VLOOKUP($U1900,Pricebook!$A:$D,4,0)</f>
        <v>150</v>
      </c>
      <c r="J1900" s="11">
        <f>G1900*(1-H1900)</f>
        <v>1674</v>
      </c>
      <c r="K1900" t="s">
        <v>1477</v>
      </c>
      <c r="L1900" t="s">
        <v>576</v>
      </c>
      <c r="M1900" t="str">
        <f>VLOOKUP($L1900,Companies!$A:$G,7,)</f>
        <v>Clothing/Shoe/Accessory Stores</v>
      </c>
      <c r="N1900" t="str">
        <f>VLOOKUP($L1900,Companies!$A:$G,6,)</f>
        <v>Consumer Services</v>
      </c>
      <c r="O1900" s="6" t="s">
        <v>1478</v>
      </c>
      <c r="P1900" s="6">
        <v>88101</v>
      </c>
      <c r="Q1900" t="s">
        <v>52</v>
      </c>
      <c r="R1900" t="s">
        <v>23</v>
      </c>
      <c r="S1900" s="4">
        <v>40501</v>
      </c>
      <c r="T1900" s="7">
        <f>S1900-E1900</f>
        <v>1</v>
      </c>
      <c r="U1900" t="s">
        <v>14211</v>
      </c>
      <c r="V1900" s="6" t="s">
        <v>14254</v>
      </c>
      <c r="W1900" t="s">
        <v>14256</v>
      </c>
      <c r="X1900" t="s">
        <v>14203</v>
      </c>
      <c r="Y1900" t="str">
        <f>VLOOKUP(R1900,Managers!$A:$B,2,)</f>
        <v>Bob Turner</v>
      </c>
      <c r="Z1900" s="11">
        <f>VLOOKUP(X1900,HourlyWages!$A:$B,2,0)</f>
        <v>62</v>
      </c>
      <c r="AA1900">
        <v>1</v>
      </c>
    </row>
    <row r="1901" spans="1:27" x14ac:dyDescent="0.3">
      <c r="A1901" t="b">
        <f>COUNTIF($C$1:C1901, C1901)&gt;1</f>
        <v>0</v>
      </c>
      <c r="B1901" t="b">
        <f>VLOOKUP(C1901,Sheet3!$A:$B,2,0) &gt; 1</f>
        <v>0</v>
      </c>
      <c r="C1901">
        <v>1900</v>
      </c>
      <c r="D1901">
        <v>13607</v>
      </c>
      <c r="E1901" s="4">
        <v>40500</v>
      </c>
      <c r="F1901">
        <v>37</v>
      </c>
      <c r="G1901" s="15">
        <f>I1901*F1901</f>
        <v>7400</v>
      </c>
      <c r="H1901" s="9">
        <v>0.09</v>
      </c>
      <c r="I1901" s="13">
        <f>VLOOKUP($U1901,Pricebook!$A:$D,4,0)</f>
        <v>200</v>
      </c>
      <c r="J1901" s="11">
        <f>G1901*(1-H1901)</f>
        <v>6734</v>
      </c>
      <c r="K1901" t="s">
        <v>1477</v>
      </c>
      <c r="L1901" t="s">
        <v>576</v>
      </c>
      <c r="M1901" t="str">
        <f>VLOOKUP($L1901,Companies!$A:$G,7,)</f>
        <v>Clothing/Shoe/Accessory Stores</v>
      </c>
      <c r="N1901" t="str">
        <f>VLOOKUP($L1901,Companies!$A:$G,6,)</f>
        <v>Consumer Services</v>
      </c>
      <c r="O1901" s="6" t="s">
        <v>1478</v>
      </c>
      <c r="P1901" s="6">
        <v>88101</v>
      </c>
      <c r="Q1901" t="s">
        <v>52</v>
      </c>
      <c r="R1901" t="s">
        <v>23</v>
      </c>
      <c r="S1901" s="4">
        <v>40501</v>
      </c>
      <c r="T1901" s="7">
        <f>S1901-E1901</f>
        <v>1</v>
      </c>
      <c r="U1901" t="s">
        <v>14214</v>
      </c>
      <c r="V1901" s="6" t="s">
        <v>14251</v>
      </c>
      <c r="W1901" t="s">
        <v>14263</v>
      </c>
      <c r="X1901" t="s">
        <v>14195</v>
      </c>
      <c r="Y1901" t="str">
        <f>VLOOKUP(R1901,Managers!$A:$B,2,)</f>
        <v>Bob Turner</v>
      </c>
      <c r="Z1901" s="11">
        <f>VLOOKUP(X1901,HourlyWages!$A:$B,2,0)</f>
        <v>52</v>
      </c>
      <c r="AA1901">
        <v>1</v>
      </c>
    </row>
    <row r="1902" spans="1:27" x14ac:dyDescent="0.3">
      <c r="A1902" t="b">
        <f>COUNTIF($C$1:C1902, C1902)&gt;1</f>
        <v>0</v>
      </c>
      <c r="B1902" t="b">
        <f>VLOOKUP(C1902,Sheet3!$A:$B,2,0) &gt; 1</f>
        <v>0</v>
      </c>
      <c r="C1902">
        <v>1901</v>
      </c>
      <c r="D1902">
        <v>13607</v>
      </c>
      <c r="E1902" s="4">
        <v>40500</v>
      </c>
      <c r="F1902">
        <v>13</v>
      </c>
      <c r="G1902" s="15">
        <f>I1902*F1902</f>
        <v>2600</v>
      </c>
      <c r="H1902" s="9">
        <v>0</v>
      </c>
      <c r="I1902" s="13">
        <f>VLOOKUP($U1902,Pricebook!$A:$D,4,0)</f>
        <v>200</v>
      </c>
      <c r="J1902" s="11">
        <f>G1902*(1-H1902)</f>
        <v>2600</v>
      </c>
      <c r="K1902" t="s">
        <v>1477</v>
      </c>
      <c r="L1902" t="s">
        <v>576</v>
      </c>
      <c r="M1902" t="str">
        <f>VLOOKUP($L1902,Companies!$A:$G,7,)</f>
        <v>Clothing/Shoe/Accessory Stores</v>
      </c>
      <c r="N1902" t="str">
        <f>VLOOKUP($L1902,Companies!$A:$G,6,)</f>
        <v>Consumer Services</v>
      </c>
      <c r="O1902" s="6" t="s">
        <v>1478</v>
      </c>
      <c r="P1902" s="6">
        <v>88101</v>
      </c>
      <c r="Q1902" t="s">
        <v>52</v>
      </c>
      <c r="R1902" t="s">
        <v>23</v>
      </c>
      <c r="S1902" s="4">
        <v>40502</v>
      </c>
      <c r="T1902" s="7">
        <f>S1902-E1902</f>
        <v>2</v>
      </c>
      <c r="U1902" t="s">
        <v>14206</v>
      </c>
      <c r="V1902" s="6" t="s">
        <v>14251</v>
      </c>
      <c r="W1902" t="s">
        <v>14268</v>
      </c>
      <c r="X1902" t="s">
        <v>14193</v>
      </c>
      <c r="Y1902" t="str">
        <f>VLOOKUP(R1902,Managers!$A:$B,2,)</f>
        <v>Bob Turner</v>
      </c>
      <c r="Z1902" s="11">
        <f>VLOOKUP(X1902,HourlyWages!$A:$B,2,0)</f>
        <v>57</v>
      </c>
      <c r="AA1902">
        <v>1</v>
      </c>
    </row>
    <row r="1903" spans="1:27" x14ac:dyDescent="0.3">
      <c r="A1903" t="b">
        <f>COUNTIF($C$1:C1903, C1903)&gt;1</f>
        <v>0</v>
      </c>
      <c r="B1903" t="b">
        <f>VLOOKUP(C1903,Sheet3!$A:$B,2,0) &gt; 1</f>
        <v>0</v>
      </c>
      <c r="C1903">
        <v>1902</v>
      </c>
      <c r="D1903">
        <v>13632</v>
      </c>
      <c r="E1903" s="4">
        <v>39882</v>
      </c>
      <c r="F1903">
        <v>6</v>
      </c>
      <c r="G1903" s="15">
        <f>I1903*F1903</f>
        <v>900</v>
      </c>
      <c r="H1903" s="9">
        <v>0.01</v>
      </c>
      <c r="I1903" s="13">
        <f>VLOOKUP($U1903,Pricebook!$A:$D,4,0)</f>
        <v>150</v>
      </c>
      <c r="J1903" s="11">
        <f>G1903*(1-H1903)</f>
        <v>891</v>
      </c>
      <c r="K1903" t="s">
        <v>755</v>
      </c>
      <c r="L1903" t="s">
        <v>452</v>
      </c>
      <c r="M1903" t="str">
        <f>VLOOKUP($L1903,Companies!$A:$G,7,)</f>
        <v>Biotechnology: Biological Products (No Diagnostic Substances)</v>
      </c>
      <c r="N1903" t="str">
        <f>VLOOKUP($L1903,Companies!$A:$G,6,)</f>
        <v>Health Care</v>
      </c>
      <c r="O1903" s="6" t="s">
        <v>691</v>
      </c>
      <c r="P1903" s="6">
        <v>22153</v>
      </c>
      <c r="Q1903" t="s">
        <v>368</v>
      </c>
      <c r="R1903" t="s">
        <v>34</v>
      </c>
      <c r="S1903" s="4">
        <v>39884</v>
      </c>
      <c r="T1903" s="7">
        <f>S1903-E1903</f>
        <v>2</v>
      </c>
      <c r="U1903" t="s">
        <v>14216</v>
      </c>
      <c r="V1903" s="6" t="s">
        <v>14251</v>
      </c>
      <c r="W1903" t="s">
        <v>14252</v>
      </c>
      <c r="X1903" t="s">
        <v>14188</v>
      </c>
      <c r="Y1903" t="str">
        <f>VLOOKUP(R1903,Managers!$A:$B,2,)</f>
        <v>Frank Mitchell</v>
      </c>
      <c r="Z1903" s="11">
        <f>VLOOKUP(X1903,HourlyWages!$A:$B,2,0)</f>
        <v>52</v>
      </c>
      <c r="AA1903">
        <v>1</v>
      </c>
    </row>
    <row r="1904" spans="1:27" x14ac:dyDescent="0.3">
      <c r="A1904" t="b">
        <f>COUNTIF($C$1:C1904, C1904)&gt;1</f>
        <v>0</v>
      </c>
      <c r="B1904" t="b">
        <f>VLOOKUP(C1904,Sheet3!$A:$B,2,0) &gt; 1</f>
        <v>0</v>
      </c>
      <c r="C1904">
        <v>1903</v>
      </c>
      <c r="D1904">
        <v>13633</v>
      </c>
      <c r="E1904" s="4">
        <v>41002</v>
      </c>
      <c r="F1904">
        <v>18</v>
      </c>
      <c r="G1904" s="15">
        <f>I1904*F1904</f>
        <v>2250</v>
      </c>
      <c r="H1904" s="9">
        <v>0.09</v>
      </c>
      <c r="I1904" s="13">
        <f>VLOOKUP($U1904,Pricebook!$A:$D,4,0)</f>
        <v>125</v>
      </c>
      <c r="J1904" s="11">
        <f>G1904*(1-H1904)</f>
        <v>2047.5</v>
      </c>
      <c r="K1904" t="s">
        <v>614</v>
      </c>
      <c r="L1904" t="s">
        <v>193</v>
      </c>
      <c r="M1904" t="str">
        <f>VLOOKUP($L1904,Companies!$A:$G,7,)</f>
        <v>Semiconductors</v>
      </c>
      <c r="N1904" t="str">
        <f>VLOOKUP($L1904,Companies!$A:$G,6,)</f>
        <v>Technology</v>
      </c>
      <c r="O1904" s="6" t="s">
        <v>615</v>
      </c>
      <c r="P1904" s="6">
        <v>77642</v>
      </c>
      <c r="Q1904" t="s">
        <v>48</v>
      </c>
      <c r="R1904" t="s">
        <v>16</v>
      </c>
      <c r="S1904" s="4">
        <v>41003</v>
      </c>
      <c r="T1904" s="7">
        <f>S1904-E1904</f>
        <v>1</v>
      </c>
      <c r="U1904" t="s">
        <v>14221</v>
      </c>
      <c r="V1904" s="6" t="s">
        <v>14251</v>
      </c>
      <c r="W1904" t="s">
        <v>14266</v>
      </c>
      <c r="X1904" t="s">
        <v>14196</v>
      </c>
      <c r="Y1904" t="str">
        <f>VLOOKUP(R1904,Managers!$A:$B,2,)</f>
        <v>Josh Martinez</v>
      </c>
      <c r="Z1904" s="11">
        <f>VLOOKUP(X1904,HourlyWages!$A:$B,2,0)</f>
        <v>58</v>
      </c>
      <c r="AA1904">
        <v>1</v>
      </c>
    </row>
    <row r="1905" spans="1:27" x14ac:dyDescent="0.3">
      <c r="A1905" t="b">
        <f>COUNTIF($C$1:C1905, C1905)&gt;1</f>
        <v>0</v>
      </c>
      <c r="B1905" t="b">
        <f>VLOOKUP(C1905,Sheet3!$A:$B,2,0) &gt; 1</f>
        <v>0</v>
      </c>
      <c r="C1905">
        <v>1904</v>
      </c>
      <c r="D1905">
        <v>13633</v>
      </c>
      <c r="E1905" s="4">
        <v>41002</v>
      </c>
      <c r="F1905">
        <v>39</v>
      </c>
      <c r="G1905" s="15">
        <f>I1905*F1905</f>
        <v>7800</v>
      </c>
      <c r="H1905" s="9">
        <v>0.02</v>
      </c>
      <c r="I1905" s="13">
        <f>VLOOKUP($U1905,Pricebook!$A:$D,4,0)</f>
        <v>200</v>
      </c>
      <c r="J1905" s="11">
        <f>G1905*(1-H1905)</f>
        <v>7644</v>
      </c>
      <c r="K1905" t="s">
        <v>614</v>
      </c>
      <c r="L1905" t="s">
        <v>193</v>
      </c>
      <c r="M1905" t="str">
        <f>VLOOKUP($L1905,Companies!$A:$G,7,)</f>
        <v>Semiconductors</v>
      </c>
      <c r="N1905" t="str">
        <f>VLOOKUP($L1905,Companies!$A:$G,6,)</f>
        <v>Technology</v>
      </c>
      <c r="O1905" s="6" t="s">
        <v>615</v>
      </c>
      <c r="P1905" s="6">
        <v>77642</v>
      </c>
      <c r="Q1905" t="s">
        <v>48</v>
      </c>
      <c r="R1905" t="s">
        <v>16</v>
      </c>
      <c r="S1905" s="4">
        <v>41003</v>
      </c>
      <c r="T1905" s="7">
        <f>S1905-E1905</f>
        <v>1</v>
      </c>
      <c r="U1905" t="s">
        <v>14206</v>
      </c>
      <c r="V1905" s="6" t="s">
        <v>14251</v>
      </c>
      <c r="W1905" t="s">
        <v>14268</v>
      </c>
      <c r="X1905" t="s">
        <v>14187</v>
      </c>
      <c r="Y1905" t="str">
        <f>VLOOKUP(R1905,Managers!$A:$B,2,)</f>
        <v>Josh Martinez</v>
      </c>
      <c r="Z1905" s="11">
        <f>VLOOKUP(X1905,HourlyWages!$A:$B,2,0)</f>
        <v>45</v>
      </c>
      <c r="AA1905">
        <v>1</v>
      </c>
    </row>
    <row r="1906" spans="1:27" x14ac:dyDescent="0.3">
      <c r="A1906" t="b">
        <f>COUNTIF($C$1:C1906, C1906)&gt;1</f>
        <v>0</v>
      </c>
      <c r="B1906" t="b">
        <f>VLOOKUP(C1906,Sheet3!$A:$B,2,0) &gt; 1</f>
        <v>0</v>
      </c>
      <c r="C1906">
        <v>1905</v>
      </c>
      <c r="D1906">
        <v>13634</v>
      </c>
      <c r="E1906" s="4">
        <v>40651</v>
      </c>
      <c r="F1906">
        <v>46</v>
      </c>
      <c r="G1906" s="15">
        <f>I1906*F1906</f>
        <v>6900</v>
      </c>
      <c r="H1906" s="9">
        <v>0.05</v>
      </c>
      <c r="I1906" s="13">
        <f>VLOOKUP($U1906,Pricebook!$A:$D,4,0)</f>
        <v>150</v>
      </c>
      <c r="J1906" s="11">
        <f>G1906*(1-H1906)</f>
        <v>6555</v>
      </c>
      <c r="K1906" t="s">
        <v>790</v>
      </c>
      <c r="L1906" t="s">
        <v>468</v>
      </c>
      <c r="M1906" t="str">
        <f>VLOOKUP($L1906,Companies!$A:$G,7,)</f>
        <v>Major Pharmaceuticals</v>
      </c>
      <c r="N1906" t="str">
        <f>VLOOKUP($L1906,Companies!$A:$G,6,)</f>
        <v>Health Care</v>
      </c>
      <c r="O1906" s="6" t="s">
        <v>666</v>
      </c>
      <c r="P1906" s="6">
        <v>21133</v>
      </c>
      <c r="Q1906" t="s">
        <v>187</v>
      </c>
      <c r="R1906" t="s">
        <v>61</v>
      </c>
      <c r="S1906" s="4">
        <v>40651</v>
      </c>
      <c r="T1906" s="7">
        <f>S1906-E1906</f>
        <v>0</v>
      </c>
      <c r="U1906" t="s">
        <v>14211</v>
      </c>
      <c r="V1906" s="6" t="s">
        <v>14251</v>
      </c>
      <c r="W1906" t="s">
        <v>14262</v>
      </c>
      <c r="X1906" t="s">
        <v>14193</v>
      </c>
      <c r="Y1906" t="str">
        <f>VLOOKUP(R1906,Managers!$A:$B,2,)</f>
        <v>Allen Young</v>
      </c>
      <c r="Z1906" s="11">
        <f>VLOOKUP(X1906,HourlyWages!$A:$B,2,0)</f>
        <v>57</v>
      </c>
      <c r="AA1906">
        <v>1</v>
      </c>
    </row>
    <row r="1907" spans="1:27" x14ac:dyDescent="0.3">
      <c r="A1907" t="b">
        <f>COUNTIF($C$1:C1907, C1907)&gt;1</f>
        <v>0</v>
      </c>
      <c r="B1907" t="b">
        <f>VLOOKUP(C1907,Sheet3!$A:$B,2,0) &gt; 1</f>
        <v>0</v>
      </c>
      <c r="C1907">
        <v>1906</v>
      </c>
      <c r="D1907">
        <v>13634</v>
      </c>
      <c r="E1907" s="4">
        <v>40651</v>
      </c>
      <c r="F1907">
        <v>27</v>
      </c>
      <c r="G1907" s="15">
        <f>I1907*F1907</f>
        <v>2970</v>
      </c>
      <c r="H1907" s="9">
        <v>0.04</v>
      </c>
      <c r="I1907" s="13">
        <f>VLOOKUP($U1907,Pricebook!$A:$D,4,0)</f>
        <v>110</v>
      </c>
      <c r="J1907" s="11">
        <f>G1907*(1-H1907)</f>
        <v>2851.2</v>
      </c>
      <c r="K1907" t="s">
        <v>790</v>
      </c>
      <c r="L1907" t="s">
        <v>468</v>
      </c>
      <c r="M1907" t="str">
        <f>VLOOKUP($L1907,Companies!$A:$G,7,)</f>
        <v>Major Pharmaceuticals</v>
      </c>
      <c r="N1907" t="str">
        <f>VLOOKUP($L1907,Companies!$A:$G,6,)</f>
        <v>Health Care</v>
      </c>
      <c r="O1907" s="6" t="s">
        <v>666</v>
      </c>
      <c r="P1907" s="6">
        <v>21133</v>
      </c>
      <c r="Q1907" t="s">
        <v>187</v>
      </c>
      <c r="R1907" t="s">
        <v>61</v>
      </c>
      <c r="S1907" s="4">
        <v>40652</v>
      </c>
      <c r="T1907" s="7">
        <f>S1907-E1907</f>
        <v>1</v>
      </c>
      <c r="U1907" t="s">
        <v>14220</v>
      </c>
      <c r="V1907" s="6" t="s">
        <v>14251</v>
      </c>
      <c r="W1907" t="s">
        <v>14260</v>
      </c>
      <c r="X1907" t="s">
        <v>14197</v>
      </c>
      <c r="Y1907" t="str">
        <f>VLOOKUP(R1907,Managers!$A:$B,2,)</f>
        <v>Allen Young</v>
      </c>
      <c r="Z1907" s="11">
        <f>VLOOKUP(X1907,HourlyWages!$A:$B,2,0)</f>
        <v>71</v>
      </c>
      <c r="AA1907">
        <v>1</v>
      </c>
    </row>
    <row r="1908" spans="1:27" x14ac:dyDescent="0.3">
      <c r="A1908" t="b">
        <f>COUNTIF($C$1:C1908, C1908)&gt;1</f>
        <v>0</v>
      </c>
      <c r="B1908" t="b">
        <f>VLOOKUP(C1908,Sheet3!$A:$B,2,0) &gt; 1</f>
        <v>0</v>
      </c>
      <c r="C1908">
        <v>1907</v>
      </c>
      <c r="D1908">
        <v>13635</v>
      </c>
      <c r="E1908" s="4">
        <v>39934</v>
      </c>
      <c r="F1908">
        <v>28</v>
      </c>
      <c r="G1908" s="15">
        <f>I1908*F1908</f>
        <v>3080</v>
      </c>
      <c r="H1908" s="9">
        <v>0.06</v>
      </c>
      <c r="I1908" s="13">
        <f>VLOOKUP($U1908,Pricebook!$A:$D,4,0)</f>
        <v>110</v>
      </c>
      <c r="J1908" s="11">
        <f>G1908*(1-H1908)</f>
        <v>2895.2</v>
      </c>
      <c r="K1908" t="s">
        <v>1084</v>
      </c>
      <c r="L1908" t="s">
        <v>274</v>
      </c>
      <c r="M1908" t="str">
        <f>VLOOKUP($L1908,Companies!$A:$G,7,)</f>
        <v>Other Specialty Stores</v>
      </c>
      <c r="N1908" t="str">
        <f>VLOOKUP($L1908,Companies!$A:$G,6,)</f>
        <v>Consumer Services</v>
      </c>
      <c r="O1908" s="6" t="s">
        <v>1167</v>
      </c>
      <c r="P1908" s="6">
        <v>37421</v>
      </c>
      <c r="Q1908" t="s">
        <v>81</v>
      </c>
      <c r="R1908" t="s">
        <v>34</v>
      </c>
      <c r="S1908" s="4">
        <v>39935</v>
      </c>
      <c r="T1908" s="7">
        <f>S1908-E1908</f>
        <v>1</v>
      </c>
      <c r="U1908" t="s">
        <v>14215</v>
      </c>
      <c r="V1908" s="6" t="s">
        <v>14251</v>
      </c>
      <c r="W1908" t="s">
        <v>14260</v>
      </c>
      <c r="X1908" t="s">
        <v>14191</v>
      </c>
      <c r="Y1908" t="str">
        <f>VLOOKUP(R1908,Managers!$A:$B,2,)</f>
        <v>Frank Mitchell</v>
      </c>
      <c r="Z1908" s="11">
        <f>VLOOKUP(X1908,HourlyWages!$A:$B,2,0)</f>
        <v>60</v>
      </c>
      <c r="AA1908">
        <v>1</v>
      </c>
    </row>
    <row r="1909" spans="1:27" x14ac:dyDescent="0.3">
      <c r="A1909" t="b">
        <f>COUNTIF($C$1:C1909, C1909)&gt;1</f>
        <v>0</v>
      </c>
      <c r="B1909" t="b">
        <f>VLOOKUP(C1909,Sheet3!$A:$B,2,0) &gt; 1</f>
        <v>0</v>
      </c>
      <c r="C1909">
        <v>1908</v>
      </c>
      <c r="D1909">
        <v>13635</v>
      </c>
      <c r="E1909" s="4">
        <v>39934</v>
      </c>
      <c r="F1909">
        <v>49</v>
      </c>
      <c r="G1909" s="15">
        <f>I1909*F1909</f>
        <v>5390</v>
      </c>
      <c r="H1909" s="9">
        <v>0.01</v>
      </c>
      <c r="I1909" s="13">
        <f>VLOOKUP($U1909,Pricebook!$A:$D,4,0)</f>
        <v>110</v>
      </c>
      <c r="J1909" s="11">
        <f>G1909*(1-H1909)</f>
        <v>5336.1</v>
      </c>
      <c r="K1909" t="s">
        <v>1084</v>
      </c>
      <c r="L1909" t="s">
        <v>274</v>
      </c>
      <c r="M1909" t="str">
        <f>VLOOKUP($L1909,Companies!$A:$G,7,)</f>
        <v>Other Specialty Stores</v>
      </c>
      <c r="N1909" t="str">
        <f>VLOOKUP($L1909,Companies!$A:$G,6,)</f>
        <v>Consumer Services</v>
      </c>
      <c r="O1909" s="6" t="s">
        <v>1167</v>
      </c>
      <c r="P1909" s="6">
        <v>37421</v>
      </c>
      <c r="Q1909" t="s">
        <v>81</v>
      </c>
      <c r="R1909" t="s">
        <v>34</v>
      </c>
      <c r="S1909" s="4">
        <v>39936</v>
      </c>
      <c r="T1909" s="7">
        <f>S1909-E1909</f>
        <v>2</v>
      </c>
      <c r="U1909" t="s">
        <v>14215</v>
      </c>
      <c r="V1909" s="6" t="s">
        <v>14251</v>
      </c>
      <c r="W1909" t="s">
        <v>14267</v>
      </c>
      <c r="X1909" t="s">
        <v>14186</v>
      </c>
      <c r="Y1909" t="str">
        <f>VLOOKUP(R1909,Managers!$A:$B,2,)</f>
        <v>Frank Mitchell</v>
      </c>
      <c r="Z1909" s="11">
        <f>VLOOKUP(X1909,HourlyWages!$A:$B,2,0)</f>
        <v>67</v>
      </c>
      <c r="AA1909">
        <v>1</v>
      </c>
    </row>
    <row r="1910" spans="1:27" x14ac:dyDescent="0.3">
      <c r="A1910" t="b">
        <f>COUNTIF($C$1:C1910, C1910)&gt;1</f>
        <v>0</v>
      </c>
      <c r="B1910" t="b">
        <f>VLOOKUP(C1910,Sheet3!$A:$B,2,0) &gt; 1</f>
        <v>0</v>
      </c>
      <c r="C1910">
        <v>1909</v>
      </c>
      <c r="D1910">
        <v>13636</v>
      </c>
      <c r="E1910" s="4">
        <v>39835</v>
      </c>
      <c r="F1910">
        <v>32</v>
      </c>
      <c r="G1910" s="15">
        <f>I1910*F1910</f>
        <v>4000</v>
      </c>
      <c r="H1910" s="9">
        <v>0.02</v>
      </c>
      <c r="I1910" s="13">
        <f>VLOOKUP($U1910,Pricebook!$A:$D,4,0)</f>
        <v>125</v>
      </c>
      <c r="J1910" s="11">
        <f>G1910*(1-H1910)</f>
        <v>3920</v>
      </c>
      <c r="K1910" t="s">
        <v>454</v>
      </c>
      <c r="L1910" t="s">
        <v>158</v>
      </c>
      <c r="M1910" t="str">
        <f>VLOOKUP($L1910,Companies!$A:$G,7,)</f>
        <v>Department/Specialty Retail Stores</v>
      </c>
      <c r="N1910" t="str">
        <f>VLOOKUP($L1910,Companies!$A:$G,6,)</f>
        <v>Consumer Services</v>
      </c>
      <c r="O1910" s="6" t="s">
        <v>455</v>
      </c>
      <c r="P1910" s="6">
        <v>56001</v>
      </c>
      <c r="Q1910" t="s">
        <v>130</v>
      </c>
      <c r="R1910" t="s">
        <v>16</v>
      </c>
      <c r="S1910" s="4">
        <v>39839</v>
      </c>
      <c r="T1910" s="7">
        <f>S1910-E1910</f>
        <v>4</v>
      </c>
      <c r="U1910" t="s">
        <v>14217</v>
      </c>
      <c r="V1910" s="6" t="s">
        <v>14257</v>
      </c>
      <c r="W1910" t="s">
        <v>14258</v>
      </c>
      <c r="X1910" t="s">
        <v>14189</v>
      </c>
      <c r="Y1910" t="str">
        <f>VLOOKUP(R1910,Managers!$A:$B,2,)</f>
        <v>Josh Martinez</v>
      </c>
      <c r="Z1910" s="11">
        <f>VLOOKUP(X1910,HourlyWages!$A:$B,2,0)</f>
        <v>62</v>
      </c>
      <c r="AA1910">
        <v>1</v>
      </c>
    </row>
    <row r="1911" spans="1:27" x14ac:dyDescent="0.3">
      <c r="A1911" t="b">
        <f>COUNTIF($C$1:C1911, C1911)&gt;1</f>
        <v>0</v>
      </c>
      <c r="B1911" t="b">
        <f>VLOOKUP(C1911,Sheet3!$A:$B,2,0) &gt; 1</f>
        <v>0</v>
      </c>
      <c r="C1911">
        <v>1910</v>
      </c>
      <c r="D1911">
        <v>13638</v>
      </c>
      <c r="E1911" s="4">
        <v>40816</v>
      </c>
      <c r="F1911">
        <v>49</v>
      </c>
      <c r="G1911" s="15">
        <f>I1911*F1911</f>
        <v>7350</v>
      </c>
      <c r="H1911" s="9">
        <v>0.05</v>
      </c>
      <c r="I1911" s="13">
        <f>VLOOKUP($U1911,Pricebook!$A:$D,4,0)</f>
        <v>150</v>
      </c>
      <c r="J1911" s="11">
        <f>G1911*(1-H1911)</f>
        <v>6982.5</v>
      </c>
      <c r="K1911" t="s">
        <v>843</v>
      </c>
      <c r="L1911" t="s">
        <v>844</v>
      </c>
      <c r="M1911" t="str">
        <f>VLOOKUP($L1911,Companies!$A:$G,7,)</f>
        <v>Electronic Components</v>
      </c>
      <c r="N1911" t="str">
        <f>VLOOKUP($L1911,Companies!$A:$G,6,)</f>
        <v>Technology</v>
      </c>
      <c r="O1911" s="6" t="s">
        <v>845</v>
      </c>
      <c r="P1911" s="6">
        <v>44224</v>
      </c>
      <c r="Q1911" t="s">
        <v>210</v>
      </c>
      <c r="R1911" t="s">
        <v>61</v>
      </c>
      <c r="S1911" s="4">
        <v>40818</v>
      </c>
      <c r="T1911" s="7">
        <f>S1911-E1911</f>
        <v>2</v>
      </c>
      <c r="U1911" t="s">
        <v>14211</v>
      </c>
      <c r="V1911" s="6" t="s">
        <v>14257</v>
      </c>
      <c r="W1911" t="s">
        <v>14258</v>
      </c>
      <c r="X1911" t="s">
        <v>14193</v>
      </c>
      <c r="Y1911" t="str">
        <f>VLOOKUP(R1911,Managers!$A:$B,2,)</f>
        <v>Allen Young</v>
      </c>
      <c r="Z1911" s="11">
        <f>VLOOKUP(X1911,HourlyWages!$A:$B,2,0)</f>
        <v>57</v>
      </c>
      <c r="AA1911">
        <v>1</v>
      </c>
    </row>
    <row r="1912" spans="1:27" x14ac:dyDescent="0.3">
      <c r="A1912" t="b">
        <f>COUNTIF($C$1:C1912, C1912)&gt;1</f>
        <v>0</v>
      </c>
      <c r="B1912" t="b">
        <f>VLOOKUP(C1912,Sheet3!$A:$B,2,0) &gt; 1</f>
        <v>0</v>
      </c>
      <c r="C1912">
        <v>1911</v>
      </c>
      <c r="D1912">
        <v>13668</v>
      </c>
      <c r="E1912" s="4">
        <v>40963</v>
      </c>
      <c r="F1912">
        <v>42</v>
      </c>
      <c r="G1912" s="15">
        <f>I1912*F1912</f>
        <v>5250</v>
      </c>
      <c r="H1912" s="9">
        <v>0.02</v>
      </c>
      <c r="I1912" s="13">
        <f>VLOOKUP($U1912,Pricebook!$A:$D,4,0)</f>
        <v>125</v>
      </c>
      <c r="J1912" s="11">
        <f>G1912*(1-H1912)</f>
        <v>5145</v>
      </c>
      <c r="K1912" t="s">
        <v>1189</v>
      </c>
      <c r="L1912" t="s">
        <v>363</v>
      </c>
      <c r="M1912" t="str">
        <f>VLOOKUP($L1912,Companies!$A:$G,7,)</f>
        <v>Biotechnology: Laboratory Analytical Instruments</v>
      </c>
      <c r="N1912" t="str">
        <f>VLOOKUP($L1912,Companies!$A:$G,6,)</f>
        <v>Capital Goods</v>
      </c>
      <c r="O1912" s="6" t="s">
        <v>1190</v>
      </c>
      <c r="P1912" s="6">
        <v>92262</v>
      </c>
      <c r="Q1912" t="s">
        <v>114</v>
      </c>
      <c r="R1912" t="s">
        <v>23</v>
      </c>
      <c r="S1912" s="4">
        <v>40965</v>
      </c>
      <c r="T1912" s="7">
        <f>S1912-E1912</f>
        <v>2</v>
      </c>
      <c r="U1912" t="s">
        <v>14208</v>
      </c>
      <c r="V1912" s="6" t="s">
        <v>14254</v>
      </c>
      <c r="W1912" t="s">
        <v>14256</v>
      </c>
      <c r="X1912" t="s">
        <v>14190</v>
      </c>
      <c r="Y1912" t="str">
        <f>VLOOKUP(R1912,Managers!$A:$B,2,)</f>
        <v>Bob Turner</v>
      </c>
      <c r="Z1912" s="11">
        <f>VLOOKUP(X1912,HourlyWages!$A:$B,2,0)</f>
        <v>67</v>
      </c>
      <c r="AA1912">
        <v>1</v>
      </c>
    </row>
    <row r="1913" spans="1:27" x14ac:dyDescent="0.3">
      <c r="A1913" t="b">
        <f>COUNTIF($C$1:C1913, C1913)&gt;1</f>
        <v>0</v>
      </c>
      <c r="B1913" t="b">
        <f>VLOOKUP(C1913,Sheet3!$A:$B,2,0) &gt; 1</f>
        <v>0</v>
      </c>
      <c r="C1913">
        <v>1912</v>
      </c>
      <c r="D1913">
        <v>13670</v>
      </c>
      <c r="E1913" s="4">
        <v>41052</v>
      </c>
      <c r="F1913">
        <v>27</v>
      </c>
      <c r="G1913" s="15">
        <f>I1913*F1913</f>
        <v>5400</v>
      </c>
      <c r="H1913" s="9">
        <v>0.04</v>
      </c>
      <c r="I1913" s="13">
        <f>VLOOKUP($U1913,Pricebook!$A:$D,4,0)</f>
        <v>200</v>
      </c>
      <c r="J1913" s="11">
        <f>G1913*(1-H1913)</f>
        <v>5184</v>
      </c>
      <c r="K1913" t="s">
        <v>234</v>
      </c>
      <c r="L1913" t="s">
        <v>235</v>
      </c>
      <c r="M1913" t="str">
        <f>VLOOKUP($L1913,Companies!$A:$G,7,)</f>
        <v>Television Services</v>
      </c>
      <c r="N1913" t="str">
        <f>VLOOKUP($L1913,Companies!$A:$G,6,)</f>
        <v>Consumer Services</v>
      </c>
      <c r="O1913" s="6" t="s">
        <v>1270</v>
      </c>
      <c r="P1913" s="6" t="s">
        <v>1271</v>
      </c>
      <c r="Q1913" t="s">
        <v>232</v>
      </c>
      <c r="R1913" t="s">
        <v>61</v>
      </c>
      <c r="S1913" s="4">
        <v>41055</v>
      </c>
      <c r="T1913" s="7">
        <f>S1913-E1913</f>
        <v>3</v>
      </c>
      <c r="U1913" t="s">
        <v>14214</v>
      </c>
      <c r="V1913" s="6" t="s">
        <v>14251</v>
      </c>
      <c r="W1913" t="s">
        <v>14266</v>
      </c>
      <c r="X1913" t="s">
        <v>14202</v>
      </c>
      <c r="Y1913" t="str">
        <f>VLOOKUP(R1913,Managers!$A:$B,2,)</f>
        <v>Allen Young</v>
      </c>
      <c r="Z1913" s="11">
        <f>VLOOKUP(X1913,HourlyWages!$A:$B,2,0)</f>
        <v>71</v>
      </c>
      <c r="AA1913">
        <v>1</v>
      </c>
    </row>
    <row r="1914" spans="1:27" x14ac:dyDescent="0.3">
      <c r="A1914" t="b">
        <f>COUNTIF($C$1:C1914, C1914)&gt;1</f>
        <v>0</v>
      </c>
      <c r="B1914" t="b">
        <f>VLOOKUP(C1914,Sheet3!$A:$B,2,0) &gt; 1</f>
        <v>0</v>
      </c>
      <c r="C1914">
        <v>1913</v>
      </c>
      <c r="D1914">
        <v>13702</v>
      </c>
      <c r="E1914" s="4">
        <v>40796</v>
      </c>
      <c r="F1914">
        <v>6</v>
      </c>
      <c r="G1914" s="15">
        <f>I1914*F1914</f>
        <v>660</v>
      </c>
      <c r="H1914" s="9">
        <v>0.08</v>
      </c>
      <c r="I1914" s="13">
        <f>VLOOKUP($U1914,Pricebook!$A:$D,4,0)</f>
        <v>110</v>
      </c>
      <c r="J1914" s="11">
        <f>G1914*(1-H1914)</f>
        <v>607.20000000000005</v>
      </c>
      <c r="K1914" t="s">
        <v>656</v>
      </c>
      <c r="L1914" t="s">
        <v>449</v>
      </c>
      <c r="M1914" t="str">
        <f>VLOOKUP($L1914,Companies!$A:$G,7,)</f>
        <v>Auto Manufacturing</v>
      </c>
      <c r="N1914" t="str">
        <f>VLOOKUP($L1914,Companies!$A:$G,6,)</f>
        <v>Capital Goods</v>
      </c>
      <c r="O1914" s="6" t="s">
        <v>1371</v>
      </c>
      <c r="P1914" s="6">
        <v>61832</v>
      </c>
      <c r="Q1914" t="s">
        <v>15</v>
      </c>
      <c r="R1914" t="s">
        <v>16</v>
      </c>
      <c r="S1914" s="4">
        <v>40800</v>
      </c>
      <c r="T1914" s="7">
        <f>S1914-E1914</f>
        <v>4</v>
      </c>
      <c r="U1914" t="s">
        <v>14215</v>
      </c>
      <c r="V1914" s="6" t="s">
        <v>14251</v>
      </c>
      <c r="W1914" t="s">
        <v>14263</v>
      </c>
      <c r="X1914" t="s">
        <v>14200</v>
      </c>
      <c r="Y1914" t="str">
        <f>VLOOKUP(R1914,Managers!$A:$B,2,)</f>
        <v>Josh Martinez</v>
      </c>
      <c r="Z1914" s="11">
        <f>VLOOKUP(X1914,HourlyWages!$A:$B,2,0)</f>
        <v>59</v>
      </c>
      <c r="AA1914">
        <v>1</v>
      </c>
    </row>
    <row r="1915" spans="1:27" x14ac:dyDescent="0.3">
      <c r="A1915" t="b">
        <f>COUNTIF($C$1:C1915, C1915)&gt;1</f>
        <v>0</v>
      </c>
      <c r="B1915" t="b">
        <f>VLOOKUP(C1915,Sheet3!$A:$B,2,0) &gt; 1</f>
        <v>0</v>
      </c>
      <c r="C1915">
        <v>1914</v>
      </c>
      <c r="D1915">
        <v>13729</v>
      </c>
      <c r="E1915" s="4">
        <v>39814</v>
      </c>
      <c r="F1915">
        <v>9</v>
      </c>
      <c r="G1915" s="15">
        <f>I1915*F1915</f>
        <v>1800</v>
      </c>
      <c r="H1915" s="9">
        <v>0.08</v>
      </c>
      <c r="I1915" s="13">
        <f>VLOOKUP($U1915,Pricebook!$A:$D,4,0)</f>
        <v>200</v>
      </c>
      <c r="J1915" s="11">
        <f>G1915*(1-H1915)</f>
        <v>1656</v>
      </c>
      <c r="K1915" t="s">
        <v>791</v>
      </c>
      <c r="L1915" t="s">
        <v>215</v>
      </c>
      <c r="M1915" t="str">
        <f>VLOOKUP($L1915,Companies!$A:$G,7,)</f>
        <v>Business Services</v>
      </c>
      <c r="N1915" t="str">
        <f>VLOOKUP($L1915,Companies!$A:$G,6,)</f>
        <v>Miscellaneous</v>
      </c>
      <c r="O1915" s="6" t="s">
        <v>1556</v>
      </c>
      <c r="P1915" s="6">
        <v>20715</v>
      </c>
      <c r="Q1915" t="s">
        <v>187</v>
      </c>
      <c r="R1915" t="s">
        <v>61</v>
      </c>
      <c r="S1915" s="4">
        <v>39816</v>
      </c>
      <c r="T1915" s="7">
        <f>S1915-E1915</f>
        <v>2</v>
      </c>
      <c r="U1915" t="s">
        <v>14206</v>
      </c>
      <c r="V1915" s="6" t="s">
        <v>14251</v>
      </c>
      <c r="W1915" t="s">
        <v>14263</v>
      </c>
      <c r="X1915" t="s">
        <v>14200</v>
      </c>
      <c r="Y1915" t="str">
        <f>VLOOKUP(R1915,Managers!$A:$B,2,)</f>
        <v>Allen Young</v>
      </c>
      <c r="Z1915" s="11">
        <f>VLOOKUP(X1915,HourlyWages!$A:$B,2,0)</f>
        <v>59</v>
      </c>
      <c r="AA1915">
        <v>1</v>
      </c>
    </row>
    <row r="1916" spans="1:27" x14ac:dyDescent="0.3">
      <c r="A1916" t="b">
        <f>COUNTIF($C$1:C1916, C1916)&gt;1</f>
        <v>0</v>
      </c>
      <c r="B1916" t="b">
        <f>VLOOKUP(C1916,Sheet3!$A:$B,2,0) &gt; 1</f>
        <v>0</v>
      </c>
      <c r="C1916">
        <v>1915</v>
      </c>
      <c r="D1916">
        <v>13730</v>
      </c>
      <c r="E1916" s="4">
        <v>40672</v>
      </c>
      <c r="F1916">
        <v>26</v>
      </c>
      <c r="G1916" s="15">
        <f>I1916*F1916</f>
        <v>3250</v>
      </c>
      <c r="H1916" s="9">
        <v>7.0000000000000007E-2</v>
      </c>
      <c r="I1916" s="13">
        <f>VLOOKUP($U1916,Pricebook!$A:$D,4,0)</f>
        <v>125</v>
      </c>
      <c r="J1916" s="11">
        <f>G1916*(1-H1916)</f>
        <v>3022.5</v>
      </c>
      <c r="K1916" t="s">
        <v>790</v>
      </c>
      <c r="L1916" t="s">
        <v>468</v>
      </c>
      <c r="M1916" t="str">
        <f>VLOOKUP($L1916,Companies!$A:$G,7,)</f>
        <v>Major Pharmaceuticals</v>
      </c>
      <c r="N1916" t="str">
        <f>VLOOKUP($L1916,Companies!$A:$G,6,)</f>
        <v>Health Care</v>
      </c>
      <c r="O1916" s="6" t="s">
        <v>666</v>
      </c>
      <c r="P1916" s="6">
        <v>21133</v>
      </c>
      <c r="Q1916" t="s">
        <v>187</v>
      </c>
      <c r="R1916" t="s">
        <v>61</v>
      </c>
      <c r="S1916" s="4">
        <v>40674</v>
      </c>
      <c r="T1916" s="7">
        <f>S1916-E1916</f>
        <v>2</v>
      </c>
      <c r="U1916" t="s">
        <v>14209</v>
      </c>
      <c r="V1916" s="6" t="s">
        <v>14254</v>
      </c>
      <c r="W1916" t="s">
        <v>14255</v>
      </c>
      <c r="X1916" t="s">
        <v>14199</v>
      </c>
      <c r="Y1916" t="str">
        <f>VLOOKUP(R1916,Managers!$A:$B,2,)</f>
        <v>Allen Young</v>
      </c>
      <c r="Z1916" s="11">
        <f>VLOOKUP(X1916,HourlyWages!$A:$B,2,0)</f>
        <v>68</v>
      </c>
      <c r="AA1916">
        <v>1</v>
      </c>
    </row>
    <row r="1917" spans="1:27" x14ac:dyDescent="0.3">
      <c r="A1917" t="b">
        <f>COUNTIF($C$1:C1917, C1917)&gt;1</f>
        <v>0</v>
      </c>
      <c r="B1917" t="b">
        <f>VLOOKUP(C1917,Sheet3!$A:$B,2,0) &gt; 1</f>
        <v>0</v>
      </c>
      <c r="C1917">
        <v>1916</v>
      </c>
      <c r="D1917">
        <v>13731</v>
      </c>
      <c r="E1917" s="4">
        <v>40307</v>
      </c>
      <c r="F1917">
        <v>10</v>
      </c>
      <c r="G1917" s="15">
        <f>I1917*F1917</f>
        <v>1100</v>
      </c>
      <c r="H1917" s="9">
        <v>0.08</v>
      </c>
      <c r="I1917" s="13">
        <f>VLOOKUP($U1917,Pricebook!$A:$D,4,0)</f>
        <v>110</v>
      </c>
      <c r="J1917" s="11">
        <f>G1917*(1-H1917)</f>
        <v>1012</v>
      </c>
      <c r="K1917" t="s">
        <v>862</v>
      </c>
      <c r="L1917" t="s">
        <v>193</v>
      </c>
      <c r="M1917" t="str">
        <f>VLOOKUP($L1917,Companies!$A:$G,7,)</f>
        <v>Semiconductors</v>
      </c>
      <c r="N1917" t="str">
        <f>VLOOKUP($L1917,Companies!$A:$G,6,)</f>
        <v>Technology</v>
      </c>
      <c r="O1917" s="6" t="s">
        <v>1758</v>
      </c>
      <c r="P1917" s="6" t="s">
        <v>1759</v>
      </c>
      <c r="Q1917" t="s">
        <v>87</v>
      </c>
      <c r="R1917" t="s">
        <v>61</v>
      </c>
      <c r="S1917" s="4">
        <v>40310</v>
      </c>
      <c r="T1917" s="7">
        <f>S1917-E1917</f>
        <v>3</v>
      </c>
      <c r="U1917" t="s">
        <v>14215</v>
      </c>
      <c r="V1917" s="6" t="s">
        <v>14251</v>
      </c>
      <c r="W1917" t="s">
        <v>14262</v>
      </c>
      <c r="X1917" t="s">
        <v>14187</v>
      </c>
      <c r="Y1917" t="str">
        <f>VLOOKUP(R1917,Managers!$A:$B,2,)</f>
        <v>Allen Young</v>
      </c>
      <c r="Z1917" s="11">
        <f>VLOOKUP(X1917,HourlyWages!$A:$B,2,0)</f>
        <v>45</v>
      </c>
      <c r="AA1917">
        <v>1</v>
      </c>
    </row>
    <row r="1918" spans="1:27" x14ac:dyDescent="0.3">
      <c r="A1918" t="b">
        <f>COUNTIF($C$1:C1918, C1918)&gt;1</f>
        <v>0</v>
      </c>
      <c r="B1918" t="b">
        <f>VLOOKUP(C1918,Sheet3!$A:$B,2,0) &gt; 1</f>
        <v>0</v>
      </c>
      <c r="C1918">
        <v>1917</v>
      </c>
      <c r="D1918">
        <v>13735</v>
      </c>
      <c r="E1918" s="4">
        <v>39954</v>
      </c>
      <c r="F1918">
        <v>36</v>
      </c>
      <c r="G1918" s="15">
        <f>I1918*F1918</f>
        <v>3960</v>
      </c>
      <c r="H1918" s="9">
        <v>0.02</v>
      </c>
      <c r="I1918" s="13">
        <f>VLOOKUP($U1918,Pricebook!$A:$D,4,0)</f>
        <v>110</v>
      </c>
      <c r="J1918" s="11">
        <f>G1918*(1-H1918)</f>
        <v>3880.7999999999997</v>
      </c>
      <c r="K1918" t="s">
        <v>806</v>
      </c>
      <c r="L1918" t="s">
        <v>520</v>
      </c>
      <c r="M1918" t="str">
        <f>VLOOKUP($L1918,Companies!$A:$G,7,)</f>
        <v>Computer Software: Prepackaged Software</v>
      </c>
      <c r="N1918" t="str">
        <f>VLOOKUP($L1918,Companies!$A:$G,6,)</f>
        <v>Technology</v>
      </c>
      <c r="O1918" s="6" t="s">
        <v>1523</v>
      </c>
      <c r="P1918" s="6">
        <v>79907</v>
      </c>
      <c r="Q1918" t="s">
        <v>48</v>
      </c>
      <c r="R1918" t="s">
        <v>16</v>
      </c>
      <c r="S1918" s="4">
        <v>39956</v>
      </c>
      <c r="T1918" s="7">
        <f>S1918-E1918</f>
        <v>2</v>
      </c>
      <c r="U1918" t="s">
        <v>14220</v>
      </c>
      <c r="V1918" s="6" t="s">
        <v>14251</v>
      </c>
      <c r="W1918" t="s">
        <v>14263</v>
      </c>
      <c r="X1918" t="s">
        <v>14196</v>
      </c>
      <c r="Y1918" t="str">
        <f>VLOOKUP(R1918,Managers!$A:$B,2,)</f>
        <v>Josh Martinez</v>
      </c>
      <c r="Z1918" s="11">
        <f>VLOOKUP(X1918,HourlyWages!$A:$B,2,0)</f>
        <v>58</v>
      </c>
      <c r="AA1918">
        <v>1</v>
      </c>
    </row>
    <row r="1919" spans="1:27" x14ac:dyDescent="0.3">
      <c r="A1919" t="b">
        <f>COUNTIF($C$1:C1919, C1919)&gt;1</f>
        <v>0</v>
      </c>
      <c r="B1919" t="b">
        <f>VLOOKUP(C1919,Sheet3!$A:$B,2,0) &gt; 1</f>
        <v>0</v>
      </c>
      <c r="C1919">
        <v>1918</v>
      </c>
      <c r="D1919">
        <v>13761</v>
      </c>
      <c r="E1919" s="4">
        <v>40103</v>
      </c>
      <c r="F1919">
        <v>32</v>
      </c>
      <c r="G1919" s="15">
        <f>I1919*F1919</f>
        <v>6400</v>
      </c>
      <c r="H1919" s="9">
        <v>0.09</v>
      </c>
      <c r="I1919" s="13">
        <f>VLOOKUP($U1919,Pricebook!$A:$D,4,0)</f>
        <v>200</v>
      </c>
      <c r="J1919" s="11">
        <f>G1919*(1-H1919)</f>
        <v>5824</v>
      </c>
      <c r="K1919" t="s">
        <v>1760</v>
      </c>
      <c r="L1919" t="s">
        <v>406</v>
      </c>
      <c r="M1919" t="str">
        <f>VLOOKUP($L1919,Companies!$A:$G,7,)</f>
        <v>Air Freight/Delivery Services</v>
      </c>
      <c r="N1919" t="str">
        <f>VLOOKUP($L1919,Companies!$A:$G,6,)</f>
        <v>Transportation</v>
      </c>
      <c r="O1919" s="6" t="s">
        <v>1761</v>
      </c>
      <c r="P1919" s="6">
        <v>45429</v>
      </c>
      <c r="Q1919" t="s">
        <v>210</v>
      </c>
      <c r="R1919" t="s">
        <v>61</v>
      </c>
      <c r="S1919" s="4">
        <v>40107</v>
      </c>
      <c r="T1919" s="7">
        <f>S1919-E1919</f>
        <v>4</v>
      </c>
      <c r="U1919" t="s">
        <v>14206</v>
      </c>
      <c r="V1919" s="6" t="s">
        <v>14251</v>
      </c>
      <c r="W1919" t="s">
        <v>14268</v>
      </c>
      <c r="X1919" t="s">
        <v>14191</v>
      </c>
      <c r="Y1919" t="str">
        <f>VLOOKUP(R1919,Managers!$A:$B,2,)</f>
        <v>Allen Young</v>
      </c>
      <c r="Z1919" s="11">
        <f>VLOOKUP(X1919,HourlyWages!$A:$B,2,0)</f>
        <v>60</v>
      </c>
      <c r="AA1919">
        <v>1</v>
      </c>
    </row>
    <row r="1920" spans="1:27" x14ac:dyDescent="0.3">
      <c r="A1920" t="b">
        <f>COUNTIF($C$1:C1920, C1920)&gt;1</f>
        <v>0</v>
      </c>
      <c r="B1920" t="b">
        <f>VLOOKUP(C1920,Sheet3!$A:$B,2,0) &gt; 1</f>
        <v>0</v>
      </c>
      <c r="C1920">
        <v>1919</v>
      </c>
      <c r="D1920">
        <v>13762</v>
      </c>
      <c r="E1920" s="4">
        <v>40350</v>
      </c>
      <c r="F1920">
        <v>8</v>
      </c>
      <c r="G1920" s="15">
        <f>I1920*F1920</f>
        <v>1280</v>
      </c>
      <c r="H1920" s="9">
        <v>0.05</v>
      </c>
      <c r="I1920" s="13">
        <f>VLOOKUP($U1920,Pricebook!$A:$D,4,0)</f>
        <v>160</v>
      </c>
      <c r="J1920" s="11">
        <f>G1920*(1-H1920)</f>
        <v>1216</v>
      </c>
      <c r="K1920" t="s">
        <v>1762</v>
      </c>
      <c r="L1920" t="s">
        <v>79</v>
      </c>
      <c r="M1920" t="str">
        <f>VLOOKUP($L1920,Companies!$A:$G,7,)</f>
        <v>Home Furnishings</v>
      </c>
      <c r="N1920" t="str">
        <f>VLOOKUP($L1920,Companies!$A:$G,6,)</f>
        <v>Consumer Services</v>
      </c>
      <c r="O1920" s="6" t="s">
        <v>1763</v>
      </c>
      <c r="P1920" s="6" t="s">
        <v>1764</v>
      </c>
      <c r="Q1920" t="s">
        <v>101</v>
      </c>
      <c r="R1920" t="s">
        <v>34</v>
      </c>
      <c r="S1920" s="4">
        <v>40353</v>
      </c>
      <c r="T1920" s="7">
        <f>S1920-E1920</f>
        <v>3</v>
      </c>
      <c r="U1920" t="s">
        <v>14218</v>
      </c>
      <c r="V1920" s="6" t="s">
        <v>14251</v>
      </c>
      <c r="W1920" t="s">
        <v>14260</v>
      </c>
      <c r="X1920" t="s">
        <v>14185</v>
      </c>
      <c r="Y1920" t="str">
        <f>VLOOKUP(R1920,Managers!$A:$B,2,)</f>
        <v>Frank Mitchell</v>
      </c>
      <c r="Z1920" s="11">
        <f>VLOOKUP(X1920,HourlyWages!$A:$B,2,0)</f>
        <v>70</v>
      </c>
      <c r="AA1920">
        <v>1</v>
      </c>
    </row>
    <row r="1921" spans="1:27" x14ac:dyDescent="0.3">
      <c r="A1921" t="b">
        <f>COUNTIF($C$1:C1921, C1921)&gt;1</f>
        <v>0</v>
      </c>
      <c r="B1921" t="b">
        <f>VLOOKUP(C1921,Sheet3!$A:$B,2,0) &gt; 1</f>
        <v>0</v>
      </c>
      <c r="C1921">
        <v>1920</v>
      </c>
      <c r="D1921">
        <v>13762</v>
      </c>
      <c r="E1921" s="4">
        <v>40350</v>
      </c>
      <c r="F1921">
        <v>7</v>
      </c>
      <c r="G1921" s="15">
        <f>I1921*F1921</f>
        <v>770</v>
      </c>
      <c r="H1921" s="9">
        <v>0.06</v>
      </c>
      <c r="I1921" s="13">
        <f>VLOOKUP($U1921,Pricebook!$A:$D,4,0)</f>
        <v>110</v>
      </c>
      <c r="J1921" s="11">
        <f>G1921*(1-H1921)</f>
        <v>723.8</v>
      </c>
      <c r="K1921" t="s">
        <v>1762</v>
      </c>
      <c r="L1921" t="s">
        <v>79</v>
      </c>
      <c r="M1921" t="str">
        <f>VLOOKUP($L1921,Companies!$A:$G,7,)</f>
        <v>Home Furnishings</v>
      </c>
      <c r="N1921" t="str">
        <f>VLOOKUP($L1921,Companies!$A:$G,6,)</f>
        <v>Consumer Services</v>
      </c>
      <c r="O1921" s="6" t="s">
        <v>1763</v>
      </c>
      <c r="P1921" s="6" t="s">
        <v>1764</v>
      </c>
      <c r="Q1921" t="s">
        <v>101</v>
      </c>
      <c r="R1921" t="s">
        <v>34</v>
      </c>
      <c r="S1921" s="4">
        <v>40352</v>
      </c>
      <c r="T1921" s="7">
        <f>S1921-E1921</f>
        <v>2</v>
      </c>
      <c r="U1921" t="s">
        <v>14220</v>
      </c>
      <c r="V1921" s="6" t="s">
        <v>14254</v>
      </c>
      <c r="W1921" t="s">
        <v>14269</v>
      </c>
      <c r="X1921" t="s">
        <v>14184</v>
      </c>
      <c r="Y1921" t="str">
        <f>VLOOKUP(R1921,Managers!$A:$B,2,)</f>
        <v>Frank Mitchell</v>
      </c>
      <c r="Z1921" s="11">
        <f>VLOOKUP(X1921,HourlyWages!$A:$B,2,0)</f>
        <v>50</v>
      </c>
      <c r="AA1921">
        <v>1</v>
      </c>
    </row>
    <row r="1922" spans="1:27" x14ac:dyDescent="0.3">
      <c r="A1922" t="b">
        <f>COUNTIF($C$1:C1922, C1922)&gt;1</f>
        <v>0</v>
      </c>
      <c r="B1922" t="b">
        <f>VLOOKUP(C1922,Sheet3!$A:$B,2,0) &gt; 1</f>
        <v>0</v>
      </c>
      <c r="C1922">
        <v>1921</v>
      </c>
      <c r="D1922">
        <v>13762</v>
      </c>
      <c r="E1922" s="4">
        <v>40350</v>
      </c>
      <c r="F1922">
        <v>37</v>
      </c>
      <c r="G1922" s="15">
        <f>I1922*F1922</f>
        <v>7400</v>
      </c>
      <c r="H1922" s="9">
        <v>0.08</v>
      </c>
      <c r="I1922" s="13">
        <f>VLOOKUP($U1922,Pricebook!$A:$D,4,0)</f>
        <v>200</v>
      </c>
      <c r="J1922" s="11">
        <f>G1922*(1-H1922)</f>
        <v>6808</v>
      </c>
      <c r="K1922" t="s">
        <v>1762</v>
      </c>
      <c r="L1922" t="s">
        <v>79</v>
      </c>
      <c r="M1922" t="str">
        <f>VLOOKUP($L1922,Companies!$A:$G,7,)</f>
        <v>Home Furnishings</v>
      </c>
      <c r="N1922" t="str">
        <f>VLOOKUP($L1922,Companies!$A:$G,6,)</f>
        <v>Consumer Services</v>
      </c>
      <c r="O1922" s="6" t="s">
        <v>1763</v>
      </c>
      <c r="P1922" s="6" t="s">
        <v>1764</v>
      </c>
      <c r="Q1922" t="s">
        <v>101</v>
      </c>
      <c r="R1922" t="s">
        <v>34</v>
      </c>
      <c r="S1922" s="4">
        <v>40352</v>
      </c>
      <c r="T1922" s="7">
        <f>S1922-E1922</f>
        <v>2</v>
      </c>
      <c r="U1922" t="s">
        <v>14214</v>
      </c>
      <c r="V1922" s="6" t="s">
        <v>14257</v>
      </c>
      <c r="W1922" t="s">
        <v>14259</v>
      </c>
      <c r="X1922" t="s">
        <v>14185</v>
      </c>
      <c r="Y1922" t="str">
        <f>VLOOKUP(R1922,Managers!$A:$B,2,)</f>
        <v>Frank Mitchell</v>
      </c>
      <c r="Z1922" s="11">
        <f>VLOOKUP(X1922,HourlyWages!$A:$B,2,0)</f>
        <v>70</v>
      </c>
      <c r="AA1922">
        <v>1</v>
      </c>
    </row>
    <row r="1923" spans="1:27" x14ac:dyDescent="0.3">
      <c r="A1923" t="b">
        <f>COUNTIF($C$1:C1923, C1923)&gt;1</f>
        <v>0</v>
      </c>
      <c r="B1923" t="b">
        <f>VLOOKUP(C1923,Sheet3!$A:$B,2,0) &gt; 1</f>
        <v>0</v>
      </c>
      <c r="C1923">
        <v>1922</v>
      </c>
      <c r="D1923">
        <v>13764</v>
      </c>
      <c r="E1923" s="4">
        <v>40737</v>
      </c>
      <c r="F1923">
        <v>31</v>
      </c>
      <c r="G1923" s="15">
        <f>I1923*F1923</f>
        <v>3720</v>
      </c>
      <c r="H1923" s="9">
        <v>0.1</v>
      </c>
      <c r="I1923" s="13">
        <f>VLOOKUP($U1923,Pricebook!$A:$D,4,0)</f>
        <v>120</v>
      </c>
      <c r="J1923" s="11">
        <f>G1923*(1-H1923)</f>
        <v>3348</v>
      </c>
      <c r="K1923" t="s">
        <v>255</v>
      </c>
      <c r="L1923" t="s">
        <v>79</v>
      </c>
      <c r="M1923" t="str">
        <f>VLOOKUP($L1923,Companies!$A:$G,7,)</f>
        <v>Home Furnishings</v>
      </c>
      <c r="N1923" t="str">
        <f>VLOOKUP($L1923,Companies!$A:$G,6,)</f>
        <v>Consumer Services</v>
      </c>
      <c r="O1923" s="6" t="s">
        <v>569</v>
      </c>
      <c r="P1923" s="6">
        <v>15228</v>
      </c>
      <c r="Q1923" t="s">
        <v>232</v>
      </c>
      <c r="R1923" t="s">
        <v>61</v>
      </c>
      <c r="S1923" s="4">
        <v>40738</v>
      </c>
      <c r="T1923" s="7">
        <f>S1923-E1923</f>
        <v>1</v>
      </c>
      <c r="U1923" t="s">
        <v>14212</v>
      </c>
      <c r="V1923" s="6" t="s">
        <v>14251</v>
      </c>
      <c r="W1923" t="s">
        <v>14260</v>
      </c>
      <c r="X1923" t="s">
        <v>14196</v>
      </c>
      <c r="Y1923" t="str">
        <f>VLOOKUP(R1923,Managers!$A:$B,2,)</f>
        <v>Allen Young</v>
      </c>
      <c r="Z1923" s="11">
        <f>VLOOKUP(X1923,HourlyWages!$A:$B,2,0)</f>
        <v>58</v>
      </c>
      <c r="AA1923">
        <v>1</v>
      </c>
    </row>
    <row r="1924" spans="1:27" x14ac:dyDescent="0.3">
      <c r="A1924" t="b">
        <f>COUNTIF($C$1:C1924, C1924)&gt;1</f>
        <v>0</v>
      </c>
      <c r="B1924" t="b">
        <f>VLOOKUP(C1924,Sheet3!$A:$B,2,0) &gt; 1</f>
        <v>0</v>
      </c>
      <c r="C1924">
        <v>1923</v>
      </c>
      <c r="D1924">
        <v>13765</v>
      </c>
      <c r="E1924" s="4">
        <v>39908</v>
      </c>
      <c r="F1924">
        <v>45</v>
      </c>
      <c r="G1924" s="15">
        <f>I1924*F1924</f>
        <v>5400</v>
      </c>
      <c r="H1924" s="9">
        <v>0.1</v>
      </c>
      <c r="I1924" s="13">
        <f>VLOOKUP($U1924,Pricebook!$A:$D,4,0)</f>
        <v>120</v>
      </c>
      <c r="J1924" s="11">
        <f>G1924*(1-H1924)</f>
        <v>4860</v>
      </c>
      <c r="K1924" t="s">
        <v>1765</v>
      </c>
      <c r="L1924" t="s">
        <v>487</v>
      </c>
      <c r="M1924" t="str">
        <f>VLOOKUP($L1924,Companies!$A:$G,7,)</f>
        <v>Computer Software: Programming, Data Processing</v>
      </c>
      <c r="N1924" t="str">
        <f>VLOOKUP($L1924,Companies!$A:$G,6,)</f>
        <v>Technology</v>
      </c>
      <c r="O1924" s="6" t="s">
        <v>261</v>
      </c>
      <c r="P1924" s="6">
        <v>72956</v>
      </c>
      <c r="Q1924" t="s">
        <v>66</v>
      </c>
      <c r="R1924" t="s">
        <v>34</v>
      </c>
      <c r="S1924" s="4">
        <v>39910</v>
      </c>
      <c r="T1924" s="7">
        <f>S1924-E1924</f>
        <v>2</v>
      </c>
      <c r="U1924" t="s">
        <v>14212</v>
      </c>
      <c r="V1924" s="6" t="s">
        <v>14257</v>
      </c>
      <c r="W1924" t="s">
        <v>14258</v>
      </c>
      <c r="X1924" t="s">
        <v>14188</v>
      </c>
      <c r="Y1924" t="str">
        <f>VLOOKUP(R1924,Managers!$A:$B,2,)</f>
        <v>Frank Mitchell</v>
      </c>
      <c r="Z1924" s="11">
        <f>VLOOKUP(X1924,HourlyWages!$A:$B,2,0)</f>
        <v>52</v>
      </c>
      <c r="AA1924">
        <v>1</v>
      </c>
    </row>
    <row r="1925" spans="1:27" x14ac:dyDescent="0.3">
      <c r="A1925" t="b">
        <f>COUNTIF($C$1:C1925, C1925)&gt;1</f>
        <v>0</v>
      </c>
      <c r="B1925" t="b">
        <f>VLOOKUP(C1925,Sheet3!$A:$B,2,0) &gt; 1</f>
        <v>0</v>
      </c>
      <c r="C1925">
        <v>1924</v>
      </c>
      <c r="D1925">
        <v>13767</v>
      </c>
      <c r="E1925" s="4">
        <v>40416</v>
      </c>
      <c r="F1925">
        <v>29</v>
      </c>
      <c r="G1925" s="15">
        <f>I1925*F1925</f>
        <v>4930</v>
      </c>
      <c r="H1925" s="9">
        <v>0.08</v>
      </c>
      <c r="I1925" s="13">
        <f>VLOOKUP($U1925,Pricebook!$A:$D,4,0)</f>
        <v>170</v>
      </c>
      <c r="J1925" s="11">
        <f>G1925*(1-H1925)</f>
        <v>4535.6000000000004</v>
      </c>
      <c r="K1925" t="s">
        <v>540</v>
      </c>
      <c r="L1925" t="s">
        <v>212</v>
      </c>
      <c r="M1925" t="str">
        <f>VLOOKUP($L1925,Companies!$A:$G,7,)</f>
        <v>EDP Services</v>
      </c>
      <c r="N1925" t="str">
        <f>VLOOKUP($L1925,Companies!$A:$G,6,)</f>
        <v>Technology</v>
      </c>
      <c r="O1925" s="6" t="s">
        <v>1164</v>
      </c>
      <c r="P1925" s="6">
        <v>70601</v>
      </c>
      <c r="Q1925" t="s">
        <v>436</v>
      </c>
      <c r="R1925" t="s">
        <v>34</v>
      </c>
      <c r="S1925" s="4">
        <v>40418</v>
      </c>
      <c r="T1925" s="7">
        <f>S1925-E1925</f>
        <v>2</v>
      </c>
      <c r="U1925" t="s">
        <v>14219</v>
      </c>
      <c r="V1925" s="6" t="s">
        <v>14251</v>
      </c>
      <c r="W1925" t="s">
        <v>14252</v>
      </c>
      <c r="X1925" t="s">
        <v>14194</v>
      </c>
      <c r="Y1925" t="str">
        <f>VLOOKUP(R1925,Managers!$A:$B,2,)</f>
        <v>Frank Mitchell</v>
      </c>
      <c r="Z1925" s="11">
        <f>VLOOKUP(X1925,HourlyWages!$A:$B,2,0)</f>
        <v>71</v>
      </c>
      <c r="AA1925">
        <v>1</v>
      </c>
    </row>
    <row r="1926" spans="1:27" x14ac:dyDescent="0.3">
      <c r="A1926" t="b">
        <f>COUNTIF($C$1:C1926, C1926)&gt;1</f>
        <v>0</v>
      </c>
      <c r="B1926" t="b">
        <f>VLOOKUP(C1926,Sheet3!$A:$B,2,0) &gt; 1</f>
        <v>0</v>
      </c>
      <c r="C1926">
        <v>1925</v>
      </c>
      <c r="D1926">
        <v>13767</v>
      </c>
      <c r="E1926" s="4">
        <v>40416</v>
      </c>
      <c r="F1926">
        <v>45</v>
      </c>
      <c r="G1926" s="15">
        <f>I1926*F1926</f>
        <v>6750</v>
      </c>
      <c r="H1926" s="9">
        <v>0.01</v>
      </c>
      <c r="I1926" s="13">
        <f>VLOOKUP($U1926,Pricebook!$A:$D,4,0)</f>
        <v>150</v>
      </c>
      <c r="J1926" s="11">
        <f>G1926*(1-H1926)</f>
        <v>6682.5</v>
      </c>
      <c r="K1926" t="s">
        <v>540</v>
      </c>
      <c r="L1926" t="s">
        <v>212</v>
      </c>
      <c r="M1926" t="str">
        <f>VLOOKUP($L1926,Companies!$A:$G,7,)</f>
        <v>EDP Services</v>
      </c>
      <c r="N1926" t="str">
        <f>VLOOKUP($L1926,Companies!$A:$G,6,)</f>
        <v>Technology</v>
      </c>
      <c r="O1926" s="6" t="s">
        <v>1164</v>
      </c>
      <c r="P1926" s="6">
        <v>70601</v>
      </c>
      <c r="Q1926" t="s">
        <v>436</v>
      </c>
      <c r="R1926" t="s">
        <v>34</v>
      </c>
      <c r="S1926" s="4">
        <v>40418</v>
      </c>
      <c r="T1926" s="7">
        <f>S1926-E1926</f>
        <v>2</v>
      </c>
      <c r="U1926" t="s">
        <v>14210</v>
      </c>
      <c r="V1926" s="6" t="s">
        <v>14251</v>
      </c>
      <c r="W1926" t="s">
        <v>14263</v>
      </c>
      <c r="X1926" t="s">
        <v>14185</v>
      </c>
      <c r="Y1926" t="str">
        <f>VLOOKUP(R1926,Managers!$A:$B,2,)</f>
        <v>Frank Mitchell</v>
      </c>
      <c r="Z1926" s="11">
        <f>VLOOKUP(X1926,HourlyWages!$A:$B,2,0)</f>
        <v>70</v>
      </c>
      <c r="AA1926">
        <v>1</v>
      </c>
    </row>
    <row r="1927" spans="1:27" x14ac:dyDescent="0.3">
      <c r="A1927" t="b">
        <f>COUNTIF($C$1:C1927, C1927)&gt;1</f>
        <v>0</v>
      </c>
      <c r="B1927" t="b">
        <f>VLOOKUP(C1927,Sheet3!$A:$B,2,0) &gt; 1</f>
        <v>0</v>
      </c>
      <c r="C1927">
        <v>1926</v>
      </c>
      <c r="D1927">
        <v>13767</v>
      </c>
      <c r="E1927" s="4">
        <v>40416</v>
      </c>
      <c r="F1927">
        <v>10</v>
      </c>
      <c r="G1927" s="15">
        <f>I1927*F1927</f>
        <v>1500</v>
      </c>
      <c r="H1927" s="9">
        <v>0.06</v>
      </c>
      <c r="I1927" s="13">
        <f>VLOOKUP($U1927,Pricebook!$A:$D,4,0)</f>
        <v>150</v>
      </c>
      <c r="J1927" s="11">
        <f>G1927*(1-H1927)</f>
        <v>1410</v>
      </c>
      <c r="K1927" t="s">
        <v>540</v>
      </c>
      <c r="L1927" t="s">
        <v>212</v>
      </c>
      <c r="M1927" t="str">
        <f>VLOOKUP($L1927,Companies!$A:$G,7,)</f>
        <v>EDP Services</v>
      </c>
      <c r="N1927" t="str">
        <f>VLOOKUP($L1927,Companies!$A:$G,6,)</f>
        <v>Technology</v>
      </c>
      <c r="O1927" s="6" t="s">
        <v>1164</v>
      </c>
      <c r="P1927" s="6">
        <v>70601</v>
      </c>
      <c r="Q1927" t="s">
        <v>436</v>
      </c>
      <c r="R1927" t="s">
        <v>34</v>
      </c>
      <c r="S1927" s="4">
        <v>40417</v>
      </c>
      <c r="T1927" s="7">
        <f>S1927-E1927</f>
        <v>1</v>
      </c>
      <c r="U1927" t="s">
        <v>14210</v>
      </c>
      <c r="V1927" s="6" t="s">
        <v>14251</v>
      </c>
      <c r="W1927" t="s">
        <v>14253</v>
      </c>
      <c r="X1927" t="s">
        <v>14194</v>
      </c>
      <c r="Y1927" t="str">
        <f>VLOOKUP(R1927,Managers!$A:$B,2,)</f>
        <v>Frank Mitchell</v>
      </c>
      <c r="Z1927" s="11">
        <f>VLOOKUP(X1927,HourlyWages!$A:$B,2,0)</f>
        <v>71</v>
      </c>
      <c r="AA1927">
        <v>1</v>
      </c>
    </row>
    <row r="1928" spans="1:27" x14ac:dyDescent="0.3">
      <c r="A1928" t="b">
        <f>COUNTIF($C$1:C1928, C1928)&gt;1</f>
        <v>0</v>
      </c>
      <c r="B1928" t="b">
        <f>VLOOKUP(C1928,Sheet3!$A:$B,2,0) &gt; 1</f>
        <v>0</v>
      </c>
      <c r="C1928">
        <v>1927</v>
      </c>
      <c r="D1928">
        <v>13767</v>
      </c>
      <c r="E1928" s="4">
        <v>40416</v>
      </c>
      <c r="F1928">
        <v>12</v>
      </c>
      <c r="G1928" s="15">
        <f>I1928*F1928</f>
        <v>1500</v>
      </c>
      <c r="H1928" s="9">
        <v>0.05</v>
      </c>
      <c r="I1928" s="13">
        <f>VLOOKUP($U1928,Pricebook!$A:$D,4,0)</f>
        <v>125</v>
      </c>
      <c r="J1928" s="11">
        <f>G1928*(1-H1928)</f>
        <v>1425</v>
      </c>
      <c r="K1928" t="s">
        <v>540</v>
      </c>
      <c r="L1928" t="s">
        <v>212</v>
      </c>
      <c r="M1928" t="str">
        <f>VLOOKUP($L1928,Companies!$A:$G,7,)</f>
        <v>EDP Services</v>
      </c>
      <c r="N1928" t="str">
        <f>VLOOKUP($L1928,Companies!$A:$G,6,)</f>
        <v>Technology</v>
      </c>
      <c r="O1928" s="6" t="s">
        <v>1766</v>
      </c>
      <c r="P1928" s="6">
        <v>36203</v>
      </c>
      <c r="Q1928" t="s">
        <v>424</v>
      </c>
      <c r="R1928" t="s">
        <v>34</v>
      </c>
      <c r="S1928" s="4">
        <v>40418</v>
      </c>
      <c r="T1928" s="7">
        <f>S1928-E1928</f>
        <v>2</v>
      </c>
      <c r="U1928" t="s">
        <v>14209</v>
      </c>
      <c r="V1928" s="6" t="s">
        <v>14257</v>
      </c>
      <c r="W1928" t="s">
        <v>14264</v>
      </c>
      <c r="X1928" t="s">
        <v>14190</v>
      </c>
      <c r="Y1928" t="str">
        <f>VLOOKUP(R1928,Managers!$A:$B,2,)</f>
        <v>Frank Mitchell</v>
      </c>
      <c r="Z1928" s="11">
        <f>VLOOKUP(X1928,HourlyWages!$A:$B,2,0)</f>
        <v>67</v>
      </c>
      <c r="AA1928">
        <v>1</v>
      </c>
    </row>
    <row r="1929" spans="1:27" x14ac:dyDescent="0.3">
      <c r="A1929" t="b">
        <f>COUNTIF($C$1:C1929, C1929)&gt;1</f>
        <v>0</v>
      </c>
      <c r="B1929" t="b">
        <f>VLOOKUP(C1929,Sheet3!$A:$B,2,0) &gt; 1</f>
        <v>0</v>
      </c>
      <c r="C1929">
        <v>1928</v>
      </c>
      <c r="D1929">
        <v>13795</v>
      </c>
      <c r="E1929" s="4">
        <v>40643</v>
      </c>
      <c r="F1929">
        <v>30</v>
      </c>
      <c r="G1929" s="15">
        <f>I1929*F1929</f>
        <v>4800</v>
      </c>
      <c r="H1929" s="9">
        <v>0.04</v>
      </c>
      <c r="I1929" s="13">
        <f>VLOOKUP($U1929,Pricebook!$A:$D,4,0)</f>
        <v>160</v>
      </c>
      <c r="J1929" s="11">
        <f>G1929*(1-H1929)</f>
        <v>4608</v>
      </c>
      <c r="K1929" t="s">
        <v>12</v>
      </c>
      <c r="L1929" t="s">
        <v>13</v>
      </c>
      <c r="M1929" t="str">
        <f>VLOOKUP($L1929,Companies!$A:$G,7,)</f>
        <v>Computer Software: Prepackaged Software</v>
      </c>
      <c r="N1929" t="str">
        <f>VLOOKUP($L1929,Companies!$A:$G,6,)</f>
        <v>Technology</v>
      </c>
      <c r="O1929" s="6" t="s">
        <v>14</v>
      </c>
      <c r="P1929" s="6">
        <v>60035</v>
      </c>
      <c r="Q1929" t="s">
        <v>15</v>
      </c>
      <c r="R1929" t="s">
        <v>16</v>
      </c>
      <c r="S1929" s="4">
        <v>40646</v>
      </c>
      <c r="T1929" s="7">
        <f>S1929-E1929</f>
        <v>3</v>
      </c>
      <c r="U1929" t="s">
        <v>14218</v>
      </c>
      <c r="V1929" s="6" t="s">
        <v>14251</v>
      </c>
      <c r="W1929" t="s">
        <v>14267</v>
      </c>
      <c r="X1929" t="s">
        <v>14192</v>
      </c>
      <c r="Y1929" t="str">
        <f>VLOOKUP(R1929,Managers!$A:$B,2,)</f>
        <v>Josh Martinez</v>
      </c>
      <c r="Z1929" s="11">
        <f>VLOOKUP(X1929,HourlyWages!$A:$B,2,0)</f>
        <v>75</v>
      </c>
      <c r="AA1929">
        <v>1</v>
      </c>
    </row>
    <row r="1930" spans="1:27" x14ac:dyDescent="0.3">
      <c r="A1930" t="b">
        <f>COUNTIF($C$1:C1930, C1930)&gt;1</f>
        <v>0</v>
      </c>
      <c r="B1930" t="b">
        <f>VLOOKUP(C1930,Sheet3!$A:$B,2,0) &gt; 1</f>
        <v>0</v>
      </c>
      <c r="C1930">
        <v>1929</v>
      </c>
      <c r="D1930">
        <v>13795</v>
      </c>
      <c r="E1930" s="4">
        <v>40643</v>
      </c>
      <c r="F1930">
        <v>23</v>
      </c>
      <c r="G1930" s="15">
        <f>I1930*F1930</f>
        <v>2530</v>
      </c>
      <c r="H1930" s="9">
        <v>0.05</v>
      </c>
      <c r="I1930" s="13">
        <f>VLOOKUP($U1930,Pricebook!$A:$D,4,0)</f>
        <v>110</v>
      </c>
      <c r="J1930" s="11">
        <f>G1930*(1-H1930)</f>
        <v>2403.5</v>
      </c>
      <c r="K1930" t="s">
        <v>12</v>
      </c>
      <c r="L1930" t="s">
        <v>13</v>
      </c>
      <c r="M1930" t="str">
        <f>VLOOKUP($L1930,Companies!$A:$G,7,)</f>
        <v>Computer Software: Prepackaged Software</v>
      </c>
      <c r="N1930" t="str">
        <f>VLOOKUP($L1930,Companies!$A:$G,6,)</f>
        <v>Technology</v>
      </c>
      <c r="O1930" s="6" t="s">
        <v>14</v>
      </c>
      <c r="P1930" s="6">
        <v>60035</v>
      </c>
      <c r="Q1930" t="s">
        <v>15</v>
      </c>
      <c r="R1930" t="s">
        <v>16</v>
      </c>
      <c r="S1930" s="4">
        <v>40646</v>
      </c>
      <c r="T1930" s="7">
        <f>S1930-E1930</f>
        <v>3</v>
      </c>
      <c r="U1930" t="s">
        <v>14215</v>
      </c>
      <c r="V1930" s="6" t="s">
        <v>14251</v>
      </c>
      <c r="W1930" t="s">
        <v>14263</v>
      </c>
      <c r="X1930" t="s">
        <v>14191</v>
      </c>
      <c r="Y1930" t="str">
        <f>VLOOKUP(R1930,Managers!$A:$B,2,)</f>
        <v>Josh Martinez</v>
      </c>
      <c r="Z1930" s="11">
        <f>VLOOKUP(X1930,HourlyWages!$A:$B,2,0)</f>
        <v>60</v>
      </c>
      <c r="AA1930">
        <v>1</v>
      </c>
    </row>
    <row r="1931" spans="1:27" x14ac:dyDescent="0.3">
      <c r="A1931" t="b">
        <f>COUNTIF($C$1:C1931, C1931)&gt;1</f>
        <v>0</v>
      </c>
      <c r="B1931" t="b">
        <f>VLOOKUP(C1931,Sheet3!$A:$B,2,0) &gt; 1</f>
        <v>0</v>
      </c>
      <c r="C1931">
        <v>1930</v>
      </c>
      <c r="D1931">
        <v>13795</v>
      </c>
      <c r="E1931" s="4">
        <v>40643</v>
      </c>
      <c r="F1931">
        <v>37</v>
      </c>
      <c r="G1931" s="15">
        <f>I1931*F1931</f>
        <v>4070</v>
      </c>
      <c r="H1931" s="9">
        <v>0.02</v>
      </c>
      <c r="I1931" s="13">
        <f>VLOOKUP($U1931,Pricebook!$A:$D,4,0)</f>
        <v>110</v>
      </c>
      <c r="J1931" s="11">
        <f>G1931*(1-H1931)</f>
        <v>3988.6</v>
      </c>
      <c r="K1931" t="s">
        <v>12</v>
      </c>
      <c r="L1931" t="s">
        <v>13</v>
      </c>
      <c r="M1931" t="str">
        <f>VLOOKUP($L1931,Companies!$A:$G,7,)</f>
        <v>Computer Software: Prepackaged Software</v>
      </c>
      <c r="N1931" t="str">
        <f>VLOOKUP($L1931,Companies!$A:$G,6,)</f>
        <v>Technology</v>
      </c>
      <c r="O1931" s="6" t="s">
        <v>14</v>
      </c>
      <c r="P1931" s="6">
        <v>60035</v>
      </c>
      <c r="Q1931" t="s">
        <v>15</v>
      </c>
      <c r="R1931" t="s">
        <v>16</v>
      </c>
      <c r="S1931" s="4">
        <v>40644</v>
      </c>
      <c r="T1931" s="7">
        <f>S1931-E1931</f>
        <v>1</v>
      </c>
      <c r="U1931" t="s">
        <v>14215</v>
      </c>
      <c r="V1931" s="6" t="s">
        <v>14251</v>
      </c>
      <c r="W1931" t="s">
        <v>14252</v>
      </c>
      <c r="X1931" t="s">
        <v>14200</v>
      </c>
      <c r="Y1931" t="str">
        <f>VLOOKUP(R1931,Managers!$A:$B,2,)</f>
        <v>Josh Martinez</v>
      </c>
      <c r="Z1931" s="11">
        <f>VLOOKUP(X1931,HourlyWages!$A:$B,2,0)</f>
        <v>59</v>
      </c>
      <c r="AA1931">
        <v>1</v>
      </c>
    </row>
    <row r="1932" spans="1:27" x14ac:dyDescent="0.3">
      <c r="A1932" t="b">
        <f>COUNTIF($C$1:C1932, C1932)&gt;1</f>
        <v>0</v>
      </c>
      <c r="B1932" t="b">
        <f>VLOOKUP(C1932,Sheet3!$A:$B,2,0) &gt; 1</f>
        <v>0</v>
      </c>
      <c r="C1932">
        <v>1931</v>
      </c>
      <c r="D1932">
        <v>13799</v>
      </c>
      <c r="E1932" s="4">
        <v>40513</v>
      </c>
      <c r="F1932">
        <v>5</v>
      </c>
      <c r="G1932" s="15">
        <f>I1932*F1932</f>
        <v>625</v>
      </c>
      <c r="H1932" s="9">
        <v>0.05</v>
      </c>
      <c r="I1932" s="13">
        <f>VLOOKUP($U1932,Pricebook!$A:$D,4,0)</f>
        <v>125</v>
      </c>
      <c r="J1932" s="11">
        <f>G1932*(1-H1932)</f>
        <v>593.75</v>
      </c>
      <c r="K1932" t="s">
        <v>312</v>
      </c>
      <c r="L1932" t="s">
        <v>108</v>
      </c>
      <c r="M1932" t="str">
        <f>VLOOKUP($L1932,Companies!$A:$G,7,)</f>
        <v>Broadcasting</v>
      </c>
      <c r="N1932" t="str">
        <f>VLOOKUP($L1932,Companies!$A:$G,6,)</f>
        <v>Consumer Services</v>
      </c>
      <c r="O1932" s="6" t="s">
        <v>1120</v>
      </c>
      <c r="P1932" s="6">
        <v>97007</v>
      </c>
      <c r="Q1932" t="s">
        <v>43</v>
      </c>
      <c r="R1932" t="s">
        <v>23</v>
      </c>
      <c r="S1932" s="4">
        <v>40515</v>
      </c>
      <c r="T1932" s="7">
        <f>S1932-E1932</f>
        <v>2</v>
      </c>
      <c r="U1932" t="s">
        <v>14208</v>
      </c>
      <c r="V1932" s="6" t="s">
        <v>14251</v>
      </c>
      <c r="W1932" t="s">
        <v>14263</v>
      </c>
      <c r="X1932" t="s">
        <v>14197</v>
      </c>
      <c r="Y1932" t="str">
        <f>VLOOKUP(R1932,Managers!$A:$B,2,)</f>
        <v>Bob Turner</v>
      </c>
      <c r="Z1932" s="11">
        <f>VLOOKUP(X1932,HourlyWages!$A:$B,2,0)</f>
        <v>71</v>
      </c>
      <c r="AA1932">
        <v>1</v>
      </c>
    </row>
    <row r="1933" spans="1:27" x14ac:dyDescent="0.3">
      <c r="A1933" t="b">
        <f>COUNTIF($C$1:C1933, C1933)&gt;1</f>
        <v>0</v>
      </c>
      <c r="B1933" t="b">
        <f>VLOOKUP(C1933,Sheet3!$A:$B,2,0) &gt; 1</f>
        <v>0</v>
      </c>
      <c r="C1933">
        <v>1932</v>
      </c>
      <c r="D1933">
        <v>13824</v>
      </c>
      <c r="E1933" s="4">
        <v>40174</v>
      </c>
      <c r="F1933">
        <v>19</v>
      </c>
      <c r="G1933" s="15">
        <f>I1933*F1933</f>
        <v>3800</v>
      </c>
      <c r="H1933" s="9">
        <v>0.05</v>
      </c>
      <c r="I1933" s="13">
        <f>VLOOKUP($U1933,Pricebook!$A:$D,4,0)</f>
        <v>200</v>
      </c>
      <c r="J1933" s="11">
        <f>G1933*(1-H1933)</f>
        <v>3610</v>
      </c>
      <c r="K1933" t="s">
        <v>835</v>
      </c>
      <c r="L1933" t="s">
        <v>274</v>
      </c>
      <c r="M1933" t="str">
        <f>VLOOKUP($L1933,Companies!$A:$G,7,)</f>
        <v>Other Specialty Stores</v>
      </c>
      <c r="N1933" t="str">
        <f>VLOOKUP($L1933,Companies!$A:$G,6,)</f>
        <v>Consumer Services</v>
      </c>
      <c r="O1933" s="6" t="s">
        <v>1767</v>
      </c>
      <c r="P1933" s="6" t="s">
        <v>1768</v>
      </c>
      <c r="Q1933" t="s">
        <v>149</v>
      </c>
      <c r="R1933" t="s">
        <v>61</v>
      </c>
      <c r="S1933" s="4">
        <v>40181</v>
      </c>
      <c r="T1933" s="7">
        <f>S1933-E1933</f>
        <v>7</v>
      </c>
      <c r="U1933" t="s">
        <v>14214</v>
      </c>
      <c r="V1933" s="6" t="s">
        <v>14251</v>
      </c>
      <c r="W1933" t="s">
        <v>14263</v>
      </c>
      <c r="X1933" t="s">
        <v>14200</v>
      </c>
      <c r="Y1933" t="str">
        <f>VLOOKUP(R1933,Managers!$A:$B,2,)</f>
        <v>Allen Young</v>
      </c>
      <c r="Z1933" s="11">
        <f>VLOOKUP(X1933,HourlyWages!$A:$B,2,0)</f>
        <v>59</v>
      </c>
      <c r="AA1933">
        <v>1</v>
      </c>
    </row>
    <row r="1934" spans="1:27" x14ac:dyDescent="0.3">
      <c r="A1934" t="b">
        <f>COUNTIF($C$1:C1934, C1934)&gt;1</f>
        <v>0</v>
      </c>
      <c r="B1934" t="b">
        <f>VLOOKUP(C1934,Sheet3!$A:$B,2,0) &gt; 1</f>
        <v>0</v>
      </c>
      <c r="C1934">
        <v>1933</v>
      </c>
      <c r="D1934">
        <v>13825</v>
      </c>
      <c r="E1934" s="4">
        <v>39893</v>
      </c>
      <c r="F1934">
        <v>30</v>
      </c>
      <c r="G1934" s="15">
        <f>I1934*F1934</f>
        <v>3300</v>
      </c>
      <c r="H1934" s="9">
        <v>0.09</v>
      </c>
      <c r="I1934" s="13">
        <f>VLOOKUP($U1934,Pricebook!$A:$D,4,0)</f>
        <v>110</v>
      </c>
      <c r="J1934" s="11">
        <f>G1934*(1-H1934)</f>
        <v>3003</v>
      </c>
      <c r="K1934" t="s">
        <v>1449</v>
      </c>
      <c r="L1934" t="s">
        <v>637</v>
      </c>
      <c r="M1934" t="str">
        <f>VLOOKUP($L1934,Companies!$A:$G,7,)</f>
        <v>Medical Specialities</v>
      </c>
      <c r="N1934" t="str">
        <f>VLOOKUP($L1934,Companies!$A:$G,6,)</f>
        <v>Health Care</v>
      </c>
      <c r="O1934" s="6" t="s">
        <v>1450</v>
      </c>
      <c r="P1934" s="6">
        <v>98408</v>
      </c>
      <c r="Q1934" t="s">
        <v>22</v>
      </c>
      <c r="R1934" t="s">
        <v>23</v>
      </c>
      <c r="S1934" s="4">
        <v>39894</v>
      </c>
      <c r="T1934" s="7">
        <f>S1934-E1934</f>
        <v>1</v>
      </c>
      <c r="U1934" t="s">
        <v>14215</v>
      </c>
      <c r="V1934" s="6" t="s">
        <v>14257</v>
      </c>
      <c r="W1934" t="s">
        <v>14258</v>
      </c>
      <c r="X1934" t="s">
        <v>14185</v>
      </c>
      <c r="Y1934" t="str">
        <f>VLOOKUP(R1934,Managers!$A:$B,2,)</f>
        <v>Bob Turner</v>
      </c>
      <c r="Z1934" s="11">
        <f>VLOOKUP(X1934,HourlyWages!$A:$B,2,0)</f>
        <v>70</v>
      </c>
      <c r="AA1934">
        <v>1</v>
      </c>
    </row>
    <row r="1935" spans="1:27" x14ac:dyDescent="0.3">
      <c r="A1935" t="b">
        <f>COUNTIF($C$1:C1935, C1935)&gt;1</f>
        <v>0</v>
      </c>
      <c r="B1935" t="b">
        <f>VLOOKUP(C1935,Sheet3!$A:$B,2,0) &gt; 1</f>
        <v>0</v>
      </c>
      <c r="C1935">
        <v>1934</v>
      </c>
      <c r="D1935">
        <v>13830</v>
      </c>
      <c r="E1935" s="4">
        <v>40168</v>
      </c>
      <c r="F1935">
        <v>27</v>
      </c>
      <c r="G1935" s="15">
        <f>I1935*F1935</f>
        <v>2970</v>
      </c>
      <c r="H1935" s="9">
        <v>0</v>
      </c>
      <c r="I1935" s="13">
        <f>VLOOKUP($U1935,Pricebook!$A:$D,4,0)</f>
        <v>110</v>
      </c>
      <c r="J1935" s="11">
        <f>G1935*(1-H1935)</f>
        <v>2970</v>
      </c>
      <c r="K1935" t="s">
        <v>1429</v>
      </c>
      <c r="L1935" t="s">
        <v>430</v>
      </c>
      <c r="M1935" t="str">
        <f>VLOOKUP($L1935,Companies!$A:$G,7,)</f>
        <v>Electronic Components</v>
      </c>
      <c r="N1935" t="str">
        <f>VLOOKUP($L1935,Companies!$A:$G,6,)</f>
        <v>Technology</v>
      </c>
      <c r="O1935" s="6" t="s">
        <v>315</v>
      </c>
      <c r="P1935" s="6" t="s">
        <v>1430</v>
      </c>
      <c r="Q1935" t="s">
        <v>789</v>
      </c>
      <c r="R1935" t="s">
        <v>16</v>
      </c>
      <c r="S1935" s="4">
        <v>40171</v>
      </c>
      <c r="T1935" s="7">
        <f>S1935-E1935</f>
        <v>3</v>
      </c>
      <c r="U1935" t="s">
        <v>14220</v>
      </c>
      <c r="V1935" s="6" t="s">
        <v>14251</v>
      </c>
      <c r="W1935" t="s">
        <v>14262</v>
      </c>
      <c r="X1935" t="s">
        <v>14191</v>
      </c>
      <c r="Y1935" t="str">
        <f>VLOOKUP(R1935,Managers!$A:$B,2,)</f>
        <v>Josh Martinez</v>
      </c>
      <c r="Z1935" s="11">
        <f>VLOOKUP(X1935,HourlyWages!$A:$B,2,0)</f>
        <v>60</v>
      </c>
      <c r="AA1935">
        <v>1</v>
      </c>
    </row>
    <row r="1936" spans="1:27" x14ac:dyDescent="0.3">
      <c r="A1936" t="b">
        <f>COUNTIF($C$1:C1936, C1936)&gt;1</f>
        <v>0</v>
      </c>
      <c r="B1936" t="b">
        <f>VLOOKUP(C1936,Sheet3!$A:$B,2,0) &gt; 1</f>
        <v>0</v>
      </c>
      <c r="C1936">
        <v>1935</v>
      </c>
      <c r="D1936">
        <v>13861</v>
      </c>
      <c r="E1936" s="4">
        <v>40401</v>
      </c>
      <c r="F1936">
        <v>7</v>
      </c>
      <c r="G1936" s="15">
        <f>I1936*F1936</f>
        <v>840</v>
      </c>
      <c r="H1936" s="9">
        <v>0</v>
      </c>
      <c r="I1936" s="13">
        <f>VLOOKUP($U1936,Pricebook!$A:$D,4,0)</f>
        <v>120</v>
      </c>
      <c r="J1936" s="11">
        <f>G1936*(1-H1936)</f>
        <v>840</v>
      </c>
      <c r="K1936" t="s">
        <v>1769</v>
      </c>
      <c r="L1936" t="s">
        <v>520</v>
      </c>
      <c r="M1936" t="str">
        <f>VLOOKUP($L1936,Companies!$A:$G,7,)</f>
        <v>Computer Software: Prepackaged Software</v>
      </c>
      <c r="N1936" t="str">
        <f>VLOOKUP($L1936,Companies!$A:$G,6,)</f>
        <v>Technology</v>
      </c>
      <c r="O1936" s="6" t="s">
        <v>1770</v>
      </c>
      <c r="P1936" s="6" t="s">
        <v>1771</v>
      </c>
      <c r="Q1936" t="s">
        <v>48</v>
      </c>
      <c r="R1936" t="s">
        <v>16</v>
      </c>
      <c r="S1936" s="4">
        <v>40401</v>
      </c>
      <c r="T1936" s="7">
        <f>S1936-E1936</f>
        <v>0</v>
      </c>
      <c r="U1936" t="s">
        <v>14212</v>
      </c>
      <c r="V1936" s="6" t="s">
        <v>14251</v>
      </c>
      <c r="W1936" t="s">
        <v>14263</v>
      </c>
      <c r="X1936" t="s">
        <v>14195</v>
      </c>
      <c r="Y1936" t="str">
        <f>VLOOKUP(R1936,Managers!$A:$B,2,)</f>
        <v>Josh Martinez</v>
      </c>
      <c r="Z1936" s="11">
        <f>VLOOKUP(X1936,HourlyWages!$A:$B,2,0)</f>
        <v>52</v>
      </c>
      <c r="AA1936">
        <v>1</v>
      </c>
    </row>
    <row r="1937" spans="1:27" x14ac:dyDescent="0.3">
      <c r="A1937" t="b">
        <f>COUNTIF($C$1:C1937, C1937)&gt;1</f>
        <v>0</v>
      </c>
      <c r="B1937" t="b">
        <f>VLOOKUP(C1937,Sheet3!$A:$B,2,0) &gt; 1</f>
        <v>0</v>
      </c>
      <c r="C1937">
        <v>1936</v>
      </c>
      <c r="D1937">
        <v>13889</v>
      </c>
      <c r="E1937" s="4">
        <v>40790</v>
      </c>
      <c r="F1937">
        <v>49</v>
      </c>
      <c r="G1937" s="15">
        <f>I1937*F1937</f>
        <v>6125</v>
      </c>
      <c r="H1937" s="9">
        <v>0.03</v>
      </c>
      <c r="I1937" s="13">
        <f>VLOOKUP($U1937,Pricebook!$A:$D,4,0)</f>
        <v>125</v>
      </c>
      <c r="J1937" s="11">
        <f>G1937*(1-H1937)</f>
        <v>5941.25</v>
      </c>
      <c r="K1937" t="s">
        <v>1772</v>
      </c>
      <c r="L1937" t="s">
        <v>121</v>
      </c>
      <c r="M1937" t="str">
        <f>VLOOKUP($L1937,Companies!$A:$G,7,)</f>
        <v>Consumer Electronics/Video Chains</v>
      </c>
      <c r="N1937" t="str">
        <f>VLOOKUP($L1937,Companies!$A:$G,6,)</f>
        <v>Consumer Services</v>
      </c>
      <c r="O1937" s="6" t="s">
        <v>1773</v>
      </c>
      <c r="P1937" s="6" t="s">
        <v>1774</v>
      </c>
      <c r="Q1937" t="s">
        <v>172</v>
      </c>
      <c r="R1937" t="s">
        <v>16</v>
      </c>
      <c r="S1937" s="4">
        <v>40791</v>
      </c>
      <c r="T1937" s="7">
        <f>S1937-E1937</f>
        <v>1</v>
      </c>
      <c r="U1937" t="s">
        <v>14221</v>
      </c>
      <c r="V1937" s="6" t="s">
        <v>14254</v>
      </c>
      <c r="W1937" t="s">
        <v>14255</v>
      </c>
      <c r="X1937" t="s">
        <v>14201</v>
      </c>
      <c r="Y1937" t="str">
        <f>VLOOKUP(R1937,Managers!$A:$B,2,)</f>
        <v>Josh Martinez</v>
      </c>
      <c r="Z1937" s="11">
        <f>VLOOKUP(X1937,HourlyWages!$A:$B,2,0)</f>
        <v>53</v>
      </c>
      <c r="AA1937">
        <v>1</v>
      </c>
    </row>
    <row r="1938" spans="1:27" x14ac:dyDescent="0.3">
      <c r="A1938" t="b">
        <f>COUNTIF($C$1:C1938, C1938)&gt;1</f>
        <v>0</v>
      </c>
      <c r="B1938" t="b">
        <f>VLOOKUP(C1938,Sheet3!$A:$B,2,0) &gt; 1</f>
        <v>0</v>
      </c>
      <c r="C1938">
        <v>1937</v>
      </c>
      <c r="D1938">
        <v>13892</v>
      </c>
      <c r="E1938" s="4">
        <v>41026</v>
      </c>
      <c r="F1938">
        <v>47</v>
      </c>
      <c r="G1938" s="15">
        <f>I1938*F1938</f>
        <v>7050</v>
      </c>
      <c r="H1938" s="9">
        <v>0</v>
      </c>
      <c r="I1938" s="13">
        <f>VLOOKUP($U1938,Pricebook!$A:$D,4,0)</f>
        <v>150</v>
      </c>
      <c r="J1938" s="11">
        <f>G1938*(1-H1938)</f>
        <v>7050</v>
      </c>
      <c r="K1938" t="s">
        <v>1775</v>
      </c>
      <c r="L1938" t="s">
        <v>538</v>
      </c>
      <c r="M1938" t="str">
        <f>VLOOKUP($L1938,Companies!$A:$G,7,)</f>
        <v>Major Pharmaceuticals</v>
      </c>
      <c r="N1938" t="str">
        <f>VLOOKUP($L1938,Companies!$A:$G,6,)</f>
        <v>Health Care</v>
      </c>
      <c r="O1938" s="6" t="s">
        <v>1776</v>
      </c>
      <c r="P1938" s="6" t="s">
        <v>1777</v>
      </c>
      <c r="Q1938" t="s">
        <v>48</v>
      </c>
      <c r="R1938" t="s">
        <v>16</v>
      </c>
      <c r="S1938" s="4">
        <v>41027</v>
      </c>
      <c r="T1938" s="7">
        <f>S1938-E1938</f>
        <v>1</v>
      </c>
      <c r="U1938" t="s">
        <v>14211</v>
      </c>
      <c r="V1938" s="6" t="s">
        <v>14257</v>
      </c>
      <c r="W1938" t="s">
        <v>14259</v>
      </c>
      <c r="X1938" t="s">
        <v>14197</v>
      </c>
      <c r="Y1938" t="str">
        <f>VLOOKUP(R1938,Managers!$A:$B,2,)</f>
        <v>Josh Martinez</v>
      </c>
      <c r="Z1938" s="11">
        <f>VLOOKUP(X1938,HourlyWages!$A:$B,2,0)</f>
        <v>71</v>
      </c>
      <c r="AA1938">
        <v>1</v>
      </c>
    </row>
    <row r="1939" spans="1:27" x14ac:dyDescent="0.3">
      <c r="A1939" t="b">
        <f>COUNTIF($C$1:C1939, C1939)&gt;1</f>
        <v>0</v>
      </c>
      <c r="B1939" t="b">
        <f>VLOOKUP(C1939,Sheet3!$A:$B,2,0) &gt; 1</f>
        <v>0</v>
      </c>
      <c r="C1939">
        <v>1938</v>
      </c>
      <c r="D1939">
        <v>13894</v>
      </c>
      <c r="E1939" s="4">
        <v>41009</v>
      </c>
      <c r="F1939">
        <v>31</v>
      </c>
      <c r="G1939" s="15">
        <f>I1939*F1939</f>
        <v>3720</v>
      </c>
      <c r="H1939" s="9">
        <v>0.04</v>
      </c>
      <c r="I1939" s="13">
        <f>VLOOKUP($U1939,Pricebook!$A:$D,4,0)</f>
        <v>120</v>
      </c>
      <c r="J1939" s="11">
        <f>G1939*(1-H1939)</f>
        <v>3571.2</v>
      </c>
      <c r="K1939" t="s">
        <v>1397</v>
      </c>
      <c r="L1939" t="s">
        <v>389</v>
      </c>
      <c r="M1939" t="str">
        <f>VLOOKUP($L1939,Companies!$A:$G,7,)</f>
        <v>Catalog/Specialty Distribution</v>
      </c>
      <c r="N1939" t="str">
        <f>VLOOKUP($L1939,Companies!$A:$G,6,)</f>
        <v>Consumer Services</v>
      </c>
      <c r="O1939" s="6" t="s">
        <v>1398</v>
      </c>
      <c r="P1939" s="6">
        <v>74133</v>
      </c>
      <c r="Q1939" t="s">
        <v>75</v>
      </c>
      <c r="R1939" t="s">
        <v>16</v>
      </c>
      <c r="S1939" s="4">
        <v>41010</v>
      </c>
      <c r="T1939" s="7">
        <f>S1939-E1939</f>
        <v>1</v>
      </c>
      <c r="U1939" t="s">
        <v>14212</v>
      </c>
      <c r="V1939" s="6" t="s">
        <v>14254</v>
      </c>
      <c r="W1939" t="s">
        <v>14255</v>
      </c>
      <c r="X1939" t="s">
        <v>14202</v>
      </c>
      <c r="Y1939" t="str">
        <f>VLOOKUP(R1939,Managers!$A:$B,2,)</f>
        <v>Josh Martinez</v>
      </c>
      <c r="Z1939" s="11">
        <f>VLOOKUP(X1939,HourlyWages!$A:$B,2,0)</f>
        <v>71</v>
      </c>
      <c r="AA1939">
        <v>1</v>
      </c>
    </row>
    <row r="1940" spans="1:27" x14ac:dyDescent="0.3">
      <c r="A1940" t="b">
        <f>COUNTIF($C$1:C1940, C1940)&gt;1</f>
        <v>0</v>
      </c>
      <c r="B1940" t="b">
        <f>VLOOKUP(C1940,Sheet3!$A:$B,2,0) &gt; 1</f>
        <v>0</v>
      </c>
      <c r="C1940">
        <v>1939</v>
      </c>
      <c r="D1940">
        <v>13894</v>
      </c>
      <c r="E1940" s="4">
        <v>41009</v>
      </c>
      <c r="F1940">
        <v>50</v>
      </c>
      <c r="G1940" s="15">
        <f>I1940*F1940</f>
        <v>7500</v>
      </c>
      <c r="H1940" s="9">
        <v>0.05</v>
      </c>
      <c r="I1940" s="13">
        <f>VLOOKUP($U1940,Pricebook!$A:$D,4,0)</f>
        <v>150</v>
      </c>
      <c r="J1940" s="11">
        <f>G1940*(1-H1940)</f>
        <v>7125</v>
      </c>
      <c r="K1940" t="s">
        <v>1397</v>
      </c>
      <c r="L1940" t="s">
        <v>389</v>
      </c>
      <c r="M1940" t="str">
        <f>VLOOKUP($L1940,Companies!$A:$G,7,)</f>
        <v>Catalog/Specialty Distribution</v>
      </c>
      <c r="N1940" t="str">
        <f>VLOOKUP($L1940,Companies!$A:$G,6,)</f>
        <v>Consumer Services</v>
      </c>
      <c r="O1940" s="6" t="s">
        <v>1398</v>
      </c>
      <c r="P1940" s="6">
        <v>74133</v>
      </c>
      <c r="Q1940" t="s">
        <v>75</v>
      </c>
      <c r="R1940" t="s">
        <v>16</v>
      </c>
      <c r="S1940" s="4">
        <v>41010</v>
      </c>
      <c r="T1940" s="7">
        <f>S1940-E1940</f>
        <v>1</v>
      </c>
      <c r="U1940" t="s">
        <v>14210</v>
      </c>
      <c r="V1940" s="6" t="s">
        <v>14251</v>
      </c>
      <c r="W1940" t="s">
        <v>14252</v>
      </c>
      <c r="X1940" t="s">
        <v>14190</v>
      </c>
      <c r="Y1940" t="str">
        <f>VLOOKUP(R1940,Managers!$A:$B,2,)</f>
        <v>Josh Martinez</v>
      </c>
      <c r="Z1940" s="11">
        <f>VLOOKUP(X1940,HourlyWages!$A:$B,2,0)</f>
        <v>67</v>
      </c>
      <c r="AA1940">
        <v>1</v>
      </c>
    </row>
    <row r="1941" spans="1:27" x14ac:dyDescent="0.3">
      <c r="A1941" t="b">
        <f>COUNTIF($C$1:C1941, C1941)&gt;1</f>
        <v>0</v>
      </c>
      <c r="B1941" t="b">
        <f>VLOOKUP(C1941,Sheet3!$A:$B,2,0) &gt; 1</f>
        <v>0</v>
      </c>
      <c r="C1941">
        <v>1940</v>
      </c>
      <c r="D1941">
        <v>13895</v>
      </c>
      <c r="E1941" s="4">
        <v>40502</v>
      </c>
      <c r="F1941">
        <v>44</v>
      </c>
      <c r="G1941" s="15">
        <f>I1941*F1941</f>
        <v>8800</v>
      </c>
      <c r="H1941" s="9">
        <v>0.02</v>
      </c>
      <c r="I1941" s="13">
        <f>VLOOKUP($U1941,Pricebook!$A:$D,4,0)</f>
        <v>200</v>
      </c>
      <c r="J1941" s="11">
        <f>G1941*(1-H1941)</f>
        <v>8624</v>
      </c>
      <c r="K1941" t="s">
        <v>1322</v>
      </c>
      <c r="L1941" t="s">
        <v>406</v>
      </c>
      <c r="M1941" t="str">
        <f>VLOOKUP($L1941,Companies!$A:$G,7,)</f>
        <v>Air Freight/Delivery Services</v>
      </c>
      <c r="N1941" t="str">
        <f>VLOOKUP($L1941,Companies!$A:$G,6,)</f>
        <v>Transportation</v>
      </c>
      <c r="O1941" s="6" t="s">
        <v>1538</v>
      </c>
      <c r="P1941" s="6">
        <v>54302</v>
      </c>
      <c r="Q1941" t="s">
        <v>95</v>
      </c>
      <c r="R1941" t="s">
        <v>16</v>
      </c>
      <c r="S1941" s="4">
        <v>40502</v>
      </c>
      <c r="T1941" s="7">
        <f>S1941-E1941</f>
        <v>0</v>
      </c>
      <c r="U1941" t="s">
        <v>14206</v>
      </c>
      <c r="V1941" s="6" t="s">
        <v>14251</v>
      </c>
      <c r="W1941" t="s">
        <v>14267</v>
      </c>
      <c r="X1941" t="s">
        <v>14202</v>
      </c>
      <c r="Y1941" t="str">
        <f>VLOOKUP(R1941,Managers!$A:$B,2,)</f>
        <v>Josh Martinez</v>
      </c>
      <c r="Z1941" s="11">
        <f>VLOOKUP(X1941,HourlyWages!$A:$B,2,0)</f>
        <v>71</v>
      </c>
      <c r="AA1941">
        <v>1</v>
      </c>
    </row>
    <row r="1942" spans="1:27" x14ac:dyDescent="0.3">
      <c r="A1942" t="b">
        <f>COUNTIF($C$1:C1942, C1942)&gt;1</f>
        <v>0</v>
      </c>
      <c r="B1942" t="b">
        <f>VLOOKUP(C1942,Sheet3!$A:$B,2,0) &gt; 1</f>
        <v>0</v>
      </c>
      <c r="C1942">
        <v>1941</v>
      </c>
      <c r="D1942">
        <v>13920</v>
      </c>
      <c r="E1942" s="4">
        <v>40095</v>
      </c>
      <c r="F1942">
        <v>25</v>
      </c>
      <c r="G1942" s="15">
        <f>I1942*F1942</f>
        <v>2750</v>
      </c>
      <c r="H1942" s="9">
        <v>0.1</v>
      </c>
      <c r="I1942" s="13">
        <f>VLOOKUP($U1942,Pricebook!$A:$D,4,0)</f>
        <v>110</v>
      </c>
      <c r="J1942" s="11">
        <f>G1942*(1-H1942)</f>
        <v>2475</v>
      </c>
      <c r="K1942" t="s">
        <v>1778</v>
      </c>
      <c r="L1942" t="s">
        <v>482</v>
      </c>
      <c r="M1942" t="str">
        <f>VLOOKUP($L1942,Companies!$A:$G,7,)</f>
        <v>Television Services</v>
      </c>
      <c r="N1942" t="str">
        <f>VLOOKUP($L1942,Companies!$A:$G,6,)</f>
        <v>Consumer Services</v>
      </c>
      <c r="O1942" s="6" t="s">
        <v>1779</v>
      </c>
      <c r="P1942" s="6">
        <v>22102</v>
      </c>
      <c r="Q1942" t="s">
        <v>368</v>
      </c>
      <c r="R1942" t="s">
        <v>34</v>
      </c>
      <c r="S1942" s="4">
        <v>40097</v>
      </c>
      <c r="T1942" s="7">
        <f>S1942-E1942</f>
        <v>2</v>
      </c>
      <c r="U1942" t="s">
        <v>14215</v>
      </c>
      <c r="V1942" s="6" t="s">
        <v>14257</v>
      </c>
      <c r="W1942" t="s">
        <v>14259</v>
      </c>
      <c r="X1942" t="s">
        <v>14202</v>
      </c>
      <c r="Y1942" t="str">
        <f>VLOOKUP(R1942,Managers!$A:$B,2,)</f>
        <v>Frank Mitchell</v>
      </c>
      <c r="Z1942" s="11">
        <f>VLOOKUP(X1942,HourlyWages!$A:$B,2,0)</f>
        <v>71</v>
      </c>
      <c r="AA1942">
        <v>1</v>
      </c>
    </row>
    <row r="1943" spans="1:27" x14ac:dyDescent="0.3">
      <c r="A1943" t="b">
        <f>COUNTIF($C$1:C1943, C1943)&gt;1</f>
        <v>0</v>
      </c>
      <c r="B1943" t="b">
        <f>VLOOKUP(C1943,Sheet3!$A:$B,2,0) &gt; 1</f>
        <v>0</v>
      </c>
      <c r="C1943">
        <v>1942</v>
      </c>
      <c r="D1943">
        <v>13920</v>
      </c>
      <c r="E1943" s="4">
        <v>40095</v>
      </c>
      <c r="F1943">
        <v>24</v>
      </c>
      <c r="G1943" s="15">
        <f>I1943*F1943</f>
        <v>3360</v>
      </c>
      <c r="H1943" s="9">
        <v>0.06</v>
      </c>
      <c r="I1943" s="13">
        <f>VLOOKUP($U1943,Pricebook!$A:$D,4,0)</f>
        <v>140</v>
      </c>
      <c r="J1943" s="11">
        <f>G1943*(1-H1943)</f>
        <v>3158.3999999999996</v>
      </c>
      <c r="K1943" t="s">
        <v>1778</v>
      </c>
      <c r="L1943" t="s">
        <v>482</v>
      </c>
      <c r="M1943" t="str">
        <f>VLOOKUP($L1943,Companies!$A:$G,7,)</f>
        <v>Television Services</v>
      </c>
      <c r="N1943" t="str">
        <f>VLOOKUP($L1943,Companies!$A:$G,6,)</f>
        <v>Consumer Services</v>
      </c>
      <c r="O1943" s="6" t="s">
        <v>1779</v>
      </c>
      <c r="P1943" s="6">
        <v>22102</v>
      </c>
      <c r="Q1943" t="s">
        <v>368</v>
      </c>
      <c r="R1943" t="s">
        <v>34</v>
      </c>
      <c r="S1943" s="4">
        <v>40096</v>
      </c>
      <c r="T1943" s="7">
        <f>S1943-E1943</f>
        <v>1</v>
      </c>
      <c r="U1943" t="s">
        <v>14207</v>
      </c>
      <c r="V1943" s="6" t="s">
        <v>14254</v>
      </c>
      <c r="W1943" t="s">
        <v>14256</v>
      </c>
      <c r="X1943" t="s">
        <v>14191</v>
      </c>
      <c r="Y1943" t="str">
        <f>VLOOKUP(R1943,Managers!$A:$B,2,)</f>
        <v>Frank Mitchell</v>
      </c>
      <c r="Z1943" s="11">
        <f>VLOOKUP(X1943,HourlyWages!$A:$B,2,0)</f>
        <v>60</v>
      </c>
      <c r="AA1943">
        <v>1</v>
      </c>
    </row>
    <row r="1944" spans="1:27" x14ac:dyDescent="0.3">
      <c r="A1944" t="b">
        <f>COUNTIF($C$1:C1944, C1944)&gt;1</f>
        <v>0</v>
      </c>
      <c r="B1944" t="b">
        <f>VLOOKUP(C1944,Sheet3!$A:$B,2,0) &gt; 1</f>
        <v>0</v>
      </c>
      <c r="C1944">
        <v>1943</v>
      </c>
      <c r="D1944">
        <v>13923</v>
      </c>
      <c r="E1944" s="4">
        <v>41098</v>
      </c>
      <c r="F1944">
        <v>28</v>
      </c>
      <c r="G1944" s="15">
        <f>I1944*F1944</f>
        <v>4200</v>
      </c>
      <c r="H1944" s="9">
        <v>0.08</v>
      </c>
      <c r="I1944" s="13">
        <f>VLOOKUP($U1944,Pricebook!$A:$D,4,0)</f>
        <v>150</v>
      </c>
      <c r="J1944" s="11">
        <f>G1944*(1-H1944)</f>
        <v>3864</v>
      </c>
      <c r="K1944" t="s">
        <v>412</v>
      </c>
      <c r="L1944" t="s">
        <v>327</v>
      </c>
      <c r="M1944" t="str">
        <f>VLOOKUP($L1944,Companies!$A:$G,7,)</f>
        <v>Television Services</v>
      </c>
      <c r="N1944" t="str">
        <f>VLOOKUP($L1944,Companies!$A:$G,6,)</f>
        <v>Consumer Services</v>
      </c>
      <c r="O1944" s="6" t="s">
        <v>1780</v>
      </c>
      <c r="P1944" s="6">
        <v>92592</v>
      </c>
      <c r="Q1944" t="s">
        <v>114</v>
      </c>
      <c r="R1944" t="s">
        <v>23</v>
      </c>
      <c r="S1944" s="4">
        <v>41100</v>
      </c>
      <c r="T1944" s="7">
        <f>S1944-E1944</f>
        <v>2</v>
      </c>
      <c r="U1944" t="s">
        <v>14216</v>
      </c>
      <c r="V1944" s="6" t="s">
        <v>14254</v>
      </c>
      <c r="W1944" t="s">
        <v>14256</v>
      </c>
      <c r="X1944" t="s">
        <v>14188</v>
      </c>
      <c r="Y1944" t="str">
        <f>VLOOKUP(R1944,Managers!$A:$B,2,)</f>
        <v>Bob Turner</v>
      </c>
      <c r="Z1944" s="11">
        <f>VLOOKUP(X1944,HourlyWages!$A:$B,2,0)</f>
        <v>52</v>
      </c>
      <c r="AA1944">
        <v>1</v>
      </c>
    </row>
    <row r="1945" spans="1:27" x14ac:dyDescent="0.3">
      <c r="A1945" t="b">
        <f>COUNTIF($C$1:C1945, C1945)&gt;1</f>
        <v>0</v>
      </c>
      <c r="B1945" t="b">
        <f>VLOOKUP(C1945,Sheet3!$A:$B,2,0) &gt; 1</f>
        <v>0</v>
      </c>
      <c r="C1945">
        <v>1944</v>
      </c>
      <c r="D1945">
        <v>13923</v>
      </c>
      <c r="E1945" s="4">
        <v>41098</v>
      </c>
      <c r="F1945">
        <v>39</v>
      </c>
      <c r="G1945" s="15">
        <f>I1945*F1945</f>
        <v>6630</v>
      </c>
      <c r="H1945" s="9">
        <v>0.04</v>
      </c>
      <c r="I1945" s="13">
        <f>VLOOKUP($U1945,Pricebook!$A:$D,4,0)</f>
        <v>170</v>
      </c>
      <c r="J1945" s="11">
        <f>G1945*(1-H1945)</f>
        <v>6364.8</v>
      </c>
      <c r="K1945" t="s">
        <v>412</v>
      </c>
      <c r="L1945" t="s">
        <v>327</v>
      </c>
      <c r="M1945" t="str">
        <f>VLOOKUP($L1945,Companies!$A:$G,7,)</f>
        <v>Television Services</v>
      </c>
      <c r="N1945" t="str">
        <f>VLOOKUP($L1945,Companies!$A:$G,6,)</f>
        <v>Consumer Services</v>
      </c>
      <c r="O1945" s="6" t="s">
        <v>939</v>
      </c>
      <c r="P1945" s="6">
        <v>85281</v>
      </c>
      <c r="Q1945" t="s">
        <v>70</v>
      </c>
      <c r="R1945" t="s">
        <v>23</v>
      </c>
      <c r="S1945" s="4">
        <v>41100</v>
      </c>
      <c r="T1945" s="7">
        <f>S1945-E1945</f>
        <v>2</v>
      </c>
      <c r="U1945" t="s">
        <v>14219</v>
      </c>
      <c r="V1945" s="6" t="s">
        <v>14251</v>
      </c>
      <c r="W1945" t="s">
        <v>14262</v>
      </c>
      <c r="X1945" t="s">
        <v>14202</v>
      </c>
      <c r="Y1945" t="str">
        <f>VLOOKUP(R1945,Managers!$A:$B,2,)</f>
        <v>Bob Turner</v>
      </c>
      <c r="Z1945" s="11">
        <f>VLOOKUP(X1945,HourlyWages!$A:$B,2,0)</f>
        <v>71</v>
      </c>
      <c r="AA1945">
        <v>1</v>
      </c>
    </row>
    <row r="1946" spans="1:27" x14ac:dyDescent="0.3">
      <c r="A1946" t="b">
        <f>COUNTIF($C$1:C1946, C1946)&gt;1</f>
        <v>0</v>
      </c>
      <c r="B1946" t="b">
        <f>VLOOKUP(C1946,Sheet3!$A:$B,2,0) &gt; 1</f>
        <v>0</v>
      </c>
      <c r="C1946">
        <v>1945</v>
      </c>
      <c r="D1946">
        <v>13923</v>
      </c>
      <c r="E1946" s="4">
        <v>41098</v>
      </c>
      <c r="F1946">
        <v>49</v>
      </c>
      <c r="G1946" s="15">
        <f>I1946*F1946</f>
        <v>5390</v>
      </c>
      <c r="H1946" s="9">
        <v>0</v>
      </c>
      <c r="I1946" s="13">
        <f>VLOOKUP($U1946,Pricebook!$A:$D,4,0)</f>
        <v>110</v>
      </c>
      <c r="J1946" s="11">
        <f>G1946*(1-H1946)</f>
        <v>5390</v>
      </c>
      <c r="K1946" t="s">
        <v>412</v>
      </c>
      <c r="L1946" t="s">
        <v>327</v>
      </c>
      <c r="M1946" t="str">
        <f>VLOOKUP($L1946,Companies!$A:$G,7,)</f>
        <v>Television Services</v>
      </c>
      <c r="N1946" t="str">
        <f>VLOOKUP($L1946,Companies!$A:$G,6,)</f>
        <v>Consumer Services</v>
      </c>
      <c r="O1946" s="6" t="s">
        <v>939</v>
      </c>
      <c r="P1946" s="6">
        <v>85281</v>
      </c>
      <c r="Q1946" t="s">
        <v>70</v>
      </c>
      <c r="R1946" t="s">
        <v>23</v>
      </c>
      <c r="S1946" s="4">
        <v>41099</v>
      </c>
      <c r="T1946" s="7">
        <f>S1946-E1946</f>
        <v>1</v>
      </c>
      <c r="U1946" t="s">
        <v>14215</v>
      </c>
      <c r="V1946" s="6" t="s">
        <v>14251</v>
      </c>
      <c r="W1946" t="s">
        <v>14260</v>
      </c>
      <c r="X1946" t="s">
        <v>14203</v>
      </c>
      <c r="Y1946" t="str">
        <f>VLOOKUP(R1946,Managers!$A:$B,2,)</f>
        <v>Bob Turner</v>
      </c>
      <c r="Z1946" s="11">
        <f>VLOOKUP(X1946,HourlyWages!$A:$B,2,0)</f>
        <v>62</v>
      </c>
      <c r="AA1946">
        <v>1</v>
      </c>
    </row>
    <row r="1947" spans="1:27" x14ac:dyDescent="0.3">
      <c r="A1947" t="b">
        <f>COUNTIF($C$1:C1947, C1947)&gt;1</f>
        <v>0</v>
      </c>
      <c r="B1947" t="b">
        <f>VLOOKUP(C1947,Sheet3!$A:$B,2,0) &gt; 1</f>
        <v>0</v>
      </c>
      <c r="C1947">
        <v>1946</v>
      </c>
      <c r="D1947">
        <v>13923</v>
      </c>
      <c r="E1947" s="4">
        <v>41098</v>
      </c>
      <c r="F1947">
        <v>27</v>
      </c>
      <c r="G1947" s="15">
        <f>I1947*F1947</f>
        <v>5400</v>
      </c>
      <c r="H1947" s="9">
        <v>0.04</v>
      </c>
      <c r="I1947" s="13">
        <f>VLOOKUP($U1947,Pricebook!$A:$D,4,0)</f>
        <v>200</v>
      </c>
      <c r="J1947" s="11">
        <f>G1947*(1-H1947)</f>
        <v>5184</v>
      </c>
      <c r="K1947" t="s">
        <v>412</v>
      </c>
      <c r="L1947" t="s">
        <v>327</v>
      </c>
      <c r="M1947" t="str">
        <f>VLOOKUP($L1947,Companies!$A:$G,7,)</f>
        <v>Television Services</v>
      </c>
      <c r="N1947" t="str">
        <f>VLOOKUP($L1947,Companies!$A:$G,6,)</f>
        <v>Consumer Services</v>
      </c>
      <c r="O1947" s="6" t="s">
        <v>939</v>
      </c>
      <c r="P1947" s="6">
        <v>85281</v>
      </c>
      <c r="Q1947" t="s">
        <v>70</v>
      </c>
      <c r="R1947" t="s">
        <v>23</v>
      </c>
      <c r="S1947" s="4">
        <v>41100</v>
      </c>
      <c r="T1947" s="7">
        <f>S1947-E1947</f>
        <v>2</v>
      </c>
      <c r="U1947" t="s">
        <v>14206</v>
      </c>
      <c r="V1947" s="6" t="s">
        <v>14251</v>
      </c>
      <c r="W1947" t="s">
        <v>14266</v>
      </c>
      <c r="X1947" t="s">
        <v>14200</v>
      </c>
      <c r="Y1947" t="str">
        <f>VLOOKUP(R1947,Managers!$A:$B,2,)</f>
        <v>Bob Turner</v>
      </c>
      <c r="Z1947" s="11">
        <f>VLOOKUP(X1947,HourlyWages!$A:$B,2,0)</f>
        <v>59</v>
      </c>
      <c r="AA1947">
        <v>1</v>
      </c>
    </row>
    <row r="1948" spans="1:27" x14ac:dyDescent="0.3">
      <c r="A1948" t="b">
        <f>COUNTIF($C$1:C1948, C1948)&gt;1</f>
        <v>0</v>
      </c>
      <c r="B1948" t="b">
        <f>VLOOKUP(C1948,Sheet3!$A:$B,2,0) &gt; 1</f>
        <v>0</v>
      </c>
      <c r="C1948">
        <v>1947</v>
      </c>
      <c r="D1948">
        <v>13927</v>
      </c>
      <c r="E1948" s="4">
        <v>40051</v>
      </c>
      <c r="F1948">
        <v>26</v>
      </c>
      <c r="G1948" s="15">
        <f>I1948*F1948</f>
        <v>2860</v>
      </c>
      <c r="H1948" s="9">
        <v>0.04</v>
      </c>
      <c r="I1948" s="13">
        <f>VLOOKUP($U1948,Pricebook!$A:$D,4,0)</f>
        <v>110</v>
      </c>
      <c r="J1948" s="11">
        <f>G1948*(1-H1948)</f>
        <v>2745.6</v>
      </c>
      <c r="K1948" t="s">
        <v>1781</v>
      </c>
      <c r="L1948" t="s">
        <v>385</v>
      </c>
      <c r="M1948" t="str">
        <f>VLOOKUP($L1948,Companies!$A:$G,7,)</f>
        <v>Restaurants</v>
      </c>
      <c r="N1948" t="str">
        <f>VLOOKUP($L1948,Companies!$A:$G,6,)</f>
        <v>Consumer Services</v>
      </c>
      <c r="O1948" s="6" t="s">
        <v>1782</v>
      </c>
      <c r="P1948" s="6">
        <v>46312</v>
      </c>
      <c r="Q1948" t="s">
        <v>278</v>
      </c>
      <c r="R1948" t="s">
        <v>16</v>
      </c>
      <c r="S1948" s="4">
        <v>40058</v>
      </c>
      <c r="T1948" s="7">
        <f>S1948-E1948</f>
        <v>7</v>
      </c>
      <c r="U1948" t="s">
        <v>14215</v>
      </c>
      <c r="V1948" s="6" t="s">
        <v>14251</v>
      </c>
      <c r="W1948" t="s">
        <v>14263</v>
      </c>
      <c r="X1948" t="s">
        <v>14201</v>
      </c>
      <c r="Y1948" t="str">
        <f>VLOOKUP(R1948,Managers!$A:$B,2,)</f>
        <v>Josh Martinez</v>
      </c>
      <c r="Z1948" s="11">
        <f>VLOOKUP(X1948,HourlyWages!$A:$B,2,0)</f>
        <v>53</v>
      </c>
      <c r="AA1948">
        <v>1</v>
      </c>
    </row>
    <row r="1949" spans="1:27" x14ac:dyDescent="0.3">
      <c r="A1949" t="b">
        <f>COUNTIF($C$1:C1949, C1949)&gt;1</f>
        <v>0</v>
      </c>
      <c r="B1949" t="b">
        <f>VLOOKUP(C1949,Sheet3!$A:$B,2,0) &gt; 1</f>
        <v>0</v>
      </c>
      <c r="C1949">
        <v>1948</v>
      </c>
      <c r="D1949">
        <v>13953</v>
      </c>
      <c r="E1949" s="4">
        <v>40694</v>
      </c>
      <c r="F1949">
        <v>32</v>
      </c>
      <c r="G1949" s="15">
        <f>I1949*F1949</f>
        <v>3520</v>
      </c>
      <c r="H1949" s="9">
        <v>0.04</v>
      </c>
      <c r="I1949" s="13">
        <f>VLOOKUP($U1949,Pricebook!$A:$D,4,0)</f>
        <v>110</v>
      </c>
      <c r="J1949" s="11">
        <f>G1949*(1-H1949)</f>
        <v>3379.2</v>
      </c>
      <c r="K1949" t="s">
        <v>1577</v>
      </c>
      <c r="L1949" t="s">
        <v>285</v>
      </c>
      <c r="M1949" t="str">
        <f>VLOOKUP($L1949,Companies!$A:$G,7,)</f>
        <v>Oil Refining/Marketing</v>
      </c>
      <c r="N1949" t="str">
        <f>VLOOKUP($L1949,Companies!$A:$G,6,)</f>
        <v>Transportation</v>
      </c>
      <c r="O1949" s="6" t="s">
        <v>335</v>
      </c>
      <c r="P1949" s="6">
        <v>17602</v>
      </c>
      <c r="Q1949" t="s">
        <v>232</v>
      </c>
      <c r="R1949" t="s">
        <v>61</v>
      </c>
      <c r="S1949" s="4">
        <v>40696</v>
      </c>
      <c r="T1949" s="7">
        <f>S1949-E1949</f>
        <v>2</v>
      </c>
      <c r="U1949" t="s">
        <v>14215</v>
      </c>
      <c r="V1949" s="6" t="s">
        <v>14251</v>
      </c>
      <c r="W1949" t="s">
        <v>14260</v>
      </c>
      <c r="X1949" t="s">
        <v>14185</v>
      </c>
      <c r="Y1949" t="str">
        <f>VLOOKUP(R1949,Managers!$A:$B,2,)</f>
        <v>Allen Young</v>
      </c>
      <c r="Z1949" s="11">
        <f>VLOOKUP(X1949,HourlyWages!$A:$B,2,0)</f>
        <v>70</v>
      </c>
      <c r="AA1949">
        <v>1</v>
      </c>
    </row>
    <row r="1950" spans="1:27" x14ac:dyDescent="0.3">
      <c r="A1950" t="b">
        <f>COUNTIF($C$1:C1950, C1950)&gt;1</f>
        <v>0</v>
      </c>
      <c r="B1950" t="b">
        <f>VLOOKUP(C1950,Sheet3!$A:$B,2,0) &gt; 1</f>
        <v>0</v>
      </c>
      <c r="C1950">
        <v>1949</v>
      </c>
      <c r="D1950">
        <v>13958</v>
      </c>
      <c r="E1950" s="4">
        <v>40201</v>
      </c>
      <c r="F1950">
        <v>11</v>
      </c>
      <c r="G1950" s="15">
        <f>I1950*F1950</f>
        <v>1650</v>
      </c>
      <c r="H1950" s="9">
        <v>0.06</v>
      </c>
      <c r="I1950" s="13">
        <f>VLOOKUP($U1950,Pricebook!$A:$D,4,0)</f>
        <v>150</v>
      </c>
      <c r="J1950" s="11">
        <f>G1950*(1-H1950)</f>
        <v>1551</v>
      </c>
      <c r="K1950" t="s">
        <v>1783</v>
      </c>
      <c r="L1950" t="s">
        <v>360</v>
      </c>
      <c r="M1950" t="str">
        <f>VLOOKUP($L1950,Companies!$A:$G,7,)</f>
        <v>Semiconductors</v>
      </c>
      <c r="N1950" t="str">
        <f>VLOOKUP($L1950,Companies!$A:$G,6,)</f>
        <v>Technology</v>
      </c>
      <c r="O1950" s="6" t="s">
        <v>681</v>
      </c>
      <c r="P1950" s="6">
        <v>92653</v>
      </c>
      <c r="Q1950" t="s">
        <v>114</v>
      </c>
      <c r="R1950" t="s">
        <v>23</v>
      </c>
      <c r="S1950" s="4">
        <v>40210</v>
      </c>
      <c r="T1950" s="7">
        <f>S1950-E1950</f>
        <v>9</v>
      </c>
      <c r="U1950" t="s">
        <v>14210</v>
      </c>
      <c r="V1950" s="6" t="s">
        <v>14251</v>
      </c>
      <c r="W1950" t="s">
        <v>14252</v>
      </c>
      <c r="X1950" t="s">
        <v>14203</v>
      </c>
      <c r="Y1950" t="str">
        <f>VLOOKUP(R1950,Managers!$A:$B,2,)</f>
        <v>Bob Turner</v>
      </c>
      <c r="Z1950" s="11">
        <f>VLOOKUP(X1950,HourlyWages!$A:$B,2,0)</f>
        <v>62</v>
      </c>
      <c r="AA1950">
        <v>1</v>
      </c>
    </row>
    <row r="1951" spans="1:27" x14ac:dyDescent="0.3">
      <c r="A1951" t="b">
        <f>COUNTIF($C$1:C1951, C1951)&gt;1</f>
        <v>0</v>
      </c>
      <c r="B1951" t="b">
        <f>VLOOKUP(C1951,Sheet3!$A:$B,2,0) &gt; 1</f>
        <v>0</v>
      </c>
      <c r="C1951">
        <v>1950</v>
      </c>
      <c r="D1951">
        <v>13959</v>
      </c>
      <c r="E1951" s="4">
        <v>39907</v>
      </c>
      <c r="F1951">
        <v>47</v>
      </c>
      <c r="G1951" s="15">
        <f>I1951*F1951</f>
        <v>9400</v>
      </c>
      <c r="H1951" s="9">
        <v>0.01</v>
      </c>
      <c r="I1951" s="13">
        <f>VLOOKUP($U1951,Pricebook!$A:$D,4,0)</f>
        <v>200</v>
      </c>
      <c r="J1951" s="11">
        <f>G1951*(1-H1951)</f>
        <v>9306</v>
      </c>
      <c r="K1951" t="s">
        <v>1308</v>
      </c>
      <c r="L1951" t="s">
        <v>713</v>
      </c>
      <c r="M1951" t="str">
        <f>VLOOKUP($L1951,Companies!$A:$G,7,)</f>
        <v>Oil Refining/Marketing</v>
      </c>
      <c r="N1951" t="str">
        <f>VLOOKUP($L1951,Companies!$A:$G,6,)</f>
        <v>Transportation</v>
      </c>
      <c r="O1951" s="6" t="s">
        <v>1309</v>
      </c>
      <c r="P1951" s="6">
        <v>97035</v>
      </c>
      <c r="Q1951" t="s">
        <v>43</v>
      </c>
      <c r="R1951" t="s">
        <v>23</v>
      </c>
      <c r="S1951" s="4">
        <v>39909</v>
      </c>
      <c r="T1951" s="7">
        <f>S1951-E1951</f>
        <v>2</v>
      </c>
      <c r="U1951" t="s">
        <v>14214</v>
      </c>
      <c r="V1951" s="6" t="s">
        <v>14257</v>
      </c>
      <c r="W1951" t="s">
        <v>14258</v>
      </c>
      <c r="X1951" t="s">
        <v>14199</v>
      </c>
      <c r="Y1951" t="str">
        <f>VLOOKUP(R1951,Managers!$A:$B,2,)</f>
        <v>Bob Turner</v>
      </c>
      <c r="Z1951" s="11">
        <f>VLOOKUP(X1951,HourlyWages!$A:$B,2,0)</f>
        <v>68</v>
      </c>
      <c r="AA1951">
        <v>1</v>
      </c>
    </row>
    <row r="1952" spans="1:27" x14ac:dyDescent="0.3">
      <c r="A1952" t="b">
        <f>COUNTIF($C$1:C1952, C1952)&gt;1</f>
        <v>0</v>
      </c>
      <c r="B1952" t="b">
        <f>VLOOKUP(C1952,Sheet3!$A:$B,2,0) &gt; 1</f>
        <v>0</v>
      </c>
      <c r="C1952">
        <v>1951</v>
      </c>
      <c r="D1952">
        <v>13959</v>
      </c>
      <c r="E1952" s="4">
        <v>39907</v>
      </c>
      <c r="F1952">
        <v>19</v>
      </c>
      <c r="G1952" s="15">
        <f>I1952*F1952</f>
        <v>2090</v>
      </c>
      <c r="H1952" s="9">
        <v>0.09</v>
      </c>
      <c r="I1952" s="13">
        <f>VLOOKUP($U1952,Pricebook!$A:$D,4,0)</f>
        <v>110</v>
      </c>
      <c r="J1952" s="11">
        <f>G1952*(1-H1952)</f>
        <v>1901.9</v>
      </c>
      <c r="K1952" t="s">
        <v>1308</v>
      </c>
      <c r="L1952" t="s">
        <v>713</v>
      </c>
      <c r="M1952" t="str">
        <f>VLOOKUP($L1952,Companies!$A:$G,7,)</f>
        <v>Oil Refining/Marketing</v>
      </c>
      <c r="N1952" t="str">
        <f>VLOOKUP($L1952,Companies!$A:$G,6,)</f>
        <v>Transportation</v>
      </c>
      <c r="O1952" s="6" t="s">
        <v>1309</v>
      </c>
      <c r="P1952" s="6">
        <v>97035</v>
      </c>
      <c r="Q1952" t="s">
        <v>43</v>
      </c>
      <c r="R1952" t="s">
        <v>23</v>
      </c>
      <c r="S1952" s="4">
        <v>39909</v>
      </c>
      <c r="T1952" s="7">
        <f>S1952-E1952</f>
        <v>2</v>
      </c>
      <c r="U1952" t="s">
        <v>14215</v>
      </c>
      <c r="V1952" s="6" t="s">
        <v>14254</v>
      </c>
      <c r="W1952" t="s">
        <v>14255</v>
      </c>
      <c r="X1952" t="s">
        <v>14185</v>
      </c>
      <c r="Y1952" t="str">
        <f>VLOOKUP(R1952,Managers!$A:$B,2,)</f>
        <v>Bob Turner</v>
      </c>
      <c r="Z1952" s="11">
        <f>VLOOKUP(X1952,HourlyWages!$A:$B,2,0)</f>
        <v>70</v>
      </c>
      <c r="AA1952">
        <v>1</v>
      </c>
    </row>
    <row r="1953" spans="1:27" x14ac:dyDescent="0.3">
      <c r="A1953" t="b">
        <f>COUNTIF($C$1:C1953, C1953)&gt;1</f>
        <v>0</v>
      </c>
      <c r="B1953" t="b">
        <f>VLOOKUP(C1953,Sheet3!$A:$B,2,0) &gt; 1</f>
        <v>0</v>
      </c>
      <c r="C1953">
        <v>1952</v>
      </c>
      <c r="D1953">
        <v>13984</v>
      </c>
      <c r="E1953" s="4">
        <v>41176</v>
      </c>
      <c r="F1953">
        <v>30</v>
      </c>
      <c r="G1953" s="15">
        <f>I1953*F1953</f>
        <v>3750</v>
      </c>
      <c r="H1953" s="9">
        <v>0.05</v>
      </c>
      <c r="I1953" s="13">
        <f>VLOOKUP($U1953,Pricebook!$A:$D,4,0)</f>
        <v>125</v>
      </c>
      <c r="J1953" s="11">
        <f>G1953*(1-H1953)</f>
        <v>3562.5</v>
      </c>
      <c r="K1953" t="s">
        <v>1055</v>
      </c>
      <c r="L1953" t="s">
        <v>13</v>
      </c>
      <c r="M1953" t="str">
        <f>VLOOKUP($L1953,Companies!$A:$G,7,)</f>
        <v>Computer Software: Prepackaged Software</v>
      </c>
      <c r="N1953" t="str">
        <f>VLOOKUP($L1953,Companies!$A:$G,6,)</f>
        <v>Technology</v>
      </c>
      <c r="O1953" s="6" t="s">
        <v>1056</v>
      </c>
      <c r="P1953" s="6">
        <v>48073</v>
      </c>
      <c r="Q1953" t="s">
        <v>172</v>
      </c>
      <c r="R1953" t="s">
        <v>16</v>
      </c>
      <c r="S1953" s="4">
        <v>41176</v>
      </c>
      <c r="T1953" s="7">
        <f>S1953-E1953</f>
        <v>0</v>
      </c>
      <c r="U1953" t="s">
        <v>14208</v>
      </c>
      <c r="V1953" s="6" t="s">
        <v>14254</v>
      </c>
      <c r="W1953" t="s">
        <v>14256</v>
      </c>
      <c r="X1953" t="s">
        <v>14190</v>
      </c>
      <c r="Y1953" t="str">
        <f>VLOOKUP(R1953,Managers!$A:$B,2,)</f>
        <v>Josh Martinez</v>
      </c>
      <c r="Z1953" s="11">
        <f>VLOOKUP(X1953,HourlyWages!$A:$B,2,0)</f>
        <v>67</v>
      </c>
      <c r="AA1953">
        <v>1</v>
      </c>
    </row>
    <row r="1954" spans="1:27" x14ac:dyDescent="0.3">
      <c r="A1954" t="b">
        <f>COUNTIF($C$1:C1954, C1954)&gt;1</f>
        <v>0</v>
      </c>
      <c r="B1954" t="b">
        <f>VLOOKUP(C1954,Sheet3!$A:$B,2,0) &gt; 1</f>
        <v>0</v>
      </c>
      <c r="C1954">
        <v>1953</v>
      </c>
      <c r="D1954">
        <v>13986</v>
      </c>
      <c r="E1954" s="4">
        <v>40827</v>
      </c>
      <c r="F1954">
        <v>46</v>
      </c>
      <c r="G1954" s="15">
        <f>I1954*F1954</f>
        <v>6900</v>
      </c>
      <c r="H1954" s="9">
        <v>0.01</v>
      </c>
      <c r="I1954" s="13">
        <f>VLOOKUP($U1954,Pricebook!$A:$D,4,0)</f>
        <v>150</v>
      </c>
      <c r="J1954" s="11">
        <f>G1954*(1-H1954)</f>
        <v>6831</v>
      </c>
      <c r="K1954" t="s">
        <v>1105</v>
      </c>
      <c r="L1954" t="s">
        <v>341</v>
      </c>
      <c r="M1954" t="str">
        <f>VLOOKUP($L1954,Companies!$A:$G,7,)</f>
        <v>Computer Software: Prepackaged Software</v>
      </c>
      <c r="N1954" t="str">
        <f>VLOOKUP($L1954,Companies!$A:$G,6,)</f>
        <v>Technology</v>
      </c>
      <c r="O1954" s="6" t="s">
        <v>1106</v>
      </c>
      <c r="P1954" s="6">
        <v>48127</v>
      </c>
      <c r="Q1954" t="s">
        <v>172</v>
      </c>
      <c r="R1954" t="s">
        <v>16</v>
      </c>
      <c r="S1954" s="4">
        <v>40830</v>
      </c>
      <c r="T1954" s="7">
        <f>S1954-E1954</f>
        <v>3</v>
      </c>
      <c r="U1954" t="s">
        <v>14211</v>
      </c>
      <c r="V1954" s="6" t="s">
        <v>14254</v>
      </c>
      <c r="W1954" t="s">
        <v>14265</v>
      </c>
      <c r="X1954" t="s">
        <v>14191</v>
      </c>
      <c r="Y1954" t="str">
        <f>VLOOKUP(R1954,Managers!$A:$B,2,)</f>
        <v>Josh Martinez</v>
      </c>
      <c r="Z1954" s="11">
        <f>VLOOKUP(X1954,HourlyWages!$A:$B,2,0)</f>
        <v>60</v>
      </c>
      <c r="AA1954">
        <v>1</v>
      </c>
    </row>
    <row r="1955" spans="1:27" x14ac:dyDescent="0.3">
      <c r="A1955" t="b">
        <f>COUNTIF($C$1:C1955, C1955)&gt;1</f>
        <v>0</v>
      </c>
      <c r="B1955" t="b">
        <f>VLOOKUP(C1955,Sheet3!$A:$B,2,0) &gt; 1</f>
        <v>0</v>
      </c>
      <c r="C1955">
        <v>1954</v>
      </c>
      <c r="D1955">
        <v>13988</v>
      </c>
      <c r="E1955" s="4">
        <v>41122</v>
      </c>
      <c r="F1955">
        <v>34</v>
      </c>
      <c r="G1955" s="15">
        <f>I1955*F1955</f>
        <v>4250</v>
      </c>
      <c r="H1955" s="9">
        <v>0.01</v>
      </c>
      <c r="I1955" s="13">
        <f>VLOOKUP($U1955,Pricebook!$A:$D,4,0)</f>
        <v>125</v>
      </c>
      <c r="J1955" s="11">
        <f>G1955*(1-H1955)</f>
        <v>4207.5</v>
      </c>
      <c r="K1955" t="s">
        <v>1784</v>
      </c>
      <c r="L1955" t="s">
        <v>314</v>
      </c>
      <c r="M1955" t="str">
        <f>VLOOKUP($L1955,Companies!$A:$G,7,)</f>
        <v>Semiconductors</v>
      </c>
      <c r="N1955" t="str">
        <f>VLOOKUP($L1955,Companies!$A:$G,6,)</f>
        <v>Technology</v>
      </c>
      <c r="O1955" s="6" t="s">
        <v>435</v>
      </c>
      <c r="P1955" s="6">
        <v>28110</v>
      </c>
      <c r="Q1955" t="s">
        <v>33</v>
      </c>
      <c r="R1955" t="s">
        <v>34</v>
      </c>
      <c r="S1955" s="4">
        <v>41123</v>
      </c>
      <c r="T1955" s="7">
        <f>S1955-E1955</f>
        <v>1</v>
      </c>
      <c r="U1955" t="s">
        <v>14208</v>
      </c>
      <c r="V1955" s="6" t="s">
        <v>14251</v>
      </c>
      <c r="W1955" t="s">
        <v>14263</v>
      </c>
      <c r="X1955" t="s">
        <v>14198</v>
      </c>
      <c r="Y1955" t="str">
        <f>VLOOKUP(R1955,Managers!$A:$B,2,)</f>
        <v>Frank Mitchell</v>
      </c>
      <c r="Z1955" s="11">
        <f>VLOOKUP(X1955,HourlyWages!$A:$B,2,0)</f>
        <v>51</v>
      </c>
      <c r="AA1955">
        <v>1</v>
      </c>
    </row>
    <row r="1956" spans="1:27" x14ac:dyDescent="0.3">
      <c r="A1956" t="b">
        <f>COUNTIF($C$1:C1956, C1956)&gt;1</f>
        <v>0</v>
      </c>
      <c r="B1956" t="b">
        <f>VLOOKUP(C1956,Sheet3!$A:$B,2,0) &gt; 1</f>
        <v>0</v>
      </c>
      <c r="C1956">
        <v>1955</v>
      </c>
      <c r="D1956">
        <v>13988</v>
      </c>
      <c r="E1956" s="4">
        <v>41122</v>
      </c>
      <c r="F1956">
        <v>39</v>
      </c>
      <c r="G1956" s="15">
        <f>I1956*F1956</f>
        <v>7800</v>
      </c>
      <c r="H1956" s="9">
        <v>0</v>
      </c>
      <c r="I1956" s="13">
        <f>VLOOKUP($U1956,Pricebook!$A:$D,4,0)</f>
        <v>200</v>
      </c>
      <c r="J1956" s="11">
        <f>G1956*(1-H1956)</f>
        <v>7800</v>
      </c>
      <c r="K1956" t="s">
        <v>1784</v>
      </c>
      <c r="L1956" t="s">
        <v>314</v>
      </c>
      <c r="M1956" t="str">
        <f>VLOOKUP($L1956,Companies!$A:$G,7,)</f>
        <v>Semiconductors</v>
      </c>
      <c r="N1956" t="str">
        <f>VLOOKUP($L1956,Companies!$A:$G,6,)</f>
        <v>Technology</v>
      </c>
      <c r="O1956" s="6" t="s">
        <v>435</v>
      </c>
      <c r="P1956" s="6">
        <v>28110</v>
      </c>
      <c r="Q1956" t="s">
        <v>33</v>
      </c>
      <c r="R1956" t="s">
        <v>34</v>
      </c>
      <c r="S1956" s="4">
        <v>41123</v>
      </c>
      <c r="T1956" s="7">
        <f>S1956-E1956</f>
        <v>1</v>
      </c>
      <c r="U1956" t="s">
        <v>14206</v>
      </c>
      <c r="V1956" s="6" t="s">
        <v>14251</v>
      </c>
      <c r="W1956" t="s">
        <v>14267</v>
      </c>
      <c r="X1956" t="s">
        <v>14188</v>
      </c>
      <c r="Y1956" t="str">
        <f>VLOOKUP(R1956,Managers!$A:$B,2,)</f>
        <v>Frank Mitchell</v>
      </c>
      <c r="Z1956" s="11">
        <f>VLOOKUP(X1956,HourlyWages!$A:$B,2,0)</f>
        <v>52</v>
      </c>
      <c r="AA1956">
        <v>1</v>
      </c>
    </row>
    <row r="1957" spans="1:27" x14ac:dyDescent="0.3">
      <c r="A1957" t="b">
        <f>COUNTIF($C$1:C1957, C1957)&gt;1</f>
        <v>0</v>
      </c>
      <c r="B1957" t="b">
        <f>VLOOKUP(C1957,Sheet3!$A:$B,2,0) &gt; 1</f>
        <v>0</v>
      </c>
      <c r="C1957">
        <v>1956</v>
      </c>
      <c r="D1957">
        <v>13988</v>
      </c>
      <c r="E1957" s="4">
        <v>41122</v>
      </c>
      <c r="F1957">
        <v>18</v>
      </c>
      <c r="G1957" s="15">
        <f>I1957*F1957</f>
        <v>3060</v>
      </c>
      <c r="H1957" s="9">
        <v>0.04</v>
      </c>
      <c r="I1957" s="13">
        <f>VLOOKUP($U1957,Pricebook!$A:$D,4,0)</f>
        <v>170</v>
      </c>
      <c r="J1957" s="11">
        <f>G1957*(1-H1957)</f>
        <v>2937.6</v>
      </c>
      <c r="K1957" t="s">
        <v>1784</v>
      </c>
      <c r="L1957" t="s">
        <v>314</v>
      </c>
      <c r="M1957" t="str">
        <f>VLOOKUP($L1957,Companies!$A:$G,7,)</f>
        <v>Semiconductors</v>
      </c>
      <c r="N1957" t="str">
        <f>VLOOKUP($L1957,Companies!$A:$G,6,)</f>
        <v>Technology</v>
      </c>
      <c r="O1957" s="6" t="s">
        <v>1785</v>
      </c>
      <c r="P1957" s="6">
        <v>28115</v>
      </c>
      <c r="Q1957" t="s">
        <v>33</v>
      </c>
      <c r="R1957" t="s">
        <v>34</v>
      </c>
      <c r="S1957" s="4">
        <v>41123</v>
      </c>
      <c r="T1957" s="7">
        <f>S1957-E1957</f>
        <v>1</v>
      </c>
      <c r="U1957" t="s">
        <v>14219</v>
      </c>
      <c r="V1957" s="6" t="s">
        <v>14254</v>
      </c>
      <c r="W1957" t="s">
        <v>14256</v>
      </c>
      <c r="X1957" t="s">
        <v>14184</v>
      </c>
      <c r="Y1957" t="str">
        <f>VLOOKUP(R1957,Managers!$A:$B,2,)</f>
        <v>Frank Mitchell</v>
      </c>
      <c r="Z1957" s="11">
        <f>VLOOKUP(X1957,HourlyWages!$A:$B,2,0)</f>
        <v>50</v>
      </c>
      <c r="AA1957">
        <v>1</v>
      </c>
    </row>
    <row r="1958" spans="1:27" x14ac:dyDescent="0.3">
      <c r="A1958" t="b">
        <f>COUNTIF($C$1:C1958, C1958)&gt;1</f>
        <v>0</v>
      </c>
      <c r="B1958" t="b">
        <f>VLOOKUP(C1958,Sheet3!$A:$B,2,0) &gt; 1</f>
        <v>0</v>
      </c>
      <c r="C1958">
        <v>1957</v>
      </c>
      <c r="D1958">
        <v>13991</v>
      </c>
      <c r="E1958" s="4">
        <v>40974</v>
      </c>
      <c r="F1958">
        <v>24</v>
      </c>
      <c r="G1958" s="15">
        <f>I1958*F1958</f>
        <v>3600</v>
      </c>
      <c r="H1958" s="9">
        <v>0</v>
      </c>
      <c r="I1958" s="13">
        <f>VLOOKUP($U1958,Pricebook!$A:$D,4,0)</f>
        <v>150</v>
      </c>
      <c r="J1958" s="11">
        <f>G1958*(1-H1958)</f>
        <v>3600</v>
      </c>
      <c r="K1958" t="s">
        <v>1385</v>
      </c>
      <c r="L1958" t="s">
        <v>998</v>
      </c>
      <c r="M1958" t="str">
        <f>VLOOKUP($L1958,Companies!$A:$G,7,)</f>
        <v>Radio And Television Broadcasting And Communications Equipment</v>
      </c>
      <c r="N1958" t="str">
        <f>VLOOKUP($L1958,Companies!$A:$G,6,)</f>
        <v>Technology</v>
      </c>
      <c r="O1958" s="6" t="s">
        <v>1386</v>
      </c>
      <c r="P1958" s="6">
        <v>95020</v>
      </c>
      <c r="Q1958" t="s">
        <v>114</v>
      </c>
      <c r="R1958" t="s">
        <v>23</v>
      </c>
      <c r="S1958" s="4">
        <v>40976</v>
      </c>
      <c r="T1958" s="7">
        <f>S1958-E1958</f>
        <v>2</v>
      </c>
      <c r="U1958" t="s">
        <v>14211</v>
      </c>
      <c r="V1958" s="6" t="s">
        <v>14251</v>
      </c>
      <c r="W1958" t="s">
        <v>14261</v>
      </c>
      <c r="X1958" t="s">
        <v>14191</v>
      </c>
      <c r="Y1958" t="str">
        <f>VLOOKUP(R1958,Managers!$A:$B,2,)</f>
        <v>Bob Turner</v>
      </c>
      <c r="Z1958" s="11">
        <f>VLOOKUP(X1958,HourlyWages!$A:$B,2,0)</f>
        <v>60</v>
      </c>
      <c r="AA1958">
        <v>1</v>
      </c>
    </row>
    <row r="1959" spans="1:27" x14ac:dyDescent="0.3">
      <c r="A1959" t="b">
        <f>COUNTIF($C$1:C1959, C1959)&gt;1</f>
        <v>0</v>
      </c>
      <c r="B1959" t="b">
        <f>VLOOKUP(C1959,Sheet3!$A:$B,2,0) &gt; 1</f>
        <v>0</v>
      </c>
      <c r="C1959">
        <v>1958</v>
      </c>
      <c r="D1959">
        <v>13991</v>
      </c>
      <c r="E1959" s="4">
        <v>40974</v>
      </c>
      <c r="F1959">
        <v>21</v>
      </c>
      <c r="G1959" s="15">
        <f>I1959*F1959</f>
        <v>2625</v>
      </c>
      <c r="H1959" s="9">
        <v>7.0000000000000007E-2</v>
      </c>
      <c r="I1959" s="13">
        <f>VLOOKUP($U1959,Pricebook!$A:$D,4,0)</f>
        <v>125</v>
      </c>
      <c r="J1959" s="11">
        <f>G1959*(1-H1959)</f>
        <v>2441.25</v>
      </c>
      <c r="K1959" t="s">
        <v>1385</v>
      </c>
      <c r="L1959" t="s">
        <v>998</v>
      </c>
      <c r="M1959" t="str">
        <f>VLOOKUP($L1959,Companies!$A:$G,7,)</f>
        <v>Radio And Television Broadcasting And Communications Equipment</v>
      </c>
      <c r="N1959" t="str">
        <f>VLOOKUP($L1959,Companies!$A:$G,6,)</f>
        <v>Technology</v>
      </c>
      <c r="O1959" s="6" t="s">
        <v>1386</v>
      </c>
      <c r="P1959" s="6">
        <v>95020</v>
      </c>
      <c r="Q1959" t="s">
        <v>114</v>
      </c>
      <c r="R1959" t="s">
        <v>23</v>
      </c>
      <c r="S1959" s="4">
        <v>40975</v>
      </c>
      <c r="T1959" s="7">
        <f>S1959-E1959</f>
        <v>1</v>
      </c>
      <c r="U1959" t="s">
        <v>14209</v>
      </c>
      <c r="V1959" s="6" t="s">
        <v>14254</v>
      </c>
      <c r="W1959" t="s">
        <v>14265</v>
      </c>
      <c r="X1959" t="s">
        <v>14198</v>
      </c>
      <c r="Y1959" t="str">
        <f>VLOOKUP(R1959,Managers!$A:$B,2,)</f>
        <v>Bob Turner</v>
      </c>
      <c r="Z1959" s="11">
        <f>VLOOKUP(X1959,HourlyWages!$A:$B,2,0)</f>
        <v>51</v>
      </c>
      <c r="AA1959">
        <v>1</v>
      </c>
    </row>
    <row r="1960" spans="1:27" x14ac:dyDescent="0.3">
      <c r="A1960" t="b">
        <f>COUNTIF($C$1:C1960, C1960)&gt;1</f>
        <v>0</v>
      </c>
      <c r="B1960" t="b">
        <f>VLOOKUP(C1960,Sheet3!$A:$B,2,0) &gt; 1</f>
        <v>0</v>
      </c>
      <c r="C1960">
        <v>1959</v>
      </c>
      <c r="D1960">
        <v>14016</v>
      </c>
      <c r="E1960" s="4">
        <v>41101</v>
      </c>
      <c r="F1960">
        <v>9</v>
      </c>
      <c r="G1960" s="15">
        <f>I1960*F1960</f>
        <v>1125</v>
      </c>
      <c r="H1960" s="9">
        <v>0.05</v>
      </c>
      <c r="I1960" s="13">
        <f>VLOOKUP($U1960,Pricebook!$A:$D,4,0)</f>
        <v>125</v>
      </c>
      <c r="J1960" s="11">
        <f>G1960*(1-H1960)</f>
        <v>1068.75</v>
      </c>
      <c r="K1960" t="s">
        <v>1302</v>
      </c>
      <c r="L1960" t="s">
        <v>374</v>
      </c>
      <c r="M1960" t="str">
        <f>VLOOKUP($L1960,Companies!$A:$G,7,)</f>
        <v>Computer Software: Prepackaged Software</v>
      </c>
      <c r="N1960" t="str">
        <f>VLOOKUP($L1960,Companies!$A:$G,6,)</f>
        <v>Technology</v>
      </c>
      <c r="O1960" s="6" t="s">
        <v>1169</v>
      </c>
      <c r="P1960" s="6">
        <v>97405</v>
      </c>
      <c r="Q1960" t="s">
        <v>43</v>
      </c>
      <c r="R1960" t="s">
        <v>23</v>
      </c>
      <c r="S1960" s="4">
        <v>41103</v>
      </c>
      <c r="T1960" s="7">
        <f>S1960-E1960</f>
        <v>2</v>
      </c>
      <c r="U1960" t="s">
        <v>14209</v>
      </c>
      <c r="V1960" s="6" t="s">
        <v>14254</v>
      </c>
      <c r="W1960" t="s">
        <v>14255</v>
      </c>
      <c r="X1960" t="s">
        <v>14195</v>
      </c>
      <c r="Y1960" t="str">
        <f>VLOOKUP(R1960,Managers!$A:$B,2,)</f>
        <v>Bob Turner</v>
      </c>
      <c r="Z1960" s="11">
        <f>VLOOKUP(X1960,HourlyWages!$A:$B,2,0)</f>
        <v>52</v>
      </c>
      <c r="AA1960">
        <v>1</v>
      </c>
    </row>
    <row r="1961" spans="1:27" x14ac:dyDescent="0.3">
      <c r="A1961" t="b">
        <f>COUNTIF($C$1:C1961, C1961)&gt;1</f>
        <v>0</v>
      </c>
      <c r="B1961" t="b">
        <f>VLOOKUP(C1961,Sheet3!$A:$B,2,0) &gt; 1</f>
        <v>0</v>
      </c>
      <c r="C1961">
        <v>1960</v>
      </c>
      <c r="D1961">
        <v>14018</v>
      </c>
      <c r="E1961" s="4">
        <v>40335</v>
      </c>
      <c r="F1961">
        <v>30</v>
      </c>
      <c r="G1961" s="15">
        <f>I1961*F1961</f>
        <v>6000</v>
      </c>
      <c r="H1961" s="9">
        <v>0.08</v>
      </c>
      <c r="I1961" s="13">
        <f>VLOOKUP($U1961,Pricebook!$A:$D,4,0)</f>
        <v>200</v>
      </c>
      <c r="J1961" s="11">
        <f>G1961*(1-H1961)</f>
        <v>5520</v>
      </c>
      <c r="K1961" t="s">
        <v>795</v>
      </c>
      <c r="L1961" t="s">
        <v>142</v>
      </c>
      <c r="M1961" t="str">
        <f>VLOOKUP($L1961,Companies!$A:$G,7,)</f>
        <v>Computer Software: Programming, Data Processing</v>
      </c>
      <c r="N1961" t="str">
        <f>VLOOKUP($L1961,Companies!$A:$G,6,)</f>
        <v>Technology</v>
      </c>
      <c r="O1961" s="6" t="s">
        <v>1696</v>
      </c>
      <c r="P1961" s="6">
        <v>84044</v>
      </c>
      <c r="Q1961" t="s">
        <v>201</v>
      </c>
      <c r="R1961" t="s">
        <v>23</v>
      </c>
      <c r="S1961" s="4">
        <v>40335</v>
      </c>
      <c r="T1961" s="7">
        <f>S1961-E1961</f>
        <v>0</v>
      </c>
      <c r="U1961" t="s">
        <v>14214</v>
      </c>
      <c r="V1961" s="6" t="s">
        <v>14254</v>
      </c>
      <c r="W1961" t="s">
        <v>14255</v>
      </c>
      <c r="X1961" t="s">
        <v>14194</v>
      </c>
      <c r="Y1961" t="str">
        <f>VLOOKUP(R1961,Managers!$A:$B,2,)</f>
        <v>Bob Turner</v>
      </c>
      <c r="Z1961" s="11">
        <f>VLOOKUP(X1961,HourlyWages!$A:$B,2,0)</f>
        <v>71</v>
      </c>
      <c r="AA1961">
        <v>1</v>
      </c>
    </row>
    <row r="1962" spans="1:27" x14ac:dyDescent="0.3">
      <c r="A1962" t="b">
        <f>COUNTIF($C$1:C1962, C1962)&gt;1</f>
        <v>0</v>
      </c>
      <c r="B1962" t="b">
        <f>VLOOKUP(C1962,Sheet3!$A:$B,2,0) &gt; 1</f>
        <v>0</v>
      </c>
      <c r="C1962">
        <v>1961</v>
      </c>
      <c r="D1962">
        <v>14021</v>
      </c>
      <c r="E1962" s="4">
        <v>40609</v>
      </c>
      <c r="F1962">
        <v>12</v>
      </c>
      <c r="G1962" s="15">
        <f>I1962*F1962</f>
        <v>1440</v>
      </c>
      <c r="H1962" s="9">
        <v>0</v>
      </c>
      <c r="I1962" s="13">
        <f>VLOOKUP($U1962,Pricebook!$A:$D,4,0)</f>
        <v>120</v>
      </c>
      <c r="J1962" s="11">
        <f>G1962*(1-H1962)</f>
        <v>1440</v>
      </c>
      <c r="K1962" t="s">
        <v>864</v>
      </c>
      <c r="L1962" t="s">
        <v>199</v>
      </c>
      <c r="M1962" t="str">
        <f>VLOOKUP($L1962,Companies!$A:$G,7,)</f>
        <v>Biotechnology: Biological Products (No Diagnostic Substances)</v>
      </c>
      <c r="N1962" t="str">
        <f>VLOOKUP($L1962,Companies!$A:$G,6,)</f>
        <v>Health Care</v>
      </c>
      <c r="O1962" s="6" t="s">
        <v>1320</v>
      </c>
      <c r="P1962" s="6">
        <v>55066</v>
      </c>
      <c r="Q1962" t="s">
        <v>130</v>
      </c>
      <c r="R1962" t="s">
        <v>16</v>
      </c>
      <c r="S1962" s="4">
        <v>40610</v>
      </c>
      <c r="T1962" s="7">
        <f>S1962-E1962</f>
        <v>1</v>
      </c>
      <c r="U1962" t="s">
        <v>14212</v>
      </c>
      <c r="V1962" s="6" t="s">
        <v>14257</v>
      </c>
      <c r="W1962" t="s">
        <v>14258</v>
      </c>
      <c r="X1962" t="s">
        <v>14192</v>
      </c>
      <c r="Y1962" t="str">
        <f>VLOOKUP(R1962,Managers!$A:$B,2,)</f>
        <v>Josh Martinez</v>
      </c>
      <c r="Z1962" s="11">
        <f>VLOOKUP(X1962,HourlyWages!$A:$B,2,0)</f>
        <v>75</v>
      </c>
      <c r="AA1962">
        <v>1</v>
      </c>
    </row>
    <row r="1963" spans="1:27" x14ac:dyDescent="0.3">
      <c r="A1963" t="b">
        <f>COUNTIF($C$1:C1963, C1963)&gt;1</f>
        <v>0</v>
      </c>
      <c r="B1963" t="b">
        <f>VLOOKUP(C1963,Sheet3!$A:$B,2,0) &gt; 1</f>
        <v>0</v>
      </c>
      <c r="C1963">
        <v>1962</v>
      </c>
      <c r="D1963">
        <v>14023</v>
      </c>
      <c r="E1963" s="4">
        <v>40229</v>
      </c>
      <c r="F1963">
        <v>36</v>
      </c>
      <c r="G1963" s="15">
        <f>I1963*F1963</f>
        <v>5760</v>
      </c>
      <c r="H1963" s="9">
        <v>0.08</v>
      </c>
      <c r="I1963" s="13">
        <f>VLOOKUP($U1963,Pricebook!$A:$D,4,0)</f>
        <v>160</v>
      </c>
      <c r="J1963" s="11">
        <f>G1963*(1-H1963)</f>
        <v>5299.2</v>
      </c>
      <c r="K1963" t="s">
        <v>806</v>
      </c>
      <c r="L1963" t="s">
        <v>520</v>
      </c>
      <c r="M1963" t="str">
        <f>VLOOKUP($L1963,Companies!$A:$G,7,)</f>
        <v>Computer Software: Prepackaged Software</v>
      </c>
      <c r="N1963" t="str">
        <f>VLOOKUP($L1963,Companies!$A:$G,6,)</f>
        <v>Technology</v>
      </c>
      <c r="O1963" s="6" t="s">
        <v>1523</v>
      </c>
      <c r="P1963" s="6">
        <v>79907</v>
      </c>
      <c r="Q1963" t="s">
        <v>48</v>
      </c>
      <c r="R1963" t="s">
        <v>16</v>
      </c>
      <c r="S1963" s="4">
        <v>40231</v>
      </c>
      <c r="T1963" s="7">
        <f>S1963-E1963</f>
        <v>2</v>
      </c>
      <c r="U1963" t="s">
        <v>14218</v>
      </c>
      <c r="V1963" s="6" t="s">
        <v>14251</v>
      </c>
      <c r="W1963" t="s">
        <v>14266</v>
      </c>
      <c r="X1963" t="s">
        <v>14185</v>
      </c>
      <c r="Y1963" t="str">
        <f>VLOOKUP(R1963,Managers!$A:$B,2,)</f>
        <v>Josh Martinez</v>
      </c>
      <c r="Z1963" s="11">
        <f>VLOOKUP(X1963,HourlyWages!$A:$B,2,0)</f>
        <v>70</v>
      </c>
      <c r="AA1963">
        <v>1</v>
      </c>
    </row>
    <row r="1964" spans="1:27" x14ac:dyDescent="0.3">
      <c r="A1964" t="b">
        <f>COUNTIF($C$1:C1964, C1964)&gt;1</f>
        <v>0</v>
      </c>
      <c r="B1964" t="b">
        <f>VLOOKUP(C1964,Sheet3!$A:$B,2,0) &gt; 1</f>
        <v>0</v>
      </c>
      <c r="C1964">
        <v>1963</v>
      </c>
      <c r="D1964">
        <v>14023</v>
      </c>
      <c r="E1964" s="4">
        <v>40229</v>
      </c>
      <c r="F1964">
        <v>48</v>
      </c>
      <c r="G1964" s="15">
        <f>I1964*F1964</f>
        <v>5280</v>
      </c>
      <c r="H1964" s="9">
        <v>0.03</v>
      </c>
      <c r="I1964" s="13">
        <f>VLOOKUP($U1964,Pricebook!$A:$D,4,0)</f>
        <v>110</v>
      </c>
      <c r="J1964" s="11">
        <f>G1964*(1-H1964)</f>
        <v>5121.5999999999995</v>
      </c>
      <c r="K1964" t="s">
        <v>806</v>
      </c>
      <c r="L1964" t="s">
        <v>520</v>
      </c>
      <c r="M1964" t="str">
        <f>VLOOKUP($L1964,Companies!$A:$G,7,)</f>
        <v>Computer Software: Prepackaged Software</v>
      </c>
      <c r="N1964" t="str">
        <f>VLOOKUP($L1964,Companies!$A:$G,6,)</f>
        <v>Technology</v>
      </c>
      <c r="O1964" s="6" t="s">
        <v>1523</v>
      </c>
      <c r="P1964" s="6">
        <v>79907</v>
      </c>
      <c r="Q1964" t="s">
        <v>48</v>
      </c>
      <c r="R1964" t="s">
        <v>16</v>
      </c>
      <c r="S1964" s="4">
        <v>40230</v>
      </c>
      <c r="T1964" s="7">
        <f>S1964-E1964</f>
        <v>1</v>
      </c>
      <c r="U1964" t="s">
        <v>14215</v>
      </c>
      <c r="V1964" s="6" t="s">
        <v>14251</v>
      </c>
      <c r="W1964" t="s">
        <v>14266</v>
      </c>
      <c r="X1964" t="s">
        <v>14198</v>
      </c>
      <c r="Y1964" t="str">
        <f>VLOOKUP(R1964,Managers!$A:$B,2,)</f>
        <v>Josh Martinez</v>
      </c>
      <c r="Z1964" s="11">
        <f>VLOOKUP(X1964,HourlyWages!$A:$B,2,0)</f>
        <v>51</v>
      </c>
      <c r="AA1964">
        <v>1</v>
      </c>
    </row>
    <row r="1965" spans="1:27" x14ac:dyDescent="0.3">
      <c r="A1965" t="b">
        <f>COUNTIF($C$1:C1965, C1965)&gt;1</f>
        <v>0</v>
      </c>
      <c r="B1965" t="b">
        <f>VLOOKUP(C1965,Sheet3!$A:$B,2,0) &gt; 1</f>
        <v>0</v>
      </c>
      <c r="C1965">
        <v>1964</v>
      </c>
      <c r="D1965">
        <v>14048</v>
      </c>
      <c r="E1965" s="4">
        <v>40315</v>
      </c>
      <c r="F1965">
        <v>47</v>
      </c>
      <c r="G1965" s="15">
        <f>I1965*F1965</f>
        <v>5640</v>
      </c>
      <c r="H1965" s="9">
        <v>0.06</v>
      </c>
      <c r="I1965" s="13">
        <f>VLOOKUP($U1965,Pricebook!$A:$D,4,0)</f>
        <v>120</v>
      </c>
      <c r="J1965" s="11">
        <f>G1965*(1-H1965)</f>
        <v>5301.5999999999995</v>
      </c>
      <c r="K1965" t="s">
        <v>626</v>
      </c>
      <c r="L1965" t="s">
        <v>27</v>
      </c>
      <c r="M1965" t="str">
        <f>VLOOKUP($L1965,Companies!$A:$G,7,)</f>
        <v>Television Services</v>
      </c>
      <c r="N1965" t="str">
        <f>VLOOKUP($L1965,Companies!$A:$G,6,)</f>
        <v>Consumer Services</v>
      </c>
      <c r="O1965" s="6" t="s">
        <v>1786</v>
      </c>
      <c r="P1965" s="6">
        <v>92307</v>
      </c>
      <c r="Q1965" t="s">
        <v>114</v>
      </c>
      <c r="R1965" t="s">
        <v>23</v>
      </c>
      <c r="S1965" s="4">
        <v>40315</v>
      </c>
      <c r="T1965" s="7">
        <f>S1965-E1965</f>
        <v>0</v>
      </c>
      <c r="U1965" t="s">
        <v>14212</v>
      </c>
      <c r="V1965" s="6" t="s">
        <v>14251</v>
      </c>
      <c r="W1965" t="s">
        <v>14261</v>
      </c>
      <c r="X1965" t="s">
        <v>14201</v>
      </c>
      <c r="Y1965" t="str">
        <f>VLOOKUP(R1965,Managers!$A:$B,2,)</f>
        <v>Bob Turner</v>
      </c>
      <c r="Z1965" s="11">
        <f>VLOOKUP(X1965,HourlyWages!$A:$B,2,0)</f>
        <v>53</v>
      </c>
      <c r="AA1965">
        <v>1</v>
      </c>
    </row>
    <row r="1966" spans="1:27" x14ac:dyDescent="0.3">
      <c r="A1966" t="b">
        <f>COUNTIF($C$1:C1966, C1966)&gt;1</f>
        <v>0</v>
      </c>
      <c r="B1966" t="b">
        <f>VLOOKUP(C1966,Sheet3!$A:$B,2,0) &gt; 1</f>
        <v>0</v>
      </c>
      <c r="C1966">
        <v>1965</v>
      </c>
      <c r="D1966">
        <v>14048</v>
      </c>
      <c r="E1966" s="4">
        <v>40315</v>
      </c>
      <c r="F1966">
        <v>5</v>
      </c>
      <c r="G1966" s="15">
        <f>I1966*F1966</f>
        <v>1000</v>
      </c>
      <c r="H1966" s="9">
        <v>0.06</v>
      </c>
      <c r="I1966" s="13">
        <f>VLOOKUP($U1966,Pricebook!$A:$D,4,0)</f>
        <v>200</v>
      </c>
      <c r="J1966" s="11">
        <f>G1966*(1-H1966)</f>
        <v>940</v>
      </c>
      <c r="K1966" t="s">
        <v>626</v>
      </c>
      <c r="L1966" t="s">
        <v>27</v>
      </c>
      <c r="M1966" t="str">
        <f>VLOOKUP($L1966,Companies!$A:$G,7,)</f>
        <v>Television Services</v>
      </c>
      <c r="N1966" t="str">
        <f>VLOOKUP($L1966,Companies!$A:$G,6,)</f>
        <v>Consumer Services</v>
      </c>
      <c r="O1966" s="6" t="s">
        <v>1786</v>
      </c>
      <c r="P1966" s="6">
        <v>92307</v>
      </c>
      <c r="Q1966" t="s">
        <v>114</v>
      </c>
      <c r="R1966" t="s">
        <v>23</v>
      </c>
      <c r="S1966" s="4">
        <v>40317</v>
      </c>
      <c r="T1966" s="7">
        <f>S1966-E1966</f>
        <v>2</v>
      </c>
      <c r="U1966" t="s">
        <v>14206</v>
      </c>
      <c r="V1966" s="6" t="s">
        <v>14254</v>
      </c>
      <c r="W1966" t="s">
        <v>14255</v>
      </c>
      <c r="X1966" t="s">
        <v>14184</v>
      </c>
      <c r="Y1966" t="str">
        <f>VLOOKUP(R1966,Managers!$A:$B,2,)</f>
        <v>Bob Turner</v>
      </c>
      <c r="Z1966" s="11">
        <f>VLOOKUP(X1966,HourlyWages!$A:$B,2,0)</f>
        <v>50</v>
      </c>
      <c r="AA1966">
        <v>1</v>
      </c>
    </row>
    <row r="1967" spans="1:27" x14ac:dyDescent="0.3">
      <c r="A1967" t="b">
        <f>COUNTIF($C$1:C1967, C1967)&gt;1</f>
        <v>0</v>
      </c>
      <c r="B1967" t="b">
        <f>VLOOKUP(C1967,Sheet3!$A:$B,2,0) &gt; 1</f>
        <v>0</v>
      </c>
      <c r="C1967">
        <v>1966</v>
      </c>
      <c r="D1967">
        <v>14048</v>
      </c>
      <c r="E1967" s="4">
        <v>40315</v>
      </c>
      <c r="F1967">
        <v>40</v>
      </c>
      <c r="G1967" s="15">
        <f>I1967*F1967</f>
        <v>6000</v>
      </c>
      <c r="H1967" s="9">
        <v>0.01</v>
      </c>
      <c r="I1967" s="13">
        <f>VLOOKUP($U1967,Pricebook!$A:$D,4,0)</f>
        <v>150</v>
      </c>
      <c r="J1967" s="11">
        <f>G1967*(1-H1967)</f>
        <v>5940</v>
      </c>
      <c r="K1967" t="s">
        <v>626</v>
      </c>
      <c r="L1967" t="s">
        <v>27</v>
      </c>
      <c r="M1967" t="str">
        <f>VLOOKUP($L1967,Companies!$A:$G,7,)</f>
        <v>Television Services</v>
      </c>
      <c r="N1967" t="str">
        <f>VLOOKUP($L1967,Companies!$A:$G,6,)</f>
        <v>Consumer Services</v>
      </c>
      <c r="O1967" s="6" t="s">
        <v>1786</v>
      </c>
      <c r="P1967" s="6">
        <v>92307</v>
      </c>
      <c r="Q1967" t="s">
        <v>114</v>
      </c>
      <c r="R1967" t="s">
        <v>23</v>
      </c>
      <c r="S1967" s="4">
        <v>40317</v>
      </c>
      <c r="T1967" s="7">
        <f>S1967-E1967</f>
        <v>2</v>
      </c>
      <c r="U1967" t="s">
        <v>14210</v>
      </c>
      <c r="V1967" s="6" t="s">
        <v>14257</v>
      </c>
      <c r="W1967" t="s">
        <v>14258</v>
      </c>
      <c r="X1967" t="s">
        <v>14200</v>
      </c>
      <c r="Y1967" t="str">
        <f>VLOOKUP(R1967,Managers!$A:$B,2,)</f>
        <v>Bob Turner</v>
      </c>
      <c r="Z1967" s="11">
        <f>VLOOKUP(X1967,HourlyWages!$A:$B,2,0)</f>
        <v>59</v>
      </c>
      <c r="AA1967">
        <v>1</v>
      </c>
    </row>
    <row r="1968" spans="1:27" x14ac:dyDescent="0.3">
      <c r="A1968" t="b">
        <f>COUNTIF($C$1:C1968, C1968)&gt;1</f>
        <v>0</v>
      </c>
      <c r="B1968" t="b">
        <f>VLOOKUP(C1968,Sheet3!$A:$B,2,0) &gt; 1</f>
        <v>0</v>
      </c>
      <c r="C1968">
        <v>1967</v>
      </c>
      <c r="D1968">
        <v>14055</v>
      </c>
      <c r="E1968" s="4">
        <v>40057</v>
      </c>
      <c r="F1968">
        <v>21</v>
      </c>
      <c r="G1968" s="15">
        <f>I1968*F1968</f>
        <v>2625</v>
      </c>
      <c r="H1968" s="9">
        <v>0.08</v>
      </c>
      <c r="I1968" s="13">
        <f>VLOOKUP($U1968,Pricebook!$A:$D,4,0)</f>
        <v>125</v>
      </c>
      <c r="J1968" s="11">
        <f>G1968*(1-H1968)</f>
        <v>2415</v>
      </c>
      <c r="K1968" t="s">
        <v>63</v>
      </c>
      <c r="L1968" t="s">
        <v>64</v>
      </c>
      <c r="M1968" t="str">
        <f>VLOOKUP($L1968,Companies!$A:$G,7,)</f>
        <v>Semiconductors</v>
      </c>
      <c r="N1968" t="str">
        <f>VLOOKUP($L1968,Companies!$A:$G,6,)</f>
        <v>Technology</v>
      </c>
      <c r="O1968" s="6" t="s">
        <v>1637</v>
      </c>
      <c r="P1968" s="6">
        <v>72113</v>
      </c>
      <c r="Q1968" t="s">
        <v>66</v>
      </c>
      <c r="R1968" t="s">
        <v>34</v>
      </c>
      <c r="S1968" s="4">
        <v>40059</v>
      </c>
      <c r="T1968" s="7">
        <f>S1968-E1968</f>
        <v>2</v>
      </c>
      <c r="U1968" t="s">
        <v>14208</v>
      </c>
      <c r="V1968" s="6" t="s">
        <v>14257</v>
      </c>
      <c r="W1968" t="s">
        <v>14258</v>
      </c>
      <c r="X1968" t="s">
        <v>14193</v>
      </c>
      <c r="Y1968" t="str">
        <f>VLOOKUP(R1968,Managers!$A:$B,2,)</f>
        <v>Frank Mitchell</v>
      </c>
      <c r="Z1968" s="11">
        <f>VLOOKUP(X1968,HourlyWages!$A:$B,2,0)</f>
        <v>57</v>
      </c>
      <c r="AA1968">
        <v>1</v>
      </c>
    </row>
    <row r="1969" spans="1:27" x14ac:dyDescent="0.3">
      <c r="A1969" t="b">
        <f>COUNTIF($C$1:C1969, C1969)&gt;1</f>
        <v>0</v>
      </c>
      <c r="B1969" t="b">
        <f>VLOOKUP(C1969,Sheet3!$A:$B,2,0) &gt; 1</f>
        <v>0</v>
      </c>
      <c r="C1969">
        <v>1968</v>
      </c>
      <c r="D1969">
        <v>14081</v>
      </c>
      <c r="E1969" s="4">
        <v>40457</v>
      </c>
      <c r="F1969">
        <v>31</v>
      </c>
      <c r="G1969" s="15">
        <f>I1969*F1969</f>
        <v>3875</v>
      </c>
      <c r="H1969" s="9">
        <v>0.03</v>
      </c>
      <c r="I1969" s="13">
        <f>VLOOKUP($U1969,Pricebook!$A:$D,4,0)</f>
        <v>125</v>
      </c>
      <c r="J1969" s="11">
        <f>G1969*(1-H1969)</f>
        <v>3758.75</v>
      </c>
      <c r="K1969" t="s">
        <v>801</v>
      </c>
      <c r="L1969" t="s">
        <v>374</v>
      </c>
      <c r="M1969" t="str">
        <f>VLOOKUP($L1969,Companies!$A:$G,7,)</f>
        <v>Computer Software: Prepackaged Software</v>
      </c>
      <c r="N1969" t="str">
        <f>VLOOKUP($L1969,Companies!$A:$G,6,)</f>
        <v>Technology</v>
      </c>
      <c r="O1969" s="6" t="s">
        <v>802</v>
      </c>
      <c r="P1969" s="6">
        <v>13210</v>
      </c>
      <c r="Q1969" t="s">
        <v>60</v>
      </c>
      <c r="R1969" t="s">
        <v>61</v>
      </c>
      <c r="S1969" s="4">
        <v>40458</v>
      </c>
      <c r="T1969" s="7">
        <f>S1969-E1969</f>
        <v>1</v>
      </c>
      <c r="U1969" t="s">
        <v>14209</v>
      </c>
      <c r="V1969" s="6" t="s">
        <v>14251</v>
      </c>
      <c r="W1969" t="s">
        <v>14266</v>
      </c>
      <c r="X1969" t="s">
        <v>14194</v>
      </c>
      <c r="Y1969" t="str">
        <f>VLOOKUP(R1969,Managers!$A:$B,2,)</f>
        <v>Allen Young</v>
      </c>
      <c r="Z1969" s="11">
        <f>VLOOKUP(X1969,HourlyWages!$A:$B,2,0)</f>
        <v>71</v>
      </c>
      <c r="AA1969">
        <v>1</v>
      </c>
    </row>
    <row r="1970" spans="1:27" x14ac:dyDescent="0.3">
      <c r="A1970" t="b">
        <f>COUNTIF($C$1:C1970, C1970)&gt;1</f>
        <v>0</v>
      </c>
      <c r="B1970" t="b">
        <f>VLOOKUP(C1970,Sheet3!$A:$B,2,0) &gt; 1</f>
        <v>0</v>
      </c>
      <c r="C1970">
        <v>1969</v>
      </c>
      <c r="D1970">
        <v>14086</v>
      </c>
      <c r="E1970" s="4">
        <v>40471</v>
      </c>
      <c r="F1970">
        <v>13</v>
      </c>
      <c r="G1970" s="15">
        <f>I1970*F1970</f>
        <v>1625</v>
      </c>
      <c r="H1970" s="9">
        <v>7.0000000000000007E-2</v>
      </c>
      <c r="I1970" s="13">
        <f>VLOOKUP($U1970,Pricebook!$A:$D,4,0)</f>
        <v>125</v>
      </c>
      <c r="J1970" s="11">
        <f>G1970*(1-H1970)</f>
        <v>1511.25</v>
      </c>
      <c r="K1970" t="s">
        <v>801</v>
      </c>
      <c r="L1970" t="s">
        <v>374</v>
      </c>
      <c r="M1970" t="str">
        <f>VLOOKUP($L1970,Companies!$A:$G,7,)</f>
        <v>Computer Software: Prepackaged Software</v>
      </c>
      <c r="N1970" t="str">
        <f>VLOOKUP($L1970,Companies!$A:$G,6,)</f>
        <v>Technology</v>
      </c>
      <c r="O1970" s="6" t="s">
        <v>802</v>
      </c>
      <c r="P1970" s="6">
        <v>13210</v>
      </c>
      <c r="Q1970" t="s">
        <v>60</v>
      </c>
      <c r="R1970" t="s">
        <v>61</v>
      </c>
      <c r="S1970" s="4">
        <v>40476</v>
      </c>
      <c r="T1970" s="7">
        <f>S1970-E1970</f>
        <v>5</v>
      </c>
      <c r="U1970" t="s">
        <v>14217</v>
      </c>
      <c r="V1970" s="6" t="s">
        <v>14251</v>
      </c>
      <c r="W1970" t="s">
        <v>14263</v>
      </c>
      <c r="X1970" t="s">
        <v>14198</v>
      </c>
      <c r="Y1970" t="str">
        <f>VLOOKUP(R1970,Managers!$A:$B,2,)</f>
        <v>Allen Young</v>
      </c>
      <c r="Z1970" s="11">
        <f>VLOOKUP(X1970,HourlyWages!$A:$B,2,0)</f>
        <v>51</v>
      </c>
      <c r="AA1970">
        <v>1</v>
      </c>
    </row>
    <row r="1971" spans="1:27" x14ac:dyDescent="0.3">
      <c r="A1971" t="b">
        <f>COUNTIF($C$1:C1971, C1971)&gt;1</f>
        <v>0</v>
      </c>
      <c r="B1971" t="b">
        <f>VLOOKUP(C1971,Sheet3!$A:$B,2,0) &gt; 1</f>
        <v>0</v>
      </c>
      <c r="C1971">
        <v>1970</v>
      </c>
      <c r="D1971">
        <v>14086</v>
      </c>
      <c r="E1971" s="4">
        <v>40471</v>
      </c>
      <c r="F1971">
        <v>50</v>
      </c>
      <c r="G1971" s="15">
        <f>I1971*F1971</f>
        <v>5500</v>
      </c>
      <c r="H1971" s="9">
        <v>0.04</v>
      </c>
      <c r="I1971" s="13">
        <f>VLOOKUP($U1971,Pricebook!$A:$D,4,0)</f>
        <v>110</v>
      </c>
      <c r="J1971" s="11">
        <f>G1971*(1-H1971)</f>
        <v>5280</v>
      </c>
      <c r="K1971" t="s">
        <v>801</v>
      </c>
      <c r="L1971" t="s">
        <v>374</v>
      </c>
      <c r="M1971" t="str">
        <f>VLOOKUP($L1971,Companies!$A:$G,7,)</f>
        <v>Computer Software: Prepackaged Software</v>
      </c>
      <c r="N1971" t="str">
        <f>VLOOKUP($L1971,Companies!$A:$G,6,)</f>
        <v>Technology</v>
      </c>
      <c r="O1971" s="6" t="s">
        <v>1787</v>
      </c>
      <c r="P1971" s="6">
        <v>14150</v>
      </c>
      <c r="Q1971" t="s">
        <v>60</v>
      </c>
      <c r="R1971" t="s">
        <v>61</v>
      </c>
      <c r="S1971" s="4">
        <v>40478</v>
      </c>
      <c r="T1971" s="7">
        <f>S1971-E1971</f>
        <v>7</v>
      </c>
      <c r="U1971" t="s">
        <v>14215</v>
      </c>
      <c r="V1971" s="6" t="s">
        <v>14251</v>
      </c>
      <c r="W1971" t="s">
        <v>14263</v>
      </c>
      <c r="X1971" t="s">
        <v>14196</v>
      </c>
      <c r="Y1971" t="str">
        <f>VLOOKUP(R1971,Managers!$A:$B,2,)</f>
        <v>Allen Young</v>
      </c>
      <c r="Z1971" s="11">
        <f>VLOOKUP(X1971,HourlyWages!$A:$B,2,0)</f>
        <v>58</v>
      </c>
      <c r="AA1971">
        <v>1</v>
      </c>
    </row>
    <row r="1972" spans="1:27" x14ac:dyDescent="0.3">
      <c r="A1972" t="b">
        <f>COUNTIF($C$1:C1972, C1972)&gt;1</f>
        <v>0</v>
      </c>
      <c r="B1972" t="b">
        <f>VLOOKUP(C1972,Sheet3!$A:$B,2,0) &gt; 1</f>
        <v>0</v>
      </c>
      <c r="C1972">
        <v>1971</v>
      </c>
      <c r="D1972">
        <v>14112</v>
      </c>
      <c r="E1972" s="4">
        <v>40018</v>
      </c>
      <c r="F1972">
        <v>1</v>
      </c>
      <c r="G1972" s="15">
        <f>I1972*F1972</f>
        <v>170</v>
      </c>
      <c r="H1972" s="9">
        <v>0.02</v>
      </c>
      <c r="I1972" s="13">
        <f>VLOOKUP($U1972,Pricebook!$A:$D,4,0)</f>
        <v>170</v>
      </c>
      <c r="J1972" s="11">
        <f>G1972*(1-H1972)</f>
        <v>166.6</v>
      </c>
      <c r="K1972" t="s">
        <v>155</v>
      </c>
      <c r="L1972" t="s">
        <v>108</v>
      </c>
      <c r="M1972" t="str">
        <f>VLOOKUP($L1972,Companies!$A:$G,7,)</f>
        <v>Broadcasting</v>
      </c>
      <c r="N1972" t="str">
        <f>VLOOKUP($L1972,Companies!$A:$G,6,)</f>
        <v>Consumer Services</v>
      </c>
      <c r="O1972" s="6" t="s">
        <v>1788</v>
      </c>
      <c r="P1972" s="6" t="s">
        <v>1789</v>
      </c>
      <c r="Q1972" t="s">
        <v>87</v>
      </c>
      <c r="R1972" t="s">
        <v>61</v>
      </c>
      <c r="S1972" s="4">
        <v>40018</v>
      </c>
      <c r="T1972" s="7">
        <f>S1972-E1972</f>
        <v>0</v>
      </c>
      <c r="U1972" t="s">
        <v>14219</v>
      </c>
      <c r="V1972" s="6" t="s">
        <v>14257</v>
      </c>
      <c r="W1972" t="s">
        <v>14258</v>
      </c>
      <c r="X1972" t="s">
        <v>14192</v>
      </c>
      <c r="Y1972" t="str">
        <f>VLOOKUP(R1972,Managers!$A:$B,2,)</f>
        <v>Allen Young</v>
      </c>
      <c r="Z1972" s="11">
        <f>VLOOKUP(X1972,HourlyWages!$A:$B,2,0)</f>
        <v>75</v>
      </c>
      <c r="AA1972">
        <v>1</v>
      </c>
    </row>
    <row r="1973" spans="1:27" x14ac:dyDescent="0.3">
      <c r="A1973" t="b">
        <f>COUNTIF($C$1:C1973, C1973)&gt;1</f>
        <v>0</v>
      </c>
      <c r="B1973" t="b">
        <f>VLOOKUP(C1973,Sheet3!$A:$B,2,0) &gt; 1</f>
        <v>0</v>
      </c>
      <c r="C1973">
        <v>1972</v>
      </c>
      <c r="D1973">
        <v>14113</v>
      </c>
      <c r="E1973" s="4">
        <v>40759</v>
      </c>
      <c r="F1973">
        <v>22</v>
      </c>
      <c r="G1973" s="15">
        <f>I1973*F1973</f>
        <v>2750</v>
      </c>
      <c r="H1973" s="9">
        <v>0.09</v>
      </c>
      <c r="I1973" s="13">
        <f>VLOOKUP($U1973,Pricebook!$A:$D,4,0)</f>
        <v>125</v>
      </c>
      <c r="J1973" s="11">
        <f>G1973*(1-H1973)</f>
        <v>2502.5</v>
      </c>
      <c r="K1973" t="s">
        <v>57</v>
      </c>
      <c r="L1973" t="s">
        <v>58</v>
      </c>
      <c r="M1973" t="str">
        <f>VLOOKUP($L1973,Companies!$A:$G,7,)</f>
        <v>Biotechnology: Biological Products (No Diagnostic Substances)</v>
      </c>
      <c r="N1973" t="str">
        <f>VLOOKUP($L1973,Companies!$A:$G,6,)</f>
        <v>Health Care</v>
      </c>
      <c r="O1973" s="6" t="s">
        <v>1509</v>
      </c>
      <c r="P1973" s="6" t="s">
        <v>1510</v>
      </c>
      <c r="Q1973" t="s">
        <v>187</v>
      </c>
      <c r="R1973" t="s">
        <v>61</v>
      </c>
      <c r="S1973" s="4">
        <v>40761</v>
      </c>
      <c r="T1973" s="7">
        <f>S1973-E1973</f>
        <v>2</v>
      </c>
      <c r="U1973" t="s">
        <v>14209</v>
      </c>
      <c r="V1973" s="6" t="s">
        <v>14257</v>
      </c>
      <c r="W1973" t="s">
        <v>14258</v>
      </c>
      <c r="X1973" t="s">
        <v>14200</v>
      </c>
      <c r="Y1973" t="str">
        <f>VLOOKUP(R1973,Managers!$A:$B,2,)</f>
        <v>Allen Young</v>
      </c>
      <c r="Z1973" s="11">
        <f>VLOOKUP(X1973,HourlyWages!$A:$B,2,0)</f>
        <v>59</v>
      </c>
      <c r="AA1973">
        <v>1</v>
      </c>
    </row>
    <row r="1974" spans="1:27" x14ac:dyDescent="0.3">
      <c r="A1974" t="b">
        <f>COUNTIF($C$1:C1974, C1974)&gt;1</f>
        <v>0</v>
      </c>
      <c r="B1974" t="b">
        <f>VLOOKUP(C1974,Sheet3!$A:$B,2,0) &gt; 1</f>
        <v>0</v>
      </c>
      <c r="C1974">
        <v>1973</v>
      </c>
      <c r="D1974">
        <v>14114</v>
      </c>
      <c r="E1974" s="4">
        <v>39909</v>
      </c>
      <c r="F1974">
        <v>29</v>
      </c>
      <c r="G1974" s="15">
        <f>I1974*F1974</f>
        <v>4060</v>
      </c>
      <c r="H1974" s="9">
        <v>0.03</v>
      </c>
      <c r="I1974" s="13">
        <f>VLOOKUP($U1974,Pricebook!$A:$D,4,0)</f>
        <v>140</v>
      </c>
      <c r="J1974" s="11">
        <f>G1974*(1-H1974)</f>
        <v>3938.2</v>
      </c>
      <c r="K1974" t="s">
        <v>525</v>
      </c>
      <c r="L1974" t="s">
        <v>125</v>
      </c>
      <c r="M1974" t="str">
        <f>VLOOKUP($L1974,Companies!$A:$G,7,)</f>
        <v>EDP Services</v>
      </c>
      <c r="N1974" t="str">
        <f>VLOOKUP($L1974,Companies!$A:$G,6,)</f>
        <v>Technology</v>
      </c>
      <c r="O1974" s="6" t="s">
        <v>1790</v>
      </c>
      <c r="P1974" s="6" t="s">
        <v>1791</v>
      </c>
      <c r="Q1974" t="s">
        <v>91</v>
      </c>
      <c r="R1974" t="s">
        <v>61</v>
      </c>
      <c r="S1974" s="4">
        <v>39909</v>
      </c>
      <c r="T1974" s="7">
        <f>S1974-E1974</f>
        <v>0</v>
      </c>
      <c r="U1974" t="s">
        <v>14213</v>
      </c>
      <c r="V1974" s="6" t="s">
        <v>14257</v>
      </c>
      <c r="W1974" t="s">
        <v>14259</v>
      </c>
      <c r="X1974" t="s">
        <v>14193</v>
      </c>
      <c r="Y1974" t="str">
        <f>VLOOKUP(R1974,Managers!$A:$B,2,)</f>
        <v>Allen Young</v>
      </c>
      <c r="Z1974" s="11">
        <f>VLOOKUP(X1974,HourlyWages!$A:$B,2,0)</f>
        <v>57</v>
      </c>
      <c r="AA1974">
        <v>1</v>
      </c>
    </row>
    <row r="1975" spans="1:27" x14ac:dyDescent="0.3">
      <c r="A1975" t="b">
        <f>COUNTIF($C$1:C1975, C1975)&gt;1</f>
        <v>0</v>
      </c>
      <c r="B1975" t="b">
        <f>VLOOKUP(C1975,Sheet3!$A:$B,2,0) &gt; 1</f>
        <v>0</v>
      </c>
      <c r="C1975">
        <v>1974</v>
      </c>
      <c r="D1975">
        <v>14114</v>
      </c>
      <c r="E1975" s="4">
        <v>39909</v>
      </c>
      <c r="F1975">
        <v>38</v>
      </c>
      <c r="G1975" s="15">
        <f>I1975*F1975</f>
        <v>4750</v>
      </c>
      <c r="H1975" s="9">
        <v>0.01</v>
      </c>
      <c r="I1975" s="13">
        <f>VLOOKUP($U1975,Pricebook!$A:$D,4,0)</f>
        <v>125</v>
      </c>
      <c r="J1975" s="11">
        <f>G1975*(1-H1975)</f>
        <v>4702.5</v>
      </c>
      <c r="K1975" t="s">
        <v>525</v>
      </c>
      <c r="L1975" t="s">
        <v>125</v>
      </c>
      <c r="M1975" t="str">
        <f>VLOOKUP($L1975,Companies!$A:$G,7,)</f>
        <v>EDP Services</v>
      </c>
      <c r="N1975" t="str">
        <f>VLOOKUP($L1975,Companies!$A:$G,6,)</f>
        <v>Technology</v>
      </c>
      <c r="O1975" s="6" t="s">
        <v>1792</v>
      </c>
      <c r="P1975" s="6" t="s">
        <v>1793</v>
      </c>
      <c r="Q1975" t="s">
        <v>87</v>
      </c>
      <c r="R1975" t="s">
        <v>61</v>
      </c>
      <c r="S1975" s="4">
        <v>39911</v>
      </c>
      <c r="T1975" s="7">
        <f>S1975-E1975</f>
        <v>2</v>
      </c>
      <c r="U1975" t="s">
        <v>14217</v>
      </c>
      <c r="V1975" s="6" t="s">
        <v>14257</v>
      </c>
      <c r="W1975" t="s">
        <v>14264</v>
      </c>
      <c r="X1975" t="s">
        <v>14189</v>
      </c>
      <c r="Y1975" t="str">
        <f>VLOOKUP(R1975,Managers!$A:$B,2,)</f>
        <v>Allen Young</v>
      </c>
      <c r="Z1975" s="11">
        <f>VLOOKUP(X1975,HourlyWages!$A:$B,2,0)</f>
        <v>62</v>
      </c>
      <c r="AA1975">
        <v>1</v>
      </c>
    </row>
    <row r="1976" spans="1:27" x14ac:dyDescent="0.3">
      <c r="A1976" t="b">
        <f>COUNTIF($C$1:C1976, C1976)&gt;1</f>
        <v>0</v>
      </c>
      <c r="B1976" t="b">
        <f>VLOOKUP(C1976,Sheet3!$A:$B,2,0) &gt; 1</f>
        <v>0</v>
      </c>
      <c r="C1976">
        <v>1975</v>
      </c>
      <c r="D1976">
        <v>14114</v>
      </c>
      <c r="E1976" s="4">
        <v>39909</v>
      </c>
      <c r="F1976">
        <v>41</v>
      </c>
      <c r="G1976" s="15">
        <f>I1976*F1976</f>
        <v>5125</v>
      </c>
      <c r="H1976" s="9">
        <v>0.05</v>
      </c>
      <c r="I1976" s="13">
        <f>VLOOKUP($U1976,Pricebook!$A:$D,4,0)</f>
        <v>125</v>
      </c>
      <c r="J1976" s="11">
        <f>G1976*(1-H1976)</f>
        <v>4868.75</v>
      </c>
      <c r="K1976" t="s">
        <v>525</v>
      </c>
      <c r="L1976" t="s">
        <v>125</v>
      </c>
      <c r="M1976" t="str">
        <f>VLOOKUP($L1976,Companies!$A:$G,7,)</f>
        <v>EDP Services</v>
      </c>
      <c r="N1976" t="str">
        <f>VLOOKUP($L1976,Companies!$A:$G,6,)</f>
        <v>Technology</v>
      </c>
      <c r="O1976" s="6" t="s">
        <v>1794</v>
      </c>
      <c r="P1976" s="6" t="s">
        <v>1795</v>
      </c>
      <c r="Q1976" t="s">
        <v>87</v>
      </c>
      <c r="R1976" t="s">
        <v>61</v>
      </c>
      <c r="S1976" s="4">
        <v>39909</v>
      </c>
      <c r="T1976" s="7">
        <f>S1976-E1976</f>
        <v>0</v>
      </c>
      <c r="U1976" t="s">
        <v>14208</v>
      </c>
      <c r="V1976" s="6" t="s">
        <v>14251</v>
      </c>
      <c r="W1976" t="s">
        <v>14252</v>
      </c>
      <c r="X1976" t="s">
        <v>14193</v>
      </c>
      <c r="Y1976" t="str">
        <f>VLOOKUP(R1976,Managers!$A:$B,2,)</f>
        <v>Allen Young</v>
      </c>
      <c r="Z1976" s="11">
        <f>VLOOKUP(X1976,HourlyWages!$A:$B,2,0)</f>
        <v>57</v>
      </c>
      <c r="AA1976">
        <v>1</v>
      </c>
    </row>
    <row r="1977" spans="1:27" x14ac:dyDescent="0.3">
      <c r="A1977" t="b">
        <f>COUNTIF($C$1:C1977, C1977)&gt;1</f>
        <v>0</v>
      </c>
      <c r="B1977" t="b">
        <f>VLOOKUP(C1977,Sheet3!$A:$B,2,0) &gt; 1</f>
        <v>0</v>
      </c>
      <c r="C1977">
        <v>1976</v>
      </c>
      <c r="D1977">
        <v>14115</v>
      </c>
      <c r="E1977" s="4">
        <v>40039</v>
      </c>
      <c r="F1977">
        <v>24</v>
      </c>
      <c r="G1977" s="15">
        <f>I1977*F1977</f>
        <v>3000</v>
      </c>
      <c r="H1977" s="9">
        <v>0.04</v>
      </c>
      <c r="I1977" s="13">
        <f>VLOOKUP($U1977,Pricebook!$A:$D,4,0)</f>
        <v>125</v>
      </c>
      <c r="J1977" s="11">
        <f>G1977*(1-H1977)</f>
        <v>2880</v>
      </c>
      <c r="K1977" t="s">
        <v>1749</v>
      </c>
      <c r="L1977" t="s">
        <v>235</v>
      </c>
      <c r="M1977" t="str">
        <f>VLOOKUP($L1977,Companies!$A:$G,7,)</f>
        <v>Television Services</v>
      </c>
      <c r="N1977" t="str">
        <f>VLOOKUP($L1977,Companies!$A:$G,6,)</f>
        <v>Consumer Services</v>
      </c>
      <c r="O1977" s="6" t="s">
        <v>1750</v>
      </c>
      <c r="P1977" s="6">
        <v>77301</v>
      </c>
      <c r="Q1977" t="s">
        <v>48</v>
      </c>
      <c r="R1977" t="s">
        <v>16</v>
      </c>
      <c r="S1977" s="4">
        <v>40041</v>
      </c>
      <c r="T1977" s="7">
        <f>S1977-E1977</f>
        <v>2</v>
      </c>
      <c r="U1977" t="s">
        <v>14208</v>
      </c>
      <c r="V1977" s="6" t="s">
        <v>14254</v>
      </c>
      <c r="W1977" t="s">
        <v>14255</v>
      </c>
      <c r="X1977" t="s">
        <v>14201</v>
      </c>
      <c r="Y1977" t="str">
        <f>VLOOKUP(R1977,Managers!$A:$B,2,)</f>
        <v>Josh Martinez</v>
      </c>
      <c r="Z1977" s="11">
        <f>VLOOKUP(X1977,HourlyWages!$A:$B,2,0)</f>
        <v>53</v>
      </c>
      <c r="AA1977">
        <v>1</v>
      </c>
    </row>
    <row r="1978" spans="1:27" x14ac:dyDescent="0.3">
      <c r="A1978" t="b">
        <f>COUNTIF($C$1:C1978, C1978)&gt;1</f>
        <v>0</v>
      </c>
      <c r="B1978" t="b">
        <f>VLOOKUP(C1978,Sheet3!$A:$B,2,0) &gt; 1</f>
        <v>0</v>
      </c>
      <c r="C1978">
        <v>1977</v>
      </c>
      <c r="D1978">
        <v>14115</v>
      </c>
      <c r="E1978" s="4">
        <v>40039</v>
      </c>
      <c r="F1978">
        <v>46</v>
      </c>
      <c r="G1978" s="15">
        <f>I1978*F1978</f>
        <v>6900</v>
      </c>
      <c r="H1978" s="9">
        <v>0.06</v>
      </c>
      <c r="I1978" s="13">
        <f>VLOOKUP($U1978,Pricebook!$A:$D,4,0)</f>
        <v>150</v>
      </c>
      <c r="J1978" s="11">
        <f>G1978*(1-H1978)</f>
        <v>6486</v>
      </c>
      <c r="K1978" t="s">
        <v>1749</v>
      </c>
      <c r="L1978" t="s">
        <v>235</v>
      </c>
      <c r="M1978" t="str">
        <f>VLOOKUP($L1978,Companies!$A:$G,7,)</f>
        <v>Television Services</v>
      </c>
      <c r="N1978" t="str">
        <f>VLOOKUP($L1978,Companies!$A:$G,6,)</f>
        <v>Consumer Services</v>
      </c>
      <c r="O1978" s="6" t="s">
        <v>1750</v>
      </c>
      <c r="P1978" s="6">
        <v>77301</v>
      </c>
      <c r="Q1978" t="s">
        <v>48</v>
      </c>
      <c r="R1978" t="s">
        <v>16</v>
      </c>
      <c r="S1978" s="4">
        <v>40041</v>
      </c>
      <c r="T1978" s="7">
        <f>S1978-E1978</f>
        <v>2</v>
      </c>
      <c r="U1978" t="s">
        <v>14210</v>
      </c>
      <c r="V1978" s="6" t="s">
        <v>14251</v>
      </c>
      <c r="W1978" t="s">
        <v>14262</v>
      </c>
      <c r="X1978" t="s">
        <v>14198</v>
      </c>
      <c r="Y1978" t="str">
        <f>VLOOKUP(R1978,Managers!$A:$B,2,)</f>
        <v>Josh Martinez</v>
      </c>
      <c r="Z1978" s="11">
        <f>VLOOKUP(X1978,HourlyWages!$A:$B,2,0)</f>
        <v>51</v>
      </c>
      <c r="AA1978">
        <v>1</v>
      </c>
    </row>
    <row r="1979" spans="1:27" x14ac:dyDescent="0.3">
      <c r="A1979" t="b">
        <f>COUNTIF($C$1:C1979, C1979)&gt;1</f>
        <v>0</v>
      </c>
      <c r="B1979" t="b">
        <f>VLOOKUP(C1979,Sheet3!$A:$B,2,0) &gt; 1</f>
        <v>0</v>
      </c>
      <c r="C1979">
        <v>1978</v>
      </c>
      <c r="D1979">
        <v>14116</v>
      </c>
      <c r="E1979" s="4">
        <v>40825</v>
      </c>
      <c r="F1979">
        <v>1</v>
      </c>
      <c r="G1979" s="15">
        <f>I1979*F1979</f>
        <v>160</v>
      </c>
      <c r="H1979" s="9">
        <v>0.09</v>
      </c>
      <c r="I1979" s="13">
        <f>VLOOKUP($U1979,Pricebook!$A:$D,4,0)</f>
        <v>160</v>
      </c>
      <c r="J1979" s="11">
        <f>G1979*(1-H1979)</f>
        <v>145.6</v>
      </c>
      <c r="K1979" t="s">
        <v>1547</v>
      </c>
      <c r="L1979" t="s">
        <v>244</v>
      </c>
      <c r="M1979" t="str">
        <f>VLOOKUP($L1979,Companies!$A:$G,7,)</f>
        <v>Computer Communications Equipment</v>
      </c>
      <c r="N1979" t="str">
        <f>VLOOKUP($L1979,Companies!$A:$G,6,)</f>
        <v>Technology</v>
      </c>
      <c r="O1979" s="6" t="s">
        <v>283</v>
      </c>
      <c r="P1979" s="6">
        <v>61107</v>
      </c>
      <c r="Q1979" t="s">
        <v>15</v>
      </c>
      <c r="R1979" t="s">
        <v>16</v>
      </c>
      <c r="S1979" s="4">
        <v>40827</v>
      </c>
      <c r="T1979" s="7">
        <f>S1979-E1979</f>
        <v>2</v>
      </c>
      <c r="U1979" t="s">
        <v>14218</v>
      </c>
      <c r="V1979" s="6" t="s">
        <v>14251</v>
      </c>
      <c r="W1979" t="s">
        <v>14263</v>
      </c>
      <c r="X1979" t="s">
        <v>14196</v>
      </c>
      <c r="Y1979" t="str">
        <f>VLOOKUP(R1979,Managers!$A:$B,2,)</f>
        <v>Josh Martinez</v>
      </c>
      <c r="Z1979" s="11">
        <f>VLOOKUP(X1979,HourlyWages!$A:$B,2,0)</f>
        <v>58</v>
      </c>
      <c r="AA1979">
        <v>1</v>
      </c>
    </row>
    <row r="1980" spans="1:27" x14ac:dyDescent="0.3">
      <c r="A1980" t="b">
        <f>COUNTIF($C$1:C1980, C1980)&gt;1</f>
        <v>0</v>
      </c>
      <c r="B1980" t="b">
        <f>VLOOKUP(C1980,Sheet3!$A:$B,2,0) &gt; 1</f>
        <v>0</v>
      </c>
      <c r="C1980">
        <v>1979</v>
      </c>
      <c r="D1980">
        <v>14116</v>
      </c>
      <c r="E1980" s="4">
        <v>40825</v>
      </c>
      <c r="F1980">
        <v>42</v>
      </c>
      <c r="G1980" s="15">
        <f>I1980*F1980</f>
        <v>6720</v>
      </c>
      <c r="H1980" s="9">
        <v>0.09</v>
      </c>
      <c r="I1980" s="13">
        <f>VLOOKUP($U1980,Pricebook!$A:$D,4,0)</f>
        <v>160</v>
      </c>
      <c r="J1980" s="11">
        <f>G1980*(1-H1980)</f>
        <v>6115.2</v>
      </c>
      <c r="K1980" t="s">
        <v>1547</v>
      </c>
      <c r="L1980" t="s">
        <v>244</v>
      </c>
      <c r="M1980" t="str">
        <f>VLOOKUP($L1980,Companies!$A:$G,7,)</f>
        <v>Computer Communications Equipment</v>
      </c>
      <c r="N1980" t="str">
        <f>VLOOKUP($L1980,Companies!$A:$G,6,)</f>
        <v>Technology</v>
      </c>
      <c r="O1980" s="6" t="s">
        <v>919</v>
      </c>
      <c r="P1980" s="6">
        <v>60441</v>
      </c>
      <c r="Q1980" t="s">
        <v>15</v>
      </c>
      <c r="R1980" t="s">
        <v>16</v>
      </c>
      <c r="S1980" s="4">
        <v>40826</v>
      </c>
      <c r="T1980" s="7">
        <f>S1980-E1980</f>
        <v>1</v>
      </c>
      <c r="U1980" t="s">
        <v>14218</v>
      </c>
      <c r="V1980" s="6" t="s">
        <v>14251</v>
      </c>
      <c r="W1980" t="s">
        <v>14266</v>
      </c>
      <c r="X1980" t="s">
        <v>14186</v>
      </c>
      <c r="Y1980" t="str">
        <f>VLOOKUP(R1980,Managers!$A:$B,2,)</f>
        <v>Josh Martinez</v>
      </c>
      <c r="Z1980" s="11">
        <f>VLOOKUP(X1980,HourlyWages!$A:$B,2,0)</f>
        <v>67</v>
      </c>
      <c r="AA1980">
        <v>1</v>
      </c>
    </row>
    <row r="1981" spans="1:27" x14ac:dyDescent="0.3">
      <c r="A1981" t="b">
        <f>COUNTIF($C$1:C1981, C1981)&gt;1</f>
        <v>0</v>
      </c>
      <c r="B1981" t="b">
        <f>VLOOKUP(C1981,Sheet3!$A:$B,2,0) &gt; 1</f>
        <v>0</v>
      </c>
      <c r="C1981">
        <v>1980</v>
      </c>
      <c r="D1981">
        <v>14117</v>
      </c>
      <c r="E1981" s="4">
        <v>40415</v>
      </c>
      <c r="F1981">
        <v>4</v>
      </c>
      <c r="G1981" s="15">
        <f>I1981*F1981</f>
        <v>560</v>
      </c>
      <c r="H1981" s="9">
        <v>0</v>
      </c>
      <c r="I1981" s="13">
        <f>VLOOKUP($U1981,Pricebook!$A:$D,4,0)</f>
        <v>140</v>
      </c>
      <c r="J1981" s="11">
        <f>G1981*(1-H1981)</f>
        <v>560</v>
      </c>
      <c r="K1981" t="s">
        <v>1177</v>
      </c>
      <c r="L1981" t="s">
        <v>41</v>
      </c>
      <c r="M1981" t="str">
        <f>VLOOKUP($L1981,Companies!$A:$G,7,)</f>
        <v>EDP Services</v>
      </c>
      <c r="N1981" t="str">
        <f>VLOOKUP($L1981,Companies!$A:$G,6,)</f>
        <v>Technology</v>
      </c>
      <c r="O1981" s="6" t="s">
        <v>1178</v>
      </c>
      <c r="P1981" s="6">
        <v>35209</v>
      </c>
      <c r="Q1981" t="s">
        <v>424</v>
      </c>
      <c r="R1981" t="s">
        <v>34</v>
      </c>
      <c r="S1981" s="4">
        <v>40417</v>
      </c>
      <c r="T1981" s="7">
        <f>S1981-E1981</f>
        <v>2</v>
      </c>
      <c r="U1981" t="s">
        <v>14213</v>
      </c>
      <c r="V1981" s="6" t="s">
        <v>14251</v>
      </c>
      <c r="W1981" t="s">
        <v>14260</v>
      </c>
      <c r="X1981" t="s">
        <v>14199</v>
      </c>
      <c r="Y1981" t="str">
        <f>VLOOKUP(R1981,Managers!$A:$B,2,)</f>
        <v>Frank Mitchell</v>
      </c>
      <c r="Z1981" s="11">
        <f>VLOOKUP(X1981,HourlyWages!$A:$B,2,0)</f>
        <v>68</v>
      </c>
      <c r="AA1981">
        <v>1</v>
      </c>
    </row>
    <row r="1982" spans="1:27" x14ac:dyDescent="0.3">
      <c r="A1982" t="b">
        <f>COUNTIF($C$1:C1982, C1982)&gt;1</f>
        <v>0</v>
      </c>
      <c r="B1982" t="b">
        <f>VLOOKUP(C1982,Sheet3!$A:$B,2,0) &gt; 1</f>
        <v>0</v>
      </c>
      <c r="C1982">
        <v>1981</v>
      </c>
      <c r="D1982">
        <v>14119</v>
      </c>
      <c r="E1982" s="4">
        <v>40329</v>
      </c>
      <c r="F1982">
        <v>24</v>
      </c>
      <c r="G1982" s="15">
        <f>I1982*F1982</f>
        <v>3000</v>
      </c>
      <c r="H1982" s="9">
        <v>0.06</v>
      </c>
      <c r="I1982" s="13">
        <f>VLOOKUP($U1982,Pricebook!$A:$D,4,0)</f>
        <v>125</v>
      </c>
      <c r="J1982" s="11">
        <f>G1982*(1-H1982)</f>
        <v>2820</v>
      </c>
      <c r="K1982" t="s">
        <v>718</v>
      </c>
      <c r="L1982" t="s">
        <v>482</v>
      </c>
      <c r="M1982" t="str">
        <f>VLOOKUP($L1982,Companies!$A:$G,7,)</f>
        <v>Television Services</v>
      </c>
      <c r="N1982" t="str">
        <f>VLOOKUP($L1982,Companies!$A:$G,6,)</f>
        <v>Consumer Services</v>
      </c>
      <c r="O1982" s="6" t="s">
        <v>1796</v>
      </c>
      <c r="P1982" s="6" t="s">
        <v>1797</v>
      </c>
      <c r="Q1982" t="s">
        <v>232</v>
      </c>
      <c r="R1982" t="s">
        <v>61</v>
      </c>
      <c r="S1982" s="4">
        <v>40333</v>
      </c>
      <c r="T1982" s="7">
        <f>S1982-E1982</f>
        <v>4</v>
      </c>
      <c r="U1982" t="s">
        <v>14208</v>
      </c>
      <c r="V1982" s="6" t="s">
        <v>14257</v>
      </c>
      <c r="W1982" t="s">
        <v>14259</v>
      </c>
      <c r="X1982" t="s">
        <v>14190</v>
      </c>
      <c r="Y1982" t="str">
        <f>VLOOKUP(R1982,Managers!$A:$B,2,)</f>
        <v>Allen Young</v>
      </c>
      <c r="Z1982" s="11">
        <f>VLOOKUP(X1982,HourlyWages!$A:$B,2,0)</f>
        <v>67</v>
      </c>
      <c r="AA1982">
        <v>1</v>
      </c>
    </row>
    <row r="1983" spans="1:27" x14ac:dyDescent="0.3">
      <c r="A1983" t="b">
        <f>COUNTIF($C$1:C1983, C1983)&gt;1</f>
        <v>0</v>
      </c>
      <c r="B1983" t="b">
        <f>VLOOKUP(C1983,Sheet3!$A:$B,2,0) &gt; 1</f>
        <v>0</v>
      </c>
      <c r="C1983">
        <v>1982</v>
      </c>
      <c r="D1983">
        <v>14119</v>
      </c>
      <c r="E1983" s="4">
        <v>40329</v>
      </c>
      <c r="F1983">
        <v>35</v>
      </c>
      <c r="G1983" s="15">
        <f>I1983*F1983</f>
        <v>5250</v>
      </c>
      <c r="H1983" s="9">
        <v>0.04</v>
      </c>
      <c r="I1983" s="13">
        <f>VLOOKUP($U1983,Pricebook!$A:$D,4,0)</f>
        <v>150</v>
      </c>
      <c r="J1983" s="11">
        <f>G1983*(1-H1983)</f>
        <v>5040</v>
      </c>
      <c r="K1983" t="s">
        <v>718</v>
      </c>
      <c r="L1983" t="s">
        <v>482</v>
      </c>
      <c r="M1983" t="str">
        <f>VLOOKUP($L1983,Companies!$A:$G,7,)</f>
        <v>Television Services</v>
      </c>
      <c r="N1983" t="str">
        <f>VLOOKUP($L1983,Companies!$A:$G,6,)</f>
        <v>Consumer Services</v>
      </c>
      <c r="O1983" s="6" t="s">
        <v>1796</v>
      </c>
      <c r="P1983" s="6" t="s">
        <v>1797</v>
      </c>
      <c r="Q1983" t="s">
        <v>232</v>
      </c>
      <c r="R1983" t="s">
        <v>61</v>
      </c>
      <c r="S1983" s="4">
        <v>40334</v>
      </c>
      <c r="T1983" s="7">
        <f>S1983-E1983</f>
        <v>5</v>
      </c>
      <c r="U1983" t="s">
        <v>14210</v>
      </c>
      <c r="V1983" s="6" t="s">
        <v>14251</v>
      </c>
      <c r="W1983" t="s">
        <v>14260</v>
      </c>
      <c r="X1983" t="s">
        <v>14194</v>
      </c>
      <c r="Y1983" t="str">
        <f>VLOOKUP(R1983,Managers!$A:$B,2,)</f>
        <v>Allen Young</v>
      </c>
      <c r="Z1983" s="11">
        <f>VLOOKUP(X1983,HourlyWages!$A:$B,2,0)</f>
        <v>71</v>
      </c>
      <c r="AA1983">
        <v>1</v>
      </c>
    </row>
    <row r="1984" spans="1:27" x14ac:dyDescent="0.3">
      <c r="A1984" t="b">
        <f>COUNTIF($C$1:C1984, C1984)&gt;1</f>
        <v>0</v>
      </c>
      <c r="B1984" t="b">
        <f>VLOOKUP(C1984,Sheet3!$A:$B,2,0) &gt; 1</f>
        <v>0</v>
      </c>
      <c r="C1984">
        <v>1983</v>
      </c>
      <c r="D1984">
        <v>14119</v>
      </c>
      <c r="E1984" s="4">
        <v>40329</v>
      </c>
      <c r="F1984">
        <v>31</v>
      </c>
      <c r="G1984" s="15">
        <f>I1984*F1984</f>
        <v>4650</v>
      </c>
      <c r="H1984" s="9">
        <v>0.05</v>
      </c>
      <c r="I1984" s="13">
        <f>VLOOKUP($U1984,Pricebook!$A:$D,4,0)</f>
        <v>150</v>
      </c>
      <c r="J1984" s="11">
        <f>G1984*(1-H1984)</f>
        <v>4417.5</v>
      </c>
      <c r="K1984" t="s">
        <v>718</v>
      </c>
      <c r="L1984" t="s">
        <v>482</v>
      </c>
      <c r="M1984" t="str">
        <f>VLOOKUP($L1984,Companies!$A:$G,7,)</f>
        <v>Television Services</v>
      </c>
      <c r="N1984" t="str">
        <f>VLOOKUP($L1984,Companies!$A:$G,6,)</f>
        <v>Consumer Services</v>
      </c>
      <c r="O1984" s="6" t="s">
        <v>1796</v>
      </c>
      <c r="P1984" s="6" t="s">
        <v>1797</v>
      </c>
      <c r="Q1984" t="s">
        <v>232</v>
      </c>
      <c r="R1984" t="s">
        <v>61</v>
      </c>
      <c r="S1984" s="4">
        <v>40331</v>
      </c>
      <c r="T1984" s="7">
        <f>S1984-E1984</f>
        <v>2</v>
      </c>
      <c r="U1984" t="s">
        <v>14210</v>
      </c>
      <c r="V1984" s="6" t="s">
        <v>14251</v>
      </c>
      <c r="W1984" t="s">
        <v>14261</v>
      </c>
      <c r="X1984" t="s">
        <v>14198</v>
      </c>
      <c r="Y1984" t="str">
        <f>VLOOKUP(R1984,Managers!$A:$B,2,)</f>
        <v>Allen Young</v>
      </c>
      <c r="Z1984" s="11">
        <f>VLOOKUP(X1984,HourlyWages!$A:$B,2,0)</f>
        <v>51</v>
      </c>
      <c r="AA1984">
        <v>1</v>
      </c>
    </row>
    <row r="1985" spans="1:27" x14ac:dyDescent="0.3">
      <c r="A1985" t="b">
        <f>COUNTIF($C$1:C1985, C1985)&gt;1</f>
        <v>0</v>
      </c>
      <c r="B1985" t="b">
        <f>VLOOKUP(C1985,Sheet3!$A:$B,2,0) &gt; 1</f>
        <v>0</v>
      </c>
      <c r="C1985">
        <v>1984</v>
      </c>
      <c r="D1985">
        <v>14147</v>
      </c>
      <c r="E1985" s="4">
        <v>40244</v>
      </c>
      <c r="F1985">
        <v>8</v>
      </c>
      <c r="G1985" s="15">
        <f>I1985*F1985</f>
        <v>1280</v>
      </c>
      <c r="H1985" s="9">
        <v>0.03</v>
      </c>
      <c r="I1985" s="13">
        <f>VLOOKUP($U1985,Pricebook!$A:$D,4,0)</f>
        <v>160</v>
      </c>
      <c r="J1985" s="11">
        <f>G1985*(1-H1985)</f>
        <v>1241.5999999999999</v>
      </c>
      <c r="K1985" t="s">
        <v>1798</v>
      </c>
      <c r="L1985" t="s">
        <v>430</v>
      </c>
      <c r="M1985" t="str">
        <f>VLOOKUP($L1985,Companies!$A:$G,7,)</f>
        <v>Electronic Components</v>
      </c>
      <c r="N1985" t="str">
        <f>VLOOKUP($L1985,Companies!$A:$G,6,)</f>
        <v>Technology</v>
      </c>
      <c r="O1985" s="6" t="s">
        <v>1799</v>
      </c>
      <c r="P1985" s="6">
        <v>75023</v>
      </c>
      <c r="Q1985" t="s">
        <v>48</v>
      </c>
      <c r="R1985" t="s">
        <v>16</v>
      </c>
      <c r="S1985" s="4">
        <v>40247</v>
      </c>
      <c r="T1985" s="7">
        <f>S1985-E1985</f>
        <v>3</v>
      </c>
      <c r="U1985" t="s">
        <v>14218</v>
      </c>
      <c r="V1985" s="6" t="s">
        <v>14251</v>
      </c>
      <c r="W1985" t="s">
        <v>14267</v>
      </c>
      <c r="X1985" t="s">
        <v>14202</v>
      </c>
      <c r="Y1985" t="str">
        <f>VLOOKUP(R1985,Managers!$A:$B,2,)</f>
        <v>Josh Martinez</v>
      </c>
      <c r="Z1985" s="11">
        <f>VLOOKUP(X1985,HourlyWages!$A:$B,2,0)</f>
        <v>71</v>
      </c>
      <c r="AA1985">
        <v>1</v>
      </c>
    </row>
    <row r="1986" spans="1:27" x14ac:dyDescent="0.3">
      <c r="A1986" t="b">
        <f>COUNTIF($C$1:C1986, C1986)&gt;1</f>
        <v>0</v>
      </c>
      <c r="B1986" t="b">
        <f>VLOOKUP(C1986,Sheet3!$A:$B,2,0) &gt; 1</f>
        <v>0</v>
      </c>
      <c r="C1986">
        <v>1985</v>
      </c>
      <c r="D1986">
        <v>14147</v>
      </c>
      <c r="E1986" s="4">
        <v>40244</v>
      </c>
      <c r="F1986">
        <v>16</v>
      </c>
      <c r="G1986" s="15">
        <f>I1986*F1986</f>
        <v>1760</v>
      </c>
      <c r="H1986" s="9">
        <v>0.08</v>
      </c>
      <c r="I1986" s="13">
        <f>VLOOKUP($U1986,Pricebook!$A:$D,4,0)</f>
        <v>110</v>
      </c>
      <c r="J1986" s="11">
        <f>G1986*(1-H1986)</f>
        <v>1619.2</v>
      </c>
      <c r="K1986" t="s">
        <v>1798</v>
      </c>
      <c r="L1986" t="s">
        <v>430</v>
      </c>
      <c r="M1986" t="str">
        <f>VLOOKUP($L1986,Companies!$A:$G,7,)</f>
        <v>Electronic Components</v>
      </c>
      <c r="N1986" t="str">
        <f>VLOOKUP($L1986,Companies!$A:$G,6,)</f>
        <v>Technology</v>
      </c>
      <c r="O1986" s="6" t="s">
        <v>1799</v>
      </c>
      <c r="P1986" s="6">
        <v>75023</v>
      </c>
      <c r="Q1986" t="s">
        <v>48</v>
      </c>
      <c r="R1986" t="s">
        <v>16</v>
      </c>
      <c r="S1986" s="4">
        <v>40245</v>
      </c>
      <c r="T1986" s="7">
        <f>S1986-E1986</f>
        <v>1</v>
      </c>
      <c r="U1986" t="s">
        <v>14215</v>
      </c>
      <c r="V1986" s="6" t="s">
        <v>14254</v>
      </c>
      <c r="W1986" t="s">
        <v>14269</v>
      </c>
      <c r="X1986" t="s">
        <v>14189</v>
      </c>
      <c r="Y1986" t="str">
        <f>VLOOKUP(R1986,Managers!$A:$B,2,)</f>
        <v>Josh Martinez</v>
      </c>
      <c r="Z1986" s="11">
        <f>VLOOKUP(X1986,HourlyWages!$A:$B,2,0)</f>
        <v>62</v>
      </c>
      <c r="AA1986">
        <v>1</v>
      </c>
    </row>
    <row r="1987" spans="1:27" x14ac:dyDescent="0.3">
      <c r="A1987" t="b">
        <f>COUNTIF($C$1:C1987, C1987)&gt;1</f>
        <v>0</v>
      </c>
      <c r="B1987" t="b">
        <f>VLOOKUP(C1987,Sheet3!$A:$B,2,0) &gt; 1</f>
        <v>0</v>
      </c>
      <c r="C1987">
        <v>1986</v>
      </c>
      <c r="D1987">
        <v>14147</v>
      </c>
      <c r="E1987" s="4">
        <v>40244</v>
      </c>
      <c r="F1987">
        <v>45</v>
      </c>
      <c r="G1987" s="15">
        <f>I1987*F1987</f>
        <v>4950</v>
      </c>
      <c r="H1987" s="9">
        <v>0.09</v>
      </c>
      <c r="I1987" s="13">
        <f>VLOOKUP($U1987,Pricebook!$A:$D,4,0)</f>
        <v>110</v>
      </c>
      <c r="J1987" s="11">
        <f>G1987*(1-H1987)</f>
        <v>4504.5</v>
      </c>
      <c r="K1987" t="s">
        <v>1798</v>
      </c>
      <c r="L1987" t="s">
        <v>430</v>
      </c>
      <c r="M1987" t="str">
        <f>VLOOKUP($L1987,Companies!$A:$G,7,)</f>
        <v>Electronic Components</v>
      </c>
      <c r="N1987" t="str">
        <f>VLOOKUP($L1987,Companies!$A:$G,6,)</f>
        <v>Technology</v>
      </c>
      <c r="O1987" s="6" t="s">
        <v>1799</v>
      </c>
      <c r="P1987" s="6">
        <v>75023</v>
      </c>
      <c r="Q1987" t="s">
        <v>48</v>
      </c>
      <c r="R1987" t="s">
        <v>16</v>
      </c>
      <c r="S1987" s="4">
        <v>40246</v>
      </c>
      <c r="T1987" s="7">
        <f>S1987-E1987</f>
        <v>2</v>
      </c>
      <c r="U1987" t="s">
        <v>14215</v>
      </c>
      <c r="V1987" s="6" t="s">
        <v>14251</v>
      </c>
      <c r="W1987" t="s">
        <v>14252</v>
      </c>
      <c r="X1987" t="s">
        <v>14195</v>
      </c>
      <c r="Y1987" t="str">
        <f>VLOOKUP(R1987,Managers!$A:$B,2,)</f>
        <v>Josh Martinez</v>
      </c>
      <c r="Z1987" s="11">
        <f>VLOOKUP(X1987,HourlyWages!$A:$B,2,0)</f>
        <v>52</v>
      </c>
      <c r="AA1987">
        <v>1</v>
      </c>
    </row>
    <row r="1988" spans="1:27" x14ac:dyDescent="0.3">
      <c r="A1988" t="b">
        <f>COUNTIF($C$1:C1988, C1988)&gt;1</f>
        <v>0</v>
      </c>
      <c r="B1988" t="b">
        <f>VLOOKUP(C1988,Sheet3!$A:$B,2,0) &gt; 1</f>
        <v>0</v>
      </c>
      <c r="C1988">
        <v>1987</v>
      </c>
      <c r="D1988">
        <v>14176</v>
      </c>
      <c r="E1988" s="4">
        <v>39884</v>
      </c>
      <c r="F1988">
        <v>39</v>
      </c>
      <c r="G1988" s="15">
        <f>I1988*F1988</f>
        <v>5850</v>
      </c>
      <c r="H1988" s="9">
        <v>0.01</v>
      </c>
      <c r="I1988" s="13">
        <f>VLOOKUP($U1988,Pricebook!$A:$D,4,0)</f>
        <v>150</v>
      </c>
      <c r="J1988" s="11">
        <f>G1988*(1-H1988)</f>
        <v>5791.5</v>
      </c>
      <c r="K1988" t="s">
        <v>1289</v>
      </c>
      <c r="L1988" t="s">
        <v>46</v>
      </c>
      <c r="M1988" t="str">
        <f>VLOOKUP($L1988,Companies!$A:$G,7,)</f>
        <v>Computer Software: Prepackaged Software</v>
      </c>
      <c r="N1988" t="str">
        <f>VLOOKUP($L1988,Companies!$A:$G,6,)</f>
        <v>Technology</v>
      </c>
      <c r="O1988" s="6" t="s">
        <v>1800</v>
      </c>
      <c r="P1988" s="6">
        <v>83605</v>
      </c>
      <c r="Q1988" t="s">
        <v>197</v>
      </c>
      <c r="R1988" t="s">
        <v>23</v>
      </c>
      <c r="S1988" s="4">
        <v>39891</v>
      </c>
      <c r="T1988" s="7">
        <f>S1988-E1988</f>
        <v>7</v>
      </c>
      <c r="U1988" t="s">
        <v>14210</v>
      </c>
      <c r="V1988" s="6" t="s">
        <v>14257</v>
      </c>
      <c r="W1988" t="s">
        <v>14258</v>
      </c>
      <c r="X1988" t="s">
        <v>14194</v>
      </c>
      <c r="Y1988" t="str">
        <f>VLOOKUP(R1988,Managers!$A:$B,2,)</f>
        <v>Bob Turner</v>
      </c>
      <c r="Z1988" s="11">
        <f>VLOOKUP(X1988,HourlyWages!$A:$B,2,0)</f>
        <v>71</v>
      </c>
      <c r="AA1988">
        <v>1</v>
      </c>
    </row>
    <row r="1989" spans="1:27" x14ac:dyDescent="0.3">
      <c r="A1989" t="b">
        <f>COUNTIF($C$1:C1989, C1989)&gt;1</f>
        <v>0</v>
      </c>
      <c r="B1989" t="b">
        <f>VLOOKUP(C1989,Sheet3!$A:$B,2,0) &gt; 1</f>
        <v>0</v>
      </c>
      <c r="C1989">
        <v>1988</v>
      </c>
      <c r="D1989">
        <v>14182</v>
      </c>
      <c r="E1989" s="4">
        <v>39986</v>
      </c>
      <c r="F1989">
        <v>23</v>
      </c>
      <c r="G1989" s="15">
        <f>I1989*F1989</f>
        <v>3450</v>
      </c>
      <c r="H1989" s="9">
        <v>0.05</v>
      </c>
      <c r="I1989" s="13">
        <f>VLOOKUP($U1989,Pricebook!$A:$D,4,0)</f>
        <v>150</v>
      </c>
      <c r="J1989" s="11">
        <f>G1989*(1-H1989)</f>
        <v>3277.5</v>
      </c>
      <c r="K1989" t="s">
        <v>1801</v>
      </c>
      <c r="L1989" t="s">
        <v>303</v>
      </c>
      <c r="M1989" t="str">
        <f>VLOOKUP($L1989,Companies!$A:$G,7,)</f>
        <v>Semiconductors</v>
      </c>
      <c r="N1989" t="str">
        <f>VLOOKUP($L1989,Companies!$A:$G,6,)</f>
        <v>Technology</v>
      </c>
      <c r="O1989" s="6" t="s">
        <v>1802</v>
      </c>
      <c r="P1989" s="6" t="s">
        <v>1803</v>
      </c>
      <c r="Q1989" t="s">
        <v>317</v>
      </c>
      <c r="R1989" t="s">
        <v>61</v>
      </c>
      <c r="S1989" s="4">
        <v>39991</v>
      </c>
      <c r="T1989" s="7">
        <f>S1989-E1989</f>
        <v>5</v>
      </c>
      <c r="U1989" t="s">
        <v>14210</v>
      </c>
      <c r="V1989" s="6" t="s">
        <v>14251</v>
      </c>
      <c r="W1989" t="s">
        <v>14266</v>
      </c>
      <c r="X1989" t="s">
        <v>14188</v>
      </c>
      <c r="Y1989" t="str">
        <f>VLOOKUP(R1989,Managers!$A:$B,2,)</f>
        <v>Allen Young</v>
      </c>
      <c r="Z1989" s="11">
        <f>VLOOKUP(X1989,HourlyWages!$A:$B,2,0)</f>
        <v>52</v>
      </c>
      <c r="AA1989">
        <v>1</v>
      </c>
    </row>
    <row r="1990" spans="1:27" x14ac:dyDescent="0.3">
      <c r="A1990" t="b">
        <f>COUNTIF($C$1:C1990, C1990)&gt;1</f>
        <v>0</v>
      </c>
      <c r="B1990" t="b">
        <f>VLOOKUP(C1990,Sheet3!$A:$B,2,0) &gt; 1</f>
        <v>0</v>
      </c>
      <c r="C1990">
        <v>1989</v>
      </c>
      <c r="D1990">
        <v>14210</v>
      </c>
      <c r="E1990" s="4">
        <v>41086</v>
      </c>
      <c r="F1990">
        <v>19</v>
      </c>
      <c r="G1990" s="15">
        <f>I1990*F1990</f>
        <v>2850</v>
      </c>
      <c r="H1990" s="9">
        <v>0</v>
      </c>
      <c r="I1990" s="13">
        <f>VLOOKUP($U1990,Pricebook!$A:$D,4,0)</f>
        <v>150</v>
      </c>
      <c r="J1990" s="11">
        <f>G1990*(1-H1990)</f>
        <v>2850</v>
      </c>
      <c r="K1990" t="s">
        <v>57</v>
      </c>
      <c r="L1990" t="s">
        <v>58</v>
      </c>
      <c r="M1990" t="str">
        <f>VLOOKUP($L1990,Companies!$A:$G,7,)</f>
        <v>Biotechnology: Biological Products (No Diagnostic Substances)</v>
      </c>
      <c r="N1990" t="str">
        <f>VLOOKUP($L1990,Companies!$A:$G,6,)</f>
        <v>Health Care</v>
      </c>
      <c r="O1990" s="6" t="s">
        <v>1509</v>
      </c>
      <c r="P1990" s="6" t="s">
        <v>1510</v>
      </c>
      <c r="Q1990" t="s">
        <v>187</v>
      </c>
      <c r="R1990" t="s">
        <v>61</v>
      </c>
      <c r="S1990" s="4">
        <v>41088</v>
      </c>
      <c r="T1990" s="7">
        <f>S1990-E1990</f>
        <v>2</v>
      </c>
      <c r="U1990" t="s">
        <v>14211</v>
      </c>
      <c r="V1990" s="6" t="s">
        <v>14254</v>
      </c>
      <c r="W1990" t="s">
        <v>14269</v>
      </c>
      <c r="X1990" t="s">
        <v>14191</v>
      </c>
      <c r="Y1990" t="str">
        <f>VLOOKUP(R1990,Managers!$A:$B,2,)</f>
        <v>Allen Young</v>
      </c>
      <c r="Z1990" s="11">
        <f>VLOOKUP(X1990,HourlyWages!$A:$B,2,0)</f>
        <v>60</v>
      </c>
      <c r="AA1990">
        <v>1</v>
      </c>
    </row>
    <row r="1991" spans="1:27" x14ac:dyDescent="0.3">
      <c r="A1991" t="b">
        <f>COUNTIF($C$1:C1991, C1991)&gt;1</f>
        <v>0</v>
      </c>
      <c r="B1991" t="b">
        <f>VLOOKUP(C1991,Sheet3!$A:$B,2,0) &gt; 1</f>
        <v>0</v>
      </c>
      <c r="C1991">
        <v>1990</v>
      </c>
      <c r="D1991">
        <v>14211</v>
      </c>
      <c r="E1991" s="4">
        <v>39856</v>
      </c>
      <c r="F1991">
        <v>22</v>
      </c>
      <c r="G1991" s="15">
        <f>I1991*F1991</f>
        <v>3300</v>
      </c>
      <c r="H1991" s="9">
        <v>0.04</v>
      </c>
      <c r="I1991" s="13">
        <f>VLOOKUP($U1991,Pricebook!$A:$D,4,0)</f>
        <v>150</v>
      </c>
      <c r="J1991" s="11">
        <f>G1991*(1-H1991)</f>
        <v>3168</v>
      </c>
      <c r="K1991" t="s">
        <v>1775</v>
      </c>
      <c r="L1991" t="s">
        <v>538</v>
      </c>
      <c r="M1991" t="str">
        <f>VLOOKUP($L1991,Companies!$A:$G,7,)</f>
        <v>Major Pharmaceuticals</v>
      </c>
      <c r="N1991" t="str">
        <f>VLOOKUP($L1991,Companies!$A:$G,6,)</f>
        <v>Health Care</v>
      </c>
      <c r="O1991" s="6" t="s">
        <v>1776</v>
      </c>
      <c r="P1991" s="6" t="s">
        <v>1777</v>
      </c>
      <c r="Q1991" t="s">
        <v>48</v>
      </c>
      <c r="R1991" t="s">
        <v>16</v>
      </c>
      <c r="S1991" s="4">
        <v>39859</v>
      </c>
      <c r="T1991" s="7">
        <f>S1991-E1991</f>
        <v>3</v>
      </c>
      <c r="U1991" t="s">
        <v>14216</v>
      </c>
      <c r="V1991" s="6" t="s">
        <v>14251</v>
      </c>
      <c r="W1991" t="s">
        <v>14260</v>
      </c>
      <c r="X1991" t="s">
        <v>14190</v>
      </c>
      <c r="Y1991" t="str">
        <f>VLOOKUP(R1991,Managers!$A:$B,2,)</f>
        <v>Josh Martinez</v>
      </c>
      <c r="Z1991" s="11">
        <f>VLOOKUP(X1991,HourlyWages!$A:$B,2,0)</f>
        <v>67</v>
      </c>
      <c r="AA1991">
        <v>1</v>
      </c>
    </row>
    <row r="1992" spans="1:27" x14ac:dyDescent="0.3">
      <c r="A1992" t="b">
        <f>COUNTIF($C$1:C1992, C1992)&gt;1</f>
        <v>0</v>
      </c>
      <c r="B1992" t="b">
        <f>VLOOKUP(C1992,Sheet3!$A:$B,2,0) &gt; 1</f>
        <v>0</v>
      </c>
      <c r="C1992">
        <v>1991</v>
      </c>
      <c r="D1992">
        <v>14211</v>
      </c>
      <c r="E1992" s="4">
        <v>39856</v>
      </c>
      <c r="F1992">
        <v>14</v>
      </c>
      <c r="G1992" s="15">
        <f>I1992*F1992</f>
        <v>2800</v>
      </c>
      <c r="H1992" s="9">
        <v>0.04</v>
      </c>
      <c r="I1992" s="13">
        <f>VLOOKUP($U1992,Pricebook!$A:$D,4,0)</f>
        <v>200</v>
      </c>
      <c r="J1992" s="11">
        <f>G1992*(1-H1992)</f>
        <v>2688</v>
      </c>
      <c r="K1992" t="s">
        <v>1775</v>
      </c>
      <c r="L1992" t="s">
        <v>538</v>
      </c>
      <c r="M1992" t="str">
        <f>VLOOKUP($L1992,Companies!$A:$G,7,)</f>
        <v>Major Pharmaceuticals</v>
      </c>
      <c r="N1992" t="str">
        <f>VLOOKUP($L1992,Companies!$A:$G,6,)</f>
        <v>Health Care</v>
      </c>
      <c r="O1992" s="6" t="s">
        <v>1776</v>
      </c>
      <c r="P1992" s="6" t="s">
        <v>1777</v>
      </c>
      <c r="Q1992" t="s">
        <v>48</v>
      </c>
      <c r="R1992" t="s">
        <v>16</v>
      </c>
      <c r="S1992" s="4">
        <v>39858</v>
      </c>
      <c r="T1992" s="7">
        <f>S1992-E1992</f>
        <v>2</v>
      </c>
      <c r="U1992" t="s">
        <v>14206</v>
      </c>
      <c r="V1992" s="6" t="s">
        <v>14251</v>
      </c>
      <c r="W1992" t="s">
        <v>14266</v>
      </c>
      <c r="X1992" t="s">
        <v>14188</v>
      </c>
      <c r="Y1992" t="str">
        <f>VLOOKUP(R1992,Managers!$A:$B,2,)</f>
        <v>Josh Martinez</v>
      </c>
      <c r="Z1992" s="11">
        <f>VLOOKUP(X1992,HourlyWages!$A:$B,2,0)</f>
        <v>52</v>
      </c>
      <c r="AA1992">
        <v>1</v>
      </c>
    </row>
    <row r="1993" spans="1:27" x14ac:dyDescent="0.3">
      <c r="A1993" t="b">
        <f>COUNTIF($C$1:C1993, C1993)&gt;1</f>
        <v>0</v>
      </c>
      <c r="B1993" t="b">
        <f>VLOOKUP(C1993,Sheet3!$A:$B,2,0) &gt; 1</f>
        <v>0</v>
      </c>
      <c r="C1993">
        <v>1992</v>
      </c>
      <c r="D1993">
        <v>14212</v>
      </c>
      <c r="E1993" s="4">
        <v>40955</v>
      </c>
      <c r="F1993">
        <v>4</v>
      </c>
      <c r="G1993" s="15">
        <f>I1993*F1993</f>
        <v>500</v>
      </c>
      <c r="H1993" s="9">
        <v>0</v>
      </c>
      <c r="I1993" s="13">
        <f>VLOOKUP($U1993,Pricebook!$A:$D,4,0)</f>
        <v>125</v>
      </c>
      <c r="J1993" s="11">
        <f>G1993*(1-H1993)</f>
        <v>500</v>
      </c>
      <c r="K1993" t="s">
        <v>1576</v>
      </c>
      <c r="L1993" t="s">
        <v>128</v>
      </c>
      <c r="M1993" t="str">
        <f>VLOOKUP($L1993,Companies!$A:$G,7,)</f>
        <v>Diversified Commercial Services</v>
      </c>
      <c r="N1993" t="str">
        <f>VLOOKUP($L1993,Companies!$A:$G,6,)</f>
        <v>Consumer Services</v>
      </c>
      <c r="O1993" s="6" t="s">
        <v>652</v>
      </c>
      <c r="P1993" s="6">
        <v>98661</v>
      </c>
      <c r="Q1993" t="s">
        <v>22</v>
      </c>
      <c r="R1993" t="s">
        <v>23</v>
      </c>
      <c r="S1993" s="4">
        <v>40956</v>
      </c>
      <c r="T1993" s="7">
        <f>S1993-E1993</f>
        <v>1</v>
      </c>
      <c r="U1993" t="s">
        <v>14208</v>
      </c>
      <c r="V1993" s="6" t="s">
        <v>14257</v>
      </c>
      <c r="W1993" t="s">
        <v>14259</v>
      </c>
      <c r="X1993" t="s">
        <v>14191</v>
      </c>
      <c r="Y1993" t="str">
        <f>VLOOKUP(R1993,Managers!$A:$B,2,)</f>
        <v>Bob Turner</v>
      </c>
      <c r="Z1993" s="11">
        <f>VLOOKUP(X1993,HourlyWages!$A:$B,2,0)</f>
        <v>60</v>
      </c>
      <c r="AA1993">
        <v>1</v>
      </c>
    </row>
    <row r="1994" spans="1:27" x14ac:dyDescent="0.3">
      <c r="A1994" t="b">
        <f>COUNTIF($C$1:C1994, C1994)&gt;1</f>
        <v>0</v>
      </c>
      <c r="B1994" t="b">
        <f>VLOOKUP(C1994,Sheet3!$A:$B,2,0) &gt; 1</f>
        <v>0</v>
      </c>
      <c r="C1994">
        <v>1993</v>
      </c>
      <c r="D1994">
        <v>14212</v>
      </c>
      <c r="E1994" s="4">
        <v>40955</v>
      </c>
      <c r="F1994">
        <v>8</v>
      </c>
      <c r="G1994" s="15">
        <f>I1994*F1994</f>
        <v>1600</v>
      </c>
      <c r="H1994" s="9">
        <v>0.02</v>
      </c>
      <c r="I1994" s="13">
        <f>VLOOKUP($U1994,Pricebook!$A:$D,4,0)</f>
        <v>200</v>
      </c>
      <c r="J1994" s="11">
        <f>G1994*(1-H1994)</f>
        <v>1568</v>
      </c>
      <c r="K1994" t="s">
        <v>1576</v>
      </c>
      <c r="L1994" t="s">
        <v>128</v>
      </c>
      <c r="M1994" t="str">
        <f>VLOOKUP($L1994,Companies!$A:$G,7,)</f>
        <v>Diversified Commercial Services</v>
      </c>
      <c r="N1994" t="str">
        <f>VLOOKUP($L1994,Companies!$A:$G,6,)</f>
        <v>Consumer Services</v>
      </c>
      <c r="O1994" s="6" t="s">
        <v>1636</v>
      </c>
      <c r="P1994" s="6">
        <v>99362</v>
      </c>
      <c r="Q1994" t="s">
        <v>22</v>
      </c>
      <c r="R1994" t="s">
        <v>23</v>
      </c>
      <c r="S1994" s="4">
        <v>40957</v>
      </c>
      <c r="T1994" s="7">
        <f>S1994-E1994</f>
        <v>2</v>
      </c>
      <c r="U1994" t="s">
        <v>14214</v>
      </c>
      <c r="V1994" s="6" t="s">
        <v>14257</v>
      </c>
      <c r="W1994" t="s">
        <v>14264</v>
      </c>
      <c r="X1994" t="s">
        <v>14190</v>
      </c>
      <c r="Y1994" t="str">
        <f>VLOOKUP(R1994,Managers!$A:$B,2,)</f>
        <v>Bob Turner</v>
      </c>
      <c r="Z1994" s="11">
        <f>VLOOKUP(X1994,HourlyWages!$A:$B,2,0)</f>
        <v>67</v>
      </c>
      <c r="AA1994">
        <v>1</v>
      </c>
    </row>
    <row r="1995" spans="1:27" x14ac:dyDescent="0.3">
      <c r="A1995" t="b">
        <f>COUNTIF($C$1:C1995, C1995)&gt;1</f>
        <v>0</v>
      </c>
      <c r="B1995" t="b">
        <f>VLOOKUP(C1995,Sheet3!$A:$B,2,0) &gt; 1</f>
        <v>0</v>
      </c>
      <c r="C1995">
        <v>1994</v>
      </c>
      <c r="D1995">
        <v>14215</v>
      </c>
      <c r="E1995" s="4">
        <v>41103</v>
      </c>
      <c r="F1995">
        <v>44</v>
      </c>
      <c r="G1995" s="15">
        <f>I1995*F1995</f>
        <v>4840</v>
      </c>
      <c r="H1995" s="9">
        <v>7.0000000000000007E-2</v>
      </c>
      <c r="I1995" s="13">
        <f>VLOOKUP($U1995,Pricebook!$A:$D,4,0)</f>
        <v>110</v>
      </c>
      <c r="J1995" s="11">
        <f>G1995*(1-H1995)</f>
        <v>4501.2</v>
      </c>
      <c r="K1995" t="s">
        <v>429</v>
      </c>
      <c r="L1995" t="s">
        <v>430</v>
      </c>
      <c r="M1995" t="str">
        <f>VLOOKUP($L1995,Companies!$A:$G,7,)</f>
        <v>Electronic Components</v>
      </c>
      <c r="N1995" t="str">
        <f>VLOOKUP($L1995,Companies!$A:$G,6,)</f>
        <v>Technology</v>
      </c>
      <c r="O1995" s="6" t="s">
        <v>1378</v>
      </c>
      <c r="P1995" s="6" t="s">
        <v>1804</v>
      </c>
      <c r="Q1995" t="s">
        <v>421</v>
      </c>
      <c r="R1995" t="s">
        <v>61</v>
      </c>
      <c r="S1995" s="4">
        <v>41104</v>
      </c>
      <c r="T1995" s="7">
        <f>S1995-E1995</f>
        <v>1</v>
      </c>
      <c r="U1995" t="s">
        <v>14215</v>
      </c>
      <c r="V1995" s="6" t="s">
        <v>14257</v>
      </c>
      <c r="W1995" t="s">
        <v>14259</v>
      </c>
      <c r="X1995" t="s">
        <v>14201</v>
      </c>
      <c r="Y1995" t="str">
        <f>VLOOKUP(R1995,Managers!$A:$B,2,)</f>
        <v>Allen Young</v>
      </c>
      <c r="Z1995" s="11">
        <f>VLOOKUP(X1995,HourlyWages!$A:$B,2,0)</f>
        <v>53</v>
      </c>
      <c r="AA1995">
        <v>1</v>
      </c>
    </row>
    <row r="1996" spans="1:27" x14ac:dyDescent="0.3">
      <c r="A1996" t="b">
        <f>COUNTIF($C$1:C1996, C1996)&gt;1</f>
        <v>0</v>
      </c>
      <c r="B1996" t="b">
        <f>VLOOKUP(C1996,Sheet3!$A:$B,2,0) &gt; 1</f>
        <v>0</v>
      </c>
      <c r="C1996">
        <v>1995</v>
      </c>
      <c r="D1996">
        <v>14240</v>
      </c>
      <c r="E1996" s="4">
        <v>40956</v>
      </c>
      <c r="F1996">
        <v>24</v>
      </c>
      <c r="G1996" s="15">
        <f>I1996*F1996</f>
        <v>3840</v>
      </c>
      <c r="H1996" s="9">
        <v>0</v>
      </c>
      <c r="I1996" s="13">
        <f>VLOOKUP($U1996,Pricebook!$A:$D,4,0)</f>
        <v>160</v>
      </c>
      <c r="J1996" s="11">
        <f>G1996*(1-H1996)</f>
        <v>3840</v>
      </c>
      <c r="K1996" t="s">
        <v>1010</v>
      </c>
      <c r="L1996" t="s">
        <v>290</v>
      </c>
      <c r="M1996" t="str">
        <f>VLOOKUP($L1996,Companies!$A:$G,7,)</f>
        <v>Specialty Chemicals</v>
      </c>
      <c r="N1996" t="str">
        <f>VLOOKUP($L1996,Companies!$A:$G,6,)</f>
        <v>Consumer Durables</v>
      </c>
      <c r="O1996" s="6" t="s">
        <v>1158</v>
      </c>
      <c r="P1996" s="6">
        <v>49001</v>
      </c>
      <c r="Q1996" t="s">
        <v>172</v>
      </c>
      <c r="R1996" t="s">
        <v>16</v>
      </c>
      <c r="S1996" s="4">
        <v>40957</v>
      </c>
      <c r="T1996" s="7">
        <f>S1996-E1996</f>
        <v>1</v>
      </c>
      <c r="U1996" t="s">
        <v>14218</v>
      </c>
      <c r="V1996" s="6" t="s">
        <v>14254</v>
      </c>
      <c r="W1996" t="s">
        <v>14255</v>
      </c>
      <c r="X1996" t="s">
        <v>14187</v>
      </c>
      <c r="Y1996" t="str">
        <f>VLOOKUP(R1996,Managers!$A:$B,2,)</f>
        <v>Josh Martinez</v>
      </c>
      <c r="Z1996" s="11">
        <f>VLOOKUP(X1996,HourlyWages!$A:$B,2,0)</f>
        <v>45</v>
      </c>
      <c r="AA1996">
        <v>1</v>
      </c>
    </row>
    <row r="1997" spans="1:27" x14ac:dyDescent="0.3">
      <c r="A1997" t="b">
        <f>COUNTIF($C$1:C1997, C1997)&gt;1</f>
        <v>0</v>
      </c>
      <c r="B1997" t="b">
        <f>VLOOKUP(C1997,Sheet3!$A:$B,2,0) &gt; 1</f>
        <v>0</v>
      </c>
      <c r="C1997">
        <v>1996</v>
      </c>
      <c r="D1997">
        <v>14241</v>
      </c>
      <c r="E1997" s="4">
        <v>41074</v>
      </c>
      <c r="F1997">
        <v>22</v>
      </c>
      <c r="G1997" s="15">
        <f>I1997*F1997</f>
        <v>2640</v>
      </c>
      <c r="H1997" s="9">
        <v>0.03</v>
      </c>
      <c r="I1997" s="13">
        <f>VLOOKUP($U1997,Pricebook!$A:$D,4,0)</f>
        <v>120</v>
      </c>
      <c r="J1997" s="11">
        <f>G1997*(1-H1997)</f>
        <v>2560.7999999999997</v>
      </c>
      <c r="K1997" t="s">
        <v>1784</v>
      </c>
      <c r="L1997" t="s">
        <v>314</v>
      </c>
      <c r="M1997" t="str">
        <f>VLOOKUP($L1997,Companies!$A:$G,7,)</f>
        <v>Semiconductors</v>
      </c>
      <c r="N1997" t="str">
        <f>VLOOKUP($L1997,Companies!$A:$G,6,)</f>
        <v>Technology</v>
      </c>
      <c r="O1997" s="6" t="s">
        <v>1785</v>
      </c>
      <c r="P1997" s="6">
        <v>28115</v>
      </c>
      <c r="Q1997" t="s">
        <v>33</v>
      </c>
      <c r="R1997" t="s">
        <v>34</v>
      </c>
      <c r="S1997" s="4">
        <v>41075</v>
      </c>
      <c r="T1997" s="7">
        <f>S1997-E1997</f>
        <v>1</v>
      </c>
      <c r="U1997" t="s">
        <v>14212</v>
      </c>
      <c r="V1997" s="6" t="s">
        <v>14251</v>
      </c>
      <c r="W1997" t="s">
        <v>14260</v>
      </c>
      <c r="X1997" t="s">
        <v>14201</v>
      </c>
      <c r="Y1997" t="str">
        <f>VLOOKUP(R1997,Managers!$A:$B,2,)</f>
        <v>Frank Mitchell</v>
      </c>
      <c r="Z1997" s="11">
        <f>VLOOKUP(X1997,HourlyWages!$A:$B,2,0)</f>
        <v>53</v>
      </c>
      <c r="AA1997">
        <v>1</v>
      </c>
    </row>
    <row r="1998" spans="1:27" x14ac:dyDescent="0.3">
      <c r="A1998" t="b">
        <f>COUNTIF($C$1:C1998, C1998)&gt;1</f>
        <v>0</v>
      </c>
      <c r="B1998" t="b">
        <f>VLOOKUP(C1998,Sheet3!$A:$B,2,0) &gt; 1</f>
        <v>0</v>
      </c>
      <c r="C1998">
        <v>1997</v>
      </c>
      <c r="D1998">
        <v>14242</v>
      </c>
      <c r="E1998" s="4">
        <v>40671</v>
      </c>
      <c r="F1998">
        <v>35</v>
      </c>
      <c r="G1998" s="15">
        <f>I1998*F1998</f>
        <v>5250</v>
      </c>
      <c r="H1998" s="9">
        <v>0.03</v>
      </c>
      <c r="I1998" s="13">
        <f>VLOOKUP($U1998,Pricebook!$A:$D,4,0)</f>
        <v>150</v>
      </c>
      <c r="J1998" s="11">
        <f>G1998*(1-H1998)</f>
        <v>5092.5</v>
      </c>
      <c r="K1998" t="s">
        <v>1324</v>
      </c>
      <c r="L1998" t="s">
        <v>374</v>
      </c>
      <c r="M1998" t="str">
        <f>VLOOKUP($L1998,Companies!$A:$G,7,)</f>
        <v>Computer Software: Prepackaged Software</v>
      </c>
      <c r="N1998" t="str">
        <f>VLOOKUP($L1998,Companies!$A:$G,6,)</f>
        <v>Technology</v>
      </c>
      <c r="O1998" s="6" t="s">
        <v>1805</v>
      </c>
      <c r="P1998" s="6">
        <v>28205</v>
      </c>
      <c r="Q1998" t="s">
        <v>33</v>
      </c>
      <c r="R1998" t="s">
        <v>34</v>
      </c>
      <c r="S1998" s="4">
        <v>40673</v>
      </c>
      <c r="T1998" s="7">
        <f>S1998-E1998</f>
        <v>2</v>
      </c>
      <c r="U1998" t="s">
        <v>14211</v>
      </c>
      <c r="V1998" s="6" t="s">
        <v>14254</v>
      </c>
      <c r="W1998" t="s">
        <v>14265</v>
      </c>
      <c r="X1998" t="s">
        <v>14203</v>
      </c>
      <c r="Y1998" t="str">
        <f>VLOOKUP(R1998,Managers!$A:$B,2,)</f>
        <v>Frank Mitchell</v>
      </c>
      <c r="Z1998" s="11">
        <f>VLOOKUP(X1998,HourlyWages!$A:$B,2,0)</f>
        <v>62</v>
      </c>
      <c r="AA1998">
        <v>1</v>
      </c>
    </row>
    <row r="1999" spans="1:27" x14ac:dyDescent="0.3">
      <c r="A1999" t="b">
        <f>COUNTIF($C$1:C1999, C1999)&gt;1</f>
        <v>0</v>
      </c>
      <c r="B1999" t="b">
        <f>VLOOKUP(C1999,Sheet3!$A:$B,2,0) &gt; 1</f>
        <v>0</v>
      </c>
      <c r="C1999">
        <v>1998</v>
      </c>
      <c r="D1999">
        <v>14245</v>
      </c>
      <c r="E1999" s="4">
        <v>40220</v>
      </c>
      <c r="F1999">
        <v>17</v>
      </c>
      <c r="G1999" s="15">
        <f>I1999*F1999</f>
        <v>2040</v>
      </c>
      <c r="H1999" s="9">
        <v>0.1</v>
      </c>
      <c r="I1999" s="13">
        <f>VLOOKUP($U1999,Pricebook!$A:$D,4,0)</f>
        <v>120</v>
      </c>
      <c r="J1999" s="11">
        <f>G1999*(1-H1999)</f>
        <v>1836</v>
      </c>
      <c r="K1999" t="s">
        <v>1806</v>
      </c>
      <c r="L1999" t="s">
        <v>406</v>
      </c>
      <c r="M1999" t="str">
        <f>VLOOKUP($L1999,Companies!$A:$G,7,)</f>
        <v>Air Freight/Delivery Services</v>
      </c>
      <c r="N1999" t="str">
        <f>VLOOKUP($L1999,Companies!$A:$G,6,)</f>
        <v>Transportation</v>
      </c>
      <c r="O1999" s="6" t="s">
        <v>1705</v>
      </c>
      <c r="P1999" s="6">
        <v>37814</v>
      </c>
      <c r="Q1999" t="s">
        <v>81</v>
      </c>
      <c r="R1999" t="s">
        <v>34</v>
      </c>
      <c r="S1999" s="4">
        <v>40221</v>
      </c>
      <c r="T1999" s="7">
        <f>S1999-E1999</f>
        <v>1</v>
      </c>
      <c r="U1999" t="s">
        <v>14212</v>
      </c>
      <c r="V1999" s="6" t="s">
        <v>14251</v>
      </c>
      <c r="W1999" t="s">
        <v>14263</v>
      </c>
      <c r="X1999" t="s">
        <v>14198</v>
      </c>
      <c r="Y1999" t="str">
        <f>VLOOKUP(R1999,Managers!$A:$B,2,)</f>
        <v>Frank Mitchell</v>
      </c>
      <c r="Z1999" s="11">
        <f>VLOOKUP(X1999,HourlyWages!$A:$B,2,0)</f>
        <v>51</v>
      </c>
      <c r="AA1999">
        <v>1</v>
      </c>
    </row>
    <row r="2000" spans="1:27" x14ac:dyDescent="0.3">
      <c r="A2000" t="b">
        <f>COUNTIF($C$1:C2000, C2000)&gt;1</f>
        <v>0</v>
      </c>
      <c r="B2000" t="b">
        <f>VLOOKUP(C2000,Sheet3!$A:$B,2,0) &gt; 1</f>
        <v>0</v>
      </c>
      <c r="C2000">
        <v>1999</v>
      </c>
      <c r="D2000">
        <v>14247</v>
      </c>
      <c r="E2000" s="4">
        <v>40771</v>
      </c>
      <c r="F2000">
        <v>4</v>
      </c>
      <c r="G2000" s="15">
        <f>I2000*F2000</f>
        <v>560</v>
      </c>
      <c r="H2000" s="9">
        <v>0.03</v>
      </c>
      <c r="I2000" s="13">
        <f>VLOOKUP($U2000,Pricebook!$A:$D,4,0)</f>
        <v>140</v>
      </c>
      <c r="J2000" s="11">
        <f>G2000*(1-H2000)</f>
        <v>543.19999999999993</v>
      </c>
      <c r="K2000" t="s">
        <v>1807</v>
      </c>
      <c r="L2000" t="s">
        <v>193</v>
      </c>
      <c r="M2000" t="str">
        <f>VLOOKUP($L2000,Companies!$A:$G,7,)</f>
        <v>Semiconductors</v>
      </c>
      <c r="N2000" t="str">
        <f>VLOOKUP($L2000,Companies!$A:$G,6,)</f>
        <v>Technology</v>
      </c>
      <c r="O2000" s="6" t="s">
        <v>650</v>
      </c>
      <c r="P2000" s="6">
        <v>43015</v>
      </c>
      <c r="Q2000" t="s">
        <v>210</v>
      </c>
      <c r="R2000" t="s">
        <v>61</v>
      </c>
      <c r="S2000" s="4">
        <v>40773</v>
      </c>
      <c r="T2000" s="7">
        <f>S2000-E2000</f>
        <v>2</v>
      </c>
      <c r="U2000" t="s">
        <v>14213</v>
      </c>
      <c r="V2000" s="6" t="s">
        <v>14251</v>
      </c>
      <c r="W2000" t="s">
        <v>14268</v>
      </c>
      <c r="X2000" t="s">
        <v>14187</v>
      </c>
      <c r="Y2000" t="str">
        <f>VLOOKUP(R2000,Managers!$A:$B,2,)</f>
        <v>Allen Young</v>
      </c>
      <c r="Z2000" s="11">
        <f>VLOOKUP(X2000,HourlyWages!$A:$B,2,0)</f>
        <v>45</v>
      </c>
      <c r="AA2000">
        <v>1</v>
      </c>
    </row>
    <row r="2001" spans="1:27" x14ac:dyDescent="0.3">
      <c r="A2001" t="b">
        <f>COUNTIF($C$1:C2001, C2001)&gt;1</f>
        <v>0</v>
      </c>
      <c r="B2001" t="b">
        <f>VLOOKUP(C2001,Sheet3!$A:$B,2,0) &gt; 1</f>
        <v>0</v>
      </c>
      <c r="C2001">
        <v>2000</v>
      </c>
      <c r="D2001">
        <v>14272</v>
      </c>
      <c r="E2001" s="4">
        <v>40951</v>
      </c>
      <c r="F2001">
        <v>32</v>
      </c>
      <c r="G2001" s="15">
        <f>I2001*F2001</f>
        <v>5440</v>
      </c>
      <c r="H2001" s="9">
        <v>7.0000000000000007E-2</v>
      </c>
      <c r="I2001" s="13">
        <f>VLOOKUP($U2001,Pricebook!$A:$D,4,0)</f>
        <v>170</v>
      </c>
      <c r="J2001" s="11">
        <f>G2001*(1-H2001)</f>
        <v>5059.2</v>
      </c>
      <c r="K2001" t="s">
        <v>640</v>
      </c>
      <c r="L2001" t="s">
        <v>549</v>
      </c>
      <c r="M2001" t="str">
        <f>VLOOKUP($L2001,Companies!$A:$G,7,)</f>
        <v>RETAIL: Building Materials</v>
      </c>
      <c r="N2001" t="str">
        <f>VLOOKUP($L2001,Companies!$A:$G,6,)</f>
        <v>Consumer Services</v>
      </c>
      <c r="O2001" s="6" t="s">
        <v>1572</v>
      </c>
      <c r="P2001" s="6">
        <v>20832</v>
      </c>
      <c r="Q2001" t="s">
        <v>187</v>
      </c>
      <c r="R2001" t="s">
        <v>61</v>
      </c>
      <c r="S2001" s="4">
        <v>40953</v>
      </c>
      <c r="T2001" s="7">
        <f>S2001-E2001</f>
        <v>2</v>
      </c>
      <c r="U2001" t="s">
        <v>14219</v>
      </c>
      <c r="V2001" s="6" t="s">
        <v>14251</v>
      </c>
      <c r="W2001" t="s">
        <v>14266</v>
      </c>
      <c r="X2001" t="s">
        <v>14195</v>
      </c>
      <c r="Y2001" t="str">
        <f>VLOOKUP(R2001,Managers!$A:$B,2,)</f>
        <v>Allen Young</v>
      </c>
      <c r="Z2001" s="11">
        <f>VLOOKUP(X2001,HourlyWages!$A:$B,2,0)</f>
        <v>52</v>
      </c>
      <c r="AA2001">
        <v>1</v>
      </c>
    </row>
    <row r="2002" spans="1:27" x14ac:dyDescent="0.3">
      <c r="A2002" t="b">
        <f>COUNTIF($C$1:C2002, C2002)&gt;1</f>
        <v>0</v>
      </c>
      <c r="B2002" t="b">
        <f>VLOOKUP(C2002,Sheet3!$A:$B,2,0) &gt; 1</f>
        <v>0</v>
      </c>
      <c r="C2002">
        <v>2001</v>
      </c>
      <c r="D2002">
        <v>14274</v>
      </c>
      <c r="E2002" s="4">
        <v>39819</v>
      </c>
      <c r="F2002">
        <v>23</v>
      </c>
      <c r="G2002" s="15">
        <f>I2002*F2002</f>
        <v>2875</v>
      </c>
      <c r="H2002" s="9">
        <v>0.01</v>
      </c>
      <c r="I2002" s="13">
        <f>VLOOKUP($U2002,Pricebook!$A:$D,4,0)</f>
        <v>125</v>
      </c>
      <c r="J2002" s="11">
        <f>G2002*(1-H2002)</f>
        <v>2846.25</v>
      </c>
      <c r="K2002" t="s">
        <v>1448</v>
      </c>
      <c r="L2002" t="s">
        <v>844</v>
      </c>
      <c r="M2002" t="str">
        <f>VLOOKUP($L2002,Companies!$A:$G,7,)</f>
        <v>Electronic Components</v>
      </c>
      <c r="N2002" t="str">
        <f>VLOOKUP($L2002,Companies!$A:$G,6,)</f>
        <v>Technology</v>
      </c>
      <c r="O2002" s="6" t="s">
        <v>743</v>
      </c>
      <c r="P2002" s="6" t="s">
        <v>744</v>
      </c>
      <c r="Q2002" t="s">
        <v>163</v>
      </c>
      <c r="R2002" t="s">
        <v>34</v>
      </c>
      <c r="S2002" s="4">
        <v>39821</v>
      </c>
      <c r="T2002" s="7">
        <f>S2002-E2002</f>
        <v>2</v>
      </c>
      <c r="U2002" t="s">
        <v>14221</v>
      </c>
      <c r="V2002" s="6" t="s">
        <v>14251</v>
      </c>
      <c r="W2002" t="s">
        <v>14263</v>
      </c>
      <c r="X2002" t="s">
        <v>14193</v>
      </c>
      <c r="Y2002" t="str">
        <f>VLOOKUP(R2002,Managers!$A:$B,2,)</f>
        <v>Frank Mitchell</v>
      </c>
      <c r="Z2002" s="11">
        <f>VLOOKUP(X2002,HourlyWages!$A:$B,2,0)</f>
        <v>57</v>
      </c>
      <c r="AA2002">
        <v>1</v>
      </c>
    </row>
    <row r="2003" spans="1:27" x14ac:dyDescent="0.3">
      <c r="A2003" t="b">
        <f>COUNTIF($C$1:C2003, C2003)&gt;1</f>
        <v>0</v>
      </c>
      <c r="B2003" t="b">
        <f>VLOOKUP(C2003,Sheet3!$A:$B,2,0) &gt; 1</f>
        <v>0</v>
      </c>
      <c r="C2003">
        <v>2002</v>
      </c>
      <c r="D2003">
        <v>14274</v>
      </c>
      <c r="E2003" s="4">
        <v>39819</v>
      </c>
      <c r="F2003">
        <v>46</v>
      </c>
      <c r="G2003" s="15">
        <f>I2003*F2003</f>
        <v>9200</v>
      </c>
      <c r="H2003" s="9">
        <v>0.01</v>
      </c>
      <c r="I2003" s="13">
        <f>VLOOKUP($U2003,Pricebook!$A:$D,4,0)</f>
        <v>200</v>
      </c>
      <c r="J2003" s="11">
        <f>G2003*(1-H2003)</f>
        <v>9108</v>
      </c>
      <c r="K2003" t="s">
        <v>1448</v>
      </c>
      <c r="L2003" t="s">
        <v>844</v>
      </c>
      <c r="M2003" t="str">
        <f>VLOOKUP($L2003,Companies!$A:$G,7,)</f>
        <v>Electronic Components</v>
      </c>
      <c r="N2003" t="str">
        <f>VLOOKUP($L2003,Companies!$A:$G,6,)</f>
        <v>Technology</v>
      </c>
      <c r="O2003" s="6" t="s">
        <v>743</v>
      </c>
      <c r="P2003" s="6" t="s">
        <v>744</v>
      </c>
      <c r="Q2003" t="s">
        <v>163</v>
      </c>
      <c r="R2003" t="s">
        <v>34</v>
      </c>
      <c r="S2003" s="4">
        <v>39821</v>
      </c>
      <c r="T2003" s="7">
        <f>S2003-E2003</f>
        <v>2</v>
      </c>
      <c r="U2003" t="s">
        <v>14206</v>
      </c>
      <c r="V2003" s="6" t="s">
        <v>14254</v>
      </c>
      <c r="W2003" t="s">
        <v>14256</v>
      </c>
      <c r="X2003" t="s">
        <v>14201</v>
      </c>
      <c r="Y2003" t="str">
        <f>VLOOKUP(R2003,Managers!$A:$B,2,)</f>
        <v>Frank Mitchell</v>
      </c>
      <c r="Z2003" s="11">
        <f>VLOOKUP(X2003,HourlyWages!$A:$B,2,0)</f>
        <v>53</v>
      </c>
      <c r="AA2003">
        <v>1</v>
      </c>
    </row>
    <row r="2004" spans="1:27" x14ac:dyDescent="0.3">
      <c r="A2004" t="b">
        <f>COUNTIF($C$1:C2004, C2004)&gt;1</f>
        <v>0</v>
      </c>
      <c r="B2004" t="b">
        <f>VLOOKUP(C2004,Sheet3!$A:$B,2,0) &gt; 1</f>
        <v>0</v>
      </c>
      <c r="C2004">
        <v>2003</v>
      </c>
      <c r="D2004">
        <v>14274</v>
      </c>
      <c r="E2004" s="4">
        <v>39819</v>
      </c>
      <c r="F2004">
        <v>2</v>
      </c>
      <c r="G2004" s="15">
        <f>I2004*F2004</f>
        <v>300</v>
      </c>
      <c r="H2004" s="9">
        <v>0.03</v>
      </c>
      <c r="I2004" s="13">
        <f>VLOOKUP($U2004,Pricebook!$A:$D,4,0)</f>
        <v>150</v>
      </c>
      <c r="J2004" s="11">
        <f>G2004*(1-H2004)</f>
        <v>291</v>
      </c>
      <c r="K2004" t="s">
        <v>1448</v>
      </c>
      <c r="L2004" t="s">
        <v>844</v>
      </c>
      <c r="M2004" t="str">
        <f>VLOOKUP($L2004,Companies!$A:$G,7,)</f>
        <v>Electronic Components</v>
      </c>
      <c r="N2004" t="str">
        <f>VLOOKUP($L2004,Companies!$A:$G,6,)</f>
        <v>Technology</v>
      </c>
      <c r="O2004" s="6" t="s">
        <v>743</v>
      </c>
      <c r="P2004" s="6" t="s">
        <v>744</v>
      </c>
      <c r="Q2004" t="s">
        <v>163</v>
      </c>
      <c r="R2004" t="s">
        <v>34</v>
      </c>
      <c r="S2004" s="4">
        <v>39820</v>
      </c>
      <c r="T2004" s="7">
        <f>S2004-E2004</f>
        <v>1</v>
      </c>
      <c r="U2004" t="s">
        <v>14210</v>
      </c>
      <c r="V2004" s="6" t="s">
        <v>14257</v>
      </c>
      <c r="W2004" t="s">
        <v>14258</v>
      </c>
      <c r="X2004" t="s">
        <v>14192</v>
      </c>
      <c r="Y2004" t="str">
        <f>VLOOKUP(R2004,Managers!$A:$B,2,)</f>
        <v>Frank Mitchell</v>
      </c>
      <c r="Z2004" s="11">
        <f>VLOOKUP(X2004,HourlyWages!$A:$B,2,0)</f>
        <v>75</v>
      </c>
      <c r="AA2004">
        <v>1</v>
      </c>
    </row>
    <row r="2005" spans="1:27" x14ac:dyDescent="0.3">
      <c r="A2005" t="b">
        <f>COUNTIF($C$1:C2005, C2005)&gt;1</f>
        <v>0</v>
      </c>
      <c r="B2005" t="b">
        <f>VLOOKUP(C2005,Sheet3!$A:$B,2,0) &gt; 1</f>
        <v>0</v>
      </c>
      <c r="C2005">
        <v>2004</v>
      </c>
      <c r="D2005">
        <v>14275</v>
      </c>
      <c r="E2005" s="4">
        <v>40342</v>
      </c>
      <c r="F2005">
        <v>20</v>
      </c>
      <c r="G2005" s="15">
        <f>I2005*F2005</f>
        <v>3200</v>
      </c>
      <c r="H2005" s="9">
        <v>0.04</v>
      </c>
      <c r="I2005" s="13">
        <f>VLOOKUP($U2005,Pricebook!$A:$D,4,0)</f>
        <v>160</v>
      </c>
      <c r="J2005" s="11">
        <f>G2005*(1-H2005)</f>
        <v>3072</v>
      </c>
      <c r="K2005" t="s">
        <v>1315</v>
      </c>
      <c r="L2005" t="s">
        <v>385</v>
      </c>
      <c r="M2005" t="str">
        <f>VLOOKUP($L2005,Companies!$A:$G,7,)</f>
        <v>Restaurants</v>
      </c>
      <c r="N2005" t="str">
        <f>VLOOKUP($L2005,Companies!$A:$G,6,)</f>
        <v>Consumer Services</v>
      </c>
      <c r="O2005" s="6" t="s">
        <v>1316</v>
      </c>
      <c r="P2005" s="6" t="s">
        <v>1317</v>
      </c>
      <c r="Q2005" t="s">
        <v>38</v>
      </c>
      <c r="R2005" t="s">
        <v>16</v>
      </c>
      <c r="S2005" s="4">
        <v>40344</v>
      </c>
      <c r="T2005" s="7">
        <f>S2005-E2005</f>
        <v>2</v>
      </c>
      <c r="U2005" t="s">
        <v>14218</v>
      </c>
      <c r="V2005" s="6" t="s">
        <v>14254</v>
      </c>
      <c r="W2005" t="s">
        <v>14269</v>
      </c>
      <c r="X2005" t="s">
        <v>14191</v>
      </c>
      <c r="Y2005" t="str">
        <f>VLOOKUP(R2005,Managers!$A:$B,2,)</f>
        <v>Josh Martinez</v>
      </c>
      <c r="Z2005" s="11">
        <f>VLOOKUP(X2005,HourlyWages!$A:$B,2,0)</f>
        <v>60</v>
      </c>
      <c r="AA2005">
        <v>1</v>
      </c>
    </row>
    <row r="2006" spans="1:27" x14ac:dyDescent="0.3">
      <c r="A2006" t="b">
        <f>COUNTIF($C$1:C2006, C2006)&gt;1</f>
        <v>0</v>
      </c>
      <c r="B2006" t="b">
        <f>VLOOKUP(C2006,Sheet3!$A:$B,2,0) &gt; 1</f>
        <v>0</v>
      </c>
      <c r="C2006">
        <v>2005</v>
      </c>
      <c r="D2006">
        <v>14275</v>
      </c>
      <c r="E2006" s="4">
        <v>40342</v>
      </c>
      <c r="F2006">
        <v>4</v>
      </c>
      <c r="G2006" s="15">
        <f>I2006*F2006</f>
        <v>500</v>
      </c>
      <c r="H2006" s="9">
        <v>0.06</v>
      </c>
      <c r="I2006" s="13">
        <f>VLOOKUP($U2006,Pricebook!$A:$D,4,0)</f>
        <v>125</v>
      </c>
      <c r="J2006" s="11">
        <f>G2006*(1-H2006)</f>
        <v>470</v>
      </c>
      <c r="K2006" t="s">
        <v>1315</v>
      </c>
      <c r="L2006" t="s">
        <v>385</v>
      </c>
      <c r="M2006" t="str">
        <f>VLOOKUP($L2006,Companies!$A:$G,7,)</f>
        <v>Restaurants</v>
      </c>
      <c r="N2006" t="str">
        <f>VLOOKUP($L2006,Companies!$A:$G,6,)</f>
        <v>Consumer Services</v>
      </c>
      <c r="O2006" s="6" t="s">
        <v>1316</v>
      </c>
      <c r="P2006" s="6" t="s">
        <v>1317</v>
      </c>
      <c r="Q2006" t="s">
        <v>38</v>
      </c>
      <c r="R2006" t="s">
        <v>16</v>
      </c>
      <c r="S2006" s="4">
        <v>40344</v>
      </c>
      <c r="T2006" s="7">
        <f>S2006-E2006</f>
        <v>2</v>
      </c>
      <c r="U2006" t="s">
        <v>14221</v>
      </c>
      <c r="V2006" s="6" t="s">
        <v>14257</v>
      </c>
      <c r="W2006" t="s">
        <v>14264</v>
      </c>
      <c r="X2006" t="s">
        <v>14189</v>
      </c>
      <c r="Y2006" t="str">
        <f>VLOOKUP(R2006,Managers!$A:$B,2,)</f>
        <v>Josh Martinez</v>
      </c>
      <c r="Z2006" s="11">
        <f>VLOOKUP(X2006,HourlyWages!$A:$B,2,0)</f>
        <v>62</v>
      </c>
      <c r="AA2006">
        <v>1</v>
      </c>
    </row>
    <row r="2007" spans="1:27" x14ac:dyDescent="0.3">
      <c r="A2007" t="b">
        <f>COUNTIF($C$1:C2007, C2007)&gt;1</f>
        <v>0</v>
      </c>
      <c r="B2007" t="b">
        <f>VLOOKUP(C2007,Sheet3!$A:$B,2,0) &gt; 1</f>
        <v>0</v>
      </c>
      <c r="C2007">
        <v>2006</v>
      </c>
      <c r="D2007">
        <v>14276</v>
      </c>
      <c r="E2007" s="4">
        <v>39982</v>
      </c>
      <c r="F2007">
        <v>11</v>
      </c>
      <c r="G2007" s="15">
        <f>I2007*F2007</f>
        <v>1320</v>
      </c>
      <c r="H2007" s="9">
        <v>0.1</v>
      </c>
      <c r="I2007" s="13">
        <f>VLOOKUP($U2007,Pricebook!$A:$D,4,0)</f>
        <v>120</v>
      </c>
      <c r="J2007" s="11">
        <f>G2007*(1-H2007)</f>
        <v>1188</v>
      </c>
      <c r="K2007" t="s">
        <v>441</v>
      </c>
      <c r="L2007" t="s">
        <v>241</v>
      </c>
      <c r="M2007" t="str">
        <f>VLOOKUP($L2007,Companies!$A:$G,7,)</f>
        <v>Computer Software: Prepackaged Software</v>
      </c>
      <c r="N2007" t="str">
        <f>VLOOKUP($L2007,Companies!$A:$G,6,)</f>
        <v>Technology</v>
      </c>
      <c r="O2007" s="6" t="s">
        <v>724</v>
      </c>
      <c r="P2007" s="6">
        <v>48195</v>
      </c>
      <c r="Q2007" t="s">
        <v>172</v>
      </c>
      <c r="R2007" t="s">
        <v>16</v>
      </c>
      <c r="S2007" s="4">
        <v>39983</v>
      </c>
      <c r="T2007" s="7">
        <f>S2007-E2007</f>
        <v>1</v>
      </c>
      <c r="U2007" t="s">
        <v>14212</v>
      </c>
      <c r="V2007" s="6" t="s">
        <v>14251</v>
      </c>
      <c r="W2007" t="s">
        <v>14252</v>
      </c>
      <c r="X2007" t="s">
        <v>14193</v>
      </c>
      <c r="Y2007" t="str">
        <f>VLOOKUP(R2007,Managers!$A:$B,2,)</f>
        <v>Josh Martinez</v>
      </c>
      <c r="Z2007" s="11">
        <f>VLOOKUP(X2007,HourlyWages!$A:$B,2,0)</f>
        <v>57</v>
      </c>
      <c r="AA2007">
        <v>1</v>
      </c>
    </row>
    <row r="2008" spans="1:27" x14ac:dyDescent="0.3">
      <c r="A2008" t="b">
        <f>COUNTIF($C$1:C2008, C2008)&gt;1</f>
        <v>0</v>
      </c>
      <c r="B2008" t="b">
        <f>VLOOKUP(C2008,Sheet3!$A:$B,2,0) &gt; 1</f>
        <v>0</v>
      </c>
      <c r="C2008">
        <v>2007</v>
      </c>
      <c r="D2008">
        <v>14311</v>
      </c>
      <c r="E2008" s="4">
        <v>40026</v>
      </c>
      <c r="F2008">
        <v>30</v>
      </c>
      <c r="G2008" s="15">
        <f>I2008*F2008</f>
        <v>4800</v>
      </c>
      <c r="H2008" s="9">
        <v>0.03</v>
      </c>
      <c r="I2008" s="13">
        <f>VLOOKUP($U2008,Pricebook!$A:$D,4,0)</f>
        <v>160</v>
      </c>
      <c r="J2008" s="11">
        <f>G2008*(1-H2008)</f>
        <v>4656</v>
      </c>
      <c r="K2008" t="s">
        <v>1515</v>
      </c>
      <c r="L2008" t="s">
        <v>185</v>
      </c>
      <c r="M2008" t="str">
        <f>VLOOKUP($L2008,Companies!$A:$G,7,)</f>
        <v>EDP Services</v>
      </c>
      <c r="N2008" t="str">
        <f>VLOOKUP($L2008,Companies!$A:$G,6,)</f>
        <v>Technology</v>
      </c>
      <c r="O2008" s="6" t="s">
        <v>1516</v>
      </c>
      <c r="P2008" s="6">
        <v>95336</v>
      </c>
      <c r="Q2008" t="s">
        <v>114</v>
      </c>
      <c r="R2008" t="s">
        <v>23</v>
      </c>
      <c r="S2008" s="4">
        <v>40027</v>
      </c>
      <c r="T2008" s="7">
        <f>S2008-E2008</f>
        <v>1</v>
      </c>
      <c r="U2008" t="s">
        <v>14218</v>
      </c>
      <c r="V2008" s="6" t="s">
        <v>14257</v>
      </c>
      <c r="W2008" t="s">
        <v>14258</v>
      </c>
      <c r="X2008" t="s">
        <v>14201</v>
      </c>
      <c r="Y2008" t="str">
        <f>VLOOKUP(R2008,Managers!$A:$B,2,)</f>
        <v>Bob Turner</v>
      </c>
      <c r="Z2008" s="11">
        <f>VLOOKUP(X2008,HourlyWages!$A:$B,2,0)</f>
        <v>53</v>
      </c>
      <c r="AA2008">
        <v>1</v>
      </c>
    </row>
    <row r="2009" spans="1:27" x14ac:dyDescent="0.3">
      <c r="A2009" t="b">
        <f>COUNTIF($C$1:C2009, C2009)&gt;1</f>
        <v>0</v>
      </c>
      <c r="B2009" t="b">
        <f>VLOOKUP(C2009,Sheet3!$A:$B,2,0) &gt; 1</f>
        <v>0</v>
      </c>
      <c r="C2009">
        <v>2008</v>
      </c>
      <c r="D2009">
        <v>14336</v>
      </c>
      <c r="E2009" s="4">
        <v>40135</v>
      </c>
      <c r="F2009">
        <v>4</v>
      </c>
      <c r="G2009" s="15">
        <f>I2009*F2009</f>
        <v>600</v>
      </c>
      <c r="H2009" s="9">
        <v>0.05</v>
      </c>
      <c r="I2009" s="13">
        <f>VLOOKUP($U2009,Pricebook!$A:$D,4,0)</f>
        <v>150</v>
      </c>
      <c r="J2009" s="11">
        <f>G2009*(1-H2009)</f>
        <v>570</v>
      </c>
      <c r="K2009" t="s">
        <v>879</v>
      </c>
      <c r="L2009" t="s">
        <v>68</v>
      </c>
      <c r="M2009" t="str">
        <f>VLOOKUP($L2009,Companies!$A:$G,7,)</f>
        <v>Other Specialty Stores</v>
      </c>
      <c r="N2009" t="str">
        <f>VLOOKUP($L2009,Companies!$A:$G,6,)</f>
        <v>Consumer Services</v>
      </c>
      <c r="O2009" s="6" t="s">
        <v>880</v>
      </c>
      <c r="P2009" s="6">
        <v>34287</v>
      </c>
      <c r="Q2009" t="s">
        <v>101</v>
      </c>
      <c r="R2009" t="s">
        <v>34</v>
      </c>
      <c r="S2009" s="4">
        <v>40136</v>
      </c>
      <c r="T2009" s="7">
        <f>S2009-E2009</f>
        <v>1</v>
      </c>
      <c r="U2009" t="s">
        <v>14211</v>
      </c>
      <c r="V2009" s="6" t="s">
        <v>14257</v>
      </c>
      <c r="W2009" t="s">
        <v>14264</v>
      </c>
      <c r="X2009" t="s">
        <v>14203</v>
      </c>
      <c r="Y2009" t="str">
        <f>VLOOKUP(R2009,Managers!$A:$B,2,)</f>
        <v>Frank Mitchell</v>
      </c>
      <c r="Z2009" s="11">
        <f>VLOOKUP(X2009,HourlyWages!$A:$B,2,0)</f>
        <v>62</v>
      </c>
      <c r="AA2009">
        <v>1</v>
      </c>
    </row>
    <row r="2010" spans="1:27" x14ac:dyDescent="0.3">
      <c r="A2010" t="b">
        <f>COUNTIF($C$1:C2010, C2010)&gt;1</f>
        <v>0</v>
      </c>
      <c r="B2010" t="b">
        <f>VLOOKUP(C2010,Sheet3!$A:$B,2,0) &gt; 1</f>
        <v>0</v>
      </c>
      <c r="C2010">
        <v>2009</v>
      </c>
      <c r="D2010">
        <v>14338</v>
      </c>
      <c r="E2010" s="4">
        <v>40209</v>
      </c>
      <c r="F2010">
        <v>34</v>
      </c>
      <c r="G2010" s="15">
        <f>I2010*F2010</f>
        <v>5100</v>
      </c>
      <c r="H2010" s="9">
        <v>0.1</v>
      </c>
      <c r="I2010" s="13">
        <f>VLOOKUP($U2010,Pricebook!$A:$D,4,0)</f>
        <v>150</v>
      </c>
      <c r="J2010" s="11">
        <f>G2010*(1-H2010)</f>
        <v>4590</v>
      </c>
      <c r="K2010" t="s">
        <v>1808</v>
      </c>
      <c r="L2010" t="s">
        <v>58</v>
      </c>
      <c r="M2010" t="str">
        <f>VLOOKUP($L2010,Companies!$A:$G,7,)</f>
        <v>Biotechnology: Biological Products (No Diagnostic Substances)</v>
      </c>
      <c r="N2010" t="str">
        <f>VLOOKUP($L2010,Companies!$A:$G,6,)</f>
        <v>Health Care</v>
      </c>
      <c r="O2010" s="6" t="s">
        <v>1809</v>
      </c>
      <c r="P2010" s="6">
        <v>55016</v>
      </c>
      <c r="Q2010" t="s">
        <v>130</v>
      </c>
      <c r="R2010" t="s">
        <v>16</v>
      </c>
      <c r="S2010" s="4">
        <v>40216</v>
      </c>
      <c r="T2010" s="7">
        <f>S2010-E2010</f>
        <v>7</v>
      </c>
      <c r="U2010" t="s">
        <v>14216</v>
      </c>
      <c r="V2010" s="6" t="s">
        <v>14254</v>
      </c>
      <c r="W2010" t="s">
        <v>14269</v>
      </c>
      <c r="X2010" t="s">
        <v>14203</v>
      </c>
      <c r="Y2010" t="str">
        <f>VLOOKUP(R2010,Managers!$A:$B,2,)</f>
        <v>Josh Martinez</v>
      </c>
      <c r="Z2010" s="11">
        <f>VLOOKUP(X2010,HourlyWages!$A:$B,2,0)</f>
        <v>62</v>
      </c>
      <c r="AA2010">
        <v>1</v>
      </c>
    </row>
    <row r="2011" spans="1:27" x14ac:dyDescent="0.3">
      <c r="A2011" t="b">
        <f>COUNTIF($C$1:C2011, C2011)&gt;1</f>
        <v>0</v>
      </c>
      <c r="B2011" t="b">
        <f>VLOOKUP(C2011,Sheet3!$A:$B,2,0) &gt; 1</f>
        <v>0</v>
      </c>
      <c r="C2011">
        <v>2010</v>
      </c>
      <c r="D2011">
        <v>14342</v>
      </c>
      <c r="E2011" s="4">
        <v>39930</v>
      </c>
      <c r="F2011">
        <v>38</v>
      </c>
      <c r="G2011" s="15">
        <f>I2011*F2011</f>
        <v>5700</v>
      </c>
      <c r="H2011" s="9">
        <v>0.09</v>
      </c>
      <c r="I2011" s="13">
        <f>VLOOKUP($U2011,Pricebook!$A:$D,4,0)</f>
        <v>150</v>
      </c>
      <c r="J2011" s="11">
        <f>G2011*(1-H2011)</f>
        <v>5187</v>
      </c>
      <c r="K2011" t="s">
        <v>1567</v>
      </c>
      <c r="L2011" t="s">
        <v>185</v>
      </c>
      <c r="M2011" t="str">
        <f>VLOOKUP($L2011,Companies!$A:$G,7,)</f>
        <v>EDP Services</v>
      </c>
      <c r="N2011" t="str">
        <f>VLOOKUP($L2011,Companies!$A:$G,6,)</f>
        <v>Technology</v>
      </c>
      <c r="O2011" s="6" t="s">
        <v>1568</v>
      </c>
      <c r="P2011" s="6">
        <v>72143</v>
      </c>
      <c r="Q2011" t="s">
        <v>66</v>
      </c>
      <c r="R2011" t="s">
        <v>34</v>
      </c>
      <c r="S2011" s="4">
        <v>39930</v>
      </c>
      <c r="T2011" s="7">
        <f>S2011-E2011</f>
        <v>0</v>
      </c>
      <c r="U2011" t="s">
        <v>14211</v>
      </c>
      <c r="V2011" s="6" t="s">
        <v>14257</v>
      </c>
      <c r="W2011" t="s">
        <v>14270</v>
      </c>
      <c r="X2011" t="s">
        <v>14201</v>
      </c>
      <c r="Y2011" t="str">
        <f>VLOOKUP(R2011,Managers!$A:$B,2,)</f>
        <v>Frank Mitchell</v>
      </c>
      <c r="Z2011" s="11">
        <f>VLOOKUP(X2011,HourlyWages!$A:$B,2,0)</f>
        <v>53</v>
      </c>
      <c r="AA2011">
        <v>1</v>
      </c>
    </row>
    <row r="2012" spans="1:27" x14ac:dyDescent="0.3">
      <c r="A2012" t="b">
        <f>COUNTIF($C$1:C2012, C2012)&gt;1</f>
        <v>0</v>
      </c>
      <c r="B2012" t="b">
        <f>VLOOKUP(C2012,Sheet3!$A:$B,2,0) &gt; 1</f>
        <v>0</v>
      </c>
      <c r="C2012">
        <v>2011</v>
      </c>
      <c r="D2012">
        <v>14368</v>
      </c>
      <c r="E2012" s="4">
        <v>40796</v>
      </c>
      <c r="F2012">
        <v>5</v>
      </c>
      <c r="G2012" s="15">
        <f>I2012*F2012</f>
        <v>625</v>
      </c>
      <c r="H2012" s="9">
        <v>0.06</v>
      </c>
      <c r="I2012" s="13">
        <f>VLOOKUP($U2012,Pricebook!$A:$D,4,0)</f>
        <v>125</v>
      </c>
      <c r="J2012" s="11">
        <f>G2012*(1-H2012)</f>
        <v>587.5</v>
      </c>
      <c r="K2012" t="s">
        <v>1654</v>
      </c>
      <c r="L2012" t="s">
        <v>341</v>
      </c>
      <c r="M2012" t="str">
        <f>VLOOKUP($L2012,Companies!$A:$G,7,)</f>
        <v>Computer Software: Prepackaged Software</v>
      </c>
      <c r="N2012" t="str">
        <f>VLOOKUP($L2012,Companies!$A:$G,6,)</f>
        <v>Technology</v>
      </c>
      <c r="O2012" s="6" t="s">
        <v>1810</v>
      </c>
      <c r="P2012" s="6" t="s">
        <v>1811</v>
      </c>
      <c r="Q2012" t="s">
        <v>48</v>
      </c>
      <c r="R2012" t="s">
        <v>16</v>
      </c>
      <c r="S2012" s="4">
        <v>40797</v>
      </c>
      <c r="T2012" s="7">
        <f>S2012-E2012</f>
        <v>1</v>
      </c>
      <c r="U2012" t="s">
        <v>14208</v>
      </c>
      <c r="V2012" s="6" t="s">
        <v>14251</v>
      </c>
      <c r="W2012" t="s">
        <v>14263</v>
      </c>
      <c r="X2012" t="s">
        <v>14187</v>
      </c>
      <c r="Y2012" t="str">
        <f>VLOOKUP(R2012,Managers!$A:$B,2,)</f>
        <v>Josh Martinez</v>
      </c>
      <c r="Z2012" s="11">
        <f>VLOOKUP(X2012,HourlyWages!$A:$B,2,0)</f>
        <v>45</v>
      </c>
      <c r="AA2012">
        <v>1</v>
      </c>
    </row>
    <row r="2013" spans="1:27" x14ac:dyDescent="0.3">
      <c r="A2013" t="b">
        <f>COUNTIF($C$1:C2013, C2013)&gt;1</f>
        <v>0</v>
      </c>
      <c r="B2013" t="b">
        <f>VLOOKUP(C2013,Sheet3!$A:$B,2,0) &gt; 1</f>
        <v>0</v>
      </c>
      <c r="C2013">
        <v>2012</v>
      </c>
      <c r="D2013">
        <v>14368</v>
      </c>
      <c r="E2013" s="4">
        <v>40796</v>
      </c>
      <c r="F2013">
        <v>37</v>
      </c>
      <c r="G2013" s="15">
        <f>I2013*F2013</f>
        <v>4440</v>
      </c>
      <c r="H2013" s="9">
        <v>0.1</v>
      </c>
      <c r="I2013" s="13">
        <f>VLOOKUP($U2013,Pricebook!$A:$D,4,0)</f>
        <v>120</v>
      </c>
      <c r="J2013" s="11">
        <f>G2013*(1-H2013)</f>
        <v>3996</v>
      </c>
      <c r="K2013" t="s">
        <v>1654</v>
      </c>
      <c r="L2013" t="s">
        <v>341</v>
      </c>
      <c r="M2013" t="str">
        <f>VLOOKUP($L2013,Companies!$A:$G,7,)</f>
        <v>Computer Software: Prepackaged Software</v>
      </c>
      <c r="N2013" t="str">
        <f>VLOOKUP($L2013,Companies!$A:$G,6,)</f>
        <v>Technology</v>
      </c>
      <c r="O2013" s="6" t="s">
        <v>1810</v>
      </c>
      <c r="P2013" s="6" t="s">
        <v>1811</v>
      </c>
      <c r="Q2013" t="s">
        <v>48</v>
      </c>
      <c r="R2013" t="s">
        <v>16</v>
      </c>
      <c r="S2013" s="4">
        <v>40798</v>
      </c>
      <c r="T2013" s="7">
        <f>S2013-E2013</f>
        <v>2</v>
      </c>
      <c r="U2013" t="s">
        <v>14212</v>
      </c>
      <c r="V2013" s="6" t="s">
        <v>14251</v>
      </c>
      <c r="W2013" t="s">
        <v>14263</v>
      </c>
      <c r="X2013" t="s">
        <v>14187</v>
      </c>
      <c r="Y2013" t="str">
        <f>VLOOKUP(R2013,Managers!$A:$B,2,)</f>
        <v>Josh Martinez</v>
      </c>
      <c r="Z2013" s="11">
        <f>VLOOKUP(X2013,HourlyWages!$A:$B,2,0)</f>
        <v>45</v>
      </c>
      <c r="AA2013">
        <v>1</v>
      </c>
    </row>
    <row r="2014" spans="1:27" x14ac:dyDescent="0.3">
      <c r="A2014" t="b">
        <f>COUNTIF($C$1:C2014, C2014)&gt;1</f>
        <v>0</v>
      </c>
      <c r="B2014" t="b">
        <f>VLOOKUP(C2014,Sheet3!$A:$B,2,0) &gt; 1</f>
        <v>0</v>
      </c>
      <c r="C2014">
        <v>2013</v>
      </c>
      <c r="D2014">
        <v>14372</v>
      </c>
      <c r="E2014" s="4">
        <v>41205</v>
      </c>
      <c r="F2014">
        <v>34</v>
      </c>
      <c r="G2014" s="15">
        <f>I2014*F2014</f>
        <v>4250</v>
      </c>
      <c r="H2014" s="9">
        <v>0.09</v>
      </c>
      <c r="I2014" s="13">
        <f>VLOOKUP($U2014,Pricebook!$A:$D,4,0)</f>
        <v>125</v>
      </c>
      <c r="J2014" s="11">
        <f>G2014*(1-H2014)</f>
        <v>3867.5</v>
      </c>
      <c r="K2014" t="s">
        <v>1075</v>
      </c>
      <c r="L2014" t="s">
        <v>1076</v>
      </c>
      <c r="M2014" t="str">
        <f>VLOOKUP($L2014,Companies!$A:$G,7,)</f>
        <v>Broadcasting</v>
      </c>
      <c r="N2014" t="str">
        <f>VLOOKUP($L2014,Companies!$A:$G,6,)</f>
        <v>Consumer Services</v>
      </c>
      <c r="O2014" s="6" t="s">
        <v>1077</v>
      </c>
      <c r="P2014" s="6">
        <v>61008</v>
      </c>
      <c r="Q2014" t="s">
        <v>15</v>
      </c>
      <c r="R2014" t="s">
        <v>16</v>
      </c>
      <c r="S2014" s="4">
        <v>41207</v>
      </c>
      <c r="T2014" s="7">
        <f>S2014-E2014</f>
        <v>2</v>
      </c>
      <c r="U2014" t="s">
        <v>14217</v>
      </c>
      <c r="V2014" s="6" t="s">
        <v>14254</v>
      </c>
      <c r="W2014" t="s">
        <v>14255</v>
      </c>
      <c r="X2014" t="s">
        <v>14196</v>
      </c>
      <c r="Y2014" t="str">
        <f>VLOOKUP(R2014,Managers!$A:$B,2,)</f>
        <v>Josh Martinez</v>
      </c>
      <c r="Z2014" s="11">
        <f>VLOOKUP(X2014,HourlyWages!$A:$B,2,0)</f>
        <v>58</v>
      </c>
      <c r="AA2014">
        <v>1</v>
      </c>
    </row>
    <row r="2015" spans="1:27" x14ac:dyDescent="0.3">
      <c r="A2015" t="b">
        <f>COUNTIF($C$1:C2015, C2015)&gt;1</f>
        <v>0</v>
      </c>
      <c r="B2015" t="b">
        <f>VLOOKUP(C2015,Sheet3!$A:$B,2,0) &gt; 1</f>
        <v>0</v>
      </c>
      <c r="C2015">
        <v>2014</v>
      </c>
      <c r="D2015">
        <v>14375</v>
      </c>
      <c r="E2015" s="4">
        <v>40209</v>
      </c>
      <c r="F2015">
        <v>7</v>
      </c>
      <c r="G2015" s="15">
        <f>I2015*F2015</f>
        <v>770</v>
      </c>
      <c r="H2015" s="9">
        <v>7.0000000000000007E-2</v>
      </c>
      <c r="I2015" s="13">
        <f>VLOOKUP($U2015,Pricebook!$A:$D,4,0)</f>
        <v>110</v>
      </c>
      <c r="J2015" s="11">
        <f>G2015*(1-H2015)</f>
        <v>716.09999999999991</v>
      </c>
      <c r="K2015" t="s">
        <v>1812</v>
      </c>
      <c r="L2015" t="s">
        <v>265</v>
      </c>
      <c r="M2015" t="str">
        <f>VLOOKUP($L2015,Companies!$A:$G,7,)</f>
        <v>Telecommunications Equipment</v>
      </c>
      <c r="N2015" t="str">
        <f>VLOOKUP($L2015,Companies!$A:$G,6,)</f>
        <v>Public Utilities</v>
      </c>
      <c r="O2015" s="6" t="s">
        <v>1813</v>
      </c>
      <c r="P2015" s="6">
        <v>67037</v>
      </c>
      <c r="Q2015" t="s">
        <v>153</v>
      </c>
      <c r="R2015" t="s">
        <v>16</v>
      </c>
      <c r="S2015" s="4">
        <v>40210</v>
      </c>
      <c r="T2015" s="7">
        <f>S2015-E2015</f>
        <v>1</v>
      </c>
      <c r="U2015" t="s">
        <v>14215</v>
      </c>
      <c r="V2015" s="6" t="s">
        <v>14251</v>
      </c>
      <c r="W2015" t="s">
        <v>14263</v>
      </c>
      <c r="X2015" t="s">
        <v>14202</v>
      </c>
      <c r="Y2015" t="str">
        <f>VLOOKUP(R2015,Managers!$A:$B,2,)</f>
        <v>Josh Martinez</v>
      </c>
      <c r="Z2015" s="11">
        <f>VLOOKUP(X2015,HourlyWages!$A:$B,2,0)</f>
        <v>71</v>
      </c>
      <c r="AA2015">
        <v>1</v>
      </c>
    </row>
    <row r="2016" spans="1:27" x14ac:dyDescent="0.3">
      <c r="A2016" t="b">
        <f>COUNTIF($C$1:C2016, C2016)&gt;1</f>
        <v>0</v>
      </c>
      <c r="B2016" t="b">
        <f>VLOOKUP(C2016,Sheet3!$A:$B,2,0) &gt; 1</f>
        <v>0</v>
      </c>
      <c r="C2016">
        <v>2015</v>
      </c>
      <c r="D2016">
        <v>14375</v>
      </c>
      <c r="E2016" s="4">
        <v>40209</v>
      </c>
      <c r="F2016">
        <v>50</v>
      </c>
      <c r="G2016" s="15">
        <f>I2016*F2016</f>
        <v>5500</v>
      </c>
      <c r="H2016" s="9">
        <v>0.1</v>
      </c>
      <c r="I2016" s="13">
        <f>VLOOKUP($U2016,Pricebook!$A:$D,4,0)</f>
        <v>110</v>
      </c>
      <c r="J2016" s="11">
        <f>G2016*(1-H2016)</f>
        <v>4950</v>
      </c>
      <c r="K2016" t="s">
        <v>1812</v>
      </c>
      <c r="L2016" t="s">
        <v>265</v>
      </c>
      <c r="M2016" t="str">
        <f>VLOOKUP($L2016,Companies!$A:$G,7,)</f>
        <v>Telecommunications Equipment</v>
      </c>
      <c r="N2016" t="str">
        <f>VLOOKUP($L2016,Companies!$A:$G,6,)</f>
        <v>Public Utilities</v>
      </c>
      <c r="O2016" s="6" t="s">
        <v>1814</v>
      </c>
      <c r="P2016" s="6" t="s">
        <v>1815</v>
      </c>
      <c r="Q2016" t="s">
        <v>317</v>
      </c>
      <c r="R2016" t="s">
        <v>61</v>
      </c>
      <c r="S2016" s="4">
        <v>40210</v>
      </c>
      <c r="T2016" s="7">
        <f>S2016-E2016</f>
        <v>1</v>
      </c>
      <c r="U2016" t="s">
        <v>14220</v>
      </c>
      <c r="V2016" s="6" t="s">
        <v>14251</v>
      </c>
      <c r="W2016" t="s">
        <v>14263</v>
      </c>
      <c r="X2016" t="s">
        <v>14195</v>
      </c>
      <c r="Y2016" t="str">
        <f>VLOOKUP(R2016,Managers!$A:$B,2,)</f>
        <v>Allen Young</v>
      </c>
      <c r="Z2016" s="11">
        <f>VLOOKUP(X2016,HourlyWages!$A:$B,2,0)</f>
        <v>52</v>
      </c>
      <c r="AA2016">
        <v>1</v>
      </c>
    </row>
    <row r="2017" spans="1:27" x14ac:dyDescent="0.3">
      <c r="A2017" t="b">
        <f>COUNTIF($C$1:C2017, C2017)&gt;1</f>
        <v>0</v>
      </c>
      <c r="B2017" t="b">
        <f>VLOOKUP(C2017,Sheet3!$A:$B,2,0) &gt; 1</f>
        <v>0</v>
      </c>
      <c r="C2017">
        <v>2016</v>
      </c>
      <c r="D2017">
        <v>14400</v>
      </c>
      <c r="E2017" s="4">
        <v>39848</v>
      </c>
      <c r="F2017">
        <v>32</v>
      </c>
      <c r="G2017" s="15">
        <f>I2017*F2017</f>
        <v>5120</v>
      </c>
      <c r="H2017" s="9">
        <v>0.05</v>
      </c>
      <c r="I2017" s="13">
        <f>VLOOKUP($U2017,Pricebook!$A:$D,4,0)</f>
        <v>160</v>
      </c>
      <c r="J2017" s="11">
        <f>G2017*(1-H2017)</f>
        <v>4864</v>
      </c>
      <c r="K2017" t="s">
        <v>1816</v>
      </c>
      <c r="L2017" t="s">
        <v>389</v>
      </c>
      <c r="M2017" t="str">
        <f>VLOOKUP($L2017,Companies!$A:$G,7,)</f>
        <v>Catalog/Specialty Distribution</v>
      </c>
      <c r="N2017" t="str">
        <f>VLOOKUP($L2017,Companies!$A:$G,6,)</f>
        <v>Consumer Services</v>
      </c>
      <c r="O2017" s="6" t="s">
        <v>1817</v>
      </c>
      <c r="P2017" s="6">
        <v>33134</v>
      </c>
      <c r="Q2017" t="s">
        <v>101</v>
      </c>
      <c r="R2017" t="s">
        <v>34</v>
      </c>
      <c r="S2017" s="4">
        <v>39849</v>
      </c>
      <c r="T2017" s="7">
        <f>S2017-E2017</f>
        <v>1</v>
      </c>
      <c r="U2017" t="s">
        <v>14218</v>
      </c>
      <c r="V2017" s="6" t="s">
        <v>14257</v>
      </c>
      <c r="W2017" t="s">
        <v>14259</v>
      </c>
      <c r="X2017" t="s">
        <v>14192</v>
      </c>
      <c r="Y2017" t="str">
        <f>VLOOKUP(R2017,Managers!$A:$B,2,)</f>
        <v>Frank Mitchell</v>
      </c>
      <c r="Z2017" s="11">
        <f>VLOOKUP(X2017,HourlyWages!$A:$B,2,0)</f>
        <v>75</v>
      </c>
      <c r="AA2017">
        <v>1</v>
      </c>
    </row>
    <row r="2018" spans="1:27" x14ac:dyDescent="0.3">
      <c r="A2018" t="b">
        <f>COUNTIF($C$1:C2018, C2018)&gt;1</f>
        <v>0</v>
      </c>
      <c r="B2018" t="b">
        <f>VLOOKUP(C2018,Sheet3!$A:$B,2,0) &gt; 1</f>
        <v>0</v>
      </c>
      <c r="C2018">
        <v>2017</v>
      </c>
      <c r="D2018">
        <v>14400</v>
      </c>
      <c r="E2018" s="4">
        <v>39848</v>
      </c>
      <c r="F2018">
        <v>35</v>
      </c>
      <c r="G2018" s="15">
        <f>I2018*F2018</f>
        <v>3850</v>
      </c>
      <c r="H2018" s="9">
        <v>0.03</v>
      </c>
      <c r="I2018" s="13">
        <f>VLOOKUP($U2018,Pricebook!$A:$D,4,0)</f>
        <v>110</v>
      </c>
      <c r="J2018" s="11">
        <f>G2018*(1-H2018)</f>
        <v>3734.5</v>
      </c>
      <c r="K2018" t="s">
        <v>1816</v>
      </c>
      <c r="L2018" t="s">
        <v>389</v>
      </c>
      <c r="M2018" t="str">
        <f>VLOOKUP($L2018,Companies!$A:$G,7,)</f>
        <v>Catalog/Specialty Distribution</v>
      </c>
      <c r="N2018" t="str">
        <f>VLOOKUP($L2018,Companies!$A:$G,6,)</f>
        <v>Consumer Services</v>
      </c>
      <c r="O2018" s="6" t="s">
        <v>1817</v>
      </c>
      <c r="P2018" s="6">
        <v>33134</v>
      </c>
      <c r="Q2018" t="s">
        <v>101</v>
      </c>
      <c r="R2018" t="s">
        <v>34</v>
      </c>
      <c r="S2018" s="4">
        <v>39849</v>
      </c>
      <c r="T2018" s="7">
        <f>S2018-E2018</f>
        <v>1</v>
      </c>
      <c r="U2018" t="s">
        <v>14215</v>
      </c>
      <c r="V2018" s="6" t="s">
        <v>14251</v>
      </c>
      <c r="W2018" t="s">
        <v>14263</v>
      </c>
      <c r="X2018" t="s">
        <v>14200</v>
      </c>
      <c r="Y2018" t="str">
        <f>VLOOKUP(R2018,Managers!$A:$B,2,)</f>
        <v>Frank Mitchell</v>
      </c>
      <c r="Z2018" s="11">
        <f>VLOOKUP(X2018,HourlyWages!$A:$B,2,0)</f>
        <v>59</v>
      </c>
      <c r="AA2018">
        <v>1</v>
      </c>
    </row>
    <row r="2019" spans="1:27" x14ac:dyDescent="0.3">
      <c r="A2019" t="b">
        <f>COUNTIF($C$1:C2019, C2019)&gt;1</f>
        <v>0</v>
      </c>
      <c r="B2019" t="b">
        <f>VLOOKUP(C2019,Sheet3!$A:$B,2,0) &gt; 1</f>
        <v>0</v>
      </c>
      <c r="C2019">
        <v>2018</v>
      </c>
      <c r="D2019">
        <v>14400</v>
      </c>
      <c r="E2019" s="4">
        <v>39848</v>
      </c>
      <c r="F2019">
        <v>43</v>
      </c>
      <c r="G2019" s="15">
        <f>I2019*F2019</f>
        <v>5375</v>
      </c>
      <c r="H2019" s="9">
        <v>0.08</v>
      </c>
      <c r="I2019" s="13">
        <f>VLOOKUP($U2019,Pricebook!$A:$D,4,0)</f>
        <v>125</v>
      </c>
      <c r="J2019" s="11">
        <f>G2019*(1-H2019)</f>
        <v>4945</v>
      </c>
      <c r="K2019" t="s">
        <v>1816</v>
      </c>
      <c r="L2019" t="s">
        <v>389</v>
      </c>
      <c r="M2019" t="str">
        <f>VLOOKUP($L2019,Companies!$A:$G,7,)</f>
        <v>Catalog/Specialty Distribution</v>
      </c>
      <c r="N2019" t="str">
        <f>VLOOKUP($L2019,Companies!$A:$G,6,)</f>
        <v>Consumer Services</v>
      </c>
      <c r="O2019" s="6" t="s">
        <v>1817</v>
      </c>
      <c r="P2019" s="6">
        <v>33134</v>
      </c>
      <c r="Q2019" t="s">
        <v>101</v>
      </c>
      <c r="R2019" t="s">
        <v>34</v>
      </c>
      <c r="S2019" s="4">
        <v>39849</v>
      </c>
      <c r="T2019" s="7">
        <f>S2019-E2019</f>
        <v>1</v>
      </c>
      <c r="U2019" t="s">
        <v>14209</v>
      </c>
      <c r="V2019" s="6" t="s">
        <v>14251</v>
      </c>
      <c r="W2019" t="s">
        <v>14260</v>
      </c>
      <c r="X2019" t="s">
        <v>14201</v>
      </c>
      <c r="Y2019" t="str">
        <f>VLOOKUP(R2019,Managers!$A:$B,2,)</f>
        <v>Frank Mitchell</v>
      </c>
      <c r="Z2019" s="11">
        <f>VLOOKUP(X2019,HourlyWages!$A:$B,2,0)</f>
        <v>53</v>
      </c>
      <c r="AA2019">
        <v>1</v>
      </c>
    </row>
    <row r="2020" spans="1:27" x14ac:dyDescent="0.3">
      <c r="A2020" t="b">
        <f>COUNTIF($C$1:C2020, C2020)&gt;1</f>
        <v>0</v>
      </c>
      <c r="B2020" t="b">
        <f>VLOOKUP(C2020,Sheet3!$A:$B,2,0) &gt; 1</f>
        <v>0</v>
      </c>
      <c r="C2020">
        <v>2019</v>
      </c>
      <c r="D2020">
        <v>14401</v>
      </c>
      <c r="E2020" s="4">
        <v>40759</v>
      </c>
      <c r="F2020">
        <v>10</v>
      </c>
      <c r="G2020" s="15">
        <f>I2020*F2020</f>
        <v>1500</v>
      </c>
      <c r="H2020" s="9">
        <v>0.06</v>
      </c>
      <c r="I2020" s="13">
        <f>VLOOKUP($U2020,Pricebook!$A:$D,4,0)</f>
        <v>150</v>
      </c>
      <c r="J2020" s="11">
        <f>G2020*(1-H2020)</f>
        <v>1410</v>
      </c>
      <c r="K2020" t="s">
        <v>1353</v>
      </c>
      <c r="L2020" t="s">
        <v>520</v>
      </c>
      <c r="M2020" t="str">
        <f>VLOOKUP($L2020,Companies!$A:$G,7,)</f>
        <v>Computer Software: Prepackaged Software</v>
      </c>
      <c r="N2020" t="str">
        <f>VLOOKUP($L2020,Companies!$A:$G,6,)</f>
        <v>Technology</v>
      </c>
      <c r="O2020" s="6" t="s">
        <v>1354</v>
      </c>
      <c r="P2020" s="6">
        <v>20601</v>
      </c>
      <c r="Q2020" t="s">
        <v>187</v>
      </c>
      <c r="R2020" t="s">
        <v>61</v>
      </c>
      <c r="S2020" s="4">
        <v>40761</v>
      </c>
      <c r="T2020" s="7">
        <f>S2020-E2020</f>
        <v>2</v>
      </c>
      <c r="U2020" t="s">
        <v>14210</v>
      </c>
      <c r="V2020" s="6" t="s">
        <v>14251</v>
      </c>
      <c r="W2020" t="s">
        <v>14266</v>
      </c>
      <c r="X2020" t="s">
        <v>14201</v>
      </c>
      <c r="Y2020" t="str">
        <f>VLOOKUP(R2020,Managers!$A:$B,2,)</f>
        <v>Allen Young</v>
      </c>
      <c r="Z2020" s="11">
        <f>VLOOKUP(X2020,HourlyWages!$A:$B,2,0)</f>
        <v>53</v>
      </c>
      <c r="AA2020">
        <v>1</v>
      </c>
    </row>
    <row r="2021" spans="1:27" x14ac:dyDescent="0.3">
      <c r="A2021" t="b">
        <f>COUNTIF($C$1:C2021, C2021)&gt;1</f>
        <v>0</v>
      </c>
      <c r="B2021" t="b">
        <f>VLOOKUP(C2021,Sheet3!$A:$B,2,0) &gt; 1</f>
        <v>0</v>
      </c>
      <c r="C2021">
        <v>2020</v>
      </c>
      <c r="D2021">
        <v>14402</v>
      </c>
      <c r="E2021" s="4">
        <v>40465</v>
      </c>
      <c r="F2021">
        <v>1</v>
      </c>
      <c r="G2021" s="15">
        <f>I2021*F2021</f>
        <v>125</v>
      </c>
      <c r="H2021" s="9">
        <v>0.05</v>
      </c>
      <c r="I2021" s="13">
        <f>VLOOKUP($U2021,Pricebook!$A:$D,4,0)</f>
        <v>125</v>
      </c>
      <c r="J2021" s="11">
        <f>G2021*(1-H2021)</f>
        <v>118.75</v>
      </c>
      <c r="K2021" t="s">
        <v>1115</v>
      </c>
      <c r="L2021" t="s">
        <v>306</v>
      </c>
      <c r="M2021" t="str">
        <f>VLOOKUP($L2021,Companies!$A:$G,7,)</f>
        <v>Industrial Machinery/Components</v>
      </c>
      <c r="N2021" t="str">
        <f>VLOOKUP($L2021,Companies!$A:$G,6,)</f>
        <v>Capital Goods</v>
      </c>
      <c r="O2021" s="6" t="s">
        <v>1414</v>
      </c>
      <c r="P2021" s="6" t="s">
        <v>1415</v>
      </c>
      <c r="Q2021" t="s">
        <v>232</v>
      </c>
      <c r="R2021" t="s">
        <v>61</v>
      </c>
      <c r="S2021" s="4">
        <v>40467</v>
      </c>
      <c r="T2021" s="7">
        <f>S2021-E2021</f>
        <v>2</v>
      </c>
      <c r="U2021" t="s">
        <v>14221</v>
      </c>
      <c r="V2021" s="6" t="s">
        <v>14251</v>
      </c>
      <c r="W2021" t="s">
        <v>14266</v>
      </c>
      <c r="X2021" t="s">
        <v>14202</v>
      </c>
      <c r="Y2021" t="str">
        <f>VLOOKUP(R2021,Managers!$A:$B,2,)</f>
        <v>Allen Young</v>
      </c>
      <c r="Z2021" s="11">
        <f>VLOOKUP(X2021,HourlyWages!$A:$B,2,0)</f>
        <v>71</v>
      </c>
      <c r="AA2021">
        <v>1</v>
      </c>
    </row>
    <row r="2022" spans="1:27" x14ac:dyDescent="0.3">
      <c r="A2022" t="b">
        <f>COUNTIF($C$1:C2022, C2022)&gt;1</f>
        <v>0</v>
      </c>
      <c r="B2022" t="b">
        <f>VLOOKUP(C2022,Sheet3!$A:$B,2,0) &gt; 1</f>
        <v>0</v>
      </c>
      <c r="C2022">
        <v>2021</v>
      </c>
      <c r="D2022">
        <v>14406</v>
      </c>
      <c r="E2022" s="4">
        <v>40245</v>
      </c>
      <c r="F2022">
        <v>37</v>
      </c>
      <c r="G2022" s="15">
        <f>I2022*F2022</f>
        <v>5550</v>
      </c>
      <c r="H2022" s="9">
        <v>7.0000000000000007E-2</v>
      </c>
      <c r="I2022" s="13">
        <f>VLOOKUP($U2022,Pricebook!$A:$D,4,0)</f>
        <v>150</v>
      </c>
      <c r="J2022" s="11">
        <f>G2022*(1-H2022)</f>
        <v>5161.5</v>
      </c>
      <c r="K2022" t="s">
        <v>1818</v>
      </c>
      <c r="L2022" t="s">
        <v>348</v>
      </c>
      <c r="M2022" t="str">
        <f>VLOOKUP($L2022,Companies!$A:$G,7,)</f>
        <v>Telecommunications Equipment</v>
      </c>
      <c r="N2022" t="str">
        <f>VLOOKUP($L2022,Companies!$A:$G,6,)</f>
        <v>Public Utilities</v>
      </c>
      <c r="O2022" s="6" t="s">
        <v>1819</v>
      </c>
      <c r="P2022" s="6">
        <v>55379</v>
      </c>
      <c r="Q2022" t="s">
        <v>130</v>
      </c>
      <c r="R2022" t="s">
        <v>16</v>
      </c>
      <c r="S2022" s="4">
        <v>40247</v>
      </c>
      <c r="T2022" s="7">
        <f>S2022-E2022</f>
        <v>2</v>
      </c>
      <c r="U2022" t="s">
        <v>14216</v>
      </c>
      <c r="V2022" s="6" t="s">
        <v>14254</v>
      </c>
      <c r="W2022" t="s">
        <v>14269</v>
      </c>
      <c r="X2022" t="s">
        <v>14203</v>
      </c>
      <c r="Y2022" t="str">
        <f>VLOOKUP(R2022,Managers!$A:$B,2,)</f>
        <v>Josh Martinez</v>
      </c>
      <c r="Z2022" s="11">
        <f>VLOOKUP(X2022,HourlyWages!$A:$B,2,0)</f>
        <v>62</v>
      </c>
      <c r="AA2022">
        <v>1</v>
      </c>
    </row>
    <row r="2023" spans="1:27" x14ac:dyDescent="0.3">
      <c r="A2023" t="b">
        <f>COUNTIF($C$1:C2023, C2023)&gt;1</f>
        <v>0</v>
      </c>
      <c r="B2023" t="b">
        <f>VLOOKUP(C2023,Sheet3!$A:$B,2,0) &gt; 1</f>
        <v>0</v>
      </c>
      <c r="C2023">
        <v>2022</v>
      </c>
      <c r="D2023">
        <v>14406</v>
      </c>
      <c r="E2023" s="4">
        <v>40245</v>
      </c>
      <c r="F2023">
        <v>20</v>
      </c>
      <c r="G2023" s="15">
        <f>I2023*F2023</f>
        <v>4000</v>
      </c>
      <c r="H2023" s="9">
        <v>0.06</v>
      </c>
      <c r="I2023" s="13">
        <f>VLOOKUP($U2023,Pricebook!$A:$D,4,0)</f>
        <v>200</v>
      </c>
      <c r="J2023" s="11">
        <f>G2023*(1-H2023)</f>
        <v>3760</v>
      </c>
      <c r="K2023" t="s">
        <v>1818</v>
      </c>
      <c r="L2023" t="s">
        <v>348</v>
      </c>
      <c r="M2023" t="str">
        <f>VLOOKUP($L2023,Companies!$A:$G,7,)</f>
        <v>Telecommunications Equipment</v>
      </c>
      <c r="N2023" t="str">
        <f>VLOOKUP($L2023,Companies!$A:$G,6,)</f>
        <v>Public Utilities</v>
      </c>
      <c r="O2023" s="6" t="s">
        <v>1819</v>
      </c>
      <c r="P2023" s="6">
        <v>55379</v>
      </c>
      <c r="Q2023" t="s">
        <v>130</v>
      </c>
      <c r="R2023" t="s">
        <v>16</v>
      </c>
      <c r="S2023" s="4">
        <v>40247</v>
      </c>
      <c r="T2023" s="7">
        <f>S2023-E2023</f>
        <v>2</v>
      </c>
      <c r="U2023" t="s">
        <v>14206</v>
      </c>
      <c r="V2023" s="6" t="s">
        <v>14254</v>
      </c>
      <c r="W2023" t="s">
        <v>14255</v>
      </c>
      <c r="X2023" t="s">
        <v>14202</v>
      </c>
      <c r="Y2023" t="str">
        <f>VLOOKUP(R2023,Managers!$A:$B,2,)</f>
        <v>Josh Martinez</v>
      </c>
      <c r="Z2023" s="11">
        <f>VLOOKUP(X2023,HourlyWages!$A:$B,2,0)</f>
        <v>71</v>
      </c>
      <c r="AA2023">
        <v>1</v>
      </c>
    </row>
    <row r="2024" spans="1:27" x14ac:dyDescent="0.3">
      <c r="A2024" t="b">
        <f>COUNTIF($C$1:C2024, C2024)&gt;1</f>
        <v>0</v>
      </c>
      <c r="B2024" t="b">
        <f>VLOOKUP(C2024,Sheet3!$A:$B,2,0) &gt; 1</f>
        <v>0</v>
      </c>
      <c r="C2024">
        <v>2023</v>
      </c>
      <c r="D2024">
        <v>14406</v>
      </c>
      <c r="E2024" s="4">
        <v>40245</v>
      </c>
      <c r="F2024">
        <v>35</v>
      </c>
      <c r="G2024" s="15">
        <f>I2024*F2024</f>
        <v>5250</v>
      </c>
      <c r="H2024" s="9">
        <v>0.1</v>
      </c>
      <c r="I2024" s="13">
        <f>VLOOKUP($U2024,Pricebook!$A:$D,4,0)</f>
        <v>150</v>
      </c>
      <c r="J2024" s="11">
        <f>G2024*(1-H2024)</f>
        <v>4725</v>
      </c>
      <c r="K2024" t="s">
        <v>1818</v>
      </c>
      <c r="L2024" t="s">
        <v>348</v>
      </c>
      <c r="M2024" t="str">
        <f>VLOOKUP($L2024,Companies!$A:$G,7,)</f>
        <v>Telecommunications Equipment</v>
      </c>
      <c r="N2024" t="str">
        <f>VLOOKUP($L2024,Companies!$A:$G,6,)</f>
        <v>Public Utilities</v>
      </c>
      <c r="O2024" s="6" t="s">
        <v>1819</v>
      </c>
      <c r="P2024" s="6">
        <v>55379</v>
      </c>
      <c r="Q2024" t="s">
        <v>130</v>
      </c>
      <c r="R2024" t="s">
        <v>16</v>
      </c>
      <c r="S2024" s="4">
        <v>40247</v>
      </c>
      <c r="T2024" s="7">
        <f>S2024-E2024</f>
        <v>2</v>
      </c>
      <c r="U2024" t="s">
        <v>14210</v>
      </c>
      <c r="V2024" s="6" t="s">
        <v>14251</v>
      </c>
      <c r="W2024" t="s">
        <v>14252</v>
      </c>
      <c r="X2024" t="s">
        <v>14194</v>
      </c>
      <c r="Y2024" t="str">
        <f>VLOOKUP(R2024,Managers!$A:$B,2,)</f>
        <v>Josh Martinez</v>
      </c>
      <c r="Z2024" s="11">
        <f>VLOOKUP(X2024,HourlyWages!$A:$B,2,0)</f>
        <v>71</v>
      </c>
      <c r="AA2024">
        <v>1</v>
      </c>
    </row>
    <row r="2025" spans="1:27" x14ac:dyDescent="0.3">
      <c r="A2025" t="b">
        <f>COUNTIF($C$1:C2025, C2025)&gt;1</f>
        <v>0</v>
      </c>
      <c r="B2025" t="b">
        <f>VLOOKUP(C2025,Sheet3!$A:$B,2,0) &gt; 1</f>
        <v>0</v>
      </c>
      <c r="C2025">
        <v>2024</v>
      </c>
      <c r="D2025">
        <v>14434</v>
      </c>
      <c r="E2025" s="4">
        <v>40589</v>
      </c>
      <c r="F2025">
        <v>39</v>
      </c>
      <c r="G2025" s="15">
        <f>I2025*F2025</f>
        <v>5850</v>
      </c>
      <c r="H2025" s="9">
        <v>0.02</v>
      </c>
      <c r="I2025" s="13">
        <f>VLOOKUP($U2025,Pricebook!$A:$D,4,0)</f>
        <v>150</v>
      </c>
      <c r="J2025" s="11">
        <f>G2025*(1-H2025)</f>
        <v>5733</v>
      </c>
      <c r="K2025" t="s">
        <v>1820</v>
      </c>
      <c r="L2025" t="s">
        <v>508</v>
      </c>
      <c r="M2025" t="str">
        <f>VLOOKUP($L2025,Companies!$A:$G,7,)</f>
        <v>Semiconductors</v>
      </c>
      <c r="N2025" t="str">
        <f>VLOOKUP($L2025,Companies!$A:$G,6,)</f>
        <v>Technology</v>
      </c>
      <c r="O2025" s="6" t="s">
        <v>1821</v>
      </c>
      <c r="P2025" s="6">
        <v>94704</v>
      </c>
      <c r="Q2025" t="s">
        <v>114</v>
      </c>
      <c r="R2025" t="s">
        <v>23</v>
      </c>
      <c r="S2025" s="4">
        <v>40591</v>
      </c>
      <c r="T2025" s="7">
        <f>S2025-E2025</f>
        <v>2</v>
      </c>
      <c r="U2025" t="s">
        <v>14216</v>
      </c>
      <c r="V2025" s="6" t="s">
        <v>14251</v>
      </c>
      <c r="W2025" t="s">
        <v>14252</v>
      </c>
      <c r="X2025" t="s">
        <v>14190</v>
      </c>
      <c r="Y2025" t="str">
        <f>VLOOKUP(R2025,Managers!$A:$B,2,)</f>
        <v>Bob Turner</v>
      </c>
      <c r="Z2025" s="11">
        <f>VLOOKUP(X2025,HourlyWages!$A:$B,2,0)</f>
        <v>67</v>
      </c>
      <c r="AA2025">
        <v>1</v>
      </c>
    </row>
    <row r="2026" spans="1:27" x14ac:dyDescent="0.3">
      <c r="A2026" t="b">
        <f>COUNTIF($C$1:C2026, C2026)&gt;1</f>
        <v>0</v>
      </c>
      <c r="B2026" t="b">
        <f>VLOOKUP(C2026,Sheet3!$A:$B,2,0) &gt; 1</f>
        <v>0</v>
      </c>
      <c r="C2026">
        <v>2025</v>
      </c>
      <c r="D2026">
        <v>14435</v>
      </c>
      <c r="E2026" s="4">
        <v>41244</v>
      </c>
      <c r="F2026">
        <v>41</v>
      </c>
      <c r="G2026" s="15">
        <f>I2026*F2026</f>
        <v>5125</v>
      </c>
      <c r="H2026" s="9">
        <v>0</v>
      </c>
      <c r="I2026" s="13">
        <f>VLOOKUP($U2026,Pricebook!$A:$D,4,0)</f>
        <v>125</v>
      </c>
      <c r="J2026" s="11">
        <f>G2026*(1-H2026)</f>
        <v>5125</v>
      </c>
      <c r="K2026" t="s">
        <v>1097</v>
      </c>
      <c r="L2026" t="s">
        <v>389</v>
      </c>
      <c r="M2026" t="str">
        <f>VLOOKUP($L2026,Companies!$A:$G,7,)</f>
        <v>Catalog/Specialty Distribution</v>
      </c>
      <c r="N2026" t="str">
        <f>VLOOKUP($L2026,Companies!$A:$G,6,)</f>
        <v>Consumer Services</v>
      </c>
      <c r="O2026" s="6" t="s">
        <v>1098</v>
      </c>
      <c r="P2026" s="6">
        <v>11720</v>
      </c>
      <c r="Q2026" t="s">
        <v>60</v>
      </c>
      <c r="R2026" t="s">
        <v>61</v>
      </c>
      <c r="S2026" s="4">
        <v>41245</v>
      </c>
      <c r="T2026" s="7">
        <f>S2026-E2026</f>
        <v>1</v>
      </c>
      <c r="U2026" t="s">
        <v>14221</v>
      </c>
      <c r="V2026" s="6" t="s">
        <v>14257</v>
      </c>
      <c r="W2026" t="s">
        <v>14258</v>
      </c>
      <c r="X2026" t="s">
        <v>14190</v>
      </c>
      <c r="Y2026" t="str">
        <f>VLOOKUP(R2026,Managers!$A:$B,2,)</f>
        <v>Allen Young</v>
      </c>
      <c r="Z2026" s="11">
        <f>VLOOKUP(X2026,HourlyWages!$A:$B,2,0)</f>
        <v>67</v>
      </c>
      <c r="AA2026">
        <v>1</v>
      </c>
    </row>
    <row r="2027" spans="1:27" x14ac:dyDescent="0.3">
      <c r="A2027" t="b">
        <f>COUNTIF($C$1:C2027, C2027)&gt;1</f>
        <v>0</v>
      </c>
      <c r="B2027" t="b">
        <f>VLOOKUP(C2027,Sheet3!$A:$B,2,0) &gt; 1</f>
        <v>0</v>
      </c>
      <c r="C2027">
        <v>2026</v>
      </c>
      <c r="D2027">
        <v>14435</v>
      </c>
      <c r="E2027" s="4">
        <v>41244</v>
      </c>
      <c r="F2027">
        <v>9</v>
      </c>
      <c r="G2027" s="15">
        <f>I2027*F2027</f>
        <v>1350</v>
      </c>
      <c r="H2027" s="9">
        <v>0.01</v>
      </c>
      <c r="I2027" s="13">
        <f>VLOOKUP($U2027,Pricebook!$A:$D,4,0)</f>
        <v>150</v>
      </c>
      <c r="J2027" s="11">
        <f>G2027*(1-H2027)</f>
        <v>1336.5</v>
      </c>
      <c r="K2027" t="s">
        <v>1097</v>
      </c>
      <c r="L2027" t="s">
        <v>389</v>
      </c>
      <c r="M2027" t="str">
        <f>VLOOKUP($L2027,Companies!$A:$G,7,)</f>
        <v>Catalog/Specialty Distribution</v>
      </c>
      <c r="N2027" t="str">
        <f>VLOOKUP($L2027,Companies!$A:$G,6,)</f>
        <v>Consumer Services</v>
      </c>
      <c r="O2027" s="6" t="s">
        <v>1098</v>
      </c>
      <c r="P2027" s="6">
        <v>11720</v>
      </c>
      <c r="Q2027" t="s">
        <v>60</v>
      </c>
      <c r="R2027" t="s">
        <v>61</v>
      </c>
      <c r="S2027" s="4">
        <v>41247</v>
      </c>
      <c r="T2027" s="7">
        <f>S2027-E2027</f>
        <v>3</v>
      </c>
      <c r="U2027" t="s">
        <v>14222</v>
      </c>
      <c r="V2027" s="6" t="s">
        <v>14257</v>
      </c>
      <c r="W2027" t="s">
        <v>14259</v>
      </c>
      <c r="X2027" t="s">
        <v>14202</v>
      </c>
      <c r="Y2027" t="str">
        <f>VLOOKUP(R2027,Managers!$A:$B,2,)</f>
        <v>Allen Young</v>
      </c>
      <c r="Z2027" s="11">
        <f>VLOOKUP(X2027,HourlyWages!$A:$B,2,0)</f>
        <v>71</v>
      </c>
      <c r="AA2027">
        <v>1</v>
      </c>
    </row>
    <row r="2028" spans="1:27" x14ac:dyDescent="0.3">
      <c r="A2028" t="b">
        <f>COUNTIF($C$1:C2028, C2028)&gt;1</f>
        <v>0</v>
      </c>
      <c r="B2028" t="b">
        <f>VLOOKUP(C2028,Sheet3!$A:$B,2,0) &gt; 1</f>
        <v>0</v>
      </c>
      <c r="C2028">
        <v>2027</v>
      </c>
      <c r="D2028">
        <v>14435</v>
      </c>
      <c r="E2028" s="4">
        <v>41244</v>
      </c>
      <c r="F2028">
        <v>44</v>
      </c>
      <c r="G2028" s="15">
        <f>I2028*F2028</f>
        <v>4840</v>
      </c>
      <c r="H2028" s="9">
        <v>0.06</v>
      </c>
      <c r="I2028" s="13">
        <f>VLOOKUP($U2028,Pricebook!$A:$D,4,0)</f>
        <v>110</v>
      </c>
      <c r="J2028" s="11">
        <f>G2028*(1-H2028)</f>
        <v>4549.5999999999995</v>
      </c>
      <c r="K2028" t="s">
        <v>1097</v>
      </c>
      <c r="L2028" t="s">
        <v>389</v>
      </c>
      <c r="M2028" t="str">
        <f>VLOOKUP($L2028,Companies!$A:$G,7,)</f>
        <v>Catalog/Specialty Distribution</v>
      </c>
      <c r="N2028" t="str">
        <f>VLOOKUP($L2028,Companies!$A:$G,6,)</f>
        <v>Consumer Services</v>
      </c>
      <c r="O2028" s="6" t="s">
        <v>1098</v>
      </c>
      <c r="P2028" s="6">
        <v>11720</v>
      </c>
      <c r="Q2028" t="s">
        <v>60</v>
      </c>
      <c r="R2028" t="s">
        <v>61</v>
      </c>
      <c r="S2028" s="4">
        <v>41244</v>
      </c>
      <c r="T2028" s="7">
        <f>S2028-E2028</f>
        <v>0</v>
      </c>
      <c r="U2028" t="s">
        <v>14215</v>
      </c>
      <c r="V2028" s="6" t="s">
        <v>14251</v>
      </c>
      <c r="W2028" t="s">
        <v>14252</v>
      </c>
      <c r="X2028" t="s">
        <v>14195</v>
      </c>
      <c r="Y2028" t="str">
        <f>VLOOKUP(R2028,Managers!$A:$B,2,)</f>
        <v>Allen Young</v>
      </c>
      <c r="Z2028" s="11">
        <f>VLOOKUP(X2028,HourlyWages!$A:$B,2,0)</f>
        <v>52</v>
      </c>
      <c r="AA2028">
        <v>1</v>
      </c>
    </row>
    <row r="2029" spans="1:27" x14ac:dyDescent="0.3">
      <c r="A2029" t="b">
        <f>COUNTIF($C$1:C2029, C2029)&gt;1</f>
        <v>0</v>
      </c>
      <c r="B2029" t="b">
        <f>VLOOKUP(C2029,Sheet3!$A:$B,2,0) &gt; 1</f>
        <v>0</v>
      </c>
      <c r="C2029">
        <v>2028</v>
      </c>
      <c r="D2029">
        <v>14439</v>
      </c>
      <c r="E2029" s="4">
        <v>41151</v>
      </c>
      <c r="F2029">
        <v>27</v>
      </c>
      <c r="G2029" s="15">
        <f>I2029*F2029</f>
        <v>2970</v>
      </c>
      <c r="H2029" s="9">
        <v>0.09</v>
      </c>
      <c r="I2029" s="13">
        <f>VLOOKUP($U2029,Pricebook!$A:$D,4,0)</f>
        <v>110</v>
      </c>
      <c r="J2029" s="11">
        <f>G2029*(1-H2029)</f>
        <v>2702.7000000000003</v>
      </c>
      <c r="K2029" t="s">
        <v>1663</v>
      </c>
      <c r="L2029" t="s">
        <v>50</v>
      </c>
      <c r="M2029" t="str">
        <f>VLOOKUP($L2029,Companies!$A:$G,7,)</f>
        <v>Semiconductors</v>
      </c>
      <c r="N2029" t="str">
        <f>VLOOKUP($L2029,Companies!$A:$G,6,)</f>
        <v>Technology</v>
      </c>
      <c r="O2029" s="6" t="s">
        <v>1664</v>
      </c>
      <c r="P2029" s="6">
        <v>86301</v>
      </c>
      <c r="Q2029" t="s">
        <v>70</v>
      </c>
      <c r="R2029" t="s">
        <v>23</v>
      </c>
      <c r="S2029" s="4">
        <v>41152</v>
      </c>
      <c r="T2029" s="7">
        <f>S2029-E2029</f>
        <v>1</v>
      </c>
      <c r="U2029" t="s">
        <v>14215</v>
      </c>
      <c r="V2029" s="6" t="s">
        <v>14257</v>
      </c>
      <c r="W2029" t="s">
        <v>14258</v>
      </c>
      <c r="X2029" t="s">
        <v>14192</v>
      </c>
      <c r="Y2029" t="str">
        <f>VLOOKUP(R2029,Managers!$A:$B,2,)</f>
        <v>Bob Turner</v>
      </c>
      <c r="Z2029" s="11">
        <f>VLOOKUP(X2029,HourlyWages!$A:$B,2,0)</f>
        <v>75</v>
      </c>
      <c r="AA2029">
        <v>1</v>
      </c>
    </row>
    <row r="2030" spans="1:27" x14ac:dyDescent="0.3">
      <c r="A2030" t="b">
        <f>COUNTIF($C$1:C2030, C2030)&gt;1</f>
        <v>0</v>
      </c>
      <c r="B2030" t="b">
        <f>VLOOKUP(C2030,Sheet3!$A:$B,2,0) &gt; 1</f>
        <v>0</v>
      </c>
      <c r="C2030">
        <v>2029</v>
      </c>
      <c r="D2030">
        <v>14471</v>
      </c>
      <c r="E2030" s="4">
        <v>40689</v>
      </c>
      <c r="F2030">
        <v>44</v>
      </c>
      <c r="G2030" s="15">
        <f>I2030*F2030</f>
        <v>5500</v>
      </c>
      <c r="H2030" s="9">
        <v>0.03</v>
      </c>
      <c r="I2030" s="13">
        <f>VLOOKUP($U2030,Pricebook!$A:$D,4,0)</f>
        <v>125</v>
      </c>
      <c r="J2030" s="11">
        <f>G2030*(1-H2030)</f>
        <v>5335</v>
      </c>
      <c r="K2030" t="s">
        <v>1010</v>
      </c>
      <c r="L2030" t="s">
        <v>290</v>
      </c>
      <c r="M2030" t="str">
        <f>VLOOKUP($L2030,Companies!$A:$G,7,)</f>
        <v>Specialty Chemicals</v>
      </c>
      <c r="N2030" t="str">
        <f>VLOOKUP($L2030,Companies!$A:$G,6,)</f>
        <v>Consumer Durables</v>
      </c>
      <c r="O2030" s="6" t="s">
        <v>1158</v>
      </c>
      <c r="P2030" s="6">
        <v>49001</v>
      </c>
      <c r="Q2030" t="s">
        <v>172</v>
      </c>
      <c r="R2030" t="s">
        <v>16</v>
      </c>
      <c r="S2030" s="4">
        <v>40689</v>
      </c>
      <c r="T2030" s="7">
        <f>S2030-E2030</f>
        <v>0</v>
      </c>
      <c r="U2030" t="s">
        <v>14208</v>
      </c>
      <c r="V2030" s="6" t="s">
        <v>14254</v>
      </c>
      <c r="W2030" t="s">
        <v>14255</v>
      </c>
      <c r="X2030" t="s">
        <v>14202</v>
      </c>
      <c r="Y2030" t="str">
        <f>VLOOKUP(R2030,Managers!$A:$B,2,)</f>
        <v>Josh Martinez</v>
      </c>
      <c r="Z2030" s="11">
        <f>VLOOKUP(X2030,HourlyWages!$A:$B,2,0)</f>
        <v>71</v>
      </c>
      <c r="AA2030">
        <v>1</v>
      </c>
    </row>
    <row r="2031" spans="1:27" x14ac:dyDescent="0.3">
      <c r="A2031" t="b">
        <f>COUNTIF($C$1:C2031, C2031)&gt;1</f>
        <v>0</v>
      </c>
      <c r="B2031" t="b">
        <f>VLOOKUP(C2031,Sheet3!$A:$B,2,0) &gt; 1</f>
        <v>0</v>
      </c>
      <c r="C2031">
        <v>2030</v>
      </c>
      <c r="D2031">
        <v>14471</v>
      </c>
      <c r="E2031" s="4">
        <v>40689</v>
      </c>
      <c r="F2031">
        <v>42</v>
      </c>
      <c r="G2031" s="15">
        <f>I2031*F2031</f>
        <v>4620</v>
      </c>
      <c r="H2031" s="9">
        <v>0.05</v>
      </c>
      <c r="I2031" s="13">
        <f>VLOOKUP($U2031,Pricebook!$A:$D,4,0)</f>
        <v>110</v>
      </c>
      <c r="J2031" s="11">
        <f>G2031*(1-H2031)</f>
        <v>4389</v>
      </c>
      <c r="K2031" t="s">
        <v>1010</v>
      </c>
      <c r="L2031" t="s">
        <v>290</v>
      </c>
      <c r="M2031" t="str">
        <f>VLOOKUP($L2031,Companies!$A:$G,7,)</f>
        <v>Specialty Chemicals</v>
      </c>
      <c r="N2031" t="str">
        <f>VLOOKUP($L2031,Companies!$A:$G,6,)</f>
        <v>Consumer Durables</v>
      </c>
      <c r="O2031" s="6" t="s">
        <v>1158</v>
      </c>
      <c r="P2031" s="6">
        <v>49001</v>
      </c>
      <c r="Q2031" t="s">
        <v>172</v>
      </c>
      <c r="R2031" t="s">
        <v>16</v>
      </c>
      <c r="S2031" s="4">
        <v>40691</v>
      </c>
      <c r="T2031" s="7">
        <f>S2031-E2031</f>
        <v>2</v>
      </c>
      <c r="U2031" t="s">
        <v>14215</v>
      </c>
      <c r="V2031" s="6" t="s">
        <v>14251</v>
      </c>
      <c r="W2031" t="s">
        <v>14260</v>
      </c>
      <c r="X2031" t="s">
        <v>14203</v>
      </c>
      <c r="Y2031" t="str">
        <f>VLOOKUP(R2031,Managers!$A:$B,2,)</f>
        <v>Josh Martinez</v>
      </c>
      <c r="Z2031" s="11">
        <f>VLOOKUP(X2031,HourlyWages!$A:$B,2,0)</f>
        <v>62</v>
      </c>
      <c r="AA2031">
        <v>1</v>
      </c>
    </row>
    <row r="2032" spans="1:27" x14ac:dyDescent="0.3">
      <c r="A2032" t="b">
        <f>COUNTIF($C$1:C2032, C2032)&gt;1</f>
        <v>0</v>
      </c>
      <c r="B2032" t="b">
        <f>VLOOKUP(C2032,Sheet3!$A:$B,2,0) &gt; 1</f>
        <v>0</v>
      </c>
      <c r="C2032">
        <v>2031</v>
      </c>
      <c r="D2032">
        <v>14497</v>
      </c>
      <c r="E2032" s="4">
        <v>41049</v>
      </c>
      <c r="F2032">
        <v>34</v>
      </c>
      <c r="G2032" s="15">
        <f>I2032*F2032</f>
        <v>3740</v>
      </c>
      <c r="H2032" s="9">
        <v>0.02</v>
      </c>
      <c r="I2032" s="13">
        <f>VLOOKUP($U2032,Pricebook!$A:$D,4,0)</f>
        <v>110</v>
      </c>
      <c r="J2032" s="11">
        <f>G2032*(1-H2032)</f>
        <v>3665.2</v>
      </c>
      <c r="K2032" t="s">
        <v>575</v>
      </c>
      <c r="L2032" t="s">
        <v>576</v>
      </c>
      <c r="M2032" t="str">
        <f>VLOOKUP($L2032,Companies!$A:$G,7,)</f>
        <v>Clothing/Shoe/Accessory Stores</v>
      </c>
      <c r="N2032" t="str">
        <f>VLOOKUP($L2032,Companies!$A:$G,6,)</f>
        <v>Consumer Services</v>
      </c>
      <c r="O2032" s="6" t="s">
        <v>1822</v>
      </c>
      <c r="P2032" s="6">
        <v>83201</v>
      </c>
      <c r="Q2032" t="s">
        <v>197</v>
      </c>
      <c r="R2032" t="s">
        <v>23</v>
      </c>
      <c r="S2032" s="4">
        <v>41052</v>
      </c>
      <c r="T2032" s="7">
        <f>S2032-E2032</f>
        <v>3</v>
      </c>
      <c r="U2032" t="s">
        <v>14215</v>
      </c>
      <c r="V2032" s="6" t="s">
        <v>14251</v>
      </c>
      <c r="W2032" t="s">
        <v>14266</v>
      </c>
      <c r="X2032" t="s">
        <v>14197</v>
      </c>
      <c r="Y2032" t="str">
        <f>VLOOKUP(R2032,Managers!$A:$B,2,)</f>
        <v>Bob Turner</v>
      </c>
      <c r="Z2032" s="11">
        <f>VLOOKUP(X2032,HourlyWages!$A:$B,2,0)</f>
        <v>71</v>
      </c>
      <c r="AA2032">
        <v>1</v>
      </c>
    </row>
    <row r="2033" spans="1:27" x14ac:dyDescent="0.3">
      <c r="A2033" t="b">
        <f>COUNTIF($C$1:C2033, C2033)&gt;1</f>
        <v>0</v>
      </c>
      <c r="B2033" t="b">
        <f>VLOOKUP(C2033,Sheet3!$A:$B,2,0) &gt; 1</f>
        <v>0</v>
      </c>
      <c r="C2033">
        <v>2032</v>
      </c>
      <c r="D2033">
        <v>14499</v>
      </c>
      <c r="E2033" s="4">
        <v>40496</v>
      </c>
      <c r="F2033">
        <v>28</v>
      </c>
      <c r="G2033" s="15">
        <f>I2033*F2033</f>
        <v>4200</v>
      </c>
      <c r="H2033" s="9">
        <v>0.06</v>
      </c>
      <c r="I2033" s="13">
        <f>VLOOKUP($U2033,Pricebook!$A:$D,4,0)</f>
        <v>150</v>
      </c>
      <c r="J2033" s="11">
        <f>G2033*(1-H2033)</f>
        <v>3948</v>
      </c>
      <c r="K2033" t="s">
        <v>1823</v>
      </c>
      <c r="L2033" t="s">
        <v>747</v>
      </c>
      <c r="M2033" t="str">
        <f>VLOOKUP($L2033,Companies!$A:$G,7,)</f>
        <v>Computer Software: Prepackaged Software</v>
      </c>
      <c r="N2033" t="str">
        <f>VLOOKUP($L2033,Companies!$A:$G,6,)</f>
        <v>Technology</v>
      </c>
      <c r="O2033" s="6" t="s">
        <v>1824</v>
      </c>
      <c r="P2033" s="6" t="s">
        <v>1825</v>
      </c>
      <c r="Q2033" t="s">
        <v>232</v>
      </c>
      <c r="R2033" t="s">
        <v>61</v>
      </c>
      <c r="S2033" s="4">
        <v>40501</v>
      </c>
      <c r="T2033" s="7">
        <f>S2033-E2033</f>
        <v>5</v>
      </c>
      <c r="U2033" t="s">
        <v>14211</v>
      </c>
      <c r="V2033" s="6" t="s">
        <v>14254</v>
      </c>
      <c r="W2033" t="s">
        <v>14255</v>
      </c>
      <c r="X2033" t="s">
        <v>14197</v>
      </c>
      <c r="Y2033" t="str">
        <f>VLOOKUP(R2033,Managers!$A:$B,2,)</f>
        <v>Allen Young</v>
      </c>
      <c r="Z2033" s="11">
        <f>VLOOKUP(X2033,HourlyWages!$A:$B,2,0)</f>
        <v>71</v>
      </c>
      <c r="AA2033">
        <v>1</v>
      </c>
    </row>
    <row r="2034" spans="1:27" x14ac:dyDescent="0.3">
      <c r="A2034" t="b">
        <f>COUNTIF($C$1:C2034, C2034)&gt;1</f>
        <v>0</v>
      </c>
      <c r="B2034" t="b">
        <f>VLOOKUP(C2034,Sheet3!$A:$B,2,0) &gt; 1</f>
        <v>0</v>
      </c>
      <c r="C2034">
        <v>2033</v>
      </c>
      <c r="D2034">
        <v>14500</v>
      </c>
      <c r="E2034" s="4">
        <v>40718</v>
      </c>
      <c r="F2034">
        <v>44</v>
      </c>
      <c r="G2034" s="15">
        <f>I2034*F2034</f>
        <v>4840</v>
      </c>
      <c r="H2034" s="9">
        <v>7.0000000000000007E-2</v>
      </c>
      <c r="I2034" s="13">
        <f>VLOOKUP($U2034,Pricebook!$A:$D,4,0)</f>
        <v>110</v>
      </c>
      <c r="J2034" s="11">
        <f>G2034*(1-H2034)</f>
        <v>4501.2</v>
      </c>
      <c r="K2034" t="s">
        <v>1826</v>
      </c>
      <c r="L2034" t="s">
        <v>341</v>
      </c>
      <c r="M2034" t="str">
        <f>VLOOKUP($L2034,Companies!$A:$G,7,)</f>
        <v>Computer Software: Prepackaged Software</v>
      </c>
      <c r="N2034" t="str">
        <f>VLOOKUP($L2034,Companies!$A:$G,6,)</f>
        <v>Technology</v>
      </c>
      <c r="O2034" s="6" t="s">
        <v>1827</v>
      </c>
      <c r="P2034" s="6">
        <v>33458</v>
      </c>
      <c r="Q2034" t="s">
        <v>101</v>
      </c>
      <c r="R2034" t="s">
        <v>34</v>
      </c>
      <c r="S2034" s="4">
        <v>40720</v>
      </c>
      <c r="T2034" s="7">
        <f>S2034-E2034</f>
        <v>2</v>
      </c>
      <c r="U2034" t="s">
        <v>14215</v>
      </c>
      <c r="V2034" s="6" t="s">
        <v>14251</v>
      </c>
      <c r="W2034" t="s">
        <v>14266</v>
      </c>
      <c r="X2034" t="s">
        <v>14203</v>
      </c>
      <c r="Y2034" t="str">
        <f>VLOOKUP(R2034,Managers!$A:$B,2,)</f>
        <v>Frank Mitchell</v>
      </c>
      <c r="Z2034" s="11">
        <f>VLOOKUP(X2034,HourlyWages!$A:$B,2,0)</f>
        <v>62</v>
      </c>
      <c r="AA2034">
        <v>1</v>
      </c>
    </row>
    <row r="2035" spans="1:27" x14ac:dyDescent="0.3">
      <c r="A2035" t="b">
        <f>COUNTIF($C$1:C2035, C2035)&gt;1</f>
        <v>0</v>
      </c>
      <c r="B2035" t="b">
        <f>VLOOKUP(C2035,Sheet3!$A:$B,2,0) &gt; 1</f>
        <v>0</v>
      </c>
      <c r="C2035">
        <v>2034</v>
      </c>
      <c r="D2035">
        <v>14500</v>
      </c>
      <c r="E2035" s="4">
        <v>40718</v>
      </c>
      <c r="F2035">
        <v>46</v>
      </c>
      <c r="G2035" s="15">
        <f>I2035*F2035</f>
        <v>5520</v>
      </c>
      <c r="H2035" s="9">
        <v>0.01</v>
      </c>
      <c r="I2035" s="13">
        <f>VLOOKUP($U2035,Pricebook!$A:$D,4,0)</f>
        <v>120</v>
      </c>
      <c r="J2035" s="11">
        <f>G2035*(1-H2035)</f>
        <v>5464.8</v>
      </c>
      <c r="K2035" t="s">
        <v>1826</v>
      </c>
      <c r="L2035" t="s">
        <v>341</v>
      </c>
      <c r="M2035" t="str">
        <f>VLOOKUP($L2035,Companies!$A:$G,7,)</f>
        <v>Computer Software: Prepackaged Software</v>
      </c>
      <c r="N2035" t="str">
        <f>VLOOKUP($L2035,Companies!$A:$G,6,)</f>
        <v>Technology</v>
      </c>
      <c r="O2035" s="6" t="s">
        <v>1827</v>
      </c>
      <c r="P2035" s="6">
        <v>33458</v>
      </c>
      <c r="Q2035" t="s">
        <v>101</v>
      </c>
      <c r="R2035" t="s">
        <v>34</v>
      </c>
      <c r="S2035" s="4">
        <v>40719</v>
      </c>
      <c r="T2035" s="7">
        <f>S2035-E2035</f>
        <v>1</v>
      </c>
      <c r="U2035" t="s">
        <v>14212</v>
      </c>
      <c r="V2035" s="6" t="s">
        <v>14251</v>
      </c>
      <c r="W2035" t="s">
        <v>14260</v>
      </c>
      <c r="X2035" t="s">
        <v>14193</v>
      </c>
      <c r="Y2035" t="str">
        <f>VLOOKUP(R2035,Managers!$A:$B,2,)</f>
        <v>Frank Mitchell</v>
      </c>
      <c r="Z2035" s="11">
        <f>VLOOKUP(X2035,HourlyWages!$A:$B,2,0)</f>
        <v>57</v>
      </c>
      <c r="AA2035">
        <v>1</v>
      </c>
    </row>
    <row r="2036" spans="1:27" x14ac:dyDescent="0.3">
      <c r="A2036" t="b">
        <f>COUNTIF($C$1:C2036, C2036)&gt;1</f>
        <v>0</v>
      </c>
      <c r="B2036" t="b">
        <f>VLOOKUP(C2036,Sheet3!$A:$B,2,0) &gt; 1</f>
        <v>0</v>
      </c>
      <c r="C2036">
        <v>2035</v>
      </c>
      <c r="D2036">
        <v>14503</v>
      </c>
      <c r="E2036" s="4">
        <v>40579</v>
      </c>
      <c r="F2036">
        <v>14</v>
      </c>
      <c r="G2036" s="15">
        <f>I2036*F2036</f>
        <v>2240</v>
      </c>
      <c r="H2036" s="9">
        <v>0.02</v>
      </c>
      <c r="I2036" s="13">
        <f>VLOOKUP($U2036,Pricebook!$A:$D,4,0)</f>
        <v>160</v>
      </c>
      <c r="J2036" s="11">
        <f>G2036*(1-H2036)</f>
        <v>2195.1999999999998</v>
      </c>
      <c r="K2036" t="s">
        <v>937</v>
      </c>
      <c r="L2036" t="s">
        <v>58</v>
      </c>
      <c r="M2036" t="str">
        <f>VLOOKUP($L2036,Companies!$A:$G,7,)</f>
        <v>Biotechnology: Biological Products (No Diagnostic Substances)</v>
      </c>
      <c r="N2036" t="str">
        <f>VLOOKUP($L2036,Companies!$A:$G,6,)</f>
        <v>Health Care</v>
      </c>
      <c r="O2036" s="6" t="s">
        <v>938</v>
      </c>
      <c r="P2036" s="6">
        <v>64064</v>
      </c>
      <c r="Q2036" t="s">
        <v>358</v>
      </c>
      <c r="R2036" t="s">
        <v>16</v>
      </c>
      <c r="S2036" s="4">
        <v>40580</v>
      </c>
      <c r="T2036" s="7">
        <f>S2036-E2036</f>
        <v>1</v>
      </c>
      <c r="U2036" t="s">
        <v>14218</v>
      </c>
      <c r="V2036" s="6" t="s">
        <v>14257</v>
      </c>
      <c r="W2036" t="s">
        <v>14259</v>
      </c>
      <c r="X2036" t="s">
        <v>14202</v>
      </c>
      <c r="Y2036" t="str">
        <f>VLOOKUP(R2036,Managers!$A:$B,2,)</f>
        <v>Josh Martinez</v>
      </c>
      <c r="Z2036" s="11">
        <f>VLOOKUP(X2036,HourlyWages!$A:$B,2,0)</f>
        <v>71</v>
      </c>
      <c r="AA2036">
        <v>1</v>
      </c>
    </row>
    <row r="2037" spans="1:27" x14ac:dyDescent="0.3">
      <c r="A2037" t="b">
        <f>COUNTIF($C$1:C2037, C2037)&gt;1</f>
        <v>0</v>
      </c>
      <c r="B2037" t="b">
        <f>VLOOKUP(C2037,Sheet3!$A:$B,2,0) &gt; 1</f>
        <v>0</v>
      </c>
      <c r="C2037">
        <v>2036</v>
      </c>
      <c r="D2037">
        <v>14528</v>
      </c>
      <c r="E2037" s="4">
        <v>39979</v>
      </c>
      <c r="F2037">
        <v>14</v>
      </c>
      <c r="G2037" s="15">
        <f>I2037*F2037</f>
        <v>2240</v>
      </c>
      <c r="H2037" s="9">
        <v>0.09</v>
      </c>
      <c r="I2037" s="13">
        <f>VLOOKUP($U2037,Pricebook!$A:$D,4,0)</f>
        <v>160</v>
      </c>
      <c r="J2037" s="11">
        <f>G2037*(1-H2037)</f>
        <v>2038.4</v>
      </c>
      <c r="K2037" t="s">
        <v>429</v>
      </c>
      <c r="L2037" t="s">
        <v>430</v>
      </c>
      <c r="M2037" t="str">
        <f>VLOOKUP($L2037,Companies!$A:$G,7,)</f>
        <v>Electronic Components</v>
      </c>
      <c r="N2037" t="str">
        <f>VLOOKUP($L2037,Companies!$A:$G,6,)</f>
        <v>Technology</v>
      </c>
      <c r="O2037" s="6" t="s">
        <v>1828</v>
      </c>
      <c r="P2037" s="6" t="s">
        <v>1829</v>
      </c>
      <c r="Q2037" t="s">
        <v>317</v>
      </c>
      <c r="R2037" t="s">
        <v>61</v>
      </c>
      <c r="S2037" s="4">
        <v>39981</v>
      </c>
      <c r="T2037" s="7">
        <f>S2037-E2037</f>
        <v>2</v>
      </c>
      <c r="U2037" t="s">
        <v>14218</v>
      </c>
      <c r="V2037" s="6" t="s">
        <v>14251</v>
      </c>
      <c r="W2037" t="s">
        <v>14263</v>
      </c>
      <c r="X2037" t="s">
        <v>14186</v>
      </c>
      <c r="Y2037" t="str">
        <f>VLOOKUP(R2037,Managers!$A:$B,2,)</f>
        <v>Allen Young</v>
      </c>
      <c r="Z2037" s="11">
        <f>VLOOKUP(X2037,HourlyWages!$A:$B,2,0)</f>
        <v>67</v>
      </c>
      <c r="AA2037">
        <v>1</v>
      </c>
    </row>
    <row r="2038" spans="1:27" x14ac:dyDescent="0.3">
      <c r="A2038" t="b">
        <f>COUNTIF($C$1:C2038, C2038)&gt;1</f>
        <v>0</v>
      </c>
      <c r="B2038" t="b">
        <f>VLOOKUP(C2038,Sheet3!$A:$B,2,0) &gt; 1</f>
        <v>0</v>
      </c>
      <c r="C2038">
        <v>2037</v>
      </c>
      <c r="D2038">
        <v>14529</v>
      </c>
      <c r="E2038" s="4">
        <v>40441</v>
      </c>
      <c r="F2038">
        <v>44</v>
      </c>
      <c r="G2038" s="15">
        <f>I2038*F2038</f>
        <v>5500</v>
      </c>
      <c r="H2038" s="9">
        <v>0.1</v>
      </c>
      <c r="I2038" s="13">
        <f>VLOOKUP($U2038,Pricebook!$A:$D,4,0)</f>
        <v>125</v>
      </c>
      <c r="J2038" s="11">
        <f>G2038*(1-H2038)</f>
        <v>4950</v>
      </c>
      <c r="K2038" t="s">
        <v>1830</v>
      </c>
      <c r="L2038" t="s">
        <v>327</v>
      </c>
      <c r="M2038" t="str">
        <f>VLOOKUP($L2038,Companies!$A:$G,7,)</f>
        <v>Television Services</v>
      </c>
      <c r="N2038" t="str">
        <f>VLOOKUP($L2038,Companies!$A:$G,6,)</f>
        <v>Consumer Services</v>
      </c>
      <c r="O2038" s="6" t="s">
        <v>957</v>
      </c>
      <c r="P2038" s="6">
        <v>48021</v>
      </c>
      <c r="Q2038" t="s">
        <v>172</v>
      </c>
      <c r="R2038" t="s">
        <v>16</v>
      </c>
      <c r="S2038" s="4">
        <v>40445</v>
      </c>
      <c r="T2038" s="7">
        <f>S2038-E2038</f>
        <v>4</v>
      </c>
      <c r="U2038" t="s">
        <v>14221</v>
      </c>
      <c r="V2038" s="6" t="s">
        <v>14251</v>
      </c>
      <c r="W2038" t="s">
        <v>14260</v>
      </c>
      <c r="X2038" t="s">
        <v>14200</v>
      </c>
      <c r="Y2038" t="str">
        <f>VLOOKUP(R2038,Managers!$A:$B,2,)</f>
        <v>Josh Martinez</v>
      </c>
      <c r="Z2038" s="11">
        <f>VLOOKUP(X2038,HourlyWages!$A:$B,2,0)</f>
        <v>59</v>
      </c>
      <c r="AA2038">
        <v>1</v>
      </c>
    </row>
    <row r="2039" spans="1:27" x14ac:dyDescent="0.3">
      <c r="A2039" t="b">
        <f>COUNTIF($C$1:C2039, C2039)&gt;1</f>
        <v>0</v>
      </c>
      <c r="B2039" t="b">
        <f>VLOOKUP(C2039,Sheet3!$A:$B,2,0) &gt; 1</f>
        <v>0</v>
      </c>
      <c r="C2039">
        <v>2038</v>
      </c>
      <c r="D2039">
        <v>14529</v>
      </c>
      <c r="E2039" s="4">
        <v>40441</v>
      </c>
      <c r="F2039">
        <v>42</v>
      </c>
      <c r="G2039" s="15">
        <f>I2039*F2039</f>
        <v>5250</v>
      </c>
      <c r="H2039" s="9">
        <v>0.05</v>
      </c>
      <c r="I2039" s="13">
        <f>VLOOKUP($U2039,Pricebook!$A:$D,4,0)</f>
        <v>125</v>
      </c>
      <c r="J2039" s="11">
        <f>G2039*(1-H2039)</f>
        <v>4987.5</v>
      </c>
      <c r="K2039" t="s">
        <v>1830</v>
      </c>
      <c r="L2039" t="s">
        <v>327</v>
      </c>
      <c r="M2039" t="str">
        <f>VLOOKUP($L2039,Companies!$A:$G,7,)</f>
        <v>Television Services</v>
      </c>
      <c r="N2039" t="str">
        <f>VLOOKUP($L2039,Companies!$A:$G,6,)</f>
        <v>Consumer Services</v>
      </c>
      <c r="O2039" s="6" t="s">
        <v>957</v>
      </c>
      <c r="P2039" s="6">
        <v>48021</v>
      </c>
      <c r="Q2039" t="s">
        <v>172</v>
      </c>
      <c r="R2039" t="s">
        <v>16</v>
      </c>
      <c r="S2039" s="4">
        <v>40443</v>
      </c>
      <c r="T2039" s="7">
        <f>S2039-E2039</f>
        <v>2</v>
      </c>
      <c r="U2039" t="s">
        <v>14208</v>
      </c>
      <c r="V2039" s="6" t="s">
        <v>14257</v>
      </c>
      <c r="W2039" t="s">
        <v>14258</v>
      </c>
      <c r="X2039" t="s">
        <v>14203</v>
      </c>
      <c r="Y2039" t="str">
        <f>VLOOKUP(R2039,Managers!$A:$B,2,)</f>
        <v>Josh Martinez</v>
      </c>
      <c r="Z2039" s="11">
        <f>VLOOKUP(X2039,HourlyWages!$A:$B,2,0)</f>
        <v>62</v>
      </c>
      <c r="AA2039">
        <v>1</v>
      </c>
    </row>
    <row r="2040" spans="1:27" x14ac:dyDescent="0.3">
      <c r="A2040" t="b">
        <f>COUNTIF($C$1:C2040, C2040)&gt;1</f>
        <v>0</v>
      </c>
      <c r="B2040" t="b">
        <f>VLOOKUP(C2040,Sheet3!$A:$B,2,0) &gt; 1</f>
        <v>0</v>
      </c>
      <c r="C2040">
        <v>2039</v>
      </c>
      <c r="D2040">
        <v>14530</v>
      </c>
      <c r="E2040" s="4">
        <v>39909</v>
      </c>
      <c r="F2040">
        <v>17</v>
      </c>
      <c r="G2040" s="15">
        <f>I2040*F2040</f>
        <v>3400</v>
      </c>
      <c r="H2040" s="9">
        <v>0.06</v>
      </c>
      <c r="I2040" s="13">
        <f>VLOOKUP($U2040,Pricebook!$A:$D,4,0)</f>
        <v>200</v>
      </c>
      <c r="J2040" s="11">
        <f>G2040*(1-H2040)</f>
        <v>3196</v>
      </c>
      <c r="K2040" t="s">
        <v>1831</v>
      </c>
      <c r="L2040" t="s">
        <v>571</v>
      </c>
      <c r="M2040" t="str">
        <f>VLOOKUP($L2040,Companies!$A:$G,7,)</f>
        <v>EDP Services</v>
      </c>
      <c r="N2040" t="str">
        <f>VLOOKUP($L2040,Companies!$A:$G,6,)</f>
        <v>Technology</v>
      </c>
      <c r="O2040" s="6" t="s">
        <v>186</v>
      </c>
      <c r="P2040" s="6">
        <v>29203</v>
      </c>
      <c r="Q2040" t="s">
        <v>163</v>
      </c>
      <c r="R2040" t="s">
        <v>34</v>
      </c>
      <c r="S2040" s="4">
        <v>39911</v>
      </c>
      <c r="T2040" s="7">
        <f>S2040-E2040</f>
        <v>2</v>
      </c>
      <c r="U2040" t="s">
        <v>14206</v>
      </c>
      <c r="V2040" s="6" t="s">
        <v>14251</v>
      </c>
      <c r="W2040" t="s">
        <v>14263</v>
      </c>
      <c r="X2040" t="s">
        <v>14190</v>
      </c>
      <c r="Y2040" t="str">
        <f>VLOOKUP(R2040,Managers!$A:$B,2,)</f>
        <v>Frank Mitchell</v>
      </c>
      <c r="Z2040" s="11">
        <f>VLOOKUP(X2040,HourlyWages!$A:$B,2,0)</f>
        <v>67</v>
      </c>
      <c r="AA2040">
        <v>1</v>
      </c>
    </row>
    <row r="2041" spans="1:27" x14ac:dyDescent="0.3">
      <c r="A2041" t="b">
        <f>COUNTIF($C$1:C2041, C2041)&gt;1</f>
        <v>0</v>
      </c>
      <c r="B2041" t="b">
        <f>VLOOKUP(C2041,Sheet3!$A:$B,2,0) &gt; 1</f>
        <v>0</v>
      </c>
      <c r="C2041">
        <v>2040</v>
      </c>
      <c r="D2041">
        <v>14530</v>
      </c>
      <c r="E2041" s="4">
        <v>39909</v>
      </c>
      <c r="F2041">
        <v>49</v>
      </c>
      <c r="G2041" s="15">
        <f>I2041*F2041</f>
        <v>9800</v>
      </c>
      <c r="H2041" s="9">
        <v>0.1</v>
      </c>
      <c r="I2041" s="13">
        <f>VLOOKUP($U2041,Pricebook!$A:$D,4,0)</f>
        <v>200</v>
      </c>
      <c r="J2041" s="11">
        <f>G2041*(1-H2041)</f>
        <v>8820</v>
      </c>
      <c r="K2041" t="s">
        <v>1831</v>
      </c>
      <c r="L2041" t="s">
        <v>571</v>
      </c>
      <c r="M2041" t="str">
        <f>VLOOKUP($L2041,Companies!$A:$G,7,)</f>
        <v>EDP Services</v>
      </c>
      <c r="N2041" t="str">
        <f>VLOOKUP($L2041,Companies!$A:$G,6,)</f>
        <v>Technology</v>
      </c>
      <c r="O2041" s="6" t="s">
        <v>186</v>
      </c>
      <c r="P2041" s="6">
        <v>29203</v>
      </c>
      <c r="Q2041" t="s">
        <v>163</v>
      </c>
      <c r="R2041" t="s">
        <v>34</v>
      </c>
      <c r="S2041" s="4">
        <v>39911</v>
      </c>
      <c r="T2041" s="7">
        <f>S2041-E2041</f>
        <v>2</v>
      </c>
      <c r="U2041" t="s">
        <v>14206</v>
      </c>
      <c r="V2041" s="6" t="s">
        <v>14251</v>
      </c>
      <c r="W2041" t="s">
        <v>14252</v>
      </c>
      <c r="X2041" t="s">
        <v>14197</v>
      </c>
      <c r="Y2041" t="str">
        <f>VLOOKUP(R2041,Managers!$A:$B,2,)</f>
        <v>Frank Mitchell</v>
      </c>
      <c r="Z2041" s="11">
        <f>VLOOKUP(X2041,HourlyWages!$A:$B,2,0)</f>
        <v>71</v>
      </c>
      <c r="AA2041">
        <v>1</v>
      </c>
    </row>
    <row r="2042" spans="1:27" x14ac:dyDescent="0.3">
      <c r="A2042" t="b">
        <f>COUNTIF($C$1:C2042, C2042)&gt;1</f>
        <v>0</v>
      </c>
      <c r="B2042" t="b">
        <f>VLOOKUP(C2042,Sheet3!$A:$B,2,0) &gt; 1</f>
        <v>0</v>
      </c>
      <c r="C2042">
        <v>2041</v>
      </c>
      <c r="D2042">
        <v>14530</v>
      </c>
      <c r="E2042" s="4">
        <v>39909</v>
      </c>
      <c r="F2042">
        <v>44</v>
      </c>
      <c r="G2042" s="15">
        <f>I2042*F2042</f>
        <v>6600</v>
      </c>
      <c r="H2042" s="9">
        <v>0.01</v>
      </c>
      <c r="I2042" s="13">
        <f>VLOOKUP($U2042,Pricebook!$A:$D,4,0)</f>
        <v>150</v>
      </c>
      <c r="J2042" s="11">
        <f>G2042*(1-H2042)</f>
        <v>6534</v>
      </c>
      <c r="K2042" t="s">
        <v>1831</v>
      </c>
      <c r="L2042" t="s">
        <v>571</v>
      </c>
      <c r="M2042" t="str">
        <f>VLOOKUP($L2042,Companies!$A:$G,7,)</f>
        <v>EDP Services</v>
      </c>
      <c r="N2042" t="str">
        <f>VLOOKUP($L2042,Companies!$A:$G,6,)</f>
        <v>Technology</v>
      </c>
      <c r="O2042" s="6" t="s">
        <v>186</v>
      </c>
      <c r="P2042" s="6">
        <v>29203</v>
      </c>
      <c r="Q2042" t="s">
        <v>163</v>
      </c>
      <c r="R2042" t="s">
        <v>34</v>
      </c>
      <c r="S2042" s="4">
        <v>39909</v>
      </c>
      <c r="T2042" s="7">
        <f>S2042-E2042</f>
        <v>0</v>
      </c>
      <c r="U2042" t="s">
        <v>14210</v>
      </c>
      <c r="V2042" s="6" t="s">
        <v>14254</v>
      </c>
      <c r="W2042" t="s">
        <v>14265</v>
      </c>
      <c r="X2042" t="s">
        <v>14200</v>
      </c>
      <c r="Y2042" t="str">
        <f>VLOOKUP(R2042,Managers!$A:$B,2,)</f>
        <v>Frank Mitchell</v>
      </c>
      <c r="Z2042" s="11">
        <f>VLOOKUP(X2042,HourlyWages!$A:$B,2,0)</f>
        <v>59</v>
      </c>
      <c r="AA2042">
        <v>1</v>
      </c>
    </row>
    <row r="2043" spans="1:27" x14ac:dyDescent="0.3">
      <c r="A2043" t="b">
        <f>COUNTIF($C$1:C2043, C2043)&gt;1</f>
        <v>0</v>
      </c>
      <c r="B2043" t="b">
        <f>VLOOKUP(C2043,Sheet3!$A:$B,2,0) &gt; 1</f>
        <v>0</v>
      </c>
      <c r="C2043">
        <v>2042</v>
      </c>
      <c r="D2043">
        <v>14534</v>
      </c>
      <c r="E2043" s="4">
        <v>40377</v>
      </c>
      <c r="F2043">
        <v>46</v>
      </c>
      <c r="G2043" s="15">
        <f>I2043*F2043</f>
        <v>6900</v>
      </c>
      <c r="H2043" s="9">
        <v>0.02</v>
      </c>
      <c r="I2043" s="13">
        <f>VLOOKUP($U2043,Pricebook!$A:$D,4,0)</f>
        <v>150</v>
      </c>
      <c r="J2043" s="11">
        <f>G2043*(1-H2043)</f>
        <v>6762</v>
      </c>
      <c r="K2043" t="s">
        <v>240</v>
      </c>
      <c r="L2043" t="s">
        <v>241</v>
      </c>
      <c r="M2043" t="str">
        <f>VLOOKUP($L2043,Companies!$A:$G,7,)</f>
        <v>Computer Software: Prepackaged Software</v>
      </c>
      <c r="N2043" t="str">
        <f>VLOOKUP($L2043,Companies!$A:$G,6,)</f>
        <v>Technology</v>
      </c>
      <c r="O2043" s="6" t="s">
        <v>521</v>
      </c>
      <c r="P2043" s="6">
        <v>32174</v>
      </c>
      <c r="Q2043" t="s">
        <v>101</v>
      </c>
      <c r="R2043" t="s">
        <v>34</v>
      </c>
      <c r="S2043" s="4">
        <v>40377</v>
      </c>
      <c r="T2043" s="7">
        <f>S2043-E2043</f>
        <v>0</v>
      </c>
      <c r="U2043" t="s">
        <v>14211</v>
      </c>
      <c r="V2043" s="6" t="s">
        <v>14257</v>
      </c>
      <c r="W2043" t="s">
        <v>14259</v>
      </c>
      <c r="X2043" t="s">
        <v>14184</v>
      </c>
      <c r="Y2043" t="str">
        <f>VLOOKUP(R2043,Managers!$A:$B,2,)</f>
        <v>Frank Mitchell</v>
      </c>
      <c r="Z2043" s="11">
        <f>VLOOKUP(X2043,HourlyWages!$A:$B,2,0)</f>
        <v>50</v>
      </c>
      <c r="AA2043">
        <v>1</v>
      </c>
    </row>
    <row r="2044" spans="1:27" x14ac:dyDescent="0.3">
      <c r="A2044" t="b">
        <f>COUNTIF($C$1:C2044, C2044)&gt;1</f>
        <v>0</v>
      </c>
      <c r="B2044" t="b">
        <f>VLOOKUP(C2044,Sheet3!$A:$B,2,0) &gt; 1</f>
        <v>0</v>
      </c>
      <c r="C2044">
        <v>2043</v>
      </c>
      <c r="D2044">
        <v>14535</v>
      </c>
      <c r="E2044" s="4">
        <v>40452</v>
      </c>
      <c r="F2044">
        <v>22</v>
      </c>
      <c r="G2044" s="15">
        <f>I2044*F2044</f>
        <v>4400</v>
      </c>
      <c r="H2044" s="9">
        <v>0.03</v>
      </c>
      <c r="I2044" s="13">
        <f>VLOOKUP($U2044,Pricebook!$A:$D,4,0)</f>
        <v>200</v>
      </c>
      <c r="J2044" s="11">
        <f>G2044*(1-H2044)</f>
        <v>4268</v>
      </c>
      <c r="K2044" t="s">
        <v>1315</v>
      </c>
      <c r="L2044" t="s">
        <v>385</v>
      </c>
      <c r="M2044" t="str">
        <f>VLOOKUP($L2044,Companies!$A:$G,7,)</f>
        <v>Restaurants</v>
      </c>
      <c r="N2044" t="str">
        <f>VLOOKUP($L2044,Companies!$A:$G,6,)</f>
        <v>Consumer Services</v>
      </c>
      <c r="O2044" s="6" t="s">
        <v>1316</v>
      </c>
      <c r="P2044" s="6" t="s">
        <v>1317</v>
      </c>
      <c r="Q2044" t="s">
        <v>38</v>
      </c>
      <c r="R2044" t="s">
        <v>16</v>
      </c>
      <c r="S2044" s="4">
        <v>40453</v>
      </c>
      <c r="T2044" s="7">
        <f>S2044-E2044</f>
        <v>1</v>
      </c>
      <c r="U2044" t="s">
        <v>14206</v>
      </c>
      <c r="V2044" s="6" t="s">
        <v>14254</v>
      </c>
      <c r="W2044" t="s">
        <v>14256</v>
      </c>
      <c r="X2044" t="s">
        <v>14193</v>
      </c>
      <c r="Y2044" t="str">
        <f>VLOOKUP(R2044,Managers!$A:$B,2,)</f>
        <v>Josh Martinez</v>
      </c>
      <c r="Z2044" s="11">
        <f>VLOOKUP(X2044,HourlyWages!$A:$B,2,0)</f>
        <v>57</v>
      </c>
      <c r="AA2044">
        <v>1</v>
      </c>
    </row>
    <row r="2045" spans="1:27" x14ac:dyDescent="0.3">
      <c r="A2045" t="b">
        <f>COUNTIF($C$1:C2045, C2045)&gt;1</f>
        <v>0</v>
      </c>
      <c r="B2045" t="b">
        <f>VLOOKUP(C2045,Sheet3!$A:$B,2,0) &gt; 1</f>
        <v>0</v>
      </c>
      <c r="C2045">
        <v>2044</v>
      </c>
      <c r="D2045">
        <v>14563</v>
      </c>
      <c r="E2045" s="4">
        <v>40879</v>
      </c>
      <c r="F2045">
        <v>31</v>
      </c>
      <c r="G2045" s="15">
        <f>I2045*F2045</f>
        <v>4650</v>
      </c>
      <c r="H2045" s="9">
        <v>0.02</v>
      </c>
      <c r="I2045" s="13">
        <f>VLOOKUP($U2045,Pricebook!$A:$D,4,0)</f>
        <v>150</v>
      </c>
      <c r="J2045" s="11">
        <f>G2045*(1-H2045)</f>
        <v>4557</v>
      </c>
      <c r="K2045" t="s">
        <v>562</v>
      </c>
      <c r="L2045" t="s">
        <v>128</v>
      </c>
      <c r="M2045" t="str">
        <f>VLOOKUP($L2045,Companies!$A:$G,7,)</f>
        <v>Diversified Commercial Services</v>
      </c>
      <c r="N2045" t="str">
        <f>VLOOKUP($L2045,Companies!$A:$G,6,)</f>
        <v>Consumer Services</v>
      </c>
      <c r="O2045" s="6" t="s">
        <v>1476</v>
      </c>
      <c r="P2045" s="6">
        <v>97045</v>
      </c>
      <c r="Q2045" t="s">
        <v>43</v>
      </c>
      <c r="R2045" t="s">
        <v>23</v>
      </c>
      <c r="S2045" s="4">
        <v>40880</v>
      </c>
      <c r="T2045" s="7">
        <f>S2045-E2045</f>
        <v>1</v>
      </c>
      <c r="U2045" t="s">
        <v>14210</v>
      </c>
      <c r="V2045" s="6" t="s">
        <v>14251</v>
      </c>
      <c r="W2045" t="s">
        <v>14267</v>
      </c>
      <c r="X2045" t="s">
        <v>14188</v>
      </c>
      <c r="Y2045" t="str">
        <f>VLOOKUP(R2045,Managers!$A:$B,2,)</f>
        <v>Bob Turner</v>
      </c>
      <c r="Z2045" s="11">
        <f>VLOOKUP(X2045,HourlyWages!$A:$B,2,0)</f>
        <v>52</v>
      </c>
      <c r="AA2045">
        <v>1</v>
      </c>
    </row>
    <row r="2046" spans="1:27" x14ac:dyDescent="0.3">
      <c r="A2046" t="b">
        <f>COUNTIF($C$1:C2046, C2046)&gt;1</f>
        <v>0</v>
      </c>
      <c r="B2046" t="b">
        <f>VLOOKUP(C2046,Sheet3!$A:$B,2,0) &gt; 1</f>
        <v>0</v>
      </c>
      <c r="C2046">
        <v>2045</v>
      </c>
      <c r="D2046">
        <v>14596</v>
      </c>
      <c r="E2046" s="4">
        <v>39823</v>
      </c>
      <c r="F2046">
        <v>24</v>
      </c>
      <c r="G2046" s="15">
        <f>I2046*F2046</f>
        <v>3000</v>
      </c>
      <c r="H2046" s="9">
        <v>0.01</v>
      </c>
      <c r="I2046" s="13">
        <f>VLOOKUP($U2046,Pricebook!$A:$D,4,0)</f>
        <v>125</v>
      </c>
      <c r="J2046" s="11">
        <f>G2046*(1-H2046)</f>
        <v>2970</v>
      </c>
      <c r="K2046" t="s">
        <v>1554</v>
      </c>
      <c r="L2046" t="s">
        <v>103</v>
      </c>
      <c r="M2046" t="str">
        <f>VLOOKUP($L2046,Companies!$A:$G,7,)</f>
        <v>Computer Software: Programming, Data Processing</v>
      </c>
      <c r="N2046" t="str">
        <f>VLOOKUP($L2046,Companies!$A:$G,6,)</f>
        <v>Technology</v>
      </c>
      <c r="O2046" s="6" t="s">
        <v>1555</v>
      </c>
      <c r="P2046" s="6">
        <v>76201</v>
      </c>
      <c r="Q2046" t="s">
        <v>48</v>
      </c>
      <c r="R2046" t="s">
        <v>16</v>
      </c>
      <c r="S2046" s="4">
        <v>39825</v>
      </c>
      <c r="T2046" s="7">
        <f>S2046-E2046</f>
        <v>2</v>
      </c>
      <c r="U2046" t="s">
        <v>14208</v>
      </c>
      <c r="V2046" s="6" t="s">
        <v>14251</v>
      </c>
      <c r="W2046" t="s">
        <v>14260</v>
      </c>
      <c r="X2046" t="s">
        <v>14186</v>
      </c>
      <c r="Y2046" t="str">
        <f>VLOOKUP(R2046,Managers!$A:$B,2,)</f>
        <v>Josh Martinez</v>
      </c>
      <c r="Z2046" s="11">
        <f>VLOOKUP(X2046,HourlyWages!$A:$B,2,0)</f>
        <v>67</v>
      </c>
      <c r="AA2046">
        <v>1</v>
      </c>
    </row>
    <row r="2047" spans="1:27" x14ac:dyDescent="0.3">
      <c r="A2047" t="b">
        <f>COUNTIF($C$1:C2047, C2047)&gt;1</f>
        <v>0</v>
      </c>
      <c r="B2047" t="b">
        <f>VLOOKUP(C2047,Sheet3!$A:$B,2,0) &gt; 1</f>
        <v>0</v>
      </c>
      <c r="C2047">
        <v>2046</v>
      </c>
      <c r="D2047">
        <v>14596</v>
      </c>
      <c r="E2047" s="4">
        <v>39823</v>
      </c>
      <c r="F2047">
        <v>19</v>
      </c>
      <c r="G2047" s="15">
        <f>I2047*F2047</f>
        <v>2280</v>
      </c>
      <c r="H2047" s="9">
        <v>0.06</v>
      </c>
      <c r="I2047" s="13">
        <f>VLOOKUP($U2047,Pricebook!$A:$D,4,0)</f>
        <v>120</v>
      </c>
      <c r="J2047" s="11">
        <f>G2047*(1-H2047)</f>
        <v>2143.1999999999998</v>
      </c>
      <c r="K2047" t="s">
        <v>1554</v>
      </c>
      <c r="L2047" t="s">
        <v>103</v>
      </c>
      <c r="M2047" t="str">
        <f>VLOOKUP($L2047,Companies!$A:$G,7,)</f>
        <v>Computer Software: Programming, Data Processing</v>
      </c>
      <c r="N2047" t="str">
        <f>VLOOKUP($L2047,Companies!$A:$G,6,)</f>
        <v>Technology</v>
      </c>
      <c r="O2047" s="6" t="s">
        <v>1555</v>
      </c>
      <c r="P2047" s="6">
        <v>76201</v>
      </c>
      <c r="Q2047" t="s">
        <v>48</v>
      </c>
      <c r="R2047" t="s">
        <v>16</v>
      </c>
      <c r="S2047" s="4">
        <v>39824</v>
      </c>
      <c r="T2047" s="7">
        <f>S2047-E2047</f>
        <v>1</v>
      </c>
      <c r="U2047" t="s">
        <v>14212</v>
      </c>
      <c r="V2047" s="6" t="s">
        <v>14257</v>
      </c>
      <c r="W2047" t="s">
        <v>14258</v>
      </c>
      <c r="X2047" t="s">
        <v>14197</v>
      </c>
      <c r="Y2047" t="str">
        <f>VLOOKUP(R2047,Managers!$A:$B,2,)</f>
        <v>Josh Martinez</v>
      </c>
      <c r="Z2047" s="11">
        <f>VLOOKUP(X2047,HourlyWages!$A:$B,2,0)</f>
        <v>71</v>
      </c>
      <c r="AA2047">
        <v>1</v>
      </c>
    </row>
    <row r="2048" spans="1:27" x14ac:dyDescent="0.3">
      <c r="A2048" t="b">
        <f>COUNTIF($C$1:C2048, C2048)&gt;1</f>
        <v>0</v>
      </c>
      <c r="B2048" t="b">
        <f>VLOOKUP(C2048,Sheet3!$A:$B,2,0) &gt; 1</f>
        <v>0</v>
      </c>
      <c r="C2048">
        <v>2047</v>
      </c>
      <c r="D2048">
        <v>14597</v>
      </c>
      <c r="E2048" s="4">
        <v>40420</v>
      </c>
      <c r="F2048">
        <v>41</v>
      </c>
      <c r="G2048" s="15">
        <f>I2048*F2048</f>
        <v>6560</v>
      </c>
      <c r="H2048" s="9">
        <v>0.03</v>
      </c>
      <c r="I2048" s="13">
        <f>VLOOKUP($U2048,Pricebook!$A:$D,4,0)</f>
        <v>160</v>
      </c>
      <c r="J2048" s="11">
        <f>G2048*(1-H2048)</f>
        <v>6363.2</v>
      </c>
      <c r="K2048" t="s">
        <v>1042</v>
      </c>
      <c r="L2048" t="s">
        <v>41</v>
      </c>
      <c r="M2048" t="str">
        <f>VLOOKUP($L2048,Companies!$A:$G,7,)</f>
        <v>EDP Services</v>
      </c>
      <c r="N2048" t="str">
        <f>VLOOKUP($L2048,Companies!$A:$G,6,)</f>
        <v>Technology</v>
      </c>
      <c r="O2048" s="6" t="s">
        <v>550</v>
      </c>
      <c r="P2048" s="6">
        <v>87105</v>
      </c>
      <c r="Q2048" t="s">
        <v>52</v>
      </c>
      <c r="R2048" t="s">
        <v>23</v>
      </c>
      <c r="S2048" s="4">
        <v>40421</v>
      </c>
      <c r="T2048" s="7">
        <f>S2048-E2048</f>
        <v>1</v>
      </c>
      <c r="U2048" t="s">
        <v>14218</v>
      </c>
      <c r="V2048" s="6" t="s">
        <v>14254</v>
      </c>
      <c r="W2048" t="s">
        <v>14255</v>
      </c>
      <c r="X2048" t="s">
        <v>14203</v>
      </c>
      <c r="Y2048" t="str">
        <f>VLOOKUP(R2048,Managers!$A:$B,2,)</f>
        <v>Bob Turner</v>
      </c>
      <c r="Z2048" s="11">
        <f>VLOOKUP(X2048,HourlyWages!$A:$B,2,0)</f>
        <v>62</v>
      </c>
      <c r="AA2048">
        <v>1</v>
      </c>
    </row>
    <row r="2049" spans="1:27" x14ac:dyDescent="0.3">
      <c r="A2049" t="b">
        <f>COUNTIF($C$1:C2049, C2049)&gt;1</f>
        <v>0</v>
      </c>
      <c r="B2049" t="b">
        <f>VLOOKUP(C2049,Sheet3!$A:$B,2,0) &gt; 1</f>
        <v>0</v>
      </c>
      <c r="C2049">
        <v>2048</v>
      </c>
      <c r="D2049">
        <v>14597</v>
      </c>
      <c r="E2049" s="4">
        <v>40420</v>
      </c>
      <c r="F2049">
        <v>35</v>
      </c>
      <c r="G2049" s="15">
        <f>I2049*F2049</f>
        <v>4375</v>
      </c>
      <c r="H2049" s="9">
        <v>7.0000000000000007E-2</v>
      </c>
      <c r="I2049" s="13">
        <f>VLOOKUP($U2049,Pricebook!$A:$D,4,0)</f>
        <v>125</v>
      </c>
      <c r="J2049" s="11">
        <f>G2049*(1-H2049)</f>
        <v>4068.7499999999995</v>
      </c>
      <c r="K2049" t="s">
        <v>1042</v>
      </c>
      <c r="L2049" t="s">
        <v>41</v>
      </c>
      <c r="M2049" t="str">
        <f>VLOOKUP($L2049,Companies!$A:$G,7,)</f>
        <v>EDP Services</v>
      </c>
      <c r="N2049" t="str">
        <f>VLOOKUP($L2049,Companies!$A:$G,6,)</f>
        <v>Technology</v>
      </c>
      <c r="O2049" s="6" t="s">
        <v>550</v>
      </c>
      <c r="P2049" s="6">
        <v>87105</v>
      </c>
      <c r="Q2049" t="s">
        <v>52</v>
      </c>
      <c r="R2049" t="s">
        <v>23</v>
      </c>
      <c r="S2049" s="4">
        <v>40421</v>
      </c>
      <c r="T2049" s="7">
        <f>S2049-E2049</f>
        <v>1</v>
      </c>
      <c r="U2049" t="s">
        <v>14208</v>
      </c>
      <c r="V2049" s="6" t="s">
        <v>14254</v>
      </c>
      <c r="W2049" t="s">
        <v>14256</v>
      </c>
      <c r="X2049" t="s">
        <v>14190</v>
      </c>
      <c r="Y2049" t="str">
        <f>VLOOKUP(R2049,Managers!$A:$B,2,)</f>
        <v>Bob Turner</v>
      </c>
      <c r="Z2049" s="11">
        <f>VLOOKUP(X2049,HourlyWages!$A:$B,2,0)</f>
        <v>67</v>
      </c>
      <c r="AA2049">
        <v>1</v>
      </c>
    </row>
    <row r="2050" spans="1:27" x14ac:dyDescent="0.3">
      <c r="A2050" t="b">
        <f>COUNTIF($C$1:C2050, C2050)&gt;1</f>
        <v>0</v>
      </c>
      <c r="B2050" t="b">
        <f>VLOOKUP(C2050,Sheet3!$A:$B,2,0) &gt; 1</f>
        <v>0</v>
      </c>
      <c r="C2050">
        <v>2049</v>
      </c>
      <c r="D2050">
        <v>14627</v>
      </c>
      <c r="E2050" s="4">
        <v>39848</v>
      </c>
      <c r="F2050">
        <v>47</v>
      </c>
      <c r="G2050" s="15">
        <f>I2050*F2050</f>
        <v>7520</v>
      </c>
      <c r="H2050" s="9">
        <v>7.0000000000000007E-2</v>
      </c>
      <c r="I2050" s="13">
        <f>VLOOKUP($U2050,Pricebook!$A:$D,4,0)</f>
        <v>160</v>
      </c>
      <c r="J2050" s="11">
        <f>G2050*(1-H2050)</f>
        <v>6993.5999999999995</v>
      </c>
      <c r="K2050" t="s">
        <v>150</v>
      </c>
      <c r="L2050" t="s">
        <v>151</v>
      </c>
      <c r="M2050" t="str">
        <f>VLOOKUP($L2050,Companies!$A:$G,7,)</f>
        <v>Hotels/Resorts</v>
      </c>
      <c r="N2050" t="str">
        <f>VLOOKUP($L2050,Companies!$A:$G,6,)</f>
        <v>Consumer Services</v>
      </c>
      <c r="O2050" s="6" t="s">
        <v>1517</v>
      </c>
      <c r="P2050" s="6">
        <v>67501</v>
      </c>
      <c r="Q2050" t="s">
        <v>153</v>
      </c>
      <c r="R2050" t="s">
        <v>16</v>
      </c>
      <c r="S2050" s="4">
        <v>39849</v>
      </c>
      <c r="T2050" s="7">
        <f>S2050-E2050</f>
        <v>1</v>
      </c>
      <c r="U2050" t="s">
        <v>14218</v>
      </c>
      <c r="V2050" s="6" t="s">
        <v>14251</v>
      </c>
      <c r="W2050" t="s">
        <v>14262</v>
      </c>
      <c r="X2050" t="s">
        <v>14191</v>
      </c>
      <c r="Y2050" t="str">
        <f>VLOOKUP(R2050,Managers!$A:$B,2,)</f>
        <v>Josh Martinez</v>
      </c>
      <c r="Z2050" s="11">
        <f>VLOOKUP(X2050,HourlyWages!$A:$B,2,0)</f>
        <v>60</v>
      </c>
      <c r="AA2050">
        <v>1</v>
      </c>
    </row>
    <row r="2051" spans="1:27" x14ac:dyDescent="0.3">
      <c r="A2051" t="b">
        <f>COUNTIF($C$1:C2051, C2051)&gt;1</f>
        <v>0</v>
      </c>
      <c r="B2051" t="b">
        <f>VLOOKUP(C2051,Sheet3!$A:$B,2,0) &gt; 1</f>
        <v>0</v>
      </c>
      <c r="C2051">
        <v>2050</v>
      </c>
      <c r="D2051">
        <v>14630</v>
      </c>
      <c r="E2051" s="4">
        <v>41198</v>
      </c>
      <c r="F2051">
        <v>17</v>
      </c>
      <c r="G2051" s="15">
        <f>I2051*F2051</f>
        <v>2040</v>
      </c>
      <c r="H2051" s="9">
        <v>0.08</v>
      </c>
      <c r="I2051" s="13">
        <f>VLOOKUP($U2051,Pricebook!$A:$D,4,0)</f>
        <v>120</v>
      </c>
      <c r="J2051" s="11">
        <f>G2051*(1-H2051)</f>
        <v>1876.8000000000002</v>
      </c>
      <c r="K2051" t="s">
        <v>916</v>
      </c>
      <c r="L2051" t="s">
        <v>594</v>
      </c>
      <c r="M2051" t="str">
        <f>VLOOKUP($L2051,Companies!$A:$G,7,)</f>
        <v>Semiconductors</v>
      </c>
      <c r="N2051" t="str">
        <f>VLOOKUP($L2051,Companies!$A:$G,6,)</f>
        <v>Technology</v>
      </c>
      <c r="O2051" s="6" t="s">
        <v>1832</v>
      </c>
      <c r="P2051" s="6">
        <v>92804</v>
      </c>
      <c r="Q2051" t="s">
        <v>114</v>
      </c>
      <c r="R2051" t="s">
        <v>23</v>
      </c>
      <c r="S2051" s="4">
        <v>41198</v>
      </c>
      <c r="T2051" s="7">
        <f>S2051-E2051</f>
        <v>0</v>
      </c>
      <c r="U2051" t="s">
        <v>14212</v>
      </c>
      <c r="V2051" s="6" t="s">
        <v>14251</v>
      </c>
      <c r="W2051" t="s">
        <v>14260</v>
      </c>
      <c r="X2051" t="s">
        <v>14194</v>
      </c>
      <c r="Y2051" t="str">
        <f>VLOOKUP(R2051,Managers!$A:$B,2,)</f>
        <v>Bob Turner</v>
      </c>
      <c r="Z2051" s="11">
        <f>VLOOKUP(X2051,HourlyWages!$A:$B,2,0)</f>
        <v>71</v>
      </c>
      <c r="AA2051">
        <v>1</v>
      </c>
    </row>
    <row r="2052" spans="1:27" x14ac:dyDescent="0.3">
      <c r="A2052" t="b">
        <f>COUNTIF($C$1:C2052, C2052)&gt;1</f>
        <v>0</v>
      </c>
      <c r="B2052" t="b">
        <f>VLOOKUP(C2052,Sheet3!$A:$B,2,0) &gt; 1</f>
        <v>0</v>
      </c>
      <c r="C2052">
        <v>2051</v>
      </c>
      <c r="D2052">
        <v>14661</v>
      </c>
      <c r="E2052" s="4">
        <v>40202</v>
      </c>
      <c r="F2052">
        <v>38</v>
      </c>
      <c r="G2052" s="15">
        <f>I2052*F2052</f>
        <v>5700</v>
      </c>
      <c r="H2052" s="9">
        <v>0.06</v>
      </c>
      <c r="I2052" s="13">
        <f>VLOOKUP($U2052,Pricebook!$A:$D,4,0)</f>
        <v>150</v>
      </c>
      <c r="J2052" s="11">
        <f>G2052*(1-H2052)</f>
        <v>5358</v>
      </c>
      <c r="K2052" t="s">
        <v>1042</v>
      </c>
      <c r="L2052" t="s">
        <v>41</v>
      </c>
      <c r="M2052" t="str">
        <f>VLOOKUP($L2052,Companies!$A:$G,7,)</f>
        <v>EDP Services</v>
      </c>
      <c r="N2052" t="str">
        <f>VLOOKUP($L2052,Companies!$A:$G,6,)</f>
        <v>Technology</v>
      </c>
      <c r="O2052" s="6" t="s">
        <v>661</v>
      </c>
      <c r="P2052" s="6">
        <v>81301</v>
      </c>
      <c r="Q2052" t="s">
        <v>237</v>
      </c>
      <c r="R2052" t="s">
        <v>23</v>
      </c>
      <c r="S2052" s="4">
        <v>40203</v>
      </c>
      <c r="T2052" s="7">
        <f>S2052-E2052</f>
        <v>1</v>
      </c>
      <c r="U2052" t="s">
        <v>14211</v>
      </c>
      <c r="V2052" s="6" t="s">
        <v>14251</v>
      </c>
      <c r="W2052" t="s">
        <v>14267</v>
      </c>
      <c r="X2052" t="s">
        <v>14199</v>
      </c>
      <c r="Y2052" t="str">
        <f>VLOOKUP(R2052,Managers!$A:$B,2,)</f>
        <v>Bob Turner</v>
      </c>
      <c r="Z2052" s="11">
        <f>VLOOKUP(X2052,HourlyWages!$A:$B,2,0)</f>
        <v>68</v>
      </c>
      <c r="AA2052">
        <v>1</v>
      </c>
    </row>
    <row r="2053" spans="1:27" x14ac:dyDescent="0.3">
      <c r="A2053" t="b">
        <f>COUNTIF($C$1:C2053, C2053)&gt;1</f>
        <v>0</v>
      </c>
      <c r="B2053" t="b">
        <f>VLOOKUP(C2053,Sheet3!$A:$B,2,0) &gt; 1</f>
        <v>0</v>
      </c>
      <c r="C2053">
        <v>2052</v>
      </c>
      <c r="D2053">
        <v>14662</v>
      </c>
      <c r="E2053" s="4">
        <v>40863</v>
      </c>
      <c r="F2053">
        <v>48</v>
      </c>
      <c r="G2053" s="15">
        <f>I2053*F2053</f>
        <v>5280</v>
      </c>
      <c r="H2053" s="9">
        <v>0.02</v>
      </c>
      <c r="I2053" s="13">
        <f>VLOOKUP($U2053,Pricebook!$A:$D,4,0)</f>
        <v>110</v>
      </c>
      <c r="J2053" s="11">
        <f>G2053*(1-H2053)</f>
        <v>5174.3999999999996</v>
      </c>
      <c r="K2053" t="s">
        <v>429</v>
      </c>
      <c r="L2053" t="s">
        <v>430</v>
      </c>
      <c r="M2053" t="str">
        <f>VLOOKUP($L2053,Companies!$A:$G,7,)</f>
        <v>Electronic Components</v>
      </c>
      <c r="N2053" t="str">
        <f>VLOOKUP($L2053,Companies!$A:$G,6,)</f>
        <v>Technology</v>
      </c>
      <c r="O2053" s="6" t="s">
        <v>1833</v>
      </c>
      <c r="P2053" s="6" t="s">
        <v>1834</v>
      </c>
      <c r="Q2053" t="s">
        <v>317</v>
      </c>
      <c r="R2053" t="s">
        <v>61</v>
      </c>
      <c r="S2053" s="4">
        <v>40864</v>
      </c>
      <c r="T2053" s="7">
        <f>S2053-E2053</f>
        <v>1</v>
      </c>
      <c r="U2053" t="s">
        <v>14215</v>
      </c>
      <c r="V2053" s="6" t="s">
        <v>14251</v>
      </c>
      <c r="W2053" t="s">
        <v>14268</v>
      </c>
      <c r="X2053" t="s">
        <v>14201</v>
      </c>
      <c r="Y2053" t="str">
        <f>VLOOKUP(R2053,Managers!$A:$B,2,)</f>
        <v>Allen Young</v>
      </c>
      <c r="Z2053" s="11">
        <f>VLOOKUP(X2053,HourlyWages!$A:$B,2,0)</f>
        <v>53</v>
      </c>
      <c r="AA2053">
        <v>1</v>
      </c>
    </row>
    <row r="2054" spans="1:27" x14ac:dyDescent="0.3">
      <c r="A2054" t="b">
        <f>COUNTIF($C$1:C2054, C2054)&gt;1</f>
        <v>0</v>
      </c>
      <c r="B2054" t="b">
        <f>VLOOKUP(C2054,Sheet3!$A:$B,2,0) &gt; 1</f>
        <v>0</v>
      </c>
      <c r="C2054">
        <v>2053</v>
      </c>
      <c r="D2054">
        <v>14662</v>
      </c>
      <c r="E2054" s="4">
        <v>40863</v>
      </c>
      <c r="F2054">
        <v>24</v>
      </c>
      <c r="G2054" s="15">
        <f>I2054*F2054</f>
        <v>2880</v>
      </c>
      <c r="H2054" s="9">
        <v>0.05</v>
      </c>
      <c r="I2054" s="13">
        <f>VLOOKUP($U2054,Pricebook!$A:$D,4,0)</f>
        <v>120</v>
      </c>
      <c r="J2054" s="11">
        <f>G2054*(1-H2054)</f>
        <v>2736</v>
      </c>
      <c r="K2054" t="s">
        <v>429</v>
      </c>
      <c r="L2054" t="s">
        <v>430</v>
      </c>
      <c r="M2054" t="str">
        <f>VLOOKUP($L2054,Companies!$A:$G,7,)</f>
        <v>Electronic Components</v>
      </c>
      <c r="N2054" t="str">
        <f>VLOOKUP($L2054,Companies!$A:$G,6,)</f>
        <v>Technology</v>
      </c>
      <c r="O2054" s="6" t="s">
        <v>989</v>
      </c>
      <c r="P2054" s="6" t="s">
        <v>990</v>
      </c>
      <c r="Q2054" t="s">
        <v>421</v>
      </c>
      <c r="R2054" t="s">
        <v>61</v>
      </c>
      <c r="S2054" s="4">
        <v>40864</v>
      </c>
      <c r="T2054" s="7">
        <f>S2054-E2054</f>
        <v>1</v>
      </c>
      <c r="U2054" t="s">
        <v>14212</v>
      </c>
      <c r="V2054" s="6" t="s">
        <v>14257</v>
      </c>
      <c r="W2054" t="s">
        <v>14258</v>
      </c>
      <c r="X2054" t="s">
        <v>14201</v>
      </c>
      <c r="Y2054" t="str">
        <f>VLOOKUP(R2054,Managers!$A:$B,2,)</f>
        <v>Allen Young</v>
      </c>
      <c r="Z2054" s="11">
        <f>VLOOKUP(X2054,HourlyWages!$A:$B,2,0)</f>
        <v>53</v>
      </c>
      <c r="AA2054">
        <v>1</v>
      </c>
    </row>
    <row r="2055" spans="1:27" x14ac:dyDescent="0.3">
      <c r="A2055" t="b">
        <f>COUNTIF($C$1:C2055, C2055)&gt;1</f>
        <v>0</v>
      </c>
      <c r="B2055" t="b">
        <f>VLOOKUP(C2055,Sheet3!$A:$B,2,0) &gt; 1</f>
        <v>0</v>
      </c>
      <c r="C2055">
        <v>2054</v>
      </c>
      <c r="D2055">
        <v>14662</v>
      </c>
      <c r="E2055" s="4">
        <v>40863</v>
      </c>
      <c r="F2055">
        <v>48</v>
      </c>
      <c r="G2055" s="15">
        <f>I2055*F2055</f>
        <v>7200</v>
      </c>
      <c r="H2055" s="9">
        <v>0.01</v>
      </c>
      <c r="I2055" s="13">
        <f>VLOOKUP($U2055,Pricebook!$A:$D,4,0)</f>
        <v>150</v>
      </c>
      <c r="J2055" s="11">
        <f>G2055*(1-H2055)</f>
        <v>7128</v>
      </c>
      <c r="K2055" t="s">
        <v>429</v>
      </c>
      <c r="L2055" t="s">
        <v>430</v>
      </c>
      <c r="M2055" t="str">
        <f>VLOOKUP($L2055,Companies!$A:$G,7,)</f>
        <v>Electronic Components</v>
      </c>
      <c r="N2055" t="str">
        <f>VLOOKUP($L2055,Companies!$A:$G,6,)</f>
        <v>Technology</v>
      </c>
      <c r="O2055" s="6" t="s">
        <v>1835</v>
      </c>
      <c r="P2055" s="6" t="s">
        <v>1836</v>
      </c>
      <c r="Q2055" t="s">
        <v>317</v>
      </c>
      <c r="R2055" t="s">
        <v>61</v>
      </c>
      <c r="S2055" s="4">
        <v>40864</v>
      </c>
      <c r="T2055" s="7">
        <f>S2055-E2055</f>
        <v>1</v>
      </c>
      <c r="U2055" t="s">
        <v>14210</v>
      </c>
      <c r="V2055" s="6" t="s">
        <v>14251</v>
      </c>
      <c r="W2055" t="s">
        <v>14267</v>
      </c>
      <c r="X2055" t="s">
        <v>14191</v>
      </c>
      <c r="Y2055" t="str">
        <f>VLOOKUP(R2055,Managers!$A:$B,2,)</f>
        <v>Allen Young</v>
      </c>
      <c r="Z2055" s="11">
        <f>VLOOKUP(X2055,HourlyWages!$A:$B,2,0)</f>
        <v>60</v>
      </c>
      <c r="AA2055">
        <v>1</v>
      </c>
    </row>
    <row r="2056" spans="1:27" x14ac:dyDescent="0.3">
      <c r="A2056" t="b">
        <f>COUNTIF($C$1:C2056, C2056)&gt;1</f>
        <v>0</v>
      </c>
      <c r="B2056" t="b">
        <f>VLOOKUP(C2056,Sheet3!$A:$B,2,0) &gt; 1</f>
        <v>0</v>
      </c>
      <c r="C2056">
        <v>2055</v>
      </c>
      <c r="D2056">
        <v>14693</v>
      </c>
      <c r="E2056" s="4">
        <v>40552</v>
      </c>
      <c r="F2056">
        <v>39</v>
      </c>
      <c r="G2056" s="15">
        <f>I2056*F2056</f>
        <v>4290</v>
      </c>
      <c r="H2056" s="9">
        <v>0.02</v>
      </c>
      <c r="I2056" s="13">
        <f>VLOOKUP($U2056,Pricebook!$A:$D,4,0)</f>
        <v>110</v>
      </c>
      <c r="J2056" s="11">
        <f>G2056*(1-H2056)</f>
        <v>4204.2</v>
      </c>
      <c r="K2056" t="s">
        <v>1554</v>
      </c>
      <c r="L2056" t="s">
        <v>103</v>
      </c>
      <c r="M2056" t="str">
        <f>VLOOKUP($L2056,Companies!$A:$G,7,)</f>
        <v>Computer Software: Programming, Data Processing</v>
      </c>
      <c r="N2056" t="str">
        <f>VLOOKUP($L2056,Companies!$A:$G,6,)</f>
        <v>Technology</v>
      </c>
      <c r="O2056" s="6" t="s">
        <v>1555</v>
      </c>
      <c r="P2056" s="6">
        <v>76201</v>
      </c>
      <c r="Q2056" t="s">
        <v>48</v>
      </c>
      <c r="R2056" t="s">
        <v>16</v>
      </c>
      <c r="S2056" s="4">
        <v>40554</v>
      </c>
      <c r="T2056" s="7">
        <f>S2056-E2056</f>
        <v>2</v>
      </c>
      <c r="U2056" t="s">
        <v>14215</v>
      </c>
      <c r="V2056" s="6" t="s">
        <v>14254</v>
      </c>
      <c r="W2056" t="s">
        <v>14265</v>
      </c>
      <c r="X2056" t="s">
        <v>14195</v>
      </c>
      <c r="Y2056" t="str">
        <f>VLOOKUP(R2056,Managers!$A:$B,2,)</f>
        <v>Josh Martinez</v>
      </c>
      <c r="Z2056" s="11">
        <f>VLOOKUP(X2056,HourlyWages!$A:$B,2,0)</f>
        <v>52</v>
      </c>
      <c r="AA2056">
        <v>1</v>
      </c>
    </row>
    <row r="2057" spans="1:27" x14ac:dyDescent="0.3">
      <c r="A2057" t="b">
        <f>COUNTIF($C$1:C2057, C2057)&gt;1</f>
        <v>0</v>
      </c>
      <c r="B2057" t="b">
        <f>VLOOKUP(C2057,Sheet3!$A:$B,2,0) &gt; 1</f>
        <v>0</v>
      </c>
      <c r="C2057">
        <v>2056</v>
      </c>
      <c r="D2057">
        <v>14693</v>
      </c>
      <c r="E2057" s="4">
        <v>40552</v>
      </c>
      <c r="F2057">
        <v>38</v>
      </c>
      <c r="G2057" s="15">
        <f>I2057*F2057</f>
        <v>7600</v>
      </c>
      <c r="H2057" s="9">
        <v>0.05</v>
      </c>
      <c r="I2057" s="13">
        <f>VLOOKUP($U2057,Pricebook!$A:$D,4,0)</f>
        <v>200</v>
      </c>
      <c r="J2057" s="11">
        <f>G2057*(1-H2057)</f>
        <v>7220</v>
      </c>
      <c r="K2057" t="s">
        <v>1554</v>
      </c>
      <c r="L2057" t="s">
        <v>103</v>
      </c>
      <c r="M2057" t="str">
        <f>VLOOKUP($L2057,Companies!$A:$G,7,)</f>
        <v>Computer Software: Programming, Data Processing</v>
      </c>
      <c r="N2057" t="str">
        <f>VLOOKUP($L2057,Companies!$A:$G,6,)</f>
        <v>Technology</v>
      </c>
      <c r="O2057" s="6" t="s">
        <v>1555</v>
      </c>
      <c r="P2057" s="6">
        <v>76201</v>
      </c>
      <c r="Q2057" t="s">
        <v>48</v>
      </c>
      <c r="R2057" t="s">
        <v>16</v>
      </c>
      <c r="S2057" s="4">
        <v>40554</v>
      </c>
      <c r="T2057" s="7">
        <f>S2057-E2057</f>
        <v>2</v>
      </c>
      <c r="U2057" t="s">
        <v>14206</v>
      </c>
      <c r="V2057" s="6" t="s">
        <v>14257</v>
      </c>
      <c r="W2057" t="s">
        <v>14258</v>
      </c>
      <c r="X2057" t="s">
        <v>14184</v>
      </c>
      <c r="Y2057" t="str">
        <f>VLOOKUP(R2057,Managers!$A:$B,2,)</f>
        <v>Josh Martinez</v>
      </c>
      <c r="Z2057" s="11">
        <f>VLOOKUP(X2057,HourlyWages!$A:$B,2,0)</f>
        <v>50</v>
      </c>
      <c r="AA2057">
        <v>1</v>
      </c>
    </row>
    <row r="2058" spans="1:27" x14ac:dyDescent="0.3">
      <c r="A2058" t="b">
        <f>COUNTIF($C$1:C2058, C2058)&gt;1</f>
        <v>0</v>
      </c>
      <c r="B2058" t="b">
        <f>VLOOKUP(C2058,Sheet3!$A:$B,2,0) &gt; 1</f>
        <v>0</v>
      </c>
      <c r="C2058">
        <v>2057</v>
      </c>
      <c r="D2058">
        <v>14695</v>
      </c>
      <c r="E2058" s="4">
        <v>41157</v>
      </c>
      <c r="F2058">
        <v>40</v>
      </c>
      <c r="G2058" s="15">
        <f>I2058*F2058</f>
        <v>5000</v>
      </c>
      <c r="H2058" s="9">
        <v>0.05</v>
      </c>
      <c r="I2058" s="13">
        <f>VLOOKUP($U2058,Pricebook!$A:$D,4,0)</f>
        <v>125</v>
      </c>
      <c r="J2058" s="11">
        <f>G2058*(1-H2058)</f>
        <v>4750</v>
      </c>
      <c r="K2058" t="s">
        <v>399</v>
      </c>
      <c r="L2058" t="s">
        <v>400</v>
      </c>
      <c r="M2058" t="str">
        <f>VLOOKUP($L2058,Companies!$A:$G,7,)</f>
        <v>Industrial Specialties</v>
      </c>
      <c r="N2058" t="str">
        <f>VLOOKUP($L2058,Companies!$A:$G,6,)</f>
        <v>Health Care</v>
      </c>
      <c r="O2058" s="6" t="s">
        <v>159</v>
      </c>
      <c r="P2058" s="6">
        <v>77536</v>
      </c>
      <c r="Q2058" t="s">
        <v>48</v>
      </c>
      <c r="R2058" t="s">
        <v>16</v>
      </c>
      <c r="S2058" s="4">
        <v>41158</v>
      </c>
      <c r="T2058" s="7">
        <f>S2058-E2058</f>
        <v>1</v>
      </c>
      <c r="U2058" t="s">
        <v>14217</v>
      </c>
      <c r="V2058" s="6" t="s">
        <v>14251</v>
      </c>
      <c r="W2058" t="s">
        <v>14262</v>
      </c>
      <c r="X2058" t="s">
        <v>14202</v>
      </c>
      <c r="Y2058" t="str">
        <f>VLOOKUP(R2058,Managers!$A:$B,2,)</f>
        <v>Josh Martinez</v>
      </c>
      <c r="Z2058" s="11">
        <f>VLOOKUP(X2058,HourlyWages!$A:$B,2,0)</f>
        <v>71</v>
      </c>
      <c r="AA2058">
        <v>1</v>
      </c>
    </row>
    <row r="2059" spans="1:27" x14ac:dyDescent="0.3">
      <c r="A2059" t="b">
        <f>COUNTIF($C$1:C2059, C2059)&gt;1</f>
        <v>0</v>
      </c>
      <c r="B2059" t="b">
        <f>VLOOKUP(C2059,Sheet3!$A:$B,2,0) &gt; 1</f>
        <v>0</v>
      </c>
      <c r="C2059">
        <v>2058</v>
      </c>
      <c r="D2059">
        <v>14726</v>
      </c>
      <c r="E2059" s="4">
        <v>40916</v>
      </c>
      <c r="F2059">
        <v>15</v>
      </c>
      <c r="G2059" s="15">
        <f>I2059*F2059</f>
        <v>2250</v>
      </c>
      <c r="H2059" s="9">
        <v>7.0000000000000007E-2</v>
      </c>
      <c r="I2059" s="13">
        <f>VLOOKUP($U2059,Pricebook!$A:$D,4,0)</f>
        <v>150</v>
      </c>
      <c r="J2059" s="11">
        <f>G2059*(1-H2059)</f>
        <v>2092.5</v>
      </c>
      <c r="K2059" t="s">
        <v>1240</v>
      </c>
      <c r="L2059" t="s">
        <v>1076</v>
      </c>
      <c r="M2059" t="str">
        <f>VLOOKUP($L2059,Companies!$A:$G,7,)</f>
        <v>Broadcasting</v>
      </c>
      <c r="N2059" t="str">
        <f>VLOOKUP($L2059,Companies!$A:$G,6,)</f>
        <v>Consumer Services</v>
      </c>
      <c r="O2059" s="6" t="s">
        <v>1142</v>
      </c>
      <c r="P2059" s="6">
        <v>60438</v>
      </c>
      <c r="Q2059" t="s">
        <v>15</v>
      </c>
      <c r="R2059" t="s">
        <v>16</v>
      </c>
      <c r="S2059" s="4">
        <v>40916</v>
      </c>
      <c r="T2059" s="7">
        <f>S2059-E2059</f>
        <v>0</v>
      </c>
      <c r="U2059" t="s">
        <v>14211</v>
      </c>
      <c r="V2059" s="6" t="s">
        <v>14251</v>
      </c>
      <c r="W2059" t="s">
        <v>14260</v>
      </c>
      <c r="X2059" t="s">
        <v>14195</v>
      </c>
      <c r="Y2059" t="str">
        <f>VLOOKUP(R2059,Managers!$A:$B,2,)</f>
        <v>Josh Martinez</v>
      </c>
      <c r="Z2059" s="11">
        <f>VLOOKUP(X2059,HourlyWages!$A:$B,2,0)</f>
        <v>52</v>
      </c>
      <c r="AA2059">
        <v>1</v>
      </c>
    </row>
    <row r="2060" spans="1:27" x14ac:dyDescent="0.3">
      <c r="A2060" t="b">
        <f>COUNTIF($C$1:C2060, C2060)&gt;1</f>
        <v>0</v>
      </c>
      <c r="B2060" t="b">
        <f>VLOOKUP(C2060,Sheet3!$A:$B,2,0) &gt; 1</f>
        <v>0</v>
      </c>
      <c r="C2060">
        <v>2059</v>
      </c>
      <c r="D2060">
        <v>14727</v>
      </c>
      <c r="E2060" s="4">
        <v>41109</v>
      </c>
      <c r="F2060">
        <v>50</v>
      </c>
      <c r="G2060" s="15">
        <f>I2060*F2060</f>
        <v>6250</v>
      </c>
      <c r="H2060" s="9">
        <v>0.04</v>
      </c>
      <c r="I2060" s="13">
        <f>VLOOKUP($U2060,Pricebook!$A:$D,4,0)</f>
        <v>125</v>
      </c>
      <c r="J2060" s="11">
        <f>G2060*(1-H2060)</f>
        <v>6000</v>
      </c>
      <c r="K2060" t="s">
        <v>1801</v>
      </c>
      <c r="L2060" t="s">
        <v>303</v>
      </c>
      <c r="M2060" t="str">
        <f>VLOOKUP($L2060,Companies!$A:$G,7,)</f>
        <v>Semiconductors</v>
      </c>
      <c r="N2060" t="str">
        <f>VLOOKUP($L2060,Companies!$A:$G,6,)</f>
        <v>Technology</v>
      </c>
      <c r="O2060" s="6" t="s">
        <v>1837</v>
      </c>
      <c r="P2060" s="6" t="s">
        <v>1838</v>
      </c>
      <c r="Q2060" t="s">
        <v>421</v>
      </c>
      <c r="R2060" t="s">
        <v>61</v>
      </c>
      <c r="S2060" s="4">
        <v>41112</v>
      </c>
      <c r="T2060" s="7">
        <f>S2060-E2060</f>
        <v>3</v>
      </c>
      <c r="U2060" t="s">
        <v>14209</v>
      </c>
      <c r="V2060" s="6" t="s">
        <v>14257</v>
      </c>
      <c r="W2060" t="s">
        <v>14270</v>
      </c>
      <c r="X2060" t="s">
        <v>14190</v>
      </c>
      <c r="Y2060" t="str">
        <f>VLOOKUP(R2060,Managers!$A:$B,2,)</f>
        <v>Allen Young</v>
      </c>
      <c r="Z2060" s="11">
        <f>VLOOKUP(X2060,HourlyWages!$A:$B,2,0)</f>
        <v>67</v>
      </c>
      <c r="AA2060">
        <v>1</v>
      </c>
    </row>
    <row r="2061" spans="1:27" x14ac:dyDescent="0.3">
      <c r="A2061" t="b">
        <f>COUNTIF($C$1:C2061, C2061)&gt;1</f>
        <v>0</v>
      </c>
      <c r="B2061" t="b">
        <f>VLOOKUP(C2061,Sheet3!$A:$B,2,0) &gt; 1</f>
        <v>0</v>
      </c>
      <c r="C2061">
        <v>2060</v>
      </c>
      <c r="D2061">
        <v>14727</v>
      </c>
      <c r="E2061" s="4">
        <v>41109</v>
      </c>
      <c r="F2061">
        <v>33</v>
      </c>
      <c r="G2061" s="15">
        <f>I2061*F2061</f>
        <v>5610</v>
      </c>
      <c r="H2061" s="9">
        <v>0.05</v>
      </c>
      <c r="I2061" s="13">
        <f>VLOOKUP($U2061,Pricebook!$A:$D,4,0)</f>
        <v>170</v>
      </c>
      <c r="J2061" s="11">
        <f>G2061*(1-H2061)</f>
        <v>5329.5</v>
      </c>
      <c r="K2061" t="s">
        <v>1801</v>
      </c>
      <c r="L2061" t="s">
        <v>303</v>
      </c>
      <c r="M2061" t="str">
        <f>VLOOKUP($L2061,Companies!$A:$G,7,)</f>
        <v>Semiconductors</v>
      </c>
      <c r="N2061" t="str">
        <f>VLOOKUP($L2061,Companies!$A:$G,6,)</f>
        <v>Technology</v>
      </c>
      <c r="O2061" s="6" t="s">
        <v>181</v>
      </c>
      <c r="P2061" s="6" t="s">
        <v>183</v>
      </c>
      <c r="Q2061" t="s">
        <v>91</v>
      </c>
      <c r="R2061" t="s">
        <v>61</v>
      </c>
      <c r="S2061" s="4">
        <v>41110</v>
      </c>
      <c r="T2061" s="7">
        <f>S2061-E2061</f>
        <v>1</v>
      </c>
      <c r="U2061" t="s">
        <v>14219</v>
      </c>
      <c r="V2061" s="6" t="s">
        <v>14257</v>
      </c>
      <c r="W2061" t="s">
        <v>14258</v>
      </c>
      <c r="X2061" t="s">
        <v>14195</v>
      </c>
      <c r="Y2061" t="str">
        <f>VLOOKUP(R2061,Managers!$A:$B,2,)</f>
        <v>Allen Young</v>
      </c>
      <c r="Z2061" s="11">
        <f>VLOOKUP(X2061,HourlyWages!$A:$B,2,0)</f>
        <v>52</v>
      </c>
      <c r="AA2061">
        <v>1</v>
      </c>
    </row>
    <row r="2062" spans="1:27" x14ac:dyDescent="0.3">
      <c r="A2062" t="b">
        <f>COUNTIF($C$1:C2062, C2062)&gt;1</f>
        <v>0</v>
      </c>
      <c r="B2062" t="b">
        <f>VLOOKUP(C2062,Sheet3!$A:$B,2,0) &gt; 1</f>
        <v>0</v>
      </c>
      <c r="C2062">
        <v>2061</v>
      </c>
      <c r="D2062">
        <v>14755</v>
      </c>
      <c r="E2062" s="4">
        <v>40183</v>
      </c>
      <c r="F2062">
        <v>31</v>
      </c>
      <c r="G2062" s="15">
        <f>I2062*F2062</f>
        <v>3720</v>
      </c>
      <c r="H2062" s="9">
        <v>0.09</v>
      </c>
      <c r="I2062" s="13">
        <f>VLOOKUP($U2062,Pricebook!$A:$D,4,0)</f>
        <v>120</v>
      </c>
      <c r="J2062" s="11">
        <f>G2062*(1-H2062)</f>
        <v>3385.2000000000003</v>
      </c>
      <c r="K2062" t="s">
        <v>843</v>
      </c>
      <c r="L2062" t="s">
        <v>844</v>
      </c>
      <c r="M2062" t="str">
        <f>VLOOKUP($L2062,Companies!$A:$G,7,)</f>
        <v>Electronic Components</v>
      </c>
      <c r="N2062" t="str">
        <f>VLOOKUP($L2062,Companies!$A:$G,6,)</f>
        <v>Technology</v>
      </c>
      <c r="O2062" s="6" t="s">
        <v>845</v>
      </c>
      <c r="P2062" s="6">
        <v>44224</v>
      </c>
      <c r="Q2062" t="s">
        <v>210</v>
      </c>
      <c r="R2062" t="s">
        <v>61</v>
      </c>
      <c r="S2062" s="4">
        <v>40183</v>
      </c>
      <c r="T2062" s="7">
        <f>S2062-E2062</f>
        <v>0</v>
      </c>
      <c r="U2062" t="s">
        <v>14212</v>
      </c>
      <c r="V2062" s="6" t="s">
        <v>14251</v>
      </c>
      <c r="W2062" t="s">
        <v>14266</v>
      </c>
      <c r="X2062" t="s">
        <v>14184</v>
      </c>
      <c r="Y2062" t="str">
        <f>VLOOKUP(R2062,Managers!$A:$B,2,)</f>
        <v>Allen Young</v>
      </c>
      <c r="Z2062" s="11">
        <f>VLOOKUP(X2062,HourlyWages!$A:$B,2,0)</f>
        <v>50</v>
      </c>
      <c r="AA2062">
        <v>1</v>
      </c>
    </row>
    <row r="2063" spans="1:27" x14ac:dyDescent="0.3">
      <c r="A2063" t="b">
        <f>COUNTIF($C$1:C2063, C2063)&gt;1</f>
        <v>0</v>
      </c>
      <c r="B2063" t="b">
        <f>VLOOKUP(C2063,Sheet3!$A:$B,2,0) &gt; 1</f>
        <v>0</v>
      </c>
      <c r="C2063">
        <v>2062</v>
      </c>
      <c r="D2063">
        <v>14755</v>
      </c>
      <c r="E2063" s="4">
        <v>40183</v>
      </c>
      <c r="F2063">
        <v>44</v>
      </c>
      <c r="G2063" s="15">
        <f>I2063*F2063</f>
        <v>6600</v>
      </c>
      <c r="H2063" s="9">
        <v>0.1</v>
      </c>
      <c r="I2063" s="13">
        <f>VLOOKUP($U2063,Pricebook!$A:$D,4,0)</f>
        <v>150</v>
      </c>
      <c r="J2063" s="11">
        <f>G2063*(1-H2063)</f>
        <v>5940</v>
      </c>
      <c r="K2063" t="s">
        <v>843</v>
      </c>
      <c r="L2063" t="s">
        <v>844</v>
      </c>
      <c r="M2063" t="str">
        <f>VLOOKUP($L2063,Companies!$A:$G,7,)</f>
        <v>Electronic Components</v>
      </c>
      <c r="N2063" t="str">
        <f>VLOOKUP($L2063,Companies!$A:$G,6,)</f>
        <v>Technology</v>
      </c>
      <c r="O2063" s="6" t="s">
        <v>845</v>
      </c>
      <c r="P2063" s="6">
        <v>44224</v>
      </c>
      <c r="Q2063" t="s">
        <v>210</v>
      </c>
      <c r="R2063" t="s">
        <v>61</v>
      </c>
      <c r="S2063" s="4">
        <v>40185</v>
      </c>
      <c r="T2063" s="7">
        <f>S2063-E2063</f>
        <v>2</v>
      </c>
      <c r="U2063" t="s">
        <v>14210</v>
      </c>
      <c r="V2063" s="6" t="s">
        <v>14251</v>
      </c>
      <c r="W2063" t="s">
        <v>14252</v>
      </c>
      <c r="X2063" t="s">
        <v>14184</v>
      </c>
      <c r="Y2063" t="str">
        <f>VLOOKUP(R2063,Managers!$A:$B,2,)</f>
        <v>Allen Young</v>
      </c>
      <c r="Z2063" s="11">
        <f>VLOOKUP(X2063,HourlyWages!$A:$B,2,0)</f>
        <v>50</v>
      </c>
      <c r="AA2063">
        <v>1</v>
      </c>
    </row>
    <row r="2064" spans="1:27" x14ac:dyDescent="0.3">
      <c r="A2064" t="b">
        <f>COUNTIF($C$1:C2064, C2064)&gt;1</f>
        <v>0</v>
      </c>
      <c r="B2064" t="b">
        <f>VLOOKUP(C2064,Sheet3!$A:$B,2,0) &gt; 1</f>
        <v>0</v>
      </c>
      <c r="C2064">
        <v>2063</v>
      </c>
      <c r="D2064">
        <v>14756</v>
      </c>
      <c r="E2064" s="4">
        <v>40056</v>
      </c>
      <c r="F2064">
        <v>2</v>
      </c>
      <c r="G2064" s="15">
        <f>I2064*F2064</f>
        <v>250</v>
      </c>
      <c r="H2064" s="9">
        <v>0.06</v>
      </c>
      <c r="I2064" s="13">
        <f>VLOOKUP($U2064,Pricebook!$A:$D,4,0)</f>
        <v>125</v>
      </c>
      <c r="J2064" s="11">
        <f>G2064*(1-H2064)</f>
        <v>235</v>
      </c>
      <c r="K2064" t="s">
        <v>1254</v>
      </c>
      <c r="L2064" t="s">
        <v>121</v>
      </c>
      <c r="M2064" t="str">
        <f>VLOOKUP($L2064,Companies!$A:$G,7,)</f>
        <v>Consumer Electronics/Video Chains</v>
      </c>
      <c r="N2064" t="str">
        <f>VLOOKUP($L2064,Companies!$A:$G,6,)</f>
        <v>Consumer Services</v>
      </c>
      <c r="O2064" s="6" t="s">
        <v>1255</v>
      </c>
      <c r="P2064" s="6">
        <v>72712</v>
      </c>
      <c r="Q2064" t="s">
        <v>66</v>
      </c>
      <c r="R2064" t="s">
        <v>34</v>
      </c>
      <c r="S2064" s="4">
        <v>40056</v>
      </c>
      <c r="T2064" s="7">
        <f>S2064-E2064</f>
        <v>0</v>
      </c>
      <c r="U2064" t="s">
        <v>14208</v>
      </c>
      <c r="V2064" s="6" t="s">
        <v>14251</v>
      </c>
      <c r="W2064" t="s">
        <v>14266</v>
      </c>
      <c r="X2064" t="s">
        <v>14193</v>
      </c>
      <c r="Y2064" t="str">
        <f>VLOOKUP(R2064,Managers!$A:$B,2,)</f>
        <v>Frank Mitchell</v>
      </c>
      <c r="Z2064" s="11">
        <f>VLOOKUP(X2064,HourlyWages!$A:$B,2,0)</f>
        <v>57</v>
      </c>
      <c r="AA2064">
        <v>1</v>
      </c>
    </row>
    <row r="2065" spans="1:27" x14ac:dyDescent="0.3">
      <c r="A2065" t="b">
        <f>COUNTIF($C$1:C2065, C2065)&gt;1</f>
        <v>0</v>
      </c>
      <c r="B2065" t="b">
        <f>VLOOKUP(C2065,Sheet3!$A:$B,2,0) &gt; 1</f>
        <v>0</v>
      </c>
      <c r="C2065">
        <v>2064</v>
      </c>
      <c r="D2065">
        <v>14784</v>
      </c>
      <c r="E2065" s="4">
        <v>40982</v>
      </c>
      <c r="F2065">
        <v>43</v>
      </c>
      <c r="G2065" s="15">
        <f>I2065*F2065</f>
        <v>5375</v>
      </c>
      <c r="H2065" s="9">
        <v>0.04</v>
      </c>
      <c r="I2065" s="13">
        <f>VLOOKUP($U2065,Pricebook!$A:$D,4,0)</f>
        <v>125</v>
      </c>
      <c r="J2065" s="11">
        <f>G2065*(1-H2065)</f>
        <v>5160</v>
      </c>
      <c r="K2065" t="s">
        <v>696</v>
      </c>
      <c r="L2065" t="s">
        <v>344</v>
      </c>
      <c r="M2065" t="str">
        <f>VLOOKUP($L2065,Companies!$A:$G,7,)</f>
        <v>Food Chains</v>
      </c>
      <c r="N2065" t="str">
        <f>VLOOKUP($L2065,Companies!$A:$G,6,)</f>
        <v>Consumer Services</v>
      </c>
      <c r="O2065" s="6" t="s">
        <v>1250</v>
      </c>
      <c r="P2065" s="6">
        <v>11704</v>
      </c>
      <c r="Q2065" t="s">
        <v>60</v>
      </c>
      <c r="R2065" t="s">
        <v>61</v>
      </c>
      <c r="S2065" s="4">
        <v>40983</v>
      </c>
      <c r="T2065" s="7">
        <f>S2065-E2065</f>
        <v>1</v>
      </c>
      <c r="U2065" t="s">
        <v>14209</v>
      </c>
      <c r="V2065" s="6" t="s">
        <v>14254</v>
      </c>
      <c r="W2065" t="s">
        <v>14255</v>
      </c>
      <c r="X2065" t="s">
        <v>14200</v>
      </c>
      <c r="Y2065" t="str">
        <f>VLOOKUP(R2065,Managers!$A:$B,2,)</f>
        <v>Allen Young</v>
      </c>
      <c r="Z2065" s="11">
        <f>VLOOKUP(X2065,HourlyWages!$A:$B,2,0)</f>
        <v>59</v>
      </c>
      <c r="AA2065">
        <v>1</v>
      </c>
    </row>
    <row r="2066" spans="1:27" x14ac:dyDescent="0.3">
      <c r="A2066" t="b">
        <f>COUNTIF($C$1:C2066, C2066)&gt;1</f>
        <v>0</v>
      </c>
      <c r="B2066" t="b">
        <f>VLOOKUP(C2066,Sheet3!$A:$B,2,0) &gt; 1</f>
        <v>0</v>
      </c>
      <c r="C2066">
        <v>2065</v>
      </c>
      <c r="D2066">
        <v>14785</v>
      </c>
      <c r="E2066" s="4">
        <v>40095</v>
      </c>
      <c r="F2066">
        <v>20</v>
      </c>
      <c r="G2066" s="15">
        <f>I2066*F2066</f>
        <v>4000</v>
      </c>
      <c r="H2066" s="9">
        <v>0.08</v>
      </c>
      <c r="I2066" s="13">
        <f>VLOOKUP($U2066,Pricebook!$A:$D,4,0)</f>
        <v>200</v>
      </c>
      <c r="J2066" s="11">
        <f>G2066*(1-H2066)</f>
        <v>3680</v>
      </c>
      <c r="K2066" t="s">
        <v>444</v>
      </c>
      <c r="L2066" t="s">
        <v>348</v>
      </c>
      <c r="M2066" t="str">
        <f>VLOOKUP($L2066,Companies!$A:$G,7,)</f>
        <v>Telecommunications Equipment</v>
      </c>
      <c r="N2066" t="str">
        <f>VLOOKUP($L2066,Companies!$A:$G,6,)</f>
        <v>Public Utilities</v>
      </c>
      <c r="O2066" s="6" t="s">
        <v>1839</v>
      </c>
      <c r="P2066" s="6">
        <v>72023</v>
      </c>
      <c r="Q2066" t="s">
        <v>66</v>
      </c>
      <c r="R2066" t="s">
        <v>34</v>
      </c>
      <c r="S2066" s="4">
        <v>40095</v>
      </c>
      <c r="T2066" s="7">
        <f>S2066-E2066</f>
        <v>0</v>
      </c>
      <c r="U2066" t="s">
        <v>14214</v>
      </c>
      <c r="V2066" s="6" t="s">
        <v>14254</v>
      </c>
      <c r="W2066" t="s">
        <v>14256</v>
      </c>
      <c r="X2066" t="s">
        <v>14188</v>
      </c>
      <c r="Y2066" t="str">
        <f>VLOOKUP(R2066,Managers!$A:$B,2,)</f>
        <v>Frank Mitchell</v>
      </c>
      <c r="Z2066" s="11">
        <f>VLOOKUP(X2066,HourlyWages!$A:$B,2,0)</f>
        <v>52</v>
      </c>
      <c r="AA2066">
        <v>1</v>
      </c>
    </row>
    <row r="2067" spans="1:27" x14ac:dyDescent="0.3">
      <c r="A2067" t="b">
        <f>COUNTIF($C$1:C2067, C2067)&gt;1</f>
        <v>0</v>
      </c>
      <c r="B2067" t="b">
        <f>VLOOKUP(C2067,Sheet3!$A:$B,2,0) &gt; 1</f>
        <v>0</v>
      </c>
      <c r="C2067">
        <v>2066</v>
      </c>
      <c r="D2067">
        <v>14785</v>
      </c>
      <c r="E2067" s="4">
        <v>40095</v>
      </c>
      <c r="F2067">
        <v>25</v>
      </c>
      <c r="G2067" s="15">
        <f>I2067*F2067</f>
        <v>3000</v>
      </c>
      <c r="H2067" s="9">
        <v>0.02</v>
      </c>
      <c r="I2067" s="13">
        <f>VLOOKUP($U2067,Pricebook!$A:$D,4,0)</f>
        <v>120</v>
      </c>
      <c r="J2067" s="11">
        <f>G2067*(1-H2067)</f>
        <v>2940</v>
      </c>
      <c r="K2067" t="s">
        <v>444</v>
      </c>
      <c r="L2067" t="s">
        <v>348</v>
      </c>
      <c r="M2067" t="str">
        <f>VLOOKUP($L2067,Companies!$A:$G,7,)</f>
        <v>Telecommunications Equipment</v>
      </c>
      <c r="N2067" t="str">
        <f>VLOOKUP($L2067,Companies!$A:$G,6,)</f>
        <v>Public Utilities</v>
      </c>
      <c r="O2067" s="6" t="s">
        <v>1839</v>
      </c>
      <c r="P2067" s="6">
        <v>72023</v>
      </c>
      <c r="Q2067" t="s">
        <v>66</v>
      </c>
      <c r="R2067" t="s">
        <v>34</v>
      </c>
      <c r="S2067" s="4">
        <v>40096</v>
      </c>
      <c r="T2067" s="7">
        <f>S2067-E2067</f>
        <v>1</v>
      </c>
      <c r="U2067" t="s">
        <v>14212</v>
      </c>
      <c r="V2067" s="6" t="s">
        <v>14254</v>
      </c>
      <c r="W2067" t="s">
        <v>14269</v>
      </c>
      <c r="X2067" t="s">
        <v>14199</v>
      </c>
      <c r="Y2067" t="str">
        <f>VLOOKUP(R2067,Managers!$A:$B,2,)</f>
        <v>Frank Mitchell</v>
      </c>
      <c r="Z2067" s="11">
        <f>VLOOKUP(X2067,HourlyWages!$A:$B,2,0)</f>
        <v>68</v>
      </c>
      <c r="AA2067">
        <v>1</v>
      </c>
    </row>
    <row r="2068" spans="1:27" x14ac:dyDescent="0.3">
      <c r="A2068" t="b">
        <f>COUNTIF($C$1:C2068, C2068)&gt;1</f>
        <v>0</v>
      </c>
      <c r="B2068" t="b">
        <f>VLOOKUP(C2068,Sheet3!$A:$B,2,0) &gt; 1</f>
        <v>0</v>
      </c>
      <c r="C2068">
        <v>2067</v>
      </c>
      <c r="D2068">
        <v>14789</v>
      </c>
      <c r="E2068" s="4">
        <v>40511</v>
      </c>
      <c r="F2068">
        <v>37</v>
      </c>
      <c r="G2068" s="15">
        <f>I2068*F2068</f>
        <v>6290</v>
      </c>
      <c r="H2068" s="9">
        <v>0</v>
      </c>
      <c r="I2068" s="13">
        <f>VLOOKUP($U2068,Pricebook!$A:$D,4,0)</f>
        <v>170</v>
      </c>
      <c r="J2068" s="11">
        <f>G2068*(1-H2068)</f>
        <v>6290</v>
      </c>
      <c r="K2068" t="s">
        <v>647</v>
      </c>
      <c r="L2068" t="s">
        <v>348</v>
      </c>
      <c r="M2068" t="str">
        <f>VLOOKUP($L2068,Companies!$A:$G,7,)</f>
        <v>Telecommunications Equipment</v>
      </c>
      <c r="N2068" t="str">
        <f>VLOOKUP($L2068,Companies!$A:$G,6,)</f>
        <v>Public Utilities</v>
      </c>
      <c r="O2068" s="6" t="s">
        <v>631</v>
      </c>
      <c r="P2068" s="6" t="s">
        <v>1721</v>
      </c>
      <c r="Q2068" t="s">
        <v>22</v>
      </c>
      <c r="R2068" t="s">
        <v>23</v>
      </c>
      <c r="S2068" s="4">
        <v>40513</v>
      </c>
      <c r="T2068" s="7">
        <f>S2068-E2068</f>
        <v>2</v>
      </c>
      <c r="U2068" t="s">
        <v>14219</v>
      </c>
      <c r="V2068" s="6" t="s">
        <v>14257</v>
      </c>
      <c r="W2068" t="s">
        <v>14258</v>
      </c>
      <c r="X2068" t="s">
        <v>14201</v>
      </c>
      <c r="Y2068" t="str">
        <f>VLOOKUP(R2068,Managers!$A:$B,2,)</f>
        <v>Bob Turner</v>
      </c>
      <c r="Z2068" s="11">
        <f>VLOOKUP(X2068,HourlyWages!$A:$B,2,0)</f>
        <v>53</v>
      </c>
      <c r="AA2068">
        <v>1</v>
      </c>
    </row>
    <row r="2069" spans="1:27" x14ac:dyDescent="0.3">
      <c r="A2069" t="b">
        <f>COUNTIF($C$1:C2069, C2069)&gt;1</f>
        <v>0</v>
      </c>
      <c r="B2069" t="b">
        <f>VLOOKUP(C2069,Sheet3!$A:$B,2,0) &gt; 1</f>
        <v>0</v>
      </c>
      <c r="C2069">
        <v>2068</v>
      </c>
      <c r="D2069">
        <v>14789</v>
      </c>
      <c r="E2069" s="4">
        <v>40511</v>
      </c>
      <c r="F2069">
        <v>19</v>
      </c>
      <c r="G2069" s="15">
        <f>I2069*F2069</f>
        <v>2090</v>
      </c>
      <c r="H2069" s="9">
        <v>0.03</v>
      </c>
      <c r="I2069" s="13">
        <f>VLOOKUP($U2069,Pricebook!$A:$D,4,0)</f>
        <v>110</v>
      </c>
      <c r="J2069" s="11">
        <f>G2069*(1-H2069)</f>
        <v>2027.3</v>
      </c>
      <c r="K2069" t="s">
        <v>647</v>
      </c>
      <c r="L2069" t="s">
        <v>348</v>
      </c>
      <c r="M2069" t="str">
        <f>VLOOKUP($L2069,Companies!$A:$G,7,)</f>
        <v>Telecommunications Equipment</v>
      </c>
      <c r="N2069" t="str">
        <f>VLOOKUP($L2069,Companies!$A:$G,6,)</f>
        <v>Public Utilities</v>
      </c>
      <c r="O2069" s="6" t="s">
        <v>631</v>
      </c>
      <c r="P2069" s="6" t="s">
        <v>1721</v>
      </c>
      <c r="Q2069" t="s">
        <v>22</v>
      </c>
      <c r="R2069" t="s">
        <v>23</v>
      </c>
      <c r="S2069" s="4">
        <v>40512</v>
      </c>
      <c r="T2069" s="7">
        <f>S2069-E2069</f>
        <v>1</v>
      </c>
      <c r="U2069" t="s">
        <v>14220</v>
      </c>
      <c r="V2069" s="6" t="s">
        <v>14257</v>
      </c>
      <c r="W2069" t="s">
        <v>14258</v>
      </c>
      <c r="X2069" t="s">
        <v>14184</v>
      </c>
      <c r="Y2069" t="str">
        <f>VLOOKUP(R2069,Managers!$A:$B,2,)</f>
        <v>Bob Turner</v>
      </c>
      <c r="Z2069" s="11">
        <f>VLOOKUP(X2069,HourlyWages!$A:$B,2,0)</f>
        <v>50</v>
      </c>
      <c r="AA2069">
        <v>1</v>
      </c>
    </row>
    <row r="2070" spans="1:27" x14ac:dyDescent="0.3">
      <c r="A2070" t="b">
        <f>COUNTIF($C$1:C2070, C2070)&gt;1</f>
        <v>0</v>
      </c>
      <c r="B2070" t="b">
        <f>VLOOKUP(C2070,Sheet3!$A:$B,2,0) &gt; 1</f>
        <v>0</v>
      </c>
      <c r="C2070">
        <v>2069</v>
      </c>
      <c r="D2070">
        <v>14791</v>
      </c>
      <c r="E2070" s="4">
        <v>40223</v>
      </c>
      <c r="F2070">
        <v>29</v>
      </c>
      <c r="G2070" s="15">
        <f>I2070*F2070</f>
        <v>4350</v>
      </c>
      <c r="H2070" s="9">
        <v>0.05</v>
      </c>
      <c r="I2070" s="13">
        <f>VLOOKUP($U2070,Pricebook!$A:$D,4,0)</f>
        <v>150</v>
      </c>
      <c r="J2070" s="11">
        <f>G2070*(1-H2070)</f>
        <v>4132.5</v>
      </c>
      <c r="K2070" t="s">
        <v>838</v>
      </c>
      <c r="L2070" t="s">
        <v>285</v>
      </c>
      <c r="M2070" t="str">
        <f>VLOOKUP($L2070,Companies!$A:$G,7,)</f>
        <v>Oil Refining/Marketing</v>
      </c>
      <c r="N2070" t="str">
        <f>VLOOKUP($L2070,Companies!$A:$G,6,)</f>
        <v>Transportation</v>
      </c>
      <c r="O2070" s="6" t="s">
        <v>1671</v>
      </c>
      <c r="P2070" s="6" t="s">
        <v>1672</v>
      </c>
      <c r="Q2070" t="s">
        <v>789</v>
      </c>
      <c r="R2070" t="s">
        <v>16</v>
      </c>
      <c r="S2070" s="4">
        <v>40224</v>
      </c>
      <c r="T2070" s="7">
        <f>S2070-E2070</f>
        <v>1</v>
      </c>
      <c r="U2070" t="s">
        <v>14210</v>
      </c>
      <c r="V2070" s="6" t="s">
        <v>14251</v>
      </c>
      <c r="W2070" t="s">
        <v>14263</v>
      </c>
      <c r="X2070" t="s">
        <v>14189</v>
      </c>
      <c r="Y2070" t="str">
        <f>VLOOKUP(R2070,Managers!$A:$B,2,)</f>
        <v>Josh Martinez</v>
      </c>
      <c r="Z2070" s="11">
        <f>VLOOKUP(X2070,HourlyWages!$A:$B,2,0)</f>
        <v>62</v>
      </c>
      <c r="AA2070">
        <v>1</v>
      </c>
    </row>
    <row r="2071" spans="1:27" x14ac:dyDescent="0.3">
      <c r="A2071" t="b">
        <f>COUNTIF($C$1:C2071, C2071)&gt;1</f>
        <v>0</v>
      </c>
      <c r="B2071" t="b">
        <f>VLOOKUP(C2071,Sheet3!$A:$B,2,0) &gt; 1</f>
        <v>0</v>
      </c>
      <c r="C2071">
        <v>2070</v>
      </c>
      <c r="D2071">
        <v>14819</v>
      </c>
      <c r="E2071" s="4">
        <v>40203</v>
      </c>
      <c r="F2071">
        <v>48</v>
      </c>
      <c r="G2071" s="15">
        <f>I2071*F2071</f>
        <v>8160</v>
      </c>
      <c r="H2071" s="9">
        <v>0.09</v>
      </c>
      <c r="I2071" s="13">
        <f>VLOOKUP($U2071,Pricebook!$A:$D,4,0)</f>
        <v>170</v>
      </c>
      <c r="J2071" s="11">
        <f>G2071*(1-H2071)</f>
        <v>7425.6</v>
      </c>
      <c r="K2071" t="s">
        <v>262</v>
      </c>
      <c r="L2071" t="s">
        <v>13</v>
      </c>
      <c r="M2071" t="str">
        <f>VLOOKUP($L2071,Companies!$A:$G,7,)</f>
        <v>Computer Software: Prepackaged Software</v>
      </c>
      <c r="N2071" t="str">
        <f>VLOOKUP($L2071,Companies!$A:$G,6,)</f>
        <v>Technology</v>
      </c>
      <c r="O2071" s="6" t="s">
        <v>1840</v>
      </c>
      <c r="P2071" s="6">
        <v>60185</v>
      </c>
      <c r="Q2071" t="s">
        <v>15</v>
      </c>
      <c r="R2071" t="s">
        <v>16</v>
      </c>
      <c r="S2071" s="4">
        <v>40205</v>
      </c>
      <c r="T2071" s="7">
        <f>S2071-E2071</f>
        <v>2</v>
      </c>
      <c r="U2071" t="s">
        <v>14219</v>
      </c>
      <c r="V2071" s="6" t="s">
        <v>14257</v>
      </c>
      <c r="W2071" t="s">
        <v>14258</v>
      </c>
      <c r="X2071" t="s">
        <v>14186</v>
      </c>
      <c r="Y2071" t="str">
        <f>VLOOKUP(R2071,Managers!$A:$B,2,)</f>
        <v>Josh Martinez</v>
      </c>
      <c r="Z2071" s="11">
        <f>VLOOKUP(X2071,HourlyWages!$A:$B,2,0)</f>
        <v>67</v>
      </c>
      <c r="AA2071">
        <v>1</v>
      </c>
    </row>
    <row r="2072" spans="1:27" x14ac:dyDescent="0.3">
      <c r="A2072" t="b">
        <f>COUNTIF($C$1:C2072, C2072)&gt;1</f>
        <v>0</v>
      </c>
      <c r="B2072" t="b">
        <f>VLOOKUP(C2072,Sheet3!$A:$B,2,0) &gt; 1</f>
        <v>0</v>
      </c>
      <c r="C2072">
        <v>2071</v>
      </c>
      <c r="D2072">
        <v>14819</v>
      </c>
      <c r="E2072" s="4">
        <v>40203</v>
      </c>
      <c r="F2072">
        <v>27</v>
      </c>
      <c r="G2072" s="15">
        <f>I2072*F2072</f>
        <v>3375</v>
      </c>
      <c r="H2072" s="9">
        <v>7.0000000000000007E-2</v>
      </c>
      <c r="I2072" s="13">
        <f>VLOOKUP($U2072,Pricebook!$A:$D,4,0)</f>
        <v>125</v>
      </c>
      <c r="J2072" s="11">
        <f>G2072*(1-H2072)</f>
        <v>3138.75</v>
      </c>
      <c r="K2072" t="s">
        <v>262</v>
      </c>
      <c r="L2072" t="s">
        <v>13</v>
      </c>
      <c r="M2072" t="str">
        <f>VLOOKUP($L2072,Companies!$A:$G,7,)</f>
        <v>Computer Software: Prepackaged Software</v>
      </c>
      <c r="N2072" t="str">
        <f>VLOOKUP($L2072,Companies!$A:$G,6,)</f>
        <v>Technology</v>
      </c>
      <c r="O2072" s="6" t="s">
        <v>1840</v>
      </c>
      <c r="P2072" s="6">
        <v>60185</v>
      </c>
      <c r="Q2072" t="s">
        <v>15</v>
      </c>
      <c r="R2072" t="s">
        <v>16</v>
      </c>
      <c r="S2072" s="4">
        <v>40204</v>
      </c>
      <c r="T2072" s="7">
        <f>S2072-E2072</f>
        <v>1</v>
      </c>
      <c r="U2072" t="s">
        <v>14217</v>
      </c>
      <c r="V2072" s="6" t="s">
        <v>14254</v>
      </c>
      <c r="W2072" t="s">
        <v>14265</v>
      </c>
      <c r="X2072" t="s">
        <v>14185</v>
      </c>
      <c r="Y2072" t="str">
        <f>VLOOKUP(R2072,Managers!$A:$B,2,)</f>
        <v>Josh Martinez</v>
      </c>
      <c r="Z2072" s="11">
        <f>VLOOKUP(X2072,HourlyWages!$A:$B,2,0)</f>
        <v>70</v>
      </c>
      <c r="AA2072">
        <v>1</v>
      </c>
    </row>
    <row r="2073" spans="1:27" x14ac:dyDescent="0.3">
      <c r="A2073" t="b">
        <f>COUNTIF($C$1:C2073, C2073)&gt;1</f>
        <v>0</v>
      </c>
      <c r="B2073" t="b">
        <f>VLOOKUP(C2073,Sheet3!$A:$B,2,0) &gt; 1</f>
        <v>0</v>
      </c>
      <c r="C2073">
        <v>2072</v>
      </c>
      <c r="D2073">
        <v>14820</v>
      </c>
      <c r="E2073" s="4">
        <v>40917</v>
      </c>
      <c r="F2073">
        <v>39</v>
      </c>
      <c r="G2073" s="15">
        <f>I2073*F2073</f>
        <v>5850</v>
      </c>
      <c r="H2073" s="9">
        <v>0.04</v>
      </c>
      <c r="I2073" s="13">
        <f>VLOOKUP($U2073,Pricebook!$A:$D,4,0)</f>
        <v>150</v>
      </c>
      <c r="J2073" s="11">
        <f>G2073*(1-H2073)</f>
        <v>5616</v>
      </c>
      <c r="K2073" t="s">
        <v>92</v>
      </c>
      <c r="L2073" t="s">
        <v>93</v>
      </c>
      <c r="M2073" t="str">
        <f>VLOOKUP($L2073,Companies!$A:$G,7,)</f>
        <v>Television Services</v>
      </c>
      <c r="N2073" t="str">
        <f>VLOOKUP($L2073,Companies!$A:$G,6,)</f>
        <v>Consumer Services</v>
      </c>
      <c r="O2073" s="6" t="s">
        <v>1071</v>
      </c>
      <c r="P2073" s="6">
        <v>54703</v>
      </c>
      <c r="Q2073" t="s">
        <v>95</v>
      </c>
      <c r="R2073" t="s">
        <v>16</v>
      </c>
      <c r="S2073" s="4">
        <v>40919</v>
      </c>
      <c r="T2073" s="7">
        <f>S2073-E2073</f>
        <v>2</v>
      </c>
      <c r="U2073" t="s">
        <v>14210</v>
      </c>
      <c r="V2073" s="6" t="s">
        <v>14251</v>
      </c>
      <c r="W2073" t="s">
        <v>14260</v>
      </c>
      <c r="X2073" t="s">
        <v>14190</v>
      </c>
      <c r="Y2073" t="str">
        <f>VLOOKUP(R2073,Managers!$A:$B,2,)</f>
        <v>Josh Martinez</v>
      </c>
      <c r="Z2073" s="11">
        <f>VLOOKUP(X2073,HourlyWages!$A:$B,2,0)</f>
        <v>67</v>
      </c>
      <c r="AA2073">
        <v>1</v>
      </c>
    </row>
    <row r="2074" spans="1:27" x14ac:dyDescent="0.3">
      <c r="A2074" t="b">
        <f>COUNTIF($C$1:C2074, C2074)&gt;1</f>
        <v>0</v>
      </c>
      <c r="B2074" t="b">
        <f>VLOOKUP(C2074,Sheet3!$A:$B,2,0) &gt; 1</f>
        <v>0</v>
      </c>
      <c r="C2074">
        <v>2073</v>
      </c>
      <c r="D2074">
        <v>14823</v>
      </c>
      <c r="E2074" s="4">
        <v>39856</v>
      </c>
      <c r="F2074">
        <v>15</v>
      </c>
      <c r="G2074" s="15">
        <f>I2074*F2074</f>
        <v>3000</v>
      </c>
      <c r="H2074" s="9">
        <v>0.1</v>
      </c>
      <c r="I2074" s="13">
        <f>VLOOKUP($U2074,Pricebook!$A:$D,4,0)</f>
        <v>200</v>
      </c>
      <c r="J2074" s="11">
        <f>G2074*(1-H2074)</f>
        <v>2700</v>
      </c>
      <c r="K2074" t="s">
        <v>1841</v>
      </c>
      <c r="L2074" t="s">
        <v>1014</v>
      </c>
      <c r="M2074" t="str">
        <f>VLOOKUP($L2074,Companies!$A:$G,7,)</f>
        <v>Semiconductors</v>
      </c>
      <c r="N2074" t="str">
        <f>VLOOKUP($L2074,Companies!$A:$G,6,)</f>
        <v>Technology</v>
      </c>
      <c r="O2074" s="6" t="s">
        <v>1842</v>
      </c>
      <c r="P2074" s="6">
        <v>75067</v>
      </c>
      <c r="Q2074" t="s">
        <v>48</v>
      </c>
      <c r="R2074" t="s">
        <v>16</v>
      </c>
      <c r="S2074" s="4">
        <v>39865</v>
      </c>
      <c r="T2074" s="7">
        <f>S2074-E2074</f>
        <v>9</v>
      </c>
      <c r="U2074" t="s">
        <v>14214</v>
      </c>
      <c r="V2074" s="6" t="s">
        <v>14257</v>
      </c>
      <c r="W2074" t="s">
        <v>14259</v>
      </c>
      <c r="X2074" t="s">
        <v>14186</v>
      </c>
      <c r="Y2074" t="str">
        <f>VLOOKUP(R2074,Managers!$A:$B,2,)</f>
        <v>Josh Martinez</v>
      </c>
      <c r="Z2074" s="11">
        <f>VLOOKUP(X2074,HourlyWages!$A:$B,2,0)</f>
        <v>67</v>
      </c>
      <c r="AA2074">
        <v>1</v>
      </c>
    </row>
    <row r="2075" spans="1:27" x14ac:dyDescent="0.3">
      <c r="A2075" t="b">
        <f>COUNTIF($C$1:C2075, C2075)&gt;1</f>
        <v>0</v>
      </c>
      <c r="B2075" t="b">
        <f>VLOOKUP(C2075,Sheet3!$A:$B,2,0) &gt; 1</f>
        <v>0</v>
      </c>
      <c r="C2075">
        <v>2074</v>
      </c>
      <c r="D2075">
        <v>14823</v>
      </c>
      <c r="E2075" s="4">
        <v>39856</v>
      </c>
      <c r="F2075">
        <v>20</v>
      </c>
      <c r="G2075" s="15">
        <f>I2075*F2075</f>
        <v>2400</v>
      </c>
      <c r="H2075" s="9">
        <v>0.08</v>
      </c>
      <c r="I2075" s="13">
        <f>VLOOKUP($U2075,Pricebook!$A:$D,4,0)</f>
        <v>120</v>
      </c>
      <c r="J2075" s="11">
        <f>G2075*(1-H2075)</f>
        <v>2208</v>
      </c>
      <c r="K2075" t="s">
        <v>1841</v>
      </c>
      <c r="L2075" t="s">
        <v>1014</v>
      </c>
      <c r="M2075" t="str">
        <f>VLOOKUP($L2075,Companies!$A:$G,7,)</f>
        <v>Semiconductors</v>
      </c>
      <c r="N2075" t="str">
        <f>VLOOKUP($L2075,Companies!$A:$G,6,)</f>
        <v>Technology</v>
      </c>
      <c r="O2075" s="6" t="s">
        <v>1842</v>
      </c>
      <c r="P2075" s="6">
        <v>75067</v>
      </c>
      <c r="Q2075" t="s">
        <v>48</v>
      </c>
      <c r="R2075" t="s">
        <v>16</v>
      </c>
      <c r="S2075" s="4">
        <v>39856</v>
      </c>
      <c r="T2075" s="7">
        <f>S2075-E2075</f>
        <v>0</v>
      </c>
      <c r="U2075" t="s">
        <v>14212</v>
      </c>
      <c r="V2075" s="6" t="s">
        <v>14251</v>
      </c>
      <c r="W2075" t="s">
        <v>14260</v>
      </c>
      <c r="X2075" t="s">
        <v>14192</v>
      </c>
      <c r="Y2075" t="str">
        <f>VLOOKUP(R2075,Managers!$A:$B,2,)</f>
        <v>Josh Martinez</v>
      </c>
      <c r="Z2075" s="11">
        <f>VLOOKUP(X2075,HourlyWages!$A:$B,2,0)</f>
        <v>75</v>
      </c>
      <c r="AA2075">
        <v>1</v>
      </c>
    </row>
    <row r="2076" spans="1:27" x14ac:dyDescent="0.3">
      <c r="A2076" t="b">
        <f>COUNTIF($C$1:C2076, C2076)&gt;1</f>
        <v>0</v>
      </c>
      <c r="B2076" t="b">
        <f>VLOOKUP(C2076,Sheet3!$A:$B,2,0) &gt; 1</f>
        <v>0</v>
      </c>
      <c r="C2076">
        <v>2075</v>
      </c>
      <c r="D2076">
        <v>14851</v>
      </c>
      <c r="E2076" s="4">
        <v>41040</v>
      </c>
      <c r="F2076">
        <v>6</v>
      </c>
      <c r="G2076" s="15">
        <f>I2076*F2076</f>
        <v>900</v>
      </c>
      <c r="H2076" s="9">
        <v>0.08</v>
      </c>
      <c r="I2076" s="13">
        <f>VLOOKUP($U2076,Pricebook!$A:$D,4,0)</f>
        <v>150</v>
      </c>
      <c r="J2076" s="11">
        <f>G2076*(1-H2076)</f>
        <v>828</v>
      </c>
      <c r="K2076" t="s">
        <v>1843</v>
      </c>
      <c r="L2076" t="s">
        <v>1076</v>
      </c>
      <c r="M2076" t="str">
        <f>VLOOKUP($L2076,Companies!$A:$G,7,)</f>
        <v>Broadcasting</v>
      </c>
      <c r="N2076" t="str">
        <f>VLOOKUP($L2076,Companies!$A:$G,6,)</f>
        <v>Consumer Services</v>
      </c>
      <c r="O2076" s="6" t="s">
        <v>1278</v>
      </c>
      <c r="P2076" s="6">
        <v>94110</v>
      </c>
      <c r="Q2076" t="s">
        <v>114</v>
      </c>
      <c r="R2076" t="s">
        <v>23</v>
      </c>
      <c r="S2076" s="4">
        <v>41041</v>
      </c>
      <c r="T2076" s="7">
        <f>S2076-E2076</f>
        <v>1</v>
      </c>
      <c r="U2076" t="s">
        <v>14222</v>
      </c>
      <c r="V2076" s="6" t="s">
        <v>14251</v>
      </c>
      <c r="W2076" t="s">
        <v>14263</v>
      </c>
      <c r="X2076" t="s">
        <v>14184</v>
      </c>
      <c r="Y2076" t="str">
        <f>VLOOKUP(R2076,Managers!$A:$B,2,)</f>
        <v>Bob Turner</v>
      </c>
      <c r="Z2076" s="11">
        <f>VLOOKUP(X2076,HourlyWages!$A:$B,2,0)</f>
        <v>50</v>
      </c>
      <c r="AA2076">
        <v>1</v>
      </c>
    </row>
    <row r="2077" spans="1:27" x14ac:dyDescent="0.3">
      <c r="A2077" t="b">
        <f>COUNTIF($C$1:C2077, C2077)&gt;1</f>
        <v>0</v>
      </c>
      <c r="B2077" t="b">
        <f>VLOOKUP(C2077,Sheet3!$A:$B,2,0) &gt; 1</f>
        <v>0</v>
      </c>
      <c r="C2077">
        <v>2076</v>
      </c>
      <c r="D2077">
        <v>14851</v>
      </c>
      <c r="E2077" s="4">
        <v>41040</v>
      </c>
      <c r="F2077">
        <v>26</v>
      </c>
      <c r="G2077" s="15">
        <f>I2077*F2077</f>
        <v>3900</v>
      </c>
      <c r="H2077" s="9">
        <v>0.08</v>
      </c>
      <c r="I2077" s="13">
        <f>VLOOKUP($U2077,Pricebook!$A:$D,4,0)</f>
        <v>150</v>
      </c>
      <c r="J2077" s="11">
        <f>G2077*(1-H2077)</f>
        <v>3588</v>
      </c>
      <c r="K2077" t="s">
        <v>1843</v>
      </c>
      <c r="L2077" t="s">
        <v>1076</v>
      </c>
      <c r="M2077" t="str">
        <f>VLOOKUP($L2077,Companies!$A:$G,7,)</f>
        <v>Broadcasting</v>
      </c>
      <c r="N2077" t="str">
        <f>VLOOKUP($L2077,Companies!$A:$G,6,)</f>
        <v>Consumer Services</v>
      </c>
      <c r="O2077" s="6" t="s">
        <v>1278</v>
      </c>
      <c r="P2077" s="6">
        <v>94110</v>
      </c>
      <c r="Q2077" t="s">
        <v>114</v>
      </c>
      <c r="R2077" t="s">
        <v>23</v>
      </c>
      <c r="S2077" s="4">
        <v>41042</v>
      </c>
      <c r="T2077" s="7">
        <f>S2077-E2077</f>
        <v>2</v>
      </c>
      <c r="U2077" t="s">
        <v>14210</v>
      </c>
      <c r="V2077" s="6" t="s">
        <v>14254</v>
      </c>
      <c r="W2077" t="s">
        <v>14265</v>
      </c>
      <c r="X2077" t="s">
        <v>14194</v>
      </c>
      <c r="Y2077" t="str">
        <f>VLOOKUP(R2077,Managers!$A:$B,2,)</f>
        <v>Bob Turner</v>
      </c>
      <c r="Z2077" s="11">
        <f>VLOOKUP(X2077,HourlyWages!$A:$B,2,0)</f>
        <v>71</v>
      </c>
      <c r="AA2077">
        <v>1</v>
      </c>
    </row>
    <row r="2078" spans="1:27" x14ac:dyDescent="0.3">
      <c r="A2078" t="b">
        <f>COUNTIF($C$1:C2078, C2078)&gt;1</f>
        <v>0</v>
      </c>
      <c r="B2078" t="b">
        <f>VLOOKUP(C2078,Sheet3!$A:$B,2,0) &gt; 1</f>
        <v>0</v>
      </c>
      <c r="C2078">
        <v>2077</v>
      </c>
      <c r="D2078">
        <v>14852</v>
      </c>
      <c r="E2078" s="4">
        <v>40901</v>
      </c>
      <c r="F2078">
        <v>9</v>
      </c>
      <c r="G2078" s="15">
        <f>I2078*F2078</f>
        <v>1440</v>
      </c>
      <c r="H2078" s="9">
        <v>0.03</v>
      </c>
      <c r="I2078" s="13">
        <f>VLOOKUP($U2078,Pricebook!$A:$D,4,0)</f>
        <v>160</v>
      </c>
      <c r="J2078" s="11">
        <f>G2078*(1-H2078)</f>
        <v>1396.8</v>
      </c>
      <c r="K2078" t="s">
        <v>1844</v>
      </c>
      <c r="L2078" t="s">
        <v>348</v>
      </c>
      <c r="M2078" t="str">
        <f>VLOOKUP($L2078,Companies!$A:$G,7,)</f>
        <v>Telecommunications Equipment</v>
      </c>
      <c r="N2078" t="str">
        <f>VLOOKUP($L2078,Companies!$A:$G,6,)</f>
        <v>Public Utilities</v>
      </c>
      <c r="O2078" s="6" t="s">
        <v>1074</v>
      </c>
      <c r="P2078" s="6">
        <v>66062</v>
      </c>
      <c r="Q2078" t="s">
        <v>153</v>
      </c>
      <c r="R2078" t="s">
        <v>16</v>
      </c>
      <c r="S2078" s="4">
        <v>40901</v>
      </c>
      <c r="T2078" s="7">
        <f>S2078-E2078</f>
        <v>0</v>
      </c>
      <c r="U2078" t="s">
        <v>14218</v>
      </c>
      <c r="V2078" s="6" t="s">
        <v>14251</v>
      </c>
      <c r="W2078" t="s">
        <v>14252</v>
      </c>
      <c r="X2078" t="s">
        <v>14189</v>
      </c>
      <c r="Y2078" t="str">
        <f>VLOOKUP(R2078,Managers!$A:$B,2,)</f>
        <v>Josh Martinez</v>
      </c>
      <c r="Z2078" s="11">
        <f>VLOOKUP(X2078,HourlyWages!$A:$B,2,0)</f>
        <v>62</v>
      </c>
      <c r="AA2078">
        <v>1</v>
      </c>
    </row>
    <row r="2079" spans="1:27" x14ac:dyDescent="0.3">
      <c r="A2079" t="b">
        <f>COUNTIF($C$1:C2079, C2079)&gt;1</f>
        <v>0</v>
      </c>
      <c r="B2079" t="b">
        <f>VLOOKUP(C2079,Sheet3!$A:$B,2,0) &gt; 1</f>
        <v>0</v>
      </c>
      <c r="C2079">
        <v>2078</v>
      </c>
      <c r="D2079">
        <v>14854</v>
      </c>
      <c r="E2079" s="4">
        <v>40296</v>
      </c>
      <c r="F2079">
        <v>24</v>
      </c>
      <c r="G2079" s="15">
        <f>I2079*F2079</f>
        <v>4800</v>
      </c>
      <c r="H2079" s="9">
        <v>7.0000000000000007E-2</v>
      </c>
      <c r="I2079" s="13">
        <f>VLOOKUP($U2079,Pricebook!$A:$D,4,0)</f>
        <v>200</v>
      </c>
      <c r="J2079" s="11">
        <f>G2079*(1-H2079)</f>
        <v>4464</v>
      </c>
      <c r="K2079" t="s">
        <v>1374</v>
      </c>
      <c r="L2079" t="s">
        <v>185</v>
      </c>
      <c r="M2079" t="str">
        <f>VLOOKUP($L2079,Companies!$A:$G,7,)</f>
        <v>EDP Services</v>
      </c>
      <c r="N2079" t="str">
        <f>VLOOKUP($L2079,Companies!$A:$G,6,)</f>
        <v>Technology</v>
      </c>
      <c r="O2079" s="6" t="s">
        <v>1845</v>
      </c>
      <c r="P2079" s="6">
        <v>45042</v>
      </c>
      <c r="Q2079" t="s">
        <v>210</v>
      </c>
      <c r="R2079" t="s">
        <v>61</v>
      </c>
      <c r="S2079" s="4">
        <v>40300</v>
      </c>
      <c r="T2079" s="7">
        <f>S2079-E2079</f>
        <v>4</v>
      </c>
      <c r="U2079" t="s">
        <v>14206</v>
      </c>
      <c r="V2079" s="6" t="s">
        <v>14257</v>
      </c>
      <c r="W2079" t="s">
        <v>14259</v>
      </c>
      <c r="X2079" t="s">
        <v>14193</v>
      </c>
      <c r="Y2079" t="str">
        <f>VLOOKUP(R2079,Managers!$A:$B,2,)</f>
        <v>Allen Young</v>
      </c>
      <c r="Z2079" s="11">
        <f>VLOOKUP(X2079,HourlyWages!$A:$B,2,0)</f>
        <v>57</v>
      </c>
      <c r="AA2079">
        <v>1</v>
      </c>
    </row>
    <row r="2080" spans="1:27" x14ac:dyDescent="0.3">
      <c r="A2080" t="b">
        <f>COUNTIF($C$1:C2080, C2080)&gt;1</f>
        <v>0</v>
      </c>
      <c r="B2080" t="b">
        <f>VLOOKUP(C2080,Sheet3!$A:$B,2,0) &gt; 1</f>
        <v>0</v>
      </c>
      <c r="C2080">
        <v>2079</v>
      </c>
      <c r="D2080">
        <v>14855</v>
      </c>
      <c r="E2080" s="4">
        <v>40298</v>
      </c>
      <c r="F2080">
        <v>44</v>
      </c>
      <c r="G2080" s="15">
        <f>I2080*F2080</f>
        <v>7040</v>
      </c>
      <c r="H2080" s="9">
        <v>0.06</v>
      </c>
      <c r="I2080" s="13">
        <f>VLOOKUP($U2080,Pricebook!$A:$D,4,0)</f>
        <v>160</v>
      </c>
      <c r="J2080" s="11">
        <f>G2080*(1-H2080)</f>
        <v>6617.5999999999995</v>
      </c>
      <c r="K2080" t="s">
        <v>1846</v>
      </c>
      <c r="L2080" t="s">
        <v>180</v>
      </c>
      <c r="M2080" t="str">
        <f>VLOOKUP($L2080,Companies!$A:$G,7,)</f>
        <v>Semiconductors</v>
      </c>
      <c r="N2080" t="str">
        <f>VLOOKUP($L2080,Companies!$A:$G,6,)</f>
        <v>Technology</v>
      </c>
      <c r="O2080" s="6" t="s">
        <v>1847</v>
      </c>
      <c r="P2080" s="6">
        <v>71901</v>
      </c>
      <c r="Q2080" t="s">
        <v>66</v>
      </c>
      <c r="R2080" t="s">
        <v>34</v>
      </c>
      <c r="S2080" s="4">
        <v>40300</v>
      </c>
      <c r="T2080" s="7">
        <f>S2080-E2080</f>
        <v>2</v>
      </c>
      <c r="U2080" t="s">
        <v>14218</v>
      </c>
      <c r="V2080" s="6" t="s">
        <v>14251</v>
      </c>
      <c r="W2080" t="s">
        <v>14252</v>
      </c>
      <c r="X2080" t="s">
        <v>14197</v>
      </c>
      <c r="Y2080" t="str">
        <f>VLOOKUP(R2080,Managers!$A:$B,2,)</f>
        <v>Frank Mitchell</v>
      </c>
      <c r="Z2080" s="11">
        <f>VLOOKUP(X2080,HourlyWages!$A:$B,2,0)</f>
        <v>71</v>
      </c>
      <c r="AA2080">
        <v>1</v>
      </c>
    </row>
    <row r="2081" spans="1:27" x14ac:dyDescent="0.3">
      <c r="A2081" t="b">
        <f>COUNTIF($C$1:C2081, C2081)&gt;1</f>
        <v>0</v>
      </c>
      <c r="B2081" t="b">
        <f>VLOOKUP(C2081,Sheet3!$A:$B,2,0) &gt; 1</f>
        <v>0</v>
      </c>
      <c r="C2081">
        <v>2080</v>
      </c>
      <c r="D2081">
        <v>14855</v>
      </c>
      <c r="E2081" s="4">
        <v>40298</v>
      </c>
      <c r="F2081">
        <v>48</v>
      </c>
      <c r="G2081" s="15">
        <f>I2081*F2081</f>
        <v>6000</v>
      </c>
      <c r="H2081" s="9">
        <v>0.1</v>
      </c>
      <c r="I2081" s="13">
        <f>VLOOKUP($U2081,Pricebook!$A:$D,4,0)</f>
        <v>125</v>
      </c>
      <c r="J2081" s="11">
        <f>G2081*(1-H2081)</f>
        <v>5400</v>
      </c>
      <c r="K2081" t="s">
        <v>1846</v>
      </c>
      <c r="L2081" t="s">
        <v>180</v>
      </c>
      <c r="M2081" t="str">
        <f>VLOOKUP($L2081,Companies!$A:$G,7,)</f>
        <v>Semiconductors</v>
      </c>
      <c r="N2081" t="str">
        <f>VLOOKUP($L2081,Companies!$A:$G,6,)</f>
        <v>Technology</v>
      </c>
      <c r="O2081" s="6" t="s">
        <v>1847</v>
      </c>
      <c r="P2081" s="6">
        <v>71901</v>
      </c>
      <c r="Q2081" t="s">
        <v>66</v>
      </c>
      <c r="R2081" t="s">
        <v>34</v>
      </c>
      <c r="S2081" s="4">
        <v>40300</v>
      </c>
      <c r="T2081" s="7">
        <f>S2081-E2081</f>
        <v>2</v>
      </c>
      <c r="U2081" t="s">
        <v>14208</v>
      </c>
      <c r="V2081" s="6" t="s">
        <v>14254</v>
      </c>
      <c r="W2081" t="s">
        <v>14256</v>
      </c>
      <c r="X2081" t="s">
        <v>14198</v>
      </c>
      <c r="Y2081" t="str">
        <f>VLOOKUP(R2081,Managers!$A:$B,2,)</f>
        <v>Frank Mitchell</v>
      </c>
      <c r="Z2081" s="11">
        <f>VLOOKUP(X2081,HourlyWages!$A:$B,2,0)</f>
        <v>51</v>
      </c>
      <c r="AA2081">
        <v>1</v>
      </c>
    </row>
    <row r="2082" spans="1:27" x14ac:dyDescent="0.3">
      <c r="A2082" t="b">
        <f>COUNTIF($C$1:C2082, C2082)&gt;1</f>
        <v>0</v>
      </c>
      <c r="B2082" t="b">
        <f>VLOOKUP(C2082,Sheet3!$A:$B,2,0) &gt; 1</f>
        <v>0</v>
      </c>
      <c r="C2082">
        <v>2081</v>
      </c>
      <c r="D2082">
        <v>14855</v>
      </c>
      <c r="E2082" s="4">
        <v>40298</v>
      </c>
      <c r="F2082">
        <v>19</v>
      </c>
      <c r="G2082" s="15">
        <f>I2082*F2082</f>
        <v>2375</v>
      </c>
      <c r="H2082" s="9">
        <v>0.01</v>
      </c>
      <c r="I2082" s="13">
        <f>VLOOKUP($U2082,Pricebook!$A:$D,4,0)</f>
        <v>125</v>
      </c>
      <c r="J2082" s="11">
        <f>G2082*(1-H2082)</f>
        <v>2351.25</v>
      </c>
      <c r="K2082" t="s">
        <v>1846</v>
      </c>
      <c r="L2082" t="s">
        <v>180</v>
      </c>
      <c r="M2082" t="str">
        <f>VLOOKUP($L2082,Companies!$A:$G,7,)</f>
        <v>Semiconductors</v>
      </c>
      <c r="N2082" t="str">
        <f>VLOOKUP($L2082,Companies!$A:$G,6,)</f>
        <v>Technology</v>
      </c>
      <c r="O2082" s="6" t="s">
        <v>1847</v>
      </c>
      <c r="P2082" s="6">
        <v>71901</v>
      </c>
      <c r="Q2082" t="s">
        <v>66</v>
      </c>
      <c r="R2082" t="s">
        <v>34</v>
      </c>
      <c r="S2082" s="4">
        <v>40300</v>
      </c>
      <c r="T2082" s="7">
        <f>S2082-E2082</f>
        <v>2</v>
      </c>
      <c r="U2082" t="s">
        <v>14209</v>
      </c>
      <c r="V2082" s="6" t="s">
        <v>14257</v>
      </c>
      <c r="W2082" t="s">
        <v>14258</v>
      </c>
      <c r="X2082" t="s">
        <v>14200</v>
      </c>
      <c r="Y2082" t="str">
        <f>VLOOKUP(R2082,Managers!$A:$B,2,)</f>
        <v>Frank Mitchell</v>
      </c>
      <c r="Z2082" s="11">
        <f>VLOOKUP(X2082,HourlyWages!$A:$B,2,0)</f>
        <v>59</v>
      </c>
      <c r="AA2082">
        <v>1</v>
      </c>
    </row>
    <row r="2083" spans="1:27" x14ac:dyDescent="0.3">
      <c r="A2083" t="b">
        <f>COUNTIF($C$1:C2083, C2083)&gt;1</f>
        <v>0</v>
      </c>
      <c r="B2083" t="b">
        <f>VLOOKUP(C2083,Sheet3!$A:$B,2,0) &gt; 1</f>
        <v>0</v>
      </c>
      <c r="C2083">
        <v>2082</v>
      </c>
      <c r="D2083">
        <v>14883</v>
      </c>
      <c r="E2083" s="4">
        <v>40669</v>
      </c>
      <c r="F2083">
        <v>38</v>
      </c>
      <c r="G2083" s="15">
        <f>I2083*F2083</f>
        <v>4750</v>
      </c>
      <c r="H2083" s="9">
        <v>7.0000000000000007E-2</v>
      </c>
      <c r="I2083" s="13">
        <f>VLOOKUP($U2083,Pricebook!$A:$D,4,0)</f>
        <v>125</v>
      </c>
      <c r="J2083" s="11">
        <f>G2083*(1-H2083)</f>
        <v>4417.5</v>
      </c>
      <c r="K2083" t="s">
        <v>1848</v>
      </c>
      <c r="L2083" t="s">
        <v>351</v>
      </c>
      <c r="M2083" t="str">
        <f>VLOOKUP($L2083,Companies!$A:$G,7,)</f>
        <v>Department/Specialty Retail Stores</v>
      </c>
      <c r="N2083" t="str">
        <f>VLOOKUP($L2083,Companies!$A:$G,6,)</f>
        <v>Consumer Services</v>
      </c>
      <c r="O2083" s="6" t="s">
        <v>1849</v>
      </c>
      <c r="P2083" s="6">
        <v>82716</v>
      </c>
      <c r="Q2083" t="s">
        <v>447</v>
      </c>
      <c r="R2083" t="s">
        <v>23</v>
      </c>
      <c r="S2083" s="4">
        <v>40674</v>
      </c>
      <c r="T2083" s="7">
        <f>S2083-E2083</f>
        <v>5</v>
      </c>
      <c r="U2083" t="s">
        <v>14221</v>
      </c>
      <c r="V2083" s="6" t="s">
        <v>14257</v>
      </c>
      <c r="W2083" t="s">
        <v>14258</v>
      </c>
      <c r="X2083" t="s">
        <v>14192</v>
      </c>
      <c r="Y2083" t="str">
        <f>VLOOKUP(R2083,Managers!$A:$B,2,)</f>
        <v>Bob Turner</v>
      </c>
      <c r="Z2083" s="11">
        <f>VLOOKUP(X2083,HourlyWages!$A:$B,2,0)</f>
        <v>75</v>
      </c>
      <c r="AA2083">
        <v>1</v>
      </c>
    </row>
    <row r="2084" spans="1:27" x14ac:dyDescent="0.3">
      <c r="A2084" t="b">
        <f>COUNTIF($C$1:C2084, C2084)&gt;1</f>
        <v>0</v>
      </c>
      <c r="B2084" t="b">
        <f>VLOOKUP(C2084,Sheet3!$A:$B,2,0) &gt; 1</f>
        <v>0</v>
      </c>
      <c r="C2084">
        <v>2083</v>
      </c>
      <c r="D2084">
        <v>14883</v>
      </c>
      <c r="E2084" s="4">
        <v>40669</v>
      </c>
      <c r="F2084">
        <v>47</v>
      </c>
      <c r="G2084" s="15">
        <f>I2084*F2084</f>
        <v>7050</v>
      </c>
      <c r="H2084" s="9">
        <v>0.03</v>
      </c>
      <c r="I2084" s="13">
        <f>VLOOKUP($U2084,Pricebook!$A:$D,4,0)</f>
        <v>150</v>
      </c>
      <c r="J2084" s="11">
        <f>G2084*(1-H2084)</f>
        <v>6838.5</v>
      </c>
      <c r="K2084" t="s">
        <v>1848</v>
      </c>
      <c r="L2084" t="s">
        <v>351</v>
      </c>
      <c r="M2084" t="str">
        <f>VLOOKUP($L2084,Companies!$A:$G,7,)</f>
        <v>Department/Specialty Retail Stores</v>
      </c>
      <c r="N2084" t="str">
        <f>VLOOKUP($L2084,Companies!$A:$G,6,)</f>
        <v>Consumer Services</v>
      </c>
      <c r="O2084" s="6" t="s">
        <v>1849</v>
      </c>
      <c r="P2084" s="6">
        <v>82716</v>
      </c>
      <c r="Q2084" t="s">
        <v>447</v>
      </c>
      <c r="R2084" t="s">
        <v>23</v>
      </c>
      <c r="S2084" s="4">
        <v>40678</v>
      </c>
      <c r="T2084" s="7">
        <f>S2084-E2084</f>
        <v>9</v>
      </c>
      <c r="U2084" t="s">
        <v>14210</v>
      </c>
      <c r="V2084" s="6" t="s">
        <v>14251</v>
      </c>
      <c r="W2084" t="s">
        <v>14260</v>
      </c>
      <c r="X2084" t="s">
        <v>14199</v>
      </c>
      <c r="Y2084" t="str">
        <f>VLOOKUP(R2084,Managers!$A:$B,2,)</f>
        <v>Bob Turner</v>
      </c>
      <c r="Z2084" s="11">
        <f>VLOOKUP(X2084,HourlyWages!$A:$B,2,0)</f>
        <v>68</v>
      </c>
      <c r="AA2084">
        <v>1</v>
      </c>
    </row>
    <row r="2085" spans="1:27" x14ac:dyDescent="0.3">
      <c r="A2085" t="b">
        <f>COUNTIF($C$1:C2085, C2085)&gt;1</f>
        <v>0</v>
      </c>
      <c r="B2085" t="b">
        <f>VLOOKUP(C2085,Sheet3!$A:$B,2,0) &gt; 1</f>
        <v>0</v>
      </c>
      <c r="C2085">
        <v>2084</v>
      </c>
      <c r="D2085">
        <v>14884</v>
      </c>
      <c r="E2085" s="4">
        <v>40813</v>
      </c>
      <c r="F2085">
        <v>6</v>
      </c>
      <c r="G2085" s="15">
        <f>I2085*F2085</f>
        <v>900</v>
      </c>
      <c r="H2085" s="9">
        <v>0.06</v>
      </c>
      <c r="I2085" s="13">
        <f>VLOOKUP($U2085,Pricebook!$A:$D,4,0)</f>
        <v>150</v>
      </c>
      <c r="J2085" s="11">
        <f>G2085*(1-H2085)</f>
        <v>846</v>
      </c>
      <c r="K2085" t="s">
        <v>686</v>
      </c>
      <c r="L2085" t="s">
        <v>468</v>
      </c>
      <c r="M2085" t="str">
        <f>VLOOKUP($L2085,Companies!$A:$G,7,)</f>
        <v>Major Pharmaceuticals</v>
      </c>
      <c r="N2085" t="str">
        <f>VLOOKUP($L2085,Companies!$A:$G,6,)</f>
        <v>Health Care</v>
      </c>
      <c r="O2085" s="6" t="s">
        <v>687</v>
      </c>
      <c r="P2085" s="6">
        <v>32137</v>
      </c>
      <c r="Q2085" t="s">
        <v>101</v>
      </c>
      <c r="R2085" t="s">
        <v>34</v>
      </c>
      <c r="S2085" s="4">
        <v>40815</v>
      </c>
      <c r="T2085" s="7">
        <f>S2085-E2085</f>
        <v>2</v>
      </c>
      <c r="U2085" t="s">
        <v>14210</v>
      </c>
      <c r="V2085" s="6" t="s">
        <v>14251</v>
      </c>
      <c r="W2085" t="s">
        <v>14268</v>
      </c>
      <c r="X2085" t="s">
        <v>14191</v>
      </c>
      <c r="Y2085" t="str">
        <f>VLOOKUP(R2085,Managers!$A:$B,2,)</f>
        <v>Frank Mitchell</v>
      </c>
      <c r="Z2085" s="11">
        <f>VLOOKUP(X2085,HourlyWages!$A:$B,2,0)</f>
        <v>60</v>
      </c>
      <c r="AA2085">
        <v>1</v>
      </c>
    </row>
    <row r="2086" spans="1:27" x14ac:dyDescent="0.3">
      <c r="A2086" t="b">
        <f>COUNTIF($C$1:C2086, C2086)&gt;1</f>
        <v>0</v>
      </c>
      <c r="B2086" t="b">
        <f>VLOOKUP(C2086,Sheet3!$A:$B,2,0) &gt; 1</f>
        <v>0</v>
      </c>
      <c r="C2086">
        <v>2085</v>
      </c>
      <c r="D2086">
        <v>14913</v>
      </c>
      <c r="E2086" s="4">
        <v>39858</v>
      </c>
      <c r="F2086">
        <v>47</v>
      </c>
      <c r="G2086" s="15">
        <f>I2086*F2086</f>
        <v>5170</v>
      </c>
      <c r="H2086" s="9">
        <v>0.01</v>
      </c>
      <c r="I2086" s="13">
        <f>VLOOKUP($U2086,Pricebook!$A:$D,4,0)</f>
        <v>110</v>
      </c>
      <c r="J2086" s="11">
        <f>G2086*(1-H2086)</f>
        <v>5118.3</v>
      </c>
      <c r="K2086" t="s">
        <v>462</v>
      </c>
      <c r="L2086" t="s">
        <v>241</v>
      </c>
      <c r="M2086" t="str">
        <f>VLOOKUP($L2086,Companies!$A:$G,7,)</f>
        <v>Computer Software: Prepackaged Software</v>
      </c>
      <c r="N2086" t="str">
        <f>VLOOKUP($L2086,Companies!$A:$G,6,)</f>
        <v>Technology</v>
      </c>
      <c r="O2086" s="6" t="s">
        <v>258</v>
      </c>
      <c r="P2086" s="6">
        <v>28314</v>
      </c>
      <c r="Q2086" t="s">
        <v>33</v>
      </c>
      <c r="R2086" t="s">
        <v>34</v>
      </c>
      <c r="S2086" s="4">
        <v>39859</v>
      </c>
      <c r="T2086" s="7">
        <f>S2086-E2086</f>
        <v>1</v>
      </c>
      <c r="U2086" t="s">
        <v>14215</v>
      </c>
      <c r="V2086" s="6" t="s">
        <v>14254</v>
      </c>
      <c r="W2086" t="s">
        <v>14265</v>
      </c>
      <c r="X2086" t="s">
        <v>14195</v>
      </c>
      <c r="Y2086" t="str">
        <f>VLOOKUP(R2086,Managers!$A:$B,2,)</f>
        <v>Frank Mitchell</v>
      </c>
      <c r="Z2086" s="11">
        <f>VLOOKUP(X2086,HourlyWages!$A:$B,2,0)</f>
        <v>52</v>
      </c>
      <c r="AA2086">
        <v>1</v>
      </c>
    </row>
    <row r="2087" spans="1:27" x14ac:dyDescent="0.3">
      <c r="A2087" t="b">
        <f>COUNTIF($C$1:C2087, C2087)&gt;1</f>
        <v>0</v>
      </c>
      <c r="B2087" t="b">
        <f>VLOOKUP(C2087,Sheet3!$A:$B,2,0) &gt; 1</f>
        <v>0</v>
      </c>
      <c r="C2087">
        <v>2086</v>
      </c>
      <c r="D2087">
        <v>14916</v>
      </c>
      <c r="E2087" s="4">
        <v>39871</v>
      </c>
      <c r="F2087">
        <v>16</v>
      </c>
      <c r="G2087" s="15">
        <f>I2087*F2087</f>
        <v>2400</v>
      </c>
      <c r="H2087" s="9">
        <v>7.0000000000000007E-2</v>
      </c>
      <c r="I2087" s="13">
        <f>VLOOKUP($U2087,Pricebook!$A:$D,4,0)</f>
        <v>150</v>
      </c>
      <c r="J2087" s="11">
        <f>G2087*(1-H2087)</f>
        <v>2232</v>
      </c>
      <c r="K2087" t="s">
        <v>198</v>
      </c>
      <c r="L2087" t="s">
        <v>199</v>
      </c>
      <c r="M2087" t="str">
        <f>VLOOKUP($L2087,Companies!$A:$G,7,)</f>
        <v>Biotechnology: Biological Products (No Diagnostic Substances)</v>
      </c>
      <c r="N2087" t="str">
        <f>VLOOKUP($L2087,Companies!$A:$G,6,)</f>
        <v>Health Care</v>
      </c>
      <c r="O2087" s="6" t="s">
        <v>200</v>
      </c>
      <c r="P2087" s="6">
        <v>84062</v>
      </c>
      <c r="Q2087" t="s">
        <v>201</v>
      </c>
      <c r="R2087" t="s">
        <v>23</v>
      </c>
      <c r="S2087" s="4">
        <v>39873</v>
      </c>
      <c r="T2087" s="7">
        <f>S2087-E2087</f>
        <v>2</v>
      </c>
      <c r="U2087" t="s">
        <v>14210</v>
      </c>
      <c r="V2087" s="6" t="s">
        <v>14254</v>
      </c>
      <c r="W2087" t="s">
        <v>14255</v>
      </c>
      <c r="X2087" t="s">
        <v>14201</v>
      </c>
      <c r="Y2087" t="str">
        <f>VLOOKUP(R2087,Managers!$A:$B,2,)</f>
        <v>Bob Turner</v>
      </c>
      <c r="Z2087" s="11">
        <f>VLOOKUP(X2087,HourlyWages!$A:$B,2,0)</f>
        <v>53</v>
      </c>
      <c r="AA2087">
        <v>1</v>
      </c>
    </row>
    <row r="2088" spans="1:27" x14ac:dyDescent="0.3">
      <c r="A2088" t="b">
        <f>COUNTIF($C$1:C2088, C2088)&gt;1</f>
        <v>0</v>
      </c>
      <c r="B2088" t="b">
        <f>VLOOKUP(C2088,Sheet3!$A:$B,2,0) &gt; 1</f>
        <v>0</v>
      </c>
      <c r="C2088">
        <v>2087</v>
      </c>
      <c r="D2088">
        <v>14948</v>
      </c>
      <c r="E2088" s="4">
        <v>40691</v>
      </c>
      <c r="F2088">
        <v>6</v>
      </c>
      <c r="G2088" s="15">
        <f>I2088*F2088</f>
        <v>750</v>
      </c>
      <c r="H2088" s="9">
        <v>0</v>
      </c>
      <c r="I2088" s="13">
        <f>VLOOKUP($U2088,Pricebook!$A:$D,4,0)</f>
        <v>125</v>
      </c>
      <c r="J2088" s="11">
        <f>G2088*(1-H2088)</f>
        <v>750</v>
      </c>
      <c r="K2088" t="s">
        <v>1072</v>
      </c>
      <c r="L2088" t="s">
        <v>363</v>
      </c>
      <c r="M2088" t="str">
        <f>VLOOKUP($L2088,Companies!$A:$G,7,)</f>
        <v>Biotechnology: Laboratory Analytical Instruments</v>
      </c>
      <c r="N2088" t="str">
        <f>VLOOKUP($L2088,Companies!$A:$G,6,)</f>
        <v>Capital Goods</v>
      </c>
      <c r="O2088" s="6" t="s">
        <v>1850</v>
      </c>
      <c r="P2088" s="6">
        <v>49442</v>
      </c>
      <c r="Q2088" t="s">
        <v>172</v>
      </c>
      <c r="R2088" t="s">
        <v>16</v>
      </c>
      <c r="S2088" s="4">
        <v>40692</v>
      </c>
      <c r="T2088" s="7">
        <f>S2088-E2088</f>
        <v>1</v>
      </c>
      <c r="U2088" t="s">
        <v>14217</v>
      </c>
      <c r="V2088" s="6" t="s">
        <v>14251</v>
      </c>
      <c r="W2088" t="s">
        <v>14263</v>
      </c>
      <c r="X2088" t="s">
        <v>14189</v>
      </c>
      <c r="Y2088" t="str">
        <f>VLOOKUP(R2088,Managers!$A:$B,2,)</f>
        <v>Josh Martinez</v>
      </c>
      <c r="Z2088" s="11">
        <f>VLOOKUP(X2088,HourlyWages!$A:$B,2,0)</f>
        <v>62</v>
      </c>
      <c r="AA2088">
        <v>1</v>
      </c>
    </row>
    <row r="2089" spans="1:27" x14ac:dyDescent="0.3">
      <c r="A2089" t="b">
        <f>COUNTIF($C$1:C2089, C2089)&gt;1</f>
        <v>0</v>
      </c>
      <c r="B2089" t="b">
        <f>VLOOKUP(C2089,Sheet3!$A:$B,2,0) &gt; 1</f>
        <v>0</v>
      </c>
      <c r="C2089">
        <v>2088</v>
      </c>
      <c r="D2089">
        <v>14950</v>
      </c>
      <c r="E2089" s="4">
        <v>40447</v>
      </c>
      <c r="F2089">
        <v>48</v>
      </c>
      <c r="G2089" s="15">
        <f>I2089*F2089</f>
        <v>5760</v>
      </c>
      <c r="H2089" s="9">
        <v>0.03</v>
      </c>
      <c r="I2089" s="13">
        <f>VLOOKUP($U2089,Pricebook!$A:$D,4,0)</f>
        <v>120</v>
      </c>
      <c r="J2089" s="11">
        <f>G2089*(1-H2089)</f>
        <v>5587.2</v>
      </c>
      <c r="K2089" t="s">
        <v>1021</v>
      </c>
      <c r="L2089" t="s">
        <v>46</v>
      </c>
      <c r="M2089" t="str">
        <f>VLOOKUP($L2089,Companies!$A:$G,7,)</f>
        <v>Computer Software: Prepackaged Software</v>
      </c>
      <c r="N2089" t="str">
        <f>VLOOKUP($L2089,Companies!$A:$G,6,)</f>
        <v>Technology</v>
      </c>
      <c r="O2089" s="6" t="s">
        <v>1851</v>
      </c>
      <c r="P2089" s="6">
        <v>94086</v>
      </c>
      <c r="Q2089" t="s">
        <v>114</v>
      </c>
      <c r="R2089" t="s">
        <v>23</v>
      </c>
      <c r="S2089" s="4">
        <v>40447</v>
      </c>
      <c r="T2089" s="7">
        <f>S2089-E2089</f>
        <v>0</v>
      </c>
      <c r="U2089" t="s">
        <v>14212</v>
      </c>
      <c r="V2089" s="6" t="s">
        <v>14257</v>
      </c>
      <c r="W2089" t="s">
        <v>14259</v>
      </c>
      <c r="X2089" t="s">
        <v>14191</v>
      </c>
      <c r="Y2089" t="str">
        <f>VLOOKUP(R2089,Managers!$A:$B,2,)</f>
        <v>Bob Turner</v>
      </c>
      <c r="Z2089" s="11">
        <f>VLOOKUP(X2089,HourlyWages!$A:$B,2,0)</f>
        <v>60</v>
      </c>
      <c r="AA2089">
        <v>1</v>
      </c>
    </row>
    <row r="2090" spans="1:27" x14ac:dyDescent="0.3">
      <c r="A2090" t="b">
        <f>COUNTIF($C$1:C2090, C2090)&gt;1</f>
        <v>0</v>
      </c>
      <c r="B2090" t="b">
        <f>VLOOKUP(C2090,Sheet3!$A:$B,2,0) &gt; 1</f>
        <v>0</v>
      </c>
      <c r="C2090">
        <v>2089</v>
      </c>
      <c r="D2090">
        <v>14951</v>
      </c>
      <c r="E2090" s="4">
        <v>40680</v>
      </c>
      <c r="F2090">
        <v>34</v>
      </c>
      <c r="G2090" s="15">
        <f>I2090*F2090</f>
        <v>5100</v>
      </c>
      <c r="H2090" s="9">
        <v>0.02</v>
      </c>
      <c r="I2090" s="13">
        <f>VLOOKUP($U2090,Pricebook!$A:$D,4,0)</f>
        <v>150</v>
      </c>
      <c r="J2090" s="11">
        <f>G2090*(1-H2090)</f>
        <v>4998</v>
      </c>
      <c r="K2090" t="s">
        <v>884</v>
      </c>
      <c r="L2090" t="s">
        <v>621</v>
      </c>
      <c r="M2090" t="str">
        <f>VLOOKUP($L2090,Companies!$A:$G,7,)</f>
        <v>Semiconductors</v>
      </c>
      <c r="N2090" t="str">
        <f>VLOOKUP($L2090,Companies!$A:$G,6,)</f>
        <v>Technology</v>
      </c>
      <c r="O2090" s="6" t="s">
        <v>885</v>
      </c>
      <c r="P2090" s="6">
        <v>27502</v>
      </c>
      <c r="Q2090" t="s">
        <v>33</v>
      </c>
      <c r="R2090" t="s">
        <v>34</v>
      </c>
      <c r="S2090" s="4">
        <v>40682</v>
      </c>
      <c r="T2090" s="7">
        <f>S2090-E2090</f>
        <v>2</v>
      </c>
      <c r="U2090" t="s">
        <v>14211</v>
      </c>
      <c r="V2090" s="6" t="s">
        <v>14254</v>
      </c>
      <c r="W2090" t="s">
        <v>14269</v>
      </c>
      <c r="X2090" t="s">
        <v>14188</v>
      </c>
      <c r="Y2090" t="str">
        <f>VLOOKUP(R2090,Managers!$A:$B,2,)</f>
        <v>Frank Mitchell</v>
      </c>
      <c r="Z2090" s="11">
        <f>VLOOKUP(X2090,HourlyWages!$A:$B,2,0)</f>
        <v>52</v>
      </c>
      <c r="AA2090">
        <v>1</v>
      </c>
    </row>
    <row r="2091" spans="1:27" x14ac:dyDescent="0.3">
      <c r="A2091" t="b">
        <f>COUNTIF($C$1:C2091, C2091)&gt;1</f>
        <v>0</v>
      </c>
      <c r="B2091" t="b">
        <f>VLOOKUP(C2091,Sheet3!$A:$B,2,0) &gt; 1</f>
        <v>0</v>
      </c>
      <c r="C2091">
        <v>2090</v>
      </c>
      <c r="D2091">
        <v>14951</v>
      </c>
      <c r="E2091" s="4">
        <v>40680</v>
      </c>
      <c r="F2091">
        <v>26</v>
      </c>
      <c r="G2091" s="15">
        <f>I2091*F2091</f>
        <v>3120</v>
      </c>
      <c r="H2091" s="9">
        <v>0.08</v>
      </c>
      <c r="I2091" s="13">
        <f>VLOOKUP($U2091,Pricebook!$A:$D,4,0)</f>
        <v>120</v>
      </c>
      <c r="J2091" s="11">
        <f>G2091*(1-H2091)</f>
        <v>2870.4</v>
      </c>
      <c r="K2091" t="s">
        <v>884</v>
      </c>
      <c r="L2091" t="s">
        <v>621</v>
      </c>
      <c r="M2091" t="str">
        <f>VLOOKUP($L2091,Companies!$A:$G,7,)</f>
        <v>Semiconductors</v>
      </c>
      <c r="N2091" t="str">
        <f>VLOOKUP($L2091,Companies!$A:$G,6,)</f>
        <v>Technology</v>
      </c>
      <c r="O2091" s="6" t="s">
        <v>885</v>
      </c>
      <c r="P2091" s="6">
        <v>27502</v>
      </c>
      <c r="Q2091" t="s">
        <v>33</v>
      </c>
      <c r="R2091" t="s">
        <v>34</v>
      </c>
      <c r="S2091" s="4">
        <v>40680</v>
      </c>
      <c r="T2091" s="7">
        <f>S2091-E2091</f>
        <v>0</v>
      </c>
      <c r="U2091" t="s">
        <v>14212</v>
      </c>
      <c r="V2091" s="6" t="s">
        <v>14251</v>
      </c>
      <c r="W2091" t="s">
        <v>14263</v>
      </c>
      <c r="X2091" t="s">
        <v>14200</v>
      </c>
      <c r="Y2091" t="str">
        <f>VLOOKUP(R2091,Managers!$A:$B,2,)</f>
        <v>Frank Mitchell</v>
      </c>
      <c r="Z2091" s="11">
        <f>VLOOKUP(X2091,HourlyWages!$A:$B,2,0)</f>
        <v>59</v>
      </c>
      <c r="AA2091">
        <v>1</v>
      </c>
    </row>
    <row r="2092" spans="1:27" x14ac:dyDescent="0.3">
      <c r="A2092" t="b">
        <f>COUNTIF($C$1:C2092, C2092)&gt;1</f>
        <v>0</v>
      </c>
      <c r="B2092" t="b">
        <f>VLOOKUP(C2092,Sheet3!$A:$B,2,0) &gt; 1</f>
        <v>0</v>
      </c>
      <c r="C2092">
        <v>2091</v>
      </c>
      <c r="D2092">
        <v>14976</v>
      </c>
      <c r="E2092" s="4">
        <v>40746</v>
      </c>
      <c r="F2092">
        <v>46</v>
      </c>
      <c r="G2092" s="15">
        <f>I2092*F2092</f>
        <v>5060</v>
      </c>
      <c r="H2092" s="9">
        <v>0.03</v>
      </c>
      <c r="I2092" s="13">
        <f>VLOOKUP($U2092,Pricebook!$A:$D,4,0)</f>
        <v>110</v>
      </c>
      <c r="J2092" s="11">
        <f>G2092*(1-H2092)</f>
        <v>4908.2</v>
      </c>
      <c r="K2092" t="s">
        <v>684</v>
      </c>
      <c r="L2092" t="s">
        <v>576</v>
      </c>
      <c r="M2092" t="str">
        <f>VLOOKUP($L2092,Companies!$A:$G,7,)</f>
        <v>Clothing/Shoe/Accessory Stores</v>
      </c>
      <c r="N2092" t="str">
        <f>VLOOKUP($L2092,Companies!$A:$G,6,)</f>
        <v>Consumer Services</v>
      </c>
      <c r="O2092" s="6" t="s">
        <v>1396</v>
      </c>
      <c r="P2092" s="6">
        <v>35216</v>
      </c>
      <c r="Q2092" t="s">
        <v>424</v>
      </c>
      <c r="R2092" t="s">
        <v>34</v>
      </c>
      <c r="S2092" s="4">
        <v>40748</v>
      </c>
      <c r="T2092" s="7">
        <f>S2092-E2092</f>
        <v>2</v>
      </c>
      <c r="U2092" t="s">
        <v>14215</v>
      </c>
      <c r="V2092" s="6" t="s">
        <v>14254</v>
      </c>
      <c r="W2092" t="s">
        <v>14255</v>
      </c>
      <c r="X2092" t="s">
        <v>14203</v>
      </c>
      <c r="Y2092" t="str">
        <f>VLOOKUP(R2092,Managers!$A:$B,2,)</f>
        <v>Frank Mitchell</v>
      </c>
      <c r="Z2092" s="11">
        <f>VLOOKUP(X2092,HourlyWages!$A:$B,2,0)</f>
        <v>62</v>
      </c>
      <c r="AA2092">
        <v>1</v>
      </c>
    </row>
    <row r="2093" spans="1:27" x14ac:dyDescent="0.3">
      <c r="A2093" t="b">
        <f>COUNTIF($C$1:C2093, C2093)&gt;1</f>
        <v>0</v>
      </c>
      <c r="B2093" t="b">
        <f>VLOOKUP(C2093,Sheet3!$A:$B,2,0) &gt; 1</f>
        <v>0</v>
      </c>
      <c r="C2093">
        <v>2092</v>
      </c>
      <c r="D2093">
        <v>14978</v>
      </c>
      <c r="E2093" s="4">
        <v>40325</v>
      </c>
      <c r="F2093">
        <v>14</v>
      </c>
      <c r="G2093" s="15">
        <f>I2093*F2093</f>
        <v>1750</v>
      </c>
      <c r="H2093" s="9">
        <v>7.0000000000000007E-2</v>
      </c>
      <c r="I2093" s="13">
        <f>VLOOKUP($U2093,Pricebook!$A:$D,4,0)</f>
        <v>125</v>
      </c>
      <c r="J2093" s="11">
        <f>G2093*(1-H2093)</f>
        <v>1627.5</v>
      </c>
      <c r="K2093" t="s">
        <v>1035</v>
      </c>
      <c r="L2093" t="s">
        <v>36</v>
      </c>
      <c r="M2093" t="str">
        <f>VLOOKUP($L2093,Companies!$A:$G,7,)</f>
        <v>Electronic Components</v>
      </c>
      <c r="N2093" t="str">
        <f>VLOOKUP($L2093,Companies!$A:$G,6,)</f>
        <v>Technology</v>
      </c>
      <c r="O2093" s="6" t="s">
        <v>1036</v>
      </c>
      <c r="P2093" s="6">
        <v>30721</v>
      </c>
      <c r="Q2093" t="s">
        <v>134</v>
      </c>
      <c r="R2093" t="s">
        <v>34</v>
      </c>
      <c r="S2093" s="4">
        <v>40326</v>
      </c>
      <c r="T2093" s="7">
        <f>S2093-E2093</f>
        <v>1</v>
      </c>
      <c r="U2093" t="s">
        <v>14217</v>
      </c>
      <c r="V2093" s="6" t="s">
        <v>14257</v>
      </c>
      <c r="W2093" t="s">
        <v>14259</v>
      </c>
      <c r="X2093" t="s">
        <v>14199</v>
      </c>
      <c r="Y2093" t="str">
        <f>VLOOKUP(R2093,Managers!$A:$B,2,)</f>
        <v>Frank Mitchell</v>
      </c>
      <c r="Z2093" s="11">
        <f>VLOOKUP(X2093,HourlyWages!$A:$B,2,0)</f>
        <v>68</v>
      </c>
      <c r="AA2093">
        <v>1</v>
      </c>
    </row>
    <row r="2094" spans="1:27" x14ac:dyDescent="0.3">
      <c r="A2094" t="b">
        <f>COUNTIF($C$1:C2094, C2094)&gt;1</f>
        <v>0</v>
      </c>
      <c r="B2094" t="b">
        <f>VLOOKUP(C2094,Sheet3!$A:$B,2,0) &gt; 1</f>
        <v>0</v>
      </c>
      <c r="C2094">
        <v>2093</v>
      </c>
      <c r="D2094">
        <v>14978</v>
      </c>
      <c r="E2094" s="4">
        <v>40325</v>
      </c>
      <c r="F2094">
        <v>14</v>
      </c>
      <c r="G2094" s="15">
        <f>I2094*F2094</f>
        <v>2800</v>
      </c>
      <c r="H2094" s="9">
        <v>0</v>
      </c>
      <c r="I2094" s="13">
        <f>VLOOKUP($U2094,Pricebook!$A:$D,4,0)</f>
        <v>200</v>
      </c>
      <c r="J2094" s="11">
        <f>G2094*(1-H2094)</f>
        <v>2800</v>
      </c>
      <c r="K2094" t="s">
        <v>1035</v>
      </c>
      <c r="L2094" t="s">
        <v>36</v>
      </c>
      <c r="M2094" t="str">
        <f>VLOOKUP($L2094,Companies!$A:$G,7,)</f>
        <v>Electronic Components</v>
      </c>
      <c r="N2094" t="str">
        <f>VLOOKUP($L2094,Companies!$A:$G,6,)</f>
        <v>Technology</v>
      </c>
      <c r="O2094" s="6" t="s">
        <v>1036</v>
      </c>
      <c r="P2094" s="6">
        <v>30721</v>
      </c>
      <c r="Q2094" t="s">
        <v>134</v>
      </c>
      <c r="R2094" t="s">
        <v>34</v>
      </c>
      <c r="S2094" s="4">
        <v>40326</v>
      </c>
      <c r="T2094" s="7">
        <f>S2094-E2094</f>
        <v>1</v>
      </c>
      <c r="U2094" t="s">
        <v>14206</v>
      </c>
      <c r="V2094" s="6" t="s">
        <v>14251</v>
      </c>
      <c r="W2094" t="s">
        <v>14263</v>
      </c>
      <c r="X2094" t="s">
        <v>14189</v>
      </c>
      <c r="Y2094" t="str">
        <f>VLOOKUP(R2094,Managers!$A:$B,2,)</f>
        <v>Frank Mitchell</v>
      </c>
      <c r="Z2094" s="11">
        <f>VLOOKUP(X2094,HourlyWages!$A:$B,2,0)</f>
        <v>62</v>
      </c>
      <c r="AA2094">
        <v>1</v>
      </c>
    </row>
    <row r="2095" spans="1:27" x14ac:dyDescent="0.3">
      <c r="A2095" t="b">
        <f>COUNTIF($C$1:C2095, C2095)&gt;1</f>
        <v>0</v>
      </c>
      <c r="B2095" t="b">
        <f>VLOOKUP(C2095,Sheet3!$A:$B,2,0) &gt; 1</f>
        <v>0</v>
      </c>
      <c r="C2095">
        <v>2094</v>
      </c>
      <c r="D2095">
        <v>14980</v>
      </c>
      <c r="E2095" s="4">
        <v>41104</v>
      </c>
      <c r="F2095">
        <v>27</v>
      </c>
      <c r="G2095" s="15">
        <f>I2095*F2095</f>
        <v>4050</v>
      </c>
      <c r="H2095" s="9">
        <v>0.03</v>
      </c>
      <c r="I2095" s="13">
        <f>VLOOKUP($U2095,Pricebook!$A:$D,4,0)</f>
        <v>150</v>
      </c>
      <c r="J2095" s="11">
        <f>G2095*(1-H2095)</f>
        <v>3928.5</v>
      </c>
      <c r="K2095" t="s">
        <v>636</v>
      </c>
      <c r="L2095" t="s">
        <v>637</v>
      </c>
      <c r="M2095" t="str">
        <f>VLOOKUP($L2095,Companies!$A:$G,7,)</f>
        <v>Medical Specialities</v>
      </c>
      <c r="N2095" t="str">
        <f>VLOOKUP($L2095,Companies!$A:$G,6,)</f>
        <v>Health Care</v>
      </c>
      <c r="O2095" s="6" t="s">
        <v>638</v>
      </c>
      <c r="P2095" s="6">
        <v>35904</v>
      </c>
      <c r="Q2095" t="s">
        <v>424</v>
      </c>
      <c r="R2095" t="s">
        <v>34</v>
      </c>
      <c r="S2095" s="4">
        <v>41105</v>
      </c>
      <c r="T2095" s="7">
        <f>S2095-E2095</f>
        <v>1</v>
      </c>
      <c r="U2095" t="s">
        <v>14211</v>
      </c>
      <c r="V2095" s="6" t="s">
        <v>14257</v>
      </c>
      <c r="W2095" t="s">
        <v>14259</v>
      </c>
      <c r="X2095" t="s">
        <v>14186</v>
      </c>
      <c r="Y2095" t="str">
        <f>VLOOKUP(R2095,Managers!$A:$B,2,)</f>
        <v>Frank Mitchell</v>
      </c>
      <c r="Z2095" s="11">
        <f>VLOOKUP(X2095,HourlyWages!$A:$B,2,0)</f>
        <v>67</v>
      </c>
      <c r="AA2095">
        <v>1</v>
      </c>
    </row>
    <row r="2096" spans="1:27" x14ac:dyDescent="0.3">
      <c r="A2096" t="b">
        <f>COUNTIF($C$1:C2096, C2096)&gt;1</f>
        <v>0</v>
      </c>
      <c r="B2096" t="b">
        <f>VLOOKUP(C2096,Sheet3!$A:$B,2,0) &gt; 1</f>
        <v>0</v>
      </c>
      <c r="C2096">
        <v>2095</v>
      </c>
      <c r="D2096">
        <v>14981</v>
      </c>
      <c r="E2096" s="4">
        <v>40477</v>
      </c>
      <c r="F2096">
        <v>8</v>
      </c>
      <c r="G2096" s="15">
        <f>I2096*F2096</f>
        <v>1600</v>
      </c>
      <c r="H2096" s="9">
        <v>7.0000000000000007E-2</v>
      </c>
      <c r="I2096" s="13">
        <f>VLOOKUP($U2096,Pricebook!$A:$D,4,0)</f>
        <v>200</v>
      </c>
      <c r="J2096" s="11">
        <f>G2096*(1-H2096)</f>
        <v>1488</v>
      </c>
      <c r="K2096" t="s">
        <v>412</v>
      </c>
      <c r="L2096" t="s">
        <v>327</v>
      </c>
      <c r="M2096" t="str">
        <f>VLOOKUP($L2096,Companies!$A:$G,7,)</f>
        <v>Television Services</v>
      </c>
      <c r="N2096" t="str">
        <f>VLOOKUP($L2096,Companies!$A:$G,6,)</f>
        <v>Consumer Services</v>
      </c>
      <c r="O2096" s="6" t="s">
        <v>1780</v>
      </c>
      <c r="P2096" s="6">
        <v>92592</v>
      </c>
      <c r="Q2096" t="s">
        <v>114</v>
      </c>
      <c r="R2096" t="s">
        <v>23</v>
      </c>
      <c r="S2096" s="4">
        <v>40478</v>
      </c>
      <c r="T2096" s="7">
        <f>S2096-E2096</f>
        <v>1</v>
      </c>
      <c r="U2096" t="s">
        <v>14206</v>
      </c>
      <c r="V2096" s="6" t="s">
        <v>14251</v>
      </c>
      <c r="W2096" t="s">
        <v>14263</v>
      </c>
      <c r="X2096" t="s">
        <v>14194</v>
      </c>
      <c r="Y2096" t="str">
        <f>VLOOKUP(R2096,Managers!$A:$B,2,)</f>
        <v>Bob Turner</v>
      </c>
      <c r="Z2096" s="11">
        <f>VLOOKUP(X2096,HourlyWages!$A:$B,2,0)</f>
        <v>71</v>
      </c>
      <c r="AA2096">
        <v>1</v>
      </c>
    </row>
    <row r="2097" spans="1:27" x14ac:dyDescent="0.3">
      <c r="A2097" t="b">
        <f>COUNTIF($C$1:C2097, C2097)&gt;1</f>
        <v>0</v>
      </c>
      <c r="B2097" t="b">
        <f>VLOOKUP(C2097,Sheet3!$A:$B,2,0) &gt; 1</f>
        <v>0</v>
      </c>
      <c r="C2097">
        <v>2096</v>
      </c>
      <c r="D2097">
        <v>14981</v>
      </c>
      <c r="E2097" s="4">
        <v>40477</v>
      </c>
      <c r="F2097">
        <v>8</v>
      </c>
      <c r="G2097" s="15">
        <f>I2097*F2097</f>
        <v>1000</v>
      </c>
      <c r="H2097" s="9">
        <v>0.03</v>
      </c>
      <c r="I2097" s="13">
        <f>VLOOKUP($U2097,Pricebook!$A:$D,4,0)</f>
        <v>125</v>
      </c>
      <c r="J2097" s="11">
        <f>G2097*(1-H2097)</f>
        <v>970</v>
      </c>
      <c r="K2097" t="s">
        <v>412</v>
      </c>
      <c r="L2097" t="s">
        <v>327</v>
      </c>
      <c r="M2097" t="str">
        <f>VLOOKUP($L2097,Companies!$A:$G,7,)</f>
        <v>Television Services</v>
      </c>
      <c r="N2097" t="str">
        <f>VLOOKUP($L2097,Companies!$A:$G,6,)</f>
        <v>Consumer Services</v>
      </c>
      <c r="O2097" s="6" t="s">
        <v>1780</v>
      </c>
      <c r="P2097" s="6">
        <v>92592</v>
      </c>
      <c r="Q2097" t="s">
        <v>114</v>
      </c>
      <c r="R2097" t="s">
        <v>23</v>
      </c>
      <c r="S2097" s="4">
        <v>40479</v>
      </c>
      <c r="T2097" s="7">
        <f>S2097-E2097</f>
        <v>2</v>
      </c>
      <c r="U2097" t="s">
        <v>14209</v>
      </c>
      <c r="V2097" s="6" t="s">
        <v>14251</v>
      </c>
      <c r="W2097" t="s">
        <v>14266</v>
      </c>
      <c r="X2097" t="s">
        <v>14200</v>
      </c>
      <c r="Y2097" t="str">
        <f>VLOOKUP(R2097,Managers!$A:$B,2,)</f>
        <v>Bob Turner</v>
      </c>
      <c r="Z2097" s="11">
        <f>VLOOKUP(X2097,HourlyWages!$A:$B,2,0)</f>
        <v>59</v>
      </c>
      <c r="AA2097">
        <v>1</v>
      </c>
    </row>
    <row r="2098" spans="1:27" x14ac:dyDescent="0.3">
      <c r="A2098" t="b">
        <f>COUNTIF($C$1:C2098, C2098)&gt;1</f>
        <v>0</v>
      </c>
      <c r="B2098" t="b">
        <f>VLOOKUP(C2098,Sheet3!$A:$B,2,0) &gt; 1</f>
        <v>0</v>
      </c>
      <c r="C2098">
        <v>2097</v>
      </c>
      <c r="D2098">
        <v>14983</v>
      </c>
      <c r="E2098" s="4">
        <v>39855</v>
      </c>
      <c r="F2098">
        <v>48</v>
      </c>
      <c r="G2098" s="15">
        <f>I2098*F2098</f>
        <v>7200</v>
      </c>
      <c r="H2098" s="9">
        <v>0.05</v>
      </c>
      <c r="I2098" s="13">
        <f>VLOOKUP($U2098,Pricebook!$A:$D,4,0)</f>
        <v>150</v>
      </c>
      <c r="J2098" s="11">
        <f>G2098*(1-H2098)</f>
        <v>6840</v>
      </c>
      <c r="K2098" t="s">
        <v>530</v>
      </c>
      <c r="L2098" t="s">
        <v>430</v>
      </c>
      <c r="M2098" t="str">
        <f>VLOOKUP($L2098,Companies!$A:$G,7,)</f>
        <v>Electronic Components</v>
      </c>
      <c r="N2098" t="str">
        <f>VLOOKUP($L2098,Companies!$A:$G,6,)</f>
        <v>Technology</v>
      </c>
      <c r="O2098" s="6" t="s">
        <v>531</v>
      </c>
      <c r="P2098" s="6">
        <v>28403</v>
      </c>
      <c r="Q2098" t="s">
        <v>33</v>
      </c>
      <c r="R2098" t="s">
        <v>34</v>
      </c>
      <c r="S2098" s="4">
        <v>39856</v>
      </c>
      <c r="T2098" s="7">
        <f>S2098-E2098</f>
        <v>1</v>
      </c>
      <c r="U2098" t="s">
        <v>14210</v>
      </c>
      <c r="V2098" s="6" t="s">
        <v>14251</v>
      </c>
      <c r="W2098" t="s">
        <v>14252</v>
      </c>
      <c r="X2098" t="s">
        <v>14189</v>
      </c>
      <c r="Y2098" t="str">
        <f>VLOOKUP(R2098,Managers!$A:$B,2,)</f>
        <v>Frank Mitchell</v>
      </c>
      <c r="Z2098" s="11">
        <f>VLOOKUP(X2098,HourlyWages!$A:$B,2,0)</f>
        <v>62</v>
      </c>
      <c r="AA2098">
        <v>1</v>
      </c>
    </row>
    <row r="2099" spans="1:27" x14ac:dyDescent="0.3">
      <c r="A2099" t="b">
        <f>COUNTIF($C$1:C2099, C2099)&gt;1</f>
        <v>0</v>
      </c>
      <c r="B2099" t="b">
        <f>VLOOKUP(C2099,Sheet3!$A:$B,2,0) &gt; 1</f>
        <v>0</v>
      </c>
      <c r="C2099">
        <v>2098</v>
      </c>
      <c r="D2099">
        <v>14983</v>
      </c>
      <c r="E2099" s="4">
        <v>39855</v>
      </c>
      <c r="F2099">
        <v>18</v>
      </c>
      <c r="G2099" s="15">
        <f>I2099*F2099</f>
        <v>2700</v>
      </c>
      <c r="H2099" s="9">
        <v>0.08</v>
      </c>
      <c r="I2099" s="13">
        <f>VLOOKUP($U2099,Pricebook!$A:$D,4,0)</f>
        <v>150</v>
      </c>
      <c r="J2099" s="11">
        <f>G2099*(1-H2099)</f>
        <v>2484</v>
      </c>
      <c r="K2099" t="s">
        <v>530</v>
      </c>
      <c r="L2099" t="s">
        <v>430</v>
      </c>
      <c r="M2099" t="str">
        <f>VLOOKUP($L2099,Companies!$A:$G,7,)</f>
        <v>Electronic Components</v>
      </c>
      <c r="N2099" t="str">
        <f>VLOOKUP($L2099,Companies!$A:$G,6,)</f>
        <v>Technology</v>
      </c>
      <c r="O2099" s="6" t="s">
        <v>531</v>
      </c>
      <c r="P2099" s="6">
        <v>28403</v>
      </c>
      <c r="Q2099" t="s">
        <v>33</v>
      </c>
      <c r="R2099" t="s">
        <v>34</v>
      </c>
      <c r="S2099" s="4">
        <v>39856</v>
      </c>
      <c r="T2099" s="7">
        <f>S2099-E2099</f>
        <v>1</v>
      </c>
      <c r="U2099" t="s">
        <v>14210</v>
      </c>
      <c r="V2099" s="6" t="s">
        <v>14254</v>
      </c>
      <c r="W2099" t="s">
        <v>14255</v>
      </c>
      <c r="X2099" t="s">
        <v>14192</v>
      </c>
      <c r="Y2099" t="str">
        <f>VLOOKUP(R2099,Managers!$A:$B,2,)</f>
        <v>Frank Mitchell</v>
      </c>
      <c r="Z2099" s="11">
        <f>VLOOKUP(X2099,HourlyWages!$A:$B,2,0)</f>
        <v>75</v>
      </c>
      <c r="AA2099">
        <v>1</v>
      </c>
    </row>
    <row r="2100" spans="1:27" x14ac:dyDescent="0.3">
      <c r="A2100" t="b">
        <f>COUNTIF($C$1:C2100, C2100)&gt;1</f>
        <v>0</v>
      </c>
      <c r="B2100" t="b">
        <f>VLOOKUP(C2100,Sheet3!$A:$B,2,0) &gt; 1</f>
        <v>0</v>
      </c>
      <c r="C2100">
        <v>2099</v>
      </c>
      <c r="D2100">
        <v>15009</v>
      </c>
      <c r="E2100" s="4">
        <v>40898</v>
      </c>
      <c r="F2100">
        <v>46</v>
      </c>
      <c r="G2100" s="15">
        <f>I2100*F2100</f>
        <v>5520</v>
      </c>
      <c r="H2100" s="9">
        <v>0.09</v>
      </c>
      <c r="I2100" s="13">
        <f>VLOOKUP($U2100,Pricebook!$A:$D,4,0)</f>
        <v>120</v>
      </c>
      <c r="J2100" s="11">
        <f>G2100*(1-H2100)</f>
        <v>5023.2</v>
      </c>
      <c r="K2100" t="s">
        <v>1852</v>
      </c>
      <c r="L2100" t="s">
        <v>360</v>
      </c>
      <c r="M2100" t="str">
        <f>VLOOKUP($L2100,Companies!$A:$G,7,)</f>
        <v>Semiconductors</v>
      </c>
      <c r="N2100" t="str">
        <f>VLOOKUP($L2100,Companies!$A:$G,6,)</f>
        <v>Technology</v>
      </c>
      <c r="O2100" s="6" t="s">
        <v>1792</v>
      </c>
      <c r="P2100" s="6" t="s">
        <v>1793</v>
      </c>
      <c r="Q2100" t="s">
        <v>87</v>
      </c>
      <c r="R2100" t="s">
        <v>61</v>
      </c>
      <c r="S2100" s="4">
        <v>40900</v>
      </c>
      <c r="T2100" s="7">
        <f>S2100-E2100</f>
        <v>2</v>
      </c>
      <c r="U2100" t="s">
        <v>14212</v>
      </c>
      <c r="V2100" s="6" t="s">
        <v>14257</v>
      </c>
      <c r="W2100" t="s">
        <v>14264</v>
      </c>
      <c r="X2100" t="s">
        <v>14186</v>
      </c>
      <c r="Y2100" t="str">
        <f>VLOOKUP(R2100,Managers!$A:$B,2,)</f>
        <v>Allen Young</v>
      </c>
      <c r="Z2100" s="11">
        <f>VLOOKUP(X2100,HourlyWages!$A:$B,2,0)</f>
        <v>67</v>
      </c>
      <c r="AA2100">
        <v>1</v>
      </c>
    </row>
    <row r="2101" spans="1:27" x14ac:dyDescent="0.3">
      <c r="A2101" t="b">
        <f>COUNTIF($C$1:C2101, C2101)&gt;1</f>
        <v>0</v>
      </c>
      <c r="B2101" t="b">
        <f>VLOOKUP(C2101,Sheet3!$A:$B,2,0) &gt; 1</f>
        <v>0</v>
      </c>
      <c r="C2101">
        <v>2100</v>
      </c>
      <c r="D2101">
        <v>15009</v>
      </c>
      <c r="E2101" s="4">
        <v>40898</v>
      </c>
      <c r="F2101">
        <v>28</v>
      </c>
      <c r="G2101" s="15">
        <f>I2101*F2101</f>
        <v>3080</v>
      </c>
      <c r="H2101" s="9">
        <v>0.08</v>
      </c>
      <c r="I2101" s="13">
        <f>VLOOKUP($U2101,Pricebook!$A:$D,4,0)</f>
        <v>110</v>
      </c>
      <c r="J2101" s="11">
        <f>G2101*(1-H2101)</f>
        <v>2833.6</v>
      </c>
      <c r="K2101" t="s">
        <v>1852</v>
      </c>
      <c r="L2101" t="s">
        <v>360</v>
      </c>
      <c r="M2101" t="str">
        <f>VLOOKUP($L2101,Companies!$A:$G,7,)</f>
        <v>Semiconductors</v>
      </c>
      <c r="N2101" t="str">
        <f>VLOOKUP($L2101,Companies!$A:$G,6,)</f>
        <v>Technology</v>
      </c>
      <c r="O2101" s="6" t="s">
        <v>1853</v>
      </c>
      <c r="P2101" s="6" t="s">
        <v>1854</v>
      </c>
      <c r="Q2101" t="s">
        <v>317</v>
      </c>
      <c r="R2101" t="s">
        <v>61</v>
      </c>
      <c r="S2101" s="4">
        <v>40899</v>
      </c>
      <c r="T2101" s="7">
        <f>S2101-E2101</f>
        <v>1</v>
      </c>
      <c r="U2101" t="s">
        <v>14220</v>
      </c>
      <c r="V2101" s="6" t="s">
        <v>14251</v>
      </c>
      <c r="W2101" t="s">
        <v>14260</v>
      </c>
      <c r="X2101" t="s">
        <v>14196</v>
      </c>
      <c r="Y2101" t="str">
        <f>VLOOKUP(R2101,Managers!$A:$B,2,)</f>
        <v>Allen Young</v>
      </c>
      <c r="Z2101" s="11">
        <f>VLOOKUP(X2101,HourlyWages!$A:$B,2,0)</f>
        <v>58</v>
      </c>
      <c r="AA2101">
        <v>1</v>
      </c>
    </row>
    <row r="2102" spans="1:27" x14ac:dyDescent="0.3">
      <c r="A2102" t="b">
        <f>COUNTIF($C$1:C2102, C2102)&gt;1</f>
        <v>0</v>
      </c>
      <c r="B2102" t="b">
        <f>VLOOKUP(C2102,Sheet3!$A:$B,2,0) &gt; 1</f>
        <v>0</v>
      </c>
      <c r="C2102">
        <v>2101</v>
      </c>
      <c r="D2102">
        <v>15014</v>
      </c>
      <c r="E2102" s="4">
        <v>40219</v>
      </c>
      <c r="F2102">
        <v>10</v>
      </c>
      <c r="G2102" s="15">
        <f>I2102*F2102</f>
        <v>1250</v>
      </c>
      <c r="H2102" s="9">
        <v>0.05</v>
      </c>
      <c r="I2102" s="13">
        <f>VLOOKUP($U2102,Pricebook!$A:$D,4,0)</f>
        <v>125</v>
      </c>
      <c r="J2102" s="11">
        <f>G2102*(1-H2102)</f>
        <v>1187.5</v>
      </c>
      <c r="K2102" t="s">
        <v>513</v>
      </c>
      <c r="L2102" t="s">
        <v>93</v>
      </c>
      <c r="M2102" t="str">
        <f>VLOOKUP($L2102,Companies!$A:$G,7,)</f>
        <v>Television Services</v>
      </c>
      <c r="N2102" t="str">
        <f>VLOOKUP($L2102,Companies!$A:$G,6,)</f>
        <v>Consumer Services</v>
      </c>
      <c r="O2102" s="6" t="s">
        <v>1799</v>
      </c>
      <c r="P2102" s="6">
        <v>75023</v>
      </c>
      <c r="Q2102" t="s">
        <v>48</v>
      </c>
      <c r="R2102" t="s">
        <v>16</v>
      </c>
      <c r="S2102" s="4">
        <v>40222</v>
      </c>
      <c r="T2102" s="7">
        <f>S2102-E2102</f>
        <v>3</v>
      </c>
      <c r="U2102" t="s">
        <v>14217</v>
      </c>
      <c r="V2102" s="6" t="s">
        <v>14251</v>
      </c>
      <c r="W2102" t="s">
        <v>14263</v>
      </c>
      <c r="X2102" t="s">
        <v>14202</v>
      </c>
      <c r="Y2102" t="str">
        <f>VLOOKUP(R2102,Managers!$A:$B,2,)</f>
        <v>Josh Martinez</v>
      </c>
      <c r="Z2102" s="11">
        <f>VLOOKUP(X2102,HourlyWages!$A:$B,2,0)</f>
        <v>71</v>
      </c>
      <c r="AA2102">
        <v>1</v>
      </c>
    </row>
    <row r="2103" spans="1:27" x14ac:dyDescent="0.3">
      <c r="A2103" t="b">
        <f>COUNTIF($C$1:C2103, C2103)&gt;1</f>
        <v>0</v>
      </c>
      <c r="B2103" t="b">
        <f>VLOOKUP(C2103,Sheet3!$A:$B,2,0) &gt; 1</f>
        <v>0</v>
      </c>
      <c r="C2103">
        <v>2102</v>
      </c>
      <c r="D2103">
        <v>15015</v>
      </c>
      <c r="E2103" s="4">
        <v>40507</v>
      </c>
      <c r="F2103">
        <v>47</v>
      </c>
      <c r="G2103" s="15">
        <f>I2103*F2103</f>
        <v>5875</v>
      </c>
      <c r="H2103" s="9">
        <v>0.03</v>
      </c>
      <c r="I2103" s="13">
        <f>VLOOKUP($U2103,Pricebook!$A:$D,4,0)</f>
        <v>125</v>
      </c>
      <c r="J2103" s="11">
        <f>G2103*(1-H2103)</f>
        <v>5698.75</v>
      </c>
      <c r="K2103" t="s">
        <v>1477</v>
      </c>
      <c r="L2103" t="s">
        <v>576</v>
      </c>
      <c r="M2103" t="str">
        <f>VLOOKUP($L2103,Companies!$A:$G,7,)</f>
        <v>Clothing/Shoe/Accessory Stores</v>
      </c>
      <c r="N2103" t="str">
        <f>VLOOKUP($L2103,Companies!$A:$G,6,)</f>
        <v>Consumer Services</v>
      </c>
      <c r="O2103" s="6" t="s">
        <v>1478</v>
      </c>
      <c r="P2103" s="6">
        <v>88101</v>
      </c>
      <c r="Q2103" t="s">
        <v>52</v>
      </c>
      <c r="R2103" t="s">
        <v>23</v>
      </c>
      <c r="S2103" s="4">
        <v>40508</v>
      </c>
      <c r="T2103" s="7">
        <f>S2103-E2103</f>
        <v>1</v>
      </c>
      <c r="U2103" t="s">
        <v>14208</v>
      </c>
      <c r="V2103" s="6" t="s">
        <v>14257</v>
      </c>
      <c r="W2103" t="s">
        <v>14259</v>
      </c>
      <c r="X2103" t="s">
        <v>14184</v>
      </c>
      <c r="Y2103" t="str">
        <f>VLOOKUP(R2103,Managers!$A:$B,2,)</f>
        <v>Bob Turner</v>
      </c>
      <c r="Z2103" s="11">
        <f>VLOOKUP(X2103,HourlyWages!$A:$B,2,0)</f>
        <v>50</v>
      </c>
      <c r="AA2103">
        <v>1</v>
      </c>
    </row>
    <row r="2104" spans="1:27" x14ac:dyDescent="0.3">
      <c r="A2104" t="b">
        <f>COUNTIF($C$1:C2104, C2104)&gt;1</f>
        <v>0</v>
      </c>
      <c r="B2104" t="b">
        <f>VLOOKUP(C2104,Sheet3!$A:$B,2,0) &gt; 1</f>
        <v>0</v>
      </c>
      <c r="C2104">
        <v>2103</v>
      </c>
      <c r="D2104">
        <v>15040</v>
      </c>
      <c r="E2104" s="4">
        <v>40151</v>
      </c>
      <c r="F2104">
        <v>48</v>
      </c>
      <c r="G2104" s="15">
        <f>I2104*F2104</f>
        <v>5280</v>
      </c>
      <c r="H2104" s="9">
        <v>0.1</v>
      </c>
      <c r="I2104" s="13">
        <f>VLOOKUP($U2104,Pricebook!$A:$D,4,0)</f>
        <v>110</v>
      </c>
      <c r="J2104" s="11">
        <f>G2104*(1-H2104)</f>
        <v>4752</v>
      </c>
      <c r="K2104" t="s">
        <v>1059</v>
      </c>
      <c r="L2104" t="s">
        <v>571</v>
      </c>
      <c r="M2104" t="str">
        <f>VLOOKUP($L2104,Companies!$A:$G,7,)</f>
        <v>EDP Services</v>
      </c>
      <c r="N2104" t="str">
        <f>VLOOKUP($L2104,Companies!$A:$G,6,)</f>
        <v>Technology</v>
      </c>
      <c r="O2104" s="6" t="s">
        <v>1062</v>
      </c>
      <c r="P2104" s="6" t="s">
        <v>1063</v>
      </c>
      <c r="Q2104" t="s">
        <v>699</v>
      </c>
      <c r="R2104" t="s">
        <v>34</v>
      </c>
      <c r="S2104" s="4">
        <v>40155</v>
      </c>
      <c r="T2104" s="7">
        <f>S2104-E2104</f>
        <v>4</v>
      </c>
      <c r="U2104" t="s">
        <v>14215</v>
      </c>
      <c r="V2104" s="6" t="s">
        <v>14251</v>
      </c>
      <c r="W2104" t="s">
        <v>14263</v>
      </c>
      <c r="X2104" t="s">
        <v>14203</v>
      </c>
      <c r="Y2104" t="str">
        <f>VLOOKUP(R2104,Managers!$A:$B,2,)</f>
        <v>Frank Mitchell</v>
      </c>
      <c r="Z2104" s="11">
        <f>VLOOKUP(X2104,HourlyWages!$A:$B,2,0)</f>
        <v>62</v>
      </c>
      <c r="AA2104">
        <v>1</v>
      </c>
    </row>
    <row r="2105" spans="1:27" x14ac:dyDescent="0.3">
      <c r="A2105" t="b">
        <f>COUNTIF($C$1:C2105, C2105)&gt;1</f>
        <v>0</v>
      </c>
      <c r="B2105" t="b">
        <f>VLOOKUP(C2105,Sheet3!$A:$B,2,0) &gt; 1</f>
        <v>0</v>
      </c>
      <c r="C2105">
        <v>2104</v>
      </c>
      <c r="D2105">
        <v>15044</v>
      </c>
      <c r="E2105" s="4">
        <v>40974</v>
      </c>
      <c r="F2105">
        <v>42</v>
      </c>
      <c r="G2105" s="15">
        <f>I2105*F2105</f>
        <v>6300</v>
      </c>
      <c r="H2105" s="9">
        <v>7.0000000000000007E-2</v>
      </c>
      <c r="I2105" s="13">
        <f>VLOOKUP($U2105,Pricebook!$A:$D,4,0)</f>
        <v>150</v>
      </c>
      <c r="J2105" s="11">
        <f>G2105*(1-H2105)</f>
        <v>5859</v>
      </c>
      <c r="K2105" t="s">
        <v>966</v>
      </c>
      <c r="L2105" t="s">
        <v>637</v>
      </c>
      <c r="M2105" t="str">
        <f>VLOOKUP($L2105,Companies!$A:$G,7,)</f>
        <v>Medical Specialities</v>
      </c>
      <c r="N2105" t="str">
        <f>VLOOKUP($L2105,Companies!$A:$G,6,)</f>
        <v>Health Care</v>
      </c>
      <c r="O2105" s="6" t="s">
        <v>967</v>
      </c>
      <c r="P2105" s="6">
        <v>46806</v>
      </c>
      <c r="Q2105" t="s">
        <v>278</v>
      </c>
      <c r="R2105" t="s">
        <v>16</v>
      </c>
      <c r="S2105" s="4">
        <v>40978</v>
      </c>
      <c r="T2105" s="7">
        <f>S2105-E2105</f>
        <v>4</v>
      </c>
      <c r="U2105" t="s">
        <v>14211</v>
      </c>
      <c r="V2105" s="6" t="s">
        <v>14251</v>
      </c>
      <c r="W2105" t="s">
        <v>14260</v>
      </c>
      <c r="X2105" t="s">
        <v>14190</v>
      </c>
      <c r="Y2105" t="str">
        <f>VLOOKUP(R2105,Managers!$A:$B,2,)</f>
        <v>Josh Martinez</v>
      </c>
      <c r="Z2105" s="11">
        <f>VLOOKUP(X2105,HourlyWages!$A:$B,2,0)</f>
        <v>67</v>
      </c>
      <c r="AA2105">
        <v>1</v>
      </c>
    </row>
    <row r="2106" spans="1:27" x14ac:dyDescent="0.3">
      <c r="A2106" t="b">
        <f>COUNTIF($C$1:C2106, C2106)&gt;1</f>
        <v>0</v>
      </c>
      <c r="B2106" t="b">
        <f>VLOOKUP(C2106,Sheet3!$A:$B,2,0) &gt; 1</f>
        <v>0</v>
      </c>
      <c r="C2106">
        <v>2105</v>
      </c>
      <c r="D2106">
        <v>15045</v>
      </c>
      <c r="E2106" s="4">
        <v>40410</v>
      </c>
      <c r="F2106">
        <v>11</v>
      </c>
      <c r="G2106" s="15">
        <f>I2106*F2106</f>
        <v>1375</v>
      </c>
      <c r="H2106" s="9">
        <v>7.0000000000000007E-2</v>
      </c>
      <c r="I2106" s="13">
        <f>VLOOKUP($U2106,Pricebook!$A:$D,4,0)</f>
        <v>125</v>
      </c>
      <c r="J2106" s="11">
        <f>G2106*(1-H2106)</f>
        <v>1278.75</v>
      </c>
      <c r="K2106" t="s">
        <v>1233</v>
      </c>
      <c r="L2106" t="s">
        <v>142</v>
      </c>
      <c r="M2106" t="str">
        <f>VLOOKUP($L2106,Companies!$A:$G,7,)</f>
        <v>Computer Software: Programming, Data Processing</v>
      </c>
      <c r="N2106" t="str">
        <f>VLOOKUP($L2106,Companies!$A:$G,6,)</f>
        <v>Technology</v>
      </c>
      <c r="O2106" s="6" t="s">
        <v>1349</v>
      </c>
      <c r="P2106" s="6">
        <v>72801</v>
      </c>
      <c r="Q2106" t="s">
        <v>66</v>
      </c>
      <c r="R2106" t="s">
        <v>34</v>
      </c>
      <c r="S2106" s="4">
        <v>40412</v>
      </c>
      <c r="T2106" s="7">
        <f>S2106-E2106</f>
        <v>2</v>
      </c>
      <c r="U2106" t="s">
        <v>14221</v>
      </c>
      <c r="V2106" s="6" t="s">
        <v>14251</v>
      </c>
      <c r="W2106" t="s">
        <v>14253</v>
      </c>
      <c r="X2106" t="s">
        <v>14199</v>
      </c>
      <c r="Y2106" t="str">
        <f>VLOOKUP(R2106,Managers!$A:$B,2,)</f>
        <v>Frank Mitchell</v>
      </c>
      <c r="Z2106" s="11">
        <f>VLOOKUP(X2106,HourlyWages!$A:$B,2,0)</f>
        <v>68</v>
      </c>
      <c r="AA2106">
        <v>1</v>
      </c>
    </row>
    <row r="2107" spans="1:27" x14ac:dyDescent="0.3">
      <c r="A2107" t="b">
        <f>COUNTIF($C$1:C2107, C2107)&gt;1</f>
        <v>0</v>
      </c>
      <c r="B2107" t="b">
        <f>VLOOKUP(C2107,Sheet3!$A:$B,2,0) &gt; 1</f>
        <v>0</v>
      </c>
      <c r="C2107">
        <v>2106</v>
      </c>
      <c r="D2107">
        <v>15074</v>
      </c>
      <c r="E2107" s="4">
        <v>40145</v>
      </c>
      <c r="F2107">
        <v>27</v>
      </c>
      <c r="G2107" s="15">
        <f>I2107*F2107</f>
        <v>2970</v>
      </c>
      <c r="H2107" s="9">
        <v>0.05</v>
      </c>
      <c r="I2107" s="13">
        <f>VLOOKUP($U2107,Pricebook!$A:$D,4,0)</f>
        <v>110</v>
      </c>
      <c r="J2107" s="11">
        <f>G2107*(1-H2107)</f>
        <v>2821.5</v>
      </c>
      <c r="K2107" t="s">
        <v>756</v>
      </c>
      <c r="L2107" t="s">
        <v>190</v>
      </c>
      <c r="M2107" t="str">
        <f>VLOOKUP($L2107,Companies!$A:$G,7,)</f>
        <v>Computer Software: Prepackaged Software</v>
      </c>
      <c r="N2107" t="str">
        <f>VLOOKUP($L2107,Companies!$A:$G,6,)</f>
        <v>Technology</v>
      </c>
      <c r="O2107" s="6" t="s">
        <v>758</v>
      </c>
      <c r="P2107" s="6">
        <v>83301</v>
      </c>
      <c r="Q2107" t="s">
        <v>197</v>
      </c>
      <c r="R2107" t="s">
        <v>23</v>
      </c>
      <c r="S2107" s="4">
        <v>40146</v>
      </c>
      <c r="T2107" s="7">
        <f>S2107-E2107</f>
        <v>1</v>
      </c>
      <c r="U2107" t="s">
        <v>14215</v>
      </c>
      <c r="V2107" s="6" t="s">
        <v>14251</v>
      </c>
      <c r="W2107" t="s">
        <v>14252</v>
      </c>
      <c r="X2107" t="s">
        <v>14194</v>
      </c>
      <c r="Y2107" t="str">
        <f>VLOOKUP(R2107,Managers!$A:$B,2,)</f>
        <v>Bob Turner</v>
      </c>
      <c r="Z2107" s="11">
        <f>VLOOKUP(X2107,HourlyWages!$A:$B,2,0)</f>
        <v>71</v>
      </c>
      <c r="AA2107">
        <v>1</v>
      </c>
    </row>
    <row r="2108" spans="1:27" x14ac:dyDescent="0.3">
      <c r="A2108" t="b">
        <f>COUNTIF($C$1:C2108, C2108)&gt;1</f>
        <v>0</v>
      </c>
      <c r="B2108" t="b">
        <f>VLOOKUP(C2108,Sheet3!$A:$B,2,0) &gt; 1</f>
        <v>0</v>
      </c>
      <c r="C2108">
        <v>2107</v>
      </c>
      <c r="D2108">
        <v>15075</v>
      </c>
      <c r="E2108" s="4">
        <v>40090</v>
      </c>
      <c r="F2108">
        <v>24</v>
      </c>
      <c r="G2108" s="15">
        <f>I2108*F2108</f>
        <v>3000</v>
      </c>
      <c r="H2108" s="9">
        <v>0.02</v>
      </c>
      <c r="I2108" s="13">
        <f>VLOOKUP($U2108,Pricebook!$A:$D,4,0)</f>
        <v>125</v>
      </c>
      <c r="J2108" s="11">
        <f>G2108*(1-H2108)</f>
        <v>2940</v>
      </c>
      <c r="K2108" t="s">
        <v>1203</v>
      </c>
      <c r="L2108" t="s">
        <v>158</v>
      </c>
      <c r="M2108" t="str">
        <f>VLOOKUP($L2108,Companies!$A:$G,7,)</f>
        <v>Department/Specialty Retail Stores</v>
      </c>
      <c r="N2108" t="str">
        <f>VLOOKUP($L2108,Companies!$A:$G,6,)</f>
        <v>Consumer Services</v>
      </c>
      <c r="O2108" s="6" t="s">
        <v>1855</v>
      </c>
      <c r="P2108" s="6">
        <v>32935</v>
      </c>
      <c r="Q2108" t="s">
        <v>101</v>
      </c>
      <c r="R2108" t="s">
        <v>34</v>
      </c>
      <c r="S2108" s="4">
        <v>40090</v>
      </c>
      <c r="T2108" s="7">
        <f>S2108-E2108</f>
        <v>0</v>
      </c>
      <c r="U2108" t="s">
        <v>14208</v>
      </c>
      <c r="V2108" s="6" t="s">
        <v>14251</v>
      </c>
      <c r="W2108" t="s">
        <v>14267</v>
      </c>
      <c r="X2108" t="s">
        <v>14200</v>
      </c>
      <c r="Y2108" t="str">
        <f>VLOOKUP(R2108,Managers!$A:$B,2,)</f>
        <v>Frank Mitchell</v>
      </c>
      <c r="Z2108" s="11">
        <f>VLOOKUP(X2108,HourlyWages!$A:$B,2,0)</f>
        <v>59</v>
      </c>
      <c r="AA2108">
        <v>1</v>
      </c>
    </row>
    <row r="2109" spans="1:27" x14ac:dyDescent="0.3">
      <c r="A2109" t="b">
        <f>COUNTIF($C$1:C2109, C2109)&gt;1</f>
        <v>0</v>
      </c>
      <c r="B2109" t="b">
        <f>VLOOKUP(C2109,Sheet3!$A:$B,2,0) &gt; 1</f>
        <v>0</v>
      </c>
      <c r="C2109">
        <v>2108</v>
      </c>
      <c r="D2109">
        <v>15075</v>
      </c>
      <c r="E2109" s="4">
        <v>40090</v>
      </c>
      <c r="F2109">
        <v>10</v>
      </c>
      <c r="G2109" s="15">
        <f>I2109*F2109</f>
        <v>1500</v>
      </c>
      <c r="H2109" s="9">
        <v>0.01</v>
      </c>
      <c r="I2109" s="13">
        <f>VLOOKUP($U2109,Pricebook!$A:$D,4,0)</f>
        <v>150</v>
      </c>
      <c r="J2109" s="11">
        <f>G2109*(1-H2109)</f>
        <v>1485</v>
      </c>
      <c r="K2109" t="s">
        <v>1203</v>
      </c>
      <c r="L2109" t="s">
        <v>158</v>
      </c>
      <c r="M2109" t="str">
        <f>VLOOKUP($L2109,Companies!$A:$G,7,)</f>
        <v>Department/Specialty Retail Stores</v>
      </c>
      <c r="N2109" t="str">
        <f>VLOOKUP($L2109,Companies!$A:$G,6,)</f>
        <v>Consumer Services</v>
      </c>
      <c r="O2109" s="6" t="s">
        <v>1856</v>
      </c>
      <c r="P2109" s="6">
        <v>32953</v>
      </c>
      <c r="Q2109" t="s">
        <v>101</v>
      </c>
      <c r="R2109" t="s">
        <v>34</v>
      </c>
      <c r="S2109" s="4">
        <v>40092</v>
      </c>
      <c r="T2109" s="7">
        <f>S2109-E2109</f>
        <v>2</v>
      </c>
      <c r="U2109" t="s">
        <v>14211</v>
      </c>
      <c r="V2109" s="6" t="s">
        <v>14254</v>
      </c>
      <c r="W2109" t="s">
        <v>14269</v>
      </c>
      <c r="X2109" t="s">
        <v>14195</v>
      </c>
      <c r="Y2109" t="str">
        <f>VLOOKUP(R2109,Managers!$A:$B,2,)</f>
        <v>Frank Mitchell</v>
      </c>
      <c r="Z2109" s="11">
        <f>VLOOKUP(X2109,HourlyWages!$A:$B,2,0)</f>
        <v>52</v>
      </c>
      <c r="AA2109">
        <v>1</v>
      </c>
    </row>
    <row r="2110" spans="1:27" x14ac:dyDescent="0.3">
      <c r="A2110" t="b">
        <f>COUNTIF($C$1:C2110, C2110)&gt;1</f>
        <v>0</v>
      </c>
      <c r="B2110" t="b">
        <f>VLOOKUP(C2110,Sheet3!$A:$B,2,0) &gt; 1</f>
        <v>0</v>
      </c>
      <c r="C2110">
        <v>2109</v>
      </c>
      <c r="D2110">
        <v>15078</v>
      </c>
      <c r="E2110" s="4">
        <v>40491</v>
      </c>
      <c r="F2110">
        <v>33</v>
      </c>
      <c r="G2110" s="15">
        <f>I2110*F2110</f>
        <v>3630</v>
      </c>
      <c r="H2110" s="9">
        <v>0.01</v>
      </c>
      <c r="I2110" s="13">
        <f>VLOOKUP($U2110,Pricebook!$A:$D,4,0)</f>
        <v>110</v>
      </c>
      <c r="J2110" s="11">
        <f>G2110*(1-H2110)</f>
        <v>3593.7</v>
      </c>
      <c r="K2110" t="s">
        <v>1760</v>
      </c>
      <c r="L2110" t="s">
        <v>406</v>
      </c>
      <c r="M2110" t="str">
        <f>VLOOKUP($L2110,Companies!$A:$G,7,)</f>
        <v>Air Freight/Delivery Services</v>
      </c>
      <c r="N2110" t="str">
        <f>VLOOKUP($L2110,Companies!$A:$G,6,)</f>
        <v>Transportation</v>
      </c>
      <c r="O2110" s="6" t="s">
        <v>1761</v>
      </c>
      <c r="P2110" s="6">
        <v>45429</v>
      </c>
      <c r="Q2110" t="s">
        <v>210</v>
      </c>
      <c r="R2110" t="s">
        <v>61</v>
      </c>
      <c r="S2110" s="4">
        <v>40492</v>
      </c>
      <c r="T2110" s="7">
        <f>S2110-E2110</f>
        <v>1</v>
      </c>
      <c r="U2110" t="s">
        <v>14215</v>
      </c>
      <c r="V2110" s="6" t="s">
        <v>14251</v>
      </c>
      <c r="W2110" t="s">
        <v>14252</v>
      </c>
      <c r="X2110" t="s">
        <v>14197</v>
      </c>
      <c r="Y2110" t="str">
        <f>VLOOKUP(R2110,Managers!$A:$B,2,)</f>
        <v>Allen Young</v>
      </c>
      <c r="Z2110" s="11">
        <f>VLOOKUP(X2110,HourlyWages!$A:$B,2,0)</f>
        <v>71</v>
      </c>
      <c r="AA2110">
        <v>1</v>
      </c>
    </row>
    <row r="2111" spans="1:27" x14ac:dyDescent="0.3">
      <c r="A2111" t="b">
        <f>COUNTIF($C$1:C2111, C2111)&gt;1</f>
        <v>0</v>
      </c>
      <c r="B2111" t="b">
        <f>VLOOKUP(C2111,Sheet3!$A:$B,2,0) &gt; 1</f>
        <v>0</v>
      </c>
      <c r="C2111">
        <v>2110</v>
      </c>
      <c r="D2111">
        <v>15079</v>
      </c>
      <c r="E2111" s="4">
        <v>40193</v>
      </c>
      <c r="F2111">
        <v>45</v>
      </c>
      <c r="G2111" s="15">
        <f>I2111*F2111</f>
        <v>6750</v>
      </c>
      <c r="H2111" s="9">
        <v>0</v>
      </c>
      <c r="I2111" s="13">
        <f>VLOOKUP($U2111,Pricebook!$A:$D,4,0)</f>
        <v>150</v>
      </c>
      <c r="J2111" s="11">
        <f>G2111*(1-H2111)</f>
        <v>6750</v>
      </c>
      <c r="K2111" t="s">
        <v>1310</v>
      </c>
      <c r="L2111" t="s">
        <v>363</v>
      </c>
      <c r="M2111" t="str">
        <f>VLOOKUP($L2111,Companies!$A:$G,7,)</f>
        <v>Biotechnology: Laboratory Analytical Instruments</v>
      </c>
      <c r="N2111" t="str">
        <f>VLOOKUP($L2111,Companies!$A:$G,6,)</f>
        <v>Capital Goods</v>
      </c>
      <c r="O2111" s="6" t="s">
        <v>1311</v>
      </c>
      <c r="P2111" s="6">
        <v>19013</v>
      </c>
      <c r="Q2111" t="s">
        <v>232</v>
      </c>
      <c r="R2111" t="s">
        <v>61</v>
      </c>
      <c r="S2111" s="4">
        <v>40196</v>
      </c>
      <c r="T2111" s="7">
        <f>S2111-E2111</f>
        <v>3</v>
      </c>
      <c r="U2111" t="s">
        <v>14211</v>
      </c>
      <c r="V2111" s="6" t="s">
        <v>14251</v>
      </c>
      <c r="W2111" t="s">
        <v>14266</v>
      </c>
      <c r="X2111" t="s">
        <v>14188</v>
      </c>
      <c r="Y2111" t="str">
        <f>VLOOKUP(R2111,Managers!$A:$B,2,)</f>
        <v>Allen Young</v>
      </c>
      <c r="Z2111" s="11">
        <f>VLOOKUP(X2111,HourlyWages!$A:$B,2,0)</f>
        <v>52</v>
      </c>
      <c r="AA2111">
        <v>1</v>
      </c>
    </row>
    <row r="2112" spans="1:27" x14ac:dyDescent="0.3">
      <c r="A2112" t="b">
        <f>COUNTIF($C$1:C2112, C2112)&gt;1</f>
        <v>0</v>
      </c>
      <c r="B2112" t="b">
        <f>VLOOKUP(C2112,Sheet3!$A:$B,2,0) &gt; 1</f>
        <v>0</v>
      </c>
      <c r="C2112">
        <v>2111</v>
      </c>
      <c r="D2112">
        <v>15079</v>
      </c>
      <c r="E2112" s="4">
        <v>40193</v>
      </c>
      <c r="F2112">
        <v>23</v>
      </c>
      <c r="G2112" s="15">
        <f>I2112*F2112</f>
        <v>2530</v>
      </c>
      <c r="H2112" s="9">
        <v>0.01</v>
      </c>
      <c r="I2112" s="13">
        <f>VLOOKUP($U2112,Pricebook!$A:$D,4,0)</f>
        <v>110</v>
      </c>
      <c r="J2112" s="11">
        <f>G2112*(1-H2112)</f>
        <v>2504.6999999999998</v>
      </c>
      <c r="K2112" t="s">
        <v>1310</v>
      </c>
      <c r="L2112" t="s">
        <v>363</v>
      </c>
      <c r="M2112" t="str">
        <f>VLOOKUP($L2112,Companies!$A:$G,7,)</f>
        <v>Biotechnology: Laboratory Analytical Instruments</v>
      </c>
      <c r="N2112" t="str">
        <f>VLOOKUP($L2112,Companies!$A:$G,6,)</f>
        <v>Capital Goods</v>
      </c>
      <c r="O2112" s="6" t="s">
        <v>1311</v>
      </c>
      <c r="P2112" s="6">
        <v>19013</v>
      </c>
      <c r="Q2112" t="s">
        <v>232</v>
      </c>
      <c r="R2112" t="s">
        <v>61</v>
      </c>
      <c r="S2112" s="4">
        <v>40194</v>
      </c>
      <c r="T2112" s="7">
        <f>S2112-E2112</f>
        <v>1</v>
      </c>
      <c r="U2112" t="s">
        <v>14215</v>
      </c>
      <c r="V2112" s="6" t="s">
        <v>14257</v>
      </c>
      <c r="W2112" t="s">
        <v>14258</v>
      </c>
      <c r="X2112" t="s">
        <v>14189</v>
      </c>
      <c r="Y2112" t="str">
        <f>VLOOKUP(R2112,Managers!$A:$B,2,)</f>
        <v>Allen Young</v>
      </c>
      <c r="Z2112" s="11">
        <f>VLOOKUP(X2112,HourlyWages!$A:$B,2,0)</f>
        <v>62</v>
      </c>
      <c r="AA2112">
        <v>1</v>
      </c>
    </row>
    <row r="2113" spans="1:27" x14ac:dyDescent="0.3">
      <c r="A2113" t="b">
        <f>COUNTIF($C$1:C2113, C2113)&gt;1</f>
        <v>0</v>
      </c>
      <c r="B2113" t="b">
        <f>VLOOKUP(C2113,Sheet3!$A:$B,2,0) &gt; 1</f>
        <v>0</v>
      </c>
      <c r="C2113">
        <v>2112</v>
      </c>
      <c r="D2113">
        <v>15104</v>
      </c>
      <c r="E2113" s="4">
        <v>40997</v>
      </c>
      <c r="F2113">
        <v>23</v>
      </c>
      <c r="G2113" s="15">
        <f>I2113*F2113</f>
        <v>3680</v>
      </c>
      <c r="H2113" s="9">
        <v>0.09</v>
      </c>
      <c r="I2113" s="13">
        <f>VLOOKUP($U2113,Pricebook!$A:$D,4,0)</f>
        <v>160</v>
      </c>
      <c r="J2113" s="11">
        <f>G2113*(1-H2113)</f>
        <v>3348.8</v>
      </c>
      <c r="K2113" t="s">
        <v>1289</v>
      </c>
      <c r="L2113" t="s">
        <v>46</v>
      </c>
      <c r="M2113" t="str">
        <f>VLOOKUP($L2113,Companies!$A:$G,7,)</f>
        <v>Computer Software: Prepackaged Software</v>
      </c>
      <c r="N2113" t="str">
        <f>VLOOKUP($L2113,Companies!$A:$G,6,)</f>
        <v>Technology</v>
      </c>
      <c r="O2113" s="6" t="s">
        <v>1800</v>
      </c>
      <c r="P2113" s="6">
        <v>83605</v>
      </c>
      <c r="Q2113" t="s">
        <v>197</v>
      </c>
      <c r="R2113" t="s">
        <v>23</v>
      </c>
      <c r="S2113" s="4">
        <v>41000</v>
      </c>
      <c r="T2113" s="7">
        <f>S2113-E2113</f>
        <v>3</v>
      </c>
      <c r="U2113" t="s">
        <v>14218</v>
      </c>
      <c r="V2113" s="6" t="s">
        <v>14254</v>
      </c>
      <c r="W2113" t="s">
        <v>14255</v>
      </c>
      <c r="X2113" t="s">
        <v>14193</v>
      </c>
      <c r="Y2113" t="str">
        <f>VLOOKUP(R2113,Managers!$A:$B,2,)</f>
        <v>Bob Turner</v>
      </c>
      <c r="Z2113" s="11">
        <f>VLOOKUP(X2113,HourlyWages!$A:$B,2,0)</f>
        <v>57</v>
      </c>
      <c r="AA2113">
        <v>1</v>
      </c>
    </row>
    <row r="2114" spans="1:27" x14ac:dyDescent="0.3">
      <c r="A2114" t="b">
        <f>COUNTIF($C$1:C2114, C2114)&gt;1</f>
        <v>0</v>
      </c>
      <c r="B2114" t="b">
        <f>VLOOKUP(C2114,Sheet3!$A:$B,2,0) &gt; 1</f>
        <v>0</v>
      </c>
      <c r="C2114">
        <v>2113</v>
      </c>
      <c r="D2114">
        <v>15105</v>
      </c>
      <c r="E2114" s="4">
        <v>40120</v>
      </c>
      <c r="F2114">
        <v>39</v>
      </c>
      <c r="G2114" s="15">
        <f>I2114*F2114</f>
        <v>7800</v>
      </c>
      <c r="H2114" s="9">
        <v>7.0000000000000007E-2</v>
      </c>
      <c r="I2114" s="13">
        <f>VLOOKUP($U2114,Pricebook!$A:$D,4,0)</f>
        <v>200</v>
      </c>
      <c r="J2114" s="11">
        <f>G2114*(1-H2114)</f>
        <v>7253.9999999999991</v>
      </c>
      <c r="K2114" t="s">
        <v>1021</v>
      </c>
      <c r="L2114" t="s">
        <v>46</v>
      </c>
      <c r="M2114" t="str">
        <f>VLOOKUP($L2114,Companies!$A:$G,7,)</f>
        <v>Computer Software: Prepackaged Software</v>
      </c>
      <c r="N2114" t="str">
        <f>VLOOKUP($L2114,Companies!$A:$G,6,)</f>
        <v>Technology</v>
      </c>
      <c r="O2114" s="6" t="s">
        <v>1851</v>
      </c>
      <c r="P2114" s="6">
        <v>94086</v>
      </c>
      <c r="Q2114" t="s">
        <v>114</v>
      </c>
      <c r="R2114" t="s">
        <v>23</v>
      </c>
      <c r="S2114" s="4">
        <v>40127</v>
      </c>
      <c r="T2114" s="7">
        <f>S2114-E2114</f>
        <v>7</v>
      </c>
      <c r="U2114" t="s">
        <v>14206</v>
      </c>
      <c r="V2114" s="6" t="s">
        <v>14254</v>
      </c>
      <c r="W2114" t="s">
        <v>14269</v>
      </c>
      <c r="X2114" t="s">
        <v>14198</v>
      </c>
      <c r="Y2114" t="str">
        <f>VLOOKUP(R2114,Managers!$A:$B,2,)</f>
        <v>Bob Turner</v>
      </c>
      <c r="Z2114" s="11">
        <f>VLOOKUP(X2114,HourlyWages!$A:$B,2,0)</f>
        <v>51</v>
      </c>
      <c r="AA2114">
        <v>1</v>
      </c>
    </row>
    <row r="2115" spans="1:27" x14ac:dyDescent="0.3">
      <c r="A2115" t="b">
        <f>COUNTIF($C$1:C2115, C2115)&gt;1</f>
        <v>0</v>
      </c>
      <c r="B2115" t="b">
        <f>VLOOKUP(C2115,Sheet3!$A:$B,2,0) &gt; 1</f>
        <v>0</v>
      </c>
      <c r="C2115">
        <v>2114</v>
      </c>
      <c r="D2115">
        <v>15106</v>
      </c>
      <c r="E2115" s="4">
        <v>40570</v>
      </c>
      <c r="F2115">
        <v>42</v>
      </c>
      <c r="G2115" s="15">
        <f>I2115*F2115</f>
        <v>5250</v>
      </c>
      <c r="H2115" s="9">
        <v>0.03</v>
      </c>
      <c r="I2115" s="13">
        <f>VLOOKUP($U2115,Pricebook!$A:$D,4,0)</f>
        <v>125</v>
      </c>
      <c r="J2115" s="11">
        <f>G2115*(1-H2115)</f>
        <v>5092.5</v>
      </c>
      <c r="K2115" t="s">
        <v>282</v>
      </c>
      <c r="L2115" t="s">
        <v>207</v>
      </c>
      <c r="M2115" t="str">
        <f>VLOOKUP($L2115,Companies!$A:$G,7,)</f>
        <v>Television Services</v>
      </c>
      <c r="N2115" t="str">
        <f>VLOOKUP($L2115,Companies!$A:$G,6,)</f>
        <v>Consumer Services</v>
      </c>
      <c r="O2115" s="6" t="s">
        <v>283</v>
      </c>
      <c r="P2115" s="6">
        <v>61107</v>
      </c>
      <c r="Q2115" t="s">
        <v>15</v>
      </c>
      <c r="R2115" t="s">
        <v>16</v>
      </c>
      <c r="S2115" s="4">
        <v>40572</v>
      </c>
      <c r="T2115" s="7">
        <f>S2115-E2115</f>
        <v>2</v>
      </c>
      <c r="U2115" t="s">
        <v>14208</v>
      </c>
      <c r="V2115" s="6" t="s">
        <v>14254</v>
      </c>
      <c r="W2115" t="s">
        <v>14255</v>
      </c>
      <c r="X2115" t="s">
        <v>14193</v>
      </c>
      <c r="Y2115" t="str">
        <f>VLOOKUP(R2115,Managers!$A:$B,2,)</f>
        <v>Josh Martinez</v>
      </c>
      <c r="Z2115" s="11">
        <f>VLOOKUP(X2115,HourlyWages!$A:$B,2,0)</f>
        <v>57</v>
      </c>
      <c r="AA2115">
        <v>1</v>
      </c>
    </row>
    <row r="2116" spans="1:27" x14ac:dyDescent="0.3">
      <c r="A2116" t="b">
        <f>COUNTIF($C$1:C2116, C2116)&gt;1</f>
        <v>0</v>
      </c>
      <c r="B2116" t="b">
        <f>VLOOKUP(C2116,Sheet3!$A:$B,2,0) &gt; 1</f>
        <v>0</v>
      </c>
      <c r="C2116">
        <v>2115</v>
      </c>
      <c r="D2116">
        <v>15106</v>
      </c>
      <c r="E2116" s="4">
        <v>40570</v>
      </c>
      <c r="F2116">
        <v>39</v>
      </c>
      <c r="G2116" s="15">
        <f>I2116*F2116</f>
        <v>5850</v>
      </c>
      <c r="H2116" s="9">
        <v>0.06</v>
      </c>
      <c r="I2116" s="13">
        <f>VLOOKUP($U2116,Pricebook!$A:$D,4,0)</f>
        <v>150</v>
      </c>
      <c r="J2116" s="11">
        <f>G2116*(1-H2116)</f>
        <v>5499</v>
      </c>
      <c r="K2116" t="s">
        <v>282</v>
      </c>
      <c r="L2116" t="s">
        <v>207</v>
      </c>
      <c r="M2116" t="str">
        <f>VLOOKUP($L2116,Companies!$A:$G,7,)</f>
        <v>Television Services</v>
      </c>
      <c r="N2116" t="str">
        <f>VLOOKUP($L2116,Companies!$A:$G,6,)</f>
        <v>Consumer Services</v>
      </c>
      <c r="O2116" s="6" t="s">
        <v>283</v>
      </c>
      <c r="P2116" s="6">
        <v>61107</v>
      </c>
      <c r="Q2116" t="s">
        <v>15</v>
      </c>
      <c r="R2116" t="s">
        <v>16</v>
      </c>
      <c r="S2116" s="4">
        <v>40570</v>
      </c>
      <c r="T2116" s="7">
        <f>S2116-E2116</f>
        <v>0</v>
      </c>
      <c r="U2116" t="s">
        <v>14216</v>
      </c>
      <c r="V2116" s="6" t="s">
        <v>14254</v>
      </c>
      <c r="W2116" t="s">
        <v>14265</v>
      </c>
      <c r="X2116" t="s">
        <v>14191</v>
      </c>
      <c r="Y2116" t="str">
        <f>VLOOKUP(R2116,Managers!$A:$B,2,)</f>
        <v>Josh Martinez</v>
      </c>
      <c r="Z2116" s="11">
        <f>VLOOKUP(X2116,HourlyWages!$A:$B,2,0)</f>
        <v>60</v>
      </c>
      <c r="AA2116">
        <v>1</v>
      </c>
    </row>
    <row r="2117" spans="1:27" x14ac:dyDescent="0.3">
      <c r="A2117" t="b">
        <f>COUNTIF($C$1:C2117, C2117)&gt;1</f>
        <v>0</v>
      </c>
      <c r="B2117" t="b">
        <f>VLOOKUP(C2117,Sheet3!$A:$B,2,0) &gt; 1</f>
        <v>0</v>
      </c>
      <c r="C2117">
        <v>2116</v>
      </c>
      <c r="D2117">
        <v>15106</v>
      </c>
      <c r="E2117" s="4">
        <v>40570</v>
      </c>
      <c r="F2117">
        <v>35</v>
      </c>
      <c r="G2117" s="15">
        <f>I2117*F2117</f>
        <v>4200</v>
      </c>
      <c r="H2117" s="9">
        <v>0.03</v>
      </c>
      <c r="I2117" s="13">
        <f>VLOOKUP($U2117,Pricebook!$A:$D,4,0)</f>
        <v>120</v>
      </c>
      <c r="J2117" s="11">
        <f>G2117*(1-H2117)</f>
        <v>4074</v>
      </c>
      <c r="K2117" t="s">
        <v>282</v>
      </c>
      <c r="L2117" t="s">
        <v>207</v>
      </c>
      <c r="M2117" t="str">
        <f>VLOOKUP($L2117,Companies!$A:$G,7,)</f>
        <v>Television Services</v>
      </c>
      <c r="N2117" t="str">
        <f>VLOOKUP($L2117,Companies!$A:$G,6,)</f>
        <v>Consumer Services</v>
      </c>
      <c r="O2117" s="6" t="s">
        <v>283</v>
      </c>
      <c r="P2117" s="6">
        <v>61107</v>
      </c>
      <c r="Q2117" t="s">
        <v>15</v>
      </c>
      <c r="R2117" t="s">
        <v>16</v>
      </c>
      <c r="S2117" s="4">
        <v>40572</v>
      </c>
      <c r="T2117" s="7">
        <f>S2117-E2117</f>
        <v>2</v>
      </c>
      <c r="U2117" t="s">
        <v>14212</v>
      </c>
      <c r="V2117" s="6" t="s">
        <v>14257</v>
      </c>
      <c r="W2117" t="s">
        <v>14258</v>
      </c>
      <c r="X2117" t="s">
        <v>14195</v>
      </c>
      <c r="Y2117" t="str">
        <f>VLOOKUP(R2117,Managers!$A:$B,2,)</f>
        <v>Josh Martinez</v>
      </c>
      <c r="Z2117" s="11">
        <f>VLOOKUP(X2117,HourlyWages!$A:$B,2,0)</f>
        <v>52</v>
      </c>
      <c r="AA2117">
        <v>1</v>
      </c>
    </row>
    <row r="2118" spans="1:27" x14ac:dyDescent="0.3">
      <c r="A2118" t="b">
        <f>COUNTIF($C$1:C2118, C2118)&gt;1</f>
        <v>0</v>
      </c>
      <c r="B2118" t="b">
        <f>VLOOKUP(C2118,Sheet3!$A:$B,2,0) &gt; 1</f>
        <v>0</v>
      </c>
      <c r="C2118">
        <v>2117</v>
      </c>
      <c r="D2118">
        <v>15108</v>
      </c>
      <c r="E2118" s="4">
        <v>40052</v>
      </c>
      <c r="F2118">
        <v>50</v>
      </c>
      <c r="G2118" s="15">
        <f>I2118*F2118</f>
        <v>5500</v>
      </c>
      <c r="H2118" s="9">
        <v>0.02</v>
      </c>
      <c r="I2118" s="13">
        <f>VLOOKUP($U2118,Pricebook!$A:$D,4,0)</f>
        <v>110</v>
      </c>
      <c r="J2118" s="11">
        <f>G2118*(1-H2118)</f>
        <v>5390</v>
      </c>
      <c r="K2118" t="s">
        <v>1505</v>
      </c>
      <c r="L2118" t="s">
        <v>64</v>
      </c>
      <c r="M2118" t="str">
        <f>VLOOKUP($L2118,Companies!$A:$G,7,)</f>
        <v>Semiconductors</v>
      </c>
      <c r="N2118" t="str">
        <f>VLOOKUP($L2118,Companies!$A:$G,6,)</f>
        <v>Technology</v>
      </c>
      <c r="O2118" s="6" t="s">
        <v>1506</v>
      </c>
      <c r="P2118" s="6">
        <v>60089</v>
      </c>
      <c r="Q2118" t="s">
        <v>15</v>
      </c>
      <c r="R2118" t="s">
        <v>16</v>
      </c>
      <c r="S2118" s="4">
        <v>40054</v>
      </c>
      <c r="T2118" s="7">
        <f>S2118-E2118</f>
        <v>2</v>
      </c>
      <c r="U2118" t="s">
        <v>14215</v>
      </c>
      <c r="V2118" s="6" t="s">
        <v>14257</v>
      </c>
      <c r="W2118" t="s">
        <v>14258</v>
      </c>
      <c r="X2118" t="s">
        <v>14197</v>
      </c>
      <c r="Y2118" t="str">
        <f>VLOOKUP(R2118,Managers!$A:$B,2,)</f>
        <v>Josh Martinez</v>
      </c>
      <c r="Z2118" s="11">
        <f>VLOOKUP(X2118,HourlyWages!$A:$B,2,0)</f>
        <v>71</v>
      </c>
      <c r="AA2118">
        <v>1</v>
      </c>
    </row>
    <row r="2119" spans="1:27" x14ac:dyDescent="0.3">
      <c r="A2119" t="b">
        <f>COUNTIF($C$1:C2119, C2119)&gt;1</f>
        <v>0</v>
      </c>
      <c r="B2119" t="b">
        <f>VLOOKUP(C2119,Sheet3!$A:$B,2,0) &gt; 1</f>
        <v>0</v>
      </c>
      <c r="C2119">
        <v>2118</v>
      </c>
      <c r="D2119">
        <v>15109</v>
      </c>
      <c r="E2119" s="4">
        <v>40526</v>
      </c>
      <c r="F2119">
        <v>11</v>
      </c>
      <c r="G2119" s="15">
        <f>I2119*F2119</f>
        <v>1650</v>
      </c>
      <c r="H2119" s="9">
        <v>0.08</v>
      </c>
      <c r="I2119" s="13">
        <f>VLOOKUP($U2119,Pricebook!$A:$D,4,0)</f>
        <v>150</v>
      </c>
      <c r="J2119" s="11">
        <f>G2119*(1-H2119)</f>
        <v>1518</v>
      </c>
      <c r="K2119" t="s">
        <v>1520</v>
      </c>
      <c r="L2119" t="s">
        <v>50</v>
      </c>
      <c r="M2119" t="str">
        <f>VLOOKUP($L2119,Companies!$A:$G,7,)</f>
        <v>Semiconductors</v>
      </c>
      <c r="N2119" t="str">
        <f>VLOOKUP($L2119,Companies!$A:$G,6,)</f>
        <v>Technology</v>
      </c>
      <c r="O2119" s="6" t="s">
        <v>1857</v>
      </c>
      <c r="P2119" s="6">
        <v>63031</v>
      </c>
      <c r="Q2119" t="s">
        <v>358</v>
      </c>
      <c r="R2119" t="s">
        <v>16</v>
      </c>
      <c r="S2119" s="4">
        <v>40529</v>
      </c>
      <c r="T2119" s="7">
        <f>S2119-E2119</f>
        <v>3</v>
      </c>
      <c r="U2119" t="s">
        <v>14211</v>
      </c>
      <c r="V2119" s="6" t="s">
        <v>14251</v>
      </c>
      <c r="W2119" t="s">
        <v>14266</v>
      </c>
      <c r="X2119" t="s">
        <v>14200</v>
      </c>
      <c r="Y2119" t="str">
        <f>VLOOKUP(R2119,Managers!$A:$B,2,)</f>
        <v>Josh Martinez</v>
      </c>
      <c r="Z2119" s="11">
        <f>VLOOKUP(X2119,HourlyWages!$A:$B,2,0)</f>
        <v>59</v>
      </c>
      <c r="AA2119">
        <v>1</v>
      </c>
    </row>
    <row r="2120" spans="1:27" x14ac:dyDescent="0.3">
      <c r="A2120" t="b">
        <f>COUNTIF($C$1:C2120, C2120)&gt;1</f>
        <v>0</v>
      </c>
      <c r="B2120" t="b">
        <f>VLOOKUP(C2120,Sheet3!$A:$B,2,0) &gt; 1</f>
        <v>0</v>
      </c>
      <c r="C2120">
        <v>2119</v>
      </c>
      <c r="D2120">
        <v>15109</v>
      </c>
      <c r="E2120" s="4">
        <v>40526</v>
      </c>
      <c r="F2120">
        <v>45</v>
      </c>
      <c r="G2120" s="15">
        <f>I2120*F2120</f>
        <v>4950</v>
      </c>
      <c r="H2120" s="9">
        <v>0.06</v>
      </c>
      <c r="I2120" s="13">
        <f>VLOOKUP($U2120,Pricebook!$A:$D,4,0)</f>
        <v>110</v>
      </c>
      <c r="J2120" s="11">
        <f>G2120*(1-H2120)</f>
        <v>4653</v>
      </c>
      <c r="K2120" t="s">
        <v>1520</v>
      </c>
      <c r="L2120" t="s">
        <v>50</v>
      </c>
      <c r="M2120" t="str">
        <f>VLOOKUP($L2120,Companies!$A:$G,7,)</f>
        <v>Semiconductors</v>
      </c>
      <c r="N2120" t="str">
        <f>VLOOKUP($L2120,Companies!$A:$G,6,)</f>
        <v>Technology</v>
      </c>
      <c r="O2120" s="6" t="s">
        <v>1857</v>
      </c>
      <c r="P2120" s="6">
        <v>63031</v>
      </c>
      <c r="Q2120" t="s">
        <v>358</v>
      </c>
      <c r="R2120" t="s">
        <v>16</v>
      </c>
      <c r="S2120" s="4">
        <v>40528</v>
      </c>
      <c r="T2120" s="7">
        <f>S2120-E2120</f>
        <v>2</v>
      </c>
      <c r="U2120" t="s">
        <v>14215</v>
      </c>
      <c r="V2120" s="6" t="s">
        <v>14254</v>
      </c>
      <c r="W2120" t="s">
        <v>14255</v>
      </c>
      <c r="X2120" t="s">
        <v>14201</v>
      </c>
      <c r="Y2120" t="str">
        <f>VLOOKUP(R2120,Managers!$A:$B,2,)</f>
        <v>Josh Martinez</v>
      </c>
      <c r="Z2120" s="11">
        <f>VLOOKUP(X2120,HourlyWages!$A:$B,2,0)</f>
        <v>53</v>
      </c>
      <c r="AA2120">
        <v>1</v>
      </c>
    </row>
    <row r="2121" spans="1:27" x14ac:dyDescent="0.3">
      <c r="A2121" t="b">
        <f>COUNTIF($C$1:C2121, C2121)&gt;1</f>
        <v>0</v>
      </c>
      <c r="B2121" t="b">
        <f>VLOOKUP(C2121,Sheet3!$A:$B,2,0) &gt; 1</f>
        <v>0</v>
      </c>
      <c r="C2121">
        <v>2120</v>
      </c>
      <c r="D2121">
        <v>15109</v>
      </c>
      <c r="E2121" s="4">
        <v>40526</v>
      </c>
      <c r="F2121">
        <v>33</v>
      </c>
      <c r="G2121" s="15">
        <f>I2121*F2121</f>
        <v>3960</v>
      </c>
      <c r="H2121" s="9">
        <v>0.06</v>
      </c>
      <c r="I2121" s="13">
        <f>VLOOKUP($U2121,Pricebook!$A:$D,4,0)</f>
        <v>120</v>
      </c>
      <c r="J2121" s="11">
        <f>G2121*(1-H2121)</f>
        <v>3722.3999999999996</v>
      </c>
      <c r="K2121" t="s">
        <v>1520</v>
      </c>
      <c r="L2121" t="s">
        <v>50</v>
      </c>
      <c r="M2121" t="str">
        <f>VLOOKUP($L2121,Companies!$A:$G,7,)</f>
        <v>Semiconductors</v>
      </c>
      <c r="N2121" t="str">
        <f>VLOOKUP($L2121,Companies!$A:$G,6,)</f>
        <v>Technology</v>
      </c>
      <c r="O2121" s="6" t="s">
        <v>1857</v>
      </c>
      <c r="P2121" s="6">
        <v>63031</v>
      </c>
      <c r="Q2121" t="s">
        <v>358</v>
      </c>
      <c r="R2121" t="s">
        <v>16</v>
      </c>
      <c r="S2121" s="4">
        <v>40528</v>
      </c>
      <c r="T2121" s="7">
        <f>S2121-E2121</f>
        <v>2</v>
      </c>
      <c r="U2121" t="s">
        <v>14212</v>
      </c>
      <c r="V2121" s="6" t="s">
        <v>14251</v>
      </c>
      <c r="W2121" t="s">
        <v>14266</v>
      </c>
      <c r="X2121" t="s">
        <v>14202</v>
      </c>
      <c r="Y2121" t="str">
        <f>VLOOKUP(R2121,Managers!$A:$B,2,)</f>
        <v>Josh Martinez</v>
      </c>
      <c r="Z2121" s="11">
        <f>VLOOKUP(X2121,HourlyWages!$A:$B,2,0)</f>
        <v>71</v>
      </c>
      <c r="AA2121">
        <v>1</v>
      </c>
    </row>
    <row r="2122" spans="1:27" x14ac:dyDescent="0.3">
      <c r="A2122" t="b">
        <f>COUNTIF($C$1:C2122, C2122)&gt;1</f>
        <v>0</v>
      </c>
      <c r="B2122" t="b">
        <f>VLOOKUP(C2122,Sheet3!$A:$B,2,0) &gt; 1</f>
        <v>0</v>
      </c>
      <c r="C2122">
        <v>2121</v>
      </c>
      <c r="D2122">
        <v>15109</v>
      </c>
      <c r="E2122" s="4">
        <v>40526</v>
      </c>
      <c r="F2122">
        <v>23</v>
      </c>
      <c r="G2122" s="15">
        <f>I2122*F2122</f>
        <v>3220</v>
      </c>
      <c r="H2122" s="9">
        <v>0.04</v>
      </c>
      <c r="I2122" s="13">
        <f>VLOOKUP($U2122,Pricebook!$A:$D,4,0)</f>
        <v>140</v>
      </c>
      <c r="J2122" s="11">
        <f>G2122*(1-H2122)</f>
        <v>3091.2</v>
      </c>
      <c r="K2122" t="s">
        <v>1520</v>
      </c>
      <c r="L2122" t="s">
        <v>50</v>
      </c>
      <c r="M2122" t="str">
        <f>VLOOKUP($L2122,Companies!$A:$G,7,)</f>
        <v>Semiconductors</v>
      </c>
      <c r="N2122" t="str">
        <f>VLOOKUP($L2122,Companies!$A:$G,6,)</f>
        <v>Technology</v>
      </c>
      <c r="O2122" s="6" t="s">
        <v>1857</v>
      </c>
      <c r="P2122" s="6">
        <v>63031</v>
      </c>
      <c r="Q2122" t="s">
        <v>358</v>
      </c>
      <c r="R2122" t="s">
        <v>16</v>
      </c>
      <c r="S2122" s="4">
        <v>40527</v>
      </c>
      <c r="T2122" s="7">
        <f>S2122-E2122</f>
        <v>1</v>
      </c>
      <c r="U2122" t="s">
        <v>14207</v>
      </c>
      <c r="V2122" s="6" t="s">
        <v>14251</v>
      </c>
      <c r="W2122" t="s">
        <v>14262</v>
      </c>
      <c r="X2122" t="s">
        <v>14202</v>
      </c>
      <c r="Y2122" t="str">
        <f>VLOOKUP(R2122,Managers!$A:$B,2,)</f>
        <v>Josh Martinez</v>
      </c>
      <c r="Z2122" s="11">
        <f>VLOOKUP(X2122,HourlyWages!$A:$B,2,0)</f>
        <v>71</v>
      </c>
      <c r="AA2122">
        <v>1</v>
      </c>
    </row>
    <row r="2123" spans="1:27" x14ac:dyDescent="0.3">
      <c r="A2123" t="b">
        <f>COUNTIF($C$1:C2123, C2123)&gt;1</f>
        <v>0</v>
      </c>
      <c r="B2123" t="b">
        <f>VLOOKUP(C2123,Sheet3!$A:$B,2,0) &gt; 1</f>
        <v>0</v>
      </c>
      <c r="C2123">
        <v>2122</v>
      </c>
      <c r="D2123">
        <v>15109</v>
      </c>
      <c r="E2123" s="4">
        <v>40526</v>
      </c>
      <c r="F2123">
        <v>10</v>
      </c>
      <c r="G2123" s="15">
        <f>I2123*F2123</f>
        <v>2000</v>
      </c>
      <c r="H2123" s="9">
        <v>0.09</v>
      </c>
      <c r="I2123" s="13">
        <f>VLOOKUP($U2123,Pricebook!$A:$D,4,0)</f>
        <v>200</v>
      </c>
      <c r="J2123" s="11">
        <f>G2123*(1-H2123)</f>
        <v>1820</v>
      </c>
      <c r="K2123" t="s">
        <v>1520</v>
      </c>
      <c r="L2123" t="s">
        <v>50</v>
      </c>
      <c r="M2123" t="str">
        <f>VLOOKUP($L2123,Companies!$A:$G,7,)</f>
        <v>Semiconductors</v>
      </c>
      <c r="N2123" t="str">
        <f>VLOOKUP($L2123,Companies!$A:$G,6,)</f>
        <v>Technology</v>
      </c>
      <c r="O2123" s="6" t="s">
        <v>1857</v>
      </c>
      <c r="P2123" s="6">
        <v>63031</v>
      </c>
      <c r="Q2123" t="s">
        <v>358</v>
      </c>
      <c r="R2123" t="s">
        <v>16</v>
      </c>
      <c r="S2123" s="4">
        <v>40528</v>
      </c>
      <c r="T2123" s="7">
        <f>S2123-E2123</f>
        <v>2</v>
      </c>
      <c r="U2123" t="s">
        <v>14206</v>
      </c>
      <c r="V2123" s="6" t="s">
        <v>14251</v>
      </c>
      <c r="W2123" t="s">
        <v>14263</v>
      </c>
      <c r="X2123" t="s">
        <v>14201</v>
      </c>
      <c r="Y2123" t="str">
        <f>VLOOKUP(R2123,Managers!$A:$B,2,)</f>
        <v>Josh Martinez</v>
      </c>
      <c r="Z2123" s="11">
        <f>VLOOKUP(X2123,HourlyWages!$A:$B,2,0)</f>
        <v>53</v>
      </c>
      <c r="AA2123">
        <v>1</v>
      </c>
    </row>
    <row r="2124" spans="1:27" x14ac:dyDescent="0.3">
      <c r="A2124" t="b">
        <f>COUNTIF($C$1:C2124, C2124)&gt;1</f>
        <v>0</v>
      </c>
      <c r="B2124" t="b">
        <f>VLOOKUP(C2124,Sheet3!$A:$B,2,0) &gt; 1</f>
        <v>0</v>
      </c>
      <c r="C2124">
        <v>2123</v>
      </c>
      <c r="D2124">
        <v>15111</v>
      </c>
      <c r="E2124" s="4">
        <v>40164</v>
      </c>
      <c r="F2124">
        <v>13</v>
      </c>
      <c r="G2124" s="15">
        <f>I2124*F2124</f>
        <v>2210</v>
      </c>
      <c r="H2124" s="9">
        <v>0.1</v>
      </c>
      <c r="I2124" s="13">
        <f>VLOOKUP($U2124,Pricebook!$A:$D,4,0)</f>
        <v>170</v>
      </c>
      <c r="J2124" s="11">
        <f>G2124*(1-H2124)</f>
        <v>1989</v>
      </c>
      <c r="K2124" t="s">
        <v>1843</v>
      </c>
      <c r="L2124" t="s">
        <v>1076</v>
      </c>
      <c r="M2124" t="str">
        <f>VLOOKUP($L2124,Companies!$A:$G,7,)</f>
        <v>Broadcasting</v>
      </c>
      <c r="N2124" t="str">
        <f>VLOOKUP($L2124,Companies!$A:$G,6,)</f>
        <v>Consumer Services</v>
      </c>
      <c r="O2124" s="6" t="s">
        <v>1278</v>
      </c>
      <c r="P2124" s="6">
        <v>94110</v>
      </c>
      <c r="Q2124" t="s">
        <v>114</v>
      </c>
      <c r="R2124" t="s">
        <v>23</v>
      </c>
      <c r="S2124" s="4">
        <v>40166</v>
      </c>
      <c r="T2124" s="7">
        <f>S2124-E2124</f>
        <v>2</v>
      </c>
      <c r="U2124" t="s">
        <v>14219</v>
      </c>
      <c r="V2124" s="6" t="s">
        <v>14254</v>
      </c>
      <c r="W2124" t="s">
        <v>14269</v>
      </c>
      <c r="X2124" t="s">
        <v>14195</v>
      </c>
      <c r="Y2124" t="str">
        <f>VLOOKUP(R2124,Managers!$A:$B,2,)</f>
        <v>Bob Turner</v>
      </c>
      <c r="Z2124" s="11">
        <f>VLOOKUP(X2124,HourlyWages!$A:$B,2,0)</f>
        <v>52</v>
      </c>
      <c r="AA2124">
        <v>1</v>
      </c>
    </row>
    <row r="2125" spans="1:27" x14ac:dyDescent="0.3">
      <c r="A2125" t="b">
        <f>COUNTIF($C$1:C2125, C2125)&gt;1</f>
        <v>0</v>
      </c>
      <c r="B2125" t="b">
        <f>VLOOKUP(C2125,Sheet3!$A:$B,2,0) &gt; 1</f>
        <v>0</v>
      </c>
      <c r="C2125">
        <v>2124</v>
      </c>
      <c r="D2125">
        <v>15139</v>
      </c>
      <c r="E2125" s="4">
        <v>40136</v>
      </c>
      <c r="F2125">
        <v>17</v>
      </c>
      <c r="G2125" s="15">
        <f>I2125*F2125</f>
        <v>2125</v>
      </c>
      <c r="H2125" s="9">
        <v>7.0000000000000007E-2</v>
      </c>
      <c r="I2125" s="13">
        <f>VLOOKUP($U2125,Pricebook!$A:$D,4,0)</f>
        <v>125</v>
      </c>
      <c r="J2125" s="11">
        <f>G2125*(1-H2125)</f>
        <v>1976.2499999999998</v>
      </c>
      <c r="K2125" t="s">
        <v>425</v>
      </c>
      <c r="L2125" t="s">
        <v>344</v>
      </c>
      <c r="M2125" t="str">
        <f>VLOOKUP($L2125,Companies!$A:$G,7,)</f>
        <v>Food Chains</v>
      </c>
      <c r="N2125" t="str">
        <f>VLOOKUP($L2125,Companies!$A:$G,6,)</f>
        <v>Consumer Services</v>
      </c>
      <c r="O2125" s="6" t="s">
        <v>1702</v>
      </c>
      <c r="P2125" s="6">
        <v>47130</v>
      </c>
      <c r="Q2125" t="s">
        <v>278</v>
      </c>
      <c r="R2125" t="s">
        <v>16</v>
      </c>
      <c r="S2125" s="4">
        <v>40138</v>
      </c>
      <c r="T2125" s="7">
        <f>S2125-E2125</f>
        <v>2</v>
      </c>
      <c r="U2125" t="s">
        <v>14221</v>
      </c>
      <c r="V2125" s="6" t="s">
        <v>14257</v>
      </c>
      <c r="W2125" t="s">
        <v>14258</v>
      </c>
      <c r="X2125" t="s">
        <v>14192</v>
      </c>
      <c r="Y2125" t="str">
        <f>VLOOKUP(R2125,Managers!$A:$B,2,)</f>
        <v>Josh Martinez</v>
      </c>
      <c r="Z2125" s="11">
        <f>VLOOKUP(X2125,HourlyWages!$A:$B,2,0)</f>
        <v>75</v>
      </c>
      <c r="AA2125">
        <v>1</v>
      </c>
    </row>
    <row r="2126" spans="1:27" x14ac:dyDescent="0.3">
      <c r="A2126" t="b">
        <f>COUNTIF($C$1:C2126, C2126)&gt;1</f>
        <v>0</v>
      </c>
      <c r="B2126" t="b">
        <f>VLOOKUP(C2126,Sheet3!$A:$B,2,0) &gt; 1</f>
        <v>0</v>
      </c>
      <c r="C2126">
        <v>2125</v>
      </c>
      <c r="D2126">
        <v>15139</v>
      </c>
      <c r="E2126" s="4">
        <v>40136</v>
      </c>
      <c r="F2126">
        <v>33</v>
      </c>
      <c r="G2126" s="15">
        <f>I2126*F2126</f>
        <v>6600</v>
      </c>
      <c r="H2126" s="9">
        <v>0.01</v>
      </c>
      <c r="I2126" s="13">
        <f>VLOOKUP($U2126,Pricebook!$A:$D,4,0)</f>
        <v>200</v>
      </c>
      <c r="J2126" s="11">
        <f>G2126*(1-H2126)</f>
        <v>6534</v>
      </c>
      <c r="K2126" t="s">
        <v>425</v>
      </c>
      <c r="L2126" t="s">
        <v>344</v>
      </c>
      <c r="M2126" t="str">
        <f>VLOOKUP($L2126,Companies!$A:$G,7,)</f>
        <v>Food Chains</v>
      </c>
      <c r="N2126" t="str">
        <f>VLOOKUP($L2126,Companies!$A:$G,6,)</f>
        <v>Consumer Services</v>
      </c>
      <c r="O2126" s="6" t="s">
        <v>1702</v>
      </c>
      <c r="P2126" s="6">
        <v>47130</v>
      </c>
      <c r="Q2126" t="s">
        <v>278</v>
      </c>
      <c r="R2126" t="s">
        <v>16</v>
      </c>
      <c r="S2126" s="4">
        <v>40136</v>
      </c>
      <c r="T2126" s="7">
        <f>S2126-E2126</f>
        <v>0</v>
      </c>
      <c r="U2126" t="s">
        <v>14206</v>
      </c>
      <c r="V2126" s="6" t="s">
        <v>14251</v>
      </c>
      <c r="W2126" t="s">
        <v>14252</v>
      </c>
      <c r="X2126" t="s">
        <v>14200</v>
      </c>
      <c r="Y2126" t="str">
        <f>VLOOKUP(R2126,Managers!$A:$B,2,)</f>
        <v>Josh Martinez</v>
      </c>
      <c r="Z2126" s="11">
        <f>VLOOKUP(X2126,HourlyWages!$A:$B,2,0)</f>
        <v>59</v>
      </c>
      <c r="AA2126">
        <v>1</v>
      </c>
    </row>
    <row r="2127" spans="1:27" x14ac:dyDescent="0.3">
      <c r="A2127" t="b">
        <f>COUNTIF($C$1:C2127, C2127)&gt;1</f>
        <v>0</v>
      </c>
      <c r="B2127" t="b">
        <f>VLOOKUP(C2127,Sheet3!$A:$B,2,0) &gt; 1</f>
        <v>0</v>
      </c>
      <c r="C2127">
        <v>2126</v>
      </c>
      <c r="D2127">
        <v>15142</v>
      </c>
      <c r="E2127" s="4">
        <v>41003</v>
      </c>
      <c r="F2127">
        <v>21</v>
      </c>
      <c r="G2127" s="15">
        <f>I2127*F2127</f>
        <v>3360</v>
      </c>
      <c r="H2127" s="9">
        <v>7.0000000000000007E-2</v>
      </c>
      <c r="I2127" s="13">
        <f>VLOOKUP($U2127,Pricebook!$A:$D,4,0)</f>
        <v>160</v>
      </c>
      <c r="J2127" s="11">
        <f>G2127*(1-H2127)</f>
        <v>3124.7999999999997</v>
      </c>
      <c r="K2127" t="s">
        <v>356</v>
      </c>
      <c r="L2127" t="s">
        <v>103</v>
      </c>
      <c r="M2127" t="str">
        <f>VLOOKUP($L2127,Companies!$A:$G,7,)</f>
        <v>Computer Software: Programming, Data Processing</v>
      </c>
      <c r="N2127" t="str">
        <f>VLOOKUP($L2127,Companies!$A:$G,6,)</f>
        <v>Technology</v>
      </c>
      <c r="O2127" s="6" t="s">
        <v>1384</v>
      </c>
      <c r="P2127" s="6">
        <v>64130</v>
      </c>
      <c r="Q2127" t="s">
        <v>358</v>
      </c>
      <c r="R2127" t="s">
        <v>16</v>
      </c>
      <c r="S2127" s="4">
        <v>41005</v>
      </c>
      <c r="T2127" s="7">
        <f>S2127-E2127</f>
        <v>2</v>
      </c>
      <c r="U2127" t="s">
        <v>14218</v>
      </c>
      <c r="V2127" s="6" t="s">
        <v>14251</v>
      </c>
      <c r="W2127" t="s">
        <v>14263</v>
      </c>
      <c r="X2127" t="s">
        <v>14193</v>
      </c>
      <c r="Y2127" t="str">
        <f>VLOOKUP(R2127,Managers!$A:$B,2,)</f>
        <v>Josh Martinez</v>
      </c>
      <c r="Z2127" s="11">
        <f>VLOOKUP(X2127,HourlyWages!$A:$B,2,0)</f>
        <v>57</v>
      </c>
      <c r="AA2127">
        <v>1</v>
      </c>
    </row>
    <row r="2128" spans="1:27" x14ac:dyDescent="0.3">
      <c r="A2128" t="b">
        <f>COUNTIF($C$1:C2128, C2128)&gt;1</f>
        <v>0</v>
      </c>
      <c r="B2128" t="b">
        <f>VLOOKUP(C2128,Sheet3!$A:$B,2,0) &gt; 1</f>
        <v>0</v>
      </c>
      <c r="C2128">
        <v>2127</v>
      </c>
      <c r="D2128">
        <v>15170</v>
      </c>
      <c r="E2128" s="4">
        <v>39890</v>
      </c>
      <c r="F2128">
        <v>19</v>
      </c>
      <c r="G2128" s="15">
        <f>I2128*F2128</f>
        <v>2850</v>
      </c>
      <c r="H2128" s="9">
        <v>0.01</v>
      </c>
      <c r="I2128" s="13">
        <f>VLOOKUP($U2128,Pricebook!$A:$D,4,0)</f>
        <v>150</v>
      </c>
      <c r="J2128" s="11">
        <f>G2128*(1-H2128)</f>
        <v>2821.5</v>
      </c>
      <c r="K2128" t="s">
        <v>296</v>
      </c>
      <c r="L2128" t="s">
        <v>297</v>
      </c>
      <c r="M2128" t="str">
        <f>VLOOKUP($L2128,Companies!$A:$G,7,)</f>
        <v>Hotels/Resorts</v>
      </c>
      <c r="N2128" t="str">
        <f>VLOOKUP($L2128,Companies!$A:$G,6,)</f>
        <v>Consumer Services</v>
      </c>
      <c r="O2128" s="6" t="s">
        <v>1858</v>
      </c>
      <c r="P2128" s="6">
        <v>54481</v>
      </c>
      <c r="Q2128" t="s">
        <v>95</v>
      </c>
      <c r="R2128" t="s">
        <v>16</v>
      </c>
      <c r="S2128" s="4">
        <v>39890</v>
      </c>
      <c r="T2128" s="7">
        <f>S2128-E2128</f>
        <v>0</v>
      </c>
      <c r="U2128" t="s">
        <v>14210</v>
      </c>
      <c r="V2128" s="6" t="s">
        <v>14251</v>
      </c>
      <c r="W2128" t="s">
        <v>14266</v>
      </c>
      <c r="X2128" t="s">
        <v>14201</v>
      </c>
      <c r="Y2128" t="str">
        <f>VLOOKUP(R2128,Managers!$A:$B,2,)</f>
        <v>Josh Martinez</v>
      </c>
      <c r="Z2128" s="11">
        <f>VLOOKUP(X2128,HourlyWages!$A:$B,2,0)</f>
        <v>53</v>
      </c>
      <c r="AA2128">
        <v>1</v>
      </c>
    </row>
    <row r="2129" spans="1:27" x14ac:dyDescent="0.3">
      <c r="A2129" t="b">
        <f>COUNTIF($C$1:C2129, C2129)&gt;1</f>
        <v>0</v>
      </c>
      <c r="B2129" t="b">
        <f>VLOOKUP(C2129,Sheet3!$A:$B,2,0) &gt; 1</f>
        <v>0</v>
      </c>
      <c r="C2129">
        <v>2128</v>
      </c>
      <c r="D2129">
        <v>15202</v>
      </c>
      <c r="E2129" s="4">
        <v>40368</v>
      </c>
      <c r="F2129">
        <v>36</v>
      </c>
      <c r="G2129" s="15">
        <f>I2129*F2129</f>
        <v>4500</v>
      </c>
      <c r="H2129" s="9">
        <v>0.09</v>
      </c>
      <c r="I2129" s="13">
        <f>VLOOKUP($U2129,Pricebook!$A:$D,4,0)</f>
        <v>125</v>
      </c>
      <c r="J2129" s="11">
        <f>G2129*(1-H2129)</f>
        <v>4095</v>
      </c>
      <c r="K2129" t="s">
        <v>1859</v>
      </c>
      <c r="L2129" t="s">
        <v>449</v>
      </c>
      <c r="M2129" t="str">
        <f>VLOOKUP($L2129,Companies!$A:$G,7,)</f>
        <v>Auto Manufacturing</v>
      </c>
      <c r="N2129" t="str">
        <f>VLOOKUP($L2129,Companies!$A:$G,6,)</f>
        <v>Capital Goods</v>
      </c>
      <c r="O2129" s="6" t="s">
        <v>1860</v>
      </c>
      <c r="P2129" s="6">
        <v>95351</v>
      </c>
      <c r="Q2129" t="s">
        <v>114</v>
      </c>
      <c r="R2129" t="s">
        <v>23</v>
      </c>
      <c r="S2129" s="4">
        <v>40370</v>
      </c>
      <c r="T2129" s="7">
        <f>S2129-E2129</f>
        <v>2</v>
      </c>
      <c r="U2129" t="s">
        <v>14208</v>
      </c>
      <c r="V2129" s="6" t="s">
        <v>14257</v>
      </c>
      <c r="W2129" t="s">
        <v>14259</v>
      </c>
      <c r="X2129" t="s">
        <v>14187</v>
      </c>
      <c r="Y2129" t="str">
        <f>VLOOKUP(R2129,Managers!$A:$B,2,)</f>
        <v>Bob Turner</v>
      </c>
      <c r="Z2129" s="11">
        <f>VLOOKUP(X2129,HourlyWages!$A:$B,2,0)</f>
        <v>45</v>
      </c>
      <c r="AA2129">
        <v>1</v>
      </c>
    </row>
    <row r="2130" spans="1:27" x14ac:dyDescent="0.3">
      <c r="A2130" t="b">
        <f>COUNTIF($C$1:C2130, C2130)&gt;1</f>
        <v>0</v>
      </c>
      <c r="B2130" t="b">
        <f>VLOOKUP(C2130,Sheet3!$A:$B,2,0) &gt; 1</f>
        <v>0</v>
      </c>
      <c r="C2130">
        <v>2129</v>
      </c>
      <c r="D2130">
        <v>15205</v>
      </c>
      <c r="E2130" s="4">
        <v>40619</v>
      </c>
      <c r="F2130">
        <v>18</v>
      </c>
      <c r="G2130" s="15">
        <f>I2130*F2130</f>
        <v>2250</v>
      </c>
      <c r="H2130" s="9">
        <v>0.02</v>
      </c>
      <c r="I2130" s="13">
        <f>VLOOKUP($U2130,Pricebook!$A:$D,4,0)</f>
        <v>125</v>
      </c>
      <c r="J2130" s="11">
        <f>G2130*(1-H2130)</f>
        <v>2205</v>
      </c>
      <c r="K2130" t="s">
        <v>734</v>
      </c>
      <c r="L2130" t="s">
        <v>290</v>
      </c>
      <c r="M2130" t="str">
        <f>VLOOKUP($L2130,Companies!$A:$G,7,)</f>
        <v>Specialty Chemicals</v>
      </c>
      <c r="N2130" t="str">
        <f>VLOOKUP($L2130,Companies!$A:$G,6,)</f>
        <v>Consumer Durables</v>
      </c>
      <c r="O2130" s="6" t="s">
        <v>735</v>
      </c>
      <c r="P2130" s="6">
        <v>61032</v>
      </c>
      <c r="Q2130" t="s">
        <v>15</v>
      </c>
      <c r="R2130" t="s">
        <v>16</v>
      </c>
      <c r="S2130" s="4">
        <v>40621</v>
      </c>
      <c r="T2130" s="7">
        <f>S2130-E2130</f>
        <v>2</v>
      </c>
      <c r="U2130" t="s">
        <v>14221</v>
      </c>
      <c r="V2130" s="6" t="s">
        <v>14257</v>
      </c>
      <c r="W2130" t="s">
        <v>14259</v>
      </c>
      <c r="X2130" t="s">
        <v>14185</v>
      </c>
      <c r="Y2130" t="str">
        <f>VLOOKUP(R2130,Managers!$A:$B,2,)</f>
        <v>Josh Martinez</v>
      </c>
      <c r="Z2130" s="11">
        <f>VLOOKUP(X2130,HourlyWages!$A:$B,2,0)</f>
        <v>70</v>
      </c>
      <c r="AA2130">
        <v>1</v>
      </c>
    </row>
    <row r="2131" spans="1:27" x14ac:dyDescent="0.3">
      <c r="A2131" t="b">
        <f>COUNTIF($C$1:C2131, C2131)&gt;1</f>
        <v>0</v>
      </c>
      <c r="B2131" t="b">
        <f>VLOOKUP(C2131,Sheet3!$A:$B,2,0) &gt; 1</f>
        <v>0</v>
      </c>
      <c r="C2131">
        <v>2130</v>
      </c>
      <c r="D2131">
        <v>15205</v>
      </c>
      <c r="E2131" s="4">
        <v>40619</v>
      </c>
      <c r="F2131">
        <v>42</v>
      </c>
      <c r="G2131" s="15">
        <f>I2131*F2131</f>
        <v>5250</v>
      </c>
      <c r="H2131" s="9">
        <v>0.02</v>
      </c>
      <c r="I2131" s="13">
        <f>VLOOKUP($U2131,Pricebook!$A:$D,4,0)</f>
        <v>125</v>
      </c>
      <c r="J2131" s="11">
        <f>G2131*(1-H2131)</f>
        <v>5145</v>
      </c>
      <c r="K2131" t="s">
        <v>734</v>
      </c>
      <c r="L2131" t="s">
        <v>290</v>
      </c>
      <c r="M2131" t="str">
        <f>VLOOKUP($L2131,Companies!$A:$G,7,)</f>
        <v>Specialty Chemicals</v>
      </c>
      <c r="N2131" t="str">
        <f>VLOOKUP($L2131,Companies!$A:$G,6,)</f>
        <v>Consumer Durables</v>
      </c>
      <c r="O2131" s="6" t="s">
        <v>735</v>
      </c>
      <c r="P2131" s="6">
        <v>61032</v>
      </c>
      <c r="Q2131" t="s">
        <v>15</v>
      </c>
      <c r="R2131" t="s">
        <v>16</v>
      </c>
      <c r="S2131" s="4">
        <v>40620</v>
      </c>
      <c r="T2131" s="7">
        <f>S2131-E2131</f>
        <v>1</v>
      </c>
      <c r="U2131" t="s">
        <v>14208</v>
      </c>
      <c r="V2131" s="6" t="s">
        <v>14251</v>
      </c>
      <c r="W2131" t="s">
        <v>14266</v>
      </c>
      <c r="X2131" t="s">
        <v>14197</v>
      </c>
      <c r="Y2131" t="str">
        <f>VLOOKUP(R2131,Managers!$A:$B,2,)</f>
        <v>Josh Martinez</v>
      </c>
      <c r="Z2131" s="11">
        <f>VLOOKUP(X2131,HourlyWages!$A:$B,2,0)</f>
        <v>71</v>
      </c>
      <c r="AA2131">
        <v>1</v>
      </c>
    </row>
    <row r="2132" spans="1:27" x14ac:dyDescent="0.3">
      <c r="A2132" t="b">
        <f>COUNTIF($C$1:C2132, C2132)&gt;1</f>
        <v>0</v>
      </c>
      <c r="B2132" t="b">
        <f>VLOOKUP(C2132,Sheet3!$A:$B,2,0) &gt; 1</f>
        <v>0</v>
      </c>
      <c r="C2132">
        <v>2131</v>
      </c>
      <c r="D2132">
        <v>15206</v>
      </c>
      <c r="E2132" s="4">
        <v>40486</v>
      </c>
      <c r="F2132">
        <v>35</v>
      </c>
      <c r="G2132" s="15">
        <f>I2132*F2132</f>
        <v>4375</v>
      </c>
      <c r="H2132" s="9">
        <v>0.05</v>
      </c>
      <c r="I2132" s="13">
        <f>VLOOKUP($U2132,Pricebook!$A:$D,4,0)</f>
        <v>125</v>
      </c>
      <c r="J2132" s="11">
        <f>G2132*(1-H2132)</f>
        <v>4156.25</v>
      </c>
      <c r="K2132" t="s">
        <v>619</v>
      </c>
      <c r="L2132" t="s">
        <v>406</v>
      </c>
      <c r="M2132" t="str">
        <f>VLOOKUP($L2132,Companies!$A:$G,7,)</f>
        <v>Air Freight/Delivery Services</v>
      </c>
      <c r="N2132" t="str">
        <f>VLOOKUP($L2132,Companies!$A:$G,6,)</f>
        <v>Transportation</v>
      </c>
      <c r="O2132" s="6" t="s">
        <v>220</v>
      </c>
      <c r="P2132" s="6">
        <v>90022</v>
      </c>
      <c r="Q2132" t="s">
        <v>114</v>
      </c>
      <c r="R2132" t="s">
        <v>23</v>
      </c>
      <c r="S2132" s="4">
        <v>40491</v>
      </c>
      <c r="T2132" s="7">
        <f>S2132-E2132</f>
        <v>5</v>
      </c>
      <c r="U2132" t="s">
        <v>14217</v>
      </c>
      <c r="V2132" s="6" t="s">
        <v>14257</v>
      </c>
      <c r="W2132" t="s">
        <v>14259</v>
      </c>
      <c r="X2132" t="s">
        <v>14193</v>
      </c>
      <c r="Y2132" t="str">
        <f>VLOOKUP(R2132,Managers!$A:$B,2,)</f>
        <v>Bob Turner</v>
      </c>
      <c r="Z2132" s="11">
        <f>VLOOKUP(X2132,HourlyWages!$A:$B,2,0)</f>
        <v>57</v>
      </c>
      <c r="AA2132">
        <v>1</v>
      </c>
    </row>
    <row r="2133" spans="1:27" x14ac:dyDescent="0.3">
      <c r="A2133" t="b">
        <f>COUNTIF($C$1:C2133, C2133)&gt;1</f>
        <v>0</v>
      </c>
      <c r="B2133" t="b">
        <f>VLOOKUP(C2133,Sheet3!$A:$B,2,0) &gt; 1</f>
        <v>0</v>
      </c>
      <c r="C2133">
        <v>2132</v>
      </c>
      <c r="D2133">
        <v>15234</v>
      </c>
      <c r="E2133" s="4">
        <v>40249</v>
      </c>
      <c r="F2133">
        <v>21</v>
      </c>
      <c r="G2133" s="15">
        <f>I2133*F2133</f>
        <v>3150</v>
      </c>
      <c r="H2133" s="9">
        <v>0.1</v>
      </c>
      <c r="I2133" s="13">
        <f>VLOOKUP($U2133,Pricebook!$A:$D,4,0)</f>
        <v>150</v>
      </c>
      <c r="J2133" s="11">
        <f>G2133*(1-H2133)</f>
        <v>2835</v>
      </c>
      <c r="K2133" t="s">
        <v>1861</v>
      </c>
      <c r="L2133" t="s">
        <v>64</v>
      </c>
      <c r="M2133" t="str">
        <f>VLOOKUP($L2133,Companies!$A:$G,7,)</f>
        <v>Semiconductors</v>
      </c>
      <c r="N2133" t="str">
        <f>VLOOKUP($L2133,Companies!$A:$G,6,)</f>
        <v>Technology</v>
      </c>
      <c r="O2133" s="6" t="s">
        <v>1862</v>
      </c>
      <c r="P2133" s="6">
        <v>34609</v>
      </c>
      <c r="Q2133" t="s">
        <v>101</v>
      </c>
      <c r="R2133" t="s">
        <v>34</v>
      </c>
      <c r="S2133" s="4">
        <v>40250</v>
      </c>
      <c r="T2133" s="7">
        <f>S2133-E2133</f>
        <v>1</v>
      </c>
      <c r="U2133" t="s">
        <v>14210</v>
      </c>
      <c r="V2133" s="6" t="s">
        <v>14257</v>
      </c>
      <c r="W2133" t="s">
        <v>14259</v>
      </c>
      <c r="X2133" t="s">
        <v>14192</v>
      </c>
      <c r="Y2133" t="str">
        <f>VLOOKUP(R2133,Managers!$A:$B,2,)</f>
        <v>Frank Mitchell</v>
      </c>
      <c r="Z2133" s="11">
        <f>VLOOKUP(X2133,HourlyWages!$A:$B,2,0)</f>
        <v>75</v>
      </c>
      <c r="AA2133">
        <v>1</v>
      </c>
    </row>
    <row r="2134" spans="1:27" x14ac:dyDescent="0.3">
      <c r="A2134" t="b">
        <f>COUNTIF($C$1:C2134, C2134)&gt;1</f>
        <v>0</v>
      </c>
      <c r="B2134" t="b">
        <f>VLOOKUP(C2134,Sheet3!$A:$B,2,0) &gt; 1</f>
        <v>0</v>
      </c>
      <c r="C2134">
        <v>2133</v>
      </c>
      <c r="D2134">
        <v>15234</v>
      </c>
      <c r="E2134" s="4">
        <v>40249</v>
      </c>
      <c r="F2134">
        <v>12</v>
      </c>
      <c r="G2134" s="15">
        <f>I2134*F2134</f>
        <v>1800</v>
      </c>
      <c r="H2134" s="9">
        <v>0</v>
      </c>
      <c r="I2134" s="13">
        <f>VLOOKUP($U2134,Pricebook!$A:$D,4,0)</f>
        <v>150</v>
      </c>
      <c r="J2134" s="11">
        <f>G2134*(1-H2134)</f>
        <v>1800</v>
      </c>
      <c r="K2134" t="s">
        <v>1861</v>
      </c>
      <c r="L2134" t="s">
        <v>64</v>
      </c>
      <c r="M2134" t="str">
        <f>VLOOKUP($L2134,Companies!$A:$G,7,)</f>
        <v>Semiconductors</v>
      </c>
      <c r="N2134" t="str">
        <f>VLOOKUP($L2134,Companies!$A:$G,6,)</f>
        <v>Technology</v>
      </c>
      <c r="O2134" s="6" t="s">
        <v>1863</v>
      </c>
      <c r="P2134" s="6">
        <v>33322</v>
      </c>
      <c r="Q2134" t="s">
        <v>101</v>
      </c>
      <c r="R2134" t="s">
        <v>34</v>
      </c>
      <c r="S2134" s="4">
        <v>40250</v>
      </c>
      <c r="T2134" s="7">
        <f>S2134-E2134</f>
        <v>1</v>
      </c>
      <c r="U2134" t="s">
        <v>14210</v>
      </c>
      <c r="V2134" s="6" t="s">
        <v>14257</v>
      </c>
      <c r="W2134" t="s">
        <v>14259</v>
      </c>
      <c r="X2134" t="s">
        <v>14193</v>
      </c>
      <c r="Y2134" t="str">
        <f>VLOOKUP(R2134,Managers!$A:$B,2,)</f>
        <v>Frank Mitchell</v>
      </c>
      <c r="Z2134" s="11">
        <f>VLOOKUP(X2134,HourlyWages!$A:$B,2,0)</f>
        <v>57</v>
      </c>
      <c r="AA2134">
        <v>1</v>
      </c>
    </row>
    <row r="2135" spans="1:27" x14ac:dyDescent="0.3">
      <c r="A2135" t="b">
        <f>COUNTIF($C$1:C2135, C2135)&gt;1</f>
        <v>0</v>
      </c>
      <c r="B2135" t="b">
        <f>VLOOKUP(C2135,Sheet3!$A:$B,2,0) &gt; 1</f>
        <v>0</v>
      </c>
      <c r="C2135">
        <v>2134</v>
      </c>
      <c r="D2135">
        <v>15236</v>
      </c>
      <c r="E2135" s="4">
        <v>41008</v>
      </c>
      <c r="F2135">
        <v>33</v>
      </c>
      <c r="G2135" s="15">
        <f>I2135*F2135</f>
        <v>5280</v>
      </c>
      <c r="H2135" s="9">
        <v>0.06</v>
      </c>
      <c r="I2135" s="13">
        <f>VLOOKUP($U2135,Pricebook!$A:$D,4,0)</f>
        <v>160</v>
      </c>
      <c r="J2135" s="11">
        <f>G2135*(1-H2135)</f>
        <v>4963.2</v>
      </c>
      <c r="K2135" t="s">
        <v>456</v>
      </c>
      <c r="L2135" t="s">
        <v>99</v>
      </c>
      <c r="M2135" t="str">
        <f>VLOOKUP($L2135,Companies!$A:$G,7,)</f>
        <v>Television Services</v>
      </c>
      <c r="N2135" t="str">
        <f>VLOOKUP($L2135,Companies!$A:$G,6,)</f>
        <v>Consumer Services</v>
      </c>
      <c r="O2135" s="6" t="s">
        <v>457</v>
      </c>
      <c r="P2135" s="6">
        <v>19401</v>
      </c>
      <c r="Q2135" t="s">
        <v>232</v>
      </c>
      <c r="R2135" t="s">
        <v>61</v>
      </c>
      <c r="S2135" s="4">
        <v>41009</v>
      </c>
      <c r="T2135" s="7">
        <f>S2135-E2135</f>
        <v>1</v>
      </c>
      <c r="U2135" t="s">
        <v>14218</v>
      </c>
      <c r="V2135" s="6" t="s">
        <v>14251</v>
      </c>
      <c r="W2135" t="s">
        <v>14260</v>
      </c>
      <c r="X2135" t="s">
        <v>14192</v>
      </c>
      <c r="Y2135" t="str">
        <f>VLOOKUP(R2135,Managers!$A:$B,2,)</f>
        <v>Allen Young</v>
      </c>
      <c r="Z2135" s="11">
        <f>VLOOKUP(X2135,HourlyWages!$A:$B,2,0)</f>
        <v>75</v>
      </c>
      <c r="AA2135">
        <v>1</v>
      </c>
    </row>
    <row r="2136" spans="1:27" x14ac:dyDescent="0.3">
      <c r="A2136" t="b">
        <f>COUNTIF($C$1:C2136, C2136)&gt;1</f>
        <v>0</v>
      </c>
      <c r="B2136" t="b">
        <f>VLOOKUP(C2136,Sheet3!$A:$B,2,0) &gt; 1</f>
        <v>0</v>
      </c>
      <c r="C2136">
        <v>2135</v>
      </c>
      <c r="D2136">
        <v>15236</v>
      </c>
      <c r="E2136" s="4">
        <v>41008</v>
      </c>
      <c r="F2136">
        <v>30</v>
      </c>
      <c r="G2136" s="15">
        <f>I2136*F2136</f>
        <v>3750</v>
      </c>
      <c r="H2136" s="9">
        <v>0.01</v>
      </c>
      <c r="I2136" s="13">
        <f>VLOOKUP($U2136,Pricebook!$A:$D,4,0)</f>
        <v>125</v>
      </c>
      <c r="J2136" s="11">
        <f>G2136*(1-H2136)</f>
        <v>3712.5</v>
      </c>
      <c r="K2136" t="s">
        <v>456</v>
      </c>
      <c r="L2136" t="s">
        <v>99</v>
      </c>
      <c r="M2136" t="str">
        <f>VLOOKUP($L2136,Companies!$A:$G,7,)</f>
        <v>Television Services</v>
      </c>
      <c r="N2136" t="str">
        <f>VLOOKUP($L2136,Companies!$A:$G,6,)</f>
        <v>Consumer Services</v>
      </c>
      <c r="O2136" s="6" t="s">
        <v>1864</v>
      </c>
      <c r="P2136" s="6">
        <v>15235</v>
      </c>
      <c r="Q2136" t="s">
        <v>232</v>
      </c>
      <c r="R2136" t="s">
        <v>61</v>
      </c>
      <c r="S2136" s="4">
        <v>41010</v>
      </c>
      <c r="T2136" s="7">
        <f>S2136-E2136</f>
        <v>2</v>
      </c>
      <c r="U2136" t="s">
        <v>14208</v>
      </c>
      <c r="V2136" s="6" t="s">
        <v>14257</v>
      </c>
      <c r="W2136" t="s">
        <v>14258</v>
      </c>
      <c r="X2136" t="s">
        <v>14184</v>
      </c>
      <c r="Y2136" t="str">
        <f>VLOOKUP(R2136,Managers!$A:$B,2,)</f>
        <v>Allen Young</v>
      </c>
      <c r="Z2136" s="11">
        <f>VLOOKUP(X2136,HourlyWages!$A:$B,2,0)</f>
        <v>50</v>
      </c>
      <c r="AA2136">
        <v>1</v>
      </c>
    </row>
    <row r="2137" spans="1:27" x14ac:dyDescent="0.3">
      <c r="A2137" t="b">
        <f>COUNTIF($C$1:C2137, C2137)&gt;1</f>
        <v>0</v>
      </c>
      <c r="B2137" t="b">
        <f>VLOOKUP(C2137,Sheet3!$A:$B,2,0) &gt; 1</f>
        <v>0</v>
      </c>
      <c r="C2137">
        <v>2136</v>
      </c>
      <c r="D2137">
        <v>15264</v>
      </c>
      <c r="E2137" s="4">
        <v>40864</v>
      </c>
      <c r="F2137">
        <v>3</v>
      </c>
      <c r="G2137" s="15">
        <f>I2137*F2137</f>
        <v>480</v>
      </c>
      <c r="H2137" s="9">
        <v>7.0000000000000007E-2</v>
      </c>
      <c r="I2137" s="13">
        <f>VLOOKUP($U2137,Pricebook!$A:$D,4,0)</f>
        <v>160</v>
      </c>
      <c r="J2137" s="11">
        <f>G2137*(1-H2137)</f>
        <v>446.4</v>
      </c>
      <c r="K2137" t="s">
        <v>997</v>
      </c>
      <c r="L2137" t="s">
        <v>998</v>
      </c>
      <c r="M2137" t="str">
        <f>VLOOKUP($L2137,Companies!$A:$G,7,)</f>
        <v>Radio And Television Broadcasting And Communications Equipment</v>
      </c>
      <c r="N2137" t="str">
        <f>VLOOKUP($L2137,Companies!$A:$G,6,)</f>
        <v>Technology</v>
      </c>
      <c r="O2137" s="6" t="s">
        <v>315</v>
      </c>
      <c r="P2137" s="6">
        <v>13601</v>
      </c>
      <c r="Q2137" t="s">
        <v>60</v>
      </c>
      <c r="R2137" t="s">
        <v>61</v>
      </c>
      <c r="S2137" s="4">
        <v>40866</v>
      </c>
      <c r="T2137" s="7">
        <f>S2137-E2137</f>
        <v>2</v>
      </c>
      <c r="U2137" t="s">
        <v>14218</v>
      </c>
      <c r="V2137" s="6" t="s">
        <v>14254</v>
      </c>
      <c r="W2137" t="s">
        <v>14269</v>
      </c>
      <c r="X2137" t="s">
        <v>14201</v>
      </c>
      <c r="Y2137" t="str">
        <f>VLOOKUP(R2137,Managers!$A:$B,2,)</f>
        <v>Allen Young</v>
      </c>
      <c r="Z2137" s="11">
        <f>VLOOKUP(X2137,HourlyWages!$A:$B,2,0)</f>
        <v>53</v>
      </c>
      <c r="AA2137">
        <v>1</v>
      </c>
    </row>
    <row r="2138" spans="1:27" x14ac:dyDescent="0.3">
      <c r="A2138" t="b">
        <f>COUNTIF($C$1:C2138, C2138)&gt;1</f>
        <v>0</v>
      </c>
      <c r="B2138" t="b">
        <f>VLOOKUP(C2138,Sheet3!$A:$B,2,0) &gt; 1</f>
        <v>0</v>
      </c>
      <c r="C2138">
        <v>2137</v>
      </c>
      <c r="D2138">
        <v>15264</v>
      </c>
      <c r="E2138" s="4">
        <v>40864</v>
      </c>
      <c r="F2138">
        <v>13</v>
      </c>
      <c r="G2138" s="15">
        <f>I2138*F2138</f>
        <v>2600</v>
      </c>
      <c r="H2138" s="9">
        <v>7.0000000000000007E-2</v>
      </c>
      <c r="I2138" s="13">
        <f>VLOOKUP($U2138,Pricebook!$A:$D,4,0)</f>
        <v>200</v>
      </c>
      <c r="J2138" s="11">
        <f>G2138*(1-H2138)</f>
        <v>2418</v>
      </c>
      <c r="K2138" t="s">
        <v>997</v>
      </c>
      <c r="L2138" t="s">
        <v>998</v>
      </c>
      <c r="M2138" t="str">
        <f>VLOOKUP($L2138,Companies!$A:$G,7,)</f>
        <v>Radio And Television Broadcasting And Communications Equipment</v>
      </c>
      <c r="N2138" t="str">
        <f>VLOOKUP($L2138,Companies!$A:$G,6,)</f>
        <v>Technology</v>
      </c>
      <c r="O2138" s="6" t="s">
        <v>315</v>
      </c>
      <c r="P2138" s="6">
        <v>13601</v>
      </c>
      <c r="Q2138" t="s">
        <v>60</v>
      </c>
      <c r="R2138" t="s">
        <v>61</v>
      </c>
      <c r="S2138" s="4">
        <v>40864</v>
      </c>
      <c r="T2138" s="7">
        <f>S2138-E2138</f>
        <v>0</v>
      </c>
      <c r="U2138" t="s">
        <v>14214</v>
      </c>
      <c r="V2138" s="6" t="s">
        <v>14257</v>
      </c>
      <c r="W2138" t="s">
        <v>14258</v>
      </c>
      <c r="X2138" t="s">
        <v>14186</v>
      </c>
      <c r="Y2138" t="str">
        <f>VLOOKUP(R2138,Managers!$A:$B,2,)</f>
        <v>Allen Young</v>
      </c>
      <c r="Z2138" s="11">
        <f>VLOOKUP(X2138,HourlyWages!$A:$B,2,0)</f>
        <v>67</v>
      </c>
      <c r="AA2138">
        <v>1</v>
      </c>
    </row>
    <row r="2139" spans="1:27" x14ac:dyDescent="0.3">
      <c r="A2139" t="b">
        <f>COUNTIF($C$1:C2139, C2139)&gt;1</f>
        <v>0</v>
      </c>
      <c r="B2139" t="b">
        <f>VLOOKUP(C2139,Sheet3!$A:$B,2,0) &gt; 1</f>
        <v>0</v>
      </c>
      <c r="C2139">
        <v>2138</v>
      </c>
      <c r="D2139">
        <v>15270</v>
      </c>
      <c r="E2139" s="4">
        <v>39844</v>
      </c>
      <c r="F2139">
        <v>36</v>
      </c>
      <c r="G2139" s="15">
        <f>I2139*F2139</f>
        <v>3960</v>
      </c>
      <c r="H2139" s="9">
        <v>0</v>
      </c>
      <c r="I2139" s="13">
        <f>VLOOKUP($U2139,Pricebook!$A:$D,4,0)</f>
        <v>110</v>
      </c>
      <c r="J2139" s="11">
        <f>G2139*(1-H2139)</f>
        <v>3960</v>
      </c>
      <c r="K2139" t="s">
        <v>107</v>
      </c>
      <c r="L2139" t="s">
        <v>108</v>
      </c>
      <c r="M2139" t="str">
        <f>VLOOKUP($L2139,Companies!$A:$G,7,)</f>
        <v>Broadcasting</v>
      </c>
      <c r="N2139" t="str">
        <f>VLOOKUP($L2139,Companies!$A:$G,6,)</f>
        <v>Consumer Services</v>
      </c>
      <c r="O2139" s="6" t="s">
        <v>1865</v>
      </c>
      <c r="P2139" s="6">
        <v>33407</v>
      </c>
      <c r="Q2139" t="s">
        <v>101</v>
      </c>
      <c r="R2139" t="s">
        <v>34</v>
      </c>
      <c r="S2139" s="4">
        <v>39846</v>
      </c>
      <c r="T2139" s="7">
        <f>S2139-E2139</f>
        <v>2</v>
      </c>
      <c r="U2139" t="s">
        <v>14215</v>
      </c>
      <c r="V2139" s="6" t="s">
        <v>14257</v>
      </c>
      <c r="W2139" t="s">
        <v>14259</v>
      </c>
      <c r="X2139" t="s">
        <v>14199</v>
      </c>
      <c r="Y2139" t="str">
        <f>VLOOKUP(R2139,Managers!$A:$B,2,)</f>
        <v>Frank Mitchell</v>
      </c>
      <c r="Z2139" s="11">
        <f>VLOOKUP(X2139,HourlyWages!$A:$B,2,0)</f>
        <v>68</v>
      </c>
      <c r="AA2139">
        <v>1</v>
      </c>
    </row>
    <row r="2140" spans="1:27" x14ac:dyDescent="0.3">
      <c r="A2140" t="b">
        <f>COUNTIF($C$1:C2140, C2140)&gt;1</f>
        <v>0</v>
      </c>
      <c r="B2140" t="b">
        <f>VLOOKUP(C2140,Sheet3!$A:$B,2,0) &gt; 1</f>
        <v>0</v>
      </c>
      <c r="C2140">
        <v>2139</v>
      </c>
      <c r="D2140">
        <v>15271</v>
      </c>
      <c r="E2140" s="4">
        <v>40384</v>
      </c>
      <c r="F2140">
        <v>18</v>
      </c>
      <c r="G2140" s="15">
        <f>I2140*F2140</f>
        <v>2250</v>
      </c>
      <c r="H2140" s="9">
        <v>0.01</v>
      </c>
      <c r="I2140" s="13">
        <f>VLOOKUP($U2140,Pricebook!$A:$D,4,0)</f>
        <v>125</v>
      </c>
      <c r="J2140" s="11">
        <f>G2140*(1-H2140)</f>
        <v>2227.5</v>
      </c>
      <c r="K2140" t="s">
        <v>648</v>
      </c>
      <c r="L2140" t="s">
        <v>212</v>
      </c>
      <c r="M2140" t="str">
        <f>VLOOKUP($L2140,Companies!$A:$G,7,)</f>
        <v>EDP Services</v>
      </c>
      <c r="N2140" t="str">
        <f>VLOOKUP($L2140,Companies!$A:$G,6,)</f>
        <v>Technology</v>
      </c>
      <c r="O2140" s="6" t="s">
        <v>531</v>
      </c>
      <c r="P2140" s="6">
        <v>19805</v>
      </c>
      <c r="Q2140" t="s">
        <v>650</v>
      </c>
      <c r="R2140" t="s">
        <v>61</v>
      </c>
      <c r="S2140" s="4">
        <v>40384</v>
      </c>
      <c r="T2140" s="7">
        <f>S2140-E2140</f>
        <v>0</v>
      </c>
      <c r="U2140" t="s">
        <v>14221</v>
      </c>
      <c r="V2140" s="6" t="s">
        <v>14257</v>
      </c>
      <c r="W2140" t="s">
        <v>14259</v>
      </c>
      <c r="X2140" t="s">
        <v>14193</v>
      </c>
      <c r="Y2140" t="str">
        <f>VLOOKUP(R2140,Managers!$A:$B,2,)</f>
        <v>Allen Young</v>
      </c>
      <c r="Z2140" s="11">
        <f>VLOOKUP(X2140,HourlyWages!$A:$B,2,0)</f>
        <v>57</v>
      </c>
      <c r="AA2140">
        <v>1</v>
      </c>
    </row>
    <row r="2141" spans="1:27" x14ac:dyDescent="0.3">
      <c r="A2141" t="b">
        <f>COUNTIF($C$1:C2141, C2141)&gt;1</f>
        <v>0</v>
      </c>
      <c r="B2141" t="b">
        <f>VLOOKUP(C2141,Sheet3!$A:$B,2,0) &gt; 1</f>
        <v>0</v>
      </c>
      <c r="C2141">
        <v>2140</v>
      </c>
      <c r="D2141">
        <v>15271</v>
      </c>
      <c r="E2141" s="4">
        <v>40384</v>
      </c>
      <c r="F2141">
        <v>7</v>
      </c>
      <c r="G2141" s="15">
        <f>I2141*F2141</f>
        <v>1050</v>
      </c>
      <c r="H2141" s="9">
        <v>0.03</v>
      </c>
      <c r="I2141" s="13">
        <f>VLOOKUP($U2141,Pricebook!$A:$D,4,0)</f>
        <v>150</v>
      </c>
      <c r="J2141" s="11">
        <f>G2141*(1-H2141)</f>
        <v>1018.5</v>
      </c>
      <c r="K2141" t="s">
        <v>648</v>
      </c>
      <c r="L2141" t="s">
        <v>212</v>
      </c>
      <c r="M2141" t="str">
        <f>VLOOKUP($L2141,Companies!$A:$G,7,)</f>
        <v>EDP Services</v>
      </c>
      <c r="N2141" t="str">
        <f>VLOOKUP($L2141,Companies!$A:$G,6,)</f>
        <v>Technology</v>
      </c>
      <c r="O2141" s="6" t="s">
        <v>531</v>
      </c>
      <c r="P2141" s="6">
        <v>19805</v>
      </c>
      <c r="Q2141" t="s">
        <v>650</v>
      </c>
      <c r="R2141" t="s">
        <v>61</v>
      </c>
      <c r="S2141" s="4">
        <v>40384</v>
      </c>
      <c r="T2141" s="7">
        <f>S2141-E2141</f>
        <v>0</v>
      </c>
      <c r="U2141" t="s">
        <v>14210</v>
      </c>
      <c r="V2141" s="6" t="s">
        <v>14257</v>
      </c>
      <c r="W2141" t="s">
        <v>14258</v>
      </c>
      <c r="X2141" t="s">
        <v>14195</v>
      </c>
      <c r="Y2141" t="str">
        <f>VLOOKUP(R2141,Managers!$A:$B,2,)</f>
        <v>Allen Young</v>
      </c>
      <c r="Z2141" s="11">
        <f>VLOOKUP(X2141,HourlyWages!$A:$B,2,0)</f>
        <v>52</v>
      </c>
      <c r="AA2141">
        <v>1</v>
      </c>
    </row>
    <row r="2142" spans="1:27" x14ac:dyDescent="0.3">
      <c r="A2142" t="b">
        <f>COUNTIF($C$1:C2142, C2142)&gt;1</f>
        <v>0</v>
      </c>
      <c r="B2142" t="b">
        <f>VLOOKUP(C2142,Sheet3!$A:$B,2,0) &gt; 1</f>
        <v>0</v>
      </c>
      <c r="C2142">
        <v>2141</v>
      </c>
      <c r="D2142">
        <v>15296</v>
      </c>
      <c r="E2142" s="4">
        <v>41128</v>
      </c>
      <c r="F2142">
        <v>38</v>
      </c>
      <c r="G2142" s="15">
        <f>I2142*F2142</f>
        <v>7600</v>
      </c>
      <c r="H2142" s="9">
        <v>0.02</v>
      </c>
      <c r="I2142" s="13">
        <f>VLOOKUP($U2142,Pricebook!$A:$D,4,0)</f>
        <v>200</v>
      </c>
      <c r="J2142" s="11">
        <f>G2142*(1-H2142)</f>
        <v>7448</v>
      </c>
      <c r="K2142" t="s">
        <v>1095</v>
      </c>
      <c r="L2142" t="s">
        <v>520</v>
      </c>
      <c r="M2142" t="str">
        <f>VLOOKUP($L2142,Companies!$A:$G,7,)</f>
        <v>Computer Software: Prepackaged Software</v>
      </c>
      <c r="N2142" t="str">
        <f>VLOOKUP($L2142,Companies!$A:$G,6,)</f>
        <v>Technology</v>
      </c>
      <c r="O2142" s="6" t="s">
        <v>1866</v>
      </c>
      <c r="P2142" s="6">
        <v>33881</v>
      </c>
      <c r="Q2142" t="s">
        <v>101</v>
      </c>
      <c r="R2142" t="s">
        <v>34</v>
      </c>
      <c r="S2142" s="4">
        <v>41130</v>
      </c>
      <c r="T2142" s="7">
        <f>S2142-E2142</f>
        <v>2</v>
      </c>
      <c r="U2142" t="s">
        <v>14206</v>
      </c>
      <c r="V2142" s="6" t="s">
        <v>14251</v>
      </c>
      <c r="W2142" t="s">
        <v>14266</v>
      </c>
      <c r="X2142" t="s">
        <v>14200</v>
      </c>
      <c r="Y2142" t="str">
        <f>VLOOKUP(R2142,Managers!$A:$B,2,)</f>
        <v>Frank Mitchell</v>
      </c>
      <c r="Z2142" s="11">
        <f>VLOOKUP(X2142,HourlyWages!$A:$B,2,0)</f>
        <v>59</v>
      </c>
      <c r="AA2142">
        <v>1</v>
      </c>
    </row>
    <row r="2143" spans="1:27" x14ac:dyDescent="0.3">
      <c r="A2143" t="b">
        <f>COUNTIF($C$1:C2143, C2143)&gt;1</f>
        <v>0</v>
      </c>
      <c r="B2143" t="b">
        <f>VLOOKUP(C2143,Sheet3!$A:$B,2,0) &gt; 1</f>
        <v>0</v>
      </c>
      <c r="C2143">
        <v>2142</v>
      </c>
      <c r="D2143">
        <v>15300</v>
      </c>
      <c r="E2143" s="4">
        <v>40582</v>
      </c>
      <c r="F2143">
        <v>42</v>
      </c>
      <c r="G2143" s="15">
        <f>I2143*F2143</f>
        <v>4620</v>
      </c>
      <c r="H2143" s="9">
        <v>0.05</v>
      </c>
      <c r="I2143" s="13">
        <f>VLOOKUP($U2143,Pricebook!$A:$D,4,0)</f>
        <v>110</v>
      </c>
      <c r="J2143" s="11">
        <f>G2143*(1-H2143)</f>
        <v>4389</v>
      </c>
      <c r="K2143" t="s">
        <v>198</v>
      </c>
      <c r="L2143" t="s">
        <v>199</v>
      </c>
      <c r="M2143" t="str">
        <f>VLOOKUP($L2143,Companies!$A:$G,7,)</f>
        <v>Biotechnology: Biological Products (No Diagnostic Substances)</v>
      </c>
      <c r="N2143" t="str">
        <f>VLOOKUP($L2143,Companies!$A:$G,6,)</f>
        <v>Health Care</v>
      </c>
      <c r="O2143" s="6" t="s">
        <v>1867</v>
      </c>
      <c r="P2143" s="6">
        <v>84604</v>
      </c>
      <c r="Q2143" t="s">
        <v>201</v>
      </c>
      <c r="R2143" t="s">
        <v>23</v>
      </c>
      <c r="S2143" s="4">
        <v>40584</v>
      </c>
      <c r="T2143" s="7">
        <f>S2143-E2143</f>
        <v>2</v>
      </c>
      <c r="U2143" t="s">
        <v>14215</v>
      </c>
      <c r="V2143" s="6" t="s">
        <v>14251</v>
      </c>
      <c r="W2143" t="s">
        <v>14263</v>
      </c>
      <c r="X2143" t="s">
        <v>14202</v>
      </c>
      <c r="Y2143" t="str">
        <f>VLOOKUP(R2143,Managers!$A:$B,2,)</f>
        <v>Bob Turner</v>
      </c>
      <c r="Z2143" s="11">
        <f>VLOOKUP(X2143,HourlyWages!$A:$B,2,0)</f>
        <v>71</v>
      </c>
      <c r="AA2143">
        <v>1</v>
      </c>
    </row>
    <row r="2144" spans="1:27" x14ac:dyDescent="0.3">
      <c r="A2144" t="b">
        <f>COUNTIF($C$1:C2144, C2144)&gt;1</f>
        <v>0</v>
      </c>
      <c r="B2144" t="b">
        <f>VLOOKUP(C2144,Sheet3!$A:$B,2,0) &gt; 1</f>
        <v>0</v>
      </c>
      <c r="C2144">
        <v>2143</v>
      </c>
      <c r="D2144">
        <v>15303</v>
      </c>
      <c r="E2144" s="4">
        <v>40434</v>
      </c>
      <c r="F2144">
        <v>21</v>
      </c>
      <c r="G2144" s="15">
        <f>I2144*F2144</f>
        <v>3360</v>
      </c>
      <c r="H2144" s="9">
        <v>0.02</v>
      </c>
      <c r="I2144" s="13">
        <f>VLOOKUP($U2144,Pricebook!$A:$D,4,0)</f>
        <v>160</v>
      </c>
      <c r="J2144" s="11">
        <f>G2144*(1-H2144)</f>
        <v>3292.7999999999997</v>
      </c>
      <c r="K2144" t="s">
        <v>669</v>
      </c>
      <c r="L2144" t="s">
        <v>68</v>
      </c>
      <c r="M2144" t="str">
        <f>VLOOKUP($L2144,Companies!$A:$G,7,)</f>
        <v>Other Specialty Stores</v>
      </c>
      <c r="N2144" t="str">
        <f>VLOOKUP($L2144,Companies!$A:$G,6,)</f>
        <v>Consumer Services</v>
      </c>
      <c r="O2144" s="6" t="s">
        <v>670</v>
      </c>
      <c r="P2144" s="6">
        <v>80906</v>
      </c>
      <c r="Q2144" t="s">
        <v>237</v>
      </c>
      <c r="R2144" t="s">
        <v>23</v>
      </c>
      <c r="S2144" s="4">
        <v>40435</v>
      </c>
      <c r="T2144" s="7">
        <f>S2144-E2144</f>
        <v>1</v>
      </c>
      <c r="U2144" t="s">
        <v>14218</v>
      </c>
      <c r="V2144" s="6" t="s">
        <v>14257</v>
      </c>
      <c r="W2144" t="s">
        <v>14258</v>
      </c>
      <c r="X2144" t="s">
        <v>14188</v>
      </c>
      <c r="Y2144" t="str">
        <f>VLOOKUP(R2144,Managers!$A:$B,2,)</f>
        <v>Bob Turner</v>
      </c>
      <c r="Z2144" s="11">
        <f>VLOOKUP(X2144,HourlyWages!$A:$B,2,0)</f>
        <v>52</v>
      </c>
      <c r="AA2144">
        <v>1</v>
      </c>
    </row>
    <row r="2145" spans="1:27" x14ac:dyDescent="0.3">
      <c r="A2145" t="b">
        <f>COUNTIF($C$1:C2145, C2145)&gt;1</f>
        <v>0</v>
      </c>
      <c r="B2145" t="b">
        <f>VLOOKUP(C2145,Sheet3!$A:$B,2,0) &gt; 1</f>
        <v>0</v>
      </c>
      <c r="C2145">
        <v>2144</v>
      </c>
      <c r="D2145">
        <v>15303</v>
      </c>
      <c r="E2145" s="4">
        <v>40434</v>
      </c>
      <c r="F2145">
        <v>18</v>
      </c>
      <c r="G2145" s="15">
        <f>I2145*F2145</f>
        <v>2700</v>
      </c>
      <c r="H2145" s="9">
        <v>0.02</v>
      </c>
      <c r="I2145" s="13">
        <f>VLOOKUP($U2145,Pricebook!$A:$D,4,0)</f>
        <v>150</v>
      </c>
      <c r="J2145" s="11">
        <f>G2145*(1-H2145)</f>
        <v>2646</v>
      </c>
      <c r="K2145" t="s">
        <v>669</v>
      </c>
      <c r="L2145" t="s">
        <v>68</v>
      </c>
      <c r="M2145" t="str">
        <f>VLOOKUP($L2145,Companies!$A:$G,7,)</f>
        <v>Other Specialty Stores</v>
      </c>
      <c r="N2145" t="str">
        <f>VLOOKUP($L2145,Companies!$A:$G,6,)</f>
        <v>Consumer Services</v>
      </c>
      <c r="O2145" s="6" t="s">
        <v>670</v>
      </c>
      <c r="P2145" s="6">
        <v>80906</v>
      </c>
      <c r="Q2145" t="s">
        <v>237</v>
      </c>
      <c r="R2145" t="s">
        <v>23</v>
      </c>
      <c r="S2145" s="4">
        <v>40436</v>
      </c>
      <c r="T2145" s="7">
        <f>S2145-E2145</f>
        <v>2</v>
      </c>
      <c r="U2145" t="s">
        <v>14211</v>
      </c>
      <c r="V2145" s="6" t="s">
        <v>14251</v>
      </c>
      <c r="W2145" t="s">
        <v>14253</v>
      </c>
      <c r="X2145" t="s">
        <v>14187</v>
      </c>
      <c r="Y2145" t="str">
        <f>VLOOKUP(R2145,Managers!$A:$B,2,)</f>
        <v>Bob Turner</v>
      </c>
      <c r="Z2145" s="11">
        <f>VLOOKUP(X2145,HourlyWages!$A:$B,2,0)</f>
        <v>45</v>
      </c>
      <c r="AA2145">
        <v>1</v>
      </c>
    </row>
    <row r="2146" spans="1:27" x14ac:dyDescent="0.3">
      <c r="A2146" t="b">
        <f>COUNTIF($C$1:C2146, C2146)&gt;1</f>
        <v>0</v>
      </c>
      <c r="B2146" t="b">
        <f>VLOOKUP(C2146,Sheet3!$A:$B,2,0) &gt; 1</f>
        <v>0</v>
      </c>
      <c r="C2146">
        <v>2145</v>
      </c>
      <c r="D2146">
        <v>15329</v>
      </c>
      <c r="E2146" s="4">
        <v>41026</v>
      </c>
      <c r="F2146">
        <v>34</v>
      </c>
      <c r="G2146" s="15">
        <f>I2146*F2146</f>
        <v>5100</v>
      </c>
      <c r="H2146" s="9">
        <v>0.04</v>
      </c>
      <c r="I2146" s="13">
        <f>VLOOKUP($U2146,Pricebook!$A:$D,4,0)</f>
        <v>150</v>
      </c>
      <c r="J2146" s="11">
        <f>G2146*(1-H2146)</f>
        <v>4896</v>
      </c>
      <c r="K2146" t="s">
        <v>658</v>
      </c>
      <c r="L2146" t="s">
        <v>396</v>
      </c>
      <c r="M2146" t="str">
        <f>VLOOKUP($L2146,Companies!$A:$G,7,)</f>
        <v>EDP Services</v>
      </c>
      <c r="N2146" t="str">
        <f>VLOOKUP($L2146,Companies!$A:$G,6,)</f>
        <v>Technology</v>
      </c>
      <c r="O2146" s="6" t="s">
        <v>1566</v>
      </c>
      <c r="P2146" s="6">
        <v>50401</v>
      </c>
      <c r="Q2146" t="s">
        <v>38</v>
      </c>
      <c r="R2146" t="s">
        <v>16</v>
      </c>
      <c r="S2146" s="4">
        <v>41026</v>
      </c>
      <c r="T2146" s="7">
        <f>S2146-E2146</f>
        <v>0</v>
      </c>
      <c r="U2146" t="s">
        <v>14211</v>
      </c>
      <c r="V2146" s="6" t="s">
        <v>14254</v>
      </c>
      <c r="W2146" t="s">
        <v>14255</v>
      </c>
      <c r="X2146" t="s">
        <v>14200</v>
      </c>
      <c r="Y2146" t="str">
        <f>VLOOKUP(R2146,Managers!$A:$B,2,)</f>
        <v>Josh Martinez</v>
      </c>
      <c r="Z2146" s="11">
        <f>VLOOKUP(X2146,HourlyWages!$A:$B,2,0)</f>
        <v>59</v>
      </c>
      <c r="AA2146">
        <v>1</v>
      </c>
    </row>
    <row r="2147" spans="1:27" x14ac:dyDescent="0.3">
      <c r="A2147" t="b">
        <f>COUNTIF($C$1:C2147, C2147)&gt;1</f>
        <v>0</v>
      </c>
      <c r="B2147" t="b">
        <f>VLOOKUP(C2147,Sheet3!$A:$B,2,0) &gt; 1</f>
        <v>0</v>
      </c>
      <c r="C2147">
        <v>2146</v>
      </c>
      <c r="D2147">
        <v>15332</v>
      </c>
      <c r="E2147" s="4">
        <v>40328</v>
      </c>
      <c r="F2147">
        <v>6</v>
      </c>
      <c r="G2147" s="15">
        <f>I2147*F2147</f>
        <v>960</v>
      </c>
      <c r="H2147" s="9">
        <v>0.1</v>
      </c>
      <c r="I2147" s="13">
        <f>VLOOKUP($U2147,Pricebook!$A:$D,4,0)</f>
        <v>160</v>
      </c>
      <c r="J2147" s="11">
        <f>G2147*(1-H2147)</f>
        <v>864</v>
      </c>
      <c r="K2147" t="s">
        <v>1520</v>
      </c>
      <c r="L2147" t="s">
        <v>50</v>
      </c>
      <c r="M2147" t="str">
        <f>VLOOKUP($L2147,Companies!$A:$G,7,)</f>
        <v>Semiconductors</v>
      </c>
      <c r="N2147" t="str">
        <f>VLOOKUP($L2147,Companies!$A:$G,6,)</f>
        <v>Technology</v>
      </c>
      <c r="O2147" s="6" t="s">
        <v>1868</v>
      </c>
      <c r="P2147" s="6">
        <v>64118</v>
      </c>
      <c r="Q2147" t="s">
        <v>358</v>
      </c>
      <c r="R2147" t="s">
        <v>16</v>
      </c>
      <c r="S2147" s="4">
        <v>40330</v>
      </c>
      <c r="T2147" s="7">
        <f>S2147-E2147</f>
        <v>2</v>
      </c>
      <c r="U2147" t="s">
        <v>14218</v>
      </c>
      <c r="V2147" s="6" t="s">
        <v>14257</v>
      </c>
      <c r="W2147" t="s">
        <v>14259</v>
      </c>
      <c r="X2147" t="s">
        <v>14190</v>
      </c>
      <c r="Y2147" t="str">
        <f>VLOOKUP(R2147,Managers!$A:$B,2,)</f>
        <v>Josh Martinez</v>
      </c>
      <c r="Z2147" s="11">
        <f>VLOOKUP(X2147,HourlyWages!$A:$B,2,0)</f>
        <v>67</v>
      </c>
      <c r="AA2147">
        <v>1</v>
      </c>
    </row>
    <row r="2148" spans="1:27" x14ac:dyDescent="0.3">
      <c r="A2148" t="b">
        <f>COUNTIF($C$1:C2148, C2148)&gt;1</f>
        <v>0</v>
      </c>
      <c r="B2148" t="b">
        <f>VLOOKUP(C2148,Sheet3!$A:$B,2,0) &gt; 1</f>
        <v>0</v>
      </c>
      <c r="C2148">
        <v>2147</v>
      </c>
      <c r="D2148">
        <v>15335</v>
      </c>
      <c r="E2148" s="4">
        <v>40438</v>
      </c>
      <c r="F2148">
        <v>26</v>
      </c>
      <c r="G2148" s="15">
        <f>I2148*F2148</f>
        <v>3900</v>
      </c>
      <c r="H2148" s="9">
        <v>0.1</v>
      </c>
      <c r="I2148" s="13">
        <f>VLOOKUP($U2148,Pricebook!$A:$D,4,0)</f>
        <v>150</v>
      </c>
      <c r="J2148" s="11">
        <f>G2148*(1-H2148)</f>
        <v>3510</v>
      </c>
      <c r="K2148" t="s">
        <v>1869</v>
      </c>
      <c r="L2148" t="s">
        <v>125</v>
      </c>
      <c r="M2148" t="str">
        <f>VLOOKUP($L2148,Companies!$A:$G,7,)</f>
        <v>EDP Services</v>
      </c>
      <c r="N2148" t="str">
        <f>VLOOKUP($L2148,Companies!$A:$G,6,)</f>
        <v>Technology</v>
      </c>
      <c r="O2148" s="6" t="s">
        <v>1047</v>
      </c>
      <c r="P2148" s="6">
        <v>32216</v>
      </c>
      <c r="Q2148" t="s">
        <v>101</v>
      </c>
      <c r="R2148" t="s">
        <v>34</v>
      </c>
      <c r="S2148" s="4">
        <v>40440</v>
      </c>
      <c r="T2148" s="7">
        <f>S2148-E2148</f>
        <v>2</v>
      </c>
      <c r="U2148" t="s">
        <v>14211</v>
      </c>
      <c r="V2148" s="6" t="s">
        <v>14251</v>
      </c>
      <c r="W2148" t="s">
        <v>14260</v>
      </c>
      <c r="X2148" t="s">
        <v>14185</v>
      </c>
      <c r="Y2148" t="str">
        <f>VLOOKUP(R2148,Managers!$A:$B,2,)</f>
        <v>Frank Mitchell</v>
      </c>
      <c r="Z2148" s="11">
        <f>VLOOKUP(X2148,HourlyWages!$A:$B,2,0)</f>
        <v>70</v>
      </c>
      <c r="AA2148">
        <v>1</v>
      </c>
    </row>
    <row r="2149" spans="1:27" x14ac:dyDescent="0.3">
      <c r="A2149" t="b">
        <f>COUNTIF($C$1:C2149, C2149)&gt;1</f>
        <v>0</v>
      </c>
      <c r="B2149" t="b">
        <f>VLOOKUP(C2149,Sheet3!$A:$B,2,0) &gt; 1</f>
        <v>0</v>
      </c>
      <c r="C2149">
        <v>2148</v>
      </c>
      <c r="D2149">
        <v>15397</v>
      </c>
      <c r="E2149" s="4">
        <v>40215</v>
      </c>
      <c r="F2149">
        <v>42</v>
      </c>
      <c r="G2149" s="15">
        <f>I2149*F2149</f>
        <v>6300</v>
      </c>
      <c r="H2149" s="9">
        <v>0</v>
      </c>
      <c r="I2149" s="13">
        <f>VLOOKUP($U2149,Pricebook!$A:$D,4,0)</f>
        <v>150</v>
      </c>
      <c r="J2149" s="11">
        <f>G2149*(1-H2149)</f>
        <v>6300</v>
      </c>
      <c r="K2149" t="s">
        <v>718</v>
      </c>
      <c r="L2149" t="s">
        <v>482</v>
      </c>
      <c r="M2149" t="str">
        <f>VLOOKUP($L2149,Companies!$A:$G,7,)</f>
        <v>Television Services</v>
      </c>
      <c r="N2149" t="str">
        <f>VLOOKUP($L2149,Companies!$A:$G,6,)</f>
        <v>Consumer Services</v>
      </c>
      <c r="O2149" s="6" t="s">
        <v>1796</v>
      </c>
      <c r="P2149" s="6" t="s">
        <v>1797</v>
      </c>
      <c r="Q2149" t="s">
        <v>232</v>
      </c>
      <c r="R2149" t="s">
        <v>61</v>
      </c>
      <c r="S2149" s="4">
        <v>40217</v>
      </c>
      <c r="T2149" s="7">
        <f>S2149-E2149</f>
        <v>2</v>
      </c>
      <c r="U2149" t="s">
        <v>14211</v>
      </c>
      <c r="V2149" s="6" t="s">
        <v>14251</v>
      </c>
      <c r="W2149" t="s">
        <v>14263</v>
      </c>
      <c r="X2149" t="s">
        <v>14189</v>
      </c>
      <c r="Y2149" t="str">
        <f>VLOOKUP(R2149,Managers!$A:$B,2,)</f>
        <v>Allen Young</v>
      </c>
      <c r="Z2149" s="11">
        <f>VLOOKUP(X2149,HourlyWages!$A:$B,2,0)</f>
        <v>62</v>
      </c>
      <c r="AA2149">
        <v>1</v>
      </c>
    </row>
    <row r="2150" spans="1:27" x14ac:dyDescent="0.3">
      <c r="A2150" t="b">
        <f>COUNTIF($C$1:C2150, C2150)&gt;1</f>
        <v>0</v>
      </c>
      <c r="B2150" t="b">
        <f>VLOOKUP(C2150,Sheet3!$A:$B,2,0) &gt; 1</f>
        <v>0</v>
      </c>
      <c r="C2150">
        <v>2149</v>
      </c>
      <c r="D2150">
        <v>15397</v>
      </c>
      <c r="E2150" s="4">
        <v>40215</v>
      </c>
      <c r="F2150">
        <v>29</v>
      </c>
      <c r="G2150" s="15">
        <f>I2150*F2150</f>
        <v>4350</v>
      </c>
      <c r="H2150" s="9">
        <v>7.0000000000000007E-2</v>
      </c>
      <c r="I2150" s="13">
        <f>VLOOKUP($U2150,Pricebook!$A:$D,4,0)</f>
        <v>150</v>
      </c>
      <c r="J2150" s="11">
        <f>G2150*(1-H2150)</f>
        <v>4045.4999999999995</v>
      </c>
      <c r="K2150" t="s">
        <v>718</v>
      </c>
      <c r="L2150" t="s">
        <v>482</v>
      </c>
      <c r="M2150" t="str">
        <f>VLOOKUP($L2150,Companies!$A:$G,7,)</f>
        <v>Television Services</v>
      </c>
      <c r="N2150" t="str">
        <f>VLOOKUP($L2150,Companies!$A:$G,6,)</f>
        <v>Consumer Services</v>
      </c>
      <c r="O2150" s="6" t="s">
        <v>1796</v>
      </c>
      <c r="P2150" s="6" t="s">
        <v>1797</v>
      </c>
      <c r="Q2150" t="s">
        <v>232</v>
      </c>
      <c r="R2150" t="s">
        <v>61</v>
      </c>
      <c r="S2150" s="4">
        <v>40215</v>
      </c>
      <c r="T2150" s="7">
        <f>S2150-E2150</f>
        <v>0</v>
      </c>
      <c r="U2150" t="s">
        <v>14211</v>
      </c>
      <c r="V2150" s="6" t="s">
        <v>14251</v>
      </c>
      <c r="W2150" t="s">
        <v>14263</v>
      </c>
      <c r="X2150" t="s">
        <v>14185</v>
      </c>
      <c r="Y2150" t="str">
        <f>VLOOKUP(R2150,Managers!$A:$B,2,)</f>
        <v>Allen Young</v>
      </c>
      <c r="Z2150" s="11">
        <f>VLOOKUP(X2150,HourlyWages!$A:$B,2,0)</f>
        <v>70</v>
      </c>
      <c r="AA2150">
        <v>1</v>
      </c>
    </row>
    <row r="2151" spans="1:27" x14ac:dyDescent="0.3">
      <c r="A2151" t="b">
        <f>COUNTIF($C$1:C2151, C2151)&gt;1</f>
        <v>0</v>
      </c>
      <c r="B2151" t="b">
        <f>VLOOKUP(C2151,Sheet3!$A:$B,2,0) &gt; 1</f>
        <v>0</v>
      </c>
      <c r="C2151">
        <v>2150</v>
      </c>
      <c r="D2151">
        <v>15397</v>
      </c>
      <c r="E2151" s="4">
        <v>40215</v>
      </c>
      <c r="F2151">
        <v>43</v>
      </c>
      <c r="G2151" s="15">
        <f>I2151*F2151</f>
        <v>5160</v>
      </c>
      <c r="H2151" s="9">
        <v>0.01</v>
      </c>
      <c r="I2151" s="13">
        <f>VLOOKUP($U2151,Pricebook!$A:$D,4,0)</f>
        <v>120</v>
      </c>
      <c r="J2151" s="11">
        <f>G2151*(1-H2151)</f>
        <v>5108.3999999999996</v>
      </c>
      <c r="K2151" t="s">
        <v>718</v>
      </c>
      <c r="L2151" t="s">
        <v>482</v>
      </c>
      <c r="M2151" t="str">
        <f>VLOOKUP($L2151,Companies!$A:$G,7,)</f>
        <v>Television Services</v>
      </c>
      <c r="N2151" t="str">
        <f>VLOOKUP($L2151,Companies!$A:$G,6,)</f>
        <v>Consumer Services</v>
      </c>
      <c r="O2151" s="6" t="s">
        <v>1796</v>
      </c>
      <c r="P2151" s="6" t="s">
        <v>1797</v>
      </c>
      <c r="Q2151" t="s">
        <v>232</v>
      </c>
      <c r="R2151" t="s">
        <v>61</v>
      </c>
      <c r="S2151" s="4">
        <v>40216</v>
      </c>
      <c r="T2151" s="7">
        <f>S2151-E2151</f>
        <v>1</v>
      </c>
      <c r="U2151" t="s">
        <v>14212</v>
      </c>
      <c r="V2151" s="6" t="s">
        <v>14257</v>
      </c>
      <c r="W2151" t="s">
        <v>14258</v>
      </c>
      <c r="X2151" t="s">
        <v>14198</v>
      </c>
      <c r="Y2151" t="str">
        <f>VLOOKUP(R2151,Managers!$A:$B,2,)</f>
        <v>Allen Young</v>
      </c>
      <c r="Z2151" s="11">
        <f>VLOOKUP(X2151,HourlyWages!$A:$B,2,0)</f>
        <v>51</v>
      </c>
      <c r="AA2151">
        <v>1</v>
      </c>
    </row>
    <row r="2152" spans="1:27" x14ac:dyDescent="0.3">
      <c r="A2152" t="b">
        <f>COUNTIF($C$1:C2152, C2152)&gt;1</f>
        <v>0</v>
      </c>
      <c r="B2152" t="b">
        <f>VLOOKUP(C2152,Sheet3!$A:$B,2,0) &gt; 1</f>
        <v>0</v>
      </c>
      <c r="C2152">
        <v>2151</v>
      </c>
      <c r="D2152">
        <v>15399</v>
      </c>
      <c r="E2152" s="4">
        <v>41042</v>
      </c>
      <c r="F2152">
        <v>38</v>
      </c>
      <c r="G2152" s="15">
        <f>I2152*F2152</f>
        <v>5700</v>
      </c>
      <c r="H2152" s="9">
        <v>0.02</v>
      </c>
      <c r="I2152" s="13">
        <f>VLOOKUP($U2152,Pricebook!$A:$D,4,0)</f>
        <v>150</v>
      </c>
      <c r="J2152" s="11">
        <f>G2152*(1-H2152)</f>
        <v>5586</v>
      </c>
      <c r="K2152" t="s">
        <v>587</v>
      </c>
      <c r="L2152" t="s">
        <v>576</v>
      </c>
      <c r="M2152" t="str">
        <f>VLOOKUP($L2152,Companies!$A:$G,7,)</f>
        <v>Clothing/Shoe/Accessory Stores</v>
      </c>
      <c r="N2152" t="str">
        <f>VLOOKUP($L2152,Companies!$A:$G,6,)</f>
        <v>Consumer Services</v>
      </c>
      <c r="O2152" s="6" t="s">
        <v>1870</v>
      </c>
      <c r="P2152" s="6" t="s">
        <v>1871</v>
      </c>
      <c r="Q2152" t="s">
        <v>499</v>
      </c>
      <c r="R2152" t="s">
        <v>61</v>
      </c>
      <c r="S2152" s="4">
        <v>41044</v>
      </c>
      <c r="T2152" s="7">
        <f>S2152-E2152</f>
        <v>2</v>
      </c>
      <c r="U2152" t="s">
        <v>14210</v>
      </c>
      <c r="V2152" s="6" t="s">
        <v>14251</v>
      </c>
      <c r="W2152" t="s">
        <v>14261</v>
      </c>
      <c r="X2152" t="s">
        <v>14198</v>
      </c>
      <c r="Y2152" t="str">
        <f>VLOOKUP(R2152,Managers!$A:$B,2,)</f>
        <v>Allen Young</v>
      </c>
      <c r="Z2152" s="11">
        <f>VLOOKUP(X2152,HourlyWages!$A:$B,2,0)</f>
        <v>51</v>
      </c>
      <c r="AA2152">
        <v>1</v>
      </c>
    </row>
    <row r="2153" spans="1:27" x14ac:dyDescent="0.3">
      <c r="A2153" t="b">
        <f>COUNTIF($C$1:C2153, C2153)&gt;1</f>
        <v>0</v>
      </c>
      <c r="B2153" t="b">
        <f>VLOOKUP(C2153,Sheet3!$A:$B,2,0) &gt; 1</f>
        <v>0</v>
      </c>
      <c r="C2153">
        <v>2152</v>
      </c>
      <c r="D2153">
        <v>15399</v>
      </c>
      <c r="E2153" s="4">
        <v>41042</v>
      </c>
      <c r="F2153">
        <v>7</v>
      </c>
      <c r="G2153" s="15">
        <f>I2153*F2153</f>
        <v>875</v>
      </c>
      <c r="H2153" s="9">
        <v>0.01</v>
      </c>
      <c r="I2153" s="13">
        <f>VLOOKUP($U2153,Pricebook!$A:$D,4,0)</f>
        <v>125</v>
      </c>
      <c r="J2153" s="11">
        <f>G2153*(1-H2153)</f>
        <v>866.25</v>
      </c>
      <c r="K2153" t="s">
        <v>587</v>
      </c>
      <c r="L2153" t="s">
        <v>576</v>
      </c>
      <c r="M2153" t="str">
        <f>VLOOKUP($L2153,Companies!$A:$G,7,)</f>
        <v>Clothing/Shoe/Accessory Stores</v>
      </c>
      <c r="N2153" t="str">
        <f>VLOOKUP($L2153,Companies!$A:$G,6,)</f>
        <v>Consumer Services</v>
      </c>
      <c r="O2153" s="6" t="s">
        <v>1872</v>
      </c>
      <c r="P2153" s="6" t="s">
        <v>1873</v>
      </c>
      <c r="Q2153" t="s">
        <v>87</v>
      </c>
      <c r="R2153" t="s">
        <v>61</v>
      </c>
      <c r="S2153" s="4">
        <v>41044</v>
      </c>
      <c r="T2153" s="7">
        <f>S2153-E2153</f>
        <v>2</v>
      </c>
      <c r="U2153" t="s">
        <v>14221</v>
      </c>
      <c r="V2153" s="6" t="s">
        <v>14254</v>
      </c>
      <c r="W2153" t="s">
        <v>14269</v>
      </c>
      <c r="X2153" t="s">
        <v>14191</v>
      </c>
      <c r="Y2153" t="str">
        <f>VLOOKUP(R2153,Managers!$A:$B,2,)</f>
        <v>Allen Young</v>
      </c>
      <c r="Z2153" s="11">
        <f>VLOOKUP(X2153,HourlyWages!$A:$B,2,0)</f>
        <v>60</v>
      </c>
      <c r="AA2153">
        <v>1</v>
      </c>
    </row>
    <row r="2154" spans="1:27" x14ac:dyDescent="0.3">
      <c r="A2154" t="b">
        <f>COUNTIF($C$1:C2154, C2154)&gt;1</f>
        <v>0</v>
      </c>
      <c r="B2154" t="b">
        <f>VLOOKUP(C2154,Sheet3!$A:$B,2,0) &gt; 1</f>
        <v>0</v>
      </c>
      <c r="C2154">
        <v>2153</v>
      </c>
      <c r="D2154">
        <v>15399</v>
      </c>
      <c r="E2154" s="4">
        <v>41042</v>
      </c>
      <c r="F2154">
        <v>46</v>
      </c>
      <c r="G2154" s="15">
        <f>I2154*F2154</f>
        <v>6900</v>
      </c>
      <c r="H2154" s="9">
        <v>0.04</v>
      </c>
      <c r="I2154" s="13">
        <f>VLOOKUP($U2154,Pricebook!$A:$D,4,0)</f>
        <v>150</v>
      </c>
      <c r="J2154" s="11">
        <f>G2154*(1-H2154)</f>
        <v>6624</v>
      </c>
      <c r="K2154" t="s">
        <v>587</v>
      </c>
      <c r="L2154" t="s">
        <v>576</v>
      </c>
      <c r="M2154" t="str">
        <f>VLOOKUP($L2154,Companies!$A:$G,7,)</f>
        <v>Clothing/Shoe/Accessory Stores</v>
      </c>
      <c r="N2154" t="str">
        <f>VLOOKUP($L2154,Companies!$A:$G,6,)</f>
        <v>Consumer Services</v>
      </c>
      <c r="O2154" s="6" t="s">
        <v>866</v>
      </c>
      <c r="P2154" s="6" t="s">
        <v>867</v>
      </c>
      <c r="Q2154" t="s">
        <v>91</v>
      </c>
      <c r="R2154" t="s">
        <v>61</v>
      </c>
      <c r="S2154" s="4">
        <v>41043</v>
      </c>
      <c r="T2154" s="7">
        <f>S2154-E2154</f>
        <v>1</v>
      </c>
      <c r="U2154" t="s">
        <v>14210</v>
      </c>
      <c r="V2154" s="6" t="s">
        <v>14251</v>
      </c>
      <c r="W2154" t="s">
        <v>14260</v>
      </c>
      <c r="X2154" t="s">
        <v>14198</v>
      </c>
      <c r="Y2154" t="str">
        <f>VLOOKUP(R2154,Managers!$A:$B,2,)</f>
        <v>Allen Young</v>
      </c>
      <c r="Z2154" s="11">
        <f>VLOOKUP(X2154,HourlyWages!$A:$B,2,0)</f>
        <v>51</v>
      </c>
      <c r="AA2154">
        <v>1</v>
      </c>
    </row>
    <row r="2155" spans="1:27" x14ac:dyDescent="0.3">
      <c r="A2155" t="b">
        <f>COUNTIF($C$1:C2155, C2155)&gt;1</f>
        <v>0</v>
      </c>
      <c r="B2155" t="b">
        <f>VLOOKUP(C2155,Sheet3!$A:$B,2,0) &gt; 1</f>
        <v>0</v>
      </c>
      <c r="C2155">
        <v>2154</v>
      </c>
      <c r="D2155">
        <v>15425</v>
      </c>
      <c r="E2155" s="4">
        <v>40749</v>
      </c>
      <c r="F2155">
        <v>29</v>
      </c>
      <c r="G2155" s="15">
        <f>I2155*F2155</f>
        <v>4350</v>
      </c>
      <c r="H2155" s="9">
        <v>0.08</v>
      </c>
      <c r="I2155" s="13">
        <f>VLOOKUP($U2155,Pricebook!$A:$D,4,0)</f>
        <v>150</v>
      </c>
      <c r="J2155" s="11">
        <f>G2155*(1-H2155)</f>
        <v>4002</v>
      </c>
      <c r="K2155" t="s">
        <v>1485</v>
      </c>
      <c r="L2155" t="s">
        <v>482</v>
      </c>
      <c r="M2155" t="str">
        <f>VLOOKUP($L2155,Companies!$A:$G,7,)</f>
        <v>Television Services</v>
      </c>
      <c r="N2155" t="str">
        <f>VLOOKUP($L2155,Companies!$A:$G,6,)</f>
        <v>Consumer Services</v>
      </c>
      <c r="O2155" s="6" t="s">
        <v>1486</v>
      </c>
      <c r="P2155" s="6">
        <v>84020</v>
      </c>
      <c r="Q2155" t="s">
        <v>201</v>
      </c>
      <c r="R2155" t="s">
        <v>23</v>
      </c>
      <c r="S2155" s="4">
        <v>40753</v>
      </c>
      <c r="T2155" s="7">
        <f>S2155-E2155</f>
        <v>4</v>
      </c>
      <c r="U2155" t="s">
        <v>14211</v>
      </c>
      <c r="V2155" s="6" t="s">
        <v>14251</v>
      </c>
      <c r="W2155" t="s">
        <v>14252</v>
      </c>
      <c r="X2155" t="s">
        <v>14195</v>
      </c>
      <c r="Y2155" t="str">
        <f>VLOOKUP(R2155,Managers!$A:$B,2,)</f>
        <v>Bob Turner</v>
      </c>
      <c r="Z2155" s="11">
        <f>VLOOKUP(X2155,HourlyWages!$A:$B,2,0)</f>
        <v>52</v>
      </c>
      <c r="AA2155">
        <v>1</v>
      </c>
    </row>
    <row r="2156" spans="1:27" x14ac:dyDescent="0.3">
      <c r="A2156" t="b">
        <f>COUNTIF($C$1:C2156, C2156)&gt;1</f>
        <v>0</v>
      </c>
      <c r="B2156" t="b">
        <f>VLOOKUP(C2156,Sheet3!$A:$B,2,0) &gt; 1</f>
        <v>0</v>
      </c>
      <c r="C2156">
        <v>2155</v>
      </c>
      <c r="D2156">
        <v>15428</v>
      </c>
      <c r="E2156" s="4">
        <v>40583</v>
      </c>
      <c r="F2156">
        <v>50</v>
      </c>
      <c r="G2156" s="15">
        <f>I2156*F2156</f>
        <v>7500</v>
      </c>
      <c r="H2156" s="9">
        <v>0.09</v>
      </c>
      <c r="I2156" s="13">
        <f>VLOOKUP($U2156,Pricebook!$A:$D,4,0)</f>
        <v>150</v>
      </c>
      <c r="J2156" s="11">
        <f>G2156*(1-H2156)</f>
        <v>6825</v>
      </c>
      <c r="K2156" t="s">
        <v>312</v>
      </c>
      <c r="L2156" t="s">
        <v>108</v>
      </c>
      <c r="M2156" t="str">
        <f>VLOOKUP($L2156,Companies!$A:$G,7,)</f>
        <v>Broadcasting</v>
      </c>
      <c r="N2156" t="str">
        <f>VLOOKUP($L2156,Companies!$A:$G,6,)</f>
        <v>Consumer Services</v>
      </c>
      <c r="O2156" s="6" t="s">
        <v>1120</v>
      </c>
      <c r="P2156" s="6">
        <v>97007</v>
      </c>
      <c r="Q2156" t="s">
        <v>43</v>
      </c>
      <c r="R2156" t="s">
        <v>23</v>
      </c>
      <c r="S2156" s="4">
        <v>40584</v>
      </c>
      <c r="T2156" s="7">
        <f>S2156-E2156</f>
        <v>1</v>
      </c>
      <c r="U2156" t="s">
        <v>14211</v>
      </c>
      <c r="V2156" s="6" t="s">
        <v>14254</v>
      </c>
      <c r="W2156" t="s">
        <v>14265</v>
      </c>
      <c r="X2156" t="s">
        <v>14199</v>
      </c>
      <c r="Y2156" t="str">
        <f>VLOOKUP(R2156,Managers!$A:$B,2,)</f>
        <v>Bob Turner</v>
      </c>
      <c r="Z2156" s="11">
        <f>VLOOKUP(X2156,HourlyWages!$A:$B,2,0)</f>
        <v>68</v>
      </c>
      <c r="AA2156">
        <v>1</v>
      </c>
    </row>
    <row r="2157" spans="1:27" x14ac:dyDescent="0.3">
      <c r="A2157" t="b">
        <f>COUNTIF($C$1:C2157, C2157)&gt;1</f>
        <v>0</v>
      </c>
      <c r="B2157" t="b">
        <f>VLOOKUP(C2157,Sheet3!$A:$B,2,0) &gt; 1</f>
        <v>0</v>
      </c>
      <c r="C2157">
        <v>2156</v>
      </c>
      <c r="D2157">
        <v>15428</v>
      </c>
      <c r="E2157" s="4">
        <v>40583</v>
      </c>
      <c r="F2157">
        <v>10</v>
      </c>
      <c r="G2157" s="15">
        <f>I2157*F2157</f>
        <v>1500</v>
      </c>
      <c r="H2157" s="9">
        <v>0.01</v>
      </c>
      <c r="I2157" s="13">
        <f>VLOOKUP($U2157,Pricebook!$A:$D,4,0)</f>
        <v>150</v>
      </c>
      <c r="J2157" s="11">
        <f>G2157*(1-H2157)</f>
        <v>1485</v>
      </c>
      <c r="K2157" t="s">
        <v>312</v>
      </c>
      <c r="L2157" t="s">
        <v>108</v>
      </c>
      <c r="M2157" t="str">
        <f>VLOOKUP($L2157,Companies!$A:$G,7,)</f>
        <v>Broadcasting</v>
      </c>
      <c r="N2157" t="str">
        <f>VLOOKUP($L2157,Companies!$A:$G,6,)</f>
        <v>Consumer Services</v>
      </c>
      <c r="O2157" s="6" t="s">
        <v>1120</v>
      </c>
      <c r="P2157" s="6">
        <v>97007</v>
      </c>
      <c r="Q2157" t="s">
        <v>43</v>
      </c>
      <c r="R2157" t="s">
        <v>23</v>
      </c>
      <c r="S2157" s="4">
        <v>40586</v>
      </c>
      <c r="T2157" s="7">
        <f>S2157-E2157</f>
        <v>3</v>
      </c>
      <c r="U2157" t="s">
        <v>14210</v>
      </c>
      <c r="V2157" s="6" t="s">
        <v>14251</v>
      </c>
      <c r="W2157" t="s">
        <v>14263</v>
      </c>
      <c r="X2157" t="s">
        <v>14202</v>
      </c>
      <c r="Y2157" t="str">
        <f>VLOOKUP(R2157,Managers!$A:$B,2,)</f>
        <v>Bob Turner</v>
      </c>
      <c r="Z2157" s="11">
        <f>VLOOKUP(X2157,HourlyWages!$A:$B,2,0)</f>
        <v>71</v>
      </c>
      <c r="AA2157">
        <v>1</v>
      </c>
    </row>
    <row r="2158" spans="1:27" x14ac:dyDescent="0.3">
      <c r="A2158" t="b">
        <f>COUNTIF($C$1:C2158, C2158)&gt;1</f>
        <v>0</v>
      </c>
      <c r="B2158" t="b">
        <f>VLOOKUP(C2158,Sheet3!$A:$B,2,0) &gt; 1</f>
        <v>0</v>
      </c>
      <c r="C2158">
        <v>2157</v>
      </c>
      <c r="D2158">
        <v>15462</v>
      </c>
      <c r="E2158" s="4">
        <v>40600</v>
      </c>
      <c r="F2158">
        <v>20</v>
      </c>
      <c r="G2158" s="15">
        <f>I2158*F2158</f>
        <v>3200</v>
      </c>
      <c r="H2158" s="9">
        <v>0.08</v>
      </c>
      <c r="I2158" s="13">
        <f>VLOOKUP($U2158,Pricebook!$A:$D,4,0)</f>
        <v>160</v>
      </c>
      <c r="J2158" s="11">
        <f>G2158*(1-H2158)</f>
        <v>2944</v>
      </c>
      <c r="K2158" t="s">
        <v>742</v>
      </c>
      <c r="L2158" t="s">
        <v>360</v>
      </c>
      <c r="M2158" t="str">
        <f>VLOOKUP($L2158,Companies!$A:$G,7,)</f>
        <v>Semiconductors</v>
      </c>
      <c r="N2158" t="str">
        <f>VLOOKUP($L2158,Companies!$A:$G,6,)</f>
        <v>Technology</v>
      </c>
      <c r="O2158" s="6" t="s">
        <v>750</v>
      </c>
      <c r="P2158" s="6">
        <v>29577</v>
      </c>
      <c r="Q2158" t="s">
        <v>163</v>
      </c>
      <c r="R2158" t="s">
        <v>34</v>
      </c>
      <c r="S2158" s="4">
        <v>40601</v>
      </c>
      <c r="T2158" s="7">
        <f>S2158-E2158</f>
        <v>1</v>
      </c>
      <c r="U2158" t="s">
        <v>14218</v>
      </c>
      <c r="V2158" s="6" t="s">
        <v>14251</v>
      </c>
      <c r="W2158" t="s">
        <v>14267</v>
      </c>
      <c r="X2158" t="s">
        <v>14198</v>
      </c>
      <c r="Y2158" t="str">
        <f>VLOOKUP(R2158,Managers!$A:$B,2,)</f>
        <v>Frank Mitchell</v>
      </c>
      <c r="Z2158" s="11">
        <f>VLOOKUP(X2158,HourlyWages!$A:$B,2,0)</f>
        <v>51</v>
      </c>
      <c r="AA2158">
        <v>1</v>
      </c>
    </row>
    <row r="2159" spans="1:27" x14ac:dyDescent="0.3">
      <c r="A2159" t="b">
        <f>COUNTIF($C$1:C2159, C2159)&gt;1</f>
        <v>0</v>
      </c>
      <c r="B2159" t="b">
        <f>VLOOKUP(C2159,Sheet3!$A:$B,2,0) &gt; 1</f>
        <v>0</v>
      </c>
      <c r="C2159">
        <v>2158</v>
      </c>
      <c r="D2159">
        <v>15463</v>
      </c>
      <c r="E2159" s="4">
        <v>40383</v>
      </c>
      <c r="F2159">
        <v>48</v>
      </c>
      <c r="G2159" s="15">
        <f>I2159*F2159</f>
        <v>5280</v>
      </c>
      <c r="H2159" s="9">
        <v>0.04</v>
      </c>
      <c r="I2159" s="13">
        <f>VLOOKUP($U2159,Pricebook!$A:$D,4,0)</f>
        <v>110</v>
      </c>
      <c r="J2159" s="11">
        <f>G2159*(1-H2159)</f>
        <v>5068.8</v>
      </c>
      <c r="K2159" t="s">
        <v>1539</v>
      </c>
      <c r="L2159" t="s">
        <v>73</v>
      </c>
      <c r="M2159" t="str">
        <f>VLOOKUP($L2159,Companies!$A:$G,7,)</f>
        <v>Recreational Products/Toys</v>
      </c>
      <c r="N2159" t="str">
        <f>VLOOKUP($L2159,Companies!$A:$G,6,)</f>
        <v>Consumer Non-Durables</v>
      </c>
      <c r="O2159" s="6" t="s">
        <v>1874</v>
      </c>
      <c r="P2159" s="6">
        <v>46324</v>
      </c>
      <c r="Q2159" t="s">
        <v>278</v>
      </c>
      <c r="R2159" t="s">
        <v>16</v>
      </c>
      <c r="S2159" s="4">
        <v>40385</v>
      </c>
      <c r="T2159" s="7">
        <f>S2159-E2159</f>
        <v>2</v>
      </c>
      <c r="U2159" t="s">
        <v>14215</v>
      </c>
      <c r="V2159" s="6" t="s">
        <v>14251</v>
      </c>
      <c r="W2159" t="s">
        <v>14252</v>
      </c>
      <c r="X2159" t="s">
        <v>14185</v>
      </c>
      <c r="Y2159" t="str">
        <f>VLOOKUP(R2159,Managers!$A:$B,2,)</f>
        <v>Josh Martinez</v>
      </c>
      <c r="Z2159" s="11">
        <f>VLOOKUP(X2159,HourlyWages!$A:$B,2,0)</f>
        <v>70</v>
      </c>
      <c r="AA2159">
        <v>1</v>
      </c>
    </row>
    <row r="2160" spans="1:27" x14ac:dyDescent="0.3">
      <c r="A2160" t="b">
        <f>COUNTIF($C$1:C2160, C2160)&gt;1</f>
        <v>0</v>
      </c>
      <c r="B2160" t="b">
        <f>VLOOKUP(C2160,Sheet3!$A:$B,2,0) &gt; 1</f>
        <v>0</v>
      </c>
      <c r="C2160">
        <v>2159</v>
      </c>
      <c r="D2160">
        <v>15491</v>
      </c>
      <c r="E2160" s="4">
        <v>40926</v>
      </c>
      <c r="F2160">
        <v>5</v>
      </c>
      <c r="G2160" s="15">
        <f>I2160*F2160</f>
        <v>750</v>
      </c>
      <c r="H2160" s="9">
        <v>0.01</v>
      </c>
      <c r="I2160" s="13">
        <f>VLOOKUP($U2160,Pricebook!$A:$D,4,0)</f>
        <v>150</v>
      </c>
      <c r="J2160" s="11">
        <f>G2160*(1-H2160)</f>
        <v>742.5</v>
      </c>
      <c r="K2160" t="s">
        <v>1707</v>
      </c>
      <c r="L2160" t="s">
        <v>344</v>
      </c>
      <c r="M2160" t="str">
        <f>VLOOKUP($L2160,Companies!$A:$G,7,)</f>
        <v>Food Chains</v>
      </c>
      <c r="N2160" t="str">
        <f>VLOOKUP($L2160,Companies!$A:$G,6,)</f>
        <v>Consumer Services</v>
      </c>
      <c r="O2160" s="6" t="s">
        <v>113</v>
      </c>
      <c r="P2160" s="6" t="s">
        <v>1708</v>
      </c>
      <c r="Q2160" t="s">
        <v>699</v>
      </c>
      <c r="R2160" t="s">
        <v>34</v>
      </c>
      <c r="S2160" s="4">
        <v>40926</v>
      </c>
      <c r="T2160" s="7">
        <f>S2160-E2160</f>
        <v>0</v>
      </c>
      <c r="U2160" t="s">
        <v>14210</v>
      </c>
      <c r="V2160" s="6" t="s">
        <v>14254</v>
      </c>
      <c r="W2160" t="s">
        <v>14256</v>
      </c>
      <c r="X2160" t="s">
        <v>14197</v>
      </c>
      <c r="Y2160" t="str">
        <f>VLOOKUP(R2160,Managers!$A:$B,2,)</f>
        <v>Frank Mitchell</v>
      </c>
      <c r="Z2160" s="11">
        <f>VLOOKUP(X2160,HourlyWages!$A:$B,2,0)</f>
        <v>71</v>
      </c>
      <c r="AA2160">
        <v>1</v>
      </c>
    </row>
    <row r="2161" spans="1:27" x14ac:dyDescent="0.3">
      <c r="A2161" t="b">
        <f>COUNTIF($C$1:C2161, C2161)&gt;1</f>
        <v>0</v>
      </c>
      <c r="B2161" t="b">
        <f>VLOOKUP(C2161,Sheet3!$A:$B,2,0) &gt; 1</f>
        <v>0</v>
      </c>
      <c r="C2161">
        <v>2160</v>
      </c>
      <c r="D2161">
        <v>15524</v>
      </c>
      <c r="E2161" s="4">
        <v>41040</v>
      </c>
      <c r="F2161">
        <v>27</v>
      </c>
      <c r="G2161" s="15">
        <f>I2161*F2161</f>
        <v>3780</v>
      </c>
      <c r="H2161" s="9">
        <v>0.03</v>
      </c>
      <c r="I2161" s="13">
        <f>VLOOKUP($U2161,Pricebook!$A:$D,4,0)</f>
        <v>140</v>
      </c>
      <c r="J2161" s="11">
        <f>G2161*(1-H2161)</f>
        <v>3666.6</v>
      </c>
      <c r="K2161" t="s">
        <v>1756</v>
      </c>
      <c r="L2161" t="s">
        <v>118</v>
      </c>
      <c r="M2161" t="str">
        <f>VLOOKUP($L2161,Companies!$A:$G,7,)</f>
        <v>Computer Software: Prepackaged Software</v>
      </c>
      <c r="N2161" t="str">
        <f>VLOOKUP($L2161,Companies!$A:$G,6,)</f>
        <v>Technology</v>
      </c>
      <c r="O2161" s="6" t="s">
        <v>56</v>
      </c>
      <c r="P2161" s="6">
        <v>27529</v>
      </c>
      <c r="Q2161" t="s">
        <v>33</v>
      </c>
      <c r="R2161" t="s">
        <v>34</v>
      </c>
      <c r="S2161" s="4">
        <v>41041</v>
      </c>
      <c r="T2161" s="7">
        <f>S2161-E2161</f>
        <v>1</v>
      </c>
      <c r="U2161" t="s">
        <v>14207</v>
      </c>
      <c r="V2161" s="6" t="s">
        <v>14254</v>
      </c>
      <c r="W2161" t="s">
        <v>14265</v>
      </c>
      <c r="X2161" t="s">
        <v>14194</v>
      </c>
      <c r="Y2161" t="str">
        <f>VLOOKUP(R2161,Managers!$A:$B,2,)</f>
        <v>Frank Mitchell</v>
      </c>
      <c r="Z2161" s="11">
        <f>VLOOKUP(X2161,HourlyWages!$A:$B,2,0)</f>
        <v>71</v>
      </c>
      <c r="AA2161">
        <v>1</v>
      </c>
    </row>
    <row r="2162" spans="1:27" x14ac:dyDescent="0.3">
      <c r="A2162" t="b">
        <f>COUNTIF($C$1:C2162, C2162)&gt;1</f>
        <v>0</v>
      </c>
      <c r="B2162" t="b">
        <f>VLOOKUP(C2162,Sheet3!$A:$B,2,0) &gt; 1</f>
        <v>0</v>
      </c>
      <c r="C2162">
        <v>2161</v>
      </c>
      <c r="D2162">
        <v>15591</v>
      </c>
      <c r="E2162" s="4">
        <v>41066</v>
      </c>
      <c r="F2162">
        <v>31</v>
      </c>
      <c r="G2162" s="15">
        <f>I2162*F2162</f>
        <v>3875</v>
      </c>
      <c r="H2162" s="9">
        <v>0</v>
      </c>
      <c r="I2162" s="13">
        <f>VLOOKUP($U2162,Pricebook!$A:$D,4,0)</f>
        <v>125</v>
      </c>
      <c r="J2162" s="11">
        <f>G2162*(1-H2162)</f>
        <v>3875</v>
      </c>
      <c r="K2162" t="s">
        <v>803</v>
      </c>
      <c r="L2162" t="s">
        <v>93</v>
      </c>
      <c r="M2162" t="str">
        <f>VLOOKUP($L2162,Companies!$A:$G,7,)</f>
        <v>Television Services</v>
      </c>
      <c r="N2162" t="str">
        <f>VLOOKUP($L2162,Companies!$A:$G,6,)</f>
        <v>Consumer Services</v>
      </c>
      <c r="O2162" s="6" t="s">
        <v>166</v>
      </c>
      <c r="P2162" s="6">
        <v>60477</v>
      </c>
      <c r="Q2162" t="s">
        <v>15</v>
      </c>
      <c r="R2162" t="s">
        <v>16</v>
      </c>
      <c r="S2162" s="4">
        <v>41068</v>
      </c>
      <c r="T2162" s="7">
        <f>S2162-E2162</f>
        <v>2</v>
      </c>
      <c r="U2162" t="s">
        <v>14208</v>
      </c>
      <c r="V2162" s="6" t="s">
        <v>14257</v>
      </c>
      <c r="W2162" t="s">
        <v>14264</v>
      </c>
      <c r="X2162" t="s">
        <v>14187</v>
      </c>
      <c r="Y2162" t="str">
        <f>VLOOKUP(R2162,Managers!$A:$B,2,)</f>
        <v>Josh Martinez</v>
      </c>
      <c r="Z2162" s="11">
        <f>VLOOKUP(X2162,HourlyWages!$A:$B,2,0)</f>
        <v>45</v>
      </c>
      <c r="AA2162">
        <v>1</v>
      </c>
    </row>
    <row r="2163" spans="1:27" x14ac:dyDescent="0.3">
      <c r="A2163" t="b">
        <f>COUNTIF($C$1:C2163, C2163)&gt;1</f>
        <v>0</v>
      </c>
      <c r="B2163" t="b">
        <f>VLOOKUP(C2163,Sheet3!$A:$B,2,0) &gt; 1</f>
        <v>0</v>
      </c>
      <c r="C2163">
        <v>2162</v>
      </c>
      <c r="D2163">
        <v>15616</v>
      </c>
      <c r="E2163" s="4">
        <v>40991</v>
      </c>
      <c r="F2163">
        <v>12</v>
      </c>
      <c r="G2163" s="15">
        <f>I2163*F2163</f>
        <v>1800</v>
      </c>
      <c r="H2163" s="9">
        <v>0.01</v>
      </c>
      <c r="I2163" s="13">
        <f>VLOOKUP($U2163,Pricebook!$A:$D,4,0)</f>
        <v>150</v>
      </c>
      <c r="J2163" s="11">
        <f>G2163*(1-H2163)</f>
        <v>1782</v>
      </c>
      <c r="K2163" t="s">
        <v>981</v>
      </c>
      <c r="L2163" t="s">
        <v>713</v>
      </c>
      <c r="M2163" t="str">
        <f>VLOOKUP($L2163,Companies!$A:$G,7,)</f>
        <v>Oil Refining/Marketing</v>
      </c>
      <c r="N2163" t="str">
        <f>VLOOKUP($L2163,Companies!$A:$G,6,)</f>
        <v>Transportation</v>
      </c>
      <c r="O2163" s="6" t="s">
        <v>1314</v>
      </c>
      <c r="P2163" s="6">
        <v>91767</v>
      </c>
      <c r="Q2163" t="s">
        <v>114</v>
      </c>
      <c r="R2163" t="s">
        <v>23</v>
      </c>
      <c r="S2163" s="4">
        <v>40992</v>
      </c>
      <c r="T2163" s="7">
        <f>S2163-E2163</f>
        <v>1</v>
      </c>
      <c r="U2163" t="s">
        <v>14211</v>
      </c>
      <c r="V2163" s="6" t="s">
        <v>14254</v>
      </c>
      <c r="W2163" t="s">
        <v>14265</v>
      </c>
      <c r="X2163" t="s">
        <v>14200</v>
      </c>
      <c r="Y2163" t="str">
        <f>VLOOKUP(R2163,Managers!$A:$B,2,)</f>
        <v>Bob Turner</v>
      </c>
      <c r="Z2163" s="11">
        <f>VLOOKUP(X2163,HourlyWages!$A:$B,2,0)</f>
        <v>59</v>
      </c>
      <c r="AA2163">
        <v>1</v>
      </c>
    </row>
    <row r="2164" spans="1:27" x14ac:dyDescent="0.3">
      <c r="A2164" t="b">
        <f>COUNTIF($C$1:C2164, C2164)&gt;1</f>
        <v>0</v>
      </c>
      <c r="B2164" t="b">
        <f>VLOOKUP(C2164,Sheet3!$A:$B,2,0) &gt; 1</f>
        <v>0</v>
      </c>
      <c r="C2164">
        <v>2163</v>
      </c>
      <c r="D2164">
        <v>15616</v>
      </c>
      <c r="E2164" s="4">
        <v>40991</v>
      </c>
      <c r="F2164">
        <v>34</v>
      </c>
      <c r="G2164" s="15">
        <f>I2164*F2164</f>
        <v>4080</v>
      </c>
      <c r="H2164" s="9">
        <v>0.09</v>
      </c>
      <c r="I2164" s="13">
        <f>VLOOKUP($U2164,Pricebook!$A:$D,4,0)</f>
        <v>120</v>
      </c>
      <c r="J2164" s="11">
        <f>G2164*(1-H2164)</f>
        <v>3712.8</v>
      </c>
      <c r="K2164" t="s">
        <v>981</v>
      </c>
      <c r="L2164" t="s">
        <v>713</v>
      </c>
      <c r="M2164" t="str">
        <f>VLOOKUP($L2164,Companies!$A:$G,7,)</f>
        <v>Oil Refining/Marketing</v>
      </c>
      <c r="N2164" t="str">
        <f>VLOOKUP($L2164,Companies!$A:$G,6,)</f>
        <v>Transportation</v>
      </c>
      <c r="O2164" s="6" t="s">
        <v>1314</v>
      </c>
      <c r="P2164" s="6">
        <v>91767</v>
      </c>
      <c r="Q2164" t="s">
        <v>114</v>
      </c>
      <c r="R2164" t="s">
        <v>23</v>
      </c>
      <c r="S2164" s="4">
        <v>40993</v>
      </c>
      <c r="T2164" s="7">
        <f>S2164-E2164</f>
        <v>2</v>
      </c>
      <c r="U2164" t="s">
        <v>14212</v>
      </c>
      <c r="V2164" s="6" t="s">
        <v>14254</v>
      </c>
      <c r="W2164" t="s">
        <v>14265</v>
      </c>
      <c r="X2164" t="s">
        <v>14200</v>
      </c>
      <c r="Y2164" t="str">
        <f>VLOOKUP(R2164,Managers!$A:$B,2,)</f>
        <v>Bob Turner</v>
      </c>
      <c r="Z2164" s="11">
        <f>VLOOKUP(X2164,HourlyWages!$A:$B,2,0)</f>
        <v>59</v>
      </c>
      <c r="AA2164">
        <v>1</v>
      </c>
    </row>
    <row r="2165" spans="1:27" x14ac:dyDescent="0.3">
      <c r="A2165" t="b">
        <f>COUNTIF($C$1:C2165, C2165)&gt;1</f>
        <v>0</v>
      </c>
      <c r="B2165" t="b">
        <f>VLOOKUP(C2165,Sheet3!$A:$B,2,0) &gt; 1</f>
        <v>0</v>
      </c>
      <c r="C2165">
        <v>2164</v>
      </c>
      <c r="D2165">
        <v>15618</v>
      </c>
      <c r="E2165" s="4">
        <v>40394</v>
      </c>
      <c r="F2165">
        <v>9</v>
      </c>
      <c r="G2165" s="15">
        <f>I2165*F2165</f>
        <v>990</v>
      </c>
      <c r="H2165" s="9">
        <v>0.06</v>
      </c>
      <c r="I2165" s="13">
        <f>VLOOKUP($U2165,Pricebook!$A:$D,4,0)</f>
        <v>110</v>
      </c>
      <c r="J2165" s="11">
        <f>G2165*(1-H2165)</f>
        <v>930.59999999999991</v>
      </c>
      <c r="K2165" t="s">
        <v>1463</v>
      </c>
      <c r="L2165" t="s">
        <v>576</v>
      </c>
      <c r="M2165" t="str">
        <f>VLOOKUP($L2165,Companies!$A:$G,7,)</f>
        <v>Clothing/Shoe/Accessory Stores</v>
      </c>
      <c r="N2165" t="str">
        <f>VLOOKUP($L2165,Companies!$A:$G,6,)</f>
        <v>Consumer Services</v>
      </c>
      <c r="O2165" s="6" t="s">
        <v>1875</v>
      </c>
      <c r="P2165" s="6">
        <v>47802</v>
      </c>
      <c r="Q2165" t="s">
        <v>278</v>
      </c>
      <c r="R2165" t="s">
        <v>16</v>
      </c>
      <c r="S2165" s="4">
        <v>40397</v>
      </c>
      <c r="T2165" s="7">
        <f>S2165-E2165</f>
        <v>3</v>
      </c>
      <c r="U2165" t="s">
        <v>14215</v>
      </c>
      <c r="V2165" s="6" t="s">
        <v>14251</v>
      </c>
      <c r="W2165" t="s">
        <v>14267</v>
      </c>
      <c r="X2165" t="s">
        <v>14189</v>
      </c>
      <c r="Y2165" t="str">
        <f>VLOOKUP(R2165,Managers!$A:$B,2,)</f>
        <v>Josh Martinez</v>
      </c>
      <c r="Z2165" s="11">
        <f>VLOOKUP(X2165,HourlyWages!$A:$B,2,0)</f>
        <v>62</v>
      </c>
      <c r="AA2165">
        <v>1</v>
      </c>
    </row>
    <row r="2166" spans="1:27" x14ac:dyDescent="0.3">
      <c r="A2166" t="b">
        <f>COUNTIF($C$1:C2166, C2166)&gt;1</f>
        <v>0</v>
      </c>
      <c r="B2166" t="b">
        <f>VLOOKUP(C2166,Sheet3!$A:$B,2,0) &gt; 1</f>
        <v>0</v>
      </c>
      <c r="C2166">
        <v>2165</v>
      </c>
      <c r="D2166">
        <v>15618</v>
      </c>
      <c r="E2166" s="4">
        <v>40394</v>
      </c>
      <c r="F2166">
        <v>44</v>
      </c>
      <c r="G2166" s="15">
        <f>I2166*F2166</f>
        <v>4840</v>
      </c>
      <c r="H2166" s="9">
        <v>0.08</v>
      </c>
      <c r="I2166" s="13">
        <f>VLOOKUP($U2166,Pricebook!$A:$D,4,0)</f>
        <v>110</v>
      </c>
      <c r="J2166" s="11">
        <f>G2166*(1-H2166)</f>
        <v>4452.8</v>
      </c>
      <c r="K2166" t="s">
        <v>1463</v>
      </c>
      <c r="L2166" t="s">
        <v>576</v>
      </c>
      <c r="M2166" t="str">
        <f>VLOOKUP($L2166,Companies!$A:$G,7,)</f>
        <v>Clothing/Shoe/Accessory Stores</v>
      </c>
      <c r="N2166" t="str">
        <f>VLOOKUP($L2166,Companies!$A:$G,6,)</f>
        <v>Consumer Services</v>
      </c>
      <c r="O2166" s="6" t="s">
        <v>1875</v>
      </c>
      <c r="P2166" s="6">
        <v>47802</v>
      </c>
      <c r="Q2166" t="s">
        <v>278</v>
      </c>
      <c r="R2166" t="s">
        <v>16</v>
      </c>
      <c r="S2166" s="4">
        <v>40396</v>
      </c>
      <c r="T2166" s="7">
        <f>S2166-E2166</f>
        <v>2</v>
      </c>
      <c r="U2166" t="s">
        <v>14215</v>
      </c>
      <c r="V2166" s="6" t="s">
        <v>14251</v>
      </c>
      <c r="W2166" t="s">
        <v>14263</v>
      </c>
      <c r="X2166" t="s">
        <v>14199</v>
      </c>
      <c r="Y2166" t="str">
        <f>VLOOKUP(R2166,Managers!$A:$B,2,)</f>
        <v>Josh Martinez</v>
      </c>
      <c r="Z2166" s="11">
        <f>VLOOKUP(X2166,HourlyWages!$A:$B,2,0)</f>
        <v>68</v>
      </c>
      <c r="AA2166">
        <v>1</v>
      </c>
    </row>
    <row r="2167" spans="1:27" x14ac:dyDescent="0.3">
      <c r="A2167" t="b">
        <f>COUNTIF($C$1:C2167, C2167)&gt;1</f>
        <v>0</v>
      </c>
      <c r="B2167" t="b">
        <f>VLOOKUP(C2167,Sheet3!$A:$B,2,0) &gt; 1</f>
        <v>0</v>
      </c>
      <c r="C2167">
        <v>2166</v>
      </c>
      <c r="D2167">
        <v>15618</v>
      </c>
      <c r="E2167" s="4">
        <v>40394</v>
      </c>
      <c r="F2167">
        <v>14</v>
      </c>
      <c r="G2167" s="15">
        <f>I2167*F2167</f>
        <v>2100</v>
      </c>
      <c r="H2167" s="9">
        <v>0.06</v>
      </c>
      <c r="I2167" s="13">
        <f>VLOOKUP($U2167,Pricebook!$A:$D,4,0)</f>
        <v>150</v>
      </c>
      <c r="J2167" s="11">
        <f>G2167*(1-H2167)</f>
        <v>1974</v>
      </c>
      <c r="K2167" t="s">
        <v>1463</v>
      </c>
      <c r="L2167" t="s">
        <v>576</v>
      </c>
      <c r="M2167" t="str">
        <f>VLOOKUP($L2167,Companies!$A:$G,7,)</f>
        <v>Clothing/Shoe/Accessory Stores</v>
      </c>
      <c r="N2167" t="str">
        <f>VLOOKUP($L2167,Companies!$A:$G,6,)</f>
        <v>Consumer Services</v>
      </c>
      <c r="O2167" s="6" t="s">
        <v>1875</v>
      </c>
      <c r="P2167" s="6">
        <v>47802</v>
      </c>
      <c r="Q2167" t="s">
        <v>278</v>
      </c>
      <c r="R2167" t="s">
        <v>16</v>
      </c>
      <c r="S2167" s="4">
        <v>40396</v>
      </c>
      <c r="T2167" s="7">
        <f>S2167-E2167</f>
        <v>2</v>
      </c>
      <c r="U2167" t="s">
        <v>14210</v>
      </c>
      <c r="V2167" s="6" t="s">
        <v>14251</v>
      </c>
      <c r="W2167" t="s">
        <v>14260</v>
      </c>
      <c r="X2167" t="s">
        <v>14191</v>
      </c>
      <c r="Y2167" t="str">
        <f>VLOOKUP(R2167,Managers!$A:$B,2,)</f>
        <v>Josh Martinez</v>
      </c>
      <c r="Z2167" s="11">
        <f>VLOOKUP(X2167,HourlyWages!$A:$B,2,0)</f>
        <v>60</v>
      </c>
      <c r="AA2167">
        <v>1</v>
      </c>
    </row>
    <row r="2168" spans="1:27" x14ac:dyDescent="0.3">
      <c r="A2168" t="b">
        <f>COUNTIF($C$1:C2168, C2168)&gt;1</f>
        <v>0</v>
      </c>
      <c r="B2168" t="b">
        <f>VLOOKUP(C2168,Sheet3!$A:$B,2,0) &gt; 1</f>
        <v>0</v>
      </c>
      <c r="C2168">
        <v>2167</v>
      </c>
      <c r="D2168">
        <v>15619</v>
      </c>
      <c r="E2168" s="4">
        <v>40722</v>
      </c>
      <c r="F2168">
        <v>36</v>
      </c>
      <c r="G2168" s="15">
        <f>I2168*F2168</f>
        <v>5040</v>
      </c>
      <c r="H2168" s="9">
        <v>0.05</v>
      </c>
      <c r="I2168" s="13">
        <f>VLOOKUP($U2168,Pricebook!$A:$D,4,0)</f>
        <v>140</v>
      </c>
      <c r="J2168" s="11">
        <f>G2168*(1-H2168)</f>
        <v>4788</v>
      </c>
      <c r="K2168" t="s">
        <v>1412</v>
      </c>
      <c r="L2168" t="s">
        <v>13</v>
      </c>
      <c r="M2168" t="str">
        <f>VLOOKUP($L2168,Companies!$A:$G,7,)</f>
        <v>Computer Software: Prepackaged Software</v>
      </c>
      <c r="N2168" t="str">
        <f>VLOOKUP($L2168,Companies!$A:$G,6,)</f>
        <v>Technology</v>
      </c>
      <c r="O2168" s="6" t="s">
        <v>1876</v>
      </c>
      <c r="P2168" s="6" t="s">
        <v>1877</v>
      </c>
      <c r="Q2168" t="s">
        <v>317</v>
      </c>
      <c r="R2168" t="s">
        <v>61</v>
      </c>
      <c r="S2168" s="4">
        <v>40726</v>
      </c>
      <c r="T2168" s="7">
        <f>S2168-E2168</f>
        <v>4</v>
      </c>
      <c r="U2168" t="s">
        <v>14213</v>
      </c>
      <c r="V2168" s="6" t="s">
        <v>14251</v>
      </c>
      <c r="W2168" t="s">
        <v>14260</v>
      </c>
      <c r="X2168" t="s">
        <v>14188</v>
      </c>
      <c r="Y2168" t="str">
        <f>VLOOKUP(R2168,Managers!$A:$B,2,)</f>
        <v>Allen Young</v>
      </c>
      <c r="Z2168" s="11">
        <f>VLOOKUP(X2168,HourlyWages!$A:$B,2,0)</f>
        <v>52</v>
      </c>
      <c r="AA2168">
        <v>1</v>
      </c>
    </row>
    <row r="2169" spans="1:27" x14ac:dyDescent="0.3">
      <c r="A2169" t="b">
        <f>COUNTIF($C$1:C2169, C2169)&gt;1</f>
        <v>0</v>
      </c>
      <c r="B2169" t="b">
        <f>VLOOKUP(C2169,Sheet3!$A:$B,2,0) &gt; 1</f>
        <v>0</v>
      </c>
      <c r="C2169">
        <v>2168</v>
      </c>
      <c r="D2169">
        <v>15619</v>
      </c>
      <c r="E2169" s="4">
        <v>40722</v>
      </c>
      <c r="F2169">
        <v>9</v>
      </c>
      <c r="G2169" s="15">
        <f>I2169*F2169</f>
        <v>1125</v>
      </c>
      <c r="H2169" s="9">
        <v>0.1</v>
      </c>
      <c r="I2169" s="13">
        <f>VLOOKUP($U2169,Pricebook!$A:$D,4,0)</f>
        <v>125</v>
      </c>
      <c r="J2169" s="11">
        <f>G2169*(1-H2169)</f>
        <v>1012.5</v>
      </c>
      <c r="K2169" t="s">
        <v>1412</v>
      </c>
      <c r="L2169" t="s">
        <v>13</v>
      </c>
      <c r="M2169" t="str">
        <f>VLOOKUP($L2169,Companies!$A:$G,7,)</f>
        <v>Computer Software: Prepackaged Software</v>
      </c>
      <c r="N2169" t="str">
        <f>VLOOKUP($L2169,Companies!$A:$G,6,)</f>
        <v>Technology</v>
      </c>
      <c r="O2169" s="6" t="s">
        <v>1878</v>
      </c>
      <c r="P2169" s="6" t="s">
        <v>1879</v>
      </c>
      <c r="Q2169" t="s">
        <v>91</v>
      </c>
      <c r="R2169" t="s">
        <v>61</v>
      </c>
      <c r="S2169" s="4">
        <v>40729</v>
      </c>
      <c r="T2169" s="7">
        <f>S2169-E2169</f>
        <v>7</v>
      </c>
      <c r="U2169" t="s">
        <v>14221</v>
      </c>
      <c r="V2169" s="6" t="s">
        <v>14251</v>
      </c>
      <c r="W2169" t="s">
        <v>14261</v>
      </c>
      <c r="X2169" t="s">
        <v>14201</v>
      </c>
      <c r="Y2169" t="str">
        <f>VLOOKUP(R2169,Managers!$A:$B,2,)</f>
        <v>Allen Young</v>
      </c>
      <c r="Z2169" s="11">
        <f>VLOOKUP(X2169,HourlyWages!$A:$B,2,0)</f>
        <v>53</v>
      </c>
      <c r="AA2169">
        <v>1</v>
      </c>
    </row>
    <row r="2170" spans="1:27" x14ac:dyDescent="0.3">
      <c r="A2170" t="b">
        <f>COUNTIF($C$1:C2170, C2170)&gt;1</f>
        <v>0</v>
      </c>
      <c r="B2170" t="b">
        <f>VLOOKUP(C2170,Sheet3!$A:$B,2,0) &gt; 1</f>
        <v>0</v>
      </c>
      <c r="C2170">
        <v>2169</v>
      </c>
      <c r="D2170">
        <v>15621</v>
      </c>
      <c r="E2170" s="4">
        <v>40810</v>
      </c>
      <c r="F2170">
        <v>18</v>
      </c>
      <c r="G2170" s="15">
        <f>I2170*F2170</f>
        <v>2160</v>
      </c>
      <c r="H2170" s="9">
        <v>0.02</v>
      </c>
      <c r="I2170" s="13">
        <f>VLOOKUP($U2170,Pricebook!$A:$D,4,0)</f>
        <v>120</v>
      </c>
      <c r="J2170" s="11">
        <f>G2170*(1-H2170)</f>
        <v>2116.8000000000002</v>
      </c>
      <c r="K2170" t="s">
        <v>1315</v>
      </c>
      <c r="L2170" t="s">
        <v>385</v>
      </c>
      <c r="M2170" t="str">
        <f>VLOOKUP($L2170,Companies!$A:$G,7,)</f>
        <v>Restaurants</v>
      </c>
      <c r="N2170" t="str">
        <f>VLOOKUP($L2170,Companies!$A:$G,6,)</f>
        <v>Consumer Services</v>
      </c>
      <c r="O2170" s="6" t="s">
        <v>1316</v>
      </c>
      <c r="P2170" s="6" t="s">
        <v>1317</v>
      </c>
      <c r="Q2170" t="s">
        <v>38</v>
      </c>
      <c r="R2170" t="s">
        <v>16</v>
      </c>
      <c r="S2170" s="4">
        <v>40811</v>
      </c>
      <c r="T2170" s="7">
        <f>S2170-E2170</f>
        <v>1</v>
      </c>
      <c r="U2170" t="s">
        <v>14212</v>
      </c>
      <c r="V2170" s="6" t="s">
        <v>14254</v>
      </c>
      <c r="W2170" t="s">
        <v>14269</v>
      </c>
      <c r="X2170" t="s">
        <v>14195</v>
      </c>
      <c r="Y2170" t="str">
        <f>VLOOKUP(R2170,Managers!$A:$B,2,)</f>
        <v>Josh Martinez</v>
      </c>
      <c r="Z2170" s="11">
        <f>VLOOKUP(X2170,HourlyWages!$A:$B,2,0)</f>
        <v>52</v>
      </c>
      <c r="AA2170">
        <v>1</v>
      </c>
    </row>
    <row r="2171" spans="1:27" x14ac:dyDescent="0.3">
      <c r="A2171" t="b">
        <f>COUNTIF($C$1:C2171, C2171)&gt;1</f>
        <v>0</v>
      </c>
      <c r="B2171" t="b">
        <f>VLOOKUP(C2171,Sheet3!$A:$B,2,0) &gt; 1</f>
        <v>0</v>
      </c>
      <c r="C2171">
        <v>2170</v>
      </c>
      <c r="D2171">
        <v>15621</v>
      </c>
      <c r="E2171" s="4">
        <v>40810</v>
      </c>
      <c r="F2171">
        <v>39</v>
      </c>
      <c r="G2171" s="15">
        <f>I2171*F2171</f>
        <v>7800</v>
      </c>
      <c r="H2171" s="9">
        <v>0.02</v>
      </c>
      <c r="I2171" s="13">
        <f>VLOOKUP($U2171,Pricebook!$A:$D,4,0)</f>
        <v>200</v>
      </c>
      <c r="J2171" s="11">
        <f>G2171*(1-H2171)</f>
        <v>7644</v>
      </c>
      <c r="K2171" t="s">
        <v>1315</v>
      </c>
      <c r="L2171" t="s">
        <v>385</v>
      </c>
      <c r="M2171" t="str">
        <f>VLOOKUP($L2171,Companies!$A:$G,7,)</f>
        <v>Restaurants</v>
      </c>
      <c r="N2171" t="str">
        <f>VLOOKUP($L2171,Companies!$A:$G,6,)</f>
        <v>Consumer Services</v>
      </c>
      <c r="O2171" s="6" t="s">
        <v>1316</v>
      </c>
      <c r="P2171" s="6" t="s">
        <v>1317</v>
      </c>
      <c r="Q2171" t="s">
        <v>38</v>
      </c>
      <c r="R2171" t="s">
        <v>16</v>
      </c>
      <c r="S2171" s="4">
        <v>40810</v>
      </c>
      <c r="T2171" s="7">
        <f>S2171-E2171</f>
        <v>0</v>
      </c>
      <c r="U2171" t="s">
        <v>14206</v>
      </c>
      <c r="V2171" s="6" t="s">
        <v>14251</v>
      </c>
      <c r="W2171" t="s">
        <v>14263</v>
      </c>
      <c r="X2171" t="s">
        <v>14196</v>
      </c>
      <c r="Y2171" t="str">
        <f>VLOOKUP(R2171,Managers!$A:$B,2,)</f>
        <v>Josh Martinez</v>
      </c>
      <c r="Z2171" s="11">
        <f>VLOOKUP(X2171,HourlyWages!$A:$B,2,0)</f>
        <v>58</v>
      </c>
      <c r="AA2171">
        <v>1</v>
      </c>
    </row>
    <row r="2172" spans="1:27" x14ac:dyDescent="0.3">
      <c r="A2172" t="b">
        <f>COUNTIF($C$1:C2172, C2172)&gt;1</f>
        <v>0</v>
      </c>
      <c r="B2172" t="b">
        <f>VLOOKUP(C2172,Sheet3!$A:$B,2,0) &gt; 1</f>
        <v>0</v>
      </c>
      <c r="C2172">
        <v>2171</v>
      </c>
      <c r="D2172">
        <v>15622</v>
      </c>
      <c r="E2172" s="4">
        <v>40780</v>
      </c>
      <c r="F2172">
        <v>34</v>
      </c>
      <c r="G2172" s="15">
        <f>I2172*F2172</f>
        <v>4250</v>
      </c>
      <c r="H2172" s="9">
        <v>0</v>
      </c>
      <c r="I2172" s="13">
        <f>VLOOKUP($U2172,Pricebook!$A:$D,4,0)</f>
        <v>125</v>
      </c>
      <c r="J2172" s="11">
        <f>G2172*(1-H2172)</f>
        <v>4250</v>
      </c>
      <c r="K2172" t="s">
        <v>828</v>
      </c>
      <c r="L2172" t="s">
        <v>241</v>
      </c>
      <c r="M2172" t="str">
        <f>VLOOKUP($L2172,Companies!$A:$G,7,)</f>
        <v>Computer Software: Prepackaged Software</v>
      </c>
      <c r="N2172" t="str">
        <f>VLOOKUP($L2172,Companies!$A:$G,6,)</f>
        <v>Technology</v>
      </c>
      <c r="O2172" s="6" t="s">
        <v>829</v>
      </c>
      <c r="P2172" s="6">
        <v>81007</v>
      </c>
      <c r="Q2172" t="s">
        <v>237</v>
      </c>
      <c r="R2172" t="s">
        <v>23</v>
      </c>
      <c r="S2172" s="4">
        <v>40781</v>
      </c>
      <c r="T2172" s="7">
        <f>S2172-E2172</f>
        <v>1</v>
      </c>
      <c r="U2172" t="s">
        <v>14217</v>
      </c>
      <c r="V2172" s="6" t="s">
        <v>14251</v>
      </c>
      <c r="W2172" t="s">
        <v>14262</v>
      </c>
      <c r="X2172" t="s">
        <v>14202</v>
      </c>
      <c r="Y2172" t="str">
        <f>VLOOKUP(R2172,Managers!$A:$B,2,)</f>
        <v>Bob Turner</v>
      </c>
      <c r="Z2172" s="11">
        <f>VLOOKUP(X2172,HourlyWages!$A:$B,2,0)</f>
        <v>71</v>
      </c>
      <c r="AA2172">
        <v>1</v>
      </c>
    </row>
    <row r="2173" spans="1:27" x14ac:dyDescent="0.3">
      <c r="A2173" t="b">
        <f>COUNTIF($C$1:C2173, C2173)&gt;1</f>
        <v>0</v>
      </c>
      <c r="B2173" t="b">
        <f>VLOOKUP(C2173,Sheet3!$A:$B,2,0) &gt; 1</f>
        <v>0</v>
      </c>
      <c r="C2173">
        <v>2172</v>
      </c>
      <c r="D2173">
        <v>15622</v>
      </c>
      <c r="E2173" s="4">
        <v>40780</v>
      </c>
      <c r="F2173">
        <v>21</v>
      </c>
      <c r="G2173" s="15">
        <f>I2173*F2173</f>
        <v>2310</v>
      </c>
      <c r="H2173" s="9">
        <v>0.09</v>
      </c>
      <c r="I2173" s="13">
        <f>VLOOKUP($U2173,Pricebook!$A:$D,4,0)</f>
        <v>110</v>
      </c>
      <c r="J2173" s="11">
        <f>G2173*(1-H2173)</f>
        <v>2102.1</v>
      </c>
      <c r="K2173" t="s">
        <v>828</v>
      </c>
      <c r="L2173" t="s">
        <v>241</v>
      </c>
      <c r="M2173" t="str">
        <f>VLOOKUP($L2173,Companies!$A:$G,7,)</f>
        <v>Computer Software: Prepackaged Software</v>
      </c>
      <c r="N2173" t="str">
        <f>VLOOKUP($L2173,Companies!$A:$G,6,)</f>
        <v>Technology</v>
      </c>
      <c r="O2173" s="6" t="s">
        <v>829</v>
      </c>
      <c r="P2173" s="6">
        <v>81007</v>
      </c>
      <c r="Q2173" t="s">
        <v>237</v>
      </c>
      <c r="R2173" t="s">
        <v>23</v>
      </c>
      <c r="S2173" s="4">
        <v>40781</v>
      </c>
      <c r="T2173" s="7">
        <f>S2173-E2173</f>
        <v>1</v>
      </c>
      <c r="U2173" t="s">
        <v>14215</v>
      </c>
      <c r="V2173" s="6" t="s">
        <v>14257</v>
      </c>
      <c r="W2173" t="s">
        <v>14258</v>
      </c>
      <c r="X2173" t="s">
        <v>14186</v>
      </c>
      <c r="Y2173" t="str">
        <f>VLOOKUP(R2173,Managers!$A:$B,2,)</f>
        <v>Bob Turner</v>
      </c>
      <c r="Z2173" s="11">
        <f>VLOOKUP(X2173,HourlyWages!$A:$B,2,0)</f>
        <v>67</v>
      </c>
      <c r="AA2173">
        <v>1</v>
      </c>
    </row>
    <row r="2174" spans="1:27" x14ac:dyDescent="0.3">
      <c r="A2174" t="b">
        <f>COUNTIF($C$1:C2174, C2174)&gt;1</f>
        <v>0</v>
      </c>
      <c r="B2174" t="b">
        <f>VLOOKUP(C2174,Sheet3!$A:$B,2,0) &gt; 1</f>
        <v>0</v>
      </c>
      <c r="C2174">
        <v>2173</v>
      </c>
      <c r="D2174">
        <v>15651</v>
      </c>
      <c r="E2174" s="4">
        <v>41186</v>
      </c>
      <c r="F2174">
        <v>40</v>
      </c>
      <c r="G2174" s="15">
        <f>I2174*F2174</f>
        <v>6800</v>
      </c>
      <c r="H2174" s="9">
        <v>0.1</v>
      </c>
      <c r="I2174" s="13">
        <f>VLOOKUP($U2174,Pricebook!$A:$D,4,0)</f>
        <v>170</v>
      </c>
      <c r="J2174" s="11">
        <f>G2174*(1-H2174)</f>
        <v>6120</v>
      </c>
      <c r="K2174" t="s">
        <v>1880</v>
      </c>
      <c r="L2174" t="s">
        <v>760</v>
      </c>
      <c r="M2174" t="str">
        <f>VLOOKUP($L2174,Companies!$A:$G,7,)</f>
        <v>Business Services</v>
      </c>
      <c r="N2174" t="str">
        <f>VLOOKUP($L2174,Companies!$A:$G,6,)</f>
        <v>Miscellaneous</v>
      </c>
      <c r="O2174" s="6" t="s">
        <v>1881</v>
      </c>
      <c r="P2174" s="6" t="s">
        <v>1882</v>
      </c>
      <c r="Q2174" t="s">
        <v>368</v>
      </c>
      <c r="R2174" t="s">
        <v>34</v>
      </c>
      <c r="S2174" s="4">
        <v>41189</v>
      </c>
      <c r="T2174" s="7">
        <f>S2174-E2174</f>
        <v>3</v>
      </c>
      <c r="U2174" t="s">
        <v>14219</v>
      </c>
      <c r="V2174" s="6" t="s">
        <v>14251</v>
      </c>
      <c r="W2174" t="s">
        <v>14266</v>
      </c>
      <c r="X2174" t="s">
        <v>14203</v>
      </c>
      <c r="Y2174" t="str">
        <f>VLOOKUP(R2174,Managers!$A:$B,2,)</f>
        <v>Frank Mitchell</v>
      </c>
      <c r="Z2174" s="11">
        <f>VLOOKUP(X2174,HourlyWages!$A:$B,2,0)</f>
        <v>62</v>
      </c>
      <c r="AA2174">
        <v>1</v>
      </c>
    </row>
    <row r="2175" spans="1:27" x14ac:dyDescent="0.3">
      <c r="A2175" t="b">
        <f>COUNTIF($C$1:C2175, C2175)&gt;1</f>
        <v>0</v>
      </c>
      <c r="B2175" t="b">
        <f>VLOOKUP(C2175,Sheet3!$A:$B,2,0) &gt; 1</f>
        <v>0</v>
      </c>
      <c r="C2175">
        <v>2174</v>
      </c>
      <c r="D2175">
        <v>15651</v>
      </c>
      <c r="E2175" s="4">
        <v>41186</v>
      </c>
      <c r="F2175">
        <v>14</v>
      </c>
      <c r="G2175" s="15">
        <f>I2175*F2175</f>
        <v>2800</v>
      </c>
      <c r="H2175" s="9">
        <v>0.05</v>
      </c>
      <c r="I2175" s="13">
        <f>VLOOKUP($U2175,Pricebook!$A:$D,4,0)</f>
        <v>200</v>
      </c>
      <c r="J2175" s="11">
        <f>G2175*(1-H2175)</f>
        <v>2660</v>
      </c>
      <c r="K2175" t="s">
        <v>1880</v>
      </c>
      <c r="L2175" t="s">
        <v>760</v>
      </c>
      <c r="M2175" t="str">
        <f>VLOOKUP($L2175,Companies!$A:$G,7,)</f>
        <v>Business Services</v>
      </c>
      <c r="N2175" t="str">
        <f>VLOOKUP($L2175,Companies!$A:$G,6,)</f>
        <v>Miscellaneous</v>
      </c>
      <c r="O2175" s="6" t="s">
        <v>1881</v>
      </c>
      <c r="P2175" s="6" t="s">
        <v>1882</v>
      </c>
      <c r="Q2175" t="s">
        <v>368</v>
      </c>
      <c r="R2175" t="s">
        <v>34</v>
      </c>
      <c r="S2175" s="4">
        <v>41188</v>
      </c>
      <c r="T2175" s="7">
        <f>S2175-E2175</f>
        <v>2</v>
      </c>
      <c r="U2175" t="s">
        <v>14206</v>
      </c>
      <c r="V2175" s="6" t="s">
        <v>14251</v>
      </c>
      <c r="W2175" t="s">
        <v>14261</v>
      </c>
      <c r="X2175" t="s">
        <v>14186</v>
      </c>
      <c r="Y2175" t="str">
        <f>VLOOKUP(R2175,Managers!$A:$B,2,)</f>
        <v>Frank Mitchell</v>
      </c>
      <c r="Z2175" s="11">
        <f>VLOOKUP(X2175,HourlyWages!$A:$B,2,0)</f>
        <v>67</v>
      </c>
      <c r="AA2175">
        <v>1</v>
      </c>
    </row>
    <row r="2176" spans="1:27" x14ac:dyDescent="0.3">
      <c r="A2176" t="b">
        <f>COUNTIF($C$1:C2176, C2176)&gt;1</f>
        <v>0</v>
      </c>
      <c r="B2176" t="b">
        <f>VLOOKUP(C2176,Sheet3!$A:$B,2,0) &gt; 1</f>
        <v>0</v>
      </c>
      <c r="C2176">
        <v>2175</v>
      </c>
      <c r="D2176">
        <v>15651</v>
      </c>
      <c r="E2176" s="4">
        <v>41186</v>
      </c>
      <c r="F2176">
        <v>8</v>
      </c>
      <c r="G2176" s="15">
        <f>I2176*F2176</f>
        <v>1000</v>
      </c>
      <c r="H2176" s="9">
        <v>7.0000000000000007E-2</v>
      </c>
      <c r="I2176" s="13">
        <f>VLOOKUP($U2176,Pricebook!$A:$D,4,0)</f>
        <v>125</v>
      </c>
      <c r="J2176" s="11">
        <f>G2176*(1-H2176)</f>
        <v>929.99999999999989</v>
      </c>
      <c r="K2176" t="s">
        <v>1880</v>
      </c>
      <c r="L2176" t="s">
        <v>760</v>
      </c>
      <c r="M2176" t="str">
        <f>VLOOKUP($L2176,Companies!$A:$G,7,)</f>
        <v>Business Services</v>
      </c>
      <c r="N2176" t="str">
        <f>VLOOKUP($L2176,Companies!$A:$G,6,)</f>
        <v>Miscellaneous</v>
      </c>
      <c r="O2176" s="6" t="s">
        <v>1881</v>
      </c>
      <c r="P2176" s="6" t="s">
        <v>1882</v>
      </c>
      <c r="Q2176" t="s">
        <v>368</v>
      </c>
      <c r="R2176" t="s">
        <v>34</v>
      </c>
      <c r="S2176" s="4">
        <v>41188</v>
      </c>
      <c r="T2176" s="7">
        <f>S2176-E2176</f>
        <v>2</v>
      </c>
      <c r="U2176" t="s">
        <v>14209</v>
      </c>
      <c r="V2176" s="6" t="s">
        <v>14257</v>
      </c>
      <c r="W2176" t="s">
        <v>14259</v>
      </c>
      <c r="X2176" t="s">
        <v>14186</v>
      </c>
      <c r="Y2176" t="str">
        <f>VLOOKUP(R2176,Managers!$A:$B,2,)</f>
        <v>Frank Mitchell</v>
      </c>
      <c r="Z2176" s="11">
        <f>VLOOKUP(X2176,HourlyWages!$A:$B,2,0)</f>
        <v>67</v>
      </c>
      <c r="AA2176">
        <v>1</v>
      </c>
    </row>
    <row r="2177" spans="1:27" x14ac:dyDescent="0.3">
      <c r="A2177" t="b">
        <f>COUNTIF($C$1:C2177, C2177)&gt;1</f>
        <v>0</v>
      </c>
      <c r="B2177" t="b">
        <f>VLOOKUP(C2177,Sheet3!$A:$B,2,0) &gt; 1</f>
        <v>0</v>
      </c>
      <c r="C2177">
        <v>2176</v>
      </c>
      <c r="D2177">
        <v>15654</v>
      </c>
      <c r="E2177" s="4">
        <v>40088</v>
      </c>
      <c r="F2177">
        <v>27</v>
      </c>
      <c r="G2177" s="15">
        <f>I2177*F2177</f>
        <v>3375</v>
      </c>
      <c r="H2177" s="9">
        <v>0.03</v>
      </c>
      <c r="I2177" s="13">
        <f>VLOOKUP($U2177,Pricebook!$A:$D,4,0)</f>
        <v>125</v>
      </c>
      <c r="J2177" s="11">
        <f>G2177*(1-H2177)</f>
        <v>3273.75</v>
      </c>
      <c r="K2177" t="s">
        <v>1883</v>
      </c>
      <c r="L2177" t="s">
        <v>99</v>
      </c>
      <c r="M2177" t="str">
        <f>VLOOKUP($L2177,Companies!$A:$G,7,)</f>
        <v>Television Services</v>
      </c>
      <c r="N2177" t="str">
        <f>VLOOKUP($L2177,Companies!$A:$G,6,)</f>
        <v>Consumer Services</v>
      </c>
      <c r="O2177" s="6" t="s">
        <v>1884</v>
      </c>
      <c r="P2177" s="6">
        <v>92399</v>
      </c>
      <c r="Q2177" t="s">
        <v>114</v>
      </c>
      <c r="R2177" t="s">
        <v>23</v>
      </c>
      <c r="S2177" s="4">
        <v>40090</v>
      </c>
      <c r="T2177" s="7">
        <f>S2177-E2177</f>
        <v>2</v>
      </c>
      <c r="U2177" t="s">
        <v>14217</v>
      </c>
      <c r="V2177" s="6" t="s">
        <v>14254</v>
      </c>
      <c r="W2177" t="s">
        <v>14256</v>
      </c>
      <c r="X2177" t="s">
        <v>14196</v>
      </c>
      <c r="Y2177" t="str">
        <f>VLOOKUP(R2177,Managers!$A:$B,2,)</f>
        <v>Bob Turner</v>
      </c>
      <c r="Z2177" s="11">
        <f>VLOOKUP(X2177,HourlyWages!$A:$B,2,0)</f>
        <v>58</v>
      </c>
      <c r="AA2177">
        <v>1</v>
      </c>
    </row>
    <row r="2178" spans="1:27" x14ac:dyDescent="0.3">
      <c r="A2178" t="b">
        <f>COUNTIF($C$1:C2178, C2178)&gt;1</f>
        <v>0</v>
      </c>
      <c r="B2178" t="b">
        <f>VLOOKUP(C2178,Sheet3!$A:$B,2,0) &gt; 1</f>
        <v>0</v>
      </c>
      <c r="C2178">
        <v>2177</v>
      </c>
      <c r="D2178">
        <v>15654</v>
      </c>
      <c r="E2178" s="4">
        <v>40088</v>
      </c>
      <c r="F2178">
        <v>4</v>
      </c>
      <c r="G2178" s="15">
        <f>I2178*F2178</f>
        <v>600</v>
      </c>
      <c r="H2178" s="9">
        <v>0.02</v>
      </c>
      <c r="I2178" s="13">
        <f>VLOOKUP($U2178,Pricebook!$A:$D,4,0)</f>
        <v>150</v>
      </c>
      <c r="J2178" s="11">
        <f>G2178*(1-H2178)</f>
        <v>588</v>
      </c>
      <c r="K2178" t="s">
        <v>1883</v>
      </c>
      <c r="L2178" t="s">
        <v>99</v>
      </c>
      <c r="M2178" t="str">
        <f>VLOOKUP($L2178,Companies!$A:$G,7,)</f>
        <v>Television Services</v>
      </c>
      <c r="N2178" t="str">
        <f>VLOOKUP($L2178,Companies!$A:$G,6,)</f>
        <v>Consumer Services</v>
      </c>
      <c r="O2178" s="6" t="s">
        <v>1884</v>
      </c>
      <c r="P2178" s="6">
        <v>92399</v>
      </c>
      <c r="Q2178" t="s">
        <v>114</v>
      </c>
      <c r="R2178" t="s">
        <v>23</v>
      </c>
      <c r="S2178" s="4">
        <v>40090</v>
      </c>
      <c r="T2178" s="7">
        <f>S2178-E2178</f>
        <v>2</v>
      </c>
      <c r="U2178" t="s">
        <v>14216</v>
      </c>
      <c r="V2178" s="6" t="s">
        <v>14254</v>
      </c>
      <c r="W2178" t="s">
        <v>14255</v>
      </c>
      <c r="X2178" t="s">
        <v>14198</v>
      </c>
      <c r="Y2178" t="str">
        <f>VLOOKUP(R2178,Managers!$A:$B,2,)</f>
        <v>Bob Turner</v>
      </c>
      <c r="Z2178" s="11">
        <f>VLOOKUP(X2178,HourlyWages!$A:$B,2,0)</f>
        <v>51</v>
      </c>
      <c r="AA2178">
        <v>1</v>
      </c>
    </row>
    <row r="2179" spans="1:27" x14ac:dyDescent="0.3">
      <c r="A2179" t="b">
        <f>COUNTIF($C$1:C2179, C2179)&gt;1</f>
        <v>0</v>
      </c>
      <c r="B2179" t="b">
        <f>VLOOKUP(C2179,Sheet3!$A:$B,2,0) &gt; 1</f>
        <v>0</v>
      </c>
      <c r="C2179">
        <v>2178</v>
      </c>
      <c r="D2179">
        <v>15687</v>
      </c>
      <c r="E2179" s="4">
        <v>41008</v>
      </c>
      <c r="F2179">
        <v>48</v>
      </c>
      <c r="G2179" s="15">
        <f>I2179*F2179</f>
        <v>6000</v>
      </c>
      <c r="H2179" s="9">
        <v>0.08</v>
      </c>
      <c r="I2179" s="13">
        <f>VLOOKUP($U2179,Pricebook!$A:$D,4,0)</f>
        <v>125</v>
      </c>
      <c r="J2179" s="11">
        <f>G2179*(1-H2179)</f>
        <v>5520</v>
      </c>
      <c r="K2179" t="s">
        <v>587</v>
      </c>
      <c r="L2179" t="s">
        <v>576</v>
      </c>
      <c r="M2179" t="str">
        <f>VLOOKUP($L2179,Companies!$A:$G,7,)</f>
        <v>Clothing/Shoe/Accessory Stores</v>
      </c>
      <c r="N2179" t="str">
        <f>VLOOKUP($L2179,Companies!$A:$G,6,)</f>
        <v>Consumer Services</v>
      </c>
      <c r="O2179" s="6" t="s">
        <v>1885</v>
      </c>
      <c r="P2179" s="6" t="s">
        <v>1886</v>
      </c>
      <c r="Q2179" t="s">
        <v>499</v>
      </c>
      <c r="R2179" t="s">
        <v>61</v>
      </c>
      <c r="S2179" s="4">
        <v>41011</v>
      </c>
      <c r="T2179" s="7">
        <f>S2179-E2179</f>
        <v>3</v>
      </c>
      <c r="U2179" t="s">
        <v>14217</v>
      </c>
      <c r="V2179" s="6" t="s">
        <v>14251</v>
      </c>
      <c r="W2179" t="s">
        <v>14266</v>
      </c>
      <c r="X2179" t="s">
        <v>14187</v>
      </c>
      <c r="Y2179" t="str">
        <f>VLOOKUP(R2179,Managers!$A:$B,2,)</f>
        <v>Allen Young</v>
      </c>
      <c r="Z2179" s="11">
        <f>VLOOKUP(X2179,HourlyWages!$A:$B,2,0)</f>
        <v>45</v>
      </c>
      <c r="AA2179">
        <v>1</v>
      </c>
    </row>
    <row r="2180" spans="1:27" x14ac:dyDescent="0.3">
      <c r="A2180" t="b">
        <f>COUNTIF($C$1:C2180, C2180)&gt;1</f>
        <v>0</v>
      </c>
      <c r="B2180" t="b">
        <f>VLOOKUP(C2180,Sheet3!$A:$B,2,0) &gt; 1</f>
        <v>0</v>
      </c>
      <c r="C2180">
        <v>2179</v>
      </c>
      <c r="D2180">
        <v>15712</v>
      </c>
      <c r="E2180" s="4">
        <v>41247</v>
      </c>
      <c r="F2180">
        <v>1</v>
      </c>
      <c r="G2180" s="15">
        <f>I2180*F2180</f>
        <v>125</v>
      </c>
      <c r="H2180" s="9">
        <v>7.0000000000000007E-2</v>
      </c>
      <c r="I2180" s="13">
        <f>VLOOKUP($U2180,Pricebook!$A:$D,4,0)</f>
        <v>125</v>
      </c>
      <c r="J2180" s="11">
        <f>G2180*(1-H2180)</f>
        <v>116.24999999999999</v>
      </c>
      <c r="K2180" t="s">
        <v>1203</v>
      </c>
      <c r="L2180" t="s">
        <v>158</v>
      </c>
      <c r="M2180" t="str">
        <f>VLOOKUP($L2180,Companies!$A:$G,7,)</f>
        <v>Department/Specialty Retail Stores</v>
      </c>
      <c r="N2180" t="str">
        <f>VLOOKUP($L2180,Companies!$A:$G,6,)</f>
        <v>Consumer Services</v>
      </c>
      <c r="O2180" s="6" t="s">
        <v>1856</v>
      </c>
      <c r="P2180" s="6">
        <v>32953</v>
      </c>
      <c r="Q2180" t="s">
        <v>101</v>
      </c>
      <c r="R2180" t="s">
        <v>34</v>
      </c>
      <c r="S2180" s="4">
        <v>41249</v>
      </c>
      <c r="T2180" s="7">
        <f>S2180-E2180</f>
        <v>2</v>
      </c>
      <c r="U2180" t="s">
        <v>14217</v>
      </c>
      <c r="V2180" s="6" t="s">
        <v>14257</v>
      </c>
      <c r="W2180" t="s">
        <v>14259</v>
      </c>
      <c r="X2180" t="s">
        <v>14193</v>
      </c>
      <c r="Y2180" t="str">
        <f>VLOOKUP(R2180,Managers!$A:$B,2,)</f>
        <v>Frank Mitchell</v>
      </c>
      <c r="Z2180" s="11">
        <f>VLOOKUP(X2180,HourlyWages!$A:$B,2,0)</f>
        <v>57</v>
      </c>
      <c r="AA2180">
        <v>1</v>
      </c>
    </row>
    <row r="2181" spans="1:27" x14ac:dyDescent="0.3">
      <c r="A2181" t="b">
        <f>COUNTIF($C$1:C2181, C2181)&gt;1</f>
        <v>0</v>
      </c>
      <c r="B2181" t="b">
        <f>VLOOKUP(C2181,Sheet3!$A:$B,2,0) &gt; 1</f>
        <v>0</v>
      </c>
      <c r="C2181">
        <v>2180</v>
      </c>
      <c r="D2181">
        <v>15714</v>
      </c>
      <c r="E2181" s="4">
        <v>40729</v>
      </c>
      <c r="F2181">
        <v>50</v>
      </c>
      <c r="G2181" s="15">
        <f>I2181*F2181</f>
        <v>8500</v>
      </c>
      <c r="H2181" s="9">
        <v>0.01</v>
      </c>
      <c r="I2181" s="13">
        <f>VLOOKUP($U2181,Pricebook!$A:$D,4,0)</f>
        <v>170</v>
      </c>
      <c r="J2181" s="11">
        <f>G2181*(1-H2181)</f>
        <v>8415</v>
      </c>
      <c r="K2181" t="s">
        <v>1784</v>
      </c>
      <c r="L2181" t="s">
        <v>314</v>
      </c>
      <c r="M2181" t="str">
        <f>VLOOKUP($L2181,Companies!$A:$G,7,)</f>
        <v>Semiconductors</v>
      </c>
      <c r="N2181" t="str">
        <f>VLOOKUP($L2181,Companies!$A:$G,6,)</f>
        <v>Technology</v>
      </c>
      <c r="O2181" s="6" t="s">
        <v>1785</v>
      </c>
      <c r="P2181" s="6">
        <v>28115</v>
      </c>
      <c r="Q2181" t="s">
        <v>33</v>
      </c>
      <c r="R2181" t="s">
        <v>34</v>
      </c>
      <c r="S2181" s="4">
        <v>40731</v>
      </c>
      <c r="T2181" s="7">
        <f>S2181-E2181</f>
        <v>2</v>
      </c>
      <c r="U2181" t="s">
        <v>14219</v>
      </c>
      <c r="V2181" s="6" t="s">
        <v>14257</v>
      </c>
      <c r="W2181" t="s">
        <v>14258</v>
      </c>
      <c r="X2181" t="s">
        <v>14189</v>
      </c>
      <c r="Y2181" t="str">
        <f>VLOOKUP(R2181,Managers!$A:$B,2,)</f>
        <v>Frank Mitchell</v>
      </c>
      <c r="Z2181" s="11">
        <f>VLOOKUP(X2181,HourlyWages!$A:$B,2,0)</f>
        <v>62</v>
      </c>
      <c r="AA2181">
        <v>1</v>
      </c>
    </row>
    <row r="2182" spans="1:27" x14ac:dyDescent="0.3">
      <c r="A2182" t="b">
        <f>COUNTIF($C$1:C2182, C2182)&gt;1</f>
        <v>0</v>
      </c>
      <c r="B2182" t="b">
        <f>VLOOKUP(C2182,Sheet3!$A:$B,2,0) &gt; 1</f>
        <v>0</v>
      </c>
      <c r="C2182">
        <v>2181</v>
      </c>
      <c r="D2182">
        <v>15715</v>
      </c>
      <c r="E2182" s="4">
        <v>41197</v>
      </c>
      <c r="F2182">
        <v>43</v>
      </c>
      <c r="G2182" s="15">
        <f>I2182*F2182</f>
        <v>4730</v>
      </c>
      <c r="H2182" s="9">
        <v>0.03</v>
      </c>
      <c r="I2182" s="13">
        <f>VLOOKUP($U2182,Pricebook!$A:$D,4,0)</f>
        <v>110</v>
      </c>
      <c r="J2182" s="11">
        <f>G2182*(1-H2182)</f>
        <v>4588.0999999999995</v>
      </c>
      <c r="K2182" t="s">
        <v>961</v>
      </c>
      <c r="L2182" t="s">
        <v>621</v>
      </c>
      <c r="M2182" t="str">
        <f>VLOOKUP($L2182,Companies!$A:$G,7,)</f>
        <v>Semiconductors</v>
      </c>
      <c r="N2182" t="str">
        <f>VLOOKUP($L2182,Companies!$A:$G,6,)</f>
        <v>Technology</v>
      </c>
      <c r="O2182" s="6" t="s">
        <v>962</v>
      </c>
      <c r="P2182" s="6">
        <v>29611</v>
      </c>
      <c r="Q2182" t="s">
        <v>163</v>
      </c>
      <c r="R2182" t="s">
        <v>34</v>
      </c>
      <c r="S2182" s="4">
        <v>41200</v>
      </c>
      <c r="T2182" s="7">
        <f>S2182-E2182</f>
        <v>3</v>
      </c>
      <c r="U2182" t="s">
        <v>14215</v>
      </c>
      <c r="V2182" s="6" t="s">
        <v>14251</v>
      </c>
      <c r="W2182" t="s">
        <v>14266</v>
      </c>
      <c r="X2182" t="s">
        <v>14196</v>
      </c>
      <c r="Y2182" t="str">
        <f>VLOOKUP(R2182,Managers!$A:$B,2,)</f>
        <v>Frank Mitchell</v>
      </c>
      <c r="Z2182" s="11">
        <f>VLOOKUP(X2182,HourlyWages!$A:$B,2,0)</f>
        <v>58</v>
      </c>
      <c r="AA2182">
        <v>1</v>
      </c>
    </row>
    <row r="2183" spans="1:27" x14ac:dyDescent="0.3">
      <c r="A2183" t="b">
        <f>COUNTIF($C$1:C2183, C2183)&gt;1</f>
        <v>0</v>
      </c>
      <c r="B2183" t="b">
        <f>VLOOKUP(C2183,Sheet3!$A:$B,2,0) &gt; 1</f>
        <v>0</v>
      </c>
      <c r="C2183">
        <v>2182</v>
      </c>
      <c r="D2183">
        <v>15718</v>
      </c>
      <c r="E2183" s="4">
        <v>39840</v>
      </c>
      <c r="F2183">
        <v>36</v>
      </c>
      <c r="G2183" s="15">
        <f>I2183*F2183</f>
        <v>4320</v>
      </c>
      <c r="H2183" s="9">
        <v>0.09</v>
      </c>
      <c r="I2183" s="13">
        <f>VLOOKUP($U2183,Pricebook!$A:$D,4,0)</f>
        <v>120</v>
      </c>
      <c r="J2183" s="11">
        <f>G2183*(1-H2183)</f>
        <v>3931.2000000000003</v>
      </c>
      <c r="K2183" t="s">
        <v>336</v>
      </c>
      <c r="L2183" t="s">
        <v>142</v>
      </c>
      <c r="M2183" t="str">
        <f>VLOOKUP($L2183,Companies!$A:$G,7,)</f>
        <v>Computer Software: Programming, Data Processing</v>
      </c>
      <c r="N2183" t="str">
        <f>VLOOKUP($L2183,Companies!$A:$G,6,)</f>
        <v>Technology</v>
      </c>
      <c r="O2183" s="6" t="s">
        <v>337</v>
      </c>
      <c r="P2183" s="6" t="s">
        <v>338</v>
      </c>
      <c r="Q2183" t="s">
        <v>339</v>
      </c>
      <c r="R2183" t="s">
        <v>16</v>
      </c>
      <c r="S2183" s="4">
        <v>39841</v>
      </c>
      <c r="T2183" s="7">
        <f>S2183-E2183</f>
        <v>1</v>
      </c>
      <c r="U2183" t="s">
        <v>14212</v>
      </c>
      <c r="V2183" s="6" t="s">
        <v>14251</v>
      </c>
      <c r="W2183" t="s">
        <v>14266</v>
      </c>
      <c r="X2183" t="s">
        <v>14199</v>
      </c>
      <c r="Y2183" t="str">
        <f>VLOOKUP(R2183,Managers!$A:$B,2,)</f>
        <v>Josh Martinez</v>
      </c>
      <c r="Z2183" s="11">
        <f>VLOOKUP(X2183,HourlyWages!$A:$B,2,0)</f>
        <v>68</v>
      </c>
      <c r="AA2183">
        <v>1</v>
      </c>
    </row>
    <row r="2184" spans="1:27" x14ac:dyDescent="0.3">
      <c r="A2184" t="b">
        <f>COUNTIF($C$1:C2184, C2184)&gt;1</f>
        <v>0</v>
      </c>
      <c r="B2184" t="b">
        <f>VLOOKUP(C2184,Sheet3!$A:$B,2,0) &gt; 1</f>
        <v>0</v>
      </c>
      <c r="C2184">
        <v>2183</v>
      </c>
      <c r="D2184">
        <v>15718</v>
      </c>
      <c r="E2184" s="4">
        <v>39840</v>
      </c>
      <c r="F2184">
        <v>41</v>
      </c>
      <c r="G2184" s="15">
        <f>I2184*F2184</f>
        <v>4920</v>
      </c>
      <c r="H2184" s="9">
        <v>0.03</v>
      </c>
      <c r="I2184" s="13">
        <f>VLOOKUP($U2184,Pricebook!$A:$D,4,0)</f>
        <v>120</v>
      </c>
      <c r="J2184" s="11">
        <f>G2184*(1-H2184)</f>
        <v>4772.3999999999996</v>
      </c>
      <c r="K2184" t="s">
        <v>336</v>
      </c>
      <c r="L2184" t="s">
        <v>142</v>
      </c>
      <c r="M2184" t="str">
        <f>VLOOKUP($L2184,Companies!$A:$G,7,)</f>
        <v>Computer Software: Programming, Data Processing</v>
      </c>
      <c r="N2184" t="str">
        <f>VLOOKUP($L2184,Companies!$A:$G,6,)</f>
        <v>Technology</v>
      </c>
      <c r="O2184" s="6" t="s">
        <v>1887</v>
      </c>
      <c r="P2184" s="6">
        <v>44870</v>
      </c>
      <c r="Q2184" t="s">
        <v>210</v>
      </c>
      <c r="R2184" t="s">
        <v>61</v>
      </c>
      <c r="S2184" s="4">
        <v>39842</v>
      </c>
      <c r="T2184" s="7">
        <f>S2184-E2184</f>
        <v>2</v>
      </c>
      <c r="U2184" t="s">
        <v>14212</v>
      </c>
      <c r="V2184" s="6" t="s">
        <v>14251</v>
      </c>
      <c r="W2184" t="s">
        <v>14267</v>
      </c>
      <c r="X2184" t="s">
        <v>14187</v>
      </c>
      <c r="Y2184" t="str">
        <f>VLOOKUP(R2184,Managers!$A:$B,2,)</f>
        <v>Allen Young</v>
      </c>
      <c r="Z2184" s="11">
        <f>VLOOKUP(X2184,HourlyWages!$A:$B,2,0)</f>
        <v>45</v>
      </c>
      <c r="AA2184">
        <v>1</v>
      </c>
    </row>
    <row r="2185" spans="1:27" x14ac:dyDescent="0.3">
      <c r="A2185" t="b">
        <f>COUNTIF($C$1:C2185, C2185)&gt;1</f>
        <v>0</v>
      </c>
      <c r="B2185" t="b">
        <f>VLOOKUP(C2185,Sheet3!$A:$B,2,0) &gt; 1</f>
        <v>0</v>
      </c>
      <c r="C2185">
        <v>2184</v>
      </c>
      <c r="D2185">
        <v>15718</v>
      </c>
      <c r="E2185" s="4">
        <v>39840</v>
      </c>
      <c r="F2185">
        <v>50</v>
      </c>
      <c r="G2185" s="15">
        <f>I2185*F2185</f>
        <v>7000</v>
      </c>
      <c r="H2185" s="9">
        <v>0.06</v>
      </c>
      <c r="I2185" s="13">
        <f>VLOOKUP($U2185,Pricebook!$A:$D,4,0)</f>
        <v>140</v>
      </c>
      <c r="J2185" s="11">
        <f>G2185*(1-H2185)</f>
        <v>6580</v>
      </c>
      <c r="K2185" t="s">
        <v>336</v>
      </c>
      <c r="L2185" t="s">
        <v>142</v>
      </c>
      <c r="M2185" t="str">
        <f>VLOOKUP($L2185,Companies!$A:$G,7,)</f>
        <v>Computer Software: Programming, Data Processing</v>
      </c>
      <c r="N2185" t="str">
        <f>VLOOKUP($L2185,Companies!$A:$G,6,)</f>
        <v>Technology</v>
      </c>
      <c r="O2185" s="6" t="s">
        <v>1887</v>
      </c>
      <c r="P2185" s="6">
        <v>44870</v>
      </c>
      <c r="Q2185" t="s">
        <v>210</v>
      </c>
      <c r="R2185" t="s">
        <v>61</v>
      </c>
      <c r="S2185" s="4">
        <v>39843</v>
      </c>
      <c r="T2185" s="7">
        <f>S2185-E2185</f>
        <v>3</v>
      </c>
      <c r="U2185" t="s">
        <v>14213</v>
      </c>
      <c r="V2185" s="6" t="s">
        <v>14251</v>
      </c>
      <c r="W2185" t="s">
        <v>14263</v>
      </c>
      <c r="X2185" t="s">
        <v>14201</v>
      </c>
      <c r="Y2185" t="str">
        <f>VLOOKUP(R2185,Managers!$A:$B,2,)</f>
        <v>Allen Young</v>
      </c>
      <c r="Z2185" s="11">
        <f>VLOOKUP(X2185,HourlyWages!$A:$B,2,0)</f>
        <v>53</v>
      </c>
      <c r="AA2185">
        <v>1</v>
      </c>
    </row>
    <row r="2186" spans="1:27" x14ac:dyDescent="0.3">
      <c r="A2186" t="b">
        <f>COUNTIF($C$1:C2186, C2186)&gt;1</f>
        <v>0</v>
      </c>
      <c r="B2186" t="b">
        <f>VLOOKUP(C2186,Sheet3!$A:$B,2,0) &gt; 1</f>
        <v>0</v>
      </c>
      <c r="C2186">
        <v>2185</v>
      </c>
      <c r="D2186">
        <v>15719</v>
      </c>
      <c r="E2186" s="4">
        <v>40561</v>
      </c>
      <c r="F2186">
        <v>18</v>
      </c>
      <c r="G2186" s="15">
        <f>I2186*F2186</f>
        <v>2250</v>
      </c>
      <c r="H2186" s="9">
        <v>7.0000000000000007E-2</v>
      </c>
      <c r="I2186" s="13">
        <f>VLOOKUP($U2186,Pricebook!$A:$D,4,0)</f>
        <v>125</v>
      </c>
      <c r="J2186" s="11">
        <f>G2186*(1-H2186)</f>
        <v>2092.5</v>
      </c>
      <c r="K2186" t="s">
        <v>718</v>
      </c>
      <c r="L2186" t="s">
        <v>482</v>
      </c>
      <c r="M2186" t="str">
        <f>VLOOKUP($L2186,Companies!$A:$G,7,)</f>
        <v>Television Services</v>
      </c>
      <c r="N2186" t="str">
        <f>VLOOKUP($L2186,Companies!$A:$G,6,)</f>
        <v>Consumer Services</v>
      </c>
      <c r="O2186" s="6" t="s">
        <v>1796</v>
      </c>
      <c r="P2186" s="6" t="s">
        <v>1797</v>
      </c>
      <c r="Q2186" t="s">
        <v>232</v>
      </c>
      <c r="R2186" t="s">
        <v>61</v>
      </c>
      <c r="S2186" s="4">
        <v>40562</v>
      </c>
      <c r="T2186" s="7">
        <f>S2186-E2186</f>
        <v>1</v>
      </c>
      <c r="U2186" t="s">
        <v>14221</v>
      </c>
      <c r="V2186" s="6" t="s">
        <v>14251</v>
      </c>
      <c r="W2186" t="s">
        <v>14263</v>
      </c>
      <c r="X2186" t="s">
        <v>14202</v>
      </c>
      <c r="Y2186" t="str">
        <f>VLOOKUP(R2186,Managers!$A:$B,2,)</f>
        <v>Allen Young</v>
      </c>
      <c r="Z2186" s="11">
        <f>VLOOKUP(X2186,HourlyWages!$A:$B,2,0)</f>
        <v>71</v>
      </c>
      <c r="AA2186">
        <v>1</v>
      </c>
    </row>
    <row r="2187" spans="1:27" x14ac:dyDescent="0.3">
      <c r="A2187" t="b">
        <f>COUNTIF($C$1:C2187, C2187)&gt;1</f>
        <v>0</v>
      </c>
      <c r="B2187" t="b">
        <f>VLOOKUP(C2187,Sheet3!$A:$B,2,0) &gt; 1</f>
        <v>0</v>
      </c>
      <c r="C2187">
        <v>2186</v>
      </c>
      <c r="D2187">
        <v>15744</v>
      </c>
      <c r="E2187" s="4">
        <v>40258</v>
      </c>
      <c r="F2187">
        <v>16</v>
      </c>
      <c r="G2187" s="15">
        <f>I2187*F2187</f>
        <v>1760</v>
      </c>
      <c r="H2187" s="9">
        <v>0.09</v>
      </c>
      <c r="I2187" s="13">
        <f>VLOOKUP($U2187,Pricebook!$A:$D,4,0)</f>
        <v>110</v>
      </c>
      <c r="J2187" s="11">
        <f>G2187*(1-H2187)</f>
        <v>1601.6000000000001</v>
      </c>
      <c r="K2187" t="s">
        <v>382</v>
      </c>
      <c r="L2187" t="s">
        <v>327</v>
      </c>
      <c r="M2187" t="str">
        <f>VLOOKUP($L2187,Companies!$A:$G,7,)</f>
        <v>Television Services</v>
      </c>
      <c r="N2187" t="str">
        <f>VLOOKUP($L2187,Companies!$A:$G,6,)</f>
        <v>Consumer Services</v>
      </c>
      <c r="O2187" s="6" t="s">
        <v>1359</v>
      </c>
      <c r="P2187" s="6">
        <v>44511</v>
      </c>
      <c r="Q2187" t="s">
        <v>210</v>
      </c>
      <c r="R2187" t="s">
        <v>61</v>
      </c>
      <c r="S2187" s="4">
        <v>40259</v>
      </c>
      <c r="T2187" s="7">
        <f>S2187-E2187</f>
        <v>1</v>
      </c>
      <c r="U2187" t="s">
        <v>14215</v>
      </c>
      <c r="V2187" s="6" t="s">
        <v>14251</v>
      </c>
      <c r="W2187" t="s">
        <v>14263</v>
      </c>
      <c r="X2187" t="s">
        <v>14188</v>
      </c>
      <c r="Y2187" t="str">
        <f>VLOOKUP(R2187,Managers!$A:$B,2,)</f>
        <v>Allen Young</v>
      </c>
      <c r="Z2187" s="11">
        <f>VLOOKUP(X2187,HourlyWages!$A:$B,2,0)</f>
        <v>52</v>
      </c>
      <c r="AA2187">
        <v>1</v>
      </c>
    </row>
    <row r="2188" spans="1:27" x14ac:dyDescent="0.3">
      <c r="A2188" t="b">
        <f>COUNTIF($C$1:C2188, C2188)&gt;1</f>
        <v>0</v>
      </c>
      <c r="B2188" t="b">
        <f>VLOOKUP(C2188,Sheet3!$A:$B,2,0) &gt; 1</f>
        <v>0</v>
      </c>
      <c r="C2188">
        <v>2187</v>
      </c>
      <c r="D2188">
        <v>15751</v>
      </c>
      <c r="E2188" s="4">
        <v>40040</v>
      </c>
      <c r="F2188">
        <v>37</v>
      </c>
      <c r="G2188" s="15">
        <f>I2188*F2188</f>
        <v>7400</v>
      </c>
      <c r="H2188" s="9">
        <v>0.02</v>
      </c>
      <c r="I2188" s="13">
        <f>VLOOKUP($U2188,Pricebook!$A:$D,4,0)</f>
        <v>200</v>
      </c>
      <c r="J2188" s="11">
        <f>G2188*(1-H2188)</f>
        <v>7252</v>
      </c>
      <c r="K2188" t="s">
        <v>1319</v>
      </c>
      <c r="L2188" t="s">
        <v>46</v>
      </c>
      <c r="M2188" t="str">
        <f>VLOOKUP($L2188,Companies!$A:$G,7,)</f>
        <v>Computer Software: Prepackaged Software</v>
      </c>
      <c r="N2188" t="str">
        <f>VLOOKUP($L2188,Companies!$A:$G,6,)</f>
        <v>Technology</v>
      </c>
      <c r="O2188" s="6" t="s">
        <v>1321</v>
      </c>
      <c r="P2188" s="6">
        <v>30161</v>
      </c>
      <c r="Q2188" t="s">
        <v>134</v>
      </c>
      <c r="R2188" t="s">
        <v>34</v>
      </c>
      <c r="S2188" s="4">
        <v>40041</v>
      </c>
      <c r="T2188" s="7">
        <f>S2188-E2188</f>
        <v>1</v>
      </c>
      <c r="U2188" t="s">
        <v>14214</v>
      </c>
      <c r="V2188" s="6" t="s">
        <v>14251</v>
      </c>
      <c r="W2188" t="s">
        <v>14260</v>
      </c>
      <c r="X2188" t="s">
        <v>14194</v>
      </c>
      <c r="Y2188" t="str">
        <f>VLOOKUP(R2188,Managers!$A:$B,2,)</f>
        <v>Frank Mitchell</v>
      </c>
      <c r="Z2188" s="11">
        <f>VLOOKUP(X2188,HourlyWages!$A:$B,2,0)</f>
        <v>71</v>
      </c>
      <c r="AA2188">
        <v>1</v>
      </c>
    </row>
    <row r="2189" spans="1:27" x14ac:dyDescent="0.3">
      <c r="A2189" t="b">
        <f>COUNTIF($C$1:C2189, C2189)&gt;1</f>
        <v>0</v>
      </c>
      <c r="B2189" t="b">
        <f>VLOOKUP(C2189,Sheet3!$A:$B,2,0) &gt; 1</f>
        <v>0</v>
      </c>
      <c r="C2189">
        <v>2188</v>
      </c>
      <c r="D2189">
        <v>15751</v>
      </c>
      <c r="E2189" s="4">
        <v>40040</v>
      </c>
      <c r="F2189">
        <v>21</v>
      </c>
      <c r="G2189" s="15">
        <f>I2189*F2189</f>
        <v>3150</v>
      </c>
      <c r="H2189" s="9">
        <v>0.01</v>
      </c>
      <c r="I2189" s="13">
        <f>VLOOKUP($U2189,Pricebook!$A:$D,4,0)</f>
        <v>150</v>
      </c>
      <c r="J2189" s="11">
        <f>G2189*(1-H2189)</f>
        <v>3118.5</v>
      </c>
      <c r="K2189" t="s">
        <v>1319</v>
      </c>
      <c r="L2189" t="s">
        <v>46</v>
      </c>
      <c r="M2189" t="str">
        <f>VLOOKUP($L2189,Companies!$A:$G,7,)</f>
        <v>Computer Software: Prepackaged Software</v>
      </c>
      <c r="N2189" t="str">
        <f>VLOOKUP($L2189,Companies!$A:$G,6,)</f>
        <v>Technology</v>
      </c>
      <c r="O2189" s="6" t="s">
        <v>1321</v>
      </c>
      <c r="P2189" s="6">
        <v>30161</v>
      </c>
      <c r="Q2189" t="s">
        <v>134</v>
      </c>
      <c r="R2189" t="s">
        <v>34</v>
      </c>
      <c r="S2189" s="4">
        <v>40041</v>
      </c>
      <c r="T2189" s="7">
        <f>S2189-E2189</f>
        <v>1</v>
      </c>
      <c r="U2189" t="s">
        <v>14210</v>
      </c>
      <c r="V2189" s="6" t="s">
        <v>14251</v>
      </c>
      <c r="W2189" t="s">
        <v>14260</v>
      </c>
      <c r="X2189" t="s">
        <v>14185</v>
      </c>
      <c r="Y2189" t="str">
        <f>VLOOKUP(R2189,Managers!$A:$B,2,)</f>
        <v>Frank Mitchell</v>
      </c>
      <c r="Z2189" s="11">
        <f>VLOOKUP(X2189,HourlyWages!$A:$B,2,0)</f>
        <v>70</v>
      </c>
      <c r="AA2189">
        <v>1</v>
      </c>
    </row>
    <row r="2190" spans="1:27" x14ac:dyDescent="0.3">
      <c r="A2190" t="b">
        <f>COUNTIF($C$1:C2190, C2190)&gt;1</f>
        <v>0</v>
      </c>
      <c r="B2190" t="b">
        <f>VLOOKUP(C2190,Sheet3!$A:$B,2,0) &gt; 1</f>
        <v>0</v>
      </c>
      <c r="C2190">
        <v>2189</v>
      </c>
      <c r="D2190">
        <v>15778</v>
      </c>
      <c r="E2190" s="4">
        <v>40304</v>
      </c>
      <c r="F2190">
        <v>9</v>
      </c>
      <c r="G2190" s="15">
        <f>I2190*F2190</f>
        <v>1440</v>
      </c>
      <c r="H2190" s="9">
        <v>0</v>
      </c>
      <c r="I2190" s="13">
        <f>VLOOKUP($U2190,Pricebook!$A:$D,4,0)</f>
        <v>160</v>
      </c>
      <c r="J2190" s="11">
        <f>G2190*(1-H2190)</f>
        <v>1440</v>
      </c>
      <c r="K2190" t="s">
        <v>1888</v>
      </c>
      <c r="L2190" t="s">
        <v>73</v>
      </c>
      <c r="M2190" t="str">
        <f>VLOOKUP($L2190,Companies!$A:$G,7,)</f>
        <v>Recreational Products/Toys</v>
      </c>
      <c r="N2190" t="str">
        <f>VLOOKUP($L2190,Companies!$A:$G,6,)</f>
        <v>Consumer Non-Durables</v>
      </c>
      <c r="O2190" s="6" t="s">
        <v>1889</v>
      </c>
      <c r="P2190" s="6">
        <v>80538</v>
      </c>
      <c r="Q2190" t="s">
        <v>237</v>
      </c>
      <c r="R2190" t="s">
        <v>23</v>
      </c>
      <c r="S2190" s="4">
        <v>40306</v>
      </c>
      <c r="T2190" s="7">
        <f>S2190-E2190</f>
        <v>2</v>
      </c>
      <c r="U2190" t="s">
        <v>14218</v>
      </c>
      <c r="V2190" s="6" t="s">
        <v>14257</v>
      </c>
      <c r="W2190" t="s">
        <v>14264</v>
      </c>
      <c r="X2190" t="s">
        <v>14192</v>
      </c>
      <c r="Y2190" t="str">
        <f>VLOOKUP(R2190,Managers!$A:$B,2,)</f>
        <v>Bob Turner</v>
      </c>
      <c r="Z2190" s="11">
        <f>VLOOKUP(X2190,HourlyWages!$A:$B,2,0)</f>
        <v>75</v>
      </c>
      <c r="AA2190">
        <v>1</v>
      </c>
    </row>
    <row r="2191" spans="1:27" x14ac:dyDescent="0.3">
      <c r="A2191" t="b">
        <f>COUNTIF($C$1:C2191, C2191)&gt;1</f>
        <v>0</v>
      </c>
      <c r="B2191" t="b">
        <f>VLOOKUP(C2191,Sheet3!$A:$B,2,0) &gt; 1</f>
        <v>0</v>
      </c>
      <c r="C2191">
        <v>2190</v>
      </c>
      <c r="D2191">
        <v>15780</v>
      </c>
      <c r="E2191" s="4">
        <v>40646</v>
      </c>
      <c r="F2191">
        <v>19</v>
      </c>
      <c r="G2191" s="15">
        <f>I2191*F2191</f>
        <v>2660</v>
      </c>
      <c r="H2191" s="9">
        <v>0.03</v>
      </c>
      <c r="I2191" s="13">
        <f>VLOOKUP($U2191,Pricebook!$A:$D,4,0)</f>
        <v>140</v>
      </c>
      <c r="J2191" s="11">
        <f>G2191*(1-H2191)</f>
        <v>2580.1999999999998</v>
      </c>
      <c r="K2191" t="s">
        <v>296</v>
      </c>
      <c r="L2191" t="s">
        <v>297</v>
      </c>
      <c r="M2191" t="str">
        <f>VLOOKUP($L2191,Companies!$A:$G,7,)</f>
        <v>Hotels/Resorts</v>
      </c>
      <c r="N2191" t="str">
        <f>VLOOKUP($L2191,Companies!$A:$G,6,)</f>
        <v>Consumer Services</v>
      </c>
      <c r="O2191" s="6" t="s">
        <v>1858</v>
      </c>
      <c r="P2191" s="6">
        <v>54481</v>
      </c>
      <c r="Q2191" t="s">
        <v>95</v>
      </c>
      <c r="R2191" t="s">
        <v>16</v>
      </c>
      <c r="S2191" s="4">
        <v>40648</v>
      </c>
      <c r="T2191" s="7">
        <f>S2191-E2191</f>
        <v>2</v>
      </c>
      <c r="U2191" t="s">
        <v>14213</v>
      </c>
      <c r="V2191" s="6" t="s">
        <v>14254</v>
      </c>
      <c r="W2191" t="s">
        <v>14265</v>
      </c>
      <c r="X2191" t="s">
        <v>14200</v>
      </c>
      <c r="Y2191" t="str">
        <f>VLOOKUP(R2191,Managers!$A:$B,2,)</f>
        <v>Josh Martinez</v>
      </c>
      <c r="Z2191" s="11">
        <f>VLOOKUP(X2191,HourlyWages!$A:$B,2,0)</f>
        <v>59</v>
      </c>
      <c r="AA2191">
        <v>1</v>
      </c>
    </row>
    <row r="2192" spans="1:27" x14ac:dyDescent="0.3">
      <c r="A2192" t="b">
        <f>COUNTIF($C$1:C2192, C2192)&gt;1</f>
        <v>0</v>
      </c>
      <c r="B2192" t="b">
        <f>VLOOKUP(C2192,Sheet3!$A:$B,2,0) &gt; 1</f>
        <v>0</v>
      </c>
      <c r="C2192">
        <v>2191</v>
      </c>
      <c r="D2192">
        <v>15781</v>
      </c>
      <c r="E2192" s="4">
        <v>41155</v>
      </c>
      <c r="F2192">
        <v>29</v>
      </c>
      <c r="G2192" s="15">
        <f>I2192*F2192</f>
        <v>4350</v>
      </c>
      <c r="H2192" s="9">
        <v>0.01</v>
      </c>
      <c r="I2192" s="13">
        <f>VLOOKUP($U2192,Pricebook!$A:$D,4,0)</f>
        <v>150</v>
      </c>
      <c r="J2192" s="11">
        <f>G2192*(1-H2192)</f>
        <v>4306.5</v>
      </c>
      <c r="K2192" t="s">
        <v>1890</v>
      </c>
      <c r="L2192" t="s">
        <v>430</v>
      </c>
      <c r="M2192" t="str">
        <f>VLOOKUP($L2192,Companies!$A:$G,7,)</f>
        <v>Electronic Components</v>
      </c>
      <c r="N2192" t="str">
        <f>VLOOKUP($L2192,Companies!$A:$G,6,)</f>
        <v>Technology</v>
      </c>
      <c r="O2192" s="6" t="s">
        <v>1085</v>
      </c>
      <c r="P2192" s="6" t="s">
        <v>1891</v>
      </c>
      <c r="Q2192" t="s">
        <v>421</v>
      </c>
      <c r="R2192" t="s">
        <v>61</v>
      </c>
      <c r="S2192" s="4">
        <v>41156</v>
      </c>
      <c r="T2192" s="7">
        <f>S2192-E2192</f>
        <v>1</v>
      </c>
      <c r="U2192" t="s">
        <v>14211</v>
      </c>
      <c r="V2192" s="6" t="s">
        <v>14254</v>
      </c>
      <c r="W2192" t="s">
        <v>14255</v>
      </c>
      <c r="X2192" t="s">
        <v>14187</v>
      </c>
      <c r="Y2192" t="str">
        <f>VLOOKUP(R2192,Managers!$A:$B,2,)</f>
        <v>Allen Young</v>
      </c>
      <c r="Z2192" s="11">
        <f>VLOOKUP(X2192,HourlyWages!$A:$B,2,0)</f>
        <v>45</v>
      </c>
      <c r="AA2192">
        <v>1</v>
      </c>
    </row>
    <row r="2193" spans="1:27" x14ac:dyDescent="0.3">
      <c r="A2193" t="b">
        <f>COUNTIF($C$1:C2193, C2193)&gt;1</f>
        <v>0</v>
      </c>
      <c r="B2193" t="b">
        <f>VLOOKUP(C2193,Sheet3!$A:$B,2,0) &gt; 1</f>
        <v>0</v>
      </c>
      <c r="C2193">
        <v>2192</v>
      </c>
      <c r="D2193">
        <v>15782</v>
      </c>
      <c r="E2193" s="4">
        <v>40998</v>
      </c>
      <c r="F2193">
        <v>35</v>
      </c>
      <c r="G2193" s="15">
        <f>I2193*F2193</f>
        <v>4375</v>
      </c>
      <c r="H2193" s="9">
        <v>0.1</v>
      </c>
      <c r="I2193" s="13">
        <f>VLOOKUP($U2193,Pricebook!$A:$D,4,0)</f>
        <v>125</v>
      </c>
      <c r="J2193" s="11">
        <f>G2193*(1-H2193)</f>
        <v>3937.5</v>
      </c>
      <c r="K2193" t="s">
        <v>1290</v>
      </c>
      <c r="L2193" t="s">
        <v>136</v>
      </c>
      <c r="M2193" t="str">
        <f>VLOOKUP($L2193,Companies!$A:$G,7,)</f>
        <v>Electronic Components</v>
      </c>
      <c r="N2193" t="str">
        <f>VLOOKUP($L2193,Companies!$A:$G,6,)</f>
        <v>Capital Goods</v>
      </c>
      <c r="O2193" s="6" t="s">
        <v>1291</v>
      </c>
      <c r="P2193" s="6" t="s">
        <v>1292</v>
      </c>
      <c r="Q2193" t="s">
        <v>22</v>
      </c>
      <c r="R2193" t="s">
        <v>23</v>
      </c>
      <c r="S2193" s="4">
        <v>41000</v>
      </c>
      <c r="T2193" s="7">
        <f>S2193-E2193</f>
        <v>2</v>
      </c>
      <c r="U2193" t="s">
        <v>14209</v>
      </c>
      <c r="V2193" s="6" t="s">
        <v>14251</v>
      </c>
      <c r="W2193" t="s">
        <v>14263</v>
      </c>
      <c r="X2193" t="s">
        <v>14186</v>
      </c>
      <c r="Y2193" t="str">
        <f>VLOOKUP(R2193,Managers!$A:$B,2,)</f>
        <v>Bob Turner</v>
      </c>
      <c r="Z2193" s="11">
        <f>VLOOKUP(X2193,HourlyWages!$A:$B,2,0)</f>
        <v>67</v>
      </c>
      <c r="AA2193">
        <v>1</v>
      </c>
    </row>
    <row r="2194" spans="1:27" x14ac:dyDescent="0.3">
      <c r="A2194" t="b">
        <f>COUNTIF($C$1:C2194, C2194)&gt;1</f>
        <v>0</v>
      </c>
      <c r="B2194" t="b">
        <f>VLOOKUP(C2194,Sheet3!$A:$B,2,0) &gt; 1</f>
        <v>0</v>
      </c>
      <c r="C2194">
        <v>2193</v>
      </c>
      <c r="D2194">
        <v>15808</v>
      </c>
      <c r="E2194" s="4">
        <v>40526</v>
      </c>
      <c r="F2194">
        <v>33</v>
      </c>
      <c r="G2194" s="15">
        <f>I2194*F2194</f>
        <v>4125</v>
      </c>
      <c r="H2194" s="9">
        <v>0.05</v>
      </c>
      <c r="I2194" s="13">
        <f>VLOOKUP($U2194,Pricebook!$A:$D,4,0)</f>
        <v>125</v>
      </c>
      <c r="J2194" s="11">
        <f>G2194*(1-H2194)</f>
        <v>3918.75</v>
      </c>
      <c r="K2194" t="s">
        <v>1624</v>
      </c>
      <c r="L2194" t="s">
        <v>36</v>
      </c>
      <c r="M2194" t="str">
        <f>VLOOKUP($L2194,Companies!$A:$G,7,)</f>
        <v>Electronic Components</v>
      </c>
      <c r="N2194" t="str">
        <f>VLOOKUP($L2194,Companies!$A:$G,6,)</f>
        <v>Technology</v>
      </c>
      <c r="O2194" s="6" t="s">
        <v>1682</v>
      </c>
      <c r="P2194" s="6">
        <v>68025</v>
      </c>
      <c r="Q2194" t="s">
        <v>440</v>
      </c>
      <c r="R2194" t="s">
        <v>16</v>
      </c>
      <c r="S2194" s="4">
        <v>40526</v>
      </c>
      <c r="T2194" s="7">
        <f>S2194-E2194</f>
        <v>0</v>
      </c>
      <c r="U2194" t="s">
        <v>14208</v>
      </c>
      <c r="V2194" s="6" t="s">
        <v>14257</v>
      </c>
      <c r="W2194" t="s">
        <v>14259</v>
      </c>
      <c r="X2194" t="s">
        <v>14199</v>
      </c>
      <c r="Y2194" t="str">
        <f>VLOOKUP(R2194,Managers!$A:$B,2,)</f>
        <v>Josh Martinez</v>
      </c>
      <c r="Z2194" s="11">
        <f>VLOOKUP(X2194,HourlyWages!$A:$B,2,0)</f>
        <v>68</v>
      </c>
      <c r="AA2194">
        <v>1</v>
      </c>
    </row>
    <row r="2195" spans="1:27" x14ac:dyDescent="0.3">
      <c r="A2195" t="b">
        <f>COUNTIF($C$1:C2195, C2195)&gt;1</f>
        <v>0</v>
      </c>
      <c r="B2195" t="b">
        <f>VLOOKUP(C2195,Sheet3!$A:$B,2,0) &gt; 1</f>
        <v>0</v>
      </c>
      <c r="C2195">
        <v>2194</v>
      </c>
      <c r="D2195">
        <v>15808</v>
      </c>
      <c r="E2195" s="4">
        <v>40526</v>
      </c>
      <c r="F2195">
        <v>42</v>
      </c>
      <c r="G2195" s="15">
        <f>I2195*F2195</f>
        <v>6720</v>
      </c>
      <c r="H2195" s="9">
        <v>7.0000000000000007E-2</v>
      </c>
      <c r="I2195" s="13">
        <f>VLOOKUP($U2195,Pricebook!$A:$D,4,0)</f>
        <v>160</v>
      </c>
      <c r="J2195" s="11">
        <f>G2195*(1-H2195)</f>
        <v>6249.5999999999995</v>
      </c>
      <c r="K2195" t="s">
        <v>1624</v>
      </c>
      <c r="L2195" t="s">
        <v>36</v>
      </c>
      <c r="M2195" t="str">
        <f>VLOOKUP($L2195,Companies!$A:$G,7,)</f>
        <v>Electronic Components</v>
      </c>
      <c r="N2195" t="str">
        <f>VLOOKUP($L2195,Companies!$A:$G,6,)</f>
        <v>Technology</v>
      </c>
      <c r="O2195" s="6" t="s">
        <v>1892</v>
      </c>
      <c r="P2195" s="6">
        <v>68801</v>
      </c>
      <c r="Q2195" t="s">
        <v>440</v>
      </c>
      <c r="R2195" t="s">
        <v>16</v>
      </c>
      <c r="S2195" s="4">
        <v>40526</v>
      </c>
      <c r="T2195" s="7">
        <f>S2195-E2195</f>
        <v>0</v>
      </c>
      <c r="U2195" t="s">
        <v>14218</v>
      </c>
      <c r="V2195" s="6" t="s">
        <v>14254</v>
      </c>
      <c r="W2195" t="s">
        <v>14255</v>
      </c>
      <c r="X2195" t="s">
        <v>14190</v>
      </c>
      <c r="Y2195" t="str">
        <f>VLOOKUP(R2195,Managers!$A:$B,2,)</f>
        <v>Josh Martinez</v>
      </c>
      <c r="Z2195" s="11">
        <f>VLOOKUP(X2195,HourlyWages!$A:$B,2,0)</f>
        <v>67</v>
      </c>
      <c r="AA2195">
        <v>1</v>
      </c>
    </row>
    <row r="2196" spans="1:27" x14ac:dyDescent="0.3">
      <c r="A2196" t="b">
        <f>COUNTIF($C$1:C2196, C2196)&gt;1</f>
        <v>0</v>
      </c>
      <c r="B2196" t="b">
        <f>VLOOKUP(C2196,Sheet3!$A:$B,2,0) &gt; 1</f>
        <v>0</v>
      </c>
      <c r="C2196">
        <v>2195</v>
      </c>
      <c r="D2196">
        <v>15808</v>
      </c>
      <c r="E2196" s="4">
        <v>40526</v>
      </c>
      <c r="F2196">
        <v>45</v>
      </c>
      <c r="G2196" s="15">
        <f>I2196*F2196</f>
        <v>6750</v>
      </c>
      <c r="H2196" s="9">
        <v>0.06</v>
      </c>
      <c r="I2196" s="13">
        <f>VLOOKUP($U2196,Pricebook!$A:$D,4,0)</f>
        <v>150</v>
      </c>
      <c r="J2196" s="11">
        <f>G2196*(1-H2196)</f>
        <v>6345</v>
      </c>
      <c r="K2196" t="s">
        <v>1624</v>
      </c>
      <c r="L2196" t="s">
        <v>36</v>
      </c>
      <c r="M2196" t="str">
        <f>VLOOKUP($L2196,Companies!$A:$G,7,)</f>
        <v>Electronic Components</v>
      </c>
      <c r="N2196" t="str">
        <f>VLOOKUP($L2196,Companies!$A:$G,6,)</f>
        <v>Technology</v>
      </c>
      <c r="O2196" s="6" t="s">
        <v>1892</v>
      </c>
      <c r="P2196" s="6">
        <v>68801</v>
      </c>
      <c r="Q2196" t="s">
        <v>440</v>
      </c>
      <c r="R2196" t="s">
        <v>16</v>
      </c>
      <c r="S2196" s="4">
        <v>40528</v>
      </c>
      <c r="T2196" s="7">
        <f>S2196-E2196</f>
        <v>2</v>
      </c>
      <c r="U2196" t="s">
        <v>14211</v>
      </c>
      <c r="V2196" s="6" t="s">
        <v>14254</v>
      </c>
      <c r="W2196" t="s">
        <v>14265</v>
      </c>
      <c r="X2196" t="s">
        <v>14195</v>
      </c>
      <c r="Y2196" t="str">
        <f>VLOOKUP(R2196,Managers!$A:$B,2,)</f>
        <v>Josh Martinez</v>
      </c>
      <c r="Z2196" s="11">
        <f>VLOOKUP(X2196,HourlyWages!$A:$B,2,0)</f>
        <v>52</v>
      </c>
      <c r="AA2196">
        <v>1</v>
      </c>
    </row>
    <row r="2197" spans="1:27" x14ac:dyDescent="0.3">
      <c r="A2197" t="b">
        <f>COUNTIF($C$1:C2197, C2197)&gt;1</f>
        <v>0</v>
      </c>
      <c r="B2197" t="b">
        <f>VLOOKUP(C2197,Sheet3!$A:$B,2,0) &gt; 1</f>
        <v>0</v>
      </c>
      <c r="C2197">
        <v>2196</v>
      </c>
      <c r="D2197">
        <v>15808</v>
      </c>
      <c r="E2197" s="4">
        <v>40526</v>
      </c>
      <c r="F2197">
        <v>3</v>
      </c>
      <c r="G2197" s="15">
        <f>I2197*F2197</f>
        <v>450</v>
      </c>
      <c r="H2197" s="9">
        <v>0.01</v>
      </c>
      <c r="I2197" s="13">
        <f>VLOOKUP($U2197,Pricebook!$A:$D,4,0)</f>
        <v>150</v>
      </c>
      <c r="J2197" s="11">
        <f>G2197*(1-H2197)</f>
        <v>445.5</v>
      </c>
      <c r="K2197" t="s">
        <v>1624</v>
      </c>
      <c r="L2197" t="s">
        <v>36</v>
      </c>
      <c r="M2197" t="str">
        <f>VLOOKUP($L2197,Companies!$A:$G,7,)</f>
        <v>Electronic Components</v>
      </c>
      <c r="N2197" t="str">
        <f>VLOOKUP($L2197,Companies!$A:$G,6,)</f>
        <v>Technology</v>
      </c>
      <c r="O2197" s="6" t="s">
        <v>1892</v>
      </c>
      <c r="P2197" s="6">
        <v>68801</v>
      </c>
      <c r="Q2197" t="s">
        <v>440</v>
      </c>
      <c r="R2197" t="s">
        <v>16</v>
      </c>
      <c r="S2197" s="4">
        <v>40527</v>
      </c>
      <c r="T2197" s="7">
        <f>S2197-E2197</f>
        <v>1</v>
      </c>
      <c r="U2197" t="s">
        <v>14210</v>
      </c>
      <c r="V2197" s="6" t="s">
        <v>14257</v>
      </c>
      <c r="W2197" t="s">
        <v>14258</v>
      </c>
      <c r="X2197" t="s">
        <v>14200</v>
      </c>
      <c r="Y2197" t="str">
        <f>VLOOKUP(R2197,Managers!$A:$B,2,)</f>
        <v>Josh Martinez</v>
      </c>
      <c r="Z2197" s="11">
        <f>VLOOKUP(X2197,HourlyWages!$A:$B,2,0)</f>
        <v>59</v>
      </c>
      <c r="AA2197">
        <v>1</v>
      </c>
    </row>
    <row r="2198" spans="1:27" x14ac:dyDescent="0.3">
      <c r="A2198" t="b">
        <f>COUNTIF($C$1:C2198, C2198)&gt;1</f>
        <v>0</v>
      </c>
      <c r="B2198" t="b">
        <f>VLOOKUP(C2198,Sheet3!$A:$B,2,0) &gt; 1</f>
        <v>0</v>
      </c>
      <c r="C2198">
        <v>2197</v>
      </c>
      <c r="D2198">
        <v>15815</v>
      </c>
      <c r="E2198" s="4">
        <v>39934</v>
      </c>
      <c r="F2198">
        <v>43</v>
      </c>
      <c r="G2198" s="15">
        <f>I2198*F2198</f>
        <v>6880</v>
      </c>
      <c r="H2198" s="9">
        <v>0.01</v>
      </c>
      <c r="I2198" s="13">
        <f>VLOOKUP($U2198,Pricebook!$A:$D,4,0)</f>
        <v>160</v>
      </c>
      <c r="J2198" s="11">
        <f>G2198*(1-H2198)</f>
        <v>6811.2</v>
      </c>
      <c r="K2198" t="s">
        <v>458</v>
      </c>
      <c r="L2198" t="s">
        <v>300</v>
      </c>
      <c r="M2198" t="str">
        <f>VLOOKUP($L2198,Companies!$A:$G,7,)</f>
        <v>Computer Software: Programming, Data Processing</v>
      </c>
      <c r="N2198" t="str">
        <f>VLOOKUP($L2198,Companies!$A:$G,6,)</f>
        <v>Technology</v>
      </c>
      <c r="O2198" s="6" t="s">
        <v>1893</v>
      </c>
      <c r="P2198" s="6">
        <v>30328</v>
      </c>
      <c r="Q2198" t="s">
        <v>134</v>
      </c>
      <c r="R2198" t="s">
        <v>34</v>
      </c>
      <c r="S2198" s="4">
        <v>39936</v>
      </c>
      <c r="T2198" s="7">
        <f>S2198-E2198</f>
        <v>2</v>
      </c>
      <c r="U2198" t="s">
        <v>14218</v>
      </c>
      <c r="V2198" s="6" t="s">
        <v>14251</v>
      </c>
      <c r="W2198" t="s">
        <v>14261</v>
      </c>
      <c r="X2198" t="s">
        <v>14188</v>
      </c>
      <c r="Y2198" t="str">
        <f>VLOOKUP(R2198,Managers!$A:$B,2,)</f>
        <v>Frank Mitchell</v>
      </c>
      <c r="Z2198" s="11">
        <f>VLOOKUP(X2198,HourlyWages!$A:$B,2,0)</f>
        <v>52</v>
      </c>
      <c r="AA2198">
        <v>1</v>
      </c>
    </row>
    <row r="2199" spans="1:27" x14ac:dyDescent="0.3">
      <c r="A2199" t="b">
        <f>COUNTIF($C$1:C2199, C2199)&gt;1</f>
        <v>0</v>
      </c>
      <c r="B2199" t="b">
        <f>VLOOKUP(C2199,Sheet3!$A:$B,2,0) &gt; 1</f>
        <v>0</v>
      </c>
      <c r="C2199">
        <v>2198</v>
      </c>
      <c r="D2199">
        <v>15815</v>
      </c>
      <c r="E2199" s="4">
        <v>39934</v>
      </c>
      <c r="F2199">
        <v>24</v>
      </c>
      <c r="G2199" s="15">
        <f>I2199*F2199</f>
        <v>3840</v>
      </c>
      <c r="H2199" s="9">
        <v>0.03</v>
      </c>
      <c r="I2199" s="13">
        <f>VLOOKUP($U2199,Pricebook!$A:$D,4,0)</f>
        <v>160</v>
      </c>
      <c r="J2199" s="11">
        <f>G2199*(1-H2199)</f>
        <v>3724.7999999999997</v>
      </c>
      <c r="K2199" t="s">
        <v>458</v>
      </c>
      <c r="L2199" t="s">
        <v>300</v>
      </c>
      <c r="M2199" t="str">
        <f>VLOOKUP($L2199,Companies!$A:$G,7,)</f>
        <v>Computer Software: Programming, Data Processing</v>
      </c>
      <c r="N2199" t="str">
        <f>VLOOKUP($L2199,Companies!$A:$G,6,)</f>
        <v>Technology</v>
      </c>
      <c r="O2199" s="6" t="s">
        <v>1893</v>
      </c>
      <c r="P2199" s="6">
        <v>30328</v>
      </c>
      <c r="Q2199" t="s">
        <v>134</v>
      </c>
      <c r="R2199" t="s">
        <v>34</v>
      </c>
      <c r="S2199" s="4">
        <v>39934</v>
      </c>
      <c r="T2199" s="7">
        <f>S2199-E2199</f>
        <v>0</v>
      </c>
      <c r="U2199" t="s">
        <v>14218</v>
      </c>
      <c r="V2199" s="6" t="s">
        <v>14251</v>
      </c>
      <c r="W2199" t="s">
        <v>14261</v>
      </c>
      <c r="X2199" t="s">
        <v>14199</v>
      </c>
      <c r="Y2199" t="str">
        <f>VLOOKUP(R2199,Managers!$A:$B,2,)</f>
        <v>Frank Mitchell</v>
      </c>
      <c r="Z2199" s="11">
        <f>VLOOKUP(X2199,HourlyWages!$A:$B,2,0)</f>
        <v>68</v>
      </c>
      <c r="AA2199">
        <v>1</v>
      </c>
    </row>
    <row r="2200" spans="1:27" x14ac:dyDescent="0.3">
      <c r="A2200" t="b">
        <f>COUNTIF($C$1:C2200, C2200)&gt;1</f>
        <v>0</v>
      </c>
      <c r="B2200" t="b">
        <f>VLOOKUP(C2200,Sheet3!$A:$B,2,0) &gt; 1</f>
        <v>0</v>
      </c>
      <c r="C2200">
        <v>2199</v>
      </c>
      <c r="D2200">
        <v>15872</v>
      </c>
      <c r="E2200" s="4">
        <v>41212</v>
      </c>
      <c r="F2200">
        <v>48</v>
      </c>
      <c r="G2200" s="15">
        <f>I2200*F2200</f>
        <v>8160</v>
      </c>
      <c r="H2200" s="9">
        <v>0.01</v>
      </c>
      <c r="I2200" s="13">
        <f>VLOOKUP($U2200,Pricebook!$A:$D,4,0)</f>
        <v>170</v>
      </c>
      <c r="J2200" s="11">
        <f>G2200*(1-H2200)</f>
        <v>8078.4</v>
      </c>
      <c r="K2200" t="s">
        <v>784</v>
      </c>
      <c r="L2200" t="s">
        <v>621</v>
      </c>
      <c r="M2200" t="str">
        <f>VLOOKUP($L2200,Companies!$A:$G,7,)</f>
        <v>Semiconductors</v>
      </c>
      <c r="N2200" t="str">
        <f>VLOOKUP($L2200,Companies!$A:$G,6,)</f>
        <v>Technology</v>
      </c>
      <c r="O2200" s="6" t="s">
        <v>785</v>
      </c>
      <c r="P2200" s="6" t="s">
        <v>786</v>
      </c>
      <c r="Q2200" t="s">
        <v>358</v>
      </c>
      <c r="R2200" t="s">
        <v>16</v>
      </c>
      <c r="S2200" s="4">
        <v>41212</v>
      </c>
      <c r="T2200" s="7">
        <f>S2200-E2200</f>
        <v>0</v>
      </c>
      <c r="U2200" t="s">
        <v>14219</v>
      </c>
      <c r="V2200" s="6" t="s">
        <v>14251</v>
      </c>
      <c r="W2200" t="s">
        <v>14266</v>
      </c>
      <c r="X2200" t="s">
        <v>14185</v>
      </c>
      <c r="Y2200" t="str">
        <f>VLOOKUP(R2200,Managers!$A:$B,2,)</f>
        <v>Josh Martinez</v>
      </c>
      <c r="Z2200" s="11">
        <f>VLOOKUP(X2200,HourlyWages!$A:$B,2,0)</f>
        <v>70</v>
      </c>
      <c r="AA2200">
        <v>1</v>
      </c>
    </row>
    <row r="2201" spans="1:27" x14ac:dyDescent="0.3">
      <c r="A2201" t="b">
        <f>COUNTIF($C$1:C2201, C2201)&gt;1</f>
        <v>0</v>
      </c>
      <c r="B2201" t="b">
        <f>VLOOKUP(C2201,Sheet3!$A:$B,2,0) &gt; 1</f>
        <v>0</v>
      </c>
      <c r="C2201">
        <v>2200</v>
      </c>
      <c r="D2201">
        <v>15872</v>
      </c>
      <c r="E2201" s="4">
        <v>41212</v>
      </c>
      <c r="F2201">
        <v>23</v>
      </c>
      <c r="G2201" s="15">
        <f>I2201*F2201</f>
        <v>2530</v>
      </c>
      <c r="H2201" s="9">
        <v>0</v>
      </c>
      <c r="I2201" s="13">
        <f>VLOOKUP($U2201,Pricebook!$A:$D,4,0)</f>
        <v>110</v>
      </c>
      <c r="J2201" s="11">
        <f>G2201*(1-H2201)</f>
        <v>2530</v>
      </c>
      <c r="K2201" t="s">
        <v>784</v>
      </c>
      <c r="L2201" t="s">
        <v>621</v>
      </c>
      <c r="M2201" t="str">
        <f>VLOOKUP($L2201,Companies!$A:$G,7,)</f>
        <v>Semiconductors</v>
      </c>
      <c r="N2201" t="str">
        <f>VLOOKUP($L2201,Companies!$A:$G,6,)</f>
        <v>Technology</v>
      </c>
      <c r="O2201" s="6" t="s">
        <v>785</v>
      </c>
      <c r="P2201" s="6" t="s">
        <v>786</v>
      </c>
      <c r="Q2201" t="s">
        <v>358</v>
      </c>
      <c r="R2201" t="s">
        <v>16</v>
      </c>
      <c r="S2201" s="4">
        <v>41214</v>
      </c>
      <c r="T2201" s="7">
        <f>S2201-E2201</f>
        <v>2</v>
      </c>
      <c r="U2201" t="s">
        <v>14215</v>
      </c>
      <c r="V2201" s="6" t="s">
        <v>14254</v>
      </c>
      <c r="W2201" t="s">
        <v>14255</v>
      </c>
      <c r="X2201" t="s">
        <v>14196</v>
      </c>
      <c r="Y2201" t="str">
        <f>VLOOKUP(R2201,Managers!$A:$B,2,)</f>
        <v>Josh Martinez</v>
      </c>
      <c r="Z2201" s="11">
        <f>VLOOKUP(X2201,HourlyWages!$A:$B,2,0)</f>
        <v>58</v>
      </c>
      <c r="AA2201">
        <v>1</v>
      </c>
    </row>
    <row r="2202" spans="1:27" x14ac:dyDescent="0.3">
      <c r="A2202" t="b">
        <f>COUNTIF($C$1:C2202, C2202)&gt;1</f>
        <v>0</v>
      </c>
      <c r="B2202" t="b">
        <f>VLOOKUP(C2202,Sheet3!$A:$B,2,0) &gt; 1</f>
        <v>0</v>
      </c>
      <c r="C2202">
        <v>2201</v>
      </c>
      <c r="D2202">
        <v>15872</v>
      </c>
      <c r="E2202" s="4">
        <v>41212</v>
      </c>
      <c r="F2202">
        <v>19</v>
      </c>
      <c r="G2202" s="15">
        <f>I2202*F2202</f>
        <v>2090</v>
      </c>
      <c r="H2202" s="9">
        <v>0.1</v>
      </c>
      <c r="I2202" s="13">
        <f>VLOOKUP($U2202,Pricebook!$A:$D,4,0)</f>
        <v>110</v>
      </c>
      <c r="J2202" s="11">
        <f>G2202*(1-H2202)</f>
        <v>1881</v>
      </c>
      <c r="K2202" t="s">
        <v>784</v>
      </c>
      <c r="L2202" t="s">
        <v>621</v>
      </c>
      <c r="M2202" t="str">
        <f>VLOOKUP($L2202,Companies!$A:$G,7,)</f>
        <v>Semiconductors</v>
      </c>
      <c r="N2202" t="str">
        <f>VLOOKUP($L2202,Companies!$A:$G,6,)</f>
        <v>Technology</v>
      </c>
      <c r="O2202" s="6" t="s">
        <v>785</v>
      </c>
      <c r="P2202" s="6" t="s">
        <v>786</v>
      </c>
      <c r="Q2202" t="s">
        <v>358</v>
      </c>
      <c r="R2202" t="s">
        <v>16</v>
      </c>
      <c r="S2202" s="4">
        <v>41213</v>
      </c>
      <c r="T2202" s="7">
        <f>S2202-E2202</f>
        <v>1</v>
      </c>
      <c r="U2202" t="s">
        <v>14215</v>
      </c>
      <c r="V2202" s="6" t="s">
        <v>14251</v>
      </c>
      <c r="W2202" t="s">
        <v>14252</v>
      </c>
      <c r="X2202" t="s">
        <v>14194</v>
      </c>
      <c r="Y2202" t="str">
        <f>VLOOKUP(R2202,Managers!$A:$B,2,)</f>
        <v>Josh Martinez</v>
      </c>
      <c r="Z2202" s="11">
        <f>VLOOKUP(X2202,HourlyWages!$A:$B,2,0)</f>
        <v>71</v>
      </c>
      <c r="AA2202">
        <v>1</v>
      </c>
    </row>
    <row r="2203" spans="1:27" x14ac:dyDescent="0.3">
      <c r="A2203" t="b">
        <f>COUNTIF($C$1:C2203, C2203)&gt;1</f>
        <v>0</v>
      </c>
      <c r="B2203" t="b">
        <f>VLOOKUP(C2203,Sheet3!$A:$B,2,0) &gt; 1</f>
        <v>0</v>
      </c>
      <c r="C2203">
        <v>2202</v>
      </c>
      <c r="D2203">
        <v>15878</v>
      </c>
      <c r="E2203" s="4">
        <v>40486</v>
      </c>
      <c r="F2203">
        <v>36</v>
      </c>
      <c r="G2203" s="15">
        <f>I2203*F2203</f>
        <v>3960</v>
      </c>
      <c r="H2203" s="9">
        <v>0.05</v>
      </c>
      <c r="I2203" s="13">
        <f>VLOOKUP($U2203,Pricebook!$A:$D,4,0)</f>
        <v>110</v>
      </c>
      <c r="J2203" s="11">
        <f>G2203*(1-H2203)</f>
        <v>3762</v>
      </c>
      <c r="K2203" t="s">
        <v>1808</v>
      </c>
      <c r="L2203" t="s">
        <v>58</v>
      </c>
      <c r="M2203" t="str">
        <f>VLOOKUP($L2203,Companies!$A:$G,7,)</f>
        <v>Biotechnology: Biological Products (No Diagnostic Substances)</v>
      </c>
      <c r="N2203" t="str">
        <f>VLOOKUP($L2203,Companies!$A:$G,6,)</f>
        <v>Health Care</v>
      </c>
      <c r="O2203" s="6" t="s">
        <v>1809</v>
      </c>
      <c r="P2203" s="6">
        <v>55016</v>
      </c>
      <c r="Q2203" t="s">
        <v>130</v>
      </c>
      <c r="R2203" t="s">
        <v>16</v>
      </c>
      <c r="S2203" s="4">
        <v>40488</v>
      </c>
      <c r="T2203" s="7">
        <f>S2203-E2203</f>
        <v>2</v>
      </c>
      <c r="U2203" t="s">
        <v>14215</v>
      </c>
      <c r="V2203" s="6" t="s">
        <v>14251</v>
      </c>
      <c r="W2203" t="s">
        <v>14266</v>
      </c>
      <c r="X2203" t="s">
        <v>14188</v>
      </c>
      <c r="Y2203" t="str">
        <f>VLOOKUP(R2203,Managers!$A:$B,2,)</f>
        <v>Josh Martinez</v>
      </c>
      <c r="Z2203" s="11">
        <f>VLOOKUP(X2203,HourlyWages!$A:$B,2,0)</f>
        <v>52</v>
      </c>
      <c r="AA2203">
        <v>1</v>
      </c>
    </row>
    <row r="2204" spans="1:27" x14ac:dyDescent="0.3">
      <c r="A2204" t="b">
        <f>COUNTIF($C$1:C2204, C2204)&gt;1</f>
        <v>0</v>
      </c>
      <c r="B2204" t="b">
        <f>VLOOKUP(C2204,Sheet3!$A:$B,2,0) &gt; 1</f>
        <v>0</v>
      </c>
      <c r="C2204">
        <v>2203</v>
      </c>
      <c r="D2204">
        <v>15904</v>
      </c>
      <c r="E2204" s="4">
        <v>40113</v>
      </c>
      <c r="F2204">
        <v>39</v>
      </c>
      <c r="G2204" s="15">
        <f>I2204*F2204</f>
        <v>4680</v>
      </c>
      <c r="H2204" s="9">
        <v>0.08</v>
      </c>
      <c r="I2204" s="13">
        <f>VLOOKUP($U2204,Pricebook!$A:$D,4,0)</f>
        <v>120</v>
      </c>
      <c r="J2204" s="11">
        <f>G2204*(1-H2204)</f>
        <v>4305.6000000000004</v>
      </c>
      <c r="K2204" t="s">
        <v>1527</v>
      </c>
      <c r="L2204" t="s">
        <v>597</v>
      </c>
      <c r="M2204" t="str">
        <f>VLOOKUP($L2204,Companies!$A:$G,7,)</f>
        <v>Specialty Insurers</v>
      </c>
      <c r="N2204" t="str">
        <f>VLOOKUP($L2204,Companies!$A:$G,6,)</f>
        <v>Finance</v>
      </c>
      <c r="O2204" s="6" t="s">
        <v>1011</v>
      </c>
      <c r="P2204" s="6">
        <v>38301</v>
      </c>
      <c r="Q2204" t="s">
        <v>81</v>
      </c>
      <c r="R2204" t="s">
        <v>34</v>
      </c>
      <c r="S2204" s="4">
        <v>40114</v>
      </c>
      <c r="T2204" s="7">
        <f>S2204-E2204</f>
        <v>1</v>
      </c>
      <c r="U2204" t="s">
        <v>14212</v>
      </c>
      <c r="V2204" s="6" t="s">
        <v>14257</v>
      </c>
      <c r="W2204" t="s">
        <v>14258</v>
      </c>
      <c r="X2204" t="s">
        <v>14184</v>
      </c>
      <c r="Y2204" t="str">
        <f>VLOOKUP(R2204,Managers!$A:$B,2,)</f>
        <v>Frank Mitchell</v>
      </c>
      <c r="Z2204" s="11">
        <f>VLOOKUP(X2204,HourlyWages!$A:$B,2,0)</f>
        <v>50</v>
      </c>
      <c r="AA2204">
        <v>1</v>
      </c>
    </row>
    <row r="2205" spans="1:27" x14ac:dyDescent="0.3">
      <c r="A2205" t="b">
        <f>COUNTIF($C$1:C2205, C2205)&gt;1</f>
        <v>0</v>
      </c>
      <c r="B2205" t="b">
        <f>VLOOKUP(C2205,Sheet3!$A:$B,2,0) &gt; 1</f>
        <v>0</v>
      </c>
      <c r="C2205">
        <v>2204</v>
      </c>
      <c r="D2205">
        <v>15904</v>
      </c>
      <c r="E2205" s="4">
        <v>40113</v>
      </c>
      <c r="F2205">
        <v>49</v>
      </c>
      <c r="G2205" s="15">
        <f>I2205*F2205</f>
        <v>5880</v>
      </c>
      <c r="H2205" s="9">
        <v>0.09</v>
      </c>
      <c r="I2205" s="13">
        <f>VLOOKUP($U2205,Pricebook!$A:$D,4,0)</f>
        <v>120</v>
      </c>
      <c r="J2205" s="11">
        <f>G2205*(1-H2205)</f>
        <v>5350.8</v>
      </c>
      <c r="K2205" t="s">
        <v>1527</v>
      </c>
      <c r="L2205" t="s">
        <v>597</v>
      </c>
      <c r="M2205" t="str">
        <f>VLOOKUP($L2205,Companies!$A:$G,7,)</f>
        <v>Specialty Insurers</v>
      </c>
      <c r="N2205" t="str">
        <f>VLOOKUP($L2205,Companies!$A:$G,6,)</f>
        <v>Finance</v>
      </c>
      <c r="O2205" s="6" t="s">
        <v>1011</v>
      </c>
      <c r="P2205" s="6">
        <v>38301</v>
      </c>
      <c r="Q2205" t="s">
        <v>81</v>
      </c>
      <c r="R2205" t="s">
        <v>34</v>
      </c>
      <c r="S2205" s="4">
        <v>40115</v>
      </c>
      <c r="T2205" s="7">
        <f>S2205-E2205</f>
        <v>2</v>
      </c>
      <c r="U2205" t="s">
        <v>14212</v>
      </c>
      <c r="V2205" s="6" t="s">
        <v>14251</v>
      </c>
      <c r="W2205" t="s">
        <v>14252</v>
      </c>
      <c r="X2205" t="s">
        <v>14189</v>
      </c>
      <c r="Y2205" t="str">
        <f>VLOOKUP(R2205,Managers!$A:$B,2,)</f>
        <v>Frank Mitchell</v>
      </c>
      <c r="Z2205" s="11">
        <f>VLOOKUP(X2205,HourlyWages!$A:$B,2,0)</f>
        <v>62</v>
      </c>
      <c r="AA2205">
        <v>1</v>
      </c>
    </row>
    <row r="2206" spans="1:27" x14ac:dyDescent="0.3">
      <c r="A2206" t="b">
        <f>COUNTIF($C$1:C2206, C2206)&gt;1</f>
        <v>0</v>
      </c>
      <c r="B2206" t="b">
        <f>VLOOKUP(C2206,Sheet3!$A:$B,2,0) &gt; 1</f>
        <v>0</v>
      </c>
      <c r="C2206">
        <v>2205</v>
      </c>
      <c r="D2206">
        <v>15906</v>
      </c>
      <c r="E2206" s="4">
        <v>40448</v>
      </c>
      <c r="F2206">
        <v>8</v>
      </c>
      <c r="G2206" s="15">
        <f>I2206*F2206</f>
        <v>1200</v>
      </c>
      <c r="H2206" s="9">
        <v>0.05</v>
      </c>
      <c r="I2206" s="13">
        <f>VLOOKUP($U2206,Pricebook!$A:$D,4,0)</f>
        <v>150</v>
      </c>
      <c r="J2206" s="11">
        <f>G2206*(1-H2206)</f>
        <v>1140</v>
      </c>
      <c r="K2206" t="s">
        <v>740</v>
      </c>
      <c r="L2206" t="s">
        <v>374</v>
      </c>
      <c r="M2206" t="str">
        <f>VLOOKUP($L2206,Companies!$A:$G,7,)</f>
        <v>Computer Software: Prepackaged Software</v>
      </c>
      <c r="N2206" t="str">
        <f>VLOOKUP($L2206,Companies!$A:$G,6,)</f>
        <v>Technology</v>
      </c>
      <c r="O2206" s="6" t="s">
        <v>976</v>
      </c>
      <c r="P2206" s="6" t="s">
        <v>977</v>
      </c>
      <c r="Q2206" t="s">
        <v>101</v>
      </c>
      <c r="R2206" t="s">
        <v>34</v>
      </c>
      <c r="S2206" s="4">
        <v>40450</v>
      </c>
      <c r="T2206" s="7">
        <f>S2206-E2206</f>
        <v>2</v>
      </c>
      <c r="U2206" t="s">
        <v>14216</v>
      </c>
      <c r="V2206" s="6" t="s">
        <v>14257</v>
      </c>
      <c r="W2206" t="s">
        <v>14259</v>
      </c>
      <c r="X2206" t="s">
        <v>14197</v>
      </c>
      <c r="Y2206" t="str">
        <f>VLOOKUP(R2206,Managers!$A:$B,2,)</f>
        <v>Frank Mitchell</v>
      </c>
      <c r="Z2206" s="11">
        <f>VLOOKUP(X2206,HourlyWages!$A:$B,2,0)</f>
        <v>71</v>
      </c>
      <c r="AA2206">
        <v>1</v>
      </c>
    </row>
    <row r="2207" spans="1:27" x14ac:dyDescent="0.3">
      <c r="A2207" t="b">
        <f>COUNTIF($C$1:C2207, C2207)&gt;1</f>
        <v>0</v>
      </c>
      <c r="B2207" t="b">
        <f>VLOOKUP(C2207,Sheet3!$A:$B,2,0) &gt; 1</f>
        <v>0</v>
      </c>
      <c r="C2207">
        <v>2206</v>
      </c>
      <c r="D2207">
        <v>15907</v>
      </c>
      <c r="E2207" s="4">
        <v>40644</v>
      </c>
      <c r="F2207">
        <v>36</v>
      </c>
      <c r="G2207" s="15">
        <f>I2207*F2207</f>
        <v>4500</v>
      </c>
      <c r="H2207" s="9">
        <v>0.01</v>
      </c>
      <c r="I2207" s="13">
        <f>VLOOKUP($U2207,Pricebook!$A:$D,4,0)</f>
        <v>125</v>
      </c>
      <c r="J2207" s="11">
        <f>G2207*(1-H2207)</f>
        <v>4455</v>
      </c>
      <c r="K2207" t="s">
        <v>1894</v>
      </c>
      <c r="L2207" t="s">
        <v>396</v>
      </c>
      <c r="M2207" t="str">
        <f>VLOOKUP($L2207,Companies!$A:$G,7,)</f>
        <v>EDP Services</v>
      </c>
      <c r="N2207" t="str">
        <f>VLOOKUP($L2207,Companies!$A:$G,6,)</f>
        <v>Technology</v>
      </c>
      <c r="O2207" s="6" t="s">
        <v>1895</v>
      </c>
      <c r="P2207" s="6">
        <v>60062</v>
      </c>
      <c r="Q2207" t="s">
        <v>15</v>
      </c>
      <c r="R2207" t="s">
        <v>16</v>
      </c>
      <c r="S2207" s="4">
        <v>40646</v>
      </c>
      <c r="T2207" s="7">
        <f>S2207-E2207</f>
        <v>2</v>
      </c>
      <c r="U2207" t="s">
        <v>14217</v>
      </c>
      <c r="V2207" s="6" t="s">
        <v>14257</v>
      </c>
      <c r="W2207" t="s">
        <v>14270</v>
      </c>
      <c r="X2207" t="s">
        <v>14195</v>
      </c>
      <c r="Y2207" t="str">
        <f>VLOOKUP(R2207,Managers!$A:$B,2,)</f>
        <v>Josh Martinez</v>
      </c>
      <c r="Z2207" s="11">
        <f>VLOOKUP(X2207,HourlyWages!$A:$B,2,0)</f>
        <v>52</v>
      </c>
      <c r="AA2207">
        <v>1</v>
      </c>
    </row>
    <row r="2208" spans="1:27" x14ac:dyDescent="0.3">
      <c r="A2208" t="b">
        <f>COUNTIF($C$1:C2208, C2208)&gt;1</f>
        <v>0</v>
      </c>
      <c r="B2208" t="b">
        <f>VLOOKUP(C2208,Sheet3!$A:$B,2,0) &gt; 1</f>
        <v>0</v>
      </c>
      <c r="C2208">
        <v>2207</v>
      </c>
      <c r="D2208">
        <v>15907</v>
      </c>
      <c r="E2208" s="4">
        <v>40644</v>
      </c>
      <c r="F2208">
        <v>36</v>
      </c>
      <c r="G2208" s="15">
        <f>I2208*F2208</f>
        <v>4500</v>
      </c>
      <c r="H2208" s="9">
        <v>0.04</v>
      </c>
      <c r="I2208" s="13">
        <f>VLOOKUP($U2208,Pricebook!$A:$D,4,0)</f>
        <v>125</v>
      </c>
      <c r="J2208" s="11">
        <f>G2208*(1-H2208)</f>
        <v>4320</v>
      </c>
      <c r="K2208" t="s">
        <v>1894</v>
      </c>
      <c r="L2208" t="s">
        <v>396</v>
      </c>
      <c r="M2208" t="str">
        <f>VLOOKUP($L2208,Companies!$A:$G,7,)</f>
        <v>EDP Services</v>
      </c>
      <c r="N2208" t="str">
        <f>VLOOKUP($L2208,Companies!$A:$G,6,)</f>
        <v>Technology</v>
      </c>
      <c r="O2208" s="6" t="s">
        <v>1895</v>
      </c>
      <c r="P2208" s="6">
        <v>60062</v>
      </c>
      <c r="Q2208" t="s">
        <v>15</v>
      </c>
      <c r="R2208" t="s">
        <v>16</v>
      </c>
      <c r="S2208" s="4">
        <v>40647</v>
      </c>
      <c r="T2208" s="7">
        <f>S2208-E2208</f>
        <v>3</v>
      </c>
      <c r="U2208" t="s">
        <v>14208</v>
      </c>
      <c r="V2208" s="6" t="s">
        <v>14251</v>
      </c>
      <c r="W2208" t="s">
        <v>14263</v>
      </c>
      <c r="X2208" t="s">
        <v>14195</v>
      </c>
      <c r="Y2208" t="str">
        <f>VLOOKUP(R2208,Managers!$A:$B,2,)</f>
        <v>Josh Martinez</v>
      </c>
      <c r="Z2208" s="11">
        <f>VLOOKUP(X2208,HourlyWages!$A:$B,2,0)</f>
        <v>52</v>
      </c>
      <c r="AA2208">
        <v>1</v>
      </c>
    </row>
    <row r="2209" spans="1:27" x14ac:dyDescent="0.3">
      <c r="A2209" t="b">
        <f>COUNTIF($C$1:C2209, C2209)&gt;1</f>
        <v>0</v>
      </c>
      <c r="B2209" t="b">
        <f>VLOOKUP(C2209,Sheet3!$A:$B,2,0) &gt; 1</f>
        <v>0</v>
      </c>
      <c r="C2209">
        <v>2208</v>
      </c>
      <c r="D2209">
        <v>15907</v>
      </c>
      <c r="E2209" s="4">
        <v>40644</v>
      </c>
      <c r="F2209">
        <v>4</v>
      </c>
      <c r="G2209" s="15">
        <f>I2209*F2209</f>
        <v>440</v>
      </c>
      <c r="H2209" s="9">
        <v>0.09</v>
      </c>
      <c r="I2209" s="13">
        <f>VLOOKUP($U2209,Pricebook!$A:$D,4,0)</f>
        <v>110</v>
      </c>
      <c r="J2209" s="11">
        <f>G2209*(1-H2209)</f>
        <v>400.40000000000003</v>
      </c>
      <c r="K2209" t="s">
        <v>1894</v>
      </c>
      <c r="L2209" t="s">
        <v>396</v>
      </c>
      <c r="M2209" t="str">
        <f>VLOOKUP($L2209,Companies!$A:$G,7,)</f>
        <v>EDP Services</v>
      </c>
      <c r="N2209" t="str">
        <f>VLOOKUP($L2209,Companies!$A:$G,6,)</f>
        <v>Technology</v>
      </c>
      <c r="O2209" s="6" t="s">
        <v>1895</v>
      </c>
      <c r="P2209" s="6">
        <v>60062</v>
      </c>
      <c r="Q2209" t="s">
        <v>15</v>
      </c>
      <c r="R2209" t="s">
        <v>16</v>
      </c>
      <c r="S2209" s="4">
        <v>40645</v>
      </c>
      <c r="T2209" s="7">
        <f>S2209-E2209</f>
        <v>1</v>
      </c>
      <c r="U2209" t="s">
        <v>14215</v>
      </c>
      <c r="V2209" s="6" t="s">
        <v>14251</v>
      </c>
      <c r="W2209" t="s">
        <v>14262</v>
      </c>
      <c r="X2209" t="s">
        <v>14192</v>
      </c>
      <c r="Y2209" t="str">
        <f>VLOOKUP(R2209,Managers!$A:$B,2,)</f>
        <v>Josh Martinez</v>
      </c>
      <c r="Z2209" s="11">
        <f>VLOOKUP(X2209,HourlyWages!$A:$B,2,0)</f>
        <v>75</v>
      </c>
      <c r="AA2209">
        <v>1</v>
      </c>
    </row>
    <row r="2210" spans="1:27" x14ac:dyDescent="0.3">
      <c r="A2210" t="b">
        <f>COUNTIF($C$1:C2210, C2210)&gt;1</f>
        <v>0</v>
      </c>
      <c r="B2210" t="b">
        <f>VLOOKUP(C2210,Sheet3!$A:$B,2,0) &gt; 1</f>
        <v>0</v>
      </c>
      <c r="C2210">
        <v>2209</v>
      </c>
      <c r="D2210">
        <v>15937</v>
      </c>
      <c r="E2210" s="4">
        <v>41219</v>
      </c>
      <c r="F2210">
        <v>32</v>
      </c>
      <c r="G2210" s="15">
        <f>I2210*F2210</f>
        <v>4800</v>
      </c>
      <c r="H2210" s="9">
        <v>0.04</v>
      </c>
      <c r="I2210" s="13">
        <f>VLOOKUP($U2210,Pricebook!$A:$D,4,0)</f>
        <v>150</v>
      </c>
      <c r="J2210" s="11">
        <f>G2210*(1-H2210)</f>
        <v>4608</v>
      </c>
      <c r="K2210" t="s">
        <v>271</v>
      </c>
      <c r="L2210" t="s">
        <v>199</v>
      </c>
      <c r="M2210" t="str">
        <f>VLOOKUP($L2210,Companies!$A:$G,7,)</f>
        <v>Biotechnology: Biological Products (No Diagnostic Substances)</v>
      </c>
      <c r="N2210" t="str">
        <f>VLOOKUP($L2210,Companies!$A:$G,6,)</f>
        <v>Health Care</v>
      </c>
      <c r="O2210" s="6" t="s">
        <v>272</v>
      </c>
      <c r="P2210" s="6">
        <v>60031</v>
      </c>
      <c r="Q2210" t="s">
        <v>15</v>
      </c>
      <c r="R2210" t="s">
        <v>16</v>
      </c>
      <c r="S2210" s="4">
        <v>41223</v>
      </c>
      <c r="T2210" s="7">
        <f>S2210-E2210</f>
        <v>4</v>
      </c>
      <c r="U2210" t="s">
        <v>14211</v>
      </c>
      <c r="V2210" s="6" t="s">
        <v>14254</v>
      </c>
      <c r="W2210" t="s">
        <v>14255</v>
      </c>
      <c r="X2210" t="s">
        <v>14199</v>
      </c>
      <c r="Y2210" t="str">
        <f>VLOOKUP(R2210,Managers!$A:$B,2,)</f>
        <v>Josh Martinez</v>
      </c>
      <c r="Z2210" s="11">
        <f>VLOOKUP(X2210,HourlyWages!$A:$B,2,0)</f>
        <v>68</v>
      </c>
      <c r="AA2210">
        <v>1</v>
      </c>
    </row>
    <row r="2211" spans="1:27" x14ac:dyDescent="0.3">
      <c r="A2211" t="b">
        <f>COUNTIF($C$1:C2211, C2211)&gt;1</f>
        <v>0</v>
      </c>
      <c r="B2211" t="b">
        <f>VLOOKUP(C2211,Sheet3!$A:$B,2,0) &gt; 1</f>
        <v>0</v>
      </c>
      <c r="C2211">
        <v>2210</v>
      </c>
      <c r="D2211">
        <v>15937</v>
      </c>
      <c r="E2211" s="4">
        <v>41219</v>
      </c>
      <c r="F2211">
        <v>17</v>
      </c>
      <c r="G2211" s="15">
        <f>I2211*F2211</f>
        <v>2125</v>
      </c>
      <c r="H2211" s="9">
        <v>0.01</v>
      </c>
      <c r="I2211" s="13">
        <f>VLOOKUP($U2211,Pricebook!$A:$D,4,0)</f>
        <v>125</v>
      </c>
      <c r="J2211" s="11">
        <f>G2211*(1-H2211)</f>
        <v>2103.75</v>
      </c>
      <c r="K2211" t="s">
        <v>271</v>
      </c>
      <c r="L2211" t="s">
        <v>199</v>
      </c>
      <c r="M2211" t="str">
        <f>VLOOKUP($L2211,Companies!$A:$G,7,)</f>
        <v>Biotechnology: Biological Products (No Diagnostic Substances)</v>
      </c>
      <c r="N2211" t="str">
        <f>VLOOKUP($L2211,Companies!$A:$G,6,)</f>
        <v>Health Care</v>
      </c>
      <c r="O2211" s="6" t="s">
        <v>1896</v>
      </c>
      <c r="P2211" s="6">
        <v>60103</v>
      </c>
      <c r="Q2211" t="s">
        <v>15</v>
      </c>
      <c r="R2211" t="s">
        <v>16</v>
      </c>
      <c r="S2211" s="4">
        <v>41228</v>
      </c>
      <c r="T2211" s="7">
        <f>S2211-E2211</f>
        <v>9</v>
      </c>
      <c r="U2211" t="s">
        <v>14208</v>
      </c>
      <c r="V2211" s="6" t="s">
        <v>14251</v>
      </c>
      <c r="W2211" t="s">
        <v>14266</v>
      </c>
      <c r="X2211" t="s">
        <v>14198</v>
      </c>
      <c r="Y2211" t="str">
        <f>VLOOKUP(R2211,Managers!$A:$B,2,)</f>
        <v>Josh Martinez</v>
      </c>
      <c r="Z2211" s="11">
        <f>VLOOKUP(X2211,HourlyWages!$A:$B,2,0)</f>
        <v>51</v>
      </c>
      <c r="AA2211">
        <v>1</v>
      </c>
    </row>
    <row r="2212" spans="1:27" x14ac:dyDescent="0.3">
      <c r="A2212" t="b">
        <f>COUNTIF($C$1:C2212, C2212)&gt;1</f>
        <v>0</v>
      </c>
      <c r="B2212" t="b">
        <f>VLOOKUP(C2212,Sheet3!$A:$B,2,0) &gt; 1</f>
        <v>0</v>
      </c>
      <c r="C2212">
        <v>2211</v>
      </c>
      <c r="D2212">
        <v>15941</v>
      </c>
      <c r="E2212" s="4">
        <v>40887</v>
      </c>
      <c r="F2212">
        <v>15</v>
      </c>
      <c r="G2212" s="15">
        <f>I2212*F2212</f>
        <v>1875</v>
      </c>
      <c r="H2212" s="9">
        <v>0.02</v>
      </c>
      <c r="I2212" s="13">
        <f>VLOOKUP($U2212,Pricebook!$A:$D,4,0)</f>
        <v>125</v>
      </c>
      <c r="J2212" s="11">
        <f>G2212*(1-H2212)</f>
        <v>1837.5</v>
      </c>
      <c r="K2212" t="s">
        <v>184</v>
      </c>
      <c r="L2212" t="s">
        <v>185</v>
      </c>
      <c r="M2212" t="str">
        <f>VLOOKUP($L2212,Companies!$A:$G,7,)</f>
        <v>EDP Services</v>
      </c>
      <c r="N2212" t="str">
        <f>VLOOKUP($L2212,Companies!$A:$G,6,)</f>
        <v>Technology</v>
      </c>
      <c r="O2212" s="6" t="s">
        <v>1451</v>
      </c>
      <c r="P2212" s="6" t="s">
        <v>1452</v>
      </c>
      <c r="Q2212" t="s">
        <v>187</v>
      </c>
      <c r="R2212" t="s">
        <v>61</v>
      </c>
      <c r="S2212" s="4">
        <v>40889</v>
      </c>
      <c r="T2212" s="7">
        <f>S2212-E2212</f>
        <v>2</v>
      </c>
      <c r="U2212" t="s">
        <v>14217</v>
      </c>
      <c r="V2212" s="6" t="s">
        <v>14254</v>
      </c>
      <c r="W2212" t="s">
        <v>14255</v>
      </c>
      <c r="X2212" t="s">
        <v>14191</v>
      </c>
      <c r="Y2212" t="str">
        <f>VLOOKUP(R2212,Managers!$A:$B,2,)</f>
        <v>Allen Young</v>
      </c>
      <c r="Z2212" s="11">
        <f>VLOOKUP(X2212,HourlyWages!$A:$B,2,0)</f>
        <v>60</v>
      </c>
      <c r="AA2212">
        <v>1</v>
      </c>
    </row>
    <row r="2213" spans="1:27" x14ac:dyDescent="0.3">
      <c r="A2213" t="b">
        <f>COUNTIF($C$1:C2213, C2213)&gt;1</f>
        <v>0</v>
      </c>
      <c r="B2213" t="b">
        <f>VLOOKUP(C2213,Sheet3!$A:$B,2,0) &gt; 1</f>
        <v>0</v>
      </c>
      <c r="C2213">
        <v>2212</v>
      </c>
      <c r="D2213">
        <v>15971</v>
      </c>
      <c r="E2213" s="4">
        <v>40039</v>
      </c>
      <c r="F2213">
        <v>15</v>
      </c>
      <c r="G2213" s="15">
        <f>I2213*F2213</f>
        <v>2250</v>
      </c>
      <c r="H2213" s="9">
        <v>0.06</v>
      </c>
      <c r="I2213" s="13">
        <f>VLOOKUP($U2213,Pricebook!$A:$D,4,0)</f>
        <v>150</v>
      </c>
      <c r="J2213" s="11">
        <f>G2213*(1-H2213)</f>
        <v>2115</v>
      </c>
      <c r="K2213" t="s">
        <v>1897</v>
      </c>
      <c r="L2213" t="s">
        <v>549</v>
      </c>
      <c r="M2213" t="str">
        <f>VLOOKUP($L2213,Companies!$A:$G,7,)</f>
        <v>RETAIL: Building Materials</v>
      </c>
      <c r="N2213" t="str">
        <f>VLOOKUP($L2213,Companies!$A:$G,6,)</f>
        <v>Consumer Services</v>
      </c>
      <c r="O2213" s="6" t="s">
        <v>1898</v>
      </c>
      <c r="P2213" s="6" t="s">
        <v>1899</v>
      </c>
      <c r="Q2213" t="s">
        <v>317</v>
      </c>
      <c r="R2213" t="s">
        <v>61</v>
      </c>
      <c r="S2213" s="4">
        <v>40040</v>
      </c>
      <c r="T2213" s="7">
        <f>S2213-E2213</f>
        <v>1</v>
      </c>
      <c r="U2213" t="s">
        <v>14210</v>
      </c>
      <c r="V2213" s="6" t="s">
        <v>14254</v>
      </c>
      <c r="W2213" t="s">
        <v>14269</v>
      </c>
      <c r="X2213" t="s">
        <v>14185</v>
      </c>
      <c r="Y2213" t="str">
        <f>VLOOKUP(R2213,Managers!$A:$B,2,)</f>
        <v>Allen Young</v>
      </c>
      <c r="Z2213" s="11">
        <f>VLOOKUP(X2213,HourlyWages!$A:$B,2,0)</f>
        <v>70</v>
      </c>
      <c r="AA2213">
        <v>1</v>
      </c>
    </row>
    <row r="2214" spans="1:27" x14ac:dyDescent="0.3">
      <c r="A2214" t="b">
        <f>COUNTIF($C$1:C2214, C2214)&gt;1</f>
        <v>0</v>
      </c>
      <c r="B2214" t="b">
        <f>VLOOKUP(C2214,Sheet3!$A:$B,2,0) &gt; 1</f>
        <v>0</v>
      </c>
      <c r="C2214">
        <v>2213</v>
      </c>
      <c r="D2214">
        <v>15972</v>
      </c>
      <c r="E2214" s="4">
        <v>40764</v>
      </c>
      <c r="F2214">
        <v>3</v>
      </c>
      <c r="G2214" s="15">
        <f>I2214*F2214</f>
        <v>420</v>
      </c>
      <c r="H2214" s="9">
        <v>0.04</v>
      </c>
      <c r="I2214" s="13">
        <f>VLOOKUP($U2214,Pricebook!$A:$D,4,0)</f>
        <v>140</v>
      </c>
      <c r="J2214" s="11">
        <f>G2214*(1-H2214)</f>
        <v>403.2</v>
      </c>
      <c r="K2214" t="s">
        <v>1900</v>
      </c>
      <c r="L2214" t="s">
        <v>341</v>
      </c>
      <c r="M2214" t="str">
        <f>VLOOKUP($L2214,Companies!$A:$G,7,)</f>
        <v>Computer Software: Prepackaged Software</v>
      </c>
      <c r="N2214" t="str">
        <f>VLOOKUP($L2214,Companies!$A:$G,6,)</f>
        <v>Technology</v>
      </c>
      <c r="O2214" s="6" t="s">
        <v>1901</v>
      </c>
      <c r="P2214" s="6">
        <v>76053</v>
      </c>
      <c r="Q2214" t="s">
        <v>48</v>
      </c>
      <c r="R2214" t="s">
        <v>16</v>
      </c>
      <c r="S2214" s="4">
        <v>40764</v>
      </c>
      <c r="T2214" s="7">
        <f>S2214-E2214</f>
        <v>0</v>
      </c>
      <c r="U2214" t="s">
        <v>14213</v>
      </c>
      <c r="V2214" s="6" t="s">
        <v>14251</v>
      </c>
      <c r="W2214" t="s">
        <v>14263</v>
      </c>
      <c r="X2214" t="s">
        <v>14190</v>
      </c>
      <c r="Y2214" t="str">
        <f>VLOOKUP(R2214,Managers!$A:$B,2,)</f>
        <v>Josh Martinez</v>
      </c>
      <c r="Z2214" s="11">
        <f>VLOOKUP(X2214,HourlyWages!$A:$B,2,0)</f>
        <v>67</v>
      </c>
      <c r="AA2214">
        <v>1</v>
      </c>
    </row>
    <row r="2215" spans="1:27" x14ac:dyDescent="0.3">
      <c r="A2215" t="b">
        <f>COUNTIF($C$1:C2215, C2215)&gt;1</f>
        <v>0</v>
      </c>
      <c r="B2215" t="b">
        <f>VLOOKUP(C2215,Sheet3!$A:$B,2,0) &gt; 1</f>
        <v>0</v>
      </c>
      <c r="C2215">
        <v>2214</v>
      </c>
      <c r="D2215">
        <v>15972</v>
      </c>
      <c r="E2215" s="4">
        <v>40764</v>
      </c>
      <c r="F2215">
        <v>2</v>
      </c>
      <c r="G2215" s="15">
        <f>I2215*F2215</f>
        <v>280</v>
      </c>
      <c r="H2215" s="9">
        <v>7.0000000000000007E-2</v>
      </c>
      <c r="I2215" s="13">
        <f>VLOOKUP($U2215,Pricebook!$A:$D,4,0)</f>
        <v>140</v>
      </c>
      <c r="J2215" s="11">
        <f>G2215*(1-H2215)</f>
        <v>260.39999999999998</v>
      </c>
      <c r="K2215" t="s">
        <v>1900</v>
      </c>
      <c r="L2215" t="s">
        <v>341</v>
      </c>
      <c r="M2215" t="str">
        <f>VLOOKUP($L2215,Companies!$A:$G,7,)</f>
        <v>Computer Software: Prepackaged Software</v>
      </c>
      <c r="N2215" t="str">
        <f>VLOOKUP($L2215,Companies!$A:$G,6,)</f>
        <v>Technology</v>
      </c>
      <c r="O2215" s="6" t="s">
        <v>1902</v>
      </c>
      <c r="P2215" s="6">
        <v>75061</v>
      </c>
      <c r="Q2215" t="s">
        <v>48</v>
      </c>
      <c r="R2215" t="s">
        <v>16</v>
      </c>
      <c r="S2215" s="4">
        <v>40765</v>
      </c>
      <c r="T2215" s="7">
        <f>S2215-E2215</f>
        <v>1</v>
      </c>
      <c r="U2215" t="s">
        <v>14213</v>
      </c>
      <c r="V2215" s="6" t="s">
        <v>14251</v>
      </c>
      <c r="W2215" t="s">
        <v>14260</v>
      </c>
      <c r="X2215" t="s">
        <v>14185</v>
      </c>
      <c r="Y2215" t="str">
        <f>VLOOKUP(R2215,Managers!$A:$B,2,)</f>
        <v>Josh Martinez</v>
      </c>
      <c r="Z2215" s="11">
        <f>VLOOKUP(X2215,HourlyWages!$A:$B,2,0)</f>
        <v>70</v>
      </c>
      <c r="AA2215">
        <v>1</v>
      </c>
    </row>
    <row r="2216" spans="1:27" x14ac:dyDescent="0.3">
      <c r="A2216" t="b">
        <f>COUNTIF($C$1:C2216, C2216)&gt;1</f>
        <v>0</v>
      </c>
      <c r="B2216" t="b">
        <f>VLOOKUP(C2216,Sheet3!$A:$B,2,0) &gt; 1</f>
        <v>0</v>
      </c>
      <c r="C2216">
        <v>2215</v>
      </c>
      <c r="D2216">
        <v>16005</v>
      </c>
      <c r="E2216" s="4">
        <v>41267</v>
      </c>
      <c r="F2216">
        <v>7</v>
      </c>
      <c r="G2216" s="15">
        <f>I2216*F2216</f>
        <v>1120</v>
      </c>
      <c r="H2216" s="9">
        <v>0.09</v>
      </c>
      <c r="I2216" s="13">
        <f>VLOOKUP($U2216,Pricebook!$A:$D,4,0)</f>
        <v>160</v>
      </c>
      <c r="J2216" s="11">
        <f>G2216*(1-H2216)</f>
        <v>1019.2</v>
      </c>
      <c r="K2216" t="s">
        <v>1129</v>
      </c>
      <c r="L2216" t="s">
        <v>1076</v>
      </c>
      <c r="M2216" t="str">
        <f>VLOOKUP($L2216,Companies!$A:$G,7,)</f>
        <v>Broadcasting</v>
      </c>
      <c r="N2216" t="str">
        <f>VLOOKUP($L2216,Companies!$A:$G,6,)</f>
        <v>Consumer Services</v>
      </c>
      <c r="O2216" s="6" t="s">
        <v>1130</v>
      </c>
      <c r="P2216" s="6">
        <v>33801</v>
      </c>
      <c r="Q2216" t="s">
        <v>101</v>
      </c>
      <c r="R2216" t="s">
        <v>34</v>
      </c>
      <c r="S2216" s="4">
        <v>41269</v>
      </c>
      <c r="T2216" s="7">
        <f>S2216-E2216</f>
        <v>2</v>
      </c>
      <c r="U2216" t="s">
        <v>14218</v>
      </c>
      <c r="V2216" s="6" t="s">
        <v>14254</v>
      </c>
      <c r="W2216" t="s">
        <v>14255</v>
      </c>
      <c r="X2216" t="s">
        <v>14203</v>
      </c>
      <c r="Y2216" t="str">
        <f>VLOOKUP(R2216,Managers!$A:$B,2,)</f>
        <v>Frank Mitchell</v>
      </c>
      <c r="Z2216" s="11">
        <f>VLOOKUP(X2216,HourlyWages!$A:$B,2,0)</f>
        <v>62</v>
      </c>
      <c r="AA2216">
        <v>1</v>
      </c>
    </row>
    <row r="2217" spans="1:27" x14ac:dyDescent="0.3">
      <c r="A2217" t="b">
        <f>COUNTIF($C$1:C2217, C2217)&gt;1</f>
        <v>0</v>
      </c>
      <c r="B2217" t="b">
        <f>VLOOKUP(C2217,Sheet3!$A:$B,2,0) &gt; 1</f>
        <v>0</v>
      </c>
      <c r="C2217">
        <v>2216</v>
      </c>
      <c r="D2217">
        <v>16032</v>
      </c>
      <c r="E2217" s="4">
        <v>40152</v>
      </c>
      <c r="F2217">
        <v>35</v>
      </c>
      <c r="G2217" s="15">
        <f>I2217*F2217</f>
        <v>4375</v>
      </c>
      <c r="H2217" s="9">
        <v>7.0000000000000007E-2</v>
      </c>
      <c r="I2217" s="13">
        <f>VLOOKUP($U2217,Pricebook!$A:$D,4,0)</f>
        <v>125</v>
      </c>
      <c r="J2217" s="11">
        <f>G2217*(1-H2217)</f>
        <v>4068.7499999999995</v>
      </c>
      <c r="K2217" t="s">
        <v>1903</v>
      </c>
      <c r="L2217" t="s">
        <v>747</v>
      </c>
      <c r="M2217" t="str">
        <f>VLOOKUP($L2217,Companies!$A:$G,7,)</f>
        <v>Computer Software: Prepackaged Software</v>
      </c>
      <c r="N2217" t="str">
        <f>VLOOKUP($L2217,Companies!$A:$G,6,)</f>
        <v>Technology</v>
      </c>
      <c r="O2217" s="6" t="s">
        <v>1904</v>
      </c>
      <c r="P2217" s="6" t="s">
        <v>1905</v>
      </c>
      <c r="Q2217" t="s">
        <v>358</v>
      </c>
      <c r="R2217" t="s">
        <v>16</v>
      </c>
      <c r="S2217" s="4">
        <v>40159</v>
      </c>
      <c r="T2217" s="7">
        <f>S2217-E2217</f>
        <v>7</v>
      </c>
      <c r="U2217" t="s">
        <v>14208</v>
      </c>
      <c r="V2217" s="6" t="s">
        <v>14251</v>
      </c>
      <c r="W2217" t="s">
        <v>14266</v>
      </c>
      <c r="X2217" t="s">
        <v>14200</v>
      </c>
      <c r="Y2217" t="str">
        <f>VLOOKUP(R2217,Managers!$A:$B,2,)</f>
        <v>Josh Martinez</v>
      </c>
      <c r="Z2217" s="11">
        <f>VLOOKUP(X2217,HourlyWages!$A:$B,2,0)</f>
        <v>59</v>
      </c>
      <c r="AA2217">
        <v>1</v>
      </c>
    </row>
    <row r="2218" spans="1:27" x14ac:dyDescent="0.3">
      <c r="A2218" t="b">
        <f>COUNTIF($C$1:C2218, C2218)&gt;1</f>
        <v>0</v>
      </c>
      <c r="B2218" t="b">
        <f>VLOOKUP(C2218,Sheet3!$A:$B,2,0) &gt; 1</f>
        <v>0</v>
      </c>
      <c r="C2218">
        <v>2217</v>
      </c>
      <c r="D2218">
        <v>16036</v>
      </c>
      <c r="E2218" s="4">
        <v>40913</v>
      </c>
      <c r="F2218">
        <v>28</v>
      </c>
      <c r="G2218" s="15">
        <f>I2218*F2218</f>
        <v>5600</v>
      </c>
      <c r="H2218" s="9">
        <v>0.09</v>
      </c>
      <c r="I2218" s="13">
        <f>VLOOKUP($U2218,Pricebook!$A:$D,4,0)</f>
        <v>200</v>
      </c>
      <c r="J2218" s="11">
        <f>G2218*(1-H2218)</f>
        <v>5096</v>
      </c>
      <c r="K2218" t="s">
        <v>405</v>
      </c>
      <c r="L2218" t="s">
        <v>406</v>
      </c>
      <c r="M2218" t="str">
        <f>VLOOKUP($L2218,Companies!$A:$G,7,)</f>
        <v>Air Freight/Delivery Services</v>
      </c>
      <c r="N2218" t="str">
        <f>VLOOKUP($L2218,Companies!$A:$G,6,)</f>
        <v>Transportation</v>
      </c>
      <c r="O2218" s="6" t="s">
        <v>1906</v>
      </c>
      <c r="P2218" s="6" t="s">
        <v>1907</v>
      </c>
      <c r="Q2218" t="s">
        <v>317</v>
      </c>
      <c r="R2218" t="s">
        <v>61</v>
      </c>
      <c r="S2218" s="4">
        <v>40914</v>
      </c>
      <c r="T2218" s="7">
        <f>S2218-E2218</f>
        <v>1</v>
      </c>
      <c r="U2218" t="s">
        <v>14206</v>
      </c>
      <c r="V2218" s="6" t="s">
        <v>14257</v>
      </c>
      <c r="W2218" t="s">
        <v>14264</v>
      </c>
      <c r="X2218" t="s">
        <v>14190</v>
      </c>
      <c r="Y2218" t="str">
        <f>VLOOKUP(R2218,Managers!$A:$B,2,)</f>
        <v>Allen Young</v>
      </c>
      <c r="Z2218" s="11">
        <f>VLOOKUP(X2218,HourlyWages!$A:$B,2,0)</f>
        <v>67</v>
      </c>
      <c r="AA2218">
        <v>1</v>
      </c>
    </row>
    <row r="2219" spans="1:27" x14ac:dyDescent="0.3">
      <c r="A2219" t="b">
        <f>COUNTIF($C$1:C2219, C2219)&gt;1</f>
        <v>0</v>
      </c>
      <c r="B2219" t="b">
        <f>VLOOKUP(C2219,Sheet3!$A:$B,2,0) &gt; 1</f>
        <v>0</v>
      </c>
      <c r="C2219">
        <v>2218</v>
      </c>
      <c r="D2219">
        <v>16036</v>
      </c>
      <c r="E2219" s="4">
        <v>40913</v>
      </c>
      <c r="F2219">
        <v>28</v>
      </c>
      <c r="G2219" s="15">
        <f>I2219*F2219</f>
        <v>4480</v>
      </c>
      <c r="H2219" s="9">
        <v>0.05</v>
      </c>
      <c r="I2219" s="13">
        <f>VLOOKUP($U2219,Pricebook!$A:$D,4,0)</f>
        <v>160</v>
      </c>
      <c r="J2219" s="11">
        <f>G2219*(1-H2219)</f>
        <v>4256</v>
      </c>
      <c r="K2219" t="s">
        <v>405</v>
      </c>
      <c r="L2219" t="s">
        <v>406</v>
      </c>
      <c r="M2219" t="str">
        <f>VLOOKUP($L2219,Companies!$A:$G,7,)</f>
        <v>Air Freight/Delivery Services</v>
      </c>
      <c r="N2219" t="str">
        <f>VLOOKUP($L2219,Companies!$A:$G,6,)</f>
        <v>Transportation</v>
      </c>
      <c r="O2219" s="6" t="s">
        <v>1908</v>
      </c>
      <c r="P2219" s="6" t="s">
        <v>1909</v>
      </c>
      <c r="Q2219" t="s">
        <v>87</v>
      </c>
      <c r="R2219" t="s">
        <v>61</v>
      </c>
      <c r="S2219" s="4">
        <v>40915</v>
      </c>
      <c r="T2219" s="7">
        <f>S2219-E2219</f>
        <v>2</v>
      </c>
      <c r="U2219" t="s">
        <v>14218</v>
      </c>
      <c r="V2219" s="6" t="s">
        <v>14254</v>
      </c>
      <c r="W2219" t="s">
        <v>14255</v>
      </c>
      <c r="X2219" t="s">
        <v>14194</v>
      </c>
      <c r="Y2219" t="str">
        <f>VLOOKUP(R2219,Managers!$A:$B,2,)</f>
        <v>Allen Young</v>
      </c>
      <c r="Z2219" s="11">
        <f>VLOOKUP(X2219,HourlyWages!$A:$B,2,0)</f>
        <v>71</v>
      </c>
      <c r="AA2219">
        <v>1</v>
      </c>
    </row>
    <row r="2220" spans="1:27" x14ac:dyDescent="0.3">
      <c r="A2220" t="b">
        <f>COUNTIF($C$1:C2220, C2220)&gt;1</f>
        <v>0</v>
      </c>
      <c r="B2220" t="b">
        <f>VLOOKUP(C2220,Sheet3!$A:$B,2,0) &gt; 1</f>
        <v>0</v>
      </c>
      <c r="C2220">
        <v>2219</v>
      </c>
      <c r="D2220">
        <v>16036</v>
      </c>
      <c r="E2220" s="4">
        <v>40913</v>
      </c>
      <c r="F2220">
        <v>10</v>
      </c>
      <c r="G2220" s="15">
        <f>I2220*F2220</f>
        <v>1500</v>
      </c>
      <c r="H2220" s="9">
        <v>7.0000000000000007E-2</v>
      </c>
      <c r="I2220" s="13">
        <f>VLOOKUP($U2220,Pricebook!$A:$D,4,0)</f>
        <v>150</v>
      </c>
      <c r="J2220" s="11">
        <f>G2220*(1-H2220)</f>
        <v>1395</v>
      </c>
      <c r="K2220" t="s">
        <v>405</v>
      </c>
      <c r="L2220" t="s">
        <v>406</v>
      </c>
      <c r="M2220" t="str">
        <f>VLOOKUP($L2220,Companies!$A:$G,7,)</f>
        <v>Air Freight/Delivery Services</v>
      </c>
      <c r="N2220" t="str">
        <f>VLOOKUP($L2220,Companies!$A:$G,6,)</f>
        <v>Transportation</v>
      </c>
      <c r="O2220" s="6" t="s">
        <v>914</v>
      </c>
      <c r="P2220" s="6" t="s">
        <v>915</v>
      </c>
      <c r="Q2220" t="s">
        <v>87</v>
      </c>
      <c r="R2220" t="s">
        <v>61</v>
      </c>
      <c r="S2220" s="4">
        <v>40914</v>
      </c>
      <c r="T2220" s="7">
        <f>S2220-E2220</f>
        <v>1</v>
      </c>
      <c r="U2220" t="s">
        <v>14210</v>
      </c>
      <c r="V2220" s="6" t="s">
        <v>14257</v>
      </c>
      <c r="W2220" t="s">
        <v>14264</v>
      </c>
      <c r="X2220" t="s">
        <v>14185</v>
      </c>
      <c r="Y2220" t="str">
        <f>VLOOKUP(R2220,Managers!$A:$B,2,)</f>
        <v>Allen Young</v>
      </c>
      <c r="Z2220" s="11">
        <f>VLOOKUP(X2220,HourlyWages!$A:$B,2,0)</f>
        <v>70</v>
      </c>
      <c r="AA2220">
        <v>1</v>
      </c>
    </row>
    <row r="2221" spans="1:27" x14ac:dyDescent="0.3">
      <c r="A2221" t="b">
        <f>COUNTIF($C$1:C2221, C2221)&gt;1</f>
        <v>0</v>
      </c>
      <c r="B2221" t="b">
        <f>VLOOKUP(C2221,Sheet3!$A:$B,2,0) &gt; 1</f>
        <v>0</v>
      </c>
      <c r="C2221">
        <v>2220</v>
      </c>
      <c r="D2221">
        <v>16036</v>
      </c>
      <c r="E2221" s="4">
        <v>40913</v>
      </c>
      <c r="F2221">
        <v>33</v>
      </c>
      <c r="G2221" s="15">
        <f>I2221*F2221</f>
        <v>6600</v>
      </c>
      <c r="H2221" s="9">
        <v>0.1</v>
      </c>
      <c r="I2221" s="13">
        <f>VLOOKUP($U2221,Pricebook!$A:$D,4,0)</f>
        <v>200</v>
      </c>
      <c r="J2221" s="11">
        <f>G2221*(1-H2221)</f>
        <v>5940</v>
      </c>
      <c r="K2221" t="s">
        <v>405</v>
      </c>
      <c r="L2221" t="s">
        <v>406</v>
      </c>
      <c r="M2221" t="str">
        <f>VLOOKUP($L2221,Companies!$A:$G,7,)</f>
        <v>Air Freight/Delivery Services</v>
      </c>
      <c r="N2221" t="str">
        <f>VLOOKUP($L2221,Companies!$A:$G,6,)</f>
        <v>Transportation</v>
      </c>
      <c r="O2221" s="6" t="s">
        <v>1910</v>
      </c>
      <c r="P2221" s="6" t="s">
        <v>1911</v>
      </c>
      <c r="Q2221" t="s">
        <v>87</v>
      </c>
      <c r="R2221" t="s">
        <v>61</v>
      </c>
      <c r="S2221" s="4">
        <v>40914</v>
      </c>
      <c r="T2221" s="7">
        <f>S2221-E2221</f>
        <v>1</v>
      </c>
      <c r="U2221" t="s">
        <v>14206</v>
      </c>
      <c r="V2221" s="6" t="s">
        <v>14251</v>
      </c>
      <c r="W2221" t="s">
        <v>14267</v>
      </c>
      <c r="X2221" t="s">
        <v>14199</v>
      </c>
      <c r="Y2221" t="str">
        <f>VLOOKUP(R2221,Managers!$A:$B,2,)</f>
        <v>Allen Young</v>
      </c>
      <c r="Z2221" s="11">
        <f>VLOOKUP(X2221,HourlyWages!$A:$B,2,0)</f>
        <v>68</v>
      </c>
      <c r="AA2221">
        <v>1</v>
      </c>
    </row>
    <row r="2222" spans="1:27" x14ac:dyDescent="0.3">
      <c r="A2222" t="b">
        <f>COUNTIF($C$1:C2222, C2222)&gt;1</f>
        <v>0</v>
      </c>
      <c r="B2222" t="b">
        <f>VLOOKUP(C2222,Sheet3!$A:$B,2,0) &gt; 1</f>
        <v>0</v>
      </c>
      <c r="C2222">
        <v>2221</v>
      </c>
      <c r="D2222">
        <v>16039</v>
      </c>
      <c r="E2222" s="4">
        <v>41045</v>
      </c>
      <c r="F2222">
        <v>3</v>
      </c>
      <c r="G2222" s="15">
        <f>I2222*F2222</f>
        <v>450</v>
      </c>
      <c r="H2222" s="9">
        <v>0.1</v>
      </c>
      <c r="I2222" s="13">
        <f>VLOOKUP($U2222,Pricebook!$A:$D,4,0)</f>
        <v>150</v>
      </c>
      <c r="J2222" s="11">
        <f>G2222*(1-H2222)</f>
        <v>405</v>
      </c>
      <c r="K2222" t="s">
        <v>1093</v>
      </c>
      <c r="L2222" t="s">
        <v>190</v>
      </c>
      <c r="M2222" t="str">
        <f>VLOOKUP($L2222,Companies!$A:$G,7,)</f>
        <v>Computer Software: Prepackaged Software</v>
      </c>
      <c r="N2222" t="str">
        <f>VLOOKUP($L2222,Companies!$A:$G,6,)</f>
        <v>Technology</v>
      </c>
      <c r="O2222" s="6" t="s">
        <v>1662</v>
      </c>
      <c r="P2222" s="6">
        <v>60139</v>
      </c>
      <c r="Q2222" t="s">
        <v>15</v>
      </c>
      <c r="R2222" t="s">
        <v>16</v>
      </c>
      <c r="S2222" s="4">
        <v>41046</v>
      </c>
      <c r="T2222" s="7">
        <f>S2222-E2222</f>
        <v>1</v>
      </c>
      <c r="U2222" t="s">
        <v>14211</v>
      </c>
      <c r="V2222" s="6" t="s">
        <v>14257</v>
      </c>
      <c r="W2222" t="s">
        <v>14258</v>
      </c>
      <c r="X2222" t="s">
        <v>14198</v>
      </c>
      <c r="Y2222" t="str">
        <f>VLOOKUP(R2222,Managers!$A:$B,2,)</f>
        <v>Josh Martinez</v>
      </c>
      <c r="Z2222" s="11">
        <f>VLOOKUP(X2222,HourlyWages!$A:$B,2,0)</f>
        <v>51</v>
      </c>
      <c r="AA2222">
        <v>1</v>
      </c>
    </row>
    <row r="2223" spans="1:27" x14ac:dyDescent="0.3">
      <c r="A2223" t="b">
        <f>COUNTIF($C$1:C2223, C2223)&gt;1</f>
        <v>0</v>
      </c>
      <c r="B2223" t="b">
        <f>VLOOKUP(C2223,Sheet3!$A:$B,2,0) &gt; 1</f>
        <v>0</v>
      </c>
      <c r="C2223">
        <v>2222</v>
      </c>
      <c r="D2223">
        <v>16065</v>
      </c>
      <c r="E2223" s="4">
        <v>40379</v>
      </c>
      <c r="F2223">
        <v>15</v>
      </c>
      <c r="G2223" s="15">
        <f>I2223*F2223</f>
        <v>2250</v>
      </c>
      <c r="H2223" s="9">
        <v>0.04</v>
      </c>
      <c r="I2223" s="13">
        <f>VLOOKUP($U2223,Pricebook!$A:$D,4,0)</f>
        <v>150</v>
      </c>
      <c r="J2223" s="11">
        <f>G2223*(1-H2223)</f>
        <v>2160</v>
      </c>
      <c r="K2223" t="s">
        <v>1912</v>
      </c>
      <c r="L2223" t="s">
        <v>13</v>
      </c>
      <c r="M2223" t="str">
        <f>VLOOKUP($L2223,Companies!$A:$G,7,)</f>
        <v>Computer Software: Prepackaged Software</v>
      </c>
      <c r="N2223" t="str">
        <f>VLOOKUP($L2223,Companies!$A:$G,6,)</f>
        <v>Technology</v>
      </c>
      <c r="O2223" s="6" t="s">
        <v>1913</v>
      </c>
      <c r="P2223" s="6">
        <v>79762</v>
      </c>
      <c r="Q2223" t="s">
        <v>48</v>
      </c>
      <c r="R2223" t="s">
        <v>16</v>
      </c>
      <c r="S2223" s="4">
        <v>40379</v>
      </c>
      <c r="T2223" s="7">
        <f>S2223-E2223</f>
        <v>0</v>
      </c>
      <c r="U2223" t="s">
        <v>14222</v>
      </c>
      <c r="V2223" s="6" t="s">
        <v>14251</v>
      </c>
      <c r="W2223" t="s">
        <v>14261</v>
      </c>
      <c r="X2223" t="s">
        <v>14186</v>
      </c>
      <c r="Y2223" t="str">
        <f>VLOOKUP(R2223,Managers!$A:$B,2,)</f>
        <v>Josh Martinez</v>
      </c>
      <c r="Z2223" s="11">
        <f>VLOOKUP(X2223,HourlyWages!$A:$B,2,0)</f>
        <v>67</v>
      </c>
      <c r="AA2223">
        <v>1</v>
      </c>
    </row>
    <row r="2224" spans="1:27" x14ac:dyDescent="0.3">
      <c r="A2224" t="b">
        <f>COUNTIF($C$1:C2224, C2224)&gt;1</f>
        <v>0</v>
      </c>
      <c r="B2224" t="b">
        <f>VLOOKUP(C2224,Sheet3!$A:$B,2,0) &gt; 1</f>
        <v>0</v>
      </c>
      <c r="C2224">
        <v>2223</v>
      </c>
      <c r="D2224">
        <v>16065</v>
      </c>
      <c r="E2224" s="4">
        <v>40379</v>
      </c>
      <c r="F2224">
        <v>14</v>
      </c>
      <c r="G2224" s="15">
        <f>I2224*F2224</f>
        <v>1540</v>
      </c>
      <c r="H2224" s="9">
        <v>0.06</v>
      </c>
      <c r="I2224" s="13">
        <f>VLOOKUP($U2224,Pricebook!$A:$D,4,0)</f>
        <v>110</v>
      </c>
      <c r="J2224" s="11">
        <f>G2224*(1-H2224)</f>
        <v>1447.6</v>
      </c>
      <c r="K2224" t="s">
        <v>1912</v>
      </c>
      <c r="L2224" t="s">
        <v>13</v>
      </c>
      <c r="M2224" t="str">
        <f>VLOOKUP($L2224,Companies!$A:$G,7,)</f>
        <v>Computer Software: Prepackaged Software</v>
      </c>
      <c r="N2224" t="str">
        <f>VLOOKUP($L2224,Companies!$A:$G,6,)</f>
        <v>Technology</v>
      </c>
      <c r="O2224" s="6" t="s">
        <v>1914</v>
      </c>
      <c r="P2224" s="6">
        <v>75460</v>
      </c>
      <c r="Q2224" t="s">
        <v>48</v>
      </c>
      <c r="R2224" t="s">
        <v>16</v>
      </c>
      <c r="S2224" s="4">
        <v>40380</v>
      </c>
      <c r="T2224" s="7">
        <f>S2224-E2224</f>
        <v>1</v>
      </c>
      <c r="U2224" t="s">
        <v>14215</v>
      </c>
      <c r="V2224" s="6" t="s">
        <v>14251</v>
      </c>
      <c r="W2224" t="s">
        <v>14268</v>
      </c>
      <c r="X2224" t="s">
        <v>14193</v>
      </c>
      <c r="Y2224" t="str">
        <f>VLOOKUP(R2224,Managers!$A:$B,2,)</f>
        <v>Josh Martinez</v>
      </c>
      <c r="Z2224" s="11">
        <f>VLOOKUP(X2224,HourlyWages!$A:$B,2,0)</f>
        <v>57</v>
      </c>
      <c r="AA2224">
        <v>1</v>
      </c>
    </row>
    <row r="2225" spans="1:27" x14ac:dyDescent="0.3">
      <c r="A2225" t="b">
        <f>COUNTIF($C$1:C2225, C2225)&gt;1</f>
        <v>0</v>
      </c>
      <c r="B2225" t="b">
        <f>VLOOKUP(C2225,Sheet3!$A:$B,2,0) &gt; 1</f>
        <v>0</v>
      </c>
      <c r="C2225">
        <v>2224</v>
      </c>
      <c r="D2225">
        <v>16096</v>
      </c>
      <c r="E2225" s="4">
        <v>40562</v>
      </c>
      <c r="F2225">
        <v>9</v>
      </c>
      <c r="G2225" s="15">
        <f>I2225*F2225</f>
        <v>1800</v>
      </c>
      <c r="H2225" s="9">
        <v>0</v>
      </c>
      <c r="I2225" s="13">
        <f>VLOOKUP($U2225,Pricebook!$A:$D,4,0)</f>
        <v>200</v>
      </c>
      <c r="J2225" s="11">
        <f>G2225*(1-H2225)</f>
        <v>1800</v>
      </c>
      <c r="K2225" t="s">
        <v>299</v>
      </c>
      <c r="L2225" t="s">
        <v>300</v>
      </c>
      <c r="M2225" t="str">
        <f>VLOOKUP($L2225,Companies!$A:$G,7,)</f>
        <v>Computer Software: Programming, Data Processing</v>
      </c>
      <c r="N2225" t="str">
        <f>VLOOKUP($L2225,Companies!$A:$G,6,)</f>
        <v>Technology</v>
      </c>
      <c r="O2225" s="6" t="s">
        <v>1913</v>
      </c>
      <c r="P2225" s="6">
        <v>79762</v>
      </c>
      <c r="Q2225" t="s">
        <v>48</v>
      </c>
      <c r="R2225" t="s">
        <v>16</v>
      </c>
      <c r="S2225" s="4">
        <v>40563</v>
      </c>
      <c r="T2225" s="7">
        <f>S2225-E2225</f>
        <v>1</v>
      </c>
      <c r="U2225" t="s">
        <v>14214</v>
      </c>
      <c r="V2225" s="6" t="s">
        <v>14251</v>
      </c>
      <c r="W2225" t="s">
        <v>14260</v>
      </c>
      <c r="X2225" t="s">
        <v>14190</v>
      </c>
      <c r="Y2225" t="str">
        <f>VLOOKUP(R2225,Managers!$A:$B,2,)</f>
        <v>Josh Martinez</v>
      </c>
      <c r="Z2225" s="11">
        <f>VLOOKUP(X2225,HourlyWages!$A:$B,2,0)</f>
        <v>67</v>
      </c>
      <c r="AA2225">
        <v>1</v>
      </c>
    </row>
    <row r="2226" spans="1:27" x14ac:dyDescent="0.3">
      <c r="A2226" t="b">
        <f>COUNTIF($C$1:C2226, C2226)&gt;1</f>
        <v>0</v>
      </c>
      <c r="B2226" t="b">
        <f>VLOOKUP(C2226,Sheet3!$A:$B,2,0) &gt; 1</f>
        <v>0</v>
      </c>
      <c r="C2226">
        <v>2225</v>
      </c>
      <c r="D2226">
        <v>16098</v>
      </c>
      <c r="E2226" s="4">
        <v>41111</v>
      </c>
      <c r="F2226">
        <v>31</v>
      </c>
      <c r="G2226" s="15">
        <f>I2226*F2226</f>
        <v>3875</v>
      </c>
      <c r="H2226" s="9">
        <v>0.06</v>
      </c>
      <c r="I2226" s="13">
        <f>VLOOKUP($U2226,Pricebook!$A:$D,4,0)</f>
        <v>125</v>
      </c>
      <c r="J2226" s="11">
        <f>G2226*(1-H2226)</f>
        <v>3642.5</v>
      </c>
      <c r="K2226" t="s">
        <v>1915</v>
      </c>
      <c r="L2226" t="s">
        <v>363</v>
      </c>
      <c r="M2226" t="str">
        <f>VLOOKUP($L2226,Companies!$A:$G,7,)</f>
        <v>Biotechnology: Laboratory Analytical Instruments</v>
      </c>
      <c r="N2226" t="str">
        <f>VLOOKUP($L2226,Companies!$A:$G,6,)</f>
        <v>Capital Goods</v>
      </c>
      <c r="O2226" s="6" t="s">
        <v>1235</v>
      </c>
      <c r="P2226" s="6" t="s">
        <v>1236</v>
      </c>
      <c r="Q2226" t="s">
        <v>95</v>
      </c>
      <c r="R2226" t="s">
        <v>16</v>
      </c>
      <c r="S2226" s="4">
        <v>41115</v>
      </c>
      <c r="T2226" s="7">
        <f>S2226-E2226</f>
        <v>4</v>
      </c>
      <c r="U2226" t="s">
        <v>14208</v>
      </c>
      <c r="V2226" s="6" t="s">
        <v>14257</v>
      </c>
      <c r="W2226" t="s">
        <v>14264</v>
      </c>
      <c r="X2226" t="s">
        <v>14191</v>
      </c>
      <c r="Y2226" t="str">
        <f>VLOOKUP(R2226,Managers!$A:$B,2,)</f>
        <v>Josh Martinez</v>
      </c>
      <c r="Z2226" s="11">
        <f>VLOOKUP(X2226,HourlyWages!$A:$B,2,0)</f>
        <v>60</v>
      </c>
      <c r="AA2226">
        <v>1</v>
      </c>
    </row>
    <row r="2227" spans="1:27" x14ac:dyDescent="0.3">
      <c r="A2227" t="b">
        <f>COUNTIF($C$1:C2227, C2227)&gt;1</f>
        <v>0</v>
      </c>
      <c r="B2227" t="b">
        <f>VLOOKUP(C2227,Sheet3!$A:$B,2,0) &gt; 1</f>
        <v>0</v>
      </c>
      <c r="C2227">
        <v>2226</v>
      </c>
      <c r="D2227">
        <v>16098</v>
      </c>
      <c r="E2227" s="4">
        <v>41111</v>
      </c>
      <c r="F2227">
        <v>44</v>
      </c>
      <c r="G2227" s="15">
        <f>I2227*F2227</f>
        <v>7040</v>
      </c>
      <c r="H2227" s="9">
        <v>0.09</v>
      </c>
      <c r="I2227" s="13">
        <f>VLOOKUP($U2227,Pricebook!$A:$D,4,0)</f>
        <v>160</v>
      </c>
      <c r="J2227" s="11">
        <f>G2227*(1-H2227)</f>
        <v>6406.4000000000005</v>
      </c>
      <c r="K2227" t="s">
        <v>1915</v>
      </c>
      <c r="L2227" t="s">
        <v>363</v>
      </c>
      <c r="M2227" t="str">
        <f>VLOOKUP($L2227,Companies!$A:$G,7,)</f>
        <v>Biotechnology: Laboratory Analytical Instruments</v>
      </c>
      <c r="N2227" t="str">
        <f>VLOOKUP($L2227,Companies!$A:$G,6,)</f>
        <v>Capital Goods</v>
      </c>
      <c r="O2227" s="6" t="s">
        <v>1916</v>
      </c>
      <c r="P2227" s="6">
        <v>17403</v>
      </c>
      <c r="Q2227" t="s">
        <v>232</v>
      </c>
      <c r="R2227" t="s">
        <v>61</v>
      </c>
      <c r="S2227" s="4">
        <v>41113</v>
      </c>
      <c r="T2227" s="7">
        <f>S2227-E2227</f>
        <v>2</v>
      </c>
      <c r="U2227" t="s">
        <v>14218</v>
      </c>
      <c r="V2227" s="6" t="s">
        <v>14257</v>
      </c>
      <c r="W2227" t="s">
        <v>14259</v>
      </c>
      <c r="X2227" t="s">
        <v>14190</v>
      </c>
      <c r="Y2227" t="str">
        <f>VLOOKUP(R2227,Managers!$A:$B,2,)</f>
        <v>Allen Young</v>
      </c>
      <c r="Z2227" s="11">
        <f>VLOOKUP(X2227,HourlyWages!$A:$B,2,0)</f>
        <v>67</v>
      </c>
      <c r="AA2227">
        <v>1</v>
      </c>
    </row>
    <row r="2228" spans="1:27" x14ac:dyDescent="0.3">
      <c r="A2228" t="b">
        <f>COUNTIF($C$1:C2228, C2228)&gt;1</f>
        <v>0</v>
      </c>
      <c r="B2228" t="b">
        <f>VLOOKUP(C2228,Sheet3!$A:$B,2,0) &gt; 1</f>
        <v>0</v>
      </c>
      <c r="C2228">
        <v>2227</v>
      </c>
      <c r="D2228">
        <v>16100</v>
      </c>
      <c r="E2228" s="4">
        <v>40609</v>
      </c>
      <c r="F2228">
        <v>44</v>
      </c>
      <c r="G2228" s="15">
        <f>I2228*F2228</f>
        <v>5500</v>
      </c>
      <c r="H2228" s="9">
        <v>0.01</v>
      </c>
      <c r="I2228" s="13">
        <f>VLOOKUP($U2228,Pricebook!$A:$D,4,0)</f>
        <v>125</v>
      </c>
      <c r="J2228" s="11">
        <f>G2228*(1-H2228)</f>
        <v>5445</v>
      </c>
      <c r="K2228" t="s">
        <v>1917</v>
      </c>
      <c r="L2228" t="s">
        <v>235</v>
      </c>
      <c r="M2228" t="str">
        <f>VLOOKUP($L2228,Companies!$A:$G,7,)</f>
        <v>Television Services</v>
      </c>
      <c r="N2228" t="str">
        <f>VLOOKUP($L2228,Companies!$A:$G,6,)</f>
        <v>Consumer Services</v>
      </c>
      <c r="O2228" s="6" t="s">
        <v>301</v>
      </c>
      <c r="P2228" s="6">
        <v>46321</v>
      </c>
      <c r="Q2228" t="s">
        <v>278</v>
      </c>
      <c r="R2228" t="s">
        <v>16</v>
      </c>
      <c r="S2228" s="4">
        <v>40610</v>
      </c>
      <c r="T2228" s="7">
        <f>S2228-E2228</f>
        <v>1</v>
      </c>
      <c r="U2228" t="s">
        <v>14208</v>
      </c>
      <c r="V2228" s="6" t="s">
        <v>14254</v>
      </c>
      <c r="W2228" t="s">
        <v>14255</v>
      </c>
      <c r="X2228" t="s">
        <v>14198</v>
      </c>
      <c r="Y2228" t="str">
        <f>VLOOKUP(R2228,Managers!$A:$B,2,)</f>
        <v>Josh Martinez</v>
      </c>
      <c r="Z2228" s="11">
        <f>VLOOKUP(X2228,HourlyWages!$A:$B,2,0)</f>
        <v>51</v>
      </c>
      <c r="AA2228">
        <v>1</v>
      </c>
    </row>
    <row r="2229" spans="1:27" x14ac:dyDescent="0.3">
      <c r="A2229" t="b">
        <f>COUNTIF($C$1:C2229, C2229)&gt;1</f>
        <v>0</v>
      </c>
      <c r="B2229" t="b">
        <f>VLOOKUP(C2229,Sheet3!$A:$B,2,0) &gt; 1</f>
        <v>0</v>
      </c>
      <c r="C2229">
        <v>2228</v>
      </c>
      <c r="D2229">
        <v>16102</v>
      </c>
      <c r="E2229" s="4">
        <v>40160</v>
      </c>
      <c r="F2229">
        <v>25</v>
      </c>
      <c r="G2229" s="15">
        <f>I2229*F2229</f>
        <v>3125</v>
      </c>
      <c r="H2229" s="9">
        <v>0.02</v>
      </c>
      <c r="I2229" s="13">
        <f>VLOOKUP($U2229,Pricebook!$A:$D,4,0)</f>
        <v>125</v>
      </c>
      <c r="J2229" s="11">
        <f>G2229*(1-H2229)</f>
        <v>3062.5</v>
      </c>
      <c r="K2229" t="s">
        <v>1564</v>
      </c>
      <c r="L2229" t="s">
        <v>276</v>
      </c>
      <c r="M2229" t="str">
        <f>VLOOKUP($L2229,Companies!$A:$G,7,)</f>
        <v>Computer Manufacturing</v>
      </c>
      <c r="N2229" t="str">
        <f>VLOOKUP($L2229,Companies!$A:$G,6,)</f>
        <v>Technology</v>
      </c>
      <c r="O2229" s="6" t="s">
        <v>1565</v>
      </c>
      <c r="P2229" s="6">
        <v>91776</v>
      </c>
      <c r="Q2229" t="s">
        <v>114</v>
      </c>
      <c r="R2229" t="s">
        <v>23</v>
      </c>
      <c r="S2229" s="4">
        <v>40162</v>
      </c>
      <c r="T2229" s="7">
        <f>S2229-E2229</f>
        <v>2</v>
      </c>
      <c r="U2229" t="s">
        <v>14221</v>
      </c>
      <c r="V2229" s="6" t="s">
        <v>14251</v>
      </c>
      <c r="W2229" t="s">
        <v>14252</v>
      </c>
      <c r="X2229" t="s">
        <v>14189</v>
      </c>
      <c r="Y2229" t="str">
        <f>VLOOKUP(R2229,Managers!$A:$B,2,)</f>
        <v>Bob Turner</v>
      </c>
      <c r="Z2229" s="11">
        <f>VLOOKUP(X2229,HourlyWages!$A:$B,2,0)</f>
        <v>62</v>
      </c>
      <c r="AA2229">
        <v>1</v>
      </c>
    </row>
    <row r="2230" spans="1:27" x14ac:dyDescent="0.3">
      <c r="A2230" t="b">
        <f>COUNTIF($C$1:C2230, C2230)&gt;1</f>
        <v>0</v>
      </c>
      <c r="B2230" t="b">
        <f>VLOOKUP(C2230,Sheet3!$A:$B,2,0) &gt; 1</f>
        <v>0</v>
      </c>
      <c r="C2230">
        <v>2229</v>
      </c>
      <c r="D2230">
        <v>16103</v>
      </c>
      <c r="E2230" s="4">
        <v>41105</v>
      </c>
      <c r="F2230">
        <v>31</v>
      </c>
      <c r="G2230" s="15">
        <f>I2230*F2230</f>
        <v>3410</v>
      </c>
      <c r="H2230" s="9">
        <v>0</v>
      </c>
      <c r="I2230" s="13">
        <f>VLOOKUP($U2230,Pricebook!$A:$D,4,0)</f>
        <v>110</v>
      </c>
      <c r="J2230" s="11">
        <f>G2230*(1-H2230)</f>
        <v>3410</v>
      </c>
      <c r="K2230" t="s">
        <v>107</v>
      </c>
      <c r="L2230" t="s">
        <v>108</v>
      </c>
      <c r="M2230" t="str">
        <f>VLOOKUP($L2230,Companies!$A:$G,7,)</f>
        <v>Broadcasting</v>
      </c>
      <c r="N2230" t="str">
        <f>VLOOKUP($L2230,Companies!$A:$G,6,)</f>
        <v>Consumer Services</v>
      </c>
      <c r="O2230" s="6" t="s">
        <v>315</v>
      </c>
      <c r="P2230" s="6" t="s">
        <v>1918</v>
      </c>
      <c r="Q2230" t="s">
        <v>95</v>
      </c>
      <c r="R2230" t="s">
        <v>16</v>
      </c>
      <c r="S2230" s="4">
        <v>41107</v>
      </c>
      <c r="T2230" s="7">
        <f>S2230-E2230</f>
        <v>2</v>
      </c>
      <c r="U2230" t="s">
        <v>14215</v>
      </c>
      <c r="V2230" s="6" t="s">
        <v>14251</v>
      </c>
      <c r="W2230" t="s">
        <v>14261</v>
      </c>
      <c r="X2230" t="s">
        <v>14191</v>
      </c>
      <c r="Y2230" t="str">
        <f>VLOOKUP(R2230,Managers!$A:$B,2,)</f>
        <v>Josh Martinez</v>
      </c>
      <c r="Z2230" s="11">
        <f>VLOOKUP(X2230,HourlyWages!$A:$B,2,0)</f>
        <v>60</v>
      </c>
      <c r="AA2230">
        <v>1</v>
      </c>
    </row>
    <row r="2231" spans="1:27" x14ac:dyDescent="0.3">
      <c r="A2231" t="b">
        <f>COUNTIF($C$1:C2231, C2231)&gt;1</f>
        <v>0</v>
      </c>
      <c r="B2231" t="b">
        <f>VLOOKUP(C2231,Sheet3!$A:$B,2,0) &gt; 1</f>
        <v>0</v>
      </c>
      <c r="C2231">
        <v>2230</v>
      </c>
      <c r="D2231">
        <v>16103</v>
      </c>
      <c r="E2231" s="4">
        <v>41105</v>
      </c>
      <c r="F2231">
        <v>22</v>
      </c>
      <c r="G2231" s="15">
        <f>I2231*F2231</f>
        <v>2640</v>
      </c>
      <c r="H2231" s="9">
        <v>0.06</v>
      </c>
      <c r="I2231" s="13">
        <f>VLOOKUP($U2231,Pricebook!$A:$D,4,0)</f>
        <v>120</v>
      </c>
      <c r="J2231" s="11">
        <f>G2231*(1-H2231)</f>
        <v>2481.6</v>
      </c>
      <c r="K2231" t="s">
        <v>107</v>
      </c>
      <c r="L2231" t="s">
        <v>108</v>
      </c>
      <c r="M2231" t="str">
        <f>VLOOKUP($L2231,Companies!$A:$G,7,)</f>
        <v>Broadcasting</v>
      </c>
      <c r="N2231" t="str">
        <f>VLOOKUP($L2231,Companies!$A:$G,6,)</f>
        <v>Consumer Services</v>
      </c>
      <c r="O2231" s="6" t="s">
        <v>1865</v>
      </c>
      <c r="P2231" s="6">
        <v>33407</v>
      </c>
      <c r="Q2231" t="s">
        <v>101</v>
      </c>
      <c r="R2231" t="s">
        <v>34</v>
      </c>
      <c r="S2231" s="4">
        <v>41107</v>
      </c>
      <c r="T2231" s="7">
        <f>S2231-E2231</f>
        <v>2</v>
      </c>
      <c r="U2231" t="s">
        <v>14212</v>
      </c>
      <c r="V2231" s="6" t="s">
        <v>14251</v>
      </c>
      <c r="W2231" t="s">
        <v>14252</v>
      </c>
      <c r="X2231" t="s">
        <v>14197</v>
      </c>
      <c r="Y2231" t="str">
        <f>VLOOKUP(R2231,Managers!$A:$B,2,)</f>
        <v>Frank Mitchell</v>
      </c>
      <c r="Z2231" s="11">
        <f>VLOOKUP(X2231,HourlyWages!$A:$B,2,0)</f>
        <v>71</v>
      </c>
      <c r="AA2231">
        <v>1</v>
      </c>
    </row>
    <row r="2232" spans="1:27" x14ac:dyDescent="0.3">
      <c r="A2232" t="b">
        <f>COUNTIF($C$1:C2232, C2232)&gt;1</f>
        <v>0</v>
      </c>
      <c r="B2232" t="b">
        <f>VLOOKUP(C2232,Sheet3!$A:$B,2,0) &gt; 1</f>
        <v>0</v>
      </c>
      <c r="C2232">
        <v>2231</v>
      </c>
      <c r="D2232">
        <v>16128</v>
      </c>
      <c r="E2232" s="4">
        <v>40671</v>
      </c>
      <c r="F2232">
        <v>46</v>
      </c>
      <c r="G2232" s="15">
        <f>I2232*F2232</f>
        <v>5750</v>
      </c>
      <c r="H2232" s="9">
        <v>7.0000000000000007E-2</v>
      </c>
      <c r="I2232" s="13">
        <f>VLOOKUP($U2232,Pricebook!$A:$D,4,0)</f>
        <v>125</v>
      </c>
      <c r="J2232" s="11">
        <f>G2232*(1-H2232)</f>
        <v>5347.5</v>
      </c>
      <c r="K2232" t="s">
        <v>1548</v>
      </c>
      <c r="L2232" t="s">
        <v>265</v>
      </c>
      <c r="M2232" t="str">
        <f>VLOOKUP($L2232,Companies!$A:$G,7,)</f>
        <v>Telecommunications Equipment</v>
      </c>
      <c r="N2232" t="str">
        <f>VLOOKUP($L2232,Companies!$A:$G,6,)</f>
        <v>Public Utilities</v>
      </c>
      <c r="O2232" s="6" t="s">
        <v>1549</v>
      </c>
      <c r="P2232" s="6">
        <v>29730</v>
      </c>
      <c r="Q2232" t="s">
        <v>163</v>
      </c>
      <c r="R2232" t="s">
        <v>34</v>
      </c>
      <c r="S2232" s="4">
        <v>40671</v>
      </c>
      <c r="T2232" s="7">
        <f>S2232-E2232</f>
        <v>0</v>
      </c>
      <c r="U2232" t="s">
        <v>14208</v>
      </c>
      <c r="V2232" s="6" t="s">
        <v>14257</v>
      </c>
      <c r="W2232" t="s">
        <v>14258</v>
      </c>
      <c r="X2232" t="s">
        <v>14187</v>
      </c>
      <c r="Y2232" t="str">
        <f>VLOOKUP(R2232,Managers!$A:$B,2,)</f>
        <v>Frank Mitchell</v>
      </c>
      <c r="Z2232" s="11">
        <f>VLOOKUP(X2232,HourlyWages!$A:$B,2,0)</f>
        <v>45</v>
      </c>
      <c r="AA2232">
        <v>1</v>
      </c>
    </row>
    <row r="2233" spans="1:27" x14ac:dyDescent="0.3">
      <c r="A2233" t="b">
        <f>COUNTIF($C$1:C2233, C2233)&gt;1</f>
        <v>0</v>
      </c>
      <c r="B2233" t="b">
        <f>VLOOKUP(C2233,Sheet3!$A:$B,2,0) &gt; 1</f>
        <v>0</v>
      </c>
      <c r="C2233">
        <v>2232</v>
      </c>
      <c r="D2233">
        <v>16132</v>
      </c>
      <c r="E2233" s="4">
        <v>41209</v>
      </c>
      <c r="F2233">
        <v>26</v>
      </c>
      <c r="G2233" s="15">
        <f>I2233*F2233</f>
        <v>4160</v>
      </c>
      <c r="H2233" s="9">
        <v>7.0000000000000007E-2</v>
      </c>
      <c r="I2233" s="13">
        <f>VLOOKUP($U2233,Pricebook!$A:$D,4,0)</f>
        <v>160</v>
      </c>
      <c r="J2233" s="11">
        <f>G2233*(1-H2233)</f>
        <v>3868.7999999999997</v>
      </c>
      <c r="K2233" t="s">
        <v>651</v>
      </c>
      <c r="L2233" t="s">
        <v>585</v>
      </c>
      <c r="M2233" t="str">
        <f>VLOOKUP($L2233,Companies!$A:$G,7,)</f>
        <v>Industrial Machinery/Components</v>
      </c>
      <c r="N2233" t="str">
        <f>VLOOKUP($L2233,Companies!$A:$G,6,)</f>
        <v>Technology</v>
      </c>
      <c r="O2233" s="6" t="s">
        <v>652</v>
      </c>
      <c r="P2233" s="6">
        <v>98661</v>
      </c>
      <c r="Q2233" t="s">
        <v>22</v>
      </c>
      <c r="R2233" t="s">
        <v>23</v>
      </c>
      <c r="S2233" s="4">
        <v>41210</v>
      </c>
      <c r="T2233" s="7">
        <f>S2233-E2233</f>
        <v>1</v>
      </c>
      <c r="U2233" t="s">
        <v>14218</v>
      </c>
      <c r="V2233" s="6" t="s">
        <v>14257</v>
      </c>
      <c r="W2233" t="s">
        <v>14258</v>
      </c>
      <c r="X2233" t="s">
        <v>14184</v>
      </c>
      <c r="Y2233" t="str">
        <f>VLOOKUP(R2233,Managers!$A:$B,2,)</f>
        <v>Bob Turner</v>
      </c>
      <c r="Z2233" s="11">
        <f>VLOOKUP(X2233,HourlyWages!$A:$B,2,0)</f>
        <v>50</v>
      </c>
      <c r="AA2233">
        <v>1</v>
      </c>
    </row>
    <row r="2234" spans="1:27" x14ac:dyDescent="0.3">
      <c r="A2234" t="b">
        <f>COUNTIF($C$1:C2234, C2234)&gt;1</f>
        <v>0</v>
      </c>
      <c r="B2234" t="b">
        <f>VLOOKUP(C2234,Sheet3!$A:$B,2,0) &gt; 1</f>
        <v>0</v>
      </c>
      <c r="C2234">
        <v>2233</v>
      </c>
      <c r="D2234">
        <v>16133</v>
      </c>
      <c r="E2234" s="4">
        <v>40081</v>
      </c>
      <c r="F2234">
        <v>16</v>
      </c>
      <c r="G2234" s="15">
        <f>I2234*F2234</f>
        <v>2400</v>
      </c>
      <c r="H2234" s="9">
        <v>0.06</v>
      </c>
      <c r="I2234" s="13">
        <f>VLOOKUP($U2234,Pricebook!$A:$D,4,0)</f>
        <v>150</v>
      </c>
      <c r="J2234" s="11">
        <f>G2234*(1-H2234)</f>
        <v>2256</v>
      </c>
      <c r="K2234" t="s">
        <v>1919</v>
      </c>
      <c r="L2234" t="s">
        <v>260</v>
      </c>
      <c r="M2234" t="str">
        <f>VLOOKUP($L2234,Companies!$A:$G,7,)</f>
        <v>Packaged Foods</v>
      </c>
      <c r="N2234" t="str">
        <f>VLOOKUP($L2234,Companies!$A:$G,6,)</f>
        <v>Consumer Non-Durables</v>
      </c>
      <c r="O2234" s="6" t="s">
        <v>143</v>
      </c>
      <c r="P2234" s="6">
        <v>36830</v>
      </c>
      <c r="Q2234" t="s">
        <v>424</v>
      </c>
      <c r="R2234" t="s">
        <v>34</v>
      </c>
      <c r="S2234" s="4">
        <v>40081</v>
      </c>
      <c r="T2234" s="7">
        <f>S2234-E2234</f>
        <v>0</v>
      </c>
      <c r="U2234" t="s">
        <v>14216</v>
      </c>
      <c r="V2234" s="6" t="s">
        <v>14254</v>
      </c>
      <c r="W2234" t="s">
        <v>14269</v>
      </c>
      <c r="X2234" t="s">
        <v>14203</v>
      </c>
      <c r="Y2234" t="str">
        <f>VLOOKUP(R2234,Managers!$A:$B,2,)</f>
        <v>Frank Mitchell</v>
      </c>
      <c r="Z2234" s="11">
        <f>VLOOKUP(X2234,HourlyWages!$A:$B,2,0)</f>
        <v>62</v>
      </c>
      <c r="AA2234">
        <v>1</v>
      </c>
    </row>
    <row r="2235" spans="1:27" x14ac:dyDescent="0.3">
      <c r="A2235" t="b">
        <f>COUNTIF($C$1:C2235, C2235)&gt;1</f>
        <v>0</v>
      </c>
      <c r="B2235" t="b">
        <f>VLOOKUP(C2235,Sheet3!$A:$B,2,0) &gt; 1</f>
        <v>0</v>
      </c>
      <c r="C2235">
        <v>2234</v>
      </c>
      <c r="D2235">
        <v>16133</v>
      </c>
      <c r="E2235" s="4">
        <v>40081</v>
      </c>
      <c r="F2235">
        <v>1</v>
      </c>
      <c r="G2235" s="15">
        <f>I2235*F2235</f>
        <v>125</v>
      </c>
      <c r="H2235" s="9">
        <v>0.17</v>
      </c>
      <c r="I2235" s="13">
        <f>VLOOKUP($U2235,Pricebook!$A:$D,4,0)</f>
        <v>125</v>
      </c>
      <c r="J2235" s="11">
        <f>G2235*(1-H2235)</f>
        <v>103.75</v>
      </c>
      <c r="K2235" t="s">
        <v>127</v>
      </c>
      <c r="L2235" t="s">
        <v>128</v>
      </c>
      <c r="M2235" t="str">
        <f>VLOOKUP($L2235,Companies!$A:$G,7,)</f>
        <v>Diversified Commercial Services</v>
      </c>
      <c r="N2235" t="str">
        <f>VLOOKUP($L2235,Companies!$A:$G,6,)</f>
        <v>Consumer Services</v>
      </c>
      <c r="O2235" s="6" t="s">
        <v>1920</v>
      </c>
      <c r="P2235" s="6">
        <v>55420</v>
      </c>
      <c r="Q2235" t="s">
        <v>130</v>
      </c>
      <c r="R2235" t="s">
        <v>16</v>
      </c>
      <c r="S2235" s="4">
        <v>40083</v>
      </c>
      <c r="T2235" s="7">
        <f>S2235-E2235</f>
        <v>2</v>
      </c>
      <c r="U2235" t="s">
        <v>14208</v>
      </c>
      <c r="V2235" s="6" t="s">
        <v>14257</v>
      </c>
      <c r="W2235" t="s">
        <v>14258</v>
      </c>
      <c r="X2235" t="s">
        <v>14186</v>
      </c>
      <c r="Y2235" t="str">
        <f>VLOOKUP(R2235,Managers!$A:$B,2,)</f>
        <v>Josh Martinez</v>
      </c>
      <c r="Z2235" s="11">
        <f>VLOOKUP(X2235,HourlyWages!$A:$B,2,0)</f>
        <v>67</v>
      </c>
      <c r="AA2235">
        <v>1</v>
      </c>
    </row>
    <row r="2236" spans="1:27" x14ac:dyDescent="0.3">
      <c r="A2236" t="b">
        <f>COUNTIF($C$1:C2236, C2236)&gt;1</f>
        <v>0</v>
      </c>
      <c r="B2236" t="b">
        <f>VLOOKUP(C2236,Sheet3!$A:$B,2,0) &gt; 1</f>
        <v>0</v>
      </c>
      <c r="C2236">
        <v>2235</v>
      </c>
      <c r="D2236">
        <v>16134</v>
      </c>
      <c r="E2236" s="4">
        <v>41232</v>
      </c>
      <c r="F2236">
        <v>43</v>
      </c>
      <c r="G2236" s="15">
        <f>I2236*F2236</f>
        <v>6450</v>
      </c>
      <c r="H2236" s="9">
        <v>0.04</v>
      </c>
      <c r="I2236" s="13">
        <f>VLOOKUP($U2236,Pricebook!$A:$D,4,0)</f>
        <v>150</v>
      </c>
      <c r="J2236" s="11">
        <f>G2236*(1-H2236)</f>
        <v>6192</v>
      </c>
      <c r="K2236" t="s">
        <v>1177</v>
      </c>
      <c r="L2236" t="s">
        <v>41</v>
      </c>
      <c r="M2236" t="str">
        <f>VLOOKUP($L2236,Companies!$A:$G,7,)</f>
        <v>EDP Services</v>
      </c>
      <c r="N2236" t="str">
        <f>VLOOKUP($L2236,Companies!$A:$G,6,)</f>
        <v>Technology</v>
      </c>
      <c r="O2236" s="6" t="s">
        <v>1178</v>
      </c>
      <c r="P2236" s="6">
        <v>35209</v>
      </c>
      <c r="Q2236" t="s">
        <v>424</v>
      </c>
      <c r="R2236" t="s">
        <v>34</v>
      </c>
      <c r="S2236" s="4">
        <v>41234</v>
      </c>
      <c r="T2236" s="7">
        <f>S2236-E2236</f>
        <v>2</v>
      </c>
      <c r="U2236" t="s">
        <v>14216</v>
      </c>
      <c r="V2236" s="6" t="s">
        <v>14251</v>
      </c>
      <c r="W2236" t="s">
        <v>14263</v>
      </c>
      <c r="X2236" t="s">
        <v>14189</v>
      </c>
      <c r="Y2236" t="str">
        <f>VLOOKUP(R2236,Managers!$A:$B,2,)</f>
        <v>Frank Mitchell</v>
      </c>
      <c r="Z2236" s="11">
        <f>VLOOKUP(X2236,HourlyWages!$A:$B,2,0)</f>
        <v>62</v>
      </c>
      <c r="AA2236">
        <v>1</v>
      </c>
    </row>
    <row r="2237" spans="1:27" x14ac:dyDescent="0.3">
      <c r="A2237" t="b">
        <f>COUNTIF($C$1:C2237, C2237)&gt;1</f>
        <v>0</v>
      </c>
      <c r="B2237" t="b">
        <f>VLOOKUP(C2237,Sheet3!$A:$B,2,0) &gt; 1</f>
        <v>0</v>
      </c>
      <c r="C2237">
        <v>2236</v>
      </c>
      <c r="D2237">
        <v>16160</v>
      </c>
      <c r="E2237" s="4">
        <v>40747</v>
      </c>
      <c r="F2237">
        <v>50</v>
      </c>
      <c r="G2237" s="15">
        <f>I2237*F2237</f>
        <v>8500</v>
      </c>
      <c r="H2237" s="9">
        <v>0.09</v>
      </c>
      <c r="I2237" s="13">
        <f>VLOOKUP($U2237,Pricebook!$A:$D,4,0)</f>
        <v>170</v>
      </c>
      <c r="J2237" s="11">
        <f>G2237*(1-H2237)</f>
        <v>7735</v>
      </c>
      <c r="K2237" t="s">
        <v>1921</v>
      </c>
      <c r="L2237" t="s">
        <v>207</v>
      </c>
      <c r="M2237" t="str">
        <f>VLOOKUP($L2237,Companies!$A:$G,7,)</f>
        <v>Television Services</v>
      </c>
      <c r="N2237" t="str">
        <f>VLOOKUP($L2237,Companies!$A:$G,6,)</f>
        <v>Consumer Services</v>
      </c>
      <c r="O2237" s="6" t="s">
        <v>1615</v>
      </c>
      <c r="P2237" s="6">
        <v>79701</v>
      </c>
      <c r="Q2237" t="s">
        <v>48</v>
      </c>
      <c r="R2237" t="s">
        <v>16</v>
      </c>
      <c r="S2237" s="4">
        <v>40748</v>
      </c>
      <c r="T2237" s="7">
        <f>S2237-E2237</f>
        <v>1</v>
      </c>
      <c r="U2237" t="s">
        <v>14219</v>
      </c>
      <c r="V2237" s="6" t="s">
        <v>14251</v>
      </c>
      <c r="W2237" t="s">
        <v>14263</v>
      </c>
      <c r="X2237" t="s">
        <v>14202</v>
      </c>
      <c r="Y2237" t="str">
        <f>VLOOKUP(R2237,Managers!$A:$B,2,)</f>
        <v>Josh Martinez</v>
      </c>
      <c r="Z2237" s="11">
        <f>VLOOKUP(X2237,HourlyWages!$A:$B,2,0)</f>
        <v>71</v>
      </c>
      <c r="AA2237">
        <v>1</v>
      </c>
    </row>
    <row r="2238" spans="1:27" x14ac:dyDescent="0.3">
      <c r="A2238" t="b">
        <f>COUNTIF($C$1:C2238, C2238)&gt;1</f>
        <v>0</v>
      </c>
      <c r="B2238" t="b">
        <f>VLOOKUP(C2238,Sheet3!$A:$B,2,0) &gt; 1</f>
        <v>0</v>
      </c>
      <c r="C2238">
        <v>2237</v>
      </c>
      <c r="D2238">
        <v>16161</v>
      </c>
      <c r="E2238" s="4">
        <v>41118</v>
      </c>
      <c r="F2238">
        <v>49</v>
      </c>
      <c r="G2238" s="15">
        <f>I2238*F2238</f>
        <v>7350</v>
      </c>
      <c r="H2238" s="9">
        <v>0.03</v>
      </c>
      <c r="I2238" s="13">
        <f>VLOOKUP($U2238,Pricebook!$A:$D,4,0)</f>
        <v>150</v>
      </c>
      <c r="J2238" s="11">
        <f>G2238*(1-H2238)</f>
        <v>7129.5</v>
      </c>
      <c r="K2238" t="s">
        <v>1105</v>
      </c>
      <c r="L2238" t="s">
        <v>341</v>
      </c>
      <c r="M2238" t="str">
        <f>VLOOKUP($L2238,Companies!$A:$G,7,)</f>
        <v>Computer Software: Prepackaged Software</v>
      </c>
      <c r="N2238" t="str">
        <f>VLOOKUP($L2238,Companies!$A:$G,6,)</f>
        <v>Technology</v>
      </c>
      <c r="O2238" s="6" t="s">
        <v>1106</v>
      </c>
      <c r="P2238" s="6">
        <v>48127</v>
      </c>
      <c r="Q2238" t="s">
        <v>172</v>
      </c>
      <c r="R2238" t="s">
        <v>16</v>
      </c>
      <c r="S2238" s="4">
        <v>41119</v>
      </c>
      <c r="T2238" s="7">
        <f>S2238-E2238</f>
        <v>1</v>
      </c>
      <c r="U2238" t="s">
        <v>14210</v>
      </c>
      <c r="V2238" s="6" t="s">
        <v>14251</v>
      </c>
      <c r="W2238" t="s">
        <v>14252</v>
      </c>
      <c r="X2238" t="s">
        <v>14189</v>
      </c>
      <c r="Y2238" t="str">
        <f>VLOOKUP(R2238,Managers!$A:$B,2,)</f>
        <v>Josh Martinez</v>
      </c>
      <c r="Z2238" s="11">
        <f>VLOOKUP(X2238,HourlyWages!$A:$B,2,0)</f>
        <v>62</v>
      </c>
      <c r="AA2238">
        <v>1</v>
      </c>
    </row>
    <row r="2239" spans="1:27" x14ac:dyDescent="0.3">
      <c r="A2239" t="b">
        <f>COUNTIF($C$1:C2239, C2239)&gt;1</f>
        <v>0</v>
      </c>
      <c r="B2239" t="b">
        <f>VLOOKUP(C2239,Sheet3!$A:$B,2,0) &gt; 1</f>
        <v>0</v>
      </c>
      <c r="C2239">
        <v>2238</v>
      </c>
      <c r="D2239">
        <v>16161</v>
      </c>
      <c r="E2239" s="4">
        <v>41118</v>
      </c>
      <c r="F2239">
        <v>38</v>
      </c>
      <c r="G2239" s="15">
        <f>I2239*F2239</f>
        <v>5320</v>
      </c>
      <c r="H2239" s="9">
        <v>0.03</v>
      </c>
      <c r="I2239" s="13">
        <f>VLOOKUP($U2239,Pricebook!$A:$D,4,0)</f>
        <v>140</v>
      </c>
      <c r="J2239" s="11">
        <f>G2239*(1-H2239)</f>
        <v>5160.3999999999996</v>
      </c>
      <c r="K2239" t="s">
        <v>1105</v>
      </c>
      <c r="L2239" t="s">
        <v>341</v>
      </c>
      <c r="M2239" t="str">
        <f>VLOOKUP($L2239,Companies!$A:$G,7,)</f>
        <v>Computer Software: Prepackaged Software</v>
      </c>
      <c r="N2239" t="str">
        <f>VLOOKUP($L2239,Companies!$A:$G,6,)</f>
        <v>Technology</v>
      </c>
      <c r="O2239" s="6" t="s">
        <v>1922</v>
      </c>
      <c r="P2239" s="6">
        <v>48227</v>
      </c>
      <c r="Q2239" t="s">
        <v>172</v>
      </c>
      <c r="R2239" t="s">
        <v>16</v>
      </c>
      <c r="S2239" s="4">
        <v>41120</v>
      </c>
      <c r="T2239" s="7">
        <f>S2239-E2239</f>
        <v>2</v>
      </c>
      <c r="U2239" t="s">
        <v>14213</v>
      </c>
      <c r="V2239" s="6" t="s">
        <v>14257</v>
      </c>
      <c r="W2239" t="s">
        <v>14259</v>
      </c>
      <c r="X2239" t="s">
        <v>14193</v>
      </c>
      <c r="Y2239" t="str">
        <f>VLOOKUP(R2239,Managers!$A:$B,2,)</f>
        <v>Josh Martinez</v>
      </c>
      <c r="Z2239" s="11">
        <f>VLOOKUP(X2239,HourlyWages!$A:$B,2,0)</f>
        <v>57</v>
      </c>
      <c r="AA2239">
        <v>1</v>
      </c>
    </row>
    <row r="2240" spans="1:27" x14ac:dyDescent="0.3">
      <c r="A2240" t="b">
        <f>COUNTIF($C$1:C2240, C2240)&gt;1</f>
        <v>0</v>
      </c>
      <c r="B2240" t="b">
        <f>VLOOKUP(C2240,Sheet3!$A:$B,2,0) &gt; 1</f>
        <v>0</v>
      </c>
      <c r="C2240">
        <v>2239</v>
      </c>
      <c r="D2240">
        <v>16164</v>
      </c>
      <c r="E2240" s="4">
        <v>40911</v>
      </c>
      <c r="F2240">
        <v>22</v>
      </c>
      <c r="G2240" s="15">
        <f>I2240*F2240</f>
        <v>2420</v>
      </c>
      <c r="H2240" s="9">
        <v>7.0000000000000007E-2</v>
      </c>
      <c r="I2240" s="13">
        <f>VLOOKUP($U2240,Pricebook!$A:$D,4,0)</f>
        <v>110</v>
      </c>
      <c r="J2240" s="11">
        <f>G2240*(1-H2240)</f>
        <v>2250.6</v>
      </c>
      <c r="K2240" t="s">
        <v>1370</v>
      </c>
      <c r="L2240" t="s">
        <v>585</v>
      </c>
      <c r="M2240" t="str">
        <f>VLOOKUP($L2240,Companies!$A:$G,7,)</f>
        <v>Industrial Machinery/Components</v>
      </c>
      <c r="N2240" t="str">
        <f>VLOOKUP($L2240,Companies!$A:$G,6,)</f>
        <v>Technology</v>
      </c>
      <c r="O2240" s="6" t="s">
        <v>1923</v>
      </c>
      <c r="P2240" s="6">
        <v>80020</v>
      </c>
      <c r="Q2240" t="s">
        <v>237</v>
      </c>
      <c r="R2240" t="s">
        <v>23</v>
      </c>
      <c r="S2240" s="4">
        <v>40920</v>
      </c>
      <c r="T2240" s="7">
        <f>S2240-E2240</f>
        <v>9</v>
      </c>
      <c r="U2240" t="s">
        <v>14220</v>
      </c>
      <c r="V2240" s="6" t="s">
        <v>14257</v>
      </c>
      <c r="W2240" t="s">
        <v>14258</v>
      </c>
      <c r="X2240" t="s">
        <v>14189</v>
      </c>
      <c r="Y2240" t="str">
        <f>VLOOKUP(R2240,Managers!$A:$B,2,)</f>
        <v>Bob Turner</v>
      </c>
      <c r="Z2240" s="11">
        <f>VLOOKUP(X2240,HourlyWages!$A:$B,2,0)</f>
        <v>62</v>
      </c>
      <c r="AA2240">
        <v>1</v>
      </c>
    </row>
    <row r="2241" spans="1:27" x14ac:dyDescent="0.3">
      <c r="A2241" t="b">
        <f>COUNTIF($C$1:C2241, C2241)&gt;1</f>
        <v>0</v>
      </c>
      <c r="B2241" t="b">
        <f>VLOOKUP(C2241,Sheet3!$A:$B,2,0) &gt; 1</f>
        <v>0</v>
      </c>
      <c r="C2241">
        <v>2240</v>
      </c>
      <c r="D2241">
        <v>16164</v>
      </c>
      <c r="E2241" s="4">
        <v>40911</v>
      </c>
      <c r="F2241">
        <v>26</v>
      </c>
      <c r="G2241" s="15">
        <f>I2241*F2241</f>
        <v>3120</v>
      </c>
      <c r="H2241" s="9">
        <v>0.08</v>
      </c>
      <c r="I2241" s="13">
        <f>VLOOKUP($U2241,Pricebook!$A:$D,4,0)</f>
        <v>120</v>
      </c>
      <c r="J2241" s="11">
        <f>G2241*(1-H2241)</f>
        <v>2870.4</v>
      </c>
      <c r="K2241" t="s">
        <v>1370</v>
      </c>
      <c r="L2241" t="s">
        <v>585</v>
      </c>
      <c r="M2241" t="str">
        <f>VLOOKUP($L2241,Companies!$A:$G,7,)</f>
        <v>Industrial Machinery/Components</v>
      </c>
      <c r="N2241" t="str">
        <f>VLOOKUP($L2241,Companies!$A:$G,6,)</f>
        <v>Technology</v>
      </c>
      <c r="O2241" s="6" t="s">
        <v>1923</v>
      </c>
      <c r="P2241" s="6">
        <v>80020</v>
      </c>
      <c r="Q2241" t="s">
        <v>237</v>
      </c>
      <c r="R2241" t="s">
        <v>23</v>
      </c>
      <c r="S2241" s="4">
        <v>40918</v>
      </c>
      <c r="T2241" s="7">
        <f>S2241-E2241</f>
        <v>7</v>
      </c>
      <c r="U2241" t="s">
        <v>14212</v>
      </c>
      <c r="V2241" s="6" t="s">
        <v>14251</v>
      </c>
      <c r="W2241" t="s">
        <v>14262</v>
      </c>
      <c r="X2241" t="s">
        <v>14202</v>
      </c>
      <c r="Y2241" t="str">
        <f>VLOOKUP(R2241,Managers!$A:$B,2,)</f>
        <v>Bob Turner</v>
      </c>
      <c r="Z2241" s="11">
        <f>VLOOKUP(X2241,HourlyWages!$A:$B,2,0)</f>
        <v>71</v>
      </c>
      <c r="AA2241">
        <v>1</v>
      </c>
    </row>
    <row r="2242" spans="1:27" x14ac:dyDescent="0.3">
      <c r="A2242" t="b">
        <f>COUNTIF($C$1:C2242, C2242)&gt;1</f>
        <v>0</v>
      </c>
      <c r="B2242" t="b">
        <f>VLOOKUP(C2242,Sheet3!$A:$B,2,0) &gt; 1</f>
        <v>0</v>
      </c>
      <c r="C2242">
        <v>2241</v>
      </c>
      <c r="D2242">
        <v>16164</v>
      </c>
      <c r="E2242" s="4">
        <v>40911</v>
      </c>
      <c r="F2242">
        <v>26</v>
      </c>
      <c r="G2242" s="15">
        <f>I2242*F2242</f>
        <v>3900</v>
      </c>
      <c r="H2242" s="9">
        <v>0.03</v>
      </c>
      <c r="I2242" s="13">
        <f>VLOOKUP($U2242,Pricebook!$A:$D,4,0)</f>
        <v>150</v>
      </c>
      <c r="J2242" s="11">
        <f>G2242*(1-H2242)</f>
        <v>3783</v>
      </c>
      <c r="K2242" t="s">
        <v>1370</v>
      </c>
      <c r="L2242" t="s">
        <v>585</v>
      </c>
      <c r="M2242" t="str">
        <f>VLOOKUP($L2242,Companies!$A:$G,7,)</f>
        <v>Industrial Machinery/Components</v>
      </c>
      <c r="N2242" t="str">
        <f>VLOOKUP($L2242,Companies!$A:$G,6,)</f>
        <v>Technology</v>
      </c>
      <c r="O2242" s="6" t="s">
        <v>1371</v>
      </c>
      <c r="P2242" s="6">
        <v>40422</v>
      </c>
      <c r="Q2242" t="s">
        <v>254</v>
      </c>
      <c r="R2242" t="s">
        <v>34</v>
      </c>
      <c r="S2242" s="4">
        <v>40915</v>
      </c>
      <c r="T2242" s="7">
        <f>S2242-E2242</f>
        <v>4</v>
      </c>
      <c r="U2242" t="s">
        <v>14216</v>
      </c>
      <c r="V2242" s="6" t="s">
        <v>14254</v>
      </c>
      <c r="W2242" t="s">
        <v>14265</v>
      </c>
      <c r="X2242" t="s">
        <v>14191</v>
      </c>
      <c r="Y2242" t="str">
        <f>VLOOKUP(R2242,Managers!$A:$B,2,)</f>
        <v>Frank Mitchell</v>
      </c>
      <c r="Z2242" s="11">
        <f>VLOOKUP(X2242,HourlyWages!$A:$B,2,0)</f>
        <v>60</v>
      </c>
      <c r="AA2242">
        <v>1</v>
      </c>
    </row>
    <row r="2243" spans="1:27" x14ac:dyDescent="0.3">
      <c r="A2243" t="b">
        <f>COUNTIF($C$1:C2243, C2243)&gt;1</f>
        <v>0</v>
      </c>
      <c r="B2243" t="b">
        <f>VLOOKUP(C2243,Sheet3!$A:$B,2,0) &gt; 1</f>
        <v>0</v>
      </c>
      <c r="C2243">
        <v>2242</v>
      </c>
      <c r="D2243">
        <v>16165</v>
      </c>
      <c r="E2243" s="4">
        <v>40381</v>
      </c>
      <c r="F2243">
        <v>4</v>
      </c>
      <c r="G2243" s="15">
        <f>I2243*F2243</f>
        <v>600</v>
      </c>
      <c r="H2243" s="9">
        <v>0.01</v>
      </c>
      <c r="I2243" s="13">
        <f>VLOOKUP($U2243,Pricebook!$A:$D,4,0)</f>
        <v>150</v>
      </c>
      <c r="J2243" s="11">
        <f>G2243*(1-H2243)</f>
        <v>594</v>
      </c>
      <c r="K2243" t="s">
        <v>395</v>
      </c>
      <c r="L2243" t="s">
        <v>396</v>
      </c>
      <c r="M2243" t="str">
        <f>VLOOKUP($L2243,Companies!$A:$G,7,)</f>
        <v>EDP Services</v>
      </c>
      <c r="N2243" t="str">
        <f>VLOOKUP($L2243,Companies!$A:$G,6,)</f>
        <v>Technology</v>
      </c>
      <c r="O2243" s="6" t="s">
        <v>634</v>
      </c>
      <c r="P2243" s="6" t="s">
        <v>635</v>
      </c>
      <c r="Q2243" t="s">
        <v>358</v>
      </c>
      <c r="R2243" t="s">
        <v>16</v>
      </c>
      <c r="S2243" s="4">
        <v>40383</v>
      </c>
      <c r="T2243" s="7">
        <f>S2243-E2243</f>
        <v>2</v>
      </c>
      <c r="U2243" t="s">
        <v>14211</v>
      </c>
      <c r="V2243" s="6" t="s">
        <v>14251</v>
      </c>
      <c r="W2243" t="s">
        <v>14263</v>
      </c>
      <c r="X2243" t="s">
        <v>14194</v>
      </c>
      <c r="Y2243" t="str">
        <f>VLOOKUP(R2243,Managers!$A:$B,2,)</f>
        <v>Josh Martinez</v>
      </c>
      <c r="Z2243" s="11">
        <f>VLOOKUP(X2243,HourlyWages!$A:$B,2,0)</f>
        <v>71</v>
      </c>
      <c r="AA2243">
        <v>1</v>
      </c>
    </row>
    <row r="2244" spans="1:27" x14ac:dyDescent="0.3">
      <c r="A2244" t="b">
        <f>COUNTIF($C$1:C2244, C2244)&gt;1</f>
        <v>0</v>
      </c>
      <c r="B2244" t="b">
        <f>VLOOKUP(C2244,Sheet3!$A:$B,2,0) &gt; 1</f>
        <v>0</v>
      </c>
      <c r="C2244">
        <v>2243</v>
      </c>
      <c r="D2244">
        <v>16165</v>
      </c>
      <c r="E2244" s="4">
        <v>40381</v>
      </c>
      <c r="F2244">
        <v>24</v>
      </c>
      <c r="G2244" s="15">
        <f>I2244*F2244</f>
        <v>3000</v>
      </c>
      <c r="H2244" s="9">
        <v>7.0000000000000007E-2</v>
      </c>
      <c r="I2244" s="13">
        <f>VLOOKUP($U2244,Pricebook!$A:$D,4,0)</f>
        <v>125</v>
      </c>
      <c r="J2244" s="11">
        <f>G2244*(1-H2244)</f>
        <v>2790</v>
      </c>
      <c r="K2244" t="s">
        <v>395</v>
      </c>
      <c r="L2244" t="s">
        <v>396</v>
      </c>
      <c r="M2244" t="str">
        <f>VLOOKUP($L2244,Companies!$A:$G,7,)</f>
        <v>EDP Services</v>
      </c>
      <c r="N2244" t="str">
        <f>VLOOKUP($L2244,Companies!$A:$G,6,)</f>
        <v>Technology</v>
      </c>
      <c r="O2244" s="6" t="s">
        <v>634</v>
      </c>
      <c r="P2244" s="6" t="s">
        <v>635</v>
      </c>
      <c r="Q2244" t="s">
        <v>358</v>
      </c>
      <c r="R2244" t="s">
        <v>16</v>
      </c>
      <c r="S2244" s="4">
        <v>40382</v>
      </c>
      <c r="T2244" s="7">
        <f>S2244-E2244</f>
        <v>1</v>
      </c>
      <c r="U2244" t="s">
        <v>14208</v>
      </c>
      <c r="V2244" s="6" t="s">
        <v>14251</v>
      </c>
      <c r="W2244" t="s">
        <v>14252</v>
      </c>
      <c r="X2244" t="s">
        <v>14192</v>
      </c>
      <c r="Y2244" t="str">
        <f>VLOOKUP(R2244,Managers!$A:$B,2,)</f>
        <v>Josh Martinez</v>
      </c>
      <c r="Z2244" s="11">
        <f>VLOOKUP(X2244,HourlyWages!$A:$B,2,0)</f>
        <v>75</v>
      </c>
      <c r="AA2244">
        <v>1</v>
      </c>
    </row>
    <row r="2245" spans="1:27" x14ac:dyDescent="0.3">
      <c r="A2245" t="b">
        <f>COUNTIF($C$1:C2245, C2245)&gt;1</f>
        <v>0</v>
      </c>
      <c r="B2245" t="b">
        <f>VLOOKUP(C2245,Sheet3!$A:$B,2,0) &gt; 1</f>
        <v>0</v>
      </c>
      <c r="C2245">
        <v>2244</v>
      </c>
      <c r="D2245">
        <v>16165</v>
      </c>
      <c r="E2245" s="4">
        <v>40381</v>
      </c>
      <c r="F2245">
        <v>19</v>
      </c>
      <c r="G2245" s="15">
        <f>I2245*F2245</f>
        <v>3800</v>
      </c>
      <c r="H2245" s="9">
        <v>0.09</v>
      </c>
      <c r="I2245" s="13">
        <f>VLOOKUP($U2245,Pricebook!$A:$D,4,0)</f>
        <v>200</v>
      </c>
      <c r="J2245" s="11">
        <f>G2245*(1-H2245)</f>
        <v>3458</v>
      </c>
      <c r="K2245" t="s">
        <v>395</v>
      </c>
      <c r="L2245" t="s">
        <v>396</v>
      </c>
      <c r="M2245" t="str">
        <f>VLOOKUP($L2245,Companies!$A:$G,7,)</f>
        <v>EDP Services</v>
      </c>
      <c r="N2245" t="str">
        <f>VLOOKUP($L2245,Companies!$A:$G,6,)</f>
        <v>Technology</v>
      </c>
      <c r="O2245" s="6" t="s">
        <v>634</v>
      </c>
      <c r="P2245" s="6" t="s">
        <v>635</v>
      </c>
      <c r="Q2245" t="s">
        <v>358</v>
      </c>
      <c r="R2245" t="s">
        <v>16</v>
      </c>
      <c r="S2245" s="4">
        <v>40381</v>
      </c>
      <c r="T2245" s="7">
        <f>S2245-E2245</f>
        <v>0</v>
      </c>
      <c r="U2245" t="s">
        <v>14206</v>
      </c>
      <c r="V2245" s="6" t="s">
        <v>14254</v>
      </c>
      <c r="W2245" t="s">
        <v>14256</v>
      </c>
      <c r="X2245" t="s">
        <v>14188</v>
      </c>
      <c r="Y2245" t="str">
        <f>VLOOKUP(R2245,Managers!$A:$B,2,)</f>
        <v>Josh Martinez</v>
      </c>
      <c r="Z2245" s="11">
        <f>VLOOKUP(X2245,HourlyWages!$A:$B,2,0)</f>
        <v>52</v>
      </c>
      <c r="AA2245">
        <v>1</v>
      </c>
    </row>
    <row r="2246" spans="1:27" x14ac:dyDescent="0.3">
      <c r="A2246" t="b">
        <f>COUNTIF($C$1:C2246, C2246)&gt;1</f>
        <v>0</v>
      </c>
      <c r="B2246" t="b">
        <f>VLOOKUP(C2246,Sheet3!$A:$B,2,0) &gt; 1</f>
        <v>0</v>
      </c>
      <c r="C2246">
        <v>2245</v>
      </c>
      <c r="D2246">
        <v>16166</v>
      </c>
      <c r="E2246" s="4">
        <v>40209</v>
      </c>
      <c r="F2246">
        <v>36</v>
      </c>
      <c r="G2246" s="15">
        <f>I2246*F2246</f>
        <v>5040</v>
      </c>
      <c r="H2246" s="9">
        <v>0.09</v>
      </c>
      <c r="I2246" s="13">
        <f>VLOOKUP($U2246,Pricebook!$A:$D,4,0)</f>
        <v>140</v>
      </c>
      <c r="J2246" s="11">
        <f>G2246*(1-H2246)</f>
        <v>4586.4000000000005</v>
      </c>
      <c r="K2246" t="s">
        <v>1680</v>
      </c>
      <c r="L2246" t="s">
        <v>775</v>
      </c>
      <c r="M2246" t="str">
        <f>VLOOKUP($L2246,Companies!$A:$G,7,)</f>
        <v>Computer Software: Prepackaged Software</v>
      </c>
      <c r="N2246" t="str">
        <f>VLOOKUP($L2246,Companies!$A:$G,6,)</f>
        <v>Technology</v>
      </c>
      <c r="O2246" s="6" t="s">
        <v>1681</v>
      </c>
      <c r="P2246" s="6">
        <v>80817</v>
      </c>
      <c r="Q2246" t="s">
        <v>237</v>
      </c>
      <c r="R2246" t="s">
        <v>23</v>
      </c>
      <c r="S2246" s="4">
        <v>40210</v>
      </c>
      <c r="T2246" s="7">
        <f>S2246-E2246</f>
        <v>1</v>
      </c>
      <c r="U2246" t="s">
        <v>14213</v>
      </c>
      <c r="V2246" s="6" t="s">
        <v>14251</v>
      </c>
      <c r="W2246" t="s">
        <v>14268</v>
      </c>
      <c r="X2246" t="s">
        <v>14190</v>
      </c>
      <c r="Y2246" t="str">
        <f>VLOOKUP(R2246,Managers!$A:$B,2,)</f>
        <v>Bob Turner</v>
      </c>
      <c r="Z2246" s="11">
        <f>VLOOKUP(X2246,HourlyWages!$A:$B,2,0)</f>
        <v>67</v>
      </c>
      <c r="AA2246">
        <v>1</v>
      </c>
    </row>
    <row r="2247" spans="1:27" x14ac:dyDescent="0.3">
      <c r="A2247" t="b">
        <f>COUNTIF($C$1:C2247, C2247)&gt;1</f>
        <v>0</v>
      </c>
      <c r="B2247" t="b">
        <f>VLOOKUP(C2247,Sheet3!$A:$B,2,0) &gt; 1</f>
        <v>0</v>
      </c>
      <c r="C2247">
        <v>2246</v>
      </c>
      <c r="D2247">
        <v>16193</v>
      </c>
      <c r="E2247" s="4">
        <v>41008</v>
      </c>
      <c r="F2247">
        <v>8</v>
      </c>
      <c r="G2247" s="15">
        <f>I2247*F2247</f>
        <v>1600</v>
      </c>
      <c r="H2247" s="9">
        <v>0</v>
      </c>
      <c r="I2247" s="13">
        <f>VLOOKUP($U2247,Pricebook!$A:$D,4,0)</f>
        <v>200</v>
      </c>
      <c r="J2247" s="11">
        <f>G2247*(1-H2247)</f>
        <v>1600</v>
      </c>
      <c r="K2247" t="s">
        <v>1086</v>
      </c>
      <c r="L2247" t="s">
        <v>55</v>
      </c>
      <c r="M2247" t="str">
        <f>VLOOKUP($L2247,Companies!$A:$G,7,)</f>
        <v>Semiconductors</v>
      </c>
      <c r="N2247" t="str">
        <f>VLOOKUP($L2247,Companies!$A:$G,6,)</f>
        <v>Technology</v>
      </c>
      <c r="O2247" s="6" t="s">
        <v>1924</v>
      </c>
      <c r="P2247" s="6">
        <v>60623</v>
      </c>
      <c r="Q2247" t="s">
        <v>15</v>
      </c>
      <c r="R2247" t="s">
        <v>16</v>
      </c>
      <c r="S2247" s="4">
        <v>41010</v>
      </c>
      <c r="T2247" s="7">
        <f>S2247-E2247</f>
        <v>2</v>
      </c>
      <c r="U2247" t="s">
        <v>14206</v>
      </c>
      <c r="V2247" s="6" t="s">
        <v>14251</v>
      </c>
      <c r="W2247" t="s">
        <v>14263</v>
      </c>
      <c r="X2247" t="s">
        <v>14192</v>
      </c>
      <c r="Y2247" t="str">
        <f>VLOOKUP(R2247,Managers!$A:$B,2,)</f>
        <v>Josh Martinez</v>
      </c>
      <c r="Z2247" s="11">
        <f>VLOOKUP(X2247,HourlyWages!$A:$B,2,0)</f>
        <v>75</v>
      </c>
      <c r="AA2247">
        <v>1</v>
      </c>
    </row>
    <row r="2248" spans="1:27" x14ac:dyDescent="0.3">
      <c r="A2248" t="b">
        <f>COUNTIF($C$1:C2248, C2248)&gt;1</f>
        <v>0</v>
      </c>
      <c r="B2248" t="b">
        <f>VLOOKUP(C2248,Sheet3!$A:$B,2,0) &gt; 1</f>
        <v>0</v>
      </c>
      <c r="C2248">
        <v>2247</v>
      </c>
      <c r="D2248">
        <v>16193</v>
      </c>
      <c r="E2248" s="4">
        <v>41008</v>
      </c>
      <c r="F2248">
        <v>29</v>
      </c>
      <c r="G2248" s="15">
        <f>I2248*F2248</f>
        <v>4350</v>
      </c>
      <c r="H2248" s="9">
        <v>7.0000000000000007E-2</v>
      </c>
      <c r="I2248" s="13">
        <f>VLOOKUP($U2248,Pricebook!$A:$D,4,0)</f>
        <v>150</v>
      </c>
      <c r="J2248" s="11">
        <f>G2248*(1-H2248)</f>
        <v>4045.4999999999995</v>
      </c>
      <c r="K2248" t="s">
        <v>1086</v>
      </c>
      <c r="L2248" t="s">
        <v>55</v>
      </c>
      <c r="M2248" t="str">
        <f>VLOOKUP($L2248,Companies!$A:$G,7,)</f>
        <v>Semiconductors</v>
      </c>
      <c r="N2248" t="str">
        <f>VLOOKUP($L2248,Companies!$A:$G,6,)</f>
        <v>Technology</v>
      </c>
      <c r="O2248" s="6" t="s">
        <v>1924</v>
      </c>
      <c r="P2248" s="6">
        <v>60623</v>
      </c>
      <c r="Q2248" t="s">
        <v>15</v>
      </c>
      <c r="R2248" t="s">
        <v>16</v>
      </c>
      <c r="S2248" s="4">
        <v>41010</v>
      </c>
      <c r="T2248" s="7">
        <f>S2248-E2248</f>
        <v>2</v>
      </c>
      <c r="U2248" t="s">
        <v>14210</v>
      </c>
      <c r="V2248" s="6" t="s">
        <v>14251</v>
      </c>
      <c r="W2248" t="s">
        <v>14260</v>
      </c>
      <c r="X2248" t="s">
        <v>14192</v>
      </c>
      <c r="Y2248" t="str">
        <f>VLOOKUP(R2248,Managers!$A:$B,2,)</f>
        <v>Josh Martinez</v>
      </c>
      <c r="Z2248" s="11">
        <f>VLOOKUP(X2248,HourlyWages!$A:$B,2,0)</f>
        <v>75</v>
      </c>
      <c r="AA2248">
        <v>1</v>
      </c>
    </row>
    <row r="2249" spans="1:27" x14ac:dyDescent="0.3">
      <c r="A2249" t="b">
        <f>COUNTIF($C$1:C2249, C2249)&gt;1</f>
        <v>0</v>
      </c>
      <c r="B2249" t="b">
        <f>VLOOKUP(C2249,Sheet3!$A:$B,2,0) &gt; 1</f>
        <v>0</v>
      </c>
      <c r="C2249">
        <v>2248</v>
      </c>
      <c r="D2249">
        <v>16194</v>
      </c>
      <c r="E2249" s="4">
        <v>40458</v>
      </c>
      <c r="F2249">
        <v>24</v>
      </c>
      <c r="G2249" s="15">
        <f>I2249*F2249</f>
        <v>3600</v>
      </c>
      <c r="H2249" s="9">
        <v>0.08</v>
      </c>
      <c r="I2249" s="13">
        <f>VLOOKUP($U2249,Pricebook!$A:$D,4,0)</f>
        <v>150</v>
      </c>
      <c r="J2249" s="11">
        <f>G2249*(1-H2249)</f>
        <v>3312</v>
      </c>
      <c r="K2249" t="s">
        <v>587</v>
      </c>
      <c r="L2249" t="s">
        <v>576</v>
      </c>
      <c r="M2249" t="str">
        <f>VLOOKUP($L2249,Companies!$A:$G,7,)</f>
        <v>Clothing/Shoe/Accessory Stores</v>
      </c>
      <c r="N2249" t="str">
        <f>VLOOKUP($L2249,Companies!$A:$G,6,)</f>
        <v>Consumer Services</v>
      </c>
      <c r="O2249" s="6" t="s">
        <v>488</v>
      </c>
      <c r="P2249" s="6" t="s">
        <v>489</v>
      </c>
      <c r="Q2249" t="s">
        <v>91</v>
      </c>
      <c r="R2249" t="s">
        <v>61</v>
      </c>
      <c r="S2249" s="4">
        <v>40460</v>
      </c>
      <c r="T2249" s="7">
        <f>S2249-E2249</f>
        <v>2</v>
      </c>
      <c r="U2249" t="s">
        <v>14210</v>
      </c>
      <c r="V2249" s="6" t="s">
        <v>14254</v>
      </c>
      <c r="W2249" t="s">
        <v>14256</v>
      </c>
      <c r="X2249" t="s">
        <v>14189</v>
      </c>
      <c r="Y2249" t="str">
        <f>VLOOKUP(R2249,Managers!$A:$B,2,)</f>
        <v>Allen Young</v>
      </c>
      <c r="Z2249" s="11">
        <f>VLOOKUP(X2249,HourlyWages!$A:$B,2,0)</f>
        <v>62</v>
      </c>
      <c r="AA2249">
        <v>1</v>
      </c>
    </row>
    <row r="2250" spans="1:27" x14ac:dyDescent="0.3">
      <c r="A2250" t="b">
        <f>COUNTIF($C$1:C2250, C2250)&gt;1</f>
        <v>0</v>
      </c>
      <c r="B2250" t="b">
        <f>VLOOKUP(C2250,Sheet3!$A:$B,2,0) &gt; 1</f>
        <v>0</v>
      </c>
      <c r="C2250">
        <v>2249</v>
      </c>
      <c r="D2250">
        <v>16196</v>
      </c>
      <c r="E2250" s="4">
        <v>40106</v>
      </c>
      <c r="F2250">
        <v>44</v>
      </c>
      <c r="G2250" s="15">
        <f>I2250*F2250</f>
        <v>5500</v>
      </c>
      <c r="H2250" s="9">
        <v>0.03</v>
      </c>
      <c r="I2250" s="13">
        <f>VLOOKUP($U2250,Pricebook!$A:$D,4,0)</f>
        <v>125</v>
      </c>
      <c r="J2250" s="11">
        <f>G2250*(1-H2250)</f>
        <v>5335</v>
      </c>
      <c r="K2250" t="s">
        <v>1925</v>
      </c>
      <c r="L2250" t="s">
        <v>260</v>
      </c>
      <c r="M2250" t="str">
        <f>VLOOKUP($L2250,Companies!$A:$G,7,)</f>
        <v>Packaged Foods</v>
      </c>
      <c r="N2250" t="str">
        <f>VLOOKUP($L2250,Companies!$A:$G,6,)</f>
        <v>Consumer Non-Durables</v>
      </c>
      <c r="O2250" s="6" t="s">
        <v>962</v>
      </c>
      <c r="P2250" s="6">
        <v>75401</v>
      </c>
      <c r="Q2250" t="s">
        <v>48</v>
      </c>
      <c r="R2250" t="s">
        <v>16</v>
      </c>
      <c r="S2250" s="4">
        <v>40108</v>
      </c>
      <c r="T2250" s="7">
        <f>S2250-E2250</f>
        <v>2</v>
      </c>
      <c r="U2250" t="s">
        <v>14221</v>
      </c>
      <c r="V2250" s="6" t="s">
        <v>14251</v>
      </c>
      <c r="W2250" t="s">
        <v>14263</v>
      </c>
      <c r="X2250" t="s">
        <v>14196</v>
      </c>
      <c r="Y2250" t="str">
        <f>VLOOKUP(R2250,Managers!$A:$B,2,)</f>
        <v>Josh Martinez</v>
      </c>
      <c r="Z2250" s="11">
        <f>VLOOKUP(X2250,HourlyWages!$A:$B,2,0)</f>
        <v>58</v>
      </c>
      <c r="AA2250">
        <v>1</v>
      </c>
    </row>
    <row r="2251" spans="1:27" x14ac:dyDescent="0.3">
      <c r="A2251" t="b">
        <f>COUNTIF($C$1:C2251, C2251)&gt;1</f>
        <v>0</v>
      </c>
      <c r="B2251" t="b">
        <f>VLOOKUP(C2251,Sheet3!$A:$B,2,0) &gt; 1</f>
        <v>0</v>
      </c>
      <c r="C2251">
        <v>2250</v>
      </c>
      <c r="D2251">
        <v>16196</v>
      </c>
      <c r="E2251" s="4">
        <v>40106</v>
      </c>
      <c r="F2251">
        <v>39</v>
      </c>
      <c r="G2251" s="15">
        <f>I2251*F2251</f>
        <v>5850</v>
      </c>
      <c r="H2251" s="9">
        <v>0.06</v>
      </c>
      <c r="I2251" s="13">
        <f>VLOOKUP($U2251,Pricebook!$A:$D,4,0)</f>
        <v>150</v>
      </c>
      <c r="J2251" s="11">
        <f>G2251*(1-H2251)</f>
        <v>5499</v>
      </c>
      <c r="K2251" t="s">
        <v>1925</v>
      </c>
      <c r="L2251" t="s">
        <v>260</v>
      </c>
      <c r="M2251" t="str">
        <f>VLOOKUP($L2251,Companies!$A:$G,7,)</f>
        <v>Packaged Foods</v>
      </c>
      <c r="N2251" t="str">
        <f>VLOOKUP($L2251,Companies!$A:$G,6,)</f>
        <v>Consumer Non-Durables</v>
      </c>
      <c r="O2251" s="6" t="s">
        <v>962</v>
      </c>
      <c r="P2251" s="6">
        <v>75401</v>
      </c>
      <c r="Q2251" t="s">
        <v>48</v>
      </c>
      <c r="R2251" t="s">
        <v>16</v>
      </c>
      <c r="S2251" s="4">
        <v>40107</v>
      </c>
      <c r="T2251" s="7">
        <f>S2251-E2251</f>
        <v>1</v>
      </c>
      <c r="U2251" t="s">
        <v>14210</v>
      </c>
      <c r="V2251" s="6" t="s">
        <v>14257</v>
      </c>
      <c r="W2251" t="s">
        <v>14258</v>
      </c>
      <c r="X2251" t="s">
        <v>14189</v>
      </c>
      <c r="Y2251" t="str">
        <f>VLOOKUP(R2251,Managers!$A:$B,2,)</f>
        <v>Josh Martinez</v>
      </c>
      <c r="Z2251" s="11">
        <f>VLOOKUP(X2251,HourlyWages!$A:$B,2,0)</f>
        <v>62</v>
      </c>
      <c r="AA2251">
        <v>1</v>
      </c>
    </row>
    <row r="2252" spans="1:27" x14ac:dyDescent="0.3">
      <c r="A2252" t="b">
        <f>COUNTIF($C$1:C2252, C2252)&gt;1</f>
        <v>0</v>
      </c>
      <c r="B2252" t="b">
        <f>VLOOKUP(C2252,Sheet3!$A:$B,2,0) &gt; 1</f>
        <v>0</v>
      </c>
      <c r="C2252">
        <v>2251</v>
      </c>
      <c r="D2252">
        <v>16197</v>
      </c>
      <c r="E2252" s="4">
        <v>41208</v>
      </c>
      <c r="F2252">
        <v>23</v>
      </c>
      <c r="G2252" s="15">
        <f>I2252*F2252</f>
        <v>2530</v>
      </c>
      <c r="H2252" s="9">
        <v>0</v>
      </c>
      <c r="I2252" s="13">
        <f>VLOOKUP($U2252,Pricebook!$A:$D,4,0)</f>
        <v>110</v>
      </c>
      <c r="J2252" s="11">
        <f>G2252*(1-H2252)</f>
        <v>2530</v>
      </c>
      <c r="K2252" t="s">
        <v>1926</v>
      </c>
      <c r="L2252" t="s">
        <v>1014</v>
      </c>
      <c r="M2252" t="str">
        <f>VLOOKUP($L2252,Companies!$A:$G,7,)</f>
        <v>Semiconductors</v>
      </c>
      <c r="N2252" t="str">
        <f>VLOOKUP($L2252,Companies!$A:$G,6,)</f>
        <v>Technology</v>
      </c>
      <c r="O2252" s="6" t="s">
        <v>1927</v>
      </c>
      <c r="P2252" s="6">
        <v>23320</v>
      </c>
      <c r="Q2252" t="s">
        <v>368</v>
      </c>
      <c r="R2252" t="s">
        <v>34</v>
      </c>
      <c r="S2252" s="4">
        <v>41208</v>
      </c>
      <c r="T2252" s="7">
        <f>S2252-E2252</f>
        <v>0</v>
      </c>
      <c r="U2252" t="s">
        <v>14215</v>
      </c>
      <c r="V2252" s="6" t="s">
        <v>14254</v>
      </c>
      <c r="W2252" t="s">
        <v>14255</v>
      </c>
      <c r="X2252" t="s">
        <v>14190</v>
      </c>
      <c r="Y2252" t="str">
        <f>VLOOKUP(R2252,Managers!$A:$B,2,)</f>
        <v>Frank Mitchell</v>
      </c>
      <c r="Z2252" s="11">
        <f>VLOOKUP(X2252,HourlyWages!$A:$B,2,0)</f>
        <v>67</v>
      </c>
      <c r="AA2252">
        <v>1</v>
      </c>
    </row>
    <row r="2253" spans="1:27" x14ac:dyDescent="0.3">
      <c r="A2253" t="b">
        <f>COUNTIF($C$1:C2253, C2253)&gt;1</f>
        <v>0</v>
      </c>
      <c r="B2253" t="b">
        <f>VLOOKUP(C2253,Sheet3!$A:$B,2,0) &gt; 1</f>
        <v>0</v>
      </c>
      <c r="C2253">
        <v>2252</v>
      </c>
      <c r="D2253">
        <v>16197</v>
      </c>
      <c r="E2253" s="4">
        <v>41208</v>
      </c>
      <c r="F2253">
        <v>19</v>
      </c>
      <c r="G2253" s="15">
        <f>I2253*F2253</f>
        <v>2090</v>
      </c>
      <c r="H2253" s="9">
        <v>0.08</v>
      </c>
      <c r="I2253" s="13">
        <f>VLOOKUP($U2253,Pricebook!$A:$D,4,0)</f>
        <v>110</v>
      </c>
      <c r="J2253" s="11">
        <f>G2253*(1-H2253)</f>
        <v>1922.8000000000002</v>
      </c>
      <c r="K2253" t="s">
        <v>1926</v>
      </c>
      <c r="L2253" t="s">
        <v>1014</v>
      </c>
      <c r="M2253" t="str">
        <f>VLOOKUP($L2253,Companies!$A:$G,7,)</f>
        <v>Semiconductors</v>
      </c>
      <c r="N2253" t="str">
        <f>VLOOKUP($L2253,Companies!$A:$G,6,)</f>
        <v>Technology</v>
      </c>
      <c r="O2253" s="6" t="s">
        <v>1927</v>
      </c>
      <c r="P2253" s="6">
        <v>23320</v>
      </c>
      <c r="Q2253" t="s">
        <v>368</v>
      </c>
      <c r="R2253" t="s">
        <v>34</v>
      </c>
      <c r="S2253" s="4">
        <v>41209</v>
      </c>
      <c r="T2253" s="7">
        <f>S2253-E2253</f>
        <v>1</v>
      </c>
      <c r="U2253" t="s">
        <v>14215</v>
      </c>
      <c r="V2253" s="6" t="s">
        <v>14254</v>
      </c>
      <c r="W2253" t="s">
        <v>14255</v>
      </c>
      <c r="X2253" t="s">
        <v>14191</v>
      </c>
      <c r="Y2253" t="str">
        <f>VLOOKUP(R2253,Managers!$A:$B,2,)</f>
        <v>Frank Mitchell</v>
      </c>
      <c r="Z2253" s="11">
        <f>VLOOKUP(X2253,HourlyWages!$A:$B,2,0)</f>
        <v>60</v>
      </c>
      <c r="AA2253">
        <v>1</v>
      </c>
    </row>
    <row r="2254" spans="1:27" x14ac:dyDescent="0.3">
      <c r="A2254" t="b">
        <f>COUNTIF($C$1:C2254, C2254)&gt;1</f>
        <v>0</v>
      </c>
      <c r="B2254" t="b">
        <f>VLOOKUP(C2254,Sheet3!$A:$B,2,0) &gt; 1</f>
        <v>0</v>
      </c>
      <c r="C2254">
        <v>2253</v>
      </c>
      <c r="D2254">
        <v>16225</v>
      </c>
      <c r="E2254" s="4">
        <v>39961</v>
      </c>
      <c r="F2254">
        <v>30</v>
      </c>
      <c r="G2254" s="15">
        <f>I2254*F2254</f>
        <v>6000</v>
      </c>
      <c r="H2254" s="9">
        <v>0.03</v>
      </c>
      <c r="I2254" s="13">
        <f>VLOOKUP($U2254,Pricebook!$A:$D,4,0)</f>
        <v>200</v>
      </c>
      <c r="J2254" s="11">
        <f>G2254*(1-H2254)</f>
        <v>5820</v>
      </c>
      <c r="K2254" t="s">
        <v>448</v>
      </c>
      <c r="L2254" t="s">
        <v>449</v>
      </c>
      <c r="M2254" t="str">
        <f>VLOOKUP($L2254,Companies!$A:$G,7,)</f>
        <v>Auto Manufacturing</v>
      </c>
      <c r="N2254" t="str">
        <f>VLOOKUP($L2254,Companies!$A:$G,6,)</f>
        <v>Capital Goods</v>
      </c>
      <c r="O2254" s="6" t="s">
        <v>970</v>
      </c>
      <c r="P2254" s="6">
        <v>33710</v>
      </c>
      <c r="Q2254" t="s">
        <v>101</v>
      </c>
      <c r="R2254" t="s">
        <v>34</v>
      </c>
      <c r="S2254" s="4">
        <v>39963</v>
      </c>
      <c r="T2254" s="7">
        <f>S2254-E2254</f>
        <v>2</v>
      </c>
      <c r="U2254" t="s">
        <v>14206</v>
      </c>
      <c r="V2254" s="6" t="s">
        <v>14257</v>
      </c>
      <c r="W2254" t="s">
        <v>14258</v>
      </c>
      <c r="X2254" t="s">
        <v>14197</v>
      </c>
      <c r="Y2254" t="str">
        <f>VLOOKUP(R2254,Managers!$A:$B,2,)</f>
        <v>Frank Mitchell</v>
      </c>
      <c r="Z2254" s="11">
        <f>VLOOKUP(X2254,HourlyWages!$A:$B,2,0)</f>
        <v>71</v>
      </c>
      <c r="AA2254">
        <v>1</v>
      </c>
    </row>
    <row r="2255" spans="1:27" x14ac:dyDescent="0.3">
      <c r="A2255" t="b">
        <f>COUNTIF($C$1:C2255, C2255)&gt;1</f>
        <v>0</v>
      </c>
      <c r="B2255" t="b">
        <f>VLOOKUP(C2255,Sheet3!$A:$B,2,0) &gt; 1</f>
        <v>0</v>
      </c>
      <c r="C2255">
        <v>2254</v>
      </c>
      <c r="D2255">
        <v>16229</v>
      </c>
      <c r="E2255" s="4">
        <v>39901</v>
      </c>
      <c r="F2255">
        <v>27</v>
      </c>
      <c r="G2255" s="15">
        <f>I2255*F2255</f>
        <v>4050</v>
      </c>
      <c r="H2255" s="9">
        <v>0.04</v>
      </c>
      <c r="I2255" s="13">
        <f>VLOOKUP($U2255,Pricebook!$A:$D,4,0)</f>
        <v>150</v>
      </c>
      <c r="J2255" s="11">
        <f>G2255*(1-H2255)</f>
        <v>3888</v>
      </c>
      <c r="K2255" t="s">
        <v>626</v>
      </c>
      <c r="L2255" t="s">
        <v>27</v>
      </c>
      <c r="M2255" t="str">
        <f>VLOOKUP($L2255,Companies!$A:$G,7,)</f>
        <v>Television Services</v>
      </c>
      <c r="N2255" t="str">
        <f>VLOOKUP($L2255,Companies!$A:$G,6,)</f>
        <v>Consumer Services</v>
      </c>
      <c r="O2255" s="6" t="s">
        <v>1786</v>
      </c>
      <c r="P2255" s="6">
        <v>92307</v>
      </c>
      <c r="Q2255" t="s">
        <v>114</v>
      </c>
      <c r="R2255" t="s">
        <v>23</v>
      </c>
      <c r="S2255" s="4">
        <v>39902</v>
      </c>
      <c r="T2255" s="7">
        <f>S2255-E2255</f>
        <v>1</v>
      </c>
      <c r="U2255" t="s">
        <v>14211</v>
      </c>
      <c r="V2255" s="6" t="s">
        <v>14251</v>
      </c>
      <c r="W2255" t="s">
        <v>14252</v>
      </c>
      <c r="X2255" t="s">
        <v>14200</v>
      </c>
      <c r="Y2255" t="str">
        <f>VLOOKUP(R2255,Managers!$A:$B,2,)</f>
        <v>Bob Turner</v>
      </c>
      <c r="Z2255" s="11">
        <f>VLOOKUP(X2255,HourlyWages!$A:$B,2,0)</f>
        <v>59</v>
      </c>
      <c r="AA2255">
        <v>1</v>
      </c>
    </row>
    <row r="2256" spans="1:27" x14ac:dyDescent="0.3">
      <c r="A2256" t="b">
        <f>COUNTIF($C$1:C2256, C2256)&gt;1</f>
        <v>0</v>
      </c>
      <c r="B2256" t="b">
        <f>VLOOKUP(C2256,Sheet3!$A:$B,2,0) &gt; 1</f>
        <v>0</v>
      </c>
      <c r="C2256">
        <v>2255</v>
      </c>
      <c r="D2256">
        <v>16229</v>
      </c>
      <c r="E2256" s="4">
        <v>39901</v>
      </c>
      <c r="F2256">
        <v>19</v>
      </c>
      <c r="G2256" s="15">
        <f>I2256*F2256</f>
        <v>2850</v>
      </c>
      <c r="H2256" s="9">
        <v>0.05</v>
      </c>
      <c r="I2256" s="13">
        <f>VLOOKUP($U2256,Pricebook!$A:$D,4,0)</f>
        <v>150</v>
      </c>
      <c r="J2256" s="11">
        <f>G2256*(1-H2256)</f>
        <v>2707.5</v>
      </c>
      <c r="K2256" t="s">
        <v>626</v>
      </c>
      <c r="L2256" t="s">
        <v>27</v>
      </c>
      <c r="M2256" t="str">
        <f>VLOOKUP($L2256,Companies!$A:$G,7,)</f>
        <v>Television Services</v>
      </c>
      <c r="N2256" t="str">
        <f>VLOOKUP($L2256,Companies!$A:$G,6,)</f>
        <v>Consumer Services</v>
      </c>
      <c r="O2256" s="6" t="s">
        <v>488</v>
      </c>
      <c r="P2256" s="6" t="s">
        <v>489</v>
      </c>
      <c r="Q2256" t="s">
        <v>91</v>
      </c>
      <c r="R2256" t="s">
        <v>61</v>
      </c>
      <c r="S2256" s="4">
        <v>39903</v>
      </c>
      <c r="T2256" s="7">
        <f>S2256-E2256</f>
        <v>2</v>
      </c>
      <c r="U2256" t="s">
        <v>14210</v>
      </c>
      <c r="V2256" s="6" t="s">
        <v>14257</v>
      </c>
      <c r="W2256" t="s">
        <v>14259</v>
      </c>
      <c r="X2256" t="s">
        <v>14197</v>
      </c>
      <c r="Y2256" t="str">
        <f>VLOOKUP(R2256,Managers!$A:$B,2,)</f>
        <v>Allen Young</v>
      </c>
      <c r="Z2256" s="11">
        <f>VLOOKUP(X2256,HourlyWages!$A:$B,2,0)</f>
        <v>71</v>
      </c>
      <c r="AA2256">
        <v>1</v>
      </c>
    </row>
    <row r="2257" spans="1:27" x14ac:dyDescent="0.3">
      <c r="A2257" t="b">
        <f>COUNTIF($C$1:C2257, C2257)&gt;1</f>
        <v>0</v>
      </c>
      <c r="B2257" t="b">
        <f>VLOOKUP(C2257,Sheet3!$A:$B,2,0) &gt; 1</f>
        <v>0</v>
      </c>
      <c r="C2257">
        <v>2256</v>
      </c>
      <c r="D2257">
        <v>16230</v>
      </c>
      <c r="E2257" s="4">
        <v>40236</v>
      </c>
      <c r="F2257">
        <v>2</v>
      </c>
      <c r="G2257" s="15">
        <f>I2257*F2257</f>
        <v>400</v>
      </c>
      <c r="H2257" s="9">
        <v>0.09</v>
      </c>
      <c r="I2257" s="13">
        <f>VLOOKUP($U2257,Pricebook!$A:$D,4,0)</f>
        <v>200</v>
      </c>
      <c r="J2257" s="11">
        <f>G2257*(1-H2257)</f>
        <v>364</v>
      </c>
      <c r="K2257" t="s">
        <v>150</v>
      </c>
      <c r="L2257" t="s">
        <v>151</v>
      </c>
      <c r="M2257" t="str">
        <f>VLOOKUP($L2257,Companies!$A:$G,7,)</f>
        <v>Hotels/Resorts</v>
      </c>
      <c r="N2257" t="str">
        <f>VLOOKUP($L2257,Companies!$A:$G,6,)</f>
        <v>Consumer Services</v>
      </c>
      <c r="O2257" s="6" t="s">
        <v>1517</v>
      </c>
      <c r="P2257" s="6">
        <v>67501</v>
      </c>
      <c r="Q2257" t="s">
        <v>153</v>
      </c>
      <c r="R2257" t="s">
        <v>16</v>
      </c>
      <c r="S2257" s="4">
        <v>40238</v>
      </c>
      <c r="T2257" s="7">
        <f>S2257-E2257</f>
        <v>2</v>
      </c>
      <c r="U2257" t="s">
        <v>14214</v>
      </c>
      <c r="V2257" s="6" t="s">
        <v>14251</v>
      </c>
      <c r="W2257" t="s">
        <v>14263</v>
      </c>
      <c r="X2257" t="s">
        <v>14200</v>
      </c>
      <c r="Y2257" t="str">
        <f>VLOOKUP(R2257,Managers!$A:$B,2,)</f>
        <v>Josh Martinez</v>
      </c>
      <c r="Z2257" s="11">
        <f>VLOOKUP(X2257,HourlyWages!$A:$B,2,0)</f>
        <v>59</v>
      </c>
      <c r="AA2257">
        <v>1</v>
      </c>
    </row>
    <row r="2258" spans="1:27" x14ac:dyDescent="0.3">
      <c r="A2258" t="b">
        <f>COUNTIF($C$1:C2258, C2258)&gt;1</f>
        <v>0</v>
      </c>
      <c r="B2258" t="b">
        <f>VLOOKUP(C2258,Sheet3!$A:$B,2,0) &gt; 1</f>
        <v>0</v>
      </c>
      <c r="C2258">
        <v>2257</v>
      </c>
      <c r="D2258">
        <v>16230</v>
      </c>
      <c r="E2258" s="4">
        <v>40236</v>
      </c>
      <c r="F2258">
        <v>27</v>
      </c>
      <c r="G2258" s="15">
        <f>I2258*F2258</f>
        <v>3375</v>
      </c>
      <c r="H2258" s="9">
        <v>0.06</v>
      </c>
      <c r="I2258" s="13">
        <f>VLOOKUP($U2258,Pricebook!$A:$D,4,0)</f>
        <v>125</v>
      </c>
      <c r="J2258" s="11">
        <f>G2258*(1-H2258)</f>
        <v>3172.5</v>
      </c>
      <c r="K2258" t="s">
        <v>150</v>
      </c>
      <c r="L2258" t="s">
        <v>151</v>
      </c>
      <c r="M2258" t="str">
        <f>VLOOKUP($L2258,Companies!$A:$G,7,)</f>
        <v>Hotels/Resorts</v>
      </c>
      <c r="N2258" t="str">
        <f>VLOOKUP($L2258,Companies!$A:$G,6,)</f>
        <v>Consumer Services</v>
      </c>
      <c r="O2258" s="6" t="s">
        <v>1384</v>
      </c>
      <c r="P2258" s="6">
        <v>66104</v>
      </c>
      <c r="Q2258" t="s">
        <v>153</v>
      </c>
      <c r="R2258" t="s">
        <v>16</v>
      </c>
      <c r="S2258" s="4">
        <v>40238</v>
      </c>
      <c r="T2258" s="7">
        <f>S2258-E2258</f>
        <v>2</v>
      </c>
      <c r="U2258" t="s">
        <v>14217</v>
      </c>
      <c r="V2258" s="6" t="s">
        <v>14251</v>
      </c>
      <c r="W2258" t="s">
        <v>14263</v>
      </c>
      <c r="X2258" t="s">
        <v>14199</v>
      </c>
      <c r="Y2258" t="str">
        <f>VLOOKUP(R2258,Managers!$A:$B,2,)</f>
        <v>Josh Martinez</v>
      </c>
      <c r="Z2258" s="11">
        <f>VLOOKUP(X2258,HourlyWages!$A:$B,2,0)</f>
        <v>68</v>
      </c>
      <c r="AA2258">
        <v>1</v>
      </c>
    </row>
    <row r="2259" spans="1:27" x14ac:dyDescent="0.3">
      <c r="A2259" t="b">
        <f>COUNTIF($C$1:C2259, C2259)&gt;1</f>
        <v>0</v>
      </c>
      <c r="B2259" t="b">
        <f>VLOOKUP(C2259,Sheet3!$A:$B,2,0) &gt; 1</f>
        <v>0</v>
      </c>
      <c r="C2259">
        <v>2258</v>
      </c>
      <c r="D2259">
        <v>16230</v>
      </c>
      <c r="E2259" s="4">
        <v>40236</v>
      </c>
      <c r="F2259">
        <v>15</v>
      </c>
      <c r="G2259" s="15">
        <f>I2259*F2259</f>
        <v>1650</v>
      </c>
      <c r="H2259" s="9">
        <v>0.08</v>
      </c>
      <c r="I2259" s="13">
        <f>VLOOKUP($U2259,Pricebook!$A:$D,4,0)</f>
        <v>110</v>
      </c>
      <c r="J2259" s="11">
        <f>G2259*(1-H2259)</f>
        <v>1518</v>
      </c>
      <c r="K2259" t="s">
        <v>150</v>
      </c>
      <c r="L2259" t="s">
        <v>151</v>
      </c>
      <c r="M2259" t="str">
        <f>VLOOKUP($L2259,Companies!$A:$G,7,)</f>
        <v>Hotels/Resorts</v>
      </c>
      <c r="N2259" t="str">
        <f>VLOOKUP($L2259,Companies!$A:$G,6,)</f>
        <v>Consumer Services</v>
      </c>
      <c r="O2259" s="6" t="s">
        <v>1384</v>
      </c>
      <c r="P2259" s="6">
        <v>66104</v>
      </c>
      <c r="Q2259" t="s">
        <v>153</v>
      </c>
      <c r="R2259" t="s">
        <v>16</v>
      </c>
      <c r="S2259" s="4">
        <v>40243</v>
      </c>
      <c r="T2259" s="7">
        <f>S2259-E2259</f>
        <v>7</v>
      </c>
      <c r="U2259" t="s">
        <v>14215</v>
      </c>
      <c r="V2259" s="6" t="s">
        <v>14251</v>
      </c>
      <c r="W2259" t="s">
        <v>14267</v>
      </c>
      <c r="X2259" t="s">
        <v>14201</v>
      </c>
      <c r="Y2259" t="str">
        <f>VLOOKUP(R2259,Managers!$A:$B,2,)</f>
        <v>Josh Martinez</v>
      </c>
      <c r="Z2259" s="11">
        <f>VLOOKUP(X2259,HourlyWages!$A:$B,2,0)</f>
        <v>53</v>
      </c>
      <c r="AA2259">
        <v>1</v>
      </c>
    </row>
    <row r="2260" spans="1:27" x14ac:dyDescent="0.3">
      <c r="A2260" t="b">
        <f>COUNTIF($C$1:C2260, C2260)&gt;1</f>
        <v>0</v>
      </c>
      <c r="B2260" t="b">
        <f>VLOOKUP(C2260,Sheet3!$A:$B,2,0) &gt; 1</f>
        <v>0</v>
      </c>
      <c r="C2260">
        <v>2259</v>
      </c>
      <c r="D2260">
        <v>16230</v>
      </c>
      <c r="E2260" s="4">
        <v>40236</v>
      </c>
      <c r="F2260">
        <v>40</v>
      </c>
      <c r="G2260" s="15">
        <f>I2260*F2260</f>
        <v>8000</v>
      </c>
      <c r="H2260" s="9">
        <v>0</v>
      </c>
      <c r="I2260" s="13">
        <f>VLOOKUP($U2260,Pricebook!$A:$D,4,0)</f>
        <v>200</v>
      </c>
      <c r="J2260" s="11">
        <f>G2260*(1-H2260)</f>
        <v>8000</v>
      </c>
      <c r="K2260" t="s">
        <v>150</v>
      </c>
      <c r="L2260" t="s">
        <v>151</v>
      </c>
      <c r="M2260" t="str">
        <f>VLOOKUP($L2260,Companies!$A:$G,7,)</f>
        <v>Hotels/Resorts</v>
      </c>
      <c r="N2260" t="str">
        <f>VLOOKUP($L2260,Companies!$A:$G,6,)</f>
        <v>Consumer Services</v>
      </c>
      <c r="O2260" s="6" t="s">
        <v>1384</v>
      </c>
      <c r="P2260" s="6">
        <v>66104</v>
      </c>
      <c r="Q2260" t="s">
        <v>153</v>
      </c>
      <c r="R2260" t="s">
        <v>16</v>
      </c>
      <c r="S2260" s="4">
        <v>40241</v>
      </c>
      <c r="T2260" s="7">
        <f>S2260-E2260</f>
        <v>5</v>
      </c>
      <c r="U2260" t="s">
        <v>14206</v>
      </c>
      <c r="V2260" s="6" t="s">
        <v>14251</v>
      </c>
      <c r="W2260" t="s">
        <v>14268</v>
      </c>
      <c r="X2260" t="s">
        <v>14196</v>
      </c>
      <c r="Y2260" t="str">
        <f>VLOOKUP(R2260,Managers!$A:$B,2,)</f>
        <v>Josh Martinez</v>
      </c>
      <c r="Z2260" s="11">
        <f>VLOOKUP(X2260,HourlyWages!$A:$B,2,0)</f>
        <v>58</v>
      </c>
      <c r="AA2260">
        <v>1</v>
      </c>
    </row>
    <row r="2261" spans="1:27" x14ac:dyDescent="0.3">
      <c r="A2261" t="b">
        <f>COUNTIF($C$1:C2261, C2261)&gt;1</f>
        <v>0</v>
      </c>
      <c r="B2261" t="b">
        <f>VLOOKUP(C2261,Sheet3!$A:$B,2,0) &gt; 1</f>
        <v>0</v>
      </c>
      <c r="C2261">
        <v>2260</v>
      </c>
      <c r="D2261">
        <v>16231</v>
      </c>
      <c r="E2261" s="4">
        <v>41156</v>
      </c>
      <c r="F2261">
        <v>20</v>
      </c>
      <c r="G2261" s="15">
        <f>I2261*F2261</f>
        <v>2500</v>
      </c>
      <c r="H2261" s="9">
        <v>7.0000000000000007E-2</v>
      </c>
      <c r="I2261" s="13">
        <f>VLOOKUP($U2261,Pricebook!$A:$D,4,0)</f>
        <v>125</v>
      </c>
      <c r="J2261" s="11">
        <f>G2261*(1-H2261)</f>
        <v>2325</v>
      </c>
      <c r="K2261" t="s">
        <v>626</v>
      </c>
      <c r="L2261" t="s">
        <v>27</v>
      </c>
      <c r="M2261" t="str">
        <f>VLOOKUP($L2261,Companies!$A:$G,7,)</f>
        <v>Television Services</v>
      </c>
      <c r="N2261" t="str">
        <f>VLOOKUP($L2261,Companies!$A:$G,6,)</f>
        <v>Consumer Services</v>
      </c>
      <c r="O2261" s="6" t="s">
        <v>488</v>
      </c>
      <c r="P2261" s="6" t="s">
        <v>489</v>
      </c>
      <c r="Q2261" t="s">
        <v>91</v>
      </c>
      <c r="R2261" t="s">
        <v>61</v>
      </c>
      <c r="S2261" s="4">
        <v>41161</v>
      </c>
      <c r="T2261" s="7">
        <f>S2261-E2261</f>
        <v>5</v>
      </c>
      <c r="U2261" t="s">
        <v>14209</v>
      </c>
      <c r="V2261" s="6" t="s">
        <v>14251</v>
      </c>
      <c r="W2261" t="s">
        <v>14260</v>
      </c>
      <c r="X2261" t="s">
        <v>14199</v>
      </c>
      <c r="Y2261" t="str">
        <f>VLOOKUP(R2261,Managers!$A:$B,2,)</f>
        <v>Allen Young</v>
      </c>
      <c r="Z2261" s="11">
        <f>VLOOKUP(X2261,HourlyWages!$A:$B,2,0)</f>
        <v>68</v>
      </c>
      <c r="AA2261">
        <v>1</v>
      </c>
    </row>
    <row r="2262" spans="1:27" x14ac:dyDescent="0.3">
      <c r="A2262" t="b">
        <f>COUNTIF($C$1:C2262, C2262)&gt;1</f>
        <v>0</v>
      </c>
      <c r="B2262" t="b">
        <f>VLOOKUP(C2262,Sheet3!$A:$B,2,0) &gt; 1</f>
        <v>0</v>
      </c>
      <c r="C2262">
        <v>2261</v>
      </c>
      <c r="D2262">
        <v>16257</v>
      </c>
      <c r="E2262" s="4">
        <v>41034</v>
      </c>
      <c r="F2262">
        <v>16</v>
      </c>
      <c r="G2262" s="15">
        <f>I2262*F2262</f>
        <v>1760</v>
      </c>
      <c r="H2262" s="9">
        <v>0.03</v>
      </c>
      <c r="I2262" s="13">
        <f>VLOOKUP($U2262,Pricebook!$A:$D,4,0)</f>
        <v>110</v>
      </c>
      <c r="J2262" s="11">
        <f>G2262*(1-H2262)</f>
        <v>1707.2</v>
      </c>
      <c r="K2262" t="s">
        <v>1928</v>
      </c>
      <c r="L2262" t="s">
        <v>468</v>
      </c>
      <c r="M2262" t="str">
        <f>VLOOKUP($L2262,Companies!$A:$G,7,)</f>
        <v>Major Pharmaceuticals</v>
      </c>
      <c r="N2262" t="str">
        <f>VLOOKUP($L2262,Companies!$A:$G,6,)</f>
        <v>Health Care</v>
      </c>
      <c r="O2262" s="6" t="s">
        <v>1929</v>
      </c>
      <c r="P2262" s="6">
        <v>48708</v>
      </c>
      <c r="Q2262" t="s">
        <v>172</v>
      </c>
      <c r="R2262" t="s">
        <v>16</v>
      </c>
      <c r="S2262" s="4">
        <v>41035</v>
      </c>
      <c r="T2262" s="7">
        <f>S2262-E2262</f>
        <v>1</v>
      </c>
      <c r="U2262" t="s">
        <v>14220</v>
      </c>
      <c r="V2262" s="6" t="s">
        <v>14251</v>
      </c>
      <c r="W2262" t="s">
        <v>14253</v>
      </c>
      <c r="X2262" t="s">
        <v>14199</v>
      </c>
      <c r="Y2262" t="str">
        <f>VLOOKUP(R2262,Managers!$A:$B,2,)</f>
        <v>Josh Martinez</v>
      </c>
      <c r="Z2262" s="11">
        <f>VLOOKUP(X2262,HourlyWages!$A:$B,2,0)</f>
        <v>68</v>
      </c>
      <c r="AA2262">
        <v>1</v>
      </c>
    </row>
    <row r="2263" spans="1:27" x14ac:dyDescent="0.3">
      <c r="A2263" t="b">
        <f>COUNTIF($C$1:C2263, C2263)&gt;1</f>
        <v>0</v>
      </c>
      <c r="B2263" t="b">
        <f>VLOOKUP(C2263,Sheet3!$A:$B,2,0) &gt; 1</f>
        <v>0</v>
      </c>
      <c r="C2263">
        <v>2262</v>
      </c>
      <c r="D2263">
        <v>16258</v>
      </c>
      <c r="E2263" s="4">
        <v>40730</v>
      </c>
      <c r="F2263">
        <v>1</v>
      </c>
      <c r="G2263" s="15">
        <f>I2263*F2263</f>
        <v>110</v>
      </c>
      <c r="H2263" s="9">
        <v>0.05</v>
      </c>
      <c r="I2263" s="13">
        <f>VLOOKUP($U2263,Pricebook!$A:$D,4,0)</f>
        <v>110</v>
      </c>
      <c r="J2263" s="11">
        <f>G2263*(1-H2263)</f>
        <v>104.5</v>
      </c>
      <c r="K2263" t="s">
        <v>540</v>
      </c>
      <c r="L2263" t="s">
        <v>212</v>
      </c>
      <c r="M2263" t="str">
        <f>VLOOKUP($L2263,Companies!$A:$G,7,)</f>
        <v>EDP Services</v>
      </c>
      <c r="N2263" t="str">
        <f>VLOOKUP($L2263,Companies!$A:$G,6,)</f>
        <v>Technology</v>
      </c>
      <c r="O2263" s="6" t="s">
        <v>1766</v>
      </c>
      <c r="P2263" s="6">
        <v>36203</v>
      </c>
      <c r="Q2263" t="s">
        <v>424</v>
      </c>
      <c r="R2263" t="s">
        <v>34</v>
      </c>
      <c r="S2263" s="4">
        <v>40731</v>
      </c>
      <c r="T2263" s="7">
        <f>S2263-E2263</f>
        <v>1</v>
      </c>
      <c r="U2263" t="s">
        <v>14215</v>
      </c>
      <c r="V2263" s="6" t="s">
        <v>14251</v>
      </c>
      <c r="W2263" t="s">
        <v>14263</v>
      </c>
      <c r="X2263" t="s">
        <v>14198</v>
      </c>
      <c r="Y2263" t="str">
        <f>VLOOKUP(R2263,Managers!$A:$B,2,)</f>
        <v>Frank Mitchell</v>
      </c>
      <c r="Z2263" s="11">
        <f>VLOOKUP(X2263,HourlyWages!$A:$B,2,0)</f>
        <v>51</v>
      </c>
      <c r="AA2263">
        <v>1</v>
      </c>
    </row>
    <row r="2264" spans="1:27" x14ac:dyDescent="0.3">
      <c r="A2264" t="b">
        <f>COUNTIF($C$1:C2264, C2264)&gt;1</f>
        <v>0</v>
      </c>
      <c r="B2264" t="b">
        <f>VLOOKUP(C2264,Sheet3!$A:$B,2,0) &gt; 1</f>
        <v>0</v>
      </c>
      <c r="C2264">
        <v>2263</v>
      </c>
      <c r="D2264">
        <v>16258</v>
      </c>
      <c r="E2264" s="4">
        <v>40730</v>
      </c>
      <c r="F2264">
        <v>48</v>
      </c>
      <c r="G2264" s="15">
        <f>I2264*F2264</f>
        <v>5760</v>
      </c>
      <c r="H2264" s="9">
        <v>0.03</v>
      </c>
      <c r="I2264" s="13">
        <f>VLOOKUP($U2264,Pricebook!$A:$D,4,0)</f>
        <v>120</v>
      </c>
      <c r="J2264" s="11">
        <f>G2264*(1-H2264)</f>
        <v>5587.2</v>
      </c>
      <c r="K2264" t="s">
        <v>540</v>
      </c>
      <c r="L2264" t="s">
        <v>212</v>
      </c>
      <c r="M2264" t="str">
        <f>VLOOKUP($L2264,Companies!$A:$G,7,)</f>
        <v>EDP Services</v>
      </c>
      <c r="N2264" t="str">
        <f>VLOOKUP($L2264,Companies!$A:$G,6,)</f>
        <v>Technology</v>
      </c>
      <c r="O2264" s="6" t="s">
        <v>1766</v>
      </c>
      <c r="P2264" s="6">
        <v>36203</v>
      </c>
      <c r="Q2264" t="s">
        <v>424</v>
      </c>
      <c r="R2264" t="s">
        <v>34</v>
      </c>
      <c r="S2264" s="4">
        <v>40732</v>
      </c>
      <c r="T2264" s="7">
        <f>S2264-E2264</f>
        <v>2</v>
      </c>
      <c r="U2264" t="s">
        <v>14212</v>
      </c>
      <c r="V2264" s="6" t="s">
        <v>14251</v>
      </c>
      <c r="W2264" t="s">
        <v>14263</v>
      </c>
      <c r="X2264" t="s">
        <v>14184</v>
      </c>
      <c r="Y2264" t="str">
        <f>VLOOKUP(R2264,Managers!$A:$B,2,)</f>
        <v>Frank Mitchell</v>
      </c>
      <c r="Z2264" s="11">
        <f>VLOOKUP(X2264,HourlyWages!$A:$B,2,0)</f>
        <v>50</v>
      </c>
      <c r="AA2264">
        <v>1</v>
      </c>
    </row>
    <row r="2265" spans="1:27" x14ac:dyDescent="0.3">
      <c r="A2265" t="b">
        <f>COUNTIF($C$1:C2265, C2265)&gt;1</f>
        <v>0</v>
      </c>
      <c r="B2265" t="b">
        <f>VLOOKUP(C2265,Sheet3!$A:$B,2,0) &gt; 1</f>
        <v>0</v>
      </c>
      <c r="C2265">
        <v>2264</v>
      </c>
      <c r="D2265">
        <v>16260</v>
      </c>
      <c r="E2265" s="4">
        <v>40860</v>
      </c>
      <c r="F2265">
        <v>47</v>
      </c>
      <c r="G2265" s="15">
        <f>I2265*F2265</f>
        <v>5875</v>
      </c>
      <c r="H2265" s="9">
        <v>0.01</v>
      </c>
      <c r="I2265" s="13">
        <f>VLOOKUP($U2265,Pricebook!$A:$D,4,0)</f>
        <v>125</v>
      </c>
      <c r="J2265" s="11">
        <f>G2265*(1-H2265)</f>
        <v>5816.25</v>
      </c>
      <c r="K2265" t="s">
        <v>1930</v>
      </c>
      <c r="L2265" t="s">
        <v>300</v>
      </c>
      <c r="M2265" t="str">
        <f>VLOOKUP($L2265,Companies!$A:$G,7,)</f>
        <v>Computer Software: Programming, Data Processing</v>
      </c>
      <c r="N2265" t="str">
        <f>VLOOKUP($L2265,Companies!$A:$G,6,)</f>
        <v>Technology</v>
      </c>
      <c r="O2265" s="6" t="s">
        <v>1931</v>
      </c>
      <c r="P2265" s="6" t="s">
        <v>1932</v>
      </c>
      <c r="Q2265" t="s">
        <v>655</v>
      </c>
      <c r="R2265" t="s">
        <v>61</v>
      </c>
      <c r="S2265" s="4">
        <v>40861</v>
      </c>
      <c r="T2265" s="7">
        <f>S2265-E2265</f>
        <v>1</v>
      </c>
      <c r="U2265" t="s">
        <v>14209</v>
      </c>
      <c r="V2265" s="6" t="s">
        <v>14251</v>
      </c>
      <c r="W2265" t="s">
        <v>14253</v>
      </c>
      <c r="X2265" t="s">
        <v>14203</v>
      </c>
      <c r="Y2265" t="str">
        <f>VLOOKUP(R2265,Managers!$A:$B,2,)</f>
        <v>Allen Young</v>
      </c>
      <c r="Z2265" s="11">
        <f>VLOOKUP(X2265,HourlyWages!$A:$B,2,0)</f>
        <v>62</v>
      </c>
      <c r="AA2265">
        <v>1</v>
      </c>
    </row>
    <row r="2266" spans="1:27" x14ac:dyDescent="0.3">
      <c r="A2266" t="b">
        <f>COUNTIF($C$1:C2266, C2266)&gt;1</f>
        <v>0</v>
      </c>
      <c r="B2266" t="b">
        <f>VLOOKUP(C2266,Sheet3!$A:$B,2,0) &gt; 1</f>
        <v>0</v>
      </c>
      <c r="C2266">
        <v>2265</v>
      </c>
      <c r="D2266">
        <v>16262</v>
      </c>
      <c r="E2266" s="4">
        <v>40544</v>
      </c>
      <c r="F2266">
        <v>11</v>
      </c>
      <c r="G2266" s="15">
        <f>I2266*F2266</f>
        <v>1210</v>
      </c>
      <c r="H2266" s="9">
        <v>0.06</v>
      </c>
      <c r="I2266" s="13">
        <f>VLOOKUP($U2266,Pricebook!$A:$D,4,0)</f>
        <v>110</v>
      </c>
      <c r="J2266" s="11">
        <f>G2266*(1-H2266)</f>
        <v>1137.3999999999999</v>
      </c>
      <c r="K2266" t="s">
        <v>519</v>
      </c>
      <c r="L2266" t="s">
        <v>520</v>
      </c>
      <c r="M2266" t="str">
        <f>VLOOKUP($L2266,Companies!$A:$G,7,)</f>
        <v>Computer Software: Prepackaged Software</v>
      </c>
      <c r="N2266" t="str">
        <f>VLOOKUP($L2266,Companies!$A:$G,6,)</f>
        <v>Technology</v>
      </c>
      <c r="O2266" s="6" t="s">
        <v>522</v>
      </c>
      <c r="P2266" s="6">
        <v>32765</v>
      </c>
      <c r="Q2266" t="s">
        <v>101</v>
      </c>
      <c r="R2266" t="s">
        <v>34</v>
      </c>
      <c r="S2266" s="4">
        <v>40551</v>
      </c>
      <c r="T2266" s="7">
        <f>S2266-E2266</f>
        <v>7</v>
      </c>
      <c r="U2266" t="s">
        <v>14215</v>
      </c>
      <c r="V2266" s="6" t="s">
        <v>14251</v>
      </c>
      <c r="W2266" t="s">
        <v>14263</v>
      </c>
      <c r="X2266" t="s">
        <v>14184</v>
      </c>
      <c r="Y2266" t="str">
        <f>VLOOKUP(R2266,Managers!$A:$B,2,)</f>
        <v>Frank Mitchell</v>
      </c>
      <c r="Z2266" s="11">
        <f>VLOOKUP(X2266,HourlyWages!$A:$B,2,0)</f>
        <v>50</v>
      </c>
      <c r="AA2266">
        <v>1</v>
      </c>
    </row>
    <row r="2267" spans="1:27" x14ac:dyDescent="0.3">
      <c r="A2267" t="b">
        <f>COUNTIF($C$1:C2267, C2267)&gt;1</f>
        <v>0</v>
      </c>
      <c r="B2267" t="b">
        <f>VLOOKUP(C2267,Sheet3!$A:$B,2,0) &gt; 1</f>
        <v>0</v>
      </c>
      <c r="C2267">
        <v>2266</v>
      </c>
      <c r="D2267">
        <v>16289</v>
      </c>
      <c r="E2267" s="4">
        <v>40376</v>
      </c>
      <c r="F2267">
        <v>49</v>
      </c>
      <c r="G2267" s="15">
        <f>I2267*F2267</f>
        <v>7350</v>
      </c>
      <c r="H2267" s="9">
        <v>0.01</v>
      </c>
      <c r="I2267" s="13">
        <f>VLOOKUP($U2267,Pricebook!$A:$D,4,0)</f>
        <v>150</v>
      </c>
      <c r="J2267" s="11">
        <f>G2267*(1-H2267)</f>
        <v>7276.5</v>
      </c>
      <c r="K2267" t="s">
        <v>1846</v>
      </c>
      <c r="L2267" t="s">
        <v>180</v>
      </c>
      <c r="M2267" t="str">
        <f>VLOOKUP($L2267,Companies!$A:$G,7,)</f>
        <v>Semiconductors</v>
      </c>
      <c r="N2267" t="str">
        <f>VLOOKUP($L2267,Companies!$A:$G,6,)</f>
        <v>Technology</v>
      </c>
      <c r="O2267" s="6" t="s">
        <v>1847</v>
      </c>
      <c r="P2267" s="6">
        <v>71901</v>
      </c>
      <c r="Q2267" t="s">
        <v>66</v>
      </c>
      <c r="R2267" t="s">
        <v>34</v>
      </c>
      <c r="S2267" s="4">
        <v>40378</v>
      </c>
      <c r="T2267" s="7">
        <f>S2267-E2267</f>
        <v>2</v>
      </c>
      <c r="U2267" t="s">
        <v>14210</v>
      </c>
      <c r="V2267" s="6" t="s">
        <v>14251</v>
      </c>
      <c r="W2267" t="s">
        <v>14268</v>
      </c>
      <c r="X2267" t="s">
        <v>14190</v>
      </c>
      <c r="Y2267" t="str">
        <f>VLOOKUP(R2267,Managers!$A:$B,2,)</f>
        <v>Frank Mitchell</v>
      </c>
      <c r="Z2267" s="11">
        <f>VLOOKUP(X2267,HourlyWages!$A:$B,2,0)</f>
        <v>67</v>
      </c>
      <c r="AA2267">
        <v>1</v>
      </c>
    </row>
    <row r="2268" spans="1:27" x14ac:dyDescent="0.3">
      <c r="A2268" t="b">
        <f>COUNTIF($C$1:C2268, C2268)&gt;1</f>
        <v>0</v>
      </c>
      <c r="B2268" t="b">
        <f>VLOOKUP(C2268,Sheet3!$A:$B,2,0) &gt; 1</f>
        <v>0</v>
      </c>
      <c r="C2268">
        <v>2267</v>
      </c>
      <c r="D2268">
        <v>16289</v>
      </c>
      <c r="E2268" s="4">
        <v>40376</v>
      </c>
      <c r="F2268">
        <v>37</v>
      </c>
      <c r="G2268" s="15">
        <f>I2268*F2268</f>
        <v>4625</v>
      </c>
      <c r="H2268" s="9">
        <v>0.09</v>
      </c>
      <c r="I2268" s="13">
        <f>VLOOKUP($U2268,Pricebook!$A:$D,4,0)</f>
        <v>125</v>
      </c>
      <c r="J2268" s="11">
        <f>G2268*(1-H2268)</f>
        <v>4208.75</v>
      </c>
      <c r="K2268" t="s">
        <v>1846</v>
      </c>
      <c r="L2268" t="s">
        <v>180</v>
      </c>
      <c r="M2268" t="str">
        <f>VLOOKUP($L2268,Companies!$A:$G,7,)</f>
        <v>Semiconductors</v>
      </c>
      <c r="N2268" t="str">
        <f>VLOOKUP($L2268,Companies!$A:$G,6,)</f>
        <v>Technology</v>
      </c>
      <c r="O2268" s="6" t="s">
        <v>1933</v>
      </c>
      <c r="P2268" s="6">
        <v>35473</v>
      </c>
      <c r="Q2268" t="s">
        <v>424</v>
      </c>
      <c r="R2268" t="s">
        <v>34</v>
      </c>
      <c r="S2268" s="4">
        <v>40378</v>
      </c>
      <c r="T2268" s="7">
        <f>S2268-E2268</f>
        <v>2</v>
      </c>
      <c r="U2268" t="s">
        <v>14208</v>
      </c>
      <c r="V2268" s="6" t="s">
        <v>14251</v>
      </c>
      <c r="W2268" t="s">
        <v>14266</v>
      </c>
      <c r="X2268" t="s">
        <v>14201</v>
      </c>
      <c r="Y2268" t="str">
        <f>VLOOKUP(R2268,Managers!$A:$B,2,)</f>
        <v>Frank Mitchell</v>
      </c>
      <c r="Z2268" s="11">
        <f>VLOOKUP(X2268,HourlyWages!$A:$B,2,0)</f>
        <v>53</v>
      </c>
      <c r="AA2268">
        <v>1</v>
      </c>
    </row>
    <row r="2269" spans="1:27" x14ac:dyDescent="0.3">
      <c r="A2269" t="b">
        <f>COUNTIF($C$1:C2269, C2269)&gt;1</f>
        <v>0</v>
      </c>
      <c r="B2269" t="b">
        <f>VLOOKUP(C2269,Sheet3!$A:$B,2,0) &gt; 1</f>
        <v>0</v>
      </c>
      <c r="C2269">
        <v>2268</v>
      </c>
      <c r="D2269">
        <v>16291</v>
      </c>
      <c r="E2269" s="4">
        <v>40641</v>
      </c>
      <c r="F2269">
        <v>31</v>
      </c>
      <c r="G2269" s="15">
        <f>I2269*F2269</f>
        <v>3875</v>
      </c>
      <c r="H2269" s="9">
        <v>0.01</v>
      </c>
      <c r="I2269" s="13">
        <f>VLOOKUP($U2269,Pricebook!$A:$D,4,0)</f>
        <v>125</v>
      </c>
      <c r="J2269" s="11">
        <f>G2269*(1-H2269)</f>
        <v>3836.25</v>
      </c>
      <c r="K2269" t="s">
        <v>1091</v>
      </c>
      <c r="L2269" t="s">
        <v>998</v>
      </c>
      <c r="M2269" t="str">
        <f>VLOOKUP($L2269,Companies!$A:$G,7,)</f>
        <v>Radio And Television Broadcasting And Communications Equipment</v>
      </c>
      <c r="N2269" t="str">
        <f>VLOOKUP($L2269,Companies!$A:$G,6,)</f>
        <v>Technology</v>
      </c>
      <c r="O2269" s="6" t="s">
        <v>1092</v>
      </c>
      <c r="P2269" s="6">
        <v>76106</v>
      </c>
      <c r="Q2269" t="s">
        <v>48</v>
      </c>
      <c r="R2269" t="s">
        <v>16</v>
      </c>
      <c r="S2269" s="4">
        <v>40642</v>
      </c>
      <c r="T2269" s="7">
        <f>S2269-E2269</f>
        <v>1</v>
      </c>
      <c r="U2269" t="s">
        <v>14208</v>
      </c>
      <c r="V2269" s="6" t="s">
        <v>14251</v>
      </c>
      <c r="W2269" t="s">
        <v>14260</v>
      </c>
      <c r="X2269" t="s">
        <v>14194</v>
      </c>
      <c r="Y2269" t="str">
        <f>VLOOKUP(R2269,Managers!$A:$B,2,)</f>
        <v>Josh Martinez</v>
      </c>
      <c r="Z2269" s="11">
        <f>VLOOKUP(X2269,HourlyWages!$A:$B,2,0)</f>
        <v>71</v>
      </c>
      <c r="AA2269">
        <v>1</v>
      </c>
    </row>
    <row r="2270" spans="1:27" x14ac:dyDescent="0.3">
      <c r="A2270" t="b">
        <f>COUNTIF($C$1:C2270, C2270)&gt;1</f>
        <v>0</v>
      </c>
      <c r="B2270" t="b">
        <f>VLOOKUP(C2270,Sheet3!$A:$B,2,0) &gt; 1</f>
        <v>0</v>
      </c>
      <c r="C2270">
        <v>2269</v>
      </c>
      <c r="D2270">
        <v>16320</v>
      </c>
      <c r="E2270" s="4">
        <v>40836</v>
      </c>
      <c r="F2270">
        <v>17</v>
      </c>
      <c r="G2270" s="15">
        <f>I2270*F2270</f>
        <v>2550</v>
      </c>
      <c r="H2270" s="9">
        <v>0</v>
      </c>
      <c r="I2270" s="13">
        <f>VLOOKUP($U2270,Pricebook!$A:$D,4,0)</f>
        <v>150</v>
      </c>
      <c r="J2270" s="11">
        <f>G2270*(1-H2270)</f>
        <v>2550</v>
      </c>
      <c r="K2270" t="s">
        <v>1135</v>
      </c>
      <c r="L2270" t="s">
        <v>377</v>
      </c>
      <c r="M2270" t="str">
        <f>VLOOKUP($L2270,Companies!$A:$G,7,)</f>
        <v>Packaged Foods</v>
      </c>
      <c r="N2270" t="str">
        <f>VLOOKUP($L2270,Companies!$A:$G,6,)</f>
        <v>Consumer Non-Durables</v>
      </c>
      <c r="O2270" s="6" t="s">
        <v>1934</v>
      </c>
      <c r="P2270" s="6">
        <v>47591</v>
      </c>
      <c r="Q2270" t="s">
        <v>278</v>
      </c>
      <c r="R2270" t="s">
        <v>16</v>
      </c>
      <c r="S2270" s="4">
        <v>40838</v>
      </c>
      <c r="T2270" s="7">
        <f>S2270-E2270</f>
        <v>2</v>
      </c>
      <c r="U2270" t="s">
        <v>14210</v>
      </c>
      <c r="V2270" s="6" t="s">
        <v>14251</v>
      </c>
      <c r="W2270" t="s">
        <v>14266</v>
      </c>
      <c r="X2270" t="s">
        <v>14191</v>
      </c>
      <c r="Y2270" t="str">
        <f>VLOOKUP(R2270,Managers!$A:$B,2,)</f>
        <v>Josh Martinez</v>
      </c>
      <c r="Z2270" s="11">
        <f>VLOOKUP(X2270,HourlyWages!$A:$B,2,0)</f>
        <v>60</v>
      </c>
      <c r="AA2270">
        <v>1</v>
      </c>
    </row>
    <row r="2271" spans="1:27" x14ac:dyDescent="0.3">
      <c r="A2271" t="b">
        <f>COUNTIF($C$1:C2271, C2271)&gt;1</f>
        <v>0</v>
      </c>
      <c r="B2271" t="b">
        <f>VLOOKUP(C2271,Sheet3!$A:$B,2,0) &gt; 1</f>
        <v>0</v>
      </c>
      <c r="C2271">
        <v>2270</v>
      </c>
      <c r="D2271">
        <v>16321</v>
      </c>
      <c r="E2271" s="4">
        <v>40087</v>
      </c>
      <c r="F2271">
        <v>50</v>
      </c>
      <c r="G2271" s="15">
        <f>I2271*F2271</f>
        <v>10000</v>
      </c>
      <c r="H2271" s="9">
        <v>0.03</v>
      </c>
      <c r="I2271" s="13">
        <f>VLOOKUP($U2271,Pricebook!$A:$D,4,0)</f>
        <v>200</v>
      </c>
      <c r="J2271" s="11">
        <f>G2271*(1-H2271)</f>
        <v>9700</v>
      </c>
      <c r="K2271" t="s">
        <v>852</v>
      </c>
      <c r="L2271" t="s">
        <v>594</v>
      </c>
      <c r="M2271" t="str">
        <f>VLOOKUP($L2271,Companies!$A:$G,7,)</f>
        <v>Semiconductors</v>
      </c>
      <c r="N2271" t="str">
        <f>VLOOKUP($L2271,Companies!$A:$G,6,)</f>
        <v>Technology</v>
      </c>
      <c r="O2271" s="6" t="s">
        <v>847</v>
      </c>
      <c r="P2271" s="6">
        <v>32601</v>
      </c>
      <c r="Q2271" t="s">
        <v>101</v>
      </c>
      <c r="R2271" t="s">
        <v>34</v>
      </c>
      <c r="S2271" s="4">
        <v>40089</v>
      </c>
      <c r="T2271" s="7">
        <f>S2271-E2271</f>
        <v>2</v>
      </c>
      <c r="U2271" t="s">
        <v>14206</v>
      </c>
      <c r="V2271" s="6" t="s">
        <v>14251</v>
      </c>
      <c r="W2271" t="s">
        <v>14266</v>
      </c>
      <c r="X2271" t="s">
        <v>14184</v>
      </c>
      <c r="Y2271" t="str">
        <f>VLOOKUP(R2271,Managers!$A:$B,2,)</f>
        <v>Frank Mitchell</v>
      </c>
      <c r="Z2271" s="11">
        <f>VLOOKUP(X2271,HourlyWages!$A:$B,2,0)</f>
        <v>50</v>
      </c>
      <c r="AA2271">
        <v>1</v>
      </c>
    </row>
    <row r="2272" spans="1:27" x14ac:dyDescent="0.3">
      <c r="A2272" t="b">
        <f>COUNTIF($C$1:C2272, C2272)&gt;1</f>
        <v>0</v>
      </c>
      <c r="B2272" t="b">
        <f>VLOOKUP(C2272,Sheet3!$A:$B,2,0) &gt; 1</f>
        <v>0</v>
      </c>
      <c r="C2272">
        <v>2271</v>
      </c>
      <c r="D2272">
        <v>16326</v>
      </c>
      <c r="E2272" s="4">
        <v>40308</v>
      </c>
      <c r="F2272">
        <v>39</v>
      </c>
      <c r="G2272" s="15">
        <f>I2272*F2272</f>
        <v>5850</v>
      </c>
      <c r="H2272" s="9">
        <v>0.03</v>
      </c>
      <c r="I2272" s="13">
        <f>VLOOKUP($U2272,Pricebook!$A:$D,4,0)</f>
        <v>150</v>
      </c>
      <c r="J2272" s="11">
        <f>G2272*(1-H2272)</f>
        <v>5674.5</v>
      </c>
      <c r="K2272" t="s">
        <v>1624</v>
      </c>
      <c r="L2272" t="s">
        <v>36</v>
      </c>
      <c r="M2272" t="str">
        <f>VLOOKUP($L2272,Companies!$A:$G,7,)</f>
        <v>Electronic Components</v>
      </c>
      <c r="N2272" t="str">
        <f>VLOOKUP($L2272,Companies!$A:$G,6,)</f>
        <v>Technology</v>
      </c>
      <c r="O2272" s="6" t="s">
        <v>1892</v>
      </c>
      <c r="P2272" s="6">
        <v>68801</v>
      </c>
      <c r="Q2272" t="s">
        <v>440</v>
      </c>
      <c r="R2272" t="s">
        <v>16</v>
      </c>
      <c r="S2272" s="4">
        <v>40310</v>
      </c>
      <c r="T2272" s="7">
        <f>S2272-E2272</f>
        <v>2</v>
      </c>
      <c r="U2272" t="s">
        <v>14211</v>
      </c>
      <c r="V2272" s="6" t="s">
        <v>14251</v>
      </c>
      <c r="W2272" t="s">
        <v>14267</v>
      </c>
      <c r="X2272" t="s">
        <v>14187</v>
      </c>
      <c r="Y2272" t="str">
        <f>VLOOKUP(R2272,Managers!$A:$B,2,)</f>
        <v>Josh Martinez</v>
      </c>
      <c r="Z2272" s="11">
        <f>VLOOKUP(X2272,HourlyWages!$A:$B,2,0)</f>
        <v>45</v>
      </c>
      <c r="AA2272">
        <v>1</v>
      </c>
    </row>
    <row r="2273" spans="1:27" x14ac:dyDescent="0.3">
      <c r="A2273" t="b">
        <f>COUNTIF($C$1:C2273, C2273)&gt;1</f>
        <v>0</v>
      </c>
      <c r="B2273" t="b">
        <f>VLOOKUP(C2273,Sheet3!$A:$B,2,0) &gt; 1</f>
        <v>0</v>
      </c>
      <c r="C2273">
        <v>2272</v>
      </c>
      <c r="D2273">
        <v>16326</v>
      </c>
      <c r="E2273" s="4">
        <v>40308</v>
      </c>
      <c r="F2273">
        <v>39</v>
      </c>
      <c r="G2273" s="15">
        <f>I2273*F2273</f>
        <v>4290</v>
      </c>
      <c r="H2273" s="9">
        <v>0.06</v>
      </c>
      <c r="I2273" s="13">
        <f>VLOOKUP($U2273,Pricebook!$A:$D,4,0)</f>
        <v>110</v>
      </c>
      <c r="J2273" s="11">
        <f>G2273*(1-H2273)</f>
        <v>4032.6</v>
      </c>
      <c r="K2273" t="s">
        <v>1624</v>
      </c>
      <c r="L2273" t="s">
        <v>36</v>
      </c>
      <c r="M2273" t="str">
        <f>VLOOKUP($L2273,Companies!$A:$G,7,)</f>
        <v>Electronic Components</v>
      </c>
      <c r="N2273" t="str">
        <f>VLOOKUP($L2273,Companies!$A:$G,6,)</f>
        <v>Technology</v>
      </c>
      <c r="O2273" s="6" t="s">
        <v>1892</v>
      </c>
      <c r="P2273" s="6">
        <v>68801</v>
      </c>
      <c r="Q2273" t="s">
        <v>440</v>
      </c>
      <c r="R2273" t="s">
        <v>16</v>
      </c>
      <c r="S2273" s="4">
        <v>40308</v>
      </c>
      <c r="T2273" s="7">
        <f>S2273-E2273</f>
        <v>0</v>
      </c>
      <c r="U2273" t="s">
        <v>14215</v>
      </c>
      <c r="V2273" s="6" t="s">
        <v>14257</v>
      </c>
      <c r="W2273" t="s">
        <v>14264</v>
      </c>
      <c r="X2273" t="s">
        <v>14198</v>
      </c>
      <c r="Y2273" t="str">
        <f>VLOOKUP(R2273,Managers!$A:$B,2,)</f>
        <v>Josh Martinez</v>
      </c>
      <c r="Z2273" s="11">
        <f>VLOOKUP(X2273,HourlyWages!$A:$B,2,0)</f>
        <v>51</v>
      </c>
      <c r="AA2273">
        <v>1</v>
      </c>
    </row>
    <row r="2274" spans="1:27" x14ac:dyDescent="0.3">
      <c r="A2274" t="b">
        <f>COUNTIF($C$1:C2274, C2274)&gt;1</f>
        <v>0</v>
      </c>
      <c r="B2274" t="b">
        <f>VLOOKUP(C2274,Sheet3!$A:$B,2,0) &gt; 1</f>
        <v>0</v>
      </c>
      <c r="C2274">
        <v>2273</v>
      </c>
      <c r="D2274">
        <v>16352</v>
      </c>
      <c r="E2274" s="4">
        <v>41120</v>
      </c>
      <c r="F2274">
        <v>16</v>
      </c>
      <c r="G2274" s="15">
        <f>I2274*F2274</f>
        <v>1760</v>
      </c>
      <c r="H2274" s="9">
        <v>0.03</v>
      </c>
      <c r="I2274" s="13">
        <f>VLOOKUP($U2274,Pricebook!$A:$D,4,0)</f>
        <v>110</v>
      </c>
      <c r="J2274" s="11">
        <f>G2274*(1-H2274)</f>
        <v>1707.2</v>
      </c>
      <c r="K2274" t="s">
        <v>868</v>
      </c>
      <c r="L2274" t="s">
        <v>306</v>
      </c>
      <c r="M2274" t="str">
        <f>VLOOKUP($L2274,Companies!$A:$G,7,)</f>
        <v>Industrial Machinery/Components</v>
      </c>
      <c r="N2274" t="str">
        <f>VLOOKUP($L2274,Companies!$A:$G,6,)</f>
        <v>Capital Goods</v>
      </c>
      <c r="O2274" s="6" t="s">
        <v>208</v>
      </c>
      <c r="P2274" s="6">
        <v>10550</v>
      </c>
      <c r="Q2274" t="s">
        <v>60</v>
      </c>
      <c r="R2274" t="s">
        <v>61</v>
      </c>
      <c r="S2274" s="4">
        <v>41122</v>
      </c>
      <c r="T2274" s="7">
        <f>S2274-E2274</f>
        <v>2</v>
      </c>
      <c r="U2274" t="s">
        <v>14215</v>
      </c>
      <c r="V2274" s="6" t="s">
        <v>14254</v>
      </c>
      <c r="W2274" t="s">
        <v>14269</v>
      </c>
      <c r="X2274" t="s">
        <v>14200</v>
      </c>
      <c r="Y2274" t="str">
        <f>VLOOKUP(R2274,Managers!$A:$B,2,)</f>
        <v>Allen Young</v>
      </c>
      <c r="Z2274" s="11">
        <f>VLOOKUP(X2274,HourlyWages!$A:$B,2,0)</f>
        <v>59</v>
      </c>
      <c r="AA2274">
        <v>1</v>
      </c>
    </row>
    <row r="2275" spans="1:27" x14ac:dyDescent="0.3">
      <c r="A2275" t="b">
        <f>COUNTIF($C$1:C2275, C2275)&gt;1</f>
        <v>0</v>
      </c>
      <c r="B2275" t="b">
        <f>VLOOKUP(C2275,Sheet3!$A:$B,2,0) &gt; 1</f>
        <v>0</v>
      </c>
      <c r="C2275">
        <v>2274</v>
      </c>
      <c r="D2275">
        <v>16356</v>
      </c>
      <c r="E2275" s="4">
        <v>40757</v>
      </c>
      <c r="F2275">
        <v>6</v>
      </c>
      <c r="G2275" s="15">
        <f>I2275*F2275</f>
        <v>1020</v>
      </c>
      <c r="H2275" s="9">
        <v>0.04</v>
      </c>
      <c r="I2275" s="13">
        <f>VLOOKUP($U2275,Pricebook!$A:$D,4,0)</f>
        <v>170</v>
      </c>
      <c r="J2275" s="11">
        <f>G2275*(1-H2275)</f>
        <v>979.19999999999993</v>
      </c>
      <c r="K2275" t="s">
        <v>963</v>
      </c>
      <c r="L2275" t="s">
        <v>520</v>
      </c>
      <c r="M2275" t="str">
        <f>VLOOKUP($L2275,Companies!$A:$G,7,)</f>
        <v>Computer Software: Prepackaged Software</v>
      </c>
      <c r="N2275" t="str">
        <f>VLOOKUP($L2275,Companies!$A:$G,6,)</f>
        <v>Technology</v>
      </c>
      <c r="O2275" s="6" t="s">
        <v>1585</v>
      </c>
      <c r="P2275" s="6">
        <v>92231</v>
      </c>
      <c r="Q2275" t="s">
        <v>114</v>
      </c>
      <c r="R2275" t="s">
        <v>23</v>
      </c>
      <c r="S2275" s="4">
        <v>40758</v>
      </c>
      <c r="T2275" s="7">
        <f>S2275-E2275</f>
        <v>1</v>
      </c>
      <c r="U2275" t="s">
        <v>14219</v>
      </c>
      <c r="V2275" s="6" t="s">
        <v>14251</v>
      </c>
      <c r="W2275" t="s">
        <v>14263</v>
      </c>
      <c r="X2275" t="s">
        <v>14199</v>
      </c>
      <c r="Y2275" t="str">
        <f>VLOOKUP(R2275,Managers!$A:$B,2,)</f>
        <v>Bob Turner</v>
      </c>
      <c r="Z2275" s="11">
        <f>VLOOKUP(X2275,HourlyWages!$A:$B,2,0)</f>
        <v>68</v>
      </c>
      <c r="AA2275">
        <v>1</v>
      </c>
    </row>
    <row r="2276" spans="1:27" x14ac:dyDescent="0.3">
      <c r="A2276" t="b">
        <f>COUNTIF($C$1:C2276, C2276)&gt;1</f>
        <v>0</v>
      </c>
      <c r="B2276" t="b">
        <f>VLOOKUP(C2276,Sheet3!$A:$B,2,0) &gt; 1</f>
        <v>0</v>
      </c>
      <c r="C2276">
        <v>2275</v>
      </c>
      <c r="D2276">
        <v>16359</v>
      </c>
      <c r="E2276" s="4">
        <v>41043</v>
      </c>
      <c r="F2276">
        <v>39</v>
      </c>
      <c r="G2276" s="15">
        <f>I2276*F2276</f>
        <v>4290</v>
      </c>
      <c r="H2276" s="9">
        <v>0.06</v>
      </c>
      <c r="I2276" s="13">
        <f>VLOOKUP($U2276,Pricebook!$A:$D,4,0)</f>
        <v>110</v>
      </c>
      <c r="J2276" s="11">
        <f>G2276*(1-H2276)</f>
        <v>4032.6</v>
      </c>
      <c r="K2276" t="s">
        <v>653</v>
      </c>
      <c r="L2276" t="s">
        <v>303</v>
      </c>
      <c r="M2276" t="str">
        <f>VLOOKUP($L2276,Companies!$A:$G,7,)</f>
        <v>Semiconductors</v>
      </c>
      <c r="N2276" t="str">
        <f>VLOOKUP($L2276,Companies!$A:$G,6,)</f>
        <v>Technology</v>
      </c>
      <c r="O2276" s="6" t="s">
        <v>654</v>
      </c>
      <c r="P2276" s="6">
        <v>25314</v>
      </c>
      <c r="Q2276" t="s">
        <v>655</v>
      </c>
      <c r="R2276" t="s">
        <v>61</v>
      </c>
      <c r="S2276" s="4">
        <v>41044</v>
      </c>
      <c r="T2276" s="7">
        <f>S2276-E2276</f>
        <v>1</v>
      </c>
      <c r="U2276" t="s">
        <v>14220</v>
      </c>
      <c r="V2276" s="6" t="s">
        <v>14257</v>
      </c>
      <c r="W2276" t="s">
        <v>14258</v>
      </c>
      <c r="X2276" t="s">
        <v>14185</v>
      </c>
      <c r="Y2276" t="str">
        <f>VLOOKUP(R2276,Managers!$A:$B,2,)</f>
        <v>Allen Young</v>
      </c>
      <c r="Z2276" s="11">
        <f>VLOOKUP(X2276,HourlyWages!$A:$B,2,0)</f>
        <v>70</v>
      </c>
      <c r="AA2276">
        <v>1</v>
      </c>
    </row>
    <row r="2277" spans="1:27" x14ac:dyDescent="0.3">
      <c r="A2277" t="b">
        <f>COUNTIF($C$1:C2277, C2277)&gt;1</f>
        <v>0</v>
      </c>
      <c r="B2277" t="b">
        <f>VLOOKUP(C2277,Sheet3!$A:$B,2,0) &gt; 1</f>
        <v>0</v>
      </c>
      <c r="C2277">
        <v>2276</v>
      </c>
      <c r="D2277">
        <v>16359</v>
      </c>
      <c r="E2277" s="4">
        <v>41043</v>
      </c>
      <c r="F2277">
        <v>8</v>
      </c>
      <c r="G2277" s="15">
        <f>I2277*F2277</f>
        <v>960</v>
      </c>
      <c r="H2277" s="9">
        <v>0</v>
      </c>
      <c r="I2277" s="13">
        <f>VLOOKUP($U2277,Pricebook!$A:$D,4,0)</f>
        <v>120</v>
      </c>
      <c r="J2277" s="11">
        <f>G2277*(1-H2277)</f>
        <v>960</v>
      </c>
      <c r="K2277" t="s">
        <v>653</v>
      </c>
      <c r="L2277" t="s">
        <v>303</v>
      </c>
      <c r="M2277" t="str">
        <f>VLOOKUP($L2277,Companies!$A:$G,7,)</f>
        <v>Semiconductors</v>
      </c>
      <c r="N2277" t="str">
        <f>VLOOKUP($L2277,Companies!$A:$G,6,)</f>
        <v>Technology</v>
      </c>
      <c r="O2277" s="6" t="s">
        <v>654</v>
      </c>
      <c r="P2277" s="6">
        <v>25314</v>
      </c>
      <c r="Q2277" t="s">
        <v>655</v>
      </c>
      <c r="R2277" t="s">
        <v>61</v>
      </c>
      <c r="S2277" s="4">
        <v>41043</v>
      </c>
      <c r="T2277" s="7">
        <f>S2277-E2277</f>
        <v>0</v>
      </c>
      <c r="U2277" t="s">
        <v>14212</v>
      </c>
      <c r="V2277" s="6" t="s">
        <v>14251</v>
      </c>
      <c r="W2277" t="s">
        <v>14266</v>
      </c>
      <c r="X2277" t="s">
        <v>14192</v>
      </c>
      <c r="Y2277" t="str">
        <f>VLOOKUP(R2277,Managers!$A:$B,2,)</f>
        <v>Allen Young</v>
      </c>
      <c r="Z2277" s="11">
        <f>VLOOKUP(X2277,HourlyWages!$A:$B,2,0)</f>
        <v>75</v>
      </c>
      <c r="AA2277">
        <v>1</v>
      </c>
    </row>
    <row r="2278" spans="1:27" x14ac:dyDescent="0.3">
      <c r="A2278" t="b">
        <f>COUNTIF($C$1:C2278, C2278)&gt;1</f>
        <v>0</v>
      </c>
      <c r="B2278" t="b">
        <f>VLOOKUP(C2278,Sheet3!$A:$B,2,0) &gt; 1</f>
        <v>0</v>
      </c>
      <c r="C2278">
        <v>2277</v>
      </c>
      <c r="D2278">
        <v>16390</v>
      </c>
      <c r="E2278" s="4">
        <v>40992</v>
      </c>
      <c r="F2278">
        <v>8</v>
      </c>
      <c r="G2278" s="15">
        <f>I2278*F2278</f>
        <v>1120</v>
      </c>
      <c r="H2278" s="9">
        <v>0.1</v>
      </c>
      <c r="I2278" s="13">
        <f>VLOOKUP($U2278,Pricebook!$A:$D,4,0)</f>
        <v>140</v>
      </c>
      <c r="J2278" s="11">
        <f>G2278*(1-H2278)</f>
        <v>1008</v>
      </c>
      <c r="K2278" t="s">
        <v>477</v>
      </c>
      <c r="L2278" t="s">
        <v>121</v>
      </c>
      <c r="M2278" t="str">
        <f>VLOOKUP($L2278,Companies!$A:$G,7,)</f>
        <v>Consumer Electronics/Video Chains</v>
      </c>
      <c r="N2278" t="str">
        <f>VLOOKUP($L2278,Companies!$A:$G,6,)</f>
        <v>Consumer Services</v>
      </c>
      <c r="O2278" s="6" t="s">
        <v>478</v>
      </c>
      <c r="P2278" s="6">
        <v>84074</v>
      </c>
      <c r="Q2278" t="s">
        <v>201</v>
      </c>
      <c r="R2278" t="s">
        <v>23</v>
      </c>
      <c r="S2278" s="4">
        <v>40994</v>
      </c>
      <c r="T2278" s="7">
        <f>S2278-E2278</f>
        <v>2</v>
      </c>
      <c r="U2278" t="s">
        <v>14207</v>
      </c>
      <c r="V2278" s="6" t="s">
        <v>14251</v>
      </c>
      <c r="W2278" t="s">
        <v>14260</v>
      </c>
      <c r="X2278" t="s">
        <v>14185</v>
      </c>
      <c r="Y2278" t="str">
        <f>VLOOKUP(R2278,Managers!$A:$B,2,)</f>
        <v>Bob Turner</v>
      </c>
      <c r="Z2278" s="11">
        <f>VLOOKUP(X2278,HourlyWages!$A:$B,2,0)</f>
        <v>70</v>
      </c>
      <c r="AA2278">
        <v>1</v>
      </c>
    </row>
    <row r="2279" spans="1:27" x14ac:dyDescent="0.3">
      <c r="A2279" t="b">
        <f>COUNTIF($C$1:C2279, C2279)&gt;1</f>
        <v>0</v>
      </c>
      <c r="B2279" t="b">
        <f>VLOOKUP(C2279,Sheet3!$A:$B,2,0) &gt; 1</f>
        <v>0</v>
      </c>
      <c r="C2279">
        <v>2278</v>
      </c>
      <c r="D2279">
        <v>16419</v>
      </c>
      <c r="E2279" s="4">
        <v>40029</v>
      </c>
      <c r="F2279">
        <v>43</v>
      </c>
      <c r="G2279" s="15">
        <f>I2279*F2279</f>
        <v>4730</v>
      </c>
      <c r="H2279" s="9">
        <v>0.08</v>
      </c>
      <c r="I2279" s="13">
        <f>VLOOKUP($U2279,Pricebook!$A:$D,4,0)</f>
        <v>110</v>
      </c>
      <c r="J2279" s="11">
        <f>G2279*(1-H2279)</f>
        <v>4351.6000000000004</v>
      </c>
      <c r="K2279" t="s">
        <v>1463</v>
      </c>
      <c r="L2279" t="s">
        <v>576</v>
      </c>
      <c r="M2279" t="str">
        <f>VLOOKUP($L2279,Companies!$A:$G,7,)</f>
        <v>Clothing/Shoe/Accessory Stores</v>
      </c>
      <c r="N2279" t="str">
        <f>VLOOKUP($L2279,Companies!$A:$G,6,)</f>
        <v>Consumer Services</v>
      </c>
      <c r="O2279" s="6" t="s">
        <v>1875</v>
      </c>
      <c r="P2279" s="6">
        <v>47802</v>
      </c>
      <c r="Q2279" t="s">
        <v>278</v>
      </c>
      <c r="R2279" t="s">
        <v>16</v>
      </c>
      <c r="S2279" s="4">
        <v>40030</v>
      </c>
      <c r="T2279" s="7">
        <f>S2279-E2279</f>
        <v>1</v>
      </c>
      <c r="U2279" t="s">
        <v>14215</v>
      </c>
      <c r="V2279" s="6" t="s">
        <v>14251</v>
      </c>
      <c r="W2279" t="s">
        <v>14260</v>
      </c>
      <c r="X2279" t="s">
        <v>14203</v>
      </c>
      <c r="Y2279" t="str">
        <f>VLOOKUP(R2279,Managers!$A:$B,2,)</f>
        <v>Josh Martinez</v>
      </c>
      <c r="Z2279" s="11">
        <f>VLOOKUP(X2279,HourlyWages!$A:$B,2,0)</f>
        <v>62</v>
      </c>
      <c r="AA2279">
        <v>1</v>
      </c>
    </row>
    <row r="2280" spans="1:27" x14ac:dyDescent="0.3">
      <c r="A2280" t="b">
        <f>COUNTIF($C$1:C2280, C2280)&gt;1</f>
        <v>0</v>
      </c>
      <c r="B2280" t="b">
        <f>VLOOKUP(C2280,Sheet3!$A:$B,2,0) &gt; 1</f>
        <v>0</v>
      </c>
      <c r="C2280">
        <v>2279</v>
      </c>
      <c r="D2280">
        <v>16422</v>
      </c>
      <c r="E2280" s="4">
        <v>40825</v>
      </c>
      <c r="F2280">
        <v>40</v>
      </c>
      <c r="G2280" s="15">
        <f>I2280*F2280</f>
        <v>4400</v>
      </c>
      <c r="H2280" s="9">
        <v>0.01</v>
      </c>
      <c r="I2280" s="13">
        <f>VLOOKUP($U2280,Pricebook!$A:$D,4,0)</f>
        <v>110</v>
      </c>
      <c r="J2280" s="11">
        <f>G2280*(1-H2280)</f>
        <v>4356</v>
      </c>
      <c r="K2280" t="s">
        <v>1935</v>
      </c>
      <c r="L2280" t="s">
        <v>385</v>
      </c>
      <c r="M2280" t="str">
        <f>VLOOKUP($L2280,Companies!$A:$G,7,)</f>
        <v>Restaurants</v>
      </c>
      <c r="N2280" t="str">
        <f>VLOOKUP($L2280,Companies!$A:$G,6,)</f>
        <v>Consumer Services</v>
      </c>
      <c r="O2280" s="6" t="s">
        <v>1186</v>
      </c>
      <c r="P2280" s="6">
        <v>38109</v>
      </c>
      <c r="Q2280" t="s">
        <v>81</v>
      </c>
      <c r="R2280" t="s">
        <v>34</v>
      </c>
      <c r="S2280" s="4">
        <v>40826</v>
      </c>
      <c r="T2280" s="7">
        <f>S2280-E2280</f>
        <v>1</v>
      </c>
      <c r="U2280" t="s">
        <v>14215</v>
      </c>
      <c r="V2280" s="6" t="s">
        <v>14251</v>
      </c>
      <c r="W2280" t="s">
        <v>14253</v>
      </c>
      <c r="X2280" t="s">
        <v>14202</v>
      </c>
      <c r="Y2280" t="str">
        <f>VLOOKUP(R2280,Managers!$A:$B,2,)</f>
        <v>Frank Mitchell</v>
      </c>
      <c r="Z2280" s="11">
        <f>VLOOKUP(X2280,HourlyWages!$A:$B,2,0)</f>
        <v>71</v>
      </c>
      <c r="AA2280">
        <v>1</v>
      </c>
    </row>
    <row r="2281" spans="1:27" x14ac:dyDescent="0.3">
      <c r="A2281" t="b">
        <f>COUNTIF($C$1:C2281, C2281)&gt;1</f>
        <v>0</v>
      </c>
      <c r="B2281" t="b">
        <f>VLOOKUP(C2281,Sheet3!$A:$B,2,0) &gt; 1</f>
        <v>0</v>
      </c>
      <c r="C2281">
        <v>2280</v>
      </c>
      <c r="D2281">
        <v>16422</v>
      </c>
      <c r="E2281" s="4">
        <v>40825</v>
      </c>
      <c r="F2281">
        <v>16</v>
      </c>
      <c r="G2281" s="15">
        <f>I2281*F2281</f>
        <v>2240</v>
      </c>
      <c r="H2281" s="9">
        <v>0.02</v>
      </c>
      <c r="I2281" s="13">
        <f>VLOOKUP($U2281,Pricebook!$A:$D,4,0)</f>
        <v>140</v>
      </c>
      <c r="J2281" s="11">
        <f>G2281*(1-H2281)</f>
        <v>2195.1999999999998</v>
      </c>
      <c r="K2281" t="s">
        <v>1935</v>
      </c>
      <c r="L2281" t="s">
        <v>385</v>
      </c>
      <c r="M2281" t="str">
        <f>VLOOKUP($L2281,Companies!$A:$G,7,)</f>
        <v>Restaurants</v>
      </c>
      <c r="N2281" t="str">
        <f>VLOOKUP($L2281,Companies!$A:$G,6,)</f>
        <v>Consumer Services</v>
      </c>
      <c r="O2281" s="6" t="s">
        <v>1186</v>
      </c>
      <c r="P2281" s="6">
        <v>38109</v>
      </c>
      <c r="Q2281" t="s">
        <v>81</v>
      </c>
      <c r="R2281" t="s">
        <v>34</v>
      </c>
      <c r="S2281" s="4">
        <v>40827</v>
      </c>
      <c r="T2281" s="7">
        <f>S2281-E2281</f>
        <v>2</v>
      </c>
      <c r="U2281" t="s">
        <v>14207</v>
      </c>
      <c r="V2281" s="6" t="s">
        <v>14254</v>
      </c>
      <c r="W2281" t="s">
        <v>14269</v>
      </c>
      <c r="X2281" t="s">
        <v>14194</v>
      </c>
      <c r="Y2281" t="str">
        <f>VLOOKUP(R2281,Managers!$A:$B,2,)</f>
        <v>Frank Mitchell</v>
      </c>
      <c r="Z2281" s="11">
        <f>VLOOKUP(X2281,HourlyWages!$A:$B,2,0)</f>
        <v>71</v>
      </c>
      <c r="AA2281">
        <v>1</v>
      </c>
    </row>
    <row r="2282" spans="1:27" x14ac:dyDescent="0.3">
      <c r="A2282" t="b">
        <f>COUNTIF($C$1:C2282, C2282)&gt;1</f>
        <v>0</v>
      </c>
      <c r="B2282" t="b">
        <f>VLOOKUP(C2282,Sheet3!$A:$B,2,0) &gt; 1</f>
        <v>0</v>
      </c>
      <c r="C2282">
        <v>2281</v>
      </c>
      <c r="D2282">
        <v>16423</v>
      </c>
      <c r="E2282" s="4">
        <v>41126</v>
      </c>
      <c r="F2282">
        <v>19</v>
      </c>
      <c r="G2282" s="15">
        <f>I2282*F2282</f>
        <v>2090</v>
      </c>
      <c r="H2282" s="9">
        <v>0.05</v>
      </c>
      <c r="I2282" s="13">
        <f>VLOOKUP($U2282,Pricebook!$A:$D,4,0)</f>
        <v>110</v>
      </c>
      <c r="J2282" s="11">
        <f>G2282*(1-H2282)</f>
        <v>1985.5</v>
      </c>
      <c r="K2282" t="s">
        <v>1445</v>
      </c>
      <c r="L2282" t="s">
        <v>389</v>
      </c>
      <c r="M2282" t="str">
        <f>VLOOKUP($L2282,Companies!$A:$G,7,)</f>
        <v>Catalog/Specialty Distribution</v>
      </c>
      <c r="N2282" t="str">
        <f>VLOOKUP($L2282,Companies!$A:$G,6,)</f>
        <v>Consumer Services</v>
      </c>
      <c r="O2282" s="6" t="s">
        <v>1446</v>
      </c>
      <c r="P2282" s="6">
        <v>61801</v>
      </c>
      <c r="Q2282" t="s">
        <v>15</v>
      </c>
      <c r="R2282" t="s">
        <v>16</v>
      </c>
      <c r="S2282" s="4">
        <v>41128</v>
      </c>
      <c r="T2282" s="7">
        <f>S2282-E2282</f>
        <v>2</v>
      </c>
      <c r="U2282" t="s">
        <v>14215</v>
      </c>
      <c r="V2282" s="6" t="s">
        <v>14254</v>
      </c>
      <c r="W2282" t="s">
        <v>14256</v>
      </c>
      <c r="X2282" t="s">
        <v>14190</v>
      </c>
      <c r="Y2282" t="str">
        <f>VLOOKUP(R2282,Managers!$A:$B,2,)</f>
        <v>Josh Martinez</v>
      </c>
      <c r="Z2282" s="11">
        <f>VLOOKUP(X2282,HourlyWages!$A:$B,2,0)</f>
        <v>67</v>
      </c>
      <c r="AA2282">
        <v>1</v>
      </c>
    </row>
    <row r="2283" spans="1:27" x14ac:dyDescent="0.3">
      <c r="A2283" t="b">
        <f>COUNTIF($C$1:C2283, C2283)&gt;1</f>
        <v>0</v>
      </c>
      <c r="B2283" t="b">
        <f>VLOOKUP(C2283,Sheet3!$A:$B,2,0) &gt; 1</f>
        <v>0</v>
      </c>
      <c r="C2283">
        <v>2282</v>
      </c>
      <c r="D2283">
        <v>16450</v>
      </c>
      <c r="E2283" s="4">
        <v>40678</v>
      </c>
      <c r="F2283">
        <v>12</v>
      </c>
      <c r="G2283" s="15">
        <f>I2283*F2283</f>
        <v>1320</v>
      </c>
      <c r="H2283" s="9">
        <v>0.03</v>
      </c>
      <c r="I2283" s="13">
        <f>VLOOKUP($U2283,Pricebook!$A:$D,4,0)</f>
        <v>110</v>
      </c>
      <c r="J2283" s="11">
        <f>G2283*(1-H2283)</f>
        <v>1280.3999999999999</v>
      </c>
      <c r="K2283" t="s">
        <v>979</v>
      </c>
      <c r="L2283" t="s">
        <v>58</v>
      </c>
      <c r="M2283" t="str">
        <f>VLOOKUP($L2283,Companies!$A:$G,7,)</f>
        <v>Biotechnology: Biological Products (No Diagnostic Substances)</v>
      </c>
      <c r="N2283" t="str">
        <f>VLOOKUP($L2283,Companies!$A:$G,6,)</f>
        <v>Health Care</v>
      </c>
      <c r="O2283" s="6" t="s">
        <v>1199</v>
      </c>
      <c r="P2283" s="6" t="s">
        <v>1200</v>
      </c>
      <c r="Q2283" t="s">
        <v>232</v>
      </c>
      <c r="R2283" t="s">
        <v>61</v>
      </c>
      <c r="S2283" s="4">
        <v>40678</v>
      </c>
      <c r="T2283" s="7">
        <f>S2283-E2283</f>
        <v>0</v>
      </c>
      <c r="U2283" t="s">
        <v>14220</v>
      </c>
      <c r="V2283" s="6" t="s">
        <v>14254</v>
      </c>
      <c r="W2283" t="s">
        <v>14255</v>
      </c>
      <c r="X2283" t="s">
        <v>14194</v>
      </c>
      <c r="Y2283" t="str">
        <f>VLOOKUP(R2283,Managers!$A:$B,2,)</f>
        <v>Allen Young</v>
      </c>
      <c r="Z2283" s="11">
        <f>VLOOKUP(X2283,HourlyWages!$A:$B,2,0)</f>
        <v>71</v>
      </c>
      <c r="AA2283">
        <v>1</v>
      </c>
    </row>
    <row r="2284" spans="1:27" x14ac:dyDescent="0.3">
      <c r="A2284" t="b">
        <f>COUNTIF($C$1:C2284, C2284)&gt;1</f>
        <v>0</v>
      </c>
      <c r="B2284" t="b">
        <f>VLOOKUP(C2284,Sheet3!$A:$B,2,0) &gt; 1</f>
        <v>0</v>
      </c>
      <c r="C2284">
        <v>2283</v>
      </c>
      <c r="D2284">
        <v>16451</v>
      </c>
      <c r="E2284" s="4">
        <v>40016</v>
      </c>
      <c r="F2284">
        <v>9</v>
      </c>
      <c r="G2284" s="15">
        <f>I2284*F2284</f>
        <v>1440</v>
      </c>
      <c r="H2284" s="9">
        <v>0.09</v>
      </c>
      <c r="I2284" s="13">
        <f>VLOOKUP($U2284,Pricebook!$A:$D,4,0)</f>
        <v>160</v>
      </c>
      <c r="J2284" s="11">
        <f>G2284*(1-H2284)</f>
        <v>1310.4000000000001</v>
      </c>
      <c r="K2284" t="s">
        <v>1065</v>
      </c>
      <c r="L2284" t="s">
        <v>571</v>
      </c>
      <c r="M2284" t="str">
        <f>VLOOKUP($L2284,Companies!$A:$G,7,)</f>
        <v>EDP Services</v>
      </c>
      <c r="N2284" t="str">
        <f>VLOOKUP($L2284,Companies!$A:$G,6,)</f>
        <v>Technology</v>
      </c>
      <c r="O2284" s="6" t="s">
        <v>1066</v>
      </c>
      <c r="P2284" s="6">
        <v>60459</v>
      </c>
      <c r="Q2284" t="s">
        <v>15</v>
      </c>
      <c r="R2284" t="s">
        <v>16</v>
      </c>
      <c r="S2284" s="4">
        <v>40017</v>
      </c>
      <c r="T2284" s="7">
        <f>S2284-E2284</f>
        <v>1</v>
      </c>
      <c r="U2284" t="s">
        <v>14218</v>
      </c>
      <c r="V2284" s="6" t="s">
        <v>14254</v>
      </c>
      <c r="W2284" t="s">
        <v>14256</v>
      </c>
      <c r="X2284" t="s">
        <v>14196</v>
      </c>
      <c r="Y2284" t="str">
        <f>VLOOKUP(R2284,Managers!$A:$B,2,)</f>
        <v>Josh Martinez</v>
      </c>
      <c r="Z2284" s="11">
        <f>VLOOKUP(X2284,HourlyWages!$A:$B,2,0)</f>
        <v>58</v>
      </c>
      <c r="AA2284">
        <v>1</v>
      </c>
    </row>
    <row r="2285" spans="1:27" x14ac:dyDescent="0.3">
      <c r="A2285" t="b">
        <f>COUNTIF($C$1:C2285, C2285)&gt;1</f>
        <v>0</v>
      </c>
      <c r="B2285" t="b">
        <f>VLOOKUP(C2285,Sheet3!$A:$B,2,0) &gt; 1</f>
        <v>0</v>
      </c>
      <c r="C2285">
        <v>2284</v>
      </c>
      <c r="D2285">
        <v>16452</v>
      </c>
      <c r="E2285" s="4">
        <v>41144</v>
      </c>
      <c r="F2285">
        <v>46</v>
      </c>
      <c r="G2285" s="15">
        <f>I2285*F2285</f>
        <v>5520</v>
      </c>
      <c r="H2285" s="9">
        <v>0.05</v>
      </c>
      <c r="I2285" s="13">
        <f>VLOOKUP($U2285,Pricebook!$A:$D,4,0)</f>
        <v>120</v>
      </c>
      <c r="J2285" s="11">
        <f>G2285*(1-H2285)</f>
        <v>5244</v>
      </c>
      <c r="K2285" t="s">
        <v>1890</v>
      </c>
      <c r="L2285" t="s">
        <v>430</v>
      </c>
      <c r="M2285" t="str">
        <f>VLOOKUP($L2285,Companies!$A:$G,7,)</f>
        <v>Electronic Components</v>
      </c>
      <c r="N2285" t="str">
        <f>VLOOKUP($L2285,Companies!$A:$G,6,)</f>
        <v>Technology</v>
      </c>
      <c r="O2285" s="6" t="s">
        <v>1737</v>
      </c>
      <c r="P2285" s="6" t="s">
        <v>1738</v>
      </c>
      <c r="Q2285" t="s">
        <v>317</v>
      </c>
      <c r="R2285" t="s">
        <v>61</v>
      </c>
      <c r="S2285" s="4">
        <v>41145</v>
      </c>
      <c r="T2285" s="7">
        <f>S2285-E2285</f>
        <v>1</v>
      </c>
      <c r="U2285" t="s">
        <v>14212</v>
      </c>
      <c r="V2285" s="6" t="s">
        <v>14251</v>
      </c>
      <c r="W2285" t="s">
        <v>14266</v>
      </c>
      <c r="X2285" t="s">
        <v>14201</v>
      </c>
      <c r="Y2285" t="str">
        <f>VLOOKUP(R2285,Managers!$A:$B,2,)</f>
        <v>Allen Young</v>
      </c>
      <c r="Z2285" s="11">
        <f>VLOOKUP(X2285,HourlyWages!$A:$B,2,0)</f>
        <v>53</v>
      </c>
      <c r="AA2285">
        <v>1</v>
      </c>
    </row>
    <row r="2286" spans="1:27" x14ac:dyDescent="0.3">
      <c r="A2286" t="b">
        <f>COUNTIF($C$1:C2286, C2286)&gt;1</f>
        <v>0</v>
      </c>
      <c r="B2286" t="b">
        <f>VLOOKUP(C2286,Sheet3!$A:$B,2,0) &gt; 1</f>
        <v>0</v>
      </c>
      <c r="C2286">
        <v>2285</v>
      </c>
      <c r="D2286">
        <v>16454</v>
      </c>
      <c r="E2286" s="4">
        <v>41040</v>
      </c>
      <c r="F2286">
        <v>12</v>
      </c>
      <c r="G2286" s="15">
        <f>I2286*F2286</f>
        <v>1920</v>
      </c>
      <c r="H2286" s="9">
        <v>0.04</v>
      </c>
      <c r="I2286" s="13">
        <f>VLOOKUP($U2286,Pricebook!$A:$D,4,0)</f>
        <v>160</v>
      </c>
      <c r="J2286" s="11">
        <f>G2286*(1-H2286)</f>
        <v>1843.1999999999998</v>
      </c>
      <c r="K2286" t="s">
        <v>1936</v>
      </c>
      <c r="L2286" t="s">
        <v>212</v>
      </c>
      <c r="M2286" t="str">
        <f>VLOOKUP($L2286,Companies!$A:$G,7,)</f>
        <v>EDP Services</v>
      </c>
      <c r="N2286" t="str">
        <f>VLOOKUP($L2286,Companies!$A:$G,6,)</f>
        <v>Technology</v>
      </c>
      <c r="O2286" s="6" t="s">
        <v>1937</v>
      </c>
      <c r="P2286" s="6" t="s">
        <v>1938</v>
      </c>
      <c r="Q2286" t="s">
        <v>210</v>
      </c>
      <c r="R2286" t="s">
        <v>61</v>
      </c>
      <c r="S2286" s="4">
        <v>41040</v>
      </c>
      <c r="T2286" s="7">
        <f>S2286-E2286</f>
        <v>0</v>
      </c>
      <c r="U2286" t="s">
        <v>14218</v>
      </c>
      <c r="V2286" s="6" t="s">
        <v>14251</v>
      </c>
      <c r="W2286" t="s">
        <v>14260</v>
      </c>
      <c r="X2286" t="s">
        <v>14198</v>
      </c>
      <c r="Y2286" t="str">
        <f>VLOOKUP(R2286,Managers!$A:$B,2,)</f>
        <v>Allen Young</v>
      </c>
      <c r="Z2286" s="11">
        <f>VLOOKUP(X2286,HourlyWages!$A:$B,2,0)</f>
        <v>51</v>
      </c>
      <c r="AA2286">
        <v>1</v>
      </c>
    </row>
    <row r="2287" spans="1:27" x14ac:dyDescent="0.3">
      <c r="A2287" t="b">
        <f>COUNTIF($C$1:C2287, C2287)&gt;1</f>
        <v>0</v>
      </c>
      <c r="B2287" t="b">
        <f>VLOOKUP(C2287,Sheet3!$A:$B,2,0) &gt; 1</f>
        <v>0</v>
      </c>
      <c r="C2287">
        <v>2286</v>
      </c>
      <c r="D2287">
        <v>16480</v>
      </c>
      <c r="E2287" s="4">
        <v>40153</v>
      </c>
      <c r="F2287">
        <v>14</v>
      </c>
      <c r="G2287" s="15">
        <f>I2287*F2287</f>
        <v>2240</v>
      </c>
      <c r="H2287" s="9">
        <v>0.09</v>
      </c>
      <c r="I2287" s="13">
        <f>VLOOKUP($U2287,Pricebook!$A:$D,4,0)</f>
        <v>160</v>
      </c>
      <c r="J2287" s="11">
        <f>G2287*(1-H2287)</f>
        <v>2038.4</v>
      </c>
      <c r="K2287" t="s">
        <v>1127</v>
      </c>
      <c r="L2287" t="s">
        <v>207</v>
      </c>
      <c r="M2287" t="str">
        <f>VLOOKUP($L2287,Companies!$A:$G,7,)</f>
        <v>Television Services</v>
      </c>
      <c r="N2287" t="str">
        <f>VLOOKUP($L2287,Companies!$A:$G,6,)</f>
        <v>Consumer Services</v>
      </c>
      <c r="O2287" s="6" t="s">
        <v>1128</v>
      </c>
      <c r="P2287" s="6">
        <v>73110</v>
      </c>
      <c r="Q2287" t="s">
        <v>75</v>
      </c>
      <c r="R2287" t="s">
        <v>16</v>
      </c>
      <c r="S2287" s="4">
        <v>40155</v>
      </c>
      <c r="T2287" s="7">
        <f>S2287-E2287</f>
        <v>2</v>
      </c>
      <c r="U2287" t="s">
        <v>14218</v>
      </c>
      <c r="V2287" s="6" t="s">
        <v>14254</v>
      </c>
      <c r="W2287" t="s">
        <v>14256</v>
      </c>
      <c r="X2287" t="s">
        <v>14192</v>
      </c>
      <c r="Y2287" t="str">
        <f>VLOOKUP(R2287,Managers!$A:$B,2,)</f>
        <v>Josh Martinez</v>
      </c>
      <c r="Z2287" s="11">
        <f>VLOOKUP(X2287,HourlyWages!$A:$B,2,0)</f>
        <v>75</v>
      </c>
      <c r="AA2287">
        <v>1</v>
      </c>
    </row>
    <row r="2288" spans="1:27" x14ac:dyDescent="0.3">
      <c r="A2288" t="b">
        <f>COUNTIF($C$1:C2288, C2288)&gt;1</f>
        <v>0</v>
      </c>
      <c r="B2288" t="b">
        <f>VLOOKUP(C2288,Sheet3!$A:$B,2,0) &gt; 1</f>
        <v>0</v>
      </c>
      <c r="C2288">
        <v>2287</v>
      </c>
      <c r="D2288">
        <v>16481</v>
      </c>
      <c r="E2288" s="4">
        <v>40592</v>
      </c>
      <c r="F2288">
        <v>50</v>
      </c>
      <c r="G2288" s="15">
        <f>I2288*F2288</f>
        <v>8500</v>
      </c>
      <c r="H2288" s="9">
        <v>0</v>
      </c>
      <c r="I2288" s="13">
        <f>VLOOKUP($U2288,Pricebook!$A:$D,4,0)</f>
        <v>170</v>
      </c>
      <c r="J2288" s="11">
        <f>G2288*(1-H2288)</f>
        <v>8500</v>
      </c>
      <c r="K2288" t="s">
        <v>1939</v>
      </c>
      <c r="L2288" t="s">
        <v>151</v>
      </c>
      <c r="M2288" t="str">
        <f>VLOOKUP($L2288,Companies!$A:$G,7,)</f>
        <v>Hotels/Resorts</v>
      </c>
      <c r="N2288" t="str">
        <f>VLOOKUP($L2288,Companies!$A:$G,6,)</f>
        <v>Consumer Services</v>
      </c>
      <c r="O2288" s="6" t="s">
        <v>1134</v>
      </c>
      <c r="P2288" s="6">
        <v>94025</v>
      </c>
      <c r="Q2288" t="s">
        <v>114</v>
      </c>
      <c r="R2288" t="s">
        <v>23</v>
      </c>
      <c r="S2288" s="4">
        <v>40597</v>
      </c>
      <c r="T2288" s="7">
        <f>S2288-E2288</f>
        <v>5</v>
      </c>
      <c r="U2288" t="s">
        <v>14219</v>
      </c>
      <c r="V2288" s="6" t="s">
        <v>14251</v>
      </c>
      <c r="W2288" t="s">
        <v>14268</v>
      </c>
      <c r="X2288" t="s">
        <v>14193</v>
      </c>
      <c r="Y2288" t="str">
        <f>VLOOKUP(R2288,Managers!$A:$B,2,)</f>
        <v>Bob Turner</v>
      </c>
      <c r="Z2288" s="11">
        <f>VLOOKUP(X2288,HourlyWages!$A:$B,2,0)</f>
        <v>57</v>
      </c>
      <c r="AA2288">
        <v>1</v>
      </c>
    </row>
    <row r="2289" spans="1:27" x14ac:dyDescent="0.3">
      <c r="A2289" t="b">
        <f>COUNTIF($C$1:C2289, C2289)&gt;1</f>
        <v>0</v>
      </c>
      <c r="B2289" t="b">
        <f>VLOOKUP(C2289,Sheet3!$A:$B,2,0) &gt; 1</f>
        <v>0</v>
      </c>
      <c r="C2289">
        <v>2288</v>
      </c>
      <c r="D2289">
        <v>16481</v>
      </c>
      <c r="E2289" s="4">
        <v>40592</v>
      </c>
      <c r="F2289">
        <v>47</v>
      </c>
      <c r="G2289" s="15">
        <f>I2289*F2289</f>
        <v>7050</v>
      </c>
      <c r="H2289" s="9">
        <v>0.08</v>
      </c>
      <c r="I2289" s="13">
        <f>VLOOKUP($U2289,Pricebook!$A:$D,4,0)</f>
        <v>150</v>
      </c>
      <c r="J2289" s="11">
        <f>G2289*(1-H2289)</f>
        <v>6486</v>
      </c>
      <c r="K2289" t="s">
        <v>1939</v>
      </c>
      <c r="L2289" t="s">
        <v>151</v>
      </c>
      <c r="M2289" t="str">
        <f>VLOOKUP($L2289,Companies!$A:$G,7,)</f>
        <v>Hotels/Resorts</v>
      </c>
      <c r="N2289" t="str">
        <f>VLOOKUP($L2289,Companies!$A:$G,6,)</f>
        <v>Consumer Services</v>
      </c>
      <c r="O2289" s="6" t="s">
        <v>1134</v>
      </c>
      <c r="P2289" s="6">
        <v>94025</v>
      </c>
      <c r="Q2289" t="s">
        <v>114</v>
      </c>
      <c r="R2289" t="s">
        <v>23</v>
      </c>
      <c r="S2289" s="4">
        <v>40597</v>
      </c>
      <c r="T2289" s="7">
        <f>S2289-E2289</f>
        <v>5</v>
      </c>
      <c r="U2289" t="s">
        <v>14216</v>
      </c>
      <c r="V2289" s="6" t="s">
        <v>14257</v>
      </c>
      <c r="W2289" t="s">
        <v>14264</v>
      </c>
      <c r="X2289" t="s">
        <v>14201</v>
      </c>
      <c r="Y2289" t="str">
        <f>VLOOKUP(R2289,Managers!$A:$B,2,)</f>
        <v>Bob Turner</v>
      </c>
      <c r="Z2289" s="11">
        <f>VLOOKUP(X2289,HourlyWages!$A:$B,2,0)</f>
        <v>53</v>
      </c>
      <c r="AA2289">
        <v>1</v>
      </c>
    </row>
    <row r="2290" spans="1:27" x14ac:dyDescent="0.3">
      <c r="A2290" t="b">
        <f>COUNTIF($C$1:C2290, C2290)&gt;1</f>
        <v>0</v>
      </c>
      <c r="B2290" t="b">
        <f>VLOOKUP(C2290,Sheet3!$A:$B,2,0) &gt; 1</f>
        <v>0</v>
      </c>
      <c r="C2290">
        <v>2289</v>
      </c>
      <c r="D2290">
        <v>16513</v>
      </c>
      <c r="E2290" s="4">
        <v>40424</v>
      </c>
      <c r="F2290">
        <v>10</v>
      </c>
      <c r="G2290" s="15">
        <f>I2290*F2290</f>
        <v>1250</v>
      </c>
      <c r="H2290" s="9">
        <v>0.02</v>
      </c>
      <c r="I2290" s="13">
        <f>VLOOKUP($U2290,Pricebook!$A:$D,4,0)</f>
        <v>125</v>
      </c>
      <c r="J2290" s="11">
        <f>G2290*(1-H2290)</f>
        <v>1225</v>
      </c>
      <c r="K2290" t="s">
        <v>1097</v>
      </c>
      <c r="L2290" t="s">
        <v>389</v>
      </c>
      <c r="M2290" t="str">
        <f>VLOOKUP($L2290,Companies!$A:$G,7,)</f>
        <v>Catalog/Specialty Distribution</v>
      </c>
      <c r="N2290" t="str">
        <f>VLOOKUP($L2290,Companies!$A:$G,6,)</f>
        <v>Consumer Services</v>
      </c>
      <c r="O2290" s="6" t="s">
        <v>1098</v>
      </c>
      <c r="P2290" s="6">
        <v>11720</v>
      </c>
      <c r="Q2290" t="s">
        <v>60</v>
      </c>
      <c r="R2290" t="s">
        <v>61</v>
      </c>
      <c r="S2290" s="4">
        <v>40425</v>
      </c>
      <c r="T2290" s="7">
        <f>S2290-E2290</f>
        <v>1</v>
      </c>
      <c r="U2290" t="s">
        <v>14221</v>
      </c>
      <c r="V2290" s="6" t="s">
        <v>14251</v>
      </c>
      <c r="W2290" t="s">
        <v>14263</v>
      </c>
      <c r="X2290" t="s">
        <v>14186</v>
      </c>
      <c r="Y2290" t="str">
        <f>VLOOKUP(R2290,Managers!$A:$B,2,)</f>
        <v>Allen Young</v>
      </c>
      <c r="Z2290" s="11">
        <f>VLOOKUP(X2290,HourlyWages!$A:$B,2,0)</f>
        <v>67</v>
      </c>
      <c r="AA2290">
        <v>1</v>
      </c>
    </row>
    <row r="2291" spans="1:27" x14ac:dyDescent="0.3">
      <c r="A2291" t="b">
        <f>COUNTIF($C$1:C2291, C2291)&gt;1</f>
        <v>0</v>
      </c>
      <c r="B2291" t="b">
        <f>VLOOKUP(C2291,Sheet3!$A:$B,2,0) &gt; 1</f>
        <v>0</v>
      </c>
      <c r="C2291">
        <v>2290</v>
      </c>
      <c r="D2291">
        <v>16518</v>
      </c>
      <c r="E2291" s="4">
        <v>41181</v>
      </c>
      <c r="F2291">
        <v>4</v>
      </c>
      <c r="G2291" s="15">
        <f>I2291*F2291</f>
        <v>440</v>
      </c>
      <c r="H2291" s="9">
        <v>0.03</v>
      </c>
      <c r="I2291" s="13">
        <f>VLOOKUP($U2291,Pricebook!$A:$D,4,0)</f>
        <v>110</v>
      </c>
      <c r="J2291" s="11">
        <f>G2291*(1-H2291)</f>
        <v>426.8</v>
      </c>
      <c r="K2291" t="s">
        <v>1650</v>
      </c>
      <c r="L2291" t="s">
        <v>300</v>
      </c>
      <c r="M2291" t="str">
        <f>VLOOKUP($L2291,Companies!$A:$G,7,)</f>
        <v>Computer Software: Programming, Data Processing</v>
      </c>
      <c r="N2291" t="str">
        <f>VLOOKUP($L2291,Companies!$A:$G,6,)</f>
        <v>Technology</v>
      </c>
      <c r="O2291" s="6" t="s">
        <v>1211</v>
      </c>
      <c r="P2291" s="6">
        <v>59715</v>
      </c>
      <c r="Q2291" t="s">
        <v>1213</v>
      </c>
      <c r="R2291" t="s">
        <v>23</v>
      </c>
      <c r="S2291" s="4">
        <v>41182</v>
      </c>
      <c r="T2291" s="7">
        <f>S2291-E2291</f>
        <v>1</v>
      </c>
      <c r="U2291" t="s">
        <v>14215</v>
      </c>
      <c r="V2291" s="6" t="s">
        <v>14254</v>
      </c>
      <c r="W2291" t="s">
        <v>14255</v>
      </c>
      <c r="X2291" t="s">
        <v>14197</v>
      </c>
      <c r="Y2291" t="str">
        <f>VLOOKUP(R2291,Managers!$A:$B,2,)</f>
        <v>Bob Turner</v>
      </c>
      <c r="Z2291" s="11">
        <f>VLOOKUP(X2291,HourlyWages!$A:$B,2,0)</f>
        <v>71</v>
      </c>
      <c r="AA2291">
        <v>1</v>
      </c>
    </row>
    <row r="2292" spans="1:27" x14ac:dyDescent="0.3">
      <c r="A2292" t="b">
        <f>COUNTIF($C$1:C2292, C2292)&gt;1</f>
        <v>0</v>
      </c>
      <c r="B2292" t="b">
        <f>VLOOKUP(C2292,Sheet3!$A:$B,2,0) &gt; 1</f>
        <v>0</v>
      </c>
      <c r="C2292">
        <v>2291</v>
      </c>
      <c r="D2292">
        <v>16518</v>
      </c>
      <c r="E2292" s="4">
        <v>41181</v>
      </c>
      <c r="F2292">
        <v>36</v>
      </c>
      <c r="G2292" s="15">
        <f>I2292*F2292</f>
        <v>5400</v>
      </c>
      <c r="H2292" s="9">
        <v>0.03</v>
      </c>
      <c r="I2292" s="13">
        <f>VLOOKUP($U2292,Pricebook!$A:$D,4,0)</f>
        <v>150</v>
      </c>
      <c r="J2292" s="11">
        <f>G2292*(1-H2292)</f>
        <v>5238</v>
      </c>
      <c r="K2292" t="s">
        <v>1650</v>
      </c>
      <c r="L2292" t="s">
        <v>300</v>
      </c>
      <c r="M2292" t="str">
        <f>VLOOKUP($L2292,Companies!$A:$G,7,)</f>
        <v>Computer Software: Programming, Data Processing</v>
      </c>
      <c r="N2292" t="str">
        <f>VLOOKUP($L2292,Companies!$A:$G,6,)</f>
        <v>Technology</v>
      </c>
      <c r="O2292" s="6" t="s">
        <v>1211</v>
      </c>
      <c r="P2292" s="6">
        <v>59715</v>
      </c>
      <c r="Q2292" t="s">
        <v>1213</v>
      </c>
      <c r="R2292" t="s">
        <v>23</v>
      </c>
      <c r="S2292" s="4">
        <v>41184</v>
      </c>
      <c r="T2292" s="7">
        <f>S2292-E2292</f>
        <v>3</v>
      </c>
      <c r="U2292" t="s">
        <v>14210</v>
      </c>
      <c r="V2292" s="6" t="s">
        <v>14254</v>
      </c>
      <c r="W2292" t="s">
        <v>14269</v>
      </c>
      <c r="X2292" t="s">
        <v>14192</v>
      </c>
      <c r="Y2292" t="str">
        <f>VLOOKUP(R2292,Managers!$A:$B,2,)</f>
        <v>Bob Turner</v>
      </c>
      <c r="Z2292" s="11">
        <f>VLOOKUP(X2292,HourlyWages!$A:$B,2,0)</f>
        <v>75</v>
      </c>
      <c r="AA2292">
        <v>1</v>
      </c>
    </row>
    <row r="2293" spans="1:27" x14ac:dyDescent="0.3">
      <c r="A2293" t="b">
        <f>COUNTIF($C$1:C2293, C2293)&gt;1</f>
        <v>0</v>
      </c>
      <c r="B2293" t="b">
        <f>VLOOKUP(C2293,Sheet3!$A:$B,2,0) &gt; 1</f>
        <v>0</v>
      </c>
      <c r="C2293">
        <v>2292</v>
      </c>
      <c r="D2293">
        <v>16519</v>
      </c>
      <c r="E2293" s="4">
        <v>40704</v>
      </c>
      <c r="F2293">
        <v>39</v>
      </c>
      <c r="G2293" s="15">
        <f>I2293*F2293</f>
        <v>6240</v>
      </c>
      <c r="H2293" s="9">
        <v>0.08</v>
      </c>
      <c r="I2293" s="13">
        <f>VLOOKUP($U2293,Pricebook!$A:$D,4,0)</f>
        <v>160</v>
      </c>
      <c r="J2293" s="11">
        <f>G2293*(1-H2293)</f>
        <v>5740.8</v>
      </c>
      <c r="K2293" t="s">
        <v>614</v>
      </c>
      <c r="L2293" t="s">
        <v>193</v>
      </c>
      <c r="M2293" t="str">
        <f>VLOOKUP($L2293,Companies!$A:$G,7,)</f>
        <v>Semiconductors</v>
      </c>
      <c r="N2293" t="str">
        <f>VLOOKUP($L2293,Companies!$A:$G,6,)</f>
        <v>Technology</v>
      </c>
      <c r="O2293" s="6" t="s">
        <v>1940</v>
      </c>
      <c r="P2293" s="6">
        <v>75080</v>
      </c>
      <c r="Q2293" t="s">
        <v>48</v>
      </c>
      <c r="R2293" t="s">
        <v>16</v>
      </c>
      <c r="S2293" s="4">
        <v>40706</v>
      </c>
      <c r="T2293" s="7">
        <f>S2293-E2293</f>
        <v>2</v>
      </c>
      <c r="U2293" t="s">
        <v>14218</v>
      </c>
      <c r="V2293" s="6" t="s">
        <v>14254</v>
      </c>
      <c r="W2293" t="s">
        <v>14256</v>
      </c>
      <c r="X2293" t="s">
        <v>14190</v>
      </c>
      <c r="Y2293" t="str">
        <f>VLOOKUP(R2293,Managers!$A:$B,2,)</f>
        <v>Josh Martinez</v>
      </c>
      <c r="Z2293" s="11">
        <f>VLOOKUP(X2293,HourlyWages!$A:$B,2,0)</f>
        <v>67</v>
      </c>
      <c r="AA2293">
        <v>1</v>
      </c>
    </row>
    <row r="2294" spans="1:27" x14ac:dyDescent="0.3">
      <c r="A2294" t="b">
        <f>COUNTIF($C$1:C2294, C2294)&gt;1</f>
        <v>0</v>
      </c>
      <c r="B2294" t="b">
        <f>VLOOKUP(C2294,Sheet3!$A:$B,2,0) &gt; 1</f>
        <v>0</v>
      </c>
      <c r="C2294">
        <v>2293</v>
      </c>
      <c r="D2294">
        <v>16519</v>
      </c>
      <c r="E2294" s="4">
        <v>40704</v>
      </c>
      <c r="F2294">
        <v>49</v>
      </c>
      <c r="G2294" s="15">
        <f>I2294*F2294</f>
        <v>5880</v>
      </c>
      <c r="H2294" s="9">
        <v>0.03</v>
      </c>
      <c r="I2294" s="13">
        <f>VLOOKUP($U2294,Pricebook!$A:$D,4,0)</f>
        <v>120</v>
      </c>
      <c r="J2294" s="11">
        <f>G2294*(1-H2294)</f>
        <v>5703.5999999999995</v>
      </c>
      <c r="K2294" t="s">
        <v>614</v>
      </c>
      <c r="L2294" t="s">
        <v>193</v>
      </c>
      <c r="M2294" t="str">
        <f>VLOOKUP($L2294,Companies!$A:$G,7,)</f>
        <v>Semiconductors</v>
      </c>
      <c r="N2294" t="str">
        <f>VLOOKUP($L2294,Companies!$A:$G,6,)</f>
        <v>Technology</v>
      </c>
      <c r="O2294" s="6" t="s">
        <v>1940</v>
      </c>
      <c r="P2294" s="6">
        <v>75080</v>
      </c>
      <c r="Q2294" t="s">
        <v>48</v>
      </c>
      <c r="R2294" t="s">
        <v>16</v>
      </c>
      <c r="S2294" s="4">
        <v>40706</v>
      </c>
      <c r="T2294" s="7">
        <f>S2294-E2294</f>
        <v>2</v>
      </c>
      <c r="U2294" t="s">
        <v>14212</v>
      </c>
      <c r="V2294" s="6" t="s">
        <v>14257</v>
      </c>
      <c r="W2294" t="s">
        <v>14258</v>
      </c>
      <c r="X2294" t="s">
        <v>14188</v>
      </c>
      <c r="Y2294" t="str">
        <f>VLOOKUP(R2294,Managers!$A:$B,2,)</f>
        <v>Josh Martinez</v>
      </c>
      <c r="Z2294" s="11">
        <f>VLOOKUP(X2294,HourlyWages!$A:$B,2,0)</f>
        <v>52</v>
      </c>
      <c r="AA2294">
        <v>1</v>
      </c>
    </row>
    <row r="2295" spans="1:27" x14ac:dyDescent="0.3">
      <c r="A2295" t="b">
        <f>COUNTIF($C$1:C2295, C2295)&gt;1</f>
        <v>0</v>
      </c>
      <c r="B2295" t="b">
        <f>VLOOKUP(C2295,Sheet3!$A:$B,2,0) &gt; 1</f>
        <v>0</v>
      </c>
      <c r="C2295">
        <v>2294</v>
      </c>
      <c r="D2295">
        <v>16545</v>
      </c>
      <c r="E2295" s="4">
        <v>40307</v>
      </c>
      <c r="F2295">
        <v>10</v>
      </c>
      <c r="G2295" s="15">
        <f>I2295*F2295</f>
        <v>1200</v>
      </c>
      <c r="H2295" s="9">
        <v>0.09</v>
      </c>
      <c r="I2295" s="13">
        <f>VLOOKUP($U2295,Pricebook!$A:$D,4,0)</f>
        <v>120</v>
      </c>
      <c r="J2295" s="11">
        <f>G2295*(1-H2295)</f>
        <v>1092</v>
      </c>
      <c r="K2295" t="s">
        <v>248</v>
      </c>
      <c r="L2295" t="s">
        <v>207</v>
      </c>
      <c r="M2295" t="str">
        <f>VLOOKUP($L2295,Companies!$A:$G,7,)</f>
        <v>Television Services</v>
      </c>
      <c r="N2295" t="str">
        <f>VLOOKUP($L2295,Companies!$A:$G,6,)</f>
        <v>Consumer Services</v>
      </c>
      <c r="O2295" s="6" t="s">
        <v>1700</v>
      </c>
      <c r="P2295" s="6">
        <v>60517</v>
      </c>
      <c r="Q2295" t="s">
        <v>15</v>
      </c>
      <c r="R2295" t="s">
        <v>16</v>
      </c>
      <c r="S2295" s="4">
        <v>40309</v>
      </c>
      <c r="T2295" s="7">
        <f>S2295-E2295</f>
        <v>2</v>
      </c>
      <c r="U2295" t="s">
        <v>14212</v>
      </c>
      <c r="V2295" s="6" t="s">
        <v>14251</v>
      </c>
      <c r="W2295" t="s">
        <v>14262</v>
      </c>
      <c r="X2295" t="s">
        <v>14202</v>
      </c>
      <c r="Y2295" t="str">
        <f>VLOOKUP(R2295,Managers!$A:$B,2,)</f>
        <v>Josh Martinez</v>
      </c>
      <c r="Z2295" s="11">
        <f>VLOOKUP(X2295,HourlyWages!$A:$B,2,0)</f>
        <v>71</v>
      </c>
      <c r="AA2295">
        <v>1</v>
      </c>
    </row>
    <row r="2296" spans="1:27" x14ac:dyDescent="0.3">
      <c r="A2296" t="b">
        <f>COUNTIF($C$1:C2296, C2296)&gt;1</f>
        <v>0</v>
      </c>
      <c r="B2296" t="b">
        <f>VLOOKUP(C2296,Sheet3!$A:$B,2,0) &gt; 1</f>
        <v>0</v>
      </c>
      <c r="C2296">
        <v>2295</v>
      </c>
      <c r="D2296">
        <v>16545</v>
      </c>
      <c r="E2296" s="4">
        <v>40307</v>
      </c>
      <c r="F2296">
        <v>1</v>
      </c>
      <c r="G2296" s="15">
        <f>I2296*F2296</f>
        <v>140</v>
      </c>
      <c r="H2296" s="9">
        <v>0.04</v>
      </c>
      <c r="I2296" s="13">
        <f>VLOOKUP($U2296,Pricebook!$A:$D,4,0)</f>
        <v>140</v>
      </c>
      <c r="J2296" s="11">
        <f>G2296*(1-H2296)</f>
        <v>134.4</v>
      </c>
      <c r="K2296" t="s">
        <v>248</v>
      </c>
      <c r="L2296" t="s">
        <v>207</v>
      </c>
      <c r="M2296" t="str">
        <f>VLOOKUP($L2296,Companies!$A:$G,7,)</f>
        <v>Television Services</v>
      </c>
      <c r="N2296" t="str">
        <f>VLOOKUP($L2296,Companies!$A:$G,6,)</f>
        <v>Consumer Services</v>
      </c>
      <c r="O2296" s="6" t="s">
        <v>1700</v>
      </c>
      <c r="P2296" s="6">
        <v>60517</v>
      </c>
      <c r="Q2296" t="s">
        <v>15</v>
      </c>
      <c r="R2296" t="s">
        <v>16</v>
      </c>
      <c r="S2296" s="4">
        <v>40309</v>
      </c>
      <c r="T2296" s="7">
        <f>S2296-E2296</f>
        <v>2</v>
      </c>
      <c r="U2296" t="s">
        <v>14207</v>
      </c>
      <c r="V2296" s="6" t="s">
        <v>14251</v>
      </c>
      <c r="W2296" t="s">
        <v>14263</v>
      </c>
      <c r="X2296" t="s">
        <v>14199</v>
      </c>
      <c r="Y2296" t="str">
        <f>VLOOKUP(R2296,Managers!$A:$B,2,)</f>
        <v>Josh Martinez</v>
      </c>
      <c r="Z2296" s="11">
        <f>VLOOKUP(X2296,HourlyWages!$A:$B,2,0)</f>
        <v>68</v>
      </c>
      <c r="AA2296">
        <v>1</v>
      </c>
    </row>
    <row r="2297" spans="1:27" x14ac:dyDescent="0.3">
      <c r="A2297" t="b">
        <f>COUNTIF($C$1:C2297, C2297)&gt;1</f>
        <v>0</v>
      </c>
      <c r="B2297" t="b">
        <f>VLOOKUP(C2297,Sheet3!$A:$B,2,0) &gt; 1</f>
        <v>0</v>
      </c>
      <c r="C2297">
        <v>2296</v>
      </c>
      <c r="D2297">
        <v>16547</v>
      </c>
      <c r="E2297" s="4">
        <v>39862</v>
      </c>
      <c r="F2297">
        <v>30</v>
      </c>
      <c r="G2297" s="15">
        <f>I2297*F2297</f>
        <v>3750</v>
      </c>
      <c r="H2297" s="9">
        <v>0.09</v>
      </c>
      <c r="I2297" s="13">
        <f>VLOOKUP($U2297,Pricebook!$A:$D,4,0)</f>
        <v>125</v>
      </c>
      <c r="J2297" s="11">
        <f>G2297*(1-H2297)</f>
        <v>3412.5</v>
      </c>
      <c r="K2297" t="s">
        <v>860</v>
      </c>
      <c r="L2297" t="s">
        <v>285</v>
      </c>
      <c r="M2297" t="str">
        <f>VLOOKUP($L2297,Companies!$A:$G,7,)</f>
        <v>Oil Refining/Marketing</v>
      </c>
      <c r="N2297" t="str">
        <f>VLOOKUP($L2297,Companies!$A:$G,6,)</f>
        <v>Transportation</v>
      </c>
      <c r="O2297" s="6" t="s">
        <v>861</v>
      </c>
      <c r="P2297" s="6">
        <v>60901</v>
      </c>
      <c r="Q2297" t="s">
        <v>15</v>
      </c>
      <c r="R2297" t="s">
        <v>16</v>
      </c>
      <c r="S2297" s="4">
        <v>39864</v>
      </c>
      <c r="T2297" s="7">
        <f>S2297-E2297</f>
        <v>2</v>
      </c>
      <c r="U2297" t="s">
        <v>14221</v>
      </c>
      <c r="V2297" s="6" t="s">
        <v>14251</v>
      </c>
      <c r="W2297" t="s">
        <v>14267</v>
      </c>
      <c r="X2297" t="s">
        <v>14192</v>
      </c>
      <c r="Y2297" t="str">
        <f>VLOOKUP(R2297,Managers!$A:$B,2,)</f>
        <v>Josh Martinez</v>
      </c>
      <c r="Z2297" s="11">
        <f>VLOOKUP(X2297,HourlyWages!$A:$B,2,0)</f>
        <v>75</v>
      </c>
      <c r="AA2297">
        <v>1</v>
      </c>
    </row>
    <row r="2298" spans="1:27" x14ac:dyDescent="0.3">
      <c r="A2298" t="b">
        <f>COUNTIF($C$1:C2298, C2298)&gt;1</f>
        <v>0</v>
      </c>
      <c r="B2298" t="b">
        <f>VLOOKUP(C2298,Sheet3!$A:$B,2,0) &gt; 1</f>
        <v>0</v>
      </c>
      <c r="C2298">
        <v>2297</v>
      </c>
      <c r="D2298">
        <v>16547</v>
      </c>
      <c r="E2298" s="4">
        <v>39862</v>
      </c>
      <c r="F2298">
        <v>8</v>
      </c>
      <c r="G2298" s="15">
        <f>I2298*F2298</f>
        <v>1000</v>
      </c>
      <c r="H2298" s="9">
        <v>0.04</v>
      </c>
      <c r="I2298" s="13">
        <f>VLOOKUP($U2298,Pricebook!$A:$D,4,0)</f>
        <v>125</v>
      </c>
      <c r="J2298" s="11">
        <f>G2298*(1-H2298)</f>
        <v>960</v>
      </c>
      <c r="K2298" t="s">
        <v>860</v>
      </c>
      <c r="L2298" t="s">
        <v>285</v>
      </c>
      <c r="M2298" t="str">
        <f>VLOOKUP($L2298,Companies!$A:$G,7,)</f>
        <v>Oil Refining/Marketing</v>
      </c>
      <c r="N2298" t="str">
        <f>VLOOKUP($L2298,Companies!$A:$G,6,)</f>
        <v>Transportation</v>
      </c>
      <c r="O2298" s="6" t="s">
        <v>861</v>
      </c>
      <c r="P2298" s="6">
        <v>60901</v>
      </c>
      <c r="Q2298" t="s">
        <v>15</v>
      </c>
      <c r="R2298" t="s">
        <v>16</v>
      </c>
      <c r="S2298" s="4">
        <v>39862</v>
      </c>
      <c r="T2298" s="7">
        <f>S2298-E2298</f>
        <v>0</v>
      </c>
      <c r="U2298" t="s">
        <v>14209</v>
      </c>
      <c r="V2298" s="6" t="s">
        <v>14254</v>
      </c>
      <c r="W2298" t="s">
        <v>14269</v>
      </c>
      <c r="X2298" t="s">
        <v>14194</v>
      </c>
      <c r="Y2298" t="str">
        <f>VLOOKUP(R2298,Managers!$A:$B,2,)</f>
        <v>Josh Martinez</v>
      </c>
      <c r="Z2298" s="11">
        <f>VLOOKUP(X2298,HourlyWages!$A:$B,2,0)</f>
        <v>71</v>
      </c>
      <c r="AA2298">
        <v>1</v>
      </c>
    </row>
    <row r="2299" spans="1:27" x14ac:dyDescent="0.3">
      <c r="A2299" t="b">
        <f>COUNTIF($C$1:C2299, C2299)&gt;1</f>
        <v>0</v>
      </c>
      <c r="B2299" t="b">
        <f>VLOOKUP(C2299,Sheet3!$A:$B,2,0) &gt; 1</f>
        <v>0</v>
      </c>
      <c r="C2299">
        <v>2298</v>
      </c>
      <c r="D2299">
        <v>16548</v>
      </c>
      <c r="E2299" s="4">
        <v>40944</v>
      </c>
      <c r="F2299">
        <v>22</v>
      </c>
      <c r="G2299" s="15">
        <f>I2299*F2299</f>
        <v>2750</v>
      </c>
      <c r="H2299" s="9">
        <v>0.06</v>
      </c>
      <c r="I2299" s="13">
        <f>VLOOKUP($U2299,Pricebook!$A:$D,4,0)</f>
        <v>125</v>
      </c>
      <c r="J2299" s="11">
        <f>G2299*(1-H2299)</f>
        <v>2585</v>
      </c>
      <c r="K2299" t="s">
        <v>1300</v>
      </c>
      <c r="L2299" t="s">
        <v>269</v>
      </c>
      <c r="M2299" t="str">
        <f>VLOOKUP($L2299,Companies!$A:$G,7,)</f>
        <v>Electronic Components</v>
      </c>
      <c r="N2299" t="str">
        <f>VLOOKUP($L2299,Companies!$A:$G,6,)</f>
        <v>Technology</v>
      </c>
      <c r="O2299" s="6" t="s">
        <v>1625</v>
      </c>
      <c r="P2299" s="6">
        <v>76017</v>
      </c>
      <c r="Q2299" t="s">
        <v>48</v>
      </c>
      <c r="R2299" t="s">
        <v>16</v>
      </c>
      <c r="S2299" s="4">
        <v>40946</v>
      </c>
      <c r="T2299" s="7">
        <f>S2299-E2299</f>
        <v>2</v>
      </c>
      <c r="U2299" t="s">
        <v>14208</v>
      </c>
      <c r="V2299" s="6" t="s">
        <v>14257</v>
      </c>
      <c r="W2299" t="s">
        <v>14258</v>
      </c>
      <c r="X2299" t="s">
        <v>14192</v>
      </c>
      <c r="Y2299" t="str">
        <f>VLOOKUP(R2299,Managers!$A:$B,2,)</f>
        <v>Josh Martinez</v>
      </c>
      <c r="Z2299" s="11">
        <f>VLOOKUP(X2299,HourlyWages!$A:$B,2,0)</f>
        <v>75</v>
      </c>
      <c r="AA2299">
        <v>1</v>
      </c>
    </row>
    <row r="2300" spans="1:27" x14ac:dyDescent="0.3">
      <c r="A2300" t="b">
        <f>COUNTIF($C$1:C2300, C2300)&gt;1</f>
        <v>0</v>
      </c>
      <c r="B2300" t="b">
        <f>VLOOKUP(C2300,Sheet3!$A:$B,2,0) &gt; 1</f>
        <v>0</v>
      </c>
      <c r="C2300">
        <v>2299</v>
      </c>
      <c r="D2300">
        <v>16548</v>
      </c>
      <c r="E2300" s="4">
        <v>40944</v>
      </c>
      <c r="F2300">
        <v>40</v>
      </c>
      <c r="G2300" s="15">
        <f>I2300*F2300</f>
        <v>5000</v>
      </c>
      <c r="H2300" s="9">
        <v>0.04</v>
      </c>
      <c r="I2300" s="13">
        <f>VLOOKUP($U2300,Pricebook!$A:$D,4,0)</f>
        <v>125</v>
      </c>
      <c r="J2300" s="11">
        <f>G2300*(1-H2300)</f>
        <v>4800</v>
      </c>
      <c r="K2300" t="s">
        <v>1890</v>
      </c>
      <c r="L2300" t="s">
        <v>430</v>
      </c>
      <c r="M2300" t="str">
        <f>VLOOKUP($L2300,Companies!$A:$G,7,)</f>
        <v>Electronic Components</v>
      </c>
      <c r="N2300" t="str">
        <f>VLOOKUP($L2300,Companies!$A:$G,6,)</f>
        <v>Technology</v>
      </c>
      <c r="O2300" s="6" t="s">
        <v>1737</v>
      </c>
      <c r="P2300" s="6" t="s">
        <v>1738</v>
      </c>
      <c r="Q2300" t="s">
        <v>317</v>
      </c>
      <c r="R2300" t="s">
        <v>61</v>
      </c>
      <c r="S2300" s="4">
        <v>40946</v>
      </c>
      <c r="T2300" s="7">
        <f>S2300-E2300</f>
        <v>2</v>
      </c>
      <c r="U2300" t="s">
        <v>14209</v>
      </c>
      <c r="V2300" s="6" t="s">
        <v>14254</v>
      </c>
      <c r="W2300" t="s">
        <v>14269</v>
      </c>
      <c r="X2300" t="s">
        <v>14198</v>
      </c>
      <c r="Y2300" t="str">
        <f>VLOOKUP(R2300,Managers!$A:$B,2,)</f>
        <v>Allen Young</v>
      </c>
      <c r="Z2300" s="11">
        <f>VLOOKUP(X2300,HourlyWages!$A:$B,2,0)</f>
        <v>51</v>
      </c>
      <c r="AA2300">
        <v>1</v>
      </c>
    </row>
    <row r="2301" spans="1:27" x14ac:dyDescent="0.3">
      <c r="A2301" t="b">
        <f>COUNTIF($C$1:C2301, C2301)&gt;1</f>
        <v>0</v>
      </c>
      <c r="B2301" t="b">
        <f>VLOOKUP(C2301,Sheet3!$A:$B,2,0) &gt; 1</f>
        <v>0</v>
      </c>
      <c r="C2301">
        <v>2300</v>
      </c>
      <c r="D2301">
        <v>16579</v>
      </c>
      <c r="E2301" s="4">
        <v>40524</v>
      </c>
      <c r="F2301">
        <v>33</v>
      </c>
      <c r="G2301" s="15">
        <f>I2301*F2301</f>
        <v>5280</v>
      </c>
      <c r="H2301" s="9">
        <v>0.05</v>
      </c>
      <c r="I2301" s="13">
        <f>VLOOKUP($U2301,Pricebook!$A:$D,4,0)</f>
        <v>160</v>
      </c>
      <c r="J2301" s="11">
        <f>G2301*(1-H2301)</f>
        <v>5016</v>
      </c>
      <c r="K2301" t="s">
        <v>1570</v>
      </c>
      <c r="L2301" t="s">
        <v>544</v>
      </c>
      <c r="M2301" t="str">
        <f>VLOOKUP($L2301,Companies!$A:$G,7,)</f>
        <v>Telecommunications Equipment</v>
      </c>
      <c r="N2301" t="str">
        <f>VLOOKUP($L2301,Companies!$A:$G,6,)</f>
        <v>Consumer Services</v>
      </c>
      <c r="O2301" s="6" t="s">
        <v>1571</v>
      </c>
      <c r="P2301" s="6">
        <v>29801</v>
      </c>
      <c r="Q2301" t="s">
        <v>163</v>
      </c>
      <c r="R2301" t="s">
        <v>34</v>
      </c>
      <c r="S2301" s="4">
        <v>40525</v>
      </c>
      <c r="T2301" s="7">
        <f>S2301-E2301</f>
        <v>1</v>
      </c>
      <c r="U2301" t="s">
        <v>14218</v>
      </c>
      <c r="V2301" s="6" t="s">
        <v>14254</v>
      </c>
      <c r="W2301" t="s">
        <v>14255</v>
      </c>
      <c r="X2301" t="s">
        <v>14202</v>
      </c>
      <c r="Y2301" t="str">
        <f>VLOOKUP(R2301,Managers!$A:$B,2,)</f>
        <v>Frank Mitchell</v>
      </c>
      <c r="Z2301" s="11">
        <f>VLOOKUP(X2301,HourlyWages!$A:$B,2,0)</f>
        <v>71</v>
      </c>
      <c r="AA2301">
        <v>1</v>
      </c>
    </row>
    <row r="2302" spans="1:27" x14ac:dyDescent="0.3">
      <c r="A2302" t="b">
        <f>COUNTIF($C$1:C2302, C2302)&gt;1</f>
        <v>0</v>
      </c>
      <c r="B2302" t="b">
        <f>VLOOKUP(C2302,Sheet3!$A:$B,2,0) &gt; 1</f>
        <v>0</v>
      </c>
      <c r="C2302">
        <v>2301</v>
      </c>
      <c r="D2302">
        <v>16579</v>
      </c>
      <c r="E2302" s="4">
        <v>40524</v>
      </c>
      <c r="F2302">
        <v>23</v>
      </c>
      <c r="G2302" s="15">
        <f>I2302*F2302</f>
        <v>2760</v>
      </c>
      <c r="H2302" s="9">
        <v>7.0000000000000007E-2</v>
      </c>
      <c r="I2302" s="13">
        <f>VLOOKUP($U2302,Pricebook!$A:$D,4,0)</f>
        <v>120</v>
      </c>
      <c r="J2302" s="11">
        <f>G2302*(1-H2302)</f>
        <v>2566.7999999999997</v>
      </c>
      <c r="K2302" t="s">
        <v>1570</v>
      </c>
      <c r="L2302" t="s">
        <v>544</v>
      </c>
      <c r="M2302" t="str">
        <f>VLOOKUP($L2302,Companies!$A:$G,7,)</f>
        <v>Telecommunications Equipment</v>
      </c>
      <c r="N2302" t="str">
        <f>VLOOKUP($L2302,Companies!$A:$G,6,)</f>
        <v>Consumer Services</v>
      </c>
      <c r="O2302" s="6" t="s">
        <v>1571</v>
      </c>
      <c r="P2302" s="6">
        <v>29801</v>
      </c>
      <c r="Q2302" t="s">
        <v>163</v>
      </c>
      <c r="R2302" t="s">
        <v>34</v>
      </c>
      <c r="S2302" s="4">
        <v>40525</v>
      </c>
      <c r="T2302" s="7">
        <f>S2302-E2302</f>
        <v>1</v>
      </c>
      <c r="U2302" t="s">
        <v>14212</v>
      </c>
      <c r="V2302" s="6" t="s">
        <v>14251</v>
      </c>
      <c r="W2302" t="s">
        <v>14260</v>
      </c>
      <c r="X2302" t="s">
        <v>14188</v>
      </c>
      <c r="Y2302" t="str">
        <f>VLOOKUP(R2302,Managers!$A:$B,2,)</f>
        <v>Frank Mitchell</v>
      </c>
      <c r="Z2302" s="11">
        <f>VLOOKUP(X2302,HourlyWages!$A:$B,2,0)</f>
        <v>52</v>
      </c>
      <c r="AA2302">
        <v>1</v>
      </c>
    </row>
    <row r="2303" spans="1:27" x14ac:dyDescent="0.3">
      <c r="A2303" t="b">
        <f>COUNTIF($C$1:C2303, C2303)&gt;1</f>
        <v>0</v>
      </c>
      <c r="B2303" t="b">
        <f>VLOOKUP(C2303,Sheet3!$A:$B,2,0) &gt; 1</f>
        <v>0</v>
      </c>
      <c r="C2303">
        <v>2302</v>
      </c>
      <c r="D2303">
        <v>16582</v>
      </c>
      <c r="E2303" s="4">
        <v>40817</v>
      </c>
      <c r="F2303">
        <v>26</v>
      </c>
      <c r="G2303" s="15">
        <f>I2303*F2303</f>
        <v>3250</v>
      </c>
      <c r="H2303" s="9">
        <v>0.02</v>
      </c>
      <c r="I2303" s="13">
        <f>VLOOKUP($U2303,Pricebook!$A:$D,4,0)</f>
        <v>125</v>
      </c>
      <c r="J2303" s="11">
        <f>G2303*(1-H2303)</f>
        <v>3185</v>
      </c>
      <c r="K2303" t="s">
        <v>1760</v>
      </c>
      <c r="L2303" t="s">
        <v>406</v>
      </c>
      <c r="M2303" t="str">
        <f>VLOOKUP($L2303,Companies!$A:$G,7,)</f>
        <v>Air Freight/Delivery Services</v>
      </c>
      <c r="N2303" t="str">
        <f>VLOOKUP($L2303,Companies!$A:$G,6,)</f>
        <v>Transportation</v>
      </c>
      <c r="O2303" s="6" t="s">
        <v>1941</v>
      </c>
      <c r="P2303" s="6" t="s">
        <v>1942</v>
      </c>
      <c r="Q2303" t="s">
        <v>60</v>
      </c>
      <c r="R2303" t="s">
        <v>61</v>
      </c>
      <c r="S2303" s="4">
        <v>40819</v>
      </c>
      <c r="T2303" s="7">
        <f>S2303-E2303</f>
        <v>2</v>
      </c>
      <c r="U2303" t="s">
        <v>14209</v>
      </c>
      <c r="V2303" s="6" t="s">
        <v>14257</v>
      </c>
      <c r="W2303" t="s">
        <v>14258</v>
      </c>
      <c r="X2303" t="s">
        <v>14189</v>
      </c>
      <c r="Y2303" t="str">
        <f>VLOOKUP(R2303,Managers!$A:$B,2,)</f>
        <v>Allen Young</v>
      </c>
      <c r="Z2303" s="11">
        <f>VLOOKUP(X2303,HourlyWages!$A:$B,2,0)</f>
        <v>62</v>
      </c>
      <c r="AA2303">
        <v>1</v>
      </c>
    </row>
    <row r="2304" spans="1:27" x14ac:dyDescent="0.3">
      <c r="A2304" t="b">
        <f>COUNTIF($C$1:C2304, C2304)&gt;1</f>
        <v>0</v>
      </c>
      <c r="B2304" t="b">
        <f>VLOOKUP(C2304,Sheet3!$A:$B,2,0) &gt; 1</f>
        <v>0</v>
      </c>
      <c r="C2304">
        <v>2303</v>
      </c>
      <c r="D2304">
        <v>16610</v>
      </c>
      <c r="E2304" s="4">
        <v>40096</v>
      </c>
      <c r="F2304">
        <v>19</v>
      </c>
      <c r="G2304" s="15">
        <f>I2304*F2304</f>
        <v>2090</v>
      </c>
      <c r="H2304" s="9">
        <v>0.09</v>
      </c>
      <c r="I2304" s="13">
        <f>VLOOKUP($U2304,Pricebook!$A:$D,4,0)</f>
        <v>110</v>
      </c>
      <c r="J2304" s="11">
        <f>G2304*(1-H2304)</f>
        <v>1901.9</v>
      </c>
      <c r="K2304" t="s">
        <v>296</v>
      </c>
      <c r="L2304" t="s">
        <v>297</v>
      </c>
      <c r="M2304" t="str">
        <f>VLOOKUP($L2304,Companies!$A:$G,7,)</f>
        <v>Hotels/Resorts</v>
      </c>
      <c r="N2304" t="str">
        <f>VLOOKUP($L2304,Companies!$A:$G,6,)</f>
        <v>Consumer Services</v>
      </c>
      <c r="O2304" s="6" t="s">
        <v>1858</v>
      </c>
      <c r="P2304" s="6">
        <v>54481</v>
      </c>
      <c r="Q2304" t="s">
        <v>95</v>
      </c>
      <c r="R2304" t="s">
        <v>16</v>
      </c>
      <c r="S2304" s="4">
        <v>40098</v>
      </c>
      <c r="T2304" s="7">
        <f>S2304-E2304</f>
        <v>2</v>
      </c>
      <c r="U2304" t="s">
        <v>14220</v>
      </c>
      <c r="V2304" s="6" t="s">
        <v>14251</v>
      </c>
      <c r="W2304" t="s">
        <v>14263</v>
      </c>
      <c r="X2304" t="s">
        <v>14190</v>
      </c>
      <c r="Y2304" t="str">
        <f>VLOOKUP(R2304,Managers!$A:$B,2,)</f>
        <v>Josh Martinez</v>
      </c>
      <c r="Z2304" s="11">
        <f>VLOOKUP(X2304,HourlyWages!$A:$B,2,0)</f>
        <v>67</v>
      </c>
      <c r="AA2304">
        <v>1</v>
      </c>
    </row>
    <row r="2305" spans="1:27" x14ac:dyDescent="0.3">
      <c r="A2305" t="b">
        <f>COUNTIF($C$1:C2305, C2305)&gt;1</f>
        <v>0</v>
      </c>
      <c r="B2305" t="b">
        <f>VLOOKUP(C2305,Sheet3!$A:$B,2,0) &gt; 1</f>
        <v>0</v>
      </c>
      <c r="C2305">
        <v>2304</v>
      </c>
      <c r="D2305">
        <v>16612</v>
      </c>
      <c r="E2305" s="4">
        <v>39857</v>
      </c>
      <c r="F2305">
        <v>45</v>
      </c>
      <c r="G2305" s="15">
        <f>I2305*F2305</f>
        <v>6750</v>
      </c>
      <c r="H2305" s="9">
        <v>0.05</v>
      </c>
      <c r="I2305" s="13">
        <f>VLOOKUP($U2305,Pricebook!$A:$D,4,0)</f>
        <v>150</v>
      </c>
      <c r="J2305" s="11">
        <f>G2305*(1-H2305)</f>
        <v>6412.5</v>
      </c>
      <c r="K2305" t="s">
        <v>454</v>
      </c>
      <c r="L2305" t="s">
        <v>158</v>
      </c>
      <c r="M2305" t="str">
        <f>VLOOKUP($L2305,Companies!$A:$G,7,)</f>
        <v>Department/Specialty Retail Stores</v>
      </c>
      <c r="N2305" t="str">
        <f>VLOOKUP($L2305,Companies!$A:$G,6,)</f>
        <v>Consumer Services</v>
      </c>
      <c r="O2305" s="6" t="s">
        <v>1943</v>
      </c>
      <c r="P2305" s="6">
        <v>55369</v>
      </c>
      <c r="Q2305" t="s">
        <v>130</v>
      </c>
      <c r="R2305" t="s">
        <v>16</v>
      </c>
      <c r="S2305" s="4">
        <v>39858</v>
      </c>
      <c r="T2305" s="7">
        <f>S2305-E2305</f>
        <v>1</v>
      </c>
      <c r="U2305" t="s">
        <v>14216</v>
      </c>
      <c r="V2305" s="6" t="s">
        <v>14257</v>
      </c>
      <c r="W2305" t="s">
        <v>14264</v>
      </c>
      <c r="X2305" t="s">
        <v>14186</v>
      </c>
      <c r="Y2305" t="str">
        <f>VLOOKUP(R2305,Managers!$A:$B,2,)</f>
        <v>Josh Martinez</v>
      </c>
      <c r="Z2305" s="11">
        <f>VLOOKUP(X2305,HourlyWages!$A:$B,2,0)</f>
        <v>67</v>
      </c>
      <c r="AA2305">
        <v>1</v>
      </c>
    </row>
    <row r="2306" spans="1:27" x14ac:dyDescent="0.3">
      <c r="A2306" t="b">
        <f>COUNTIF($C$1:C2306, C2306)&gt;1</f>
        <v>0</v>
      </c>
      <c r="B2306" t="b">
        <f>VLOOKUP(C2306,Sheet3!$A:$B,2,0) &gt; 1</f>
        <v>0</v>
      </c>
      <c r="C2306">
        <v>2305</v>
      </c>
      <c r="D2306">
        <v>16612</v>
      </c>
      <c r="E2306" s="4">
        <v>39857</v>
      </c>
      <c r="F2306">
        <v>6</v>
      </c>
      <c r="G2306" s="15">
        <f>I2306*F2306</f>
        <v>660</v>
      </c>
      <c r="H2306" s="9">
        <v>0</v>
      </c>
      <c r="I2306" s="13">
        <f>VLOOKUP($U2306,Pricebook!$A:$D,4,0)</f>
        <v>110</v>
      </c>
      <c r="J2306" s="11">
        <f>G2306*(1-H2306)</f>
        <v>660</v>
      </c>
      <c r="K2306" t="s">
        <v>454</v>
      </c>
      <c r="L2306" t="s">
        <v>158</v>
      </c>
      <c r="M2306" t="str">
        <f>VLOOKUP($L2306,Companies!$A:$G,7,)</f>
        <v>Department/Specialty Retail Stores</v>
      </c>
      <c r="N2306" t="str">
        <f>VLOOKUP($L2306,Companies!$A:$G,6,)</f>
        <v>Consumer Services</v>
      </c>
      <c r="O2306" s="6" t="s">
        <v>1943</v>
      </c>
      <c r="P2306" s="6">
        <v>55369</v>
      </c>
      <c r="Q2306" t="s">
        <v>130</v>
      </c>
      <c r="R2306" t="s">
        <v>16</v>
      </c>
      <c r="S2306" s="4">
        <v>39859</v>
      </c>
      <c r="T2306" s="7">
        <f>S2306-E2306</f>
        <v>2</v>
      </c>
      <c r="U2306" t="s">
        <v>14215</v>
      </c>
      <c r="V2306" s="6" t="s">
        <v>14251</v>
      </c>
      <c r="W2306" t="s">
        <v>14261</v>
      </c>
      <c r="X2306" t="s">
        <v>14201</v>
      </c>
      <c r="Y2306" t="str">
        <f>VLOOKUP(R2306,Managers!$A:$B,2,)</f>
        <v>Josh Martinez</v>
      </c>
      <c r="Z2306" s="11">
        <f>VLOOKUP(X2306,HourlyWages!$A:$B,2,0)</f>
        <v>53</v>
      </c>
      <c r="AA2306">
        <v>1</v>
      </c>
    </row>
    <row r="2307" spans="1:27" x14ac:dyDescent="0.3">
      <c r="A2307" t="b">
        <f>COUNTIF($C$1:C2307, C2307)&gt;1</f>
        <v>0</v>
      </c>
      <c r="B2307" t="b">
        <f>VLOOKUP(C2307,Sheet3!$A:$B,2,0) &gt; 1</f>
        <v>0</v>
      </c>
      <c r="C2307">
        <v>2306</v>
      </c>
      <c r="D2307">
        <v>16613</v>
      </c>
      <c r="E2307" s="4">
        <v>40536</v>
      </c>
      <c r="F2307">
        <v>28</v>
      </c>
      <c r="G2307" s="15">
        <f>I2307*F2307</f>
        <v>3500</v>
      </c>
      <c r="H2307" s="9">
        <v>0.08</v>
      </c>
      <c r="I2307" s="13">
        <f>VLOOKUP($U2307,Pricebook!$A:$D,4,0)</f>
        <v>125</v>
      </c>
      <c r="J2307" s="11">
        <f>G2307*(1-H2307)</f>
        <v>3220</v>
      </c>
      <c r="K2307" t="s">
        <v>1111</v>
      </c>
      <c r="L2307" t="s">
        <v>571</v>
      </c>
      <c r="M2307" t="str">
        <f>VLOOKUP($L2307,Companies!$A:$G,7,)</f>
        <v>EDP Services</v>
      </c>
      <c r="N2307" t="str">
        <f>VLOOKUP($L2307,Companies!$A:$G,6,)</f>
        <v>Technology</v>
      </c>
      <c r="O2307" s="6" t="s">
        <v>1901</v>
      </c>
      <c r="P2307" s="6">
        <v>76053</v>
      </c>
      <c r="Q2307" t="s">
        <v>48</v>
      </c>
      <c r="R2307" t="s">
        <v>16</v>
      </c>
      <c r="S2307" s="4">
        <v>40538</v>
      </c>
      <c r="T2307" s="7">
        <f>S2307-E2307</f>
        <v>2</v>
      </c>
      <c r="U2307" t="s">
        <v>14208</v>
      </c>
      <c r="V2307" s="6" t="s">
        <v>14251</v>
      </c>
      <c r="W2307" t="s">
        <v>14268</v>
      </c>
      <c r="X2307" t="s">
        <v>14191</v>
      </c>
      <c r="Y2307" t="str">
        <f>VLOOKUP(R2307,Managers!$A:$B,2,)</f>
        <v>Josh Martinez</v>
      </c>
      <c r="Z2307" s="11">
        <f>VLOOKUP(X2307,HourlyWages!$A:$B,2,0)</f>
        <v>60</v>
      </c>
      <c r="AA2307">
        <v>1</v>
      </c>
    </row>
    <row r="2308" spans="1:27" x14ac:dyDescent="0.3">
      <c r="A2308" t="b">
        <f>COUNTIF($C$1:C2308, C2308)&gt;1</f>
        <v>0</v>
      </c>
      <c r="B2308" t="b">
        <f>VLOOKUP(C2308,Sheet3!$A:$B,2,0) &gt; 1</f>
        <v>0</v>
      </c>
      <c r="C2308">
        <v>2307</v>
      </c>
      <c r="D2308">
        <v>16640</v>
      </c>
      <c r="E2308" s="4">
        <v>40386</v>
      </c>
      <c r="F2308">
        <v>6</v>
      </c>
      <c r="G2308" s="15">
        <f>I2308*F2308</f>
        <v>750</v>
      </c>
      <c r="H2308" s="9">
        <v>0.09</v>
      </c>
      <c r="I2308" s="13">
        <f>VLOOKUP($U2308,Pricebook!$A:$D,4,0)</f>
        <v>125</v>
      </c>
      <c r="J2308" s="11">
        <f>G2308*(1-H2308)</f>
        <v>682.5</v>
      </c>
      <c r="K2308" t="s">
        <v>1416</v>
      </c>
      <c r="L2308" t="s">
        <v>226</v>
      </c>
      <c r="M2308" t="str">
        <f>VLOOKUP($L2308,Companies!$A:$G,7,)</f>
        <v>Auto Manufacturing</v>
      </c>
      <c r="N2308" t="str">
        <f>VLOOKUP($L2308,Companies!$A:$G,6,)</f>
        <v>Capital Goods</v>
      </c>
      <c r="O2308" s="6" t="s">
        <v>1944</v>
      </c>
      <c r="P2308" s="6">
        <v>12306</v>
      </c>
      <c r="Q2308" t="s">
        <v>60</v>
      </c>
      <c r="R2308" t="s">
        <v>61</v>
      </c>
      <c r="S2308" s="4">
        <v>40388</v>
      </c>
      <c r="T2308" s="7">
        <f>S2308-E2308</f>
        <v>2</v>
      </c>
      <c r="U2308" t="s">
        <v>14221</v>
      </c>
      <c r="V2308" s="6" t="s">
        <v>14251</v>
      </c>
      <c r="W2308" t="s">
        <v>14263</v>
      </c>
      <c r="X2308" t="s">
        <v>14200</v>
      </c>
      <c r="Y2308" t="str">
        <f>VLOOKUP(R2308,Managers!$A:$B,2,)</f>
        <v>Allen Young</v>
      </c>
      <c r="Z2308" s="11">
        <f>VLOOKUP(X2308,HourlyWages!$A:$B,2,0)</f>
        <v>59</v>
      </c>
      <c r="AA2308">
        <v>1</v>
      </c>
    </row>
    <row r="2309" spans="1:27" x14ac:dyDescent="0.3">
      <c r="A2309" t="b">
        <f>COUNTIF($C$1:C2309, C2309)&gt;1</f>
        <v>0</v>
      </c>
      <c r="B2309" t="b">
        <f>VLOOKUP(C2309,Sheet3!$A:$B,2,0) &gt; 1</f>
        <v>0</v>
      </c>
      <c r="C2309">
        <v>2308</v>
      </c>
      <c r="D2309">
        <v>16641</v>
      </c>
      <c r="E2309" s="4">
        <v>40308</v>
      </c>
      <c r="F2309">
        <v>33</v>
      </c>
      <c r="G2309" s="15">
        <f>I2309*F2309</f>
        <v>4125</v>
      </c>
      <c r="H2309" s="9">
        <v>0.03</v>
      </c>
      <c r="I2309" s="13">
        <f>VLOOKUP($U2309,Pricebook!$A:$D,4,0)</f>
        <v>125</v>
      </c>
      <c r="J2309" s="11">
        <f>G2309*(1-H2309)</f>
        <v>4001.25</v>
      </c>
      <c r="K2309" t="s">
        <v>810</v>
      </c>
      <c r="L2309" t="s">
        <v>193</v>
      </c>
      <c r="M2309" t="str">
        <f>VLOOKUP($L2309,Companies!$A:$G,7,)</f>
        <v>Semiconductors</v>
      </c>
      <c r="N2309" t="str">
        <f>VLOOKUP($L2309,Companies!$A:$G,6,)</f>
        <v>Technology</v>
      </c>
      <c r="O2309" s="6" t="s">
        <v>811</v>
      </c>
      <c r="P2309" s="6">
        <v>92704</v>
      </c>
      <c r="Q2309" t="s">
        <v>114</v>
      </c>
      <c r="R2309" t="s">
        <v>23</v>
      </c>
      <c r="S2309" s="4">
        <v>40309</v>
      </c>
      <c r="T2309" s="7">
        <f>S2309-E2309</f>
        <v>1</v>
      </c>
      <c r="U2309" t="s">
        <v>14209</v>
      </c>
      <c r="V2309" s="6" t="s">
        <v>14251</v>
      </c>
      <c r="W2309" t="s">
        <v>14267</v>
      </c>
      <c r="X2309" t="s">
        <v>14199</v>
      </c>
      <c r="Y2309" t="str">
        <f>VLOOKUP(R2309,Managers!$A:$B,2,)</f>
        <v>Bob Turner</v>
      </c>
      <c r="Z2309" s="11">
        <f>VLOOKUP(X2309,HourlyWages!$A:$B,2,0)</f>
        <v>68</v>
      </c>
      <c r="AA2309">
        <v>1</v>
      </c>
    </row>
    <row r="2310" spans="1:27" x14ac:dyDescent="0.3">
      <c r="A2310" t="b">
        <f>COUNTIF($C$1:C2310, C2310)&gt;1</f>
        <v>0</v>
      </c>
      <c r="B2310" t="b">
        <f>VLOOKUP(C2310,Sheet3!$A:$B,2,0) &gt; 1</f>
        <v>0</v>
      </c>
      <c r="C2310">
        <v>2309</v>
      </c>
      <c r="D2310">
        <v>16642</v>
      </c>
      <c r="E2310" s="4">
        <v>40604</v>
      </c>
      <c r="F2310">
        <v>46</v>
      </c>
      <c r="G2310" s="15">
        <f>I2310*F2310</f>
        <v>6900</v>
      </c>
      <c r="H2310" s="9">
        <v>7.0000000000000007E-2</v>
      </c>
      <c r="I2310" s="13">
        <f>VLOOKUP($U2310,Pricebook!$A:$D,4,0)</f>
        <v>150</v>
      </c>
      <c r="J2310" s="11">
        <f>G2310*(1-H2310)</f>
        <v>6417</v>
      </c>
      <c r="K2310" t="s">
        <v>680</v>
      </c>
      <c r="L2310" t="s">
        <v>185</v>
      </c>
      <c r="M2310" t="str">
        <f>VLOOKUP($L2310,Companies!$A:$G,7,)</f>
        <v>EDP Services</v>
      </c>
      <c r="N2310" t="str">
        <f>VLOOKUP($L2310,Companies!$A:$G,6,)</f>
        <v>Technology</v>
      </c>
      <c r="O2310" s="6" t="s">
        <v>1945</v>
      </c>
      <c r="P2310" s="6">
        <v>92677</v>
      </c>
      <c r="Q2310" t="s">
        <v>114</v>
      </c>
      <c r="R2310" t="s">
        <v>23</v>
      </c>
      <c r="S2310" s="4">
        <v>40606</v>
      </c>
      <c r="T2310" s="7">
        <f>S2310-E2310</f>
        <v>2</v>
      </c>
      <c r="U2310" t="s">
        <v>14210</v>
      </c>
      <c r="V2310" s="6" t="s">
        <v>14251</v>
      </c>
      <c r="W2310" t="s">
        <v>14260</v>
      </c>
      <c r="X2310" t="s">
        <v>14202</v>
      </c>
      <c r="Y2310" t="str">
        <f>VLOOKUP(R2310,Managers!$A:$B,2,)</f>
        <v>Bob Turner</v>
      </c>
      <c r="Z2310" s="11">
        <f>VLOOKUP(X2310,HourlyWages!$A:$B,2,0)</f>
        <v>71</v>
      </c>
      <c r="AA2310">
        <v>1</v>
      </c>
    </row>
    <row r="2311" spans="1:27" x14ac:dyDescent="0.3">
      <c r="A2311" t="b">
        <f>COUNTIF($C$1:C2311, C2311)&gt;1</f>
        <v>0</v>
      </c>
      <c r="B2311" t="b">
        <f>VLOOKUP(C2311,Sheet3!$A:$B,2,0) &gt; 1</f>
        <v>0</v>
      </c>
      <c r="C2311">
        <v>2310</v>
      </c>
      <c r="D2311">
        <v>16643</v>
      </c>
      <c r="E2311" s="4">
        <v>40279</v>
      </c>
      <c r="F2311">
        <v>40</v>
      </c>
      <c r="G2311" s="15">
        <f>I2311*F2311</f>
        <v>8000</v>
      </c>
      <c r="H2311" s="9">
        <v>0.01</v>
      </c>
      <c r="I2311" s="13">
        <f>VLOOKUP($U2311,Pricebook!$A:$D,4,0)</f>
        <v>200</v>
      </c>
      <c r="J2311" s="11">
        <f>G2311*(1-H2311)</f>
        <v>7920</v>
      </c>
      <c r="K2311" t="s">
        <v>684</v>
      </c>
      <c r="L2311" t="s">
        <v>576</v>
      </c>
      <c r="M2311" t="str">
        <f>VLOOKUP($L2311,Companies!$A:$G,7,)</f>
        <v>Clothing/Shoe/Accessory Stores</v>
      </c>
      <c r="N2311" t="str">
        <f>VLOOKUP($L2311,Companies!$A:$G,6,)</f>
        <v>Consumer Services</v>
      </c>
      <c r="O2311" s="6" t="s">
        <v>1946</v>
      </c>
      <c r="P2311" s="6">
        <v>85323</v>
      </c>
      <c r="Q2311" t="s">
        <v>70</v>
      </c>
      <c r="R2311" t="s">
        <v>23</v>
      </c>
      <c r="S2311" s="4">
        <v>40283</v>
      </c>
      <c r="T2311" s="7">
        <f>S2311-E2311</f>
        <v>4</v>
      </c>
      <c r="U2311" t="s">
        <v>14214</v>
      </c>
      <c r="V2311" s="6" t="s">
        <v>14254</v>
      </c>
      <c r="W2311" t="s">
        <v>14255</v>
      </c>
      <c r="X2311" t="s">
        <v>14193</v>
      </c>
      <c r="Y2311" t="str">
        <f>VLOOKUP(R2311,Managers!$A:$B,2,)</f>
        <v>Bob Turner</v>
      </c>
      <c r="Z2311" s="11">
        <f>VLOOKUP(X2311,HourlyWages!$A:$B,2,0)</f>
        <v>57</v>
      </c>
      <c r="AA2311">
        <v>1</v>
      </c>
    </row>
    <row r="2312" spans="1:27" x14ac:dyDescent="0.3">
      <c r="A2312" t="b">
        <f>COUNTIF($C$1:C2312, C2312)&gt;1</f>
        <v>0</v>
      </c>
      <c r="B2312" t="b">
        <f>VLOOKUP(C2312,Sheet3!$A:$B,2,0) &gt; 1</f>
        <v>0</v>
      </c>
      <c r="C2312">
        <v>2311</v>
      </c>
      <c r="D2312">
        <v>16643</v>
      </c>
      <c r="E2312" s="4">
        <v>40279</v>
      </c>
      <c r="F2312">
        <v>46</v>
      </c>
      <c r="G2312" s="15">
        <f>I2312*F2312</f>
        <v>5060</v>
      </c>
      <c r="H2312" s="9">
        <v>0.06</v>
      </c>
      <c r="I2312" s="13">
        <f>VLOOKUP($U2312,Pricebook!$A:$D,4,0)</f>
        <v>110</v>
      </c>
      <c r="J2312" s="11">
        <f>G2312*(1-H2312)</f>
        <v>4756.3999999999996</v>
      </c>
      <c r="K2312" t="s">
        <v>684</v>
      </c>
      <c r="L2312" t="s">
        <v>576</v>
      </c>
      <c r="M2312" t="str">
        <f>VLOOKUP($L2312,Companies!$A:$G,7,)</f>
        <v>Clothing/Shoe/Accessory Stores</v>
      </c>
      <c r="N2312" t="str">
        <f>VLOOKUP($L2312,Companies!$A:$G,6,)</f>
        <v>Consumer Services</v>
      </c>
      <c r="O2312" s="6" t="s">
        <v>1946</v>
      </c>
      <c r="P2312" s="6">
        <v>85323</v>
      </c>
      <c r="Q2312" t="s">
        <v>70</v>
      </c>
      <c r="R2312" t="s">
        <v>23</v>
      </c>
      <c r="S2312" s="4">
        <v>40283</v>
      </c>
      <c r="T2312" s="7">
        <f>S2312-E2312</f>
        <v>4</v>
      </c>
      <c r="U2312" t="s">
        <v>14215</v>
      </c>
      <c r="V2312" s="6" t="s">
        <v>14251</v>
      </c>
      <c r="W2312" t="s">
        <v>14262</v>
      </c>
      <c r="X2312" t="s">
        <v>14198</v>
      </c>
      <c r="Y2312" t="str">
        <f>VLOOKUP(R2312,Managers!$A:$B,2,)</f>
        <v>Bob Turner</v>
      </c>
      <c r="Z2312" s="11">
        <f>VLOOKUP(X2312,HourlyWages!$A:$B,2,0)</f>
        <v>51</v>
      </c>
      <c r="AA2312">
        <v>1</v>
      </c>
    </row>
    <row r="2313" spans="1:27" x14ac:dyDescent="0.3">
      <c r="A2313" t="b">
        <f>COUNTIF($C$1:C2313, C2313)&gt;1</f>
        <v>0</v>
      </c>
      <c r="B2313" t="b">
        <f>VLOOKUP(C2313,Sheet3!$A:$B,2,0) &gt; 1</f>
        <v>0</v>
      </c>
      <c r="C2313">
        <v>2312</v>
      </c>
      <c r="D2313">
        <v>16674</v>
      </c>
      <c r="E2313" s="4">
        <v>40662</v>
      </c>
      <c r="F2313">
        <v>49</v>
      </c>
      <c r="G2313" s="15">
        <f>I2313*F2313</f>
        <v>8330</v>
      </c>
      <c r="H2313" s="9">
        <v>0.09</v>
      </c>
      <c r="I2313" s="13">
        <f>VLOOKUP($U2313,Pricebook!$A:$D,4,0)</f>
        <v>170</v>
      </c>
      <c r="J2313" s="11">
        <f>G2313*(1-H2313)</f>
        <v>7580.3</v>
      </c>
      <c r="K2313" t="s">
        <v>219</v>
      </c>
      <c r="L2313" t="s">
        <v>190</v>
      </c>
      <c r="M2313" t="str">
        <f>VLOOKUP($L2313,Companies!$A:$G,7,)</f>
        <v>Computer Software: Prepackaged Software</v>
      </c>
      <c r="N2313" t="str">
        <f>VLOOKUP($L2313,Companies!$A:$G,6,)</f>
        <v>Technology</v>
      </c>
      <c r="O2313" s="6" t="s">
        <v>1004</v>
      </c>
      <c r="P2313" s="6" t="s">
        <v>1005</v>
      </c>
      <c r="Q2313" t="s">
        <v>91</v>
      </c>
      <c r="R2313" t="s">
        <v>61</v>
      </c>
      <c r="S2313" s="4">
        <v>40669</v>
      </c>
      <c r="T2313" s="7">
        <f>S2313-E2313</f>
        <v>7</v>
      </c>
      <c r="U2313" t="s">
        <v>14219</v>
      </c>
      <c r="V2313" s="6" t="s">
        <v>14251</v>
      </c>
      <c r="W2313" t="s">
        <v>14263</v>
      </c>
      <c r="X2313" t="s">
        <v>14185</v>
      </c>
      <c r="Y2313" t="str">
        <f>VLOOKUP(R2313,Managers!$A:$B,2,)</f>
        <v>Allen Young</v>
      </c>
      <c r="Z2313" s="11">
        <f>VLOOKUP(X2313,HourlyWages!$A:$B,2,0)</f>
        <v>70</v>
      </c>
      <c r="AA2313">
        <v>1</v>
      </c>
    </row>
    <row r="2314" spans="1:27" x14ac:dyDescent="0.3">
      <c r="A2314" t="b">
        <f>COUNTIF($C$1:C2314, C2314)&gt;1</f>
        <v>0</v>
      </c>
      <c r="B2314" t="b">
        <f>VLOOKUP(C2314,Sheet3!$A:$B,2,0) &gt; 1</f>
        <v>0</v>
      </c>
      <c r="C2314">
        <v>2313</v>
      </c>
      <c r="D2314">
        <v>16674</v>
      </c>
      <c r="E2314" s="4">
        <v>40662</v>
      </c>
      <c r="F2314">
        <v>39</v>
      </c>
      <c r="G2314" s="15">
        <f>I2314*F2314</f>
        <v>4875</v>
      </c>
      <c r="H2314" s="9">
        <v>0.02</v>
      </c>
      <c r="I2314" s="13">
        <f>VLOOKUP($U2314,Pricebook!$A:$D,4,0)</f>
        <v>125</v>
      </c>
      <c r="J2314" s="11">
        <f>G2314*(1-H2314)</f>
        <v>4777.5</v>
      </c>
      <c r="K2314" t="s">
        <v>219</v>
      </c>
      <c r="L2314" t="s">
        <v>190</v>
      </c>
      <c r="M2314" t="str">
        <f>VLOOKUP($L2314,Companies!$A:$G,7,)</f>
        <v>Computer Software: Prepackaged Software</v>
      </c>
      <c r="N2314" t="str">
        <f>VLOOKUP($L2314,Companies!$A:$G,6,)</f>
        <v>Technology</v>
      </c>
      <c r="O2314" s="6" t="s">
        <v>629</v>
      </c>
      <c r="P2314" s="6" t="s">
        <v>630</v>
      </c>
      <c r="Q2314" t="s">
        <v>91</v>
      </c>
      <c r="R2314" t="s">
        <v>61</v>
      </c>
      <c r="S2314" s="4">
        <v>40671</v>
      </c>
      <c r="T2314" s="7">
        <f>S2314-E2314</f>
        <v>9</v>
      </c>
      <c r="U2314" t="s">
        <v>14221</v>
      </c>
      <c r="V2314" s="6" t="s">
        <v>14251</v>
      </c>
      <c r="W2314" t="s">
        <v>14263</v>
      </c>
      <c r="X2314" t="s">
        <v>14199</v>
      </c>
      <c r="Y2314" t="str">
        <f>VLOOKUP(R2314,Managers!$A:$B,2,)</f>
        <v>Allen Young</v>
      </c>
      <c r="Z2314" s="11">
        <f>VLOOKUP(X2314,HourlyWages!$A:$B,2,0)</f>
        <v>68</v>
      </c>
      <c r="AA2314">
        <v>1</v>
      </c>
    </row>
    <row r="2315" spans="1:27" x14ac:dyDescent="0.3">
      <c r="A2315" t="b">
        <f>COUNTIF($C$1:C2315, C2315)&gt;1</f>
        <v>0</v>
      </c>
      <c r="B2315" t="b">
        <f>VLOOKUP(C2315,Sheet3!$A:$B,2,0) &gt; 1</f>
        <v>0</v>
      </c>
      <c r="C2315">
        <v>2314</v>
      </c>
      <c r="D2315">
        <v>16676</v>
      </c>
      <c r="E2315" s="4">
        <v>39891</v>
      </c>
      <c r="F2315">
        <v>39</v>
      </c>
      <c r="G2315" s="15">
        <f>I2315*F2315</f>
        <v>5850</v>
      </c>
      <c r="H2315" s="9">
        <v>7.0000000000000007E-2</v>
      </c>
      <c r="I2315" s="13">
        <f>VLOOKUP($U2315,Pricebook!$A:$D,4,0)</f>
        <v>150</v>
      </c>
      <c r="J2315" s="11">
        <f>G2315*(1-H2315)</f>
        <v>5440.5</v>
      </c>
      <c r="K2315" t="s">
        <v>675</v>
      </c>
      <c r="L2315" t="s">
        <v>482</v>
      </c>
      <c r="M2315" t="str">
        <f>VLOOKUP($L2315,Companies!$A:$G,7,)</f>
        <v>Television Services</v>
      </c>
      <c r="N2315" t="str">
        <f>VLOOKUP($L2315,Companies!$A:$G,6,)</f>
        <v>Consumer Services</v>
      </c>
      <c r="O2315" s="6" t="s">
        <v>1537</v>
      </c>
      <c r="P2315" s="6">
        <v>44039</v>
      </c>
      <c r="Q2315" t="s">
        <v>210</v>
      </c>
      <c r="R2315" t="s">
        <v>61</v>
      </c>
      <c r="S2315" s="4">
        <v>39891</v>
      </c>
      <c r="T2315" s="7">
        <f>S2315-E2315</f>
        <v>0</v>
      </c>
      <c r="U2315" t="s">
        <v>14210</v>
      </c>
      <c r="V2315" s="6" t="s">
        <v>14251</v>
      </c>
      <c r="W2315" t="s">
        <v>14252</v>
      </c>
      <c r="X2315" t="s">
        <v>14193</v>
      </c>
      <c r="Y2315" t="str">
        <f>VLOOKUP(R2315,Managers!$A:$B,2,)</f>
        <v>Allen Young</v>
      </c>
      <c r="Z2315" s="11">
        <f>VLOOKUP(X2315,HourlyWages!$A:$B,2,0)</f>
        <v>57</v>
      </c>
      <c r="AA2315">
        <v>1</v>
      </c>
    </row>
    <row r="2316" spans="1:27" x14ac:dyDescent="0.3">
      <c r="A2316" t="b">
        <f>COUNTIF($C$1:C2316, C2316)&gt;1</f>
        <v>0</v>
      </c>
      <c r="B2316" t="b">
        <f>VLOOKUP(C2316,Sheet3!$A:$B,2,0) &gt; 1</f>
        <v>0</v>
      </c>
      <c r="C2316">
        <v>2315</v>
      </c>
      <c r="D2316">
        <v>16679</v>
      </c>
      <c r="E2316" s="4">
        <v>40125</v>
      </c>
      <c r="F2316">
        <v>29</v>
      </c>
      <c r="G2316" s="15">
        <f>I2316*F2316</f>
        <v>3625</v>
      </c>
      <c r="H2316" s="9">
        <v>0.09</v>
      </c>
      <c r="I2316" s="13">
        <f>VLOOKUP($U2316,Pricebook!$A:$D,4,0)</f>
        <v>125</v>
      </c>
      <c r="J2316" s="11">
        <f>G2316*(1-H2316)</f>
        <v>3298.75</v>
      </c>
      <c r="K2316" t="s">
        <v>975</v>
      </c>
      <c r="L2316" t="s">
        <v>207</v>
      </c>
      <c r="M2316" t="str">
        <f>VLOOKUP($L2316,Companies!$A:$G,7,)</f>
        <v>Television Services</v>
      </c>
      <c r="N2316" t="str">
        <f>VLOOKUP($L2316,Companies!$A:$G,6,)</f>
        <v>Consumer Services</v>
      </c>
      <c r="O2316" s="6" t="s">
        <v>976</v>
      </c>
      <c r="P2316" s="6" t="s">
        <v>977</v>
      </c>
      <c r="Q2316" t="s">
        <v>101</v>
      </c>
      <c r="R2316" t="s">
        <v>34</v>
      </c>
      <c r="S2316" s="4">
        <v>40130</v>
      </c>
      <c r="T2316" s="7">
        <f>S2316-E2316</f>
        <v>5</v>
      </c>
      <c r="U2316" t="s">
        <v>14221</v>
      </c>
      <c r="V2316" s="6" t="s">
        <v>14251</v>
      </c>
      <c r="W2316" t="s">
        <v>14263</v>
      </c>
      <c r="X2316" t="s">
        <v>14197</v>
      </c>
      <c r="Y2316" t="str">
        <f>VLOOKUP(R2316,Managers!$A:$B,2,)</f>
        <v>Frank Mitchell</v>
      </c>
      <c r="Z2316" s="11">
        <f>VLOOKUP(X2316,HourlyWages!$A:$B,2,0)</f>
        <v>71</v>
      </c>
      <c r="AA2316">
        <v>1</v>
      </c>
    </row>
    <row r="2317" spans="1:27" x14ac:dyDescent="0.3">
      <c r="A2317" t="b">
        <f>COUNTIF($C$1:C2317, C2317)&gt;1</f>
        <v>0</v>
      </c>
      <c r="B2317" t="b">
        <f>VLOOKUP(C2317,Sheet3!$A:$B,2,0) &gt; 1</f>
        <v>0</v>
      </c>
      <c r="C2317">
        <v>2316</v>
      </c>
      <c r="D2317">
        <v>16706</v>
      </c>
      <c r="E2317" s="4">
        <v>41087</v>
      </c>
      <c r="F2317">
        <v>47</v>
      </c>
      <c r="G2317" s="15">
        <f>I2317*F2317</f>
        <v>5875</v>
      </c>
      <c r="H2317" s="9">
        <v>0.03</v>
      </c>
      <c r="I2317" s="13">
        <f>VLOOKUP($U2317,Pricebook!$A:$D,4,0)</f>
        <v>125</v>
      </c>
      <c r="J2317" s="11">
        <f>G2317*(1-H2317)</f>
        <v>5698.75</v>
      </c>
      <c r="K2317" t="s">
        <v>1075</v>
      </c>
      <c r="L2317" t="s">
        <v>1076</v>
      </c>
      <c r="M2317" t="str">
        <f>VLOOKUP($L2317,Companies!$A:$G,7,)</f>
        <v>Broadcasting</v>
      </c>
      <c r="N2317" t="str">
        <f>VLOOKUP($L2317,Companies!$A:$G,6,)</f>
        <v>Consumer Services</v>
      </c>
      <c r="O2317" s="6" t="s">
        <v>1077</v>
      </c>
      <c r="P2317" s="6">
        <v>61008</v>
      </c>
      <c r="Q2317" t="s">
        <v>15</v>
      </c>
      <c r="R2317" t="s">
        <v>16</v>
      </c>
      <c r="S2317" s="4">
        <v>41088</v>
      </c>
      <c r="T2317" s="7">
        <f>S2317-E2317</f>
        <v>1</v>
      </c>
      <c r="U2317" t="s">
        <v>14208</v>
      </c>
      <c r="V2317" s="6" t="s">
        <v>14251</v>
      </c>
      <c r="W2317" t="s">
        <v>14263</v>
      </c>
      <c r="X2317" t="s">
        <v>14189</v>
      </c>
      <c r="Y2317" t="str">
        <f>VLOOKUP(R2317,Managers!$A:$B,2,)</f>
        <v>Josh Martinez</v>
      </c>
      <c r="Z2317" s="11">
        <f>VLOOKUP(X2317,HourlyWages!$A:$B,2,0)</f>
        <v>62</v>
      </c>
      <c r="AA2317">
        <v>1</v>
      </c>
    </row>
    <row r="2318" spans="1:27" x14ac:dyDescent="0.3">
      <c r="A2318" t="b">
        <f>COUNTIF($C$1:C2318, C2318)&gt;1</f>
        <v>0</v>
      </c>
      <c r="B2318" t="b">
        <f>VLOOKUP(C2318,Sheet3!$A:$B,2,0) &gt; 1</f>
        <v>0</v>
      </c>
      <c r="C2318">
        <v>2317</v>
      </c>
      <c r="D2318">
        <v>16706</v>
      </c>
      <c r="E2318" s="4">
        <v>41087</v>
      </c>
      <c r="F2318">
        <v>6</v>
      </c>
      <c r="G2318" s="15">
        <f>I2318*F2318</f>
        <v>720</v>
      </c>
      <c r="H2318" s="9">
        <v>0.01</v>
      </c>
      <c r="I2318" s="13">
        <f>VLOOKUP($U2318,Pricebook!$A:$D,4,0)</f>
        <v>120</v>
      </c>
      <c r="J2318" s="11">
        <f>G2318*(1-H2318)</f>
        <v>712.8</v>
      </c>
      <c r="K2318" t="s">
        <v>1075</v>
      </c>
      <c r="L2318" t="s">
        <v>1076</v>
      </c>
      <c r="M2318" t="str">
        <f>VLOOKUP($L2318,Companies!$A:$G,7,)</f>
        <v>Broadcasting</v>
      </c>
      <c r="N2318" t="str">
        <f>VLOOKUP($L2318,Companies!$A:$G,6,)</f>
        <v>Consumer Services</v>
      </c>
      <c r="O2318" s="6" t="s">
        <v>1077</v>
      </c>
      <c r="P2318" s="6">
        <v>61008</v>
      </c>
      <c r="Q2318" t="s">
        <v>15</v>
      </c>
      <c r="R2318" t="s">
        <v>16</v>
      </c>
      <c r="S2318" s="4">
        <v>41088</v>
      </c>
      <c r="T2318" s="7">
        <f>S2318-E2318</f>
        <v>1</v>
      </c>
      <c r="U2318" t="s">
        <v>14212</v>
      </c>
      <c r="V2318" s="6" t="s">
        <v>14251</v>
      </c>
      <c r="W2318" t="s">
        <v>14266</v>
      </c>
      <c r="X2318" t="s">
        <v>14195</v>
      </c>
      <c r="Y2318" t="str">
        <f>VLOOKUP(R2318,Managers!$A:$B,2,)</f>
        <v>Josh Martinez</v>
      </c>
      <c r="Z2318" s="11">
        <f>VLOOKUP(X2318,HourlyWages!$A:$B,2,0)</f>
        <v>52</v>
      </c>
      <c r="AA2318">
        <v>1</v>
      </c>
    </row>
    <row r="2319" spans="1:27" x14ac:dyDescent="0.3">
      <c r="A2319" t="b">
        <f>COUNTIF($C$1:C2319, C2319)&gt;1</f>
        <v>0</v>
      </c>
      <c r="B2319" t="b">
        <f>VLOOKUP(C2319,Sheet3!$A:$B,2,0) &gt; 1</f>
        <v>0</v>
      </c>
      <c r="C2319">
        <v>2318</v>
      </c>
      <c r="D2319">
        <v>16706</v>
      </c>
      <c r="E2319" s="4">
        <v>41087</v>
      </c>
      <c r="F2319">
        <v>49</v>
      </c>
      <c r="G2319" s="15">
        <f>I2319*F2319</f>
        <v>7350</v>
      </c>
      <c r="H2319" s="9">
        <v>7.0000000000000007E-2</v>
      </c>
      <c r="I2319" s="13">
        <f>VLOOKUP($U2319,Pricebook!$A:$D,4,0)</f>
        <v>150</v>
      </c>
      <c r="J2319" s="11">
        <f>G2319*(1-H2319)</f>
        <v>6835.4999999999991</v>
      </c>
      <c r="K2319" t="s">
        <v>1075</v>
      </c>
      <c r="L2319" t="s">
        <v>1076</v>
      </c>
      <c r="M2319" t="str">
        <f>VLOOKUP($L2319,Companies!$A:$G,7,)</f>
        <v>Broadcasting</v>
      </c>
      <c r="N2319" t="str">
        <f>VLOOKUP($L2319,Companies!$A:$G,6,)</f>
        <v>Consumer Services</v>
      </c>
      <c r="O2319" s="6" t="s">
        <v>1077</v>
      </c>
      <c r="P2319" s="6">
        <v>61008</v>
      </c>
      <c r="Q2319" t="s">
        <v>15</v>
      </c>
      <c r="R2319" t="s">
        <v>16</v>
      </c>
      <c r="S2319" s="4">
        <v>41089</v>
      </c>
      <c r="T2319" s="7">
        <f>S2319-E2319</f>
        <v>2</v>
      </c>
      <c r="U2319" t="s">
        <v>14210</v>
      </c>
      <c r="V2319" s="6" t="s">
        <v>14251</v>
      </c>
      <c r="W2319" t="s">
        <v>14263</v>
      </c>
      <c r="X2319" t="s">
        <v>14190</v>
      </c>
      <c r="Y2319" t="str">
        <f>VLOOKUP(R2319,Managers!$A:$B,2,)</f>
        <v>Josh Martinez</v>
      </c>
      <c r="Z2319" s="11">
        <f>VLOOKUP(X2319,HourlyWages!$A:$B,2,0)</f>
        <v>67</v>
      </c>
      <c r="AA2319">
        <v>1</v>
      </c>
    </row>
    <row r="2320" spans="1:27" x14ac:dyDescent="0.3">
      <c r="A2320" t="b">
        <f>COUNTIF($C$1:C2320, C2320)&gt;1</f>
        <v>0</v>
      </c>
      <c r="B2320" t="b">
        <f>VLOOKUP(C2320,Sheet3!$A:$B,2,0) &gt; 1</f>
        <v>0</v>
      </c>
      <c r="C2320">
        <v>2319</v>
      </c>
      <c r="D2320">
        <v>16709</v>
      </c>
      <c r="E2320" s="4">
        <v>41188</v>
      </c>
      <c r="F2320">
        <v>3</v>
      </c>
      <c r="G2320" s="15">
        <f>I2320*F2320</f>
        <v>330</v>
      </c>
      <c r="H2320" s="9">
        <v>7.0000000000000007E-2</v>
      </c>
      <c r="I2320" s="13">
        <f>VLOOKUP($U2320,Pricebook!$A:$D,4,0)</f>
        <v>110</v>
      </c>
      <c r="J2320" s="11">
        <f>G2320*(1-H2320)</f>
        <v>306.89999999999998</v>
      </c>
      <c r="K2320" t="s">
        <v>1021</v>
      </c>
      <c r="L2320" t="s">
        <v>46</v>
      </c>
      <c r="M2320" t="str">
        <f>VLOOKUP($L2320,Companies!$A:$G,7,)</f>
        <v>Computer Software: Prepackaged Software</v>
      </c>
      <c r="N2320" t="str">
        <f>VLOOKUP($L2320,Companies!$A:$G,6,)</f>
        <v>Technology</v>
      </c>
      <c r="O2320" s="6" t="s">
        <v>1851</v>
      </c>
      <c r="P2320" s="6">
        <v>94086</v>
      </c>
      <c r="Q2320" t="s">
        <v>114</v>
      </c>
      <c r="R2320" t="s">
        <v>23</v>
      </c>
      <c r="S2320" s="4">
        <v>41190</v>
      </c>
      <c r="T2320" s="7">
        <f>S2320-E2320</f>
        <v>2</v>
      </c>
      <c r="U2320" t="s">
        <v>14215</v>
      </c>
      <c r="V2320" s="6" t="s">
        <v>14257</v>
      </c>
      <c r="W2320" t="s">
        <v>14259</v>
      </c>
      <c r="X2320" t="s">
        <v>14199</v>
      </c>
      <c r="Y2320" t="str">
        <f>VLOOKUP(R2320,Managers!$A:$B,2,)</f>
        <v>Bob Turner</v>
      </c>
      <c r="Z2320" s="11">
        <f>VLOOKUP(X2320,HourlyWages!$A:$B,2,0)</f>
        <v>68</v>
      </c>
      <c r="AA2320">
        <v>1</v>
      </c>
    </row>
    <row r="2321" spans="1:27" x14ac:dyDescent="0.3">
      <c r="A2321" t="b">
        <f>COUNTIF($C$1:C2321, C2321)&gt;1</f>
        <v>0</v>
      </c>
      <c r="B2321" t="b">
        <f>VLOOKUP(C2321,Sheet3!$A:$B,2,0) &gt; 1</f>
        <v>0</v>
      </c>
      <c r="C2321">
        <v>2320</v>
      </c>
      <c r="D2321">
        <v>16710</v>
      </c>
      <c r="E2321" s="4">
        <v>40657</v>
      </c>
      <c r="F2321">
        <v>47</v>
      </c>
      <c r="G2321" s="15">
        <f>I2321*F2321</f>
        <v>7050</v>
      </c>
      <c r="H2321" s="9">
        <v>0.09</v>
      </c>
      <c r="I2321" s="13">
        <f>VLOOKUP($U2321,Pricebook!$A:$D,4,0)</f>
        <v>150</v>
      </c>
      <c r="J2321" s="11">
        <f>G2321*(1-H2321)</f>
        <v>6415.5</v>
      </c>
      <c r="K2321" t="s">
        <v>831</v>
      </c>
      <c r="L2321" t="s">
        <v>341</v>
      </c>
      <c r="M2321" t="str">
        <f>VLOOKUP($L2321,Companies!$A:$G,7,)</f>
        <v>Computer Software: Prepackaged Software</v>
      </c>
      <c r="N2321" t="str">
        <f>VLOOKUP($L2321,Companies!$A:$G,6,)</f>
        <v>Technology</v>
      </c>
      <c r="O2321" s="6" t="s">
        <v>832</v>
      </c>
      <c r="P2321" s="6" t="s">
        <v>833</v>
      </c>
      <c r="Q2321" t="s">
        <v>91</v>
      </c>
      <c r="R2321" t="s">
        <v>61</v>
      </c>
      <c r="S2321" s="4">
        <v>40659</v>
      </c>
      <c r="T2321" s="7">
        <f>S2321-E2321</f>
        <v>2</v>
      </c>
      <c r="U2321" t="s">
        <v>14216</v>
      </c>
      <c r="V2321" s="6" t="s">
        <v>14257</v>
      </c>
      <c r="W2321" t="s">
        <v>14258</v>
      </c>
      <c r="X2321" t="s">
        <v>14198</v>
      </c>
      <c r="Y2321" t="str">
        <f>VLOOKUP(R2321,Managers!$A:$B,2,)</f>
        <v>Allen Young</v>
      </c>
      <c r="Z2321" s="11">
        <f>VLOOKUP(X2321,HourlyWages!$A:$B,2,0)</f>
        <v>51</v>
      </c>
      <c r="AA2321">
        <v>1</v>
      </c>
    </row>
    <row r="2322" spans="1:27" x14ac:dyDescent="0.3">
      <c r="A2322" t="b">
        <f>COUNTIF($C$1:C2322, C2322)&gt;1</f>
        <v>0</v>
      </c>
      <c r="B2322" t="b">
        <f>VLOOKUP(C2322,Sheet3!$A:$B,2,0) &gt; 1</f>
        <v>0</v>
      </c>
      <c r="C2322">
        <v>2321</v>
      </c>
      <c r="D2322">
        <v>16711</v>
      </c>
      <c r="E2322" s="4">
        <v>41024</v>
      </c>
      <c r="F2322">
        <v>3</v>
      </c>
      <c r="G2322" s="15">
        <f>I2322*F2322</f>
        <v>420</v>
      </c>
      <c r="H2322" s="9">
        <v>0.1</v>
      </c>
      <c r="I2322" s="13">
        <f>VLOOKUP($U2322,Pricebook!$A:$D,4,0)</f>
        <v>140</v>
      </c>
      <c r="J2322" s="11">
        <f>G2322*(1-H2322)</f>
        <v>378</v>
      </c>
      <c r="K2322" t="s">
        <v>1947</v>
      </c>
      <c r="L2322" t="s">
        <v>84</v>
      </c>
      <c r="M2322" t="str">
        <f>VLOOKUP($L2322,Companies!$A:$G,7,)</f>
        <v>Packaged Foods</v>
      </c>
      <c r="N2322" t="str">
        <f>VLOOKUP($L2322,Companies!$A:$G,6,)</f>
        <v>Consumer Non-Durables</v>
      </c>
      <c r="O2322" s="6" t="s">
        <v>104</v>
      </c>
      <c r="P2322" s="6" t="s">
        <v>105</v>
      </c>
      <c r="Q2322" t="s">
        <v>60</v>
      </c>
      <c r="R2322" t="s">
        <v>61</v>
      </c>
      <c r="S2322" s="4">
        <v>41026</v>
      </c>
      <c r="T2322" s="7">
        <f>S2322-E2322</f>
        <v>2</v>
      </c>
      <c r="U2322" t="s">
        <v>14213</v>
      </c>
      <c r="V2322" s="6" t="s">
        <v>14251</v>
      </c>
      <c r="W2322" t="s">
        <v>14263</v>
      </c>
      <c r="X2322" t="s">
        <v>14198</v>
      </c>
      <c r="Y2322" t="str">
        <f>VLOOKUP(R2322,Managers!$A:$B,2,)</f>
        <v>Allen Young</v>
      </c>
      <c r="Z2322" s="11">
        <f>VLOOKUP(X2322,HourlyWages!$A:$B,2,0)</f>
        <v>51</v>
      </c>
      <c r="AA2322">
        <v>1</v>
      </c>
    </row>
    <row r="2323" spans="1:27" x14ac:dyDescent="0.3">
      <c r="A2323" t="b">
        <f>COUNTIF($C$1:C2323, C2323)&gt;1</f>
        <v>0</v>
      </c>
      <c r="B2323" t="b">
        <f>VLOOKUP(C2323,Sheet3!$A:$B,2,0) &gt; 1</f>
        <v>0</v>
      </c>
      <c r="C2323">
        <v>2322</v>
      </c>
      <c r="D2323">
        <v>16737</v>
      </c>
      <c r="E2323" s="4">
        <v>40714</v>
      </c>
      <c r="F2323">
        <v>15</v>
      </c>
      <c r="G2323" s="15">
        <f>I2323*F2323</f>
        <v>1650</v>
      </c>
      <c r="H2323" s="9">
        <v>0.01</v>
      </c>
      <c r="I2323" s="13">
        <f>VLOOKUP($U2323,Pricebook!$A:$D,4,0)</f>
        <v>110</v>
      </c>
      <c r="J2323" s="11">
        <f>G2323*(1-H2323)</f>
        <v>1633.5</v>
      </c>
      <c r="K2323" t="s">
        <v>1143</v>
      </c>
      <c r="L2323" t="s">
        <v>552</v>
      </c>
      <c r="M2323" t="str">
        <f>VLOOKUP($L2323,Companies!$A:$G,7,)</f>
        <v>Business Services</v>
      </c>
      <c r="N2323" t="str">
        <f>VLOOKUP($L2323,Companies!$A:$G,6,)</f>
        <v>Miscellaneous</v>
      </c>
      <c r="O2323" s="6" t="s">
        <v>1053</v>
      </c>
      <c r="P2323" s="6">
        <v>31313</v>
      </c>
      <c r="Q2323" t="s">
        <v>134</v>
      </c>
      <c r="R2323" t="s">
        <v>34</v>
      </c>
      <c r="S2323" s="4">
        <v>40715</v>
      </c>
      <c r="T2323" s="7">
        <f>S2323-E2323</f>
        <v>1</v>
      </c>
      <c r="U2323" t="s">
        <v>14220</v>
      </c>
      <c r="V2323" s="6" t="s">
        <v>14251</v>
      </c>
      <c r="W2323" t="s">
        <v>14263</v>
      </c>
      <c r="X2323" t="s">
        <v>14184</v>
      </c>
      <c r="Y2323" t="str">
        <f>VLOOKUP(R2323,Managers!$A:$B,2,)</f>
        <v>Frank Mitchell</v>
      </c>
      <c r="Z2323" s="11">
        <f>VLOOKUP(X2323,HourlyWages!$A:$B,2,0)</f>
        <v>50</v>
      </c>
      <c r="AA2323">
        <v>1</v>
      </c>
    </row>
    <row r="2324" spans="1:27" x14ac:dyDescent="0.3">
      <c r="A2324" t="b">
        <f>COUNTIF($C$1:C2324, C2324)&gt;1</f>
        <v>0</v>
      </c>
      <c r="B2324" t="b">
        <f>VLOOKUP(C2324,Sheet3!$A:$B,2,0) &gt; 1</f>
        <v>0</v>
      </c>
      <c r="C2324">
        <v>2323</v>
      </c>
      <c r="D2324">
        <v>16741</v>
      </c>
      <c r="E2324" s="4">
        <v>40451</v>
      </c>
      <c r="F2324">
        <v>6</v>
      </c>
      <c r="G2324" s="15">
        <f>I2324*F2324</f>
        <v>660</v>
      </c>
      <c r="H2324" s="9">
        <v>0.01</v>
      </c>
      <c r="I2324" s="13">
        <f>VLOOKUP($U2324,Pricebook!$A:$D,4,0)</f>
        <v>110</v>
      </c>
      <c r="J2324" s="11">
        <f>G2324*(1-H2324)</f>
        <v>653.4</v>
      </c>
      <c r="K2324" t="s">
        <v>860</v>
      </c>
      <c r="L2324" t="s">
        <v>285</v>
      </c>
      <c r="M2324" t="str">
        <f>VLOOKUP($L2324,Companies!$A:$G,7,)</f>
        <v>Oil Refining/Marketing</v>
      </c>
      <c r="N2324" t="str">
        <f>VLOOKUP($L2324,Companies!$A:$G,6,)</f>
        <v>Transportation</v>
      </c>
      <c r="O2324" s="6" t="s">
        <v>861</v>
      </c>
      <c r="P2324" s="6">
        <v>60901</v>
      </c>
      <c r="Q2324" t="s">
        <v>15</v>
      </c>
      <c r="R2324" t="s">
        <v>16</v>
      </c>
      <c r="S2324" s="4">
        <v>40452</v>
      </c>
      <c r="T2324" s="7">
        <f>S2324-E2324</f>
        <v>1</v>
      </c>
      <c r="U2324" t="s">
        <v>14215</v>
      </c>
      <c r="V2324" s="6" t="s">
        <v>14251</v>
      </c>
      <c r="W2324" t="s">
        <v>14263</v>
      </c>
      <c r="X2324" t="s">
        <v>14186</v>
      </c>
      <c r="Y2324" t="str">
        <f>VLOOKUP(R2324,Managers!$A:$B,2,)</f>
        <v>Josh Martinez</v>
      </c>
      <c r="Z2324" s="11">
        <f>VLOOKUP(X2324,HourlyWages!$A:$B,2,0)</f>
        <v>67</v>
      </c>
      <c r="AA2324">
        <v>1</v>
      </c>
    </row>
    <row r="2325" spans="1:27" x14ac:dyDescent="0.3">
      <c r="A2325" t="b">
        <f>COUNTIF($C$1:C2325, C2325)&gt;1</f>
        <v>0</v>
      </c>
      <c r="B2325" t="b">
        <f>VLOOKUP(C2325,Sheet3!$A:$B,2,0) &gt; 1</f>
        <v>0</v>
      </c>
      <c r="C2325">
        <v>2324</v>
      </c>
      <c r="D2325">
        <v>16768</v>
      </c>
      <c r="E2325" s="4">
        <v>40019</v>
      </c>
      <c r="F2325">
        <v>9</v>
      </c>
      <c r="G2325" s="15">
        <f>I2325*F2325</f>
        <v>1530</v>
      </c>
      <c r="H2325" s="9">
        <v>0.03</v>
      </c>
      <c r="I2325" s="13">
        <f>VLOOKUP($U2325,Pricebook!$A:$D,4,0)</f>
        <v>170</v>
      </c>
      <c r="J2325" s="11">
        <f>G2325*(1-H2325)</f>
        <v>1484.1</v>
      </c>
      <c r="K2325" t="s">
        <v>682</v>
      </c>
      <c r="L2325" t="s">
        <v>99</v>
      </c>
      <c r="M2325" t="str">
        <f>VLOOKUP($L2325,Companies!$A:$G,7,)</f>
        <v>Television Services</v>
      </c>
      <c r="N2325" t="str">
        <f>VLOOKUP($L2325,Companies!$A:$G,6,)</f>
        <v>Consumer Services</v>
      </c>
      <c r="O2325" s="6" t="s">
        <v>683</v>
      </c>
      <c r="P2325" s="6">
        <v>80525</v>
      </c>
      <c r="Q2325" t="s">
        <v>237</v>
      </c>
      <c r="R2325" t="s">
        <v>23</v>
      </c>
      <c r="S2325" s="4">
        <v>40020</v>
      </c>
      <c r="T2325" s="7">
        <f>S2325-E2325</f>
        <v>1</v>
      </c>
      <c r="U2325" t="s">
        <v>14219</v>
      </c>
      <c r="V2325" s="6" t="s">
        <v>14251</v>
      </c>
      <c r="W2325" t="s">
        <v>14266</v>
      </c>
      <c r="X2325" t="s">
        <v>14202</v>
      </c>
      <c r="Y2325" t="str">
        <f>VLOOKUP(R2325,Managers!$A:$B,2,)</f>
        <v>Bob Turner</v>
      </c>
      <c r="Z2325" s="11">
        <f>VLOOKUP(X2325,HourlyWages!$A:$B,2,0)</f>
        <v>71</v>
      </c>
      <c r="AA2325">
        <v>1</v>
      </c>
    </row>
    <row r="2326" spans="1:27" x14ac:dyDescent="0.3">
      <c r="A2326" t="b">
        <f>COUNTIF($C$1:C2326, C2326)&gt;1</f>
        <v>0</v>
      </c>
      <c r="B2326" t="b">
        <f>VLOOKUP(C2326,Sheet3!$A:$B,2,0) &gt; 1</f>
        <v>0</v>
      </c>
      <c r="C2326">
        <v>2325</v>
      </c>
      <c r="D2326">
        <v>16770</v>
      </c>
      <c r="E2326" s="4">
        <v>39819</v>
      </c>
      <c r="F2326">
        <v>17</v>
      </c>
      <c r="G2326" s="15">
        <f>I2326*F2326</f>
        <v>2040</v>
      </c>
      <c r="H2326" s="9">
        <v>0.03</v>
      </c>
      <c r="I2326" s="13">
        <f>VLOOKUP($U2326,Pricebook!$A:$D,4,0)</f>
        <v>120</v>
      </c>
      <c r="J2326" s="11">
        <f>G2326*(1-H2326)</f>
        <v>1978.8</v>
      </c>
      <c r="K2326" t="s">
        <v>410</v>
      </c>
      <c r="L2326" t="s">
        <v>20</v>
      </c>
      <c r="M2326" t="str">
        <f>VLOOKUP($L2326,Companies!$A:$G,7,)</f>
        <v>Major Pharmaceuticals</v>
      </c>
      <c r="N2326" t="str">
        <f>VLOOKUP($L2326,Companies!$A:$G,6,)</f>
        <v>Health Care</v>
      </c>
      <c r="O2326" s="6" t="s">
        <v>1669</v>
      </c>
      <c r="P2326" s="6">
        <v>23805</v>
      </c>
      <c r="Q2326" t="s">
        <v>368</v>
      </c>
      <c r="R2326" t="s">
        <v>34</v>
      </c>
      <c r="S2326" s="4">
        <v>39820</v>
      </c>
      <c r="T2326" s="7">
        <f>S2326-E2326</f>
        <v>1</v>
      </c>
      <c r="U2326" t="s">
        <v>14212</v>
      </c>
      <c r="V2326" s="6" t="s">
        <v>14254</v>
      </c>
      <c r="W2326" t="s">
        <v>14269</v>
      </c>
      <c r="X2326" t="s">
        <v>14184</v>
      </c>
      <c r="Y2326" t="str">
        <f>VLOOKUP(R2326,Managers!$A:$B,2,)</f>
        <v>Frank Mitchell</v>
      </c>
      <c r="Z2326" s="11">
        <f>VLOOKUP(X2326,HourlyWages!$A:$B,2,0)</f>
        <v>50</v>
      </c>
      <c r="AA2326">
        <v>1</v>
      </c>
    </row>
    <row r="2327" spans="1:27" x14ac:dyDescent="0.3">
      <c r="A2327" t="b">
        <f>COUNTIF($C$1:C2327, C2327)&gt;1</f>
        <v>0</v>
      </c>
      <c r="B2327" t="b">
        <f>VLOOKUP(C2327,Sheet3!$A:$B,2,0) &gt; 1</f>
        <v>0</v>
      </c>
      <c r="C2327">
        <v>2326</v>
      </c>
      <c r="D2327">
        <v>16771</v>
      </c>
      <c r="E2327" s="4">
        <v>40084</v>
      </c>
      <c r="F2327">
        <v>42</v>
      </c>
      <c r="G2327" s="15">
        <f>I2327*F2327</f>
        <v>5250</v>
      </c>
      <c r="H2327" s="9">
        <v>0.02</v>
      </c>
      <c r="I2327" s="13">
        <f>VLOOKUP($U2327,Pricebook!$A:$D,4,0)</f>
        <v>125</v>
      </c>
      <c r="J2327" s="11">
        <f>G2327*(1-H2327)</f>
        <v>5145</v>
      </c>
      <c r="K2327" t="s">
        <v>1670</v>
      </c>
      <c r="L2327" t="s">
        <v>434</v>
      </c>
      <c r="M2327" t="str">
        <f>VLOOKUP($L2327,Companies!$A:$G,7,)</f>
        <v>Telecommunications Equipment</v>
      </c>
      <c r="N2327" t="str">
        <f>VLOOKUP($L2327,Companies!$A:$G,6,)</f>
        <v>Consumer Services</v>
      </c>
      <c r="O2327" s="6" t="s">
        <v>1562</v>
      </c>
      <c r="P2327" s="6">
        <v>75503</v>
      </c>
      <c r="Q2327" t="s">
        <v>48</v>
      </c>
      <c r="R2327" t="s">
        <v>16</v>
      </c>
      <c r="S2327" s="4">
        <v>40086</v>
      </c>
      <c r="T2327" s="7">
        <f>S2327-E2327</f>
        <v>2</v>
      </c>
      <c r="U2327" t="s">
        <v>14208</v>
      </c>
      <c r="V2327" s="6" t="s">
        <v>14254</v>
      </c>
      <c r="W2327" t="s">
        <v>14256</v>
      </c>
      <c r="X2327" t="s">
        <v>14192</v>
      </c>
      <c r="Y2327" t="str">
        <f>VLOOKUP(R2327,Managers!$A:$B,2,)</f>
        <v>Josh Martinez</v>
      </c>
      <c r="Z2327" s="11">
        <f>VLOOKUP(X2327,HourlyWages!$A:$B,2,0)</f>
        <v>75</v>
      </c>
      <c r="AA2327">
        <v>1</v>
      </c>
    </row>
    <row r="2328" spans="1:27" x14ac:dyDescent="0.3">
      <c r="A2328" t="b">
        <f>COUNTIF($C$1:C2328, C2328)&gt;1</f>
        <v>0</v>
      </c>
      <c r="B2328" t="b">
        <f>VLOOKUP(C2328,Sheet3!$A:$B,2,0) &gt; 1</f>
        <v>0</v>
      </c>
      <c r="C2328">
        <v>2327</v>
      </c>
      <c r="D2328">
        <v>16772</v>
      </c>
      <c r="E2328" s="4">
        <v>41269</v>
      </c>
      <c r="F2328">
        <v>38</v>
      </c>
      <c r="G2328" s="15">
        <f>I2328*F2328</f>
        <v>7600</v>
      </c>
      <c r="H2328" s="9">
        <v>0.04</v>
      </c>
      <c r="I2328" s="13">
        <f>VLOOKUP($U2328,Pricebook!$A:$D,4,0)</f>
        <v>200</v>
      </c>
      <c r="J2328" s="11">
        <f>G2328*(1-H2328)</f>
        <v>7296</v>
      </c>
      <c r="K2328" t="s">
        <v>1308</v>
      </c>
      <c r="L2328" t="s">
        <v>713</v>
      </c>
      <c r="M2328" t="str">
        <f>VLOOKUP($L2328,Companies!$A:$G,7,)</f>
        <v>Oil Refining/Marketing</v>
      </c>
      <c r="N2328" t="str">
        <f>VLOOKUP($L2328,Companies!$A:$G,6,)</f>
        <v>Transportation</v>
      </c>
      <c r="O2328" s="6" t="s">
        <v>1309</v>
      </c>
      <c r="P2328" s="6">
        <v>97035</v>
      </c>
      <c r="Q2328" t="s">
        <v>43</v>
      </c>
      <c r="R2328" t="s">
        <v>23</v>
      </c>
      <c r="S2328" s="4">
        <v>41271</v>
      </c>
      <c r="T2328" s="7">
        <f>S2328-E2328</f>
        <v>2</v>
      </c>
      <c r="U2328" t="s">
        <v>14214</v>
      </c>
      <c r="V2328" s="6" t="s">
        <v>14257</v>
      </c>
      <c r="W2328" t="s">
        <v>14258</v>
      </c>
      <c r="X2328" t="s">
        <v>14198</v>
      </c>
      <c r="Y2328" t="str">
        <f>VLOOKUP(R2328,Managers!$A:$B,2,)</f>
        <v>Bob Turner</v>
      </c>
      <c r="Z2328" s="11">
        <f>VLOOKUP(X2328,HourlyWages!$A:$B,2,0)</f>
        <v>51</v>
      </c>
      <c r="AA2328">
        <v>1</v>
      </c>
    </row>
    <row r="2329" spans="1:27" x14ac:dyDescent="0.3">
      <c r="A2329" t="b">
        <f>COUNTIF($C$1:C2329, C2329)&gt;1</f>
        <v>0</v>
      </c>
      <c r="B2329" t="b">
        <f>VLOOKUP(C2329,Sheet3!$A:$B,2,0) &gt; 1</f>
        <v>0</v>
      </c>
      <c r="C2329">
        <v>2328</v>
      </c>
      <c r="D2329">
        <v>16775</v>
      </c>
      <c r="E2329" s="4">
        <v>41235</v>
      </c>
      <c r="F2329">
        <v>49</v>
      </c>
      <c r="G2329" s="15">
        <f>I2329*F2329</f>
        <v>5390</v>
      </c>
      <c r="H2329" s="9">
        <v>0.04</v>
      </c>
      <c r="I2329" s="13">
        <f>VLOOKUP($U2329,Pricebook!$A:$D,4,0)</f>
        <v>110</v>
      </c>
      <c r="J2329" s="11">
        <f>G2329*(1-H2329)</f>
        <v>5174.3999999999996</v>
      </c>
      <c r="K2329" t="s">
        <v>1203</v>
      </c>
      <c r="L2329" t="s">
        <v>158</v>
      </c>
      <c r="M2329" t="str">
        <f>VLOOKUP($L2329,Companies!$A:$G,7,)</f>
        <v>Department/Specialty Retail Stores</v>
      </c>
      <c r="N2329" t="str">
        <f>VLOOKUP($L2329,Companies!$A:$G,6,)</f>
        <v>Consumer Services</v>
      </c>
      <c r="O2329" s="6" t="s">
        <v>1856</v>
      </c>
      <c r="P2329" s="6">
        <v>32953</v>
      </c>
      <c r="Q2329" t="s">
        <v>101</v>
      </c>
      <c r="R2329" t="s">
        <v>34</v>
      </c>
      <c r="S2329" s="4">
        <v>41239</v>
      </c>
      <c r="T2329" s="7">
        <f>S2329-E2329</f>
        <v>4</v>
      </c>
      <c r="U2329" t="s">
        <v>14215</v>
      </c>
      <c r="V2329" s="6" t="s">
        <v>14254</v>
      </c>
      <c r="W2329" t="s">
        <v>14269</v>
      </c>
      <c r="X2329" t="s">
        <v>14185</v>
      </c>
      <c r="Y2329" t="str">
        <f>VLOOKUP(R2329,Managers!$A:$B,2,)</f>
        <v>Frank Mitchell</v>
      </c>
      <c r="Z2329" s="11">
        <f>VLOOKUP(X2329,HourlyWages!$A:$B,2,0)</f>
        <v>70</v>
      </c>
      <c r="AA2329">
        <v>1</v>
      </c>
    </row>
    <row r="2330" spans="1:27" x14ac:dyDescent="0.3">
      <c r="A2330" t="b">
        <f>COUNTIF($C$1:C2330, C2330)&gt;1</f>
        <v>0</v>
      </c>
      <c r="B2330" t="b">
        <f>VLOOKUP(C2330,Sheet3!$A:$B,2,0) &gt; 1</f>
        <v>0</v>
      </c>
      <c r="C2330">
        <v>2329</v>
      </c>
      <c r="D2330">
        <v>16802</v>
      </c>
      <c r="E2330" s="4">
        <v>40653</v>
      </c>
      <c r="F2330">
        <v>44</v>
      </c>
      <c r="G2330" s="15">
        <f>I2330*F2330</f>
        <v>4840</v>
      </c>
      <c r="H2330" s="9">
        <v>0.05</v>
      </c>
      <c r="I2330" s="13">
        <f>VLOOKUP($U2330,Pricebook!$A:$D,4,0)</f>
        <v>110</v>
      </c>
      <c r="J2330" s="11">
        <f>G2330*(1-H2330)</f>
        <v>4598</v>
      </c>
      <c r="K2330" t="s">
        <v>755</v>
      </c>
      <c r="L2330" t="s">
        <v>452</v>
      </c>
      <c r="M2330" t="str">
        <f>VLOOKUP($L2330,Companies!$A:$G,7,)</f>
        <v>Biotechnology: Biological Products (No Diagnostic Substances)</v>
      </c>
      <c r="N2330" t="str">
        <f>VLOOKUP($L2330,Companies!$A:$G,6,)</f>
        <v>Health Care</v>
      </c>
      <c r="O2330" s="6" t="s">
        <v>691</v>
      </c>
      <c r="P2330" s="6">
        <v>22153</v>
      </c>
      <c r="Q2330" t="s">
        <v>368</v>
      </c>
      <c r="R2330" t="s">
        <v>34</v>
      </c>
      <c r="S2330" s="4">
        <v>40654</v>
      </c>
      <c r="T2330" s="7">
        <f>S2330-E2330</f>
        <v>1</v>
      </c>
      <c r="U2330" t="s">
        <v>14215</v>
      </c>
      <c r="V2330" s="6" t="s">
        <v>14251</v>
      </c>
      <c r="W2330" t="s">
        <v>14260</v>
      </c>
      <c r="X2330" t="s">
        <v>14202</v>
      </c>
      <c r="Y2330" t="str">
        <f>VLOOKUP(R2330,Managers!$A:$B,2,)</f>
        <v>Frank Mitchell</v>
      </c>
      <c r="Z2330" s="11">
        <f>VLOOKUP(X2330,HourlyWages!$A:$B,2,0)</f>
        <v>71</v>
      </c>
      <c r="AA2330">
        <v>1</v>
      </c>
    </row>
    <row r="2331" spans="1:27" x14ac:dyDescent="0.3">
      <c r="A2331" t="b">
        <f>COUNTIF($C$1:C2331, C2331)&gt;1</f>
        <v>0</v>
      </c>
      <c r="B2331" t="b">
        <f>VLOOKUP(C2331,Sheet3!$A:$B,2,0) &gt; 1</f>
        <v>0</v>
      </c>
      <c r="C2331">
        <v>2330</v>
      </c>
      <c r="D2331">
        <v>16802</v>
      </c>
      <c r="E2331" s="4">
        <v>40653</v>
      </c>
      <c r="F2331">
        <v>26</v>
      </c>
      <c r="G2331" s="15">
        <f>I2331*F2331</f>
        <v>5200</v>
      </c>
      <c r="H2331" s="9">
        <v>0.01</v>
      </c>
      <c r="I2331" s="13">
        <f>VLOOKUP($U2331,Pricebook!$A:$D,4,0)</f>
        <v>200</v>
      </c>
      <c r="J2331" s="11">
        <f>G2331*(1-H2331)</f>
        <v>5148</v>
      </c>
      <c r="K2331" t="s">
        <v>755</v>
      </c>
      <c r="L2331" t="s">
        <v>452</v>
      </c>
      <c r="M2331" t="str">
        <f>VLOOKUP($L2331,Companies!$A:$G,7,)</f>
        <v>Biotechnology: Biological Products (No Diagnostic Substances)</v>
      </c>
      <c r="N2331" t="str">
        <f>VLOOKUP($L2331,Companies!$A:$G,6,)</f>
        <v>Health Care</v>
      </c>
      <c r="O2331" s="6" t="s">
        <v>691</v>
      </c>
      <c r="P2331" s="6">
        <v>22153</v>
      </c>
      <c r="Q2331" t="s">
        <v>368</v>
      </c>
      <c r="R2331" t="s">
        <v>34</v>
      </c>
      <c r="S2331" s="4">
        <v>40655</v>
      </c>
      <c r="T2331" s="7">
        <f>S2331-E2331</f>
        <v>2</v>
      </c>
      <c r="U2331" t="s">
        <v>14206</v>
      </c>
      <c r="V2331" s="6" t="s">
        <v>14251</v>
      </c>
      <c r="W2331" t="s">
        <v>14263</v>
      </c>
      <c r="X2331" t="s">
        <v>14192</v>
      </c>
      <c r="Y2331" t="str">
        <f>VLOOKUP(R2331,Managers!$A:$B,2,)</f>
        <v>Frank Mitchell</v>
      </c>
      <c r="Z2331" s="11">
        <f>VLOOKUP(X2331,HourlyWages!$A:$B,2,0)</f>
        <v>75</v>
      </c>
      <c r="AA2331">
        <v>1</v>
      </c>
    </row>
    <row r="2332" spans="1:27" x14ac:dyDescent="0.3">
      <c r="A2332" t="b">
        <f>COUNTIF($C$1:C2332, C2332)&gt;1</f>
        <v>0</v>
      </c>
      <c r="B2332" t="b">
        <f>VLOOKUP(C2332,Sheet3!$A:$B,2,0) &gt; 1</f>
        <v>0</v>
      </c>
      <c r="C2332">
        <v>2331</v>
      </c>
      <c r="D2332">
        <v>16804</v>
      </c>
      <c r="E2332" s="4">
        <v>40978</v>
      </c>
      <c r="F2332">
        <v>46</v>
      </c>
      <c r="G2332" s="15">
        <f>I2332*F2332</f>
        <v>5060</v>
      </c>
      <c r="H2332" s="9">
        <v>0.08</v>
      </c>
      <c r="I2332" s="13">
        <f>VLOOKUP($U2332,Pricebook!$A:$D,4,0)</f>
        <v>110</v>
      </c>
      <c r="J2332" s="11">
        <f>G2332*(1-H2332)</f>
        <v>4655.2</v>
      </c>
      <c r="K2332" t="s">
        <v>543</v>
      </c>
      <c r="L2332" t="s">
        <v>544</v>
      </c>
      <c r="M2332" t="str">
        <f>VLOOKUP($L2332,Companies!$A:$G,7,)</f>
        <v>Telecommunications Equipment</v>
      </c>
      <c r="N2332" t="str">
        <f>VLOOKUP($L2332,Companies!$A:$G,6,)</f>
        <v>Consumer Services</v>
      </c>
      <c r="O2332" s="6" t="s">
        <v>545</v>
      </c>
      <c r="P2332" s="6">
        <v>75116</v>
      </c>
      <c r="Q2332" t="s">
        <v>48</v>
      </c>
      <c r="R2332" t="s">
        <v>16</v>
      </c>
      <c r="S2332" s="4">
        <v>40980</v>
      </c>
      <c r="T2332" s="7">
        <f>S2332-E2332</f>
        <v>2</v>
      </c>
      <c r="U2332" t="s">
        <v>14215</v>
      </c>
      <c r="V2332" s="6" t="s">
        <v>14251</v>
      </c>
      <c r="W2332" t="s">
        <v>14260</v>
      </c>
      <c r="X2332" t="s">
        <v>14195</v>
      </c>
      <c r="Y2332" t="str">
        <f>VLOOKUP(R2332,Managers!$A:$B,2,)</f>
        <v>Josh Martinez</v>
      </c>
      <c r="Z2332" s="11">
        <f>VLOOKUP(X2332,HourlyWages!$A:$B,2,0)</f>
        <v>52</v>
      </c>
      <c r="AA2332">
        <v>1</v>
      </c>
    </row>
    <row r="2333" spans="1:27" x14ac:dyDescent="0.3">
      <c r="A2333" t="b">
        <f>COUNTIF($C$1:C2333, C2333)&gt;1</f>
        <v>0</v>
      </c>
      <c r="B2333" t="b">
        <f>VLOOKUP(C2333,Sheet3!$A:$B,2,0) &gt; 1</f>
        <v>0</v>
      </c>
      <c r="C2333">
        <v>2332</v>
      </c>
      <c r="D2333">
        <v>16804</v>
      </c>
      <c r="E2333" s="4">
        <v>40978</v>
      </c>
      <c r="F2333">
        <v>36</v>
      </c>
      <c r="G2333" s="15">
        <f>I2333*F2333</f>
        <v>3960</v>
      </c>
      <c r="H2333" s="9">
        <v>0.05</v>
      </c>
      <c r="I2333" s="13">
        <f>VLOOKUP($U2333,Pricebook!$A:$D,4,0)</f>
        <v>110</v>
      </c>
      <c r="J2333" s="11">
        <f>G2333*(1-H2333)</f>
        <v>3762</v>
      </c>
      <c r="K2333" t="s">
        <v>543</v>
      </c>
      <c r="L2333" t="s">
        <v>544</v>
      </c>
      <c r="M2333" t="str">
        <f>VLOOKUP($L2333,Companies!$A:$G,7,)</f>
        <v>Telecommunications Equipment</v>
      </c>
      <c r="N2333" t="str">
        <f>VLOOKUP($L2333,Companies!$A:$G,6,)</f>
        <v>Consumer Services</v>
      </c>
      <c r="O2333" s="6" t="s">
        <v>545</v>
      </c>
      <c r="P2333" s="6">
        <v>75116</v>
      </c>
      <c r="Q2333" t="s">
        <v>48</v>
      </c>
      <c r="R2333" t="s">
        <v>16</v>
      </c>
      <c r="S2333" s="4">
        <v>40979</v>
      </c>
      <c r="T2333" s="7">
        <f>S2333-E2333</f>
        <v>1</v>
      </c>
      <c r="U2333" t="s">
        <v>14215</v>
      </c>
      <c r="V2333" s="6" t="s">
        <v>14251</v>
      </c>
      <c r="W2333" t="s">
        <v>14263</v>
      </c>
      <c r="X2333" t="s">
        <v>14195</v>
      </c>
      <c r="Y2333" t="str">
        <f>VLOOKUP(R2333,Managers!$A:$B,2,)</f>
        <v>Josh Martinez</v>
      </c>
      <c r="Z2333" s="11">
        <f>VLOOKUP(X2333,HourlyWages!$A:$B,2,0)</f>
        <v>52</v>
      </c>
      <c r="AA2333">
        <v>1</v>
      </c>
    </row>
    <row r="2334" spans="1:27" x14ac:dyDescent="0.3">
      <c r="A2334" t="b">
        <f>COUNTIF($C$1:C2334, C2334)&gt;1</f>
        <v>0</v>
      </c>
      <c r="B2334" t="b">
        <f>VLOOKUP(C2334,Sheet3!$A:$B,2,0) &gt; 1</f>
        <v>0</v>
      </c>
      <c r="C2334">
        <v>2333</v>
      </c>
      <c r="D2334">
        <v>16805</v>
      </c>
      <c r="E2334" s="4">
        <v>40907</v>
      </c>
      <c r="F2334">
        <v>29</v>
      </c>
      <c r="G2334" s="15">
        <f>I2334*F2334</f>
        <v>4640</v>
      </c>
      <c r="H2334" s="9">
        <v>0.08</v>
      </c>
      <c r="I2334" s="13">
        <f>VLOOKUP($U2334,Pricebook!$A:$D,4,0)</f>
        <v>160</v>
      </c>
      <c r="J2334" s="11">
        <f>G2334*(1-H2334)</f>
        <v>4268.8</v>
      </c>
      <c r="K2334" t="s">
        <v>329</v>
      </c>
      <c r="L2334" t="s">
        <v>207</v>
      </c>
      <c r="M2334" t="str">
        <f>VLOOKUP($L2334,Companies!$A:$G,7,)</f>
        <v>Television Services</v>
      </c>
      <c r="N2334" t="str">
        <f>VLOOKUP($L2334,Companies!$A:$G,6,)</f>
        <v>Consumer Services</v>
      </c>
      <c r="O2334" s="6" t="s">
        <v>330</v>
      </c>
      <c r="P2334" s="6">
        <v>84118</v>
      </c>
      <c r="Q2334" t="s">
        <v>201</v>
      </c>
      <c r="R2334" t="s">
        <v>23</v>
      </c>
      <c r="S2334" s="4">
        <v>40909</v>
      </c>
      <c r="T2334" s="7">
        <f>S2334-E2334</f>
        <v>2</v>
      </c>
      <c r="U2334" t="s">
        <v>14218</v>
      </c>
      <c r="V2334" s="6" t="s">
        <v>14251</v>
      </c>
      <c r="W2334" t="s">
        <v>14260</v>
      </c>
      <c r="X2334" t="s">
        <v>14185</v>
      </c>
      <c r="Y2334" t="str">
        <f>VLOOKUP(R2334,Managers!$A:$B,2,)</f>
        <v>Bob Turner</v>
      </c>
      <c r="Z2334" s="11">
        <f>VLOOKUP(X2334,HourlyWages!$A:$B,2,0)</f>
        <v>70</v>
      </c>
      <c r="AA2334">
        <v>1</v>
      </c>
    </row>
    <row r="2335" spans="1:27" x14ac:dyDescent="0.3">
      <c r="A2335" t="b">
        <f>COUNTIF($C$1:C2335, C2335)&gt;1</f>
        <v>0</v>
      </c>
      <c r="B2335" t="b">
        <f>VLOOKUP(C2335,Sheet3!$A:$B,2,0) &gt; 1</f>
        <v>0</v>
      </c>
      <c r="C2335">
        <v>2334</v>
      </c>
      <c r="D2335">
        <v>16805</v>
      </c>
      <c r="E2335" s="4">
        <v>40907</v>
      </c>
      <c r="F2335">
        <v>26</v>
      </c>
      <c r="G2335" s="15">
        <f>I2335*F2335</f>
        <v>2860</v>
      </c>
      <c r="H2335" s="9">
        <v>0.04</v>
      </c>
      <c r="I2335" s="13">
        <f>VLOOKUP($U2335,Pricebook!$A:$D,4,0)</f>
        <v>110</v>
      </c>
      <c r="J2335" s="11">
        <f>G2335*(1-H2335)</f>
        <v>2745.6</v>
      </c>
      <c r="K2335" t="s">
        <v>329</v>
      </c>
      <c r="L2335" t="s">
        <v>207</v>
      </c>
      <c r="M2335" t="str">
        <f>VLOOKUP($L2335,Companies!$A:$G,7,)</f>
        <v>Television Services</v>
      </c>
      <c r="N2335" t="str">
        <f>VLOOKUP($L2335,Companies!$A:$G,6,)</f>
        <v>Consumer Services</v>
      </c>
      <c r="O2335" s="6" t="s">
        <v>330</v>
      </c>
      <c r="P2335" s="6">
        <v>84118</v>
      </c>
      <c r="Q2335" t="s">
        <v>201</v>
      </c>
      <c r="R2335" t="s">
        <v>23</v>
      </c>
      <c r="S2335" s="4">
        <v>40909</v>
      </c>
      <c r="T2335" s="7">
        <f>S2335-E2335</f>
        <v>2</v>
      </c>
      <c r="U2335" t="s">
        <v>14215</v>
      </c>
      <c r="V2335" s="6" t="s">
        <v>14257</v>
      </c>
      <c r="W2335" t="s">
        <v>14259</v>
      </c>
      <c r="X2335" t="s">
        <v>14195</v>
      </c>
      <c r="Y2335" t="str">
        <f>VLOOKUP(R2335,Managers!$A:$B,2,)</f>
        <v>Bob Turner</v>
      </c>
      <c r="Z2335" s="11">
        <f>VLOOKUP(X2335,HourlyWages!$A:$B,2,0)</f>
        <v>52</v>
      </c>
      <c r="AA2335">
        <v>1</v>
      </c>
    </row>
    <row r="2336" spans="1:27" x14ac:dyDescent="0.3">
      <c r="A2336" t="b">
        <f>COUNTIF($C$1:C2336, C2336)&gt;1</f>
        <v>0</v>
      </c>
      <c r="B2336" t="b">
        <f>VLOOKUP(C2336,Sheet3!$A:$B,2,0) &gt; 1</f>
        <v>0</v>
      </c>
      <c r="C2336">
        <v>2335</v>
      </c>
      <c r="D2336">
        <v>16806</v>
      </c>
      <c r="E2336" s="4">
        <v>40346</v>
      </c>
      <c r="F2336">
        <v>4</v>
      </c>
      <c r="G2336" s="15">
        <f>I2336*F2336</f>
        <v>600</v>
      </c>
      <c r="H2336" s="9">
        <v>0.1</v>
      </c>
      <c r="I2336" s="13">
        <f>VLOOKUP($U2336,Pricebook!$A:$D,4,0)</f>
        <v>150</v>
      </c>
      <c r="J2336" s="11">
        <f>G2336*(1-H2336)</f>
        <v>540</v>
      </c>
      <c r="K2336" t="s">
        <v>1457</v>
      </c>
      <c r="L2336" t="s">
        <v>327</v>
      </c>
      <c r="M2336" t="str">
        <f>VLOOKUP($L2336,Companies!$A:$G,7,)</f>
        <v>Television Services</v>
      </c>
      <c r="N2336" t="str">
        <f>VLOOKUP($L2336,Companies!$A:$G,6,)</f>
        <v>Consumer Services</v>
      </c>
      <c r="O2336" s="6" t="s">
        <v>1948</v>
      </c>
      <c r="P2336" s="6">
        <v>48307</v>
      </c>
      <c r="Q2336" t="s">
        <v>172</v>
      </c>
      <c r="R2336" t="s">
        <v>16</v>
      </c>
      <c r="S2336" s="4">
        <v>40347</v>
      </c>
      <c r="T2336" s="7">
        <f>S2336-E2336</f>
        <v>1</v>
      </c>
      <c r="U2336" t="s">
        <v>14211</v>
      </c>
      <c r="V2336" s="6" t="s">
        <v>14251</v>
      </c>
      <c r="W2336" t="s">
        <v>14263</v>
      </c>
      <c r="X2336" t="s">
        <v>14184</v>
      </c>
      <c r="Y2336" t="str">
        <f>VLOOKUP(R2336,Managers!$A:$B,2,)</f>
        <v>Josh Martinez</v>
      </c>
      <c r="Z2336" s="11">
        <f>VLOOKUP(X2336,HourlyWages!$A:$B,2,0)</f>
        <v>50</v>
      </c>
      <c r="AA2336">
        <v>1</v>
      </c>
    </row>
    <row r="2337" spans="1:27" x14ac:dyDescent="0.3">
      <c r="A2337" t="b">
        <f>COUNTIF($C$1:C2337, C2337)&gt;1</f>
        <v>0</v>
      </c>
      <c r="B2337" t="b">
        <f>VLOOKUP(C2337,Sheet3!$A:$B,2,0) &gt; 1</f>
        <v>0</v>
      </c>
      <c r="C2337">
        <v>2336</v>
      </c>
      <c r="D2337">
        <v>16806</v>
      </c>
      <c r="E2337" s="4">
        <v>40346</v>
      </c>
      <c r="F2337">
        <v>18</v>
      </c>
      <c r="G2337" s="15">
        <f>I2337*F2337</f>
        <v>2700</v>
      </c>
      <c r="H2337" s="9">
        <v>0</v>
      </c>
      <c r="I2337" s="13">
        <f>VLOOKUP($U2337,Pricebook!$A:$D,4,0)</f>
        <v>150</v>
      </c>
      <c r="J2337" s="11">
        <f>G2337*(1-H2337)</f>
        <v>2700</v>
      </c>
      <c r="K2337" t="s">
        <v>1457</v>
      </c>
      <c r="L2337" t="s">
        <v>327</v>
      </c>
      <c r="M2337" t="str">
        <f>VLOOKUP($L2337,Companies!$A:$G,7,)</f>
        <v>Television Services</v>
      </c>
      <c r="N2337" t="str">
        <f>VLOOKUP($L2337,Companies!$A:$G,6,)</f>
        <v>Consumer Services</v>
      </c>
      <c r="O2337" s="6" t="s">
        <v>1948</v>
      </c>
      <c r="P2337" s="6">
        <v>48307</v>
      </c>
      <c r="Q2337" t="s">
        <v>172</v>
      </c>
      <c r="R2337" t="s">
        <v>16</v>
      </c>
      <c r="S2337" s="4">
        <v>40348</v>
      </c>
      <c r="T2337" s="7">
        <f>S2337-E2337</f>
        <v>2</v>
      </c>
      <c r="U2337" t="s">
        <v>14210</v>
      </c>
      <c r="V2337" s="6" t="s">
        <v>14257</v>
      </c>
      <c r="W2337" t="s">
        <v>14259</v>
      </c>
      <c r="X2337" t="s">
        <v>14201</v>
      </c>
      <c r="Y2337" t="str">
        <f>VLOOKUP(R2337,Managers!$A:$B,2,)</f>
        <v>Josh Martinez</v>
      </c>
      <c r="Z2337" s="11">
        <f>VLOOKUP(X2337,HourlyWages!$A:$B,2,0)</f>
        <v>53</v>
      </c>
      <c r="AA2337">
        <v>1</v>
      </c>
    </row>
    <row r="2338" spans="1:27" x14ac:dyDescent="0.3">
      <c r="A2338" t="b">
        <f>COUNTIF($C$1:C2338, C2338)&gt;1</f>
        <v>0</v>
      </c>
      <c r="B2338" t="b">
        <f>VLOOKUP(C2338,Sheet3!$A:$B,2,0) &gt; 1</f>
        <v>0</v>
      </c>
      <c r="C2338">
        <v>2337</v>
      </c>
      <c r="D2338">
        <v>16807</v>
      </c>
      <c r="E2338" s="4">
        <v>40923</v>
      </c>
      <c r="F2338">
        <v>48</v>
      </c>
      <c r="G2338" s="15">
        <f>I2338*F2338</f>
        <v>5280</v>
      </c>
      <c r="H2338" s="9">
        <v>0.08</v>
      </c>
      <c r="I2338" s="13">
        <f>VLOOKUP($U2338,Pricebook!$A:$D,4,0)</f>
        <v>110</v>
      </c>
      <c r="J2338" s="11">
        <f>G2338*(1-H2338)</f>
        <v>4857.6000000000004</v>
      </c>
      <c r="K2338" t="s">
        <v>684</v>
      </c>
      <c r="L2338" t="s">
        <v>576</v>
      </c>
      <c r="M2338" t="str">
        <f>VLOOKUP($L2338,Companies!$A:$G,7,)</f>
        <v>Clothing/Shoe/Accessory Stores</v>
      </c>
      <c r="N2338" t="str">
        <f>VLOOKUP($L2338,Companies!$A:$G,6,)</f>
        <v>Consumer Services</v>
      </c>
      <c r="O2338" s="6" t="s">
        <v>1946</v>
      </c>
      <c r="P2338" s="6">
        <v>85323</v>
      </c>
      <c r="Q2338" t="s">
        <v>70</v>
      </c>
      <c r="R2338" t="s">
        <v>23</v>
      </c>
      <c r="S2338" s="4">
        <v>40924</v>
      </c>
      <c r="T2338" s="7">
        <f>S2338-E2338</f>
        <v>1</v>
      </c>
      <c r="U2338" t="s">
        <v>14215</v>
      </c>
      <c r="V2338" s="6" t="s">
        <v>14251</v>
      </c>
      <c r="W2338" t="s">
        <v>14263</v>
      </c>
      <c r="X2338" t="s">
        <v>14200</v>
      </c>
      <c r="Y2338" t="str">
        <f>VLOOKUP(R2338,Managers!$A:$B,2,)</f>
        <v>Bob Turner</v>
      </c>
      <c r="Z2338" s="11">
        <f>VLOOKUP(X2338,HourlyWages!$A:$B,2,0)</f>
        <v>59</v>
      </c>
      <c r="AA2338">
        <v>1</v>
      </c>
    </row>
    <row r="2339" spans="1:27" x14ac:dyDescent="0.3">
      <c r="A2339" t="b">
        <f>COUNTIF($C$1:C2339, C2339)&gt;1</f>
        <v>0</v>
      </c>
      <c r="B2339" t="b">
        <f>VLOOKUP(C2339,Sheet3!$A:$B,2,0) &gt; 1</f>
        <v>0</v>
      </c>
      <c r="C2339">
        <v>2338</v>
      </c>
      <c r="D2339">
        <v>16807</v>
      </c>
      <c r="E2339" s="4">
        <v>40923</v>
      </c>
      <c r="F2339">
        <v>30</v>
      </c>
      <c r="G2339" s="15">
        <f>I2339*F2339</f>
        <v>3300</v>
      </c>
      <c r="H2339" s="9">
        <v>0.09</v>
      </c>
      <c r="I2339" s="13">
        <f>VLOOKUP($U2339,Pricebook!$A:$D,4,0)</f>
        <v>110</v>
      </c>
      <c r="J2339" s="11">
        <f>G2339*(1-H2339)</f>
        <v>3003</v>
      </c>
      <c r="K2339" t="s">
        <v>684</v>
      </c>
      <c r="L2339" t="s">
        <v>576</v>
      </c>
      <c r="M2339" t="str">
        <f>VLOOKUP($L2339,Companies!$A:$G,7,)</f>
        <v>Clothing/Shoe/Accessory Stores</v>
      </c>
      <c r="N2339" t="str">
        <f>VLOOKUP($L2339,Companies!$A:$G,6,)</f>
        <v>Consumer Services</v>
      </c>
      <c r="O2339" s="6" t="s">
        <v>1949</v>
      </c>
      <c r="P2339" s="6">
        <v>86442</v>
      </c>
      <c r="Q2339" t="s">
        <v>70</v>
      </c>
      <c r="R2339" t="s">
        <v>23</v>
      </c>
      <c r="S2339" s="4">
        <v>40925</v>
      </c>
      <c r="T2339" s="7">
        <f>S2339-E2339</f>
        <v>2</v>
      </c>
      <c r="U2339" t="s">
        <v>14215</v>
      </c>
      <c r="V2339" s="6" t="s">
        <v>14251</v>
      </c>
      <c r="W2339" t="s">
        <v>14267</v>
      </c>
      <c r="X2339" t="s">
        <v>14187</v>
      </c>
      <c r="Y2339" t="str">
        <f>VLOOKUP(R2339,Managers!$A:$B,2,)</f>
        <v>Bob Turner</v>
      </c>
      <c r="Z2339" s="11">
        <f>VLOOKUP(X2339,HourlyWages!$A:$B,2,0)</f>
        <v>45</v>
      </c>
      <c r="AA2339">
        <v>1</v>
      </c>
    </row>
    <row r="2340" spans="1:27" x14ac:dyDescent="0.3">
      <c r="A2340" t="b">
        <f>COUNTIF($C$1:C2340, C2340)&gt;1</f>
        <v>0</v>
      </c>
      <c r="B2340" t="b">
        <f>VLOOKUP(C2340,Sheet3!$A:$B,2,0) &gt; 1</f>
        <v>0</v>
      </c>
      <c r="C2340">
        <v>2339</v>
      </c>
      <c r="D2340">
        <v>16834</v>
      </c>
      <c r="E2340" s="4">
        <v>40474</v>
      </c>
      <c r="F2340">
        <v>23</v>
      </c>
      <c r="G2340" s="15">
        <f>I2340*F2340</f>
        <v>2530</v>
      </c>
      <c r="H2340" s="9">
        <v>7.0000000000000007E-2</v>
      </c>
      <c r="I2340" s="13">
        <f>VLOOKUP($U2340,Pricebook!$A:$D,4,0)</f>
        <v>110</v>
      </c>
      <c r="J2340" s="11">
        <f>G2340*(1-H2340)</f>
        <v>2352.8999999999996</v>
      </c>
      <c r="K2340" t="s">
        <v>1481</v>
      </c>
      <c r="L2340" t="s">
        <v>203</v>
      </c>
      <c r="M2340" t="str">
        <f>VLOOKUP($L2340,Companies!$A:$G,7,)</f>
        <v>Catalog/Specialty Distribution</v>
      </c>
      <c r="N2340" t="str">
        <f>VLOOKUP($L2340,Companies!$A:$G,6,)</f>
        <v>Consumer Services</v>
      </c>
      <c r="O2340" s="6" t="s">
        <v>1800</v>
      </c>
      <c r="P2340" s="6" t="s">
        <v>1950</v>
      </c>
      <c r="Q2340" t="s">
        <v>197</v>
      </c>
      <c r="R2340" t="s">
        <v>23</v>
      </c>
      <c r="S2340" s="4">
        <v>40481</v>
      </c>
      <c r="T2340" s="7">
        <f>S2340-E2340</f>
        <v>7</v>
      </c>
      <c r="U2340" t="s">
        <v>14215</v>
      </c>
      <c r="V2340" s="6" t="s">
        <v>14257</v>
      </c>
      <c r="W2340" t="s">
        <v>14258</v>
      </c>
      <c r="X2340" t="s">
        <v>14188</v>
      </c>
      <c r="Y2340" t="str">
        <f>VLOOKUP(R2340,Managers!$A:$B,2,)</f>
        <v>Bob Turner</v>
      </c>
      <c r="Z2340" s="11">
        <f>VLOOKUP(X2340,HourlyWages!$A:$B,2,0)</f>
        <v>52</v>
      </c>
      <c r="AA2340">
        <v>1</v>
      </c>
    </row>
    <row r="2341" spans="1:27" x14ac:dyDescent="0.3">
      <c r="A2341" t="b">
        <f>COUNTIF($C$1:C2341, C2341)&gt;1</f>
        <v>0</v>
      </c>
      <c r="B2341" t="b">
        <f>VLOOKUP(C2341,Sheet3!$A:$B,2,0) &gt; 1</f>
        <v>0</v>
      </c>
      <c r="C2341">
        <v>2340</v>
      </c>
      <c r="D2341">
        <v>16834</v>
      </c>
      <c r="E2341" s="4">
        <v>40474</v>
      </c>
      <c r="F2341">
        <v>33</v>
      </c>
      <c r="G2341" s="15">
        <f>I2341*F2341</f>
        <v>5280</v>
      </c>
      <c r="H2341" s="9">
        <v>0.08</v>
      </c>
      <c r="I2341" s="13">
        <f>VLOOKUP($U2341,Pricebook!$A:$D,4,0)</f>
        <v>160</v>
      </c>
      <c r="J2341" s="11">
        <f>G2341*(1-H2341)</f>
        <v>4857.6000000000004</v>
      </c>
      <c r="K2341" t="s">
        <v>1481</v>
      </c>
      <c r="L2341" t="s">
        <v>203</v>
      </c>
      <c r="M2341" t="str">
        <f>VLOOKUP($L2341,Companies!$A:$G,7,)</f>
        <v>Catalog/Specialty Distribution</v>
      </c>
      <c r="N2341" t="str">
        <f>VLOOKUP($L2341,Companies!$A:$G,6,)</f>
        <v>Consumer Services</v>
      </c>
      <c r="O2341" s="6" t="s">
        <v>1482</v>
      </c>
      <c r="P2341" s="6">
        <v>33334</v>
      </c>
      <c r="Q2341" t="s">
        <v>101</v>
      </c>
      <c r="R2341" t="s">
        <v>34</v>
      </c>
      <c r="S2341" s="4">
        <v>40476</v>
      </c>
      <c r="T2341" s="7">
        <f>S2341-E2341</f>
        <v>2</v>
      </c>
      <c r="U2341" t="s">
        <v>14218</v>
      </c>
      <c r="V2341" s="6" t="s">
        <v>14251</v>
      </c>
      <c r="W2341" t="s">
        <v>14261</v>
      </c>
      <c r="X2341" t="s">
        <v>14201</v>
      </c>
      <c r="Y2341" t="str">
        <f>VLOOKUP(R2341,Managers!$A:$B,2,)</f>
        <v>Frank Mitchell</v>
      </c>
      <c r="Z2341" s="11">
        <f>VLOOKUP(X2341,HourlyWages!$A:$B,2,0)</f>
        <v>53</v>
      </c>
      <c r="AA2341">
        <v>1</v>
      </c>
    </row>
    <row r="2342" spans="1:27" x14ac:dyDescent="0.3">
      <c r="A2342" t="b">
        <f>COUNTIF($C$1:C2342, C2342)&gt;1</f>
        <v>0</v>
      </c>
      <c r="B2342" t="b">
        <f>VLOOKUP(C2342,Sheet3!$A:$B,2,0) &gt; 1</f>
        <v>0</v>
      </c>
      <c r="C2342">
        <v>2341</v>
      </c>
      <c r="D2342">
        <v>16837</v>
      </c>
      <c r="E2342" s="4">
        <v>40564</v>
      </c>
      <c r="F2342">
        <v>4</v>
      </c>
      <c r="G2342" s="15">
        <f>I2342*F2342</f>
        <v>500</v>
      </c>
      <c r="H2342" s="9">
        <v>0.09</v>
      </c>
      <c r="I2342" s="13">
        <f>VLOOKUP($U2342,Pricebook!$A:$D,4,0)</f>
        <v>125</v>
      </c>
      <c r="J2342" s="11">
        <f>G2342*(1-H2342)</f>
        <v>455</v>
      </c>
      <c r="K2342" t="s">
        <v>1287</v>
      </c>
      <c r="L2342" t="s">
        <v>775</v>
      </c>
      <c r="M2342" t="str">
        <f>VLOOKUP($L2342,Companies!$A:$G,7,)</f>
        <v>Computer Software: Prepackaged Software</v>
      </c>
      <c r="N2342" t="str">
        <f>VLOOKUP($L2342,Companies!$A:$G,6,)</f>
        <v>Technology</v>
      </c>
      <c r="O2342" s="6" t="s">
        <v>1288</v>
      </c>
      <c r="P2342" s="6">
        <v>32720</v>
      </c>
      <c r="Q2342" t="s">
        <v>101</v>
      </c>
      <c r="R2342" t="s">
        <v>34</v>
      </c>
      <c r="S2342" s="4">
        <v>40565</v>
      </c>
      <c r="T2342" s="7">
        <f>S2342-E2342</f>
        <v>1</v>
      </c>
      <c r="U2342" t="s">
        <v>14221</v>
      </c>
      <c r="V2342" s="6" t="s">
        <v>14251</v>
      </c>
      <c r="W2342" t="s">
        <v>14267</v>
      </c>
      <c r="X2342" t="s">
        <v>14191</v>
      </c>
      <c r="Y2342" t="str">
        <f>VLOOKUP(R2342,Managers!$A:$B,2,)</f>
        <v>Frank Mitchell</v>
      </c>
      <c r="Z2342" s="11">
        <f>VLOOKUP(X2342,HourlyWages!$A:$B,2,0)</f>
        <v>60</v>
      </c>
      <c r="AA2342">
        <v>1</v>
      </c>
    </row>
    <row r="2343" spans="1:27" x14ac:dyDescent="0.3">
      <c r="A2343" t="b">
        <f>COUNTIF($C$1:C2343, C2343)&gt;1</f>
        <v>0</v>
      </c>
      <c r="B2343" t="b">
        <f>VLOOKUP(C2343,Sheet3!$A:$B,2,0) &gt; 1</f>
        <v>0</v>
      </c>
      <c r="C2343">
        <v>2342</v>
      </c>
      <c r="D2343">
        <v>16864</v>
      </c>
      <c r="E2343" s="4">
        <v>41211</v>
      </c>
      <c r="F2343">
        <v>42</v>
      </c>
      <c r="G2343" s="15">
        <f>I2343*F2343</f>
        <v>5250</v>
      </c>
      <c r="H2343" s="9">
        <v>0.05</v>
      </c>
      <c r="I2343" s="13">
        <f>VLOOKUP($U2343,Pricebook!$A:$D,4,0)</f>
        <v>125</v>
      </c>
      <c r="J2343" s="11">
        <f>G2343*(1-H2343)</f>
        <v>4987.5</v>
      </c>
      <c r="K2343" t="s">
        <v>694</v>
      </c>
      <c r="L2343" t="s">
        <v>235</v>
      </c>
      <c r="M2343" t="str">
        <f>VLOOKUP($L2343,Companies!$A:$G,7,)</f>
        <v>Television Services</v>
      </c>
      <c r="N2343" t="str">
        <f>VLOOKUP($L2343,Companies!$A:$G,6,)</f>
        <v>Consumer Services</v>
      </c>
      <c r="O2343" s="6" t="s">
        <v>1649</v>
      </c>
      <c r="P2343" s="6">
        <v>85345</v>
      </c>
      <c r="Q2343" t="s">
        <v>70</v>
      </c>
      <c r="R2343" t="s">
        <v>23</v>
      </c>
      <c r="S2343" s="4">
        <v>41211</v>
      </c>
      <c r="T2343" s="7">
        <f>S2343-E2343</f>
        <v>0</v>
      </c>
      <c r="U2343" t="s">
        <v>14209</v>
      </c>
      <c r="V2343" s="6" t="s">
        <v>14251</v>
      </c>
      <c r="W2343" t="s">
        <v>14267</v>
      </c>
      <c r="X2343" t="s">
        <v>14192</v>
      </c>
      <c r="Y2343" t="str">
        <f>VLOOKUP(R2343,Managers!$A:$B,2,)</f>
        <v>Bob Turner</v>
      </c>
      <c r="Z2343" s="11">
        <f>VLOOKUP(X2343,HourlyWages!$A:$B,2,0)</f>
        <v>75</v>
      </c>
      <c r="AA2343">
        <v>1</v>
      </c>
    </row>
    <row r="2344" spans="1:27" x14ac:dyDescent="0.3">
      <c r="A2344" t="b">
        <f>COUNTIF($C$1:C2344, C2344)&gt;1</f>
        <v>0</v>
      </c>
      <c r="B2344" t="b">
        <f>VLOOKUP(C2344,Sheet3!$A:$B,2,0) &gt; 1</f>
        <v>0</v>
      </c>
      <c r="C2344">
        <v>2343</v>
      </c>
      <c r="D2344">
        <v>16866</v>
      </c>
      <c r="E2344" s="4">
        <v>40945</v>
      </c>
      <c r="F2344">
        <v>43</v>
      </c>
      <c r="G2344" s="15">
        <f>I2344*F2344</f>
        <v>6450</v>
      </c>
      <c r="H2344" s="9">
        <v>0.06</v>
      </c>
      <c r="I2344" s="13">
        <f>VLOOKUP($U2344,Pricebook!$A:$D,4,0)</f>
        <v>150</v>
      </c>
      <c r="J2344" s="11">
        <f>G2344*(1-H2344)</f>
        <v>6063</v>
      </c>
      <c r="K2344" t="s">
        <v>117</v>
      </c>
      <c r="L2344" t="s">
        <v>118</v>
      </c>
      <c r="M2344" t="str">
        <f>VLOOKUP($L2344,Companies!$A:$G,7,)</f>
        <v>Computer Software: Prepackaged Software</v>
      </c>
      <c r="N2344" t="str">
        <f>VLOOKUP($L2344,Companies!$A:$G,6,)</f>
        <v>Technology</v>
      </c>
      <c r="O2344" s="6" t="s">
        <v>119</v>
      </c>
      <c r="P2344" s="6">
        <v>33023</v>
      </c>
      <c r="Q2344" t="s">
        <v>101</v>
      </c>
      <c r="R2344" t="s">
        <v>34</v>
      </c>
      <c r="S2344" s="4">
        <v>40946</v>
      </c>
      <c r="T2344" s="7">
        <f>S2344-E2344</f>
        <v>1</v>
      </c>
      <c r="U2344" t="s">
        <v>14210</v>
      </c>
      <c r="V2344" s="6" t="s">
        <v>14251</v>
      </c>
      <c r="W2344" t="s">
        <v>14260</v>
      </c>
      <c r="X2344" t="s">
        <v>14202</v>
      </c>
      <c r="Y2344" t="str">
        <f>VLOOKUP(R2344,Managers!$A:$B,2,)</f>
        <v>Frank Mitchell</v>
      </c>
      <c r="Z2344" s="11">
        <f>VLOOKUP(X2344,HourlyWages!$A:$B,2,0)</f>
        <v>71</v>
      </c>
      <c r="AA2344">
        <v>1</v>
      </c>
    </row>
    <row r="2345" spans="1:27" x14ac:dyDescent="0.3">
      <c r="A2345" t="b">
        <f>COUNTIF($C$1:C2345, C2345)&gt;1</f>
        <v>0</v>
      </c>
      <c r="B2345" t="b">
        <f>VLOOKUP(C2345,Sheet3!$A:$B,2,0) &gt; 1</f>
        <v>0</v>
      </c>
      <c r="C2345">
        <v>2344</v>
      </c>
      <c r="D2345">
        <v>16897</v>
      </c>
      <c r="E2345" s="4">
        <v>41075</v>
      </c>
      <c r="F2345">
        <v>1</v>
      </c>
      <c r="G2345" s="15">
        <f>I2345*F2345</f>
        <v>125</v>
      </c>
      <c r="H2345" s="9">
        <v>0.02</v>
      </c>
      <c r="I2345" s="13">
        <f>VLOOKUP($U2345,Pricebook!$A:$D,4,0)</f>
        <v>125</v>
      </c>
      <c r="J2345" s="11">
        <f>G2345*(1-H2345)</f>
        <v>122.5</v>
      </c>
      <c r="K2345" t="s">
        <v>675</v>
      </c>
      <c r="L2345" t="s">
        <v>482</v>
      </c>
      <c r="M2345" t="str">
        <f>VLOOKUP($L2345,Companies!$A:$G,7,)</f>
        <v>Television Services</v>
      </c>
      <c r="N2345" t="str">
        <f>VLOOKUP($L2345,Companies!$A:$G,6,)</f>
        <v>Consumer Services</v>
      </c>
      <c r="O2345" s="6" t="s">
        <v>1537</v>
      </c>
      <c r="P2345" s="6">
        <v>44039</v>
      </c>
      <c r="Q2345" t="s">
        <v>210</v>
      </c>
      <c r="R2345" t="s">
        <v>61</v>
      </c>
      <c r="S2345" s="4">
        <v>41077</v>
      </c>
      <c r="T2345" s="7">
        <f>S2345-E2345</f>
        <v>2</v>
      </c>
      <c r="U2345" t="s">
        <v>14221</v>
      </c>
      <c r="V2345" s="6" t="s">
        <v>14251</v>
      </c>
      <c r="W2345" t="s">
        <v>14263</v>
      </c>
      <c r="X2345" t="s">
        <v>14198</v>
      </c>
      <c r="Y2345" t="str">
        <f>VLOOKUP(R2345,Managers!$A:$B,2,)</f>
        <v>Allen Young</v>
      </c>
      <c r="Z2345" s="11">
        <f>VLOOKUP(X2345,HourlyWages!$A:$B,2,0)</f>
        <v>51</v>
      </c>
      <c r="AA2345">
        <v>1</v>
      </c>
    </row>
    <row r="2346" spans="1:27" x14ac:dyDescent="0.3">
      <c r="A2346" t="b">
        <f>COUNTIF($C$1:C2346, C2346)&gt;1</f>
        <v>0</v>
      </c>
      <c r="B2346" t="b">
        <f>VLOOKUP(C2346,Sheet3!$A:$B,2,0) &gt; 1</f>
        <v>0</v>
      </c>
      <c r="C2346">
        <v>2345</v>
      </c>
      <c r="D2346">
        <v>16897</v>
      </c>
      <c r="E2346" s="4">
        <v>41075</v>
      </c>
      <c r="F2346">
        <v>48</v>
      </c>
      <c r="G2346" s="15">
        <f>I2346*F2346</f>
        <v>5760</v>
      </c>
      <c r="H2346" s="9">
        <v>0.06</v>
      </c>
      <c r="I2346" s="13">
        <f>VLOOKUP($U2346,Pricebook!$A:$D,4,0)</f>
        <v>120</v>
      </c>
      <c r="J2346" s="11">
        <f>G2346*(1-H2346)</f>
        <v>5414.4</v>
      </c>
      <c r="K2346" t="s">
        <v>675</v>
      </c>
      <c r="L2346" t="s">
        <v>482</v>
      </c>
      <c r="M2346" t="str">
        <f>VLOOKUP($L2346,Companies!$A:$G,7,)</f>
        <v>Television Services</v>
      </c>
      <c r="N2346" t="str">
        <f>VLOOKUP($L2346,Companies!$A:$G,6,)</f>
        <v>Consumer Services</v>
      </c>
      <c r="O2346" s="6" t="s">
        <v>1537</v>
      </c>
      <c r="P2346" s="6">
        <v>44039</v>
      </c>
      <c r="Q2346" t="s">
        <v>210</v>
      </c>
      <c r="R2346" t="s">
        <v>61</v>
      </c>
      <c r="S2346" s="4">
        <v>41077</v>
      </c>
      <c r="T2346" s="7">
        <f>S2346-E2346</f>
        <v>2</v>
      </c>
      <c r="U2346" t="s">
        <v>14212</v>
      </c>
      <c r="V2346" s="6" t="s">
        <v>14251</v>
      </c>
      <c r="W2346" t="s">
        <v>14260</v>
      </c>
      <c r="X2346" t="s">
        <v>14185</v>
      </c>
      <c r="Y2346" t="str">
        <f>VLOOKUP(R2346,Managers!$A:$B,2,)</f>
        <v>Allen Young</v>
      </c>
      <c r="Z2346" s="11">
        <f>VLOOKUP(X2346,HourlyWages!$A:$B,2,0)</f>
        <v>70</v>
      </c>
      <c r="AA2346">
        <v>1</v>
      </c>
    </row>
    <row r="2347" spans="1:27" x14ac:dyDescent="0.3">
      <c r="A2347" t="b">
        <f>COUNTIF($C$1:C2347, C2347)&gt;1</f>
        <v>0</v>
      </c>
      <c r="B2347" t="b">
        <f>VLOOKUP(C2347,Sheet3!$A:$B,2,0) &gt; 1</f>
        <v>0</v>
      </c>
      <c r="C2347">
        <v>2346</v>
      </c>
      <c r="D2347">
        <v>16932</v>
      </c>
      <c r="E2347" s="4">
        <v>40283</v>
      </c>
      <c r="F2347">
        <v>25</v>
      </c>
      <c r="G2347" s="15">
        <f>I2347*F2347</f>
        <v>2750</v>
      </c>
      <c r="H2347" s="9">
        <v>0.09</v>
      </c>
      <c r="I2347" s="13">
        <f>VLOOKUP($U2347,Pricebook!$A:$D,4,0)</f>
        <v>110</v>
      </c>
      <c r="J2347" s="11">
        <f>G2347*(1-H2347)</f>
        <v>2502.5</v>
      </c>
      <c r="K2347" t="s">
        <v>248</v>
      </c>
      <c r="L2347" t="s">
        <v>207</v>
      </c>
      <c r="M2347" t="str">
        <f>VLOOKUP($L2347,Companies!$A:$G,7,)</f>
        <v>Television Services</v>
      </c>
      <c r="N2347" t="str">
        <f>VLOOKUP($L2347,Companies!$A:$G,6,)</f>
        <v>Consumer Services</v>
      </c>
      <c r="O2347" s="6" t="s">
        <v>1700</v>
      </c>
      <c r="P2347" s="6">
        <v>60517</v>
      </c>
      <c r="Q2347" t="s">
        <v>15</v>
      </c>
      <c r="R2347" t="s">
        <v>16</v>
      </c>
      <c r="S2347" s="4">
        <v>40284</v>
      </c>
      <c r="T2347" s="7">
        <f>S2347-E2347</f>
        <v>1</v>
      </c>
      <c r="U2347" t="s">
        <v>14215</v>
      </c>
      <c r="V2347" s="6" t="s">
        <v>14254</v>
      </c>
      <c r="W2347" t="s">
        <v>14265</v>
      </c>
      <c r="X2347" t="s">
        <v>14199</v>
      </c>
      <c r="Y2347" t="str">
        <f>VLOOKUP(R2347,Managers!$A:$B,2,)</f>
        <v>Josh Martinez</v>
      </c>
      <c r="Z2347" s="11">
        <f>VLOOKUP(X2347,HourlyWages!$A:$B,2,0)</f>
        <v>68</v>
      </c>
      <c r="AA2347">
        <v>1</v>
      </c>
    </row>
    <row r="2348" spans="1:27" x14ac:dyDescent="0.3">
      <c r="A2348" t="b">
        <f>COUNTIF($C$1:C2348, C2348)&gt;1</f>
        <v>0</v>
      </c>
      <c r="B2348" t="b">
        <f>VLOOKUP(C2348,Sheet3!$A:$B,2,0) &gt; 1</f>
        <v>0</v>
      </c>
      <c r="C2348">
        <v>2347</v>
      </c>
      <c r="D2348">
        <v>16932</v>
      </c>
      <c r="E2348" s="4">
        <v>40283</v>
      </c>
      <c r="F2348">
        <v>20</v>
      </c>
      <c r="G2348" s="15">
        <f>I2348*F2348</f>
        <v>2400</v>
      </c>
      <c r="H2348" s="9">
        <v>0.09</v>
      </c>
      <c r="I2348" s="13">
        <f>VLOOKUP($U2348,Pricebook!$A:$D,4,0)</f>
        <v>120</v>
      </c>
      <c r="J2348" s="11">
        <f>G2348*(1-H2348)</f>
        <v>2184</v>
      </c>
      <c r="K2348" t="s">
        <v>248</v>
      </c>
      <c r="L2348" t="s">
        <v>207</v>
      </c>
      <c r="M2348" t="str">
        <f>VLOOKUP($L2348,Companies!$A:$G,7,)</f>
        <v>Television Services</v>
      </c>
      <c r="N2348" t="str">
        <f>VLOOKUP($L2348,Companies!$A:$G,6,)</f>
        <v>Consumer Services</v>
      </c>
      <c r="O2348" s="6" t="s">
        <v>1700</v>
      </c>
      <c r="P2348" s="6">
        <v>60517</v>
      </c>
      <c r="Q2348" t="s">
        <v>15</v>
      </c>
      <c r="R2348" t="s">
        <v>16</v>
      </c>
      <c r="S2348" s="4">
        <v>40283</v>
      </c>
      <c r="T2348" s="7">
        <f>S2348-E2348</f>
        <v>0</v>
      </c>
      <c r="U2348" t="s">
        <v>14212</v>
      </c>
      <c r="V2348" s="6" t="s">
        <v>14254</v>
      </c>
      <c r="W2348" t="s">
        <v>14269</v>
      </c>
      <c r="X2348" t="s">
        <v>14188</v>
      </c>
      <c r="Y2348" t="str">
        <f>VLOOKUP(R2348,Managers!$A:$B,2,)</f>
        <v>Josh Martinez</v>
      </c>
      <c r="Z2348" s="11">
        <f>VLOOKUP(X2348,HourlyWages!$A:$B,2,0)</f>
        <v>52</v>
      </c>
      <c r="AA2348">
        <v>1</v>
      </c>
    </row>
    <row r="2349" spans="1:27" x14ac:dyDescent="0.3">
      <c r="A2349" t="b">
        <f>COUNTIF($C$1:C2349, C2349)&gt;1</f>
        <v>0</v>
      </c>
      <c r="B2349" t="b">
        <f>VLOOKUP(C2349,Sheet3!$A:$B,2,0) &gt; 1</f>
        <v>0</v>
      </c>
      <c r="C2349">
        <v>2348</v>
      </c>
      <c r="D2349">
        <v>16935</v>
      </c>
      <c r="E2349" s="4">
        <v>41258</v>
      </c>
      <c r="F2349">
        <v>3</v>
      </c>
      <c r="G2349" s="15">
        <f>I2349*F2349</f>
        <v>330</v>
      </c>
      <c r="H2349" s="9">
        <v>0.06</v>
      </c>
      <c r="I2349" s="13">
        <f>VLOOKUP($U2349,Pricebook!$A:$D,4,0)</f>
        <v>110</v>
      </c>
      <c r="J2349" s="11">
        <f>G2349*(1-H2349)</f>
        <v>310.2</v>
      </c>
      <c r="K2349" t="s">
        <v>1548</v>
      </c>
      <c r="L2349" t="s">
        <v>265</v>
      </c>
      <c r="M2349" t="str">
        <f>VLOOKUP($L2349,Companies!$A:$G,7,)</f>
        <v>Telecommunications Equipment</v>
      </c>
      <c r="N2349" t="str">
        <f>VLOOKUP($L2349,Companies!$A:$G,6,)</f>
        <v>Public Utilities</v>
      </c>
      <c r="O2349" s="6" t="s">
        <v>1951</v>
      </c>
      <c r="P2349" s="6">
        <v>29301</v>
      </c>
      <c r="Q2349" t="s">
        <v>163</v>
      </c>
      <c r="R2349" t="s">
        <v>34</v>
      </c>
      <c r="S2349" s="4">
        <v>41259</v>
      </c>
      <c r="T2349" s="7">
        <f>S2349-E2349</f>
        <v>1</v>
      </c>
      <c r="U2349" t="s">
        <v>14215</v>
      </c>
      <c r="V2349" s="6" t="s">
        <v>14257</v>
      </c>
      <c r="W2349" t="s">
        <v>14258</v>
      </c>
      <c r="X2349" t="s">
        <v>14185</v>
      </c>
      <c r="Y2349" t="str">
        <f>VLOOKUP(R2349,Managers!$A:$B,2,)</f>
        <v>Frank Mitchell</v>
      </c>
      <c r="Z2349" s="11">
        <f>VLOOKUP(X2349,HourlyWages!$A:$B,2,0)</f>
        <v>70</v>
      </c>
      <c r="AA2349">
        <v>1</v>
      </c>
    </row>
    <row r="2350" spans="1:27" x14ac:dyDescent="0.3">
      <c r="A2350" t="b">
        <f>COUNTIF($C$1:C2350, C2350)&gt;1</f>
        <v>0</v>
      </c>
      <c r="B2350" t="b">
        <f>VLOOKUP(C2350,Sheet3!$A:$B,2,0) &gt; 1</f>
        <v>0</v>
      </c>
      <c r="C2350">
        <v>2349</v>
      </c>
      <c r="D2350">
        <v>16935</v>
      </c>
      <c r="E2350" s="4">
        <v>41258</v>
      </c>
      <c r="F2350">
        <v>43</v>
      </c>
      <c r="G2350" s="15">
        <f>I2350*F2350</f>
        <v>5160</v>
      </c>
      <c r="H2350" s="9">
        <v>0.09</v>
      </c>
      <c r="I2350" s="13">
        <f>VLOOKUP($U2350,Pricebook!$A:$D,4,0)</f>
        <v>120</v>
      </c>
      <c r="J2350" s="11">
        <f>G2350*(1-H2350)</f>
        <v>4695.6000000000004</v>
      </c>
      <c r="K2350" t="s">
        <v>1548</v>
      </c>
      <c r="L2350" t="s">
        <v>265</v>
      </c>
      <c r="M2350" t="str">
        <f>VLOOKUP($L2350,Companies!$A:$G,7,)</f>
        <v>Telecommunications Equipment</v>
      </c>
      <c r="N2350" t="str">
        <f>VLOOKUP($L2350,Companies!$A:$G,6,)</f>
        <v>Public Utilities</v>
      </c>
      <c r="O2350" s="6" t="s">
        <v>1951</v>
      </c>
      <c r="P2350" s="6">
        <v>29301</v>
      </c>
      <c r="Q2350" t="s">
        <v>163</v>
      </c>
      <c r="R2350" t="s">
        <v>34</v>
      </c>
      <c r="S2350" s="4">
        <v>41260</v>
      </c>
      <c r="T2350" s="7">
        <f>S2350-E2350</f>
        <v>2</v>
      </c>
      <c r="U2350" t="s">
        <v>14212</v>
      </c>
      <c r="V2350" s="6" t="s">
        <v>14254</v>
      </c>
      <c r="W2350" t="s">
        <v>14269</v>
      </c>
      <c r="X2350" t="s">
        <v>14186</v>
      </c>
      <c r="Y2350" t="str">
        <f>VLOOKUP(R2350,Managers!$A:$B,2,)</f>
        <v>Frank Mitchell</v>
      </c>
      <c r="Z2350" s="11">
        <f>VLOOKUP(X2350,HourlyWages!$A:$B,2,0)</f>
        <v>67</v>
      </c>
      <c r="AA2350">
        <v>1</v>
      </c>
    </row>
    <row r="2351" spans="1:27" x14ac:dyDescent="0.3">
      <c r="A2351" t="b">
        <f>COUNTIF($C$1:C2351, C2351)&gt;1</f>
        <v>0</v>
      </c>
      <c r="B2351" t="b">
        <f>VLOOKUP(C2351,Sheet3!$A:$B,2,0) &gt; 1</f>
        <v>0</v>
      </c>
      <c r="C2351">
        <v>2350</v>
      </c>
      <c r="D2351">
        <v>16961</v>
      </c>
      <c r="E2351" s="4">
        <v>39819</v>
      </c>
      <c r="F2351">
        <v>27</v>
      </c>
      <c r="G2351" s="15">
        <f>I2351*F2351</f>
        <v>4050</v>
      </c>
      <c r="H2351" s="9">
        <v>0.06</v>
      </c>
      <c r="I2351" s="13">
        <f>VLOOKUP($U2351,Pricebook!$A:$D,4,0)</f>
        <v>150</v>
      </c>
      <c r="J2351" s="11">
        <f>G2351*(1-H2351)</f>
        <v>3807</v>
      </c>
      <c r="K2351" t="s">
        <v>1826</v>
      </c>
      <c r="L2351" t="s">
        <v>341</v>
      </c>
      <c r="M2351" t="str">
        <f>VLOOKUP($L2351,Companies!$A:$G,7,)</f>
        <v>Computer Software: Prepackaged Software</v>
      </c>
      <c r="N2351" t="str">
        <f>VLOOKUP($L2351,Companies!$A:$G,6,)</f>
        <v>Technology</v>
      </c>
      <c r="O2351" s="6" t="s">
        <v>1952</v>
      </c>
      <c r="P2351" s="6" t="s">
        <v>1953</v>
      </c>
      <c r="Q2351" t="s">
        <v>368</v>
      </c>
      <c r="R2351" t="s">
        <v>34</v>
      </c>
      <c r="S2351" s="4">
        <v>39820</v>
      </c>
      <c r="T2351" s="7">
        <f>S2351-E2351</f>
        <v>1</v>
      </c>
      <c r="U2351" t="s">
        <v>14211</v>
      </c>
      <c r="V2351" s="6" t="s">
        <v>14251</v>
      </c>
      <c r="W2351" t="s">
        <v>14253</v>
      </c>
      <c r="X2351" t="s">
        <v>14186</v>
      </c>
      <c r="Y2351" t="str">
        <f>VLOOKUP(R2351,Managers!$A:$B,2,)</f>
        <v>Frank Mitchell</v>
      </c>
      <c r="Z2351" s="11">
        <f>VLOOKUP(X2351,HourlyWages!$A:$B,2,0)</f>
        <v>67</v>
      </c>
      <c r="AA2351">
        <v>1</v>
      </c>
    </row>
    <row r="2352" spans="1:27" x14ac:dyDescent="0.3">
      <c r="A2352" t="b">
        <f>COUNTIF($C$1:C2352, C2352)&gt;1</f>
        <v>0</v>
      </c>
      <c r="B2352" t="b">
        <f>VLOOKUP(C2352,Sheet3!$A:$B,2,0) &gt; 1</f>
        <v>0</v>
      </c>
      <c r="C2352">
        <v>2351</v>
      </c>
      <c r="D2352">
        <v>16961</v>
      </c>
      <c r="E2352" s="4">
        <v>39819</v>
      </c>
      <c r="F2352">
        <v>34</v>
      </c>
      <c r="G2352" s="15">
        <f>I2352*F2352</f>
        <v>3740</v>
      </c>
      <c r="H2352" s="9">
        <v>0.01</v>
      </c>
      <c r="I2352" s="13">
        <f>VLOOKUP($U2352,Pricebook!$A:$D,4,0)</f>
        <v>110</v>
      </c>
      <c r="J2352" s="11">
        <f>G2352*(1-H2352)</f>
        <v>3702.6</v>
      </c>
      <c r="K2352" t="s">
        <v>1826</v>
      </c>
      <c r="L2352" t="s">
        <v>341</v>
      </c>
      <c r="M2352" t="str">
        <f>VLOOKUP($L2352,Companies!$A:$G,7,)</f>
        <v>Computer Software: Prepackaged Software</v>
      </c>
      <c r="N2352" t="str">
        <f>VLOOKUP($L2352,Companies!$A:$G,6,)</f>
        <v>Technology</v>
      </c>
      <c r="O2352" s="6" t="s">
        <v>1952</v>
      </c>
      <c r="P2352" s="6" t="s">
        <v>1953</v>
      </c>
      <c r="Q2352" t="s">
        <v>368</v>
      </c>
      <c r="R2352" t="s">
        <v>34</v>
      </c>
      <c r="S2352" s="4">
        <v>39821</v>
      </c>
      <c r="T2352" s="7">
        <f>S2352-E2352</f>
        <v>2</v>
      </c>
      <c r="U2352" t="s">
        <v>14215</v>
      </c>
      <c r="V2352" s="6" t="s">
        <v>14251</v>
      </c>
      <c r="W2352" t="s">
        <v>14252</v>
      </c>
      <c r="X2352" t="s">
        <v>14203</v>
      </c>
      <c r="Y2352" t="str">
        <f>VLOOKUP(R2352,Managers!$A:$B,2,)</f>
        <v>Frank Mitchell</v>
      </c>
      <c r="Z2352" s="11">
        <f>VLOOKUP(X2352,HourlyWages!$A:$B,2,0)</f>
        <v>62</v>
      </c>
      <c r="AA2352">
        <v>1</v>
      </c>
    </row>
    <row r="2353" spans="1:27" x14ac:dyDescent="0.3">
      <c r="A2353" t="b">
        <f>COUNTIF($C$1:C2353, C2353)&gt;1</f>
        <v>0</v>
      </c>
      <c r="B2353" t="b">
        <f>VLOOKUP(C2353,Sheet3!$A:$B,2,0) &gt; 1</f>
        <v>0</v>
      </c>
      <c r="C2353">
        <v>2352</v>
      </c>
      <c r="D2353">
        <v>16967</v>
      </c>
      <c r="E2353" s="4">
        <v>40774</v>
      </c>
      <c r="F2353">
        <v>5</v>
      </c>
      <c r="G2353" s="15">
        <f>I2353*F2353</f>
        <v>750</v>
      </c>
      <c r="H2353" s="9">
        <v>0.08</v>
      </c>
      <c r="I2353" s="13">
        <f>VLOOKUP($U2353,Pricebook!$A:$D,4,0)</f>
        <v>150</v>
      </c>
      <c r="J2353" s="11">
        <f>G2353*(1-H2353)</f>
        <v>690</v>
      </c>
      <c r="K2353" t="s">
        <v>1667</v>
      </c>
      <c r="L2353" t="s">
        <v>265</v>
      </c>
      <c r="M2353" t="str">
        <f>VLOOKUP($L2353,Companies!$A:$G,7,)</f>
        <v>Telecommunications Equipment</v>
      </c>
      <c r="N2353" t="str">
        <f>VLOOKUP($L2353,Companies!$A:$G,6,)</f>
        <v>Public Utilities</v>
      </c>
      <c r="O2353" s="6" t="s">
        <v>450</v>
      </c>
      <c r="P2353" s="6">
        <v>56301</v>
      </c>
      <c r="Q2353" t="s">
        <v>130</v>
      </c>
      <c r="R2353" t="s">
        <v>16</v>
      </c>
      <c r="S2353" s="4">
        <v>40776</v>
      </c>
      <c r="T2353" s="7">
        <f>S2353-E2353</f>
        <v>2</v>
      </c>
      <c r="U2353" t="s">
        <v>14211</v>
      </c>
      <c r="V2353" s="6" t="s">
        <v>14251</v>
      </c>
      <c r="W2353" t="s">
        <v>14263</v>
      </c>
      <c r="X2353" t="s">
        <v>14190</v>
      </c>
      <c r="Y2353" t="str">
        <f>VLOOKUP(R2353,Managers!$A:$B,2,)</f>
        <v>Josh Martinez</v>
      </c>
      <c r="Z2353" s="11">
        <f>VLOOKUP(X2353,HourlyWages!$A:$B,2,0)</f>
        <v>67</v>
      </c>
      <c r="AA2353">
        <v>1</v>
      </c>
    </row>
    <row r="2354" spans="1:27" x14ac:dyDescent="0.3">
      <c r="A2354" t="b">
        <f>COUNTIF($C$1:C2354, C2354)&gt;1</f>
        <v>0</v>
      </c>
      <c r="B2354" t="b">
        <f>VLOOKUP(C2354,Sheet3!$A:$B,2,0) &gt; 1</f>
        <v>0</v>
      </c>
      <c r="C2354">
        <v>2353</v>
      </c>
      <c r="D2354">
        <v>16967</v>
      </c>
      <c r="E2354" s="4">
        <v>40774</v>
      </c>
      <c r="F2354">
        <v>34</v>
      </c>
      <c r="G2354" s="15">
        <f>I2354*F2354</f>
        <v>3740</v>
      </c>
      <c r="H2354" s="9">
        <v>0.06</v>
      </c>
      <c r="I2354" s="13">
        <f>VLOOKUP($U2354,Pricebook!$A:$D,4,0)</f>
        <v>110</v>
      </c>
      <c r="J2354" s="11">
        <f>G2354*(1-H2354)</f>
        <v>3515.6</v>
      </c>
      <c r="K2354" t="s">
        <v>1667</v>
      </c>
      <c r="L2354" t="s">
        <v>265</v>
      </c>
      <c r="M2354" t="str">
        <f>VLOOKUP($L2354,Companies!$A:$G,7,)</f>
        <v>Telecommunications Equipment</v>
      </c>
      <c r="N2354" t="str">
        <f>VLOOKUP($L2354,Companies!$A:$G,6,)</f>
        <v>Public Utilities</v>
      </c>
      <c r="O2354" s="6" t="s">
        <v>450</v>
      </c>
      <c r="P2354" s="6">
        <v>56301</v>
      </c>
      <c r="Q2354" t="s">
        <v>130</v>
      </c>
      <c r="R2354" t="s">
        <v>16</v>
      </c>
      <c r="S2354" s="4">
        <v>40774</v>
      </c>
      <c r="T2354" s="7">
        <f>S2354-E2354</f>
        <v>0</v>
      </c>
      <c r="U2354" t="s">
        <v>14215</v>
      </c>
      <c r="V2354" s="6" t="s">
        <v>14251</v>
      </c>
      <c r="W2354" t="s">
        <v>14252</v>
      </c>
      <c r="X2354" t="s">
        <v>14185</v>
      </c>
      <c r="Y2354" t="str">
        <f>VLOOKUP(R2354,Managers!$A:$B,2,)</f>
        <v>Josh Martinez</v>
      </c>
      <c r="Z2354" s="11">
        <f>VLOOKUP(X2354,HourlyWages!$A:$B,2,0)</f>
        <v>70</v>
      </c>
      <c r="AA2354">
        <v>1</v>
      </c>
    </row>
    <row r="2355" spans="1:27" x14ac:dyDescent="0.3">
      <c r="A2355" t="b">
        <f>COUNTIF($C$1:C2355, C2355)&gt;1</f>
        <v>0</v>
      </c>
      <c r="B2355" t="b">
        <f>VLOOKUP(C2355,Sheet3!$A:$B,2,0) &gt; 1</f>
        <v>0</v>
      </c>
      <c r="C2355">
        <v>2354</v>
      </c>
      <c r="D2355">
        <v>16992</v>
      </c>
      <c r="E2355" s="4">
        <v>40524</v>
      </c>
      <c r="F2355">
        <v>15</v>
      </c>
      <c r="G2355" s="15">
        <f>I2355*F2355</f>
        <v>2550</v>
      </c>
      <c r="H2355" s="9">
        <v>0.08</v>
      </c>
      <c r="I2355" s="13">
        <f>VLOOKUP($U2355,Pricebook!$A:$D,4,0)</f>
        <v>170</v>
      </c>
      <c r="J2355" s="11">
        <f>G2355*(1-H2355)</f>
        <v>2346</v>
      </c>
      <c r="K2355" t="s">
        <v>479</v>
      </c>
      <c r="L2355" t="s">
        <v>351</v>
      </c>
      <c r="M2355" t="str">
        <f>VLOOKUP($L2355,Companies!$A:$G,7,)</f>
        <v>Department/Specialty Retail Stores</v>
      </c>
      <c r="N2355" t="str">
        <f>VLOOKUP($L2355,Companies!$A:$G,6,)</f>
        <v>Consumer Services</v>
      </c>
      <c r="O2355" s="6" t="s">
        <v>480</v>
      </c>
      <c r="P2355" s="6">
        <v>95661</v>
      </c>
      <c r="Q2355" t="s">
        <v>114</v>
      </c>
      <c r="R2355" t="s">
        <v>23</v>
      </c>
      <c r="S2355" s="4">
        <v>40525</v>
      </c>
      <c r="T2355" s="7">
        <f>S2355-E2355</f>
        <v>1</v>
      </c>
      <c r="U2355" t="s">
        <v>14219</v>
      </c>
      <c r="V2355" s="6" t="s">
        <v>14257</v>
      </c>
      <c r="W2355" t="s">
        <v>14258</v>
      </c>
      <c r="X2355" t="s">
        <v>14190</v>
      </c>
      <c r="Y2355" t="str">
        <f>VLOOKUP(R2355,Managers!$A:$B,2,)</f>
        <v>Bob Turner</v>
      </c>
      <c r="Z2355" s="11">
        <f>VLOOKUP(X2355,HourlyWages!$A:$B,2,0)</f>
        <v>67</v>
      </c>
      <c r="AA2355">
        <v>1</v>
      </c>
    </row>
    <row r="2356" spans="1:27" x14ac:dyDescent="0.3">
      <c r="A2356" t="b">
        <f>COUNTIF($C$1:C2356, C2356)&gt;1</f>
        <v>0</v>
      </c>
      <c r="B2356" t="b">
        <f>VLOOKUP(C2356,Sheet3!$A:$B,2,0) &gt; 1</f>
        <v>0</v>
      </c>
      <c r="C2356">
        <v>2355</v>
      </c>
      <c r="D2356">
        <v>16993</v>
      </c>
      <c r="E2356" s="4">
        <v>40863</v>
      </c>
      <c r="F2356">
        <v>8</v>
      </c>
      <c r="G2356" s="15">
        <f>I2356*F2356</f>
        <v>1200</v>
      </c>
      <c r="H2356" s="9">
        <v>0.05</v>
      </c>
      <c r="I2356" s="13">
        <f>VLOOKUP($U2356,Pricebook!$A:$D,4,0)</f>
        <v>150</v>
      </c>
      <c r="J2356" s="11">
        <f>G2356*(1-H2356)</f>
        <v>1140</v>
      </c>
      <c r="K2356" t="s">
        <v>1919</v>
      </c>
      <c r="L2356" t="s">
        <v>260</v>
      </c>
      <c r="M2356" t="str">
        <f>VLOOKUP($L2356,Companies!$A:$G,7,)</f>
        <v>Packaged Foods</v>
      </c>
      <c r="N2356" t="str">
        <f>VLOOKUP($L2356,Companies!$A:$G,6,)</f>
        <v>Consumer Non-Durables</v>
      </c>
      <c r="O2356" s="6" t="s">
        <v>143</v>
      </c>
      <c r="P2356" s="6">
        <v>36830</v>
      </c>
      <c r="Q2356" t="s">
        <v>424</v>
      </c>
      <c r="R2356" t="s">
        <v>34</v>
      </c>
      <c r="S2356" s="4">
        <v>40863</v>
      </c>
      <c r="T2356" s="7">
        <f>S2356-E2356</f>
        <v>0</v>
      </c>
      <c r="U2356" t="s">
        <v>14210</v>
      </c>
      <c r="V2356" s="6" t="s">
        <v>14254</v>
      </c>
      <c r="W2356" t="s">
        <v>14255</v>
      </c>
      <c r="X2356" t="s">
        <v>14194</v>
      </c>
      <c r="Y2356" t="str">
        <f>VLOOKUP(R2356,Managers!$A:$B,2,)</f>
        <v>Frank Mitchell</v>
      </c>
      <c r="Z2356" s="11">
        <f>VLOOKUP(X2356,HourlyWages!$A:$B,2,0)</f>
        <v>71</v>
      </c>
      <c r="AA2356">
        <v>1</v>
      </c>
    </row>
    <row r="2357" spans="1:27" x14ac:dyDescent="0.3">
      <c r="A2357" t="b">
        <f>COUNTIF($C$1:C2357, C2357)&gt;1</f>
        <v>0</v>
      </c>
      <c r="B2357" t="b">
        <f>VLOOKUP(C2357,Sheet3!$A:$B,2,0) &gt; 1</f>
        <v>0</v>
      </c>
      <c r="C2357">
        <v>2356</v>
      </c>
      <c r="D2357">
        <v>16995</v>
      </c>
      <c r="E2357" s="4">
        <v>40530</v>
      </c>
      <c r="F2357">
        <v>42</v>
      </c>
      <c r="G2357" s="15">
        <f>I2357*F2357</f>
        <v>5880</v>
      </c>
      <c r="H2357" s="9">
        <v>0.06</v>
      </c>
      <c r="I2357" s="13">
        <f>VLOOKUP($U2357,Pricebook!$A:$D,4,0)</f>
        <v>140</v>
      </c>
      <c r="J2357" s="11">
        <f>G2357*(1-H2357)</f>
        <v>5527.2</v>
      </c>
      <c r="K2357" t="s">
        <v>1859</v>
      </c>
      <c r="L2357" t="s">
        <v>449</v>
      </c>
      <c r="M2357" t="str">
        <f>VLOOKUP($L2357,Companies!$A:$G,7,)</f>
        <v>Auto Manufacturing</v>
      </c>
      <c r="N2357" t="str">
        <f>VLOOKUP($L2357,Companies!$A:$G,6,)</f>
        <v>Capital Goods</v>
      </c>
      <c r="O2357" s="6" t="s">
        <v>1860</v>
      </c>
      <c r="P2357" s="6">
        <v>95351</v>
      </c>
      <c r="Q2357" t="s">
        <v>114</v>
      </c>
      <c r="R2357" t="s">
        <v>23</v>
      </c>
      <c r="S2357" s="4">
        <v>40532</v>
      </c>
      <c r="T2357" s="7">
        <f>S2357-E2357</f>
        <v>2</v>
      </c>
      <c r="U2357" t="s">
        <v>14213</v>
      </c>
      <c r="V2357" s="6" t="s">
        <v>14251</v>
      </c>
      <c r="W2357" t="s">
        <v>14263</v>
      </c>
      <c r="X2357" t="s">
        <v>14190</v>
      </c>
      <c r="Y2357" t="str">
        <f>VLOOKUP(R2357,Managers!$A:$B,2,)</f>
        <v>Bob Turner</v>
      </c>
      <c r="Z2357" s="11">
        <f>VLOOKUP(X2357,HourlyWages!$A:$B,2,0)</f>
        <v>67</v>
      </c>
      <c r="AA2357">
        <v>1</v>
      </c>
    </row>
    <row r="2358" spans="1:27" x14ac:dyDescent="0.3">
      <c r="A2358" t="b">
        <f>COUNTIF($C$1:C2358, C2358)&gt;1</f>
        <v>0</v>
      </c>
      <c r="B2358" t="b">
        <f>VLOOKUP(C2358,Sheet3!$A:$B,2,0) &gt; 1</f>
        <v>0</v>
      </c>
      <c r="C2358">
        <v>2357</v>
      </c>
      <c r="D2358">
        <v>16999</v>
      </c>
      <c r="E2358" s="4">
        <v>39832</v>
      </c>
      <c r="F2358">
        <v>18</v>
      </c>
      <c r="G2358" s="15">
        <f>I2358*F2358</f>
        <v>3060</v>
      </c>
      <c r="H2358" s="9">
        <v>0.09</v>
      </c>
      <c r="I2358" s="13">
        <f>VLOOKUP($U2358,Pricebook!$A:$D,4,0)</f>
        <v>170</v>
      </c>
      <c r="J2358" s="11">
        <f>G2358*(1-H2358)</f>
        <v>2784.6</v>
      </c>
      <c r="K2358" t="s">
        <v>214</v>
      </c>
      <c r="L2358" t="s">
        <v>215</v>
      </c>
      <c r="M2358" t="str">
        <f>VLOOKUP($L2358,Companies!$A:$G,7,)</f>
        <v>Business Services</v>
      </c>
      <c r="N2358" t="str">
        <f>VLOOKUP($L2358,Companies!$A:$G,6,)</f>
        <v>Miscellaneous</v>
      </c>
      <c r="O2358" s="6" t="s">
        <v>1318</v>
      </c>
      <c r="P2358" s="6">
        <v>45011</v>
      </c>
      <c r="Q2358" t="s">
        <v>210</v>
      </c>
      <c r="R2358" t="s">
        <v>61</v>
      </c>
      <c r="S2358" s="4">
        <v>39834</v>
      </c>
      <c r="T2358" s="7">
        <f>S2358-E2358</f>
        <v>2</v>
      </c>
      <c r="U2358" t="s">
        <v>14219</v>
      </c>
      <c r="V2358" s="6" t="s">
        <v>14257</v>
      </c>
      <c r="W2358" t="s">
        <v>14264</v>
      </c>
      <c r="X2358" t="s">
        <v>14196</v>
      </c>
      <c r="Y2358" t="str">
        <f>VLOOKUP(R2358,Managers!$A:$B,2,)</f>
        <v>Allen Young</v>
      </c>
      <c r="Z2358" s="11">
        <f>VLOOKUP(X2358,HourlyWages!$A:$B,2,0)</f>
        <v>58</v>
      </c>
      <c r="AA2358">
        <v>1</v>
      </c>
    </row>
    <row r="2359" spans="1:27" x14ac:dyDescent="0.3">
      <c r="A2359" t="b">
        <f>COUNTIF($C$1:C2359, C2359)&gt;1</f>
        <v>0</v>
      </c>
      <c r="B2359" t="b">
        <f>VLOOKUP(C2359,Sheet3!$A:$B,2,0) &gt; 1</f>
        <v>0</v>
      </c>
      <c r="C2359">
        <v>2358</v>
      </c>
      <c r="D2359">
        <v>17024</v>
      </c>
      <c r="E2359" s="4">
        <v>40099</v>
      </c>
      <c r="F2359">
        <v>31</v>
      </c>
      <c r="G2359" s="15">
        <f>I2359*F2359</f>
        <v>5270</v>
      </c>
      <c r="H2359" s="9">
        <v>0.02</v>
      </c>
      <c r="I2359" s="13">
        <f>VLOOKUP($U2359,Pricebook!$A:$D,4,0)</f>
        <v>170</v>
      </c>
      <c r="J2359" s="11">
        <f>G2359*(1-H2359)</f>
        <v>5164.5999999999995</v>
      </c>
      <c r="K2359" t="s">
        <v>45</v>
      </c>
      <c r="L2359" t="s">
        <v>46</v>
      </c>
      <c r="M2359" t="str">
        <f>VLOOKUP($L2359,Companies!$A:$G,7,)</f>
        <v>Computer Software: Prepackaged Software</v>
      </c>
      <c r="N2359" t="str">
        <f>VLOOKUP($L2359,Companies!$A:$G,6,)</f>
        <v>Technology</v>
      </c>
      <c r="O2359" s="6" t="s">
        <v>514</v>
      </c>
      <c r="P2359" s="6">
        <v>78577</v>
      </c>
      <c r="Q2359" t="s">
        <v>48</v>
      </c>
      <c r="R2359" t="s">
        <v>16</v>
      </c>
      <c r="S2359" s="4">
        <v>40101</v>
      </c>
      <c r="T2359" s="7">
        <f>S2359-E2359</f>
        <v>2</v>
      </c>
      <c r="U2359" t="s">
        <v>14219</v>
      </c>
      <c r="V2359" s="6" t="s">
        <v>14254</v>
      </c>
      <c r="W2359" t="s">
        <v>14269</v>
      </c>
      <c r="X2359" t="s">
        <v>14185</v>
      </c>
      <c r="Y2359" t="str">
        <f>VLOOKUP(R2359,Managers!$A:$B,2,)</f>
        <v>Josh Martinez</v>
      </c>
      <c r="Z2359" s="11">
        <f>VLOOKUP(X2359,HourlyWages!$A:$B,2,0)</f>
        <v>70</v>
      </c>
      <c r="AA2359">
        <v>1</v>
      </c>
    </row>
    <row r="2360" spans="1:27" x14ac:dyDescent="0.3">
      <c r="A2360" t="b">
        <f>COUNTIF($C$1:C2360, C2360)&gt;1</f>
        <v>0</v>
      </c>
      <c r="B2360" t="b">
        <f>VLOOKUP(C2360,Sheet3!$A:$B,2,0) &gt; 1</f>
        <v>0</v>
      </c>
      <c r="C2360">
        <v>2359</v>
      </c>
      <c r="D2360">
        <v>17028</v>
      </c>
      <c r="E2360" s="4">
        <v>40101</v>
      </c>
      <c r="F2360">
        <v>19</v>
      </c>
      <c r="G2360" s="15">
        <f>I2360*F2360</f>
        <v>2280</v>
      </c>
      <c r="H2360" s="9">
        <v>0.02</v>
      </c>
      <c r="I2360" s="13">
        <f>VLOOKUP($U2360,Pricebook!$A:$D,4,0)</f>
        <v>120</v>
      </c>
      <c r="J2360" s="11">
        <f>G2360*(1-H2360)</f>
        <v>2234.4</v>
      </c>
      <c r="K2360" t="s">
        <v>1697</v>
      </c>
      <c r="L2360" t="s">
        <v>27</v>
      </c>
      <c r="M2360" t="str">
        <f>VLOOKUP($L2360,Companies!$A:$G,7,)</f>
        <v>Television Services</v>
      </c>
      <c r="N2360" t="str">
        <f>VLOOKUP($L2360,Companies!$A:$G,6,)</f>
        <v>Consumer Services</v>
      </c>
      <c r="O2360" s="6" t="s">
        <v>1698</v>
      </c>
      <c r="P2360" s="6">
        <v>39401</v>
      </c>
      <c r="Q2360" t="s">
        <v>699</v>
      </c>
      <c r="R2360" t="s">
        <v>34</v>
      </c>
      <c r="S2360" s="4">
        <v>40103</v>
      </c>
      <c r="T2360" s="7">
        <f>S2360-E2360</f>
        <v>2</v>
      </c>
      <c r="U2360" t="s">
        <v>14212</v>
      </c>
      <c r="V2360" s="6" t="s">
        <v>14251</v>
      </c>
      <c r="W2360" t="s">
        <v>14263</v>
      </c>
      <c r="X2360" t="s">
        <v>14196</v>
      </c>
      <c r="Y2360" t="str">
        <f>VLOOKUP(R2360,Managers!$A:$B,2,)</f>
        <v>Frank Mitchell</v>
      </c>
      <c r="Z2360" s="11">
        <f>VLOOKUP(X2360,HourlyWages!$A:$B,2,0)</f>
        <v>58</v>
      </c>
      <c r="AA2360">
        <v>1</v>
      </c>
    </row>
    <row r="2361" spans="1:27" x14ac:dyDescent="0.3">
      <c r="A2361" t="b">
        <f>COUNTIF($C$1:C2361, C2361)&gt;1</f>
        <v>0</v>
      </c>
      <c r="B2361" t="b">
        <f>VLOOKUP(C2361,Sheet3!$A:$B,2,0) &gt; 1</f>
        <v>0</v>
      </c>
      <c r="C2361">
        <v>2360</v>
      </c>
      <c r="D2361">
        <v>17058</v>
      </c>
      <c r="E2361" s="4">
        <v>40544</v>
      </c>
      <c r="F2361">
        <v>15</v>
      </c>
      <c r="G2361" s="15">
        <f>I2361*F2361</f>
        <v>1650</v>
      </c>
      <c r="H2361" s="9">
        <v>0.04</v>
      </c>
      <c r="I2361" s="13">
        <f>VLOOKUP($U2361,Pricebook!$A:$D,4,0)</f>
        <v>110</v>
      </c>
      <c r="J2361" s="11">
        <f>G2361*(1-H2361)</f>
        <v>1584</v>
      </c>
      <c r="K2361" t="s">
        <v>1355</v>
      </c>
      <c r="L2361" t="s">
        <v>203</v>
      </c>
      <c r="M2361" t="str">
        <f>VLOOKUP($L2361,Companies!$A:$G,7,)</f>
        <v>Catalog/Specialty Distribution</v>
      </c>
      <c r="N2361" t="str">
        <f>VLOOKUP($L2361,Companies!$A:$G,6,)</f>
        <v>Consumer Services</v>
      </c>
      <c r="O2361" s="6" t="s">
        <v>1356</v>
      </c>
      <c r="P2361" s="6">
        <v>34210</v>
      </c>
      <c r="Q2361" t="s">
        <v>101</v>
      </c>
      <c r="R2361" t="s">
        <v>34</v>
      </c>
      <c r="S2361" s="4">
        <v>40545</v>
      </c>
      <c r="T2361" s="7">
        <f>S2361-E2361</f>
        <v>1</v>
      </c>
      <c r="U2361" t="s">
        <v>14215</v>
      </c>
      <c r="V2361" s="6" t="s">
        <v>14257</v>
      </c>
      <c r="W2361" t="s">
        <v>14259</v>
      </c>
      <c r="X2361" t="s">
        <v>14187</v>
      </c>
      <c r="Y2361" t="str">
        <f>VLOOKUP(R2361,Managers!$A:$B,2,)</f>
        <v>Frank Mitchell</v>
      </c>
      <c r="Z2361" s="11">
        <f>VLOOKUP(X2361,HourlyWages!$A:$B,2,0)</f>
        <v>45</v>
      </c>
      <c r="AA2361">
        <v>1</v>
      </c>
    </row>
    <row r="2362" spans="1:27" x14ac:dyDescent="0.3">
      <c r="A2362" t="b">
        <f>COUNTIF($C$1:C2362, C2362)&gt;1</f>
        <v>0</v>
      </c>
      <c r="B2362" t="b">
        <f>VLOOKUP(C2362,Sheet3!$A:$B,2,0) &gt; 1</f>
        <v>0</v>
      </c>
      <c r="C2362">
        <v>2361</v>
      </c>
      <c r="D2362">
        <v>17061</v>
      </c>
      <c r="E2362" s="4">
        <v>41212</v>
      </c>
      <c r="F2362">
        <v>28</v>
      </c>
      <c r="G2362" s="15">
        <f>I2362*F2362</f>
        <v>3360</v>
      </c>
      <c r="H2362" s="9">
        <v>0.01</v>
      </c>
      <c r="I2362" s="13">
        <f>VLOOKUP($U2362,Pricebook!$A:$D,4,0)</f>
        <v>120</v>
      </c>
      <c r="J2362" s="11">
        <f>G2362*(1-H2362)</f>
        <v>3326.4</v>
      </c>
      <c r="K2362" t="s">
        <v>1654</v>
      </c>
      <c r="L2362" t="s">
        <v>341</v>
      </c>
      <c r="M2362" t="str">
        <f>VLOOKUP($L2362,Companies!$A:$G,7,)</f>
        <v>Computer Software: Prepackaged Software</v>
      </c>
      <c r="N2362" t="str">
        <f>VLOOKUP($L2362,Companies!$A:$G,6,)</f>
        <v>Technology</v>
      </c>
      <c r="O2362" s="6" t="s">
        <v>1810</v>
      </c>
      <c r="P2362" s="6" t="s">
        <v>1811</v>
      </c>
      <c r="Q2362" t="s">
        <v>48</v>
      </c>
      <c r="R2362" t="s">
        <v>16</v>
      </c>
      <c r="S2362" s="4">
        <v>41214</v>
      </c>
      <c r="T2362" s="7">
        <f>S2362-E2362</f>
        <v>2</v>
      </c>
      <c r="U2362" t="s">
        <v>14212</v>
      </c>
      <c r="V2362" s="6" t="s">
        <v>14257</v>
      </c>
      <c r="W2362" t="s">
        <v>14258</v>
      </c>
      <c r="X2362" t="s">
        <v>14203</v>
      </c>
      <c r="Y2362" t="str">
        <f>VLOOKUP(R2362,Managers!$A:$B,2,)</f>
        <v>Josh Martinez</v>
      </c>
      <c r="Z2362" s="11">
        <f>VLOOKUP(X2362,HourlyWages!$A:$B,2,0)</f>
        <v>62</v>
      </c>
      <c r="AA2362">
        <v>1</v>
      </c>
    </row>
    <row r="2363" spans="1:27" x14ac:dyDescent="0.3">
      <c r="A2363" t="b">
        <f>COUNTIF($C$1:C2363, C2363)&gt;1</f>
        <v>0</v>
      </c>
      <c r="B2363" t="b">
        <f>VLOOKUP(C2363,Sheet3!$A:$B,2,0) &gt; 1</f>
        <v>0</v>
      </c>
      <c r="C2363">
        <v>2362</v>
      </c>
      <c r="D2363">
        <v>17090</v>
      </c>
      <c r="E2363" s="4">
        <v>40296</v>
      </c>
      <c r="F2363">
        <v>30</v>
      </c>
      <c r="G2363" s="15">
        <f>I2363*F2363</f>
        <v>3750</v>
      </c>
      <c r="H2363" s="9">
        <v>0.04</v>
      </c>
      <c r="I2363" s="13">
        <f>VLOOKUP($U2363,Pricebook!$A:$D,4,0)</f>
        <v>125</v>
      </c>
      <c r="J2363" s="11">
        <f>G2363*(1-H2363)</f>
        <v>3600</v>
      </c>
      <c r="K2363" t="s">
        <v>1701</v>
      </c>
      <c r="L2363" t="s">
        <v>265</v>
      </c>
      <c r="M2363" t="str">
        <f>VLOOKUP($L2363,Companies!$A:$G,7,)</f>
        <v>Telecommunications Equipment</v>
      </c>
      <c r="N2363" t="str">
        <f>VLOOKUP($L2363,Companies!$A:$G,6,)</f>
        <v>Public Utilities</v>
      </c>
      <c r="O2363" s="6" t="s">
        <v>1702</v>
      </c>
      <c r="P2363" s="6">
        <v>47130</v>
      </c>
      <c r="Q2363" t="s">
        <v>278</v>
      </c>
      <c r="R2363" t="s">
        <v>16</v>
      </c>
      <c r="S2363" s="4">
        <v>40298</v>
      </c>
      <c r="T2363" s="7">
        <f>S2363-E2363</f>
        <v>2</v>
      </c>
      <c r="U2363" t="s">
        <v>14217</v>
      </c>
      <c r="V2363" s="6" t="s">
        <v>14251</v>
      </c>
      <c r="W2363" t="s">
        <v>14263</v>
      </c>
      <c r="X2363" t="s">
        <v>14194</v>
      </c>
      <c r="Y2363" t="str">
        <f>VLOOKUP(R2363,Managers!$A:$B,2,)</f>
        <v>Josh Martinez</v>
      </c>
      <c r="Z2363" s="11">
        <f>VLOOKUP(X2363,HourlyWages!$A:$B,2,0)</f>
        <v>71</v>
      </c>
      <c r="AA2363">
        <v>1</v>
      </c>
    </row>
    <row r="2364" spans="1:27" x14ac:dyDescent="0.3">
      <c r="A2364" t="b">
        <f>COUNTIF($C$1:C2364, C2364)&gt;1</f>
        <v>0</v>
      </c>
      <c r="B2364" t="b">
        <f>VLOOKUP(C2364,Sheet3!$A:$B,2,0) &gt; 1</f>
        <v>0</v>
      </c>
      <c r="C2364">
        <v>2363</v>
      </c>
      <c r="D2364">
        <v>17090</v>
      </c>
      <c r="E2364" s="4">
        <v>40296</v>
      </c>
      <c r="F2364">
        <v>26</v>
      </c>
      <c r="G2364" s="15">
        <f>I2364*F2364</f>
        <v>3250</v>
      </c>
      <c r="H2364" s="9">
        <v>0.05</v>
      </c>
      <c r="I2364" s="13">
        <f>VLOOKUP($U2364,Pricebook!$A:$D,4,0)</f>
        <v>125</v>
      </c>
      <c r="J2364" s="11">
        <f>G2364*(1-H2364)</f>
        <v>3087.5</v>
      </c>
      <c r="K2364" t="s">
        <v>1701</v>
      </c>
      <c r="L2364" t="s">
        <v>265</v>
      </c>
      <c r="M2364" t="str">
        <f>VLOOKUP($L2364,Companies!$A:$G,7,)</f>
        <v>Telecommunications Equipment</v>
      </c>
      <c r="N2364" t="str">
        <f>VLOOKUP($L2364,Companies!$A:$G,6,)</f>
        <v>Public Utilities</v>
      </c>
      <c r="O2364" s="6" t="s">
        <v>1702</v>
      </c>
      <c r="P2364" s="6">
        <v>47130</v>
      </c>
      <c r="Q2364" t="s">
        <v>278</v>
      </c>
      <c r="R2364" t="s">
        <v>16</v>
      </c>
      <c r="S2364" s="4">
        <v>40301</v>
      </c>
      <c r="T2364" s="7">
        <f>S2364-E2364</f>
        <v>5</v>
      </c>
      <c r="U2364" t="s">
        <v>14221</v>
      </c>
      <c r="V2364" s="6" t="s">
        <v>14254</v>
      </c>
      <c r="W2364" t="s">
        <v>14256</v>
      </c>
      <c r="X2364" t="s">
        <v>14201</v>
      </c>
      <c r="Y2364" t="str">
        <f>VLOOKUP(R2364,Managers!$A:$B,2,)</f>
        <v>Josh Martinez</v>
      </c>
      <c r="Z2364" s="11">
        <f>VLOOKUP(X2364,HourlyWages!$A:$B,2,0)</f>
        <v>53</v>
      </c>
      <c r="AA2364">
        <v>1</v>
      </c>
    </row>
    <row r="2365" spans="1:27" x14ac:dyDescent="0.3">
      <c r="A2365" t="b">
        <f>COUNTIF($C$1:C2365, C2365)&gt;1</f>
        <v>0</v>
      </c>
      <c r="B2365" t="b">
        <f>VLOOKUP(C2365,Sheet3!$A:$B,2,0) &gt; 1</f>
        <v>0</v>
      </c>
      <c r="C2365">
        <v>2364</v>
      </c>
      <c r="D2365">
        <v>17091</v>
      </c>
      <c r="E2365" s="4">
        <v>41111</v>
      </c>
      <c r="F2365">
        <v>45</v>
      </c>
      <c r="G2365" s="15">
        <f>I2365*F2365</f>
        <v>6750</v>
      </c>
      <c r="H2365" s="9">
        <v>0</v>
      </c>
      <c r="I2365" s="13">
        <f>VLOOKUP($U2365,Pricebook!$A:$D,4,0)</f>
        <v>150</v>
      </c>
      <c r="J2365" s="11">
        <f>G2365*(1-H2365)</f>
        <v>6750</v>
      </c>
      <c r="K2365" t="s">
        <v>322</v>
      </c>
      <c r="L2365" t="s">
        <v>185</v>
      </c>
      <c r="M2365" t="str">
        <f>VLOOKUP($L2365,Companies!$A:$G,7,)</f>
        <v>EDP Services</v>
      </c>
      <c r="N2365" t="str">
        <f>VLOOKUP($L2365,Companies!$A:$G,6,)</f>
        <v>Technology</v>
      </c>
      <c r="O2365" s="6" t="s">
        <v>1293</v>
      </c>
      <c r="P2365" s="6">
        <v>44052</v>
      </c>
      <c r="Q2365" t="s">
        <v>210</v>
      </c>
      <c r="R2365" t="s">
        <v>61</v>
      </c>
      <c r="S2365" s="4">
        <v>41112</v>
      </c>
      <c r="T2365" s="7">
        <f>S2365-E2365</f>
        <v>1</v>
      </c>
      <c r="U2365" t="s">
        <v>14210</v>
      </c>
      <c r="V2365" s="6" t="s">
        <v>14251</v>
      </c>
      <c r="W2365" t="s">
        <v>14266</v>
      </c>
      <c r="X2365" t="s">
        <v>14201</v>
      </c>
      <c r="Y2365" t="str">
        <f>VLOOKUP(R2365,Managers!$A:$B,2,)</f>
        <v>Allen Young</v>
      </c>
      <c r="Z2365" s="11">
        <f>VLOOKUP(X2365,HourlyWages!$A:$B,2,0)</f>
        <v>53</v>
      </c>
      <c r="AA2365">
        <v>1</v>
      </c>
    </row>
    <row r="2366" spans="1:27" x14ac:dyDescent="0.3">
      <c r="A2366" t="b">
        <f>COUNTIF($C$1:C2366, C2366)&gt;1</f>
        <v>0</v>
      </c>
      <c r="B2366" t="b">
        <f>VLOOKUP(C2366,Sheet3!$A:$B,2,0) &gt; 1</f>
        <v>0</v>
      </c>
      <c r="C2366">
        <v>2365</v>
      </c>
      <c r="D2366">
        <v>17093</v>
      </c>
      <c r="E2366" s="4">
        <v>40950</v>
      </c>
      <c r="F2366">
        <v>50</v>
      </c>
      <c r="G2366" s="15">
        <f>I2366*F2366</f>
        <v>6250</v>
      </c>
      <c r="H2366" s="9">
        <v>0.1</v>
      </c>
      <c r="I2366" s="13">
        <f>VLOOKUP($U2366,Pricebook!$A:$D,4,0)</f>
        <v>125</v>
      </c>
      <c r="J2366" s="11">
        <f>G2366*(1-H2366)</f>
        <v>5625</v>
      </c>
      <c r="K2366" t="s">
        <v>1954</v>
      </c>
      <c r="L2366" t="s">
        <v>99</v>
      </c>
      <c r="M2366" t="str">
        <f>VLOOKUP($L2366,Companies!$A:$G,7,)</f>
        <v>Television Services</v>
      </c>
      <c r="N2366" t="str">
        <f>VLOOKUP($L2366,Companies!$A:$G,6,)</f>
        <v>Consumer Services</v>
      </c>
      <c r="O2366" s="6" t="s">
        <v>1955</v>
      </c>
      <c r="P2366" s="6">
        <v>92253</v>
      </c>
      <c r="Q2366" t="s">
        <v>114</v>
      </c>
      <c r="R2366" t="s">
        <v>23</v>
      </c>
      <c r="S2366" s="4">
        <v>40952</v>
      </c>
      <c r="T2366" s="7">
        <f>S2366-E2366</f>
        <v>2</v>
      </c>
      <c r="U2366" t="s">
        <v>14221</v>
      </c>
      <c r="V2366" s="6" t="s">
        <v>14251</v>
      </c>
      <c r="W2366" t="s">
        <v>14252</v>
      </c>
      <c r="X2366" t="s">
        <v>14196</v>
      </c>
      <c r="Y2366" t="str">
        <f>VLOOKUP(R2366,Managers!$A:$B,2,)</f>
        <v>Bob Turner</v>
      </c>
      <c r="Z2366" s="11">
        <f>VLOOKUP(X2366,HourlyWages!$A:$B,2,0)</f>
        <v>58</v>
      </c>
      <c r="AA2366">
        <v>1</v>
      </c>
    </row>
    <row r="2367" spans="1:27" x14ac:dyDescent="0.3">
      <c r="A2367" t="b">
        <f>COUNTIF($C$1:C2367, C2367)&gt;1</f>
        <v>0</v>
      </c>
      <c r="B2367" t="b">
        <f>VLOOKUP(C2367,Sheet3!$A:$B,2,0) &gt; 1</f>
        <v>0</v>
      </c>
      <c r="C2367">
        <v>2366</v>
      </c>
      <c r="D2367">
        <v>17124</v>
      </c>
      <c r="E2367" s="4">
        <v>40111</v>
      </c>
      <c r="F2367">
        <v>39</v>
      </c>
      <c r="G2367" s="15">
        <f>I2367*F2367</f>
        <v>5460</v>
      </c>
      <c r="H2367" s="9">
        <v>0.05</v>
      </c>
      <c r="I2367" s="13">
        <f>VLOOKUP($U2367,Pricebook!$A:$D,4,0)</f>
        <v>140</v>
      </c>
      <c r="J2367" s="11">
        <f>G2367*(1-H2367)</f>
        <v>5187</v>
      </c>
      <c r="K2367" t="s">
        <v>1052</v>
      </c>
      <c r="L2367" t="s">
        <v>487</v>
      </c>
      <c r="M2367" t="str">
        <f>VLOOKUP($L2367,Companies!$A:$G,7,)</f>
        <v>Computer Software: Programming, Data Processing</v>
      </c>
      <c r="N2367" t="str">
        <f>VLOOKUP($L2367,Companies!$A:$G,6,)</f>
        <v>Technology</v>
      </c>
      <c r="O2367" s="6" t="s">
        <v>1404</v>
      </c>
      <c r="P2367" s="6">
        <v>30144</v>
      </c>
      <c r="Q2367" t="s">
        <v>134</v>
      </c>
      <c r="R2367" t="s">
        <v>34</v>
      </c>
      <c r="S2367" s="4">
        <v>40112</v>
      </c>
      <c r="T2367" s="7">
        <f>S2367-E2367</f>
        <v>1</v>
      </c>
      <c r="U2367" t="s">
        <v>14207</v>
      </c>
      <c r="V2367" s="6" t="s">
        <v>14251</v>
      </c>
      <c r="W2367" t="s">
        <v>14266</v>
      </c>
      <c r="X2367" t="s">
        <v>14187</v>
      </c>
      <c r="Y2367" t="str">
        <f>VLOOKUP(R2367,Managers!$A:$B,2,)</f>
        <v>Frank Mitchell</v>
      </c>
      <c r="Z2367" s="11">
        <f>VLOOKUP(X2367,HourlyWages!$A:$B,2,0)</f>
        <v>45</v>
      </c>
      <c r="AA2367">
        <v>1</v>
      </c>
    </row>
    <row r="2368" spans="1:27" x14ac:dyDescent="0.3">
      <c r="A2368" t="b">
        <f>COUNTIF($C$1:C2368, C2368)&gt;1</f>
        <v>0</v>
      </c>
      <c r="B2368" t="b">
        <f>VLOOKUP(C2368,Sheet3!$A:$B,2,0) &gt; 1</f>
        <v>0</v>
      </c>
      <c r="C2368">
        <v>2367</v>
      </c>
      <c r="D2368">
        <v>17152</v>
      </c>
      <c r="E2368" s="4">
        <v>40980</v>
      </c>
      <c r="F2368">
        <v>32</v>
      </c>
      <c r="G2368" s="15">
        <f>I2368*F2368</f>
        <v>6400</v>
      </c>
      <c r="H2368" s="9">
        <v>0.06</v>
      </c>
      <c r="I2368" s="13">
        <f>VLOOKUP($U2368,Pricebook!$A:$D,4,0)</f>
        <v>200</v>
      </c>
      <c r="J2368" s="11">
        <f>G2368*(1-H2368)</f>
        <v>6016</v>
      </c>
      <c r="K2368" t="s">
        <v>264</v>
      </c>
      <c r="L2368" t="s">
        <v>265</v>
      </c>
      <c r="M2368" t="str">
        <f>VLOOKUP($L2368,Companies!$A:$G,7,)</f>
        <v>Telecommunications Equipment</v>
      </c>
      <c r="N2368" t="str">
        <f>VLOOKUP($L2368,Companies!$A:$G,6,)</f>
        <v>Public Utilities</v>
      </c>
      <c r="O2368" s="6" t="s">
        <v>1704</v>
      </c>
      <c r="P2368" s="6">
        <v>78521</v>
      </c>
      <c r="Q2368" t="s">
        <v>48</v>
      </c>
      <c r="R2368" t="s">
        <v>16</v>
      </c>
      <c r="S2368" s="4">
        <v>40981</v>
      </c>
      <c r="T2368" s="7">
        <f>S2368-E2368</f>
        <v>1</v>
      </c>
      <c r="U2368" t="s">
        <v>14206</v>
      </c>
      <c r="V2368" s="6" t="s">
        <v>14257</v>
      </c>
      <c r="W2368" t="s">
        <v>14264</v>
      </c>
      <c r="X2368" t="s">
        <v>14189</v>
      </c>
      <c r="Y2368" t="str">
        <f>VLOOKUP(R2368,Managers!$A:$B,2,)</f>
        <v>Josh Martinez</v>
      </c>
      <c r="Z2368" s="11">
        <f>VLOOKUP(X2368,HourlyWages!$A:$B,2,0)</f>
        <v>62</v>
      </c>
      <c r="AA2368">
        <v>1</v>
      </c>
    </row>
    <row r="2369" spans="1:27" x14ac:dyDescent="0.3">
      <c r="A2369" t="b">
        <f>COUNTIF($C$1:C2369, C2369)&gt;1</f>
        <v>0</v>
      </c>
      <c r="B2369" t="b">
        <f>VLOOKUP(C2369,Sheet3!$A:$B,2,0) &gt; 1</f>
        <v>0</v>
      </c>
      <c r="C2369">
        <v>2368</v>
      </c>
      <c r="D2369">
        <v>17155</v>
      </c>
      <c r="E2369" s="4">
        <v>39841</v>
      </c>
      <c r="F2369">
        <v>36</v>
      </c>
      <c r="G2369" s="15">
        <f>I2369*F2369</f>
        <v>3960</v>
      </c>
      <c r="H2369" s="9">
        <v>0</v>
      </c>
      <c r="I2369" s="13">
        <f>VLOOKUP($U2369,Pricebook!$A:$D,4,0)</f>
        <v>110</v>
      </c>
      <c r="J2369" s="11">
        <f>G2369*(1-H2369)</f>
        <v>3960</v>
      </c>
      <c r="K2369" t="s">
        <v>198</v>
      </c>
      <c r="L2369" t="s">
        <v>199</v>
      </c>
      <c r="M2369" t="str">
        <f>VLOOKUP($L2369,Companies!$A:$G,7,)</f>
        <v>Biotechnology: Biological Products (No Diagnostic Substances)</v>
      </c>
      <c r="N2369" t="str">
        <f>VLOOKUP($L2369,Companies!$A:$G,6,)</f>
        <v>Health Care</v>
      </c>
      <c r="O2369" s="6" t="s">
        <v>1867</v>
      </c>
      <c r="P2369" s="6">
        <v>84604</v>
      </c>
      <c r="Q2369" t="s">
        <v>201</v>
      </c>
      <c r="R2369" t="s">
        <v>23</v>
      </c>
      <c r="S2369" s="4">
        <v>39842</v>
      </c>
      <c r="T2369" s="7">
        <f>S2369-E2369</f>
        <v>1</v>
      </c>
      <c r="U2369" t="s">
        <v>14215</v>
      </c>
      <c r="V2369" s="6" t="s">
        <v>14254</v>
      </c>
      <c r="W2369" t="s">
        <v>14269</v>
      </c>
      <c r="X2369" t="s">
        <v>14189</v>
      </c>
      <c r="Y2369" t="str">
        <f>VLOOKUP(R2369,Managers!$A:$B,2,)</f>
        <v>Bob Turner</v>
      </c>
      <c r="Z2369" s="11">
        <f>VLOOKUP(X2369,HourlyWages!$A:$B,2,0)</f>
        <v>62</v>
      </c>
      <c r="AA2369">
        <v>1</v>
      </c>
    </row>
    <row r="2370" spans="1:27" x14ac:dyDescent="0.3">
      <c r="A2370" t="b">
        <f>COUNTIF($C$1:C2370, C2370)&gt;1</f>
        <v>0</v>
      </c>
      <c r="B2370" t="b">
        <f>VLOOKUP(C2370,Sheet3!$A:$B,2,0) &gt; 1</f>
        <v>0</v>
      </c>
      <c r="C2370">
        <v>2369</v>
      </c>
      <c r="D2370">
        <v>17155</v>
      </c>
      <c r="E2370" s="4">
        <v>39841</v>
      </c>
      <c r="F2370">
        <v>31</v>
      </c>
      <c r="G2370" s="15">
        <f>I2370*F2370</f>
        <v>6200</v>
      </c>
      <c r="H2370" s="9">
        <v>0.03</v>
      </c>
      <c r="I2370" s="13">
        <f>VLOOKUP($U2370,Pricebook!$A:$D,4,0)</f>
        <v>200</v>
      </c>
      <c r="J2370" s="11">
        <f>G2370*(1-H2370)</f>
        <v>6014</v>
      </c>
      <c r="K2370" t="s">
        <v>198</v>
      </c>
      <c r="L2370" t="s">
        <v>199</v>
      </c>
      <c r="M2370" t="str">
        <f>VLOOKUP($L2370,Companies!$A:$G,7,)</f>
        <v>Biotechnology: Biological Products (No Diagnostic Substances)</v>
      </c>
      <c r="N2370" t="str">
        <f>VLOOKUP($L2370,Companies!$A:$G,6,)</f>
        <v>Health Care</v>
      </c>
      <c r="O2370" s="6" t="s">
        <v>1867</v>
      </c>
      <c r="P2370" s="6">
        <v>84604</v>
      </c>
      <c r="Q2370" t="s">
        <v>201</v>
      </c>
      <c r="R2370" t="s">
        <v>23</v>
      </c>
      <c r="S2370" s="4">
        <v>39841</v>
      </c>
      <c r="T2370" s="7">
        <f>S2370-E2370</f>
        <v>0</v>
      </c>
      <c r="U2370" t="s">
        <v>14206</v>
      </c>
      <c r="V2370" s="6" t="s">
        <v>14257</v>
      </c>
      <c r="W2370" t="s">
        <v>14264</v>
      </c>
      <c r="X2370" t="s">
        <v>14189</v>
      </c>
      <c r="Y2370" t="str">
        <f>VLOOKUP(R2370,Managers!$A:$B,2,)</f>
        <v>Bob Turner</v>
      </c>
      <c r="Z2370" s="11">
        <f>VLOOKUP(X2370,HourlyWages!$A:$B,2,0)</f>
        <v>62</v>
      </c>
      <c r="AA2370">
        <v>1</v>
      </c>
    </row>
    <row r="2371" spans="1:27" x14ac:dyDescent="0.3">
      <c r="A2371" t="b">
        <f>COUNTIF($C$1:C2371, C2371)&gt;1</f>
        <v>0</v>
      </c>
      <c r="B2371" t="b">
        <f>VLOOKUP(C2371,Sheet3!$A:$B,2,0) &gt; 1</f>
        <v>0</v>
      </c>
      <c r="C2371">
        <v>2370</v>
      </c>
      <c r="D2371">
        <v>17157</v>
      </c>
      <c r="E2371" s="4">
        <v>41171</v>
      </c>
      <c r="F2371">
        <v>31</v>
      </c>
      <c r="G2371" s="15">
        <f>I2371*F2371</f>
        <v>4650</v>
      </c>
      <c r="H2371" s="9">
        <v>0.09</v>
      </c>
      <c r="I2371" s="13">
        <f>VLOOKUP($U2371,Pricebook!$A:$D,4,0)</f>
        <v>150</v>
      </c>
      <c r="J2371" s="11">
        <f>G2371*(1-H2371)</f>
        <v>4231.5</v>
      </c>
      <c r="K2371" t="s">
        <v>1812</v>
      </c>
      <c r="L2371" t="s">
        <v>265</v>
      </c>
      <c r="M2371" t="str">
        <f>VLOOKUP($L2371,Companies!$A:$G,7,)</f>
        <v>Telecommunications Equipment</v>
      </c>
      <c r="N2371" t="str">
        <f>VLOOKUP($L2371,Companies!$A:$G,6,)</f>
        <v>Public Utilities</v>
      </c>
      <c r="O2371" s="6" t="s">
        <v>1837</v>
      </c>
      <c r="P2371" s="6" t="s">
        <v>1838</v>
      </c>
      <c r="Q2371" t="s">
        <v>421</v>
      </c>
      <c r="R2371" t="s">
        <v>61</v>
      </c>
      <c r="S2371" s="4">
        <v>41175</v>
      </c>
      <c r="T2371" s="7">
        <f>S2371-E2371</f>
        <v>4</v>
      </c>
      <c r="U2371" t="s">
        <v>14210</v>
      </c>
      <c r="V2371" s="6" t="s">
        <v>14251</v>
      </c>
      <c r="W2371" t="s">
        <v>14252</v>
      </c>
      <c r="X2371" t="s">
        <v>14188</v>
      </c>
      <c r="Y2371" t="str">
        <f>VLOOKUP(R2371,Managers!$A:$B,2,)</f>
        <v>Allen Young</v>
      </c>
      <c r="Z2371" s="11">
        <f>VLOOKUP(X2371,HourlyWages!$A:$B,2,0)</f>
        <v>52</v>
      </c>
      <c r="AA2371">
        <v>1</v>
      </c>
    </row>
    <row r="2372" spans="1:27" x14ac:dyDescent="0.3">
      <c r="A2372" t="b">
        <f>COUNTIF($C$1:C2372, C2372)&gt;1</f>
        <v>0</v>
      </c>
      <c r="B2372" t="b">
        <f>VLOOKUP(C2372,Sheet3!$A:$B,2,0) &gt; 1</f>
        <v>0</v>
      </c>
      <c r="C2372">
        <v>2371</v>
      </c>
      <c r="D2372">
        <v>17186</v>
      </c>
      <c r="E2372" s="4">
        <v>39839</v>
      </c>
      <c r="F2372">
        <v>49</v>
      </c>
      <c r="G2372" s="15">
        <f>I2372*F2372</f>
        <v>6125</v>
      </c>
      <c r="H2372" s="9">
        <v>0.08</v>
      </c>
      <c r="I2372" s="13">
        <f>VLOOKUP($U2372,Pricebook!$A:$D,4,0)</f>
        <v>125</v>
      </c>
      <c r="J2372" s="11">
        <f>G2372*(1-H2372)</f>
        <v>5635</v>
      </c>
      <c r="K2372" t="s">
        <v>255</v>
      </c>
      <c r="L2372" t="s">
        <v>79</v>
      </c>
      <c r="M2372" t="str">
        <f>VLOOKUP($L2372,Companies!$A:$G,7,)</f>
        <v>Home Furnishings</v>
      </c>
      <c r="N2372" t="str">
        <f>VLOOKUP($L2372,Companies!$A:$G,6,)</f>
        <v>Consumer Services</v>
      </c>
      <c r="O2372" s="6" t="s">
        <v>569</v>
      </c>
      <c r="P2372" s="6">
        <v>15228</v>
      </c>
      <c r="Q2372" t="s">
        <v>232</v>
      </c>
      <c r="R2372" t="s">
        <v>61</v>
      </c>
      <c r="S2372" s="4">
        <v>39841</v>
      </c>
      <c r="T2372" s="7">
        <f>S2372-E2372</f>
        <v>2</v>
      </c>
      <c r="U2372" t="s">
        <v>14208</v>
      </c>
      <c r="V2372" s="6" t="s">
        <v>14257</v>
      </c>
      <c r="W2372" t="s">
        <v>14258</v>
      </c>
      <c r="X2372" t="s">
        <v>14188</v>
      </c>
      <c r="Y2372" t="str">
        <f>VLOOKUP(R2372,Managers!$A:$B,2,)</f>
        <v>Allen Young</v>
      </c>
      <c r="Z2372" s="11">
        <f>VLOOKUP(X2372,HourlyWages!$A:$B,2,0)</f>
        <v>52</v>
      </c>
      <c r="AA2372">
        <v>1</v>
      </c>
    </row>
    <row r="2373" spans="1:27" x14ac:dyDescent="0.3">
      <c r="A2373" t="b">
        <f>COUNTIF($C$1:C2373, C2373)&gt;1</f>
        <v>0</v>
      </c>
      <c r="B2373" t="b">
        <f>VLOOKUP(C2373,Sheet3!$A:$B,2,0) &gt; 1</f>
        <v>0</v>
      </c>
      <c r="C2373">
        <v>2372</v>
      </c>
      <c r="D2373">
        <v>17186</v>
      </c>
      <c r="E2373" s="4">
        <v>39839</v>
      </c>
      <c r="F2373">
        <v>11</v>
      </c>
      <c r="G2373" s="15">
        <f>I2373*F2373</f>
        <v>1210</v>
      </c>
      <c r="H2373" s="9">
        <v>7.0000000000000007E-2</v>
      </c>
      <c r="I2373" s="13">
        <f>VLOOKUP($U2373,Pricebook!$A:$D,4,0)</f>
        <v>110</v>
      </c>
      <c r="J2373" s="11">
        <f>G2373*(1-H2373)</f>
        <v>1125.3</v>
      </c>
      <c r="K2373" t="s">
        <v>255</v>
      </c>
      <c r="L2373" t="s">
        <v>79</v>
      </c>
      <c r="M2373" t="str">
        <f>VLOOKUP($L2373,Companies!$A:$G,7,)</f>
        <v>Home Furnishings</v>
      </c>
      <c r="N2373" t="str">
        <f>VLOOKUP($L2373,Companies!$A:$G,6,)</f>
        <v>Consumer Services</v>
      </c>
      <c r="O2373" s="6" t="s">
        <v>569</v>
      </c>
      <c r="P2373" s="6">
        <v>15228</v>
      </c>
      <c r="Q2373" t="s">
        <v>232</v>
      </c>
      <c r="R2373" t="s">
        <v>61</v>
      </c>
      <c r="S2373" s="4">
        <v>39841</v>
      </c>
      <c r="T2373" s="7">
        <f>S2373-E2373</f>
        <v>2</v>
      </c>
      <c r="U2373" t="s">
        <v>14215</v>
      </c>
      <c r="V2373" s="6" t="s">
        <v>14251</v>
      </c>
      <c r="W2373" t="s">
        <v>14263</v>
      </c>
      <c r="X2373" t="s">
        <v>14200</v>
      </c>
      <c r="Y2373" t="str">
        <f>VLOOKUP(R2373,Managers!$A:$B,2,)</f>
        <v>Allen Young</v>
      </c>
      <c r="Z2373" s="11">
        <f>VLOOKUP(X2373,HourlyWages!$A:$B,2,0)</f>
        <v>59</v>
      </c>
      <c r="AA2373">
        <v>1</v>
      </c>
    </row>
    <row r="2374" spans="1:27" x14ac:dyDescent="0.3">
      <c r="A2374" t="b">
        <f>COUNTIF($C$1:C2374, C2374)&gt;1</f>
        <v>0</v>
      </c>
      <c r="B2374" t="b">
        <f>VLOOKUP(C2374,Sheet3!$A:$B,2,0) &gt; 1</f>
        <v>0</v>
      </c>
      <c r="C2374">
        <v>2373</v>
      </c>
      <c r="D2374">
        <v>17187</v>
      </c>
      <c r="E2374" s="4">
        <v>41175</v>
      </c>
      <c r="F2374">
        <v>4</v>
      </c>
      <c r="G2374" s="15">
        <f>I2374*F2374</f>
        <v>600</v>
      </c>
      <c r="H2374" s="9">
        <v>0.09</v>
      </c>
      <c r="I2374" s="13">
        <f>VLOOKUP($U2374,Pricebook!$A:$D,4,0)</f>
        <v>150</v>
      </c>
      <c r="J2374" s="11">
        <f>G2374*(1-H2374)</f>
        <v>546</v>
      </c>
      <c r="K2374" t="s">
        <v>1333</v>
      </c>
      <c r="L2374" t="s">
        <v>46</v>
      </c>
      <c r="M2374" t="str">
        <f>VLOOKUP($L2374,Companies!$A:$G,7,)</f>
        <v>Computer Software: Prepackaged Software</v>
      </c>
      <c r="N2374" t="str">
        <f>VLOOKUP($L2374,Companies!$A:$G,6,)</f>
        <v>Technology</v>
      </c>
      <c r="O2374" s="6" t="s">
        <v>1334</v>
      </c>
      <c r="P2374" s="6">
        <v>78589</v>
      </c>
      <c r="Q2374" t="s">
        <v>48</v>
      </c>
      <c r="R2374" t="s">
        <v>16</v>
      </c>
      <c r="S2374" s="4">
        <v>41177</v>
      </c>
      <c r="T2374" s="7">
        <f>S2374-E2374</f>
        <v>2</v>
      </c>
      <c r="U2374" t="s">
        <v>14216</v>
      </c>
      <c r="V2374" s="6" t="s">
        <v>14257</v>
      </c>
      <c r="W2374" t="s">
        <v>14258</v>
      </c>
      <c r="X2374" t="s">
        <v>14201</v>
      </c>
      <c r="Y2374" t="str">
        <f>VLOOKUP(R2374,Managers!$A:$B,2,)</f>
        <v>Josh Martinez</v>
      </c>
      <c r="Z2374" s="11">
        <f>VLOOKUP(X2374,HourlyWages!$A:$B,2,0)</f>
        <v>53</v>
      </c>
      <c r="AA2374">
        <v>1</v>
      </c>
    </row>
    <row r="2375" spans="1:27" x14ac:dyDescent="0.3">
      <c r="A2375" t="b">
        <f>COUNTIF($C$1:C2375, C2375)&gt;1</f>
        <v>0</v>
      </c>
      <c r="B2375" t="b">
        <f>VLOOKUP(C2375,Sheet3!$A:$B,2,0) &gt; 1</f>
        <v>0</v>
      </c>
      <c r="C2375">
        <v>2374</v>
      </c>
      <c r="D2375">
        <v>17216</v>
      </c>
      <c r="E2375" s="4">
        <v>41056</v>
      </c>
      <c r="F2375">
        <v>7</v>
      </c>
      <c r="G2375" s="15">
        <f>I2375*F2375</f>
        <v>875</v>
      </c>
      <c r="H2375" s="9">
        <v>0.05</v>
      </c>
      <c r="I2375" s="13">
        <f>VLOOKUP($U2375,Pricebook!$A:$D,4,0)</f>
        <v>125</v>
      </c>
      <c r="J2375" s="11">
        <f>G2375*(1-H2375)</f>
        <v>831.25</v>
      </c>
      <c r="K2375" t="s">
        <v>667</v>
      </c>
      <c r="L2375" t="s">
        <v>142</v>
      </c>
      <c r="M2375" t="str">
        <f>VLOOKUP($L2375,Companies!$A:$G,7,)</f>
        <v>Computer Software: Programming, Data Processing</v>
      </c>
      <c r="N2375" t="str">
        <f>VLOOKUP($L2375,Companies!$A:$G,6,)</f>
        <v>Technology</v>
      </c>
      <c r="O2375" s="6" t="s">
        <v>1687</v>
      </c>
      <c r="P2375" s="6" t="s">
        <v>1688</v>
      </c>
      <c r="Q2375" t="s">
        <v>87</v>
      </c>
      <c r="R2375" t="s">
        <v>61</v>
      </c>
      <c r="S2375" s="4">
        <v>41057</v>
      </c>
      <c r="T2375" s="7">
        <f>S2375-E2375</f>
        <v>1</v>
      </c>
      <c r="U2375" t="s">
        <v>14221</v>
      </c>
      <c r="V2375" s="6" t="s">
        <v>14251</v>
      </c>
      <c r="W2375" t="s">
        <v>14263</v>
      </c>
      <c r="X2375" t="s">
        <v>14188</v>
      </c>
      <c r="Y2375" t="str">
        <f>VLOOKUP(R2375,Managers!$A:$B,2,)</f>
        <v>Allen Young</v>
      </c>
      <c r="Z2375" s="11">
        <f>VLOOKUP(X2375,HourlyWages!$A:$B,2,0)</f>
        <v>52</v>
      </c>
      <c r="AA2375">
        <v>1</v>
      </c>
    </row>
    <row r="2376" spans="1:27" x14ac:dyDescent="0.3">
      <c r="A2376" t="b">
        <f>COUNTIF($C$1:C2376, C2376)&gt;1</f>
        <v>0</v>
      </c>
      <c r="B2376" t="b">
        <f>VLOOKUP(C2376,Sheet3!$A:$B,2,0) &gt; 1</f>
        <v>0</v>
      </c>
      <c r="C2376">
        <v>2375</v>
      </c>
      <c r="D2376">
        <v>17218</v>
      </c>
      <c r="E2376" s="4">
        <v>41113</v>
      </c>
      <c r="F2376">
        <v>32</v>
      </c>
      <c r="G2376" s="15">
        <f>I2376*F2376</f>
        <v>3520</v>
      </c>
      <c r="H2376" s="9">
        <v>0.06</v>
      </c>
      <c r="I2376" s="13">
        <f>VLOOKUP($U2376,Pricebook!$A:$D,4,0)</f>
        <v>110</v>
      </c>
      <c r="J2376" s="11">
        <f>G2376*(1-H2376)</f>
        <v>3308.7999999999997</v>
      </c>
      <c r="K2376" t="s">
        <v>1956</v>
      </c>
      <c r="L2376" t="s">
        <v>203</v>
      </c>
      <c r="M2376" t="str">
        <f>VLOOKUP($L2376,Companies!$A:$G,7,)</f>
        <v>Catalog/Specialty Distribution</v>
      </c>
      <c r="N2376" t="str">
        <f>VLOOKUP($L2376,Companies!$A:$G,6,)</f>
        <v>Consumer Services</v>
      </c>
      <c r="O2376" s="6" t="s">
        <v>1957</v>
      </c>
      <c r="P2376" s="6">
        <v>11226</v>
      </c>
      <c r="Q2376" t="s">
        <v>60</v>
      </c>
      <c r="R2376" t="s">
        <v>61</v>
      </c>
      <c r="S2376" s="4">
        <v>41115</v>
      </c>
      <c r="T2376" s="7">
        <f>S2376-E2376</f>
        <v>2</v>
      </c>
      <c r="U2376" t="s">
        <v>14215</v>
      </c>
      <c r="V2376" s="6" t="s">
        <v>14251</v>
      </c>
      <c r="W2376" t="s">
        <v>14263</v>
      </c>
      <c r="X2376" t="s">
        <v>14192</v>
      </c>
      <c r="Y2376" t="str">
        <f>VLOOKUP(R2376,Managers!$A:$B,2,)</f>
        <v>Allen Young</v>
      </c>
      <c r="Z2376" s="11">
        <f>VLOOKUP(X2376,HourlyWages!$A:$B,2,0)</f>
        <v>75</v>
      </c>
      <c r="AA2376">
        <v>1</v>
      </c>
    </row>
    <row r="2377" spans="1:27" x14ac:dyDescent="0.3">
      <c r="A2377" t="b">
        <f>COUNTIF($C$1:C2377, C2377)&gt;1</f>
        <v>0</v>
      </c>
      <c r="B2377" t="b">
        <f>VLOOKUP(C2377,Sheet3!$A:$B,2,0) &gt; 1</f>
        <v>0</v>
      </c>
      <c r="C2377">
        <v>2376</v>
      </c>
      <c r="D2377">
        <v>17249</v>
      </c>
      <c r="E2377" s="4">
        <v>40446</v>
      </c>
      <c r="F2377">
        <v>37</v>
      </c>
      <c r="G2377" s="15">
        <f>I2377*F2377</f>
        <v>5550</v>
      </c>
      <c r="H2377" s="9">
        <v>0.02</v>
      </c>
      <c r="I2377" s="13">
        <f>VLOOKUP($U2377,Pricebook!$A:$D,4,0)</f>
        <v>150</v>
      </c>
      <c r="J2377" s="11">
        <f>G2377*(1-H2377)</f>
        <v>5439</v>
      </c>
      <c r="K2377" t="s">
        <v>1616</v>
      </c>
      <c r="L2377" t="s">
        <v>998</v>
      </c>
      <c r="M2377" t="str">
        <f>VLOOKUP($L2377,Companies!$A:$G,7,)</f>
        <v>Radio And Television Broadcasting And Communications Equipment</v>
      </c>
      <c r="N2377" t="str">
        <f>VLOOKUP($L2377,Companies!$A:$G,6,)</f>
        <v>Technology</v>
      </c>
      <c r="O2377" s="6" t="s">
        <v>1617</v>
      </c>
      <c r="P2377" s="6">
        <v>44646</v>
      </c>
      <c r="Q2377" t="s">
        <v>210</v>
      </c>
      <c r="R2377" t="s">
        <v>61</v>
      </c>
      <c r="S2377" s="4">
        <v>40448</v>
      </c>
      <c r="T2377" s="7">
        <f>S2377-E2377</f>
        <v>2</v>
      </c>
      <c r="U2377" t="s">
        <v>14211</v>
      </c>
      <c r="V2377" s="6" t="s">
        <v>14251</v>
      </c>
      <c r="W2377" t="s">
        <v>14268</v>
      </c>
      <c r="X2377" t="s">
        <v>14187</v>
      </c>
      <c r="Y2377" t="str">
        <f>VLOOKUP(R2377,Managers!$A:$B,2,)</f>
        <v>Allen Young</v>
      </c>
      <c r="Z2377" s="11">
        <f>VLOOKUP(X2377,HourlyWages!$A:$B,2,0)</f>
        <v>45</v>
      </c>
      <c r="AA2377">
        <v>1</v>
      </c>
    </row>
    <row r="2378" spans="1:27" x14ac:dyDescent="0.3">
      <c r="A2378" t="b">
        <f>COUNTIF($C$1:C2378, C2378)&gt;1</f>
        <v>0</v>
      </c>
      <c r="B2378" t="b">
        <f>VLOOKUP(C2378,Sheet3!$A:$B,2,0) &gt; 1</f>
        <v>0</v>
      </c>
      <c r="C2378">
        <v>2377</v>
      </c>
      <c r="D2378">
        <v>17251</v>
      </c>
      <c r="E2378" s="4">
        <v>40113</v>
      </c>
      <c r="F2378">
        <v>26</v>
      </c>
      <c r="G2378" s="15">
        <f>I2378*F2378</f>
        <v>3900</v>
      </c>
      <c r="H2378" s="9">
        <v>0</v>
      </c>
      <c r="I2378" s="13">
        <f>VLOOKUP($U2378,Pricebook!$A:$D,4,0)</f>
        <v>150</v>
      </c>
      <c r="J2378" s="11">
        <f>G2378*(1-H2378)</f>
        <v>3900</v>
      </c>
      <c r="K2378" t="s">
        <v>651</v>
      </c>
      <c r="L2378" t="s">
        <v>585</v>
      </c>
      <c r="M2378" t="str">
        <f>VLOOKUP($L2378,Companies!$A:$G,7,)</f>
        <v>Industrial Machinery/Components</v>
      </c>
      <c r="N2378" t="str">
        <f>VLOOKUP($L2378,Companies!$A:$G,6,)</f>
        <v>Technology</v>
      </c>
      <c r="O2378" s="6" t="s">
        <v>652</v>
      </c>
      <c r="P2378" s="6">
        <v>98661</v>
      </c>
      <c r="Q2378" t="s">
        <v>22</v>
      </c>
      <c r="R2378" t="s">
        <v>23</v>
      </c>
      <c r="S2378" s="4">
        <v>40115</v>
      </c>
      <c r="T2378" s="7">
        <f>S2378-E2378</f>
        <v>2</v>
      </c>
      <c r="U2378" t="s">
        <v>14210</v>
      </c>
      <c r="V2378" s="6" t="s">
        <v>14257</v>
      </c>
      <c r="W2378" t="s">
        <v>14258</v>
      </c>
      <c r="X2378" t="s">
        <v>14185</v>
      </c>
      <c r="Y2378" t="str">
        <f>VLOOKUP(R2378,Managers!$A:$B,2,)</f>
        <v>Bob Turner</v>
      </c>
      <c r="Z2378" s="11">
        <f>VLOOKUP(X2378,HourlyWages!$A:$B,2,0)</f>
        <v>70</v>
      </c>
      <c r="AA2378">
        <v>1</v>
      </c>
    </row>
    <row r="2379" spans="1:27" x14ac:dyDescent="0.3">
      <c r="A2379" t="b">
        <f>COUNTIF($C$1:C2379, C2379)&gt;1</f>
        <v>0</v>
      </c>
      <c r="B2379" t="b">
        <f>VLOOKUP(C2379,Sheet3!$A:$B,2,0) &gt; 1</f>
        <v>0</v>
      </c>
      <c r="C2379">
        <v>2378</v>
      </c>
      <c r="D2379">
        <v>17252</v>
      </c>
      <c r="E2379" s="4">
        <v>40662</v>
      </c>
      <c r="F2379">
        <v>48</v>
      </c>
      <c r="G2379" s="15">
        <f>I2379*F2379</f>
        <v>5280</v>
      </c>
      <c r="H2379" s="9">
        <v>0.03</v>
      </c>
      <c r="I2379" s="13">
        <f>VLOOKUP($U2379,Pricebook!$A:$D,4,0)</f>
        <v>110</v>
      </c>
      <c r="J2379" s="11">
        <f>G2379*(1-H2379)</f>
        <v>5121.5999999999995</v>
      </c>
      <c r="K2379" t="s">
        <v>1654</v>
      </c>
      <c r="L2379" t="s">
        <v>341</v>
      </c>
      <c r="M2379" t="str">
        <f>VLOOKUP($L2379,Companies!$A:$G,7,)</f>
        <v>Computer Software: Prepackaged Software</v>
      </c>
      <c r="N2379" t="str">
        <f>VLOOKUP($L2379,Companies!$A:$G,6,)</f>
        <v>Technology</v>
      </c>
      <c r="O2379" s="6" t="s">
        <v>1810</v>
      </c>
      <c r="P2379" s="6" t="s">
        <v>1811</v>
      </c>
      <c r="Q2379" t="s">
        <v>48</v>
      </c>
      <c r="R2379" t="s">
        <v>16</v>
      </c>
      <c r="S2379" s="4">
        <v>40663</v>
      </c>
      <c r="T2379" s="7">
        <f>S2379-E2379</f>
        <v>1</v>
      </c>
      <c r="U2379" t="s">
        <v>14215</v>
      </c>
      <c r="V2379" s="6" t="s">
        <v>14251</v>
      </c>
      <c r="W2379" t="s">
        <v>14263</v>
      </c>
      <c r="X2379" t="s">
        <v>14197</v>
      </c>
      <c r="Y2379" t="str">
        <f>VLOOKUP(R2379,Managers!$A:$B,2,)</f>
        <v>Josh Martinez</v>
      </c>
      <c r="Z2379" s="11">
        <f>VLOOKUP(X2379,HourlyWages!$A:$B,2,0)</f>
        <v>71</v>
      </c>
      <c r="AA2379">
        <v>1</v>
      </c>
    </row>
    <row r="2380" spans="1:27" x14ac:dyDescent="0.3">
      <c r="A2380" t="b">
        <f>COUNTIF($C$1:C2380, C2380)&gt;1</f>
        <v>0</v>
      </c>
      <c r="B2380" t="b">
        <f>VLOOKUP(C2380,Sheet3!$A:$B,2,0) &gt; 1</f>
        <v>0</v>
      </c>
      <c r="C2380">
        <v>2379</v>
      </c>
      <c r="D2380">
        <v>17252</v>
      </c>
      <c r="E2380" s="4">
        <v>40662</v>
      </c>
      <c r="F2380">
        <v>49</v>
      </c>
      <c r="G2380" s="15">
        <f>I2380*F2380</f>
        <v>6125</v>
      </c>
      <c r="H2380" s="9">
        <v>0.08</v>
      </c>
      <c r="I2380" s="13">
        <f>VLOOKUP($U2380,Pricebook!$A:$D,4,0)</f>
        <v>125</v>
      </c>
      <c r="J2380" s="11">
        <f>G2380*(1-H2380)</f>
        <v>5635</v>
      </c>
      <c r="K2380" t="s">
        <v>1654</v>
      </c>
      <c r="L2380" t="s">
        <v>341</v>
      </c>
      <c r="M2380" t="str">
        <f>VLOOKUP($L2380,Companies!$A:$G,7,)</f>
        <v>Computer Software: Prepackaged Software</v>
      </c>
      <c r="N2380" t="str">
        <f>VLOOKUP($L2380,Companies!$A:$G,6,)</f>
        <v>Technology</v>
      </c>
      <c r="O2380" s="6" t="s">
        <v>1810</v>
      </c>
      <c r="P2380" s="6" t="s">
        <v>1811</v>
      </c>
      <c r="Q2380" t="s">
        <v>48</v>
      </c>
      <c r="R2380" t="s">
        <v>16</v>
      </c>
      <c r="S2380" s="4">
        <v>40664</v>
      </c>
      <c r="T2380" s="7">
        <f>S2380-E2380</f>
        <v>2</v>
      </c>
      <c r="U2380" t="s">
        <v>14209</v>
      </c>
      <c r="V2380" s="6" t="s">
        <v>14257</v>
      </c>
      <c r="W2380" t="s">
        <v>14259</v>
      </c>
      <c r="X2380" t="s">
        <v>14195</v>
      </c>
      <c r="Y2380" t="str">
        <f>VLOOKUP(R2380,Managers!$A:$B,2,)</f>
        <v>Josh Martinez</v>
      </c>
      <c r="Z2380" s="11">
        <f>VLOOKUP(X2380,HourlyWages!$A:$B,2,0)</f>
        <v>52</v>
      </c>
      <c r="AA2380">
        <v>1</v>
      </c>
    </row>
    <row r="2381" spans="1:27" x14ac:dyDescent="0.3">
      <c r="A2381" t="b">
        <f>COUNTIF($C$1:C2381, C2381)&gt;1</f>
        <v>0</v>
      </c>
      <c r="B2381" t="b">
        <f>VLOOKUP(C2381,Sheet3!$A:$B,2,0) &gt; 1</f>
        <v>0</v>
      </c>
      <c r="C2381">
        <v>2380</v>
      </c>
      <c r="D2381">
        <v>17253</v>
      </c>
      <c r="E2381" s="4">
        <v>40772</v>
      </c>
      <c r="F2381">
        <v>13</v>
      </c>
      <c r="G2381" s="15">
        <f>I2381*F2381</f>
        <v>2080</v>
      </c>
      <c r="H2381" s="9">
        <v>0.08</v>
      </c>
      <c r="I2381" s="13">
        <f>VLOOKUP($U2381,Pricebook!$A:$D,4,0)</f>
        <v>160</v>
      </c>
      <c r="J2381" s="11">
        <f>G2381*(1-H2381)</f>
        <v>1913.6000000000001</v>
      </c>
      <c r="K2381" t="s">
        <v>573</v>
      </c>
      <c r="L2381" t="s">
        <v>199</v>
      </c>
      <c r="M2381" t="str">
        <f>VLOOKUP($L2381,Companies!$A:$G,7,)</f>
        <v>Biotechnology: Biological Products (No Diagnostic Substances)</v>
      </c>
      <c r="N2381" t="str">
        <f>VLOOKUP($L2381,Companies!$A:$G,6,)</f>
        <v>Health Care</v>
      </c>
      <c r="O2381" s="6" t="s">
        <v>1736</v>
      </c>
      <c r="P2381" s="6">
        <v>98146</v>
      </c>
      <c r="Q2381" t="s">
        <v>22</v>
      </c>
      <c r="R2381" t="s">
        <v>23</v>
      </c>
      <c r="S2381" s="4">
        <v>40774</v>
      </c>
      <c r="T2381" s="7">
        <f>S2381-E2381</f>
        <v>2</v>
      </c>
      <c r="U2381" t="s">
        <v>14218</v>
      </c>
      <c r="V2381" s="6" t="s">
        <v>14251</v>
      </c>
      <c r="W2381" t="s">
        <v>14260</v>
      </c>
      <c r="X2381" t="s">
        <v>14188</v>
      </c>
      <c r="Y2381" t="str">
        <f>VLOOKUP(R2381,Managers!$A:$B,2,)</f>
        <v>Bob Turner</v>
      </c>
      <c r="Z2381" s="11">
        <f>VLOOKUP(X2381,HourlyWages!$A:$B,2,0)</f>
        <v>52</v>
      </c>
      <c r="AA2381">
        <v>1</v>
      </c>
    </row>
    <row r="2382" spans="1:27" x14ac:dyDescent="0.3">
      <c r="A2382" t="b">
        <f>COUNTIF($C$1:C2382, C2382)&gt;1</f>
        <v>0</v>
      </c>
      <c r="B2382" t="b">
        <f>VLOOKUP(C2382,Sheet3!$A:$B,2,0) &gt; 1</f>
        <v>0</v>
      </c>
      <c r="C2382">
        <v>2381</v>
      </c>
      <c r="D2382">
        <v>17255</v>
      </c>
      <c r="E2382" s="4">
        <v>40373</v>
      </c>
      <c r="F2382">
        <v>17</v>
      </c>
      <c r="G2382" s="15">
        <f>I2382*F2382</f>
        <v>3400</v>
      </c>
      <c r="H2382" s="9">
        <v>0.09</v>
      </c>
      <c r="I2382" s="13">
        <f>VLOOKUP($U2382,Pricebook!$A:$D,4,0)</f>
        <v>200</v>
      </c>
      <c r="J2382" s="11">
        <f>G2382*(1-H2382)</f>
        <v>3094</v>
      </c>
      <c r="K2382" t="s">
        <v>157</v>
      </c>
      <c r="L2382" t="s">
        <v>158</v>
      </c>
      <c r="M2382" t="str">
        <f>VLOOKUP($L2382,Companies!$A:$G,7,)</f>
        <v>Department/Specialty Retail Stores</v>
      </c>
      <c r="N2382" t="str">
        <f>VLOOKUP($L2382,Companies!$A:$G,6,)</f>
        <v>Consumer Services</v>
      </c>
      <c r="O2382" s="6" t="s">
        <v>159</v>
      </c>
      <c r="P2382" s="6">
        <v>11729</v>
      </c>
      <c r="Q2382" t="s">
        <v>60</v>
      </c>
      <c r="R2382" t="s">
        <v>61</v>
      </c>
      <c r="S2382" s="4">
        <v>40374</v>
      </c>
      <c r="T2382" s="7">
        <f>S2382-E2382</f>
        <v>1</v>
      </c>
      <c r="U2382" t="s">
        <v>14206</v>
      </c>
      <c r="V2382" s="6" t="s">
        <v>14254</v>
      </c>
      <c r="W2382" t="s">
        <v>14265</v>
      </c>
      <c r="X2382" t="s">
        <v>14193</v>
      </c>
      <c r="Y2382" t="str">
        <f>VLOOKUP(R2382,Managers!$A:$B,2,)</f>
        <v>Allen Young</v>
      </c>
      <c r="Z2382" s="11">
        <f>VLOOKUP(X2382,HourlyWages!$A:$B,2,0)</f>
        <v>57</v>
      </c>
      <c r="AA2382">
        <v>1</v>
      </c>
    </row>
    <row r="2383" spans="1:27" x14ac:dyDescent="0.3">
      <c r="A2383" t="b">
        <f>COUNTIF($C$1:C2383, C2383)&gt;1</f>
        <v>0</v>
      </c>
      <c r="B2383" t="b">
        <f>VLOOKUP(C2383,Sheet3!$A:$B,2,0) &gt; 1</f>
        <v>0</v>
      </c>
      <c r="C2383">
        <v>2382</v>
      </c>
      <c r="D2383">
        <v>17282</v>
      </c>
      <c r="E2383" s="4">
        <v>40135</v>
      </c>
      <c r="F2383">
        <v>37</v>
      </c>
      <c r="G2383" s="15">
        <f>I2383*F2383</f>
        <v>5920</v>
      </c>
      <c r="H2383" s="9">
        <v>0.09</v>
      </c>
      <c r="I2383" s="13">
        <f>VLOOKUP($U2383,Pricebook!$A:$D,4,0)</f>
        <v>160</v>
      </c>
      <c r="J2383" s="11">
        <f>G2383*(1-H2383)</f>
        <v>5387.2</v>
      </c>
      <c r="K2383" t="s">
        <v>884</v>
      </c>
      <c r="L2383" t="s">
        <v>621</v>
      </c>
      <c r="M2383" t="str">
        <f>VLOOKUP($L2383,Companies!$A:$G,7,)</f>
        <v>Semiconductors</v>
      </c>
      <c r="N2383" t="str">
        <f>VLOOKUP($L2383,Companies!$A:$G,6,)</f>
        <v>Technology</v>
      </c>
      <c r="O2383" s="6" t="s">
        <v>885</v>
      </c>
      <c r="P2383" s="6">
        <v>27502</v>
      </c>
      <c r="Q2383" t="s">
        <v>33</v>
      </c>
      <c r="R2383" t="s">
        <v>34</v>
      </c>
      <c r="S2383" s="4">
        <v>40137</v>
      </c>
      <c r="T2383" s="7">
        <f>S2383-E2383</f>
        <v>2</v>
      </c>
      <c r="U2383" t="s">
        <v>14218</v>
      </c>
      <c r="V2383" s="6" t="s">
        <v>14251</v>
      </c>
      <c r="W2383" t="s">
        <v>14262</v>
      </c>
      <c r="X2383" t="s">
        <v>14185</v>
      </c>
      <c r="Y2383" t="str">
        <f>VLOOKUP(R2383,Managers!$A:$B,2,)</f>
        <v>Frank Mitchell</v>
      </c>
      <c r="Z2383" s="11">
        <f>VLOOKUP(X2383,HourlyWages!$A:$B,2,0)</f>
        <v>70</v>
      </c>
      <c r="AA2383">
        <v>1</v>
      </c>
    </row>
    <row r="2384" spans="1:27" x14ac:dyDescent="0.3">
      <c r="A2384" t="b">
        <f>COUNTIF($C$1:C2384, C2384)&gt;1</f>
        <v>0</v>
      </c>
      <c r="B2384" t="b">
        <f>VLOOKUP(C2384,Sheet3!$A:$B,2,0) &gt; 1</f>
        <v>0</v>
      </c>
      <c r="C2384">
        <v>2383</v>
      </c>
      <c r="D2384">
        <v>17283</v>
      </c>
      <c r="E2384" s="4">
        <v>40800</v>
      </c>
      <c r="F2384">
        <v>4</v>
      </c>
      <c r="G2384" s="15">
        <f>I2384*F2384</f>
        <v>600</v>
      </c>
      <c r="H2384" s="9">
        <v>0.06</v>
      </c>
      <c r="I2384" s="13">
        <f>VLOOKUP($U2384,Pricebook!$A:$D,4,0)</f>
        <v>150</v>
      </c>
      <c r="J2384" s="11">
        <f>G2384*(1-H2384)</f>
        <v>564</v>
      </c>
      <c r="K2384" t="s">
        <v>282</v>
      </c>
      <c r="L2384" t="s">
        <v>207</v>
      </c>
      <c r="M2384" t="str">
        <f>VLOOKUP($L2384,Companies!$A:$G,7,)</f>
        <v>Television Services</v>
      </c>
      <c r="N2384" t="str">
        <f>VLOOKUP($L2384,Companies!$A:$G,6,)</f>
        <v>Consumer Services</v>
      </c>
      <c r="O2384" s="6" t="s">
        <v>283</v>
      </c>
      <c r="P2384" s="6">
        <v>61107</v>
      </c>
      <c r="Q2384" t="s">
        <v>15</v>
      </c>
      <c r="R2384" t="s">
        <v>16</v>
      </c>
      <c r="S2384" s="4">
        <v>40801</v>
      </c>
      <c r="T2384" s="7">
        <f>S2384-E2384</f>
        <v>1</v>
      </c>
      <c r="U2384" t="s">
        <v>14216</v>
      </c>
      <c r="V2384" s="6" t="s">
        <v>14257</v>
      </c>
      <c r="W2384" t="s">
        <v>14258</v>
      </c>
      <c r="X2384" t="s">
        <v>14203</v>
      </c>
      <c r="Y2384" t="str">
        <f>VLOOKUP(R2384,Managers!$A:$B,2,)</f>
        <v>Josh Martinez</v>
      </c>
      <c r="Z2384" s="11">
        <f>VLOOKUP(X2384,HourlyWages!$A:$B,2,0)</f>
        <v>62</v>
      </c>
      <c r="AA2384">
        <v>1</v>
      </c>
    </row>
    <row r="2385" spans="1:27" x14ac:dyDescent="0.3">
      <c r="A2385" t="b">
        <f>COUNTIF($C$1:C2385, C2385)&gt;1</f>
        <v>0</v>
      </c>
      <c r="B2385" t="b">
        <f>VLOOKUP(C2385,Sheet3!$A:$B,2,0) &gt; 1</f>
        <v>0</v>
      </c>
      <c r="C2385">
        <v>2384</v>
      </c>
      <c r="D2385">
        <v>17286</v>
      </c>
      <c r="E2385" s="4">
        <v>40442</v>
      </c>
      <c r="F2385">
        <v>7</v>
      </c>
      <c r="G2385" s="15">
        <f>I2385*F2385</f>
        <v>875</v>
      </c>
      <c r="H2385" s="9">
        <v>0.09</v>
      </c>
      <c r="I2385" s="13">
        <f>VLOOKUP($U2385,Pricebook!$A:$D,4,0)</f>
        <v>125</v>
      </c>
      <c r="J2385" s="11">
        <f>G2385*(1-H2385)</f>
        <v>796.25</v>
      </c>
      <c r="K2385" t="s">
        <v>12</v>
      </c>
      <c r="L2385" t="s">
        <v>13</v>
      </c>
      <c r="M2385" t="str">
        <f>VLOOKUP($L2385,Companies!$A:$G,7,)</f>
        <v>Computer Software: Prepackaged Software</v>
      </c>
      <c r="N2385" t="str">
        <f>VLOOKUP($L2385,Companies!$A:$G,6,)</f>
        <v>Technology</v>
      </c>
      <c r="O2385" s="6" t="s">
        <v>14</v>
      </c>
      <c r="P2385" s="6">
        <v>60035</v>
      </c>
      <c r="Q2385" t="s">
        <v>15</v>
      </c>
      <c r="R2385" t="s">
        <v>16</v>
      </c>
      <c r="S2385" s="4">
        <v>40443</v>
      </c>
      <c r="T2385" s="7">
        <f>S2385-E2385</f>
        <v>1</v>
      </c>
      <c r="U2385" t="s">
        <v>14221</v>
      </c>
      <c r="V2385" s="6" t="s">
        <v>14251</v>
      </c>
      <c r="W2385" t="s">
        <v>14266</v>
      </c>
      <c r="X2385" t="s">
        <v>14184</v>
      </c>
      <c r="Y2385" t="str">
        <f>VLOOKUP(R2385,Managers!$A:$B,2,)</f>
        <v>Josh Martinez</v>
      </c>
      <c r="Z2385" s="11">
        <f>VLOOKUP(X2385,HourlyWages!$A:$B,2,0)</f>
        <v>50</v>
      </c>
      <c r="AA2385">
        <v>1</v>
      </c>
    </row>
    <row r="2386" spans="1:27" x14ac:dyDescent="0.3">
      <c r="A2386" t="b">
        <f>COUNTIF($C$1:C2386, C2386)&gt;1</f>
        <v>0</v>
      </c>
      <c r="B2386" t="b">
        <f>VLOOKUP(C2386,Sheet3!$A:$B,2,0) &gt; 1</f>
        <v>0</v>
      </c>
      <c r="C2386">
        <v>2385</v>
      </c>
      <c r="D2386">
        <v>17287</v>
      </c>
      <c r="E2386" s="4">
        <v>40638</v>
      </c>
      <c r="F2386">
        <v>38</v>
      </c>
      <c r="G2386" s="15">
        <f>I2386*F2386</f>
        <v>5700</v>
      </c>
      <c r="H2386" s="9">
        <v>0.01</v>
      </c>
      <c r="I2386" s="13">
        <f>VLOOKUP($U2386,Pricebook!$A:$D,4,0)</f>
        <v>150</v>
      </c>
      <c r="J2386" s="11">
        <f>G2386*(1-H2386)</f>
        <v>5643</v>
      </c>
      <c r="K2386" t="s">
        <v>1958</v>
      </c>
      <c r="L2386" t="s">
        <v>108</v>
      </c>
      <c r="M2386" t="str">
        <f>VLOOKUP($L2386,Companies!$A:$G,7,)</f>
        <v>Broadcasting</v>
      </c>
      <c r="N2386" t="str">
        <f>VLOOKUP($L2386,Companies!$A:$G,6,)</f>
        <v>Consumer Services</v>
      </c>
      <c r="O2386" s="6" t="s">
        <v>1959</v>
      </c>
      <c r="P2386" s="6">
        <v>98027</v>
      </c>
      <c r="Q2386" t="s">
        <v>22</v>
      </c>
      <c r="R2386" t="s">
        <v>23</v>
      </c>
      <c r="S2386" s="4">
        <v>40639</v>
      </c>
      <c r="T2386" s="7">
        <f>S2386-E2386</f>
        <v>1</v>
      </c>
      <c r="U2386" t="s">
        <v>14216</v>
      </c>
      <c r="V2386" s="6" t="s">
        <v>14257</v>
      </c>
      <c r="W2386" t="s">
        <v>14258</v>
      </c>
      <c r="X2386" t="s">
        <v>14189</v>
      </c>
      <c r="Y2386" t="str">
        <f>VLOOKUP(R2386,Managers!$A:$B,2,)</f>
        <v>Bob Turner</v>
      </c>
      <c r="Z2386" s="11">
        <f>VLOOKUP(X2386,HourlyWages!$A:$B,2,0)</f>
        <v>62</v>
      </c>
      <c r="AA2386">
        <v>1</v>
      </c>
    </row>
    <row r="2387" spans="1:27" x14ac:dyDescent="0.3">
      <c r="A2387" t="b">
        <f>COUNTIF($C$1:C2387, C2387)&gt;1</f>
        <v>0</v>
      </c>
      <c r="B2387" t="b">
        <f>VLOOKUP(C2387,Sheet3!$A:$B,2,0) &gt; 1</f>
        <v>0</v>
      </c>
      <c r="C2387">
        <v>2386</v>
      </c>
      <c r="D2387">
        <v>17287</v>
      </c>
      <c r="E2387" s="4">
        <v>40638</v>
      </c>
      <c r="F2387">
        <v>11</v>
      </c>
      <c r="G2387" s="15">
        <f>I2387*F2387</f>
        <v>2200</v>
      </c>
      <c r="H2387" s="9">
        <v>0.06</v>
      </c>
      <c r="I2387" s="13">
        <f>VLOOKUP($U2387,Pricebook!$A:$D,4,0)</f>
        <v>200</v>
      </c>
      <c r="J2387" s="11">
        <f>G2387*(1-H2387)</f>
        <v>2068</v>
      </c>
      <c r="K2387" t="s">
        <v>1958</v>
      </c>
      <c r="L2387" t="s">
        <v>108</v>
      </c>
      <c r="M2387" t="str">
        <f>VLOOKUP($L2387,Companies!$A:$G,7,)</f>
        <v>Broadcasting</v>
      </c>
      <c r="N2387" t="str">
        <f>VLOOKUP($L2387,Companies!$A:$G,6,)</f>
        <v>Consumer Services</v>
      </c>
      <c r="O2387" s="6" t="s">
        <v>1959</v>
      </c>
      <c r="P2387" s="6">
        <v>98027</v>
      </c>
      <c r="Q2387" t="s">
        <v>22</v>
      </c>
      <c r="R2387" t="s">
        <v>23</v>
      </c>
      <c r="S2387" s="4">
        <v>40640</v>
      </c>
      <c r="T2387" s="7">
        <f>S2387-E2387</f>
        <v>2</v>
      </c>
      <c r="U2387" t="s">
        <v>14206</v>
      </c>
      <c r="V2387" s="6" t="s">
        <v>14257</v>
      </c>
      <c r="W2387" t="s">
        <v>14259</v>
      </c>
      <c r="X2387" t="s">
        <v>14192</v>
      </c>
      <c r="Y2387" t="str">
        <f>VLOOKUP(R2387,Managers!$A:$B,2,)</f>
        <v>Bob Turner</v>
      </c>
      <c r="Z2387" s="11">
        <f>VLOOKUP(X2387,HourlyWages!$A:$B,2,0)</f>
        <v>75</v>
      </c>
      <c r="AA2387">
        <v>1</v>
      </c>
    </row>
    <row r="2388" spans="1:27" x14ac:dyDescent="0.3">
      <c r="A2388" t="b">
        <f>COUNTIF($C$1:C2388, C2388)&gt;1</f>
        <v>0</v>
      </c>
      <c r="B2388" t="b">
        <f>VLOOKUP(C2388,Sheet3!$A:$B,2,0) &gt; 1</f>
        <v>0</v>
      </c>
      <c r="C2388">
        <v>2387</v>
      </c>
      <c r="D2388">
        <v>17287</v>
      </c>
      <c r="E2388" s="4">
        <v>40638</v>
      </c>
      <c r="F2388">
        <v>26</v>
      </c>
      <c r="G2388" s="15">
        <f>I2388*F2388</f>
        <v>3900</v>
      </c>
      <c r="H2388" s="9">
        <v>0.05</v>
      </c>
      <c r="I2388" s="13">
        <f>VLOOKUP($U2388,Pricebook!$A:$D,4,0)</f>
        <v>150</v>
      </c>
      <c r="J2388" s="11">
        <f>G2388*(1-H2388)</f>
        <v>3705</v>
      </c>
      <c r="K2388" t="s">
        <v>1958</v>
      </c>
      <c r="L2388" t="s">
        <v>108</v>
      </c>
      <c r="M2388" t="str">
        <f>VLOOKUP($L2388,Companies!$A:$G,7,)</f>
        <v>Broadcasting</v>
      </c>
      <c r="N2388" t="str">
        <f>VLOOKUP($L2388,Companies!$A:$G,6,)</f>
        <v>Consumer Services</v>
      </c>
      <c r="O2388" s="6" t="s">
        <v>1960</v>
      </c>
      <c r="P2388" s="6">
        <v>99336</v>
      </c>
      <c r="Q2388" t="s">
        <v>22</v>
      </c>
      <c r="R2388" t="s">
        <v>23</v>
      </c>
      <c r="S2388" s="4">
        <v>40640</v>
      </c>
      <c r="T2388" s="7">
        <f>S2388-E2388</f>
        <v>2</v>
      </c>
      <c r="U2388" t="s">
        <v>14210</v>
      </c>
      <c r="V2388" s="6" t="s">
        <v>14257</v>
      </c>
      <c r="W2388" t="s">
        <v>14258</v>
      </c>
      <c r="X2388" t="s">
        <v>14191</v>
      </c>
      <c r="Y2388" t="str">
        <f>VLOOKUP(R2388,Managers!$A:$B,2,)</f>
        <v>Bob Turner</v>
      </c>
      <c r="Z2388" s="11">
        <f>VLOOKUP(X2388,HourlyWages!$A:$B,2,0)</f>
        <v>60</v>
      </c>
      <c r="AA2388">
        <v>1</v>
      </c>
    </row>
    <row r="2389" spans="1:27" x14ac:dyDescent="0.3">
      <c r="A2389" t="b">
        <f>COUNTIF($C$1:C2389, C2389)&gt;1</f>
        <v>0</v>
      </c>
      <c r="B2389" t="b">
        <f>VLOOKUP(C2389,Sheet3!$A:$B,2,0) &gt; 1</f>
        <v>0</v>
      </c>
      <c r="C2389">
        <v>2388</v>
      </c>
      <c r="D2389">
        <v>17312</v>
      </c>
      <c r="E2389" s="4">
        <v>40683</v>
      </c>
      <c r="F2389">
        <v>37</v>
      </c>
      <c r="G2389" s="15">
        <f>I2389*F2389</f>
        <v>4070</v>
      </c>
      <c r="H2389" s="9">
        <v>0.05</v>
      </c>
      <c r="I2389" s="13">
        <f>VLOOKUP($U2389,Pricebook!$A:$D,4,0)</f>
        <v>110</v>
      </c>
      <c r="J2389" s="11">
        <f>G2389*(1-H2389)</f>
        <v>3866.5</v>
      </c>
      <c r="K2389" t="s">
        <v>1111</v>
      </c>
      <c r="L2389" t="s">
        <v>571</v>
      </c>
      <c r="M2389" t="str">
        <f>VLOOKUP($L2389,Companies!$A:$G,7,)</f>
        <v>EDP Services</v>
      </c>
      <c r="N2389" t="str">
        <f>VLOOKUP($L2389,Companies!$A:$G,6,)</f>
        <v>Technology</v>
      </c>
      <c r="O2389" s="6" t="s">
        <v>1901</v>
      </c>
      <c r="P2389" s="6">
        <v>76053</v>
      </c>
      <c r="Q2389" t="s">
        <v>48</v>
      </c>
      <c r="R2389" t="s">
        <v>16</v>
      </c>
      <c r="S2389" s="4">
        <v>40684</v>
      </c>
      <c r="T2389" s="7">
        <f>S2389-E2389</f>
        <v>1</v>
      </c>
      <c r="U2389" t="s">
        <v>14215</v>
      </c>
      <c r="V2389" s="6" t="s">
        <v>14251</v>
      </c>
      <c r="W2389" t="s">
        <v>14253</v>
      </c>
      <c r="X2389" t="s">
        <v>14203</v>
      </c>
      <c r="Y2389" t="str">
        <f>VLOOKUP(R2389,Managers!$A:$B,2,)</f>
        <v>Josh Martinez</v>
      </c>
      <c r="Z2389" s="11">
        <f>VLOOKUP(X2389,HourlyWages!$A:$B,2,0)</f>
        <v>62</v>
      </c>
      <c r="AA2389">
        <v>1</v>
      </c>
    </row>
    <row r="2390" spans="1:27" x14ac:dyDescent="0.3">
      <c r="A2390" t="b">
        <f>COUNTIF($C$1:C2390, C2390)&gt;1</f>
        <v>0</v>
      </c>
      <c r="B2390" t="b">
        <f>VLOOKUP(C2390,Sheet3!$A:$B,2,0) &gt; 1</f>
        <v>0</v>
      </c>
      <c r="C2390">
        <v>2389</v>
      </c>
      <c r="D2390">
        <v>17312</v>
      </c>
      <c r="E2390" s="4">
        <v>40683</v>
      </c>
      <c r="F2390">
        <v>41</v>
      </c>
      <c r="G2390" s="15">
        <f>I2390*F2390</f>
        <v>6150</v>
      </c>
      <c r="H2390" s="9">
        <v>0</v>
      </c>
      <c r="I2390" s="13">
        <f>VLOOKUP($U2390,Pricebook!$A:$D,4,0)</f>
        <v>150</v>
      </c>
      <c r="J2390" s="11">
        <f>G2390*(1-H2390)</f>
        <v>6150</v>
      </c>
      <c r="K2390" t="s">
        <v>1111</v>
      </c>
      <c r="L2390" t="s">
        <v>571</v>
      </c>
      <c r="M2390" t="str">
        <f>VLOOKUP($L2390,Companies!$A:$G,7,)</f>
        <v>EDP Services</v>
      </c>
      <c r="N2390" t="str">
        <f>VLOOKUP($L2390,Companies!$A:$G,6,)</f>
        <v>Technology</v>
      </c>
      <c r="O2390" s="6" t="s">
        <v>1901</v>
      </c>
      <c r="P2390" s="6">
        <v>76053</v>
      </c>
      <c r="Q2390" t="s">
        <v>48</v>
      </c>
      <c r="R2390" t="s">
        <v>16</v>
      </c>
      <c r="S2390" s="4">
        <v>40684</v>
      </c>
      <c r="T2390" s="7">
        <f>S2390-E2390</f>
        <v>1</v>
      </c>
      <c r="U2390" t="s">
        <v>14210</v>
      </c>
      <c r="V2390" s="6" t="s">
        <v>14257</v>
      </c>
      <c r="W2390" t="s">
        <v>14259</v>
      </c>
      <c r="X2390" t="s">
        <v>14192</v>
      </c>
      <c r="Y2390" t="str">
        <f>VLOOKUP(R2390,Managers!$A:$B,2,)</f>
        <v>Josh Martinez</v>
      </c>
      <c r="Z2390" s="11">
        <f>VLOOKUP(X2390,HourlyWages!$A:$B,2,0)</f>
        <v>75</v>
      </c>
      <c r="AA2390">
        <v>1</v>
      </c>
    </row>
    <row r="2391" spans="1:27" x14ac:dyDescent="0.3">
      <c r="A2391" t="b">
        <f>COUNTIF($C$1:C2391, C2391)&gt;1</f>
        <v>0</v>
      </c>
      <c r="B2391" t="b">
        <f>VLOOKUP(C2391,Sheet3!$A:$B,2,0) &gt; 1</f>
        <v>0</v>
      </c>
      <c r="C2391">
        <v>2390</v>
      </c>
      <c r="D2391">
        <v>17313</v>
      </c>
      <c r="E2391" s="4">
        <v>39940</v>
      </c>
      <c r="F2391">
        <v>27</v>
      </c>
      <c r="G2391" s="15">
        <f>I2391*F2391</f>
        <v>2970</v>
      </c>
      <c r="H2391" s="9">
        <v>7.0000000000000007E-2</v>
      </c>
      <c r="I2391" s="13">
        <f>VLOOKUP($U2391,Pricebook!$A:$D,4,0)</f>
        <v>110</v>
      </c>
      <c r="J2391" s="11">
        <f>G2391*(1-H2391)</f>
        <v>2762.1</v>
      </c>
      <c r="K2391" t="s">
        <v>968</v>
      </c>
      <c r="L2391" t="s">
        <v>212</v>
      </c>
      <c r="M2391" t="str">
        <f>VLOOKUP($L2391,Companies!$A:$G,7,)</f>
        <v>EDP Services</v>
      </c>
      <c r="N2391" t="str">
        <f>VLOOKUP($L2391,Companies!$A:$G,6,)</f>
        <v>Technology</v>
      </c>
      <c r="O2391" s="6" t="s">
        <v>969</v>
      </c>
      <c r="P2391" s="6">
        <v>80027</v>
      </c>
      <c r="Q2391" t="s">
        <v>237</v>
      </c>
      <c r="R2391" t="s">
        <v>23</v>
      </c>
      <c r="S2391" s="4">
        <v>39942</v>
      </c>
      <c r="T2391" s="7">
        <f>S2391-E2391</f>
        <v>2</v>
      </c>
      <c r="U2391" t="s">
        <v>14215</v>
      </c>
      <c r="V2391" s="6" t="s">
        <v>14251</v>
      </c>
      <c r="W2391" t="s">
        <v>14263</v>
      </c>
      <c r="X2391" t="s">
        <v>14200</v>
      </c>
      <c r="Y2391" t="str">
        <f>VLOOKUP(R2391,Managers!$A:$B,2,)</f>
        <v>Bob Turner</v>
      </c>
      <c r="Z2391" s="11">
        <f>VLOOKUP(X2391,HourlyWages!$A:$B,2,0)</f>
        <v>59</v>
      </c>
      <c r="AA2391">
        <v>1</v>
      </c>
    </row>
    <row r="2392" spans="1:27" x14ac:dyDescent="0.3">
      <c r="A2392" t="b">
        <f>COUNTIF($C$1:C2392, C2392)&gt;1</f>
        <v>0</v>
      </c>
      <c r="B2392" t="b">
        <f>VLOOKUP(C2392,Sheet3!$A:$B,2,0) &gt; 1</f>
        <v>0</v>
      </c>
      <c r="C2392">
        <v>2391</v>
      </c>
      <c r="D2392">
        <v>17315</v>
      </c>
      <c r="E2392" s="4">
        <v>39925</v>
      </c>
      <c r="F2392">
        <v>29</v>
      </c>
      <c r="G2392" s="15">
        <f>I2392*F2392</f>
        <v>3190</v>
      </c>
      <c r="H2392" s="9">
        <v>7.0000000000000007E-2</v>
      </c>
      <c r="I2392" s="13">
        <f>VLOOKUP($U2392,Pricebook!$A:$D,4,0)</f>
        <v>110</v>
      </c>
      <c r="J2392" s="11">
        <f>G2392*(1-H2392)</f>
        <v>2966.7</v>
      </c>
      <c r="K2392" t="s">
        <v>1463</v>
      </c>
      <c r="L2392" t="s">
        <v>576</v>
      </c>
      <c r="M2392" t="str">
        <f>VLOOKUP($L2392,Companies!$A:$G,7,)</f>
        <v>Clothing/Shoe/Accessory Stores</v>
      </c>
      <c r="N2392" t="str">
        <f>VLOOKUP($L2392,Companies!$A:$G,6,)</f>
        <v>Consumer Services</v>
      </c>
      <c r="O2392" s="6" t="s">
        <v>1961</v>
      </c>
      <c r="P2392" s="6">
        <v>46383</v>
      </c>
      <c r="Q2392" t="s">
        <v>278</v>
      </c>
      <c r="R2392" t="s">
        <v>16</v>
      </c>
      <c r="S2392" s="4">
        <v>39929</v>
      </c>
      <c r="T2392" s="7">
        <f>S2392-E2392</f>
        <v>4</v>
      </c>
      <c r="U2392" t="s">
        <v>14215</v>
      </c>
      <c r="V2392" s="6" t="s">
        <v>14257</v>
      </c>
      <c r="W2392" t="s">
        <v>14259</v>
      </c>
      <c r="X2392" t="s">
        <v>14184</v>
      </c>
      <c r="Y2392" t="str">
        <f>VLOOKUP(R2392,Managers!$A:$B,2,)</f>
        <v>Josh Martinez</v>
      </c>
      <c r="Z2392" s="11">
        <f>VLOOKUP(X2392,HourlyWages!$A:$B,2,0)</f>
        <v>50</v>
      </c>
      <c r="AA2392">
        <v>1</v>
      </c>
    </row>
    <row r="2393" spans="1:27" x14ac:dyDescent="0.3">
      <c r="A2393" t="b">
        <f>COUNTIF($C$1:C2393, C2393)&gt;1</f>
        <v>0</v>
      </c>
      <c r="B2393" t="b">
        <f>VLOOKUP(C2393,Sheet3!$A:$B,2,0) &gt; 1</f>
        <v>0</v>
      </c>
      <c r="C2393">
        <v>2392</v>
      </c>
      <c r="D2393">
        <v>17317</v>
      </c>
      <c r="E2393" s="4">
        <v>40150</v>
      </c>
      <c r="F2393">
        <v>7</v>
      </c>
      <c r="G2393" s="15">
        <f>I2393*F2393</f>
        <v>770</v>
      </c>
      <c r="H2393" s="9">
        <v>0.06</v>
      </c>
      <c r="I2393" s="13">
        <f>VLOOKUP($U2393,Pricebook!$A:$D,4,0)</f>
        <v>110</v>
      </c>
      <c r="J2393" s="11">
        <f>G2393*(1-H2393)</f>
        <v>723.8</v>
      </c>
      <c r="K2393" t="s">
        <v>1709</v>
      </c>
      <c r="L2393" t="s">
        <v>244</v>
      </c>
      <c r="M2393" t="str">
        <f>VLOOKUP($L2393,Companies!$A:$G,7,)</f>
        <v>Computer Communications Equipment</v>
      </c>
      <c r="N2393" t="str">
        <f>VLOOKUP($L2393,Companies!$A:$G,6,)</f>
        <v>Technology</v>
      </c>
      <c r="O2393" s="6" t="s">
        <v>1962</v>
      </c>
      <c r="P2393" s="6" t="s">
        <v>1963</v>
      </c>
      <c r="Q2393" t="s">
        <v>60</v>
      </c>
      <c r="R2393" t="s">
        <v>61</v>
      </c>
      <c r="S2393" s="4">
        <v>40152</v>
      </c>
      <c r="T2393" s="7">
        <f>S2393-E2393</f>
        <v>2</v>
      </c>
      <c r="U2393" t="s">
        <v>14220</v>
      </c>
      <c r="V2393" s="6" t="s">
        <v>14251</v>
      </c>
      <c r="W2393" t="s">
        <v>14253</v>
      </c>
      <c r="X2393" t="s">
        <v>14199</v>
      </c>
      <c r="Y2393" t="str">
        <f>VLOOKUP(R2393,Managers!$A:$B,2,)</f>
        <v>Allen Young</v>
      </c>
      <c r="Z2393" s="11">
        <f>VLOOKUP(X2393,HourlyWages!$A:$B,2,0)</f>
        <v>68</v>
      </c>
      <c r="AA2393">
        <v>1</v>
      </c>
    </row>
    <row r="2394" spans="1:27" x14ac:dyDescent="0.3">
      <c r="A2394" t="b">
        <f>COUNTIF($C$1:C2394, C2394)&gt;1</f>
        <v>0</v>
      </c>
      <c r="B2394" t="b">
        <f>VLOOKUP(C2394,Sheet3!$A:$B,2,0) &gt; 1</f>
        <v>0</v>
      </c>
      <c r="C2394">
        <v>2393</v>
      </c>
      <c r="D2394">
        <v>17344</v>
      </c>
      <c r="E2394" s="4">
        <v>40378</v>
      </c>
      <c r="F2394">
        <v>40</v>
      </c>
      <c r="G2394" s="15">
        <f>I2394*F2394</f>
        <v>6000</v>
      </c>
      <c r="H2394" s="9">
        <v>0.01</v>
      </c>
      <c r="I2394" s="13">
        <f>VLOOKUP($U2394,Pricebook!$A:$D,4,0)</f>
        <v>150</v>
      </c>
      <c r="J2394" s="11">
        <f>G2394*(1-H2394)</f>
        <v>5940</v>
      </c>
      <c r="K2394" t="s">
        <v>1033</v>
      </c>
      <c r="L2394" t="s">
        <v>1014</v>
      </c>
      <c r="M2394" t="str">
        <f>VLOOKUP($L2394,Companies!$A:$G,7,)</f>
        <v>Semiconductors</v>
      </c>
      <c r="N2394" t="str">
        <f>VLOOKUP($L2394,Companies!$A:$G,6,)</f>
        <v>Technology</v>
      </c>
      <c r="O2394" s="6" t="s">
        <v>1745</v>
      </c>
      <c r="P2394" s="6">
        <v>48071</v>
      </c>
      <c r="Q2394" t="s">
        <v>172</v>
      </c>
      <c r="R2394" t="s">
        <v>16</v>
      </c>
      <c r="S2394" s="4">
        <v>40380</v>
      </c>
      <c r="T2394" s="7">
        <f>S2394-E2394</f>
        <v>2</v>
      </c>
      <c r="U2394" t="s">
        <v>14210</v>
      </c>
      <c r="V2394" s="6" t="s">
        <v>14251</v>
      </c>
      <c r="W2394" t="s">
        <v>14263</v>
      </c>
      <c r="X2394" t="s">
        <v>14185</v>
      </c>
      <c r="Y2394" t="str">
        <f>VLOOKUP(R2394,Managers!$A:$B,2,)</f>
        <v>Josh Martinez</v>
      </c>
      <c r="Z2394" s="11">
        <f>VLOOKUP(X2394,HourlyWages!$A:$B,2,0)</f>
        <v>70</v>
      </c>
      <c r="AA2394">
        <v>1</v>
      </c>
    </row>
    <row r="2395" spans="1:27" x14ac:dyDescent="0.3">
      <c r="A2395" t="b">
        <f>COUNTIF($C$1:C2395, C2395)&gt;1</f>
        <v>0</v>
      </c>
      <c r="B2395" t="b">
        <f>VLOOKUP(C2395,Sheet3!$A:$B,2,0) &gt; 1</f>
        <v>0</v>
      </c>
      <c r="C2395">
        <v>2394</v>
      </c>
      <c r="D2395">
        <v>17345</v>
      </c>
      <c r="E2395" s="4">
        <v>40757</v>
      </c>
      <c r="F2395">
        <v>23</v>
      </c>
      <c r="G2395" s="15">
        <f>I2395*F2395</f>
        <v>2530</v>
      </c>
      <c r="H2395" s="9">
        <v>0</v>
      </c>
      <c r="I2395" s="13">
        <f>VLOOKUP($U2395,Pricebook!$A:$D,4,0)</f>
        <v>110</v>
      </c>
      <c r="J2395" s="11">
        <f>G2395*(1-H2395)</f>
        <v>2530</v>
      </c>
      <c r="K2395" t="s">
        <v>1187</v>
      </c>
      <c r="L2395" t="s">
        <v>226</v>
      </c>
      <c r="M2395" t="str">
        <f>VLOOKUP($L2395,Companies!$A:$G,7,)</f>
        <v>Auto Manufacturing</v>
      </c>
      <c r="N2395" t="str">
        <f>VLOOKUP($L2395,Companies!$A:$G,6,)</f>
        <v>Capital Goods</v>
      </c>
      <c r="O2395" s="6" t="s">
        <v>1590</v>
      </c>
      <c r="P2395" s="6">
        <v>37167</v>
      </c>
      <c r="Q2395" t="s">
        <v>81</v>
      </c>
      <c r="R2395" t="s">
        <v>34</v>
      </c>
      <c r="S2395" s="4">
        <v>40759</v>
      </c>
      <c r="T2395" s="7">
        <f>S2395-E2395</f>
        <v>2</v>
      </c>
      <c r="U2395" t="s">
        <v>14215</v>
      </c>
      <c r="V2395" s="6" t="s">
        <v>14251</v>
      </c>
      <c r="W2395" t="s">
        <v>14267</v>
      </c>
      <c r="X2395" t="s">
        <v>14187</v>
      </c>
      <c r="Y2395" t="str">
        <f>VLOOKUP(R2395,Managers!$A:$B,2,)</f>
        <v>Frank Mitchell</v>
      </c>
      <c r="Z2395" s="11">
        <f>VLOOKUP(X2395,HourlyWages!$A:$B,2,0)</f>
        <v>45</v>
      </c>
      <c r="AA2395">
        <v>1</v>
      </c>
    </row>
    <row r="2396" spans="1:27" x14ac:dyDescent="0.3">
      <c r="A2396" t="b">
        <f>COUNTIF($C$1:C2396, C2396)&gt;1</f>
        <v>0</v>
      </c>
      <c r="B2396" t="b">
        <f>VLOOKUP(C2396,Sheet3!$A:$B,2,0) &gt; 1</f>
        <v>0</v>
      </c>
      <c r="C2396">
        <v>2395</v>
      </c>
      <c r="D2396">
        <v>17376</v>
      </c>
      <c r="E2396" s="4">
        <v>40881</v>
      </c>
      <c r="F2396">
        <v>44</v>
      </c>
      <c r="G2396" s="15">
        <f>I2396*F2396</f>
        <v>6600</v>
      </c>
      <c r="H2396" s="9">
        <v>0.1</v>
      </c>
      <c r="I2396" s="13">
        <f>VLOOKUP($U2396,Pricebook!$A:$D,4,0)</f>
        <v>150</v>
      </c>
      <c r="J2396" s="11">
        <f>G2396*(1-H2396)</f>
        <v>5940</v>
      </c>
      <c r="K2396" t="s">
        <v>1463</v>
      </c>
      <c r="L2396" t="s">
        <v>576</v>
      </c>
      <c r="M2396" t="str">
        <f>VLOOKUP($L2396,Companies!$A:$G,7,)</f>
        <v>Clothing/Shoe/Accessory Stores</v>
      </c>
      <c r="N2396" t="str">
        <f>VLOOKUP($L2396,Companies!$A:$G,6,)</f>
        <v>Consumer Services</v>
      </c>
      <c r="O2396" s="6" t="s">
        <v>1961</v>
      </c>
      <c r="P2396" s="6">
        <v>46383</v>
      </c>
      <c r="Q2396" t="s">
        <v>278</v>
      </c>
      <c r="R2396" t="s">
        <v>16</v>
      </c>
      <c r="S2396" s="4">
        <v>40883</v>
      </c>
      <c r="T2396" s="7">
        <f>S2396-E2396</f>
        <v>2</v>
      </c>
      <c r="U2396" t="s">
        <v>14211</v>
      </c>
      <c r="V2396" s="6" t="s">
        <v>14251</v>
      </c>
      <c r="W2396" t="s">
        <v>14267</v>
      </c>
      <c r="X2396" t="s">
        <v>14196</v>
      </c>
      <c r="Y2396" t="str">
        <f>VLOOKUP(R2396,Managers!$A:$B,2,)</f>
        <v>Josh Martinez</v>
      </c>
      <c r="Z2396" s="11">
        <f>VLOOKUP(X2396,HourlyWages!$A:$B,2,0)</f>
        <v>58</v>
      </c>
      <c r="AA2396">
        <v>1</v>
      </c>
    </row>
    <row r="2397" spans="1:27" x14ac:dyDescent="0.3">
      <c r="A2397" t="b">
        <f>COUNTIF($C$1:C2397, C2397)&gt;1</f>
        <v>0</v>
      </c>
      <c r="B2397" t="b">
        <f>VLOOKUP(C2397,Sheet3!$A:$B,2,0) &gt; 1</f>
        <v>0</v>
      </c>
      <c r="C2397">
        <v>2396</v>
      </c>
      <c r="D2397">
        <v>17377</v>
      </c>
      <c r="E2397" s="4">
        <v>40844</v>
      </c>
      <c r="F2397">
        <v>39</v>
      </c>
      <c r="G2397" s="15">
        <f>I2397*F2397</f>
        <v>4680</v>
      </c>
      <c r="H2397" s="9">
        <v>0.05</v>
      </c>
      <c r="I2397" s="13">
        <f>VLOOKUP($U2397,Pricebook!$A:$D,4,0)</f>
        <v>120</v>
      </c>
      <c r="J2397" s="11">
        <f>G2397*(1-H2397)</f>
        <v>4446</v>
      </c>
      <c r="K2397" t="s">
        <v>135</v>
      </c>
      <c r="L2397" t="s">
        <v>136</v>
      </c>
      <c r="M2397" t="str">
        <f>VLOOKUP($L2397,Companies!$A:$G,7,)</f>
        <v>Electronic Components</v>
      </c>
      <c r="N2397" t="str">
        <f>VLOOKUP($L2397,Companies!$A:$G,6,)</f>
        <v>Capital Goods</v>
      </c>
      <c r="O2397" s="6" t="s">
        <v>960</v>
      </c>
      <c r="P2397" s="6">
        <v>75007</v>
      </c>
      <c r="Q2397" t="s">
        <v>48</v>
      </c>
      <c r="R2397" t="s">
        <v>16</v>
      </c>
      <c r="S2397" s="4">
        <v>40846</v>
      </c>
      <c r="T2397" s="7">
        <f>S2397-E2397</f>
        <v>2</v>
      </c>
      <c r="U2397" t="s">
        <v>14212</v>
      </c>
      <c r="V2397" s="6" t="s">
        <v>14257</v>
      </c>
      <c r="W2397" t="s">
        <v>14264</v>
      </c>
      <c r="X2397" t="s">
        <v>14201</v>
      </c>
      <c r="Y2397" t="str">
        <f>VLOOKUP(R2397,Managers!$A:$B,2,)</f>
        <v>Josh Martinez</v>
      </c>
      <c r="Z2397" s="11">
        <f>VLOOKUP(X2397,HourlyWages!$A:$B,2,0)</f>
        <v>53</v>
      </c>
      <c r="AA2397">
        <v>1</v>
      </c>
    </row>
    <row r="2398" spans="1:27" x14ac:dyDescent="0.3">
      <c r="A2398" t="b">
        <f>COUNTIF($C$1:C2398, C2398)&gt;1</f>
        <v>0</v>
      </c>
      <c r="B2398" t="b">
        <f>VLOOKUP(C2398,Sheet3!$A:$B,2,0) &gt; 1</f>
        <v>0</v>
      </c>
      <c r="C2398">
        <v>2397</v>
      </c>
      <c r="D2398">
        <v>17379</v>
      </c>
      <c r="E2398" s="4">
        <v>40769</v>
      </c>
      <c r="F2398">
        <v>29</v>
      </c>
      <c r="G2398" s="15">
        <f>I2398*F2398</f>
        <v>3625</v>
      </c>
      <c r="H2398" s="9">
        <v>0.08</v>
      </c>
      <c r="I2398" s="13">
        <f>VLOOKUP($U2398,Pricebook!$A:$D,4,0)</f>
        <v>125</v>
      </c>
      <c r="J2398" s="11">
        <f>G2398*(1-H2398)</f>
        <v>3335</v>
      </c>
      <c r="K2398" t="s">
        <v>1823</v>
      </c>
      <c r="L2398" t="s">
        <v>747</v>
      </c>
      <c r="M2398" t="str">
        <f>VLOOKUP($L2398,Companies!$A:$G,7,)</f>
        <v>Computer Software: Prepackaged Software</v>
      </c>
      <c r="N2398" t="str">
        <f>VLOOKUP($L2398,Companies!$A:$G,6,)</f>
        <v>Technology</v>
      </c>
      <c r="O2398" s="6" t="s">
        <v>1824</v>
      </c>
      <c r="P2398" s="6" t="s">
        <v>1825</v>
      </c>
      <c r="Q2398" t="s">
        <v>232</v>
      </c>
      <c r="R2398" t="s">
        <v>61</v>
      </c>
      <c r="S2398" s="4">
        <v>40771</v>
      </c>
      <c r="T2398" s="7">
        <f>S2398-E2398</f>
        <v>2</v>
      </c>
      <c r="U2398" t="s">
        <v>14217</v>
      </c>
      <c r="V2398" s="6" t="s">
        <v>14251</v>
      </c>
      <c r="W2398" t="s">
        <v>14260</v>
      </c>
      <c r="X2398" t="s">
        <v>14194</v>
      </c>
      <c r="Y2398" t="str">
        <f>VLOOKUP(R2398,Managers!$A:$B,2,)</f>
        <v>Allen Young</v>
      </c>
      <c r="Z2398" s="11">
        <f>VLOOKUP(X2398,HourlyWages!$A:$B,2,0)</f>
        <v>71</v>
      </c>
      <c r="AA2398">
        <v>1</v>
      </c>
    </row>
    <row r="2399" spans="1:27" x14ac:dyDescent="0.3">
      <c r="A2399" t="b">
        <f>COUNTIF($C$1:C2399, C2399)&gt;1</f>
        <v>0</v>
      </c>
      <c r="B2399" t="b">
        <f>VLOOKUP(C2399,Sheet3!$A:$B,2,0) &gt; 1</f>
        <v>0</v>
      </c>
      <c r="C2399">
        <v>2398</v>
      </c>
      <c r="D2399">
        <v>17381</v>
      </c>
      <c r="E2399" s="4">
        <v>40404</v>
      </c>
      <c r="F2399">
        <v>28</v>
      </c>
      <c r="G2399" s="15">
        <f>I2399*F2399</f>
        <v>5600</v>
      </c>
      <c r="H2399" s="9">
        <v>0.05</v>
      </c>
      <c r="I2399" s="13">
        <f>VLOOKUP($U2399,Pricebook!$A:$D,4,0)</f>
        <v>200</v>
      </c>
      <c r="J2399" s="11">
        <f>G2399*(1-H2399)</f>
        <v>5320</v>
      </c>
      <c r="K2399" t="s">
        <v>530</v>
      </c>
      <c r="L2399" t="s">
        <v>430</v>
      </c>
      <c r="M2399" t="str">
        <f>VLOOKUP($L2399,Companies!$A:$G,7,)</f>
        <v>Electronic Components</v>
      </c>
      <c r="N2399" t="str">
        <f>VLOOKUP($L2399,Companies!$A:$G,6,)</f>
        <v>Technology</v>
      </c>
      <c r="O2399" s="6" t="s">
        <v>1964</v>
      </c>
      <c r="P2399" s="6">
        <v>27893</v>
      </c>
      <c r="Q2399" t="s">
        <v>33</v>
      </c>
      <c r="R2399" t="s">
        <v>34</v>
      </c>
      <c r="S2399" s="4">
        <v>40405</v>
      </c>
      <c r="T2399" s="7">
        <f>S2399-E2399</f>
        <v>1</v>
      </c>
      <c r="U2399" t="s">
        <v>14214</v>
      </c>
      <c r="V2399" s="6" t="s">
        <v>14251</v>
      </c>
      <c r="W2399" t="s">
        <v>14268</v>
      </c>
      <c r="X2399" t="s">
        <v>14196</v>
      </c>
      <c r="Y2399" t="str">
        <f>VLOOKUP(R2399,Managers!$A:$B,2,)</f>
        <v>Frank Mitchell</v>
      </c>
      <c r="Z2399" s="11">
        <f>VLOOKUP(X2399,HourlyWages!$A:$B,2,0)</f>
        <v>58</v>
      </c>
      <c r="AA2399">
        <v>1</v>
      </c>
    </row>
    <row r="2400" spans="1:27" x14ac:dyDescent="0.3">
      <c r="A2400" t="b">
        <f>COUNTIF($C$1:C2400, C2400)&gt;1</f>
        <v>0</v>
      </c>
      <c r="B2400" t="b">
        <f>VLOOKUP(C2400,Sheet3!$A:$B,2,0) &gt; 1</f>
        <v>0</v>
      </c>
      <c r="C2400">
        <v>2399</v>
      </c>
      <c r="D2400">
        <v>17382</v>
      </c>
      <c r="E2400" s="4">
        <v>40728</v>
      </c>
      <c r="F2400">
        <v>20</v>
      </c>
      <c r="G2400" s="15">
        <f>I2400*F2400</f>
        <v>3000</v>
      </c>
      <c r="H2400" s="9">
        <v>0.01</v>
      </c>
      <c r="I2400" s="13">
        <f>VLOOKUP($U2400,Pricebook!$A:$D,4,0)</f>
        <v>150</v>
      </c>
      <c r="J2400" s="11">
        <f>G2400*(1-H2400)</f>
        <v>2970</v>
      </c>
      <c r="K2400" t="s">
        <v>1830</v>
      </c>
      <c r="L2400" t="s">
        <v>327</v>
      </c>
      <c r="M2400" t="str">
        <f>VLOOKUP($L2400,Companies!$A:$G,7,)</f>
        <v>Television Services</v>
      </c>
      <c r="N2400" t="str">
        <f>VLOOKUP($L2400,Companies!$A:$G,6,)</f>
        <v>Consumer Services</v>
      </c>
      <c r="O2400" s="6" t="s">
        <v>957</v>
      </c>
      <c r="P2400" s="6">
        <v>48021</v>
      </c>
      <c r="Q2400" t="s">
        <v>172</v>
      </c>
      <c r="R2400" t="s">
        <v>16</v>
      </c>
      <c r="S2400" s="4">
        <v>40729</v>
      </c>
      <c r="T2400" s="7">
        <f>S2400-E2400</f>
        <v>1</v>
      </c>
      <c r="U2400" t="s">
        <v>14210</v>
      </c>
      <c r="V2400" s="6" t="s">
        <v>14254</v>
      </c>
      <c r="W2400" t="s">
        <v>14255</v>
      </c>
      <c r="X2400" t="s">
        <v>14200</v>
      </c>
      <c r="Y2400" t="str">
        <f>VLOOKUP(R2400,Managers!$A:$B,2,)</f>
        <v>Josh Martinez</v>
      </c>
      <c r="Z2400" s="11">
        <f>VLOOKUP(X2400,HourlyWages!$A:$B,2,0)</f>
        <v>59</v>
      </c>
      <c r="AA2400">
        <v>1</v>
      </c>
    </row>
    <row r="2401" spans="1:27" x14ac:dyDescent="0.3">
      <c r="A2401" t="b">
        <f>COUNTIF($C$1:C2401, C2401)&gt;1</f>
        <v>0</v>
      </c>
      <c r="B2401" t="b">
        <f>VLOOKUP(C2401,Sheet3!$A:$B,2,0) &gt; 1</f>
        <v>0</v>
      </c>
      <c r="C2401">
        <v>2400</v>
      </c>
      <c r="D2401">
        <v>17408</v>
      </c>
      <c r="E2401" s="4">
        <v>39960</v>
      </c>
      <c r="F2401">
        <v>26</v>
      </c>
      <c r="G2401" s="15">
        <f>I2401*F2401</f>
        <v>4160</v>
      </c>
      <c r="H2401" s="9">
        <v>0.05</v>
      </c>
      <c r="I2401" s="13">
        <f>VLOOKUP($U2401,Pricebook!$A:$D,4,0)</f>
        <v>160</v>
      </c>
      <c r="J2401" s="11">
        <f>G2401*(1-H2401)</f>
        <v>3952</v>
      </c>
      <c r="K2401" t="s">
        <v>1605</v>
      </c>
      <c r="L2401" t="s">
        <v>434</v>
      </c>
      <c r="M2401" t="str">
        <f>VLOOKUP($L2401,Companies!$A:$G,7,)</f>
        <v>Telecommunications Equipment</v>
      </c>
      <c r="N2401" t="str">
        <f>VLOOKUP($L2401,Companies!$A:$G,6,)</f>
        <v>Consumer Services</v>
      </c>
      <c r="O2401" s="6" t="s">
        <v>1965</v>
      </c>
      <c r="P2401" s="6" t="s">
        <v>1966</v>
      </c>
      <c r="Q2401" t="s">
        <v>317</v>
      </c>
      <c r="R2401" t="s">
        <v>61</v>
      </c>
      <c r="S2401" s="4">
        <v>39962</v>
      </c>
      <c r="T2401" s="7">
        <f>S2401-E2401</f>
        <v>2</v>
      </c>
      <c r="U2401" t="s">
        <v>14218</v>
      </c>
      <c r="V2401" s="6" t="s">
        <v>14257</v>
      </c>
      <c r="W2401" t="s">
        <v>14258</v>
      </c>
      <c r="X2401" t="s">
        <v>14198</v>
      </c>
      <c r="Y2401" t="str">
        <f>VLOOKUP(R2401,Managers!$A:$B,2,)</f>
        <v>Allen Young</v>
      </c>
      <c r="Z2401" s="11">
        <f>VLOOKUP(X2401,HourlyWages!$A:$B,2,0)</f>
        <v>51</v>
      </c>
      <c r="AA2401">
        <v>1</v>
      </c>
    </row>
    <row r="2402" spans="1:27" x14ac:dyDescent="0.3">
      <c r="A2402" t="b">
        <f>COUNTIF($C$1:C2402, C2402)&gt;1</f>
        <v>0</v>
      </c>
      <c r="B2402" t="b">
        <f>VLOOKUP(C2402,Sheet3!$A:$B,2,0) &gt; 1</f>
        <v>0</v>
      </c>
      <c r="C2402">
        <v>2401</v>
      </c>
      <c r="D2402">
        <v>17408</v>
      </c>
      <c r="E2402" s="4">
        <v>39960</v>
      </c>
      <c r="F2402">
        <v>41</v>
      </c>
      <c r="G2402" s="15">
        <f>I2402*F2402</f>
        <v>6150</v>
      </c>
      <c r="H2402" s="9">
        <v>0.02</v>
      </c>
      <c r="I2402" s="13">
        <f>VLOOKUP($U2402,Pricebook!$A:$D,4,0)</f>
        <v>150</v>
      </c>
      <c r="J2402" s="11">
        <f>G2402*(1-H2402)</f>
        <v>6027</v>
      </c>
      <c r="K2402" t="s">
        <v>1605</v>
      </c>
      <c r="L2402" t="s">
        <v>434</v>
      </c>
      <c r="M2402" t="str">
        <f>VLOOKUP($L2402,Companies!$A:$G,7,)</f>
        <v>Telecommunications Equipment</v>
      </c>
      <c r="N2402" t="str">
        <f>VLOOKUP($L2402,Companies!$A:$G,6,)</f>
        <v>Consumer Services</v>
      </c>
      <c r="O2402" s="6" t="s">
        <v>89</v>
      </c>
      <c r="P2402" s="6" t="s">
        <v>90</v>
      </c>
      <c r="Q2402" t="s">
        <v>91</v>
      </c>
      <c r="R2402" t="s">
        <v>61</v>
      </c>
      <c r="S2402" s="4">
        <v>39962</v>
      </c>
      <c r="T2402" s="7">
        <f>S2402-E2402</f>
        <v>2</v>
      </c>
      <c r="U2402" t="s">
        <v>14210</v>
      </c>
      <c r="V2402" s="6" t="s">
        <v>14251</v>
      </c>
      <c r="W2402" t="s">
        <v>14262</v>
      </c>
      <c r="X2402" t="s">
        <v>14193</v>
      </c>
      <c r="Y2402" t="str">
        <f>VLOOKUP(R2402,Managers!$A:$B,2,)</f>
        <v>Allen Young</v>
      </c>
      <c r="Z2402" s="11">
        <f>VLOOKUP(X2402,HourlyWages!$A:$B,2,0)</f>
        <v>57</v>
      </c>
      <c r="AA2402">
        <v>1</v>
      </c>
    </row>
    <row r="2403" spans="1:27" x14ac:dyDescent="0.3">
      <c r="A2403" t="b">
        <f>COUNTIF($C$1:C2403, C2403)&gt;1</f>
        <v>0</v>
      </c>
      <c r="B2403" t="b">
        <f>VLOOKUP(C2403,Sheet3!$A:$B,2,0) &gt; 1</f>
        <v>0</v>
      </c>
      <c r="C2403">
        <v>2402</v>
      </c>
      <c r="D2403">
        <v>17409</v>
      </c>
      <c r="E2403" s="4">
        <v>40407</v>
      </c>
      <c r="F2403">
        <v>31</v>
      </c>
      <c r="G2403" s="15">
        <f>I2403*F2403</f>
        <v>4650</v>
      </c>
      <c r="H2403" s="9">
        <v>0.09</v>
      </c>
      <c r="I2403" s="13">
        <f>VLOOKUP($U2403,Pricebook!$A:$D,4,0)</f>
        <v>150</v>
      </c>
      <c r="J2403" s="11">
        <f>G2403*(1-H2403)</f>
        <v>4231.5</v>
      </c>
      <c r="K2403" t="s">
        <v>12</v>
      </c>
      <c r="L2403" t="s">
        <v>13</v>
      </c>
      <c r="M2403" t="str">
        <f>VLOOKUP($L2403,Companies!$A:$G,7,)</f>
        <v>Computer Software: Prepackaged Software</v>
      </c>
      <c r="N2403" t="str">
        <f>VLOOKUP($L2403,Companies!$A:$G,6,)</f>
        <v>Technology</v>
      </c>
      <c r="O2403" s="6" t="s">
        <v>14</v>
      </c>
      <c r="P2403" s="6">
        <v>60035</v>
      </c>
      <c r="Q2403" t="s">
        <v>15</v>
      </c>
      <c r="R2403" t="s">
        <v>16</v>
      </c>
      <c r="S2403" s="4">
        <v>40409</v>
      </c>
      <c r="T2403" s="7">
        <f>S2403-E2403</f>
        <v>2</v>
      </c>
      <c r="U2403" t="s">
        <v>14211</v>
      </c>
      <c r="V2403" s="6" t="s">
        <v>14251</v>
      </c>
      <c r="W2403" t="s">
        <v>14263</v>
      </c>
      <c r="X2403" t="s">
        <v>14195</v>
      </c>
      <c r="Y2403" t="str">
        <f>VLOOKUP(R2403,Managers!$A:$B,2,)</f>
        <v>Josh Martinez</v>
      </c>
      <c r="Z2403" s="11">
        <f>VLOOKUP(X2403,HourlyWages!$A:$B,2,0)</f>
        <v>52</v>
      </c>
      <c r="AA2403">
        <v>1</v>
      </c>
    </row>
    <row r="2404" spans="1:27" x14ac:dyDescent="0.3">
      <c r="A2404" t="b">
        <f>COUNTIF($C$1:C2404, C2404)&gt;1</f>
        <v>0</v>
      </c>
      <c r="B2404" t="b">
        <f>VLOOKUP(C2404,Sheet3!$A:$B,2,0) &gt; 1</f>
        <v>0</v>
      </c>
      <c r="C2404">
        <v>2403</v>
      </c>
      <c r="D2404">
        <v>17410</v>
      </c>
      <c r="E2404" s="4">
        <v>40422</v>
      </c>
      <c r="F2404">
        <v>5</v>
      </c>
      <c r="G2404" s="15">
        <f>I2404*F2404</f>
        <v>750</v>
      </c>
      <c r="H2404" s="9">
        <v>0.04</v>
      </c>
      <c r="I2404" s="13">
        <f>VLOOKUP($U2404,Pricebook!$A:$D,4,0)</f>
        <v>150</v>
      </c>
      <c r="J2404" s="11">
        <f>G2404*(1-H2404)</f>
        <v>720</v>
      </c>
      <c r="K2404" t="s">
        <v>486</v>
      </c>
      <c r="L2404" t="s">
        <v>487</v>
      </c>
      <c r="M2404" t="str">
        <f>VLOOKUP($L2404,Companies!$A:$G,7,)</f>
        <v>Computer Software: Programming, Data Processing</v>
      </c>
      <c r="N2404" t="str">
        <f>VLOOKUP($L2404,Companies!$A:$G,6,)</f>
        <v>Technology</v>
      </c>
      <c r="O2404" s="6" t="s">
        <v>1660</v>
      </c>
      <c r="P2404" s="6" t="s">
        <v>1967</v>
      </c>
      <c r="Q2404" t="s">
        <v>317</v>
      </c>
      <c r="R2404" t="s">
        <v>61</v>
      </c>
      <c r="S2404" s="4">
        <v>40427</v>
      </c>
      <c r="T2404" s="7">
        <f>S2404-E2404</f>
        <v>5</v>
      </c>
      <c r="U2404" t="s">
        <v>14210</v>
      </c>
      <c r="V2404" s="6" t="s">
        <v>14251</v>
      </c>
      <c r="W2404" t="s">
        <v>14263</v>
      </c>
      <c r="X2404" t="s">
        <v>14194</v>
      </c>
      <c r="Y2404" t="str">
        <f>VLOOKUP(R2404,Managers!$A:$B,2,)</f>
        <v>Allen Young</v>
      </c>
      <c r="Z2404" s="11">
        <f>VLOOKUP(X2404,HourlyWages!$A:$B,2,0)</f>
        <v>71</v>
      </c>
      <c r="AA2404">
        <v>1</v>
      </c>
    </row>
    <row r="2405" spans="1:27" x14ac:dyDescent="0.3">
      <c r="A2405" t="b">
        <f>COUNTIF($C$1:C2405, C2405)&gt;1</f>
        <v>0</v>
      </c>
      <c r="B2405" t="b">
        <f>VLOOKUP(C2405,Sheet3!$A:$B,2,0) &gt; 1</f>
        <v>0</v>
      </c>
      <c r="C2405">
        <v>2404</v>
      </c>
      <c r="D2405">
        <v>17410</v>
      </c>
      <c r="E2405" s="4">
        <v>40422</v>
      </c>
      <c r="F2405">
        <v>45</v>
      </c>
      <c r="G2405" s="15">
        <f>I2405*F2405</f>
        <v>6300</v>
      </c>
      <c r="H2405" s="9">
        <v>7.0000000000000007E-2</v>
      </c>
      <c r="I2405" s="13">
        <f>VLOOKUP($U2405,Pricebook!$A:$D,4,0)</f>
        <v>140</v>
      </c>
      <c r="J2405" s="11">
        <f>G2405*(1-H2405)</f>
        <v>5859</v>
      </c>
      <c r="K2405" t="s">
        <v>486</v>
      </c>
      <c r="L2405" t="s">
        <v>487</v>
      </c>
      <c r="M2405" t="str">
        <f>VLOOKUP($L2405,Companies!$A:$G,7,)</f>
        <v>Computer Software: Programming, Data Processing</v>
      </c>
      <c r="N2405" t="str">
        <f>VLOOKUP($L2405,Companies!$A:$G,6,)</f>
        <v>Technology</v>
      </c>
      <c r="O2405" s="6" t="s">
        <v>1312</v>
      </c>
      <c r="P2405" s="6" t="s">
        <v>1377</v>
      </c>
      <c r="Q2405" t="s">
        <v>492</v>
      </c>
      <c r="R2405" t="s">
        <v>61</v>
      </c>
      <c r="S2405" s="4">
        <v>40427</v>
      </c>
      <c r="T2405" s="7">
        <f>S2405-E2405</f>
        <v>5</v>
      </c>
      <c r="U2405" t="s">
        <v>14207</v>
      </c>
      <c r="V2405" s="6" t="s">
        <v>14257</v>
      </c>
      <c r="W2405" t="s">
        <v>14258</v>
      </c>
      <c r="X2405" t="s">
        <v>14195</v>
      </c>
      <c r="Y2405" t="str">
        <f>VLOOKUP(R2405,Managers!$A:$B,2,)</f>
        <v>Allen Young</v>
      </c>
      <c r="Z2405" s="11">
        <f>VLOOKUP(X2405,HourlyWages!$A:$B,2,0)</f>
        <v>52</v>
      </c>
      <c r="AA2405">
        <v>1</v>
      </c>
    </row>
    <row r="2406" spans="1:27" x14ac:dyDescent="0.3">
      <c r="A2406" t="b">
        <f>COUNTIF($C$1:C2406, C2406)&gt;1</f>
        <v>0</v>
      </c>
      <c r="B2406" t="b">
        <f>VLOOKUP(C2406,Sheet3!$A:$B,2,0) &gt; 1</f>
        <v>0</v>
      </c>
      <c r="C2406">
        <v>2405</v>
      </c>
      <c r="D2406">
        <v>17414</v>
      </c>
      <c r="E2406" s="4">
        <v>41089</v>
      </c>
      <c r="F2406">
        <v>39</v>
      </c>
      <c r="G2406" s="15">
        <f>I2406*F2406</f>
        <v>5850</v>
      </c>
      <c r="H2406" s="9">
        <v>7.0000000000000007E-2</v>
      </c>
      <c r="I2406" s="13">
        <f>VLOOKUP($U2406,Pricebook!$A:$D,4,0)</f>
        <v>150</v>
      </c>
      <c r="J2406" s="11">
        <f>G2406*(1-H2406)</f>
        <v>5440.5</v>
      </c>
      <c r="K2406" t="s">
        <v>1760</v>
      </c>
      <c r="L2406" t="s">
        <v>406</v>
      </c>
      <c r="M2406" t="str">
        <f>VLOOKUP($L2406,Companies!$A:$G,7,)</f>
        <v>Air Freight/Delivery Services</v>
      </c>
      <c r="N2406" t="str">
        <f>VLOOKUP($L2406,Companies!$A:$G,6,)</f>
        <v>Transportation</v>
      </c>
      <c r="O2406" s="6" t="s">
        <v>1941</v>
      </c>
      <c r="P2406" s="6" t="s">
        <v>1942</v>
      </c>
      <c r="Q2406" t="s">
        <v>60</v>
      </c>
      <c r="R2406" t="s">
        <v>61</v>
      </c>
      <c r="S2406" s="4">
        <v>41091</v>
      </c>
      <c r="T2406" s="7">
        <f>S2406-E2406</f>
        <v>2</v>
      </c>
      <c r="U2406" t="s">
        <v>14211</v>
      </c>
      <c r="V2406" s="6" t="s">
        <v>14257</v>
      </c>
      <c r="W2406" t="s">
        <v>14259</v>
      </c>
      <c r="X2406" t="s">
        <v>14189</v>
      </c>
      <c r="Y2406" t="str">
        <f>VLOOKUP(R2406,Managers!$A:$B,2,)</f>
        <v>Allen Young</v>
      </c>
      <c r="Z2406" s="11">
        <f>VLOOKUP(X2406,HourlyWages!$A:$B,2,0)</f>
        <v>62</v>
      </c>
      <c r="AA2406">
        <v>1</v>
      </c>
    </row>
    <row r="2407" spans="1:27" x14ac:dyDescent="0.3">
      <c r="A2407" t="b">
        <f>COUNTIF($C$1:C2407, C2407)&gt;1</f>
        <v>0</v>
      </c>
      <c r="B2407" t="b">
        <f>VLOOKUP(C2407,Sheet3!$A:$B,2,0) &gt; 1</f>
        <v>0</v>
      </c>
      <c r="C2407">
        <v>2406</v>
      </c>
      <c r="D2407">
        <v>17414</v>
      </c>
      <c r="E2407" s="4">
        <v>41089</v>
      </c>
      <c r="F2407">
        <v>32</v>
      </c>
      <c r="G2407" s="15">
        <f>I2407*F2407</f>
        <v>3520</v>
      </c>
      <c r="H2407" s="9">
        <v>0.1</v>
      </c>
      <c r="I2407" s="13">
        <f>VLOOKUP($U2407,Pricebook!$A:$D,4,0)</f>
        <v>110</v>
      </c>
      <c r="J2407" s="11">
        <f>G2407*(1-H2407)</f>
        <v>3168</v>
      </c>
      <c r="K2407" t="s">
        <v>1760</v>
      </c>
      <c r="L2407" t="s">
        <v>406</v>
      </c>
      <c r="M2407" t="str">
        <f>VLOOKUP($L2407,Companies!$A:$G,7,)</f>
        <v>Air Freight/Delivery Services</v>
      </c>
      <c r="N2407" t="str">
        <f>VLOOKUP($L2407,Companies!$A:$G,6,)</f>
        <v>Transportation</v>
      </c>
      <c r="O2407" s="6" t="s">
        <v>1941</v>
      </c>
      <c r="P2407" s="6" t="s">
        <v>1942</v>
      </c>
      <c r="Q2407" t="s">
        <v>60</v>
      </c>
      <c r="R2407" t="s">
        <v>61</v>
      </c>
      <c r="S2407" s="4">
        <v>41091</v>
      </c>
      <c r="T2407" s="7">
        <f>S2407-E2407</f>
        <v>2</v>
      </c>
      <c r="U2407" t="s">
        <v>14215</v>
      </c>
      <c r="V2407" s="6" t="s">
        <v>14251</v>
      </c>
      <c r="W2407" t="s">
        <v>14261</v>
      </c>
      <c r="X2407" t="s">
        <v>14188</v>
      </c>
      <c r="Y2407" t="str">
        <f>VLOOKUP(R2407,Managers!$A:$B,2,)</f>
        <v>Allen Young</v>
      </c>
      <c r="Z2407" s="11">
        <f>VLOOKUP(X2407,HourlyWages!$A:$B,2,0)</f>
        <v>52</v>
      </c>
      <c r="AA2407">
        <v>1</v>
      </c>
    </row>
    <row r="2408" spans="1:27" x14ac:dyDescent="0.3">
      <c r="A2408" t="b">
        <f>COUNTIF($C$1:C2408, C2408)&gt;1</f>
        <v>0</v>
      </c>
      <c r="B2408" t="b">
        <f>VLOOKUP(C2408,Sheet3!$A:$B,2,0) &gt; 1</f>
        <v>0</v>
      </c>
      <c r="C2408">
        <v>2407</v>
      </c>
      <c r="D2408">
        <v>17445</v>
      </c>
      <c r="E2408" s="4">
        <v>40776</v>
      </c>
      <c r="F2408">
        <v>33</v>
      </c>
      <c r="G2408" s="15">
        <f>I2408*F2408</f>
        <v>4950</v>
      </c>
      <c r="H2408" s="9">
        <v>0.1</v>
      </c>
      <c r="I2408" s="13">
        <f>VLOOKUP($U2408,Pricebook!$A:$D,4,0)</f>
        <v>150</v>
      </c>
      <c r="J2408" s="11">
        <f>G2408*(1-H2408)</f>
        <v>4455</v>
      </c>
      <c r="K2408" t="s">
        <v>1289</v>
      </c>
      <c r="L2408" t="s">
        <v>46</v>
      </c>
      <c r="M2408" t="str">
        <f>VLOOKUP($L2408,Companies!$A:$G,7,)</f>
        <v>Computer Software: Prepackaged Software</v>
      </c>
      <c r="N2408" t="str">
        <f>VLOOKUP($L2408,Companies!$A:$G,6,)</f>
        <v>Technology</v>
      </c>
      <c r="O2408" s="6" t="s">
        <v>1800</v>
      </c>
      <c r="P2408" s="6">
        <v>83605</v>
      </c>
      <c r="Q2408" t="s">
        <v>197</v>
      </c>
      <c r="R2408" t="s">
        <v>23</v>
      </c>
      <c r="S2408" s="4">
        <v>40779</v>
      </c>
      <c r="T2408" s="7">
        <f>S2408-E2408</f>
        <v>3</v>
      </c>
      <c r="U2408" t="s">
        <v>14211</v>
      </c>
      <c r="V2408" s="6" t="s">
        <v>14257</v>
      </c>
      <c r="W2408" t="s">
        <v>14259</v>
      </c>
      <c r="X2408" t="s">
        <v>14188</v>
      </c>
      <c r="Y2408" t="str">
        <f>VLOOKUP(R2408,Managers!$A:$B,2,)</f>
        <v>Bob Turner</v>
      </c>
      <c r="Z2408" s="11">
        <f>VLOOKUP(X2408,HourlyWages!$A:$B,2,0)</f>
        <v>52</v>
      </c>
      <c r="AA2408">
        <v>1</v>
      </c>
    </row>
    <row r="2409" spans="1:27" x14ac:dyDescent="0.3">
      <c r="A2409" t="b">
        <f>COUNTIF($C$1:C2409, C2409)&gt;1</f>
        <v>0</v>
      </c>
      <c r="B2409" t="b">
        <f>VLOOKUP(C2409,Sheet3!$A:$B,2,0) &gt; 1</f>
        <v>0</v>
      </c>
      <c r="C2409">
        <v>2408</v>
      </c>
      <c r="D2409">
        <v>17446</v>
      </c>
      <c r="E2409" s="4">
        <v>39973</v>
      </c>
      <c r="F2409">
        <v>15</v>
      </c>
      <c r="G2409" s="15">
        <f>I2409*F2409</f>
        <v>2100</v>
      </c>
      <c r="H2409" s="9">
        <v>0</v>
      </c>
      <c r="I2409" s="13">
        <f>VLOOKUP($U2409,Pricebook!$A:$D,4,0)</f>
        <v>140</v>
      </c>
      <c r="J2409" s="11">
        <f>G2409*(1-H2409)</f>
        <v>2100</v>
      </c>
      <c r="K2409" t="s">
        <v>997</v>
      </c>
      <c r="L2409" t="s">
        <v>998</v>
      </c>
      <c r="M2409" t="str">
        <f>VLOOKUP($L2409,Companies!$A:$G,7,)</f>
        <v>Radio And Television Broadcasting And Communications Equipment</v>
      </c>
      <c r="N2409" t="str">
        <f>VLOOKUP($L2409,Companies!$A:$G,6,)</f>
        <v>Technology</v>
      </c>
      <c r="O2409" s="6" t="s">
        <v>315</v>
      </c>
      <c r="P2409" s="6">
        <v>13601</v>
      </c>
      <c r="Q2409" t="s">
        <v>60</v>
      </c>
      <c r="R2409" t="s">
        <v>61</v>
      </c>
      <c r="S2409" s="4">
        <v>39975</v>
      </c>
      <c r="T2409" s="7">
        <f>S2409-E2409</f>
        <v>2</v>
      </c>
      <c r="U2409" t="s">
        <v>14207</v>
      </c>
      <c r="V2409" s="6" t="s">
        <v>14254</v>
      </c>
      <c r="W2409" t="s">
        <v>14255</v>
      </c>
      <c r="X2409" t="s">
        <v>14199</v>
      </c>
      <c r="Y2409" t="str">
        <f>VLOOKUP(R2409,Managers!$A:$B,2,)</f>
        <v>Allen Young</v>
      </c>
      <c r="Z2409" s="11">
        <f>VLOOKUP(X2409,HourlyWages!$A:$B,2,0)</f>
        <v>68</v>
      </c>
      <c r="AA2409">
        <v>1</v>
      </c>
    </row>
    <row r="2410" spans="1:27" x14ac:dyDescent="0.3">
      <c r="A2410" t="b">
        <f>COUNTIF($C$1:C2410, C2410)&gt;1</f>
        <v>0</v>
      </c>
      <c r="B2410" t="b">
        <f>VLOOKUP(C2410,Sheet3!$A:$B,2,0) &gt; 1</f>
        <v>0</v>
      </c>
      <c r="C2410">
        <v>2409</v>
      </c>
      <c r="D2410">
        <v>17447</v>
      </c>
      <c r="E2410" s="4">
        <v>41047</v>
      </c>
      <c r="F2410">
        <v>42</v>
      </c>
      <c r="G2410" s="15">
        <f>I2410*F2410</f>
        <v>4620</v>
      </c>
      <c r="H2410" s="9">
        <v>0.01</v>
      </c>
      <c r="I2410" s="13">
        <f>VLOOKUP($U2410,Pricebook!$A:$D,4,0)</f>
        <v>110</v>
      </c>
      <c r="J2410" s="11">
        <f>G2410*(1-H2410)</f>
        <v>4573.8</v>
      </c>
      <c r="K2410" t="s">
        <v>481</v>
      </c>
      <c r="L2410" t="s">
        <v>482</v>
      </c>
      <c r="M2410" t="str">
        <f>VLOOKUP($L2410,Companies!$A:$G,7,)</f>
        <v>Television Services</v>
      </c>
      <c r="N2410" t="str">
        <f>VLOOKUP($L2410,Companies!$A:$G,6,)</f>
        <v>Consumer Services</v>
      </c>
      <c r="O2410" s="6" t="s">
        <v>483</v>
      </c>
      <c r="P2410" s="6">
        <v>80134</v>
      </c>
      <c r="Q2410" t="s">
        <v>237</v>
      </c>
      <c r="R2410" t="s">
        <v>23</v>
      </c>
      <c r="S2410" s="4">
        <v>41049</v>
      </c>
      <c r="T2410" s="7">
        <f>S2410-E2410</f>
        <v>2</v>
      </c>
      <c r="U2410" t="s">
        <v>14215</v>
      </c>
      <c r="V2410" s="6" t="s">
        <v>14257</v>
      </c>
      <c r="W2410" t="s">
        <v>14270</v>
      </c>
      <c r="X2410" t="s">
        <v>14195</v>
      </c>
      <c r="Y2410" t="str">
        <f>VLOOKUP(R2410,Managers!$A:$B,2,)</f>
        <v>Bob Turner</v>
      </c>
      <c r="Z2410" s="11">
        <f>VLOOKUP(X2410,HourlyWages!$A:$B,2,0)</f>
        <v>52</v>
      </c>
      <c r="AA2410">
        <v>1</v>
      </c>
    </row>
    <row r="2411" spans="1:27" x14ac:dyDescent="0.3">
      <c r="A2411" t="b">
        <f>COUNTIF($C$1:C2411, C2411)&gt;1</f>
        <v>0</v>
      </c>
      <c r="B2411" t="b">
        <f>VLOOKUP(C2411,Sheet3!$A:$B,2,0) &gt; 1</f>
        <v>0</v>
      </c>
      <c r="C2411">
        <v>2410</v>
      </c>
      <c r="D2411">
        <v>17506</v>
      </c>
      <c r="E2411" s="4">
        <v>40237</v>
      </c>
      <c r="F2411">
        <v>33</v>
      </c>
      <c r="G2411" s="15">
        <f>I2411*F2411</f>
        <v>5610</v>
      </c>
      <c r="H2411" s="9">
        <v>0.03</v>
      </c>
      <c r="I2411" s="13">
        <f>VLOOKUP($U2411,Pricebook!$A:$D,4,0)</f>
        <v>170</v>
      </c>
      <c r="J2411" s="11">
        <f>G2411*(1-H2411)</f>
        <v>5441.7</v>
      </c>
      <c r="K2411" t="s">
        <v>564</v>
      </c>
      <c r="L2411" t="s">
        <v>36</v>
      </c>
      <c r="M2411" t="str">
        <f>VLOOKUP($L2411,Companies!$A:$G,7,)</f>
        <v>Electronic Components</v>
      </c>
      <c r="N2411" t="str">
        <f>VLOOKUP($L2411,Companies!$A:$G,6,)</f>
        <v>Technology</v>
      </c>
      <c r="O2411" s="6" t="s">
        <v>565</v>
      </c>
      <c r="P2411" s="6" t="s">
        <v>566</v>
      </c>
      <c r="Q2411" t="s">
        <v>339</v>
      </c>
      <c r="R2411" t="s">
        <v>16</v>
      </c>
      <c r="S2411" s="4">
        <v>40241</v>
      </c>
      <c r="T2411" s="7">
        <f>S2411-E2411</f>
        <v>4</v>
      </c>
      <c r="U2411" t="s">
        <v>14219</v>
      </c>
      <c r="V2411" s="6" t="s">
        <v>14251</v>
      </c>
      <c r="W2411" t="s">
        <v>14261</v>
      </c>
      <c r="X2411" t="s">
        <v>14196</v>
      </c>
      <c r="Y2411" t="str">
        <f>VLOOKUP(R2411,Managers!$A:$B,2,)</f>
        <v>Josh Martinez</v>
      </c>
      <c r="Z2411" s="11">
        <f>VLOOKUP(X2411,HourlyWages!$A:$B,2,0)</f>
        <v>58</v>
      </c>
      <c r="AA2411">
        <v>1</v>
      </c>
    </row>
    <row r="2412" spans="1:27" x14ac:dyDescent="0.3">
      <c r="A2412" t="b">
        <f>COUNTIF($C$1:C2412, C2412)&gt;1</f>
        <v>0</v>
      </c>
      <c r="B2412" t="b">
        <f>VLOOKUP(C2412,Sheet3!$A:$B,2,0) &gt; 1</f>
        <v>0</v>
      </c>
      <c r="C2412">
        <v>2411</v>
      </c>
      <c r="D2412">
        <v>17507</v>
      </c>
      <c r="E2412" s="4">
        <v>41072</v>
      </c>
      <c r="F2412">
        <v>27</v>
      </c>
      <c r="G2412" s="15">
        <f>I2412*F2412</f>
        <v>4590</v>
      </c>
      <c r="H2412" s="9">
        <v>0.04</v>
      </c>
      <c r="I2412" s="13">
        <f>VLOOKUP($U2412,Pricebook!$A:$D,4,0)</f>
        <v>170</v>
      </c>
      <c r="J2412" s="11">
        <f>G2412*(1-H2412)</f>
        <v>4406.3999999999996</v>
      </c>
      <c r="K2412" t="s">
        <v>441</v>
      </c>
      <c r="L2412" t="s">
        <v>241</v>
      </c>
      <c r="M2412" t="str">
        <f>VLOOKUP($L2412,Companies!$A:$G,7,)</f>
        <v>Computer Software: Prepackaged Software</v>
      </c>
      <c r="N2412" t="str">
        <f>VLOOKUP($L2412,Companies!$A:$G,6,)</f>
        <v>Technology</v>
      </c>
      <c r="O2412" s="6" t="s">
        <v>724</v>
      </c>
      <c r="P2412" s="6">
        <v>48195</v>
      </c>
      <c r="Q2412" t="s">
        <v>172</v>
      </c>
      <c r="R2412" t="s">
        <v>16</v>
      </c>
      <c r="S2412" s="4">
        <v>41072</v>
      </c>
      <c r="T2412" s="7">
        <f>S2412-E2412</f>
        <v>0</v>
      </c>
      <c r="U2412" t="s">
        <v>14219</v>
      </c>
      <c r="V2412" s="6" t="s">
        <v>14254</v>
      </c>
      <c r="W2412" t="s">
        <v>14269</v>
      </c>
      <c r="X2412" t="s">
        <v>14203</v>
      </c>
      <c r="Y2412" t="str">
        <f>VLOOKUP(R2412,Managers!$A:$B,2,)</f>
        <v>Josh Martinez</v>
      </c>
      <c r="Z2412" s="11">
        <f>VLOOKUP(X2412,HourlyWages!$A:$B,2,0)</f>
        <v>62</v>
      </c>
      <c r="AA2412">
        <v>1</v>
      </c>
    </row>
    <row r="2413" spans="1:27" x14ac:dyDescent="0.3">
      <c r="A2413" t="b">
        <f>COUNTIF($C$1:C2413, C2413)&gt;1</f>
        <v>0</v>
      </c>
      <c r="B2413" t="b">
        <f>VLOOKUP(C2413,Sheet3!$A:$B,2,0) &gt; 1</f>
        <v>0</v>
      </c>
      <c r="C2413">
        <v>2412</v>
      </c>
      <c r="D2413">
        <v>17507</v>
      </c>
      <c r="E2413" s="4">
        <v>41072</v>
      </c>
      <c r="F2413">
        <v>22</v>
      </c>
      <c r="G2413" s="15">
        <f>I2413*F2413</f>
        <v>3300</v>
      </c>
      <c r="H2413" s="9">
        <v>0.1</v>
      </c>
      <c r="I2413" s="13">
        <f>VLOOKUP($U2413,Pricebook!$A:$D,4,0)</f>
        <v>150</v>
      </c>
      <c r="J2413" s="11">
        <f>G2413*(1-H2413)</f>
        <v>2970</v>
      </c>
      <c r="K2413" t="s">
        <v>441</v>
      </c>
      <c r="L2413" t="s">
        <v>241</v>
      </c>
      <c r="M2413" t="str">
        <f>VLOOKUP($L2413,Companies!$A:$G,7,)</f>
        <v>Computer Software: Prepackaged Software</v>
      </c>
      <c r="N2413" t="str">
        <f>VLOOKUP($L2413,Companies!$A:$G,6,)</f>
        <v>Technology</v>
      </c>
      <c r="O2413" s="6" t="s">
        <v>898</v>
      </c>
      <c r="P2413" s="6">
        <v>48310</v>
      </c>
      <c r="Q2413" t="s">
        <v>172</v>
      </c>
      <c r="R2413" t="s">
        <v>16</v>
      </c>
      <c r="S2413" s="4">
        <v>41074</v>
      </c>
      <c r="T2413" s="7">
        <f>S2413-E2413</f>
        <v>2</v>
      </c>
      <c r="U2413" t="s">
        <v>14216</v>
      </c>
      <c r="V2413" s="6" t="s">
        <v>14251</v>
      </c>
      <c r="W2413" t="s">
        <v>14260</v>
      </c>
      <c r="X2413" t="s">
        <v>14187</v>
      </c>
      <c r="Y2413" t="str">
        <f>VLOOKUP(R2413,Managers!$A:$B,2,)</f>
        <v>Josh Martinez</v>
      </c>
      <c r="Z2413" s="11">
        <f>VLOOKUP(X2413,HourlyWages!$A:$B,2,0)</f>
        <v>45</v>
      </c>
      <c r="AA2413">
        <v>1</v>
      </c>
    </row>
    <row r="2414" spans="1:27" x14ac:dyDescent="0.3">
      <c r="A2414" t="b">
        <f>COUNTIF($C$1:C2414, C2414)&gt;1</f>
        <v>0</v>
      </c>
      <c r="B2414" t="b">
        <f>VLOOKUP(C2414,Sheet3!$A:$B,2,0) &gt; 1</f>
        <v>0</v>
      </c>
      <c r="C2414">
        <v>2413</v>
      </c>
      <c r="D2414">
        <v>17508</v>
      </c>
      <c r="E2414" s="4">
        <v>41087</v>
      </c>
      <c r="F2414">
        <v>50</v>
      </c>
      <c r="G2414" s="15">
        <f>I2414*F2414</f>
        <v>6000</v>
      </c>
      <c r="H2414" s="9">
        <v>0.01</v>
      </c>
      <c r="I2414" s="13">
        <f>VLOOKUP($U2414,Pricebook!$A:$D,4,0)</f>
        <v>120</v>
      </c>
      <c r="J2414" s="11">
        <f>G2414*(1-H2414)</f>
        <v>5940</v>
      </c>
      <c r="K2414" t="s">
        <v>852</v>
      </c>
      <c r="L2414" t="s">
        <v>594</v>
      </c>
      <c r="M2414" t="str">
        <f>VLOOKUP($L2414,Companies!$A:$G,7,)</f>
        <v>Semiconductors</v>
      </c>
      <c r="N2414" t="str">
        <f>VLOOKUP($L2414,Companies!$A:$G,6,)</f>
        <v>Technology</v>
      </c>
      <c r="O2414" s="6" t="s">
        <v>847</v>
      </c>
      <c r="P2414" s="6">
        <v>32601</v>
      </c>
      <c r="Q2414" t="s">
        <v>101</v>
      </c>
      <c r="R2414" t="s">
        <v>34</v>
      </c>
      <c r="S2414" s="4">
        <v>41089</v>
      </c>
      <c r="T2414" s="7">
        <f>S2414-E2414</f>
        <v>2</v>
      </c>
      <c r="U2414" t="s">
        <v>14212</v>
      </c>
      <c r="V2414" s="6" t="s">
        <v>14251</v>
      </c>
      <c r="W2414" t="s">
        <v>14263</v>
      </c>
      <c r="X2414" t="s">
        <v>14195</v>
      </c>
      <c r="Y2414" t="str">
        <f>VLOOKUP(R2414,Managers!$A:$B,2,)</f>
        <v>Frank Mitchell</v>
      </c>
      <c r="Z2414" s="11">
        <f>VLOOKUP(X2414,HourlyWages!$A:$B,2,0)</f>
        <v>52</v>
      </c>
      <c r="AA2414">
        <v>1</v>
      </c>
    </row>
    <row r="2415" spans="1:27" x14ac:dyDescent="0.3">
      <c r="A2415" t="b">
        <f>COUNTIF($C$1:C2415, C2415)&gt;1</f>
        <v>0</v>
      </c>
      <c r="B2415" t="b">
        <f>VLOOKUP(C2415,Sheet3!$A:$B,2,0) &gt; 1</f>
        <v>0</v>
      </c>
      <c r="C2415">
        <v>2414</v>
      </c>
      <c r="D2415">
        <v>17510</v>
      </c>
      <c r="E2415" s="4">
        <v>41212</v>
      </c>
      <c r="F2415">
        <v>28</v>
      </c>
      <c r="G2415" s="15">
        <f>I2415*F2415</f>
        <v>3080</v>
      </c>
      <c r="H2415" s="9">
        <v>0</v>
      </c>
      <c r="I2415" s="13">
        <f>VLOOKUP($U2415,Pricebook!$A:$D,4,0)</f>
        <v>110</v>
      </c>
      <c r="J2415" s="11">
        <f>G2415*(1-H2415)</f>
        <v>3080</v>
      </c>
      <c r="K2415" t="s">
        <v>732</v>
      </c>
      <c r="L2415" t="s">
        <v>300</v>
      </c>
      <c r="M2415" t="str">
        <f>VLOOKUP($L2415,Companies!$A:$G,7,)</f>
        <v>Computer Software: Programming, Data Processing</v>
      </c>
      <c r="N2415" t="str">
        <f>VLOOKUP($L2415,Companies!$A:$G,6,)</f>
        <v>Technology</v>
      </c>
      <c r="O2415" s="6" t="s">
        <v>733</v>
      </c>
      <c r="P2415" s="6">
        <v>95695</v>
      </c>
      <c r="Q2415" t="s">
        <v>114</v>
      </c>
      <c r="R2415" t="s">
        <v>23</v>
      </c>
      <c r="S2415" s="4">
        <v>41213</v>
      </c>
      <c r="T2415" s="7">
        <f>S2415-E2415</f>
        <v>1</v>
      </c>
      <c r="U2415" t="s">
        <v>14220</v>
      </c>
      <c r="V2415" s="6" t="s">
        <v>14251</v>
      </c>
      <c r="W2415" t="s">
        <v>14253</v>
      </c>
      <c r="X2415" t="s">
        <v>14197</v>
      </c>
      <c r="Y2415" t="str">
        <f>VLOOKUP(R2415,Managers!$A:$B,2,)</f>
        <v>Bob Turner</v>
      </c>
      <c r="Z2415" s="11">
        <f>VLOOKUP(X2415,HourlyWages!$A:$B,2,0)</f>
        <v>71</v>
      </c>
      <c r="AA2415">
        <v>1</v>
      </c>
    </row>
    <row r="2416" spans="1:27" x14ac:dyDescent="0.3">
      <c r="A2416" t="b">
        <f>COUNTIF($C$1:C2416, C2416)&gt;1</f>
        <v>0</v>
      </c>
      <c r="B2416" t="b">
        <f>VLOOKUP(C2416,Sheet3!$A:$B,2,0) &gt; 1</f>
        <v>0</v>
      </c>
      <c r="C2416">
        <v>2415</v>
      </c>
      <c r="D2416">
        <v>17539</v>
      </c>
      <c r="E2416" s="4">
        <v>40801</v>
      </c>
      <c r="F2416">
        <v>28</v>
      </c>
      <c r="G2416" s="15">
        <f>I2416*F2416</f>
        <v>3500</v>
      </c>
      <c r="H2416" s="9">
        <v>0.08</v>
      </c>
      <c r="I2416" s="13">
        <f>VLOOKUP($U2416,Pricebook!$A:$D,4,0)</f>
        <v>125</v>
      </c>
      <c r="J2416" s="11">
        <f>G2416*(1-H2416)</f>
        <v>3220</v>
      </c>
      <c r="K2416" t="s">
        <v>1968</v>
      </c>
      <c r="L2416" t="s">
        <v>165</v>
      </c>
      <c r="M2416" t="str">
        <f>VLOOKUP($L2416,Companies!$A:$G,7,)</f>
        <v>Beverages (Production/Distribution)</v>
      </c>
      <c r="N2416" t="str">
        <f>VLOOKUP($L2416,Companies!$A:$G,6,)</f>
        <v>Consumer Non-Durables</v>
      </c>
      <c r="O2416" s="6" t="s">
        <v>459</v>
      </c>
      <c r="P2416" s="6" t="s">
        <v>1678</v>
      </c>
      <c r="Q2416" t="s">
        <v>52</v>
      </c>
      <c r="R2416" t="s">
        <v>23</v>
      </c>
      <c r="S2416" s="4">
        <v>40802</v>
      </c>
      <c r="T2416" s="7">
        <f>S2416-E2416</f>
        <v>1</v>
      </c>
      <c r="U2416" t="s">
        <v>14208</v>
      </c>
      <c r="V2416" s="6" t="s">
        <v>14257</v>
      </c>
      <c r="W2416" t="s">
        <v>14259</v>
      </c>
      <c r="X2416" t="s">
        <v>14184</v>
      </c>
      <c r="Y2416" t="str">
        <f>VLOOKUP(R2416,Managers!$A:$B,2,)</f>
        <v>Bob Turner</v>
      </c>
      <c r="Z2416" s="11">
        <f>VLOOKUP(X2416,HourlyWages!$A:$B,2,0)</f>
        <v>50</v>
      </c>
      <c r="AA2416">
        <v>1</v>
      </c>
    </row>
    <row r="2417" spans="1:27" x14ac:dyDescent="0.3">
      <c r="A2417" t="b">
        <f>COUNTIF($C$1:C2417, C2417)&gt;1</f>
        <v>0</v>
      </c>
      <c r="B2417" t="b">
        <f>VLOOKUP(C2417,Sheet3!$A:$B,2,0) &gt; 1</f>
        <v>0</v>
      </c>
      <c r="C2417">
        <v>2416</v>
      </c>
      <c r="D2417">
        <v>17539</v>
      </c>
      <c r="E2417" s="4">
        <v>40801</v>
      </c>
      <c r="F2417">
        <v>10</v>
      </c>
      <c r="G2417" s="15">
        <f>I2417*F2417</f>
        <v>1500</v>
      </c>
      <c r="H2417" s="9">
        <v>0.1</v>
      </c>
      <c r="I2417" s="13">
        <f>VLOOKUP($U2417,Pricebook!$A:$D,4,0)</f>
        <v>150</v>
      </c>
      <c r="J2417" s="11">
        <f>G2417*(1-H2417)</f>
        <v>1350</v>
      </c>
      <c r="K2417" t="s">
        <v>1968</v>
      </c>
      <c r="L2417" t="s">
        <v>165</v>
      </c>
      <c r="M2417" t="str">
        <f>VLOOKUP($L2417,Companies!$A:$G,7,)</f>
        <v>Beverages (Production/Distribution)</v>
      </c>
      <c r="N2417" t="str">
        <f>VLOOKUP($L2417,Companies!$A:$G,6,)</f>
        <v>Consumer Non-Durables</v>
      </c>
      <c r="O2417" s="6" t="s">
        <v>459</v>
      </c>
      <c r="P2417" s="6" t="s">
        <v>1678</v>
      </c>
      <c r="Q2417" t="s">
        <v>52</v>
      </c>
      <c r="R2417" t="s">
        <v>23</v>
      </c>
      <c r="S2417" s="4">
        <v>40802</v>
      </c>
      <c r="T2417" s="7">
        <f>S2417-E2417</f>
        <v>1</v>
      </c>
      <c r="U2417" t="s">
        <v>14210</v>
      </c>
      <c r="V2417" s="6" t="s">
        <v>14257</v>
      </c>
      <c r="W2417" t="s">
        <v>14264</v>
      </c>
      <c r="X2417" t="s">
        <v>14186</v>
      </c>
      <c r="Y2417" t="str">
        <f>VLOOKUP(R2417,Managers!$A:$B,2,)</f>
        <v>Bob Turner</v>
      </c>
      <c r="Z2417" s="11">
        <f>VLOOKUP(X2417,HourlyWages!$A:$B,2,0)</f>
        <v>67</v>
      </c>
      <c r="AA2417">
        <v>1</v>
      </c>
    </row>
    <row r="2418" spans="1:27" x14ac:dyDescent="0.3">
      <c r="A2418" t="b">
        <f>COUNTIF($C$1:C2418, C2418)&gt;1</f>
        <v>0</v>
      </c>
      <c r="B2418" t="b">
        <f>VLOOKUP(C2418,Sheet3!$A:$B,2,0) &gt; 1</f>
        <v>0</v>
      </c>
      <c r="C2418">
        <v>2417</v>
      </c>
      <c r="D2418">
        <v>17542</v>
      </c>
      <c r="E2418" s="4">
        <v>40421</v>
      </c>
      <c r="F2418">
        <v>37</v>
      </c>
      <c r="G2418" s="15">
        <f>I2418*F2418</f>
        <v>7400</v>
      </c>
      <c r="H2418" s="9">
        <v>0.01</v>
      </c>
      <c r="I2418" s="13">
        <f>VLOOKUP($U2418,Pricebook!$A:$D,4,0)</f>
        <v>200</v>
      </c>
      <c r="J2418" s="11">
        <f>G2418*(1-H2418)</f>
        <v>7326</v>
      </c>
      <c r="K2418" t="s">
        <v>767</v>
      </c>
      <c r="L2418" t="s">
        <v>520</v>
      </c>
      <c r="M2418" t="str">
        <f>VLOOKUP($L2418,Companies!$A:$G,7,)</f>
        <v>Computer Software: Prepackaged Software</v>
      </c>
      <c r="N2418" t="str">
        <f>VLOOKUP($L2418,Companies!$A:$G,6,)</f>
        <v>Technology</v>
      </c>
      <c r="O2418" s="6" t="s">
        <v>768</v>
      </c>
      <c r="P2418" s="6">
        <v>95051</v>
      </c>
      <c r="Q2418" t="s">
        <v>114</v>
      </c>
      <c r="R2418" t="s">
        <v>23</v>
      </c>
      <c r="S2418" s="4">
        <v>40423</v>
      </c>
      <c r="T2418" s="7">
        <f>S2418-E2418</f>
        <v>2</v>
      </c>
      <c r="U2418" t="s">
        <v>14214</v>
      </c>
      <c r="V2418" s="6" t="s">
        <v>14257</v>
      </c>
      <c r="W2418" t="s">
        <v>14258</v>
      </c>
      <c r="X2418" t="s">
        <v>14191</v>
      </c>
      <c r="Y2418" t="str">
        <f>VLOOKUP(R2418,Managers!$A:$B,2,)</f>
        <v>Bob Turner</v>
      </c>
      <c r="Z2418" s="11">
        <f>VLOOKUP(X2418,HourlyWages!$A:$B,2,0)</f>
        <v>60</v>
      </c>
      <c r="AA2418">
        <v>1</v>
      </c>
    </row>
    <row r="2419" spans="1:27" x14ac:dyDescent="0.3">
      <c r="A2419" t="b">
        <f>COUNTIF($C$1:C2419, C2419)&gt;1</f>
        <v>0</v>
      </c>
      <c r="B2419" t="b">
        <f>VLOOKUP(C2419,Sheet3!$A:$B,2,0) &gt; 1</f>
        <v>0</v>
      </c>
      <c r="C2419">
        <v>2418</v>
      </c>
      <c r="D2419">
        <v>17543</v>
      </c>
      <c r="E2419" s="4">
        <v>41054</v>
      </c>
      <c r="F2419">
        <v>1</v>
      </c>
      <c r="G2419" s="15">
        <f>I2419*F2419</f>
        <v>110</v>
      </c>
      <c r="H2419" s="9">
        <v>0.09</v>
      </c>
      <c r="I2419" s="13">
        <f>VLOOKUP($U2419,Pricebook!$A:$D,4,0)</f>
        <v>110</v>
      </c>
      <c r="J2419" s="11">
        <f>G2419*(1-H2419)</f>
        <v>100.10000000000001</v>
      </c>
      <c r="K2419" t="s">
        <v>1826</v>
      </c>
      <c r="L2419" t="s">
        <v>341</v>
      </c>
      <c r="M2419" t="str">
        <f>VLOOKUP($L2419,Companies!$A:$G,7,)</f>
        <v>Computer Software: Prepackaged Software</v>
      </c>
      <c r="N2419" t="str">
        <f>VLOOKUP($L2419,Companies!$A:$G,6,)</f>
        <v>Technology</v>
      </c>
      <c r="O2419" s="6" t="s">
        <v>1952</v>
      </c>
      <c r="P2419" s="6" t="s">
        <v>1953</v>
      </c>
      <c r="Q2419" t="s">
        <v>368</v>
      </c>
      <c r="R2419" t="s">
        <v>34</v>
      </c>
      <c r="S2419" s="4">
        <v>41054</v>
      </c>
      <c r="T2419" s="7">
        <f>S2419-E2419</f>
        <v>0</v>
      </c>
      <c r="U2419" t="s">
        <v>14215</v>
      </c>
      <c r="V2419" s="6" t="s">
        <v>14251</v>
      </c>
      <c r="W2419" t="s">
        <v>14252</v>
      </c>
      <c r="X2419" t="s">
        <v>14193</v>
      </c>
      <c r="Y2419" t="str">
        <f>VLOOKUP(R2419,Managers!$A:$B,2,)</f>
        <v>Frank Mitchell</v>
      </c>
      <c r="Z2419" s="11">
        <f>VLOOKUP(X2419,HourlyWages!$A:$B,2,0)</f>
        <v>57</v>
      </c>
      <c r="AA2419">
        <v>1</v>
      </c>
    </row>
    <row r="2420" spans="1:27" x14ac:dyDescent="0.3">
      <c r="A2420" t="b">
        <f>COUNTIF($C$1:C2420, C2420)&gt;1</f>
        <v>0</v>
      </c>
      <c r="B2420" t="b">
        <f>VLOOKUP(C2420,Sheet3!$A:$B,2,0) &gt; 1</f>
        <v>0</v>
      </c>
      <c r="C2420">
        <v>2419</v>
      </c>
      <c r="D2420">
        <v>17543</v>
      </c>
      <c r="E2420" s="4">
        <v>41054</v>
      </c>
      <c r="F2420">
        <v>35</v>
      </c>
      <c r="G2420" s="15">
        <f>I2420*F2420</f>
        <v>3850</v>
      </c>
      <c r="H2420" s="9">
        <v>0.1</v>
      </c>
      <c r="I2420" s="13">
        <f>VLOOKUP($U2420,Pricebook!$A:$D,4,0)</f>
        <v>110</v>
      </c>
      <c r="J2420" s="11">
        <f>G2420*(1-H2420)</f>
        <v>3465</v>
      </c>
      <c r="K2420" t="s">
        <v>1826</v>
      </c>
      <c r="L2420" t="s">
        <v>341</v>
      </c>
      <c r="M2420" t="str">
        <f>VLOOKUP($L2420,Companies!$A:$G,7,)</f>
        <v>Computer Software: Prepackaged Software</v>
      </c>
      <c r="N2420" t="str">
        <f>VLOOKUP($L2420,Companies!$A:$G,6,)</f>
        <v>Technology</v>
      </c>
      <c r="O2420" s="6" t="s">
        <v>1952</v>
      </c>
      <c r="P2420" s="6" t="s">
        <v>1953</v>
      </c>
      <c r="Q2420" t="s">
        <v>368</v>
      </c>
      <c r="R2420" t="s">
        <v>34</v>
      </c>
      <c r="S2420" s="4">
        <v>41056</v>
      </c>
      <c r="T2420" s="7">
        <f>S2420-E2420</f>
        <v>2</v>
      </c>
      <c r="U2420" t="s">
        <v>14215</v>
      </c>
      <c r="V2420" s="6" t="s">
        <v>14251</v>
      </c>
      <c r="W2420" t="s">
        <v>14262</v>
      </c>
      <c r="X2420" t="s">
        <v>14199</v>
      </c>
      <c r="Y2420" t="str">
        <f>VLOOKUP(R2420,Managers!$A:$B,2,)</f>
        <v>Frank Mitchell</v>
      </c>
      <c r="Z2420" s="11">
        <f>VLOOKUP(X2420,HourlyWages!$A:$B,2,0)</f>
        <v>68</v>
      </c>
      <c r="AA2420">
        <v>1</v>
      </c>
    </row>
    <row r="2421" spans="1:27" x14ac:dyDescent="0.3">
      <c r="A2421" t="b">
        <f>COUNTIF($C$1:C2421, C2421)&gt;1</f>
        <v>0</v>
      </c>
      <c r="B2421" t="b">
        <f>VLOOKUP(C2421,Sheet3!$A:$B,2,0) &gt; 1</f>
        <v>0</v>
      </c>
      <c r="C2421">
        <v>2420</v>
      </c>
      <c r="D2421">
        <v>17543</v>
      </c>
      <c r="E2421" s="4">
        <v>41054</v>
      </c>
      <c r="F2421">
        <v>26</v>
      </c>
      <c r="G2421" s="15">
        <f>I2421*F2421</f>
        <v>3900</v>
      </c>
      <c r="H2421" s="9">
        <v>0.06</v>
      </c>
      <c r="I2421" s="13">
        <f>VLOOKUP($U2421,Pricebook!$A:$D,4,0)</f>
        <v>150</v>
      </c>
      <c r="J2421" s="11">
        <f>G2421*(1-H2421)</f>
        <v>3666</v>
      </c>
      <c r="K2421" t="s">
        <v>1826</v>
      </c>
      <c r="L2421" t="s">
        <v>341</v>
      </c>
      <c r="M2421" t="str">
        <f>VLOOKUP($L2421,Companies!$A:$G,7,)</f>
        <v>Computer Software: Prepackaged Software</v>
      </c>
      <c r="N2421" t="str">
        <f>VLOOKUP($L2421,Companies!$A:$G,6,)</f>
        <v>Technology</v>
      </c>
      <c r="O2421" s="6" t="s">
        <v>1952</v>
      </c>
      <c r="P2421" s="6" t="s">
        <v>1953</v>
      </c>
      <c r="Q2421" t="s">
        <v>368</v>
      </c>
      <c r="R2421" t="s">
        <v>34</v>
      </c>
      <c r="S2421" s="4">
        <v>41056</v>
      </c>
      <c r="T2421" s="7">
        <f>S2421-E2421</f>
        <v>2</v>
      </c>
      <c r="U2421" t="s">
        <v>14210</v>
      </c>
      <c r="V2421" s="6" t="s">
        <v>14251</v>
      </c>
      <c r="W2421" t="s">
        <v>14267</v>
      </c>
      <c r="X2421" t="s">
        <v>14201</v>
      </c>
      <c r="Y2421" t="str">
        <f>VLOOKUP(R2421,Managers!$A:$B,2,)</f>
        <v>Frank Mitchell</v>
      </c>
      <c r="Z2421" s="11">
        <f>VLOOKUP(X2421,HourlyWages!$A:$B,2,0)</f>
        <v>53</v>
      </c>
      <c r="AA2421">
        <v>1</v>
      </c>
    </row>
    <row r="2422" spans="1:27" x14ac:dyDescent="0.3">
      <c r="A2422" t="b">
        <f>COUNTIF($C$1:C2422, C2422)&gt;1</f>
        <v>0</v>
      </c>
      <c r="B2422" t="b">
        <f>VLOOKUP(C2422,Sheet3!$A:$B,2,0) &gt; 1</f>
        <v>0</v>
      </c>
      <c r="C2422">
        <v>2421</v>
      </c>
      <c r="D2422">
        <v>17568</v>
      </c>
      <c r="E2422" s="4">
        <v>40459</v>
      </c>
      <c r="F2422">
        <v>31</v>
      </c>
      <c r="G2422" s="15">
        <f>I2422*F2422</f>
        <v>4650</v>
      </c>
      <c r="H2422" s="9">
        <v>0</v>
      </c>
      <c r="I2422" s="13">
        <f>VLOOKUP($U2422,Pricebook!$A:$D,4,0)</f>
        <v>150</v>
      </c>
      <c r="J2422" s="11">
        <f>G2422*(1-H2422)</f>
        <v>4650</v>
      </c>
      <c r="K2422" t="s">
        <v>111</v>
      </c>
      <c r="L2422" t="s">
        <v>112</v>
      </c>
      <c r="M2422" t="str">
        <f>VLOOKUP($L2422,Companies!$A:$G,7,)</f>
        <v>Telecommunications Equipment</v>
      </c>
      <c r="N2422" t="str">
        <f>VLOOKUP($L2422,Companies!$A:$G,6,)</f>
        <v>Public Utilities</v>
      </c>
      <c r="O2422" s="6" t="s">
        <v>883</v>
      </c>
      <c r="P2422" s="6">
        <v>94024</v>
      </c>
      <c r="Q2422" t="s">
        <v>114</v>
      </c>
      <c r="R2422" t="s">
        <v>23</v>
      </c>
      <c r="S2422" s="4">
        <v>40460</v>
      </c>
      <c r="T2422" s="7">
        <f>S2422-E2422</f>
        <v>1</v>
      </c>
      <c r="U2422" t="s">
        <v>14211</v>
      </c>
      <c r="V2422" s="6" t="s">
        <v>14257</v>
      </c>
      <c r="W2422" t="s">
        <v>14258</v>
      </c>
      <c r="X2422" t="s">
        <v>14191</v>
      </c>
      <c r="Y2422" t="str">
        <f>VLOOKUP(R2422,Managers!$A:$B,2,)</f>
        <v>Bob Turner</v>
      </c>
      <c r="Z2422" s="11">
        <f>VLOOKUP(X2422,HourlyWages!$A:$B,2,0)</f>
        <v>60</v>
      </c>
      <c r="AA2422">
        <v>1</v>
      </c>
    </row>
    <row r="2423" spans="1:27" x14ac:dyDescent="0.3">
      <c r="A2423" t="b">
        <f>COUNTIF($C$1:C2423, C2423)&gt;1</f>
        <v>0</v>
      </c>
      <c r="B2423" t="b">
        <f>VLOOKUP(C2423,Sheet3!$A:$B,2,0) &gt; 1</f>
        <v>0</v>
      </c>
      <c r="C2423">
        <v>2422</v>
      </c>
      <c r="D2423">
        <v>17571</v>
      </c>
      <c r="E2423" s="4">
        <v>40983</v>
      </c>
      <c r="F2423">
        <v>32</v>
      </c>
      <c r="G2423" s="15">
        <f>I2423*F2423</f>
        <v>4480</v>
      </c>
      <c r="H2423" s="9">
        <v>0.01</v>
      </c>
      <c r="I2423" s="13">
        <f>VLOOKUP($U2423,Pricebook!$A:$D,4,0)</f>
        <v>140</v>
      </c>
      <c r="J2423" s="11">
        <f>G2423*(1-H2423)</f>
        <v>4435.2</v>
      </c>
      <c r="K2423" t="s">
        <v>908</v>
      </c>
      <c r="L2423" t="s">
        <v>406</v>
      </c>
      <c r="M2423" t="str">
        <f>VLOOKUP($L2423,Companies!$A:$G,7,)</f>
        <v>Air Freight/Delivery Services</v>
      </c>
      <c r="N2423" t="str">
        <f>VLOOKUP($L2423,Companies!$A:$G,6,)</f>
        <v>Transportation</v>
      </c>
      <c r="O2423" s="6" t="s">
        <v>909</v>
      </c>
      <c r="P2423" s="6">
        <v>92025</v>
      </c>
      <c r="Q2423" t="s">
        <v>114</v>
      </c>
      <c r="R2423" t="s">
        <v>23</v>
      </c>
      <c r="S2423" s="4">
        <v>40984</v>
      </c>
      <c r="T2423" s="7">
        <f>S2423-E2423</f>
        <v>1</v>
      </c>
      <c r="U2423" t="s">
        <v>14213</v>
      </c>
      <c r="V2423" s="6" t="s">
        <v>14251</v>
      </c>
      <c r="W2423" t="s">
        <v>14266</v>
      </c>
      <c r="X2423" t="s">
        <v>14188</v>
      </c>
      <c r="Y2423" t="str">
        <f>VLOOKUP(R2423,Managers!$A:$B,2,)</f>
        <v>Bob Turner</v>
      </c>
      <c r="Z2423" s="11">
        <f>VLOOKUP(X2423,HourlyWages!$A:$B,2,0)</f>
        <v>52</v>
      </c>
      <c r="AA2423">
        <v>1</v>
      </c>
    </row>
    <row r="2424" spans="1:27" x14ac:dyDescent="0.3">
      <c r="A2424" t="b">
        <f>COUNTIF($C$1:C2424, C2424)&gt;1</f>
        <v>0</v>
      </c>
      <c r="B2424" t="b">
        <f>VLOOKUP(C2424,Sheet3!$A:$B,2,0) &gt; 1</f>
        <v>0</v>
      </c>
      <c r="C2424">
        <v>2423</v>
      </c>
      <c r="D2424">
        <v>17571</v>
      </c>
      <c r="E2424" s="4">
        <v>40983</v>
      </c>
      <c r="F2424">
        <v>50</v>
      </c>
      <c r="G2424" s="15">
        <f>I2424*F2424</f>
        <v>7500</v>
      </c>
      <c r="H2424" s="9">
        <v>0.02</v>
      </c>
      <c r="I2424" s="13">
        <f>VLOOKUP($U2424,Pricebook!$A:$D,4,0)</f>
        <v>150</v>
      </c>
      <c r="J2424" s="11">
        <f>G2424*(1-H2424)</f>
        <v>7350</v>
      </c>
      <c r="K2424" t="s">
        <v>908</v>
      </c>
      <c r="L2424" t="s">
        <v>406</v>
      </c>
      <c r="M2424" t="str">
        <f>VLOOKUP($L2424,Companies!$A:$G,7,)</f>
        <v>Air Freight/Delivery Services</v>
      </c>
      <c r="N2424" t="str">
        <f>VLOOKUP($L2424,Companies!$A:$G,6,)</f>
        <v>Transportation</v>
      </c>
      <c r="O2424" s="6" t="s">
        <v>1413</v>
      </c>
      <c r="P2424" s="6">
        <v>95501</v>
      </c>
      <c r="Q2424" t="s">
        <v>114</v>
      </c>
      <c r="R2424" t="s">
        <v>23</v>
      </c>
      <c r="S2424" s="4">
        <v>40985</v>
      </c>
      <c r="T2424" s="7">
        <f>S2424-E2424</f>
        <v>2</v>
      </c>
      <c r="U2424" t="s">
        <v>14211</v>
      </c>
      <c r="V2424" s="6" t="s">
        <v>14254</v>
      </c>
      <c r="W2424" t="s">
        <v>14255</v>
      </c>
      <c r="X2424" t="s">
        <v>14201</v>
      </c>
      <c r="Y2424" t="str">
        <f>VLOOKUP(R2424,Managers!$A:$B,2,)</f>
        <v>Bob Turner</v>
      </c>
      <c r="Z2424" s="11">
        <f>VLOOKUP(X2424,HourlyWages!$A:$B,2,0)</f>
        <v>53</v>
      </c>
      <c r="AA2424">
        <v>1</v>
      </c>
    </row>
    <row r="2425" spans="1:27" x14ac:dyDescent="0.3">
      <c r="A2425" t="b">
        <f>COUNTIF($C$1:C2425, C2425)&gt;1</f>
        <v>0</v>
      </c>
      <c r="B2425" t="b">
        <f>VLOOKUP(C2425,Sheet3!$A:$B,2,0) &gt; 1</f>
        <v>0</v>
      </c>
      <c r="C2425">
        <v>2424</v>
      </c>
      <c r="D2425">
        <v>17573</v>
      </c>
      <c r="E2425" s="4">
        <v>40790</v>
      </c>
      <c r="F2425">
        <v>23</v>
      </c>
      <c r="G2425" s="15">
        <f>I2425*F2425</f>
        <v>2875</v>
      </c>
      <c r="H2425" s="9">
        <v>0.02</v>
      </c>
      <c r="I2425" s="13">
        <f>VLOOKUP($U2425,Pricebook!$A:$D,4,0)</f>
        <v>125</v>
      </c>
      <c r="J2425" s="11">
        <f>G2425*(1-H2425)</f>
        <v>2817.5</v>
      </c>
      <c r="K2425" t="s">
        <v>985</v>
      </c>
      <c r="L2425" t="s">
        <v>73</v>
      </c>
      <c r="M2425" t="str">
        <f>VLOOKUP($L2425,Companies!$A:$G,7,)</f>
        <v>Recreational Products/Toys</v>
      </c>
      <c r="N2425" t="str">
        <f>VLOOKUP($L2425,Companies!$A:$G,6,)</f>
        <v>Consumer Non-Durables</v>
      </c>
      <c r="O2425" s="6" t="s">
        <v>1969</v>
      </c>
      <c r="P2425" s="6">
        <v>18103</v>
      </c>
      <c r="Q2425" t="s">
        <v>232</v>
      </c>
      <c r="R2425" t="s">
        <v>61</v>
      </c>
      <c r="S2425" s="4">
        <v>40794</v>
      </c>
      <c r="T2425" s="7">
        <f>S2425-E2425</f>
        <v>4</v>
      </c>
      <c r="U2425" t="s">
        <v>14208</v>
      </c>
      <c r="V2425" s="6" t="s">
        <v>14251</v>
      </c>
      <c r="W2425" t="s">
        <v>14266</v>
      </c>
      <c r="X2425" t="s">
        <v>14189</v>
      </c>
      <c r="Y2425" t="str">
        <f>VLOOKUP(R2425,Managers!$A:$B,2,)</f>
        <v>Allen Young</v>
      </c>
      <c r="Z2425" s="11">
        <f>VLOOKUP(X2425,HourlyWages!$A:$B,2,0)</f>
        <v>62</v>
      </c>
      <c r="AA2425">
        <v>1</v>
      </c>
    </row>
    <row r="2426" spans="1:27" x14ac:dyDescent="0.3">
      <c r="A2426" t="b">
        <f>COUNTIF($C$1:C2426, C2426)&gt;1</f>
        <v>0</v>
      </c>
      <c r="B2426" t="b">
        <f>VLOOKUP(C2426,Sheet3!$A:$B,2,0) &gt; 1</f>
        <v>0</v>
      </c>
      <c r="C2426">
        <v>2425</v>
      </c>
      <c r="D2426">
        <v>17573</v>
      </c>
      <c r="E2426" s="4">
        <v>40790</v>
      </c>
      <c r="F2426">
        <v>47</v>
      </c>
      <c r="G2426" s="15">
        <f>I2426*F2426</f>
        <v>7050</v>
      </c>
      <c r="H2426" s="9">
        <v>0.02</v>
      </c>
      <c r="I2426" s="13">
        <f>VLOOKUP($U2426,Pricebook!$A:$D,4,0)</f>
        <v>150</v>
      </c>
      <c r="J2426" s="11">
        <f>G2426*(1-H2426)</f>
        <v>6909</v>
      </c>
      <c r="K2426" t="s">
        <v>985</v>
      </c>
      <c r="L2426" t="s">
        <v>73</v>
      </c>
      <c r="M2426" t="str">
        <f>VLOOKUP($L2426,Companies!$A:$G,7,)</f>
        <v>Recreational Products/Toys</v>
      </c>
      <c r="N2426" t="str">
        <f>VLOOKUP($L2426,Companies!$A:$G,6,)</f>
        <v>Consumer Non-Durables</v>
      </c>
      <c r="O2426" s="6" t="s">
        <v>109</v>
      </c>
      <c r="P2426" s="6">
        <v>97068</v>
      </c>
      <c r="Q2426" t="s">
        <v>43</v>
      </c>
      <c r="R2426" t="s">
        <v>23</v>
      </c>
      <c r="S2426" s="4">
        <v>40792</v>
      </c>
      <c r="T2426" s="7">
        <f>S2426-E2426</f>
        <v>2</v>
      </c>
      <c r="U2426" t="s">
        <v>14222</v>
      </c>
      <c r="V2426" s="6" t="s">
        <v>14251</v>
      </c>
      <c r="W2426" t="s">
        <v>14267</v>
      </c>
      <c r="X2426" t="s">
        <v>14201</v>
      </c>
      <c r="Y2426" t="str">
        <f>VLOOKUP(R2426,Managers!$A:$B,2,)</f>
        <v>Bob Turner</v>
      </c>
      <c r="Z2426" s="11">
        <f>VLOOKUP(X2426,HourlyWages!$A:$B,2,0)</f>
        <v>53</v>
      </c>
      <c r="AA2426">
        <v>1</v>
      </c>
    </row>
    <row r="2427" spans="1:27" x14ac:dyDescent="0.3">
      <c r="A2427" t="b">
        <f>COUNTIF($C$1:C2427, C2427)&gt;1</f>
        <v>0</v>
      </c>
      <c r="B2427" t="b">
        <f>VLOOKUP(C2427,Sheet3!$A:$B,2,0) &gt; 1</f>
        <v>0</v>
      </c>
      <c r="C2427">
        <v>2426</v>
      </c>
      <c r="D2427">
        <v>17632</v>
      </c>
      <c r="E2427" s="4">
        <v>40230</v>
      </c>
      <c r="F2427">
        <v>38</v>
      </c>
      <c r="G2427" s="15">
        <f>I2427*F2427</f>
        <v>5320</v>
      </c>
      <c r="H2427" s="9">
        <v>0.1</v>
      </c>
      <c r="I2427" s="13">
        <f>VLOOKUP($U2427,Pricebook!$A:$D,4,0)</f>
        <v>140</v>
      </c>
      <c r="J2427" s="11">
        <f>G2427*(1-H2427)</f>
        <v>4788</v>
      </c>
      <c r="K2427" t="s">
        <v>664</v>
      </c>
      <c r="L2427" t="s">
        <v>84</v>
      </c>
      <c r="M2427" t="str">
        <f>VLOOKUP($L2427,Companies!$A:$G,7,)</f>
        <v>Packaged Foods</v>
      </c>
      <c r="N2427" t="str">
        <f>VLOOKUP($L2427,Companies!$A:$G,6,)</f>
        <v>Consumer Non-Durables</v>
      </c>
      <c r="O2427" s="6" t="s">
        <v>186</v>
      </c>
      <c r="P2427" s="6">
        <v>65203</v>
      </c>
      <c r="Q2427" t="s">
        <v>358</v>
      </c>
      <c r="R2427" t="s">
        <v>16</v>
      </c>
      <c r="S2427" s="4">
        <v>40231</v>
      </c>
      <c r="T2427" s="7">
        <f>S2427-E2427</f>
        <v>1</v>
      </c>
      <c r="U2427" t="s">
        <v>14213</v>
      </c>
      <c r="V2427" s="6" t="s">
        <v>14257</v>
      </c>
      <c r="W2427" t="s">
        <v>14259</v>
      </c>
      <c r="X2427" t="s">
        <v>14186</v>
      </c>
      <c r="Y2427" t="str">
        <f>VLOOKUP(R2427,Managers!$A:$B,2,)</f>
        <v>Josh Martinez</v>
      </c>
      <c r="Z2427" s="11">
        <f>VLOOKUP(X2427,HourlyWages!$A:$B,2,0)</f>
        <v>67</v>
      </c>
      <c r="AA2427">
        <v>1</v>
      </c>
    </row>
    <row r="2428" spans="1:27" x14ac:dyDescent="0.3">
      <c r="A2428" t="b">
        <f>COUNTIF($C$1:C2428, C2428)&gt;1</f>
        <v>0</v>
      </c>
      <c r="B2428" t="b">
        <f>VLOOKUP(C2428,Sheet3!$A:$B,2,0) &gt; 1</f>
        <v>0</v>
      </c>
      <c r="C2428">
        <v>2427</v>
      </c>
      <c r="D2428">
        <v>17634</v>
      </c>
      <c r="E2428" s="4">
        <v>41111</v>
      </c>
      <c r="F2428">
        <v>5</v>
      </c>
      <c r="G2428" s="15">
        <f>I2428*F2428</f>
        <v>625</v>
      </c>
      <c r="H2428" s="9">
        <v>0.08</v>
      </c>
      <c r="I2428" s="13">
        <f>VLOOKUP($U2428,Pricebook!$A:$D,4,0)</f>
        <v>125</v>
      </c>
      <c r="J2428" s="11">
        <f>G2428*(1-H2428)</f>
        <v>575</v>
      </c>
      <c r="K2428" t="s">
        <v>614</v>
      </c>
      <c r="L2428" t="s">
        <v>193</v>
      </c>
      <c r="M2428" t="str">
        <f>VLOOKUP($L2428,Companies!$A:$G,7,)</f>
        <v>Semiconductors</v>
      </c>
      <c r="N2428" t="str">
        <f>VLOOKUP($L2428,Companies!$A:$G,6,)</f>
        <v>Technology</v>
      </c>
      <c r="O2428" s="6" t="s">
        <v>1940</v>
      </c>
      <c r="P2428" s="6">
        <v>75080</v>
      </c>
      <c r="Q2428" t="s">
        <v>48</v>
      </c>
      <c r="R2428" t="s">
        <v>16</v>
      </c>
      <c r="S2428" s="4">
        <v>41111</v>
      </c>
      <c r="T2428" s="7">
        <f>S2428-E2428</f>
        <v>0</v>
      </c>
      <c r="U2428" t="s">
        <v>14221</v>
      </c>
      <c r="V2428" s="6" t="s">
        <v>14251</v>
      </c>
      <c r="W2428" t="s">
        <v>14266</v>
      </c>
      <c r="X2428" t="s">
        <v>14185</v>
      </c>
      <c r="Y2428" t="str">
        <f>VLOOKUP(R2428,Managers!$A:$B,2,)</f>
        <v>Josh Martinez</v>
      </c>
      <c r="Z2428" s="11">
        <f>VLOOKUP(X2428,HourlyWages!$A:$B,2,0)</f>
        <v>70</v>
      </c>
      <c r="AA2428">
        <v>1</v>
      </c>
    </row>
    <row r="2429" spans="1:27" x14ac:dyDescent="0.3">
      <c r="A2429" t="b">
        <f>COUNTIF($C$1:C2429, C2429)&gt;1</f>
        <v>0</v>
      </c>
      <c r="B2429" t="b">
        <f>VLOOKUP(C2429,Sheet3!$A:$B,2,0) &gt; 1</f>
        <v>0</v>
      </c>
      <c r="C2429">
        <v>2428</v>
      </c>
      <c r="D2429">
        <v>17636</v>
      </c>
      <c r="E2429" s="4">
        <v>39848</v>
      </c>
      <c r="F2429">
        <v>2</v>
      </c>
      <c r="G2429" s="15">
        <f>I2429*F2429</f>
        <v>240</v>
      </c>
      <c r="H2429" s="9">
        <v>0.03</v>
      </c>
      <c r="I2429" s="13">
        <f>VLOOKUP($U2429,Pricebook!$A:$D,4,0)</f>
        <v>120</v>
      </c>
      <c r="J2429" s="11">
        <f>G2429*(1-H2429)</f>
        <v>232.79999999999998</v>
      </c>
      <c r="K2429" t="s">
        <v>1244</v>
      </c>
      <c r="L2429" t="s">
        <v>276</v>
      </c>
      <c r="M2429" t="str">
        <f>VLOOKUP($L2429,Companies!$A:$G,7,)</f>
        <v>Computer Manufacturing</v>
      </c>
      <c r="N2429" t="str">
        <f>VLOOKUP($L2429,Companies!$A:$G,6,)</f>
        <v>Technology</v>
      </c>
      <c r="O2429" s="6" t="s">
        <v>1245</v>
      </c>
      <c r="P2429" s="6">
        <v>90278</v>
      </c>
      <c r="Q2429" t="s">
        <v>114</v>
      </c>
      <c r="R2429" t="s">
        <v>23</v>
      </c>
      <c r="S2429" s="4">
        <v>39852</v>
      </c>
      <c r="T2429" s="7">
        <f>S2429-E2429</f>
        <v>4</v>
      </c>
      <c r="U2429" t="s">
        <v>14212</v>
      </c>
      <c r="V2429" s="6" t="s">
        <v>14251</v>
      </c>
      <c r="W2429" t="s">
        <v>14261</v>
      </c>
      <c r="X2429" t="s">
        <v>14186</v>
      </c>
      <c r="Y2429" t="str">
        <f>VLOOKUP(R2429,Managers!$A:$B,2,)</f>
        <v>Bob Turner</v>
      </c>
      <c r="Z2429" s="11">
        <f>VLOOKUP(X2429,HourlyWages!$A:$B,2,0)</f>
        <v>67</v>
      </c>
      <c r="AA2429">
        <v>1</v>
      </c>
    </row>
    <row r="2430" spans="1:27" x14ac:dyDescent="0.3">
      <c r="A2430" t="b">
        <f>COUNTIF($C$1:C2430, C2430)&gt;1</f>
        <v>0</v>
      </c>
      <c r="B2430" t="b">
        <f>VLOOKUP(C2430,Sheet3!$A:$B,2,0) &gt; 1</f>
        <v>0</v>
      </c>
      <c r="C2430">
        <v>2429</v>
      </c>
      <c r="D2430">
        <v>17666</v>
      </c>
      <c r="E2430" s="4">
        <v>40429</v>
      </c>
      <c r="F2430">
        <v>19</v>
      </c>
      <c r="G2430" s="15">
        <f>I2430*F2430</f>
        <v>2090</v>
      </c>
      <c r="H2430" s="9">
        <v>0.01</v>
      </c>
      <c r="I2430" s="13">
        <f>VLOOKUP($U2430,Pricebook!$A:$D,4,0)</f>
        <v>110</v>
      </c>
      <c r="J2430" s="11">
        <f>G2430*(1-H2430)</f>
        <v>2069.1</v>
      </c>
      <c r="K2430" t="s">
        <v>243</v>
      </c>
      <c r="L2430" t="s">
        <v>244</v>
      </c>
      <c r="M2430" t="str">
        <f>VLOOKUP($L2430,Companies!$A:$G,7,)</f>
        <v>Computer Communications Equipment</v>
      </c>
      <c r="N2430" t="str">
        <f>VLOOKUP($L2430,Companies!$A:$G,6,)</f>
        <v>Technology</v>
      </c>
      <c r="O2430" s="6" t="s">
        <v>616</v>
      </c>
      <c r="P2430" s="6">
        <v>30809</v>
      </c>
      <c r="Q2430" t="s">
        <v>134</v>
      </c>
      <c r="R2430" t="s">
        <v>34</v>
      </c>
      <c r="S2430" s="4">
        <v>40431</v>
      </c>
      <c r="T2430" s="7">
        <f>S2430-E2430</f>
        <v>2</v>
      </c>
      <c r="U2430" t="s">
        <v>14215</v>
      </c>
      <c r="V2430" s="6" t="s">
        <v>14251</v>
      </c>
      <c r="W2430" t="s">
        <v>14263</v>
      </c>
      <c r="X2430" t="s">
        <v>14200</v>
      </c>
      <c r="Y2430" t="str">
        <f>VLOOKUP(R2430,Managers!$A:$B,2,)</f>
        <v>Frank Mitchell</v>
      </c>
      <c r="Z2430" s="11">
        <f>VLOOKUP(X2430,HourlyWages!$A:$B,2,0)</f>
        <v>59</v>
      </c>
      <c r="AA2430">
        <v>1</v>
      </c>
    </row>
    <row r="2431" spans="1:27" x14ac:dyDescent="0.3">
      <c r="A2431" t="b">
        <f>COUNTIF($C$1:C2431, C2431)&gt;1</f>
        <v>0</v>
      </c>
      <c r="B2431" t="b">
        <f>VLOOKUP(C2431,Sheet3!$A:$B,2,0) &gt; 1</f>
        <v>0</v>
      </c>
      <c r="C2431">
        <v>2430</v>
      </c>
      <c r="D2431">
        <v>17666</v>
      </c>
      <c r="E2431" s="4">
        <v>40429</v>
      </c>
      <c r="F2431">
        <v>11</v>
      </c>
      <c r="G2431" s="15">
        <f>I2431*F2431</f>
        <v>1540</v>
      </c>
      <c r="H2431" s="9">
        <v>0.08</v>
      </c>
      <c r="I2431" s="13">
        <f>VLOOKUP($U2431,Pricebook!$A:$D,4,0)</f>
        <v>140</v>
      </c>
      <c r="J2431" s="11">
        <f>G2431*(1-H2431)</f>
        <v>1416.8</v>
      </c>
      <c r="K2431" t="s">
        <v>243</v>
      </c>
      <c r="L2431" t="s">
        <v>244</v>
      </c>
      <c r="M2431" t="str">
        <f>VLOOKUP($L2431,Companies!$A:$G,7,)</f>
        <v>Computer Communications Equipment</v>
      </c>
      <c r="N2431" t="str">
        <f>VLOOKUP($L2431,Companies!$A:$G,6,)</f>
        <v>Technology</v>
      </c>
      <c r="O2431" s="6" t="s">
        <v>616</v>
      </c>
      <c r="P2431" s="6">
        <v>30809</v>
      </c>
      <c r="Q2431" t="s">
        <v>134</v>
      </c>
      <c r="R2431" t="s">
        <v>34</v>
      </c>
      <c r="S2431" s="4">
        <v>40429</v>
      </c>
      <c r="T2431" s="7">
        <f>S2431-E2431</f>
        <v>0</v>
      </c>
      <c r="U2431" t="s">
        <v>14207</v>
      </c>
      <c r="V2431" s="6" t="s">
        <v>14251</v>
      </c>
      <c r="W2431" t="s">
        <v>14266</v>
      </c>
      <c r="X2431" t="s">
        <v>14195</v>
      </c>
      <c r="Y2431" t="str">
        <f>VLOOKUP(R2431,Managers!$A:$B,2,)</f>
        <v>Frank Mitchell</v>
      </c>
      <c r="Z2431" s="11">
        <f>VLOOKUP(X2431,HourlyWages!$A:$B,2,0)</f>
        <v>52</v>
      </c>
      <c r="AA2431">
        <v>1</v>
      </c>
    </row>
    <row r="2432" spans="1:27" x14ac:dyDescent="0.3">
      <c r="A2432" t="b">
        <f>COUNTIF($C$1:C2432, C2432)&gt;1</f>
        <v>0</v>
      </c>
      <c r="B2432" t="b">
        <f>VLOOKUP(C2432,Sheet3!$A:$B,2,0) &gt; 1</f>
        <v>0</v>
      </c>
      <c r="C2432">
        <v>2431</v>
      </c>
      <c r="D2432">
        <v>17668</v>
      </c>
      <c r="E2432" s="4">
        <v>40142</v>
      </c>
      <c r="F2432">
        <v>49</v>
      </c>
      <c r="G2432" s="15">
        <f>I2432*F2432</f>
        <v>7350</v>
      </c>
      <c r="H2432" s="9">
        <v>0.04</v>
      </c>
      <c r="I2432" s="13">
        <f>VLOOKUP($U2432,Pricebook!$A:$D,4,0)</f>
        <v>150</v>
      </c>
      <c r="J2432" s="11">
        <f>G2432*(1-H2432)</f>
        <v>7056</v>
      </c>
      <c r="K2432" t="s">
        <v>135</v>
      </c>
      <c r="L2432" t="s">
        <v>136</v>
      </c>
      <c r="M2432" t="str">
        <f>VLOOKUP($L2432,Companies!$A:$G,7,)</f>
        <v>Electronic Components</v>
      </c>
      <c r="N2432" t="str">
        <f>VLOOKUP($L2432,Companies!$A:$G,6,)</f>
        <v>Capital Goods</v>
      </c>
      <c r="O2432" s="6" t="s">
        <v>960</v>
      </c>
      <c r="P2432" s="6">
        <v>75007</v>
      </c>
      <c r="Q2432" t="s">
        <v>48</v>
      </c>
      <c r="R2432" t="s">
        <v>16</v>
      </c>
      <c r="S2432" s="4">
        <v>40144</v>
      </c>
      <c r="T2432" s="7">
        <f>S2432-E2432</f>
        <v>2</v>
      </c>
      <c r="U2432" t="s">
        <v>14211</v>
      </c>
      <c r="V2432" s="6" t="s">
        <v>14251</v>
      </c>
      <c r="W2432" t="s">
        <v>14267</v>
      </c>
      <c r="X2432" t="s">
        <v>14200</v>
      </c>
      <c r="Y2432" t="str">
        <f>VLOOKUP(R2432,Managers!$A:$B,2,)</f>
        <v>Josh Martinez</v>
      </c>
      <c r="Z2432" s="11">
        <f>VLOOKUP(X2432,HourlyWages!$A:$B,2,0)</f>
        <v>59</v>
      </c>
      <c r="AA2432">
        <v>1</v>
      </c>
    </row>
    <row r="2433" spans="1:27" x14ac:dyDescent="0.3">
      <c r="A2433" t="b">
        <f>COUNTIF($C$1:C2433, C2433)&gt;1</f>
        <v>0</v>
      </c>
      <c r="B2433" t="b">
        <f>VLOOKUP(C2433,Sheet3!$A:$B,2,0) &gt; 1</f>
        <v>0</v>
      </c>
      <c r="C2433">
        <v>2432</v>
      </c>
      <c r="D2433">
        <v>17668</v>
      </c>
      <c r="E2433" s="4">
        <v>40142</v>
      </c>
      <c r="F2433">
        <v>24</v>
      </c>
      <c r="G2433" s="15">
        <f>I2433*F2433</f>
        <v>3600</v>
      </c>
      <c r="H2433" s="9">
        <v>0.05</v>
      </c>
      <c r="I2433" s="13">
        <f>VLOOKUP($U2433,Pricebook!$A:$D,4,0)</f>
        <v>150</v>
      </c>
      <c r="J2433" s="11">
        <f>G2433*(1-H2433)</f>
        <v>3420</v>
      </c>
      <c r="K2433" t="s">
        <v>135</v>
      </c>
      <c r="L2433" t="s">
        <v>136</v>
      </c>
      <c r="M2433" t="str">
        <f>VLOOKUP($L2433,Companies!$A:$G,7,)</f>
        <v>Electronic Components</v>
      </c>
      <c r="N2433" t="str">
        <f>VLOOKUP($L2433,Companies!$A:$G,6,)</f>
        <v>Capital Goods</v>
      </c>
      <c r="O2433" s="6" t="s">
        <v>960</v>
      </c>
      <c r="P2433" s="6">
        <v>75007</v>
      </c>
      <c r="Q2433" t="s">
        <v>48</v>
      </c>
      <c r="R2433" t="s">
        <v>16</v>
      </c>
      <c r="S2433" s="4">
        <v>40143</v>
      </c>
      <c r="T2433" s="7">
        <f>S2433-E2433</f>
        <v>1</v>
      </c>
      <c r="U2433" t="s">
        <v>14216</v>
      </c>
      <c r="V2433" s="6" t="s">
        <v>14254</v>
      </c>
      <c r="W2433" t="s">
        <v>14265</v>
      </c>
      <c r="X2433" t="s">
        <v>14199</v>
      </c>
      <c r="Y2433" t="str">
        <f>VLOOKUP(R2433,Managers!$A:$B,2,)</f>
        <v>Josh Martinez</v>
      </c>
      <c r="Z2433" s="11">
        <f>VLOOKUP(X2433,HourlyWages!$A:$B,2,0)</f>
        <v>68</v>
      </c>
      <c r="AA2433">
        <v>1</v>
      </c>
    </row>
    <row r="2434" spans="1:27" x14ac:dyDescent="0.3">
      <c r="A2434" t="b">
        <f>COUNTIF($C$1:C2434, C2434)&gt;1</f>
        <v>0</v>
      </c>
      <c r="B2434" t="b">
        <f>VLOOKUP(C2434,Sheet3!$A:$B,2,0) &gt; 1</f>
        <v>0</v>
      </c>
      <c r="C2434">
        <v>2433</v>
      </c>
      <c r="D2434">
        <v>17668</v>
      </c>
      <c r="E2434" s="4">
        <v>40142</v>
      </c>
      <c r="F2434">
        <v>13</v>
      </c>
      <c r="G2434" s="15">
        <f>I2434*F2434</f>
        <v>1950</v>
      </c>
      <c r="H2434" s="9">
        <v>0.04</v>
      </c>
      <c r="I2434" s="13">
        <f>VLOOKUP($U2434,Pricebook!$A:$D,4,0)</f>
        <v>150</v>
      </c>
      <c r="J2434" s="11">
        <f>G2434*(1-H2434)</f>
        <v>1872</v>
      </c>
      <c r="K2434" t="s">
        <v>135</v>
      </c>
      <c r="L2434" t="s">
        <v>136</v>
      </c>
      <c r="M2434" t="str">
        <f>VLOOKUP($L2434,Companies!$A:$G,7,)</f>
        <v>Electronic Components</v>
      </c>
      <c r="N2434" t="str">
        <f>VLOOKUP($L2434,Companies!$A:$G,6,)</f>
        <v>Capital Goods</v>
      </c>
      <c r="O2434" s="6" t="s">
        <v>960</v>
      </c>
      <c r="P2434" s="6">
        <v>75007</v>
      </c>
      <c r="Q2434" t="s">
        <v>48</v>
      </c>
      <c r="R2434" t="s">
        <v>16</v>
      </c>
      <c r="S2434" s="4">
        <v>40143</v>
      </c>
      <c r="T2434" s="7">
        <f>S2434-E2434</f>
        <v>1</v>
      </c>
      <c r="U2434" t="s">
        <v>14210</v>
      </c>
      <c r="V2434" s="6" t="s">
        <v>14251</v>
      </c>
      <c r="W2434" t="s">
        <v>14268</v>
      </c>
      <c r="X2434" t="s">
        <v>14195</v>
      </c>
      <c r="Y2434" t="str">
        <f>VLOOKUP(R2434,Managers!$A:$B,2,)</f>
        <v>Josh Martinez</v>
      </c>
      <c r="Z2434" s="11">
        <f>VLOOKUP(X2434,HourlyWages!$A:$B,2,0)</f>
        <v>52</v>
      </c>
      <c r="AA2434">
        <v>1</v>
      </c>
    </row>
    <row r="2435" spans="1:27" x14ac:dyDescent="0.3">
      <c r="A2435" t="b">
        <f>COUNTIF($C$1:C2435, C2435)&gt;1</f>
        <v>0</v>
      </c>
      <c r="B2435" t="b">
        <f>VLOOKUP(C2435,Sheet3!$A:$B,2,0) &gt; 1</f>
        <v>0</v>
      </c>
      <c r="C2435">
        <v>2434</v>
      </c>
      <c r="D2435">
        <v>17669</v>
      </c>
      <c r="E2435" s="4">
        <v>39932</v>
      </c>
      <c r="F2435">
        <v>32</v>
      </c>
      <c r="G2435" s="15">
        <f>I2435*F2435</f>
        <v>6400</v>
      </c>
      <c r="H2435" s="9">
        <v>0.04</v>
      </c>
      <c r="I2435" s="13">
        <f>VLOOKUP($U2435,Pricebook!$A:$D,4,0)</f>
        <v>200</v>
      </c>
      <c r="J2435" s="11">
        <f>G2435*(1-H2435)</f>
        <v>6144</v>
      </c>
      <c r="K2435" t="s">
        <v>1970</v>
      </c>
      <c r="L2435" t="s">
        <v>118</v>
      </c>
      <c r="M2435" t="str">
        <f>VLOOKUP($L2435,Companies!$A:$G,7,)</f>
        <v>Computer Software: Prepackaged Software</v>
      </c>
      <c r="N2435" t="str">
        <f>VLOOKUP($L2435,Companies!$A:$G,6,)</f>
        <v>Technology</v>
      </c>
      <c r="O2435" s="6" t="s">
        <v>1971</v>
      </c>
      <c r="P2435" s="6">
        <v>90604</v>
      </c>
      <c r="Q2435" t="s">
        <v>114</v>
      </c>
      <c r="R2435" t="s">
        <v>23</v>
      </c>
      <c r="S2435" s="4">
        <v>39933</v>
      </c>
      <c r="T2435" s="7">
        <f>S2435-E2435</f>
        <v>1</v>
      </c>
      <c r="U2435" t="s">
        <v>14206</v>
      </c>
      <c r="V2435" s="6" t="s">
        <v>14254</v>
      </c>
      <c r="W2435" t="s">
        <v>14255</v>
      </c>
      <c r="X2435" t="s">
        <v>14201</v>
      </c>
      <c r="Y2435" t="str">
        <f>VLOOKUP(R2435,Managers!$A:$B,2,)</f>
        <v>Bob Turner</v>
      </c>
      <c r="Z2435" s="11">
        <f>VLOOKUP(X2435,HourlyWages!$A:$B,2,0)</f>
        <v>53</v>
      </c>
      <c r="AA2435">
        <v>1</v>
      </c>
    </row>
    <row r="2436" spans="1:27" x14ac:dyDescent="0.3">
      <c r="A2436" t="b">
        <f>COUNTIF($C$1:C2436, C2436)&gt;1</f>
        <v>0</v>
      </c>
      <c r="B2436" t="b">
        <f>VLOOKUP(C2436,Sheet3!$A:$B,2,0) &gt; 1</f>
        <v>0</v>
      </c>
      <c r="C2436">
        <v>2435</v>
      </c>
      <c r="D2436">
        <v>17670</v>
      </c>
      <c r="E2436" s="4">
        <v>40050</v>
      </c>
      <c r="F2436">
        <v>14</v>
      </c>
      <c r="G2436" s="15">
        <f>I2436*F2436</f>
        <v>2800</v>
      </c>
      <c r="H2436" s="9">
        <v>7.0000000000000007E-2</v>
      </c>
      <c r="I2436" s="13">
        <f>VLOOKUP($U2436,Pricebook!$A:$D,4,0)</f>
        <v>200</v>
      </c>
      <c r="J2436" s="11">
        <f>G2436*(1-H2436)</f>
        <v>2604</v>
      </c>
      <c r="K2436" t="s">
        <v>336</v>
      </c>
      <c r="L2436" t="s">
        <v>142</v>
      </c>
      <c r="M2436" t="str">
        <f>VLOOKUP($L2436,Companies!$A:$G,7,)</f>
        <v>Computer Software: Programming, Data Processing</v>
      </c>
      <c r="N2436" t="str">
        <f>VLOOKUP($L2436,Companies!$A:$G,6,)</f>
        <v>Technology</v>
      </c>
      <c r="O2436" s="6" t="s">
        <v>1887</v>
      </c>
      <c r="P2436" s="6">
        <v>44870</v>
      </c>
      <c r="Q2436" t="s">
        <v>210</v>
      </c>
      <c r="R2436" t="s">
        <v>61</v>
      </c>
      <c r="S2436" s="4">
        <v>40052</v>
      </c>
      <c r="T2436" s="7">
        <f>S2436-E2436</f>
        <v>2</v>
      </c>
      <c r="U2436" t="s">
        <v>14214</v>
      </c>
      <c r="V2436" s="6" t="s">
        <v>14251</v>
      </c>
      <c r="W2436" t="s">
        <v>14252</v>
      </c>
      <c r="X2436" t="s">
        <v>14191</v>
      </c>
      <c r="Y2436" t="str">
        <f>VLOOKUP(R2436,Managers!$A:$B,2,)</f>
        <v>Allen Young</v>
      </c>
      <c r="Z2436" s="11">
        <f>VLOOKUP(X2436,HourlyWages!$A:$B,2,0)</f>
        <v>60</v>
      </c>
      <c r="AA2436">
        <v>1</v>
      </c>
    </row>
    <row r="2437" spans="1:27" x14ac:dyDescent="0.3">
      <c r="A2437" t="b">
        <f>COUNTIF($C$1:C2437, C2437)&gt;1</f>
        <v>0</v>
      </c>
      <c r="B2437" t="b">
        <f>VLOOKUP(C2437,Sheet3!$A:$B,2,0) &gt; 1</f>
        <v>0</v>
      </c>
      <c r="C2437">
        <v>2436</v>
      </c>
      <c r="D2437">
        <v>17698</v>
      </c>
      <c r="E2437" s="4">
        <v>41042</v>
      </c>
      <c r="F2437">
        <v>43</v>
      </c>
      <c r="G2437" s="15">
        <f>I2437*F2437</f>
        <v>7310</v>
      </c>
      <c r="H2437" s="9">
        <v>0.08</v>
      </c>
      <c r="I2437" s="13">
        <f>VLOOKUP($U2437,Pricebook!$A:$D,4,0)</f>
        <v>170</v>
      </c>
      <c r="J2437" s="11">
        <f>G2437*(1-H2437)</f>
        <v>6725.2000000000007</v>
      </c>
      <c r="K2437" t="s">
        <v>1150</v>
      </c>
      <c r="L2437" t="s">
        <v>125</v>
      </c>
      <c r="M2437" t="str">
        <f>VLOOKUP($L2437,Companies!$A:$G,7,)</f>
        <v>EDP Services</v>
      </c>
      <c r="N2437" t="str">
        <f>VLOOKUP($L2437,Companies!$A:$G,6,)</f>
        <v>Technology</v>
      </c>
      <c r="O2437" s="6" t="s">
        <v>286</v>
      </c>
      <c r="P2437" s="6" t="s">
        <v>972</v>
      </c>
      <c r="Q2437" t="s">
        <v>87</v>
      </c>
      <c r="R2437" t="s">
        <v>61</v>
      </c>
      <c r="S2437" s="4">
        <v>41044</v>
      </c>
      <c r="T2437" s="7">
        <f>S2437-E2437</f>
        <v>2</v>
      </c>
      <c r="U2437" t="s">
        <v>14219</v>
      </c>
      <c r="V2437" s="6" t="s">
        <v>14251</v>
      </c>
      <c r="W2437" t="s">
        <v>14266</v>
      </c>
      <c r="X2437" t="s">
        <v>14203</v>
      </c>
      <c r="Y2437" t="str">
        <f>VLOOKUP(R2437,Managers!$A:$B,2,)</f>
        <v>Allen Young</v>
      </c>
      <c r="Z2437" s="11">
        <f>VLOOKUP(X2437,HourlyWages!$A:$B,2,0)</f>
        <v>62</v>
      </c>
      <c r="AA2437">
        <v>1</v>
      </c>
    </row>
    <row r="2438" spans="1:27" x14ac:dyDescent="0.3">
      <c r="A2438" t="b">
        <f>COUNTIF($C$1:C2438, C2438)&gt;1</f>
        <v>0</v>
      </c>
      <c r="B2438" t="b">
        <f>VLOOKUP(C2438,Sheet3!$A:$B,2,0) &gt; 1</f>
        <v>0</v>
      </c>
      <c r="C2438">
        <v>2437</v>
      </c>
      <c r="D2438">
        <v>17698</v>
      </c>
      <c r="E2438" s="4">
        <v>41042</v>
      </c>
      <c r="F2438">
        <v>22</v>
      </c>
      <c r="G2438" s="15">
        <f>I2438*F2438</f>
        <v>3300</v>
      </c>
      <c r="H2438" s="9">
        <v>0.1</v>
      </c>
      <c r="I2438" s="13">
        <f>VLOOKUP($U2438,Pricebook!$A:$D,4,0)</f>
        <v>150</v>
      </c>
      <c r="J2438" s="11">
        <f>G2438*(1-H2438)</f>
        <v>2970</v>
      </c>
      <c r="K2438" t="s">
        <v>1150</v>
      </c>
      <c r="L2438" t="s">
        <v>125</v>
      </c>
      <c r="M2438" t="str">
        <f>VLOOKUP($L2438,Companies!$A:$G,7,)</f>
        <v>EDP Services</v>
      </c>
      <c r="N2438" t="str">
        <f>VLOOKUP($L2438,Companies!$A:$G,6,)</f>
        <v>Technology</v>
      </c>
      <c r="O2438" s="6" t="s">
        <v>815</v>
      </c>
      <c r="P2438" s="6" t="s">
        <v>816</v>
      </c>
      <c r="Q2438" t="s">
        <v>91</v>
      </c>
      <c r="R2438" t="s">
        <v>61</v>
      </c>
      <c r="S2438" s="4">
        <v>41044</v>
      </c>
      <c r="T2438" s="7">
        <f>S2438-E2438</f>
        <v>2</v>
      </c>
      <c r="U2438" t="s">
        <v>14210</v>
      </c>
      <c r="V2438" s="6" t="s">
        <v>14254</v>
      </c>
      <c r="W2438" t="s">
        <v>14255</v>
      </c>
      <c r="X2438" t="s">
        <v>14201</v>
      </c>
      <c r="Y2438" t="str">
        <f>VLOOKUP(R2438,Managers!$A:$B,2,)</f>
        <v>Allen Young</v>
      </c>
      <c r="Z2438" s="11">
        <f>VLOOKUP(X2438,HourlyWages!$A:$B,2,0)</f>
        <v>53</v>
      </c>
      <c r="AA2438">
        <v>1</v>
      </c>
    </row>
    <row r="2439" spans="1:27" x14ac:dyDescent="0.3">
      <c r="A2439" t="b">
        <f>COUNTIF($C$1:C2439, C2439)&gt;1</f>
        <v>0</v>
      </c>
      <c r="B2439" t="b">
        <f>VLOOKUP(C2439,Sheet3!$A:$B,2,0) &gt; 1</f>
        <v>0</v>
      </c>
      <c r="C2439">
        <v>2438</v>
      </c>
      <c r="D2439">
        <v>17698</v>
      </c>
      <c r="E2439" s="4">
        <v>41042</v>
      </c>
      <c r="F2439">
        <v>40</v>
      </c>
      <c r="G2439" s="15">
        <f>I2439*F2439</f>
        <v>6400</v>
      </c>
      <c r="H2439" s="9">
        <v>0.04</v>
      </c>
      <c r="I2439" s="13">
        <f>VLOOKUP($U2439,Pricebook!$A:$D,4,0)</f>
        <v>160</v>
      </c>
      <c r="J2439" s="11">
        <f>G2439*(1-H2439)</f>
        <v>6144</v>
      </c>
      <c r="K2439" t="s">
        <v>1150</v>
      </c>
      <c r="L2439" t="s">
        <v>125</v>
      </c>
      <c r="M2439" t="str">
        <f>VLOOKUP($L2439,Companies!$A:$G,7,)</f>
        <v>EDP Services</v>
      </c>
      <c r="N2439" t="str">
        <f>VLOOKUP($L2439,Companies!$A:$G,6,)</f>
        <v>Technology</v>
      </c>
      <c r="O2439" s="6" t="s">
        <v>1878</v>
      </c>
      <c r="P2439" s="6" t="s">
        <v>1879</v>
      </c>
      <c r="Q2439" t="s">
        <v>91</v>
      </c>
      <c r="R2439" t="s">
        <v>61</v>
      </c>
      <c r="S2439" s="4">
        <v>41043</v>
      </c>
      <c r="T2439" s="7">
        <f>S2439-E2439</f>
        <v>1</v>
      </c>
      <c r="U2439" t="s">
        <v>14218</v>
      </c>
      <c r="V2439" s="6" t="s">
        <v>14251</v>
      </c>
      <c r="W2439" t="s">
        <v>14263</v>
      </c>
      <c r="X2439" t="s">
        <v>14190</v>
      </c>
      <c r="Y2439" t="str">
        <f>VLOOKUP(R2439,Managers!$A:$B,2,)</f>
        <v>Allen Young</v>
      </c>
      <c r="Z2439" s="11">
        <f>VLOOKUP(X2439,HourlyWages!$A:$B,2,0)</f>
        <v>67</v>
      </c>
      <c r="AA2439">
        <v>1</v>
      </c>
    </row>
    <row r="2440" spans="1:27" x14ac:dyDescent="0.3">
      <c r="A2440" t="b">
        <f>COUNTIF($C$1:C2440, C2440)&gt;1</f>
        <v>0</v>
      </c>
      <c r="B2440" t="b">
        <f>VLOOKUP(C2440,Sheet3!$A:$B,2,0) &gt; 1</f>
        <v>0</v>
      </c>
      <c r="C2440">
        <v>2439</v>
      </c>
      <c r="D2440">
        <v>17700</v>
      </c>
      <c r="E2440" s="4">
        <v>41209</v>
      </c>
      <c r="F2440">
        <v>20</v>
      </c>
      <c r="G2440" s="15">
        <f>I2440*F2440</f>
        <v>2500</v>
      </c>
      <c r="H2440" s="9">
        <v>0.03</v>
      </c>
      <c r="I2440" s="13">
        <f>VLOOKUP($U2440,Pricebook!$A:$D,4,0)</f>
        <v>125</v>
      </c>
      <c r="J2440" s="11">
        <f>G2440*(1-H2440)</f>
        <v>2425</v>
      </c>
      <c r="K2440" t="s">
        <v>1300</v>
      </c>
      <c r="L2440" t="s">
        <v>269</v>
      </c>
      <c r="M2440" t="str">
        <f>VLOOKUP($L2440,Companies!$A:$G,7,)</f>
        <v>Electronic Components</v>
      </c>
      <c r="N2440" t="str">
        <f>VLOOKUP($L2440,Companies!$A:$G,6,)</f>
        <v>Technology</v>
      </c>
      <c r="O2440" s="6" t="s">
        <v>1972</v>
      </c>
      <c r="P2440" s="6">
        <v>93422</v>
      </c>
      <c r="Q2440" t="s">
        <v>114</v>
      </c>
      <c r="R2440" t="s">
        <v>23</v>
      </c>
      <c r="S2440" s="4">
        <v>41210</v>
      </c>
      <c r="T2440" s="7">
        <f>S2440-E2440</f>
        <v>1</v>
      </c>
      <c r="U2440" t="s">
        <v>14208</v>
      </c>
      <c r="V2440" s="6" t="s">
        <v>14257</v>
      </c>
      <c r="W2440" t="s">
        <v>14259</v>
      </c>
      <c r="X2440" t="s">
        <v>14203</v>
      </c>
      <c r="Y2440" t="str">
        <f>VLOOKUP(R2440,Managers!$A:$B,2,)</f>
        <v>Bob Turner</v>
      </c>
      <c r="Z2440" s="11">
        <f>VLOOKUP(X2440,HourlyWages!$A:$B,2,0)</f>
        <v>62</v>
      </c>
      <c r="AA2440">
        <v>1</v>
      </c>
    </row>
    <row r="2441" spans="1:27" x14ac:dyDescent="0.3">
      <c r="A2441" t="b">
        <f>COUNTIF($C$1:C2441, C2441)&gt;1</f>
        <v>0</v>
      </c>
      <c r="B2441" t="b">
        <f>VLOOKUP(C2441,Sheet3!$A:$B,2,0) &gt; 1</f>
        <v>0</v>
      </c>
      <c r="C2441">
        <v>2440</v>
      </c>
      <c r="D2441">
        <v>17701</v>
      </c>
      <c r="E2441" s="4">
        <v>41050</v>
      </c>
      <c r="F2441">
        <v>21</v>
      </c>
      <c r="G2441" s="15">
        <f>I2441*F2441</f>
        <v>3360</v>
      </c>
      <c r="H2441" s="9">
        <v>0.09</v>
      </c>
      <c r="I2441" s="13">
        <f>VLOOKUP($U2441,Pricebook!$A:$D,4,0)</f>
        <v>160</v>
      </c>
      <c r="J2441" s="11">
        <f>G2441*(1-H2441)</f>
        <v>3057.6</v>
      </c>
      <c r="K2441" t="s">
        <v>111</v>
      </c>
      <c r="L2441" t="s">
        <v>112</v>
      </c>
      <c r="M2441" t="str">
        <f>VLOOKUP($L2441,Companies!$A:$G,7,)</f>
        <v>Telecommunications Equipment</v>
      </c>
      <c r="N2441" t="str">
        <f>VLOOKUP($L2441,Companies!$A:$G,6,)</f>
        <v>Public Utilities</v>
      </c>
      <c r="O2441" s="6" t="s">
        <v>883</v>
      </c>
      <c r="P2441" s="6">
        <v>94024</v>
      </c>
      <c r="Q2441" t="s">
        <v>114</v>
      </c>
      <c r="R2441" t="s">
        <v>23</v>
      </c>
      <c r="S2441" s="4">
        <v>41051</v>
      </c>
      <c r="T2441" s="7">
        <f>S2441-E2441</f>
        <v>1</v>
      </c>
      <c r="U2441" t="s">
        <v>14218</v>
      </c>
      <c r="V2441" s="6" t="s">
        <v>14257</v>
      </c>
      <c r="W2441" t="s">
        <v>14259</v>
      </c>
      <c r="X2441" t="s">
        <v>14198</v>
      </c>
      <c r="Y2441" t="str">
        <f>VLOOKUP(R2441,Managers!$A:$B,2,)</f>
        <v>Bob Turner</v>
      </c>
      <c r="Z2441" s="11">
        <f>VLOOKUP(X2441,HourlyWages!$A:$B,2,0)</f>
        <v>51</v>
      </c>
      <c r="AA2441">
        <v>1</v>
      </c>
    </row>
    <row r="2442" spans="1:27" x14ac:dyDescent="0.3">
      <c r="A2442" t="b">
        <f>COUNTIF($C$1:C2442, C2442)&gt;1</f>
        <v>0</v>
      </c>
      <c r="B2442" t="b">
        <f>VLOOKUP(C2442,Sheet3!$A:$B,2,0) &gt; 1</f>
        <v>0</v>
      </c>
      <c r="C2442">
        <v>2441</v>
      </c>
      <c r="D2442">
        <v>17702</v>
      </c>
      <c r="E2442" s="4">
        <v>41012</v>
      </c>
      <c r="F2442">
        <v>48</v>
      </c>
      <c r="G2442" s="15">
        <f>I2442*F2442</f>
        <v>8160</v>
      </c>
      <c r="H2442" s="9">
        <v>0.09</v>
      </c>
      <c r="I2442" s="13">
        <f>VLOOKUP($U2442,Pricebook!$A:$D,4,0)</f>
        <v>170</v>
      </c>
      <c r="J2442" s="11">
        <f>G2442*(1-H2442)</f>
        <v>7425.6</v>
      </c>
      <c r="K2442" t="s">
        <v>1638</v>
      </c>
      <c r="L2442" t="s">
        <v>165</v>
      </c>
      <c r="M2442" t="str">
        <f>VLOOKUP($L2442,Companies!$A:$G,7,)</f>
        <v>Beverages (Production/Distribution)</v>
      </c>
      <c r="N2442" t="str">
        <f>VLOOKUP($L2442,Companies!$A:$G,6,)</f>
        <v>Consumer Non-Durables</v>
      </c>
      <c r="O2442" s="6" t="s">
        <v>1973</v>
      </c>
      <c r="P2442" s="6" t="s">
        <v>1974</v>
      </c>
      <c r="Q2442" t="s">
        <v>232</v>
      </c>
      <c r="R2442" t="s">
        <v>61</v>
      </c>
      <c r="S2442" s="4">
        <v>41013</v>
      </c>
      <c r="T2442" s="7">
        <f>S2442-E2442</f>
        <v>1</v>
      </c>
      <c r="U2442" t="s">
        <v>14219</v>
      </c>
      <c r="V2442" s="6" t="s">
        <v>14254</v>
      </c>
      <c r="W2442" t="s">
        <v>14255</v>
      </c>
      <c r="X2442" t="s">
        <v>14198</v>
      </c>
      <c r="Y2442" t="str">
        <f>VLOOKUP(R2442,Managers!$A:$B,2,)</f>
        <v>Allen Young</v>
      </c>
      <c r="Z2442" s="11">
        <f>VLOOKUP(X2442,HourlyWages!$A:$B,2,0)</f>
        <v>51</v>
      </c>
      <c r="AA2442">
        <v>1</v>
      </c>
    </row>
    <row r="2443" spans="1:27" x14ac:dyDescent="0.3">
      <c r="A2443" t="b">
        <f>COUNTIF($C$1:C2443, C2443)&gt;1</f>
        <v>0</v>
      </c>
      <c r="B2443" t="b">
        <f>VLOOKUP(C2443,Sheet3!$A:$B,2,0) &gt; 1</f>
        <v>0</v>
      </c>
      <c r="C2443">
        <v>2442</v>
      </c>
      <c r="D2443">
        <v>17702</v>
      </c>
      <c r="E2443" s="4">
        <v>41012</v>
      </c>
      <c r="F2443">
        <v>9</v>
      </c>
      <c r="G2443" s="15">
        <f>I2443*F2443</f>
        <v>1350</v>
      </c>
      <c r="H2443" s="9">
        <v>0.02</v>
      </c>
      <c r="I2443" s="13">
        <f>VLOOKUP($U2443,Pricebook!$A:$D,4,0)</f>
        <v>150</v>
      </c>
      <c r="J2443" s="11">
        <f>G2443*(1-H2443)</f>
        <v>1323</v>
      </c>
      <c r="K2443" t="s">
        <v>1638</v>
      </c>
      <c r="L2443" t="s">
        <v>165</v>
      </c>
      <c r="M2443" t="str">
        <f>VLOOKUP($L2443,Companies!$A:$G,7,)</f>
        <v>Beverages (Production/Distribution)</v>
      </c>
      <c r="N2443" t="str">
        <f>VLOOKUP($L2443,Companies!$A:$G,6,)</f>
        <v>Consumer Non-Durables</v>
      </c>
      <c r="O2443" s="6" t="s">
        <v>97</v>
      </c>
      <c r="P2443" s="6">
        <v>48098</v>
      </c>
      <c r="Q2443" t="s">
        <v>172</v>
      </c>
      <c r="R2443" t="s">
        <v>16</v>
      </c>
      <c r="S2443" s="4">
        <v>41012</v>
      </c>
      <c r="T2443" s="7">
        <f>S2443-E2443</f>
        <v>0</v>
      </c>
      <c r="U2443" t="s">
        <v>14211</v>
      </c>
      <c r="V2443" s="6" t="s">
        <v>14257</v>
      </c>
      <c r="W2443" t="s">
        <v>14259</v>
      </c>
      <c r="X2443" t="s">
        <v>14186</v>
      </c>
      <c r="Y2443" t="str">
        <f>VLOOKUP(R2443,Managers!$A:$B,2,)</f>
        <v>Josh Martinez</v>
      </c>
      <c r="Z2443" s="11">
        <f>VLOOKUP(X2443,HourlyWages!$A:$B,2,0)</f>
        <v>67</v>
      </c>
      <c r="AA2443">
        <v>1</v>
      </c>
    </row>
    <row r="2444" spans="1:27" x14ac:dyDescent="0.3">
      <c r="A2444" t="b">
        <f>COUNTIF($C$1:C2444, C2444)&gt;1</f>
        <v>0</v>
      </c>
      <c r="B2444" t="b">
        <f>VLOOKUP(C2444,Sheet3!$A:$B,2,0) &gt; 1</f>
        <v>0</v>
      </c>
      <c r="C2444">
        <v>2443</v>
      </c>
      <c r="D2444">
        <v>17735</v>
      </c>
      <c r="E2444" s="4">
        <v>41102</v>
      </c>
      <c r="F2444">
        <v>45</v>
      </c>
      <c r="G2444" s="15">
        <f>I2444*F2444</f>
        <v>7200</v>
      </c>
      <c r="H2444" s="9">
        <v>0.03</v>
      </c>
      <c r="I2444" s="13">
        <f>VLOOKUP($U2444,Pricebook!$A:$D,4,0)</f>
        <v>160</v>
      </c>
      <c r="J2444" s="11">
        <f>G2444*(1-H2444)</f>
        <v>6984</v>
      </c>
      <c r="K2444" t="s">
        <v>543</v>
      </c>
      <c r="L2444" t="s">
        <v>544</v>
      </c>
      <c r="M2444" t="str">
        <f>VLOOKUP($L2444,Companies!$A:$G,7,)</f>
        <v>Telecommunications Equipment</v>
      </c>
      <c r="N2444" t="str">
        <f>VLOOKUP($L2444,Companies!$A:$G,6,)</f>
        <v>Consumer Services</v>
      </c>
      <c r="O2444" s="6" t="s">
        <v>545</v>
      </c>
      <c r="P2444" s="6">
        <v>75116</v>
      </c>
      <c r="Q2444" t="s">
        <v>48</v>
      </c>
      <c r="R2444" t="s">
        <v>16</v>
      </c>
      <c r="S2444" s="4">
        <v>41107</v>
      </c>
      <c r="T2444" s="7">
        <f>S2444-E2444</f>
        <v>5</v>
      </c>
      <c r="U2444" t="s">
        <v>14218</v>
      </c>
      <c r="V2444" s="6" t="s">
        <v>14251</v>
      </c>
      <c r="W2444" t="s">
        <v>14267</v>
      </c>
      <c r="X2444" t="s">
        <v>14201</v>
      </c>
      <c r="Y2444" t="str">
        <f>VLOOKUP(R2444,Managers!$A:$B,2,)</f>
        <v>Josh Martinez</v>
      </c>
      <c r="Z2444" s="11">
        <f>VLOOKUP(X2444,HourlyWages!$A:$B,2,0)</f>
        <v>53</v>
      </c>
      <c r="AA2444">
        <v>1</v>
      </c>
    </row>
    <row r="2445" spans="1:27" x14ac:dyDescent="0.3">
      <c r="A2445" t="b">
        <f>COUNTIF($C$1:C2445, C2445)&gt;1</f>
        <v>0</v>
      </c>
      <c r="B2445" t="b">
        <f>VLOOKUP(C2445,Sheet3!$A:$B,2,0) &gt; 1</f>
        <v>0</v>
      </c>
      <c r="C2445">
        <v>2444</v>
      </c>
      <c r="D2445">
        <v>17735</v>
      </c>
      <c r="E2445" s="4">
        <v>41102</v>
      </c>
      <c r="F2445">
        <v>28</v>
      </c>
      <c r="G2445" s="15">
        <f>I2445*F2445</f>
        <v>3920</v>
      </c>
      <c r="H2445" s="9">
        <v>0.06</v>
      </c>
      <c r="I2445" s="13">
        <f>VLOOKUP($U2445,Pricebook!$A:$D,4,0)</f>
        <v>140</v>
      </c>
      <c r="J2445" s="11">
        <f>G2445*(1-H2445)</f>
        <v>3684.7999999999997</v>
      </c>
      <c r="K2445" t="s">
        <v>543</v>
      </c>
      <c r="L2445" t="s">
        <v>544</v>
      </c>
      <c r="M2445" t="str">
        <f>VLOOKUP($L2445,Companies!$A:$G,7,)</f>
        <v>Telecommunications Equipment</v>
      </c>
      <c r="N2445" t="str">
        <f>VLOOKUP($L2445,Companies!$A:$G,6,)</f>
        <v>Consumer Services</v>
      </c>
      <c r="O2445" s="6" t="s">
        <v>545</v>
      </c>
      <c r="P2445" s="6">
        <v>75116</v>
      </c>
      <c r="Q2445" t="s">
        <v>48</v>
      </c>
      <c r="R2445" t="s">
        <v>16</v>
      </c>
      <c r="S2445" s="4">
        <v>41107</v>
      </c>
      <c r="T2445" s="7">
        <f>S2445-E2445</f>
        <v>5</v>
      </c>
      <c r="U2445" t="s">
        <v>14213</v>
      </c>
      <c r="V2445" s="6" t="s">
        <v>14257</v>
      </c>
      <c r="W2445" t="s">
        <v>14259</v>
      </c>
      <c r="X2445" t="s">
        <v>14192</v>
      </c>
      <c r="Y2445" t="str">
        <f>VLOOKUP(R2445,Managers!$A:$B,2,)</f>
        <v>Josh Martinez</v>
      </c>
      <c r="Z2445" s="11">
        <f>VLOOKUP(X2445,HourlyWages!$A:$B,2,0)</f>
        <v>75</v>
      </c>
      <c r="AA2445">
        <v>1</v>
      </c>
    </row>
    <row r="2446" spans="1:27" x14ac:dyDescent="0.3">
      <c r="A2446" t="b">
        <f>COUNTIF($C$1:C2446, C2446)&gt;1</f>
        <v>0</v>
      </c>
      <c r="B2446" t="b">
        <f>VLOOKUP(C2446,Sheet3!$A:$B,2,0) &gt; 1</f>
        <v>0</v>
      </c>
      <c r="C2446">
        <v>2445</v>
      </c>
      <c r="D2446">
        <v>17764</v>
      </c>
      <c r="E2446" s="4">
        <v>40072</v>
      </c>
      <c r="F2446">
        <v>27</v>
      </c>
      <c r="G2446" s="15">
        <f>I2446*F2446</f>
        <v>2970</v>
      </c>
      <c r="H2446" s="9">
        <v>0.04</v>
      </c>
      <c r="I2446" s="13">
        <f>VLOOKUP($U2446,Pricebook!$A:$D,4,0)</f>
        <v>110</v>
      </c>
      <c r="J2446" s="11">
        <f>G2446*(1-H2446)</f>
        <v>2851.2</v>
      </c>
      <c r="K2446" t="s">
        <v>517</v>
      </c>
      <c r="L2446" t="s">
        <v>341</v>
      </c>
      <c r="M2446" t="str">
        <f>VLOOKUP($L2446,Companies!$A:$G,7,)</f>
        <v>Computer Software: Prepackaged Software</v>
      </c>
      <c r="N2446" t="str">
        <f>VLOOKUP($L2446,Companies!$A:$G,6,)</f>
        <v>Technology</v>
      </c>
      <c r="O2446" s="6" t="s">
        <v>518</v>
      </c>
      <c r="P2446" s="6">
        <v>60409</v>
      </c>
      <c r="Q2446" t="s">
        <v>15</v>
      </c>
      <c r="R2446" t="s">
        <v>16</v>
      </c>
      <c r="S2446" s="4">
        <v>40072</v>
      </c>
      <c r="T2446" s="7">
        <f>S2446-E2446</f>
        <v>0</v>
      </c>
      <c r="U2446" t="s">
        <v>14215</v>
      </c>
      <c r="V2446" s="6" t="s">
        <v>14251</v>
      </c>
      <c r="W2446" t="s">
        <v>14260</v>
      </c>
      <c r="X2446" t="s">
        <v>14202</v>
      </c>
      <c r="Y2446" t="str">
        <f>VLOOKUP(R2446,Managers!$A:$B,2,)</f>
        <v>Josh Martinez</v>
      </c>
      <c r="Z2446" s="11">
        <f>VLOOKUP(X2446,HourlyWages!$A:$B,2,0)</f>
        <v>71</v>
      </c>
      <c r="AA2446">
        <v>1</v>
      </c>
    </row>
    <row r="2447" spans="1:27" x14ac:dyDescent="0.3">
      <c r="A2447" t="b">
        <f>COUNTIF($C$1:C2447, C2447)&gt;1</f>
        <v>0</v>
      </c>
      <c r="B2447" t="b">
        <f>VLOOKUP(C2447,Sheet3!$A:$B,2,0) &gt; 1</f>
        <v>0</v>
      </c>
      <c r="C2447">
        <v>2446</v>
      </c>
      <c r="D2447">
        <v>17765</v>
      </c>
      <c r="E2447" s="4">
        <v>40801</v>
      </c>
      <c r="F2447">
        <v>36</v>
      </c>
      <c r="G2447" s="15">
        <f>I2447*F2447</f>
        <v>5760</v>
      </c>
      <c r="H2447" s="9">
        <v>0.08</v>
      </c>
      <c r="I2447" s="13">
        <f>VLOOKUP($U2447,Pricebook!$A:$D,4,0)</f>
        <v>160</v>
      </c>
      <c r="J2447" s="11">
        <f>G2447*(1-H2447)</f>
        <v>5299.2</v>
      </c>
      <c r="K2447" t="s">
        <v>1097</v>
      </c>
      <c r="L2447" t="s">
        <v>389</v>
      </c>
      <c r="M2447" t="str">
        <f>VLOOKUP($L2447,Companies!$A:$G,7,)</f>
        <v>Catalog/Specialty Distribution</v>
      </c>
      <c r="N2447" t="str">
        <f>VLOOKUP($L2447,Companies!$A:$G,6,)</f>
        <v>Consumer Services</v>
      </c>
      <c r="O2447" s="6" t="s">
        <v>1975</v>
      </c>
      <c r="P2447" s="6">
        <v>11722</v>
      </c>
      <c r="Q2447" t="s">
        <v>60</v>
      </c>
      <c r="R2447" t="s">
        <v>61</v>
      </c>
      <c r="S2447" s="4">
        <v>40801</v>
      </c>
      <c r="T2447" s="7">
        <f>S2447-E2447</f>
        <v>0</v>
      </c>
      <c r="U2447" t="s">
        <v>14218</v>
      </c>
      <c r="V2447" s="6" t="s">
        <v>14251</v>
      </c>
      <c r="W2447" t="s">
        <v>14267</v>
      </c>
      <c r="X2447" t="s">
        <v>14196</v>
      </c>
      <c r="Y2447" t="str">
        <f>VLOOKUP(R2447,Managers!$A:$B,2,)</f>
        <v>Allen Young</v>
      </c>
      <c r="Z2447" s="11">
        <f>VLOOKUP(X2447,HourlyWages!$A:$B,2,0)</f>
        <v>58</v>
      </c>
      <c r="AA2447">
        <v>1</v>
      </c>
    </row>
    <row r="2448" spans="1:27" x14ac:dyDescent="0.3">
      <c r="A2448" t="b">
        <f>COUNTIF($C$1:C2448, C2448)&gt;1</f>
        <v>0</v>
      </c>
      <c r="B2448" t="b">
        <f>VLOOKUP(C2448,Sheet3!$A:$B,2,0) &gt; 1</f>
        <v>0</v>
      </c>
      <c r="C2448">
        <v>2447</v>
      </c>
      <c r="D2448">
        <v>17795</v>
      </c>
      <c r="E2448" s="4">
        <v>39904</v>
      </c>
      <c r="F2448">
        <v>1</v>
      </c>
      <c r="G2448" s="15">
        <f>I2448*F2448</f>
        <v>170</v>
      </c>
      <c r="H2448" s="9">
        <v>0.06</v>
      </c>
      <c r="I2448" s="13">
        <f>VLOOKUP($U2448,Pricebook!$A:$D,4,0)</f>
        <v>170</v>
      </c>
      <c r="J2448" s="11">
        <f>G2448*(1-H2448)</f>
        <v>159.79999999999998</v>
      </c>
      <c r="K2448" t="s">
        <v>1673</v>
      </c>
      <c r="L2448" t="s">
        <v>158</v>
      </c>
      <c r="M2448" t="str">
        <f>VLOOKUP($L2448,Companies!$A:$G,7,)</f>
        <v>Department/Specialty Retail Stores</v>
      </c>
      <c r="N2448" t="str">
        <f>VLOOKUP($L2448,Companies!$A:$G,6,)</f>
        <v>Consumer Services</v>
      </c>
      <c r="O2448" s="6" t="s">
        <v>1976</v>
      </c>
      <c r="P2448" s="6" t="s">
        <v>1977</v>
      </c>
      <c r="Q2448" t="s">
        <v>421</v>
      </c>
      <c r="R2448" t="s">
        <v>61</v>
      </c>
      <c r="S2448" s="4">
        <v>39906</v>
      </c>
      <c r="T2448" s="7">
        <f>S2448-E2448</f>
        <v>2</v>
      </c>
      <c r="U2448" t="s">
        <v>14219</v>
      </c>
      <c r="V2448" s="6" t="s">
        <v>14251</v>
      </c>
      <c r="W2448" t="s">
        <v>14252</v>
      </c>
      <c r="X2448" t="s">
        <v>14188</v>
      </c>
      <c r="Y2448" t="str">
        <f>VLOOKUP(R2448,Managers!$A:$B,2,)</f>
        <v>Allen Young</v>
      </c>
      <c r="Z2448" s="11">
        <f>VLOOKUP(X2448,HourlyWages!$A:$B,2,0)</f>
        <v>52</v>
      </c>
      <c r="AA2448">
        <v>1</v>
      </c>
    </row>
    <row r="2449" spans="1:27" x14ac:dyDescent="0.3">
      <c r="A2449" t="b">
        <f>COUNTIF($C$1:C2449, C2449)&gt;1</f>
        <v>0</v>
      </c>
      <c r="B2449" t="b">
        <f>VLOOKUP(C2449,Sheet3!$A:$B,2,0) &gt; 1</f>
        <v>0</v>
      </c>
      <c r="C2449">
        <v>2448</v>
      </c>
      <c r="D2449">
        <v>17797</v>
      </c>
      <c r="E2449" s="4">
        <v>41100</v>
      </c>
      <c r="F2449">
        <v>10</v>
      </c>
      <c r="G2449" s="15">
        <f>I2449*F2449</f>
        <v>1250</v>
      </c>
      <c r="H2449" s="9">
        <v>0</v>
      </c>
      <c r="I2449" s="13">
        <f>VLOOKUP($U2449,Pricebook!$A:$D,4,0)</f>
        <v>125</v>
      </c>
      <c r="J2449" s="11">
        <f>G2449*(1-H2449)</f>
        <v>1250</v>
      </c>
      <c r="K2449" t="s">
        <v>1689</v>
      </c>
      <c r="L2449" t="s">
        <v>707</v>
      </c>
      <c r="M2449" t="str">
        <f>VLOOKUP($L2449,Companies!$A:$G,7,)</f>
        <v>Medical/Nursing Services</v>
      </c>
      <c r="N2449" t="str">
        <f>VLOOKUP($L2449,Companies!$A:$G,6,)</f>
        <v>Health Care</v>
      </c>
      <c r="O2449" s="6" t="s">
        <v>97</v>
      </c>
      <c r="P2449" s="6">
        <v>45373</v>
      </c>
      <c r="Q2449" t="s">
        <v>210</v>
      </c>
      <c r="R2449" t="s">
        <v>61</v>
      </c>
      <c r="S2449" s="4">
        <v>41102</v>
      </c>
      <c r="T2449" s="7">
        <f>S2449-E2449</f>
        <v>2</v>
      </c>
      <c r="U2449" t="s">
        <v>14217</v>
      </c>
      <c r="V2449" s="6" t="s">
        <v>14257</v>
      </c>
      <c r="W2449" t="s">
        <v>14259</v>
      </c>
      <c r="X2449" t="s">
        <v>14184</v>
      </c>
      <c r="Y2449" t="str">
        <f>VLOOKUP(R2449,Managers!$A:$B,2,)</f>
        <v>Allen Young</v>
      </c>
      <c r="Z2449" s="11">
        <f>VLOOKUP(X2449,HourlyWages!$A:$B,2,0)</f>
        <v>50</v>
      </c>
      <c r="AA2449">
        <v>1</v>
      </c>
    </row>
    <row r="2450" spans="1:27" x14ac:dyDescent="0.3">
      <c r="A2450" t="b">
        <f>COUNTIF($C$1:C2450, C2450)&gt;1</f>
        <v>0</v>
      </c>
      <c r="B2450" t="b">
        <f>VLOOKUP(C2450,Sheet3!$A:$B,2,0) &gt; 1</f>
        <v>0</v>
      </c>
      <c r="C2450">
        <v>2449</v>
      </c>
      <c r="D2450">
        <v>17797</v>
      </c>
      <c r="E2450" s="4">
        <v>41100</v>
      </c>
      <c r="F2450">
        <v>16</v>
      </c>
      <c r="G2450" s="15">
        <f>I2450*F2450</f>
        <v>1760</v>
      </c>
      <c r="H2450" s="9">
        <v>0.02</v>
      </c>
      <c r="I2450" s="13">
        <f>VLOOKUP($U2450,Pricebook!$A:$D,4,0)</f>
        <v>110</v>
      </c>
      <c r="J2450" s="11">
        <f>G2450*(1-H2450)</f>
        <v>1724.8</v>
      </c>
      <c r="K2450" t="s">
        <v>1689</v>
      </c>
      <c r="L2450" t="s">
        <v>707</v>
      </c>
      <c r="M2450" t="str">
        <f>VLOOKUP($L2450,Companies!$A:$G,7,)</f>
        <v>Medical/Nursing Services</v>
      </c>
      <c r="N2450" t="str">
        <f>VLOOKUP($L2450,Companies!$A:$G,6,)</f>
        <v>Health Care</v>
      </c>
      <c r="O2450" s="6" t="s">
        <v>97</v>
      </c>
      <c r="P2450" s="6">
        <v>45373</v>
      </c>
      <c r="Q2450" t="s">
        <v>210</v>
      </c>
      <c r="R2450" t="s">
        <v>61</v>
      </c>
      <c r="S2450" s="4">
        <v>41104</v>
      </c>
      <c r="T2450" s="7">
        <f>S2450-E2450</f>
        <v>4</v>
      </c>
      <c r="U2450" t="s">
        <v>14220</v>
      </c>
      <c r="V2450" s="6" t="s">
        <v>14251</v>
      </c>
      <c r="W2450" t="s">
        <v>14267</v>
      </c>
      <c r="X2450" t="s">
        <v>14196</v>
      </c>
      <c r="Y2450" t="str">
        <f>VLOOKUP(R2450,Managers!$A:$B,2,)</f>
        <v>Allen Young</v>
      </c>
      <c r="Z2450" s="11">
        <f>VLOOKUP(X2450,HourlyWages!$A:$B,2,0)</f>
        <v>58</v>
      </c>
      <c r="AA2450">
        <v>1</v>
      </c>
    </row>
    <row r="2451" spans="1:27" x14ac:dyDescent="0.3">
      <c r="A2451" t="b">
        <f>COUNTIF($C$1:C2451, C2451)&gt;1</f>
        <v>0</v>
      </c>
      <c r="B2451" t="b">
        <f>VLOOKUP(C2451,Sheet3!$A:$B,2,0) &gt; 1</f>
        <v>0</v>
      </c>
      <c r="C2451">
        <v>2450</v>
      </c>
      <c r="D2451">
        <v>17799</v>
      </c>
      <c r="E2451" s="4">
        <v>41172</v>
      </c>
      <c r="F2451">
        <v>8</v>
      </c>
      <c r="G2451" s="15">
        <f>I2451*F2451</f>
        <v>1000</v>
      </c>
      <c r="H2451" s="9">
        <v>0.02</v>
      </c>
      <c r="I2451" s="13">
        <f>VLOOKUP($U2451,Pricebook!$A:$D,4,0)</f>
        <v>125</v>
      </c>
      <c r="J2451" s="11">
        <f>G2451*(1-H2451)</f>
        <v>980</v>
      </c>
      <c r="K2451" t="s">
        <v>1300</v>
      </c>
      <c r="L2451" t="s">
        <v>269</v>
      </c>
      <c r="M2451" t="str">
        <f>VLOOKUP($L2451,Companies!$A:$G,7,)</f>
        <v>Electronic Components</v>
      </c>
      <c r="N2451" t="str">
        <f>VLOOKUP($L2451,Companies!$A:$G,6,)</f>
        <v>Technology</v>
      </c>
      <c r="O2451" s="6" t="s">
        <v>1972</v>
      </c>
      <c r="P2451" s="6">
        <v>93422</v>
      </c>
      <c r="Q2451" t="s">
        <v>114</v>
      </c>
      <c r="R2451" t="s">
        <v>23</v>
      </c>
      <c r="S2451" s="4">
        <v>41174</v>
      </c>
      <c r="T2451" s="7">
        <f>S2451-E2451</f>
        <v>2</v>
      </c>
      <c r="U2451" t="s">
        <v>14208</v>
      </c>
      <c r="V2451" s="6" t="s">
        <v>14251</v>
      </c>
      <c r="W2451" t="s">
        <v>14268</v>
      </c>
      <c r="X2451" t="s">
        <v>14189</v>
      </c>
      <c r="Y2451" t="str">
        <f>VLOOKUP(R2451,Managers!$A:$B,2,)</f>
        <v>Bob Turner</v>
      </c>
      <c r="Z2451" s="11">
        <f>VLOOKUP(X2451,HourlyWages!$A:$B,2,0)</f>
        <v>62</v>
      </c>
      <c r="AA2451">
        <v>1</v>
      </c>
    </row>
    <row r="2452" spans="1:27" x14ac:dyDescent="0.3">
      <c r="A2452" t="b">
        <f>COUNTIF($C$1:C2452, C2452)&gt;1</f>
        <v>0</v>
      </c>
      <c r="B2452" t="b">
        <f>VLOOKUP(C2452,Sheet3!$A:$B,2,0) &gt; 1</f>
        <v>0</v>
      </c>
      <c r="C2452">
        <v>2451</v>
      </c>
      <c r="D2452">
        <v>17825</v>
      </c>
      <c r="E2452" s="4">
        <v>40191</v>
      </c>
      <c r="F2452">
        <v>26</v>
      </c>
      <c r="G2452" s="15">
        <f>I2452*F2452</f>
        <v>5200</v>
      </c>
      <c r="H2452" s="9">
        <v>0.06</v>
      </c>
      <c r="I2452" s="13">
        <f>VLOOKUP($U2452,Pricebook!$A:$D,4,0)</f>
        <v>200</v>
      </c>
      <c r="J2452" s="11">
        <f>G2452*(1-H2452)</f>
        <v>4888</v>
      </c>
      <c r="K2452" t="s">
        <v>1921</v>
      </c>
      <c r="L2452" t="s">
        <v>207</v>
      </c>
      <c r="M2452" t="str">
        <f>VLOOKUP($L2452,Companies!$A:$G,7,)</f>
        <v>Television Services</v>
      </c>
      <c r="N2452" t="str">
        <f>VLOOKUP($L2452,Companies!$A:$G,6,)</f>
        <v>Consumer Services</v>
      </c>
      <c r="O2452" s="6" t="s">
        <v>1615</v>
      </c>
      <c r="P2452" s="6">
        <v>79701</v>
      </c>
      <c r="Q2452" t="s">
        <v>48</v>
      </c>
      <c r="R2452" t="s">
        <v>16</v>
      </c>
      <c r="S2452" s="4">
        <v>40194</v>
      </c>
      <c r="T2452" s="7">
        <f>S2452-E2452</f>
        <v>3</v>
      </c>
      <c r="U2452" t="s">
        <v>14206</v>
      </c>
      <c r="V2452" s="6" t="s">
        <v>14251</v>
      </c>
      <c r="W2452" t="s">
        <v>14267</v>
      </c>
      <c r="X2452" t="s">
        <v>14195</v>
      </c>
      <c r="Y2452" t="str">
        <f>VLOOKUP(R2452,Managers!$A:$B,2,)</f>
        <v>Josh Martinez</v>
      </c>
      <c r="Z2452" s="11">
        <f>VLOOKUP(X2452,HourlyWages!$A:$B,2,0)</f>
        <v>52</v>
      </c>
      <c r="AA2452">
        <v>1</v>
      </c>
    </row>
    <row r="2453" spans="1:27" x14ac:dyDescent="0.3">
      <c r="A2453" t="b">
        <f>COUNTIF($C$1:C2453, C2453)&gt;1</f>
        <v>0</v>
      </c>
      <c r="B2453" t="b">
        <f>VLOOKUP(C2453,Sheet3!$A:$B,2,0) &gt; 1</f>
        <v>0</v>
      </c>
      <c r="C2453">
        <v>2452</v>
      </c>
      <c r="D2453">
        <v>17826</v>
      </c>
      <c r="E2453" s="4">
        <v>41090</v>
      </c>
      <c r="F2453">
        <v>18</v>
      </c>
      <c r="G2453" s="15">
        <f>I2453*F2453</f>
        <v>2880</v>
      </c>
      <c r="H2453" s="9">
        <v>0.04</v>
      </c>
      <c r="I2453" s="13">
        <f>VLOOKUP($U2453,Pricebook!$A:$D,4,0)</f>
        <v>160</v>
      </c>
      <c r="J2453" s="11">
        <f>G2453*(1-H2453)</f>
        <v>2764.7999999999997</v>
      </c>
      <c r="K2453" t="s">
        <v>1978</v>
      </c>
      <c r="L2453" t="s">
        <v>396</v>
      </c>
      <c r="M2453" t="str">
        <f>VLOOKUP($L2453,Companies!$A:$G,7,)</f>
        <v>EDP Services</v>
      </c>
      <c r="N2453" t="str">
        <f>VLOOKUP($L2453,Companies!$A:$G,6,)</f>
        <v>Technology</v>
      </c>
      <c r="O2453" s="6" t="s">
        <v>1444</v>
      </c>
      <c r="P2453" s="6">
        <v>52240</v>
      </c>
      <c r="Q2453" t="s">
        <v>38</v>
      </c>
      <c r="R2453" t="s">
        <v>16</v>
      </c>
      <c r="S2453" s="4">
        <v>41091</v>
      </c>
      <c r="T2453" s="7">
        <f>S2453-E2453</f>
        <v>1</v>
      </c>
      <c r="U2453" t="s">
        <v>14218</v>
      </c>
      <c r="V2453" s="6" t="s">
        <v>14251</v>
      </c>
      <c r="W2453" t="s">
        <v>14260</v>
      </c>
      <c r="X2453" t="s">
        <v>14187</v>
      </c>
      <c r="Y2453" t="str">
        <f>VLOOKUP(R2453,Managers!$A:$B,2,)</f>
        <v>Josh Martinez</v>
      </c>
      <c r="Z2453" s="11">
        <f>VLOOKUP(X2453,HourlyWages!$A:$B,2,0)</f>
        <v>45</v>
      </c>
      <c r="AA2453">
        <v>1</v>
      </c>
    </row>
    <row r="2454" spans="1:27" x14ac:dyDescent="0.3">
      <c r="A2454" t="b">
        <f>COUNTIF($C$1:C2454, C2454)&gt;1</f>
        <v>0</v>
      </c>
      <c r="B2454" t="b">
        <f>VLOOKUP(C2454,Sheet3!$A:$B,2,0) &gt; 1</f>
        <v>0</v>
      </c>
      <c r="C2454">
        <v>2453</v>
      </c>
      <c r="D2454">
        <v>17831</v>
      </c>
      <c r="E2454" s="4">
        <v>41207</v>
      </c>
      <c r="F2454">
        <v>34</v>
      </c>
      <c r="G2454" s="15">
        <f>I2454*F2454</f>
        <v>4250</v>
      </c>
      <c r="H2454" s="9">
        <v>0.06</v>
      </c>
      <c r="I2454" s="13">
        <f>VLOOKUP($U2454,Pricebook!$A:$D,4,0)</f>
        <v>125</v>
      </c>
      <c r="J2454" s="11">
        <f>G2454*(1-H2454)</f>
        <v>3995</v>
      </c>
      <c r="K2454" t="s">
        <v>1175</v>
      </c>
      <c r="L2454" t="s">
        <v>230</v>
      </c>
      <c r="M2454" t="str">
        <f>VLOOKUP($L2454,Companies!$A:$G,7,)</f>
        <v>RETAIL: Building Materials</v>
      </c>
      <c r="N2454" t="str">
        <f>VLOOKUP($L2454,Companies!$A:$G,6,)</f>
        <v>Consumer Services</v>
      </c>
      <c r="O2454" s="6" t="s">
        <v>1176</v>
      </c>
      <c r="P2454" s="6">
        <v>48146</v>
      </c>
      <c r="Q2454" t="s">
        <v>172</v>
      </c>
      <c r="R2454" t="s">
        <v>16</v>
      </c>
      <c r="S2454" s="4">
        <v>41208</v>
      </c>
      <c r="T2454" s="7">
        <f>S2454-E2454</f>
        <v>1</v>
      </c>
      <c r="U2454" t="s">
        <v>14208</v>
      </c>
      <c r="V2454" s="6" t="s">
        <v>14251</v>
      </c>
      <c r="W2454" t="s">
        <v>14263</v>
      </c>
      <c r="X2454" t="s">
        <v>14185</v>
      </c>
      <c r="Y2454" t="str">
        <f>VLOOKUP(R2454,Managers!$A:$B,2,)</f>
        <v>Josh Martinez</v>
      </c>
      <c r="Z2454" s="11">
        <f>VLOOKUP(X2454,HourlyWages!$A:$B,2,0)</f>
        <v>70</v>
      </c>
      <c r="AA2454">
        <v>1</v>
      </c>
    </row>
    <row r="2455" spans="1:27" x14ac:dyDescent="0.3">
      <c r="A2455" t="b">
        <f>COUNTIF($C$1:C2455, C2455)&gt;1</f>
        <v>0</v>
      </c>
      <c r="B2455" t="b">
        <f>VLOOKUP(C2455,Sheet3!$A:$B,2,0) &gt; 1</f>
        <v>0</v>
      </c>
      <c r="C2455">
        <v>2454</v>
      </c>
      <c r="D2455">
        <v>17831</v>
      </c>
      <c r="E2455" s="4">
        <v>41207</v>
      </c>
      <c r="F2455">
        <v>38</v>
      </c>
      <c r="G2455" s="15">
        <f>I2455*F2455</f>
        <v>4180</v>
      </c>
      <c r="H2455" s="9">
        <v>0</v>
      </c>
      <c r="I2455" s="13">
        <f>VLOOKUP($U2455,Pricebook!$A:$D,4,0)</f>
        <v>110</v>
      </c>
      <c r="J2455" s="11">
        <f>G2455*(1-H2455)</f>
        <v>4180</v>
      </c>
      <c r="K2455" t="s">
        <v>1175</v>
      </c>
      <c r="L2455" t="s">
        <v>230</v>
      </c>
      <c r="M2455" t="str">
        <f>VLOOKUP($L2455,Companies!$A:$G,7,)</f>
        <v>RETAIL: Building Materials</v>
      </c>
      <c r="N2455" t="str">
        <f>VLOOKUP($L2455,Companies!$A:$G,6,)</f>
        <v>Consumer Services</v>
      </c>
      <c r="O2455" s="6" t="s">
        <v>1176</v>
      </c>
      <c r="P2455" s="6">
        <v>48146</v>
      </c>
      <c r="Q2455" t="s">
        <v>172</v>
      </c>
      <c r="R2455" t="s">
        <v>16</v>
      </c>
      <c r="S2455" s="4">
        <v>41210</v>
      </c>
      <c r="T2455" s="7">
        <f>S2455-E2455</f>
        <v>3</v>
      </c>
      <c r="U2455" t="s">
        <v>14215</v>
      </c>
      <c r="V2455" s="6" t="s">
        <v>14251</v>
      </c>
      <c r="W2455" t="s">
        <v>14252</v>
      </c>
      <c r="X2455" t="s">
        <v>14192</v>
      </c>
      <c r="Y2455" t="str">
        <f>VLOOKUP(R2455,Managers!$A:$B,2,)</f>
        <v>Josh Martinez</v>
      </c>
      <c r="Z2455" s="11">
        <f>VLOOKUP(X2455,HourlyWages!$A:$B,2,0)</f>
        <v>75</v>
      </c>
      <c r="AA2455">
        <v>1</v>
      </c>
    </row>
    <row r="2456" spans="1:27" x14ac:dyDescent="0.3">
      <c r="A2456" t="b">
        <f>COUNTIF($C$1:C2456, C2456)&gt;1</f>
        <v>0</v>
      </c>
      <c r="B2456" t="b">
        <f>VLOOKUP(C2456,Sheet3!$A:$B,2,0) &gt; 1</f>
        <v>0</v>
      </c>
      <c r="C2456">
        <v>2455</v>
      </c>
      <c r="D2456">
        <v>17858</v>
      </c>
      <c r="E2456" s="4">
        <v>40446</v>
      </c>
      <c r="F2456">
        <v>21</v>
      </c>
      <c r="G2456" s="15">
        <f>I2456*F2456</f>
        <v>3150</v>
      </c>
      <c r="H2456" s="9">
        <v>0.02</v>
      </c>
      <c r="I2456" s="13">
        <f>VLOOKUP($U2456,Pricebook!$A:$D,4,0)</f>
        <v>150</v>
      </c>
      <c r="J2456" s="11">
        <f>G2456*(1-H2456)</f>
        <v>3087</v>
      </c>
      <c r="K2456" t="s">
        <v>1979</v>
      </c>
      <c r="L2456" t="s">
        <v>314</v>
      </c>
      <c r="M2456" t="str">
        <f>VLOOKUP($L2456,Companies!$A:$G,7,)</f>
        <v>Semiconductors</v>
      </c>
      <c r="N2456" t="str">
        <f>VLOOKUP($L2456,Companies!$A:$G,6,)</f>
        <v>Technology</v>
      </c>
      <c r="O2456" s="6" t="s">
        <v>213</v>
      </c>
      <c r="P2456" s="6">
        <v>74006</v>
      </c>
      <c r="Q2456" t="s">
        <v>75</v>
      </c>
      <c r="R2456" t="s">
        <v>16</v>
      </c>
      <c r="S2456" s="4">
        <v>40448</v>
      </c>
      <c r="T2456" s="7">
        <f>S2456-E2456</f>
        <v>2</v>
      </c>
      <c r="U2456" t="s">
        <v>14211</v>
      </c>
      <c r="V2456" s="6" t="s">
        <v>14254</v>
      </c>
      <c r="W2456" t="s">
        <v>14255</v>
      </c>
      <c r="X2456" t="s">
        <v>14194</v>
      </c>
      <c r="Y2456" t="str">
        <f>VLOOKUP(R2456,Managers!$A:$B,2,)</f>
        <v>Josh Martinez</v>
      </c>
      <c r="Z2456" s="11">
        <f>VLOOKUP(X2456,HourlyWages!$A:$B,2,0)</f>
        <v>71</v>
      </c>
      <c r="AA2456">
        <v>1</v>
      </c>
    </row>
    <row r="2457" spans="1:27" x14ac:dyDescent="0.3">
      <c r="A2457" t="b">
        <f>COUNTIF($C$1:C2457, C2457)&gt;1</f>
        <v>0</v>
      </c>
      <c r="B2457" t="b">
        <f>VLOOKUP(C2457,Sheet3!$A:$B,2,0) &gt; 1</f>
        <v>0</v>
      </c>
      <c r="C2457">
        <v>2456</v>
      </c>
      <c r="D2457">
        <v>17858</v>
      </c>
      <c r="E2457" s="4">
        <v>40446</v>
      </c>
      <c r="F2457">
        <v>12</v>
      </c>
      <c r="G2457" s="15">
        <f>I2457*F2457</f>
        <v>1800</v>
      </c>
      <c r="H2457" s="9">
        <v>0</v>
      </c>
      <c r="I2457" s="13">
        <f>VLOOKUP($U2457,Pricebook!$A:$D,4,0)</f>
        <v>150</v>
      </c>
      <c r="J2457" s="11">
        <f>G2457*(1-H2457)</f>
        <v>1800</v>
      </c>
      <c r="K2457" t="s">
        <v>1979</v>
      </c>
      <c r="L2457" t="s">
        <v>314</v>
      </c>
      <c r="M2457" t="str">
        <f>VLOOKUP($L2457,Companies!$A:$G,7,)</f>
        <v>Semiconductors</v>
      </c>
      <c r="N2457" t="str">
        <f>VLOOKUP($L2457,Companies!$A:$G,6,)</f>
        <v>Technology</v>
      </c>
      <c r="O2457" s="6" t="s">
        <v>213</v>
      </c>
      <c r="P2457" s="6">
        <v>74006</v>
      </c>
      <c r="Q2457" t="s">
        <v>75</v>
      </c>
      <c r="R2457" t="s">
        <v>16</v>
      </c>
      <c r="S2457" s="4">
        <v>40447</v>
      </c>
      <c r="T2457" s="7">
        <f>S2457-E2457</f>
        <v>1</v>
      </c>
      <c r="U2457" t="s">
        <v>14211</v>
      </c>
      <c r="V2457" s="6" t="s">
        <v>14251</v>
      </c>
      <c r="W2457" t="s">
        <v>14263</v>
      </c>
      <c r="X2457" t="s">
        <v>14189</v>
      </c>
      <c r="Y2457" t="str">
        <f>VLOOKUP(R2457,Managers!$A:$B,2,)</f>
        <v>Josh Martinez</v>
      </c>
      <c r="Z2457" s="11">
        <f>VLOOKUP(X2457,HourlyWages!$A:$B,2,0)</f>
        <v>62</v>
      </c>
      <c r="AA2457">
        <v>1</v>
      </c>
    </row>
    <row r="2458" spans="1:27" x14ac:dyDescent="0.3">
      <c r="A2458" t="b">
        <f>COUNTIF($C$1:C2458, C2458)&gt;1</f>
        <v>0</v>
      </c>
      <c r="B2458" t="b">
        <f>VLOOKUP(C2458,Sheet3!$A:$B,2,0) &gt; 1</f>
        <v>0</v>
      </c>
      <c r="C2458">
        <v>2457</v>
      </c>
      <c r="D2458">
        <v>17858</v>
      </c>
      <c r="E2458" s="4">
        <v>40446</v>
      </c>
      <c r="F2458">
        <v>46</v>
      </c>
      <c r="G2458" s="15">
        <f>I2458*F2458</f>
        <v>5750</v>
      </c>
      <c r="H2458" s="9">
        <v>0.06</v>
      </c>
      <c r="I2458" s="13">
        <f>VLOOKUP($U2458,Pricebook!$A:$D,4,0)</f>
        <v>125</v>
      </c>
      <c r="J2458" s="11">
        <f>G2458*(1-H2458)</f>
        <v>5405</v>
      </c>
      <c r="K2458" t="s">
        <v>1979</v>
      </c>
      <c r="L2458" t="s">
        <v>314</v>
      </c>
      <c r="M2458" t="str">
        <f>VLOOKUP($L2458,Companies!$A:$G,7,)</f>
        <v>Semiconductors</v>
      </c>
      <c r="N2458" t="str">
        <f>VLOOKUP($L2458,Companies!$A:$G,6,)</f>
        <v>Technology</v>
      </c>
      <c r="O2458" s="6" t="s">
        <v>213</v>
      </c>
      <c r="P2458" s="6">
        <v>74006</v>
      </c>
      <c r="Q2458" t="s">
        <v>75</v>
      </c>
      <c r="R2458" t="s">
        <v>16</v>
      </c>
      <c r="S2458" s="4">
        <v>40447</v>
      </c>
      <c r="T2458" s="7">
        <f>S2458-E2458</f>
        <v>1</v>
      </c>
      <c r="U2458" t="s">
        <v>14208</v>
      </c>
      <c r="V2458" s="6" t="s">
        <v>14254</v>
      </c>
      <c r="W2458" t="s">
        <v>14255</v>
      </c>
      <c r="X2458" t="s">
        <v>14188</v>
      </c>
      <c r="Y2458" t="str">
        <f>VLOOKUP(R2458,Managers!$A:$B,2,)</f>
        <v>Josh Martinez</v>
      </c>
      <c r="Z2458" s="11">
        <f>VLOOKUP(X2458,HourlyWages!$A:$B,2,0)</f>
        <v>52</v>
      </c>
      <c r="AA2458">
        <v>1</v>
      </c>
    </row>
    <row r="2459" spans="1:27" x14ac:dyDescent="0.3">
      <c r="A2459" t="b">
        <f>COUNTIF($C$1:C2459, C2459)&gt;1</f>
        <v>0</v>
      </c>
      <c r="B2459" t="b">
        <f>VLOOKUP(C2459,Sheet3!$A:$B,2,0) &gt; 1</f>
        <v>0</v>
      </c>
      <c r="C2459">
        <v>2458</v>
      </c>
      <c r="D2459">
        <v>17859</v>
      </c>
      <c r="E2459" s="4">
        <v>40324</v>
      </c>
      <c r="F2459">
        <v>7</v>
      </c>
      <c r="G2459" s="15">
        <f>I2459*F2459</f>
        <v>1050</v>
      </c>
      <c r="H2459" s="9">
        <v>7.0000000000000007E-2</v>
      </c>
      <c r="I2459" s="13">
        <f>VLOOKUP($U2459,Pricebook!$A:$D,4,0)</f>
        <v>150</v>
      </c>
      <c r="J2459" s="11">
        <f>G2459*(1-H2459)</f>
        <v>976.49999999999989</v>
      </c>
      <c r="K2459" t="s">
        <v>643</v>
      </c>
      <c r="L2459" t="s">
        <v>482</v>
      </c>
      <c r="M2459" t="str">
        <f>VLOOKUP($L2459,Companies!$A:$G,7,)</f>
        <v>Television Services</v>
      </c>
      <c r="N2459" t="str">
        <f>VLOOKUP($L2459,Companies!$A:$G,6,)</f>
        <v>Consumer Services</v>
      </c>
      <c r="O2459" s="6" t="s">
        <v>1499</v>
      </c>
      <c r="P2459" s="6">
        <v>39530</v>
      </c>
      <c r="Q2459" t="s">
        <v>699</v>
      </c>
      <c r="R2459" t="s">
        <v>34</v>
      </c>
      <c r="S2459" s="4">
        <v>40326</v>
      </c>
      <c r="T2459" s="7">
        <f>S2459-E2459</f>
        <v>2</v>
      </c>
      <c r="U2459" t="s">
        <v>14211</v>
      </c>
      <c r="V2459" s="6" t="s">
        <v>14254</v>
      </c>
      <c r="W2459" t="s">
        <v>14269</v>
      </c>
      <c r="X2459" t="s">
        <v>14187</v>
      </c>
      <c r="Y2459" t="str">
        <f>VLOOKUP(R2459,Managers!$A:$B,2,)</f>
        <v>Frank Mitchell</v>
      </c>
      <c r="Z2459" s="11">
        <f>VLOOKUP(X2459,HourlyWages!$A:$B,2,0)</f>
        <v>45</v>
      </c>
      <c r="AA2459">
        <v>1</v>
      </c>
    </row>
    <row r="2460" spans="1:27" x14ac:dyDescent="0.3">
      <c r="A2460" t="b">
        <f>COUNTIF($C$1:C2460, C2460)&gt;1</f>
        <v>0</v>
      </c>
      <c r="B2460" t="b">
        <f>VLOOKUP(C2460,Sheet3!$A:$B,2,0) &gt; 1</f>
        <v>0</v>
      </c>
      <c r="C2460">
        <v>2459</v>
      </c>
      <c r="D2460">
        <v>17860</v>
      </c>
      <c r="E2460" s="4">
        <v>40639</v>
      </c>
      <c r="F2460">
        <v>16</v>
      </c>
      <c r="G2460" s="15">
        <f>I2460*F2460</f>
        <v>2720</v>
      </c>
      <c r="H2460" s="9">
        <v>0.05</v>
      </c>
      <c r="I2460" s="13">
        <f>VLOOKUP($U2460,Pricebook!$A:$D,4,0)</f>
        <v>170</v>
      </c>
      <c r="J2460" s="11">
        <f>G2460*(1-H2460)</f>
        <v>2584</v>
      </c>
      <c r="K2460" t="s">
        <v>1497</v>
      </c>
      <c r="L2460" t="s">
        <v>508</v>
      </c>
      <c r="M2460" t="str">
        <f>VLOOKUP($L2460,Companies!$A:$G,7,)</f>
        <v>Semiconductors</v>
      </c>
      <c r="N2460" t="str">
        <f>VLOOKUP($L2460,Companies!$A:$G,6,)</f>
        <v>Technology</v>
      </c>
      <c r="O2460" s="6" t="s">
        <v>1498</v>
      </c>
      <c r="P2460" s="6">
        <v>59405</v>
      </c>
      <c r="Q2460" t="s">
        <v>1213</v>
      </c>
      <c r="R2460" t="s">
        <v>23</v>
      </c>
      <c r="S2460" s="4">
        <v>40641</v>
      </c>
      <c r="T2460" s="7">
        <f>S2460-E2460</f>
        <v>2</v>
      </c>
      <c r="U2460" t="s">
        <v>14219</v>
      </c>
      <c r="V2460" s="6" t="s">
        <v>14257</v>
      </c>
      <c r="W2460" t="s">
        <v>14258</v>
      </c>
      <c r="X2460" t="s">
        <v>14190</v>
      </c>
      <c r="Y2460" t="str">
        <f>VLOOKUP(R2460,Managers!$A:$B,2,)</f>
        <v>Bob Turner</v>
      </c>
      <c r="Z2460" s="11">
        <f>VLOOKUP(X2460,HourlyWages!$A:$B,2,0)</f>
        <v>67</v>
      </c>
      <c r="AA2460">
        <v>1</v>
      </c>
    </row>
    <row r="2461" spans="1:27" x14ac:dyDescent="0.3">
      <c r="A2461" t="b">
        <f>COUNTIF($C$1:C2461, C2461)&gt;1</f>
        <v>0</v>
      </c>
      <c r="B2461" t="b">
        <f>VLOOKUP(C2461,Sheet3!$A:$B,2,0) &gt; 1</f>
        <v>0</v>
      </c>
      <c r="C2461">
        <v>2460</v>
      </c>
      <c r="D2461">
        <v>17862</v>
      </c>
      <c r="E2461" s="4">
        <v>41036</v>
      </c>
      <c r="F2461">
        <v>1</v>
      </c>
      <c r="G2461" s="15">
        <f>I2461*F2461</f>
        <v>150</v>
      </c>
      <c r="H2461" s="9">
        <v>0</v>
      </c>
      <c r="I2461" s="13">
        <f>VLOOKUP($U2461,Pricebook!$A:$D,4,0)</f>
        <v>150</v>
      </c>
      <c r="J2461" s="11">
        <f>G2461*(1-H2461)</f>
        <v>150</v>
      </c>
      <c r="K2461" t="s">
        <v>812</v>
      </c>
      <c r="L2461" t="s">
        <v>99</v>
      </c>
      <c r="M2461" t="str">
        <f>VLOOKUP($L2461,Companies!$A:$G,7,)</f>
        <v>Television Services</v>
      </c>
      <c r="N2461" t="str">
        <f>VLOOKUP($L2461,Companies!$A:$G,6,)</f>
        <v>Consumer Services</v>
      </c>
      <c r="O2461" s="6" t="s">
        <v>1002</v>
      </c>
      <c r="P2461" s="6">
        <v>28144</v>
      </c>
      <c r="Q2461" t="s">
        <v>33</v>
      </c>
      <c r="R2461" t="s">
        <v>34</v>
      </c>
      <c r="S2461" s="4">
        <v>41037</v>
      </c>
      <c r="T2461" s="7">
        <f>S2461-E2461</f>
        <v>1</v>
      </c>
      <c r="U2461" t="s">
        <v>14211</v>
      </c>
      <c r="V2461" s="6" t="s">
        <v>14251</v>
      </c>
      <c r="W2461" t="s">
        <v>14266</v>
      </c>
      <c r="X2461" t="s">
        <v>14188</v>
      </c>
      <c r="Y2461" t="str">
        <f>VLOOKUP(R2461,Managers!$A:$B,2,)</f>
        <v>Frank Mitchell</v>
      </c>
      <c r="Z2461" s="11">
        <f>VLOOKUP(X2461,HourlyWages!$A:$B,2,0)</f>
        <v>52</v>
      </c>
      <c r="AA2461">
        <v>1</v>
      </c>
    </row>
    <row r="2462" spans="1:27" x14ac:dyDescent="0.3">
      <c r="A2462" t="b">
        <f>COUNTIF($C$1:C2462, C2462)&gt;1</f>
        <v>0</v>
      </c>
      <c r="B2462" t="b">
        <f>VLOOKUP(C2462,Sheet3!$A:$B,2,0) &gt; 1</f>
        <v>0</v>
      </c>
      <c r="C2462">
        <v>2461</v>
      </c>
      <c r="D2462">
        <v>17862</v>
      </c>
      <c r="E2462" s="4">
        <v>41036</v>
      </c>
      <c r="F2462">
        <v>31</v>
      </c>
      <c r="G2462" s="15">
        <f>I2462*F2462</f>
        <v>3720</v>
      </c>
      <c r="H2462" s="9">
        <v>0.08</v>
      </c>
      <c r="I2462" s="13">
        <f>VLOOKUP($U2462,Pricebook!$A:$D,4,0)</f>
        <v>120</v>
      </c>
      <c r="J2462" s="11">
        <f>G2462*(1-H2462)</f>
        <v>3422.4</v>
      </c>
      <c r="K2462" t="s">
        <v>812</v>
      </c>
      <c r="L2462" t="s">
        <v>99</v>
      </c>
      <c r="M2462" t="str">
        <f>VLOOKUP($L2462,Companies!$A:$G,7,)</f>
        <v>Television Services</v>
      </c>
      <c r="N2462" t="str">
        <f>VLOOKUP($L2462,Companies!$A:$G,6,)</f>
        <v>Consumer Services</v>
      </c>
      <c r="O2462" s="6" t="s">
        <v>1002</v>
      </c>
      <c r="P2462" s="6">
        <v>28144</v>
      </c>
      <c r="Q2462" t="s">
        <v>33</v>
      </c>
      <c r="R2462" t="s">
        <v>34</v>
      </c>
      <c r="S2462" s="4">
        <v>41038</v>
      </c>
      <c r="T2462" s="7">
        <f>S2462-E2462</f>
        <v>2</v>
      </c>
      <c r="U2462" t="s">
        <v>14212</v>
      </c>
      <c r="V2462" s="6" t="s">
        <v>14257</v>
      </c>
      <c r="W2462" t="s">
        <v>14258</v>
      </c>
      <c r="X2462" t="s">
        <v>14191</v>
      </c>
      <c r="Y2462" t="str">
        <f>VLOOKUP(R2462,Managers!$A:$B,2,)</f>
        <v>Frank Mitchell</v>
      </c>
      <c r="Z2462" s="11">
        <f>VLOOKUP(X2462,HourlyWages!$A:$B,2,0)</f>
        <v>60</v>
      </c>
      <c r="AA2462">
        <v>1</v>
      </c>
    </row>
    <row r="2463" spans="1:27" x14ac:dyDescent="0.3">
      <c r="A2463" t="b">
        <f>COUNTIF($C$1:C2463, C2463)&gt;1</f>
        <v>0</v>
      </c>
      <c r="B2463" t="b">
        <f>VLOOKUP(C2463,Sheet3!$A:$B,2,0) &gt; 1</f>
        <v>0</v>
      </c>
      <c r="C2463">
        <v>2462</v>
      </c>
      <c r="D2463">
        <v>17924</v>
      </c>
      <c r="E2463" s="4">
        <v>40781</v>
      </c>
      <c r="F2463">
        <v>42</v>
      </c>
      <c r="G2463" s="15">
        <f>I2463*F2463</f>
        <v>7140</v>
      </c>
      <c r="H2463" s="9">
        <v>0.04</v>
      </c>
      <c r="I2463" s="13">
        <f>VLOOKUP($U2463,Pricebook!$A:$D,4,0)</f>
        <v>170</v>
      </c>
      <c r="J2463" s="11">
        <f>G2463*(1-H2463)</f>
        <v>6854.4</v>
      </c>
      <c r="K2463" t="s">
        <v>799</v>
      </c>
      <c r="L2463" t="s">
        <v>303</v>
      </c>
      <c r="M2463" t="str">
        <f>VLOOKUP($L2463,Companies!$A:$G,7,)</f>
        <v>Semiconductors</v>
      </c>
      <c r="N2463" t="str">
        <f>VLOOKUP($L2463,Companies!$A:$G,6,)</f>
        <v>Technology</v>
      </c>
      <c r="O2463" s="6" t="s">
        <v>800</v>
      </c>
      <c r="P2463" s="6">
        <v>70072</v>
      </c>
      <c r="Q2463" t="s">
        <v>436</v>
      </c>
      <c r="R2463" t="s">
        <v>34</v>
      </c>
      <c r="S2463" s="4">
        <v>40781</v>
      </c>
      <c r="T2463" s="7">
        <f>S2463-E2463</f>
        <v>0</v>
      </c>
      <c r="U2463" t="s">
        <v>14219</v>
      </c>
      <c r="V2463" s="6" t="s">
        <v>14254</v>
      </c>
      <c r="W2463" t="s">
        <v>14256</v>
      </c>
      <c r="X2463" t="s">
        <v>14201</v>
      </c>
      <c r="Y2463" t="str">
        <f>VLOOKUP(R2463,Managers!$A:$B,2,)</f>
        <v>Frank Mitchell</v>
      </c>
      <c r="Z2463" s="11">
        <f>VLOOKUP(X2463,HourlyWages!$A:$B,2,0)</f>
        <v>53</v>
      </c>
      <c r="AA2463">
        <v>1</v>
      </c>
    </row>
    <row r="2464" spans="1:27" x14ac:dyDescent="0.3">
      <c r="A2464" t="b">
        <f>COUNTIF($C$1:C2464, C2464)&gt;1</f>
        <v>0</v>
      </c>
      <c r="B2464" t="b">
        <f>VLOOKUP(C2464,Sheet3!$A:$B,2,0) &gt; 1</f>
        <v>0</v>
      </c>
      <c r="C2464">
        <v>2463</v>
      </c>
      <c r="D2464">
        <v>17926</v>
      </c>
      <c r="E2464" s="4">
        <v>40857</v>
      </c>
      <c r="F2464">
        <v>37</v>
      </c>
      <c r="G2464" s="15">
        <f>I2464*F2464</f>
        <v>7400</v>
      </c>
      <c r="H2464" s="9">
        <v>0.02</v>
      </c>
      <c r="I2464" s="13">
        <f>VLOOKUP($U2464,Pricebook!$A:$D,4,0)</f>
        <v>200</v>
      </c>
      <c r="J2464" s="11">
        <f>G2464*(1-H2464)</f>
        <v>7252</v>
      </c>
      <c r="K2464" t="s">
        <v>1487</v>
      </c>
      <c r="L2464" t="s">
        <v>482</v>
      </c>
      <c r="M2464" t="str">
        <f>VLOOKUP($L2464,Companies!$A:$G,7,)</f>
        <v>Television Services</v>
      </c>
      <c r="N2464" t="str">
        <f>VLOOKUP($L2464,Companies!$A:$G,6,)</f>
        <v>Consumer Services</v>
      </c>
      <c r="O2464" s="6" t="s">
        <v>1566</v>
      </c>
      <c r="P2464" s="6">
        <v>50401</v>
      </c>
      <c r="Q2464" t="s">
        <v>38</v>
      </c>
      <c r="R2464" t="s">
        <v>16</v>
      </c>
      <c r="S2464" s="4">
        <v>40859</v>
      </c>
      <c r="T2464" s="7">
        <f>S2464-E2464</f>
        <v>2</v>
      </c>
      <c r="U2464" t="s">
        <v>14206</v>
      </c>
      <c r="V2464" s="6" t="s">
        <v>14257</v>
      </c>
      <c r="W2464" t="s">
        <v>14264</v>
      </c>
      <c r="X2464" t="s">
        <v>14193</v>
      </c>
      <c r="Y2464" t="str">
        <f>VLOOKUP(R2464,Managers!$A:$B,2,)</f>
        <v>Josh Martinez</v>
      </c>
      <c r="Z2464" s="11">
        <f>VLOOKUP(X2464,HourlyWages!$A:$B,2,0)</f>
        <v>57</v>
      </c>
      <c r="AA2464">
        <v>1</v>
      </c>
    </row>
    <row r="2465" spans="1:27" x14ac:dyDescent="0.3">
      <c r="A2465" t="b">
        <f>COUNTIF($C$1:C2465, C2465)&gt;1</f>
        <v>0</v>
      </c>
      <c r="B2465" t="b">
        <f>VLOOKUP(C2465,Sheet3!$A:$B,2,0) &gt; 1</f>
        <v>0</v>
      </c>
      <c r="C2465">
        <v>2464</v>
      </c>
      <c r="D2465">
        <v>17927</v>
      </c>
      <c r="E2465" s="4">
        <v>40034</v>
      </c>
      <c r="F2465">
        <v>42</v>
      </c>
      <c r="G2465" s="15">
        <f>I2465*F2465</f>
        <v>6300</v>
      </c>
      <c r="H2465" s="9">
        <v>7.0000000000000007E-2</v>
      </c>
      <c r="I2465" s="13">
        <f>VLOOKUP($U2465,Pricebook!$A:$D,4,0)</f>
        <v>150</v>
      </c>
      <c r="J2465" s="11">
        <f>G2465*(1-H2465)</f>
        <v>5859</v>
      </c>
      <c r="K2465" t="s">
        <v>462</v>
      </c>
      <c r="L2465" t="s">
        <v>241</v>
      </c>
      <c r="M2465" t="str">
        <f>VLOOKUP($L2465,Companies!$A:$G,7,)</f>
        <v>Computer Software: Prepackaged Software</v>
      </c>
      <c r="N2465" t="str">
        <f>VLOOKUP($L2465,Companies!$A:$G,6,)</f>
        <v>Technology</v>
      </c>
      <c r="O2465" s="6" t="s">
        <v>258</v>
      </c>
      <c r="P2465" s="6">
        <v>28314</v>
      </c>
      <c r="Q2465" t="s">
        <v>33</v>
      </c>
      <c r="R2465" t="s">
        <v>34</v>
      </c>
      <c r="S2465" s="4">
        <v>40035</v>
      </c>
      <c r="T2465" s="7">
        <f>S2465-E2465</f>
        <v>1</v>
      </c>
      <c r="U2465" t="s">
        <v>14211</v>
      </c>
      <c r="V2465" s="6" t="s">
        <v>14251</v>
      </c>
      <c r="W2465" t="s">
        <v>14263</v>
      </c>
      <c r="X2465" t="s">
        <v>14185</v>
      </c>
      <c r="Y2465" t="str">
        <f>VLOOKUP(R2465,Managers!$A:$B,2,)</f>
        <v>Frank Mitchell</v>
      </c>
      <c r="Z2465" s="11">
        <f>VLOOKUP(X2465,HourlyWages!$A:$B,2,0)</f>
        <v>70</v>
      </c>
      <c r="AA2465">
        <v>1</v>
      </c>
    </row>
    <row r="2466" spans="1:27" x14ac:dyDescent="0.3">
      <c r="A2466" t="b">
        <f>COUNTIF($C$1:C2466, C2466)&gt;1</f>
        <v>0</v>
      </c>
      <c r="B2466" t="b">
        <f>VLOOKUP(C2466,Sheet3!$A:$B,2,0) &gt; 1</f>
        <v>0</v>
      </c>
      <c r="C2466">
        <v>2465</v>
      </c>
      <c r="D2466">
        <v>17952</v>
      </c>
      <c r="E2466" s="4">
        <v>40462</v>
      </c>
      <c r="F2466">
        <v>28</v>
      </c>
      <c r="G2466" s="15">
        <f>I2466*F2466</f>
        <v>4760</v>
      </c>
      <c r="H2466" s="9">
        <v>0.02</v>
      </c>
      <c r="I2466" s="13">
        <f>VLOOKUP($U2466,Pricebook!$A:$D,4,0)</f>
        <v>170</v>
      </c>
      <c r="J2466" s="11">
        <f>G2466*(1-H2466)</f>
        <v>4664.8</v>
      </c>
      <c r="K2466" t="s">
        <v>1650</v>
      </c>
      <c r="L2466" t="s">
        <v>300</v>
      </c>
      <c r="M2466" t="str">
        <f>VLOOKUP($L2466,Companies!$A:$G,7,)</f>
        <v>Computer Software: Programming, Data Processing</v>
      </c>
      <c r="N2466" t="str">
        <f>VLOOKUP($L2466,Companies!$A:$G,6,)</f>
        <v>Technology</v>
      </c>
      <c r="O2466" s="6" t="s">
        <v>1211</v>
      </c>
      <c r="P2466" s="6">
        <v>59715</v>
      </c>
      <c r="Q2466" t="s">
        <v>1213</v>
      </c>
      <c r="R2466" t="s">
        <v>23</v>
      </c>
      <c r="S2466" s="4">
        <v>40463</v>
      </c>
      <c r="T2466" s="7">
        <f>S2466-E2466</f>
        <v>1</v>
      </c>
      <c r="U2466" t="s">
        <v>14219</v>
      </c>
      <c r="V2466" s="6" t="s">
        <v>14251</v>
      </c>
      <c r="W2466" t="s">
        <v>14263</v>
      </c>
      <c r="X2466" t="s">
        <v>14195</v>
      </c>
      <c r="Y2466" t="str">
        <f>VLOOKUP(R2466,Managers!$A:$B,2,)</f>
        <v>Bob Turner</v>
      </c>
      <c r="Z2466" s="11">
        <f>VLOOKUP(X2466,HourlyWages!$A:$B,2,0)</f>
        <v>52</v>
      </c>
      <c r="AA2466">
        <v>1</v>
      </c>
    </row>
    <row r="2467" spans="1:27" x14ac:dyDescent="0.3">
      <c r="A2467" t="b">
        <f>COUNTIF($C$1:C2467, C2467)&gt;1</f>
        <v>0</v>
      </c>
      <c r="B2467" t="b">
        <f>VLOOKUP(C2467,Sheet3!$A:$B,2,0) &gt; 1</f>
        <v>0</v>
      </c>
      <c r="C2467">
        <v>2466</v>
      </c>
      <c r="D2467">
        <v>17953</v>
      </c>
      <c r="E2467" s="4">
        <v>41141</v>
      </c>
      <c r="F2467">
        <v>30</v>
      </c>
      <c r="G2467" s="15">
        <f>I2467*F2467</f>
        <v>3300</v>
      </c>
      <c r="H2467" s="9">
        <v>0.03</v>
      </c>
      <c r="I2467" s="13">
        <f>VLOOKUP($U2467,Pricebook!$A:$D,4,0)</f>
        <v>110</v>
      </c>
      <c r="J2467" s="11">
        <f>G2467*(1-H2467)</f>
        <v>3201</v>
      </c>
      <c r="K2467" t="s">
        <v>1673</v>
      </c>
      <c r="L2467" t="s">
        <v>158</v>
      </c>
      <c r="M2467" t="str">
        <f>VLOOKUP($L2467,Companies!$A:$G,7,)</f>
        <v>Department/Specialty Retail Stores</v>
      </c>
      <c r="N2467" t="str">
        <f>VLOOKUP($L2467,Companies!$A:$G,6,)</f>
        <v>Consumer Services</v>
      </c>
      <c r="O2467" s="6" t="s">
        <v>1312</v>
      </c>
      <c r="P2467" s="6" t="s">
        <v>1377</v>
      </c>
      <c r="Q2467" t="s">
        <v>492</v>
      </c>
      <c r="R2467" t="s">
        <v>61</v>
      </c>
      <c r="S2467" s="4">
        <v>41143</v>
      </c>
      <c r="T2467" s="7">
        <f>S2467-E2467</f>
        <v>2</v>
      </c>
      <c r="U2467" t="s">
        <v>14220</v>
      </c>
      <c r="V2467" s="6" t="s">
        <v>14251</v>
      </c>
      <c r="W2467" t="s">
        <v>14263</v>
      </c>
      <c r="X2467" t="s">
        <v>14186</v>
      </c>
      <c r="Y2467" t="str">
        <f>VLOOKUP(R2467,Managers!$A:$B,2,)</f>
        <v>Allen Young</v>
      </c>
      <c r="Z2467" s="11">
        <f>VLOOKUP(X2467,HourlyWages!$A:$B,2,0)</f>
        <v>67</v>
      </c>
      <c r="AA2467">
        <v>1</v>
      </c>
    </row>
    <row r="2468" spans="1:27" x14ac:dyDescent="0.3">
      <c r="A2468" t="b">
        <f>COUNTIF($C$1:C2468, C2468)&gt;1</f>
        <v>0</v>
      </c>
      <c r="B2468" t="b">
        <f>VLOOKUP(C2468,Sheet3!$A:$B,2,0) &gt; 1</f>
        <v>0</v>
      </c>
      <c r="C2468">
        <v>2467</v>
      </c>
      <c r="D2468">
        <v>17953</v>
      </c>
      <c r="E2468" s="4">
        <v>41141</v>
      </c>
      <c r="F2468">
        <v>21</v>
      </c>
      <c r="G2468" s="15">
        <f>I2468*F2468</f>
        <v>3570</v>
      </c>
      <c r="H2468" s="9">
        <v>0.01</v>
      </c>
      <c r="I2468" s="13">
        <f>VLOOKUP($U2468,Pricebook!$A:$D,4,0)</f>
        <v>170</v>
      </c>
      <c r="J2468" s="11">
        <f>G2468*(1-H2468)</f>
        <v>3534.3</v>
      </c>
      <c r="K2468" t="s">
        <v>1673</v>
      </c>
      <c r="L2468" t="s">
        <v>158</v>
      </c>
      <c r="M2468" t="str">
        <f>VLOOKUP($L2468,Companies!$A:$G,7,)</f>
        <v>Department/Specialty Retail Stores</v>
      </c>
      <c r="N2468" t="str">
        <f>VLOOKUP($L2468,Companies!$A:$G,6,)</f>
        <v>Consumer Services</v>
      </c>
      <c r="O2468" s="6" t="s">
        <v>495</v>
      </c>
      <c r="P2468" s="6" t="s">
        <v>496</v>
      </c>
      <c r="Q2468" t="s">
        <v>87</v>
      </c>
      <c r="R2468" t="s">
        <v>61</v>
      </c>
      <c r="S2468" s="4">
        <v>41143</v>
      </c>
      <c r="T2468" s="7">
        <f>S2468-E2468</f>
        <v>2</v>
      </c>
      <c r="U2468" t="s">
        <v>14219</v>
      </c>
      <c r="V2468" s="6" t="s">
        <v>14254</v>
      </c>
      <c r="W2468" t="s">
        <v>14269</v>
      </c>
      <c r="X2468" t="s">
        <v>14196</v>
      </c>
      <c r="Y2468" t="str">
        <f>VLOOKUP(R2468,Managers!$A:$B,2,)</f>
        <v>Allen Young</v>
      </c>
      <c r="Z2468" s="11">
        <f>VLOOKUP(X2468,HourlyWages!$A:$B,2,0)</f>
        <v>58</v>
      </c>
      <c r="AA2468">
        <v>1</v>
      </c>
    </row>
    <row r="2469" spans="1:27" x14ac:dyDescent="0.3">
      <c r="A2469" t="b">
        <f>COUNTIF($C$1:C2469, C2469)&gt;1</f>
        <v>0</v>
      </c>
      <c r="B2469" t="b">
        <f>VLOOKUP(C2469,Sheet3!$A:$B,2,0) &gt; 1</f>
        <v>0</v>
      </c>
      <c r="C2469">
        <v>2468</v>
      </c>
      <c r="D2469">
        <v>17953</v>
      </c>
      <c r="E2469" s="4">
        <v>41141</v>
      </c>
      <c r="F2469">
        <v>17</v>
      </c>
      <c r="G2469" s="15">
        <f>I2469*F2469</f>
        <v>2040</v>
      </c>
      <c r="H2469" s="9">
        <v>0</v>
      </c>
      <c r="I2469" s="13">
        <f>VLOOKUP($U2469,Pricebook!$A:$D,4,0)</f>
        <v>120</v>
      </c>
      <c r="J2469" s="11">
        <f>G2469*(1-H2469)</f>
        <v>2040</v>
      </c>
      <c r="K2469" t="s">
        <v>1673</v>
      </c>
      <c r="L2469" t="s">
        <v>158</v>
      </c>
      <c r="M2469" t="str">
        <f>VLOOKUP($L2469,Companies!$A:$G,7,)</f>
        <v>Department/Specialty Retail Stores</v>
      </c>
      <c r="N2469" t="str">
        <f>VLOOKUP($L2469,Companies!$A:$G,6,)</f>
        <v>Consumer Services</v>
      </c>
      <c r="O2469" s="6" t="s">
        <v>1980</v>
      </c>
      <c r="P2469" s="6" t="s">
        <v>1981</v>
      </c>
      <c r="Q2469" t="s">
        <v>87</v>
      </c>
      <c r="R2469" t="s">
        <v>61</v>
      </c>
      <c r="S2469" s="4">
        <v>41143</v>
      </c>
      <c r="T2469" s="7">
        <f>S2469-E2469</f>
        <v>2</v>
      </c>
      <c r="U2469" t="s">
        <v>14212</v>
      </c>
      <c r="V2469" s="6" t="s">
        <v>14254</v>
      </c>
      <c r="W2469" t="s">
        <v>14256</v>
      </c>
      <c r="X2469" t="s">
        <v>14198</v>
      </c>
      <c r="Y2469" t="str">
        <f>VLOOKUP(R2469,Managers!$A:$B,2,)</f>
        <v>Allen Young</v>
      </c>
      <c r="Z2469" s="11">
        <f>VLOOKUP(X2469,HourlyWages!$A:$B,2,0)</f>
        <v>51</v>
      </c>
      <c r="AA2469">
        <v>1</v>
      </c>
    </row>
    <row r="2470" spans="1:27" x14ac:dyDescent="0.3">
      <c r="A2470" t="b">
        <f>COUNTIF($C$1:C2470, C2470)&gt;1</f>
        <v>0</v>
      </c>
      <c r="B2470" t="b">
        <f>VLOOKUP(C2470,Sheet3!$A:$B,2,0) &gt; 1</f>
        <v>0</v>
      </c>
      <c r="C2470">
        <v>2469</v>
      </c>
      <c r="D2470">
        <v>17956</v>
      </c>
      <c r="E2470" s="4">
        <v>40395</v>
      </c>
      <c r="F2470">
        <v>40</v>
      </c>
      <c r="G2470" s="15">
        <f>I2470*F2470</f>
        <v>4400</v>
      </c>
      <c r="H2470" s="9">
        <v>0.01</v>
      </c>
      <c r="I2470" s="13">
        <f>VLOOKUP($U2470,Pricebook!$A:$D,4,0)</f>
        <v>110</v>
      </c>
      <c r="J2470" s="11">
        <f>G2470*(1-H2470)</f>
        <v>4356</v>
      </c>
      <c r="K2470" t="s">
        <v>388</v>
      </c>
      <c r="L2470" t="s">
        <v>389</v>
      </c>
      <c r="M2470" t="str">
        <f>VLOOKUP($L2470,Companies!$A:$G,7,)</f>
        <v>Catalog/Specialty Distribution</v>
      </c>
      <c r="N2470" t="str">
        <f>VLOOKUP($L2470,Companies!$A:$G,6,)</f>
        <v>Consumer Services</v>
      </c>
      <c r="O2470" s="6" t="s">
        <v>1668</v>
      </c>
      <c r="P2470" s="6">
        <v>75051</v>
      </c>
      <c r="Q2470" t="s">
        <v>48</v>
      </c>
      <c r="R2470" t="s">
        <v>16</v>
      </c>
      <c r="S2470" s="4">
        <v>40398</v>
      </c>
      <c r="T2470" s="7">
        <f>S2470-E2470</f>
        <v>3</v>
      </c>
      <c r="U2470" t="s">
        <v>14215</v>
      </c>
      <c r="V2470" s="6" t="s">
        <v>14257</v>
      </c>
      <c r="W2470" t="s">
        <v>14258</v>
      </c>
      <c r="X2470" t="s">
        <v>14190</v>
      </c>
      <c r="Y2470" t="str">
        <f>VLOOKUP(R2470,Managers!$A:$B,2,)</f>
        <v>Josh Martinez</v>
      </c>
      <c r="Z2470" s="11">
        <f>VLOOKUP(X2470,HourlyWages!$A:$B,2,0)</f>
        <v>67</v>
      </c>
      <c r="AA2470">
        <v>1</v>
      </c>
    </row>
    <row r="2471" spans="1:27" x14ac:dyDescent="0.3">
      <c r="A2471" t="b">
        <f>COUNTIF($C$1:C2471, C2471)&gt;1</f>
        <v>0</v>
      </c>
      <c r="B2471" t="b">
        <f>VLOOKUP(C2471,Sheet3!$A:$B,2,0) &gt; 1</f>
        <v>0</v>
      </c>
      <c r="C2471">
        <v>2470</v>
      </c>
      <c r="D2471">
        <v>17956</v>
      </c>
      <c r="E2471" s="4">
        <v>40395</v>
      </c>
      <c r="F2471">
        <v>17</v>
      </c>
      <c r="G2471" s="15">
        <f>I2471*F2471</f>
        <v>3400</v>
      </c>
      <c r="H2471" s="9">
        <v>0.01</v>
      </c>
      <c r="I2471" s="13">
        <f>VLOOKUP($U2471,Pricebook!$A:$D,4,0)</f>
        <v>200</v>
      </c>
      <c r="J2471" s="11">
        <f>G2471*(1-H2471)</f>
        <v>3366</v>
      </c>
      <c r="K2471" t="s">
        <v>388</v>
      </c>
      <c r="L2471" t="s">
        <v>389</v>
      </c>
      <c r="M2471" t="str">
        <f>VLOOKUP($L2471,Companies!$A:$G,7,)</f>
        <v>Catalog/Specialty Distribution</v>
      </c>
      <c r="N2471" t="str">
        <f>VLOOKUP($L2471,Companies!$A:$G,6,)</f>
        <v>Consumer Services</v>
      </c>
      <c r="O2471" s="6" t="s">
        <v>1668</v>
      </c>
      <c r="P2471" s="6">
        <v>75051</v>
      </c>
      <c r="Q2471" t="s">
        <v>48</v>
      </c>
      <c r="R2471" t="s">
        <v>16</v>
      </c>
      <c r="S2471" s="4">
        <v>40396</v>
      </c>
      <c r="T2471" s="7">
        <f>S2471-E2471</f>
        <v>1</v>
      </c>
      <c r="U2471" t="s">
        <v>14206</v>
      </c>
      <c r="V2471" s="6" t="s">
        <v>14251</v>
      </c>
      <c r="W2471" t="s">
        <v>14263</v>
      </c>
      <c r="X2471" t="s">
        <v>14201</v>
      </c>
      <c r="Y2471" t="str">
        <f>VLOOKUP(R2471,Managers!$A:$B,2,)</f>
        <v>Josh Martinez</v>
      </c>
      <c r="Z2471" s="11">
        <f>VLOOKUP(X2471,HourlyWages!$A:$B,2,0)</f>
        <v>53</v>
      </c>
      <c r="AA2471">
        <v>1</v>
      </c>
    </row>
    <row r="2472" spans="1:27" x14ac:dyDescent="0.3">
      <c r="A2472" t="b">
        <f>COUNTIF($C$1:C2472, C2472)&gt;1</f>
        <v>0</v>
      </c>
      <c r="B2472" t="b">
        <f>VLOOKUP(C2472,Sheet3!$A:$B,2,0) &gt; 1</f>
        <v>0</v>
      </c>
      <c r="C2472">
        <v>2471</v>
      </c>
      <c r="D2472">
        <v>17958</v>
      </c>
      <c r="E2472" s="4">
        <v>40766</v>
      </c>
      <c r="F2472">
        <v>33</v>
      </c>
      <c r="G2472" s="15">
        <f>I2472*F2472</f>
        <v>4125</v>
      </c>
      <c r="H2472" s="9">
        <v>7.0000000000000007E-2</v>
      </c>
      <c r="I2472" s="13">
        <f>VLOOKUP($U2472,Pricebook!$A:$D,4,0)</f>
        <v>125</v>
      </c>
      <c r="J2472" s="11">
        <f>G2472*(1-H2472)</f>
        <v>3836.2499999999995</v>
      </c>
      <c r="K2472" t="s">
        <v>777</v>
      </c>
      <c r="L2472" t="s">
        <v>760</v>
      </c>
      <c r="M2472" t="str">
        <f>VLOOKUP($L2472,Companies!$A:$G,7,)</f>
        <v>Business Services</v>
      </c>
      <c r="N2472" t="str">
        <f>VLOOKUP($L2472,Companies!$A:$G,6,)</f>
        <v>Miscellaneous</v>
      </c>
      <c r="O2472" s="6" t="s">
        <v>778</v>
      </c>
      <c r="P2472" s="6">
        <v>11010</v>
      </c>
      <c r="Q2472" t="s">
        <v>60</v>
      </c>
      <c r="R2472" t="s">
        <v>61</v>
      </c>
      <c r="S2472" s="4">
        <v>40770</v>
      </c>
      <c r="T2472" s="7">
        <f>S2472-E2472</f>
        <v>4</v>
      </c>
      <c r="U2472" t="s">
        <v>14208</v>
      </c>
      <c r="V2472" s="6" t="s">
        <v>14254</v>
      </c>
      <c r="W2472" t="s">
        <v>14269</v>
      </c>
      <c r="X2472" t="s">
        <v>14197</v>
      </c>
      <c r="Y2472" t="str">
        <f>VLOOKUP(R2472,Managers!$A:$B,2,)</f>
        <v>Allen Young</v>
      </c>
      <c r="Z2472" s="11">
        <f>VLOOKUP(X2472,HourlyWages!$A:$B,2,0)</f>
        <v>71</v>
      </c>
      <c r="AA2472">
        <v>1</v>
      </c>
    </row>
    <row r="2473" spans="1:27" x14ac:dyDescent="0.3">
      <c r="A2473" t="b">
        <f>COUNTIF($C$1:C2473, C2473)&gt;1</f>
        <v>0</v>
      </c>
      <c r="B2473" t="b">
        <f>VLOOKUP(C2473,Sheet3!$A:$B,2,0) &gt; 1</f>
        <v>0</v>
      </c>
      <c r="C2473">
        <v>2472</v>
      </c>
      <c r="D2473">
        <v>17959</v>
      </c>
      <c r="E2473" s="4">
        <v>41161</v>
      </c>
      <c r="F2473">
        <v>28</v>
      </c>
      <c r="G2473" s="15">
        <f>I2473*F2473</f>
        <v>3080</v>
      </c>
      <c r="H2473" s="9">
        <v>0.01</v>
      </c>
      <c r="I2473" s="13">
        <f>VLOOKUP($U2473,Pricebook!$A:$D,4,0)</f>
        <v>110</v>
      </c>
      <c r="J2473" s="11">
        <f>G2473*(1-H2473)</f>
        <v>3049.2</v>
      </c>
      <c r="K2473" t="s">
        <v>1331</v>
      </c>
      <c r="L2473" t="s">
        <v>597</v>
      </c>
      <c r="M2473" t="str">
        <f>VLOOKUP($L2473,Companies!$A:$G,7,)</f>
        <v>Specialty Insurers</v>
      </c>
      <c r="N2473" t="str">
        <f>VLOOKUP($L2473,Companies!$A:$G,6,)</f>
        <v>Finance</v>
      </c>
      <c r="O2473" s="6" t="s">
        <v>1982</v>
      </c>
      <c r="P2473" s="6" t="s">
        <v>1983</v>
      </c>
      <c r="Q2473" t="s">
        <v>87</v>
      </c>
      <c r="R2473" t="s">
        <v>61</v>
      </c>
      <c r="S2473" s="4">
        <v>41164</v>
      </c>
      <c r="T2473" s="7">
        <f>S2473-E2473</f>
        <v>3</v>
      </c>
      <c r="U2473" t="s">
        <v>14215</v>
      </c>
      <c r="V2473" s="6" t="s">
        <v>14251</v>
      </c>
      <c r="W2473" t="s">
        <v>14268</v>
      </c>
      <c r="X2473" t="s">
        <v>14195</v>
      </c>
      <c r="Y2473" t="str">
        <f>VLOOKUP(R2473,Managers!$A:$B,2,)</f>
        <v>Allen Young</v>
      </c>
      <c r="Z2473" s="11">
        <f>VLOOKUP(X2473,HourlyWages!$A:$B,2,0)</f>
        <v>52</v>
      </c>
      <c r="AA2473">
        <v>1</v>
      </c>
    </row>
    <row r="2474" spans="1:27" x14ac:dyDescent="0.3">
      <c r="A2474" t="b">
        <f>COUNTIF($C$1:C2474, C2474)&gt;1</f>
        <v>0</v>
      </c>
      <c r="B2474" t="b">
        <f>VLOOKUP(C2474,Sheet3!$A:$B,2,0) &gt; 1</f>
        <v>0</v>
      </c>
      <c r="C2474">
        <v>2473</v>
      </c>
      <c r="D2474">
        <v>17959</v>
      </c>
      <c r="E2474" s="4">
        <v>41161</v>
      </c>
      <c r="F2474">
        <v>21</v>
      </c>
      <c r="G2474" s="15">
        <f>I2474*F2474</f>
        <v>2625</v>
      </c>
      <c r="H2474" s="9">
        <v>0.05</v>
      </c>
      <c r="I2474" s="13">
        <f>VLOOKUP($U2474,Pricebook!$A:$D,4,0)</f>
        <v>125</v>
      </c>
      <c r="J2474" s="11">
        <f>G2474*(1-H2474)</f>
        <v>2493.75</v>
      </c>
      <c r="K2474" t="s">
        <v>1331</v>
      </c>
      <c r="L2474" t="s">
        <v>597</v>
      </c>
      <c r="M2474" t="str">
        <f>VLOOKUP($L2474,Companies!$A:$G,7,)</f>
        <v>Specialty Insurers</v>
      </c>
      <c r="N2474" t="str">
        <f>VLOOKUP($L2474,Companies!$A:$G,6,)</f>
        <v>Finance</v>
      </c>
      <c r="O2474" s="6" t="s">
        <v>1984</v>
      </c>
      <c r="P2474" s="6" t="s">
        <v>1985</v>
      </c>
      <c r="Q2474" t="s">
        <v>87</v>
      </c>
      <c r="R2474" t="s">
        <v>61</v>
      </c>
      <c r="S2474" s="4">
        <v>41164</v>
      </c>
      <c r="T2474" s="7">
        <f>S2474-E2474</f>
        <v>3</v>
      </c>
      <c r="U2474" t="s">
        <v>14208</v>
      </c>
      <c r="V2474" s="6" t="s">
        <v>14251</v>
      </c>
      <c r="W2474" t="s">
        <v>14263</v>
      </c>
      <c r="X2474" t="s">
        <v>14187</v>
      </c>
      <c r="Y2474" t="str">
        <f>VLOOKUP(R2474,Managers!$A:$B,2,)</f>
        <v>Allen Young</v>
      </c>
      <c r="Z2474" s="11">
        <f>VLOOKUP(X2474,HourlyWages!$A:$B,2,0)</f>
        <v>45</v>
      </c>
      <c r="AA2474">
        <v>1</v>
      </c>
    </row>
    <row r="2475" spans="1:27" x14ac:dyDescent="0.3">
      <c r="A2475" t="b">
        <f>COUNTIF($C$1:C2475, C2475)&gt;1</f>
        <v>0</v>
      </c>
      <c r="B2475" t="b">
        <f>VLOOKUP(C2475,Sheet3!$A:$B,2,0) &gt; 1</f>
        <v>0</v>
      </c>
      <c r="C2475">
        <v>2474</v>
      </c>
      <c r="D2475">
        <v>17985</v>
      </c>
      <c r="E2475" s="4">
        <v>40645</v>
      </c>
      <c r="F2475">
        <v>4</v>
      </c>
      <c r="G2475" s="15">
        <f>I2475*F2475</f>
        <v>500</v>
      </c>
      <c r="H2475" s="9">
        <v>0.01</v>
      </c>
      <c r="I2475" s="13">
        <f>VLOOKUP($U2475,Pricebook!$A:$D,4,0)</f>
        <v>125</v>
      </c>
      <c r="J2475" s="11">
        <f>G2475*(1-H2475)</f>
        <v>495</v>
      </c>
      <c r="K2475" t="s">
        <v>1986</v>
      </c>
      <c r="L2475" t="s">
        <v>241</v>
      </c>
      <c r="M2475" t="str">
        <f>VLOOKUP($L2475,Companies!$A:$G,7,)</f>
        <v>Computer Software: Prepackaged Software</v>
      </c>
      <c r="N2475" t="str">
        <f>VLOOKUP($L2475,Companies!$A:$G,6,)</f>
        <v>Technology</v>
      </c>
      <c r="O2475" s="6" t="s">
        <v>1023</v>
      </c>
      <c r="P2475" s="6" t="s">
        <v>439</v>
      </c>
      <c r="Q2475" t="s">
        <v>440</v>
      </c>
      <c r="R2475" t="s">
        <v>16</v>
      </c>
      <c r="S2475" s="4">
        <v>40646</v>
      </c>
      <c r="T2475" s="7">
        <f>S2475-E2475</f>
        <v>1</v>
      </c>
      <c r="U2475" t="s">
        <v>14221</v>
      </c>
      <c r="V2475" s="6" t="s">
        <v>14251</v>
      </c>
      <c r="W2475" t="s">
        <v>14252</v>
      </c>
      <c r="X2475" t="s">
        <v>14195</v>
      </c>
      <c r="Y2475" t="str">
        <f>VLOOKUP(R2475,Managers!$A:$B,2,)</f>
        <v>Josh Martinez</v>
      </c>
      <c r="Z2475" s="11">
        <f>VLOOKUP(X2475,HourlyWages!$A:$B,2,0)</f>
        <v>52</v>
      </c>
      <c r="AA2475">
        <v>1</v>
      </c>
    </row>
    <row r="2476" spans="1:27" x14ac:dyDescent="0.3">
      <c r="A2476" t="b">
        <f>COUNTIF($C$1:C2476, C2476)&gt;1</f>
        <v>0</v>
      </c>
      <c r="B2476" t="b">
        <f>VLOOKUP(C2476,Sheet3!$A:$B,2,0) &gt; 1</f>
        <v>0</v>
      </c>
      <c r="C2476">
        <v>2475</v>
      </c>
      <c r="D2476">
        <v>17985</v>
      </c>
      <c r="E2476" s="4">
        <v>40645</v>
      </c>
      <c r="F2476">
        <v>50</v>
      </c>
      <c r="G2476" s="15">
        <f>I2476*F2476</f>
        <v>7500</v>
      </c>
      <c r="H2476" s="9">
        <v>7.0000000000000007E-2</v>
      </c>
      <c r="I2476" s="13">
        <f>VLOOKUP($U2476,Pricebook!$A:$D,4,0)</f>
        <v>150</v>
      </c>
      <c r="J2476" s="11">
        <f>G2476*(1-H2476)</f>
        <v>6974.9999999999991</v>
      </c>
      <c r="K2476" t="s">
        <v>1986</v>
      </c>
      <c r="L2476" t="s">
        <v>241</v>
      </c>
      <c r="M2476" t="str">
        <f>VLOOKUP($L2476,Companies!$A:$G,7,)</f>
        <v>Computer Software: Prepackaged Software</v>
      </c>
      <c r="N2476" t="str">
        <f>VLOOKUP($L2476,Companies!$A:$G,6,)</f>
        <v>Technology</v>
      </c>
      <c r="O2476" s="6" t="s">
        <v>1023</v>
      </c>
      <c r="P2476" s="6" t="s">
        <v>439</v>
      </c>
      <c r="Q2476" t="s">
        <v>440</v>
      </c>
      <c r="R2476" t="s">
        <v>16</v>
      </c>
      <c r="S2476" s="4">
        <v>40647</v>
      </c>
      <c r="T2476" s="7">
        <f>S2476-E2476</f>
        <v>2</v>
      </c>
      <c r="U2476" t="s">
        <v>14210</v>
      </c>
      <c r="V2476" s="6" t="s">
        <v>14257</v>
      </c>
      <c r="W2476" t="s">
        <v>14258</v>
      </c>
      <c r="X2476" t="s">
        <v>14186</v>
      </c>
      <c r="Y2476" t="str">
        <f>VLOOKUP(R2476,Managers!$A:$B,2,)</f>
        <v>Josh Martinez</v>
      </c>
      <c r="Z2476" s="11">
        <f>VLOOKUP(X2476,HourlyWages!$A:$B,2,0)</f>
        <v>67</v>
      </c>
      <c r="AA2476">
        <v>1</v>
      </c>
    </row>
    <row r="2477" spans="1:27" x14ac:dyDescent="0.3">
      <c r="A2477" t="b">
        <f>COUNTIF($C$1:C2477, C2477)&gt;1</f>
        <v>0</v>
      </c>
      <c r="B2477" t="b">
        <f>VLOOKUP(C2477,Sheet3!$A:$B,2,0) &gt; 1</f>
        <v>0</v>
      </c>
      <c r="C2477">
        <v>2476</v>
      </c>
      <c r="D2477">
        <v>17986</v>
      </c>
      <c r="E2477" s="4">
        <v>41004</v>
      </c>
      <c r="F2477">
        <v>43</v>
      </c>
      <c r="G2477" s="15">
        <f>I2477*F2477</f>
        <v>6880</v>
      </c>
      <c r="H2477" s="9">
        <v>0.05</v>
      </c>
      <c r="I2477" s="13">
        <f>VLOOKUP($U2477,Pricebook!$A:$D,4,0)</f>
        <v>160</v>
      </c>
      <c r="J2477" s="11">
        <f>G2477*(1-H2477)</f>
        <v>6536</v>
      </c>
      <c r="K2477" t="s">
        <v>1690</v>
      </c>
      <c r="L2477" t="s">
        <v>1076</v>
      </c>
      <c r="M2477" t="str">
        <f>VLOOKUP($L2477,Companies!$A:$G,7,)</f>
        <v>Broadcasting</v>
      </c>
      <c r="N2477" t="str">
        <f>VLOOKUP($L2477,Companies!$A:$G,6,)</f>
        <v>Consumer Services</v>
      </c>
      <c r="O2477" s="6" t="s">
        <v>1691</v>
      </c>
      <c r="P2477" s="6">
        <v>79424</v>
      </c>
      <c r="Q2477" t="s">
        <v>48</v>
      </c>
      <c r="R2477" t="s">
        <v>16</v>
      </c>
      <c r="S2477" s="4">
        <v>41006</v>
      </c>
      <c r="T2477" s="7">
        <f>S2477-E2477</f>
        <v>2</v>
      </c>
      <c r="U2477" t="s">
        <v>14218</v>
      </c>
      <c r="V2477" s="6" t="s">
        <v>14251</v>
      </c>
      <c r="W2477" t="s">
        <v>14261</v>
      </c>
      <c r="X2477" t="s">
        <v>14199</v>
      </c>
      <c r="Y2477" t="str">
        <f>VLOOKUP(R2477,Managers!$A:$B,2,)</f>
        <v>Josh Martinez</v>
      </c>
      <c r="Z2477" s="11">
        <f>VLOOKUP(X2477,HourlyWages!$A:$B,2,0)</f>
        <v>68</v>
      </c>
      <c r="AA2477">
        <v>1</v>
      </c>
    </row>
    <row r="2478" spans="1:27" x14ac:dyDescent="0.3">
      <c r="A2478" t="b">
        <f>COUNTIF($C$1:C2478, C2478)&gt;1</f>
        <v>0</v>
      </c>
      <c r="B2478" t="b">
        <f>VLOOKUP(C2478,Sheet3!$A:$B,2,0) &gt; 1</f>
        <v>0</v>
      </c>
      <c r="C2478">
        <v>2477</v>
      </c>
      <c r="D2478">
        <v>17988</v>
      </c>
      <c r="E2478" s="4">
        <v>40443</v>
      </c>
      <c r="F2478">
        <v>46</v>
      </c>
      <c r="G2478" s="15">
        <f>I2478*F2478</f>
        <v>6900</v>
      </c>
      <c r="H2478" s="9">
        <v>0.03</v>
      </c>
      <c r="I2478" s="13">
        <f>VLOOKUP($U2478,Pricebook!$A:$D,4,0)</f>
        <v>150</v>
      </c>
      <c r="J2478" s="11">
        <f>G2478*(1-H2478)</f>
        <v>6693</v>
      </c>
      <c r="K2478" t="s">
        <v>946</v>
      </c>
      <c r="L2478" t="s">
        <v>306</v>
      </c>
      <c r="M2478" t="str">
        <f>VLOOKUP($L2478,Companies!$A:$G,7,)</f>
        <v>Industrial Machinery/Components</v>
      </c>
      <c r="N2478" t="str">
        <f>VLOOKUP($L2478,Companies!$A:$G,6,)</f>
        <v>Capital Goods</v>
      </c>
      <c r="O2478" s="6" t="s">
        <v>1987</v>
      </c>
      <c r="P2478" s="6" t="s">
        <v>1988</v>
      </c>
      <c r="Q2478" t="s">
        <v>33</v>
      </c>
      <c r="R2478" t="s">
        <v>34</v>
      </c>
      <c r="S2478" s="4">
        <v>40445</v>
      </c>
      <c r="T2478" s="7">
        <f>S2478-E2478</f>
        <v>2</v>
      </c>
      <c r="U2478" t="s">
        <v>14210</v>
      </c>
      <c r="V2478" s="6" t="s">
        <v>14257</v>
      </c>
      <c r="W2478" t="s">
        <v>14264</v>
      </c>
      <c r="X2478" t="s">
        <v>14191</v>
      </c>
      <c r="Y2478" t="str">
        <f>VLOOKUP(R2478,Managers!$A:$B,2,)</f>
        <v>Frank Mitchell</v>
      </c>
      <c r="Z2478" s="11">
        <f>VLOOKUP(X2478,HourlyWages!$A:$B,2,0)</f>
        <v>60</v>
      </c>
      <c r="AA2478">
        <v>1</v>
      </c>
    </row>
    <row r="2479" spans="1:27" x14ac:dyDescent="0.3">
      <c r="A2479" t="b">
        <f>COUNTIF($C$1:C2479, C2479)&gt;1</f>
        <v>0</v>
      </c>
      <c r="B2479" t="b">
        <f>VLOOKUP(C2479,Sheet3!$A:$B,2,0) &gt; 1</f>
        <v>0</v>
      </c>
      <c r="C2479">
        <v>2478</v>
      </c>
      <c r="D2479">
        <v>18017</v>
      </c>
      <c r="E2479" s="4">
        <v>40262</v>
      </c>
      <c r="F2479">
        <v>22</v>
      </c>
      <c r="G2479" s="15">
        <f>I2479*F2479</f>
        <v>2750</v>
      </c>
      <c r="H2479" s="9">
        <v>0.02</v>
      </c>
      <c r="I2479" s="13">
        <f>VLOOKUP($U2479,Pricebook!$A:$D,4,0)</f>
        <v>125</v>
      </c>
      <c r="J2479" s="11">
        <f>G2479*(1-H2479)</f>
        <v>2695</v>
      </c>
      <c r="K2479" t="s">
        <v>587</v>
      </c>
      <c r="L2479" t="s">
        <v>576</v>
      </c>
      <c r="M2479" t="str">
        <f>VLOOKUP($L2479,Companies!$A:$G,7,)</f>
        <v>Clothing/Shoe/Accessory Stores</v>
      </c>
      <c r="N2479" t="str">
        <f>VLOOKUP($L2479,Companies!$A:$G,6,)</f>
        <v>Consumer Services</v>
      </c>
      <c r="O2479" s="6" t="s">
        <v>1633</v>
      </c>
      <c r="P2479" s="6" t="s">
        <v>1634</v>
      </c>
      <c r="Q2479" t="s">
        <v>87</v>
      </c>
      <c r="R2479" t="s">
        <v>61</v>
      </c>
      <c r="S2479" s="4">
        <v>40264</v>
      </c>
      <c r="T2479" s="7">
        <f>S2479-E2479</f>
        <v>2</v>
      </c>
      <c r="U2479" t="s">
        <v>14209</v>
      </c>
      <c r="V2479" s="6" t="s">
        <v>14251</v>
      </c>
      <c r="W2479" t="s">
        <v>14266</v>
      </c>
      <c r="X2479" t="s">
        <v>14201</v>
      </c>
      <c r="Y2479" t="str">
        <f>VLOOKUP(R2479,Managers!$A:$B,2,)</f>
        <v>Allen Young</v>
      </c>
      <c r="Z2479" s="11">
        <f>VLOOKUP(X2479,HourlyWages!$A:$B,2,0)</f>
        <v>53</v>
      </c>
      <c r="AA2479">
        <v>1</v>
      </c>
    </row>
    <row r="2480" spans="1:27" x14ac:dyDescent="0.3">
      <c r="A2480" t="b">
        <f>COUNTIF($C$1:C2480, C2480)&gt;1</f>
        <v>0</v>
      </c>
      <c r="B2480" t="b">
        <f>VLOOKUP(C2480,Sheet3!$A:$B,2,0) &gt; 1</f>
        <v>0</v>
      </c>
      <c r="C2480">
        <v>2479</v>
      </c>
      <c r="D2480">
        <v>18023</v>
      </c>
      <c r="E2480" s="4">
        <v>40598</v>
      </c>
      <c r="F2480">
        <v>38</v>
      </c>
      <c r="G2480" s="15">
        <f>I2480*F2480</f>
        <v>5700</v>
      </c>
      <c r="H2480" s="9">
        <v>0.09</v>
      </c>
      <c r="I2480" s="13">
        <f>VLOOKUP($U2480,Pricebook!$A:$D,4,0)</f>
        <v>150</v>
      </c>
      <c r="J2480" s="11">
        <f>G2480*(1-H2480)</f>
        <v>5187</v>
      </c>
      <c r="K2480" t="s">
        <v>1632</v>
      </c>
      <c r="L2480" t="s">
        <v>99</v>
      </c>
      <c r="M2480" t="str">
        <f>VLOOKUP($L2480,Companies!$A:$G,7,)</f>
        <v>Television Services</v>
      </c>
      <c r="N2480" t="str">
        <f>VLOOKUP($L2480,Companies!$A:$G,6,)</f>
        <v>Consumer Services</v>
      </c>
      <c r="O2480" s="6" t="s">
        <v>1509</v>
      </c>
      <c r="P2480" s="6" t="s">
        <v>1510</v>
      </c>
      <c r="Q2480" t="s">
        <v>187</v>
      </c>
      <c r="R2480" t="s">
        <v>61</v>
      </c>
      <c r="S2480" s="4">
        <v>40599</v>
      </c>
      <c r="T2480" s="7">
        <f>S2480-E2480</f>
        <v>1</v>
      </c>
      <c r="U2480" t="s">
        <v>14216</v>
      </c>
      <c r="V2480" s="6" t="s">
        <v>14251</v>
      </c>
      <c r="W2480" t="s">
        <v>14263</v>
      </c>
      <c r="X2480" t="s">
        <v>14198</v>
      </c>
      <c r="Y2480" t="str">
        <f>VLOOKUP(R2480,Managers!$A:$B,2,)</f>
        <v>Allen Young</v>
      </c>
      <c r="Z2480" s="11">
        <f>VLOOKUP(X2480,HourlyWages!$A:$B,2,0)</f>
        <v>51</v>
      </c>
      <c r="AA2480">
        <v>1</v>
      </c>
    </row>
    <row r="2481" spans="1:27" x14ac:dyDescent="0.3">
      <c r="A2481" t="b">
        <f>COUNTIF($C$1:C2481, C2481)&gt;1</f>
        <v>0</v>
      </c>
      <c r="B2481" t="b">
        <f>VLOOKUP(C2481,Sheet3!$A:$B,2,0) &gt; 1</f>
        <v>0</v>
      </c>
      <c r="C2481">
        <v>2480</v>
      </c>
      <c r="D2481">
        <v>18023</v>
      </c>
      <c r="E2481" s="4">
        <v>40598</v>
      </c>
      <c r="F2481">
        <v>34</v>
      </c>
      <c r="G2481" s="15">
        <f>I2481*F2481</f>
        <v>3740</v>
      </c>
      <c r="H2481" s="9">
        <v>7.0000000000000007E-2</v>
      </c>
      <c r="I2481" s="13">
        <f>VLOOKUP($U2481,Pricebook!$A:$D,4,0)</f>
        <v>110</v>
      </c>
      <c r="J2481" s="11">
        <f>G2481*(1-H2481)</f>
        <v>3478.2</v>
      </c>
      <c r="K2481" t="s">
        <v>1632</v>
      </c>
      <c r="L2481" t="s">
        <v>99</v>
      </c>
      <c r="M2481" t="str">
        <f>VLOOKUP($L2481,Companies!$A:$G,7,)</f>
        <v>Television Services</v>
      </c>
      <c r="N2481" t="str">
        <f>VLOOKUP($L2481,Companies!$A:$G,6,)</f>
        <v>Consumer Services</v>
      </c>
      <c r="O2481" s="6" t="s">
        <v>1509</v>
      </c>
      <c r="P2481" s="6" t="s">
        <v>1510</v>
      </c>
      <c r="Q2481" t="s">
        <v>187</v>
      </c>
      <c r="R2481" t="s">
        <v>61</v>
      </c>
      <c r="S2481" s="4">
        <v>40599</v>
      </c>
      <c r="T2481" s="7">
        <f>S2481-E2481</f>
        <v>1</v>
      </c>
      <c r="U2481" t="s">
        <v>14215</v>
      </c>
      <c r="V2481" s="6" t="s">
        <v>14251</v>
      </c>
      <c r="W2481" t="s">
        <v>14267</v>
      </c>
      <c r="X2481" t="s">
        <v>14192</v>
      </c>
      <c r="Y2481" t="str">
        <f>VLOOKUP(R2481,Managers!$A:$B,2,)</f>
        <v>Allen Young</v>
      </c>
      <c r="Z2481" s="11">
        <f>VLOOKUP(X2481,HourlyWages!$A:$B,2,0)</f>
        <v>75</v>
      </c>
      <c r="AA2481">
        <v>1</v>
      </c>
    </row>
    <row r="2482" spans="1:27" x14ac:dyDescent="0.3">
      <c r="A2482" t="b">
        <f>COUNTIF($C$1:C2482, C2482)&gt;1</f>
        <v>0</v>
      </c>
      <c r="B2482" t="b">
        <f>VLOOKUP(C2482,Sheet3!$A:$B,2,0) &gt; 1</f>
        <v>0</v>
      </c>
      <c r="C2482">
        <v>2481</v>
      </c>
      <c r="D2482">
        <v>18049</v>
      </c>
      <c r="E2482" s="4">
        <v>40038</v>
      </c>
      <c r="F2482">
        <v>10</v>
      </c>
      <c r="G2482" s="15">
        <f>I2482*F2482</f>
        <v>1100</v>
      </c>
      <c r="H2482" s="9">
        <v>7.0000000000000007E-2</v>
      </c>
      <c r="I2482" s="13">
        <f>VLOOKUP($U2482,Pricebook!$A:$D,4,0)</f>
        <v>110</v>
      </c>
      <c r="J2482" s="11">
        <f>G2482*(1-H2482)</f>
        <v>1022.9999999999999</v>
      </c>
      <c r="K2482" t="s">
        <v>793</v>
      </c>
      <c r="L2482" t="s">
        <v>212</v>
      </c>
      <c r="M2482" t="str">
        <f>VLOOKUP($L2482,Companies!$A:$G,7,)</f>
        <v>EDP Services</v>
      </c>
      <c r="N2482" t="str">
        <f>VLOOKUP($L2482,Companies!$A:$G,6,)</f>
        <v>Technology</v>
      </c>
      <c r="O2482" s="6" t="s">
        <v>794</v>
      </c>
      <c r="P2482" s="6">
        <v>28601</v>
      </c>
      <c r="Q2482" t="s">
        <v>33</v>
      </c>
      <c r="R2482" t="s">
        <v>34</v>
      </c>
      <c r="S2482" s="4">
        <v>40040</v>
      </c>
      <c r="T2482" s="7">
        <f>S2482-E2482</f>
        <v>2</v>
      </c>
      <c r="U2482" t="s">
        <v>14215</v>
      </c>
      <c r="V2482" s="6" t="s">
        <v>14254</v>
      </c>
      <c r="W2482" t="s">
        <v>14255</v>
      </c>
      <c r="X2482" t="s">
        <v>14193</v>
      </c>
      <c r="Y2482" t="str">
        <f>VLOOKUP(R2482,Managers!$A:$B,2,)</f>
        <v>Frank Mitchell</v>
      </c>
      <c r="Z2482" s="11">
        <f>VLOOKUP(X2482,HourlyWages!$A:$B,2,0)</f>
        <v>57</v>
      </c>
      <c r="AA2482">
        <v>1</v>
      </c>
    </row>
    <row r="2483" spans="1:27" x14ac:dyDescent="0.3">
      <c r="A2483" t="b">
        <f>COUNTIF($C$1:C2483, C2483)&gt;1</f>
        <v>0</v>
      </c>
      <c r="B2483" t="b">
        <f>VLOOKUP(C2483,Sheet3!$A:$B,2,0) &gt; 1</f>
        <v>0</v>
      </c>
      <c r="C2483">
        <v>2482</v>
      </c>
      <c r="D2483">
        <v>18055</v>
      </c>
      <c r="E2483" s="4">
        <v>40213</v>
      </c>
      <c r="F2483">
        <v>3</v>
      </c>
      <c r="G2483" s="15">
        <f>I2483*F2483</f>
        <v>330</v>
      </c>
      <c r="H2483" s="9">
        <v>0.02</v>
      </c>
      <c r="I2483" s="13">
        <f>VLOOKUP($U2483,Pricebook!$A:$D,4,0)</f>
        <v>110</v>
      </c>
      <c r="J2483" s="11">
        <f>G2483*(1-H2483)</f>
        <v>323.39999999999998</v>
      </c>
      <c r="K2483" t="s">
        <v>504</v>
      </c>
      <c r="L2483" t="s">
        <v>203</v>
      </c>
      <c r="M2483" t="str">
        <f>VLOOKUP($L2483,Companies!$A:$G,7,)</f>
        <v>Catalog/Specialty Distribution</v>
      </c>
      <c r="N2483" t="str">
        <f>VLOOKUP($L2483,Companies!$A:$G,6,)</f>
        <v>Consumer Services</v>
      </c>
      <c r="O2483" s="6" t="s">
        <v>505</v>
      </c>
      <c r="P2483" s="6" t="s">
        <v>506</v>
      </c>
      <c r="Q2483" t="s">
        <v>368</v>
      </c>
      <c r="R2483" t="s">
        <v>34</v>
      </c>
      <c r="S2483" s="4">
        <v>40215</v>
      </c>
      <c r="T2483" s="7">
        <f>S2483-E2483</f>
        <v>2</v>
      </c>
      <c r="U2483" t="s">
        <v>14215</v>
      </c>
      <c r="V2483" s="6" t="s">
        <v>14257</v>
      </c>
      <c r="W2483" t="s">
        <v>14259</v>
      </c>
      <c r="X2483" t="s">
        <v>14185</v>
      </c>
      <c r="Y2483" t="str">
        <f>VLOOKUP(R2483,Managers!$A:$B,2,)</f>
        <v>Frank Mitchell</v>
      </c>
      <c r="Z2483" s="11">
        <f>VLOOKUP(X2483,HourlyWages!$A:$B,2,0)</f>
        <v>70</v>
      </c>
      <c r="AA2483">
        <v>1</v>
      </c>
    </row>
    <row r="2484" spans="1:27" x14ac:dyDescent="0.3">
      <c r="A2484" t="b">
        <f>COUNTIF($C$1:C2484, C2484)&gt;1</f>
        <v>0</v>
      </c>
      <c r="B2484" t="b">
        <f>VLOOKUP(C2484,Sheet3!$A:$B,2,0) &gt; 1</f>
        <v>0</v>
      </c>
      <c r="C2484">
        <v>2483</v>
      </c>
      <c r="D2484">
        <v>18080</v>
      </c>
      <c r="E2484" s="4">
        <v>39986</v>
      </c>
      <c r="F2484">
        <v>7</v>
      </c>
      <c r="G2484" s="15">
        <f>I2484*F2484</f>
        <v>875</v>
      </c>
      <c r="H2484" s="9">
        <v>0.1</v>
      </c>
      <c r="I2484" s="13">
        <f>VLOOKUP($U2484,Pricebook!$A:$D,4,0)</f>
        <v>125</v>
      </c>
      <c r="J2484" s="11">
        <f>G2484*(1-H2484)</f>
        <v>787.5</v>
      </c>
      <c r="K2484" t="s">
        <v>414</v>
      </c>
      <c r="L2484" t="s">
        <v>175</v>
      </c>
      <c r="M2484" t="str">
        <f>VLOOKUP($L2484,Companies!$A:$G,7,)</f>
        <v>Environmental Services</v>
      </c>
      <c r="N2484" t="str">
        <f>VLOOKUP($L2484,Companies!$A:$G,6,)</f>
        <v>Basic Industries</v>
      </c>
      <c r="O2484" s="6" t="s">
        <v>1365</v>
      </c>
      <c r="P2484" s="6">
        <v>60060</v>
      </c>
      <c r="Q2484" t="s">
        <v>15</v>
      </c>
      <c r="R2484" t="s">
        <v>16</v>
      </c>
      <c r="S2484" s="4">
        <v>39987</v>
      </c>
      <c r="T2484" s="7">
        <f>S2484-E2484</f>
        <v>1</v>
      </c>
      <c r="U2484" t="s">
        <v>14221</v>
      </c>
      <c r="V2484" s="6" t="s">
        <v>14251</v>
      </c>
      <c r="W2484" t="s">
        <v>14262</v>
      </c>
      <c r="X2484" t="s">
        <v>14184</v>
      </c>
      <c r="Y2484" t="str">
        <f>VLOOKUP(R2484,Managers!$A:$B,2,)</f>
        <v>Josh Martinez</v>
      </c>
      <c r="Z2484" s="11">
        <f>VLOOKUP(X2484,HourlyWages!$A:$B,2,0)</f>
        <v>50</v>
      </c>
      <c r="AA2484">
        <v>1</v>
      </c>
    </row>
    <row r="2485" spans="1:27" x14ac:dyDescent="0.3">
      <c r="A2485" t="b">
        <f>COUNTIF($C$1:C2485, C2485)&gt;1</f>
        <v>0</v>
      </c>
      <c r="B2485" t="b">
        <f>VLOOKUP(C2485,Sheet3!$A:$B,2,0) &gt; 1</f>
        <v>0</v>
      </c>
      <c r="C2485">
        <v>2484</v>
      </c>
      <c r="D2485">
        <v>18085</v>
      </c>
      <c r="E2485" s="4">
        <v>40811</v>
      </c>
      <c r="F2485">
        <v>23</v>
      </c>
      <c r="G2485" s="15">
        <f>I2485*F2485</f>
        <v>2875</v>
      </c>
      <c r="H2485" s="9">
        <v>0.01</v>
      </c>
      <c r="I2485" s="13">
        <f>VLOOKUP($U2485,Pricebook!$A:$D,4,0)</f>
        <v>125</v>
      </c>
      <c r="J2485" s="11">
        <f>G2485*(1-H2485)</f>
        <v>2846.25</v>
      </c>
      <c r="K2485" t="s">
        <v>838</v>
      </c>
      <c r="L2485" t="s">
        <v>285</v>
      </c>
      <c r="M2485" t="str">
        <f>VLOOKUP($L2485,Companies!$A:$G,7,)</f>
        <v>Oil Refining/Marketing</v>
      </c>
      <c r="N2485" t="str">
        <f>VLOOKUP($L2485,Companies!$A:$G,6,)</f>
        <v>Transportation</v>
      </c>
      <c r="O2485" s="6" t="s">
        <v>1671</v>
      </c>
      <c r="P2485" s="6" t="s">
        <v>1672</v>
      </c>
      <c r="Q2485" t="s">
        <v>789</v>
      </c>
      <c r="R2485" t="s">
        <v>16</v>
      </c>
      <c r="S2485" s="4">
        <v>40813</v>
      </c>
      <c r="T2485" s="7">
        <f>S2485-E2485</f>
        <v>2</v>
      </c>
      <c r="U2485" t="s">
        <v>14209</v>
      </c>
      <c r="V2485" s="6" t="s">
        <v>14251</v>
      </c>
      <c r="W2485" t="s">
        <v>14263</v>
      </c>
      <c r="X2485" t="s">
        <v>14200</v>
      </c>
      <c r="Y2485" t="str">
        <f>VLOOKUP(R2485,Managers!$A:$B,2,)</f>
        <v>Josh Martinez</v>
      </c>
      <c r="Z2485" s="11">
        <f>VLOOKUP(X2485,HourlyWages!$A:$B,2,0)</f>
        <v>59</v>
      </c>
      <c r="AA2485">
        <v>1</v>
      </c>
    </row>
    <row r="2486" spans="1:27" x14ac:dyDescent="0.3">
      <c r="A2486" t="b">
        <f>COUNTIF($C$1:C2486, C2486)&gt;1</f>
        <v>0</v>
      </c>
      <c r="B2486" t="b">
        <f>VLOOKUP(C2486,Sheet3!$A:$B,2,0) &gt; 1</f>
        <v>0</v>
      </c>
      <c r="C2486">
        <v>2485</v>
      </c>
      <c r="D2486">
        <v>18085</v>
      </c>
      <c r="E2486" s="4">
        <v>40811</v>
      </c>
      <c r="F2486">
        <v>33</v>
      </c>
      <c r="G2486" s="15">
        <f>I2486*F2486</f>
        <v>4950</v>
      </c>
      <c r="H2486" s="9">
        <v>0.09</v>
      </c>
      <c r="I2486" s="13">
        <f>VLOOKUP($U2486,Pricebook!$A:$D,4,0)</f>
        <v>150</v>
      </c>
      <c r="J2486" s="11">
        <f>G2486*(1-H2486)</f>
        <v>4504.5</v>
      </c>
      <c r="K2486" t="s">
        <v>838</v>
      </c>
      <c r="L2486" t="s">
        <v>285</v>
      </c>
      <c r="M2486" t="str">
        <f>VLOOKUP($L2486,Companies!$A:$G,7,)</f>
        <v>Oil Refining/Marketing</v>
      </c>
      <c r="N2486" t="str">
        <f>VLOOKUP($L2486,Companies!$A:$G,6,)</f>
        <v>Transportation</v>
      </c>
      <c r="O2486" s="6" t="s">
        <v>1671</v>
      </c>
      <c r="P2486" s="6" t="s">
        <v>1672</v>
      </c>
      <c r="Q2486" t="s">
        <v>789</v>
      </c>
      <c r="R2486" t="s">
        <v>16</v>
      </c>
      <c r="S2486" s="4">
        <v>40812</v>
      </c>
      <c r="T2486" s="7">
        <f>S2486-E2486</f>
        <v>1</v>
      </c>
      <c r="U2486" t="s">
        <v>14210</v>
      </c>
      <c r="V2486" s="6" t="s">
        <v>14257</v>
      </c>
      <c r="W2486" t="s">
        <v>14259</v>
      </c>
      <c r="X2486" t="s">
        <v>14199</v>
      </c>
      <c r="Y2486" t="str">
        <f>VLOOKUP(R2486,Managers!$A:$B,2,)</f>
        <v>Josh Martinez</v>
      </c>
      <c r="Z2486" s="11">
        <f>VLOOKUP(X2486,HourlyWages!$A:$B,2,0)</f>
        <v>68</v>
      </c>
      <c r="AA2486">
        <v>1</v>
      </c>
    </row>
    <row r="2487" spans="1:27" x14ac:dyDescent="0.3">
      <c r="A2487" t="b">
        <f>COUNTIF($C$1:C2487, C2487)&gt;1</f>
        <v>0</v>
      </c>
      <c r="B2487" t="b">
        <f>VLOOKUP(C2487,Sheet3!$A:$B,2,0) &gt; 1</f>
        <v>0</v>
      </c>
      <c r="C2487">
        <v>2486</v>
      </c>
      <c r="D2487">
        <v>18112</v>
      </c>
      <c r="E2487" s="4">
        <v>40984</v>
      </c>
      <c r="F2487">
        <v>13</v>
      </c>
      <c r="G2487" s="15">
        <f>I2487*F2487</f>
        <v>1430</v>
      </c>
      <c r="H2487" s="9">
        <v>0.06</v>
      </c>
      <c r="I2487" s="13">
        <f>VLOOKUP($U2487,Pricebook!$A:$D,4,0)</f>
        <v>110</v>
      </c>
      <c r="J2487" s="11">
        <f>G2487*(1-H2487)</f>
        <v>1344.1999999999998</v>
      </c>
      <c r="K2487" t="s">
        <v>192</v>
      </c>
      <c r="L2487" t="s">
        <v>193</v>
      </c>
      <c r="M2487" t="str">
        <f>VLOOKUP($L2487,Companies!$A:$G,7,)</f>
        <v>Semiconductors</v>
      </c>
      <c r="N2487" t="str">
        <f>VLOOKUP($L2487,Companies!$A:$G,6,)</f>
        <v>Technology</v>
      </c>
      <c r="O2487" s="6" t="s">
        <v>194</v>
      </c>
      <c r="P2487" s="6">
        <v>77840</v>
      </c>
      <c r="Q2487" t="s">
        <v>48</v>
      </c>
      <c r="R2487" t="s">
        <v>16</v>
      </c>
      <c r="S2487" s="4">
        <v>40985</v>
      </c>
      <c r="T2487" s="7">
        <f>S2487-E2487</f>
        <v>1</v>
      </c>
      <c r="U2487" t="s">
        <v>14215</v>
      </c>
      <c r="V2487" s="6" t="s">
        <v>14254</v>
      </c>
      <c r="W2487" t="s">
        <v>14255</v>
      </c>
      <c r="X2487" t="s">
        <v>14185</v>
      </c>
      <c r="Y2487" t="str">
        <f>VLOOKUP(R2487,Managers!$A:$B,2,)</f>
        <v>Josh Martinez</v>
      </c>
      <c r="Z2487" s="11">
        <f>VLOOKUP(X2487,HourlyWages!$A:$B,2,0)</f>
        <v>70</v>
      </c>
      <c r="AA2487">
        <v>1</v>
      </c>
    </row>
    <row r="2488" spans="1:27" x14ac:dyDescent="0.3">
      <c r="A2488" t="b">
        <f>COUNTIF($C$1:C2488, C2488)&gt;1</f>
        <v>0</v>
      </c>
      <c r="B2488" t="b">
        <f>VLOOKUP(C2488,Sheet3!$A:$B,2,0) &gt; 1</f>
        <v>0</v>
      </c>
      <c r="C2488">
        <v>2487</v>
      </c>
      <c r="D2488">
        <v>18113</v>
      </c>
      <c r="E2488" s="4">
        <v>41149</v>
      </c>
      <c r="F2488">
        <v>27</v>
      </c>
      <c r="G2488" s="15">
        <f>I2488*F2488</f>
        <v>3375</v>
      </c>
      <c r="H2488" s="9">
        <v>0.08</v>
      </c>
      <c r="I2488" s="13">
        <f>VLOOKUP($U2488,Pricebook!$A:$D,4,0)</f>
        <v>125</v>
      </c>
      <c r="J2488" s="11">
        <f>G2488*(1-H2488)</f>
        <v>3105</v>
      </c>
      <c r="K2488" t="s">
        <v>1979</v>
      </c>
      <c r="L2488" t="s">
        <v>314</v>
      </c>
      <c r="M2488" t="str">
        <f>VLOOKUP($L2488,Companies!$A:$G,7,)</f>
        <v>Semiconductors</v>
      </c>
      <c r="N2488" t="str">
        <f>VLOOKUP($L2488,Companies!$A:$G,6,)</f>
        <v>Technology</v>
      </c>
      <c r="O2488" s="6" t="s">
        <v>1307</v>
      </c>
      <c r="P2488" s="6">
        <v>60510</v>
      </c>
      <c r="Q2488" t="s">
        <v>15</v>
      </c>
      <c r="R2488" t="s">
        <v>16</v>
      </c>
      <c r="S2488" s="4">
        <v>41151</v>
      </c>
      <c r="T2488" s="7">
        <f>S2488-E2488</f>
        <v>2</v>
      </c>
      <c r="U2488" t="s">
        <v>14221</v>
      </c>
      <c r="V2488" s="6" t="s">
        <v>14251</v>
      </c>
      <c r="W2488" t="s">
        <v>14252</v>
      </c>
      <c r="X2488" t="s">
        <v>14189</v>
      </c>
      <c r="Y2488" t="str">
        <f>VLOOKUP(R2488,Managers!$A:$B,2,)</f>
        <v>Josh Martinez</v>
      </c>
      <c r="Z2488" s="11">
        <f>VLOOKUP(X2488,HourlyWages!$A:$B,2,0)</f>
        <v>62</v>
      </c>
      <c r="AA2488">
        <v>1</v>
      </c>
    </row>
    <row r="2489" spans="1:27" x14ac:dyDescent="0.3">
      <c r="A2489" t="b">
        <f>COUNTIF($C$1:C2489, C2489)&gt;1</f>
        <v>0</v>
      </c>
      <c r="B2489" t="b">
        <f>VLOOKUP(C2489,Sheet3!$A:$B,2,0) &gt; 1</f>
        <v>0</v>
      </c>
      <c r="C2489">
        <v>2488</v>
      </c>
      <c r="D2489">
        <v>18119</v>
      </c>
      <c r="E2489" s="4">
        <v>39988</v>
      </c>
      <c r="F2489">
        <v>37</v>
      </c>
      <c r="G2489" s="15">
        <f>I2489*F2489</f>
        <v>4070</v>
      </c>
      <c r="H2489" s="9">
        <v>0</v>
      </c>
      <c r="I2489" s="13">
        <f>VLOOKUP($U2489,Pricebook!$A:$D,4,0)</f>
        <v>110</v>
      </c>
      <c r="J2489" s="11">
        <f>G2489*(1-H2489)</f>
        <v>4070</v>
      </c>
      <c r="K2489" t="s">
        <v>1989</v>
      </c>
      <c r="L2489" t="s">
        <v>244</v>
      </c>
      <c r="M2489" t="str">
        <f>VLOOKUP($L2489,Companies!$A:$G,7,)</f>
        <v>Computer Communications Equipment</v>
      </c>
      <c r="N2489" t="str">
        <f>VLOOKUP($L2489,Companies!$A:$G,6,)</f>
        <v>Technology</v>
      </c>
      <c r="O2489" s="6" t="s">
        <v>397</v>
      </c>
      <c r="P2489" s="6" t="s">
        <v>398</v>
      </c>
      <c r="Q2489" t="s">
        <v>43</v>
      </c>
      <c r="R2489" t="s">
        <v>23</v>
      </c>
      <c r="S2489" s="4">
        <v>39990</v>
      </c>
      <c r="T2489" s="7">
        <f>S2489-E2489</f>
        <v>2</v>
      </c>
      <c r="U2489" t="s">
        <v>14220</v>
      </c>
      <c r="V2489" s="6" t="s">
        <v>14251</v>
      </c>
      <c r="W2489" t="s">
        <v>14268</v>
      </c>
      <c r="X2489" t="s">
        <v>14185</v>
      </c>
      <c r="Y2489" t="str">
        <f>VLOOKUP(R2489,Managers!$A:$B,2,)</f>
        <v>Bob Turner</v>
      </c>
      <c r="Z2489" s="11">
        <f>VLOOKUP(X2489,HourlyWages!$A:$B,2,0)</f>
        <v>70</v>
      </c>
      <c r="AA2489">
        <v>1</v>
      </c>
    </row>
    <row r="2490" spans="1:27" x14ac:dyDescent="0.3">
      <c r="A2490" t="b">
        <f>COUNTIF($C$1:C2490, C2490)&gt;1</f>
        <v>0</v>
      </c>
      <c r="B2490" t="b">
        <f>VLOOKUP(C2490,Sheet3!$A:$B,2,0) &gt; 1</f>
        <v>0</v>
      </c>
      <c r="C2490">
        <v>2489</v>
      </c>
      <c r="D2490">
        <v>18144</v>
      </c>
      <c r="E2490" s="4">
        <v>40701</v>
      </c>
      <c r="F2490">
        <v>48</v>
      </c>
      <c r="G2490" s="15">
        <f>I2490*F2490</f>
        <v>5280</v>
      </c>
      <c r="H2490" s="9">
        <v>0.09</v>
      </c>
      <c r="I2490" s="13">
        <f>VLOOKUP($U2490,Pricebook!$A:$D,4,0)</f>
        <v>110</v>
      </c>
      <c r="J2490" s="11">
        <f>G2490*(1-H2490)</f>
        <v>4804.8</v>
      </c>
      <c r="K2490" t="s">
        <v>918</v>
      </c>
      <c r="L2490" t="s">
        <v>482</v>
      </c>
      <c r="M2490" t="str">
        <f>VLOOKUP($L2490,Companies!$A:$G,7,)</f>
        <v>Television Services</v>
      </c>
      <c r="N2490" t="str">
        <f>VLOOKUP($L2490,Companies!$A:$G,6,)</f>
        <v>Consumer Services</v>
      </c>
      <c r="O2490" s="6" t="s">
        <v>1243</v>
      </c>
      <c r="P2490" s="6">
        <v>60174</v>
      </c>
      <c r="Q2490" t="s">
        <v>15</v>
      </c>
      <c r="R2490" t="s">
        <v>16</v>
      </c>
      <c r="S2490" s="4">
        <v>40703</v>
      </c>
      <c r="T2490" s="7">
        <f>S2490-E2490</f>
        <v>2</v>
      </c>
      <c r="U2490" t="s">
        <v>14215</v>
      </c>
      <c r="V2490" s="6" t="s">
        <v>14251</v>
      </c>
      <c r="W2490" t="s">
        <v>14260</v>
      </c>
      <c r="X2490" t="s">
        <v>14201</v>
      </c>
      <c r="Y2490" t="str">
        <f>VLOOKUP(R2490,Managers!$A:$B,2,)</f>
        <v>Josh Martinez</v>
      </c>
      <c r="Z2490" s="11">
        <f>VLOOKUP(X2490,HourlyWages!$A:$B,2,0)</f>
        <v>53</v>
      </c>
      <c r="AA2490">
        <v>1</v>
      </c>
    </row>
    <row r="2491" spans="1:27" x14ac:dyDescent="0.3">
      <c r="A2491" t="b">
        <f>COUNTIF($C$1:C2491, C2491)&gt;1</f>
        <v>0</v>
      </c>
      <c r="B2491" t="b">
        <f>VLOOKUP(C2491,Sheet3!$A:$B,2,0) &gt; 1</f>
        <v>0</v>
      </c>
      <c r="C2491">
        <v>2490</v>
      </c>
      <c r="D2491">
        <v>18144</v>
      </c>
      <c r="E2491" s="4">
        <v>40701</v>
      </c>
      <c r="F2491">
        <v>8</v>
      </c>
      <c r="G2491" s="15">
        <f>I2491*F2491</f>
        <v>1600</v>
      </c>
      <c r="H2491" s="9">
        <v>0.09</v>
      </c>
      <c r="I2491" s="13">
        <f>VLOOKUP($U2491,Pricebook!$A:$D,4,0)</f>
        <v>200</v>
      </c>
      <c r="J2491" s="11">
        <f>G2491*(1-H2491)</f>
        <v>1456</v>
      </c>
      <c r="K2491" t="s">
        <v>918</v>
      </c>
      <c r="L2491" t="s">
        <v>482</v>
      </c>
      <c r="M2491" t="str">
        <f>VLOOKUP($L2491,Companies!$A:$G,7,)</f>
        <v>Television Services</v>
      </c>
      <c r="N2491" t="str">
        <f>VLOOKUP($L2491,Companies!$A:$G,6,)</f>
        <v>Consumer Services</v>
      </c>
      <c r="O2491" s="6" t="s">
        <v>1243</v>
      </c>
      <c r="P2491" s="6">
        <v>60174</v>
      </c>
      <c r="Q2491" t="s">
        <v>15</v>
      </c>
      <c r="R2491" t="s">
        <v>16</v>
      </c>
      <c r="S2491" s="4">
        <v>40703</v>
      </c>
      <c r="T2491" s="7">
        <f>S2491-E2491</f>
        <v>2</v>
      </c>
      <c r="U2491" t="s">
        <v>14206</v>
      </c>
      <c r="V2491" s="6" t="s">
        <v>14251</v>
      </c>
      <c r="W2491" t="s">
        <v>14267</v>
      </c>
      <c r="X2491" t="s">
        <v>14184</v>
      </c>
      <c r="Y2491" t="str">
        <f>VLOOKUP(R2491,Managers!$A:$B,2,)</f>
        <v>Josh Martinez</v>
      </c>
      <c r="Z2491" s="11">
        <f>VLOOKUP(X2491,HourlyWages!$A:$B,2,0)</f>
        <v>50</v>
      </c>
      <c r="AA2491">
        <v>1</v>
      </c>
    </row>
    <row r="2492" spans="1:27" x14ac:dyDescent="0.3">
      <c r="A2492" t="b">
        <f>COUNTIF($C$1:C2492, C2492)&gt;1</f>
        <v>0</v>
      </c>
      <c r="B2492" t="b">
        <f>VLOOKUP(C2492,Sheet3!$A:$B,2,0) &gt; 1</f>
        <v>0</v>
      </c>
      <c r="C2492">
        <v>2491</v>
      </c>
      <c r="D2492">
        <v>18144</v>
      </c>
      <c r="E2492" s="4">
        <v>40701</v>
      </c>
      <c r="F2492">
        <v>41</v>
      </c>
      <c r="G2492" s="15">
        <f>I2492*F2492</f>
        <v>6150</v>
      </c>
      <c r="H2492" s="9">
        <v>0.09</v>
      </c>
      <c r="I2492" s="13">
        <f>VLOOKUP($U2492,Pricebook!$A:$D,4,0)</f>
        <v>150</v>
      </c>
      <c r="J2492" s="11">
        <f>G2492*(1-H2492)</f>
        <v>5596.5</v>
      </c>
      <c r="K2492" t="s">
        <v>918</v>
      </c>
      <c r="L2492" t="s">
        <v>482</v>
      </c>
      <c r="M2492" t="str">
        <f>VLOOKUP($L2492,Companies!$A:$G,7,)</f>
        <v>Television Services</v>
      </c>
      <c r="N2492" t="str">
        <f>VLOOKUP($L2492,Companies!$A:$G,6,)</f>
        <v>Consumer Services</v>
      </c>
      <c r="O2492" s="6" t="s">
        <v>1243</v>
      </c>
      <c r="P2492" s="6">
        <v>60174</v>
      </c>
      <c r="Q2492" t="s">
        <v>15</v>
      </c>
      <c r="R2492" t="s">
        <v>16</v>
      </c>
      <c r="S2492" s="4">
        <v>40703</v>
      </c>
      <c r="T2492" s="7">
        <f>S2492-E2492</f>
        <v>2</v>
      </c>
      <c r="U2492" t="s">
        <v>14210</v>
      </c>
      <c r="V2492" s="6" t="s">
        <v>14251</v>
      </c>
      <c r="W2492" t="s">
        <v>14260</v>
      </c>
      <c r="X2492" t="s">
        <v>14193</v>
      </c>
      <c r="Y2492" t="str">
        <f>VLOOKUP(R2492,Managers!$A:$B,2,)</f>
        <v>Josh Martinez</v>
      </c>
      <c r="Z2492" s="11">
        <f>VLOOKUP(X2492,HourlyWages!$A:$B,2,0)</f>
        <v>57</v>
      </c>
      <c r="AA2492">
        <v>1</v>
      </c>
    </row>
    <row r="2493" spans="1:27" x14ac:dyDescent="0.3">
      <c r="A2493" t="b">
        <f>COUNTIF($C$1:C2493, C2493)&gt;1</f>
        <v>0</v>
      </c>
      <c r="B2493" t="b">
        <f>VLOOKUP(C2493,Sheet3!$A:$B,2,0) &gt; 1</f>
        <v>0</v>
      </c>
      <c r="C2493">
        <v>2492</v>
      </c>
      <c r="D2493">
        <v>18145</v>
      </c>
      <c r="E2493" s="4">
        <v>40425</v>
      </c>
      <c r="F2493">
        <v>47</v>
      </c>
      <c r="G2493" s="15">
        <f>I2493*F2493</f>
        <v>6580</v>
      </c>
      <c r="H2493" s="9">
        <v>0.06</v>
      </c>
      <c r="I2493" s="13">
        <f>VLOOKUP($U2493,Pricebook!$A:$D,4,0)</f>
        <v>140</v>
      </c>
      <c r="J2493" s="11">
        <f>G2493*(1-H2493)</f>
        <v>6185.2</v>
      </c>
      <c r="K2493" t="s">
        <v>1042</v>
      </c>
      <c r="L2493" t="s">
        <v>41</v>
      </c>
      <c r="M2493" t="str">
        <f>VLOOKUP($L2493,Companies!$A:$G,7,)</f>
        <v>EDP Services</v>
      </c>
      <c r="N2493" t="str">
        <f>VLOOKUP($L2493,Companies!$A:$G,6,)</f>
        <v>Technology</v>
      </c>
      <c r="O2493" s="6" t="s">
        <v>550</v>
      </c>
      <c r="P2493" s="6">
        <v>87105</v>
      </c>
      <c r="Q2493" t="s">
        <v>52</v>
      </c>
      <c r="R2493" t="s">
        <v>23</v>
      </c>
      <c r="S2493" s="4">
        <v>40426</v>
      </c>
      <c r="T2493" s="7">
        <f>S2493-E2493</f>
        <v>1</v>
      </c>
      <c r="U2493" t="s">
        <v>14213</v>
      </c>
      <c r="V2493" s="6" t="s">
        <v>14251</v>
      </c>
      <c r="W2493" t="s">
        <v>14263</v>
      </c>
      <c r="X2493" t="s">
        <v>14189</v>
      </c>
      <c r="Y2493" t="str">
        <f>VLOOKUP(R2493,Managers!$A:$B,2,)</f>
        <v>Bob Turner</v>
      </c>
      <c r="Z2493" s="11">
        <f>VLOOKUP(X2493,HourlyWages!$A:$B,2,0)</f>
        <v>62</v>
      </c>
      <c r="AA2493">
        <v>1</v>
      </c>
    </row>
    <row r="2494" spans="1:27" x14ac:dyDescent="0.3">
      <c r="A2494" t="b">
        <f>COUNTIF($C$1:C2494, C2494)&gt;1</f>
        <v>0</v>
      </c>
      <c r="B2494" t="b">
        <f>VLOOKUP(C2494,Sheet3!$A:$B,2,0) &gt; 1</f>
        <v>0</v>
      </c>
      <c r="C2494">
        <v>2493</v>
      </c>
      <c r="D2494">
        <v>18145</v>
      </c>
      <c r="E2494" s="4">
        <v>40425</v>
      </c>
      <c r="F2494">
        <v>21</v>
      </c>
      <c r="G2494" s="15">
        <f>I2494*F2494</f>
        <v>3150</v>
      </c>
      <c r="H2494" s="9">
        <v>0</v>
      </c>
      <c r="I2494" s="13">
        <f>VLOOKUP($U2494,Pricebook!$A:$D,4,0)</f>
        <v>150</v>
      </c>
      <c r="J2494" s="11">
        <f>G2494*(1-H2494)</f>
        <v>3150</v>
      </c>
      <c r="K2494" t="s">
        <v>1042</v>
      </c>
      <c r="L2494" t="s">
        <v>41</v>
      </c>
      <c r="M2494" t="str">
        <f>VLOOKUP($L2494,Companies!$A:$G,7,)</f>
        <v>EDP Services</v>
      </c>
      <c r="N2494" t="str">
        <f>VLOOKUP($L2494,Companies!$A:$G,6,)</f>
        <v>Technology</v>
      </c>
      <c r="O2494" s="6" t="s">
        <v>661</v>
      </c>
      <c r="P2494" s="6">
        <v>81301</v>
      </c>
      <c r="Q2494" t="s">
        <v>237</v>
      </c>
      <c r="R2494" t="s">
        <v>23</v>
      </c>
      <c r="S2494" s="4">
        <v>40426</v>
      </c>
      <c r="T2494" s="7">
        <f>S2494-E2494</f>
        <v>1</v>
      </c>
      <c r="U2494" t="s">
        <v>14216</v>
      </c>
      <c r="V2494" s="6" t="s">
        <v>14257</v>
      </c>
      <c r="W2494" t="s">
        <v>14259</v>
      </c>
      <c r="X2494" t="s">
        <v>14192</v>
      </c>
      <c r="Y2494" t="str">
        <f>VLOOKUP(R2494,Managers!$A:$B,2,)</f>
        <v>Bob Turner</v>
      </c>
      <c r="Z2494" s="11">
        <f>VLOOKUP(X2494,HourlyWages!$A:$B,2,0)</f>
        <v>75</v>
      </c>
      <c r="AA2494">
        <v>1</v>
      </c>
    </row>
    <row r="2495" spans="1:27" x14ac:dyDescent="0.3">
      <c r="A2495" t="b">
        <f>COUNTIF($C$1:C2495, C2495)&gt;1</f>
        <v>0</v>
      </c>
      <c r="B2495" t="b">
        <f>VLOOKUP(C2495,Sheet3!$A:$B,2,0) &gt; 1</f>
        <v>0</v>
      </c>
      <c r="C2495">
        <v>2494</v>
      </c>
      <c r="D2495">
        <v>18147</v>
      </c>
      <c r="E2495" s="4">
        <v>40011</v>
      </c>
      <c r="F2495">
        <v>42</v>
      </c>
      <c r="G2495" s="15">
        <f>I2495*F2495</f>
        <v>6720</v>
      </c>
      <c r="H2495" s="9">
        <v>0</v>
      </c>
      <c r="I2495" s="13">
        <f>VLOOKUP($U2495,Pricebook!$A:$D,4,0)</f>
        <v>160</v>
      </c>
      <c r="J2495" s="11">
        <f>G2495*(1-H2495)</f>
        <v>6720</v>
      </c>
      <c r="K2495" t="s">
        <v>1489</v>
      </c>
      <c r="L2495" t="s">
        <v>310</v>
      </c>
      <c r="M2495" t="str">
        <f>VLOOKUP($L2495,Companies!$A:$G,7,)</f>
        <v>Major Pharmaceuticals</v>
      </c>
      <c r="N2495" t="str">
        <f>VLOOKUP($L2495,Companies!$A:$G,6,)</f>
        <v>Health Care</v>
      </c>
      <c r="O2495" s="6" t="s">
        <v>1492</v>
      </c>
      <c r="P2495" s="6">
        <v>85204</v>
      </c>
      <c r="Q2495" t="s">
        <v>70</v>
      </c>
      <c r="R2495" t="s">
        <v>23</v>
      </c>
      <c r="S2495" s="4">
        <v>40012</v>
      </c>
      <c r="T2495" s="7">
        <f>S2495-E2495</f>
        <v>1</v>
      </c>
      <c r="U2495" t="s">
        <v>14218</v>
      </c>
      <c r="V2495" s="6" t="s">
        <v>14257</v>
      </c>
      <c r="W2495" t="s">
        <v>14259</v>
      </c>
      <c r="X2495" t="s">
        <v>14185</v>
      </c>
      <c r="Y2495" t="str">
        <f>VLOOKUP(R2495,Managers!$A:$B,2,)</f>
        <v>Bob Turner</v>
      </c>
      <c r="Z2495" s="11">
        <f>VLOOKUP(X2495,HourlyWages!$A:$B,2,0)</f>
        <v>70</v>
      </c>
      <c r="AA2495">
        <v>1</v>
      </c>
    </row>
    <row r="2496" spans="1:27" x14ac:dyDescent="0.3">
      <c r="A2496" t="b">
        <f>COUNTIF($C$1:C2496, C2496)&gt;1</f>
        <v>0</v>
      </c>
      <c r="B2496" t="b">
        <f>VLOOKUP(C2496,Sheet3!$A:$B,2,0) &gt; 1</f>
        <v>0</v>
      </c>
      <c r="C2496">
        <v>2495</v>
      </c>
      <c r="D2496">
        <v>18147</v>
      </c>
      <c r="E2496" s="4">
        <v>40011</v>
      </c>
      <c r="F2496">
        <v>50</v>
      </c>
      <c r="G2496" s="15">
        <f>I2496*F2496</f>
        <v>5500</v>
      </c>
      <c r="H2496" s="9">
        <v>0.06</v>
      </c>
      <c r="I2496" s="13">
        <f>VLOOKUP($U2496,Pricebook!$A:$D,4,0)</f>
        <v>110</v>
      </c>
      <c r="J2496" s="11">
        <f>G2496*(1-H2496)</f>
        <v>5170</v>
      </c>
      <c r="K2496" t="s">
        <v>1489</v>
      </c>
      <c r="L2496" t="s">
        <v>310</v>
      </c>
      <c r="M2496" t="str">
        <f>VLOOKUP($L2496,Companies!$A:$G,7,)</f>
        <v>Major Pharmaceuticals</v>
      </c>
      <c r="N2496" t="str">
        <f>VLOOKUP($L2496,Companies!$A:$G,6,)</f>
        <v>Health Care</v>
      </c>
      <c r="O2496" s="6" t="s">
        <v>1492</v>
      </c>
      <c r="P2496" s="6">
        <v>85204</v>
      </c>
      <c r="Q2496" t="s">
        <v>70</v>
      </c>
      <c r="R2496" t="s">
        <v>23</v>
      </c>
      <c r="S2496" s="4">
        <v>40012</v>
      </c>
      <c r="T2496" s="7">
        <f>S2496-E2496</f>
        <v>1</v>
      </c>
      <c r="U2496" t="s">
        <v>14215</v>
      </c>
      <c r="V2496" s="6" t="s">
        <v>14254</v>
      </c>
      <c r="W2496" t="s">
        <v>14256</v>
      </c>
      <c r="X2496" t="s">
        <v>14189</v>
      </c>
      <c r="Y2496" t="str">
        <f>VLOOKUP(R2496,Managers!$A:$B,2,)</f>
        <v>Bob Turner</v>
      </c>
      <c r="Z2496" s="11">
        <f>VLOOKUP(X2496,HourlyWages!$A:$B,2,0)</f>
        <v>62</v>
      </c>
      <c r="AA2496">
        <v>1</v>
      </c>
    </row>
    <row r="2497" spans="1:27" x14ac:dyDescent="0.3">
      <c r="A2497" t="b">
        <f>COUNTIF($C$1:C2497, C2497)&gt;1</f>
        <v>0</v>
      </c>
      <c r="B2497" t="b">
        <f>VLOOKUP(C2497,Sheet3!$A:$B,2,0) &gt; 1</f>
        <v>0</v>
      </c>
      <c r="C2497">
        <v>2496</v>
      </c>
      <c r="D2497">
        <v>18178</v>
      </c>
      <c r="E2497" s="4">
        <v>40119</v>
      </c>
      <c r="F2497">
        <v>43</v>
      </c>
      <c r="G2497" s="15">
        <f>I2497*F2497</f>
        <v>7310</v>
      </c>
      <c r="H2497" s="9">
        <v>0.08</v>
      </c>
      <c r="I2497" s="13">
        <f>VLOOKUP($U2497,Pricebook!$A:$D,4,0)</f>
        <v>170</v>
      </c>
      <c r="J2497" s="11">
        <f>G2497*(1-H2497)</f>
        <v>6725.2000000000007</v>
      </c>
      <c r="K2497" t="s">
        <v>1900</v>
      </c>
      <c r="L2497" t="s">
        <v>341</v>
      </c>
      <c r="M2497" t="str">
        <f>VLOOKUP($L2497,Companies!$A:$G,7,)</f>
        <v>Computer Software: Prepackaged Software</v>
      </c>
      <c r="N2497" t="str">
        <f>VLOOKUP($L2497,Companies!$A:$G,6,)</f>
        <v>Technology</v>
      </c>
      <c r="O2497" s="6" t="s">
        <v>1902</v>
      </c>
      <c r="P2497" s="6">
        <v>75061</v>
      </c>
      <c r="Q2497" t="s">
        <v>48</v>
      </c>
      <c r="R2497" t="s">
        <v>16</v>
      </c>
      <c r="S2497" s="4">
        <v>40119</v>
      </c>
      <c r="T2497" s="7">
        <f>S2497-E2497</f>
        <v>0</v>
      </c>
      <c r="U2497" t="s">
        <v>14219</v>
      </c>
      <c r="V2497" s="6" t="s">
        <v>14254</v>
      </c>
      <c r="W2497" t="s">
        <v>14269</v>
      </c>
      <c r="X2497" t="s">
        <v>14197</v>
      </c>
      <c r="Y2497" t="str">
        <f>VLOOKUP(R2497,Managers!$A:$B,2,)</f>
        <v>Josh Martinez</v>
      </c>
      <c r="Z2497" s="11">
        <f>VLOOKUP(X2497,HourlyWages!$A:$B,2,0)</f>
        <v>71</v>
      </c>
      <c r="AA2497">
        <v>1</v>
      </c>
    </row>
    <row r="2498" spans="1:27" x14ac:dyDescent="0.3">
      <c r="A2498" t="b">
        <f>COUNTIF($C$1:C2498, C2498)&gt;1</f>
        <v>0</v>
      </c>
      <c r="B2498" t="b">
        <f>VLOOKUP(C2498,Sheet3!$A:$B,2,0) &gt; 1</f>
        <v>0</v>
      </c>
      <c r="C2498">
        <v>2497</v>
      </c>
      <c r="D2498">
        <v>18178</v>
      </c>
      <c r="E2498" s="4">
        <v>40119</v>
      </c>
      <c r="F2498">
        <v>10</v>
      </c>
      <c r="G2498" s="15">
        <f>I2498*F2498</f>
        <v>1250</v>
      </c>
      <c r="H2498" s="9">
        <v>0</v>
      </c>
      <c r="I2498" s="13">
        <f>VLOOKUP($U2498,Pricebook!$A:$D,4,0)</f>
        <v>125</v>
      </c>
      <c r="J2498" s="11">
        <f>G2498*(1-H2498)</f>
        <v>1250</v>
      </c>
      <c r="K2498" t="s">
        <v>1900</v>
      </c>
      <c r="L2498" t="s">
        <v>341</v>
      </c>
      <c r="M2498" t="str">
        <f>VLOOKUP($L2498,Companies!$A:$G,7,)</f>
        <v>Computer Software: Prepackaged Software</v>
      </c>
      <c r="N2498" t="str">
        <f>VLOOKUP($L2498,Companies!$A:$G,6,)</f>
        <v>Technology</v>
      </c>
      <c r="O2498" s="6" t="s">
        <v>1902</v>
      </c>
      <c r="P2498" s="6">
        <v>75061</v>
      </c>
      <c r="Q2498" t="s">
        <v>48</v>
      </c>
      <c r="R2498" t="s">
        <v>16</v>
      </c>
      <c r="S2498" s="4">
        <v>40126</v>
      </c>
      <c r="T2498" s="7">
        <f>S2498-E2498</f>
        <v>7</v>
      </c>
      <c r="U2498" t="s">
        <v>14208</v>
      </c>
      <c r="V2498" s="6" t="s">
        <v>14254</v>
      </c>
      <c r="W2498" t="s">
        <v>14255</v>
      </c>
      <c r="X2498" t="s">
        <v>14192</v>
      </c>
      <c r="Y2498" t="str">
        <f>VLOOKUP(R2498,Managers!$A:$B,2,)</f>
        <v>Josh Martinez</v>
      </c>
      <c r="Z2498" s="11">
        <f>VLOOKUP(X2498,HourlyWages!$A:$B,2,0)</f>
        <v>75</v>
      </c>
      <c r="AA2498">
        <v>1</v>
      </c>
    </row>
    <row r="2499" spans="1:27" x14ac:dyDescent="0.3">
      <c r="A2499" t="b">
        <f>COUNTIF($C$1:C2499, C2499)&gt;1</f>
        <v>0</v>
      </c>
      <c r="B2499" t="b">
        <f>VLOOKUP(C2499,Sheet3!$A:$B,2,0) &gt; 1</f>
        <v>0</v>
      </c>
      <c r="C2499">
        <v>2498</v>
      </c>
      <c r="D2499">
        <v>18179</v>
      </c>
      <c r="E2499" s="4">
        <v>40026</v>
      </c>
      <c r="F2499">
        <v>50</v>
      </c>
      <c r="G2499" s="15">
        <f>I2499*F2499</f>
        <v>7500</v>
      </c>
      <c r="H2499" s="9">
        <v>0.03</v>
      </c>
      <c r="I2499" s="13">
        <f>VLOOKUP($U2499,Pricebook!$A:$D,4,0)</f>
        <v>150</v>
      </c>
      <c r="J2499" s="11">
        <f>G2499*(1-H2499)</f>
        <v>7275</v>
      </c>
      <c r="K2499" t="s">
        <v>956</v>
      </c>
      <c r="L2499" t="s">
        <v>452</v>
      </c>
      <c r="M2499" t="str">
        <f>VLOOKUP($L2499,Companies!$A:$G,7,)</f>
        <v>Biotechnology: Biological Products (No Diagnostic Substances)</v>
      </c>
      <c r="N2499" t="str">
        <f>VLOOKUP($L2499,Companies!$A:$G,6,)</f>
        <v>Health Care</v>
      </c>
      <c r="O2499" s="6" t="s">
        <v>1611</v>
      </c>
      <c r="P2499" s="6">
        <v>48336</v>
      </c>
      <c r="Q2499" t="s">
        <v>172</v>
      </c>
      <c r="R2499" t="s">
        <v>16</v>
      </c>
      <c r="S2499" s="4">
        <v>40026</v>
      </c>
      <c r="T2499" s="7">
        <f>S2499-E2499</f>
        <v>0</v>
      </c>
      <c r="U2499" t="s">
        <v>14211</v>
      </c>
      <c r="V2499" s="6" t="s">
        <v>14257</v>
      </c>
      <c r="W2499" t="s">
        <v>14259</v>
      </c>
      <c r="X2499" t="s">
        <v>14203</v>
      </c>
      <c r="Y2499" t="str">
        <f>VLOOKUP(R2499,Managers!$A:$B,2,)</f>
        <v>Josh Martinez</v>
      </c>
      <c r="Z2499" s="11">
        <f>VLOOKUP(X2499,HourlyWages!$A:$B,2,0)</f>
        <v>62</v>
      </c>
      <c r="AA2499">
        <v>1</v>
      </c>
    </row>
    <row r="2500" spans="1:27" x14ac:dyDescent="0.3">
      <c r="A2500" t="b">
        <f>COUNTIF($C$1:C2500, C2500)&gt;1</f>
        <v>0</v>
      </c>
      <c r="B2500" t="b">
        <f>VLOOKUP(C2500,Sheet3!$A:$B,2,0) &gt; 1</f>
        <v>0</v>
      </c>
      <c r="C2500">
        <v>2499</v>
      </c>
      <c r="D2500">
        <v>18179</v>
      </c>
      <c r="E2500" s="4">
        <v>40026</v>
      </c>
      <c r="F2500">
        <v>24</v>
      </c>
      <c r="G2500" s="15">
        <f>I2500*F2500</f>
        <v>4800</v>
      </c>
      <c r="H2500" s="9">
        <v>0.04</v>
      </c>
      <c r="I2500" s="13">
        <f>VLOOKUP($U2500,Pricebook!$A:$D,4,0)</f>
        <v>200</v>
      </c>
      <c r="J2500" s="11">
        <f>G2500*(1-H2500)</f>
        <v>4608</v>
      </c>
      <c r="K2500" t="s">
        <v>956</v>
      </c>
      <c r="L2500" t="s">
        <v>452</v>
      </c>
      <c r="M2500" t="str">
        <f>VLOOKUP($L2500,Companies!$A:$G,7,)</f>
        <v>Biotechnology: Biological Products (No Diagnostic Substances)</v>
      </c>
      <c r="N2500" t="str">
        <f>VLOOKUP($L2500,Companies!$A:$G,6,)</f>
        <v>Health Care</v>
      </c>
      <c r="O2500" s="6" t="s">
        <v>1611</v>
      </c>
      <c r="P2500" s="6">
        <v>48336</v>
      </c>
      <c r="Q2500" t="s">
        <v>172</v>
      </c>
      <c r="R2500" t="s">
        <v>16</v>
      </c>
      <c r="S2500" s="4">
        <v>40027</v>
      </c>
      <c r="T2500" s="7">
        <f>S2500-E2500</f>
        <v>1</v>
      </c>
      <c r="U2500" t="s">
        <v>14214</v>
      </c>
      <c r="V2500" s="6" t="s">
        <v>14254</v>
      </c>
      <c r="W2500" t="s">
        <v>14255</v>
      </c>
      <c r="X2500" t="s">
        <v>14188</v>
      </c>
      <c r="Y2500" t="str">
        <f>VLOOKUP(R2500,Managers!$A:$B,2,)</f>
        <v>Josh Martinez</v>
      </c>
      <c r="Z2500" s="11">
        <f>VLOOKUP(X2500,HourlyWages!$A:$B,2,0)</f>
        <v>52</v>
      </c>
      <c r="AA2500">
        <v>1</v>
      </c>
    </row>
    <row r="2501" spans="1:27" x14ac:dyDescent="0.3">
      <c r="A2501" t="b">
        <f>COUNTIF($C$1:C2501, C2501)&gt;1</f>
        <v>0</v>
      </c>
      <c r="B2501" t="b">
        <f>VLOOKUP(C2501,Sheet3!$A:$B,2,0) &gt; 1</f>
        <v>0</v>
      </c>
      <c r="C2501">
        <v>2500</v>
      </c>
      <c r="D2501">
        <v>18179</v>
      </c>
      <c r="E2501" s="4">
        <v>40026</v>
      </c>
      <c r="F2501">
        <v>50</v>
      </c>
      <c r="G2501" s="15">
        <f>I2501*F2501</f>
        <v>5500</v>
      </c>
      <c r="H2501" s="9">
        <v>0</v>
      </c>
      <c r="I2501" s="13">
        <f>VLOOKUP($U2501,Pricebook!$A:$D,4,0)</f>
        <v>110</v>
      </c>
      <c r="J2501" s="11">
        <f>G2501*(1-H2501)</f>
        <v>5500</v>
      </c>
      <c r="K2501" t="s">
        <v>956</v>
      </c>
      <c r="L2501" t="s">
        <v>452</v>
      </c>
      <c r="M2501" t="str">
        <f>VLOOKUP($L2501,Companies!$A:$G,7,)</f>
        <v>Biotechnology: Biological Products (No Diagnostic Substances)</v>
      </c>
      <c r="N2501" t="str">
        <f>VLOOKUP($L2501,Companies!$A:$G,6,)</f>
        <v>Health Care</v>
      </c>
      <c r="O2501" s="6" t="s">
        <v>1990</v>
      </c>
      <c r="P2501" s="6">
        <v>48505</v>
      </c>
      <c r="Q2501" t="s">
        <v>172</v>
      </c>
      <c r="R2501" t="s">
        <v>16</v>
      </c>
      <c r="S2501" s="4">
        <v>40028</v>
      </c>
      <c r="T2501" s="7">
        <f>S2501-E2501</f>
        <v>2</v>
      </c>
      <c r="U2501" t="s">
        <v>14215</v>
      </c>
      <c r="V2501" s="6" t="s">
        <v>14257</v>
      </c>
      <c r="W2501" t="s">
        <v>14259</v>
      </c>
      <c r="X2501" t="s">
        <v>14203</v>
      </c>
      <c r="Y2501" t="str">
        <f>VLOOKUP(R2501,Managers!$A:$B,2,)</f>
        <v>Josh Martinez</v>
      </c>
      <c r="Z2501" s="11">
        <f>VLOOKUP(X2501,HourlyWages!$A:$B,2,0)</f>
        <v>62</v>
      </c>
      <c r="AA2501">
        <v>1</v>
      </c>
    </row>
    <row r="2502" spans="1:27" x14ac:dyDescent="0.3">
      <c r="A2502" t="b">
        <f>COUNTIF($C$1:C2502, C2502)&gt;1</f>
        <v>0</v>
      </c>
      <c r="B2502" t="b">
        <f>VLOOKUP(C2502,Sheet3!$A:$B,2,0) &gt; 1</f>
        <v>0</v>
      </c>
      <c r="C2502">
        <v>2501</v>
      </c>
      <c r="D2502">
        <v>18182</v>
      </c>
      <c r="E2502" s="4">
        <v>40643</v>
      </c>
      <c r="F2502">
        <v>45</v>
      </c>
      <c r="G2502" s="15">
        <f>I2502*F2502</f>
        <v>6750</v>
      </c>
      <c r="H2502" s="9">
        <v>0.04</v>
      </c>
      <c r="I2502" s="13">
        <f>VLOOKUP($U2502,Pricebook!$A:$D,4,0)</f>
        <v>150</v>
      </c>
      <c r="J2502" s="11">
        <f>G2502*(1-H2502)</f>
        <v>6480</v>
      </c>
      <c r="K2502" t="s">
        <v>1179</v>
      </c>
      <c r="L2502" t="s">
        <v>27</v>
      </c>
      <c r="M2502" t="str">
        <f>VLOOKUP($L2502,Companies!$A:$G,7,)</f>
        <v>Television Services</v>
      </c>
      <c r="N2502" t="str">
        <f>VLOOKUP($L2502,Companies!$A:$G,6,)</f>
        <v>Consumer Services</v>
      </c>
      <c r="O2502" s="6" t="s">
        <v>1180</v>
      </c>
      <c r="P2502" s="6">
        <v>75217</v>
      </c>
      <c r="Q2502" t="s">
        <v>48</v>
      </c>
      <c r="R2502" t="s">
        <v>16</v>
      </c>
      <c r="S2502" s="4">
        <v>40645</v>
      </c>
      <c r="T2502" s="7">
        <f>S2502-E2502</f>
        <v>2</v>
      </c>
      <c r="U2502" t="s">
        <v>14211</v>
      </c>
      <c r="V2502" s="6" t="s">
        <v>14257</v>
      </c>
      <c r="W2502" t="s">
        <v>14270</v>
      </c>
      <c r="X2502" t="s">
        <v>14200</v>
      </c>
      <c r="Y2502" t="str">
        <f>VLOOKUP(R2502,Managers!$A:$B,2,)</f>
        <v>Josh Martinez</v>
      </c>
      <c r="Z2502" s="11">
        <f>VLOOKUP(X2502,HourlyWages!$A:$B,2,0)</f>
        <v>59</v>
      </c>
      <c r="AA2502">
        <v>1</v>
      </c>
    </row>
    <row r="2503" spans="1:27" x14ac:dyDescent="0.3">
      <c r="A2503" t="b">
        <f>COUNTIF($C$1:C2503, C2503)&gt;1</f>
        <v>0</v>
      </c>
      <c r="B2503" t="b">
        <f>VLOOKUP(C2503,Sheet3!$A:$B,2,0) &gt; 1</f>
        <v>0</v>
      </c>
      <c r="C2503">
        <v>2502</v>
      </c>
      <c r="D2503">
        <v>18182</v>
      </c>
      <c r="E2503" s="4">
        <v>40643</v>
      </c>
      <c r="F2503">
        <v>45</v>
      </c>
      <c r="G2503" s="15">
        <f>I2503*F2503</f>
        <v>5625</v>
      </c>
      <c r="H2503" s="9">
        <v>0.01</v>
      </c>
      <c r="I2503" s="13">
        <f>VLOOKUP($U2503,Pricebook!$A:$D,4,0)</f>
        <v>125</v>
      </c>
      <c r="J2503" s="11">
        <f>G2503*(1-H2503)</f>
        <v>5568.75</v>
      </c>
      <c r="K2503" t="s">
        <v>1179</v>
      </c>
      <c r="L2503" t="s">
        <v>27</v>
      </c>
      <c r="M2503" t="str">
        <f>VLOOKUP($L2503,Companies!$A:$G,7,)</f>
        <v>Television Services</v>
      </c>
      <c r="N2503" t="str">
        <f>VLOOKUP($L2503,Companies!$A:$G,6,)</f>
        <v>Consumer Services</v>
      </c>
      <c r="O2503" s="6" t="s">
        <v>1180</v>
      </c>
      <c r="P2503" s="6">
        <v>75217</v>
      </c>
      <c r="Q2503" t="s">
        <v>48</v>
      </c>
      <c r="R2503" t="s">
        <v>16</v>
      </c>
      <c r="S2503" s="4">
        <v>40644</v>
      </c>
      <c r="T2503" s="7">
        <f>S2503-E2503</f>
        <v>1</v>
      </c>
      <c r="U2503" t="s">
        <v>14208</v>
      </c>
      <c r="V2503" s="6" t="s">
        <v>14251</v>
      </c>
      <c r="W2503" t="s">
        <v>14263</v>
      </c>
      <c r="X2503" t="s">
        <v>14189</v>
      </c>
      <c r="Y2503" t="str">
        <f>VLOOKUP(R2503,Managers!$A:$B,2,)</f>
        <v>Josh Martinez</v>
      </c>
      <c r="Z2503" s="11">
        <f>VLOOKUP(X2503,HourlyWages!$A:$B,2,0)</f>
        <v>62</v>
      </c>
      <c r="AA2503">
        <v>1</v>
      </c>
    </row>
    <row r="2504" spans="1:27" x14ac:dyDescent="0.3">
      <c r="A2504" t="b">
        <f>COUNTIF($C$1:C2504, C2504)&gt;1</f>
        <v>0</v>
      </c>
      <c r="B2504" t="b">
        <f>VLOOKUP(C2504,Sheet3!$A:$B,2,0) &gt; 1</f>
        <v>0</v>
      </c>
      <c r="C2504">
        <v>2503</v>
      </c>
      <c r="D2504">
        <v>18182</v>
      </c>
      <c r="E2504" s="4">
        <v>40643</v>
      </c>
      <c r="F2504">
        <v>12</v>
      </c>
      <c r="G2504" s="15">
        <f>I2504*F2504</f>
        <v>2400</v>
      </c>
      <c r="H2504" s="9">
        <v>0.09</v>
      </c>
      <c r="I2504" s="13">
        <f>VLOOKUP($U2504,Pricebook!$A:$D,4,0)</f>
        <v>200</v>
      </c>
      <c r="J2504" s="11">
        <f>G2504*(1-H2504)</f>
        <v>2184</v>
      </c>
      <c r="K2504" t="s">
        <v>1179</v>
      </c>
      <c r="L2504" t="s">
        <v>27</v>
      </c>
      <c r="M2504" t="str">
        <f>VLOOKUP($L2504,Companies!$A:$G,7,)</f>
        <v>Television Services</v>
      </c>
      <c r="N2504" t="str">
        <f>VLOOKUP($L2504,Companies!$A:$G,6,)</f>
        <v>Consumer Services</v>
      </c>
      <c r="O2504" s="6" t="s">
        <v>1180</v>
      </c>
      <c r="P2504" s="6">
        <v>75217</v>
      </c>
      <c r="Q2504" t="s">
        <v>48</v>
      </c>
      <c r="R2504" t="s">
        <v>16</v>
      </c>
      <c r="S2504" s="4">
        <v>40645</v>
      </c>
      <c r="T2504" s="7">
        <f>S2504-E2504</f>
        <v>2</v>
      </c>
      <c r="U2504" t="s">
        <v>14206</v>
      </c>
      <c r="V2504" s="6" t="s">
        <v>14251</v>
      </c>
      <c r="W2504" t="s">
        <v>14260</v>
      </c>
      <c r="X2504" t="s">
        <v>14192</v>
      </c>
      <c r="Y2504" t="str">
        <f>VLOOKUP(R2504,Managers!$A:$B,2,)</f>
        <v>Josh Martinez</v>
      </c>
      <c r="Z2504" s="11">
        <f>VLOOKUP(X2504,HourlyWages!$A:$B,2,0)</f>
        <v>75</v>
      </c>
      <c r="AA2504">
        <v>1</v>
      </c>
    </row>
    <row r="2505" spans="1:27" x14ac:dyDescent="0.3">
      <c r="A2505" t="b">
        <f>COUNTIF($C$1:C2505, C2505)&gt;1</f>
        <v>0</v>
      </c>
      <c r="B2505" t="b">
        <f>VLOOKUP(C2505,Sheet3!$A:$B,2,0) &gt; 1</f>
        <v>0</v>
      </c>
      <c r="C2505">
        <v>2504</v>
      </c>
      <c r="D2505">
        <v>18208</v>
      </c>
      <c r="E2505" s="4">
        <v>41000</v>
      </c>
      <c r="F2505">
        <v>34</v>
      </c>
      <c r="G2505" s="15">
        <f>I2505*F2505</f>
        <v>3740</v>
      </c>
      <c r="H2505" s="9">
        <v>0.06</v>
      </c>
      <c r="I2505" s="13">
        <f>VLOOKUP($U2505,Pricebook!$A:$D,4,0)</f>
        <v>110</v>
      </c>
      <c r="J2505" s="11">
        <f>G2505*(1-H2505)</f>
        <v>3515.6</v>
      </c>
      <c r="K2505" t="s">
        <v>78</v>
      </c>
      <c r="L2505" t="s">
        <v>79</v>
      </c>
      <c r="M2505" t="str">
        <f>VLOOKUP($L2505,Companies!$A:$G,7,)</f>
        <v>Home Furnishings</v>
      </c>
      <c r="N2505" t="str">
        <f>VLOOKUP($L2505,Companies!$A:$G,6,)</f>
        <v>Consumer Services</v>
      </c>
      <c r="O2505" s="6" t="s">
        <v>1991</v>
      </c>
      <c r="P2505" s="6">
        <v>38017</v>
      </c>
      <c r="Q2505" t="s">
        <v>81</v>
      </c>
      <c r="R2505" t="s">
        <v>34</v>
      </c>
      <c r="S2505" s="4">
        <v>41002</v>
      </c>
      <c r="T2505" s="7">
        <f>S2505-E2505</f>
        <v>2</v>
      </c>
      <c r="U2505" t="s">
        <v>14220</v>
      </c>
      <c r="V2505" s="6" t="s">
        <v>14251</v>
      </c>
      <c r="W2505" t="s">
        <v>14266</v>
      </c>
      <c r="X2505" t="s">
        <v>14189</v>
      </c>
      <c r="Y2505" t="str">
        <f>VLOOKUP(R2505,Managers!$A:$B,2,)</f>
        <v>Frank Mitchell</v>
      </c>
      <c r="Z2505" s="11">
        <f>VLOOKUP(X2505,HourlyWages!$A:$B,2,0)</f>
        <v>62</v>
      </c>
      <c r="AA2505">
        <v>1</v>
      </c>
    </row>
    <row r="2506" spans="1:27" x14ac:dyDescent="0.3">
      <c r="A2506" t="b">
        <f>COUNTIF($C$1:C2506, C2506)&gt;1</f>
        <v>0</v>
      </c>
      <c r="B2506" t="b">
        <f>VLOOKUP(C2506,Sheet3!$A:$B,2,0) &gt; 1</f>
        <v>0</v>
      </c>
      <c r="C2506">
        <v>2505</v>
      </c>
      <c r="D2506">
        <v>18208</v>
      </c>
      <c r="E2506" s="4">
        <v>41000</v>
      </c>
      <c r="F2506">
        <v>36</v>
      </c>
      <c r="G2506" s="15">
        <f>I2506*F2506</f>
        <v>4320</v>
      </c>
      <c r="H2506" s="9">
        <v>0.08</v>
      </c>
      <c r="I2506" s="13">
        <f>VLOOKUP($U2506,Pricebook!$A:$D,4,0)</f>
        <v>120</v>
      </c>
      <c r="J2506" s="11">
        <f>G2506*(1-H2506)</f>
        <v>3974.4</v>
      </c>
      <c r="K2506" t="s">
        <v>78</v>
      </c>
      <c r="L2506" t="s">
        <v>79</v>
      </c>
      <c r="M2506" t="str">
        <f>VLOOKUP($L2506,Companies!$A:$G,7,)</f>
        <v>Home Furnishings</v>
      </c>
      <c r="N2506" t="str">
        <f>VLOOKUP($L2506,Companies!$A:$G,6,)</f>
        <v>Consumer Services</v>
      </c>
      <c r="O2506" s="6" t="s">
        <v>1991</v>
      </c>
      <c r="P2506" s="6">
        <v>38017</v>
      </c>
      <c r="Q2506" t="s">
        <v>81</v>
      </c>
      <c r="R2506" t="s">
        <v>34</v>
      </c>
      <c r="S2506" s="4">
        <v>41002</v>
      </c>
      <c r="T2506" s="7">
        <f>S2506-E2506</f>
        <v>2</v>
      </c>
      <c r="U2506" t="s">
        <v>14212</v>
      </c>
      <c r="V2506" s="6" t="s">
        <v>14257</v>
      </c>
      <c r="W2506" t="s">
        <v>14259</v>
      </c>
      <c r="X2506" t="s">
        <v>14190</v>
      </c>
      <c r="Y2506" t="str">
        <f>VLOOKUP(R2506,Managers!$A:$B,2,)</f>
        <v>Frank Mitchell</v>
      </c>
      <c r="Z2506" s="11">
        <f>VLOOKUP(X2506,HourlyWages!$A:$B,2,0)</f>
        <v>67</v>
      </c>
      <c r="AA2506">
        <v>1</v>
      </c>
    </row>
    <row r="2507" spans="1:27" x14ac:dyDescent="0.3">
      <c r="A2507" t="b">
        <f>COUNTIF($C$1:C2507, C2507)&gt;1</f>
        <v>0</v>
      </c>
      <c r="B2507" t="b">
        <f>VLOOKUP(C2507,Sheet3!$A:$B,2,0) &gt; 1</f>
        <v>0</v>
      </c>
      <c r="C2507">
        <v>2506</v>
      </c>
      <c r="D2507">
        <v>18210</v>
      </c>
      <c r="E2507" s="4">
        <v>40396</v>
      </c>
      <c r="F2507">
        <v>27</v>
      </c>
      <c r="G2507" s="15">
        <f>I2507*F2507</f>
        <v>4590</v>
      </c>
      <c r="H2507" s="9">
        <v>0.08</v>
      </c>
      <c r="I2507" s="13">
        <f>VLOOKUP($U2507,Pricebook!$A:$D,4,0)</f>
        <v>170</v>
      </c>
      <c r="J2507" s="11">
        <f>G2507*(1-H2507)</f>
        <v>4222.8</v>
      </c>
      <c r="K2507" t="s">
        <v>1701</v>
      </c>
      <c r="L2507" t="s">
        <v>265</v>
      </c>
      <c r="M2507" t="str">
        <f>VLOOKUP($L2507,Companies!$A:$G,7,)</f>
        <v>Telecommunications Equipment</v>
      </c>
      <c r="N2507" t="str">
        <f>VLOOKUP($L2507,Companies!$A:$G,6,)</f>
        <v>Public Utilities</v>
      </c>
      <c r="O2507" s="6" t="s">
        <v>1702</v>
      </c>
      <c r="P2507" s="6">
        <v>47130</v>
      </c>
      <c r="Q2507" t="s">
        <v>278</v>
      </c>
      <c r="R2507" t="s">
        <v>16</v>
      </c>
      <c r="S2507" s="4">
        <v>40397</v>
      </c>
      <c r="T2507" s="7">
        <f>S2507-E2507</f>
        <v>1</v>
      </c>
      <c r="U2507" t="s">
        <v>14219</v>
      </c>
      <c r="V2507" s="6" t="s">
        <v>14257</v>
      </c>
      <c r="W2507" t="s">
        <v>14258</v>
      </c>
      <c r="X2507" t="s">
        <v>14200</v>
      </c>
      <c r="Y2507" t="str">
        <f>VLOOKUP(R2507,Managers!$A:$B,2,)</f>
        <v>Josh Martinez</v>
      </c>
      <c r="Z2507" s="11">
        <f>VLOOKUP(X2507,HourlyWages!$A:$B,2,0)</f>
        <v>59</v>
      </c>
      <c r="AA2507">
        <v>1</v>
      </c>
    </row>
    <row r="2508" spans="1:27" x14ac:dyDescent="0.3">
      <c r="A2508" t="b">
        <f>COUNTIF($C$1:C2508, C2508)&gt;1</f>
        <v>0</v>
      </c>
      <c r="B2508" t="b">
        <f>VLOOKUP(C2508,Sheet3!$A:$B,2,0) &gt; 1</f>
        <v>0</v>
      </c>
      <c r="C2508">
        <v>2507</v>
      </c>
      <c r="D2508">
        <v>18210</v>
      </c>
      <c r="E2508" s="4">
        <v>40396</v>
      </c>
      <c r="F2508">
        <v>27</v>
      </c>
      <c r="G2508" s="15">
        <f>I2508*F2508</f>
        <v>3240</v>
      </c>
      <c r="H2508" s="9">
        <v>0</v>
      </c>
      <c r="I2508" s="13">
        <f>VLOOKUP($U2508,Pricebook!$A:$D,4,0)</f>
        <v>120</v>
      </c>
      <c r="J2508" s="11">
        <f>G2508*(1-H2508)</f>
        <v>3240</v>
      </c>
      <c r="K2508" t="s">
        <v>1701</v>
      </c>
      <c r="L2508" t="s">
        <v>265</v>
      </c>
      <c r="M2508" t="str">
        <f>VLOOKUP($L2508,Companies!$A:$G,7,)</f>
        <v>Telecommunications Equipment</v>
      </c>
      <c r="N2508" t="str">
        <f>VLOOKUP($L2508,Companies!$A:$G,6,)</f>
        <v>Public Utilities</v>
      </c>
      <c r="O2508" s="6" t="s">
        <v>1992</v>
      </c>
      <c r="P2508" s="6">
        <v>46901</v>
      </c>
      <c r="Q2508" t="s">
        <v>278</v>
      </c>
      <c r="R2508" t="s">
        <v>16</v>
      </c>
      <c r="S2508" s="4">
        <v>40397</v>
      </c>
      <c r="T2508" s="7">
        <f>S2508-E2508</f>
        <v>1</v>
      </c>
      <c r="U2508" t="s">
        <v>14212</v>
      </c>
      <c r="V2508" s="6" t="s">
        <v>14251</v>
      </c>
      <c r="W2508" t="s">
        <v>14260</v>
      </c>
      <c r="X2508" t="s">
        <v>14185</v>
      </c>
      <c r="Y2508" t="str">
        <f>VLOOKUP(R2508,Managers!$A:$B,2,)</f>
        <v>Josh Martinez</v>
      </c>
      <c r="Z2508" s="11">
        <f>VLOOKUP(X2508,HourlyWages!$A:$B,2,0)</f>
        <v>70</v>
      </c>
      <c r="AA2508">
        <v>1</v>
      </c>
    </row>
    <row r="2509" spans="1:27" x14ac:dyDescent="0.3">
      <c r="A2509" t="b">
        <f>COUNTIF($C$1:C2509, C2509)&gt;1</f>
        <v>0</v>
      </c>
      <c r="B2509" t="b">
        <f>VLOOKUP(C2509,Sheet3!$A:$B,2,0) &gt; 1</f>
        <v>0</v>
      </c>
      <c r="C2509">
        <v>2508</v>
      </c>
      <c r="D2509">
        <v>18213</v>
      </c>
      <c r="E2509" s="4">
        <v>40431</v>
      </c>
      <c r="F2509">
        <v>29</v>
      </c>
      <c r="G2509" s="15">
        <f>I2509*F2509</f>
        <v>3190</v>
      </c>
      <c r="H2509" s="9">
        <v>0.1</v>
      </c>
      <c r="I2509" s="13">
        <f>VLOOKUP($U2509,Pricebook!$A:$D,4,0)</f>
        <v>110</v>
      </c>
      <c r="J2509" s="11">
        <f>G2509*(1-H2509)</f>
        <v>2871</v>
      </c>
      <c r="K2509" t="s">
        <v>1543</v>
      </c>
      <c r="L2509" t="s">
        <v>297</v>
      </c>
      <c r="M2509" t="str">
        <f>VLOOKUP($L2509,Companies!$A:$G,7,)</f>
        <v>Hotels/Resorts</v>
      </c>
      <c r="N2509" t="str">
        <f>VLOOKUP($L2509,Companies!$A:$G,6,)</f>
        <v>Consumer Services</v>
      </c>
      <c r="O2509" s="6" t="s">
        <v>1591</v>
      </c>
      <c r="P2509" s="6">
        <v>44035</v>
      </c>
      <c r="Q2509" t="s">
        <v>210</v>
      </c>
      <c r="R2509" t="s">
        <v>61</v>
      </c>
      <c r="S2509" s="4">
        <v>40433</v>
      </c>
      <c r="T2509" s="7">
        <f>S2509-E2509</f>
        <v>2</v>
      </c>
      <c r="U2509" t="s">
        <v>14215</v>
      </c>
      <c r="V2509" s="6" t="s">
        <v>14251</v>
      </c>
      <c r="W2509" t="s">
        <v>14263</v>
      </c>
      <c r="X2509" t="s">
        <v>14188</v>
      </c>
      <c r="Y2509" t="str">
        <f>VLOOKUP(R2509,Managers!$A:$B,2,)</f>
        <v>Allen Young</v>
      </c>
      <c r="Z2509" s="11">
        <f>VLOOKUP(X2509,HourlyWages!$A:$B,2,0)</f>
        <v>52</v>
      </c>
      <c r="AA2509">
        <v>1</v>
      </c>
    </row>
    <row r="2510" spans="1:27" x14ac:dyDescent="0.3">
      <c r="A2510" t="b">
        <f>COUNTIF($C$1:C2510, C2510)&gt;1</f>
        <v>0</v>
      </c>
      <c r="B2510" t="b">
        <f>VLOOKUP(C2510,Sheet3!$A:$B,2,0) &gt; 1</f>
        <v>0</v>
      </c>
      <c r="C2510">
        <v>2509</v>
      </c>
      <c r="D2510">
        <v>18215</v>
      </c>
      <c r="E2510" s="4">
        <v>40440</v>
      </c>
      <c r="F2510">
        <v>29</v>
      </c>
      <c r="G2510" s="15">
        <f>I2510*F2510</f>
        <v>4350</v>
      </c>
      <c r="H2510" s="9">
        <v>0.09</v>
      </c>
      <c r="I2510" s="13">
        <f>VLOOKUP($U2510,Pricebook!$A:$D,4,0)</f>
        <v>150</v>
      </c>
      <c r="J2510" s="11">
        <f>G2510*(1-H2510)</f>
        <v>3958.5</v>
      </c>
      <c r="K2510" t="s">
        <v>333</v>
      </c>
      <c r="L2510" t="s">
        <v>108</v>
      </c>
      <c r="M2510" t="str">
        <f>VLOOKUP($L2510,Companies!$A:$G,7,)</f>
        <v>Broadcasting</v>
      </c>
      <c r="N2510" t="str">
        <f>VLOOKUP($L2510,Companies!$A:$G,6,)</f>
        <v>Consumer Services</v>
      </c>
      <c r="O2510" s="6" t="s">
        <v>334</v>
      </c>
      <c r="P2510" s="6">
        <v>80013</v>
      </c>
      <c r="Q2510" t="s">
        <v>237</v>
      </c>
      <c r="R2510" t="s">
        <v>23</v>
      </c>
      <c r="S2510" s="4">
        <v>40441</v>
      </c>
      <c r="T2510" s="7">
        <f>S2510-E2510</f>
        <v>1</v>
      </c>
      <c r="U2510" t="s">
        <v>14211</v>
      </c>
      <c r="V2510" s="6" t="s">
        <v>14251</v>
      </c>
      <c r="W2510" t="s">
        <v>14263</v>
      </c>
      <c r="X2510" t="s">
        <v>14186</v>
      </c>
      <c r="Y2510" t="str">
        <f>VLOOKUP(R2510,Managers!$A:$B,2,)</f>
        <v>Bob Turner</v>
      </c>
      <c r="Z2510" s="11">
        <f>VLOOKUP(X2510,HourlyWages!$A:$B,2,0)</f>
        <v>67</v>
      </c>
      <c r="AA2510">
        <v>1</v>
      </c>
    </row>
    <row r="2511" spans="1:27" x14ac:dyDescent="0.3">
      <c r="A2511" t="b">
        <f>COUNTIF($C$1:C2511, C2511)&gt;1</f>
        <v>0</v>
      </c>
      <c r="B2511" t="b">
        <f>VLOOKUP(C2511,Sheet3!$A:$B,2,0) &gt; 1</f>
        <v>0</v>
      </c>
      <c r="C2511">
        <v>2510</v>
      </c>
      <c r="D2511">
        <v>18241</v>
      </c>
      <c r="E2511" s="4">
        <v>40386</v>
      </c>
      <c r="F2511">
        <v>3</v>
      </c>
      <c r="G2511" s="15">
        <f>I2511*F2511</f>
        <v>450</v>
      </c>
      <c r="H2511" s="9">
        <v>0.05</v>
      </c>
      <c r="I2511" s="13">
        <f>VLOOKUP($U2511,Pricebook!$A:$D,4,0)</f>
        <v>150</v>
      </c>
      <c r="J2511" s="11">
        <f>G2511*(1-H2511)</f>
        <v>427.5</v>
      </c>
      <c r="K2511" t="s">
        <v>1807</v>
      </c>
      <c r="L2511" t="s">
        <v>193</v>
      </c>
      <c r="M2511" t="str">
        <f>VLOOKUP($L2511,Companies!$A:$G,7,)</f>
        <v>Semiconductors</v>
      </c>
      <c r="N2511" t="str">
        <f>VLOOKUP($L2511,Companies!$A:$G,6,)</f>
        <v>Technology</v>
      </c>
      <c r="O2511" s="6" t="s">
        <v>650</v>
      </c>
      <c r="P2511" s="6">
        <v>43015</v>
      </c>
      <c r="Q2511" t="s">
        <v>210</v>
      </c>
      <c r="R2511" t="s">
        <v>61</v>
      </c>
      <c r="S2511" s="4">
        <v>40388</v>
      </c>
      <c r="T2511" s="7">
        <f>S2511-E2511</f>
        <v>2</v>
      </c>
      <c r="U2511" t="s">
        <v>14211</v>
      </c>
      <c r="V2511" s="6" t="s">
        <v>14251</v>
      </c>
      <c r="W2511" t="s">
        <v>14263</v>
      </c>
      <c r="X2511" t="s">
        <v>14195</v>
      </c>
      <c r="Y2511" t="str">
        <f>VLOOKUP(R2511,Managers!$A:$B,2,)</f>
        <v>Allen Young</v>
      </c>
      <c r="Z2511" s="11">
        <f>VLOOKUP(X2511,HourlyWages!$A:$B,2,0)</f>
        <v>52</v>
      </c>
      <c r="AA2511">
        <v>1</v>
      </c>
    </row>
    <row r="2512" spans="1:27" x14ac:dyDescent="0.3">
      <c r="A2512" t="b">
        <f>COUNTIF($C$1:C2512, C2512)&gt;1</f>
        <v>0</v>
      </c>
      <c r="B2512" t="b">
        <f>VLOOKUP(C2512,Sheet3!$A:$B,2,0) &gt; 1</f>
        <v>0</v>
      </c>
      <c r="C2512">
        <v>2511</v>
      </c>
      <c r="D2512">
        <v>18241</v>
      </c>
      <c r="E2512" s="4">
        <v>40386</v>
      </c>
      <c r="F2512">
        <v>25</v>
      </c>
      <c r="G2512" s="15">
        <f>I2512*F2512</f>
        <v>3125</v>
      </c>
      <c r="H2512" s="9">
        <v>0.08</v>
      </c>
      <c r="I2512" s="13">
        <f>VLOOKUP($U2512,Pricebook!$A:$D,4,0)</f>
        <v>125</v>
      </c>
      <c r="J2512" s="11">
        <f>G2512*(1-H2512)</f>
        <v>2875</v>
      </c>
      <c r="K2512" t="s">
        <v>1807</v>
      </c>
      <c r="L2512" t="s">
        <v>193</v>
      </c>
      <c r="M2512" t="str">
        <f>VLOOKUP($L2512,Companies!$A:$G,7,)</f>
        <v>Semiconductors</v>
      </c>
      <c r="N2512" t="str">
        <f>VLOOKUP($L2512,Companies!$A:$G,6,)</f>
        <v>Technology</v>
      </c>
      <c r="O2512" s="6" t="s">
        <v>650</v>
      </c>
      <c r="P2512" s="6">
        <v>43015</v>
      </c>
      <c r="Q2512" t="s">
        <v>210</v>
      </c>
      <c r="R2512" t="s">
        <v>61</v>
      </c>
      <c r="S2512" s="4">
        <v>40388</v>
      </c>
      <c r="T2512" s="7">
        <f>S2512-E2512</f>
        <v>2</v>
      </c>
      <c r="U2512" t="s">
        <v>14209</v>
      </c>
      <c r="V2512" s="6" t="s">
        <v>14251</v>
      </c>
      <c r="W2512" t="s">
        <v>14267</v>
      </c>
      <c r="X2512" t="s">
        <v>14188</v>
      </c>
      <c r="Y2512" t="str">
        <f>VLOOKUP(R2512,Managers!$A:$B,2,)</f>
        <v>Allen Young</v>
      </c>
      <c r="Z2512" s="11">
        <f>VLOOKUP(X2512,HourlyWages!$A:$B,2,0)</f>
        <v>52</v>
      </c>
      <c r="AA2512">
        <v>1</v>
      </c>
    </row>
    <row r="2513" spans="1:27" x14ac:dyDescent="0.3">
      <c r="A2513" t="b">
        <f>COUNTIF($C$1:C2513, C2513)&gt;1</f>
        <v>0</v>
      </c>
      <c r="B2513" t="b">
        <f>VLOOKUP(C2513,Sheet3!$A:$B,2,0) &gt; 1</f>
        <v>0</v>
      </c>
      <c r="C2513">
        <v>2512</v>
      </c>
      <c r="D2513">
        <v>18244</v>
      </c>
      <c r="E2513" s="4">
        <v>40585</v>
      </c>
      <c r="F2513">
        <v>1</v>
      </c>
      <c r="G2513" s="15">
        <f>I2513*F2513</f>
        <v>125</v>
      </c>
      <c r="H2513" s="9">
        <v>0</v>
      </c>
      <c r="I2513" s="13">
        <f>VLOOKUP($U2513,Pricebook!$A:$D,4,0)</f>
        <v>125</v>
      </c>
      <c r="J2513" s="11">
        <f>G2513*(1-H2513)</f>
        <v>125</v>
      </c>
      <c r="K2513" t="s">
        <v>1936</v>
      </c>
      <c r="L2513" t="s">
        <v>212</v>
      </c>
      <c r="M2513" t="str">
        <f>VLOOKUP($L2513,Companies!$A:$G,7,)</f>
        <v>EDP Services</v>
      </c>
      <c r="N2513" t="str">
        <f>VLOOKUP($L2513,Companies!$A:$G,6,)</f>
        <v>Technology</v>
      </c>
      <c r="O2513" s="6" t="s">
        <v>1937</v>
      </c>
      <c r="P2513" s="6" t="s">
        <v>1938</v>
      </c>
      <c r="Q2513" t="s">
        <v>210</v>
      </c>
      <c r="R2513" t="s">
        <v>61</v>
      </c>
      <c r="S2513" s="4">
        <v>40587</v>
      </c>
      <c r="T2513" s="7">
        <f>S2513-E2513</f>
        <v>2</v>
      </c>
      <c r="U2513" t="s">
        <v>14221</v>
      </c>
      <c r="V2513" s="6" t="s">
        <v>14251</v>
      </c>
      <c r="W2513" t="s">
        <v>14263</v>
      </c>
      <c r="X2513" t="s">
        <v>14185</v>
      </c>
      <c r="Y2513" t="str">
        <f>VLOOKUP(R2513,Managers!$A:$B,2,)</f>
        <v>Allen Young</v>
      </c>
      <c r="Z2513" s="11">
        <f>VLOOKUP(X2513,HourlyWages!$A:$B,2,0)</f>
        <v>70</v>
      </c>
      <c r="AA2513">
        <v>1</v>
      </c>
    </row>
    <row r="2514" spans="1:27" x14ac:dyDescent="0.3">
      <c r="A2514" t="b">
        <f>COUNTIF($C$1:C2514, C2514)&gt;1</f>
        <v>0</v>
      </c>
      <c r="B2514" t="b">
        <f>VLOOKUP(C2514,Sheet3!$A:$B,2,0) &gt; 1</f>
        <v>0</v>
      </c>
      <c r="C2514">
        <v>2513</v>
      </c>
      <c r="D2514">
        <v>18247</v>
      </c>
      <c r="E2514" s="4">
        <v>40122</v>
      </c>
      <c r="F2514">
        <v>20</v>
      </c>
      <c r="G2514" s="15">
        <f>I2514*F2514</f>
        <v>2500</v>
      </c>
      <c r="H2514" s="9">
        <v>0</v>
      </c>
      <c r="I2514" s="13">
        <f>VLOOKUP($U2514,Pricebook!$A:$D,4,0)</f>
        <v>125</v>
      </c>
      <c r="J2514" s="11">
        <f>G2514*(1-H2514)</f>
        <v>2500</v>
      </c>
      <c r="K2514" t="s">
        <v>658</v>
      </c>
      <c r="L2514" t="s">
        <v>396</v>
      </c>
      <c r="M2514" t="str">
        <f>VLOOKUP($L2514,Companies!$A:$G,7,)</f>
        <v>EDP Services</v>
      </c>
      <c r="N2514" t="str">
        <f>VLOOKUP($L2514,Companies!$A:$G,6,)</f>
        <v>Technology</v>
      </c>
      <c r="O2514" s="6" t="s">
        <v>1566</v>
      </c>
      <c r="P2514" s="6">
        <v>50401</v>
      </c>
      <c r="Q2514" t="s">
        <v>38</v>
      </c>
      <c r="R2514" t="s">
        <v>16</v>
      </c>
      <c r="S2514" s="4">
        <v>40123</v>
      </c>
      <c r="T2514" s="7">
        <f>S2514-E2514</f>
        <v>1</v>
      </c>
      <c r="U2514" t="s">
        <v>14208</v>
      </c>
      <c r="V2514" s="6" t="s">
        <v>14257</v>
      </c>
      <c r="W2514" t="s">
        <v>14264</v>
      </c>
      <c r="X2514" t="s">
        <v>14197</v>
      </c>
      <c r="Y2514" t="str">
        <f>VLOOKUP(R2514,Managers!$A:$B,2,)</f>
        <v>Josh Martinez</v>
      </c>
      <c r="Z2514" s="11">
        <f>VLOOKUP(X2514,HourlyWages!$A:$B,2,0)</f>
        <v>71</v>
      </c>
      <c r="AA2514">
        <v>1</v>
      </c>
    </row>
    <row r="2515" spans="1:27" x14ac:dyDescent="0.3">
      <c r="A2515" t="b">
        <f>COUNTIF($C$1:C2515, C2515)&gt;1</f>
        <v>0</v>
      </c>
      <c r="B2515" t="b">
        <f>VLOOKUP(C2515,Sheet3!$A:$B,2,0) &gt; 1</f>
        <v>0</v>
      </c>
      <c r="C2515">
        <v>2514</v>
      </c>
      <c r="D2515">
        <v>18273</v>
      </c>
      <c r="E2515" s="4">
        <v>40801</v>
      </c>
      <c r="F2515">
        <v>18</v>
      </c>
      <c r="G2515" s="15">
        <f>I2515*F2515</f>
        <v>2700</v>
      </c>
      <c r="H2515" s="9">
        <v>0.06</v>
      </c>
      <c r="I2515" s="13">
        <f>VLOOKUP($U2515,Pricebook!$A:$D,4,0)</f>
        <v>150</v>
      </c>
      <c r="J2515" s="11">
        <f>G2515*(1-H2515)</f>
        <v>2538</v>
      </c>
      <c r="K2515" t="s">
        <v>931</v>
      </c>
      <c r="L2515" t="s">
        <v>207</v>
      </c>
      <c r="M2515" t="str">
        <f>VLOOKUP($L2515,Companies!$A:$G,7,)</f>
        <v>Television Services</v>
      </c>
      <c r="N2515" t="str">
        <f>VLOOKUP($L2515,Companies!$A:$G,6,)</f>
        <v>Consumer Services</v>
      </c>
      <c r="O2515" s="6" t="s">
        <v>932</v>
      </c>
      <c r="P2515" s="6">
        <v>47150</v>
      </c>
      <c r="Q2515" t="s">
        <v>278</v>
      </c>
      <c r="R2515" t="s">
        <v>16</v>
      </c>
      <c r="S2515" s="4">
        <v>40803</v>
      </c>
      <c r="T2515" s="7">
        <f>S2515-E2515</f>
        <v>2</v>
      </c>
      <c r="U2515" t="s">
        <v>14211</v>
      </c>
      <c r="V2515" s="6" t="s">
        <v>14257</v>
      </c>
      <c r="W2515" t="s">
        <v>14258</v>
      </c>
      <c r="X2515" t="s">
        <v>14193</v>
      </c>
      <c r="Y2515" t="str">
        <f>VLOOKUP(R2515,Managers!$A:$B,2,)</f>
        <v>Josh Martinez</v>
      </c>
      <c r="Z2515" s="11">
        <f>VLOOKUP(X2515,HourlyWages!$A:$B,2,0)</f>
        <v>57</v>
      </c>
      <c r="AA2515">
        <v>1</v>
      </c>
    </row>
    <row r="2516" spans="1:27" x14ac:dyDescent="0.3">
      <c r="A2516" t="b">
        <f>COUNTIF($C$1:C2516, C2516)&gt;1</f>
        <v>0</v>
      </c>
      <c r="B2516" t="b">
        <f>VLOOKUP(C2516,Sheet3!$A:$B,2,0) &gt; 1</f>
        <v>0</v>
      </c>
      <c r="C2516">
        <v>2515</v>
      </c>
      <c r="D2516">
        <v>18275</v>
      </c>
      <c r="E2516" s="4">
        <v>40918</v>
      </c>
      <c r="F2516">
        <v>25</v>
      </c>
      <c r="G2516" s="15">
        <f>I2516*F2516</f>
        <v>3125</v>
      </c>
      <c r="H2516" s="9">
        <v>7.0000000000000007E-2</v>
      </c>
      <c r="I2516" s="13">
        <f>VLOOKUP($U2516,Pricebook!$A:$D,4,0)</f>
        <v>125</v>
      </c>
      <c r="J2516" s="11">
        <f>G2516*(1-H2516)</f>
        <v>2906.25</v>
      </c>
      <c r="K2516" t="s">
        <v>784</v>
      </c>
      <c r="L2516" t="s">
        <v>621</v>
      </c>
      <c r="M2516" t="str">
        <f>VLOOKUP($L2516,Companies!$A:$G,7,)</f>
        <v>Semiconductors</v>
      </c>
      <c r="N2516" t="str">
        <f>VLOOKUP($L2516,Companies!$A:$G,6,)</f>
        <v>Technology</v>
      </c>
      <c r="O2516" s="6" t="s">
        <v>1993</v>
      </c>
      <c r="P2516" s="6">
        <v>94044</v>
      </c>
      <c r="Q2516" t="s">
        <v>114</v>
      </c>
      <c r="R2516" t="s">
        <v>23</v>
      </c>
      <c r="S2516" s="4">
        <v>40922</v>
      </c>
      <c r="T2516" s="7">
        <f>S2516-E2516</f>
        <v>4</v>
      </c>
      <c r="U2516" t="s">
        <v>14208</v>
      </c>
      <c r="V2516" s="6" t="s">
        <v>14251</v>
      </c>
      <c r="W2516" t="s">
        <v>14260</v>
      </c>
      <c r="X2516" t="s">
        <v>14188</v>
      </c>
      <c r="Y2516" t="str">
        <f>VLOOKUP(R2516,Managers!$A:$B,2,)</f>
        <v>Bob Turner</v>
      </c>
      <c r="Z2516" s="11">
        <f>VLOOKUP(X2516,HourlyWages!$A:$B,2,0)</f>
        <v>52</v>
      </c>
      <c r="AA2516">
        <v>1</v>
      </c>
    </row>
    <row r="2517" spans="1:27" x14ac:dyDescent="0.3">
      <c r="A2517" t="b">
        <f>COUNTIF($C$1:C2517, C2517)&gt;1</f>
        <v>0</v>
      </c>
      <c r="B2517" t="b">
        <f>VLOOKUP(C2517,Sheet3!$A:$B,2,0) &gt; 1</f>
        <v>0</v>
      </c>
      <c r="C2517">
        <v>2516</v>
      </c>
      <c r="D2517">
        <v>18279</v>
      </c>
      <c r="E2517" s="4">
        <v>39870</v>
      </c>
      <c r="F2517">
        <v>22</v>
      </c>
      <c r="G2517" s="15">
        <f>I2517*F2517</f>
        <v>3300</v>
      </c>
      <c r="H2517" s="9">
        <v>7.0000000000000007E-2</v>
      </c>
      <c r="I2517" s="13">
        <f>VLOOKUP($U2517,Pricebook!$A:$D,4,0)</f>
        <v>150</v>
      </c>
      <c r="J2517" s="11">
        <f>G2517*(1-H2517)</f>
        <v>3069</v>
      </c>
      <c r="K2517" t="s">
        <v>912</v>
      </c>
      <c r="L2517" t="s">
        <v>118</v>
      </c>
      <c r="M2517" t="str">
        <f>VLOOKUP($L2517,Companies!$A:$G,7,)</f>
        <v>Computer Software: Prepackaged Software</v>
      </c>
      <c r="N2517" t="str">
        <f>VLOOKUP($L2517,Companies!$A:$G,6,)</f>
        <v>Technology</v>
      </c>
      <c r="O2517" s="6" t="s">
        <v>1652</v>
      </c>
      <c r="P2517" s="6">
        <v>98034</v>
      </c>
      <c r="Q2517" t="s">
        <v>22</v>
      </c>
      <c r="R2517" t="s">
        <v>23</v>
      </c>
      <c r="S2517" s="4">
        <v>39872</v>
      </c>
      <c r="T2517" s="7">
        <f>S2517-E2517</f>
        <v>2</v>
      </c>
      <c r="U2517" t="s">
        <v>14211</v>
      </c>
      <c r="V2517" s="6" t="s">
        <v>14251</v>
      </c>
      <c r="W2517" t="s">
        <v>14267</v>
      </c>
      <c r="X2517" t="s">
        <v>14191</v>
      </c>
      <c r="Y2517" t="str">
        <f>VLOOKUP(R2517,Managers!$A:$B,2,)</f>
        <v>Bob Turner</v>
      </c>
      <c r="Z2517" s="11">
        <f>VLOOKUP(X2517,HourlyWages!$A:$B,2,0)</f>
        <v>60</v>
      </c>
      <c r="AA2517">
        <v>1</v>
      </c>
    </row>
    <row r="2518" spans="1:27" x14ac:dyDescent="0.3">
      <c r="A2518" t="b">
        <f>COUNTIF($C$1:C2518, C2518)&gt;1</f>
        <v>0</v>
      </c>
      <c r="B2518" t="b">
        <f>VLOOKUP(C2518,Sheet3!$A:$B,2,0) &gt; 1</f>
        <v>0</v>
      </c>
      <c r="C2518">
        <v>2517</v>
      </c>
      <c r="D2518">
        <v>18279</v>
      </c>
      <c r="E2518" s="4">
        <v>39870</v>
      </c>
      <c r="F2518">
        <v>20</v>
      </c>
      <c r="G2518" s="15">
        <f>I2518*F2518</f>
        <v>3000</v>
      </c>
      <c r="H2518" s="9">
        <v>0.03</v>
      </c>
      <c r="I2518" s="13">
        <f>VLOOKUP($U2518,Pricebook!$A:$D,4,0)</f>
        <v>150</v>
      </c>
      <c r="J2518" s="11">
        <f>G2518*(1-H2518)</f>
        <v>2910</v>
      </c>
      <c r="K2518" t="s">
        <v>912</v>
      </c>
      <c r="L2518" t="s">
        <v>118</v>
      </c>
      <c r="M2518" t="str">
        <f>VLOOKUP($L2518,Companies!$A:$G,7,)</f>
        <v>Computer Software: Prepackaged Software</v>
      </c>
      <c r="N2518" t="str">
        <f>VLOOKUP($L2518,Companies!$A:$G,6,)</f>
        <v>Technology</v>
      </c>
      <c r="O2518" s="6" t="s">
        <v>1652</v>
      </c>
      <c r="P2518" s="6">
        <v>98034</v>
      </c>
      <c r="Q2518" t="s">
        <v>22</v>
      </c>
      <c r="R2518" t="s">
        <v>23</v>
      </c>
      <c r="S2518" s="4">
        <v>39871</v>
      </c>
      <c r="T2518" s="7">
        <f>S2518-E2518</f>
        <v>1</v>
      </c>
      <c r="U2518" t="s">
        <v>14222</v>
      </c>
      <c r="V2518" s="6" t="s">
        <v>14251</v>
      </c>
      <c r="W2518" t="s">
        <v>14263</v>
      </c>
      <c r="X2518" t="s">
        <v>14184</v>
      </c>
      <c r="Y2518" t="str">
        <f>VLOOKUP(R2518,Managers!$A:$B,2,)</f>
        <v>Bob Turner</v>
      </c>
      <c r="Z2518" s="11">
        <f>VLOOKUP(X2518,HourlyWages!$A:$B,2,0)</f>
        <v>50</v>
      </c>
      <c r="AA2518">
        <v>1</v>
      </c>
    </row>
    <row r="2519" spans="1:27" x14ac:dyDescent="0.3">
      <c r="A2519" t="b">
        <f>COUNTIF($C$1:C2519, C2519)&gt;1</f>
        <v>0</v>
      </c>
      <c r="B2519" t="b">
        <f>VLOOKUP(C2519,Sheet3!$A:$B,2,0) &gt; 1</f>
        <v>0</v>
      </c>
      <c r="C2519">
        <v>2518</v>
      </c>
      <c r="D2519">
        <v>18307</v>
      </c>
      <c r="E2519" s="4">
        <v>40211</v>
      </c>
      <c r="F2519">
        <v>23</v>
      </c>
      <c r="G2519" s="15">
        <f>I2519*F2519</f>
        <v>2530</v>
      </c>
      <c r="H2519" s="9">
        <v>0.08</v>
      </c>
      <c r="I2519" s="13">
        <f>VLOOKUP($U2519,Pricebook!$A:$D,4,0)</f>
        <v>110</v>
      </c>
      <c r="J2519" s="11">
        <f>G2519*(1-H2519)</f>
        <v>2327.6</v>
      </c>
      <c r="K2519" t="s">
        <v>1324</v>
      </c>
      <c r="L2519" t="s">
        <v>374</v>
      </c>
      <c r="M2519" t="str">
        <f>VLOOKUP($L2519,Companies!$A:$G,7,)</f>
        <v>Computer Software: Prepackaged Software</v>
      </c>
      <c r="N2519" t="str">
        <f>VLOOKUP($L2519,Companies!$A:$G,6,)</f>
        <v>Technology</v>
      </c>
      <c r="O2519" s="6" t="s">
        <v>1805</v>
      </c>
      <c r="P2519" s="6">
        <v>28205</v>
      </c>
      <c r="Q2519" t="s">
        <v>33</v>
      </c>
      <c r="R2519" t="s">
        <v>34</v>
      </c>
      <c r="S2519" s="4">
        <v>40215</v>
      </c>
      <c r="T2519" s="7">
        <f>S2519-E2519</f>
        <v>4</v>
      </c>
      <c r="U2519" t="s">
        <v>14215</v>
      </c>
      <c r="V2519" s="6" t="s">
        <v>14251</v>
      </c>
      <c r="W2519" t="s">
        <v>14262</v>
      </c>
      <c r="X2519" t="s">
        <v>14184</v>
      </c>
      <c r="Y2519" t="str">
        <f>VLOOKUP(R2519,Managers!$A:$B,2,)</f>
        <v>Frank Mitchell</v>
      </c>
      <c r="Z2519" s="11">
        <f>VLOOKUP(X2519,HourlyWages!$A:$B,2,0)</f>
        <v>50</v>
      </c>
      <c r="AA2519">
        <v>1</v>
      </c>
    </row>
    <row r="2520" spans="1:27" x14ac:dyDescent="0.3">
      <c r="A2520" t="b">
        <f>COUNTIF($C$1:C2520, C2520)&gt;1</f>
        <v>0</v>
      </c>
      <c r="B2520" t="b">
        <f>VLOOKUP(C2520,Sheet3!$A:$B,2,0) &gt; 1</f>
        <v>0</v>
      </c>
      <c r="C2520">
        <v>2519</v>
      </c>
      <c r="D2520">
        <v>18307</v>
      </c>
      <c r="E2520" s="4">
        <v>40211</v>
      </c>
      <c r="F2520">
        <v>34</v>
      </c>
      <c r="G2520" s="15">
        <f>I2520*F2520</f>
        <v>4080</v>
      </c>
      <c r="H2520" s="9">
        <v>0.03</v>
      </c>
      <c r="I2520" s="13">
        <f>VLOOKUP($U2520,Pricebook!$A:$D,4,0)</f>
        <v>120</v>
      </c>
      <c r="J2520" s="11">
        <f>G2520*(1-H2520)</f>
        <v>3957.6</v>
      </c>
      <c r="K2520" t="s">
        <v>1324</v>
      </c>
      <c r="L2520" t="s">
        <v>374</v>
      </c>
      <c r="M2520" t="str">
        <f>VLOOKUP($L2520,Companies!$A:$G,7,)</f>
        <v>Computer Software: Prepackaged Software</v>
      </c>
      <c r="N2520" t="str">
        <f>VLOOKUP($L2520,Companies!$A:$G,6,)</f>
        <v>Technology</v>
      </c>
      <c r="O2520" s="6" t="s">
        <v>1805</v>
      </c>
      <c r="P2520" s="6">
        <v>28205</v>
      </c>
      <c r="Q2520" t="s">
        <v>33</v>
      </c>
      <c r="R2520" t="s">
        <v>34</v>
      </c>
      <c r="S2520" s="4">
        <v>40211</v>
      </c>
      <c r="T2520" s="7">
        <f>S2520-E2520</f>
        <v>0</v>
      </c>
      <c r="U2520" t="s">
        <v>14212</v>
      </c>
      <c r="V2520" s="6" t="s">
        <v>14257</v>
      </c>
      <c r="W2520" t="s">
        <v>14259</v>
      </c>
      <c r="X2520" t="s">
        <v>14184</v>
      </c>
      <c r="Y2520" t="str">
        <f>VLOOKUP(R2520,Managers!$A:$B,2,)</f>
        <v>Frank Mitchell</v>
      </c>
      <c r="Z2520" s="11">
        <f>VLOOKUP(X2520,HourlyWages!$A:$B,2,0)</f>
        <v>50</v>
      </c>
      <c r="AA2520">
        <v>1</v>
      </c>
    </row>
    <row r="2521" spans="1:27" x14ac:dyDescent="0.3">
      <c r="A2521" t="b">
        <f>COUNTIF($C$1:C2521, C2521)&gt;1</f>
        <v>0</v>
      </c>
      <c r="B2521" t="b">
        <f>VLOOKUP(C2521,Sheet3!$A:$B,2,0) &gt; 1</f>
        <v>0</v>
      </c>
      <c r="C2521">
        <v>2520</v>
      </c>
      <c r="D2521">
        <v>18308</v>
      </c>
      <c r="E2521" s="4">
        <v>40095</v>
      </c>
      <c r="F2521">
        <v>30</v>
      </c>
      <c r="G2521" s="15">
        <f>I2521*F2521</f>
        <v>4800</v>
      </c>
      <c r="H2521" s="9">
        <v>0.05</v>
      </c>
      <c r="I2521" s="13">
        <f>VLOOKUP($U2521,Pricebook!$A:$D,4,0)</f>
        <v>160</v>
      </c>
      <c r="J2521" s="11">
        <f>G2521*(1-H2521)</f>
        <v>4560</v>
      </c>
      <c r="K2521" t="s">
        <v>1124</v>
      </c>
      <c r="L2521" t="s">
        <v>285</v>
      </c>
      <c r="M2521" t="str">
        <f>VLOOKUP($L2521,Companies!$A:$G,7,)</f>
        <v>Oil Refining/Marketing</v>
      </c>
      <c r="N2521" t="str">
        <f>VLOOKUP($L2521,Companies!$A:$G,6,)</f>
        <v>Transportation</v>
      </c>
      <c r="O2521" s="6" t="s">
        <v>334</v>
      </c>
      <c r="P2521" s="6">
        <v>60505</v>
      </c>
      <c r="Q2521" t="s">
        <v>15</v>
      </c>
      <c r="R2521" t="s">
        <v>16</v>
      </c>
      <c r="S2521" s="4">
        <v>40097</v>
      </c>
      <c r="T2521" s="7">
        <f>S2521-E2521</f>
        <v>2</v>
      </c>
      <c r="U2521" t="s">
        <v>14218</v>
      </c>
      <c r="V2521" s="6" t="s">
        <v>14254</v>
      </c>
      <c r="W2521" t="s">
        <v>14269</v>
      </c>
      <c r="X2521" t="s">
        <v>14201</v>
      </c>
      <c r="Y2521" t="str">
        <f>VLOOKUP(R2521,Managers!$A:$B,2,)</f>
        <v>Josh Martinez</v>
      </c>
      <c r="Z2521" s="11">
        <f>VLOOKUP(X2521,HourlyWages!$A:$B,2,0)</f>
        <v>53</v>
      </c>
      <c r="AA2521">
        <v>1</v>
      </c>
    </row>
    <row r="2522" spans="1:27" x14ac:dyDescent="0.3">
      <c r="A2522" t="b">
        <f>COUNTIF($C$1:C2522, C2522)&gt;1</f>
        <v>0</v>
      </c>
      <c r="B2522" t="b">
        <f>VLOOKUP(C2522,Sheet3!$A:$B,2,0) &gt; 1</f>
        <v>0</v>
      </c>
      <c r="C2522">
        <v>2521</v>
      </c>
      <c r="D2522">
        <v>18308</v>
      </c>
      <c r="E2522" s="4">
        <v>40095</v>
      </c>
      <c r="F2522">
        <v>15</v>
      </c>
      <c r="G2522" s="15">
        <f>I2522*F2522</f>
        <v>2250</v>
      </c>
      <c r="H2522" s="9">
        <v>0.09</v>
      </c>
      <c r="I2522" s="13">
        <f>VLOOKUP($U2522,Pricebook!$A:$D,4,0)</f>
        <v>150</v>
      </c>
      <c r="J2522" s="11">
        <f>G2522*(1-H2522)</f>
        <v>2047.5</v>
      </c>
      <c r="K2522" t="s">
        <v>1124</v>
      </c>
      <c r="L2522" t="s">
        <v>285</v>
      </c>
      <c r="M2522" t="str">
        <f>VLOOKUP($L2522,Companies!$A:$G,7,)</f>
        <v>Oil Refining/Marketing</v>
      </c>
      <c r="N2522" t="str">
        <f>VLOOKUP($L2522,Companies!$A:$G,6,)</f>
        <v>Transportation</v>
      </c>
      <c r="O2522" s="6" t="s">
        <v>334</v>
      </c>
      <c r="P2522" s="6">
        <v>60505</v>
      </c>
      <c r="Q2522" t="s">
        <v>15</v>
      </c>
      <c r="R2522" t="s">
        <v>16</v>
      </c>
      <c r="S2522" s="4">
        <v>40095</v>
      </c>
      <c r="T2522" s="7">
        <f>S2522-E2522</f>
        <v>0</v>
      </c>
      <c r="U2522" t="s">
        <v>14211</v>
      </c>
      <c r="V2522" s="6" t="s">
        <v>14254</v>
      </c>
      <c r="W2522" t="s">
        <v>14255</v>
      </c>
      <c r="X2522" t="s">
        <v>14185</v>
      </c>
      <c r="Y2522" t="str">
        <f>VLOOKUP(R2522,Managers!$A:$B,2,)</f>
        <v>Josh Martinez</v>
      </c>
      <c r="Z2522" s="11">
        <f>VLOOKUP(X2522,HourlyWages!$A:$B,2,0)</f>
        <v>70</v>
      </c>
      <c r="AA2522">
        <v>1</v>
      </c>
    </row>
    <row r="2523" spans="1:27" x14ac:dyDescent="0.3">
      <c r="A2523" t="b">
        <f>COUNTIF($C$1:C2523, C2523)&gt;1</f>
        <v>0</v>
      </c>
      <c r="B2523" t="b">
        <f>VLOOKUP(C2523,Sheet3!$A:$B,2,0) &gt; 1</f>
        <v>0</v>
      </c>
      <c r="C2523">
        <v>2522</v>
      </c>
      <c r="D2523">
        <v>18308</v>
      </c>
      <c r="E2523" s="4">
        <v>40095</v>
      </c>
      <c r="F2523">
        <v>49</v>
      </c>
      <c r="G2523" s="15">
        <f>I2523*F2523</f>
        <v>7350</v>
      </c>
      <c r="H2523" s="9">
        <v>0</v>
      </c>
      <c r="I2523" s="13">
        <f>VLOOKUP($U2523,Pricebook!$A:$D,4,0)</f>
        <v>150</v>
      </c>
      <c r="J2523" s="11">
        <f>G2523*(1-H2523)</f>
        <v>7350</v>
      </c>
      <c r="K2523" t="s">
        <v>1124</v>
      </c>
      <c r="L2523" t="s">
        <v>285</v>
      </c>
      <c r="M2523" t="str">
        <f>VLOOKUP($L2523,Companies!$A:$G,7,)</f>
        <v>Oil Refining/Marketing</v>
      </c>
      <c r="N2523" t="str">
        <f>VLOOKUP($L2523,Companies!$A:$G,6,)</f>
        <v>Transportation</v>
      </c>
      <c r="O2523" s="6" t="s">
        <v>334</v>
      </c>
      <c r="P2523" s="6">
        <v>60505</v>
      </c>
      <c r="Q2523" t="s">
        <v>15</v>
      </c>
      <c r="R2523" t="s">
        <v>16</v>
      </c>
      <c r="S2523" s="4">
        <v>40096</v>
      </c>
      <c r="T2523" s="7">
        <f>S2523-E2523</f>
        <v>1</v>
      </c>
      <c r="U2523" t="s">
        <v>14210</v>
      </c>
      <c r="V2523" s="6" t="s">
        <v>14251</v>
      </c>
      <c r="W2523" t="s">
        <v>14266</v>
      </c>
      <c r="X2523" t="s">
        <v>14193</v>
      </c>
      <c r="Y2523" t="str">
        <f>VLOOKUP(R2523,Managers!$A:$B,2,)</f>
        <v>Josh Martinez</v>
      </c>
      <c r="Z2523" s="11">
        <f>VLOOKUP(X2523,HourlyWages!$A:$B,2,0)</f>
        <v>57</v>
      </c>
      <c r="AA2523">
        <v>1</v>
      </c>
    </row>
    <row r="2524" spans="1:27" x14ac:dyDescent="0.3">
      <c r="A2524" t="b">
        <f>COUNTIF($C$1:C2524, C2524)&gt;1</f>
        <v>0</v>
      </c>
      <c r="B2524" t="b">
        <f>VLOOKUP(C2524,Sheet3!$A:$B,2,0) &gt; 1</f>
        <v>0</v>
      </c>
      <c r="C2524">
        <v>2523</v>
      </c>
      <c r="D2524">
        <v>18336</v>
      </c>
      <c r="E2524" s="4">
        <v>39927</v>
      </c>
      <c r="F2524">
        <v>1</v>
      </c>
      <c r="G2524" s="15">
        <f>I2524*F2524</f>
        <v>120</v>
      </c>
      <c r="H2524" s="9">
        <v>0</v>
      </c>
      <c r="I2524" s="13">
        <f>VLOOKUP($U2524,Pricebook!$A:$D,4,0)</f>
        <v>120</v>
      </c>
      <c r="J2524" s="11">
        <f>G2524*(1-H2524)</f>
        <v>120</v>
      </c>
      <c r="K2524" t="s">
        <v>1021</v>
      </c>
      <c r="L2524" t="s">
        <v>46</v>
      </c>
      <c r="M2524" t="str">
        <f>VLOOKUP($L2524,Companies!$A:$G,7,)</f>
        <v>Computer Software: Prepackaged Software</v>
      </c>
      <c r="N2524" t="str">
        <f>VLOOKUP($L2524,Companies!$A:$G,6,)</f>
        <v>Technology</v>
      </c>
      <c r="O2524" s="6" t="s">
        <v>1851</v>
      </c>
      <c r="P2524" s="6">
        <v>94086</v>
      </c>
      <c r="Q2524" t="s">
        <v>114</v>
      </c>
      <c r="R2524" t="s">
        <v>23</v>
      </c>
      <c r="S2524" s="4">
        <v>39927</v>
      </c>
      <c r="T2524" s="7">
        <f>S2524-E2524</f>
        <v>0</v>
      </c>
      <c r="U2524" t="s">
        <v>14212</v>
      </c>
      <c r="V2524" s="6" t="s">
        <v>14257</v>
      </c>
      <c r="W2524" t="s">
        <v>14259</v>
      </c>
      <c r="X2524" t="s">
        <v>14187</v>
      </c>
      <c r="Y2524" t="str">
        <f>VLOOKUP(R2524,Managers!$A:$B,2,)</f>
        <v>Bob Turner</v>
      </c>
      <c r="Z2524" s="11">
        <f>VLOOKUP(X2524,HourlyWages!$A:$B,2,0)</f>
        <v>45</v>
      </c>
      <c r="AA2524">
        <v>1</v>
      </c>
    </row>
    <row r="2525" spans="1:27" x14ac:dyDescent="0.3">
      <c r="A2525" t="b">
        <f>COUNTIF($C$1:C2525, C2525)&gt;1</f>
        <v>0</v>
      </c>
      <c r="B2525" t="b">
        <f>VLOOKUP(C2525,Sheet3!$A:$B,2,0) &gt; 1</f>
        <v>0</v>
      </c>
      <c r="C2525">
        <v>2524</v>
      </c>
      <c r="D2525">
        <v>18340</v>
      </c>
      <c r="E2525" s="4">
        <v>40711</v>
      </c>
      <c r="F2525">
        <v>20</v>
      </c>
      <c r="G2525" s="15">
        <f>I2525*F2525</f>
        <v>2200</v>
      </c>
      <c r="H2525" s="9">
        <v>0.1</v>
      </c>
      <c r="I2525" s="13">
        <f>VLOOKUP($U2525,Pricebook!$A:$D,4,0)</f>
        <v>110</v>
      </c>
      <c r="J2525" s="11">
        <f>G2525*(1-H2525)</f>
        <v>1980</v>
      </c>
      <c r="K2525" t="s">
        <v>643</v>
      </c>
      <c r="L2525" t="s">
        <v>482</v>
      </c>
      <c r="M2525" t="str">
        <f>VLOOKUP($L2525,Companies!$A:$G,7,)</f>
        <v>Television Services</v>
      </c>
      <c r="N2525" t="str">
        <f>VLOOKUP($L2525,Companies!$A:$G,6,)</f>
        <v>Consumer Services</v>
      </c>
      <c r="O2525" s="6" t="s">
        <v>1499</v>
      </c>
      <c r="P2525" s="6">
        <v>39530</v>
      </c>
      <c r="Q2525" t="s">
        <v>699</v>
      </c>
      <c r="R2525" t="s">
        <v>34</v>
      </c>
      <c r="S2525" s="4">
        <v>40712</v>
      </c>
      <c r="T2525" s="7">
        <f>S2525-E2525</f>
        <v>1</v>
      </c>
      <c r="U2525" t="s">
        <v>14215</v>
      </c>
      <c r="V2525" s="6" t="s">
        <v>14254</v>
      </c>
      <c r="W2525" t="s">
        <v>14255</v>
      </c>
      <c r="X2525" t="s">
        <v>14186</v>
      </c>
      <c r="Y2525" t="str">
        <f>VLOOKUP(R2525,Managers!$A:$B,2,)</f>
        <v>Frank Mitchell</v>
      </c>
      <c r="Z2525" s="11">
        <f>VLOOKUP(X2525,HourlyWages!$A:$B,2,0)</f>
        <v>67</v>
      </c>
      <c r="AA2525">
        <v>1</v>
      </c>
    </row>
    <row r="2526" spans="1:27" x14ac:dyDescent="0.3">
      <c r="A2526" t="b">
        <f>COUNTIF($C$1:C2526, C2526)&gt;1</f>
        <v>0</v>
      </c>
      <c r="B2526" t="b">
        <f>VLOOKUP(C2526,Sheet3!$A:$B,2,0) &gt; 1</f>
        <v>0</v>
      </c>
      <c r="C2526">
        <v>2525</v>
      </c>
      <c r="D2526">
        <v>18340</v>
      </c>
      <c r="E2526" s="4">
        <v>40711</v>
      </c>
      <c r="F2526">
        <v>28</v>
      </c>
      <c r="G2526" s="15">
        <f>I2526*F2526</f>
        <v>3080</v>
      </c>
      <c r="H2526" s="9">
        <v>0.01</v>
      </c>
      <c r="I2526" s="13">
        <f>VLOOKUP($U2526,Pricebook!$A:$D,4,0)</f>
        <v>110</v>
      </c>
      <c r="J2526" s="11">
        <f>G2526*(1-H2526)</f>
        <v>3049.2</v>
      </c>
      <c r="K2526" t="s">
        <v>643</v>
      </c>
      <c r="L2526" t="s">
        <v>482</v>
      </c>
      <c r="M2526" t="str">
        <f>VLOOKUP($L2526,Companies!$A:$G,7,)</f>
        <v>Television Services</v>
      </c>
      <c r="N2526" t="str">
        <f>VLOOKUP($L2526,Companies!$A:$G,6,)</f>
        <v>Consumer Services</v>
      </c>
      <c r="O2526" s="6" t="s">
        <v>1534</v>
      </c>
      <c r="P2526" s="6">
        <v>39056</v>
      </c>
      <c r="Q2526" t="s">
        <v>699</v>
      </c>
      <c r="R2526" t="s">
        <v>34</v>
      </c>
      <c r="S2526" s="4">
        <v>40712</v>
      </c>
      <c r="T2526" s="7">
        <f>S2526-E2526</f>
        <v>1</v>
      </c>
      <c r="U2526" t="s">
        <v>14215</v>
      </c>
      <c r="V2526" s="6" t="s">
        <v>14251</v>
      </c>
      <c r="W2526" t="s">
        <v>14267</v>
      </c>
      <c r="X2526" t="s">
        <v>14196</v>
      </c>
      <c r="Y2526" t="str">
        <f>VLOOKUP(R2526,Managers!$A:$B,2,)</f>
        <v>Frank Mitchell</v>
      </c>
      <c r="Z2526" s="11">
        <f>VLOOKUP(X2526,HourlyWages!$A:$B,2,0)</f>
        <v>58</v>
      </c>
      <c r="AA2526">
        <v>1</v>
      </c>
    </row>
    <row r="2527" spans="1:27" x14ac:dyDescent="0.3">
      <c r="A2527" t="b">
        <f>COUNTIF($C$1:C2527, C2527)&gt;1</f>
        <v>0</v>
      </c>
      <c r="B2527" t="b">
        <f>VLOOKUP(C2527,Sheet3!$A:$B,2,0) &gt; 1</f>
        <v>0</v>
      </c>
      <c r="C2527">
        <v>2526</v>
      </c>
      <c r="D2527">
        <v>18341</v>
      </c>
      <c r="E2527" s="4">
        <v>40377</v>
      </c>
      <c r="F2527">
        <v>39</v>
      </c>
      <c r="G2527" s="15">
        <f>I2527*F2527</f>
        <v>4290</v>
      </c>
      <c r="H2527" s="9">
        <v>0</v>
      </c>
      <c r="I2527" s="13">
        <f>VLOOKUP($U2527,Pricebook!$A:$D,4,0)</f>
        <v>110</v>
      </c>
      <c r="J2527" s="11">
        <f>G2527*(1-H2527)</f>
        <v>4290</v>
      </c>
      <c r="K2527" t="s">
        <v>790</v>
      </c>
      <c r="L2527" t="s">
        <v>468</v>
      </c>
      <c r="M2527" t="str">
        <f>VLOOKUP($L2527,Companies!$A:$G,7,)</f>
        <v>Major Pharmaceuticals</v>
      </c>
      <c r="N2527" t="str">
        <f>VLOOKUP($L2527,Companies!$A:$G,6,)</f>
        <v>Health Care</v>
      </c>
      <c r="O2527" s="6" t="s">
        <v>666</v>
      </c>
      <c r="P2527" s="6">
        <v>21133</v>
      </c>
      <c r="Q2527" t="s">
        <v>187</v>
      </c>
      <c r="R2527" t="s">
        <v>61</v>
      </c>
      <c r="S2527" s="4">
        <v>40377</v>
      </c>
      <c r="T2527" s="7">
        <f>S2527-E2527</f>
        <v>0</v>
      </c>
      <c r="U2527" t="s">
        <v>14215</v>
      </c>
      <c r="V2527" s="6" t="s">
        <v>14251</v>
      </c>
      <c r="W2527" t="s">
        <v>14267</v>
      </c>
      <c r="X2527" t="s">
        <v>14184</v>
      </c>
      <c r="Y2527" t="str">
        <f>VLOOKUP(R2527,Managers!$A:$B,2,)</f>
        <v>Allen Young</v>
      </c>
      <c r="Z2527" s="11">
        <f>VLOOKUP(X2527,HourlyWages!$A:$B,2,0)</f>
        <v>50</v>
      </c>
      <c r="AA2527">
        <v>1</v>
      </c>
    </row>
    <row r="2528" spans="1:27" x14ac:dyDescent="0.3">
      <c r="A2528" t="b">
        <f>COUNTIF($C$1:C2528, C2528)&gt;1</f>
        <v>0</v>
      </c>
      <c r="B2528" t="b">
        <f>VLOOKUP(C2528,Sheet3!$A:$B,2,0) &gt; 1</f>
        <v>0</v>
      </c>
      <c r="C2528">
        <v>2527</v>
      </c>
      <c r="D2528">
        <v>18368</v>
      </c>
      <c r="E2528" s="4">
        <v>41243</v>
      </c>
      <c r="F2528">
        <v>3</v>
      </c>
      <c r="G2528" s="15">
        <f>I2528*F2528</f>
        <v>510</v>
      </c>
      <c r="H2528" s="9">
        <v>0</v>
      </c>
      <c r="I2528" s="13">
        <f>VLOOKUP($U2528,Pricebook!$A:$D,4,0)</f>
        <v>170</v>
      </c>
      <c r="J2528" s="11">
        <f>G2528*(1-H2528)</f>
        <v>510</v>
      </c>
      <c r="K2528" t="s">
        <v>1994</v>
      </c>
      <c r="L2528" t="s">
        <v>244</v>
      </c>
      <c r="M2528" t="str">
        <f>VLOOKUP($L2528,Companies!$A:$G,7,)</f>
        <v>Computer Communications Equipment</v>
      </c>
      <c r="N2528" t="str">
        <f>VLOOKUP($L2528,Companies!$A:$G,6,)</f>
        <v>Technology</v>
      </c>
      <c r="O2528" s="6" t="s">
        <v>1309</v>
      </c>
      <c r="P2528" s="6">
        <v>97035</v>
      </c>
      <c r="Q2528" t="s">
        <v>43</v>
      </c>
      <c r="R2528" t="s">
        <v>23</v>
      </c>
      <c r="S2528" s="4">
        <v>41245</v>
      </c>
      <c r="T2528" s="7">
        <f>S2528-E2528</f>
        <v>2</v>
      </c>
      <c r="U2528" t="s">
        <v>14219</v>
      </c>
      <c r="V2528" s="6" t="s">
        <v>14251</v>
      </c>
      <c r="W2528" t="s">
        <v>14260</v>
      </c>
      <c r="X2528" t="s">
        <v>14184</v>
      </c>
      <c r="Y2528" t="str">
        <f>VLOOKUP(R2528,Managers!$A:$B,2,)</f>
        <v>Bob Turner</v>
      </c>
      <c r="Z2528" s="11">
        <f>VLOOKUP(X2528,HourlyWages!$A:$B,2,0)</f>
        <v>50</v>
      </c>
      <c r="AA2528">
        <v>1</v>
      </c>
    </row>
    <row r="2529" spans="1:27" x14ac:dyDescent="0.3">
      <c r="A2529" t="b">
        <f>COUNTIF($C$1:C2529, C2529)&gt;1</f>
        <v>0</v>
      </c>
      <c r="B2529" t="b">
        <f>VLOOKUP(C2529,Sheet3!$A:$B,2,0) &gt; 1</f>
        <v>0</v>
      </c>
      <c r="C2529">
        <v>2528</v>
      </c>
      <c r="D2529">
        <v>18368</v>
      </c>
      <c r="E2529" s="4">
        <v>41243</v>
      </c>
      <c r="F2529">
        <v>35</v>
      </c>
      <c r="G2529" s="15">
        <f>I2529*F2529</f>
        <v>3850</v>
      </c>
      <c r="H2529" s="9">
        <v>0.08</v>
      </c>
      <c r="I2529" s="13">
        <f>VLOOKUP($U2529,Pricebook!$A:$D,4,0)</f>
        <v>110</v>
      </c>
      <c r="J2529" s="11">
        <f>G2529*(1-H2529)</f>
        <v>3542</v>
      </c>
      <c r="K2529" t="s">
        <v>1994</v>
      </c>
      <c r="L2529" t="s">
        <v>244</v>
      </c>
      <c r="M2529" t="str">
        <f>VLOOKUP($L2529,Companies!$A:$G,7,)</f>
        <v>Computer Communications Equipment</v>
      </c>
      <c r="N2529" t="str">
        <f>VLOOKUP($L2529,Companies!$A:$G,6,)</f>
        <v>Technology</v>
      </c>
      <c r="O2529" s="6" t="s">
        <v>1309</v>
      </c>
      <c r="P2529" s="6">
        <v>97035</v>
      </c>
      <c r="Q2529" t="s">
        <v>43</v>
      </c>
      <c r="R2529" t="s">
        <v>23</v>
      </c>
      <c r="S2529" s="4">
        <v>41244</v>
      </c>
      <c r="T2529" s="7">
        <f>S2529-E2529</f>
        <v>1</v>
      </c>
      <c r="U2529" t="s">
        <v>14215</v>
      </c>
      <c r="V2529" s="6" t="s">
        <v>14251</v>
      </c>
      <c r="W2529" t="s">
        <v>14267</v>
      </c>
      <c r="X2529" t="s">
        <v>14202</v>
      </c>
      <c r="Y2529" t="str">
        <f>VLOOKUP(R2529,Managers!$A:$B,2,)</f>
        <v>Bob Turner</v>
      </c>
      <c r="Z2529" s="11">
        <f>VLOOKUP(X2529,HourlyWages!$A:$B,2,0)</f>
        <v>71</v>
      </c>
      <c r="AA2529">
        <v>1</v>
      </c>
    </row>
    <row r="2530" spans="1:27" x14ac:dyDescent="0.3">
      <c r="A2530" t="b">
        <f>COUNTIF($C$1:C2530, C2530)&gt;1</f>
        <v>0</v>
      </c>
      <c r="B2530" t="b">
        <f>VLOOKUP(C2530,Sheet3!$A:$B,2,0) &gt; 1</f>
        <v>0</v>
      </c>
      <c r="C2530">
        <v>2529</v>
      </c>
      <c r="D2530">
        <v>18368</v>
      </c>
      <c r="E2530" s="4">
        <v>41243</v>
      </c>
      <c r="F2530">
        <v>3</v>
      </c>
      <c r="G2530" s="15">
        <f>I2530*F2530</f>
        <v>450</v>
      </c>
      <c r="H2530" s="9">
        <v>0.06</v>
      </c>
      <c r="I2530" s="13">
        <f>VLOOKUP($U2530,Pricebook!$A:$D,4,0)</f>
        <v>150</v>
      </c>
      <c r="J2530" s="11">
        <f>G2530*(1-H2530)</f>
        <v>423</v>
      </c>
      <c r="K2530" t="s">
        <v>1994</v>
      </c>
      <c r="L2530" t="s">
        <v>244</v>
      </c>
      <c r="M2530" t="str">
        <f>VLOOKUP($L2530,Companies!$A:$G,7,)</f>
        <v>Computer Communications Equipment</v>
      </c>
      <c r="N2530" t="str">
        <f>VLOOKUP($L2530,Companies!$A:$G,6,)</f>
        <v>Technology</v>
      </c>
      <c r="O2530" s="6" t="s">
        <v>563</v>
      </c>
      <c r="P2530" s="6">
        <v>97504</v>
      </c>
      <c r="Q2530" t="s">
        <v>43</v>
      </c>
      <c r="R2530" t="s">
        <v>23</v>
      </c>
      <c r="S2530" s="4">
        <v>41245</v>
      </c>
      <c r="T2530" s="7">
        <f>S2530-E2530</f>
        <v>2</v>
      </c>
      <c r="U2530" t="s">
        <v>14216</v>
      </c>
      <c r="V2530" s="6" t="s">
        <v>14254</v>
      </c>
      <c r="W2530" t="s">
        <v>14265</v>
      </c>
      <c r="X2530" t="s">
        <v>14191</v>
      </c>
      <c r="Y2530" t="str">
        <f>VLOOKUP(R2530,Managers!$A:$B,2,)</f>
        <v>Bob Turner</v>
      </c>
      <c r="Z2530" s="11">
        <f>VLOOKUP(X2530,HourlyWages!$A:$B,2,0)</f>
        <v>60</v>
      </c>
      <c r="AA2530">
        <v>1</v>
      </c>
    </row>
    <row r="2531" spans="1:27" x14ac:dyDescent="0.3">
      <c r="A2531" t="b">
        <f>COUNTIF($C$1:C2531, C2531)&gt;1</f>
        <v>0</v>
      </c>
      <c r="B2531" t="b">
        <f>VLOOKUP(C2531,Sheet3!$A:$B,2,0) &gt; 1</f>
        <v>0</v>
      </c>
      <c r="C2531">
        <v>2530</v>
      </c>
      <c r="D2531">
        <v>18370</v>
      </c>
      <c r="E2531" s="4">
        <v>40556</v>
      </c>
      <c r="F2531">
        <v>41</v>
      </c>
      <c r="G2531" s="15">
        <f>I2531*F2531</f>
        <v>6150</v>
      </c>
      <c r="H2531" s="9">
        <v>0</v>
      </c>
      <c r="I2531" s="13">
        <f>VLOOKUP($U2531,Pricebook!$A:$D,4,0)</f>
        <v>150</v>
      </c>
      <c r="J2531" s="11">
        <f>G2531*(1-H2531)</f>
        <v>6150</v>
      </c>
      <c r="K2531" t="s">
        <v>530</v>
      </c>
      <c r="L2531" t="s">
        <v>430</v>
      </c>
      <c r="M2531" t="str">
        <f>VLOOKUP($L2531,Companies!$A:$G,7,)</f>
        <v>Electronic Components</v>
      </c>
      <c r="N2531" t="str">
        <f>VLOOKUP($L2531,Companies!$A:$G,6,)</f>
        <v>Technology</v>
      </c>
      <c r="O2531" s="6" t="s">
        <v>1964</v>
      </c>
      <c r="P2531" s="6">
        <v>27893</v>
      </c>
      <c r="Q2531" t="s">
        <v>33</v>
      </c>
      <c r="R2531" t="s">
        <v>34</v>
      </c>
      <c r="S2531" s="4">
        <v>40560</v>
      </c>
      <c r="T2531" s="7">
        <f>S2531-E2531</f>
        <v>4</v>
      </c>
      <c r="U2531" t="s">
        <v>14210</v>
      </c>
      <c r="V2531" s="6" t="s">
        <v>14251</v>
      </c>
      <c r="W2531" t="s">
        <v>14263</v>
      </c>
      <c r="X2531" t="s">
        <v>14201</v>
      </c>
      <c r="Y2531" t="str">
        <f>VLOOKUP(R2531,Managers!$A:$B,2,)</f>
        <v>Frank Mitchell</v>
      </c>
      <c r="Z2531" s="11">
        <f>VLOOKUP(X2531,HourlyWages!$A:$B,2,0)</f>
        <v>53</v>
      </c>
      <c r="AA2531">
        <v>1</v>
      </c>
    </row>
    <row r="2532" spans="1:27" x14ac:dyDescent="0.3">
      <c r="A2532" t="b">
        <f>COUNTIF($C$1:C2532, C2532)&gt;1</f>
        <v>0</v>
      </c>
      <c r="B2532" t="b">
        <f>VLOOKUP(C2532,Sheet3!$A:$B,2,0) &gt; 1</f>
        <v>0</v>
      </c>
      <c r="C2532">
        <v>2531</v>
      </c>
      <c r="D2532">
        <v>18371</v>
      </c>
      <c r="E2532" s="4">
        <v>40074</v>
      </c>
      <c r="F2532">
        <v>30</v>
      </c>
      <c r="G2532" s="15">
        <f>I2532*F2532</f>
        <v>3600</v>
      </c>
      <c r="H2532" s="9">
        <v>0</v>
      </c>
      <c r="I2532" s="13">
        <f>VLOOKUP($U2532,Pricebook!$A:$D,4,0)</f>
        <v>120</v>
      </c>
      <c r="J2532" s="11">
        <f>G2532*(1-H2532)</f>
        <v>3600</v>
      </c>
      <c r="K2532" t="s">
        <v>884</v>
      </c>
      <c r="L2532" t="s">
        <v>621</v>
      </c>
      <c r="M2532" t="str">
        <f>VLOOKUP($L2532,Companies!$A:$G,7,)</f>
        <v>Semiconductors</v>
      </c>
      <c r="N2532" t="str">
        <f>VLOOKUP($L2532,Companies!$A:$G,6,)</f>
        <v>Technology</v>
      </c>
      <c r="O2532" s="6" t="s">
        <v>885</v>
      </c>
      <c r="P2532" s="6">
        <v>27502</v>
      </c>
      <c r="Q2532" t="s">
        <v>33</v>
      </c>
      <c r="R2532" t="s">
        <v>34</v>
      </c>
      <c r="S2532" s="4">
        <v>40074</v>
      </c>
      <c r="T2532" s="7">
        <f>S2532-E2532</f>
        <v>0</v>
      </c>
      <c r="U2532" t="s">
        <v>14212</v>
      </c>
      <c r="V2532" s="6" t="s">
        <v>14251</v>
      </c>
      <c r="W2532" t="s">
        <v>14261</v>
      </c>
      <c r="X2532" t="s">
        <v>14191</v>
      </c>
      <c r="Y2532" t="str">
        <f>VLOOKUP(R2532,Managers!$A:$B,2,)</f>
        <v>Frank Mitchell</v>
      </c>
      <c r="Z2532" s="11">
        <f>VLOOKUP(X2532,HourlyWages!$A:$B,2,0)</f>
        <v>60</v>
      </c>
      <c r="AA2532">
        <v>1</v>
      </c>
    </row>
    <row r="2533" spans="1:27" x14ac:dyDescent="0.3">
      <c r="A2533" t="b">
        <f>COUNTIF($C$1:C2533, C2533)&gt;1</f>
        <v>0</v>
      </c>
      <c r="B2533" t="b">
        <f>VLOOKUP(C2533,Sheet3!$A:$B,2,0) &gt; 1</f>
        <v>0</v>
      </c>
      <c r="C2533">
        <v>2532</v>
      </c>
      <c r="D2533">
        <v>18373</v>
      </c>
      <c r="E2533" s="4">
        <v>41011</v>
      </c>
      <c r="F2533">
        <v>35</v>
      </c>
      <c r="G2533" s="15">
        <f>I2533*F2533</f>
        <v>5950</v>
      </c>
      <c r="H2533" s="9">
        <v>0.09</v>
      </c>
      <c r="I2533" s="13">
        <f>VLOOKUP($U2533,Pricebook!$A:$D,4,0)</f>
        <v>170</v>
      </c>
      <c r="J2533" s="11">
        <f>G2533*(1-H2533)</f>
        <v>5414.5</v>
      </c>
      <c r="K2533" t="s">
        <v>206</v>
      </c>
      <c r="L2533" t="s">
        <v>207</v>
      </c>
      <c r="M2533" t="str">
        <f>VLOOKUP($L2533,Companies!$A:$G,7,)</f>
        <v>Television Services</v>
      </c>
      <c r="N2533" t="str">
        <f>VLOOKUP($L2533,Companies!$A:$G,6,)</f>
        <v>Consumer Services</v>
      </c>
      <c r="O2533" s="6" t="s">
        <v>1995</v>
      </c>
      <c r="P2533" s="6" t="s">
        <v>1996</v>
      </c>
      <c r="Q2533" t="s">
        <v>87</v>
      </c>
      <c r="R2533" t="s">
        <v>61</v>
      </c>
      <c r="S2533" s="4">
        <v>41011</v>
      </c>
      <c r="T2533" s="7">
        <f>S2533-E2533</f>
        <v>0</v>
      </c>
      <c r="U2533" t="s">
        <v>14219</v>
      </c>
      <c r="V2533" s="6" t="s">
        <v>14251</v>
      </c>
      <c r="W2533" t="s">
        <v>14252</v>
      </c>
      <c r="X2533" t="s">
        <v>14196</v>
      </c>
      <c r="Y2533" t="str">
        <f>VLOOKUP(R2533,Managers!$A:$B,2,)</f>
        <v>Allen Young</v>
      </c>
      <c r="Z2533" s="11">
        <f>VLOOKUP(X2533,HourlyWages!$A:$B,2,0)</f>
        <v>58</v>
      </c>
      <c r="AA2533">
        <v>1</v>
      </c>
    </row>
    <row r="2534" spans="1:27" x14ac:dyDescent="0.3">
      <c r="A2534" t="b">
        <f>COUNTIF($C$1:C2534, C2534)&gt;1</f>
        <v>0</v>
      </c>
      <c r="B2534" t="b">
        <f>VLOOKUP(C2534,Sheet3!$A:$B,2,0) &gt; 1</f>
        <v>0</v>
      </c>
      <c r="C2534">
        <v>2533</v>
      </c>
      <c r="D2534">
        <v>18374</v>
      </c>
      <c r="E2534" s="4">
        <v>41182</v>
      </c>
      <c r="F2534">
        <v>21</v>
      </c>
      <c r="G2534" s="15">
        <f>I2534*F2534</f>
        <v>2310</v>
      </c>
      <c r="H2534" s="9">
        <v>0.09</v>
      </c>
      <c r="I2534" s="13">
        <f>VLOOKUP($U2534,Pricebook!$A:$D,4,0)</f>
        <v>110</v>
      </c>
      <c r="J2534" s="11">
        <f>G2534*(1-H2534)</f>
        <v>2102.1</v>
      </c>
      <c r="K2534" t="s">
        <v>1997</v>
      </c>
      <c r="L2534" t="s">
        <v>544</v>
      </c>
      <c r="M2534" t="str">
        <f>VLOOKUP($L2534,Companies!$A:$G,7,)</f>
        <v>Telecommunications Equipment</v>
      </c>
      <c r="N2534" t="str">
        <f>VLOOKUP($L2534,Companies!$A:$G,6,)</f>
        <v>Consumer Services</v>
      </c>
      <c r="O2534" s="6" t="s">
        <v>1998</v>
      </c>
      <c r="P2534" s="6">
        <v>71111</v>
      </c>
      <c r="Q2534" t="s">
        <v>436</v>
      </c>
      <c r="R2534" t="s">
        <v>34</v>
      </c>
      <c r="S2534" s="4">
        <v>41184</v>
      </c>
      <c r="T2534" s="7">
        <f>S2534-E2534</f>
        <v>2</v>
      </c>
      <c r="U2534" t="s">
        <v>14215</v>
      </c>
      <c r="V2534" s="6" t="s">
        <v>14251</v>
      </c>
      <c r="W2534" t="s">
        <v>14268</v>
      </c>
      <c r="X2534" t="s">
        <v>14197</v>
      </c>
      <c r="Y2534" t="str">
        <f>VLOOKUP(R2534,Managers!$A:$B,2,)</f>
        <v>Frank Mitchell</v>
      </c>
      <c r="Z2534" s="11">
        <f>VLOOKUP(X2534,HourlyWages!$A:$B,2,0)</f>
        <v>71</v>
      </c>
      <c r="AA2534">
        <v>1</v>
      </c>
    </row>
    <row r="2535" spans="1:27" x14ac:dyDescent="0.3">
      <c r="A2535" t="b">
        <f>COUNTIF($C$1:C2535, C2535)&gt;1</f>
        <v>0</v>
      </c>
      <c r="B2535" t="b">
        <f>VLOOKUP(C2535,Sheet3!$A:$B,2,0) &gt; 1</f>
        <v>0</v>
      </c>
      <c r="C2535">
        <v>2534</v>
      </c>
      <c r="D2535">
        <v>18375</v>
      </c>
      <c r="E2535" s="4">
        <v>40808</v>
      </c>
      <c r="F2535">
        <v>20</v>
      </c>
      <c r="G2535" s="15">
        <f>I2535*F2535</f>
        <v>4000</v>
      </c>
      <c r="H2535" s="9">
        <v>0.03</v>
      </c>
      <c r="I2535" s="13">
        <f>VLOOKUP($U2535,Pricebook!$A:$D,4,0)</f>
        <v>200</v>
      </c>
      <c r="J2535" s="11">
        <f>G2535*(1-H2535)</f>
        <v>3880</v>
      </c>
      <c r="K2535" t="s">
        <v>1102</v>
      </c>
      <c r="L2535" t="s">
        <v>344</v>
      </c>
      <c r="M2535" t="str">
        <f>VLOOKUP($L2535,Companies!$A:$G,7,)</f>
        <v>Food Chains</v>
      </c>
      <c r="N2535" t="str">
        <f>VLOOKUP($L2535,Companies!$A:$G,6,)</f>
        <v>Consumer Services</v>
      </c>
      <c r="O2535" s="6" t="s">
        <v>1754</v>
      </c>
      <c r="P2535" s="6" t="s">
        <v>1755</v>
      </c>
      <c r="Q2535" t="s">
        <v>60</v>
      </c>
      <c r="R2535" t="s">
        <v>61</v>
      </c>
      <c r="S2535" s="4">
        <v>40812</v>
      </c>
      <c r="T2535" s="7">
        <f>S2535-E2535</f>
        <v>4</v>
      </c>
      <c r="U2535" t="s">
        <v>14214</v>
      </c>
      <c r="V2535" s="6" t="s">
        <v>14257</v>
      </c>
      <c r="W2535" t="s">
        <v>14264</v>
      </c>
      <c r="X2535" t="s">
        <v>14187</v>
      </c>
      <c r="Y2535" t="str">
        <f>VLOOKUP(R2535,Managers!$A:$B,2,)</f>
        <v>Allen Young</v>
      </c>
      <c r="Z2535" s="11">
        <f>VLOOKUP(X2535,HourlyWages!$A:$B,2,0)</f>
        <v>45</v>
      </c>
      <c r="AA2535">
        <v>1</v>
      </c>
    </row>
    <row r="2536" spans="1:27" x14ac:dyDescent="0.3">
      <c r="A2536" t="b">
        <f>COUNTIF($C$1:C2536, C2536)&gt;1</f>
        <v>0</v>
      </c>
      <c r="B2536" t="b">
        <f>VLOOKUP(C2536,Sheet3!$A:$B,2,0) &gt; 1</f>
        <v>0</v>
      </c>
      <c r="C2536">
        <v>2535</v>
      </c>
      <c r="D2536">
        <v>18400</v>
      </c>
      <c r="E2536" s="4">
        <v>40883</v>
      </c>
      <c r="F2536">
        <v>29</v>
      </c>
      <c r="G2536" s="15">
        <f>I2536*F2536</f>
        <v>4350</v>
      </c>
      <c r="H2536" s="9">
        <v>0.05</v>
      </c>
      <c r="I2536" s="13">
        <f>VLOOKUP($U2536,Pricebook!$A:$D,4,0)</f>
        <v>150</v>
      </c>
      <c r="J2536" s="11">
        <f>G2536*(1-H2536)</f>
        <v>4132.5</v>
      </c>
      <c r="K2536" t="s">
        <v>1181</v>
      </c>
      <c r="L2536" t="s">
        <v>385</v>
      </c>
      <c r="M2536" t="str">
        <f>VLOOKUP($L2536,Companies!$A:$G,7,)</f>
        <v>Restaurants</v>
      </c>
      <c r="N2536" t="str">
        <f>VLOOKUP($L2536,Companies!$A:$G,6,)</f>
        <v>Consumer Services</v>
      </c>
      <c r="O2536" s="6" t="s">
        <v>1340</v>
      </c>
      <c r="P2536" s="6">
        <v>21221</v>
      </c>
      <c r="Q2536" t="s">
        <v>187</v>
      </c>
      <c r="R2536" t="s">
        <v>61</v>
      </c>
      <c r="S2536" s="4">
        <v>40884</v>
      </c>
      <c r="T2536" s="7">
        <f>S2536-E2536</f>
        <v>1</v>
      </c>
      <c r="U2536" t="s">
        <v>14211</v>
      </c>
      <c r="V2536" s="6" t="s">
        <v>14251</v>
      </c>
      <c r="W2536" t="s">
        <v>14260</v>
      </c>
      <c r="X2536" t="s">
        <v>14190</v>
      </c>
      <c r="Y2536" t="str">
        <f>VLOOKUP(R2536,Managers!$A:$B,2,)</f>
        <v>Allen Young</v>
      </c>
      <c r="Z2536" s="11">
        <f>VLOOKUP(X2536,HourlyWages!$A:$B,2,0)</f>
        <v>67</v>
      </c>
      <c r="AA2536">
        <v>1</v>
      </c>
    </row>
    <row r="2537" spans="1:27" x14ac:dyDescent="0.3">
      <c r="A2537" t="b">
        <f>COUNTIF($C$1:C2537, C2537)&gt;1</f>
        <v>0</v>
      </c>
      <c r="B2537" t="b">
        <f>VLOOKUP(C2537,Sheet3!$A:$B,2,0) &gt; 1</f>
        <v>0</v>
      </c>
      <c r="C2537">
        <v>2536</v>
      </c>
      <c r="D2537">
        <v>18402</v>
      </c>
      <c r="E2537" s="4">
        <v>40054</v>
      </c>
      <c r="F2537">
        <v>5</v>
      </c>
      <c r="G2537" s="15">
        <f>I2537*F2537</f>
        <v>625</v>
      </c>
      <c r="H2537" s="9">
        <v>0.03</v>
      </c>
      <c r="I2537" s="13">
        <f>VLOOKUP($U2537,Pricebook!$A:$D,4,0)</f>
        <v>125</v>
      </c>
      <c r="J2537" s="11">
        <f>G2537*(1-H2537)</f>
        <v>606.25</v>
      </c>
      <c r="K2537" t="s">
        <v>557</v>
      </c>
      <c r="L2537" t="s">
        <v>508</v>
      </c>
      <c r="M2537" t="str">
        <f>VLOOKUP($L2537,Companies!$A:$G,7,)</f>
        <v>Semiconductors</v>
      </c>
      <c r="N2537" t="str">
        <f>VLOOKUP($L2537,Companies!$A:$G,6,)</f>
        <v>Technology</v>
      </c>
      <c r="O2537" s="6" t="s">
        <v>1735</v>
      </c>
      <c r="P2537" s="6">
        <v>92503</v>
      </c>
      <c r="Q2537" t="s">
        <v>114</v>
      </c>
      <c r="R2537" t="s">
        <v>23</v>
      </c>
      <c r="S2537" s="4">
        <v>40061</v>
      </c>
      <c r="T2537" s="7">
        <f>S2537-E2537</f>
        <v>7</v>
      </c>
      <c r="U2537" t="s">
        <v>14221</v>
      </c>
      <c r="V2537" s="6" t="s">
        <v>14251</v>
      </c>
      <c r="W2537" t="s">
        <v>14253</v>
      </c>
      <c r="X2537" t="s">
        <v>14192</v>
      </c>
      <c r="Y2537" t="str">
        <f>VLOOKUP(R2537,Managers!$A:$B,2,)</f>
        <v>Bob Turner</v>
      </c>
      <c r="Z2537" s="11">
        <f>VLOOKUP(X2537,HourlyWages!$A:$B,2,0)</f>
        <v>75</v>
      </c>
      <c r="AA2537">
        <v>1</v>
      </c>
    </row>
    <row r="2538" spans="1:27" x14ac:dyDescent="0.3">
      <c r="A2538" t="b">
        <f>COUNTIF($C$1:C2538, C2538)&gt;1</f>
        <v>0</v>
      </c>
      <c r="B2538" t="b">
        <f>VLOOKUP(C2538,Sheet3!$A:$B,2,0) &gt; 1</f>
        <v>0</v>
      </c>
      <c r="C2538">
        <v>2537</v>
      </c>
      <c r="D2538">
        <v>18402</v>
      </c>
      <c r="E2538" s="4">
        <v>40054</v>
      </c>
      <c r="F2538">
        <v>3</v>
      </c>
      <c r="G2538" s="15">
        <f>I2538*F2538</f>
        <v>375</v>
      </c>
      <c r="H2538" s="9">
        <v>0</v>
      </c>
      <c r="I2538" s="13">
        <f>VLOOKUP($U2538,Pricebook!$A:$D,4,0)</f>
        <v>125</v>
      </c>
      <c r="J2538" s="11">
        <f>G2538*(1-H2538)</f>
        <v>375</v>
      </c>
      <c r="K2538" t="s">
        <v>557</v>
      </c>
      <c r="L2538" t="s">
        <v>508</v>
      </c>
      <c r="M2538" t="str">
        <f>VLOOKUP($L2538,Companies!$A:$G,7,)</f>
        <v>Semiconductors</v>
      </c>
      <c r="N2538" t="str">
        <f>VLOOKUP($L2538,Companies!$A:$G,6,)</f>
        <v>Technology</v>
      </c>
      <c r="O2538" s="6" t="s">
        <v>1735</v>
      </c>
      <c r="P2538" s="6">
        <v>92503</v>
      </c>
      <c r="Q2538" t="s">
        <v>114</v>
      </c>
      <c r="R2538" t="s">
        <v>23</v>
      </c>
      <c r="S2538" s="4">
        <v>40054</v>
      </c>
      <c r="T2538" s="7">
        <f>S2538-E2538</f>
        <v>0</v>
      </c>
      <c r="U2538" t="s">
        <v>14208</v>
      </c>
      <c r="V2538" s="6" t="s">
        <v>14251</v>
      </c>
      <c r="W2538" t="s">
        <v>14263</v>
      </c>
      <c r="X2538" t="s">
        <v>14195</v>
      </c>
      <c r="Y2538" t="str">
        <f>VLOOKUP(R2538,Managers!$A:$B,2,)</f>
        <v>Bob Turner</v>
      </c>
      <c r="Z2538" s="11">
        <f>VLOOKUP(X2538,HourlyWages!$A:$B,2,0)</f>
        <v>52</v>
      </c>
      <c r="AA2538">
        <v>1</v>
      </c>
    </row>
    <row r="2539" spans="1:27" x14ac:dyDescent="0.3">
      <c r="A2539" t="b">
        <f>COUNTIF($C$1:C2539, C2539)&gt;1</f>
        <v>0</v>
      </c>
      <c r="B2539" t="b">
        <f>VLOOKUP(C2539,Sheet3!$A:$B,2,0) &gt; 1</f>
        <v>0</v>
      </c>
      <c r="C2539">
        <v>2538</v>
      </c>
      <c r="D2539">
        <v>18405</v>
      </c>
      <c r="E2539" s="4">
        <v>39820</v>
      </c>
      <c r="F2539">
        <v>30</v>
      </c>
      <c r="G2539" s="15">
        <f>I2539*F2539</f>
        <v>4800</v>
      </c>
      <c r="H2539" s="9">
        <v>0.09</v>
      </c>
      <c r="I2539" s="13">
        <f>VLOOKUP($U2539,Pricebook!$A:$D,4,0)</f>
        <v>160</v>
      </c>
      <c r="J2539" s="11">
        <f>G2539*(1-H2539)</f>
        <v>4368</v>
      </c>
      <c r="K2539" t="s">
        <v>1690</v>
      </c>
      <c r="L2539" t="s">
        <v>1076</v>
      </c>
      <c r="M2539" t="str">
        <f>VLOOKUP($L2539,Companies!$A:$G,7,)</f>
        <v>Broadcasting</v>
      </c>
      <c r="N2539" t="str">
        <f>VLOOKUP($L2539,Companies!$A:$G,6,)</f>
        <v>Consumer Services</v>
      </c>
      <c r="O2539" s="6" t="s">
        <v>1691</v>
      </c>
      <c r="P2539" s="6">
        <v>79424</v>
      </c>
      <c r="Q2539" t="s">
        <v>48</v>
      </c>
      <c r="R2539" t="s">
        <v>16</v>
      </c>
      <c r="S2539" s="4">
        <v>39822</v>
      </c>
      <c r="T2539" s="7">
        <f>S2539-E2539</f>
        <v>2</v>
      </c>
      <c r="U2539" t="s">
        <v>14218</v>
      </c>
      <c r="V2539" s="6" t="s">
        <v>14257</v>
      </c>
      <c r="W2539" t="s">
        <v>14259</v>
      </c>
      <c r="X2539" t="s">
        <v>14190</v>
      </c>
      <c r="Y2539" t="str">
        <f>VLOOKUP(R2539,Managers!$A:$B,2,)</f>
        <v>Josh Martinez</v>
      </c>
      <c r="Z2539" s="11">
        <f>VLOOKUP(X2539,HourlyWages!$A:$B,2,0)</f>
        <v>67</v>
      </c>
      <c r="AA2539">
        <v>1</v>
      </c>
    </row>
    <row r="2540" spans="1:27" x14ac:dyDescent="0.3">
      <c r="A2540" t="b">
        <f>COUNTIF($C$1:C2540, C2540)&gt;1</f>
        <v>0</v>
      </c>
      <c r="B2540" t="b">
        <f>VLOOKUP(C2540,Sheet3!$A:$B,2,0) &gt; 1</f>
        <v>0</v>
      </c>
      <c r="C2540">
        <v>2539</v>
      </c>
      <c r="D2540">
        <v>18405</v>
      </c>
      <c r="E2540" s="4">
        <v>39820</v>
      </c>
      <c r="F2540">
        <v>2</v>
      </c>
      <c r="G2540" s="15">
        <f>I2540*F2540</f>
        <v>300</v>
      </c>
      <c r="H2540" s="9">
        <v>0.03</v>
      </c>
      <c r="I2540" s="13">
        <f>VLOOKUP($U2540,Pricebook!$A:$D,4,0)</f>
        <v>150</v>
      </c>
      <c r="J2540" s="11">
        <f>G2540*(1-H2540)</f>
        <v>291</v>
      </c>
      <c r="K2540" t="s">
        <v>1690</v>
      </c>
      <c r="L2540" t="s">
        <v>1076</v>
      </c>
      <c r="M2540" t="str">
        <f>VLOOKUP($L2540,Companies!$A:$G,7,)</f>
        <v>Broadcasting</v>
      </c>
      <c r="N2540" t="str">
        <f>VLOOKUP($L2540,Companies!$A:$G,6,)</f>
        <v>Consumer Services</v>
      </c>
      <c r="O2540" s="6" t="s">
        <v>1691</v>
      </c>
      <c r="P2540" s="6">
        <v>79424</v>
      </c>
      <c r="Q2540" t="s">
        <v>48</v>
      </c>
      <c r="R2540" t="s">
        <v>16</v>
      </c>
      <c r="S2540" s="4">
        <v>39823</v>
      </c>
      <c r="T2540" s="7">
        <f>S2540-E2540</f>
        <v>3</v>
      </c>
      <c r="U2540" t="s">
        <v>14211</v>
      </c>
      <c r="V2540" s="6" t="s">
        <v>14251</v>
      </c>
      <c r="W2540" t="s">
        <v>14263</v>
      </c>
      <c r="X2540" t="s">
        <v>14189</v>
      </c>
      <c r="Y2540" t="str">
        <f>VLOOKUP(R2540,Managers!$A:$B,2,)</f>
        <v>Josh Martinez</v>
      </c>
      <c r="Z2540" s="11">
        <f>VLOOKUP(X2540,HourlyWages!$A:$B,2,0)</f>
        <v>62</v>
      </c>
      <c r="AA2540">
        <v>1</v>
      </c>
    </row>
    <row r="2541" spans="1:27" x14ac:dyDescent="0.3">
      <c r="A2541" t="b">
        <f>COUNTIF($C$1:C2541, C2541)&gt;1</f>
        <v>0</v>
      </c>
      <c r="B2541" t="b">
        <f>VLOOKUP(C2541,Sheet3!$A:$B,2,0) &gt; 1</f>
        <v>0</v>
      </c>
      <c r="C2541">
        <v>2540</v>
      </c>
      <c r="D2541">
        <v>18432</v>
      </c>
      <c r="E2541" s="4">
        <v>40614</v>
      </c>
      <c r="F2541">
        <v>42</v>
      </c>
      <c r="G2541" s="15">
        <f>I2541*F2541</f>
        <v>5250</v>
      </c>
      <c r="H2541" s="9">
        <v>0.04</v>
      </c>
      <c r="I2541" s="13">
        <f>VLOOKUP($U2541,Pricebook!$A:$D,4,0)</f>
        <v>125</v>
      </c>
      <c r="J2541" s="11">
        <f>G2541*(1-H2541)</f>
        <v>5040</v>
      </c>
      <c r="K2541" t="s">
        <v>541</v>
      </c>
      <c r="L2541" t="s">
        <v>260</v>
      </c>
      <c r="M2541" t="str">
        <f>VLOOKUP($L2541,Companies!$A:$G,7,)</f>
        <v>Packaged Foods</v>
      </c>
      <c r="N2541" t="str">
        <f>VLOOKUP($L2541,Companies!$A:$G,6,)</f>
        <v>Consumer Non-Durables</v>
      </c>
      <c r="O2541" s="6" t="s">
        <v>542</v>
      </c>
      <c r="P2541" s="6">
        <v>55423</v>
      </c>
      <c r="Q2541" t="s">
        <v>130</v>
      </c>
      <c r="R2541" t="s">
        <v>16</v>
      </c>
      <c r="S2541" s="4">
        <v>40614</v>
      </c>
      <c r="T2541" s="7">
        <f>S2541-E2541</f>
        <v>0</v>
      </c>
      <c r="U2541" t="s">
        <v>14208</v>
      </c>
      <c r="V2541" s="6" t="s">
        <v>14254</v>
      </c>
      <c r="W2541" t="s">
        <v>14265</v>
      </c>
      <c r="X2541" t="s">
        <v>14195</v>
      </c>
      <c r="Y2541" t="str">
        <f>VLOOKUP(R2541,Managers!$A:$B,2,)</f>
        <v>Josh Martinez</v>
      </c>
      <c r="Z2541" s="11">
        <f>VLOOKUP(X2541,HourlyWages!$A:$B,2,0)</f>
        <v>52</v>
      </c>
      <c r="AA2541">
        <v>1</v>
      </c>
    </row>
    <row r="2542" spans="1:27" x14ac:dyDescent="0.3">
      <c r="A2542" t="b">
        <f>COUNTIF($C$1:C2542, C2542)&gt;1</f>
        <v>0</v>
      </c>
      <c r="B2542" t="b">
        <f>VLOOKUP(C2542,Sheet3!$A:$B,2,0) &gt; 1</f>
        <v>0</v>
      </c>
      <c r="C2542">
        <v>2541</v>
      </c>
      <c r="D2542">
        <v>18432</v>
      </c>
      <c r="E2542" s="4">
        <v>40614</v>
      </c>
      <c r="F2542">
        <v>15</v>
      </c>
      <c r="G2542" s="15">
        <f>I2542*F2542</f>
        <v>2550</v>
      </c>
      <c r="H2542" s="9">
        <v>0.1</v>
      </c>
      <c r="I2542" s="13">
        <f>VLOOKUP($U2542,Pricebook!$A:$D,4,0)</f>
        <v>170</v>
      </c>
      <c r="J2542" s="11">
        <f>G2542*(1-H2542)</f>
        <v>2295</v>
      </c>
      <c r="K2542" t="s">
        <v>541</v>
      </c>
      <c r="L2542" t="s">
        <v>260</v>
      </c>
      <c r="M2542" t="str">
        <f>VLOOKUP($L2542,Companies!$A:$G,7,)</f>
        <v>Packaged Foods</v>
      </c>
      <c r="N2542" t="str">
        <f>VLOOKUP($L2542,Companies!$A:$G,6,)</f>
        <v>Consumer Non-Durables</v>
      </c>
      <c r="O2542" s="6" t="s">
        <v>930</v>
      </c>
      <c r="P2542" s="6">
        <v>55901</v>
      </c>
      <c r="Q2542" t="s">
        <v>130</v>
      </c>
      <c r="R2542" t="s">
        <v>16</v>
      </c>
      <c r="S2542" s="4">
        <v>40614</v>
      </c>
      <c r="T2542" s="7">
        <f>S2542-E2542</f>
        <v>0</v>
      </c>
      <c r="U2542" t="s">
        <v>14219</v>
      </c>
      <c r="V2542" s="6" t="s">
        <v>14257</v>
      </c>
      <c r="W2542" t="s">
        <v>14259</v>
      </c>
      <c r="X2542" t="s">
        <v>14188</v>
      </c>
      <c r="Y2542" t="str">
        <f>VLOOKUP(R2542,Managers!$A:$B,2,)</f>
        <v>Josh Martinez</v>
      </c>
      <c r="Z2542" s="11">
        <f>VLOOKUP(X2542,HourlyWages!$A:$B,2,0)</f>
        <v>52</v>
      </c>
      <c r="AA2542">
        <v>1</v>
      </c>
    </row>
    <row r="2543" spans="1:27" x14ac:dyDescent="0.3">
      <c r="A2543" t="b">
        <f>COUNTIF($C$1:C2543, C2543)&gt;1</f>
        <v>0</v>
      </c>
      <c r="B2543" t="b">
        <f>VLOOKUP(C2543,Sheet3!$A:$B,2,0) &gt; 1</f>
        <v>0</v>
      </c>
      <c r="C2543">
        <v>2542</v>
      </c>
      <c r="D2543">
        <v>18432</v>
      </c>
      <c r="E2543" s="4">
        <v>40614</v>
      </c>
      <c r="F2543">
        <v>5</v>
      </c>
      <c r="G2543" s="15">
        <f>I2543*F2543</f>
        <v>850</v>
      </c>
      <c r="H2543" s="9">
        <v>0.08</v>
      </c>
      <c r="I2543" s="13">
        <f>VLOOKUP($U2543,Pricebook!$A:$D,4,0)</f>
        <v>170</v>
      </c>
      <c r="J2543" s="11">
        <f>G2543*(1-H2543)</f>
        <v>782</v>
      </c>
      <c r="K2543" t="s">
        <v>541</v>
      </c>
      <c r="L2543" t="s">
        <v>260</v>
      </c>
      <c r="M2543" t="str">
        <f>VLOOKUP($L2543,Companies!$A:$G,7,)</f>
        <v>Packaged Foods</v>
      </c>
      <c r="N2543" t="str">
        <f>VLOOKUP($L2543,Companies!$A:$G,6,)</f>
        <v>Consumer Non-Durables</v>
      </c>
      <c r="O2543" s="6" t="s">
        <v>930</v>
      </c>
      <c r="P2543" s="6">
        <v>55901</v>
      </c>
      <c r="Q2543" t="s">
        <v>130</v>
      </c>
      <c r="R2543" t="s">
        <v>16</v>
      </c>
      <c r="S2543" s="4">
        <v>40616</v>
      </c>
      <c r="T2543" s="7">
        <f>S2543-E2543</f>
        <v>2</v>
      </c>
      <c r="U2543" t="s">
        <v>14219</v>
      </c>
      <c r="V2543" s="6" t="s">
        <v>14251</v>
      </c>
      <c r="W2543" t="s">
        <v>14252</v>
      </c>
      <c r="X2543" t="s">
        <v>14194</v>
      </c>
      <c r="Y2543" t="str">
        <f>VLOOKUP(R2543,Managers!$A:$B,2,)</f>
        <v>Josh Martinez</v>
      </c>
      <c r="Z2543" s="11">
        <f>VLOOKUP(X2543,HourlyWages!$A:$B,2,0)</f>
        <v>71</v>
      </c>
      <c r="AA2543">
        <v>1</v>
      </c>
    </row>
    <row r="2544" spans="1:27" x14ac:dyDescent="0.3">
      <c r="A2544" t="b">
        <f>COUNTIF($C$1:C2544, C2544)&gt;1</f>
        <v>0</v>
      </c>
      <c r="B2544" t="b">
        <f>VLOOKUP(C2544,Sheet3!$A:$B,2,0) &gt; 1</f>
        <v>0</v>
      </c>
      <c r="C2544">
        <v>2543</v>
      </c>
      <c r="D2544">
        <v>18432</v>
      </c>
      <c r="E2544" s="4">
        <v>40614</v>
      </c>
      <c r="F2544">
        <v>12</v>
      </c>
      <c r="G2544" s="15">
        <f>I2544*F2544</f>
        <v>1440</v>
      </c>
      <c r="H2544" s="9">
        <v>0.02</v>
      </c>
      <c r="I2544" s="13">
        <f>VLOOKUP($U2544,Pricebook!$A:$D,4,0)</f>
        <v>120</v>
      </c>
      <c r="J2544" s="11">
        <f>G2544*(1-H2544)</f>
        <v>1411.2</v>
      </c>
      <c r="K2544" t="s">
        <v>541</v>
      </c>
      <c r="L2544" t="s">
        <v>260</v>
      </c>
      <c r="M2544" t="str">
        <f>VLOOKUP($L2544,Companies!$A:$G,7,)</f>
        <v>Packaged Foods</v>
      </c>
      <c r="N2544" t="str">
        <f>VLOOKUP($L2544,Companies!$A:$G,6,)</f>
        <v>Consumer Non-Durables</v>
      </c>
      <c r="O2544" s="6" t="s">
        <v>930</v>
      </c>
      <c r="P2544" s="6">
        <v>55901</v>
      </c>
      <c r="Q2544" t="s">
        <v>130</v>
      </c>
      <c r="R2544" t="s">
        <v>16</v>
      </c>
      <c r="S2544" s="4">
        <v>40616</v>
      </c>
      <c r="T2544" s="7">
        <f>S2544-E2544</f>
        <v>2</v>
      </c>
      <c r="U2544" t="s">
        <v>14212</v>
      </c>
      <c r="V2544" s="6" t="s">
        <v>14257</v>
      </c>
      <c r="W2544" t="s">
        <v>14264</v>
      </c>
      <c r="X2544" t="s">
        <v>14186</v>
      </c>
      <c r="Y2544" t="str">
        <f>VLOOKUP(R2544,Managers!$A:$B,2,)</f>
        <v>Josh Martinez</v>
      </c>
      <c r="Z2544" s="11">
        <f>VLOOKUP(X2544,HourlyWages!$A:$B,2,0)</f>
        <v>67</v>
      </c>
      <c r="AA2544">
        <v>1</v>
      </c>
    </row>
    <row r="2545" spans="1:27" x14ac:dyDescent="0.3">
      <c r="A2545" t="b">
        <f>COUNTIF($C$1:C2545, C2545)&gt;1</f>
        <v>0</v>
      </c>
      <c r="B2545" t="b">
        <f>VLOOKUP(C2545,Sheet3!$A:$B,2,0) &gt; 1</f>
        <v>0</v>
      </c>
      <c r="C2545">
        <v>2544</v>
      </c>
      <c r="D2545">
        <v>18464</v>
      </c>
      <c r="E2545" s="4">
        <v>40996</v>
      </c>
      <c r="F2545">
        <v>27</v>
      </c>
      <c r="G2545" s="15">
        <f>I2545*F2545</f>
        <v>4590</v>
      </c>
      <c r="H2545" s="9">
        <v>0.02</v>
      </c>
      <c r="I2545" s="13">
        <f>VLOOKUP($U2545,Pricebook!$A:$D,4,0)</f>
        <v>170</v>
      </c>
      <c r="J2545" s="11">
        <f>G2545*(1-H2545)</f>
        <v>4498.2</v>
      </c>
      <c r="K2545" t="s">
        <v>1999</v>
      </c>
      <c r="L2545" t="s">
        <v>190</v>
      </c>
      <c r="M2545" t="str">
        <f>VLOOKUP($L2545,Companies!$A:$G,7,)</f>
        <v>Computer Software: Prepackaged Software</v>
      </c>
      <c r="N2545" t="str">
        <f>VLOOKUP($L2545,Companies!$A:$G,6,)</f>
        <v>Technology</v>
      </c>
      <c r="O2545" s="6" t="s">
        <v>2000</v>
      </c>
      <c r="P2545" s="6">
        <v>55416</v>
      </c>
      <c r="Q2545" t="s">
        <v>130</v>
      </c>
      <c r="R2545" t="s">
        <v>16</v>
      </c>
      <c r="S2545" s="4">
        <v>40998</v>
      </c>
      <c r="T2545" s="7">
        <f>S2545-E2545</f>
        <v>2</v>
      </c>
      <c r="U2545" t="s">
        <v>14219</v>
      </c>
      <c r="V2545" s="6" t="s">
        <v>14257</v>
      </c>
      <c r="W2545" t="s">
        <v>14258</v>
      </c>
      <c r="X2545" t="s">
        <v>14188</v>
      </c>
      <c r="Y2545" t="str">
        <f>VLOOKUP(R2545,Managers!$A:$B,2,)</f>
        <v>Josh Martinez</v>
      </c>
      <c r="Z2545" s="11">
        <f>VLOOKUP(X2545,HourlyWages!$A:$B,2,0)</f>
        <v>52</v>
      </c>
      <c r="AA2545">
        <v>1</v>
      </c>
    </row>
    <row r="2546" spans="1:27" x14ac:dyDescent="0.3">
      <c r="A2546" t="b">
        <f>COUNTIF($C$1:C2546, C2546)&gt;1</f>
        <v>0</v>
      </c>
      <c r="B2546" t="b">
        <f>VLOOKUP(C2546,Sheet3!$A:$B,2,0) &gt; 1</f>
        <v>0</v>
      </c>
      <c r="C2546">
        <v>2545</v>
      </c>
      <c r="D2546">
        <v>18464</v>
      </c>
      <c r="E2546" s="4">
        <v>40996</v>
      </c>
      <c r="F2546">
        <v>37</v>
      </c>
      <c r="G2546" s="15">
        <f>I2546*F2546</f>
        <v>4625</v>
      </c>
      <c r="H2546" s="9">
        <v>0.01</v>
      </c>
      <c r="I2546" s="13">
        <f>VLOOKUP($U2546,Pricebook!$A:$D,4,0)</f>
        <v>125</v>
      </c>
      <c r="J2546" s="11">
        <f>G2546*(1-H2546)</f>
        <v>4578.75</v>
      </c>
      <c r="K2546" t="s">
        <v>1999</v>
      </c>
      <c r="L2546" t="s">
        <v>190</v>
      </c>
      <c r="M2546" t="str">
        <f>VLOOKUP($L2546,Companies!$A:$G,7,)</f>
        <v>Computer Software: Prepackaged Software</v>
      </c>
      <c r="N2546" t="str">
        <f>VLOOKUP($L2546,Companies!$A:$G,6,)</f>
        <v>Technology</v>
      </c>
      <c r="O2546" s="6" t="s">
        <v>2000</v>
      </c>
      <c r="P2546" s="6">
        <v>55416</v>
      </c>
      <c r="Q2546" t="s">
        <v>130</v>
      </c>
      <c r="R2546" t="s">
        <v>16</v>
      </c>
      <c r="S2546" s="4">
        <v>40996</v>
      </c>
      <c r="T2546" s="7">
        <f>S2546-E2546</f>
        <v>0</v>
      </c>
      <c r="U2546" t="s">
        <v>14217</v>
      </c>
      <c r="V2546" s="6" t="s">
        <v>14251</v>
      </c>
      <c r="W2546" t="s">
        <v>14267</v>
      </c>
      <c r="X2546" t="s">
        <v>14194</v>
      </c>
      <c r="Y2546" t="str">
        <f>VLOOKUP(R2546,Managers!$A:$B,2,)</f>
        <v>Josh Martinez</v>
      </c>
      <c r="Z2546" s="11">
        <f>VLOOKUP(X2546,HourlyWages!$A:$B,2,0)</f>
        <v>71</v>
      </c>
      <c r="AA2546">
        <v>1</v>
      </c>
    </row>
    <row r="2547" spans="1:27" x14ac:dyDescent="0.3">
      <c r="A2547" t="b">
        <f>COUNTIF($C$1:C2547, C2547)&gt;1</f>
        <v>0</v>
      </c>
      <c r="B2547" t="b">
        <f>VLOOKUP(C2547,Sheet3!$A:$B,2,0) &gt; 1</f>
        <v>0</v>
      </c>
      <c r="C2547">
        <v>2546</v>
      </c>
      <c r="D2547">
        <v>18464</v>
      </c>
      <c r="E2547" s="4">
        <v>40996</v>
      </c>
      <c r="F2547">
        <v>31</v>
      </c>
      <c r="G2547" s="15">
        <f>I2547*F2547</f>
        <v>3410</v>
      </c>
      <c r="H2547" s="9">
        <v>0.05</v>
      </c>
      <c r="I2547" s="13">
        <f>VLOOKUP($U2547,Pricebook!$A:$D,4,0)</f>
        <v>110</v>
      </c>
      <c r="J2547" s="11">
        <f>G2547*(1-H2547)</f>
        <v>3239.5</v>
      </c>
      <c r="K2547" t="s">
        <v>1999</v>
      </c>
      <c r="L2547" t="s">
        <v>190</v>
      </c>
      <c r="M2547" t="str">
        <f>VLOOKUP($L2547,Companies!$A:$G,7,)</f>
        <v>Computer Software: Prepackaged Software</v>
      </c>
      <c r="N2547" t="str">
        <f>VLOOKUP($L2547,Companies!$A:$G,6,)</f>
        <v>Technology</v>
      </c>
      <c r="O2547" s="6" t="s">
        <v>2000</v>
      </c>
      <c r="P2547" s="6">
        <v>55416</v>
      </c>
      <c r="Q2547" t="s">
        <v>130</v>
      </c>
      <c r="R2547" t="s">
        <v>16</v>
      </c>
      <c r="S2547" s="4">
        <v>40998</v>
      </c>
      <c r="T2547" s="7">
        <f>S2547-E2547</f>
        <v>2</v>
      </c>
      <c r="U2547" t="s">
        <v>14215</v>
      </c>
      <c r="V2547" s="6" t="s">
        <v>14251</v>
      </c>
      <c r="W2547" t="s">
        <v>14263</v>
      </c>
      <c r="X2547" t="s">
        <v>14195</v>
      </c>
      <c r="Y2547" t="str">
        <f>VLOOKUP(R2547,Managers!$A:$B,2,)</f>
        <v>Josh Martinez</v>
      </c>
      <c r="Z2547" s="11">
        <f>VLOOKUP(X2547,HourlyWages!$A:$B,2,0)</f>
        <v>52</v>
      </c>
      <c r="AA2547">
        <v>1</v>
      </c>
    </row>
    <row r="2548" spans="1:27" x14ac:dyDescent="0.3">
      <c r="A2548" t="b">
        <f>COUNTIF($C$1:C2548, C2548)&gt;1</f>
        <v>0</v>
      </c>
      <c r="B2548" t="b">
        <f>VLOOKUP(C2548,Sheet3!$A:$B,2,0) &gt; 1</f>
        <v>0</v>
      </c>
      <c r="C2548">
        <v>2547</v>
      </c>
      <c r="D2548">
        <v>18464</v>
      </c>
      <c r="E2548" s="4">
        <v>40996</v>
      </c>
      <c r="F2548">
        <v>41</v>
      </c>
      <c r="G2548" s="15">
        <f>I2548*F2548</f>
        <v>5740</v>
      </c>
      <c r="H2548" s="9">
        <v>0.01</v>
      </c>
      <c r="I2548" s="13">
        <f>VLOOKUP($U2548,Pricebook!$A:$D,4,0)</f>
        <v>140</v>
      </c>
      <c r="J2548" s="11">
        <f>G2548*(1-H2548)</f>
        <v>5682.6</v>
      </c>
      <c r="K2548" t="s">
        <v>1999</v>
      </c>
      <c r="L2548" t="s">
        <v>190</v>
      </c>
      <c r="M2548" t="str">
        <f>VLOOKUP($L2548,Companies!$A:$G,7,)</f>
        <v>Computer Software: Prepackaged Software</v>
      </c>
      <c r="N2548" t="str">
        <f>VLOOKUP($L2548,Companies!$A:$G,6,)</f>
        <v>Technology</v>
      </c>
      <c r="O2548" s="6" t="s">
        <v>2000</v>
      </c>
      <c r="P2548" s="6">
        <v>55416</v>
      </c>
      <c r="Q2548" t="s">
        <v>130</v>
      </c>
      <c r="R2548" t="s">
        <v>16</v>
      </c>
      <c r="S2548" s="4">
        <v>40998</v>
      </c>
      <c r="T2548" s="7">
        <f>S2548-E2548</f>
        <v>2</v>
      </c>
      <c r="U2548" t="s">
        <v>14213</v>
      </c>
      <c r="V2548" s="6" t="s">
        <v>14254</v>
      </c>
      <c r="W2548" t="s">
        <v>14255</v>
      </c>
      <c r="X2548" t="s">
        <v>14199</v>
      </c>
      <c r="Y2548" t="str">
        <f>VLOOKUP(R2548,Managers!$A:$B,2,)</f>
        <v>Josh Martinez</v>
      </c>
      <c r="Z2548" s="11">
        <f>VLOOKUP(X2548,HourlyWages!$A:$B,2,0)</f>
        <v>68</v>
      </c>
      <c r="AA2548">
        <v>1</v>
      </c>
    </row>
    <row r="2549" spans="1:27" x14ac:dyDescent="0.3">
      <c r="A2549" t="b">
        <f>COUNTIF($C$1:C2549, C2549)&gt;1</f>
        <v>0</v>
      </c>
      <c r="B2549" t="b">
        <f>VLOOKUP(C2549,Sheet3!$A:$B,2,0) &gt; 1</f>
        <v>0</v>
      </c>
      <c r="C2549">
        <v>2548</v>
      </c>
      <c r="D2549">
        <v>18465</v>
      </c>
      <c r="E2549" s="4">
        <v>40283</v>
      </c>
      <c r="F2549">
        <v>12</v>
      </c>
      <c r="G2549" s="15">
        <f>I2549*F2549</f>
        <v>2400</v>
      </c>
      <c r="H2549" s="9">
        <v>0.05</v>
      </c>
      <c r="I2549" s="13">
        <f>VLOOKUP($U2549,Pricebook!$A:$D,4,0)</f>
        <v>200</v>
      </c>
      <c r="J2549" s="11">
        <f>G2549*(1-H2549)</f>
        <v>2280</v>
      </c>
      <c r="K2549" t="s">
        <v>2001</v>
      </c>
      <c r="L2549" t="s">
        <v>482</v>
      </c>
      <c r="M2549" t="str">
        <f>VLOOKUP($L2549,Companies!$A:$G,7,)</f>
        <v>Television Services</v>
      </c>
      <c r="N2549" t="str">
        <f>VLOOKUP($L2549,Companies!$A:$G,6,)</f>
        <v>Consumer Services</v>
      </c>
      <c r="O2549" s="6" t="s">
        <v>805</v>
      </c>
      <c r="P2549" s="6">
        <v>44903</v>
      </c>
      <c r="Q2549" t="s">
        <v>210</v>
      </c>
      <c r="R2549" t="s">
        <v>61</v>
      </c>
      <c r="S2549" s="4">
        <v>40285</v>
      </c>
      <c r="T2549" s="7">
        <f>S2549-E2549</f>
        <v>2</v>
      </c>
      <c r="U2549" t="s">
        <v>14206</v>
      </c>
      <c r="V2549" s="6" t="s">
        <v>14257</v>
      </c>
      <c r="W2549" t="s">
        <v>14258</v>
      </c>
      <c r="X2549" t="s">
        <v>14202</v>
      </c>
      <c r="Y2549" t="str">
        <f>VLOOKUP(R2549,Managers!$A:$B,2,)</f>
        <v>Allen Young</v>
      </c>
      <c r="Z2549" s="11">
        <f>VLOOKUP(X2549,HourlyWages!$A:$B,2,0)</f>
        <v>71</v>
      </c>
      <c r="AA2549">
        <v>1</v>
      </c>
    </row>
    <row r="2550" spans="1:27" x14ac:dyDescent="0.3">
      <c r="A2550" t="b">
        <f>COUNTIF($C$1:C2550, C2550)&gt;1</f>
        <v>0</v>
      </c>
      <c r="B2550" t="b">
        <f>VLOOKUP(C2550,Sheet3!$A:$B,2,0) &gt; 1</f>
        <v>0</v>
      </c>
      <c r="C2550">
        <v>2549</v>
      </c>
      <c r="D2550">
        <v>18466</v>
      </c>
      <c r="E2550" s="4">
        <v>41050</v>
      </c>
      <c r="F2550">
        <v>25</v>
      </c>
      <c r="G2550" s="15">
        <f>I2550*F2550</f>
        <v>2750</v>
      </c>
      <c r="H2550" s="9">
        <v>0.09</v>
      </c>
      <c r="I2550" s="13">
        <f>VLOOKUP($U2550,Pricebook!$A:$D,4,0)</f>
        <v>110</v>
      </c>
      <c r="J2550" s="11">
        <f>G2550*(1-H2550)</f>
        <v>2502.5</v>
      </c>
      <c r="K2550" t="s">
        <v>557</v>
      </c>
      <c r="L2550" t="s">
        <v>508</v>
      </c>
      <c r="M2550" t="str">
        <f>VLOOKUP($L2550,Companies!$A:$G,7,)</f>
        <v>Semiconductors</v>
      </c>
      <c r="N2550" t="str">
        <f>VLOOKUP($L2550,Companies!$A:$G,6,)</f>
        <v>Technology</v>
      </c>
      <c r="O2550" s="6" t="s">
        <v>1735</v>
      </c>
      <c r="P2550" s="6">
        <v>92503</v>
      </c>
      <c r="Q2550" t="s">
        <v>114</v>
      </c>
      <c r="R2550" t="s">
        <v>23</v>
      </c>
      <c r="S2550" s="4">
        <v>41059</v>
      </c>
      <c r="T2550" s="7">
        <f>S2550-E2550</f>
        <v>9</v>
      </c>
      <c r="U2550" t="s">
        <v>14220</v>
      </c>
      <c r="V2550" s="6" t="s">
        <v>14254</v>
      </c>
      <c r="W2550" t="s">
        <v>14269</v>
      </c>
      <c r="X2550" t="s">
        <v>14199</v>
      </c>
      <c r="Y2550" t="str">
        <f>VLOOKUP(R2550,Managers!$A:$B,2,)</f>
        <v>Bob Turner</v>
      </c>
      <c r="Z2550" s="11">
        <f>VLOOKUP(X2550,HourlyWages!$A:$B,2,0)</f>
        <v>68</v>
      </c>
      <c r="AA2550">
        <v>1</v>
      </c>
    </row>
    <row r="2551" spans="1:27" x14ac:dyDescent="0.3">
      <c r="A2551" t="b">
        <f>COUNTIF($C$1:C2551, C2551)&gt;1</f>
        <v>0</v>
      </c>
      <c r="B2551" t="b">
        <f>VLOOKUP(C2551,Sheet3!$A:$B,2,0) &gt; 1</f>
        <v>0</v>
      </c>
      <c r="C2551">
        <v>2550</v>
      </c>
      <c r="D2551">
        <v>18466</v>
      </c>
      <c r="E2551" s="4">
        <v>41050</v>
      </c>
      <c r="F2551">
        <v>24</v>
      </c>
      <c r="G2551" s="15">
        <f>I2551*F2551</f>
        <v>3600</v>
      </c>
      <c r="H2551" s="9">
        <v>0.08</v>
      </c>
      <c r="I2551" s="13">
        <f>VLOOKUP($U2551,Pricebook!$A:$D,4,0)</f>
        <v>150</v>
      </c>
      <c r="J2551" s="11">
        <f>G2551*(1-H2551)</f>
        <v>3312</v>
      </c>
      <c r="K2551" t="s">
        <v>557</v>
      </c>
      <c r="L2551" t="s">
        <v>508</v>
      </c>
      <c r="M2551" t="str">
        <f>VLOOKUP($L2551,Companies!$A:$G,7,)</f>
        <v>Semiconductors</v>
      </c>
      <c r="N2551" t="str">
        <f>VLOOKUP($L2551,Companies!$A:$G,6,)</f>
        <v>Technology</v>
      </c>
      <c r="O2551" s="6" t="s">
        <v>1735</v>
      </c>
      <c r="P2551" s="6">
        <v>92503</v>
      </c>
      <c r="Q2551" t="s">
        <v>114</v>
      </c>
      <c r="R2551" t="s">
        <v>23</v>
      </c>
      <c r="S2551" s="4">
        <v>41050</v>
      </c>
      <c r="T2551" s="7">
        <f>S2551-E2551</f>
        <v>0</v>
      </c>
      <c r="U2551" t="s">
        <v>14216</v>
      </c>
      <c r="V2551" s="6" t="s">
        <v>14251</v>
      </c>
      <c r="W2551" t="s">
        <v>14253</v>
      </c>
      <c r="X2551" t="s">
        <v>14203</v>
      </c>
      <c r="Y2551" t="str">
        <f>VLOOKUP(R2551,Managers!$A:$B,2,)</f>
        <v>Bob Turner</v>
      </c>
      <c r="Z2551" s="11">
        <f>VLOOKUP(X2551,HourlyWages!$A:$B,2,0)</f>
        <v>62</v>
      </c>
      <c r="AA2551">
        <v>1</v>
      </c>
    </row>
    <row r="2552" spans="1:27" x14ac:dyDescent="0.3">
      <c r="A2552" t="b">
        <f>COUNTIF($C$1:C2552, C2552)&gt;1</f>
        <v>0</v>
      </c>
      <c r="B2552" t="b">
        <f>VLOOKUP(C2552,Sheet3!$A:$B,2,0) &gt; 1</f>
        <v>0</v>
      </c>
      <c r="C2552">
        <v>2551</v>
      </c>
      <c r="D2552">
        <v>18471</v>
      </c>
      <c r="E2552" s="4">
        <v>39863</v>
      </c>
      <c r="F2552">
        <v>37</v>
      </c>
      <c r="G2552" s="15">
        <f>I2552*F2552</f>
        <v>4440</v>
      </c>
      <c r="H2552" s="9">
        <v>0</v>
      </c>
      <c r="I2552" s="13">
        <f>VLOOKUP($U2552,Pricebook!$A:$D,4,0)</f>
        <v>120</v>
      </c>
      <c r="J2552" s="11">
        <f>G2552*(1-H2552)</f>
        <v>4440</v>
      </c>
      <c r="K2552" t="s">
        <v>460</v>
      </c>
      <c r="L2552" t="s">
        <v>230</v>
      </c>
      <c r="M2552" t="str">
        <f>VLOOKUP($L2552,Companies!$A:$G,7,)</f>
        <v>RETAIL: Building Materials</v>
      </c>
      <c r="N2552" t="str">
        <f>VLOOKUP($L2552,Companies!$A:$G,6,)</f>
        <v>Consumer Services</v>
      </c>
      <c r="O2552" s="6" t="s">
        <v>490</v>
      </c>
      <c r="P2552" s="6">
        <v>52601</v>
      </c>
      <c r="Q2552" t="s">
        <v>38</v>
      </c>
      <c r="R2552" t="s">
        <v>16</v>
      </c>
      <c r="S2552" s="4">
        <v>39864</v>
      </c>
      <c r="T2552" s="7">
        <f>S2552-E2552</f>
        <v>1</v>
      </c>
      <c r="U2552" t="s">
        <v>14212</v>
      </c>
      <c r="V2552" s="6" t="s">
        <v>14251</v>
      </c>
      <c r="W2552" t="s">
        <v>14252</v>
      </c>
      <c r="X2552" t="s">
        <v>14190</v>
      </c>
      <c r="Y2552" t="str">
        <f>VLOOKUP(R2552,Managers!$A:$B,2,)</f>
        <v>Josh Martinez</v>
      </c>
      <c r="Z2552" s="11">
        <f>VLOOKUP(X2552,HourlyWages!$A:$B,2,0)</f>
        <v>67</v>
      </c>
      <c r="AA2552">
        <v>1</v>
      </c>
    </row>
    <row r="2553" spans="1:27" x14ac:dyDescent="0.3">
      <c r="A2553" t="b">
        <f>COUNTIF($C$1:C2553, C2553)&gt;1</f>
        <v>0</v>
      </c>
      <c r="B2553" t="b">
        <f>VLOOKUP(C2553,Sheet3!$A:$B,2,0) &gt; 1</f>
        <v>0</v>
      </c>
      <c r="C2553">
        <v>2552</v>
      </c>
      <c r="D2553">
        <v>18471</v>
      </c>
      <c r="E2553" s="4">
        <v>39863</v>
      </c>
      <c r="F2553">
        <v>4</v>
      </c>
      <c r="G2553" s="15">
        <f>I2553*F2553</f>
        <v>560</v>
      </c>
      <c r="H2553" s="9">
        <v>0.02</v>
      </c>
      <c r="I2553" s="13">
        <f>VLOOKUP($U2553,Pricebook!$A:$D,4,0)</f>
        <v>140</v>
      </c>
      <c r="J2553" s="11">
        <f>G2553*(1-H2553)</f>
        <v>548.79999999999995</v>
      </c>
      <c r="K2553" t="s">
        <v>460</v>
      </c>
      <c r="L2553" t="s">
        <v>230</v>
      </c>
      <c r="M2553" t="str">
        <f>VLOOKUP($L2553,Companies!$A:$G,7,)</f>
        <v>RETAIL: Building Materials</v>
      </c>
      <c r="N2553" t="str">
        <f>VLOOKUP($L2553,Companies!$A:$G,6,)</f>
        <v>Consumer Services</v>
      </c>
      <c r="O2553" s="6" t="s">
        <v>490</v>
      </c>
      <c r="P2553" s="6">
        <v>52601</v>
      </c>
      <c r="Q2553" t="s">
        <v>38</v>
      </c>
      <c r="R2553" t="s">
        <v>16</v>
      </c>
      <c r="S2553" s="4">
        <v>39864</v>
      </c>
      <c r="T2553" s="7">
        <f>S2553-E2553</f>
        <v>1</v>
      </c>
      <c r="U2553" t="s">
        <v>14207</v>
      </c>
      <c r="V2553" s="6" t="s">
        <v>14251</v>
      </c>
      <c r="W2553" t="s">
        <v>14252</v>
      </c>
      <c r="X2553" t="s">
        <v>14188</v>
      </c>
      <c r="Y2553" t="str">
        <f>VLOOKUP(R2553,Managers!$A:$B,2,)</f>
        <v>Josh Martinez</v>
      </c>
      <c r="Z2553" s="11">
        <f>VLOOKUP(X2553,HourlyWages!$A:$B,2,0)</f>
        <v>52</v>
      </c>
      <c r="AA2553">
        <v>1</v>
      </c>
    </row>
    <row r="2554" spans="1:27" x14ac:dyDescent="0.3">
      <c r="A2554" t="b">
        <f>COUNTIF($C$1:C2554, C2554)&gt;1</f>
        <v>0</v>
      </c>
      <c r="B2554" t="b">
        <f>VLOOKUP(C2554,Sheet3!$A:$B,2,0) &gt; 1</f>
        <v>0</v>
      </c>
      <c r="C2554">
        <v>2553</v>
      </c>
      <c r="D2554">
        <v>18471</v>
      </c>
      <c r="E2554" s="4">
        <v>39863</v>
      </c>
      <c r="F2554">
        <v>29</v>
      </c>
      <c r="G2554" s="15">
        <f>I2554*F2554</f>
        <v>3190</v>
      </c>
      <c r="H2554" s="9">
        <v>0.02</v>
      </c>
      <c r="I2554" s="13">
        <f>VLOOKUP($U2554,Pricebook!$A:$D,4,0)</f>
        <v>110</v>
      </c>
      <c r="J2554" s="11">
        <f>G2554*(1-H2554)</f>
        <v>3126.2</v>
      </c>
      <c r="K2554" t="s">
        <v>460</v>
      </c>
      <c r="L2554" t="s">
        <v>230</v>
      </c>
      <c r="M2554" t="str">
        <f>VLOOKUP($L2554,Companies!$A:$G,7,)</f>
        <v>RETAIL: Building Materials</v>
      </c>
      <c r="N2554" t="str">
        <f>VLOOKUP($L2554,Companies!$A:$G,6,)</f>
        <v>Consumer Services</v>
      </c>
      <c r="O2554" s="6" t="s">
        <v>2002</v>
      </c>
      <c r="P2554" s="6">
        <v>50613</v>
      </c>
      <c r="Q2554" t="s">
        <v>38</v>
      </c>
      <c r="R2554" t="s">
        <v>16</v>
      </c>
      <c r="S2554" s="4">
        <v>39864</v>
      </c>
      <c r="T2554" s="7">
        <f>S2554-E2554</f>
        <v>1</v>
      </c>
      <c r="U2554" t="s">
        <v>14215</v>
      </c>
      <c r="V2554" s="6" t="s">
        <v>14257</v>
      </c>
      <c r="W2554" t="s">
        <v>14258</v>
      </c>
      <c r="X2554" t="s">
        <v>14184</v>
      </c>
      <c r="Y2554" t="str">
        <f>VLOOKUP(R2554,Managers!$A:$B,2,)</f>
        <v>Josh Martinez</v>
      </c>
      <c r="Z2554" s="11">
        <f>VLOOKUP(X2554,HourlyWages!$A:$B,2,0)</f>
        <v>50</v>
      </c>
      <c r="AA2554">
        <v>1</v>
      </c>
    </row>
    <row r="2555" spans="1:27" x14ac:dyDescent="0.3">
      <c r="A2555" t="b">
        <f>COUNTIF($C$1:C2555, C2555)&gt;1</f>
        <v>0</v>
      </c>
      <c r="B2555" t="b">
        <f>VLOOKUP(C2555,Sheet3!$A:$B,2,0) &gt; 1</f>
        <v>0</v>
      </c>
      <c r="C2555">
        <v>2554</v>
      </c>
      <c r="D2555">
        <v>18496</v>
      </c>
      <c r="E2555" s="4">
        <v>39948</v>
      </c>
      <c r="F2555">
        <v>30</v>
      </c>
      <c r="G2555" s="15">
        <f>I2555*F2555</f>
        <v>4500</v>
      </c>
      <c r="H2555" s="9">
        <v>0.01</v>
      </c>
      <c r="I2555" s="13">
        <f>VLOOKUP($U2555,Pricebook!$A:$D,4,0)</f>
        <v>150</v>
      </c>
      <c r="J2555" s="11">
        <f>G2555*(1-H2555)</f>
        <v>4455</v>
      </c>
      <c r="K2555" t="s">
        <v>1485</v>
      </c>
      <c r="L2555" t="s">
        <v>482</v>
      </c>
      <c r="M2555" t="str">
        <f>VLOOKUP($L2555,Companies!$A:$G,7,)</f>
        <v>Television Services</v>
      </c>
      <c r="N2555" t="str">
        <f>VLOOKUP($L2555,Companies!$A:$G,6,)</f>
        <v>Consumer Services</v>
      </c>
      <c r="O2555" s="6" t="s">
        <v>2003</v>
      </c>
      <c r="P2555" s="6">
        <v>84117</v>
      </c>
      <c r="Q2555" t="s">
        <v>201</v>
      </c>
      <c r="R2555" t="s">
        <v>23</v>
      </c>
      <c r="S2555" s="4">
        <v>39949</v>
      </c>
      <c r="T2555" s="7">
        <f>S2555-E2555</f>
        <v>1</v>
      </c>
      <c r="U2555" t="s">
        <v>14211</v>
      </c>
      <c r="V2555" s="6" t="s">
        <v>14257</v>
      </c>
      <c r="W2555" t="s">
        <v>14259</v>
      </c>
      <c r="X2555" t="s">
        <v>14203</v>
      </c>
      <c r="Y2555" t="str">
        <f>VLOOKUP(R2555,Managers!$A:$B,2,)</f>
        <v>Bob Turner</v>
      </c>
      <c r="Z2555" s="11">
        <f>VLOOKUP(X2555,HourlyWages!$A:$B,2,0)</f>
        <v>62</v>
      </c>
      <c r="AA2555">
        <v>1</v>
      </c>
    </row>
    <row r="2556" spans="1:27" x14ac:dyDescent="0.3">
      <c r="A2556" t="b">
        <f>COUNTIF($C$1:C2556, C2556)&gt;1</f>
        <v>0</v>
      </c>
      <c r="B2556" t="b">
        <f>VLOOKUP(C2556,Sheet3!$A:$B,2,0) &gt; 1</f>
        <v>0</v>
      </c>
      <c r="C2556">
        <v>2555</v>
      </c>
      <c r="D2556">
        <v>18496</v>
      </c>
      <c r="E2556" s="4">
        <v>39948</v>
      </c>
      <c r="F2556">
        <v>29</v>
      </c>
      <c r="G2556" s="15">
        <f>I2556*F2556</f>
        <v>3190</v>
      </c>
      <c r="H2556" s="9">
        <v>0.01</v>
      </c>
      <c r="I2556" s="13">
        <f>VLOOKUP($U2556,Pricebook!$A:$D,4,0)</f>
        <v>110</v>
      </c>
      <c r="J2556" s="11">
        <f>G2556*(1-H2556)</f>
        <v>3158.1</v>
      </c>
      <c r="K2556" t="s">
        <v>1485</v>
      </c>
      <c r="L2556" t="s">
        <v>482</v>
      </c>
      <c r="M2556" t="str">
        <f>VLOOKUP($L2556,Companies!$A:$G,7,)</f>
        <v>Television Services</v>
      </c>
      <c r="N2556" t="str">
        <f>VLOOKUP($L2556,Companies!$A:$G,6,)</f>
        <v>Consumer Services</v>
      </c>
      <c r="O2556" s="6" t="s">
        <v>2003</v>
      </c>
      <c r="P2556" s="6">
        <v>84117</v>
      </c>
      <c r="Q2556" t="s">
        <v>201</v>
      </c>
      <c r="R2556" t="s">
        <v>23</v>
      </c>
      <c r="S2556" s="4">
        <v>39951</v>
      </c>
      <c r="T2556" s="7">
        <f>S2556-E2556</f>
        <v>3</v>
      </c>
      <c r="U2556" t="s">
        <v>14215</v>
      </c>
      <c r="V2556" s="6" t="s">
        <v>14251</v>
      </c>
      <c r="W2556" t="s">
        <v>14262</v>
      </c>
      <c r="X2556" t="s">
        <v>14190</v>
      </c>
      <c r="Y2556" t="str">
        <f>VLOOKUP(R2556,Managers!$A:$B,2,)</f>
        <v>Bob Turner</v>
      </c>
      <c r="Z2556" s="11">
        <f>VLOOKUP(X2556,HourlyWages!$A:$B,2,0)</f>
        <v>67</v>
      </c>
      <c r="AA2556">
        <v>1</v>
      </c>
    </row>
    <row r="2557" spans="1:27" x14ac:dyDescent="0.3">
      <c r="A2557" t="b">
        <f>COUNTIF($C$1:C2557, C2557)&gt;1</f>
        <v>0</v>
      </c>
      <c r="B2557" t="b">
        <f>VLOOKUP(C2557,Sheet3!$A:$B,2,0) &gt; 1</f>
        <v>0</v>
      </c>
      <c r="C2557">
        <v>2556</v>
      </c>
      <c r="D2557">
        <v>18500</v>
      </c>
      <c r="E2557" s="4">
        <v>40950</v>
      </c>
      <c r="F2557">
        <v>44</v>
      </c>
      <c r="G2557" s="15">
        <f>I2557*F2557</f>
        <v>5500</v>
      </c>
      <c r="H2557" s="9">
        <v>0.08</v>
      </c>
      <c r="I2557" s="13">
        <f>VLOOKUP($U2557,Pricebook!$A:$D,4,0)</f>
        <v>125</v>
      </c>
      <c r="J2557" s="11">
        <f>G2557*(1-H2557)</f>
        <v>5060</v>
      </c>
      <c r="K2557" t="s">
        <v>324</v>
      </c>
      <c r="L2557" t="s">
        <v>310</v>
      </c>
      <c r="M2557" t="str">
        <f>VLOOKUP($L2557,Companies!$A:$G,7,)</f>
        <v>Major Pharmaceuticals</v>
      </c>
      <c r="N2557" t="str">
        <f>VLOOKUP($L2557,Companies!$A:$G,6,)</f>
        <v>Health Care</v>
      </c>
      <c r="O2557" s="6" t="s">
        <v>2004</v>
      </c>
      <c r="P2557" s="6">
        <v>38138</v>
      </c>
      <c r="Q2557" t="s">
        <v>81</v>
      </c>
      <c r="R2557" t="s">
        <v>34</v>
      </c>
      <c r="S2557" s="4">
        <v>40951</v>
      </c>
      <c r="T2557" s="7">
        <f>S2557-E2557</f>
        <v>1</v>
      </c>
      <c r="U2557" t="s">
        <v>14217</v>
      </c>
      <c r="V2557" s="6" t="s">
        <v>14251</v>
      </c>
      <c r="W2557" t="s">
        <v>14263</v>
      </c>
      <c r="X2557" t="s">
        <v>14201</v>
      </c>
      <c r="Y2557" t="str">
        <f>VLOOKUP(R2557,Managers!$A:$B,2,)</f>
        <v>Frank Mitchell</v>
      </c>
      <c r="Z2557" s="11">
        <f>VLOOKUP(X2557,HourlyWages!$A:$B,2,0)</f>
        <v>53</v>
      </c>
      <c r="AA2557">
        <v>1</v>
      </c>
    </row>
    <row r="2558" spans="1:27" x14ac:dyDescent="0.3">
      <c r="A2558" t="b">
        <f>COUNTIF($C$1:C2558, C2558)&gt;1</f>
        <v>0</v>
      </c>
      <c r="B2558" t="b">
        <f>VLOOKUP(C2558,Sheet3!$A:$B,2,0) &gt; 1</f>
        <v>0</v>
      </c>
      <c r="C2558">
        <v>2557</v>
      </c>
      <c r="D2558">
        <v>18500</v>
      </c>
      <c r="E2558" s="4">
        <v>40950</v>
      </c>
      <c r="F2558">
        <v>30</v>
      </c>
      <c r="G2558" s="15">
        <f>I2558*F2558</f>
        <v>4500</v>
      </c>
      <c r="H2558" s="9">
        <v>0.02</v>
      </c>
      <c r="I2558" s="13">
        <f>VLOOKUP($U2558,Pricebook!$A:$D,4,0)</f>
        <v>150</v>
      </c>
      <c r="J2558" s="11">
        <f>G2558*(1-H2558)</f>
        <v>4410</v>
      </c>
      <c r="K2558" t="s">
        <v>324</v>
      </c>
      <c r="L2558" t="s">
        <v>310</v>
      </c>
      <c r="M2558" t="str">
        <f>VLOOKUP($L2558,Companies!$A:$G,7,)</f>
        <v>Major Pharmaceuticals</v>
      </c>
      <c r="N2558" t="str">
        <f>VLOOKUP($L2558,Companies!$A:$G,6,)</f>
        <v>Health Care</v>
      </c>
      <c r="O2558" s="6" t="s">
        <v>2004</v>
      </c>
      <c r="P2558" s="6">
        <v>38138</v>
      </c>
      <c r="Q2558" t="s">
        <v>81</v>
      </c>
      <c r="R2558" t="s">
        <v>34</v>
      </c>
      <c r="S2558" s="4">
        <v>40951</v>
      </c>
      <c r="T2558" s="7">
        <f>S2558-E2558</f>
        <v>1</v>
      </c>
      <c r="U2558" t="s">
        <v>14211</v>
      </c>
      <c r="V2558" s="6" t="s">
        <v>14251</v>
      </c>
      <c r="W2558" t="s">
        <v>14253</v>
      </c>
      <c r="X2558" t="s">
        <v>14199</v>
      </c>
      <c r="Y2558" t="str">
        <f>VLOOKUP(R2558,Managers!$A:$B,2,)</f>
        <v>Frank Mitchell</v>
      </c>
      <c r="Z2558" s="11">
        <f>VLOOKUP(X2558,HourlyWages!$A:$B,2,0)</f>
        <v>68</v>
      </c>
      <c r="AA2558">
        <v>1</v>
      </c>
    </row>
    <row r="2559" spans="1:27" x14ac:dyDescent="0.3">
      <c r="A2559" t="b">
        <f>COUNTIF($C$1:C2559, C2559)&gt;1</f>
        <v>0</v>
      </c>
      <c r="B2559" t="b">
        <f>VLOOKUP(C2559,Sheet3!$A:$B,2,0) &gt; 1</f>
        <v>0</v>
      </c>
      <c r="C2559">
        <v>2558</v>
      </c>
      <c r="D2559">
        <v>18500</v>
      </c>
      <c r="E2559" s="4">
        <v>40950</v>
      </c>
      <c r="F2559">
        <v>30</v>
      </c>
      <c r="G2559" s="15">
        <f>I2559*F2559</f>
        <v>6000</v>
      </c>
      <c r="H2559" s="9">
        <v>0.01</v>
      </c>
      <c r="I2559" s="13">
        <f>VLOOKUP($U2559,Pricebook!$A:$D,4,0)</f>
        <v>200</v>
      </c>
      <c r="J2559" s="11">
        <f>G2559*(1-H2559)</f>
        <v>5940</v>
      </c>
      <c r="K2559" t="s">
        <v>324</v>
      </c>
      <c r="L2559" t="s">
        <v>310</v>
      </c>
      <c r="M2559" t="str">
        <f>VLOOKUP($L2559,Companies!$A:$G,7,)</f>
        <v>Major Pharmaceuticals</v>
      </c>
      <c r="N2559" t="str">
        <f>VLOOKUP($L2559,Companies!$A:$G,6,)</f>
        <v>Health Care</v>
      </c>
      <c r="O2559" s="6" t="s">
        <v>2004</v>
      </c>
      <c r="P2559" s="6">
        <v>38138</v>
      </c>
      <c r="Q2559" t="s">
        <v>81</v>
      </c>
      <c r="R2559" t="s">
        <v>34</v>
      </c>
      <c r="S2559" s="4">
        <v>40952</v>
      </c>
      <c r="T2559" s="7">
        <f>S2559-E2559</f>
        <v>2</v>
      </c>
      <c r="U2559" t="s">
        <v>14206</v>
      </c>
      <c r="V2559" s="6" t="s">
        <v>14257</v>
      </c>
      <c r="W2559" t="s">
        <v>14259</v>
      </c>
      <c r="X2559" t="s">
        <v>14201</v>
      </c>
      <c r="Y2559" t="str">
        <f>VLOOKUP(R2559,Managers!$A:$B,2,)</f>
        <v>Frank Mitchell</v>
      </c>
      <c r="Z2559" s="11">
        <f>VLOOKUP(X2559,HourlyWages!$A:$B,2,0)</f>
        <v>53</v>
      </c>
      <c r="AA2559">
        <v>1</v>
      </c>
    </row>
    <row r="2560" spans="1:27" x14ac:dyDescent="0.3">
      <c r="A2560" t="b">
        <f>COUNTIF($C$1:C2560, C2560)&gt;1</f>
        <v>0</v>
      </c>
      <c r="B2560" t="b">
        <f>VLOOKUP(C2560,Sheet3!$A:$B,2,0) &gt; 1</f>
        <v>0</v>
      </c>
      <c r="C2560">
        <v>2559</v>
      </c>
      <c r="D2560">
        <v>18503</v>
      </c>
      <c r="E2560" s="4">
        <v>40668</v>
      </c>
      <c r="F2560">
        <v>46</v>
      </c>
      <c r="G2560" s="15">
        <f>I2560*F2560</f>
        <v>6900</v>
      </c>
      <c r="H2560" s="9">
        <v>0.03</v>
      </c>
      <c r="I2560" s="13">
        <f>VLOOKUP($U2560,Pricebook!$A:$D,4,0)</f>
        <v>150</v>
      </c>
      <c r="J2560" s="11">
        <f>G2560*(1-H2560)</f>
        <v>6693</v>
      </c>
      <c r="K2560" t="s">
        <v>647</v>
      </c>
      <c r="L2560" t="s">
        <v>348</v>
      </c>
      <c r="M2560" t="str">
        <f>VLOOKUP($L2560,Companies!$A:$G,7,)</f>
        <v>Telecommunications Equipment</v>
      </c>
      <c r="N2560" t="str">
        <f>VLOOKUP($L2560,Companies!$A:$G,6,)</f>
        <v>Public Utilities</v>
      </c>
      <c r="O2560" s="6" t="s">
        <v>631</v>
      </c>
      <c r="P2560" s="6" t="s">
        <v>1721</v>
      </c>
      <c r="Q2560" t="s">
        <v>22</v>
      </c>
      <c r="R2560" t="s">
        <v>23</v>
      </c>
      <c r="S2560" s="4">
        <v>40670</v>
      </c>
      <c r="T2560" s="7">
        <f>S2560-E2560</f>
        <v>2</v>
      </c>
      <c r="U2560" t="s">
        <v>14216</v>
      </c>
      <c r="V2560" s="6" t="s">
        <v>14254</v>
      </c>
      <c r="W2560" t="s">
        <v>14256</v>
      </c>
      <c r="X2560" t="s">
        <v>14201</v>
      </c>
      <c r="Y2560" t="str">
        <f>VLOOKUP(R2560,Managers!$A:$B,2,)</f>
        <v>Bob Turner</v>
      </c>
      <c r="Z2560" s="11">
        <f>VLOOKUP(X2560,HourlyWages!$A:$B,2,0)</f>
        <v>53</v>
      </c>
      <c r="AA2560">
        <v>1</v>
      </c>
    </row>
    <row r="2561" spans="1:27" x14ac:dyDescent="0.3">
      <c r="A2561" t="b">
        <f>COUNTIF($C$1:C2561, C2561)&gt;1</f>
        <v>0</v>
      </c>
      <c r="B2561" t="b">
        <f>VLOOKUP(C2561,Sheet3!$A:$B,2,0) &gt; 1</f>
        <v>0</v>
      </c>
      <c r="C2561">
        <v>2560</v>
      </c>
      <c r="D2561">
        <v>18503</v>
      </c>
      <c r="E2561" s="4">
        <v>40668</v>
      </c>
      <c r="F2561">
        <v>13</v>
      </c>
      <c r="G2561" s="15">
        <f>I2561*F2561</f>
        <v>1950</v>
      </c>
      <c r="H2561" s="9">
        <v>0.06</v>
      </c>
      <c r="I2561" s="13">
        <f>VLOOKUP($U2561,Pricebook!$A:$D,4,0)</f>
        <v>150</v>
      </c>
      <c r="J2561" s="11">
        <f>G2561*(1-H2561)</f>
        <v>1833</v>
      </c>
      <c r="K2561" t="s">
        <v>647</v>
      </c>
      <c r="L2561" t="s">
        <v>348</v>
      </c>
      <c r="M2561" t="str">
        <f>VLOOKUP($L2561,Companies!$A:$G,7,)</f>
        <v>Telecommunications Equipment</v>
      </c>
      <c r="N2561" t="str">
        <f>VLOOKUP($L2561,Companies!$A:$G,6,)</f>
        <v>Public Utilities</v>
      </c>
      <c r="O2561" s="6" t="s">
        <v>631</v>
      </c>
      <c r="P2561" s="6" t="s">
        <v>1721</v>
      </c>
      <c r="Q2561" t="s">
        <v>22</v>
      </c>
      <c r="R2561" t="s">
        <v>23</v>
      </c>
      <c r="S2561" s="4">
        <v>40670</v>
      </c>
      <c r="T2561" s="7">
        <f>S2561-E2561</f>
        <v>2</v>
      </c>
      <c r="U2561" t="s">
        <v>14210</v>
      </c>
      <c r="V2561" s="6" t="s">
        <v>14251</v>
      </c>
      <c r="W2561" t="s">
        <v>14267</v>
      </c>
      <c r="X2561" t="s">
        <v>14202</v>
      </c>
      <c r="Y2561" t="str">
        <f>VLOOKUP(R2561,Managers!$A:$B,2,)</f>
        <v>Bob Turner</v>
      </c>
      <c r="Z2561" s="11">
        <f>VLOOKUP(X2561,HourlyWages!$A:$B,2,0)</f>
        <v>71</v>
      </c>
      <c r="AA2561">
        <v>1</v>
      </c>
    </row>
    <row r="2562" spans="1:27" x14ac:dyDescent="0.3">
      <c r="A2562" t="b">
        <f>COUNTIF($C$1:C2562, C2562)&gt;1</f>
        <v>0</v>
      </c>
      <c r="B2562" t="b">
        <f>VLOOKUP(C2562,Sheet3!$A:$B,2,0) &gt; 1</f>
        <v>0</v>
      </c>
      <c r="C2562">
        <v>2561</v>
      </c>
      <c r="D2562">
        <v>18528</v>
      </c>
      <c r="E2562" s="4">
        <v>40663</v>
      </c>
      <c r="F2562">
        <v>33</v>
      </c>
      <c r="G2562" s="15">
        <f>I2562*F2562</f>
        <v>5610</v>
      </c>
      <c r="H2562" s="9">
        <v>7.0000000000000007E-2</v>
      </c>
      <c r="I2562" s="13">
        <f>VLOOKUP($U2562,Pricebook!$A:$D,4,0)</f>
        <v>170</v>
      </c>
      <c r="J2562" s="11">
        <f>G2562*(1-H2562)</f>
        <v>5217.2999999999993</v>
      </c>
      <c r="K2562" t="s">
        <v>382</v>
      </c>
      <c r="L2562" t="s">
        <v>327</v>
      </c>
      <c r="M2562" t="str">
        <f>VLOOKUP($L2562,Companies!$A:$G,7,)</f>
        <v>Television Services</v>
      </c>
      <c r="N2562" t="str">
        <f>VLOOKUP($L2562,Companies!$A:$G,6,)</f>
        <v>Consumer Services</v>
      </c>
      <c r="O2562" s="6" t="s">
        <v>1359</v>
      </c>
      <c r="P2562" s="6">
        <v>44511</v>
      </c>
      <c r="Q2562" t="s">
        <v>210</v>
      </c>
      <c r="R2562" t="s">
        <v>61</v>
      </c>
      <c r="S2562" s="4">
        <v>40664</v>
      </c>
      <c r="T2562" s="7">
        <f>S2562-E2562</f>
        <v>1</v>
      </c>
      <c r="U2562" t="s">
        <v>14219</v>
      </c>
      <c r="V2562" s="6" t="s">
        <v>14251</v>
      </c>
      <c r="W2562" t="s">
        <v>14253</v>
      </c>
      <c r="X2562" t="s">
        <v>14199</v>
      </c>
      <c r="Y2562" t="str">
        <f>VLOOKUP(R2562,Managers!$A:$B,2,)</f>
        <v>Allen Young</v>
      </c>
      <c r="Z2562" s="11">
        <f>VLOOKUP(X2562,HourlyWages!$A:$B,2,0)</f>
        <v>68</v>
      </c>
      <c r="AA2562">
        <v>1</v>
      </c>
    </row>
    <row r="2563" spans="1:27" x14ac:dyDescent="0.3">
      <c r="A2563" t="b">
        <f>COUNTIF($C$1:C2563, C2563)&gt;1</f>
        <v>0</v>
      </c>
      <c r="B2563" t="b">
        <f>VLOOKUP(C2563,Sheet3!$A:$B,2,0) &gt; 1</f>
        <v>0</v>
      </c>
      <c r="C2563">
        <v>2562</v>
      </c>
      <c r="D2563">
        <v>18528</v>
      </c>
      <c r="E2563" s="4">
        <v>40663</v>
      </c>
      <c r="F2563">
        <v>22</v>
      </c>
      <c r="G2563" s="15">
        <f>I2563*F2563</f>
        <v>2420</v>
      </c>
      <c r="H2563" s="9">
        <v>0.03</v>
      </c>
      <c r="I2563" s="13">
        <f>VLOOKUP($U2563,Pricebook!$A:$D,4,0)</f>
        <v>110</v>
      </c>
      <c r="J2563" s="11">
        <f>G2563*(1-H2563)</f>
        <v>2347.4</v>
      </c>
      <c r="K2563" t="s">
        <v>382</v>
      </c>
      <c r="L2563" t="s">
        <v>327</v>
      </c>
      <c r="M2563" t="str">
        <f>VLOOKUP($L2563,Companies!$A:$G,7,)</f>
        <v>Television Services</v>
      </c>
      <c r="N2563" t="str">
        <f>VLOOKUP($L2563,Companies!$A:$G,6,)</f>
        <v>Consumer Services</v>
      </c>
      <c r="O2563" s="6" t="s">
        <v>1359</v>
      </c>
      <c r="P2563" s="6">
        <v>44511</v>
      </c>
      <c r="Q2563" t="s">
        <v>210</v>
      </c>
      <c r="R2563" t="s">
        <v>61</v>
      </c>
      <c r="S2563" s="4">
        <v>40665</v>
      </c>
      <c r="T2563" s="7">
        <f>S2563-E2563</f>
        <v>2</v>
      </c>
      <c r="U2563" t="s">
        <v>14215</v>
      </c>
      <c r="V2563" s="6" t="s">
        <v>14254</v>
      </c>
      <c r="W2563" t="s">
        <v>14269</v>
      </c>
      <c r="X2563" t="s">
        <v>14187</v>
      </c>
      <c r="Y2563" t="str">
        <f>VLOOKUP(R2563,Managers!$A:$B,2,)</f>
        <v>Allen Young</v>
      </c>
      <c r="Z2563" s="11">
        <f>VLOOKUP(X2563,HourlyWages!$A:$B,2,0)</f>
        <v>45</v>
      </c>
      <c r="AA2563">
        <v>1</v>
      </c>
    </row>
    <row r="2564" spans="1:27" x14ac:dyDescent="0.3">
      <c r="A2564" t="b">
        <f>COUNTIF($C$1:C2564, C2564)&gt;1</f>
        <v>0</v>
      </c>
      <c r="B2564" t="b">
        <f>VLOOKUP(C2564,Sheet3!$A:$B,2,0) &gt; 1</f>
        <v>0</v>
      </c>
      <c r="C2564">
        <v>2563</v>
      </c>
      <c r="D2564">
        <v>18530</v>
      </c>
      <c r="E2564" s="4">
        <v>40543</v>
      </c>
      <c r="F2564">
        <v>2</v>
      </c>
      <c r="G2564" s="15">
        <f>I2564*F2564</f>
        <v>250</v>
      </c>
      <c r="H2564" s="9">
        <v>0.02</v>
      </c>
      <c r="I2564" s="13">
        <f>VLOOKUP($U2564,Pricebook!$A:$D,4,0)</f>
        <v>125</v>
      </c>
      <c r="J2564" s="11">
        <f>G2564*(1-H2564)</f>
        <v>245</v>
      </c>
      <c r="K2564" t="s">
        <v>510</v>
      </c>
      <c r="L2564" t="s">
        <v>93</v>
      </c>
      <c r="M2564" t="str">
        <f>VLOOKUP($L2564,Companies!$A:$G,7,)</f>
        <v>Television Services</v>
      </c>
      <c r="N2564" t="str">
        <f>VLOOKUP($L2564,Companies!$A:$G,6,)</f>
        <v>Consumer Services</v>
      </c>
      <c r="O2564" s="6" t="s">
        <v>1109</v>
      </c>
      <c r="P2564" s="6">
        <v>92553</v>
      </c>
      <c r="Q2564" t="s">
        <v>114</v>
      </c>
      <c r="R2564" t="s">
        <v>23</v>
      </c>
      <c r="S2564" s="4">
        <v>40543</v>
      </c>
      <c r="T2564" s="7">
        <f>S2564-E2564</f>
        <v>0</v>
      </c>
      <c r="U2564" t="s">
        <v>14208</v>
      </c>
      <c r="V2564" s="6" t="s">
        <v>14251</v>
      </c>
      <c r="W2564" t="s">
        <v>14262</v>
      </c>
      <c r="X2564" t="s">
        <v>14200</v>
      </c>
      <c r="Y2564" t="str">
        <f>VLOOKUP(R2564,Managers!$A:$B,2,)</f>
        <v>Bob Turner</v>
      </c>
      <c r="Z2564" s="11">
        <f>VLOOKUP(X2564,HourlyWages!$A:$B,2,0)</f>
        <v>59</v>
      </c>
      <c r="AA2564">
        <v>1</v>
      </c>
    </row>
    <row r="2565" spans="1:27" x14ac:dyDescent="0.3">
      <c r="A2565" t="b">
        <f>COUNTIF($C$1:C2565, C2565)&gt;1</f>
        <v>0</v>
      </c>
      <c r="B2565" t="b">
        <f>VLOOKUP(C2565,Sheet3!$A:$B,2,0) &gt; 1</f>
        <v>0</v>
      </c>
      <c r="C2565">
        <v>2564</v>
      </c>
      <c r="D2565">
        <v>18530</v>
      </c>
      <c r="E2565" s="4">
        <v>40543</v>
      </c>
      <c r="F2565">
        <v>25</v>
      </c>
      <c r="G2565" s="15">
        <f>I2565*F2565</f>
        <v>3750</v>
      </c>
      <c r="H2565" s="9">
        <v>0</v>
      </c>
      <c r="I2565" s="13">
        <f>VLOOKUP($U2565,Pricebook!$A:$D,4,0)</f>
        <v>150</v>
      </c>
      <c r="J2565" s="11">
        <f>G2565*(1-H2565)</f>
        <v>3750</v>
      </c>
      <c r="K2565" t="s">
        <v>510</v>
      </c>
      <c r="L2565" t="s">
        <v>93</v>
      </c>
      <c r="M2565" t="str">
        <f>VLOOKUP($L2565,Companies!$A:$G,7,)</f>
        <v>Television Services</v>
      </c>
      <c r="N2565" t="str">
        <f>VLOOKUP($L2565,Companies!$A:$G,6,)</f>
        <v>Consumer Services</v>
      </c>
      <c r="O2565" s="6" t="s">
        <v>2005</v>
      </c>
      <c r="P2565" s="6">
        <v>95037</v>
      </c>
      <c r="Q2565" t="s">
        <v>114</v>
      </c>
      <c r="R2565" t="s">
        <v>23</v>
      </c>
      <c r="S2565" s="4">
        <v>40545</v>
      </c>
      <c r="T2565" s="7">
        <f>S2565-E2565</f>
        <v>2</v>
      </c>
      <c r="U2565" t="s">
        <v>14210</v>
      </c>
      <c r="V2565" s="6" t="s">
        <v>14251</v>
      </c>
      <c r="W2565" t="s">
        <v>14262</v>
      </c>
      <c r="X2565" t="s">
        <v>14201</v>
      </c>
      <c r="Y2565" t="str">
        <f>VLOOKUP(R2565,Managers!$A:$B,2,)</f>
        <v>Bob Turner</v>
      </c>
      <c r="Z2565" s="11">
        <f>VLOOKUP(X2565,HourlyWages!$A:$B,2,0)</f>
        <v>53</v>
      </c>
      <c r="AA2565">
        <v>1</v>
      </c>
    </row>
    <row r="2566" spans="1:27" x14ac:dyDescent="0.3">
      <c r="A2566" t="b">
        <f>COUNTIF($C$1:C2566, C2566)&gt;1</f>
        <v>0</v>
      </c>
      <c r="B2566" t="b">
        <f>VLOOKUP(C2566,Sheet3!$A:$B,2,0) &gt; 1</f>
        <v>0</v>
      </c>
      <c r="C2566">
        <v>2565</v>
      </c>
      <c r="D2566">
        <v>18531</v>
      </c>
      <c r="E2566" s="4">
        <v>41211</v>
      </c>
      <c r="F2566">
        <v>50</v>
      </c>
      <c r="G2566" s="15">
        <f>I2566*F2566</f>
        <v>6250</v>
      </c>
      <c r="H2566" s="9">
        <v>0.04</v>
      </c>
      <c r="I2566" s="13">
        <f>VLOOKUP($U2566,Pricebook!$A:$D,4,0)</f>
        <v>125</v>
      </c>
      <c r="J2566" s="11">
        <f>G2566*(1-H2566)</f>
        <v>6000</v>
      </c>
      <c r="K2566" t="s">
        <v>582</v>
      </c>
      <c r="L2566" t="s">
        <v>452</v>
      </c>
      <c r="M2566" t="str">
        <f>VLOOKUP($L2566,Companies!$A:$G,7,)</f>
        <v>Biotechnology: Biological Products (No Diagnostic Substances)</v>
      </c>
      <c r="N2566" t="str">
        <f>VLOOKUP($L2566,Companies!$A:$G,6,)</f>
        <v>Health Care</v>
      </c>
      <c r="O2566" s="6" t="s">
        <v>583</v>
      </c>
      <c r="P2566" s="6">
        <v>77546</v>
      </c>
      <c r="Q2566" t="s">
        <v>48</v>
      </c>
      <c r="R2566" t="s">
        <v>16</v>
      </c>
      <c r="S2566" s="4">
        <v>41213</v>
      </c>
      <c r="T2566" s="7">
        <f>S2566-E2566</f>
        <v>2</v>
      </c>
      <c r="U2566" t="s">
        <v>14221</v>
      </c>
      <c r="V2566" s="6" t="s">
        <v>14251</v>
      </c>
      <c r="W2566" t="s">
        <v>14266</v>
      </c>
      <c r="X2566" t="s">
        <v>14203</v>
      </c>
      <c r="Y2566" t="str">
        <f>VLOOKUP(R2566,Managers!$A:$B,2,)</f>
        <v>Josh Martinez</v>
      </c>
      <c r="Z2566" s="11">
        <f>VLOOKUP(X2566,HourlyWages!$A:$B,2,0)</f>
        <v>62</v>
      </c>
      <c r="AA2566">
        <v>1</v>
      </c>
    </row>
    <row r="2567" spans="1:27" x14ac:dyDescent="0.3">
      <c r="A2567" t="b">
        <f>COUNTIF($C$1:C2567, C2567)&gt;1</f>
        <v>0</v>
      </c>
      <c r="B2567" t="b">
        <f>VLOOKUP(C2567,Sheet3!$A:$B,2,0) &gt; 1</f>
        <v>0</v>
      </c>
      <c r="C2567">
        <v>2566</v>
      </c>
      <c r="D2567">
        <v>18532</v>
      </c>
      <c r="E2567" s="4">
        <v>40836</v>
      </c>
      <c r="F2567">
        <v>29</v>
      </c>
      <c r="G2567" s="15">
        <f>I2567*F2567</f>
        <v>4060</v>
      </c>
      <c r="H2567" s="9">
        <v>0.09</v>
      </c>
      <c r="I2567" s="13">
        <f>VLOOKUP($U2567,Pricebook!$A:$D,4,0)</f>
        <v>140</v>
      </c>
      <c r="J2567" s="11">
        <f>G2567*(1-H2567)</f>
        <v>3694.6</v>
      </c>
      <c r="K2567" t="s">
        <v>777</v>
      </c>
      <c r="L2567" t="s">
        <v>760</v>
      </c>
      <c r="M2567" t="str">
        <f>VLOOKUP($L2567,Companies!$A:$G,7,)</f>
        <v>Business Services</v>
      </c>
      <c r="N2567" t="str">
        <f>VLOOKUP($L2567,Companies!$A:$G,6,)</f>
        <v>Miscellaneous</v>
      </c>
      <c r="O2567" s="6" t="s">
        <v>778</v>
      </c>
      <c r="P2567" s="6">
        <v>11010</v>
      </c>
      <c r="Q2567" t="s">
        <v>60</v>
      </c>
      <c r="R2567" t="s">
        <v>61</v>
      </c>
      <c r="S2567" s="4">
        <v>40837</v>
      </c>
      <c r="T2567" s="7">
        <f>S2567-E2567</f>
        <v>1</v>
      </c>
      <c r="U2567" t="s">
        <v>14207</v>
      </c>
      <c r="V2567" s="6" t="s">
        <v>14254</v>
      </c>
      <c r="W2567" t="s">
        <v>14255</v>
      </c>
      <c r="X2567" t="s">
        <v>14188</v>
      </c>
      <c r="Y2567" t="str">
        <f>VLOOKUP(R2567,Managers!$A:$B,2,)</f>
        <v>Allen Young</v>
      </c>
      <c r="Z2567" s="11">
        <f>VLOOKUP(X2567,HourlyWages!$A:$B,2,0)</f>
        <v>52</v>
      </c>
      <c r="AA2567">
        <v>1</v>
      </c>
    </row>
    <row r="2568" spans="1:27" x14ac:dyDescent="0.3">
      <c r="A2568" t="b">
        <f>COUNTIF($C$1:C2568, C2568)&gt;1</f>
        <v>0</v>
      </c>
      <c r="B2568" t="b">
        <f>VLOOKUP(C2568,Sheet3!$A:$B,2,0) &gt; 1</f>
        <v>0</v>
      </c>
      <c r="C2568">
        <v>2567</v>
      </c>
      <c r="D2568">
        <v>18532</v>
      </c>
      <c r="E2568" s="4">
        <v>40836</v>
      </c>
      <c r="F2568">
        <v>31</v>
      </c>
      <c r="G2568" s="15">
        <f>I2568*F2568</f>
        <v>6200</v>
      </c>
      <c r="H2568" s="9">
        <v>0.01</v>
      </c>
      <c r="I2568" s="13">
        <f>VLOOKUP($U2568,Pricebook!$A:$D,4,0)</f>
        <v>200</v>
      </c>
      <c r="J2568" s="11">
        <f>G2568*(1-H2568)</f>
        <v>6138</v>
      </c>
      <c r="K2568" t="s">
        <v>777</v>
      </c>
      <c r="L2568" t="s">
        <v>760</v>
      </c>
      <c r="M2568" t="str">
        <f>VLOOKUP($L2568,Companies!$A:$G,7,)</f>
        <v>Business Services</v>
      </c>
      <c r="N2568" t="str">
        <f>VLOOKUP($L2568,Companies!$A:$G,6,)</f>
        <v>Miscellaneous</v>
      </c>
      <c r="O2568" s="6" t="s">
        <v>778</v>
      </c>
      <c r="P2568" s="6">
        <v>11010</v>
      </c>
      <c r="Q2568" t="s">
        <v>60</v>
      </c>
      <c r="R2568" t="s">
        <v>61</v>
      </c>
      <c r="S2568" s="4">
        <v>40838</v>
      </c>
      <c r="T2568" s="7">
        <f>S2568-E2568</f>
        <v>2</v>
      </c>
      <c r="U2568" t="s">
        <v>14206</v>
      </c>
      <c r="V2568" s="6" t="s">
        <v>14251</v>
      </c>
      <c r="W2568" t="s">
        <v>14262</v>
      </c>
      <c r="X2568" t="s">
        <v>14195</v>
      </c>
      <c r="Y2568" t="str">
        <f>VLOOKUP(R2568,Managers!$A:$B,2,)</f>
        <v>Allen Young</v>
      </c>
      <c r="Z2568" s="11">
        <f>VLOOKUP(X2568,HourlyWages!$A:$B,2,0)</f>
        <v>52</v>
      </c>
      <c r="AA2568">
        <v>1</v>
      </c>
    </row>
    <row r="2569" spans="1:27" x14ac:dyDescent="0.3">
      <c r="A2569" t="b">
        <f>COUNTIF($C$1:C2569, C2569)&gt;1</f>
        <v>0</v>
      </c>
      <c r="B2569" t="b">
        <f>VLOOKUP(C2569,Sheet3!$A:$B,2,0) &gt; 1</f>
        <v>0</v>
      </c>
      <c r="C2569">
        <v>2568</v>
      </c>
      <c r="D2569">
        <v>18533</v>
      </c>
      <c r="E2569" s="4">
        <v>40123</v>
      </c>
      <c r="F2569">
        <v>27</v>
      </c>
      <c r="G2569" s="15">
        <f>I2569*F2569</f>
        <v>5400</v>
      </c>
      <c r="H2569" s="9">
        <v>0.01</v>
      </c>
      <c r="I2569" s="13">
        <f>VLOOKUP($U2569,Pricebook!$A:$D,4,0)</f>
        <v>200</v>
      </c>
      <c r="J2569" s="11">
        <f>G2569*(1-H2569)</f>
        <v>5346</v>
      </c>
      <c r="K2569" t="s">
        <v>1921</v>
      </c>
      <c r="L2569" t="s">
        <v>207</v>
      </c>
      <c r="M2569" t="str">
        <f>VLOOKUP($L2569,Companies!$A:$G,7,)</f>
        <v>Television Services</v>
      </c>
      <c r="N2569" t="str">
        <f>VLOOKUP($L2569,Companies!$A:$G,6,)</f>
        <v>Consumer Services</v>
      </c>
      <c r="O2569" s="6" t="s">
        <v>1615</v>
      </c>
      <c r="P2569" s="6">
        <v>79701</v>
      </c>
      <c r="Q2569" t="s">
        <v>48</v>
      </c>
      <c r="R2569" t="s">
        <v>16</v>
      </c>
      <c r="S2569" s="4">
        <v>40124</v>
      </c>
      <c r="T2569" s="7">
        <f>S2569-E2569</f>
        <v>1</v>
      </c>
      <c r="U2569" t="s">
        <v>14206</v>
      </c>
      <c r="V2569" s="6" t="s">
        <v>14254</v>
      </c>
      <c r="W2569" t="s">
        <v>14269</v>
      </c>
      <c r="X2569" t="s">
        <v>14186</v>
      </c>
      <c r="Y2569" t="str">
        <f>VLOOKUP(R2569,Managers!$A:$B,2,)</f>
        <v>Josh Martinez</v>
      </c>
      <c r="Z2569" s="11">
        <f>VLOOKUP(X2569,HourlyWages!$A:$B,2,0)</f>
        <v>67</v>
      </c>
      <c r="AA2569">
        <v>1</v>
      </c>
    </row>
    <row r="2570" spans="1:27" x14ac:dyDescent="0.3">
      <c r="A2570" t="b">
        <f>COUNTIF($C$1:C2570, C2570)&gt;1</f>
        <v>0</v>
      </c>
      <c r="B2570" t="b">
        <f>VLOOKUP(C2570,Sheet3!$A:$B,2,0) &gt; 1</f>
        <v>0</v>
      </c>
      <c r="C2570">
        <v>2569</v>
      </c>
      <c r="D2570">
        <v>18533</v>
      </c>
      <c r="E2570" s="4">
        <v>40123</v>
      </c>
      <c r="F2570">
        <v>5</v>
      </c>
      <c r="G2570" s="15">
        <f>I2570*F2570</f>
        <v>750</v>
      </c>
      <c r="H2570" s="9">
        <v>0.05</v>
      </c>
      <c r="I2570" s="13">
        <f>VLOOKUP($U2570,Pricebook!$A:$D,4,0)</f>
        <v>150</v>
      </c>
      <c r="J2570" s="11">
        <f>G2570*(1-H2570)</f>
        <v>712.5</v>
      </c>
      <c r="K2570" t="s">
        <v>1921</v>
      </c>
      <c r="L2570" t="s">
        <v>207</v>
      </c>
      <c r="M2570" t="str">
        <f>VLOOKUP($L2570,Companies!$A:$G,7,)</f>
        <v>Television Services</v>
      </c>
      <c r="N2570" t="str">
        <f>VLOOKUP($L2570,Companies!$A:$G,6,)</f>
        <v>Consumer Services</v>
      </c>
      <c r="O2570" s="6" t="s">
        <v>1615</v>
      </c>
      <c r="P2570" s="6">
        <v>79701</v>
      </c>
      <c r="Q2570" t="s">
        <v>48</v>
      </c>
      <c r="R2570" t="s">
        <v>16</v>
      </c>
      <c r="S2570" s="4">
        <v>40125</v>
      </c>
      <c r="T2570" s="7">
        <f>S2570-E2570</f>
        <v>2</v>
      </c>
      <c r="U2570" t="s">
        <v>14210</v>
      </c>
      <c r="V2570" s="6" t="s">
        <v>14254</v>
      </c>
      <c r="W2570" t="s">
        <v>14256</v>
      </c>
      <c r="X2570" t="s">
        <v>14185</v>
      </c>
      <c r="Y2570" t="str">
        <f>VLOOKUP(R2570,Managers!$A:$B,2,)</f>
        <v>Josh Martinez</v>
      </c>
      <c r="Z2570" s="11">
        <f>VLOOKUP(X2570,HourlyWages!$A:$B,2,0)</f>
        <v>70</v>
      </c>
      <c r="AA2570">
        <v>1</v>
      </c>
    </row>
    <row r="2571" spans="1:27" x14ac:dyDescent="0.3">
      <c r="A2571" t="b">
        <f>COUNTIF($C$1:C2571, C2571)&gt;1</f>
        <v>0</v>
      </c>
      <c r="B2571" t="b">
        <f>VLOOKUP(C2571,Sheet3!$A:$B,2,0) &gt; 1</f>
        <v>0</v>
      </c>
      <c r="C2571">
        <v>2570</v>
      </c>
      <c r="D2571">
        <v>18534</v>
      </c>
      <c r="E2571" s="4">
        <v>40907</v>
      </c>
      <c r="F2571">
        <v>36</v>
      </c>
      <c r="G2571" s="15">
        <f>I2571*F2571</f>
        <v>5400</v>
      </c>
      <c r="H2571" s="9">
        <v>0.1</v>
      </c>
      <c r="I2571" s="13">
        <f>VLOOKUP($U2571,Pricebook!$A:$D,4,0)</f>
        <v>150</v>
      </c>
      <c r="J2571" s="11">
        <f>G2571*(1-H2571)</f>
        <v>4860</v>
      </c>
      <c r="K2571" t="s">
        <v>206</v>
      </c>
      <c r="L2571" t="s">
        <v>207</v>
      </c>
      <c r="M2571" t="str">
        <f>VLOOKUP($L2571,Companies!$A:$G,7,)</f>
        <v>Television Services</v>
      </c>
      <c r="N2571" t="str">
        <f>VLOOKUP($L2571,Companies!$A:$G,6,)</f>
        <v>Consumer Services</v>
      </c>
      <c r="O2571" s="6" t="s">
        <v>875</v>
      </c>
      <c r="P2571" s="6" t="s">
        <v>876</v>
      </c>
      <c r="Q2571" t="s">
        <v>91</v>
      </c>
      <c r="R2571" t="s">
        <v>61</v>
      </c>
      <c r="S2571" s="4">
        <v>40907</v>
      </c>
      <c r="T2571" s="7">
        <f>S2571-E2571</f>
        <v>0</v>
      </c>
      <c r="U2571" t="s">
        <v>14211</v>
      </c>
      <c r="V2571" s="6" t="s">
        <v>14251</v>
      </c>
      <c r="W2571" t="s">
        <v>14266</v>
      </c>
      <c r="X2571" t="s">
        <v>14195</v>
      </c>
      <c r="Y2571" t="str">
        <f>VLOOKUP(R2571,Managers!$A:$B,2,)</f>
        <v>Allen Young</v>
      </c>
      <c r="Z2571" s="11">
        <f>VLOOKUP(X2571,HourlyWages!$A:$B,2,0)</f>
        <v>52</v>
      </c>
      <c r="AA2571">
        <v>1</v>
      </c>
    </row>
    <row r="2572" spans="1:27" x14ac:dyDescent="0.3">
      <c r="A2572" t="b">
        <f>COUNTIF($C$1:C2572, C2572)&gt;1</f>
        <v>0</v>
      </c>
      <c r="B2572" t="b">
        <f>VLOOKUP(C2572,Sheet3!$A:$B,2,0) &gt; 1</f>
        <v>0</v>
      </c>
      <c r="C2572">
        <v>2571</v>
      </c>
      <c r="D2572">
        <v>18561</v>
      </c>
      <c r="E2572" s="4">
        <v>39822</v>
      </c>
      <c r="F2572">
        <v>9</v>
      </c>
      <c r="G2572" s="15">
        <f>I2572*F2572</f>
        <v>1800</v>
      </c>
      <c r="H2572" s="9">
        <v>0.02</v>
      </c>
      <c r="I2572" s="13">
        <f>VLOOKUP($U2572,Pricebook!$A:$D,4,0)</f>
        <v>200</v>
      </c>
      <c r="J2572" s="11">
        <f>G2572*(1-H2572)</f>
        <v>1764</v>
      </c>
      <c r="K2572" t="s">
        <v>555</v>
      </c>
      <c r="L2572" t="s">
        <v>68</v>
      </c>
      <c r="M2572" t="str">
        <f>VLOOKUP($L2572,Companies!$A:$G,7,)</f>
        <v>Other Specialty Stores</v>
      </c>
      <c r="N2572" t="str">
        <f>VLOOKUP($L2572,Companies!$A:$G,6,)</f>
        <v>Consumer Services</v>
      </c>
      <c r="O2572" s="6" t="s">
        <v>1746</v>
      </c>
      <c r="P2572" s="6">
        <v>73505</v>
      </c>
      <c r="Q2572" t="s">
        <v>75</v>
      </c>
      <c r="R2572" t="s">
        <v>16</v>
      </c>
      <c r="S2572" s="4">
        <v>39823</v>
      </c>
      <c r="T2572" s="7">
        <f>S2572-E2572</f>
        <v>1</v>
      </c>
      <c r="U2572" t="s">
        <v>14214</v>
      </c>
      <c r="V2572" s="6" t="s">
        <v>14251</v>
      </c>
      <c r="W2572" t="s">
        <v>14262</v>
      </c>
      <c r="X2572" t="s">
        <v>14187</v>
      </c>
      <c r="Y2572" t="str">
        <f>VLOOKUP(R2572,Managers!$A:$B,2,)</f>
        <v>Josh Martinez</v>
      </c>
      <c r="Z2572" s="11">
        <f>VLOOKUP(X2572,HourlyWages!$A:$B,2,0)</f>
        <v>45</v>
      </c>
      <c r="AA2572">
        <v>1</v>
      </c>
    </row>
    <row r="2573" spans="1:27" x14ac:dyDescent="0.3">
      <c r="A2573" t="b">
        <f>COUNTIF($C$1:C2573, C2573)&gt;1</f>
        <v>0</v>
      </c>
      <c r="B2573" t="b">
        <f>VLOOKUP(C2573,Sheet3!$A:$B,2,0) &gt; 1</f>
        <v>0</v>
      </c>
      <c r="C2573">
        <v>2572</v>
      </c>
      <c r="D2573">
        <v>18562</v>
      </c>
      <c r="E2573" s="4">
        <v>40897</v>
      </c>
      <c r="F2573">
        <v>41</v>
      </c>
      <c r="G2573" s="15">
        <f>I2573*F2573</f>
        <v>4510</v>
      </c>
      <c r="H2573" s="9">
        <v>0.1</v>
      </c>
      <c r="I2573" s="13">
        <f>VLOOKUP($U2573,Pricebook!$A:$D,4,0)</f>
        <v>110</v>
      </c>
      <c r="J2573" s="11">
        <f>G2573*(1-H2573)</f>
        <v>4059</v>
      </c>
      <c r="K2573" t="s">
        <v>486</v>
      </c>
      <c r="L2573" t="s">
        <v>487</v>
      </c>
      <c r="M2573" t="str">
        <f>VLOOKUP($L2573,Companies!$A:$G,7,)</f>
        <v>Computer Software: Programming, Data Processing</v>
      </c>
      <c r="N2573" t="str">
        <f>VLOOKUP($L2573,Companies!$A:$G,6,)</f>
        <v>Technology</v>
      </c>
      <c r="O2573" s="6" t="s">
        <v>2006</v>
      </c>
      <c r="P2573" s="6" t="s">
        <v>2007</v>
      </c>
      <c r="Q2573" t="s">
        <v>149</v>
      </c>
      <c r="R2573" t="s">
        <v>61</v>
      </c>
      <c r="S2573" s="4">
        <v>40899</v>
      </c>
      <c r="T2573" s="7">
        <f>S2573-E2573</f>
        <v>2</v>
      </c>
      <c r="U2573" t="s">
        <v>14215</v>
      </c>
      <c r="V2573" s="6" t="s">
        <v>14257</v>
      </c>
      <c r="W2573" t="s">
        <v>14258</v>
      </c>
      <c r="X2573" t="s">
        <v>14190</v>
      </c>
      <c r="Y2573" t="str">
        <f>VLOOKUP(R2573,Managers!$A:$B,2,)</f>
        <v>Allen Young</v>
      </c>
      <c r="Z2573" s="11">
        <f>VLOOKUP(X2573,HourlyWages!$A:$B,2,0)</f>
        <v>67</v>
      </c>
      <c r="AA2573">
        <v>1</v>
      </c>
    </row>
    <row r="2574" spans="1:27" x14ac:dyDescent="0.3">
      <c r="A2574" t="b">
        <f>COUNTIF($C$1:C2574, C2574)&gt;1</f>
        <v>0</v>
      </c>
      <c r="B2574" t="b">
        <f>VLOOKUP(C2574,Sheet3!$A:$B,2,0) &gt; 1</f>
        <v>0</v>
      </c>
      <c r="C2574">
        <v>2573</v>
      </c>
      <c r="D2574">
        <v>18592</v>
      </c>
      <c r="E2574" s="4">
        <v>41182</v>
      </c>
      <c r="F2574">
        <v>2</v>
      </c>
      <c r="G2574" s="15">
        <f>I2574*F2574</f>
        <v>280</v>
      </c>
      <c r="H2574" s="9">
        <v>0.04</v>
      </c>
      <c r="I2574" s="13">
        <f>VLOOKUP($U2574,Pricebook!$A:$D,4,0)</f>
        <v>140</v>
      </c>
      <c r="J2574" s="11">
        <f>G2574*(1-H2574)</f>
        <v>268.8</v>
      </c>
      <c r="K2574" t="s">
        <v>2008</v>
      </c>
      <c r="L2574" t="s">
        <v>27</v>
      </c>
      <c r="M2574" t="str">
        <f>VLOOKUP($L2574,Companies!$A:$G,7,)</f>
        <v>Television Services</v>
      </c>
      <c r="N2574" t="str">
        <f>VLOOKUP($L2574,Companies!$A:$G,6,)</f>
        <v>Consumer Services</v>
      </c>
      <c r="O2574" s="6" t="s">
        <v>1866</v>
      </c>
      <c r="P2574" s="6">
        <v>33881</v>
      </c>
      <c r="Q2574" t="s">
        <v>101</v>
      </c>
      <c r="R2574" t="s">
        <v>34</v>
      </c>
      <c r="S2574" s="4">
        <v>41183</v>
      </c>
      <c r="T2574" s="7">
        <f>S2574-E2574</f>
        <v>1</v>
      </c>
      <c r="U2574" t="s">
        <v>14207</v>
      </c>
      <c r="V2574" s="6" t="s">
        <v>14251</v>
      </c>
      <c r="W2574" t="s">
        <v>14266</v>
      </c>
      <c r="X2574" t="s">
        <v>14191</v>
      </c>
      <c r="Y2574" t="str">
        <f>VLOOKUP(R2574,Managers!$A:$B,2,)</f>
        <v>Frank Mitchell</v>
      </c>
      <c r="Z2574" s="11">
        <f>VLOOKUP(X2574,HourlyWages!$A:$B,2,0)</f>
        <v>60</v>
      </c>
      <c r="AA2574">
        <v>1</v>
      </c>
    </row>
    <row r="2575" spans="1:27" x14ac:dyDescent="0.3">
      <c r="A2575" t="b">
        <f>COUNTIF($C$1:C2575, C2575)&gt;1</f>
        <v>0</v>
      </c>
      <c r="B2575" t="b">
        <f>VLOOKUP(C2575,Sheet3!$A:$B,2,0) &gt; 1</f>
        <v>0</v>
      </c>
      <c r="C2575">
        <v>2574</v>
      </c>
      <c r="D2575">
        <v>18593</v>
      </c>
      <c r="E2575" s="4">
        <v>40808</v>
      </c>
      <c r="F2575">
        <v>23</v>
      </c>
      <c r="G2575" s="15">
        <f>I2575*F2575</f>
        <v>3450</v>
      </c>
      <c r="H2575" s="9">
        <v>0.06</v>
      </c>
      <c r="I2575" s="13">
        <f>VLOOKUP($U2575,Pricebook!$A:$D,4,0)</f>
        <v>150</v>
      </c>
      <c r="J2575" s="11">
        <f>G2575*(1-H2575)</f>
        <v>3243</v>
      </c>
      <c r="K2575" t="s">
        <v>1362</v>
      </c>
      <c r="L2575" t="s">
        <v>103</v>
      </c>
      <c r="M2575" t="str">
        <f>VLOOKUP($L2575,Companies!$A:$G,7,)</f>
        <v>Computer Software: Programming, Data Processing</v>
      </c>
      <c r="N2575" t="str">
        <f>VLOOKUP($L2575,Companies!$A:$G,6,)</f>
        <v>Technology</v>
      </c>
      <c r="O2575" s="6" t="s">
        <v>1363</v>
      </c>
      <c r="P2575" s="6">
        <v>83854</v>
      </c>
      <c r="Q2575" t="s">
        <v>197</v>
      </c>
      <c r="R2575" t="s">
        <v>23</v>
      </c>
      <c r="S2575" s="4">
        <v>40809</v>
      </c>
      <c r="T2575" s="7">
        <f>S2575-E2575</f>
        <v>1</v>
      </c>
      <c r="U2575" t="s">
        <v>14211</v>
      </c>
      <c r="V2575" s="6" t="s">
        <v>14251</v>
      </c>
      <c r="W2575" t="s">
        <v>14263</v>
      </c>
      <c r="X2575" t="s">
        <v>14185</v>
      </c>
      <c r="Y2575" t="str">
        <f>VLOOKUP(R2575,Managers!$A:$B,2,)</f>
        <v>Bob Turner</v>
      </c>
      <c r="Z2575" s="11">
        <f>VLOOKUP(X2575,HourlyWages!$A:$B,2,0)</f>
        <v>70</v>
      </c>
      <c r="AA2575">
        <v>1</v>
      </c>
    </row>
    <row r="2576" spans="1:27" x14ac:dyDescent="0.3">
      <c r="A2576" t="b">
        <f>COUNTIF($C$1:C2576, C2576)&gt;1</f>
        <v>0</v>
      </c>
      <c r="B2576" t="b">
        <f>VLOOKUP(C2576,Sheet3!$A:$B,2,0) &gt; 1</f>
        <v>0</v>
      </c>
      <c r="C2576">
        <v>2575</v>
      </c>
      <c r="D2576">
        <v>18593</v>
      </c>
      <c r="E2576" s="4">
        <v>40808</v>
      </c>
      <c r="F2576">
        <v>19</v>
      </c>
      <c r="G2576" s="15">
        <f>I2576*F2576</f>
        <v>2375</v>
      </c>
      <c r="H2576" s="9">
        <v>0.09</v>
      </c>
      <c r="I2576" s="13">
        <f>VLOOKUP($U2576,Pricebook!$A:$D,4,0)</f>
        <v>125</v>
      </c>
      <c r="J2576" s="11">
        <f>G2576*(1-H2576)</f>
        <v>2161.25</v>
      </c>
      <c r="K2576" t="s">
        <v>1362</v>
      </c>
      <c r="L2576" t="s">
        <v>103</v>
      </c>
      <c r="M2576" t="str">
        <f>VLOOKUP($L2576,Companies!$A:$G,7,)</f>
        <v>Computer Software: Programming, Data Processing</v>
      </c>
      <c r="N2576" t="str">
        <f>VLOOKUP($L2576,Companies!$A:$G,6,)</f>
        <v>Technology</v>
      </c>
      <c r="O2576" s="6" t="s">
        <v>1363</v>
      </c>
      <c r="P2576" s="6">
        <v>83854</v>
      </c>
      <c r="Q2576" t="s">
        <v>197</v>
      </c>
      <c r="R2576" t="s">
        <v>23</v>
      </c>
      <c r="S2576" s="4">
        <v>40810</v>
      </c>
      <c r="T2576" s="7">
        <f>S2576-E2576</f>
        <v>2</v>
      </c>
      <c r="U2576" t="s">
        <v>14209</v>
      </c>
      <c r="V2576" s="6" t="s">
        <v>14257</v>
      </c>
      <c r="W2576" t="s">
        <v>14258</v>
      </c>
      <c r="X2576" t="s">
        <v>14197</v>
      </c>
      <c r="Y2576" t="str">
        <f>VLOOKUP(R2576,Managers!$A:$B,2,)</f>
        <v>Bob Turner</v>
      </c>
      <c r="Z2576" s="11">
        <f>VLOOKUP(X2576,HourlyWages!$A:$B,2,0)</f>
        <v>71</v>
      </c>
      <c r="AA2576">
        <v>1</v>
      </c>
    </row>
    <row r="2577" spans="1:27" x14ac:dyDescent="0.3">
      <c r="A2577" t="b">
        <f>COUNTIF($C$1:C2577, C2577)&gt;1</f>
        <v>0</v>
      </c>
      <c r="B2577" t="b">
        <f>VLOOKUP(C2577,Sheet3!$A:$B,2,0) &gt; 1</f>
        <v>0</v>
      </c>
      <c r="C2577">
        <v>2576</v>
      </c>
      <c r="D2577">
        <v>18595</v>
      </c>
      <c r="E2577" s="4">
        <v>39844</v>
      </c>
      <c r="F2577">
        <v>6</v>
      </c>
      <c r="G2577" s="15">
        <f>I2577*F2577</f>
        <v>1020</v>
      </c>
      <c r="H2577" s="9">
        <v>0.1</v>
      </c>
      <c r="I2577" s="13">
        <f>VLOOKUP($U2577,Pricebook!$A:$D,4,0)</f>
        <v>170</v>
      </c>
      <c r="J2577" s="11">
        <f>G2577*(1-H2577)</f>
        <v>918</v>
      </c>
      <c r="K2577" t="s">
        <v>234</v>
      </c>
      <c r="L2577" t="s">
        <v>235</v>
      </c>
      <c r="M2577" t="str">
        <f>VLOOKUP($L2577,Companies!$A:$G,7,)</f>
        <v>Television Services</v>
      </c>
      <c r="N2577" t="str">
        <f>VLOOKUP($L2577,Companies!$A:$G,6,)</f>
        <v>Consumer Services</v>
      </c>
      <c r="O2577" s="6" t="s">
        <v>1270</v>
      </c>
      <c r="P2577" s="6" t="s">
        <v>1271</v>
      </c>
      <c r="Q2577" t="s">
        <v>232</v>
      </c>
      <c r="R2577" t="s">
        <v>61</v>
      </c>
      <c r="S2577" s="4">
        <v>39846</v>
      </c>
      <c r="T2577" s="7">
        <f>S2577-E2577</f>
        <v>2</v>
      </c>
      <c r="U2577" t="s">
        <v>14219</v>
      </c>
      <c r="V2577" s="6" t="s">
        <v>14254</v>
      </c>
      <c r="W2577" t="s">
        <v>14269</v>
      </c>
      <c r="X2577" t="s">
        <v>14195</v>
      </c>
      <c r="Y2577" t="str">
        <f>VLOOKUP(R2577,Managers!$A:$B,2,)</f>
        <v>Allen Young</v>
      </c>
      <c r="Z2577" s="11">
        <f>VLOOKUP(X2577,HourlyWages!$A:$B,2,0)</f>
        <v>52</v>
      </c>
      <c r="AA2577">
        <v>1</v>
      </c>
    </row>
    <row r="2578" spans="1:27" x14ac:dyDescent="0.3">
      <c r="A2578" t="b">
        <f>COUNTIF($C$1:C2578, C2578)&gt;1</f>
        <v>0</v>
      </c>
      <c r="B2578" t="b">
        <f>VLOOKUP(C2578,Sheet3!$A:$B,2,0) &gt; 1</f>
        <v>0</v>
      </c>
      <c r="C2578">
        <v>2577</v>
      </c>
      <c r="D2578">
        <v>18595</v>
      </c>
      <c r="E2578" s="4">
        <v>39844</v>
      </c>
      <c r="F2578">
        <v>16</v>
      </c>
      <c r="G2578" s="15">
        <f>I2578*F2578</f>
        <v>2240</v>
      </c>
      <c r="H2578" s="9">
        <v>0.03</v>
      </c>
      <c r="I2578" s="13">
        <f>VLOOKUP($U2578,Pricebook!$A:$D,4,0)</f>
        <v>140</v>
      </c>
      <c r="J2578" s="11">
        <f>G2578*(1-H2578)</f>
        <v>2172.7999999999997</v>
      </c>
      <c r="K2578" t="s">
        <v>234</v>
      </c>
      <c r="L2578" t="s">
        <v>235</v>
      </c>
      <c r="M2578" t="str">
        <f>VLOOKUP($L2578,Companies!$A:$G,7,)</f>
        <v>Television Services</v>
      </c>
      <c r="N2578" t="str">
        <f>VLOOKUP($L2578,Companies!$A:$G,6,)</f>
        <v>Consumer Services</v>
      </c>
      <c r="O2578" s="6" t="s">
        <v>1270</v>
      </c>
      <c r="P2578" s="6" t="s">
        <v>1271</v>
      </c>
      <c r="Q2578" t="s">
        <v>232</v>
      </c>
      <c r="R2578" t="s">
        <v>61</v>
      </c>
      <c r="S2578" s="4">
        <v>39846</v>
      </c>
      <c r="T2578" s="7">
        <f>S2578-E2578</f>
        <v>2</v>
      </c>
      <c r="U2578" t="s">
        <v>14207</v>
      </c>
      <c r="V2578" s="6" t="s">
        <v>14254</v>
      </c>
      <c r="W2578" t="s">
        <v>14269</v>
      </c>
      <c r="X2578" t="s">
        <v>14191</v>
      </c>
      <c r="Y2578" t="str">
        <f>VLOOKUP(R2578,Managers!$A:$B,2,)</f>
        <v>Allen Young</v>
      </c>
      <c r="Z2578" s="11">
        <f>VLOOKUP(X2578,HourlyWages!$A:$B,2,0)</f>
        <v>60</v>
      </c>
      <c r="AA2578">
        <v>1</v>
      </c>
    </row>
    <row r="2579" spans="1:27" x14ac:dyDescent="0.3">
      <c r="A2579" t="b">
        <f>COUNTIF($C$1:C2579, C2579)&gt;1</f>
        <v>0</v>
      </c>
      <c r="B2579" t="b">
        <f>VLOOKUP(C2579,Sheet3!$A:$B,2,0) &gt; 1</f>
        <v>0</v>
      </c>
      <c r="C2579">
        <v>2578</v>
      </c>
      <c r="D2579">
        <v>18596</v>
      </c>
      <c r="E2579" s="4">
        <v>41184</v>
      </c>
      <c r="F2579">
        <v>42</v>
      </c>
      <c r="G2579" s="15">
        <f>I2579*F2579</f>
        <v>5250</v>
      </c>
      <c r="H2579" s="9">
        <v>0.02</v>
      </c>
      <c r="I2579" s="13">
        <f>VLOOKUP($U2579,Pricebook!$A:$D,4,0)</f>
        <v>125</v>
      </c>
      <c r="J2579" s="11">
        <f>G2579*(1-H2579)</f>
        <v>5145</v>
      </c>
      <c r="K2579" t="s">
        <v>1497</v>
      </c>
      <c r="L2579" t="s">
        <v>508</v>
      </c>
      <c r="M2579" t="str">
        <f>VLOOKUP($L2579,Companies!$A:$G,7,)</f>
        <v>Semiconductors</v>
      </c>
      <c r="N2579" t="str">
        <f>VLOOKUP($L2579,Companies!$A:$G,6,)</f>
        <v>Technology</v>
      </c>
      <c r="O2579" s="6" t="s">
        <v>2009</v>
      </c>
      <c r="P2579" s="6">
        <v>59601</v>
      </c>
      <c r="Q2579" t="s">
        <v>1213</v>
      </c>
      <c r="R2579" t="s">
        <v>23</v>
      </c>
      <c r="S2579" s="4">
        <v>41186</v>
      </c>
      <c r="T2579" s="7">
        <f>S2579-E2579</f>
        <v>2</v>
      </c>
      <c r="U2579" t="s">
        <v>14221</v>
      </c>
      <c r="V2579" s="6" t="s">
        <v>14254</v>
      </c>
      <c r="W2579" t="s">
        <v>14265</v>
      </c>
      <c r="X2579" t="s">
        <v>14199</v>
      </c>
      <c r="Y2579" t="str">
        <f>VLOOKUP(R2579,Managers!$A:$B,2,)</f>
        <v>Bob Turner</v>
      </c>
      <c r="Z2579" s="11">
        <f>VLOOKUP(X2579,HourlyWages!$A:$B,2,0)</f>
        <v>68</v>
      </c>
      <c r="AA2579">
        <v>1</v>
      </c>
    </row>
    <row r="2580" spans="1:27" x14ac:dyDescent="0.3">
      <c r="A2580" t="b">
        <f>COUNTIF($C$1:C2580, C2580)&gt;1</f>
        <v>0</v>
      </c>
      <c r="B2580" t="b">
        <f>VLOOKUP(C2580,Sheet3!$A:$B,2,0) &gt; 1</f>
        <v>0</v>
      </c>
      <c r="C2580">
        <v>2579</v>
      </c>
      <c r="D2580">
        <v>18596</v>
      </c>
      <c r="E2580" s="4">
        <v>41184</v>
      </c>
      <c r="F2580">
        <v>32</v>
      </c>
      <c r="G2580" s="15">
        <f>I2580*F2580</f>
        <v>6400</v>
      </c>
      <c r="H2580" s="9">
        <v>0.01</v>
      </c>
      <c r="I2580" s="13">
        <f>VLOOKUP($U2580,Pricebook!$A:$D,4,0)</f>
        <v>200</v>
      </c>
      <c r="J2580" s="11">
        <f>G2580*(1-H2580)</f>
        <v>6336</v>
      </c>
      <c r="K2580" t="s">
        <v>1497</v>
      </c>
      <c r="L2580" t="s">
        <v>508</v>
      </c>
      <c r="M2580" t="str">
        <f>VLOOKUP($L2580,Companies!$A:$G,7,)</f>
        <v>Semiconductors</v>
      </c>
      <c r="N2580" t="str">
        <f>VLOOKUP($L2580,Companies!$A:$G,6,)</f>
        <v>Technology</v>
      </c>
      <c r="O2580" s="6" t="s">
        <v>2009</v>
      </c>
      <c r="P2580" s="6">
        <v>59601</v>
      </c>
      <c r="Q2580" t="s">
        <v>1213</v>
      </c>
      <c r="R2580" t="s">
        <v>23</v>
      </c>
      <c r="S2580" s="4">
        <v>41186</v>
      </c>
      <c r="T2580" s="7">
        <f>S2580-E2580</f>
        <v>2</v>
      </c>
      <c r="U2580" t="s">
        <v>14214</v>
      </c>
      <c r="V2580" s="6" t="s">
        <v>14257</v>
      </c>
      <c r="W2580" t="s">
        <v>14258</v>
      </c>
      <c r="X2580" t="s">
        <v>14195</v>
      </c>
      <c r="Y2580" t="str">
        <f>VLOOKUP(R2580,Managers!$A:$B,2,)</f>
        <v>Bob Turner</v>
      </c>
      <c r="Z2580" s="11">
        <f>VLOOKUP(X2580,HourlyWages!$A:$B,2,0)</f>
        <v>52</v>
      </c>
      <c r="AA2580">
        <v>1</v>
      </c>
    </row>
    <row r="2581" spans="1:27" x14ac:dyDescent="0.3">
      <c r="A2581" t="b">
        <f>COUNTIF($C$1:C2581, C2581)&gt;1</f>
        <v>0</v>
      </c>
      <c r="B2581" t="b">
        <f>VLOOKUP(C2581,Sheet3!$A:$B,2,0) &gt; 1</f>
        <v>0</v>
      </c>
      <c r="C2581">
        <v>2580</v>
      </c>
      <c r="D2581">
        <v>18597</v>
      </c>
      <c r="E2581" s="4">
        <v>40447</v>
      </c>
      <c r="F2581">
        <v>37</v>
      </c>
      <c r="G2581" s="15">
        <f>I2581*F2581</f>
        <v>7400</v>
      </c>
      <c r="H2581" s="9">
        <v>0.1</v>
      </c>
      <c r="I2581" s="13">
        <f>VLOOKUP($U2581,Pricebook!$A:$D,4,0)</f>
        <v>200</v>
      </c>
      <c r="J2581" s="11">
        <f>G2581*(1-H2581)</f>
        <v>6660</v>
      </c>
      <c r="K2581" t="s">
        <v>1257</v>
      </c>
      <c r="L2581" t="s">
        <v>351</v>
      </c>
      <c r="M2581" t="str">
        <f>VLOOKUP($L2581,Companies!$A:$G,7,)</f>
        <v>Department/Specialty Retail Stores</v>
      </c>
      <c r="N2581" t="str">
        <f>VLOOKUP($L2581,Companies!$A:$G,6,)</f>
        <v>Consumer Services</v>
      </c>
      <c r="O2581" s="6" t="s">
        <v>1258</v>
      </c>
      <c r="P2581" s="6">
        <v>37087</v>
      </c>
      <c r="Q2581" t="s">
        <v>81</v>
      </c>
      <c r="R2581" t="s">
        <v>34</v>
      </c>
      <c r="S2581" s="4">
        <v>40448</v>
      </c>
      <c r="T2581" s="7">
        <f>S2581-E2581</f>
        <v>1</v>
      </c>
      <c r="U2581" t="s">
        <v>14214</v>
      </c>
      <c r="V2581" s="6" t="s">
        <v>14251</v>
      </c>
      <c r="W2581" t="s">
        <v>14266</v>
      </c>
      <c r="X2581" t="s">
        <v>14187</v>
      </c>
      <c r="Y2581" t="str">
        <f>VLOOKUP(R2581,Managers!$A:$B,2,)</f>
        <v>Frank Mitchell</v>
      </c>
      <c r="Z2581" s="11">
        <f>VLOOKUP(X2581,HourlyWages!$A:$B,2,0)</f>
        <v>45</v>
      </c>
      <c r="AA2581">
        <v>1</v>
      </c>
    </row>
    <row r="2582" spans="1:27" x14ac:dyDescent="0.3">
      <c r="A2582" t="b">
        <f>COUNTIF($C$1:C2582, C2582)&gt;1</f>
        <v>0</v>
      </c>
      <c r="B2582" t="b">
        <f>VLOOKUP(C2582,Sheet3!$A:$B,2,0) &gt; 1</f>
        <v>0</v>
      </c>
      <c r="C2582">
        <v>2581</v>
      </c>
      <c r="D2582">
        <v>18598</v>
      </c>
      <c r="E2582" s="4">
        <v>40396</v>
      </c>
      <c r="F2582">
        <v>24</v>
      </c>
      <c r="G2582" s="15">
        <f>I2582*F2582</f>
        <v>3840</v>
      </c>
      <c r="H2582" s="9">
        <v>0.1</v>
      </c>
      <c r="I2582" s="13">
        <f>VLOOKUP($U2582,Pricebook!$A:$D,4,0)</f>
        <v>160</v>
      </c>
      <c r="J2582" s="11">
        <f>G2582*(1-H2582)</f>
        <v>3456</v>
      </c>
      <c r="K2582" t="s">
        <v>669</v>
      </c>
      <c r="L2582" t="s">
        <v>68</v>
      </c>
      <c r="M2582" t="str">
        <f>VLOOKUP($L2582,Companies!$A:$G,7,)</f>
        <v>Other Specialty Stores</v>
      </c>
      <c r="N2582" t="str">
        <f>VLOOKUP($L2582,Companies!$A:$G,6,)</f>
        <v>Consumer Services</v>
      </c>
      <c r="O2582" s="6" t="s">
        <v>670</v>
      </c>
      <c r="P2582" s="6">
        <v>80906</v>
      </c>
      <c r="Q2582" t="s">
        <v>237</v>
      </c>
      <c r="R2582" t="s">
        <v>23</v>
      </c>
      <c r="S2582" s="4">
        <v>40399</v>
      </c>
      <c r="T2582" s="7">
        <f>S2582-E2582</f>
        <v>3</v>
      </c>
      <c r="U2582" t="s">
        <v>14218</v>
      </c>
      <c r="V2582" s="6" t="s">
        <v>14251</v>
      </c>
      <c r="W2582" t="s">
        <v>14266</v>
      </c>
      <c r="X2582" t="s">
        <v>14199</v>
      </c>
      <c r="Y2582" t="str">
        <f>VLOOKUP(R2582,Managers!$A:$B,2,)</f>
        <v>Bob Turner</v>
      </c>
      <c r="Z2582" s="11">
        <f>VLOOKUP(X2582,HourlyWages!$A:$B,2,0)</f>
        <v>68</v>
      </c>
      <c r="AA2582">
        <v>1</v>
      </c>
    </row>
    <row r="2583" spans="1:27" x14ac:dyDescent="0.3">
      <c r="A2583" t="b">
        <f>COUNTIF($C$1:C2583, C2583)&gt;1</f>
        <v>0</v>
      </c>
      <c r="B2583" t="b">
        <f>VLOOKUP(C2583,Sheet3!$A:$B,2,0) &gt; 1</f>
        <v>0</v>
      </c>
      <c r="C2583">
        <v>2582</v>
      </c>
      <c r="D2583">
        <v>18598</v>
      </c>
      <c r="E2583" s="4">
        <v>40396</v>
      </c>
      <c r="F2583">
        <v>46</v>
      </c>
      <c r="G2583" s="15">
        <f>I2583*F2583</f>
        <v>5750</v>
      </c>
      <c r="H2583" s="9">
        <v>0.03</v>
      </c>
      <c r="I2583" s="13">
        <f>VLOOKUP($U2583,Pricebook!$A:$D,4,0)</f>
        <v>125</v>
      </c>
      <c r="J2583" s="11">
        <f>G2583*(1-H2583)</f>
        <v>5577.5</v>
      </c>
      <c r="K2583" t="s">
        <v>669</v>
      </c>
      <c r="L2583" t="s">
        <v>68</v>
      </c>
      <c r="M2583" t="str">
        <f>VLOOKUP($L2583,Companies!$A:$G,7,)</f>
        <v>Other Specialty Stores</v>
      </c>
      <c r="N2583" t="str">
        <f>VLOOKUP($L2583,Companies!$A:$G,6,)</f>
        <v>Consumer Services</v>
      </c>
      <c r="O2583" s="6" t="s">
        <v>670</v>
      </c>
      <c r="P2583" s="6">
        <v>80906</v>
      </c>
      <c r="Q2583" t="s">
        <v>237</v>
      </c>
      <c r="R2583" t="s">
        <v>23</v>
      </c>
      <c r="S2583" s="4">
        <v>40398</v>
      </c>
      <c r="T2583" s="7">
        <f>S2583-E2583</f>
        <v>2</v>
      </c>
      <c r="U2583" t="s">
        <v>14208</v>
      </c>
      <c r="V2583" s="6" t="s">
        <v>14251</v>
      </c>
      <c r="W2583" t="s">
        <v>14263</v>
      </c>
      <c r="X2583" t="s">
        <v>14201</v>
      </c>
      <c r="Y2583" t="str">
        <f>VLOOKUP(R2583,Managers!$A:$B,2,)</f>
        <v>Bob Turner</v>
      </c>
      <c r="Z2583" s="11">
        <f>VLOOKUP(X2583,HourlyWages!$A:$B,2,0)</f>
        <v>53</v>
      </c>
      <c r="AA2583">
        <v>1</v>
      </c>
    </row>
    <row r="2584" spans="1:27" x14ac:dyDescent="0.3">
      <c r="A2584" t="b">
        <f>COUNTIF($C$1:C2584, C2584)&gt;1</f>
        <v>0</v>
      </c>
      <c r="B2584" t="b">
        <f>VLOOKUP(C2584,Sheet3!$A:$B,2,0) &gt; 1</f>
        <v>0</v>
      </c>
      <c r="C2584">
        <v>2583</v>
      </c>
      <c r="D2584">
        <v>18627</v>
      </c>
      <c r="E2584" s="4">
        <v>40532</v>
      </c>
      <c r="F2584">
        <v>4</v>
      </c>
      <c r="G2584" s="15">
        <f>I2584*F2584</f>
        <v>800</v>
      </c>
      <c r="H2584" s="9">
        <v>0.01</v>
      </c>
      <c r="I2584" s="13">
        <f>VLOOKUP($U2584,Pricebook!$A:$D,4,0)</f>
        <v>200</v>
      </c>
      <c r="J2584" s="11">
        <f>G2584*(1-H2584)</f>
        <v>792</v>
      </c>
      <c r="K2584" t="s">
        <v>1146</v>
      </c>
      <c r="L2584" t="s">
        <v>203</v>
      </c>
      <c r="M2584" t="str">
        <f>VLOOKUP($L2584,Companies!$A:$G,7,)</f>
        <v>Catalog/Specialty Distribution</v>
      </c>
      <c r="N2584" t="str">
        <f>VLOOKUP($L2584,Companies!$A:$G,6,)</f>
        <v>Consumer Services</v>
      </c>
      <c r="O2584" s="6" t="s">
        <v>1147</v>
      </c>
      <c r="P2584" s="6">
        <v>11803</v>
      </c>
      <c r="Q2584" t="s">
        <v>60</v>
      </c>
      <c r="R2584" t="s">
        <v>61</v>
      </c>
      <c r="S2584" s="4">
        <v>40533</v>
      </c>
      <c r="T2584" s="7">
        <f>S2584-E2584</f>
        <v>1</v>
      </c>
      <c r="U2584" t="s">
        <v>14214</v>
      </c>
      <c r="V2584" s="6" t="s">
        <v>14254</v>
      </c>
      <c r="W2584" t="s">
        <v>14255</v>
      </c>
      <c r="X2584" t="s">
        <v>14188</v>
      </c>
      <c r="Y2584" t="str">
        <f>VLOOKUP(R2584,Managers!$A:$B,2,)</f>
        <v>Allen Young</v>
      </c>
      <c r="Z2584" s="11">
        <f>VLOOKUP(X2584,HourlyWages!$A:$B,2,0)</f>
        <v>52</v>
      </c>
      <c r="AA2584">
        <v>1</v>
      </c>
    </row>
    <row r="2585" spans="1:27" x14ac:dyDescent="0.3">
      <c r="A2585" t="b">
        <f>COUNTIF($C$1:C2585, C2585)&gt;1</f>
        <v>0</v>
      </c>
      <c r="B2585" t="b">
        <f>VLOOKUP(C2585,Sheet3!$A:$B,2,0) &gt; 1</f>
        <v>0</v>
      </c>
      <c r="C2585">
        <v>2584</v>
      </c>
      <c r="D2585">
        <v>18661</v>
      </c>
      <c r="E2585" s="4">
        <v>41160</v>
      </c>
      <c r="F2585">
        <v>12</v>
      </c>
      <c r="G2585" s="15">
        <f>I2585*F2585</f>
        <v>1500</v>
      </c>
      <c r="H2585" s="9">
        <v>0.05</v>
      </c>
      <c r="I2585" s="13">
        <f>VLOOKUP($U2585,Pricebook!$A:$D,4,0)</f>
        <v>125</v>
      </c>
      <c r="J2585" s="11">
        <f>G2585*(1-H2585)</f>
        <v>1425</v>
      </c>
      <c r="K2585" t="s">
        <v>135</v>
      </c>
      <c r="L2585" t="s">
        <v>136</v>
      </c>
      <c r="M2585" t="str">
        <f>VLOOKUP($L2585,Companies!$A:$G,7,)</f>
        <v>Electronic Components</v>
      </c>
      <c r="N2585" t="str">
        <f>VLOOKUP($L2585,Companies!$A:$G,6,)</f>
        <v>Capital Goods</v>
      </c>
      <c r="O2585" s="6" t="s">
        <v>2010</v>
      </c>
      <c r="P2585" s="6">
        <v>75104</v>
      </c>
      <c r="Q2585" t="s">
        <v>48</v>
      </c>
      <c r="R2585" t="s">
        <v>16</v>
      </c>
      <c r="S2585" s="4">
        <v>41164</v>
      </c>
      <c r="T2585" s="7">
        <f>S2585-E2585</f>
        <v>4</v>
      </c>
      <c r="U2585" t="s">
        <v>14221</v>
      </c>
      <c r="V2585" s="6" t="s">
        <v>14254</v>
      </c>
      <c r="W2585" t="s">
        <v>14255</v>
      </c>
      <c r="X2585" t="s">
        <v>14194</v>
      </c>
      <c r="Y2585" t="str">
        <f>VLOOKUP(R2585,Managers!$A:$B,2,)</f>
        <v>Josh Martinez</v>
      </c>
      <c r="Z2585" s="11">
        <f>VLOOKUP(X2585,HourlyWages!$A:$B,2,0)</f>
        <v>71</v>
      </c>
      <c r="AA2585">
        <v>1</v>
      </c>
    </row>
    <row r="2586" spans="1:27" x14ac:dyDescent="0.3">
      <c r="A2586" t="b">
        <f>COUNTIF($C$1:C2586, C2586)&gt;1</f>
        <v>0</v>
      </c>
      <c r="B2586" t="b">
        <f>VLOOKUP(C2586,Sheet3!$A:$B,2,0) &gt; 1</f>
        <v>0</v>
      </c>
      <c r="C2586">
        <v>2585</v>
      </c>
      <c r="D2586">
        <v>18661</v>
      </c>
      <c r="E2586" s="4">
        <v>41160</v>
      </c>
      <c r="F2586">
        <v>11</v>
      </c>
      <c r="G2586" s="15">
        <f>I2586*F2586</f>
        <v>1375</v>
      </c>
      <c r="H2586" s="9">
        <v>0.04</v>
      </c>
      <c r="I2586" s="13">
        <f>VLOOKUP($U2586,Pricebook!$A:$D,4,0)</f>
        <v>125</v>
      </c>
      <c r="J2586" s="11">
        <f>G2586*(1-H2586)</f>
        <v>1320</v>
      </c>
      <c r="K2586" t="s">
        <v>135</v>
      </c>
      <c r="L2586" t="s">
        <v>136</v>
      </c>
      <c r="M2586" t="str">
        <f>VLOOKUP($L2586,Companies!$A:$G,7,)</f>
        <v>Electronic Components</v>
      </c>
      <c r="N2586" t="str">
        <f>VLOOKUP($L2586,Companies!$A:$G,6,)</f>
        <v>Capital Goods</v>
      </c>
      <c r="O2586" s="6" t="s">
        <v>2010</v>
      </c>
      <c r="P2586" s="6">
        <v>75104</v>
      </c>
      <c r="Q2586" t="s">
        <v>48</v>
      </c>
      <c r="R2586" t="s">
        <v>16</v>
      </c>
      <c r="S2586" s="4">
        <v>41162</v>
      </c>
      <c r="T2586" s="7">
        <f>S2586-E2586</f>
        <v>2</v>
      </c>
      <c r="U2586" t="s">
        <v>14209</v>
      </c>
      <c r="V2586" s="6" t="s">
        <v>14251</v>
      </c>
      <c r="W2586" t="s">
        <v>14263</v>
      </c>
      <c r="X2586" t="s">
        <v>14189</v>
      </c>
      <c r="Y2586" t="str">
        <f>VLOOKUP(R2586,Managers!$A:$B,2,)</f>
        <v>Josh Martinez</v>
      </c>
      <c r="Z2586" s="11">
        <f>VLOOKUP(X2586,HourlyWages!$A:$B,2,0)</f>
        <v>62</v>
      </c>
      <c r="AA2586">
        <v>1</v>
      </c>
    </row>
    <row r="2587" spans="1:27" x14ac:dyDescent="0.3">
      <c r="A2587" t="b">
        <f>COUNTIF($C$1:C2587, C2587)&gt;1</f>
        <v>0</v>
      </c>
      <c r="B2587" t="b">
        <f>VLOOKUP(C2587,Sheet3!$A:$B,2,0) &gt; 1</f>
        <v>0</v>
      </c>
      <c r="C2587">
        <v>2586</v>
      </c>
      <c r="D2587">
        <v>18688</v>
      </c>
      <c r="E2587" s="4">
        <v>40607</v>
      </c>
      <c r="F2587">
        <v>49</v>
      </c>
      <c r="G2587" s="15">
        <f>I2587*F2587</f>
        <v>7840</v>
      </c>
      <c r="H2587" s="9">
        <v>0.04</v>
      </c>
      <c r="I2587" s="13">
        <f>VLOOKUP($U2587,Pricebook!$A:$D,4,0)</f>
        <v>160</v>
      </c>
      <c r="J2587" s="11">
        <f>G2587*(1-H2587)</f>
        <v>7526.4</v>
      </c>
      <c r="K2587" t="s">
        <v>451</v>
      </c>
      <c r="L2587" t="s">
        <v>452</v>
      </c>
      <c r="M2587" t="str">
        <f>VLOOKUP($L2587,Companies!$A:$G,7,)</f>
        <v>Biotechnology: Biological Products (No Diagnostic Substances)</v>
      </c>
      <c r="N2587" t="str">
        <f>VLOOKUP($L2587,Companies!$A:$G,6,)</f>
        <v>Health Care</v>
      </c>
      <c r="O2587" s="6" t="s">
        <v>1462</v>
      </c>
      <c r="P2587" s="6">
        <v>84660</v>
      </c>
      <c r="Q2587" t="s">
        <v>201</v>
      </c>
      <c r="R2587" t="s">
        <v>23</v>
      </c>
      <c r="S2587" s="4">
        <v>40609</v>
      </c>
      <c r="T2587" s="7">
        <f>S2587-E2587</f>
        <v>2</v>
      </c>
      <c r="U2587" t="s">
        <v>14218</v>
      </c>
      <c r="V2587" s="6" t="s">
        <v>14257</v>
      </c>
      <c r="W2587" t="s">
        <v>14264</v>
      </c>
      <c r="X2587" t="s">
        <v>14197</v>
      </c>
      <c r="Y2587" t="str">
        <f>VLOOKUP(R2587,Managers!$A:$B,2,)</f>
        <v>Bob Turner</v>
      </c>
      <c r="Z2587" s="11">
        <f>VLOOKUP(X2587,HourlyWages!$A:$B,2,0)</f>
        <v>71</v>
      </c>
      <c r="AA2587">
        <v>1</v>
      </c>
    </row>
    <row r="2588" spans="1:27" x14ac:dyDescent="0.3">
      <c r="A2588" t="b">
        <f>COUNTIF($C$1:C2588, C2588)&gt;1</f>
        <v>0</v>
      </c>
      <c r="B2588" t="b">
        <f>VLOOKUP(C2588,Sheet3!$A:$B,2,0) &gt; 1</f>
        <v>0</v>
      </c>
      <c r="C2588">
        <v>2587</v>
      </c>
      <c r="D2588">
        <v>18688</v>
      </c>
      <c r="E2588" s="4">
        <v>40607</v>
      </c>
      <c r="F2588">
        <v>15</v>
      </c>
      <c r="G2588" s="15">
        <f>I2588*F2588</f>
        <v>3000</v>
      </c>
      <c r="H2588" s="9">
        <v>0.09</v>
      </c>
      <c r="I2588" s="13">
        <f>VLOOKUP($U2588,Pricebook!$A:$D,4,0)</f>
        <v>200</v>
      </c>
      <c r="J2588" s="11">
        <f>G2588*(1-H2588)</f>
        <v>2730</v>
      </c>
      <c r="K2588" t="s">
        <v>451</v>
      </c>
      <c r="L2588" t="s">
        <v>452</v>
      </c>
      <c r="M2588" t="str">
        <f>VLOOKUP($L2588,Companies!$A:$G,7,)</f>
        <v>Biotechnology: Biological Products (No Diagnostic Substances)</v>
      </c>
      <c r="N2588" t="str">
        <f>VLOOKUP($L2588,Companies!$A:$G,6,)</f>
        <v>Health Care</v>
      </c>
      <c r="O2588" s="6" t="s">
        <v>1462</v>
      </c>
      <c r="P2588" s="6">
        <v>84660</v>
      </c>
      <c r="Q2588" t="s">
        <v>201</v>
      </c>
      <c r="R2588" t="s">
        <v>23</v>
      </c>
      <c r="S2588" s="4">
        <v>40609</v>
      </c>
      <c r="T2588" s="7">
        <f>S2588-E2588</f>
        <v>2</v>
      </c>
      <c r="U2588" t="s">
        <v>14214</v>
      </c>
      <c r="V2588" s="6" t="s">
        <v>14251</v>
      </c>
      <c r="W2588" t="s">
        <v>14267</v>
      </c>
      <c r="X2588" t="s">
        <v>14189</v>
      </c>
      <c r="Y2588" t="str">
        <f>VLOOKUP(R2588,Managers!$A:$B,2,)</f>
        <v>Bob Turner</v>
      </c>
      <c r="Z2588" s="11">
        <f>VLOOKUP(X2588,HourlyWages!$A:$B,2,0)</f>
        <v>62</v>
      </c>
      <c r="AA2588">
        <v>1</v>
      </c>
    </row>
    <row r="2589" spans="1:27" x14ac:dyDescent="0.3">
      <c r="A2589" t="b">
        <f>COUNTIF($C$1:C2589, C2589)&gt;1</f>
        <v>0</v>
      </c>
      <c r="B2589" t="b">
        <f>VLOOKUP(C2589,Sheet3!$A:$B,2,0) &gt; 1</f>
        <v>0</v>
      </c>
      <c r="C2589">
        <v>2588</v>
      </c>
      <c r="D2589">
        <v>18688</v>
      </c>
      <c r="E2589" s="4">
        <v>40607</v>
      </c>
      <c r="F2589">
        <v>41</v>
      </c>
      <c r="G2589" s="15">
        <f>I2589*F2589</f>
        <v>6150</v>
      </c>
      <c r="H2589" s="9">
        <v>0.1</v>
      </c>
      <c r="I2589" s="13">
        <f>VLOOKUP($U2589,Pricebook!$A:$D,4,0)</f>
        <v>150</v>
      </c>
      <c r="J2589" s="11">
        <f>G2589*(1-H2589)</f>
        <v>5535</v>
      </c>
      <c r="K2589" t="s">
        <v>451</v>
      </c>
      <c r="L2589" t="s">
        <v>452</v>
      </c>
      <c r="M2589" t="str">
        <f>VLOOKUP($L2589,Companies!$A:$G,7,)</f>
        <v>Biotechnology: Biological Products (No Diagnostic Substances)</v>
      </c>
      <c r="N2589" t="str">
        <f>VLOOKUP($L2589,Companies!$A:$G,6,)</f>
        <v>Health Care</v>
      </c>
      <c r="O2589" s="6" t="s">
        <v>1462</v>
      </c>
      <c r="P2589" s="6">
        <v>84660</v>
      </c>
      <c r="Q2589" t="s">
        <v>201</v>
      </c>
      <c r="R2589" t="s">
        <v>23</v>
      </c>
      <c r="S2589" s="4">
        <v>40608</v>
      </c>
      <c r="T2589" s="7">
        <f>S2589-E2589</f>
        <v>1</v>
      </c>
      <c r="U2589" t="s">
        <v>14210</v>
      </c>
      <c r="V2589" s="6" t="s">
        <v>14254</v>
      </c>
      <c r="W2589" t="s">
        <v>14255</v>
      </c>
      <c r="X2589" t="s">
        <v>14186</v>
      </c>
      <c r="Y2589" t="str">
        <f>VLOOKUP(R2589,Managers!$A:$B,2,)</f>
        <v>Bob Turner</v>
      </c>
      <c r="Z2589" s="11">
        <f>VLOOKUP(X2589,HourlyWages!$A:$B,2,0)</f>
        <v>67</v>
      </c>
      <c r="AA2589">
        <v>1</v>
      </c>
    </row>
    <row r="2590" spans="1:27" x14ac:dyDescent="0.3">
      <c r="A2590" t="b">
        <f>COUNTIF($C$1:C2590, C2590)&gt;1</f>
        <v>0</v>
      </c>
      <c r="B2590" t="b">
        <f>VLOOKUP(C2590,Sheet3!$A:$B,2,0) &gt; 1</f>
        <v>0</v>
      </c>
      <c r="C2590">
        <v>2589</v>
      </c>
      <c r="D2590">
        <v>18689</v>
      </c>
      <c r="E2590" s="4">
        <v>40171</v>
      </c>
      <c r="F2590">
        <v>38</v>
      </c>
      <c r="G2590" s="15">
        <f>I2590*F2590</f>
        <v>6080</v>
      </c>
      <c r="H2590" s="9">
        <v>0.01</v>
      </c>
      <c r="I2590" s="13">
        <f>VLOOKUP($U2590,Pricebook!$A:$D,4,0)</f>
        <v>160</v>
      </c>
      <c r="J2590" s="11">
        <f>G2590*(1-H2590)</f>
        <v>6019.2</v>
      </c>
      <c r="K2590" t="s">
        <v>1436</v>
      </c>
      <c r="L2590" t="s">
        <v>314</v>
      </c>
      <c r="M2590" t="str">
        <f>VLOOKUP($L2590,Companies!$A:$G,7,)</f>
        <v>Semiconductors</v>
      </c>
      <c r="N2590" t="str">
        <f>VLOOKUP($L2590,Companies!$A:$G,6,)</f>
        <v>Technology</v>
      </c>
      <c r="O2590" s="6" t="s">
        <v>1437</v>
      </c>
      <c r="P2590" s="6">
        <v>98503</v>
      </c>
      <c r="Q2590" t="s">
        <v>22</v>
      </c>
      <c r="R2590" t="s">
        <v>23</v>
      </c>
      <c r="S2590" s="4">
        <v>40172</v>
      </c>
      <c r="T2590" s="7">
        <f>S2590-E2590</f>
        <v>1</v>
      </c>
      <c r="U2590" t="s">
        <v>14218</v>
      </c>
      <c r="V2590" s="6" t="s">
        <v>14257</v>
      </c>
      <c r="W2590" t="s">
        <v>14258</v>
      </c>
      <c r="X2590" t="s">
        <v>14195</v>
      </c>
      <c r="Y2590" t="str">
        <f>VLOOKUP(R2590,Managers!$A:$B,2,)</f>
        <v>Bob Turner</v>
      </c>
      <c r="Z2590" s="11">
        <f>VLOOKUP(X2590,HourlyWages!$A:$B,2,0)</f>
        <v>52</v>
      </c>
      <c r="AA2590">
        <v>1</v>
      </c>
    </row>
    <row r="2591" spans="1:27" x14ac:dyDescent="0.3">
      <c r="A2591" t="b">
        <f>COUNTIF($C$1:C2591, C2591)&gt;1</f>
        <v>0</v>
      </c>
      <c r="B2591" t="b">
        <f>VLOOKUP(C2591,Sheet3!$A:$B,2,0) &gt; 1</f>
        <v>0</v>
      </c>
      <c r="C2591">
        <v>2590</v>
      </c>
      <c r="D2591">
        <v>18689</v>
      </c>
      <c r="E2591" s="4">
        <v>40171</v>
      </c>
      <c r="F2591">
        <v>10</v>
      </c>
      <c r="G2591" s="15">
        <f>I2591*F2591</f>
        <v>1100</v>
      </c>
      <c r="H2591" s="9">
        <v>0.05</v>
      </c>
      <c r="I2591" s="13">
        <f>VLOOKUP($U2591,Pricebook!$A:$D,4,0)</f>
        <v>110</v>
      </c>
      <c r="J2591" s="11">
        <f>G2591*(1-H2591)</f>
        <v>1045</v>
      </c>
      <c r="K2591" t="s">
        <v>1436</v>
      </c>
      <c r="L2591" t="s">
        <v>314</v>
      </c>
      <c r="M2591" t="str">
        <f>VLOOKUP($L2591,Companies!$A:$G,7,)</f>
        <v>Semiconductors</v>
      </c>
      <c r="N2591" t="str">
        <f>VLOOKUP($L2591,Companies!$A:$G,6,)</f>
        <v>Technology</v>
      </c>
      <c r="O2591" s="6" t="s">
        <v>1437</v>
      </c>
      <c r="P2591" s="6">
        <v>98503</v>
      </c>
      <c r="Q2591" t="s">
        <v>22</v>
      </c>
      <c r="R2591" t="s">
        <v>23</v>
      </c>
      <c r="S2591" s="4">
        <v>40172</v>
      </c>
      <c r="T2591" s="7">
        <f>S2591-E2591</f>
        <v>1</v>
      </c>
      <c r="U2591" t="s">
        <v>14215</v>
      </c>
      <c r="V2591" s="6" t="s">
        <v>14251</v>
      </c>
      <c r="W2591" t="s">
        <v>14267</v>
      </c>
      <c r="X2591" t="s">
        <v>14199</v>
      </c>
      <c r="Y2591" t="str">
        <f>VLOOKUP(R2591,Managers!$A:$B,2,)</f>
        <v>Bob Turner</v>
      </c>
      <c r="Z2591" s="11">
        <f>VLOOKUP(X2591,HourlyWages!$A:$B,2,0)</f>
        <v>68</v>
      </c>
      <c r="AA2591">
        <v>1</v>
      </c>
    </row>
    <row r="2592" spans="1:27" x14ac:dyDescent="0.3">
      <c r="A2592" t="b">
        <f>COUNTIF($C$1:C2592, C2592)&gt;1</f>
        <v>0</v>
      </c>
      <c r="B2592" t="b">
        <f>VLOOKUP(C2592,Sheet3!$A:$B,2,0) &gt; 1</f>
        <v>0</v>
      </c>
      <c r="C2592">
        <v>2591</v>
      </c>
      <c r="D2592">
        <v>18723</v>
      </c>
      <c r="E2592" s="4">
        <v>40037</v>
      </c>
      <c r="F2592">
        <v>1</v>
      </c>
      <c r="G2592" s="15">
        <f>I2592*F2592</f>
        <v>150</v>
      </c>
      <c r="H2592" s="9">
        <v>0</v>
      </c>
      <c r="I2592" s="13">
        <f>VLOOKUP($U2592,Pricebook!$A:$D,4,0)</f>
        <v>150</v>
      </c>
      <c r="J2592" s="11">
        <f>G2592*(1-H2592)</f>
        <v>150</v>
      </c>
      <c r="K2592" t="s">
        <v>2011</v>
      </c>
      <c r="L2592" t="s">
        <v>314</v>
      </c>
      <c r="M2592" t="str">
        <f>VLOOKUP($L2592,Companies!$A:$G,7,)</f>
        <v>Semiconductors</v>
      </c>
      <c r="N2592" t="str">
        <f>VLOOKUP($L2592,Companies!$A:$G,6,)</f>
        <v>Technology</v>
      </c>
      <c r="O2592" s="6" t="s">
        <v>583</v>
      </c>
      <c r="P2592" s="6">
        <v>77546</v>
      </c>
      <c r="Q2592" t="s">
        <v>48</v>
      </c>
      <c r="R2592" t="s">
        <v>16</v>
      </c>
      <c r="S2592" s="4">
        <v>40039</v>
      </c>
      <c r="T2592" s="7">
        <f>S2592-E2592</f>
        <v>2</v>
      </c>
      <c r="U2592" t="s">
        <v>14210</v>
      </c>
      <c r="V2592" s="6" t="s">
        <v>14251</v>
      </c>
      <c r="W2592" t="s">
        <v>14268</v>
      </c>
      <c r="X2592" t="s">
        <v>14197</v>
      </c>
      <c r="Y2592" t="str">
        <f>VLOOKUP(R2592,Managers!$A:$B,2,)</f>
        <v>Josh Martinez</v>
      </c>
      <c r="Z2592" s="11">
        <f>VLOOKUP(X2592,HourlyWages!$A:$B,2,0)</f>
        <v>71</v>
      </c>
      <c r="AA2592">
        <v>1</v>
      </c>
    </row>
    <row r="2593" spans="1:27" x14ac:dyDescent="0.3">
      <c r="A2593" t="b">
        <f>COUNTIF($C$1:C2593, C2593)&gt;1</f>
        <v>0</v>
      </c>
      <c r="B2593" t="b">
        <f>VLOOKUP(C2593,Sheet3!$A:$B,2,0) &gt; 1</f>
        <v>0</v>
      </c>
      <c r="C2593">
        <v>2592</v>
      </c>
      <c r="D2593">
        <v>18753</v>
      </c>
      <c r="E2593" s="4">
        <v>40025</v>
      </c>
      <c r="F2593">
        <v>31</v>
      </c>
      <c r="G2593" s="15">
        <f>I2593*F2593</f>
        <v>3875</v>
      </c>
      <c r="H2593" s="9">
        <v>0.03</v>
      </c>
      <c r="I2593" s="13">
        <f>VLOOKUP($U2593,Pricebook!$A:$D,4,0)</f>
        <v>125</v>
      </c>
      <c r="J2593" s="11">
        <f>G2593*(1-H2593)</f>
        <v>3758.75</v>
      </c>
      <c r="K2593" t="s">
        <v>135</v>
      </c>
      <c r="L2593" t="s">
        <v>136</v>
      </c>
      <c r="M2593" t="str">
        <f>VLOOKUP($L2593,Companies!$A:$G,7,)</f>
        <v>Electronic Components</v>
      </c>
      <c r="N2593" t="str">
        <f>VLOOKUP($L2593,Companies!$A:$G,6,)</f>
        <v>Capital Goods</v>
      </c>
      <c r="O2593" s="6" t="s">
        <v>960</v>
      </c>
      <c r="P2593" s="6">
        <v>75007</v>
      </c>
      <c r="Q2593" t="s">
        <v>48</v>
      </c>
      <c r="R2593" t="s">
        <v>16</v>
      </c>
      <c r="S2593" s="4">
        <v>40027</v>
      </c>
      <c r="T2593" s="7">
        <f>S2593-E2593</f>
        <v>2</v>
      </c>
      <c r="U2593" t="s">
        <v>14221</v>
      </c>
      <c r="V2593" s="6" t="s">
        <v>14254</v>
      </c>
      <c r="W2593" t="s">
        <v>14255</v>
      </c>
      <c r="X2593" t="s">
        <v>14187</v>
      </c>
      <c r="Y2593" t="str">
        <f>VLOOKUP(R2593,Managers!$A:$B,2,)</f>
        <v>Josh Martinez</v>
      </c>
      <c r="Z2593" s="11">
        <f>VLOOKUP(X2593,HourlyWages!$A:$B,2,0)</f>
        <v>45</v>
      </c>
      <c r="AA2593">
        <v>1</v>
      </c>
    </row>
    <row r="2594" spans="1:27" x14ac:dyDescent="0.3">
      <c r="A2594" t="b">
        <f>COUNTIF($C$1:C2594, C2594)&gt;1</f>
        <v>0</v>
      </c>
      <c r="B2594" t="b">
        <f>VLOOKUP(C2594,Sheet3!$A:$B,2,0) &gt; 1</f>
        <v>0</v>
      </c>
      <c r="C2594">
        <v>2593</v>
      </c>
      <c r="D2594">
        <v>18753</v>
      </c>
      <c r="E2594" s="4">
        <v>40025</v>
      </c>
      <c r="F2594">
        <v>33</v>
      </c>
      <c r="G2594" s="15">
        <f>I2594*F2594</f>
        <v>4125</v>
      </c>
      <c r="H2594" s="9">
        <v>0.01</v>
      </c>
      <c r="I2594" s="13">
        <f>VLOOKUP($U2594,Pricebook!$A:$D,4,0)</f>
        <v>125</v>
      </c>
      <c r="J2594" s="11">
        <f>G2594*(1-H2594)</f>
        <v>4083.75</v>
      </c>
      <c r="K2594" t="s">
        <v>135</v>
      </c>
      <c r="L2594" t="s">
        <v>136</v>
      </c>
      <c r="M2594" t="str">
        <f>VLOOKUP($L2594,Companies!$A:$G,7,)</f>
        <v>Electronic Components</v>
      </c>
      <c r="N2594" t="str">
        <f>VLOOKUP($L2594,Companies!$A:$G,6,)</f>
        <v>Capital Goods</v>
      </c>
      <c r="O2594" s="6" t="s">
        <v>2010</v>
      </c>
      <c r="P2594" s="6">
        <v>75104</v>
      </c>
      <c r="Q2594" t="s">
        <v>48</v>
      </c>
      <c r="R2594" t="s">
        <v>16</v>
      </c>
      <c r="S2594" s="4">
        <v>40027</v>
      </c>
      <c r="T2594" s="7">
        <f>S2594-E2594</f>
        <v>2</v>
      </c>
      <c r="U2594" t="s">
        <v>14221</v>
      </c>
      <c r="V2594" s="6" t="s">
        <v>14251</v>
      </c>
      <c r="W2594" t="s">
        <v>14263</v>
      </c>
      <c r="X2594" t="s">
        <v>14201</v>
      </c>
      <c r="Y2594" t="str">
        <f>VLOOKUP(R2594,Managers!$A:$B,2,)</f>
        <v>Josh Martinez</v>
      </c>
      <c r="Z2594" s="11">
        <f>VLOOKUP(X2594,HourlyWages!$A:$B,2,0)</f>
        <v>53</v>
      </c>
      <c r="AA2594">
        <v>1</v>
      </c>
    </row>
    <row r="2595" spans="1:27" x14ac:dyDescent="0.3">
      <c r="A2595" t="b">
        <f>COUNTIF($C$1:C2595, C2595)&gt;1</f>
        <v>0</v>
      </c>
      <c r="B2595" t="b">
        <f>VLOOKUP(C2595,Sheet3!$A:$B,2,0) &gt; 1</f>
        <v>0</v>
      </c>
      <c r="C2595">
        <v>2594</v>
      </c>
      <c r="D2595">
        <v>18754</v>
      </c>
      <c r="E2595" s="4">
        <v>40081</v>
      </c>
      <c r="F2595">
        <v>8</v>
      </c>
      <c r="G2595" s="15">
        <f>I2595*F2595</f>
        <v>1000</v>
      </c>
      <c r="H2595" s="9">
        <v>0.03</v>
      </c>
      <c r="I2595" s="13">
        <f>VLOOKUP($U2595,Pricebook!$A:$D,4,0)</f>
        <v>125</v>
      </c>
      <c r="J2595" s="11">
        <f>G2595*(1-H2595)</f>
        <v>970</v>
      </c>
      <c r="K2595" t="s">
        <v>2012</v>
      </c>
      <c r="L2595" t="s">
        <v>310</v>
      </c>
      <c r="M2595" t="str">
        <f>VLOOKUP($L2595,Companies!$A:$G,7,)</f>
        <v>Major Pharmaceuticals</v>
      </c>
      <c r="N2595" t="str">
        <f>VLOOKUP($L2595,Companies!$A:$G,6,)</f>
        <v>Health Care</v>
      </c>
      <c r="O2595" s="6" t="s">
        <v>2013</v>
      </c>
      <c r="P2595" s="6" t="s">
        <v>2014</v>
      </c>
      <c r="Q2595" t="s">
        <v>130</v>
      </c>
      <c r="R2595" t="s">
        <v>16</v>
      </c>
      <c r="S2595" s="4">
        <v>40083</v>
      </c>
      <c r="T2595" s="7">
        <f>S2595-E2595</f>
        <v>2</v>
      </c>
      <c r="U2595" t="s">
        <v>14217</v>
      </c>
      <c r="V2595" s="6" t="s">
        <v>14251</v>
      </c>
      <c r="W2595" t="s">
        <v>14263</v>
      </c>
      <c r="X2595" t="s">
        <v>14203</v>
      </c>
      <c r="Y2595" t="str">
        <f>VLOOKUP(R2595,Managers!$A:$B,2,)</f>
        <v>Josh Martinez</v>
      </c>
      <c r="Z2595" s="11">
        <f>VLOOKUP(X2595,HourlyWages!$A:$B,2,0)</f>
        <v>62</v>
      </c>
      <c r="AA2595">
        <v>1</v>
      </c>
    </row>
    <row r="2596" spans="1:27" x14ac:dyDescent="0.3">
      <c r="A2596" t="b">
        <f>COUNTIF($C$1:C2596, C2596)&gt;1</f>
        <v>0</v>
      </c>
      <c r="B2596" t="b">
        <f>VLOOKUP(C2596,Sheet3!$A:$B,2,0) &gt; 1</f>
        <v>0</v>
      </c>
      <c r="C2596">
        <v>2595</v>
      </c>
      <c r="D2596">
        <v>18754</v>
      </c>
      <c r="E2596" s="4">
        <v>40081</v>
      </c>
      <c r="F2596">
        <v>32</v>
      </c>
      <c r="G2596" s="15">
        <f>I2596*F2596</f>
        <v>4800</v>
      </c>
      <c r="H2596" s="9">
        <v>0.08</v>
      </c>
      <c r="I2596" s="13">
        <f>VLOOKUP($U2596,Pricebook!$A:$D,4,0)</f>
        <v>150</v>
      </c>
      <c r="J2596" s="11">
        <f>G2596*(1-H2596)</f>
        <v>4416</v>
      </c>
      <c r="K2596" t="s">
        <v>2012</v>
      </c>
      <c r="L2596" t="s">
        <v>310</v>
      </c>
      <c r="M2596" t="str">
        <f>VLOOKUP($L2596,Companies!$A:$G,7,)</f>
        <v>Major Pharmaceuticals</v>
      </c>
      <c r="N2596" t="str">
        <f>VLOOKUP($L2596,Companies!$A:$G,6,)</f>
        <v>Health Care</v>
      </c>
      <c r="O2596" s="6" t="s">
        <v>2013</v>
      </c>
      <c r="P2596" s="6" t="s">
        <v>2014</v>
      </c>
      <c r="Q2596" t="s">
        <v>130</v>
      </c>
      <c r="R2596" t="s">
        <v>16</v>
      </c>
      <c r="S2596" s="4">
        <v>40082</v>
      </c>
      <c r="T2596" s="7">
        <f>S2596-E2596</f>
        <v>1</v>
      </c>
      <c r="U2596" t="s">
        <v>14210</v>
      </c>
      <c r="V2596" s="6" t="s">
        <v>14251</v>
      </c>
      <c r="W2596" t="s">
        <v>14260</v>
      </c>
      <c r="X2596" t="s">
        <v>14190</v>
      </c>
      <c r="Y2596" t="str">
        <f>VLOOKUP(R2596,Managers!$A:$B,2,)</f>
        <v>Josh Martinez</v>
      </c>
      <c r="Z2596" s="11">
        <f>VLOOKUP(X2596,HourlyWages!$A:$B,2,0)</f>
        <v>67</v>
      </c>
      <c r="AA2596">
        <v>1</v>
      </c>
    </row>
    <row r="2597" spans="1:27" x14ac:dyDescent="0.3">
      <c r="A2597" t="b">
        <f>COUNTIF($C$1:C2597, C2597)&gt;1</f>
        <v>0</v>
      </c>
      <c r="B2597" t="b">
        <f>VLOOKUP(C2597,Sheet3!$A:$B,2,0) &gt; 1</f>
        <v>0</v>
      </c>
      <c r="C2597">
        <v>2596</v>
      </c>
      <c r="D2597">
        <v>18757</v>
      </c>
      <c r="E2597" s="4">
        <v>41051</v>
      </c>
      <c r="F2597">
        <v>9</v>
      </c>
      <c r="G2597" s="15">
        <f>I2597*F2597</f>
        <v>1440</v>
      </c>
      <c r="H2597" s="9">
        <v>0.03</v>
      </c>
      <c r="I2597" s="13">
        <f>VLOOKUP($U2597,Pricebook!$A:$D,4,0)</f>
        <v>160</v>
      </c>
      <c r="J2597" s="11">
        <f>G2597*(1-H2597)</f>
        <v>1396.8</v>
      </c>
      <c r="K2597" t="s">
        <v>2015</v>
      </c>
      <c r="L2597" t="s">
        <v>252</v>
      </c>
      <c r="M2597" t="str">
        <f>VLOOKUP($L2597,Companies!$A:$G,7,)</f>
        <v>Major Pharmaceuticals</v>
      </c>
      <c r="N2597" t="str">
        <f>VLOOKUP($L2597,Companies!$A:$G,6,)</f>
        <v>Health Care</v>
      </c>
      <c r="O2597" s="6" t="s">
        <v>315</v>
      </c>
      <c r="P2597" s="6" t="s">
        <v>1918</v>
      </c>
      <c r="Q2597" t="s">
        <v>95</v>
      </c>
      <c r="R2597" t="s">
        <v>16</v>
      </c>
      <c r="S2597" s="4">
        <v>41053</v>
      </c>
      <c r="T2597" s="7">
        <f>S2597-E2597</f>
        <v>2</v>
      </c>
      <c r="U2597" t="s">
        <v>14218</v>
      </c>
      <c r="V2597" s="6" t="s">
        <v>14251</v>
      </c>
      <c r="W2597" t="s">
        <v>14266</v>
      </c>
      <c r="X2597" t="s">
        <v>14189</v>
      </c>
      <c r="Y2597" t="str">
        <f>VLOOKUP(R2597,Managers!$A:$B,2,)</f>
        <v>Josh Martinez</v>
      </c>
      <c r="Z2597" s="11">
        <f>VLOOKUP(X2597,HourlyWages!$A:$B,2,0)</f>
        <v>62</v>
      </c>
      <c r="AA2597">
        <v>1</v>
      </c>
    </row>
    <row r="2598" spans="1:27" x14ac:dyDescent="0.3">
      <c r="A2598" t="b">
        <f>COUNTIF($C$1:C2598, C2598)&gt;1</f>
        <v>0</v>
      </c>
      <c r="B2598" t="b">
        <f>VLOOKUP(C2598,Sheet3!$A:$B,2,0) &gt; 1</f>
        <v>0</v>
      </c>
      <c r="C2598">
        <v>2597</v>
      </c>
      <c r="D2598">
        <v>18757</v>
      </c>
      <c r="E2598" s="4">
        <v>41051</v>
      </c>
      <c r="F2598">
        <v>5</v>
      </c>
      <c r="G2598" s="15">
        <f>I2598*F2598</f>
        <v>800</v>
      </c>
      <c r="H2598" s="9">
        <v>0.02</v>
      </c>
      <c r="I2598" s="13">
        <f>VLOOKUP($U2598,Pricebook!$A:$D,4,0)</f>
        <v>160</v>
      </c>
      <c r="J2598" s="11">
        <f>G2598*(1-H2598)</f>
        <v>784</v>
      </c>
      <c r="K2598" t="s">
        <v>2015</v>
      </c>
      <c r="L2598" t="s">
        <v>252</v>
      </c>
      <c r="M2598" t="str">
        <f>VLOOKUP($L2598,Companies!$A:$G,7,)</f>
        <v>Major Pharmaceuticals</v>
      </c>
      <c r="N2598" t="str">
        <f>VLOOKUP($L2598,Companies!$A:$G,6,)</f>
        <v>Health Care</v>
      </c>
      <c r="O2598" s="6" t="s">
        <v>315</v>
      </c>
      <c r="P2598" s="6" t="s">
        <v>1918</v>
      </c>
      <c r="Q2598" t="s">
        <v>95</v>
      </c>
      <c r="R2598" t="s">
        <v>16</v>
      </c>
      <c r="S2598" s="4">
        <v>41056</v>
      </c>
      <c r="T2598" s="7">
        <f>S2598-E2598</f>
        <v>5</v>
      </c>
      <c r="U2598" t="s">
        <v>14218</v>
      </c>
      <c r="V2598" s="6" t="s">
        <v>14254</v>
      </c>
      <c r="W2598" t="s">
        <v>14269</v>
      </c>
      <c r="X2598" t="s">
        <v>14199</v>
      </c>
      <c r="Y2598" t="str">
        <f>VLOOKUP(R2598,Managers!$A:$B,2,)</f>
        <v>Josh Martinez</v>
      </c>
      <c r="Z2598" s="11">
        <f>VLOOKUP(X2598,HourlyWages!$A:$B,2,0)</f>
        <v>68</v>
      </c>
      <c r="AA2598">
        <v>1</v>
      </c>
    </row>
    <row r="2599" spans="1:27" x14ac:dyDescent="0.3">
      <c r="A2599" t="b">
        <f>COUNTIF($C$1:C2599, C2599)&gt;1</f>
        <v>0</v>
      </c>
      <c r="B2599" t="b">
        <f>VLOOKUP(C2599,Sheet3!$A:$B,2,0) &gt; 1</f>
        <v>0</v>
      </c>
      <c r="C2599">
        <v>2598</v>
      </c>
      <c r="D2599">
        <v>18757</v>
      </c>
      <c r="E2599" s="4">
        <v>41051</v>
      </c>
      <c r="F2599">
        <v>43</v>
      </c>
      <c r="G2599" s="15">
        <f>I2599*F2599</f>
        <v>4730</v>
      </c>
      <c r="H2599" s="9">
        <v>0.01</v>
      </c>
      <c r="I2599" s="13">
        <f>VLOOKUP($U2599,Pricebook!$A:$D,4,0)</f>
        <v>110</v>
      </c>
      <c r="J2599" s="11">
        <f>G2599*(1-H2599)</f>
        <v>4682.7</v>
      </c>
      <c r="K2599" t="s">
        <v>2015</v>
      </c>
      <c r="L2599" t="s">
        <v>252</v>
      </c>
      <c r="M2599" t="str">
        <f>VLOOKUP($L2599,Companies!$A:$G,7,)</f>
        <v>Major Pharmaceuticals</v>
      </c>
      <c r="N2599" t="str">
        <f>VLOOKUP($L2599,Companies!$A:$G,6,)</f>
        <v>Health Care</v>
      </c>
      <c r="O2599" s="6" t="s">
        <v>1096</v>
      </c>
      <c r="P2599" s="6">
        <v>34787</v>
      </c>
      <c r="Q2599" t="s">
        <v>101</v>
      </c>
      <c r="R2599" t="s">
        <v>34</v>
      </c>
      <c r="S2599" s="4">
        <v>41058</v>
      </c>
      <c r="T2599" s="7">
        <f>S2599-E2599</f>
        <v>7</v>
      </c>
      <c r="U2599" t="s">
        <v>14215</v>
      </c>
      <c r="V2599" s="6" t="s">
        <v>14257</v>
      </c>
      <c r="W2599" t="s">
        <v>14270</v>
      </c>
      <c r="X2599" t="s">
        <v>14195</v>
      </c>
      <c r="Y2599" t="str">
        <f>VLOOKUP(R2599,Managers!$A:$B,2,)</f>
        <v>Frank Mitchell</v>
      </c>
      <c r="Z2599" s="11">
        <f>VLOOKUP(X2599,HourlyWages!$A:$B,2,0)</f>
        <v>52</v>
      </c>
      <c r="AA2599">
        <v>1</v>
      </c>
    </row>
    <row r="2600" spans="1:27" x14ac:dyDescent="0.3">
      <c r="A2600" t="b">
        <f>COUNTIF($C$1:C2600, C2600)&gt;1</f>
        <v>0</v>
      </c>
      <c r="B2600" t="b">
        <f>VLOOKUP(C2600,Sheet3!$A:$B,2,0) &gt; 1</f>
        <v>0</v>
      </c>
      <c r="C2600">
        <v>2599</v>
      </c>
      <c r="D2600">
        <v>18758</v>
      </c>
      <c r="E2600" s="4">
        <v>40288</v>
      </c>
      <c r="F2600">
        <v>20</v>
      </c>
      <c r="G2600" s="15">
        <f>I2600*F2600</f>
        <v>2500</v>
      </c>
      <c r="H2600" s="9">
        <v>0.09</v>
      </c>
      <c r="I2600" s="13">
        <f>VLOOKUP($U2600,Pricebook!$A:$D,4,0)</f>
        <v>125</v>
      </c>
      <c r="J2600" s="11">
        <f>G2600*(1-H2600)</f>
        <v>2275</v>
      </c>
      <c r="K2600" t="s">
        <v>26</v>
      </c>
      <c r="L2600" t="s">
        <v>27</v>
      </c>
      <c r="M2600" t="str">
        <f>VLOOKUP($L2600,Companies!$A:$G,7,)</f>
        <v>Television Services</v>
      </c>
      <c r="N2600" t="str">
        <f>VLOOKUP($L2600,Companies!$A:$G,6,)</f>
        <v>Consumer Services</v>
      </c>
      <c r="O2600" s="6" t="s">
        <v>28</v>
      </c>
      <c r="P2600" s="6" t="s">
        <v>29</v>
      </c>
      <c r="Q2600" t="s">
        <v>22</v>
      </c>
      <c r="R2600" t="s">
        <v>23</v>
      </c>
      <c r="S2600" s="4">
        <v>40290</v>
      </c>
      <c r="T2600" s="7">
        <f>S2600-E2600</f>
        <v>2</v>
      </c>
      <c r="U2600" t="s">
        <v>14208</v>
      </c>
      <c r="V2600" s="6" t="s">
        <v>14257</v>
      </c>
      <c r="W2600" t="s">
        <v>14258</v>
      </c>
      <c r="X2600" t="s">
        <v>14196</v>
      </c>
      <c r="Y2600" t="str">
        <f>VLOOKUP(R2600,Managers!$A:$B,2,)</f>
        <v>Bob Turner</v>
      </c>
      <c r="Z2600" s="11">
        <f>VLOOKUP(X2600,HourlyWages!$A:$B,2,0)</f>
        <v>58</v>
      </c>
      <c r="AA2600">
        <v>1</v>
      </c>
    </row>
    <row r="2601" spans="1:27" x14ac:dyDescent="0.3">
      <c r="A2601" t="b">
        <f>COUNTIF($C$1:C2601, C2601)&gt;1</f>
        <v>0</v>
      </c>
      <c r="B2601" t="b">
        <f>VLOOKUP(C2601,Sheet3!$A:$B,2,0) &gt; 1</f>
        <v>0</v>
      </c>
      <c r="C2601">
        <v>2600</v>
      </c>
      <c r="D2601">
        <v>18788</v>
      </c>
      <c r="E2601" s="4">
        <v>40088</v>
      </c>
      <c r="F2601">
        <v>27</v>
      </c>
      <c r="G2601" s="15">
        <f>I2601*F2601</f>
        <v>3375</v>
      </c>
      <c r="H2601" s="9">
        <v>0.03</v>
      </c>
      <c r="I2601" s="13">
        <f>VLOOKUP($U2601,Pricebook!$A:$D,4,0)</f>
        <v>125</v>
      </c>
      <c r="J2601" s="11">
        <f>G2601*(1-H2601)</f>
        <v>3273.75</v>
      </c>
      <c r="K2601" t="s">
        <v>1463</v>
      </c>
      <c r="L2601" t="s">
        <v>576</v>
      </c>
      <c r="M2601" t="str">
        <f>VLOOKUP($L2601,Companies!$A:$G,7,)</f>
        <v>Clothing/Shoe/Accessory Stores</v>
      </c>
      <c r="N2601" t="str">
        <f>VLOOKUP($L2601,Companies!$A:$G,6,)</f>
        <v>Consumer Services</v>
      </c>
      <c r="O2601" s="6" t="s">
        <v>1961</v>
      </c>
      <c r="P2601" s="6">
        <v>46383</v>
      </c>
      <c r="Q2601" t="s">
        <v>278</v>
      </c>
      <c r="R2601" t="s">
        <v>16</v>
      </c>
      <c r="S2601" s="4">
        <v>40089</v>
      </c>
      <c r="T2601" s="7">
        <f>S2601-E2601</f>
        <v>1</v>
      </c>
      <c r="U2601" t="s">
        <v>14208</v>
      </c>
      <c r="V2601" s="6" t="s">
        <v>14251</v>
      </c>
      <c r="W2601" t="s">
        <v>14266</v>
      </c>
      <c r="X2601" t="s">
        <v>14190</v>
      </c>
      <c r="Y2601" t="str">
        <f>VLOOKUP(R2601,Managers!$A:$B,2,)</f>
        <v>Josh Martinez</v>
      </c>
      <c r="Z2601" s="11">
        <f>VLOOKUP(X2601,HourlyWages!$A:$B,2,0)</f>
        <v>67</v>
      </c>
      <c r="AA2601">
        <v>1</v>
      </c>
    </row>
    <row r="2602" spans="1:27" x14ac:dyDescent="0.3">
      <c r="A2602" t="b">
        <f>COUNTIF($C$1:C2602, C2602)&gt;1</f>
        <v>0</v>
      </c>
      <c r="B2602" t="b">
        <f>VLOOKUP(C2602,Sheet3!$A:$B,2,0) &gt; 1</f>
        <v>0</v>
      </c>
      <c r="C2602">
        <v>2601</v>
      </c>
      <c r="D2602">
        <v>18789</v>
      </c>
      <c r="E2602" s="4">
        <v>40618</v>
      </c>
      <c r="F2602">
        <v>50</v>
      </c>
      <c r="G2602" s="15">
        <f>I2602*F2602</f>
        <v>5500</v>
      </c>
      <c r="H2602" s="9">
        <v>0</v>
      </c>
      <c r="I2602" s="13">
        <f>VLOOKUP($U2602,Pricebook!$A:$D,4,0)</f>
        <v>110</v>
      </c>
      <c r="J2602" s="11">
        <f>G2602*(1-H2602)</f>
        <v>5500</v>
      </c>
      <c r="K2602" t="s">
        <v>2016</v>
      </c>
      <c r="L2602" t="s">
        <v>314</v>
      </c>
      <c r="M2602" t="str">
        <f>VLOOKUP($L2602,Companies!$A:$G,7,)</f>
        <v>Semiconductors</v>
      </c>
      <c r="N2602" t="str">
        <f>VLOOKUP($L2602,Companies!$A:$G,6,)</f>
        <v>Technology</v>
      </c>
      <c r="O2602" s="6" t="s">
        <v>642</v>
      </c>
      <c r="P2602" s="6">
        <v>40324</v>
      </c>
      <c r="Q2602" t="s">
        <v>254</v>
      </c>
      <c r="R2602" t="s">
        <v>34</v>
      </c>
      <c r="S2602" s="4">
        <v>40620</v>
      </c>
      <c r="T2602" s="7">
        <f>S2602-E2602</f>
        <v>2</v>
      </c>
      <c r="U2602" t="s">
        <v>14215</v>
      </c>
      <c r="V2602" s="6" t="s">
        <v>14257</v>
      </c>
      <c r="W2602" t="s">
        <v>14264</v>
      </c>
      <c r="X2602" t="s">
        <v>14202</v>
      </c>
      <c r="Y2602" t="str">
        <f>VLOOKUP(R2602,Managers!$A:$B,2,)</f>
        <v>Frank Mitchell</v>
      </c>
      <c r="Z2602" s="11">
        <f>VLOOKUP(X2602,HourlyWages!$A:$B,2,0)</f>
        <v>71</v>
      </c>
      <c r="AA2602">
        <v>1</v>
      </c>
    </row>
    <row r="2603" spans="1:27" x14ac:dyDescent="0.3">
      <c r="A2603" t="b">
        <f>COUNTIF($C$1:C2603, C2603)&gt;1</f>
        <v>0</v>
      </c>
      <c r="B2603" t="b">
        <f>VLOOKUP(C2603,Sheet3!$A:$B,2,0) &gt; 1</f>
        <v>0</v>
      </c>
      <c r="C2603">
        <v>2602</v>
      </c>
      <c r="D2603">
        <v>18790</v>
      </c>
      <c r="E2603" s="4">
        <v>39855</v>
      </c>
      <c r="F2603">
        <v>7</v>
      </c>
      <c r="G2603" s="15">
        <f>I2603*F2603</f>
        <v>1050</v>
      </c>
      <c r="H2603" s="9">
        <v>0.01</v>
      </c>
      <c r="I2603" s="13">
        <f>VLOOKUP($U2603,Pricebook!$A:$D,4,0)</f>
        <v>150</v>
      </c>
      <c r="J2603" s="11">
        <f>G2603*(1-H2603)</f>
        <v>1039.5</v>
      </c>
      <c r="K2603" t="s">
        <v>444</v>
      </c>
      <c r="L2603" t="s">
        <v>348</v>
      </c>
      <c r="M2603" t="str">
        <f>VLOOKUP($L2603,Companies!$A:$G,7,)</f>
        <v>Telecommunications Equipment</v>
      </c>
      <c r="N2603" t="str">
        <f>VLOOKUP($L2603,Companies!$A:$G,6,)</f>
        <v>Public Utilities</v>
      </c>
      <c r="O2603" s="6" t="s">
        <v>378</v>
      </c>
      <c r="P2603" s="6">
        <v>94521</v>
      </c>
      <c r="Q2603" t="s">
        <v>114</v>
      </c>
      <c r="R2603" t="s">
        <v>23</v>
      </c>
      <c r="S2603" s="4">
        <v>39857</v>
      </c>
      <c r="T2603" s="7">
        <f>S2603-E2603</f>
        <v>2</v>
      </c>
      <c r="U2603" t="s">
        <v>14216</v>
      </c>
      <c r="V2603" s="6" t="s">
        <v>14251</v>
      </c>
      <c r="W2603" t="s">
        <v>14267</v>
      </c>
      <c r="X2603" t="s">
        <v>14192</v>
      </c>
      <c r="Y2603" t="str">
        <f>VLOOKUP(R2603,Managers!$A:$B,2,)</f>
        <v>Bob Turner</v>
      </c>
      <c r="Z2603" s="11">
        <f>VLOOKUP(X2603,HourlyWages!$A:$B,2,0)</f>
        <v>75</v>
      </c>
      <c r="AA2603">
        <v>1</v>
      </c>
    </row>
    <row r="2604" spans="1:27" x14ac:dyDescent="0.3">
      <c r="A2604" t="b">
        <f>COUNTIF($C$1:C2604, C2604)&gt;1</f>
        <v>0</v>
      </c>
      <c r="B2604" t="b">
        <f>VLOOKUP(C2604,Sheet3!$A:$B,2,0) &gt; 1</f>
        <v>0</v>
      </c>
      <c r="C2604">
        <v>2603</v>
      </c>
      <c r="D2604">
        <v>18816</v>
      </c>
      <c r="E2604" s="4">
        <v>39868</v>
      </c>
      <c r="F2604">
        <v>12</v>
      </c>
      <c r="G2604" s="15">
        <f>I2604*F2604</f>
        <v>2040</v>
      </c>
      <c r="H2604" s="9">
        <v>0.03</v>
      </c>
      <c r="I2604" s="13">
        <f>VLOOKUP($U2604,Pricebook!$A:$D,4,0)</f>
        <v>170</v>
      </c>
      <c r="J2604" s="11">
        <f>G2604*(1-H2604)</f>
        <v>1978.8</v>
      </c>
      <c r="K2604" t="s">
        <v>2017</v>
      </c>
      <c r="L2604" t="s">
        <v>142</v>
      </c>
      <c r="M2604" t="str">
        <f>VLOOKUP($L2604,Companies!$A:$G,7,)</f>
        <v>Computer Software: Programming, Data Processing</v>
      </c>
      <c r="N2604" t="str">
        <f>VLOOKUP($L2604,Companies!$A:$G,6,)</f>
        <v>Technology</v>
      </c>
      <c r="O2604" s="6" t="s">
        <v>2018</v>
      </c>
      <c r="P2604" s="6" t="s">
        <v>2019</v>
      </c>
      <c r="Q2604" t="s">
        <v>60</v>
      </c>
      <c r="R2604" t="s">
        <v>61</v>
      </c>
      <c r="S2604" s="4">
        <v>39870</v>
      </c>
      <c r="T2604" s="7">
        <f>S2604-E2604</f>
        <v>2</v>
      </c>
      <c r="U2604" t="s">
        <v>14219</v>
      </c>
      <c r="V2604" s="6" t="s">
        <v>14257</v>
      </c>
      <c r="W2604" t="s">
        <v>14259</v>
      </c>
      <c r="X2604" t="s">
        <v>14189</v>
      </c>
      <c r="Y2604" t="str">
        <f>VLOOKUP(R2604,Managers!$A:$B,2,)</f>
        <v>Allen Young</v>
      </c>
      <c r="Z2604" s="11">
        <f>VLOOKUP(X2604,HourlyWages!$A:$B,2,0)</f>
        <v>62</v>
      </c>
      <c r="AA2604">
        <v>1</v>
      </c>
    </row>
    <row r="2605" spans="1:27" x14ac:dyDescent="0.3">
      <c r="A2605" t="b">
        <f>COUNTIF($C$1:C2605, C2605)&gt;1</f>
        <v>0</v>
      </c>
      <c r="B2605" t="b">
        <f>VLOOKUP(C2605,Sheet3!$A:$B,2,0) &gt; 1</f>
        <v>0</v>
      </c>
      <c r="C2605">
        <v>2604</v>
      </c>
      <c r="D2605">
        <v>18819</v>
      </c>
      <c r="E2605" s="4">
        <v>39869</v>
      </c>
      <c r="F2605">
        <v>22</v>
      </c>
      <c r="G2605" s="15">
        <f>I2605*F2605</f>
        <v>2750</v>
      </c>
      <c r="H2605" s="9">
        <v>0.1</v>
      </c>
      <c r="I2605" s="13">
        <f>VLOOKUP($U2605,Pricebook!$A:$D,4,0)</f>
        <v>125</v>
      </c>
      <c r="J2605" s="11">
        <f>G2605*(1-H2605)</f>
        <v>2475</v>
      </c>
      <c r="K2605" t="s">
        <v>958</v>
      </c>
      <c r="L2605" t="s">
        <v>576</v>
      </c>
      <c r="M2605" t="str">
        <f>VLOOKUP($L2605,Companies!$A:$G,7,)</f>
        <v>Clothing/Shoe/Accessory Stores</v>
      </c>
      <c r="N2605" t="str">
        <f>VLOOKUP($L2605,Companies!$A:$G,6,)</f>
        <v>Consumer Services</v>
      </c>
      <c r="O2605" s="6" t="s">
        <v>1441</v>
      </c>
      <c r="P2605" s="6">
        <v>91745</v>
      </c>
      <c r="Q2605" t="s">
        <v>114</v>
      </c>
      <c r="R2605" t="s">
        <v>23</v>
      </c>
      <c r="S2605" s="4">
        <v>39871</v>
      </c>
      <c r="T2605" s="7">
        <f>S2605-E2605</f>
        <v>2</v>
      </c>
      <c r="U2605" t="s">
        <v>14208</v>
      </c>
      <c r="V2605" s="6" t="s">
        <v>14251</v>
      </c>
      <c r="W2605" t="s">
        <v>14263</v>
      </c>
      <c r="X2605" t="s">
        <v>14186</v>
      </c>
      <c r="Y2605" t="str">
        <f>VLOOKUP(R2605,Managers!$A:$B,2,)</f>
        <v>Bob Turner</v>
      </c>
      <c r="Z2605" s="11">
        <f>VLOOKUP(X2605,HourlyWages!$A:$B,2,0)</f>
        <v>67</v>
      </c>
      <c r="AA2605">
        <v>1</v>
      </c>
    </row>
    <row r="2606" spans="1:27" x14ac:dyDescent="0.3">
      <c r="A2606" t="b">
        <f>COUNTIF($C$1:C2606, C2606)&gt;1</f>
        <v>0</v>
      </c>
      <c r="B2606" t="b">
        <f>VLOOKUP(C2606,Sheet3!$A:$B,2,0) &gt; 1</f>
        <v>0</v>
      </c>
      <c r="C2606">
        <v>2605</v>
      </c>
      <c r="D2606">
        <v>18822</v>
      </c>
      <c r="E2606" s="4">
        <v>40533</v>
      </c>
      <c r="F2606">
        <v>34</v>
      </c>
      <c r="G2606" s="15">
        <f>I2606*F2606</f>
        <v>5100</v>
      </c>
      <c r="H2606" s="9">
        <v>0.03</v>
      </c>
      <c r="I2606" s="13">
        <f>VLOOKUP($U2606,Pricebook!$A:$D,4,0)</f>
        <v>150</v>
      </c>
      <c r="J2606" s="11">
        <f>G2606*(1-H2606)</f>
        <v>4947</v>
      </c>
      <c r="K2606" t="s">
        <v>1187</v>
      </c>
      <c r="L2606" t="s">
        <v>226</v>
      </c>
      <c r="M2606" t="str">
        <f>VLOOKUP($L2606,Companies!$A:$G,7,)</f>
        <v>Auto Manufacturing</v>
      </c>
      <c r="N2606" t="str">
        <f>VLOOKUP($L2606,Companies!$A:$G,6,)</f>
        <v>Capital Goods</v>
      </c>
      <c r="O2606" s="6" t="s">
        <v>1590</v>
      </c>
      <c r="P2606" s="6">
        <v>37167</v>
      </c>
      <c r="Q2606" t="s">
        <v>81</v>
      </c>
      <c r="R2606" t="s">
        <v>34</v>
      </c>
      <c r="S2606" s="4">
        <v>40542</v>
      </c>
      <c r="T2606" s="7">
        <f>S2606-E2606</f>
        <v>9</v>
      </c>
      <c r="U2606" t="s">
        <v>14210</v>
      </c>
      <c r="V2606" s="6" t="s">
        <v>14257</v>
      </c>
      <c r="W2606" t="s">
        <v>14264</v>
      </c>
      <c r="X2606" t="s">
        <v>14191</v>
      </c>
      <c r="Y2606" t="str">
        <f>VLOOKUP(R2606,Managers!$A:$B,2,)</f>
        <v>Frank Mitchell</v>
      </c>
      <c r="Z2606" s="11">
        <f>VLOOKUP(X2606,HourlyWages!$A:$B,2,0)</f>
        <v>60</v>
      </c>
      <c r="AA2606">
        <v>1</v>
      </c>
    </row>
    <row r="2607" spans="1:27" x14ac:dyDescent="0.3">
      <c r="A2607" t="b">
        <f>COUNTIF($C$1:C2607, C2607)&gt;1</f>
        <v>0</v>
      </c>
      <c r="B2607" t="b">
        <f>VLOOKUP(C2607,Sheet3!$A:$B,2,0) &gt; 1</f>
        <v>0</v>
      </c>
      <c r="C2607">
        <v>2606</v>
      </c>
      <c r="D2607">
        <v>18849</v>
      </c>
      <c r="E2607" s="4">
        <v>41126</v>
      </c>
      <c r="F2607">
        <v>6</v>
      </c>
      <c r="G2607" s="15">
        <f>I2607*F2607</f>
        <v>1020</v>
      </c>
      <c r="H2607" s="9">
        <v>0.09</v>
      </c>
      <c r="I2607" s="13">
        <f>VLOOKUP($U2607,Pricebook!$A:$D,4,0)</f>
        <v>170</v>
      </c>
      <c r="J2607" s="11">
        <f>G2607*(1-H2607)</f>
        <v>928.2</v>
      </c>
      <c r="K2607" t="s">
        <v>557</v>
      </c>
      <c r="L2607" t="s">
        <v>508</v>
      </c>
      <c r="M2607" t="str">
        <f>VLOOKUP($L2607,Companies!$A:$G,7,)</f>
        <v>Semiconductors</v>
      </c>
      <c r="N2607" t="str">
        <f>VLOOKUP($L2607,Companies!$A:$G,6,)</f>
        <v>Technology</v>
      </c>
      <c r="O2607" s="6" t="s">
        <v>1604</v>
      </c>
      <c r="P2607" s="6" t="s">
        <v>2020</v>
      </c>
      <c r="Q2607" t="s">
        <v>317</v>
      </c>
      <c r="R2607" t="s">
        <v>61</v>
      </c>
      <c r="S2607" s="4">
        <v>41126</v>
      </c>
      <c r="T2607" s="7">
        <f>S2607-E2607</f>
        <v>0</v>
      </c>
      <c r="U2607" t="s">
        <v>14219</v>
      </c>
      <c r="V2607" s="6" t="s">
        <v>14251</v>
      </c>
      <c r="W2607" t="s">
        <v>14263</v>
      </c>
      <c r="X2607" t="s">
        <v>14201</v>
      </c>
      <c r="Y2607" t="str">
        <f>VLOOKUP(R2607,Managers!$A:$B,2,)</f>
        <v>Allen Young</v>
      </c>
      <c r="Z2607" s="11">
        <f>VLOOKUP(X2607,HourlyWages!$A:$B,2,0)</f>
        <v>53</v>
      </c>
      <c r="AA2607">
        <v>1</v>
      </c>
    </row>
    <row r="2608" spans="1:27" x14ac:dyDescent="0.3">
      <c r="A2608" t="b">
        <f>COUNTIF($C$1:C2608, C2608)&gt;1</f>
        <v>0</v>
      </c>
      <c r="B2608" t="b">
        <f>VLOOKUP(C2608,Sheet3!$A:$B,2,0) &gt; 1</f>
        <v>0</v>
      </c>
      <c r="C2608">
        <v>2607</v>
      </c>
      <c r="D2608">
        <v>18849</v>
      </c>
      <c r="E2608" s="4">
        <v>41126</v>
      </c>
      <c r="F2608">
        <v>43</v>
      </c>
      <c r="G2608" s="15">
        <f>I2608*F2608</f>
        <v>4730</v>
      </c>
      <c r="H2608" s="9">
        <v>0.05</v>
      </c>
      <c r="I2608" s="13">
        <f>VLOOKUP($U2608,Pricebook!$A:$D,4,0)</f>
        <v>110</v>
      </c>
      <c r="J2608" s="11">
        <f>G2608*(1-H2608)</f>
        <v>4493.5</v>
      </c>
      <c r="K2608" t="s">
        <v>557</v>
      </c>
      <c r="L2608" t="s">
        <v>508</v>
      </c>
      <c r="M2608" t="str">
        <f>VLOOKUP($L2608,Companies!$A:$G,7,)</f>
        <v>Semiconductors</v>
      </c>
      <c r="N2608" t="str">
        <f>VLOOKUP($L2608,Companies!$A:$G,6,)</f>
        <v>Technology</v>
      </c>
      <c r="O2608" s="6" t="s">
        <v>1735</v>
      </c>
      <c r="P2608" s="6">
        <v>92503</v>
      </c>
      <c r="Q2608" t="s">
        <v>114</v>
      </c>
      <c r="R2608" t="s">
        <v>23</v>
      </c>
      <c r="S2608" s="4">
        <v>41126</v>
      </c>
      <c r="T2608" s="7">
        <f>S2608-E2608</f>
        <v>0</v>
      </c>
      <c r="U2608" t="s">
        <v>14220</v>
      </c>
      <c r="V2608" s="6" t="s">
        <v>14257</v>
      </c>
      <c r="W2608" t="s">
        <v>14258</v>
      </c>
      <c r="X2608" t="s">
        <v>14193</v>
      </c>
      <c r="Y2608" t="str">
        <f>VLOOKUP(R2608,Managers!$A:$B,2,)</f>
        <v>Bob Turner</v>
      </c>
      <c r="Z2608" s="11">
        <f>VLOOKUP(X2608,HourlyWages!$A:$B,2,0)</f>
        <v>57</v>
      </c>
      <c r="AA2608">
        <v>1</v>
      </c>
    </row>
    <row r="2609" spans="1:27" x14ac:dyDescent="0.3">
      <c r="A2609" t="b">
        <f>COUNTIF($C$1:C2609, C2609)&gt;1</f>
        <v>0</v>
      </c>
      <c r="B2609" t="b">
        <f>VLOOKUP(C2609,Sheet3!$A:$B,2,0) &gt; 1</f>
        <v>0</v>
      </c>
      <c r="C2609">
        <v>2608</v>
      </c>
      <c r="D2609">
        <v>18849</v>
      </c>
      <c r="E2609" s="4">
        <v>41126</v>
      </c>
      <c r="F2609">
        <v>39</v>
      </c>
      <c r="G2609" s="15">
        <f>I2609*F2609</f>
        <v>4875</v>
      </c>
      <c r="H2609" s="9">
        <v>0.06</v>
      </c>
      <c r="I2609" s="13">
        <f>VLOOKUP($U2609,Pricebook!$A:$D,4,0)</f>
        <v>125</v>
      </c>
      <c r="J2609" s="11">
        <f>G2609*(1-H2609)</f>
        <v>4582.5</v>
      </c>
      <c r="K2609" t="s">
        <v>557</v>
      </c>
      <c r="L2609" t="s">
        <v>508</v>
      </c>
      <c r="M2609" t="str">
        <f>VLOOKUP($L2609,Companies!$A:$G,7,)</f>
        <v>Semiconductors</v>
      </c>
      <c r="N2609" t="str">
        <f>VLOOKUP($L2609,Companies!$A:$G,6,)</f>
        <v>Technology</v>
      </c>
      <c r="O2609" s="6" t="s">
        <v>2021</v>
      </c>
      <c r="P2609" s="6">
        <v>95677</v>
      </c>
      <c r="Q2609" t="s">
        <v>114</v>
      </c>
      <c r="R2609" t="s">
        <v>23</v>
      </c>
      <c r="S2609" s="4">
        <v>41128</v>
      </c>
      <c r="T2609" s="7">
        <f>S2609-E2609</f>
        <v>2</v>
      </c>
      <c r="U2609" t="s">
        <v>14208</v>
      </c>
      <c r="V2609" s="6" t="s">
        <v>14251</v>
      </c>
      <c r="W2609" t="s">
        <v>14266</v>
      </c>
      <c r="X2609" t="s">
        <v>14202</v>
      </c>
      <c r="Y2609" t="str">
        <f>VLOOKUP(R2609,Managers!$A:$B,2,)</f>
        <v>Bob Turner</v>
      </c>
      <c r="Z2609" s="11">
        <f>VLOOKUP(X2609,HourlyWages!$A:$B,2,0)</f>
        <v>71</v>
      </c>
      <c r="AA2609">
        <v>1</v>
      </c>
    </row>
    <row r="2610" spans="1:27" x14ac:dyDescent="0.3">
      <c r="A2610" t="b">
        <f>COUNTIF($C$1:C2610, C2610)&gt;1</f>
        <v>0</v>
      </c>
      <c r="B2610" t="b">
        <f>VLOOKUP(C2610,Sheet3!$A:$B,2,0) &gt; 1</f>
        <v>0</v>
      </c>
      <c r="C2610">
        <v>2609</v>
      </c>
      <c r="D2610">
        <v>18851</v>
      </c>
      <c r="E2610" s="4">
        <v>41259</v>
      </c>
      <c r="F2610">
        <v>32</v>
      </c>
      <c r="G2610" s="15">
        <f>I2610*F2610</f>
        <v>3520</v>
      </c>
      <c r="H2610" s="9">
        <v>0.04</v>
      </c>
      <c r="I2610" s="13">
        <f>VLOOKUP($U2610,Pricebook!$A:$D,4,0)</f>
        <v>110</v>
      </c>
      <c r="J2610" s="11">
        <f>G2610*(1-H2610)</f>
        <v>3379.2</v>
      </c>
      <c r="K2610" t="s">
        <v>1869</v>
      </c>
      <c r="L2610" t="s">
        <v>125</v>
      </c>
      <c r="M2610" t="str">
        <f>VLOOKUP($L2610,Companies!$A:$G,7,)</f>
        <v>EDP Services</v>
      </c>
      <c r="N2610" t="str">
        <f>VLOOKUP($L2610,Companies!$A:$G,6,)</f>
        <v>Technology</v>
      </c>
      <c r="O2610" s="6" t="s">
        <v>1047</v>
      </c>
      <c r="P2610" s="6">
        <v>32216</v>
      </c>
      <c r="Q2610" t="s">
        <v>101</v>
      </c>
      <c r="R2610" t="s">
        <v>34</v>
      </c>
      <c r="S2610" s="4">
        <v>41260</v>
      </c>
      <c r="T2610" s="7">
        <f>S2610-E2610</f>
        <v>1</v>
      </c>
      <c r="U2610" t="s">
        <v>14215</v>
      </c>
      <c r="V2610" s="6" t="s">
        <v>14251</v>
      </c>
      <c r="W2610" t="s">
        <v>14260</v>
      </c>
      <c r="X2610" t="s">
        <v>14197</v>
      </c>
      <c r="Y2610" t="str">
        <f>VLOOKUP(R2610,Managers!$A:$B,2,)</f>
        <v>Frank Mitchell</v>
      </c>
      <c r="Z2610" s="11">
        <f>VLOOKUP(X2610,HourlyWages!$A:$B,2,0)</f>
        <v>71</v>
      </c>
      <c r="AA2610">
        <v>1</v>
      </c>
    </row>
    <row r="2611" spans="1:27" x14ac:dyDescent="0.3">
      <c r="A2611" t="b">
        <f>COUNTIF($C$1:C2611, C2611)&gt;1</f>
        <v>0</v>
      </c>
      <c r="B2611" t="b">
        <f>VLOOKUP(C2611,Sheet3!$A:$B,2,0) &gt; 1</f>
        <v>0</v>
      </c>
      <c r="C2611">
        <v>2610</v>
      </c>
      <c r="D2611">
        <v>18852</v>
      </c>
      <c r="E2611" s="4">
        <v>40805</v>
      </c>
      <c r="F2611">
        <v>17</v>
      </c>
      <c r="G2611" s="15">
        <f>I2611*F2611</f>
        <v>1870</v>
      </c>
      <c r="H2611" s="9">
        <v>0.01</v>
      </c>
      <c r="I2611" s="13">
        <f>VLOOKUP($U2611,Pricebook!$A:$D,4,0)</f>
        <v>110</v>
      </c>
      <c r="J2611" s="11">
        <f>G2611*(1-H2611)</f>
        <v>1851.3</v>
      </c>
      <c r="K2611" t="s">
        <v>1102</v>
      </c>
      <c r="L2611" t="s">
        <v>344</v>
      </c>
      <c r="M2611" t="str">
        <f>VLOOKUP($L2611,Companies!$A:$G,7,)</f>
        <v>Food Chains</v>
      </c>
      <c r="N2611" t="str">
        <f>VLOOKUP($L2611,Companies!$A:$G,6,)</f>
        <v>Consumer Services</v>
      </c>
      <c r="O2611" s="6" t="s">
        <v>1754</v>
      </c>
      <c r="P2611" s="6" t="s">
        <v>1755</v>
      </c>
      <c r="Q2611" t="s">
        <v>60</v>
      </c>
      <c r="R2611" t="s">
        <v>61</v>
      </c>
      <c r="S2611" s="4">
        <v>40807</v>
      </c>
      <c r="T2611" s="7">
        <f>S2611-E2611</f>
        <v>2</v>
      </c>
      <c r="U2611" t="s">
        <v>14215</v>
      </c>
      <c r="V2611" s="6" t="s">
        <v>14251</v>
      </c>
      <c r="W2611" t="s">
        <v>14267</v>
      </c>
      <c r="X2611" t="s">
        <v>14199</v>
      </c>
      <c r="Y2611" t="str">
        <f>VLOOKUP(R2611,Managers!$A:$B,2,)</f>
        <v>Allen Young</v>
      </c>
      <c r="Z2611" s="11">
        <f>VLOOKUP(X2611,HourlyWages!$A:$B,2,0)</f>
        <v>68</v>
      </c>
      <c r="AA2611">
        <v>1</v>
      </c>
    </row>
    <row r="2612" spans="1:27" x14ac:dyDescent="0.3">
      <c r="A2612" t="b">
        <f>COUNTIF($C$1:C2612, C2612)&gt;1</f>
        <v>0</v>
      </c>
      <c r="B2612" t="b">
        <f>VLOOKUP(C2612,Sheet3!$A:$B,2,0) &gt; 1</f>
        <v>0</v>
      </c>
      <c r="C2612">
        <v>2611</v>
      </c>
      <c r="D2612">
        <v>18853</v>
      </c>
      <c r="E2612" s="4">
        <v>40195</v>
      </c>
      <c r="F2612">
        <v>33</v>
      </c>
      <c r="G2612" s="15">
        <f>I2612*F2612</f>
        <v>3960</v>
      </c>
      <c r="H2612" s="9">
        <v>0.03</v>
      </c>
      <c r="I2612" s="13">
        <f>VLOOKUP($U2612,Pricebook!$A:$D,4,0)</f>
        <v>120</v>
      </c>
      <c r="J2612" s="11">
        <f>G2612*(1-H2612)</f>
        <v>3841.2</v>
      </c>
      <c r="K2612" t="s">
        <v>1355</v>
      </c>
      <c r="L2612" t="s">
        <v>203</v>
      </c>
      <c r="M2612" t="str">
        <f>VLOOKUP($L2612,Companies!$A:$G,7,)</f>
        <v>Catalog/Specialty Distribution</v>
      </c>
      <c r="N2612" t="str">
        <f>VLOOKUP($L2612,Companies!$A:$G,6,)</f>
        <v>Consumer Services</v>
      </c>
      <c r="O2612" s="6" t="s">
        <v>1356</v>
      </c>
      <c r="P2612" s="6">
        <v>34210</v>
      </c>
      <c r="Q2612" t="s">
        <v>101</v>
      </c>
      <c r="R2612" t="s">
        <v>34</v>
      </c>
      <c r="S2612" s="4">
        <v>40197</v>
      </c>
      <c r="T2612" s="7">
        <f>S2612-E2612</f>
        <v>2</v>
      </c>
      <c r="U2612" t="s">
        <v>14212</v>
      </c>
      <c r="V2612" s="6" t="s">
        <v>14251</v>
      </c>
      <c r="W2612" t="s">
        <v>14267</v>
      </c>
      <c r="X2612" t="s">
        <v>14192</v>
      </c>
      <c r="Y2612" t="str">
        <f>VLOOKUP(R2612,Managers!$A:$B,2,)</f>
        <v>Frank Mitchell</v>
      </c>
      <c r="Z2612" s="11">
        <f>VLOOKUP(X2612,HourlyWages!$A:$B,2,0)</f>
        <v>75</v>
      </c>
      <c r="AA2612">
        <v>1</v>
      </c>
    </row>
    <row r="2613" spans="1:27" x14ac:dyDescent="0.3">
      <c r="A2613" t="b">
        <f>COUNTIF($C$1:C2613, C2613)&gt;1</f>
        <v>0</v>
      </c>
      <c r="B2613" t="b">
        <f>VLOOKUP(C2613,Sheet3!$A:$B,2,0) &gt; 1</f>
        <v>0</v>
      </c>
      <c r="C2613">
        <v>2612</v>
      </c>
      <c r="D2613">
        <v>18855</v>
      </c>
      <c r="E2613" s="4">
        <v>40071</v>
      </c>
      <c r="F2613">
        <v>31</v>
      </c>
      <c r="G2613" s="15">
        <f>I2613*F2613</f>
        <v>4960</v>
      </c>
      <c r="H2613" s="9">
        <v>0.03</v>
      </c>
      <c r="I2613" s="13">
        <f>VLOOKUP($U2613,Pricebook!$A:$D,4,0)</f>
        <v>160</v>
      </c>
      <c r="J2613" s="11">
        <f>G2613*(1-H2613)</f>
        <v>4811.2</v>
      </c>
      <c r="K2613" t="s">
        <v>479</v>
      </c>
      <c r="L2613" t="s">
        <v>351</v>
      </c>
      <c r="M2613" t="str">
        <f>VLOOKUP($L2613,Companies!$A:$G,7,)</f>
        <v>Department/Specialty Retail Stores</v>
      </c>
      <c r="N2613" t="str">
        <f>VLOOKUP($L2613,Companies!$A:$G,6,)</f>
        <v>Consumer Services</v>
      </c>
      <c r="O2613" s="6" t="s">
        <v>480</v>
      </c>
      <c r="P2613" s="6">
        <v>95661</v>
      </c>
      <c r="Q2613" t="s">
        <v>114</v>
      </c>
      <c r="R2613" t="s">
        <v>23</v>
      </c>
      <c r="S2613" s="4">
        <v>40074</v>
      </c>
      <c r="T2613" s="7">
        <f>S2613-E2613</f>
        <v>3</v>
      </c>
      <c r="U2613" t="s">
        <v>14218</v>
      </c>
      <c r="V2613" s="6" t="s">
        <v>14251</v>
      </c>
      <c r="W2613" t="s">
        <v>14266</v>
      </c>
      <c r="X2613" t="s">
        <v>14185</v>
      </c>
      <c r="Y2613" t="str">
        <f>VLOOKUP(R2613,Managers!$A:$B,2,)</f>
        <v>Bob Turner</v>
      </c>
      <c r="Z2613" s="11">
        <f>VLOOKUP(X2613,HourlyWages!$A:$B,2,0)</f>
        <v>70</v>
      </c>
      <c r="AA2613">
        <v>1</v>
      </c>
    </row>
    <row r="2614" spans="1:27" x14ac:dyDescent="0.3">
      <c r="A2614" t="b">
        <f>COUNTIF($C$1:C2614, C2614)&gt;1</f>
        <v>0</v>
      </c>
      <c r="B2614" t="b">
        <f>VLOOKUP(C2614,Sheet3!$A:$B,2,0) &gt; 1</f>
        <v>0</v>
      </c>
      <c r="C2614">
        <v>2613</v>
      </c>
      <c r="D2614">
        <v>18884</v>
      </c>
      <c r="E2614" s="4">
        <v>40718</v>
      </c>
      <c r="F2614">
        <v>5</v>
      </c>
      <c r="G2614" s="15">
        <f>I2614*F2614</f>
        <v>625</v>
      </c>
      <c r="H2614" s="9">
        <v>0.1</v>
      </c>
      <c r="I2614" s="13">
        <f>VLOOKUP($U2614,Pricebook!$A:$D,4,0)</f>
        <v>125</v>
      </c>
      <c r="J2614" s="11">
        <f>G2614*(1-H2614)</f>
        <v>562.5</v>
      </c>
      <c r="K2614" t="s">
        <v>2008</v>
      </c>
      <c r="L2614" t="s">
        <v>27</v>
      </c>
      <c r="M2614" t="str">
        <f>VLOOKUP($L2614,Companies!$A:$G,7,)</f>
        <v>Television Services</v>
      </c>
      <c r="N2614" t="str">
        <f>VLOOKUP($L2614,Companies!$A:$G,6,)</f>
        <v>Consumer Services</v>
      </c>
      <c r="O2614" s="6" t="s">
        <v>2022</v>
      </c>
      <c r="P2614" s="6">
        <v>32789</v>
      </c>
      <c r="Q2614" t="s">
        <v>101</v>
      </c>
      <c r="R2614" t="s">
        <v>34</v>
      </c>
      <c r="S2614" s="4">
        <v>40719</v>
      </c>
      <c r="T2614" s="7">
        <f>S2614-E2614</f>
        <v>1</v>
      </c>
      <c r="U2614" t="s">
        <v>14221</v>
      </c>
      <c r="V2614" s="6" t="s">
        <v>14257</v>
      </c>
      <c r="W2614" t="s">
        <v>14264</v>
      </c>
      <c r="X2614" t="s">
        <v>14189</v>
      </c>
      <c r="Y2614" t="str">
        <f>VLOOKUP(R2614,Managers!$A:$B,2,)</f>
        <v>Frank Mitchell</v>
      </c>
      <c r="Z2614" s="11">
        <f>VLOOKUP(X2614,HourlyWages!$A:$B,2,0)</f>
        <v>62</v>
      </c>
      <c r="AA2614">
        <v>1</v>
      </c>
    </row>
    <row r="2615" spans="1:27" x14ac:dyDescent="0.3">
      <c r="A2615" t="b">
        <f>COUNTIF($C$1:C2615, C2615)&gt;1</f>
        <v>0</v>
      </c>
      <c r="B2615" t="b">
        <f>VLOOKUP(C2615,Sheet3!$A:$B,2,0) &gt; 1</f>
        <v>0</v>
      </c>
      <c r="C2615">
        <v>2614</v>
      </c>
      <c r="D2615">
        <v>18884</v>
      </c>
      <c r="E2615" s="4">
        <v>40718</v>
      </c>
      <c r="F2615">
        <v>29</v>
      </c>
      <c r="G2615" s="15">
        <f>I2615*F2615</f>
        <v>4350</v>
      </c>
      <c r="H2615" s="9">
        <v>0</v>
      </c>
      <c r="I2615" s="13">
        <f>VLOOKUP($U2615,Pricebook!$A:$D,4,0)</f>
        <v>150</v>
      </c>
      <c r="J2615" s="11">
        <f>G2615*(1-H2615)</f>
        <v>4350</v>
      </c>
      <c r="K2615" t="s">
        <v>2008</v>
      </c>
      <c r="L2615" t="s">
        <v>27</v>
      </c>
      <c r="M2615" t="str">
        <f>VLOOKUP($L2615,Companies!$A:$G,7,)</f>
        <v>Television Services</v>
      </c>
      <c r="N2615" t="str">
        <f>VLOOKUP($L2615,Companies!$A:$G,6,)</f>
        <v>Consumer Services</v>
      </c>
      <c r="O2615" s="6" t="s">
        <v>2022</v>
      </c>
      <c r="P2615" s="6">
        <v>32789</v>
      </c>
      <c r="Q2615" t="s">
        <v>101</v>
      </c>
      <c r="R2615" t="s">
        <v>34</v>
      </c>
      <c r="S2615" s="4">
        <v>40720</v>
      </c>
      <c r="T2615" s="7">
        <f>S2615-E2615</f>
        <v>2</v>
      </c>
      <c r="U2615" t="s">
        <v>14222</v>
      </c>
      <c r="V2615" s="6" t="s">
        <v>14251</v>
      </c>
      <c r="W2615" t="s">
        <v>14252</v>
      </c>
      <c r="X2615" t="s">
        <v>14203</v>
      </c>
      <c r="Y2615" t="str">
        <f>VLOOKUP(R2615,Managers!$A:$B,2,)</f>
        <v>Frank Mitchell</v>
      </c>
      <c r="Z2615" s="11">
        <f>VLOOKUP(X2615,HourlyWages!$A:$B,2,0)</f>
        <v>62</v>
      </c>
      <c r="AA2615">
        <v>1</v>
      </c>
    </row>
    <row r="2616" spans="1:27" x14ac:dyDescent="0.3">
      <c r="A2616" t="b">
        <f>COUNTIF($C$1:C2616, C2616)&gt;1</f>
        <v>0</v>
      </c>
      <c r="B2616" t="b">
        <f>VLOOKUP(C2616,Sheet3!$A:$B,2,0) &gt; 1</f>
        <v>0</v>
      </c>
      <c r="C2616">
        <v>2615</v>
      </c>
      <c r="D2616">
        <v>18887</v>
      </c>
      <c r="E2616" s="4">
        <v>40517</v>
      </c>
      <c r="F2616">
        <v>9</v>
      </c>
      <c r="G2616" s="15">
        <f>I2616*F2616</f>
        <v>1350</v>
      </c>
      <c r="H2616" s="9">
        <v>0</v>
      </c>
      <c r="I2616" s="13">
        <f>VLOOKUP($U2616,Pricebook!$A:$D,4,0)</f>
        <v>150</v>
      </c>
      <c r="J2616" s="11">
        <f>G2616*(1-H2616)</f>
        <v>1350</v>
      </c>
      <c r="K2616" t="s">
        <v>238</v>
      </c>
      <c r="L2616" t="s">
        <v>151</v>
      </c>
      <c r="M2616" t="str">
        <f>VLOOKUP($L2616,Companies!$A:$G,7,)</f>
        <v>Hotels/Resorts</v>
      </c>
      <c r="N2616" t="str">
        <f>VLOOKUP($L2616,Companies!$A:$G,6,)</f>
        <v>Consumer Services</v>
      </c>
      <c r="O2616" s="6" t="s">
        <v>239</v>
      </c>
      <c r="P2616" s="6">
        <v>61201</v>
      </c>
      <c r="Q2616" t="s">
        <v>15</v>
      </c>
      <c r="R2616" t="s">
        <v>16</v>
      </c>
      <c r="S2616" s="4">
        <v>40519</v>
      </c>
      <c r="T2616" s="7">
        <f>S2616-E2616</f>
        <v>2</v>
      </c>
      <c r="U2616" t="s">
        <v>14210</v>
      </c>
      <c r="V2616" s="6" t="s">
        <v>14251</v>
      </c>
      <c r="W2616" t="s">
        <v>14263</v>
      </c>
      <c r="X2616" t="s">
        <v>14194</v>
      </c>
      <c r="Y2616" t="str">
        <f>VLOOKUP(R2616,Managers!$A:$B,2,)</f>
        <v>Josh Martinez</v>
      </c>
      <c r="Z2616" s="11">
        <f>VLOOKUP(X2616,HourlyWages!$A:$B,2,0)</f>
        <v>71</v>
      </c>
      <c r="AA2616">
        <v>1</v>
      </c>
    </row>
    <row r="2617" spans="1:27" x14ac:dyDescent="0.3">
      <c r="A2617" t="b">
        <f>COUNTIF($C$1:C2617, C2617)&gt;1</f>
        <v>0</v>
      </c>
      <c r="B2617" t="b">
        <f>VLOOKUP(C2617,Sheet3!$A:$B,2,0) &gt; 1</f>
        <v>0</v>
      </c>
      <c r="C2617">
        <v>2616</v>
      </c>
      <c r="D2617">
        <v>18917</v>
      </c>
      <c r="E2617" s="4">
        <v>41032</v>
      </c>
      <c r="F2617">
        <v>14</v>
      </c>
      <c r="G2617" s="15">
        <f>I2617*F2617</f>
        <v>2240</v>
      </c>
      <c r="H2617" s="9">
        <v>0.08</v>
      </c>
      <c r="I2617" s="13">
        <f>VLOOKUP($U2617,Pricebook!$A:$D,4,0)</f>
        <v>160</v>
      </c>
      <c r="J2617" s="11">
        <f>G2617*(1-H2617)</f>
        <v>2060.8000000000002</v>
      </c>
      <c r="K2617" t="s">
        <v>843</v>
      </c>
      <c r="L2617" t="s">
        <v>844</v>
      </c>
      <c r="M2617" t="str">
        <f>VLOOKUP($L2617,Companies!$A:$G,7,)</f>
        <v>Electronic Components</v>
      </c>
      <c r="N2617" t="str">
        <f>VLOOKUP($L2617,Companies!$A:$G,6,)</f>
        <v>Technology</v>
      </c>
      <c r="O2617" s="6" t="s">
        <v>845</v>
      </c>
      <c r="P2617" s="6">
        <v>44224</v>
      </c>
      <c r="Q2617" t="s">
        <v>210</v>
      </c>
      <c r="R2617" t="s">
        <v>61</v>
      </c>
      <c r="S2617" s="4">
        <v>41034</v>
      </c>
      <c r="T2617" s="7">
        <f>S2617-E2617</f>
        <v>2</v>
      </c>
      <c r="U2617" t="s">
        <v>14218</v>
      </c>
      <c r="V2617" s="6" t="s">
        <v>14251</v>
      </c>
      <c r="W2617" t="s">
        <v>14260</v>
      </c>
      <c r="X2617" t="s">
        <v>14198</v>
      </c>
      <c r="Y2617" t="str">
        <f>VLOOKUP(R2617,Managers!$A:$B,2,)</f>
        <v>Allen Young</v>
      </c>
      <c r="Z2617" s="11">
        <f>VLOOKUP(X2617,HourlyWages!$A:$B,2,0)</f>
        <v>51</v>
      </c>
      <c r="AA2617">
        <v>1</v>
      </c>
    </row>
    <row r="2618" spans="1:27" x14ac:dyDescent="0.3">
      <c r="A2618" t="b">
        <f>COUNTIF($C$1:C2618, C2618)&gt;1</f>
        <v>0</v>
      </c>
      <c r="B2618" t="b">
        <f>VLOOKUP(C2618,Sheet3!$A:$B,2,0) &gt; 1</f>
        <v>0</v>
      </c>
      <c r="C2618">
        <v>2617</v>
      </c>
      <c r="D2618">
        <v>18918</v>
      </c>
      <c r="E2618" s="4">
        <v>41209</v>
      </c>
      <c r="F2618">
        <v>7</v>
      </c>
      <c r="G2618" s="15">
        <f>I2618*F2618</f>
        <v>1050</v>
      </c>
      <c r="H2618" s="9">
        <v>0.1</v>
      </c>
      <c r="I2618" s="13">
        <f>VLOOKUP($U2618,Pricebook!$A:$D,4,0)</f>
        <v>150</v>
      </c>
      <c r="J2618" s="11">
        <f>G2618*(1-H2618)</f>
        <v>945</v>
      </c>
      <c r="K2618" t="s">
        <v>684</v>
      </c>
      <c r="L2618" t="s">
        <v>576</v>
      </c>
      <c r="M2618" t="str">
        <f>VLOOKUP($L2618,Companies!$A:$G,7,)</f>
        <v>Clothing/Shoe/Accessory Stores</v>
      </c>
      <c r="N2618" t="str">
        <f>VLOOKUP($L2618,Companies!$A:$G,6,)</f>
        <v>Consumer Services</v>
      </c>
      <c r="O2618" s="6" t="s">
        <v>1949</v>
      </c>
      <c r="P2618" s="6">
        <v>86442</v>
      </c>
      <c r="Q2618" t="s">
        <v>70</v>
      </c>
      <c r="R2618" t="s">
        <v>23</v>
      </c>
      <c r="S2618" s="4">
        <v>41210</v>
      </c>
      <c r="T2618" s="7">
        <f>S2618-E2618</f>
        <v>1</v>
      </c>
      <c r="U2618" t="s">
        <v>14216</v>
      </c>
      <c r="V2618" s="6" t="s">
        <v>14254</v>
      </c>
      <c r="W2618" t="s">
        <v>14255</v>
      </c>
      <c r="X2618" t="s">
        <v>14186</v>
      </c>
      <c r="Y2618" t="str">
        <f>VLOOKUP(R2618,Managers!$A:$B,2,)</f>
        <v>Bob Turner</v>
      </c>
      <c r="Z2618" s="11">
        <f>VLOOKUP(X2618,HourlyWages!$A:$B,2,0)</f>
        <v>67</v>
      </c>
      <c r="AA2618">
        <v>1</v>
      </c>
    </row>
    <row r="2619" spans="1:27" x14ac:dyDescent="0.3">
      <c r="A2619" t="b">
        <f>COUNTIF($C$1:C2619, C2619)&gt;1</f>
        <v>0</v>
      </c>
      <c r="B2619" t="b">
        <f>VLOOKUP(C2619,Sheet3!$A:$B,2,0) &gt; 1</f>
        <v>0</v>
      </c>
      <c r="C2619">
        <v>2618</v>
      </c>
      <c r="D2619">
        <v>18919</v>
      </c>
      <c r="E2619" s="4">
        <v>39992</v>
      </c>
      <c r="F2619">
        <v>39</v>
      </c>
      <c r="G2619" s="15">
        <f>I2619*F2619</f>
        <v>6630</v>
      </c>
      <c r="H2619" s="9">
        <v>0</v>
      </c>
      <c r="I2619" s="13">
        <f>VLOOKUP($U2619,Pricebook!$A:$D,4,0)</f>
        <v>170</v>
      </c>
      <c r="J2619" s="11">
        <f>G2619*(1-H2619)</f>
        <v>6630</v>
      </c>
      <c r="K2619" t="s">
        <v>2023</v>
      </c>
      <c r="L2619" t="s">
        <v>276</v>
      </c>
      <c r="M2619" t="str">
        <f>VLOOKUP($L2619,Companies!$A:$G,7,)</f>
        <v>Computer Manufacturing</v>
      </c>
      <c r="N2619" t="str">
        <f>VLOOKUP($L2619,Companies!$A:$G,6,)</f>
        <v>Technology</v>
      </c>
      <c r="O2619" s="6" t="s">
        <v>2024</v>
      </c>
      <c r="P2619" s="6">
        <v>85224</v>
      </c>
      <c r="Q2619" t="s">
        <v>70</v>
      </c>
      <c r="R2619" t="s">
        <v>23</v>
      </c>
      <c r="S2619" s="4">
        <v>39997</v>
      </c>
      <c r="T2619" s="7">
        <f>S2619-E2619</f>
        <v>5</v>
      </c>
      <c r="U2619" t="s">
        <v>14219</v>
      </c>
      <c r="V2619" s="6" t="s">
        <v>14251</v>
      </c>
      <c r="W2619" t="s">
        <v>14260</v>
      </c>
      <c r="X2619" t="s">
        <v>14188</v>
      </c>
      <c r="Y2619" t="str">
        <f>VLOOKUP(R2619,Managers!$A:$B,2,)</f>
        <v>Bob Turner</v>
      </c>
      <c r="Z2619" s="11">
        <f>VLOOKUP(X2619,HourlyWages!$A:$B,2,0)</f>
        <v>52</v>
      </c>
      <c r="AA2619">
        <v>1</v>
      </c>
    </row>
    <row r="2620" spans="1:27" x14ac:dyDescent="0.3">
      <c r="A2620" t="b">
        <f>COUNTIF($C$1:C2620, C2620)&gt;1</f>
        <v>0</v>
      </c>
      <c r="B2620" t="b">
        <f>VLOOKUP(C2620,Sheet3!$A:$B,2,0) &gt; 1</f>
        <v>0</v>
      </c>
      <c r="C2620">
        <v>2619</v>
      </c>
      <c r="D2620">
        <v>18945</v>
      </c>
      <c r="E2620" s="4">
        <v>39830</v>
      </c>
      <c r="F2620">
        <v>33</v>
      </c>
      <c r="G2620" s="15">
        <f>I2620*F2620</f>
        <v>4950</v>
      </c>
      <c r="H2620" s="9">
        <v>0.06</v>
      </c>
      <c r="I2620" s="13">
        <f>VLOOKUP($U2620,Pricebook!$A:$D,4,0)</f>
        <v>150</v>
      </c>
      <c r="J2620" s="11">
        <f>G2620*(1-H2620)</f>
        <v>4653</v>
      </c>
      <c r="K2620" t="s">
        <v>1846</v>
      </c>
      <c r="L2620" t="s">
        <v>180</v>
      </c>
      <c r="M2620" t="str">
        <f>VLOOKUP($L2620,Companies!$A:$G,7,)</f>
        <v>Semiconductors</v>
      </c>
      <c r="N2620" t="str">
        <f>VLOOKUP($L2620,Companies!$A:$G,6,)</f>
        <v>Technology</v>
      </c>
      <c r="O2620" s="6" t="s">
        <v>1933</v>
      </c>
      <c r="P2620" s="6">
        <v>35473</v>
      </c>
      <c r="Q2620" t="s">
        <v>424</v>
      </c>
      <c r="R2620" t="s">
        <v>34</v>
      </c>
      <c r="S2620" s="4">
        <v>39832</v>
      </c>
      <c r="T2620" s="7">
        <f>S2620-E2620</f>
        <v>2</v>
      </c>
      <c r="U2620" t="s">
        <v>14211</v>
      </c>
      <c r="V2620" s="6" t="s">
        <v>14251</v>
      </c>
      <c r="W2620" t="s">
        <v>14267</v>
      </c>
      <c r="X2620" t="s">
        <v>14190</v>
      </c>
      <c r="Y2620" t="str">
        <f>VLOOKUP(R2620,Managers!$A:$B,2,)</f>
        <v>Frank Mitchell</v>
      </c>
      <c r="Z2620" s="11">
        <f>VLOOKUP(X2620,HourlyWages!$A:$B,2,0)</f>
        <v>67</v>
      </c>
      <c r="AA2620">
        <v>1</v>
      </c>
    </row>
    <row r="2621" spans="1:27" x14ac:dyDescent="0.3">
      <c r="A2621" t="b">
        <f>COUNTIF($C$1:C2621, C2621)&gt;1</f>
        <v>0</v>
      </c>
      <c r="B2621" t="b">
        <f>VLOOKUP(C2621,Sheet3!$A:$B,2,0) &gt; 1</f>
        <v>0</v>
      </c>
      <c r="C2621">
        <v>2620</v>
      </c>
      <c r="D2621">
        <v>18946</v>
      </c>
      <c r="E2621" s="4">
        <v>40302</v>
      </c>
      <c r="F2621">
        <v>32</v>
      </c>
      <c r="G2621" s="15">
        <f>I2621*F2621</f>
        <v>3520</v>
      </c>
      <c r="H2621" s="9">
        <v>7.0000000000000007E-2</v>
      </c>
      <c r="I2621" s="13">
        <f>VLOOKUP($U2621,Pricebook!$A:$D,4,0)</f>
        <v>110</v>
      </c>
      <c r="J2621" s="11">
        <f>G2621*(1-H2621)</f>
        <v>3273.6</v>
      </c>
      <c r="K2621" t="s">
        <v>961</v>
      </c>
      <c r="L2621" t="s">
        <v>621</v>
      </c>
      <c r="M2621" t="str">
        <f>VLOOKUP($L2621,Companies!$A:$G,7,)</f>
        <v>Semiconductors</v>
      </c>
      <c r="N2621" t="str">
        <f>VLOOKUP($L2621,Companies!$A:$G,6,)</f>
        <v>Technology</v>
      </c>
      <c r="O2621" s="6" t="s">
        <v>962</v>
      </c>
      <c r="P2621" s="6">
        <v>29611</v>
      </c>
      <c r="Q2621" t="s">
        <v>163</v>
      </c>
      <c r="R2621" t="s">
        <v>34</v>
      </c>
      <c r="S2621" s="4">
        <v>40302</v>
      </c>
      <c r="T2621" s="7">
        <f>S2621-E2621</f>
        <v>0</v>
      </c>
      <c r="U2621" t="s">
        <v>14215</v>
      </c>
      <c r="V2621" s="6" t="s">
        <v>14257</v>
      </c>
      <c r="W2621" t="s">
        <v>14259</v>
      </c>
      <c r="X2621" t="s">
        <v>14189</v>
      </c>
      <c r="Y2621" t="str">
        <f>VLOOKUP(R2621,Managers!$A:$B,2,)</f>
        <v>Frank Mitchell</v>
      </c>
      <c r="Z2621" s="11">
        <f>VLOOKUP(X2621,HourlyWages!$A:$B,2,0)</f>
        <v>62</v>
      </c>
      <c r="AA2621">
        <v>1</v>
      </c>
    </row>
    <row r="2622" spans="1:27" x14ac:dyDescent="0.3">
      <c r="A2622" t="b">
        <f>COUNTIF($C$1:C2622, C2622)&gt;1</f>
        <v>0</v>
      </c>
      <c r="B2622" t="b">
        <f>VLOOKUP(C2622,Sheet3!$A:$B,2,0) &gt; 1</f>
        <v>0</v>
      </c>
      <c r="C2622">
        <v>2621</v>
      </c>
      <c r="D2622">
        <v>18950</v>
      </c>
      <c r="E2622" s="4">
        <v>40966</v>
      </c>
      <c r="F2622">
        <v>33</v>
      </c>
      <c r="G2622" s="15">
        <f>I2622*F2622</f>
        <v>4950</v>
      </c>
      <c r="H2622" s="9">
        <v>0.05</v>
      </c>
      <c r="I2622" s="13">
        <f>VLOOKUP($U2622,Pricebook!$A:$D,4,0)</f>
        <v>150</v>
      </c>
      <c r="J2622" s="11">
        <f>G2622*(1-H2622)</f>
        <v>4702.5</v>
      </c>
      <c r="K2622" t="s">
        <v>502</v>
      </c>
      <c r="L2622" t="s">
        <v>118</v>
      </c>
      <c r="M2622" t="str">
        <f>VLOOKUP($L2622,Companies!$A:$G,7,)</f>
        <v>Computer Software: Prepackaged Software</v>
      </c>
      <c r="N2622" t="str">
        <f>VLOOKUP($L2622,Companies!$A:$G,6,)</f>
        <v>Technology</v>
      </c>
      <c r="O2622" s="6" t="s">
        <v>503</v>
      </c>
      <c r="P2622" s="6">
        <v>21234</v>
      </c>
      <c r="Q2622" t="s">
        <v>187</v>
      </c>
      <c r="R2622" t="s">
        <v>61</v>
      </c>
      <c r="S2622" s="4">
        <v>40972</v>
      </c>
      <c r="T2622" s="7">
        <f>S2622-E2622</f>
        <v>6</v>
      </c>
      <c r="U2622" t="s">
        <v>14216</v>
      </c>
      <c r="V2622" s="6" t="s">
        <v>14251</v>
      </c>
      <c r="W2622" t="s">
        <v>14267</v>
      </c>
      <c r="X2622" t="s">
        <v>14202</v>
      </c>
      <c r="Y2622" t="str">
        <f>VLOOKUP(R2622,Managers!$A:$B,2,)</f>
        <v>Allen Young</v>
      </c>
      <c r="Z2622" s="11">
        <f>VLOOKUP(X2622,HourlyWages!$A:$B,2,0)</f>
        <v>71</v>
      </c>
      <c r="AA2622">
        <v>1</v>
      </c>
    </row>
    <row r="2623" spans="1:27" x14ac:dyDescent="0.3">
      <c r="A2623" t="b">
        <f>COUNTIF($C$1:C2623, C2623)&gt;1</f>
        <v>0</v>
      </c>
      <c r="B2623" t="b">
        <f>VLOOKUP(C2623,Sheet3!$A:$B,2,0) &gt; 1</f>
        <v>0</v>
      </c>
      <c r="C2623">
        <v>2622</v>
      </c>
      <c r="D2623">
        <v>18951</v>
      </c>
      <c r="E2623" s="4">
        <v>40723</v>
      </c>
      <c r="F2623">
        <v>16</v>
      </c>
      <c r="G2623" s="15">
        <f>I2623*F2623</f>
        <v>1760</v>
      </c>
      <c r="H2623" s="9">
        <v>0.09</v>
      </c>
      <c r="I2623" s="13">
        <f>VLOOKUP($U2623,Pricebook!$A:$D,4,0)</f>
        <v>110</v>
      </c>
      <c r="J2623" s="11">
        <f>G2623*(1-H2623)</f>
        <v>1601.6000000000001</v>
      </c>
      <c r="K2623" t="s">
        <v>1201</v>
      </c>
      <c r="L2623" t="s">
        <v>203</v>
      </c>
      <c r="M2623" t="str">
        <f>VLOOKUP($L2623,Companies!$A:$G,7,)</f>
        <v>Catalog/Specialty Distribution</v>
      </c>
      <c r="N2623" t="str">
        <f>VLOOKUP($L2623,Companies!$A:$G,6,)</f>
        <v>Consumer Services</v>
      </c>
      <c r="O2623" s="6" t="s">
        <v>488</v>
      </c>
      <c r="P2623" s="6" t="s">
        <v>489</v>
      </c>
      <c r="Q2623" t="s">
        <v>91</v>
      </c>
      <c r="R2623" t="s">
        <v>61</v>
      </c>
      <c r="S2623" s="4">
        <v>40724</v>
      </c>
      <c r="T2623" s="7">
        <f>S2623-E2623</f>
        <v>1</v>
      </c>
      <c r="U2623" t="s">
        <v>14215</v>
      </c>
      <c r="V2623" s="6" t="s">
        <v>14257</v>
      </c>
      <c r="W2623" t="s">
        <v>14258</v>
      </c>
      <c r="X2623" t="s">
        <v>14200</v>
      </c>
      <c r="Y2623" t="str">
        <f>VLOOKUP(R2623,Managers!$A:$B,2,)</f>
        <v>Allen Young</v>
      </c>
      <c r="Z2623" s="11">
        <f>VLOOKUP(X2623,HourlyWages!$A:$B,2,0)</f>
        <v>59</v>
      </c>
      <c r="AA2623">
        <v>1</v>
      </c>
    </row>
    <row r="2624" spans="1:27" x14ac:dyDescent="0.3">
      <c r="A2624" t="b">
        <f>COUNTIF($C$1:C2624, C2624)&gt;1</f>
        <v>0</v>
      </c>
      <c r="B2624" t="b">
        <f>VLOOKUP(C2624,Sheet3!$A:$B,2,0) &gt; 1</f>
        <v>0</v>
      </c>
      <c r="C2624">
        <v>2623</v>
      </c>
      <c r="D2624">
        <v>18951</v>
      </c>
      <c r="E2624" s="4">
        <v>40723</v>
      </c>
      <c r="F2624">
        <v>10</v>
      </c>
      <c r="G2624" s="15">
        <f>I2624*F2624</f>
        <v>1500</v>
      </c>
      <c r="H2624" s="9">
        <v>0.03</v>
      </c>
      <c r="I2624" s="13">
        <f>VLOOKUP($U2624,Pricebook!$A:$D,4,0)</f>
        <v>150</v>
      </c>
      <c r="J2624" s="11">
        <f>G2624*(1-H2624)</f>
        <v>1455</v>
      </c>
      <c r="K2624" t="s">
        <v>1201</v>
      </c>
      <c r="L2624" t="s">
        <v>203</v>
      </c>
      <c r="M2624" t="str">
        <f>VLOOKUP($L2624,Companies!$A:$G,7,)</f>
        <v>Catalog/Specialty Distribution</v>
      </c>
      <c r="N2624" t="str">
        <f>VLOOKUP($L2624,Companies!$A:$G,6,)</f>
        <v>Consumer Services</v>
      </c>
      <c r="O2624" s="6" t="s">
        <v>832</v>
      </c>
      <c r="P2624" s="6" t="s">
        <v>833</v>
      </c>
      <c r="Q2624" t="s">
        <v>91</v>
      </c>
      <c r="R2624" t="s">
        <v>61</v>
      </c>
      <c r="S2624" s="4">
        <v>40725</v>
      </c>
      <c r="T2624" s="7">
        <f>S2624-E2624</f>
        <v>2</v>
      </c>
      <c r="U2624" t="s">
        <v>14210</v>
      </c>
      <c r="V2624" s="6" t="s">
        <v>14251</v>
      </c>
      <c r="W2624" t="s">
        <v>14263</v>
      </c>
      <c r="X2624" t="s">
        <v>14194</v>
      </c>
      <c r="Y2624" t="str">
        <f>VLOOKUP(R2624,Managers!$A:$B,2,)</f>
        <v>Allen Young</v>
      </c>
      <c r="Z2624" s="11">
        <f>VLOOKUP(X2624,HourlyWages!$A:$B,2,0)</f>
        <v>71</v>
      </c>
      <c r="AA2624">
        <v>1</v>
      </c>
    </row>
    <row r="2625" spans="1:27" x14ac:dyDescent="0.3">
      <c r="A2625" t="b">
        <f>COUNTIF($C$1:C2625, C2625)&gt;1</f>
        <v>0</v>
      </c>
      <c r="B2625" t="b">
        <f>VLOOKUP(C2625,Sheet3!$A:$B,2,0) &gt; 1</f>
        <v>0</v>
      </c>
      <c r="C2625">
        <v>2624</v>
      </c>
      <c r="D2625">
        <v>19010</v>
      </c>
      <c r="E2625" s="4">
        <v>39971</v>
      </c>
      <c r="F2625">
        <v>18</v>
      </c>
      <c r="G2625" s="15">
        <f>I2625*F2625</f>
        <v>2880</v>
      </c>
      <c r="H2625" s="9">
        <v>0</v>
      </c>
      <c r="I2625" s="13">
        <f>VLOOKUP($U2625,Pricebook!$A:$D,4,0)</f>
        <v>160</v>
      </c>
      <c r="J2625" s="11">
        <f>G2625*(1-H2625)</f>
        <v>2880</v>
      </c>
      <c r="K2625" t="s">
        <v>656</v>
      </c>
      <c r="L2625" t="s">
        <v>449</v>
      </c>
      <c r="M2625" t="str">
        <f>VLOOKUP($L2625,Companies!$A:$G,7,)</f>
        <v>Auto Manufacturing</v>
      </c>
      <c r="N2625" t="str">
        <f>VLOOKUP($L2625,Companies!$A:$G,6,)</f>
        <v>Capital Goods</v>
      </c>
      <c r="O2625" s="6" t="s">
        <v>1371</v>
      </c>
      <c r="P2625" s="6">
        <v>61832</v>
      </c>
      <c r="Q2625" t="s">
        <v>15</v>
      </c>
      <c r="R2625" t="s">
        <v>16</v>
      </c>
      <c r="S2625" s="4">
        <v>39973</v>
      </c>
      <c r="T2625" s="7">
        <f>S2625-E2625</f>
        <v>2</v>
      </c>
      <c r="U2625" t="s">
        <v>14218</v>
      </c>
      <c r="V2625" s="6" t="s">
        <v>14251</v>
      </c>
      <c r="W2625" t="s">
        <v>14263</v>
      </c>
      <c r="X2625" t="s">
        <v>14195</v>
      </c>
      <c r="Y2625" t="str">
        <f>VLOOKUP(R2625,Managers!$A:$B,2,)</f>
        <v>Josh Martinez</v>
      </c>
      <c r="Z2625" s="11">
        <f>VLOOKUP(X2625,HourlyWages!$A:$B,2,0)</f>
        <v>52</v>
      </c>
      <c r="AA2625">
        <v>1</v>
      </c>
    </row>
    <row r="2626" spans="1:27" x14ac:dyDescent="0.3">
      <c r="A2626" t="b">
        <f>COUNTIF($C$1:C2626, C2626)&gt;1</f>
        <v>0</v>
      </c>
      <c r="B2626" t="b">
        <f>VLOOKUP(C2626,Sheet3!$A:$B,2,0) &gt; 1</f>
        <v>0</v>
      </c>
      <c r="C2626">
        <v>2625</v>
      </c>
      <c r="D2626">
        <v>19040</v>
      </c>
      <c r="E2626" s="4">
        <v>40896</v>
      </c>
      <c r="F2626">
        <v>10</v>
      </c>
      <c r="G2626" s="15">
        <f>I2626*F2626</f>
        <v>1200</v>
      </c>
      <c r="H2626" s="9">
        <v>0.06</v>
      </c>
      <c r="I2626" s="13">
        <f>VLOOKUP($U2626,Pricebook!$A:$D,4,0)</f>
        <v>120</v>
      </c>
      <c r="J2626" s="11">
        <f>G2626*(1-H2626)</f>
        <v>1128</v>
      </c>
      <c r="K2626" t="s">
        <v>680</v>
      </c>
      <c r="L2626" t="s">
        <v>185</v>
      </c>
      <c r="M2626" t="str">
        <f>VLOOKUP($L2626,Companies!$A:$G,7,)</f>
        <v>EDP Services</v>
      </c>
      <c r="N2626" t="str">
        <f>VLOOKUP($L2626,Companies!$A:$G,6,)</f>
        <v>Technology</v>
      </c>
      <c r="O2626" s="6" t="s">
        <v>1945</v>
      </c>
      <c r="P2626" s="6">
        <v>92677</v>
      </c>
      <c r="Q2626" t="s">
        <v>114</v>
      </c>
      <c r="R2626" t="s">
        <v>23</v>
      </c>
      <c r="S2626" s="4">
        <v>40897</v>
      </c>
      <c r="T2626" s="7">
        <f>S2626-E2626</f>
        <v>1</v>
      </c>
      <c r="U2626" t="s">
        <v>14212</v>
      </c>
      <c r="V2626" s="6" t="s">
        <v>14257</v>
      </c>
      <c r="W2626" t="s">
        <v>14259</v>
      </c>
      <c r="X2626" t="s">
        <v>14203</v>
      </c>
      <c r="Y2626" t="str">
        <f>VLOOKUP(R2626,Managers!$A:$B,2,)</f>
        <v>Bob Turner</v>
      </c>
      <c r="Z2626" s="11">
        <f>VLOOKUP(X2626,HourlyWages!$A:$B,2,0)</f>
        <v>62</v>
      </c>
      <c r="AA2626">
        <v>1</v>
      </c>
    </row>
    <row r="2627" spans="1:27" x14ac:dyDescent="0.3">
      <c r="A2627" t="b">
        <f>COUNTIF($C$1:C2627, C2627)&gt;1</f>
        <v>0</v>
      </c>
      <c r="B2627" t="b">
        <f>VLOOKUP(C2627,Sheet3!$A:$B,2,0) &gt; 1</f>
        <v>0</v>
      </c>
      <c r="C2627">
        <v>2626</v>
      </c>
      <c r="D2627">
        <v>19041</v>
      </c>
      <c r="E2627" s="4">
        <v>40750</v>
      </c>
      <c r="F2627">
        <v>3</v>
      </c>
      <c r="G2627" s="15">
        <f>I2627*F2627</f>
        <v>510</v>
      </c>
      <c r="H2627" s="9">
        <v>0.08</v>
      </c>
      <c r="I2627" s="13">
        <f>VLOOKUP($U2627,Pricebook!$A:$D,4,0)</f>
        <v>170</v>
      </c>
      <c r="J2627" s="11">
        <f>G2627*(1-H2627)</f>
        <v>469.20000000000005</v>
      </c>
      <c r="K2627" t="s">
        <v>510</v>
      </c>
      <c r="L2627" t="s">
        <v>93</v>
      </c>
      <c r="M2627" t="str">
        <f>VLOOKUP($L2627,Companies!$A:$G,7,)</f>
        <v>Television Services</v>
      </c>
      <c r="N2627" t="str">
        <f>VLOOKUP($L2627,Companies!$A:$G,6,)</f>
        <v>Consumer Services</v>
      </c>
      <c r="O2627" s="6" t="s">
        <v>2005</v>
      </c>
      <c r="P2627" s="6">
        <v>95037</v>
      </c>
      <c r="Q2627" t="s">
        <v>114</v>
      </c>
      <c r="R2627" t="s">
        <v>23</v>
      </c>
      <c r="S2627" s="4">
        <v>40754</v>
      </c>
      <c r="T2627" s="7">
        <f>S2627-E2627</f>
        <v>4</v>
      </c>
      <c r="U2627" t="s">
        <v>14219</v>
      </c>
      <c r="V2627" s="6" t="s">
        <v>14257</v>
      </c>
      <c r="W2627" t="s">
        <v>14258</v>
      </c>
      <c r="X2627" t="s">
        <v>14192</v>
      </c>
      <c r="Y2627" t="str">
        <f>VLOOKUP(R2627,Managers!$A:$B,2,)</f>
        <v>Bob Turner</v>
      </c>
      <c r="Z2627" s="11">
        <f>VLOOKUP(X2627,HourlyWages!$A:$B,2,0)</f>
        <v>75</v>
      </c>
      <c r="AA2627">
        <v>1</v>
      </c>
    </row>
    <row r="2628" spans="1:27" x14ac:dyDescent="0.3">
      <c r="A2628" t="b">
        <f>COUNTIF($C$1:C2628, C2628)&gt;1</f>
        <v>0</v>
      </c>
      <c r="B2628" t="b">
        <f>VLOOKUP(C2628,Sheet3!$A:$B,2,0) &gt; 1</f>
        <v>0</v>
      </c>
      <c r="C2628">
        <v>2627</v>
      </c>
      <c r="D2628">
        <v>19041</v>
      </c>
      <c r="E2628" s="4">
        <v>40750</v>
      </c>
      <c r="F2628">
        <v>43</v>
      </c>
      <c r="G2628" s="15">
        <f>I2628*F2628</f>
        <v>7310</v>
      </c>
      <c r="H2628" s="9">
        <v>0.04</v>
      </c>
      <c r="I2628" s="13">
        <f>VLOOKUP($U2628,Pricebook!$A:$D,4,0)</f>
        <v>170</v>
      </c>
      <c r="J2628" s="11">
        <f>G2628*(1-H2628)</f>
        <v>7017.5999999999995</v>
      </c>
      <c r="K2628" t="s">
        <v>510</v>
      </c>
      <c r="L2628" t="s">
        <v>93</v>
      </c>
      <c r="M2628" t="str">
        <f>VLOOKUP($L2628,Companies!$A:$G,7,)</f>
        <v>Television Services</v>
      </c>
      <c r="N2628" t="str">
        <f>VLOOKUP($L2628,Companies!$A:$G,6,)</f>
        <v>Consumer Services</v>
      </c>
      <c r="O2628" s="6" t="s">
        <v>2005</v>
      </c>
      <c r="P2628" s="6">
        <v>95037</v>
      </c>
      <c r="Q2628" t="s">
        <v>114</v>
      </c>
      <c r="R2628" t="s">
        <v>23</v>
      </c>
      <c r="S2628" s="4">
        <v>40759</v>
      </c>
      <c r="T2628" s="7">
        <f>S2628-E2628</f>
        <v>9</v>
      </c>
      <c r="U2628" t="s">
        <v>14219</v>
      </c>
      <c r="V2628" s="6" t="s">
        <v>14251</v>
      </c>
      <c r="W2628" t="s">
        <v>14252</v>
      </c>
      <c r="X2628" t="s">
        <v>14189</v>
      </c>
      <c r="Y2628" t="str">
        <f>VLOOKUP(R2628,Managers!$A:$B,2,)</f>
        <v>Bob Turner</v>
      </c>
      <c r="Z2628" s="11">
        <f>VLOOKUP(X2628,HourlyWages!$A:$B,2,0)</f>
        <v>62</v>
      </c>
      <c r="AA2628">
        <v>1</v>
      </c>
    </row>
    <row r="2629" spans="1:27" x14ac:dyDescent="0.3">
      <c r="A2629" t="b">
        <f>COUNTIF($C$1:C2629, C2629)&gt;1</f>
        <v>0</v>
      </c>
      <c r="B2629" t="b">
        <f>VLOOKUP(C2629,Sheet3!$A:$B,2,0) &gt; 1</f>
        <v>0</v>
      </c>
      <c r="C2629">
        <v>2628</v>
      </c>
      <c r="D2629">
        <v>19042</v>
      </c>
      <c r="E2629" s="4">
        <v>39873</v>
      </c>
      <c r="F2629">
        <v>8</v>
      </c>
      <c r="G2629" s="15">
        <f>I2629*F2629</f>
        <v>1280</v>
      </c>
      <c r="H2629" s="9">
        <v>7.0000000000000007E-2</v>
      </c>
      <c r="I2629" s="13">
        <f>VLOOKUP($U2629,Pricebook!$A:$D,4,0)</f>
        <v>160</v>
      </c>
      <c r="J2629" s="11">
        <f>G2629*(1-H2629)</f>
        <v>1190.3999999999999</v>
      </c>
      <c r="K2629" t="s">
        <v>1539</v>
      </c>
      <c r="L2629" t="s">
        <v>73</v>
      </c>
      <c r="M2629" t="str">
        <f>VLOOKUP($L2629,Companies!$A:$G,7,)</f>
        <v>Recreational Products/Toys</v>
      </c>
      <c r="N2629" t="str">
        <f>VLOOKUP($L2629,Companies!$A:$G,6,)</f>
        <v>Consumer Non-Durables</v>
      </c>
      <c r="O2629" s="6" t="s">
        <v>1874</v>
      </c>
      <c r="P2629" s="6">
        <v>46324</v>
      </c>
      <c r="Q2629" t="s">
        <v>278</v>
      </c>
      <c r="R2629" t="s">
        <v>16</v>
      </c>
      <c r="S2629" s="4">
        <v>39874</v>
      </c>
      <c r="T2629" s="7">
        <f>S2629-E2629</f>
        <v>1</v>
      </c>
      <c r="U2629" t="s">
        <v>14218</v>
      </c>
      <c r="V2629" s="6" t="s">
        <v>14251</v>
      </c>
      <c r="W2629" t="s">
        <v>14263</v>
      </c>
      <c r="X2629" t="s">
        <v>14196</v>
      </c>
      <c r="Y2629" t="str">
        <f>VLOOKUP(R2629,Managers!$A:$B,2,)</f>
        <v>Josh Martinez</v>
      </c>
      <c r="Z2629" s="11">
        <f>VLOOKUP(X2629,HourlyWages!$A:$B,2,0)</f>
        <v>58</v>
      </c>
      <c r="AA2629">
        <v>1</v>
      </c>
    </row>
    <row r="2630" spans="1:27" x14ac:dyDescent="0.3">
      <c r="A2630" t="b">
        <f>COUNTIF($C$1:C2630, C2630)&gt;1</f>
        <v>0</v>
      </c>
      <c r="B2630" t="b">
        <f>VLOOKUP(C2630,Sheet3!$A:$B,2,0) &gt; 1</f>
        <v>0</v>
      </c>
      <c r="C2630">
        <v>2629</v>
      </c>
      <c r="D2630">
        <v>19044</v>
      </c>
      <c r="E2630" s="4">
        <v>41010</v>
      </c>
      <c r="F2630">
        <v>32</v>
      </c>
      <c r="G2630" s="15">
        <f>I2630*F2630</f>
        <v>4800</v>
      </c>
      <c r="H2630" s="9">
        <v>0.08</v>
      </c>
      <c r="I2630" s="13">
        <f>VLOOKUP($U2630,Pricebook!$A:$D,4,0)</f>
        <v>150</v>
      </c>
      <c r="J2630" s="11">
        <f>G2630*(1-H2630)</f>
        <v>4416</v>
      </c>
      <c r="K2630" t="s">
        <v>1033</v>
      </c>
      <c r="L2630" t="s">
        <v>1014</v>
      </c>
      <c r="M2630" t="str">
        <f>VLOOKUP($L2630,Companies!$A:$G,7,)</f>
        <v>Semiconductors</v>
      </c>
      <c r="N2630" t="str">
        <f>VLOOKUP($L2630,Companies!$A:$G,6,)</f>
        <v>Technology</v>
      </c>
      <c r="O2630" s="6" t="s">
        <v>1745</v>
      </c>
      <c r="P2630" s="6">
        <v>48071</v>
      </c>
      <c r="Q2630" t="s">
        <v>172</v>
      </c>
      <c r="R2630" t="s">
        <v>16</v>
      </c>
      <c r="S2630" s="4">
        <v>41012</v>
      </c>
      <c r="T2630" s="7">
        <f>S2630-E2630</f>
        <v>2</v>
      </c>
      <c r="U2630" t="s">
        <v>14216</v>
      </c>
      <c r="V2630" s="6" t="s">
        <v>14251</v>
      </c>
      <c r="W2630" t="s">
        <v>14266</v>
      </c>
      <c r="X2630" t="s">
        <v>14190</v>
      </c>
      <c r="Y2630" t="str">
        <f>VLOOKUP(R2630,Managers!$A:$B,2,)</f>
        <v>Josh Martinez</v>
      </c>
      <c r="Z2630" s="11">
        <f>VLOOKUP(X2630,HourlyWages!$A:$B,2,0)</f>
        <v>67</v>
      </c>
      <c r="AA2630">
        <v>1</v>
      </c>
    </row>
    <row r="2631" spans="1:27" x14ac:dyDescent="0.3">
      <c r="A2631" t="b">
        <f>COUNTIF($C$1:C2631, C2631)&gt;1</f>
        <v>0</v>
      </c>
      <c r="B2631" t="b">
        <f>VLOOKUP(C2631,Sheet3!$A:$B,2,0) &gt; 1</f>
        <v>0</v>
      </c>
      <c r="C2631">
        <v>2630</v>
      </c>
      <c r="D2631">
        <v>19044</v>
      </c>
      <c r="E2631" s="4">
        <v>41010</v>
      </c>
      <c r="F2631">
        <v>29</v>
      </c>
      <c r="G2631" s="15">
        <f>I2631*F2631</f>
        <v>5800</v>
      </c>
      <c r="H2631" s="9">
        <v>7.0000000000000007E-2</v>
      </c>
      <c r="I2631" s="13">
        <f>VLOOKUP($U2631,Pricebook!$A:$D,4,0)</f>
        <v>200</v>
      </c>
      <c r="J2631" s="11">
        <f>G2631*(1-H2631)</f>
        <v>5394</v>
      </c>
      <c r="K2631" t="s">
        <v>1033</v>
      </c>
      <c r="L2631" t="s">
        <v>1014</v>
      </c>
      <c r="M2631" t="str">
        <f>VLOOKUP($L2631,Companies!$A:$G,7,)</f>
        <v>Semiconductors</v>
      </c>
      <c r="N2631" t="str">
        <f>VLOOKUP($L2631,Companies!$A:$G,6,)</f>
        <v>Technology</v>
      </c>
      <c r="O2631" s="6" t="s">
        <v>1745</v>
      </c>
      <c r="P2631" s="6">
        <v>48071</v>
      </c>
      <c r="Q2631" t="s">
        <v>172</v>
      </c>
      <c r="R2631" t="s">
        <v>16</v>
      </c>
      <c r="S2631" s="4">
        <v>41017</v>
      </c>
      <c r="T2631" s="7">
        <f>S2631-E2631</f>
        <v>7</v>
      </c>
      <c r="U2631" t="s">
        <v>14206</v>
      </c>
      <c r="V2631" s="6" t="s">
        <v>14251</v>
      </c>
      <c r="W2631" t="s">
        <v>14261</v>
      </c>
      <c r="X2631" t="s">
        <v>14198</v>
      </c>
      <c r="Y2631" t="str">
        <f>VLOOKUP(R2631,Managers!$A:$B,2,)</f>
        <v>Josh Martinez</v>
      </c>
      <c r="Z2631" s="11">
        <f>VLOOKUP(X2631,HourlyWages!$A:$B,2,0)</f>
        <v>51</v>
      </c>
      <c r="AA2631">
        <v>1</v>
      </c>
    </row>
    <row r="2632" spans="1:27" x14ac:dyDescent="0.3">
      <c r="A2632" t="b">
        <f>COUNTIF($C$1:C2632, C2632)&gt;1</f>
        <v>0</v>
      </c>
      <c r="B2632" t="b">
        <f>VLOOKUP(C2632,Sheet3!$A:$B,2,0) &gt; 1</f>
        <v>0</v>
      </c>
      <c r="C2632">
        <v>2631</v>
      </c>
      <c r="D2632">
        <v>19047</v>
      </c>
      <c r="E2632" s="4">
        <v>39841</v>
      </c>
      <c r="F2632">
        <v>1</v>
      </c>
      <c r="G2632" s="15">
        <f>I2632*F2632</f>
        <v>110</v>
      </c>
      <c r="H2632" s="9">
        <v>0.06</v>
      </c>
      <c r="I2632" s="13">
        <f>VLOOKUP($U2632,Pricebook!$A:$D,4,0)</f>
        <v>110</v>
      </c>
      <c r="J2632" s="11">
        <f>G2632*(1-H2632)</f>
        <v>103.39999999999999</v>
      </c>
      <c r="K2632" t="s">
        <v>680</v>
      </c>
      <c r="L2632" t="s">
        <v>185</v>
      </c>
      <c r="M2632" t="str">
        <f>VLOOKUP($L2632,Companies!$A:$G,7,)</f>
        <v>EDP Services</v>
      </c>
      <c r="N2632" t="str">
        <f>VLOOKUP($L2632,Companies!$A:$G,6,)</f>
        <v>Technology</v>
      </c>
      <c r="O2632" s="6" t="s">
        <v>1945</v>
      </c>
      <c r="P2632" s="6">
        <v>92677</v>
      </c>
      <c r="Q2632" t="s">
        <v>114</v>
      </c>
      <c r="R2632" t="s">
        <v>23</v>
      </c>
      <c r="S2632" s="4">
        <v>39842</v>
      </c>
      <c r="T2632" s="7">
        <f>S2632-E2632</f>
        <v>1</v>
      </c>
      <c r="U2632" t="s">
        <v>14215</v>
      </c>
      <c r="V2632" s="6" t="s">
        <v>14257</v>
      </c>
      <c r="W2632" t="s">
        <v>14264</v>
      </c>
      <c r="X2632" t="s">
        <v>14196</v>
      </c>
      <c r="Y2632" t="str">
        <f>VLOOKUP(R2632,Managers!$A:$B,2,)</f>
        <v>Bob Turner</v>
      </c>
      <c r="Z2632" s="11">
        <f>VLOOKUP(X2632,HourlyWages!$A:$B,2,0)</f>
        <v>58</v>
      </c>
      <c r="AA2632">
        <v>1</v>
      </c>
    </row>
    <row r="2633" spans="1:27" x14ac:dyDescent="0.3">
      <c r="A2633" t="b">
        <f>COUNTIF($C$1:C2633, C2633)&gt;1</f>
        <v>0</v>
      </c>
      <c r="B2633" t="b">
        <f>VLOOKUP(C2633,Sheet3!$A:$B,2,0) &gt; 1</f>
        <v>0</v>
      </c>
      <c r="C2633">
        <v>2632</v>
      </c>
      <c r="D2633">
        <v>19047</v>
      </c>
      <c r="E2633" s="4">
        <v>39841</v>
      </c>
      <c r="F2633">
        <v>3</v>
      </c>
      <c r="G2633" s="15">
        <f>I2633*F2633</f>
        <v>360</v>
      </c>
      <c r="H2633" s="9">
        <v>0.02</v>
      </c>
      <c r="I2633" s="13">
        <f>VLOOKUP($U2633,Pricebook!$A:$D,4,0)</f>
        <v>120</v>
      </c>
      <c r="J2633" s="11">
        <f>G2633*(1-H2633)</f>
        <v>352.8</v>
      </c>
      <c r="K2633" t="s">
        <v>680</v>
      </c>
      <c r="L2633" t="s">
        <v>185</v>
      </c>
      <c r="M2633" t="str">
        <f>VLOOKUP($L2633,Companies!$A:$G,7,)</f>
        <v>EDP Services</v>
      </c>
      <c r="N2633" t="str">
        <f>VLOOKUP($L2633,Companies!$A:$G,6,)</f>
        <v>Technology</v>
      </c>
      <c r="O2633" s="6" t="s">
        <v>1945</v>
      </c>
      <c r="P2633" s="6">
        <v>92677</v>
      </c>
      <c r="Q2633" t="s">
        <v>114</v>
      </c>
      <c r="R2633" t="s">
        <v>23</v>
      </c>
      <c r="S2633" s="4">
        <v>39843</v>
      </c>
      <c r="T2633" s="7">
        <f>S2633-E2633</f>
        <v>2</v>
      </c>
      <c r="U2633" t="s">
        <v>14212</v>
      </c>
      <c r="V2633" s="6" t="s">
        <v>14251</v>
      </c>
      <c r="W2633" t="s">
        <v>14266</v>
      </c>
      <c r="X2633" t="s">
        <v>14185</v>
      </c>
      <c r="Y2633" t="str">
        <f>VLOOKUP(R2633,Managers!$A:$B,2,)</f>
        <v>Bob Turner</v>
      </c>
      <c r="Z2633" s="11">
        <f>VLOOKUP(X2633,HourlyWages!$A:$B,2,0)</f>
        <v>70</v>
      </c>
      <c r="AA2633">
        <v>1</v>
      </c>
    </row>
    <row r="2634" spans="1:27" x14ac:dyDescent="0.3">
      <c r="A2634" t="b">
        <f>COUNTIF($C$1:C2634, C2634)&gt;1</f>
        <v>0</v>
      </c>
      <c r="B2634" t="b">
        <f>VLOOKUP(C2634,Sheet3!$A:$B,2,0) &gt; 1</f>
        <v>0</v>
      </c>
      <c r="C2634">
        <v>2633</v>
      </c>
      <c r="D2634">
        <v>19073</v>
      </c>
      <c r="E2634" s="4">
        <v>39988</v>
      </c>
      <c r="F2634">
        <v>16</v>
      </c>
      <c r="G2634" s="15">
        <f>I2634*F2634</f>
        <v>2000</v>
      </c>
      <c r="H2634" s="9">
        <v>0.04</v>
      </c>
      <c r="I2634" s="13">
        <f>VLOOKUP($U2634,Pricebook!$A:$D,4,0)</f>
        <v>125</v>
      </c>
      <c r="J2634" s="11">
        <f>G2634*(1-H2634)</f>
        <v>1920</v>
      </c>
      <c r="K2634" t="s">
        <v>2025</v>
      </c>
      <c r="L2634" t="s">
        <v>136</v>
      </c>
      <c r="M2634" t="str">
        <f>VLOOKUP($L2634,Companies!$A:$G,7,)</f>
        <v>Electronic Components</v>
      </c>
      <c r="N2634" t="str">
        <f>VLOOKUP($L2634,Companies!$A:$G,6,)</f>
        <v>Capital Goods</v>
      </c>
      <c r="O2634" s="6" t="s">
        <v>2026</v>
      </c>
      <c r="P2634" s="6">
        <v>46041</v>
      </c>
      <c r="Q2634" t="s">
        <v>278</v>
      </c>
      <c r="R2634" t="s">
        <v>16</v>
      </c>
      <c r="S2634" s="4">
        <v>39989</v>
      </c>
      <c r="T2634" s="7">
        <f>S2634-E2634</f>
        <v>1</v>
      </c>
      <c r="U2634" t="s">
        <v>14208</v>
      </c>
      <c r="V2634" s="6" t="s">
        <v>14257</v>
      </c>
      <c r="W2634" t="s">
        <v>14258</v>
      </c>
      <c r="X2634" t="s">
        <v>14202</v>
      </c>
      <c r="Y2634" t="str">
        <f>VLOOKUP(R2634,Managers!$A:$B,2,)</f>
        <v>Josh Martinez</v>
      </c>
      <c r="Z2634" s="11">
        <f>VLOOKUP(X2634,HourlyWages!$A:$B,2,0)</f>
        <v>71</v>
      </c>
      <c r="AA2634">
        <v>1</v>
      </c>
    </row>
    <row r="2635" spans="1:27" x14ac:dyDescent="0.3">
      <c r="A2635" t="b">
        <f>COUNTIF($C$1:C2635, C2635)&gt;1</f>
        <v>0</v>
      </c>
      <c r="B2635" t="b">
        <f>VLOOKUP(C2635,Sheet3!$A:$B,2,0) &gt; 1</f>
        <v>0</v>
      </c>
      <c r="C2635">
        <v>2634</v>
      </c>
      <c r="D2635">
        <v>19073</v>
      </c>
      <c r="E2635" s="4">
        <v>39988</v>
      </c>
      <c r="F2635">
        <v>40</v>
      </c>
      <c r="G2635" s="15">
        <f>I2635*F2635</f>
        <v>4800</v>
      </c>
      <c r="H2635" s="9">
        <v>0.03</v>
      </c>
      <c r="I2635" s="13">
        <f>VLOOKUP($U2635,Pricebook!$A:$D,4,0)</f>
        <v>120</v>
      </c>
      <c r="J2635" s="11">
        <f>G2635*(1-H2635)</f>
        <v>4656</v>
      </c>
      <c r="K2635" t="s">
        <v>2025</v>
      </c>
      <c r="L2635" t="s">
        <v>136</v>
      </c>
      <c r="M2635" t="str">
        <f>VLOOKUP($L2635,Companies!$A:$G,7,)</f>
        <v>Electronic Components</v>
      </c>
      <c r="N2635" t="str">
        <f>VLOOKUP($L2635,Companies!$A:$G,6,)</f>
        <v>Capital Goods</v>
      </c>
      <c r="O2635" s="6" t="s">
        <v>2026</v>
      </c>
      <c r="P2635" s="6">
        <v>46041</v>
      </c>
      <c r="Q2635" t="s">
        <v>278</v>
      </c>
      <c r="R2635" t="s">
        <v>16</v>
      </c>
      <c r="S2635" s="4">
        <v>39990</v>
      </c>
      <c r="T2635" s="7">
        <f>S2635-E2635</f>
        <v>2</v>
      </c>
      <c r="U2635" t="s">
        <v>14212</v>
      </c>
      <c r="V2635" s="6" t="s">
        <v>14257</v>
      </c>
      <c r="W2635" t="s">
        <v>14258</v>
      </c>
      <c r="X2635" t="s">
        <v>14200</v>
      </c>
      <c r="Y2635" t="str">
        <f>VLOOKUP(R2635,Managers!$A:$B,2,)</f>
        <v>Josh Martinez</v>
      </c>
      <c r="Z2635" s="11">
        <f>VLOOKUP(X2635,HourlyWages!$A:$B,2,0)</f>
        <v>59</v>
      </c>
      <c r="AA2635">
        <v>1</v>
      </c>
    </row>
    <row r="2636" spans="1:27" x14ac:dyDescent="0.3">
      <c r="A2636" t="b">
        <f>COUNTIF($C$1:C2636, C2636)&gt;1</f>
        <v>0</v>
      </c>
      <c r="B2636" t="b">
        <f>VLOOKUP(C2636,Sheet3!$A:$B,2,0) &gt; 1</f>
        <v>0</v>
      </c>
      <c r="C2636">
        <v>2635</v>
      </c>
      <c r="D2636">
        <v>19074</v>
      </c>
      <c r="E2636" s="4">
        <v>41085</v>
      </c>
      <c r="F2636">
        <v>17</v>
      </c>
      <c r="G2636" s="15">
        <f>I2636*F2636</f>
        <v>2890</v>
      </c>
      <c r="H2636" s="9">
        <v>0.01</v>
      </c>
      <c r="I2636" s="13">
        <f>VLOOKUP($U2636,Pricebook!$A:$D,4,0)</f>
        <v>170</v>
      </c>
      <c r="J2636" s="11">
        <f>G2636*(1-H2636)</f>
        <v>2861.1</v>
      </c>
      <c r="K2636" t="s">
        <v>150</v>
      </c>
      <c r="L2636" t="s">
        <v>151</v>
      </c>
      <c r="M2636" t="str">
        <f>VLOOKUP($L2636,Companies!$A:$G,7,)</f>
        <v>Hotels/Resorts</v>
      </c>
      <c r="N2636" t="str">
        <f>VLOOKUP($L2636,Companies!$A:$G,6,)</f>
        <v>Consumer Services</v>
      </c>
      <c r="O2636" s="6" t="s">
        <v>1384</v>
      </c>
      <c r="P2636" s="6">
        <v>66104</v>
      </c>
      <c r="Q2636" t="s">
        <v>153</v>
      </c>
      <c r="R2636" t="s">
        <v>16</v>
      </c>
      <c r="S2636" s="4">
        <v>41087</v>
      </c>
      <c r="T2636" s="7">
        <f>S2636-E2636</f>
        <v>2</v>
      </c>
      <c r="U2636" t="s">
        <v>14219</v>
      </c>
      <c r="V2636" s="6" t="s">
        <v>14257</v>
      </c>
      <c r="W2636" t="s">
        <v>14259</v>
      </c>
      <c r="X2636" t="s">
        <v>14202</v>
      </c>
      <c r="Y2636" t="str">
        <f>VLOOKUP(R2636,Managers!$A:$B,2,)</f>
        <v>Josh Martinez</v>
      </c>
      <c r="Z2636" s="11">
        <f>VLOOKUP(X2636,HourlyWages!$A:$B,2,0)</f>
        <v>71</v>
      </c>
      <c r="AA2636">
        <v>1</v>
      </c>
    </row>
    <row r="2637" spans="1:27" x14ac:dyDescent="0.3">
      <c r="A2637" t="b">
        <f>COUNTIF($C$1:C2637, C2637)&gt;1</f>
        <v>0</v>
      </c>
      <c r="B2637" t="b">
        <f>VLOOKUP(C2637,Sheet3!$A:$B,2,0) &gt; 1</f>
        <v>0</v>
      </c>
      <c r="C2637">
        <v>2636</v>
      </c>
      <c r="D2637">
        <v>19075</v>
      </c>
      <c r="E2637" s="4">
        <v>40082</v>
      </c>
      <c r="F2637">
        <v>36</v>
      </c>
      <c r="G2637" s="15">
        <f>I2637*F2637</f>
        <v>5400</v>
      </c>
      <c r="H2637" s="9">
        <v>0.01</v>
      </c>
      <c r="I2637" s="13">
        <f>VLOOKUP($U2637,Pricebook!$A:$D,4,0)</f>
        <v>150</v>
      </c>
      <c r="J2637" s="11">
        <f>G2637*(1-H2637)</f>
        <v>5346</v>
      </c>
      <c r="K2637" t="s">
        <v>1172</v>
      </c>
      <c r="L2637" t="s">
        <v>998</v>
      </c>
      <c r="M2637" t="str">
        <f>VLOOKUP($L2637,Companies!$A:$G,7,)</f>
        <v>Radio And Television Broadcasting And Communications Equipment</v>
      </c>
      <c r="N2637" t="str">
        <f>VLOOKUP($L2637,Companies!$A:$G,6,)</f>
        <v>Technology</v>
      </c>
      <c r="O2637" s="6" t="s">
        <v>1173</v>
      </c>
      <c r="P2637" s="6">
        <v>30265</v>
      </c>
      <c r="Q2637" t="s">
        <v>134</v>
      </c>
      <c r="R2637" t="s">
        <v>34</v>
      </c>
      <c r="S2637" s="4">
        <v>40083</v>
      </c>
      <c r="T2637" s="7">
        <f>S2637-E2637</f>
        <v>1</v>
      </c>
      <c r="U2637" t="s">
        <v>14211</v>
      </c>
      <c r="V2637" s="6" t="s">
        <v>14257</v>
      </c>
      <c r="W2637" t="s">
        <v>14258</v>
      </c>
      <c r="X2637" t="s">
        <v>14201</v>
      </c>
      <c r="Y2637" t="str">
        <f>VLOOKUP(R2637,Managers!$A:$B,2,)</f>
        <v>Frank Mitchell</v>
      </c>
      <c r="Z2637" s="11">
        <f>VLOOKUP(X2637,HourlyWages!$A:$B,2,0)</f>
        <v>53</v>
      </c>
      <c r="AA2637">
        <v>1</v>
      </c>
    </row>
    <row r="2638" spans="1:27" x14ac:dyDescent="0.3">
      <c r="A2638" t="b">
        <f>COUNTIF($C$1:C2638, C2638)&gt;1</f>
        <v>0</v>
      </c>
      <c r="B2638" t="b">
        <f>VLOOKUP(C2638,Sheet3!$A:$B,2,0) &gt; 1</f>
        <v>0</v>
      </c>
      <c r="C2638">
        <v>2637</v>
      </c>
      <c r="D2638">
        <v>19078</v>
      </c>
      <c r="E2638" s="4">
        <v>40021</v>
      </c>
      <c r="F2638">
        <v>21</v>
      </c>
      <c r="G2638" s="15">
        <f>I2638*F2638</f>
        <v>3570</v>
      </c>
      <c r="H2638" s="9">
        <v>0.03</v>
      </c>
      <c r="I2638" s="13">
        <f>VLOOKUP($U2638,Pricebook!$A:$D,4,0)</f>
        <v>170</v>
      </c>
      <c r="J2638" s="11">
        <f>G2638*(1-H2638)</f>
        <v>3462.9</v>
      </c>
      <c r="K2638" t="s">
        <v>1626</v>
      </c>
      <c r="L2638" t="s">
        <v>297</v>
      </c>
      <c r="M2638" t="str">
        <f>VLOOKUP($L2638,Companies!$A:$G,7,)</f>
        <v>Hotels/Resorts</v>
      </c>
      <c r="N2638" t="str">
        <f>VLOOKUP($L2638,Companies!$A:$G,6,)</f>
        <v>Consumer Services</v>
      </c>
      <c r="O2638" s="6" t="s">
        <v>2027</v>
      </c>
      <c r="P2638" s="6">
        <v>60543</v>
      </c>
      <c r="Q2638" t="s">
        <v>15</v>
      </c>
      <c r="R2638" t="s">
        <v>16</v>
      </c>
      <c r="S2638" s="4">
        <v>40022</v>
      </c>
      <c r="T2638" s="7">
        <f>S2638-E2638</f>
        <v>1</v>
      </c>
      <c r="U2638" t="s">
        <v>14219</v>
      </c>
      <c r="V2638" s="6" t="s">
        <v>14254</v>
      </c>
      <c r="W2638" t="s">
        <v>14255</v>
      </c>
      <c r="X2638" t="s">
        <v>14190</v>
      </c>
      <c r="Y2638" t="str">
        <f>VLOOKUP(R2638,Managers!$A:$B,2,)</f>
        <v>Josh Martinez</v>
      </c>
      <c r="Z2638" s="11">
        <f>VLOOKUP(X2638,HourlyWages!$A:$B,2,0)</f>
        <v>67</v>
      </c>
      <c r="AA2638">
        <v>1</v>
      </c>
    </row>
    <row r="2639" spans="1:27" x14ac:dyDescent="0.3">
      <c r="A2639" t="b">
        <f>COUNTIF($C$1:C2639, C2639)&gt;1</f>
        <v>0</v>
      </c>
      <c r="B2639" t="b">
        <f>VLOOKUP(C2639,Sheet3!$A:$B,2,0) &gt; 1</f>
        <v>0</v>
      </c>
      <c r="C2639">
        <v>2638</v>
      </c>
      <c r="D2639">
        <v>19104</v>
      </c>
      <c r="E2639" s="4">
        <v>40400</v>
      </c>
      <c r="F2639">
        <v>48</v>
      </c>
      <c r="G2639" s="15">
        <f>I2639*F2639</f>
        <v>7200</v>
      </c>
      <c r="H2639" s="9">
        <v>0.03</v>
      </c>
      <c r="I2639" s="13">
        <f>VLOOKUP($U2639,Pricebook!$A:$D,4,0)</f>
        <v>150</v>
      </c>
      <c r="J2639" s="11">
        <f>G2639*(1-H2639)</f>
        <v>6984</v>
      </c>
      <c r="K2639" t="s">
        <v>684</v>
      </c>
      <c r="L2639" t="s">
        <v>576</v>
      </c>
      <c r="M2639" t="str">
        <f>VLOOKUP($L2639,Companies!$A:$G,7,)</f>
        <v>Clothing/Shoe/Accessory Stores</v>
      </c>
      <c r="N2639" t="str">
        <f>VLOOKUP($L2639,Companies!$A:$G,6,)</f>
        <v>Consumer Services</v>
      </c>
      <c r="O2639" s="6" t="s">
        <v>1949</v>
      </c>
      <c r="P2639" s="6">
        <v>86442</v>
      </c>
      <c r="Q2639" t="s">
        <v>70</v>
      </c>
      <c r="R2639" t="s">
        <v>23</v>
      </c>
      <c r="S2639" s="4">
        <v>40402</v>
      </c>
      <c r="T2639" s="7">
        <f>S2639-E2639</f>
        <v>2</v>
      </c>
      <c r="U2639" t="s">
        <v>14210</v>
      </c>
      <c r="V2639" s="6" t="s">
        <v>14251</v>
      </c>
      <c r="W2639" t="s">
        <v>14263</v>
      </c>
      <c r="X2639" t="s">
        <v>14203</v>
      </c>
      <c r="Y2639" t="str">
        <f>VLOOKUP(R2639,Managers!$A:$B,2,)</f>
        <v>Bob Turner</v>
      </c>
      <c r="Z2639" s="11">
        <f>VLOOKUP(X2639,HourlyWages!$A:$B,2,0)</f>
        <v>62</v>
      </c>
      <c r="AA2639">
        <v>1</v>
      </c>
    </row>
    <row r="2640" spans="1:27" x14ac:dyDescent="0.3">
      <c r="A2640" t="b">
        <f>COUNTIF($C$1:C2640, C2640)&gt;1</f>
        <v>0</v>
      </c>
      <c r="B2640" t="b">
        <f>VLOOKUP(C2640,Sheet3!$A:$B,2,0) &gt; 1</f>
        <v>0</v>
      </c>
      <c r="C2640">
        <v>2639</v>
      </c>
      <c r="D2640">
        <v>19105</v>
      </c>
      <c r="E2640" s="4">
        <v>40114</v>
      </c>
      <c r="F2640">
        <v>31</v>
      </c>
      <c r="G2640" s="15">
        <f>I2640*F2640</f>
        <v>3410</v>
      </c>
      <c r="H2640" s="9">
        <v>0.1</v>
      </c>
      <c r="I2640" s="13">
        <f>VLOOKUP($U2640,Pricebook!$A:$D,4,0)</f>
        <v>110</v>
      </c>
      <c r="J2640" s="11">
        <f>G2640*(1-H2640)</f>
        <v>3069</v>
      </c>
      <c r="K2640" t="s">
        <v>1191</v>
      </c>
      <c r="L2640" t="s">
        <v>175</v>
      </c>
      <c r="M2640" t="str">
        <f>VLOOKUP($L2640,Companies!$A:$G,7,)</f>
        <v>Environmental Services</v>
      </c>
      <c r="N2640" t="str">
        <f>VLOOKUP($L2640,Companies!$A:$G,6,)</f>
        <v>Basic Industries</v>
      </c>
      <c r="O2640" s="6" t="s">
        <v>1193</v>
      </c>
      <c r="P2640" s="6">
        <v>42003</v>
      </c>
      <c r="Q2640" t="s">
        <v>254</v>
      </c>
      <c r="R2640" t="s">
        <v>34</v>
      </c>
      <c r="S2640" s="4">
        <v>40116</v>
      </c>
      <c r="T2640" s="7">
        <f>S2640-E2640</f>
        <v>2</v>
      </c>
      <c r="U2640" t="s">
        <v>14215</v>
      </c>
      <c r="V2640" s="6" t="s">
        <v>14251</v>
      </c>
      <c r="W2640" t="s">
        <v>14263</v>
      </c>
      <c r="X2640" t="s">
        <v>14197</v>
      </c>
      <c r="Y2640" t="str">
        <f>VLOOKUP(R2640,Managers!$A:$B,2,)</f>
        <v>Frank Mitchell</v>
      </c>
      <c r="Z2640" s="11">
        <f>VLOOKUP(X2640,HourlyWages!$A:$B,2,0)</f>
        <v>71</v>
      </c>
      <c r="AA2640">
        <v>1</v>
      </c>
    </row>
    <row r="2641" spans="1:27" x14ac:dyDescent="0.3">
      <c r="A2641" t="b">
        <f>COUNTIF($C$1:C2641, C2641)&gt;1</f>
        <v>0</v>
      </c>
      <c r="B2641" t="b">
        <f>VLOOKUP(C2641,Sheet3!$A:$B,2,0) &gt; 1</f>
        <v>0</v>
      </c>
      <c r="C2641">
        <v>2640</v>
      </c>
      <c r="D2641">
        <v>19105</v>
      </c>
      <c r="E2641" s="4">
        <v>40114</v>
      </c>
      <c r="F2641">
        <v>29</v>
      </c>
      <c r="G2641" s="15">
        <f>I2641*F2641</f>
        <v>3190</v>
      </c>
      <c r="H2641" s="9">
        <v>0.08</v>
      </c>
      <c r="I2641" s="13">
        <f>VLOOKUP($U2641,Pricebook!$A:$D,4,0)</f>
        <v>110</v>
      </c>
      <c r="J2641" s="11">
        <f>G2641*(1-H2641)</f>
        <v>2934.8</v>
      </c>
      <c r="K2641" t="s">
        <v>1191</v>
      </c>
      <c r="L2641" t="s">
        <v>175</v>
      </c>
      <c r="M2641" t="str">
        <f>VLOOKUP($L2641,Companies!$A:$G,7,)</f>
        <v>Environmental Services</v>
      </c>
      <c r="N2641" t="str">
        <f>VLOOKUP($L2641,Companies!$A:$G,6,)</f>
        <v>Basic Industries</v>
      </c>
      <c r="O2641" s="6" t="s">
        <v>1193</v>
      </c>
      <c r="P2641" s="6">
        <v>42003</v>
      </c>
      <c r="Q2641" t="s">
        <v>254</v>
      </c>
      <c r="R2641" t="s">
        <v>34</v>
      </c>
      <c r="S2641" s="4">
        <v>40114</v>
      </c>
      <c r="T2641" s="7">
        <f>S2641-E2641</f>
        <v>0</v>
      </c>
      <c r="U2641" t="s">
        <v>14215</v>
      </c>
      <c r="V2641" s="6" t="s">
        <v>14251</v>
      </c>
      <c r="W2641" t="s">
        <v>14260</v>
      </c>
      <c r="X2641" t="s">
        <v>14192</v>
      </c>
      <c r="Y2641" t="str">
        <f>VLOOKUP(R2641,Managers!$A:$B,2,)</f>
        <v>Frank Mitchell</v>
      </c>
      <c r="Z2641" s="11">
        <f>VLOOKUP(X2641,HourlyWages!$A:$B,2,0)</f>
        <v>75</v>
      </c>
      <c r="AA2641">
        <v>1</v>
      </c>
    </row>
    <row r="2642" spans="1:27" x14ac:dyDescent="0.3">
      <c r="A2642" t="b">
        <f>COUNTIF($C$1:C2642, C2642)&gt;1</f>
        <v>0</v>
      </c>
      <c r="B2642" t="b">
        <f>VLOOKUP(C2642,Sheet3!$A:$B,2,0) &gt; 1</f>
        <v>0</v>
      </c>
      <c r="C2642">
        <v>2641</v>
      </c>
      <c r="D2642">
        <v>19111</v>
      </c>
      <c r="E2642" s="4">
        <v>40090</v>
      </c>
      <c r="F2642">
        <v>24</v>
      </c>
      <c r="G2642" s="15">
        <f>I2642*F2642</f>
        <v>3600</v>
      </c>
      <c r="H2642" s="9">
        <v>0.04</v>
      </c>
      <c r="I2642" s="13">
        <f>VLOOKUP($U2642,Pricebook!$A:$D,4,0)</f>
        <v>150</v>
      </c>
      <c r="J2642" s="11">
        <f>G2642*(1-H2642)</f>
        <v>3456</v>
      </c>
      <c r="K2642" t="s">
        <v>2028</v>
      </c>
      <c r="L2642" t="s">
        <v>844</v>
      </c>
      <c r="M2642" t="str">
        <f>VLOOKUP($L2642,Companies!$A:$G,7,)</f>
        <v>Electronic Components</v>
      </c>
      <c r="N2642" t="str">
        <f>VLOOKUP($L2642,Companies!$A:$G,6,)</f>
        <v>Technology</v>
      </c>
      <c r="O2642" s="6" t="s">
        <v>2029</v>
      </c>
      <c r="P2642" s="6">
        <v>20854</v>
      </c>
      <c r="Q2642" t="s">
        <v>187</v>
      </c>
      <c r="R2642" t="s">
        <v>61</v>
      </c>
      <c r="S2642" s="4">
        <v>40095</v>
      </c>
      <c r="T2642" s="7">
        <f>S2642-E2642</f>
        <v>5</v>
      </c>
      <c r="U2642" t="s">
        <v>14211</v>
      </c>
      <c r="V2642" s="6" t="s">
        <v>14251</v>
      </c>
      <c r="W2642" t="s">
        <v>14266</v>
      </c>
      <c r="X2642" t="s">
        <v>14188</v>
      </c>
      <c r="Y2642" t="str">
        <f>VLOOKUP(R2642,Managers!$A:$B,2,)</f>
        <v>Allen Young</v>
      </c>
      <c r="Z2642" s="11">
        <f>VLOOKUP(X2642,HourlyWages!$A:$B,2,0)</f>
        <v>52</v>
      </c>
      <c r="AA2642">
        <v>1</v>
      </c>
    </row>
    <row r="2643" spans="1:27" x14ac:dyDescent="0.3">
      <c r="A2643" t="b">
        <f>COUNTIF($C$1:C2643, C2643)&gt;1</f>
        <v>0</v>
      </c>
      <c r="B2643" t="b">
        <f>VLOOKUP(C2643,Sheet3!$A:$B,2,0) &gt; 1</f>
        <v>0</v>
      </c>
      <c r="C2643">
        <v>2642</v>
      </c>
      <c r="D2643">
        <v>19136</v>
      </c>
      <c r="E2643" s="4">
        <v>40394</v>
      </c>
      <c r="F2643">
        <v>44</v>
      </c>
      <c r="G2643" s="15">
        <f>I2643*F2643</f>
        <v>6600</v>
      </c>
      <c r="H2643" s="9">
        <v>0</v>
      </c>
      <c r="I2643" s="13">
        <f>VLOOKUP($U2643,Pricebook!$A:$D,4,0)</f>
        <v>150</v>
      </c>
      <c r="J2643" s="11">
        <f>G2643*(1-H2643)</f>
        <v>6600</v>
      </c>
      <c r="K2643" t="s">
        <v>1295</v>
      </c>
      <c r="L2643" t="s">
        <v>508</v>
      </c>
      <c r="M2643" t="str">
        <f>VLOOKUP($L2643,Companies!$A:$G,7,)</f>
        <v>Semiconductors</v>
      </c>
      <c r="N2643" t="str">
        <f>VLOOKUP($L2643,Companies!$A:$G,6,)</f>
        <v>Technology</v>
      </c>
      <c r="O2643" s="6" t="s">
        <v>2030</v>
      </c>
      <c r="P2643" s="6">
        <v>40258</v>
      </c>
      <c r="Q2643" t="s">
        <v>254</v>
      </c>
      <c r="R2643" t="s">
        <v>34</v>
      </c>
      <c r="S2643" s="4">
        <v>40396</v>
      </c>
      <c r="T2643" s="7">
        <f>S2643-E2643</f>
        <v>2</v>
      </c>
      <c r="U2643" t="s">
        <v>14210</v>
      </c>
      <c r="V2643" s="6" t="s">
        <v>14254</v>
      </c>
      <c r="W2643" t="s">
        <v>14269</v>
      </c>
      <c r="X2643" t="s">
        <v>14199</v>
      </c>
      <c r="Y2643" t="str">
        <f>VLOOKUP(R2643,Managers!$A:$B,2,)</f>
        <v>Frank Mitchell</v>
      </c>
      <c r="Z2643" s="11">
        <f>VLOOKUP(X2643,HourlyWages!$A:$B,2,0)</f>
        <v>68</v>
      </c>
      <c r="AA2643">
        <v>1</v>
      </c>
    </row>
    <row r="2644" spans="1:27" x14ac:dyDescent="0.3">
      <c r="A2644" t="b">
        <f>COUNTIF($C$1:C2644, C2644)&gt;1</f>
        <v>0</v>
      </c>
      <c r="B2644" t="b">
        <f>VLOOKUP(C2644,Sheet3!$A:$B,2,0) &gt; 1</f>
        <v>0</v>
      </c>
      <c r="C2644">
        <v>2643</v>
      </c>
      <c r="D2644">
        <v>19138</v>
      </c>
      <c r="E2644" s="4">
        <v>40791</v>
      </c>
      <c r="F2644">
        <v>30</v>
      </c>
      <c r="G2644" s="15">
        <f>I2644*F2644</f>
        <v>6000</v>
      </c>
      <c r="H2644" s="9">
        <v>0.01</v>
      </c>
      <c r="I2644" s="13">
        <f>VLOOKUP($U2644,Pricebook!$A:$D,4,0)</f>
        <v>200</v>
      </c>
      <c r="J2644" s="11">
        <f>G2644*(1-H2644)</f>
        <v>5940</v>
      </c>
      <c r="K2644" t="s">
        <v>340</v>
      </c>
      <c r="L2644" t="s">
        <v>341</v>
      </c>
      <c r="M2644" t="str">
        <f>VLOOKUP($L2644,Companies!$A:$G,7,)</f>
        <v>Computer Software: Prepackaged Software</v>
      </c>
      <c r="N2644" t="str">
        <f>VLOOKUP($L2644,Companies!$A:$G,6,)</f>
        <v>Technology</v>
      </c>
      <c r="O2644" s="6" t="s">
        <v>342</v>
      </c>
      <c r="P2644" s="6">
        <v>60068</v>
      </c>
      <c r="Q2644" t="s">
        <v>15</v>
      </c>
      <c r="R2644" t="s">
        <v>16</v>
      </c>
      <c r="S2644" s="4">
        <v>40796</v>
      </c>
      <c r="T2644" s="7">
        <f>S2644-E2644</f>
        <v>5</v>
      </c>
      <c r="U2644" t="s">
        <v>14206</v>
      </c>
      <c r="V2644" s="6" t="s">
        <v>14251</v>
      </c>
      <c r="W2644" t="s">
        <v>14262</v>
      </c>
      <c r="X2644" t="s">
        <v>14196</v>
      </c>
      <c r="Y2644" t="str">
        <f>VLOOKUP(R2644,Managers!$A:$B,2,)</f>
        <v>Josh Martinez</v>
      </c>
      <c r="Z2644" s="11">
        <f>VLOOKUP(X2644,HourlyWages!$A:$B,2,0)</f>
        <v>58</v>
      </c>
      <c r="AA2644">
        <v>1</v>
      </c>
    </row>
    <row r="2645" spans="1:27" x14ac:dyDescent="0.3">
      <c r="A2645" t="b">
        <f>COUNTIF($C$1:C2645, C2645)&gt;1</f>
        <v>0</v>
      </c>
      <c r="B2645" t="b">
        <f>VLOOKUP(C2645,Sheet3!$A:$B,2,0) &gt; 1</f>
        <v>0</v>
      </c>
      <c r="C2645">
        <v>2644</v>
      </c>
      <c r="D2645">
        <v>19139</v>
      </c>
      <c r="E2645" s="4">
        <v>40515</v>
      </c>
      <c r="F2645">
        <v>15</v>
      </c>
      <c r="G2645" s="15">
        <f>I2645*F2645</f>
        <v>1650</v>
      </c>
      <c r="H2645" s="9">
        <v>0.01</v>
      </c>
      <c r="I2645" s="13">
        <f>VLOOKUP($U2645,Pricebook!$A:$D,4,0)</f>
        <v>110</v>
      </c>
      <c r="J2645" s="11">
        <f>G2645*(1-H2645)</f>
        <v>1633.5</v>
      </c>
      <c r="K2645" t="s">
        <v>57</v>
      </c>
      <c r="L2645" t="s">
        <v>58</v>
      </c>
      <c r="M2645" t="str">
        <f>VLOOKUP($L2645,Companies!$A:$G,7,)</f>
        <v>Biotechnology: Biological Products (No Diagnostic Substances)</v>
      </c>
      <c r="N2645" t="str">
        <f>VLOOKUP($L2645,Companies!$A:$G,6,)</f>
        <v>Health Care</v>
      </c>
      <c r="O2645" s="6" t="s">
        <v>1509</v>
      </c>
      <c r="P2645" s="6" t="s">
        <v>1510</v>
      </c>
      <c r="Q2645" t="s">
        <v>187</v>
      </c>
      <c r="R2645" t="s">
        <v>61</v>
      </c>
      <c r="S2645" s="4">
        <v>40516</v>
      </c>
      <c r="T2645" s="7">
        <f>S2645-E2645</f>
        <v>1</v>
      </c>
      <c r="U2645" t="s">
        <v>14215</v>
      </c>
      <c r="V2645" s="6" t="s">
        <v>14251</v>
      </c>
      <c r="W2645" t="s">
        <v>14261</v>
      </c>
      <c r="X2645" t="s">
        <v>14198</v>
      </c>
      <c r="Y2645" t="str">
        <f>VLOOKUP(R2645,Managers!$A:$B,2,)</f>
        <v>Allen Young</v>
      </c>
      <c r="Z2645" s="11">
        <f>VLOOKUP(X2645,HourlyWages!$A:$B,2,0)</f>
        <v>51</v>
      </c>
      <c r="AA2645">
        <v>1</v>
      </c>
    </row>
    <row r="2646" spans="1:27" x14ac:dyDescent="0.3">
      <c r="A2646" t="b">
        <f>COUNTIF($C$1:C2646, C2646)&gt;1</f>
        <v>0</v>
      </c>
      <c r="B2646" t="b">
        <f>VLOOKUP(C2646,Sheet3!$A:$B,2,0) &gt; 1</f>
        <v>0</v>
      </c>
      <c r="C2646">
        <v>2645</v>
      </c>
      <c r="D2646">
        <v>19140</v>
      </c>
      <c r="E2646" s="4">
        <v>40086</v>
      </c>
      <c r="F2646">
        <v>47</v>
      </c>
      <c r="G2646" s="15">
        <f>I2646*F2646</f>
        <v>7520</v>
      </c>
      <c r="H2646" s="9">
        <v>7.0000000000000007E-2</v>
      </c>
      <c r="I2646" s="13">
        <f>VLOOKUP($U2646,Pricebook!$A:$D,4,0)</f>
        <v>160</v>
      </c>
      <c r="J2646" s="11">
        <f>G2646*(1-H2646)</f>
        <v>6993.5999999999995</v>
      </c>
      <c r="K2646" t="s">
        <v>1657</v>
      </c>
      <c r="L2646" t="s">
        <v>549</v>
      </c>
      <c r="M2646" t="str">
        <f>VLOOKUP($L2646,Companies!$A:$G,7,)</f>
        <v>RETAIL: Building Materials</v>
      </c>
      <c r="N2646" t="str">
        <f>VLOOKUP($L2646,Companies!$A:$G,6,)</f>
        <v>Consumer Services</v>
      </c>
      <c r="O2646" s="6" t="s">
        <v>1658</v>
      </c>
      <c r="P2646" s="6">
        <v>84041</v>
      </c>
      <c r="Q2646" t="s">
        <v>201</v>
      </c>
      <c r="R2646" t="s">
        <v>23</v>
      </c>
      <c r="S2646" s="4">
        <v>40087</v>
      </c>
      <c r="T2646" s="7">
        <f>S2646-E2646</f>
        <v>1</v>
      </c>
      <c r="U2646" t="s">
        <v>14218</v>
      </c>
      <c r="V2646" s="6" t="s">
        <v>14254</v>
      </c>
      <c r="W2646" t="s">
        <v>14255</v>
      </c>
      <c r="X2646" t="s">
        <v>14201</v>
      </c>
      <c r="Y2646" t="str">
        <f>VLOOKUP(R2646,Managers!$A:$B,2,)</f>
        <v>Bob Turner</v>
      </c>
      <c r="Z2646" s="11">
        <f>VLOOKUP(X2646,HourlyWages!$A:$B,2,0)</f>
        <v>53</v>
      </c>
      <c r="AA2646">
        <v>1</v>
      </c>
    </row>
    <row r="2647" spans="1:27" x14ac:dyDescent="0.3">
      <c r="A2647" t="b">
        <f>COUNTIF($C$1:C2647, C2647)&gt;1</f>
        <v>0</v>
      </c>
      <c r="B2647" t="b">
        <f>VLOOKUP(C2647,Sheet3!$A:$B,2,0) &gt; 1</f>
        <v>0</v>
      </c>
      <c r="C2647">
        <v>2646</v>
      </c>
      <c r="D2647">
        <v>19140</v>
      </c>
      <c r="E2647" s="4">
        <v>40086</v>
      </c>
      <c r="F2647">
        <v>50</v>
      </c>
      <c r="G2647" s="15">
        <f>I2647*F2647</f>
        <v>7000</v>
      </c>
      <c r="H2647" s="9">
        <v>0.09</v>
      </c>
      <c r="I2647" s="13">
        <f>VLOOKUP($U2647,Pricebook!$A:$D,4,0)</f>
        <v>140</v>
      </c>
      <c r="J2647" s="11">
        <f>G2647*(1-H2647)</f>
        <v>6370</v>
      </c>
      <c r="K2647" t="s">
        <v>1657</v>
      </c>
      <c r="L2647" t="s">
        <v>549</v>
      </c>
      <c r="M2647" t="str">
        <f>VLOOKUP($L2647,Companies!$A:$G,7,)</f>
        <v>RETAIL: Building Materials</v>
      </c>
      <c r="N2647" t="str">
        <f>VLOOKUP($L2647,Companies!$A:$G,6,)</f>
        <v>Consumer Services</v>
      </c>
      <c r="O2647" s="6" t="s">
        <v>2031</v>
      </c>
      <c r="P2647" s="6">
        <v>84043</v>
      </c>
      <c r="Q2647" t="s">
        <v>201</v>
      </c>
      <c r="R2647" t="s">
        <v>23</v>
      </c>
      <c r="S2647" s="4">
        <v>40087</v>
      </c>
      <c r="T2647" s="7">
        <f>S2647-E2647</f>
        <v>1</v>
      </c>
      <c r="U2647" t="s">
        <v>14213</v>
      </c>
      <c r="V2647" s="6" t="s">
        <v>14251</v>
      </c>
      <c r="W2647" t="s">
        <v>14260</v>
      </c>
      <c r="X2647" t="s">
        <v>14190</v>
      </c>
      <c r="Y2647" t="str">
        <f>VLOOKUP(R2647,Managers!$A:$B,2,)</f>
        <v>Bob Turner</v>
      </c>
      <c r="Z2647" s="11">
        <f>VLOOKUP(X2647,HourlyWages!$A:$B,2,0)</f>
        <v>67</v>
      </c>
      <c r="AA2647">
        <v>1</v>
      </c>
    </row>
    <row r="2648" spans="1:27" x14ac:dyDescent="0.3">
      <c r="A2648" t="b">
        <f>COUNTIF($C$1:C2648, C2648)&gt;1</f>
        <v>0</v>
      </c>
      <c r="B2648" t="b">
        <f>VLOOKUP(C2648,Sheet3!$A:$B,2,0) &gt; 1</f>
        <v>0</v>
      </c>
      <c r="C2648">
        <v>2647</v>
      </c>
      <c r="D2648">
        <v>19143</v>
      </c>
      <c r="E2648" s="4">
        <v>41217</v>
      </c>
      <c r="F2648">
        <v>3</v>
      </c>
      <c r="G2648" s="15">
        <f>I2648*F2648</f>
        <v>450</v>
      </c>
      <c r="H2648" s="9">
        <v>7.0000000000000007E-2</v>
      </c>
      <c r="I2648" s="13">
        <f>VLOOKUP($U2648,Pricebook!$A:$D,4,0)</f>
        <v>150</v>
      </c>
      <c r="J2648" s="11">
        <f>G2648*(1-H2648)</f>
        <v>418.5</v>
      </c>
      <c r="K2648" t="s">
        <v>412</v>
      </c>
      <c r="L2648" t="s">
        <v>327</v>
      </c>
      <c r="M2648" t="str">
        <f>VLOOKUP($L2648,Companies!$A:$G,7,)</f>
        <v>Television Services</v>
      </c>
      <c r="N2648" t="str">
        <f>VLOOKUP($L2648,Companies!$A:$G,6,)</f>
        <v>Consumer Services</v>
      </c>
      <c r="O2648" s="6" t="s">
        <v>1780</v>
      </c>
      <c r="P2648" s="6">
        <v>92592</v>
      </c>
      <c r="Q2648" t="s">
        <v>114</v>
      </c>
      <c r="R2648" t="s">
        <v>23</v>
      </c>
      <c r="S2648" s="4">
        <v>41218</v>
      </c>
      <c r="T2648" s="7">
        <f>S2648-E2648</f>
        <v>1</v>
      </c>
      <c r="U2648" t="s">
        <v>14216</v>
      </c>
      <c r="V2648" s="6" t="s">
        <v>14254</v>
      </c>
      <c r="W2648" t="s">
        <v>14265</v>
      </c>
      <c r="X2648" t="s">
        <v>14185</v>
      </c>
      <c r="Y2648" t="str">
        <f>VLOOKUP(R2648,Managers!$A:$B,2,)</f>
        <v>Bob Turner</v>
      </c>
      <c r="Z2648" s="11">
        <f>VLOOKUP(X2648,HourlyWages!$A:$B,2,0)</f>
        <v>70</v>
      </c>
      <c r="AA2648">
        <v>1</v>
      </c>
    </row>
    <row r="2649" spans="1:27" x14ac:dyDescent="0.3">
      <c r="A2649" t="b">
        <f>COUNTIF($C$1:C2649, C2649)&gt;1</f>
        <v>0</v>
      </c>
      <c r="B2649" t="b">
        <f>VLOOKUP(C2649,Sheet3!$A:$B,2,0) &gt; 1</f>
        <v>0</v>
      </c>
      <c r="C2649">
        <v>2648</v>
      </c>
      <c r="D2649">
        <v>19174</v>
      </c>
      <c r="E2649" s="4">
        <v>40375</v>
      </c>
      <c r="F2649">
        <v>49</v>
      </c>
      <c r="G2649" s="15">
        <f>I2649*F2649</f>
        <v>7840</v>
      </c>
      <c r="H2649" s="9">
        <v>0.05</v>
      </c>
      <c r="I2649" s="13">
        <f>VLOOKUP($U2649,Pricebook!$A:$D,4,0)</f>
        <v>160</v>
      </c>
      <c r="J2649" s="11">
        <f>G2649*(1-H2649)</f>
        <v>7448</v>
      </c>
      <c r="K2649" t="s">
        <v>1376</v>
      </c>
      <c r="L2649" t="s">
        <v>226</v>
      </c>
      <c r="M2649" t="str">
        <f>VLOOKUP($L2649,Companies!$A:$G,7,)</f>
        <v>Auto Manufacturing</v>
      </c>
      <c r="N2649" t="str">
        <f>VLOOKUP($L2649,Companies!$A:$G,6,)</f>
        <v>Capital Goods</v>
      </c>
      <c r="O2649" s="6" t="s">
        <v>143</v>
      </c>
      <c r="P2649" s="6" t="s">
        <v>144</v>
      </c>
      <c r="Q2649" t="s">
        <v>91</v>
      </c>
      <c r="R2649" t="s">
        <v>61</v>
      </c>
      <c r="S2649" s="4">
        <v>40377</v>
      </c>
      <c r="T2649" s="7">
        <f>S2649-E2649</f>
        <v>2</v>
      </c>
      <c r="U2649" t="s">
        <v>14218</v>
      </c>
      <c r="V2649" s="6" t="s">
        <v>14251</v>
      </c>
      <c r="W2649" t="s">
        <v>14267</v>
      </c>
      <c r="X2649" t="s">
        <v>14196</v>
      </c>
      <c r="Y2649" t="str">
        <f>VLOOKUP(R2649,Managers!$A:$B,2,)</f>
        <v>Allen Young</v>
      </c>
      <c r="Z2649" s="11">
        <f>VLOOKUP(X2649,HourlyWages!$A:$B,2,0)</f>
        <v>58</v>
      </c>
      <c r="AA2649">
        <v>1</v>
      </c>
    </row>
    <row r="2650" spans="1:27" x14ac:dyDescent="0.3">
      <c r="A2650" t="b">
        <f>COUNTIF($C$1:C2650, C2650)&gt;1</f>
        <v>0</v>
      </c>
      <c r="B2650" t="b">
        <f>VLOOKUP(C2650,Sheet3!$A:$B,2,0) &gt; 1</f>
        <v>0</v>
      </c>
      <c r="C2650">
        <v>2649</v>
      </c>
      <c r="D2650">
        <v>19174</v>
      </c>
      <c r="E2650" s="4">
        <v>40375</v>
      </c>
      <c r="F2650">
        <v>35</v>
      </c>
      <c r="G2650" s="15">
        <f>I2650*F2650</f>
        <v>5250</v>
      </c>
      <c r="H2650" s="9">
        <v>0.02</v>
      </c>
      <c r="I2650" s="13">
        <f>VLOOKUP($U2650,Pricebook!$A:$D,4,0)</f>
        <v>150</v>
      </c>
      <c r="J2650" s="11">
        <f>G2650*(1-H2650)</f>
        <v>5145</v>
      </c>
      <c r="K2650" t="s">
        <v>1376</v>
      </c>
      <c r="L2650" t="s">
        <v>226</v>
      </c>
      <c r="M2650" t="str">
        <f>VLOOKUP($L2650,Companies!$A:$G,7,)</f>
        <v>Auto Manufacturing</v>
      </c>
      <c r="N2650" t="str">
        <f>VLOOKUP($L2650,Companies!$A:$G,6,)</f>
        <v>Capital Goods</v>
      </c>
      <c r="O2650" s="6" t="s">
        <v>2032</v>
      </c>
      <c r="P2650" s="6" t="s">
        <v>2033</v>
      </c>
      <c r="Q2650" t="s">
        <v>317</v>
      </c>
      <c r="R2650" t="s">
        <v>61</v>
      </c>
      <c r="S2650" s="4">
        <v>40377</v>
      </c>
      <c r="T2650" s="7">
        <f>S2650-E2650</f>
        <v>2</v>
      </c>
      <c r="U2650" t="s">
        <v>14210</v>
      </c>
      <c r="V2650" s="6" t="s">
        <v>14251</v>
      </c>
      <c r="W2650" t="s">
        <v>14266</v>
      </c>
      <c r="X2650" t="s">
        <v>14203</v>
      </c>
      <c r="Y2650" t="str">
        <f>VLOOKUP(R2650,Managers!$A:$B,2,)</f>
        <v>Allen Young</v>
      </c>
      <c r="Z2650" s="11">
        <f>VLOOKUP(X2650,HourlyWages!$A:$B,2,0)</f>
        <v>62</v>
      </c>
      <c r="AA2650">
        <v>1</v>
      </c>
    </row>
    <row r="2651" spans="1:27" x14ac:dyDescent="0.3">
      <c r="A2651" t="b">
        <f>COUNTIF($C$1:C2651, C2651)&gt;1</f>
        <v>0</v>
      </c>
      <c r="B2651" t="b">
        <f>VLOOKUP(C2651,Sheet3!$A:$B,2,0) &gt; 1</f>
        <v>0</v>
      </c>
      <c r="C2651">
        <v>2650</v>
      </c>
      <c r="D2651">
        <v>19174</v>
      </c>
      <c r="E2651" s="4">
        <v>40375</v>
      </c>
      <c r="F2651">
        <v>19</v>
      </c>
      <c r="G2651" s="15">
        <f>I2651*F2651</f>
        <v>2850</v>
      </c>
      <c r="H2651" s="9">
        <v>0.06</v>
      </c>
      <c r="I2651" s="13">
        <f>VLOOKUP($U2651,Pricebook!$A:$D,4,0)</f>
        <v>150</v>
      </c>
      <c r="J2651" s="11">
        <f>G2651*(1-H2651)</f>
        <v>2679</v>
      </c>
      <c r="K2651" t="s">
        <v>1376</v>
      </c>
      <c r="L2651" t="s">
        <v>226</v>
      </c>
      <c r="M2651" t="str">
        <f>VLOOKUP($L2651,Companies!$A:$G,7,)</f>
        <v>Auto Manufacturing</v>
      </c>
      <c r="N2651" t="str">
        <f>VLOOKUP($L2651,Companies!$A:$G,6,)</f>
        <v>Capital Goods</v>
      </c>
      <c r="O2651" s="6" t="s">
        <v>2034</v>
      </c>
      <c r="P2651" s="6" t="s">
        <v>2035</v>
      </c>
      <c r="Q2651" t="s">
        <v>317</v>
      </c>
      <c r="R2651" t="s">
        <v>61</v>
      </c>
      <c r="S2651" s="4">
        <v>40376</v>
      </c>
      <c r="T2651" s="7">
        <f>S2651-E2651</f>
        <v>1</v>
      </c>
      <c r="U2651" t="s">
        <v>14210</v>
      </c>
      <c r="V2651" s="6" t="s">
        <v>14251</v>
      </c>
      <c r="W2651" t="s">
        <v>14263</v>
      </c>
      <c r="X2651" t="s">
        <v>14186</v>
      </c>
      <c r="Y2651" t="str">
        <f>VLOOKUP(R2651,Managers!$A:$B,2,)</f>
        <v>Allen Young</v>
      </c>
      <c r="Z2651" s="11">
        <f>VLOOKUP(X2651,HourlyWages!$A:$B,2,0)</f>
        <v>67</v>
      </c>
      <c r="AA2651">
        <v>1</v>
      </c>
    </row>
    <row r="2652" spans="1:27" x14ac:dyDescent="0.3">
      <c r="A2652" t="b">
        <f>COUNTIF($C$1:C2652, C2652)&gt;1</f>
        <v>0</v>
      </c>
      <c r="B2652" t="b">
        <f>VLOOKUP(C2652,Sheet3!$A:$B,2,0) &gt; 1</f>
        <v>0</v>
      </c>
      <c r="C2652">
        <v>2651</v>
      </c>
      <c r="D2652">
        <v>19174</v>
      </c>
      <c r="E2652" s="4">
        <v>40375</v>
      </c>
      <c r="F2652">
        <v>48</v>
      </c>
      <c r="G2652" s="15">
        <f>I2652*F2652</f>
        <v>7200</v>
      </c>
      <c r="H2652" s="9">
        <v>0</v>
      </c>
      <c r="I2652" s="13">
        <f>VLOOKUP($U2652,Pricebook!$A:$D,4,0)</f>
        <v>150</v>
      </c>
      <c r="J2652" s="11">
        <f>G2652*(1-H2652)</f>
        <v>7200</v>
      </c>
      <c r="K2652" t="s">
        <v>1376</v>
      </c>
      <c r="L2652" t="s">
        <v>226</v>
      </c>
      <c r="M2652" t="str">
        <f>VLOOKUP($L2652,Companies!$A:$G,7,)</f>
        <v>Auto Manufacturing</v>
      </c>
      <c r="N2652" t="str">
        <f>VLOOKUP($L2652,Companies!$A:$G,6,)</f>
        <v>Capital Goods</v>
      </c>
      <c r="O2652" s="6" t="s">
        <v>318</v>
      </c>
      <c r="P2652" s="6" t="s">
        <v>319</v>
      </c>
      <c r="Q2652" t="s">
        <v>317</v>
      </c>
      <c r="R2652" t="s">
        <v>61</v>
      </c>
      <c r="S2652" s="4">
        <v>40377</v>
      </c>
      <c r="T2652" s="7">
        <f>S2652-E2652</f>
        <v>2</v>
      </c>
      <c r="U2652" t="s">
        <v>14211</v>
      </c>
      <c r="V2652" s="6" t="s">
        <v>14251</v>
      </c>
      <c r="W2652" t="s">
        <v>14260</v>
      </c>
      <c r="X2652" t="s">
        <v>14198</v>
      </c>
      <c r="Y2652" t="str">
        <f>VLOOKUP(R2652,Managers!$A:$B,2,)</f>
        <v>Allen Young</v>
      </c>
      <c r="Z2652" s="11">
        <f>VLOOKUP(X2652,HourlyWages!$A:$B,2,0)</f>
        <v>51</v>
      </c>
      <c r="AA2652">
        <v>1</v>
      </c>
    </row>
    <row r="2653" spans="1:27" x14ac:dyDescent="0.3">
      <c r="A2653" t="b">
        <f>COUNTIF($C$1:C2653, C2653)&gt;1</f>
        <v>0</v>
      </c>
      <c r="B2653" t="b">
        <f>VLOOKUP(C2653,Sheet3!$A:$B,2,0) &gt; 1</f>
        <v>0</v>
      </c>
      <c r="C2653">
        <v>2652</v>
      </c>
      <c r="D2653">
        <v>19175</v>
      </c>
      <c r="E2653" s="4">
        <v>40044</v>
      </c>
      <c r="F2653">
        <v>19</v>
      </c>
      <c r="G2653" s="15">
        <f>I2653*F2653</f>
        <v>2850</v>
      </c>
      <c r="H2653" s="9">
        <v>0.01</v>
      </c>
      <c r="I2653" s="13">
        <f>VLOOKUP($U2653,Pricebook!$A:$D,4,0)</f>
        <v>150</v>
      </c>
      <c r="J2653" s="11">
        <f>G2653*(1-H2653)</f>
        <v>2821.5</v>
      </c>
      <c r="K2653" t="s">
        <v>477</v>
      </c>
      <c r="L2653" t="s">
        <v>121</v>
      </c>
      <c r="M2653" t="str">
        <f>VLOOKUP($L2653,Companies!$A:$G,7,)</f>
        <v>Consumer Electronics/Video Chains</v>
      </c>
      <c r="N2653" t="str">
        <f>VLOOKUP($L2653,Companies!$A:$G,6,)</f>
        <v>Consumer Services</v>
      </c>
      <c r="O2653" s="6" t="s">
        <v>478</v>
      </c>
      <c r="P2653" s="6">
        <v>84074</v>
      </c>
      <c r="Q2653" t="s">
        <v>201</v>
      </c>
      <c r="R2653" t="s">
        <v>23</v>
      </c>
      <c r="S2653" s="4">
        <v>40051</v>
      </c>
      <c r="T2653" s="7">
        <f>S2653-E2653</f>
        <v>7</v>
      </c>
      <c r="U2653" t="s">
        <v>14210</v>
      </c>
      <c r="V2653" s="6" t="s">
        <v>14251</v>
      </c>
      <c r="W2653" t="s">
        <v>14262</v>
      </c>
      <c r="X2653" t="s">
        <v>14193</v>
      </c>
      <c r="Y2653" t="str">
        <f>VLOOKUP(R2653,Managers!$A:$B,2,)</f>
        <v>Bob Turner</v>
      </c>
      <c r="Z2653" s="11">
        <f>VLOOKUP(X2653,HourlyWages!$A:$B,2,0)</f>
        <v>57</v>
      </c>
      <c r="AA2653">
        <v>1</v>
      </c>
    </row>
    <row r="2654" spans="1:27" x14ac:dyDescent="0.3">
      <c r="A2654" t="b">
        <f>COUNTIF($C$1:C2654, C2654)&gt;1</f>
        <v>0</v>
      </c>
      <c r="B2654" t="b">
        <f>VLOOKUP(C2654,Sheet3!$A:$B,2,0) &gt; 1</f>
        <v>0</v>
      </c>
      <c r="C2654">
        <v>2653</v>
      </c>
      <c r="D2654">
        <v>19204</v>
      </c>
      <c r="E2654" s="4">
        <v>40074</v>
      </c>
      <c r="F2654">
        <v>27</v>
      </c>
      <c r="G2654" s="15">
        <f>I2654*F2654</f>
        <v>3375</v>
      </c>
      <c r="H2654" s="9">
        <v>0.1</v>
      </c>
      <c r="I2654" s="13">
        <f>VLOOKUP($U2654,Pricebook!$A:$D,4,0)</f>
        <v>125</v>
      </c>
      <c r="J2654" s="11">
        <f>G2654*(1-H2654)</f>
        <v>3037.5</v>
      </c>
      <c r="K2654" t="s">
        <v>2036</v>
      </c>
      <c r="L2654" t="s">
        <v>544</v>
      </c>
      <c r="M2654" t="str">
        <f>VLOOKUP($L2654,Companies!$A:$G,7,)</f>
        <v>Telecommunications Equipment</v>
      </c>
      <c r="N2654" t="str">
        <f>VLOOKUP($L2654,Companies!$A:$G,6,)</f>
        <v>Consumer Services</v>
      </c>
      <c r="O2654" s="6" t="s">
        <v>2037</v>
      </c>
      <c r="P2654" s="6">
        <v>76051</v>
      </c>
      <c r="Q2654" t="s">
        <v>48</v>
      </c>
      <c r="R2654" t="s">
        <v>16</v>
      </c>
      <c r="S2654" s="4">
        <v>40075</v>
      </c>
      <c r="T2654" s="7">
        <f>S2654-E2654</f>
        <v>1</v>
      </c>
      <c r="U2654" t="s">
        <v>14208</v>
      </c>
      <c r="V2654" s="6" t="s">
        <v>14251</v>
      </c>
      <c r="W2654" t="s">
        <v>14263</v>
      </c>
      <c r="X2654" t="s">
        <v>14197</v>
      </c>
      <c r="Y2654" t="str">
        <f>VLOOKUP(R2654,Managers!$A:$B,2,)</f>
        <v>Josh Martinez</v>
      </c>
      <c r="Z2654" s="11">
        <f>VLOOKUP(X2654,HourlyWages!$A:$B,2,0)</f>
        <v>71</v>
      </c>
      <c r="AA2654">
        <v>1</v>
      </c>
    </row>
    <row r="2655" spans="1:27" x14ac:dyDescent="0.3">
      <c r="A2655" t="b">
        <f>COUNTIF($C$1:C2655, C2655)&gt;1</f>
        <v>0</v>
      </c>
      <c r="B2655" t="b">
        <f>VLOOKUP(C2655,Sheet3!$A:$B,2,0) &gt; 1</f>
        <v>0</v>
      </c>
      <c r="C2655">
        <v>2654</v>
      </c>
      <c r="D2655">
        <v>19204</v>
      </c>
      <c r="E2655" s="4">
        <v>40074</v>
      </c>
      <c r="F2655">
        <v>28</v>
      </c>
      <c r="G2655" s="15">
        <f>I2655*F2655</f>
        <v>3080</v>
      </c>
      <c r="H2655" s="9">
        <v>0.03</v>
      </c>
      <c r="I2655" s="13">
        <f>VLOOKUP($U2655,Pricebook!$A:$D,4,0)</f>
        <v>110</v>
      </c>
      <c r="J2655" s="11">
        <f>G2655*(1-H2655)</f>
        <v>2987.6</v>
      </c>
      <c r="K2655" t="s">
        <v>2036</v>
      </c>
      <c r="L2655" t="s">
        <v>544</v>
      </c>
      <c r="M2655" t="str">
        <f>VLOOKUP($L2655,Companies!$A:$G,7,)</f>
        <v>Telecommunications Equipment</v>
      </c>
      <c r="N2655" t="str">
        <f>VLOOKUP($L2655,Companies!$A:$G,6,)</f>
        <v>Consumer Services</v>
      </c>
      <c r="O2655" s="6" t="s">
        <v>962</v>
      </c>
      <c r="P2655" s="6">
        <v>75401</v>
      </c>
      <c r="Q2655" t="s">
        <v>48</v>
      </c>
      <c r="R2655" t="s">
        <v>16</v>
      </c>
      <c r="S2655" s="4">
        <v>40076</v>
      </c>
      <c r="T2655" s="7">
        <f>S2655-E2655</f>
        <v>2</v>
      </c>
      <c r="U2655" t="s">
        <v>14215</v>
      </c>
      <c r="V2655" s="6" t="s">
        <v>14254</v>
      </c>
      <c r="W2655" t="s">
        <v>14255</v>
      </c>
      <c r="X2655" t="s">
        <v>14197</v>
      </c>
      <c r="Y2655" t="str">
        <f>VLOOKUP(R2655,Managers!$A:$B,2,)</f>
        <v>Josh Martinez</v>
      </c>
      <c r="Z2655" s="11">
        <f>VLOOKUP(X2655,HourlyWages!$A:$B,2,0)</f>
        <v>71</v>
      </c>
      <c r="AA2655">
        <v>1</v>
      </c>
    </row>
    <row r="2656" spans="1:27" x14ac:dyDescent="0.3">
      <c r="A2656" t="b">
        <f>COUNTIF($C$1:C2656, C2656)&gt;1</f>
        <v>0</v>
      </c>
      <c r="B2656" t="b">
        <f>VLOOKUP(C2656,Sheet3!$A:$B,2,0) &gt; 1</f>
        <v>0</v>
      </c>
      <c r="C2656">
        <v>2655</v>
      </c>
      <c r="D2656">
        <v>19205</v>
      </c>
      <c r="E2656" s="4">
        <v>40385</v>
      </c>
      <c r="F2656">
        <v>47</v>
      </c>
      <c r="G2656" s="15">
        <f>I2656*F2656</f>
        <v>5170</v>
      </c>
      <c r="H2656" s="9">
        <v>0.04</v>
      </c>
      <c r="I2656" s="13">
        <f>VLOOKUP($U2656,Pricebook!$A:$D,4,0)</f>
        <v>110</v>
      </c>
      <c r="J2656" s="11">
        <f>G2656*(1-H2656)</f>
        <v>4963.2</v>
      </c>
      <c r="K2656" t="s">
        <v>982</v>
      </c>
      <c r="L2656" t="s">
        <v>84</v>
      </c>
      <c r="M2656" t="str">
        <f>VLOOKUP($L2656,Companies!$A:$G,7,)</f>
        <v>Packaged Foods</v>
      </c>
      <c r="N2656" t="str">
        <f>VLOOKUP($L2656,Companies!$A:$G,6,)</f>
        <v>Consumer Non-Durables</v>
      </c>
      <c r="O2656" s="6" t="s">
        <v>983</v>
      </c>
      <c r="P2656" s="6">
        <v>18705</v>
      </c>
      <c r="Q2656" t="s">
        <v>232</v>
      </c>
      <c r="R2656" t="s">
        <v>61</v>
      </c>
      <c r="S2656" s="4">
        <v>40386</v>
      </c>
      <c r="T2656" s="7">
        <f>S2656-E2656</f>
        <v>1</v>
      </c>
      <c r="U2656" t="s">
        <v>14215</v>
      </c>
      <c r="V2656" s="6" t="s">
        <v>14257</v>
      </c>
      <c r="W2656" t="s">
        <v>14258</v>
      </c>
      <c r="X2656" t="s">
        <v>14202</v>
      </c>
      <c r="Y2656" t="str">
        <f>VLOOKUP(R2656,Managers!$A:$B,2,)</f>
        <v>Allen Young</v>
      </c>
      <c r="Z2656" s="11">
        <f>VLOOKUP(X2656,HourlyWages!$A:$B,2,0)</f>
        <v>71</v>
      </c>
      <c r="AA2656">
        <v>1</v>
      </c>
    </row>
    <row r="2657" spans="1:27" x14ac:dyDescent="0.3">
      <c r="A2657" t="b">
        <f>COUNTIF($C$1:C2657, C2657)&gt;1</f>
        <v>0</v>
      </c>
      <c r="B2657" t="b">
        <f>VLOOKUP(C2657,Sheet3!$A:$B,2,0) &gt; 1</f>
        <v>0</v>
      </c>
      <c r="C2657">
        <v>2656</v>
      </c>
      <c r="D2657">
        <v>19205</v>
      </c>
      <c r="E2657" s="4">
        <v>40385</v>
      </c>
      <c r="F2657">
        <v>31</v>
      </c>
      <c r="G2657" s="15">
        <f>I2657*F2657</f>
        <v>3720</v>
      </c>
      <c r="H2657" s="9">
        <v>0</v>
      </c>
      <c r="I2657" s="13">
        <f>VLOOKUP($U2657,Pricebook!$A:$D,4,0)</f>
        <v>120</v>
      </c>
      <c r="J2657" s="11">
        <f>G2657*(1-H2657)</f>
        <v>3720</v>
      </c>
      <c r="K2657" t="s">
        <v>982</v>
      </c>
      <c r="L2657" t="s">
        <v>84</v>
      </c>
      <c r="M2657" t="str">
        <f>VLOOKUP($L2657,Companies!$A:$G,7,)</f>
        <v>Packaged Foods</v>
      </c>
      <c r="N2657" t="str">
        <f>VLOOKUP($L2657,Companies!$A:$G,6,)</f>
        <v>Consumer Non-Durables</v>
      </c>
      <c r="O2657" s="6" t="s">
        <v>983</v>
      </c>
      <c r="P2657" s="6">
        <v>18705</v>
      </c>
      <c r="Q2657" t="s">
        <v>232</v>
      </c>
      <c r="R2657" t="s">
        <v>61</v>
      </c>
      <c r="S2657" s="4">
        <v>40387</v>
      </c>
      <c r="T2657" s="7">
        <f>S2657-E2657</f>
        <v>2</v>
      </c>
      <c r="U2657" t="s">
        <v>14212</v>
      </c>
      <c r="V2657" s="6" t="s">
        <v>14254</v>
      </c>
      <c r="W2657" t="s">
        <v>14256</v>
      </c>
      <c r="X2657" t="s">
        <v>14191</v>
      </c>
      <c r="Y2657" t="str">
        <f>VLOOKUP(R2657,Managers!$A:$B,2,)</f>
        <v>Allen Young</v>
      </c>
      <c r="Z2657" s="11">
        <f>VLOOKUP(X2657,HourlyWages!$A:$B,2,0)</f>
        <v>60</v>
      </c>
      <c r="AA2657">
        <v>1</v>
      </c>
    </row>
    <row r="2658" spans="1:27" x14ac:dyDescent="0.3">
      <c r="A2658" t="b">
        <f>COUNTIF($C$1:C2658, C2658)&gt;1</f>
        <v>0</v>
      </c>
      <c r="B2658" t="b">
        <f>VLOOKUP(C2658,Sheet3!$A:$B,2,0) &gt; 1</f>
        <v>0</v>
      </c>
      <c r="C2658">
        <v>2657</v>
      </c>
      <c r="D2658">
        <v>19206</v>
      </c>
      <c r="E2658" s="4">
        <v>40267</v>
      </c>
      <c r="F2658">
        <v>40</v>
      </c>
      <c r="G2658" s="15">
        <f>I2658*F2658</f>
        <v>6400</v>
      </c>
      <c r="H2658" s="9">
        <v>0</v>
      </c>
      <c r="I2658" s="13">
        <f>VLOOKUP($U2658,Pricebook!$A:$D,4,0)</f>
        <v>160</v>
      </c>
      <c r="J2658" s="11">
        <f>G2658*(1-H2658)</f>
        <v>6400</v>
      </c>
      <c r="K2658" t="s">
        <v>1295</v>
      </c>
      <c r="L2658" t="s">
        <v>508</v>
      </c>
      <c r="M2658" t="str">
        <f>VLOOKUP($L2658,Companies!$A:$G,7,)</f>
        <v>Semiconductors</v>
      </c>
      <c r="N2658" t="str">
        <f>VLOOKUP($L2658,Companies!$A:$G,6,)</f>
        <v>Technology</v>
      </c>
      <c r="O2658" s="6" t="s">
        <v>2030</v>
      </c>
      <c r="P2658" s="6">
        <v>40258</v>
      </c>
      <c r="Q2658" t="s">
        <v>254</v>
      </c>
      <c r="R2658" t="s">
        <v>34</v>
      </c>
      <c r="S2658" s="4">
        <v>40271</v>
      </c>
      <c r="T2658" s="7">
        <f>S2658-E2658</f>
        <v>4</v>
      </c>
      <c r="U2658" t="s">
        <v>14218</v>
      </c>
      <c r="V2658" s="6" t="s">
        <v>14251</v>
      </c>
      <c r="W2658" t="s">
        <v>14266</v>
      </c>
      <c r="X2658" t="s">
        <v>14187</v>
      </c>
      <c r="Y2658" t="str">
        <f>VLOOKUP(R2658,Managers!$A:$B,2,)</f>
        <v>Frank Mitchell</v>
      </c>
      <c r="Z2658" s="11">
        <f>VLOOKUP(X2658,HourlyWages!$A:$B,2,0)</f>
        <v>45</v>
      </c>
      <c r="AA2658">
        <v>1</v>
      </c>
    </row>
    <row r="2659" spans="1:27" x14ac:dyDescent="0.3">
      <c r="A2659" t="b">
        <f>COUNTIF($C$1:C2659, C2659)&gt;1</f>
        <v>0</v>
      </c>
      <c r="B2659" t="b">
        <f>VLOOKUP(C2659,Sheet3!$A:$B,2,0) &gt; 1</f>
        <v>0</v>
      </c>
      <c r="C2659">
        <v>2658</v>
      </c>
      <c r="D2659">
        <v>19206</v>
      </c>
      <c r="E2659" s="4">
        <v>40267</v>
      </c>
      <c r="F2659">
        <v>32</v>
      </c>
      <c r="G2659" s="15">
        <f>I2659*F2659</f>
        <v>4000</v>
      </c>
      <c r="H2659" s="9">
        <v>0.1</v>
      </c>
      <c r="I2659" s="13">
        <f>VLOOKUP($U2659,Pricebook!$A:$D,4,0)</f>
        <v>125</v>
      </c>
      <c r="J2659" s="11">
        <f>G2659*(1-H2659)</f>
        <v>3600</v>
      </c>
      <c r="K2659" t="s">
        <v>1295</v>
      </c>
      <c r="L2659" t="s">
        <v>508</v>
      </c>
      <c r="M2659" t="str">
        <f>VLOOKUP($L2659,Companies!$A:$G,7,)</f>
        <v>Semiconductors</v>
      </c>
      <c r="N2659" t="str">
        <f>VLOOKUP($L2659,Companies!$A:$G,6,)</f>
        <v>Technology</v>
      </c>
      <c r="O2659" s="6" t="s">
        <v>2030</v>
      </c>
      <c r="P2659" s="6">
        <v>40258</v>
      </c>
      <c r="Q2659" t="s">
        <v>254</v>
      </c>
      <c r="R2659" t="s">
        <v>34</v>
      </c>
      <c r="S2659" s="4">
        <v>40269</v>
      </c>
      <c r="T2659" s="7">
        <f>S2659-E2659</f>
        <v>2</v>
      </c>
      <c r="U2659" t="s">
        <v>14221</v>
      </c>
      <c r="V2659" s="6" t="s">
        <v>14251</v>
      </c>
      <c r="W2659" t="s">
        <v>14263</v>
      </c>
      <c r="X2659" t="s">
        <v>14185</v>
      </c>
      <c r="Y2659" t="str">
        <f>VLOOKUP(R2659,Managers!$A:$B,2,)</f>
        <v>Frank Mitchell</v>
      </c>
      <c r="Z2659" s="11">
        <f>VLOOKUP(X2659,HourlyWages!$A:$B,2,0)</f>
        <v>70</v>
      </c>
      <c r="AA2659">
        <v>1</v>
      </c>
    </row>
    <row r="2660" spans="1:27" x14ac:dyDescent="0.3">
      <c r="A2660" t="b">
        <f>COUNTIF($C$1:C2660, C2660)&gt;1</f>
        <v>0</v>
      </c>
      <c r="B2660" t="b">
        <f>VLOOKUP(C2660,Sheet3!$A:$B,2,0) &gt; 1</f>
        <v>0</v>
      </c>
      <c r="C2660">
        <v>2659</v>
      </c>
      <c r="D2660">
        <v>19207</v>
      </c>
      <c r="E2660" s="4">
        <v>40983</v>
      </c>
      <c r="F2660">
        <v>23</v>
      </c>
      <c r="G2660" s="15">
        <f>I2660*F2660</f>
        <v>4600</v>
      </c>
      <c r="H2660" s="9">
        <v>0.1</v>
      </c>
      <c r="I2660" s="13">
        <f>VLOOKUP($U2660,Pricebook!$A:$D,4,0)</f>
        <v>200</v>
      </c>
      <c r="J2660" s="11">
        <f>G2660*(1-H2660)</f>
        <v>4140</v>
      </c>
      <c r="K2660" t="s">
        <v>694</v>
      </c>
      <c r="L2660" t="s">
        <v>235</v>
      </c>
      <c r="M2660" t="str">
        <f>VLOOKUP($L2660,Companies!$A:$G,7,)</f>
        <v>Television Services</v>
      </c>
      <c r="N2660" t="str">
        <f>VLOOKUP($L2660,Companies!$A:$G,6,)</f>
        <v>Consumer Services</v>
      </c>
      <c r="O2660" s="6" t="s">
        <v>1649</v>
      </c>
      <c r="P2660" s="6">
        <v>85345</v>
      </c>
      <c r="Q2660" t="s">
        <v>70</v>
      </c>
      <c r="R2660" t="s">
        <v>23</v>
      </c>
      <c r="S2660" s="4">
        <v>40985</v>
      </c>
      <c r="T2660" s="7">
        <f>S2660-E2660</f>
        <v>2</v>
      </c>
      <c r="U2660" t="s">
        <v>14214</v>
      </c>
      <c r="V2660" s="6" t="s">
        <v>14254</v>
      </c>
      <c r="W2660" t="s">
        <v>14255</v>
      </c>
      <c r="X2660" t="s">
        <v>14197</v>
      </c>
      <c r="Y2660" t="str">
        <f>VLOOKUP(R2660,Managers!$A:$B,2,)</f>
        <v>Bob Turner</v>
      </c>
      <c r="Z2660" s="11">
        <f>VLOOKUP(X2660,HourlyWages!$A:$B,2,0)</f>
        <v>71</v>
      </c>
      <c r="AA2660">
        <v>1</v>
      </c>
    </row>
    <row r="2661" spans="1:27" x14ac:dyDescent="0.3">
      <c r="A2661" t="b">
        <f>COUNTIF($C$1:C2661, C2661)&gt;1</f>
        <v>0</v>
      </c>
      <c r="B2661" t="b">
        <f>VLOOKUP(C2661,Sheet3!$A:$B,2,0) &gt; 1</f>
        <v>0</v>
      </c>
      <c r="C2661">
        <v>2660</v>
      </c>
      <c r="D2661">
        <v>19207</v>
      </c>
      <c r="E2661" s="4">
        <v>40983</v>
      </c>
      <c r="F2661">
        <v>11</v>
      </c>
      <c r="G2661" s="15">
        <f>I2661*F2661</f>
        <v>1540</v>
      </c>
      <c r="H2661" s="9">
        <v>0</v>
      </c>
      <c r="I2661" s="13">
        <f>VLOOKUP($U2661,Pricebook!$A:$D,4,0)</f>
        <v>140</v>
      </c>
      <c r="J2661" s="11">
        <f>G2661*(1-H2661)</f>
        <v>1540</v>
      </c>
      <c r="K2661" t="s">
        <v>694</v>
      </c>
      <c r="L2661" t="s">
        <v>235</v>
      </c>
      <c r="M2661" t="str">
        <f>VLOOKUP($L2661,Companies!$A:$G,7,)</f>
        <v>Television Services</v>
      </c>
      <c r="N2661" t="str">
        <f>VLOOKUP($L2661,Companies!$A:$G,6,)</f>
        <v>Consumer Services</v>
      </c>
      <c r="O2661" s="6" t="s">
        <v>1649</v>
      </c>
      <c r="P2661" s="6">
        <v>85345</v>
      </c>
      <c r="Q2661" t="s">
        <v>70</v>
      </c>
      <c r="R2661" t="s">
        <v>23</v>
      </c>
      <c r="S2661" s="4">
        <v>40984</v>
      </c>
      <c r="T2661" s="7">
        <f>S2661-E2661</f>
        <v>1</v>
      </c>
      <c r="U2661" t="s">
        <v>14213</v>
      </c>
      <c r="V2661" s="6" t="s">
        <v>14251</v>
      </c>
      <c r="W2661" t="s">
        <v>14263</v>
      </c>
      <c r="X2661" t="s">
        <v>14201</v>
      </c>
      <c r="Y2661" t="str">
        <f>VLOOKUP(R2661,Managers!$A:$B,2,)</f>
        <v>Bob Turner</v>
      </c>
      <c r="Z2661" s="11">
        <f>VLOOKUP(X2661,HourlyWages!$A:$B,2,0)</f>
        <v>53</v>
      </c>
      <c r="AA2661">
        <v>1</v>
      </c>
    </row>
    <row r="2662" spans="1:27" x14ac:dyDescent="0.3">
      <c r="A2662" t="b">
        <f>COUNTIF($C$1:C2662, C2662)&gt;1</f>
        <v>0</v>
      </c>
      <c r="B2662" t="b">
        <f>VLOOKUP(C2662,Sheet3!$A:$B,2,0) &gt; 1</f>
        <v>0</v>
      </c>
      <c r="C2662">
        <v>2661</v>
      </c>
      <c r="D2662">
        <v>19232</v>
      </c>
      <c r="E2662" s="4">
        <v>40006</v>
      </c>
      <c r="F2662">
        <v>43</v>
      </c>
      <c r="G2662" s="15">
        <f>I2662*F2662</f>
        <v>5375</v>
      </c>
      <c r="H2662" s="9">
        <v>0.04</v>
      </c>
      <c r="I2662" s="13">
        <f>VLOOKUP($U2662,Pricebook!$A:$D,4,0)</f>
        <v>125</v>
      </c>
      <c r="J2662" s="11">
        <f>G2662*(1-H2662)</f>
        <v>5160</v>
      </c>
      <c r="K2662" t="s">
        <v>1187</v>
      </c>
      <c r="L2662" t="s">
        <v>226</v>
      </c>
      <c r="M2662" t="str">
        <f>VLOOKUP($L2662,Companies!$A:$G,7,)</f>
        <v>Auto Manufacturing</v>
      </c>
      <c r="N2662" t="str">
        <f>VLOOKUP($L2662,Companies!$A:$G,6,)</f>
        <v>Capital Goods</v>
      </c>
      <c r="O2662" s="6" t="s">
        <v>1590</v>
      </c>
      <c r="P2662" s="6">
        <v>37167</v>
      </c>
      <c r="Q2662" t="s">
        <v>81</v>
      </c>
      <c r="R2662" t="s">
        <v>34</v>
      </c>
      <c r="S2662" s="4">
        <v>40011</v>
      </c>
      <c r="T2662" s="7">
        <f>S2662-E2662</f>
        <v>5</v>
      </c>
      <c r="U2662" t="s">
        <v>14208</v>
      </c>
      <c r="V2662" s="6" t="s">
        <v>14251</v>
      </c>
      <c r="W2662" t="s">
        <v>14260</v>
      </c>
      <c r="X2662" t="s">
        <v>14190</v>
      </c>
      <c r="Y2662" t="str">
        <f>VLOOKUP(R2662,Managers!$A:$B,2,)</f>
        <v>Frank Mitchell</v>
      </c>
      <c r="Z2662" s="11">
        <f>VLOOKUP(X2662,HourlyWages!$A:$B,2,0)</f>
        <v>67</v>
      </c>
      <c r="AA2662">
        <v>1</v>
      </c>
    </row>
    <row r="2663" spans="1:27" x14ac:dyDescent="0.3">
      <c r="A2663" t="b">
        <f>COUNTIF($C$1:C2663, C2663)&gt;1</f>
        <v>0</v>
      </c>
      <c r="B2663" t="b">
        <f>VLOOKUP(C2663,Sheet3!$A:$B,2,0) &gt; 1</f>
        <v>0</v>
      </c>
      <c r="C2663">
        <v>2662</v>
      </c>
      <c r="D2663">
        <v>19232</v>
      </c>
      <c r="E2663" s="4">
        <v>40006</v>
      </c>
      <c r="F2663">
        <v>5</v>
      </c>
      <c r="G2663" s="15">
        <f>I2663*F2663</f>
        <v>600</v>
      </c>
      <c r="H2663" s="9">
        <v>0.09</v>
      </c>
      <c r="I2663" s="13">
        <f>VLOOKUP($U2663,Pricebook!$A:$D,4,0)</f>
        <v>120</v>
      </c>
      <c r="J2663" s="11">
        <f>G2663*(1-H2663)</f>
        <v>546</v>
      </c>
      <c r="K2663" t="s">
        <v>1187</v>
      </c>
      <c r="L2663" t="s">
        <v>226</v>
      </c>
      <c r="M2663" t="str">
        <f>VLOOKUP($L2663,Companies!$A:$G,7,)</f>
        <v>Auto Manufacturing</v>
      </c>
      <c r="N2663" t="str">
        <f>VLOOKUP($L2663,Companies!$A:$G,6,)</f>
        <v>Capital Goods</v>
      </c>
      <c r="O2663" s="6" t="s">
        <v>1590</v>
      </c>
      <c r="P2663" s="6">
        <v>37167</v>
      </c>
      <c r="Q2663" t="s">
        <v>81</v>
      </c>
      <c r="R2663" t="s">
        <v>34</v>
      </c>
      <c r="S2663" s="4">
        <v>40008</v>
      </c>
      <c r="T2663" s="7">
        <f>S2663-E2663</f>
        <v>2</v>
      </c>
      <c r="U2663" t="s">
        <v>14212</v>
      </c>
      <c r="V2663" s="6" t="s">
        <v>14251</v>
      </c>
      <c r="W2663" t="s">
        <v>14263</v>
      </c>
      <c r="X2663" t="s">
        <v>14187</v>
      </c>
      <c r="Y2663" t="str">
        <f>VLOOKUP(R2663,Managers!$A:$B,2,)</f>
        <v>Frank Mitchell</v>
      </c>
      <c r="Z2663" s="11">
        <f>VLOOKUP(X2663,HourlyWages!$A:$B,2,0)</f>
        <v>45</v>
      </c>
      <c r="AA2663">
        <v>1</v>
      </c>
    </row>
    <row r="2664" spans="1:27" x14ac:dyDescent="0.3">
      <c r="A2664" t="b">
        <f>COUNTIF($C$1:C2664, C2664)&gt;1</f>
        <v>0</v>
      </c>
      <c r="B2664" t="b">
        <f>VLOOKUP(C2664,Sheet3!$A:$B,2,0) &gt; 1</f>
        <v>0</v>
      </c>
      <c r="C2664">
        <v>2663</v>
      </c>
      <c r="D2664">
        <v>19232</v>
      </c>
      <c r="E2664" s="4">
        <v>40006</v>
      </c>
      <c r="F2664">
        <v>28</v>
      </c>
      <c r="G2664" s="15">
        <f>I2664*F2664</f>
        <v>3500</v>
      </c>
      <c r="H2664" s="9">
        <v>0.09</v>
      </c>
      <c r="I2664" s="13">
        <f>VLOOKUP($U2664,Pricebook!$A:$D,4,0)</f>
        <v>125</v>
      </c>
      <c r="J2664" s="11">
        <f>G2664*(1-H2664)</f>
        <v>3185</v>
      </c>
      <c r="K2664" t="s">
        <v>1187</v>
      </c>
      <c r="L2664" t="s">
        <v>226</v>
      </c>
      <c r="M2664" t="str">
        <f>VLOOKUP($L2664,Companies!$A:$G,7,)</f>
        <v>Auto Manufacturing</v>
      </c>
      <c r="N2664" t="str">
        <f>VLOOKUP($L2664,Companies!$A:$G,6,)</f>
        <v>Capital Goods</v>
      </c>
      <c r="O2664" s="6" t="s">
        <v>1862</v>
      </c>
      <c r="P2664" s="6">
        <v>37174</v>
      </c>
      <c r="Q2664" t="s">
        <v>81</v>
      </c>
      <c r="R2664" t="s">
        <v>34</v>
      </c>
      <c r="S2664" s="4">
        <v>40013</v>
      </c>
      <c r="T2664" s="7">
        <f>S2664-E2664</f>
        <v>7</v>
      </c>
      <c r="U2664" t="s">
        <v>14217</v>
      </c>
      <c r="V2664" s="6" t="s">
        <v>14251</v>
      </c>
      <c r="W2664" t="s">
        <v>14268</v>
      </c>
      <c r="X2664" t="s">
        <v>14190</v>
      </c>
      <c r="Y2664" t="str">
        <f>VLOOKUP(R2664,Managers!$A:$B,2,)</f>
        <v>Frank Mitchell</v>
      </c>
      <c r="Z2664" s="11">
        <f>VLOOKUP(X2664,HourlyWages!$A:$B,2,0)</f>
        <v>67</v>
      </c>
      <c r="AA2664">
        <v>1</v>
      </c>
    </row>
    <row r="2665" spans="1:27" x14ac:dyDescent="0.3">
      <c r="A2665" t="b">
        <f>COUNTIF($C$1:C2665, C2665)&gt;1</f>
        <v>0</v>
      </c>
      <c r="B2665" t="b">
        <f>VLOOKUP(C2665,Sheet3!$A:$B,2,0) &gt; 1</f>
        <v>0</v>
      </c>
      <c r="C2665">
        <v>2664</v>
      </c>
      <c r="D2665">
        <v>19234</v>
      </c>
      <c r="E2665" s="4">
        <v>39837</v>
      </c>
      <c r="F2665">
        <v>24</v>
      </c>
      <c r="G2665" s="15">
        <f>I2665*F2665</f>
        <v>4080</v>
      </c>
      <c r="H2665" s="9">
        <v>0.01</v>
      </c>
      <c r="I2665" s="13">
        <f>VLOOKUP($U2665,Pricebook!$A:$D,4,0)</f>
        <v>170</v>
      </c>
      <c r="J2665" s="11">
        <f>G2665*(1-H2665)</f>
        <v>4039.2</v>
      </c>
      <c r="K2665" t="s">
        <v>1588</v>
      </c>
      <c r="L2665" t="s">
        <v>215</v>
      </c>
      <c r="M2665" t="str">
        <f>VLOOKUP($L2665,Companies!$A:$G,7,)</f>
        <v>Business Services</v>
      </c>
      <c r="N2665" t="str">
        <f>VLOOKUP($L2665,Companies!$A:$G,6,)</f>
        <v>Miscellaneous</v>
      </c>
      <c r="O2665" s="6" t="s">
        <v>1589</v>
      </c>
      <c r="P2665" s="6">
        <v>80033</v>
      </c>
      <c r="Q2665" t="s">
        <v>237</v>
      </c>
      <c r="R2665" t="s">
        <v>23</v>
      </c>
      <c r="S2665" s="4">
        <v>39837</v>
      </c>
      <c r="T2665" s="7">
        <f>S2665-E2665</f>
        <v>0</v>
      </c>
      <c r="U2665" t="s">
        <v>14219</v>
      </c>
      <c r="V2665" s="6" t="s">
        <v>14257</v>
      </c>
      <c r="W2665" t="s">
        <v>14258</v>
      </c>
      <c r="X2665" t="s">
        <v>14196</v>
      </c>
      <c r="Y2665" t="str">
        <f>VLOOKUP(R2665,Managers!$A:$B,2,)</f>
        <v>Bob Turner</v>
      </c>
      <c r="Z2665" s="11">
        <f>VLOOKUP(X2665,HourlyWages!$A:$B,2,0)</f>
        <v>58</v>
      </c>
      <c r="AA2665">
        <v>1</v>
      </c>
    </row>
    <row r="2666" spans="1:27" x14ac:dyDescent="0.3">
      <c r="A2666" t="b">
        <f>COUNTIF($C$1:C2666, C2666)&gt;1</f>
        <v>0</v>
      </c>
      <c r="B2666" t="b">
        <f>VLOOKUP(C2666,Sheet3!$A:$B,2,0) &gt; 1</f>
        <v>0</v>
      </c>
      <c r="C2666">
        <v>2665</v>
      </c>
      <c r="D2666">
        <v>19264</v>
      </c>
      <c r="E2666" s="4">
        <v>40815</v>
      </c>
      <c r="F2666">
        <v>40</v>
      </c>
      <c r="G2666" s="15">
        <f>I2666*F2666</f>
        <v>6400</v>
      </c>
      <c r="H2666" s="9">
        <v>0.09</v>
      </c>
      <c r="I2666" s="13">
        <f>VLOOKUP($U2666,Pricebook!$A:$D,4,0)</f>
        <v>160</v>
      </c>
      <c r="J2666" s="11">
        <f>G2666*(1-H2666)</f>
        <v>5824</v>
      </c>
      <c r="K2666" t="s">
        <v>1654</v>
      </c>
      <c r="L2666" t="s">
        <v>341</v>
      </c>
      <c r="M2666" t="str">
        <f>VLOOKUP($L2666,Companies!$A:$G,7,)</f>
        <v>Computer Software: Prepackaged Software</v>
      </c>
      <c r="N2666" t="str">
        <f>VLOOKUP($L2666,Companies!$A:$G,6,)</f>
        <v>Technology</v>
      </c>
      <c r="O2666" s="6" t="s">
        <v>1955</v>
      </c>
      <c r="P2666" s="6">
        <v>92253</v>
      </c>
      <c r="Q2666" t="s">
        <v>114</v>
      </c>
      <c r="R2666" t="s">
        <v>23</v>
      </c>
      <c r="S2666" s="4">
        <v>40817</v>
      </c>
      <c r="T2666" s="7">
        <f>S2666-E2666</f>
        <v>2</v>
      </c>
      <c r="U2666" t="s">
        <v>14218</v>
      </c>
      <c r="V2666" s="6" t="s">
        <v>14257</v>
      </c>
      <c r="W2666" t="s">
        <v>14258</v>
      </c>
      <c r="X2666" t="s">
        <v>14186</v>
      </c>
      <c r="Y2666" t="str">
        <f>VLOOKUP(R2666,Managers!$A:$B,2,)</f>
        <v>Bob Turner</v>
      </c>
      <c r="Z2666" s="11">
        <f>VLOOKUP(X2666,HourlyWages!$A:$B,2,0)</f>
        <v>67</v>
      </c>
      <c r="AA2666">
        <v>1</v>
      </c>
    </row>
    <row r="2667" spans="1:27" x14ac:dyDescent="0.3">
      <c r="A2667" t="b">
        <f>COUNTIF($C$1:C2667, C2667)&gt;1</f>
        <v>0</v>
      </c>
      <c r="B2667" t="b">
        <f>VLOOKUP(C2667,Sheet3!$A:$B,2,0) &gt; 1</f>
        <v>0</v>
      </c>
      <c r="C2667">
        <v>2666</v>
      </c>
      <c r="D2667">
        <v>19264</v>
      </c>
      <c r="E2667" s="4">
        <v>40815</v>
      </c>
      <c r="F2667">
        <v>23</v>
      </c>
      <c r="G2667" s="15">
        <f>I2667*F2667</f>
        <v>2530</v>
      </c>
      <c r="H2667" s="9">
        <v>7.0000000000000007E-2</v>
      </c>
      <c r="I2667" s="13">
        <f>VLOOKUP($U2667,Pricebook!$A:$D,4,0)</f>
        <v>110</v>
      </c>
      <c r="J2667" s="11">
        <f>G2667*(1-H2667)</f>
        <v>2352.8999999999996</v>
      </c>
      <c r="K2667" t="s">
        <v>1654</v>
      </c>
      <c r="L2667" t="s">
        <v>341</v>
      </c>
      <c r="M2667" t="str">
        <f>VLOOKUP($L2667,Companies!$A:$G,7,)</f>
        <v>Computer Software: Prepackaged Software</v>
      </c>
      <c r="N2667" t="str">
        <f>VLOOKUP($L2667,Companies!$A:$G,6,)</f>
        <v>Technology</v>
      </c>
      <c r="O2667" s="6" t="s">
        <v>1955</v>
      </c>
      <c r="P2667" s="6">
        <v>92253</v>
      </c>
      <c r="Q2667" t="s">
        <v>114</v>
      </c>
      <c r="R2667" t="s">
        <v>23</v>
      </c>
      <c r="S2667" s="4">
        <v>40816</v>
      </c>
      <c r="T2667" s="7">
        <f>S2667-E2667</f>
        <v>1</v>
      </c>
      <c r="U2667" t="s">
        <v>14215</v>
      </c>
      <c r="V2667" s="6" t="s">
        <v>14251</v>
      </c>
      <c r="W2667" t="s">
        <v>14266</v>
      </c>
      <c r="X2667" t="s">
        <v>14191</v>
      </c>
      <c r="Y2667" t="str">
        <f>VLOOKUP(R2667,Managers!$A:$B,2,)</f>
        <v>Bob Turner</v>
      </c>
      <c r="Z2667" s="11">
        <f>VLOOKUP(X2667,HourlyWages!$A:$B,2,0)</f>
        <v>60</v>
      </c>
      <c r="AA2667">
        <v>1</v>
      </c>
    </row>
    <row r="2668" spans="1:27" x14ac:dyDescent="0.3">
      <c r="A2668" t="b">
        <f>COUNTIF($C$1:C2668, C2668)&gt;1</f>
        <v>0</v>
      </c>
      <c r="B2668" t="b">
        <f>VLOOKUP(C2668,Sheet3!$A:$B,2,0) &gt; 1</f>
        <v>0</v>
      </c>
      <c r="C2668">
        <v>2667</v>
      </c>
      <c r="D2668">
        <v>19296</v>
      </c>
      <c r="E2668" s="4">
        <v>40278</v>
      </c>
      <c r="F2668">
        <v>43</v>
      </c>
      <c r="G2668" s="15">
        <f>I2668*F2668</f>
        <v>5160</v>
      </c>
      <c r="H2668" s="9">
        <v>0.04</v>
      </c>
      <c r="I2668" s="13">
        <f>VLOOKUP($U2668,Pricebook!$A:$D,4,0)</f>
        <v>120</v>
      </c>
      <c r="J2668" s="11">
        <f>G2668*(1-H2668)</f>
        <v>4953.5999999999995</v>
      </c>
      <c r="K2668" t="s">
        <v>1139</v>
      </c>
      <c r="L2668" t="s">
        <v>306</v>
      </c>
      <c r="M2668" t="str">
        <f>VLOOKUP($L2668,Companies!$A:$G,7,)</f>
        <v>Industrial Machinery/Components</v>
      </c>
      <c r="N2668" t="str">
        <f>VLOOKUP($L2668,Companies!$A:$G,6,)</f>
        <v>Capital Goods</v>
      </c>
      <c r="O2668" s="6" t="s">
        <v>1140</v>
      </c>
      <c r="P2668" s="6">
        <v>90301</v>
      </c>
      <c r="Q2668" t="s">
        <v>114</v>
      </c>
      <c r="R2668" t="s">
        <v>23</v>
      </c>
      <c r="S2668" s="4">
        <v>40280</v>
      </c>
      <c r="T2668" s="7">
        <f>S2668-E2668</f>
        <v>2</v>
      </c>
      <c r="U2668" t="s">
        <v>14212</v>
      </c>
      <c r="V2668" s="6" t="s">
        <v>14257</v>
      </c>
      <c r="W2668" t="s">
        <v>14258</v>
      </c>
      <c r="X2668" t="s">
        <v>14194</v>
      </c>
      <c r="Y2668" t="str">
        <f>VLOOKUP(R2668,Managers!$A:$B,2,)</f>
        <v>Bob Turner</v>
      </c>
      <c r="Z2668" s="11">
        <f>VLOOKUP(X2668,HourlyWages!$A:$B,2,0)</f>
        <v>71</v>
      </c>
      <c r="AA2668">
        <v>1</v>
      </c>
    </row>
    <row r="2669" spans="1:27" x14ac:dyDescent="0.3">
      <c r="A2669" t="b">
        <f>COUNTIF($C$1:C2669, C2669)&gt;1</f>
        <v>0</v>
      </c>
      <c r="B2669" t="b">
        <f>VLOOKUP(C2669,Sheet3!$A:$B,2,0) &gt; 1</f>
        <v>0</v>
      </c>
      <c r="C2669">
        <v>2668</v>
      </c>
      <c r="D2669">
        <v>19299</v>
      </c>
      <c r="E2669" s="4">
        <v>39890</v>
      </c>
      <c r="F2669">
        <v>10</v>
      </c>
      <c r="G2669" s="15">
        <f>I2669*F2669</f>
        <v>2000</v>
      </c>
      <c r="H2669" s="9">
        <v>0.05</v>
      </c>
      <c r="I2669" s="13">
        <f>VLOOKUP($U2669,Pricebook!$A:$D,4,0)</f>
        <v>200</v>
      </c>
      <c r="J2669" s="11">
        <f>G2669*(1-H2669)</f>
        <v>1900</v>
      </c>
      <c r="K2669" t="s">
        <v>2038</v>
      </c>
      <c r="L2669" t="s">
        <v>1014</v>
      </c>
      <c r="M2669" t="str">
        <f>VLOOKUP($L2669,Companies!$A:$G,7,)</f>
        <v>Semiconductors</v>
      </c>
      <c r="N2669" t="str">
        <f>VLOOKUP($L2669,Companies!$A:$G,6,)</f>
        <v>Technology</v>
      </c>
      <c r="O2669" s="6" t="s">
        <v>2039</v>
      </c>
      <c r="P2669" s="6">
        <v>93727</v>
      </c>
      <c r="Q2669" t="s">
        <v>114</v>
      </c>
      <c r="R2669" t="s">
        <v>23</v>
      </c>
      <c r="S2669" s="4">
        <v>39892</v>
      </c>
      <c r="T2669" s="7">
        <f>S2669-E2669</f>
        <v>2</v>
      </c>
      <c r="U2669" t="s">
        <v>14214</v>
      </c>
      <c r="V2669" s="6" t="s">
        <v>14251</v>
      </c>
      <c r="W2669" t="s">
        <v>14253</v>
      </c>
      <c r="X2669" t="s">
        <v>14187</v>
      </c>
      <c r="Y2669" t="str">
        <f>VLOOKUP(R2669,Managers!$A:$B,2,)</f>
        <v>Bob Turner</v>
      </c>
      <c r="Z2669" s="11">
        <f>VLOOKUP(X2669,HourlyWages!$A:$B,2,0)</f>
        <v>45</v>
      </c>
      <c r="AA2669">
        <v>1</v>
      </c>
    </row>
    <row r="2670" spans="1:27" x14ac:dyDescent="0.3">
      <c r="A2670" t="b">
        <f>COUNTIF($C$1:C2670, C2670)&gt;1</f>
        <v>0</v>
      </c>
      <c r="B2670" t="b">
        <f>VLOOKUP(C2670,Sheet3!$A:$B,2,0) &gt; 1</f>
        <v>0</v>
      </c>
      <c r="C2670">
        <v>2669</v>
      </c>
      <c r="D2670">
        <v>19300</v>
      </c>
      <c r="E2670" s="4">
        <v>40163</v>
      </c>
      <c r="F2670">
        <v>10</v>
      </c>
      <c r="G2670" s="15">
        <f>I2670*F2670</f>
        <v>1100</v>
      </c>
      <c r="H2670" s="9">
        <v>0.1</v>
      </c>
      <c r="I2670" s="13">
        <f>VLOOKUP($U2670,Pricebook!$A:$D,4,0)</f>
        <v>110</v>
      </c>
      <c r="J2670" s="11">
        <f>G2670*(1-H2670)</f>
        <v>990</v>
      </c>
      <c r="K2670" t="s">
        <v>1762</v>
      </c>
      <c r="L2670" t="s">
        <v>79</v>
      </c>
      <c r="M2670" t="str">
        <f>VLOOKUP($L2670,Companies!$A:$G,7,)</f>
        <v>Home Furnishings</v>
      </c>
      <c r="N2670" t="str">
        <f>VLOOKUP($L2670,Companies!$A:$G,6,)</f>
        <v>Consumer Services</v>
      </c>
      <c r="O2670" s="6" t="s">
        <v>1763</v>
      </c>
      <c r="P2670" s="6" t="s">
        <v>1764</v>
      </c>
      <c r="Q2670" t="s">
        <v>101</v>
      </c>
      <c r="R2670" t="s">
        <v>34</v>
      </c>
      <c r="S2670" s="4">
        <v>40164</v>
      </c>
      <c r="T2670" s="7">
        <f>S2670-E2670</f>
        <v>1</v>
      </c>
      <c r="U2670" t="s">
        <v>14215</v>
      </c>
      <c r="V2670" s="6" t="s">
        <v>14254</v>
      </c>
      <c r="W2670" t="s">
        <v>14256</v>
      </c>
      <c r="X2670" t="s">
        <v>14188</v>
      </c>
      <c r="Y2670" t="str">
        <f>VLOOKUP(R2670,Managers!$A:$B,2,)</f>
        <v>Frank Mitchell</v>
      </c>
      <c r="Z2670" s="11">
        <f>VLOOKUP(X2670,HourlyWages!$A:$B,2,0)</f>
        <v>52</v>
      </c>
      <c r="AA2670">
        <v>1</v>
      </c>
    </row>
    <row r="2671" spans="1:27" x14ac:dyDescent="0.3">
      <c r="A2671" t="b">
        <f>COUNTIF($C$1:C2671, C2671)&gt;1</f>
        <v>0</v>
      </c>
      <c r="B2671" t="b">
        <f>VLOOKUP(C2671,Sheet3!$A:$B,2,0) &gt; 1</f>
        <v>0</v>
      </c>
      <c r="C2671">
        <v>2670</v>
      </c>
      <c r="D2671">
        <v>19329</v>
      </c>
      <c r="E2671" s="4">
        <v>40244</v>
      </c>
      <c r="F2671">
        <v>37</v>
      </c>
      <c r="G2671" s="15">
        <f>I2671*F2671</f>
        <v>4625</v>
      </c>
      <c r="H2671" s="9">
        <v>7.0000000000000007E-2</v>
      </c>
      <c r="I2671" s="13">
        <f>VLOOKUP($U2671,Pricebook!$A:$D,4,0)</f>
        <v>125</v>
      </c>
      <c r="J2671" s="11">
        <f>G2671*(1-H2671)</f>
        <v>4301.25</v>
      </c>
      <c r="K2671" t="s">
        <v>1008</v>
      </c>
      <c r="L2671" t="s">
        <v>36</v>
      </c>
      <c r="M2671" t="str">
        <f>VLOOKUP($L2671,Companies!$A:$G,7,)</f>
        <v>Electronic Components</v>
      </c>
      <c r="N2671" t="str">
        <f>VLOOKUP($L2671,Companies!$A:$G,6,)</f>
        <v>Technology</v>
      </c>
      <c r="O2671" s="6" t="s">
        <v>113</v>
      </c>
      <c r="P2671" s="6">
        <v>11561</v>
      </c>
      <c r="Q2671" t="s">
        <v>60</v>
      </c>
      <c r="R2671" t="s">
        <v>61</v>
      </c>
      <c r="S2671" s="4">
        <v>40246</v>
      </c>
      <c r="T2671" s="7">
        <f>S2671-E2671</f>
        <v>2</v>
      </c>
      <c r="U2671" t="s">
        <v>14208</v>
      </c>
      <c r="V2671" s="6" t="s">
        <v>14251</v>
      </c>
      <c r="W2671" t="s">
        <v>14252</v>
      </c>
      <c r="X2671" t="s">
        <v>14193</v>
      </c>
      <c r="Y2671" t="str">
        <f>VLOOKUP(R2671,Managers!$A:$B,2,)</f>
        <v>Allen Young</v>
      </c>
      <c r="Z2671" s="11">
        <f>VLOOKUP(X2671,HourlyWages!$A:$B,2,0)</f>
        <v>57</v>
      </c>
      <c r="AA2671">
        <v>1</v>
      </c>
    </row>
    <row r="2672" spans="1:27" x14ac:dyDescent="0.3">
      <c r="A2672" t="b">
        <f>COUNTIF($C$1:C2672, C2672)&gt;1</f>
        <v>0</v>
      </c>
      <c r="B2672" t="b">
        <f>VLOOKUP(C2672,Sheet3!$A:$B,2,0) &gt; 1</f>
        <v>0</v>
      </c>
      <c r="C2672">
        <v>2671</v>
      </c>
      <c r="D2672">
        <v>19329</v>
      </c>
      <c r="E2672" s="4">
        <v>40244</v>
      </c>
      <c r="F2672">
        <v>6</v>
      </c>
      <c r="G2672" s="15">
        <f>I2672*F2672</f>
        <v>900</v>
      </c>
      <c r="H2672" s="9">
        <v>0.03</v>
      </c>
      <c r="I2672" s="13">
        <f>VLOOKUP($U2672,Pricebook!$A:$D,4,0)</f>
        <v>150</v>
      </c>
      <c r="J2672" s="11">
        <f>G2672*(1-H2672)</f>
        <v>873</v>
      </c>
      <c r="K2672" t="s">
        <v>1008</v>
      </c>
      <c r="L2672" t="s">
        <v>36</v>
      </c>
      <c r="M2672" t="str">
        <f>VLOOKUP($L2672,Companies!$A:$G,7,)</f>
        <v>Electronic Components</v>
      </c>
      <c r="N2672" t="str">
        <f>VLOOKUP($L2672,Companies!$A:$G,6,)</f>
        <v>Technology</v>
      </c>
      <c r="O2672" s="6" t="s">
        <v>113</v>
      </c>
      <c r="P2672" s="6">
        <v>11561</v>
      </c>
      <c r="Q2672" t="s">
        <v>60</v>
      </c>
      <c r="R2672" t="s">
        <v>61</v>
      </c>
      <c r="S2672" s="4">
        <v>40245</v>
      </c>
      <c r="T2672" s="7">
        <f>S2672-E2672</f>
        <v>1</v>
      </c>
      <c r="U2672" t="s">
        <v>14210</v>
      </c>
      <c r="V2672" s="6" t="s">
        <v>14251</v>
      </c>
      <c r="W2672" t="s">
        <v>14260</v>
      </c>
      <c r="X2672" t="s">
        <v>14185</v>
      </c>
      <c r="Y2672" t="str">
        <f>VLOOKUP(R2672,Managers!$A:$B,2,)</f>
        <v>Allen Young</v>
      </c>
      <c r="Z2672" s="11">
        <f>VLOOKUP(X2672,HourlyWages!$A:$B,2,0)</f>
        <v>70</v>
      </c>
      <c r="AA2672">
        <v>1</v>
      </c>
    </row>
    <row r="2673" spans="1:27" x14ac:dyDescent="0.3">
      <c r="A2673" t="b">
        <f>COUNTIF($C$1:C2673, C2673)&gt;1</f>
        <v>0</v>
      </c>
      <c r="B2673" t="b">
        <f>VLOOKUP(C2673,Sheet3!$A:$B,2,0) &gt; 1</f>
        <v>0</v>
      </c>
      <c r="C2673">
        <v>2672</v>
      </c>
      <c r="D2673">
        <v>19332</v>
      </c>
      <c r="E2673" s="4">
        <v>40966</v>
      </c>
      <c r="F2673">
        <v>46</v>
      </c>
      <c r="G2673" s="15">
        <f>I2673*F2673</f>
        <v>5750</v>
      </c>
      <c r="H2673" s="9">
        <v>0.06</v>
      </c>
      <c r="I2673" s="13">
        <f>VLOOKUP($U2673,Pricebook!$A:$D,4,0)</f>
        <v>125</v>
      </c>
      <c r="J2673" s="11">
        <f>G2673*(1-H2673)</f>
        <v>5405</v>
      </c>
      <c r="K2673" t="s">
        <v>502</v>
      </c>
      <c r="L2673" t="s">
        <v>118</v>
      </c>
      <c r="M2673" t="str">
        <f>VLOOKUP($L2673,Companies!$A:$G,7,)</f>
        <v>Computer Software: Prepackaged Software</v>
      </c>
      <c r="N2673" t="str">
        <f>VLOOKUP($L2673,Companies!$A:$G,6,)</f>
        <v>Technology</v>
      </c>
      <c r="O2673" s="6" t="s">
        <v>503</v>
      </c>
      <c r="P2673" s="6">
        <v>21234</v>
      </c>
      <c r="Q2673" t="s">
        <v>187</v>
      </c>
      <c r="R2673" t="s">
        <v>61</v>
      </c>
      <c r="S2673" s="4">
        <v>40968</v>
      </c>
      <c r="T2673" s="7">
        <f>S2673-E2673</f>
        <v>2</v>
      </c>
      <c r="U2673" t="s">
        <v>14209</v>
      </c>
      <c r="V2673" s="6" t="s">
        <v>14251</v>
      </c>
      <c r="W2673" t="s">
        <v>14262</v>
      </c>
      <c r="X2673" t="s">
        <v>14189</v>
      </c>
      <c r="Y2673" t="str">
        <f>VLOOKUP(R2673,Managers!$A:$B,2,)</f>
        <v>Allen Young</v>
      </c>
      <c r="Z2673" s="11">
        <f>VLOOKUP(X2673,HourlyWages!$A:$B,2,0)</f>
        <v>62</v>
      </c>
      <c r="AA2673">
        <v>1</v>
      </c>
    </row>
    <row r="2674" spans="1:27" x14ac:dyDescent="0.3">
      <c r="A2674" t="b">
        <f>COUNTIF($C$1:C2674, C2674)&gt;1</f>
        <v>0</v>
      </c>
      <c r="B2674" t="b">
        <f>VLOOKUP(C2674,Sheet3!$A:$B,2,0) &gt; 1</f>
        <v>0</v>
      </c>
      <c r="C2674">
        <v>2673</v>
      </c>
      <c r="D2674">
        <v>19361</v>
      </c>
      <c r="E2674" s="4">
        <v>41175</v>
      </c>
      <c r="F2674">
        <v>21</v>
      </c>
      <c r="G2674" s="15">
        <f>I2674*F2674</f>
        <v>3360</v>
      </c>
      <c r="H2674" s="9">
        <v>0.06</v>
      </c>
      <c r="I2674" s="13">
        <f>VLOOKUP($U2674,Pricebook!$A:$D,4,0)</f>
        <v>160</v>
      </c>
      <c r="J2674" s="11">
        <f>G2674*(1-H2674)</f>
        <v>3158.3999999999996</v>
      </c>
      <c r="K2674" t="s">
        <v>98</v>
      </c>
      <c r="L2674" t="s">
        <v>99</v>
      </c>
      <c r="M2674" t="str">
        <f>VLOOKUP($L2674,Companies!$A:$G,7,)</f>
        <v>Television Services</v>
      </c>
      <c r="N2674" t="str">
        <f>VLOOKUP($L2674,Companies!$A:$G,6,)</f>
        <v>Consumer Services</v>
      </c>
      <c r="O2674" s="6" t="s">
        <v>2040</v>
      </c>
      <c r="P2674" s="6">
        <v>33614</v>
      </c>
      <c r="Q2674" t="s">
        <v>101</v>
      </c>
      <c r="R2674" t="s">
        <v>34</v>
      </c>
      <c r="S2674" s="4">
        <v>41184</v>
      </c>
      <c r="T2674" s="7">
        <f>S2674-E2674</f>
        <v>9</v>
      </c>
      <c r="U2674" t="s">
        <v>14218</v>
      </c>
      <c r="V2674" s="6" t="s">
        <v>14257</v>
      </c>
      <c r="W2674" t="s">
        <v>14258</v>
      </c>
      <c r="X2674" t="s">
        <v>14184</v>
      </c>
      <c r="Y2674" t="str">
        <f>VLOOKUP(R2674,Managers!$A:$B,2,)</f>
        <v>Frank Mitchell</v>
      </c>
      <c r="Z2674" s="11">
        <f>VLOOKUP(X2674,HourlyWages!$A:$B,2,0)</f>
        <v>50</v>
      </c>
      <c r="AA2674">
        <v>1</v>
      </c>
    </row>
    <row r="2675" spans="1:27" x14ac:dyDescent="0.3">
      <c r="A2675" t="b">
        <f>COUNTIF($C$1:C2675, C2675)&gt;1</f>
        <v>0</v>
      </c>
      <c r="B2675" t="b">
        <f>VLOOKUP(C2675,Sheet3!$A:$B,2,0) &gt; 1</f>
        <v>0</v>
      </c>
      <c r="C2675">
        <v>2674</v>
      </c>
      <c r="D2675">
        <v>19361</v>
      </c>
      <c r="E2675" s="4">
        <v>41175</v>
      </c>
      <c r="F2675">
        <v>43</v>
      </c>
      <c r="G2675" s="15">
        <f>I2675*F2675</f>
        <v>4730</v>
      </c>
      <c r="H2675" s="9">
        <v>7.0000000000000007E-2</v>
      </c>
      <c r="I2675" s="13">
        <f>VLOOKUP($U2675,Pricebook!$A:$D,4,0)</f>
        <v>110</v>
      </c>
      <c r="J2675" s="11">
        <f>G2675*(1-H2675)</f>
        <v>4398.8999999999996</v>
      </c>
      <c r="K2675" t="s">
        <v>98</v>
      </c>
      <c r="L2675" t="s">
        <v>99</v>
      </c>
      <c r="M2675" t="str">
        <f>VLOOKUP($L2675,Companies!$A:$G,7,)</f>
        <v>Television Services</v>
      </c>
      <c r="N2675" t="str">
        <f>VLOOKUP($L2675,Companies!$A:$G,6,)</f>
        <v>Consumer Services</v>
      </c>
      <c r="O2675" s="6" t="s">
        <v>2040</v>
      </c>
      <c r="P2675" s="6">
        <v>33614</v>
      </c>
      <c r="Q2675" t="s">
        <v>101</v>
      </c>
      <c r="R2675" t="s">
        <v>34</v>
      </c>
      <c r="S2675" s="4">
        <v>41182</v>
      </c>
      <c r="T2675" s="7">
        <f>S2675-E2675</f>
        <v>7</v>
      </c>
      <c r="U2675" t="s">
        <v>14215</v>
      </c>
      <c r="V2675" s="6" t="s">
        <v>14251</v>
      </c>
      <c r="W2675" t="s">
        <v>14252</v>
      </c>
      <c r="X2675" t="s">
        <v>14194</v>
      </c>
      <c r="Y2675" t="str">
        <f>VLOOKUP(R2675,Managers!$A:$B,2,)</f>
        <v>Frank Mitchell</v>
      </c>
      <c r="Z2675" s="11">
        <f>VLOOKUP(X2675,HourlyWages!$A:$B,2,0)</f>
        <v>71</v>
      </c>
      <c r="AA2675">
        <v>1</v>
      </c>
    </row>
    <row r="2676" spans="1:27" x14ac:dyDescent="0.3">
      <c r="A2676" t="b">
        <f>COUNTIF($C$1:C2676, C2676)&gt;1</f>
        <v>0</v>
      </c>
      <c r="B2676" t="b">
        <f>VLOOKUP(C2676,Sheet3!$A:$B,2,0) &gt; 1</f>
        <v>0</v>
      </c>
      <c r="C2676">
        <v>2675</v>
      </c>
      <c r="D2676">
        <v>19361</v>
      </c>
      <c r="E2676" s="4">
        <v>41175</v>
      </c>
      <c r="F2676">
        <v>21</v>
      </c>
      <c r="G2676" s="15">
        <f>I2676*F2676</f>
        <v>2625</v>
      </c>
      <c r="H2676" s="9">
        <v>0.05</v>
      </c>
      <c r="I2676" s="13">
        <f>VLOOKUP($U2676,Pricebook!$A:$D,4,0)</f>
        <v>125</v>
      </c>
      <c r="J2676" s="11">
        <f>G2676*(1-H2676)</f>
        <v>2493.75</v>
      </c>
      <c r="K2676" t="s">
        <v>98</v>
      </c>
      <c r="L2676" t="s">
        <v>99</v>
      </c>
      <c r="M2676" t="str">
        <f>VLOOKUP($L2676,Companies!$A:$G,7,)</f>
        <v>Television Services</v>
      </c>
      <c r="N2676" t="str">
        <f>VLOOKUP($L2676,Companies!$A:$G,6,)</f>
        <v>Consumer Services</v>
      </c>
      <c r="O2676" s="6" t="s">
        <v>161</v>
      </c>
      <c r="P2676" s="6" t="s">
        <v>162</v>
      </c>
      <c r="Q2676" t="s">
        <v>163</v>
      </c>
      <c r="R2676" t="s">
        <v>34</v>
      </c>
      <c r="S2676" s="4">
        <v>41177</v>
      </c>
      <c r="T2676" s="7">
        <f>S2676-E2676</f>
        <v>2</v>
      </c>
      <c r="U2676" t="s">
        <v>14208</v>
      </c>
      <c r="V2676" s="6" t="s">
        <v>14254</v>
      </c>
      <c r="W2676" t="s">
        <v>14255</v>
      </c>
      <c r="X2676" t="s">
        <v>14195</v>
      </c>
      <c r="Y2676" t="str">
        <f>VLOOKUP(R2676,Managers!$A:$B,2,)</f>
        <v>Frank Mitchell</v>
      </c>
      <c r="Z2676" s="11">
        <f>VLOOKUP(X2676,HourlyWages!$A:$B,2,0)</f>
        <v>52</v>
      </c>
      <c r="AA2676">
        <v>1</v>
      </c>
    </row>
    <row r="2677" spans="1:27" x14ac:dyDescent="0.3">
      <c r="A2677" t="b">
        <f>COUNTIF($C$1:C2677, C2677)&gt;1</f>
        <v>0</v>
      </c>
      <c r="B2677" t="b">
        <f>VLOOKUP(C2677,Sheet3!$A:$B,2,0) &gt; 1</f>
        <v>0</v>
      </c>
      <c r="C2677">
        <v>2676</v>
      </c>
      <c r="D2677">
        <v>19363</v>
      </c>
      <c r="E2677" s="4">
        <v>40729</v>
      </c>
      <c r="F2677">
        <v>44</v>
      </c>
      <c r="G2677" s="15">
        <f>I2677*F2677</f>
        <v>4840</v>
      </c>
      <c r="H2677" s="9">
        <v>0.1</v>
      </c>
      <c r="I2677" s="13">
        <f>VLOOKUP($U2677,Pricebook!$A:$D,4,0)</f>
        <v>110</v>
      </c>
      <c r="J2677" s="11">
        <f>G2677*(1-H2677)</f>
        <v>4356</v>
      </c>
      <c r="K2677" t="s">
        <v>1084</v>
      </c>
      <c r="L2677" t="s">
        <v>274</v>
      </c>
      <c r="M2677" t="str">
        <f>VLOOKUP($L2677,Companies!$A:$G,7,)</f>
        <v>Other Specialty Stores</v>
      </c>
      <c r="N2677" t="str">
        <f>VLOOKUP($L2677,Companies!$A:$G,6,)</f>
        <v>Consumer Services</v>
      </c>
      <c r="O2677" s="6" t="s">
        <v>1167</v>
      </c>
      <c r="P2677" s="6">
        <v>37421</v>
      </c>
      <c r="Q2677" t="s">
        <v>81</v>
      </c>
      <c r="R2677" t="s">
        <v>34</v>
      </c>
      <c r="S2677" s="4">
        <v>40730</v>
      </c>
      <c r="T2677" s="7">
        <f>S2677-E2677</f>
        <v>1</v>
      </c>
      <c r="U2677" t="s">
        <v>14215</v>
      </c>
      <c r="V2677" s="6" t="s">
        <v>14251</v>
      </c>
      <c r="W2677" t="s">
        <v>14260</v>
      </c>
      <c r="X2677" t="s">
        <v>14190</v>
      </c>
      <c r="Y2677" t="str">
        <f>VLOOKUP(R2677,Managers!$A:$B,2,)</f>
        <v>Frank Mitchell</v>
      </c>
      <c r="Z2677" s="11">
        <f>VLOOKUP(X2677,HourlyWages!$A:$B,2,0)</f>
        <v>67</v>
      </c>
      <c r="AA2677">
        <v>1</v>
      </c>
    </row>
    <row r="2678" spans="1:27" x14ac:dyDescent="0.3">
      <c r="A2678" t="b">
        <f>COUNTIF($C$1:C2678, C2678)&gt;1</f>
        <v>0</v>
      </c>
      <c r="B2678" t="b">
        <f>VLOOKUP(C2678,Sheet3!$A:$B,2,0) &gt; 1</f>
        <v>0</v>
      </c>
      <c r="C2678">
        <v>2677</v>
      </c>
      <c r="D2678">
        <v>19363</v>
      </c>
      <c r="E2678" s="4">
        <v>40729</v>
      </c>
      <c r="F2678">
        <v>41</v>
      </c>
      <c r="G2678" s="15">
        <f>I2678*F2678</f>
        <v>4920</v>
      </c>
      <c r="H2678" s="9">
        <v>0.04</v>
      </c>
      <c r="I2678" s="13">
        <f>VLOOKUP($U2678,Pricebook!$A:$D,4,0)</f>
        <v>120</v>
      </c>
      <c r="J2678" s="11">
        <f>G2678*(1-H2678)</f>
        <v>4723.2</v>
      </c>
      <c r="K2678" t="s">
        <v>1084</v>
      </c>
      <c r="L2678" t="s">
        <v>274</v>
      </c>
      <c r="M2678" t="str">
        <f>VLOOKUP($L2678,Companies!$A:$G,7,)</f>
        <v>Other Specialty Stores</v>
      </c>
      <c r="N2678" t="str">
        <f>VLOOKUP($L2678,Companies!$A:$G,6,)</f>
        <v>Consumer Services</v>
      </c>
      <c r="O2678" s="6" t="s">
        <v>1167</v>
      </c>
      <c r="P2678" s="6">
        <v>37421</v>
      </c>
      <c r="Q2678" t="s">
        <v>81</v>
      </c>
      <c r="R2678" t="s">
        <v>34</v>
      </c>
      <c r="S2678" s="4">
        <v>40731</v>
      </c>
      <c r="T2678" s="7">
        <f>S2678-E2678</f>
        <v>2</v>
      </c>
      <c r="U2678" t="s">
        <v>14212</v>
      </c>
      <c r="V2678" s="6" t="s">
        <v>14254</v>
      </c>
      <c r="W2678" t="s">
        <v>14256</v>
      </c>
      <c r="X2678" t="s">
        <v>14186</v>
      </c>
      <c r="Y2678" t="str">
        <f>VLOOKUP(R2678,Managers!$A:$B,2,)</f>
        <v>Frank Mitchell</v>
      </c>
      <c r="Z2678" s="11">
        <f>VLOOKUP(X2678,HourlyWages!$A:$B,2,0)</f>
        <v>67</v>
      </c>
      <c r="AA2678">
        <v>1</v>
      </c>
    </row>
    <row r="2679" spans="1:27" x14ac:dyDescent="0.3">
      <c r="A2679" t="b">
        <f>COUNTIF($C$1:C2679, C2679)&gt;1</f>
        <v>0</v>
      </c>
      <c r="B2679" t="b">
        <f>VLOOKUP(C2679,Sheet3!$A:$B,2,0) &gt; 1</f>
        <v>0</v>
      </c>
      <c r="C2679">
        <v>2678</v>
      </c>
      <c r="D2679">
        <v>19365</v>
      </c>
      <c r="E2679" s="4">
        <v>40559</v>
      </c>
      <c r="F2679">
        <v>29</v>
      </c>
      <c r="G2679" s="15">
        <f>I2679*F2679</f>
        <v>3190</v>
      </c>
      <c r="H2679" s="9">
        <v>0.03</v>
      </c>
      <c r="I2679" s="13">
        <f>VLOOKUP($U2679,Pricebook!$A:$D,4,0)</f>
        <v>110</v>
      </c>
      <c r="J2679" s="11">
        <f>G2679*(1-H2679)</f>
        <v>3094.2999999999997</v>
      </c>
      <c r="K2679" t="s">
        <v>1135</v>
      </c>
      <c r="L2679" t="s">
        <v>377</v>
      </c>
      <c r="M2679" t="str">
        <f>VLOOKUP($L2679,Companies!$A:$G,7,)</f>
        <v>Packaged Foods</v>
      </c>
      <c r="N2679" t="str">
        <f>VLOOKUP($L2679,Companies!$A:$G,6,)</f>
        <v>Consumer Non-Durables</v>
      </c>
      <c r="O2679" s="6" t="s">
        <v>1934</v>
      </c>
      <c r="P2679" s="6">
        <v>47591</v>
      </c>
      <c r="Q2679" t="s">
        <v>278</v>
      </c>
      <c r="R2679" t="s">
        <v>16</v>
      </c>
      <c r="S2679" s="4">
        <v>40560</v>
      </c>
      <c r="T2679" s="7">
        <f>S2679-E2679</f>
        <v>1</v>
      </c>
      <c r="U2679" t="s">
        <v>14215</v>
      </c>
      <c r="V2679" s="6" t="s">
        <v>14254</v>
      </c>
      <c r="W2679" t="s">
        <v>14255</v>
      </c>
      <c r="X2679" t="s">
        <v>14194</v>
      </c>
      <c r="Y2679" t="str">
        <f>VLOOKUP(R2679,Managers!$A:$B,2,)</f>
        <v>Josh Martinez</v>
      </c>
      <c r="Z2679" s="11">
        <f>VLOOKUP(X2679,HourlyWages!$A:$B,2,0)</f>
        <v>71</v>
      </c>
      <c r="AA2679">
        <v>1</v>
      </c>
    </row>
    <row r="2680" spans="1:27" x14ac:dyDescent="0.3">
      <c r="A2680" t="b">
        <f>COUNTIF($C$1:C2680, C2680)&gt;1</f>
        <v>0</v>
      </c>
      <c r="B2680" t="b">
        <f>VLOOKUP(C2680,Sheet3!$A:$B,2,0) &gt; 1</f>
        <v>0</v>
      </c>
      <c r="C2680">
        <v>2679</v>
      </c>
      <c r="D2680">
        <v>19367</v>
      </c>
      <c r="E2680" s="4">
        <v>39923</v>
      </c>
      <c r="F2680">
        <v>20</v>
      </c>
      <c r="G2680" s="15">
        <f>I2680*F2680</f>
        <v>2200</v>
      </c>
      <c r="H2680" s="9">
        <v>0.09</v>
      </c>
      <c r="I2680" s="13">
        <f>VLOOKUP($U2680,Pricebook!$A:$D,4,0)</f>
        <v>110</v>
      </c>
      <c r="J2680" s="11">
        <f>G2680*(1-H2680)</f>
        <v>2002</v>
      </c>
      <c r="K2680" t="s">
        <v>1298</v>
      </c>
      <c r="L2680" t="s">
        <v>241</v>
      </c>
      <c r="M2680" t="str">
        <f>VLOOKUP($L2680,Companies!$A:$G,7,)</f>
        <v>Computer Software: Prepackaged Software</v>
      </c>
      <c r="N2680" t="str">
        <f>VLOOKUP($L2680,Companies!$A:$G,6,)</f>
        <v>Technology</v>
      </c>
      <c r="O2680" s="6" t="s">
        <v>1299</v>
      </c>
      <c r="P2680" s="6">
        <v>37664</v>
      </c>
      <c r="Q2680" t="s">
        <v>81</v>
      </c>
      <c r="R2680" t="s">
        <v>34</v>
      </c>
      <c r="S2680" s="4">
        <v>39925</v>
      </c>
      <c r="T2680" s="7">
        <f>S2680-E2680</f>
        <v>2</v>
      </c>
      <c r="U2680" t="s">
        <v>14220</v>
      </c>
      <c r="V2680" s="6" t="s">
        <v>14251</v>
      </c>
      <c r="W2680" t="s">
        <v>14260</v>
      </c>
      <c r="X2680" t="s">
        <v>14187</v>
      </c>
      <c r="Y2680" t="str">
        <f>VLOOKUP(R2680,Managers!$A:$B,2,)</f>
        <v>Frank Mitchell</v>
      </c>
      <c r="Z2680" s="11">
        <f>VLOOKUP(X2680,HourlyWages!$A:$B,2,0)</f>
        <v>45</v>
      </c>
      <c r="AA2680">
        <v>1</v>
      </c>
    </row>
    <row r="2681" spans="1:27" x14ac:dyDescent="0.3">
      <c r="A2681" t="b">
        <f>COUNTIF($C$1:C2681, C2681)&gt;1</f>
        <v>0</v>
      </c>
      <c r="B2681" t="b">
        <f>VLOOKUP(C2681,Sheet3!$A:$B,2,0) &gt; 1</f>
        <v>0</v>
      </c>
      <c r="C2681">
        <v>2680</v>
      </c>
      <c r="D2681">
        <v>19394</v>
      </c>
      <c r="E2681" s="4">
        <v>41268</v>
      </c>
      <c r="F2681">
        <v>16</v>
      </c>
      <c r="G2681" s="15">
        <f>I2681*F2681</f>
        <v>2400</v>
      </c>
      <c r="H2681" s="9">
        <v>0.05</v>
      </c>
      <c r="I2681" s="13">
        <f>VLOOKUP($U2681,Pricebook!$A:$D,4,0)</f>
        <v>150</v>
      </c>
      <c r="J2681" s="11">
        <f>G2681*(1-H2681)</f>
        <v>2280</v>
      </c>
      <c r="K2681" t="s">
        <v>1554</v>
      </c>
      <c r="L2681" t="s">
        <v>103</v>
      </c>
      <c r="M2681" t="str">
        <f>VLOOKUP($L2681,Companies!$A:$G,7,)</f>
        <v>Computer Software: Programming, Data Processing</v>
      </c>
      <c r="N2681" t="str">
        <f>VLOOKUP($L2681,Companies!$A:$G,6,)</f>
        <v>Technology</v>
      </c>
      <c r="O2681" s="6" t="s">
        <v>1555</v>
      </c>
      <c r="P2681" s="6">
        <v>76201</v>
      </c>
      <c r="Q2681" t="s">
        <v>48</v>
      </c>
      <c r="R2681" t="s">
        <v>16</v>
      </c>
      <c r="S2681" s="4">
        <v>41269</v>
      </c>
      <c r="T2681" s="7">
        <f>S2681-E2681</f>
        <v>1</v>
      </c>
      <c r="U2681" t="s">
        <v>14210</v>
      </c>
      <c r="V2681" s="6" t="s">
        <v>14251</v>
      </c>
      <c r="W2681" t="s">
        <v>14252</v>
      </c>
      <c r="X2681" t="s">
        <v>14198</v>
      </c>
      <c r="Y2681" t="str">
        <f>VLOOKUP(R2681,Managers!$A:$B,2,)</f>
        <v>Josh Martinez</v>
      </c>
      <c r="Z2681" s="11">
        <f>VLOOKUP(X2681,HourlyWages!$A:$B,2,0)</f>
        <v>51</v>
      </c>
      <c r="AA2681">
        <v>1</v>
      </c>
    </row>
    <row r="2682" spans="1:27" x14ac:dyDescent="0.3">
      <c r="A2682" t="b">
        <f>COUNTIF($C$1:C2682, C2682)&gt;1</f>
        <v>0</v>
      </c>
      <c r="B2682" t="b">
        <f>VLOOKUP(C2682,Sheet3!$A:$B,2,0) &gt; 1</f>
        <v>0</v>
      </c>
      <c r="C2682">
        <v>2681</v>
      </c>
      <c r="D2682">
        <v>19394</v>
      </c>
      <c r="E2682" s="4">
        <v>41268</v>
      </c>
      <c r="F2682">
        <v>5</v>
      </c>
      <c r="G2682" s="15">
        <f>I2682*F2682</f>
        <v>750</v>
      </c>
      <c r="H2682" s="9">
        <v>0.05</v>
      </c>
      <c r="I2682" s="13">
        <f>VLOOKUP($U2682,Pricebook!$A:$D,4,0)</f>
        <v>150</v>
      </c>
      <c r="J2682" s="11">
        <f>G2682*(1-H2682)</f>
        <v>712.5</v>
      </c>
      <c r="K2682" t="s">
        <v>1554</v>
      </c>
      <c r="L2682" t="s">
        <v>103</v>
      </c>
      <c r="M2682" t="str">
        <f>VLOOKUP($L2682,Companies!$A:$G,7,)</f>
        <v>Computer Software: Programming, Data Processing</v>
      </c>
      <c r="N2682" t="str">
        <f>VLOOKUP($L2682,Companies!$A:$G,6,)</f>
        <v>Technology</v>
      </c>
      <c r="O2682" s="6" t="s">
        <v>1555</v>
      </c>
      <c r="P2682" s="6">
        <v>76201</v>
      </c>
      <c r="Q2682" t="s">
        <v>48</v>
      </c>
      <c r="R2682" t="s">
        <v>16</v>
      </c>
      <c r="S2682" s="4">
        <v>41271</v>
      </c>
      <c r="T2682" s="7">
        <f>S2682-E2682</f>
        <v>3</v>
      </c>
      <c r="U2682" t="s">
        <v>14210</v>
      </c>
      <c r="V2682" s="6" t="s">
        <v>14251</v>
      </c>
      <c r="W2682" t="s">
        <v>14266</v>
      </c>
      <c r="X2682" t="s">
        <v>14189</v>
      </c>
      <c r="Y2682" t="str">
        <f>VLOOKUP(R2682,Managers!$A:$B,2,)</f>
        <v>Josh Martinez</v>
      </c>
      <c r="Z2682" s="11">
        <f>VLOOKUP(X2682,HourlyWages!$A:$B,2,0)</f>
        <v>62</v>
      </c>
      <c r="AA2682">
        <v>1</v>
      </c>
    </row>
    <row r="2683" spans="1:27" x14ac:dyDescent="0.3">
      <c r="A2683" t="b">
        <f>COUNTIF($C$1:C2683, C2683)&gt;1</f>
        <v>0</v>
      </c>
      <c r="B2683" t="b">
        <f>VLOOKUP(C2683,Sheet3!$A:$B,2,0) &gt; 1</f>
        <v>0</v>
      </c>
      <c r="C2683">
        <v>2682</v>
      </c>
      <c r="D2683">
        <v>19424</v>
      </c>
      <c r="E2683" s="4">
        <v>40642</v>
      </c>
      <c r="F2683">
        <v>29</v>
      </c>
      <c r="G2683" s="15">
        <f>I2683*F2683</f>
        <v>4640</v>
      </c>
      <c r="H2683" s="9">
        <v>0.09</v>
      </c>
      <c r="I2683" s="13">
        <f>VLOOKUP($U2683,Pricebook!$A:$D,4,0)</f>
        <v>160</v>
      </c>
      <c r="J2683" s="11">
        <f>G2683*(1-H2683)</f>
        <v>4222.4000000000005</v>
      </c>
      <c r="K2683" t="s">
        <v>312</v>
      </c>
      <c r="L2683" t="s">
        <v>108</v>
      </c>
      <c r="M2683" t="str">
        <f>VLOOKUP($L2683,Companies!$A:$G,7,)</f>
        <v>Broadcasting</v>
      </c>
      <c r="N2683" t="str">
        <f>VLOOKUP($L2683,Companies!$A:$G,6,)</f>
        <v>Consumer Services</v>
      </c>
      <c r="O2683" s="6" t="s">
        <v>1120</v>
      </c>
      <c r="P2683" s="6">
        <v>97007</v>
      </c>
      <c r="Q2683" t="s">
        <v>43</v>
      </c>
      <c r="R2683" t="s">
        <v>23</v>
      </c>
      <c r="S2683" s="4">
        <v>40642</v>
      </c>
      <c r="T2683" s="7">
        <f>S2683-E2683</f>
        <v>0</v>
      </c>
      <c r="U2683" t="s">
        <v>14218</v>
      </c>
      <c r="V2683" s="6" t="s">
        <v>14251</v>
      </c>
      <c r="W2683" t="s">
        <v>14260</v>
      </c>
      <c r="X2683" t="s">
        <v>14194</v>
      </c>
      <c r="Y2683" t="str">
        <f>VLOOKUP(R2683,Managers!$A:$B,2,)</f>
        <v>Bob Turner</v>
      </c>
      <c r="Z2683" s="11">
        <f>VLOOKUP(X2683,HourlyWages!$A:$B,2,0)</f>
        <v>71</v>
      </c>
      <c r="AA2683">
        <v>1</v>
      </c>
    </row>
    <row r="2684" spans="1:27" x14ac:dyDescent="0.3">
      <c r="A2684" t="b">
        <f>COUNTIF($C$1:C2684, C2684)&gt;1</f>
        <v>0</v>
      </c>
      <c r="B2684" t="b">
        <f>VLOOKUP(C2684,Sheet3!$A:$B,2,0) &gt; 1</f>
        <v>0</v>
      </c>
      <c r="C2684">
        <v>2683</v>
      </c>
      <c r="D2684">
        <v>19424</v>
      </c>
      <c r="E2684" s="4">
        <v>40642</v>
      </c>
      <c r="F2684">
        <v>37</v>
      </c>
      <c r="G2684" s="15">
        <f>I2684*F2684</f>
        <v>5550</v>
      </c>
      <c r="H2684" s="9">
        <v>0.05</v>
      </c>
      <c r="I2684" s="13">
        <f>VLOOKUP($U2684,Pricebook!$A:$D,4,0)</f>
        <v>150</v>
      </c>
      <c r="J2684" s="11">
        <f>G2684*(1-H2684)</f>
        <v>5272.5</v>
      </c>
      <c r="K2684" t="s">
        <v>312</v>
      </c>
      <c r="L2684" t="s">
        <v>108</v>
      </c>
      <c r="M2684" t="str">
        <f>VLOOKUP($L2684,Companies!$A:$G,7,)</f>
        <v>Broadcasting</v>
      </c>
      <c r="N2684" t="str">
        <f>VLOOKUP($L2684,Companies!$A:$G,6,)</f>
        <v>Consumer Services</v>
      </c>
      <c r="O2684" s="6" t="s">
        <v>1120</v>
      </c>
      <c r="P2684" s="6">
        <v>97007</v>
      </c>
      <c r="Q2684" t="s">
        <v>43</v>
      </c>
      <c r="R2684" t="s">
        <v>23</v>
      </c>
      <c r="S2684" s="4">
        <v>40643</v>
      </c>
      <c r="T2684" s="7">
        <f>S2684-E2684</f>
        <v>1</v>
      </c>
      <c r="U2684" t="s">
        <v>14210</v>
      </c>
      <c r="V2684" s="6" t="s">
        <v>14251</v>
      </c>
      <c r="W2684" t="s">
        <v>14263</v>
      </c>
      <c r="X2684" t="s">
        <v>14199</v>
      </c>
      <c r="Y2684" t="str">
        <f>VLOOKUP(R2684,Managers!$A:$B,2,)</f>
        <v>Bob Turner</v>
      </c>
      <c r="Z2684" s="11">
        <f>VLOOKUP(X2684,HourlyWages!$A:$B,2,0)</f>
        <v>68</v>
      </c>
      <c r="AA2684">
        <v>1</v>
      </c>
    </row>
    <row r="2685" spans="1:27" x14ac:dyDescent="0.3">
      <c r="A2685" t="b">
        <f>COUNTIF($C$1:C2685, C2685)&gt;1</f>
        <v>0</v>
      </c>
      <c r="B2685" t="b">
        <f>VLOOKUP(C2685,Sheet3!$A:$B,2,0) &gt; 1</f>
        <v>0</v>
      </c>
      <c r="C2685">
        <v>2684</v>
      </c>
      <c r="D2685">
        <v>19425</v>
      </c>
      <c r="E2685" s="4">
        <v>41176</v>
      </c>
      <c r="F2685">
        <v>34</v>
      </c>
      <c r="G2685" s="15">
        <f>I2685*F2685</f>
        <v>4760</v>
      </c>
      <c r="H2685" s="9">
        <v>0</v>
      </c>
      <c r="I2685" s="13">
        <f>VLOOKUP($U2685,Pricebook!$A:$D,4,0)</f>
        <v>140</v>
      </c>
      <c r="J2685" s="11">
        <f>G2685*(1-H2685)</f>
        <v>4760</v>
      </c>
      <c r="K2685" t="s">
        <v>2041</v>
      </c>
      <c r="L2685" t="s">
        <v>597</v>
      </c>
      <c r="M2685" t="str">
        <f>VLOOKUP($L2685,Companies!$A:$G,7,)</f>
        <v>Specialty Insurers</v>
      </c>
      <c r="N2685" t="str">
        <f>VLOOKUP($L2685,Companies!$A:$G,6,)</f>
        <v>Finance</v>
      </c>
      <c r="O2685" s="6" t="s">
        <v>1599</v>
      </c>
      <c r="P2685" s="6">
        <v>97301</v>
      </c>
      <c r="Q2685" t="s">
        <v>43</v>
      </c>
      <c r="R2685" t="s">
        <v>23</v>
      </c>
      <c r="S2685" s="4">
        <v>41177</v>
      </c>
      <c r="T2685" s="7">
        <f>S2685-E2685</f>
        <v>1</v>
      </c>
      <c r="U2685" t="s">
        <v>14207</v>
      </c>
      <c r="V2685" s="6" t="s">
        <v>14251</v>
      </c>
      <c r="W2685" t="s">
        <v>14253</v>
      </c>
      <c r="X2685" t="s">
        <v>14203</v>
      </c>
      <c r="Y2685" t="str">
        <f>VLOOKUP(R2685,Managers!$A:$B,2,)</f>
        <v>Bob Turner</v>
      </c>
      <c r="Z2685" s="11">
        <f>VLOOKUP(X2685,HourlyWages!$A:$B,2,0)</f>
        <v>62</v>
      </c>
      <c r="AA2685">
        <v>1</v>
      </c>
    </row>
    <row r="2686" spans="1:27" x14ac:dyDescent="0.3">
      <c r="A2686" t="b">
        <f>COUNTIF($C$1:C2686, C2686)&gt;1</f>
        <v>0</v>
      </c>
      <c r="B2686" t="b">
        <f>VLOOKUP(C2686,Sheet3!$A:$B,2,0) &gt; 1</f>
        <v>0</v>
      </c>
      <c r="C2686">
        <v>2685</v>
      </c>
      <c r="D2686">
        <v>19429</v>
      </c>
      <c r="E2686" s="4">
        <v>40049</v>
      </c>
      <c r="F2686">
        <v>2</v>
      </c>
      <c r="G2686" s="15">
        <f>I2686*F2686</f>
        <v>250</v>
      </c>
      <c r="H2686" s="9">
        <v>0.05</v>
      </c>
      <c r="I2686" s="13">
        <f>VLOOKUP($U2686,Pricebook!$A:$D,4,0)</f>
        <v>125</v>
      </c>
      <c r="J2686" s="11">
        <f>G2686*(1-H2686)</f>
        <v>237.5</v>
      </c>
      <c r="K2686" t="s">
        <v>1244</v>
      </c>
      <c r="L2686" t="s">
        <v>276</v>
      </c>
      <c r="M2686" t="str">
        <f>VLOOKUP($L2686,Companies!$A:$G,7,)</f>
        <v>Computer Manufacturing</v>
      </c>
      <c r="N2686" t="str">
        <f>VLOOKUP($L2686,Companies!$A:$G,6,)</f>
        <v>Technology</v>
      </c>
      <c r="O2686" s="6" t="s">
        <v>191</v>
      </c>
      <c r="P2686" s="6">
        <v>94061</v>
      </c>
      <c r="Q2686" t="s">
        <v>114</v>
      </c>
      <c r="R2686" t="s">
        <v>23</v>
      </c>
      <c r="S2686" s="4">
        <v>40049</v>
      </c>
      <c r="T2686" s="7">
        <f>S2686-E2686</f>
        <v>0</v>
      </c>
      <c r="U2686" t="s">
        <v>14209</v>
      </c>
      <c r="V2686" s="6" t="s">
        <v>14251</v>
      </c>
      <c r="W2686" t="s">
        <v>14263</v>
      </c>
      <c r="X2686" t="s">
        <v>14200</v>
      </c>
      <c r="Y2686" t="str">
        <f>VLOOKUP(R2686,Managers!$A:$B,2,)</f>
        <v>Bob Turner</v>
      </c>
      <c r="Z2686" s="11">
        <f>VLOOKUP(X2686,HourlyWages!$A:$B,2,0)</f>
        <v>59</v>
      </c>
      <c r="AA2686">
        <v>1</v>
      </c>
    </row>
    <row r="2687" spans="1:27" x14ac:dyDescent="0.3">
      <c r="A2687" t="b">
        <f>COUNTIF($C$1:C2687, C2687)&gt;1</f>
        <v>0</v>
      </c>
      <c r="B2687" t="b">
        <f>VLOOKUP(C2687,Sheet3!$A:$B,2,0) &gt; 1</f>
        <v>0</v>
      </c>
      <c r="C2687">
        <v>2686</v>
      </c>
      <c r="D2687">
        <v>19430</v>
      </c>
      <c r="E2687" s="4">
        <v>40495</v>
      </c>
      <c r="F2687">
        <v>39</v>
      </c>
      <c r="G2687" s="15">
        <f>I2687*F2687</f>
        <v>7800</v>
      </c>
      <c r="H2687" s="9">
        <v>0.03</v>
      </c>
      <c r="I2687" s="13">
        <f>VLOOKUP($U2687,Pricebook!$A:$D,4,0)</f>
        <v>200</v>
      </c>
      <c r="J2687" s="11">
        <f>G2687*(1-H2687)</f>
        <v>7566</v>
      </c>
      <c r="K2687" t="s">
        <v>784</v>
      </c>
      <c r="L2687" t="s">
        <v>621</v>
      </c>
      <c r="M2687" t="str">
        <f>VLOOKUP($L2687,Companies!$A:$G,7,)</f>
        <v>Semiconductors</v>
      </c>
      <c r="N2687" t="str">
        <f>VLOOKUP($L2687,Companies!$A:$G,6,)</f>
        <v>Technology</v>
      </c>
      <c r="O2687" s="6" t="s">
        <v>1993</v>
      </c>
      <c r="P2687" s="6">
        <v>94044</v>
      </c>
      <c r="Q2687" t="s">
        <v>114</v>
      </c>
      <c r="R2687" t="s">
        <v>23</v>
      </c>
      <c r="S2687" s="4">
        <v>40497</v>
      </c>
      <c r="T2687" s="7">
        <f>S2687-E2687</f>
        <v>2</v>
      </c>
      <c r="U2687" t="s">
        <v>14206</v>
      </c>
      <c r="V2687" s="6" t="s">
        <v>14251</v>
      </c>
      <c r="W2687" t="s">
        <v>14263</v>
      </c>
      <c r="X2687" t="s">
        <v>14189</v>
      </c>
      <c r="Y2687" t="str">
        <f>VLOOKUP(R2687,Managers!$A:$B,2,)</f>
        <v>Bob Turner</v>
      </c>
      <c r="Z2687" s="11">
        <f>VLOOKUP(X2687,HourlyWages!$A:$B,2,0)</f>
        <v>62</v>
      </c>
      <c r="AA2687">
        <v>1</v>
      </c>
    </row>
    <row r="2688" spans="1:27" x14ac:dyDescent="0.3">
      <c r="A2688" t="b">
        <f>COUNTIF($C$1:C2688, C2688)&gt;1</f>
        <v>0</v>
      </c>
      <c r="B2688" t="b">
        <f>VLOOKUP(C2688,Sheet3!$A:$B,2,0) &gt; 1</f>
        <v>0</v>
      </c>
      <c r="C2688">
        <v>2687</v>
      </c>
      <c r="D2688">
        <v>19431</v>
      </c>
      <c r="E2688" s="4">
        <v>39956</v>
      </c>
      <c r="F2688">
        <v>4</v>
      </c>
      <c r="G2688" s="15">
        <f>I2688*F2688</f>
        <v>480</v>
      </c>
      <c r="H2688" s="9">
        <v>0.08</v>
      </c>
      <c r="I2688" s="13">
        <f>VLOOKUP($U2688,Pricebook!$A:$D,4,0)</f>
        <v>120</v>
      </c>
      <c r="J2688" s="11">
        <f>G2688*(1-H2688)</f>
        <v>441.6</v>
      </c>
      <c r="K2688" t="s">
        <v>1618</v>
      </c>
      <c r="L2688" t="s">
        <v>597</v>
      </c>
      <c r="M2688" t="str">
        <f>VLOOKUP($L2688,Companies!$A:$G,7,)</f>
        <v>Specialty Insurers</v>
      </c>
      <c r="N2688" t="str">
        <f>VLOOKUP($L2688,Companies!$A:$G,6,)</f>
        <v>Finance</v>
      </c>
      <c r="O2688" s="6" t="s">
        <v>1619</v>
      </c>
      <c r="P2688" s="6">
        <v>53545</v>
      </c>
      <c r="Q2688" t="s">
        <v>95</v>
      </c>
      <c r="R2688" t="s">
        <v>16</v>
      </c>
      <c r="S2688" s="4">
        <v>39958</v>
      </c>
      <c r="T2688" s="7">
        <f>S2688-E2688</f>
        <v>2</v>
      </c>
      <c r="U2688" t="s">
        <v>14212</v>
      </c>
      <c r="V2688" s="6" t="s">
        <v>14254</v>
      </c>
      <c r="W2688" t="s">
        <v>14269</v>
      </c>
      <c r="X2688" t="s">
        <v>14197</v>
      </c>
      <c r="Y2688" t="str">
        <f>VLOOKUP(R2688,Managers!$A:$B,2,)</f>
        <v>Josh Martinez</v>
      </c>
      <c r="Z2688" s="11">
        <f>VLOOKUP(X2688,HourlyWages!$A:$B,2,0)</f>
        <v>71</v>
      </c>
      <c r="AA2688">
        <v>1</v>
      </c>
    </row>
    <row r="2689" spans="1:27" x14ac:dyDescent="0.3">
      <c r="A2689" t="b">
        <f>COUNTIF($C$1:C2689, C2689)&gt;1</f>
        <v>0</v>
      </c>
      <c r="B2689" t="b">
        <f>VLOOKUP(C2689,Sheet3!$A:$B,2,0) &gt; 1</f>
        <v>0</v>
      </c>
      <c r="C2689">
        <v>2688</v>
      </c>
      <c r="D2689">
        <v>19457</v>
      </c>
      <c r="E2689" s="4">
        <v>40006</v>
      </c>
      <c r="F2689">
        <v>34</v>
      </c>
      <c r="G2689" s="15">
        <f>I2689*F2689</f>
        <v>6800</v>
      </c>
      <c r="H2689" s="9">
        <v>0.05</v>
      </c>
      <c r="I2689" s="13">
        <f>VLOOKUP($U2689,Pricebook!$A:$D,4,0)</f>
        <v>200</v>
      </c>
      <c r="J2689" s="11">
        <f>G2689*(1-H2689)</f>
        <v>6460</v>
      </c>
      <c r="K2689" t="s">
        <v>329</v>
      </c>
      <c r="L2689" t="s">
        <v>207</v>
      </c>
      <c r="M2689" t="str">
        <f>VLOOKUP($L2689,Companies!$A:$G,7,)</f>
        <v>Television Services</v>
      </c>
      <c r="N2689" t="str">
        <f>VLOOKUP($L2689,Companies!$A:$G,6,)</f>
        <v>Consumer Services</v>
      </c>
      <c r="O2689" s="6" t="s">
        <v>1658</v>
      </c>
      <c r="P2689" s="6">
        <v>84041</v>
      </c>
      <c r="Q2689" t="s">
        <v>201</v>
      </c>
      <c r="R2689" t="s">
        <v>23</v>
      </c>
      <c r="S2689" s="4">
        <v>40007</v>
      </c>
      <c r="T2689" s="7">
        <f>S2689-E2689</f>
        <v>1</v>
      </c>
      <c r="U2689" t="s">
        <v>14214</v>
      </c>
      <c r="V2689" s="6" t="s">
        <v>14251</v>
      </c>
      <c r="W2689" t="s">
        <v>14263</v>
      </c>
      <c r="X2689" t="s">
        <v>14203</v>
      </c>
      <c r="Y2689" t="str">
        <f>VLOOKUP(R2689,Managers!$A:$B,2,)</f>
        <v>Bob Turner</v>
      </c>
      <c r="Z2689" s="11">
        <f>VLOOKUP(X2689,HourlyWages!$A:$B,2,0)</f>
        <v>62</v>
      </c>
      <c r="AA2689">
        <v>1</v>
      </c>
    </row>
    <row r="2690" spans="1:27" x14ac:dyDescent="0.3">
      <c r="A2690" t="b">
        <f>COUNTIF($C$1:C2690, C2690)&gt;1</f>
        <v>0</v>
      </c>
      <c r="B2690" t="b">
        <f>VLOOKUP(C2690,Sheet3!$A:$B,2,0) &gt; 1</f>
        <v>0</v>
      </c>
      <c r="C2690">
        <v>2689</v>
      </c>
      <c r="D2690">
        <v>19457</v>
      </c>
      <c r="E2690" s="4">
        <v>40006</v>
      </c>
      <c r="F2690">
        <v>33</v>
      </c>
      <c r="G2690" s="15">
        <f>I2690*F2690</f>
        <v>4950</v>
      </c>
      <c r="H2690" s="9">
        <v>0.09</v>
      </c>
      <c r="I2690" s="13">
        <f>VLOOKUP($U2690,Pricebook!$A:$D,4,0)</f>
        <v>150</v>
      </c>
      <c r="J2690" s="11">
        <f>G2690*(1-H2690)</f>
        <v>4504.5</v>
      </c>
      <c r="K2690" t="s">
        <v>329</v>
      </c>
      <c r="L2690" t="s">
        <v>207</v>
      </c>
      <c r="M2690" t="str">
        <f>VLOOKUP($L2690,Companies!$A:$G,7,)</f>
        <v>Television Services</v>
      </c>
      <c r="N2690" t="str">
        <f>VLOOKUP($L2690,Companies!$A:$G,6,)</f>
        <v>Consumer Services</v>
      </c>
      <c r="O2690" s="6" t="s">
        <v>1658</v>
      </c>
      <c r="P2690" s="6">
        <v>84041</v>
      </c>
      <c r="Q2690" t="s">
        <v>201</v>
      </c>
      <c r="R2690" t="s">
        <v>23</v>
      </c>
      <c r="S2690" s="4">
        <v>40008</v>
      </c>
      <c r="T2690" s="7">
        <f>S2690-E2690</f>
        <v>2</v>
      </c>
      <c r="U2690" t="s">
        <v>14210</v>
      </c>
      <c r="V2690" s="6" t="s">
        <v>14257</v>
      </c>
      <c r="W2690" t="s">
        <v>14258</v>
      </c>
      <c r="X2690" t="s">
        <v>14185</v>
      </c>
      <c r="Y2690" t="str">
        <f>VLOOKUP(R2690,Managers!$A:$B,2,)</f>
        <v>Bob Turner</v>
      </c>
      <c r="Z2690" s="11">
        <f>VLOOKUP(X2690,HourlyWages!$A:$B,2,0)</f>
        <v>70</v>
      </c>
      <c r="AA2690">
        <v>1</v>
      </c>
    </row>
    <row r="2691" spans="1:27" x14ac:dyDescent="0.3">
      <c r="A2691" t="b">
        <f>COUNTIF($C$1:C2691, C2691)&gt;1</f>
        <v>0</v>
      </c>
      <c r="B2691" t="b">
        <f>VLOOKUP(C2691,Sheet3!$A:$B,2,0) &gt; 1</f>
        <v>0</v>
      </c>
      <c r="C2691">
        <v>2690</v>
      </c>
      <c r="D2691">
        <v>19462</v>
      </c>
      <c r="E2691" s="4">
        <v>40806</v>
      </c>
      <c r="F2691">
        <v>2</v>
      </c>
      <c r="G2691" s="15">
        <f>I2691*F2691</f>
        <v>400</v>
      </c>
      <c r="H2691" s="9">
        <v>0</v>
      </c>
      <c r="I2691" s="13">
        <f>VLOOKUP($U2691,Pricebook!$A:$D,4,0)</f>
        <v>200</v>
      </c>
      <c r="J2691" s="11">
        <f>G2691*(1-H2691)</f>
        <v>400</v>
      </c>
      <c r="K2691" t="s">
        <v>1638</v>
      </c>
      <c r="L2691" t="s">
        <v>165</v>
      </c>
      <c r="M2691" t="str">
        <f>VLOOKUP($L2691,Companies!$A:$G,7,)</f>
        <v>Beverages (Production/Distribution)</v>
      </c>
      <c r="N2691" t="str">
        <f>VLOOKUP($L2691,Companies!$A:$G,6,)</f>
        <v>Consumer Non-Durables</v>
      </c>
      <c r="O2691" s="6" t="s">
        <v>447</v>
      </c>
      <c r="P2691" s="6">
        <v>49509</v>
      </c>
      <c r="Q2691" t="s">
        <v>172</v>
      </c>
      <c r="R2691" t="s">
        <v>16</v>
      </c>
      <c r="S2691" s="4">
        <v>40807</v>
      </c>
      <c r="T2691" s="7">
        <f>S2691-E2691</f>
        <v>1</v>
      </c>
      <c r="U2691" t="s">
        <v>14206</v>
      </c>
      <c r="V2691" s="6" t="s">
        <v>14251</v>
      </c>
      <c r="W2691" t="s">
        <v>14261</v>
      </c>
      <c r="X2691" t="s">
        <v>14200</v>
      </c>
      <c r="Y2691" t="str">
        <f>VLOOKUP(R2691,Managers!$A:$B,2,)</f>
        <v>Josh Martinez</v>
      </c>
      <c r="Z2691" s="11">
        <f>VLOOKUP(X2691,HourlyWages!$A:$B,2,0)</f>
        <v>59</v>
      </c>
      <c r="AA2691">
        <v>1</v>
      </c>
    </row>
    <row r="2692" spans="1:27" x14ac:dyDescent="0.3">
      <c r="A2692" t="b">
        <f>COUNTIF($C$1:C2692, C2692)&gt;1</f>
        <v>0</v>
      </c>
      <c r="B2692" t="b">
        <f>VLOOKUP(C2692,Sheet3!$A:$B,2,0) &gt; 1</f>
        <v>0</v>
      </c>
      <c r="C2692">
        <v>2691</v>
      </c>
      <c r="D2692">
        <v>19492</v>
      </c>
      <c r="E2692" s="4">
        <v>40524</v>
      </c>
      <c r="F2692">
        <v>9</v>
      </c>
      <c r="G2692" s="15">
        <f>I2692*F2692</f>
        <v>1125</v>
      </c>
      <c r="H2692" s="9">
        <v>0.08</v>
      </c>
      <c r="I2692" s="13">
        <f>VLOOKUP($U2692,Pricebook!$A:$D,4,0)</f>
        <v>125</v>
      </c>
      <c r="J2692" s="11">
        <f>G2692*(1-H2692)</f>
        <v>1035</v>
      </c>
      <c r="K2692" t="s">
        <v>2042</v>
      </c>
      <c r="L2692" t="s">
        <v>544</v>
      </c>
      <c r="M2692" t="str">
        <f>VLOOKUP($L2692,Companies!$A:$G,7,)</f>
        <v>Telecommunications Equipment</v>
      </c>
      <c r="N2692" t="str">
        <f>VLOOKUP($L2692,Companies!$A:$G,6,)</f>
        <v>Consumer Services</v>
      </c>
      <c r="O2692" s="6" t="s">
        <v>1719</v>
      </c>
      <c r="P2692" s="6">
        <v>63044</v>
      </c>
      <c r="Q2692" t="s">
        <v>358</v>
      </c>
      <c r="R2692" t="s">
        <v>16</v>
      </c>
      <c r="S2692" s="4">
        <v>40526</v>
      </c>
      <c r="T2692" s="7">
        <f>S2692-E2692</f>
        <v>2</v>
      </c>
      <c r="U2692" t="s">
        <v>14208</v>
      </c>
      <c r="V2692" s="6" t="s">
        <v>14251</v>
      </c>
      <c r="W2692" t="s">
        <v>14252</v>
      </c>
      <c r="X2692" t="s">
        <v>14197</v>
      </c>
      <c r="Y2692" t="str">
        <f>VLOOKUP(R2692,Managers!$A:$B,2,)</f>
        <v>Josh Martinez</v>
      </c>
      <c r="Z2692" s="11">
        <f>VLOOKUP(X2692,HourlyWages!$A:$B,2,0)</f>
        <v>71</v>
      </c>
      <c r="AA2692">
        <v>1</v>
      </c>
    </row>
    <row r="2693" spans="1:27" x14ac:dyDescent="0.3">
      <c r="A2693" t="b">
        <f>COUNTIF($C$1:C2693, C2693)&gt;1</f>
        <v>0</v>
      </c>
      <c r="B2693" t="b">
        <f>VLOOKUP(C2693,Sheet3!$A:$B,2,0) &gt; 1</f>
        <v>0</v>
      </c>
      <c r="C2693">
        <v>2692</v>
      </c>
      <c r="D2693">
        <v>19492</v>
      </c>
      <c r="E2693" s="4">
        <v>40524</v>
      </c>
      <c r="F2693">
        <v>33</v>
      </c>
      <c r="G2693" s="15">
        <f>I2693*F2693</f>
        <v>3960</v>
      </c>
      <c r="H2693" s="9">
        <v>0.02</v>
      </c>
      <c r="I2693" s="13">
        <f>VLOOKUP($U2693,Pricebook!$A:$D,4,0)</f>
        <v>120</v>
      </c>
      <c r="J2693" s="11">
        <f>G2693*(1-H2693)</f>
        <v>3880.7999999999997</v>
      </c>
      <c r="K2693" t="s">
        <v>2042</v>
      </c>
      <c r="L2693" t="s">
        <v>544</v>
      </c>
      <c r="M2693" t="str">
        <f>VLOOKUP($L2693,Companies!$A:$G,7,)</f>
        <v>Telecommunications Equipment</v>
      </c>
      <c r="N2693" t="str">
        <f>VLOOKUP($L2693,Companies!$A:$G,6,)</f>
        <v>Consumer Services</v>
      </c>
      <c r="O2693" s="6" t="s">
        <v>1719</v>
      </c>
      <c r="P2693" s="6">
        <v>63044</v>
      </c>
      <c r="Q2693" t="s">
        <v>358</v>
      </c>
      <c r="R2693" t="s">
        <v>16</v>
      </c>
      <c r="S2693" s="4">
        <v>40525</v>
      </c>
      <c r="T2693" s="7">
        <f>S2693-E2693</f>
        <v>1</v>
      </c>
      <c r="U2693" t="s">
        <v>14212</v>
      </c>
      <c r="V2693" s="6" t="s">
        <v>14251</v>
      </c>
      <c r="W2693" t="s">
        <v>14261</v>
      </c>
      <c r="X2693" t="s">
        <v>14198</v>
      </c>
      <c r="Y2693" t="str">
        <f>VLOOKUP(R2693,Managers!$A:$B,2,)</f>
        <v>Josh Martinez</v>
      </c>
      <c r="Z2693" s="11">
        <f>VLOOKUP(X2693,HourlyWages!$A:$B,2,0)</f>
        <v>51</v>
      </c>
      <c r="AA2693">
        <v>1</v>
      </c>
    </row>
    <row r="2694" spans="1:27" x14ac:dyDescent="0.3">
      <c r="A2694" t="b">
        <f>COUNTIF($C$1:C2694, C2694)&gt;1</f>
        <v>0</v>
      </c>
      <c r="B2694" t="b">
        <f>VLOOKUP(C2694,Sheet3!$A:$B,2,0) &gt; 1</f>
        <v>0</v>
      </c>
      <c r="C2694">
        <v>2693</v>
      </c>
      <c r="D2694">
        <v>19493</v>
      </c>
      <c r="E2694" s="4">
        <v>39846</v>
      </c>
      <c r="F2694">
        <v>31</v>
      </c>
      <c r="G2694" s="15">
        <f>I2694*F2694</f>
        <v>3875</v>
      </c>
      <c r="H2694" s="9">
        <v>0.1</v>
      </c>
      <c r="I2694" s="13">
        <f>VLOOKUP($U2694,Pricebook!$A:$D,4,0)</f>
        <v>125</v>
      </c>
      <c r="J2694" s="11">
        <f>G2694*(1-H2694)</f>
        <v>3487.5</v>
      </c>
      <c r="K2694" t="s">
        <v>1207</v>
      </c>
      <c r="L2694" t="s">
        <v>175</v>
      </c>
      <c r="M2694" t="str">
        <f>VLOOKUP($L2694,Companies!$A:$G,7,)</f>
        <v>Environmental Services</v>
      </c>
      <c r="N2694" t="str">
        <f>VLOOKUP($L2694,Companies!$A:$G,6,)</f>
        <v>Basic Industries</v>
      </c>
      <c r="O2694" s="6" t="s">
        <v>1208</v>
      </c>
      <c r="P2694" s="6">
        <v>44221</v>
      </c>
      <c r="Q2694" t="s">
        <v>210</v>
      </c>
      <c r="R2694" t="s">
        <v>61</v>
      </c>
      <c r="S2694" s="4">
        <v>39847</v>
      </c>
      <c r="T2694" s="7">
        <f>S2694-E2694</f>
        <v>1</v>
      </c>
      <c r="U2694" t="s">
        <v>14209</v>
      </c>
      <c r="V2694" s="6" t="s">
        <v>14251</v>
      </c>
      <c r="W2694" t="s">
        <v>14263</v>
      </c>
      <c r="X2694" t="s">
        <v>14186</v>
      </c>
      <c r="Y2694" t="str">
        <f>VLOOKUP(R2694,Managers!$A:$B,2,)</f>
        <v>Allen Young</v>
      </c>
      <c r="Z2694" s="11">
        <f>VLOOKUP(X2694,HourlyWages!$A:$B,2,0)</f>
        <v>67</v>
      </c>
      <c r="AA2694">
        <v>1</v>
      </c>
    </row>
    <row r="2695" spans="1:27" x14ac:dyDescent="0.3">
      <c r="A2695" t="b">
        <f>COUNTIF($C$1:C2695, C2695)&gt;1</f>
        <v>0</v>
      </c>
      <c r="B2695" t="b">
        <f>VLOOKUP(C2695,Sheet3!$A:$B,2,0) &gt; 1</f>
        <v>0</v>
      </c>
      <c r="C2695">
        <v>2694</v>
      </c>
      <c r="D2695">
        <v>19494</v>
      </c>
      <c r="E2695" s="4">
        <v>40190</v>
      </c>
      <c r="F2695">
        <v>39</v>
      </c>
      <c r="G2695" s="15">
        <f>I2695*F2695</f>
        <v>4875</v>
      </c>
      <c r="H2695" s="9">
        <v>0.05</v>
      </c>
      <c r="I2695" s="13">
        <f>VLOOKUP($U2695,Pricebook!$A:$D,4,0)</f>
        <v>125</v>
      </c>
      <c r="J2695" s="11">
        <f>G2695*(1-H2695)</f>
        <v>4631.25</v>
      </c>
      <c r="K2695" t="s">
        <v>985</v>
      </c>
      <c r="L2695" t="s">
        <v>73</v>
      </c>
      <c r="M2695" t="str">
        <f>VLOOKUP($L2695,Companies!$A:$G,7,)</f>
        <v>Recreational Products/Toys</v>
      </c>
      <c r="N2695" t="str">
        <f>VLOOKUP($L2695,Companies!$A:$G,6,)</f>
        <v>Consumer Non-Durables</v>
      </c>
      <c r="O2695" s="6" t="s">
        <v>1969</v>
      </c>
      <c r="P2695" s="6">
        <v>18103</v>
      </c>
      <c r="Q2695" t="s">
        <v>232</v>
      </c>
      <c r="R2695" t="s">
        <v>61</v>
      </c>
      <c r="S2695" s="4">
        <v>40192</v>
      </c>
      <c r="T2695" s="7">
        <f>S2695-E2695</f>
        <v>2</v>
      </c>
      <c r="U2695" t="s">
        <v>14208</v>
      </c>
      <c r="V2695" s="6" t="s">
        <v>14257</v>
      </c>
      <c r="W2695" t="s">
        <v>14258</v>
      </c>
      <c r="X2695" t="s">
        <v>14190</v>
      </c>
      <c r="Y2695" t="str">
        <f>VLOOKUP(R2695,Managers!$A:$B,2,)</f>
        <v>Allen Young</v>
      </c>
      <c r="Z2695" s="11">
        <f>VLOOKUP(X2695,HourlyWages!$A:$B,2,0)</f>
        <v>67</v>
      </c>
      <c r="AA2695">
        <v>1</v>
      </c>
    </row>
    <row r="2696" spans="1:27" x14ac:dyDescent="0.3">
      <c r="A2696" t="b">
        <f>COUNTIF($C$1:C2696, C2696)&gt;1</f>
        <v>0</v>
      </c>
      <c r="B2696" t="b">
        <f>VLOOKUP(C2696,Sheet3!$A:$B,2,0) &gt; 1</f>
        <v>0</v>
      </c>
      <c r="C2696">
        <v>2695</v>
      </c>
      <c r="D2696">
        <v>19494</v>
      </c>
      <c r="E2696" s="4">
        <v>40190</v>
      </c>
      <c r="F2696">
        <v>2</v>
      </c>
      <c r="G2696" s="15">
        <f>I2696*F2696</f>
        <v>240</v>
      </c>
      <c r="H2696" s="9">
        <v>0.03</v>
      </c>
      <c r="I2696" s="13">
        <f>VLOOKUP($U2696,Pricebook!$A:$D,4,0)</f>
        <v>120</v>
      </c>
      <c r="J2696" s="11">
        <f>G2696*(1-H2696)</f>
        <v>232.79999999999998</v>
      </c>
      <c r="K2696" t="s">
        <v>985</v>
      </c>
      <c r="L2696" t="s">
        <v>73</v>
      </c>
      <c r="M2696" t="str">
        <f>VLOOKUP($L2696,Companies!$A:$G,7,)</f>
        <v>Recreational Products/Toys</v>
      </c>
      <c r="N2696" t="str">
        <f>VLOOKUP($L2696,Companies!$A:$G,6,)</f>
        <v>Consumer Non-Durables</v>
      </c>
      <c r="O2696" s="6" t="s">
        <v>1969</v>
      </c>
      <c r="P2696" s="6">
        <v>18103</v>
      </c>
      <c r="Q2696" t="s">
        <v>232</v>
      </c>
      <c r="R2696" t="s">
        <v>61</v>
      </c>
      <c r="S2696" s="4">
        <v>40193</v>
      </c>
      <c r="T2696" s="7">
        <f>S2696-E2696</f>
        <v>3</v>
      </c>
      <c r="U2696" t="s">
        <v>14212</v>
      </c>
      <c r="V2696" s="6" t="s">
        <v>14257</v>
      </c>
      <c r="W2696" t="s">
        <v>14258</v>
      </c>
      <c r="X2696" t="s">
        <v>14185</v>
      </c>
      <c r="Y2696" t="str">
        <f>VLOOKUP(R2696,Managers!$A:$B,2,)</f>
        <v>Allen Young</v>
      </c>
      <c r="Z2696" s="11">
        <f>VLOOKUP(X2696,HourlyWages!$A:$B,2,0)</f>
        <v>70</v>
      </c>
      <c r="AA2696">
        <v>1</v>
      </c>
    </row>
    <row r="2697" spans="1:27" x14ac:dyDescent="0.3">
      <c r="A2697" t="b">
        <f>COUNTIF($C$1:C2697, C2697)&gt;1</f>
        <v>0</v>
      </c>
      <c r="B2697" t="b">
        <f>VLOOKUP(C2697,Sheet3!$A:$B,2,0) &gt; 1</f>
        <v>0</v>
      </c>
      <c r="C2697">
        <v>2696</v>
      </c>
      <c r="D2697">
        <v>19521</v>
      </c>
      <c r="E2697" s="4">
        <v>40140</v>
      </c>
      <c r="F2697">
        <v>9</v>
      </c>
      <c r="G2697" s="15">
        <f>I2697*F2697</f>
        <v>1800</v>
      </c>
      <c r="H2697" s="9">
        <v>0.02</v>
      </c>
      <c r="I2697" s="13">
        <f>VLOOKUP($U2697,Pricebook!$A:$D,4,0)</f>
        <v>200</v>
      </c>
      <c r="J2697" s="11">
        <f>G2697*(1-H2697)</f>
        <v>1764</v>
      </c>
      <c r="K2697" t="s">
        <v>1775</v>
      </c>
      <c r="L2697" t="s">
        <v>538</v>
      </c>
      <c r="M2697" t="str">
        <f>VLOOKUP($L2697,Companies!$A:$G,7,)</f>
        <v>Major Pharmaceuticals</v>
      </c>
      <c r="N2697" t="str">
        <f>VLOOKUP($L2697,Companies!$A:$G,6,)</f>
        <v>Health Care</v>
      </c>
      <c r="O2697" s="6" t="s">
        <v>2043</v>
      </c>
      <c r="P2697" s="6">
        <v>98902</v>
      </c>
      <c r="Q2697" t="s">
        <v>22</v>
      </c>
      <c r="R2697" t="s">
        <v>23</v>
      </c>
      <c r="S2697" s="4">
        <v>40141</v>
      </c>
      <c r="T2697" s="7">
        <f>S2697-E2697</f>
        <v>1</v>
      </c>
      <c r="U2697" t="s">
        <v>14206</v>
      </c>
      <c r="V2697" s="6" t="s">
        <v>14257</v>
      </c>
      <c r="W2697" t="s">
        <v>14264</v>
      </c>
      <c r="X2697" t="s">
        <v>14187</v>
      </c>
      <c r="Y2697" t="str">
        <f>VLOOKUP(R2697,Managers!$A:$B,2,)</f>
        <v>Bob Turner</v>
      </c>
      <c r="Z2697" s="11">
        <f>VLOOKUP(X2697,HourlyWages!$A:$B,2,0)</f>
        <v>45</v>
      </c>
      <c r="AA2697">
        <v>1</v>
      </c>
    </row>
    <row r="2698" spans="1:27" x14ac:dyDescent="0.3">
      <c r="A2698" t="b">
        <f>COUNTIF($C$1:C2698, C2698)&gt;1</f>
        <v>0</v>
      </c>
      <c r="B2698" t="b">
        <f>VLOOKUP(C2698,Sheet3!$A:$B,2,0) &gt; 1</f>
        <v>0</v>
      </c>
      <c r="C2698">
        <v>2697</v>
      </c>
      <c r="D2698">
        <v>19522</v>
      </c>
      <c r="E2698" s="4">
        <v>40106</v>
      </c>
      <c r="F2698">
        <v>44</v>
      </c>
      <c r="G2698" s="15">
        <f>I2698*F2698</f>
        <v>7040</v>
      </c>
      <c r="H2698" s="9">
        <v>0.06</v>
      </c>
      <c r="I2698" s="13">
        <f>VLOOKUP($U2698,Pricebook!$A:$D,4,0)</f>
        <v>160</v>
      </c>
      <c r="J2698" s="11">
        <f>G2698*(1-H2698)</f>
        <v>6617.5999999999995</v>
      </c>
      <c r="K2698" t="s">
        <v>801</v>
      </c>
      <c r="L2698" t="s">
        <v>374</v>
      </c>
      <c r="M2698" t="str">
        <f>VLOOKUP($L2698,Companies!$A:$G,7,)</f>
        <v>Computer Software: Prepackaged Software</v>
      </c>
      <c r="N2698" t="str">
        <f>VLOOKUP($L2698,Companies!$A:$G,6,)</f>
        <v>Technology</v>
      </c>
      <c r="O2698" s="6" t="s">
        <v>1787</v>
      </c>
      <c r="P2698" s="6">
        <v>14150</v>
      </c>
      <c r="Q2698" t="s">
        <v>60</v>
      </c>
      <c r="R2698" t="s">
        <v>61</v>
      </c>
      <c r="S2698" s="4">
        <v>40107</v>
      </c>
      <c r="T2698" s="7">
        <f>S2698-E2698</f>
        <v>1</v>
      </c>
      <c r="U2698" t="s">
        <v>14218</v>
      </c>
      <c r="V2698" s="6" t="s">
        <v>14251</v>
      </c>
      <c r="W2698" t="s">
        <v>14253</v>
      </c>
      <c r="X2698" t="s">
        <v>14192</v>
      </c>
      <c r="Y2698" t="str">
        <f>VLOOKUP(R2698,Managers!$A:$B,2,)</f>
        <v>Allen Young</v>
      </c>
      <c r="Z2698" s="11">
        <f>VLOOKUP(X2698,HourlyWages!$A:$B,2,0)</f>
        <v>75</v>
      </c>
      <c r="AA2698">
        <v>1</v>
      </c>
    </row>
    <row r="2699" spans="1:27" x14ac:dyDescent="0.3">
      <c r="A2699" t="b">
        <f>COUNTIF($C$1:C2699, C2699)&gt;1</f>
        <v>0</v>
      </c>
      <c r="B2699" t="b">
        <f>VLOOKUP(C2699,Sheet3!$A:$B,2,0) &gt; 1</f>
        <v>0</v>
      </c>
      <c r="C2699">
        <v>2698</v>
      </c>
      <c r="D2699">
        <v>19522</v>
      </c>
      <c r="E2699" s="4">
        <v>40106</v>
      </c>
      <c r="F2699">
        <v>37</v>
      </c>
      <c r="G2699" s="15">
        <f>I2699*F2699</f>
        <v>4440</v>
      </c>
      <c r="H2699" s="9">
        <v>0.06</v>
      </c>
      <c r="I2699" s="13">
        <f>VLOOKUP($U2699,Pricebook!$A:$D,4,0)</f>
        <v>120</v>
      </c>
      <c r="J2699" s="11">
        <f>G2699*(1-H2699)</f>
        <v>4173.5999999999995</v>
      </c>
      <c r="K2699" t="s">
        <v>801</v>
      </c>
      <c r="L2699" t="s">
        <v>374</v>
      </c>
      <c r="M2699" t="str">
        <f>VLOOKUP($L2699,Companies!$A:$G,7,)</f>
        <v>Computer Software: Prepackaged Software</v>
      </c>
      <c r="N2699" t="str">
        <f>VLOOKUP($L2699,Companies!$A:$G,6,)</f>
        <v>Technology</v>
      </c>
      <c r="O2699" s="6" t="s">
        <v>1787</v>
      </c>
      <c r="P2699" s="6">
        <v>14150</v>
      </c>
      <c r="Q2699" t="s">
        <v>60</v>
      </c>
      <c r="R2699" t="s">
        <v>61</v>
      </c>
      <c r="S2699" s="4">
        <v>40107</v>
      </c>
      <c r="T2699" s="7">
        <f>S2699-E2699</f>
        <v>1</v>
      </c>
      <c r="U2699" t="s">
        <v>14212</v>
      </c>
      <c r="V2699" s="6" t="s">
        <v>14251</v>
      </c>
      <c r="W2699" t="s">
        <v>14260</v>
      </c>
      <c r="X2699" t="s">
        <v>14194</v>
      </c>
      <c r="Y2699" t="str">
        <f>VLOOKUP(R2699,Managers!$A:$B,2,)</f>
        <v>Allen Young</v>
      </c>
      <c r="Z2699" s="11">
        <f>VLOOKUP(X2699,HourlyWages!$A:$B,2,0)</f>
        <v>71</v>
      </c>
      <c r="AA2699">
        <v>1</v>
      </c>
    </row>
    <row r="2700" spans="1:27" x14ac:dyDescent="0.3">
      <c r="A2700" t="b">
        <f>COUNTIF($C$1:C2700, C2700)&gt;1</f>
        <v>0</v>
      </c>
      <c r="B2700" t="b">
        <f>VLOOKUP(C2700,Sheet3!$A:$B,2,0) &gt; 1</f>
        <v>0</v>
      </c>
      <c r="C2700">
        <v>2699</v>
      </c>
      <c r="D2700">
        <v>19523</v>
      </c>
      <c r="E2700" s="4">
        <v>40877</v>
      </c>
      <c r="F2700">
        <v>44</v>
      </c>
      <c r="G2700" s="15">
        <f>I2700*F2700</f>
        <v>4840</v>
      </c>
      <c r="H2700" s="9">
        <v>0.04</v>
      </c>
      <c r="I2700" s="13">
        <f>VLOOKUP($U2700,Pricebook!$A:$D,4,0)</f>
        <v>110</v>
      </c>
      <c r="J2700" s="11">
        <f>G2700*(1-H2700)</f>
        <v>4646.3999999999996</v>
      </c>
      <c r="K2700" t="s">
        <v>2044</v>
      </c>
      <c r="L2700" t="s">
        <v>50</v>
      </c>
      <c r="M2700" t="str">
        <f>VLOOKUP($L2700,Companies!$A:$G,7,)</f>
        <v>Semiconductors</v>
      </c>
      <c r="N2700" t="str">
        <f>VLOOKUP($L2700,Companies!$A:$G,6,)</f>
        <v>Technology</v>
      </c>
      <c r="O2700" s="6" t="s">
        <v>2045</v>
      </c>
      <c r="P2700" s="6">
        <v>17112</v>
      </c>
      <c r="Q2700" t="s">
        <v>232</v>
      </c>
      <c r="R2700" t="s">
        <v>61</v>
      </c>
      <c r="S2700" s="4">
        <v>40878</v>
      </c>
      <c r="T2700" s="7">
        <f>S2700-E2700</f>
        <v>1</v>
      </c>
      <c r="U2700" t="s">
        <v>14215</v>
      </c>
      <c r="V2700" s="6" t="s">
        <v>14251</v>
      </c>
      <c r="W2700" t="s">
        <v>14260</v>
      </c>
      <c r="X2700" t="s">
        <v>14201</v>
      </c>
      <c r="Y2700" t="str">
        <f>VLOOKUP(R2700,Managers!$A:$B,2,)</f>
        <v>Allen Young</v>
      </c>
      <c r="Z2700" s="11">
        <f>VLOOKUP(X2700,HourlyWages!$A:$B,2,0)</f>
        <v>53</v>
      </c>
      <c r="AA2700">
        <v>1</v>
      </c>
    </row>
    <row r="2701" spans="1:27" x14ac:dyDescent="0.3">
      <c r="A2701" t="b">
        <f>COUNTIF($C$1:C2701, C2701)&gt;1</f>
        <v>0</v>
      </c>
      <c r="B2701" t="b">
        <f>VLOOKUP(C2701,Sheet3!$A:$B,2,0) &gt; 1</f>
        <v>0</v>
      </c>
      <c r="C2701">
        <v>2700</v>
      </c>
      <c r="D2701">
        <v>19524</v>
      </c>
      <c r="E2701" s="4">
        <v>40192</v>
      </c>
      <c r="F2701">
        <v>9</v>
      </c>
      <c r="G2701" s="15">
        <f>I2701*F2701</f>
        <v>1260</v>
      </c>
      <c r="H2701" s="9">
        <v>7.0000000000000007E-2</v>
      </c>
      <c r="I2701" s="13">
        <f>VLOOKUP($U2701,Pricebook!$A:$D,4,0)</f>
        <v>140</v>
      </c>
      <c r="J2701" s="11">
        <f>G2701*(1-H2701)</f>
        <v>1171.8</v>
      </c>
      <c r="K2701" t="s">
        <v>2046</v>
      </c>
      <c r="L2701" t="s">
        <v>41</v>
      </c>
      <c r="M2701" t="str">
        <f>VLOOKUP($L2701,Companies!$A:$G,7,)</f>
        <v>EDP Services</v>
      </c>
      <c r="N2701" t="str">
        <f>VLOOKUP($L2701,Companies!$A:$G,6,)</f>
        <v>Technology</v>
      </c>
      <c r="O2701" s="6" t="s">
        <v>2047</v>
      </c>
      <c r="P2701" s="6">
        <v>93277</v>
      </c>
      <c r="Q2701" t="s">
        <v>114</v>
      </c>
      <c r="R2701" t="s">
        <v>23</v>
      </c>
      <c r="S2701" s="4">
        <v>40193</v>
      </c>
      <c r="T2701" s="7">
        <f>S2701-E2701</f>
        <v>1</v>
      </c>
      <c r="U2701" t="s">
        <v>14207</v>
      </c>
      <c r="V2701" s="6" t="s">
        <v>14257</v>
      </c>
      <c r="W2701" t="s">
        <v>14264</v>
      </c>
      <c r="X2701" t="s">
        <v>14202</v>
      </c>
      <c r="Y2701" t="str">
        <f>VLOOKUP(R2701,Managers!$A:$B,2,)</f>
        <v>Bob Turner</v>
      </c>
      <c r="Z2701" s="11">
        <f>VLOOKUP(X2701,HourlyWages!$A:$B,2,0)</f>
        <v>71</v>
      </c>
      <c r="AA2701">
        <v>1</v>
      </c>
    </row>
    <row r="2702" spans="1:27" x14ac:dyDescent="0.3">
      <c r="A2702" t="b">
        <f>COUNTIF($C$1:C2702, C2702)&gt;1</f>
        <v>0</v>
      </c>
      <c r="B2702" t="b">
        <f>VLOOKUP(C2702,Sheet3!$A:$B,2,0) &gt; 1</f>
        <v>0</v>
      </c>
      <c r="C2702">
        <v>2701</v>
      </c>
      <c r="D2702">
        <v>19555</v>
      </c>
      <c r="E2702" s="4">
        <v>40220</v>
      </c>
      <c r="F2702">
        <v>36</v>
      </c>
      <c r="G2702" s="15">
        <f>I2702*F2702</f>
        <v>3960</v>
      </c>
      <c r="H2702" s="9">
        <v>0.08</v>
      </c>
      <c r="I2702" s="13">
        <f>VLOOKUP($U2702,Pricebook!$A:$D,4,0)</f>
        <v>110</v>
      </c>
      <c r="J2702" s="11">
        <f>G2702*(1-H2702)</f>
        <v>3643.2000000000003</v>
      </c>
      <c r="K2702" t="s">
        <v>481</v>
      </c>
      <c r="L2702" t="s">
        <v>482</v>
      </c>
      <c r="M2702" t="str">
        <f>VLOOKUP($L2702,Companies!$A:$G,7,)</f>
        <v>Television Services</v>
      </c>
      <c r="N2702" t="str">
        <f>VLOOKUP($L2702,Companies!$A:$G,6,)</f>
        <v>Consumer Services</v>
      </c>
      <c r="O2702" s="6" t="s">
        <v>483</v>
      </c>
      <c r="P2702" s="6">
        <v>80134</v>
      </c>
      <c r="Q2702" t="s">
        <v>237</v>
      </c>
      <c r="R2702" t="s">
        <v>23</v>
      </c>
      <c r="S2702" s="4">
        <v>40224</v>
      </c>
      <c r="T2702" s="7">
        <f>S2702-E2702</f>
        <v>4</v>
      </c>
      <c r="U2702" t="s">
        <v>14215</v>
      </c>
      <c r="V2702" s="6" t="s">
        <v>14257</v>
      </c>
      <c r="W2702" t="s">
        <v>14258</v>
      </c>
      <c r="X2702" t="s">
        <v>14198</v>
      </c>
      <c r="Y2702" t="str">
        <f>VLOOKUP(R2702,Managers!$A:$B,2,)</f>
        <v>Bob Turner</v>
      </c>
      <c r="Z2702" s="11">
        <f>VLOOKUP(X2702,HourlyWages!$A:$B,2,0)</f>
        <v>51</v>
      </c>
      <c r="AA2702">
        <v>1</v>
      </c>
    </row>
    <row r="2703" spans="1:27" x14ac:dyDescent="0.3">
      <c r="A2703" t="b">
        <f>COUNTIF($C$1:C2703, C2703)&gt;1</f>
        <v>0</v>
      </c>
      <c r="B2703" t="b">
        <f>VLOOKUP(C2703,Sheet3!$A:$B,2,0) &gt; 1</f>
        <v>0</v>
      </c>
      <c r="C2703">
        <v>2702</v>
      </c>
      <c r="D2703">
        <v>19555</v>
      </c>
      <c r="E2703" s="4">
        <v>40220</v>
      </c>
      <c r="F2703">
        <v>8</v>
      </c>
      <c r="G2703" s="15">
        <f>I2703*F2703</f>
        <v>880</v>
      </c>
      <c r="H2703" s="9">
        <v>0</v>
      </c>
      <c r="I2703" s="13">
        <f>VLOOKUP($U2703,Pricebook!$A:$D,4,0)</f>
        <v>110</v>
      </c>
      <c r="J2703" s="11">
        <f>G2703*(1-H2703)</f>
        <v>880</v>
      </c>
      <c r="K2703" t="s">
        <v>481</v>
      </c>
      <c r="L2703" t="s">
        <v>482</v>
      </c>
      <c r="M2703" t="str">
        <f>VLOOKUP($L2703,Companies!$A:$G,7,)</f>
        <v>Television Services</v>
      </c>
      <c r="N2703" t="str">
        <f>VLOOKUP($L2703,Companies!$A:$G,6,)</f>
        <v>Consumer Services</v>
      </c>
      <c r="O2703" s="6" t="s">
        <v>830</v>
      </c>
      <c r="P2703" s="6">
        <v>81001</v>
      </c>
      <c r="Q2703" t="s">
        <v>237</v>
      </c>
      <c r="R2703" t="s">
        <v>23</v>
      </c>
      <c r="S2703" s="4">
        <v>40227</v>
      </c>
      <c r="T2703" s="7">
        <f>S2703-E2703</f>
        <v>7</v>
      </c>
      <c r="U2703" t="s">
        <v>14215</v>
      </c>
      <c r="V2703" s="6" t="s">
        <v>14251</v>
      </c>
      <c r="W2703" t="s">
        <v>14253</v>
      </c>
      <c r="X2703" t="s">
        <v>14186</v>
      </c>
      <c r="Y2703" t="str">
        <f>VLOOKUP(R2703,Managers!$A:$B,2,)</f>
        <v>Bob Turner</v>
      </c>
      <c r="Z2703" s="11">
        <f>VLOOKUP(X2703,HourlyWages!$A:$B,2,0)</f>
        <v>67</v>
      </c>
      <c r="AA2703">
        <v>1</v>
      </c>
    </row>
    <row r="2704" spans="1:27" x14ac:dyDescent="0.3">
      <c r="A2704" t="b">
        <f>COUNTIF($C$1:C2704, C2704)&gt;1</f>
        <v>0</v>
      </c>
      <c r="B2704" t="b">
        <f>VLOOKUP(C2704,Sheet3!$A:$B,2,0) &gt; 1</f>
        <v>0</v>
      </c>
      <c r="C2704">
        <v>2703</v>
      </c>
      <c r="D2704">
        <v>19556</v>
      </c>
      <c r="E2704" s="4">
        <v>40542</v>
      </c>
      <c r="F2704">
        <v>45</v>
      </c>
      <c r="G2704" s="15">
        <f>I2704*F2704</f>
        <v>5625</v>
      </c>
      <c r="H2704" s="9">
        <v>7.0000000000000007E-2</v>
      </c>
      <c r="I2704" s="13">
        <f>VLOOKUP($U2704,Pricebook!$A:$D,4,0)</f>
        <v>125</v>
      </c>
      <c r="J2704" s="11">
        <f>G2704*(1-H2704)</f>
        <v>5231.25</v>
      </c>
      <c r="K2704" t="s">
        <v>767</v>
      </c>
      <c r="L2704" t="s">
        <v>520</v>
      </c>
      <c r="M2704" t="str">
        <f>VLOOKUP($L2704,Companies!$A:$G,7,)</f>
        <v>Computer Software: Prepackaged Software</v>
      </c>
      <c r="N2704" t="str">
        <f>VLOOKUP($L2704,Companies!$A:$G,6,)</f>
        <v>Technology</v>
      </c>
      <c r="O2704" s="6" t="s">
        <v>768</v>
      </c>
      <c r="P2704" s="6">
        <v>95051</v>
      </c>
      <c r="Q2704" t="s">
        <v>114</v>
      </c>
      <c r="R2704" t="s">
        <v>23</v>
      </c>
      <c r="S2704" s="4">
        <v>40559</v>
      </c>
      <c r="T2704" s="7">
        <f>S2704-E2704</f>
        <v>17</v>
      </c>
      <c r="U2704" t="s">
        <v>14221</v>
      </c>
      <c r="V2704" s="6" t="s">
        <v>14251</v>
      </c>
      <c r="W2704" t="s">
        <v>14252</v>
      </c>
      <c r="X2704" t="s">
        <v>14198</v>
      </c>
      <c r="Y2704" t="str">
        <f>VLOOKUP(R2704,Managers!$A:$B,2,)</f>
        <v>Bob Turner</v>
      </c>
      <c r="Z2704" s="11">
        <f>VLOOKUP(X2704,HourlyWages!$A:$B,2,0)</f>
        <v>51</v>
      </c>
      <c r="AA2704">
        <v>1</v>
      </c>
    </row>
    <row r="2705" spans="1:27" x14ac:dyDescent="0.3">
      <c r="A2705" t="b">
        <f>COUNTIF($C$1:C2705, C2705)&gt;1</f>
        <v>0</v>
      </c>
      <c r="B2705" t="b">
        <f>VLOOKUP(C2705,Sheet3!$A:$B,2,0) &gt; 1</f>
        <v>0</v>
      </c>
      <c r="C2705">
        <v>2704</v>
      </c>
      <c r="D2705">
        <v>19556</v>
      </c>
      <c r="E2705" s="4">
        <v>40542</v>
      </c>
      <c r="F2705">
        <v>22</v>
      </c>
      <c r="G2705" s="15">
        <f>I2705*F2705</f>
        <v>2420</v>
      </c>
      <c r="H2705" s="9">
        <v>0.09</v>
      </c>
      <c r="I2705" s="13">
        <f>VLOOKUP($U2705,Pricebook!$A:$D,4,0)</f>
        <v>110</v>
      </c>
      <c r="J2705" s="11">
        <f>G2705*(1-H2705)</f>
        <v>2202.2000000000003</v>
      </c>
      <c r="K2705" t="s">
        <v>767</v>
      </c>
      <c r="L2705" t="s">
        <v>520</v>
      </c>
      <c r="M2705" t="str">
        <f>VLOOKUP($L2705,Companies!$A:$G,7,)</f>
        <v>Computer Software: Prepackaged Software</v>
      </c>
      <c r="N2705" t="str">
        <f>VLOOKUP($L2705,Companies!$A:$G,6,)</f>
        <v>Technology</v>
      </c>
      <c r="O2705" s="6" t="s">
        <v>768</v>
      </c>
      <c r="P2705" s="6">
        <v>95051</v>
      </c>
      <c r="Q2705" t="s">
        <v>114</v>
      </c>
      <c r="R2705" t="s">
        <v>23</v>
      </c>
      <c r="S2705" s="4">
        <v>40553</v>
      </c>
      <c r="T2705" s="7">
        <f>S2705-E2705</f>
        <v>11</v>
      </c>
      <c r="U2705" t="s">
        <v>14215</v>
      </c>
      <c r="V2705" s="6" t="s">
        <v>14251</v>
      </c>
      <c r="W2705" t="s">
        <v>14267</v>
      </c>
      <c r="X2705" t="s">
        <v>14196</v>
      </c>
      <c r="Y2705" t="str">
        <f>VLOOKUP(R2705,Managers!$A:$B,2,)</f>
        <v>Bob Turner</v>
      </c>
      <c r="Z2705" s="11">
        <f>VLOOKUP(X2705,HourlyWages!$A:$B,2,0)</f>
        <v>58</v>
      </c>
      <c r="AA2705">
        <v>1</v>
      </c>
    </row>
    <row r="2706" spans="1:27" x14ac:dyDescent="0.3">
      <c r="A2706" t="b">
        <f>COUNTIF($C$1:C2706, C2706)&gt;1</f>
        <v>0</v>
      </c>
      <c r="B2706" t="b">
        <f>VLOOKUP(C2706,Sheet3!$A:$B,2,0) &gt; 1</f>
        <v>0</v>
      </c>
      <c r="C2706">
        <v>2705</v>
      </c>
      <c r="D2706">
        <v>19556</v>
      </c>
      <c r="E2706" s="4">
        <v>40542</v>
      </c>
      <c r="F2706">
        <v>35</v>
      </c>
      <c r="G2706" s="15">
        <f>I2706*F2706</f>
        <v>5250</v>
      </c>
      <c r="H2706" s="9">
        <v>0.08</v>
      </c>
      <c r="I2706" s="13">
        <f>VLOOKUP($U2706,Pricebook!$A:$D,4,0)</f>
        <v>150</v>
      </c>
      <c r="J2706" s="11">
        <f>G2706*(1-H2706)</f>
        <v>4830</v>
      </c>
      <c r="K2706" t="s">
        <v>767</v>
      </c>
      <c r="L2706" t="s">
        <v>520</v>
      </c>
      <c r="M2706" t="str">
        <f>VLOOKUP($L2706,Companies!$A:$G,7,)</f>
        <v>Computer Software: Prepackaged Software</v>
      </c>
      <c r="N2706" t="str">
        <f>VLOOKUP($L2706,Companies!$A:$G,6,)</f>
        <v>Technology</v>
      </c>
      <c r="O2706" s="6" t="s">
        <v>768</v>
      </c>
      <c r="P2706" s="6">
        <v>95051</v>
      </c>
      <c r="Q2706" t="s">
        <v>114</v>
      </c>
      <c r="R2706" t="s">
        <v>23</v>
      </c>
      <c r="S2706" s="4">
        <v>40570</v>
      </c>
      <c r="T2706" s="7">
        <f>S2706-E2706</f>
        <v>28</v>
      </c>
      <c r="U2706" t="s">
        <v>14210</v>
      </c>
      <c r="V2706" s="6" t="s">
        <v>14254</v>
      </c>
      <c r="W2706" t="s">
        <v>14256</v>
      </c>
      <c r="X2706" t="s">
        <v>14196</v>
      </c>
      <c r="Y2706" t="str">
        <f>VLOOKUP(R2706,Managers!$A:$B,2,)</f>
        <v>Bob Turner</v>
      </c>
      <c r="Z2706" s="11">
        <f>VLOOKUP(X2706,HourlyWages!$A:$B,2,0)</f>
        <v>58</v>
      </c>
      <c r="AA2706">
        <v>1</v>
      </c>
    </row>
    <row r="2707" spans="1:27" x14ac:dyDescent="0.3">
      <c r="A2707" t="b">
        <f>COUNTIF($C$1:C2707, C2707)&gt;1</f>
        <v>0</v>
      </c>
      <c r="B2707" t="b">
        <f>VLOOKUP(C2707,Sheet3!$A:$B,2,0) &gt; 1</f>
        <v>0</v>
      </c>
      <c r="C2707">
        <v>2706</v>
      </c>
      <c r="D2707">
        <v>19557</v>
      </c>
      <c r="E2707" s="4">
        <v>40846</v>
      </c>
      <c r="F2707">
        <v>26</v>
      </c>
      <c r="G2707" s="15">
        <f>I2707*F2707</f>
        <v>3640</v>
      </c>
      <c r="H2707" s="9">
        <v>0.08</v>
      </c>
      <c r="I2707" s="13">
        <f>VLOOKUP($U2707,Pricebook!$A:$D,4,0)</f>
        <v>140</v>
      </c>
      <c r="J2707" s="11">
        <f>G2707*(1-H2707)</f>
        <v>3348.8</v>
      </c>
      <c r="K2707" t="s">
        <v>240</v>
      </c>
      <c r="L2707" t="s">
        <v>241</v>
      </c>
      <c r="M2707" t="str">
        <f>VLOOKUP($L2707,Companies!$A:$G,7,)</f>
        <v>Computer Software: Prepackaged Software</v>
      </c>
      <c r="N2707" t="str">
        <f>VLOOKUP($L2707,Companies!$A:$G,6,)</f>
        <v>Technology</v>
      </c>
      <c r="O2707" s="6" t="s">
        <v>521</v>
      </c>
      <c r="P2707" s="6">
        <v>32174</v>
      </c>
      <c r="Q2707" t="s">
        <v>101</v>
      </c>
      <c r="R2707" t="s">
        <v>34</v>
      </c>
      <c r="S2707" s="4">
        <v>40850</v>
      </c>
      <c r="T2707" s="7">
        <f>S2707-E2707</f>
        <v>4</v>
      </c>
      <c r="U2707" t="s">
        <v>14213</v>
      </c>
      <c r="V2707" s="6" t="s">
        <v>14254</v>
      </c>
      <c r="W2707" t="s">
        <v>14269</v>
      </c>
      <c r="X2707" t="s">
        <v>14203</v>
      </c>
      <c r="Y2707" t="str">
        <f>VLOOKUP(R2707,Managers!$A:$B,2,)</f>
        <v>Frank Mitchell</v>
      </c>
      <c r="Z2707" s="11">
        <f>VLOOKUP(X2707,HourlyWages!$A:$B,2,0)</f>
        <v>62</v>
      </c>
      <c r="AA2707">
        <v>1</v>
      </c>
    </row>
    <row r="2708" spans="1:27" x14ac:dyDescent="0.3">
      <c r="A2708" t="b">
        <f>COUNTIF($C$1:C2708, C2708)&gt;1</f>
        <v>0</v>
      </c>
      <c r="B2708" t="b">
        <f>VLOOKUP(C2708,Sheet3!$A:$B,2,0) &gt; 1</f>
        <v>0</v>
      </c>
      <c r="C2708">
        <v>2707</v>
      </c>
      <c r="D2708">
        <v>19557</v>
      </c>
      <c r="E2708" s="4">
        <v>40846</v>
      </c>
      <c r="F2708">
        <v>9</v>
      </c>
      <c r="G2708" s="15">
        <f>I2708*F2708</f>
        <v>1800</v>
      </c>
      <c r="H2708" s="9">
        <v>0.05</v>
      </c>
      <c r="I2708" s="13">
        <f>VLOOKUP($U2708,Pricebook!$A:$D,4,0)</f>
        <v>200</v>
      </c>
      <c r="J2708" s="11">
        <f>G2708*(1-H2708)</f>
        <v>1710</v>
      </c>
      <c r="K2708" t="s">
        <v>240</v>
      </c>
      <c r="L2708" t="s">
        <v>241</v>
      </c>
      <c r="M2708" t="str">
        <f>VLOOKUP($L2708,Companies!$A:$G,7,)</f>
        <v>Computer Software: Prepackaged Software</v>
      </c>
      <c r="N2708" t="str">
        <f>VLOOKUP($L2708,Companies!$A:$G,6,)</f>
        <v>Technology</v>
      </c>
      <c r="O2708" s="6" t="s">
        <v>521</v>
      </c>
      <c r="P2708" s="6">
        <v>32174</v>
      </c>
      <c r="Q2708" t="s">
        <v>101</v>
      </c>
      <c r="R2708" t="s">
        <v>34</v>
      </c>
      <c r="S2708" s="4">
        <v>40846</v>
      </c>
      <c r="T2708" s="7">
        <f>S2708-E2708</f>
        <v>0</v>
      </c>
      <c r="U2708" t="s">
        <v>14206</v>
      </c>
      <c r="V2708" s="6" t="s">
        <v>14257</v>
      </c>
      <c r="W2708" t="s">
        <v>14258</v>
      </c>
      <c r="X2708" t="s">
        <v>14201</v>
      </c>
      <c r="Y2708" t="str">
        <f>VLOOKUP(R2708,Managers!$A:$B,2,)</f>
        <v>Frank Mitchell</v>
      </c>
      <c r="Z2708" s="11">
        <f>VLOOKUP(X2708,HourlyWages!$A:$B,2,0)</f>
        <v>53</v>
      </c>
      <c r="AA2708">
        <v>1</v>
      </c>
    </row>
    <row r="2709" spans="1:27" x14ac:dyDescent="0.3">
      <c r="A2709" t="b">
        <f>COUNTIF($C$1:C2709, C2709)&gt;1</f>
        <v>0</v>
      </c>
      <c r="B2709" t="b">
        <f>VLOOKUP(C2709,Sheet3!$A:$B,2,0) &gt; 1</f>
        <v>0</v>
      </c>
      <c r="C2709">
        <v>2708</v>
      </c>
      <c r="D2709">
        <v>19558</v>
      </c>
      <c r="E2709" s="4">
        <v>40599</v>
      </c>
      <c r="F2709">
        <v>2</v>
      </c>
      <c r="G2709" s="15">
        <f>I2709*F2709</f>
        <v>280</v>
      </c>
      <c r="H2709" s="9">
        <v>0.04</v>
      </c>
      <c r="I2709" s="13">
        <f>VLOOKUP($U2709,Pricebook!$A:$D,4,0)</f>
        <v>140</v>
      </c>
      <c r="J2709" s="11">
        <f>G2709*(1-H2709)</f>
        <v>268.8</v>
      </c>
      <c r="K2709" t="s">
        <v>1138</v>
      </c>
      <c r="L2709" t="s">
        <v>487</v>
      </c>
      <c r="M2709" t="str">
        <f>VLOOKUP($L2709,Companies!$A:$G,7,)</f>
        <v>Computer Software: Programming, Data Processing</v>
      </c>
      <c r="N2709" t="str">
        <f>VLOOKUP($L2709,Companies!$A:$G,6,)</f>
        <v>Technology</v>
      </c>
      <c r="O2709" s="6" t="s">
        <v>2048</v>
      </c>
      <c r="P2709" s="6" t="s">
        <v>2049</v>
      </c>
      <c r="Q2709" t="s">
        <v>87</v>
      </c>
      <c r="R2709" t="s">
        <v>61</v>
      </c>
      <c r="S2709" s="4">
        <v>40602</v>
      </c>
      <c r="T2709" s="7">
        <f>S2709-E2709</f>
        <v>3</v>
      </c>
      <c r="U2709" t="s">
        <v>14213</v>
      </c>
      <c r="V2709" s="6" t="s">
        <v>14251</v>
      </c>
      <c r="W2709" t="s">
        <v>14266</v>
      </c>
      <c r="X2709" t="s">
        <v>14193</v>
      </c>
      <c r="Y2709" t="str">
        <f>VLOOKUP(R2709,Managers!$A:$B,2,)</f>
        <v>Allen Young</v>
      </c>
      <c r="Z2709" s="11">
        <f>VLOOKUP(X2709,HourlyWages!$A:$B,2,0)</f>
        <v>57</v>
      </c>
      <c r="AA2709">
        <v>1</v>
      </c>
    </row>
    <row r="2710" spans="1:27" x14ac:dyDescent="0.3">
      <c r="A2710" t="b">
        <f>COUNTIF($C$1:C2710, C2710)&gt;1</f>
        <v>0</v>
      </c>
      <c r="B2710" t="b">
        <f>VLOOKUP(C2710,Sheet3!$A:$B,2,0) &gt; 1</f>
        <v>0</v>
      </c>
      <c r="C2710">
        <v>2709</v>
      </c>
      <c r="D2710">
        <v>19559</v>
      </c>
      <c r="E2710" s="4">
        <v>40283</v>
      </c>
      <c r="F2710">
        <v>31</v>
      </c>
      <c r="G2710" s="15">
        <f>I2710*F2710</f>
        <v>3410</v>
      </c>
      <c r="H2710" s="9">
        <v>0.01</v>
      </c>
      <c r="I2710" s="13">
        <f>VLOOKUP($U2710,Pricebook!$A:$D,4,0)</f>
        <v>110</v>
      </c>
      <c r="J2710" s="11">
        <f>G2710*(1-H2710)</f>
        <v>3375.9</v>
      </c>
      <c r="K2710" t="s">
        <v>1477</v>
      </c>
      <c r="L2710" t="s">
        <v>576</v>
      </c>
      <c r="M2710" t="str">
        <f>VLOOKUP($L2710,Companies!$A:$G,7,)</f>
        <v>Clothing/Shoe/Accessory Stores</v>
      </c>
      <c r="N2710" t="str">
        <f>VLOOKUP($L2710,Companies!$A:$G,6,)</f>
        <v>Consumer Services</v>
      </c>
      <c r="O2710" s="6" t="s">
        <v>1478</v>
      </c>
      <c r="P2710" s="6">
        <v>88101</v>
      </c>
      <c r="Q2710" t="s">
        <v>52</v>
      </c>
      <c r="R2710" t="s">
        <v>23</v>
      </c>
      <c r="S2710" s="4">
        <v>40285</v>
      </c>
      <c r="T2710" s="7">
        <f>S2710-E2710</f>
        <v>2</v>
      </c>
      <c r="U2710" t="s">
        <v>14215</v>
      </c>
      <c r="V2710" s="6" t="s">
        <v>14254</v>
      </c>
      <c r="W2710" t="s">
        <v>14255</v>
      </c>
      <c r="X2710" t="s">
        <v>14193</v>
      </c>
      <c r="Y2710" t="str">
        <f>VLOOKUP(R2710,Managers!$A:$B,2,)</f>
        <v>Bob Turner</v>
      </c>
      <c r="Z2710" s="11">
        <f>VLOOKUP(X2710,HourlyWages!$A:$B,2,0)</f>
        <v>57</v>
      </c>
      <c r="AA2710">
        <v>1</v>
      </c>
    </row>
    <row r="2711" spans="1:27" x14ac:dyDescent="0.3">
      <c r="A2711" t="b">
        <f>COUNTIF($C$1:C2711, C2711)&gt;1</f>
        <v>0</v>
      </c>
      <c r="B2711" t="b">
        <f>VLOOKUP(C2711,Sheet3!$A:$B,2,0) &gt; 1</f>
        <v>0</v>
      </c>
      <c r="C2711">
        <v>2710</v>
      </c>
      <c r="D2711">
        <v>19559</v>
      </c>
      <c r="E2711" s="4">
        <v>40283</v>
      </c>
      <c r="F2711">
        <v>18</v>
      </c>
      <c r="G2711" s="15">
        <f>I2711*F2711</f>
        <v>2700</v>
      </c>
      <c r="H2711" s="9">
        <v>0.02</v>
      </c>
      <c r="I2711" s="13">
        <f>VLOOKUP($U2711,Pricebook!$A:$D,4,0)</f>
        <v>150</v>
      </c>
      <c r="J2711" s="11">
        <f>G2711*(1-H2711)</f>
        <v>2646</v>
      </c>
      <c r="K2711" t="s">
        <v>1477</v>
      </c>
      <c r="L2711" t="s">
        <v>576</v>
      </c>
      <c r="M2711" t="str">
        <f>VLOOKUP($L2711,Companies!$A:$G,7,)</f>
        <v>Clothing/Shoe/Accessory Stores</v>
      </c>
      <c r="N2711" t="str">
        <f>VLOOKUP($L2711,Companies!$A:$G,6,)</f>
        <v>Consumer Services</v>
      </c>
      <c r="O2711" s="6" t="s">
        <v>1478</v>
      </c>
      <c r="P2711" s="6">
        <v>88101</v>
      </c>
      <c r="Q2711" t="s">
        <v>52</v>
      </c>
      <c r="R2711" t="s">
        <v>23</v>
      </c>
      <c r="S2711" s="4">
        <v>40284</v>
      </c>
      <c r="T2711" s="7">
        <f>S2711-E2711</f>
        <v>1</v>
      </c>
      <c r="U2711" t="s">
        <v>14210</v>
      </c>
      <c r="V2711" s="6" t="s">
        <v>14257</v>
      </c>
      <c r="W2711" t="s">
        <v>14259</v>
      </c>
      <c r="X2711" t="s">
        <v>14203</v>
      </c>
      <c r="Y2711" t="str">
        <f>VLOOKUP(R2711,Managers!$A:$B,2,)</f>
        <v>Bob Turner</v>
      </c>
      <c r="Z2711" s="11">
        <f>VLOOKUP(X2711,HourlyWages!$A:$B,2,0)</f>
        <v>62</v>
      </c>
      <c r="AA2711">
        <v>1</v>
      </c>
    </row>
    <row r="2712" spans="1:27" x14ac:dyDescent="0.3">
      <c r="A2712" t="b">
        <f>COUNTIF($C$1:C2712, C2712)&gt;1</f>
        <v>0</v>
      </c>
      <c r="B2712" t="b">
        <f>VLOOKUP(C2712,Sheet3!$A:$B,2,0) &gt; 1</f>
        <v>0</v>
      </c>
      <c r="C2712">
        <v>2711</v>
      </c>
      <c r="D2712">
        <v>19559</v>
      </c>
      <c r="E2712" s="4">
        <v>40283</v>
      </c>
      <c r="F2712">
        <v>14</v>
      </c>
      <c r="G2712" s="15">
        <f>I2712*F2712</f>
        <v>2100</v>
      </c>
      <c r="H2712" s="9">
        <v>7.0000000000000007E-2</v>
      </c>
      <c r="I2712" s="13">
        <f>VLOOKUP($U2712,Pricebook!$A:$D,4,0)</f>
        <v>150</v>
      </c>
      <c r="J2712" s="11">
        <f>G2712*(1-H2712)</f>
        <v>1952.9999999999998</v>
      </c>
      <c r="K2712" t="s">
        <v>1477</v>
      </c>
      <c r="L2712" t="s">
        <v>576</v>
      </c>
      <c r="M2712" t="str">
        <f>VLOOKUP($L2712,Companies!$A:$G,7,)</f>
        <v>Clothing/Shoe/Accessory Stores</v>
      </c>
      <c r="N2712" t="str">
        <f>VLOOKUP($L2712,Companies!$A:$G,6,)</f>
        <v>Consumer Services</v>
      </c>
      <c r="O2712" s="6" t="s">
        <v>923</v>
      </c>
      <c r="P2712" s="6">
        <v>87401</v>
      </c>
      <c r="Q2712" t="s">
        <v>52</v>
      </c>
      <c r="R2712" t="s">
        <v>23</v>
      </c>
      <c r="S2712" s="4">
        <v>40286</v>
      </c>
      <c r="T2712" s="7">
        <f>S2712-E2712</f>
        <v>3</v>
      </c>
      <c r="U2712" t="s">
        <v>14210</v>
      </c>
      <c r="V2712" s="6" t="s">
        <v>14257</v>
      </c>
      <c r="W2712" t="s">
        <v>14264</v>
      </c>
      <c r="X2712" t="s">
        <v>14184</v>
      </c>
      <c r="Y2712" t="str">
        <f>VLOOKUP(R2712,Managers!$A:$B,2,)</f>
        <v>Bob Turner</v>
      </c>
      <c r="Z2712" s="11">
        <f>VLOOKUP(X2712,HourlyWages!$A:$B,2,0)</f>
        <v>50</v>
      </c>
      <c r="AA2712">
        <v>1</v>
      </c>
    </row>
    <row r="2713" spans="1:27" x14ac:dyDescent="0.3">
      <c r="A2713" t="b">
        <f>COUNTIF($C$1:C2713, C2713)&gt;1</f>
        <v>0</v>
      </c>
      <c r="B2713" t="b">
        <f>VLOOKUP(C2713,Sheet3!$A:$B,2,0) &gt; 1</f>
        <v>0</v>
      </c>
      <c r="C2713">
        <v>2712</v>
      </c>
      <c r="D2713">
        <v>19584</v>
      </c>
      <c r="E2713" s="4">
        <v>39919</v>
      </c>
      <c r="F2713">
        <v>6</v>
      </c>
      <c r="G2713" s="15">
        <f>I2713*F2713</f>
        <v>900</v>
      </c>
      <c r="H2713" s="9">
        <v>0.05</v>
      </c>
      <c r="I2713" s="13">
        <f>VLOOKUP($U2713,Pricebook!$A:$D,4,0)</f>
        <v>150</v>
      </c>
      <c r="J2713" s="11">
        <f>G2713*(1-H2713)</f>
        <v>855</v>
      </c>
      <c r="K2713" t="s">
        <v>107</v>
      </c>
      <c r="L2713" t="s">
        <v>108</v>
      </c>
      <c r="M2713" t="str">
        <f>VLOOKUP($L2713,Companies!$A:$G,7,)</f>
        <v>Broadcasting</v>
      </c>
      <c r="N2713" t="str">
        <f>VLOOKUP($L2713,Companies!$A:$G,6,)</f>
        <v>Consumer Services</v>
      </c>
      <c r="O2713" s="6" t="s">
        <v>315</v>
      </c>
      <c r="P2713" s="6" t="s">
        <v>1918</v>
      </c>
      <c r="Q2713" t="s">
        <v>95</v>
      </c>
      <c r="R2713" t="s">
        <v>16</v>
      </c>
      <c r="S2713" s="4">
        <v>39920</v>
      </c>
      <c r="T2713" s="7">
        <f>S2713-E2713</f>
        <v>1</v>
      </c>
      <c r="U2713" t="s">
        <v>14216</v>
      </c>
      <c r="V2713" s="6" t="s">
        <v>14251</v>
      </c>
      <c r="W2713" t="s">
        <v>14266</v>
      </c>
      <c r="X2713" t="s">
        <v>14198</v>
      </c>
      <c r="Y2713" t="str">
        <f>VLOOKUP(R2713,Managers!$A:$B,2,)</f>
        <v>Josh Martinez</v>
      </c>
      <c r="Z2713" s="11">
        <f>VLOOKUP(X2713,HourlyWages!$A:$B,2,0)</f>
        <v>51</v>
      </c>
      <c r="AA2713">
        <v>1</v>
      </c>
    </row>
    <row r="2714" spans="1:27" x14ac:dyDescent="0.3">
      <c r="A2714" t="b">
        <f>COUNTIF($C$1:C2714, C2714)&gt;1</f>
        <v>0</v>
      </c>
      <c r="B2714" t="b">
        <f>VLOOKUP(C2714,Sheet3!$A:$B,2,0) &gt; 1</f>
        <v>0</v>
      </c>
      <c r="C2714">
        <v>2713</v>
      </c>
      <c r="D2714">
        <v>19586</v>
      </c>
      <c r="E2714" s="4">
        <v>41214</v>
      </c>
      <c r="F2714">
        <v>36</v>
      </c>
      <c r="G2714" s="15">
        <f>I2714*F2714</f>
        <v>5040</v>
      </c>
      <c r="H2714" s="9">
        <v>0.1</v>
      </c>
      <c r="I2714" s="13">
        <f>VLOOKUP($U2714,Pricebook!$A:$D,4,0)</f>
        <v>140</v>
      </c>
      <c r="J2714" s="11">
        <f>G2714*(1-H2714)</f>
        <v>4536</v>
      </c>
      <c r="K2714" t="s">
        <v>1355</v>
      </c>
      <c r="L2714" t="s">
        <v>203</v>
      </c>
      <c r="M2714" t="str">
        <f>VLOOKUP($L2714,Companies!$A:$G,7,)</f>
        <v>Catalog/Specialty Distribution</v>
      </c>
      <c r="N2714" t="str">
        <f>VLOOKUP($L2714,Companies!$A:$G,6,)</f>
        <v>Consumer Services</v>
      </c>
      <c r="O2714" s="6" t="s">
        <v>1356</v>
      </c>
      <c r="P2714" s="6">
        <v>34210</v>
      </c>
      <c r="Q2714" t="s">
        <v>101</v>
      </c>
      <c r="R2714" t="s">
        <v>34</v>
      </c>
      <c r="S2714" s="4">
        <v>41216</v>
      </c>
      <c r="T2714" s="7">
        <f>S2714-E2714</f>
        <v>2</v>
      </c>
      <c r="U2714" t="s">
        <v>14207</v>
      </c>
      <c r="V2714" s="6" t="s">
        <v>14251</v>
      </c>
      <c r="W2714" t="s">
        <v>14261</v>
      </c>
      <c r="X2714" t="s">
        <v>14185</v>
      </c>
      <c r="Y2714" t="str">
        <f>VLOOKUP(R2714,Managers!$A:$B,2,)</f>
        <v>Frank Mitchell</v>
      </c>
      <c r="Z2714" s="11">
        <f>VLOOKUP(X2714,HourlyWages!$A:$B,2,0)</f>
        <v>70</v>
      </c>
      <c r="AA2714">
        <v>1</v>
      </c>
    </row>
    <row r="2715" spans="1:27" x14ac:dyDescent="0.3">
      <c r="A2715" t="b">
        <f>COUNTIF($C$1:C2715, C2715)&gt;1</f>
        <v>0</v>
      </c>
      <c r="B2715" t="b">
        <f>VLOOKUP(C2715,Sheet3!$A:$B,2,0) &gt; 1</f>
        <v>0</v>
      </c>
      <c r="C2715">
        <v>2714</v>
      </c>
      <c r="D2715">
        <v>19616</v>
      </c>
      <c r="E2715" s="4">
        <v>40899</v>
      </c>
      <c r="F2715">
        <v>3</v>
      </c>
      <c r="G2715" s="15">
        <f>I2715*F2715</f>
        <v>360</v>
      </c>
      <c r="H2715" s="9">
        <v>0</v>
      </c>
      <c r="I2715" s="13">
        <f>VLOOKUP($U2715,Pricebook!$A:$D,4,0)</f>
        <v>120</v>
      </c>
      <c r="J2715" s="11">
        <f>G2715*(1-H2715)</f>
        <v>360</v>
      </c>
      <c r="K2715" t="s">
        <v>1760</v>
      </c>
      <c r="L2715" t="s">
        <v>406</v>
      </c>
      <c r="M2715" t="str">
        <f>VLOOKUP($L2715,Companies!$A:$G,7,)</f>
        <v>Air Freight/Delivery Services</v>
      </c>
      <c r="N2715" t="str">
        <f>VLOOKUP($L2715,Companies!$A:$G,6,)</f>
        <v>Transportation</v>
      </c>
      <c r="O2715" s="6" t="s">
        <v>335</v>
      </c>
      <c r="P2715" s="6">
        <v>43130</v>
      </c>
      <c r="Q2715" t="s">
        <v>210</v>
      </c>
      <c r="R2715" t="s">
        <v>61</v>
      </c>
      <c r="S2715" s="4">
        <v>40900</v>
      </c>
      <c r="T2715" s="7">
        <f>S2715-E2715</f>
        <v>1</v>
      </c>
      <c r="U2715" t="s">
        <v>14212</v>
      </c>
      <c r="V2715" s="6" t="s">
        <v>14257</v>
      </c>
      <c r="W2715" t="s">
        <v>14258</v>
      </c>
      <c r="X2715" t="s">
        <v>14202</v>
      </c>
      <c r="Y2715" t="str">
        <f>VLOOKUP(R2715,Managers!$A:$B,2,)</f>
        <v>Allen Young</v>
      </c>
      <c r="Z2715" s="11">
        <f>VLOOKUP(X2715,HourlyWages!$A:$B,2,0)</f>
        <v>71</v>
      </c>
      <c r="AA2715">
        <v>1</v>
      </c>
    </row>
    <row r="2716" spans="1:27" x14ac:dyDescent="0.3">
      <c r="A2716" t="b">
        <f>COUNTIF($C$1:C2716, C2716)&gt;1</f>
        <v>0</v>
      </c>
      <c r="B2716" t="b">
        <f>VLOOKUP(C2716,Sheet3!$A:$B,2,0) &gt; 1</f>
        <v>0</v>
      </c>
      <c r="C2716">
        <v>2715</v>
      </c>
      <c r="D2716">
        <v>19616</v>
      </c>
      <c r="E2716" s="4">
        <v>40899</v>
      </c>
      <c r="F2716">
        <v>42</v>
      </c>
      <c r="G2716" s="15">
        <f>I2716*F2716</f>
        <v>5040</v>
      </c>
      <c r="H2716" s="9">
        <v>0.06</v>
      </c>
      <c r="I2716" s="13">
        <f>VLOOKUP($U2716,Pricebook!$A:$D,4,0)</f>
        <v>120</v>
      </c>
      <c r="J2716" s="11">
        <f>G2716*(1-H2716)</f>
        <v>4737.5999999999995</v>
      </c>
      <c r="K2716" t="s">
        <v>1760</v>
      </c>
      <c r="L2716" t="s">
        <v>406</v>
      </c>
      <c r="M2716" t="str">
        <f>VLOOKUP($L2716,Companies!$A:$G,7,)</f>
        <v>Air Freight/Delivery Services</v>
      </c>
      <c r="N2716" t="str">
        <f>VLOOKUP($L2716,Companies!$A:$G,6,)</f>
        <v>Transportation</v>
      </c>
      <c r="O2716" s="6" t="s">
        <v>335</v>
      </c>
      <c r="P2716" s="6">
        <v>43130</v>
      </c>
      <c r="Q2716" t="s">
        <v>210</v>
      </c>
      <c r="R2716" t="s">
        <v>61</v>
      </c>
      <c r="S2716" s="4">
        <v>40900</v>
      </c>
      <c r="T2716" s="7">
        <f>S2716-E2716</f>
        <v>1</v>
      </c>
      <c r="U2716" t="s">
        <v>14212</v>
      </c>
      <c r="V2716" s="6" t="s">
        <v>14257</v>
      </c>
      <c r="W2716" t="s">
        <v>14258</v>
      </c>
      <c r="X2716" t="s">
        <v>14193</v>
      </c>
      <c r="Y2716" t="str">
        <f>VLOOKUP(R2716,Managers!$A:$B,2,)</f>
        <v>Allen Young</v>
      </c>
      <c r="Z2716" s="11">
        <f>VLOOKUP(X2716,HourlyWages!$A:$B,2,0)</f>
        <v>57</v>
      </c>
      <c r="AA2716">
        <v>1</v>
      </c>
    </row>
    <row r="2717" spans="1:27" x14ac:dyDescent="0.3">
      <c r="A2717" t="b">
        <f>COUNTIF($C$1:C2717, C2717)&gt;1</f>
        <v>0</v>
      </c>
      <c r="B2717" t="b">
        <f>VLOOKUP(C2717,Sheet3!$A:$B,2,0) &gt; 1</f>
        <v>0</v>
      </c>
      <c r="C2717">
        <v>2716</v>
      </c>
      <c r="D2717">
        <v>19617</v>
      </c>
      <c r="E2717" s="4">
        <v>40928</v>
      </c>
      <c r="F2717">
        <v>38</v>
      </c>
      <c r="G2717" s="15">
        <f>I2717*F2717</f>
        <v>5700</v>
      </c>
      <c r="H2717" s="9">
        <v>0.03</v>
      </c>
      <c r="I2717" s="13">
        <f>VLOOKUP($U2717,Pricebook!$A:$D,4,0)</f>
        <v>150</v>
      </c>
      <c r="J2717" s="11">
        <f>G2717*(1-H2717)</f>
        <v>5529</v>
      </c>
      <c r="K2717" t="s">
        <v>931</v>
      </c>
      <c r="L2717" t="s">
        <v>207</v>
      </c>
      <c r="M2717" t="str">
        <f>VLOOKUP($L2717,Companies!$A:$G,7,)</f>
        <v>Television Services</v>
      </c>
      <c r="N2717" t="str">
        <f>VLOOKUP($L2717,Companies!$A:$G,6,)</f>
        <v>Consumer Services</v>
      </c>
      <c r="O2717" s="6" t="s">
        <v>932</v>
      </c>
      <c r="P2717" s="6">
        <v>47150</v>
      </c>
      <c r="Q2717" t="s">
        <v>278</v>
      </c>
      <c r="R2717" t="s">
        <v>16</v>
      </c>
      <c r="S2717" s="4">
        <v>40930</v>
      </c>
      <c r="T2717" s="7">
        <f>S2717-E2717</f>
        <v>2</v>
      </c>
      <c r="U2717" t="s">
        <v>14216</v>
      </c>
      <c r="V2717" s="6" t="s">
        <v>14257</v>
      </c>
      <c r="W2717" t="s">
        <v>14264</v>
      </c>
      <c r="X2717" t="s">
        <v>14195</v>
      </c>
      <c r="Y2717" t="str">
        <f>VLOOKUP(R2717,Managers!$A:$B,2,)</f>
        <v>Josh Martinez</v>
      </c>
      <c r="Z2717" s="11">
        <f>VLOOKUP(X2717,HourlyWages!$A:$B,2,0)</f>
        <v>52</v>
      </c>
      <c r="AA2717">
        <v>1</v>
      </c>
    </row>
    <row r="2718" spans="1:27" x14ac:dyDescent="0.3">
      <c r="A2718" t="b">
        <f>COUNTIF($C$1:C2718, C2718)&gt;1</f>
        <v>0</v>
      </c>
      <c r="B2718" t="b">
        <f>VLOOKUP(C2718,Sheet3!$A:$B,2,0) &gt; 1</f>
        <v>0</v>
      </c>
      <c r="C2718">
        <v>2717</v>
      </c>
      <c r="D2718">
        <v>19617</v>
      </c>
      <c r="E2718" s="4">
        <v>40928</v>
      </c>
      <c r="F2718">
        <v>3</v>
      </c>
      <c r="G2718" s="15">
        <f>I2718*F2718</f>
        <v>450</v>
      </c>
      <c r="H2718" s="9">
        <v>7.0000000000000007E-2</v>
      </c>
      <c r="I2718" s="13">
        <f>VLOOKUP($U2718,Pricebook!$A:$D,4,0)</f>
        <v>150</v>
      </c>
      <c r="J2718" s="11">
        <f>G2718*(1-H2718)</f>
        <v>418.5</v>
      </c>
      <c r="K2718" t="s">
        <v>931</v>
      </c>
      <c r="L2718" t="s">
        <v>207</v>
      </c>
      <c r="M2718" t="str">
        <f>VLOOKUP($L2718,Companies!$A:$G,7,)</f>
        <v>Television Services</v>
      </c>
      <c r="N2718" t="str">
        <f>VLOOKUP($L2718,Companies!$A:$G,6,)</f>
        <v>Consumer Services</v>
      </c>
      <c r="O2718" s="6" t="s">
        <v>932</v>
      </c>
      <c r="P2718" s="6">
        <v>47150</v>
      </c>
      <c r="Q2718" t="s">
        <v>278</v>
      </c>
      <c r="R2718" t="s">
        <v>16</v>
      </c>
      <c r="S2718" s="4">
        <v>40928</v>
      </c>
      <c r="T2718" s="7">
        <f>S2718-E2718</f>
        <v>0</v>
      </c>
      <c r="U2718" t="s">
        <v>14210</v>
      </c>
      <c r="V2718" s="6" t="s">
        <v>14251</v>
      </c>
      <c r="W2718" t="s">
        <v>14267</v>
      </c>
      <c r="X2718" t="s">
        <v>14202</v>
      </c>
      <c r="Y2718" t="str">
        <f>VLOOKUP(R2718,Managers!$A:$B,2,)</f>
        <v>Josh Martinez</v>
      </c>
      <c r="Z2718" s="11">
        <f>VLOOKUP(X2718,HourlyWages!$A:$B,2,0)</f>
        <v>71</v>
      </c>
      <c r="AA2718">
        <v>1</v>
      </c>
    </row>
    <row r="2719" spans="1:27" x14ac:dyDescent="0.3">
      <c r="A2719" t="b">
        <f>COUNTIF($C$1:C2719, C2719)&gt;1</f>
        <v>0</v>
      </c>
      <c r="B2719" t="b">
        <f>VLOOKUP(C2719,Sheet3!$A:$B,2,0) &gt; 1</f>
        <v>0</v>
      </c>
      <c r="C2719">
        <v>2718</v>
      </c>
      <c r="D2719">
        <v>19621</v>
      </c>
      <c r="E2719" s="4">
        <v>40793</v>
      </c>
      <c r="F2719">
        <v>20</v>
      </c>
      <c r="G2719" s="15">
        <f>I2719*F2719</f>
        <v>2800</v>
      </c>
      <c r="H2719" s="9">
        <v>0.04</v>
      </c>
      <c r="I2719" s="13">
        <f>VLOOKUP($U2719,Pricebook!$A:$D,4,0)</f>
        <v>140</v>
      </c>
      <c r="J2719" s="11">
        <f>G2719*(1-H2719)</f>
        <v>2688</v>
      </c>
      <c r="K2719" t="s">
        <v>1348</v>
      </c>
      <c r="L2719" t="s">
        <v>235</v>
      </c>
      <c r="M2719" t="str">
        <f>VLOOKUP($L2719,Companies!$A:$G,7,)</f>
        <v>Television Services</v>
      </c>
      <c r="N2719" t="str">
        <f>VLOOKUP($L2719,Companies!$A:$G,6,)</f>
        <v>Consumer Services</v>
      </c>
      <c r="O2719" s="6" t="s">
        <v>2050</v>
      </c>
      <c r="P2719" s="6">
        <v>72116</v>
      </c>
      <c r="Q2719" t="s">
        <v>66</v>
      </c>
      <c r="R2719" t="s">
        <v>34</v>
      </c>
      <c r="S2719" s="4">
        <v>40794</v>
      </c>
      <c r="T2719" s="7">
        <f>S2719-E2719</f>
        <v>1</v>
      </c>
      <c r="U2719" t="s">
        <v>14207</v>
      </c>
      <c r="V2719" s="6" t="s">
        <v>14254</v>
      </c>
      <c r="W2719" t="s">
        <v>14255</v>
      </c>
      <c r="X2719" t="s">
        <v>14190</v>
      </c>
      <c r="Y2719" t="str">
        <f>VLOOKUP(R2719,Managers!$A:$B,2,)</f>
        <v>Frank Mitchell</v>
      </c>
      <c r="Z2719" s="11">
        <f>VLOOKUP(X2719,HourlyWages!$A:$B,2,0)</f>
        <v>67</v>
      </c>
      <c r="AA2719">
        <v>1</v>
      </c>
    </row>
    <row r="2720" spans="1:27" x14ac:dyDescent="0.3">
      <c r="A2720" t="b">
        <f>COUNTIF($C$1:C2720, C2720)&gt;1</f>
        <v>0</v>
      </c>
      <c r="B2720" t="b">
        <f>VLOOKUP(C2720,Sheet3!$A:$B,2,0) &gt; 1</f>
        <v>0</v>
      </c>
      <c r="C2720">
        <v>2719</v>
      </c>
      <c r="D2720">
        <v>19621</v>
      </c>
      <c r="E2720" s="4">
        <v>40793</v>
      </c>
      <c r="F2720">
        <v>15</v>
      </c>
      <c r="G2720" s="15">
        <f>I2720*F2720</f>
        <v>3000</v>
      </c>
      <c r="H2720" s="9">
        <v>0.08</v>
      </c>
      <c r="I2720" s="13">
        <f>VLOOKUP($U2720,Pricebook!$A:$D,4,0)</f>
        <v>200</v>
      </c>
      <c r="J2720" s="11">
        <f>G2720*(1-H2720)</f>
        <v>2760</v>
      </c>
      <c r="K2720" t="s">
        <v>1348</v>
      </c>
      <c r="L2720" t="s">
        <v>235</v>
      </c>
      <c r="M2720" t="str">
        <f>VLOOKUP($L2720,Companies!$A:$G,7,)</f>
        <v>Television Services</v>
      </c>
      <c r="N2720" t="str">
        <f>VLOOKUP($L2720,Companies!$A:$G,6,)</f>
        <v>Consumer Services</v>
      </c>
      <c r="O2720" s="6" t="s">
        <v>2050</v>
      </c>
      <c r="P2720" s="6">
        <v>72116</v>
      </c>
      <c r="Q2720" t="s">
        <v>66</v>
      </c>
      <c r="R2720" t="s">
        <v>34</v>
      </c>
      <c r="S2720" s="4">
        <v>40794</v>
      </c>
      <c r="T2720" s="7">
        <f>S2720-E2720</f>
        <v>1</v>
      </c>
      <c r="U2720" t="s">
        <v>14206</v>
      </c>
      <c r="V2720" s="6" t="s">
        <v>14257</v>
      </c>
      <c r="W2720" t="s">
        <v>14259</v>
      </c>
      <c r="X2720" t="s">
        <v>14201</v>
      </c>
      <c r="Y2720" t="str">
        <f>VLOOKUP(R2720,Managers!$A:$B,2,)</f>
        <v>Frank Mitchell</v>
      </c>
      <c r="Z2720" s="11">
        <f>VLOOKUP(X2720,HourlyWages!$A:$B,2,0)</f>
        <v>53</v>
      </c>
      <c r="AA2720">
        <v>1</v>
      </c>
    </row>
    <row r="2721" spans="1:27" x14ac:dyDescent="0.3">
      <c r="A2721" t="b">
        <f>COUNTIF($C$1:C2721, C2721)&gt;1</f>
        <v>0</v>
      </c>
      <c r="B2721" t="b">
        <f>VLOOKUP(C2721,Sheet3!$A:$B,2,0) &gt; 1</f>
        <v>0</v>
      </c>
      <c r="C2721">
        <v>2720</v>
      </c>
      <c r="D2721">
        <v>19649</v>
      </c>
      <c r="E2721" s="4">
        <v>40667</v>
      </c>
      <c r="F2721">
        <v>25</v>
      </c>
      <c r="G2721" s="15">
        <f>I2721*F2721</f>
        <v>4250</v>
      </c>
      <c r="H2721" s="9">
        <v>0.05</v>
      </c>
      <c r="I2721" s="13">
        <f>VLOOKUP($U2721,Pricebook!$A:$D,4,0)</f>
        <v>170</v>
      </c>
      <c r="J2721" s="11">
        <f>G2721*(1-H2721)</f>
        <v>4037.5</v>
      </c>
      <c r="K2721" t="s">
        <v>462</v>
      </c>
      <c r="L2721" t="s">
        <v>241</v>
      </c>
      <c r="M2721" t="str">
        <f>VLOOKUP($L2721,Companies!$A:$G,7,)</f>
        <v>Computer Software: Prepackaged Software</v>
      </c>
      <c r="N2721" t="str">
        <f>VLOOKUP($L2721,Companies!$A:$G,6,)</f>
        <v>Technology</v>
      </c>
      <c r="O2721" s="6" t="s">
        <v>258</v>
      </c>
      <c r="P2721" s="6">
        <v>28314</v>
      </c>
      <c r="Q2721" t="s">
        <v>33</v>
      </c>
      <c r="R2721" t="s">
        <v>34</v>
      </c>
      <c r="S2721" s="4">
        <v>40669</v>
      </c>
      <c r="T2721" s="7">
        <f>S2721-E2721</f>
        <v>2</v>
      </c>
      <c r="U2721" t="s">
        <v>14219</v>
      </c>
      <c r="V2721" s="6" t="s">
        <v>14257</v>
      </c>
      <c r="W2721" t="s">
        <v>14259</v>
      </c>
      <c r="X2721" t="s">
        <v>14185</v>
      </c>
      <c r="Y2721" t="str">
        <f>VLOOKUP(R2721,Managers!$A:$B,2,)</f>
        <v>Frank Mitchell</v>
      </c>
      <c r="Z2721" s="11">
        <f>VLOOKUP(X2721,HourlyWages!$A:$B,2,0)</f>
        <v>70</v>
      </c>
      <c r="AA2721">
        <v>1</v>
      </c>
    </row>
    <row r="2722" spans="1:27" x14ac:dyDescent="0.3">
      <c r="A2722" t="b">
        <f>COUNTIF($C$1:C2722, C2722)&gt;1</f>
        <v>0</v>
      </c>
      <c r="B2722" t="b">
        <f>VLOOKUP(C2722,Sheet3!$A:$B,2,0) &gt; 1</f>
        <v>0</v>
      </c>
      <c r="C2722">
        <v>2721</v>
      </c>
      <c r="D2722">
        <v>19649</v>
      </c>
      <c r="E2722" s="4">
        <v>40667</v>
      </c>
      <c r="F2722">
        <v>36</v>
      </c>
      <c r="G2722" s="15">
        <f>I2722*F2722</f>
        <v>4500</v>
      </c>
      <c r="H2722" s="9">
        <v>0.1</v>
      </c>
      <c r="I2722" s="13">
        <f>VLOOKUP($U2722,Pricebook!$A:$D,4,0)</f>
        <v>125</v>
      </c>
      <c r="J2722" s="11">
        <f>G2722*(1-H2722)</f>
        <v>4050</v>
      </c>
      <c r="K2722" t="s">
        <v>462</v>
      </c>
      <c r="L2722" t="s">
        <v>241</v>
      </c>
      <c r="M2722" t="str">
        <f>VLOOKUP($L2722,Companies!$A:$G,7,)</f>
        <v>Computer Software: Prepackaged Software</v>
      </c>
      <c r="N2722" t="str">
        <f>VLOOKUP($L2722,Companies!$A:$G,6,)</f>
        <v>Technology</v>
      </c>
      <c r="O2722" s="6" t="s">
        <v>258</v>
      </c>
      <c r="P2722" s="6">
        <v>28314</v>
      </c>
      <c r="Q2722" t="s">
        <v>33</v>
      </c>
      <c r="R2722" t="s">
        <v>34</v>
      </c>
      <c r="S2722" s="4">
        <v>40668</v>
      </c>
      <c r="T2722" s="7">
        <f>S2722-E2722</f>
        <v>1</v>
      </c>
      <c r="U2722" t="s">
        <v>14209</v>
      </c>
      <c r="V2722" s="6" t="s">
        <v>14251</v>
      </c>
      <c r="W2722" t="s">
        <v>14268</v>
      </c>
      <c r="X2722" t="s">
        <v>14196</v>
      </c>
      <c r="Y2722" t="str">
        <f>VLOOKUP(R2722,Managers!$A:$B,2,)</f>
        <v>Frank Mitchell</v>
      </c>
      <c r="Z2722" s="11">
        <f>VLOOKUP(X2722,HourlyWages!$A:$B,2,0)</f>
        <v>58</v>
      </c>
      <c r="AA2722">
        <v>1</v>
      </c>
    </row>
    <row r="2723" spans="1:27" x14ac:dyDescent="0.3">
      <c r="A2723" t="b">
        <f>COUNTIF($C$1:C2723, C2723)&gt;1</f>
        <v>0</v>
      </c>
      <c r="B2723" t="b">
        <f>VLOOKUP(C2723,Sheet3!$A:$B,2,0) &gt; 1</f>
        <v>0</v>
      </c>
      <c r="C2723">
        <v>2722</v>
      </c>
      <c r="D2723">
        <v>19652</v>
      </c>
      <c r="E2723" s="4">
        <v>41062</v>
      </c>
      <c r="F2723">
        <v>28</v>
      </c>
      <c r="G2723" s="15">
        <f>I2723*F2723</f>
        <v>3500</v>
      </c>
      <c r="H2723" s="9">
        <v>0.01</v>
      </c>
      <c r="I2723" s="13">
        <f>VLOOKUP($U2723,Pricebook!$A:$D,4,0)</f>
        <v>125</v>
      </c>
      <c r="J2723" s="11">
        <f>G2723*(1-H2723)</f>
        <v>3465</v>
      </c>
      <c r="K2723" t="s">
        <v>1362</v>
      </c>
      <c r="L2723" t="s">
        <v>103</v>
      </c>
      <c r="M2723" t="str">
        <f>VLOOKUP($L2723,Companies!$A:$G,7,)</f>
        <v>Computer Software: Programming, Data Processing</v>
      </c>
      <c r="N2723" t="str">
        <f>VLOOKUP($L2723,Companies!$A:$G,6,)</f>
        <v>Technology</v>
      </c>
      <c r="O2723" s="6" t="s">
        <v>1363</v>
      </c>
      <c r="P2723" s="6">
        <v>83854</v>
      </c>
      <c r="Q2723" t="s">
        <v>197</v>
      </c>
      <c r="R2723" t="s">
        <v>23</v>
      </c>
      <c r="S2723" s="4">
        <v>41063</v>
      </c>
      <c r="T2723" s="7">
        <f>S2723-E2723</f>
        <v>1</v>
      </c>
      <c r="U2723" t="s">
        <v>14221</v>
      </c>
      <c r="V2723" s="6" t="s">
        <v>14251</v>
      </c>
      <c r="W2723" t="s">
        <v>14263</v>
      </c>
      <c r="X2723" t="s">
        <v>14199</v>
      </c>
      <c r="Y2723" t="str">
        <f>VLOOKUP(R2723,Managers!$A:$B,2,)</f>
        <v>Bob Turner</v>
      </c>
      <c r="Z2723" s="11">
        <f>VLOOKUP(X2723,HourlyWages!$A:$B,2,0)</f>
        <v>68</v>
      </c>
      <c r="AA2723">
        <v>1</v>
      </c>
    </row>
    <row r="2724" spans="1:27" x14ac:dyDescent="0.3">
      <c r="A2724" t="b">
        <f>COUNTIF($C$1:C2724, C2724)&gt;1</f>
        <v>0</v>
      </c>
      <c r="B2724" t="b">
        <f>VLOOKUP(C2724,Sheet3!$A:$B,2,0) &gt; 1</f>
        <v>0</v>
      </c>
      <c r="C2724">
        <v>2723</v>
      </c>
      <c r="D2724">
        <v>19652</v>
      </c>
      <c r="E2724" s="4">
        <v>41062</v>
      </c>
      <c r="F2724">
        <v>34</v>
      </c>
      <c r="G2724" s="15">
        <f>I2724*F2724</f>
        <v>5100</v>
      </c>
      <c r="H2724" s="9">
        <v>0.05</v>
      </c>
      <c r="I2724" s="13">
        <f>VLOOKUP($U2724,Pricebook!$A:$D,4,0)</f>
        <v>150</v>
      </c>
      <c r="J2724" s="11">
        <f>G2724*(1-H2724)</f>
        <v>4845</v>
      </c>
      <c r="K2724" t="s">
        <v>1362</v>
      </c>
      <c r="L2724" t="s">
        <v>103</v>
      </c>
      <c r="M2724" t="str">
        <f>VLOOKUP($L2724,Companies!$A:$G,7,)</f>
        <v>Computer Software: Programming, Data Processing</v>
      </c>
      <c r="N2724" t="str">
        <f>VLOOKUP($L2724,Companies!$A:$G,6,)</f>
        <v>Technology</v>
      </c>
      <c r="O2724" s="6" t="s">
        <v>1363</v>
      </c>
      <c r="P2724" s="6">
        <v>83854</v>
      </c>
      <c r="Q2724" t="s">
        <v>197</v>
      </c>
      <c r="R2724" t="s">
        <v>23</v>
      </c>
      <c r="S2724" s="4">
        <v>41064</v>
      </c>
      <c r="T2724" s="7">
        <f>S2724-E2724</f>
        <v>2</v>
      </c>
      <c r="U2724" t="s">
        <v>14210</v>
      </c>
      <c r="V2724" s="6" t="s">
        <v>14251</v>
      </c>
      <c r="W2724" t="s">
        <v>14266</v>
      </c>
      <c r="X2724" t="s">
        <v>14190</v>
      </c>
      <c r="Y2724" t="str">
        <f>VLOOKUP(R2724,Managers!$A:$B,2,)</f>
        <v>Bob Turner</v>
      </c>
      <c r="Z2724" s="11">
        <f>VLOOKUP(X2724,HourlyWages!$A:$B,2,0)</f>
        <v>67</v>
      </c>
      <c r="AA2724">
        <v>1</v>
      </c>
    </row>
    <row r="2725" spans="1:27" x14ac:dyDescent="0.3">
      <c r="A2725" t="b">
        <f>COUNTIF($C$1:C2725, C2725)&gt;1</f>
        <v>0</v>
      </c>
      <c r="B2725" t="b">
        <f>VLOOKUP(C2725,Sheet3!$A:$B,2,0) &gt; 1</f>
        <v>0</v>
      </c>
      <c r="C2725">
        <v>2724</v>
      </c>
      <c r="D2725">
        <v>19653</v>
      </c>
      <c r="E2725" s="4">
        <v>41163</v>
      </c>
      <c r="F2725">
        <v>34</v>
      </c>
      <c r="G2725" s="15">
        <f>I2725*F2725</f>
        <v>5440</v>
      </c>
      <c r="H2725" s="9">
        <v>7.0000000000000007E-2</v>
      </c>
      <c r="I2725" s="13">
        <f>VLOOKUP($U2725,Pricebook!$A:$D,4,0)</f>
        <v>160</v>
      </c>
      <c r="J2725" s="11">
        <f>G2725*(1-H2725)</f>
        <v>5059.2</v>
      </c>
      <c r="K2725" t="s">
        <v>347</v>
      </c>
      <c r="L2725" t="s">
        <v>348</v>
      </c>
      <c r="M2725" t="str">
        <f>VLOOKUP($L2725,Companies!$A:$G,7,)</f>
        <v>Telecommunications Equipment</v>
      </c>
      <c r="N2725" t="str">
        <f>VLOOKUP($L2725,Companies!$A:$G,6,)</f>
        <v>Public Utilities</v>
      </c>
      <c r="O2725" s="6" t="s">
        <v>2051</v>
      </c>
      <c r="P2725" s="6">
        <v>77381</v>
      </c>
      <c r="Q2725" t="s">
        <v>48</v>
      </c>
      <c r="R2725" t="s">
        <v>16</v>
      </c>
      <c r="S2725" s="4">
        <v>41163</v>
      </c>
      <c r="T2725" s="7">
        <f>S2725-E2725</f>
        <v>0</v>
      </c>
      <c r="U2725" t="s">
        <v>14218</v>
      </c>
      <c r="V2725" s="6" t="s">
        <v>14251</v>
      </c>
      <c r="W2725" t="s">
        <v>14266</v>
      </c>
      <c r="X2725" t="s">
        <v>14189</v>
      </c>
      <c r="Y2725" t="str">
        <f>VLOOKUP(R2725,Managers!$A:$B,2,)</f>
        <v>Josh Martinez</v>
      </c>
      <c r="Z2725" s="11">
        <f>VLOOKUP(X2725,HourlyWages!$A:$B,2,0)</f>
        <v>62</v>
      </c>
      <c r="AA2725">
        <v>1</v>
      </c>
    </row>
    <row r="2726" spans="1:27" x14ac:dyDescent="0.3">
      <c r="A2726" t="b">
        <f>COUNTIF($C$1:C2726, C2726)&gt;1</f>
        <v>0</v>
      </c>
      <c r="B2726" t="b">
        <f>VLOOKUP(C2726,Sheet3!$A:$B,2,0) &gt; 1</f>
        <v>0</v>
      </c>
      <c r="C2726">
        <v>2725</v>
      </c>
      <c r="D2726">
        <v>19654</v>
      </c>
      <c r="E2726" s="4">
        <v>40552</v>
      </c>
      <c r="F2726">
        <v>8</v>
      </c>
      <c r="G2726" s="15">
        <f>I2726*F2726</f>
        <v>1000</v>
      </c>
      <c r="H2726" s="9">
        <v>0.04</v>
      </c>
      <c r="I2726" s="13">
        <f>VLOOKUP($U2726,Pricebook!$A:$D,4,0)</f>
        <v>125</v>
      </c>
      <c r="J2726" s="11">
        <f>G2726*(1-H2726)</f>
        <v>960</v>
      </c>
      <c r="K2726" t="s">
        <v>2052</v>
      </c>
      <c r="L2726" t="s">
        <v>151</v>
      </c>
      <c r="M2726" t="str">
        <f>VLOOKUP($L2726,Companies!$A:$G,7,)</f>
        <v>Hotels/Resorts</v>
      </c>
      <c r="N2726" t="str">
        <f>VLOOKUP($L2726,Companies!$A:$G,6,)</f>
        <v>Consumer Services</v>
      </c>
      <c r="O2726" s="6" t="s">
        <v>969</v>
      </c>
      <c r="P2726" s="6">
        <v>40214</v>
      </c>
      <c r="Q2726" t="s">
        <v>254</v>
      </c>
      <c r="R2726" t="s">
        <v>34</v>
      </c>
      <c r="S2726" s="4">
        <v>40552</v>
      </c>
      <c r="T2726" s="7">
        <f>S2726-E2726</f>
        <v>0</v>
      </c>
      <c r="U2726" t="s">
        <v>14208</v>
      </c>
      <c r="V2726" s="6" t="s">
        <v>14257</v>
      </c>
      <c r="W2726" t="s">
        <v>14258</v>
      </c>
      <c r="X2726" t="s">
        <v>14202</v>
      </c>
      <c r="Y2726" t="str">
        <f>VLOOKUP(R2726,Managers!$A:$B,2,)</f>
        <v>Frank Mitchell</v>
      </c>
      <c r="Z2726" s="11">
        <f>VLOOKUP(X2726,HourlyWages!$A:$B,2,0)</f>
        <v>71</v>
      </c>
      <c r="AA2726">
        <v>1</v>
      </c>
    </row>
    <row r="2727" spans="1:27" x14ac:dyDescent="0.3">
      <c r="A2727" t="b">
        <f>COUNTIF($C$1:C2727, C2727)&gt;1</f>
        <v>0</v>
      </c>
      <c r="B2727" t="b">
        <f>VLOOKUP(C2727,Sheet3!$A:$B,2,0) &gt; 1</f>
        <v>0</v>
      </c>
      <c r="C2727">
        <v>2726</v>
      </c>
      <c r="D2727">
        <v>19655</v>
      </c>
      <c r="E2727" s="4">
        <v>39824</v>
      </c>
      <c r="F2727">
        <v>31</v>
      </c>
      <c r="G2727" s="15">
        <f>I2727*F2727</f>
        <v>4650</v>
      </c>
      <c r="H2727" s="9">
        <v>0.06</v>
      </c>
      <c r="I2727" s="13">
        <f>VLOOKUP($U2727,Pricebook!$A:$D,4,0)</f>
        <v>150</v>
      </c>
      <c r="J2727" s="11">
        <f>G2727*(1-H2727)</f>
        <v>4371</v>
      </c>
      <c r="K2727" t="s">
        <v>690</v>
      </c>
      <c r="L2727" t="s">
        <v>58</v>
      </c>
      <c r="M2727" t="str">
        <f>VLOOKUP($L2727,Companies!$A:$G,7,)</f>
        <v>Biotechnology: Biological Products (No Diagnostic Substances)</v>
      </c>
      <c r="N2727" t="str">
        <f>VLOOKUP($L2727,Companies!$A:$G,6,)</f>
        <v>Health Care</v>
      </c>
      <c r="O2727" s="6" t="s">
        <v>691</v>
      </c>
      <c r="P2727" s="6">
        <v>62701</v>
      </c>
      <c r="Q2727" t="s">
        <v>15</v>
      </c>
      <c r="R2727" t="s">
        <v>16</v>
      </c>
      <c r="S2727" s="4">
        <v>39825</v>
      </c>
      <c r="T2727" s="7">
        <f>S2727-E2727</f>
        <v>1</v>
      </c>
      <c r="U2727" t="s">
        <v>14211</v>
      </c>
      <c r="V2727" s="6" t="s">
        <v>14251</v>
      </c>
      <c r="W2727" t="s">
        <v>14261</v>
      </c>
      <c r="X2727" t="s">
        <v>14195</v>
      </c>
      <c r="Y2727" t="str">
        <f>VLOOKUP(R2727,Managers!$A:$B,2,)</f>
        <v>Josh Martinez</v>
      </c>
      <c r="Z2727" s="11">
        <f>VLOOKUP(X2727,HourlyWages!$A:$B,2,0)</f>
        <v>52</v>
      </c>
      <c r="AA2727">
        <v>1</v>
      </c>
    </row>
    <row r="2728" spans="1:27" x14ac:dyDescent="0.3">
      <c r="A2728" t="b">
        <f>COUNTIF($C$1:C2728, C2728)&gt;1</f>
        <v>0</v>
      </c>
      <c r="B2728" t="b">
        <f>VLOOKUP(C2728,Sheet3!$A:$B,2,0) &gt; 1</f>
        <v>0</v>
      </c>
      <c r="C2728">
        <v>2727</v>
      </c>
      <c r="D2728">
        <v>19686</v>
      </c>
      <c r="E2728" s="4">
        <v>40405</v>
      </c>
      <c r="F2728">
        <v>2</v>
      </c>
      <c r="G2728" s="15">
        <f>I2728*F2728</f>
        <v>300</v>
      </c>
      <c r="H2728" s="9">
        <v>0.06</v>
      </c>
      <c r="I2728" s="13">
        <f>VLOOKUP($U2728,Pricebook!$A:$D,4,0)</f>
        <v>150</v>
      </c>
      <c r="J2728" s="11">
        <f>G2728*(1-H2728)</f>
        <v>282</v>
      </c>
      <c r="K2728" t="s">
        <v>690</v>
      </c>
      <c r="L2728" t="s">
        <v>58</v>
      </c>
      <c r="M2728" t="str">
        <f>VLOOKUP($L2728,Companies!$A:$G,7,)</f>
        <v>Biotechnology: Biological Products (No Diagnostic Substances)</v>
      </c>
      <c r="N2728" t="str">
        <f>VLOOKUP($L2728,Companies!$A:$G,6,)</f>
        <v>Health Care</v>
      </c>
      <c r="O2728" s="6" t="s">
        <v>691</v>
      </c>
      <c r="P2728" s="6">
        <v>62701</v>
      </c>
      <c r="Q2728" t="s">
        <v>15</v>
      </c>
      <c r="R2728" t="s">
        <v>16</v>
      </c>
      <c r="S2728" s="4">
        <v>40405</v>
      </c>
      <c r="T2728" s="7">
        <f>S2728-E2728</f>
        <v>0</v>
      </c>
      <c r="U2728" t="s">
        <v>14216</v>
      </c>
      <c r="V2728" s="6" t="s">
        <v>14251</v>
      </c>
      <c r="W2728" t="s">
        <v>14253</v>
      </c>
      <c r="X2728" t="s">
        <v>14194</v>
      </c>
      <c r="Y2728" t="str">
        <f>VLOOKUP(R2728,Managers!$A:$B,2,)</f>
        <v>Josh Martinez</v>
      </c>
      <c r="Z2728" s="11">
        <f>VLOOKUP(X2728,HourlyWages!$A:$B,2,0)</f>
        <v>71</v>
      </c>
      <c r="AA2728">
        <v>1</v>
      </c>
    </row>
    <row r="2729" spans="1:27" x14ac:dyDescent="0.3">
      <c r="A2729" t="b">
        <f>COUNTIF($C$1:C2729, C2729)&gt;1</f>
        <v>0</v>
      </c>
      <c r="B2729" t="b">
        <f>VLOOKUP(C2729,Sheet3!$A:$B,2,0) &gt; 1</f>
        <v>0</v>
      </c>
      <c r="C2729">
        <v>2728</v>
      </c>
      <c r="D2729">
        <v>19686</v>
      </c>
      <c r="E2729" s="4">
        <v>40405</v>
      </c>
      <c r="F2729">
        <v>11</v>
      </c>
      <c r="G2729" s="15">
        <f>I2729*F2729</f>
        <v>1760</v>
      </c>
      <c r="H2729" s="9">
        <v>0.04</v>
      </c>
      <c r="I2729" s="13">
        <f>VLOOKUP($U2729,Pricebook!$A:$D,4,0)</f>
        <v>160</v>
      </c>
      <c r="J2729" s="11">
        <f>G2729*(1-H2729)</f>
        <v>1689.6</v>
      </c>
      <c r="K2729" t="s">
        <v>690</v>
      </c>
      <c r="L2729" t="s">
        <v>58</v>
      </c>
      <c r="M2729" t="str">
        <f>VLOOKUP($L2729,Companies!$A:$G,7,)</f>
        <v>Biotechnology: Biological Products (No Diagnostic Substances)</v>
      </c>
      <c r="N2729" t="str">
        <f>VLOOKUP($L2729,Companies!$A:$G,6,)</f>
        <v>Health Care</v>
      </c>
      <c r="O2729" s="6" t="s">
        <v>2053</v>
      </c>
      <c r="P2729" s="6">
        <v>60107</v>
      </c>
      <c r="Q2729" t="s">
        <v>15</v>
      </c>
      <c r="R2729" t="s">
        <v>16</v>
      </c>
      <c r="S2729" s="4">
        <v>40407</v>
      </c>
      <c r="T2729" s="7">
        <f>S2729-E2729</f>
        <v>2</v>
      </c>
      <c r="U2729" t="s">
        <v>14218</v>
      </c>
      <c r="V2729" s="6" t="s">
        <v>14254</v>
      </c>
      <c r="W2729" t="s">
        <v>14256</v>
      </c>
      <c r="X2729" t="s">
        <v>14198</v>
      </c>
      <c r="Y2729" t="str">
        <f>VLOOKUP(R2729,Managers!$A:$B,2,)</f>
        <v>Josh Martinez</v>
      </c>
      <c r="Z2729" s="11">
        <f>VLOOKUP(X2729,HourlyWages!$A:$B,2,0)</f>
        <v>51</v>
      </c>
      <c r="AA2729">
        <v>1</v>
      </c>
    </row>
    <row r="2730" spans="1:27" x14ac:dyDescent="0.3">
      <c r="A2730" t="b">
        <f>COUNTIF($C$1:C2730, C2730)&gt;1</f>
        <v>0</v>
      </c>
      <c r="B2730" t="b">
        <f>VLOOKUP(C2730,Sheet3!$A:$B,2,0) &gt; 1</f>
        <v>0</v>
      </c>
      <c r="C2730">
        <v>2729</v>
      </c>
      <c r="D2730">
        <v>19687</v>
      </c>
      <c r="E2730" s="4">
        <v>40403</v>
      </c>
      <c r="F2730">
        <v>33</v>
      </c>
      <c r="G2730" s="15">
        <f>I2730*F2730</f>
        <v>4620</v>
      </c>
      <c r="H2730" s="9">
        <v>0.06</v>
      </c>
      <c r="I2730" s="13">
        <f>VLOOKUP($U2730,Pricebook!$A:$D,4,0)</f>
        <v>140</v>
      </c>
      <c r="J2730" s="11">
        <f>G2730*(1-H2730)</f>
        <v>4342.8</v>
      </c>
      <c r="K2730" t="s">
        <v>1690</v>
      </c>
      <c r="L2730" t="s">
        <v>1076</v>
      </c>
      <c r="M2730" t="str">
        <f>VLOOKUP($L2730,Companies!$A:$G,7,)</f>
        <v>Broadcasting</v>
      </c>
      <c r="N2730" t="str">
        <f>VLOOKUP($L2730,Companies!$A:$G,6,)</f>
        <v>Consumer Services</v>
      </c>
      <c r="O2730" s="6" t="s">
        <v>1691</v>
      </c>
      <c r="P2730" s="6">
        <v>79424</v>
      </c>
      <c r="Q2730" t="s">
        <v>48</v>
      </c>
      <c r="R2730" t="s">
        <v>16</v>
      </c>
      <c r="S2730" s="4">
        <v>40404</v>
      </c>
      <c r="T2730" s="7">
        <f>S2730-E2730</f>
        <v>1</v>
      </c>
      <c r="U2730" t="s">
        <v>14213</v>
      </c>
      <c r="V2730" s="6" t="s">
        <v>14257</v>
      </c>
      <c r="W2730" t="s">
        <v>14258</v>
      </c>
      <c r="X2730" t="s">
        <v>14196</v>
      </c>
      <c r="Y2730" t="str">
        <f>VLOOKUP(R2730,Managers!$A:$B,2,)</f>
        <v>Josh Martinez</v>
      </c>
      <c r="Z2730" s="11">
        <f>VLOOKUP(X2730,HourlyWages!$A:$B,2,0)</f>
        <v>58</v>
      </c>
      <c r="AA2730">
        <v>1</v>
      </c>
    </row>
    <row r="2731" spans="1:27" x14ac:dyDescent="0.3">
      <c r="A2731" t="b">
        <f>COUNTIF($C$1:C2731, C2731)&gt;1</f>
        <v>0</v>
      </c>
      <c r="B2731" t="b">
        <f>VLOOKUP(C2731,Sheet3!$A:$B,2,0) &gt; 1</f>
        <v>0</v>
      </c>
      <c r="C2731">
        <v>2730</v>
      </c>
      <c r="D2731">
        <v>19687</v>
      </c>
      <c r="E2731" s="4">
        <v>40403</v>
      </c>
      <c r="F2731">
        <v>23</v>
      </c>
      <c r="G2731" s="15">
        <f>I2731*F2731</f>
        <v>3450</v>
      </c>
      <c r="H2731" s="9">
        <v>0.1</v>
      </c>
      <c r="I2731" s="13">
        <f>VLOOKUP($U2731,Pricebook!$A:$D,4,0)</f>
        <v>150</v>
      </c>
      <c r="J2731" s="11">
        <f>G2731*(1-H2731)</f>
        <v>3105</v>
      </c>
      <c r="K2731" t="s">
        <v>1690</v>
      </c>
      <c r="L2731" t="s">
        <v>1076</v>
      </c>
      <c r="M2731" t="str">
        <f>VLOOKUP($L2731,Companies!$A:$G,7,)</f>
        <v>Broadcasting</v>
      </c>
      <c r="N2731" t="str">
        <f>VLOOKUP($L2731,Companies!$A:$G,6,)</f>
        <v>Consumer Services</v>
      </c>
      <c r="O2731" s="6" t="s">
        <v>1691</v>
      </c>
      <c r="P2731" s="6">
        <v>79424</v>
      </c>
      <c r="Q2731" t="s">
        <v>48</v>
      </c>
      <c r="R2731" t="s">
        <v>16</v>
      </c>
      <c r="S2731" s="4">
        <v>40405</v>
      </c>
      <c r="T2731" s="7">
        <f>S2731-E2731</f>
        <v>2</v>
      </c>
      <c r="U2731" t="s">
        <v>14210</v>
      </c>
      <c r="V2731" s="6" t="s">
        <v>14251</v>
      </c>
      <c r="W2731" t="s">
        <v>14263</v>
      </c>
      <c r="X2731" t="s">
        <v>14186</v>
      </c>
      <c r="Y2731" t="str">
        <f>VLOOKUP(R2731,Managers!$A:$B,2,)</f>
        <v>Josh Martinez</v>
      </c>
      <c r="Z2731" s="11">
        <f>VLOOKUP(X2731,HourlyWages!$A:$B,2,0)</f>
        <v>67</v>
      </c>
      <c r="AA2731">
        <v>1</v>
      </c>
    </row>
    <row r="2732" spans="1:27" x14ac:dyDescent="0.3">
      <c r="A2732" t="b">
        <f>COUNTIF($C$1:C2732, C2732)&gt;1</f>
        <v>0</v>
      </c>
      <c r="B2732" t="b">
        <f>VLOOKUP(C2732,Sheet3!$A:$B,2,0) &gt; 1</f>
        <v>0</v>
      </c>
      <c r="C2732">
        <v>2731</v>
      </c>
      <c r="D2732">
        <v>19716</v>
      </c>
      <c r="E2732" s="4">
        <v>40085</v>
      </c>
      <c r="F2732">
        <v>5</v>
      </c>
      <c r="G2732" s="15">
        <f>I2732*F2732</f>
        <v>750</v>
      </c>
      <c r="H2732" s="9">
        <v>0.03</v>
      </c>
      <c r="I2732" s="13">
        <f>VLOOKUP($U2732,Pricebook!$A:$D,4,0)</f>
        <v>150</v>
      </c>
      <c r="J2732" s="11">
        <f>G2732*(1-H2732)</f>
        <v>727.5</v>
      </c>
      <c r="K2732" t="s">
        <v>2054</v>
      </c>
      <c r="L2732" t="s">
        <v>713</v>
      </c>
      <c r="M2732" t="str">
        <f>VLOOKUP($L2732,Companies!$A:$G,7,)</f>
        <v>Oil Refining/Marketing</v>
      </c>
      <c r="N2732" t="str">
        <f>VLOOKUP($L2732,Companies!$A:$G,6,)</f>
        <v>Transportation</v>
      </c>
      <c r="O2732" s="6" t="s">
        <v>2055</v>
      </c>
      <c r="P2732" s="6">
        <v>76541</v>
      </c>
      <c r="Q2732" t="s">
        <v>48</v>
      </c>
      <c r="R2732" t="s">
        <v>16</v>
      </c>
      <c r="S2732" s="4">
        <v>40092</v>
      </c>
      <c r="T2732" s="7">
        <f>S2732-E2732</f>
        <v>7</v>
      </c>
      <c r="U2732" t="s">
        <v>14210</v>
      </c>
      <c r="V2732" s="6" t="s">
        <v>14257</v>
      </c>
      <c r="W2732" t="s">
        <v>14264</v>
      </c>
      <c r="X2732" t="s">
        <v>14194</v>
      </c>
      <c r="Y2732" t="str">
        <f>VLOOKUP(R2732,Managers!$A:$B,2,)</f>
        <v>Josh Martinez</v>
      </c>
      <c r="Z2732" s="11">
        <f>VLOOKUP(X2732,HourlyWages!$A:$B,2,0)</f>
        <v>71</v>
      </c>
      <c r="AA2732">
        <v>1</v>
      </c>
    </row>
    <row r="2733" spans="1:27" x14ac:dyDescent="0.3">
      <c r="A2733" t="b">
        <f>COUNTIF($C$1:C2733, C2733)&gt;1</f>
        <v>0</v>
      </c>
      <c r="B2733" t="b">
        <f>VLOOKUP(C2733,Sheet3!$A:$B,2,0) &gt; 1</f>
        <v>0</v>
      </c>
      <c r="C2733">
        <v>2732</v>
      </c>
      <c r="D2733">
        <v>19718</v>
      </c>
      <c r="E2733" s="4">
        <v>41084</v>
      </c>
      <c r="F2733">
        <v>6</v>
      </c>
      <c r="G2733" s="15">
        <f>I2733*F2733</f>
        <v>900</v>
      </c>
      <c r="H2733" s="9">
        <v>0.03</v>
      </c>
      <c r="I2733" s="13">
        <f>VLOOKUP($U2733,Pricebook!$A:$D,4,0)</f>
        <v>150</v>
      </c>
      <c r="J2733" s="11">
        <f>G2733*(1-H2733)</f>
        <v>873</v>
      </c>
      <c r="K2733" t="s">
        <v>1219</v>
      </c>
      <c r="L2733" t="s">
        <v>351</v>
      </c>
      <c r="M2733" t="str">
        <f>VLOOKUP($L2733,Companies!$A:$G,7,)</f>
        <v>Department/Specialty Retail Stores</v>
      </c>
      <c r="N2733" t="str">
        <f>VLOOKUP($L2733,Companies!$A:$G,6,)</f>
        <v>Consumer Services</v>
      </c>
      <c r="O2733" s="6" t="s">
        <v>1220</v>
      </c>
      <c r="P2733" s="6">
        <v>33411</v>
      </c>
      <c r="Q2733" t="s">
        <v>101</v>
      </c>
      <c r="R2733" t="s">
        <v>34</v>
      </c>
      <c r="S2733" s="4">
        <v>41089</v>
      </c>
      <c r="T2733" s="7">
        <f>S2733-E2733</f>
        <v>5</v>
      </c>
      <c r="U2733" t="s">
        <v>14216</v>
      </c>
      <c r="V2733" s="6" t="s">
        <v>14251</v>
      </c>
      <c r="W2733" t="s">
        <v>14260</v>
      </c>
      <c r="X2733" t="s">
        <v>14199</v>
      </c>
      <c r="Y2733" t="str">
        <f>VLOOKUP(R2733,Managers!$A:$B,2,)</f>
        <v>Frank Mitchell</v>
      </c>
      <c r="Z2733" s="11">
        <f>VLOOKUP(X2733,HourlyWages!$A:$B,2,0)</f>
        <v>68</v>
      </c>
      <c r="AA2733">
        <v>1</v>
      </c>
    </row>
    <row r="2734" spans="1:27" x14ac:dyDescent="0.3">
      <c r="A2734" t="b">
        <f>COUNTIF($C$1:C2734, C2734)&gt;1</f>
        <v>0</v>
      </c>
      <c r="B2734" t="b">
        <f>VLOOKUP(C2734,Sheet3!$A:$B,2,0) &gt; 1</f>
        <v>0</v>
      </c>
      <c r="C2734">
        <v>2733</v>
      </c>
      <c r="D2734">
        <v>19744</v>
      </c>
      <c r="E2734" s="4">
        <v>40251</v>
      </c>
      <c r="F2734">
        <v>41</v>
      </c>
      <c r="G2734" s="15">
        <f>I2734*F2734</f>
        <v>6970</v>
      </c>
      <c r="H2734" s="9">
        <v>0.09</v>
      </c>
      <c r="I2734" s="13">
        <f>VLOOKUP($U2734,Pricebook!$A:$D,4,0)</f>
        <v>170</v>
      </c>
      <c r="J2734" s="11">
        <f>G2734*(1-H2734)</f>
        <v>6342.7</v>
      </c>
      <c r="K2734" t="s">
        <v>1203</v>
      </c>
      <c r="L2734" t="s">
        <v>158</v>
      </c>
      <c r="M2734" t="str">
        <f>VLOOKUP($L2734,Companies!$A:$G,7,)</f>
        <v>Department/Specialty Retail Stores</v>
      </c>
      <c r="N2734" t="str">
        <f>VLOOKUP($L2734,Companies!$A:$G,6,)</f>
        <v>Consumer Services</v>
      </c>
      <c r="O2734" s="6" t="s">
        <v>1856</v>
      </c>
      <c r="P2734" s="6">
        <v>32953</v>
      </c>
      <c r="Q2734" t="s">
        <v>101</v>
      </c>
      <c r="R2734" t="s">
        <v>34</v>
      </c>
      <c r="S2734" s="4">
        <v>40253</v>
      </c>
      <c r="T2734" s="7">
        <f>S2734-E2734</f>
        <v>2</v>
      </c>
      <c r="U2734" t="s">
        <v>14219</v>
      </c>
      <c r="V2734" s="6" t="s">
        <v>14257</v>
      </c>
      <c r="W2734" t="s">
        <v>14258</v>
      </c>
      <c r="X2734" t="s">
        <v>14195</v>
      </c>
      <c r="Y2734" t="str">
        <f>VLOOKUP(R2734,Managers!$A:$B,2,)</f>
        <v>Frank Mitchell</v>
      </c>
      <c r="Z2734" s="11">
        <f>VLOOKUP(X2734,HourlyWages!$A:$B,2,0)</f>
        <v>52</v>
      </c>
      <c r="AA2734">
        <v>1</v>
      </c>
    </row>
    <row r="2735" spans="1:27" x14ac:dyDescent="0.3">
      <c r="A2735" t="b">
        <f>COUNTIF($C$1:C2735, C2735)&gt;1</f>
        <v>0</v>
      </c>
      <c r="B2735" t="b">
        <f>VLOOKUP(C2735,Sheet3!$A:$B,2,0) &gt; 1</f>
        <v>0</v>
      </c>
      <c r="C2735">
        <v>2734</v>
      </c>
      <c r="D2735">
        <v>19745</v>
      </c>
      <c r="E2735" s="4">
        <v>41261</v>
      </c>
      <c r="F2735">
        <v>25</v>
      </c>
      <c r="G2735" s="15">
        <f>I2735*F2735</f>
        <v>3125</v>
      </c>
      <c r="H2735" s="9">
        <v>0.09</v>
      </c>
      <c r="I2735" s="13">
        <f>VLOOKUP($U2735,Pricebook!$A:$D,4,0)</f>
        <v>125</v>
      </c>
      <c r="J2735" s="11">
        <f>G2735*(1-H2735)</f>
        <v>2843.75</v>
      </c>
      <c r="K2735" t="s">
        <v>2056</v>
      </c>
      <c r="L2735" t="s">
        <v>190</v>
      </c>
      <c r="M2735" t="str">
        <f>VLOOKUP($L2735,Companies!$A:$G,7,)</f>
        <v>Computer Software: Prepackaged Software</v>
      </c>
      <c r="N2735" t="str">
        <f>VLOOKUP($L2735,Companies!$A:$G,6,)</f>
        <v>Technology</v>
      </c>
      <c r="O2735" s="6" t="s">
        <v>2057</v>
      </c>
      <c r="P2735" s="6">
        <v>84003</v>
      </c>
      <c r="Q2735" t="s">
        <v>201</v>
      </c>
      <c r="R2735" t="s">
        <v>23</v>
      </c>
      <c r="S2735" s="4">
        <v>41262</v>
      </c>
      <c r="T2735" s="7">
        <f>S2735-E2735</f>
        <v>1</v>
      </c>
      <c r="U2735" t="s">
        <v>14208</v>
      </c>
      <c r="V2735" s="6" t="s">
        <v>14257</v>
      </c>
      <c r="W2735" t="s">
        <v>14258</v>
      </c>
      <c r="X2735" t="s">
        <v>14197</v>
      </c>
      <c r="Y2735" t="str">
        <f>VLOOKUP(R2735,Managers!$A:$B,2,)</f>
        <v>Bob Turner</v>
      </c>
      <c r="Z2735" s="11">
        <f>VLOOKUP(X2735,HourlyWages!$A:$B,2,0)</f>
        <v>71</v>
      </c>
      <c r="AA2735">
        <v>1</v>
      </c>
    </row>
    <row r="2736" spans="1:27" x14ac:dyDescent="0.3">
      <c r="A2736" t="b">
        <f>COUNTIF($C$1:C2736, C2736)&gt;1</f>
        <v>0</v>
      </c>
      <c r="B2736" t="b">
        <f>VLOOKUP(C2736,Sheet3!$A:$B,2,0) &gt; 1</f>
        <v>0</v>
      </c>
      <c r="C2736">
        <v>2735</v>
      </c>
      <c r="D2736">
        <v>19745</v>
      </c>
      <c r="E2736" s="4">
        <v>41261</v>
      </c>
      <c r="F2736">
        <v>29</v>
      </c>
      <c r="G2736" s="15">
        <f>I2736*F2736</f>
        <v>4350</v>
      </c>
      <c r="H2736" s="9">
        <v>0.03</v>
      </c>
      <c r="I2736" s="13">
        <f>VLOOKUP($U2736,Pricebook!$A:$D,4,0)</f>
        <v>150</v>
      </c>
      <c r="J2736" s="11">
        <f>G2736*(1-H2736)</f>
        <v>4219.5</v>
      </c>
      <c r="K2736" t="s">
        <v>2056</v>
      </c>
      <c r="L2736" t="s">
        <v>190</v>
      </c>
      <c r="M2736" t="str">
        <f>VLOOKUP($L2736,Companies!$A:$G,7,)</f>
        <v>Computer Software: Prepackaged Software</v>
      </c>
      <c r="N2736" t="str">
        <f>VLOOKUP($L2736,Companies!$A:$G,6,)</f>
        <v>Technology</v>
      </c>
      <c r="O2736" s="6" t="s">
        <v>2058</v>
      </c>
      <c r="P2736" s="6">
        <v>84010</v>
      </c>
      <c r="Q2736" t="s">
        <v>201</v>
      </c>
      <c r="R2736" t="s">
        <v>23</v>
      </c>
      <c r="S2736" s="4">
        <v>41262</v>
      </c>
      <c r="T2736" s="7">
        <f>S2736-E2736</f>
        <v>1</v>
      </c>
      <c r="U2736" t="s">
        <v>14211</v>
      </c>
      <c r="V2736" s="6" t="s">
        <v>14257</v>
      </c>
      <c r="W2736" t="s">
        <v>14258</v>
      </c>
      <c r="X2736" t="s">
        <v>14193</v>
      </c>
      <c r="Y2736" t="str">
        <f>VLOOKUP(R2736,Managers!$A:$B,2,)</f>
        <v>Bob Turner</v>
      </c>
      <c r="Z2736" s="11">
        <f>VLOOKUP(X2736,HourlyWages!$A:$B,2,0)</f>
        <v>57</v>
      </c>
      <c r="AA2736">
        <v>1</v>
      </c>
    </row>
    <row r="2737" spans="1:27" x14ac:dyDescent="0.3">
      <c r="A2737" t="b">
        <f>COUNTIF($C$1:C2737, C2737)&gt;1</f>
        <v>0</v>
      </c>
      <c r="B2737" t="b">
        <f>VLOOKUP(C2737,Sheet3!$A:$B,2,0) &gt; 1</f>
        <v>0</v>
      </c>
      <c r="C2737">
        <v>2736</v>
      </c>
      <c r="D2737">
        <v>19745</v>
      </c>
      <c r="E2737" s="4">
        <v>41261</v>
      </c>
      <c r="F2737">
        <v>2</v>
      </c>
      <c r="G2737" s="15">
        <f>I2737*F2737</f>
        <v>300</v>
      </c>
      <c r="H2737" s="9">
        <v>0</v>
      </c>
      <c r="I2737" s="13">
        <f>VLOOKUP($U2737,Pricebook!$A:$D,4,0)</f>
        <v>150</v>
      </c>
      <c r="J2737" s="11">
        <f>G2737*(1-H2737)</f>
        <v>300</v>
      </c>
      <c r="K2737" t="s">
        <v>2056</v>
      </c>
      <c r="L2737" t="s">
        <v>190</v>
      </c>
      <c r="M2737" t="str">
        <f>VLOOKUP($L2737,Companies!$A:$G,7,)</f>
        <v>Computer Software: Prepackaged Software</v>
      </c>
      <c r="N2737" t="str">
        <f>VLOOKUP($L2737,Companies!$A:$G,6,)</f>
        <v>Technology</v>
      </c>
      <c r="O2737" s="6" t="s">
        <v>2058</v>
      </c>
      <c r="P2737" s="6">
        <v>84010</v>
      </c>
      <c r="Q2737" t="s">
        <v>201</v>
      </c>
      <c r="R2737" t="s">
        <v>23</v>
      </c>
      <c r="S2737" s="4">
        <v>41263</v>
      </c>
      <c r="T2737" s="7">
        <f>S2737-E2737</f>
        <v>2</v>
      </c>
      <c r="U2737" t="s">
        <v>14211</v>
      </c>
      <c r="V2737" s="6" t="s">
        <v>14251</v>
      </c>
      <c r="W2737" t="s">
        <v>14252</v>
      </c>
      <c r="X2737" t="s">
        <v>14203</v>
      </c>
      <c r="Y2737" t="str">
        <f>VLOOKUP(R2737,Managers!$A:$B,2,)</f>
        <v>Bob Turner</v>
      </c>
      <c r="Z2737" s="11">
        <f>VLOOKUP(X2737,HourlyWages!$A:$B,2,0)</f>
        <v>62</v>
      </c>
      <c r="AA2737">
        <v>1</v>
      </c>
    </row>
    <row r="2738" spans="1:27" x14ac:dyDescent="0.3">
      <c r="A2738" t="b">
        <f>COUNTIF($C$1:C2738, C2738)&gt;1</f>
        <v>0</v>
      </c>
      <c r="B2738" t="b">
        <f>VLOOKUP(C2738,Sheet3!$A:$B,2,0) &gt; 1</f>
        <v>0</v>
      </c>
      <c r="C2738">
        <v>2737</v>
      </c>
      <c r="D2738">
        <v>19745</v>
      </c>
      <c r="E2738" s="4">
        <v>41261</v>
      </c>
      <c r="F2738">
        <v>50</v>
      </c>
      <c r="G2738" s="15">
        <f>I2738*F2738</f>
        <v>5500</v>
      </c>
      <c r="H2738" s="9">
        <v>0</v>
      </c>
      <c r="I2738" s="13">
        <f>VLOOKUP($U2738,Pricebook!$A:$D,4,0)</f>
        <v>110</v>
      </c>
      <c r="J2738" s="11">
        <f>G2738*(1-H2738)</f>
        <v>5500</v>
      </c>
      <c r="K2738" t="s">
        <v>2056</v>
      </c>
      <c r="L2738" t="s">
        <v>190</v>
      </c>
      <c r="M2738" t="str">
        <f>VLOOKUP($L2738,Companies!$A:$G,7,)</f>
        <v>Computer Software: Prepackaged Software</v>
      </c>
      <c r="N2738" t="str">
        <f>VLOOKUP($L2738,Companies!$A:$G,6,)</f>
        <v>Technology</v>
      </c>
      <c r="O2738" s="6" t="s">
        <v>2058</v>
      </c>
      <c r="P2738" s="6">
        <v>84010</v>
      </c>
      <c r="Q2738" t="s">
        <v>201</v>
      </c>
      <c r="R2738" t="s">
        <v>23</v>
      </c>
      <c r="S2738" s="4">
        <v>41262</v>
      </c>
      <c r="T2738" s="7">
        <f>S2738-E2738</f>
        <v>1</v>
      </c>
      <c r="U2738" t="s">
        <v>14220</v>
      </c>
      <c r="V2738" s="6" t="s">
        <v>14251</v>
      </c>
      <c r="W2738" t="s">
        <v>14262</v>
      </c>
      <c r="X2738" t="s">
        <v>14192</v>
      </c>
      <c r="Y2738" t="str">
        <f>VLOOKUP(R2738,Managers!$A:$B,2,)</f>
        <v>Bob Turner</v>
      </c>
      <c r="Z2738" s="11">
        <f>VLOOKUP(X2738,HourlyWages!$A:$B,2,0)</f>
        <v>75</v>
      </c>
      <c r="AA2738">
        <v>1</v>
      </c>
    </row>
    <row r="2739" spans="1:27" x14ac:dyDescent="0.3">
      <c r="A2739" t="b">
        <f>COUNTIF($C$1:C2739, C2739)&gt;1</f>
        <v>0</v>
      </c>
      <c r="B2739" t="b">
        <f>VLOOKUP(C2739,Sheet3!$A:$B,2,0) &gt; 1</f>
        <v>0</v>
      </c>
      <c r="C2739">
        <v>2738</v>
      </c>
      <c r="D2739">
        <v>19748</v>
      </c>
      <c r="E2739" s="4">
        <v>40394</v>
      </c>
      <c r="F2739">
        <v>6</v>
      </c>
      <c r="G2739" s="15">
        <f>I2739*F2739</f>
        <v>660</v>
      </c>
      <c r="H2739" s="9">
        <v>0.01</v>
      </c>
      <c r="I2739" s="13">
        <f>VLOOKUP($U2739,Pricebook!$A:$D,4,0)</f>
        <v>110</v>
      </c>
      <c r="J2739" s="11">
        <f>G2739*(1-H2739)</f>
        <v>653.4</v>
      </c>
      <c r="K2739" t="s">
        <v>769</v>
      </c>
      <c r="L2739" t="s">
        <v>269</v>
      </c>
      <c r="M2739" t="str">
        <f>VLOOKUP($L2739,Companies!$A:$G,7,)</f>
        <v>Electronic Components</v>
      </c>
      <c r="N2739" t="str">
        <f>VLOOKUP($L2739,Companies!$A:$G,6,)</f>
        <v>Technology</v>
      </c>
      <c r="O2739" s="6" t="s">
        <v>770</v>
      </c>
      <c r="P2739" s="6">
        <v>28560</v>
      </c>
      <c r="Q2739" t="s">
        <v>33</v>
      </c>
      <c r="R2739" t="s">
        <v>34</v>
      </c>
      <c r="S2739" s="4">
        <v>40395</v>
      </c>
      <c r="T2739" s="7">
        <f>S2739-E2739</f>
        <v>1</v>
      </c>
      <c r="U2739" t="s">
        <v>14215</v>
      </c>
      <c r="V2739" s="6" t="s">
        <v>14254</v>
      </c>
      <c r="W2739" t="s">
        <v>14256</v>
      </c>
      <c r="X2739" t="s">
        <v>14186</v>
      </c>
      <c r="Y2739" t="str">
        <f>VLOOKUP(R2739,Managers!$A:$B,2,)</f>
        <v>Frank Mitchell</v>
      </c>
      <c r="Z2739" s="11">
        <f>VLOOKUP(X2739,HourlyWages!$A:$B,2,0)</f>
        <v>67</v>
      </c>
      <c r="AA2739">
        <v>1</v>
      </c>
    </row>
    <row r="2740" spans="1:27" x14ac:dyDescent="0.3">
      <c r="A2740" t="b">
        <f>COUNTIF($C$1:C2740, C2740)&gt;1</f>
        <v>0</v>
      </c>
      <c r="B2740" t="b">
        <f>VLOOKUP(C2740,Sheet3!$A:$B,2,0) &gt; 1</f>
        <v>0</v>
      </c>
      <c r="C2740">
        <v>2739</v>
      </c>
      <c r="D2740">
        <v>19777</v>
      </c>
      <c r="E2740" s="4">
        <v>41201</v>
      </c>
      <c r="F2740">
        <v>22</v>
      </c>
      <c r="G2740" s="15">
        <f>I2740*F2740</f>
        <v>3520</v>
      </c>
      <c r="H2740" s="9">
        <v>0.06</v>
      </c>
      <c r="I2740" s="13">
        <f>VLOOKUP($U2740,Pricebook!$A:$D,4,0)</f>
        <v>160</v>
      </c>
      <c r="J2740" s="11">
        <f>G2740*(1-H2740)</f>
        <v>3308.7999999999997</v>
      </c>
      <c r="K2740" t="s">
        <v>72</v>
      </c>
      <c r="L2740" t="s">
        <v>73</v>
      </c>
      <c r="M2740" t="str">
        <f>VLOOKUP($L2740,Companies!$A:$G,7,)</f>
        <v>Recreational Products/Toys</v>
      </c>
      <c r="N2740" t="str">
        <f>VLOOKUP($L2740,Companies!$A:$G,6,)</f>
        <v>Consumer Non-Durables</v>
      </c>
      <c r="O2740" s="6" t="s">
        <v>978</v>
      </c>
      <c r="P2740" s="6">
        <v>74403</v>
      </c>
      <c r="Q2740" t="s">
        <v>75</v>
      </c>
      <c r="R2740" t="s">
        <v>16</v>
      </c>
      <c r="S2740" s="4">
        <v>41201</v>
      </c>
      <c r="T2740" s="7">
        <f>S2740-E2740</f>
        <v>0</v>
      </c>
      <c r="U2740" t="s">
        <v>14218</v>
      </c>
      <c r="V2740" s="6" t="s">
        <v>14251</v>
      </c>
      <c r="W2740" t="s">
        <v>14267</v>
      </c>
      <c r="X2740" t="s">
        <v>14189</v>
      </c>
      <c r="Y2740" t="str">
        <f>VLOOKUP(R2740,Managers!$A:$B,2,)</f>
        <v>Josh Martinez</v>
      </c>
      <c r="Z2740" s="11">
        <f>VLOOKUP(X2740,HourlyWages!$A:$B,2,0)</f>
        <v>62</v>
      </c>
      <c r="AA2740">
        <v>1</v>
      </c>
    </row>
    <row r="2741" spans="1:27" x14ac:dyDescent="0.3">
      <c r="A2741" t="b">
        <f>COUNTIF($C$1:C2741, C2741)&gt;1</f>
        <v>0</v>
      </c>
      <c r="B2741" t="b">
        <f>VLOOKUP(C2741,Sheet3!$A:$B,2,0) &gt; 1</f>
        <v>0</v>
      </c>
      <c r="C2741">
        <v>2740</v>
      </c>
      <c r="D2741">
        <v>19777</v>
      </c>
      <c r="E2741" s="4">
        <v>41201</v>
      </c>
      <c r="F2741">
        <v>2</v>
      </c>
      <c r="G2741" s="15">
        <f>I2741*F2741</f>
        <v>320</v>
      </c>
      <c r="H2741" s="9">
        <v>0.05</v>
      </c>
      <c r="I2741" s="13">
        <f>VLOOKUP($U2741,Pricebook!$A:$D,4,0)</f>
        <v>160</v>
      </c>
      <c r="J2741" s="11">
        <f>G2741*(1-H2741)</f>
        <v>304</v>
      </c>
      <c r="K2741" t="s">
        <v>72</v>
      </c>
      <c r="L2741" t="s">
        <v>73</v>
      </c>
      <c r="M2741" t="str">
        <f>VLOOKUP($L2741,Companies!$A:$G,7,)</f>
        <v>Recreational Products/Toys</v>
      </c>
      <c r="N2741" t="str">
        <f>VLOOKUP($L2741,Companies!$A:$G,6,)</f>
        <v>Consumer Non-Durables</v>
      </c>
      <c r="O2741" s="6" t="s">
        <v>978</v>
      </c>
      <c r="P2741" s="6">
        <v>74403</v>
      </c>
      <c r="Q2741" t="s">
        <v>75</v>
      </c>
      <c r="R2741" t="s">
        <v>16</v>
      </c>
      <c r="S2741" s="4">
        <v>41203</v>
      </c>
      <c r="T2741" s="7">
        <f>S2741-E2741</f>
        <v>2</v>
      </c>
      <c r="U2741" t="s">
        <v>14218</v>
      </c>
      <c r="V2741" s="6" t="s">
        <v>14254</v>
      </c>
      <c r="W2741" t="s">
        <v>14269</v>
      </c>
      <c r="X2741" t="s">
        <v>14192</v>
      </c>
      <c r="Y2741" t="str">
        <f>VLOOKUP(R2741,Managers!$A:$B,2,)</f>
        <v>Josh Martinez</v>
      </c>
      <c r="Z2741" s="11">
        <f>VLOOKUP(X2741,HourlyWages!$A:$B,2,0)</f>
        <v>75</v>
      </c>
      <c r="AA2741">
        <v>1</v>
      </c>
    </row>
    <row r="2742" spans="1:27" x14ac:dyDescent="0.3">
      <c r="A2742" t="b">
        <f>COUNTIF($C$1:C2742, C2742)&gt;1</f>
        <v>0</v>
      </c>
      <c r="B2742" t="b">
        <f>VLOOKUP(C2742,Sheet3!$A:$B,2,0) &gt; 1</f>
        <v>0</v>
      </c>
      <c r="C2742">
        <v>2741</v>
      </c>
      <c r="D2742">
        <v>19777</v>
      </c>
      <c r="E2742" s="4">
        <v>41201</v>
      </c>
      <c r="F2742">
        <v>24</v>
      </c>
      <c r="G2742" s="15">
        <f>I2742*F2742</f>
        <v>3600</v>
      </c>
      <c r="H2742" s="9">
        <v>0.04</v>
      </c>
      <c r="I2742" s="13">
        <f>VLOOKUP($U2742,Pricebook!$A:$D,4,0)</f>
        <v>150</v>
      </c>
      <c r="J2742" s="11">
        <f>G2742*(1-H2742)</f>
        <v>3456</v>
      </c>
      <c r="K2742" t="s">
        <v>72</v>
      </c>
      <c r="L2742" t="s">
        <v>73</v>
      </c>
      <c r="M2742" t="str">
        <f>VLOOKUP($L2742,Companies!$A:$G,7,)</f>
        <v>Recreational Products/Toys</v>
      </c>
      <c r="N2742" t="str">
        <f>VLOOKUP($L2742,Companies!$A:$G,6,)</f>
        <v>Consumer Non-Durables</v>
      </c>
      <c r="O2742" s="6" t="s">
        <v>2059</v>
      </c>
      <c r="P2742" s="6">
        <v>73071</v>
      </c>
      <c r="Q2742" t="s">
        <v>75</v>
      </c>
      <c r="R2742" t="s">
        <v>16</v>
      </c>
      <c r="S2742" s="4">
        <v>41203</v>
      </c>
      <c r="T2742" s="7">
        <f>S2742-E2742</f>
        <v>2</v>
      </c>
      <c r="U2742" t="s">
        <v>14210</v>
      </c>
      <c r="V2742" s="6" t="s">
        <v>14257</v>
      </c>
      <c r="W2742" t="s">
        <v>14264</v>
      </c>
      <c r="X2742" t="s">
        <v>14189</v>
      </c>
      <c r="Y2742" t="str">
        <f>VLOOKUP(R2742,Managers!$A:$B,2,)</f>
        <v>Josh Martinez</v>
      </c>
      <c r="Z2742" s="11">
        <f>VLOOKUP(X2742,HourlyWages!$A:$B,2,0)</f>
        <v>62</v>
      </c>
      <c r="AA2742">
        <v>1</v>
      </c>
    </row>
    <row r="2743" spans="1:27" x14ac:dyDescent="0.3">
      <c r="A2743" t="b">
        <f>COUNTIF($C$1:C2743, C2743)&gt;1</f>
        <v>0</v>
      </c>
      <c r="B2743" t="b">
        <f>VLOOKUP(C2743,Sheet3!$A:$B,2,0) &gt; 1</f>
        <v>0</v>
      </c>
      <c r="C2743">
        <v>2742</v>
      </c>
      <c r="D2743">
        <v>19782</v>
      </c>
      <c r="E2743" s="4">
        <v>41200</v>
      </c>
      <c r="F2743">
        <v>18</v>
      </c>
      <c r="G2743" s="15">
        <f>I2743*F2743</f>
        <v>2520</v>
      </c>
      <c r="H2743" s="9">
        <v>0.06</v>
      </c>
      <c r="I2743" s="13">
        <f>VLOOKUP($U2743,Pricebook!$A:$D,4,0)</f>
        <v>140</v>
      </c>
      <c r="J2743" s="11">
        <f>G2743*(1-H2743)</f>
        <v>2368.7999999999997</v>
      </c>
      <c r="K2743" t="s">
        <v>1231</v>
      </c>
      <c r="L2743" t="s">
        <v>400</v>
      </c>
      <c r="M2743" t="str">
        <f>VLOOKUP($L2743,Companies!$A:$G,7,)</f>
        <v>Industrial Specialties</v>
      </c>
      <c r="N2743" t="str">
        <f>VLOOKUP($L2743,Companies!$A:$G,6,)</f>
        <v>Health Care</v>
      </c>
      <c r="O2743" s="6" t="s">
        <v>1232</v>
      </c>
      <c r="P2743" s="6">
        <v>75028</v>
      </c>
      <c r="Q2743" t="s">
        <v>48</v>
      </c>
      <c r="R2743" t="s">
        <v>16</v>
      </c>
      <c r="S2743" s="4">
        <v>41204</v>
      </c>
      <c r="T2743" s="7">
        <f>S2743-E2743</f>
        <v>4</v>
      </c>
      <c r="U2743" t="s">
        <v>14213</v>
      </c>
      <c r="V2743" s="6" t="s">
        <v>14251</v>
      </c>
      <c r="W2743" t="s">
        <v>14266</v>
      </c>
      <c r="X2743" t="s">
        <v>14201</v>
      </c>
      <c r="Y2743" t="str">
        <f>VLOOKUP(R2743,Managers!$A:$B,2,)</f>
        <v>Josh Martinez</v>
      </c>
      <c r="Z2743" s="11">
        <f>VLOOKUP(X2743,HourlyWages!$A:$B,2,0)</f>
        <v>53</v>
      </c>
      <c r="AA2743">
        <v>1</v>
      </c>
    </row>
    <row r="2744" spans="1:27" x14ac:dyDescent="0.3">
      <c r="A2744" t="b">
        <f>COUNTIF($C$1:C2744, C2744)&gt;1</f>
        <v>0</v>
      </c>
      <c r="B2744" t="b">
        <f>VLOOKUP(C2744,Sheet3!$A:$B,2,0) &gt; 1</f>
        <v>0</v>
      </c>
      <c r="C2744">
        <v>2743</v>
      </c>
      <c r="D2744">
        <v>19811</v>
      </c>
      <c r="E2744" s="4">
        <v>40763</v>
      </c>
      <c r="F2744">
        <v>49</v>
      </c>
      <c r="G2744" s="15">
        <f>I2744*F2744</f>
        <v>6860</v>
      </c>
      <c r="H2744" s="9">
        <v>0.01</v>
      </c>
      <c r="I2744" s="13">
        <f>VLOOKUP($U2744,Pricebook!$A:$D,4,0)</f>
        <v>140</v>
      </c>
      <c r="J2744" s="11">
        <f>G2744*(1-H2744)</f>
        <v>6791.4</v>
      </c>
      <c r="K2744" t="s">
        <v>2060</v>
      </c>
      <c r="L2744" t="s">
        <v>79</v>
      </c>
      <c r="M2744" t="str">
        <f>VLOOKUP($L2744,Companies!$A:$G,7,)</f>
        <v>Home Furnishings</v>
      </c>
      <c r="N2744" t="str">
        <f>VLOOKUP($L2744,Companies!$A:$G,6,)</f>
        <v>Consumer Services</v>
      </c>
      <c r="O2744" s="6" t="s">
        <v>2061</v>
      </c>
      <c r="P2744" s="6">
        <v>14120</v>
      </c>
      <c r="Q2744" t="s">
        <v>60</v>
      </c>
      <c r="R2744" t="s">
        <v>61</v>
      </c>
      <c r="S2744" s="4">
        <v>40768</v>
      </c>
      <c r="T2744" s="7">
        <f>S2744-E2744</f>
        <v>5</v>
      </c>
      <c r="U2744" t="s">
        <v>14207</v>
      </c>
      <c r="V2744" s="6" t="s">
        <v>14257</v>
      </c>
      <c r="W2744" t="s">
        <v>14259</v>
      </c>
      <c r="X2744" t="s">
        <v>14185</v>
      </c>
      <c r="Y2744" t="str">
        <f>VLOOKUP(R2744,Managers!$A:$B,2,)</f>
        <v>Allen Young</v>
      </c>
      <c r="Z2744" s="11">
        <f>VLOOKUP(X2744,HourlyWages!$A:$B,2,0)</f>
        <v>70</v>
      </c>
      <c r="AA2744">
        <v>1</v>
      </c>
    </row>
    <row r="2745" spans="1:27" x14ac:dyDescent="0.3">
      <c r="A2745" t="b">
        <f>COUNTIF($C$1:C2745, C2745)&gt;1</f>
        <v>0</v>
      </c>
      <c r="B2745" t="b">
        <f>VLOOKUP(C2745,Sheet3!$A:$B,2,0) &gt; 1</f>
        <v>0</v>
      </c>
      <c r="C2745">
        <v>2744</v>
      </c>
      <c r="D2745">
        <v>19812</v>
      </c>
      <c r="E2745" s="4">
        <v>40270</v>
      </c>
      <c r="F2745">
        <v>3</v>
      </c>
      <c r="G2745" s="15">
        <f>I2745*F2745</f>
        <v>375</v>
      </c>
      <c r="H2745" s="9">
        <v>0.01</v>
      </c>
      <c r="I2745" s="13">
        <f>VLOOKUP($U2745,Pricebook!$A:$D,4,0)</f>
        <v>125</v>
      </c>
      <c r="J2745" s="11">
        <f>G2745*(1-H2745)</f>
        <v>371.25</v>
      </c>
      <c r="K2745" t="s">
        <v>1308</v>
      </c>
      <c r="L2745" t="s">
        <v>713</v>
      </c>
      <c r="M2745" t="str">
        <f>VLOOKUP($L2745,Companies!$A:$G,7,)</f>
        <v>Oil Refining/Marketing</v>
      </c>
      <c r="N2745" t="str">
        <f>VLOOKUP($L2745,Companies!$A:$G,6,)</f>
        <v>Transportation</v>
      </c>
      <c r="O2745" s="6" t="s">
        <v>2062</v>
      </c>
      <c r="P2745" s="6">
        <v>97128</v>
      </c>
      <c r="Q2745" t="s">
        <v>43</v>
      </c>
      <c r="R2745" t="s">
        <v>23</v>
      </c>
      <c r="S2745" s="4">
        <v>40275</v>
      </c>
      <c r="T2745" s="7">
        <f>S2745-E2745</f>
        <v>5</v>
      </c>
      <c r="U2745" t="s">
        <v>14209</v>
      </c>
      <c r="V2745" s="6" t="s">
        <v>14254</v>
      </c>
      <c r="W2745" t="s">
        <v>14256</v>
      </c>
      <c r="X2745" t="s">
        <v>14188</v>
      </c>
      <c r="Y2745" t="str">
        <f>VLOOKUP(R2745,Managers!$A:$B,2,)</f>
        <v>Bob Turner</v>
      </c>
      <c r="Z2745" s="11">
        <f>VLOOKUP(X2745,HourlyWages!$A:$B,2,0)</f>
        <v>52</v>
      </c>
      <c r="AA2745">
        <v>1</v>
      </c>
    </row>
    <row r="2746" spans="1:27" x14ac:dyDescent="0.3">
      <c r="A2746" t="b">
        <f>COUNTIF($C$1:C2746, C2746)&gt;1</f>
        <v>0</v>
      </c>
      <c r="B2746" t="b">
        <f>VLOOKUP(C2746,Sheet3!$A:$B,2,0) &gt; 1</f>
        <v>0</v>
      </c>
      <c r="C2746">
        <v>2745</v>
      </c>
      <c r="D2746">
        <v>19813</v>
      </c>
      <c r="E2746" s="4">
        <v>40239</v>
      </c>
      <c r="F2746">
        <v>29</v>
      </c>
      <c r="G2746" s="15">
        <f>I2746*F2746</f>
        <v>4350</v>
      </c>
      <c r="H2746" s="9">
        <v>0.05</v>
      </c>
      <c r="I2746" s="13">
        <f>VLOOKUP($U2746,Pricebook!$A:$D,4,0)</f>
        <v>150</v>
      </c>
      <c r="J2746" s="11">
        <f>G2746*(1-H2746)</f>
        <v>4132.5</v>
      </c>
      <c r="K2746" t="s">
        <v>871</v>
      </c>
      <c r="L2746" t="s">
        <v>99</v>
      </c>
      <c r="M2746" t="str">
        <f>VLOOKUP($L2746,Companies!$A:$G,7,)</f>
        <v>Television Services</v>
      </c>
      <c r="N2746" t="str">
        <f>VLOOKUP($L2746,Companies!$A:$G,6,)</f>
        <v>Consumer Services</v>
      </c>
      <c r="O2746" s="6" t="s">
        <v>1256</v>
      </c>
      <c r="P2746" s="6">
        <v>51503</v>
      </c>
      <c r="Q2746" t="s">
        <v>38</v>
      </c>
      <c r="R2746" t="s">
        <v>16</v>
      </c>
      <c r="S2746" s="4">
        <v>40240</v>
      </c>
      <c r="T2746" s="7">
        <f>S2746-E2746</f>
        <v>1</v>
      </c>
      <c r="U2746" t="s">
        <v>14210</v>
      </c>
      <c r="V2746" s="6" t="s">
        <v>14254</v>
      </c>
      <c r="W2746" t="s">
        <v>14255</v>
      </c>
      <c r="X2746" t="s">
        <v>14199</v>
      </c>
      <c r="Y2746" t="str">
        <f>VLOOKUP(R2746,Managers!$A:$B,2,)</f>
        <v>Josh Martinez</v>
      </c>
      <c r="Z2746" s="11">
        <f>VLOOKUP(X2746,HourlyWages!$A:$B,2,0)</f>
        <v>68</v>
      </c>
      <c r="AA2746">
        <v>1</v>
      </c>
    </row>
    <row r="2747" spans="1:27" x14ac:dyDescent="0.3">
      <c r="A2747" t="b">
        <f>COUNTIF($C$1:C2747, C2747)&gt;1</f>
        <v>0</v>
      </c>
      <c r="B2747" t="b">
        <f>VLOOKUP(C2747,Sheet3!$A:$B,2,0) &gt; 1</f>
        <v>0</v>
      </c>
      <c r="C2747">
        <v>2746</v>
      </c>
      <c r="D2747">
        <v>19815</v>
      </c>
      <c r="E2747" s="4">
        <v>40262</v>
      </c>
      <c r="F2747">
        <v>33</v>
      </c>
      <c r="G2747" s="15">
        <f>I2747*F2747</f>
        <v>3630</v>
      </c>
      <c r="H2747" s="9">
        <v>0.03</v>
      </c>
      <c r="I2747" s="13">
        <f>VLOOKUP($U2747,Pricebook!$A:$D,4,0)</f>
        <v>110</v>
      </c>
      <c r="J2747" s="11">
        <f>G2747*(1-H2747)</f>
        <v>3521.1</v>
      </c>
      <c r="K2747" t="s">
        <v>353</v>
      </c>
      <c r="L2747" t="s">
        <v>265</v>
      </c>
      <c r="M2747" t="str">
        <f>VLOOKUP($L2747,Companies!$A:$G,7,)</f>
        <v>Telecommunications Equipment</v>
      </c>
      <c r="N2747" t="str">
        <f>VLOOKUP($L2747,Companies!$A:$G,6,)</f>
        <v>Public Utilities</v>
      </c>
      <c r="O2747" s="6" t="s">
        <v>1278</v>
      </c>
      <c r="P2747" s="6">
        <v>94110</v>
      </c>
      <c r="Q2747" t="s">
        <v>114</v>
      </c>
      <c r="R2747" t="s">
        <v>23</v>
      </c>
      <c r="S2747" s="4">
        <v>40265</v>
      </c>
      <c r="T2747" s="7">
        <f>S2747-E2747</f>
        <v>3</v>
      </c>
      <c r="U2747" t="s">
        <v>14215</v>
      </c>
      <c r="V2747" s="6" t="s">
        <v>14251</v>
      </c>
      <c r="W2747" t="s">
        <v>14267</v>
      </c>
      <c r="X2747" t="s">
        <v>14184</v>
      </c>
      <c r="Y2747" t="str">
        <f>VLOOKUP(R2747,Managers!$A:$B,2,)</f>
        <v>Bob Turner</v>
      </c>
      <c r="Z2747" s="11">
        <f>VLOOKUP(X2747,HourlyWages!$A:$B,2,0)</f>
        <v>50</v>
      </c>
      <c r="AA2747">
        <v>1</v>
      </c>
    </row>
    <row r="2748" spans="1:27" x14ac:dyDescent="0.3">
      <c r="A2748" t="b">
        <f>COUNTIF($C$1:C2748, C2748)&gt;1</f>
        <v>0</v>
      </c>
      <c r="B2748" t="b">
        <f>VLOOKUP(C2748,Sheet3!$A:$B,2,0) &gt; 1</f>
        <v>0</v>
      </c>
      <c r="C2748">
        <v>2747</v>
      </c>
      <c r="D2748">
        <v>19840</v>
      </c>
      <c r="E2748" s="4">
        <v>40322</v>
      </c>
      <c r="F2748">
        <v>25</v>
      </c>
      <c r="G2748" s="15">
        <f>I2748*F2748</f>
        <v>3750</v>
      </c>
      <c r="H2748" s="9">
        <v>0.08</v>
      </c>
      <c r="I2748" s="13">
        <f>VLOOKUP($U2748,Pricebook!$A:$D,4,0)</f>
        <v>150</v>
      </c>
      <c r="J2748" s="11">
        <f>G2748*(1-H2748)</f>
        <v>3450</v>
      </c>
      <c r="K2748" t="s">
        <v>1518</v>
      </c>
      <c r="L2748" t="s">
        <v>594</v>
      </c>
      <c r="M2748" t="str">
        <f>VLOOKUP($L2748,Companies!$A:$G,7,)</f>
        <v>Semiconductors</v>
      </c>
      <c r="N2748" t="str">
        <f>VLOOKUP($L2748,Companies!$A:$G,6,)</f>
        <v>Technology</v>
      </c>
      <c r="O2748" s="6" t="s">
        <v>2063</v>
      </c>
      <c r="P2748" s="6">
        <v>85351</v>
      </c>
      <c r="Q2748" t="s">
        <v>70</v>
      </c>
      <c r="R2748" t="s">
        <v>23</v>
      </c>
      <c r="S2748" s="4">
        <v>40325</v>
      </c>
      <c r="T2748" s="7">
        <f>S2748-E2748</f>
        <v>3</v>
      </c>
      <c r="U2748" t="s">
        <v>14216</v>
      </c>
      <c r="V2748" s="6" t="s">
        <v>14251</v>
      </c>
      <c r="W2748" t="s">
        <v>14252</v>
      </c>
      <c r="X2748" t="s">
        <v>14189</v>
      </c>
      <c r="Y2748" t="str">
        <f>VLOOKUP(R2748,Managers!$A:$B,2,)</f>
        <v>Bob Turner</v>
      </c>
      <c r="Z2748" s="11">
        <f>VLOOKUP(X2748,HourlyWages!$A:$B,2,0)</f>
        <v>62</v>
      </c>
      <c r="AA2748">
        <v>1</v>
      </c>
    </row>
    <row r="2749" spans="1:27" x14ac:dyDescent="0.3">
      <c r="A2749" t="b">
        <f>COUNTIF($C$1:C2749, C2749)&gt;1</f>
        <v>0</v>
      </c>
      <c r="B2749" t="b">
        <f>VLOOKUP(C2749,Sheet3!$A:$B,2,0) &gt; 1</f>
        <v>0</v>
      </c>
      <c r="C2749">
        <v>2748</v>
      </c>
      <c r="D2749">
        <v>19841</v>
      </c>
      <c r="E2749" s="4">
        <v>40538</v>
      </c>
      <c r="F2749">
        <v>17</v>
      </c>
      <c r="G2749" s="15">
        <f>I2749*F2749</f>
        <v>2040</v>
      </c>
      <c r="H2749" s="9">
        <v>0.03</v>
      </c>
      <c r="I2749" s="13">
        <f>VLOOKUP($U2749,Pricebook!$A:$D,4,0)</f>
        <v>120</v>
      </c>
      <c r="J2749" s="11">
        <f>G2749*(1-H2749)</f>
        <v>1978.8</v>
      </c>
      <c r="K2749" t="s">
        <v>567</v>
      </c>
      <c r="L2749" t="s">
        <v>79</v>
      </c>
      <c r="M2749" t="str">
        <f>VLOOKUP($L2749,Companies!$A:$G,7,)</f>
        <v>Home Furnishings</v>
      </c>
      <c r="N2749" t="str">
        <f>VLOOKUP($L2749,Companies!$A:$G,6,)</f>
        <v>Consumer Services</v>
      </c>
      <c r="O2749" s="6" t="s">
        <v>2064</v>
      </c>
      <c r="P2749" s="6" t="s">
        <v>2065</v>
      </c>
      <c r="Q2749" t="s">
        <v>60</v>
      </c>
      <c r="R2749" t="s">
        <v>61</v>
      </c>
      <c r="S2749" s="4">
        <v>40565</v>
      </c>
      <c r="T2749" s="7">
        <f>S2749-E2749</f>
        <v>27</v>
      </c>
      <c r="U2749" t="s">
        <v>14212</v>
      </c>
      <c r="V2749" s="6" t="s">
        <v>14251</v>
      </c>
      <c r="W2749" t="s">
        <v>14267</v>
      </c>
      <c r="X2749" t="s">
        <v>14184</v>
      </c>
      <c r="Y2749" t="str">
        <f>VLOOKUP(R2749,Managers!$A:$B,2,)</f>
        <v>Allen Young</v>
      </c>
      <c r="Z2749" s="11">
        <f>VLOOKUP(X2749,HourlyWages!$A:$B,2,0)</f>
        <v>50</v>
      </c>
      <c r="AA2749">
        <v>1</v>
      </c>
    </row>
    <row r="2750" spans="1:27" x14ac:dyDescent="0.3">
      <c r="A2750" t="b">
        <f>COUNTIF($C$1:C2750, C2750)&gt;1</f>
        <v>0</v>
      </c>
      <c r="B2750" t="b">
        <f>VLOOKUP(C2750,Sheet3!$A:$B,2,0) &gt; 1</f>
        <v>0</v>
      </c>
      <c r="C2750">
        <v>2749</v>
      </c>
      <c r="D2750">
        <v>19841</v>
      </c>
      <c r="E2750" s="4">
        <v>40538</v>
      </c>
      <c r="F2750">
        <v>7</v>
      </c>
      <c r="G2750" s="15">
        <f>I2750*F2750</f>
        <v>1050</v>
      </c>
      <c r="H2750" s="9">
        <v>0.08</v>
      </c>
      <c r="I2750" s="13">
        <f>VLOOKUP($U2750,Pricebook!$A:$D,4,0)</f>
        <v>150</v>
      </c>
      <c r="J2750" s="11">
        <f>G2750*(1-H2750)</f>
        <v>966</v>
      </c>
      <c r="K2750" t="s">
        <v>567</v>
      </c>
      <c r="L2750" t="s">
        <v>79</v>
      </c>
      <c r="M2750" t="str">
        <f>VLOOKUP($L2750,Companies!$A:$G,7,)</f>
        <v>Home Furnishings</v>
      </c>
      <c r="N2750" t="str">
        <f>VLOOKUP($L2750,Companies!$A:$G,6,)</f>
        <v>Consumer Services</v>
      </c>
      <c r="O2750" s="6" t="s">
        <v>2064</v>
      </c>
      <c r="P2750" s="6" t="s">
        <v>2065</v>
      </c>
      <c r="Q2750" t="s">
        <v>60</v>
      </c>
      <c r="R2750" t="s">
        <v>61</v>
      </c>
      <c r="S2750" s="4">
        <v>40569</v>
      </c>
      <c r="T2750" s="7">
        <f>S2750-E2750</f>
        <v>31</v>
      </c>
      <c r="U2750" t="s">
        <v>14210</v>
      </c>
      <c r="V2750" s="6" t="s">
        <v>14257</v>
      </c>
      <c r="W2750" t="s">
        <v>14259</v>
      </c>
      <c r="X2750" t="s">
        <v>14201</v>
      </c>
      <c r="Y2750" t="str">
        <f>VLOOKUP(R2750,Managers!$A:$B,2,)</f>
        <v>Allen Young</v>
      </c>
      <c r="Z2750" s="11">
        <f>VLOOKUP(X2750,HourlyWages!$A:$B,2,0)</f>
        <v>53</v>
      </c>
      <c r="AA2750">
        <v>1</v>
      </c>
    </row>
    <row r="2751" spans="1:27" x14ac:dyDescent="0.3">
      <c r="A2751" t="b">
        <f>COUNTIF($C$1:C2751, C2751)&gt;1</f>
        <v>0</v>
      </c>
      <c r="B2751" t="b">
        <f>VLOOKUP(C2751,Sheet3!$A:$B,2,0) &gt; 1</f>
        <v>0</v>
      </c>
      <c r="C2751">
        <v>2750</v>
      </c>
      <c r="D2751">
        <v>19841</v>
      </c>
      <c r="E2751" s="4">
        <v>40538</v>
      </c>
      <c r="F2751">
        <v>43</v>
      </c>
      <c r="G2751" s="15">
        <f>I2751*F2751</f>
        <v>6450</v>
      </c>
      <c r="H2751" s="9">
        <v>0.06</v>
      </c>
      <c r="I2751" s="13">
        <f>VLOOKUP($U2751,Pricebook!$A:$D,4,0)</f>
        <v>150</v>
      </c>
      <c r="J2751" s="11">
        <f>G2751*(1-H2751)</f>
        <v>6063</v>
      </c>
      <c r="K2751" t="s">
        <v>567</v>
      </c>
      <c r="L2751" t="s">
        <v>79</v>
      </c>
      <c r="M2751" t="str">
        <f>VLOOKUP($L2751,Companies!$A:$G,7,)</f>
        <v>Home Furnishings</v>
      </c>
      <c r="N2751" t="str">
        <f>VLOOKUP($L2751,Companies!$A:$G,6,)</f>
        <v>Consumer Services</v>
      </c>
      <c r="O2751" s="6" t="s">
        <v>568</v>
      </c>
      <c r="P2751" s="6">
        <v>70458</v>
      </c>
      <c r="Q2751" t="s">
        <v>436</v>
      </c>
      <c r="R2751" t="s">
        <v>34</v>
      </c>
      <c r="S2751" s="4">
        <v>40557</v>
      </c>
      <c r="T2751" s="7">
        <f>S2751-E2751</f>
        <v>19</v>
      </c>
      <c r="U2751" t="s">
        <v>14210</v>
      </c>
      <c r="V2751" s="6" t="s">
        <v>14257</v>
      </c>
      <c r="W2751" t="s">
        <v>14259</v>
      </c>
      <c r="X2751" t="s">
        <v>14193</v>
      </c>
      <c r="Y2751" t="str">
        <f>VLOOKUP(R2751,Managers!$A:$B,2,)</f>
        <v>Frank Mitchell</v>
      </c>
      <c r="Z2751" s="11">
        <f>VLOOKUP(X2751,HourlyWages!$A:$B,2,0)</f>
        <v>57</v>
      </c>
      <c r="AA2751">
        <v>1</v>
      </c>
    </row>
    <row r="2752" spans="1:27" x14ac:dyDescent="0.3">
      <c r="A2752" t="b">
        <f>COUNTIF($C$1:C2752, C2752)&gt;1</f>
        <v>0</v>
      </c>
      <c r="B2752" t="b">
        <f>VLOOKUP(C2752,Sheet3!$A:$B,2,0) &gt; 1</f>
        <v>0</v>
      </c>
      <c r="C2752">
        <v>2751</v>
      </c>
      <c r="D2752">
        <v>19843</v>
      </c>
      <c r="E2752" s="4">
        <v>40388</v>
      </c>
      <c r="F2752">
        <v>33</v>
      </c>
      <c r="G2752" s="15">
        <f>I2752*F2752</f>
        <v>4950</v>
      </c>
      <c r="H2752" s="9">
        <v>0.02</v>
      </c>
      <c r="I2752" s="13">
        <f>VLOOKUP($U2752,Pricebook!$A:$D,4,0)</f>
        <v>150</v>
      </c>
      <c r="J2752" s="11">
        <f>G2752*(1-H2752)</f>
        <v>4851</v>
      </c>
      <c r="K2752" t="s">
        <v>333</v>
      </c>
      <c r="L2752" t="s">
        <v>108</v>
      </c>
      <c r="M2752" t="str">
        <f>VLOOKUP($L2752,Companies!$A:$G,7,)</f>
        <v>Broadcasting</v>
      </c>
      <c r="N2752" t="str">
        <f>VLOOKUP($L2752,Companies!$A:$G,6,)</f>
        <v>Consumer Services</v>
      </c>
      <c r="O2752" s="6" t="s">
        <v>2066</v>
      </c>
      <c r="P2752" s="6">
        <v>80303</v>
      </c>
      <c r="Q2752" t="s">
        <v>237</v>
      </c>
      <c r="R2752" t="s">
        <v>23</v>
      </c>
      <c r="S2752" s="4">
        <v>40388</v>
      </c>
      <c r="T2752" s="7">
        <f>S2752-E2752</f>
        <v>0</v>
      </c>
      <c r="U2752" t="s">
        <v>14210</v>
      </c>
      <c r="V2752" s="6" t="s">
        <v>14257</v>
      </c>
      <c r="W2752" t="s">
        <v>14258</v>
      </c>
      <c r="X2752" t="s">
        <v>14191</v>
      </c>
      <c r="Y2752" t="str">
        <f>VLOOKUP(R2752,Managers!$A:$B,2,)</f>
        <v>Bob Turner</v>
      </c>
      <c r="Z2752" s="11">
        <f>VLOOKUP(X2752,HourlyWages!$A:$B,2,0)</f>
        <v>60</v>
      </c>
      <c r="AA2752">
        <v>1</v>
      </c>
    </row>
    <row r="2753" spans="1:27" x14ac:dyDescent="0.3">
      <c r="A2753" t="b">
        <f>COUNTIF($C$1:C2753, C2753)&gt;1</f>
        <v>0</v>
      </c>
      <c r="B2753" t="b">
        <f>VLOOKUP(C2753,Sheet3!$A:$B,2,0) &gt; 1</f>
        <v>0</v>
      </c>
      <c r="C2753">
        <v>2752</v>
      </c>
      <c r="D2753">
        <v>19874</v>
      </c>
      <c r="E2753" s="4">
        <v>41068</v>
      </c>
      <c r="F2753">
        <v>31</v>
      </c>
      <c r="G2753" s="15">
        <f>I2753*F2753</f>
        <v>6200</v>
      </c>
      <c r="H2753" s="9">
        <v>0</v>
      </c>
      <c r="I2753" s="13">
        <f>VLOOKUP($U2753,Pricebook!$A:$D,4,0)</f>
        <v>200</v>
      </c>
      <c r="J2753" s="11">
        <f>G2753*(1-H2753)</f>
        <v>6200</v>
      </c>
      <c r="K2753" t="s">
        <v>1159</v>
      </c>
      <c r="L2753" t="s">
        <v>68</v>
      </c>
      <c r="M2753" t="str">
        <f>VLOOKUP($L2753,Companies!$A:$G,7,)</f>
        <v>Other Specialty Stores</v>
      </c>
      <c r="N2753" t="str">
        <f>VLOOKUP($L2753,Companies!$A:$G,6,)</f>
        <v>Consumer Services</v>
      </c>
      <c r="O2753" s="6" t="s">
        <v>1339</v>
      </c>
      <c r="P2753" s="6">
        <v>14701</v>
      </c>
      <c r="Q2753" t="s">
        <v>60</v>
      </c>
      <c r="R2753" t="s">
        <v>61</v>
      </c>
      <c r="S2753" s="4">
        <v>41069</v>
      </c>
      <c r="T2753" s="7">
        <f>S2753-E2753</f>
        <v>1</v>
      </c>
      <c r="U2753" t="s">
        <v>14206</v>
      </c>
      <c r="V2753" s="6" t="s">
        <v>14251</v>
      </c>
      <c r="W2753" t="s">
        <v>14260</v>
      </c>
      <c r="X2753" t="s">
        <v>14198</v>
      </c>
      <c r="Y2753" t="str">
        <f>VLOOKUP(R2753,Managers!$A:$B,2,)</f>
        <v>Allen Young</v>
      </c>
      <c r="Z2753" s="11">
        <f>VLOOKUP(X2753,HourlyWages!$A:$B,2,0)</f>
        <v>51</v>
      </c>
      <c r="AA2753">
        <v>1</v>
      </c>
    </row>
    <row r="2754" spans="1:27" x14ac:dyDescent="0.3">
      <c r="A2754" t="b">
        <f>COUNTIF($C$1:C2754, C2754)&gt;1</f>
        <v>0</v>
      </c>
      <c r="B2754" t="b">
        <f>VLOOKUP(C2754,Sheet3!$A:$B,2,0) &gt; 1</f>
        <v>0</v>
      </c>
      <c r="C2754">
        <v>2753</v>
      </c>
      <c r="D2754">
        <v>19905</v>
      </c>
      <c r="E2754" s="4">
        <v>41133</v>
      </c>
      <c r="F2754">
        <v>20</v>
      </c>
      <c r="G2754" s="15">
        <f>I2754*F2754</f>
        <v>4000</v>
      </c>
      <c r="H2754" s="9">
        <v>0.04</v>
      </c>
      <c r="I2754" s="13">
        <f>VLOOKUP($U2754,Pricebook!$A:$D,4,0)</f>
        <v>200</v>
      </c>
      <c r="J2754" s="11">
        <f>G2754*(1-H2754)</f>
        <v>3840</v>
      </c>
      <c r="K2754" t="s">
        <v>127</v>
      </c>
      <c r="L2754" t="s">
        <v>128</v>
      </c>
      <c r="M2754" t="str">
        <f>VLOOKUP($L2754,Companies!$A:$G,7,)</f>
        <v>Diversified Commercial Services</v>
      </c>
      <c r="N2754" t="str">
        <f>VLOOKUP($L2754,Companies!$A:$G,6,)</f>
        <v>Consumer Services</v>
      </c>
      <c r="O2754" s="6" t="s">
        <v>2067</v>
      </c>
      <c r="P2754" s="6">
        <v>55429</v>
      </c>
      <c r="Q2754" t="s">
        <v>130</v>
      </c>
      <c r="R2754" t="s">
        <v>16</v>
      </c>
      <c r="S2754" s="4">
        <v>41135</v>
      </c>
      <c r="T2754" s="7">
        <f>S2754-E2754</f>
        <v>2</v>
      </c>
      <c r="U2754" t="s">
        <v>14214</v>
      </c>
      <c r="V2754" s="6" t="s">
        <v>14257</v>
      </c>
      <c r="W2754" t="s">
        <v>14259</v>
      </c>
      <c r="X2754" t="s">
        <v>14184</v>
      </c>
      <c r="Y2754" t="str">
        <f>VLOOKUP(R2754,Managers!$A:$B,2,)</f>
        <v>Josh Martinez</v>
      </c>
      <c r="Z2754" s="11">
        <f>VLOOKUP(X2754,HourlyWages!$A:$B,2,0)</f>
        <v>50</v>
      </c>
      <c r="AA2754">
        <v>1</v>
      </c>
    </row>
    <row r="2755" spans="1:27" x14ac:dyDescent="0.3">
      <c r="A2755" t="b">
        <f>COUNTIF($C$1:C2755, C2755)&gt;1</f>
        <v>0</v>
      </c>
      <c r="B2755" t="b">
        <f>VLOOKUP(C2755,Sheet3!$A:$B,2,0) &gt; 1</f>
        <v>0</v>
      </c>
      <c r="C2755">
        <v>2754</v>
      </c>
      <c r="D2755">
        <v>19905</v>
      </c>
      <c r="E2755" s="4">
        <v>41133</v>
      </c>
      <c r="F2755">
        <v>25</v>
      </c>
      <c r="G2755" s="15">
        <f>I2755*F2755</f>
        <v>3125</v>
      </c>
      <c r="H2755" s="9">
        <v>0.01</v>
      </c>
      <c r="I2755" s="13">
        <f>VLOOKUP($U2755,Pricebook!$A:$D,4,0)</f>
        <v>125</v>
      </c>
      <c r="J2755" s="11">
        <f>G2755*(1-H2755)</f>
        <v>3093.75</v>
      </c>
      <c r="K2755" t="s">
        <v>127</v>
      </c>
      <c r="L2755" t="s">
        <v>128</v>
      </c>
      <c r="M2755" t="str">
        <f>VLOOKUP($L2755,Companies!$A:$G,7,)</f>
        <v>Diversified Commercial Services</v>
      </c>
      <c r="N2755" t="str">
        <f>VLOOKUP($L2755,Companies!$A:$G,6,)</f>
        <v>Consumer Services</v>
      </c>
      <c r="O2755" s="6" t="s">
        <v>2067</v>
      </c>
      <c r="P2755" s="6">
        <v>55429</v>
      </c>
      <c r="Q2755" t="s">
        <v>130</v>
      </c>
      <c r="R2755" t="s">
        <v>16</v>
      </c>
      <c r="S2755" s="4">
        <v>41135</v>
      </c>
      <c r="T2755" s="7">
        <f>S2755-E2755</f>
        <v>2</v>
      </c>
      <c r="U2755" t="s">
        <v>14209</v>
      </c>
      <c r="V2755" s="6" t="s">
        <v>14257</v>
      </c>
      <c r="W2755" t="s">
        <v>14270</v>
      </c>
      <c r="X2755" t="s">
        <v>14200</v>
      </c>
      <c r="Y2755" t="str">
        <f>VLOOKUP(R2755,Managers!$A:$B,2,)</f>
        <v>Josh Martinez</v>
      </c>
      <c r="Z2755" s="11">
        <f>VLOOKUP(X2755,HourlyWages!$A:$B,2,0)</f>
        <v>59</v>
      </c>
      <c r="AA2755">
        <v>1</v>
      </c>
    </row>
    <row r="2756" spans="1:27" x14ac:dyDescent="0.3">
      <c r="A2756" t="b">
        <f>COUNTIF($C$1:C2756, C2756)&gt;1</f>
        <v>0</v>
      </c>
      <c r="B2756" t="b">
        <f>VLOOKUP(C2756,Sheet3!$A:$B,2,0) &gt; 1</f>
        <v>0</v>
      </c>
      <c r="C2756">
        <v>2755</v>
      </c>
      <c r="D2756">
        <v>19911</v>
      </c>
      <c r="E2756" s="4">
        <v>40822</v>
      </c>
      <c r="F2756">
        <v>43</v>
      </c>
      <c r="G2756" s="15">
        <f>I2756*F2756</f>
        <v>7310</v>
      </c>
      <c r="H2756" s="9">
        <v>7.0000000000000007E-2</v>
      </c>
      <c r="I2756" s="13">
        <f>VLOOKUP($U2756,Pricebook!$A:$D,4,0)</f>
        <v>170</v>
      </c>
      <c r="J2756" s="11">
        <f>G2756*(1-H2756)</f>
        <v>6798.2999999999993</v>
      </c>
      <c r="K2756" t="s">
        <v>2068</v>
      </c>
      <c r="L2756" t="s">
        <v>64</v>
      </c>
      <c r="M2756" t="str">
        <f>VLOOKUP($L2756,Companies!$A:$G,7,)</f>
        <v>Semiconductors</v>
      </c>
      <c r="N2756" t="str">
        <f>VLOOKUP($L2756,Companies!$A:$G,6,)</f>
        <v>Technology</v>
      </c>
      <c r="O2756" s="6" t="s">
        <v>2069</v>
      </c>
      <c r="P2756" s="6" t="s">
        <v>2070</v>
      </c>
      <c r="Q2756" t="s">
        <v>81</v>
      </c>
      <c r="R2756" t="s">
        <v>34</v>
      </c>
      <c r="S2756" s="4">
        <v>40823</v>
      </c>
      <c r="T2756" s="7">
        <f>S2756-E2756</f>
        <v>1</v>
      </c>
      <c r="U2756" t="s">
        <v>14219</v>
      </c>
      <c r="V2756" s="6" t="s">
        <v>14254</v>
      </c>
      <c r="W2756" t="s">
        <v>14265</v>
      </c>
      <c r="X2756" t="s">
        <v>14191</v>
      </c>
      <c r="Y2756" t="str">
        <f>VLOOKUP(R2756,Managers!$A:$B,2,)</f>
        <v>Frank Mitchell</v>
      </c>
      <c r="Z2756" s="11">
        <f>VLOOKUP(X2756,HourlyWages!$A:$B,2,0)</f>
        <v>60</v>
      </c>
      <c r="AA2756">
        <v>1</v>
      </c>
    </row>
    <row r="2757" spans="1:27" x14ac:dyDescent="0.3">
      <c r="A2757" t="b">
        <f>COUNTIF($C$1:C2757, C2757)&gt;1</f>
        <v>0</v>
      </c>
      <c r="B2757" t="b">
        <f>VLOOKUP(C2757,Sheet3!$A:$B,2,0) &gt; 1</f>
        <v>0</v>
      </c>
      <c r="C2757">
        <v>2756</v>
      </c>
      <c r="D2757">
        <v>19911</v>
      </c>
      <c r="E2757" s="4">
        <v>40822</v>
      </c>
      <c r="F2757">
        <v>38</v>
      </c>
      <c r="G2757" s="15">
        <f>I2757*F2757</f>
        <v>4750</v>
      </c>
      <c r="H2757" s="9">
        <v>0.01</v>
      </c>
      <c r="I2757" s="13">
        <f>VLOOKUP($U2757,Pricebook!$A:$D,4,0)</f>
        <v>125</v>
      </c>
      <c r="J2757" s="11">
        <f>G2757*(1-H2757)</f>
        <v>4702.5</v>
      </c>
      <c r="K2757" t="s">
        <v>2068</v>
      </c>
      <c r="L2757" t="s">
        <v>64</v>
      </c>
      <c r="M2757" t="str">
        <f>VLOOKUP($L2757,Companies!$A:$G,7,)</f>
        <v>Semiconductors</v>
      </c>
      <c r="N2757" t="str">
        <f>VLOOKUP($L2757,Companies!$A:$G,6,)</f>
        <v>Technology</v>
      </c>
      <c r="O2757" s="6" t="s">
        <v>2069</v>
      </c>
      <c r="P2757" s="6" t="s">
        <v>2070</v>
      </c>
      <c r="Q2757" t="s">
        <v>81</v>
      </c>
      <c r="R2757" t="s">
        <v>34</v>
      </c>
      <c r="S2757" s="4">
        <v>40824</v>
      </c>
      <c r="T2757" s="7">
        <f>S2757-E2757</f>
        <v>2</v>
      </c>
      <c r="U2757" t="s">
        <v>14221</v>
      </c>
      <c r="V2757" s="6" t="s">
        <v>14257</v>
      </c>
      <c r="W2757" t="s">
        <v>14258</v>
      </c>
      <c r="X2757" t="s">
        <v>14184</v>
      </c>
      <c r="Y2757" t="str">
        <f>VLOOKUP(R2757,Managers!$A:$B,2,)</f>
        <v>Frank Mitchell</v>
      </c>
      <c r="Z2757" s="11">
        <f>VLOOKUP(X2757,HourlyWages!$A:$B,2,0)</f>
        <v>50</v>
      </c>
      <c r="AA2757">
        <v>1</v>
      </c>
    </row>
    <row r="2758" spans="1:27" x14ac:dyDescent="0.3">
      <c r="A2758" t="b">
        <f>COUNTIF($C$1:C2758, C2758)&gt;1</f>
        <v>0</v>
      </c>
      <c r="B2758" t="b">
        <f>VLOOKUP(C2758,Sheet3!$A:$B,2,0) &gt; 1</f>
        <v>0</v>
      </c>
      <c r="C2758">
        <v>2757</v>
      </c>
      <c r="D2758">
        <v>19911</v>
      </c>
      <c r="E2758" s="4">
        <v>40822</v>
      </c>
      <c r="F2758">
        <v>39</v>
      </c>
      <c r="G2758" s="15">
        <f>I2758*F2758</f>
        <v>5850</v>
      </c>
      <c r="H2758" s="9">
        <v>7.0000000000000007E-2</v>
      </c>
      <c r="I2758" s="13">
        <f>VLOOKUP($U2758,Pricebook!$A:$D,4,0)</f>
        <v>150</v>
      </c>
      <c r="J2758" s="11">
        <f>G2758*(1-H2758)</f>
        <v>5440.5</v>
      </c>
      <c r="K2758" t="s">
        <v>2068</v>
      </c>
      <c r="L2758" t="s">
        <v>64</v>
      </c>
      <c r="M2758" t="str">
        <f>VLOOKUP($L2758,Companies!$A:$G,7,)</f>
        <v>Semiconductors</v>
      </c>
      <c r="N2758" t="str">
        <f>VLOOKUP($L2758,Companies!$A:$G,6,)</f>
        <v>Technology</v>
      </c>
      <c r="O2758" s="6" t="s">
        <v>2069</v>
      </c>
      <c r="P2758" s="6" t="s">
        <v>2070</v>
      </c>
      <c r="Q2758" t="s">
        <v>81</v>
      </c>
      <c r="R2758" t="s">
        <v>34</v>
      </c>
      <c r="S2758" s="4">
        <v>40822</v>
      </c>
      <c r="T2758" s="7">
        <f>S2758-E2758</f>
        <v>0</v>
      </c>
      <c r="U2758" t="s">
        <v>14216</v>
      </c>
      <c r="V2758" s="6" t="s">
        <v>14251</v>
      </c>
      <c r="W2758" t="s">
        <v>14267</v>
      </c>
      <c r="X2758" t="s">
        <v>14202</v>
      </c>
      <c r="Y2758" t="str">
        <f>VLOOKUP(R2758,Managers!$A:$B,2,)</f>
        <v>Frank Mitchell</v>
      </c>
      <c r="Z2758" s="11">
        <f>VLOOKUP(X2758,HourlyWages!$A:$B,2,0)</f>
        <v>71</v>
      </c>
      <c r="AA2758">
        <v>1</v>
      </c>
    </row>
    <row r="2759" spans="1:27" x14ac:dyDescent="0.3">
      <c r="A2759" t="b">
        <f>COUNTIF($C$1:C2759, C2759)&gt;1</f>
        <v>0</v>
      </c>
      <c r="B2759" t="b">
        <f>VLOOKUP(C2759,Sheet3!$A:$B,2,0) &gt; 1</f>
        <v>0</v>
      </c>
      <c r="C2759">
        <v>2758</v>
      </c>
      <c r="D2759">
        <v>19936</v>
      </c>
      <c r="E2759" s="4">
        <v>41226</v>
      </c>
      <c r="F2759">
        <v>19</v>
      </c>
      <c r="G2759" s="15">
        <f>I2759*F2759</f>
        <v>3040</v>
      </c>
      <c r="H2759" s="9">
        <v>0.06</v>
      </c>
      <c r="I2759" s="13">
        <f>VLOOKUP($U2759,Pricebook!$A:$D,4,0)</f>
        <v>160</v>
      </c>
      <c r="J2759" s="11">
        <f>G2759*(1-H2759)</f>
        <v>2857.6</v>
      </c>
      <c r="K2759" t="s">
        <v>170</v>
      </c>
      <c r="L2759" t="s">
        <v>103</v>
      </c>
      <c r="M2759" t="str">
        <f>VLOOKUP($L2759,Companies!$A:$G,7,)</f>
        <v>Computer Software: Programming, Data Processing</v>
      </c>
      <c r="N2759" t="str">
        <f>VLOOKUP($L2759,Companies!$A:$G,6,)</f>
        <v>Technology</v>
      </c>
      <c r="O2759" s="6" t="s">
        <v>173</v>
      </c>
      <c r="P2759" s="6">
        <v>48104</v>
      </c>
      <c r="Q2759" t="s">
        <v>172</v>
      </c>
      <c r="R2759" t="s">
        <v>16</v>
      </c>
      <c r="S2759" s="4">
        <v>41227</v>
      </c>
      <c r="T2759" s="7">
        <f>S2759-E2759</f>
        <v>1</v>
      </c>
      <c r="U2759" t="s">
        <v>14218</v>
      </c>
      <c r="V2759" s="6" t="s">
        <v>14257</v>
      </c>
      <c r="W2759" t="s">
        <v>14259</v>
      </c>
      <c r="X2759" t="s">
        <v>14190</v>
      </c>
      <c r="Y2759" t="str">
        <f>VLOOKUP(R2759,Managers!$A:$B,2,)</f>
        <v>Josh Martinez</v>
      </c>
      <c r="Z2759" s="11">
        <f>VLOOKUP(X2759,HourlyWages!$A:$B,2,0)</f>
        <v>67</v>
      </c>
      <c r="AA2759">
        <v>1</v>
      </c>
    </row>
    <row r="2760" spans="1:27" x14ac:dyDescent="0.3">
      <c r="A2760" t="b">
        <f>COUNTIF($C$1:C2760, C2760)&gt;1</f>
        <v>0</v>
      </c>
      <c r="B2760" t="b">
        <f>VLOOKUP(C2760,Sheet3!$A:$B,2,0) &gt; 1</f>
        <v>0</v>
      </c>
      <c r="C2760">
        <v>2759</v>
      </c>
      <c r="D2760">
        <v>19936</v>
      </c>
      <c r="E2760" s="4">
        <v>41226</v>
      </c>
      <c r="F2760">
        <v>41</v>
      </c>
      <c r="G2760" s="15">
        <f>I2760*F2760</f>
        <v>6150</v>
      </c>
      <c r="H2760" s="9">
        <v>0.09</v>
      </c>
      <c r="I2760" s="13">
        <f>VLOOKUP($U2760,Pricebook!$A:$D,4,0)</f>
        <v>150</v>
      </c>
      <c r="J2760" s="11">
        <f>G2760*(1-H2760)</f>
        <v>5596.5</v>
      </c>
      <c r="K2760" t="s">
        <v>170</v>
      </c>
      <c r="L2760" t="s">
        <v>103</v>
      </c>
      <c r="M2760" t="str">
        <f>VLOOKUP($L2760,Companies!$A:$G,7,)</f>
        <v>Computer Software: Programming, Data Processing</v>
      </c>
      <c r="N2760" t="str">
        <f>VLOOKUP($L2760,Companies!$A:$G,6,)</f>
        <v>Technology</v>
      </c>
      <c r="O2760" s="6" t="s">
        <v>173</v>
      </c>
      <c r="P2760" s="6">
        <v>48104</v>
      </c>
      <c r="Q2760" t="s">
        <v>172</v>
      </c>
      <c r="R2760" t="s">
        <v>16</v>
      </c>
      <c r="S2760" s="4">
        <v>41227</v>
      </c>
      <c r="T2760" s="7">
        <f>S2760-E2760</f>
        <v>1</v>
      </c>
      <c r="U2760" t="s">
        <v>14211</v>
      </c>
      <c r="V2760" s="6" t="s">
        <v>14254</v>
      </c>
      <c r="W2760" t="s">
        <v>14255</v>
      </c>
      <c r="X2760" t="s">
        <v>14184</v>
      </c>
      <c r="Y2760" t="str">
        <f>VLOOKUP(R2760,Managers!$A:$B,2,)</f>
        <v>Josh Martinez</v>
      </c>
      <c r="Z2760" s="11">
        <f>VLOOKUP(X2760,HourlyWages!$A:$B,2,0)</f>
        <v>50</v>
      </c>
      <c r="AA2760">
        <v>1</v>
      </c>
    </row>
    <row r="2761" spans="1:27" x14ac:dyDescent="0.3">
      <c r="A2761" t="b">
        <f>COUNTIF($C$1:C2761, C2761)&gt;1</f>
        <v>0</v>
      </c>
      <c r="B2761" t="b">
        <f>VLOOKUP(C2761,Sheet3!$A:$B,2,0) &gt; 1</f>
        <v>0</v>
      </c>
      <c r="C2761">
        <v>2760</v>
      </c>
      <c r="D2761">
        <v>19943</v>
      </c>
      <c r="E2761" s="4">
        <v>40141</v>
      </c>
      <c r="F2761">
        <v>16</v>
      </c>
      <c r="G2761" s="15">
        <f>I2761*F2761</f>
        <v>2000</v>
      </c>
      <c r="H2761" s="9">
        <v>7.0000000000000007E-2</v>
      </c>
      <c r="I2761" s="13">
        <f>VLOOKUP($U2761,Pricebook!$A:$D,4,0)</f>
        <v>125</v>
      </c>
      <c r="J2761" s="11">
        <f>G2761*(1-H2761)</f>
        <v>1859.9999999999998</v>
      </c>
      <c r="K2761" t="s">
        <v>2071</v>
      </c>
      <c r="L2761" t="s">
        <v>252</v>
      </c>
      <c r="M2761" t="str">
        <f>VLOOKUP($L2761,Companies!$A:$G,7,)</f>
        <v>Major Pharmaceuticals</v>
      </c>
      <c r="N2761" t="str">
        <f>VLOOKUP($L2761,Companies!$A:$G,6,)</f>
        <v>Health Care</v>
      </c>
      <c r="O2761" s="6" t="s">
        <v>2072</v>
      </c>
      <c r="P2761" s="6">
        <v>86401</v>
      </c>
      <c r="Q2761" t="s">
        <v>70</v>
      </c>
      <c r="R2761" t="s">
        <v>23</v>
      </c>
      <c r="S2761" s="4">
        <v>40142</v>
      </c>
      <c r="T2761" s="7">
        <f>S2761-E2761</f>
        <v>1</v>
      </c>
      <c r="U2761" t="s">
        <v>14209</v>
      </c>
      <c r="V2761" s="6" t="s">
        <v>14257</v>
      </c>
      <c r="W2761" t="s">
        <v>14264</v>
      </c>
      <c r="X2761" t="s">
        <v>14189</v>
      </c>
      <c r="Y2761" t="str">
        <f>VLOOKUP(R2761,Managers!$A:$B,2,)</f>
        <v>Bob Turner</v>
      </c>
      <c r="Z2761" s="11">
        <f>VLOOKUP(X2761,HourlyWages!$A:$B,2,0)</f>
        <v>62</v>
      </c>
      <c r="AA2761">
        <v>1</v>
      </c>
    </row>
    <row r="2762" spans="1:27" x14ac:dyDescent="0.3">
      <c r="A2762" t="b">
        <f>COUNTIF($C$1:C2762, C2762)&gt;1</f>
        <v>0</v>
      </c>
      <c r="B2762" t="b">
        <f>VLOOKUP(C2762,Sheet3!$A:$B,2,0) &gt; 1</f>
        <v>0</v>
      </c>
      <c r="C2762">
        <v>2761</v>
      </c>
      <c r="D2762">
        <v>19972</v>
      </c>
      <c r="E2762" s="4">
        <v>41076</v>
      </c>
      <c r="F2762">
        <v>6</v>
      </c>
      <c r="G2762" s="15">
        <f>I2762*F2762</f>
        <v>750</v>
      </c>
      <c r="H2762" s="9">
        <v>0.04</v>
      </c>
      <c r="I2762" s="13">
        <f>VLOOKUP($U2762,Pricebook!$A:$D,4,0)</f>
        <v>125</v>
      </c>
      <c r="J2762" s="11">
        <f>G2762*(1-H2762)</f>
        <v>720</v>
      </c>
      <c r="K2762" t="s">
        <v>956</v>
      </c>
      <c r="L2762" t="s">
        <v>452</v>
      </c>
      <c r="M2762" t="str">
        <f>VLOOKUP($L2762,Companies!$A:$G,7,)</f>
        <v>Biotechnology: Biological Products (No Diagnostic Substances)</v>
      </c>
      <c r="N2762" t="str">
        <f>VLOOKUP($L2762,Companies!$A:$G,6,)</f>
        <v>Health Care</v>
      </c>
      <c r="O2762" s="6" t="s">
        <v>1990</v>
      </c>
      <c r="P2762" s="6">
        <v>48505</v>
      </c>
      <c r="Q2762" t="s">
        <v>172</v>
      </c>
      <c r="R2762" t="s">
        <v>16</v>
      </c>
      <c r="S2762" s="4">
        <v>41078</v>
      </c>
      <c r="T2762" s="7">
        <f>S2762-E2762</f>
        <v>2</v>
      </c>
      <c r="U2762" t="s">
        <v>14208</v>
      </c>
      <c r="V2762" s="6" t="s">
        <v>14254</v>
      </c>
      <c r="W2762" t="s">
        <v>14255</v>
      </c>
      <c r="X2762" t="s">
        <v>14184</v>
      </c>
      <c r="Y2762" t="str">
        <f>VLOOKUP(R2762,Managers!$A:$B,2,)</f>
        <v>Josh Martinez</v>
      </c>
      <c r="Z2762" s="11">
        <f>VLOOKUP(X2762,HourlyWages!$A:$B,2,0)</f>
        <v>50</v>
      </c>
      <c r="AA2762">
        <v>1</v>
      </c>
    </row>
    <row r="2763" spans="1:27" x14ac:dyDescent="0.3">
      <c r="A2763" t="b">
        <f>COUNTIF($C$1:C2763, C2763)&gt;1</f>
        <v>0</v>
      </c>
      <c r="B2763" t="b">
        <f>VLOOKUP(C2763,Sheet3!$A:$B,2,0) &gt; 1</f>
        <v>0</v>
      </c>
      <c r="C2763">
        <v>2762</v>
      </c>
      <c r="D2763">
        <v>19974</v>
      </c>
      <c r="E2763" s="4">
        <v>40485</v>
      </c>
      <c r="F2763">
        <v>14</v>
      </c>
      <c r="G2763" s="15">
        <f>I2763*F2763</f>
        <v>2380</v>
      </c>
      <c r="H2763" s="9">
        <v>0.1</v>
      </c>
      <c r="I2763" s="13">
        <f>VLOOKUP($U2763,Pricebook!$A:$D,4,0)</f>
        <v>170</v>
      </c>
      <c r="J2763" s="11">
        <f>G2763*(1-H2763)</f>
        <v>2142</v>
      </c>
      <c r="K2763" t="s">
        <v>530</v>
      </c>
      <c r="L2763" t="s">
        <v>430</v>
      </c>
      <c r="M2763" t="str">
        <f>VLOOKUP($L2763,Companies!$A:$G,7,)</f>
        <v>Electronic Components</v>
      </c>
      <c r="N2763" t="str">
        <f>VLOOKUP($L2763,Companies!$A:$G,6,)</f>
        <v>Technology</v>
      </c>
      <c r="O2763" s="6" t="s">
        <v>1964</v>
      </c>
      <c r="P2763" s="6">
        <v>27893</v>
      </c>
      <c r="Q2763" t="s">
        <v>33</v>
      </c>
      <c r="R2763" t="s">
        <v>34</v>
      </c>
      <c r="S2763" s="4">
        <v>40487</v>
      </c>
      <c r="T2763" s="7">
        <f>S2763-E2763</f>
        <v>2</v>
      </c>
      <c r="U2763" t="s">
        <v>14219</v>
      </c>
      <c r="V2763" s="6" t="s">
        <v>14251</v>
      </c>
      <c r="W2763" t="s">
        <v>14268</v>
      </c>
      <c r="X2763" t="s">
        <v>14200</v>
      </c>
      <c r="Y2763" t="str">
        <f>VLOOKUP(R2763,Managers!$A:$B,2,)</f>
        <v>Frank Mitchell</v>
      </c>
      <c r="Z2763" s="11">
        <f>VLOOKUP(X2763,HourlyWages!$A:$B,2,0)</f>
        <v>59</v>
      </c>
      <c r="AA2763">
        <v>1</v>
      </c>
    </row>
    <row r="2764" spans="1:27" x14ac:dyDescent="0.3">
      <c r="A2764" t="b">
        <f>COUNTIF($C$1:C2764, C2764)&gt;1</f>
        <v>0</v>
      </c>
      <c r="B2764" t="b">
        <f>VLOOKUP(C2764,Sheet3!$A:$B,2,0) &gt; 1</f>
        <v>0</v>
      </c>
      <c r="C2764">
        <v>2763</v>
      </c>
      <c r="D2764">
        <v>19974</v>
      </c>
      <c r="E2764" s="4">
        <v>40485</v>
      </c>
      <c r="F2764">
        <v>22</v>
      </c>
      <c r="G2764" s="15">
        <f>I2764*F2764</f>
        <v>4400</v>
      </c>
      <c r="H2764" s="9">
        <v>7.0000000000000007E-2</v>
      </c>
      <c r="I2764" s="13">
        <f>VLOOKUP($U2764,Pricebook!$A:$D,4,0)</f>
        <v>200</v>
      </c>
      <c r="J2764" s="11">
        <f>G2764*(1-H2764)</f>
        <v>4091.9999999999995</v>
      </c>
      <c r="K2764" t="s">
        <v>530</v>
      </c>
      <c r="L2764" t="s">
        <v>430</v>
      </c>
      <c r="M2764" t="str">
        <f>VLOOKUP($L2764,Companies!$A:$G,7,)</f>
        <v>Electronic Components</v>
      </c>
      <c r="N2764" t="str">
        <f>VLOOKUP($L2764,Companies!$A:$G,6,)</f>
        <v>Technology</v>
      </c>
      <c r="O2764" s="6" t="s">
        <v>1964</v>
      </c>
      <c r="P2764" s="6">
        <v>27893</v>
      </c>
      <c r="Q2764" t="s">
        <v>33</v>
      </c>
      <c r="R2764" t="s">
        <v>34</v>
      </c>
      <c r="S2764" s="4">
        <v>40487</v>
      </c>
      <c r="T2764" s="7">
        <f>S2764-E2764</f>
        <v>2</v>
      </c>
      <c r="U2764" t="s">
        <v>14206</v>
      </c>
      <c r="V2764" s="6" t="s">
        <v>14251</v>
      </c>
      <c r="W2764" t="s">
        <v>14263</v>
      </c>
      <c r="X2764" t="s">
        <v>14189</v>
      </c>
      <c r="Y2764" t="str">
        <f>VLOOKUP(R2764,Managers!$A:$B,2,)</f>
        <v>Frank Mitchell</v>
      </c>
      <c r="Z2764" s="11">
        <f>VLOOKUP(X2764,HourlyWages!$A:$B,2,0)</f>
        <v>62</v>
      </c>
      <c r="AA2764">
        <v>1</v>
      </c>
    </row>
    <row r="2765" spans="1:27" x14ac:dyDescent="0.3">
      <c r="A2765" t="b">
        <f>COUNTIF($C$1:C2765, C2765)&gt;1</f>
        <v>0</v>
      </c>
      <c r="B2765" t="b">
        <f>VLOOKUP(C2765,Sheet3!$A:$B,2,0) &gt; 1</f>
        <v>0</v>
      </c>
      <c r="C2765">
        <v>2764</v>
      </c>
      <c r="D2765">
        <v>19975</v>
      </c>
      <c r="E2765" s="4">
        <v>39913</v>
      </c>
      <c r="F2765">
        <v>33</v>
      </c>
      <c r="G2765" s="15">
        <f>I2765*F2765</f>
        <v>5610</v>
      </c>
      <c r="H2765" s="9">
        <v>0.08</v>
      </c>
      <c r="I2765" s="13">
        <f>VLOOKUP($U2765,Pricebook!$A:$D,4,0)</f>
        <v>170</v>
      </c>
      <c r="J2765" s="11">
        <f>G2765*(1-H2765)</f>
        <v>5161.2</v>
      </c>
      <c r="K2765" t="s">
        <v>83</v>
      </c>
      <c r="L2765" t="s">
        <v>84</v>
      </c>
      <c r="M2765" t="str">
        <f>VLOOKUP($L2765,Companies!$A:$G,7,)</f>
        <v>Packaged Foods</v>
      </c>
      <c r="N2765" t="str">
        <f>VLOOKUP($L2765,Companies!$A:$G,6,)</f>
        <v>Consumer Non-Durables</v>
      </c>
      <c r="O2765" s="6" t="s">
        <v>1378</v>
      </c>
      <c r="P2765" s="6">
        <v>35756</v>
      </c>
      <c r="Q2765" t="s">
        <v>424</v>
      </c>
      <c r="R2765" t="s">
        <v>34</v>
      </c>
      <c r="S2765" s="4">
        <v>39916</v>
      </c>
      <c r="T2765" s="7">
        <f>S2765-E2765</f>
        <v>3</v>
      </c>
      <c r="U2765" t="s">
        <v>14219</v>
      </c>
      <c r="V2765" s="6" t="s">
        <v>14251</v>
      </c>
      <c r="W2765" t="s">
        <v>14266</v>
      </c>
      <c r="X2765" t="s">
        <v>14185</v>
      </c>
      <c r="Y2765" t="str">
        <f>VLOOKUP(R2765,Managers!$A:$B,2,)</f>
        <v>Frank Mitchell</v>
      </c>
      <c r="Z2765" s="11">
        <f>VLOOKUP(X2765,HourlyWages!$A:$B,2,0)</f>
        <v>70</v>
      </c>
      <c r="AA2765">
        <v>1</v>
      </c>
    </row>
    <row r="2766" spans="1:27" x14ac:dyDescent="0.3">
      <c r="A2766" t="b">
        <f>COUNTIF($C$1:C2766, C2766)&gt;1</f>
        <v>0</v>
      </c>
      <c r="B2766" t="b">
        <f>VLOOKUP(C2766,Sheet3!$A:$B,2,0) &gt; 1</f>
        <v>0</v>
      </c>
      <c r="C2766">
        <v>2765</v>
      </c>
      <c r="D2766">
        <v>20002</v>
      </c>
      <c r="E2766" s="4">
        <v>41133</v>
      </c>
      <c r="F2766">
        <v>9</v>
      </c>
      <c r="G2766" s="15">
        <f>I2766*F2766</f>
        <v>1350</v>
      </c>
      <c r="H2766" s="9">
        <v>0.1</v>
      </c>
      <c r="I2766" s="13">
        <f>VLOOKUP($U2766,Pricebook!$A:$D,4,0)</f>
        <v>150</v>
      </c>
      <c r="J2766" s="11">
        <f>G2766*(1-H2766)</f>
        <v>1215</v>
      </c>
      <c r="K2766" t="s">
        <v>1518</v>
      </c>
      <c r="L2766" t="s">
        <v>594</v>
      </c>
      <c r="M2766" t="str">
        <f>VLOOKUP($L2766,Companies!$A:$G,7,)</f>
        <v>Semiconductors</v>
      </c>
      <c r="N2766" t="str">
        <f>VLOOKUP($L2766,Companies!$A:$G,6,)</f>
        <v>Technology</v>
      </c>
      <c r="O2766" s="6" t="s">
        <v>2063</v>
      </c>
      <c r="P2766" s="6">
        <v>85351</v>
      </c>
      <c r="Q2766" t="s">
        <v>70</v>
      </c>
      <c r="R2766" t="s">
        <v>23</v>
      </c>
      <c r="S2766" s="4">
        <v>41134</v>
      </c>
      <c r="T2766" s="7">
        <f>S2766-E2766</f>
        <v>1</v>
      </c>
      <c r="U2766" t="s">
        <v>14211</v>
      </c>
      <c r="V2766" s="6" t="s">
        <v>14254</v>
      </c>
      <c r="W2766" t="s">
        <v>14255</v>
      </c>
      <c r="X2766" t="s">
        <v>14190</v>
      </c>
      <c r="Y2766" t="str">
        <f>VLOOKUP(R2766,Managers!$A:$B,2,)</f>
        <v>Bob Turner</v>
      </c>
      <c r="Z2766" s="11">
        <f>VLOOKUP(X2766,HourlyWages!$A:$B,2,0)</f>
        <v>67</v>
      </c>
      <c r="AA2766">
        <v>1</v>
      </c>
    </row>
    <row r="2767" spans="1:27" x14ac:dyDescent="0.3">
      <c r="A2767" t="b">
        <f>COUNTIF($C$1:C2767, C2767)&gt;1</f>
        <v>0</v>
      </c>
      <c r="B2767" t="b">
        <f>VLOOKUP(C2767,Sheet3!$A:$B,2,0) &gt; 1</f>
        <v>0</v>
      </c>
      <c r="C2767">
        <v>2766</v>
      </c>
      <c r="D2767">
        <v>20003</v>
      </c>
      <c r="E2767" s="4">
        <v>40938</v>
      </c>
      <c r="F2767">
        <v>39</v>
      </c>
      <c r="G2767" s="15">
        <f>I2767*F2767</f>
        <v>5850</v>
      </c>
      <c r="H2767" s="9">
        <v>0.05</v>
      </c>
      <c r="I2767" s="13">
        <f>VLOOKUP($U2767,Pricebook!$A:$D,4,0)</f>
        <v>150</v>
      </c>
      <c r="J2767" s="11">
        <f>G2767*(1-H2767)</f>
        <v>5557.5</v>
      </c>
      <c r="K2767" t="s">
        <v>2073</v>
      </c>
      <c r="L2767" t="s">
        <v>50</v>
      </c>
      <c r="M2767" t="str">
        <f>VLOOKUP($L2767,Companies!$A:$G,7,)</f>
        <v>Semiconductors</v>
      </c>
      <c r="N2767" t="str">
        <f>VLOOKUP($L2767,Companies!$A:$G,6,)</f>
        <v>Technology</v>
      </c>
      <c r="O2767" s="6" t="s">
        <v>2074</v>
      </c>
      <c r="P2767" s="6">
        <v>58701</v>
      </c>
      <c r="Q2767" t="s">
        <v>339</v>
      </c>
      <c r="R2767" t="s">
        <v>16</v>
      </c>
      <c r="S2767" s="4">
        <v>40939</v>
      </c>
      <c r="T2767" s="7">
        <f>S2767-E2767</f>
        <v>1</v>
      </c>
      <c r="U2767" t="s">
        <v>14211</v>
      </c>
      <c r="V2767" s="6" t="s">
        <v>14254</v>
      </c>
      <c r="W2767" t="s">
        <v>14269</v>
      </c>
      <c r="X2767" t="s">
        <v>14199</v>
      </c>
      <c r="Y2767" t="str">
        <f>VLOOKUP(R2767,Managers!$A:$B,2,)</f>
        <v>Josh Martinez</v>
      </c>
      <c r="Z2767" s="11">
        <f>VLOOKUP(X2767,HourlyWages!$A:$B,2,0)</f>
        <v>68</v>
      </c>
      <c r="AA2767">
        <v>1</v>
      </c>
    </row>
    <row r="2768" spans="1:27" x14ac:dyDescent="0.3">
      <c r="A2768" t="b">
        <f>COUNTIF($C$1:C2768, C2768)&gt;1</f>
        <v>0</v>
      </c>
      <c r="B2768" t="b">
        <f>VLOOKUP(C2768,Sheet3!$A:$B,2,0) &gt; 1</f>
        <v>0</v>
      </c>
      <c r="C2768">
        <v>2767</v>
      </c>
      <c r="D2768">
        <v>20003</v>
      </c>
      <c r="E2768" s="4">
        <v>40938</v>
      </c>
      <c r="F2768">
        <v>5</v>
      </c>
      <c r="G2768" s="15">
        <f>I2768*F2768</f>
        <v>750</v>
      </c>
      <c r="H2768" s="9">
        <v>0.09</v>
      </c>
      <c r="I2768" s="13">
        <f>VLOOKUP($U2768,Pricebook!$A:$D,4,0)</f>
        <v>150</v>
      </c>
      <c r="J2768" s="11">
        <f>G2768*(1-H2768)</f>
        <v>682.5</v>
      </c>
      <c r="K2768" t="s">
        <v>2073</v>
      </c>
      <c r="L2768" t="s">
        <v>50</v>
      </c>
      <c r="M2768" t="str">
        <f>VLOOKUP($L2768,Companies!$A:$G,7,)</f>
        <v>Semiconductors</v>
      </c>
      <c r="N2768" t="str">
        <f>VLOOKUP($L2768,Companies!$A:$G,6,)</f>
        <v>Technology</v>
      </c>
      <c r="O2768" s="6" t="s">
        <v>2075</v>
      </c>
      <c r="P2768" s="6" t="s">
        <v>2076</v>
      </c>
      <c r="Q2768" t="s">
        <v>60</v>
      </c>
      <c r="R2768" t="s">
        <v>61</v>
      </c>
      <c r="S2768" s="4">
        <v>40940</v>
      </c>
      <c r="T2768" s="7">
        <f>S2768-E2768</f>
        <v>2</v>
      </c>
      <c r="U2768" t="s">
        <v>14210</v>
      </c>
      <c r="V2768" s="6" t="s">
        <v>14254</v>
      </c>
      <c r="W2768" t="s">
        <v>14256</v>
      </c>
      <c r="X2768" t="s">
        <v>14191</v>
      </c>
      <c r="Y2768" t="str">
        <f>VLOOKUP(R2768,Managers!$A:$B,2,)</f>
        <v>Allen Young</v>
      </c>
      <c r="Z2768" s="11">
        <f>VLOOKUP(X2768,HourlyWages!$A:$B,2,0)</f>
        <v>60</v>
      </c>
      <c r="AA2768">
        <v>1</v>
      </c>
    </row>
    <row r="2769" spans="1:27" x14ac:dyDescent="0.3">
      <c r="A2769" t="b">
        <f>COUNTIF($C$1:C2769, C2769)&gt;1</f>
        <v>0</v>
      </c>
      <c r="B2769" t="b">
        <f>VLOOKUP(C2769,Sheet3!$A:$B,2,0) &gt; 1</f>
        <v>0</v>
      </c>
      <c r="C2769">
        <v>2768</v>
      </c>
      <c r="D2769">
        <v>20007</v>
      </c>
      <c r="E2769" s="4">
        <v>40030</v>
      </c>
      <c r="F2769">
        <v>49</v>
      </c>
      <c r="G2769" s="15">
        <f>I2769*F2769</f>
        <v>5880</v>
      </c>
      <c r="H2769" s="9">
        <v>0.08</v>
      </c>
      <c r="I2769" s="13">
        <f>VLOOKUP($U2769,Pricebook!$A:$D,4,0)</f>
        <v>120</v>
      </c>
      <c r="J2769" s="11">
        <f>G2769*(1-H2769)</f>
        <v>5409.6</v>
      </c>
      <c r="K2769" t="s">
        <v>860</v>
      </c>
      <c r="L2769" t="s">
        <v>285</v>
      </c>
      <c r="M2769" t="str">
        <f>VLOOKUP($L2769,Companies!$A:$G,7,)</f>
        <v>Oil Refining/Marketing</v>
      </c>
      <c r="N2769" t="str">
        <f>VLOOKUP($L2769,Companies!$A:$G,6,)</f>
        <v>Transportation</v>
      </c>
      <c r="O2769" s="6" t="s">
        <v>1241</v>
      </c>
      <c r="P2769" s="6" t="s">
        <v>1242</v>
      </c>
      <c r="Q2769" t="s">
        <v>15</v>
      </c>
      <c r="R2769" t="s">
        <v>16</v>
      </c>
      <c r="S2769" s="4">
        <v>40031</v>
      </c>
      <c r="T2769" s="7">
        <f>S2769-E2769</f>
        <v>1</v>
      </c>
      <c r="U2769" t="s">
        <v>14212</v>
      </c>
      <c r="V2769" s="6" t="s">
        <v>14257</v>
      </c>
      <c r="W2769" t="s">
        <v>14264</v>
      </c>
      <c r="X2769" t="s">
        <v>14191</v>
      </c>
      <c r="Y2769" t="str">
        <f>VLOOKUP(R2769,Managers!$A:$B,2,)</f>
        <v>Josh Martinez</v>
      </c>
      <c r="Z2769" s="11">
        <f>VLOOKUP(X2769,HourlyWages!$A:$B,2,0)</f>
        <v>60</v>
      </c>
      <c r="AA2769">
        <v>1</v>
      </c>
    </row>
    <row r="2770" spans="1:27" x14ac:dyDescent="0.3">
      <c r="A2770" t="b">
        <f>COUNTIF($C$1:C2770, C2770)&gt;1</f>
        <v>0</v>
      </c>
      <c r="B2770" t="b">
        <f>VLOOKUP(C2770,Sheet3!$A:$B,2,0) &gt; 1</f>
        <v>0</v>
      </c>
      <c r="C2770">
        <v>2769</v>
      </c>
      <c r="D2770">
        <v>20032</v>
      </c>
      <c r="E2770" s="4">
        <v>41218</v>
      </c>
      <c r="F2770">
        <v>8</v>
      </c>
      <c r="G2770" s="15">
        <f>I2770*F2770</f>
        <v>1200</v>
      </c>
      <c r="H2770" s="9">
        <v>0.06</v>
      </c>
      <c r="I2770" s="13">
        <f>VLOOKUP($U2770,Pricebook!$A:$D,4,0)</f>
        <v>150</v>
      </c>
      <c r="J2770" s="11">
        <f>G2770*(1-H2770)</f>
        <v>1128</v>
      </c>
      <c r="K2770" t="s">
        <v>793</v>
      </c>
      <c r="L2770" t="s">
        <v>212</v>
      </c>
      <c r="M2770" t="str">
        <f>VLOOKUP($L2770,Companies!$A:$G,7,)</f>
        <v>EDP Services</v>
      </c>
      <c r="N2770" t="str">
        <f>VLOOKUP($L2770,Companies!$A:$G,6,)</f>
        <v>Technology</v>
      </c>
      <c r="O2770" s="6" t="s">
        <v>794</v>
      </c>
      <c r="P2770" s="6">
        <v>28601</v>
      </c>
      <c r="Q2770" t="s">
        <v>33</v>
      </c>
      <c r="R2770" t="s">
        <v>34</v>
      </c>
      <c r="S2770" s="4">
        <v>41220</v>
      </c>
      <c r="T2770" s="7">
        <f>S2770-E2770</f>
        <v>2</v>
      </c>
      <c r="U2770" t="s">
        <v>14211</v>
      </c>
      <c r="V2770" s="6" t="s">
        <v>14254</v>
      </c>
      <c r="W2770" t="s">
        <v>14255</v>
      </c>
      <c r="X2770" t="s">
        <v>14187</v>
      </c>
      <c r="Y2770" t="str">
        <f>VLOOKUP(R2770,Managers!$A:$B,2,)</f>
        <v>Frank Mitchell</v>
      </c>
      <c r="Z2770" s="11">
        <f>VLOOKUP(X2770,HourlyWages!$A:$B,2,0)</f>
        <v>45</v>
      </c>
      <c r="AA2770">
        <v>1</v>
      </c>
    </row>
    <row r="2771" spans="1:27" x14ac:dyDescent="0.3">
      <c r="A2771" t="b">
        <f>COUNTIF($C$1:C2771, C2771)&gt;1</f>
        <v>0</v>
      </c>
      <c r="B2771" t="b">
        <f>VLOOKUP(C2771,Sheet3!$A:$B,2,0) &gt; 1</f>
        <v>0</v>
      </c>
      <c r="C2771">
        <v>2770</v>
      </c>
      <c r="D2771">
        <v>20033</v>
      </c>
      <c r="E2771" s="4">
        <v>40319</v>
      </c>
      <c r="F2771">
        <v>5</v>
      </c>
      <c r="G2771" s="15">
        <f>I2771*F2771</f>
        <v>750</v>
      </c>
      <c r="H2771" s="9">
        <v>0.04</v>
      </c>
      <c r="I2771" s="13">
        <f>VLOOKUP($U2771,Pricebook!$A:$D,4,0)</f>
        <v>150</v>
      </c>
      <c r="J2771" s="11">
        <f>G2771*(1-H2771)</f>
        <v>720</v>
      </c>
      <c r="K2771" t="s">
        <v>931</v>
      </c>
      <c r="L2771" t="s">
        <v>207</v>
      </c>
      <c r="M2771" t="str">
        <f>VLOOKUP($L2771,Companies!$A:$G,7,)</f>
        <v>Television Services</v>
      </c>
      <c r="N2771" t="str">
        <f>VLOOKUP($L2771,Companies!$A:$G,6,)</f>
        <v>Consumer Services</v>
      </c>
      <c r="O2771" s="6" t="s">
        <v>932</v>
      </c>
      <c r="P2771" s="6">
        <v>47150</v>
      </c>
      <c r="Q2771" t="s">
        <v>278</v>
      </c>
      <c r="R2771" t="s">
        <v>16</v>
      </c>
      <c r="S2771" s="4">
        <v>40321</v>
      </c>
      <c r="T2771" s="7">
        <f>S2771-E2771</f>
        <v>2</v>
      </c>
      <c r="U2771" t="s">
        <v>14222</v>
      </c>
      <c r="V2771" s="6" t="s">
        <v>14257</v>
      </c>
      <c r="W2771" t="s">
        <v>14259</v>
      </c>
      <c r="X2771" t="s">
        <v>14191</v>
      </c>
      <c r="Y2771" t="str">
        <f>VLOOKUP(R2771,Managers!$A:$B,2,)</f>
        <v>Josh Martinez</v>
      </c>
      <c r="Z2771" s="11">
        <f>VLOOKUP(X2771,HourlyWages!$A:$B,2,0)</f>
        <v>60</v>
      </c>
      <c r="AA2771">
        <v>1</v>
      </c>
    </row>
    <row r="2772" spans="1:27" x14ac:dyDescent="0.3">
      <c r="A2772" t="b">
        <f>COUNTIF($C$1:C2772, C2772)&gt;1</f>
        <v>0</v>
      </c>
      <c r="B2772" t="b">
        <f>VLOOKUP(C2772,Sheet3!$A:$B,2,0) &gt; 1</f>
        <v>0</v>
      </c>
      <c r="C2772">
        <v>2771</v>
      </c>
      <c r="D2772">
        <v>20036</v>
      </c>
      <c r="E2772" s="4">
        <v>40517</v>
      </c>
      <c r="F2772">
        <v>28</v>
      </c>
      <c r="G2772" s="15">
        <f>I2772*F2772</f>
        <v>3500</v>
      </c>
      <c r="H2772" s="9">
        <v>0.03</v>
      </c>
      <c r="I2772" s="13">
        <f>VLOOKUP($U2772,Pricebook!$A:$D,4,0)</f>
        <v>125</v>
      </c>
      <c r="J2772" s="11">
        <f>G2772*(1-H2772)</f>
        <v>3395</v>
      </c>
      <c r="K2772" t="s">
        <v>1846</v>
      </c>
      <c r="L2772" t="s">
        <v>180</v>
      </c>
      <c r="M2772" t="str">
        <f>VLOOKUP($L2772,Companies!$A:$G,7,)</f>
        <v>Semiconductors</v>
      </c>
      <c r="N2772" t="str">
        <f>VLOOKUP($L2772,Companies!$A:$G,6,)</f>
        <v>Technology</v>
      </c>
      <c r="O2772" s="6" t="s">
        <v>2077</v>
      </c>
      <c r="P2772" s="6">
        <v>72401</v>
      </c>
      <c r="Q2772" t="s">
        <v>66</v>
      </c>
      <c r="R2772" t="s">
        <v>34</v>
      </c>
      <c r="S2772" s="4">
        <v>40520</v>
      </c>
      <c r="T2772" s="7">
        <f>S2772-E2772</f>
        <v>3</v>
      </c>
      <c r="U2772" t="s">
        <v>14217</v>
      </c>
      <c r="V2772" s="6" t="s">
        <v>14257</v>
      </c>
      <c r="W2772" t="s">
        <v>14264</v>
      </c>
      <c r="X2772" t="s">
        <v>14202</v>
      </c>
      <c r="Y2772" t="str">
        <f>VLOOKUP(R2772,Managers!$A:$B,2,)</f>
        <v>Frank Mitchell</v>
      </c>
      <c r="Z2772" s="11">
        <f>VLOOKUP(X2772,HourlyWages!$A:$B,2,0)</f>
        <v>71</v>
      </c>
      <c r="AA2772">
        <v>1</v>
      </c>
    </row>
    <row r="2773" spans="1:27" x14ac:dyDescent="0.3">
      <c r="A2773" t="b">
        <f>COUNTIF($C$1:C2773, C2773)&gt;1</f>
        <v>0</v>
      </c>
      <c r="B2773" t="b">
        <f>VLOOKUP(C2773,Sheet3!$A:$B,2,0) &gt; 1</f>
        <v>0</v>
      </c>
      <c r="C2773">
        <v>2772</v>
      </c>
      <c r="D2773">
        <v>20036</v>
      </c>
      <c r="E2773" s="4">
        <v>40517</v>
      </c>
      <c r="F2773">
        <v>21</v>
      </c>
      <c r="G2773" s="15">
        <f>I2773*F2773</f>
        <v>3150</v>
      </c>
      <c r="H2773" s="9">
        <v>0.03</v>
      </c>
      <c r="I2773" s="13">
        <f>VLOOKUP($U2773,Pricebook!$A:$D,4,0)</f>
        <v>150</v>
      </c>
      <c r="J2773" s="11">
        <f>G2773*(1-H2773)</f>
        <v>3055.5</v>
      </c>
      <c r="K2773" t="s">
        <v>1846</v>
      </c>
      <c r="L2773" t="s">
        <v>180</v>
      </c>
      <c r="M2773" t="str">
        <f>VLOOKUP($L2773,Companies!$A:$G,7,)</f>
        <v>Semiconductors</v>
      </c>
      <c r="N2773" t="str">
        <f>VLOOKUP($L2773,Companies!$A:$G,6,)</f>
        <v>Technology</v>
      </c>
      <c r="O2773" s="6" t="s">
        <v>2077</v>
      </c>
      <c r="P2773" s="6">
        <v>72401</v>
      </c>
      <c r="Q2773" t="s">
        <v>66</v>
      </c>
      <c r="R2773" t="s">
        <v>34</v>
      </c>
      <c r="S2773" s="4">
        <v>40519</v>
      </c>
      <c r="T2773" s="7">
        <f>S2773-E2773</f>
        <v>2</v>
      </c>
      <c r="U2773" t="s">
        <v>14210</v>
      </c>
      <c r="V2773" s="6" t="s">
        <v>14257</v>
      </c>
      <c r="W2773" t="s">
        <v>14259</v>
      </c>
      <c r="X2773" t="s">
        <v>14197</v>
      </c>
      <c r="Y2773" t="str">
        <f>VLOOKUP(R2773,Managers!$A:$B,2,)</f>
        <v>Frank Mitchell</v>
      </c>
      <c r="Z2773" s="11">
        <f>VLOOKUP(X2773,HourlyWages!$A:$B,2,0)</f>
        <v>71</v>
      </c>
      <c r="AA2773">
        <v>1</v>
      </c>
    </row>
    <row r="2774" spans="1:27" x14ac:dyDescent="0.3">
      <c r="A2774" t="b">
        <f>COUNTIF($C$1:C2774, C2774)&gt;1</f>
        <v>0</v>
      </c>
      <c r="B2774" t="b">
        <f>VLOOKUP(C2774,Sheet3!$A:$B,2,0) &gt; 1</f>
        <v>0</v>
      </c>
      <c r="C2774">
        <v>2773</v>
      </c>
      <c r="D2774">
        <v>20036</v>
      </c>
      <c r="E2774" s="4">
        <v>40517</v>
      </c>
      <c r="F2774">
        <v>25</v>
      </c>
      <c r="G2774" s="15">
        <f>I2774*F2774</f>
        <v>4250</v>
      </c>
      <c r="H2774" s="9">
        <v>0.1</v>
      </c>
      <c r="I2774" s="13">
        <f>VLOOKUP($U2774,Pricebook!$A:$D,4,0)</f>
        <v>170</v>
      </c>
      <c r="J2774" s="11">
        <f>G2774*(1-H2774)</f>
        <v>3825</v>
      </c>
      <c r="K2774" t="s">
        <v>1846</v>
      </c>
      <c r="L2774" t="s">
        <v>180</v>
      </c>
      <c r="M2774" t="str">
        <f>VLOOKUP($L2774,Companies!$A:$G,7,)</f>
        <v>Semiconductors</v>
      </c>
      <c r="N2774" t="str">
        <f>VLOOKUP($L2774,Companies!$A:$G,6,)</f>
        <v>Technology</v>
      </c>
      <c r="O2774" s="6" t="s">
        <v>1933</v>
      </c>
      <c r="P2774" s="6">
        <v>35473</v>
      </c>
      <c r="Q2774" t="s">
        <v>424</v>
      </c>
      <c r="R2774" t="s">
        <v>34</v>
      </c>
      <c r="S2774" s="4">
        <v>40517</v>
      </c>
      <c r="T2774" s="7">
        <f>S2774-E2774</f>
        <v>0</v>
      </c>
      <c r="U2774" t="s">
        <v>14219</v>
      </c>
      <c r="V2774" s="6" t="s">
        <v>14257</v>
      </c>
      <c r="W2774" t="s">
        <v>14259</v>
      </c>
      <c r="X2774" t="s">
        <v>14191</v>
      </c>
      <c r="Y2774" t="str">
        <f>VLOOKUP(R2774,Managers!$A:$B,2,)</f>
        <v>Frank Mitchell</v>
      </c>
      <c r="Z2774" s="11">
        <f>VLOOKUP(X2774,HourlyWages!$A:$B,2,0)</f>
        <v>60</v>
      </c>
      <c r="AA2774">
        <v>1</v>
      </c>
    </row>
    <row r="2775" spans="1:27" x14ac:dyDescent="0.3">
      <c r="A2775" t="b">
        <f>COUNTIF($C$1:C2775, C2775)&gt;1</f>
        <v>0</v>
      </c>
      <c r="B2775" t="b">
        <f>VLOOKUP(C2775,Sheet3!$A:$B,2,0) &gt; 1</f>
        <v>0</v>
      </c>
      <c r="C2775">
        <v>2774</v>
      </c>
      <c r="D2775">
        <v>20036</v>
      </c>
      <c r="E2775" s="4">
        <v>40517</v>
      </c>
      <c r="F2775">
        <v>44</v>
      </c>
      <c r="G2775" s="15">
        <f>I2775*F2775</f>
        <v>6600</v>
      </c>
      <c r="H2775" s="9">
        <v>0.03</v>
      </c>
      <c r="I2775" s="13">
        <f>VLOOKUP($U2775,Pricebook!$A:$D,4,0)</f>
        <v>150</v>
      </c>
      <c r="J2775" s="11">
        <f>G2775*(1-H2775)</f>
        <v>6402</v>
      </c>
      <c r="K2775" t="s">
        <v>1846</v>
      </c>
      <c r="L2775" t="s">
        <v>180</v>
      </c>
      <c r="M2775" t="str">
        <f>VLOOKUP($L2775,Companies!$A:$G,7,)</f>
        <v>Semiconductors</v>
      </c>
      <c r="N2775" t="str">
        <f>VLOOKUP($L2775,Companies!$A:$G,6,)</f>
        <v>Technology</v>
      </c>
      <c r="O2775" s="6" t="s">
        <v>1933</v>
      </c>
      <c r="P2775" s="6">
        <v>35473</v>
      </c>
      <c r="Q2775" t="s">
        <v>424</v>
      </c>
      <c r="R2775" t="s">
        <v>34</v>
      </c>
      <c r="S2775" s="4">
        <v>40519</v>
      </c>
      <c r="T2775" s="7">
        <f>S2775-E2775</f>
        <v>2</v>
      </c>
      <c r="U2775" t="s">
        <v>14211</v>
      </c>
      <c r="V2775" s="6" t="s">
        <v>14251</v>
      </c>
      <c r="W2775" t="s">
        <v>14252</v>
      </c>
      <c r="X2775" t="s">
        <v>14184</v>
      </c>
      <c r="Y2775" t="str">
        <f>VLOOKUP(R2775,Managers!$A:$B,2,)</f>
        <v>Frank Mitchell</v>
      </c>
      <c r="Z2775" s="11">
        <f>VLOOKUP(X2775,HourlyWages!$A:$B,2,0)</f>
        <v>50</v>
      </c>
      <c r="AA2775">
        <v>1</v>
      </c>
    </row>
    <row r="2776" spans="1:27" x14ac:dyDescent="0.3">
      <c r="A2776" t="b">
        <f>COUNTIF($C$1:C2776, C2776)&gt;1</f>
        <v>0</v>
      </c>
      <c r="B2776" t="b">
        <f>VLOOKUP(C2776,Sheet3!$A:$B,2,0) &gt; 1</f>
        <v>0</v>
      </c>
      <c r="C2776">
        <v>2775</v>
      </c>
      <c r="D2776">
        <v>20037</v>
      </c>
      <c r="E2776" s="4">
        <v>39823</v>
      </c>
      <c r="F2776">
        <v>35</v>
      </c>
      <c r="G2776" s="15">
        <f>I2776*F2776</f>
        <v>4375</v>
      </c>
      <c r="H2776" s="9">
        <v>0.02</v>
      </c>
      <c r="I2776" s="13">
        <f>VLOOKUP($U2776,Pricebook!$A:$D,4,0)</f>
        <v>125</v>
      </c>
      <c r="J2776" s="11">
        <f>G2776*(1-H2776)</f>
        <v>4287.5</v>
      </c>
      <c r="K2776" t="s">
        <v>1295</v>
      </c>
      <c r="L2776" t="s">
        <v>508</v>
      </c>
      <c r="M2776" t="str">
        <f>VLOOKUP($L2776,Companies!$A:$G,7,)</f>
        <v>Semiconductors</v>
      </c>
      <c r="N2776" t="str">
        <f>VLOOKUP($L2776,Companies!$A:$G,6,)</f>
        <v>Technology</v>
      </c>
      <c r="O2776" s="6" t="s">
        <v>2030</v>
      </c>
      <c r="P2776" s="6">
        <v>40258</v>
      </c>
      <c r="Q2776" t="s">
        <v>254</v>
      </c>
      <c r="R2776" t="s">
        <v>34</v>
      </c>
      <c r="S2776" s="4">
        <v>39828</v>
      </c>
      <c r="T2776" s="7">
        <f>S2776-E2776</f>
        <v>5</v>
      </c>
      <c r="U2776" t="s">
        <v>14208</v>
      </c>
      <c r="V2776" s="6" t="s">
        <v>14257</v>
      </c>
      <c r="W2776" t="s">
        <v>14264</v>
      </c>
      <c r="X2776" t="s">
        <v>14201</v>
      </c>
      <c r="Y2776" t="str">
        <f>VLOOKUP(R2776,Managers!$A:$B,2,)</f>
        <v>Frank Mitchell</v>
      </c>
      <c r="Z2776" s="11">
        <f>VLOOKUP(X2776,HourlyWages!$A:$B,2,0)</f>
        <v>53</v>
      </c>
      <c r="AA2776">
        <v>1</v>
      </c>
    </row>
    <row r="2777" spans="1:27" x14ac:dyDescent="0.3">
      <c r="A2777" t="b">
        <f>COUNTIF($C$1:C2777, C2777)&gt;1</f>
        <v>0</v>
      </c>
      <c r="B2777" t="b">
        <f>VLOOKUP(C2777,Sheet3!$A:$B,2,0) &gt; 1</f>
        <v>0</v>
      </c>
      <c r="C2777">
        <v>2776</v>
      </c>
      <c r="D2777">
        <v>20037</v>
      </c>
      <c r="E2777" s="4">
        <v>39823</v>
      </c>
      <c r="F2777">
        <v>49</v>
      </c>
      <c r="G2777" s="15">
        <f>I2777*F2777</f>
        <v>7350</v>
      </c>
      <c r="H2777" s="9">
        <v>0.03</v>
      </c>
      <c r="I2777" s="13">
        <f>VLOOKUP($U2777,Pricebook!$A:$D,4,0)</f>
        <v>150</v>
      </c>
      <c r="J2777" s="11">
        <f>G2777*(1-H2777)</f>
        <v>7129.5</v>
      </c>
      <c r="K2777" t="s">
        <v>1295</v>
      </c>
      <c r="L2777" t="s">
        <v>508</v>
      </c>
      <c r="M2777" t="str">
        <f>VLOOKUP($L2777,Companies!$A:$G,7,)</f>
        <v>Semiconductors</v>
      </c>
      <c r="N2777" t="str">
        <f>VLOOKUP($L2777,Companies!$A:$G,6,)</f>
        <v>Technology</v>
      </c>
      <c r="O2777" s="6" t="s">
        <v>2030</v>
      </c>
      <c r="P2777" s="6">
        <v>40258</v>
      </c>
      <c r="Q2777" t="s">
        <v>254</v>
      </c>
      <c r="R2777" t="s">
        <v>34</v>
      </c>
      <c r="S2777" s="4">
        <v>39828</v>
      </c>
      <c r="T2777" s="7">
        <f>S2777-E2777</f>
        <v>5</v>
      </c>
      <c r="U2777" t="s">
        <v>14216</v>
      </c>
      <c r="V2777" s="6" t="s">
        <v>14257</v>
      </c>
      <c r="W2777" t="s">
        <v>14259</v>
      </c>
      <c r="X2777" t="s">
        <v>14192</v>
      </c>
      <c r="Y2777" t="str">
        <f>VLOOKUP(R2777,Managers!$A:$B,2,)</f>
        <v>Frank Mitchell</v>
      </c>
      <c r="Z2777" s="11">
        <f>VLOOKUP(X2777,HourlyWages!$A:$B,2,0)</f>
        <v>75</v>
      </c>
      <c r="AA2777">
        <v>1</v>
      </c>
    </row>
    <row r="2778" spans="1:27" x14ac:dyDescent="0.3">
      <c r="A2778" t="b">
        <f>COUNTIF($C$1:C2778, C2778)&gt;1</f>
        <v>0</v>
      </c>
      <c r="B2778" t="b">
        <f>VLOOKUP(C2778,Sheet3!$A:$B,2,0) &gt; 1</f>
        <v>0</v>
      </c>
      <c r="C2778">
        <v>2777</v>
      </c>
      <c r="D2778">
        <v>20038</v>
      </c>
      <c r="E2778" s="4">
        <v>40235</v>
      </c>
      <c r="F2778">
        <v>42</v>
      </c>
      <c r="G2778" s="15">
        <f>I2778*F2778</f>
        <v>5250</v>
      </c>
      <c r="H2778" s="9">
        <v>0.05</v>
      </c>
      <c r="I2778" s="13">
        <f>VLOOKUP($U2778,Pricebook!$A:$D,4,0)</f>
        <v>125</v>
      </c>
      <c r="J2778" s="11">
        <f>G2778*(1-H2778)</f>
        <v>4987.5</v>
      </c>
      <c r="K2778" t="s">
        <v>1487</v>
      </c>
      <c r="L2778" t="s">
        <v>482</v>
      </c>
      <c r="M2778" t="str">
        <f>VLOOKUP($L2778,Companies!$A:$G,7,)</f>
        <v>Television Services</v>
      </c>
      <c r="N2778" t="str">
        <f>VLOOKUP($L2778,Companies!$A:$G,6,)</f>
        <v>Consumer Services</v>
      </c>
      <c r="O2778" s="6" t="s">
        <v>1615</v>
      </c>
      <c r="P2778" s="6">
        <v>48640</v>
      </c>
      <c r="Q2778" t="s">
        <v>172</v>
      </c>
      <c r="R2778" t="s">
        <v>16</v>
      </c>
      <c r="S2778" s="4">
        <v>40237</v>
      </c>
      <c r="T2778" s="7">
        <f>S2778-E2778</f>
        <v>2</v>
      </c>
      <c r="U2778" t="s">
        <v>14208</v>
      </c>
      <c r="V2778" s="6" t="s">
        <v>14251</v>
      </c>
      <c r="W2778" t="s">
        <v>14263</v>
      </c>
      <c r="X2778" t="s">
        <v>14197</v>
      </c>
      <c r="Y2778" t="str">
        <f>VLOOKUP(R2778,Managers!$A:$B,2,)</f>
        <v>Josh Martinez</v>
      </c>
      <c r="Z2778" s="11">
        <f>VLOOKUP(X2778,HourlyWages!$A:$B,2,0)</f>
        <v>71</v>
      </c>
      <c r="AA2778">
        <v>1</v>
      </c>
    </row>
    <row r="2779" spans="1:27" x14ac:dyDescent="0.3">
      <c r="A2779" t="b">
        <f>COUNTIF($C$1:C2779, C2779)&gt;1</f>
        <v>0</v>
      </c>
      <c r="B2779" t="b">
        <f>VLOOKUP(C2779,Sheet3!$A:$B,2,0) &gt; 1</f>
        <v>0</v>
      </c>
      <c r="C2779">
        <v>2778</v>
      </c>
      <c r="D2779">
        <v>20066</v>
      </c>
      <c r="E2779" s="4">
        <v>41154</v>
      </c>
      <c r="F2779">
        <v>3</v>
      </c>
      <c r="G2779" s="15">
        <f>I2779*F2779</f>
        <v>330</v>
      </c>
      <c r="H2779" s="9">
        <v>0.02</v>
      </c>
      <c r="I2779" s="13">
        <f>VLOOKUP($U2779,Pricebook!$A:$D,4,0)</f>
        <v>110</v>
      </c>
      <c r="J2779" s="11">
        <f>G2779*(1-H2779)</f>
        <v>323.39999999999998</v>
      </c>
      <c r="K2779" t="s">
        <v>2078</v>
      </c>
      <c r="L2779" t="s">
        <v>212</v>
      </c>
      <c r="M2779" t="str">
        <f>VLOOKUP($L2779,Companies!$A:$G,7,)</f>
        <v>EDP Services</v>
      </c>
      <c r="N2779" t="str">
        <f>VLOOKUP($L2779,Companies!$A:$G,6,)</f>
        <v>Technology</v>
      </c>
      <c r="O2779" s="6" t="s">
        <v>2079</v>
      </c>
      <c r="P2779" s="6">
        <v>85335</v>
      </c>
      <c r="Q2779" t="s">
        <v>70</v>
      </c>
      <c r="R2779" t="s">
        <v>23</v>
      </c>
      <c r="S2779" s="4">
        <v>41155</v>
      </c>
      <c r="T2779" s="7">
        <f>S2779-E2779</f>
        <v>1</v>
      </c>
      <c r="U2779" t="s">
        <v>14220</v>
      </c>
      <c r="V2779" s="6" t="s">
        <v>14251</v>
      </c>
      <c r="W2779" t="s">
        <v>14262</v>
      </c>
      <c r="X2779" t="s">
        <v>14199</v>
      </c>
      <c r="Y2779" t="str">
        <f>VLOOKUP(R2779,Managers!$A:$B,2,)</f>
        <v>Bob Turner</v>
      </c>
      <c r="Z2779" s="11">
        <f>VLOOKUP(X2779,HourlyWages!$A:$B,2,0)</f>
        <v>68</v>
      </c>
      <c r="AA2779">
        <v>1</v>
      </c>
    </row>
    <row r="2780" spans="1:27" x14ac:dyDescent="0.3">
      <c r="A2780" t="b">
        <f>COUNTIF($C$1:C2780, C2780)&gt;1</f>
        <v>0</v>
      </c>
      <c r="B2780" t="b">
        <f>VLOOKUP(C2780,Sheet3!$A:$B,2,0) &gt; 1</f>
        <v>0</v>
      </c>
      <c r="C2780">
        <v>2779</v>
      </c>
      <c r="D2780">
        <v>20066</v>
      </c>
      <c r="E2780" s="4">
        <v>41154</v>
      </c>
      <c r="F2780">
        <v>16</v>
      </c>
      <c r="G2780" s="15">
        <f>I2780*F2780</f>
        <v>1760</v>
      </c>
      <c r="H2780" s="9">
        <v>0</v>
      </c>
      <c r="I2780" s="13">
        <f>VLOOKUP($U2780,Pricebook!$A:$D,4,0)</f>
        <v>110</v>
      </c>
      <c r="J2780" s="11">
        <f>G2780*(1-H2780)</f>
        <v>1760</v>
      </c>
      <c r="K2780" t="s">
        <v>2078</v>
      </c>
      <c r="L2780" t="s">
        <v>212</v>
      </c>
      <c r="M2780" t="str">
        <f>VLOOKUP($L2780,Companies!$A:$G,7,)</f>
        <v>EDP Services</v>
      </c>
      <c r="N2780" t="str">
        <f>VLOOKUP($L2780,Companies!$A:$G,6,)</f>
        <v>Technology</v>
      </c>
      <c r="O2780" s="6" t="s">
        <v>2079</v>
      </c>
      <c r="P2780" s="6">
        <v>85335</v>
      </c>
      <c r="Q2780" t="s">
        <v>70</v>
      </c>
      <c r="R2780" t="s">
        <v>23</v>
      </c>
      <c r="S2780" s="4">
        <v>41156</v>
      </c>
      <c r="T2780" s="7">
        <f>S2780-E2780</f>
        <v>2</v>
      </c>
      <c r="U2780" t="s">
        <v>14215</v>
      </c>
      <c r="V2780" s="6" t="s">
        <v>14254</v>
      </c>
      <c r="W2780" t="s">
        <v>14256</v>
      </c>
      <c r="X2780" t="s">
        <v>14191</v>
      </c>
      <c r="Y2780" t="str">
        <f>VLOOKUP(R2780,Managers!$A:$B,2,)</f>
        <v>Bob Turner</v>
      </c>
      <c r="Z2780" s="11">
        <f>VLOOKUP(X2780,HourlyWages!$A:$B,2,0)</f>
        <v>60</v>
      </c>
      <c r="AA2780">
        <v>1</v>
      </c>
    </row>
    <row r="2781" spans="1:27" x14ac:dyDescent="0.3">
      <c r="A2781" t="b">
        <f>COUNTIF($C$1:C2781, C2781)&gt;1</f>
        <v>0</v>
      </c>
      <c r="B2781" t="b">
        <f>VLOOKUP(C2781,Sheet3!$A:$B,2,0) &gt; 1</f>
        <v>0</v>
      </c>
      <c r="C2781">
        <v>2780</v>
      </c>
      <c r="D2781">
        <v>20068</v>
      </c>
      <c r="E2781" s="4">
        <v>40602</v>
      </c>
      <c r="F2781">
        <v>9</v>
      </c>
      <c r="G2781" s="15">
        <f>I2781*F2781</f>
        <v>1440</v>
      </c>
      <c r="H2781" s="9">
        <v>0.09</v>
      </c>
      <c r="I2781" s="13">
        <f>VLOOKUP($U2781,Pricebook!$A:$D,4,0)</f>
        <v>160</v>
      </c>
      <c r="J2781" s="11">
        <f>G2781*(1-H2781)</f>
        <v>1310.4000000000001</v>
      </c>
      <c r="K2781" t="s">
        <v>2080</v>
      </c>
      <c r="L2781" t="s">
        <v>158</v>
      </c>
      <c r="M2781" t="str">
        <f>VLOOKUP($L2781,Companies!$A:$G,7,)</f>
        <v>Department/Specialty Retail Stores</v>
      </c>
      <c r="N2781" t="str">
        <f>VLOOKUP($L2781,Companies!$A:$G,6,)</f>
        <v>Consumer Services</v>
      </c>
      <c r="O2781" s="6" t="s">
        <v>2081</v>
      </c>
      <c r="P2781" s="6">
        <v>11795</v>
      </c>
      <c r="Q2781" t="s">
        <v>60</v>
      </c>
      <c r="R2781" t="s">
        <v>61</v>
      </c>
      <c r="S2781" s="4">
        <v>40603</v>
      </c>
      <c r="T2781" s="7">
        <f>S2781-E2781</f>
        <v>1</v>
      </c>
      <c r="U2781" t="s">
        <v>14218</v>
      </c>
      <c r="V2781" s="6" t="s">
        <v>14251</v>
      </c>
      <c r="W2781" t="s">
        <v>14263</v>
      </c>
      <c r="X2781" t="s">
        <v>14200</v>
      </c>
      <c r="Y2781" t="str">
        <f>VLOOKUP(R2781,Managers!$A:$B,2,)</f>
        <v>Allen Young</v>
      </c>
      <c r="Z2781" s="11">
        <f>VLOOKUP(X2781,HourlyWages!$A:$B,2,0)</f>
        <v>59</v>
      </c>
      <c r="AA2781">
        <v>1</v>
      </c>
    </row>
    <row r="2782" spans="1:27" x14ac:dyDescent="0.3">
      <c r="A2782" t="b">
        <f>COUNTIF($C$1:C2782, C2782)&gt;1</f>
        <v>0</v>
      </c>
      <c r="B2782" t="b">
        <f>VLOOKUP(C2782,Sheet3!$A:$B,2,0) &gt; 1</f>
        <v>0</v>
      </c>
      <c r="C2782">
        <v>2781</v>
      </c>
      <c r="D2782">
        <v>20069</v>
      </c>
      <c r="E2782" s="4">
        <v>40082</v>
      </c>
      <c r="F2782">
        <v>6</v>
      </c>
      <c r="G2782" s="15">
        <f>I2782*F2782</f>
        <v>750</v>
      </c>
      <c r="H2782" s="9">
        <v>7.0000000000000007E-2</v>
      </c>
      <c r="I2782" s="13">
        <f>VLOOKUP($U2782,Pricebook!$A:$D,4,0)</f>
        <v>125</v>
      </c>
      <c r="J2782" s="11">
        <f>G2782*(1-H2782)</f>
        <v>697.5</v>
      </c>
      <c r="K2782" t="s">
        <v>712</v>
      </c>
      <c r="L2782" t="s">
        <v>713</v>
      </c>
      <c r="M2782" t="str">
        <f>VLOOKUP($L2782,Companies!$A:$G,7,)</f>
        <v>Oil Refining/Marketing</v>
      </c>
      <c r="N2782" t="str">
        <f>VLOOKUP($L2782,Companies!$A:$G,6,)</f>
        <v>Transportation</v>
      </c>
      <c r="O2782" s="6" t="s">
        <v>783</v>
      </c>
      <c r="P2782" s="6">
        <v>33314</v>
      </c>
      <c r="Q2782" t="s">
        <v>101</v>
      </c>
      <c r="R2782" t="s">
        <v>34</v>
      </c>
      <c r="S2782" s="4">
        <v>40084</v>
      </c>
      <c r="T2782" s="7">
        <f>S2782-E2782</f>
        <v>2</v>
      </c>
      <c r="U2782" t="s">
        <v>14208</v>
      </c>
      <c r="V2782" s="6" t="s">
        <v>14251</v>
      </c>
      <c r="W2782" t="s">
        <v>14266</v>
      </c>
      <c r="X2782" t="s">
        <v>14189</v>
      </c>
      <c r="Y2782" t="str">
        <f>VLOOKUP(R2782,Managers!$A:$B,2,)</f>
        <v>Frank Mitchell</v>
      </c>
      <c r="Z2782" s="11">
        <f>VLOOKUP(X2782,HourlyWages!$A:$B,2,0)</f>
        <v>62</v>
      </c>
      <c r="AA2782">
        <v>1</v>
      </c>
    </row>
    <row r="2783" spans="1:27" x14ac:dyDescent="0.3">
      <c r="A2783" t="b">
        <f>COUNTIF($C$1:C2783, C2783)&gt;1</f>
        <v>0</v>
      </c>
      <c r="B2783" t="b">
        <f>VLOOKUP(C2783,Sheet3!$A:$B,2,0) &gt; 1</f>
        <v>0</v>
      </c>
      <c r="C2783">
        <v>2782</v>
      </c>
      <c r="D2783">
        <v>20071</v>
      </c>
      <c r="E2783" s="4">
        <v>40803</v>
      </c>
      <c r="F2783">
        <v>31</v>
      </c>
      <c r="G2783" s="15">
        <f>I2783*F2783</f>
        <v>3875</v>
      </c>
      <c r="H2783" s="9">
        <v>0.1</v>
      </c>
      <c r="I2783" s="13">
        <f>VLOOKUP($U2783,Pricebook!$A:$D,4,0)</f>
        <v>125</v>
      </c>
      <c r="J2783" s="11">
        <f>G2783*(1-H2783)</f>
        <v>3487.5</v>
      </c>
      <c r="K2783" t="s">
        <v>2082</v>
      </c>
      <c r="L2783" t="s">
        <v>594</v>
      </c>
      <c r="M2783" t="str">
        <f>VLOOKUP($L2783,Companies!$A:$G,7,)</f>
        <v>Semiconductors</v>
      </c>
      <c r="N2783" t="str">
        <f>VLOOKUP($L2783,Companies!$A:$G,6,)</f>
        <v>Technology</v>
      </c>
      <c r="O2783" s="6" t="s">
        <v>2027</v>
      </c>
      <c r="P2783" s="6">
        <v>60543</v>
      </c>
      <c r="Q2783" t="s">
        <v>15</v>
      </c>
      <c r="R2783" t="s">
        <v>16</v>
      </c>
      <c r="S2783" s="4">
        <v>40805</v>
      </c>
      <c r="T2783" s="7">
        <f>S2783-E2783</f>
        <v>2</v>
      </c>
      <c r="U2783" t="s">
        <v>14221</v>
      </c>
      <c r="V2783" s="6" t="s">
        <v>14257</v>
      </c>
      <c r="W2783" t="s">
        <v>14258</v>
      </c>
      <c r="X2783" t="s">
        <v>14192</v>
      </c>
      <c r="Y2783" t="str">
        <f>VLOOKUP(R2783,Managers!$A:$B,2,)</f>
        <v>Josh Martinez</v>
      </c>
      <c r="Z2783" s="11">
        <f>VLOOKUP(X2783,HourlyWages!$A:$B,2,0)</f>
        <v>75</v>
      </c>
      <c r="AA2783">
        <v>1</v>
      </c>
    </row>
    <row r="2784" spans="1:27" x14ac:dyDescent="0.3">
      <c r="A2784" t="b">
        <f>COUNTIF($C$1:C2784, C2784)&gt;1</f>
        <v>0</v>
      </c>
      <c r="B2784" t="b">
        <f>VLOOKUP(C2784,Sheet3!$A:$B,2,0) &gt; 1</f>
        <v>0</v>
      </c>
      <c r="C2784">
        <v>2783</v>
      </c>
      <c r="D2784">
        <v>20096</v>
      </c>
      <c r="E2784" s="4">
        <v>41140</v>
      </c>
      <c r="F2784">
        <v>35</v>
      </c>
      <c r="G2784" s="15">
        <f>I2784*F2784</f>
        <v>4375</v>
      </c>
      <c r="H2784" s="9">
        <v>0.03</v>
      </c>
      <c r="I2784" s="13">
        <f>VLOOKUP($U2784,Pricebook!$A:$D,4,0)</f>
        <v>125</v>
      </c>
      <c r="J2784" s="11">
        <f>G2784*(1-H2784)</f>
        <v>4243.75</v>
      </c>
      <c r="K2784" t="s">
        <v>1221</v>
      </c>
      <c r="L2784" t="s">
        <v>844</v>
      </c>
      <c r="M2784" t="str">
        <f>VLOOKUP($L2784,Companies!$A:$G,7,)</f>
        <v>Electronic Components</v>
      </c>
      <c r="N2784" t="str">
        <f>VLOOKUP($L2784,Companies!$A:$G,6,)</f>
        <v>Technology</v>
      </c>
      <c r="O2784" s="6" t="s">
        <v>1222</v>
      </c>
      <c r="P2784" s="6">
        <v>93309</v>
      </c>
      <c r="Q2784" t="s">
        <v>114</v>
      </c>
      <c r="R2784" t="s">
        <v>23</v>
      </c>
      <c r="S2784" s="4">
        <v>41145</v>
      </c>
      <c r="T2784" s="7">
        <f>S2784-E2784</f>
        <v>5</v>
      </c>
      <c r="U2784" t="s">
        <v>14209</v>
      </c>
      <c r="V2784" s="6" t="s">
        <v>14257</v>
      </c>
      <c r="W2784" t="s">
        <v>14259</v>
      </c>
      <c r="X2784" t="s">
        <v>14194</v>
      </c>
      <c r="Y2784" t="str">
        <f>VLOOKUP(R2784,Managers!$A:$B,2,)</f>
        <v>Bob Turner</v>
      </c>
      <c r="Z2784" s="11">
        <f>VLOOKUP(X2784,HourlyWages!$A:$B,2,0)</f>
        <v>71</v>
      </c>
      <c r="AA2784">
        <v>1</v>
      </c>
    </row>
    <row r="2785" spans="1:27" x14ac:dyDescent="0.3">
      <c r="A2785" t="b">
        <f>COUNTIF($C$1:C2785, C2785)&gt;1</f>
        <v>0</v>
      </c>
      <c r="B2785" t="b">
        <f>VLOOKUP(C2785,Sheet3!$A:$B,2,0) &gt; 1</f>
        <v>0</v>
      </c>
      <c r="C2785">
        <v>2784</v>
      </c>
      <c r="D2785">
        <v>20098</v>
      </c>
      <c r="E2785" s="4">
        <v>40885</v>
      </c>
      <c r="F2785">
        <v>11</v>
      </c>
      <c r="G2785" s="15">
        <f>I2785*F2785</f>
        <v>1650</v>
      </c>
      <c r="H2785" s="9">
        <v>0.04</v>
      </c>
      <c r="I2785" s="13">
        <f>VLOOKUP($U2785,Pricebook!$A:$D,4,0)</f>
        <v>150</v>
      </c>
      <c r="J2785" s="11">
        <f>G2785*(1-H2785)</f>
        <v>1584</v>
      </c>
      <c r="K2785" t="s">
        <v>1628</v>
      </c>
      <c r="L2785" t="s">
        <v>260</v>
      </c>
      <c r="M2785" t="str">
        <f>VLOOKUP($L2785,Companies!$A:$G,7,)</f>
        <v>Packaged Foods</v>
      </c>
      <c r="N2785" t="str">
        <f>VLOOKUP($L2785,Companies!$A:$G,6,)</f>
        <v>Consumer Non-Durables</v>
      </c>
      <c r="O2785" s="6" t="s">
        <v>2083</v>
      </c>
      <c r="P2785" s="6" t="s">
        <v>2084</v>
      </c>
      <c r="Q2785" t="s">
        <v>317</v>
      </c>
      <c r="R2785" t="s">
        <v>61</v>
      </c>
      <c r="S2785" s="4">
        <v>40887</v>
      </c>
      <c r="T2785" s="7">
        <f>S2785-E2785</f>
        <v>2</v>
      </c>
      <c r="U2785" t="s">
        <v>14216</v>
      </c>
      <c r="V2785" s="6" t="s">
        <v>14251</v>
      </c>
      <c r="W2785" t="s">
        <v>14266</v>
      </c>
      <c r="X2785" t="s">
        <v>14201</v>
      </c>
      <c r="Y2785" t="str">
        <f>VLOOKUP(R2785,Managers!$A:$B,2,)</f>
        <v>Allen Young</v>
      </c>
      <c r="Z2785" s="11">
        <f>VLOOKUP(X2785,HourlyWages!$A:$B,2,0)</f>
        <v>53</v>
      </c>
      <c r="AA2785">
        <v>1</v>
      </c>
    </row>
    <row r="2786" spans="1:27" x14ac:dyDescent="0.3">
      <c r="A2786" t="b">
        <f>COUNTIF($C$1:C2786, C2786)&gt;1</f>
        <v>0</v>
      </c>
      <c r="B2786" t="b">
        <f>VLOOKUP(C2786,Sheet3!$A:$B,2,0) &gt; 1</f>
        <v>0</v>
      </c>
      <c r="C2786">
        <v>2785</v>
      </c>
      <c r="D2786">
        <v>20098</v>
      </c>
      <c r="E2786" s="4">
        <v>40885</v>
      </c>
      <c r="F2786">
        <v>8</v>
      </c>
      <c r="G2786" s="15">
        <f>I2786*F2786</f>
        <v>1000</v>
      </c>
      <c r="H2786" s="9">
        <v>0.03</v>
      </c>
      <c r="I2786" s="13">
        <f>VLOOKUP($U2786,Pricebook!$A:$D,4,0)</f>
        <v>125</v>
      </c>
      <c r="J2786" s="11">
        <f>G2786*(1-H2786)</f>
        <v>970</v>
      </c>
      <c r="K2786" t="s">
        <v>1628</v>
      </c>
      <c r="L2786" t="s">
        <v>260</v>
      </c>
      <c r="M2786" t="str">
        <f>VLOOKUP($L2786,Companies!$A:$G,7,)</f>
        <v>Packaged Foods</v>
      </c>
      <c r="N2786" t="str">
        <f>VLOOKUP($L2786,Companies!$A:$G,6,)</f>
        <v>Consumer Non-Durables</v>
      </c>
      <c r="O2786" s="6" t="s">
        <v>1080</v>
      </c>
      <c r="P2786" s="6" t="s">
        <v>1081</v>
      </c>
      <c r="Q2786" t="s">
        <v>91</v>
      </c>
      <c r="R2786" t="s">
        <v>61</v>
      </c>
      <c r="S2786" s="4">
        <v>40885</v>
      </c>
      <c r="T2786" s="7">
        <f>S2786-E2786</f>
        <v>0</v>
      </c>
      <c r="U2786" t="s">
        <v>14208</v>
      </c>
      <c r="V2786" s="6" t="s">
        <v>14254</v>
      </c>
      <c r="W2786" t="s">
        <v>14255</v>
      </c>
      <c r="X2786" t="s">
        <v>14188</v>
      </c>
      <c r="Y2786" t="str">
        <f>VLOOKUP(R2786,Managers!$A:$B,2,)</f>
        <v>Allen Young</v>
      </c>
      <c r="Z2786" s="11">
        <f>VLOOKUP(X2786,HourlyWages!$A:$B,2,0)</f>
        <v>52</v>
      </c>
      <c r="AA2786">
        <v>1</v>
      </c>
    </row>
    <row r="2787" spans="1:27" x14ac:dyDescent="0.3">
      <c r="A2787" t="b">
        <f>COUNTIF($C$1:C2787, C2787)&gt;1</f>
        <v>0</v>
      </c>
      <c r="B2787" t="b">
        <f>VLOOKUP(C2787,Sheet3!$A:$B,2,0) &gt; 1</f>
        <v>0</v>
      </c>
      <c r="C2787">
        <v>2786</v>
      </c>
      <c r="D2787">
        <v>20102</v>
      </c>
      <c r="E2787" s="4">
        <v>40699</v>
      </c>
      <c r="F2787">
        <v>15</v>
      </c>
      <c r="G2787" s="15">
        <f>I2787*F2787</f>
        <v>2250</v>
      </c>
      <c r="H2787" s="9">
        <v>0.03</v>
      </c>
      <c r="I2787" s="13">
        <f>VLOOKUP($U2787,Pricebook!$A:$D,4,0)</f>
        <v>150</v>
      </c>
      <c r="J2787" s="11">
        <f>G2787*(1-H2787)</f>
        <v>2182.5</v>
      </c>
      <c r="K2787" t="s">
        <v>935</v>
      </c>
      <c r="L2787" t="s">
        <v>306</v>
      </c>
      <c r="M2787" t="str">
        <f>VLOOKUP($L2787,Companies!$A:$G,7,)</f>
        <v>Industrial Machinery/Components</v>
      </c>
      <c r="N2787" t="str">
        <f>VLOOKUP($L2787,Companies!$A:$G,6,)</f>
        <v>Capital Goods</v>
      </c>
      <c r="O2787" s="6" t="s">
        <v>936</v>
      </c>
      <c r="P2787" s="6">
        <v>63116</v>
      </c>
      <c r="Q2787" t="s">
        <v>358</v>
      </c>
      <c r="R2787" t="s">
        <v>16</v>
      </c>
      <c r="S2787" s="4">
        <v>40700</v>
      </c>
      <c r="T2787" s="7">
        <f>S2787-E2787</f>
        <v>1</v>
      </c>
      <c r="U2787" t="s">
        <v>14211</v>
      </c>
      <c r="V2787" s="6" t="s">
        <v>14251</v>
      </c>
      <c r="W2787" t="s">
        <v>14266</v>
      </c>
      <c r="X2787" t="s">
        <v>14203</v>
      </c>
      <c r="Y2787" t="str">
        <f>VLOOKUP(R2787,Managers!$A:$B,2,)</f>
        <v>Josh Martinez</v>
      </c>
      <c r="Z2787" s="11">
        <f>VLOOKUP(X2787,HourlyWages!$A:$B,2,0)</f>
        <v>62</v>
      </c>
      <c r="AA2787">
        <v>1</v>
      </c>
    </row>
    <row r="2788" spans="1:27" x14ac:dyDescent="0.3">
      <c r="A2788" t="b">
        <f>COUNTIF($C$1:C2788, C2788)&gt;1</f>
        <v>0</v>
      </c>
      <c r="B2788" t="b">
        <f>VLOOKUP(C2788,Sheet3!$A:$B,2,0) &gt; 1</f>
        <v>0</v>
      </c>
      <c r="C2788">
        <v>2787</v>
      </c>
      <c r="D2788">
        <v>20103</v>
      </c>
      <c r="E2788" s="4">
        <v>40220</v>
      </c>
      <c r="F2788">
        <v>30</v>
      </c>
      <c r="G2788" s="15">
        <f>I2788*F2788</f>
        <v>4500</v>
      </c>
      <c r="H2788" s="9">
        <v>0</v>
      </c>
      <c r="I2788" s="13">
        <f>VLOOKUP($U2788,Pricebook!$A:$D,4,0)</f>
        <v>150</v>
      </c>
      <c r="J2788" s="11">
        <f>G2788*(1-H2788)</f>
        <v>4500</v>
      </c>
      <c r="K2788" t="s">
        <v>320</v>
      </c>
      <c r="L2788" t="s">
        <v>265</v>
      </c>
      <c r="M2788" t="str">
        <f>VLOOKUP($L2788,Companies!$A:$G,7,)</f>
        <v>Telecommunications Equipment</v>
      </c>
      <c r="N2788" t="str">
        <f>VLOOKUP($L2788,Companies!$A:$G,6,)</f>
        <v>Public Utilities</v>
      </c>
      <c r="O2788" s="6" t="s">
        <v>1502</v>
      </c>
      <c r="P2788" s="6" t="s">
        <v>1503</v>
      </c>
      <c r="Q2788" t="s">
        <v>101</v>
      </c>
      <c r="R2788" t="s">
        <v>34</v>
      </c>
      <c r="S2788" s="4">
        <v>40221</v>
      </c>
      <c r="T2788" s="7">
        <f>S2788-E2788</f>
        <v>1</v>
      </c>
      <c r="U2788" t="s">
        <v>14216</v>
      </c>
      <c r="V2788" s="6" t="s">
        <v>14251</v>
      </c>
      <c r="W2788" t="s">
        <v>14260</v>
      </c>
      <c r="X2788" t="s">
        <v>14184</v>
      </c>
      <c r="Y2788" t="str">
        <f>VLOOKUP(R2788,Managers!$A:$B,2,)</f>
        <v>Frank Mitchell</v>
      </c>
      <c r="Z2788" s="11">
        <f>VLOOKUP(X2788,HourlyWages!$A:$B,2,0)</f>
        <v>50</v>
      </c>
      <c r="AA2788">
        <v>1</v>
      </c>
    </row>
    <row r="2789" spans="1:27" x14ac:dyDescent="0.3">
      <c r="A2789" t="b">
        <f>COUNTIF($C$1:C2789, C2789)&gt;1</f>
        <v>0</v>
      </c>
      <c r="B2789" t="b">
        <f>VLOOKUP(C2789,Sheet3!$A:$B,2,0) &gt; 1</f>
        <v>0</v>
      </c>
      <c r="C2789">
        <v>2788</v>
      </c>
      <c r="D2789">
        <v>20103</v>
      </c>
      <c r="E2789" s="4">
        <v>40220</v>
      </c>
      <c r="F2789">
        <v>25</v>
      </c>
      <c r="G2789" s="15">
        <f>I2789*F2789</f>
        <v>3750</v>
      </c>
      <c r="H2789" s="9">
        <v>0.1</v>
      </c>
      <c r="I2789" s="13">
        <f>VLOOKUP($U2789,Pricebook!$A:$D,4,0)</f>
        <v>150</v>
      </c>
      <c r="J2789" s="11">
        <f>G2789*(1-H2789)</f>
        <v>3375</v>
      </c>
      <c r="K2789" t="s">
        <v>320</v>
      </c>
      <c r="L2789" t="s">
        <v>265</v>
      </c>
      <c r="M2789" t="str">
        <f>VLOOKUP($L2789,Companies!$A:$G,7,)</f>
        <v>Telecommunications Equipment</v>
      </c>
      <c r="N2789" t="str">
        <f>VLOOKUP($L2789,Companies!$A:$G,6,)</f>
        <v>Public Utilities</v>
      </c>
      <c r="O2789" s="6" t="s">
        <v>2085</v>
      </c>
      <c r="P2789" s="6">
        <v>33952</v>
      </c>
      <c r="Q2789" t="s">
        <v>101</v>
      </c>
      <c r="R2789" t="s">
        <v>34</v>
      </c>
      <c r="S2789" s="4">
        <v>40222</v>
      </c>
      <c r="T2789" s="7">
        <f>S2789-E2789</f>
        <v>2</v>
      </c>
      <c r="U2789" t="s">
        <v>14211</v>
      </c>
      <c r="V2789" s="6" t="s">
        <v>14251</v>
      </c>
      <c r="W2789" t="s">
        <v>14261</v>
      </c>
      <c r="X2789" t="s">
        <v>14200</v>
      </c>
      <c r="Y2789" t="str">
        <f>VLOOKUP(R2789,Managers!$A:$B,2,)</f>
        <v>Frank Mitchell</v>
      </c>
      <c r="Z2789" s="11">
        <f>VLOOKUP(X2789,HourlyWages!$A:$B,2,0)</f>
        <v>59</v>
      </c>
      <c r="AA2789">
        <v>1</v>
      </c>
    </row>
    <row r="2790" spans="1:27" x14ac:dyDescent="0.3">
      <c r="A2790" t="b">
        <f>COUNTIF($C$1:C2790, C2790)&gt;1</f>
        <v>0</v>
      </c>
      <c r="B2790" t="b">
        <f>VLOOKUP(C2790,Sheet3!$A:$B,2,0) &gt; 1</f>
        <v>0</v>
      </c>
      <c r="C2790">
        <v>2789</v>
      </c>
      <c r="D2790">
        <v>20128</v>
      </c>
      <c r="E2790" s="4">
        <v>40056</v>
      </c>
      <c r="F2790">
        <v>32</v>
      </c>
      <c r="G2790" s="15">
        <f>I2790*F2790</f>
        <v>4800</v>
      </c>
      <c r="H2790" s="9">
        <v>0</v>
      </c>
      <c r="I2790" s="13">
        <f>VLOOKUP($U2790,Pricebook!$A:$D,4,0)</f>
        <v>150</v>
      </c>
      <c r="J2790" s="11">
        <f>G2790*(1-H2790)</f>
        <v>4800</v>
      </c>
      <c r="K2790" t="s">
        <v>1216</v>
      </c>
      <c r="L2790" t="s">
        <v>400</v>
      </c>
      <c r="M2790" t="str">
        <f>VLOOKUP($L2790,Companies!$A:$G,7,)</f>
        <v>Industrial Specialties</v>
      </c>
      <c r="N2790" t="str">
        <f>VLOOKUP($L2790,Companies!$A:$G,6,)</f>
        <v>Health Care</v>
      </c>
      <c r="O2790" s="6" t="s">
        <v>2086</v>
      </c>
      <c r="P2790" s="6">
        <v>89041</v>
      </c>
      <c r="Q2790" t="s">
        <v>1061</v>
      </c>
      <c r="R2790" t="s">
        <v>23</v>
      </c>
      <c r="S2790" s="4">
        <v>40058</v>
      </c>
      <c r="T2790" s="7">
        <f>S2790-E2790</f>
        <v>2</v>
      </c>
      <c r="U2790" t="s">
        <v>14211</v>
      </c>
      <c r="V2790" s="6" t="s">
        <v>14251</v>
      </c>
      <c r="W2790" t="s">
        <v>14252</v>
      </c>
      <c r="X2790" t="s">
        <v>14189</v>
      </c>
      <c r="Y2790" t="str">
        <f>VLOOKUP(R2790,Managers!$A:$B,2,)</f>
        <v>Bob Turner</v>
      </c>
      <c r="Z2790" s="11">
        <f>VLOOKUP(X2790,HourlyWages!$A:$B,2,0)</f>
        <v>62</v>
      </c>
      <c r="AA2790">
        <v>1</v>
      </c>
    </row>
    <row r="2791" spans="1:27" x14ac:dyDescent="0.3">
      <c r="A2791" t="b">
        <f>COUNTIF($C$1:C2791, C2791)&gt;1</f>
        <v>0</v>
      </c>
      <c r="B2791" t="b">
        <f>VLOOKUP(C2791,Sheet3!$A:$B,2,0) &gt; 1</f>
        <v>0</v>
      </c>
      <c r="C2791">
        <v>2790</v>
      </c>
      <c r="D2791">
        <v>20128</v>
      </c>
      <c r="E2791" s="4">
        <v>40056</v>
      </c>
      <c r="F2791">
        <v>5</v>
      </c>
      <c r="G2791" s="15">
        <f>I2791*F2791</f>
        <v>1000</v>
      </c>
      <c r="H2791" s="9">
        <v>0.03</v>
      </c>
      <c r="I2791" s="13">
        <f>VLOOKUP($U2791,Pricebook!$A:$D,4,0)</f>
        <v>200</v>
      </c>
      <c r="J2791" s="11">
        <f>G2791*(1-H2791)</f>
        <v>970</v>
      </c>
      <c r="K2791" t="s">
        <v>1216</v>
      </c>
      <c r="L2791" t="s">
        <v>400</v>
      </c>
      <c r="M2791" t="str">
        <f>VLOOKUP($L2791,Companies!$A:$G,7,)</f>
        <v>Industrial Specialties</v>
      </c>
      <c r="N2791" t="str">
        <f>VLOOKUP($L2791,Companies!$A:$G,6,)</f>
        <v>Health Care</v>
      </c>
      <c r="O2791" s="6" t="s">
        <v>2086</v>
      </c>
      <c r="P2791" s="6">
        <v>89041</v>
      </c>
      <c r="Q2791" t="s">
        <v>1061</v>
      </c>
      <c r="R2791" t="s">
        <v>23</v>
      </c>
      <c r="S2791" s="4">
        <v>40058</v>
      </c>
      <c r="T2791" s="7">
        <f>S2791-E2791</f>
        <v>2</v>
      </c>
      <c r="U2791" t="s">
        <v>14206</v>
      </c>
      <c r="V2791" s="6" t="s">
        <v>14251</v>
      </c>
      <c r="W2791" t="s">
        <v>14253</v>
      </c>
      <c r="X2791" t="s">
        <v>14194</v>
      </c>
      <c r="Y2791" t="str">
        <f>VLOOKUP(R2791,Managers!$A:$B,2,)</f>
        <v>Bob Turner</v>
      </c>
      <c r="Z2791" s="11">
        <f>VLOOKUP(X2791,HourlyWages!$A:$B,2,0)</f>
        <v>71</v>
      </c>
      <c r="AA2791">
        <v>1</v>
      </c>
    </row>
    <row r="2792" spans="1:27" x14ac:dyDescent="0.3">
      <c r="A2792" t="b">
        <f>COUNTIF($C$1:C2792, C2792)&gt;1</f>
        <v>0</v>
      </c>
      <c r="B2792" t="b">
        <f>VLOOKUP(C2792,Sheet3!$A:$B,2,0) &gt; 1</f>
        <v>0</v>
      </c>
      <c r="C2792">
        <v>2791</v>
      </c>
      <c r="D2792">
        <v>20132</v>
      </c>
      <c r="E2792" s="4">
        <v>40315</v>
      </c>
      <c r="F2792">
        <v>30</v>
      </c>
      <c r="G2792" s="15">
        <f>I2792*F2792</f>
        <v>4500</v>
      </c>
      <c r="H2792" s="9">
        <v>0.01</v>
      </c>
      <c r="I2792" s="13">
        <f>VLOOKUP($U2792,Pricebook!$A:$D,4,0)</f>
        <v>150</v>
      </c>
      <c r="J2792" s="11">
        <f>G2792*(1-H2792)</f>
        <v>4455</v>
      </c>
      <c r="K2792" t="s">
        <v>1859</v>
      </c>
      <c r="L2792" t="s">
        <v>449</v>
      </c>
      <c r="M2792" t="str">
        <f>VLOOKUP($L2792,Companies!$A:$G,7,)</f>
        <v>Auto Manufacturing</v>
      </c>
      <c r="N2792" t="str">
        <f>VLOOKUP($L2792,Companies!$A:$G,6,)</f>
        <v>Capital Goods</v>
      </c>
      <c r="O2792" s="6" t="s">
        <v>1860</v>
      </c>
      <c r="P2792" s="6">
        <v>95351</v>
      </c>
      <c r="Q2792" t="s">
        <v>114</v>
      </c>
      <c r="R2792" t="s">
        <v>23</v>
      </c>
      <c r="S2792" s="4">
        <v>40322</v>
      </c>
      <c r="T2792" s="7">
        <f>S2792-E2792</f>
        <v>7</v>
      </c>
      <c r="U2792" t="s">
        <v>14216</v>
      </c>
      <c r="V2792" s="6" t="s">
        <v>14251</v>
      </c>
      <c r="W2792" t="s">
        <v>14266</v>
      </c>
      <c r="X2792" t="s">
        <v>14191</v>
      </c>
      <c r="Y2792" t="str">
        <f>VLOOKUP(R2792,Managers!$A:$B,2,)</f>
        <v>Bob Turner</v>
      </c>
      <c r="Z2792" s="11">
        <f>VLOOKUP(X2792,HourlyWages!$A:$B,2,0)</f>
        <v>60</v>
      </c>
      <c r="AA2792">
        <v>1</v>
      </c>
    </row>
    <row r="2793" spans="1:27" x14ac:dyDescent="0.3">
      <c r="A2793" t="b">
        <f>COUNTIF($C$1:C2793, C2793)&gt;1</f>
        <v>0</v>
      </c>
      <c r="B2793" t="b">
        <f>VLOOKUP(C2793,Sheet3!$A:$B,2,0) &gt; 1</f>
        <v>0</v>
      </c>
      <c r="C2793">
        <v>2792</v>
      </c>
      <c r="D2793">
        <v>20134</v>
      </c>
      <c r="E2793" s="4">
        <v>40614</v>
      </c>
      <c r="F2793">
        <v>26</v>
      </c>
      <c r="G2793" s="15">
        <f>I2793*F2793</f>
        <v>3900</v>
      </c>
      <c r="H2793" s="9">
        <v>0.02</v>
      </c>
      <c r="I2793" s="13">
        <f>VLOOKUP($U2793,Pricebook!$A:$D,4,0)</f>
        <v>150</v>
      </c>
      <c r="J2793" s="11">
        <f>G2793*(1-H2793)</f>
        <v>3822</v>
      </c>
      <c r="K2793" t="s">
        <v>804</v>
      </c>
      <c r="L2793" t="s">
        <v>158</v>
      </c>
      <c r="M2793" t="str">
        <f>VLOOKUP($L2793,Companies!$A:$G,7,)</f>
        <v>Department/Specialty Retail Stores</v>
      </c>
      <c r="N2793" t="str">
        <f>VLOOKUP($L2793,Companies!$A:$G,6,)</f>
        <v>Consumer Services</v>
      </c>
      <c r="O2793" s="6" t="s">
        <v>2087</v>
      </c>
      <c r="P2793" s="6">
        <v>78501</v>
      </c>
      <c r="Q2793" t="s">
        <v>48</v>
      </c>
      <c r="R2793" t="s">
        <v>16</v>
      </c>
      <c r="S2793" s="4">
        <v>40618</v>
      </c>
      <c r="T2793" s="7">
        <f>S2793-E2793</f>
        <v>4</v>
      </c>
      <c r="U2793" t="s">
        <v>14211</v>
      </c>
      <c r="V2793" s="6" t="s">
        <v>14251</v>
      </c>
      <c r="W2793" t="s">
        <v>14263</v>
      </c>
      <c r="X2793" t="s">
        <v>14185</v>
      </c>
      <c r="Y2793" t="str">
        <f>VLOOKUP(R2793,Managers!$A:$B,2,)</f>
        <v>Josh Martinez</v>
      </c>
      <c r="Z2793" s="11">
        <f>VLOOKUP(X2793,HourlyWages!$A:$B,2,0)</f>
        <v>70</v>
      </c>
      <c r="AA2793">
        <v>1</v>
      </c>
    </row>
    <row r="2794" spans="1:27" x14ac:dyDescent="0.3">
      <c r="A2794" t="b">
        <f>COUNTIF($C$1:C2794, C2794)&gt;1</f>
        <v>0</v>
      </c>
      <c r="B2794" t="b">
        <f>VLOOKUP(C2794,Sheet3!$A:$B,2,0) &gt; 1</f>
        <v>0</v>
      </c>
      <c r="C2794">
        <v>2793</v>
      </c>
      <c r="D2794">
        <v>20134</v>
      </c>
      <c r="E2794" s="4">
        <v>40614</v>
      </c>
      <c r="F2794">
        <v>47</v>
      </c>
      <c r="G2794" s="15">
        <f>I2794*F2794</f>
        <v>5170</v>
      </c>
      <c r="H2794" s="9">
        <v>0.1</v>
      </c>
      <c r="I2794" s="13">
        <f>VLOOKUP($U2794,Pricebook!$A:$D,4,0)</f>
        <v>110</v>
      </c>
      <c r="J2794" s="11">
        <f>G2794*(1-H2794)</f>
        <v>4653</v>
      </c>
      <c r="K2794" t="s">
        <v>804</v>
      </c>
      <c r="L2794" t="s">
        <v>158</v>
      </c>
      <c r="M2794" t="str">
        <f>VLOOKUP($L2794,Companies!$A:$G,7,)</f>
        <v>Department/Specialty Retail Stores</v>
      </c>
      <c r="N2794" t="str">
        <f>VLOOKUP($L2794,Companies!$A:$G,6,)</f>
        <v>Consumer Services</v>
      </c>
      <c r="O2794" s="6" t="s">
        <v>2087</v>
      </c>
      <c r="P2794" s="6">
        <v>78501</v>
      </c>
      <c r="Q2794" t="s">
        <v>48</v>
      </c>
      <c r="R2794" t="s">
        <v>16</v>
      </c>
      <c r="S2794" s="4">
        <v>40621</v>
      </c>
      <c r="T2794" s="7">
        <f>S2794-E2794</f>
        <v>7</v>
      </c>
      <c r="U2794" t="s">
        <v>14215</v>
      </c>
      <c r="V2794" s="6" t="s">
        <v>14257</v>
      </c>
      <c r="W2794" t="s">
        <v>14258</v>
      </c>
      <c r="X2794" t="s">
        <v>14195</v>
      </c>
      <c r="Y2794" t="str">
        <f>VLOOKUP(R2794,Managers!$A:$B,2,)</f>
        <v>Josh Martinez</v>
      </c>
      <c r="Z2794" s="11">
        <f>VLOOKUP(X2794,HourlyWages!$A:$B,2,0)</f>
        <v>52</v>
      </c>
      <c r="AA2794">
        <v>1</v>
      </c>
    </row>
    <row r="2795" spans="1:27" x14ac:dyDescent="0.3">
      <c r="A2795" t="b">
        <f>COUNTIF($C$1:C2795, C2795)&gt;1</f>
        <v>0</v>
      </c>
      <c r="B2795" t="b">
        <f>VLOOKUP(C2795,Sheet3!$A:$B,2,0) &gt; 1</f>
        <v>0</v>
      </c>
      <c r="C2795">
        <v>2794</v>
      </c>
      <c r="D2795">
        <v>20135</v>
      </c>
      <c r="E2795" s="4">
        <v>39994</v>
      </c>
      <c r="F2795">
        <v>44</v>
      </c>
      <c r="G2795" s="15">
        <f>I2795*F2795</f>
        <v>8800</v>
      </c>
      <c r="H2795" s="9">
        <v>0.03</v>
      </c>
      <c r="I2795" s="13">
        <f>VLOOKUP($U2795,Pricebook!$A:$D,4,0)</f>
        <v>200</v>
      </c>
      <c r="J2795" s="11">
        <f>G2795*(1-H2795)</f>
        <v>8536</v>
      </c>
      <c r="K2795" t="s">
        <v>289</v>
      </c>
      <c r="L2795" t="s">
        <v>290</v>
      </c>
      <c r="M2795" t="str">
        <f>VLOOKUP($L2795,Companies!$A:$G,7,)</f>
        <v>Specialty Chemicals</v>
      </c>
      <c r="N2795" t="str">
        <f>VLOOKUP($L2795,Companies!$A:$G,6,)</f>
        <v>Consumer Durables</v>
      </c>
      <c r="O2795" s="6" t="s">
        <v>291</v>
      </c>
      <c r="P2795" s="6">
        <v>34761</v>
      </c>
      <c r="Q2795" t="s">
        <v>101</v>
      </c>
      <c r="R2795" t="s">
        <v>34</v>
      </c>
      <c r="S2795" s="4">
        <v>39994</v>
      </c>
      <c r="T2795" s="7">
        <f>S2795-E2795</f>
        <v>0</v>
      </c>
      <c r="U2795" t="s">
        <v>14214</v>
      </c>
      <c r="V2795" s="6" t="s">
        <v>14254</v>
      </c>
      <c r="W2795" t="s">
        <v>14255</v>
      </c>
      <c r="X2795" t="s">
        <v>14187</v>
      </c>
      <c r="Y2795" t="str">
        <f>VLOOKUP(R2795,Managers!$A:$B,2,)</f>
        <v>Frank Mitchell</v>
      </c>
      <c r="Z2795" s="11">
        <f>VLOOKUP(X2795,HourlyWages!$A:$B,2,0)</f>
        <v>45</v>
      </c>
      <c r="AA2795">
        <v>1</v>
      </c>
    </row>
    <row r="2796" spans="1:27" x14ac:dyDescent="0.3">
      <c r="A2796" t="b">
        <f>COUNTIF($C$1:C2796, C2796)&gt;1</f>
        <v>0</v>
      </c>
      <c r="B2796" t="b">
        <f>VLOOKUP(C2796,Sheet3!$A:$B,2,0) &gt; 1</f>
        <v>0</v>
      </c>
      <c r="C2796">
        <v>2795</v>
      </c>
      <c r="D2796">
        <v>20135</v>
      </c>
      <c r="E2796" s="4">
        <v>39994</v>
      </c>
      <c r="F2796">
        <v>28</v>
      </c>
      <c r="G2796" s="15">
        <f>I2796*F2796</f>
        <v>3500</v>
      </c>
      <c r="H2796" s="9">
        <v>0.08</v>
      </c>
      <c r="I2796" s="13">
        <f>VLOOKUP($U2796,Pricebook!$A:$D,4,0)</f>
        <v>125</v>
      </c>
      <c r="J2796" s="11">
        <f>G2796*(1-H2796)</f>
        <v>3220</v>
      </c>
      <c r="K2796" t="s">
        <v>289</v>
      </c>
      <c r="L2796" t="s">
        <v>290</v>
      </c>
      <c r="M2796" t="str">
        <f>VLOOKUP($L2796,Companies!$A:$G,7,)</f>
        <v>Specialty Chemicals</v>
      </c>
      <c r="N2796" t="str">
        <f>VLOOKUP($L2796,Companies!$A:$G,6,)</f>
        <v>Consumer Durables</v>
      </c>
      <c r="O2796" s="6" t="s">
        <v>242</v>
      </c>
      <c r="P2796" s="6">
        <v>32839</v>
      </c>
      <c r="Q2796" t="s">
        <v>101</v>
      </c>
      <c r="R2796" t="s">
        <v>34</v>
      </c>
      <c r="S2796" s="4">
        <v>39996</v>
      </c>
      <c r="T2796" s="7">
        <f>S2796-E2796</f>
        <v>2</v>
      </c>
      <c r="U2796" t="s">
        <v>14209</v>
      </c>
      <c r="V2796" s="6" t="s">
        <v>14251</v>
      </c>
      <c r="W2796" t="s">
        <v>14266</v>
      </c>
      <c r="X2796" t="s">
        <v>14189</v>
      </c>
      <c r="Y2796" t="str">
        <f>VLOOKUP(R2796,Managers!$A:$B,2,)</f>
        <v>Frank Mitchell</v>
      </c>
      <c r="Z2796" s="11">
        <f>VLOOKUP(X2796,HourlyWages!$A:$B,2,0)</f>
        <v>62</v>
      </c>
      <c r="AA2796">
        <v>1</v>
      </c>
    </row>
    <row r="2797" spans="1:27" x14ac:dyDescent="0.3">
      <c r="A2797" t="b">
        <f>COUNTIF($C$1:C2797, C2797)&gt;1</f>
        <v>0</v>
      </c>
      <c r="B2797" t="b">
        <f>VLOOKUP(C2797,Sheet3!$A:$B,2,0) &gt; 1</f>
        <v>0</v>
      </c>
      <c r="C2797">
        <v>2796</v>
      </c>
      <c r="D2797">
        <v>20160</v>
      </c>
      <c r="E2797" s="4">
        <v>40838</v>
      </c>
      <c r="F2797">
        <v>42</v>
      </c>
      <c r="G2797" s="15">
        <f>I2797*F2797</f>
        <v>4620</v>
      </c>
      <c r="H2797" s="9">
        <v>0.08</v>
      </c>
      <c r="I2797" s="13">
        <f>VLOOKUP($U2797,Pricebook!$A:$D,4,0)</f>
        <v>110</v>
      </c>
      <c r="J2797" s="11">
        <f>G2797*(1-H2797)</f>
        <v>4250.4000000000005</v>
      </c>
      <c r="K2797" t="s">
        <v>2088</v>
      </c>
      <c r="L2797" t="s">
        <v>327</v>
      </c>
      <c r="M2797" t="str">
        <f>VLOOKUP($L2797,Companies!$A:$G,7,)</f>
        <v>Television Services</v>
      </c>
      <c r="N2797" t="str">
        <f>VLOOKUP($L2797,Companies!$A:$G,6,)</f>
        <v>Consumer Services</v>
      </c>
      <c r="O2797" s="6" t="s">
        <v>1649</v>
      </c>
      <c r="P2797" s="6">
        <v>61604</v>
      </c>
      <c r="Q2797" t="s">
        <v>15</v>
      </c>
      <c r="R2797" t="s">
        <v>16</v>
      </c>
      <c r="S2797" s="4">
        <v>40840</v>
      </c>
      <c r="T2797" s="7">
        <f>S2797-E2797</f>
        <v>2</v>
      </c>
      <c r="U2797" t="s">
        <v>14215</v>
      </c>
      <c r="V2797" s="6" t="s">
        <v>14257</v>
      </c>
      <c r="W2797" t="s">
        <v>14258</v>
      </c>
      <c r="X2797" t="s">
        <v>14203</v>
      </c>
      <c r="Y2797" t="str">
        <f>VLOOKUP(R2797,Managers!$A:$B,2,)</f>
        <v>Josh Martinez</v>
      </c>
      <c r="Z2797" s="11">
        <f>VLOOKUP(X2797,HourlyWages!$A:$B,2,0)</f>
        <v>62</v>
      </c>
      <c r="AA2797">
        <v>1</v>
      </c>
    </row>
    <row r="2798" spans="1:27" x14ac:dyDescent="0.3">
      <c r="A2798" t="b">
        <f>COUNTIF($C$1:C2798, C2798)&gt;1</f>
        <v>0</v>
      </c>
      <c r="B2798" t="b">
        <f>VLOOKUP(C2798,Sheet3!$A:$B,2,0) &gt; 1</f>
        <v>0</v>
      </c>
      <c r="C2798">
        <v>2797</v>
      </c>
      <c r="D2798">
        <v>20162</v>
      </c>
      <c r="E2798" s="4">
        <v>39852</v>
      </c>
      <c r="F2798">
        <v>38</v>
      </c>
      <c r="G2798" s="15">
        <f>I2798*F2798</f>
        <v>6080</v>
      </c>
      <c r="H2798" s="9">
        <v>0.03</v>
      </c>
      <c r="I2798" s="13">
        <f>VLOOKUP($U2798,Pricebook!$A:$D,4,0)</f>
        <v>160</v>
      </c>
      <c r="J2798" s="11">
        <f>G2798*(1-H2798)</f>
        <v>5897.5999999999995</v>
      </c>
      <c r="K2798" t="s">
        <v>57</v>
      </c>
      <c r="L2798" t="s">
        <v>58</v>
      </c>
      <c r="M2798" t="str">
        <f>VLOOKUP($L2798,Companies!$A:$G,7,)</f>
        <v>Biotechnology: Biological Products (No Diagnostic Substances)</v>
      </c>
      <c r="N2798" t="str">
        <f>VLOOKUP($L2798,Companies!$A:$G,6,)</f>
        <v>Health Care</v>
      </c>
      <c r="O2798" s="6" t="s">
        <v>2089</v>
      </c>
      <c r="P2798" s="6">
        <v>14901</v>
      </c>
      <c r="Q2798" t="s">
        <v>60</v>
      </c>
      <c r="R2798" t="s">
        <v>61</v>
      </c>
      <c r="S2798" s="4">
        <v>39853</v>
      </c>
      <c r="T2798" s="7">
        <f>S2798-E2798</f>
        <v>1</v>
      </c>
      <c r="U2798" t="s">
        <v>14218</v>
      </c>
      <c r="V2798" s="6" t="s">
        <v>14251</v>
      </c>
      <c r="W2798" t="s">
        <v>14267</v>
      </c>
      <c r="X2798" t="s">
        <v>14192</v>
      </c>
      <c r="Y2798" t="str">
        <f>VLOOKUP(R2798,Managers!$A:$B,2,)</f>
        <v>Allen Young</v>
      </c>
      <c r="Z2798" s="11">
        <f>VLOOKUP(X2798,HourlyWages!$A:$B,2,0)</f>
        <v>75</v>
      </c>
      <c r="AA2798">
        <v>1</v>
      </c>
    </row>
    <row r="2799" spans="1:27" x14ac:dyDescent="0.3">
      <c r="A2799" t="b">
        <f>COUNTIF($C$1:C2799, C2799)&gt;1</f>
        <v>0</v>
      </c>
      <c r="B2799" t="b">
        <f>VLOOKUP(C2799,Sheet3!$A:$B,2,0) &gt; 1</f>
        <v>0</v>
      </c>
      <c r="C2799">
        <v>2798</v>
      </c>
      <c r="D2799">
        <v>20166</v>
      </c>
      <c r="E2799" s="4">
        <v>39876</v>
      </c>
      <c r="F2799">
        <v>6</v>
      </c>
      <c r="G2799" s="15">
        <f>I2799*F2799</f>
        <v>900</v>
      </c>
      <c r="H2799" s="9">
        <v>0.1</v>
      </c>
      <c r="I2799" s="13">
        <f>VLOOKUP($U2799,Pricebook!$A:$D,4,0)</f>
        <v>150</v>
      </c>
      <c r="J2799" s="11">
        <f>G2799*(1-H2799)</f>
        <v>810</v>
      </c>
      <c r="K2799" t="s">
        <v>850</v>
      </c>
      <c r="L2799" t="s">
        <v>552</v>
      </c>
      <c r="M2799" t="str">
        <f>VLOOKUP($L2799,Companies!$A:$G,7,)</f>
        <v>Business Services</v>
      </c>
      <c r="N2799" t="str">
        <f>VLOOKUP($L2799,Companies!$A:$G,6,)</f>
        <v>Miscellaneous</v>
      </c>
      <c r="O2799" s="6" t="s">
        <v>851</v>
      </c>
      <c r="P2799" s="6">
        <v>33311</v>
      </c>
      <c r="Q2799" t="s">
        <v>101</v>
      </c>
      <c r="R2799" t="s">
        <v>34</v>
      </c>
      <c r="S2799" s="4">
        <v>39880</v>
      </c>
      <c r="T2799" s="7">
        <f>S2799-E2799</f>
        <v>4</v>
      </c>
      <c r="U2799" t="s">
        <v>14210</v>
      </c>
      <c r="V2799" s="6" t="s">
        <v>14257</v>
      </c>
      <c r="W2799" t="s">
        <v>14259</v>
      </c>
      <c r="X2799" t="s">
        <v>14184</v>
      </c>
      <c r="Y2799" t="str">
        <f>VLOOKUP(R2799,Managers!$A:$B,2,)</f>
        <v>Frank Mitchell</v>
      </c>
      <c r="Z2799" s="11">
        <f>VLOOKUP(X2799,HourlyWages!$A:$B,2,0)</f>
        <v>50</v>
      </c>
      <c r="AA2799">
        <v>1</v>
      </c>
    </row>
    <row r="2800" spans="1:27" x14ac:dyDescent="0.3">
      <c r="A2800" t="b">
        <f>COUNTIF($C$1:C2800, C2800)&gt;1</f>
        <v>0</v>
      </c>
      <c r="B2800" t="b">
        <f>VLOOKUP(C2800,Sheet3!$A:$B,2,0) &gt; 1</f>
        <v>0</v>
      </c>
      <c r="C2800">
        <v>2799</v>
      </c>
      <c r="D2800">
        <v>20192</v>
      </c>
      <c r="E2800" s="4">
        <v>40457</v>
      </c>
      <c r="F2800">
        <v>35</v>
      </c>
      <c r="G2800" s="15">
        <f>I2800*F2800</f>
        <v>5250</v>
      </c>
      <c r="H2800" s="9">
        <v>0.04</v>
      </c>
      <c r="I2800" s="13">
        <f>VLOOKUP($U2800,Pricebook!$A:$D,4,0)</f>
        <v>150</v>
      </c>
      <c r="J2800" s="11">
        <f>G2800*(1-H2800)</f>
        <v>5040</v>
      </c>
      <c r="K2800" t="s">
        <v>1816</v>
      </c>
      <c r="L2800" t="s">
        <v>389</v>
      </c>
      <c r="M2800" t="str">
        <f>VLOOKUP($L2800,Companies!$A:$G,7,)</f>
        <v>Catalog/Specialty Distribution</v>
      </c>
      <c r="N2800" t="str">
        <f>VLOOKUP($L2800,Companies!$A:$G,6,)</f>
        <v>Consumer Services</v>
      </c>
      <c r="O2800" s="6" t="s">
        <v>1817</v>
      </c>
      <c r="P2800" s="6">
        <v>33134</v>
      </c>
      <c r="Q2800" t="s">
        <v>101</v>
      </c>
      <c r="R2800" t="s">
        <v>34</v>
      </c>
      <c r="S2800" s="4">
        <v>40464</v>
      </c>
      <c r="T2800" s="7">
        <f>S2800-E2800</f>
        <v>7</v>
      </c>
      <c r="U2800" t="s">
        <v>14211</v>
      </c>
      <c r="V2800" s="6" t="s">
        <v>14251</v>
      </c>
      <c r="W2800" t="s">
        <v>14266</v>
      </c>
      <c r="X2800" t="s">
        <v>14193</v>
      </c>
      <c r="Y2800" t="str">
        <f>VLOOKUP(R2800,Managers!$A:$B,2,)</f>
        <v>Frank Mitchell</v>
      </c>
      <c r="Z2800" s="11">
        <f>VLOOKUP(X2800,HourlyWages!$A:$B,2,0)</f>
        <v>57</v>
      </c>
      <c r="AA2800">
        <v>1</v>
      </c>
    </row>
    <row r="2801" spans="1:27" x14ac:dyDescent="0.3">
      <c r="A2801" t="b">
        <f>COUNTIF($C$1:C2801, C2801)&gt;1</f>
        <v>0</v>
      </c>
      <c r="B2801" t="b">
        <f>VLOOKUP(C2801,Sheet3!$A:$B,2,0) &gt; 1</f>
        <v>0</v>
      </c>
      <c r="C2801">
        <v>2800</v>
      </c>
      <c r="D2801">
        <v>20193</v>
      </c>
      <c r="E2801" s="4">
        <v>40489</v>
      </c>
      <c r="F2801">
        <v>23</v>
      </c>
      <c r="G2801" s="15">
        <f>I2801*F2801</f>
        <v>3680</v>
      </c>
      <c r="H2801" s="9">
        <v>7.0000000000000007E-2</v>
      </c>
      <c r="I2801" s="13">
        <f>VLOOKUP($U2801,Pricebook!$A:$D,4,0)</f>
        <v>160</v>
      </c>
      <c r="J2801" s="11">
        <f>G2801*(1-H2801)</f>
        <v>3422.3999999999996</v>
      </c>
      <c r="K2801" t="s">
        <v>2090</v>
      </c>
      <c r="L2801" t="s">
        <v>185</v>
      </c>
      <c r="M2801" t="str">
        <f>VLOOKUP($L2801,Companies!$A:$G,7,)</f>
        <v>EDP Services</v>
      </c>
      <c r="N2801" t="str">
        <f>VLOOKUP($L2801,Companies!$A:$G,6,)</f>
        <v>Technology</v>
      </c>
      <c r="O2801" s="6" t="s">
        <v>2091</v>
      </c>
      <c r="P2801" s="6">
        <v>82001</v>
      </c>
      <c r="Q2801" t="s">
        <v>447</v>
      </c>
      <c r="R2801" t="s">
        <v>23</v>
      </c>
      <c r="S2801" s="4">
        <v>40491</v>
      </c>
      <c r="T2801" s="7">
        <f>S2801-E2801</f>
        <v>2</v>
      </c>
      <c r="U2801" t="s">
        <v>14218</v>
      </c>
      <c r="V2801" s="6" t="s">
        <v>14254</v>
      </c>
      <c r="W2801" t="s">
        <v>14265</v>
      </c>
      <c r="X2801" t="s">
        <v>14185</v>
      </c>
      <c r="Y2801" t="str">
        <f>VLOOKUP(R2801,Managers!$A:$B,2,)</f>
        <v>Bob Turner</v>
      </c>
      <c r="Z2801" s="11">
        <f>VLOOKUP(X2801,HourlyWages!$A:$B,2,0)</f>
        <v>70</v>
      </c>
      <c r="AA2801">
        <v>1</v>
      </c>
    </row>
    <row r="2802" spans="1:27" x14ac:dyDescent="0.3">
      <c r="A2802" t="b">
        <f>COUNTIF($C$1:C2802, C2802)&gt;1</f>
        <v>0</v>
      </c>
      <c r="B2802" t="b">
        <f>VLOOKUP(C2802,Sheet3!$A:$B,2,0) &gt; 1</f>
        <v>0</v>
      </c>
      <c r="C2802">
        <v>2801</v>
      </c>
      <c r="D2802">
        <v>20194</v>
      </c>
      <c r="E2802" s="4">
        <v>40981</v>
      </c>
      <c r="F2802">
        <v>10</v>
      </c>
      <c r="G2802" s="15">
        <f>I2802*F2802</f>
        <v>1250</v>
      </c>
      <c r="H2802" s="9">
        <v>0.1</v>
      </c>
      <c r="I2802" s="13">
        <f>VLOOKUP($U2802,Pricebook!$A:$D,4,0)</f>
        <v>125</v>
      </c>
      <c r="J2802" s="11">
        <f>G2802*(1-H2802)</f>
        <v>1125</v>
      </c>
      <c r="K2802" t="s">
        <v>979</v>
      </c>
      <c r="L2802" t="s">
        <v>58</v>
      </c>
      <c r="M2802" t="str">
        <f>VLOOKUP($L2802,Companies!$A:$G,7,)</f>
        <v>Biotechnology: Biological Products (No Diagnostic Substances)</v>
      </c>
      <c r="N2802" t="str">
        <f>VLOOKUP($L2802,Companies!$A:$G,6,)</f>
        <v>Health Care</v>
      </c>
      <c r="O2802" s="6" t="s">
        <v>2092</v>
      </c>
      <c r="P2802" s="6">
        <v>66762</v>
      </c>
      <c r="Q2802" t="s">
        <v>153</v>
      </c>
      <c r="R2802" t="s">
        <v>16</v>
      </c>
      <c r="S2802" s="4">
        <v>40983</v>
      </c>
      <c r="T2802" s="7">
        <f>S2802-E2802</f>
        <v>2</v>
      </c>
      <c r="U2802" t="s">
        <v>14208</v>
      </c>
      <c r="V2802" s="6" t="s">
        <v>14251</v>
      </c>
      <c r="W2802" t="s">
        <v>14263</v>
      </c>
      <c r="X2802" t="s">
        <v>14195</v>
      </c>
      <c r="Y2802" t="str">
        <f>VLOOKUP(R2802,Managers!$A:$B,2,)</f>
        <v>Josh Martinez</v>
      </c>
      <c r="Z2802" s="11">
        <f>VLOOKUP(X2802,HourlyWages!$A:$B,2,0)</f>
        <v>52</v>
      </c>
      <c r="AA2802">
        <v>1</v>
      </c>
    </row>
    <row r="2803" spans="1:27" x14ac:dyDescent="0.3">
      <c r="A2803" t="b">
        <f>COUNTIF($C$1:C2803, C2803)&gt;1</f>
        <v>0</v>
      </c>
      <c r="B2803" t="b">
        <f>VLOOKUP(C2803,Sheet3!$A:$B,2,0) &gt; 1</f>
        <v>0</v>
      </c>
      <c r="C2803">
        <v>2802</v>
      </c>
      <c r="D2803">
        <v>20225</v>
      </c>
      <c r="E2803" s="4">
        <v>40385</v>
      </c>
      <c r="F2803">
        <v>33</v>
      </c>
      <c r="G2803" s="15">
        <f>I2803*F2803</f>
        <v>5280</v>
      </c>
      <c r="H2803" s="9">
        <v>0.09</v>
      </c>
      <c r="I2803" s="13">
        <f>VLOOKUP($U2803,Pricebook!$A:$D,4,0)</f>
        <v>160</v>
      </c>
      <c r="J2803" s="11">
        <f>G2803*(1-H2803)</f>
        <v>4804.8</v>
      </c>
      <c r="K2803" t="s">
        <v>579</v>
      </c>
      <c r="L2803" t="s">
        <v>552</v>
      </c>
      <c r="M2803" t="str">
        <f>VLOOKUP($L2803,Companies!$A:$G,7,)</f>
        <v>Business Services</v>
      </c>
      <c r="N2803" t="str">
        <f>VLOOKUP($L2803,Companies!$A:$G,6,)</f>
        <v>Miscellaneous</v>
      </c>
      <c r="O2803" s="6" t="s">
        <v>581</v>
      </c>
      <c r="P2803" s="6">
        <v>95969</v>
      </c>
      <c r="Q2803" t="s">
        <v>114</v>
      </c>
      <c r="R2803" t="s">
        <v>23</v>
      </c>
      <c r="S2803" s="4">
        <v>40392</v>
      </c>
      <c r="T2803" s="7">
        <f>S2803-E2803</f>
        <v>7</v>
      </c>
      <c r="U2803" t="s">
        <v>14218</v>
      </c>
      <c r="V2803" s="6" t="s">
        <v>14257</v>
      </c>
      <c r="W2803" t="s">
        <v>14264</v>
      </c>
      <c r="X2803" t="s">
        <v>14203</v>
      </c>
      <c r="Y2803" t="str">
        <f>VLOOKUP(R2803,Managers!$A:$B,2,)</f>
        <v>Bob Turner</v>
      </c>
      <c r="Z2803" s="11">
        <f>VLOOKUP(X2803,HourlyWages!$A:$B,2,0)</f>
        <v>62</v>
      </c>
      <c r="AA2803">
        <v>1</v>
      </c>
    </row>
    <row r="2804" spans="1:27" x14ac:dyDescent="0.3">
      <c r="A2804" t="b">
        <f>COUNTIF($C$1:C2804, C2804)&gt;1</f>
        <v>0</v>
      </c>
      <c r="B2804" t="b">
        <f>VLOOKUP(C2804,Sheet3!$A:$B,2,0) &gt; 1</f>
        <v>0</v>
      </c>
      <c r="C2804">
        <v>2803</v>
      </c>
      <c r="D2804">
        <v>20225</v>
      </c>
      <c r="E2804" s="4">
        <v>40385</v>
      </c>
      <c r="F2804">
        <v>22</v>
      </c>
      <c r="G2804" s="15">
        <f>I2804*F2804</f>
        <v>2640</v>
      </c>
      <c r="H2804" s="9">
        <v>0.1</v>
      </c>
      <c r="I2804" s="13">
        <f>VLOOKUP($U2804,Pricebook!$A:$D,4,0)</f>
        <v>120</v>
      </c>
      <c r="J2804" s="11">
        <f>G2804*(1-H2804)</f>
        <v>2376</v>
      </c>
      <c r="K2804" t="s">
        <v>579</v>
      </c>
      <c r="L2804" t="s">
        <v>552</v>
      </c>
      <c r="M2804" t="str">
        <f>VLOOKUP($L2804,Companies!$A:$G,7,)</f>
        <v>Business Services</v>
      </c>
      <c r="N2804" t="str">
        <f>VLOOKUP($L2804,Companies!$A:$G,6,)</f>
        <v>Miscellaneous</v>
      </c>
      <c r="O2804" s="6" t="s">
        <v>581</v>
      </c>
      <c r="P2804" s="6">
        <v>95969</v>
      </c>
      <c r="Q2804" t="s">
        <v>114</v>
      </c>
      <c r="R2804" t="s">
        <v>23</v>
      </c>
      <c r="S2804" s="4">
        <v>40392</v>
      </c>
      <c r="T2804" s="7">
        <f>S2804-E2804</f>
        <v>7</v>
      </c>
      <c r="U2804" t="s">
        <v>14212</v>
      </c>
      <c r="V2804" s="6" t="s">
        <v>14251</v>
      </c>
      <c r="W2804" t="s">
        <v>14260</v>
      </c>
      <c r="X2804" t="s">
        <v>14191</v>
      </c>
      <c r="Y2804" t="str">
        <f>VLOOKUP(R2804,Managers!$A:$B,2,)</f>
        <v>Bob Turner</v>
      </c>
      <c r="Z2804" s="11">
        <f>VLOOKUP(X2804,HourlyWages!$A:$B,2,0)</f>
        <v>60</v>
      </c>
      <c r="AA2804">
        <v>1</v>
      </c>
    </row>
    <row r="2805" spans="1:27" x14ac:dyDescent="0.3">
      <c r="A2805" t="b">
        <f>COUNTIF($C$1:C2805, C2805)&gt;1</f>
        <v>0</v>
      </c>
      <c r="B2805" t="b">
        <f>VLOOKUP(C2805,Sheet3!$A:$B,2,0) &gt; 1</f>
        <v>0</v>
      </c>
      <c r="C2805">
        <v>2804</v>
      </c>
      <c r="D2805">
        <v>20229</v>
      </c>
      <c r="E2805" s="4">
        <v>40116</v>
      </c>
      <c r="F2805">
        <v>47</v>
      </c>
      <c r="G2805" s="15">
        <f>I2805*F2805</f>
        <v>6580</v>
      </c>
      <c r="H2805" s="9">
        <v>0.1</v>
      </c>
      <c r="I2805" s="13">
        <f>VLOOKUP($U2805,Pricebook!$A:$D,4,0)</f>
        <v>140</v>
      </c>
      <c r="J2805" s="11">
        <f>G2805*(1-H2805)</f>
        <v>5922</v>
      </c>
      <c r="K2805" t="s">
        <v>1355</v>
      </c>
      <c r="L2805" t="s">
        <v>203</v>
      </c>
      <c r="M2805" t="str">
        <f>VLOOKUP($L2805,Companies!$A:$G,7,)</f>
        <v>Catalog/Specialty Distribution</v>
      </c>
      <c r="N2805" t="str">
        <f>VLOOKUP($L2805,Companies!$A:$G,6,)</f>
        <v>Consumer Services</v>
      </c>
      <c r="O2805" s="6" t="s">
        <v>2093</v>
      </c>
      <c r="P2805" s="6">
        <v>33511</v>
      </c>
      <c r="Q2805" t="s">
        <v>101</v>
      </c>
      <c r="R2805" t="s">
        <v>34</v>
      </c>
      <c r="S2805" s="4">
        <v>40123</v>
      </c>
      <c r="T2805" s="7">
        <f>S2805-E2805</f>
        <v>7</v>
      </c>
      <c r="U2805" t="s">
        <v>14213</v>
      </c>
      <c r="V2805" s="6" t="s">
        <v>14251</v>
      </c>
      <c r="W2805" t="s">
        <v>14262</v>
      </c>
      <c r="X2805" t="s">
        <v>14190</v>
      </c>
      <c r="Y2805" t="str">
        <f>VLOOKUP(R2805,Managers!$A:$B,2,)</f>
        <v>Frank Mitchell</v>
      </c>
      <c r="Z2805" s="11">
        <f>VLOOKUP(X2805,HourlyWages!$A:$B,2,0)</f>
        <v>67</v>
      </c>
      <c r="AA2805">
        <v>1</v>
      </c>
    </row>
    <row r="2806" spans="1:27" x14ac:dyDescent="0.3">
      <c r="A2806" t="b">
        <f>COUNTIF($C$1:C2806, C2806)&gt;1</f>
        <v>0</v>
      </c>
      <c r="B2806" t="b">
        <f>VLOOKUP(C2806,Sheet3!$A:$B,2,0) &gt; 1</f>
        <v>0</v>
      </c>
      <c r="C2806">
        <v>2805</v>
      </c>
      <c r="D2806">
        <v>20256</v>
      </c>
      <c r="E2806" s="4">
        <v>40939</v>
      </c>
      <c r="F2806">
        <v>24</v>
      </c>
      <c r="G2806" s="15">
        <f>I2806*F2806</f>
        <v>4800</v>
      </c>
      <c r="H2806" s="9">
        <v>0.01</v>
      </c>
      <c r="I2806" s="13">
        <f>VLOOKUP($U2806,Pricebook!$A:$D,4,0)</f>
        <v>200</v>
      </c>
      <c r="J2806" s="11">
        <f>G2806*(1-H2806)</f>
        <v>4752</v>
      </c>
      <c r="K2806" t="s">
        <v>2012</v>
      </c>
      <c r="L2806" t="s">
        <v>310</v>
      </c>
      <c r="M2806" t="str">
        <f>VLOOKUP($L2806,Companies!$A:$G,7,)</f>
        <v>Major Pharmaceuticals</v>
      </c>
      <c r="N2806" t="str">
        <f>VLOOKUP($L2806,Companies!$A:$G,6,)</f>
        <v>Health Care</v>
      </c>
      <c r="O2806" s="6" t="s">
        <v>2094</v>
      </c>
      <c r="P2806" s="6">
        <v>55044</v>
      </c>
      <c r="Q2806" t="s">
        <v>130</v>
      </c>
      <c r="R2806" t="s">
        <v>16</v>
      </c>
      <c r="S2806" s="4">
        <v>40944</v>
      </c>
      <c r="T2806" s="7">
        <f>S2806-E2806</f>
        <v>5</v>
      </c>
      <c r="U2806" t="s">
        <v>14206</v>
      </c>
      <c r="V2806" s="6" t="s">
        <v>14251</v>
      </c>
      <c r="W2806" t="s">
        <v>14252</v>
      </c>
      <c r="X2806" t="s">
        <v>14194</v>
      </c>
      <c r="Y2806" t="str">
        <f>VLOOKUP(R2806,Managers!$A:$B,2,)</f>
        <v>Josh Martinez</v>
      </c>
      <c r="Z2806" s="11">
        <f>VLOOKUP(X2806,HourlyWages!$A:$B,2,0)</f>
        <v>71</v>
      </c>
      <c r="AA2806">
        <v>1</v>
      </c>
    </row>
    <row r="2807" spans="1:27" x14ac:dyDescent="0.3">
      <c r="A2807" t="b">
        <f>COUNTIF($C$1:C2807, C2807)&gt;1</f>
        <v>0</v>
      </c>
      <c r="B2807" t="b">
        <f>VLOOKUP(C2807,Sheet3!$A:$B,2,0) &gt; 1</f>
        <v>0</v>
      </c>
      <c r="C2807">
        <v>2806</v>
      </c>
      <c r="D2807">
        <v>20259</v>
      </c>
      <c r="E2807" s="4">
        <v>40687</v>
      </c>
      <c r="F2807">
        <v>42</v>
      </c>
      <c r="G2807" s="15">
        <f>I2807*F2807</f>
        <v>5880</v>
      </c>
      <c r="H2807" s="9">
        <v>0.05</v>
      </c>
      <c r="I2807" s="13">
        <f>VLOOKUP($U2807,Pricebook!$A:$D,4,0)</f>
        <v>140</v>
      </c>
      <c r="J2807" s="11">
        <f>G2807*(1-H2807)</f>
        <v>5586</v>
      </c>
      <c r="K2807" t="s">
        <v>1179</v>
      </c>
      <c r="L2807" t="s">
        <v>27</v>
      </c>
      <c r="M2807" t="str">
        <f>VLOOKUP($L2807,Companies!$A:$G,7,)</f>
        <v>Television Services</v>
      </c>
      <c r="N2807" t="str">
        <f>VLOOKUP($L2807,Companies!$A:$G,6,)</f>
        <v>Consumer Services</v>
      </c>
      <c r="O2807" s="6" t="s">
        <v>1180</v>
      </c>
      <c r="P2807" s="6">
        <v>75217</v>
      </c>
      <c r="Q2807" t="s">
        <v>48</v>
      </c>
      <c r="R2807" t="s">
        <v>16</v>
      </c>
      <c r="S2807" s="4">
        <v>40688</v>
      </c>
      <c r="T2807" s="7">
        <f>S2807-E2807</f>
        <v>1</v>
      </c>
      <c r="U2807" t="s">
        <v>14207</v>
      </c>
      <c r="V2807" s="6" t="s">
        <v>14254</v>
      </c>
      <c r="W2807" t="s">
        <v>14256</v>
      </c>
      <c r="X2807" t="s">
        <v>14193</v>
      </c>
      <c r="Y2807" t="str">
        <f>VLOOKUP(R2807,Managers!$A:$B,2,)</f>
        <v>Josh Martinez</v>
      </c>
      <c r="Z2807" s="11">
        <f>VLOOKUP(X2807,HourlyWages!$A:$B,2,0)</f>
        <v>57</v>
      </c>
      <c r="AA2807">
        <v>1</v>
      </c>
    </row>
    <row r="2808" spans="1:27" x14ac:dyDescent="0.3">
      <c r="A2808" t="b">
        <f>COUNTIF($C$1:C2808, C2808)&gt;1</f>
        <v>0</v>
      </c>
      <c r="B2808" t="b">
        <f>VLOOKUP(C2808,Sheet3!$A:$B,2,0) &gt; 1</f>
        <v>0</v>
      </c>
      <c r="C2808">
        <v>2807</v>
      </c>
      <c r="D2808">
        <v>20261</v>
      </c>
      <c r="E2808" s="4">
        <v>39953</v>
      </c>
      <c r="F2808">
        <v>25</v>
      </c>
      <c r="G2808" s="15">
        <f>I2808*F2808</f>
        <v>4000</v>
      </c>
      <c r="H2808" s="9">
        <v>0.09</v>
      </c>
      <c r="I2808" s="13">
        <f>VLOOKUP($U2808,Pricebook!$A:$D,4,0)</f>
        <v>160</v>
      </c>
      <c r="J2808" s="11">
        <f>G2808*(1-H2808)</f>
        <v>3640</v>
      </c>
      <c r="K2808" t="s">
        <v>280</v>
      </c>
      <c r="L2808" t="s">
        <v>99</v>
      </c>
      <c r="M2808" t="str">
        <f>VLOOKUP($L2808,Companies!$A:$G,7,)</f>
        <v>Television Services</v>
      </c>
      <c r="N2808" t="str">
        <f>VLOOKUP($L2808,Companies!$A:$G,6,)</f>
        <v>Consumer Services</v>
      </c>
      <c r="O2808" s="6" t="s">
        <v>335</v>
      </c>
      <c r="P2808" s="6">
        <v>75146</v>
      </c>
      <c r="Q2808" t="s">
        <v>48</v>
      </c>
      <c r="R2808" t="s">
        <v>16</v>
      </c>
      <c r="S2808" s="4">
        <v>39953</v>
      </c>
      <c r="T2808" s="7">
        <f>S2808-E2808</f>
        <v>0</v>
      </c>
      <c r="U2808" t="s">
        <v>14218</v>
      </c>
      <c r="V2808" s="6" t="s">
        <v>14251</v>
      </c>
      <c r="W2808" t="s">
        <v>14261</v>
      </c>
      <c r="X2808" t="s">
        <v>14198</v>
      </c>
      <c r="Y2808" t="str">
        <f>VLOOKUP(R2808,Managers!$A:$B,2,)</f>
        <v>Josh Martinez</v>
      </c>
      <c r="Z2808" s="11">
        <f>VLOOKUP(X2808,HourlyWages!$A:$B,2,0)</f>
        <v>51</v>
      </c>
      <c r="AA2808">
        <v>1</v>
      </c>
    </row>
    <row r="2809" spans="1:27" x14ac:dyDescent="0.3">
      <c r="A2809" t="b">
        <f>COUNTIF($C$1:C2809, C2809)&gt;1</f>
        <v>0</v>
      </c>
      <c r="B2809" t="b">
        <f>VLOOKUP(C2809,Sheet3!$A:$B,2,0) &gt; 1</f>
        <v>0</v>
      </c>
      <c r="C2809">
        <v>2808</v>
      </c>
      <c r="D2809">
        <v>20261</v>
      </c>
      <c r="E2809" s="4">
        <v>39953</v>
      </c>
      <c r="F2809">
        <v>36</v>
      </c>
      <c r="G2809" s="15">
        <f>I2809*F2809</f>
        <v>3960</v>
      </c>
      <c r="H2809" s="9">
        <v>0.04</v>
      </c>
      <c r="I2809" s="13">
        <f>VLOOKUP($U2809,Pricebook!$A:$D,4,0)</f>
        <v>110</v>
      </c>
      <c r="J2809" s="11">
        <f>G2809*(1-H2809)</f>
        <v>3801.6</v>
      </c>
      <c r="K2809" t="s">
        <v>280</v>
      </c>
      <c r="L2809" t="s">
        <v>99</v>
      </c>
      <c r="M2809" t="str">
        <f>VLOOKUP($L2809,Companies!$A:$G,7,)</f>
        <v>Television Services</v>
      </c>
      <c r="N2809" t="str">
        <f>VLOOKUP($L2809,Companies!$A:$G,6,)</f>
        <v>Consumer Services</v>
      </c>
      <c r="O2809" s="6" t="s">
        <v>335</v>
      </c>
      <c r="P2809" s="6">
        <v>75146</v>
      </c>
      <c r="Q2809" t="s">
        <v>48</v>
      </c>
      <c r="R2809" t="s">
        <v>16</v>
      </c>
      <c r="S2809" s="4">
        <v>39956</v>
      </c>
      <c r="T2809" s="7">
        <f>S2809-E2809</f>
        <v>3</v>
      </c>
      <c r="U2809" t="s">
        <v>14215</v>
      </c>
      <c r="V2809" s="6" t="s">
        <v>14254</v>
      </c>
      <c r="W2809" t="s">
        <v>14265</v>
      </c>
      <c r="X2809" t="s">
        <v>14185</v>
      </c>
      <c r="Y2809" t="str">
        <f>VLOOKUP(R2809,Managers!$A:$B,2,)</f>
        <v>Josh Martinez</v>
      </c>
      <c r="Z2809" s="11">
        <f>VLOOKUP(X2809,HourlyWages!$A:$B,2,0)</f>
        <v>70</v>
      </c>
      <c r="AA2809">
        <v>1</v>
      </c>
    </row>
    <row r="2810" spans="1:27" x14ac:dyDescent="0.3">
      <c r="A2810" t="b">
        <f>COUNTIF($C$1:C2810, C2810)&gt;1</f>
        <v>0</v>
      </c>
      <c r="B2810" t="b">
        <f>VLOOKUP(C2810,Sheet3!$A:$B,2,0) &gt; 1</f>
        <v>0</v>
      </c>
      <c r="C2810">
        <v>2809</v>
      </c>
      <c r="D2810">
        <v>20261</v>
      </c>
      <c r="E2810" s="4">
        <v>39953</v>
      </c>
      <c r="F2810">
        <v>21</v>
      </c>
      <c r="G2810" s="15">
        <f>I2810*F2810</f>
        <v>3150</v>
      </c>
      <c r="H2810" s="9">
        <v>0.02</v>
      </c>
      <c r="I2810" s="13">
        <f>VLOOKUP($U2810,Pricebook!$A:$D,4,0)</f>
        <v>150</v>
      </c>
      <c r="J2810" s="11">
        <f>G2810*(1-H2810)</f>
        <v>3087</v>
      </c>
      <c r="K2810" t="s">
        <v>280</v>
      </c>
      <c r="L2810" t="s">
        <v>99</v>
      </c>
      <c r="M2810" t="str">
        <f>VLOOKUP($L2810,Companies!$A:$G,7,)</f>
        <v>Television Services</v>
      </c>
      <c r="N2810" t="str">
        <f>VLOOKUP($L2810,Companies!$A:$G,6,)</f>
        <v>Consumer Services</v>
      </c>
      <c r="O2810" s="6" t="s">
        <v>335</v>
      </c>
      <c r="P2810" s="6">
        <v>75146</v>
      </c>
      <c r="Q2810" t="s">
        <v>48</v>
      </c>
      <c r="R2810" t="s">
        <v>16</v>
      </c>
      <c r="S2810" s="4">
        <v>39954</v>
      </c>
      <c r="T2810" s="7">
        <f>S2810-E2810</f>
        <v>1</v>
      </c>
      <c r="U2810" t="s">
        <v>14210</v>
      </c>
      <c r="V2810" s="6" t="s">
        <v>14254</v>
      </c>
      <c r="W2810" t="s">
        <v>14255</v>
      </c>
      <c r="X2810" t="s">
        <v>14194</v>
      </c>
      <c r="Y2810" t="str">
        <f>VLOOKUP(R2810,Managers!$A:$B,2,)</f>
        <v>Josh Martinez</v>
      </c>
      <c r="Z2810" s="11">
        <f>VLOOKUP(X2810,HourlyWages!$A:$B,2,0)</f>
        <v>71</v>
      </c>
      <c r="AA2810">
        <v>1</v>
      </c>
    </row>
    <row r="2811" spans="1:27" x14ac:dyDescent="0.3">
      <c r="A2811" t="b">
        <f>COUNTIF($C$1:C2811, C2811)&gt;1</f>
        <v>0</v>
      </c>
      <c r="B2811" t="b">
        <f>VLOOKUP(C2811,Sheet3!$A:$B,2,0) &gt; 1</f>
        <v>0</v>
      </c>
      <c r="C2811">
        <v>2810</v>
      </c>
      <c r="D2811">
        <v>20262</v>
      </c>
      <c r="E2811" s="4">
        <v>40173</v>
      </c>
      <c r="F2811">
        <v>27</v>
      </c>
      <c r="G2811" s="15">
        <f>I2811*F2811</f>
        <v>3375</v>
      </c>
      <c r="H2811" s="9">
        <v>0.02</v>
      </c>
      <c r="I2811" s="13">
        <f>VLOOKUP($U2811,Pricebook!$A:$D,4,0)</f>
        <v>125</v>
      </c>
      <c r="J2811" s="11">
        <f>G2811*(1-H2811)</f>
        <v>3307.5</v>
      </c>
      <c r="K2811" t="s">
        <v>2095</v>
      </c>
      <c r="L2811" t="s">
        <v>260</v>
      </c>
      <c r="M2811" t="str">
        <f>VLOOKUP($L2811,Companies!$A:$G,7,)</f>
        <v>Packaged Foods</v>
      </c>
      <c r="N2811" t="str">
        <f>VLOOKUP($L2811,Companies!$A:$G,6,)</f>
        <v>Consumer Non-Durables</v>
      </c>
      <c r="O2811" s="6" t="s">
        <v>2096</v>
      </c>
      <c r="P2811" s="6">
        <v>54220</v>
      </c>
      <c r="Q2811" t="s">
        <v>95</v>
      </c>
      <c r="R2811" t="s">
        <v>16</v>
      </c>
      <c r="S2811" s="4">
        <v>40173</v>
      </c>
      <c r="T2811" s="7">
        <f>S2811-E2811</f>
        <v>0</v>
      </c>
      <c r="U2811" t="s">
        <v>14208</v>
      </c>
      <c r="V2811" s="6" t="s">
        <v>14251</v>
      </c>
      <c r="W2811" t="s">
        <v>14263</v>
      </c>
      <c r="X2811" t="s">
        <v>14202</v>
      </c>
      <c r="Y2811" t="str">
        <f>VLOOKUP(R2811,Managers!$A:$B,2,)</f>
        <v>Josh Martinez</v>
      </c>
      <c r="Z2811" s="11">
        <f>VLOOKUP(X2811,HourlyWages!$A:$B,2,0)</f>
        <v>71</v>
      </c>
      <c r="AA2811">
        <v>1</v>
      </c>
    </row>
    <row r="2812" spans="1:27" x14ac:dyDescent="0.3">
      <c r="A2812" t="b">
        <f>COUNTIF($C$1:C2812, C2812)&gt;1</f>
        <v>0</v>
      </c>
      <c r="B2812" t="b">
        <f>VLOOKUP(C2812,Sheet3!$A:$B,2,0) &gt; 1</f>
        <v>0</v>
      </c>
      <c r="C2812">
        <v>2811</v>
      </c>
      <c r="D2812">
        <v>20263</v>
      </c>
      <c r="E2812" s="4">
        <v>40131</v>
      </c>
      <c r="F2812">
        <v>8</v>
      </c>
      <c r="G2812" s="15">
        <f>I2812*F2812</f>
        <v>1280</v>
      </c>
      <c r="H2812" s="9">
        <v>0.05</v>
      </c>
      <c r="I2812" s="13">
        <f>VLOOKUP($U2812,Pricebook!$A:$D,4,0)</f>
        <v>160</v>
      </c>
      <c r="J2812" s="11">
        <f>G2812*(1-H2812)</f>
        <v>1216</v>
      </c>
      <c r="K2812" t="s">
        <v>2097</v>
      </c>
      <c r="L2812" t="s">
        <v>374</v>
      </c>
      <c r="M2812" t="str">
        <f>VLOOKUP($L2812,Companies!$A:$G,7,)</f>
        <v>Computer Software: Prepackaged Software</v>
      </c>
      <c r="N2812" t="str">
        <f>VLOOKUP($L2812,Companies!$A:$G,6,)</f>
        <v>Technology</v>
      </c>
      <c r="O2812" s="6" t="s">
        <v>1446</v>
      </c>
      <c r="P2812" s="6">
        <v>61801</v>
      </c>
      <c r="Q2812" t="s">
        <v>15</v>
      </c>
      <c r="R2812" t="s">
        <v>16</v>
      </c>
      <c r="S2812" s="4">
        <v>40132</v>
      </c>
      <c r="T2812" s="7">
        <f>S2812-E2812</f>
        <v>1</v>
      </c>
      <c r="U2812" t="s">
        <v>14218</v>
      </c>
      <c r="V2812" s="6" t="s">
        <v>14257</v>
      </c>
      <c r="W2812" t="s">
        <v>14259</v>
      </c>
      <c r="X2812" t="s">
        <v>14195</v>
      </c>
      <c r="Y2812" t="str">
        <f>VLOOKUP(R2812,Managers!$A:$B,2,)</f>
        <v>Josh Martinez</v>
      </c>
      <c r="Z2812" s="11">
        <f>VLOOKUP(X2812,HourlyWages!$A:$B,2,0)</f>
        <v>52</v>
      </c>
      <c r="AA2812">
        <v>1</v>
      </c>
    </row>
    <row r="2813" spans="1:27" x14ac:dyDescent="0.3">
      <c r="A2813" t="b">
        <f>COUNTIF($C$1:C2813, C2813)&gt;1</f>
        <v>0</v>
      </c>
      <c r="B2813" t="b">
        <f>VLOOKUP(C2813,Sheet3!$A:$B,2,0) &gt; 1</f>
        <v>0</v>
      </c>
      <c r="C2813">
        <v>2812</v>
      </c>
      <c r="D2813">
        <v>20263</v>
      </c>
      <c r="E2813" s="4">
        <v>40131</v>
      </c>
      <c r="F2813">
        <v>33</v>
      </c>
      <c r="G2813" s="15">
        <f>I2813*F2813</f>
        <v>4950</v>
      </c>
      <c r="H2813" s="9">
        <v>0.08</v>
      </c>
      <c r="I2813" s="13">
        <f>VLOOKUP($U2813,Pricebook!$A:$D,4,0)</f>
        <v>150</v>
      </c>
      <c r="J2813" s="11">
        <f>G2813*(1-H2813)</f>
        <v>4554</v>
      </c>
      <c r="K2813" t="s">
        <v>2097</v>
      </c>
      <c r="L2813" t="s">
        <v>374</v>
      </c>
      <c r="M2813" t="str">
        <f>VLOOKUP($L2813,Companies!$A:$G,7,)</f>
        <v>Computer Software: Prepackaged Software</v>
      </c>
      <c r="N2813" t="str">
        <f>VLOOKUP($L2813,Companies!$A:$G,6,)</f>
        <v>Technology</v>
      </c>
      <c r="O2813" s="6" t="s">
        <v>2098</v>
      </c>
      <c r="P2813" s="6">
        <v>60061</v>
      </c>
      <c r="Q2813" t="s">
        <v>15</v>
      </c>
      <c r="R2813" t="s">
        <v>16</v>
      </c>
      <c r="S2813" s="4">
        <v>40133</v>
      </c>
      <c r="T2813" s="7">
        <f>S2813-E2813</f>
        <v>2</v>
      </c>
      <c r="U2813" t="s">
        <v>14210</v>
      </c>
      <c r="V2813" s="6" t="s">
        <v>14251</v>
      </c>
      <c r="W2813" t="s">
        <v>14253</v>
      </c>
      <c r="X2813" t="s">
        <v>14186</v>
      </c>
      <c r="Y2813" t="str">
        <f>VLOOKUP(R2813,Managers!$A:$B,2,)</f>
        <v>Josh Martinez</v>
      </c>
      <c r="Z2813" s="11">
        <f>VLOOKUP(X2813,HourlyWages!$A:$B,2,0)</f>
        <v>67</v>
      </c>
      <c r="AA2813">
        <v>1</v>
      </c>
    </row>
    <row r="2814" spans="1:27" x14ac:dyDescent="0.3">
      <c r="A2814" t="b">
        <f>COUNTIF($C$1:C2814, C2814)&gt;1</f>
        <v>0</v>
      </c>
      <c r="B2814" t="b">
        <f>VLOOKUP(C2814,Sheet3!$A:$B,2,0) &gt; 1</f>
        <v>0</v>
      </c>
      <c r="C2814">
        <v>2813</v>
      </c>
      <c r="D2814">
        <v>20292</v>
      </c>
      <c r="E2814" s="4">
        <v>41221</v>
      </c>
      <c r="F2814">
        <v>26</v>
      </c>
      <c r="G2814" s="15">
        <f>I2814*F2814</f>
        <v>4420</v>
      </c>
      <c r="H2814" s="9">
        <v>0.08</v>
      </c>
      <c r="I2814" s="13">
        <f>VLOOKUP($U2814,Pricebook!$A:$D,4,0)</f>
        <v>170</v>
      </c>
      <c r="J2814" s="11">
        <f>G2814*(1-H2814)</f>
        <v>4066.4</v>
      </c>
      <c r="K2814" t="s">
        <v>1548</v>
      </c>
      <c r="L2814" t="s">
        <v>265</v>
      </c>
      <c r="M2814" t="str">
        <f>VLOOKUP($L2814,Companies!$A:$G,7,)</f>
        <v>Telecommunications Equipment</v>
      </c>
      <c r="N2814" t="str">
        <f>VLOOKUP($L2814,Companies!$A:$G,6,)</f>
        <v>Public Utilities</v>
      </c>
      <c r="O2814" s="6" t="s">
        <v>1951</v>
      </c>
      <c r="P2814" s="6">
        <v>29301</v>
      </c>
      <c r="Q2814" t="s">
        <v>163</v>
      </c>
      <c r="R2814" t="s">
        <v>34</v>
      </c>
      <c r="S2814" s="4">
        <v>41221</v>
      </c>
      <c r="T2814" s="7">
        <f>S2814-E2814</f>
        <v>0</v>
      </c>
      <c r="U2814" t="s">
        <v>14219</v>
      </c>
      <c r="V2814" s="6" t="s">
        <v>14251</v>
      </c>
      <c r="W2814" t="s">
        <v>14262</v>
      </c>
      <c r="X2814" t="s">
        <v>14187</v>
      </c>
      <c r="Y2814" t="str">
        <f>VLOOKUP(R2814,Managers!$A:$B,2,)</f>
        <v>Frank Mitchell</v>
      </c>
      <c r="Z2814" s="11">
        <f>VLOOKUP(X2814,HourlyWages!$A:$B,2,0)</f>
        <v>45</v>
      </c>
      <c r="AA2814">
        <v>1</v>
      </c>
    </row>
    <row r="2815" spans="1:27" x14ac:dyDescent="0.3">
      <c r="A2815" t="b">
        <f>COUNTIF($C$1:C2815, C2815)&gt;1</f>
        <v>0</v>
      </c>
      <c r="B2815" t="b">
        <f>VLOOKUP(C2815,Sheet3!$A:$B,2,0) &gt; 1</f>
        <v>0</v>
      </c>
      <c r="C2815">
        <v>2814</v>
      </c>
      <c r="D2815">
        <v>20292</v>
      </c>
      <c r="E2815" s="4">
        <v>41221</v>
      </c>
      <c r="F2815">
        <v>5</v>
      </c>
      <c r="G2815" s="15">
        <f>I2815*F2815</f>
        <v>750</v>
      </c>
      <c r="H2815" s="9">
        <v>0</v>
      </c>
      <c r="I2815" s="13">
        <f>VLOOKUP($U2815,Pricebook!$A:$D,4,0)</f>
        <v>150</v>
      </c>
      <c r="J2815" s="11">
        <f>G2815*(1-H2815)</f>
        <v>750</v>
      </c>
      <c r="K2815" t="s">
        <v>1548</v>
      </c>
      <c r="L2815" t="s">
        <v>265</v>
      </c>
      <c r="M2815" t="str">
        <f>VLOOKUP($L2815,Companies!$A:$G,7,)</f>
        <v>Telecommunications Equipment</v>
      </c>
      <c r="N2815" t="str">
        <f>VLOOKUP($L2815,Companies!$A:$G,6,)</f>
        <v>Public Utilities</v>
      </c>
      <c r="O2815" s="6" t="s">
        <v>1951</v>
      </c>
      <c r="P2815" s="6">
        <v>29301</v>
      </c>
      <c r="Q2815" t="s">
        <v>163</v>
      </c>
      <c r="R2815" t="s">
        <v>34</v>
      </c>
      <c r="S2815" s="4">
        <v>41222</v>
      </c>
      <c r="T2815" s="7">
        <f>S2815-E2815</f>
        <v>1</v>
      </c>
      <c r="U2815" t="s">
        <v>14211</v>
      </c>
      <c r="V2815" s="6" t="s">
        <v>14254</v>
      </c>
      <c r="W2815" t="s">
        <v>14255</v>
      </c>
      <c r="X2815" t="s">
        <v>14200</v>
      </c>
      <c r="Y2815" t="str">
        <f>VLOOKUP(R2815,Managers!$A:$B,2,)</f>
        <v>Frank Mitchell</v>
      </c>
      <c r="Z2815" s="11">
        <f>VLOOKUP(X2815,HourlyWages!$A:$B,2,0)</f>
        <v>59</v>
      </c>
      <c r="AA2815">
        <v>1</v>
      </c>
    </row>
    <row r="2816" spans="1:27" x14ac:dyDescent="0.3">
      <c r="A2816" t="b">
        <f>COUNTIF($C$1:C2816, C2816)&gt;1</f>
        <v>0</v>
      </c>
      <c r="B2816" t="b">
        <f>VLOOKUP(C2816,Sheet3!$A:$B,2,0) &gt; 1</f>
        <v>0</v>
      </c>
      <c r="C2816">
        <v>2815</v>
      </c>
      <c r="D2816">
        <v>20322</v>
      </c>
      <c r="E2816" s="4">
        <v>39992</v>
      </c>
      <c r="F2816">
        <v>46</v>
      </c>
      <c r="G2816" s="15">
        <f>I2816*F2816</f>
        <v>7360</v>
      </c>
      <c r="H2816" s="9">
        <v>0.06</v>
      </c>
      <c r="I2816" s="13">
        <f>VLOOKUP($U2816,Pricebook!$A:$D,4,0)</f>
        <v>160</v>
      </c>
      <c r="J2816" s="11">
        <f>G2816*(1-H2816)</f>
        <v>6918.4</v>
      </c>
      <c r="K2816" t="s">
        <v>2099</v>
      </c>
      <c r="L2816" t="s">
        <v>306</v>
      </c>
      <c r="M2816" t="str">
        <f>VLOOKUP($L2816,Companies!$A:$G,7,)</f>
        <v>Industrial Machinery/Components</v>
      </c>
      <c r="N2816" t="str">
        <f>VLOOKUP($L2816,Companies!$A:$G,6,)</f>
        <v>Capital Goods</v>
      </c>
      <c r="O2816" s="6" t="s">
        <v>2100</v>
      </c>
      <c r="P2816" s="6">
        <v>50265</v>
      </c>
      <c r="Q2816" t="s">
        <v>38</v>
      </c>
      <c r="R2816" t="s">
        <v>16</v>
      </c>
      <c r="S2816" s="4">
        <v>39994</v>
      </c>
      <c r="T2816" s="7">
        <f>S2816-E2816</f>
        <v>2</v>
      </c>
      <c r="U2816" t="s">
        <v>14218</v>
      </c>
      <c r="V2816" s="6" t="s">
        <v>14251</v>
      </c>
      <c r="W2816" t="s">
        <v>14268</v>
      </c>
      <c r="X2816" t="s">
        <v>14195</v>
      </c>
      <c r="Y2816" t="str">
        <f>VLOOKUP(R2816,Managers!$A:$B,2,)</f>
        <v>Josh Martinez</v>
      </c>
      <c r="Z2816" s="11">
        <f>VLOOKUP(X2816,HourlyWages!$A:$B,2,0)</f>
        <v>52</v>
      </c>
      <c r="AA2816">
        <v>1</v>
      </c>
    </row>
    <row r="2817" spans="1:27" x14ac:dyDescent="0.3">
      <c r="A2817" t="b">
        <f>COUNTIF($C$1:C2817, C2817)&gt;1</f>
        <v>0</v>
      </c>
      <c r="B2817" t="b">
        <f>VLOOKUP(C2817,Sheet3!$A:$B,2,0) &gt; 1</f>
        <v>0</v>
      </c>
      <c r="C2817">
        <v>2816</v>
      </c>
      <c r="D2817">
        <v>20322</v>
      </c>
      <c r="E2817" s="4">
        <v>39992</v>
      </c>
      <c r="F2817">
        <v>46</v>
      </c>
      <c r="G2817" s="15">
        <f>I2817*F2817</f>
        <v>5750</v>
      </c>
      <c r="H2817" s="9">
        <v>0.09</v>
      </c>
      <c r="I2817" s="13">
        <f>VLOOKUP($U2817,Pricebook!$A:$D,4,0)</f>
        <v>125</v>
      </c>
      <c r="J2817" s="11">
        <f>G2817*(1-H2817)</f>
        <v>5232.5</v>
      </c>
      <c r="K2817" t="s">
        <v>2099</v>
      </c>
      <c r="L2817" t="s">
        <v>306</v>
      </c>
      <c r="M2817" t="str">
        <f>VLOOKUP($L2817,Companies!$A:$G,7,)</f>
        <v>Industrial Machinery/Components</v>
      </c>
      <c r="N2817" t="str">
        <f>VLOOKUP($L2817,Companies!$A:$G,6,)</f>
        <v>Capital Goods</v>
      </c>
      <c r="O2817" s="6" t="s">
        <v>2100</v>
      </c>
      <c r="P2817" s="6">
        <v>50265</v>
      </c>
      <c r="Q2817" t="s">
        <v>38</v>
      </c>
      <c r="R2817" t="s">
        <v>16</v>
      </c>
      <c r="S2817" s="4">
        <v>39992</v>
      </c>
      <c r="T2817" s="7">
        <f>S2817-E2817</f>
        <v>0</v>
      </c>
      <c r="U2817" t="s">
        <v>14217</v>
      </c>
      <c r="V2817" s="6" t="s">
        <v>14251</v>
      </c>
      <c r="W2817" t="s">
        <v>14266</v>
      </c>
      <c r="X2817" t="s">
        <v>14202</v>
      </c>
      <c r="Y2817" t="str">
        <f>VLOOKUP(R2817,Managers!$A:$B,2,)</f>
        <v>Josh Martinez</v>
      </c>
      <c r="Z2817" s="11">
        <f>VLOOKUP(X2817,HourlyWages!$A:$B,2,0)</f>
        <v>71</v>
      </c>
      <c r="AA2817">
        <v>1</v>
      </c>
    </row>
    <row r="2818" spans="1:27" x14ac:dyDescent="0.3">
      <c r="A2818" t="b">
        <f>COUNTIF($C$1:C2818, C2818)&gt;1</f>
        <v>0</v>
      </c>
      <c r="B2818" t="b">
        <f>VLOOKUP(C2818,Sheet3!$A:$B,2,0) &gt; 1</f>
        <v>0</v>
      </c>
      <c r="C2818">
        <v>2817</v>
      </c>
      <c r="D2818">
        <v>20322</v>
      </c>
      <c r="E2818" s="4">
        <v>39992</v>
      </c>
      <c r="F2818">
        <v>15</v>
      </c>
      <c r="G2818" s="15">
        <f>I2818*F2818</f>
        <v>1650</v>
      </c>
      <c r="H2818" s="9">
        <v>0.1</v>
      </c>
      <c r="I2818" s="13">
        <f>VLOOKUP($U2818,Pricebook!$A:$D,4,0)</f>
        <v>110</v>
      </c>
      <c r="J2818" s="11">
        <f>G2818*(1-H2818)</f>
        <v>1485</v>
      </c>
      <c r="K2818" t="s">
        <v>2099</v>
      </c>
      <c r="L2818" t="s">
        <v>306</v>
      </c>
      <c r="M2818" t="str">
        <f>VLOOKUP($L2818,Companies!$A:$G,7,)</f>
        <v>Industrial Machinery/Components</v>
      </c>
      <c r="N2818" t="str">
        <f>VLOOKUP($L2818,Companies!$A:$G,6,)</f>
        <v>Capital Goods</v>
      </c>
      <c r="O2818" s="6" t="s">
        <v>2100</v>
      </c>
      <c r="P2818" s="6">
        <v>50265</v>
      </c>
      <c r="Q2818" t="s">
        <v>38</v>
      </c>
      <c r="R2818" t="s">
        <v>16</v>
      </c>
      <c r="S2818" s="4">
        <v>39992</v>
      </c>
      <c r="T2818" s="7">
        <f>S2818-E2818</f>
        <v>0</v>
      </c>
      <c r="U2818" t="s">
        <v>14215</v>
      </c>
      <c r="V2818" s="6" t="s">
        <v>14254</v>
      </c>
      <c r="W2818" t="s">
        <v>14256</v>
      </c>
      <c r="X2818" t="s">
        <v>14193</v>
      </c>
      <c r="Y2818" t="str">
        <f>VLOOKUP(R2818,Managers!$A:$B,2,)</f>
        <v>Josh Martinez</v>
      </c>
      <c r="Z2818" s="11">
        <f>VLOOKUP(X2818,HourlyWages!$A:$B,2,0)</f>
        <v>57</v>
      </c>
      <c r="AA2818">
        <v>1</v>
      </c>
    </row>
    <row r="2819" spans="1:27" x14ac:dyDescent="0.3">
      <c r="A2819" t="b">
        <f>COUNTIF($C$1:C2819, C2819)&gt;1</f>
        <v>0</v>
      </c>
      <c r="B2819" t="b">
        <f>VLOOKUP(C2819,Sheet3!$A:$B,2,0) &gt; 1</f>
        <v>0</v>
      </c>
      <c r="C2819">
        <v>2818</v>
      </c>
      <c r="D2819">
        <v>20325</v>
      </c>
      <c r="E2819" s="4">
        <v>40362</v>
      </c>
      <c r="F2819">
        <v>35</v>
      </c>
      <c r="G2819" s="15">
        <f>I2819*F2819</f>
        <v>5250</v>
      </c>
      <c r="H2819" s="9">
        <v>0.06</v>
      </c>
      <c r="I2819" s="13">
        <f>VLOOKUP($U2819,Pricebook!$A:$D,4,0)</f>
        <v>150</v>
      </c>
      <c r="J2819" s="11">
        <f>G2819*(1-H2819)</f>
        <v>4935</v>
      </c>
      <c r="K2819" t="s">
        <v>673</v>
      </c>
      <c r="L2819" t="s">
        <v>520</v>
      </c>
      <c r="M2819" t="str">
        <f>VLOOKUP($L2819,Companies!$A:$G,7,)</f>
        <v>Computer Software: Prepackaged Software</v>
      </c>
      <c r="N2819" t="str">
        <f>VLOOKUP($L2819,Companies!$A:$G,6,)</f>
        <v>Technology</v>
      </c>
      <c r="O2819" s="6" t="s">
        <v>2101</v>
      </c>
      <c r="P2819" s="6">
        <v>95630</v>
      </c>
      <c r="Q2819" t="s">
        <v>114</v>
      </c>
      <c r="R2819" t="s">
        <v>23</v>
      </c>
      <c r="S2819" s="4">
        <v>40364</v>
      </c>
      <c r="T2819" s="7">
        <f>S2819-E2819</f>
        <v>2</v>
      </c>
      <c r="U2819" t="s">
        <v>14216</v>
      </c>
      <c r="V2819" s="6" t="s">
        <v>14251</v>
      </c>
      <c r="W2819" t="s">
        <v>14263</v>
      </c>
      <c r="X2819" t="s">
        <v>14198</v>
      </c>
      <c r="Y2819" t="str">
        <f>VLOOKUP(R2819,Managers!$A:$B,2,)</f>
        <v>Bob Turner</v>
      </c>
      <c r="Z2819" s="11">
        <f>VLOOKUP(X2819,HourlyWages!$A:$B,2,0)</f>
        <v>51</v>
      </c>
      <c r="AA2819">
        <v>1</v>
      </c>
    </row>
    <row r="2820" spans="1:27" x14ac:dyDescent="0.3">
      <c r="A2820" t="b">
        <f>COUNTIF($C$1:C2820, C2820)&gt;1</f>
        <v>0</v>
      </c>
      <c r="B2820" t="b">
        <f>VLOOKUP(C2820,Sheet3!$A:$B,2,0) &gt; 1</f>
        <v>0</v>
      </c>
      <c r="C2820">
        <v>2819</v>
      </c>
      <c r="D2820">
        <v>20325</v>
      </c>
      <c r="E2820" s="4">
        <v>40362</v>
      </c>
      <c r="F2820">
        <v>24</v>
      </c>
      <c r="G2820" s="15">
        <f>I2820*F2820</f>
        <v>2880</v>
      </c>
      <c r="H2820" s="9">
        <v>7.0000000000000007E-2</v>
      </c>
      <c r="I2820" s="13">
        <f>VLOOKUP($U2820,Pricebook!$A:$D,4,0)</f>
        <v>120</v>
      </c>
      <c r="J2820" s="11">
        <f>G2820*(1-H2820)</f>
        <v>2678.3999999999996</v>
      </c>
      <c r="K2820" t="s">
        <v>673</v>
      </c>
      <c r="L2820" t="s">
        <v>520</v>
      </c>
      <c r="M2820" t="str">
        <f>VLOOKUP($L2820,Companies!$A:$G,7,)</f>
        <v>Computer Software: Prepackaged Software</v>
      </c>
      <c r="N2820" t="str">
        <f>VLOOKUP($L2820,Companies!$A:$G,6,)</f>
        <v>Technology</v>
      </c>
      <c r="O2820" s="6" t="s">
        <v>2101</v>
      </c>
      <c r="P2820" s="6">
        <v>95630</v>
      </c>
      <c r="Q2820" t="s">
        <v>114</v>
      </c>
      <c r="R2820" t="s">
        <v>23</v>
      </c>
      <c r="S2820" s="4">
        <v>40365</v>
      </c>
      <c r="T2820" s="7">
        <f>S2820-E2820</f>
        <v>3</v>
      </c>
      <c r="U2820" t="s">
        <v>14212</v>
      </c>
      <c r="V2820" s="6" t="s">
        <v>14251</v>
      </c>
      <c r="W2820" t="s">
        <v>14252</v>
      </c>
      <c r="X2820" t="s">
        <v>14200</v>
      </c>
      <c r="Y2820" t="str">
        <f>VLOOKUP(R2820,Managers!$A:$B,2,)</f>
        <v>Bob Turner</v>
      </c>
      <c r="Z2820" s="11">
        <f>VLOOKUP(X2820,HourlyWages!$A:$B,2,0)</f>
        <v>59</v>
      </c>
      <c r="AA2820">
        <v>1</v>
      </c>
    </row>
    <row r="2821" spans="1:27" x14ac:dyDescent="0.3">
      <c r="A2821" t="b">
        <f>COUNTIF($C$1:C2821, C2821)&gt;1</f>
        <v>0</v>
      </c>
      <c r="B2821" t="b">
        <f>VLOOKUP(C2821,Sheet3!$A:$B,2,0) &gt; 1</f>
        <v>0</v>
      </c>
      <c r="C2821">
        <v>2820</v>
      </c>
      <c r="D2821">
        <v>20354</v>
      </c>
      <c r="E2821" s="4">
        <v>41171</v>
      </c>
      <c r="F2821">
        <v>24</v>
      </c>
      <c r="G2821" s="15">
        <f>I2821*F2821</f>
        <v>4800</v>
      </c>
      <c r="H2821" s="9">
        <v>0.02</v>
      </c>
      <c r="I2821" s="13">
        <f>VLOOKUP($U2821,Pricebook!$A:$D,4,0)</f>
        <v>200</v>
      </c>
      <c r="J2821" s="11">
        <f>G2821*(1-H2821)</f>
        <v>4704</v>
      </c>
      <c r="K2821" t="s">
        <v>868</v>
      </c>
      <c r="L2821" t="s">
        <v>306</v>
      </c>
      <c r="M2821" t="str">
        <f>VLOOKUP($L2821,Companies!$A:$G,7,)</f>
        <v>Industrial Machinery/Components</v>
      </c>
      <c r="N2821" t="str">
        <f>VLOOKUP($L2821,Companies!$A:$G,6,)</f>
        <v>Capital Goods</v>
      </c>
      <c r="O2821" s="6" t="s">
        <v>2102</v>
      </c>
      <c r="P2821" s="6">
        <v>10956</v>
      </c>
      <c r="Q2821" t="s">
        <v>60</v>
      </c>
      <c r="R2821" t="s">
        <v>61</v>
      </c>
      <c r="S2821" s="4">
        <v>41173</v>
      </c>
      <c r="T2821" s="7">
        <f>S2821-E2821</f>
        <v>2</v>
      </c>
      <c r="U2821" t="s">
        <v>14214</v>
      </c>
      <c r="V2821" s="6" t="s">
        <v>14254</v>
      </c>
      <c r="W2821" t="s">
        <v>14256</v>
      </c>
      <c r="X2821" t="s">
        <v>14198</v>
      </c>
      <c r="Y2821" t="str">
        <f>VLOOKUP(R2821,Managers!$A:$B,2,)</f>
        <v>Allen Young</v>
      </c>
      <c r="Z2821" s="11">
        <f>VLOOKUP(X2821,HourlyWages!$A:$B,2,0)</f>
        <v>51</v>
      </c>
      <c r="AA2821">
        <v>1</v>
      </c>
    </row>
    <row r="2822" spans="1:27" x14ac:dyDescent="0.3">
      <c r="A2822" t="b">
        <f>COUNTIF($C$1:C2822, C2822)&gt;1</f>
        <v>0</v>
      </c>
      <c r="B2822" t="b">
        <f>VLOOKUP(C2822,Sheet3!$A:$B,2,0) &gt; 1</f>
        <v>0</v>
      </c>
      <c r="C2822">
        <v>2821</v>
      </c>
      <c r="D2822">
        <v>20384</v>
      </c>
      <c r="E2822" s="4">
        <v>40841</v>
      </c>
      <c r="F2822">
        <v>30</v>
      </c>
      <c r="G2822" s="15">
        <f>I2822*F2822</f>
        <v>6000</v>
      </c>
      <c r="H2822" s="9">
        <v>0.08</v>
      </c>
      <c r="I2822" s="13">
        <f>VLOOKUP($U2822,Pricebook!$A:$D,4,0)</f>
        <v>200</v>
      </c>
      <c r="J2822" s="11">
        <f>G2822*(1-H2822)</f>
        <v>5520</v>
      </c>
      <c r="K2822" t="s">
        <v>2060</v>
      </c>
      <c r="L2822" t="s">
        <v>79</v>
      </c>
      <c r="M2822" t="str">
        <f>VLOOKUP($L2822,Companies!$A:$G,7,)</f>
        <v>Home Furnishings</v>
      </c>
      <c r="N2822" t="str">
        <f>VLOOKUP($L2822,Companies!$A:$G,6,)</f>
        <v>Consumer Services</v>
      </c>
      <c r="O2822" s="6" t="s">
        <v>2061</v>
      </c>
      <c r="P2822" s="6">
        <v>14120</v>
      </c>
      <c r="Q2822" t="s">
        <v>60</v>
      </c>
      <c r="R2822" t="s">
        <v>61</v>
      </c>
      <c r="S2822" s="4">
        <v>40848</v>
      </c>
      <c r="T2822" s="7">
        <f>S2822-E2822</f>
        <v>7</v>
      </c>
      <c r="U2822" t="s">
        <v>14206</v>
      </c>
      <c r="V2822" s="6" t="s">
        <v>14254</v>
      </c>
      <c r="W2822" t="s">
        <v>14255</v>
      </c>
      <c r="X2822" t="s">
        <v>14203</v>
      </c>
      <c r="Y2822" t="str">
        <f>VLOOKUP(R2822,Managers!$A:$B,2,)</f>
        <v>Allen Young</v>
      </c>
      <c r="Z2822" s="11">
        <f>VLOOKUP(X2822,HourlyWages!$A:$B,2,0)</f>
        <v>62</v>
      </c>
      <c r="AA2822">
        <v>1</v>
      </c>
    </row>
    <row r="2823" spans="1:27" x14ac:dyDescent="0.3">
      <c r="A2823" t="b">
        <f>COUNTIF($C$1:C2823, C2823)&gt;1</f>
        <v>0</v>
      </c>
      <c r="B2823" t="b">
        <f>VLOOKUP(C2823,Sheet3!$A:$B,2,0) &gt; 1</f>
        <v>0</v>
      </c>
      <c r="C2823">
        <v>2822</v>
      </c>
      <c r="D2823">
        <v>20384</v>
      </c>
      <c r="E2823" s="4">
        <v>40841</v>
      </c>
      <c r="F2823">
        <v>32</v>
      </c>
      <c r="G2823" s="15">
        <f>I2823*F2823</f>
        <v>4000</v>
      </c>
      <c r="H2823" s="9">
        <v>0.04</v>
      </c>
      <c r="I2823" s="13">
        <f>VLOOKUP($U2823,Pricebook!$A:$D,4,0)</f>
        <v>125</v>
      </c>
      <c r="J2823" s="11">
        <f>G2823*(1-H2823)</f>
        <v>3840</v>
      </c>
      <c r="K2823" t="s">
        <v>2060</v>
      </c>
      <c r="L2823" t="s">
        <v>79</v>
      </c>
      <c r="M2823" t="str">
        <f>VLOOKUP($L2823,Companies!$A:$G,7,)</f>
        <v>Home Furnishings</v>
      </c>
      <c r="N2823" t="str">
        <f>VLOOKUP($L2823,Companies!$A:$G,6,)</f>
        <v>Consumer Services</v>
      </c>
      <c r="O2823" s="6" t="s">
        <v>2061</v>
      </c>
      <c r="P2823" s="6">
        <v>14120</v>
      </c>
      <c r="Q2823" t="s">
        <v>60</v>
      </c>
      <c r="R2823" t="s">
        <v>61</v>
      </c>
      <c r="S2823" s="4">
        <v>40845</v>
      </c>
      <c r="T2823" s="7">
        <f>S2823-E2823</f>
        <v>4</v>
      </c>
      <c r="U2823" t="s">
        <v>14209</v>
      </c>
      <c r="V2823" s="6" t="s">
        <v>14257</v>
      </c>
      <c r="W2823" t="s">
        <v>14258</v>
      </c>
      <c r="X2823" t="s">
        <v>14185</v>
      </c>
      <c r="Y2823" t="str">
        <f>VLOOKUP(R2823,Managers!$A:$B,2,)</f>
        <v>Allen Young</v>
      </c>
      <c r="Z2823" s="11">
        <f>VLOOKUP(X2823,HourlyWages!$A:$B,2,0)</f>
        <v>70</v>
      </c>
      <c r="AA2823">
        <v>1</v>
      </c>
    </row>
    <row r="2824" spans="1:27" x14ac:dyDescent="0.3">
      <c r="A2824" t="b">
        <f>COUNTIF($C$1:C2824, C2824)&gt;1</f>
        <v>0</v>
      </c>
      <c r="B2824" t="b">
        <f>VLOOKUP(C2824,Sheet3!$A:$B,2,0) &gt; 1</f>
        <v>0</v>
      </c>
      <c r="C2824">
        <v>2823</v>
      </c>
      <c r="D2824">
        <v>20386</v>
      </c>
      <c r="E2824" s="4">
        <v>40236</v>
      </c>
      <c r="F2824">
        <v>35</v>
      </c>
      <c r="G2824" s="15">
        <f>I2824*F2824</f>
        <v>4900</v>
      </c>
      <c r="H2824" s="9">
        <v>0.09</v>
      </c>
      <c r="I2824" s="13">
        <f>VLOOKUP($U2824,Pricebook!$A:$D,4,0)</f>
        <v>140</v>
      </c>
      <c r="J2824" s="11">
        <f>G2824*(1-H2824)</f>
        <v>4459</v>
      </c>
      <c r="K2824" t="s">
        <v>1808</v>
      </c>
      <c r="L2824" t="s">
        <v>58</v>
      </c>
      <c r="M2824" t="str">
        <f>VLOOKUP($L2824,Companies!$A:$G,7,)</f>
        <v>Biotechnology: Biological Products (No Diagnostic Substances)</v>
      </c>
      <c r="N2824" t="str">
        <f>VLOOKUP($L2824,Companies!$A:$G,6,)</f>
        <v>Health Care</v>
      </c>
      <c r="O2824" s="6" t="s">
        <v>2103</v>
      </c>
      <c r="P2824" s="6">
        <v>55803</v>
      </c>
      <c r="Q2824" t="s">
        <v>130</v>
      </c>
      <c r="R2824" t="s">
        <v>16</v>
      </c>
      <c r="S2824" s="4">
        <v>40236</v>
      </c>
      <c r="T2824" s="7">
        <f>S2824-E2824</f>
        <v>0</v>
      </c>
      <c r="U2824" t="s">
        <v>14213</v>
      </c>
      <c r="V2824" s="6" t="s">
        <v>14257</v>
      </c>
      <c r="W2824" t="s">
        <v>14258</v>
      </c>
      <c r="X2824" t="s">
        <v>14198</v>
      </c>
      <c r="Y2824" t="str">
        <f>VLOOKUP(R2824,Managers!$A:$B,2,)</f>
        <v>Josh Martinez</v>
      </c>
      <c r="Z2824" s="11">
        <f>VLOOKUP(X2824,HourlyWages!$A:$B,2,0)</f>
        <v>51</v>
      </c>
      <c r="AA2824">
        <v>1</v>
      </c>
    </row>
    <row r="2825" spans="1:27" x14ac:dyDescent="0.3">
      <c r="A2825" t="b">
        <f>COUNTIF($C$1:C2825, C2825)&gt;1</f>
        <v>0</v>
      </c>
      <c r="B2825" t="b">
        <f>VLOOKUP(C2825,Sheet3!$A:$B,2,0) &gt; 1</f>
        <v>0</v>
      </c>
      <c r="C2825">
        <v>2824</v>
      </c>
      <c r="D2825">
        <v>20389</v>
      </c>
      <c r="E2825" s="4">
        <v>40036</v>
      </c>
      <c r="F2825">
        <v>31</v>
      </c>
      <c r="G2825" s="15">
        <f>I2825*F2825</f>
        <v>3875</v>
      </c>
      <c r="H2825" s="9">
        <v>0.09</v>
      </c>
      <c r="I2825" s="13">
        <f>VLOOKUP($U2825,Pricebook!$A:$D,4,0)</f>
        <v>125</v>
      </c>
      <c r="J2825" s="11">
        <f>G2825*(1-H2825)</f>
        <v>3526.25</v>
      </c>
      <c r="K2825" t="s">
        <v>956</v>
      </c>
      <c r="L2825" t="s">
        <v>452</v>
      </c>
      <c r="M2825" t="str">
        <f>VLOOKUP($L2825,Companies!$A:$G,7,)</f>
        <v>Biotechnology: Biological Products (No Diagnostic Substances)</v>
      </c>
      <c r="N2825" t="str">
        <f>VLOOKUP($L2825,Companies!$A:$G,6,)</f>
        <v>Health Care</v>
      </c>
      <c r="O2825" s="6" t="s">
        <v>1990</v>
      </c>
      <c r="P2825" s="6">
        <v>48505</v>
      </c>
      <c r="Q2825" t="s">
        <v>172</v>
      </c>
      <c r="R2825" t="s">
        <v>16</v>
      </c>
      <c r="S2825" s="4">
        <v>40038</v>
      </c>
      <c r="T2825" s="7">
        <f>S2825-E2825</f>
        <v>2</v>
      </c>
      <c r="U2825" t="s">
        <v>14217</v>
      </c>
      <c r="V2825" s="6" t="s">
        <v>14251</v>
      </c>
      <c r="W2825" t="s">
        <v>14266</v>
      </c>
      <c r="X2825" t="s">
        <v>14184</v>
      </c>
      <c r="Y2825" t="str">
        <f>VLOOKUP(R2825,Managers!$A:$B,2,)</f>
        <v>Josh Martinez</v>
      </c>
      <c r="Z2825" s="11">
        <f>VLOOKUP(X2825,HourlyWages!$A:$B,2,0)</f>
        <v>50</v>
      </c>
      <c r="AA2825">
        <v>1</v>
      </c>
    </row>
    <row r="2826" spans="1:27" x14ac:dyDescent="0.3">
      <c r="A2826" t="b">
        <f>COUNTIF($C$1:C2826, C2826)&gt;1</f>
        <v>0</v>
      </c>
      <c r="B2826" t="b">
        <f>VLOOKUP(C2826,Sheet3!$A:$B,2,0) &gt; 1</f>
        <v>0</v>
      </c>
      <c r="C2826">
        <v>2825</v>
      </c>
      <c r="D2826">
        <v>20389</v>
      </c>
      <c r="E2826" s="4">
        <v>40036</v>
      </c>
      <c r="F2826">
        <v>24</v>
      </c>
      <c r="G2826" s="15">
        <f>I2826*F2826</f>
        <v>3000</v>
      </c>
      <c r="H2826" s="9">
        <v>0.01</v>
      </c>
      <c r="I2826" s="13">
        <f>VLOOKUP($U2826,Pricebook!$A:$D,4,0)</f>
        <v>125</v>
      </c>
      <c r="J2826" s="11">
        <f>G2826*(1-H2826)</f>
        <v>2970</v>
      </c>
      <c r="K2826" t="s">
        <v>956</v>
      </c>
      <c r="L2826" t="s">
        <v>452</v>
      </c>
      <c r="M2826" t="str">
        <f>VLOOKUP($L2826,Companies!$A:$G,7,)</f>
        <v>Biotechnology: Biological Products (No Diagnostic Substances)</v>
      </c>
      <c r="N2826" t="str">
        <f>VLOOKUP($L2826,Companies!$A:$G,6,)</f>
        <v>Health Care</v>
      </c>
      <c r="O2826" s="6" t="s">
        <v>1990</v>
      </c>
      <c r="P2826" s="6">
        <v>48505</v>
      </c>
      <c r="Q2826" t="s">
        <v>172</v>
      </c>
      <c r="R2826" t="s">
        <v>16</v>
      </c>
      <c r="S2826" s="4">
        <v>40038</v>
      </c>
      <c r="T2826" s="7">
        <f>S2826-E2826</f>
        <v>2</v>
      </c>
      <c r="U2826" t="s">
        <v>14208</v>
      </c>
      <c r="V2826" s="6" t="s">
        <v>14254</v>
      </c>
      <c r="W2826" t="s">
        <v>14265</v>
      </c>
      <c r="X2826" t="s">
        <v>14199</v>
      </c>
      <c r="Y2826" t="str">
        <f>VLOOKUP(R2826,Managers!$A:$B,2,)</f>
        <v>Josh Martinez</v>
      </c>
      <c r="Z2826" s="11">
        <f>VLOOKUP(X2826,HourlyWages!$A:$B,2,0)</f>
        <v>68</v>
      </c>
      <c r="AA2826">
        <v>1</v>
      </c>
    </row>
    <row r="2827" spans="1:27" x14ac:dyDescent="0.3">
      <c r="A2827" t="b">
        <f>COUNTIF($C$1:C2827, C2827)&gt;1</f>
        <v>0</v>
      </c>
      <c r="B2827" t="b">
        <f>VLOOKUP(C2827,Sheet3!$A:$B,2,0) &gt; 1</f>
        <v>0</v>
      </c>
      <c r="C2827">
        <v>2826</v>
      </c>
      <c r="D2827">
        <v>20389</v>
      </c>
      <c r="E2827" s="4">
        <v>40036</v>
      </c>
      <c r="F2827">
        <v>30</v>
      </c>
      <c r="G2827" s="15">
        <f>I2827*F2827</f>
        <v>3300</v>
      </c>
      <c r="H2827" s="9">
        <v>0.02</v>
      </c>
      <c r="I2827" s="13">
        <f>VLOOKUP($U2827,Pricebook!$A:$D,4,0)</f>
        <v>110</v>
      </c>
      <c r="J2827" s="11">
        <f>G2827*(1-H2827)</f>
        <v>3234</v>
      </c>
      <c r="K2827" t="s">
        <v>956</v>
      </c>
      <c r="L2827" t="s">
        <v>452</v>
      </c>
      <c r="M2827" t="str">
        <f>VLOOKUP($L2827,Companies!$A:$G,7,)</f>
        <v>Biotechnology: Biological Products (No Diagnostic Substances)</v>
      </c>
      <c r="N2827" t="str">
        <f>VLOOKUP($L2827,Companies!$A:$G,6,)</f>
        <v>Health Care</v>
      </c>
      <c r="O2827" s="6" t="s">
        <v>1990</v>
      </c>
      <c r="P2827" s="6">
        <v>48505</v>
      </c>
      <c r="Q2827" t="s">
        <v>172</v>
      </c>
      <c r="R2827" t="s">
        <v>16</v>
      </c>
      <c r="S2827" s="4">
        <v>40038</v>
      </c>
      <c r="T2827" s="7">
        <f>S2827-E2827</f>
        <v>2</v>
      </c>
      <c r="U2827" t="s">
        <v>14215</v>
      </c>
      <c r="V2827" s="6" t="s">
        <v>14254</v>
      </c>
      <c r="W2827" t="s">
        <v>14265</v>
      </c>
      <c r="X2827" t="s">
        <v>14195</v>
      </c>
      <c r="Y2827" t="str">
        <f>VLOOKUP(R2827,Managers!$A:$B,2,)</f>
        <v>Josh Martinez</v>
      </c>
      <c r="Z2827" s="11">
        <f>VLOOKUP(X2827,HourlyWages!$A:$B,2,0)</f>
        <v>52</v>
      </c>
      <c r="AA2827">
        <v>1</v>
      </c>
    </row>
    <row r="2828" spans="1:27" x14ac:dyDescent="0.3">
      <c r="A2828" t="b">
        <f>COUNTIF($C$1:C2828, C2828)&gt;1</f>
        <v>0</v>
      </c>
      <c r="B2828" t="b">
        <f>VLOOKUP(C2828,Sheet3!$A:$B,2,0) &gt; 1</f>
        <v>0</v>
      </c>
      <c r="C2828">
        <v>2827</v>
      </c>
      <c r="D2828">
        <v>20390</v>
      </c>
      <c r="E2828" s="4">
        <v>40056</v>
      </c>
      <c r="F2828">
        <v>35</v>
      </c>
      <c r="G2828" s="15">
        <f>I2828*F2828</f>
        <v>5250</v>
      </c>
      <c r="H2828" s="9">
        <v>0.05</v>
      </c>
      <c r="I2828" s="13">
        <f>VLOOKUP($U2828,Pricebook!$A:$D,4,0)</f>
        <v>150</v>
      </c>
      <c r="J2828" s="11">
        <f>G2828*(1-H2828)</f>
        <v>4987.5</v>
      </c>
      <c r="K2828" t="s">
        <v>817</v>
      </c>
      <c r="L2828" t="s">
        <v>241</v>
      </c>
      <c r="M2828" t="str">
        <f>VLOOKUP($L2828,Companies!$A:$G,7,)</f>
        <v>Computer Software: Prepackaged Software</v>
      </c>
      <c r="N2828" t="str">
        <f>VLOOKUP($L2828,Companies!$A:$G,6,)</f>
        <v>Technology</v>
      </c>
      <c r="O2828" s="6" t="s">
        <v>951</v>
      </c>
      <c r="P2828" s="6">
        <v>44125</v>
      </c>
      <c r="Q2828" t="s">
        <v>210</v>
      </c>
      <c r="R2828" t="s">
        <v>61</v>
      </c>
      <c r="S2828" s="4">
        <v>40059</v>
      </c>
      <c r="T2828" s="7">
        <f>S2828-E2828</f>
        <v>3</v>
      </c>
      <c r="U2828" t="s">
        <v>14211</v>
      </c>
      <c r="V2828" s="6" t="s">
        <v>14251</v>
      </c>
      <c r="W2828" t="s">
        <v>14263</v>
      </c>
      <c r="X2828" t="s">
        <v>14197</v>
      </c>
      <c r="Y2828" t="str">
        <f>VLOOKUP(R2828,Managers!$A:$B,2,)</f>
        <v>Allen Young</v>
      </c>
      <c r="Z2828" s="11">
        <f>VLOOKUP(X2828,HourlyWages!$A:$B,2,0)</f>
        <v>71</v>
      </c>
      <c r="AA2828">
        <v>1</v>
      </c>
    </row>
    <row r="2829" spans="1:27" x14ac:dyDescent="0.3">
      <c r="A2829" t="b">
        <f>COUNTIF($C$1:C2829, C2829)&gt;1</f>
        <v>0</v>
      </c>
      <c r="B2829" t="b">
        <f>VLOOKUP(C2829,Sheet3!$A:$B,2,0) &gt; 1</f>
        <v>0</v>
      </c>
      <c r="C2829">
        <v>2828</v>
      </c>
      <c r="D2829">
        <v>20390</v>
      </c>
      <c r="E2829" s="4">
        <v>40056</v>
      </c>
      <c r="F2829">
        <v>17</v>
      </c>
      <c r="G2829" s="15">
        <f>I2829*F2829</f>
        <v>2380</v>
      </c>
      <c r="H2829" s="9">
        <v>0</v>
      </c>
      <c r="I2829" s="13">
        <f>VLOOKUP($U2829,Pricebook!$A:$D,4,0)</f>
        <v>140</v>
      </c>
      <c r="J2829" s="11">
        <f>G2829*(1-H2829)</f>
        <v>2380</v>
      </c>
      <c r="K2829" t="s">
        <v>817</v>
      </c>
      <c r="L2829" t="s">
        <v>241</v>
      </c>
      <c r="M2829" t="str">
        <f>VLOOKUP($L2829,Companies!$A:$G,7,)</f>
        <v>Computer Software: Prepackaged Software</v>
      </c>
      <c r="N2829" t="str">
        <f>VLOOKUP($L2829,Companies!$A:$G,6,)</f>
        <v>Technology</v>
      </c>
      <c r="O2829" s="6" t="s">
        <v>951</v>
      </c>
      <c r="P2829" s="6">
        <v>44125</v>
      </c>
      <c r="Q2829" t="s">
        <v>210</v>
      </c>
      <c r="R2829" t="s">
        <v>61</v>
      </c>
      <c r="S2829" s="4">
        <v>40058</v>
      </c>
      <c r="T2829" s="7">
        <f>S2829-E2829</f>
        <v>2</v>
      </c>
      <c r="U2829" t="s">
        <v>14207</v>
      </c>
      <c r="V2829" s="6" t="s">
        <v>14257</v>
      </c>
      <c r="W2829" t="s">
        <v>14258</v>
      </c>
      <c r="X2829" t="s">
        <v>14184</v>
      </c>
      <c r="Y2829" t="str">
        <f>VLOOKUP(R2829,Managers!$A:$B,2,)</f>
        <v>Allen Young</v>
      </c>
      <c r="Z2829" s="11">
        <f>VLOOKUP(X2829,HourlyWages!$A:$B,2,0)</f>
        <v>50</v>
      </c>
      <c r="AA2829">
        <v>1</v>
      </c>
    </row>
    <row r="2830" spans="1:27" x14ac:dyDescent="0.3">
      <c r="A2830" t="b">
        <f>COUNTIF($C$1:C2830, C2830)&gt;1</f>
        <v>0</v>
      </c>
      <c r="B2830" t="b">
        <f>VLOOKUP(C2830,Sheet3!$A:$B,2,0) &gt; 1</f>
        <v>0</v>
      </c>
      <c r="C2830">
        <v>2829</v>
      </c>
      <c r="D2830">
        <v>20422</v>
      </c>
      <c r="E2830" s="4">
        <v>39839</v>
      </c>
      <c r="F2830">
        <v>5</v>
      </c>
      <c r="G2830" s="15">
        <f>I2830*F2830</f>
        <v>1000</v>
      </c>
      <c r="H2830" s="9">
        <v>0.01</v>
      </c>
      <c r="I2830" s="13">
        <f>VLOOKUP($U2830,Pricebook!$A:$D,4,0)</f>
        <v>200</v>
      </c>
      <c r="J2830" s="11">
        <f>G2830*(1-H2830)</f>
        <v>990</v>
      </c>
      <c r="K2830" t="s">
        <v>1315</v>
      </c>
      <c r="L2830" t="s">
        <v>385</v>
      </c>
      <c r="M2830" t="str">
        <f>VLOOKUP($L2830,Companies!$A:$G,7,)</f>
        <v>Restaurants</v>
      </c>
      <c r="N2830" t="str">
        <f>VLOOKUP($L2830,Companies!$A:$G,6,)</f>
        <v>Consumer Services</v>
      </c>
      <c r="O2830" s="6" t="s">
        <v>171</v>
      </c>
      <c r="P2830" s="6">
        <v>48101</v>
      </c>
      <c r="Q2830" t="s">
        <v>172</v>
      </c>
      <c r="R2830" t="s">
        <v>16</v>
      </c>
      <c r="S2830" s="4">
        <v>39841</v>
      </c>
      <c r="T2830" s="7">
        <f>S2830-E2830</f>
        <v>2</v>
      </c>
      <c r="U2830" t="s">
        <v>14214</v>
      </c>
      <c r="V2830" s="6" t="s">
        <v>14251</v>
      </c>
      <c r="W2830" t="s">
        <v>14263</v>
      </c>
      <c r="X2830" t="s">
        <v>14189</v>
      </c>
      <c r="Y2830" t="str">
        <f>VLOOKUP(R2830,Managers!$A:$B,2,)</f>
        <v>Josh Martinez</v>
      </c>
      <c r="Z2830" s="11">
        <f>VLOOKUP(X2830,HourlyWages!$A:$B,2,0)</f>
        <v>62</v>
      </c>
      <c r="AA2830">
        <v>1</v>
      </c>
    </row>
    <row r="2831" spans="1:27" x14ac:dyDescent="0.3">
      <c r="A2831" t="b">
        <f>COUNTIF($C$1:C2831, C2831)&gt;1</f>
        <v>0</v>
      </c>
      <c r="B2831" t="b">
        <f>VLOOKUP(C2831,Sheet3!$A:$B,2,0) &gt; 1</f>
        <v>0</v>
      </c>
      <c r="C2831">
        <v>2830</v>
      </c>
      <c r="D2831">
        <v>20422</v>
      </c>
      <c r="E2831" s="4">
        <v>39839</v>
      </c>
      <c r="F2831">
        <v>30</v>
      </c>
      <c r="G2831" s="15">
        <f>I2831*F2831</f>
        <v>3750</v>
      </c>
      <c r="H2831" s="9">
        <v>0.03</v>
      </c>
      <c r="I2831" s="13">
        <f>VLOOKUP($U2831,Pricebook!$A:$D,4,0)</f>
        <v>125</v>
      </c>
      <c r="J2831" s="11">
        <f>G2831*(1-H2831)</f>
        <v>3637.5</v>
      </c>
      <c r="K2831" t="s">
        <v>1315</v>
      </c>
      <c r="L2831" t="s">
        <v>385</v>
      </c>
      <c r="M2831" t="str">
        <f>VLOOKUP($L2831,Companies!$A:$G,7,)</f>
        <v>Restaurants</v>
      </c>
      <c r="N2831" t="str">
        <f>VLOOKUP($L2831,Companies!$A:$G,6,)</f>
        <v>Consumer Services</v>
      </c>
      <c r="O2831" s="6" t="s">
        <v>1316</v>
      </c>
      <c r="P2831" s="6" t="s">
        <v>1317</v>
      </c>
      <c r="Q2831" t="s">
        <v>38</v>
      </c>
      <c r="R2831" t="s">
        <v>16</v>
      </c>
      <c r="S2831" s="4">
        <v>39840</v>
      </c>
      <c r="T2831" s="7">
        <f>S2831-E2831</f>
        <v>1</v>
      </c>
      <c r="U2831" t="s">
        <v>14208</v>
      </c>
      <c r="V2831" s="6" t="s">
        <v>14251</v>
      </c>
      <c r="W2831" t="s">
        <v>14260</v>
      </c>
      <c r="X2831" t="s">
        <v>14186</v>
      </c>
      <c r="Y2831" t="str">
        <f>VLOOKUP(R2831,Managers!$A:$B,2,)</f>
        <v>Josh Martinez</v>
      </c>
      <c r="Z2831" s="11">
        <f>VLOOKUP(X2831,HourlyWages!$A:$B,2,0)</f>
        <v>67</v>
      </c>
      <c r="AA2831">
        <v>1</v>
      </c>
    </row>
    <row r="2832" spans="1:27" x14ac:dyDescent="0.3">
      <c r="A2832" t="b">
        <f>COUNTIF($C$1:C2832, C2832)&gt;1</f>
        <v>0</v>
      </c>
      <c r="B2832" t="b">
        <f>VLOOKUP(C2832,Sheet3!$A:$B,2,0) &gt; 1</f>
        <v>0</v>
      </c>
      <c r="C2832">
        <v>2831</v>
      </c>
      <c r="D2832">
        <v>20448</v>
      </c>
      <c r="E2832" s="4">
        <v>40757</v>
      </c>
      <c r="F2832">
        <v>23</v>
      </c>
      <c r="G2832" s="15">
        <f>I2832*F2832</f>
        <v>2530</v>
      </c>
      <c r="H2832" s="9">
        <v>0.02</v>
      </c>
      <c r="I2832" s="13">
        <f>VLOOKUP($U2832,Pricebook!$A:$D,4,0)</f>
        <v>110</v>
      </c>
      <c r="J2832" s="11">
        <f>G2832*(1-H2832)</f>
        <v>2479.4</v>
      </c>
      <c r="K2832" t="s">
        <v>2104</v>
      </c>
      <c r="L2832" t="s">
        <v>775</v>
      </c>
      <c r="M2832" t="str">
        <f>VLOOKUP($L2832,Companies!$A:$G,7,)</f>
        <v>Computer Software: Prepackaged Software</v>
      </c>
      <c r="N2832" t="str">
        <f>VLOOKUP($L2832,Companies!$A:$G,6,)</f>
        <v>Technology</v>
      </c>
      <c r="O2832" s="6" t="s">
        <v>1256</v>
      </c>
      <c r="P2832" s="6">
        <v>51503</v>
      </c>
      <c r="Q2832" t="s">
        <v>38</v>
      </c>
      <c r="R2832" t="s">
        <v>16</v>
      </c>
      <c r="S2832" s="4">
        <v>40758</v>
      </c>
      <c r="T2832" s="7">
        <f>S2832-E2832</f>
        <v>1</v>
      </c>
      <c r="U2832" t="s">
        <v>14220</v>
      </c>
      <c r="V2832" s="6" t="s">
        <v>14251</v>
      </c>
      <c r="W2832" t="s">
        <v>14260</v>
      </c>
      <c r="X2832" t="s">
        <v>14201</v>
      </c>
      <c r="Y2832" t="str">
        <f>VLOOKUP(R2832,Managers!$A:$B,2,)</f>
        <v>Josh Martinez</v>
      </c>
      <c r="Z2832" s="11">
        <f>VLOOKUP(X2832,HourlyWages!$A:$B,2,0)</f>
        <v>53</v>
      </c>
      <c r="AA2832">
        <v>1</v>
      </c>
    </row>
    <row r="2833" spans="1:27" x14ac:dyDescent="0.3">
      <c r="A2833" t="b">
        <f>COUNTIF($C$1:C2833, C2833)&gt;1</f>
        <v>0</v>
      </c>
      <c r="B2833" t="b">
        <f>VLOOKUP(C2833,Sheet3!$A:$B,2,0) &gt; 1</f>
        <v>0</v>
      </c>
      <c r="C2833">
        <v>2832</v>
      </c>
      <c r="D2833">
        <v>20449</v>
      </c>
      <c r="E2833" s="4">
        <v>40181</v>
      </c>
      <c r="F2833">
        <v>19</v>
      </c>
      <c r="G2833" s="15">
        <f>I2833*F2833</f>
        <v>3040</v>
      </c>
      <c r="H2833" s="9">
        <v>0.1</v>
      </c>
      <c r="I2833" s="13">
        <f>VLOOKUP($U2833,Pricebook!$A:$D,4,0)</f>
        <v>160</v>
      </c>
      <c r="J2833" s="11">
        <f>G2833*(1-H2833)</f>
        <v>2736</v>
      </c>
      <c r="K2833" t="s">
        <v>626</v>
      </c>
      <c r="L2833" t="s">
        <v>27</v>
      </c>
      <c r="M2833" t="str">
        <f>VLOOKUP($L2833,Companies!$A:$G,7,)</f>
        <v>Television Services</v>
      </c>
      <c r="N2833" t="str">
        <f>VLOOKUP($L2833,Companies!$A:$G,6,)</f>
        <v>Consumer Services</v>
      </c>
      <c r="O2833" s="6" t="s">
        <v>1312</v>
      </c>
      <c r="P2833" s="6" t="s">
        <v>1313</v>
      </c>
      <c r="Q2833" t="s">
        <v>421</v>
      </c>
      <c r="R2833" t="s">
        <v>61</v>
      </c>
      <c r="S2833" s="4">
        <v>40182</v>
      </c>
      <c r="T2833" s="7">
        <f>S2833-E2833</f>
        <v>1</v>
      </c>
      <c r="U2833" t="s">
        <v>14218</v>
      </c>
      <c r="V2833" s="6" t="s">
        <v>14251</v>
      </c>
      <c r="W2833" t="s">
        <v>14260</v>
      </c>
      <c r="X2833" t="s">
        <v>14187</v>
      </c>
      <c r="Y2833" t="str">
        <f>VLOOKUP(R2833,Managers!$A:$B,2,)</f>
        <v>Allen Young</v>
      </c>
      <c r="Z2833" s="11">
        <f>VLOOKUP(X2833,HourlyWages!$A:$B,2,0)</f>
        <v>45</v>
      </c>
      <c r="AA2833">
        <v>1</v>
      </c>
    </row>
    <row r="2834" spans="1:27" x14ac:dyDescent="0.3">
      <c r="A2834" t="b">
        <f>COUNTIF($C$1:C2834, C2834)&gt;1</f>
        <v>0</v>
      </c>
      <c r="B2834" t="b">
        <f>VLOOKUP(C2834,Sheet3!$A:$B,2,0) &gt; 1</f>
        <v>0</v>
      </c>
      <c r="C2834">
        <v>2833</v>
      </c>
      <c r="D2834">
        <v>20450</v>
      </c>
      <c r="E2834" s="4">
        <v>41250</v>
      </c>
      <c r="F2834">
        <v>26</v>
      </c>
      <c r="G2834" s="15">
        <f>I2834*F2834</f>
        <v>3250</v>
      </c>
      <c r="H2834" s="9">
        <v>0.03</v>
      </c>
      <c r="I2834" s="13">
        <f>VLOOKUP($U2834,Pricebook!$A:$D,4,0)</f>
        <v>125</v>
      </c>
      <c r="J2834" s="11">
        <f>G2834*(1-H2834)</f>
        <v>3152.5</v>
      </c>
      <c r="K2834" t="s">
        <v>412</v>
      </c>
      <c r="L2834" t="s">
        <v>327</v>
      </c>
      <c r="M2834" t="str">
        <f>VLOOKUP($L2834,Companies!$A:$G,7,)</f>
        <v>Television Services</v>
      </c>
      <c r="N2834" t="str">
        <f>VLOOKUP($L2834,Companies!$A:$G,6,)</f>
        <v>Consumer Services</v>
      </c>
      <c r="O2834" s="6" t="s">
        <v>1780</v>
      </c>
      <c r="P2834" s="6">
        <v>92592</v>
      </c>
      <c r="Q2834" t="s">
        <v>114</v>
      </c>
      <c r="R2834" t="s">
        <v>23</v>
      </c>
      <c r="S2834" s="4">
        <v>41253</v>
      </c>
      <c r="T2834" s="7">
        <f>S2834-E2834</f>
        <v>3</v>
      </c>
      <c r="U2834" t="s">
        <v>14209</v>
      </c>
      <c r="V2834" s="6" t="s">
        <v>14257</v>
      </c>
      <c r="W2834" t="s">
        <v>14258</v>
      </c>
      <c r="X2834" t="s">
        <v>14188</v>
      </c>
      <c r="Y2834" t="str">
        <f>VLOOKUP(R2834,Managers!$A:$B,2,)</f>
        <v>Bob Turner</v>
      </c>
      <c r="Z2834" s="11">
        <f>VLOOKUP(X2834,HourlyWages!$A:$B,2,0)</f>
        <v>52</v>
      </c>
      <c r="AA2834">
        <v>1</v>
      </c>
    </row>
    <row r="2835" spans="1:27" x14ac:dyDescent="0.3">
      <c r="A2835" t="b">
        <f>COUNTIF($C$1:C2835, C2835)&gt;1</f>
        <v>0</v>
      </c>
      <c r="B2835" t="b">
        <f>VLOOKUP(C2835,Sheet3!$A:$B,2,0) &gt; 1</f>
        <v>0</v>
      </c>
      <c r="C2835">
        <v>2834</v>
      </c>
      <c r="D2835">
        <v>20451</v>
      </c>
      <c r="E2835" s="4">
        <v>41054</v>
      </c>
      <c r="F2835">
        <v>6</v>
      </c>
      <c r="G2835" s="15">
        <f>I2835*F2835</f>
        <v>660</v>
      </c>
      <c r="H2835" s="9">
        <v>0.1</v>
      </c>
      <c r="I2835" s="13">
        <f>VLOOKUP($U2835,Pricebook!$A:$D,4,0)</f>
        <v>110</v>
      </c>
      <c r="J2835" s="11">
        <f>G2835*(1-H2835)</f>
        <v>594</v>
      </c>
      <c r="K2835" t="s">
        <v>1207</v>
      </c>
      <c r="L2835" t="s">
        <v>175</v>
      </c>
      <c r="M2835" t="str">
        <f>VLOOKUP($L2835,Companies!$A:$G,7,)</f>
        <v>Environmental Services</v>
      </c>
      <c r="N2835" t="str">
        <f>VLOOKUP($L2835,Companies!$A:$G,6,)</f>
        <v>Basic Industries</v>
      </c>
      <c r="O2835" s="6" t="s">
        <v>1208</v>
      </c>
      <c r="P2835" s="6">
        <v>44221</v>
      </c>
      <c r="Q2835" t="s">
        <v>210</v>
      </c>
      <c r="R2835" t="s">
        <v>61</v>
      </c>
      <c r="S2835" s="4">
        <v>41056</v>
      </c>
      <c r="T2835" s="7">
        <f>S2835-E2835</f>
        <v>2</v>
      </c>
      <c r="U2835" t="s">
        <v>14215</v>
      </c>
      <c r="V2835" s="6" t="s">
        <v>14257</v>
      </c>
      <c r="W2835" t="s">
        <v>14264</v>
      </c>
      <c r="X2835" t="s">
        <v>14189</v>
      </c>
      <c r="Y2835" t="str">
        <f>VLOOKUP(R2835,Managers!$A:$B,2,)</f>
        <v>Allen Young</v>
      </c>
      <c r="Z2835" s="11">
        <f>VLOOKUP(X2835,HourlyWages!$A:$B,2,0)</f>
        <v>62</v>
      </c>
      <c r="AA2835">
        <v>1</v>
      </c>
    </row>
    <row r="2836" spans="1:27" x14ac:dyDescent="0.3">
      <c r="A2836" t="b">
        <f>COUNTIF($C$1:C2836, C2836)&gt;1</f>
        <v>0</v>
      </c>
      <c r="B2836" t="b">
        <f>VLOOKUP(C2836,Sheet3!$A:$B,2,0) &gt; 1</f>
        <v>0</v>
      </c>
      <c r="C2836">
        <v>2835</v>
      </c>
      <c r="D2836">
        <v>20451</v>
      </c>
      <c r="E2836" s="4">
        <v>41054</v>
      </c>
      <c r="F2836">
        <v>33</v>
      </c>
      <c r="G2836" s="15">
        <f>I2836*F2836</f>
        <v>6600</v>
      </c>
      <c r="H2836" s="9">
        <v>0.04</v>
      </c>
      <c r="I2836" s="13">
        <f>VLOOKUP($U2836,Pricebook!$A:$D,4,0)</f>
        <v>200</v>
      </c>
      <c r="J2836" s="11">
        <f>G2836*(1-H2836)</f>
        <v>6336</v>
      </c>
      <c r="K2836" t="s">
        <v>1207</v>
      </c>
      <c r="L2836" t="s">
        <v>175</v>
      </c>
      <c r="M2836" t="str">
        <f>VLOOKUP($L2836,Companies!$A:$G,7,)</f>
        <v>Environmental Services</v>
      </c>
      <c r="N2836" t="str">
        <f>VLOOKUP($L2836,Companies!$A:$G,6,)</f>
        <v>Basic Industries</v>
      </c>
      <c r="O2836" s="6" t="s">
        <v>2105</v>
      </c>
      <c r="P2836" s="6">
        <v>45406</v>
      </c>
      <c r="Q2836" t="s">
        <v>210</v>
      </c>
      <c r="R2836" t="s">
        <v>61</v>
      </c>
      <c r="S2836" s="4">
        <v>41056</v>
      </c>
      <c r="T2836" s="7">
        <f>S2836-E2836</f>
        <v>2</v>
      </c>
      <c r="U2836" t="s">
        <v>14206</v>
      </c>
      <c r="V2836" s="6" t="s">
        <v>14257</v>
      </c>
      <c r="W2836" t="s">
        <v>14264</v>
      </c>
      <c r="X2836" t="s">
        <v>14184</v>
      </c>
      <c r="Y2836" t="str">
        <f>VLOOKUP(R2836,Managers!$A:$B,2,)</f>
        <v>Allen Young</v>
      </c>
      <c r="Z2836" s="11">
        <f>VLOOKUP(X2836,HourlyWages!$A:$B,2,0)</f>
        <v>50</v>
      </c>
      <c r="AA2836">
        <v>1</v>
      </c>
    </row>
    <row r="2837" spans="1:27" x14ac:dyDescent="0.3">
      <c r="A2837" t="b">
        <f>COUNTIF($C$1:C2837, C2837)&gt;1</f>
        <v>0</v>
      </c>
      <c r="B2837" t="b">
        <f>VLOOKUP(C2837,Sheet3!$A:$B,2,0) &gt; 1</f>
        <v>0</v>
      </c>
      <c r="C2837">
        <v>2836</v>
      </c>
      <c r="D2837">
        <v>20451</v>
      </c>
      <c r="E2837" s="4">
        <v>41054</v>
      </c>
      <c r="F2837">
        <v>17</v>
      </c>
      <c r="G2837" s="15">
        <f>I2837*F2837</f>
        <v>2125</v>
      </c>
      <c r="H2837" s="9">
        <v>0.1</v>
      </c>
      <c r="I2837" s="13">
        <f>VLOOKUP($U2837,Pricebook!$A:$D,4,0)</f>
        <v>125</v>
      </c>
      <c r="J2837" s="11">
        <f>G2837*(1-H2837)</f>
        <v>1912.5</v>
      </c>
      <c r="K2837" t="s">
        <v>1207</v>
      </c>
      <c r="L2837" t="s">
        <v>175</v>
      </c>
      <c r="M2837" t="str">
        <f>VLOOKUP($L2837,Companies!$A:$G,7,)</f>
        <v>Environmental Services</v>
      </c>
      <c r="N2837" t="str">
        <f>VLOOKUP($L2837,Companies!$A:$G,6,)</f>
        <v>Basic Industries</v>
      </c>
      <c r="O2837" s="6" t="s">
        <v>2105</v>
      </c>
      <c r="P2837" s="6">
        <v>45406</v>
      </c>
      <c r="Q2837" t="s">
        <v>210</v>
      </c>
      <c r="R2837" t="s">
        <v>61</v>
      </c>
      <c r="S2837" s="4">
        <v>41056</v>
      </c>
      <c r="T2837" s="7">
        <f>S2837-E2837</f>
        <v>2</v>
      </c>
      <c r="U2837" t="s">
        <v>14209</v>
      </c>
      <c r="V2837" s="6" t="s">
        <v>14254</v>
      </c>
      <c r="W2837" t="s">
        <v>14269</v>
      </c>
      <c r="X2837" t="s">
        <v>14201</v>
      </c>
      <c r="Y2837" t="str">
        <f>VLOOKUP(R2837,Managers!$A:$B,2,)</f>
        <v>Allen Young</v>
      </c>
      <c r="Z2837" s="11">
        <f>VLOOKUP(X2837,HourlyWages!$A:$B,2,0)</f>
        <v>53</v>
      </c>
      <c r="AA2837">
        <v>1</v>
      </c>
    </row>
    <row r="2838" spans="1:27" x14ac:dyDescent="0.3">
      <c r="A2838" t="b">
        <f>COUNTIF($C$1:C2838, C2838)&gt;1</f>
        <v>0</v>
      </c>
      <c r="B2838" t="b">
        <f>VLOOKUP(C2838,Sheet3!$A:$B,2,0) &gt; 1</f>
        <v>0</v>
      </c>
      <c r="C2838">
        <v>2837</v>
      </c>
      <c r="D2838">
        <v>20453</v>
      </c>
      <c r="E2838" s="4">
        <v>40612</v>
      </c>
      <c r="F2838">
        <v>23</v>
      </c>
      <c r="G2838" s="15">
        <f>I2838*F2838</f>
        <v>2875</v>
      </c>
      <c r="H2838" s="9">
        <v>7.0000000000000007E-2</v>
      </c>
      <c r="I2838" s="13">
        <f>VLOOKUP($U2838,Pricebook!$A:$D,4,0)</f>
        <v>125</v>
      </c>
      <c r="J2838" s="11">
        <f>G2838*(1-H2838)</f>
        <v>2673.75</v>
      </c>
      <c r="K2838" t="s">
        <v>1925</v>
      </c>
      <c r="L2838" t="s">
        <v>260</v>
      </c>
      <c r="M2838" t="str">
        <f>VLOOKUP($L2838,Companies!$A:$G,7,)</f>
        <v>Packaged Foods</v>
      </c>
      <c r="N2838" t="str">
        <f>VLOOKUP($L2838,Companies!$A:$G,6,)</f>
        <v>Consumer Non-Durables</v>
      </c>
      <c r="O2838" s="6" t="s">
        <v>2106</v>
      </c>
      <c r="P2838" s="6">
        <v>76117</v>
      </c>
      <c r="Q2838" t="s">
        <v>48</v>
      </c>
      <c r="R2838" t="s">
        <v>16</v>
      </c>
      <c r="S2838" s="4">
        <v>40614</v>
      </c>
      <c r="T2838" s="7">
        <f>S2838-E2838</f>
        <v>2</v>
      </c>
      <c r="U2838" t="s">
        <v>14208</v>
      </c>
      <c r="V2838" s="6" t="s">
        <v>14251</v>
      </c>
      <c r="W2838" t="s">
        <v>14263</v>
      </c>
      <c r="X2838" t="s">
        <v>14187</v>
      </c>
      <c r="Y2838" t="str">
        <f>VLOOKUP(R2838,Managers!$A:$B,2,)</f>
        <v>Josh Martinez</v>
      </c>
      <c r="Z2838" s="11">
        <f>VLOOKUP(X2838,HourlyWages!$A:$B,2,0)</f>
        <v>45</v>
      </c>
      <c r="AA2838">
        <v>1</v>
      </c>
    </row>
    <row r="2839" spans="1:27" x14ac:dyDescent="0.3">
      <c r="A2839" t="b">
        <f>COUNTIF($C$1:C2839, C2839)&gt;1</f>
        <v>0</v>
      </c>
      <c r="B2839" t="b">
        <f>VLOOKUP(C2839,Sheet3!$A:$B,2,0) &gt; 1</f>
        <v>0</v>
      </c>
      <c r="C2839">
        <v>2838</v>
      </c>
      <c r="D2839">
        <v>20453</v>
      </c>
      <c r="E2839" s="4">
        <v>40612</v>
      </c>
      <c r="F2839">
        <v>17</v>
      </c>
      <c r="G2839" s="15">
        <f>I2839*F2839</f>
        <v>2550</v>
      </c>
      <c r="H2839" s="9">
        <v>0.08</v>
      </c>
      <c r="I2839" s="13">
        <f>VLOOKUP($U2839,Pricebook!$A:$D,4,0)</f>
        <v>150</v>
      </c>
      <c r="J2839" s="11">
        <f>G2839*(1-H2839)</f>
        <v>2346</v>
      </c>
      <c r="K2839" t="s">
        <v>1925</v>
      </c>
      <c r="L2839" t="s">
        <v>260</v>
      </c>
      <c r="M2839" t="str">
        <f>VLOOKUP($L2839,Companies!$A:$G,7,)</f>
        <v>Packaged Foods</v>
      </c>
      <c r="N2839" t="str">
        <f>VLOOKUP($L2839,Companies!$A:$G,6,)</f>
        <v>Consumer Non-Durables</v>
      </c>
      <c r="O2839" s="6" t="s">
        <v>2106</v>
      </c>
      <c r="P2839" s="6">
        <v>76117</v>
      </c>
      <c r="Q2839" t="s">
        <v>48</v>
      </c>
      <c r="R2839" t="s">
        <v>16</v>
      </c>
      <c r="S2839" s="4">
        <v>40614</v>
      </c>
      <c r="T2839" s="7">
        <f>S2839-E2839</f>
        <v>2</v>
      </c>
      <c r="U2839" t="s">
        <v>14210</v>
      </c>
      <c r="V2839" s="6" t="s">
        <v>14254</v>
      </c>
      <c r="W2839" t="s">
        <v>14256</v>
      </c>
      <c r="X2839" t="s">
        <v>14196</v>
      </c>
      <c r="Y2839" t="str">
        <f>VLOOKUP(R2839,Managers!$A:$B,2,)</f>
        <v>Josh Martinez</v>
      </c>
      <c r="Z2839" s="11">
        <f>VLOOKUP(X2839,HourlyWages!$A:$B,2,0)</f>
        <v>58</v>
      </c>
      <c r="AA2839">
        <v>1</v>
      </c>
    </row>
    <row r="2840" spans="1:27" x14ac:dyDescent="0.3">
      <c r="A2840" t="b">
        <f>COUNTIF($C$1:C2840, C2840)&gt;1</f>
        <v>0</v>
      </c>
      <c r="B2840" t="b">
        <f>VLOOKUP(C2840,Sheet3!$A:$B,2,0) &gt; 1</f>
        <v>0</v>
      </c>
      <c r="C2840">
        <v>2839</v>
      </c>
      <c r="D2840">
        <v>20455</v>
      </c>
      <c r="E2840" s="4">
        <v>40357</v>
      </c>
      <c r="F2840">
        <v>7</v>
      </c>
      <c r="G2840" s="15">
        <f>I2840*F2840</f>
        <v>1050</v>
      </c>
      <c r="H2840" s="9">
        <v>0.08</v>
      </c>
      <c r="I2840" s="13">
        <f>VLOOKUP($U2840,Pricebook!$A:$D,4,0)</f>
        <v>150</v>
      </c>
      <c r="J2840" s="11">
        <f>G2840*(1-H2840)</f>
        <v>966</v>
      </c>
      <c r="K2840" t="s">
        <v>2107</v>
      </c>
      <c r="L2840" t="s">
        <v>290</v>
      </c>
      <c r="M2840" t="str">
        <f>VLOOKUP($L2840,Companies!$A:$G,7,)</f>
        <v>Specialty Chemicals</v>
      </c>
      <c r="N2840" t="str">
        <f>VLOOKUP($L2840,Companies!$A:$G,6,)</f>
        <v>Consumer Durables</v>
      </c>
      <c r="O2840" s="6" t="s">
        <v>980</v>
      </c>
      <c r="P2840" s="6">
        <v>55126</v>
      </c>
      <c r="Q2840" t="s">
        <v>130</v>
      </c>
      <c r="R2840" t="s">
        <v>16</v>
      </c>
      <c r="S2840" s="4">
        <v>40358</v>
      </c>
      <c r="T2840" s="7">
        <f>S2840-E2840</f>
        <v>1</v>
      </c>
      <c r="U2840" t="s">
        <v>14210</v>
      </c>
      <c r="V2840" s="6" t="s">
        <v>14251</v>
      </c>
      <c r="W2840" t="s">
        <v>14252</v>
      </c>
      <c r="X2840" t="s">
        <v>14188</v>
      </c>
      <c r="Y2840" t="str">
        <f>VLOOKUP(R2840,Managers!$A:$B,2,)</f>
        <v>Josh Martinez</v>
      </c>
      <c r="Z2840" s="11">
        <f>VLOOKUP(X2840,HourlyWages!$A:$B,2,0)</f>
        <v>52</v>
      </c>
      <c r="AA2840">
        <v>1</v>
      </c>
    </row>
    <row r="2841" spans="1:27" x14ac:dyDescent="0.3">
      <c r="A2841" t="b">
        <f>COUNTIF($C$1:C2841, C2841)&gt;1</f>
        <v>0</v>
      </c>
      <c r="B2841" t="b">
        <f>VLOOKUP(C2841,Sheet3!$A:$B,2,0) &gt; 1</f>
        <v>0</v>
      </c>
      <c r="C2841">
        <v>2840</v>
      </c>
      <c r="D2841">
        <v>20480</v>
      </c>
      <c r="E2841" s="4">
        <v>39842</v>
      </c>
      <c r="F2841">
        <v>38</v>
      </c>
      <c r="G2841" s="15">
        <f>I2841*F2841</f>
        <v>6080</v>
      </c>
      <c r="H2841" s="9">
        <v>0.02</v>
      </c>
      <c r="I2841" s="13">
        <f>VLOOKUP($U2841,Pricebook!$A:$D,4,0)</f>
        <v>160</v>
      </c>
      <c r="J2841" s="11">
        <f>G2841*(1-H2841)</f>
        <v>5958.4</v>
      </c>
      <c r="K2841" t="s">
        <v>527</v>
      </c>
      <c r="L2841" t="s">
        <v>27</v>
      </c>
      <c r="M2841" t="str">
        <f>VLOOKUP($L2841,Companies!$A:$G,7,)</f>
        <v>Television Services</v>
      </c>
      <c r="N2841" t="str">
        <f>VLOOKUP($L2841,Companies!$A:$G,6,)</f>
        <v>Consumer Services</v>
      </c>
      <c r="O2841" s="6" t="s">
        <v>2108</v>
      </c>
      <c r="P2841" s="6">
        <v>23111</v>
      </c>
      <c r="Q2841" t="s">
        <v>368</v>
      </c>
      <c r="R2841" t="s">
        <v>34</v>
      </c>
      <c r="S2841" s="4">
        <v>39845</v>
      </c>
      <c r="T2841" s="7">
        <f>S2841-E2841</f>
        <v>3</v>
      </c>
      <c r="U2841" t="s">
        <v>14218</v>
      </c>
      <c r="V2841" s="6" t="s">
        <v>14251</v>
      </c>
      <c r="W2841" t="s">
        <v>14266</v>
      </c>
      <c r="X2841" t="s">
        <v>14191</v>
      </c>
      <c r="Y2841" t="str">
        <f>VLOOKUP(R2841,Managers!$A:$B,2,)</f>
        <v>Frank Mitchell</v>
      </c>
      <c r="Z2841" s="11">
        <f>VLOOKUP(X2841,HourlyWages!$A:$B,2,0)</f>
        <v>60</v>
      </c>
      <c r="AA2841">
        <v>1</v>
      </c>
    </row>
    <row r="2842" spans="1:27" x14ac:dyDescent="0.3">
      <c r="A2842" t="b">
        <f>COUNTIF($C$1:C2842, C2842)&gt;1</f>
        <v>0</v>
      </c>
      <c r="B2842" t="b">
        <f>VLOOKUP(C2842,Sheet3!$A:$B,2,0) &gt; 1</f>
        <v>0</v>
      </c>
      <c r="C2842">
        <v>2841</v>
      </c>
      <c r="D2842">
        <v>20480</v>
      </c>
      <c r="E2842" s="4">
        <v>39842</v>
      </c>
      <c r="F2842">
        <v>4</v>
      </c>
      <c r="G2842" s="15">
        <f>I2842*F2842</f>
        <v>500</v>
      </c>
      <c r="H2842" s="9">
        <v>0.02</v>
      </c>
      <c r="I2842" s="13">
        <f>VLOOKUP($U2842,Pricebook!$A:$D,4,0)</f>
        <v>125</v>
      </c>
      <c r="J2842" s="11">
        <f>G2842*(1-H2842)</f>
        <v>490</v>
      </c>
      <c r="K2842" t="s">
        <v>527</v>
      </c>
      <c r="L2842" t="s">
        <v>27</v>
      </c>
      <c r="M2842" t="str">
        <f>VLOOKUP($L2842,Companies!$A:$G,7,)</f>
        <v>Television Services</v>
      </c>
      <c r="N2842" t="str">
        <f>VLOOKUP($L2842,Companies!$A:$G,6,)</f>
        <v>Consumer Services</v>
      </c>
      <c r="O2842" s="6" t="s">
        <v>528</v>
      </c>
      <c r="P2842" s="6" t="s">
        <v>529</v>
      </c>
      <c r="Q2842" t="s">
        <v>440</v>
      </c>
      <c r="R2842" t="s">
        <v>16</v>
      </c>
      <c r="S2842" s="4">
        <v>39844</v>
      </c>
      <c r="T2842" s="7">
        <f>S2842-E2842</f>
        <v>2</v>
      </c>
      <c r="U2842" t="s">
        <v>14217</v>
      </c>
      <c r="V2842" s="6" t="s">
        <v>14257</v>
      </c>
      <c r="W2842" t="s">
        <v>14258</v>
      </c>
      <c r="X2842" t="s">
        <v>14195</v>
      </c>
      <c r="Y2842" t="str">
        <f>VLOOKUP(R2842,Managers!$A:$B,2,)</f>
        <v>Josh Martinez</v>
      </c>
      <c r="Z2842" s="11">
        <f>VLOOKUP(X2842,HourlyWages!$A:$B,2,0)</f>
        <v>52</v>
      </c>
      <c r="AA2842">
        <v>1</v>
      </c>
    </row>
    <row r="2843" spans="1:27" x14ac:dyDescent="0.3">
      <c r="A2843" t="b">
        <f>COUNTIF($C$1:C2843, C2843)&gt;1</f>
        <v>0</v>
      </c>
      <c r="B2843" t="b">
        <f>VLOOKUP(C2843,Sheet3!$A:$B,2,0) &gt; 1</f>
        <v>0</v>
      </c>
      <c r="C2843">
        <v>2842</v>
      </c>
      <c r="D2843">
        <v>20482</v>
      </c>
      <c r="E2843" s="4">
        <v>40742</v>
      </c>
      <c r="F2843">
        <v>38</v>
      </c>
      <c r="G2843" s="15">
        <f>I2843*F2843</f>
        <v>4750</v>
      </c>
      <c r="H2843" s="9">
        <v>0.04</v>
      </c>
      <c r="I2843" s="13">
        <f>VLOOKUP($U2843,Pricebook!$A:$D,4,0)</f>
        <v>125</v>
      </c>
      <c r="J2843" s="11">
        <f>G2843*(1-H2843)</f>
        <v>4560</v>
      </c>
      <c r="K2843" t="s">
        <v>1436</v>
      </c>
      <c r="L2843" t="s">
        <v>314</v>
      </c>
      <c r="M2843" t="str">
        <f>VLOOKUP($L2843,Companies!$A:$G,7,)</f>
        <v>Semiconductors</v>
      </c>
      <c r="N2843" t="str">
        <f>VLOOKUP($L2843,Companies!$A:$G,6,)</f>
        <v>Technology</v>
      </c>
      <c r="O2843" s="6" t="s">
        <v>2109</v>
      </c>
      <c r="P2843" s="6" t="s">
        <v>2110</v>
      </c>
      <c r="Q2843" t="s">
        <v>232</v>
      </c>
      <c r="R2843" t="s">
        <v>61</v>
      </c>
      <c r="S2843" s="4">
        <v>40742</v>
      </c>
      <c r="T2843" s="7">
        <f>S2843-E2843</f>
        <v>0</v>
      </c>
      <c r="U2843" t="s">
        <v>14217</v>
      </c>
      <c r="V2843" s="6" t="s">
        <v>14257</v>
      </c>
      <c r="W2843" t="s">
        <v>14259</v>
      </c>
      <c r="X2843" t="s">
        <v>14185</v>
      </c>
      <c r="Y2843" t="str">
        <f>VLOOKUP(R2843,Managers!$A:$B,2,)</f>
        <v>Allen Young</v>
      </c>
      <c r="Z2843" s="11">
        <f>VLOOKUP(X2843,HourlyWages!$A:$B,2,0)</f>
        <v>70</v>
      </c>
      <c r="AA2843">
        <v>1</v>
      </c>
    </row>
    <row r="2844" spans="1:27" x14ac:dyDescent="0.3">
      <c r="A2844" t="b">
        <f>COUNTIF($C$1:C2844, C2844)&gt;1</f>
        <v>0</v>
      </c>
      <c r="B2844" t="b">
        <f>VLOOKUP(C2844,Sheet3!$A:$B,2,0) &gt; 1</f>
        <v>0</v>
      </c>
      <c r="C2844">
        <v>2843</v>
      </c>
      <c r="D2844">
        <v>20482</v>
      </c>
      <c r="E2844" s="4">
        <v>40742</v>
      </c>
      <c r="F2844">
        <v>39</v>
      </c>
      <c r="G2844" s="15">
        <f>I2844*F2844</f>
        <v>4290</v>
      </c>
      <c r="H2844" s="9">
        <v>0.03</v>
      </c>
      <c r="I2844" s="13">
        <f>VLOOKUP($U2844,Pricebook!$A:$D,4,0)</f>
        <v>110</v>
      </c>
      <c r="J2844" s="11">
        <f>G2844*(1-H2844)</f>
        <v>4161.3</v>
      </c>
      <c r="K2844" t="s">
        <v>1436</v>
      </c>
      <c r="L2844" t="s">
        <v>314</v>
      </c>
      <c r="M2844" t="str">
        <f>VLOOKUP($L2844,Companies!$A:$G,7,)</f>
        <v>Semiconductors</v>
      </c>
      <c r="N2844" t="str">
        <f>VLOOKUP($L2844,Companies!$A:$G,6,)</f>
        <v>Technology</v>
      </c>
      <c r="O2844" s="6" t="s">
        <v>2109</v>
      </c>
      <c r="P2844" s="6" t="s">
        <v>2110</v>
      </c>
      <c r="Q2844" t="s">
        <v>232</v>
      </c>
      <c r="R2844" t="s">
        <v>61</v>
      </c>
      <c r="S2844" s="4">
        <v>40744</v>
      </c>
      <c r="T2844" s="7">
        <f>S2844-E2844</f>
        <v>2</v>
      </c>
      <c r="U2844" t="s">
        <v>14215</v>
      </c>
      <c r="V2844" s="6" t="s">
        <v>14251</v>
      </c>
      <c r="W2844" t="s">
        <v>14263</v>
      </c>
      <c r="X2844" t="s">
        <v>14198</v>
      </c>
      <c r="Y2844" t="str">
        <f>VLOOKUP(R2844,Managers!$A:$B,2,)</f>
        <v>Allen Young</v>
      </c>
      <c r="Z2844" s="11">
        <f>VLOOKUP(X2844,HourlyWages!$A:$B,2,0)</f>
        <v>51</v>
      </c>
      <c r="AA2844">
        <v>1</v>
      </c>
    </row>
    <row r="2845" spans="1:27" x14ac:dyDescent="0.3">
      <c r="A2845" t="b">
        <f>COUNTIF($C$1:C2845, C2845)&gt;1</f>
        <v>0</v>
      </c>
      <c r="B2845" t="b">
        <f>VLOOKUP(C2845,Sheet3!$A:$B,2,0) &gt; 1</f>
        <v>0</v>
      </c>
      <c r="C2845">
        <v>2844</v>
      </c>
      <c r="D2845">
        <v>20484</v>
      </c>
      <c r="E2845" s="4">
        <v>39842</v>
      </c>
      <c r="F2845">
        <v>14</v>
      </c>
      <c r="G2845" s="15">
        <f>I2845*F2845</f>
        <v>2100</v>
      </c>
      <c r="H2845" s="9">
        <v>0.09</v>
      </c>
      <c r="I2845" s="13">
        <f>VLOOKUP($U2845,Pricebook!$A:$D,4,0)</f>
        <v>150</v>
      </c>
      <c r="J2845" s="11">
        <f>G2845*(1-H2845)</f>
        <v>1911</v>
      </c>
      <c r="K2845" t="s">
        <v>1926</v>
      </c>
      <c r="L2845" t="s">
        <v>1014</v>
      </c>
      <c r="M2845" t="str">
        <f>VLOOKUP($L2845,Companies!$A:$G,7,)</f>
        <v>Semiconductors</v>
      </c>
      <c r="N2845" t="str">
        <f>VLOOKUP($L2845,Companies!$A:$G,6,)</f>
        <v>Technology</v>
      </c>
      <c r="O2845" s="6" t="s">
        <v>1927</v>
      </c>
      <c r="P2845" s="6">
        <v>23320</v>
      </c>
      <c r="Q2845" t="s">
        <v>368</v>
      </c>
      <c r="R2845" t="s">
        <v>34</v>
      </c>
      <c r="S2845" s="4">
        <v>39844</v>
      </c>
      <c r="T2845" s="7">
        <f>S2845-E2845</f>
        <v>2</v>
      </c>
      <c r="U2845" t="s">
        <v>14210</v>
      </c>
      <c r="V2845" s="6" t="s">
        <v>14251</v>
      </c>
      <c r="W2845" t="s">
        <v>14262</v>
      </c>
      <c r="X2845" t="s">
        <v>14192</v>
      </c>
      <c r="Y2845" t="str">
        <f>VLOOKUP(R2845,Managers!$A:$B,2,)</f>
        <v>Frank Mitchell</v>
      </c>
      <c r="Z2845" s="11">
        <f>VLOOKUP(X2845,HourlyWages!$A:$B,2,0)</f>
        <v>75</v>
      </c>
      <c r="AA2845">
        <v>1</v>
      </c>
    </row>
    <row r="2846" spans="1:27" x14ac:dyDescent="0.3">
      <c r="A2846" t="b">
        <f>COUNTIF($C$1:C2846, C2846)&gt;1</f>
        <v>0</v>
      </c>
      <c r="B2846" t="b">
        <f>VLOOKUP(C2846,Sheet3!$A:$B,2,0) &gt; 1</f>
        <v>0</v>
      </c>
      <c r="C2846">
        <v>2845</v>
      </c>
      <c r="D2846">
        <v>20486</v>
      </c>
      <c r="E2846" s="4">
        <v>40607</v>
      </c>
      <c r="F2846">
        <v>34</v>
      </c>
      <c r="G2846" s="15">
        <f>I2846*F2846</f>
        <v>3740</v>
      </c>
      <c r="H2846" s="9">
        <v>7.0000000000000007E-2</v>
      </c>
      <c r="I2846" s="13">
        <f>VLOOKUP($U2846,Pricebook!$A:$D,4,0)</f>
        <v>110</v>
      </c>
      <c r="J2846" s="11">
        <f>G2846*(1-H2846)</f>
        <v>3478.2</v>
      </c>
      <c r="K2846" t="s">
        <v>593</v>
      </c>
      <c r="L2846" t="s">
        <v>594</v>
      </c>
      <c r="M2846" t="str">
        <f>VLOOKUP($L2846,Companies!$A:$G,7,)</f>
        <v>Semiconductors</v>
      </c>
      <c r="N2846" t="str">
        <f>VLOOKUP($L2846,Companies!$A:$G,6,)</f>
        <v>Technology</v>
      </c>
      <c r="O2846" s="6" t="s">
        <v>595</v>
      </c>
      <c r="P2846" s="6">
        <v>44708</v>
      </c>
      <c r="Q2846" t="s">
        <v>210</v>
      </c>
      <c r="R2846" t="s">
        <v>61</v>
      </c>
      <c r="S2846" s="4">
        <v>40608</v>
      </c>
      <c r="T2846" s="7">
        <f>S2846-E2846</f>
        <v>1</v>
      </c>
      <c r="U2846" t="s">
        <v>14215</v>
      </c>
      <c r="V2846" s="6" t="s">
        <v>14251</v>
      </c>
      <c r="W2846" t="s">
        <v>14252</v>
      </c>
      <c r="X2846" t="s">
        <v>14197</v>
      </c>
      <c r="Y2846" t="str">
        <f>VLOOKUP(R2846,Managers!$A:$B,2,)</f>
        <v>Allen Young</v>
      </c>
      <c r="Z2846" s="11">
        <f>VLOOKUP(X2846,HourlyWages!$A:$B,2,0)</f>
        <v>71</v>
      </c>
      <c r="AA2846">
        <v>1</v>
      </c>
    </row>
    <row r="2847" spans="1:27" x14ac:dyDescent="0.3">
      <c r="A2847" t="b">
        <f>COUNTIF($C$1:C2847, C2847)&gt;1</f>
        <v>0</v>
      </c>
      <c r="B2847" t="b">
        <f>VLOOKUP(C2847,Sheet3!$A:$B,2,0) &gt; 1</f>
        <v>0</v>
      </c>
      <c r="C2847">
        <v>2846</v>
      </c>
      <c r="D2847">
        <v>20486</v>
      </c>
      <c r="E2847" s="4">
        <v>40607</v>
      </c>
      <c r="F2847">
        <v>42</v>
      </c>
      <c r="G2847" s="15">
        <f>I2847*F2847</f>
        <v>5040</v>
      </c>
      <c r="H2847" s="9">
        <v>0.01</v>
      </c>
      <c r="I2847" s="13">
        <f>VLOOKUP($U2847,Pricebook!$A:$D,4,0)</f>
        <v>120</v>
      </c>
      <c r="J2847" s="11">
        <f>G2847*(1-H2847)</f>
        <v>4989.6000000000004</v>
      </c>
      <c r="K2847" t="s">
        <v>593</v>
      </c>
      <c r="L2847" t="s">
        <v>594</v>
      </c>
      <c r="M2847" t="str">
        <f>VLOOKUP($L2847,Companies!$A:$G,7,)</f>
        <v>Semiconductors</v>
      </c>
      <c r="N2847" t="str">
        <f>VLOOKUP($L2847,Companies!$A:$G,6,)</f>
        <v>Technology</v>
      </c>
      <c r="O2847" s="6" t="s">
        <v>595</v>
      </c>
      <c r="P2847" s="6">
        <v>44708</v>
      </c>
      <c r="Q2847" t="s">
        <v>210</v>
      </c>
      <c r="R2847" t="s">
        <v>61</v>
      </c>
      <c r="S2847" s="4">
        <v>40608</v>
      </c>
      <c r="T2847" s="7">
        <f>S2847-E2847</f>
        <v>1</v>
      </c>
      <c r="U2847" t="s">
        <v>14212</v>
      </c>
      <c r="V2847" s="6" t="s">
        <v>14257</v>
      </c>
      <c r="W2847" t="s">
        <v>14258</v>
      </c>
      <c r="X2847" t="s">
        <v>14194</v>
      </c>
      <c r="Y2847" t="str">
        <f>VLOOKUP(R2847,Managers!$A:$B,2,)</f>
        <v>Allen Young</v>
      </c>
      <c r="Z2847" s="11">
        <f>VLOOKUP(X2847,HourlyWages!$A:$B,2,0)</f>
        <v>71</v>
      </c>
      <c r="AA2847">
        <v>1</v>
      </c>
    </row>
    <row r="2848" spans="1:27" x14ac:dyDescent="0.3">
      <c r="A2848" t="b">
        <f>COUNTIF($C$1:C2848, C2848)&gt;1</f>
        <v>0</v>
      </c>
      <c r="B2848" t="b">
        <f>VLOOKUP(C2848,Sheet3!$A:$B,2,0) &gt; 1</f>
        <v>0</v>
      </c>
      <c r="C2848">
        <v>2847</v>
      </c>
      <c r="D2848">
        <v>20513</v>
      </c>
      <c r="E2848" s="4">
        <v>40001</v>
      </c>
      <c r="F2848">
        <v>13</v>
      </c>
      <c r="G2848" s="15">
        <f>I2848*F2848</f>
        <v>1560</v>
      </c>
      <c r="H2848" s="9">
        <v>0.01</v>
      </c>
      <c r="I2848" s="13">
        <f>VLOOKUP($U2848,Pricebook!$A:$D,4,0)</f>
        <v>120</v>
      </c>
      <c r="J2848" s="11">
        <f>G2848*(1-H2848)</f>
        <v>1544.4</v>
      </c>
      <c r="K2848" t="s">
        <v>944</v>
      </c>
      <c r="L2848" t="s">
        <v>406</v>
      </c>
      <c r="M2848" t="str">
        <f>VLOOKUP($L2848,Companies!$A:$G,7,)</f>
        <v>Air Freight/Delivery Services</v>
      </c>
      <c r="N2848" t="str">
        <f>VLOOKUP($L2848,Companies!$A:$G,6,)</f>
        <v>Transportation</v>
      </c>
      <c r="O2848" s="6" t="s">
        <v>995</v>
      </c>
      <c r="P2848" s="6" t="s">
        <v>996</v>
      </c>
      <c r="Q2848" t="s">
        <v>22</v>
      </c>
      <c r="R2848" t="s">
        <v>23</v>
      </c>
      <c r="S2848" s="4">
        <v>40002</v>
      </c>
      <c r="T2848" s="7">
        <f>S2848-E2848</f>
        <v>1</v>
      </c>
      <c r="U2848" t="s">
        <v>14212</v>
      </c>
      <c r="V2848" s="6" t="s">
        <v>14257</v>
      </c>
      <c r="W2848" t="s">
        <v>14264</v>
      </c>
      <c r="X2848" t="s">
        <v>14186</v>
      </c>
      <c r="Y2848" t="str">
        <f>VLOOKUP(R2848,Managers!$A:$B,2,)</f>
        <v>Bob Turner</v>
      </c>
      <c r="Z2848" s="11">
        <f>VLOOKUP(X2848,HourlyWages!$A:$B,2,0)</f>
        <v>67</v>
      </c>
      <c r="AA2848">
        <v>1</v>
      </c>
    </row>
    <row r="2849" spans="1:27" x14ac:dyDescent="0.3">
      <c r="A2849" t="b">
        <f>COUNTIF($C$1:C2849, C2849)&gt;1</f>
        <v>0</v>
      </c>
      <c r="B2849" t="b">
        <f>VLOOKUP(C2849,Sheet3!$A:$B,2,0) &gt; 1</f>
        <v>0</v>
      </c>
      <c r="C2849">
        <v>2848</v>
      </c>
      <c r="D2849">
        <v>20517</v>
      </c>
      <c r="E2849" s="4">
        <v>40436</v>
      </c>
      <c r="F2849">
        <v>39</v>
      </c>
      <c r="G2849" s="15">
        <f>I2849*F2849</f>
        <v>4680</v>
      </c>
      <c r="H2849" s="9">
        <v>0.03</v>
      </c>
      <c r="I2849" s="13">
        <f>VLOOKUP($U2849,Pricebook!$A:$D,4,0)</f>
        <v>120</v>
      </c>
      <c r="J2849" s="11">
        <f>G2849*(1-H2849)</f>
        <v>4539.5999999999995</v>
      </c>
      <c r="K2849" t="s">
        <v>1527</v>
      </c>
      <c r="L2849" t="s">
        <v>597</v>
      </c>
      <c r="M2849" t="str">
        <f>VLOOKUP($L2849,Companies!$A:$G,7,)</f>
        <v>Specialty Insurers</v>
      </c>
      <c r="N2849" t="str">
        <f>VLOOKUP($L2849,Companies!$A:$G,6,)</f>
        <v>Finance</v>
      </c>
      <c r="O2849" s="6" t="s">
        <v>1011</v>
      </c>
      <c r="P2849" s="6">
        <v>38301</v>
      </c>
      <c r="Q2849" t="s">
        <v>81</v>
      </c>
      <c r="R2849" t="s">
        <v>34</v>
      </c>
      <c r="S2849" s="4">
        <v>40438</v>
      </c>
      <c r="T2849" s="7">
        <f>S2849-E2849</f>
        <v>2</v>
      </c>
      <c r="U2849" t="s">
        <v>14212</v>
      </c>
      <c r="V2849" s="6" t="s">
        <v>14251</v>
      </c>
      <c r="W2849" t="s">
        <v>14266</v>
      </c>
      <c r="X2849" t="s">
        <v>14201</v>
      </c>
      <c r="Y2849" t="str">
        <f>VLOOKUP(R2849,Managers!$A:$B,2,)</f>
        <v>Frank Mitchell</v>
      </c>
      <c r="Z2849" s="11">
        <f>VLOOKUP(X2849,HourlyWages!$A:$B,2,0)</f>
        <v>53</v>
      </c>
      <c r="AA2849">
        <v>1</v>
      </c>
    </row>
    <row r="2850" spans="1:27" x14ac:dyDescent="0.3">
      <c r="A2850" t="b">
        <f>COUNTIF($C$1:C2850, C2850)&gt;1</f>
        <v>0</v>
      </c>
      <c r="B2850" t="b">
        <f>VLOOKUP(C2850,Sheet3!$A:$B,2,0) &gt; 1</f>
        <v>0</v>
      </c>
      <c r="C2850">
        <v>2849</v>
      </c>
      <c r="D2850">
        <v>20518</v>
      </c>
      <c r="E2850" s="4">
        <v>40091</v>
      </c>
      <c r="F2850">
        <v>49</v>
      </c>
      <c r="G2850" s="15">
        <f>I2850*F2850</f>
        <v>7350</v>
      </c>
      <c r="H2850" s="9">
        <v>7.0000000000000007E-2</v>
      </c>
      <c r="I2850" s="13">
        <f>VLOOKUP($U2850,Pricebook!$A:$D,4,0)</f>
        <v>150</v>
      </c>
      <c r="J2850" s="11">
        <f>G2850*(1-H2850)</f>
        <v>6835.4999999999991</v>
      </c>
      <c r="K2850" t="s">
        <v>606</v>
      </c>
      <c r="L2850" t="s">
        <v>50</v>
      </c>
      <c r="M2850" t="str">
        <f>VLOOKUP($L2850,Companies!$A:$G,7,)</f>
        <v>Semiconductors</v>
      </c>
      <c r="N2850" t="str">
        <f>VLOOKUP($L2850,Companies!$A:$G,6,)</f>
        <v>Technology</v>
      </c>
      <c r="O2850" s="6" t="s">
        <v>1329</v>
      </c>
      <c r="P2850" s="6" t="s">
        <v>1330</v>
      </c>
      <c r="Q2850" t="s">
        <v>87</v>
      </c>
      <c r="R2850" t="s">
        <v>61</v>
      </c>
      <c r="S2850" s="4">
        <v>40092</v>
      </c>
      <c r="T2850" s="7">
        <f>S2850-E2850</f>
        <v>1</v>
      </c>
      <c r="U2850" t="s">
        <v>14210</v>
      </c>
      <c r="V2850" s="6" t="s">
        <v>14251</v>
      </c>
      <c r="W2850" t="s">
        <v>14252</v>
      </c>
      <c r="X2850" t="s">
        <v>14200</v>
      </c>
      <c r="Y2850" t="str">
        <f>VLOOKUP(R2850,Managers!$A:$B,2,)</f>
        <v>Allen Young</v>
      </c>
      <c r="Z2850" s="11">
        <f>VLOOKUP(X2850,HourlyWages!$A:$B,2,0)</f>
        <v>59</v>
      </c>
      <c r="AA2850">
        <v>1</v>
      </c>
    </row>
    <row r="2851" spans="1:27" x14ac:dyDescent="0.3">
      <c r="A2851" t="b">
        <f>COUNTIF($C$1:C2851, C2851)&gt;1</f>
        <v>0</v>
      </c>
      <c r="B2851" t="b">
        <f>VLOOKUP(C2851,Sheet3!$A:$B,2,0) &gt; 1</f>
        <v>0</v>
      </c>
      <c r="C2851">
        <v>2850</v>
      </c>
      <c r="D2851">
        <v>20518</v>
      </c>
      <c r="E2851" s="4">
        <v>40091</v>
      </c>
      <c r="F2851">
        <v>7</v>
      </c>
      <c r="G2851" s="15">
        <f>I2851*F2851</f>
        <v>1050</v>
      </c>
      <c r="H2851" s="9">
        <v>0.01</v>
      </c>
      <c r="I2851" s="13">
        <f>VLOOKUP($U2851,Pricebook!$A:$D,4,0)</f>
        <v>150</v>
      </c>
      <c r="J2851" s="11">
        <f>G2851*(1-H2851)</f>
        <v>1039.5</v>
      </c>
      <c r="K2851" t="s">
        <v>606</v>
      </c>
      <c r="L2851" t="s">
        <v>50</v>
      </c>
      <c r="M2851" t="str">
        <f>VLOOKUP($L2851,Companies!$A:$G,7,)</f>
        <v>Semiconductors</v>
      </c>
      <c r="N2851" t="str">
        <f>VLOOKUP($L2851,Companies!$A:$G,6,)</f>
        <v>Technology</v>
      </c>
      <c r="O2851" s="6" t="s">
        <v>1228</v>
      </c>
      <c r="P2851" s="6" t="s">
        <v>1229</v>
      </c>
      <c r="Q2851" t="s">
        <v>87</v>
      </c>
      <c r="R2851" t="s">
        <v>61</v>
      </c>
      <c r="S2851" s="4">
        <v>40092</v>
      </c>
      <c r="T2851" s="7">
        <f>S2851-E2851</f>
        <v>1</v>
      </c>
      <c r="U2851" t="s">
        <v>14216</v>
      </c>
      <c r="V2851" s="6" t="s">
        <v>14251</v>
      </c>
      <c r="W2851" t="s">
        <v>14261</v>
      </c>
      <c r="X2851" t="s">
        <v>14194</v>
      </c>
      <c r="Y2851" t="str">
        <f>VLOOKUP(R2851,Managers!$A:$B,2,)</f>
        <v>Allen Young</v>
      </c>
      <c r="Z2851" s="11">
        <f>VLOOKUP(X2851,HourlyWages!$A:$B,2,0)</f>
        <v>71</v>
      </c>
      <c r="AA2851">
        <v>1</v>
      </c>
    </row>
    <row r="2852" spans="1:27" x14ac:dyDescent="0.3">
      <c r="A2852" t="b">
        <f>COUNTIF($C$1:C2852, C2852)&gt;1</f>
        <v>0</v>
      </c>
      <c r="B2852" t="b">
        <f>VLOOKUP(C2852,Sheet3!$A:$B,2,0) &gt; 1</f>
        <v>0</v>
      </c>
      <c r="C2852">
        <v>2851</v>
      </c>
      <c r="D2852">
        <v>20519</v>
      </c>
      <c r="E2852" s="4">
        <v>39913</v>
      </c>
      <c r="F2852">
        <v>7</v>
      </c>
      <c r="G2852" s="15">
        <f>I2852*F2852</f>
        <v>1050</v>
      </c>
      <c r="H2852" s="9">
        <v>0.03</v>
      </c>
      <c r="I2852" s="13">
        <f>VLOOKUP($U2852,Pricebook!$A:$D,4,0)</f>
        <v>150</v>
      </c>
      <c r="J2852" s="11">
        <f>G2852*(1-H2852)</f>
        <v>1018.5</v>
      </c>
      <c r="K2852" t="s">
        <v>111</v>
      </c>
      <c r="L2852" t="s">
        <v>112</v>
      </c>
      <c r="M2852" t="str">
        <f>VLOOKUP($L2852,Companies!$A:$G,7,)</f>
        <v>Telecommunications Equipment</v>
      </c>
      <c r="N2852" t="str">
        <f>VLOOKUP($L2852,Companies!$A:$G,6,)</f>
        <v>Public Utilities</v>
      </c>
      <c r="O2852" s="6" t="s">
        <v>883</v>
      </c>
      <c r="P2852" s="6">
        <v>94024</v>
      </c>
      <c r="Q2852" t="s">
        <v>114</v>
      </c>
      <c r="R2852" t="s">
        <v>23</v>
      </c>
      <c r="S2852" s="4">
        <v>39914</v>
      </c>
      <c r="T2852" s="7">
        <f>S2852-E2852</f>
        <v>1</v>
      </c>
      <c r="U2852" t="s">
        <v>14216</v>
      </c>
      <c r="V2852" s="6" t="s">
        <v>14251</v>
      </c>
      <c r="W2852" t="s">
        <v>14262</v>
      </c>
      <c r="X2852" t="s">
        <v>14184</v>
      </c>
      <c r="Y2852" t="str">
        <f>VLOOKUP(R2852,Managers!$A:$B,2,)</f>
        <v>Bob Turner</v>
      </c>
      <c r="Z2852" s="11">
        <f>VLOOKUP(X2852,HourlyWages!$A:$B,2,0)</f>
        <v>50</v>
      </c>
      <c r="AA2852">
        <v>1</v>
      </c>
    </row>
    <row r="2853" spans="1:27" x14ac:dyDescent="0.3">
      <c r="A2853" t="b">
        <f>COUNTIF($C$1:C2853, C2853)&gt;1</f>
        <v>0</v>
      </c>
      <c r="B2853" t="b">
        <f>VLOOKUP(C2853,Sheet3!$A:$B,2,0) &gt; 1</f>
        <v>0</v>
      </c>
      <c r="C2853">
        <v>2852</v>
      </c>
      <c r="D2853">
        <v>20545</v>
      </c>
      <c r="E2853" s="4">
        <v>40460</v>
      </c>
      <c r="F2853">
        <v>1</v>
      </c>
      <c r="G2853" s="15">
        <f>I2853*F2853</f>
        <v>125</v>
      </c>
      <c r="H2853" s="9">
        <v>0.05</v>
      </c>
      <c r="I2853" s="13">
        <f>VLOOKUP($U2853,Pricebook!$A:$D,4,0)</f>
        <v>125</v>
      </c>
      <c r="J2853" s="11">
        <f>G2853*(1-H2853)</f>
        <v>118.75</v>
      </c>
      <c r="K2853" t="s">
        <v>1107</v>
      </c>
      <c r="L2853" t="s">
        <v>84</v>
      </c>
      <c r="M2853" t="str">
        <f>VLOOKUP($L2853,Companies!$A:$G,7,)</f>
        <v>Packaged Foods</v>
      </c>
      <c r="N2853" t="str">
        <f>VLOOKUP($L2853,Companies!$A:$G,6,)</f>
        <v>Consumer Non-Durables</v>
      </c>
      <c r="O2853" s="6" t="s">
        <v>2111</v>
      </c>
      <c r="P2853" s="6">
        <v>54901</v>
      </c>
      <c r="Q2853" t="s">
        <v>95</v>
      </c>
      <c r="R2853" t="s">
        <v>16</v>
      </c>
      <c r="S2853" s="4">
        <v>40461</v>
      </c>
      <c r="T2853" s="7">
        <f>S2853-E2853</f>
        <v>1</v>
      </c>
      <c r="U2853" t="s">
        <v>14221</v>
      </c>
      <c r="V2853" s="6" t="s">
        <v>14251</v>
      </c>
      <c r="W2853" t="s">
        <v>14252</v>
      </c>
      <c r="X2853" t="s">
        <v>14191</v>
      </c>
      <c r="Y2853" t="str">
        <f>VLOOKUP(R2853,Managers!$A:$B,2,)</f>
        <v>Josh Martinez</v>
      </c>
      <c r="Z2853" s="11">
        <f>VLOOKUP(X2853,HourlyWages!$A:$B,2,0)</f>
        <v>60</v>
      </c>
      <c r="AA2853">
        <v>1</v>
      </c>
    </row>
    <row r="2854" spans="1:27" x14ac:dyDescent="0.3">
      <c r="A2854" t="b">
        <f>COUNTIF($C$1:C2854, C2854)&gt;1</f>
        <v>0</v>
      </c>
      <c r="B2854" t="b">
        <f>VLOOKUP(C2854,Sheet3!$A:$B,2,0) &gt; 1</f>
        <v>0</v>
      </c>
      <c r="C2854">
        <v>2853</v>
      </c>
      <c r="D2854">
        <v>20545</v>
      </c>
      <c r="E2854" s="4">
        <v>40460</v>
      </c>
      <c r="F2854">
        <v>31</v>
      </c>
      <c r="G2854" s="15">
        <f>I2854*F2854</f>
        <v>3410</v>
      </c>
      <c r="H2854" s="9">
        <v>0.02</v>
      </c>
      <c r="I2854" s="13">
        <f>VLOOKUP($U2854,Pricebook!$A:$D,4,0)</f>
        <v>110</v>
      </c>
      <c r="J2854" s="11">
        <f>G2854*(1-H2854)</f>
        <v>3341.7999999999997</v>
      </c>
      <c r="K2854" t="s">
        <v>1107</v>
      </c>
      <c r="L2854" t="s">
        <v>84</v>
      </c>
      <c r="M2854" t="str">
        <f>VLOOKUP($L2854,Companies!$A:$G,7,)</f>
        <v>Packaged Foods</v>
      </c>
      <c r="N2854" t="str">
        <f>VLOOKUP($L2854,Companies!$A:$G,6,)</f>
        <v>Consumer Non-Durables</v>
      </c>
      <c r="O2854" s="6" t="s">
        <v>2111</v>
      </c>
      <c r="P2854" s="6">
        <v>54901</v>
      </c>
      <c r="Q2854" t="s">
        <v>95</v>
      </c>
      <c r="R2854" t="s">
        <v>16</v>
      </c>
      <c r="S2854" s="4">
        <v>40462</v>
      </c>
      <c r="T2854" s="7">
        <f>S2854-E2854</f>
        <v>2</v>
      </c>
      <c r="U2854" t="s">
        <v>14215</v>
      </c>
      <c r="V2854" s="6" t="s">
        <v>14254</v>
      </c>
      <c r="W2854" t="s">
        <v>14255</v>
      </c>
      <c r="X2854" t="s">
        <v>14188</v>
      </c>
      <c r="Y2854" t="str">
        <f>VLOOKUP(R2854,Managers!$A:$B,2,)</f>
        <v>Josh Martinez</v>
      </c>
      <c r="Z2854" s="11">
        <f>VLOOKUP(X2854,HourlyWages!$A:$B,2,0)</f>
        <v>52</v>
      </c>
      <c r="AA2854">
        <v>1</v>
      </c>
    </row>
    <row r="2855" spans="1:27" x14ac:dyDescent="0.3">
      <c r="A2855" t="b">
        <f>COUNTIF($C$1:C2855, C2855)&gt;1</f>
        <v>0</v>
      </c>
      <c r="B2855" t="b">
        <f>VLOOKUP(C2855,Sheet3!$A:$B,2,0) &gt; 1</f>
        <v>0</v>
      </c>
      <c r="C2855">
        <v>2854</v>
      </c>
      <c r="D2855">
        <v>20545</v>
      </c>
      <c r="E2855" s="4">
        <v>40460</v>
      </c>
      <c r="F2855">
        <v>40</v>
      </c>
      <c r="G2855" s="15">
        <f>I2855*F2855</f>
        <v>5000</v>
      </c>
      <c r="H2855" s="9">
        <v>0.02</v>
      </c>
      <c r="I2855" s="13">
        <f>VLOOKUP($U2855,Pricebook!$A:$D,4,0)</f>
        <v>125</v>
      </c>
      <c r="J2855" s="11">
        <f>G2855*(1-H2855)</f>
        <v>4900</v>
      </c>
      <c r="K2855" t="s">
        <v>1107</v>
      </c>
      <c r="L2855" t="s">
        <v>84</v>
      </c>
      <c r="M2855" t="str">
        <f>VLOOKUP($L2855,Companies!$A:$G,7,)</f>
        <v>Packaged Foods</v>
      </c>
      <c r="N2855" t="str">
        <f>VLOOKUP($L2855,Companies!$A:$G,6,)</f>
        <v>Consumer Non-Durables</v>
      </c>
      <c r="O2855" s="6" t="s">
        <v>2111</v>
      </c>
      <c r="P2855" s="6">
        <v>54901</v>
      </c>
      <c r="Q2855" t="s">
        <v>95</v>
      </c>
      <c r="R2855" t="s">
        <v>16</v>
      </c>
      <c r="S2855" s="4">
        <v>40462</v>
      </c>
      <c r="T2855" s="7">
        <f>S2855-E2855</f>
        <v>2</v>
      </c>
      <c r="U2855" t="s">
        <v>14209</v>
      </c>
      <c r="V2855" s="6" t="s">
        <v>14251</v>
      </c>
      <c r="W2855" t="s">
        <v>14262</v>
      </c>
      <c r="X2855" t="s">
        <v>14197</v>
      </c>
      <c r="Y2855" t="str">
        <f>VLOOKUP(R2855,Managers!$A:$B,2,)</f>
        <v>Josh Martinez</v>
      </c>
      <c r="Z2855" s="11">
        <f>VLOOKUP(X2855,HourlyWages!$A:$B,2,0)</f>
        <v>71</v>
      </c>
      <c r="AA2855">
        <v>1</v>
      </c>
    </row>
    <row r="2856" spans="1:27" x14ac:dyDescent="0.3">
      <c r="A2856" t="b">
        <f>COUNTIF($C$1:C2856, C2856)&gt;1</f>
        <v>0</v>
      </c>
      <c r="B2856" t="b">
        <f>VLOOKUP(C2856,Sheet3!$A:$B,2,0) &gt; 1</f>
        <v>0</v>
      </c>
      <c r="C2856">
        <v>2855</v>
      </c>
      <c r="D2856">
        <v>20549</v>
      </c>
      <c r="E2856" s="4">
        <v>39825</v>
      </c>
      <c r="F2856">
        <v>40</v>
      </c>
      <c r="G2856" s="15">
        <f>I2856*F2856</f>
        <v>8000</v>
      </c>
      <c r="H2856" s="9">
        <v>0.09</v>
      </c>
      <c r="I2856" s="13">
        <f>VLOOKUP($U2856,Pricebook!$A:$D,4,0)</f>
        <v>200</v>
      </c>
      <c r="J2856" s="11">
        <f>G2856*(1-H2856)</f>
        <v>7280</v>
      </c>
      <c r="K2856" t="s">
        <v>2112</v>
      </c>
      <c r="L2856" t="s">
        <v>235</v>
      </c>
      <c r="M2856" t="str">
        <f>VLOOKUP($L2856,Companies!$A:$G,7,)</f>
        <v>Television Services</v>
      </c>
      <c r="N2856" t="str">
        <f>VLOOKUP($L2856,Companies!$A:$G,6,)</f>
        <v>Consumer Services</v>
      </c>
      <c r="O2856" s="6" t="s">
        <v>1443</v>
      </c>
      <c r="P2856" s="6">
        <v>41042</v>
      </c>
      <c r="Q2856" t="s">
        <v>254</v>
      </c>
      <c r="R2856" t="s">
        <v>34</v>
      </c>
      <c r="S2856" s="4">
        <v>39826</v>
      </c>
      <c r="T2856" s="7">
        <f>S2856-E2856</f>
        <v>1</v>
      </c>
      <c r="U2856" t="s">
        <v>14206</v>
      </c>
      <c r="V2856" s="6" t="s">
        <v>14251</v>
      </c>
      <c r="W2856" t="s">
        <v>14262</v>
      </c>
      <c r="X2856" t="s">
        <v>14202</v>
      </c>
      <c r="Y2856" t="str">
        <f>VLOOKUP(R2856,Managers!$A:$B,2,)</f>
        <v>Frank Mitchell</v>
      </c>
      <c r="Z2856" s="11">
        <f>VLOOKUP(X2856,HourlyWages!$A:$B,2,0)</f>
        <v>71</v>
      </c>
      <c r="AA2856">
        <v>1</v>
      </c>
    </row>
    <row r="2857" spans="1:27" x14ac:dyDescent="0.3">
      <c r="A2857" t="b">
        <f>COUNTIF($C$1:C2857, C2857)&gt;1</f>
        <v>0</v>
      </c>
      <c r="B2857" t="b">
        <f>VLOOKUP(C2857,Sheet3!$A:$B,2,0) &gt; 1</f>
        <v>0</v>
      </c>
      <c r="C2857">
        <v>2856</v>
      </c>
      <c r="D2857">
        <v>20577</v>
      </c>
      <c r="E2857" s="4">
        <v>40218</v>
      </c>
      <c r="F2857">
        <v>15</v>
      </c>
      <c r="G2857" s="15">
        <f>I2857*F2857</f>
        <v>2400</v>
      </c>
      <c r="H2857" s="9">
        <v>0.05</v>
      </c>
      <c r="I2857" s="13">
        <f>VLOOKUP($U2857,Pricebook!$A:$D,4,0)</f>
        <v>160</v>
      </c>
      <c r="J2857" s="11">
        <f>G2857*(1-H2857)</f>
        <v>2280</v>
      </c>
      <c r="K2857" t="s">
        <v>2095</v>
      </c>
      <c r="L2857" t="s">
        <v>260</v>
      </c>
      <c r="M2857" t="str">
        <f>VLOOKUP($L2857,Companies!$A:$G,7,)</f>
        <v>Packaged Foods</v>
      </c>
      <c r="N2857" t="str">
        <f>VLOOKUP($L2857,Companies!$A:$G,6,)</f>
        <v>Consumer Non-Durables</v>
      </c>
      <c r="O2857" s="6" t="s">
        <v>2096</v>
      </c>
      <c r="P2857" s="6">
        <v>54220</v>
      </c>
      <c r="Q2857" t="s">
        <v>95</v>
      </c>
      <c r="R2857" t="s">
        <v>16</v>
      </c>
      <c r="S2857" s="4">
        <v>40220</v>
      </c>
      <c r="T2857" s="7">
        <f>S2857-E2857</f>
        <v>2</v>
      </c>
      <c r="U2857" t="s">
        <v>14218</v>
      </c>
      <c r="V2857" s="6" t="s">
        <v>14257</v>
      </c>
      <c r="W2857" t="s">
        <v>14259</v>
      </c>
      <c r="X2857" t="s">
        <v>14193</v>
      </c>
      <c r="Y2857" t="str">
        <f>VLOOKUP(R2857,Managers!$A:$B,2,)</f>
        <v>Josh Martinez</v>
      </c>
      <c r="Z2857" s="11">
        <f>VLOOKUP(X2857,HourlyWages!$A:$B,2,0)</f>
        <v>57</v>
      </c>
      <c r="AA2857">
        <v>1</v>
      </c>
    </row>
    <row r="2858" spans="1:27" x14ac:dyDescent="0.3">
      <c r="A2858" t="b">
        <f>COUNTIF($C$1:C2858, C2858)&gt;1</f>
        <v>0</v>
      </c>
      <c r="B2858" t="b">
        <f>VLOOKUP(C2858,Sheet3!$A:$B,2,0) &gt; 1</f>
        <v>0</v>
      </c>
      <c r="C2858">
        <v>2857</v>
      </c>
      <c r="D2858">
        <v>20579</v>
      </c>
      <c r="E2858" s="4">
        <v>41183</v>
      </c>
      <c r="F2858">
        <v>16</v>
      </c>
      <c r="G2858" s="15">
        <f>I2858*F2858</f>
        <v>2400</v>
      </c>
      <c r="H2858" s="9">
        <v>0.1</v>
      </c>
      <c r="I2858" s="13">
        <f>VLOOKUP($U2858,Pricebook!$A:$D,4,0)</f>
        <v>150</v>
      </c>
      <c r="J2858" s="11">
        <f>G2858*(1-H2858)</f>
        <v>2160</v>
      </c>
      <c r="K2858" t="s">
        <v>402</v>
      </c>
      <c r="L2858" t="s">
        <v>400</v>
      </c>
      <c r="M2858" t="str">
        <f>VLOOKUP($L2858,Companies!$A:$G,7,)</f>
        <v>Industrial Specialties</v>
      </c>
      <c r="N2858" t="str">
        <f>VLOOKUP($L2858,Companies!$A:$G,6,)</f>
        <v>Health Care</v>
      </c>
      <c r="O2858" s="6" t="s">
        <v>403</v>
      </c>
      <c r="P2858" s="6" t="s">
        <v>404</v>
      </c>
      <c r="Q2858" t="s">
        <v>368</v>
      </c>
      <c r="R2858" t="s">
        <v>34</v>
      </c>
      <c r="S2858" s="4">
        <v>41186</v>
      </c>
      <c r="T2858" s="7">
        <f>S2858-E2858</f>
        <v>3</v>
      </c>
      <c r="U2858" t="s">
        <v>14210</v>
      </c>
      <c r="V2858" s="6" t="s">
        <v>14251</v>
      </c>
      <c r="W2858" t="s">
        <v>14262</v>
      </c>
      <c r="X2858" t="s">
        <v>14199</v>
      </c>
      <c r="Y2858" t="str">
        <f>VLOOKUP(R2858,Managers!$A:$B,2,)</f>
        <v>Frank Mitchell</v>
      </c>
      <c r="Z2858" s="11">
        <f>VLOOKUP(X2858,HourlyWages!$A:$B,2,0)</f>
        <v>68</v>
      </c>
      <c r="AA2858">
        <v>1</v>
      </c>
    </row>
    <row r="2859" spans="1:27" x14ac:dyDescent="0.3">
      <c r="A2859" t="b">
        <f>COUNTIF($C$1:C2859, C2859)&gt;1</f>
        <v>0</v>
      </c>
      <c r="B2859" t="b">
        <f>VLOOKUP(C2859,Sheet3!$A:$B,2,0) &gt; 1</f>
        <v>0</v>
      </c>
      <c r="C2859">
        <v>2858</v>
      </c>
      <c r="D2859">
        <v>20614</v>
      </c>
      <c r="E2859" s="4">
        <v>39951</v>
      </c>
      <c r="F2859">
        <v>47</v>
      </c>
      <c r="G2859" s="15">
        <f>I2859*F2859</f>
        <v>7050</v>
      </c>
      <c r="H2859" s="9">
        <v>0</v>
      </c>
      <c r="I2859" s="13">
        <f>VLOOKUP($U2859,Pricebook!$A:$D,4,0)</f>
        <v>150</v>
      </c>
      <c r="J2859" s="11">
        <f>G2859*(1-H2859)</f>
        <v>7050</v>
      </c>
      <c r="K2859" t="s">
        <v>1726</v>
      </c>
      <c r="L2859" t="s">
        <v>108</v>
      </c>
      <c r="M2859" t="str">
        <f>VLOOKUP($L2859,Companies!$A:$G,7,)</f>
        <v>Broadcasting</v>
      </c>
      <c r="N2859" t="str">
        <f>VLOOKUP($L2859,Companies!$A:$G,6,)</f>
        <v>Consumer Services</v>
      </c>
      <c r="O2859" s="6" t="s">
        <v>1727</v>
      </c>
      <c r="P2859" s="6">
        <v>78207</v>
      </c>
      <c r="Q2859" t="s">
        <v>48</v>
      </c>
      <c r="R2859" t="s">
        <v>16</v>
      </c>
      <c r="S2859" s="4">
        <v>39953</v>
      </c>
      <c r="T2859" s="7">
        <f>S2859-E2859</f>
        <v>2</v>
      </c>
      <c r="U2859" t="s">
        <v>14211</v>
      </c>
      <c r="V2859" s="6" t="s">
        <v>14251</v>
      </c>
      <c r="W2859" t="s">
        <v>14263</v>
      </c>
      <c r="X2859" t="s">
        <v>14185</v>
      </c>
      <c r="Y2859" t="str">
        <f>VLOOKUP(R2859,Managers!$A:$B,2,)</f>
        <v>Josh Martinez</v>
      </c>
      <c r="Z2859" s="11">
        <f>VLOOKUP(X2859,HourlyWages!$A:$B,2,0)</f>
        <v>70</v>
      </c>
      <c r="AA2859">
        <v>1</v>
      </c>
    </row>
    <row r="2860" spans="1:27" x14ac:dyDescent="0.3">
      <c r="A2860" t="b">
        <f>COUNTIF($C$1:C2860, C2860)&gt;1</f>
        <v>0</v>
      </c>
      <c r="B2860" t="b">
        <f>VLOOKUP(C2860,Sheet3!$A:$B,2,0) &gt; 1</f>
        <v>0</v>
      </c>
      <c r="C2860">
        <v>2859</v>
      </c>
      <c r="D2860">
        <v>20615</v>
      </c>
      <c r="E2860" s="4">
        <v>41014</v>
      </c>
      <c r="F2860">
        <v>29</v>
      </c>
      <c r="G2860" s="15">
        <f>I2860*F2860</f>
        <v>3190</v>
      </c>
      <c r="H2860" s="9">
        <v>0.02</v>
      </c>
      <c r="I2860" s="13">
        <f>VLOOKUP($U2860,Pricebook!$A:$D,4,0)</f>
        <v>110</v>
      </c>
      <c r="J2860" s="11">
        <f>G2860*(1-H2860)</f>
        <v>3126.2</v>
      </c>
      <c r="K2860" t="s">
        <v>1337</v>
      </c>
      <c r="L2860" t="s">
        <v>203</v>
      </c>
      <c r="M2860" t="str">
        <f>VLOOKUP($L2860,Companies!$A:$G,7,)</f>
        <v>Catalog/Specialty Distribution</v>
      </c>
      <c r="N2860" t="str">
        <f>VLOOKUP($L2860,Companies!$A:$G,6,)</f>
        <v>Consumer Services</v>
      </c>
      <c r="O2860" s="6" t="s">
        <v>2113</v>
      </c>
      <c r="P2860" s="6">
        <v>85338</v>
      </c>
      <c r="Q2860" t="s">
        <v>70</v>
      </c>
      <c r="R2860" t="s">
        <v>23</v>
      </c>
      <c r="S2860" s="4">
        <v>41015</v>
      </c>
      <c r="T2860" s="7">
        <f>S2860-E2860</f>
        <v>1</v>
      </c>
      <c r="U2860" t="s">
        <v>14215</v>
      </c>
      <c r="V2860" s="6" t="s">
        <v>14257</v>
      </c>
      <c r="W2860" t="s">
        <v>14264</v>
      </c>
      <c r="X2860" t="s">
        <v>14203</v>
      </c>
      <c r="Y2860" t="str">
        <f>VLOOKUP(R2860,Managers!$A:$B,2,)</f>
        <v>Bob Turner</v>
      </c>
      <c r="Z2860" s="11">
        <f>VLOOKUP(X2860,HourlyWages!$A:$B,2,0)</f>
        <v>62</v>
      </c>
      <c r="AA2860">
        <v>1</v>
      </c>
    </row>
    <row r="2861" spans="1:27" x14ac:dyDescent="0.3">
      <c r="A2861" t="b">
        <f>COUNTIF($C$1:C2861, C2861)&gt;1</f>
        <v>0</v>
      </c>
      <c r="B2861" t="b">
        <f>VLOOKUP(C2861,Sheet3!$A:$B,2,0) &gt; 1</f>
        <v>0</v>
      </c>
      <c r="C2861">
        <v>2860</v>
      </c>
      <c r="D2861">
        <v>20642</v>
      </c>
      <c r="E2861" s="4">
        <v>41048</v>
      </c>
      <c r="F2861">
        <v>32</v>
      </c>
      <c r="G2861" s="15">
        <f>I2861*F2861</f>
        <v>6400</v>
      </c>
      <c r="H2861" s="9">
        <v>0.02</v>
      </c>
      <c r="I2861" s="13">
        <f>VLOOKUP($U2861,Pricebook!$A:$D,4,0)</f>
        <v>200</v>
      </c>
      <c r="J2861" s="11">
        <f>G2861*(1-H2861)</f>
        <v>6272</v>
      </c>
      <c r="K2861" t="s">
        <v>1285</v>
      </c>
      <c r="L2861" t="s">
        <v>46</v>
      </c>
      <c r="M2861" t="str">
        <f>VLOOKUP($L2861,Companies!$A:$G,7,)</f>
        <v>Computer Software: Prepackaged Software</v>
      </c>
      <c r="N2861" t="str">
        <f>VLOOKUP($L2861,Companies!$A:$G,6,)</f>
        <v>Technology</v>
      </c>
      <c r="O2861" s="6" t="s">
        <v>1039</v>
      </c>
      <c r="P2861" s="6" t="s">
        <v>1040</v>
      </c>
      <c r="Q2861" t="s">
        <v>130</v>
      </c>
      <c r="R2861" t="s">
        <v>16</v>
      </c>
      <c r="S2861" s="4">
        <v>41049</v>
      </c>
      <c r="T2861" s="7">
        <f>S2861-E2861</f>
        <v>1</v>
      </c>
      <c r="U2861" t="s">
        <v>14214</v>
      </c>
      <c r="V2861" s="6" t="s">
        <v>14254</v>
      </c>
      <c r="W2861" t="s">
        <v>14265</v>
      </c>
      <c r="X2861" t="s">
        <v>14199</v>
      </c>
      <c r="Y2861" t="str">
        <f>VLOOKUP(R2861,Managers!$A:$B,2,)</f>
        <v>Josh Martinez</v>
      </c>
      <c r="Z2861" s="11">
        <f>VLOOKUP(X2861,HourlyWages!$A:$B,2,0)</f>
        <v>68</v>
      </c>
      <c r="AA2861">
        <v>1</v>
      </c>
    </row>
    <row r="2862" spans="1:27" x14ac:dyDescent="0.3">
      <c r="A2862" t="b">
        <f>COUNTIF($C$1:C2862, C2862)&gt;1</f>
        <v>0</v>
      </c>
      <c r="B2862" t="b">
        <f>VLOOKUP(C2862,Sheet3!$A:$B,2,0) &gt; 1</f>
        <v>0</v>
      </c>
      <c r="C2862">
        <v>2861</v>
      </c>
      <c r="D2862">
        <v>20642</v>
      </c>
      <c r="E2862" s="4">
        <v>41048</v>
      </c>
      <c r="F2862">
        <v>47</v>
      </c>
      <c r="G2862" s="15">
        <f>I2862*F2862</f>
        <v>9400</v>
      </c>
      <c r="H2862" s="9">
        <v>0.02</v>
      </c>
      <c r="I2862" s="13">
        <f>VLOOKUP($U2862,Pricebook!$A:$D,4,0)</f>
        <v>200</v>
      </c>
      <c r="J2862" s="11">
        <f>G2862*(1-H2862)</f>
        <v>9212</v>
      </c>
      <c r="K2862" t="s">
        <v>1285</v>
      </c>
      <c r="L2862" t="s">
        <v>46</v>
      </c>
      <c r="M2862" t="str">
        <f>VLOOKUP($L2862,Companies!$A:$G,7,)</f>
        <v>Computer Software: Prepackaged Software</v>
      </c>
      <c r="N2862" t="str">
        <f>VLOOKUP($L2862,Companies!$A:$G,6,)</f>
        <v>Technology</v>
      </c>
      <c r="O2862" s="6" t="s">
        <v>1286</v>
      </c>
      <c r="P2862" s="6">
        <v>89431</v>
      </c>
      <c r="Q2862" t="s">
        <v>1061</v>
      </c>
      <c r="R2862" t="s">
        <v>23</v>
      </c>
      <c r="S2862" s="4">
        <v>41048</v>
      </c>
      <c r="T2862" s="7">
        <f>S2862-E2862</f>
        <v>0</v>
      </c>
      <c r="U2862" t="s">
        <v>14206</v>
      </c>
      <c r="V2862" s="6" t="s">
        <v>14254</v>
      </c>
      <c r="W2862" t="s">
        <v>14256</v>
      </c>
      <c r="X2862" t="s">
        <v>14185</v>
      </c>
      <c r="Y2862" t="str">
        <f>VLOOKUP(R2862,Managers!$A:$B,2,)</f>
        <v>Bob Turner</v>
      </c>
      <c r="Z2862" s="11">
        <f>VLOOKUP(X2862,HourlyWages!$A:$B,2,0)</f>
        <v>70</v>
      </c>
      <c r="AA2862">
        <v>1</v>
      </c>
    </row>
    <row r="2863" spans="1:27" x14ac:dyDescent="0.3">
      <c r="A2863" t="b">
        <f>COUNTIF($C$1:C2863, C2863)&gt;1</f>
        <v>0</v>
      </c>
      <c r="B2863" t="b">
        <f>VLOOKUP(C2863,Sheet3!$A:$B,2,0) &gt; 1</f>
        <v>0</v>
      </c>
      <c r="C2863">
        <v>2862</v>
      </c>
      <c r="D2863">
        <v>20646</v>
      </c>
      <c r="E2863" s="4">
        <v>40632</v>
      </c>
      <c r="F2863">
        <v>41</v>
      </c>
      <c r="G2863" s="15">
        <f>I2863*F2863</f>
        <v>6150</v>
      </c>
      <c r="H2863" s="9">
        <v>0.04</v>
      </c>
      <c r="I2863" s="13">
        <f>VLOOKUP($U2863,Pricebook!$A:$D,4,0)</f>
        <v>150</v>
      </c>
      <c r="J2863" s="11">
        <f>G2863*(1-H2863)</f>
        <v>5904</v>
      </c>
      <c r="K2863" t="s">
        <v>1042</v>
      </c>
      <c r="L2863" t="s">
        <v>41</v>
      </c>
      <c r="M2863" t="str">
        <f>VLOOKUP($L2863,Companies!$A:$G,7,)</f>
        <v>EDP Services</v>
      </c>
      <c r="N2863" t="str">
        <f>VLOOKUP($L2863,Companies!$A:$G,6,)</f>
        <v>Technology</v>
      </c>
      <c r="O2863" s="6" t="s">
        <v>661</v>
      </c>
      <c r="P2863" s="6">
        <v>81301</v>
      </c>
      <c r="Q2863" t="s">
        <v>237</v>
      </c>
      <c r="R2863" t="s">
        <v>23</v>
      </c>
      <c r="S2863" s="4">
        <v>40634</v>
      </c>
      <c r="T2863" s="7">
        <f>S2863-E2863</f>
        <v>2</v>
      </c>
      <c r="U2863" t="s">
        <v>14210</v>
      </c>
      <c r="V2863" s="6" t="s">
        <v>14251</v>
      </c>
      <c r="W2863" t="s">
        <v>14260</v>
      </c>
      <c r="X2863" t="s">
        <v>14188</v>
      </c>
      <c r="Y2863" t="str">
        <f>VLOOKUP(R2863,Managers!$A:$B,2,)</f>
        <v>Bob Turner</v>
      </c>
      <c r="Z2863" s="11">
        <f>VLOOKUP(X2863,HourlyWages!$A:$B,2,0)</f>
        <v>52</v>
      </c>
      <c r="AA2863">
        <v>1</v>
      </c>
    </row>
    <row r="2864" spans="1:27" x14ac:dyDescent="0.3">
      <c r="A2864" t="b">
        <f>COUNTIF($C$1:C2864, C2864)&gt;1</f>
        <v>0</v>
      </c>
      <c r="B2864" t="b">
        <f>VLOOKUP(C2864,Sheet3!$A:$B,2,0) &gt; 1</f>
        <v>0</v>
      </c>
      <c r="C2864">
        <v>2863</v>
      </c>
      <c r="D2864">
        <v>20674</v>
      </c>
      <c r="E2864" s="4">
        <v>40520</v>
      </c>
      <c r="F2864">
        <v>37</v>
      </c>
      <c r="G2864" s="15">
        <f>I2864*F2864</f>
        <v>5550</v>
      </c>
      <c r="H2864" s="9">
        <v>0</v>
      </c>
      <c r="I2864" s="13">
        <f>VLOOKUP($U2864,Pricebook!$A:$D,4,0)</f>
        <v>150</v>
      </c>
      <c r="J2864" s="11">
        <f>G2864*(1-H2864)</f>
        <v>5550</v>
      </c>
      <c r="K2864" t="s">
        <v>728</v>
      </c>
      <c r="L2864" t="s">
        <v>68</v>
      </c>
      <c r="M2864" t="str">
        <f>VLOOKUP($L2864,Companies!$A:$G,7,)</f>
        <v>Other Specialty Stores</v>
      </c>
      <c r="N2864" t="str">
        <f>VLOOKUP($L2864,Companies!$A:$G,6,)</f>
        <v>Consumer Services</v>
      </c>
      <c r="O2864" s="6" t="s">
        <v>881</v>
      </c>
      <c r="P2864" s="6" t="s">
        <v>882</v>
      </c>
      <c r="Q2864" t="s">
        <v>789</v>
      </c>
      <c r="R2864" t="s">
        <v>16</v>
      </c>
      <c r="S2864" s="4">
        <v>40521</v>
      </c>
      <c r="T2864" s="7">
        <f>S2864-E2864</f>
        <v>1</v>
      </c>
      <c r="U2864" t="s">
        <v>14216</v>
      </c>
      <c r="V2864" s="6" t="s">
        <v>14251</v>
      </c>
      <c r="W2864" t="s">
        <v>14263</v>
      </c>
      <c r="X2864" t="s">
        <v>14203</v>
      </c>
      <c r="Y2864" t="str">
        <f>VLOOKUP(R2864,Managers!$A:$B,2,)</f>
        <v>Josh Martinez</v>
      </c>
      <c r="Z2864" s="11">
        <f>VLOOKUP(X2864,HourlyWages!$A:$B,2,0)</f>
        <v>62</v>
      </c>
      <c r="AA2864">
        <v>1</v>
      </c>
    </row>
    <row r="2865" spans="1:27" x14ac:dyDescent="0.3">
      <c r="A2865" t="b">
        <f>COUNTIF($C$1:C2865, C2865)&gt;1</f>
        <v>0</v>
      </c>
      <c r="B2865" t="b">
        <f>VLOOKUP(C2865,Sheet3!$A:$B,2,0) &gt; 1</f>
        <v>0</v>
      </c>
      <c r="C2865">
        <v>2864</v>
      </c>
      <c r="D2865">
        <v>20676</v>
      </c>
      <c r="E2865" s="4">
        <v>41235</v>
      </c>
      <c r="F2865">
        <v>22</v>
      </c>
      <c r="G2865" s="15">
        <f>I2865*F2865</f>
        <v>3520</v>
      </c>
      <c r="H2865" s="9">
        <v>0.04</v>
      </c>
      <c r="I2865" s="13">
        <f>VLOOKUP($U2865,Pricebook!$A:$D,4,0)</f>
        <v>160</v>
      </c>
      <c r="J2865" s="11">
        <f>G2865*(1-H2865)</f>
        <v>3379.2</v>
      </c>
      <c r="K2865" t="s">
        <v>500</v>
      </c>
      <c r="L2865" t="s">
        <v>360</v>
      </c>
      <c r="M2865" t="str">
        <f>VLOOKUP($L2865,Companies!$A:$G,7,)</f>
        <v>Semiconductors</v>
      </c>
      <c r="N2865" t="str">
        <f>VLOOKUP($L2865,Companies!$A:$G,6,)</f>
        <v>Technology</v>
      </c>
      <c r="O2865" s="6" t="s">
        <v>984</v>
      </c>
      <c r="P2865" s="6">
        <v>48237</v>
      </c>
      <c r="Q2865" t="s">
        <v>172</v>
      </c>
      <c r="R2865" t="s">
        <v>16</v>
      </c>
      <c r="S2865" s="4">
        <v>41239</v>
      </c>
      <c r="T2865" s="7">
        <f>S2865-E2865</f>
        <v>4</v>
      </c>
      <c r="U2865" t="s">
        <v>14218</v>
      </c>
      <c r="V2865" s="6" t="s">
        <v>14251</v>
      </c>
      <c r="W2865" t="s">
        <v>14266</v>
      </c>
      <c r="X2865" t="s">
        <v>14200</v>
      </c>
      <c r="Y2865" t="str">
        <f>VLOOKUP(R2865,Managers!$A:$B,2,)</f>
        <v>Josh Martinez</v>
      </c>
      <c r="Z2865" s="11">
        <f>VLOOKUP(X2865,HourlyWages!$A:$B,2,0)</f>
        <v>59</v>
      </c>
      <c r="AA2865">
        <v>1</v>
      </c>
    </row>
    <row r="2866" spans="1:27" x14ac:dyDescent="0.3">
      <c r="A2866" t="b">
        <f>COUNTIF($C$1:C2866, C2866)&gt;1</f>
        <v>0</v>
      </c>
      <c r="B2866" t="b">
        <f>VLOOKUP(C2866,Sheet3!$A:$B,2,0) &gt; 1</f>
        <v>0</v>
      </c>
      <c r="C2866">
        <v>2865</v>
      </c>
      <c r="D2866">
        <v>20679</v>
      </c>
      <c r="E2866" s="4">
        <v>40404</v>
      </c>
      <c r="F2866">
        <v>32</v>
      </c>
      <c r="G2866" s="15">
        <f>I2866*F2866</f>
        <v>6400</v>
      </c>
      <c r="H2866" s="9">
        <v>0.06</v>
      </c>
      <c r="I2866" s="13">
        <f>VLOOKUP($U2866,Pricebook!$A:$D,4,0)</f>
        <v>200</v>
      </c>
      <c r="J2866" s="11">
        <f>G2866*(1-H2866)</f>
        <v>6016</v>
      </c>
      <c r="K2866" t="s">
        <v>1442</v>
      </c>
      <c r="L2866" t="s">
        <v>713</v>
      </c>
      <c r="M2866" t="str">
        <f>VLOOKUP($L2866,Companies!$A:$G,7,)</f>
        <v>Oil Refining/Marketing</v>
      </c>
      <c r="N2866" t="str">
        <f>VLOOKUP($L2866,Companies!$A:$G,6,)</f>
        <v>Transportation</v>
      </c>
      <c r="O2866" s="6" t="s">
        <v>2114</v>
      </c>
      <c r="P2866" s="6">
        <v>95746</v>
      </c>
      <c r="Q2866" t="s">
        <v>114</v>
      </c>
      <c r="R2866" t="s">
        <v>23</v>
      </c>
      <c r="S2866" s="4">
        <v>40404</v>
      </c>
      <c r="T2866" s="7">
        <f>S2866-E2866</f>
        <v>0</v>
      </c>
      <c r="U2866" t="s">
        <v>14206</v>
      </c>
      <c r="V2866" s="6" t="s">
        <v>14257</v>
      </c>
      <c r="W2866" t="s">
        <v>14264</v>
      </c>
      <c r="X2866" t="s">
        <v>14198</v>
      </c>
      <c r="Y2866" t="str">
        <f>VLOOKUP(R2866,Managers!$A:$B,2,)</f>
        <v>Bob Turner</v>
      </c>
      <c r="Z2866" s="11">
        <f>VLOOKUP(X2866,HourlyWages!$A:$B,2,0)</f>
        <v>51</v>
      </c>
      <c r="AA2866">
        <v>1</v>
      </c>
    </row>
    <row r="2867" spans="1:27" x14ac:dyDescent="0.3">
      <c r="A2867" t="b">
        <f>COUNTIF($C$1:C2867, C2867)&gt;1</f>
        <v>0</v>
      </c>
      <c r="B2867" t="b">
        <f>VLOOKUP(C2867,Sheet3!$A:$B,2,0) &gt; 1</f>
        <v>0</v>
      </c>
      <c r="C2867">
        <v>2866</v>
      </c>
      <c r="D2867">
        <v>20704</v>
      </c>
      <c r="E2867" s="4">
        <v>40219</v>
      </c>
      <c r="F2867">
        <v>1</v>
      </c>
      <c r="G2867" s="15">
        <f>I2867*F2867</f>
        <v>140</v>
      </c>
      <c r="H2867" s="9">
        <v>0.03</v>
      </c>
      <c r="I2867" s="13">
        <f>VLOOKUP($U2867,Pricebook!$A:$D,4,0)</f>
        <v>140</v>
      </c>
      <c r="J2867" s="11">
        <f>G2867*(1-H2867)</f>
        <v>135.79999999999998</v>
      </c>
      <c r="K2867" t="s">
        <v>1694</v>
      </c>
      <c r="L2867" t="s">
        <v>46</v>
      </c>
      <c r="M2867" t="str">
        <f>VLOOKUP($L2867,Companies!$A:$G,7,)</f>
        <v>Computer Software: Prepackaged Software</v>
      </c>
      <c r="N2867" t="str">
        <f>VLOOKUP($L2867,Companies!$A:$G,6,)</f>
        <v>Technology</v>
      </c>
      <c r="O2867" s="6" t="s">
        <v>1163</v>
      </c>
      <c r="P2867" s="6">
        <v>39301</v>
      </c>
      <c r="Q2867" t="s">
        <v>699</v>
      </c>
      <c r="R2867" t="s">
        <v>34</v>
      </c>
      <c r="S2867" s="4">
        <v>40219</v>
      </c>
      <c r="T2867" s="7">
        <f>S2867-E2867</f>
        <v>0</v>
      </c>
      <c r="U2867" t="s">
        <v>14213</v>
      </c>
      <c r="V2867" s="6" t="s">
        <v>14251</v>
      </c>
      <c r="W2867" t="s">
        <v>14266</v>
      </c>
      <c r="X2867" t="s">
        <v>14185</v>
      </c>
      <c r="Y2867" t="str">
        <f>VLOOKUP(R2867,Managers!$A:$B,2,)</f>
        <v>Frank Mitchell</v>
      </c>
      <c r="Z2867" s="11">
        <f>VLOOKUP(X2867,HourlyWages!$A:$B,2,0)</f>
        <v>70</v>
      </c>
      <c r="AA2867">
        <v>1</v>
      </c>
    </row>
    <row r="2868" spans="1:27" x14ac:dyDescent="0.3">
      <c r="A2868" t="b">
        <f>COUNTIF($C$1:C2868, C2868)&gt;1</f>
        <v>0</v>
      </c>
      <c r="B2868" t="b">
        <f>VLOOKUP(C2868,Sheet3!$A:$B,2,0) &gt; 1</f>
        <v>0</v>
      </c>
      <c r="C2868">
        <v>2867</v>
      </c>
      <c r="D2868">
        <v>20704</v>
      </c>
      <c r="E2868" s="4">
        <v>40219</v>
      </c>
      <c r="F2868">
        <v>5</v>
      </c>
      <c r="G2868" s="15">
        <f>I2868*F2868</f>
        <v>1000</v>
      </c>
      <c r="H2868" s="9">
        <v>0.06</v>
      </c>
      <c r="I2868" s="13">
        <f>VLOOKUP($U2868,Pricebook!$A:$D,4,0)</f>
        <v>200</v>
      </c>
      <c r="J2868" s="11">
        <f>G2868*(1-H2868)</f>
        <v>940</v>
      </c>
      <c r="K2868" t="s">
        <v>1694</v>
      </c>
      <c r="L2868" t="s">
        <v>46</v>
      </c>
      <c r="M2868" t="str">
        <f>VLOOKUP($L2868,Companies!$A:$G,7,)</f>
        <v>Computer Software: Prepackaged Software</v>
      </c>
      <c r="N2868" t="str">
        <f>VLOOKUP($L2868,Companies!$A:$G,6,)</f>
        <v>Technology</v>
      </c>
      <c r="O2868" s="6" t="s">
        <v>2115</v>
      </c>
      <c r="P2868" s="6">
        <v>38654</v>
      </c>
      <c r="Q2868" t="s">
        <v>699</v>
      </c>
      <c r="R2868" t="s">
        <v>34</v>
      </c>
      <c r="S2868" s="4">
        <v>40224</v>
      </c>
      <c r="T2868" s="7">
        <f>S2868-E2868</f>
        <v>5</v>
      </c>
      <c r="U2868" t="s">
        <v>14214</v>
      </c>
      <c r="V2868" s="6" t="s">
        <v>14254</v>
      </c>
      <c r="W2868" t="s">
        <v>14255</v>
      </c>
      <c r="X2868" t="s">
        <v>14200</v>
      </c>
      <c r="Y2868" t="str">
        <f>VLOOKUP(R2868,Managers!$A:$B,2,)</f>
        <v>Frank Mitchell</v>
      </c>
      <c r="Z2868" s="11">
        <f>VLOOKUP(X2868,HourlyWages!$A:$B,2,0)</f>
        <v>59</v>
      </c>
      <c r="AA2868">
        <v>1</v>
      </c>
    </row>
    <row r="2869" spans="1:27" x14ac:dyDescent="0.3">
      <c r="A2869" t="b">
        <f>COUNTIF($C$1:C2869, C2869)&gt;1</f>
        <v>0</v>
      </c>
      <c r="B2869" t="b">
        <f>VLOOKUP(C2869,Sheet3!$A:$B,2,0) &gt; 1</f>
        <v>0</v>
      </c>
      <c r="C2869">
        <v>2868</v>
      </c>
      <c r="D2869">
        <v>20704</v>
      </c>
      <c r="E2869" s="4">
        <v>40219</v>
      </c>
      <c r="F2869">
        <v>38</v>
      </c>
      <c r="G2869" s="15">
        <f>I2869*F2869</f>
        <v>7600</v>
      </c>
      <c r="H2869" s="9">
        <v>0.09</v>
      </c>
      <c r="I2869" s="13">
        <f>VLOOKUP($U2869,Pricebook!$A:$D,4,0)</f>
        <v>200</v>
      </c>
      <c r="J2869" s="11">
        <f>G2869*(1-H2869)</f>
        <v>6916</v>
      </c>
      <c r="K2869" t="s">
        <v>1694</v>
      </c>
      <c r="L2869" t="s">
        <v>46</v>
      </c>
      <c r="M2869" t="str">
        <f>VLOOKUP($L2869,Companies!$A:$G,7,)</f>
        <v>Computer Software: Prepackaged Software</v>
      </c>
      <c r="N2869" t="str">
        <f>VLOOKUP($L2869,Companies!$A:$G,6,)</f>
        <v>Technology</v>
      </c>
      <c r="O2869" s="6" t="s">
        <v>2115</v>
      </c>
      <c r="P2869" s="6">
        <v>38654</v>
      </c>
      <c r="Q2869" t="s">
        <v>699</v>
      </c>
      <c r="R2869" t="s">
        <v>34</v>
      </c>
      <c r="S2869" s="4">
        <v>40224</v>
      </c>
      <c r="T2869" s="7">
        <f>S2869-E2869</f>
        <v>5</v>
      </c>
      <c r="U2869" t="s">
        <v>14206</v>
      </c>
      <c r="V2869" s="6" t="s">
        <v>14251</v>
      </c>
      <c r="W2869" t="s">
        <v>14263</v>
      </c>
      <c r="X2869" t="s">
        <v>14197</v>
      </c>
      <c r="Y2869" t="str">
        <f>VLOOKUP(R2869,Managers!$A:$B,2,)</f>
        <v>Frank Mitchell</v>
      </c>
      <c r="Z2869" s="11">
        <f>VLOOKUP(X2869,HourlyWages!$A:$B,2,0)</f>
        <v>71</v>
      </c>
      <c r="AA2869">
        <v>1</v>
      </c>
    </row>
    <row r="2870" spans="1:27" x14ac:dyDescent="0.3">
      <c r="A2870" t="b">
        <f>COUNTIF($C$1:C2870, C2870)&gt;1</f>
        <v>0</v>
      </c>
      <c r="B2870" t="b">
        <f>VLOOKUP(C2870,Sheet3!$A:$B,2,0) &gt; 1</f>
        <v>0</v>
      </c>
      <c r="C2870">
        <v>2869</v>
      </c>
      <c r="D2870">
        <v>20706</v>
      </c>
      <c r="E2870" s="4">
        <v>40006</v>
      </c>
      <c r="F2870">
        <v>41</v>
      </c>
      <c r="G2870" s="15">
        <f>I2870*F2870</f>
        <v>5125</v>
      </c>
      <c r="H2870" s="9">
        <v>0.04</v>
      </c>
      <c r="I2870" s="13">
        <f>VLOOKUP($U2870,Pricebook!$A:$D,4,0)</f>
        <v>125</v>
      </c>
      <c r="J2870" s="11">
        <f>G2870*(1-H2870)</f>
        <v>4920</v>
      </c>
      <c r="K2870" t="s">
        <v>1360</v>
      </c>
      <c r="L2870" t="s">
        <v>27</v>
      </c>
      <c r="M2870" t="str">
        <f>VLOOKUP($L2870,Companies!$A:$G,7,)</f>
        <v>Television Services</v>
      </c>
      <c r="N2870" t="str">
        <f>VLOOKUP($L2870,Companies!$A:$G,6,)</f>
        <v>Consumer Services</v>
      </c>
      <c r="O2870" s="6" t="s">
        <v>1361</v>
      </c>
      <c r="P2870" s="6">
        <v>93905</v>
      </c>
      <c r="Q2870" t="s">
        <v>114</v>
      </c>
      <c r="R2870" t="s">
        <v>23</v>
      </c>
      <c r="S2870" s="4">
        <v>40008</v>
      </c>
      <c r="T2870" s="7">
        <f>S2870-E2870</f>
        <v>2</v>
      </c>
      <c r="U2870" t="s">
        <v>14208</v>
      </c>
      <c r="V2870" s="6" t="s">
        <v>14251</v>
      </c>
      <c r="W2870" t="s">
        <v>14260</v>
      </c>
      <c r="X2870" t="s">
        <v>14186</v>
      </c>
      <c r="Y2870" t="str">
        <f>VLOOKUP(R2870,Managers!$A:$B,2,)</f>
        <v>Bob Turner</v>
      </c>
      <c r="Z2870" s="11">
        <f>VLOOKUP(X2870,HourlyWages!$A:$B,2,0)</f>
        <v>67</v>
      </c>
      <c r="AA2870">
        <v>1</v>
      </c>
    </row>
    <row r="2871" spans="1:27" x14ac:dyDescent="0.3">
      <c r="A2871" t="b">
        <f>COUNTIF($C$1:C2871, C2871)&gt;1</f>
        <v>0</v>
      </c>
      <c r="B2871" t="b">
        <f>VLOOKUP(C2871,Sheet3!$A:$B,2,0) &gt; 1</f>
        <v>0</v>
      </c>
      <c r="C2871">
        <v>2870</v>
      </c>
      <c r="D2871">
        <v>20709</v>
      </c>
      <c r="E2871" s="4">
        <v>40036</v>
      </c>
      <c r="F2871">
        <v>4</v>
      </c>
      <c r="G2871" s="15">
        <f>I2871*F2871</f>
        <v>800</v>
      </c>
      <c r="H2871" s="9">
        <v>0.1</v>
      </c>
      <c r="I2871" s="13">
        <f>VLOOKUP($U2871,Pricebook!$A:$D,4,0)</f>
        <v>200</v>
      </c>
      <c r="J2871" s="11">
        <f>G2871*(1-H2871)</f>
        <v>720</v>
      </c>
      <c r="K2871" t="s">
        <v>2116</v>
      </c>
      <c r="L2871" t="s">
        <v>576</v>
      </c>
      <c r="M2871" t="str">
        <f>VLOOKUP($L2871,Companies!$A:$G,7,)</f>
        <v>Clothing/Shoe/Accessory Stores</v>
      </c>
      <c r="N2871" t="str">
        <f>VLOOKUP($L2871,Companies!$A:$G,6,)</f>
        <v>Consumer Services</v>
      </c>
      <c r="O2871" s="6" t="s">
        <v>2117</v>
      </c>
      <c r="P2871" s="6">
        <v>76086</v>
      </c>
      <c r="Q2871" t="s">
        <v>48</v>
      </c>
      <c r="R2871" t="s">
        <v>16</v>
      </c>
      <c r="S2871" s="4">
        <v>40036</v>
      </c>
      <c r="T2871" s="7">
        <f>S2871-E2871</f>
        <v>0</v>
      </c>
      <c r="U2871" t="s">
        <v>14214</v>
      </c>
      <c r="V2871" s="6" t="s">
        <v>14257</v>
      </c>
      <c r="W2871" t="s">
        <v>14258</v>
      </c>
      <c r="X2871" t="s">
        <v>14189</v>
      </c>
      <c r="Y2871" t="str">
        <f>VLOOKUP(R2871,Managers!$A:$B,2,)</f>
        <v>Josh Martinez</v>
      </c>
      <c r="Z2871" s="11">
        <f>VLOOKUP(X2871,HourlyWages!$A:$B,2,0)</f>
        <v>62</v>
      </c>
      <c r="AA2871">
        <v>1</v>
      </c>
    </row>
    <row r="2872" spans="1:27" x14ac:dyDescent="0.3">
      <c r="A2872" t="b">
        <f>COUNTIF($C$1:C2872, C2872)&gt;1</f>
        <v>0</v>
      </c>
      <c r="B2872" t="b">
        <f>VLOOKUP(C2872,Sheet3!$A:$B,2,0) &gt; 1</f>
        <v>0</v>
      </c>
      <c r="C2872">
        <v>2871</v>
      </c>
      <c r="D2872">
        <v>20709</v>
      </c>
      <c r="E2872" s="4">
        <v>40036</v>
      </c>
      <c r="F2872">
        <v>5</v>
      </c>
      <c r="G2872" s="15">
        <f>I2872*F2872</f>
        <v>1000</v>
      </c>
      <c r="H2872" s="9">
        <v>0.04</v>
      </c>
      <c r="I2872" s="13">
        <f>VLOOKUP($U2872,Pricebook!$A:$D,4,0)</f>
        <v>200</v>
      </c>
      <c r="J2872" s="11">
        <f>G2872*(1-H2872)</f>
        <v>960</v>
      </c>
      <c r="K2872" t="s">
        <v>2116</v>
      </c>
      <c r="L2872" t="s">
        <v>576</v>
      </c>
      <c r="M2872" t="str">
        <f>VLOOKUP($L2872,Companies!$A:$G,7,)</f>
        <v>Clothing/Shoe/Accessory Stores</v>
      </c>
      <c r="N2872" t="str">
        <f>VLOOKUP($L2872,Companies!$A:$G,6,)</f>
        <v>Consumer Services</v>
      </c>
      <c r="O2872" s="6" t="s">
        <v>2117</v>
      </c>
      <c r="P2872" s="6">
        <v>76086</v>
      </c>
      <c r="Q2872" t="s">
        <v>48</v>
      </c>
      <c r="R2872" t="s">
        <v>16</v>
      </c>
      <c r="S2872" s="4">
        <v>40038</v>
      </c>
      <c r="T2872" s="7">
        <f>S2872-E2872</f>
        <v>2</v>
      </c>
      <c r="U2872" t="s">
        <v>14214</v>
      </c>
      <c r="V2872" s="6" t="s">
        <v>14254</v>
      </c>
      <c r="W2872" t="s">
        <v>14269</v>
      </c>
      <c r="X2872" t="s">
        <v>14191</v>
      </c>
      <c r="Y2872" t="str">
        <f>VLOOKUP(R2872,Managers!$A:$B,2,)</f>
        <v>Josh Martinez</v>
      </c>
      <c r="Z2872" s="11">
        <f>VLOOKUP(X2872,HourlyWages!$A:$B,2,0)</f>
        <v>60</v>
      </c>
      <c r="AA2872">
        <v>1</v>
      </c>
    </row>
    <row r="2873" spans="1:27" x14ac:dyDescent="0.3">
      <c r="A2873" t="b">
        <f>COUNTIF($C$1:C2873, C2873)&gt;1</f>
        <v>0</v>
      </c>
      <c r="B2873" t="b">
        <f>VLOOKUP(C2873,Sheet3!$A:$B,2,0) &gt; 1</f>
        <v>0</v>
      </c>
      <c r="C2873">
        <v>2872</v>
      </c>
      <c r="D2873">
        <v>20710</v>
      </c>
      <c r="E2873" s="4">
        <v>40146</v>
      </c>
      <c r="F2873">
        <v>31</v>
      </c>
      <c r="G2873" s="15">
        <f>I2873*F2873</f>
        <v>4650</v>
      </c>
      <c r="H2873" s="9">
        <v>0.1</v>
      </c>
      <c r="I2873" s="13">
        <f>VLOOKUP($U2873,Pricebook!$A:$D,4,0)</f>
        <v>150</v>
      </c>
      <c r="J2873" s="11">
        <f>G2873*(1-H2873)</f>
        <v>4185</v>
      </c>
      <c r="K2873" t="s">
        <v>1097</v>
      </c>
      <c r="L2873" t="s">
        <v>389</v>
      </c>
      <c r="M2873" t="str">
        <f>VLOOKUP($L2873,Companies!$A:$G,7,)</f>
        <v>Catalog/Specialty Distribution</v>
      </c>
      <c r="N2873" t="str">
        <f>VLOOKUP($L2873,Companies!$A:$G,6,)</f>
        <v>Consumer Services</v>
      </c>
      <c r="O2873" s="6" t="s">
        <v>1975</v>
      </c>
      <c r="P2873" s="6">
        <v>11722</v>
      </c>
      <c r="Q2873" t="s">
        <v>60</v>
      </c>
      <c r="R2873" t="s">
        <v>61</v>
      </c>
      <c r="S2873" s="4">
        <v>40147</v>
      </c>
      <c r="T2873" s="7">
        <f>S2873-E2873</f>
        <v>1</v>
      </c>
      <c r="U2873" t="s">
        <v>14211</v>
      </c>
      <c r="V2873" s="6" t="s">
        <v>14251</v>
      </c>
      <c r="W2873" t="s">
        <v>14266</v>
      </c>
      <c r="X2873" t="s">
        <v>14201</v>
      </c>
      <c r="Y2873" t="str">
        <f>VLOOKUP(R2873,Managers!$A:$B,2,)</f>
        <v>Allen Young</v>
      </c>
      <c r="Z2873" s="11">
        <f>VLOOKUP(X2873,HourlyWages!$A:$B,2,0)</f>
        <v>53</v>
      </c>
      <c r="AA2873">
        <v>1</v>
      </c>
    </row>
    <row r="2874" spans="1:27" x14ac:dyDescent="0.3">
      <c r="A2874" t="b">
        <f>COUNTIF($C$1:C2874, C2874)&gt;1</f>
        <v>0</v>
      </c>
      <c r="B2874" t="b">
        <f>VLOOKUP(C2874,Sheet3!$A:$B,2,0) &gt; 1</f>
        <v>0</v>
      </c>
      <c r="C2874">
        <v>2873</v>
      </c>
      <c r="D2874">
        <v>20710</v>
      </c>
      <c r="E2874" s="4">
        <v>40146</v>
      </c>
      <c r="F2874">
        <v>26</v>
      </c>
      <c r="G2874" s="15">
        <f>I2874*F2874</f>
        <v>5200</v>
      </c>
      <c r="H2874" s="9">
        <v>7.0000000000000007E-2</v>
      </c>
      <c r="I2874" s="13">
        <f>VLOOKUP($U2874,Pricebook!$A:$D,4,0)</f>
        <v>200</v>
      </c>
      <c r="J2874" s="11">
        <f>G2874*(1-H2874)</f>
        <v>4836</v>
      </c>
      <c r="K2874" t="s">
        <v>1097</v>
      </c>
      <c r="L2874" t="s">
        <v>389</v>
      </c>
      <c r="M2874" t="str">
        <f>VLOOKUP($L2874,Companies!$A:$G,7,)</f>
        <v>Catalog/Specialty Distribution</v>
      </c>
      <c r="N2874" t="str">
        <f>VLOOKUP($L2874,Companies!$A:$G,6,)</f>
        <v>Consumer Services</v>
      </c>
      <c r="O2874" s="6" t="s">
        <v>1975</v>
      </c>
      <c r="P2874" s="6">
        <v>11722</v>
      </c>
      <c r="Q2874" t="s">
        <v>60</v>
      </c>
      <c r="R2874" t="s">
        <v>61</v>
      </c>
      <c r="S2874" s="4">
        <v>40148</v>
      </c>
      <c r="T2874" s="7">
        <f>S2874-E2874</f>
        <v>2</v>
      </c>
      <c r="U2874" t="s">
        <v>14214</v>
      </c>
      <c r="V2874" s="6" t="s">
        <v>14251</v>
      </c>
      <c r="W2874" t="s">
        <v>14260</v>
      </c>
      <c r="X2874" t="s">
        <v>14201</v>
      </c>
      <c r="Y2874" t="str">
        <f>VLOOKUP(R2874,Managers!$A:$B,2,)</f>
        <v>Allen Young</v>
      </c>
      <c r="Z2874" s="11">
        <f>VLOOKUP(X2874,HourlyWages!$A:$B,2,0)</f>
        <v>53</v>
      </c>
      <c r="AA2874">
        <v>1</v>
      </c>
    </row>
    <row r="2875" spans="1:27" x14ac:dyDescent="0.3">
      <c r="A2875" t="b">
        <f>COUNTIF($C$1:C2875, C2875)&gt;1</f>
        <v>0</v>
      </c>
      <c r="B2875" t="b">
        <f>VLOOKUP(C2875,Sheet3!$A:$B,2,0) &gt; 1</f>
        <v>0</v>
      </c>
      <c r="C2875">
        <v>2874</v>
      </c>
      <c r="D2875">
        <v>20711</v>
      </c>
      <c r="E2875" s="4">
        <v>39832</v>
      </c>
      <c r="F2875">
        <v>5</v>
      </c>
      <c r="G2875" s="15">
        <f>I2875*F2875</f>
        <v>550</v>
      </c>
      <c r="H2875" s="9">
        <v>0.1</v>
      </c>
      <c r="I2875" s="13">
        <f>VLOOKUP($U2875,Pricebook!$A:$D,4,0)</f>
        <v>110</v>
      </c>
      <c r="J2875" s="11">
        <f>G2875*(1-H2875)</f>
        <v>495</v>
      </c>
      <c r="K2875" t="s">
        <v>2118</v>
      </c>
      <c r="L2875" t="s">
        <v>549</v>
      </c>
      <c r="M2875" t="str">
        <f>VLOOKUP($L2875,Companies!$A:$G,7,)</f>
        <v>RETAIL: Building Materials</v>
      </c>
      <c r="N2875" t="str">
        <f>VLOOKUP($L2875,Companies!$A:$G,6,)</f>
        <v>Consumer Services</v>
      </c>
      <c r="O2875" s="6" t="s">
        <v>1766</v>
      </c>
      <c r="P2875" s="6" t="s">
        <v>2119</v>
      </c>
      <c r="Q2875" t="s">
        <v>317</v>
      </c>
      <c r="R2875" t="s">
        <v>61</v>
      </c>
      <c r="S2875" s="4">
        <v>39834</v>
      </c>
      <c r="T2875" s="7">
        <f>S2875-E2875</f>
        <v>2</v>
      </c>
      <c r="U2875" t="s">
        <v>14215</v>
      </c>
      <c r="V2875" s="6" t="s">
        <v>14251</v>
      </c>
      <c r="W2875" t="s">
        <v>14260</v>
      </c>
      <c r="X2875" t="s">
        <v>14194</v>
      </c>
      <c r="Y2875" t="str">
        <f>VLOOKUP(R2875,Managers!$A:$B,2,)</f>
        <v>Allen Young</v>
      </c>
      <c r="Z2875" s="11">
        <f>VLOOKUP(X2875,HourlyWages!$A:$B,2,0)</f>
        <v>71</v>
      </c>
      <c r="AA2875">
        <v>1</v>
      </c>
    </row>
    <row r="2876" spans="1:27" x14ac:dyDescent="0.3">
      <c r="A2876" t="b">
        <f>COUNTIF($C$1:C2876, C2876)&gt;1</f>
        <v>0</v>
      </c>
      <c r="B2876" t="b">
        <f>VLOOKUP(C2876,Sheet3!$A:$B,2,0) &gt; 1</f>
        <v>0</v>
      </c>
      <c r="C2876">
        <v>2875</v>
      </c>
      <c r="D2876">
        <v>20711</v>
      </c>
      <c r="E2876" s="4">
        <v>39832</v>
      </c>
      <c r="F2876">
        <v>18</v>
      </c>
      <c r="G2876" s="15">
        <f>I2876*F2876</f>
        <v>2700</v>
      </c>
      <c r="H2876" s="9">
        <v>0</v>
      </c>
      <c r="I2876" s="13">
        <f>VLOOKUP($U2876,Pricebook!$A:$D,4,0)</f>
        <v>150</v>
      </c>
      <c r="J2876" s="11">
        <f>G2876*(1-H2876)</f>
        <v>2700</v>
      </c>
      <c r="K2876" t="s">
        <v>2118</v>
      </c>
      <c r="L2876" t="s">
        <v>549</v>
      </c>
      <c r="M2876" t="str">
        <f>VLOOKUP($L2876,Companies!$A:$G,7,)</f>
        <v>RETAIL: Building Materials</v>
      </c>
      <c r="N2876" t="str">
        <f>VLOOKUP($L2876,Companies!$A:$G,6,)</f>
        <v>Consumer Services</v>
      </c>
      <c r="O2876" s="6" t="s">
        <v>1031</v>
      </c>
      <c r="P2876" s="6" t="s">
        <v>1032</v>
      </c>
      <c r="Q2876" t="s">
        <v>492</v>
      </c>
      <c r="R2876" t="s">
        <v>61</v>
      </c>
      <c r="S2876" s="4">
        <v>39833</v>
      </c>
      <c r="T2876" s="7">
        <f>S2876-E2876</f>
        <v>1</v>
      </c>
      <c r="U2876" t="s">
        <v>14216</v>
      </c>
      <c r="V2876" s="6" t="s">
        <v>14251</v>
      </c>
      <c r="W2876" t="s">
        <v>14253</v>
      </c>
      <c r="X2876" t="s">
        <v>14199</v>
      </c>
      <c r="Y2876" t="str">
        <f>VLOOKUP(R2876,Managers!$A:$B,2,)</f>
        <v>Allen Young</v>
      </c>
      <c r="Z2876" s="11">
        <f>VLOOKUP(X2876,HourlyWages!$A:$B,2,0)</f>
        <v>68</v>
      </c>
      <c r="AA2876">
        <v>1</v>
      </c>
    </row>
    <row r="2877" spans="1:27" x14ac:dyDescent="0.3">
      <c r="A2877" t="b">
        <f>COUNTIF($C$1:C2877, C2877)&gt;1</f>
        <v>0</v>
      </c>
      <c r="B2877" t="b">
        <f>VLOOKUP(C2877,Sheet3!$A:$B,2,0) &gt; 1</f>
        <v>0</v>
      </c>
      <c r="C2877">
        <v>2876</v>
      </c>
      <c r="D2877">
        <v>20737</v>
      </c>
      <c r="E2877" s="4">
        <v>40902</v>
      </c>
      <c r="F2877">
        <v>10</v>
      </c>
      <c r="G2877" s="15">
        <f>I2877*F2877</f>
        <v>1250</v>
      </c>
      <c r="H2877" s="9">
        <v>0.08</v>
      </c>
      <c r="I2877" s="13">
        <f>VLOOKUP($U2877,Pricebook!$A:$D,4,0)</f>
        <v>125</v>
      </c>
      <c r="J2877" s="11">
        <f>G2877*(1-H2877)</f>
        <v>1150</v>
      </c>
      <c r="K2877" t="s">
        <v>1564</v>
      </c>
      <c r="L2877" t="s">
        <v>276</v>
      </c>
      <c r="M2877" t="str">
        <f>VLOOKUP($L2877,Companies!$A:$G,7,)</f>
        <v>Computer Manufacturing</v>
      </c>
      <c r="N2877" t="str">
        <f>VLOOKUP($L2877,Companies!$A:$G,6,)</f>
        <v>Technology</v>
      </c>
      <c r="O2877" s="6" t="s">
        <v>1423</v>
      </c>
      <c r="P2877" s="6" t="s">
        <v>1424</v>
      </c>
      <c r="Q2877" t="s">
        <v>149</v>
      </c>
      <c r="R2877" t="s">
        <v>61</v>
      </c>
      <c r="S2877" s="4">
        <v>40903</v>
      </c>
      <c r="T2877" s="7">
        <f>S2877-E2877</f>
        <v>1</v>
      </c>
      <c r="U2877" t="s">
        <v>14217</v>
      </c>
      <c r="V2877" s="6" t="s">
        <v>14254</v>
      </c>
      <c r="W2877" t="s">
        <v>14255</v>
      </c>
      <c r="X2877" t="s">
        <v>14188</v>
      </c>
      <c r="Y2877" t="str">
        <f>VLOOKUP(R2877,Managers!$A:$B,2,)</f>
        <v>Allen Young</v>
      </c>
      <c r="Z2877" s="11">
        <f>VLOOKUP(X2877,HourlyWages!$A:$B,2,0)</f>
        <v>52</v>
      </c>
      <c r="AA2877">
        <v>1</v>
      </c>
    </row>
    <row r="2878" spans="1:27" x14ac:dyDescent="0.3">
      <c r="A2878" t="b">
        <f>COUNTIF($C$1:C2878, C2878)&gt;1</f>
        <v>0</v>
      </c>
      <c r="B2878" t="b">
        <f>VLOOKUP(C2878,Sheet3!$A:$B,2,0) &gt; 1</f>
        <v>0</v>
      </c>
      <c r="C2878">
        <v>2877</v>
      </c>
      <c r="D2878">
        <v>20737</v>
      </c>
      <c r="E2878" s="4">
        <v>40902</v>
      </c>
      <c r="F2878">
        <v>15</v>
      </c>
      <c r="G2878" s="15">
        <f>I2878*F2878</f>
        <v>1875</v>
      </c>
      <c r="H2878" s="9">
        <v>0.1</v>
      </c>
      <c r="I2878" s="13">
        <f>VLOOKUP($U2878,Pricebook!$A:$D,4,0)</f>
        <v>125</v>
      </c>
      <c r="J2878" s="11">
        <f>G2878*(1-H2878)</f>
        <v>1687.5</v>
      </c>
      <c r="K2878" t="s">
        <v>1564</v>
      </c>
      <c r="L2878" t="s">
        <v>276</v>
      </c>
      <c r="M2878" t="str">
        <f>VLOOKUP($L2878,Companies!$A:$G,7,)</f>
        <v>Computer Manufacturing</v>
      </c>
      <c r="N2878" t="str">
        <f>VLOOKUP($L2878,Companies!$A:$G,6,)</f>
        <v>Technology</v>
      </c>
      <c r="O2878" s="6" t="s">
        <v>1351</v>
      </c>
      <c r="P2878" s="6" t="s">
        <v>1352</v>
      </c>
      <c r="Q2878" t="s">
        <v>87</v>
      </c>
      <c r="R2878" t="s">
        <v>61</v>
      </c>
      <c r="S2878" s="4">
        <v>40904</v>
      </c>
      <c r="T2878" s="7">
        <f>S2878-E2878</f>
        <v>2</v>
      </c>
      <c r="U2878" t="s">
        <v>14209</v>
      </c>
      <c r="V2878" s="6" t="s">
        <v>14251</v>
      </c>
      <c r="W2878" t="s">
        <v>14252</v>
      </c>
      <c r="X2878" t="s">
        <v>14188</v>
      </c>
      <c r="Y2878" t="str">
        <f>VLOOKUP(R2878,Managers!$A:$B,2,)</f>
        <v>Allen Young</v>
      </c>
      <c r="Z2878" s="11">
        <f>VLOOKUP(X2878,HourlyWages!$A:$B,2,0)</f>
        <v>52</v>
      </c>
      <c r="AA2878">
        <v>1</v>
      </c>
    </row>
    <row r="2879" spans="1:27" x14ac:dyDescent="0.3">
      <c r="A2879" t="b">
        <f>COUNTIF($C$1:C2879, C2879)&gt;1</f>
        <v>0</v>
      </c>
      <c r="B2879" t="b">
        <f>VLOOKUP(C2879,Sheet3!$A:$B,2,0) &gt; 1</f>
        <v>0</v>
      </c>
      <c r="C2879">
        <v>2878</v>
      </c>
      <c r="D2879">
        <v>20741</v>
      </c>
      <c r="E2879" s="4">
        <v>40481</v>
      </c>
      <c r="F2879">
        <v>43</v>
      </c>
      <c r="G2879" s="15">
        <f>I2879*F2879</f>
        <v>5160</v>
      </c>
      <c r="H2879" s="9">
        <v>0.1</v>
      </c>
      <c r="I2879" s="13">
        <f>VLOOKUP($U2879,Pricebook!$A:$D,4,0)</f>
        <v>120</v>
      </c>
      <c r="J2879" s="11">
        <f>G2879*(1-H2879)</f>
        <v>4644</v>
      </c>
      <c r="K2879" t="s">
        <v>477</v>
      </c>
      <c r="L2879" t="s">
        <v>121</v>
      </c>
      <c r="M2879" t="str">
        <f>VLOOKUP($L2879,Companies!$A:$G,7,)</f>
        <v>Consumer Electronics/Video Chains</v>
      </c>
      <c r="N2879" t="str">
        <f>VLOOKUP($L2879,Companies!$A:$G,6,)</f>
        <v>Consumer Services</v>
      </c>
      <c r="O2879" s="6" t="s">
        <v>478</v>
      </c>
      <c r="P2879" s="6">
        <v>84074</v>
      </c>
      <c r="Q2879" t="s">
        <v>201</v>
      </c>
      <c r="R2879" t="s">
        <v>23</v>
      </c>
      <c r="S2879" s="4">
        <v>40488</v>
      </c>
      <c r="T2879" s="7">
        <f>S2879-E2879</f>
        <v>7</v>
      </c>
      <c r="U2879" t="s">
        <v>14212</v>
      </c>
      <c r="V2879" s="6" t="s">
        <v>14257</v>
      </c>
      <c r="W2879" t="s">
        <v>14258</v>
      </c>
      <c r="X2879" t="s">
        <v>14195</v>
      </c>
      <c r="Y2879" t="str">
        <f>VLOOKUP(R2879,Managers!$A:$B,2,)</f>
        <v>Bob Turner</v>
      </c>
      <c r="Z2879" s="11">
        <f>VLOOKUP(X2879,HourlyWages!$A:$B,2,0)</f>
        <v>52</v>
      </c>
      <c r="AA2879">
        <v>1</v>
      </c>
    </row>
    <row r="2880" spans="1:27" x14ac:dyDescent="0.3">
      <c r="A2880" t="b">
        <f>COUNTIF($C$1:C2880, C2880)&gt;1</f>
        <v>0</v>
      </c>
      <c r="B2880" t="b">
        <f>VLOOKUP(C2880,Sheet3!$A:$B,2,0) &gt; 1</f>
        <v>0</v>
      </c>
      <c r="C2880">
        <v>2879</v>
      </c>
      <c r="D2880">
        <v>20743</v>
      </c>
      <c r="E2880" s="4">
        <v>40892</v>
      </c>
      <c r="F2880">
        <v>39</v>
      </c>
      <c r="G2880" s="15">
        <f>I2880*F2880</f>
        <v>4290</v>
      </c>
      <c r="H2880" s="9">
        <v>0</v>
      </c>
      <c r="I2880" s="13">
        <f>VLOOKUP($U2880,Pricebook!$A:$D,4,0)</f>
        <v>110</v>
      </c>
      <c r="J2880" s="11">
        <f>G2880*(1-H2880)</f>
        <v>4290</v>
      </c>
      <c r="K2880" t="s">
        <v>1294</v>
      </c>
      <c r="L2880" t="s">
        <v>64</v>
      </c>
      <c r="M2880" t="str">
        <f>VLOOKUP($L2880,Companies!$A:$G,7,)</f>
        <v>Semiconductors</v>
      </c>
      <c r="N2880" t="str">
        <f>VLOOKUP($L2880,Companies!$A:$G,6,)</f>
        <v>Technology</v>
      </c>
      <c r="O2880" s="6" t="s">
        <v>553</v>
      </c>
      <c r="P2880" s="6" t="s">
        <v>554</v>
      </c>
      <c r="Q2880" t="s">
        <v>197</v>
      </c>
      <c r="R2880" t="s">
        <v>23</v>
      </c>
      <c r="S2880" s="4">
        <v>40893</v>
      </c>
      <c r="T2880" s="7">
        <f>S2880-E2880</f>
        <v>1</v>
      </c>
      <c r="U2880" t="s">
        <v>14215</v>
      </c>
      <c r="V2880" s="6" t="s">
        <v>14251</v>
      </c>
      <c r="W2880" t="s">
        <v>14263</v>
      </c>
      <c r="X2880" t="s">
        <v>14187</v>
      </c>
      <c r="Y2880" t="str">
        <f>VLOOKUP(R2880,Managers!$A:$B,2,)</f>
        <v>Bob Turner</v>
      </c>
      <c r="Z2880" s="11">
        <f>VLOOKUP(X2880,HourlyWages!$A:$B,2,0)</f>
        <v>45</v>
      </c>
      <c r="AA2880">
        <v>1</v>
      </c>
    </row>
    <row r="2881" spans="1:27" x14ac:dyDescent="0.3">
      <c r="A2881" t="b">
        <f>COUNTIF($C$1:C2881, C2881)&gt;1</f>
        <v>0</v>
      </c>
      <c r="B2881" t="b">
        <f>VLOOKUP(C2881,Sheet3!$A:$B,2,0) &gt; 1</f>
        <v>0</v>
      </c>
      <c r="C2881">
        <v>2880</v>
      </c>
      <c r="D2881">
        <v>20773</v>
      </c>
      <c r="E2881" s="4">
        <v>39877</v>
      </c>
      <c r="F2881">
        <v>44</v>
      </c>
      <c r="G2881" s="15">
        <f>I2881*F2881</f>
        <v>7040</v>
      </c>
      <c r="H2881" s="9">
        <v>0.08</v>
      </c>
      <c r="I2881" s="13">
        <f>VLOOKUP($U2881,Pricebook!$A:$D,4,0)</f>
        <v>160</v>
      </c>
      <c r="J2881" s="11">
        <f>G2881*(1-H2881)</f>
        <v>6476.8</v>
      </c>
      <c r="K2881" t="s">
        <v>884</v>
      </c>
      <c r="L2881" t="s">
        <v>621</v>
      </c>
      <c r="M2881" t="str">
        <f>VLOOKUP($L2881,Companies!$A:$G,7,)</f>
        <v>Semiconductors</v>
      </c>
      <c r="N2881" t="str">
        <f>VLOOKUP($L2881,Companies!$A:$G,6,)</f>
        <v>Technology</v>
      </c>
      <c r="O2881" s="6" t="s">
        <v>2120</v>
      </c>
      <c r="P2881" s="6">
        <v>72022</v>
      </c>
      <c r="Q2881" t="s">
        <v>66</v>
      </c>
      <c r="R2881" t="s">
        <v>34</v>
      </c>
      <c r="S2881" s="4">
        <v>39878</v>
      </c>
      <c r="T2881" s="7">
        <f>S2881-E2881</f>
        <v>1</v>
      </c>
      <c r="U2881" t="s">
        <v>14218</v>
      </c>
      <c r="V2881" s="6" t="s">
        <v>14257</v>
      </c>
      <c r="W2881" t="s">
        <v>14258</v>
      </c>
      <c r="X2881" t="s">
        <v>14202</v>
      </c>
      <c r="Y2881" t="str">
        <f>VLOOKUP(R2881,Managers!$A:$B,2,)</f>
        <v>Frank Mitchell</v>
      </c>
      <c r="Z2881" s="11">
        <f>VLOOKUP(X2881,HourlyWages!$A:$B,2,0)</f>
        <v>71</v>
      </c>
      <c r="AA2881">
        <v>1</v>
      </c>
    </row>
    <row r="2882" spans="1:27" x14ac:dyDescent="0.3">
      <c r="A2882" t="b">
        <f>COUNTIF($C$1:C2882, C2882)&gt;1</f>
        <v>0</v>
      </c>
      <c r="B2882" t="b">
        <f>VLOOKUP(C2882,Sheet3!$A:$B,2,0) &gt; 1</f>
        <v>0</v>
      </c>
      <c r="C2882">
        <v>2881</v>
      </c>
      <c r="D2882">
        <v>20804</v>
      </c>
      <c r="E2882" s="4">
        <v>40873</v>
      </c>
      <c r="F2882">
        <v>13</v>
      </c>
      <c r="G2882" s="15">
        <f>I2882*F2882</f>
        <v>1950</v>
      </c>
      <c r="H2882" s="9">
        <v>0.08</v>
      </c>
      <c r="I2882" s="13">
        <f>VLOOKUP($U2882,Pricebook!$A:$D,4,0)</f>
        <v>150</v>
      </c>
      <c r="J2882" s="11">
        <f>G2882*(1-H2882)</f>
        <v>1794</v>
      </c>
      <c r="K2882" t="s">
        <v>1107</v>
      </c>
      <c r="L2882" t="s">
        <v>84</v>
      </c>
      <c r="M2882" t="str">
        <f>VLOOKUP($L2882,Companies!$A:$G,7,)</f>
        <v>Packaged Foods</v>
      </c>
      <c r="N2882" t="str">
        <f>VLOOKUP($L2882,Companies!$A:$G,6,)</f>
        <v>Consumer Non-Durables</v>
      </c>
      <c r="O2882" s="6" t="s">
        <v>2111</v>
      </c>
      <c r="P2882" s="6">
        <v>54901</v>
      </c>
      <c r="Q2882" t="s">
        <v>95</v>
      </c>
      <c r="R2882" t="s">
        <v>16</v>
      </c>
      <c r="S2882" s="4">
        <v>40880</v>
      </c>
      <c r="T2882" s="7">
        <f>S2882-E2882</f>
        <v>7</v>
      </c>
      <c r="U2882" t="s">
        <v>14216</v>
      </c>
      <c r="V2882" s="6" t="s">
        <v>14254</v>
      </c>
      <c r="W2882" t="s">
        <v>14265</v>
      </c>
      <c r="X2882" t="s">
        <v>14185</v>
      </c>
      <c r="Y2882" t="str">
        <f>VLOOKUP(R2882,Managers!$A:$B,2,)</f>
        <v>Josh Martinez</v>
      </c>
      <c r="Z2882" s="11">
        <f>VLOOKUP(X2882,HourlyWages!$A:$B,2,0)</f>
        <v>70</v>
      </c>
      <c r="AA2882">
        <v>1</v>
      </c>
    </row>
    <row r="2883" spans="1:27" x14ac:dyDescent="0.3">
      <c r="A2883" t="b">
        <f>COUNTIF($C$1:C2883, C2883)&gt;1</f>
        <v>0</v>
      </c>
      <c r="B2883" t="b">
        <f>VLOOKUP(C2883,Sheet3!$A:$B,2,0) &gt; 1</f>
        <v>0</v>
      </c>
      <c r="C2883">
        <v>2882</v>
      </c>
      <c r="D2883">
        <v>20805</v>
      </c>
      <c r="E2883" s="4">
        <v>40553</v>
      </c>
      <c r="F2883">
        <v>12</v>
      </c>
      <c r="G2883" s="15">
        <f>I2883*F2883</f>
        <v>1920</v>
      </c>
      <c r="H2883" s="9">
        <v>0.06</v>
      </c>
      <c r="I2883" s="13">
        <f>VLOOKUP($U2883,Pricebook!$A:$D,4,0)</f>
        <v>160</v>
      </c>
      <c r="J2883" s="11">
        <f>G2883*(1-H2883)</f>
        <v>1804.8</v>
      </c>
      <c r="K2883" t="s">
        <v>612</v>
      </c>
      <c r="L2883" t="s">
        <v>99</v>
      </c>
      <c r="M2883" t="str">
        <f>VLOOKUP($L2883,Companies!$A:$G,7,)</f>
        <v>Television Services</v>
      </c>
      <c r="N2883" t="str">
        <f>VLOOKUP($L2883,Companies!$A:$G,6,)</f>
        <v>Consumer Services</v>
      </c>
      <c r="O2883" s="6" t="s">
        <v>1533</v>
      </c>
      <c r="P2883" s="6">
        <v>58103</v>
      </c>
      <c r="Q2883" t="s">
        <v>339</v>
      </c>
      <c r="R2883" t="s">
        <v>16</v>
      </c>
      <c r="S2883" s="4">
        <v>40556</v>
      </c>
      <c r="T2883" s="7">
        <f>S2883-E2883</f>
        <v>3</v>
      </c>
      <c r="U2883" t="s">
        <v>14218</v>
      </c>
      <c r="V2883" s="6" t="s">
        <v>14251</v>
      </c>
      <c r="W2883" t="s">
        <v>14260</v>
      </c>
      <c r="X2883" t="s">
        <v>14192</v>
      </c>
      <c r="Y2883" t="str">
        <f>VLOOKUP(R2883,Managers!$A:$B,2,)</f>
        <v>Josh Martinez</v>
      </c>
      <c r="Z2883" s="11">
        <f>VLOOKUP(X2883,HourlyWages!$A:$B,2,0)</f>
        <v>75</v>
      </c>
      <c r="AA2883">
        <v>1</v>
      </c>
    </row>
    <row r="2884" spans="1:27" x14ac:dyDescent="0.3">
      <c r="A2884" t="b">
        <f>COUNTIF($C$1:C2884, C2884)&gt;1</f>
        <v>0</v>
      </c>
      <c r="B2884" t="b">
        <f>VLOOKUP(C2884,Sheet3!$A:$B,2,0) &gt; 1</f>
        <v>0</v>
      </c>
      <c r="C2884">
        <v>2883</v>
      </c>
      <c r="D2884">
        <v>20805</v>
      </c>
      <c r="E2884" s="4">
        <v>40553</v>
      </c>
      <c r="F2884">
        <v>35</v>
      </c>
      <c r="G2884" s="15">
        <f>I2884*F2884</f>
        <v>4375</v>
      </c>
      <c r="H2884" s="9">
        <v>0.08</v>
      </c>
      <c r="I2884" s="13">
        <f>VLOOKUP($U2884,Pricebook!$A:$D,4,0)</f>
        <v>125</v>
      </c>
      <c r="J2884" s="11">
        <f>G2884*(1-H2884)</f>
        <v>4025</v>
      </c>
      <c r="K2884" t="s">
        <v>612</v>
      </c>
      <c r="L2884" t="s">
        <v>99</v>
      </c>
      <c r="M2884" t="str">
        <f>VLOOKUP($L2884,Companies!$A:$G,7,)</f>
        <v>Television Services</v>
      </c>
      <c r="N2884" t="str">
        <f>VLOOKUP($L2884,Companies!$A:$G,6,)</f>
        <v>Consumer Services</v>
      </c>
      <c r="O2884" s="6" t="s">
        <v>1533</v>
      </c>
      <c r="P2884" s="6">
        <v>58103</v>
      </c>
      <c r="Q2884" t="s">
        <v>339</v>
      </c>
      <c r="R2884" t="s">
        <v>16</v>
      </c>
      <c r="S2884" s="4">
        <v>40555</v>
      </c>
      <c r="T2884" s="7">
        <f>S2884-E2884</f>
        <v>2</v>
      </c>
      <c r="U2884" t="s">
        <v>14208</v>
      </c>
      <c r="V2884" s="6" t="s">
        <v>14257</v>
      </c>
      <c r="W2884" t="s">
        <v>14258</v>
      </c>
      <c r="X2884" t="s">
        <v>14186</v>
      </c>
      <c r="Y2884" t="str">
        <f>VLOOKUP(R2884,Managers!$A:$B,2,)</f>
        <v>Josh Martinez</v>
      </c>
      <c r="Z2884" s="11">
        <f>VLOOKUP(X2884,HourlyWages!$A:$B,2,0)</f>
        <v>67</v>
      </c>
      <c r="AA2884">
        <v>1</v>
      </c>
    </row>
    <row r="2885" spans="1:27" x14ac:dyDescent="0.3">
      <c r="A2885" t="b">
        <f>COUNTIF($C$1:C2885, C2885)&gt;1</f>
        <v>0</v>
      </c>
      <c r="B2885" t="b">
        <f>VLOOKUP(C2885,Sheet3!$A:$B,2,0) &gt; 1</f>
        <v>0</v>
      </c>
      <c r="C2885">
        <v>2884</v>
      </c>
      <c r="D2885">
        <v>20805</v>
      </c>
      <c r="E2885" s="4">
        <v>40553</v>
      </c>
      <c r="F2885">
        <v>3</v>
      </c>
      <c r="G2885" s="15">
        <f>I2885*F2885</f>
        <v>330</v>
      </c>
      <c r="H2885" s="9">
        <v>0.06</v>
      </c>
      <c r="I2885" s="13">
        <f>VLOOKUP($U2885,Pricebook!$A:$D,4,0)</f>
        <v>110</v>
      </c>
      <c r="J2885" s="11">
        <f>G2885*(1-H2885)</f>
        <v>310.2</v>
      </c>
      <c r="K2885" t="s">
        <v>612</v>
      </c>
      <c r="L2885" t="s">
        <v>99</v>
      </c>
      <c r="M2885" t="str">
        <f>VLOOKUP($L2885,Companies!$A:$G,7,)</f>
        <v>Television Services</v>
      </c>
      <c r="N2885" t="str">
        <f>VLOOKUP($L2885,Companies!$A:$G,6,)</f>
        <v>Consumer Services</v>
      </c>
      <c r="O2885" s="6" t="s">
        <v>1533</v>
      </c>
      <c r="P2885" s="6">
        <v>58103</v>
      </c>
      <c r="Q2885" t="s">
        <v>339</v>
      </c>
      <c r="R2885" t="s">
        <v>16</v>
      </c>
      <c r="S2885" s="4">
        <v>40554</v>
      </c>
      <c r="T2885" s="7">
        <f>S2885-E2885</f>
        <v>1</v>
      </c>
      <c r="U2885" t="s">
        <v>14215</v>
      </c>
      <c r="V2885" s="6" t="s">
        <v>14257</v>
      </c>
      <c r="W2885" t="s">
        <v>14264</v>
      </c>
      <c r="X2885" t="s">
        <v>14192</v>
      </c>
      <c r="Y2885" t="str">
        <f>VLOOKUP(R2885,Managers!$A:$B,2,)</f>
        <v>Josh Martinez</v>
      </c>
      <c r="Z2885" s="11">
        <f>VLOOKUP(X2885,HourlyWages!$A:$B,2,0)</f>
        <v>75</v>
      </c>
      <c r="AA2885">
        <v>1</v>
      </c>
    </row>
    <row r="2886" spans="1:27" x14ac:dyDescent="0.3">
      <c r="A2886" t="b">
        <f>COUNTIF($C$1:C2886, C2886)&gt;1</f>
        <v>0</v>
      </c>
      <c r="B2886" t="b">
        <f>VLOOKUP(C2886,Sheet3!$A:$B,2,0) &gt; 1</f>
        <v>0</v>
      </c>
      <c r="C2886">
        <v>2885</v>
      </c>
      <c r="D2886">
        <v>20805</v>
      </c>
      <c r="E2886" s="4">
        <v>40553</v>
      </c>
      <c r="F2886">
        <v>12</v>
      </c>
      <c r="G2886" s="15">
        <f>I2886*F2886</f>
        <v>1440</v>
      </c>
      <c r="H2886" s="9">
        <v>0.1</v>
      </c>
      <c r="I2886" s="13">
        <f>VLOOKUP($U2886,Pricebook!$A:$D,4,0)</f>
        <v>120</v>
      </c>
      <c r="J2886" s="11">
        <f>G2886*(1-H2886)</f>
        <v>1296</v>
      </c>
      <c r="K2886" t="s">
        <v>612</v>
      </c>
      <c r="L2886" t="s">
        <v>99</v>
      </c>
      <c r="M2886" t="str">
        <f>VLOOKUP($L2886,Companies!$A:$G,7,)</f>
        <v>Television Services</v>
      </c>
      <c r="N2886" t="str">
        <f>VLOOKUP($L2886,Companies!$A:$G,6,)</f>
        <v>Consumer Services</v>
      </c>
      <c r="O2886" s="6" t="s">
        <v>1533</v>
      </c>
      <c r="P2886" s="6">
        <v>58103</v>
      </c>
      <c r="Q2886" t="s">
        <v>339</v>
      </c>
      <c r="R2886" t="s">
        <v>16</v>
      </c>
      <c r="S2886" s="4">
        <v>40554</v>
      </c>
      <c r="T2886" s="7">
        <f>S2886-E2886</f>
        <v>1</v>
      </c>
      <c r="U2886" t="s">
        <v>14212</v>
      </c>
      <c r="V2886" s="6" t="s">
        <v>14257</v>
      </c>
      <c r="W2886" t="s">
        <v>14259</v>
      </c>
      <c r="X2886" t="s">
        <v>14187</v>
      </c>
      <c r="Y2886" t="str">
        <f>VLOOKUP(R2886,Managers!$A:$B,2,)</f>
        <v>Josh Martinez</v>
      </c>
      <c r="Z2886" s="11">
        <f>VLOOKUP(X2886,HourlyWages!$A:$B,2,0)</f>
        <v>45</v>
      </c>
      <c r="AA2886">
        <v>1</v>
      </c>
    </row>
    <row r="2887" spans="1:27" x14ac:dyDescent="0.3">
      <c r="A2887" t="b">
        <f>COUNTIF($C$1:C2887, C2887)&gt;1</f>
        <v>0</v>
      </c>
      <c r="B2887" t="b">
        <f>VLOOKUP(C2887,Sheet3!$A:$B,2,0) &gt; 1</f>
        <v>0</v>
      </c>
      <c r="C2887">
        <v>2886</v>
      </c>
      <c r="D2887">
        <v>20807</v>
      </c>
      <c r="E2887" s="4">
        <v>41111</v>
      </c>
      <c r="F2887">
        <v>16</v>
      </c>
      <c r="G2887" s="15">
        <f>I2887*F2887</f>
        <v>2400</v>
      </c>
      <c r="H2887" s="9">
        <v>0.1</v>
      </c>
      <c r="I2887" s="13">
        <f>VLOOKUP($U2887,Pricebook!$A:$D,4,0)</f>
        <v>150</v>
      </c>
      <c r="J2887" s="11">
        <f>G2887*(1-H2887)</f>
        <v>2160</v>
      </c>
      <c r="K2887" t="s">
        <v>102</v>
      </c>
      <c r="L2887" t="s">
        <v>103</v>
      </c>
      <c r="M2887" t="str">
        <f>VLOOKUP($L2887,Companies!$A:$G,7,)</f>
        <v>Computer Software: Programming, Data Processing</v>
      </c>
      <c r="N2887" t="str">
        <f>VLOOKUP($L2887,Companies!$A:$G,6,)</f>
        <v>Technology</v>
      </c>
      <c r="O2887" s="6" t="s">
        <v>104</v>
      </c>
      <c r="P2887" s="6" t="s">
        <v>105</v>
      </c>
      <c r="Q2887" t="s">
        <v>60</v>
      </c>
      <c r="R2887" t="s">
        <v>61</v>
      </c>
      <c r="S2887" s="4">
        <v>41112</v>
      </c>
      <c r="T2887" s="7">
        <f>S2887-E2887</f>
        <v>1</v>
      </c>
      <c r="U2887" t="s">
        <v>14210</v>
      </c>
      <c r="V2887" s="6" t="s">
        <v>14257</v>
      </c>
      <c r="W2887" t="s">
        <v>14270</v>
      </c>
      <c r="X2887" t="s">
        <v>14200</v>
      </c>
      <c r="Y2887" t="str">
        <f>VLOOKUP(R2887,Managers!$A:$B,2,)</f>
        <v>Allen Young</v>
      </c>
      <c r="Z2887" s="11">
        <f>VLOOKUP(X2887,HourlyWages!$A:$B,2,0)</f>
        <v>59</v>
      </c>
      <c r="AA2887">
        <v>1</v>
      </c>
    </row>
    <row r="2888" spans="1:27" x14ac:dyDescent="0.3">
      <c r="A2888" t="b">
        <f>COUNTIF($C$1:C2888, C2888)&gt;1</f>
        <v>0</v>
      </c>
      <c r="B2888" t="b">
        <f>VLOOKUP(C2888,Sheet3!$A:$B,2,0) &gt; 1</f>
        <v>0</v>
      </c>
      <c r="C2888">
        <v>2887</v>
      </c>
      <c r="D2888">
        <v>20807</v>
      </c>
      <c r="E2888" s="4">
        <v>41111</v>
      </c>
      <c r="F2888">
        <v>39</v>
      </c>
      <c r="G2888" s="15">
        <f>I2888*F2888</f>
        <v>4875</v>
      </c>
      <c r="H2888" s="9">
        <v>0.08</v>
      </c>
      <c r="I2888" s="13">
        <f>VLOOKUP($U2888,Pricebook!$A:$D,4,0)</f>
        <v>125</v>
      </c>
      <c r="J2888" s="11">
        <f>G2888*(1-H2888)</f>
        <v>4485</v>
      </c>
      <c r="K2888" t="s">
        <v>102</v>
      </c>
      <c r="L2888" t="s">
        <v>103</v>
      </c>
      <c r="M2888" t="str">
        <f>VLOOKUP($L2888,Companies!$A:$G,7,)</f>
        <v>Computer Software: Programming, Data Processing</v>
      </c>
      <c r="N2888" t="str">
        <f>VLOOKUP($L2888,Companies!$A:$G,6,)</f>
        <v>Technology</v>
      </c>
      <c r="O2888" s="6" t="s">
        <v>595</v>
      </c>
      <c r="P2888" s="6">
        <v>48187</v>
      </c>
      <c r="Q2888" t="s">
        <v>172</v>
      </c>
      <c r="R2888" t="s">
        <v>16</v>
      </c>
      <c r="S2888" s="4">
        <v>41113</v>
      </c>
      <c r="T2888" s="7">
        <f>S2888-E2888</f>
        <v>2</v>
      </c>
      <c r="U2888" t="s">
        <v>14221</v>
      </c>
      <c r="V2888" s="6" t="s">
        <v>14257</v>
      </c>
      <c r="W2888" t="s">
        <v>14258</v>
      </c>
      <c r="X2888" t="s">
        <v>14198</v>
      </c>
      <c r="Y2888" t="str">
        <f>VLOOKUP(R2888,Managers!$A:$B,2,)</f>
        <v>Josh Martinez</v>
      </c>
      <c r="Z2888" s="11">
        <f>VLOOKUP(X2888,HourlyWages!$A:$B,2,0)</f>
        <v>51</v>
      </c>
      <c r="AA2888">
        <v>1</v>
      </c>
    </row>
    <row r="2889" spans="1:27" x14ac:dyDescent="0.3">
      <c r="A2889" t="b">
        <f>COUNTIF($C$1:C2889, C2889)&gt;1</f>
        <v>0</v>
      </c>
      <c r="B2889" t="b">
        <f>VLOOKUP(C2889,Sheet3!$A:$B,2,0) &gt; 1</f>
        <v>0</v>
      </c>
      <c r="C2889">
        <v>2888</v>
      </c>
      <c r="D2889">
        <v>20832</v>
      </c>
      <c r="E2889" s="4">
        <v>40389</v>
      </c>
      <c r="F2889">
        <v>47</v>
      </c>
      <c r="G2889" s="15">
        <f>I2889*F2889</f>
        <v>7520</v>
      </c>
      <c r="H2889" s="9">
        <v>0.06</v>
      </c>
      <c r="I2889" s="13">
        <f>VLOOKUP($U2889,Pricebook!$A:$D,4,0)</f>
        <v>160</v>
      </c>
      <c r="J2889" s="11">
        <f>G2889*(1-H2889)</f>
        <v>7068.7999999999993</v>
      </c>
      <c r="K2889" t="s">
        <v>333</v>
      </c>
      <c r="L2889" t="s">
        <v>108</v>
      </c>
      <c r="M2889" t="str">
        <f>VLOOKUP($L2889,Companies!$A:$G,7,)</f>
        <v>Broadcasting</v>
      </c>
      <c r="N2889" t="str">
        <f>VLOOKUP($L2889,Companies!$A:$G,6,)</f>
        <v>Consumer Services</v>
      </c>
      <c r="O2889" s="6" t="s">
        <v>1371</v>
      </c>
      <c r="P2889" s="6">
        <v>40422</v>
      </c>
      <c r="Q2889" t="s">
        <v>254</v>
      </c>
      <c r="R2889" t="s">
        <v>34</v>
      </c>
      <c r="S2889" s="4">
        <v>40389</v>
      </c>
      <c r="T2889" s="7">
        <f>S2889-E2889</f>
        <v>0</v>
      </c>
      <c r="U2889" t="s">
        <v>14218</v>
      </c>
      <c r="V2889" s="6" t="s">
        <v>14251</v>
      </c>
      <c r="W2889" t="s">
        <v>14252</v>
      </c>
      <c r="X2889" t="s">
        <v>14188</v>
      </c>
      <c r="Y2889" t="str">
        <f>VLOOKUP(R2889,Managers!$A:$B,2,)</f>
        <v>Frank Mitchell</v>
      </c>
      <c r="Z2889" s="11">
        <f>VLOOKUP(X2889,HourlyWages!$A:$B,2,0)</f>
        <v>52</v>
      </c>
      <c r="AA2889">
        <v>1</v>
      </c>
    </row>
    <row r="2890" spans="1:27" x14ac:dyDescent="0.3">
      <c r="A2890" t="b">
        <f>COUNTIF($C$1:C2890, C2890)&gt;1</f>
        <v>0</v>
      </c>
      <c r="B2890" t="b">
        <f>VLOOKUP(C2890,Sheet3!$A:$B,2,0) &gt; 1</f>
        <v>0</v>
      </c>
      <c r="C2890">
        <v>2889</v>
      </c>
      <c r="D2890">
        <v>20832</v>
      </c>
      <c r="E2890" s="4">
        <v>40389</v>
      </c>
      <c r="F2890">
        <v>39</v>
      </c>
      <c r="G2890" s="15">
        <f>I2890*F2890</f>
        <v>4680</v>
      </c>
      <c r="H2890" s="9">
        <v>0.08</v>
      </c>
      <c r="I2890" s="13">
        <f>VLOOKUP($U2890,Pricebook!$A:$D,4,0)</f>
        <v>120</v>
      </c>
      <c r="J2890" s="11">
        <f>G2890*(1-H2890)</f>
        <v>4305.6000000000004</v>
      </c>
      <c r="K2890" t="s">
        <v>333</v>
      </c>
      <c r="L2890" t="s">
        <v>108</v>
      </c>
      <c r="M2890" t="str">
        <f>VLOOKUP($L2890,Companies!$A:$G,7,)</f>
        <v>Broadcasting</v>
      </c>
      <c r="N2890" t="str">
        <f>VLOOKUP($L2890,Companies!$A:$G,6,)</f>
        <v>Consumer Services</v>
      </c>
      <c r="O2890" s="6" t="s">
        <v>1371</v>
      </c>
      <c r="P2890" s="6">
        <v>40422</v>
      </c>
      <c r="Q2890" t="s">
        <v>254</v>
      </c>
      <c r="R2890" t="s">
        <v>34</v>
      </c>
      <c r="S2890" s="4">
        <v>40391</v>
      </c>
      <c r="T2890" s="7">
        <f>S2890-E2890</f>
        <v>2</v>
      </c>
      <c r="U2890" t="s">
        <v>14212</v>
      </c>
      <c r="V2890" s="6" t="s">
        <v>14257</v>
      </c>
      <c r="W2890" t="s">
        <v>14258</v>
      </c>
      <c r="X2890" t="s">
        <v>14188</v>
      </c>
      <c r="Y2890" t="str">
        <f>VLOOKUP(R2890,Managers!$A:$B,2,)</f>
        <v>Frank Mitchell</v>
      </c>
      <c r="Z2890" s="11">
        <f>VLOOKUP(X2890,HourlyWages!$A:$B,2,0)</f>
        <v>52</v>
      </c>
      <c r="AA2890">
        <v>1</v>
      </c>
    </row>
    <row r="2891" spans="1:27" x14ac:dyDescent="0.3">
      <c r="A2891" t="b">
        <f>COUNTIF($C$1:C2891, C2891)&gt;1</f>
        <v>0</v>
      </c>
      <c r="B2891" t="b">
        <f>VLOOKUP(C2891,Sheet3!$A:$B,2,0) &gt; 1</f>
        <v>0</v>
      </c>
      <c r="C2891">
        <v>2890</v>
      </c>
      <c r="D2891">
        <v>20838</v>
      </c>
      <c r="E2891" s="4">
        <v>39913</v>
      </c>
      <c r="F2891">
        <v>5</v>
      </c>
      <c r="G2891" s="15">
        <f>I2891*F2891</f>
        <v>600</v>
      </c>
      <c r="H2891" s="9">
        <v>0.05</v>
      </c>
      <c r="I2891" s="13">
        <f>VLOOKUP($U2891,Pricebook!$A:$D,4,0)</f>
        <v>120</v>
      </c>
      <c r="J2891" s="11">
        <f>G2891*(1-H2891)</f>
        <v>570</v>
      </c>
      <c r="K2891" t="s">
        <v>500</v>
      </c>
      <c r="L2891" t="s">
        <v>360</v>
      </c>
      <c r="M2891" t="str">
        <f>VLOOKUP($L2891,Companies!$A:$G,7,)</f>
        <v>Semiconductors</v>
      </c>
      <c r="N2891" t="str">
        <f>VLOOKUP($L2891,Companies!$A:$G,6,)</f>
        <v>Technology</v>
      </c>
      <c r="O2891" s="6" t="s">
        <v>984</v>
      </c>
      <c r="P2891" s="6">
        <v>48237</v>
      </c>
      <c r="Q2891" t="s">
        <v>172</v>
      </c>
      <c r="R2891" t="s">
        <v>16</v>
      </c>
      <c r="S2891" s="4">
        <v>39914</v>
      </c>
      <c r="T2891" s="7">
        <f>S2891-E2891</f>
        <v>1</v>
      </c>
      <c r="U2891" t="s">
        <v>14212</v>
      </c>
      <c r="V2891" s="6" t="s">
        <v>14251</v>
      </c>
      <c r="W2891" t="s">
        <v>14260</v>
      </c>
      <c r="X2891" t="s">
        <v>14186</v>
      </c>
      <c r="Y2891" t="str">
        <f>VLOOKUP(R2891,Managers!$A:$B,2,)</f>
        <v>Josh Martinez</v>
      </c>
      <c r="Z2891" s="11">
        <f>VLOOKUP(X2891,HourlyWages!$A:$B,2,0)</f>
        <v>67</v>
      </c>
      <c r="AA2891">
        <v>1</v>
      </c>
    </row>
    <row r="2892" spans="1:27" x14ac:dyDescent="0.3">
      <c r="A2892" t="b">
        <f>COUNTIF($C$1:C2892, C2892)&gt;1</f>
        <v>0</v>
      </c>
      <c r="B2892" t="b">
        <f>VLOOKUP(C2892,Sheet3!$A:$B,2,0) &gt; 1</f>
        <v>0</v>
      </c>
      <c r="C2892">
        <v>2891</v>
      </c>
      <c r="D2892">
        <v>20838</v>
      </c>
      <c r="E2892" s="4">
        <v>39913</v>
      </c>
      <c r="F2892">
        <v>21</v>
      </c>
      <c r="G2892" s="15">
        <f>I2892*F2892</f>
        <v>2940</v>
      </c>
      <c r="H2892" s="9">
        <v>0.03</v>
      </c>
      <c r="I2892" s="13">
        <f>VLOOKUP($U2892,Pricebook!$A:$D,4,0)</f>
        <v>140</v>
      </c>
      <c r="J2892" s="11">
        <f>G2892*(1-H2892)</f>
        <v>2851.7999999999997</v>
      </c>
      <c r="K2892" t="s">
        <v>500</v>
      </c>
      <c r="L2892" t="s">
        <v>360</v>
      </c>
      <c r="M2892" t="str">
        <f>VLOOKUP($L2892,Companies!$A:$G,7,)</f>
        <v>Semiconductors</v>
      </c>
      <c r="N2892" t="str">
        <f>VLOOKUP($L2892,Companies!$A:$G,6,)</f>
        <v>Technology</v>
      </c>
      <c r="O2892" s="6" t="s">
        <v>984</v>
      </c>
      <c r="P2892" s="6">
        <v>48237</v>
      </c>
      <c r="Q2892" t="s">
        <v>172</v>
      </c>
      <c r="R2892" t="s">
        <v>16</v>
      </c>
      <c r="S2892" s="4">
        <v>39914</v>
      </c>
      <c r="T2892" s="7">
        <f>S2892-E2892</f>
        <v>1</v>
      </c>
      <c r="U2892" t="s">
        <v>14207</v>
      </c>
      <c r="V2892" s="6" t="s">
        <v>14257</v>
      </c>
      <c r="W2892" t="s">
        <v>14259</v>
      </c>
      <c r="X2892" t="s">
        <v>14191</v>
      </c>
      <c r="Y2892" t="str">
        <f>VLOOKUP(R2892,Managers!$A:$B,2,)</f>
        <v>Josh Martinez</v>
      </c>
      <c r="Z2892" s="11">
        <f>VLOOKUP(X2892,HourlyWages!$A:$B,2,0)</f>
        <v>60</v>
      </c>
      <c r="AA2892">
        <v>1</v>
      </c>
    </row>
    <row r="2893" spans="1:27" x14ac:dyDescent="0.3">
      <c r="A2893" t="b">
        <f>COUNTIF($C$1:C2893, C2893)&gt;1</f>
        <v>0</v>
      </c>
      <c r="B2893" t="b">
        <f>VLOOKUP(C2893,Sheet3!$A:$B,2,0) &gt; 1</f>
        <v>0</v>
      </c>
      <c r="C2893">
        <v>2892</v>
      </c>
      <c r="D2893">
        <v>20864</v>
      </c>
      <c r="E2893" s="4">
        <v>40883</v>
      </c>
      <c r="F2893">
        <v>19</v>
      </c>
      <c r="G2893" s="15">
        <f>I2893*F2893</f>
        <v>2375</v>
      </c>
      <c r="H2893" s="9">
        <v>0.06</v>
      </c>
      <c r="I2893" s="13">
        <f>VLOOKUP($U2893,Pricebook!$A:$D,4,0)</f>
        <v>125</v>
      </c>
      <c r="J2893" s="11">
        <f>G2893*(1-H2893)</f>
        <v>2232.5</v>
      </c>
      <c r="K2893" t="s">
        <v>1518</v>
      </c>
      <c r="L2893" t="s">
        <v>594</v>
      </c>
      <c r="M2893" t="str">
        <f>VLOOKUP($L2893,Companies!$A:$G,7,)</f>
        <v>Semiconductors</v>
      </c>
      <c r="N2893" t="str">
        <f>VLOOKUP($L2893,Companies!$A:$G,6,)</f>
        <v>Technology</v>
      </c>
      <c r="O2893" s="6" t="s">
        <v>2063</v>
      </c>
      <c r="P2893" s="6">
        <v>85351</v>
      </c>
      <c r="Q2893" t="s">
        <v>70</v>
      </c>
      <c r="R2893" t="s">
        <v>23</v>
      </c>
      <c r="S2893" s="4">
        <v>40885</v>
      </c>
      <c r="T2893" s="7">
        <f>S2893-E2893</f>
        <v>2</v>
      </c>
      <c r="U2893" t="s">
        <v>14208</v>
      </c>
      <c r="V2893" s="6" t="s">
        <v>14254</v>
      </c>
      <c r="W2893" t="s">
        <v>14255</v>
      </c>
      <c r="X2893" t="s">
        <v>14196</v>
      </c>
      <c r="Y2893" t="str">
        <f>VLOOKUP(R2893,Managers!$A:$B,2,)</f>
        <v>Bob Turner</v>
      </c>
      <c r="Z2893" s="11">
        <f>VLOOKUP(X2893,HourlyWages!$A:$B,2,0)</f>
        <v>58</v>
      </c>
      <c r="AA2893">
        <v>1</v>
      </c>
    </row>
    <row r="2894" spans="1:27" x14ac:dyDescent="0.3">
      <c r="A2894" t="b">
        <f>COUNTIF($C$1:C2894, C2894)&gt;1</f>
        <v>0</v>
      </c>
      <c r="B2894" t="b">
        <f>VLOOKUP(C2894,Sheet3!$A:$B,2,0) &gt; 1</f>
        <v>0</v>
      </c>
      <c r="C2894">
        <v>2893</v>
      </c>
      <c r="D2894">
        <v>20868</v>
      </c>
      <c r="E2894" s="4">
        <v>40460</v>
      </c>
      <c r="F2894">
        <v>9</v>
      </c>
      <c r="G2894" s="15">
        <f>I2894*F2894</f>
        <v>1800</v>
      </c>
      <c r="H2894" s="9">
        <v>0.03</v>
      </c>
      <c r="I2894" s="13">
        <f>VLOOKUP($U2894,Pricebook!$A:$D,4,0)</f>
        <v>200</v>
      </c>
      <c r="J2894" s="11">
        <f>G2894*(1-H2894)</f>
        <v>1746</v>
      </c>
      <c r="K2894" t="s">
        <v>2023</v>
      </c>
      <c r="L2894" t="s">
        <v>276</v>
      </c>
      <c r="M2894" t="str">
        <f>VLOOKUP($L2894,Companies!$A:$G,7,)</f>
        <v>Computer Manufacturing</v>
      </c>
      <c r="N2894" t="str">
        <f>VLOOKUP($L2894,Companies!$A:$G,6,)</f>
        <v>Technology</v>
      </c>
      <c r="O2894" s="6" t="s">
        <v>2024</v>
      </c>
      <c r="P2894" s="6">
        <v>85224</v>
      </c>
      <c r="Q2894" t="s">
        <v>70</v>
      </c>
      <c r="R2894" t="s">
        <v>23</v>
      </c>
      <c r="S2894" s="4">
        <v>40467</v>
      </c>
      <c r="T2894" s="7">
        <f>S2894-E2894</f>
        <v>7</v>
      </c>
      <c r="U2894" t="s">
        <v>14206</v>
      </c>
      <c r="V2894" s="6" t="s">
        <v>14257</v>
      </c>
      <c r="W2894" t="s">
        <v>14270</v>
      </c>
      <c r="X2894" t="s">
        <v>14197</v>
      </c>
      <c r="Y2894" t="str">
        <f>VLOOKUP(R2894,Managers!$A:$B,2,)</f>
        <v>Bob Turner</v>
      </c>
      <c r="Z2894" s="11">
        <f>VLOOKUP(X2894,HourlyWages!$A:$B,2,0)</f>
        <v>71</v>
      </c>
      <c r="AA2894">
        <v>1</v>
      </c>
    </row>
    <row r="2895" spans="1:27" x14ac:dyDescent="0.3">
      <c r="A2895" t="b">
        <f>COUNTIF($C$1:C2895, C2895)&gt;1</f>
        <v>0</v>
      </c>
      <c r="B2895" t="b">
        <f>VLOOKUP(C2895,Sheet3!$A:$B,2,0) &gt; 1</f>
        <v>0</v>
      </c>
      <c r="C2895">
        <v>2894</v>
      </c>
      <c r="D2895">
        <v>20898</v>
      </c>
      <c r="E2895" s="4">
        <v>40846</v>
      </c>
      <c r="F2895">
        <v>33</v>
      </c>
      <c r="G2895" s="15">
        <f>I2895*F2895</f>
        <v>4950</v>
      </c>
      <c r="H2895" s="9">
        <v>0.09</v>
      </c>
      <c r="I2895" s="13">
        <f>VLOOKUP($U2895,Pricebook!$A:$D,4,0)</f>
        <v>150</v>
      </c>
      <c r="J2895" s="11">
        <f>G2895*(1-H2895)</f>
        <v>4504.5</v>
      </c>
      <c r="K2895" t="s">
        <v>1685</v>
      </c>
      <c r="L2895" t="s">
        <v>112</v>
      </c>
      <c r="M2895" t="str">
        <f>VLOOKUP($L2895,Companies!$A:$G,7,)</f>
        <v>Telecommunications Equipment</v>
      </c>
      <c r="N2895" t="str">
        <f>VLOOKUP($L2895,Companies!$A:$G,6,)</f>
        <v>Public Utilities</v>
      </c>
      <c r="O2895" s="6" t="s">
        <v>1686</v>
      </c>
      <c r="P2895" s="6">
        <v>96003</v>
      </c>
      <c r="Q2895" t="s">
        <v>114</v>
      </c>
      <c r="R2895" t="s">
        <v>23</v>
      </c>
      <c r="S2895" s="4">
        <v>40848</v>
      </c>
      <c r="T2895" s="7">
        <f>S2895-E2895</f>
        <v>2</v>
      </c>
      <c r="U2895" t="s">
        <v>14210</v>
      </c>
      <c r="V2895" s="6" t="s">
        <v>14257</v>
      </c>
      <c r="W2895" t="s">
        <v>14258</v>
      </c>
      <c r="X2895" t="s">
        <v>14197</v>
      </c>
      <c r="Y2895" t="str">
        <f>VLOOKUP(R2895,Managers!$A:$B,2,)</f>
        <v>Bob Turner</v>
      </c>
      <c r="Z2895" s="11">
        <f>VLOOKUP(X2895,HourlyWages!$A:$B,2,0)</f>
        <v>71</v>
      </c>
      <c r="AA2895">
        <v>1</v>
      </c>
    </row>
    <row r="2896" spans="1:27" x14ac:dyDescent="0.3">
      <c r="A2896" t="b">
        <f>COUNTIF($C$1:C2896, C2896)&gt;1</f>
        <v>0</v>
      </c>
      <c r="B2896" t="b">
        <f>VLOOKUP(C2896,Sheet3!$A:$B,2,0) &gt; 1</f>
        <v>0</v>
      </c>
      <c r="C2896">
        <v>2895</v>
      </c>
      <c r="D2896">
        <v>20899</v>
      </c>
      <c r="E2896" s="4">
        <v>40280</v>
      </c>
      <c r="F2896">
        <v>9</v>
      </c>
      <c r="G2896" s="15">
        <f>I2896*F2896</f>
        <v>990</v>
      </c>
      <c r="H2896" s="9">
        <v>0.04</v>
      </c>
      <c r="I2896" s="13">
        <f>VLOOKUP($U2896,Pricebook!$A:$D,4,0)</f>
        <v>110</v>
      </c>
      <c r="J2896" s="11">
        <f>G2896*(1-H2896)</f>
        <v>950.4</v>
      </c>
      <c r="K2896" t="s">
        <v>247</v>
      </c>
      <c r="L2896" t="s">
        <v>108</v>
      </c>
      <c r="M2896" t="str">
        <f>VLOOKUP($L2896,Companies!$A:$G,7,)</f>
        <v>Broadcasting</v>
      </c>
      <c r="N2896" t="str">
        <f>VLOOKUP($L2896,Companies!$A:$G,6,)</f>
        <v>Consumer Services</v>
      </c>
      <c r="O2896" s="6" t="s">
        <v>80</v>
      </c>
      <c r="P2896" s="6">
        <v>44105</v>
      </c>
      <c r="Q2896" t="s">
        <v>210</v>
      </c>
      <c r="R2896" t="s">
        <v>61</v>
      </c>
      <c r="S2896" s="4">
        <v>40289</v>
      </c>
      <c r="T2896" s="7">
        <f>S2896-E2896</f>
        <v>9</v>
      </c>
      <c r="U2896" t="s">
        <v>14215</v>
      </c>
      <c r="V2896" s="6" t="s">
        <v>14254</v>
      </c>
      <c r="W2896" t="s">
        <v>14265</v>
      </c>
      <c r="X2896" t="s">
        <v>14191</v>
      </c>
      <c r="Y2896" t="str">
        <f>VLOOKUP(R2896,Managers!$A:$B,2,)</f>
        <v>Allen Young</v>
      </c>
      <c r="Z2896" s="11">
        <f>VLOOKUP(X2896,HourlyWages!$A:$B,2,0)</f>
        <v>60</v>
      </c>
      <c r="AA2896">
        <v>1</v>
      </c>
    </row>
    <row r="2897" spans="1:27" x14ac:dyDescent="0.3">
      <c r="A2897" t="b">
        <f>COUNTIF($C$1:C2897, C2897)&gt;1</f>
        <v>0</v>
      </c>
      <c r="B2897" t="b">
        <f>VLOOKUP(C2897,Sheet3!$A:$B,2,0) &gt; 1</f>
        <v>0</v>
      </c>
      <c r="C2897">
        <v>2896</v>
      </c>
      <c r="D2897">
        <v>20900</v>
      </c>
      <c r="E2897" s="4">
        <v>40506</v>
      </c>
      <c r="F2897">
        <v>50</v>
      </c>
      <c r="G2897" s="15">
        <f>I2897*F2897</f>
        <v>7500</v>
      </c>
      <c r="H2897" s="9">
        <v>0</v>
      </c>
      <c r="I2897" s="13">
        <f>VLOOKUP($U2897,Pricebook!$A:$D,4,0)</f>
        <v>150</v>
      </c>
      <c r="J2897" s="11">
        <f>G2897*(1-H2897)</f>
        <v>7500</v>
      </c>
      <c r="K2897" t="s">
        <v>1138</v>
      </c>
      <c r="L2897" t="s">
        <v>487</v>
      </c>
      <c r="M2897" t="str">
        <f>VLOOKUP($L2897,Companies!$A:$G,7,)</f>
        <v>Computer Software: Programming, Data Processing</v>
      </c>
      <c r="N2897" t="str">
        <f>VLOOKUP($L2897,Companies!$A:$G,6,)</f>
        <v>Technology</v>
      </c>
      <c r="O2897" s="6" t="s">
        <v>1767</v>
      </c>
      <c r="P2897" s="6" t="s">
        <v>1768</v>
      </c>
      <c r="Q2897" t="s">
        <v>149</v>
      </c>
      <c r="R2897" t="s">
        <v>61</v>
      </c>
      <c r="S2897" s="4">
        <v>40508</v>
      </c>
      <c r="T2897" s="7">
        <f>S2897-E2897</f>
        <v>2</v>
      </c>
      <c r="U2897" t="s">
        <v>14210</v>
      </c>
      <c r="V2897" s="6" t="s">
        <v>14251</v>
      </c>
      <c r="W2897" t="s">
        <v>14260</v>
      </c>
      <c r="X2897" t="s">
        <v>14187</v>
      </c>
      <c r="Y2897" t="str">
        <f>VLOOKUP(R2897,Managers!$A:$B,2,)</f>
        <v>Allen Young</v>
      </c>
      <c r="Z2897" s="11">
        <f>VLOOKUP(X2897,HourlyWages!$A:$B,2,0)</f>
        <v>45</v>
      </c>
      <c r="AA2897">
        <v>1</v>
      </c>
    </row>
    <row r="2898" spans="1:27" x14ac:dyDescent="0.3">
      <c r="A2898" t="b">
        <f>COUNTIF($C$1:C2898, C2898)&gt;1</f>
        <v>0</v>
      </c>
      <c r="B2898" t="b">
        <f>VLOOKUP(C2898,Sheet3!$A:$B,2,0) &gt; 1</f>
        <v>0</v>
      </c>
      <c r="C2898">
        <v>2897</v>
      </c>
      <c r="D2898">
        <v>20903</v>
      </c>
      <c r="E2898" s="4">
        <v>39953</v>
      </c>
      <c r="F2898">
        <v>4</v>
      </c>
      <c r="G2898" s="15">
        <f>I2898*F2898</f>
        <v>500</v>
      </c>
      <c r="H2898" s="9">
        <v>0.04</v>
      </c>
      <c r="I2898" s="13">
        <f>VLOOKUP($U2898,Pricebook!$A:$D,4,0)</f>
        <v>125</v>
      </c>
      <c r="J2898" s="11">
        <f>G2898*(1-H2898)</f>
        <v>480</v>
      </c>
      <c r="K2898" t="s">
        <v>1897</v>
      </c>
      <c r="L2898" t="s">
        <v>549</v>
      </c>
      <c r="M2898" t="str">
        <f>VLOOKUP($L2898,Companies!$A:$G,7,)</f>
        <v>RETAIL: Building Materials</v>
      </c>
      <c r="N2898" t="str">
        <f>VLOOKUP($L2898,Companies!$A:$G,6,)</f>
        <v>Consumer Services</v>
      </c>
      <c r="O2898" s="6" t="s">
        <v>2121</v>
      </c>
      <c r="P2898" s="6" t="s">
        <v>2122</v>
      </c>
      <c r="Q2898" t="s">
        <v>87</v>
      </c>
      <c r="R2898" t="s">
        <v>61</v>
      </c>
      <c r="S2898" s="4">
        <v>39954</v>
      </c>
      <c r="T2898" s="7">
        <f>S2898-E2898</f>
        <v>1</v>
      </c>
      <c r="U2898" t="s">
        <v>14217</v>
      </c>
      <c r="V2898" s="6" t="s">
        <v>14257</v>
      </c>
      <c r="W2898" t="s">
        <v>14259</v>
      </c>
      <c r="X2898" t="s">
        <v>14202</v>
      </c>
      <c r="Y2898" t="str">
        <f>VLOOKUP(R2898,Managers!$A:$B,2,)</f>
        <v>Allen Young</v>
      </c>
      <c r="Z2898" s="11">
        <f>VLOOKUP(X2898,HourlyWages!$A:$B,2,0)</f>
        <v>71</v>
      </c>
      <c r="AA2898">
        <v>1</v>
      </c>
    </row>
    <row r="2899" spans="1:27" x14ac:dyDescent="0.3">
      <c r="A2899" t="b">
        <f>COUNTIF($C$1:C2899, C2899)&gt;1</f>
        <v>0</v>
      </c>
      <c r="B2899" t="b">
        <f>VLOOKUP(C2899,Sheet3!$A:$B,2,0) &gt; 1</f>
        <v>0</v>
      </c>
      <c r="C2899">
        <v>2898</v>
      </c>
      <c r="D2899">
        <v>20932</v>
      </c>
      <c r="E2899" s="4">
        <v>41119</v>
      </c>
      <c r="F2899">
        <v>38</v>
      </c>
      <c r="G2899" s="15">
        <f>I2899*F2899</f>
        <v>4560</v>
      </c>
      <c r="H2899" s="9">
        <v>0.02</v>
      </c>
      <c r="I2899" s="13">
        <f>VLOOKUP($U2899,Pricebook!$A:$D,4,0)</f>
        <v>120</v>
      </c>
      <c r="J2899" s="11">
        <f>G2899*(1-H2899)</f>
        <v>4468.8</v>
      </c>
      <c r="K2899" t="s">
        <v>1099</v>
      </c>
      <c r="L2899" t="s">
        <v>269</v>
      </c>
      <c r="M2899" t="str">
        <f>VLOOKUP($L2899,Companies!$A:$G,7,)</f>
        <v>Electronic Components</v>
      </c>
      <c r="N2899" t="str">
        <f>VLOOKUP($L2899,Companies!$A:$G,6,)</f>
        <v>Technology</v>
      </c>
      <c r="O2899" s="6" t="s">
        <v>2123</v>
      </c>
      <c r="P2899" s="6" t="s">
        <v>2124</v>
      </c>
      <c r="Q2899" t="s">
        <v>317</v>
      </c>
      <c r="R2899" t="s">
        <v>61</v>
      </c>
      <c r="S2899" s="4">
        <v>41121</v>
      </c>
      <c r="T2899" s="7">
        <f>S2899-E2899</f>
        <v>2</v>
      </c>
      <c r="U2899" t="s">
        <v>14212</v>
      </c>
      <c r="V2899" s="6" t="s">
        <v>14251</v>
      </c>
      <c r="W2899" t="s">
        <v>14268</v>
      </c>
      <c r="X2899" t="s">
        <v>14200</v>
      </c>
      <c r="Y2899" t="str">
        <f>VLOOKUP(R2899,Managers!$A:$B,2,)</f>
        <v>Allen Young</v>
      </c>
      <c r="Z2899" s="11">
        <f>VLOOKUP(X2899,HourlyWages!$A:$B,2,0)</f>
        <v>59</v>
      </c>
      <c r="AA2899">
        <v>1</v>
      </c>
    </row>
    <row r="2900" spans="1:27" x14ac:dyDescent="0.3">
      <c r="A2900" t="b">
        <f>COUNTIF($C$1:C2900, C2900)&gt;1</f>
        <v>0</v>
      </c>
      <c r="B2900" t="b">
        <f>VLOOKUP(C2900,Sheet3!$A:$B,2,0) &gt; 1</f>
        <v>0</v>
      </c>
      <c r="C2900">
        <v>2899</v>
      </c>
      <c r="D2900">
        <v>20933</v>
      </c>
      <c r="E2900" s="4">
        <v>41147</v>
      </c>
      <c r="F2900">
        <v>45</v>
      </c>
      <c r="G2900" s="15">
        <f>I2900*F2900</f>
        <v>6750</v>
      </c>
      <c r="H2900" s="9">
        <v>0.05</v>
      </c>
      <c r="I2900" s="13">
        <f>VLOOKUP($U2900,Pricebook!$A:$D,4,0)</f>
        <v>150</v>
      </c>
      <c r="J2900" s="11">
        <f>G2900*(1-H2900)</f>
        <v>6412.5</v>
      </c>
      <c r="K2900" t="s">
        <v>614</v>
      </c>
      <c r="L2900" t="s">
        <v>193</v>
      </c>
      <c r="M2900" t="str">
        <f>VLOOKUP($L2900,Companies!$A:$G,7,)</f>
        <v>Semiconductors</v>
      </c>
      <c r="N2900" t="str">
        <f>VLOOKUP($L2900,Companies!$A:$G,6,)</f>
        <v>Technology</v>
      </c>
      <c r="O2900" s="6" t="s">
        <v>1599</v>
      </c>
      <c r="P2900" s="6" t="s">
        <v>2125</v>
      </c>
      <c r="Q2900" t="s">
        <v>368</v>
      </c>
      <c r="R2900" t="s">
        <v>34</v>
      </c>
      <c r="S2900" s="4">
        <v>41149</v>
      </c>
      <c r="T2900" s="7">
        <f>S2900-E2900</f>
        <v>2</v>
      </c>
      <c r="U2900" t="s">
        <v>14210</v>
      </c>
      <c r="V2900" s="6" t="s">
        <v>14257</v>
      </c>
      <c r="W2900" t="s">
        <v>14259</v>
      </c>
      <c r="X2900" t="s">
        <v>14197</v>
      </c>
      <c r="Y2900" t="str">
        <f>VLOOKUP(R2900,Managers!$A:$B,2,)</f>
        <v>Frank Mitchell</v>
      </c>
      <c r="Z2900" s="11">
        <f>VLOOKUP(X2900,HourlyWages!$A:$B,2,0)</f>
        <v>71</v>
      </c>
      <c r="AA2900">
        <v>1</v>
      </c>
    </row>
    <row r="2901" spans="1:27" x14ac:dyDescent="0.3">
      <c r="A2901" t="b">
        <f>COUNTIF($C$1:C2901, C2901)&gt;1</f>
        <v>0</v>
      </c>
      <c r="B2901" t="b">
        <f>VLOOKUP(C2901,Sheet3!$A:$B,2,0) &gt; 1</f>
        <v>0</v>
      </c>
      <c r="C2901">
        <v>2900</v>
      </c>
      <c r="D2901">
        <v>20934</v>
      </c>
      <c r="E2901" s="4">
        <v>40198</v>
      </c>
      <c r="F2901">
        <v>5</v>
      </c>
      <c r="G2901" s="15">
        <f>I2901*F2901</f>
        <v>750</v>
      </c>
      <c r="H2901" s="9">
        <v>0.09</v>
      </c>
      <c r="I2901" s="13">
        <f>VLOOKUP($U2901,Pricebook!$A:$D,4,0)</f>
        <v>150</v>
      </c>
      <c r="J2901" s="11">
        <f>G2901*(1-H2901)</f>
        <v>682.5</v>
      </c>
      <c r="K2901" t="s">
        <v>273</v>
      </c>
      <c r="L2901" t="s">
        <v>274</v>
      </c>
      <c r="M2901" t="str">
        <f>VLOOKUP($L2901,Companies!$A:$G,7,)</f>
        <v>Other Specialty Stores</v>
      </c>
      <c r="N2901" t="str">
        <f>VLOOKUP($L2901,Companies!$A:$G,6,)</f>
        <v>Consumer Services</v>
      </c>
      <c r="O2901" s="6" t="s">
        <v>143</v>
      </c>
      <c r="P2901" s="6">
        <v>13021</v>
      </c>
      <c r="Q2901" t="s">
        <v>60</v>
      </c>
      <c r="R2901" t="s">
        <v>61</v>
      </c>
      <c r="S2901" s="4">
        <v>40199</v>
      </c>
      <c r="T2901" s="7">
        <f>S2901-E2901</f>
        <v>1</v>
      </c>
      <c r="U2901" t="s">
        <v>14216</v>
      </c>
      <c r="V2901" s="6" t="s">
        <v>14251</v>
      </c>
      <c r="W2901" t="s">
        <v>14260</v>
      </c>
      <c r="X2901" t="s">
        <v>14192</v>
      </c>
      <c r="Y2901" t="str">
        <f>VLOOKUP(R2901,Managers!$A:$B,2,)</f>
        <v>Allen Young</v>
      </c>
      <c r="Z2901" s="11">
        <f>VLOOKUP(X2901,HourlyWages!$A:$B,2,0)</f>
        <v>75</v>
      </c>
      <c r="AA2901">
        <v>1</v>
      </c>
    </row>
    <row r="2902" spans="1:27" x14ac:dyDescent="0.3">
      <c r="A2902" t="b">
        <f>COUNTIF($C$1:C2902, C2902)&gt;1</f>
        <v>0</v>
      </c>
      <c r="B2902" t="b">
        <f>VLOOKUP(C2902,Sheet3!$A:$B,2,0) &gt; 1</f>
        <v>0</v>
      </c>
      <c r="C2902">
        <v>2901</v>
      </c>
      <c r="D2902">
        <v>20960</v>
      </c>
      <c r="E2902" s="4">
        <v>40865</v>
      </c>
      <c r="F2902">
        <v>19</v>
      </c>
      <c r="G2902" s="15">
        <f>I2902*F2902</f>
        <v>2850</v>
      </c>
      <c r="H2902" s="9">
        <v>0.1</v>
      </c>
      <c r="I2902" s="13">
        <f>VLOOKUP($U2902,Pricebook!$A:$D,4,0)</f>
        <v>150</v>
      </c>
      <c r="J2902" s="11">
        <f>G2902*(1-H2902)</f>
        <v>2565</v>
      </c>
      <c r="K2902" t="s">
        <v>170</v>
      </c>
      <c r="L2902" t="s">
        <v>103</v>
      </c>
      <c r="M2902" t="str">
        <f>VLOOKUP($L2902,Companies!$A:$G,7,)</f>
        <v>Computer Software: Programming, Data Processing</v>
      </c>
      <c r="N2902" t="str">
        <f>VLOOKUP($L2902,Companies!$A:$G,6,)</f>
        <v>Technology</v>
      </c>
      <c r="O2902" s="6" t="s">
        <v>173</v>
      </c>
      <c r="P2902" s="6">
        <v>48104</v>
      </c>
      <c r="Q2902" t="s">
        <v>172</v>
      </c>
      <c r="R2902" t="s">
        <v>16</v>
      </c>
      <c r="S2902" s="4">
        <v>40870</v>
      </c>
      <c r="T2902" s="7">
        <f>S2902-E2902</f>
        <v>5</v>
      </c>
      <c r="U2902" t="s">
        <v>14211</v>
      </c>
      <c r="V2902" s="6" t="s">
        <v>14254</v>
      </c>
      <c r="W2902" t="s">
        <v>14256</v>
      </c>
      <c r="X2902" t="s">
        <v>14195</v>
      </c>
      <c r="Y2902" t="str">
        <f>VLOOKUP(R2902,Managers!$A:$B,2,)</f>
        <v>Josh Martinez</v>
      </c>
      <c r="Z2902" s="11">
        <f>VLOOKUP(X2902,HourlyWages!$A:$B,2,0)</f>
        <v>52</v>
      </c>
      <c r="AA2902">
        <v>1</v>
      </c>
    </row>
    <row r="2903" spans="1:27" x14ac:dyDescent="0.3">
      <c r="A2903" t="b">
        <f>COUNTIF($C$1:C2903, C2903)&gt;1</f>
        <v>0</v>
      </c>
      <c r="B2903" t="b">
        <f>VLOOKUP(C2903,Sheet3!$A:$B,2,0) &gt; 1</f>
        <v>0</v>
      </c>
      <c r="C2903">
        <v>2902</v>
      </c>
      <c r="D2903">
        <v>20961</v>
      </c>
      <c r="E2903" s="4">
        <v>40192</v>
      </c>
      <c r="F2903">
        <v>34</v>
      </c>
      <c r="G2903" s="15">
        <f>I2903*F2903</f>
        <v>5100</v>
      </c>
      <c r="H2903" s="9">
        <v>0.06</v>
      </c>
      <c r="I2903" s="13">
        <f>VLOOKUP($U2903,Pricebook!$A:$D,4,0)</f>
        <v>150</v>
      </c>
      <c r="J2903" s="11">
        <f>G2903*(1-H2903)</f>
        <v>4794</v>
      </c>
      <c r="K2903" t="s">
        <v>441</v>
      </c>
      <c r="L2903" t="s">
        <v>241</v>
      </c>
      <c r="M2903" t="str">
        <f>VLOOKUP($L2903,Companies!$A:$G,7,)</f>
        <v>Computer Software: Prepackaged Software</v>
      </c>
      <c r="N2903" t="str">
        <f>VLOOKUP($L2903,Companies!$A:$G,6,)</f>
        <v>Technology</v>
      </c>
      <c r="O2903" s="6" t="s">
        <v>898</v>
      </c>
      <c r="P2903" s="6">
        <v>48310</v>
      </c>
      <c r="Q2903" t="s">
        <v>172</v>
      </c>
      <c r="R2903" t="s">
        <v>16</v>
      </c>
      <c r="S2903" s="4">
        <v>40194</v>
      </c>
      <c r="T2903" s="7">
        <f>S2903-E2903</f>
        <v>2</v>
      </c>
      <c r="U2903" t="s">
        <v>14222</v>
      </c>
      <c r="V2903" s="6" t="s">
        <v>14254</v>
      </c>
      <c r="W2903" t="s">
        <v>14269</v>
      </c>
      <c r="X2903" t="s">
        <v>14188</v>
      </c>
      <c r="Y2903" t="str">
        <f>VLOOKUP(R2903,Managers!$A:$B,2,)</f>
        <v>Josh Martinez</v>
      </c>
      <c r="Z2903" s="11">
        <f>VLOOKUP(X2903,HourlyWages!$A:$B,2,0)</f>
        <v>52</v>
      </c>
      <c r="AA2903">
        <v>1</v>
      </c>
    </row>
    <row r="2904" spans="1:27" x14ac:dyDescent="0.3">
      <c r="A2904" t="b">
        <f>COUNTIF($C$1:C2904, C2904)&gt;1</f>
        <v>0</v>
      </c>
      <c r="B2904" t="b">
        <f>VLOOKUP(C2904,Sheet3!$A:$B,2,0) &gt; 1</f>
        <v>0</v>
      </c>
      <c r="C2904">
        <v>2903</v>
      </c>
      <c r="D2904">
        <v>20964</v>
      </c>
      <c r="E2904" s="4">
        <v>40998</v>
      </c>
      <c r="F2904">
        <v>11</v>
      </c>
      <c r="G2904" s="15">
        <f>I2904*F2904</f>
        <v>1650</v>
      </c>
      <c r="H2904" s="9">
        <v>0.04</v>
      </c>
      <c r="I2904" s="13">
        <f>VLOOKUP($U2904,Pricebook!$A:$D,4,0)</f>
        <v>150</v>
      </c>
      <c r="J2904" s="11">
        <f>G2904*(1-H2904)</f>
        <v>1584</v>
      </c>
      <c r="K2904" t="s">
        <v>1521</v>
      </c>
      <c r="L2904" t="s">
        <v>775</v>
      </c>
      <c r="M2904" t="str">
        <f>VLOOKUP($L2904,Companies!$A:$G,7,)</f>
        <v>Computer Software: Prepackaged Software</v>
      </c>
      <c r="N2904" t="str">
        <f>VLOOKUP($L2904,Companies!$A:$G,6,)</f>
        <v>Technology</v>
      </c>
      <c r="O2904" s="6" t="s">
        <v>1522</v>
      </c>
      <c r="P2904" s="6">
        <v>36608</v>
      </c>
      <c r="Q2904" t="s">
        <v>424</v>
      </c>
      <c r="R2904" t="s">
        <v>34</v>
      </c>
      <c r="S2904" s="4">
        <v>41000</v>
      </c>
      <c r="T2904" s="7">
        <f>S2904-E2904</f>
        <v>2</v>
      </c>
      <c r="U2904" t="s">
        <v>14210</v>
      </c>
      <c r="V2904" s="6" t="s">
        <v>14251</v>
      </c>
      <c r="W2904" t="s">
        <v>14266</v>
      </c>
      <c r="X2904" t="s">
        <v>14191</v>
      </c>
      <c r="Y2904" t="str">
        <f>VLOOKUP(R2904,Managers!$A:$B,2,)</f>
        <v>Frank Mitchell</v>
      </c>
      <c r="Z2904" s="11">
        <f>VLOOKUP(X2904,HourlyWages!$A:$B,2,0)</f>
        <v>60</v>
      </c>
      <c r="AA2904">
        <v>1</v>
      </c>
    </row>
    <row r="2905" spans="1:27" x14ac:dyDescent="0.3">
      <c r="A2905" t="b">
        <f>COUNTIF($C$1:C2905, C2905)&gt;1</f>
        <v>0</v>
      </c>
      <c r="B2905" t="b">
        <f>VLOOKUP(C2905,Sheet3!$A:$B,2,0) &gt; 1</f>
        <v>0</v>
      </c>
      <c r="C2905">
        <v>2904</v>
      </c>
      <c r="D2905">
        <v>20965</v>
      </c>
      <c r="E2905" s="4">
        <v>40167</v>
      </c>
      <c r="F2905">
        <v>38</v>
      </c>
      <c r="G2905" s="15">
        <f>I2905*F2905</f>
        <v>7600</v>
      </c>
      <c r="H2905" s="9">
        <v>0.06</v>
      </c>
      <c r="I2905" s="13">
        <f>VLOOKUP($U2905,Pricebook!$A:$D,4,0)</f>
        <v>200</v>
      </c>
      <c r="J2905" s="11">
        <f>G2905*(1-H2905)</f>
        <v>7144</v>
      </c>
      <c r="K2905" t="s">
        <v>184</v>
      </c>
      <c r="L2905" t="s">
        <v>185</v>
      </c>
      <c r="M2905" t="str">
        <f>VLOOKUP($L2905,Companies!$A:$G,7,)</f>
        <v>EDP Services</v>
      </c>
      <c r="N2905" t="str">
        <f>VLOOKUP($L2905,Companies!$A:$G,6,)</f>
        <v>Technology</v>
      </c>
      <c r="O2905" s="6" t="s">
        <v>1451</v>
      </c>
      <c r="P2905" s="6" t="s">
        <v>1452</v>
      </c>
      <c r="Q2905" t="s">
        <v>187</v>
      </c>
      <c r="R2905" t="s">
        <v>61</v>
      </c>
      <c r="S2905" s="4">
        <v>40170</v>
      </c>
      <c r="T2905" s="7">
        <f>S2905-E2905</f>
        <v>3</v>
      </c>
      <c r="U2905" t="s">
        <v>14206</v>
      </c>
      <c r="V2905" s="6" t="s">
        <v>14251</v>
      </c>
      <c r="W2905" t="s">
        <v>14266</v>
      </c>
      <c r="X2905" t="s">
        <v>14187</v>
      </c>
      <c r="Y2905" t="str">
        <f>VLOOKUP(R2905,Managers!$A:$B,2,)</f>
        <v>Allen Young</v>
      </c>
      <c r="Z2905" s="11">
        <f>VLOOKUP(X2905,HourlyWages!$A:$B,2,0)</f>
        <v>45</v>
      </c>
      <c r="AA2905">
        <v>1</v>
      </c>
    </row>
    <row r="2906" spans="1:27" x14ac:dyDescent="0.3">
      <c r="A2906" t="b">
        <f>COUNTIF($C$1:C2906, C2906)&gt;1</f>
        <v>0</v>
      </c>
      <c r="B2906" t="b">
        <f>VLOOKUP(C2906,Sheet3!$A:$B,2,0) &gt; 1</f>
        <v>0</v>
      </c>
      <c r="C2906">
        <v>2905</v>
      </c>
      <c r="D2906">
        <v>20965</v>
      </c>
      <c r="E2906" s="4">
        <v>40167</v>
      </c>
      <c r="F2906">
        <v>8</v>
      </c>
      <c r="G2906" s="15">
        <f>I2906*F2906</f>
        <v>1200</v>
      </c>
      <c r="H2906" s="9">
        <v>7.0000000000000007E-2</v>
      </c>
      <c r="I2906" s="13">
        <f>VLOOKUP($U2906,Pricebook!$A:$D,4,0)</f>
        <v>150</v>
      </c>
      <c r="J2906" s="11">
        <f>G2906*(1-H2906)</f>
        <v>1116</v>
      </c>
      <c r="K2906" t="s">
        <v>184</v>
      </c>
      <c r="L2906" t="s">
        <v>185</v>
      </c>
      <c r="M2906" t="str">
        <f>VLOOKUP($L2906,Companies!$A:$G,7,)</f>
        <v>EDP Services</v>
      </c>
      <c r="N2906" t="str">
        <f>VLOOKUP($L2906,Companies!$A:$G,6,)</f>
        <v>Technology</v>
      </c>
      <c r="O2906" s="6" t="s">
        <v>1451</v>
      </c>
      <c r="P2906" s="6" t="s">
        <v>1452</v>
      </c>
      <c r="Q2906" t="s">
        <v>187</v>
      </c>
      <c r="R2906" t="s">
        <v>61</v>
      </c>
      <c r="S2906" s="4">
        <v>40170</v>
      </c>
      <c r="T2906" s="7">
        <f>S2906-E2906</f>
        <v>3</v>
      </c>
      <c r="U2906" t="s">
        <v>14210</v>
      </c>
      <c r="V2906" s="6" t="s">
        <v>14251</v>
      </c>
      <c r="W2906" t="s">
        <v>14263</v>
      </c>
      <c r="X2906" t="s">
        <v>14189</v>
      </c>
      <c r="Y2906" t="str">
        <f>VLOOKUP(R2906,Managers!$A:$B,2,)</f>
        <v>Allen Young</v>
      </c>
      <c r="Z2906" s="11">
        <f>VLOOKUP(X2906,HourlyWages!$A:$B,2,0)</f>
        <v>62</v>
      </c>
      <c r="AA2906">
        <v>1</v>
      </c>
    </row>
    <row r="2907" spans="1:27" x14ac:dyDescent="0.3">
      <c r="A2907" t="b">
        <f>COUNTIF($C$1:C2907, C2907)&gt;1</f>
        <v>0</v>
      </c>
      <c r="B2907" t="b">
        <f>VLOOKUP(C2907,Sheet3!$A:$B,2,0) &gt; 1</f>
        <v>0</v>
      </c>
      <c r="C2907">
        <v>2906</v>
      </c>
      <c r="D2907">
        <v>20966</v>
      </c>
      <c r="E2907" s="4">
        <v>40439</v>
      </c>
      <c r="F2907">
        <v>10</v>
      </c>
      <c r="G2907" s="15">
        <f>I2907*F2907</f>
        <v>1200</v>
      </c>
      <c r="H2907" s="9">
        <v>0.06</v>
      </c>
      <c r="I2907" s="13">
        <f>VLOOKUP($U2907,Pricebook!$A:$D,4,0)</f>
        <v>120</v>
      </c>
      <c r="J2907" s="11">
        <f>G2907*(1-H2907)</f>
        <v>1128</v>
      </c>
      <c r="K2907" t="s">
        <v>1646</v>
      </c>
      <c r="L2907" t="s">
        <v>621</v>
      </c>
      <c r="M2907" t="str">
        <f>VLOOKUP($L2907,Companies!$A:$G,7,)</f>
        <v>Semiconductors</v>
      </c>
      <c r="N2907" t="str">
        <f>VLOOKUP($L2907,Companies!$A:$G,6,)</f>
        <v>Technology</v>
      </c>
      <c r="O2907" s="6" t="s">
        <v>1647</v>
      </c>
      <c r="P2907" s="6">
        <v>32404</v>
      </c>
      <c r="Q2907" t="s">
        <v>101</v>
      </c>
      <c r="R2907" t="s">
        <v>34</v>
      </c>
      <c r="S2907" s="4">
        <v>40443</v>
      </c>
      <c r="T2907" s="7">
        <f>S2907-E2907</f>
        <v>4</v>
      </c>
      <c r="U2907" t="s">
        <v>14212</v>
      </c>
      <c r="V2907" s="6" t="s">
        <v>14251</v>
      </c>
      <c r="W2907" t="s">
        <v>14263</v>
      </c>
      <c r="X2907" t="s">
        <v>14203</v>
      </c>
      <c r="Y2907" t="str">
        <f>VLOOKUP(R2907,Managers!$A:$B,2,)</f>
        <v>Frank Mitchell</v>
      </c>
      <c r="Z2907" s="11">
        <f>VLOOKUP(X2907,HourlyWages!$A:$B,2,0)</f>
        <v>62</v>
      </c>
      <c r="AA2907">
        <v>1</v>
      </c>
    </row>
    <row r="2908" spans="1:27" x14ac:dyDescent="0.3">
      <c r="A2908" t="b">
        <f>COUNTIF($C$1:C2908, C2908)&gt;1</f>
        <v>0</v>
      </c>
      <c r="B2908" t="b">
        <f>VLOOKUP(C2908,Sheet3!$A:$B,2,0) &gt; 1</f>
        <v>0</v>
      </c>
      <c r="C2908">
        <v>2907</v>
      </c>
      <c r="D2908">
        <v>20966</v>
      </c>
      <c r="E2908" s="4">
        <v>40439</v>
      </c>
      <c r="F2908">
        <v>35</v>
      </c>
      <c r="G2908" s="15">
        <f>I2908*F2908</f>
        <v>5250</v>
      </c>
      <c r="H2908" s="9">
        <v>0.01</v>
      </c>
      <c r="I2908" s="13">
        <f>VLOOKUP($U2908,Pricebook!$A:$D,4,0)</f>
        <v>150</v>
      </c>
      <c r="J2908" s="11">
        <f>G2908*(1-H2908)</f>
        <v>5197.5</v>
      </c>
      <c r="K2908" t="s">
        <v>1646</v>
      </c>
      <c r="L2908" t="s">
        <v>621</v>
      </c>
      <c r="M2908" t="str">
        <f>VLOOKUP($L2908,Companies!$A:$G,7,)</f>
        <v>Semiconductors</v>
      </c>
      <c r="N2908" t="str">
        <f>VLOOKUP($L2908,Companies!$A:$G,6,)</f>
        <v>Technology</v>
      </c>
      <c r="O2908" s="6" t="s">
        <v>2126</v>
      </c>
      <c r="P2908" s="6">
        <v>33024</v>
      </c>
      <c r="Q2908" t="s">
        <v>101</v>
      </c>
      <c r="R2908" t="s">
        <v>34</v>
      </c>
      <c r="S2908" s="4">
        <v>40443</v>
      </c>
      <c r="T2908" s="7">
        <f>S2908-E2908</f>
        <v>4</v>
      </c>
      <c r="U2908" t="s">
        <v>14211</v>
      </c>
      <c r="V2908" s="6" t="s">
        <v>14251</v>
      </c>
      <c r="W2908" t="s">
        <v>14260</v>
      </c>
      <c r="X2908" t="s">
        <v>14197</v>
      </c>
      <c r="Y2908" t="str">
        <f>VLOOKUP(R2908,Managers!$A:$B,2,)</f>
        <v>Frank Mitchell</v>
      </c>
      <c r="Z2908" s="11">
        <f>VLOOKUP(X2908,HourlyWages!$A:$B,2,0)</f>
        <v>71</v>
      </c>
      <c r="AA2908">
        <v>1</v>
      </c>
    </row>
    <row r="2909" spans="1:27" x14ac:dyDescent="0.3">
      <c r="A2909" t="b">
        <f>COUNTIF($C$1:C2909, C2909)&gt;1</f>
        <v>0</v>
      </c>
      <c r="B2909" t="b">
        <f>VLOOKUP(C2909,Sheet3!$A:$B,2,0) &gt; 1</f>
        <v>0</v>
      </c>
      <c r="C2909">
        <v>2908</v>
      </c>
      <c r="D2909">
        <v>20966</v>
      </c>
      <c r="E2909" s="4">
        <v>40439</v>
      </c>
      <c r="F2909">
        <v>22</v>
      </c>
      <c r="G2909" s="15">
        <f>I2909*F2909</f>
        <v>2750</v>
      </c>
      <c r="H2909" s="9">
        <v>0.04</v>
      </c>
      <c r="I2909" s="13">
        <f>VLOOKUP($U2909,Pricebook!$A:$D,4,0)</f>
        <v>125</v>
      </c>
      <c r="J2909" s="11">
        <f>G2909*(1-H2909)</f>
        <v>2640</v>
      </c>
      <c r="K2909" t="s">
        <v>1646</v>
      </c>
      <c r="L2909" t="s">
        <v>621</v>
      </c>
      <c r="M2909" t="str">
        <f>VLOOKUP($L2909,Companies!$A:$G,7,)</f>
        <v>Semiconductors</v>
      </c>
      <c r="N2909" t="str">
        <f>VLOOKUP($L2909,Companies!$A:$G,6,)</f>
        <v>Technology</v>
      </c>
      <c r="O2909" s="6" t="s">
        <v>2126</v>
      </c>
      <c r="P2909" s="6">
        <v>33024</v>
      </c>
      <c r="Q2909" t="s">
        <v>101</v>
      </c>
      <c r="R2909" t="s">
        <v>34</v>
      </c>
      <c r="S2909" s="4">
        <v>40446</v>
      </c>
      <c r="T2909" s="7">
        <f>S2909-E2909</f>
        <v>7</v>
      </c>
      <c r="U2909" t="s">
        <v>14208</v>
      </c>
      <c r="V2909" s="6" t="s">
        <v>14257</v>
      </c>
      <c r="W2909" t="s">
        <v>14270</v>
      </c>
      <c r="X2909" t="s">
        <v>14192</v>
      </c>
      <c r="Y2909" t="str">
        <f>VLOOKUP(R2909,Managers!$A:$B,2,)</f>
        <v>Frank Mitchell</v>
      </c>
      <c r="Z2909" s="11">
        <f>VLOOKUP(X2909,HourlyWages!$A:$B,2,0)</f>
        <v>75</v>
      </c>
      <c r="AA2909">
        <v>1</v>
      </c>
    </row>
    <row r="2910" spans="1:27" x14ac:dyDescent="0.3">
      <c r="A2910" t="b">
        <f>COUNTIF($C$1:C2910, C2910)&gt;1</f>
        <v>0</v>
      </c>
      <c r="B2910" t="b">
        <f>VLOOKUP(C2910,Sheet3!$A:$B,2,0) &gt; 1</f>
        <v>0</v>
      </c>
      <c r="C2910">
        <v>2909</v>
      </c>
      <c r="D2910">
        <v>20967</v>
      </c>
      <c r="E2910" s="4">
        <v>40617</v>
      </c>
      <c r="F2910">
        <v>50</v>
      </c>
      <c r="G2910" s="15">
        <f>I2910*F2910</f>
        <v>7500</v>
      </c>
      <c r="H2910" s="9">
        <v>0.09</v>
      </c>
      <c r="I2910" s="13">
        <f>VLOOKUP($U2910,Pricebook!$A:$D,4,0)</f>
        <v>150</v>
      </c>
      <c r="J2910" s="11">
        <f>G2910*(1-H2910)</f>
        <v>6825</v>
      </c>
      <c r="K2910" t="s">
        <v>1567</v>
      </c>
      <c r="L2910" t="s">
        <v>185</v>
      </c>
      <c r="M2910" t="str">
        <f>VLOOKUP($L2910,Companies!$A:$G,7,)</f>
        <v>EDP Services</v>
      </c>
      <c r="N2910" t="str">
        <f>VLOOKUP($L2910,Companies!$A:$G,6,)</f>
        <v>Technology</v>
      </c>
      <c r="O2910" s="6" t="s">
        <v>1568</v>
      </c>
      <c r="P2910" s="6">
        <v>72143</v>
      </c>
      <c r="Q2910" t="s">
        <v>66</v>
      </c>
      <c r="R2910" t="s">
        <v>34</v>
      </c>
      <c r="S2910" s="4">
        <v>40617</v>
      </c>
      <c r="T2910" s="7">
        <f>S2910-E2910</f>
        <v>0</v>
      </c>
      <c r="U2910" t="s">
        <v>14222</v>
      </c>
      <c r="V2910" s="6" t="s">
        <v>14251</v>
      </c>
      <c r="W2910" t="s">
        <v>14268</v>
      </c>
      <c r="X2910" t="s">
        <v>14193</v>
      </c>
      <c r="Y2910" t="str">
        <f>VLOOKUP(R2910,Managers!$A:$B,2,)</f>
        <v>Frank Mitchell</v>
      </c>
      <c r="Z2910" s="11">
        <f>VLOOKUP(X2910,HourlyWages!$A:$B,2,0)</f>
        <v>57</v>
      </c>
      <c r="AA2910">
        <v>1</v>
      </c>
    </row>
    <row r="2911" spans="1:27" x14ac:dyDescent="0.3">
      <c r="A2911" t="b">
        <f>COUNTIF($C$1:C2911, C2911)&gt;1</f>
        <v>0</v>
      </c>
      <c r="B2911" t="b">
        <f>VLOOKUP(C2911,Sheet3!$A:$B,2,0) &gt; 1</f>
        <v>0</v>
      </c>
      <c r="C2911">
        <v>2910</v>
      </c>
      <c r="D2911">
        <v>20967</v>
      </c>
      <c r="E2911" s="4">
        <v>40617</v>
      </c>
      <c r="F2911">
        <v>6</v>
      </c>
      <c r="G2911" s="15">
        <f>I2911*F2911</f>
        <v>900</v>
      </c>
      <c r="H2911" s="9">
        <v>0.03</v>
      </c>
      <c r="I2911" s="13">
        <f>VLOOKUP($U2911,Pricebook!$A:$D,4,0)</f>
        <v>150</v>
      </c>
      <c r="J2911" s="11">
        <f>G2911*(1-H2911)</f>
        <v>873</v>
      </c>
      <c r="K2911" t="s">
        <v>1567</v>
      </c>
      <c r="L2911" t="s">
        <v>185</v>
      </c>
      <c r="M2911" t="str">
        <f>VLOOKUP($L2911,Companies!$A:$G,7,)</f>
        <v>EDP Services</v>
      </c>
      <c r="N2911" t="str">
        <f>VLOOKUP($L2911,Companies!$A:$G,6,)</f>
        <v>Technology</v>
      </c>
      <c r="O2911" s="6" t="s">
        <v>1568</v>
      </c>
      <c r="P2911" s="6">
        <v>72143</v>
      </c>
      <c r="Q2911" t="s">
        <v>66</v>
      </c>
      <c r="R2911" t="s">
        <v>34</v>
      </c>
      <c r="S2911" s="4">
        <v>40618</v>
      </c>
      <c r="T2911" s="7">
        <f>S2911-E2911</f>
        <v>1</v>
      </c>
      <c r="U2911" t="s">
        <v>14210</v>
      </c>
      <c r="V2911" s="6" t="s">
        <v>14257</v>
      </c>
      <c r="W2911" t="s">
        <v>14264</v>
      </c>
      <c r="X2911" t="s">
        <v>14186</v>
      </c>
      <c r="Y2911" t="str">
        <f>VLOOKUP(R2911,Managers!$A:$B,2,)</f>
        <v>Frank Mitchell</v>
      </c>
      <c r="Z2911" s="11">
        <f>VLOOKUP(X2911,HourlyWages!$A:$B,2,0)</f>
        <v>67</v>
      </c>
      <c r="AA2911">
        <v>1</v>
      </c>
    </row>
    <row r="2912" spans="1:27" x14ac:dyDescent="0.3">
      <c r="A2912" t="b">
        <f>COUNTIF($C$1:C2912, C2912)&gt;1</f>
        <v>0</v>
      </c>
      <c r="B2912" t="b">
        <f>VLOOKUP(C2912,Sheet3!$A:$B,2,0) &gt; 1</f>
        <v>0</v>
      </c>
      <c r="C2912">
        <v>2911</v>
      </c>
      <c r="D2912">
        <v>20995</v>
      </c>
      <c r="E2912" s="4">
        <v>40995</v>
      </c>
      <c r="F2912">
        <v>37</v>
      </c>
      <c r="G2912" s="15">
        <f>I2912*F2912</f>
        <v>4625</v>
      </c>
      <c r="H2912" s="9">
        <v>0.01</v>
      </c>
      <c r="I2912" s="13">
        <f>VLOOKUP($U2912,Pricebook!$A:$D,4,0)</f>
        <v>125</v>
      </c>
      <c r="J2912" s="11">
        <f>G2912*(1-H2912)</f>
        <v>4578.75</v>
      </c>
      <c r="K2912" t="s">
        <v>1783</v>
      </c>
      <c r="L2912" t="s">
        <v>360</v>
      </c>
      <c r="M2912" t="str">
        <f>VLOOKUP($L2912,Companies!$A:$G,7,)</f>
        <v>Semiconductors</v>
      </c>
      <c r="N2912" t="str">
        <f>VLOOKUP($L2912,Companies!$A:$G,6,)</f>
        <v>Technology</v>
      </c>
      <c r="O2912" s="6" t="s">
        <v>681</v>
      </c>
      <c r="P2912" s="6">
        <v>92653</v>
      </c>
      <c r="Q2912" t="s">
        <v>114</v>
      </c>
      <c r="R2912" t="s">
        <v>23</v>
      </c>
      <c r="S2912" s="4">
        <v>40996</v>
      </c>
      <c r="T2912" s="7">
        <f>S2912-E2912</f>
        <v>1</v>
      </c>
      <c r="U2912" t="s">
        <v>14217</v>
      </c>
      <c r="V2912" s="6" t="s">
        <v>14257</v>
      </c>
      <c r="W2912" t="s">
        <v>14264</v>
      </c>
      <c r="X2912" t="s">
        <v>14193</v>
      </c>
      <c r="Y2912" t="str">
        <f>VLOOKUP(R2912,Managers!$A:$B,2,)</f>
        <v>Bob Turner</v>
      </c>
      <c r="Z2912" s="11">
        <f>VLOOKUP(X2912,HourlyWages!$A:$B,2,0)</f>
        <v>57</v>
      </c>
      <c r="AA2912">
        <v>1</v>
      </c>
    </row>
    <row r="2913" spans="1:27" x14ac:dyDescent="0.3">
      <c r="A2913" t="b">
        <f>COUNTIF($C$1:C2913, C2913)&gt;1</f>
        <v>0</v>
      </c>
      <c r="B2913" t="b">
        <f>VLOOKUP(C2913,Sheet3!$A:$B,2,0) &gt; 1</f>
        <v>0</v>
      </c>
      <c r="C2913">
        <v>2912</v>
      </c>
      <c r="D2913">
        <v>21024</v>
      </c>
      <c r="E2913" s="4">
        <v>40540</v>
      </c>
      <c r="F2913">
        <v>34</v>
      </c>
      <c r="G2913" s="15">
        <f>I2913*F2913</f>
        <v>4080</v>
      </c>
      <c r="H2913" s="9">
        <v>0.05</v>
      </c>
      <c r="I2913" s="13">
        <f>VLOOKUP($U2913,Pricebook!$A:$D,4,0)</f>
        <v>120</v>
      </c>
      <c r="J2913" s="11">
        <f>G2913*(1-H2913)</f>
        <v>3876</v>
      </c>
      <c r="K2913" t="s">
        <v>2127</v>
      </c>
      <c r="L2913" t="s">
        <v>128</v>
      </c>
      <c r="M2913" t="str">
        <f>VLOOKUP($L2913,Companies!$A:$G,7,)</f>
        <v>Diversified Commercial Services</v>
      </c>
      <c r="N2913" t="str">
        <f>VLOOKUP($L2913,Companies!$A:$G,6,)</f>
        <v>Consumer Services</v>
      </c>
      <c r="O2913" s="6" t="s">
        <v>572</v>
      </c>
      <c r="P2913" s="6">
        <v>66209</v>
      </c>
      <c r="Q2913" t="s">
        <v>153</v>
      </c>
      <c r="R2913" t="s">
        <v>16</v>
      </c>
      <c r="S2913" s="4">
        <v>40542</v>
      </c>
      <c r="T2913" s="7">
        <f>S2913-E2913</f>
        <v>2</v>
      </c>
      <c r="U2913" t="s">
        <v>14212</v>
      </c>
      <c r="V2913" s="6" t="s">
        <v>14254</v>
      </c>
      <c r="W2913" t="s">
        <v>14255</v>
      </c>
      <c r="X2913" t="s">
        <v>14190</v>
      </c>
      <c r="Y2913" t="str">
        <f>VLOOKUP(R2913,Managers!$A:$B,2,)</f>
        <v>Josh Martinez</v>
      </c>
      <c r="Z2913" s="11">
        <f>VLOOKUP(X2913,HourlyWages!$A:$B,2,0)</f>
        <v>67</v>
      </c>
      <c r="AA2913">
        <v>1</v>
      </c>
    </row>
    <row r="2914" spans="1:27" x14ac:dyDescent="0.3">
      <c r="A2914" t="b">
        <f>COUNTIF($C$1:C2914, C2914)&gt;1</f>
        <v>0</v>
      </c>
      <c r="B2914" t="b">
        <f>VLOOKUP(C2914,Sheet3!$A:$B,2,0) &gt; 1</f>
        <v>0</v>
      </c>
      <c r="C2914">
        <v>2913</v>
      </c>
      <c r="D2914">
        <v>21025</v>
      </c>
      <c r="E2914" s="4">
        <v>40432</v>
      </c>
      <c r="F2914">
        <v>38</v>
      </c>
      <c r="G2914" s="15">
        <f>I2914*F2914</f>
        <v>5700</v>
      </c>
      <c r="H2914" s="9">
        <v>0.1</v>
      </c>
      <c r="I2914" s="13">
        <f>VLOOKUP($U2914,Pricebook!$A:$D,4,0)</f>
        <v>150</v>
      </c>
      <c r="J2914" s="11">
        <f>G2914*(1-H2914)</f>
        <v>5130</v>
      </c>
      <c r="K2914" t="s">
        <v>1690</v>
      </c>
      <c r="L2914" t="s">
        <v>1076</v>
      </c>
      <c r="M2914" t="str">
        <f>VLOOKUP($L2914,Companies!$A:$G,7,)</f>
        <v>Broadcasting</v>
      </c>
      <c r="N2914" t="str">
        <f>VLOOKUP($L2914,Companies!$A:$G,6,)</f>
        <v>Consumer Services</v>
      </c>
      <c r="O2914" s="6" t="s">
        <v>1691</v>
      </c>
      <c r="P2914" s="6">
        <v>79424</v>
      </c>
      <c r="Q2914" t="s">
        <v>48</v>
      </c>
      <c r="R2914" t="s">
        <v>16</v>
      </c>
      <c r="S2914" s="4">
        <v>40434</v>
      </c>
      <c r="T2914" s="7">
        <f>S2914-E2914</f>
        <v>2</v>
      </c>
      <c r="U2914" t="s">
        <v>14211</v>
      </c>
      <c r="V2914" s="6" t="s">
        <v>14257</v>
      </c>
      <c r="W2914" t="s">
        <v>14258</v>
      </c>
      <c r="X2914" t="s">
        <v>14193</v>
      </c>
      <c r="Y2914" t="str">
        <f>VLOOKUP(R2914,Managers!$A:$B,2,)</f>
        <v>Josh Martinez</v>
      </c>
      <c r="Z2914" s="11">
        <f>VLOOKUP(X2914,HourlyWages!$A:$B,2,0)</f>
        <v>57</v>
      </c>
      <c r="AA2914">
        <v>1</v>
      </c>
    </row>
    <row r="2915" spans="1:27" x14ac:dyDescent="0.3">
      <c r="A2915" t="b">
        <f>COUNTIF($C$1:C2915, C2915)&gt;1</f>
        <v>0</v>
      </c>
      <c r="B2915" t="b">
        <f>VLOOKUP(C2915,Sheet3!$A:$B,2,0) &gt; 1</f>
        <v>0</v>
      </c>
      <c r="C2915">
        <v>2914</v>
      </c>
      <c r="D2915">
        <v>21028</v>
      </c>
      <c r="E2915" s="4">
        <v>41067</v>
      </c>
      <c r="F2915">
        <v>38</v>
      </c>
      <c r="G2915" s="15">
        <f>I2915*F2915</f>
        <v>4180</v>
      </c>
      <c r="H2915" s="9">
        <v>0.04</v>
      </c>
      <c r="I2915" s="13">
        <f>VLOOKUP($U2915,Pricebook!$A:$D,4,0)</f>
        <v>110</v>
      </c>
      <c r="J2915" s="11">
        <f>G2915*(1-H2915)</f>
        <v>4012.7999999999997</v>
      </c>
      <c r="K2915" t="s">
        <v>2116</v>
      </c>
      <c r="L2915" t="s">
        <v>576</v>
      </c>
      <c r="M2915" t="str">
        <f>VLOOKUP($L2915,Companies!$A:$G,7,)</f>
        <v>Clothing/Shoe/Accessory Stores</v>
      </c>
      <c r="N2915" t="str">
        <f>VLOOKUP($L2915,Companies!$A:$G,6,)</f>
        <v>Consumer Services</v>
      </c>
      <c r="O2915" s="6" t="s">
        <v>2117</v>
      </c>
      <c r="P2915" s="6">
        <v>76086</v>
      </c>
      <c r="Q2915" t="s">
        <v>48</v>
      </c>
      <c r="R2915" t="s">
        <v>16</v>
      </c>
      <c r="S2915" s="4">
        <v>41069</v>
      </c>
      <c r="T2915" s="7">
        <f>S2915-E2915</f>
        <v>2</v>
      </c>
      <c r="U2915" t="s">
        <v>14220</v>
      </c>
      <c r="V2915" s="6" t="s">
        <v>14254</v>
      </c>
      <c r="W2915" t="s">
        <v>14265</v>
      </c>
      <c r="X2915" t="s">
        <v>14187</v>
      </c>
      <c r="Y2915" t="str">
        <f>VLOOKUP(R2915,Managers!$A:$B,2,)</f>
        <v>Josh Martinez</v>
      </c>
      <c r="Z2915" s="11">
        <f>VLOOKUP(X2915,HourlyWages!$A:$B,2,0)</f>
        <v>45</v>
      </c>
      <c r="AA2915">
        <v>1</v>
      </c>
    </row>
    <row r="2916" spans="1:27" x14ac:dyDescent="0.3">
      <c r="A2916" t="b">
        <f>COUNTIF($C$1:C2916, C2916)&gt;1</f>
        <v>0</v>
      </c>
      <c r="B2916" t="b">
        <f>VLOOKUP(C2916,Sheet3!$A:$B,2,0) &gt; 1</f>
        <v>0</v>
      </c>
      <c r="C2916">
        <v>2915</v>
      </c>
      <c r="D2916">
        <v>21057</v>
      </c>
      <c r="E2916" s="4">
        <v>40577</v>
      </c>
      <c r="F2916">
        <v>28</v>
      </c>
      <c r="G2916" s="15">
        <f>I2916*F2916</f>
        <v>4200</v>
      </c>
      <c r="H2916" s="9">
        <v>0.04</v>
      </c>
      <c r="I2916" s="13">
        <f>VLOOKUP($U2916,Pricebook!$A:$D,4,0)</f>
        <v>150</v>
      </c>
      <c r="J2916" s="11">
        <f>G2916*(1-H2916)</f>
        <v>4032</v>
      </c>
      <c r="K2916" t="s">
        <v>460</v>
      </c>
      <c r="L2916" t="s">
        <v>449</v>
      </c>
      <c r="M2916" t="str">
        <f>VLOOKUP($L2916,Companies!$A:$G,7,)</f>
        <v>Auto Manufacturing</v>
      </c>
      <c r="N2916" t="str">
        <f>VLOOKUP($L2916,Companies!$A:$G,6,)</f>
        <v>Capital Goods</v>
      </c>
      <c r="O2916" s="6" t="s">
        <v>2128</v>
      </c>
      <c r="P2916" s="6">
        <v>11550</v>
      </c>
      <c r="Q2916" t="s">
        <v>60</v>
      </c>
      <c r="R2916" t="s">
        <v>61</v>
      </c>
      <c r="S2916" s="4">
        <v>40584</v>
      </c>
      <c r="T2916" s="7">
        <f>S2916-E2916</f>
        <v>7</v>
      </c>
      <c r="U2916" t="s">
        <v>14211</v>
      </c>
      <c r="V2916" s="6" t="s">
        <v>14254</v>
      </c>
      <c r="W2916" t="s">
        <v>14255</v>
      </c>
      <c r="X2916" t="s">
        <v>14192</v>
      </c>
      <c r="Y2916" t="str">
        <f>VLOOKUP(R2916,Managers!$A:$B,2,)</f>
        <v>Allen Young</v>
      </c>
      <c r="Z2916" s="11">
        <f>VLOOKUP(X2916,HourlyWages!$A:$B,2,0)</f>
        <v>75</v>
      </c>
      <c r="AA2916">
        <v>1</v>
      </c>
    </row>
    <row r="2917" spans="1:27" x14ac:dyDescent="0.3">
      <c r="A2917" t="b">
        <f>COUNTIF($C$1:C2917, C2917)&gt;1</f>
        <v>0</v>
      </c>
      <c r="B2917" t="b">
        <f>VLOOKUP(C2917,Sheet3!$A:$B,2,0) &gt; 1</f>
        <v>0</v>
      </c>
      <c r="C2917">
        <v>2916</v>
      </c>
      <c r="D2917">
        <v>21063</v>
      </c>
      <c r="E2917" s="4">
        <v>40648</v>
      </c>
      <c r="F2917">
        <v>49</v>
      </c>
      <c r="G2917" s="15">
        <f>I2917*F2917</f>
        <v>5880</v>
      </c>
      <c r="H2917" s="9">
        <v>0</v>
      </c>
      <c r="I2917" s="13">
        <f>VLOOKUP($U2917,Pricebook!$A:$D,4,0)</f>
        <v>120</v>
      </c>
      <c r="J2917" s="11">
        <f>G2917*(1-H2917)</f>
        <v>5880</v>
      </c>
      <c r="K2917" t="s">
        <v>1646</v>
      </c>
      <c r="L2917" t="s">
        <v>621</v>
      </c>
      <c r="M2917" t="str">
        <f>VLOOKUP($L2917,Companies!$A:$G,7,)</f>
        <v>Semiconductors</v>
      </c>
      <c r="N2917" t="str">
        <f>VLOOKUP($L2917,Companies!$A:$G,6,)</f>
        <v>Technology</v>
      </c>
      <c r="O2917" s="6" t="s">
        <v>2126</v>
      </c>
      <c r="P2917" s="6">
        <v>33024</v>
      </c>
      <c r="Q2917" t="s">
        <v>101</v>
      </c>
      <c r="R2917" t="s">
        <v>34</v>
      </c>
      <c r="S2917" s="4">
        <v>40652</v>
      </c>
      <c r="T2917" s="7">
        <f>S2917-E2917</f>
        <v>4</v>
      </c>
      <c r="U2917" t="s">
        <v>14212</v>
      </c>
      <c r="V2917" s="6" t="s">
        <v>14251</v>
      </c>
      <c r="W2917" t="s">
        <v>14267</v>
      </c>
      <c r="X2917" t="s">
        <v>14189</v>
      </c>
      <c r="Y2917" t="str">
        <f>VLOOKUP(R2917,Managers!$A:$B,2,)</f>
        <v>Frank Mitchell</v>
      </c>
      <c r="Z2917" s="11">
        <f>VLOOKUP(X2917,HourlyWages!$A:$B,2,0)</f>
        <v>62</v>
      </c>
      <c r="AA2917">
        <v>1</v>
      </c>
    </row>
    <row r="2918" spans="1:27" x14ac:dyDescent="0.3">
      <c r="A2918" t="b">
        <f>COUNTIF($C$1:C2918, C2918)&gt;1</f>
        <v>0</v>
      </c>
      <c r="B2918" t="b">
        <f>VLOOKUP(C2918,Sheet3!$A:$B,2,0) &gt; 1</f>
        <v>0</v>
      </c>
      <c r="C2918">
        <v>2917</v>
      </c>
      <c r="D2918">
        <v>21063</v>
      </c>
      <c r="E2918" s="4">
        <v>40648</v>
      </c>
      <c r="F2918">
        <v>48</v>
      </c>
      <c r="G2918" s="15">
        <f>I2918*F2918</f>
        <v>6000</v>
      </c>
      <c r="H2918" s="9">
        <v>0</v>
      </c>
      <c r="I2918" s="13">
        <f>VLOOKUP($U2918,Pricebook!$A:$D,4,0)</f>
        <v>125</v>
      </c>
      <c r="J2918" s="11">
        <f>G2918*(1-H2918)</f>
        <v>6000</v>
      </c>
      <c r="K2918" t="s">
        <v>1646</v>
      </c>
      <c r="L2918" t="s">
        <v>621</v>
      </c>
      <c r="M2918" t="str">
        <f>VLOOKUP($L2918,Companies!$A:$G,7,)</f>
        <v>Semiconductors</v>
      </c>
      <c r="N2918" t="str">
        <f>VLOOKUP($L2918,Companies!$A:$G,6,)</f>
        <v>Technology</v>
      </c>
      <c r="O2918" s="6" t="s">
        <v>2126</v>
      </c>
      <c r="P2918" s="6">
        <v>33024</v>
      </c>
      <c r="Q2918" t="s">
        <v>101</v>
      </c>
      <c r="R2918" t="s">
        <v>34</v>
      </c>
      <c r="S2918" s="4">
        <v>40648</v>
      </c>
      <c r="T2918" s="7">
        <f>S2918-E2918</f>
        <v>0</v>
      </c>
      <c r="U2918" t="s">
        <v>14209</v>
      </c>
      <c r="V2918" s="6" t="s">
        <v>14257</v>
      </c>
      <c r="W2918" t="s">
        <v>14258</v>
      </c>
      <c r="X2918" t="s">
        <v>14184</v>
      </c>
      <c r="Y2918" t="str">
        <f>VLOOKUP(R2918,Managers!$A:$B,2,)</f>
        <v>Frank Mitchell</v>
      </c>
      <c r="Z2918" s="11">
        <f>VLOOKUP(X2918,HourlyWages!$A:$B,2,0)</f>
        <v>50</v>
      </c>
      <c r="AA2918">
        <v>1</v>
      </c>
    </row>
    <row r="2919" spans="1:27" x14ac:dyDescent="0.3">
      <c r="A2919" t="b">
        <f>COUNTIF($C$1:C2919, C2919)&gt;1</f>
        <v>0</v>
      </c>
      <c r="B2919" t="b">
        <f>VLOOKUP(C2919,Sheet3!$A:$B,2,0) &gt; 1</f>
        <v>0</v>
      </c>
      <c r="C2919">
        <v>2918</v>
      </c>
      <c r="D2919">
        <v>21089</v>
      </c>
      <c r="E2919" s="4">
        <v>40752</v>
      </c>
      <c r="F2919">
        <v>4</v>
      </c>
      <c r="G2919" s="15">
        <f>I2919*F2919</f>
        <v>500</v>
      </c>
      <c r="H2919" s="9">
        <v>7.0000000000000007E-2</v>
      </c>
      <c r="I2919" s="13">
        <f>VLOOKUP($U2919,Pricebook!$A:$D,4,0)</f>
        <v>125</v>
      </c>
      <c r="J2919" s="11">
        <f>G2919*(1-H2919)</f>
        <v>464.99999999999994</v>
      </c>
      <c r="K2919" t="s">
        <v>1689</v>
      </c>
      <c r="L2919" t="s">
        <v>707</v>
      </c>
      <c r="M2919" t="str">
        <f>VLOOKUP($L2919,Companies!$A:$G,7,)</f>
        <v>Medical/Nursing Services</v>
      </c>
      <c r="N2919" t="str">
        <f>VLOOKUP($L2919,Companies!$A:$G,6,)</f>
        <v>Health Care</v>
      </c>
      <c r="O2919" s="6" t="s">
        <v>97</v>
      </c>
      <c r="P2919" s="6">
        <v>45373</v>
      </c>
      <c r="Q2919" t="s">
        <v>210</v>
      </c>
      <c r="R2919" t="s">
        <v>61</v>
      </c>
      <c r="S2919" s="4">
        <v>40754</v>
      </c>
      <c r="T2919" s="7">
        <f>S2919-E2919</f>
        <v>2</v>
      </c>
      <c r="U2919" t="s">
        <v>14221</v>
      </c>
      <c r="V2919" s="6" t="s">
        <v>14251</v>
      </c>
      <c r="W2919" t="s">
        <v>14268</v>
      </c>
      <c r="X2919" t="s">
        <v>14187</v>
      </c>
      <c r="Y2919" t="str">
        <f>VLOOKUP(R2919,Managers!$A:$B,2,)</f>
        <v>Allen Young</v>
      </c>
      <c r="Z2919" s="11">
        <f>VLOOKUP(X2919,HourlyWages!$A:$B,2,0)</f>
        <v>45</v>
      </c>
      <c r="AA2919">
        <v>1</v>
      </c>
    </row>
    <row r="2920" spans="1:27" x14ac:dyDescent="0.3">
      <c r="A2920" t="b">
        <f>COUNTIF($C$1:C2920, C2920)&gt;1</f>
        <v>0</v>
      </c>
      <c r="B2920" t="b">
        <f>VLOOKUP(C2920,Sheet3!$A:$B,2,0) &gt; 1</f>
        <v>0</v>
      </c>
      <c r="C2920">
        <v>2919</v>
      </c>
      <c r="D2920">
        <v>21091</v>
      </c>
      <c r="E2920" s="4">
        <v>40159</v>
      </c>
      <c r="F2920">
        <v>32</v>
      </c>
      <c r="G2920" s="15">
        <f>I2920*F2920</f>
        <v>5120</v>
      </c>
      <c r="H2920" s="9">
        <v>0.1</v>
      </c>
      <c r="I2920" s="13">
        <f>VLOOKUP($U2920,Pricebook!$A:$D,4,0)</f>
        <v>160</v>
      </c>
      <c r="J2920" s="11">
        <f>G2920*(1-H2920)</f>
        <v>4608</v>
      </c>
      <c r="K2920" t="s">
        <v>1624</v>
      </c>
      <c r="L2920" t="s">
        <v>36</v>
      </c>
      <c r="M2920" t="str">
        <f>VLOOKUP($L2920,Companies!$A:$G,7,)</f>
        <v>Electronic Components</v>
      </c>
      <c r="N2920" t="str">
        <f>VLOOKUP($L2920,Companies!$A:$G,6,)</f>
        <v>Technology</v>
      </c>
      <c r="O2920" s="6" t="s">
        <v>1892</v>
      </c>
      <c r="P2920" s="6">
        <v>68801</v>
      </c>
      <c r="Q2920" t="s">
        <v>440</v>
      </c>
      <c r="R2920" t="s">
        <v>16</v>
      </c>
      <c r="S2920" s="4">
        <v>40161</v>
      </c>
      <c r="T2920" s="7">
        <f>S2920-E2920</f>
        <v>2</v>
      </c>
      <c r="U2920" t="s">
        <v>14218</v>
      </c>
      <c r="V2920" s="6" t="s">
        <v>14251</v>
      </c>
      <c r="W2920" t="s">
        <v>14260</v>
      </c>
      <c r="X2920" t="s">
        <v>14198</v>
      </c>
      <c r="Y2920" t="str">
        <f>VLOOKUP(R2920,Managers!$A:$B,2,)</f>
        <v>Josh Martinez</v>
      </c>
      <c r="Z2920" s="11">
        <f>VLOOKUP(X2920,HourlyWages!$A:$B,2,0)</f>
        <v>51</v>
      </c>
      <c r="AA2920">
        <v>1</v>
      </c>
    </row>
    <row r="2921" spans="1:27" x14ac:dyDescent="0.3">
      <c r="A2921" t="b">
        <f>COUNTIF($C$1:C2921, C2921)&gt;1</f>
        <v>0</v>
      </c>
      <c r="B2921" t="b">
        <f>VLOOKUP(C2921,Sheet3!$A:$B,2,0) &gt; 1</f>
        <v>0</v>
      </c>
      <c r="C2921">
        <v>2920</v>
      </c>
      <c r="D2921">
        <v>21121</v>
      </c>
      <c r="E2921" s="4">
        <v>40072</v>
      </c>
      <c r="F2921">
        <v>50</v>
      </c>
      <c r="G2921" s="15">
        <f>I2921*F2921</f>
        <v>8000</v>
      </c>
      <c r="H2921" s="9">
        <v>0</v>
      </c>
      <c r="I2921" s="13">
        <f>VLOOKUP($U2921,Pricebook!$A:$D,4,0)</f>
        <v>160</v>
      </c>
      <c r="J2921" s="11">
        <f>G2921*(1-H2921)</f>
        <v>8000</v>
      </c>
      <c r="K2921" t="s">
        <v>1919</v>
      </c>
      <c r="L2921" t="s">
        <v>260</v>
      </c>
      <c r="M2921" t="str">
        <f>VLOOKUP($L2921,Companies!$A:$G,7,)</f>
        <v>Packaged Foods</v>
      </c>
      <c r="N2921" t="str">
        <f>VLOOKUP($L2921,Companies!$A:$G,6,)</f>
        <v>Consumer Non-Durables</v>
      </c>
      <c r="O2921" s="6" t="s">
        <v>143</v>
      </c>
      <c r="P2921" s="6">
        <v>36830</v>
      </c>
      <c r="Q2921" t="s">
        <v>424</v>
      </c>
      <c r="R2921" t="s">
        <v>34</v>
      </c>
      <c r="S2921" s="4">
        <v>40073</v>
      </c>
      <c r="T2921" s="7">
        <f>S2921-E2921</f>
        <v>1</v>
      </c>
      <c r="U2921" t="s">
        <v>14218</v>
      </c>
      <c r="V2921" s="6" t="s">
        <v>14251</v>
      </c>
      <c r="W2921" t="s">
        <v>14260</v>
      </c>
      <c r="X2921" t="s">
        <v>14192</v>
      </c>
      <c r="Y2921" t="str">
        <f>VLOOKUP(R2921,Managers!$A:$B,2,)</f>
        <v>Frank Mitchell</v>
      </c>
      <c r="Z2921" s="11">
        <f>VLOOKUP(X2921,HourlyWages!$A:$B,2,0)</f>
        <v>75</v>
      </c>
      <c r="AA2921">
        <v>1</v>
      </c>
    </row>
    <row r="2922" spans="1:27" x14ac:dyDescent="0.3">
      <c r="A2922" t="b">
        <f>COUNTIF($C$1:C2922, C2922)&gt;1</f>
        <v>0</v>
      </c>
      <c r="B2922" t="b">
        <f>VLOOKUP(C2922,Sheet3!$A:$B,2,0) &gt; 1</f>
        <v>0</v>
      </c>
      <c r="C2922">
        <v>2921</v>
      </c>
      <c r="D2922">
        <v>21125</v>
      </c>
      <c r="E2922" s="4">
        <v>40600</v>
      </c>
      <c r="F2922">
        <v>17</v>
      </c>
      <c r="G2922" s="15">
        <f>I2922*F2922</f>
        <v>1870</v>
      </c>
      <c r="H2922" s="9">
        <v>0.08</v>
      </c>
      <c r="I2922" s="13">
        <f>VLOOKUP($U2922,Pricebook!$A:$D,4,0)</f>
        <v>110</v>
      </c>
      <c r="J2922" s="11">
        <f>G2922*(1-H2922)</f>
        <v>1720.4</v>
      </c>
      <c r="K2922" t="s">
        <v>2129</v>
      </c>
      <c r="L2922" t="s">
        <v>203</v>
      </c>
      <c r="M2922" t="str">
        <f>VLOOKUP($L2922,Companies!$A:$G,7,)</f>
        <v>Catalog/Specialty Distribution</v>
      </c>
      <c r="N2922" t="str">
        <f>VLOOKUP($L2922,Companies!$A:$G,6,)</f>
        <v>Consumer Services</v>
      </c>
      <c r="O2922" s="6" t="s">
        <v>1536</v>
      </c>
      <c r="P2922" s="6">
        <v>76543</v>
      </c>
      <c r="Q2922" t="s">
        <v>48</v>
      </c>
      <c r="R2922" t="s">
        <v>16</v>
      </c>
      <c r="S2922" s="4">
        <v>40601</v>
      </c>
      <c r="T2922" s="7">
        <f>S2922-E2922</f>
        <v>1</v>
      </c>
      <c r="U2922" t="s">
        <v>14215</v>
      </c>
      <c r="V2922" s="6" t="s">
        <v>14251</v>
      </c>
      <c r="W2922" t="s">
        <v>14267</v>
      </c>
      <c r="X2922" t="s">
        <v>14196</v>
      </c>
      <c r="Y2922" t="str">
        <f>VLOOKUP(R2922,Managers!$A:$B,2,)</f>
        <v>Josh Martinez</v>
      </c>
      <c r="Z2922" s="11">
        <f>VLOOKUP(X2922,HourlyWages!$A:$B,2,0)</f>
        <v>58</v>
      </c>
      <c r="AA2922">
        <v>1</v>
      </c>
    </row>
    <row r="2923" spans="1:27" x14ac:dyDescent="0.3">
      <c r="A2923" t="b">
        <f>COUNTIF($C$1:C2923, C2923)&gt;1</f>
        <v>0</v>
      </c>
      <c r="B2923" t="b">
        <f>VLOOKUP(C2923,Sheet3!$A:$B,2,0) &gt; 1</f>
        <v>0</v>
      </c>
      <c r="C2923">
        <v>2922</v>
      </c>
      <c r="D2923">
        <v>21155</v>
      </c>
      <c r="E2923" s="4">
        <v>40579</v>
      </c>
      <c r="F2923">
        <v>4</v>
      </c>
      <c r="G2923" s="15">
        <f>I2923*F2923</f>
        <v>440</v>
      </c>
      <c r="H2923" s="9">
        <v>7.0000000000000007E-2</v>
      </c>
      <c r="I2923" s="13">
        <f>VLOOKUP($U2923,Pricebook!$A:$D,4,0)</f>
        <v>110</v>
      </c>
      <c r="J2923" s="11">
        <f>G2923*(1-H2923)</f>
        <v>409.2</v>
      </c>
      <c r="K2923" t="s">
        <v>410</v>
      </c>
      <c r="L2923" t="s">
        <v>20</v>
      </c>
      <c r="M2923" t="str">
        <f>VLOOKUP($L2923,Companies!$A:$G,7,)</f>
        <v>Major Pharmaceuticals</v>
      </c>
      <c r="N2923" t="str">
        <f>VLOOKUP($L2923,Companies!$A:$G,6,)</f>
        <v>Health Care</v>
      </c>
      <c r="O2923" s="6" t="s">
        <v>1669</v>
      </c>
      <c r="P2923" s="6">
        <v>23805</v>
      </c>
      <c r="Q2923" t="s">
        <v>368</v>
      </c>
      <c r="R2923" t="s">
        <v>34</v>
      </c>
      <c r="S2923" s="4">
        <v>40580</v>
      </c>
      <c r="T2923" s="7">
        <f>S2923-E2923</f>
        <v>1</v>
      </c>
      <c r="U2923" t="s">
        <v>14215</v>
      </c>
      <c r="V2923" s="6" t="s">
        <v>14251</v>
      </c>
      <c r="W2923" t="s">
        <v>14266</v>
      </c>
      <c r="X2923" t="s">
        <v>14203</v>
      </c>
      <c r="Y2923" t="str">
        <f>VLOOKUP(R2923,Managers!$A:$B,2,)</f>
        <v>Frank Mitchell</v>
      </c>
      <c r="Z2923" s="11">
        <f>VLOOKUP(X2923,HourlyWages!$A:$B,2,0)</f>
        <v>62</v>
      </c>
      <c r="AA2923">
        <v>1</v>
      </c>
    </row>
    <row r="2924" spans="1:27" x14ac:dyDescent="0.3">
      <c r="A2924" t="b">
        <f>COUNTIF($C$1:C2924, C2924)&gt;1</f>
        <v>0</v>
      </c>
      <c r="B2924" t="b">
        <f>VLOOKUP(C2924,Sheet3!$A:$B,2,0) &gt; 1</f>
        <v>0</v>
      </c>
      <c r="C2924">
        <v>2923</v>
      </c>
      <c r="D2924">
        <v>21159</v>
      </c>
      <c r="E2924" s="4">
        <v>40701</v>
      </c>
      <c r="F2924">
        <v>5</v>
      </c>
      <c r="G2924" s="15">
        <f>I2924*F2924</f>
        <v>600</v>
      </c>
      <c r="H2924" s="9">
        <v>0.05</v>
      </c>
      <c r="I2924" s="13">
        <f>VLOOKUP($U2924,Pricebook!$A:$D,4,0)</f>
        <v>120</v>
      </c>
      <c r="J2924" s="11">
        <f>G2924*(1-H2924)</f>
        <v>570</v>
      </c>
      <c r="K2924" t="s">
        <v>1559</v>
      </c>
      <c r="L2924" t="s">
        <v>226</v>
      </c>
      <c r="M2924" t="str">
        <f>VLOOKUP($L2924,Companies!$A:$G,7,)</f>
        <v>Auto Manufacturing</v>
      </c>
      <c r="N2924" t="str">
        <f>VLOOKUP($L2924,Companies!$A:$G,6,)</f>
        <v>Capital Goods</v>
      </c>
      <c r="O2924" s="6" t="s">
        <v>2130</v>
      </c>
      <c r="P2924" s="6">
        <v>95376</v>
      </c>
      <c r="Q2924" t="s">
        <v>114</v>
      </c>
      <c r="R2924" t="s">
        <v>23</v>
      </c>
      <c r="S2924" s="4">
        <v>40705</v>
      </c>
      <c r="T2924" s="7">
        <f>S2924-E2924</f>
        <v>4</v>
      </c>
      <c r="U2924" t="s">
        <v>14212</v>
      </c>
      <c r="V2924" s="6" t="s">
        <v>14251</v>
      </c>
      <c r="W2924" t="s">
        <v>14261</v>
      </c>
      <c r="X2924" t="s">
        <v>14190</v>
      </c>
      <c r="Y2924" t="str">
        <f>VLOOKUP(R2924,Managers!$A:$B,2,)</f>
        <v>Bob Turner</v>
      </c>
      <c r="Z2924" s="11">
        <f>VLOOKUP(X2924,HourlyWages!$A:$B,2,0)</f>
        <v>67</v>
      </c>
      <c r="AA2924">
        <v>1</v>
      </c>
    </row>
    <row r="2925" spans="1:27" x14ac:dyDescent="0.3">
      <c r="A2925" t="b">
        <f>COUNTIF($C$1:C2925, C2925)&gt;1</f>
        <v>0</v>
      </c>
      <c r="B2925" t="b">
        <f>VLOOKUP(C2925,Sheet3!$A:$B,2,0) &gt; 1</f>
        <v>0</v>
      </c>
      <c r="C2925">
        <v>2924</v>
      </c>
      <c r="D2925">
        <v>21188</v>
      </c>
      <c r="E2925" s="4">
        <v>40807</v>
      </c>
      <c r="F2925">
        <v>29</v>
      </c>
      <c r="G2925" s="15">
        <f>I2925*F2925</f>
        <v>4350</v>
      </c>
      <c r="H2925" s="9">
        <v>0.04</v>
      </c>
      <c r="I2925" s="13">
        <f>VLOOKUP($U2925,Pricebook!$A:$D,4,0)</f>
        <v>150</v>
      </c>
      <c r="J2925" s="11">
        <f>G2925*(1-H2925)</f>
        <v>4176</v>
      </c>
      <c r="K2925" t="s">
        <v>1477</v>
      </c>
      <c r="L2925" t="s">
        <v>576</v>
      </c>
      <c r="M2925" t="str">
        <f>VLOOKUP($L2925,Companies!$A:$G,7,)</f>
        <v>Clothing/Shoe/Accessory Stores</v>
      </c>
      <c r="N2925" t="str">
        <f>VLOOKUP($L2925,Companies!$A:$G,6,)</f>
        <v>Consumer Services</v>
      </c>
      <c r="O2925" s="6" t="s">
        <v>923</v>
      </c>
      <c r="P2925" s="6">
        <v>87401</v>
      </c>
      <c r="Q2925" t="s">
        <v>52</v>
      </c>
      <c r="R2925" t="s">
        <v>23</v>
      </c>
      <c r="S2925" s="4">
        <v>40809</v>
      </c>
      <c r="T2925" s="7">
        <f>S2925-E2925</f>
        <v>2</v>
      </c>
      <c r="U2925" t="s">
        <v>14222</v>
      </c>
      <c r="V2925" s="6" t="s">
        <v>14254</v>
      </c>
      <c r="W2925" t="s">
        <v>14256</v>
      </c>
      <c r="X2925" t="s">
        <v>14189</v>
      </c>
      <c r="Y2925" t="str">
        <f>VLOOKUP(R2925,Managers!$A:$B,2,)</f>
        <v>Bob Turner</v>
      </c>
      <c r="Z2925" s="11">
        <f>VLOOKUP(X2925,HourlyWages!$A:$B,2,0)</f>
        <v>62</v>
      </c>
      <c r="AA2925">
        <v>1</v>
      </c>
    </row>
    <row r="2926" spans="1:27" x14ac:dyDescent="0.3">
      <c r="A2926" t="b">
        <f>COUNTIF($C$1:C2926, C2926)&gt;1</f>
        <v>0</v>
      </c>
      <c r="B2926" t="b">
        <f>VLOOKUP(C2926,Sheet3!$A:$B,2,0) &gt; 1</f>
        <v>0</v>
      </c>
      <c r="C2926">
        <v>2925</v>
      </c>
      <c r="D2926">
        <v>21190</v>
      </c>
      <c r="E2926" s="4">
        <v>39961</v>
      </c>
      <c r="F2926">
        <v>28</v>
      </c>
      <c r="G2926" s="15">
        <f>I2926*F2926</f>
        <v>3080</v>
      </c>
      <c r="H2926" s="9">
        <v>0.01</v>
      </c>
      <c r="I2926" s="13">
        <f>VLOOKUP($U2926,Pricebook!$A:$D,4,0)</f>
        <v>110</v>
      </c>
      <c r="J2926" s="11">
        <f>G2926*(1-H2926)</f>
        <v>3049.2</v>
      </c>
      <c r="K2926" t="s">
        <v>427</v>
      </c>
      <c r="L2926" t="s">
        <v>190</v>
      </c>
      <c r="M2926" t="str">
        <f>VLOOKUP($L2926,Companies!$A:$G,7,)</f>
        <v>Computer Software: Prepackaged Software</v>
      </c>
      <c r="N2926" t="str">
        <f>VLOOKUP($L2926,Companies!$A:$G,6,)</f>
        <v>Technology</v>
      </c>
      <c r="O2926" s="6" t="s">
        <v>428</v>
      </c>
      <c r="P2926" s="6">
        <v>11787</v>
      </c>
      <c r="Q2926" t="s">
        <v>60</v>
      </c>
      <c r="R2926" t="s">
        <v>61</v>
      </c>
      <c r="S2926" s="4">
        <v>39961</v>
      </c>
      <c r="T2926" s="7">
        <f>S2926-E2926</f>
        <v>0</v>
      </c>
      <c r="U2926" t="s">
        <v>14220</v>
      </c>
      <c r="V2926" s="6" t="s">
        <v>14251</v>
      </c>
      <c r="W2926" t="s">
        <v>14266</v>
      </c>
      <c r="X2926" t="s">
        <v>14187</v>
      </c>
      <c r="Y2926" t="str">
        <f>VLOOKUP(R2926,Managers!$A:$B,2,)</f>
        <v>Allen Young</v>
      </c>
      <c r="Z2926" s="11">
        <f>VLOOKUP(X2926,HourlyWages!$A:$B,2,0)</f>
        <v>45</v>
      </c>
      <c r="AA2926">
        <v>1</v>
      </c>
    </row>
    <row r="2927" spans="1:27" x14ac:dyDescent="0.3">
      <c r="A2927" t="b">
        <f>COUNTIF($C$1:C2927, C2927)&gt;1</f>
        <v>0</v>
      </c>
      <c r="B2927" t="b">
        <f>VLOOKUP(C2927,Sheet3!$A:$B,2,0) &gt; 1</f>
        <v>0</v>
      </c>
      <c r="C2927">
        <v>2926</v>
      </c>
      <c r="D2927">
        <v>21191</v>
      </c>
      <c r="E2927" s="4">
        <v>41227</v>
      </c>
      <c r="F2927">
        <v>48</v>
      </c>
      <c r="G2927" s="15">
        <f>I2927*F2927</f>
        <v>7200</v>
      </c>
      <c r="H2927" s="9">
        <v>0.01</v>
      </c>
      <c r="I2927" s="13">
        <f>VLOOKUP($U2927,Pricebook!$A:$D,4,0)</f>
        <v>150</v>
      </c>
      <c r="J2927" s="11">
        <f>G2927*(1-H2927)</f>
        <v>7128</v>
      </c>
      <c r="K2927" t="s">
        <v>1300</v>
      </c>
      <c r="L2927" t="s">
        <v>269</v>
      </c>
      <c r="M2927" t="str">
        <f>VLOOKUP($L2927,Companies!$A:$G,7,)</f>
        <v>Electronic Components</v>
      </c>
      <c r="N2927" t="str">
        <f>VLOOKUP($L2927,Companies!$A:$G,6,)</f>
        <v>Technology</v>
      </c>
      <c r="O2927" s="6" t="s">
        <v>1972</v>
      </c>
      <c r="P2927" s="6">
        <v>93422</v>
      </c>
      <c r="Q2927" t="s">
        <v>114</v>
      </c>
      <c r="R2927" t="s">
        <v>23</v>
      </c>
      <c r="S2927" s="4">
        <v>41227</v>
      </c>
      <c r="T2927" s="7">
        <f>S2927-E2927</f>
        <v>0</v>
      </c>
      <c r="U2927" t="s">
        <v>14216</v>
      </c>
      <c r="V2927" s="6" t="s">
        <v>14251</v>
      </c>
      <c r="W2927" t="s">
        <v>14252</v>
      </c>
      <c r="X2927" t="s">
        <v>14190</v>
      </c>
      <c r="Y2927" t="str">
        <f>VLOOKUP(R2927,Managers!$A:$B,2,)</f>
        <v>Bob Turner</v>
      </c>
      <c r="Z2927" s="11">
        <f>VLOOKUP(X2927,HourlyWages!$A:$B,2,0)</f>
        <v>67</v>
      </c>
      <c r="AA2927">
        <v>1</v>
      </c>
    </row>
    <row r="2928" spans="1:27" x14ac:dyDescent="0.3">
      <c r="A2928" t="b">
        <f>COUNTIF($C$1:C2928, C2928)&gt;1</f>
        <v>0</v>
      </c>
      <c r="B2928" t="b">
        <f>VLOOKUP(C2928,Sheet3!$A:$B,2,0) &gt; 1</f>
        <v>0</v>
      </c>
      <c r="C2928">
        <v>2927</v>
      </c>
      <c r="D2928">
        <v>21220</v>
      </c>
      <c r="E2928" s="4">
        <v>41265</v>
      </c>
      <c r="F2928">
        <v>4</v>
      </c>
      <c r="G2928" s="15">
        <f>I2928*F2928</f>
        <v>600</v>
      </c>
      <c r="H2928" s="9">
        <v>7.0000000000000007E-2</v>
      </c>
      <c r="I2928" s="13">
        <f>VLOOKUP($U2928,Pricebook!$A:$D,4,0)</f>
        <v>150</v>
      </c>
      <c r="J2928" s="11">
        <f>G2928*(1-H2928)</f>
        <v>558</v>
      </c>
      <c r="K2928" t="s">
        <v>1089</v>
      </c>
      <c r="L2928" t="s">
        <v>112</v>
      </c>
      <c r="M2928" t="str">
        <f>VLOOKUP($L2928,Companies!$A:$G,7,)</f>
        <v>Telecommunications Equipment</v>
      </c>
      <c r="N2928" t="str">
        <f>VLOOKUP($L2928,Companies!$A:$G,6,)</f>
        <v>Public Utilities</v>
      </c>
      <c r="O2928" s="6" t="s">
        <v>1090</v>
      </c>
      <c r="P2928" s="6">
        <v>30135</v>
      </c>
      <c r="Q2928" t="s">
        <v>134</v>
      </c>
      <c r="R2928" t="s">
        <v>34</v>
      </c>
      <c r="S2928" s="4">
        <v>41268</v>
      </c>
      <c r="T2928" s="7">
        <f>S2928-E2928</f>
        <v>3</v>
      </c>
      <c r="U2928" t="s">
        <v>14216</v>
      </c>
      <c r="V2928" s="6" t="s">
        <v>14257</v>
      </c>
      <c r="W2928" t="s">
        <v>14270</v>
      </c>
      <c r="X2928" t="s">
        <v>14195</v>
      </c>
      <c r="Y2928" t="str">
        <f>VLOOKUP(R2928,Managers!$A:$B,2,)</f>
        <v>Frank Mitchell</v>
      </c>
      <c r="Z2928" s="11">
        <f>VLOOKUP(X2928,HourlyWages!$A:$B,2,0)</f>
        <v>52</v>
      </c>
      <c r="AA2928">
        <v>1</v>
      </c>
    </row>
    <row r="2929" spans="1:27" x14ac:dyDescent="0.3">
      <c r="A2929" t="b">
        <f>COUNTIF($C$1:C2929, C2929)&gt;1</f>
        <v>0</v>
      </c>
      <c r="B2929" t="b">
        <f>VLOOKUP(C2929,Sheet3!$A:$B,2,0) &gt; 1</f>
        <v>0</v>
      </c>
      <c r="C2929">
        <v>2928</v>
      </c>
      <c r="D2929">
        <v>21222</v>
      </c>
      <c r="E2929" s="4">
        <v>39847</v>
      </c>
      <c r="F2929">
        <v>36</v>
      </c>
      <c r="G2929" s="15">
        <f>I2929*F2929</f>
        <v>4500</v>
      </c>
      <c r="H2929" s="9">
        <v>0.1</v>
      </c>
      <c r="I2929" s="13">
        <f>VLOOKUP($U2929,Pricebook!$A:$D,4,0)</f>
        <v>125</v>
      </c>
      <c r="J2929" s="11">
        <f>G2929*(1-H2929)</f>
        <v>4050</v>
      </c>
      <c r="K2929" t="s">
        <v>481</v>
      </c>
      <c r="L2929" t="s">
        <v>482</v>
      </c>
      <c r="M2929" t="str">
        <f>VLOOKUP($L2929,Companies!$A:$G,7,)</f>
        <v>Television Services</v>
      </c>
      <c r="N2929" t="str">
        <f>VLOOKUP($L2929,Companies!$A:$G,6,)</f>
        <v>Consumer Services</v>
      </c>
      <c r="O2929" s="6" t="s">
        <v>830</v>
      </c>
      <c r="P2929" s="6">
        <v>81001</v>
      </c>
      <c r="Q2929" t="s">
        <v>237</v>
      </c>
      <c r="R2929" t="s">
        <v>23</v>
      </c>
      <c r="S2929" s="4">
        <v>39849</v>
      </c>
      <c r="T2929" s="7">
        <f>S2929-E2929</f>
        <v>2</v>
      </c>
      <c r="U2929" t="s">
        <v>14208</v>
      </c>
      <c r="V2929" s="6" t="s">
        <v>14254</v>
      </c>
      <c r="W2929" t="s">
        <v>14255</v>
      </c>
      <c r="X2929" t="s">
        <v>14192</v>
      </c>
      <c r="Y2929" t="str">
        <f>VLOOKUP(R2929,Managers!$A:$B,2,)</f>
        <v>Bob Turner</v>
      </c>
      <c r="Z2929" s="11">
        <f>VLOOKUP(X2929,HourlyWages!$A:$B,2,0)</f>
        <v>75</v>
      </c>
      <c r="AA2929">
        <v>1</v>
      </c>
    </row>
    <row r="2930" spans="1:27" x14ac:dyDescent="0.3">
      <c r="A2930" t="b">
        <f>COUNTIF($C$1:C2930, C2930)&gt;1</f>
        <v>0</v>
      </c>
      <c r="B2930" t="b">
        <f>VLOOKUP(C2930,Sheet3!$A:$B,2,0) &gt; 1</f>
        <v>0</v>
      </c>
      <c r="C2930">
        <v>2929</v>
      </c>
      <c r="D2930">
        <v>21222</v>
      </c>
      <c r="E2930" s="4">
        <v>39847</v>
      </c>
      <c r="F2930">
        <v>26</v>
      </c>
      <c r="G2930" s="15">
        <f>I2930*F2930</f>
        <v>3900</v>
      </c>
      <c r="H2930" s="9">
        <v>0.02</v>
      </c>
      <c r="I2930" s="13">
        <f>VLOOKUP($U2930,Pricebook!$A:$D,4,0)</f>
        <v>150</v>
      </c>
      <c r="J2930" s="11">
        <f>G2930*(1-H2930)</f>
        <v>3822</v>
      </c>
      <c r="K2930" t="s">
        <v>481</v>
      </c>
      <c r="L2930" t="s">
        <v>482</v>
      </c>
      <c r="M2930" t="str">
        <f>VLOOKUP($L2930,Companies!$A:$G,7,)</f>
        <v>Television Services</v>
      </c>
      <c r="N2930" t="str">
        <f>VLOOKUP($L2930,Companies!$A:$G,6,)</f>
        <v>Consumer Services</v>
      </c>
      <c r="O2930" s="6" t="s">
        <v>830</v>
      </c>
      <c r="P2930" s="6">
        <v>81001</v>
      </c>
      <c r="Q2930" t="s">
        <v>237</v>
      </c>
      <c r="R2930" t="s">
        <v>23</v>
      </c>
      <c r="S2930" s="4">
        <v>39849</v>
      </c>
      <c r="T2930" s="7">
        <f>S2930-E2930</f>
        <v>2</v>
      </c>
      <c r="U2930" t="s">
        <v>14210</v>
      </c>
      <c r="V2930" s="6" t="s">
        <v>14257</v>
      </c>
      <c r="W2930" t="s">
        <v>14259</v>
      </c>
      <c r="X2930" t="s">
        <v>14185</v>
      </c>
      <c r="Y2930" t="str">
        <f>VLOOKUP(R2930,Managers!$A:$B,2,)</f>
        <v>Bob Turner</v>
      </c>
      <c r="Z2930" s="11">
        <f>VLOOKUP(X2930,HourlyWages!$A:$B,2,0)</f>
        <v>70</v>
      </c>
      <c r="AA2930">
        <v>1</v>
      </c>
    </row>
    <row r="2931" spans="1:27" x14ac:dyDescent="0.3">
      <c r="A2931" t="b">
        <f>COUNTIF($C$1:C2931, C2931)&gt;1</f>
        <v>0</v>
      </c>
      <c r="B2931" t="b">
        <f>VLOOKUP(C2931,Sheet3!$A:$B,2,0) &gt; 1</f>
        <v>0</v>
      </c>
      <c r="C2931">
        <v>2930</v>
      </c>
      <c r="D2931">
        <v>21223</v>
      </c>
      <c r="E2931" s="4">
        <v>40983</v>
      </c>
      <c r="F2931">
        <v>3</v>
      </c>
      <c r="G2931" s="15">
        <f>I2931*F2931</f>
        <v>375</v>
      </c>
      <c r="H2931" s="9">
        <v>0.1</v>
      </c>
      <c r="I2931" s="13">
        <f>VLOOKUP($U2931,Pricebook!$A:$D,4,0)</f>
        <v>125</v>
      </c>
      <c r="J2931" s="11">
        <f>G2931*(1-H2931)</f>
        <v>337.5</v>
      </c>
      <c r="K2931" t="s">
        <v>275</v>
      </c>
      <c r="L2931" t="s">
        <v>276</v>
      </c>
      <c r="M2931" t="str">
        <f>VLOOKUP($L2931,Companies!$A:$G,7,)</f>
        <v>Computer Manufacturing</v>
      </c>
      <c r="N2931" t="str">
        <f>VLOOKUP($L2931,Companies!$A:$G,6,)</f>
        <v>Technology</v>
      </c>
      <c r="O2931" s="6" t="s">
        <v>1604</v>
      </c>
      <c r="P2931" s="6">
        <v>46226</v>
      </c>
      <c r="Q2931" t="s">
        <v>278</v>
      </c>
      <c r="R2931" t="s">
        <v>16</v>
      </c>
      <c r="S2931" s="4">
        <v>40984</v>
      </c>
      <c r="T2931" s="7">
        <f>S2931-E2931</f>
        <v>1</v>
      </c>
      <c r="U2931" t="s">
        <v>14217</v>
      </c>
      <c r="V2931" s="6" t="s">
        <v>14251</v>
      </c>
      <c r="W2931" t="s">
        <v>14262</v>
      </c>
      <c r="X2931" t="s">
        <v>14187</v>
      </c>
      <c r="Y2931" t="str">
        <f>VLOOKUP(R2931,Managers!$A:$B,2,)</f>
        <v>Josh Martinez</v>
      </c>
      <c r="Z2931" s="11">
        <f>VLOOKUP(X2931,HourlyWages!$A:$B,2,0)</f>
        <v>45</v>
      </c>
      <c r="AA2931">
        <v>1</v>
      </c>
    </row>
    <row r="2932" spans="1:27" x14ac:dyDescent="0.3">
      <c r="A2932" t="b">
        <f>COUNTIF($C$1:C2932, C2932)&gt;1</f>
        <v>0</v>
      </c>
      <c r="B2932" t="b">
        <f>VLOOKUP(C2932,Sheet3!$A:$B,2,0) &gt; 1</f>
        <v>0</v>
      </c>
      <c r="C2932">
        <v>2931</v>
      </c>
      <c r="D2932">
        <v>21223</v>
      </c>
      <c r="E2932" s="4">
        <v>40983</v>
      </c>
      <c r="F2932">
        <v>8</v>
      </c>
      <c r="G2932" s="15">
        <f>I2932*F2932</f>
        <v>1000</v>
      </c>
      <c r="H2932" s="9">
        <v>0.03</v>
      </c>
      <c r="I2932" s="13">
        <f>VLOOKUP($U2932,Pricebook!$A:$D,4,0)</f>
        <v>125</v>
      </c>
      <c r="J2932" s="11">
        <f>G2932*(1-H2932)</f>
        <v>970</v>
      </c>
      <c r="K2932" t="s">
        <v>275</v>
      </c>
      <c r="L2932" t="s">
        <v>276</v>
      </c>
      <c r="M2932" t="str">
        <f>VLOOKUP($L2932,Companies!$A:$G,7,)</f>
        <v>Computer Manufacturing</v>
      </c>
      <c r="N2932" t="str">
        <f>VLOOKUP($L2932,Companies!$A:$G,6,)</f>
        <v>Technology</v>
      </c>
      <c r="O2932" s="6" t="s">
        <v>1604</v>
      </c>
      <c r="P2932" s="6">
        <v>46226</v>
      </c>
      <c r="Q2932" t="s">
        <v>278</v>
      </c>
      <c r="R2932" t="s">
        <v>16</v>
      </c>
      <c r="S2932" s="4">
        <v>40984</v>
      </c>
      <c r="T2932" s="7">
        <f>S2932-E2932</f>
        <v>1</v>
      </c>
      <c r="U2932" t="s">
        <v>14208</v>
      </c>
      <c r="V2932" s="6" t="s">
        <v>14254</v>
      </c>
      <c r="W2932" t="s">
        <v>14255</v>
      </c>
      <c r="X2932" t="s">
        <v>14186</v>
      </c>
      <c r="Y2932" t="str">
        <f>VLOOKUP(R2932,Managers!$A:$B,2,)</f>
        <v>Josh Martinez</v>
      </c>
      <c r="Z2932" s="11">
        <f>VLOOKUP(X2932,HourlyWages!$A:$B,2,0)</f>
        <v>67</v>
      </c>
      <c r="AA2932">
        <v>1</v>
      </c>
    </row>
    <row r="2933" spans="1:27" x14ac:dyDescent="0.3">
      <c r="A2933" t="b">
        <f>COUNTIF($C$1:C2933, C2933)&gt;1</f>
        <v>0</v>
      </c>
      <c r="B2933" t="b">
        <f>VLOOKUP(C2933,Sheet3!$A:$B,2,0) &gt; 1</f>
        <v>0</v>
      </c>
      <c r="C2933">
        <v>2932</v>
      </c>
      <c r="D2933">
        <v>21249</v>
      </c>
      <c r="E2933" s="4">
        <v>40440</v>
      </c>
      <c r="F2933">
        <v>22</v>
      </c>
      <c r="G2933" s="15">
        <f>I2933*F2933</f>
        <v>3740</v>
      </c>
      <c r="H2933" s="9">
        <v>0.02</v>
      </c>
      <c r="I2933" s="13">
        <f>VLOOKUP($U2933,Pricebook!$A:$D,4,0)</f>
        <v>170</v>
      </c>
      <c r="J2933" s="11">
        <f>G2933*(1-H2933)</f>
        <v>3665.2</v>
      </c>
      <c r="K2933" t="s">
        <v>502</v>
      </c>
      <c r="L2933" t="s">
        <v>118</v>
      </c>
      <c r="M2933" t="str">
        <f>VLOOKUP($L2933,Companies!$A:$G,7,)</f>
        <v>Computer Software: Prepackaged Software</v>
      </c>
      <c r="N2933" t="str">
        <f>VLOOKUP($L2933,Companies!$A:$G,6,)</f>
        <v>Technology</v>
      </c>
      <c r="O2933" s="6" t="s">
        <v>2131</v>
      </c>
      <c r="P2933" s="6">
        <v>21128</v>
      </c>
      <c r="Q2933" t="s">
        <v>187</v>
      </c>
      <c r="R2933" t="s">
        <v>61</v>
      </c>
      <c r="S2933" s="4">
        <v>40442</v>
      </c>
      <c r="T2933" s="7">
        <f>S2933-E2933</f>
        <v>2</v>
      </c>
      <c r="U2933" t="s">
        <v>14219</v>
      </c>
      <c r="V2933" s="6" t="s">
        <v>14251</v>
      </c>
      <c r="W2933" t="s">
        <v>14263</v>
      </c>
      <c r="X2933" t="s">
        <v>14198</v>
      </c>
      <c r="Y2933" t="str">
        <f>VLOOKUP(R2933,Managers!$A:$B,2,)</f>
        <v>Allen Young</v>
      </c>
      <c r="Z2933" s="11">
        <f>VLOOKUP(X2933,HourlyWages!$A:$B,2,0)</f>
        <v>51</v>
      </c>
      <c r="AA2933">
        <v>1</v>
      </c>
    </row>
    <row r="2934" spans="1:27" x14ac:dyDescent="0.3">
      <c r="A2934" t="b">
        <f>COUNTIF($C$1:C2934, C2934)&gt;1</f>
        <v>0</v>
      </c>
      <c r="B2934" t="b">
        <f>VLOOKUP(C2934,Sheet3!$A:$B,2,0) &gt; 1</f>
        <v>0</v>
      </c>
      <c r="C2934">
        <v>2933</v>
      </c>
      <c r="D2934">
        <v>21249</v>
      </c>
      <c r="E2934" s="4">
        <v>40440</v>
      </c>
      <c r="F2934">
        <v>7</v>
      </c>
      <c r="G2934" s="15">
        <f>I2934*F2934</f>
        <v>1050</v>
      </c>
      <c r="H2934" s="9">
        <v>0.03</v>
      </c>
      <c r="I2934" s="13">
        <f>VLOOKUP($U2934,Pricebook!$A:$D,4,0)</f>
        <v>150</v>
      </c>
      <c r="J2934" s="11">
        <f>G2934*(1-H2934)</f>
        <v>1018.5</v>
      </c>
      <c r="K2934" t="s">
        <v>502</v>
      </c>
      <c r="L2934" t="s">
        <v>118</v>
      </c>
      <c r="M2934" t="str">
        <f>VLOOKUP($L2934,Companies!$A:$G,7,)</f>
        <v>Computer Software: Prepackaged Software</v>
      </c>
      <c r="N2934" t="str">
        <f>VLOOKUP($L2934,Companies!$A:$G,6,)</f>
        <v>Technology</v>
      </c>
      <c r="O2934" s="6" t="s">
        <v>2131</v>
      </c>
      <c r="P2934" s="6">
        <v>21128</v>
      </c>
      <c r="Q2934" t="s">
        <v>187</v>
      </c>
      <c r="R2934" t="s">
        <v>61</v>
      </c>
      <c r="S2934" s="4">
        <v>40442</v>
      </c>
      <c r="T2934" s="7">
        <f>S2934-E2934</f>
        <v>2</v>
      </c>
      <c r="U2934" t="s">
        <v>14210</v>
      </c>
      <c r="V2934" s="6" t="s">
        <v>14251</v>
      </c>
      <c r="W2934" t="s">
        <v>14263</v>
      </c>
      <c r="X2934" t="s">
        <v>14198</v>
      </c>
      <c r="Y2934" t="str">
        <f>VLOOKUP(R2934,Managers!$A:$B,2,)</f>
        <v>Allen Young</v>
      </c>
      <c r="Z2934" s="11">
        <f>VLOOKUP(X2934,HourlyWages!$A:$B,2,0)</f>
        <v>51</v>
      </c>
      <c r="AA2934">
        <v>1</v>
      </c>
    </row>
    <row r="2935" spans="1:27" x14ac:dyDescent="0.3">
      <c r="A2935" t="b">
        <f>COUNTIF($C$1:C2935, C2935)&gt;1</f>
        <v>0</v>
      </c>
      <c r="B2935" t="b">
        <f>VLOOKUP(C2935,Sheet3!$A:$B,2,0) &gt; 1</f>
        <v>0</v>
      </c>
      <c r="C2935">
        <v>2934</v>
      </c>
      <c r="D2935">
        <v>21253</v>
      </c>
      <c r="E2935" s="4">
        <v>41016</v>
      </c>
      <c r="F2935">
        <v>5</v>
      </c>
      <c r="G2935" s="15">
        <f>I2935*F2935</f>
        <v>550</v>
      </c>
      <c r="H2935" s="9">
        <v>0.04</v>
      </c>
      <c r="I2935" s="13">
        <f>VLOOKUP($U2935,Pricebook!$A:$D,4,0)</f>
        <v>110</v>
      </c>
      <c r="J2935" s="11">
        <f>G2935*(1-H2935)</f>
        <v>528</v>
      </c>
      <c r="K2935" t="s">
        <v>1290</v>
      </c>
      <c r="L2935" t="s">
        <v>136</v>
      </c>
      <c r="M2935" t="str">
        <f>VLOOKUP($L2935,Companies!$A:$G,7,)</f>
        <v>Electronic Components</v>
      </c>
      <c r="N2935" t="str">
        <f>VLOOKUP($L2935,Companies!$A:$G,6,)</f>
        <v>Capital Goods</v>
      </c>
      <c r="O2935" s="6" t="s">
        <v>1291</v>
      </c>
      <c r="P2935" s="6" t="s">
        <v>1292</v>
      </c>
      <c r="Q2935" t="s">
        <v>22</v>
      </c>
      <c r="R2935" t="s">
        <v>23</v>
      </c>
      <c r="S2935" s="4">
        <v>41017</v>
      </c>
      <c r="T2935" s="7">
        <f>S2935-E2935</f>
        <v>1</v>
      </c>
      <c r="U2935" t="s">
        <v>14220</v>
      </c>
      <c r="V2935" s="6" t="s">
        <v>14251</v>
      </c>
      <c r="W2935" t="s">
        <v>14266</v>
      </c>
      <c r="X2935" t="s">
        <v>14187</v>
      </c>
      <c r="Y2935" t="str">
        <f>VLOOKUP(R2935,Managers!$A:$B,2,)</f>
        <v>Bob Turner</v>
      </c>
      <c r="Z2935" s="11">
        <f>VLOOKUP(X2935,HourlyWages!$A:$B,2,0)</f>
        <v>45</v>
      </c>
      <c r="AA2935">
        <v>1</v>
      </c>
    </row>
    <row r="2936" spans="1:27" x14ac:dyDescent="0.3">
      <c r="A2936" t="b">
        <f>COUNTIF($C$1:C2936, C2936)&gt;1</f>
        <v>0</v>
      </c>
      <c r="B2936" t="b">
        <f>VLOOKUP(C2936,Sheet3!$A:$B,2,0) &gt; 1</f>
        <v>0</v>
      </c>
      <c r="C2936">
        <v>2935</v>
      </c>
      <c r="D2936">
        <v>21285</v>
      </c>
      <c r="E2936" s="4">
        <v>40362</v>
      </c>
      <c r="F2936">
        <v>32</v>
      </c>
      <c r="G2936" s="15">
        <f>I2936*F2936</f>
        <v>3840</v>
      </c>
      <c r="H2936" s="9">
        <v>0.02</v>
      </c>
      <c r="I2936" s="13">
        <f>VLOOKUP($U2936,Pricebook!$A:$D,4,0)</f>
        <v>120</v>
      </c>
      <c r="J2936" s="11">
        <f>G2936*(1-H2936)</f>
        <v>3763.2</v>
      </c>
      <c r="K2936" t="s">
        <v>994</v>
      </c>
      <c r="L2936" t="s">
        <v>64</v>
      </c>
      <c r="M2936" t="str">
        <f>VLOOKUP($L2936,Companies!$A:$G,7,)</f>
        <v>Semiconductors</v>
      </c>
      <c r="N2936" t="str">
        <f>VLOOKUP($L2936,Companies!$A:$G,6,)</f>
        <v>Technology</v>
      </c>
      <c r="O2936" s="6" t="s">
        <v>392</v>
      </c>
      <c r="P2936" s="6">
        <v>62002</v>
      </c>
      <c r="Q2936" t="s">
        <v>15</v>
      </c>
      <c r="R2936" t="s">
        <v>16</v>
      </c>
      <c r="S2936" s="4">
        <v>40363</v>
      </c>
      <c r="T2936" s="7">
        <f>S2936-E2936</f>
        <v>1</v>
      </c>
      <c r="U2936" t="s">
        <v>14212</v>
      </c>
      <c r="V2936" s="6" t="s">
        <v>14257</v>
      </c>
      <c r="W2936" t="s">
        <v>14259</v>
      </c>
      <c r="X2936" t="s">
        <v>14199</v>
      </c>
      <c r="Y2936" t="str">
        <f>VLOOKUP(R2936,Managers!$A:$B,2,)</f>
        <v>Josh Martinez</v>
      </c>
      <c r="Z2936" s="11">
        <f>VLOOKUP(X2936,HourlyWages!$A:$B,2,0)</f>
        <v>68</v>
      </c>
      <c r="AA2936">
        <v>1</v>
      </c>
    </row>
    <row r="2937" spans="1:27" x14ac:dyDescent="0.3">
      <c r="A2937" t="b">
        <f>COUNTIF($C$1:C2937, C2937)&gt;1</f>
        <v>0</v>
      </c>
      <c r="B2937" t="b">
        <f>VLOOKUP(C2937,Sheet3!$A:$B,2,0) &gt; 1</f>
        <v>0</v>
      </c>
      <c r="C2937">
        <v>2936</v>
      </c>
      <c r="D2937">
        <v>21285</v>
      </c>
      <c r="E2937" s="4">
        <v>40362</v>
      </c>
      <c r="F2937">
        <v>47</v>
      </c>
      <c r="G2937" s="15">
        <f>I2937*F2937</f>
        <v>5640</v>
      </c>
      <c r="H2937" s="9">
        <v>0.1</v>
      </c>
      <c r="I2937" s="13">
        <f>VLOOKUP($U2937,Pricebook!$A:$D,4,0)</f>
        <v>120</v>
      </c>
      <c r="J2937" s="11">
        <f>G2937*(1-H2937)</f>
        <v>5076</v>
      </c>
      <c r="K2937" t="s">
        <v>994</v>
      </c>
      <c r="L2937" t="s">
        <v>64</v>
      </c>
      <c r="M2937" t="str">
        <f>VLOOKUP($L2937,Companies!$A:$G,7,)</f>
        <v>Semiconductors</v>
      </c>
      <c r="N2937" t="str">
        <f>VLOOKUP($L2937,Companies!$A:$G,6,)</f>
        <v>Technology</v>
      </c>
      <c r="O2937" s="6" t="s">
        <v>392</v>
      </c>
      <c r="P2937" s="6">
        <v>62002</v>
      </c>
      <c r="Q2937" t="s">
        <v>15</v>
      </c>
      <c r="R2937" t="s">
        <v>16</v>
      </c>
      <c r="S2937" s="4">
        <v>40364</v>
      </c>
      <c r="T2937" s="7">
        <f>S2937-E2937</f>
        <v>2</v>
      </c>
      <c r="U2937" t="s">
        <v>14212</v>
      </c>
      <c r="V2937" s="6" t="s">
        <v>14254</v>
      </c>
      <c r="W2937" t="s">
        <v>14269</v>
      </c>
      <c r="X2937" t="s">
        <v>14200</v>
      </c>
      <c r="Y2937" t="str">
        <f>VLOOKUP(R2937,Managers!$A:$B,2,)</f>
        <v>Josh Martinez</v>
      </c>
      <c r="Z2937" s="11">
        <f>VLOOKUP(X2937,HourlyWages!$A:$B,2,0)</f>
        <v>59</v>
      </c>
      <c r="AA2937">
        <v>1</v>
      </c>
    </row>
    <row r="2938" spans="1:27" x14ac:dyDescent="0.3">
      <c r="A2938" t="b">
        <f>COUNTIF($C$1:C2938, C2938)&gt;1</f>
        <v>0</v>
      </c>
      <c r="B2938" t="b">
        <f>VLOOKUP(C2938,Sheet3!$A:$B,2,0) &gt; 1</f>
        <v>0</v>
      </c>
      <c r="C2938">
        <v>2937</v>
      </c>
      <c r="D2938">
        <v>21286</v>
      </c>
      <c r="E2938" s="4">
        <v>39949</v>
      </c>
      <c r="F2938">
        <v>17</v>
      </c>
      <c r="G2938" s="15">
        <f>I2938*F2938</f>
        <v>2890</v>
      </c>
      <c r="H2938" s="9">
        <v>0</v>
      </c>
      <c r="I2938" s="13">
        <f>VLOOKUP($U2938,Pricebook!$A:$D,4,0)</f>
        <v>170</v>
      </c>
      <c r="J2938" s="11">
        <f>G2938*(1-H2938)</f>
        <v>2890</v>
      </c>
      <c r="K2938" t="s">
        <v>732</v>
      </c>
      <c r="L2938" t="s">
        <v>300</v>
      </c>
      <c r="M2938" t="str">
        <f>VLOOKUP($L2938,Companies!$A:$G,7,)</f>
        <v>Computer Software: Programming, Data Processing</v>
      </c>
      <c r="N2938" t="str">
        <f>VLOOKUP($L2938,Companies!$A:$G,6,)</f>
        <v>Technology</v>
      </c>
      <c r="O2938" s="6" t="s">
        <v>2132</v>
      </c>
      <c r="P2938" s="6">
        <v>95991</v>
      </c>
      <c r="Q2938" t="s">
        <v>114</v>
      </c>
      <c r="R2938" t="s">
        <v>23</v>
      </c>
      <c r="S2938" s="4">
        <v>39950</v>
      </c>
      <c r="T2938" s="7">
        <f>S2938-E2938</f>
        <v>1</v>
      </c>
      <c r="U2938" t="s">
        <v>14219</v>
      </c>
      <c r="V2938" s="6" t="s">
        <v>14254</v>
      </c>
      <c r="W2938" t="s">
        <v>14269</v>
      </c>
      <c r="X2938" t="s">
        <v>14195</v>
      </c>
      <c r="Y2938" t="str">
        <f>VLOOKUP(R2938,Managers!$A:$B,2,)</f>
        <v>Bob Turner</v>
      </c>
      <c r="Z2938" s="11">
        <f>VLOOKUP(X2938,HourlyWages!$A:$B,2,0)</f>
        <v>52</v>
      </c>
      <c r="AA2938">
        <v>1</v>
      </c>
    </row>
    <row r="2939" spans="1:27" x14ac:dyDescent="0.3">
      <c r="A2939" t="b">
        <f>COUNTIF($C$1:C2939, C2939)&gt;1</f>
        <v>0</v>
      </c>
      <c r="B2939" t="b">
        <f>VLOOKUP(C2939,Sheet3!$A:$B,2,0) &gt; 1</f>
        <v>0</v>
      </c>
      <c r="C2939">
        <v>2938</v>
      </c>
      <c r="D2939">
        <v>21314</v>
      </c>
      <c r="E2939" s="4">
        <v>40119</v>
      </c>
      <c r="F2939">
        <v>6</v>
      </c>
      <c r="G2939" s="15">
        <f>I2939*F2939</f>
        <v>960</v>
      </c>
      <c r="H2939" s="9">
        <v>0.04</v>
      </c>
      <c r="I2939" s="13">
        <f>VLOOKUP($U2939,Pricebook!$A:$D,4,0)</f>
        <v>160</v>
      </c>
      <c r="J2939" s="11">
        <f>G2939*(1-H2939)</f>
        <v>921.59999999999991</v>
      </c>
      <c r="K2939" t="s">
        <v>855</v>
      </c>
      <c r="L2939" t="s">
        <v>400</v>
      </c>
      <c r="M2939" t="str">
        <f>VLOOKUP($L2939,Companies!$A:$G,7,)</f>
        <v>Industrial Specialties</v>
      </c>
      <c r="N2939" t="str">
        <f>VLOOKUP($L2939,Companies!$A:$G,6,)</f>
        <v>Health Care</v>
      </c>
      <c r="O2939" s="6" t="s">
        <v>1204</v>
      </c>
      <c r="P2939" s="6">
        <v>36801</v>
      </c>
      <c r="Q2939" t="s">
        <v>424</v>
      </c>
      <c r="R2939" t="s">
        <v>34</v>
      </c>
      <c r="S2939" s="4">
        <v>40121</v>
      </c>
      <c r="T2939" s="7">
        <f>S2939-E2939</f>
        <v>2</v>
      </c>
      <c r="U2939" t="s">
        <v>14218</v>
      </c>
      <c r="V2939" s="6" t="s">
        <v>14257</v>
      </c>
      <c r="W2939" t="s">
        <v>14259</v>
      </c>
      <c r="X2939" t="s">
        <v>14190</v>
      </c>
      <c r="Y2939" t="str">
        <f>VLOOKUP(R2939,Managers!$A:$B,2,)</f>
        <v>Frank Mitchell</v>
      </c>
      <c r="Z2939" s="11">
        <f>VLOOKUP(X2939,HourlyWages!$A:$B,2,0)</f>
        <v>67</v>
      </c>
      <c r="AA2939">
        <v>1</v>
      </c>
    </row>
    <row r="2940" spans="1:27" x14ac:dyDescent="0.3">
      <c r="A2940" t="b">
        <f>COUNTIF($C$1:C2940, C2940)&gt;1</f>
        <v>0</v>
      </c>
      <c r="B2940" t="b">
        <f>VLOOKUP(C2940,Sheet3!$A:$B,2,0) &gt; 1</f>
        <v>0</v>
      </c>
      <c r="C2940">
        <v>2939</v>
      </c>
      <c r="D2940">
        <v>21314</v>
      </c>
      <c r="E2940" s="4">
        <v>40119</v>
      </c>
      <c r="F2940">
        <v>30</v>
      </c>
      <c r="G2940" s="15">
        <f>I2940*F2940</f>
        <v>4200</v>
      </c>
      <c r="H2940" s="9">
        <v>0.01</v>
      </c>
      <c r="I2940" s="13">
        <f>VLOOKUP($U2940,Pricebook!$A:$D,4,0)</f>
        <v>140</v>
      </c>
      <c r="J2940" s="11">
        <f>G2940*(1-H2940)</f>
        <v>4158</v>
      </c>
      <c r="K2940" t="s">
        <v>855</v>
      </c>
      <c r="L2940" t="s">
        <v>400</v>
      </c>
      <c r="M2940" t="str">
        <f>VLOOKUP($L2940,Companies!$A:$G,7,)</f>
        <v>Industrial Specialties</v>
      </c>
      <c r="N2940" t="str">
        <f>VLOOKUP($L2940,Companies!$A:$G,6,)</f>
        <v>Health Care</v>
      </c>
      <c r="O2940" s="6" t="s">
        <v>1204</v>
      </c>
      <c r="P2940" s="6">
        <v>36801</v>
      </c>
      <c r="Q2940" t="s">
        <v>424</v>
      </c>
      <c r="R2940" t="s">
        <v>34</v>
      </c>
      <c r="S2940" s="4">
        <v>40123</v>
      </c>
      <c r="T2940" s="7">
        <f>S2940-E2940</f>
        <v>4</v>
      </c>
      <c r="U2940" t="s">
        <v>14213</v>
      </c>
      <c r="V2940" s="6" t="s">
        <v>14251</v>
      </c>
      <c r="W2940" t="s">
        <v>14263</v>
      </c>
      <c r="X2940" t="s">
        <v>14190</v>
      </c>
      <c r="Y2940" t="str">
        <f>VLOOKUP(R2940,Managers!$A:$B,2,)</f>
        <v>Frank Mitchell</v>
      </c>
      <c r="Z2940" s="11">
        <f>VLOOKUP(X2940,HourlyWages!$A:$B,2,0)</f>
        <v>67</v>
      </c>
      <c r="AA2940">
        <v>1</v>
      </c>
    </row>
    <row r="2941" spans="1:27" x14ac:dyDescent="0.3">
      <c r="A2941" t="b">
        <f>COUNTIF($C$1:C2941, C2941)&gt;1</f>
        <v>0</v>
      </c>
      <c r="B2941" t="b">
        <f>VLOOKUP(C2941,Sheet3!$A:$B,2,0) &gt; 1</f>
        <v>0</v>
      </c>
      <c r="C2941">
        <v>2940</v>
      </c>
      <c r="D2941">
        <v>21314</v>
      </c>
      <c r="E2941" s="4">
        <v>40119</v>
      </c>
      <c r="F2941">
        <v>40</v>
      </c>
      <c r="G2941" s="15">
        <f>I2941*F2941</f>
        <v>5000</v>
      </c>
      <c r="H2941" s="9">
        <v>0.08</v>
      </c>
      <c r="I2941" s="13">
        <f>VLOOKUP($U2941,Pricebook!$A:$D,4,0)</f>
        <v>125</v>
      </c>
      <c r="J2941" s="11">
        <f>G2941*(1-H2941)</f>
        <v>4600</v>
      </c>
      <c r="K2941" t="s">
        <v>855</v>
      </c>
      <c r="L2941" t="s">
        <v>400</v>
      </c>
      <c r="M2941" t="str">
        <f>VLOOKUP($L2941,Companies!$A:$G,7,)</f>
        <v>Industrial Specialties</v>
      </c>
      <c r="N2941" t="str">
        <f>VLOOKUP($L2941,Companies!$A:$G,6,)</f>
        <v>Health Care</v>
      </c>
      <c r="O2941" s="6" t="s">
        <v>1204</v>
      </c>
      <c r="P2941" s="6">
        <v>36801</v>
      </c>
      <c r="Q2941" t="s">
        <v>424</v>
      </c>
      <c r="R2941" t="s">
        <v>34</v>
      </c>
      <c r="S2941" s="4">
        <v>40126</v>
      </c>
      <c r="T2941" s="7">
        <f>S2941-E2941</f>
        <v>7</v>
      </c>
      <c r="U2941" t="s">
        <v>14209</v>
      </c>
      <c r="V2941" s="6" t="s">
        <v>14257</v>
      </c>
      <c r="W2941" t="s">
        <v>14264</v>
      </c>
      <c r="X2941" t="s">
        <v>14190</v>
      </c>
      <c r="Y2941" t="str">
        <f>VLOOKUP(R2941,Managers!$A:$B,2,)</f>
        <v>Frank Mitchell</v>
      </c>
      <c r="Z2941" s="11">
        <f>VLOOKUP(X2941,HourlyWages!$A:$B,2,0)</f>
        <v>67</v>
      </c>
      <c r="AA2941">
        <v>1</v>
      </c>
    </row>
    <row r="2942" spans="1:27" x14ac:dyDescent="0.3">
      <c r="A2942" t="b">
        <f>COUNTIF($C$1:C2942, C2942)&gt;1</f>
        <v>0</v>
      </c>
      <c r="B2942" t="b">
        <f>VLOOKUP(C2942,Sheet3!$A:$B,2,0) &gt; 1</f>
        <v>0</v>
      </c>
      <c r="C2942">
        <v>2941</v>
      </c>
      <c r="D2942">
        <v>21318</v>
      </c>
      <c r="E2942" s="4">
        <v>40363</v>
      </c>
      <c r="F2942">
        <v>40</v>
      </c>
      <c r="G2942" s="15">
        <f>I2942*F2942</f>
        <v>6400</v>
      </c>
      <c r="H2942" s="9">
        <v>0.1</v>
      </c>
      <c r="I2942" s="13">
        <f>VLOOKUP($U2942,Pricebook!$A:$D,4,0)</f>
        <v>160</v>
      </c>
      <c r="J2942" s="11">
        <f>G2942*(1-H2942)</f>
        <v>5760</v>
      </c>
      <c r="K2942" t="s">
        <v>548</v>
      </c>
      <c r="L2942" t="s">
        <v>549</v>
      </c>
      <c r="M2942" t="str">
        <f>VLOOKUP($L2942,Companies!$A:$G,7,)</f>
        <v>RETAIL: Building Materials</v>
      </c>
      <c r="N2942" t="str">
        <f>VLOOKUP($L2942,Companies!$A:$G,6,)</f>
        <v>Consumer Services</v>
      </c>
      <c r="O2942" s="6" t="s">
        <v>550</v>
      </c>
      <c r="P2942" s="6">
        <v>87105</v>
      </c>
      <c r="Q2942" t="s">
        <v>52</v>
      </c>
      <c r="R2942" t="s">
        <v>23</v>
      </c>
      <c r="S2942" s="4">
        <v>40365</v>
      </c>
      <c r="T2942" s="7">
        <f>S2942-E2942</f>
        <v>2</v>
      </c>
      <c r="U2942" t="s">
        <v>14218</v>
      </c>
      <c r="V2942" s="6" t="s">
        <v>14251</v>
      </c>
      <c r="W2942" t="s">
        <v>14267</v>
      </c>
      <c r="X2942" t="s">
        <v>14187</v>
      </c>
      <c r="Y2942" t="str">
        <f>VLOOKUP(R2942,Managers!$A:$B,2,)</f>
        <v>Bob Turner</v>
      </c>
      <c r="Z2942" s="11">
        <f>VLOOKUP(X2942,HourlyWages!$A:$B,2,0)</f>
        <v>45</v>
      </c>
      <c r="AA2942">
        <v>1</v>
      </c>
    </row>
    <row r="2943" spans="1:27" x14ac:dyDescent="0.3">
      <c r="A2943" t="b">
        <f>COUNTIF($C$1:C2943, C2943)&gt;1</f>
        <v>0</v>
      </c>
      <c r="B2943" t="b">
        <f>VLOOKUP(C2943,Sheet3!$A:$B,2,0) &gt; 1</f>
        <v>0</v>
      </c>
      <c r="C2943">
        <v>2942</v>
      </c>
      <c r="D2943">
        <v>21319</v>
      </c>
      <c r="E2943" s="4">
        <v>40297</v>
      </c>
      <c r="F2943">
        <v>11</v>
      </c>
      <c r="G2943" s="15">
        <f>I2943*F2943</f>
        <v>2200</v>
      </c>
      <c r="H2943" s="9">
        <v>0.03</v>
      </c>
      <c r="I2943" s="13">
        <f>VLOOKUP($U2943,Pricebook!$A:$D,4,0)</f>
        <v>200</v>
      </c>
      <c r="J2943" s="11">
        <f>G2943*(1-H2943)</f>
        <v>2134</v>
      </c>
      <c r="K2943" t="s">
        <v>1628</v>
      </c>
      <c r="L2943" t="s">
        <v>260</v>
      </c>
      <c r="M2943" t="str">
        <f>VLOOKUP($L2943,Companies!$A:$G,7,)</f>
        <v>Packaged Foods</v>
      </c>
      <c r="N2943" t="str">
        <f>VLOOKUP($L2943,Companies!$A:$G,6,)</f>
        <v>Consumer Non-Durables</v>
      </c>
      <c r="O2943" s="6" t="s">
        <v>145</v>
      </c>
      <c r="P2943" s="6" t="s">
        <v>146</v>
      </c>
      <c r="Q2943" t="s">
        <v>91</v>
      </c>
      <c r="R2943" t="s">
        <v>61</v>
      </c>
      <c r="S2943" s="4">
        <v>40300</v>
      </c>
      <c r="T2943" s="7">
        <f>S2943-E2943</f>
        <v>3</v>
      </c>
      <c r="U2943" t="s">
        <v>14206</v>
      </c>
      <c r="V2943" s="6" t="s">
        <v>14251</v>
      </c>
      <c r="W2943" t="s">
        <v>14266</v>
      </c>
      <c r="X2943" t="s">
        <v>14201</v>
      </c>
      <c r="Y2943" t="str">
        <f>VLOOKUP(R2943,Managers!$A:$B,2,)</f>
        <v>Allen Young</v>
      </c>
      <c r="Z2943" s="11">
        <f>VLOOKUP(X2943,HourlyWages!$A:$B,2,0)</f>
        <v>53</v>
      </c>
      <c r="AA2943">
        <v>1</v>
      </c>
    </row>
    <row r="2944" spans="1:27" x14ac:dyDescent="0.3">
      <c r="A2944" t="b">
        <f>COUNTIF($C$1:C2944, C2944)&gt;1</f>
        <v>0</v>
      </c>
      <c r="B2944" t="b">
        <f>VLOOKUP(C2944,Sheet3!$A:$B,2,0) &gt; 1</f>
        <v>0</v>
      </c>
      <c r="C2944">
        <v>2943</v>
      </c>
      <c r="D2944">
        <v>21319</v>
      </c>
      <c r="E2944" s="4">
        <v>40297</v>
      </c>
      <c r="F2944">
        <v>5</v>
      </c>
      <c r="G2944" s="15">
        <f>I2944*F2944</f>
        <v>750</v>
      </c>
      <c r="H2944" s="9">
        <v>0.01</v>
      </c>
      <c r="I2944" s="13">
        <f>VLOOKUP($U2944,Pricebook!$A:$D,4,0)</f>
        <v>150</v>
      </c>
      <c r="J2944" s="11">
        <f>G2944*(1-H2944)</f>
        <v>742.5</v>
      </c>
      <c r="K2944" t="s">
        <v>1628</v>
      </c>
      <c r="L2944" t="s">
        <v>260</v>
      </c>
      <c r="M2944" t="str">
        <f>VLOOKUP($L2944,Companies!$A:$G,7,)</f>
        <v>Packaged Foods</v>
      </c>
      <c r="N2944" t="str">
        <f>VLOOKUP($L2944,Companies!$A:$G,6,)</f>
        <v>Consumer Non-Durables</v>
      </c>
      <c r="O2944" s="6" t="s">
        <v>2133</v>
      </c>
      <c r="P2944" s="6" t="s">
        <v>2134</v>
      </c>
      <c r="Q2944" t="s">
        <v>317</v>
      </c>
      <c r="R2944" t="s">
        <v>61</v>
      </c>
      <c r="S2944" s="4">
        <v>40298</v>
      </c>
      <c r="T2944" s="7">
        <f>S2944-E2944</f>
        <v>1</v>
      </c>
      <c r="U2944" t="s">
        <v>14222</v>
      </c>
      <c r="V2944" s="6" t="s">
        <v>14251</v>
      </c>
      <c r="W2944" t="s">
        <v>14263</v>
      </c>
      <c r="X2944" t="s">
        <v>14198</v>
      </c>
      <c r="Y2944" t="str">
        <f>VLOOKUP(R2944,Managers!$A:$B,2,)</f>
        <v>Allen Young</v>
      </c>
      <c r="Z2944" s="11">
        <f>VLOOKUP(X2944,HourlyWages!$A:$B,2,0)</f>
        <v>51</v>
      </c>
      <c r="AA2944">
        <v>1</v>
      </c>
    </row>
    <row r="2945" spans="1:27" x14ac:dyDescent="0.3">
      <c r="A2945" t="b">
        <f>COUNTIF($C$1:C2945, C2945)&gt;1</f>
        <v>0</v>
      </c>
      <c r="B2945" t="b">
        <f>VLOOKUP(C2945,Sheet3!$A:$B,2,0) &gt; 1</f>
        <v>0</v>
      </c>
      <c r="C2945">
        <v>2944</v>
      </c>
      <c r="D2945">
        <v>21319</v>
      </c>
      <c r="E2945" s="4">
        <v>40297</v>
      </c>
      <c r="F2945">
        <v>42</v>
      </c>
      <c r="G2945" s="15">
        <f>I2945*F2945</f>
        <v>5250</v>
      </c>
      <c r="H2945" s="9">
        <v>0.04</v>
      </c>
      <c r="I2945" s="13">
        <f>VLOOKUP($U2945,Pricebook!$A:$D,4,0)</f>
        <v>125</v>
      </c>
      <c r="J2945" s="11">
        <f>G2945*(1-H2945)</f>
        <v>5040</v>
      </c>
      <c r="K2945" t="s">
        <v>1628</v>
      </c>
      <c r="L2945" t="s">
        <v>260</v>
      </c>
      <c r="M2945" t="str">
        <f>VLOOKUP($L2945,Companies!$A:$G,7,)</f>
        <v>Packaged Foods</v>
      </c>
      <c r="N2945" t="str">
        <f>VLOOKUP($L2945,Companies!$A:$G,6,)</f>
        <v>Consumer Non-Durables</v>
      </c>
      <c r="O2945" s="6" t="s">
        <v>629</v>
      </c>
      <c r="P2945" s="6" t="s">
        <v>630</v>
      </c>
      <c r="Q2945" t="s">
        <v>91</v>
      </c>
      <c r="R2945" t="s">
        <v>61</v>
      </c>
      <c r="S2945" s="4">
        <v>40298</v>
      </c>
      <c r="T2945" s="7">
        <f>S2945-E2945</f>
        <v>1</v>
      </c>
      <c r="U2945" t="s">
        <v>14208</v>
      </c>
      <c r="V2945" s="6" t="s">
        <v>14251</v>
      </c>
      <c r="W2945" t="s">
        <v>14263</v>
      </c>
      <c r="X2945" t="s">
        <v>14186</v>
      </c>
      <c r="Y2945" t="str">
        <f>VLOOKUP(R2945,Managers!$A:$B,2,)</f>
        <v>Allen Young</v>
      </c>
      <c r="Z2945" s="11">
        <f>VLOOKUP(X2945,HourlyWages!$A:$B,2,0)</f>
        <v>67</v>
      </c>
      <c r="AA2945">
        <v>1</v>
      </c>
    </row>
    <row r="2946" spans="1:27" x14ac:dyDescent="0.3">
      <c r="A2946" t="b">
        <f>COUNTIF($C$1:C2946, C2946)&gt;1</f>
        <v>0</v>
      </c>
      <c r="B2946" t="b">
        <f>VLOOKUP(C2946,Sheet3!$A:$B,2,0) &gt; 1</f>
        <v>0</v>
      </c>
      <c r="C2946">
        <v>2945</v>
      </c>
      <c r="D2946">
        <v>21344</v>
      </c>
      <c r="E2946" s="4">
        <v>41252</v>
      </c>
      <c r="F2946">
        <v>29</v>
      </c>
      <c r="G2946" s="15">
        <f>I2946*F2946</f>
        <v>4350</v>
      </c>
      <c r="H2946" s="9">
        <v>0.08</v>
      </c>
      <c r="I2946" s="13">
        <f>VLOOKUP($U2946,Pricebook!$A:$D,4,0)</f>
        <v>150</v>
      </c>
      <c r="J2946" s="11">
        <f>G2946*(1-H2946)</f>
        <v>4002</v>
      </c>
      <c r="K2946" t="s">
        <v>1801</v>
      </c>
      <c r="L2946" t="s">
        <v>303</v>
      </c>
      <c r="M2946" t="str">
        <f>VLOOKUP($L2946,Companies!$A:$G,7,)</f>
        <v>Semiconductors</v>
      </c>
      <c r="N2946" t="str">
        <f>VLOOKUP($L2946,Companies!$A:$G,6,)</f>
        <v>Technology</v>
      </c>
      <c r="O2946" s="6" t="s">
        <v>1420</v>
      </c>
      <c r="P2946" s="6" t="s">
        <v>2135</v>
      </c>
      <c r="Q2946" t="s">
        <v>87</v>
      </c>
      <c r="R2946" t="s">
        <v>61</v>
      </c>
      <c r="S2946" s="4">
        <v>41256</v>
      </c>
      <c r="T2946" s="7">
        <f>S2946-E2946</f>
        <v>4</v>
      </c>
      <c r="U2946" t="s">
        <v>14211</v>
      </c>
      <c r="V2946" s="6" t="s">
        <v>14251</v>
      </c>
      <c r="W2946" t="s">
        <v>14252</v>
      </c>
      <c r="X2946" t="s">
        <v>14194</v>
      </c>
      <c r="Y2946" t="str">
        <f>VLOOKUP(R2946,Managers!$A:$B,2,)</f>
        <v>Allen Young</v>
      </c>
      <c r="Z2946" s="11">
        <f>VLOOKUP(X2946,HourlyWages!$A:$B,2,0)</f>
        <v>71</v>
      </c>
      <c r="AA2946">
        <v>1</v>
      </c>
    </row>
    <row r="2947" spans="1:27" x14ac:dyDescent="0.3">
      <c r="A2947" t="b">
        <f>COUNTIF($C$1:C2947, C2947)&gt;1</f>
        <v>0</v>
      </c>
      <c r="B2947" t="b">
        <f>VLOOKUP(C2947,Sheet3!$A:$B,2,0) &gt; 1</f>
        <v>0</v>
      </c>
      <c r="C2947">
        <v>2946</v>
      </c>
      <c r="D2947">
        <v>21344</v>
      </c>
      <c r="E2947" s="4">
        <v>41252</v>
      </c>
      <c r="F2947">
        <v>39</v>
      </c>
      <c r="G2947" s="15">
        <f>I2947*F2947</f>
        <v>7800</v>
      </c>
      <c r="H2947" s="9">
        <v>0.05</v>
      </c>
      <c r="I2947" s="13">
        <f>VLOOKUP($U2947,Pricebook!$A:$D,4,0)</f>
        <v>200</v>
      </c>
      <c r="J2947" s="11">
        <f>G2947*(1-H2947)</f>
        <v>7410</v>
      </c>
      <c r="K2947" t="s">
        <v>1801</v>
      </c>
      <c r="L2947" t="s">
        <v>303</v>
      </c>
      <c r="M2947" t="str">
        <f>VLOOKUP($L2947,Companies!$A:$G,7,)</f>
        <v>Semiconductors</v>
      </c>
      <c r="N2947" t="str">
        <f>VLOOKUP($L2947,Companies!$A:$G,6,)</f>
        <v>Technology</v>
      </c>
      <c r="O2947" s="6" t="s">
        <v>2136</v>
      </c>
      <c r="P2947" s="6" t="s">
        <v>2137</v>
      </c>
      <c r="Q2947" t="s">
        <v>87</v>
      </c>
      <c r="R2947" t="s">
        <v>61</v>
      </c>
      <c r="S2947" s="4">
        <v>41261</v>
      </c>
      <c r="T2947" s="7">
        <f>S2947-E2947</f>
        <v>9</v>
      </c>
      <c r="U2947" t="s">
        <v>14214</v>
      </c>
      <c r="V2947" s="6" t="s">
        <v>14257</v>
      </c>
      <c r="W2947" t="s">
        <v>14258</v>
      </c>
      <c r="X2947" t="s">
        <v>14199</v>
      </c>
      <c r="Y2947" t="str">
        <f>VLOOKUP(R2947,Managers!$A:$B,2,)</f>
        <v>Allen Young</v>
      </c>
      <c r="Z2947" s="11">
        <f>VLOOKUP(X2947,HourlyWages!$A:$B,2,0)</f>
        <v>68</v>
      </c>
      <c r="AA2947">
        <v>1</v>
      </c>
    </row>
    <row r="2948" spans="1:27" x14ac:dyDescent="0.3">
      <c r="A2948" t="b">
        <f>COUNTIF($C$1:C2948, C2948)&gt;1</f>
        <v>0</v>
      </c>
      <c r="B2948" t="b">
        <f>VLOOKUP(C2948,Sheet3!$A:$B,2,0) &gt; 1</f>
        <v>0</v>
      </c>
      <c r="C2948">
        <v>2947</v>
      </c>
      <c r="D2948">
        <v>21344</v>
      </c>
      <c r="E2948" s="4">
        <v>41252</v>
      </c>
      <c r="F2948">
        <v>48</v>
      </c>
      <c r="G2948" s="15">
        <f>I2948*F2948</f>
        <v>6000</v>
      </c>
      <c r="H2948" s="9">
        <v>0.01</v>
      </c>
      <c r="I2948" s="13">
        <f>VLOOKUP($U2948,Pricebook!$A:$D,4,0)</f>
        <v>125</v>
      </c>
      <c r="J2948" s="11">
        <f>G2948*(1-H2948)</f>
        <v>5940</v>
      </c>
      <c r="K2948" t="s">
        <v>1801</v>
      </c>
      <c r="L2948" t="s">
        <v>303</v>
      </c>
      <c r="M2948" t="str">
        <f>VLOOKUP($L2948,Companies!$A:$G,7,)</f>
        <v>Semiconductors</v>
      </c>
      <c r="N2948" t="str">
        <f>VLOOKUP($L2948,Companies!$A:$G,6,)</f>
        <v>Technology</v>
      </c>
      <c r="O2948" s="6" t="s">
        <v>2138</v>
      </c>
      <c r="P2948" s="6" t="s">
        <v>2139</v>
      </c>
      <c r="Q2948" t="s">
        <v>317</v>
      </c>
      <c r="R2948" t="s">
        <v>61</v>
      </c>
      <c r="S2948" s="4">
        <v>41259</v>
      </c>
      <c r="T2948" s="7">
        <f>S2948-E2948</f>
        <v>7</v>
      </c>
      <c r="U2948" t="s">
        <v>14208</v>
      </c>
      <c r="V2948" s="6" t="s">
        <v>14251</v>
      </c>
      <c r="W2948" t="s">
        <v>14253</v>
      </c>
      <c r="X2948" t="s">
        <v>14195</v>
      </c>
      <c r="Y2948" t="str">
        <f>VLOOKUP(R2948,Managers!$A:$B,2,)</f>
        <v>Allen Young</v>
      </c>
      <c r="Z2948" s="11">
        <f>VLOOKUP(X2948,HourlyWages!$A:$B,2,0)</f>
        <v>52</v>
      </c>
      <c r="AA2948">
        <v>1</v>
      </c>
    </row>
    <row r="2949" spans="1:27" x14ac:dyDescent="0.3">
      <c r="A2949" t="b">
        <f>COUNTIF($C$1:C2949, C2949)&gt;1</f>
        <v>0</v>
      </c>
      <c r="B2949" t="b">
        <f>VLOOKUP(C2949,Sheet3!$A:$B,2,0) &gt; 1</f>
        <v>0</v>
      </c>
      <c r="C2949">
        <v>2948</v>
      </c>
      <c r="D2949">
        <v>21346</v>
      </c>
      <c r="E2949" s="4">
        <v>40701</v>
      </c>
      <c r="F2949">
        <v>46</v>
      </c>
      <c r="G2949" s="15">
        <f>I2949*F2949</f>
        <v>5060</v>
      </c>
      <c r="H2949" s="9">
        <v>0.09</v>
      </c>
      <c r="I2949" s="13">
        <f>VLOOKUP($U2949,Pricebook!$A:$D,4,0)</f>
        <v>110</v>
      </c>
      <c r="J2949" s="11">
        <f>G2949*(1-H2949)</f>
        <v>4604.6000000000004</v>
      </c>
      <c r="K2949" t="s">
        <v>1559</v>
      </c>
      <c r="L2949" t="s">
        <v>226</v>
      </c>
      <c r="M2949" t="str">
        <f>VLOOKUP($L2949,Companies!$A:$G,7,)</f>
        <v>Auto Manufacturing</v>
      </c>
      <c r="N2949" t="str">
        <f>VLOOKUP($L2949,Companies!$A:$G,6,)</f>
        <v>Capital Goods</v>
      </c>
      <c r="O2949" s="6" t="s">
        <v>2130</v>
      </c>
      <c r="P2949" s="6">
        <v>95376</v>
      </c>
      <c r="Q2949" t="s">
        <v>114</v>
      </c>
      <c r="R2949" t="s">
        <v>23</v>
      </c>
      <c r="S2949" s="4">
        <v>40701</v>
      </c>
      <c r="T2949" s="7">
        <f>S2949-E2949</f>
        <v>0</v>
      </c>
      <c r="U2949" t="s">
        <v>14215</v>
      </c>
      <c r="V2949" s="6" t="s">
        <v>14254</v>
      </c>
      <c r="W2949" t="s">
        <v>14265</v>
      </c>
      <c r="X2949" t="s">
        <v>14195</v>
      </c>
      <c r="Y2949" t="str">
        <f>VLOOKUP(R2949,Managers!$A:$B,2,)</f>
        <v>Bob Turner</v>
      </c>
      <c r="Z2949" s="11">
        <f>VLOOKUP(X2949,HourlyWages!$A:$B,2,0)</f>
        <v>52</v>
      </c>
      <c r="AA2949">
        <v>1</v>
      </c>
    </row>
    <row r="2950" spans="1:27" x14ac:dyDescent="0.3">
      <c r="A2950" t="b">
        <f>COUNTIF($C$1:C2950, C2950)&gt;1</f>
        <v>0</v>
      </c>
      <c r="B2950" t="b">
        <f>VLOOKUP(C2950,Sheet3!$A:$B,2,0) &gt; 1</f>
        <v>0</v>
      </c>
      <c r="C2950">
        <v>2949</v>
      </c>
      <c r="D2950">
        <v>21350</v>
      </c>
      <c r="E2950" s="4">
        <v>40598</v>
      </c>
      <c r="F2950">
        <v>30</v>
      </c>
      <c r="G2950" s="15">
        <f>I2950*F2950</f>
        <v>3300</v>
      </c>
      <c r="H2950" s="9">
        <v>0.01</v>
      </c>
      <c r="I2950" s="13">
        <f>VLOOKUP($U2950,Pricebook!$A:$D,4,0)</f>
        <v>110</v>
      </c>
      <c r="J2950" s="11">
        <f>G2950*(1-H2950)</f>
        <v>3267</v>
      </c>
      <c r="K2950" t="s">
        <v>1010</v>
      </c>
      <c r="L2950" t="s">
        <v>290</v>
      </c>
      <c r="M2950" t="str">
        <f>VLOOKUP($L2950,Companies!$A:$G,7,)</f>
        <v>Specialty Chemicals</v>
      </c>
      <c r="N2950" t="str">
        <f>VLOOKUP($L2950,Companies!$A:$G,6,)</f>
        <v>Consumer Durables</v>
      </c>
      <c r="O2950" s="6" t="s">
        <v>2140</v>
      </c>
      <c r="P2950" s="6">
        <v>49508</v>
      </c>
      <c r="Q2950" t="s">
        <v>172</v>
      </c>
      <c r="R2950" t="s">
        <v>16</v>
      </c>
      <c r="S2950" s="4">
        <v>40599</v>
      </c>
      <c r="T2950" s="7">
        <f>S2950-E2950</f>
        <v>1</v>
      </c>
      <c r="U2950" t="s">
        <v>14215</v>
      </c>
      <c r="V2950" s="6" t="s">
        <v>14251</v>
      </c>
      <c r="W2950" t="s">
        <v>14268</v>
      </c>
      <c r="X2950" t="s">
        <v>14196</v>
      </c>
      <c r="Y2950" t="str">
        <f>VLOOKUP(R2950,Managers!$A:$B,2,)</f>
        <v>Josh Martinez</v>
      </c>
      <c r="Z2950" s="11">
        <f>VLOOKUP(X2950,HourlyWages!$A:$B,2,0)</f>
        <v>58</v>
      </c>
      <c r="AA2950">
        <v>1</v>
      </c>
    </row>
    <row r="2951" spans="1:27" x14ac:dyDescent="0.3">
      <c r="A2951" t="b">
        <f>COUNTIF($C$1:C2951, C2951)&gt;1</f>
        <v>0</v>
      </c>
      <c r="B2951" t="b">
        <f>VLOOKUP(C2951,Sheet3!$A:$B,2,0) &gt; 1</f>
        <v>0</v>
      </c>
      <c r="C2951">
        <v>2950</v>
      </c>
      <c r="D2951">
        <v>21378</v>
      </c>
      <c r="E2951" s="4">
        <v>40762</v>
      </c>
      <c r="F2951">
        <v>34</v>
      </c>
      <c r="G2951" s="15">
        <f>I2951*F2951</f>
        <v>5440</v>
      </c>
      <c r="H2951" s="9">
        <v>0.08</v>
      </c>
      <c r="I2951" s="13">
        <f>VLOOKUP($U2951,Pricebook!$A:$D,4,0)</f>
        <v>160</v>
      </c>
      <c r="J2951" s="11">
        <f>G2951*(1-H2951)</f>
        <v>5004.8</v>
      </c>
      <c r="K2951" t="s">
        <v>931</v>
      </c>
      <c r="L2951" t="s">
        <v>207</v>
      </c>
      <c r="M2951" t="str">
        <f>VLOOKUP($L2951,Companies!$A:$G,7,)</f>
        <v>Television Services</v>
      </c>
      <c r="N2951" t="str">
        <f>VLOOKUP($L2951,Companies!$A:$G,6,)</f>
        <v>Consumer Services</v>
      </c>
      <c r="O2951" s="6" t="s">
        <v>2141</v>
      </c>
      <c r="P2951" s="6">
        <v>46060</v>
      </c>
      <c r="Q2951" t="s">
        <v>278</v>
      </c>
      <c r="R2951" t="s">
        <v>16</v>
      </c>
      <c r="S2951" s="4">
        <v>40763</v>
      </c>
      <c r="T2951" s="7">
        <f>S2951-E2951</f>
        <v>1</v>
      </c>
      <c r="U2951" t="s">
        <v>14218</v>
      </c>
      <c r="V2951" s="6" t="s">
        <v>14251</v>
      </c>
      <c r="W2951" t="s">
        <v>14260</v>
      </c>
      <c r="X2951" t="s">
        <v>14202</v>
      </c>
      <c r="Y2951" t="str">
        <f>VLOOKUP(R2951,Managers!$A:$B,2,)</f>
        <v>Josh Martinez</v>
      </c>
      <c r="Z2951" s="11">
        <f>VLOOKUP(X2951,HourlyWages!$A:$B,2,0)</f>
        <v>71</v>
      </c>
      <c r="AA2951">
        <v>1</v>
      </c>
    </row>
    <row r="2952" spans="1:27" x14ac:dyDescent="0.3">
      <c r="A2952" t="b">
        <f>COUNTIF($C$1:C2952, C2952)&gt;1</f>
        <v>0</v>
      </c>
      <c r="B2952" t="b">
        <f>VLOOKUP(C2952,Sheet3!$A:$B,2,0) &gt; 1</f>
        <v>0</v>
      </c>
      <c r="C2952">
        <v>2951</v>
      </c>
      <c r="D2952">
        <v>21378</v>
      </c>
      <c r="E2952" s="4">
        <v>40762</v>
      </c>
      <c r="F2952">
        <v>17</v>
      </c>
      <c r="G2952" s="15">
        <f>I2952*F2952</f>
        <v>2550</v>
      </c>
      <c r="H2952" s="9">
        <v>7.0000000000000007E-2</v>
      </c>
      <c r="I2952" s="13">
        <f>VLOOKUP($U2952,Pricebook!$A:$D,4,0)</f>
        <v>150</v>
      </c>
      <c r="J2952" s="11">
        <f>G2952*(1-H2952)</f>
        <v>2371.5</v>
      </c>
      <c r="K2952" t="s">
        <v>931</v>
      </c>
      <c r="L2952" t="s">
        <v>207</v>
      </c>
      <c r="M2952" t="str">
        <f>VLOOKUP($L2952,Companies!$A:$G,7,)</f>
        <v>Television Services</v>
      </c>
      <c r="N2952" t="str">
        <f>VLOOKUP($L2952,Companies!$A:$G,6,)</f>
        <v>Consumer Services</v>
      </c>
      <c r="O2952" s="6" t="s">
        <v>2141</v>
      </c>
      <c r="P2952" s="6">
        <v>46060</v>
      </c>
      <c r="Q2952" t="s">
        <v>278</v>
      </c>
      <c r="R2952" t="s">
        <v>16</v>
      </c>
      <c r="S2952" s="4">
        <v>40765</v>
      </c>
      <c r="T2952" s="7">
        <f>S2952-E2952</f>
        <v>3</v>
      </c>
      <c r="U2952" t="s">
        <v>14211</v>
      </c>
      <c r="V2952" s="6" t="s">
        <v>14251</v>
      </c>
      <c r="W2952" t="s">
        <v>14267</v>
      </c>
      <c r="X2952" t="s">
        <v>14198</v>
      </c>
      <c r="Y2952" t="str">
        <f>VLOOKUP(R2952,Managers!$A:$B,2,)</f>
        <v>Josh Martinez</v>
      </c>
      <c r="Z2952" s="11">
        <f>VLOOKUP(X2952,HourlyWages!$A:$B,2,0)</f>
        <v>51</v>
      </c>
      <c r="AA2952">
        <v>1</v>
      </c>
    </row>
    <row r="2953" spans="1:27" x14ac:dyDescent="0.3">
      <c r="A2953" t="b">
        <f>COUNTIF($C$1:C2953, C2953)&gt;1</f>
        <v>0</v>
      </c>
      <c r="B2953" t="b">
        <f>VLOOKUP(C2953,Sheet3!$A:$B,2,0) &gt; 1</f>
        <v>0</v>
      </c>
      <c r="C2953">
        <v>2952</v>
      </c>
      <c r="D2953">
        <v>21379</v>
      </c>
      <c r="E2953" s="4">
        <v>40557</v>
      </c>
      <c r="F2953">
        <v>35</v>
      </c>
      <c r="G2953" s="15">
        <f>I2953*F2953</f>
        <v>4375</v>
      </c>
      <c r="H2953" s="9">
        <v>0.05</v>
      </c>
      <c r="I2953" s="13">
        <f>VLOOKUP($U2953,Pricebook!$A:$D,4,0)</f>
        <v>125</v>
      </c>
      <c r="J2953" s="11">
        <f>G2953*(1-H2953)</f>
        <v>4156.25</v>
      </c>
      <c r="K2953" t="s">
        <v>1818</v>
      </c>
      <c r="L2953" t="s">
        <v>348</v>
      </c>
      <c r="M2953" t="str">
        <f>VLOOKUP($L2953,Companies!$A:$G,7,)</f>
        <v>Telecommunications Equipment</v>
      </c>
      <c r="N2953" t="str">
        <f>VLOOKUP($L2953,Companies!$A:$G,6,)</f>
        <v>Public Utilities</v>
      </c>
      <c r="O2953" s="6" t="s">
        <v>2142</v>
      </c>
      <c r="P2953" s="6">
        <v>55378</v>
      </c>
      <c r="Q2953" t="s">
        <v>130</v>
      </c>
      <c r="R2953" t="s">
        <v>16</v>
      </c>
      <c r="S2953" s="4">
        <v>40559</v>
      </c>
      <c r="T2953" s="7">
        <f>S2953-E2953</f>
        <v>2</v>
      </c>
      <c r="U2953" t="s">
        <v>14221</v>
      </c>
      <c r="V2953" s="6" t="s">
        <v>14257</v>
      </c>
      <c r="W2953" t="s">
        <v>14264</v>
      </c>
      <c r="X2953" t="s">
        <v>14193</v>
      </c>
      <c r="Y2953" t="str">
        <f>VLOOKUP(R2953,Managers!$A:$B,2,)</f>
        <v>Josh Martinez</v>
      </c>
      <c r="Z2953" s="11">
        <f>VLOOKUP(X2953,HourlyWages!$A:$B,2,0)</f>
        <v>57</v>
      </c>
      <c r="AA2953">
        <v>1</v>
      </c>
    </row>
    <row r="2954" spans="1:27" x14ac:dyDescent="0.3">
      <c r="A2954" t="b">
        <f>COUNTIF($C$1:C2954, C2954)&gt;1</f>
        <v>0</v>
      </c>
      <c r="B2954" t="b">
        <f>VLOOKUP(C2954,Sheet3!$A:$B,2,0) &gt; 1</f>
        <v>0</v>
      </c>
      <c r="C2954">
        <v>2953</v>
      </c>
      <c r="D2954">
        <v>21382</v>
      </c>
      <c r="E2954" s="4">
        <v>40920</v>
      </c>
      <c r="F2954">
        <v>21</v>
      </c>
      <c r="G2954" s="15">
        <f>I2954*F2954</f>
        <v>2625</v>
      </c>
      <c r="H2954" s="9">
        <v>0.04</v>
      </c>
      <c r="I2954" s="13">
        <f>VLOOKUP($U2954,Pricebook!$A:$D,4,0)</f>
        <v>125</v>
      </c>
      <c r="J2954" s="11">
        <f>G2954*(1-H2954)</f>
        <v>2520</v>
      </c>
      <c r="K2954" t="s">
        <v>628</v>
      </c>
      <c r="L2954" t="s">
        <v>544</v>
      </c>
      <c r="M2954" t="str">
        <f>VLOOKUP($L2954,Companies!$A:$G,7,)</f>
        <v>Telecommunications Equipment</v>
      </c>
      <c r="N2954" t="str">
        <f>VLOOKUP($L2954,Companies!$A:$G,6,)</f>
        <v>Consumer Services</v>
      </c>
      <c r="O2954" s="6" t="s">
        <v>1475</v>
      </c>
      <c r="P2954" s="6">
        <v>70802</v>
      </c>
      <c r="Q2954" t="s">
        <v>436</v>
      </c>
      <c r="R2954" t="s">
        <v>34</v>
      </c>
      <c r="S2954" s="4">
        <v>40922</v>
      </c>
      <c r="T2954" s="7">
        <f>S2954-E2954</f>
        <v>2</v>
      </c>
      <c r="U2954" t="s">
        <v>14221</v>
      </c>
      <c r="V2954" s="6" t="s">
        <v>14251</v>
      </c>
      <c r="W2954" t="s">
        <v>14253</v>
      </c>
      <c r="X2954" t="s">
        <v>14199</v>
      </c>
      <c r="Y2954" t="str">
        <f>VLOOKUP(R2954,Managers!$A:$B,2,)</f>
        <v>Frank Mitchell</v>
      </c>
      <c r="Z2954" s="11">
        <f>VLOOKUP(X2954,HourlyWages!$A:$B,2,0)</f>
        <v>68</v>
      </c>
      <c r="AA2954">
        <v>1</v>
      </c>
    </row>
    <row r="2955" spans="1:27" x14ac:dyDescent="0.3">
      <c r="A2955" t="b">
        <f>COUNTIF($C$1:C2955, C2955)&gt;1</f>
        <v>0</v>
      </c>
      <c r="B2955" t="b">
        <f>VLOOKUP(C2955,Sheet3!$A:$B,2,0) &gt; 1</f>
        <v>0</v>
      </c>
      <c r="C2955">
        <v>2954</v>
      </c>
      <c r="D2955">
        <v>21382</v>
      </c>
      <c r="E2955" s="4">
        <v>40920</v>
      </c>
      <c r="F2955">
        <v>11</v>
      </c>
      <c r="G2955" s="15">
        <f>I2955*F2955</f>
        <v>1650</v>
      </c>
      <c r="H2955" s="9">
        <v>0.08</v>
      </c>
      <c r="I2955" s="13">
        <f>VLOOKUP($U2955,Pricebook!$A:$D,4,0)</f>
        <v>150</v>
      </c>
      <c r="J2955" s="11">
        <f>G2955*(1-H2955)</f>
        <v>1518</v>
      </c>
      <c r="K2955" t="s">
        <v>628</v>
      </c>
      <c r="L2955" t="s">
        <v>544</v>
      </c>
      <c r="M2955" t="str">
        <f>VLOOKUP($L2955,Companies!$A:$G,7,)</f>
        <v>Telecommunications Equipment</v>
      </c>
      <c r="N2955" t="str">
        <f>VLOOKUP($L2955,Companies!$A:$G,6,)</f>
        <v>Consumer Services</v>
      </c>
      <c r="O2955" s="6" t="s">
        <v>1475</v>
      </c>
      <c r="P2955" s="6">
        <v>70802</v>
      </c>
      <c r="Q2955" t="s">
        <v>436</v>
      </c>
      <c r="R2955" t="s">
        <v>34</v>
      </c>
      <c r="S2955" s="4">
        <v>40922</v>
      </c>
      <c r="T2955" s="7">
        <f>S2955-E2955</f>
        <v>2</v>
      </c>
      <c r="U2955" t="s">
        <v>14211</v>
      </c>
      <c r="V2955" s="6" t="s">
        <v>14257</v>
      </c>
      <c r="W2955" t="s">
        <v>14259</v>
      </c>
      <c r="X2955" t="s">
        <v>14197</v>
      </c>
      <c r="Y2955" t="str">
        <f>VLOOKUP(R2955,Managers!$A:$B,2,)</f>
        <v>Frank Mitchell</v>
      </c>
      <c r="Z2955" s="11">
        <f>VLOOKUP(X2955,HourlyWages!$A:$B,2,0)</f>
        <v>71</v>
      </c>
      <c r="AA2955">
        <v>1</v>
      </c>
    </row>
    <row r="2956" spans="1:27" x14ac:dyDescent="0.3">
      <c r="A2956" t="b">
        <f>COUNTIF($C$1:C2956, C2956)&gt;1</f>
        <v>0</v>
      </c>
      <c r="B2956" t="b">
        <f>VLOOKUP(C2956,Sheet3!$A:$B,2,0) &gt; 1</f>
        <v>0</v>
      </c>
      <c r="C2956">
        <v>2955</v>
      </c>
      <c r="D2956">
        <v>21382</v>
      </c>
      <c r="E2956" s="4">
        <v>40920</v>
      </c>
      <c r="F2956">
        <v>27</v>
      </c>
      <c r="G2956" s="15">
        <f>I2956*F2956</f>
        <v>2970</v>
      </c>
      <c r="H2956" s="9">
        <v>0</v>
      </c>
      <c r="I2956" s="13">
        <f>VLOOKUP($U2956,Pricebook!$A:$D,4,0)</f>
        <v>110</v>
      </c>
      <c r="J2956" s="11">
        <f>G2956*(1-H2956)</f>
        <v>2970</v>
      </c>
      <c r="K2956" t="s">
        <v>628</v>
      </c>
      <c r="L2956" t="s">
        <v>544</v>
      </c>
      <c r="M2956" t="str">
        <f>VLOOKUP($L2956,Companies!$A:$G,7,)</f>
        <v>Telecommunications Equipment</v>
      </c>
      <c r="N2956" t="str">
        <f>VLOOKUP($L2956,Companies!$A:$G,6,)</f>
        <v>Consumer Services</v>
      </c>
      <c r="O2956" s="6" t="s">
        <v>847</v>
      </c>
      <c r="P2956" s="6" t="s">
        <v>870</v>
      </c>
      <c r="Q2956" t="s">
        <v>48</v>
      </c>
      <c r="R2956" t="s">
        <v>16</v>
      </c>
      <c r="S2956" s="4">
        <v>40923</v>
      </c>
      <c r="T2956" s="7">
        <f>S2956-E2956</f>
        <v>3</v>
      </c>
      <c r="U2956" t="s">
        <v>14215</v>
      </c>
      <c r="V2956" s="6" t="s">
        <v>14254</v>
      </c>
      <c r="W2956" t="s">
        <v>14256</v>
      </c>
      <c r="X2956" t="s">
        <v>14186</v>
      </c>
      <c r="Y2956" t="str">
        <f>VLOOKUP(R2956,Managers!$A:$B,2,)</f>
        <v>Josh Martinez</v>
      </c>
      <c r="Z2956" s="11">
        <f>VLOOKUP(X2956,HourlyWages!$A:$B,2,0)</f>
        <v>67</v>
      </c>
      <c r="AA2956">
        <v>1</v>
      </c>
    </row>
    <row r="2957" spans="1:27" x14ac:dyDescent="0.3">
      <c r="A2957" t="b">
        <f>COUNTIF($C$1:C2957, C2957)&gt;1</f>
        <v>0</v>
      </c>
      <c r="B2957" t="b">
        <f>VLOOKUP(C2957,Sheet3!$A:$B,2,0) &gt; 1</f>
        <v>0</v>
      </c>
      <c r="C2957">
        <v>2956</v>
      </c>
      <c r="D2957">
        <v>21383</v>
      </c>
      <c r="E2957" s="4">
        <v>39843</v>
      </c>
      <c r="F2957">
        <v>31</v>
      </c>
      <c r="G2957" s="15">
        <f>I2957*F2957</f>
        <v>4650</v>
      </c>
      <c r="H2957" s="9">
        <v>7.0000000000000007E-2</v>
      </c>
      <c r="I2957" s="13">
        <f>VLOOKUP($U2957,Pricebook!$A:$D,4,0)</f>
        <v>150</v>
      </c>
      <c r="J2957" s="11">
        <f>G2957*(1-H2957)</f>
        <v>4324.5</v>
      </c>
      <c r="K2957" t="s">
        <v>2143</v>
      </c>
      <c r="L2957" t="s">
        <v>468</v>
      </c>
      <c r="M2957" t="str">
        <f>VLOOKUP($L2957,Companies!$A:$G,7,)</f>
        <v>Major Pharmaceuticals</v>
      </c>
      <c r="N2957" t="str">
        <f>VLOOKUP($L2957,Companies!$A:$G,6,)</f>
        <v>Health Care</v>
      </c>
      <c r="O2957" s="6" t="s">
        <v>2144</v>
      </c>
      <c r="P2957" s="6" t="s">
        <v>2145</v>
      </c>
      <c r="Q2957" t="s">
        <v>15</v>
      </c>
      <c r="R2957" t="s">
        <v>16</v>
      </c>
      <c r="S2957" s="4">
        <v>39848</v>
      </c>
      <c r="T2957" s="7">
        <f>S2957-E2957</f>
        <v>5</v>
      </c>
      <c r="U2957" t="s">
        <v>14216</v>
      </c>
      <c r="V2957" s="6" t="s">
        <v>14251</v>
      </c>
      <c r="W2957" t="s">
        <v>14266</v>
      </c>
      <c r="X2957" t="s">
        <v>14198</v>
      </c>
      <c r="Y2957" t="str">
        <f>VLOOKUP(R2957,Managers!$A:$B,2,)</f>
        <v>Josh Martinez</v>
      </c>
      <c r="Z2957" s="11">
        <f>VLOOKUP(X2957,HourlyWages!$A:$B,2,0)</f>
        <v>51</v>
      </c>
      <c r="AA2957">
        <v>1</v>
      </c>
    </row>
    <row r="2958" spans="1:27" x14ac:dyDescent="0.3">
      <c r="A2958" t="b">
        <f>COUNTIF($C$1:C2958, C2958)&gt;1</f>
        <v>0</v>
      </c>
      <c r="B2958" t="b">
        <f>VLOOKUP(C2958,Sheet3!$A:$B,2,0) &gt; 1</f>
        <v>0</v>
      </c>
      <c r="C2958">
        <v>2957</v>
      </c>
      <c r="D2958">
        <v>21410</v>
      </c>
      <c r="E2958" s="4">
        <v>41030</v>
      </c>
      <c r="F2958">
        <v>16</v>
      </c>
      <c r="G2958" s="15">
        <f>I2958*F2958</f>
        <v>2720</v>
      </c>
      <c r="H2958" s="9">
        <v>0.01</v>
      </c>
      <c r="I2958" s="13">
        <f>VLOOKUP($U2958,Pricebook!$A:$D,4,0)</f>
        <v>170</v>
      </c>
      <c r="J2958" s="11">
        <f>G2958*(1-H2958)</f>
        <v>2692.8</v>
      </c>
      <c r="K2958" t="s">
        <v>1210</v>
      </c>
      <c r="L2958" t="s">
        <v>760</v>
      </c>
      <c r="M2958" t="str">
        <f>VLOOKUP($L2958,Companies!$A:$G,7,)</f>
        <v>Business Services</v>
      </c>
      <c r="N2958" t="str">
        <f>VLOOKUP($L2958,Companies!$A:$G,6,)</f>
        <v>Miscellaneous</v>
      </c>
      <c r="O2958" s="6" t="s">
        <v>1211</v>
      </c>
      <c r="P2958" s="6" t="s">
        <v>1212</v>
      </c>
      <c r="Q2958" t="s">
        <v>1213</v>
      </c>
      <c r="R2958" t="s">
        <v>23</v>
      </c>
      <c r="S2958" s="4">
        <v>41032</v>
      </c>
      <c r="T2958" s="7">
        <f>S2958-E2958</f>
        <v>2</v>
      </c>
      <c r="U2958" t="s">
        <v>14219</v>
      </c>
      <c r="V2958" s="6" t="s">
        <v>14251</v>
      </c>
      <c r="W2958" t="s">
        <v>14263</v>
      </c>
      <c r="X2958" t="s">
        <v>14190</v>
      </c>
      <c r="Y2958" t="str">
        <f>VLOOKUP(R2958,Managers!$A:$B,2,)</f>
        <v>Bob Turner</v>
      </c>
      <c r="Z2958" s="11">
        <f>VLOOKUP(X2958,HourlyWages!$A:$B,2,0)</f>
        <v>67</v>
      </c>
      <c r="AA2958">
        <v>1</v>
      </c>
    </row>
    <row r="2959" spans="1:27" x14ac:dyDescent="0.3">
      <c r="A2959" t="b">
        <f>COUNTIF($C$1:C2959, C2959)&gt;1</f>
        <v>0</v>
      </c>
      <c r="B2959" t="b">
        <f>VLOOKUP(C2959,Sheet3!$A:$B,2,0) &gt; 1</f>
        <v>0</v>
      </c>
      <c r="C2959">
        <v>2958</v>
      </c>
      <c r="D2959">
        <v>21412</v>
      </c>
      <c r="E2959" s="4">
        <v>40737</v>
      </c>
      <c r="F2959">
        <v>38</v>
      </c>
      <c r="G2959" s="15">
        <f>I2959*F2959</f>
        <v>6080</v>
      </c>
      <c r="H2959" s="9">
        <v>0.09</v>
      </c>
      <c r="I2959" s="13">
        <f>VLOOKUP($U2959,Pricebook!$A:$D,4,0)</f>
        <v>160</v>
      </c>
      <c r="J2959" s="11">
        <f>G2959*(1-H2959)</f>
        <v>5532.8</v>
      </c>
      <c r="K2959" t="s">
        <v>2008</v>
      </c>
      <c r="L2959" t="s">
        <v>27</v>
      </c>
      <c r="M2959" t="str">
        <f>VLOOKUP($L2959,Companies!$A:$G,7,)</f>
        <v>Television Services</v>
      </c>
      <c r="N2959" t="str">
        <f>VLOOKUP($L2959,Companies!$A:$G,6,)</f>
        <v>Consumer Services</v>
      </c>
      <c r="O2959" s="6" t="s">
        <v>2022</v>
      </c>
      <c r="P2959" s="6">
        <v>32789</v>
      </c>
      <c r="Q2959" t="s">
        <v>101</v>
      </c>
      <c r="R2959" t="s">
        <v>34</v>
      </c>
      <c r="S2959" s="4">
        <v>40739</v>
      </c>
      <c r="T2959" s="7">
        <f>S2959-E2959</f>
        <v>2</v>
      </c>
      <c r="U2959" t="s">
        <v>14218</v>
      </c>
      <c r="V2959" s="6" t="s">
        <v>14254</v>
      </c>
      <c r="W2959" t="s">
        <v>14255</v>
      </c>
      <c r="X2959" t="s">
        <v>14197</v>
      </c>
      <c r="Y2959" t="str">
        <f>VLOOKUP(R2959,Managers!$A:$B,2,)</f>
        <v>Frank Mitchell</v>
      </c>
      <c r="Z2959" s="11">
        <f>VLOOKUP(X2959,HourlyWages!$A:$B,2,0)</f>
        <v>71</v>
      </c>
      <c r="AA2959">
        <v>1</v>
      </c>
    </row>
    <row r="2960" spans="1:27" x14ac:dyDescent="0.3">
      <c r="A2960" t="b">
        <f>COUNTIF($C$1:C2960, C2960)&gt;1</f>
        <v>0</v>
      </c>
      <c r="B2960" t="b">
        <f>VLOOKUP(C2960,Sheet3!$A:$B,2,0) &gt; 1</f>
        <v>0</v>
      </c>
      <c r="C2960">
        <v>2959</v>
      </c>
      <c r="D2960">
        <v>21412</v>
      </c>
      <c r="E2960" s="4">
        <v>40737</v>
      </c>
      <c r="F2960">
        <v>28</v>
      </c>
      <c r="G2960" s="15">
        <f>I2960*F2960</f>
        <v>3080</v>
      </c>
      <c r="H2960" s="9">
        <v>0.02</v>
      </c>
      <c r="I2960" s="13">
        <f>VLOOKUP($U2960,Pricebook!$A:$D,4,0)</f>
        <v>110</v>
      </c>
      <c r="J2960" s="11">
        <f>G2960*(1-H2960)</f>
        <v>3018.4</v>
      </c>
      <c r="K2960" t="s">
        <v>2008</v>
      </c>
      <c r="L2960" t="s">
        <v>27</v>
      </c>
      <c r="M2960" t="str">
        <f>VLOOKUP($L2960,Companies!$A:$G,7,)</f>
        <v>Television Services</v>
      </c>
      <c r="N2960" t="str">
        <f>VLOOKUP($L2960,Companies!$A:$G,6,)</f>
        <v>Consumer Services</v>
      </c>
      <c r="O2960" s="6" t="s">
        <v>2022</v>
      </c>
      <c r="P2960" s="6">
        <v>32789</v>
      </c>
      <c r="Q2960" t="s">
        <v>101</v>
      </c>
      <c r="R2960" t="s">
        <v>34</v>
      </c>
      <c r="S2960" s="4">
        <v>40738</v>
      </c>
      <c r="T2960" s="7">
        <f>S2960-E2960</f>
        <v>1</v>
      </c>
      <c r="U2960" t="s">
        <v>14215</v>
      </c>
      <c r="V2960" s="6" t="s">
        <v>14251</v>
      </c>
      <c r="W2960" t="s">
        <v>14263</v>
      </c>
      <c r="X2960" t="s">
        <v>14191</v>
      </c>
      <c r="Y2960" t="str">
        <f>VLOOKUP(R2960,Managers!$A:$B,2,)</f>
        <v>Frank Mitchell</v>
      </c>
      <c r="Z2960" s="11">
        <f>VLOOKUP(X2960,HourlyWages!$A:$B,2,0)</f>
        <v>60</v>
      </c>
      <c r="AA2960">
        <v>1</v>
      </c>
    </row>
    <row r="2961" spans="1:27" x14ac:dyDescent="0.3">
      <c r="A2961" t="b">
        <f>COUNTIF($C$1:C2961, C2961)&gt;1</f>
        <v>0</v>
      </c>
      <c r="B2961" t="b">
        <f>VLOOKUP(C2961,Sheet3!$A:$B,2,0) &gt; 1</f>
        <v>0</v>
      </c>
      <c r="C2961">
        <v>2960</v>
      </c>
      <c r="D2961">
        <v>21414</v>
      </c>
      <c r="E2961" s="4">
        <v>40667</v>
      </c>
      <c r="F2961">
        <v>34</v>
      </c>
      <c r="G2961" s="15">
        <f>I2961*F2961</f>
        <v>3740</v>
      </c>
      <c r="H2961" s="9">
        <v>0.05</v>
      </c>
      <c r="I2961" s="13">
        <f>VLOOKUP($U2961,Pricebook!$A:$D,4,0)</f>
        <v>110</v>
      </c>
      <c r="J2961" s="11">
        <f>G2961*(1-H2961)</f>
        <v>3553</v>
      </c>
      <c r="K2961" t="s">
        <v>1823</v>
      </c>
      <c r="L2961" t="s">
        <v>747</v>
      </c>
      <c r="M2961" t="str">
        <f>VLOOKUP($L2961,Companies!$A:$G,7,)</f>
        <v>Computer Software: Prepackaged Software</v>
      </c>
      <c r="N2961" t="str">
        <f>VLOOKUP($L2961,Companies!$A:$G,6,)</f>
        <v>Technology</v>
      </c>
      <c r="O2961" s="6" t="s">
        <v>2146</v>
      </c>
      <c r="P2961" s="6" t="s">
        <v>2147</v>
      </c>
      <c r="Q2961" t="s">
        <v>95</v>
      </c>
      <c r="R2961" t="s">
        <v>16</v>
      </c>
      <c r="S2961" s="4">
        <v>40669</v>
      </c>
      <c r="T2961" s="7">
        <f>S2961-E2961</f>
        <v>2</v>
      </c>
      <c r="U2961" t="s">
        <v>14215</v>
      </c>
      <c r="V2961" s="6" t="s">
        <v>14251</v>
      </c>
      <c r="W2961" t="s">
        <v>14263</v>
      </c>
      <c r="X2961" t="s">
        <v>14184</v>
      </c>
      <c r="Y2961" t="str">
        <f>VLOOKUP(R2961,Managers!$A:$B,2,)</f>
        <v>Josh Martinez</v>
      </c>
      <c r="Z2961" s="11">
        <f>VLOOKUP(X2961,HourlyWages!$A:$B,2,0)</f>
        <v>50</v>
      </c>
      <c r="AA2961">
        <v>1</v>
      </c>
    </row>
    <row r="2962" spans="1:27" x14ac:dyDescent="0.3">
      <c r="A2962" t="b">
        <f>COUNTIF($C$1:C2962, C2962)&gt;1</f>
        <v>0</v>
      </c>
      <c r="B2962" t="b">
        <f>VLOOKUP(C2962,Sheet3!$A:$B,2,0) &gt; 1</f>
        <v>0</v>
      </c>
      <c r="C2962">
        <v>2961</v>
      </c>
      <c r="D2962">
        <v>21414</v>
      </c>
      <c r="E2962" s="4">
        <v>40667</v>
      </c>
      <c r="F2962">
        <v>46</v>
      </c>
      <c r="G2962" s="15">
        <f>I2962*F2962</f>
        <v>9200</v>
      </c>
      <c r="H2962" s="9">
        <v>0.05</v>
      </c>
      <c r="I2962" s="13">
        <f>VLOOKUP($U2962,Pricebook!$A:$D,4,0)</f>
        <v>200</v>
      </c>
      <c r="J2962" s="11">
        <f>G2962*(1-H2962)</f>
        <v>8740</v>
      </c>
      <c r="K2962" t="s">
        <v>1823</v>
      </c>
      <c r="L2962" t="s">
        <v>747</v>
      </c>
      <c r="M2962" t="str">
        <f>VLOOKUP($L2962,Companies!$A:$G,7,)</f>
        <v>Computer Software: Prepackaged Software</v>
      </c>
      <c r="N2962" t="str">
        <f>VLOOKUP($L2962,Companies!$A:$G,6,)</f>
        <v>Technology</v>
      </c>
      <c r="O2962" s="6" t="s">
        <v>2146</v>
      </c>
      <c r="P2962" s="6" t="s">
        <v>2147</v>
      </c>
      <c r="Q2962" t="s">
        <v>95</v>
      </c>
      <c r="R2962" t="s">
        <v>16</v>
      </c>
      <c r="S2962" s="4">
        <v>40669</v>
      </c>
      <c r="T2962" s="7">
        <f>S2962-E2962</f>
        <v>2</v>
      </c>
      <c r="U2962" t="s">
        <v>14206</v>
      </c>
      <c r="V2962" s="6" t="s">
        <v>14254</v>
      </c>
      <c r="W2962" t="s">
        <v>14269</v>
      </c>
      <c r="X2962" t="s">
        <v>14201</v>
      </c>
      <c r="Y2962" t="str">
        <f>VLOOKUP(R2962,Managers!$A:$B,2,)</f>
        <v>Josh Martinez</v>
      </c>
      <c r="Z2962" s="11">
        <f>VLOOKUP(X2962,HourlyWages!$A:$B,2,0)</f>
        <v>53</v>
      </c>
      <c r="AA2962">
        <v>1</v>
      </c>
    </row>
    <row r="2963" spans="1:27" x14ac:dyDescent="0.3">
      <c r="A2963" t="b">
        <f>COUNTIF($C$1:C2963, C2963)&gt;1</f>
        <v>0</v>
      </c>
      <c r="B2963" t="b">
        <f>VLOOKUP(C2963,Sheet3!$A:$B,2,0) &gt; 1</f>
        <v>0</v>
      </c>
      <c r="C2963">
        <v>2962</v>
      </c>
      <c r="D2963">
        <v>21414</v>
      </c>
      <c r="E2963" s="4">
        <v>40667</v>
      </c>
      <c r="F2963">
        <v>33</v>
      </c>
      <c r="G2963" s="15">
        <f>I2963*F2963</f>
        <v>4950</v>
      </c>
      <c r="H2963" s="9">
        <v>0.05</v>
      </c>
      <c r="I2963" s="13">
        <f>VLOOKUP($U2963,Pricebook!$A:$D,4,0)</f>
        <v>150</v>
      </c>
      <c r="J2963" s="11">
        <f>G2963*(1-H2963)</f>
        <v>4702.5</v>
      </c>
      <c r="K2963" t="s">
        <v>1823</v>
      </c>
      <c r="L2963" t="s">
        <v>747</v>
      </c>
      <c r="M2963" t="str">
        <f>VLOOKUP($L2963,Companies!$A:$G,7,)</f>
        <v>Computer Software: Prepackaged Software</v>
      </c>
      <c r="N2963" t="str">
        <f>VLOOKUP($L2963,Companies!$A:$G,6,)</f>
        <v>Technology</v>
      </c>
      <c r="O2963" s="6" t="s">
        <v>2146</v>
      </c>
      <c r="P2963" s="6" t="s">
        <v>2147</v>
      </c>
      <c r="Q2963" t="s">
        <v>95</v>
      </c>
      <c r="R2963" t="s">
        <v>16</v>
      </c>
      <c r="S2963" s="4">
        <v>40668</v>
      </c>
      <c r="T2963" s="7">
        <f>S2963-E2963</f>
        <v>1</v>
      </c>
      <c r="U2963" t="s">
        <v>14210</v>
      </c>
      <c r="V2963" s="6" t="s">
        <v>14251</v>
      </c>
      <c r="W2963" t="s">
        <v>14262</v>
      </c>
      <c r="X2963" t="s">
        <v>14195</v>
      </c>
      <c r="Y2963" t="str">
        <f>VLOOKUP(R2963,Managers!$A:$B,2,)</f>
        <v>Josh Martinez</v>
      </c>
      <c r="Z2963" s="11">
        <f>VLOOKUP(X2963,HourlyWages!$A:$B,2,0)</f>
        <v>52</v>
      </c>
      <c r="AA2963">
        <v>1</v>
      </c>
    </row>
    <row r="2964" spans="1:27" x14ac:dyDescent="0.3">
      <c r="A2964" t="b">
        <f>COUNTIF($C$1:C2964, C2964)&gt;1</f>
        <v>0</v>
      </c>
      <c r="B2964" t="b">
        <f>VLOOKUP(C2964,Sheet3!$A:$B,2,0) &gt; 1</f>
        <v>0</v>
      </c>
      <c r="C2964">
        <v>2963</v>
      </c>
      <c r="D2964">
        <v>21414</v>
      </c>
      <c r="E2964" s="4">
        <v>40667</v>
      </c>
      <c r="F2964">
        <v>43</v>
      </c>
      <c r="G2964" s="15">
        <f>I2964*F2964</f>
        <v>6020</v>
      </c>
      <c r="H2964" s="9">
        <v>0.09</v>
      </c>
      <c r="I2964" s="13">
        <f>VLOOKUP($U2964,Pricebook!$A:$D,4,0)</f>
        <v>140</v>
      </c>
      <c r="J2964" s="11">
        <f>G2964*(1-H2964)</f>
        <v>5478.2</v>
      </c>
      <c r="K2964" t="s">
        <v>1823</v>
      </c>
      <c r="L2964" t="s">
        <v>747</v>
      </c>
      <c r="M2964" t="str">
        <f>VLOOKUP($L2964,Companies!$A:$G,7,)</f>
        <v>Computer Software: Prepackaged Software</v>
      </c>
      <c r="N2964" t="str">
        <f>VLOOKUP($L2964,Companies!$A:$G,6,)</f>
        <v>Technology</v>
      </c>
      <c r="O2964" s="6" t="s">
        <v>1824</v>
      </c>
      <c r="P2964" s="6" t="s">
        <v>1825</v>
      </c>
      <c r="Q2964" t="s">
        <v>232</v>
      </c>
      <c r="R2964" t="s">
        <v>61</v>
      </c>
      <c r="S2964" s="4">
        <v>40667</v>
      </c>
      <c r="T2964" s="7">
        <f>S2964-E2964</f>
        <v>0</v>
      </c>
      <c r="U2964" t="s">
        <v>14207</v>
      </c>
      <c r="V2964" s="6" t="s">
        <v>14257</v>
      </c>
      <c r="W2964" t="s">
        <v>14259</v>
      </c>
      <c r="X2964" t="s">
        <v>14191</v>
      </c>
      <c r="Y2964" t="str">
        <f>VLOOKUP(R2964,Managers!$A:$B,2,)</f>
        <v>Allen Young</v>
      </c>
      <c r="Z2964" s="11">
        <f>VLOOKUP(X2964,HourlyWages!$A:$B,2,0)</f>
        <v>60</v>
      </c>
      <c r="AA2964">
        <v>1</v>
      </c>
    </row>
    <row r="2965" spans="1:27" x14ac:dyDescent="0.3">
      <c r="A2965" t="b">
        <f>COUNTIF($C$1:C2965, C2965)&gt;1</f>
        <v>0</v>
      </c>
      <c r="B2965" t="b">
        <f>VLOOKUP(C2965,Sheet3!$A:$B,2,0) &gt; 1</f>
        <v>0</v>
      </c>
      <c r="C2965">
        <v>2964</v>
      </c>
      <c r="D2965">
        <v>21442</v>
      </c>
      <c r="E2965" s="4">
        <v>40172</v>
      </c>
      <c r="F2965">
        <v>48</v>
      </c>
      <c r="G2965" s="15">
        <f>I2965*F2965</f>
        <v>6000</v>
      </c>
      <c r="H2965" s="9">
        <v>0.02</v>
      </c>
      <c r="I2965" s="13">
        <f>VLOOKUP($U2965,Pricebook!$A:$D,4,0)</f>
        <v>125</v>
      </c>
      <c r="J2965" s="11">
        <f>G2965*(1-H2965)</f>
        <v>5880</v>
      </c>
      <c r="K2965" t="s">
        <v>1869</v>
      </c>
      <c r="L2965" t="s">
        <v>125</v>
      </c>
      <c r="M2965" t="str">
        <f>VLOOKUP($L2965,Companies!$A:$G,7,)</f>
        <v>EDP Services</v>
      </c>
      <c r="N2965" t="str">
        <f>VLOOKUP($L2965,Companies!$A:$G,6,)</f>
        <v>Technology</v>
      </c>
      <c r="O2965" s="6" t="s">
        <v>1047</v>
      </c>
      <c r="P2965" s="6">
        <v>32216</v>
      </c>
      <c r="Q2965" t="s">
        <v>101</v>
      </c>
      <c r="R2965" t="s">
        <v>34</v>
      </c>
      <c r="S2965" s="4">
        <v>40179</v>
      </c>
      <c r="T2965" s="7">
        <f>S2965-E2965</f>
        <v>7</v>
      </c>
      <c r="U2965" t="s">
        <v>14217</v>
      </c>
      <c r="V2965" s="6" t="s">
        <v>14251</v>
      </c>
      <c r="W2965" t="s">
        <v>14260</v>
      </c>
      <c r="X2965" t="s">
        <v>14187</v>
      </c>
      <c r="Y2965" t="str">
        <f>VLOOKUP(R2965,Managers!$A:$B,2,)</f>
        <v>Frank Mitchell</v>
      </c>
      <c r="Z2965" s="11">
        <f>VLOOKUP(X2965,HourlyWages!$A:$B,2,0)</f>
        <v>45</v>
      </c>
      <c r="AA2965">
        <v>1</v>
      </c>
    </row>
    <row r="2966" spans="1:27" x14ac:dyDescent="0.3">
      <c r="A2966" t="b">
        <f>COUNTIF($C$1:C2966, C2966)&gt;1</f>
        <v>0</v>
      </c>
      <c r="B2966" t="b">
        <f>VLOOKUP(C2966,Sheet3!$A:$B,2,0) &gt; 1</f>
        <v>0</v>
      </c>
      <c r="C2966">
        <v>2965</v>
      </c>
      <c r="D2966">
        <v>21442</v>
      </c>
      <c r="E2966" s="4">
        <v>40172</v>
      </c>
      <c r="F2966">
        <v>48</v>
      </c>
      <c r="G2966" s="15">
        <f>I2966*F2966</f>
        <v>5280</v>
      </c>
      <c r="H2966" s="9">
        <v>0.03</v>
      </c>
      <c r="I2966" s="13">
        <f>VLOOKUP($U2966,Pricebook!$A:$D,4,0)</f>
        <v>110</v>
      </c>
      <c r="J2966" s="11">
        <f>G2966*(1-H2966)</f>
        <v>5121.5999999999995</v>
      </c>
      <c r="K2966" t="s">
        <v>1869</v>
      </c>
      <c r="L2966" t="s">
        <v>125</v>
      </c>
      <c r="M2966" t="str">
        <f>VLOOKUP($L2966,Companies!$A:$G,7,)</f>
        <v>EDP Services</v>
      </c>
      <c r="N2966" t="str">
        <f>VLOOKUP($L2966,Companies!$A:$G,6,)</f>
        <v>Technology</v>
      </c>
      <c r="O2966" s="6" t="s">
        <v>1047</v>
      </c>
      <c r="P2966" s="6">
        <v>32216</v>
      </c>
      <c r="Q2966" t="s">
        <v>101</v>
      </c>
      <c r="R2966" t="s">
        <v>34</v>
      </c>
      <c r="S2966" s="4">
        <v>40179</v>
      </c>
      <c r="T2966" s="7">
        <f>S2966-E2966</f>
        <v>7</v>
      </c>
      <c r="U2966" t="s">
        <v>14220</v>
      </c>
      <c r="V2966" s="6" t="s">
        <v>14251</v>
      </c>
      <c r="W2966" t="s">
        <v>14263</v>
      </c>
      <c r="X2966" t="s">
        <v>14197</v>
      </c>
      <c r="Y2966" t="str">
        <f>VLOOKUP(R2966,Managers!$A:$B,2,)</f>
        <v>Frank Mitchell</v>
      </c>
      <c r="Z2966" s="11">
        <f>VLOOKUP(X2966,HourlyWages!$A:$B,2,0)</f>
        <v>71</v>
      </c>
      <c r="AA2966">
        <v>1</v>
      </c>
    </row>
    <row r="2967" spans="1:27" x14ac:dyDescent="0.3">
      <c r="A2967" t="b">
        <f>COUNTIF($C$1:C2967, C2967)&gt;1</f>
        <v>0</v>
      </c>
      <c r="B2967" t="b">
        <f>VLOOKUP(C2967,Sheet3!$A:$B,2,0) &gt; 1</f>
        <v>0</v>
      </c>
      <c r="C2967">
        <v>2966</v>
      </c>
      <c r="D2967">
        <v>21444</v>
      </c>
      <c r="E2967" s="4">
        <v>40648</v>
      </c>
      <c r="F2967">
        <v>17</v>
      </c>
      <c r="G2967" s="15">
        <f>I2967*F2967</f>
        <v>2040</v>
      </c>
      <c r="H2967" s="9">
        <v>0.09</v>
      </c>
      <c r="I2967" s="13">
        <f>VLOOKUP($U2967,Pricebook!$A:$D,4,0)</f>
        <v>120</v>
      </c>
      <c r="J2967" s="11">
        <f>G2967*(1-H2967)</f>
        <v>1856.4</v>
      </c>
      <c r="K2967" t="s">
        <v>1129</v>
      </c>
      <c r="L2967" t="s">
        <v>1076</v>
      </c>
      <c r="M2967" t="str">
        <f>VLOOKUP($L2967,Companies!$A:$G,7,)</f>
        <v>Broadcasting</v>
      </c>
      <c r="N2967" t="str">
        <f>VLOOKUP($L2967,Companies!$A:$G,6,)</f>
        <v>Consumer Services</v>
      </c>
      <c r="O2967" s="6" t="s">
        <v>1305</v>
      </c>
      <c r="P2967" s="6">
        <v>34639</v>
      </c>
      <c r="Q2967" t="s">
        <v>101</v>
      </c>
      <c r="R2967" t="s">
        <v>34</v>
      </c>
      <c r="S2967" s="4">
        <v>40649</v>
      </c>
      <c r="T2967" s="7">
        <f>S2967-E2967</f>
        <v>1</v>
      </c>
      <c r="U2967" t="s">
        <v>14212</v>
      </c>
      <c r="V2967" s="6" t="s">
        <v>14254</v>
      </c>
      <c r="W2967" t="s">
        <v>14256</v>
      </c>
      <c r="X2967" t="s">
        <v>14196</v>
      </c>
      <c r="Y2967" t="str">
        <f>VLOOKUP(R2967,Managers!$A:$B,2,)</f>
        <v>Frank Mitchell</v>
      </c>
      <c r="Z2967" s="11">
        <f>VLOOKUP(X2967,HourlyWages!$A:$B,2,0)</f>
        <v>58</v>
      </c>
      <c r="AA2967">
        <v>1</v>
      </c>
    </row>
    <row r="2968" spans="1:27" x14ac:dyDescent="0.3">
      <c r="A2968" t="b">
        <f>COUNTIF($C$1:C2968, C2968)&gt;1</f>
        <v>0</v>
      </c>
      <c r="B2968" t="b">
        <f>VLOOKUP(C2968,Sheet3!$A:$B,2,0) &gt; 1</f>
        <v>0</v>
      </c>
      <c r="C2968">
        <v>2967</v>
      </c>
      <c r="D2968">
        <v>21445</v>
      </c>
      <c r="E2968" s="4">
        <v>40134</v>
      </c>
      <c r="F2968">
        <v>14</v>
      </c>
      <c r="G2968" s="15">
        <f>I2968*F2968</f>
        <v>2380</v>
      </c>
      <c r="H2968" s="9">
        <v>0.02</v>
      </c>
      <c r="I2968" s="13">
        <f>VLOOKUP($U2968,Pricebook!$A:$D,4,0)</f>
        <v>170</v>
      </c>
      <c r="J2968" s="11">
        <f>G2968*(1-H2968)</f>
        <v>2332.4</v>
      </c>
      <c r="K2968" t="s">
        <v>985</v>
      </c>
      <c r="L2968" t="s">
        <v>73</v>
      </c>
      <c r="M2968" t="str">
        <f>VLOOKUP($L2968,Companies!$A:$G,7,)</f>
        <v>Recreational Products/Toys</v>
      </c>
      <c r="N2968" t="str">
        <f>VLOOKUP($L2968,Companies!$A:$G,6,)</f>
        <v>Consumer Non-Durables</v>
      </c>
      <c r="O2968" s="6" t="s">
        <v>1969</v>
      </c>
      <c r="P2968" s="6">
        <v>18103</v>
      </c>
      <c r="Q2968" t="s">
        <v>232</v>
      </c>
      <c r="R2968" t="s">
        <v>61</v>
      </c>
      <c r="S2968" s="4">
        <v>40138</v>
      </c>
      <c r="T2968" s="7">
        <f>S2968-E2968</f>
        <v>4</v>
      </c>
      <c r="U2968" t="s">
        <v>14219</v>
      </c>
      <c r="V2968" s="6" t="s">
        <v>14254</v>
      </c>
      <c r="W2968" t="s">
        <v>14265</v>
      </c>
      <c r="X2968" t="s">
        <v>14188</v>
      </c>
      <c r="Y2968" t="str">
        <f>VLOOKUP(R2968,Managers!$A:$B,2,)</f>
        <v>Allen Young</v>
      </c>
      <c r="Z2968" s="11">
        <f>VLOOKUP(X2968,HourlyWages!$A:$B,2,0)</f>
        <v>52</v>
      </c>
      <c r="AA2968">
        <v>1</v>
      </c>
    </row>
    <row r="2969" spans="1:27" x14ac:dyDescent="0.3">
      <c r="A2969" t="b">
        <f>COUNTIF($C$1:C2969, C2969)&gt;1</f>
        <v>0</v>
      </c>
      <c r="B2969" t="b">
        <f>VLOOKUP(C2969,Sheet3!$A:$B,2,0) &gt; 1</f>
        <v>0</v>
      </c>
      <c r="C2969">
        <v>2968</v>
      </c>
      <c r="D2969">
        <v>21445</v>
      </c>
      <c r="E2969" s="4">
        <v>40134</v>
      </c>
      <c r="F2969">
        <v>43</v>
      </c>
      <c r="G2969" s="15">
        <f>I2969*F2969</f>
        <v>6450</v>
      </c>
      <c r="H2969" s="9">
        <v>7.0000000000000007E-2</v>
      </c>
      <c r="I2969" s="13">
        <f>VLOOKUP($U2969,Pricebook!$A:$D,4,0)</f>
        <v>150</v>
      </c>
      <c r="J2969" s="11">
        <f>G2969*(1-H2969)</f>
        <v>5998.5</v>
      </c>
      <c r="K2969" t="s">
        <v>985</v>
      </c>
      <c r="L2969" t="s">
        <v>73</v>
      </c>
      <c r="M2969" t="str">
        <f>VLOOKUP($L2969,Companies!$A:$G,7,)</f>
        <v>Recreational Products/Toys</v>
      </c>
      <c r="N2969" t="str">
        <f>VLOOKUP($L2969,Companies!$A:$G,6,)</f>
        <v>Consumer Non-Durables</v>
      </c>
      <c r="O2969" s="6" t="s">
        <v>1969</v>
      </c>
      <c r="P2969" s="6">
        <v>18103</v>
      </c>
      <c r="Q2969" t="s">
        <v>232</v>
      </c>
      <c r="R2969" t="s">
        <v>61</v>
      </c>
      <c r="S2969" s="4">
        <v>40138</v>
      </c>
      <c r="T2969" s="7">
        <f>S2969-E2969</f>
        <v>4</v>
      </c>
      <c r="U2969" t="s">
        <v>14216</v>
      </c>
      <c r="V2969" s="6" t="s">
        <v>14251</v>
      </c>
      <c r="W2969" t="s">
        <v>14260</v>
      </c>
      <c r="X2969" t="s">
        <v>14197</v>
      </c>
      <c r="Y2969" t="str">
        <f>VLOOKUP(R2969,Managers!$A:$B,2,)</f>
        <v>Allen Young</v>
      </c>
      <c r="Z2969" s="11">
        <f>VLOOKUP(X2969,HourlyWages!$A:$B,2,0)</f>
        <v>71</v>
      </c>
      <c r="AA2969">
        <v>1</v>
      </c>
    </row>
    <row r="2970" spans="1:27" x14ac:dyDescent="0.3">
      <c r="A2970" t="b">
        <f>COUNTIF($C$1:C2970, C2970)&gt;1</f>
        <v>0</v>
      </c>
      <c r="B2970" t="b">
        <f>VLOOKUP(C2970,Sheet3!$A:$B,2,0) &gt; 1</f>
        <v>0</v>
      </c>
      <c r="C2970">
        <v>2969</v>
      </c>
      <c r="D2970">
        <v>21447</v>
      </c>
      <c r="E2970" s="4">
        <v>40332</v>
      </c>
      <c r="F2970">
        <v>15</v>
      </c>
      <c r="G2970" s="15">
        <f>I2970*F2970</f>
        <v>2100</v>
      </c>
      <c r="H2970" s="9">
        <v>0.02</v>
      </c>
      <c r="I2970" s="13">
        <f>VLOOKUP($U2970,Pricebook!$A:$D,4,0)</f>
        <v>140</v>
      </c>
      <c r="J2970" s="11">
        <f>G2970*(1-H2970)</f>
        <v>2058</v>
      </c>
      <c r="K2970" t="s">
        <v>535</v>
      </c>
      <c r="L2970" t="s">
        <v>452</v>
      </c>
      <c r="M2970" t="str">
        <f>VLOOKUP($L2970,Companies!$A:$G,7,)</f>
        <v>Biotechnology: Biological Products (No Diagnostic Substances)</v>
      </c>
      <c r="N2970" t="str">
        <f>VLOOKUP($L2970,Companies!$A:$G,6,)</f>
        <v>Health Care</v>
      </c>
      <c r="O2970" s="6" t="s">
        <v>2148</v>
      </c>
      <c r="P2970" s="6">
        <v>53151</v>
      </c>
      <c r="Q2970" t="s">
        <v>95</v>
      </c>
      <c r="R2970" t="s">
        <v>16</v>
      </c>
      <c r="S2970" s="4">
        <v>40334</v>
      </c>
      <c r="T2970" s="7">
        <f>S2970-E2970</f>
        <v>2</v>
      </c>
      <c r="U2970" t="s">
        <v>14207</v>
      </c>
      <c r="V2970" s="6" t="s">
        <v>14254</v>
      </c>
      <c r="W2970" t="s">
        <v>14256</v>
      </c>
      <c r="X2970" t="s">
        <v>14198</v>
      </c>
      <c r="Y2970" t="str">
        <f>VLOOKUP(R2970,Managers!$A:$B,2,)</f>
        <v>Josh Martinez</v>
      </c>
      <c r="Z2970" s="11">
        <f>VLOOKUP(X2970,HourlyWages!$A:$B,2,0)</f>
        <v>51</v>
      </c>
      <c r="AA2970">
        <v>1</v>
      </c>
    </row>
    <row r="2971" spans="1:27" x14ac:dyDescent="0.3">
      <c r="A2971" t="b">
        <f>COUNTIF($C$1:C2971, C2971)&gt;1</f>
        <v>0</v>
      </c>
      <c r="B2971" t="b">
        <f>VLOOKUP(C2971,Sheet3!$A:$B,2,0) &gt; 1</f>
        <v>0</v>
      </c>
      <c r="C2971">
        <v>2970</v>
      </c>
      <c r="D2971">
        <v>21475</v>
      </c>
      <c r="E2971" s="4">
        <v>40594</v>
      </c>
      <c r="F2971">
        <v>39</v>
      </c>
      <c r="G2971" s="15">
        <f>I2971*F2971</f>
        <v>5850</v>
      </c>
      <c r="H2971" s="9">
        <v>0.06</v>
      </c>
      <c r="I2971" s="13">
        <f>VLOOKUP($U2971,Pricebook!$A:$D,4,0)</f>
        <v>150</v>
      </c>
      <c r="J2971" s="11">
        <f>G2971*(1-H2971)</f>
        <v>5499</v>
      </c>
      <c r="K2971" t="s">
        <v>1021</v>
      </c>
      <c r="L2971" t="s">
        <v>46</v>
      </c>
      <c r="M2971" t="str">
        <f>VLOOKUP($L2971,Companies!$A:$G,7,)</f>
        <v>Computer Software: Prepackaged Software</v>
      </c>
      <c r="N2971" t="str">
        <f>VLOOKUP($L2971,Companies!$A:$G,6,)</f>
        <v>Technology</v>
      </c>
      <c r="O2971" s="6" t="s">
        <v>1851</v>
      </c>
      <c r="P2971" s="6">
        <v>94086</v>
      </c>
      <c r="Q2971" t="s">
        <v>114</v>
      </c>
      <c r="R2971" t="s">
        <v>23</v>
      </c>
      <c r="S2971" s="4">
        <v>40596</v>
      </c>
      <c r="T2971" s="7">
        <f>S2971-E2971</f>
        <v>2</v>
      </c>
      <c r="U2971" t="s">
        <v>14211</v>
      </c>
      <c r="V2971" s="6" t="s">
        <v>14254</v>
      </c>
      <c r="W2971" t="s">
        <v>14255</v>
      </c>
      <c r="X2971" t="s">
        <v>14193</v>
      </c>
      <c r="Y2971" t="str">
        <f>VLOOKUP(R2971,Managers!$A:$B,2,)</f>
        <v>Bob Turner</v>
      </c>
      <c r="Z2971" s="11">
        <f>VLOOKUP(X2971,HourlyWages!$A:$B,2,0)</f>
        <v>57</v>
      </c>
      <c r="AA2971">
        <v>1</v>
      </c>
    </row>
    <row r="2972" spans="1:27" x14ac:dyDescent="0.3">
      <c r="A2972" t="b">
        <f>COUNTIF($C$1:C2972, C2972)&gt;1</f>
        <v>0</v>
      </c>
      <c r="B2972" t="b">
        <f>VLOOKUP(C2972,Sheet3!$A:$B,2,0) &gt; 1</f>
        <v>0</v>
      </c>
      <c r="C2972">
        <v>2971</v>
      </c>
      <c r="D2972">
        <v>21475</v>
      </c>
      <c r="E2972" s="4">
        <v>40594</v>
      </c>
      <c r="F2972">
        <v>15</v>
      </c>
      <c r="G2972" s="15">
        <f>I2972*F2972</f>
        <v>1875</v>
      </c>
      <c r="H2972" s="9">
        <v>0.06</v>
      </c>
      <c r="I2972" s="13">
        <f>VLOOKUP($U2972,Pricebook!$A:$D,4,0)</f>
        <v>125</v>
      </c>
      <c r="J2972" s="11">
        <f>G2972*(1-H2972)</f>
        <v>1762.5</v>
      </c>
      <c r="K2972" t="s">
        <v>1021</v>
      </c>
      <c r="L2972" t="s">
        <v>46</v>
      </c>
      <c r="M2972" t="str">
        <f>VLOOKUP($L2972,Companies!$A:$G,7,)</f>
        <v>Computer Software: Prepackaged Software</v>
      </c>
      <c r="N2972" t="str">
        <f>VLOOKUP($L2972,Companies!$A:$G,6,)</f>
        <v>Technology</v>
      </c>
      <c r="O2972" s="6" t="s">
        <v>1851</v>
      </c>
      <c r="P2972" s="6">
        <v>94086</v>
      </c>
      <c r="Q2972" t="s">
        <v>114</v>
      </c>
      <c r="R2972" t="s">
        <v>23</v>
      </c>
      <c r="S2972" s="4">
        <v>40595</v>
      </c>
      <c r="T2972" s="7">
        <f>S2972-E2972</f>
        <v>1</v>
      </c>
      <c r="U2972" t="s">
        <v>14209</v>
      </c>
      <c r="V2972" s="6" t="s">
        <v>14251</v>
      </c>
      <c r="W2972" t="s">
        <v>14262</v>
      </c>
      <c r="X2972" t="s">
        <v>14196</v>
      </c>
      <c r="Y2972" t="str">
        <f>VLOOKUP(R2972,Managers!$A:$B,2,)</f>
        <v>Bob Turner</v>
      </c>
      <c r="Z2972" s="11">
        <f>VLOOKUP(X2972,HourlyWages!$A:$B,2,0)</f>
        <v>58</v>
      </c>
      <c r="AA2972">
        <v>1</v>
      </c>
    </row>
    <row r="2973" spans="1:27" x14ac:dyDescent="0.3">
      <c r="A2973" t="b">
        <f>COUNTIF($C$1:C2973, C2973)&gt;1</f>
        <v>0</v>
      </c>
      <c r="B2973" t="b">
        <f>VLOOKUP(C2973,Sheet3!$A:$B,2,0) &gt; 1</f>
        <v>0</v>
      </c>
      <c r="C2973">
        <v>2972</v>
      </c>
      <c r="D2973">
        <v>21477</v>
      </c>
      <c r="E2973" s="4">
        <v>40684</v>
      </c>
      <c r="F2973">
        <v>7</v>
      </c>
      <c r="G2973" s="15">
        <f>I2973*F2973</f>
        <v>1120</v>
      </c>
      <c r="H2973" s="9">
        <v>0.01</v>
      </c>
      <c r="I2973" s="13">
        <f>VLOOKUP($U2973,Pricebook!$A:$D,4,0)</f>
        <v>160</v>
      </c>
      <c r="J2973" s="11">
        <f>G2973*(1-H2973)</f>
        <v>1108.8</v>
      </c>
      <c r="K2973" t="s">
        <v>1697</v>
      </c>
      <c r="L2973" t="s">
        <v>27</v>
      </c>
      <c r="M2973" t="str">
        <f>VLOOKUP($L2973,Companies!$A:$G,7,)</f>
        <v>Television Services</v>
      </c>
      <c r="N2973" t="str">
        <f>VLOOKUP($L2973,Companies!$A:$G,6,)</f>
        <v>Consumer Services</v>
      </c>
      <c r="O2973" s="6" t="s">
        <v>1698</v>
      </c>
      <c r="P2973" s="6">
        <v>39401</v>
      </c>
      <c r="Q2973" t="s">
        <v>699</v>
      </c>
      <c r="R2973" t="s">
        <v>34</v>
      </c>
      <c r="S2973" s="4">
        <v>40684</v>
      </c>
      <c r="T2973" s="7">
        <f>S2973-E2973</f>
        <v>0</v>
      </c>
      <c r="U2973" t="s">
        <v>14218</v>
      </c>
      <c r="V2973" s="6" t="s">
        <v>14254</v>
      </c>
      <c r="W2973" t="s">
        <v>14255</v>
      </c>
      <c r="X2973" t="s">
        <v>14184</v>
      </c>
      <c r="Y2973" t="str">
        <f>VLOOKUP(R2973,Managers!$A:$B,2,)</f>
        <v>Frank Mitchell</v>
      </c>
      <c r="Z2973" s="11">
        <f>VLOOKUP(X2973,HourlyWages!$A:$B,2,0)</f>
        <v>50</v>
      </c>
      <c r="AA2973">
        <v>1</v>
      </c>
    </row>
    <row r="2974" spans="1:27" x14ac:dyDescent="0.3">
      <c r="A2974" t="b">
        <f>COUNTIF($C$1:C2974, C2974)&gt;1</f>
        <v>0</v>
      </c>
      <c r="B2974" t="b">
        <f>VLOOKUP(C2974,Sheet3!$A:$B,2,0) &gt; 1</f>
        <v>0</v>
      </c>
      <c r="C2974">
        <v>2973</v>
      </c>
      <c r="D2974">
        <v>21477</v>
      </c>
      <c r="E2974" s="4">
        <v>40684</v>
      </c>
      <c r="F2974">
        <v>40</v>
      </c>
      <c r="G2974" s="15">
        <f>I2974*F2974</f>
        <v>4400</v>
      </c>
      <c r="H2974" s="9">
        <v>0.06</v>
      </c>
      <c r="I2974" s="13">
        <f>VLOOKUP($U2974,Pricebook!$A:$D,4,0)</f>
        <v>110</v>
      </c>
      <c r="J2974" s="11">
        <f>G2974*(1-H2974)</f>
        <v>4136</v>
      </c>
      <c r="K2974" t="s">
        <v>1697</v>
      </c>
      <c r="L2974" t="s">
        <v>27</v>
      </c>
      <c r="M2974" t="str">
        <f>VLOOKUP($L2974,Companies!$A:$G,7,)</f>
        <v>Television Services</v>
      </c>
      <c r="N2974" t="str">
        <f>VLOOKUP($L2974,Companies!$A:$G,6,)</f>
        <v>Consumer Services</v>
      </c>
      <c r="O2974" s="6" t="s">
        <v>2149</v>
      </c>
      <c r="P2974" s="6">
        <v>38637</v>
      </c>
      <c r="Q2974" t="s">
        <v>699</v>
      </c>
      <c r="R2974" t="s">
        <v>34</v>
      </c>
      <c r="S2974" s="4">
        <v>40686</v>
      </c>
      <c r="T2974" s="7">
        <f>S2974-E2974</f>
        <v>2</v>
      </c>
      <c r="U2974" t="s">
        <v>14215</v>
      </c>
      <c r="V2974" s="6" t="s">
        <v>14254</v>
      </c>
      <c r="W2974" t="s">
        <v>14256</v>
      </c>
      <c r="X2974" t="s">
        <v>14201</v>
      </c>
      <c r="Y2974" t="str">
        <f>VLOOKUP(R2974,Managers!$A:$B,2,)</f>
        <v>Frank Mitchell</v>
      </c>
      <c r="Z2974" s="11">
        <f>VLOOKUP(X2974,HourlyWages!$A:$B,2,0)</f>
        <v>53</v>
      </c>
      <c r="AA2974">
        <v>1</v>
      </c>
    </row>
    <row r="2975" spans="1:27" x14ac:dyDescent="0.3">
      <c r="A2975" t="b">
        <f>COUNTIF($C$1:C2975, C2975)&gt;1</f>
        <v>0</v>
      </c>
      <c r="B2975" t="b">
        <f>VLOOKUP(C2975,Sheet3!$A:$B,2,0) &gt; 1</f>
        <v>0</v>
      </c>
      <c r="C2975">
        <v>2974</v>
      </c>
      <c r="D2975">
        <v>21478</v>
      </c>
      <c r="E2975" s="4">
        <v>40970</v>
      </c>
      <c r="F2975">
        <v>16</v>
      </c>
      <c r="G2975" s="15">
        <f>I2975*F2975</f>
        <v>2000</v>
      </c>
      <c r="H2975" s="9">
        <v>0.01</v>
      </c>
      <c r="I2975" s="13">
        <f>VLOOKUP($U2975,Pricebook!$A:$D,4,0)</f>
        <v>125</v>
      </c>
      <c r="J2975" s="11">
        <f>G2975*(1-H2975)</f>
        <v>1980</v>
      </c>
      <c r="K2975" t="s">
        <v>63</v>
      </c>
      <c r="L2975" t="s">
        <v>64</v>
      </c>
      <c r="M2975" t="str">
        <f>VLOOKUP($L2975,Companies!$A:$G,7,)</f>
        <v>Semiconductors</v>
      </c>
      <c r="N2975" t="str">
        <f>VLOOKUP($L2975,Companies!$A:$G,6,)</f>
        <v>Technology</v>
      </c>
      <c r="O2975" s="6" t="s">
        <v>1637</v>
      </c>
      <c r="P2975" s="6">
        <v>72113</v>
      </c>
      <c r="Q2975" t="s">
        <v>66</v>
      </c>
      <c r="R2975" t="s">
        <v>34</v>
      </c>
      <c r="S2975" s="4">
        <v>40972</v>
      </c>
      <c r="T2975" s="7">
        <f>S2975-E2975</f>
        <v>2</v>
      </c>
      <c r="U2975" t="s">
        <v>14208</v>
      </c>
      <c r="V2975" s="6" t="s">
        <v>14257</v>
      </c>
      <c r="W2975" t="s">
        <v>14259</v>
      </c>
      <c r="X2975" t="s">
        <v>14190</v>
      </c>
      <c r="Y2975" t="str">
        <f>VLOOKUP(R2975,Managers!$A:$B,2,)</f>
        <v>Frank Mitchell</v>
      </c>
      <c r="Z2975" s="11">
        <f>VLOOKUP(X2975,HourlyWages!$A:$B,2,0)</f>
        <v>67</v>
      </c>
      <c r="AA2975">
        <v>1</v>
      </c>
    </row>
    <row r="2976" spans="1:27" x14ac:dyDescent="0.3">
      <c r="A2976" t="b">
        <f>COUNTIF($C$1:C2976, C2976)&gt;1</f>
        <v>0</v>
      </c>
      <c r="B2976" t="b">
        <f>VLOOKUP(C2976,Sheet3!$A:$B,2,0) &gt; 1</f>
        <v>0</v>
      </c>
      <c r="C2976">
        <v>2975</v>
      </c>
      <c r="D2976">
        <v>21478</v>
      </c>
      <c r="E2976" s="4">
        <v>40970</v>
      </c>
      <c r="F2976">
        <v>33</v>
      </c>
      <c r="G2976" s="15">
        <f>I2976*F2976</f>
        <v>3630</v>
      </c>
      <c r="H2976" s="9">
        <v>0.05</v>
      </c>
      <c r="I2976" s="13">
        <f>VLOOKUP($U2976,Pricebook!$A:$D,4,0)</f>
        <v>110</v>
      </c>
      <c r="J2976" s="11">
        <f>G2976*(1-H2976)</f>
        <v>3448.5</v>
      </c>
      <c r="K2976" t="s">
        <v>63</v>
      </c>
      <c r="L2976" t="s">
        <v>64</v>
      </c>
      <c r="M2976" t="str">
        <f>VLOOKUP($L2976,Companies!$A:$G,7,)</f>
        <v>Semiconductors</v>
      </c>
      <c r="N2976" t="str">
        <f>VLOOKUP($L2976,Companies!$A:$G,6,)</f>
        <v>Technology</v>
      </c>
      <c r="O2976" s="6" t="s">
        <v>1637</v>
      </c>
      <c r="P2976" s="6">
        <v>72113</v>
      </c>
      <c r="Q2976" t="s">
        <v>66</v>
      </c>
      <c r="R2976" t="s">
        <v>34</v>
      </c>
      <c r="S2976" s="4">
        <v>40974</v>
      </c>
      <c r="T2976" s="7">
        <f>S2976-E2976</f>
        <v>4</v>
      </c>
      <c r="U2976" t="s">
        <v>14215</v>
      </c>
      <c r="V2976" s="6" t="s">
        <v>14251</v>
      </c>
      <c r="W2976" t="s">
        <v>14263</v>
      </c>
      <c r="X2976" t="s">
        <v>14190</v>
      </c>
      <c r="Y2976" t="str">
        <f>VLOOKUP(R2976,Managers!$A:$B,2,)</f>
        <v>Frank Mitchell</v>
      </c>
      <c r="Z2976" s="11">
        <f>VLOOKUP(X2976,HourlyWages!$A:$B,2,0)</f>
        <v>67</v>
      </c>
      <c r="AA2976">
        <v>1</v>
      </c>
    </row>
    <row r="2977" spans="1:27" x14ac:dyDescent="0.3">
      <c r="A2977" t="b">
        <f>COUNTIF($C$1:C2977, C2977)&gt;1</f>
        <v>0</v>
      </c>
      <c r="B2977" t="b">
        <f>VLOOKUP(C2977,Sheet3!$A:$B,2,0) &gt; 1</f>
        <v>0</v>
      </c>
      <c r="C2977">
        <v>2976</v>
      </c>
      <c r="D2977">
        <v>21479</v>
      </c>
      <c r="E2977" s="4">
        <v>40053</v>
      </c>
      <c r="F2977">
        <v>41</v>
      </c>
      <c r="G2977" s="15">
        <f>I2977*F2977</f>
        <v>4510</v>
      </c>
      <c r="H2977" s="9">
        <v>0.01</v>
      </c>
      <c r="I2977" s="13">
        <f>VLOOKUP($U2977,Pricebook!$A:$D,4,0)</f>
        <v>110</v>
      </c>
      <c r="J2977" s="11">
        <f>G2977*(1-H2977)</f>
        <v>4464.8999999999996</v>
      </c>
      <c r="K2977" t="s">
        <v>2095</v>
      </c>
      <c r="L2977" t="s">
        <v>260</v>
      </c>
      <c r="M2977" t="str">
        <f>VLOOKUP($L2977,Companies!$A:$G,7,)</f>
        <v>Packaged Foods</v>
      </c>
      <c r="N2977" t="str">
        <f>VLOOKUP($L2977,Companies!$A:$G,6,)</f>
        <v>Consumer Non-Durables</v>
      </c>
      <c r="O2977" s="6" t="s">
        <v>2096</v>
      </c>
      <c r="P2977" s="6">
        <v>54220</v>
      </c>
      <c r="Q2977" t="s">
        <v>95</v>
      </c>
      <c r="R2977" t="s">
        <v>16</v>
      </c>
      <c r="S2977" s="4">
        <v>40054</v>
      </c>
      <c r="T2977" s="7">
        <f>S2977-E2977</f>
        <v>1</v>
      </c>
      <c r="U2977" t="s">
        <v>14215</v>
      </c>
      <c r="V2977" s="6" t="s">
        <v>14251</v>
      </c>
      <c r="W2977" t="s">
        <v>14252</v>
      </c>
      <c r="X2977" t="s">
        <v>14196</v>
      </c>
      <c r="Y2977" t="str">
        <f>VLOOKUP(R2977,Managers!$A:$B,2,)</f>
        <v>Josh Martinez</v>
      </c>
      <c r="Z2977" s="11">
        <f>VLOOKUP(X2977,HourlyWages!$A:$B,2,0)</f>
        <v>58</v>
      </c>
      <c r="AA2977">
        <v>1</v>
      </c>
    </row>
    <row r="2978" spans="1:27" x14ac:dyDescent="0.3">
      <c r="A2978" t="b">
        <f>COUNTIF($C$1:C2978, C2978)&gt;1</f>
        <v>0</v>
      </c>
      <c r="B2978" t="b">
        <f>VLOOKUP(C2978,Sheet3!$A:$B,2,0) &gt; 1</f>
        <v>0</v>
      </c>
      <c r="C2978">
        <v>2977</v>
      </c>
      <c r="D2978">
        <v>21505</v>
      </c>
      <c r="E2978" s="4">
        <v>41246</v>
      </c>
      <c r="F2978">
        <v>3</v>
      </c>
      <c r="G2978" s="15">
        <f>I2978*F2978</f>
        <v>375</v>
      </c>
      <c r="H2978" s="9">
        <v>7.0000000000000007E-2</v>
      </c>
      <c r="I2978" s="13">
        <f>VLOOKUP($U2978,Pricebook!$A:$D,4,0)</f>
        <v>125</v>
      </c>
      <c r="J2978" s="11">
        <f>G2978*(1-H2978)</f>
        <v>348.75</v>
      </c>
      <c r="K2978" t="s">
        <v>1733</v>
      </c>
      <c r="L2978" t="s">
        <v>487</v>
      </c>
      <c r="M2978" t="str">
        <f>VLOOKUP($L2978,Companies!$A:$G,7,)</f>
        <v>Computer Software: Programming, Data Processing</v>
      </c>
      <c r="N2978" t="str">
        <f>VLOOKUP($L2978,Companies!$A:$G,6,)</f>
        <v>Technology</v>
      </c>
      <c r="O2978" s="6" t="s">
        <v>1734</v>
      </c>
      <c r="P2978" s="6">
        <v>11542</v>
      </c>
      <c r="Q2978" t="s">
        <v>60</v>
      </c>
      <c r="R2978" t="s">
        <v>61</v>
      </c>
      <c r="S2978" s="4">
        <v>41246</v>
      </c>
      <c r="T2978" s="7">
        <f>S2978-E2978</f>
        <v>0</v>
      </c>
      <c r="U2978" t="s">
        <v>14221</v>
      </c>
      <c r="V2978" s="6" t="s">
        <v>14254</v>
      </c>
      <c r="W2978" t="s">
        <v>14256</v>
      </c>
      <c r="X2978" t="s">
        <v>14198</v>
      </c>
      <c r="Y2978" t="str">
        <f>VLOOKUP(R2978,Managers!$A:$B,2,)</f>
        <v>Allen Young</v>
      </c>
      <c r="Z2978" s="11">
        <f>VLOOKUP(X2978,HourlyWages!$A:$B,2,0)</f>
        <v>51</v>
      </c>
      <c r="AA2978">
        <v>1</v>
      </c>
    </row>
    <row r="2979" spans="1:27" x14ac:dyDescent="0.3">
      <c r="A2979" t="b">
        <f>COUNTIF($C$1:C2979, C2979)&gt;1</f>
        <v>0</v>
      </c>
      <c r="B2979" t="b">
        <f>VLOOKUP(C2979,Sheet3!$A:$B,2,0) &gt; 1</f>
        <v>0</v>
      </c>
      <c r="C2979">
        <v>2978</v>
      </c>
      <c r="D2979">
        <v>21509</v>
      </c>
      <c r="E2979" s="4">
        <v>41093</v>
      </c>
      <c r="F2979">
        <v>13</v>
      </c>
      <c r="G2979" s="15">
        <f>I2979*F2979</f>
        <v>2600</v>
      </c>
      <c r="H2979" s="9">
        <v>0.04</v>
      </c>
      <c r="I2979" s="13">
        <f>VLOOKUP($U2979,Pricebook!$A:$D,4,0)</f>
        <v>200</v>
      </c>
      <c r="J2979" s="11">
        <f>G2979*(1-H2979)</f>
        <v>2496</v>
      </c>
      <c r="K2979" t="s">
        <v>979</v>
      </c>
      <c r="L2979" t="s">
        <v>58</v>
      </c>
      <c r="M2979" t="str">
        <f>VLOOKUP($L2979,Companies!$A:$G,7,)</f>
        <v>Biotechnology: Biological Products (No Diagnostic Substances)</v>
      </c>
      <c r="N2979" t="str">
        <f>VLOOKUP($L2979,Companies!$A:$G,6,)</f>
        <v>Health Care</v>
      </c>
      <c r="O2979" s="6" t="s">
        <v>2092</v>
      </c>
      <c r="P2979" s="6">
        <v>66762</v>
      </c>
      <c r="Q2979" t="s">
        <v>153</v>
      </c>
      <c r="R2979" t="s">
        <v>16</v>
      </c>
      <c r="S2979" s="4">
        <v>41095</v>
      </c>
      <c r="T2979" s="7">
        <f>S2979-E2979</f>
        <v>2</v>
      </c>
      <c r="U2979" t="s">
        <v>14214</v>
      </c>
      <c r="V2979" s="6" t="s">
        <v>14251</v>
      </c>
      <c r="W2979" t="s">
        <v>14266</v>
      </c>
      <c r="X2979" t="s">
        <v>14187</v>
      </c>
      <c r="Y2979" t="str">
        <f>VLOOKUP(R2979,Managers!$A:$B,2,)</f>
        <v>Josh Martinez</v>
      </c>
      <c r="Z2979" s="11">
        <f>VLOOKUP(X2979,HourlyWages!$A:$B,2,0)</f>
        <v>45</v>
      </c>
      <c r="AA2979">
        <v>1</v>
      </c>
    </row>
    <row r="2980" spans="1:27" x14ac:dyDescent="0.3">
      <c r="A2980" t="b">
        <f>COUNTIF($C$1:C2980, C2980)&gt;1</f>
        <v>0</v>
      </c>
      <c r="B2980" t="b">
        <f>VLOOKUP(C2980,Sheet3!$A:$B,2,0) &gt; 1</f>
        <v>0</v>
      </c>
      <c r="C2980">
        <v>2979</v>
      </c>
      <c r="D2980">
        <v>21510</v>
      </c>
      <c r="E2980" s="4">
        <v>41037</v>
      </c>
      <c r="F2980">
        <v>16</v>
      </c>
      <c r="G2980" s="15">
        <f>I2980*F2980</f>
        <v>2400</v>
      </c>
      <c r="H2980" s="9">
        <v>0.04</v>
      </c>
      <c r="I2980" s="13">
        <f>VLOOKUP($U2980,Pricebook!$A:$D,4,0)</f>
        <v>150</v>
      </c>
      <c r="J2980" s="11">
        <f>G2980*(1-H2980)</f>
        <v>2304</v>
      </c>
      <c r="K2980" t="s">
        <v>1994</v>
      </c>
      <c r="L2980" t="s">
        <v>244</v>
      </c>
      <c r="M2980" t="str">
        <f>VLOOKUP($L2980,Companies!$A:$G,7,)</f>
        <v>Computer Communications Equipment</v>
      </c>
      <c r="N2980" t="str">
        <f>VLOOKUP($L2980,Companies!$A:$G,6,)</f>
        <v>Technology</v>
      </c>
      <c r="O2980" s="6" t="s">
        <v>2062</v>
      </c>
      <c r="P2980" s="6">
        <v>97128</v>
      </c>
      <c r="Q2980" t="s">
        <v>43</v>
      </c>
      <c r="R2980" t="s">
        <v>23</v>
      </c>
      <c r="S2980" s="4">
        <v>41037</v>
      </c>
      <c r="T2980" s="7">
        <f>S2980-E2980</f>
        <v>0</v>
      </c>
      <c r="U2980" t="s">
        <v>14211</v>
      </c>
      <c r="V2980" s="6" t="s">
        <v>14254</v>
      </c>
      <c r="W2980" t="s">
        <v>14269</v>
      </c>
      <c r="X2980" t="s">
        <v>14186</v>
      </c>
      <c r="Y2980" t="str">
        <f>VLOOKUP(R2980,Managers!$A:$B,2,)</f>
        <v>Bob Turner</v>
      </c>
      <c r="Z2980" s="11">
        <f>VLOOKUP(X2980,HourlyWages!$A:$B,2,0)</f>
        <v>67</v>
      </c>
      <c r="AA2980">
        <v>1</v>
      </c>
    </row>
    <row r="2981" spans="1:27" x14ac:dyDescent="0.3">
      <c r="A2981" t="b">
        <f>COUNTIF($C$1:C2981, C2981)&gt;1</f>
        <v>0</v>
      </c>
      <c r="B2981" t="b">
        <f>VLOOKUP(C2981,Sheet3!$A:$B,2,0) &gt; 1</f>
        <v>0</v>
      </c>
      <c r="C2981">
        <v>2980</v>
      </c>
      <c r="D2981">
        <v>21538</v>
      </c>
      <c r="E2981" s="4">
        <v>40021</v>
      </c>
      <c r="F2981">
        <v>31</v>
      </c>
      <c r="G2981" s="15">
        <f>I2981*F2981</f>
        <v>3720</v>
      </c>
      <c r="H2981" s="9">
        <v>0.08</v>
      </c>
      <c r="I2981" s="13">
        <f>VLOOKUP($U2981,Pricebook!$A:$D,4,0)</f>
        <v>120</v>
      </c>
      <c r="J2981" s="11">
        <f>G2981*(1-H2981)</f>
        <v>3422.4</v>
      </c>
      <c r="K2981" t="s">
        <v>1282</v>
      </c>
      <c r="L2981" t="s">
        <v>538</v>
      </c>
      <c r="M2981" t="str">
        <f>VLOOKUP($L2981,Companies!$A:$G,7,)</f>
        <v>Major Pharmaceuticals</v>
      </c>
      <c r="N2981" t="str">
        <f>VLOOKUP($L2981,Companies!$A:$G,6,)</f>
        <v>Health Care</v>
      </c>
      <c r="O2981" s="6" t="s">
        <v>2150</v>
      </c>
      <c r="P2981" s="6" t="s">
        <v>2151</v>
      </c>
      <c r="Q2981" t="s">
        <v>317</v>
      </c>
      <c r="R2981" t="s">
        <v>61</v>
      </c>
      <c r="S2981" s="4">
        <v>40023</v>
      </c>
      <c r="T2981" s="7">
        <f>S2981-E2981</f>
        <v>2</v>
      </c>
      <c r="U2981" t="s">
        <v>14212</v>
      </c>
      <c r="V2981" s="6" t="s">
        <v>14254</v>
      </c>
      <c r="W2981" t="s">
        <v>14255</v>
      </c>
      <c r="X2981" t="s">
        <v>14186</v>
      </c>
      <c r="Y2981" t="str">
        <f>VLOOKUP(R2981,Managers!$A:$B,2,)</f>
        <v>Allen Young</v>
      </c>
      <c r="Z2981" s="11">
        <f>VLOOKUP(X2981,HourlyWages!$A:$B,2,0)</f>
        <v>67</v>
      </c>
      <c r="AA2981">
        <v>1</v>
      </c>
    </row>
    <row r="2982" spans="1:27" x14ac:dyDescent="0.3">
      <c r="A2982" t="b">
        <f>COUNTIF($C$1:C2982, C2982)&gt;1</f>
        <v>0</v>
      </c>
      <c r="B2982" t="b">
        <f>VLOOKUP(C2982,Sheet3!$A:$B,2,0) &gt; 1</f>
        <v>0</v>
      </c>
      <c r="C2982">
        <v>2981</v>
      </c>
      <c r="D2982">
        <v>21539</v>
      </c>
      <c r="E2982" s="4">
        <v>40368</v>
      </c>
      <c r="F2982">
        <v>18</v>
      </c>
      <c r="G2982" s="15">
        <f>I2982*F2982</f>
        <v>1980</v>
      </c>
      <c r="H2982" s="9">
        <v>0.04</v>
      </c>
      <c r="I2982" s="13">
        <f>VLOOKUP($U2982,Pricebook!$A:$D,4,0)</f>
        <v>110</v>
      </c>
      <c r="J2982" s="11">
        <f>G2982*(1-H2982)</f>
        <v>1900.8</v>
      </c>
      <c r="K2982" t="s">
        <v>774</v>
      </c>
      <c r="L2982" t="s">
        <v>775</v>
      </c>
      <c r="M2982" t="str">
        <f>VLOOKUP($L2982,Companies!$A:$G,7,)</f>
        <v>Computer Software: Prepackaged Software</v>
      </c>
      <c r="N2982" t="str">
        <f>VLOOKUP($L2982,Companies!$A:$G,6,)</f>
        <v>Technology</v>
      </c>
      <c r="O2982" s="6" t="s">
        <v>1001</v>
      </c>
      <c r="P2982" s="6">
        <v>90405</v>
      </c>
      <c r="Q2982" t="s">
        <v>114</v>
      </c>
      <c r="R2982" t="s">
        <v>23</v>
      </c>
      <c r="S2982" s="4">
        <v>40369</v>
      </c>
      <c r="T2982" s="7">
        <f>S2982-E2982</f>
        <v>1</v>
      </c>
      <c r="U2982" t="s">
        <v>14215</v>
      </c>
      <c r="V2982" s="6" t="s">
        <v>14257</v>
      </c>
      <c r="W2982" t="s">
        <v>14259</v>
      </c>
      <c r="X2982" t="s">
        <v>14188</v>
      </c>
      <c r="Y2982" t="str">
        <f>VLOOKUP(R2982,Managers!$A:$B,2,)</f>
        <v>Bob Turner</v>
      </c>
      <c r="Z2982" s="11">
        <f>VLOOKUP(X2982,HourlyWages!$A:$B,2,0)</f>
        <v>52</v>
      </c>
      <c r="AA2982">
        <v>1</v>
      </c>
    </row>
    <row r="2983" spans="1:27" x14ac:dyDescent="0.3">
      <c r="A2983" t="b">
        <f>COUNTIF($C$1:C2983, C2983)&gt;1</f>
        <v>0</v>
      </c>
      <c r="B2983" t="b">
        <f>VLOOKUP(C2983,Sheet3!$A:$B,2,0) &gt; 1</f>
        <v>0</v>
      </c>
      <c r="C2983">
        <v>2982</v>
      </c>
      <c r="D2983">
        <v>21539</v>
      </c>
      <c r="E2983" s="4">
        <v>40368</v>
      </c>
      <c r="F2983">
        <v>39</v>
      </c>
      <c r="G2983" s="15">
        <f>I2983*F2983</f>
        <v>4875</v>
      </c>
      <c r="H2983" s="9">
        <v>0.05</v>
      </c>
      <c r="I2983" s="13">
        <f>VLOOKUP($U2983,Pricebook!$A:$D,4,0)</f>
        <v>125</v>
      </c>
      <c r="J2983" s="11">
        <f>G2983*(1-H2983)</f>
        <v>4631.25</v>
      </c>
      <c r="K2983" t="s">
        <v>774</v>
      </c>
      <c r="L2983" t="s">
        <v>775</v>
      </c>
      <c r="M2983" t="str">
        <f>VLOOKUP($L2983,Companies!$A:$G,7,)</f>
        <v>Computer Software: Prepackaged Software</v>
      </c>
      <c r="N2983" t="str">
        <f>VLOOKUP($L2983,Companies!$A:$G,6,)</f>
        <v>Technology</v>
      </c>
      <c r="O2983" s="6" t="s">
        <v>1001</v>
      </c>
      <c r="P2983" s="6">
        <v>90405</v>
      </c>
      <c r="Q2983" t="s">
        <v>114</v>
      </c>
      <c r="R2983" t="s">
        <v>23</v>
      </c>
      <c r="S2983" s="4">
        <v>40368</v>
      </c>
      <c r="T2983" s="7">
        <f>S2983-E2983</f>
        <v>0</v>
      </c>
      <c r="U2983" t="s">
        <v>14209</v>
      </c>
      <c r="V2983" s="6" t="s">
        <v>14257</v>
      </c>
      <c r="W2983" t="s">
        <v>14259</v>
      </c>
      <c r="X2983" t="s">
        <v>14191</v>
      </c>
      <c r="Y2983" t="str">
        <f>VLOOKUP(R2983,Managers!$A:$B,2,)</f>
        <v>Bob Turner</v>
      </c>
      <c r="Z2983" s="11">
        <f>VLOOKUP(X2983,HourlyWages!$A:$B,2,0)</f>
        <v>60</v>
      </c>
      <c r="AA2983">
        <v>1</v>
      </c>
    </row>
    <row r="2984" spans="1:27" x14ac:dyDescent="0.3">
      <c r="A2984" t="b">
        <f>COUNTIF($C$1:C2984, C2984)&gt;1</f>
        <v>0</v>
      </c>
      <c r="B2984" t="b">
        <f>VLOOKUP(C2984,Sheet3!$A:$B,2,0) &gt; 1</f>
        <v>0</v>
      </c>
      <c r="C2984">
        <v>2983</v>
      </c>
      <c r="D2984">
        <v>21541</v>
      </c>
      <c r="E2984" s="4">
        <v>40094</v>
      </c>
      <c r="F2984">
        <v>43</v>
      </c>
      <c r="G2984" s="15">
        <f>I2984*F2984</f>
        <v>5375</v>
      </c>
      <c r="H2984" s="9">
        <v>0.04</v>
      </c>
      <c r="I2984" s="13">
        <f>VLOOKUP($U2984,Pricebook!$A:$D,4,0)</f>
        <v>125</v>
      </c>
      <c r="J2984" s="11">
        <f>G2984*(1-H2984)</f>
        <v>5160</v>
      </c>
      <c r="K2984" t="s">
        <v>684</v>
      </c>
      <c r="L2984" t="s">
        <v>576</v>
      </c>
      <c r="M2984" t="str">
        <f>VLOOKUP($L2984,Companies!$A:$G,7,)</f>
        <v>Clothing/Shoe/Accessory Stores</v>
      </c>
      <c r="N2984" t="str">
        <f>VLOOKUP($L2984,Companies!$A:$G,6,)</f>
        <v>Consumer Services</v>
      </c>
      <c r="O2984" s="6" t="s">
        <v>1949</v>
      </c>
      <c r="P2984" s="6">
        <v>86442</v>
      </c>
      <c r="Q2984" t="s">
        <v>70</v>
      </c>
      <c r="R2984" t="s">
        <v>23</v>
      </c>
      <c r="S2984" s="4">
        <v>40096</v>
      </c>
      <c r="T2984" s="7">
        <f>S2984-E2984</f>
        <v>2</v>
      </c>
      <c r="U2984" t="s">
        <v>14217</v>
      </c>
      <c r="V2984" s="6" t="s">
        <v>14251</v>
      </c>
      <c r="W2984" t="s">
        <v>14260</v>
      </c>
      <c r="X2984" t="s">
        <v>14191</v>
      </c>
      <c r="Y2984" t="str">
        <f>VLOOKUP(R2984,Managers!$A:$B,2,)</f>
        <v>Bob Turner</v>
      </c>
      <c r="Z2984" s="11">
        <f>VLOOKUP(X2984,HourlyWages!$A:$B,2,0)</f>
        <v>60</v>
      </c>
      <c r="AA2984">
        <v>1</v>
      </c>
    </row>
    <row r="2985" spans="1:27" x14ac:dyDescent="0.3">
      <c r="A2985" t="b">
        <f>COUNTIF($C$1:C2985, C2985)&gt;1</f>
        <v>0</v>
      </c>
      <c r="B2985" t="b">
        <f>VLOOKUP(C2985,Sheet3!$A:$B,2,0) &gt; 1</f>
        <v>0</v>
      </c>
      <c r="C2985">
        <v>2984</v>
      </c>
      <c r="D2985">
        <v>21542</v>
      </c>
      <c r="E2985" s="4">
        <v>40684</v>
      </c>
      <c r="F2985">
        <v>18</v>
      </c>
      <c r="G2985" s="15">
        <f>I2985*F2985</f>
        <v>2160</v>
      </c>
      <c r="H2985" s="9">
        <v>0.04</v>
      </c>
      <c r="I2985" s="13">
        <f>VLOOKUP($U2985,Pricebook!$A:$D,4,0)</f>
        <v>120</v>
      </c>
      <c r="J2985" s="11">
        <f>G2985*(1-H2985)</f>
        <v>2073.6</v>
      </c>
      <c r="K2985" t="s">
        <v>2152</v>
      </c>
      <c r="L2985" t="s">
        <v>165</v>
      </c>
      <c r="M2985" t="str">
        <f>VLOOKUP($L2985,Companies!$A:$G,7,)</f>
        <v>Beverages (Production/Distribution)</v>
      </c>
      <c r="N2985" t="str">
        <f>VLOOKUP($L2985,Companies!$A:$G,6,)</f>
        <v>Consumer Non-Durables</v>
      </c>
      <c r="O2985" s="6" t="s">
        <v>989</v>
      </c>
      <c r="P2985" s="6">
        <v>47274</v>
      </c>
      <c r="Q2985" t="s">
        <v>278</v>
      </c>
      <c r="R2985" t="s">
        <v>16</v>
      </c>
      <c r="S2985" s="4">
        <v>40685</v>
      </c>
      <c r="T2985" s="7">
        <f>S2985-E2985</f>
        <v>1</v>
      </c>
      <c r="U2985" t="s">
        <v>14212</v>
      </c>
      <c r="V2985" s="6" t="s">
        <v>14254</v>
      </c>
      <c r="W2985" t="s">
        <v>14255</v>
      </c>
      <c r="X2985" t="s">
        <v>14191</v>
      </c>
      <c r="Y2985" t="str">
        <f>VLOOKUP(R2985,Managers!$A:$B,2,)</f>
        <v>Josh Martinez</v>
      </c>
      <c r="Z2985" s="11">
        <f>VLOOKUP(X2985,HourlyWages!$A:$B,2,0)</f>
        <v>60</v>
      </c>
      <c r="AA2985">
        <v>1</v>
      </c>
    </row>
    <row r="2986" spans="1:27" x14ac:dyDescent="0.3">
      <c r="A2986" t="b">
        <f>COUNTIF($C$1:C2986, C2986)&gt;1</f>
        <v>0</v>
      </c>
      <c r="B2986" t="b">
        <f>VLOOKUP(C2986,Sheet3!$A:$B,2,0) &gt; 1</f>
        <v>0</v>
      </c>
      <c r="C2986">
        <v>2985</v>
      </c>
      <c r="D2986">
        <v>21542</v>
      </c>
      <c r="E2986" s="4">
        <v>40684</v>
      </c>
      <c r="F2986">
        <v>43</v>
      </c>
      <c r="G2986" s="15">
        <f>I2986*F2986</f>
        <v>5375</v>
      </c>
      <c r="H2986" s="9">
        <v>0.05</v>
      </c>
      <c r="I2986" s="13">
        <f>VLOOKUP($U2986,Pricebook!$A:$D,4,0)</f>
        <v>125</v>
      </c>
      <c r="J2986" s="11">
        <f>G2986*(1-H2986)</f>
        <v>5106.25</v>
      </c>
      <c r="K2986" t="s">
        <v>2152</v>
      </c>
      <c r="L2986" t="s">
        <v>165</v>
      </c>
      <c r="M2986" t="str">
        <f>VLOOKUP($L2986,Companies!$A:$G,7,)</f>
        <v>Beverages (Production/Distribution)</v>
      </c>
      <c r="N2986" t="str">
        <f>VLOOKUP($L2986,Companies!$A:$G,6,)</f>
        <v>Consumer Non-Durables</v>
      </c>
      <c r="O2986" s="6" t="s">
        <v>989</v>
      </c>
      <c r="P2986" s="6">
        <v>47274</v>
      </c>
      <c r="Q2986" t="s">
        <v>278</v>
      </c>
      <c r="R2986" t="s">
        <v>16</v>
      </c>
      <c r="S2986" s="4">
        <v>40685</v>
      </c>
      <c r="T2986" s="7">
        <f>S2986-E2986</f>
        <v>1</v>
      </c>
      <c r="U2986" t="s">
        <v>14209</v>
      </c>
      <c r="V2986" s="6" t="s">
        <v>14251</v>
      </c>
      <c r="W2986" t="s">
        <v>14267</v>
      </c>
      <c r="X2986" t="s">
        <v>14190</v>
      </c>
      <c r="Y2986" t="str">
        <f>VLOOKUP(R2986,Managers!$A:$B,2,)</f>
        <v>Josh Martinez</v>
      </c>
      <c r="Z2986" s="11">
        <f>VLOOKUP(X2986,HourlyWages!$A:$B,2,0)</f>
        <v>67</v>
      </c>
      <c r="AA2986">
        <v>1</v>
      </c>
    </row>
    <row r="2987" spans="1:27" x14ac:dyDescent="0.3">
      <c r="A2987" t="b">
        <f>COUNTIF($C$1:C2987, C2987)&gt;1</f>
        <v>0</v>
      </c>
      <c r="B2987" t="b">
        <f>VLOOKUP(C2987,Sheet3!$A:$B,2,0) &gt; 1</f>
        <v>0</v>
      </c>
      <c r="C2987">
        <v>2986</v>
      </c>
      <c r="D2987">
        <v>21572</v>
      </c>
      <c r="E2987" s="4">
        <v>39857</v>
      </c>
      <c r="F2987">
        <v>42</v>
      </c>
      <c r="G2987" s="15">
        <f>I2987*F2987</f>
        <v>5250</v>
      </c>
      <c r="H2987" s="9">
        <v>0.03</v>
      </c>
      <c r="I2987" s="13">
        <f>VLOOKUP($U2987,Pricebook!$A:$D,4,0)</f>
        <v>125</v>
      </c>
      <c r="J2987" s="11">
        <f>G2987*(1-H2987)</f>
        <v>5092.5</v>
      </c>
      <c r="K2987" t="s">
        <v>1457</v>
      </c>
      <c r="L2987" t="s">
        <v>327</v>
      </c>
      <c r="M2987" t="str">
        <f>VLOOKUP($L2987,Companies!$A:$G,7,)</f>
        <v>Television Services</v>
      </c>
      <c r="N2987" t="str">
        <f>VLOOKUP($L2987,Companies!$A:$G,6,)</f>
        <v>Consumer Services</v>
      </c>
      <c r="O2987" s="6" t="s">
        <v>1948</v>
      </c>
      <c r="P2987" s="6">
        <v>48307</v>
      </c>
      <c r="Q2987" t="s">
        <v>172</v>
      </c>
      <c r="R2987" t="s">
        <v>16</v>
      </c>
      <c r="S2987" s="4">
        <v>39859</v>
      </c>
      <c r="T2987" s="7">
        <f>S2987-E2987</f>
        <v>2</v>
      </c>
      <c r="U2987" t="s">
        <v>14208</v>
      </c>
      <c r="V2987" s="6" t="s">
        <v>14257</v>
      </c>
      <c r="W2987" t="s">
        <v>14264</v>
      </c>
      <c r="X2987" t="s">
        <v>14201</v>
      </c>
      <c r="Y2987" t="str">
        <f>VLOOKUP(R2987,Managers!$A:$B,2,)</f>
        <v>Josh Martinez</v>
      </c>
      <c r="Z2987" s="11">
        <f>VLOOKUP(X2987,HourlyWages!$A:$B,2,0)</f>
        <v>53</v>
      </c>
      <c r="AA2987">
        <v>1</v>
      </c>
    </row>
    <row r="2988" spans="1:27" x14ac:dyDescent="0.3">
      <c r="A2988" t="b">
        <f>COUNTIF($C$1:C2988, C2988)&gt;1</f>
        <v>0</v>
      </c>
      <c r="B2988" t="b">
        <f>VLOOKUP(C2988,Sheet3!$A:$B,2,0) &gt; 1</f>
        <v>0</v>
      </c>
      <c r="C2988">
        <v>2987</v>
      </c>
      <c r="D2988">
        <v>21573</v>
      </c>
      <c r="E2988" s="4">
        <v>41024</v>
      </c>
      <c r="F2988">
        <v>31</v>
      </c>
      <c r="G2988" s="15">
        <f>I2988*F2988</f>
        <v>6200</v>
      </c>
      <c r="H2988" s="9">
        <v>0.05</v>
      </c>
      <c r="I2988" s="13">
        <f>VLOOKUP($U2988,Pricebook!$A:$D,4,0)</f>
        <v>200</v>
      </c>
      <c r="J2988" s="11">
        <f>G2988*(1-H2988)</f>
        <v>5890</v>
      </c>
      <c r="K2988" t="s">
        <v>1326</v>
      </c>
      <c r="L2988" t="s">
        <v>713</v>
      </c>
      <c r="M2988" t="str">
        <f>VLOOKUP($L2988,Companies!$A:$G,7,)</f>
        <v>Oil Refining/Marketing</v>
      </c>
      <c r="N2988" t="str">
        <f>VLOOKUP($L2988,Companies!$A:$G,6,)</f>
        <v>Transportation</v>
      </c>
      <c r="O2988" s="6" t="s">
        <v>1327</v>
      </c>
      <c r="P2988" s="6">
        <v>15102</v>
      </c>
      <c r="Q2988" t="s">
        <v>232</v>
      </c>
      <c r="R2988" t="s">
        <v>61</v>
      </c>
      <c r="S2988" s="4">
        <v>41026</v>
      </c>
      <c r="T2988" s="7">
        <f>S2988-E2988</f>
        <v>2</v>
      </c>
      <c r="U2988" t="s">
        <v>14214</v>
      </c>
      <c r="V2988" s="6" t="s">
        <v>14251</v>
      </c>
      <c r="W2988" t="s">
        <v>14266</v>
      </c>
      <c r="X2988" t="s">
        <v>14188</v>
      </c>
      <c r="Y2988" t="str">
        <f>VLOOKUP(R2988,Managers!$A:$B,2,)</f>
        <v>Allen Young</v>
      </c>
      <c r="Z2988" s="11">
        <f>VLOOKUP(X2988,HourlyWages!$A:$B,2,0)</f>
        <v>52</v>
      </c>
      <c r="AA2988">
        <v>1</v>
      </c>
    </row>
    <row r="2989" spans="1:27" x14ac:dyDescent="0.3">
      <c r="A2989" t="b">
        <f>COUNTIF($C$1:C2989, C2989)&gt;1</f>
        <v>0</v>
      </c>
      <c r="B2989" t="b">
        <f>VLOOKUP(C2989,Sheet3!$A:$B,2,0) &gt; 1</f>
        <v>0</v>
      </c>
      <c r="C2989">
        <v>2988</v>
      </c>
      <c r="D2989">
        <v>21573</v>
      </c>
      <c r="E2989" s="4">
        <v>41024</v>
      </c>
      <c r="F2989">
        <v>7</v>
      </c>
      <c r="G2989" s="15">
        <f>I2989*F2989</f>
        <v>875</v>
      </c>
      <c r="H2989" s="9">
        <v>0</v>
      </c>
      <c r="I2989" s="13">
        <f>VLOOKUP($U2989,Pricebook!$A:$D,4,0)</f>
        <v>125</v>
      </c>
      <c r="J2989" s="11">
        <f>G2989*(1-H2989)</f>
        <v>875</v>
      </c>
      <c r="K2989" t="s">
        <v>1326</v>
      </c>
      <c r="L2989" t="s">
        <v>713</v>
      </c>
      <c r="M2989" t="str">
        <f>VLOOKUP($L2989,Companies!$A:$G,7,)</f>
        <v>Oil Refining/Marketing</v>
      </c>
      <c r="N2989" t="str">
        <f>VLOOKUP($L2989,Companies!$A:$G,6,)</f>
        <v>Transportation</v>
      </c>
      <c r="O2989" s="6" t="s">
        <v>1327</v>
      </c>
      <c r="P2989" s="6">
        <v>15102</v>
      </c>
      <c r="Q2989" t="s">
        <v>232</v>
      </c>
      <c r="R2989" t="s">
        <v>61</v>
      </c>
      <c r="S2989" s="4">
        <v>41026</v>
      </c>
      <c r="T2989" s="7">
        <f>S2989-E2989</f>
        <v>2</v>
      </c>
      <c r="U2989" t="s">
        <v>14208</v>
      </c>
      <c r="V2989" s="6" t="s">
        <v>14251</v>
      </c>
      <c r="W2989" t="s">
        <v>14266</v>
      </c>
      <c r="X2989" t="s">
        <v>14187</v>
      </c>
      <c r="Y2989" t="str">
        <f>VLOOKUP(R2989,Managers!$A:$B,2,)</f>
        <v>Allen Young</v>
      </c>
      <c r="Z2989" s="11">
        <f>VLOOKUP(X2989,HourlyWages!$A:$B,2,0)</f>
        <v>45</v>
      </c>
      <c r="AA2989">
        <v>1</v>
      </c>
    </row>
    <row r="2990" spans="1:27" x14ac:dyDescent="0.3">
      <c r="A2990" t="b">
        <f>COUNTIF($C$1:C2990, C2990)&gt;1</f>
        <v>0</v>
      </c>
      <c r="B2990" t="b">
        <f>VLOOKUP(C2990,Sheet3!$A:$B,2,0) &gt; 1</f>
        <v>0</v>
      </c>
      <c r="C2990">
        <v>2989</v>
      </c>
      <c r="D2990">
        <v>21573</v>
      </c>
      <c r="E2990" s="4">
        <v>41024</v>
      </c>
      <c r="F2990">
        <v>3</v>
      </c>
      <c r="G2990" s="15">
        <f>I2990*F2990</f>
        <v>375</v>
      </c>
      <c r="H2990" s="9">
        <v>0.04</v>
      </c>
      <c r="I2990" s="13">
        <f>VLOOKUP($U2990,Pricebook!$A:$D,4,0)</f>
        <v>125</v>
      </c>
      <c r="J2990" s="11">
        <f>G2990*(1-H2990)</f>
        <v>360</v>
      </c>
      <c r="K2990" t="s">
        <v>1326</v>
      </c>
      <c r="L2990" t="s">
        <v>713</v>
      </c>
      <c r="M2990" t="str">
        <f>VLOOKUP($L2990,Companies!$A:$G,7,)</f>
        <v>Oil Refining/Marketing</v>
      </c>
      <c r="N2990" t="str">
        <f>VLOOKUP($L2990,Companies!$A:$G,6,)</f>
        <v>Transportation</v>
      </c>
      <c r="O2990" s="6" t="s">
        <v>1327</v>
      </c>
      <c r="P2990" s="6">
        <v>15102</v>
      </c>
      <c r="Q2990" t="s">
        <v>232</v>
      </c>
      <c r="R2990" t="s">
        <v>61</v>
      </c>
      <c r="S2990" s="4">
        <v>41026</v>
      </c>
      <c r="T2990" s="7">
        <f>S2990-E2990</f>
        <v>2</v>
      </c>
      <c r="U2990" t="s">
        <v>14209</v>
      </c>
      <c r="V2990" s="6" t="s">
        <v>14251</v>
      </c>
      <c r="W2990" t="s">
        <v>14252</v>
      </c>
      <c r="X2990" t="s">
        <v>14197</v>
      </c>
      <c r="Y2990" t="str">
        <f>VLOOKUP(R2990,Managers!$A:$B,2,)</f>
        <v>Allen Young</v>
      </c>
      <c r="Z2990" s="11">
        <f>VLOOKUP(X2990,HourlyWages!$A:$B,2,0)</f>
        <v>71</v>
      </c>
      <c r="AA2990">
        <v>1</v>
      </c>
    </row>
    <row r="2991" spans="1:27" x14ac:dyDescent="0.3">
      <c r="A2991" t="b">
        <f>COUNTIF($C$1:C2991, C2991)&gt;1</f>
        <v>0</v>
      </c>
      <c r="B2991" t="b">
        <f>VLOOKUP(C2991,Sheet3!$A:$B,2,0) &gt; 1</f>
        <v>0</v>
      </c>
      <c r="C2991">
        <v>2990</v>
      </c>
      <c r="D2991">
        <v>21574</v>
      </c>
      <c r="E2991" s="4">
        <v>40193</v>
      </c>
      <c r="F2991">
        <v>33</v>
      </c>
      <c r="G2991" s="15">
        <f>I2991*F2991</f>
        <v>4950</v>
      </c>
      <c r="H2991" s="9">
        <v>0</v>
      </c>
      <c r="I2991" s="13">
        <f>VLOOKUP($U2991,Pricebook!$A:$D,4,0)</f>
        <v>150</v>
      </c>
      <c r="J2991" s="11">
        <f>G2991*(1-H2991)</f>
        <v>4950</v>
      </c>
      <c r="K2991" t="s">
        <v>667</v>
      </c>
      <c r="L2991" t="s">
        <v>142</v>
      </c>
      <c r="M2991" t="str">
        <f>VLOOKUP($L2991,Companies!$A:$G,7,)</f>
        <v>Computer Software: Programming, Data Processing</v>
      </c>
      <c r="N2991" t="str">
        <f>VLOOKUP($L2991,Companies!$A:$G,6,)</f>
        <v>Technology</v>
      </c>
      <c r="O2991" s="6" t="s">
        <v>691</v>
      </c>
      <c r="P2991" s="6" t="s">
        <v>2153</v>
      </c>
      <c r="Q2991" t="s">
        <v>317</v>
      </c>
      <c r="R2991" t="s">
        <v>61</v>
      </c>
      <c r="S2991" s="4">
        <v>40194</v>
      </c>
      <c r="T2991" s="7">
        <f>S2991-E2991</f>
        <v>1</v>
      </c>
      <c r="U2991" t="s">
        <v>14211</v>
      </c>
      <c r="V2991" s="6" t="s">
        <v>14257</v>
      </c>
      <c r="W2991" t="s">
        <v>14258</v>
      </c>
      <c r="X2991" t="s">
        <v>14200</v>
      </c>
      <c r="Y2991" t="str">
        <f>VLOOKUP(R2991,Managers!$A:$B,2,)</f>
        <v>Allen Young</v>
      </c>
      <c r="Z2991" s="11">
        <f>VLOOKUP(X2991,HourlyWages!$A:$B,2,0)</f>
        <v>59</v>
      </c>
      <c r="AA2991">
        <v>1</v>
      </c>
    </row>
    <row r="2992" spans="1:27" x14ac:dyDescent="0.3">
      <c r="A2992" t="b">
        <f>COUNTIF($C$1:C2992, C2992)&gt;1</f>
        <v>0</v>
      </c>
      <c r="B2992" t="b">
        <f>VLOOKUP(C2992,Sheet3!$A:$B,2,0) &gt; 1</f>
        <v>0</v>
      </c>
      <c r="C2992">
        <v>2991</v>
      </c>
      <c r="D2992">
        <v>21600</v>
      </c>
      <c r="E2992" s="4">
        <v>40272</v>
      </c>
      <c r="F2992">
        <v>17</v>
      </c>
      <c r="G2992" s="15">
        <f>I2992*F2992</f>
        <v>1870</v>
      </c>
      <c r="H2992" s="9">
        <v>0.03</v>
      </c>
      <c r="I2992" s="13">
        <f>VLOOKUP($U2992,Pricebook!$A:$D,4,0)</f>
        <v>110</v>
      </c>
      <c r="J2992" s="11">
        <f>G2992*(1-H2992)</f>
        <v>1813.8999999999999</v>
      </c>
      <c r="K2992" t="s">
        <v>1078</v>
      </c>
      <c r="L2992" t="s">
        <v>585</v>
      </c>
      <c r="M2992" t="str">
        <f>VLOOKUP($L2992,Companies!$A:$G,7,)</f>
        <v>Industrial Machinery/Components</v>
      </c>
      <c r="N2992" t="str">
        <f>VLOOKUP($L2992,Companies!$A:$G,6,)</f>
        <v>Technology</v>
      </c>
      <c r="O2992" s="6" t="s">
        <v>1156</v>
      </c>
      <c r="P2992" s="6" t="s">
        <v>1581</v>
      </c>
      <c r="Q2992" t="s">
        <v>134</v>
      </c>
      <c r="R2992" t="s">
        <v>34</v>
      </c>
      <c r="S2992" s="4">
        <v>40279</v>
      </c>
      <c r="T2992" s="7">
        <f>S2992-E2992</f>
        <v>7</v>
      </c>
      <c r="U2992" t="s">
        <v>14215</v>
      </c>
      <c r="V2992" s="6" t="s">
        <v>14251</v>
      </c>
      <c r="W2992" t="s">
        <v>14263</v>
      </c>
      <c r="X2992" t="s">
        <v>14189</v>
      </c>
      <c r="Y2992" t="str">
        <f>VLOOKUP(R2992,Managers!$A:$B,2,)</f>
        <v>Frank Mitchell</v>
      </c>
      <c r="Z2992" s="11">
        <f>VLOOKUP(X2992,HourlyWages!$A:$B,2,0)</f>
        <v>62</v>
      </c>
      <c r="AA2992">
        <v>1</v>
      </c>
    </row>
    <row r="2993" spans="1:27" x14ac:dyDescent="0.3">
      <c r="A2993" t="b">
        <f>COUNTIF($C$1:C2993, C2993)&gt;1</f>
        <v>0</v>
      </c>
      <c r="B2993" t="b">
        <f>VLOOKUP(C2993,Sheet3!$A:$B,2,0) &gt; 1</f>
        <v>0</v>
      </c>
      <c r="C2993">
        <v>2992</v>
      </c>
      <c r="D2993">
        <v>21601</v>
      </c>
      <c r="E2993" s="4">
        <v>40639</v>
      </c>
      <c r="F2993">
        <v>20</v>
      </c>
      <c r="G2993" s="15">
        <f>I2993*F2993</f>
        <v>4000</v>
      </c>
      <c r="H2993" s="9">
        <v>0.09</v>
      </c>
      <c r="I2993" s="13">
        <f>VLOOKUP($U2993,Pricebook!$A:$D,4,0)</f>
        <v>200</v>
      </c>
      <c r="J2993" s="11">
        <f>G2993*(1-H2993)</f>
        <v>3640</v>
      </c>
      <c r="K2993" t="s">
        <v>1127</v>
      </c>
      <c r="L2993" t="s">
        <v>207</v>
      </c>
      <c r="M2993" t="str">
        <f>VLOOKUP($L2993,Companies!$A:$G,7,)</f>
        <v>Television Services</v>
      </c>
      <c r="N2993" t="str">
        <f>VLOOKUP($L2993,Companies!$A:$G,6,)</f>
        <v>Consumer Services</v>
      </c>
      <c r="O2993" s="6" t="s">
        <v>1128</v>
      </c>
      <c r="P2993" s="6">
        <v>73110</v>
      </c>
      <c r="Q2993" t="s">
        <v>75</v>
      </c>
      <c r="R2993" t="s">
        <v>16</v>
      </c>
      <c r="S2993" s="4">
        <v>40639</v>
      </c>
      <c r="T2993" s="7">
        <f>S2993-E2993</f>
        <v>0</v>
      </c>
      <c r="U2993" t="s">
        <v>14206</v>
      </c>
      <c r="V2993" s="6" t="s">
        <v>14251</v>
      </c>
      <c r="W2993" t="s">
        <v>14266</v>
      </c>
      <c r="X2993" t="s">
        <v>14199</v>
      </c>
      <c r="Y2993" t="str">
        <f>VLOOKUP(R2993,Managers!$A:$B,2,)</f>
        <v>Josh Martinez</v>
      </c>
      <c r="Z2993" s="11">
        <f>VLOOKUP(X2993,HourlyWages!$A:$B,2,0)</f>
        <v>68</v>
      </c>
      <c r="AA2993">
        <v>1</v>
      </c>
    </row>
    <row r="2994" spans="1:27" x14ac:dyDescent="0.3">
      <c r="A2994" t="b">
        <f>COUNTIF($C$1:C2994, C2994)&gt;1</f>
        <v>0</v>
      </c>
      <c r="B2994" t="b">
        <f>VLOOKUP(C2994,Sheet3!$A:$B,2,0) &gt; 1</f>
        <v>0</v>
      </c>
      <c r="C2994">
        <v>2993</v>
      </c>
      <c r="D2994">
        <v>21602</v>
      </c>
      <c r="E2994" s="4">
        <v>39995</v>
      </c>
      <c r="F2994">
        <v>6</v>
      </c>
      <c r="G2994" s="15">
        <f>I2994*F2994</f>
        <v>750</v>
      </c>
      <c r="H2994" s="9">
        <v>0.01</v>
      </c>
      <c r="I2994" s="13">
        <f>VLOOKUP($U2994,Pricebook!$A:$D,4,0)</f>
        <v>125</v>
      </c>
      <c r="J2994" s="11">
        <f>G2994*(1-H2994)</f>
        <v>742.5</v>
      </c>
      <c r="K2994" t="s">
        <v>643</v>
      </c>
      <c r="L2994" t="s">
        <v>482</v>
      </c>
      <c r="M2994" t="str">
        <f>VLOOKUP($L2994,Companies!$A:$G,7,)</f>
        <v>Television Services</v>
      </c>
      <c r="N2994" t="str">
        <f>VLOOKUP($L2994,Companies!$A:$G,6,)</f>
        <v>Consumer Services</v>
      </c>
      <c r="O2994" s="6" t="s">
        <v>1534</v>
      </c>
      <c r="P2994" s="6">
        <v>39056</v>
      </c>
      <c r="Q2994" t="s">
        <v>699</v>
      </c>
      <c r="R2994" t="s">
        <v>34</v>
      </c>
      <c r="S2994" s="4">
        <v>39998</v>
      </c>
      <c r="T2994" s="7">
        <f>S2994-E2994</f>
        <v>3</v>
      </c>
      <c r="U2994" t="s">
        <v>14209</v>
      </c>
      <c r="V2994" s="6" t="s">
        <v>14254</v>
      </c>
      <c r="W2994" t="s">
        <v>14255</v>
      </c>
      <c r="X2994" t="s">
        <v>14193</v>
      </c>
      <c r="Y2994" t="str">
        <f>VLOOKUP(R2994,Managers!$A:$B,2,)</f>
        <v>Frank Mitchell</v>
      </c>
      <c r="Z2994" s="11">
        <f>VLOOKUP(X2994,HourlyWages!$A:$B,2,0)</f>
        <v>57</v>
      </c>
      <c r="AA2994">
        <v>1</v>
      </c>
    </row>
    <row r="2995" spans="1:27" x14ac:dyDescent="0.3">
      <c r="A2995" t="b">
        <f>COUNTIF($C$1:C2995, C2995)&gt;1</f>
        <v>0</v>
      </c>
      <c r="B2995" t="b">
        <f>VLOOKUP(C2995,Sheet3!$A:$B,2,0) &gt; 1</f>
        <v>0</v>
      </c>
      <c r="C2995">
        <v>2994</v>
      </c>
      <c r="D2995">
        <v>21604</v>
      </c>
      <c r="E2995" s="4">
        <v>41000</v>
      </c>
      <c r="F2995">
        <v>6</v>
      </c>
      <c r="G2995" s="15">
        <f>I2995*F2995</f>
        <v>960</v>
      </c>
      <c r="H2995" s="9">
        <v>0.02</v>
      </c>
      <c r="I2995" s="13">
        <f>VLOOKUP($U2995,Pricebook!$A:$D,4,0)</f>
        <v>160</v>
      </c>
      <c r="J2995" s="11">
        <f>G2995*(1-H2995)</f>
        <v>940.8</v>
      </c>
      <c r="K2995" t="s">
        <v>1925</v>
      </c>
      <c r="L2995" t="s">
        <v>260</v>
      </c>
      <c r="M2995" t="str">
        <f>VLOOKUP($L2995,Companies!$A:$G,7,)</f>
        <v>Packaged Foods</v>
      </c>
      <c r="N2995" t="str">
        <f>VLOOKUP($L2995,Companies!$A:$G,6,)</f>
        <v>Consumer Non-Durables</v>
      </c>
      <c r="O2995" s="6" t="s">
        <v>2106</v>
      </c>
      <c r="P2995" s="6">
        <v>76117</v>
      </c>
      <c r="Q2995" t="s">
        <v>48</v>
      </c>
      <c r="R2995" t="s">
        <v>16</v>
      </c>
      <c r="S2995" s="4">
        <v>41002</v>
      </c>
      <c r="T2995" s="7">
        <f>S2995-E2995</f>
        <v>2</v>
      </c>
      <c r="U2995" t="s">
        <v>14218</v>
      </c>
      <c r="V2995" s="6" t="s">
        <v>14254</v>
      </c>
      <c r="W2995" t="s">
        <v>14255</v>
      </c>
      <c r="X2995" t="s">
        <v>14193</v>
      </c>
      <c r="Y2995" t="str">
        <f>VLOOKUP(R2995,Managers!$A:$B,2,)</f>
        <v>Josh Martinez</v>
      </c>
      <c r="Z2995" s="11">
        <f>VLOOKUP(X2995,HourlyWages!$A:$B,2,0)</f>
        <v>57</v>
      </c>
      <c r="AA2995">
        <v>1</v>
      </c>
    </row>
    <row r="2996" spans="1:27" x14ac:dyDescent="0.3">
      <c r="A2996" t="b">
        <f>COUNTIF($C$1:C2996, C2996)&gt;1</f>
        <v>0</v>
      </c>
      <c r="B2996" t="b">
        <f>VLOOKUP(C2996,Sheet3!$A:$B,2,0) &gt; 1</f>
        <v>0</v>
      </c>
      <c r="C2996">
        <v>2995</v>
      </c>
      <c r="D2996">
        <v>21605</v>
      </c>
      <c r="E2996" s="4">
        <v>41007</v>
      </c>
      <c r="F2996">
        <v>32</v>
      </c>
      <c r="G2996" s="15">
        <f>I2996*F2996</f>
        <v>4000</v>
      </c>
      <c r="H2996" s="9">
        <v>0.08</v>
      </c>
      <c r="I2996" s="13">
        <f>VLOOKUP($U2996,Pricebook!$A:$D,4,0)</f>
        <v>125</v>
      </c>
      <c r="J2996" s="11">
        <f>G2996*(1-H2996)</f>
        <v>3680</v>
      </c>
      <c r="K2996" t="s">
        <v>1806</v>
      </c>
      <c r="L2996" t="s">
        <v>406</v>
      </c>
      <c r="M2996" t="str">
        <f>VLOOKUP($L2996,Companies!$A:$G,7,)</f>
        <v>Air Freight/Delivery Services</v>
      </c>
      <c r="N2996" t="str">
        <f>VLOOKUP($L2996,Companies!$A:$G,6,)</f>
        <v>Transportation</v>
      </c>
      <c r="O2996" s="6" t="s">
        <v>1705</v>
      </c>
      <c r="P2996" s="6">
        <v>37814</v>
      </c>
      <c r="Q2996" t="s">
        <v>81</v>
      </c>
      <c r="R2996" t="s">
        <v>34</v>
      </c>
      <c r="S2996" s="4">
        <v>41009</v>
      </c>
      <c r="T2996" s="7">
        <f>S2996-E2996</f>
        <v>2</v>
      </c>
      <c r="U2996" t="s">
        <v>14221</v>
      </c>
      <c r="V2996" s="6" t="s">
        <v>14251</v>
      </c>
      <c r="W2996" t="s">
        <v>14252</v>
      </c>
      <c r="X2996" t="s">
        <v>14203</v>
      </c>
      <c r="Y2996" t="str">
        <f>VLOOKUP(R2996,Managers!$A:$B,2,)</f>
        <v>Frank Mitchell</v>
      </c>
      <c r="Z2996" s="11">
        <f>VLOOKUP(X2996,HourlyWages!$A:$B,2,0)</f>
        <v>62</v>
      </c>
      <c r="AA2996">
        <v>1</v>
      </c>
    </row>
    <row r="2997" spans="1:27" x14ac:dyDescent="0.3">
      <c r="A2997" t="b">
        <f>COUNTIF($C$1:C2997, C2997)&gt;1</f>
        <v>0</v>
      </c>
      <c r="B2997" t="b">
        <f>VLOOKUP(C2997,Sheet3!$A:$B,2,0) &gt; 1</f>
        <v>0</v>
      </c>
      <c r="C2997">
        <v>2996</v>
      </c>
      <c r="D2997">
        <v>21605</v>
      </c>
      <c r="E2997" s="4">
        <v>41007</v>
      </c>
      <c r="F2997">
        <v>46</v>
      </c>
      <c r="G2997" s="15">
        <f>I2997*F2997</f>
        <v>5750</v>
      </c>
      <c r="H2997" s="9">
        <v>0.1</v>
      </c>
      <c r="I2997" s="13">
        <f>VLOOKUP($U2997,Pricebook!$A:$D,4,0)</f>
        <v>125</v>
      </c>
      <c r="J2997" s="11">
        <f>G2997*(1-H2997)</f>
        <v>5175</v>
      </c>
      <c r="K2997" t="s">
        <v>1806</v>
      </c>
      <c r="L2997" t="s">
        <v>406</v>
      </c>
      <c r="M2997" t="str">
        <f>VLOOKUP($L2997,Companies!$A:$G,7,)</f>
        <v>Air Freight/Delivery Services</v>
      </c>
      <c r="N2997" t="str">
        <f>VLOOKUP($L2997,Companies!$A:$G,6,)</f>
        <v>Transportation</v>
      </c>
      <c r="O2997" s="6" t="s">
        <v>992</v>
      </c>
      <c r="P2997" s="6">
        <v>37130</v>
      </c>
      <c r="Q2997" t="s">
        <v>81</v>
      </c>
      <c r="R2997" t="s">
        <v>34</v>
      </c>
      <c r="S2997" s="4">
        <v>41009</v>
      </c>
      <c r="T2997" s="7">
        <f>S2997-E2997</f>
        <v>2</v>
      </c>
      <c r="U2997" t="s">
        <v>14208</v>
      </c>
      <c r="V2997" s="6" t="s">
        <v>14257</v>
      </c>
      <c r="W2997" t="s">
        <v>14258</v>
      </c>
      <c r="X2997" t="s">
        <v>14201</v>
      </c>
      <c r="Y2997" t="str">
        <f>VLOOKUP(R2997,Managers!$A:$B,2,)</f>
        <v>Frank Mitchell</v>
      </c>
      <c r="Z2997" s="11">
        <f>VLOOKUP(X2997,HourlyWages!$A:$B,2,0)</f>
        <v>53</v>
      </c>
      <c r="AA2997">
        <v>1</v>
      </c>
    </row>
    <row r="2998" spans="1:27" x14ac:dyDescent="0.3">
      <c r="A2998" t="b">
        <f>COUNTIF($C$1:C2998, C2998)&gt;1</f>
        <v>0</v>
      </c>
      <c r="B2998" t="b">
        <f>VLOOKUP(C2998,Sheet3!$A:$B,2,0) &gt; 1</f>
        <v>0</v>
      </c>
      <c r="C2998">
        <v>2997</v>
      </c>
      <c r="D2998">
        <v>21606</v>
      </c>
      <c r="E2998" s="4">
        <v>40565</v>
      </c>
      <c r="F2998">
        <v>43</v>
      </c>
      <c r="G2998" s="15">
        <f>I2998*F2998</f>
        <v>6450</v>
      </c>
      <c r="H2998" s="9">
        <v>0.06</v>
      </c>
      <c r="I2998" s="13">
        <f>VLOOKUP($U2998,Pricebook!$A:$D,4,0)</f>
        <v>150</v>
      </c>
      <c r="J2998" s="11">
        <f>G2998*(1-H2998)</f>
        <v>6063</v>
      </c>
      <c r="K2998" t="s">
        <v>1673</v>
      </c>
      <c r="L2998" t="s">
        <v>158</v>
      </c>
      <c r="M2998" t="str">
        <f>VLOOKUP($L2998,Companies!$A:$G,7,)</f>
        <v>Department/Specialty Retail Stores</v>
      </c>
      <c r="N2998" t="str">
        <f>VLOOKUP($L2998,Companies!$A:$G,6,)</f>
        <v>Consumer Services</v>
      </c>
      <c r="O2998" s="6" t="s">
        <v>490</v>
      </c>
      <c r="P2998" s="6" t="s">
        <v>491</v>
      </c>
      <c r="Q2998" t="s">
        <v>492</v>
      </c>
      <c r="R2998" t="s">
        <v>61</v>
      </c>
      <c r="S2998" s="4">
        <v>40566</v>
      </c>
      <c r="T2998" s="7">
        <f>S2998-E2998</f>
        <v>1</v>
      </c>
      <c r="U2998" t="s">
        <v>14211</v>
      </c>
      <c r="V2998" s="6" t="s">
        <v>14254</v>
      </c>
      <c r="W2998" t="s">
        <v>14255</v>
      </c>
      <c r="X2998" t="s">
        <v>14195</v>
      </c>
      <c r="Y2998" t="str">
        <f>VLOOKUP(R2998,Managers!$A:$B,2,)</f>
        <v>Allen Young</v>
      </c>
      <c r="Z2998" s="11">
        <f>VLOOKUP(X2998,HourlyWages!$A:$B,2,0)</f>
        <v>52</v>
      </c>
      <c r="AA2998">
        <v>1</v>
      </c>
    </row>
    <row r="2999" spans="1:27" x14ac:dyDescent="0.3">
      <c r="A2999" t="b">
        <f>COUNTIF($C$1:C2999, C2999)&gt;1</f>
        <v>0</v>
      </c>
      <c r="B2999" t="b">
        <f>VLOOKUP(C2999,Sheet3!$A:$B,2,0) &gt; 1</f>
        <v>0</v>
      </c>
      <c r="C2999">
        <v>2998</v>
      </c>
      <c r="D2999">
        <v>21606</v>
      </c>
      <c r="E2999" s="4">
        <v>40565</v>
      </c>
      <c r="F2999">
        <v>29</v>
      </c>
      <c r="G2999" s="15">
        <f>I2999*F2999</f>
        <v>4350</v>
      </c>
      <c r="H2999" s="9">
        <v>0.06</v>
      </c>
      <c r="I2999" s="13">
        <f>VLOOKUP($U2999,Pricebook!$A:$D,4,0)</f>
        <v>150</v>
      </c>
      <c r="J2999" s="11">
        <f>G2999*(1-H2999)</f>
        <v>4088.9999999999995</v>
      </c>
      <c r="K2999" t="s">
        <v>1673</v>
      </c>
      <c r="L2999" t="s">
        <v>158</v>
      </c>
      <c r="M2999" t="str">
        <f>VLOOKUP($L2999,Companies!$A:$G,7,)</f>
        <v>Department/Specialty Retail Stores</v>
      </c>
      <c r="N2999" t="str">
        <f>VLOOKUP($L2999,Companies!$A:$G,6,)</f>
        <v>Consumer Services</v>
      </c>
      <c r="O2999" s="6" t="s">
        <v>1692</v>
      </c>
      <c r="P2999" s="6" t="s">
        <v>1693</v>
      </c>
      <c r="Q2999" t="s">
        <v>87</v>
      </c>
      <c r="R2999" t="s">
        <v>61</v>
      </c>
      <c r="S2999" s="4">
        <v>40566</v>
      </c>
      <c r="T2999" s="7">
        <f>S2999-E2999</f>
        <v>1</v>
      </c>
      <c r="U2999" t="s">
        <v>14211</v>
      </c>
      <c r="V2999" s="6" t="s">
        <v>14257</v>
      </c>
      <c r="W2999" t="s">
        <v>14259</v>
      </c>
      <c r="X2999" t="s">
        <v>14194</v>
      </c>
      <c r="Y2999" t="str">
        <f>VLOOKUP(R2999,Managers!$A:$B,2,)</f>
        <v>Allen Young</v>
      </c>
      <c r="Z2999" s="11">
        <f>VLOOKUP(X2999,HourlyWages!$A:$B,2,0)</f>
        <v>71</v>
      </c>
      <c r="AA2999">
        <v>1</v>
      </c>
    </row>
    <row r="3000" spans="1:27" x14ac:dyDescent="0.3">
      <c r="A3000" t="b">
        <f>COUNTIF($C$1:C3000, C3000)&gt;1</f>
        <v>0</v>
      </c>
      <c r="B3000" t="b">
        <f>VLOOKUP(C3000,Sheet3!$A:$B,2,0) &gt; 1</f>
        <v>0</v>
      </c>
      <c r="C3000">
        <v>2999</v>
      </c>
      <c r="D3000">
        <v>21607</v>
      </c>
      <c r="E3000" s="4">
        <v>40983</v>
      </c>
      <c r="F3000">
        <v>17</v>
      </c>
      <c r="G3000" s="15">
        <f>I3000*F3000</f>
        <v>2040</v>
      </c>
      <c r="H3000" s="9">
        <v>0.09</v>
      </c>
      <c r="I3000" s="13">
        <f>VLOOKUP($U3000,Pricebook!$A:$D,4,0)</f>
        <v>120</v>
      </c>
      <c r="J3000" s="11">
        <f>G3000*(1-H3000)</f>
        <v>1856.4</v>
      </c>
      <c r="K3000" t="s">
        <v>2154</v>
      </c>
      <c r="L3000" t="s">
        <v>64</v>
      </c>
      <c r="M3000" t="str">
        <f>VLOOKUP($L3000,Companies!$A:$G,7,)</f>
        <v>Semiconductors</v>
      </c>
      <c r="N3000" t="str">
        <f>VLOOKUP($L3000,Companies!$A:$G,6,)</f>
        <v>Technology</v>
      </c>
      <c r="O3000" s="6" t="s">
        <v>2155</v>
      </c>
      <c r="P3000" s="6">
        <v>60016</v>
      </c>
      <c r="Q3000" t="s">
        <v>15</v>
      </c>
      <c r="R3000" t="s">
        <v>16</v>
      </c>
      <c r="S3000" s="4">
        <v>40985</v>
      </c>
      <c r="T3000" s="7">
        <f>S3000-E3000</f>
        <v>2</v>
      </c>
      <c r="U3000" t="s">
        <v>14212</v>
      </c>
      <c r="V3000" s="6" t="s">
        <v>14251</v>
      </c>
      <c r="W3000" t="s">
        <v>14266</v>
      </c>
      <c r="X3000" t="s">
        <v>14197</v>
      </c>
      <c r="Y3000" t="str">
        <f>VLOOKUP(R3000,Managers!$A:$B,2,)</f>
        <v>Josh Martinez</v>
      </c>
      <c r="Z3000" s="11">
        <f>VLOOKUP(X3000,HourlyWages!$A:$B,2,0)</f>
        <v>71</v>
      </c>
      <c r="AA3000">
        <v>1</v>
      </c>
    </row>
    <row r="3001" spans="1:27" x14ac:dyDescent="0.3">
      <c r="A3001" t="b">
        <f>COUNTIF($C$1:C3001, C3001)&gt;1</f>
        <v>0</v>
      </c>
      <c r="B3001" t="b">
        <f>VLOOKUP(C3001,Sheet3!$A:$B,2,0) &gt; 1</f>
        <v>0</v>
      </c>
      <c r="C3001">
        <v>3000</v>
      </c>
      <c r="D3001">
        <v>21633</v>
      </c>
      <c r="E3001" s="4">
        <v>39899</v>
      </c>
      <c r="F3001">
        <v>29</v>
      </c>
      <c r="G3001" s="15">
        <f>I3001*F3001</f>
        <v>3625</v>
      </c>
      <c r="H3001" s="9">
        <v>0.08</v>
      </c>
      <c r="I3001" s="13">
        <f>VLOOKUP($U3001,Pricebook!$A:$D,4,0)</f>
        <v>125</v>
      </c>
      <c r="J3001" s="11">
        <f>G3001*(1-H3001)</f>
        <v>3335</v>
      </c>
      <c r="K3001" t="s">
        <v>63</v>
      </c>
      <c r="L3001" t="s">
        <v>64</v>
      </c>
      <c r="M3001" t="str">
        <f>VLOOKUP($L3001,Companies!$A:$G,7,)</f>
        <v>Semiconductors</v>
      </c>
      <c r="N3001" t="str">
        <f>VLOOKUP($L3001,Companies!$A:$G,6,)</f>
        <v>Technology</v>
      </c>
      <c r="O3001" s="6" t="s">
        <v>1637</v>
      </c>
      <c r="P3001" s="6">
        <v>72113</v>
      </c>
      <c r="Q3001" t="s">
        <v>66</v>
      </c>
      <c r="R3001" t="s">
        <v>34</v>
      </c>
      <c r="S3001" s="4">
        <v>39900</v>
      </c>
      <c r="T3001" s="7">
        <f>S3001-E3001</f>
        <v>1</v>
      </c>
      <c r="U3001" t="s">
        <v>14208</v>
      </c>
      <c r="V3001" s="6" t="s">
        <v>14254</v>
      </c>
      <c r="W3001" t="s">
        <v>14269</v>
      </c>
      <c r="X3001" t="s">
        <v>14188</v>
      </c>
      <c r="Y3001" t="str">
        <f>VLOOKUP(R3001,Managers!$A:$B,2,)</f>
        <v>Frank Mitchell</v>
      </c>
      <c r="Z3001" s="11">
        <f>VLOOKUP(X3001,HourlyWages!$A:$B,2,0)</f>
        <v>52</v>
      </c>
      <c r="AA3001">
        <v>1</v>
      </c>
    </row>
    <row r="3002" spans="1:27" x14ac:dyDescent="0.3">
      <c r="A3002" t="b">
        <f>COUNTIF($C$1:C3002, C3002)&gt;1</f>
        <v>0</v>
      </c>
      <c r="B3002" t="b">
        <f>VLOOKUP(C3002,Sheet3!$A:$B,2,0) &gt; 1</f>
        <v>0</v>
      </c>
      <c r="C3002">
        <v>3001</v>
      </c>
      <c r="D3002">
        <v>21634</v>
      </c>
      <c r="E3002" s="4">
        <v>41210</v>
      </c>
      <c r="F3002">
        <v>8</v>
      </c>
      <c r="G3002" s="15">
        <f>I3002*F3002</f>
        <v>1360</v>
      </c>
      <c r="H3002" s="9">
        <v>0.1</v>
      </c>
      <c r="I3002" s="13">
        <f>VLOOKUP($U3002,Pricebook!$A:$D,4,0)</f>
        <v>170</v>
      </c>
      <c r="J3002" s="11">
        <f>G3002*(1-H3002)</f>
        <v>1224</v>
      </c>
      <c r="K3002" t="s">
        <v>2156</v>
      </c>
      <c r="L3002" t="s">
        <v>348</v>
      </c>
      <c r="M3002" t="str">
        <f>VLOOKUP($L3002,Companies!$A:$G,7,)</f>
        <v>Telecommunications Equipment</v>
      </c>
      <c r="N3002" t="str">
        <f>VLOOKUP($L3002,Companies!$A:$G,6,)</f>
        <v>Public Utilities</v>
      </c>
      <c r="O3002" s="6" t="s">
        <v>2157</v>
      </c>
      <c r="P3002" s="6">
        <v>45040</v>
      </c>
      <c r="Q3002" t="s">
        <v>210</v>
      </c>
      <c r="R3002" t="s">
        <v>61</v>
      </c>
      <c r="S3002" s="4">
        <v>41211</v>
      </c>
      <c r="T3002" s="7">
        <f>S3002-E3002</f>
        <v>1</v>
      </c>
      <c r="U3002" t="s">
        <v>14219</v>
      </c>
      <c r="V3002" s="6" t="s">
        <v>14251</v>
      </c>
      <c r="W3002" t="s">
        <v>14262</v>
      </c>
      <c r="X3002" t="s">
        <v>14202</v>
      </c>
      <c r="Y3002" t="str">
        <f>VLOOKUP(R3002,Managers!$A:$B,2,)</f>
        <v>Allen Young</v>
      </c>
      <c r="Z3002" s="11">
        <f>VLOOKUP(X3002,HourlyWages!$A:$B,2,0)</f>
        <v>71</v>
      </c>
      <c r="AA3002">
        <v>1</v>
      </c>
    </row>
    <row r="3003" spans="1:27" x14ac:dyDescent="0.3">
      <c r="A3003" t="b">
        <f>COUNTIF($C$1:C3003, C3003)&gt;1</f>
        <v>0</v>
      </c>
      <c r="B3003" t="b">
        <f>VLOOKUP(C3003,Sheet3!$A:$B,2,0) &gt; 1</f>
        <v>0</v>
      </c>
      <c r="C3003">
        <v>3002</v>
      </c>
      <c r="D3003">
        <v>21634</v>
      </c>
      <c r="E3003" s="4">
        <v>41210</v>
      </c>
      <c r="F3003">
        <v>1</v>
      </c>
      <c r="G3003" s="15">
        <f>I3003*F3003</f>
        <v>150</v>
      </c>
      <c r="H3003" s="9">
        <v>7.0000000000000007E-2</v>
      </c>
      <c r="I3003" s="13">
        <f>VLOOKUP($U3003,Pricebook!$A:$D,4,0)</f>
        <v>150</v>
      </c>
      <c r="J3003" s="11">
        <f>G3003*(1-H3003)</f>
        <v>139.5</v>
      </c>
      <c r="K3003" t="s">
        <v>2156</v>
      </c>
      <c r="L3003" t="s">
        <v>348</v>
      </c>
      <c r="M3003" t="str">
        <f>VLOOKUP($L3003,Companies!$A:$G,7,)</f>
        <v>Telecommunications Equipment</v>
      </c>
      <c r="N3003" t="str">
        <f>VLOOKUP($L3003,Companies!$A:$G,6,)</f>
        <v>Public Utilities</v>
      </c>
      <c r="O3003" s="6" t="s">
        <v>2157</v>
      </c>
      <c r="P3003" s="6">
        <v>45040</v>
      </c>
      <c r="Q3003" t="s">
        <v>210</v>
      </c>
      <c r="R3003" t="s">
        <v>61</v>
      </c>
      <c r="S3003" s="4">
        <v>41213</v>
      </c>
      <c r="T3003" s="7">
        <f>S3003-E3003</f>
        <v>3</v>
      </c>
      <c r="U3003" t="s">
        <v>14216</v>
      </c>
      <c r="V3003" s="6" t="s">
        <v>14254</v>
      </c>
      <c r="W3003" t="s">
        <v>14255</v>
      </c>
      <c r="X3003" t="s">
        <v>14189</v>
      </c>
      <c r="Y3003" t="str">
        <f>VLOOKUP(R3003,Managers!$A:$B,2,)</f>
        <v>Allen Young</v>
      </c>
      <c r="Z3003" s="11">
        <f>VLOOKUP(X3003,HourlyWages!$A:$B,2,0)</f>
        <v>62</v>
      </c>
      <c r="AA3003">
        <v>1</v>
      </c>
    </row>
    <row r="3004" spans="1:27" x14ac:dyDescent="0.3">
      <c r="A3004" t="b">
        <f>COUNTIF($C$1:C3004, C3004)&gt;1</f>
        <v>0</v>
      </c>
      <c r="B3004" t="b">
        <f>VLOOKUP(C3004,Sheet3!$A:$B,2,0) &gt; 1</f>
        <v>0</v>
      </c>
      <c r="C3004">
        <v>3003</v>
      </c>
      <c r="D3004">
        <v>21635</v>
      </c>
      <c r="E3004" s="4">
        <v>40149</v>
      </c>
      <c r="F3004">
        <v>2</v>
      </c>
      <c r="G3004" s="15">
        <f>I3004*F3004</f>
        <v>320</v>
      </c>
      <c r="H3004" s="9">
        <v>0</v>
      </c>
      <c r="I3004" s="13">
        <f>VLOOKUP($U3004,Pricebook!$A:$D,4,0)</f>
        <v>160</v>
      </c>
      <c r="J3004" s="11">
        <f>G3004*(1-H3004)</f>
        <v>320</v>
      </c>
      <c r="K3004" t="s">
        <v>1623</v>
      </c>
      <c r="L3004" t="s">
        <v>158</v>
      </c>
      <c r="M3004" t="str">
        <f>VLOOKUP($L3004,Companies!$A:$G,7,)</f>
        <v>Department/Specialty Retail Stores</v>
      </c>
      <c r="N3004" t="str">
        <f>VLOOKUP($L3004,Companies!$A:$G,6,)</f>
        <v>Consumer Services</v>
      </c>
      <c r="O3004" s="6" t="s">
        <v>743</v>
      </c>
      <c r="P3004" s="6" t="s">
        <v>744</v>
      </c>
      <c r="Q3004" t="s">
        <v>163</v>
      </c>
      <c r="R3004" t="s">
        <v>34</v>
      </c>
      <c r="S3004" s="4">
        <v>40149</v>
      </c>
      <c r="T3004" s="7">
        <f>S3004-E3004</f>
        <v>0</v>
      </c>
      <c r="U3004" t="s">
        <v>14218</v>
      </c>
      <c r="V3004" s="6" t="s">
        <v>14257</v>
      </c>
      <c r="W3004" t="s">
        <v>14258</v>
      </c>
      <c r="X3004" t="s">
        <v>14193</v>
      </c>
      <c r="Y3004" t="str">
        <f>VLOOKUP(R3004,Managers!$A:$B,2,)</f>
        <v>Frank Mitchell</v>
      </c>
      <c r="Z3004" s="11">
        <f>VLOOKUP(X3004,HourlyWages!$A:$B,2,0)</f>
        <v>57</v>
      </c>
      <c r="AA3004">
        <v>1</v>
      </c>
    </row>
    <row r="3005" spans="1:27" x14ac:dyDescent="0.3">
      <c r="A3005" t="b">
        <f>COUNTIF($C$1:C3005, C3005)&gt;1</f>
        <v>0</v>
      </c>
      <c r="B3005" t="b">
        <f>VLOOKUP(C3005,Sheet3!$A:$B,2,0) &gt; 1</f>
        <v>0</v>
      </c>
      <c r="C3005">
        <v>3004</v>
      </c>
      <c r="D3005">
        <v>21636</v>
      </c>
      <c r="E3005" s="4">
        <v>40035</v>
      </c>
      <c r="F3005">
        <v>16</v>
      </c>
      <c r="G3005" s="15">
        <f>I3005*F3005</f>
        <v>2560</v>
      </c>
      <c r="H3005" s="9">
        <v>0</v>
      </c>
      <c r="I3005" s="13">
        <f>VLOOKUP($U3005,Pricebook!$A:$D,4,0)</f>
        <v>160</v>
      </c>
      <c r="J3005" s="11">
        <f>G3005*(1-H3005)</f>
        <v>2560</v>
      </c>
      <c r="K3005" t="s">
        <v>2158</v>
      </c>
      <c r="L3005" t="s">
        <v>215</v>
      </c>
      <c r="M3005" t="str">
        <f>VLOOKUP($L3005,Companies!$A:$G,7,)</f>
        <v>Business Services</v>
      </c>
      <c r="N3005" t="str">
        <f>VLOOKUP($L3005,Companies!$A:$G,6,)</f>
        <v>Miscellaneous</v>
      </c>
      <c r="O3005" s="6" t="s">
        <v>2159</v>
      </c>
      <c r="P3005" s="6" t="s">
        <v>2160</v>
      </c>
      <c r="Q3005" t="s">
        <v>232</v>
      </c>
      <c r="R3005" t="s">
        <v>61</v>
      </c>
      <c r="S3005" s="4">
        <v>40042</v>
      </c>
      <c r="T3005" s="7">
        <f>S3005-E3005</f>
        <v>7</v>
      </c>
      <c r="U3005" t="s">
        <v>14218</v>
      </c>
      <c r="V3005" s="6" t="s">
        <v>14251</v>
      </c>
      <c r="W3005" t="s">
        <v>14266</v>
      </c>
      <c r="X3005" t="s">
        <v>14196</v>
      </c>
      <c r="Y3005" t="str">
        <f>VLOOKUP(R3005,Managers!$A:$B,2,)</f>
        <v>Allen Young</v>
      </c>
      <c r="Z3005" s="11">
        <f>VLOOKUP(X3005,HourlyWages!$A:$B,2,0)</f>
        <v>58</v>
      </c>
      <c r="AA3005">
        <v>1</v>
      </c>
    </row>
    <row r="3006" spans="1:27" x14ac:dyDescent="0.3">
      <c r="A3006" t="b">
        <f>COUNTIF($C$1:C3006, C3006)&gt;1</f>
        <v>0</v>
      </c>
      <c r="B3006" t="b">
        <f>VLOOKUP(C3006,Sheet3!$A:$B,2,0) &gt; 1</f>
        <v>0</v>
      </c>
      <c r="C3006">
        <v>3005</v>
      </c>
      <c r="D3006">
        <v>21636</v>
      </c>
      <c r="E3006" s="4">
        <v>40035</v>
      </c>
      <c r="F3006">
        <v>6</v>
      </c>
      <c r="G3006" s="15">
        <f>I3006*F3006</f>
        <v>1200</v>
      </c>
      <c r="H3006" s="9">
        <v>7.0000000000000007E-2</v>
      </c>
      <c r="I3006" s="13">
        <f>VLOOKUP($U3006,Pricebook!$A:$D,4,0)</f>
        <v>200</v>
      </c>
      <c r="J3006" s="11">
        <f>G3006*(1-H3006)</f>
        <v>1116</v>
      </c>
      <c r="K3006" t="s">
        <v>2158</v>
      </c>
      <c r="L3006" t="s">
        <v>215</v>
      </c>
      <c r="M3006" t="str">
        <f>VLOOKUP($L3006,Companies!$A:$G,7,)</f>
        <v>Business Services</v>
      </c>
      <c r="N3006" t="str">
        <f>VLOOKUP($L3006,Companies!$A:$G,6,)</f>
        <v>Miscellaneous</v>
      </c>
      <c r="O3006" s="6" t="s">
        <v>2159</v>
      </c>
      <c r="P3006" s="6" t="s">
        <v>2160</v>
      </c>
      <c r="Q3006" t="s">
        <v>232</v>
      </c>
      <c r="R3006" t="s">
        <v>61</v>
      </c>
      <c r="S3006" s="4">
        <v>40040</v>
      </c>
      <c r="T3006" s="7">
        <f>S3006-E3006</f>
        <v>5</v>
      </c>
      <c r="U3006" t="s">
        <v>14206</v>
      </c>
      <c r="V3006" s="6" t="s">
        <v>14254</v>
      </c>
      <c r="W3006" t="s">
        <v>14255</v>
      </c>
      <c r="X3006" t="s">
        <v>14199</v>
      </c>
      <c r="Y3006" t="str">
        <f>VLOOKUP(R3006,Managers!$A:$B,2,)</f>
        <v>Allen Young</v>
      </c>
      <c r="Z3006" s="11">
        <f>VLOOKUP(X3006,HourlyWages!$A:$B,2,0)</f>
        <v>68</v>
      </c>
      <c r="AA3006">
        <v>1</v>
      </c>
    </row>
    <row r="3007" spans="1:27" x14ac:dyDescent="0.3">
      <c r="A3007" t="b">
        <f>COUNTIF($C$1:C3007, C3007)&gt;1</f>
        <v>0</v>
      </c>
      <c r="B3007" t="b">
        <f>VLOOKUP(C3007,Sheet3!$A:$B,2,0) &gt; 1</f>
        <v>0</v>
      </c>
      <c r="C3007">
        <v>3006</v>
      </c>
      <c r="D3007">
        <v>21636</v>
      </c>
      <c r="E3007" s="4">
        <v>40035</v>
      </c>
      <c r="F3007">
        <v>35</v>
      </c>
      <c r="G3007" s="15">
        <f>I3007*F3007</f>
        <v>5250</v>
      </c>
      <c r="H3007" s="9">
        <v>0.02</v>
      </c>
      <c r="I3007" s="13">
        <f>VLOOKUP($U3007,Pricebook!$A:$D,4,0)</f>
        <v>150</v>
      </c>
      <c r="J3007" s="11">
        <f>G3007*(1-H3007)</f>
        <v>5145</v>
      </c>
      <c r="K3007" t="s">
        <v>2158</v>
      </c>
      <c r="L3007" t="s">
        <v>215</v>
      </c>
      <c r="M3007" t="str">
        <f>VLOOKUP($L3007,Companies!$A:$G,7,)</f>
        <v>Business Services</v>
      </c>
      <c r="N3007" t="str">
        <f>VLOOKUP($L3007,Companies!$A:$G,6,)</f>
        <v>Miscellaneous</v>
      </c>
      <c r="O3007" s="6" t="s">
        <v>1924</v>
      </c>
      <c r="P3007" s="6">
        <v>60623</v>
      </c>
      <c r="Q3007" t="s">
        <v>15</v>
      </c>
      <c r="R3007" t="s">
        <v>16</v>
      </c>
      <c r="S3007" s="4">
        <v>40035</v>
      </c>
      <c r="T3007" s="7">
        <f>S3007-E3007</f>
        <v>0</v>
      </c>
      <c r="U3007" t="s">
        <v>14210</v>
      </c>
      <c r="V3007" s="6" t="s">
        <v>14251</v>
      </c>
      <c r="W3007" t="s">
        <v>14267</v>
      </c>
      <c r="X3007" t="s">
        <v>14195</v>
      </c>
      <c r="Y3007" t="str">
        <f>VLOOKUP(R3007,Managers!$A:$B,2,)</f>
        <v>Josh Martinez</v>
      </c>
      <c r="Z3007" s="11">
        <f>VLOOKUP(X3007,HourlyWages!$A:$B,2,0)</f>
        <v>52</v>
      </c>
      <c r="AA3007">
        <v>1</v>
      </c>
    </row>
    <row r="3008" spans="1:27" x14ac:dyDescent="0.3">
      <c r="A3008" t="b">
        <f>COUNTIF($C$1:C3008, C3008)&gt;1</f>
        <v>0</v>
      </c>
      <c r="B3008" t="b">
        <f>VLOOKUP(C3008,Sheet3!$A:$B,2,0) &gt; 1</f>
        <v>0</v>
      </c>
      <c r="C3008">
        <v>3007</v>
      </c>
      <c r="D3008">
        <v>21638</v>
      </c>
      <c r="E3008" s="4">
        <v>41015</v>
      </c>
      <c r="F3008">
        <v>13</v>
      </c>
      <c r="G3008" s="15">
        <f>I3008*F3008</f>
        <v>1430</v>
      </c>
      <c r="H3008" s="9">
        <v>0.03</v>
      </c>
      <c r="I3008" s="13">
        <f>VLOOKUP($U3008,Pricebook!$A:$D,4,0)</f>
        <v>110</v>
      </c>
      <c r="J3008" s="11">
        <f>G3008*(1-H3008)</f>
        <v>1387.1</v>
      </c>
      <c r="K3008" t="s">
        <v>1402</v>
      </c>
      <c r="L3008" t="s">
        <v>274</v>
      </c>
      <c r="M3008" t="str">
        <f>VLOOKUP($L3008,Companies!$A:$G,7,)</f>
        <v>Other Specialty Stores</v>
      </c>
      <c r="N3008" t="str">
        <f>VLOOKUP($L3008,Companies!$A:$G,6,)</f>
        <v>Consumer Services</v>
      </c>
      <c r="O3008" s="6" t="s">
        <v>1403</v>
      </c>
      <c r="P3008" s="6">
        <v>71109</v>
      </c>
      <c r="Q3008" t="s">
        <v>436</v>
      </c>
      <c r="R3008" t="s">
        <v>34</v>
      </c>
      <c r="S3008" s="4">
        <v>41016</v>
      </c>
      <c r="T3008" s="7">
        <f>S3008-E3008</f>
        <v>1</v>
      </c>
      <c r="U3008" t="s">
        <v>14215</v>
      </c>
      <c r="V3008" s="6" t="s">
        <v>14254</v>
      </c>
      <c r="W3008" t="s">
        <v>14255</v>
      </c>
      <c r="X3008" t="s">
        <v>14186</v>
      </c>
      <c r="Y3008" t="str">
        <f>VLOOKUP(R3008,Managers!$A:$B,2,)</f>
        <v>Frank Mitchell</v>
      </c>
      <c r="Z3008" s="11">
        <f>VLOOKUP(X3008,HourlyWages!$A:$B,2,0)</f>
        <v>67</v>
      </c>
      <c r="AA3008">
        <v>1</v>
      </c>
    </row>
    <row r="3009" spans="1:27" x14ac:dyDescent="0.3">
      <c r="A3009" t="b">
        <f>COUNTIF($C$1:C3009, C3009)&gt;1</f>
        <v>0</v>
      </c>
      <c r="B3009" t="b">
        <f>VLOOKUP(C3009,Sheet3!$A:$B,2,0) &gt; 1</f>
        <v>0</v>
      </c>
      <c r="C3009">
        <v>3008</v>
      </c>
      <c r="D3009">
        <v>21639</v>
      </c>
      <c r="E3009" s="4">
        <v>40576</v>
      </c>
      <c r="F3009">
        <v>24</v>
      </c>
      <c r="G3009" s="15">
        <f>I3009*F3009</f>
        <v>3840</v>
      </c>
      <c r="H3009" s="9">
        <v>7.0000000000000007E-2</v>
      </c>
      <c r="I3009" s="13">
        <f>VLOOKUP($U3009,Pricebook!$A:$D,4,0)</f>
        <v>160</v>
      </c>
      <c r="J3009" s="11">
        <f>G3009*(1-H3009)</f>
        <v>3571.2</v>
      </c>
      <c r="K3009" t="s">
        <v>2161</v>
      </c>
      <c r="L3009" t="s">
        <v>389</v>
      </c>
      <c r="M3009" t="str">
        <f>VLOOKUP($L3009,Companies!$A:$G,7,)</f>
        <v>Catalog/Specialty Distribution</v>
      </c>
      <c r="N3009" t="str">
        <f>VLOOKUP($L3009,Companies!$A:$G,6,)</f>
        <v>Consumer Services</v>
      </c>
      <c r="O3009" s="6" t="s">
        <v>2162</v>
      </c>
      <c r="P3009" s="6">
        <v>90210</v>
      </c>
      <c r="Q3009" t="s">
        <v>114</v>
      </c>
      <c r="R3009" t="s">
        <v>23</v>
      </c>
      <c r="S3009" s="4">
        <v>40578</v>
      </c>
      <c r="T3009" s="7">
        <f>S3009-E3009</f>
        <v>2</v>
      </c>
      <c r="U3009" t="s">
        <v>14218</v>
      </c>
      <c r="V3009" s="6" t="s">
        <v>14257</v>
      </c>
      <c r="W3009" t="s">
        <v>14258</v>
      </c>
      <c r="X3009" t="s">
        <v>14193</v>
      </c>
      <c r="Y3009" t="str">
        <f>VLOOKUP(R3009,Managers!$A:$B,2,)</f>
        <v>Bob Turner</v>
      </c>
      <c r="Z3009" s="11">
        <f>VLOOKUP(X3009,HourlyWages!$A:$B,2,0)</f>
        <v>57</v>
      </c>
      <c r="AA3009">
        <v>1</v>
      </c>
    </row>
    <row r="3010" spans="1:27" x14ac:dyDescent="0.3">
      <c r="A3010" t="b">
        <f>COUNTIF($C$1:C3010, C3010)&gt;1</f>
        <v>0</v>
      </c>
      <c r="B3010" t="b">
        <f>VLOOKUP(C3010,Sheet3!$A:$B,2,0) &gt; 1</f>
        <v>0</v>
      </c>
      <c r="C3010">
        <v>3009</v>
      </c>
      <c r="D3010">
        <v>21639</v>
      </c>
      <c r="E3010" s="4">
        <v>40576</v>
      </c>
      <c r="F3010">
        <v>3</v>
      </c>
      <c r="G3010" s="15">
        <f>I3010*F3010</f>
        <v>375</v>
      </c>
      <c r="H3010" s="9">
        <v>0.01</v>
      </c>
      <c r="I3010" s="13">
        <f>VLOOKUP($U3010,Pricebook!$A:$D,4,0)</f>
        <v>125</v>
      </c>
      <c r="J3010" s="11">
        <f>G3010*(1-H3010)</f>
        <v>371.25</v>
      </c>
      <c r="K3010" t="s">
        <v>2161</v>
      </c>
      <c r="L3010" t="s">
        <v>389</v>
      </c>
      <c r="M3010" t="str">
        <f>VLOOKUP($L3010,Companies!$A:$G,7,)</f>
        <v>Catalog/Specialty Distribution</v>
      </c>
      <c r="N3010" t="str">
        <f>VLOOKUP($L3010,Companies!$A:$G,6,)</f>
        <v>Consumer Services</v>
      </c>
      <c r="O3010" s="6" t="s">
        <v>2162</v>
      </c>
      <c r="P3010" s="6">
        <v>90210</v>
      </c>
      <c r="Q3010" t="s">
        <v>114</v>
      </c>
      <c r="R3010" t="s">
        <v>23</v>
      </c>
      <c r="S3010" s="4">
        <v>40577</v>
      </c>
      <c r="T3010" s="7">
        <f>S3010-E3010</f>
        <v>1</v>
      </c>
      <c r="U3010" t="s">
        <v>14208</v>
      </c>
      <c r="V3010" s="6" t="s">
        <v>14254</v>
      </c>
      <c r="W3010" t="s">
        <v>14255</v>
      </c>
      <c r="X3010" t="s">
        <v>14198</v>
      </c>
      <c r="Y3010" t="str">
        <f>VLOOKUP(R3010,Managers!$A:$B,2,)</f>
        <v>Bob Turner</v>
      </c>
      <c r="Z3010" s="11">
        <f>VLOOKUP(X3010,HourlyWages!$A:$B,2,0)</f>
        <v>51</v>
      </c>
      <c r="AA3010">
        <v>1</v>
      </c>
    </row>
    <row r="3011" spans="1:27" x14ac:dyDescent="0.3">
      <c r="A3011" t="b">
        <f>COUNTIF($C$1:C3011, C3011)&gt;1</f>
        <v>0</v>
      </c>
      <c r="B3011" t="b">
        <f>VLOOKUP(C3011,Sheet3!$A:$B,2,0) &gt; 1</f>
        <v>0</v>
      </c>
      <c r="C3011">
        <v>3010</v>
      </c>
      <c r="D3011">
        <v>21639</v>
      </c>
      <c r="E3011" s="4">
        <v>40576</v>
      </c>
      <c r="F3011">
        <v>38</v>
      </c>
      <c r="G3011" s="15">
        <f>I3011*F3011</f>
        <v>4750</v>
      </c>
      <c r="H3011" s="9">
        <v>0.02</v>
      </c>
      <c r="I3011" s="13">
        <f>VLOOKUP($U3011,Pricebook!$A:$D,4,0)</f>
        <v>125</v>
      </c>
      <c r="J3011" s="11">
        <f>G3011*(1-H3011)</f>
        <v>4655</v>
      </c>
      <c r="K3011" t="s">
        <v>2161</v>
      </c>
      <c r="L3011" t="s">
        <v>389</v>
      </c>
      <c r="M3011" t="str">
        <f>VLOOKUP($L3011,Companies!$A:$G,7,)</f>
        <v>Catalog/Specialty Distribution</v>
      </c>
      <c r="N3011" t="str">
        <f>VLOOKUP($L3011,Companies!$A:$G,6,)</f>
        <v>Consumer Services</v>
      </c>
      <c r="O3011" s="6" t="s">
        <v>2162</v>
      </c>
      <c r="P3011" s="6">
        <v>90210</v>
      </c>
      <c r="Q3011" t="s">
        <v>114</v>
      </c>
      <c r="R3011" t="s">
        <v>23</v>
      </c>
      <c r="S3011" s="4">
        <v>40576</v>
      </c>
      <c r="T3011" s="7">
        <f>S3011-E3011</f>
        <v>0</v>
      </c>
      <c r="U3011" t="s">
        <v>14208</v>
      </c>
      <c r="V3011" s="6" t="s">
        <v>14257</v>
      </c>
      <c r="W3011" t="s">
        <v>14258</v>
      </c>
      <c r="X3011" t="s">
        <v>14198</v>
      </c>
      <c r="Y3011" t="str">
        <f>VLOOKUP(R3011,Managers!$A:$B,2,)</f>
        <v>Bob Turner</v>
      </c>
      <c r="Z3011" s="11">
        <f>VLOOKUP(X3011,HourlyWages!$A:$B,2,0)</f>
        <v>51</v>
      </c>
      <c r="AA3011">
        <v>1</v>
      </c>
    </row>
    <row r="3012" spans="1:27" x14ac:dyDescent="0.3">
      <c r="A3012" t="b">
        <f>COUNTIF($C$1:C3012, C3012)&gt;1</f>
        <v>0</v>
      </c>
      <c r="B3012" t="b">
        <f>VLOOKUP(C3012,Sheet3!$A:$B,2,0) &gt; 1</f>
        <v>0</v>
      </c>
      <c r="C3012">
        <v>3011</v>
      </c>
      <c r="D3012">
        <v>21639</v>
      </c>
      <c r="E3012" s="4">
        <v>40576</v>
      </c>
      <c r="F3012">
        <v>23</v>
      </c>
      <c r="G3012" s="15">
        <f>I3012*F3012</f>
        <v>4600</v>
      </c>
      <c r="H3012" s="9">
        <v>7.0000000000000007E-2</v>
      </c>
      <c r="I3012" s="13">
        <f>VLOOKUP($U3012,Pricebook!$A:$D,4,0)</f>
        <v>200</v>
      </c>
      <c r="J3012" s="11">
        <f>G3012*(1-H3012)</f>
        <v>4278</v>
      </c>
      <c r="K3012" t="s">
        <v>2161</v>
      </c>
      <c r="L3012" t="s">
        <v>389</v>
      </c>
      <c r="M3012" t="str">
        <f>VLOOKUP($L3012,Companies!$A:$G,7,)</f>
        <v>Catalog/Specialty Distribution</v>
      </c>
      <c r="N3012" t="str">
        <f>VLOOKUP($L3012,Companies!$A:$G,6,)</f>
        <v>Consumer Services</v>
      </c>
      <c r="O3012" s="6" t="s">
        <v>2162</v>
      </c>
      <c r="P3012" s="6">
        <v>90210</v>
      </c>
      <c r="Q3012" t="s">
        <v>114</v>
      </c>
      <c r="R3012" t="s">
        <v>23</v>
      </c>
      <c r="S3012" s="4">
        <v>40576</v>
      </c>
      <c r="T3012" s="7">
        <f>S3012-E3012</f>
        <v>0</v>
      </c>
      <c r="U3012" t="s">
        <v>14206</v>
      </c>
      <c r="V3012" s="6" t="s">
        <v>14254</v>
      </c>
      <c r="W3012" t="s">
        <v>14269</v>
      </c>
      <c r="X3012" t="s">
        <v>14189</v>
      </c>
      <c r="Y3012" t="str">
        <f>VLOOKUP(R3012,Managers!$A:$B,2,)</f>
        <v>Bob Turner</v>
      </c>
      <c r="Z3012" s="11">
        <f>VLOOKUP(X3012,HourlyWages!$A:$B,2,0)</f>
        <v>62</v>
      </c>
      <c r="AA3012">
        <v>1</v>
      </c>
    </row>
    <row r="3013" spans="1:27" x14ac:dyDescent="0.3">
      <c r="A3013" t="b">
        <f>COUNTIF($C$1:C3013, C3013)&gt;1</f>
        <v>0</v>
      </c>
      <c r="B3013" t="b">
        <f>VLOOKUP(C3013,Sheet3!$A:$B,2,0) &gt; 1</f>
        <v>0</v>
      </c>
      <c r="C3013">
        <v>3012</v>
      </c>
      <c r="D3013">
        <v>21665</v>
      </c>
      <c r="E3013" s="4">
        <v>41197</v>
      </c>
      <c r="F3013">
        <v>5</v>
      </c>
      <c r="G3013" s="15">
        <f>I3013*F3013</f>
        <v>750</v>
      </c>
      <c r="H3013" s="9">
        <v>0.09</v>
      </c>
      <c r="I3013" s="13">
        <f>VLOOKUP($U3013,Pricebook!$A:$D,4,0)</f>
        <v>150</v>
      </c>
      <c r="J3013" s="11">
        <f>G3013*(1-H3013)</f>
        <v>682.5</v>
      </c>
      <c r="K3013" t="s">
        <v>247</v>
      </c>
      <c r="L3013" t="s">
        <v>108</v>
      </c>
      <c r="M3013" t="str">
        <f>VLOOKUP($L3013,Companies!$A:$G,7,)</f>
        <v>Broadcasting</v>
      </c>
      <c r="N3013" t="str">
        <f>VLOOKUP($L3013,Companies!$A:$G,6,)</f>
        <v>Consumer Services</v>
      </c>
      <c r="O3013" s="6" t="s">
        <v>80</v>
      </c>
      <c r="P3013" s="6">
        <v>44105</v>
      </c>
      <c r="Q3013" t="s">
        <v>210</v>
      </c>
      <c r="R3013" t="s">
        <v>61</v>
      </c>
      <c r="S3013" s="4">
        <v>41198</v>
      </c>
      <c r="T3013" s="7">
        <f>S3013-E3013</f>
        <v>1</v>
      </c>
      <c r="U3013" t="s">
        <v>14210</v>
      </c>
      <c r="V3013" s="6" t="s">
        <v>14254</v>
      </c>
      <c r="W3013" t="s">
        <v>14255</v>
      </c>
      <c r="X3013" t="s">
        <v>14200</v>
      </c>
      <c r="Y3013" t="str">
        <f>VLOOKUP(R3013,Managers!$A:$B,2,)</f>
        <v>Allen Young</v>
      </c>
      <c r="Z3013" s="11">
        <f>VLOOKUP(X3013,HourlyWages!$A:$B,2,0)</f>
        <v>59</v>
      </c>
      <c r="AA3013">
        <v>1</v>
      </c>
    </row>
    <row r="3014" spans="1:27" x14ac:dyDescent="0.3">
      <c r="A3014" t="b">
        <f>COUNTIF($C$1:C3014, C3014)&gt;1</f>
        <v>0</v>
      </c>
      <c r="B3014" t="b">
        <f>VLOOKUP(C3014,Sheet3!$A:$B,2,0) &gt; 1</f>
        <v>0</v>
      </c>
      <c r="C3014">
        <v>3013</v>
      </c>
      <c r="D3014">
        <v>21670</v>
      </c>
      <c r="E3014" s="4">
        <v>40554</v>
      </c>
      <c r="F3014">
        <v>24</v>
      </c>
      <c r="G3014" s="15">
        <f>I3014*F3014</f>
        <v>3000</v>
      </c>
      <c r="H3014" s="9">
        <v>0</v>
      </c>
      <c r="I3014" s="13">
        <f>VLOOKUP($U3014,Pricebook!$A:$D,4,0)</f>
        <v>125</v>
      </c>
      <c r="J3014" s="11">
        <f>G3014*(1-H3014)</f>
        <v>3000</v>
      </c>
      <c r="K3014" t="s">
        <v>555</v>
      </c>
      <c r="L3014" t="s">
        <v>68</v>
      </c>
      <c r="M3014" t="str">
        <f>VLOOKUP($L3014,Companies!$A:$G,7,)</f>
        <v>Other Specialty Stores</v>
      </c>
      <c r="N3014" t="str">
        <f>VLOOKUP($L3014,Companies!$A:$G,6,)</f>
        <v>Consumer Services</v>
      </c>
      <c r="O3014" s="6" t="s">
        <v>1128</v>
      </c>
      <c r="P3014" s="6">
        <v>73110</v>
      </c>
      <c r="Q3014" t="s">
        <v>75</v>
      </c>
      <c r="R3014" t="s">
        <v>16</v>
      </c>
      <c r="S3014" s="4">
        <v>40555</v>
      </c>
      <c r="T3014" s="7">
        <f>S3014-E3014</f>
        <v>1</v>
      </c>
      <c r="U3014" t="s">
        <v>14208</v>
      </c>
      <c r="V3014" s="6" t="s">
        <v>14251</v>
      </c>
      <c r="W3014" t="s">
        <v>14266</v>
      </c>
      <c r="X3014" t="s">
        <v>14203</v>
      </c>
      <c r="Y3014" t="str">
        <f>VLOOKUP(R3014,Managers!$A:$B,2,)</f>
        <v>Josh Martinez</v>
      </c>
      <c r="Z3014" s="11">
        <f>VLOOKUP(X3014,HourlyWages!$A:$B,2,0)</f>
        <v>62</v>
      </c>
      <c r="AA3014">
        <v>1</v>
      </c>
    </row>
    <row r="3015" spans="1:27" x14ac:dyDescent="0.3">
      <c r="A3015" t="b">
        <f>COUNTIF($C$1:C3015, C3015)&gt;1</f>
        <v>0</v>
      </c>
      <c r="B3015" t="b">
        <f>VLOOKUP(C3015,Sheet3!$A:$B,2,0) &gt; 1</f>
        <v>0</v>
      </c>
      <c r="C3015">
        <v>3014</v>
      </c>
      <c r="D3015">
        <v>21671</v>
      </c>
      <c r="E3015" s="4">
        <v>40344</v>
      </c>
      <c r="F3015">
        <v>15</v>
      </c>
      <c r="G3015" s="15">
        <f>I3015*F3015</f>
        <v>2250</v>
      </c>
      <c r="H3015" s="9">
        <v>0.02</v>
      </c>
      <c r="I3015" s="13">
        <f>VLOOKUP($U3015,Pricebook!$A:$D,4,0)</f>
        <v>150</v>
      </c>
      <c r="J3015" s="11">
        <f>G3015*(1-H3015)</f>
        <v>2205</v>
      </c>
      <c r="K3015" t="s">
        <v>1399</v>
      </c>
      <c r="L3015" t="s">
        <v>1014</v>
      </c>
      <c r="M3015" t="str">
        <f>VLOOKUP($L3015,Companies!$A:$G,7,)</f>
        <v>Semiconductors</v>
      </c>
      <c r="N3015" t="str">
        <f>VLOOKUP($L3015,Companies!$A:$G,6,)</f>
        <v>Technology</v>
      </c>
      <c r="O3015" s="6" t="s">
        <v>1400</v>
      </c>
      <c r="P3015" s="6" t="s">
        <v>1401</v>
      </c>
      <c r="Q3015" t="s">
        <v>172</v>
      </c>
      <c r="R3015" t="s">
        <v>16</v>
      </c>
      <c r="S3015" s="4">
        <v>40347</v>
      </c>
      <c r="T3015" s="7">
        <f>S3015-E3015</f>
        <v>3</v>
      </c>
      <c r="U3015" t="s">
        <v>14211</v>
      </c>
      <c r="V3015" s="6" t="s">
        <v>14257</v>
      </c>
      <c r="W3015" t="s">
        <v>14259</v>
      </c>
      <c r="X3015" t="s">
        <v>14186</v>
      </c>
      <c r="Y3015" t="str">
        <f>VLOOKUP(R3015,Managers!$A:$B,2,)</f>
        <v>Josh Martinez</v>
      </c>
      <c r="Z3015" s="11">
        <f>VLOOKUP(X3015,HourlyWages!$A:$B,2,0)</f>
        <v>67</v>
      </c>
      <c r="AA3015">
        <v>1</v>
      </c>
    </row>
    <row r="3016" spans="1:27" x14ac:dyDescent="0.3">
      <c r="A3016" t="b">
        <f>COUNTIF($C$1:C3016, C3016)&gt;1</f>
        <v>0</v>
      </c>
      <c r="B3016" t="b">
        <f>VLOOKUP(C3016,Sheet3!$A:$B,2,0) &gt; 1</f>
        <v>0</v>
      </c>
      <c r="C3016">
        <v>3015</v>
      </c>
      <c r="D3016">
        <v>21696</v>
      </c>
      <c r="E3016" s="4">
        <v>40472</v>
      </c>
      <c r="F3016">
        <v>14</v>
      </c>
      <c r="G3016" s="15">
        <f>I3016*F3016</f>
        <v>2240</v>
      </c>
      <c r="H3016" s="9">
        <v>0.02</v>
      </c>
      <c r="I3016" s="13">
        <f>VLOOKUP($U3016,Pricebook!$A:$D,4,0)</f>
        <v>160</v>
      </c>
      <c r="J3016" s="11">
        <f>G3016*(1-H3016)</f>
        <v>2195.1999999999998</v>
      </c>
      <c r="K3016" t="s">
        <v>1348</v>
      </c>
      <c r="L3016" t="s">
        <v>235</v>
      </c>
      <c r="M3016" t="str">
        <f>VLOOKUP($L3016,Companies!$A:$G,7,)</f>
        <v>Television Services</v>
      </c>
      <c r="N3016" t="str">
        <f>VLOOKUP($L3016,Companies!$A:$G,6,)</f>
        <v>Consumer Services</v>
      </c>
      <c r="O3016" s="6" t="s">
        <v>2050</v>
      </c>
      <c r="P3016" s="6">
        <v>72116</v>
      </c>
      <c r="Q3016" t="s">
        <v>66</v>
      </c>
      <c r="R3016" t="s">
        <v>34</v>
      </c>
      <c r="S3016" s="4">
        <v>40473</v>
      </c>
      <c r="T3016" s="7">
        <f>S3016-E3016</f>
        <v>1</v>
      </c>
      <c r="U3016" t="s">
        <v>14218</v>
      </c>
      <c r="V3016" s="6" t="s">
        <v>14251</v>
      </c>
      <c r="W3016" t="s">
        <v>14263</v>
      </c>
      <c r="X3016" t="s">
        <v>14185</v>
      </c>
      <c r="Y3016" t="str">
        <f>VLOOKUP(R3016,Managers!$A:$B,2,)</f>
        <v>Frank Mitchell</v>
      </c>
      <c r="Z3016" s="11">
        <f>VLOOKUP(X3016,HourlyWages!$A:$B,2,0)</f>
        <v>70</v>
      </c>
      <c r="AA3016">
        <v>1</v>
      </c>
    </row>
    <row r="3017" spans="1:27" x14ac:dyDescent="0.3">
      <c r="A3017" t="b">
        <f>COUNTIF($C$1:C3017, C3017)&gt;1</f>
        <v>0</v>
      </c>
      <c r="B3017" t="b">
        <f>VLOOKUP(C3017,Sheet3!$A:$B,2,0) &gt; 1</f>
        <v>0</v>
      </c>
      <c r="C3017">
        <v>3016</v>
      </c>
      <c r="D3017">
        <v>21702</v>
      </c>
      <c r="E3017" s="4">
        <v>40529</v>
      </c>
      <c r="F3017">
        <v>40</v>
      </c>
      <c r="G3017" s="15">
        <f>I3017*F3017</f>
        <v>5000</v>
      </c>
      <c r="H3017" s="9">
        <v>0.01</v>
      </c>
      <c r="I3017" s="13">
        <f>VLOOKUP($U3017,Pricebook!$A:$D,4,0)</f>
        <v>125</v>
      </c>
      <c r="J3017" s="11">
        <f>G3017*(1-H3017)</f>
        <v>4950</v>
      </c>
      <c r="K3017" t="s">
        <v>1177</v>
      </c>
      <c r="L3017" t="s">
        <v>41</v>
      </c>
      <c r="M3017" t="str">
        <f>VLOOKUP($L3017,Companies!$A:$G,7,)</f>
        <v>EDP Services</v>
      </c>
      <c r="N3017" t="str">
        <f>VLOOKUP($L3017,Companies!$A:$G,6,)</f>
        <v>Technology</v>
      </c>
      <c r="O3017" s="6" t="s">
        <v>1178</v>
      </c>
      <c r="P3017" s="6">
        <v>35209</v>
      </c>
      <c r="Q3017" t="s">
        <v>424</v>
      </c>
      <c r="R3017" t="s">
        <v>34</v>
      </c>
      <c r="S3017" s="4">
        <v>40530</v>
      </c>
      <c r="T3017" s="7">
        <f>S3017-E3017</f>
        <v>1</v>
      </c>
      <c r="U3017" t="s">
        <v>14221</v>
      </c>
      <c r="V3017" s="6" t="s">
        <v>14257</v>
      </c>
      <c r="W3017" t="s">
        <v>14259</v>
      </c>
      <c r="X3017" t="s">
        <v>14192</v>
      </c>
      <c r="Y3017" t="str">
        <f>VLOOKUP(R3017,Managers!$A:$B,2,)</f>
        <v>Frank Mitchell</v>
      </c>
      <c r="Z3017" s="11">
        <f>VLOOKUP(X3017,HourlyWages!$A:$B,2,0)</f>
        <v>75</v>
      </c>
      <c r="AA3017">
        <v>1</v>
      </c>
    </row>
    <row r="3018" spans="1:27" x14ac:dyDescent="0.3">
      <c r="A3018" t="b">
        <f>COUNTIF($C$1:C3018, C3018)&gt;1</f>
        <v>0</v>
      </c>
      <c r="B3018" t="b">
        <f>VLOOKUP(C3018,Sheet3!$A:$B,2,0) &gt; 1</f>
        <v>0</v>
      </c>
      <c r="C3018">
        <v>3017</v>
      </c>
      <c r="D3018">
        <v>21703</v>
      </c>
      <c r="E3018" s="4">
        <v>39874</v>
      </c>
      <c r="F3018">
        <v>3</v>
      </c>
      <c r="G3018" s="15">
        <f>I3018*F3018</f>
        <v>600</v>
      </c>
      <c r="H3018" s="9">
        <v>0</v>
      </c>
      <c r="I3018" s="13">
        <f>VLOOKUP($U3018,Pricebook!$A:$D,4,0)</f>
        <v>200</v>
      </c>
      <c r="J3018" s="11">
        <f>G3018*(1-H3018)</f>
        <v>600</v>
      </c>
      <c r="K3018" t="s">
        <v>614</v>
      </c>
      <c r="L3018" t="s">
        <v>193</v>
      </c>
      <c r="M3018" t="str">
        <f>VLOOKUP($L3018,Companies!$A:$G,7,)</f>
        <v>Semiconductors</v>
      </c>
      <c r="N3018" t="str">
        <f>VLOOKUP($L3018,Companies!$A:$G,6,)</f>
        <v>Technology</v>
      </c>
      <c r="O3018" s="6" t="s">
        <v>1599</v>
      </c>
      <c r="P3018" s="6" t="s">
        <v>2125</v>
      </c>
      <c r="Q3018" t="s">
        <v>368</v>
      </c>
      <c r="R3018" t="s">
        <v>34</v>
      </c>
      <c r="S3018" s="4">
        <v>39876</v>
      </c>
      <c r="T3018" s="7">
        <f>S3018-E3018</f>
        <v>2</v>
      </c>
      <c r="U3018" t="s">
        <v>14214</v>
      </c>
      <c r="V3018" s="6" t="s">
        <v>14257</v>
      </c>
      <c r="W3018" t="s">
        <v>14258</v>
      </c>
      <c r="X3018" t="s">
        <v>14189</v>
      </c>
      <c r="Y3018" t="str">
        <f>VLOOKUP(R3018,Managers!$A:$B,2,)</f>
        <v>Frank Mitchell</v>
      </c>
      <c r="Z3018" s="11">
        <f>VLOOKUP(X3018,HourlyWages!$A:$B,2,0)</f>
        <v>62</v>
      </c>
      <c r="AA3018">
        <v>1</v>
      </c>
    </row>
    <row r="3019" spans="1:27" x14ac:dyDescent="0.3">
      <c r="A3019" t="b">
        <f>COUNTIF($C$1:C3019, C3019)&gt;1</f>
        <v>0</v>
      </c>
      <c r="B3019" t="b">
        <f>VLOOKUP(C3019,Sheet3!$A:$B,2,0) &gt; 1</f>
        <v>0</v>
      </c>
      <c r="C3019">
        <v>3018</v>
      </c>
      <c r="D3019">
        <v>21703</v>
      </c>
      <c r="E3019" s="4">
        <v>39874</v>
      </c>
      <c r="F3019">
        <v>20</v>
      </c>
      <c r="G3019" s="15">
        <f>I3019*F3019</f>
        <v>2500</v>
      </c>
      <c r="H3019" s="9">
        <v>0.03</v>
      </c>
      <c r="I3019" s="13">
        <f>VLOOKUP($U3019,Pricebook!$A:$D,4,0)</f>
        <v>125</v>
      </c>
      <c r="J3019" s="11">
        <f>G3019*(1-H3019)</f>
        <v>2425</v>
      </c>
      <c r="K3019" t="s">
        <v>614</v>
      </c>
      <c r="L3019" t="s">
        <v>193</v>
      </c>
      <c r="M3019" t="str">
        <f>VLOOKUP($L3019,Companies!$A:$G,7,)</f>
        <v>Semiconductors</v>
      </c>
      <c r="N3019" t="str">
        <f>VLOOKUP($L3019,Companies!$A:$G,6,)</f>
        <v>Technology</v>
      </c>
      <c r="O3019" s="6" t="s">
        <v>1599</v>
      </c>
      <c r="P3019" s="6" t="s">
        <v>2125</v>
      </c>
      <c r="Q3019" t="s">
        <v>368</v>
      </c>
      <c r="R3019" t="s">
        <v>34</v>
      </c>
      <c r="S3019" s="4">
        <v>39876</v>
      </c>
      <c r="T3019" s="7">
        <f>S3019-E3019</f>
        <v>2</v>
      </c>
      <c r="U3019" t="s">
        <v>14208</v>
      </c>
      <c r="V3019" s="6" t="s">
        <v>14251</v>
      </c>
      <c r="W3019" t="s">
        <v>14268</v>
      </c>
      <c r="X3019" t="s">
        <v>14203</v>
      </c>
      <c r="Y3019" t="str">
        <f>VLOOKUP(R3019,Managers!$A:$B,2,)</f>
        <v>Frank Mitchell</v>
      </c>
      <c r="Z3019" s="11">
        <f>VLOOKUP(X3019,HourlyWages!$A:$B,2,0)</f>
        <v>62</v>
      </c>
      <c r="AA3019">
        <v>1</v>
      </c>
    </row>
    <row r="3020" spans="1:27" x14ac:dyDescent="0.3">
      <c r="A3020" t="b">
        <f>COUNTIF($C$1:C3020, C3020)&gt;1</f>
        <v>0</v>
      </c>
      <c r="B3020" t="b">
        <f>VLOOKUP(C3020,Sheet3!$A:$B,2,0) &gt; 1</f>
        <v>0</v>
      </c>
      <c r="C3020">
        <v>3019</v>
      </c>
      <c r="D3020">
        <v>21703</v>
      </c>
      <c r="E3020" s="4">
        <v>39874</v>
      </c>
      <c r="F3020">
        <v>15</v>
      </c>
      <c r="G3020" s="15">
        <f>I3020*F3020</f>
        <v>2250</v>
      </c>
      <c r="H3020" s="9">
        <v>0.02</v>
      </c>
      <c r="I3020" s="13">
        <f>VLOOKUP($U3020,Pricebook!$A:$D,4,0)</f>
        <v>150</v>
      </c>
      <c r="J3020" s="11">
        <f>G3020*(1-H3020)</f>
        <v>2205</v>
      </c>
      <c r="K3020" t="s">
        <v>614</v>
      </c>
      <c r="L3020" t="s">
        <v>193</v>
      </c>
      <c r="M3020" t="str">
        <f>VLOOKUP($L3020,Companies!$A:$G,7,)</f>
        <v>Semiconductors</v>
      </c>
      <c r="N3020" t="str">
        <f>VLOOKUP($L3020,Companies!$A:$G,6,)</f>
        <v>Technology</v>
      </c>
      <c r="O3020" s="6" t="s">
        <v>1599</v>
      </c>
      <c r="P3020" s="6" t="s">
        <v>2125</v>
      </c>
      <c r="Q3020" t="s">
        <v>368</v>
      </c>
      <c r="R3020" t="s">
        <v>34</v>
      </c>
      <c r="S3020" s="4">
        <v>39874</v>
      </c>
      <c r="T3020" s="7">
        <f>S3020-E3020</f>
        <v>0</v>
      </c>
      <c r="U3020" t="s">
        <v>14210</v>
      </c>
      <c r="V3020" s="6" t="s">
        <v>14251</v>
      </c>
      <c r="W3020" t="s">
        <v>14261</v>
      </c>
      <c r="X3020" t="s">
        <v>14201</v>
      </c>
      <c r="Y3020" t="str">
        <f>VLOOKUP(R3020,Managers!$A:$B,2,)</f>
        <v>Frank Mitchell</v>
      </c>
      <c r="Z3020" s="11">
        <f>VLOOKUP(X3020,HourlyWages!$A:$B,2,0)</f>
        <v>53</v>
      </c>
      <c r="AA3020">
        <v>1</v>
      </c>
    </row>
    <row r="3021" spans="1:27" x14ac:dyDescent="0.3">
      <c r="A3021" t="b">
        <f>COUNTIF($C$1:C3021, C3021)&gt;1</f>
        <v>0</v>
      </c>
      <c r="B3021" t="b">
        <f>VLOOKUP(C3021,Sheet3!$A:$B,2,0) &gt; 1</f>
        <v>0</v>
      </c>
      <c r="C3021">
        <v>3020</v>
      </c>
      <c r="D3021">
        <v>21729</v>
      </c>
      <c r="E3021" s="4">
        <v>41249</v>
      </c>
      <c r="F3021">
        <v>28</v>
      </c>
      <c r="G3021" s="15">
        <f>I3021*F3021</f>
        <v>4480</v>
      </c>
      <c r="H3021" s="9">
        <v>0</v>
      </c>
      <c r="I3021" s="13">
        <f>VLOOKUP($U3021,Pricebook!$A:$D,4,0)</f>
        <v>160</v>
      </c>
      <c r="J3021" s="11">
        <f>G3021*(1-H3021)</f>
        <v>4480</v>
      </c>
      <c r="K3021" t="s">
        <v>1024</v>
      </c>
      <c r="L3021" t="s">
        <v>212</v>
      </c>
      <c r="M3021" t="str">
        <f>VLOOKUP($L3021,Companies!$A:$G,7,)</f>
        <v>EDP Services</v>
      </c>
      <c r="N3021" t="str">
        <f>VLOOKUP($L3021,Companies!$A:$G,6,)</f>
        <v>Technology</v>
      </c>
      <c r="O3021" s="6" t="s">
        <v>1728</v>
      </c>
      <c r="P3021" s="6">
        <v>44512</v>
      </c>
      <c r="Q3021" t="s">
        <v>210</v>
      </c>
      <c r="R3021" t="s">
        <v>61</v>
      </c>
      <c r="S3021" s="4">
        <v>41253</v>
      </c>
      <c r="T3021" s="7">
        <f>S3021-E3021</f>
        <v>4</v>
      </c>
      <c r="U3021" t="s">
        <v>14218</v>
      </c>
      <c r="V3021" s="6" t="s">
        <v>14251</v>
      </c>
      <c r="W3021" t="s">
        <v>14260</v>
      </c>
      <c r="X3021" t="s">
        <v>14192</v>
      </c>
      <c r="Y3021" t="str">
        <f>VLOOKUP(R3021,Managers!$A:$B,2,)</f>
        <v>Allen Young</v>
      </c>
      <c r="Z3021" s="11">
        <f>VLOOKUP(X3021,HourlyWages!$A:$B,2,0)</f>
        <v>75</v>
      </c>
      <c r="AA3021">
        <v>1</v>
      </c>
    </row>
    <row r="3022" spans="1:27" x14ac:dyDescent="0.3">
      <c r="A3022" t="b">
        <f>COUNTIF($C$1:C3022, C3022)&gt;1</f>
        <v>0</v>
      </c>
      <c r="B3022" t="b">
        <f>VLOOKUP(C3022,Sheet3!$A:$B,2,0) &gt; 1</f>
        <v>0</v>
      </c>
      <c r="C3022">
        <v>3021</v>
      </c>
      <c r="D3022">
        <v>21729</v>
      </c>
      <c r="E3022" s="4">
        <v>41249</v>
      </c>
      <c r="F3022">
        <v>14</v>
      </c>
      <c r="G3022" s="15">
        <f>I3022*F3022</f>
        <v>1750</v>
      </c>
      <c r="H3022" s="9">
        <v>0.08</v>
      </c>
      <c r="I3022" s="13">
        <f>VLOOKUP($U3022,Pricebook!$A:$D,4,0)</f>
        <v>125</v>
      </c>
      <c r="J3022" s="11">
        <f>G3022*(1-H3022)</f>
        <v>1610</v>
      </c>
      <c r="K3022" t="s">
        <v>1024</v>
      </c>
      <c r="L3022" t="s">
        <v>212</v>
      </c>
      <c r="M3022" t="str">
        <f>VLOOKUP($L3022,Companies!$A:$G,7,)</f>
        <v>EDP Services</v>
      </c>
      <c r="N3022" t="str">
        <f>VLOOKUP($L3022,Companies!$A:$G,6,)</f>
        <v>Technology</v>
      </c>
      <c r="O3022" s="6" t="s">
        <v>1728</v>
      </c>
      <c r="P3022" s="6">
        <v>44512</v>
      </c>
      <c r="Q3022" t="s">
        <v>210</v>
      </c>
      <c r="R3022" t="s">
        <v>61</v>
      </c>
      <c r="S3022" s="4">
        <v>41256</v>
      </c>
      <c r="T3022" s="7">
        <f>S3022-E3022</f>
        <v>7</v>
      </c>
      <c r="U3022" t="s">
        <v>14208</v>
      </c>
      <c r="V3022" s="6" t="s">
        <v>14254</v>
      </c>
      <c r="W3022" t="s">
        <v>14255</v>
      </c>
      <c r="X3022" t="s">
        <v>14194</v>
      </c>
      <c r="Y3022" t="str">
        <f>VLOOKUP(R3022,Managers!$A:$B,2,)</f>
        <v>Allen Young</v>
      </c>
      <c r="Z3022" s="11">
        <f>VLOOKUP(X3022,HourlyWages!$A:$B,2,0)</f>
        <v>71</v>
      </c>
      <c r="AA3022">
        <v>1</v>
      </c>
    </row>
    <row r="3023" spans="1:27" x14ac:dyDescent="0.3">
      <c r="A3023" t="b">
        <f>COUNTIF($C$1:C3023, C3023)&gt;1</f>
        <v>0</v>
      </c>
      <c r="B3023" t="b">
        <f>VLOOKUP(C3023,Sheet3!$A:$B,2,0) &gt; 1</f>
        <v>0</v>
      </c>
      <c r="C3023">
        <v>3022</v>
      </c>
      <c r="D3023">
        <v>21731</v>
      </c>
      <c r="E3023" s="4">
        <v>40873</v>
      </c>
      <c r="F3023">
        <v>26</v>
      </c>
      <c r="G3023" s="15">
        <f>I3023*F3023</f>
        <v>4420</v>
      </c>
      <c r="H3023" s="9">
        <v>0.08</v>
      </c>
      <c r="I3023" s="13">
        <f>VLOOKUP($U3023,Pricebook!$A:$D,4,0)</f>
        <v>170</v>
      </c>
      <c r="J3023" s="11">
        <f>G3023*(1-H3023)</f>
        <v>4066.4</v>
      </c>
      <c r="K3023" t="s">
        <v>527</v>
      </c>
      <c r="L3023" t="s">
        <v>27</v>
      </c>
      <c r="M3023" t="str">
        <f>VLOOKUP($L3023,Companies!$A:$G,7,)</f>
        <v>Television Services</v>
      </c>
      <c r="N3023" t="str">
        <f>VLOOKUP($L3023,Companies!$A:$G,6,)</f>
        <v>Consumer Services</v>
      </c>
      <c r="O3023" s="6" t="s">
        <v>2108</v>
      </c>
      <c r="P3023" s="6">
        <v>23111</v>
      </c>
      <c r="Q3023" t="s">
        <v>368</v>
      </c>
      <c r="R3023" t="s">
        <v>34</v>
      </c>
      <c r="S3023" s="4">
        <v>40873</v>
      </c>
      <c r="T3023" s="7">
        <f>S3023-E3023</f>
        <v>0</v>
      </c>
      <c r="U3023" t="s">
        <v>14219</v>
      </c>
      <c r="V3023" s="6" t="s">
        <v>14251</v>
      </c>
      <c r="W3023" t="s">
        <v>14267</v>
      </c>
      <c r="X3023" t="s">
        <v>14187</v>
      </c>
      <c r="Y3023" t="str">
        <f>VLOOKUP(R3023,Managers!$A:$B,2,)</f>
        <v>Frank Mitchell</v>
      </c>
      <c r="Z3023" s="11">
        <f>VLOOKUP(X3023,HourlyWages!$A:$B,2,0)</f>
        <v>45</v>
      </c>
      <c r="AA3023">
        <v>1</v>
      </c>
    </row>
    <row r="3024" spans="1:27" x14ac:dyDescent="0.3">
      <c r="A3024" t="b">
        <f>COUNTIF($C$1:C3024, C3024)&gt;1</f>
        <v>0</v>
      </c>
      <c r="B3024" t="b">
        <f>VLOOKUP(C3024,Sheet3!$A:$B,2,0) &gt; 1</f>
        <v>0</v>
      </c>
      <c r="C3024">
        <v>3023</v>
      </c>
      <c r="D3024">
        <v>21735</v>
      </c>
      <c r="E3024" s="4">
        <v>40246</v>
      </c>
      <c r="F3024">
        <v>23</v>
      </c>
      <c r="G3024" s="15">
        <f>I3024*F3024</f>
        <v>2875</v>
      </c>
      <c r="H3024" s="9">
        <v>0.04</v>
      </c>
      <c r="I3024" s="13">
        <f>VLOOKUP($U3024,Pricebook!$A:$D,4,0)</f>
        <v>125</v>
      </c>
      <c r="J3024" s="11">
        <f>G3024*(1-H3024)</f>
        <v>2760</v>
      </c>
      <c r="K3024" t="s">
        <v>26</v>
      </c>
      <c r="L3024" t="s">
        <v>27</v>
      </c>
      <c r="M3024" t="str">
        <f>VLOOKUP($L3024,Companies!$A:$G,7,)</f>
        <v>Television Services</v>
      </c>
      <c r="N3024" t="str">
        <f>VLOOKUP($L3024,Companies!$A:$G,6,)</f>
        <v>Consumer Services</v>
      </c>
      <c r="O3024" s="6" t="s">
        <v>28</v>
      </c>
      <c r="P3024" s="6" t="s">
        <v>29</v>
      </c>
      <c r="Q3024" t="s">
        <v>22</v>
      </c>
      <c r="R3024" t="s">
        <v>23</v>
      </c>
      <c r="S3024" s="4">
        <v>40248</v>
      </c>
      <c r="T3024" s="7">
        <f>S3024-E3024</f>
        <v>2</v>
      </c>
      <c r="U3024" t="s">
        <v>14208</v>
      </c>
      <c r="V3024" s="6" t="s">
        <v>14257</v>
      </c>
      <c r="W3024" t="s">
        <v>14259</v>
      </c>
      <c r="X3024" t="s">
        <v>14187</v>
      </c>
      <c r="Y3024" t="str">
        <f>VLOOKUP(R3024,Managers!$A:$B,2,)</f>
        <v>Bob Turner</v>
      </c>
      <c r="Z3024" s="11">
        <f>VLOOKUP(X3024,HourlyWages!$A:$B,2,0)</f>
        <v>45</v>
      </c>
      <c r="AA3024">
        <v>1</v>
      </c>
    </row>
    <row r="3025" spans="1:27" x14ac:dyDescent="0.3">
      <c r="A3025" t="b">
        <f>COUNTIF($C$1:C3025, C3025)&gt;1</f>
        <v>0</v>
      </c>
      <c r="B3025" t="b">
        <f>VLOOKUP(C3025,Sheet3!$A:$B,2,0) &gt; 1</f>
        <v>0</v>
      </c>
      <c r="C3025">
        <v>3024</v>
      </c>
      <c r="D3025">
        <v>21735</v>
      </c>
      <c r="E3025" s="4">
        <v>40246</v>
      </c>
      <c r="F3025">
        <v>14</v>
      </c>
      <c r="G3025" s="15">
        <f>I3025*F3025</f>
        <v>2100</v>
      </c>
      <c r="H3025" s="9">
        <v>0.02</v>
      </c>
      <c r="I3025" s="13">
        <f>VLOOKUP($U3025,Pricebook!$A:$D,4,0)</f>
        <v>150</v>
      </c>
      <c r="J3025" s="11">
        <f>G3025*(1-H3025)</f>
        <v>2058</v>
      </c>
      <c r="K3025" t="s">
        <v>26</v>
      </c>
      <c r="L3025" t="s">
        <v>27</v>
      </c>
      <c r="M3025" t="str">
        <f>VLOOKUP($L3025,Companies!$A:$G,7,)</f>
        <v>Television Services</v>
      </c>
      <c r="N3025" t="str">
        <f>VLOOKUP($L3025,Companies!$A:$G,6,)</f>
        <v>Consumer Services</v>
      </c>
      <c r="O3025" s="6" t="s">
        <v>28</v>
      </c>
      <c r="P3025" s="6" t="s">
        <v>29</v>
      </c>
      <c r="Q3025" t="s">
        <v>22</v>
      </c>
      <c r="R3025" t="s">
        <v>23</v>
      </c>
      <c r="S3025" s="4">
        <v>40249</v>
      </c>
      <c r="T3025" s="7">
        <f>S3025-E3025</f>
        <v>3</v>
      </c>
      <c r="U3025" t="s">
        <v>14210</v>
      </c>
      <c r="V3025" s="6" t="s">
        <v>14257</v>
      </c>
      <c r="W3025" t="s">
        <v>14264</v>
      </c>
      <c r="X3025" t="s">
        <v>14186</v>
      </c>
      <c r="Y3025" t="str">
        <f>VLOOKUP(R3025,Managers!$A:$B,2,)</f>
        <v>Bob Turner</v>
      </c>
      <c r="Z3025" s="11">
        <f>VLOOKUP(X3025,HourlyWages!$A:$B,2,0)</f>
        <v>67</v>
      </c>
      <c r="AA3025">
        <v>1</v>
      </c>
    </row>
    <row r="3026" spans="1:27" x14ac:dyDescent="0.3">
      <c r="A3026" t="b">
        <f>COUNTIF($C$1:C3026, C3026)&gt;1</f>
        <v>0</v>
      </c>
      <c r="B3026" t="b">
        <f>VLOOKUP(C3026,Sheet3!$A:$B,2,0) &gt; 1</f>
        <v>0</v>
      </c>
      <c r="C3026">
        <v>3025</v>
      </c>
      <c r="D3026">
        <v>21760</v>
      </c>
      <c r="E3026" s="4">
        <v>40573</v>
      </c>
      <c r="F3026">
        <v>9</v>
      </c>
      <c r="G3026" s="15">
        <f>I3026*F3026</f>
        <v>1125</v>
      </c>
      <c r="H3026" s="9">
        <v>0.08</v>
      </c>
      <c r="I3026" s="13">
        <f>VLOOKUP($U3026,Pricebook!$A:$D,4,0)</f>
        <v>125</v>
      </c>
      <c r="J3026" s="11">
        <f>G3026*(1-H3026)</f>
        <v>1035</v>
      </c>
      <c r="K3026" t="s">
        <v>444</v>
      </c>
      <c r="L3026" t="s">
        <v>348</v>
      </c>
      <c r="M3026" t="str">
        <f>VLOOKUP($L3026,Companies!$A:$G,7,)</f>
        <v>Telecommunications Equipment</v>
      </c>
      <c r="N3026" t="str">
        <f>VLOOKUP($L3026,Companies!$A:$G,6,)</f>
        <v>Public Utilities</v>
      </c>
      <c r="O3026" s="6" t="s">
        <v>378</v>
      </c>
      <c r="P3026" s="6">
        <v>94521</v>
      </c>
      <c r="Q3026" t="s">
        <v>114</v>
      </c>
      <c r="R3026" t="s">
        <v>23</v>
      </c>
      <c r="S3026" s="4">
        <v>40574</v>
      </c>
      <c r="T3026" s="7">
        <f>S3026-E3026</f>
        <v>1</v>
      </c>
      <c r="U3026" t="s">
        <v>14208</v>
      </c>
      <c r="V3026" s="6" t="s">
        <v>14251</v>
      </c>
      <c r="W3026" t="s">
        <v>14262</v>
      </c>
      <c r="X3026" t="s">
        <v>14202</v>
      </c>
      <c r="Y3026" t="str">
        <f>VLOOKUP(R3026,Managers!$A:$B,2,)</f>
        <v>Bob Turner</v>
      </c>
      <c r="Z3026" s="11">
        <f>VLOOKUP(X3026,HourlyWages!$A:$B,2,0)</f>
        <v>71</v>
      </c>
      <c r="AA3026">
        <v>1</v>
      </c>
    </row>
    <row r="3027" spans="1:27" x14ac:dyDescent="0.3">
      <c r="A3027" t="b">
        <f>COUNTIF($C$1:C3027, C3027)&gt;1</f>
        <v>0</v>
      </c>
      <c r="B3027" t="b">
        <f>VLOOKUP(C3027,Sheet3!$A:$B,2,0) &gt; 1</f>
        <v>0</v>
      </c>
      <c r="C3027">
        <v>3026</v>
      </c>
      <c r="D3027">
        <v>21763</v>
      </c>
      <c r="E3027" s="4">
        <v>41057</v>
      </c>
      <c r="F3027">
        <v>22</v>
      </c>
      <c r="G3027" s="15">
        <f>I3027*F3027</f>
        <v>3300</v>
      </c>
      <c r="H3027" s="9">
        <v>7.0000000000000007E-2</v>
      </c>
      <c r="I3027" s="13">
        <f>VLOOKUP($U3027,Pricebook!$A:$D,4,0)</f>
        <v>150</v>
      </c>
      <c r="J3027" s="11">
        <f>G3027*(1-H3027)</f>
        <v>3069</v>
      </c>
      <c r="K3027" t="s">
        <v>2163</v>
      </c>
      <c r="L3027" t="s">
        <v>552</v>
      </c>
      <c r="M3027" t="str">
        <f>VLOOKUP($L3027,Companies!$A:$G,7,)</f>
        <v>Business Services</v>
      </c>
      <c r="N3027" t="str">
        <f>VLOOKUP($L3027,Companies!$A:$G,6,)</f>
        <v>Miscellaneous</v>
      </c>
      <c r="O3027" s="6" t="s">
        <v>2164</v>
      </c>
      <c r="P3027" s="6">
        <v>97030</v>
      </c>
      <c r="Q3027" t="s">
        <v>43</v>
      </c>
      <c r="R3027" t="s">
        <v>23</v>
      </c>
      <c r="S3027" s="4">
        <v>41062</v>
      </c>
      <c r="T3027" s="7">
        <f>S3027-E3027</f>
        <v>5</v>
      </c>
      <c r="U3027" t="s">
        <v>14210</v>
      </c>
      <c r="V3027" s="6" t="s">
        <v>14251</v>
      </c>
      <c r="W3027" t="s">
        <v>14262</v>
      </c>
      <c r="X3027" t="s">
        <v>14195</v>
      </c>
      <c r="Y3027" t="str">
        <f>VLOOKUP(R3027,Managers!$A:$B,2,)</f>
        <v>Bob Turner</v>
      </c>
      <c r="Z3027" s="11">
        <f>VLOOKUP(X3027,HourlyWages!$A:$B,2,0)</f>
        <v>52</v>
      </c>
      <c r="AA3027">
        <v>1</v>
      </c>
    </row>
    <row r="3028" spans="1:27" x14ac:dyDescent="0.3">
      <c r="A3028" t="b">
        <f>COUNTIF($C$1:C3028, C3028)&gt;1</f>
        <v>0</v>
      </c>
      <c r="B3028" t="b">
        <f>VLOOKUP(C3028,Sheet3!$A:$B,2,0) &gt; 1</f>
        <v>0</v>
      </c>
      <c r="C3028">
        <v>3027</v>
      </c>
      <c r="D3028">
        <v>21766</v>
      </c>
      <c r="E3028" s="4">
        <v>39965</v>
      </c>
      <c r="F3028">
        <v>41</v>
      </c>
      <c r="G3028" s="15">
        <f>I3028*F3028</f>
        <v>5125</v>
      </c>
      <c r="H3028" s="9">
        <v>0.03</v>
      </c>
      <c r="I3028" s="13">
        <f>VLOOKUP($U3028,Pricebook!$A:$D,4,0)</f>
        <v>125</v>
      </c>
      <c r="J3028" s="11">
        <f>G3028*(1-H3028)</f>
        <v>4971.25</v>
      </c>
      <c r="K3028" t="s">
        <v>826</v>
      </c>
      <c r="L3028" t="s">
        <v>538</v>
      </c>
      <c r="M3028" t="str">
        <f>VLOOKUP($L3028,Companies!$A:$G,7,)</f>
        <v>Major Pharmaceuticals</v>
      </c>
      <c r="N3028" t="str">
        <f>VLOOKUP($L3028,Companies!$A:$G,6,)</f>
        <v>Health Care</v>
      </c>
      <c r="O3028" s="6" t="s">
        <v>2165</v>
      </c>
      <c r="P3028" s="6">
        <v>55128</v>
      </c>
      <c r="Q3028" t="s">
        <v>130</v>
      </c>
      <c r="R3028" t="s">
        <v>16</v>
      </c>
      <c r="S3028" s="4">
        <v>39967</v>
      </c>
      <c r="T3028" s="7">
        <f>S3028-E3028</f>
        <v>2</v>
      </c>
      <c r="U3028" t="s">
        <v>14221</v>
      </c>
      <c r="V3028" s="6" t="s">
        <v>14251</v>
      </c>
      <c r="W3028" t="s">
        <v>14253</v>
      </c>
      <c r="X3028" t="s">
        <v>14186</v>
      </c>
      <c r="Y3028" t="str">
        <f>VLOOKUP(R3028,Managers!$A:$B,2,)</f>
        <v>Josh Martinez</v>
      </c>
      <c r="Z3028" s="11">
        <f>VLOOKUP(X3028,HourlyWages!$A:$B,2,0)</f>
        <v>67</v>
      </c>
      <c r="AA3028">
        <v>1</v>
      </c>
    </row>
    <row r="3029" spans="1:27" x14ac:dyDescent="0.3">
      <c r="A3029" t="b">
        <f>COUNTIF($C$1:C3029, C3029)&gt;1</f>
        <v>0</v>
      </c>
      <c r="B3029" t="b">
        <f>VLOOKUP(C3029,Sheet3!$A:$B,2,0) &gt; 1</f>
        <v>0</v>
      </c>
      <c r="C3029">
        <v>3028</v>
      </c>
      <c r="D3029">
        <v>21766</v>
      </c>
      <c r="E3029" s="4">
        <v>39965</v>
      </c>
      <c r="F3029">
        <v>32</v>
      </c>
      <c r="G3029" s="15">
        <f>I3029*F3029</f>
        <v>4000</v>
      </c>
      <c r="H3029" s="9">
        <v>0.01</v>
      </c>
      <c r="I3029" s="13">
        <f>VLOOKUP($U3029,Pricebook!$A:$D,4,0)</f>
        <v>125</v>
      </c>
      <c r="J3029" s="11">
        <f>G3029*(1-H3029)</f>
        <v>3960</v>
      </c>
      <c r="K3029" t="s">
        <v>826</v>
      </c>
      <c r="L3029" t="s">
        <v>538</v>
      </c>
      <c r="M3029" t="str">
        <f>VLOOKUP($L3029,Companies!$A:$G,7,)</f>
        <v>Major Pharmaceuticals</v>
      </c>
      <c r="N3029" t="str">
        <f>VLOOKUP($L3029,Companies!$A:$G,6,)</f>
        <v>Health Care</v>
      </c>
      <c r="O3029" s="6" t="s">
        <v>2165</v>
      </c>
      <c r="P3029" s="6">
        <v>55128</v>
      </c>
      <c r="Q3029" t="s">
        <v>130</v>
      </c>
      <c r="R3029" t="s">
        <v>16</v>
      </c>
      <c r="S3029" s="4">
        <v>39967</v>
      </c>
      <c r="T3029" s="7">
        <f>S3029-E3029</f>
        <v>2</v>
      </c>
      <c r="U3029" t="s">
        <v>14208</v>
      </c>
      <c r="V3029" s="6" t="s">
        <v>14254</v>
      </c>
      <c r="W3029" t="s">
        <v>14255</v>
      </c>
      <c r="X3029" t="s">
        <v>14194</v>
      </c>
      <c r="Y3029" t="str">
        <f>VLOOKUP(R3029,Managers!$A:$B,2,)</f>
        <v>Josh Martinez</v>
      </c>
      <c r="Z3029" s="11">
        <f>VLOOKUP(X3029,HourlyWages!$A:$B,2,0)</f>
        <v>71</v>
      </c>
      <c r="AA3029">
        <v>1</v>
      </c>
    </row>
    <row r="3030" spans="1:27" x14ac:dyDescent="0.3">
      <c r="A3030" t="b">
        <f>COUNTIF($C$1:C3030, C3030)&gt;1</f>
        <v>0</v>
      </c>
      <c r="B3030" t="b">
        <f>VLOOKUP(C3030,Sheet3!$A:$B,2,0) &gt; 1</f>
        <v>0</v>
      </c>
      <c r="C3030">
        <v>3029</v>
      </c>
      <c r="D3030">
        <v>21792</v>
      </c>
      <c r="E3030" s="4">
        <v>41177</v>
      </c>
      <c r="F3030">
        <v>26</v>
      </c>
      <c r="G3030" s="15">
        <f>I3030*F3030</f>
        <v>4160</v>
      </c>
      <c r="H3030" s="9">
        <v>0.09</v>
      </c>
      <c r="I3030" s="13">
        <f>VLOOKUP($U3030,Pricebook!$A:$D,4,0)</f>
        <v>160</v>
      </c>
      <c r="J3030" s="11">
        <f>G3030*(1-H3030)</f>
        <v>3785.6</v>
      </c>
      <c r="K3030" t="s">
        <v>1968</v>
      </c>
      <c r="L3030" t="s">
        <v>165</v>
      </c>
      <c r="M3030" t="str">
        <f>VLOOKUP($L3030,Companies!$A:$G,7,)</f>
        <v>Beverages (Production/Distribution)</v>
      </c>
      <c r="N3030" t="str">
        <f>VLOOKUP($L3030,Companies!$A:$G,6,)</f>
        <v>Consumer Non-Durables</v>
      </c>
      <c r="O3030" s="6" t="s">
        <v>459</v>
      </c>
      <c r="P3030" s="6" t="s">
        <v>1678</v>
      </c>
      <c r="Q3030" t="s">
        <v>52</v>
      </c>
      <c r="R3030" t="s">
        <v>23</v>
      </c>
      <c r="S3030" s="4">
        <v>41179</v>
      </c>
      <c r="T3030" s="7">
        <f>S3030-E3030</f>
        <v>2</v>
      </c>
      <c r="U3030" t="s">
        <v>14218</v>
      </c>
      <c r="V3030" s="6" t="s">
        <v>14254</v>
      </c>
      <c r="W3030" t="s">
        <v>14255</v>
      </c>
      <c r="X3030" t="s">
        <v>14192</v>
      </c>
      <c r="Y3030" t="str">
        <f>VLOOKUP(R3030,Managers!$A:$B,2,)</f>
        <v>Bob Turner</v>
      </c>
      <c r="Z3030" s="11">
        <f>VLOOKUP(X3030,HourlyWages!$A:$B,2,0)</f>
        <v>75</v>
      </c>
      <c r="AA3030">
        <v>1</v>
      </c>
    </row>
    <row r="3031" spans="1:27" x14ac:dyDescent="0.3">
      <c r="A3031" t="b">
        <f>COUNTIF($C$1:C3031, C3031)&gt;1</f>
        <v>0</v>
      </c>
      <c r="B3031" t="b">
        <f>VLOOKUP(C3031,Sheet3!$A:$B,2,0) &gt; 1</f>
        <v>0</v>
      </c>
      <c r="C3031">
        <v>3030</v>
      </c>
      <c r="D3031">
        <v>21795</v>
      </c>
      <c r="E3031" s="4">
        <v>40342</v>
      </c>
      <c r="F3031">
        <v>10</v>
      </c>
      <c r="G3031" s="15">
        <f>I3031*F3031</f>
        <v>1500</v>
      </c>
      <c r="H3031" s="9">
        <v>0.05</v>
      </c>
      <c r="I3031" s="13">
        <f>VLOOKUP($U3031,Pricebook!$A:$D,4,0)</f>
        <v>150</v>
      </c>
      <c r="J3031" s="11">
        <f>G3031*(1-H3031)</f>
        <v>1425</v>
      </c>
      <c r="K3031" t="s">
        <v>1115</v>
      </c>
      <c r="L3031" t="s">
        <v>306</v>
      </c>
      <c r="M3031" t="str">
        <f>VLOOKUP($L3031,Companies!$A:$G,7,)</f>
        <v>Industrial Machinery/Components</v>
      </c>
      <c r="N3031" t="str">
        <f>VLOOKUP($L3031,Companies!$A:$G,6,)</f>
        <v>Capital Goods</v>
      </c>
      <c r="O3031" s="6" t="s">
        <v>1414</v>
      </c>
      <c r="P3031" s="6" t="s">
        <v>1415</v>
      </c>
      <c r="Q3031" t="s">
        <v>232</v>
      </c>
      <c r="R3031" t="s">
        <v>61</v>
      </c>
      <c r="S3031" s="4">
        <v>40343</v>
      </c>
      <c r="T3031" s="7">
        <f>S3031-E3031</f>
        <v>1</v>
      </c>
      <c r="U3031" t="s">
        <v>14211</v>
      </c>
      <c r="V3031" s="6" t="s">
        <v>14257</v>
      </c>
      <c r="W3031" t="s">
        <v>14259</v>
      </c>
      <c r="X3031" t="s">
        <v>14186</v>
      </c>
      <c r="Y3031" t="str">
        <f>VLOOKUP(R3031,Managers!$A:$B,2,)</f>
        <v>Allen Young</v>
      </c>
      <c r="Z3031" s="11">
        <f>VLOOKUP(X3031,HourlyWages!$A:$B,2,0)</f>
        <v>67</v>
      </c>
      <c r="AA3031">
        <v>1</v>
      </c>
    </row>
    <row r="3032" spans="1:27" x14ac:dyDescent="0.3">
      <c r="A3032" t="b">
        <f>COUNTIF($C$1:C3032, C3032)&gt;1</f>
        <v>0</v>
      </c>
      <c r="B3032" t="b">
        <f>VLOOKUP(C3032,Sheet3!$A:$B,2,0) &gt; 1</f>
        <v>0</v>
      </c>
      <c r="C3032">
        <v>3031</v>
      </c>
      <c r="D3032">
        <v>21795</v>
      </c>
      <c r="E3032" s="4">
        <v>40342</v>
      </c>
      <c r="F3032">
        <v>28</v>
      </c>
      <c r="G3032" s="15">
        <f>I3032*F3032</f>
        <v>3080</v>
      </c>
      <c r="H3032" s="9">
        <v>0.1</v>
      </c>
      <c r="I3032" s="13">
        <f>VLOOKUP($U3032,Pricebook!$A:$D,4,0)</f>
        <v>110</v>
      </c>
      <c r="J3032" s="11">
        <f>G3032*(1-H3032)</f>
        <v>2772</v>
      </c>
      <c r="K3032" t="s">
        <v>1115</v>
      </c>
      <c r="L3032" t="s">
        <v>306</v>
      </c>
      <c r="M3032" t="str">
        <f>VLOOKUP($L3032,Companies!$A:$G,7,)</f>
        <v>Industrial Machinery/Components</v>
      </c>
      <c r="N3032" t="str">
        <f>VLOOKUP($L3032,Companies!$A:$G,6,)</f>
        <v>Capital Goods</v>
      </c>
      <c r="O3032" s="6" t="s">
        <v>1414</v>
      </c>
      <c r="P3032" s="6" t="s">
        <v>1415</v>
      </c>
      <c r="Q3032" t="s">
        <v>232</v>
      </c>
      <c r="R3032" t="s">
        <v>61</v>
      </c>
      <c r="S3032" s="4">
        <v>40344</v>
      </c>
      <c r="T3032" s="7">
        <f>S3032-E3032</f>
        <v>2</v>
      </c>
      <c r="U3032" t="s">
        <v>14215</v>
      </c>
      <c r="V3032" s="6" t="s">
        <v>14251</v>
      </c>
      <c r="W3032" t="s">
        <v>14266</v>
      </c>
      <c r="X3032" t="s">
        <v>14199</v>
      </c>
      <c r="Y3032" t="str">
        <f>VLOOKUP(R3032,Managers!$A:$B,2,)</f>
        <v>Allen Young</v>
      </c>
      <c r="Z3032" s="11">
        <f>VLOOKUP(X3032,HourlyWages!$A:$B,2,0)</f>
        <v>68</v>
      </c>
      <c r="AA3032">
        <v>1</v>
      </c>
    </row>
    <row r="3033" spans="1:27" x14ac:dyDescent="0.3">
      <c r="A3033" t="b">
        <f>COUNTIF($C$1:C3033, C3033)&gt;1</f>
        <v>0</v>
      </c>
      <c r="B3033" t="b">
        <f>VLOOKUP(C3033,Sheet3!$A:$B,2,0) &gt; 1</f>
        <v>0</v>
      </c>
      <c r="C3033">
        <v>3032</v>
      </c>
      <c r="D3033">
        <v>21796</v>
      </c>
      <c r="E3033" s="4">
        <v>41035</v>
      </c>
      <c r="F3033">
        <v>46</v>
      </c>
      <c r="G3033" s="15">
        <f>I3033*F3033</f>
        <v>6900</v>
      </c>
      <c r="H3033" s="9">
        <v>0.04</v>
      </c>
      <c r="I3033" s="13">
        <f>VLOOKUP($U3033,Pricebook!$A:$D,4,0)</f>
        <v>150</v>
      </c>
      <c r="J3033" s="11">
        <f>G3033*(1-H3033)</f>
        <v>6624</v>
      </c>
      <c r="K3033" t="s">
        <v>1689</v>
      </c>
      <c r="L3033" t="s">
        <v>707</v>
      </c>
      <c r="M3033" t="str">
        <f>VLOOKUP($L3033,Companies!$A:$G,7,)</f>
        <v>Medical/Nursing Services</v>
      </c>
      <c r="N3033" t="str">
        <f>VLOOKUP($L3033,Companies!$A:$G,6,)</f>
        <v>Health Care</v>
      </c>
      <c r="O3033" s="6" t="s">
        <v>97</v>
      </c>
      <c r="P3033" s="6">
        <v>45373</v>
      </c>
      <c r="Q3033" t="s">
        <v>210</v>
      </c>
      <c r="R3033" t="s">
        <v>61</v>
      </c>
      <c r="S3033" s="4">
        <v>41039</v>
      </c>
      <c r="T3033" s="7">
        <f>S3033-E3033</f>
        <v>4</v>
      </c>
      <c r="U3033" t="s">
        <v>14211</v>
      </c>
      <c r="V3033" s="6" t="s">
        <v>14257</v>
      </c>
      <c r="W3033" t="s">
        <v>14264</v>
      </c>
      <c r="X3033" t="s">
        <v>14192</v>
      </c>
      <c r="Y3033" t="str">
        <f>VLOOKUP(R3033,Managers!$A:$B,2,)</f>
        <v>Allen Young</v>
      </c>
      <c r="Z3033" s="11">
        <f>VLOOKUP(X3033,HourlyWages!$A:$B,2,0)</f>
        <v>75</v>
      </c>
      <c r="AA3033">
        <v>1</v>
      </c>
    </row>
    <row r="3034" spans="1:27" x14ac:dyDescent="0.3">
      <c r="A3034" t="b">
        <f>COUNTIF($C$1:C3034, C3034)&gt;1</f>
        <v>0</v>
      </c>
      <c r="B3034" t="b">
        <f>VLOOKUP(C3034,Sheet3!$A:$B,2,0) &gt; 1</f>
        <v>0</v>
      </c>
      <c r="C3034">
        <v>3033</v>
      </c>
      <c r="D3034">
        <v>21796</v>
      </c>
      <c r="E3034" s="4">
        <v>41035</v>
      </c>
      <c r="F3034">
        <v>2</v>
      </c>
      <c r="G3034" s="15">
        <f>I3034*F3034</f>
        <v>300</v>
      </c>
      <c r="H3034" s="9">
        <v>0.01</v>
      </c>
      <c r="I3034" s="13">
        <f>VLOOKUP($U3034,Pricebook!$A:$D,4,0)</f>
        <v>150</v>
      </c>
      <c r="J3034" s="11">
        <f>G3034*(1-H3034)</f>
        <v>297</v>
      </c>
      <c r="K3034" t="s">
        <v>1689</v>
      </c>
      <c r="L3034" t="s">
        <v>707</v>
      </c>
      <c r="M3034" t="str">
        <f>VLOOKUP($L3034,Companies!$A:$G,7,)</f>
        <v>Medical/Nursing Services</v>
      </c>
      <c r="N3034" t="str">
        <f>VLOOKUP($L3034,Companies!$A:$G,6,)</f>
        <v>Health Care</v>
      </c>
      <c r="O3034" s="6" t="s">
        <v>97</v>
      </c>
      <c r="P3034" s="6">
        <v>45373</v>
      </c>
      <c r="Q3034" t="s">
        <v>210</v>
      </c>
      <c r="R3034" t="s">
        <v>61</v>
      </c>
      <c r="S3034" s="4">
        <v>41035</v>
      </c>
      <c r="T3034" s="7">
        <f>S3034-E3034</f>
        <v>0</v>
      </c>
      <c r="U3034" t="s">
        <v>14210</v>
      </c>
      <c r="V3034" s="6" t="s">
        <v>14251</v>
      </c>
      <c r="W3034" t="s">
        <v>14260</v>
      </c>
      <c r="X3034" t="s">
        <v>14198</v>
      </c>
      <c r="Y3034" t="str">
        <f>VLOOKUP(R3034,Managers!$A:$B,2,)</f>
        <v>Allen Young</v>
      </c>
      <c r="Z3034" s="11">
        <f>VLOOKUP(X3034,HourlyWages!$A:$B,2,0)</f>
        <v>51</v>
      </c>
      <c r="AA3034">
        <v>1</v>
      </c>
    </row>
    <row r="3035" spans="1:27" x14ac:dyDescent="0.3">
      <c r="A3035" t="b">
        <f>COUNTIF($C$1:C3035, C3035)&gt;1</f>
        <v>0</v>
      </c>
      <c r="B3035" t="b">
        <f>VLOOKUP(C3035,Sheet3!$A:$B,2,0) &gt; 1</f>
        <v>0</v>
      </c>
      <c r="C3035">
        <v>3034</v>
      </c>
      <c r="D3035">
        <v>21796</v>
      </c>
      <c r="E3035" s="4">
        <v>41035</v>
      </c>
      <c r="F3035">
        <v>41</v>
      </c>
      <c r="G3035" s="15">
        <f>I3035*F3035</f>
        <v>4510</v>
      </c>
      <c r="H3035" s="9">
        <v>0.1</v>
      </c>
      <c r="I3035" s="13">
        <f>VLOOKUP($U3035,Pricebook!$A:$D,4,0)</f>
        <v>110</v>
      </c>
      <c r="J3035" s="11">
        <f>G3035*(1-H3035)</f>
        <v>4059</v>
      </c>
      <c r="K3035" t="s">
        <v>1689</v>
      </c>
      <c r="L3035" t="s">
        <v>707</v>
      </c>
      <c r="M3035" t="str">
        <f>VLOOKUP($L3035,Companies!$A:$G,7,)</f>
        <v>Medical/Nursing Services</v>
      </c>
      <c r="N3035" t="str">
        <f>VLOOKUP($L3035,Companies!$A:$G,6,)</f>
        <v>Health Care</v>
      </c>
      <c r="O3035" s="6" t="s">
        <v>2166</v>
      </c>
      <c r="P3035" s="6">
        <v>43221</v>
      </c>
      <c r="Q3035" t="s">
        <v>210</v>
      </c>
      <c r="R3035" t="s">
        <v>61</v>
      </c>
      <c r="S3035" s="4">
        <v>41042</v>
      </c>
      <c r="T3035" s="7">
        <f>S3035-E3035</f>
        <v>7</v>
      </c>
      <c r="U3035" t="s">
        <v>14220</v>
      </c>
      <c r="V3035" s="6" t="s">
        <v>14251</v>
      </c>
      <c r="W3035" t="s">
        <v>14266</v>
      </c>
      <c r="X3035" t="s">
        <v>14199</v>
      </c>
      <c r="Y3035" t="str">
        <f>VLOOKUP(R3035,Managers!$A:$B,2,)</f>
        <v>Allen Young</v>
      </c>
      <c r="Z3035" s="11">
        <f>VLOOKUP(X3035,HourlyWages!$A:$B,2,0)</f>
        <v>68</v>
      </c>
      <c r="AA3035">
        <v>1</v>
      </c>
    </row>
    <row r="3036" spans="1:27" x14ac:dyDescent="0.3">
      <c r="A3036" t="b">
        <f>COUNTIF($C$1:C3036, C3036)&gt;1</f>
        <v>0</v>
      </c>
      <c r="B3036" t="b">
        <f>VLOOKUP(C3036,Sheet3!$A:$B,2,0) &gt; 1</f>
        <v>0</v>
      </c>
      <c r="C3036">
        <v>3035</v>
      </c>
      <c r="D3036">
        <v>21796</v>
      </c>
      <c r="E3036" s="4">
        <v>41035</v>
      </c>
      <c r="F3036">
        <v>31</v>
      </c>
      <c r="G3036" s="15">
        <f>I3036*F3036</f>
        <v>4340</v>
      </c>
      <c r="H3036" s="9">
        <v>7.0000000000000007E-2</v>
      </c>
      <c r="I3036" s="13">
        <f>VLOOKUP($U3036,Pricebook!$A:$D,4,0)</f>
        <v>140</v>
      </c>
      <c r="J3036" s="11">
        <f>G3036*(1-H3036)</f>
        <v>4036.2</v>
      </c>
      <c r="K3036" t="s">
        <v>1689</v>
      </c>
      <c r="L3036" t="s">
        <v>707</v>
      </c>
      <c r="M3036" t="str">
        <f>VLOOKUP($L3036,Companies!$A:$G,7,)</f>
        <v>Medical/Nursing Services</v>
      </c>
      <c r="N3036" t="str">
        <f>VLOOKUP($L3036,Companies!$A:$G,6,)</f>
        <v>Health Care</v>
      </c>
      <c r="O3036" s="6" t="s">
        <v>2166</v>
      </c>
      <c r="P3036" s="6">
        <v>43221</v>
      </c>
      <c r="Q3036" t="s">
        <v>210</v>
      </c>
      <c r="R3036" t="s">
        <v>61</v>
      </c>
      <c r="S3036" s="4">
        <v>41040</v>
      </c>
      <c r="T3036" s="7">
        <f>S3036-E3036</f>
        <v>5</v>
      </c>
      <c r="U3036" t="s">
        <v>14213</v>
      </c>
      <c r="V3036" s="6" t="s">
        <v>14251</v>
      </c>
      <c r="W3036" t="s">
        <v>14266</v>
      </c>
      <c r="X3036" t="s">
        <v>14203</v>
      </c>
      <c r="Y3036" t="str">
        <f>VLOOKUP(R3036,Managers!$A:$B,2,)</f>
        <v>Allen Young</v>
      </c>
      <c r="Z3036" s="11">
        <f>VLOOKUP(X3036,HourlyWages!$A:$B,2,0)</f>
        <v>62</v>
      </c>
      <c r="AA3036">
        <v>1</v>
      </c>
    </row>
    <row r="3037" spans="1:27" x14ac:dyDescent="0.3">
      <c r="A3037" t="b">
        <f>COUNTIF($C$1:C3037, C3037)&gt;1</f>
        <v>0</v>
      </c>
      <c r="B3037" t="b">
        <f>VLOOKUP(C3037,Sheet3!$A:$B,2,0) &gt; 1</f>
        <v>0</v>
      </c>
      <c r="C3037">
        <v>3036</v>
      </c>
      <c r="D3037">
        <v>21799</v>
      </c>
      <c r="E3037" s="4">
        <v>40652</v>
      </c>
      <c r="F3037">
        <v>42</v>
      </c>
      <c r="G3037" s="15">
        <f>I3037*F3037</f>
        <v>5040</v>
      </c>
      <c r="H3037" s="9">
        <v>0.05</v>
      </c>
      <c r="I3037" s="13">
        <f>VLOOKUP($U3037,Pricebook!$A:$D,4,0)</f>
        <v>120</v>
      </c>
      <c r="J3037" s="11">
        <f>G3037*(1-H3037)</f>
        <v>4788</v>
      </c>
      <c r="K3037" t="s">
        <v>886</v>
      </c>
      <c r="L3037" t="s">
        <v>136</v>
      </c>
      <c r="M3037" t="str">
        <f>VLOOKUP($L3037,Companies!$A:$G,7,)</f>
        <v>Electronic Components</v>
      </c>
      <c r="N3037" t="str">
        <f>VLOOKUP($L3037,Companies!$A:$G,6,)</f>
        <v>Capital Goods</v>
      </c>
      <c r="O3037" s="6" t="s">
        <v>887</v>
      </c>
      <c r="P3037" s="6">
        <v>23518</v>
      </c>
      <c r="Q3037" t="s">
        <v>368</v>
      </c>
      <c r="R3037" t="s">
        <v>34</v>
      </c>
      <c r="S3037" s="4">
        <v>40653</v>
      </c>
      <c r="T3037" s="7">
        <f>S3037-E3037</f>
        <v>1</v>
      </c>
      <c r="U3037" t="s">
        <v>14212</v>
      </c>
      <c r="V3037" s="6" t="s">
        <v>14254</v>
      </c>
      <c r="W3037" t="s">
        <v>14255</v>
      </c>
      <c r="X3037" t="s">
        <v>14197</v>
      </c>
      <c r="Y3037" t="str">
        <f>VLOOKUP(R3037,Managers!$A:$B,2,)</f>
        <v>Frank Mitchell</v>
      </c>
      <c r="Z3037" s="11">
        <f>VLOOKUP(X3037,HourlyWages!$A:$B,2,0)</f>
        <v>71</v>
      </c>
      <c r="AA3037">
        <v>1</v>
      </c>
    </row>
    <row r="3038" spans="1:27" x14ac:dyDescent="0.3">
      <c r="A3038" t="b">
        <f>COUNTIF($C$1:C3038, C3038)&gt;1</f>
        <v>0</v>
      </c>
      <c r="B3038" t="b">
        <f>VLOOKUP(C3038,Sheet3!$A:$B,2,0) &gt; 1</f>
        <v>0</v>
      </c>
      <c r="C3038">
        <v>3037</v>
      </c>
      <c r="D3038">
        <v>21824</v>
      </c>
      <c r="E3038" s="4">
        <v>40581</v>
      </c>
      <c r="F3038">
        <v>37</v>
      </c>
      <c r="G3038" s="15">
        <f>I3038*F3038</f>
        <v>4625</v>
      </c>
      <c r="H3038" s="9">
        <v>0.04</v>
      </c>
      <c r="I3038" s="13">
        <f>VLOOKUP($U3038,Pricebook!$A:$D,4,0)</f>
        <v>125</v>
      </c>
      <c r="J3038" s="11">
        <f>G3038*(1-H3038)</f>
        <v>4440</v>
      </c>
      <c r="K3038" t="s">
        <v>264</v>
      </c>
      <c r="L3038" t="s">
        <v>265</v>
      </c>
      <c r="M3038" t="str">
        <f>VLOOKUP($L3038,Companies!$A:$G,7,)</f>
        <v>Telecommunications Equipment</v>
      </c>
      <c r="N3038" t="str">
        <f>VLOOKUP($L3038,Companies!$A:$G,6,)</f>
        <v>Public Utilities</v>
      </c>
      <c r="O3038" s="6" t="s">
        <v>1704</v>
      </c>
      <c r="P3038" s="6">
        <v>78521</v>
      </c>
      <c r="Q3038" t="s">
        <v>48</v>
      </c>
      <c r="R3038" t="s">
        <v>16</v>
      </c>
      <c r="S3038" s="4">
        <v>40588</v>
      </c>
      <c r="T3038" s="7">
        <f>S3038-E3038</f>
        <v>7</v>
      </c>
      <c r="U3038" t="s">
        <v>14208</v>
      </c>
      <c r="V3038" s="6" t="s">
        <v>14251</v>
      </c>
      <c r="W3038" t="s">
        <v>14252</v>
      </c>
      <c r="X3038" t="s">
        <v>14200</v>
      </c>
      <c r="Y3038" t="str">
        <f>VLOOKUP(R3038,Managers!$A:$B,2,)</f>
        <v>Josh Martinez</v>
      </c>
      <c r="Z3038" s="11">
        <f>VLOOKUP(X3038,HourlyWages!$A:$B,2,0)</f>
        <v>59</v>
      </c>
      <c r="AA3038">
        <v>1</v>
      </c>
    </row>
    <row r="3039" spans="1:27" x14ac:dyDescent="0.3">
      <c r="A3039" t="b">
        <f>COUNTIF($C$1:C3039, C3039)&gt;1</f>
        <v>0</v>
      </c>
      <c r="B3039" t="b">
        <f>VLOOKUP(C3039,Sheet3!$A:$B,2,0) &gt; 1</f>
        <v>0</v>
      </c>
      <c r="C3039">
        <v>3038</v>
      </c>
      <c r="D3039">
        <v>21827</v>
      </c>
      <c r="E3039" s="4">
        <v>41222</v>
      </c>
      <c r="F3039">
        <v>25</v>
      </c>
      <c r="G3039" s="15">
        <f>I3039*F3039</f>
        <v>4250</v>
      </c>
      <c r="H3039" s="9">
        <v>0.06</v>
      </c>
      <c r="I3039" s="13">
        <f>VLOOKUP($U3039,Pricebook!$A:$D,4,0)</f>
        <v>170</v>
      </c>
      <c r="J3039" s="11">
        <f>G3039*(1-H3039)</f>
        <v>3995</v>
      </c>
      <c r="K3039" t="s">
        <v>557</v>
      </c>
      <c r="L3039" t="s">
        <v>508</v>
      </c>
      <c r="M3039" t="str">
        <f>VLOOKUP($L3039,Companies!$A:$G,7,)</f>
        <v>Semiconductors</v>
      </c>
      <c r="N3039" t="str">
        <f>VLOOKUP($L3039,Companies!$A:$G,6,)</f>
        <v>Technology</v>
      </c>
      <c r="O3039" s="6" t="s">
        <v>2021</v>
      </c>
      <c r="P3039" s="6">
        <v>95677</v>
      </c>
      <c r="Q3039" t="s">
        <v>114</v>
      </c>
      <c r="R3039" t="s">
        <v>23</v>
      </c>
      <c r="S3039" s="4">
        <v>41224</v>
      </c>
      <c r="T3039" s="7">
        <f>S3039-E3039</f>
        <v>2</v>
      </c>
      <c r="U3039" t="s">
        <v>14219</v>
      </c>
      <c r="V3039" s="6" t="s">
        <v>14251</v>
      </c>
      <c r="W3039" t="s">
        <v>14260</v>
      </c>
      <c r="X3039" t="s">
        <v>14187</v>
      </c>
      <c r="Y3039" t="str">
        <f>VLOOKUP(R3039,Managers!$A:$B,2,)</f>
        <v>Bob Turner</v>
      </c>
      <c r="Z3039" s="11">
        <f>VLOOKUP(X3039,HourlyWages!$A:$B,2,0)</f>
        <v>45</v>
      </c>
      <c r="AA3039">
        <v>1</v>
      </c>
    </row>
    <row r="3040" spans="1:27" x14ac:dyDescent="0.3">
      <c r="A3040" t="b">
        <f>COUNTIF($C$1:C3040, C3040)&gt;1</f>
        <v>0</v>
      </c>
      <c r="B3040" t="b">
        <f>VLOOKUP(C3040,Sheet3!$A:$B,2,0) &gt; 1</f>
        <v>0</v>
      </c>
      <c r="C3040">
        <v>3039</v>
      </c>
      <c r="D3040">
        <v>21827</v>
      </c>
      <c r="E3040" s="4">
        <v>41222</v>
      </c>
      <c r="F3040">
        <v>21</v>
      </c>
      <c r="G3040" s="15">
        <f>I3040*F3040</f>
        <v>3150</v>
      </c>
      <c r="H3040" s="9">
        <v>7.0000000000000007E-2</v>
      </c>
      <c r="I3040" s="13">
        <f>VLOOKUP($U3040,Pricebook!$A:$D,4,0)</f>
        <v>150</v>
      </c>
      <c r="J3040" s="11">
        <f>G3040*(1-H3040)</f>
        <v>2929.5</v>
      </c>
      <c r="K3040" t="s">
        <v>557</v>
      </c>
      <c r="L3040" t="s">
        <v>508</v>
      </c>
      <c r="M3040" t="str">
        <f>VLOOKUP($L3040,Companies!$A:$G,7,)</f>
        <v>Semiconductors</v>
      </c>
      <c r="N3040" t="str">
        <f>VLOOKUP($L3040,Companies!$A:$G,6,)</f>
        <v>Technology</v>
      </c>
      <c r="O3040" s="6" t="s">
        <v>2021</v>
      </c>
      <c r="P3040" s="6">
        <v>95677</v>
      </c>
      <c r="Q3040" t="s">
        <v>114</v>
      </c>
      <c r="R3040" t="s">
        <v>23</v>
      </c>
      <c r="S3040" s="4">
        <v>41223</v>
      </c>
      <c r="T3040" s="7">
        <f>S3040-E3040</f>
        <v>1</v>
      </c>
      <c r="U3040" t="s">
        <v>14211</v>
      </c>
      <c r="V3040" s="6" t="s">
        <v>14251</v>
      </c>
      <c r="W3040" t="s">
        <v>14268</v>
      </c>
      <c r="X3040" t="s">
        <v>14200</v>
      </c>
      <c r="Y3040" t="str">
        <f>VLOOKUP(R3040,Managers!$A:$B,2,)</f>
        <v>Bob Turner</v>
      </c>
      <c r="Z3040" s="11">
        <f>VLOOKUP(X3040,HourlyWages!$A:$B,2,0)</f>
        <v>59</v>
      </c>
      <c r="AA3040">
        <v>1</v>
      </c>
    </row>
    <row r="3041" spans="1:27" x14ac:dyDescent="0.3">
      <c r="A3041" t="b">
        <f>COUNTIF($C$1:C3041, C3041)&gt;1</f>
        <v>0</v>
      </c>
      <c r="B3041" t="b">
        <f>VLOOKUP(C3041,Sheet3!$A:$B,2,0) &gt; 1</f>
        <v>0</v>
      </c>
      <c r="C3041">
        <v>3040</v>
      </c>
      <c r="D3041">
        <v>21830</v>
      </c>
      <c r="E3041" s="4">
        <v>39824</v>
      </c>
      <c r="F3041">
        <v>19</v>
      </c>
      <c r="G3041" s="15">
        <f>I3041*F3041</f>
        <v>2850</v>
      </c>
      <c r="H3041" s="9">
        <v>0.08</v>
      </c>
      <c r="I3041" s="13">
        <f>VLOOKUP($U3041,Pricebook!$A:$D,4,0)</f>
        <v>150</v>
      </c>
      <c r="J3041" s="11">
        <f>G3041*(1-H3041)</f>
        <v>2622</v>
      </c>
      <c r="K3041" t="s">
        <v>1257</v>
      </c>
      <c r="L3041" t="s">
        <v>351</v>
      </c>
      <c r="M3041" t="str">
        <f>VLOOKUP($L3041,Companies!$A:$G,7,)</f>
        <v>Department/Specialty Retail Stores</v>
      </c>
      <c r="N3041" t="str">
        <f>VLOOKUP($L3041,Companies!$A:$G,6,)</f>
        <v>Consumer Services</v>
      </c>
      <c r="O3041" s="6" t="s">
        <v>1258</v>
      </c>
      <c r="P3041" s="6">
        <v>37087</v>
      </c>
      <c r="Q3041" t="s">
        <v>81</v>
      </c>
      <c r="R3041" t="s">
        <v>34</v>
      </c>
      <c r="S3041" s="4">
        <v>39831</v>
      </c>
      <c r="T3041" s="7">
        <f>S3041-E3041</f>
        <v>7</v>
      </c>
      <c r="U3041" t="s">
        <v>14216</v>
      </c>
      <c r="V3041" s="6" t="s">
        <v>14251</v>
      </c>
      <c r="W3041" t="s">
        <v>14266</v>
      </c>
      <c r="X3041" t="s">
        <v>14203</v>
      </c>
      <c r="Y3041" t="str">
        <f>VLOOKUP(R3041,Managers!$A:$B,2,)</f>
        <v>Frank Mitchell</v>
      </c>
      <c r="Z3041" s="11">
        <f>VLOOKUP(X3041,HourlyWages!$A:$B,2,0)</f>
        <v>62</v>
      </c>
      <c r="AA3041">
        <v>1</v>
      </c>
    </row>
    <row r="3042" spans="1:27" x14ac:dyDescent="0.3">
      <c r="A3042" t="b">
        <f>COUNTIF($C$1:C3042, C3042)&gt;1</f>
        <v>0</v>
      </c>
      <c r="B3042" t="b">
        <f>VLOOKUP(C3042,Sheet3!$A:$B,2,0) &gt; 1</f>
        <v>0</v>
      </c>
      <c r="C3042">
        <v>3041</v>
      </c>
      <c r="D3042">
        <v>21831</v>
      </c>
      <c r="E3042" s="4">
        <v>40075</v>
      </c>
      <c r="F3042">
        <v>6</v>
      </c>
      <c r="G3042" s="15">
        <f>I3042*F3042</f>
        <v>1200</v>
      </c>
      <c r="H3042" s="9">
        <v>0.05</v>
      </c>
      <c r="I3042" s="13">
        <f>VLOOKUP($U3042,Pricebook!$A:$D,4,0)</f>
        <v>200</v>
      </c>
      <c r="J3042" s="11">
        <f>G3042*(1-H3042)</f>
        <v>1140</v>
      </c>
      <c r="K3042" t="s">
        <v>1968</v>
      </c>
      <c r="L3042" t="s">
        <v>165</v>
      </c>
      <c r="M3042" t="str">
        <f>VLOOKUP($L3042,Companies!$A:$G,7,)</f>
        <v>Beverages (Production/Distribution)</v>
      </c>
      <c r="N3042" t="str">
        <f>VLOOKUP($L3042,Companies!$A:$G,6,)</f>
        <v>Consumer Non-Durables</v>
      </c>
      <c r="O3042" s="6" t="s">
        <v>459</v>
      </c>
      <c r="P3042" s="6" t="s">
        <v>1678</v>
      </c>
      <c r="Q3042" t="s">
        <v>52</v>
      </c>
      <c r="R3042" t="s">
        <v>23</v>
      </c>
      <c r="S3042" s="4">
        <v>40075</v>
      </c>
      <c r="T3042" s="7">
        <f>S3042-E3042</f>
        <v>0</v>
      </c>
      <c r="U3042" t="s">
        <v>14214</v>
      </c>
      <c r="V3042" s="6" t="s">
        <v>14251</v>
      </c>
      <c r="W3042" t="s">
        <v>14268</v>
      </c>
      <c r="X3042" t="s">
        <v>14184</v>
      </c>
      <c r="Y3042" t="str">
        <f>VLOOKUP(R3042,Managers!$A:$B,2,)</f>
        <v>Bob Turner</v>
      </c>
      <c r="Z3042" s="11">
        <f>VLOOKUP(X3042,HourlyWages!$A:$B,2,0)</f>
        <v>50</v>
      </c>
      <c r="AA3042">
        <v>1</v>
      </c>
    </row>
    <row r="3043" spans="1:27" x14ac:dyDescent="0.3">
      <c r="A3043" t="b">
        <f>COUNTIF($C$1:C3043, C3043)&gt;1</f>
        <v>0</v>
      </c>
      <c r="B3043" t="b">
        <f>VLOOKUP(C3043,Sheet3!$A:$B,2,0) &gt; 1</f>
        <v>0</v>
      </c>
      <c r="C3043">
        <v>3042</v>
      </c>
      <c r="D3043">
        <v>21856</v>
      </c>
      <c r="E3043" s="4">
        <v>41004</v>
      </c>
      <c r="F3043">
        <v>47</v>
      </c>
      <c r="G3043" s="15">
        <f>I3043*F3043</f>
        <v>9400</v>
      </c>
      <c r="H3043" s="9">
        <v>0.05</v>
      </c>
      <c r="I3043" s="13">
        <f>VLOOKUP($U3043,Pricebook!$A:$D,4,0)</f>
        <v>200</v>
      </c>
      <c r="J3043" s="11">
        <f>G3043*(1-H3043)</f>
        <v>8930</v>
      </c>
      <c r="K3043" t="s">
        <v>150</v>
      </c>
      <c r="L3043" t="s">
        <v>151</v>
      </c>
      <c r="M3043" t="str">
        <f>VLOOKUP($L3043,Companies!$A:$G,7,)</f>
        <v>Hotels/Resorts</v>
      </c>
      <c r="N3043" t="str">
        <f>VLOOKUP($L3043,Companies!$A:$G,6,)</f>
        <v>Consumer Services</v>
      </c>
      <c r="O3043" s="6" t="s">
        <v>1384</v>
      </c>
      <c r="P3043" s="6">
        <v>66104</v>
      </c>
      <c r="Q3043" t="s">
        <v>153</v>
      </c>
      <c r="R3043" t="s">
        <v>16</v>
      </c>
      <c r="S3043" s="4">
        <v>41006</v>
      </c>
      <c r="T3043" s="7">
        <f>S3043-E3043</f>
        <v>2</v>
      </c>
      <c r="U3043" t="s">
        <v>14214</v>
      </c>
      <c r="V3043" s="6" t="s">
        <v>14251</v>
      </c>
      <c r="W3043" t="s">
        <v>14263</v>
      </c>
      <c r="X3043" t="s">
        <v>14196</v>
      </c>
      <c r="Y3043" t="str">
        <f>VLOOKUP(R3043,Managers!$A:$B,2,)</f>
        <v>Josh Martinez</v>
      </c>
      <c r="Z3043" s="11">
        <f>VLOOKUP(X3043,HourlyWages!$A:$B,2,0)</f>
        <v>58</v>
      </c>
      <c r="AA3043">
        <v>1</v>
      </c>
    </row>
    <row r="3044" spans="1:27" x14ac:dyDescent="0.3">
      <c r="A3044" t="b">
        <f>COUNTIF($C$1:C3044, C3044)&gt;1</f>
        <v>0</v>
      </c>
      <c r="B3044" t="b">
        <f>VLOOKUP(C3044,Sheet3!$A:$B,2,0) &gt; 1</f>
        <v>0</v>
      </c>
      <c r="C3044">
        <v>3043</v>
      </c>
      <c r="D3044">
        <v>21856</v>
      </c>
      <c r="E3044" s="4">
        <v>41004</v>
      </c>
      <c r="F3044">
        <v>26</v>
      </c>
      <c r="G3044" s="15">
        <f>I3044*F3044</f>
        <v>3640</v>
      </c>
      <c r="H3044" s="9">
        <v>0.08</v>
      </c>
      <c r="I3044" s="13">
        <f>VLOOKUP($U3044,Pricebook!$A:$D,4,0)</f>
        <v>140</v>
      </c>
      <c r="J3044" s="11">
        <f>G3044*(1-H3044)</f>
        <v>3348.8</v>
      </c>
      <c r="K3044" t="s">
        <v>150</v>
      </c>
      <c r="L3044" t="s">
        <v>151</v>
      </c>
      <c r="M3044" t="str">
        <f>VLOOKUP($L3044,Companies!$A:$G,7,)</f>
        <v>Hotels/Resorts</v>
      </c>
      <c r="N3044" t="str">
        <f>VLOOKUP($L3044,Companies!$A:$G,6,)</f>
        <v>Consumer Services</v>
      </c>
      <c r="O3044" s="6" t="s">
        <v>1384</v>
      </c>
      <c r="P3044" s="6">
        <v>66104</v>
      </c>
      <c r="Q3044" t="s">
        <v>153</v>
      </c>
      <c r="R3044" t="s">
        <v>16</v>
      </c>
      <c r="S3044" s="4">
        <v>41004</v>
      </c>
      <c r="T3044" s="7">
        <f>S3044-E3044</f>
        <v>0</v>
      </c>
      <c r="U3044" t="s">
        <v>14207</v>
      </c>
      <c r="V3044" s="6" t="s">
        <v>14254</v>
      </c>
      <c r="W3044" t="s">
        <v>14269</v>
      </c>
      <c r="X3044" t="s">
        <v>14185</v>
      </c>
      <c r="Y3044" t="str">
        <f>VLOOKUP(R3044,Managers!$A:$B,2,)</f>
        <v>Josh Martinez</v>
      </c>
      <c r="Z3044" s="11">
        <f>VLOOKUP(X3044,HourlyWages!$A:$B,2,0)</f>
        <v>70</v>
      </c>
      <c r="AA3044">
        <v>1</v>
      </c>
    </row>
    <row r="3045" spans="1:27" x14ac:dyDescent="0.3">
      <c r="A3045" t="b">
        <f>COUNTIF($C$1:C3045, C3045)&gt;1</f>
        <v>0</v>
      </c>
      <c r="B3045" t="b">
        <f>VLOOKUP(C3045,Sheet3!$A:$B,2,0) &gt; 1</f>
        <v>0</v>
      </c>
      <c r="C3045">
        <v>3044</v>
      </c>
      <c r="D3045">
        <v>21859</v>
      </c>
      <c r="E3045" s="4">
        <v>40865</v>
      </c>
      <c r="F3045">
        <v>42</v>
      </c>
      <c r="G3045" s="15">
        <f>I3045*F3045</f>
        <v>5250</v>
      </c>
      <c r="H3045" s="9">
        <v>7.0000000000000007E-2</v>
      </c>
      <c r="I3045" s="13">
        <f>VLOOKUP($U3045,Pricebook!$A:$D,4,0)</f>
        <v>125</v>
      </c>
      <c r="J3045" s="11">
        <f>G3045*(1-H3045)</f>
        <v>4882.5</v>
      </c>
      <c r="K3045" t="s">
        <v>1598</v>
      </c>
      <c r="L3045" t="s">
        <v>303</v>
      </c>
      <c r="M3045" t="str">
        <f>VLOOKUP($L3045,Companies!$A:$G,7,)</f>
        <v>Semiconductors</v>
      </c>
      <c r="N3045" t="str">
        <f>VLOOKUP($L3045,Companies!$A:$G,6,)</f>
        <v>Technology</v>
      </c>
      <c r="O3045" s="6" t="s">
        <v>256</v>
      </c>
      <c r="P3045" s="6">
        <v>15146</v>
      </c>
      <c r="Q3045" t="s">
        <v>232</v>
      </c>
      <c r="R3045" t="s">
        <v>61</v>
      </c>
      <c r="S3045" s="4">
        <v>40866</v>
      </c>
      <c r="T3045" s="7">
        <f>S3045-E3045</f>
        <v>1</v>
      </c>
      <c r="U3045" t="s">
        <v>14208</v>
      </c>
      <c r="V3045" s="6" t="s">
        <v>14254</v>
      </c>
      <c r="W3045" t="s">
        <v>14255</v>
      </c>
      <c r="X3045" t="s">
        <v>14191</v>
      </c>
      <c r="Y3045" t="str">
        <f>VLOOKUP(R3045,Managers!$A:$B,2,)</f>
        <v>Allen Young</v>
      </c>
      <c r="Z3045" s="11">
        <f>VLOOKUP(X3045,HourlyWages!$A:$B,2,0)</f>
        <v>60</v>
      </c>
      <c r="AA3045">
        <v>1</v>
      </c>
    </row>
    <row r="3046" spans="1:27" x14ac:dyDescent="0.3">
      <c r="A3046" t="b">
        <f>COUNTIF($C$1:C3046, C3046)&gt;1</f>
        <v>0</v>
      </c>
      <c r="B3046" t="b">
        <f>VLOOKUP(C3046,Sheet3!$A:$B,2,0) &gt; 1</f>
        <v>0</v>
      </c>
      <c r="C3046">
        <v>3045</v>
      </c>
      <c r="D3046">
        <v>21860</v>
      </c>
      <c r="E3046" s="4">
        <v>41027</v>
      </c>
      <c r="F3046">
        <v>9</v>
      </c>
      <c r="G3046" s="15">
        <f>I3046*F3046</f>
        <v>1125</v>
      </c>
      <c r="H3046" s="9">
        <v>0.06</v>
      </c>
      <c r="I3046" s="13">
        <f>VLOOKUP($U3046,Pricebook!$A:$D,4,0)</f>
        <v>125</v>
      </c>
      <c r="J3046" s="11">
        <f>G3046*(1-H3046)</f>
        <v>1057.5</v>
      </c>
      <c r="K3046" t="s">
        <v>2167</v>
      </c>
      <c r="L3046" t="s">
        <v>713</v>
      </c>
      <c r="M3046" t="str">
        <f>VLOOKUP($L3046,Companies!$A:$G,7,)</f>
        <v>Oil Refining/Marketing</v>
      </c>
      <c r="N3046" t="str">
        <f>VLOOKUP($L3046,Companies!$A:$G,6,)</f>
        <v>Transportation</v>
      </c>
      <c r="O3046" s="6" t="s">
        <v>2168</v>
      </c>
      <c r="P3046" s="6">
        <v>29651</v>
      </c>
      <c r="Q3046" t="s">
        <v>163</v>
      </c>
      <c r="R3046" t="s">
        <v>34</v>
      </c>
      <c r="S3046" s="4">
        <v>41028</v>
      </c>
      <c r="T3046" s="7">
        <f>S3046-E3046</f>
        <v>1</v>
      </c>
      <c r="U3046" t="s">
        <v>14208</v>
      </c>
      <c r="V3046" s="6" t="s">
        <v>14251</v>
      </c>
      <c r="W3046" t="s">
        <v>14260</v>
      </c>
      <c r="X3046" t="s">
        <v>14188</v>
      </c>
      <c r="Y3046" t="str">
        <f>VLOOKUP(R3046,Managers!$A:$B,2,)</f>
        <v>Frank Mitchell</v>
      </c>
      <c r="Z3046" s="11">
        <f>VLOOKUP(X3046,HourlyWages!$A:$B,2,0)</f>
        <v>52</v>
      </c>
      <c r="AA3046">
        <v>1</v>
      </c>
    </row>
    <row r="3047" spans="1:27" x14ac:dyDescent="0.3">
      <c r="A3047" t="b">
        <f>COUNTIF($C$1:C3047, C3047)&gt;1</f>
        <v>0</v>
      </c>
      <c r="B3047" t="b">
        <f>VLOOKUP(C3047,Sheet3!$A:$B,2,0) &gt; 1</f>
        <v>0</v>
      </c>
      <c r="C3047">
        <v>3046</v>
      </c>
      <c r="D3047">
        <v>21861</v>
      </c>
      <c r="E3047" s="4">
        <v>40043</v>
      </c>
      <c r="F3047">
        <v>5</v>
      </c>
      <c r="G3047" s="15">
        <f>I3047*F3047</f>
        <v>750</v>
      </c>
      <c r="H3047" s="9">
        <v>0.06</v>
      </c>
      <c r="I3047" s="13">
        <f>VLOOKUP($U3047,Pricebook!$A:$D,4,0)</f>
        <v>150</v>
      </c>
      <c r="J3047" s="11">
        <f>G3047*(1-H3047)</f>
        <v>705</v>
      </c>
      <c r="K3047" t="s">
        <v>1683</v>
      </c>
      <c r="L3047" t="s">
        <v>300</v>
      </c>
      <c r="M3047" t="str">
        <f>VLOOKUP($L3047,Companies!$A:$G,7,)</f>
        <v>Computer Software: Programming, Data Processing</v>
      </c>
      <c r="N3047" t="str">
        <f>VLOOKUP($L3047,Companies!$A:$G,6,)</f>
        <v>Technology</v>
      </c>
      <c r="O3047" s="6" t="s">
        <v>100</v>
      </c>
      <c r="P3047" s="6">
        <v>33319</v>
      </c>
      <c r="Q3047" t="s">
        <v>101</v>
      </c>
      <c r="R3047" t="s">
        <v>34</v>
      </c>
      <c r="S3047" s="4">
        <v>40045</v>
      </c>
      <c r="T3047" s="7">
        <f>S3047-E3047</f>
        <v>2</v>
      </c>
      <c r="U3047" t="s">
        <v>14211</v>
      </c>
      <c r="V3047" s="6" t="s">
        <v>14257</v>
      </c>
      <c r="W3047" t="s">
        <v>14259</v>
      </c>
      <c r="X3047" t="s">
        <v>14202</v>
      </c>
      <c r="Y3047" t="str">
        <f>VLOOKUP(R3047,Managers!$A:$B,2,)</f>
        <v>Frank Mitchell</v>
      </c>
      <c r="Z3047" s="11">
        <f>VLOOKUP(X3047,HourlyWages!$A:$B,2,0)</f>
        <v>71</v>
      </c>
      <c r="AA3047">
        <v>1</v>
      </c>
    </row>
    <row r="3048" spans="1:27" x14ac:dyDescent="0.3">
      <c r="A3048" t="b">
        <f>COUNTIF($C$1:C3048, C3048)&gt;1</f>
        <v>0</v>
      </c>
      <c r="B3048" t="b">
        <f>VLOOKUP(C3048,Sheet3!$A:$B,2,0) &gt; 1</f>
        <v>0</v>
      </c>
      <c r="C3048">
        <v>3047</v>
      </c>
      <c r="D3048">
        <v>21862</v>
      </c>
      <c r="E3048" s="4">
        <v>40433</v>
      </c>
      <c r="F3048">
        <v>1</v>
      </c>
      <c r="G3048" s="15">
        <f>I3048*F3048</f>
        <v>160</v>
      </c>
      <c r="H3048" s="9">
        <v>0.09</v>
      </c>
      <c r="I3048" s="13">
        <f>VLOOKUP($U3048,Pricebook!$A:$D,4,0)</f>
        <v>160</v>
      </c>
      <c r="J3048" s="11">
        <f>G3048*(1-H3048)</f>
        <v>145.6</v>
      </c>
      <c r="K3048" t="s">
        <v>1294</v>
      </c>
      <c r="L3048" t="s">
        <v>64</v>
      </c>
      <c r="M3048" t="str">
        <f>VLOOKUP($L3048,Companies!$A:$G,7,)</f>
        <v>Semiconductors</v>
      </c>
      <c r="N3048" t="str">
        <f>VLOOKUP($L3048,Companies!$A:$G,6,)</f>
        <v>Technology</v>
      </c>
      <c r="O3048" s="6" t="s">
        <v>553</v>
      </c>
      <c r="P3048" s="6" t="s">
        <v>554</v>
      </c>
      <c r="Q3048" t="s">
        <v>197</v>
      </c>
      <c r="R3048" t="s">
        <v>23</v>
      </c>
      <c r="S3048" s="4">
        <v>40433</v>
      </c>
      <c r="T3048" s="7">
        <f>S3048-E3048</f>
        <v>0</v>
      </c>
      <c r="U3048" t="s">
        <v>14218</v>
      </c>
      <c r="V3048" s="6" t="s">
        <v>14254</v>
      </c>
      <c r="W3048" t="s">
        <v>14269</v>
      </c>
      <c r="X3048" t="s">
        <v>14199</v>
      </c>
      <c r="Y3048" t="str">
        <f>VLOOKUP(R3048,Managers!$A:$B,2,)</f>
        <v>Bob Turner</v>
      </c>
      <c r="Z3048" s="11">
        <f>VLOOKUP(X3048,HourlyWages!$A:$B,2,0)</f>
        <v>68</v>
      </c>
      <c r="AA3048">
        <v>1</v>
      </c>
    </row>
    <row r="3049" spans="1:27" x14ac:dyDescent="0.3">
      <c r="A3049" t="b">
        <f>COUNTIF($C$1:C3049, C3049)&gt;1</f>
        <v>0</v>
      </c>
      <c r="B3049" t="b">
        <f>VLOOKUP(C3049,Sheet3!$A:$B,2,0) &gt; 1</f>
        <v>0</v>
      </c>
      <c r="C3049">
        <v>3048</v>
      </c>
      <c r="D3049">
        <v>21862</v>
      </c>
      <c r="E3049" s="4">
        <v>40433</v>
      </c>
      <c r="F3049">
        <v>4</v>
      </c>
      <c r="G3049" s="15">
        <f>I3049*F3049</f>
        <v>600</v>
      </c>
      <c r="H3049" s="9">
        <v>0.06</v>
      </c>
      <c r="I3049" s="13">
        <f>VLOOKUP($U3049,Pricebook!$A:$D,4,0)</f>
        <v>150</v>
      </c>
      <c r="J3049" s="11">
        <f>G3049*(1-H3049)</f>
        <v>564</v>
      </c>
      <c r="K3049" t="s">
        <v>1294</v>
      </c>
      <c r="L3049" t="s">
        <v>64</v>
      </c>
      <c r="M3049" t="str">
        <f>VLOOKUP($L3049,Companies!$A:$G,7,)</f>
        <v>Semiconductors</v>
      </c>
      <c r="N3049" t="str">
        <f>VLOOKUP($L3049,Companies!$A:$G,6,)</f>
        <v>Technology</v>
      </c>
      <c r="O3049" s="6" t="s">
        <v>553</v>
      </c>
      <c r="P3049" s="6" t="s">
        <v>554</v>
      </c>
      <c r="Q3049" t="s">
        <v>197</v>
      </c>
      <c r="R3049" t="s">
        <v>23</v>
      </c>
      <c r="S3049" s="4">
        <v>40435</v>
      </c>
      <c r="T3049" s="7">
        <f>S3049-E3049</f>
        <v>2</v>
      </c>
      <c r="U3049" t="s">
        <v>14216</v>
      </c>
      <c r="V3049" s="6" t="s">
        <v>14257</v>
      </c>
      <c r="W3049" t="s">
        <v>14258</v>
      </c>
      <c r="X3049" t="s">
        <v>14191</v>
      </c>
      <c r="Y3049" t="str">
        <f>VLOOKUP(R3049,Managers!$A:$B,2,)</f>
        <v>Bob Turner</v>
      </c>
      <c r="Z3049" s="11">
        <f>VLOOKUP(X3049,HourlyWages!$A:$B,2,0)</f>
        <v>60</v>
      </c>
      <c r="AA3049">
        <v>1</v>
      </c>
    </row>
    <row r="3050" spans="1:27" x14ac:dyDescent="0.3">
      <c r="A3050" t="b">
        <f>COUNTIF($C$1:C3050, C3050)&gt;1</f>
        <v>0</v>
      </c>
      <c r="B3050" t="b">
        <f>VLOOKUP(C3050,Sheet3!$A:$B,2,0) &gt; 1</f>
        <v>0</v>
      </c>
      <c r="C3050">
        <v>3049</v>
      </c>
      <c r="D3050">
        <v>21862</v>
      </c>
      <c r="E3050" s="4">
        <v>40433</v>
      </c>
      <c r="F3050">
        <v>46</v>
      </c>
      <c r="G3050" s="15">
        <f>I3050*F3050</f>
        <v>5520</v>
      </c>
      <c r="H3050" s="9">
        <v>0</v>
      </c>
      <c r="I3050" s="13">
        <f>VLOOKUP($U3050,Pricebook!$A:$D,4,0)</f>
        <v>120</v>
      </c>
      <c r="J3050" s="11">
        <f>G3050*(1-H3050)</f>
        <v>5520</v>
      </c>
      <c r="K3050" t="s">
        <v>1294</v>
      </c>
      <c r="L3050" t="s">
        <v>64</v>
      </c>
      <c r="M3050" t="str">
        <f>VLOOKUP($L3050,Companies!$A:$G,7,)</f>
        <v>Semiconductors</v>
      </c>
      <c r="N3050" t="str">
        <f>VLOOKUP($L3050,Companies!$A:$G,6,)</f>
        <v>Technology</v>
      </c>
      <c r="O3050" s="6" t="s">
        <v>553</v>
      </c>
      <c r="P3050" s="6" t="s">
        <v>554</v>
      </c>
      <c r="Q3050" t="s">
        <v>197</v>
      </c>
      <c r="R3050" t="s">
        <v>23</v>
      </c>
      <c r="S3050" s="4">
        <v>40434</v>
      </c>
      <c r="T3050" s="7">
        <f>S3050-E3050</f>
        <v>1</v>
      </c>
      <c r="U3050" t="s">
        <v>14212</v>
      </c>
      <c r="V3050" s="6" t="s">
        <v>14251</v>
      </c>
      <c r="W3050" t="s">
        <v>14267</v>
      </c>
      <c r="X3050" t="s">
        <v>14184</v>
      </c>
      <c r="Y3050" t="str">
        <f>VLOOKUP(R3050,Managers!$A:$B,2,)</f>
        <v>Bob Turner</v>
      </c>
      <c r="Z3050" s="11">
        <f>VLOOKUP(X3050,HourlyWages!$A:$B,2,0)</f>
        <v>50</v>
      </c>
      <c r="AA3050">
        <v>1</v>
      </c>
    </row>
    <row r="3051" spans="1:27" x14ac:dyDescent="0.3">
      <c r="A3051" t="b">
        <f>COUNTIF($C$1:C3051, C3051)&gt;1</f>
        <v>0</v>
      </c>
      <c r="B3051" t="b">
        <f>VLOOKUP(C3051,Sheet3!$A:$B,2,0) &gt; 1</f>
        <v>0</v>
      </c>
      <c r="C3051">
        <v>3050</v>
      </c>
      <c r="D3051">
        <v>21863</v>
      </c>
      <c r="E3051" s="4">
        <v>40503</v>
      </c>
      <c r="F3051">
        <v>27</v>
      </c>
      <c r="G3051" s="15">
        <f>I3051*F3051</f>
        <v>4320</v>
      </c>
      <c r="H3051" s="9">
        <v>0.03</v>
      </c>
      <c r="I3051" s="13">
        <f>VLOOKUP($U3051,Pricebook!$A:$D,4,0)</f>
        <v>160</v>
      </c>
      <c r="J3051" s="11">
        <f>G3051*(1-H3051)</f>
        <v>4190.3999999999996</v>
      </c>
      <c r="K3051" t="s">
        <v>935</v>
      </c>
      <c r="L3051" t="s">
        <v>306</v>
      </c>
      <c r="M3051" t="str">
        <f>VLOOKUP($L3051,Companies!$A:$G,7,)</f>
        <v>Industrial Machinery/Components</v>
      </c>
      <c r="N3051" t="str">
        <f>VLOOKUP($L3051,Companies!$A:$G,6,)</f>
        <v>Capital Goods</v>
      </c>
      <c r="O3051" s="6" t="s">
        <v>936</v>
      </c>
      <c r="P3051" s="6">
        <v>63116</v>
      </c>
      <c r="Q3051" t="s">
        <v>358</v>
      </c>
      <c r="R3051" t="s">
        <v>16</v>
      </c>
      <c r="S3051" s="4">
        <v>40504</v>
      </c>
      <c r="T3051" s="7">
        <f>S3051-E3051</f>
        <v>1</v>
      </c>
      <c r="U3051" t="s">
        <v>14218</v>
      </c>
      <c r="V3051" s="6" t="s">
        <v>14254</v>
      </c>
      <c r="W3051" t="s">
        <v>14269</v>
      </c>
      <c r="X3051" t="s">
        <v>14184</v>
      </c>
      <c r="Y3051" t="str">
        <f>VLOOKUP(R3051,Managers!$A:$B,2,)</f>
        <v>Josh Martinez</v>
      </c>
      <c r="Z3051" s="11">
        <f>VLOOKUP(X3051,HourlyWages!$A:$B,2,0)</f>
        <v>50</v>
      </c>
      <c r="AA3051">
        <v>1</v>
      </c>
    </row>
    <row r="3052" spans="1:27" x14ac:dyDescent="0.3">
      <c r="A3052" t="b">
        <f>COUNTIF($C$1:C3052, C3052)&gt;1</f>
        <v>0</v>
      </c>
      <c r="B3052" t="b">
        <f>VLOOKUP(C3052,Sheet3!$A:$B,2,0) &gt; 1</f>
        <v>0</v>
      </c>
      <c r="C3052">
        <v>3051</v>
      </c>
      <c r="D3052">
        <v>21863</v>
      </c>
      <c r="E3052" s="4">
        <v>40503</v>
      </c>
      <c r="F3052">
        <v>13</v>
      </c>
      <c r="G3052" s="15">
        <f>I3052*F3052</f>
        <v>2080</v>
      </c>
      <c r="H3052" s="9">
        <v>0</v>
      </c>
      <c r="I3052" s="13">
        <f>VLOOKUP($U3052,Pricebook!$A:$D,4,0)</f>
        <v>160</v>
      </c>
      <c r="J3052" s="11">
        <f>G3052*(1-H3052)</f>
        <v>2080</v>
      </c>
      <c r="K3052" t="s">
        <v>935</v>
      </c>
      <c r="L3052" t="s">
        <v>306</v>
      </c>
      <c r="M3052" t="str">
        <f>VLOOKUP($L3052,Companies!$A:$G,7,)</f>
        <v>Industrial Machinery/Components</v>
      </c>
      <c r="N3052" t="str">
        <f>VLOOKUP($L3052,Companies!$A:$G,6,)</f>
        <v>Capital Goods</v>
      </c>
      <c r="O3052" s="6" t="s">
        <v>936</v>
      </c>
      <c r="P3052" s="6">
        <v>63116</v>
      </c>
      <c r="Q3052" t="s">
        <v>358</v>
      </c>
      <c r="R3052" t="s">
        <v>16</v>
      </c>
      <c r="S3052" s="4">
        <v>40504</v>
      </c>
      <c r="T3052" s="7">
        <f>S3052-E3052</f>
        <v>1</v>
      </c>
      <c r="U3052" t="s">
        <v>14218</v>
      </c>
      <c r="V3052" s="6" t="s">
        <v>14251</v>
      </c>
      <c r="W3052" t="s">
        <v>14252</v>
      </c>
      <c r="X3052" t="s">
        <v>14193</v>
      </c>
      <c r="Y3052" t="str">
        <f>VLOOKUP(R3052,Managers!$A:$B,2,)</f>
        <v>Josh Martinez</v>
      </c>
      <c r="Z3052" s="11">
        <f>VLOOKUP(X3052,HourlyWages!$A:$B,2,0)</f>
        <v>57</v>
      </c>
      <c r="AA3052">
        <v>1</v>
      </c>
    </row>
    <row r="3053" spans="1:27" x14ac:dyDescent="0.3">
      <c r="A3053" t="b">
        <f>COUNTIF($C$1:C3053, C3053)&gt;1</f>
        <v>0</v>
      </c>
      <c r="B3053" t="b">
        <f>VLOOKUP(C3053,Sheet3!$A:$B,2,0) &gt; 1</f>
        <v>0</v>
      </c>
      <c r="C3053">
        <v>3052</v>
      </c>
      <c r="D3053">
        <v>21889</v>
      </c>
      <c r="E3053" s="4">
        <v>40269</v>
      </c>
      <c r="F3053">
        <v>21</v>
      </c>
      <c r="G3053" s="15">
        <f>I3053*F3053</f>
        <v>2625</v>
      </c>
      <c r="H3053" s="9">
        <v>0.08</v>
      </c>
      <c r="I3053" s="13">
        <f>VLOOKUP($U3053,Pricebook!$A:$D,4,0)</f>
        <v>125</v>
      </c>
      <c r="J3053" s="11">
        <f>G3053*(1-H3053)</f>
        <v>2415</v>
      </c>
      <c r="K3053" t="s">
        <v>1979</v>
      </c>
      <c r="L3053" t="s">
        <v>314</v>
      </c>
      <c r="M3053" t="str">
        <f>VLOOKUP($L3053,Companies!$A:$G,7,)</f>
        <v>Semiconductors</v>
      </c>
      <c r="N3053" t="str">
        <f>VLOOKUP($L3053,Companies!$A:$G,6,)</f>
        <v>Technology</v>
      </c>
      <c r="O3053" s="6" t="s">
        <v>1307</v>
      </c>
      <c r="P3053" s="6">
        <v>60510</v>
      </c>
      <c r="Q3053" t="s">
        <v>15</v>
      </c>
      <c r="R3053" t="s">
        <v>16</v>
      </c>
      <c r="S3053" s="4">
        <v>40276</v>
      </c>
      <c r="T3053" s="7">
        <f>S3053-E3053</f>
        <v>7</v>
      </c>
      <c r="U3053" t="s">
        <v>14208</v>
      </c>
      <c r="V3053" s="6" t="s">
        <v>14251</v>
      </c>
      <c r="W3053" t="s">
        <v>14267</v>
      </c>
      <c r="X3053" t="s">
        <v>14196</v>
      </c>
      <c r="Y3053" t="str">
        <f>VLOOKUP(R3053,Managers!$A:$B,2,)</f>
        <v>Josh Martinez</v>
      </c>
      <c r="Z3053" s="11">
        <f>VLOOKUP(X3053,HourlyWages!$A:$B,2,0)</f>
        <v>58</v>
      </c>
      <c r="AA3053">
        <v>1</v>
      </c>
    </row>
    <row r="3054" spans="1:27" x14ac:dyDescent="0.3">
      <c r="A3054" t="b">
        <f>COUNTIF($C$1:C3054, C3054)&gt;1</f>
        <v>0</v>
      </c>
      <c r="B3054" t="b">
        <f>VLOOKUP(C3054,Sheet3!$A:$B,2,0) &gt; 1</f>
        <v>0</v>
      </c>
      <c r="C3054">
        <v>3053</v>
      </c>
      <c r="D3054">
        <v>21889</v>
      </c>
      <c r="E3054" s="4">
        <v>40269</v>
      </c>
      <c r="F3054">
        <v>16</v>
      </c>
      <c r="G3054" s="15">
        <f>I3054*F3054</f>
        <v>3200</v>
      </c>
      <c r="H3054" s="9">
        <v>0.1</v>
      </c>
      <c r="I3054" s="13">
        <f>VLOOKUP($U3054,Pricebook!$A:$D,4,0)</f>
        <v>200</v>
      </c>
      <c r="J3054" s="11">
        <f>G3054*(1-H3054)</f>
        <v>2880</v>
      </c>
      <c r="K3054" t="s">
        <v>1979</v>
      </c>
      <c r="L3054" t="s">
        <v>314</v>
      </c>
      <c r="M3054" t="str">
        <f>VLOOKUP($L3054,Companies!$A:$G,7,)</f>
        <v>Semiconductors</v>
      </c>
      <c r="N3054" t="str">
        <f>VLOOKUP($L3054,Companies!$A:$G,6,)</f>
        <v>Technology</v>
      </c>
      <c r="O3054" s="6" t="s">
        <v>1307</v>
      </c>
      <c r="P3054" s="6">
        <v>60510</v>
      </c>
      <c r="Q3054" t="s">
        <v>15</v>
      </c>
      <c r="R3054" t="s">
        <v>16</v>
      </c>
      <c r="S3054" s="4">
        <v>40271</v>
      </c>
      <c r="T3054" s="7">
        <f>S3054-E3054</f>
        <v>2</v>
      </c>
      <c r="U3054" t="s">
        <v>14206</v>
      </c>
      <c r="V3054" s="6" t="s">
        <v>14254</v>
      </c>
      <c r="W3054" t="s">
        <v>14255</v>
      </c>
      <c r="X3054" t="s">
        <v>14201</v>
      </c>
      <c r="Y3054" t="str">
        <f>VLOOKUP(R3054,Managers!$A:$B,2,)</f>
        <v>Josh Martinez</v>
      </c>
      <c r="Z3054" s="11">
        <f>VLOOKUP(X3054,HourlyWages!$A:$B,2,0)</f>
        <v>53</v>
      </c>
      <c r="AA3054">
        <v>1</v>
      </c>
    </row>
    <row r="3055" spans="1:27" x14ac:dyDescent="0.3">
      <c r="A3055" t="b">
        <f>COUNTIF($C$1:C3055, C3055)&gt;1</f>
        <v>0</v>
      </c>
      <c r="B3055" t="b">
        <f>VLOOKUP(C3055,Sheet3!$A:$B,2,0) &gt; 1</f>
        <v>0</v>
      </c>
      <c r="C3055">
        <v>3054</v>
      </c>
      <c r="D3055">
        <v>21890</v>
      </c>
      <c r="E3055" s="4">
        <v>40567</v>
      </c>
      <c r="F3055">
        <v>27</v>
      </c>
      <c r="G3055" s="15">
        <f>I3055*F3055</f>
        <v>3240</v>
      </c>
      <c r="H3055" s="9">
        <v>0.01</v>
      </c>
      <c r="I3055" s="13">
        <f>VLOOKUP($U3055,Pricebook!$A:$D,4,0)</f>
        <v>120</v>
      </c>
      <c r="J3055" s="11">
        <f>G3055*(1-H3055)</f>
        <v>3207.6</v>
      </c>
      <c r="K3055" t="s">
        <v>2046</v>
      </c>
      <c r="L3055" t="s">
        <v>41</v>
      </c>
      <c r="M3055" t="str">
        <f>VLOOKUP($L3055,Companies!$A:$G,7,)</f>
        <v>EDP Services</v>
      </c>
      <c r="N3055" t="str">
        <f>VLOOKUP($L3055,Companies!$A:$G,6,)</f>
        <v>Technology</v>
      </c>
      <c r="O3055" s="6" t="s">
        <v>473</v>
      </c>
      <c r="P3055" s="6" t="s">
        <v>474</v>
      </c>
      <c r="Q3055" t="s">
        <v>421</v>
      </c>
      <c r="R3055" t="s">
        <v>61</v>
      </c>
      <c r="S3055" s="4">
        <v>40569</v>
      </c>
      <c r="T3055" s="7">
        <f>S3055-E3055</f>
        <v>2</v>
      </c>
      <c r="U3055" t="s">
        <v>14212</v>
      </c>
      <c r="V3055" s="6" t="s">
        <v>14257</v>
      </c>
      <c r="W3055" t="s">
        <v>14258</v>
      </c>
      <c r="X3055" t="s">
        <v>14190</v>
      </c>
      <c r="Y3055" t="str">
        <f>VLOOKUP(R3055,Managers!$A:$B,2,)</f>
        <v>Allen Young</v>
      </c>
      <c r="Z3055" s="11">
        <f>VLOOKUP(X3055,HourlyWages!$A:$B,2,0)</f>
        <v>67</v>
      </c>
      <c r="AA3055">
        <v>1</v>
      </c>
    </row>
    <row r="3056" spans="1:27" x14ac:dyDescent="0.3">
      <c r="A3056" t="b">
        <f>COUNTIF($C$1:C3056, C3056)&gt;1</f>
        <v>0</v>
      </c>
      <c r="B3056" t="b">
        <f>VLOOKUP(C3056,Sheet3!$A:$B,2,0) &gt; 1</f>
        <v>0</v>
      </c>
      <c r="C3056">
        <v>3055</v>
      </c>
      <c r="D3056">
        <v>21890</v>
      </c>
      <c r="E3056" s="4">
        <v>40567</v>
      </c>
      <c r="F3056">
        <v>44</v>
      </c>
      <c r="G3056" s="15">
        <f>I3056*F3056</f>
        <v>4840</v>
      </c>
      <c r="H3056" s="9">
        <v>0.06</v>
      </c>
      <c r="I3056" s="13">
        <f>VLOOKUP($U3056,Pricebook!$A:$D,4,0)</f>
        <v>110</v>
      </c>
      <c r="J3056" s="11">
        <f>G3056*(1-H3056)</f>
        <v>4549.5999999999995</v>
      </c>
      <c r="K3056" t="s">
        <v>2046</v>
      </c>
      <c r="L3056" t="s">
        <v>41</v>
      </c>
      <c r="M3056" t="str">
        <f>VLOOKUP($L3056,Companies!$A:$G,7,)</f>
        <v>EDP Services</v>
      </c>
      <c r="N3056" t="str">
        <f>VLOOKUP($L3056,Companies!$A:$G,6,)</f>
        <v>Technology</v>
      </c>
      <c r="O3056" s="6" t="s">
        <v>2047</v>
      </c>
      <c r="P3056" s="6">
        <v>93277</v>
      </c>
      <c r="Q3056" t="s">
        <v>114</v>
      </c>
      <c r="R3056" t="s">
        <v>23</v>
      </c>
      <c r="S3056" s="4">
        <v>40569</v>
      </c>
      <c r="T3056" s="7">
        <f>S3056-E3056</f>
        <v>2</v>
      </c>
      <c r="U3056" t="s">
        <v>14220</v>
      </c>
      <c r="V3056" s="6" t="s">
        <v>14251</v>
      </c>
      <c r="W3056" t="s">
        <v>14252</v>
      </c>
      <c r="X3056" t="s">
        <v>14189</v>
      </c>
      <c r="Y3056" t="str">
        <f>VLOOKUP(R3056,Managers!$A:$B,2,)</f>
        <v>Bob Turner</v>
      </c>
      <c r="Z3056" s="11">
        <f>VLOOKUP(X3056,HourlyWages!$A:$B,2,0)</f>
        <v>62</v>
      </c>
      <c r="AA3056">
        <v>1</v>
      </c>
    </row>
    <row r="3057" spans="1:27" x14ac:dyDescent="0.3">
      <c r="A3057" t="b">
        <f>COUNTIF($C$1:C3057, C3057)&gt;1</f>
        <v>0</v>
      </c>
      <c r="B3057" t="b">
        <f>VLOOKUP(C3057,Sheet3!$A:$B,2,0) &gt; 1</f>
        <v>0</v>
      </c>
      <c r="C3057">
        <v>3056</v>
      </c>
      <c r="D3057">
        <v>21892</v>
      </c>
      <c r="E3057" s="4">
        <v>40363</v>
      </c>
      <c r="F3057">
        <v>6</v>
      </c>
      <c r="G3057" s="15">
        <f>I3057*F3057</f>
        <v>960</v>
      </c>
      <c r="H3057" s="9">
        <v>0.06</v>
      </c>
      <c r="I3057" s="13">
        <f>VLOOKUP($U3057,Pricebook!$A:$D,4,0)</f>
        <v>160</v>
      </c>
      <c r="J3057" s="11">
        <f>G3057*(1-H3057)</f>
        <v>902.4</v>
      </c>
      <c r="K3057" t="s">
        <v>460</v>
      </c>
      <c r="L3057" t="s">
        <v>230</v>
      </c>
      <c r="M3057" t="str">
        <f>VLOOKUP($L3057,Companies!$A:$G,7,)</f>
        <v>RETAIL: Building Materials</v>
      </c>
      <c r="N3057" t="str">
        <f>VLOOKUP($L3057,Companies!$A:$G,6,)</f>
        <v>Consumer Services</v>
      </c>
      <c r="O3057" s="6" t="s">
        <v>2002</v>
      </c>
      <c r="P3057" s="6">
        <v>50613</v>
      </c>
      <c r="Q3057" t="s">
        <v>38</v>
      </c>
      <c r="R3057" t="s">
        <v>16</v>
      </c>
      <c r="S3057" s="4">
        <v>40365</v>
      </c>
      <c r="T3057" s="7">
        <f>S3057-E3057</f>
        <v>2</v>
      </c>
      <c r="U3057" t="s">
        <v>14218</v>
      </c>
      <c r="V3057" s="6" t="s">
        <v>14257</v>
      </c>
      <c r="W3057" t="s">
        <v>14264</v>
      </c>
      <c r="X3057" t="s">
        <v>14194</v>
      </c>
      <c r="Y3057" t="str">
        <f>VLOOKUP(R3057,Managers!$A:$B,2,)</f>
        <v>Josh Martinez</v>
      </c>
      <c r="Z3057" s="11">
        <f>VLOOKUP(X3057,HourlyWages!$A:$B,2,0)</f>
        <v>71</v>
      </c>
      <c r="AA3057">
        <v>1</v>
      </c>
    </row>
    <row r="3058" spans="1:27" x14ac:dyDescent="0.3">
      <c r="A3058" t="b">
        <f>COUNTIF($C$1:C3058, C3058)&gt;1</f>
        <v>0</v>
      </c>
      <c r="B3058" t="b">
        <f>VLOOKUP(C3058,Sheet3!$A:$B,2,0) &gt; 1</f>
        <v>0</v>
      </c>
      <c r="C3058">
        <v>3057</v>
      </c>
      <c r="D3058">
        <v>21893</v>
      </c>
      <c r="E3058" s="4">
        <v>40840</v>
      </c>
      <c r="F3058">
        <v>30</v>
      </c>
      <c r="G3058" s="15">
        <f>I3058*F3058</f>
        <v>3300</v>
      </c>
      <c r="H3058" s="9">
        <v>0.01</v>
      </c>
      <c r="I3058" s="13">
        <f>VLOOKUP($U3058,Pricebook!$A:$D,4,0)</f>
        <v>110</v>
      </c>
      <c r="J3058" s="11">
        <f>G3058*(1-H3058)</f>
        <v>3267</v>
      </c>
      <c r="K3058" t="s">
        <v>824</v>
      </c>
      <c r="L3058" t="s">
        <v>434</v>
      </c>
      <c r="M3058" t="str">
        <f>VLOOKUP($L3058,Companies!$A:$G,7,)</f>
        <v>Telecommunications Equipment</v>
      </c>
      <c r="N3058" t="str">
        <f>VLOOKUP($L3058,Companies!$A:$G,6,)</f>
        <v>Consumer Services</v>
      </c>
      <c r="O3058" s="6" t="s">
        <v>825</v>
      </c>
      <c r="P3058" s="6">
        <v>78596</v>
      </c>
      <c r="Q3058" t="s">
        <v>48</v>
      </c>
      <c r="R3058" t="s">
        <v>16</v>
      </c>
      <c r="S3058" s="4">
        <v>40841</v>
      </c>
      <c r="T3058" s="7">
        <f>S3058-E3058</f>
        <v>1</v>
      </c>
      <c r="U3058" t="s">
        <v>14220</v>
      </c>
      <c r="V3058" s="6" t="s">
        <v>14251</v>
      </c>
      <c r="W3058" t="s">
        <v>14263</v>
      </c>
      <c r="X3058" t="s">
        <v>14190</v>
      </c>
      <c r="Y3058" t="str">
        <f>VLOOKUP(R3058,Managers!$A:$B,2,)</f>
        <v>Josh Martinez</v>
      </c>
      <c r="Z3058" s="11">
        <f>VLOOKUP(X3058,HourlyWages!$A:$B,2,0)</f>
        <v>67</v>
      </c>
      <c r="AA3058">
        <v>1</v>
      </c>
    </row>
    <row r="3059" spans="1:27" x14ac:dyDescent="0.3">
      <c r="A3059" t="b">
        <f>COUNTIF($C$1:C3059, C3059)&gt;1</f>
        <v>0</v>
      </c>
      <c r="B3059" t="b">
        <f>VLOOKUP(C3059,Sheet3!$A:$B,2,0) &gt; 1</f>
        <v>0</v>
      </c>
      <c r="C3059">
        <v>3058</v>
      </c>
      <c r="D3059">
        <v>21894</v>
      </c>
      <c r="E3059" s="4">
        <v>40895</v>
      </c>
      <c r="F3059">
        <v>6</v>
      </c>
      <c r="G3059" s="15">
        <f>I3059*F3059</f>
        <v>660</v>
      </c>
      <c r="H3059" s="9">
        <v>0.1</v>
      </c>
      <c r="I3059" s="13">
        <f>VLOOKUP($U3059,Pricebook!$A:$D,4,0)</f>
        <v>110</v>
      </c>
      <c r="J3059" s="11">
        <f>G3059*(1-H3059)</f>
        <v>594</v>
      </c>
      <c r="K3059" t="s">
        <v>2169</v>
      </c>
      <c r="L3059" t="s">
        <v>276</v>
      </c>
      <c r="M3059" t="str">
        <f>VLOOKUP($L3059,Companies!$A:$G,7,)</f>
        <v>Computer Manufacturing</v>
      </c>
      <c r="N3059" t="str">
        <f>VLOOKUP($L3059,Companies!$A:$G,6,)</f>
        <v>Technology</v>
      </c>
      <c r="O3059" s="6" t="s">
        <v>2170</v>
      </c>
      <c r="P3059" s="6" t="s">
        <v>2171</v>
      </c>
      <c r="Q3059" t="s">
        <v>358</v>
      </c>
      <c r="R3059" t="s">
        <v>16</v>
      </c>
      <c r="S3059" s="4">
        <v>40897</v>
      </c>
      <c r="T3059" s="7">
        <f>S3059-E3059</f>
        <v>2</v>
      </c>
      <c r="U3059" t="s">
        <v>14215</v>
      </c>
      <c r="V3059" s="6" t="s">
        <v>14251</v>
      </c>
      <c r="W3059" t="s">
        <v>14266</v>
      </c>
      <c r="X3059" t="s">
        <v>14187</v>
      </c>
      <c r="Y3059" t="str">
        <f>VLOOKUP(R3059,Managers!$A:$B,2,)</f>
        <v>Josh Martinez</v>
      </c>
      <c r="Z3059" s="11">
        <f>VLOOKUP(X3059,HourlyWages!$A:$B,2,0)</f>
        <v>45</v>
      </c>
      <c r="AA3059">
        <v>1</v>
      </c>
    </row>
    <row r="3060" spans="1:27" x14ac:dyDescent="0.3">
      <c r="A3060" t="b">
        <f>COUNTIF($C$1:C3060, C3060)&gt;1</f>
        <v>0</v>
      </c>
      <c r="B3060" t="b">
        <f>VLOOKUP(C3060,Sheet3!$A:$B,2,0) &gt; 1</f>
        <v>0</v>
      </c>
      <c r="C3060">
        <v>3059</v>
      </c>
      <c r="D3060">
        <v>21922</v>
      </c>
      <c r="E3060" s="4">
        <v>40128</v>
      </c>
      <c r="F3060">
        <v>17</v>
      </c>
      <c r="G3060" s="15">
        <f>I3060*F3060</f>
        <v>2125</v>
      </c>
      <c r="H3060" s="9">
        <v>0.01</v>
      </c>
      <c r="I3060" s="13">
        <f>VLOOKUP($U3060,Pricebook!$A:$D,4,0)</f>
        <v>125</v>
      </c>
      <c r="J3060" s="11">
        <f>G3060*(1-H3060)</f>
        <v>2103.75</v>
      </c>
      <c r="K3060" t="s">
        <v>1848</v>
      </c>
      <c r="L3060" t="s">
        <v>351</v>
      </c>
      <c r="M3060" t="str">
        <f>VLOOKUP($L3060,Companies!$A:$G,7,)</f>
        <v>Department/Specialty Retail Stores</v>
      </c>
      <c r="N3060" t="str">
        <f>VLOOKUP($L3060,Companies!$A:$G,6,)</f>
        <v>Consumer Services</v>
      </c>
      <c r="O3060" s="6" t="s">
        <v>2172</v>
      </c>
      <c r="P3060" s="6">
        <v>25705</v>
      </c>
      <c r="Q3060" t="s">
        <v>655</v>
      </c>
      <c r="R3060" t="s">
        <v>61</v>
      </c>
      <c r="S3060" s="4">
        <v>40129</v>
      </c>
      <c r="T3060" s="7">
        <f>S3060-E3060</f>
        <v>1</v>
      </c>
      <c r="U3060" t="s">
        <v>14221</v>
      </c>
      <c r="V3060" s="6" t="s">
        <v>14254</v>
      </c>
      <c r="W3060" t="s">
        <v>14255</v>
      </c>
      <c r="X3060" t="s">
        <v>14201</v>
      </c>
      <c r="Y3060" t="str">
        <f>VLOOKUP(R3060,Managers!$A:$B,2,)</f>
        <v>Allen Young</v>
      </c>
      <c r="Z3060" s="11">
        <f>VLOOKUP(X3060,HourlyWages!$A:$B,2,0)</f>
        <v>53</v>
      </c>
      <c r="AA3060">
        <v>1</v>
      </c>
    </row>
    <row r="3061" spans="1:27" x14ac:dyDescent="0.3">
      <c r="A3061" t="b">
        <f>COUNTIF($C$1:C3061, C3061)&gt;1</f>
        <v>0</v>
      </c>
      <c r="B3061" t="b">
        <f>VLOOKUP(C3061,Sheet3!$A:$B,2,0) &gt; 1</f>
        <v>0</v>
      </c>
      <c r="C3061">
        <v>3060</v>
      </c>
      <c r="D3061">
        <v>21922</v>
      </c>
      <c r="E3061" s="4">
        <v>40128</v>
      </c>
      <c r="F3061">
        <v>11</v>
      </c>
      <c r="G3061" s="15">
        <f>I3061*F3061</f>
        <v>1375</v>
      </c>
      <c r="H3061" s="9">
        <v>0.08</v>
      </c>
      <c r="I3061" s="13">
        <f>VLOOKUP($U3061,Pricebook!$A:$D,4,0)</f>
        <v>125</v>
      </c>
      <c r="J3061" s="11">
        <f>G3061*(1-H3061)</f>
        <v>1265</v>
      </c>
      <c r="K3061" t="s">
        <v>1848</v>
      </c>
      <c r="L3061" t="s">
        <v>351</v>
      </c>
      <c r="M3061" t="str">
        <f>VLOOKUP($L3061,Companies!$A:$G,7,)</f>
        <v>Department/Specialty Retail Stores</v>
      </c>
      <c r="N3061" t="str">
        <f>VLOOKUP($L3061,Companies!$A:$G,6,)</f>
        <v>Consumer Services</v>
      </c>
      <c r="O3061" s="6" t="s">
        <v>2172</v>
      </c>
      <c r="P3061" s="6">
        <v>25705</v>
      </c>
      <c r="Q3061" t="s">
        <v>655</v>
      </c>
      <c r="R3061" t="s">
        <v>61</v>
      </c>
      <c r="S3061" s="4">
        <v>40129</v>
      </c>
      <c r="T3061" s="7">
        <f>S3061-E3061</f>
        <v>1</v>
      </c>
      <c r="U3061" t="s">
        <v>14208</v>
      </c>
      <c r="V3061" s="6" t="s">
        <v>14254</v>
      </c>
      <c r="W3061" t="s">
        <v>14269</v>
      </c>
      <c r="X3061" t="s">
        <v>14191</v>
      </c>
      <c r="Y3061" t="str">
        <f>VLOOKUP(R3061,Managers!$A:$B,2,)</f>
        <v>Allen Young</v>
      </c>
      <c r="Z3061" s="11">
        <f>VLOOKUP(X3061,HourlyWages!$A:$B,2,0)</f>
        <v>60</v>
      </c>
      <c r="AA3061">
        <v>1</v>
      </c>
    </row>
    <row r="3062" spans="1:27" x14ac:dyDescent="0.3">
      <c r="A3062" t="b">
        <f>COUNTIF($C$1:C3062, C3062)&gt;1</f>
        <v>0</v>
      </c>
      <c r="B3062" t="b">
        <f>VLOOKUP(C3062,Sheet3!$A:$B,2,0) &gt; 1</f>
        <v>0</v>
      </c>
      <c r="C3062">
        <v>3061</v>
      </c>
      <c r="D3062">
        <v>21922</v>
      </c>
      <c r="E3062" s="4">
        <v>40128</v>
      </c>
      <c r="F3062">
        <v>49</v>
      </c>
      <c r="G3062" s="15">
        <f>I3062*F3062</f>
        <v>5880</v>
      </c>
      <c r="H3062" s="9">
        <v>0.09</v>
      </c>
      <c r="I3062" s="13">
        <f>VLOOKUP($U3062,Pricebook!$A:$D,4,0)</f>
        <v>120</v>
      </c>
      <c r="J3062" s="11">
        <f>G3062*(1-H3062)</f>
        <v>5350.8</v>
      </c>
      <c r="K3062" t="s">
        <v>1848</v>
      </c>
      <c r="L3062" t="s">
        <v>351</v>
      </c>
      <c r="M3062" t="str">
        <f>VLOOKUP($L3062,Companies!$A:$G,7,)</f>
        <v>Department/Specialty Retail Stores</v>
      </c>
      <c r="N3062" t="str">
        <f>VLOOKUP($L3062,Companies!$A:$G,6,)</f>
        <v>Consumer Services</v>
      </c>
      <c r="O3062" s="6" t="s">
        <v>2172</v>
      </c>
      <c r="P3062" s="6">
        <v>25705</v>
      </c>
      <c r="Q3062" t="s">
        <v>655</v>
      </c>
      <c r="R3062" t="s">
        <v>61</v>
      </c>
      <c r="S3062" s="4">
        <v>40130</v>
      </c>
      <c r="T3062" s="7">
        <f>S3062-E3062</f>
        <v>2</v>
      </c>
      <c r="U3062" t="s">
        <v>14212</v>
      </c>
      <c r="V3062" s="6" t="s">
        <v>14251</v>
      </c>
      <c r="W3062" t="s">
        <v>14263</v>
      </c>
      <c r="X3062" t="s">
        <v>14189</v>
      </c>
      <c r="Y3062" t="str">
        <f>VLOOKUP(R3062,Managers!$A:$B,2,)</f>
        <v>Allen Young</v>
      </c>
      <c r="Z3062" s="11">
        <f>VLOOKUP(X3062,HourlyWages!$A:$B,2,0)</f>
        <v>62</v>
      </c>
      <c r="AA3062">
        <v>1</v>
      </c>
    </row>
    <row r="3063" spans="1:27" x14ac:dyDescent="0.3">
      <c r="A3063" t="b">
        <f>COUNTIF($C$1:C3063, C3063)&gt;1</f>
        <v>0</v>
      </c>
      <c r="B3063" t="b">
        <f>VLOOKUP(C3063,Sheet3!$A:$B,2,0) &gt; 1</f>
        <v>0</v>
      </c>
      <c r="C3063">
        <v>3062</v>
      </c>
      <c r="D3063">
        <v>21925</v>
      </c>
      <c r="E3063" s="4">
        <v>41102</v>
      </c>
      <c r="F3063">
        <v>3</v>
      </c>
      <c r="G3063" s="15">
        <f>I3063*F3063</f>
        <v>450</v>
      </c>
      <c r="H3063" s="9">
        <v>0.03</v>
      </c>
      <c r="I3063" s="13">
        <f>VLOOKUP($U3063,Pricebook!$A:$D,4,0)</f>
        <v>150</v>
      </c>
      <c r="J3063" s="11">
        <f>G3063*(1-H3063)</f>
        <v>436.5</v>
      </c>
      <c r="K3063" t="s">
        <v>855</v>
      </c>
      <c r="L3063" t="s">
        <v>400</v>
      </c>
      <c r="M3063" t="str">
        <f>VLOOKUP($L3063,Companies!$A:$G,7,)</f>
        <v>Industrial Specialties</v>
      </c>
      <c r="N3063" t="str">
        <f>VLOOKUP($L3063,Companies!$A:$G,6,)</f>
        <v>Health Care</v>
      </c>
      <c r="O3063" s="6" t="s">
        <v>2173</v>
      </c>
      <c r="P3063" s="6">
        <v>36869</v>
      </c>
      <c r="Q3063" t="s">
        <v>424</v>
      </c>
      <c r="R3063" t="s">
        <v>34</v>
      </c>
      <c r="S3063" s="4">
        <v>41104</v>
      </c>
      <c r="T3063" s="7">
        <f>S3063-E3063</f>
        <v>2</v>
      </c>
      <c r="U3063" t="s">
        <v>14211</v>
      </c>
      <c r="V3063" s="6" t="s">
        <v>14251</v>
      </c>
      <c r="W3063" t="s">
        <v>14263</v>
      </c>
      <c r="X3063" t="s">
        <v>14197</v>
      </c>
      <c r="Y3063" t="str">
        <f>VLOOKUP(R3063,Managers!$A:$B,2,)</f>
        <v>Frank Mitchell</v>
      </c>
      <c r="Z3063" s="11">
        <f>VLOOKUP(X3063,HourlyWages!$A:$B,2,0)</f>
        <v>71</v>
      </c>
      <c r="AA3063">
        <v>1</v>
      </c>
    </row>
    <row r="3064" spans="1:27" x14ac:dyDescent="0.3">
      <c r="A3064" t="b">
        <f>COUNTIF($C$1:C3064, C3064)&gt;1</f>
        <v>0</v>
      </c>
      <c r="B3064" t="b">
        <f>VLOOKUP(C3064,Sheet3!$A:$B,2,0) &gt; 1</f>
        <v>0</v>
      </c>
      <c r="C3064">
        <v>3063</v>
      </c>
      <c r="D3064">
        <v>21927</v>
      </c>
      <c r="E3064" s="4">
        <v>40887</v>
      </c>
      <c r="F3064">
        <v>23</v>
      </c>
      <c r="G3064" s="15">
        <f>I3064*F3064</f>
        <v>2875</v>
      </c>
      <c r="H3064" s="9">
        <v>0.06</v>
      </c>
      <c r="I3064" s="13">
        <f>VLOOKUP($U3064,Pricebook!$A:$D,4,0)</f>
        <v>125</v>
      </c>
      <c r="J3064" s="11">
        <f>G3064*(1-H3064)</f>
        <v>2702.5</v>
      </c>
      <c r="K3064" t="s">
        <v>353</v>
      </c>
      <c r="L3064" t="s">
        <v>265</v>
      </c>
      <c r="M3064" t="str">
        <f>VLOOKUP($L3064,Companies!$A:$G,7,)</f>
        <v>Telecommunications Equipment</v>
      </c>
      <c r="N3064" t="str">
        <f>VLOOKUP($L3064,Companies!$A:$G,6,)</f>
        <v>Public Utilities</v>
      </c>
      <c r="O3064" s="6" t="s">
        <v>1278</v>
      </c>
      <c r="P3064" s="6">
        <v>94110</v>
      </c>
      <c r="Q3064" t="s">
        <v>114</v>
      </c>
      <c r="R3064" t="s">
        <v>23</v>
      </c>
      <c r="S3064" s="4">
        <v>40888</v>
      </c>
      <c r="T3064" s="7">
        <f>S3064-E3064</f>
        <v>1</v>
      </c>
      <c r="U3064" t="s">
        <v>14221</v>
      </c>
      <c r="V3064" s="6" t="s">
        <v>14251</v>
      </c>
      <c r="W3064" t="s">
        <v>14252</v>
      </c>
      <c r="X3064" t="s">
        <v>14189</v>
      </c>
      <c r="Y3064" t="str">
        <f>VLOOKUP(R3064,Managers!$A:$B,2,)</f>
        <v>Bob Turner</v>
      </c>
      <c r="Z3064" s="11">
        <f>VLOOKUP(X3064,HourlyWages!$A:$B,2,0)</f>
        <v>62</v>
      </c>
      <c r="AA3064">
        <v>1</v>
      </c>
    </row>
    <row r="3065" spans="1:27" x14ac:dyDescent="0.3">
      <c r="A3065" t="b">
        <f>COUNTIF($C$1:C3065, C3065)&gt;1</f>
        <v>0</v>
      </c>
      <c r="B3065" t="b">
        <f>VLOOKUP(C3065,Sheet3!$A:$B,2,0) &gt; 1</f>
        <v>0</v>
      </c>
      <c r="C3065">
        <v>3064</v>
      </c>
      <c r="D3065">
        <v>21956</v>
      </c>
      <c r="E3065" s="4">
        <v>40575</v>
      </c>
      <c r="F3065">
        <v>2</v>
      </c>
      <c r="G3065" s="15">
        <f>I3065*F3065</f>
        <v>300</v>
      </c>
      <c r="H3065" s="9">
        <v>0.02</v>
      </c>
      <c r="I3065" s="13">
        <f>VLOOKUP($U3065,Pricebook!$A:$D,4,0)</f>
        <v>150</v>
      </c>
      <c r="J3065" s="11">
        <f>G3065*(1-H3065)</f>
        <v>294</v>
      </c>
      <c r="K3065" t="s">
        <v>1203</v>
      </c>
      <c r="L3065" t="s">
        <v>158</v>
      </c>
      <c r="M3065" t="str">
        <f>VLOOKUP($L3065,Companies!$A:$G,7,)</f>
        <v>Department/Specialty Retail Stores</v>
      </c>
      <c r="N3065" t="str">
        <f>VLOOKUP($L3065,Companies!$A:$G,6,)</f>
        <v>Consumer Services</v>
      </c>
      <c r="O3065" s="6" t="s">
        <v>1856</v>
      </c>
      <c r="P3065" s="6">
        <v>32953</v>
      </c>
      <c r="Q3065" t="s">
        <v>101</v>
      </c>
      <c r="R3065" t="s">
        <v>34</v>
      </c>
      <c r="S3065" s="4">
        <v>40577</v>
      </c>
      <c r="T3065" s="7">
        <f>S3065-E3065</f>
        <v>2</v>
      </c>
      <c r="U3065" t="s">
        <v>14210</v>
      </c>
      <c r="V3065" s="6" t="s">
        <v>14254</v>
      </c>
      <c r="W3065" t="s">
        <v>14269</v>
      </c>
      <c r="X3065" t="s">
        <v>14199</v>
      </c>
      <c r="Y3065" t="str">
        <f>VLOOKUP(R3065,Managers!$A:$B,2,)</f>
        <v>Frank Mitchell</v>
      </c>
      <c r="Z3065" s="11">
        <f>VLOOKUP(X3065,HourlyWages!$A:$B,2,0)</f>
        <v>68</v>
      </c>
      <c r="AA3065">
        <v>1</v>
      </c>
    </row>
    <row r="3066" spans="1:27" x14ac:dyDescent="0.3">
      <c r="A3066" t="b">
        <f>COUNTIF($C$1:C3066, C3066)&gt;1</f>
        <v>0</v>
      </c>
      <c r="B3066" t="b">
        <f>VLOOKUP(C3066,Sheet3!$A:$B,2,0) &gt; 1</f>
        <v>0</v>
      </c>
      <c r="C3066">
        <v>3065</v>
      </c>
      <c r="D3066">
        <v>21958</v>
      </c>
      <c r="E3066" s="4">
        <v>39969</v>
      </c>
      <c r="F3066">
        <v>14</v>
      </c>
      <c r="G3066" s="15">
        <f>I3066*F3066</f>
        <v>2380</v>
      </c>
      <c r="H3066" s="9">
        <v>0.09</v>
      </c>
      <c r="I3066" s="13">
        <f>VLOOKUP($U3066,Pricebook!$A:$D,4,0)</f>
        <v>170</v>
      </c>
      <c r="J3066" s="11">
        <f>G3066*(1-H3066)</f>
        <v>2165.8000000000002</v>
      </c>
      <c r="K3066" t="s">
        <v>675</v>
      </c>
      <c r="L3066" t="s">
        <v>482</v>
      </c>
      <c r="M3066" t="str">
        <f>VLOOKUP($L3066,Companies!$A:$G,7,)</f>
        <v>Television Services</v>
      </c>
      <c r="N3066" t="str">
        <f>VLOOKUP($L3066,Companies!$A:$G,6,)</f>
        <v>Consumer Services</v>
      </c>
      <c r="O3066" s="6" t="s">
        <v>1537</v>
      </c>
      <c r="P3066" s="6">
        <v>44039</v>
      </c>
      <c r="Q3066" t="s">
        <v>210</v>
      </c>
      <c r="R3066" t="s">
        <v>61</v>
      </c>
      <c r="S3066" s="4">
        <v>39970</v>
      </c>
      <c r="T3066" s="7">
        <f>S3066-E3066</f>
        <v>1</v>
      </c>
      <c r="U3066" t="s">
        <v>14219</v>
      </c>
      <c r="V3066" s="6" t="s">
        <v>14257</v>
      </c>
      <c r="W3066" t="s">
        <v>14264</v>
      </c>
      <c r="X3066" t="s">
        <v>14186</v>
      </c>
      <c r="Y3066" t="str">
        <f>VLOOKUP(R3066,Managers!$A:$B,2,)</f>
        <v>Allen Young</v>
      </c>
      <c r="Z3066" s="11">
        <f>VLOOKUP(X3066,HourlyWages!$A:$B,2,0)</f>
        <v>67</v>
      </c>
      <c r="AA3066">
        <v>1</v>
      </c>
    </row>
    <row r="3067" spans="1:27" x14ac:dyDescent="0.3">
      <c r="A3067" t="b">
        <f>COUNTIF($C$1:C3067, C3067)&gt;1</f>
        <v>0</v>
      </c>
      <c r="B3067" t="b">
        <f>VLOOKUP(C3067,Sheet3!$A:$B,2,0) &gt; 1</f>
        <v>0</v>
      </c>
      <c r="C3067">
        <v>3066</v>
      </c>
      <c r="D3067">
        <v>21985</v>
      </c>
      <c r="E3067" s="4">
        <v>40051</v>
      </c>
      <c r="F3067">
        <v>1</v>
      </c>
      <c r="G3067" s="15">
        <f>I3067*F3067</f>
        <v>125</v>
      </c>
      <c r="H3067" s="9">
        <v>7.0000000000000007E-2</v>
      </c>
      <c r="I3067" s="13">
        <f>VLOOKUP($U3067,Pricebook!$A:$D,4,0)</f>
        <v>125</v>
      </c>
      <c r="J3067" s="11">
        <f>G3067*(1-H3067)</f>
        <v>116.24999999999999</v>
      </c>
      <c r="K3067" t="s">
        <v>886</v>
      </c>
      <c r="L3067" t="s">
        <v>136</v>
      </c>
      <c r="M3067" t="str">
        <f>VLOOKUP($L3067,Companies!$A:$G,7,)</f>
        <v>Electronic Components</v>
      </c>
      <c r="N3067" t="str">
        <f>VLOOKUP($L3067,Companies!$A:$G,6,)</f>
        <v>Capital Goods</v>
      </c>
      <c r="O3067" s="6" t="s">
        <v>887</v>
      </c>
      <c r="P3067" s="6">
        <v>23518</v>
      </c>
      <c r="Q3067" t="s">
        <v>368</v>
      </c>
      <c r="R3067" t="s">
        <v>34</v>
      </c>
      <c r="S3067" s="4">
        <v>40052</v>
      </c>
      <c r="T3067" s="7">
        <f>S3067-E3067</f>
        <v>1</v>
      </c>
      <c r="U3067" t="s">
        <v>14221</v>
      </c>
      <c r="V3067" s="6" t="s">
        <v>14251</v>
      </c>
      <c r="W3067" t="s">
        <v>14263</v>
      </c>
      <c r="X3067" t="s">
        <v>14193</v>
      </c>
      <c r="Y3067" t="str">
        <f>VLOOKUP(R3067,Managers!$A:$B,2,)</f>
        <v>Frank Mitchell</v>
      </c>
      <c r="Z3067" s="11">
        <f>VLOOKUP(X3067,HourlyWages!$A:$B,2,0)</f>
        <v>57</v>
      </c>
      <c r="AA3067">
        <v>1</v>
      </c>
    </row>
    <row r="3068" spans="1:27" x14ac:dyDescent="0.3">
      <c r="A3068" t="b">
        <f>COUNTIF($C$1:C3068, C3068)&gt;1</f>
        <v>0</v>
      </c>
      <c r="B3068" t="b">
        <f>VLOOKUP(C3068,Sheet3!$A:$B,2,0) &gt; 1</f>
        <v>0</v>
      </c>
      <c r="C3068">
        <v>3067</v>
      </c>
      <c r="D3068">
        <v>21985</v>
      </c>
      <c r="E3068" s="4">
        <v>40051</v>
      </c>
      <c r="F3068">
        <v>45</v>
      </c>
      <c r="G3068" s="15">
        <f>I3068*F3068</f>
        <v>9000</v>
      </c>
      <c r="H3068" s="9">
        <v>0.08</v>
      </c>
      <c r="I3068" s="13">
        <f>VLOOKUP($U3068,Pricebook!$A:$D,4,0)</f>
        <v>200</v>
      </c>
      <c r="J3068" s="11">
        <f>G3068*(1-H3068)</f>
        <v>8280</v>
      </c>
      <c r="K3068" t="s">
        <v>886</v>
      </c>
      <c r="L3068" t="s">
        <v>136</v>
      </c>
      <c r="M3068" t="str">
        <f>VLOOKUP($L3068,Companies!$A:$G,7,)</f>
        <v>Electronic Components</v>
      </c>
      <c r="N3068" t="str">
        <f>VLOOKUP($L3068,Companies!$A:$G,6,)</f>
        <v>Capital Goods</v>
      </c>
      <c r="O3068" s="6" t="s">
        <v>887</v>
      </c>
      <c r="P3068" s="6">
        <v>23518</v>
      </c>
      <c r="Q3068" t="s">
        <v>368</v>
      </c>
      <c r="R3068" t="s">
        <v>34</v>
      </c>
      <c r="S3068" s="4">
        <v>40053</v>
      </c>
      <c r="T3068" s="7">
        <f>S3068-E3068</f>
        <v>2</v>
      </c>
      <c r="U3068" t="s">
        <v>14206</v>
      </c>
      <c r="V3068" s="6" t="s">
        <v>14251</v>
      </c>
      <c r="W3068" t="s">
        <v>14260</v>
      </c>
      <c r="X3068" t="s">
        <v>14194</v>
      </c>
      <c r="Y3068" t="str">
        <f>VLOOKUP(R3068,Managers!$A:$B,2,)</f>
        <v>Frank Mitchell</v>
      </c>
      <c r="Z3068" s="11">
        <f>VLOOKUP(X3068,HourlyWages!$A:$B,2,0)</f>
        <v>71</v>
      </c>
      <c r="AA3068">
        <v>1</v>
      </c>
    </row>
    <row r="3069" spans="1:27" x14ac:dyDescent="0.3">
      <c r="A3069" t="b">
        <f>COUNTIF($C$1:C3069, C3069)&gt;1</f>
        <v>0</v>
      </c>
      <c r="B3069" t="b">
        <f>VLOOKUP(C3069,Sheet3!$A:$B,2,0) &gt; 1</f>
        <v>0</v>
      </c>
      <c r="C3069">
        <v>3068</v>
      </c>
      <c r="D3069">
        <v>21988</v>
      </c>
      <c r="E3069" s="4">
        <v>40265</v>
      </c>
      <c r="F3069">
        <v>4</v>
      </c>
      <c r="G3069" s="15">
        <f>I3069*F3069</f>
        <v>680</v>
      </c>
      <c r="H3069" s="9">
        <v>0.06</v>
      </c>
      <c r="I3069" s="13">
        <f>VLOOKUP($U3069,Pricebook!$A:$D,4,0)</f>
        <v>170</v>
      </c>
      <c r="J3069" s="11">
        <f>G3069*(1-H3069)</f>
        <v>639.19999999999993</v>
      </c>
      <c r="K3069" t="s">
        <v>1438</v>
      </c>
      <c r="L3069" t="s">
        <v>142</v>
      </c>
      <c r="M3069" t="str">
        <f>VLOOKUP($L3069,Companies!$A:$G,7,)</f>
        <v>Computer Software: Programming, Data Processing</v>
      </c>
      <c r="N3069" t="str">
        <f>VLOOKUP($L3069,Companies!$A:$G,6,)</f>
        <v>Technology</v>
      </c>
      <c r="O3069" s="6" t="s">
        <v>1439</v>
      </c>
      <c r="P3069" s="6">
        <v>91360</v>
      </c>
      <c r="Q3069" t="s">
        <v>114</v>
      </c>
      <c r="R3069" t="s">
        <v>23</v>
      </c>
      <c r="S3069" s="4">
        <v>40267</v>
      </c>
      <c r="T3069" s="7">
        <f>S3069-E3069</f>
        <v>2</v>
      </c>
      <c r="U3069" t="s">
        <v>14219</v>
      </c>
      <c r="V3069" s="6" t="s">
        <v>14251</v>
      </c>
      <c r="W3069" t="s">
        <v>14266</v>
      </c>
      <c r="X3069" t="s">
        <v>14197</v>
      </c>
      <c r="Y3069" t="str">
        <f>VLOOKUP(R3069,Managers!$A:$B,2,)</f>
        <v>Bob Turner</v>
      </c>
      <c r="Z3069" s="11">
        <f>VLOOKUP(X3069,HourlyWages!$A:$B,2,0)</f>
        <v>71</v>
      </c>
      <c r="AA3069">
        <v>1</v>
      </c>
    </row>
    <row r="3070" spans="1:27" x14ac:dyDescent="0.3">
      <c r="A3070" t="b">
        <f>COUNTIF($C$1:C3070, C3070)&gt;1</f>
        <v>0</v>
      </c>
      <c r="B3070" t="b">
        <f>VLOOKUP(C3070,Sheet3!$A:$B,2,0) &gt; 1</f>
        <v>0</v>
      </c>
      <c r="C3070">
        <v>3069</v>
      </c>
      <c r="D3070">
        <v>21989</v>
      </c>
      <c r="E3070" s="4">
        <v>40584</v>
      </c>
      <c r="F3070">
        <v>9</v>
      </c>
      <c r="G3070" s="15">
        <f>I3070*F3070</f>
        <v>1125</v>
      </c>
      <c r="H3070" s="9">
        <v>0.03</v>
      </c>
      <c r="I3070" s="13">
        <f>VLOOKUP($U3070,Pricebook!$A:$D,4,0)</f>
        <v>125</v>
      </c>
      <c r="J3070" s="11">
        <f>G3070*(1-H3070)</f>
        <v>1091.25</v>
      </c>
      <c r="K3070" t="s">
        <v>456</v>
      </c>
      <c r="L3070" t="s">
        <v>99</v>
      </c>
      <c r="M3070" t="str">
        <f>VLOOKUP($L3070,Companies!$A:$G,7,)</f>
        <v>Television Services</v>
      </c>
      <c r="N3070" t="str">
        <f>VLOOKUP($L3070,Companies!$A:$G,6,)</f>
        <v>Consumer Services</v>
      </c>
      <c r="O3070" s="6" t="s">
        <v>1864</v>
      </c>
      <c r="P3070" s="6">
        <v>15235</v>
      </c>
      <c r="Q3070" t="s">
        <v>232</v>
      </c>
      <c r="R3070" t="s">
        <v>61</v>
      </c>
      <c r="S3070" s="4">
        <v>40584</v>
      </c>
      <c r="T3070" s="7">
        <f>S3070-E3070</f>
        <v>0</v>
      </c>
      <c r="U3070" t="s">
        <v>14208</v>
      </c>
      <c r="V3070" s="6" t="s">
        <v>14251</v>
      </c>
      <c r="W3070" t="s">
        <v>14267</v>
      </c>
      <c r="X3070" t="s">
        <v>14189</v>
      </c>
      <c r="Y3070" t="str">
        <f>VLOOKUP(R3070,Managers!$A:$B,2,)</f>
        <v>Allen Young</v>
      </c>
      <c r="Z3070" s="11">
        <f>VLOOKUP(X3070,HourlyWages!$A:$B,2,0)</f>
        <v>62</v>
      </c>
      <c r="AA3070">
        <v>1</v>
      </c>
    </row>
    <row r="3071" spans="1:27" x14ac:dyDescent="0.3">
      <c r="A3071" t="b">
        <f>COUNTIF($C$1:C3071, C3071)&gt;1</f>
        <v>0</v>
      </c>
      <c r="B3071" t="b">
        <f>VLOOKUP(C3071,Sheet3!$A:$B,2,0) &gt; 1</f>
        <v>0</v>
      </c>
      <c r="C3071">
        <v>3070</v>
      </c>
      <c r="D3071">
        <v>21989</v>
      </c>
      <c r="E3071" s="4">
        <v>40584</v>
      </c>
      <c r="F3071">
        <v>35</v>
      </c>
      <c r="G3071" s="15">
        <f>I3071*F3071</f>
        <v>5250</v>
      </c>
      <c r="H3071" s="9">
        <v>0.04</v>
      </c>
      <c r="I3071" s="13">
        <f>VLOOKUP($U3071,Pricebook!$A:$D,4,0)</f>
        <v>150</v>
      </c>
      <c r="J3071" s="11">
        <f>G3071*(1-H3071)</f>
        <v>5040</v>
      </c>
      <c r="K3071" t="s">
        <v>456</v>
      </c>
      <c r="L3071" t="s">
        <v>99</v>
      </c>
      <c r="M3071" t="str">
        <f>VLOOKUP($L3071,Companies!$A:$G,7,)</f>
        <v>Television Services</v>
      </c>
      <c r="N3071" t="str">
        <f>VLOOKUP($L3071,Companies!$A:$G,6,)</f>
        <v>Consumer Services</v>
      </c>
      <c r="O3071" s="6" t="s">
        <v>1864</v>
      </c>
      <c r="P3071" s="6">
        <v>15235</v>
      </c>
      <c r="Q3071" t="s">
        <v>232</v>
      </c>
      <c r="R3071" t="s">
        <v>61</v>
      </c>
      <c r="S3071" s="4">
        <v>40584</v>
      </c>
      <c r="T3071" s="7">
        <f>S3071-E3071</f>
        <v>0</v>
      </c>
      <c r="U3071" t="s">
        <v>14210</v>
      </c>
      <c r="V3071" s="6" t="s">
        <v>14254</v>
      </c>
      <c r="W3071" t="s">
        <v>14255</v>
      </c>
      <c r="X3071" t="s">
        <v>14187</v>
      </c>
      <c r="Y3071" t="str">
        <f>VLOOKUP(R3071,Managers!$A:$B,2,)</f>
        <v>Allen Young</v>
      </c>
      <c r="Z3071" s="11">
        <f>VLOOKUP(X3071,HourlyWages!$A:$B,2,0)</f>
        <v>45</v>
      </c>
      <c r="AA3071">
        <v>1</v>
      </c>
    </row>
    <row r="3072" spans="1:27" x14ac:dyDescent="0.3">
      <c r="A3072" t="b">
        <f>COUNTIF($C$1:C3072, C3072)&gt;1</f>
        <v>0</v>
      </c>
      <c r="B3072" t="b">
        <f>VLOOKUP(C3072,Sheet3!$A:$B,2,0) &gt; 1</f>
        <v>0</v>
      </c>
      <c r="C3072">
        <v>3071</v>
      </c>
      <c r="D3072">
        <v>22020</v>
      </c>
      <c r="E3072" s="4">
        <v>40315</v>
      </c>
      <c r="F3072">
        <v>37</v>
      </c>
      <c r="G3072" s="15">
        <f>I3072*F3072</f>
        <v>7400</v>
      </c>
      <c r="H3072" s="9">
        <v>0.01</v>
      </c>
      <c r="I3072" s="13">
        <f>VLOOKUP($U3072,Pricebook!$A:$D,4,0)</f>
        <v>200</v>
      </c>
      <c r="J3072" s="11">
        <f>G3072*(1-H3072)</f>
        <v>7326</v>
      </c>
      <c r="K3072" t="s">
        <v>405</v>
      </c>
      <c r="L3072" t="s">
        <v>406</v>
      </c>
      <c r="M3072" t="str">
        <f>VLOOKUP($L3072,Companies!$A:$G,7,)</f>
        <v>Air Freight/Delivery Services</v>
      </c>
      <c r="N3072" t="str">
        <f>VLOOKUP($L3072,Companies!$A:$G,6,)</f>
        <v>Transportation</v>
      </c>
      <c r="O3072" s="6" t="s">
        <v>315</v>
      </c>
      <c r="P3072" s="6" t="s">
        <v>2174</v>
      </c>
      <c r="Q3072" t="s">
        <v>421</v>
      </c>
      <c r="R3072" t="s">
        <v>61</v>
      </c>
      <c r="S3072" s="4">
        <v>40316</v>
      </c>
      <c r="T3072" s="7">
        <f>S3072-E3072</f>
        <v>1</v>
      </c>
      <c r="U3072" t="s">
        <v>14206</v>
      </c>
      <c r="V3072" s="6" t="s">
        <v>14251</v>
      </c>
      <c r="W3072" t="s">
        <v>14260</v>
      </c>
      <c r="X3072" t="s">
        <v>14197</v>
      </c>
      <c r="Y3072" t="str">
        <f>VLOOKUP(R3072,Managers!$A:$B,2,)</f>
        <v>Allen Young</v>
      </c>
      <c r="Z3072" s="11">
        <f>VLOOKUP(X3072,HourlyWages!$A:$B,2,0)</f>
        <v>71</v>
      </c>
      <c r="AA3072">
        <v>1</v>
      </c>
    </row>
    <row r="3073" spans="1:27" x14ac:dyDescent="0.3">
      <c r="A3073" t="b">
        <f>COUNTIF($C$1:C3073, C3073)&gt;1</f>
        <v>0</v>
      </c>
      <c r="B3073" t="b">
        <f>VLOOKUP(C3073,Sheet3!$A:$B,2,0) &gt; 1</f>
        <v>0</v>
      </c>
      <c r="C3073">
        <v>3072</v>
      </c>
      <c r="D3073">
        <v>22022</v>
      </c>
      <c r="E3073" s="4">
        <v>40271</v>
      </c>
      <c r="F3073">
        <v>1</v>
      </c>
      <c r="G3073" s="15">
        <f>I3073*F3073</f>
        <v>150</v>
      </c>
      <c r="H3073" s="9">
        <v>7.0000000000000007E-2</v>
      </c>
      <c r="I3073" s="13">
        <f>VLOOKUP($U3073,Pricebook!$A:$D,4,0)</f>
        <v>150</v>
      </c>
      <c r="J3073" s="11">
        <f>G3073*(1-H3073)</f>
        <v>139.5</v>
      </c>
      <c r="K3073" t="s">
        <v>395</v>
      </c>
      <c r="L3073" t="s">
        <v>396</v>
      </c>
      <c r="M3073" t="str">
        <f>VLOOKUP($L3073,Companies!$A:$G,7,)</f>
        <v>EDP Services</v>
      </c>
      <c r="N3073" t="str">
        <f>VLOOKUP($L3073,Companies!$A:$G,6,)</f>
        <v>Technology</v>
      </c>
      <c r="O3073" s="6" t="s">
        <v>634</v>
      </c>
      <c r="P3073" s="6" t="s">
        <v>635</v>
      </c>
      <c r="Q3073" t="s">
        <v>358</v>
      </c>
      <c r="R3073" t="s">
        <v>16</v>
      </c>
      <c r="S3073" s="4">
        <v>40272</v>
      </c>
      <c r="T3073" s="7">
        <f>S3073-E3073</f>
        <v>1</v>
      </c>
      <c r="U3073" t="s">
        <v>14216</v>
      </c>
      <c r="V3073" s="6" t="s">
        <v>14251</v>
      </c>
      <c r="W3073" t="s">
        <v>14260</v>
      </c>
      <c r="X3073" t="s">
        <v>14194</v>
      </c>
      <c r="Y3073" t="str">
        <f>VLOOKUP(R3073,Managers!$A:$B,2,)</f>
        <v>Josh Martinez</v>
      </c>
      <c r="Z3073" s="11">
        <f>VLOOKUP(X3073,HourlyWages!$A:$B,2,0)</f>
        <v>71</v>
      </c>
      <c r="AA3073">
        <v>1</v>
      </c>
    </row>
    <row r="3074" spans="1:27" x14ac:dyDescent="0.3">
      <c r="A3074" t="b">
        <f>COUNTIF($C$1:C3074, C3074)&gt;1</f>
        <v>0</v>
      </c>
      <c r="B3074" t="b">
        <f>VLOOKUP(C3074,Sheet3!$A:$B,2,0) &gt; 1</f>
        <v>0</v>
      </c>
      <c r="C3074">
        <v>3073</v>
      </c>
      <c r="D3074">
        <v>22051</v>
      </c>
      <c r="E3074" s="4">
        <v>40907</v>
      </c>
      <c r="F3074">
        <v>39</v>
      </c>
      <c r="G3074" s="15">
        <f>I3074*F3074</f>
        <v>4290</v>
      </c>
      <c r="H3074" s="9">
        <v>0.01</v>
      </c>
      <c r="I3074" s="13">
        <f>VLOOKUP($U3074,Pricebook!$A:$D,4,0)</f>
        <v>110</v>
      </c>
      <c r="J3074" s="11">
        <f>G3074*(1-H3074)</f>
        <v>4247.1000000000004</v>
      </c>
      <c r="K3074" t="s">
        <v>686</v>
      </c>
      <c r="L3074" t="s">
        <v>468</v>
      </c>
      <c r="M3074" t="str">
        <f>VLOOKUP($L3074,Companies!$A:$G,7,)</f>
        <v>Major Pharmaceuticals</v>
      </c>
      <c r="N3074" t="str">
        <f>VLOOKUP($L3074,Companies!$A:$G,6,)</f>
        <v>Health Care</v>
      </c>
      <c r="O3074" s="6" t="s">
        <v>2175</v>
      </c>
      <c r="P3074" s="6">
        <v>34683</v>
      </c>
      <c r="Q3074" t="s">
        <v>101</v>
      </c>
      <c r="R3074" t="s">
        <v>34</v>
      </c>
      <c r="S3074" s="4">
        <v>40909</v>
      </c>
      <c r="T3074" s="7">
        <f>S3074-E3074</f>
        <v>2</v>
      </c>
      <c r="U3074" t="s">
        <v>14215</v>
      </c>
      <c r="V3074" s="6" t="s">
        <v>14254</v>
      </c>
      <c r="W3074" t="s">
        <v>14255</v>
      </c>
      <c r="X3074" t="s">
        <v>14198</v>
      </c>
      <c r="Y3074" t="str">
        <f>VLOOKUP(R3074,Managers!$A:$B,2,)</f>
        <v>Frank Mitchell</v>
      </c>
      <c r="Z3074" s="11">
        <f>VLOOKUP(X3074,HourlyWages!$A:$B,2,0)</f>
        <v>51</v>
      </c>
      <c r="AA3074">
        <v>1</v>
      </c>
    </row>
    <row r="3075" spans="1:27" x14ac:dyDescent="0.3">
      <c r="A3075" t="b">
        <f>COUNTIF($C$1:C3075, C3075)&gt;1</f>
        <v>0</v>
      </c>
      <c r="B3075" t="b">
        <f>VLOOKUP(C3075,Sheet3!$A:$B,2,0) &gt; 1</f>
        <v>0</v>
      </c>
      <c r="C3075">
        <v>3074</v>
      </c>
      <c r="D3075">
        <v>22053</v>
      </c>
      <c r="E3075" s="4">
        <v>40411</v>
      </c>
      <c r="F3075">
        <v>32</v>
      </c>
      <c r="G3075" s="15">
        <f>I3075*F3075</f>
        <v>5120</v>
      </c>
      <c r="H3075" s="9">
        <v>0.1</v>
      </c>
      <c r="I3075" s="13">
        <f>VLOOKUP($U3075,Pricebook!$A:$D,4,0)</f>
        <v>160</v>
      </c>
      <c r="J3075" s="11">
        <f>G3075*(1-H3075)</f>
        <v>4608</v>
      </c>
      <c r="K3075" t="s">
        <v>1037</v>
      </c>
      <c r="L3075" t="s">
        <v>142</v>
      </c>
      <c r="M3075" t="str">
        <f>VLOOKUP($L3075,Companies!$A:$G,7,)</f>
        <v>Computer Software: Programming, Data Processing</v>
      </c>
      <c r="N3075" t="str">
        <f>VLOOKUP($L3075,Companies!$A:$G,6,)</f>
        <v>Technology</v>
      </c>
      <c r="O3075" s="6" t="s">
        <v>2176</v>
      </c>
      <c r="P3075" s="6">
        <v>55345</v>
      </c>
      <c r="Q3075" t="s">
        <v>130</v>
      </c>
      <c r="R3075" t="s">
        <v>16</v>
      </c>
      <c r="S3075" s="4">
        <v>40413</v>
      </c>
      <c r="T3075" s="7">
        <f>S3075-E3075</f>
        <v>2</v>
      </c>
      <c r="U3075" t="s">
        <v>14218</v>
      </c>
      <c r="V3075" s="6" t="s">
        <v>14251</v>
      </c>
      <c r="W3075" t="s">
        <v>14266</v>
      </c>
      <c r="X3075" t="s">
        <v>14188</v>
      </c>
      <c r="Y3075" t="str">
        <f>VLOOKUP(R3075,Managers!$A:$B,2,)</f>
        <v>Josh Martinez</v>
      </c>
      <c r="Z3075" s="11">
        <f>VLOOKUP(X3075,HourlyWages!$A:$B,2,0)</f>
        <v>52</v>
      </c>
      <c r="AA3075">
        <v>1</v>
      </c>
    </row>
    <row r="3076" spans="1:27" x14ac:dyDescent="0.3">
      <c r="A3076" t="b">
        <f>COUNTIF($C$1:C3076, C3076)&gt;1</f>
        <v>0</v>
      </c>
      <c r="B3076" t="b">
        <f>VLOOKUP(C3076,Sheet3!$A:$B,2,0) &gt; 1</f>
        <v>0</v>
      </c>
      <c r="C3076">
        <v>3075</v>
      </c>
      <c r="D3076">
        <v>22054</v>
      </c>
      <c r="E3076" s="4">
        <v>40388</v>
      </c>
      <c r="F3076">
        <v>32</v>
      </c>
      <c r="G3076" s="15">
        <f>I3076*F3076</f>
        <v>4000</v>
      </c>
      <c r="H3076" s="9">
        <v>7.0000000000000007E-2</v>
      </c>
      <c r="I3076" s="13">
        <f>VLOOKUP($U3076,Pricebook!$A:$D,4,0)</f>
        <v>125</v>
      </c>
      <c r="J3076" s="11">
        <f>G3076*(1-H3076)</f>
        <v>3719.9999999999995</v>
      </c>
      <c r="K3076" t="s">
        <v>223</v>
      </c>
      <c r="L3076" t="s">
        <v>79</v>
      </c>
      <c r="M3076" t="str">
        <f>VLOOKUP($L3076,Companies!$A:$G,7,)</f>
        <v>Home Furnishings</v>
      </c>
      <c r="N3076" t="str">
        <f>VLOOKUP($L3076,Companies!$A:$G,6,)</f>
        <v>Consumer Services</v>
      </c>
      <c r="O3076" s="6" t="s">
        <v>224</v>
      </c>
      <c r="P3076" s="6">
        <v>78666</v>
      </c>
      <c r="Q3076" t="s">
        <v>48</v>
      </c>
      <c r="R3076" t="s">
        <v>16</v>
      </c>
      <c r="S3076" s="4">
        <v>40390</v>
      </c>
      <c r="T3076" s="7">
        <f>S3076-E3076</f>
        <v>2</v>
      </c>
      <c r="U3076" t="s">
        <v>14208</v>
      </c>
      <c r="V3076" s="6" t="s">
        <v>14251</v>
      </c>
      <c r="W3076" t="s">
        <v>14261</v>
      </c>
      <c r="X3076" t="s">
        <v>14192</v>
      </c>
      <c r="Y3076" t="str">
        <f>VLOOKUP(R3076,Managers!$A:$B,2,)</f>
        <v>Josh Martinez</v>
      </c>
      <c r="Z3076" s="11">
        <f>VLOOKUP(X3076,HourlyWages!$A:$B,2,0)</f>
        <v>75</v>
      </c>
      <c r="AA3076">
        <v>1</v>
      </c>
    </row>
    <row r="3077" spans="1:27" x14ac:dyDescent="0.3">
      <c r="A3077" t="b">
        <f>COUNTIF($C$1:C3077, C3077)&gt;1</f>
        <v>0</v>
      </c>
      <c r="B3077" t="b">
        <f>VLOOKUP(C3077,Sheet3!$A:$B,2,0) &gt; 1</f>
        <v>0</v>
      </c>
      <c r="C3077">
        <v>3076</v>
      </c>
      <c r="D3077">
        <v>22055</v>
      </c>
      <c r="E3077" s="4">
        <v>41175</v>
      </c>
      <c r="F3077">
        <v>40</v>
      </c>
      <c r="G3077" s="15">
        <f>I3077*F3077</f>
        <v>5000</v>
      </c>
      <c r="H3077" s="9">
        <v>0.05</v>
      </c>
      <c r="I3077" s="13">
        <f>VLOOKUP($U3077,Pricebook!$A:$D,4,0)</f>
        <v>125</v>
      </c>
      <c r="J3077" s="11">
        <f>G3077*(1-H3077)</f>
        <v>4750</v>
      </c>
      <c r="K3077" t="s">
        <v>1416</v>
      </c>
      <c r="L3077" t="s">
        <v>226</v>
      </c>
      <c r="M3077" t="str">
        <f>VLOOKUP($L3077,Companies!$A:$G,7,)</f>
        <v>Auto Manufacturing</v>
      </c>
      <c r="N3077" t="str">
        <f>VLOOKUP($L3077,Companies!$A:$G,6,)</f>
        <v>Capital Goods</v>
      </c>
      <c r="O3077" s="6" t="s">
        <v>1944</v>
      </c>
      <c r="P3077" s="6">
        <v>12306</v>
      </c>
      <c r="Q3077" t="s">
        <v>60</v>
      </c>
      <c r="R3077" t="s">
        <v>61</v>
      </c>
      <c r="S3077" s="4">
        <v>41177</v>
      </c>
      <c r="T3077" s="7">
        <f>S3077-E3077</f>
        <v>2</v>
      </c>
      <c r="U3077" t="s">
        <v>14221</v>
      </c>
      <c r="V3077" s="6" t="s">
        <v>14251</v>
      </c>
      <c r="W3077" t="s">
        <v>14266</v>
      </c>
      <c r="X3077" t="s">
        <v>14192</v>
      </c>
      <c r="Y3077" t="str">
        <f>VLOOKUP(R3077,Managers!$A:$B,2,)</f>
        <v>Allen Young</v>
      </c>
      <c r="Z3077" s="11">
        <f>VLOOKUP(X3077,HourlyWages!$A:$B,2,0)</f>
        <v>75</v>
      </c>
      <c r="AA3077">
        <v>1</v>
      </c>
    </row>
    <row r="3078" spans="1:27" x14ac:dyDescent="0.3">
      <c r="A3078" t="b">
        <f>COUNTIF($C$1:C3078, C3078)&gt;1</f>
        <v>0</v>
      </c>
      <c r="B3078" t="b">
        <f>VLOOKUP(C3078,Sheet3!$A:$B,2,0) &gt; 1</f>
        <v>0</v>
      </c>
      <c r="C3078">
        <v>3077</v>
      </c>
      <c r="D3078">
        <v>22083</v>
      </c>
      <c r="E3078" s="4">
        <v>39861</v>
      </c>
      <c r="F3078">
        <v>2</v>
      </c>
      <c r="G3078" s="15">
        <f>I3078*F3078</f>
        <v>220</v>
      </c>
      <c r="H3078" s="9">
        <v>0.05</v>
      </c>
      <c r="I3078" s="13">
        <f>VLOOKUP($U3078,Pricebook!$A:$D,4,0)</f>
        <v>110</v>
      </c>
      <c r="J3078" s="11">
        <f>G3078*(1-H3078)</f>
        <v>209</v>
      </c>
      <c r="K3078" t="s">
        <v>1724</v>
      </c>
      <c r="L3078" t="s">
        <v>468</v>
      </c>
      <c r="M3078" t="str">
        <f>VLOOKUP($L3078,Companies!$A:$G,7,)</f>
        <v>Major Pharmaceuticals</v>
      </c>
      <c r="N3078" t="str">
        <f>VLOOKUP($L3078,Companies!$A:$G,6,)</f>
        <v>Health Care</v>
      </c>
      <c r="O3078" s="6" t="s">
        <v>1725</v>
      </c>
      <c r="P3078" s="6">
        <v>92374</v>
      </c>
      <c r="Q3078" t="s">
        <v>114</v>
      </c>
      <c r="R3078" t="s">
        <v>23</v>
      </c>
      <c r="S3078" s="4">
        <v>39863</v>
      </c>
      <c r="T3078" s="7">
        <f>S3078-E3078</f>
        <v>2</v>
      </c>
      <c r="U3078" t="s">
        <v>14215</v>
      </c>
      <c r="V3078" s="6" t="s">
        <v>14257</v>
      </c>
      <c r="W3078" t="s">
        <v>14259</v>
      </c>
      <c r="X3078" t="s">
        <v>14193</v>
      </c>
      <c r="Y3078" t="str">
        <f>VLOOKUP(R3078,Managers!$A:$B,2,)</f>
        <v>Bob Turner</v>
      </c>
      <c r="Z3078" s="11">
        <f>VLOOKUP(X3078,HourlyWages!$A:$B,2,0)</f>
        <v>57</v>
      </c>
      <c r="AA3078">
        <v>1</v>
      </c>
    </row>
    <row r="3079" spans="1:27" x14ac:dyDescent="0.3">
      <c r="A3079" t="b">
        <f>COUNTIF($C$1:C3079, C3079)&gt;1</f>
        <v>0</v>
      </c>
      <c r="B3079" t="b">
        <f>VLOOKUP(C3079,Sheet3!$A:$B,2,0) &gt; 1</f>
        <v>0</v>
      </c>
      <c r="C3079">
        <v>3078</v>
      </c>
      <c r="D3079">
        <v>22085</v>
      </c>
      <c r="E3079" s="4">
        <v>40977</v>
      </c>
      <c r="F3079">
        <v>41</v>
      </c>
      <c r="G3079" s="15">
        <f>I3079*F3079</f>
        <v>4510</v>
      </c>
      <c r="H3079" s="9">
        <v>0.1</v>
      </c>
      <c r="I3079" s="13">
        <f>VLOOKUP($U3079,Pricebook!$A:$D,4,0)</f>
        <v>110</v>
      </c>
      <c r="J3079" s="11">
        <f>G3079*(1-H3079)</f>
        <v>4059</v>
      </c>
      <c r="K3079" t="s">
        <v>1355</v>
      </c>
      <c r="L3079" t="s">
        <v>203</v>
      </c>
      <c r="M3079" t="str">
        <f>VLOOKUP($L3079,Companies!$A:$G,7,)</f>
        <v>Catalog/Specialty Distribution</v>
      </c>
      <c r="N3079" t="str">
        <f>VLOOKUP($L3079,Companies!$A:$G,6,)</f>
        <v>Consumer Services</v>
      </c>
      <c r="O3079" s="6" t="s">
        <v>2093</v>
      </c>
      <c r="P3079" s="6">
        <v>33511</v>
      </c>
      <c r="Q3079" t="s">
        <v>101</v>
      </c>
      <c r="R3079" t="s">
        <v>34</v>
      </c>
      <c r="S3079" s="4">
        <v>40979</v>
      </c>
      <c r="T3079" s="7">
        <f>S3079-E3079</f>
        <v>2</v>
      </c>
      <c r="U3079" t="s">
        <v>14215</v>
      </c>
      <c r="V3079" s="6" t="s">
        <v>14254</v>
      </c>
      <c r="W3079" t="s">
        <v>14255</v>
      </c>
      <c r="X3079" t="s">
        <v>14195</v>
      </c>
      <c r="Y3079" t="str">
        <f>VLOOKUP(R3079,Managers!$A:$B,2,)</f>
        <v>Frank Mitchell</v>
      </c>
      <c r="Z3079" s="11">
        <f>VLOOKUP(X3079,HourlyWages!$A:$B,2,0)</f>
        <v>52</v>
      </c>
      <c r="AA3079">
        <v>1</v>
      </c>
    </row>
    <row r="3080" spans="1:27" x14ac:dyDescent="0.3">
      <c r="A3080" t="b">
        <f>COUNTIF($C$1:C3080, C3080)&gt;1</f>
        <v>0</v>
      </c>
      <c r="B3080" t="b">
        <f>VLOOKUP(C3080,Sheet3!$A:$B,2,0) &gt; 1</f>
        <v>0</v>
      </c>
      <c r="C3080">
        <v>3079</v>
      </c>
      <c r="D3080">
        <v>22085</v>
      </c>
      <c r="E3080" s="4">
        <v>40977</v>
      </c>
      <c r="F3080">
        <v>27</v>
      </c>
      <c r="G3080" s="15">
        <f>I3080*F3080</f>
        <v>5400</v>
      </c>
      <c r="H3080" s="9">
        <v>7.0000000000000007E-2</v>
      </c>
      <c r="I3080" s="13">
        <f>VLOOKUP($U3080,Pricebook!$A:$D,4,0)</f>
        <v>200</v>
      </c>
      <c r="J3080" s="11">
        <f>G3080*(1-H3080)</f>
        <v>5022</v>
      </c>
      <c r="K3080" t="s">
        <v>1355</v>
      </c>
      <c r="L3080" t="s">
        <v>203</v>
      </c>
      <c r="M3080" t="str">
        <f>VLOOKUP($L3080,Companies!$A:$G,7,)</f>
        <v>Catalog/Specialty Distribution</v>
      </c>
      <c r="N3080" t="str">
        <f>VLOOKUP($L3080,Companies!$A:$G,6,)</f>
        <v>Consumer Services</v>
      </c>
      <c r="O3080" s="6" t="s">
        <v>2093</v>
      </c>
      <c r="P3080" s="6">
        <v>33511</v>
      </c>
      <c r="Q3080" t="s">
        <v>101</v>
      </c>
      <c r="R3080" t="s">
        <v>34</v>
      </c>
      <c r="S3080" s="4">
        <v>40977</v>
      </c>
      <c r="T3080" s="7">
        <f>S3080-E3080</f>
        <v>0</v>
      </c>
      <c r="U3080" t="s">
        <v>14206</v>
      </c>
      <c r="V3080" s="6" t="s">
        <v>14251</v>
      </c>
      <c r="W3080" t="s">
        <v>14260</v>
      </c>
      <c r="X3080" t="s">
        <v>14190</v>
      </c>
      <c r="Y3080" t="str">
        <f>VLOOKUP(R3080,Managers!$A:$B,2,)</f>
        <v>Frank Mitchell</v>
      </c>
      <c r="Z3080" s="11">
        <f>VLOOKUP(X3080,HourlyWages!$A:$B,2,0)</f>
        <v>67</v>
      </c>
      <c r="AA3080">
        <v>1</v>
      </c>
    </row>
    <row r="3081" spans="1:27" x14ac:dyDescent="0.3">
      <c r="A3081" t="b">
        <f>COUNTIF($C$1:C3081, C3081)&gt;1</f>
        <v>0</v>
      </c>
      <c r="B3081" t="b">
        <f>VLOOKUP(C3081,Sheet3!$A:$B,2,0) &gt; 1</f>
        <v>0</v>
      </c>
      <c r="C3081">
        <v>3080</v>
      </c>
      <c r="D3081">
        <v>22086</v>
      </c>
      <c r="E3081" s="4">
        <v>40892</v>
      </c>
      <c r="F3081">
        <v>21</v>
      </c>
      <c r="G3081" s="15">
        <f>I3081*F3081</f>
        <v>2625</v>
      </c>
      <c r="H3081" s="9">
        <v>0.08</v>
      </c>
      <c r="I3081" s="13">
        <f>VLOOKUP($U3081,Pricebook!$A:$D,4,0)</f>
        <v>125</v>
      </c>
      <c r="J3081" s="11">
        <f>G3081*(1-H3081)</f>
        <v>2415</v>
      </c>
      <c r="K3081" t="s">
        <v>2177</v>
      </c>
      <c r="L3081" t="s">
        <v>244</v>
      </c>
      <c r="M3081" t="str">
        <f>VLOOKUP($L3081,Companies!$A:$G,7,)</f>
        <v>Computer Communications Equipment</v>
      </c>
      <c r="N3081" t="str">
        <f>VLOOKUP($L3081,Companies!$A:$G,6,)</f>
        <v>Technology</v>
      </c>
      <c r="O3081" s="6" t="s">
        <v>2178</v>
      </c>
      <c r="P3081" s="6">
        <v>33441</v>
      </c>
      <c r="Q3081" t="s">
        <v>101</v>
      </c>
      <c r="R3081" t="s">
        <v>34</v>
      </c>
      <c r="S3081" s="4">
        <v>40893</v>
      </c>
      <c r="T3081" s="7">
        <f>S3081-E3081</f>
        <v>1</v>
      </c>
      <c r="U3081" t="s">
        <v>14221</v>
      </c>
      <c r="V3081" s="6" t="s">
        <v>14257</v>
      </c>
      <c r="W3081" t="s">
        <v>14259</v>
      </c>
      <c r="X3081" t="s">
        <v>14186</v>
      </c>
      <c r="Y3081" t="str">
        <f>VLOOKUP(R3081,Managers!$A:$B,2,)</f>
        <v>Frank Mitchell</v>
      </c>
      <c r="Z3081" s="11">
        <f>VLOOKUP(X3081,HourlyWages!$A:$B,2,0)</f>
        <v>67</v>
      </c>
      <c r="AA3081">
        <v>1</v>
      </c>
    </row>
    <row r="3082" spans="1:27" x14ac:dyDescent="0.3">
      <c r="A3082" t="b">
        <f>COUNTIF($C$1:C3082, C3082)&gt;1</f>
        <v>0</v>
      </c>
      <c r="B3082" t="b">
        <f>VLOOKUP(C3082,Sheet3!$A:$B,2,0) &gt; 1</f>
        <v>0</v>
      </c>
      <c r="C3082">
        <v>3081</v>
      </c>
      <c r="D3082">
        <v>22115</v>
      </c>
      <c r="E3082" s="4">
        <v>40344</v>
      </c>
      <c r="F3082">
        <v>5</v>
      </c>
      <c r="G3082" s="15">
        <f>I3082*F3082</f>
        <v>750</v>
      </c>
      <c r="H3082" s="9">
        <v>0.02</v>
      </c>
      <c r="I3082" s="13">
        <f>VLOOKUP($U3082,Pricebook!$A:$D,4,0)</f>
        <v>150</v>
      </c>
      <c r="J3082" s="11">
        <f>G3082*(1-H3082)</f>
        <v>735</v>
      </c>
      <c r="K3082" t="s">
        <v>667</v>
      </c>
      <c r="L3082" t="s">
        <v>142</v>
      </c>
      <c r="M3082" t="str">
        <f>VLOOKUP($L3082,Companies!$A:$G,7,)</f>
        <v>Computer Software: Programming, Data Processing</v>
      </c>
      <c r="N3082" t="str">
        <f>VLOOKUP($L3082,Companies!$A:$G,6,)</f>
        <v>Technology</v>
      </c>
      <c r="O3082" s="6" t="s">
        <v>832</v>
      </c>
      <c r="P3082" s="6" t="s">
        <v>833</v>
      </c>
      <c r="Q3082" t="s">
        <v>91</v>
      </c>
      <c r="R3082" t="s">
        <v>61</v>
      </c>
      <c r="S3082" s="4">
        <v>40344</v>
      </c>
      <c r="T3082" s="7">
        <f>S3082-E3082</f>
        <v>0</v>
      </c>
      <c r="U3082" t="s">
        <v>14216</v>
      </c>
      <c r="V3082" s="6" t="s">
        <v>14257</v>
      </c>
      <c r="W3082" t="s">
        <v>14258</v>
      </c>
      <c r="X3082" t="s">
        <v>14190</v>
      </c>
      <c r="Y3082" t="str">
        <f>VLOOKUP(R3082,Managers!$A:$B,2,)</f>
        <v>Allen Young</v>
      </c>
      <c r="Z3082" s="11">
        <f>VLOOKUP(X3082,HourlyWages!$A:$B,2,0)</f>
        <v>67</v>
      </c>
      <c r="AA3082">
        <v>1</v>
      </c>
    </row>
    <row r="3083" spans="1:27" x14ac:dyDescent="0.3">
      <c r="A3083" t="b">
        <f>COUNTIF($C$1:C3083, C3083)&gt;1</f>
        <v>0</v>
      </c>
      <c r="B3083" t="b">
        <f>VLOOKUP(C3083,Sheet3!$A:$B,2,0) &gt; 1</f>
        <v>0</v>
      </c>
      <c r="C3083">
        <v>3082</v>
      </c>
      <c r="D3083">
        <v>22117</v>
      </c>
      <c r="E3083" s="4">
        <v>40402</v>
      </c>
      <c r="F3083">
        <v>16</v>
      </c>
      <c r="G3083" s="15">
        <f>I3083*F3083</f>
        <v>1760</v>
      </c>
      <c r="H3083" s="9">
        <v>0.03</v>
      </c>
      <c r="I3083" s="13">
        <f>VLOOKUP($U3083,Pricebook!$A:$D,4,0)</f>
        <v>110</v>
      </c>
      <c r="J3083" s="11">
        <f>G3083*(1-H3083)</f>
        <v>1707.2</v>
      </c>
      <c r="K3083" t="s">
        <v>1089</v>
      </c>
      <c r="L3083" t="s">
        <v>112</v>
      </c>
      <c r="M3083" t="str">
        <f>VLOOKUP($L3083,Companies!$A:$G,7,)</f>
        <v>Telecommunications Equipment</v>
      </c>
      <c r="N3083" t="str">
        <f>VLOOKUP($L3083,Companies!$A:$G,6,)</f>
        <v>Public Utilities</v>
      </c>
      <c r="O3083" s="6" t="s">
        <v>2179</v>
      </c>
      <c r="P3083" s="6">
        <v>30338</v>
      </c>
      <c r="Q3083" t="s">
        <v>134</v>
      </c>
      <c r="R3083" t="s">
        <v>34</v>
      </c>
      <c r="S3083" s="4">
        <v>40403</v>
      </c>
      <c r="T3083" s="7">
        <f>S3083-E3083</f>
        <v>1</v>
      </c>
      <c r="U3083" t="s">
        <v>14215</v>
      </c>
      <c r="V3083" s="6" t="s">
        <v>14251</v>
      </c>
      <c r="W3083" t="s">
        <v>14263</v>
      </c>
      <c r="X3083" t="s">
        <v>14194</v>
      </c>
      <c r="Y3083" t="str">
        <f>VLOOKUP(R3083,Managers!$A:$B,2,)</f>
        <v>Frank Mitchell</v>
      </c>
      <c r="Z3083" s="11">
        <f>VLOOKUP(X3083,HourlyWages!$A:$B,2,0)</f>
        <v>71</v>
      </c>
      <c r="AA3083">
        <v>1</v>
      </c>
    </row>
    <row r="3084" spans="1:27" x14ac:dyDescent="0.3">
      <c r="A3084" t="b">
        <f>COUNTIF($C$1:C3084, C3084)&gt;1</f>
        <v>0</v>
      </c>
      <c r="B3084" t="b">
        <f>VLOOKUP(C3084,Sheet3!$A:$B,2,0) &gt; 1</f>
        <v>0</v>
      </c>
      <c r="C3084">
        <v>3083</v>
      </c>
      <c r="D3084">
        <v>22117</v>
      </c>
      <c r="E3084" s="4">
        <v>40402</v>
      </c>
      <c r="F3084">
        <v>5</v>
      </c>
      <c r="G3084" s="15">
        <f>I3084*F3084</f>
        <v>600</v>
      </c>
      <c r="H3084" s="9">
        <v>0.1</v>
      </c>
      <c r="I3084" s="13">
        <f>VLOOKUP($U3084,Pricebook!$A:$D,4,0)</f>
        <v>120</v>
      </c>
      <c r="J3084" s="11">
        <f>G3084*(1-H3084)</f>
        <v>540</v>
      </c>
      <c r="K3084" t="s">
        <v>1089</v>
      </c>
      <c r="L3084" t="s">
        <v>112</v>
      </c>
      <c r="M3084" t="str">
        <f>VLOOKUP($L3084,Companies!$A:$G,7,)</f>
        <v>Telecommunications Equipment</v>
      </c>
      <c r="N3084" t="str">
        <f>VLOOKUP($L3084,Companies!$A:$G,6,)</f>
        <v>Public Utilities</v>
      </c>
      <c r="O3084" s="6" t="s">
        <v>2179</v>
      </c>
      <c r="P3084" s="6">
        <v>30338</v>
      </c>
      <c r="Q3084" t="s">
        <v>134</v>
      </c>
      <c r="R3084" t="s">
        <v>34</v>
      </c>
      <c r="S3084" s="4">
        <v>40405</v>
      </c>
      <c r="T3084" s="7">
        <f>S3084-E3084</f>
        <v>3</v>
      </c>
      <c r="U3084" t="s">
        <v>14212</v>
      </c>
      <c r="V3084" s="6" t="s">
        <v>14251</v>
      </c>
      <c r="W3084" t="s">
        <v>14263</v>
      </c>
      <c r="X3084" t="s">
        <v>14191</v>
      </c>
      <c r="Y3084" t="str">
        <f>VLOOKUP(R3084,Managers!$A:$B,2,)</f>
        <v>Frank Mitchell</v>
      </c>
      <c r="Z3084" s="11">
        <f>VLOOKUP(X3084,HourlyWages!$A:$B,2,0)</f>
        <v>60</v>
      </c>
      <c r="AA3084">
        <v>1</v>
      </c>
    </row>
    <row r="3085" spans="1:27" x14ac:dyDescent="0.3">
      <c r="A3085" t="b">
        <f>COUNTIF($C$1:C3085, C3085)&gt;1</f>
        <v>0</v>
      </c>
      <c r="B3085" t="b">
        <f>VLOOKUP(C3085,Sheet3!$A:$B,2,0) &gt; 1</f>
        <v>0</v>
      </c>
      <c r="C3085">
        <v>3084</v>
      </c>
      <c r="D3085">
        <v>22118</v>
      </c>
      <c r="E3085" s="4">
        <v>39831</v>
      </c>
      <c r="F3085">
        <v>50</v>
      </c>
      <c r="G3085" s="15">
        <f>I3085*F3085</f>
        <v>8000</v>
      </c>
      <c r="H3085" s="9">
        <v>0.05</v>
      </c>
      <c r="I3085" s="13">
        <f>VLOOKUP($U3085,Pricebook!$A:$D,4,0)</f>
        <v>160</v>
      </c>
      <c r="J3085" s="11">
        <f>G3085*(1-H3085)</f>
        <v>7600</v>
      </c>
      <c r="K3085" t="s">
        <v>1203</v>
      </c>
      <c r="L3085" t="s">
        <v>158</v>
      </c>
      <c r="M3085" t="str">
        <f>VLOOKUP($L3085,Companies!$A:$G,7,)</f>
        <v>Department/Specialty Retail Stores</v>
      </c>
      <c r="N3085" t="str">
        <f>VLOOKUP($L3085,Companies!$A:$G,6,)</f>
        <v>Consumer Services</v>
      </c>
      <c r="O3085" s="6" t="s">
        <v>2180</v>
      </c>
      <c r="P3085" s="6">
        <v>33142</v>
      </c>
      <c r="Q3085" t="s">
        <v>101</v>
      </c>
      <c r="R3085" t="s">
        <v>34</v>
      </c>
      <c r="S3085" s="4">
        <v>39831</v>
      </c>
      <c r="T3085" s="7">
        <f>S3085-E3085</f>
        <v>0</v>
      </c>
      <c r="U3085" t="s">
        <v>14218</v>
      </c>
      <c r="V3085" s="6" t="s">
        <v>14254</v>
      </c>
      <c r="W3085" t="s">
        <v>14256</v>
      </c>
      <c r="X3085" t="s">
        <v>14184</v>
      </c>
      <c r="Y3085" t="str">
        <f>VLOOKUP(R3085,Managers!$A:$B,2,)</f>
        <v>Frank Mitchell</v>
      </c>
      <c r="Z3085" s="11">
        <f>VLOOKUP(X3085,HourlyWages!$A:$B,2,0)</f>
        <v>50</v>
      </c>
      <c r="AA3085">
        <v>1</v>
      </c>
    </row>
    <row r="3086" spans="1:27" x14ac:dyDescent="0.3">
      <c r="A3086" t="b">
        <f>COUNTIF($C$1:C3086, C3086)&gt;1</f>
        <v>0</v>
      </c>
      <c r="B3086" t="b">
        <f>VLOOKUP(C3086,Sheet3!$A:$B,2,0) &gt; 1</f>
        <v>0</v>
      </c>
      <c r="C3086">
        <v>3085</v>
      </c>
      <c r="D3086">
        <v>22119</v>
      </c>
      <c r="E3086" s="4">
        <v>40018</v>
      </c>
      <c r="F3086">
        <v>20</v>
      </c>
      <c r="G3086" s="15">
        <f>I3086*F3086</f>
        <v>3400</v>
      </c>
      <c r="H3086" s="9">
        <v>7.0000000000000007E-2</v>
      </c>
      <c r="I3086" s="13">
        <f>VLOOKUP($U3086,Pricebook!$A:$D,4,0)</f>
        <v>170</v>
      </c>
      <c r="J3086" s="11">
        <f>G3086*(1-H3086)</f>
        <v>3162</v>
      </c>
      <c r="K3086" t="s">
        <v>2127</v>
      </c>
      <c r="L3086" t="s">
        <v>128</v>
      </c>
      <c r="M3086" t="str">
        <f>VLOOKUP($L3086,Companies!$A:$G,7,)</f>
        <v>Diversified Commercial Services</v>
      </c>
      <c r="N3086" t="str">
        <f>VLOOKUP($L3086,Companies!$A:$G,6,)</f>
        <v>Consumer Services</v>
      </c>
      <c r="O3086" s="6" t="s">
        <v>572</v>
      </c>
      <c r="P3086" s="6">
        <v>66209</v>
      </c>
      <c r="Q3086" t="s">
        <v>153</v>
      </c>
      <c r="R3086" t="s">
        <v>16</v>
      </c>
      <c r="S3086" s="4">
        <v>40023</v>
      </c>
      <c r="T3086" s="7">
        <f>S3086-E3086</f>
        <v>5</v>
      </c>
      <c r="U3086" t="s">
        <v>14219</v>
      </c>
      <c r="V3086" s="6" t="s">
        <v>14251</v>
      </c>
      <c r="W3086" t="s">
        <v>14266</v>
      </c>
      <c r="X3086" t="s">
        <v>14202</v>
      </c>
      <c r="Y3086" t="str">
        <f>VLOOKUP(R3086,Managers!$A:$B,2,)</f>
        <v>Josh Martinez</v>
      </c>
      <c r="Z3086" s="11">
        <f>VLOOKUP(X3086,HourlyWages!$A:$B,2,0)</f>
        <v>71</v>
      </c>
      <c r="AA3086">
        <v>1</v>
      </c>
    </row>
    <row r="3087" spans="1:27" x14ac:dyDescent="0.3">
      <c r="A3087" t="b">
        <f>COUNTIF($C$1:C3087, C3087)&gt;1</f>
        <v>0</v>
      </c>
      <c r="B3087" t="b">
        <f>VLOOKUP(C3087,Sheet3!$A:$B,2,0) &gt; 1</f>
        <v>0</v>
      </c>
      <c r="C3087">
        <v>3086</v>
      </c>
      <c r="D3087">
        <v>22147</v>
      </c>
      <c r="E3087" s="4">
        <v>39829</v>
      </c>
      <c r="F3087">
        <v>37</v>
      </c>
      <c r="G3087" s="15">
        <f>I3087*F3087</f>
        <v>4625</v>
      </c>
      <c r="H3087" s="9">
        <v>0.04</v>
      </c>
      <c r="I3087" s="13">
        <f>VLOOKUP($U3087,Pricebook!$A:$D,4,0)</f>
        <v>125</v>
      </c>
      <c r="J3087" s="11">
        <f>G3087*(1-H3087)</f>
        <v>4440</v>
      </c>
      <c r="K3087" t="s">
        <v>991</v>
      </c>
      <c r="L3087" t="s">
        <v>27</v>
      </c>
      <c r="M3087" t="str">
        <f>VLOOKUP($L3087,Companies!$A:$G,7,)</f>
        <v>Television Services</v>
      </c>
      <c r="N3087" t="str">
        <f>VLOOKUP($L3087,Companies!$A:$G,6,)</f>
        <v>Consumer Services</v>
      </c>
      <c r="O3087" s="6" t="s">
        <v>992</v>
      </c>
      <c r="P3087" s="6">
        <v>37130</v>
      </c>
      <c r="Q3087" t="s">
        <v>81</v>
      </c>
      <c r="R3087" t="s">
        <v>34</v>
      </c>
      <c r="S3087" s="4">
        <v>39833</v>
      </c>
      <c r="T3087" s="7">
        <f>S3087-E3087</f>
        <v>4</v>
      </c>
      <c r="U3087" t="s">
        <v>14208</v>
      </c>
      <c r="V3087" s="6" t="s">
        <v>14251</v>
      </c>
      <c r="W3087" t="s">
        <v>14263</v>
      </c>
      <c r="X3087" t="s">
        <v>14195</v>
      </c>
      <c r="Y3087" t="str">
        <f>VLOOKUP(R3087,Managers!$A:$B,2,)</f>
        <v>Frank Mitchell</v>
      </c>
      <c r="Z3087" s="11">
        <f>VLOOKUP(X3087,HourlyWages!$A:$B,2,0)</f>
        <v>52</v>
      </c>
      <c r="AA3087">
        <v>1</v>
      </c>
    </row>
    <row r="3088" spans="1:27" x14ac:dyDescent="0.3">
      <c r="A3088" t="b">
        <f>COUNTIF($C$1:C3088, C3088)&gt;1</f>
        <v>0</v>
      </c>
      <c r="B3088" t="b">
        <f>VLOOKUP(C3088,Sheet3!$A:$B,2,0) &gt; 1</f>
        <v>0</v>
      </c>
      <c r="C3088">
        <v>3087</v>
      </c>
      <c r="D3088">
        <v>22149</v>
      </c>
      <c r="E3088" s="4">
        <v>40809</v>
      </c>
      <c r="F3088">
        <v>47</v>
      </c>
      <c r="G3088" s="15">
        <f>I3088*F3088</f>
        <v>5640</v>
      </c>
      <c r="H3088" s="9">
        <v>7.0000000000000007E-2</v>
      </c>
      <c r="I3088" s="13">
        <f>VLOOKUP($U3088,Pricebook!$A:$D,4,0)</f>
        <v>120</v>
      </c>
      <c r="J3088" s="11">
        <f>G3088*(1-H3088)</f>
        <v>5245.2</v>
      </c>
      <c r="K3088" t="s">
        <v>1801</v>
      </c>
      <c r="L3088" t="s">
        <v>303</v>
      </c>
      <c r="M3088" t="str">
        <f>VLOOKUP($L3088,Companies!$A:$G,7,)</f>
        <v>Semiconductors</v>
      </c>
      <c r="N3088" t="str">
        <f>VLOOKUP($L3088,Companies!$A:$G,6,)</f>
        <v>Technology</v>
      </c>
      <c r="O3088" s="6" t="s">
        <v>1085</v>
      </c>
      <c r="P3088" s="6" t="s">
        <v>1891</v>
      </c>
      <c r="Q3088" t="s">
        <v>421</v>
      </c>
      <c r="R3088" t="s">
        <v>61</v>
      </c>
      <c r="S3088" s="4">
        <v>40811</v>
      </c>
      <c r="T3088" s="7">
        <f>S3088-E3088</f>
        <v>2</v>
      </c>
      <c r="U3088" t="s">
        <v>14212</v>
      </c>
      <c r="V3088" s="6" t="s">
        <v>14251</v>
      </c>
      <c r="W3088" t="s">
        <v>14260</v>
      </c>
      <c r="X3088" t="s">
        <v>14193</v>
      </c>
      <c r="Y3088" t="str">
        <f>VLOOKUP(R3088,Managers!$A:$B,2,)</f>
        <v>Allen Young</v>
      </c>
      <c r="Z3088" s="11">
        <f>VLOOKUP(X3088,HourlyWages!$A:$B,2,0)</f>
        <v>57</v>
      </c>
      <c r="AA3088">
        <v>1</v>
      </c>
    </row>
    <row r="3089" spans="1:27" x14ac:dyDescent="0.3">
      <c r="A3089" t="b">
        <f>COUNTIF($C$1:C3089, C3089)&gt;1</f>
        <v>0</v>
      </c>
      <c r="B3089" t="b">
        <f>VLOOKUP(C3089,Sheet3!$A:$B,2,0) &gt; 1</f>
        <v>0</v>
      </c>
      <c r="C3089">
        <v>3088</v>
      </c>
      <c r="D3089">
        <v>22149</v>
      </c>
      <c r="E3089" s="4">
        <v>40809</v>
      </c>
      <c r="F3089">
        <v>17</v>
      </c>
      <c r="G3089" s="15">
        <f>I3089*F3089</f>
        <v>2040</v>
      </c>
      <c r="H3089" s="9">
        <v>0.09</v>
      </c>
      <c r="I3089" s="13">
        <f>VLOOKUP($U3089,Pricebook!$A:$D,4,0)</f>
        <v>120</v>
      </c>
      <c r="J3089" s="11">
        <f>G3089*(1-H3089)</f>
        <v>1856.4</v>
      </c>
      <c r="K3089" t="s">
        <v>1801</v>
      </c>
      <c r="L3089" t="s">
        <v>303</v>
      </c>
      <c r="M3089" t="str">
        <f>VLOOKUP($L3089,Companies!$A:$G,7,)</f>
        <v>Semiconductors</v>
      </c>
      <c r="N3089" t="str">
        <f>VLOOKUP($L3089,Companies!$A:$G,6,)</f>
        <v>Technology</v>
      </c>
      <c r="O3089" s="6" t="s">
        <v>815</v>
      </c>
      <c r="P3089" s="6" t="s">
        <v>816</v>
      </c>
      <c r="Q3089" t="s">
        <v>91</v>
      </c>
      <c r="R3089" t="s">
        <v>61</v>
      </c>
      <c r="S3089" s="4">
        <v>40814</v>
      </c>
      <c r="T3089" s="7">
        <f>S3089-E3089</f>
        <v>5</v>
      </c>
      <c r="U3089" t="s">
        <v>14212</v>
      </c>
      <c r="V3089" s="6" t="s">
        <v>14257</v>
      </c>
      <c r="W3089" t="s">
        <v>14259</v>
      </c>
      <c r="X3089" t="s">
        <v>14196</v>
      </c>
      <c r="Y3089" t="str">
        <f>VLOOKUP(R3089,Managers!$A:$B,2,)</f>
        <v>Allen Young</v>
      </c>
      <c r="Z3089" s="11">
        <f>VLOOKUP(X3089,HourlyWages!$A:$B,2,0)</f>
        <v>58</v>
      </c>
      <c r="AA3089">
        <v>1</v>
      </c>
    </row>
    <row r="3090" spans="1:27" x14ac:dyDescent="0.3">
      <c r="A3090" t="b">
        <f>COUNTIF($C$1:C3090, C3090)&gt;1</f>
        <v>0</v>
      </c>
      <c r="B3090" t="b">
        <f>VLOOKUP(C3090,Sheet3!$A:$B,2,0) &gt; 1</f>
        <v>0</v>
      </c>
      <c r="C3090">
        <v>3089</v>
      </c>
      <c r="D3090">
        <v>22151</v>
      </c>
      <c r="E3090" s="4">
        <v>40390</v>
      </c>
      <c r="F3090">
        <v>49</v>
      </c>
      <c r="G3090" s="15">
        <f>I3090*F3090</f>
        <v>6125</v>
      </c>
      <c r="H3090" s="9">
        <v>0.1</v>
      </c>
      <c r="I3090" s="13">
        <f>VLOOKUP($U3090,Pricebook!$A:$D,4,0)</f>
        <v>125</v>
      </c>
      <c r="J3090" s="11">
        <f>G3090*(1-H3090)</f>
        <v>5512.5</v>
      </c>
      <c r="K3090" t="s">
        <v>1075</v>
      </c>
      <c r="L3090" t="s">
        <v>1076</v>
      </c>
      <c r="M3090" t="str">
        <f>VLOOKUP($L3090,Companies!$A:$G,7,)</f>
        <v>Broadcasting</v>
      </c>
      <c r="N3090" t="str">
        <f>VLOOKUP($L3090,Companies!$A:$G,6,)</f>
        <v>Consumer Services</v>
      </c>
      <c r="O3090" s="6" t="s">
        <v>1077</v>
      </c>
      <c r="P3090" s="6">
        <v>61008</v>
      </c>
      <c r="Q3090" t="s">
        <v>15</v>
      </c>
      <c r="R3090" t="s">
        <v>16</v>
      </c>
      <c r="S3090" s="4">
        <v>40390</v>
      </c>
      <c r="T3090" s="7">
        <f>S3090-E3090</f>
        <v>0</v>
      </c>
      <c r="U3090" t="s">
        <v>14208</v>
      </c>
      <c r="V3090" s="6" t="s">
        <v>14257</v>
      </c>
      <c r="W3090" t="s">
        <v>14259</v>
      </c>
      <c r="X3090" t="s">
        <v>14194</v>
      </c>
      <c r="Y3090" t="str">
        <f>VLOOKUP(R3090,Managers!$A:$B,2,)</f>
        <v>Josh Martinez</v>
      </c>
      <c r="Z3090" s="11">
        <f>VLOOKUP(X3090,HourlyWages!$A:$B,2,0)</f>
        <v>71</v>
      </c>
      <c r="AA3090">
        <v>1</v>
      </c>
    </row>
    <row r="3091" spans="1:27" x14ac:dyDescent="0.3">
      <c r="A3091" t="b">
        <f>COUNTIF($C$1:C3091, C3091)&gt;1</f>
        <v>0</v>
      </c>
      <c r="B3091" t="b">
        <f>VLOOKUP(C3091,Sheet3!$A:$B,2,0) &gt; 1</f>
        <v>0</v>
      </c>
      <c r="C3091">
        <v>3090</v>
      </c>
      <c r="D3091">
        <v>22151</v>
      </c>
      <c r="E3091" s="4">
        <v>40390</v>
      </c>
      <c r="F3091">
        <v>20</v>
      </c>
      <c r="G3091" s="15">
        <f>I3091*F3091</f>
        <v>3200</v>
      </c>
      <c r="H3091" s="9">
        <v>0.04</v>
      </c>
      <c r="I3091" s="13">
        <f>VLOOKUP($U3091,Pricebook!$A:$D,4,0)</f>
        <v>160</v>
      </c>
      <c r="J3091" s="11">
        <f>G3091*(1-H3091)</f>
        <v>3072</v>
      </c>
      <c r="K3091" t="s">
        <v>1075</v>
      </c>
      <c r="L3091" t="s">
        <v>1076</v>
      </c>
      <c r="M3091" t="str">
        <f>VLOOKUP($L3091,Companies!$A:$G,7,)</f>
        <v>Broadcasting</v>
      </c>
      <c r="N3091" t="str">
        <f>VLOOKUP($L3091,Companies!$A:$G,6,)</f>
        <v>Consumer Services</v>
      </c>
      <c r="O3091" s="6" t="s">
        <v>1824</v>
      </c>
      <c r="P3091" s="6" t="s">
        <v>1825</v>
      </c>
      <c r="Q3091" t="s">
        <v>232</v>
      </c>
      <c r="R3091" t="s">
        <v>61</v>
      </c>
      <c r="S3091" s="4">
        <v>40391</v>
      </c>
      <c r="T3091" s="7">
        <f>S3091-E3091</f>
        <v>1</v>
      </c>
      <c r="U3091" t="s">
        <v>14218</v>
      </c>
      <c r="V3091" s="6" t="s">
        <v>14251</v>
      </c>
      <c r="W3091" t="s">
        <v>14263</v>
      </c>
      <c r="X3091" t="s">
        <v>14187</v>
      </c>
      <c r="Y3091" t="str">
        <f>VLOOKUP(R3091,Managers!$A:$B,2,)</f>
        <v>Allen Young</v>
      </c>
      <c r="Z3091" s="11">
        <f>VLOOKUP(X3091,HourlyWages!$A:$B,2,0)</f>
        <v>45</v>
      </c>
      <c r="AA3091">
        <v>1</v>
      </c>
    </row>
    <row r="3092" spans="1:27" x14ac:dyDescent="0.3">
      <c r="A3092" t="b">
        <f>COUNTIF($C$1:C3092, C3092)&gt;1</f>
        <v>0</v>
      </c>
      <c r="B3092" t="b">
        <f>VLOOKUP(C3092,Sheet3!$A:$B,2,0) &gt; 1</f>
        <v>0</v>
      </c>
      <c r="C3092">
        <v>3091</v>
      </c>
      <c r="D3092">
        <v>22181</v>
      </c>
      <c r="E3092" s="4">
        <v>40823</v>
      </c>
      <c r="F3092">
        <v>41</v>
      </c>
      <c r="G3092" s="15">
        <f>I3092*F3092</f>
        <v>5740</v>
      </c>
      <c r="H3092" s="9">
        <v>0.03</v>
      </c>
      <c r="I3092" s="13">
        <f>VLOOKUP($U3092,Pricebook!$A:$D,4,0)</f>
        <v>140</v>
      </c>
      <c r="J3092" s="11">
        <f>G3092*(1-H3092)</f>
        <v>5567.8</v>
      </c>
      <c r="K3092" t="s">
        <v>614</v>
      </c>
      <c r="L3092" t="s">
        <v>193</v>
      </c>
      <c r="M3092" t="str">
        <f>VLOOKUP($L3092,Companies!$A:$G,7,)</f>
        <v>Semiconductors</v>
      </c>
      <c r="N3092" t="str">
        <f>VLOOKUP($L3092,Companies!$A:$G,6,)</f>
        <v>Technology</v>
      </c>
      <c r="O3092" s="6" t="s">
        <v>2181</v>
      </c>
      <c r="P3092" s="6">
        <v>77471</v>
      </c>
      <c r="Q3092" t="s">
        <v>48</v>
      </c>
      <c r="R3092" t="s">
        <v>16</v>
      </c>
      <c r="S3092" s="4">
        <v>40832</v>
      </c>
      <c r="T3092" s="7">
        <f>S3092-E3092</f>
        <v>9</v>
      </c>
      <c r="U3092" t="s">
        <v>14213</v>
      </c>
      <c r="V3092" s="6" t="s">
        <v>14251</v>
      </c>
      <c r="W3092" t="s">
        <v>14260</v>
      </c>
      <c r="X3092" t="s">
        <v>14194</v>
      </c>
      <c r="Y3092" t="str">
        <f>VLOOKUP(R3092,Managers!$A:$B,2,)</f>
        <v>Josh Martinez</v>
      </c>
      <c r="Z3092" s="11">
        <f>VLOOKUP(X3092,HourlyWages!$A:$B,2,0)</f>
        <v>71</v>
      </c>
      <c r="AA3092">
        <v>1</v>
      </c>
    </row>
    <row r="3093" spans="1:27" x14ac:dyDescent="0.3">
      <c r="A3093" t="b">
        <f>COUNTIF($C$1:C3093, C3093)&gt;1</f>
        <v>0</v>
      </c>
      <c r="B3093" t="b">
        <f>VLOOKUP(C3093,Sheet3!$A:$B,2,0) &gt; 1</f>
        <v>0</v>
      </c>
      <c r="C3093">
        <v>3092</v>
      </c>
      <c r="D3093">
        <v>22182</v>
      </c>
      <c r="E3093" s="4">
        <v>41157</v>
      </c>
      <c r="F3093">
        <v>4</v>
      </c>
      <c r="G3093" s="15">
        <f>I3093*F3093</f>
        <v>640</v>
      </c>
      <c r="H3093" s="9">
        <v>0.09</v>
      </c>
      <c r="I3093" s="13">
        <f>VLOOKUP($U3093,Pricebook!$A:$D,4,0)</f>
        <v>160</v>
      </c>
      <c r="J3093" s="11">
        <f>G3093*(1-H3093)</f>
        <v>582.4</v>
      </c>
      <c r="K3093" t="s">
        <v>1187</v>
      </c>
      <c r="L3093" t="s">
        <v>226</v>
      </c>
      <c r="M3093" t="str">
        <f>VLOOKUP($L3093,Companies!$A:$G,7,)</f>
        <v>Auto Manufacturing</v>
      </c>
      <c r="N3093" t="str">
        <f>VLOOKUP($L3093,Companies!$A:$G,6,)</f>
        <v>Capital Goods</v>
      </c>
      <c r="O3093" s="6" t="s">
        <v>1862</v>
      </c>
      <c r="P3093" s="6">
        <v>37174</v>
      </c>
      <c r="Q3093" t="s">
        <v>81</v>
      </c>
      <c r="R3093" t="s">
        <v>34</v>
      </c>
      <c r="S3093" s="4">
        <v>41158</v>
      </c>
      <c r="T3093" s="7">
        <f>S3093-E3093</f>
        <v>1</v>
      </c>
      <c r="U3093" t="s">
        <v>14218</v>
      </c>
      <c r="V3093" s="6" t="s">
        <v>14251</v>
      </c>
      <c r="W3093" t="s">
        <v>14263</v>
      </c>
      <c r="X3093" t="s">
        <v>14193</v>
      </c>
      <c r="Y3093" t="str">
        <f>VLOOKUP(R3093,Managers!$A:$B,2,)</f>
        <v>Frank Mitchell</v>
      </c>
      <c r="Z3093" s="11">
        <f>VLOOKUP(X3093,HourlyWages!$A:$B,2,0)</f>
        <v>57</v>
      </c>
      <c r="AA3093">
        <v>1</v>
      </c>
    </row>
    <row r="3094" spans="1:27" x14ac:dyDescent="0.3">
      <c r="A3094" t="b">
        <f>COUNTIF($C$1:C3094, C3094)&gt;1</f>
        <v>0</v>
      </c>
      <c r="B3094" t="b">
        <f>VLOOKUP(C3094,Sheet3!$A:$B,2,0) &gt; 1</f>
        <v>0</v>
      </c>
      <c r="C3094">
        <v>3093</v>
      </c>
      <c r="D3094">
        <v>22182</v>
      </c>
      <c r="E3094" s="4">
        <v>41157</v>
      </c>
      <c r="F3094">
        <v>9</v>
      </c>
      <c r="G3094" s="15">
        <f>I3094*F3094</f>
        <v>1350</v>
      </c>
      <c r="H3094" s="9">
        <v>0.06</v>
      </c>
      <c r="I3094" s="13">
        <f>VLOOKUP($U3094,Pricebook!$A:$D,4,0)</f>
        <v>150</v>
      </c>
      <c r="J3094" s="11">
        <f>G3094*(1-H3094)</f>
        <v>1269</v>
      </c>
      <c r="K3094" t="s">
        <v>1187</v>
      </c>
      <c r="L3094" t="s">
        <v>226</v>
      </c>
      <c r="M3094" t="str">
        <f>VLOOKUP($L3094,Companies!$A:$G,7,)</f>
        <v>Auto Manufacturing</v>
      </c>
      <c r="N3094" t="str">
        <f>VLOOKUP($L3094,Companies!$A:$G,6,)</f>
        <v>Capital Goods</v>
      </c>
      <c r="O3094" s="6" t="s">
        <v>1862</v>
      </c>
      <c r="P3094" s="6">
        <v>37174</v>
      </c>
      <c r="Q3094" t="s">
        <v>81</v>
      </c>
      <c r="R3094" t="s">
        <v>34</v>
      </c>
      <c r="S3094" s="4">
        <v>41160</v>
      </c>
      <c r="T3094" s="7">
        <f>S3094-E3094</f>
        <v>3</v>
      </c>
      <c r="U3094" t="s">
        <v>14211</v>
      </c>
      <c r="V3094" s="6" t="s">
        <v>14257</v>
      </c>
      <c r="W3094" t="s">
        <v>14259</v>
      </c>
      <c r="X3094" t="s">
        <v>14202</v>
      </c>
      <c r="Y3094" t="str">
        <f>VLOOKUP(R3094,Managers!$A:$B,2,)</f>
        <v>Frank Mitchell</v>
      </c>
      <c r="Z3094" s="11">
        <f>VLOOKUP(X3094,HourlyWages!$A:$B,2,0)</f>
        <v>71</v>
      </c>
      <c r="AA3094">
        <v>1</v>
      </c>
    </row>
    <row r="3095" spans="1:27" x14ac:dyDescent="0.3">
      <c r="A3095" t="b">
        <f>COUNTIF($C$1:C3095, C3095)&gt;1</f>
        <v>0</v>
      </c>
      <c r="B3095" t="b">
        <f>VLOOKUP(C3095,Sheet3!$A:$B,2,0) &gt; 1</f>
        <v>0</v>
      </c>
      <c r="C3095">
        <v>3094</v>
      </c>
      <c r="D3095">
        <v>22182</v>
      </c>
      <c r="E3095" s="4">
        <v>41157</v>
      </c>
      <c r="F3095">
        <v>48</v>
      </c>
      <c r="G3095" s="15">
        <f>I3095*F3095</f>
        <v>6000</v>
      </c>
      <c r="H3095" s="9">
        <v>0.09</v>
      </c>
      <c r="I3095" s="13">
        <f>VLOOKUP($U3095,Pricebook!$A:$D,4,0)</f>
        <v>125</v>
      </c>
      <c r="J3095" s="11">
        <f>G3095*(1-H3095)</f>
        <v>5460</v>
      </c>
      <c r="K3095" t="s">
        <v>1187</v>
      </c>
      <c r="L3095" t="s">
        <v>226</v>
      </c>
      <c r="M3095" t="str">
        <f>VLOOKUP($L3095,Companies!$A:$G,7,)</f>
        <v>Auto Manufacturing</v>
      </c>
      <c r="N3095" t="str">
        <f>VLOOKUP($L3095,Companies!$A:$G,6,)</f>
        <v>Capital Goods</v>
      </c>
      <c r="O3095" s="6" t="s">
        <v>1862</v>
      </c>
      <c r="P3095" s="6">
        <v>37174</v>
      </c>
      <c r="Q3095" t="s">
        <v>81</v>
      </c>
      <c r="R3095" t="s">
        <v>34</v>
      </c>
      <c r="S3095" s="4">
        <v>41159</v>
      </c>
      <c r="T3095" s="7">
        <f>S3095-E3095</f>
        <v>2</v>
      </c>
      <c r="U3095" t="s">
        <v>14208</v>
      </c>
      <c r="V3095" s="6" t="s">
        <v>14257</v>
      </c>
      <c r="W3095" t="s">
        <v>14258</v>
      </c>
      <c r="X3095" t="s">
        <v>14190</v>
      </c>
      <c r="Y3095" t="str">
        <f>VLOOKUP(R3095,Managers!$A:$B,2,)</f>
        <v>Frank Mitchell</v>
      </c>
      <c r="Z3095" s="11">
        <f>VLOOKUP(X3095,HourlyWages!$A:$B,2,0)</f>
        <v>67</v>
      </c>
      <c r="AA3095">
        <v>1</v>
      </c>
    </row>
    <row r="3096" spans="1:27" x14ac:dyDescent="0.3">
      <c r="A3096" t="b">
        <f>COUNTIF($C$1:C3096, C3096)&gt;1</f>
        <v>0</v>
      </c>
      <c r="B3096" t="b">
        <f>VLOOKUP(C3096,Sheet3!$A:$B,2,0) &gt; 1</f>
        <v>0</v>
      </c>
      <c r="C3096">
        <v>3095</v>
      </c>
      <c r="D3096">
        <v>22183</v>
      </c>
      <c r="E3096" s="4">
        <v>41022</v>
      </c>
      <c r="F3096">
        <v>30</v>
      </c>
      <c r="G3096" s="15">
        <f>I3096*F3096</f>
        <v>3600</v>
      </c>
      <c r="H3096" s="9">
        <v>0.06</v>
      </c>
      <c r="I3096" s="13">
        <f>VLOOKUP($U3096,Pricebook!$A:$D,4,0)</f>
        <v>120</v>
      </c>
      <c r="J3096" s="11">
        <f>G3096*(1-H3096)</f>
        <v>3384</v>
      </c>
      <c r="K3096" t="s">
        <v>1394</v>
      </c>
      <c r="L3096" t="s">
        <v>73</v>
      </c>
      <c r="M3096" t="str">
        <f>VLOOKUP($L3096,Companies!$A:$G,7,)</f>
        <v>Recreational Products/Toys</v>
      </c>
      <c r="N3096" t="str">
        <f>VLOOKUP($L3096,Companies!$A:$G,6,)</f>
        <v>Consumer Non-Durables</v>
      </c>
      <c r="O3096" s="6" t="s">
        <v>2182</v>
      </c>
      <c r="P3096" s="6" t="s">
        <v>2183</v>
      </c>
      <c r="Q3096" t="s">
        <v>87</v>
      </c>
      <c r="R3096" t="s">
        <v>61</v>
      </c>
      <c r="S3096" s="4">
        <v>41023</v>
      </c>
      <c r="T3096" s="7">
        <f>S3096-E3096</f>
        <v>1</v>
      </c>
      <c r="U3096" t="s">
        <v>14212</v>
      </c>
      <c r="V3096" s="6" t="s">
        <v>14257</v>
      </c>
      <c r="W3096" t="s">
        <v>14259</v>
      </c>
      <c r="X3096" t="s">
        <v>14203</v>
      </c>
      <c r="Y3096" t="str">
        <f>VLOOKUP(R3096,Managers!$A:$B,2,)</f>
        <v>Allen Young</v>
      </c>
      <c r="Z3096" s="11">
        <f>VLOOKUP(X3096,HourlyWages!$A:$B,2,0)</f>
        <v>62</v>
      </c>
      <c r="AA3096">
        <v>1</v>
      </c>
    </row>
    <row r="3097" spans="1:27" x14ac:dyDescent="0.3">
      <c r="A3097" t="b">
        <f>COUNTIF($C$1:C3097, C3097)&gt;1</f>
        <v>0</v>
      </c>
      <c r="B3097" t="b">
        <f>VLOOKUP(C3097,Sheet3!$A:$B,2,0) &gt; 1</f>
        <v>0</v>
      </c>
      <c r="C3097">
        <v>3096</v>
      </c>
      <c r="D3097">
        <v>22208</v>
      </c>
      <c r="E3097" s="4">
        <v>40099</v>
      </c>
      <c r="F3097">
        <v>37</v>
      </c>
      <c r="G3097" s="15">
        <f>I3097*F3097</f>
        <v>5550</v>
      </c>
      <c r="H3097" s="9">
        <v>0.01</v>
      </c>
      <c r="I3097" s="13">
        <f>VLOOKUP($U3097,Pricebook!$A:$D,4,0)</f>
        <v>150</v>
      </c>
      <c r="J3097" s="11">
        <f>G3097*(1-H3097)</f>
        <v>5494.5</v>
      </c>
      <c r="K3097" t="s">
        <v>535</v>
      </c>
      <c r="L3097" t="s">
        <v>452</v>
      </c>
      <c r="M3097" t="str">
        <f>VLOOKUP($L3097,Companies!$A:$G,7,)</f>
        <v>Biotechnology: Biological Products (No Diagnostic Substances)</v>
      </c>
      <c r="N3097" t="str">
        <f>VLOOKUP($L3097,Companies!$A:$G,6,)</f>
        <v>Health Care</v>
      </c>
      <c r="O3097" s="6" t="s">
        <v>2148</v>
      </c>
      <c r="P3097" s="6">
        <v>53151</v>
      </c>
      <c r="Q3097" t="s">
        <v>95</v>
      </c>
      <c r="R3097" t="s">
        <v>16</v>
      </c>
      <c r="S3097" s="4">
        <v>40101</v>
      </c>
      <c r="T3097" s="7">
        <f>S3097-E3097</f>
        <v>2</v>
      </c>
      <c r="U3097" t="s">
        <v>14211</v>
      </c>
      <c r="V3097" s="6" t="s">
        <v>14257</v>
      </c>
      <c r="W3097" t="s">
        <v>14264</v>
      </c>
      <c r="X3097" t="s">
        <v>14203</v>
      </c>
      <c r="Y3097" t="str">
        <f>VLOOKUP(R3097,Managers!$A:$B,2,)</f>
        <v>Josh Martinez</v>
      </c>
      <c r="Z3097" s="11">
        <f>VLOOKUP(X3097,HourlyWages!$A:$B,2,0)</f>
        <v>62</v>
      </c>
      <c r="AA3097">
        <v>1</v>
      </c>
    </row>
    <row r="3098" spans="1:27" x14ac:dyDescent="0.3">
      <c r="A3098" t="b">
        <f>COUNTIF($C$1:C3098, C3098)&gt;1</f>
        <v>0</v>
      </c>
      <c r="B3098" t="b">
        <f>VLOOKUP(C3098,Sheet3!$A:$B,2,0) &gt; 1</f>
        <v>0</v>
      </c>
      <c r="C3098">
        <v>3097</v>
      </c>
      <c r="D3098">
        <v>22208</v>
      </c>
      <c r="E3098" s="4">
        <v>40099</v>
      </c>
      <c r="F3098">
        <v>50</v>
      </c>
      <c r="G3098" s="15">
        <f>I3098*F3098</f>
        <v>7500</v>
      </c>
      <c r="H3098" s="9">
        <v>0.08</v>
      </c>
      <c r="I3098" s="13">
        <f>VLOOKUP($U3098,Pricebook!$A:$D,4,0)</f>
        <v>150</v>
      </c>
      <c r="J3098" s="11">
        <f>G3098*(1-H3098)</f>
        <v>6900</v>
      </c>
      <c r="K3098" t="s">
        <v>535</v>
      </c>
      <c r="L3098" t="s">
        <v>452</v>
      </c>
      <c r="M3098" t="str">
        <f>VLOOKUP($L3098,Companies!$A:$G,7,)</f>
        <v>Biotechnology: Biological Products (No Diagnostic Substances)</v>
      </c>
      <c r="N3098" t="str">
        <f>VLOOKUP($L3098,Companies!$A:$G,6,)</f>
        <v>Health Care</v>
      </c>
      <c r="O3098" s="6" t="s">
        <v>2148</v>
      </c>
      <c r="P3098" s="6">
        <v>53151</v>
      </c>
      <c r="Q3098" t="s">
        <v>95</v>
      </c>
      <c r="R3098" t="s">
        <v>16</v>
      </c>
      <c r="S3098" s="4">
        <v>40101</v>
      </c>
      <c r="T3098" s="7">
        <f>S3098-E3098</f>
        <v>2</v>
      </c>
      <c r="U3098" t="s">
        <v>14210</v>
      </c>
      <c r="V3098" s="6" t="s">
        <v>14251</v>
      </c>
      <c r="W3098" t="s">
        <v>14252</v>
      </c>
      <c r="X3098" t="s">
        <v>14185</v>
      </c>
      <c r="Y3098" t="str">
        <f>VLOOKUP(R3098,Managers!$A:$B,2,)</f>
        <v>Josh Martinez</v>
      </c>
      <c r="Z3098" s="11">
        <f>VLOOKUP(X3098,HourlyWages!$A:$B,2,0)</f>
        <v>70</v>
      </c>
      <c r="AA3098">
        <v>1</v>
      </c>
    </row>
    <row r="3099" spans="1:27" x14ac:dyDescent="0.3">
      <c r="A3099" t="b">
        <f>COUNTIF($C$1:C3099, C3099)&gt;1</f>
        <v>0</v>
      </c>
      <c r="B3099" t="b">
        <f>VLOOKUP(C3099,Sheet3!$A:$B,2,0) &gt; 1</f>
        <v>0</v>
      </c>
      <c r="C3099">
        <v>3098</v>
      </c>
      <c r="D3099">
        <v>22210</v>
      </c>
      <c r="E3099" s="4">
        <v>40805</v>
      </c>
      <c r="F3099">
        <v>37</v>
      </c>
      <c r="G3099" s="15">
        <f>I3099*F3099</f>
        <v>4070</v>
      </c>
      <c r="H3099" s="9">
        <v>0.1</v>
      </c>
      <c r="I3099" s="13">
        <f>VLOOKUP($U3099,Pricebook!$A:$D,4,0)</f>
        <v>110</v>
      </c>
      <c r="J3099" s="11">
        <f>G3099*(1-H3099)</f>
        <v>3663</v>
      </c>
      <c r="K3099" t="s">
        <v>1826</v>
      </c>
      <c r="L3099" t="s">
        <v>341</v>
      </c>
      <c r="M3099" t="str">
        <f>VLOOKUP($L3099,Companies!$A:$G,7,)</f>
        <v>Computer Software: Prepackaged Software</v>
      </c>
      <c r="N3099" t="str">
        <f>VLOOKUP($L3099,Companies!$A:$G,6,)</f>
        <v>Technology</v>
      </c>
      <c r="O3099" s="6" t="s">
        <v>1952</v>
      </c>
      <c r="P3099" s="6" t="s">
        <v>1953</v>
      </c>
      <c r="Q3099" t="s">
        <v>368</v>
      </c>
      <c r="R3099" t="s">
        <v>34</v>
      </c>
      <c r="S3099" s="4">
        <v>40807</v>
      </c>
      <c r="T3099" s="7">
        <f>S3099-E3099</f>
        <v>2</v>
      </c>
      <c r="U3099" t="s">
        <v>14215</v>
      </c>
      <c r="V3099" s="6" t="s">
        <v>14251</v>
      </c>
      <c r="W3099" t="s">
        <v>14266</v>
      </c>
      <c r="X3099" t="s">
        <v>14194</v>
      </c>
      <c r="Y3099" t="str">
        <f>VLOOKUP(R3099,Managers!$A:$B,2,)</f>
        <v>Frank Mitchell</v>
      </c>
      <c r="Z3099" s="11">
        <f>VLOOKUP(X3099,HourlyWages!$A:$B,2,0)</f>
        <v>71</v>
      </c>
      <c r="AA3099">
        <v>1</v>
      </c>
    </row>
    <row r="3100" spans="1:27" x14ac:dyDescent="0.3">
      <c r="A3100" t="b">
        <f>COUNTIF($C$1:C3100, C3100)&gt;1</f>
        <v>0</v>
      </c>
      <c r="B3100" t="b">
        <f>VLOOKUP(C3100,Sheet3!$A:$B,2,0) &gt; 1</f>
        <v>0</v>
      </c>
      <c r="C3100">
        <v>3099</v>
      </c>
      <c r="D3100">
        <v>22211</v>
      </c>
      <c r="E3100" s="4">
        <v>40819</v>
      </c>
      <c r="F3100">
        <v>30</v>
      </c>
      <c r="G3100" s="15">
        <f>I3100*F3100</f>
        <v>3300</v>
      </c>
      <c r="H3100" s="9">
        <v>0.08</v>
      </c>
      <c r="I3100" s="13">
        <f>VLOOKUP($U3100,Pricebook!$A:$D,4,0)</f>
        <v>110</v>
      </c>
      <c r="J3100" s="11">
        <f>G3100*(1-H3100)</f>
        <v>3036</v>
      </c>
      <c r="K3100" t="s">
        <v>132</v>
      </c>
      <c r="L3100" t="s">
        <v>55</v>
      </c>
      <c r="M3100" t="str">
        <f>VLOOKUP($L3100,Companies!$A:$G,7,)</f>
        <v>Semiconductors</v>
      </c>
      <c r="N3100" t="str">
        <f>VLOOKUP($L3100,Companies!$A:$G,6,)</f>
        <v>Technology</v>
      </c>
      <c r="O3100" s="6" t="s">
        <v>133</v>
      </c>
      <c r="P3100" s="6">
        <v>30318</v>
      </c>
      <c r="Q3100" t="s">
        <v>134</v>
      </c>
      <c r="R3100" t="s">
        <v>34</v>
      </c>
      <c r="S3100" s="4">
        <v>40821</v>
      </c>
      <c r="T3100" s="7">
        <f>S3100-E3100</f>
        <v>2</v>
      </c>
      <c r="U3100" t="s">
        <v>14215</v>
      </c>
      <c r="V3100" s="6" t="s">
        <v>14251</v>
      </c>
      <c r="W3100" t="s">
        <v>14268</v>
      </c>
      <c r="X3100" t="s">
        <v>14195</v>
      </c>
      <c r="Y3100" t="str">
        <f>VLOOKUP(R3100,Managers!$A:$B,2,)</f>
        <v>Frank Mitchell</v>
      </c>
      <c r="Z3100" s="11">
        <f>VLOOKUP(X3100,HourlyWages!$A:$B,2,0)</f>
        <v>52</v>
      </c>
      <c r="AA3100">
        <v>1</v>
      </c>
    </row>
    <row r="3101" spans="1:27" x14ac:dyDescent="0.3">
      <c r="A3101" t="b">
        <f>COUNTIF($C$1:C3101, C3101)&gt;1</f>
        <v>0</v>
      </c>
      <c r="B3101" t="b">
        <f>VLOOKUP(C3101,Sheet3!$A:$B,2,0) &gt; 1</f>
        <v>0</v>
      </c>
      <c r="C3101">
        <v>3100</v>
      </c>
      <c r="D3101">
        <v>22211</v>
      </c>
      <c r="E3101" s="4">
        <v>40819</v>
      </c>
      <c r="F3101">
        <v>47</v>
      </c>
      <c r="G3101" s="15">
        <f>I3101*F3101</f>
        <v>5875</v>
      </c>
      <c r="H3101" s="9">
        <v>0</v>
      </c>
      <c r="I3101" s="13">
        <f>VLOOKUP($U3101,Pricebook!$A:$D,4,0)</f>
        <v>125</v>
      </c>
      <c r="J3101" s="11">
        <f>G3101*(1-H3101)</f>
        <v>5875</v>
      </c>
      <c r="K3101" t="s">
        <v>132</v>
      </c>
      <c r="L3101" t="s">
        <v>55</v>
      </c>
      <c r="M3101" t="str">
        <f>VLOOKUP($L3101,Companies!$A:$G,7,)</f>
        <v>Semiconductors</v>
      </c>
      <c r="N3101" t="str">
        <f>VLOOKUP($L3101,Companies!$A:$G,6,)</f>
        <v>Technology</v>
      </c>
      <c r="O3101" s="6" t="s">
        <v>133</v>
      </c>
      <c r="P3101" s="6">
        <v>30318</v>
      </c>
      <c r="Q3101" t="s">
        <v>134</v>
      </c>
      <c r="R3101" t="s">
        <v>34</v>
      </c>
      <c r="S3101" s="4">
        <v>40820</v>
      </c>
      <c r="T3101" s="7">
        <f>S3101-E3101</f>
        <v>1</v>
      </c>
      <c r="U3101" t="s">
        <v>14209</v>
      </c>
      <c r="V3101" s="6" t="s">
        <v>14251</v>
      </c>
      <c r="W3101" t="s">
        <v>14263</v>
      </c>
      <c r="X3101" t="s">
        <v>14185</v>
      </c>
      <c r="Y3101" t="str">
        <f>VLOOKUP(R3101,Managers!$A:$B,2,)</f>
        <v>Frank Mitchell</v>
      </c>
      <c r="Z3101" s="11">
        <f>VLOOKUP(X3101,HourlyWages!$A:$B,2,0)</f>
        <v>70</v>
      </c>
      <c r="AA3101">
        <v>1</v>
      </c>
    </row>
    <row r="3102" spans="1:27" x14ac:dyDescent="0.3">
      <c r="A3102" t="b">
        <f>COUNTIF($C$1:C3102, C3102)&gt;1</f>
        <v>0</v>
      </c>
      <c r="B3102" t="b">
        <f>VLOOKUP(C3102,Sheet3!$A:$B,2,0) &gt; 1</f>
        <v>0</v>
      </c>
      <c r="C3102">
        <v>3101</v>
      </c>
      <c r="D3102">
        <v>22212</v>
      </c>
      <c r="E3102" s="4">
        <v>40438</v>
      </c>
      <c r="F3102">
        <v>19</v>
      </c>
      <c r="G3102" s="15">
        <f>I3102*F3102</f>
        <v>3040</v>
      </c>
      <c r="H3102" s="9">
        <v>0.01</v>
      </c>
      <c r="I3102" s="13">
        <f>VLOOKUP($U3102,Pricebook!$A:$D,4,0)</f>
        <v>160</v>
      </c>
      <c r="J3102" s="11">
        <f>G3102*(1-H3102)</f>
        <v>3009.6</v>
      </c>
      <c r="K3102" t="s">
        <v>2184</v>
      </c>
      <c r="L3102" t="s">
        <v>41</v>
      </c>
      <c r="M3102" t="str">
        <f>VLOOKUP($L3102,Companies!$A:$G,7,)</f>
        <v>EDP Services</v>
      </c>
      <c r="N3102" t="str">
        <f>VLOOKUP($L3102,Companies!$A:$G,6,)</f>
        <v>Technology</v>
      </c>
      <c r="O3102" s="6" t="s">
        <v>1599</v>
      </c>
      <c r="P3102" s="6">
        <v>97301</v>
      </c>
      <c r="Q3102" t="s">
        <v>43</v>
      </c>
      <c r="R3102" t="s">
        <v>23</v>
      </c>
      <c r="S3102" s="4">
        <v>40439</v>
      </c>
      <c r="T3102" s="7">
        <f>S3102-E3102</f>
        <v>1</v>
      </c>
      <c r="U3102" t="s">
        <v>14218</v>
      </c>
      <c r="V3102" s="6" t="s">
        <v>14251</v>
      </c>
      <c r="W3102" t="s">
        <v>14266</v>
      </c>
      <c r="X3102" t="s">
        <v>14187</v>
      </c>
      <c r="Y3102" t="str">
        <f>VLOOKUP(R3102,Managers!$A:$B,2,)</f>
        <v>Bob Turner</v>
      </c>
      <c r="Z3102" s="11">
        <f>VLOOKUP(X3102,HourlyWages!$A:$B,2,0)</f>
        <v>45</v>
      </c>
      <c r="AA3102">
        <v>1</v>
      </c>
    </row>
    <row r="3103" spans="1:27" x14ac:dyDescent="0.3">
      <c r="A3103" t="b">
        <f>COUNTIF($C$1:C3103, C3103)&gt;1</f>
        <v>0</v>
      </c>
      <c r="B3103" t="b">
        <f>VLOOKUP(C3103,Sheet3!$A:$B,2,0) &gt; 1</f>
        <v>0</v>
      </c>
      <c r="C3103">
        <v>3102</v>
      </c>
      <c r="D3103">
        <v>22242</v>
      </c>
      <c r="E3103" s="4">
        <v>39979</v>
      </c>
      <c r="F3103">
        <v>50</v>
      </c>
      <c r="G3103" s="15">
        <f>I3103*F3103</f>
        <v>5500</v>
      </c>
      <c r="H3103" s="9">
        <v>0.04</v>
      </c>
      <c r="I3103" s="13">
        <f>VLOOKUP($U3103,Pricebook!$A:$D,4,0)</f>
        <v>110</v>
      </c>
      <c r="J3103" s="11">
        <f>G3103*(1-H3103)</f>
        <v>5280</v>
      </c>
      <c r="K3103" t="s">
        <v>486</v>
      </c>
      <c r="L3103" t="s">
        <v>487</v>
      </c>
      <c r="M3103" t="str">
        <f>VLOOKUP($L3103,Companies!$A:$G,7,)</f>
        <v>Computer Software: Programming, Data Processing</v>
      </c>
      <c r="N3103" t="str">
        <f>VLOOKUP($L3103,Companies!$A:$G,6,)</f>
        <v>Technology</v>
      </c>
      <c r="O3103" s="6" t="s">
        <v>2185</v>
      </c>
      <c r="P3103" s="6" t="s">
        <v>2186</v>
      </c>
      <c r="Q3103" t="s">
        <v>317</v>
      </c>
      <c r="R3103" t="s">
        <v>61</v>
      </c>
      <c r="S3103" s="4">
        <v>39981</v>
      </c>
      <c r="T3103" s="7">
        <f>S3103-E3103</f>
        <v>2</v>
      </c>
      <c r="U3103" t="s">
        <v>14215</v>
      </c>
      <c r="V3103" s="6" t="s">
        <v>14257</v>
      </c>
      <c r="W3103" t="s">
        <v>14258</v>
      </c>
      <c r="X3103" t="s">
        <v>14187</v>
      </c>
      <c r="Y3103" t="str">
        <f>VLOOKUP(R3103,Managers!$A:$B,2,)</f>
        <v>Allen Young</v>
      </c>
      <c r="Z3103" s="11">
        <f>VLOOKUP(X3103,HourlyWages!$A:$B,2,0)</f>
        <v>45</v>
      </c>
      <c r="AA3103">
        <v>1</v>
      </c>
    </row>
    <row r="3104" spans="1:27" x14ac:dyDescent="0.3">
      <c r="A3104" t="b">
        <f>COUNTIF($C$1:C3104, C3104)&gt;1</f>
        <v>0</v>
      </c>
      <c r="B3104" t="b">
        <f>VLOOKUP(C3104,Sheet3!$A:$B,2,0) &gt; 1</f>
        <v>0</v>
      </c>
      <c r="C3104">
        <v>3103</v>
      </c>
      <c r="D3104">
        <v>22243</v>
      </c>
      <c r="E3104" s="4">
        <v>39828</v>
      </c>
      <c r="F3104">
        <v>9</v>
      </c>
      <c r="G3104" s="15">
        <f>I3104*F3104</f>
        <v>1080</v>
      </c>
      <c r="H3104" s="9">
        <v>0.09</v>
      </c>
      <c r="I3104" s="13">
        <f>VLOOKUP($U3104,Pricebook!$A:$D,4,0)</f>
        <v>120</v>
      </c>
      <c r="J3104" s="11">
        <f>G3104*(1-H3104)</f>
        <v>982.80000000000007</v>
      </c>
      <c r="K3104" t="s">
        <v>1298</v>
      </c>
      <c r="L3104" t="s">
        <v>241</v>
      </c>
      <c r="M3104" t="str">
        <f>VLOOKUP($L3104,Companies!$A:$G,7,)</f>
        <v>Computer Software: Prepackaged Software</v>
      </c>
      <c r="N3104" t="str">
        <f>VLOOKUP($L3104,Companies!$A:$G,6,)</f>
        <v>Technology</v>
      </c>
      <c r="O3104" s="6" t="s">
        <v>2187</v>
      </c>
      <c r="P3104" s="6">
        <v>37918</v>
      </c>
      <c r="Q3104" t="s">
        <v>81</v>
      </c>
      <c r="R3104" t="s">
        <v>34</v>
      </c>
      <c r="S3104" s="4">
        <v>39829</v>
      </c>
      <c r="T3104" s="7">
        <f>S3104-E3104</f>
        <v>1</v>
      </c>
      <c r="U3104" t="s">
        <v>14212</v>
      </c>
      <c r="V3104" s="6" t="s">
        <v>14254</v>
      </c>
      <c r="W3104" t="s">
        <v>14269</v>
      </c>
      <c r="X3104" t="s">
        <v>14185</v>
      </c>
      <c r="Y3104" t="str">
        <f>VLOOKUP(R3104,Managers!$A:$B,2,)</f>
        <v>Frank Mitchell</v>
      </c>
      <c r="Z3104" s="11">
        <f>VLOOKUP(X3104,HourlyWages!$A:$B,2,0)</f>
        <v>70</v>
      </c>
      <c r="AA3104">
        <v>1</v>
      </c>
    </row>
    <row r="3105" spans="1:27" x14ac:dyDescent="0.3">
      <c r="A3105" t="b">
        <f>COUNTIF($C$1:C3105, C3105)&gt;1</f>
        <v>0</v>
      </c>
      <c r="B3105" t="b">
        <f>VLOOKUP(C3105,Sheet3!$A:$B,2,0) &gt; 1</f>
        <v>0</v>
      </c>
      <c r="C3105">
        <v>3104</v>
      </c>
      <c r="D3105">
        <v>22272</v>
      </c>
      <c r="E3105" s="4">
        <v>41035</v>
      </c>
      <c r="F3105">
        <v>37</v>
      </c>
      <c r="G3105" s="15">
        <f>I3105*F3105</f>
        <v>5550</v>
      </c>
      <c r="H3105" s="9">
        <v>0.1</v>
      </c>
      <c r="I3105" s="13">
        <f>VLOOKUP($U3105,Pricebook!$A:$D,4,0)</f>
        <v>150</v>
      </c>
      <c r="J3105" s="11">
        <f>G3105*(1-H3105)</f>
        <v>4995</v>
      </c>
      <c r="K3105" t="s">
        <v>347</v>
      </c>
      <c r="L3105" t="s">
        <v>348</v>
      </c>
      <c r="M3105" t="str">
        <f>VLOOKUP($L3105,Companies!$A:$G,7,)</f>
        <v>Telecommunications Equipment</v>
      </c>
      <c r="N3105" t="str">
        <f>VLOOKUP($L3105,Companies!$A:$G,6,)</f>
        <v>Public Utilities</v>
      </c>
      <c r="O3105" s="6" t="s">
        <v>2051</v>
      </c>
      <c r="P3105" s="6">
        <v>77381</v>
      </c>
      <c r="Q3105" t="s">
        <v>48</v>
      </c>
      <c r="R3105" t="s">
        <v>16</v>
      </c>
      <c r="S3105" s="4">
        <v>41037</v>
      </c>
      <c r="T3105" s="7">
        <f>S3105-E3105</f>
        <v>2</v>
      </c>
      <c r="U3105" t="s">
        <v>14211</v>
      </c>
      <c r="V3105" s="6" t="s">
        <v>14251</v>
      </c>
      <c r="W3105" t="s">
        <v>14266</v>
      </c>
      <c r="X3105" t="s">
        <v>14198</v>
      </c>
      <c r="Y3105" t="str">
        <f>VLOOKUP(R3105,Managers!$A:$B,2,)</f>
        <v>Josh Martinez</v>
      </c>
      <c r="Z3105" s="11">
        <f>VLOOKUP(X3105,HourlyWages!$A:$B,2,0)</f>
        <v>51</v>
      </c>
      <c r="AA3105">
        <v>1</v>
      </c>
    </row>
    <row r="3106" spans="1:27" x14ac:dyDescent="0.3">
      <c r="A3106" t="b">
        <f>COUNTIF($C$1:C3106, C3106)&gt;1</f>
        <v>0</v>
      </c>
      <c r="B3106" t="b">
        <f>VLOOKUP(C3106,Sheet3!$A:$B,2,0) &gt; 1</f>
        <v>0</v>
      </c>
      <c r="C3106">
        <v>3105</v>
      </c>
      <c r="D3106">
        <v>22272</v>
      </c>
      <c r="E3106" s="4">
        <v>41035</v>
      </c>
      <c r="F3106">
        <v>30</v>
      </c>
      <c r="G3106" s="15">
        <f>I3106*F3106</f>
        <v>4500</v>
      </c>
      <c r="H3106" s="9">
        <v>0.08</v>
      </c>
      <c r="I3106" s="13">
        <f>VLOOKUP($U3106,Pricebook!$A:$D,4,0)</f>
        <v>150</v>
      </c>
      <c r="J3106" s="11">
        <f>G3106*(1-H3106)</f>
        <v>4140</v>
      </c>
      <c r="K3106" t="s">
        <v>347</v>
      </c>
      <c r="L3106" t="s">
        <v>348</v>
      </c>
      <c r="M3106" t="str">
        <f>VLOOKUP($L3106,Companies!$A:$G,7,)</f>
        <v>Telecommunications Equipment</v>
      </c>
      <c r="N3106" t="str">
        <f>VLOOKUP($L3106,Companies!$A:$G,6,)</f>
        <v>Public Utilities</v>
      </c>
      <c r="O3106" s="6" t="s">
        <v>2051</v>
      </c>
      <c r="P3106" s="6">
        <v>77381</v>
      </c>
      <c r="Q3106" t="s">
        <v>48</v>
      </c>
      <c r="R3106" t="s">
        <v>16</v>
      </c>
      <c r="S3106" s="4">
        <v>41037</v>
      </c>
      <c r="T3106" s="7">
        <f>S3106-E3106</f>
        <v>2</v>
      </c>
      <c r="U3106" t="s">
        <v>14211</v>
      </c>
      <c r="V3106" s="6" t="s">
        <v>14251</v>
      </c>
      <c r="W3106" t="s">
        <v>14263</v>
      </c>
      <c r="X3106" t="s">
        <v>14193</v>
      </c>
      <c r="Y3106" t="str">
        <f>VLOOKUP(R3106,Managers!$A:$B,2,)</f>
        <v>Josh Martinez</v>
      </c>
      <c r="Z3106" s="11">
        <f>VLOOKUP(X3106,HourlyWages!$A:$B,2,0)</f>
        <v>57</v>
      </c>
      <c r="AA3106">
        <v>1</v>
      </c>
    </row>
    <row r="3107" spans="1:27" x14ac:dyDescent="0.3">
      <c r="A3107" t="b">
        <f>COUNTIF($C$1:C3107, C3107)&gt;1</f>
        <v>0</v>
      </c>
      <c r="B3107" t="b">
        <f>VLOOKUP(C3107,Sheet3!$A:$B,2,0) &gt; 1</f>
        <v>0</v>
      </c>
      <c r="C3107">
        <v>3106</v>
      </c>
      <c r="D3107">
        <v>22279</v>
      </c>
      <c r="E3107" s="4">
        <v>40169</v>
      </c>
      <c r="F3107">
        <v>43</v>
      </c>
      <c r="G3107" s="15">
        <f>I3107*F3107</f>
        <v>4730</v>
      </c>
      <c r="H3107" s="9">
        <v>0.03</v>
      </c>
      <c r="I3107" s="13">
        <f>VLOOKUP($U3107,Pricebook!$A:$D,4,0)</f>
        <v>110</v>
      </c>
      <c r="J3107" s="11">
        <f>G3107*(1-H3107)</f>
        <v>4588.0999999999995</v>
      </c>
      <c r="K3107" t="s">
        <v>523</v>
      </c>
      <c r="L3107" t="s">
        <v>351</v>
      </c>
      <c r="M3107" t="str">
        <f>VLOOKUP($L3107,Companies!$A:$G,7,)</f>
        <v>Department/Specialty Retail Stores</v>
      </c>
      <c r="N3107" t="str">
        <f>VLOOKUP($L3107,Companies!$A:$G,6,)</f>
        <v>Consumer Services</v>
      </c>
      <c r="O3107" s="6" t="s">
        <v>524</v>
      </c>
      <c r="P3107" s="6">
        <v>54915</v>
      </c>
      <c r="Q3107" t="s">
        <v>95</v>
      </c>
      <c r="R3107" t="s">
        <v>16</v>
      </c>
      <c r="S3107" s="4">
        <v>40172</v>
      </c>
      <c r="T3107" s="7">
        <f>S3107-E3107</f>
        <v>3</v>
      </c>
      <c r="U3107" t="s">
        <v>14215</v>
      </c>
      <c r="V3107" s="6" t="s">
        <v>14251</v>
      </c>
      <c r="W3107" t="s">
        <v>14260</v>
      </c>
      <c r="X3107" t="s">
        <v>14201</v>
      </c>
      <c r="Y3107" t="str">
        <f>VLOOKUP(R3107,Managers!$A:$B,2,)</f>
        <v>Josh Martinez</v>
      </c>
      <c r="Z3107" s="11">
        <f>VLOOKUP(X3107,HourlyWages!$A:$B,2,0)</f>
        <v>53</v>
      </c>
      <c r="AA3107">
        <v>1</v>
      </c>
    </row>
    <row r="3108" spans="1:27" x14ac:dyDescent="0.3">
      <c r="A3108" t="b">
        <f>COUNTIF($C$1:C3108, C3108)&gt;1</f>
        <v>0</v>
      </c>
      <c r="B3108" t="b">
        <f>VLOOKUP(C3108,Sheet3!$A:$B,2,0) &gt; 1</f>
        <v>0</v>
      </c>
      <c r="C3108">
        <v>3107</v>
      </c>
      <c r="D3108">
        <v>22304</v>
      </c>
      <c r="E3108" s="4">
        <v>40872</v>
      </c>
      <c r="F3108">
        <v>24</v>
      </c>
      <c r="G3108" s="15">
        <f>I3108*F3108</f>
        <v>2880</v>
      </c>
      <c r="H3108" s="9">
        <v>0.1</v>
      </c>
      <c r="I3108" s="13">
        <f>VLOOKUP($U3108,Pricebook!$A:$D,4,0)</f>
        <v>120</v>
      </c>
      <c r="J3108" s="11">
        <f>G3108*(1-H3108)</f>
        <v>2592</v>
      </c>
      <c r="K3108" t="s">
        <v>1387</v>
      </c>
      <c r="L3108" t="s">
        <v>215</v>
      </c>
      <c r="M3108" t="str">
        <f>VLOOKUP($L3108,Companies!$A:$G,7,)</f>
        <v>Business Services</v>
      </c>
      <c r="N3108" t="str">
        <f>VLOOKUP($L3108,Companies!$A:$G,6,)</f>
        <v>Miscellaneous</v>
      </c>
      <c r="O3108" s="6" t="s">
        <v>1389</v>
      </c>
      <c r="P3108" s="6">
        <v>32725</v>
      </c>
      <c r="Q3108" t="s">
        <v>101</v>
      </c>
      <c r="R3108" t="s">
        <v>34</v>
      </c>
      <c r="S3108" s="4">
        <v>40876</v>
      </c>
      <c r="T3108" s="7">
        <f>S3108-E3108</f>
        <v>4</v>
      </c>
      <c r="U3108" t="s">
        <v>14212</v>
      </c>
      <c r="V3108" s="6" t="s">
        <v>14251</v>
      </c>
      <c r="W3108" t="s">
        <v>14268</v>
      </c>
      <c r="X3108" t="s">
        <v>14203</v>
      </c>
      <c r="Y3108" t="str">
        <f>VLOOKUP(R3108,Managers!$A:$B,2,)</f>
        <v>Frank Mitchell</v>
      </c>
      <c r="Z3108" s="11">
        <f>VLOOKUP(X3108,HourlyWages!$A:$B,2,0)</f>
        <v>62</v>
      </c>
      <c r="AA3108">
        <v>1</v>
      </c>
    </row>
    <row r="3109" spans="1:27" x14ac:dyDescent="0.3">
      <c r="A3109" t="b">
        <f>COUNTIF($C$1:C3109, C3109)&gt;1</f>
        <v>0</v>
      </c>
      <c r="B3109" t="b">
        <f>VLOOKUP(C3109,Sheet3!$A:$B,2,0) &gt; 1</f>
        <v>0</v>
      </c>
      <c r="C3109">
        <v>3108</v>
      </c>
      <c r="D3109">
        <v>22338</v>
      </c>
      <c r="E3109" s="4">
        <v>40312</v>
      </c>
      <c r="F3109">
        <v>36</v>
      </c>
      <c r="G3109" s="15">
        <f>I3109*F3109</f>
        <v>3960</v>
      </c>
      <c r="H3109" s="9">
        <v>0.05</v>
      </c>
      <c r="I3109" s="13">
        <f>VLOOKUP($U3109,Pricebook!$A:$D,4,0)</f>
        <v>110</v>
      </c>
      <c r="J3109" s="11">
        <f>G3109*(1-H3109)</f>
        <v>3762</v>
      </c>
      <c r="K3109" t="s">
        <v>751</v>
      </c>
      <c r="L3109" t="s">
        <v>103</v>
      </c>
      <c r="M3109" t="str">
        <f>VLOOKUP($L3109,Companies!$A:$G,7,)</f>
        <v>Computer Software: Programming, Data Processing</v>
      </c>
      <c r="N3109" t="str">
        <f>VLOOKUP($L3109,Companies!$A:$G,6,)</f>
        <v>Technology</v>
      </c>
      <c r="O3109" s="6" t="s">
        <v>488</v>
      </c>
      <c r="P3109" s="6" t="s">
        <v>489</v>
      </c>
      <c r="Q3109" t="s">
        <v>91</v>
      </c>
      <c r="R3109" t="s">
        <v>61</v>
      </c>
      <c r="S3109" s="4">
        <v>40313</v>
      </c>
      <c r="T3109" s="7">
        <f>S3109-E3109</f>
        <v>1</v>
      </c>
      <c r="U3109" t="s">
        <v>14215</v>
      </c>
      <c r="V3109" s="6" t="s">
        <v>14257</v>
      </c>
      <c r="W3109" t="s">
        <v>14258</v>
      </c>
      <c r="X3109" t="s">
        <v>14195</v>
      </c>
      <c r="Y3109" t="str">
        <f>VLOOKUP(R3109,Managers!$A:$B,2,)</f>
        <v>Allen Young</v>
      </c>
      <c r="Z3109" s="11">
        <f>VLOOKUP(X3109,HourlyWages!$A:$B,2,0)</f>
        <v>52</v>
      </c>
      <c r="AA3109">
        <v>1</v>
      </c>
    </row>
    <row r="3110" spans="1:27" x14ac:dyDescent="0.3">
      <c r="A3110" t="b">
        <f>COUNTIF($C$1:C3110, C3110)&gt;1</f>
        <v>0</v>
      </c>
      <c r="B3110" t="b">
        <f>VLOOKUP(C3110,Sheet3!$A:$B,2,0) &gt; 1</f>
        <v>0</v>
      </c>
      <c r="C3110">
        <v>3109</v>
      </c>
      <c r="D3110">
        <v>22338</v>
      </c>
      <c r="E3110" s="4">
        <v>40312</v>
      </c>
      <c r="F3110">
        <v>24</v>
      </c>
      <c r="G3110" s="15">
        <f>I3110*F3110</f>
        <v>3600</v>
      </c>
      <c r="H3110" s="9">
        <v>0.09</v>
      </c>
      <c r="I3110" s="13">
        <f>VLOOKUP($U3110,Pricebook!$A:$D,4,0)</f>
        <v>150</v>
      </c>
      <c r="J3110" s="11">
        <f>G3110*(1-H3110)</f>
        <v>3276</v>
      </c>
      <c r="K3110" t="s">
        <v>751</v>
      </c>
      <c r="L3110" t="s">
        <v>103</v>
      </c>
      <c r="M3110" t="str">
        <f>VLOOKUP($L3110,Companies!$A:$G,7,)</f>
        <v>Computer Software: Programming, Data Processing</v>
      </c>
      <c r="N3110" t="str">
        <f>VLOOKUP($L3110,Companies!$A:$G,6,)</f>
        <v>Technology</v>
      </c>
      <c r="O3110" s="6" t="s">
        <v>2188</v>
      </c>
      <c r="P3110" s="6" t="s">
        <v>2189</v>
      </c>
      <c r="Q3110" t="s">
        <v>87</v>
      </c>
      <c r="R3110" t="s">
        <v>61</v>
      </c>
      <c r="S3110" s="4">
        <v>40313</v>
      </c>
      <c r="T3110" s="7">
        <f>S3110-E3110</f>
        <v>1</v>
      </c>
      <c r="U3110" t="s">
        <v>14211</v>
      </c>
      <c r="V3110" s="6" t="s">
        <v>14251</v>
      </c>
      <c r="W3110" t="s">
        <v>14266</v>
      </c>
      <c r="X3110" t="s">
        <v>14201</v>
      </c>
      <c r="Y3110" t="str">
        <f>VLOOKUP(R3110,Managers!$A:$B,2,)</f>
        <v>Allen Young</v>
      </c>
      <c r="Z3110" s="11">
        <f>VLOOKUP(X3110,HourlyWages!$A:$B,2,0)</f>
        <v>53</v>
      </c>
      <c r="AA3110">
        <v>1</v>
      </c>
    </row>
    <row r="3111" spans="1:27" x14ac:dyDescent="0.3">
      <c r="A3111" t="b">
        <f>COUNTIF($C$1:C3111, C3111)&gt;1</f>
        <v>0</v>
      </c>
      <c r="B3111" t="b">
        <f>VLOOKUP(C3111,Sheet3!$A:$B,2,0) &gt; 1</f>
        <v>0</v>
      </c>
      <c r="C3111">
        <v>3110</v>
      </c>
      <c r="D3111">
        <v>22342</v>
      </c>
      <c r="E3111" s="4">
        <v>39962</v>
      </c>
      <c r="F3111">
        <v>13</v>
      </c>
      <c r="G3111" s="15">
        <f>I3111*F3111</f>
        <v>1950</v>
      </c>
      <c r="H3111" s="9">
        <v>0</v>
      </c>
      <c r="I3111" s="13">
        <f>VLOOKUP($U3111,Pricebook!$A:$D,4,0)</f>
        <v>150</v>
      </c>
      <c r="J3111" s="11">
        <f>G3111*(1-H3111)</f>
        <v>1950</v>
      </c>
      <c r="K3111" t="s">
        <v>369</v>
      </c>
      <c r="L3111" t="s">
        <v>108</v>
      </c>
      <c r="M3111" t="str">
        <f>VLOOKUP($L3111,Companies!$A:$G,7,)</f>
        <v>Broadcasting</v>
      </c>
      <c r="N3111" t="str">
        <f>VLOOKUP($L3111,Companies!$A:$G,6,)</f>
        <v>Consumer Services</v>
      </c>
      <c r="O3111" s="6" t="s">
        <v>370</v>
      </c>
      <c r="P3111" s="6">
        <v>62301</v>
      </c>
      <c r="Q3111" t="s">
        <v>15</v>
      </c>
      <c r="R3111" t="s">
        <v>16</v>
      </c>
      <c r="S3111" s="4">
        <v>39969</v>
      </c>
      <c r="T3111" s="7">
        <f>S3111-E3111</f>
        <v>7</v>
      </c>
      <c r="U3111" t="s">
        <v>14210</v>
      </c>
      <c r="V3111" s="6" t="s">
        <v>14251</v>
      </c>
      <c r="W3111" t="s">
        <v>14260</v>
      </c>
      <c r="X3111" t="s">
        <v>14203</v>
      </c>
      <c r="Y3111" t="str">
        <f>VLOOKUP(R3111,Managers!$A:$B,2,)</f>
        <v>Josh Martinez</v>
      </c>
      <c r="Z3111" s="11">
        <f>VLOOKUP(X3111,HourlyWages!$A:$B,2,0)</f>
        <v>62</v>
      </c>
      <c r="AA3111">
        <v>1</v>
      </c>
    </row>
    <row r="3112" spans="1:27" x14ac:dyDescent="0.3">
      <c r="A3112" t="b">
        <f>COUNTIF($C$1:C3112, C3112)&gt;1</f>
        <v>0</v>
      </c>
      <c r="B3112" t="b">
        <f>VLOOKUP(C3112,Sheet3!$A:$B,2,0) &gt; 1</f>
        <v>0</v>
      </c>
      <c r="C3112">
        <v>3111</v>
      </c>
      <c r="D3112">
        <v>22368</v>
      </c>
      <c r="E3112" s="4">
        <v>40228</v>
      </c>
      <c r="F3112">
        <v>5</v>
      </c>
      <c r="G3112" s="15">
        <f>I3112*F3112</f>
        <v>750</v>
      </c>
      <c r="H3112" s="9">
        <v>0.04</v>
      </c>
      <c r="I3112" s="13">
        <f>VLOOKUP($U3112,Pricebook!$A:$D,4,0)</f>
        <v>150</v>
      </c>
      <c r="J3112" s="11">
        <f>G3112*(1-H3112)</f>
        <v>720</v>
      </c>
      <c r="K3112" t="s">
        <v>284</v>
      </c>
      <c r="L3112" t="s">
        <v>285</v>
      </c>
      <c r="M3112" t="str">
        <f>VLOOKUP($L3112,Companies!$A:$G,7,)</f>
        <v>Oil Refining/Marketing</v>
      </c>
      <c r="N3112" t="str">
        <f>VLOOKUP($L3112,Companies!$A:$G,6,)</f>
        <v>Transportation</v>
      </c>
      <c r="O3112" s="6" t="s">
        <v>286</v>
      </c>
      <c r="P3112" s="6">
        <v>55119</v>
      </c>
      <c r="Q3112" t="s">
        <v>130</v>
      </c>
      <c r="R3112" t="s">
        <v>16</v>
      </c>
      <c r="S3112" s="4">
        <v>40229</v>
      </c>
      <c r="T3112" s="7">
        <f>S3112-E3112</f>
        <v>1</v>
      </c>
      <c r="U3112" t="s">
        <v>14211</v>
      </c>
      <c r="V3112" s="6" t="s">
        <v>14254</v>
      </c>
      <c r="W3112" t="s">
        <v>14269</v>
      </c>
      <c r="X3112" t="s">
        <v>14189</v>
      </c>
      <c r="Y3112" t="str">
        <f>VLOOKUP(R3112,Managers!$A:$B,2,)</f>
        <v>Josh Martinez</v>
      </c>
      <c r="Z3112" s="11">
        <f>VLOOKUP(X3112,HourlyWages!$A:$B,2,0)</f>
        <v>62</v>
      </c>
      <c r="AA3112">
        <v>1</v>
      </c>
    </row>
    <row r="3113" spans="1:27" x14ac:dyDescent="0.3">
      <c r="A3113" t="b">
        <f>COUNTIF($C$1:C3113, C3113)&gt;1</f>
        <v>0</v>
      </c>
      <c r="B3113" t="b">
        <f>VLOOKUP(C3113,Sheet3!$A:$B,2,0) &gt; 1</f>
        <v>0</v>
      </c>
      <c r="C3113">
        <v>3112</v>
      </c>
      <c r="D3113">
        <v>22368</v>
      </c>
      <c r="E3113" s="4">
        <v>40228</v>
      </c>
      <c r="F3113">
        <v>33</v>
      </c>
      <c r="G3113" s="15">
        <f>I3113*F3113</f>
        <v>4950</v>
      </c>
      <c r="H3113" s="9">
        <v>0.08</v>
      </c>
      <c r="I3113" s="13">
        <f>VLOOKUP($U3113,Pricebook!$A:$D,4,0)</f>
        <v>150</v>
      </c>
      <c r="J3113" s="11">
        <f>G3113*(1-H3113)</f>
        <v>4554</v>
      </c>
      <c r="K3113" t="s">
        <v>284</v>
      </c>
      <c r="L3113" t="s">
        <v>285</v>
      </c>
      <c r="M3113" t="str">
        <f>VLOOKUP($L3113,Companies!$A:$G,7,)</f>
        <v>Oil Refining/Marketing</v>
      </c>
      <c r="N3113" t="str">
        <f>VLOOKUP($L3113,Companies!$A:$G,6,)</f>
        <v>Transportation</v>
      </c>
      <c r="O3113" s="6" t="s">
        <v>286</v>
      </c>
      <c r="P3113" s="6">
        <v>55119</v>
      </c>
      <c r="Q3113" t="s">
        <v>130</v>
      </c>
      <c r="R3113" t="s">
        <v>16</v>
      </c>
      <c r="S3113" s="4">
        <v>40230</v>
      </c>
      <c r="T3113" s="7">
        <f>S3113-E3113</f>
        <v>2</v>
      </c>
      <c r="U3113" t="s">
        <v>14216</v>
      </c>
      <c r="V3113" s="6" t="s">
        <v>14254</v>
      </c>
      <c r="W3113" t="s">
        <v>14269</v>
      </c>
      <c r="X3113" t="s">
        <v>14203</v>
      </c>
      <c r="Y3113" t="str">
        <f>VLOOKUP(R3113,Managers!$A:$B,2,)</f>
        <v>Josh Martinez</v>
      </c>
      <c r="Z3113" s="11">
        <f>VLOOKUP(X3113,HourlyWages!$A:$B,2,0)</f>
        <v>62</v>
      </c>
      <c r="AA3113">
        <v>1</v>
      </c>
    </row>
    <row r="3114" spans="1:27" x14ac:dyDescent="0.3">
      <c r="A3114" t="b">
        <f>COUNTIF($C$1:C3114, C3114)&gt;1</f>
        <v>0</v>
      </c>
      <c r="B3114" t="b">
        <f>VLOOKUP(C3114,Sheet3!$A:$B,2,0) &gt; 1</f>
        <v>0</v>
      </c>
      <c r="C3114">
        <v>3113</v>
      </c>
      <c r="D3114">
        <v>22368</v>
      </c>
      <c r="E3114" s="4">
        <v>40228</v>
      </c>
      <c r="F3114">
        <v>34</v>
      </c>
      <c r="G3114" s="15">
        <f>I3114*F3114</f>
        <v>6800</v>
      </c>
      <c r="H3114" s="9">
        <v>0.01</v>
      </c>
      <c r="I3114" s="13">
        <f>VLOOKUP($U3114,Pricebook!$A:$D,4,0)</f>
        <v>200</v>
      </c>
      <c r="J3114" s="11">
        <f>G3114*(1-H3114)</f>
        <v>6732</v>
      </c>
      <c r="K3114" t="s">
        <v>284</v>
      </c>
      <c r="L3114" t="s">
        <v>285</v>
      </c>
      <c r="M3114" t="str">
        <f>VLOOKUP($L3114,Companies!$A:$G,7,)</f>
        <v>Oil Refining/Marketing</v>
      </c>
      <c r="N3114" t="str">
        <f>VLOOKUP($L3114,Companies!$A:$G,6,)</f>
        <v>Transportation</v>
      </c>
      <c r="O3114" s="6" t="s">
        <v>286</v>
      </c>
      <c r="P3114" s="6">
        <v>55119</v>
      </c>
      <c r="Q3114" t="s">
        <v>130</v>
      </c>
      <c r="R3114" t="s">
        <v>16</v>
      </c>
      <c r="S3114" s="4">
        <v>40229</v>
      </c>
      <c r="T3114" s="7">
        <f>S3114-E3114</f>
        <v>1</v>
      </c>
      <c r="U3114" t="s">
        <v>14206</v>
      </c>
      <c r="V3114" s="6" t="s">
        <v>14251</v>
      </c>
      <c r="W3114" t="s">
        <v>14263</v>
      </c>
      <c r="X3114" t="s">
        <v>14200</v>
      </c>
      <c r="Y3114" t="str">
        <f>VLOOKUP(R3114,Managers!$A:$B,2,)</f>
        <v>Josh Martinez</v>
      </c>
      <c r="Z3114" s="11">
        <f>VLOOKUP(X3114,HourlyWages!$A:$B,2,0)</f>
        <v>59</v>
      </c>
      <c r="AA3114">
        <v>1</v>
      </c>
    </row>
    <row r="3115" spans="1:27" x14ac:dyDescent="0.3">
      <c r="A3115" t="b">
        <f>COUNTIF($C$1:C3115, C3115)&gt;1</f>
        <v>0</v>
      </c>
      <c r="B3115" t="b">
        <f>VLOOKUP(C3115,Sheet3!$A:$B,2,0) &gt; 1</f>
        <v>0</v>
      </c>
      <c r="C3115">
        <v>3114</v>
      </c>
      <c r="D3115">
        <v>22371</v>
      </c>
      <c r="E3115" s="4">
        <v>39907</v>
      </c>
      <c r="F3115">
        <v>8</v>
      </c>
      <c r="G3115" s="15">
        <f>I3115*F3115</f>
        <v>1280</v>
      </c>
      <c r="H3115" s="9">
        <v>0</v>
      </c>
      <c r="I3115" s="13">
        <f>VLOOKUP($U3115,Pricebook!$A:$D,4,0)</f>
        <v>160</v>
      </c>
      <c r="J3115" s="11">
        <f>G3115*(1-H3115)</f>
        <v>1280</v>
      </c>
      <c r="K3115" t="s">
        <v>1146</v>
      </c>
      <c r="L3115" t="s">
        <v>203</v>
      </c>
      <c r="M3115" t="str">
        <f>VLOOKUP($L3115,Companies!$A:$G,7,)</f>
        <v>Catalog/Specialty Distribution</v>
      </c>
      <c r="N3115" t="str">
        <f>VLOOKUP($L3115,Companies!$A:$G,6,)</f>
        <v>Consumer Services</v>
      </c>
      <c r="O3115" s="6" t="s">
        <v>1147</v>
      </c>
      <c r="P3115" s="6">
        <v>11803</v>
      </c>
      <c r="Q3115" t="s">
        <v>60</v>
      </c>
      <c r="R3115" t="s">
        <v>61</v>
      </c>
      <c r="S3115" s="4">
        <v>39908</v>
      </c>
      <c r="T3115" s="7">
        <f>S3115-E3115</f>
        <v>1</v>
      </c>
      <c r="U3115" t="s">
        <v>14218</v>
      </c>
      <c r="V3115" s="6" t="s">
        <v>14251</v>
      </c>
      <c r="W3115" t="s">
        <v>14266</v>
      </c>
      <c r="X3115" t="s">
        <v>14193</v>
      </c>
      <c r="Y3115" t="str">
        <f>VLOOKUP(R3115,Managers!$A:$B,2,)</f>
        <v>Allen Young</v>
      </c>
      <c r="Z3115" s="11">
        <f>VLOOKUP(X3115,HourlyWages!$A:$B,2,0)</f>
        <v>57</v>
      </c>
      <c r="AA3115">
        <v>1</v>
      </c>
    </row>
    <row r="3116" spans="1:27" x14ac:dyDescent="0.3">
      <c r="A3116" t="b">
        <f>COUNTIF($C$1:C3116, C3116)&gt;1</f>
        <v>0</v>
      </c>
      <c r="B3116" t="b">
        <f>VLOOKUP(C3116,Sheet3!$A:$B,2,0) &gt; 1</f>
        <v>0</v>
      </c>
      <c r="C3116">
        <v>3115</v>
      </c>
      <c r="D3116">
        <v>22373</v>
      </c>
      <c r="E3116" s="4">
        <v>40996</v>
      </c>
      <c r="F3116">
        <v>26</v>
      </c>
      <c r="G3116" s="15">
        <f>I3116*F3116</f>
        <v>2860</v>
      </c>
      <c r="H3116" s="9">
        <v>0.05</v>
      </c>
      <c r="I3116" s="13">
        <f>VLOOKUP($U3116,Pricebook!$A:$D,4,0)</f>
        <v>110</v>
      </c>
      <c r="J3116" s="11">
        <f>G3116*(1-H3116)</f>
        <v>2717</v>
      </c>
      <c r="K3116" t="s">
        <v>223</v>
      </c>
      <c r="L3116" t="s">
        <v>79</v>
      </c>
      <c r="M3116" t="str">
        <f>VLOOKUP($L3116,Companies!$A:$G,7,)</f>
        <v>Home Furnishings</v>
      </c>
      <c r="N3116" t="str">
        <f>VLOOKUP($L3116,Companies!$A:$G,6,)</f>
        <v>Consumer Services</v>
      </c>
      <c r="O3116" s="6" t="s">
        <v>224</v>
      </c>
      <c r="P3116" s="6">
        <v>78666</v>
      </c>
      <c r="Q3116" t="s">
        <v>48</v>
      </c>
      <c r="R3116" t="s">
        <v>16</v>
      </c>
      <c r="S3116" s="4">
        <v>40997</v>
      </c>
      <c r="T3116" s="7">
        <f>S3116-E3116</f>
        <v>1</v>
      </c>
      <c r="U3116" t="s">
        <v>14220</v>
      </c>
      <c r="V3116" s="6" t="s">
        <v>14251</v>
      </c>
      <c r="W3116" t="s">
        <v>14263</v>
      </c>
      <c r="X3116" t="s">
        <v>14184</v>
      </c>
      <c r="Y3116" t="str">
        <f>VLOOKUP(R3116,Managers!$A:$B,2,)</f>
        <v>Josh Martinez</v>
      </c>
      <c r="Z3116" s="11">
        <f>VLOOKUP(X3116,HourlyWages!$A:$B,2,0)</f>
        <v>50</v>
      </c>
      <c r="AA3116">
        <v>1</v>
      </c>
    </row>
    <row r="3117" spans="1:27" x14ac:dyDescent="0.3">
      <c r="A3117" t="b">
        <f>COUNTIF($C$1:C3117, C3117)&gt;1</f>
        <v>0</v>
      </c>
      <c r="B3117" t="b">
        <f>VLOOKUP(C3117,Sheet3!$A:$B,2,0) &gt; 1</f>
        <v>0</v>
      </c>
      <c r="C3117">
        <v>3116</v>
      </c>
      <c r="D3117">
        <v>22375</v>
      </c>
      <c r="E3117" s="4">
        <v>40640</v>
      </c>
      <c r="F3117">
        <v>43</v>
      </c>
      <c r="G3117" s="15">
        <f>I3117*F3117</f>
        <v>4730</v>
      </c>
      <c r="H3117" s="9">
        <v>0.04</v>
      </c>
      <c r="I3117" s="13">
        <f>VLOOKUP($U3117,Pricebook!$A:$D,4,0)</f>
        <v>110</v>
      </c>
      <c r="J3117" s="11">
        <f>G3117*(1-H3117)</f>
        <v>4540.8</v>
      </c>
      <c r="K3117" t="s">
        <v>1064</v>
      </c>
      <c r="L3117" t="s">
        <v>84</v>
      </c>
      <c r="M3117" t="str">
        <f>VLOOKUP($L3117,Companies!$A:$G,7,)</f>
        <v>Packaged Foods</v>
      </c>
      <c r="N3117" t="str">
        <f>VLOOKUP($L3117,Companies!$A:$G,6,)</f>
        <v>Consumer Non-Durables</v>
      </c>
      <c r="O3117" s="6" t="s">
        <v>1592</v>
      </c>
      <c r="P3117" s="6">
        <v>98387</v>
      </c>
      <c r="Q3117" t="s">
        <v>22</v>
      </c>
      <c r="R3117" t="s">
        <v>23</v>
      </c>
      <c r="S3117" s="4">
        <v>40641</v>
      </c>
      <c r="T3117" s="7">
        <f>S3117-E3117</f>
        <v>1</v>
      </c>
      <c r="U3117" t="s">
        <v>14215</v>
      </c>
      <c r="V3117" s="6" t="s">
        <v>14254</v>
      </c>
      <c r="W3117" t="s">
        <v>14255</v>
      </c>
      <c r="X3117" t="s">
        <v>14197</v>
      </c>
      <c r="Y3117" t="str">
        <f>VLOOKUP(R3117,Managers!$A:$B,2,)</f>
        <v>Bob Turner</v>
      </c>
      <c r="Z3117" s="11">
        <f>VLOOKUP(X3117,HourlyWages!$A:$B,2,0)</f>
        <v>71</v>
      </c>
      <c r="AA3117">
        <v>1</v>
      </c>
    </row>
    <row r="3118" spans="1:27" x14ac:dyDescent="0.3">
      <c r="A3118" t="b">
        <f>COUNTIF($C$1:C3118, C3118)&gt;1</f>
        <v>0</v>
      </c>
      <c r="B3118" t="b">
        <f>VLOOKUP(C3118,Sheet3!$A:$B,2,0) &gt; 1</f>
        <v>0</v>
      </c>
      <c r="C3118">
        <v>3117</v>
      </c>
      <c r="D3118">
        <v>22402</v>
      </c>
      <c r="E3118" s="4">
        <v>39960</v>
      </c>
      <c r="F3118">
        <v>33</v>
      </c>
      <c r="G3118" s="15">
        <f>I3118*F3118</f>
        <v>5280</v>
      </c>
      <c r="H3118" s="9">
        <v>0.04</v>
      </c>
      <c r="I3118" s="13">
        <f>VLOOKUP($U3118,Pricebook!$A:$D,4,0)</f>
        <v>160</v>
      </c>
      <c r="J3118" s="11">
        <f>G3118*(1-H3118)</f>
        <v>5068.8</v>
      </c>
      <c r="K3118" t="s">
        <v>111</v>
      </c>
      <c r="L3118" t="s">
        <v>112</v>
      </c>
      <c r="M3118" t="str">
        <f>VLOOKUP($L3118,Companies!$A:$G,7,)</f>
        <v>Telecommunications Equipment</v>
      </c>
      <c r="N3118" t="str">
        <f>VLOOKUP($L3118,Companies!$A:$G,6,)</f>
        <v>Public Utilities</v>
      </c>
      <c r="O3118" s="6" t="s">
        <v>883</v>
      </c>
      <c r="P3118" s="6">
        <v>94024</v>
      </c>
      <c r="Q3118" t="s">
        <v>114</v>
      </c>
      <c r="R3118" t="s">
        <v>23</v>
      </c>
      <c r="S3118" s="4">
        <v>39961</v>
      </c>
      <c r="T3118" s="7">
        <f>S3118-E3118</f>
        <v>1</v>
      </c>
      <c r="U3118" t="s">
        <v>14218</v>
      </c>
      <c r="V3118" s="6" t="s">
        <v>14251</v>
      </c>
      <c r="W3118" t="s">
        <v>14267</v>
      </c>
      <c r="X3118" t="s">
        <v>14195</v>
      </c>
      <c r="Y3118" t="str">
        <f>VLOOKUP(R3118,Managers!$A:$B,2,)</f>
        <v>Bob Turner</v>
      </c>
      <c r="Z3118" s="11">
        <f>VLOOKUP(X3118,HourlyWages!$A:$B,2,0)</f>
        <v>52</v>
      </c>
      <c r="AA3118">
        <v>1</v>
      </c>
    </row>
    <row r="3119" spans="1:27" x14ac:dyDescent="0.3">
      <c r="A3119" t="b">
        <f>COUNTIF($C$1:C3119, C3119)&gt;1</f>
        <v>0</v>
      </c>
      <c r="B3119" t="b">
        <f>VLOOKUP(C3119,Sheet3!$A:$B,2,0) &gt; 1</f>
        <v>0</v>
      </c>
      <c r="C3119">
        <v>3118</v>
      </c>
      <c r="D3119">
        <v>22402</v>
      </c>
      <c r="E3119" s="4">
        <v>39960</v>
      </c>
      <c r="F3119">
        <v>1</v>
      </c>
      <c r="G3119" s="15">
        <f>I3119*F3119</f>
        <v>150</v>
      </c>
      <c r="H3119" s="9">
        <v>0.01</v>
      </c>
      <c r="I3119" s="13">
        <f>VLOOKUP($U3119,Pricebook!$A:$D,4,0)</f>
        <v>150</v>
      </c>
      <c r="J3119" s="11">
        <f>G3119*(1-H3119)</f>
        <v>148.5</v>
      </c>
      <c r="K3119" t="s">
        <v>111</v>
      </c>
      <c r="L3119" t="s">
        <v>112</v>
      </c>
      <c r="M3119" t="str">
        <f>VLOOKUP($L3119,Companies!$A:$G,7,)</f>
        <v>Telecommunications Equipment</v>
      </c>
      <c r="N3119" t="str">
        <f>VLOOKUP($L3119,Companies!$A:$G,6,)</f>
        <v>Public Utilities</v>
      </c>
      <c r="O3119" s="6" t="s">
        <v>2190</v>
      </c>
      <c r="P3119" s="6">
        <v>93635</v>
      </c>
      <c r="Q3119" t="s">
        <v>114</v>
      </c>
      <c r="R3119" t="s">
        <v>23</v>
      </c>
      <c r="S3119" s="4">
        <v>39961</v>
      </c>
      <c r="T3119" s="7">
        <f>S3119-E3119</f>
        <v>1</v>
      </c>
      <c r="U3119" t="s">
        <v>14210</v>
      </c>
      <c r="V3119" s="6" t="s">
        <v>14254</v>
      </c>
      <c r="W3119" t="s">
        <v>14256</v>
      </c>
      <c r="X3119" t="s">
        <v>14202</v>
      </c>
      <c r="Y3119" t="str">
        <f>VLOOKUP(R3119,Managers!$A:$B,2,)</f>
        <v>Bob Turner</v>
      </c>
      <c r="Z3119" s="11">
        <f>VLOOKUP(X3119,HourlyWages!$A:$B,2,0)</f>
        <v>71</v>
      </c>
      <c r="AA3119">
        <v>1</v>
      </c>
    </row>
    <row r="3120" spans="1:27" x14ac:dyDescent="0.3">
      <c r="A3120" t="b">
        <f>COUNTIF($C$1:C3120, C3120)&gt;1</f>
        <v>0</v>
      </c>
      <c r="B3120" t="b">
        <f>VLOOKUP(C3120,Sheet3!$A:$B,2,0) &gt; 1</f>
        <v>0</v>
      </c>
      <c r="C3120">
        <v>3119</v>
      </c>
      <c r="D3120">
        <v>22404</v>
      </c>
      <c r="E3120" s="4">
        <v>40498</v>
      </c>
      <c r="F3120">
        <v>35</v>
      </c>
      <c r="G3120" s="15">
        <f>I3120*F3120</f>
        <v>4375</v>
      </c>
      <c r="H3120" s="9">
        <v>0.06</v>
      </c>
      <c r="I3120" s="13">
        <f>VLOOKUP($U3120,Pricebook!$A:$D,4,0)</f>
        <v>125</v>
      </c>
      <c r="J3120" s="11">
        <f>G3120*(1-H3120)</f>
        <v>4112.5</v>
      </c>
      <c r="K3120" t="s">
        <v>1172</v>
      </c>
      <c r="L3120" t="s">
        <v>998</v>
      </c>
      <c r="M3120" t="str">
        <f>VLOOKUP($L3120,Companies!$A:$G,7,)</f>
        <v>Radio And Television Broadcasting And Communications Equipment</v>
      </c>
      <c r="N3120" t="str">
        <f>VLOOKUP($L3120,Companies!$A:$G,6,)</f>
        <v>Technology</v>
      </c>
      <c r="O3120" s="6" t="s">
        <v>1173</v>
      </c>
      <c r="P3120" s="6">
        <v>30265</v>
      </c>
      <c r="Q3120" t="s">
        <v>134</v>
      </c>
      <c r="R3120" t="s">
        <v>34</v>
      </c>
      <c r="S3120" s="4">
        <v>40505</v>
      </c>
      <c r="T3120" s="7">
        <f>S3120-E3120</f>
        <v>7</v>
      </c>
      <c r="U3120" t="s">
        <v>14221</v>
      </c>
      <c r="V3120" s="6" t="s">
        <v>14257</v>
      </c>
      <c r="W3120" t="s">
        <v>14258</v>
      </c>
      <c r="X3120" t="s">
        <v>14184</v>
      </c>
      <c r="Y3120" t="str">
        <f>VLOOKUP(R3120,Managers!$A:$B,2,)</f>
        <v>Frank Mitchell</v>
      </c>
      <c r="Z3120" s="11">
        <f>VLOOKUP(X3120,HourlyWages!$A:$B,2,0)</f>
        <v>50</v>
      </c>
      <c r="AA3120">
        <v>1</v>
      </c>
    </row>
    <row r="3121" spans="1:27" x14ac:dyDescent="0.3">
      <c r="A3121" t="b">
        <f>COUNTIF($C$1:C3121, C3121)&gt;1</f>
        <v>0</v>
      </c>
      <c r="B3121" t="b">
        <f>VLOOKUP(C3121,Sheet3!$A:$B,2,0) &gt; 1</f>
        <v>0</v>
      </c>
      <c r="C3121">
        <v>3120</v>
      </c>
      <c r="D3121">
        <v>22407</v>
      </c>
      <c r="E3121" s="4">
        <v>40134</v>
      </c>
      <c r="F3121">
        <v>20</v>
      </c>
      <c r="G3121" s="15">
        <f>I3121*F3121</f>
        <v>3200</v>
      </c>
      <c r="H3121" s="9">
        <v>7.0000000000000007E-2</v>
      </c>
      <c r="I3121" s="13">
        <f>VLOOKUP($U3121,Pricebook!$A:$D,4,0)</f>
        <v>160</v>
      </c>
      <c r="J3121" s="11">
        <f>G3121*(1-H3121)</f>
        <v>2976</v>
      </c>
      <c r="K3121" t="s">
        <v>433</v>
      </c>
      <c r="L3121" t="s">
        <v>434</v>
      </c>
      <c r="M3121" t="str">
        <f>VLOOKUP($L3121,Companies!$A:$G,7,)</f>
        <v>Telecommunications Equipment</v>
      </c>
      <c r="N3121" t="str">
        <f>VLOOKUP($L3121,Companies!$A:$G,6,)</f>
        <v>Consumer Services</v>
      </c>
      <c r="O3121" s="6" t="s">
        <v>1699</v>
      </c>
      <c r="P3121" s="6">
        <v>70560</v>
      </c>
      <c r="Q3121" t="s">
        <v>436</v>
      </c>
      <c r="R3121" t="s">
        <v>34</v>
      </c>
      <c r="S3121" s="4">
        <v>40135</v>
      </c>
      <c r="T3121" s="7">
        <f>S3121-E3121</f>
        <v>1</v>
      </c>
      <c r="U3121" t="s">
        <v>14218</v>
      </c>
      <c r="V3121" s="6" t="s">
        <v>14257</v>
      </c>
      <c r="W3121" t="s">
        <v>14264</v>
      </c>
      <c r="X3121" t="s">
        <v>14199</v>
      </c>
      <c r="Y3121" t="str">
        <f>VLOOKUP(R3121,Managers!$A:$B,2,)</f>
        <v>Frank Mitchell</v>
      </c>
      <c r="Z3121" s="11">
        <f>VLOOKUP(X3121,HourlyWages!$A:$B,2,0)</f>
        <v>68</v>
      </c>
      <c r="AA3121">
        <v>1</v>
      </c>
    </row>
    <row r="3122" spans="1:27" x14ac:dyDescent="0.3">
      <c r="A3122" t="b">
        <f>COUNTIF($C$1:C3122, C3122)&gt;1</f>
        <v>0</v>
      </c>
      <c r="B3122" t="b">
        <f>VLOOKUP(C3122,Sheet3!$A:$B,2,0) &gt; 1</f>
        <v>0</v>
      </c>
      <c r="C3122">
        <v>3121</v>
      </c>
      <c r="D3122">
        <v>22407</v>
      </c>
      <c r="E3122" s="4">
        <v>40134</v>
      </c>
      <c r="F3122">
        <v>10</v>
      </c>
      <c r="G3122" s="15">
        <f>I3122*F3122</f>
        <v>1100</v>
      </c>
      <c r="H3122" s="9">
        <v>0.02</v>
      </c>
      <c r="I3122" s="13">
        <f>VLOOKUP($U3122,Pricebook!$A:$D,4,0)</f>
        <v>110</v>
      </c>
      <c r="J3122" s="11">
        <f>G3122*(1-H3122)</f>
        <v>1078</v>
      </c>
      <c r="K3122" t="s">
        <v>433</v>
      </c>
      <c r="L3122" t="s">
        <v>434</v>
      </c>
      <c r="M3122" t="str">
        <f>VLOOKUP($L3122,Companies!$A:$G,7,)</f>
        <v>Telecommunications Equipment</v>
      </c>
      <c r="N3122" t="str">
        <f>VLOOKUP($L3122,Companies!$A:$G,6,)</f>
        <v>Consumer Services</v>
      </c>
      <c r="O3122" s="6" t="s">
        <v>1699</v>
      </c>
      <c r="P3122" s="6">
        <v>70560</v>
      </c>
      <c r="Q3122" t="s">
        <v>436</v>
      </c>
      <c r="R3122" t="s">
        <v>34</v>
      </c>
      <c r="S3122" s="4">
        <v>40134</v>
      </c>
      <c r="T3122" s="7">
        <f>S3122-E3122</f>
        <v>0</v>
      </c>
      <c r="U3122" t="s">
        <v>14215</v>
      </c>
      <c r="V3122" s="6" t="s">
        <v>14257</v>
      </c>
      <c r="W3122" t="s">
        <v>14259</v>
      </c>
      <c r="X3122" t="s">
        <v>14195</v>
      </c>
      <c r="Y3122" t="str">
        <f>VLOOKUP(R3122,Managers!$A:$B,2,)</f>
        <v>Frank Mitchell</v>
      </c>
      <c r="Z3122" s="11">
        <f>VLOOKUP(X3122,HourlyWages!$A:$B,2,0)</f>
        <v>52</v>
      </c>
      <c r="AA3122">
        <v>1</v>
      </c>
    </row>
    <row r="3123" spans="1:27" x14ac:dyDescent="0.3">
      <c r="A3123" t="b">
        <f>COUNTIF($C$1:C3123, C3123)&gt;1</f>
        <v>0</v>
      </c>
      <c r="B3123" t="b">
        <f>VLOOKUP(C3123,Sheet3!$A:$B,2,0) &gt; 1</f>
        <v>0</v>
      </c>
      <c r="C3123">
        <v>3122</v>
      </c>
      <c r="D3123">
        <v>22407</v>
      </c>
      <c r="E3123" s="4">
        <v>40134</v>
      </c>
      <c r="F3123">
        <v>15</v>
      </c>
      <c r="G3123" s="15">
        <f>I3123*F3123</f>
        <v>1800</v>
      </c>
      <c r="H3123" s="9">
        <v>0.06</v>
      </c>
      <c r="I3123" s="13">
        <f>VLOOKUP($U3123,Pricebook!$A:$D,4,0)</f>
        <v>120</v>
      </c>
      <c r="J3123" s="11">
        <f>G3123*(1-H3123)</f>
        <v>1692</v>
      </c>
      <c r="K3123" t="s">
        <v>433</v>
      </c>
      <c r="L3123" t="s">
        <v>434</v>
      </c>
      <c r="M3123" t="str">
        <f>VLOOKUP($L3123,Companies!$A:$G,7,)</f>
        <v>Telecommunications Equipment</v>
      </c>
      <c r="N3123" t="str">
        <f>VLOOKUP($L3123,Companies!$A:$G,6,)</f>
        <v>Consumer Services</v>
      </c>
      <c r="O3123" s="6" t="s">
        <v>1699</v>
      </c>
      <c r="P3123" s="6">
        <v>70560</v>
      </c>
      <c r="Q3123" t="s">
        <v>436</v>
      </c>
      <c r="R3123" t="s">
        <v>34</v>
      </c>
      <c r="S3123" s="4">
        <v>40136</v>
      </c>
      <c r="T3123" s="7">
        <f>S3123-E3123</f>
        <v>2</v>
      </c>
      <c r="U3123" t="s">
        <v>14212</v>
      </c>
      <c r="V3123" s="6" t="s">
        <v>14251</v>
      </c>
      <c r="W3123" t="s">
        <v>14268</v>
      </c>
      <c r="X3123" t="s">
        <v>14193</v>
      </c>
      <c r="Y3123" t="str">
        <f>VLOOKUP(R3123,Managers!$A:$B,2,)</f>
        <v>Frank Mitchell</v>
      </c>
      <c r="Z3123" s="11">
        <f>VLOOKUP(X3123,HourlyWages!$A:$B,2,0)</f>
        <v>57</v>
      </c>
      <c r="AA3123">
        <v>1</v>
      </c>
    </row>
    <row r="3124" spans="1:27" x14ac:dyDescent="0.3">
      <c r="A3124" t="b">
        <f>COUNTIF($C$1:C3124, C3124)&gt;1</f>
        <v>0</v>
      </c>
      <c r="B3124" t="b">
        <f>VLOOKUP(C3124,Sheet3!$A:$B,2,0) &gt; 1</f>
        <v>0</v>
      </c>
      <c r="C3124">
        <v>3123</v>
      </c>
      <c r="D3124">
        <v>22432</v>
      </c>
      <c r="E3124" s="4">
        <v>41241</v>
      </c>
      <c r="F3124">
        <v>45</v>
      </c>
      <c r="G3124" s="15">
        <f>I3124*F3124</f>
        <v>4950</v>
      </c>
      <c r="H3124" s="9">
        <v>0.06</v>
      </c>
      <c r="I3124" s="13">
        <f>VLOOKUP($U3124,Pricebook!$A:$D,4,0)</f>
        <v>110</v>
      </c>
      <c r="J3124" s="11">
        <f>G3124*(1-H3124)</f>
        <v>4653</v>
      </c>
      <c r="K3124" t="s">
        <v>422</v>
      </c>
      <c r="L3124" t="s">
        <v>13</v>
      </c>
      <c r="M3124" t="str">
        <f>VLOOKUP($L3124,Companies!$A:$G,7,)</f>
        <v>Computer Software: Prepackaged Software</v>
      </c>
      <c r="N3124" t="str">
        <f>VLOOKUP($L3124,Companies!$A:$G,6,)</f>
        <v>Technology</v>
      </c>
      <c r="O3124" s="6" t="s">
        <v>1133</v>
      </c>
      <c r="P3124" s="6">
        <v>35211</v>
      </c>
      <c r="Q3124" t="s">
        <v>424</v>
      </c>
      <c r="R3124" t="s">
        <v>34</v>
      </c>
      <c r="S3124" s="4">
        <v>41242</v>
      </c>
      <c r="T3124" s="7">
        <f>S3124-E3124</f>
        <v>1</v>
      </c>
      <c r="U3124" t="s">
        <v>14220</v>
      </c>
      <c r="V3124" s="6" t="s">
        <v>14251</v>
      </c>
      <c r="W3124" t="s">
        <v>14267</v>
      </c>
      <c r="X3124" t="s">
        <v>14187</v>
      </c>
      <c r="Y3124" t="str">
        <f>VLOOKUP(R3124,Managers!$A:$B,2,)</f>
        <v>Frank Mitchell</v>
      </c>
      <c r="Z3124" s="11">
        <f>VLOOKUP(X3124,HourlyWages!$A:$B,2,0)</f>
        <v>45</v>
      </c>
      <c r="AA3124">
        <v>1</v>
      </c>
    </row>
    <row r="3125" spans="1:27" x14ac:dyDescent="0.3">
      <c r="A3125" t="b">
        <f>COUNTIF($C$1:C3125, C3125)&gt;1</f>
        <v>0</v>
      </c>
      <c r="B3125" t="b">
        <f>VLOOKUP(C3125,Sheet3!$A:$B,2,0) &gt; 1</f>
        <v>0</v>
      </c>
      <c r="C3125">
        <v>3124</v>
      </c>
      <c r="D3125">
        <v>22433</v>
      </c>
      <c r="E3125" s="4">
        <v>40605</v>
      </c>
      <c r="F3125">
        <v>44</v>
      </c>
      <c r="G3125" s="15">
        <f>I3125*F3125</f>
        <v>6600</v>
      </c>
      <c r="H3125" s="9">
        <v>0.05</v>
      </c>
      <c r="I3125" s="13">
        <f>VLOOKUP($U3125,Pricebook!$A:$D,4,0)</f>
        <v>150</v>
      </c>
      <c r="J3125" s="11">
        <f>G3125*(1-H3125)</f>
        <v>6270</v>
      </c>
      <c r="K3125" t="s">
        <v>810</v>
      </c>
      <c r="L3125" t="s">
        <v>193</v>
      </c>
      <c r="M3125" t="str">
        <f>VLOOKUP($L3125,Companies!$A:$G,7,)</f>
        <v>Semiconductors</v>
      </c>
      <c r="N3125" t="str">
        <f>VLOOKUP($L3125,Companies!$A:$G,6,)</f>
        <v>Technology</v>
      </c>
      <c r="O3125" s="6" t="s">
        <v>811</v>
      </c>
      <c r="P3125" s="6">
        <v>92704</v>
      </c>
      <c r="Q3125" t="s">
        <v>114</v>
      </c>
      <c r="R3125" t="s">
        <v>23</v>
      </c>
      <c r="S3125" s="4">
        <v>40607</v>
      </c>
      <c r="T3125" s="7">
        <f>S3125-E3125</f>
        <v>2</v>
      </c>
      <c r="U3125" t="s">
        <v>14210</v>
      </c>
      <c r="V3125" s="6" t="s">
        <v>14251</v>
      </c>
      <c r="W3125" t="s">
        <v>14266</v>
      </c>
      <c r="X3125" t="s">
        <v>14184</v>
      </c>
      <c r="Y3125" t="str">
        <f>VLOOKUP(R3125,Managers!$A:$B,2,)</f>
        <v>Bob Turner</v>
      </c>
      <c r="Z3125" s="11">
        <f>VLOOKUP(X3125,HourlyWages!$A:$B,2,0)</f>
        <v>50</v>
      </c>
      <c r="AA3125">
        <v>1</v>
      </c>
    </row>
    <row r="3126" spans="1:27" x14ac:dyDescent="0.3">
      <c r="A3126" t="b">
        <f>COUNTIF($C$1:C3126, C3126)&gt;1</f>
        <v>0</v>
      </c>
      <c r="B3126" t="b">
        <f>VLOOKUP(C3126,Sheet3!$A:$B,2,0) &gt; 1</f>
        <v>0</v>
      </c>
      <c r="C3126">
        <v>3125</v>
      </c>
      <c r="D3126">
        <v>22434</v>
      </c>
      <c r="E3126" s="4">
        <v>41150</v>
      </c>
      <c r="F3126">
        <v>3</v>
      </c>
      <c r="G3126" s="15">
        <f>I3126*F3126</f>
        <v>480</v>
      </c>
      <c r="H3126" s="9">
        <v>0.1</v>
      </c>
      <c r="I3126" s="13">
        <f>VLOOKUP($U3126,Pricebook!$A:$D,4,0)</f>
        <v>160</v>
      </c>
      <c r="J3126" s="11">
        <f>G3126*(1-H3126)</f>
        <v>432</v>
      </c>
      <c r="K3126" t="s">
        <v>942</v>
      </c>
      <c r="L3126" t="s">
        <v>482</v>
      </c>
      <c r="M3126" t="str">
        <f>VLOOKUP($L3126,Companies!$A:$G,7,)</f>
        <v>Television Services</v>
      </c>
      <c r="N3126" t="str">
        <f>VLOOKUP($L3126,Companies!$A:$G,6,)</f>
        <v>Consumer Services</v>
      </c>
      <c r="O3126" s="6" t="s">
        <v>943</v>
      </c>
      <c r="P3126" s="6">
        <v>75088</v>
      </c>
      <c r="Q3126" t="s">
        <v>48</v>
      </c>
      <c r="R3126" t="s">
        <v>16</v>
      </c>
      <c r="S3126" s="4">
        <v>41152</v>
      </c>
      <c r="T3126" s="7">
        <f>S3126-E3126</f>
        <v>2</v>
      </c>
      <c r="U3126" t="s">
        <v>14218</v>
      </c>
      <c r="V3126" s="6" t="s">
        <v>14251</v>
      </c>
      <c r="W3126" t="s">
        <v>14268</v>
      </c>
      <c r="X3126" t="s">
        <v>14187</v>
      </c>
      <c r="Y3126" t="str">
        <f>VLOOKUP(R3126,Managers!$A:$B,2,)</f>
        <v>Josh Martinez</v>
      </c>
      <c r="Z3126" s="11">
        <f>VLOOKUP(X3126,HourlyWages!$A:$B,2,0)</f>
        <v>45</v>
      </c>
      <c r="AA3126">
        <v>1</v>
      </c>
    </row>
    <row r="3127" spans="1:27" x14ac:dyDescent="0.3">
      <c r="A3127" t="b">
        <f>COUNTIF($C$1:C3127, C3127)&gt;1</f>
        <v>0</v>
      </c>
      <c r="B3127" t="b">
        <f>VLOOKUP(C3127,Sheet3!$A:$B,2,0) &gt; 1</f>
        <v>0</v>
      </c>
      <c r="C3127">
        <v>3126</v>
      </c>
      <c r="D3127">
        <v>22434</v>
      </c>
      <c r="E3127" s="4">
        <v>41150</v>
      </c>
      <c r="F3127">
        <v>39</v>
      </c>
      <c r="G3127" s="15">
        <f>I3127*F3127</f>
        <v>4680</v>
      </c>
      <c r="H3127" s="9">
        <v>0.01</v>
      </c>
      <c r="I3127" s="13">
        <f>VLOOKUP($U3127,Pricebook!$A:$D,4,0)</f>
        <v>120</v>
      </c>
      <c r="J3127" s="11">
        <f>G3127*(1-H3127)</f>
        <v>4633.2</v>
      </c>
      <c r="K3127" t="s">
        <v>942</v>
      </c>
      <c r="L3127" t="s">
        <v>482</v>
      </c>
      <c r="M3127" t="str">
        <f>VLOOKUP($L3127,Companies!$A:$G,7,)</f>
        <v>Television Services</v>
      </c>
      <c r="N3127" t="str">
        <f>VLOOKUP($L3127,Companies!$A:$G,6,)</f>
        <v>Consumer Services</v>
      </c>
      <c r="O3127" s="6" t="s">
        <v>2191</v>
      </c>
      <c r="P3127" s="6">
        <v>76903</v>
      </c>
      <c r="Q3127" t="s">
        <v>48</v>
      </c>
      <c r="R3127" t="s">
        <v>16</v>
      </c>
      <c r="S3127" s="4">
        <v>41152</v>
      </c>
      <c r="T3127" s="7">
        <f>S3127-E3127</f>
        <v>2</v>
      </c>
      <c r="U3127" t="s">
        <v>14212</v>
      </c>
      <c r="V3127" s="6" t="s">
        <v>14254</v>
      </c>
      <c r="W3127" t="s">
        <v>14255</v>
      </c>
      <c r="X3127" t="s">
        <v>14193</v>
      </c>
      <c r="Y3127" t="str">
        <f>VLOOKUP(R3127,Managers!$A:$B,2,)</f>
        <v>Josh Martinez</v>
      </c>
      <c r="Z3127" s="11">
        <f>VLOOKUP(X3127,HourlyWages!$A:$B,2,0)</f>
        <v>57</v>
      </c>
      <c r="AA3127">
        <v>1</v>
      </c>
    </row>
    <row r="3128" spans="1:27" x14ac:dyDescent="0.3">
      <c r="A3128" t="b">
        <f>COUNTIF($C$1:C3128, C3128)&gt;1</f>
        <v>0</v>
      </c>
      <c r="B3128" t="b">
        <f>VLOOKUP(C3128,Sheet3!$A:$B,2,0) &gt; 1</f>
        <v>0</v>
      </c>
      <c r="C3128">
        <v>3127</v>
      </c>
      <c r="D3128">
        <v>22465</v>
      </c>
      <c r="E3128" s="4">
        <v>41111</v>
      </c>
      <c r="F3128">
        <v>4</v>
      </c>
      <c r="G3128" s="15">
        <f>I3128*F3128</f>
        <v>500</v>
      </c>
      <c r="H3128" s="9">
        <v>0.04</v>
      </c>
      <c r="I3128" s="13">
        <f>VLOOKUP($U3128,Pricebook!$A:$D,4,0)</f>
        <v>125</v>
      </c>
      <c r="J3128" s="11">
        <f>G3128*(1-H3128)</f>
        <v>480</v>
      </c>
      <c r="K3128" t="s">
        <v>416</v>
      </c>
      <c r="L3128" t="s">
        <v>112</v>
      </c>
      <c r="M3128" t="str">
        <f>VLOOKUP($L3128,Companies!$A:$G,7,)</f>
        <v>Telecommunications Equipment</v>
      </c>
      <c r="N3128" t="str">
        <f>VLOOKUP($L3128,Companies!$A:$G,6,)</f>
        <v>Public Utilities</v>
      </c>
      <c r="O3128" s="6" t="s">
        <v>955</v>
      </c>
      <c r="P3128" s="6">
        <v>92277</v>
      </c>
      <c r="Q3128" t="s">
        <v>114</v>
      </c>
      <c r="R3128" t="s">
        <v>23</v>
      </c>
      <c r="S3128" s="4">
        <v>41112</v>
      </c>
      <c r="T3128" s="7">
        <f>S3128-E3128</f>
        <v>1</v>
      </c>
      <c r="U3128" t="s">
        <v>14221</v>
      </c>
      <c r="V3128" s="6" t="s">
        <v>14251</v>
      </c>
      <c r="W3128" t="s">
        <v>14267</v>
      </c>
      <c r="X3128" t="s">
        <v>14187</v>
      </c>
      <c r="Y3128" t="str">
        <f>VLOOKUP(R3128,Managers!$A:$B,2,)</f>
        <v>Bob Turner</v>
      </c>
      <c r="Z3128" s="11">
        <f>VLOOKUP(X3128,HourlyWages!$A:$B,2,0)</f>
        <v>45</v>
      </c>
      <c r="AA3128">
        <v>1</v>
      </c>
    </row>
    <row r="3129" spans="1:27" x14ac:dyDescent="0.3">
      <c r="A3129" t="b">
        <f>COUNTIF($C$1:C3129, C3129)&gt;1</f>
        <v>0</v>
      </c>
      <c r="B3129" t="b">
        <f>VLOOKUP(C3129,Sheet3!$A:$B,2,0) &gt; 1</f>
        <v>0</v>
      </c>
      <c r="C3129">
        <v>3128</v>
      </c>
      <c r="D3129">
        <v>22466</v>
      </c>
      <c r="E3129" s="4">
        <v>40996</v>
      </c>
      <c r="F3129">
        <v>31</v>
      </c>
      <c r="G3129" s="15">
        <f>I3129*F3129</f>
        <v>3875</v>
      </c>
      <c r="H3129" s="9">
        <v>7.0000000000000007E-2</v>
      </c>
      <c r="I3129" s="13">
        <f>VLOOKUP($U3129,Pricebook!$A:$D,4,0)</f>
        <v>125</v>
      </c>
      <c r="J3129" s="11">
        <f>G3129*(1-H3129)</f>
        <v>3603.7499999999995</v>
      </c>
      <c r="K3129" t="s">
        <v>954</v>
      </c>
      <c r="L3129" t="s">
        <v>230</v>
      </c>
      <c r="M3129" t="str">
        <f>VLOOKUP($L3129,Companies!$A:$G,7,)</f>
        <v>RETAIL: Building Materials</v>
      </c>
      <c r="N3129" t="str">
        <f>VLOOKUP($L3129,Companies!$A:$G,6,)</f>
        <v>Consumer Services</v>
      </c>
      <c r="O3129" s="6" t="s">
        <v>955</v>
      </c>
      <c r="P3129" s="6">
        <v>92277</v>
      </c>
      <c r="Q3129" t="s">
        <v>114</v>
      </c>
      <c r="R3129" t="s">
        <v>23</v>
      </c>
      <c r="S3129" s="4">
        <v>41003</v>
      </c>
      <c r="T3129" s="7">
        <f>S3129-E3129</f>
        <v>7</v>
      </c>
      <c r="U3129" t="s">
        <v>14221</v>
      </c>
      <c r="V3129" s="6" t="s">
        <v>14257</v>
      </c>
      <c r="W3129" t="s">
        <v>14259</v>
      </c>
      <c r="X3129" t="s">
        <v>14199</v>
      </c>
      <c r="Y3129" t="str">
        <f>VLOOKUP(R3129,Managers!$A:$B,2,)</f>
        <v>Bob Turner</v>
      </c>
      <c r="Z3129" s="11">
        <f>VLOOKUP(X3129,HourlyWages!$A:$B,2,0)</f>
        <v>68</v>
      </c>
      <c r="AA3129">
        <v>1</v>
      </c>
    </row>
    <row r="3130" spans="1:27" x14ac:dyDescent="0.3">
      <c r="A3130" t="b">
        <f>COUNTIF($C$1:C3130, C3130)&gt;1</f>
        <v>0</v>
      </c>
      <c r="B3130" t="b">
        <f>VLOOKUP(C3130,Sheet3!$A:$B,2,0) &gt; 1</f>
        <v>0</v>
      </c>
      <c r="C3130">
        <v>3129</v>
      </c>
      <c r="D3130">
        <v>22466</v>
      </c>
      <c r="E3130" s="4">
        <v>40996</v>
      </c>
      <c r="F3130">
        <v>40</v>
      </c>
      <c r="G3130" s="15">
        <f>I3130*F3130</f>
        <v>4400</v>
      </c>
      <c r="H3130" s="9">
        <v>0.02</v>
      </c>
      <c r="I3130" s="13">
        <f>VLOOKUP($U3130,Pricebook!$A:$D,4,0)</f>
        <v>110</v>
      </c>
      <c r="J3130" s="11">
        <f>G3130*(1-H3130)</f>
        <v>4312</v>
      </c>
      <c r="K3130" t="s">
        <v>954</v>
      </c>
      <c r="L3130" t="s">
        <v>230</v>
      </c>
      <c r="M3130" t="str">
        <f>VLOOKUP($L3130,Companies!$A:$G,7,)</f>
        <v>RETAIL: Building Materials</v>
      </c>
      <c r="N3130" t="str">
        <f>VLOOKUP($L3130,Companies!$A:$G,6,)</f>
        <v>Consumer Services</v>
      </c>
      <c r="O3130" s="6" t="s">
        <v>955</v>
      </c>
      <c r="P3130" s="6">
        <v>92277</v>
      </c>
      <c r="Q3130" t="s">
        <v>114</v>
      </c>
      <c r="R3130" t="s">
        <v>23</v>
      </c>
      <c r="S3130" s="4">
        <v>41003</v>
      </c>
      <c r="T3130" s="7">
        <f>S3130-E3130</f>
        <v>7</v>
      </c>
      <c r="U3130" t="s">
        <v>14215</v>
      </c>
      <c r="V3130" s="6" t="s">
        <v>14257</v>
      </c>
      <c r="W3130" t="s">
        <v>14264</v>
      </c>
      <c r="X3130" t="s">
        <v>14198</v>
      </c>
      <c r="Y3130" t="str">
        <f>VLOOKUP(R3130,Managers!$A:$B,2,)</f>
        <v>Bob Turner</v>
      </c>
      <c r="Z3130" s="11">
        <f>VLOOKUP(X3130,HourlyWages!$A:$B,2,0)</f>
        <v>51</v>
      </c>
      <c r="AA3130">
        <v>1</v>
      </c>
    </row>
    <row r="3131" spans="1:27" x14ac:dyDescent="0.3">
      <c r="A3131" t="b">
        <f>COUNTIF($C$1:C3131, C3131)&gt;1</f>
        <v>0</v>
      </c>
      <c r="B3131" t="b">
        <f>VLOOKUP(C3131,Sheet3!$A:$B,2,0) &gt; 1</f>
        <v>0</v>
      </c>
      <c r="C3131">
        <v>3130</v>
      </c>
      <c r="D3131">
        <v>22468</v>
      </c>
      <c r="E3131" s="4">
        <v>40339</v>
      </c>
      <c r="F3131">
        <v>14</v>
      </c>
      <c r="G3131" s="15">
        <f>I3131*F3131</f>
        <v>2240</v>
      </c>
      <c r="H3131" s="9">
        <v>0</v>
      </c>
      <c r="I3131" s="13">
        <f>VLOOKUP($U3131,Pricebook!$A:$D,4,0)</f>
        <v>160</v>
      </c>
      <c r="J3131" s="11">
        <f>G3131*(1-H3131)</f>
        <v>2240</v>
      </c>
      <c r="K3131" t="s">
        <v>843</v>
      </c>
      <c r="L3131" t="s">
        <v>844</v>
      </c>
      <c r="M3131" t="str">
        <f>VLOOKUP($L3131,Companies!$A:$G,7,)</f>
        <v>Electronic Components</v>
      </c>
      <c r="N3131" t="str">
        <f>VLOOKUP($L3131,Companies!$A:$G,6,)</f>
        <v>Technology</v>
      </c>
      <c r="O3131" s="6" t="s">
        <v>845</v>
      </c>
      <c r="P3131" s="6">
        <v>44224</v>
      </c>
      <c r="Q3131" t="s">
        <v>210</v>
      </c>
      <c r="R3131" t="s">
        <v>61</v>
      </c>
      <c r="S3131" s="4">
        <v>40339</v>
      </c>
      <c r="T3131" s="7">
        <f>S3131-E3131</f>
        <v>0</v>
      </c>
      <c r="U3131" t="s">
        <v>14218</v>
      </c>
      <c r="V3131" s="6" t="s">
        <v>14251</v>
      </c>
      <c r="W3131" t="s">
        <v>14263</v>
      </c>
      <c r="X3131" t="s">
        <v>14197</v>
      </c>
      <c r="Y3131" t="str">
        <f>VLOOKUP(R3131,Managers!$A:$B,2,)</f>
        <v>Allen Young</v>
      </c>
      <c r="Z3131" s="11">
        <f>VLOOKUP(X3131,HourlyWages!$A:$B,2,0)</f>
        <v>71</v>
      </c>
      <c r="AA3131">
        <v>1</v>
      </c>
    </row>
    <row r="3132" spans="1:27" x14ac:dyDescent="0.3">
      <c r="A3132" t="b">
        <f>COUNTIF($C$1:C3132, C3132)&gt;1</f>
        <v>0</v>
      </c>
      <c r="B3132" t="b">
        <f>VLOOKUP(C3132,Sheet3!$A:$B,2,0) &gt; 1</f>
        <v>0</v>
      </c>
      <c r="C3132">
        <v>3131</v>
      </c>
      <c r="D3132">
        <v>22468</v>
      </c>
      <c r="E3132" s="4">
        <v>40339</v>
      </c>
      <c r="F3132">
        <v>11</v>
      </c>
      <c r="G3132" s="15">
        <f>I3132*F3132</f>
        <v>1210</v>
      </c>
      <c r="H3132" s="9">
        <v>0.03</v>
      </c>
      <c r="I3132" s="13">
        <f>VLOOKUP($U3132,Pricebook!$A:$D,4,0)</f>
        <v>110</v>
      </c>
      <c r="J3132" s="11">
        <f>G3132*(1-H3132)</f>
        <v>1173.7</v>
      </c>
      <c r="K3132" t="s">
        <v>843</v>
      </c>
      <c r="L3132" t="s">
        <v>844</v>
      </c>
      <c r="M3132" t="str">
        <f>VLOOKUP($L3132,Companies!$A:$G,7,)</f>
        <v>Electronic Components</v>
      </c>
      <c r="N3132" t="str">
        <f>VLOOKUP($L3132,Companies!$A:$G,6,)</f>
        <v>Technology</v>
      </c>
      <c r="O3132" s="6" t="s">
        <v>845</v>
      </c>
      <c r="P3132" s="6">
        <v>44224</v>
      </c>
      <c r="Q3132" t="s">
        <v>210</v>
      </c>
      <c r="R3132" t="s">
        <v>61</v>
      </c>
      <c r="S3132" s="4">
        <v>40340</v>
      </c>
      <c r="T3132" s="7">
        <f>S3132-E3132</f>
        <v>1</v>
      </c>
      <c r="U3132" t="s">
        <v>14215</v>
      </c>
      <c r="V3132" s="6" t="s">
        <v>14251</v>
      </c>
      <c r="W3132" t="s">
        <v>14252</v>
      </c>
      <c r="X3132" t="s">
        <v>14193</v>
      </c>
      <c r="Y3132" t="str">
        <f>VLOOKUP(R3132,Managers!$A:$B,2,)</f>
        <v>Allen Young</v>
      </c>
      <c r="Z3132" s="11">
        <f>VLOOKUP(X3132,HourlyWages!$A:$B,2,0)</f>
        <v>57</v>
      </c>
      <c r="AA3132">
        <v>1</v>
      </c>
    </row>
    <row r="3133" spans="1:27" x14ac:dyDescent="0.3">
      <c r="A3133" t="b">
        <f>COUNTIF($C$1:C3133, C3133)&gt;1</f>
        <v>0</v>
      </c>
      <c r="B3133" t="b">
        <f>VLOOKUP(C3133,Sheet3!$A:$B,2,0) &gt; 1</f>
        <v>0</v>
      </c>
      <c r="C3133">
        <v>3132</v>
      </c>
      <c r="D3133">
        <v>22468</v>
      </c>
      <c r="E3133" s="4">
        <v>40339</v>
      </c>
      <c r="F3133">
        <v>19</v>
      </c>
      <c r="G3133" s="15">
        <f>I3133*F3133</f>
        <v>2375</v>
      </c>
      <c r="H3133" s="9">
        <v>0</v>
      </c>
      <c r="I3133" s="13">
        <f>VLOOKUP($U3133,Pricebook!$A:$D,4,0)</f>
        <v>125</v>
      </c>
      <c r="J3133" s="11">
        <f>G3133*(1-H3133)</f>
        <v>2375</v>
      </c>
      <c r="K3133" t="s">
        <v>843</v>
      </c>
      <c r="L3133" t="s">
        <v>844</v>
      </c>
      <c r="M3133" t="str">
        <f>VLOOKUP($L3133,Companies!$A:$G,7,)</f>
        <v>Electronic Components</v>
      </c>
      <c r="N3133" t="str">
        <f>VLOOKUP($L3133,Companies!$A:$G,6,)</f>
        <v>Technology</v>
      </c>
      <c r="O3133" s="6" t="s">
        <v>2192</v>
      </c>
      <c r="P3133" s="6">
        <v>44136</v>
      </c>
      <c r="Q3133" t="s">
        <v>210</v>
      </c>
      <c r="R3133" t="s">
        <v>61</v>
      </c>
      <c r="S3133" s="4">
        <v>40341</v>
      </c>
      <c r="T3133" s="7">
        <f>S3133-E3133</f>
        <v>2</v>
      </c>
      <c r="U3133" t="s">
        <v>14208</v>
      </c>
      <c r="V3133" s="6" t="s">
        <v>14254</v>
      </c>
      <c r="W3133" t="s">
        <v>14255</v>
      </c>
      <c r="X3133" t="s">
        <v>14196</v>
      </c>
      <c r="Y3133" t="str">
        <f>VLOOKUP(R3133,Managers!$A:$B,2,)</f>
        <v>Allen Young</v>
      </c>
      <c r="Z3133" s="11">
        <f>VLOOKUP(X3133,HourlyWages!$A:$B,2,0)</f>
        <v>58</v>
      </c>
      <c r="AA3133">
        <v>1</v>
      </c>
    </row>
    <row r="3134" spans="1:27" x14ac:dyDescent="0.3">
      <c r="A3134" t="b">
        <f>COUNTIF($C$1:C3134, C3134)&gt;1</f>
        <v>0</v>
      </c>
      <c r="B3134" t="b">
        <f>VLOOKUP(C3134,Sheet3!$A:$B,2,0) &gt; 1</f>
        <v>0</v>
      </c>
      <c r="C3134">
        <v>3133</v>
      </c>
      <c r="D3134">
        <v>22469</v>
      </c>
      <c r="E3134" s="4">
        <v>40462</v>
      </c>
      <c r="F3134">
        <v>24</v>
      </c>
      <c r="G3134" s="15">
        <f>I3134*F3134</f>
        <v>4080</v>
      </c>
      <c r="H3134" s="9">
        <v>0.03</v>
      </c>
      <c r="I3134" s="13">
        <f>VLOOKUP($U3134,Pricebook!$A:$D,4,0)</f>
        <v>170</v>
      </c>
      <c r="J3134" s="11">
        <f>G3134*(1-H3134)</f>
        <v>3957.6</v>
      </c>
      <c r="K3134" t="s">
        <v>931</v>
      </c>
      <c r="L3134" t="s">
        <v>207</v>
      </c>
      <c r="M3134" t="str">
        <f>VLOOKUP($L3134,Companies!$A:$G,7,)</f>
        <v>Television Services</v>
      </c>
      <c r="N3134" t="str">
        <f>VLOOKUP($L3134,Companies!$A:$G,6,)</f>
        <v>Consumer Services</v>
      </c>
      <c r="O3134" s="6" t="s">
        <v>2141</v>
      </c>
      <c r="P3134" s="6">
        <v>46060</v>
      </c>
      <c r="Q3134" t="s">
        <v>278</v>
      </c>
      <c r="R3134" t="s">
        <v>16</v>
      </c>
      <c r="S3134" s="4">
        <v>40464</v>
      </c>
      <c r="T3134" s="7">
        <f>S3134-E3134</f>
        <v>2</v>
      </c>
      <c r="U3134" t="s">
        <v>14219</v>
      </c>
      <c r="V3134" s="6" t="s">
        <v>14251</v>
      </c>
      <c r="W3134" t="s">
        <v>14263</v>
      </c>
      <c r="X3134" t="s">
        <v>14196</v>
      </c>
      <c r="Y3134" t="str">
        <f>VLOOKUP(R3134,Managers!$A:$B,2,)</f>
        <v>Josh Martinez</v>
      </c>
      <c r="Z3134" s="11">
        <f>VLOOKUP(X3134,HourlyWages!$A:$B,2,0)</f>
        <v>58</v>
      </c>
      <c r="AA3134">
        <v>1</v>
      </c>
    </row>
    <row r="3135" spans="1:27" x14ac:dyDescent="0.3">
      <c r="A3135" t="b">
        <f>COUNTIF($C$1:C3135, C3135)&gt;1</f>
        <v>0</v>
      </c>
      <c r="B3135" t="b">
        <f>VLOOKUP(C3135,Sheet3!$A:$B,2,0) &gt; 1</f>
        <v>0</v>
      </c>
      <c r="C3135">
        <v>3134</v>
      </c>
      <c r="D3135">
        <v>22469</v>
      </c>
      <c r="E3135" s="4">
        <v>40462</v>
      </c>
      <c r="F3135">
        <v>23</v>
      </c>
      <c r="G3135" s="15">
        <f>I3135*F3135</f>
        <v>2875</v>
      </c>
      <c r="H3135" s="9">
        <v>0.02</v>
      </c>
      <c r="I3135" s="13">
        <f>VLOOKUP($U3135,Pricebook!$A:$D,4,0)</f>
        <v>125</v>
      </c>
      <c r="J3135" s="11">
        <f>G3135*(1-H3135)</f>
        <v>2817.5</v>
      </c>
      <c r="K3135" t="s">
        <v>931</v>
      </c>
      <c r="L3135" t="s">
        <v>207</v>
      </c>
      <c r="M3135" t="str">
        <f>VLOOKUP($L3135,Companies!$A:$G,7,)</f>
        <v>Television Services</v>
      </c>
      <c r="N3135" t="str">
        <f>VLOOKUP($L3135,Companies!$A:$G,6,)</f>
        <v>Consumer Services</v>
      </c>
      <c r="O3135" s="6" t="s">
        <v>2141</v>
      </c>
      <c r="P3135" s="6">
        <v>46060</v>
      </c>
      <c r="Q3135" t="s">
        <v>278</v>
      </c>
      <c r="R3135" t="s">
        <v>16</v>
      </c>
      <c r="S3135" s="4">
        <v>40464</v>
      </c>
      <c r="T3135" s="7">
        <f>S3135-E3135</f>
        <v>2</v>
      </c>
      <c r="U3135" t="s">
        <v>14209</v>
      </c>
      <c r="V3135" s="6" t="s">
        <v>14254</v>
      </c>
      <c r="W3135" t="s">
        <v>14256</v>
      </c>
      <c r="X3135" t="s">
        <v>14190</v>
      </c>
      <c r="Y3135" t="str">
        <f>VLOOKUP(R3135,Managers!$A:$B,2,)</f>
        <v>Josh Martinez</v>
      </c>
      <c r="Z3135" s="11">
        <f>VLOOKUP(X3135,HourlyWages!$A:$B,2,0)</f>
        <v>67</v>
      </c>
      <c r="AA3135">
        <v>1</v>
      </c>
    </row>
    <row r="3136" spans="1:27" x14ac:dyDescent="0.3">
      <c r="A3136" t="b">
        <f>COUNTIF($C$1:C3136, C3136)&gt;1</f>
        <v>0</v>
      </c>
      <c r="B3136" t="b">
        <f>VLOOKUP(C3136,Sheet3!$A:$B,2,0) &gt; 1</f>
        <v>0</v>
      </c>
      <c r="C3136">
        <v>3135</v>
      </c>
      <c r="D3136">
        <v>22469</v>
      </c>
      <c r="E3136" s="4">
        <v>40462</v>
      </c>
      <c r="F3136">
        <v>44</v>
      </c>
      <c r="G3136" s="15">
        <f>I3136*F3136</f>
        <v>6600</v>
      </c>
      <c r="H3136" s="9">
        <v>0.1</v>
      </c>
      <c r="I3136" s="13">
        <f>VLOOKUP($U3136,Pricebook!$A:$D,4,0)</f>
        <v>150</v>
      </c>
      <c r="J3136" s="11">
        <f>G3136*(1-H3136)</f>
        <v>5940</v>
      </c>
      <c r="K3136" t="s">
        <v>931</v>
      </c>
      <c r="L3136" t="s">
        <v>207</v>
      </c>
      <c r="M3136" t="str">
        <f>VLOOKUP($L3136,Companies!$A:$G,7,)</f>
        <v>Television Services</v>
      </c>
      <c r="N3136" t="str">
        <f>VLOOKUP($L3136,Companies!$A:$G,6,)</f>
        <v>Consumer Services</v>
      </c>
      <c r="O3136" s="6" t="s">
        <v>2193</v>
      </c>
      <c r="P3136" s="6">
        <v>60544</v>
      </c>
      <c r="Q3136" t="s">
        <v>15</v>
      </c>
      <c r="R3136" t="s">
        <v>16</v>
      </c>
      <c r="S3136" s="4">
        <v>40464</v>
      </c>
      <c r="T3136" s="7">
        <f>S3136-E3136</f>
        <v>2</v>
      </c>
      <c r="U3136" t="s">
        <v>14210</v>
      </c>
      <c r="V3136" s="6" t="s">
        <v>14254</v>
      </c>
      <c r="W3136" t="s">
        <v>14255</v>
      </c>
      <c r="X3136" t="s">
        <v>14203</v>
      </c>
      <c r="Y3136" t="str">
        <f>VLOOKUP(R3136,Managers!$A:$B,2,)</f>
        <v>Josh Martinez</v>
      </c>
      <c r="Z3136" s="11">
        <f>VLOOKUP(X3136,HourlyWages!$A:$B,2,0)</f>
        <v>62</v>
      </c>
      <c r="AA3136">
        <v>1</v>
      </c>
    </row>
    <row r="3137" spans="1:27" x14ac:dyDescent="0.3">
      <c r="A3137" t="b">
        <f>COUNTIF($C$1:C3137, C3137)&gt;1</f>
        <v>0</v>
      </c>
      <c r="B3137" t="b">
        <f>VLOOKUP(C3137,Sheet3!$A:$B,2,0) &gt; 1</f>
        <v>0</v>
      </c>
      <c r="C3137">
        <v>3136</v>
      </c>
      <c r="D3137">
        <v>22497</v>
      </c>
      <c r="E3137" s="4">
        <v>41027</v>
      </c>
      <c r="F3137">
        <v>37</v>
      </c>
      <c r="G3137" s="15">
        <f>I3137*F3137</f>
        <v>5550</v>
      </c>
      <c r="H3137" s="9">
        <v>0.04</v>
      </c>
      <c r="I3137" s="13">
        <f>VLOOKUP($U3137,Pricebook!$A:$D,4,0)</f>
        <v>150</v>
      </c>
      <c r="J3137" s="11">
        <f>G3137*(1-H3137)</f>
        <v>5328</v>
      </c>
      <c r="K3137" t="s">
        <v>2038</v>
      </c>
      <c r="L3137" t="s">
        <v>1014</v>
      </c>
      <c r="M3137" t="str">
        <f>VLOOKUP($L3137,Companies!$A:$G,7,)</f>
        <v>Semiconductors</v>
      </c>
      <c r="N3137" t="str">
        <f>VLOOKUP($L3137,Companies!$A:$G,6,)</f>
        <v>Technology</v>
      </c>
      <c r="O3137" s="6" t="s">
        <v>2039</v>
      </c>
      <c r="P3137" s="6">
        <v>93727</v>
      </c>
      <c r="Q3137" t="s">
        <v>114</v>
      </c>
      <c r="R3137" t="s">
        <v>23</v>
      </c>
      <c r="S3137" s="4">
        <v>41028</v>
      </c>
      <c r="T3137" s="7">
        <f>S3137-E3137</f>
        <v>1</v>
      </c>
      <c r="U3137" t="s">
        <v>14216</v>
      </c>
      <c r="V3137" s="6" t="s">
        <v>14254</v>
      </c>
      <c r="W3137" t="s">
        <v>14265</v>
      </c>
      <c r="X3137" t="s">
        <v>14191</v>
      </c>
      <c r="Y3137" t="str">
        <f>VLOOKUP(R3137,Managers!$A:$B,2,)</f>
        <v>Bob Turner</v>
      </c>
      <c r="Z3137" s="11">
        <f>VLOOKUP(X3137,HourlyWages!$A:$B,2,0)</f>
        <v>60</v>
      </c>
      <c r="AA3137">
        <v>1</v>
      </c>
    </row>
    <row r="3138" spans="1:27" x14ac:dyDescent="0.3">
      <c r="A3138" t="b">
        <f>COUNTIF($C$1:C3138, C3138)&gt;1</f>
        <v>0</v>
      </c>
      <c r="B3138" t="b">
        <f>VLOOKUP(C3138,Sheet3!$A:$B,2,0) &gt; 1</f>
        <v>0</v>
      </c>
      <c r="C3138">
        <v>3137</v>
      </c>
      <c r="D3138">
        <v>22498</v>
      </c>
      <c r="E3138" s="4">
        <v>40491</v>
      </c>
      <c r="F3138">
        <v>20</v>
      </c>
      <c r="G3138" s="15">
        <f>I3138*F3138</f>
        <v>3000</v>
      </c>
      <c r="H3138" s="9">
        <v>0.05</v>
      </c>
      <c r="I3138" s="13">
        <f>VLOOKUP($U3138,Pricebook!$A:$D,4,0)</f>
        <v>150</v>
      </c>
      <c r="J3138" s="11">
        <f>G3138*(1-H3138)</f>
        <v>2850</v>
      </c>
      <c r="K3138" t="s">
        <v>647</v>
      </c>
      <c r="L3138" t="s">
        <v>348</v>
      </c>
      <c r="M3138" t="str">
        <f>VLOOKUP($L3138,Companies!$A:$G,7,)</f>
        <v>Telecommunications Equipment</v>
      </c>
      <c r="N3138" t="str">
        <f>VLOOKUP($L3138,Companies!$A:$G,6,)</f>
        <v>Public Utilities</v>
      </c>
      <c r="O3138" s="6" t="s">
        <v>2194</v>
      </c>
      <c r="P3138" s="6" t="s">
        <v>2195</v>
      </c>
      <c r="Q3138" t="s">
        <v>60</v>
      </c>
      <c r="R3138" t="s">
        <v>61</v>
      </c>
      <c r="S3138" s="4">
        <v>40492</v>
      </c>
      <c r="T3138" s="7">
        <f>S3138-E3138</f>
        <v>1</v>
      </c>
      <c r="U3138" t="s">
        <v>14211</v>
      </c>
      <c r="V3138" s="6" t="s">
        <v>14254</v>
      </c>
      <c r="W3138" t="s">
        <v>14269</v>
      </c>
      <c r="X3138" t="s">
        <v>14199</v>
      </c>
      <c r="Y3138" t="str">
        <f>VLOOKUP(R3138,Managers!$A:$B,2,)</f>
        <v>Allen Young</v>
      </c>
      <c r="Z3138" s="11">
        <f>VLOOKUP(X3138,HourlyWages!$A:$B,2,0)</f>
        <v>68</v>
      </c>
      <c r="AA3138">
        <v>1</v>
      </c>
    </row>
    <row r="3139" spans="1:27" x14ac:dyDescent="0.3">
      <c r="A3139" t="b">
        <f>COUNTIF($C$1:C3139, C3139)&gt;1</f>
        <v>0</v>
      </c>
      <c r="B3139" t="b">
        <f>VLOOKUP(C3139,Sheet3!$A:$B,2,0) &gt; 1</f>
        <v>0</v>
      </c>
      <c r="C3139">
        <v>3138</v>
      </c>
      <c r="D3139">
        <v>22501</v>
      </c>
      <c r="E3139" s="4">
        <v>40316</v>
      </c>
      <c r="F3139">
        <v>2</v>
      </c>
      <c r="G3139" s="15">
        <f>I3139*F3139</f>
        <v>220</v>
      </c>
      <c r="H3139" s="9">
        <v>0.04</v>
      </c>
      <c r="I3139" s="13">
        <f>VLOOKUP($U3139,Pricebook!$A:$D,4,0)</f>
        <v>110</v>
      </c>
      <c r="J3139" s="11">
        <f>G3139*(1-H3139)</f>
        <v>211.2</v>
      </c>
      <c r="K3139" t="s">
        <v>690</v>
      </c>
      <c r="L3139" t="s">
        <v>58</v>
      </c>
      <c r="M3139" t="str">
        <f>VLOOKUP($L3139,Companies!$A:$G,7,)</f>
        <v>Biotechnology: Biological Products (No Diagnostic Substances)</v>
      </c>
      <c r="N3139" t="str">
        <f>VLOOKUP($L3139,Companies!$A:$G,6,)</f>
        <v>Health Care</v>
      </c>
      <c r="O3139" s="6" t="s">
        <v>2053</v>
      </c>
      <c r="P3139" s="6">
        <v>60107</v>
      </c>
      <c r="Q3139" t="s">
        <v>15</v>
      </c>
      <c r="R3139" t="s">
        <v>16</v>
      </c>
      <c r="S3139" s="4">
        <v>40317</v>
      </c>
      <c r="T3139" s="7">
        <f>S3139-E3139</f>
        <v>1</v>
      </c>
      <c r="U3139" t="s">
        <v>14220</v>
      </c>
      <c r="V3139" s="6" t="s">
        <v>14257</v>
      </c>
      <c r="W3139" t="s">
        <v>14259</v>
      </c>
      <c r="X3139" t="s">
        <v>14187</v>
      </c>
      <c r="Y3139" t="str">
        <f>VLOOKUP(R3139,Managers!$A:$B,2,)</f>
        <v>Josh Martinez</v>
      </c>
      <c r="Z3139" s="11">
        <f>VLOOKUP(X3139,HourlyWages!$A:$B,2,0)</f>
        <v>45</v>
      </c>
      <c r="AA3139">
        <v>1</v>
      </c>
    </row>
    <row r="3140" spans="1:27" x14ac:dyDescent="0.3">
      <c r="A3140" t="b">
        <f>COUNTIF($C$1:C3140, C3140)&gt;1</f>
        <v>0</v>
      </c>
      <c r="B3140" t="b">
        <f>VLOOKUP(C3140,Sheet3!$A:$B,2,0) &gt; 1</f>
        <v>0</v>
      </c>
      <c r="C3140">
        <v>3139</v>
      </c>
      <c r="D3140">
        <v>22529</v>
      </c>
      <c r="E3140" s="4">
        <v>40305</v>
      </c>
      <c r="F3140">
        <v>28</v>
      </c>
      <c r="G3140" s="15">
        <f>I3140*F3140</f>
        <v>4760</v>
      </c>
      <c r="H3140" s="9">
        <v>0.02</v>
      </c>
      <c r="I3140" s="13">
        <f>VLOOKUP($U3140,Pricebook!$A:$D,4,0)</f>
        <v>170</v>
      </c>
      <c r="J3140" s="11">
        <f>G3140*(1-H3140)</f>
        <v>4664.8</v>
      </c>
      <c r="K3140" t="s">
        <v>640</v>
      </c>
      <c r="L3140" t="s">
        <v>549</v>
      </c>
      <c r="M3140" t="str">
        <f>VLOOKUP($L3140,Companies!$A:$G,7,)</f>
        <v>RETAIL: Building Materials</v>
      </c>
      <c r="N3140" t="str">
        <f>VLOOKUP($L3140,Companies!$A:$G,6,)</f>
        <v>Consumer Services</v>
      </c>
      <c r="O3140" s="6" t="s">
        <v>1572</v>
      </c>
      <c r="P3140" s="6">
        <v>20832</v>
      </c>
      <c r="Q3140" t="s">
        <v>187</v>
      </c>
      <c r="R3140" t="s">
        <v>61</v>
      </c>
      <c r="S3140" s="4">
        <v>40305</v>
      </c>
      <c r="T3140" s="7">
        <f>S3140-E3140</f>
        <v>0</v>
      </c>
      <c r="U3140" t="s">
        <v>14219</v>
      </c>
      <c r="V3140" s="6" t="s">
        <v>14257</v>
      </c>
      <c r="W3140" t="s">
        <v>14259</v>
      </c>
      <c r="X3140" t="s">
        <v>14190</v>
      </c>
      <c r="Y3140" t="str">
        <f>VLOOKUP(R3140,Managers!$A:$B,2,)</f>
        <v>Allen Young</v>
      </c>
      <c r="Z3140" s="11">
        <f>VLOOKUP(X3140,HourlyWages!$A:$B,2,0)</f>
        <v>67</v>
      </c>
      <c r="AA3140">
        <v>1</v>
      </c>
    </row>
    <row r="3141" spans="1:27" x14ac:dyDescent="0.3">
      <c r="A3141" t="b">
        <f>COUNTIF($C$1:C3141, C3141)&gt;1</f>
        <v>0</v>
      </c>
      <c r="B3141" t="b">
        <f>VLOOKUP(C3141,Sheet3!$A:$B,2,0) &gt; 1</f>
        <v>0</v>
      </c>
      <c r="C3141">
        <v>3140</v>
      </c>
      <c r="D3141">
        <v>22532</v>
      </c>
      <c r="E3141" s="4">
        <v>40582</v>
      </c>
      <c r="F3141">
        <v>13</v>
      </c>
      <c r="G3141" s="15">
        <f>I3141*F3141</f>
        <v>2080</v>
      </c>
      <c r="H3141" s="9">
        <v>0.03</v>
      </c>
      <c r="I3141" s="13">
        <f>VLOOKUP($U3141,Pricebook!$A:$D,4,0)</f>
        <v>160</v>
      </c>
      <c r="J3141" s="11">
        <f>G3141*(1-H3141)</f>
        <v>2017.6</v>
      </c>
      <c r="K3141" t="s">
        <v>248</v>
      </c>
      <c r="L3141" t="s">
        <v>207</v>
      </c>
      <c r="M3141" t="str">
        <f>VLOOKUP($L3141,Companies!$A:$G,7,)</f>
        <v>Television Services</v>
      </c>
      <c r="N3141" t="str">
        <f>VLOOKUP($L3141,Companies!$A:$G,6,)</f>
        <v>Consumer Services</v>
      </c>
      <c r="O3141" s="6" t="s">
        <v>1700</v>
      </c>
      <c r="P3141" s="6">
        <v>60517</v>
      </c>
      <c r="Q3141" t="s">
        <v>15</v>
      </c>
      <c r="R3141" t="s">
        <v>16</v>
      </c>
      <c r="S3141" s="4">
        <v>40582</v>
      </c>
      <c r="T3141" s="7">
        <f>S3141-E3141</f>
        <v>0</v>
      </c>
      <c r="U3141" t="s">
        <v>14218</v>
      </c>
      <c r="V3141" s="6" t="s">
        <v>14257</v>
      </c>
      <c r="W3141" t="s">
        <v>14259</v>
      </c>
      <c r="X3141" t="s">
        <v>14196</v>
      </c>
      <c r="Y3141" t="str">
        <f>VLOOKUP(R3141,Managers!$A:$B,2,)</f>
        <v>Josh Martinez</v>
      </c>
      <c r="Z3141" s="11">
        <f>VLOOKUP(X3141,HourlyWages!$A:$B,2,0)</f>
        <v>58</v>
      </c>
      <c r="AA3141">
        <v>1</v>
      </c>
    </row>
    <row r="3142" spans="1:27" x14ac:dyDescent="0.3">
      <c r="A3142" t="b">
        <f>COUNTIF($C$1:C3142, C3142)&gt;1</f>
        <v>0</v>
      </c>
      <c r="B3142" t="b">
        <f>VLOOKUP(C3142,Sheet3!$A:$B,2,0) &gt; 1</f>
        <v>0</v>
      </c>
      <c r="C3142">
        <v>3141</v>
      </c>
      <c r="D3142">
        <v>22534</v>
      </c>
      <c r="E3142" s="4">
        <v>40742</v>
      </c>
      <c r="F3142">
        <v>3</v>
      </c>
      <c r="G3142" s="15">
        <f>I3142*F3142</f>
        <v>330</v>
      </c>
      <c r="H3142" s="9">
        <v>0</v>
      </c>
      <c r="I3142" s="13">
        <f>VLOOKUP($U3142,Pricebook!$A:$D,4,0)</f>
        <v>110</v>
      </c>
      <c r="J3142" s="11">
        <f>G3142*(1-H3142)</f>
        <v>330</v>
      </c>
      <c r="K3142" t="s">
        <v>1057</v>
      </c>
      <c r="L3142" t="s">
        <v>374</v>
      </c>
      <c r="M3142" t="str">
        <f>VLOOKUP($L3142,Companies!$A:$G,7,)</f>
        <v>Computer Software: Prepackaged Software</v>
      </c>
      <c r="N3142" t="str">
        <f>VLOOKUP($L3142,Companies!$A:$G,6,)</f>
        <v>Technology</v>
      </c>
      <c r="O3142" s="6" t="s">
        <v>1494</v>
      </c>
      <c r="P3142" s="6">
        <v>66801</v>
      </c>
      <c r="Q3142" t="s">
        <v>153</v>
      </c>
      <c r="R3142" t="s">
        <v>16</v>
      </c>
      <c r="S3142" s="4">
        <v>40744</v>
      </c>
      <c r="T3142" s="7">
        <f>S3142-E3142</f>
        <v>2</v>
      </c>
      <c r="U3142" t="s">
        <v>14220</v>
      </c>
      <c r="V3142" s="6" t="s">
        <v>14251</v>
      </c>
      <c r="W3142" t="s">
        <v>14261</v>
      </c>
      <c r="X3142" t="s">
        <v>14195</v>
      </c>
      <c r="Y3142" t="str">
        <f>VLOOKUP(R3142,Managers!$A:$B,2,)</f>
        <v>Josh Martinez</v>
      </c>
      <c r="Z3142" s="11">
        <f>VLOOKUP(X3142,HourlyWages!$A:$B,2,0)</f>
        <v>52</v>
      </c>
      <c r="AA3142">
        <v>1</v>
      </c>
    </row>
    <row r="3143" spans="1:27" x14ac:dyDescent="0.3">
      <c r="A3143" t="b">
        <f>COUNTIF($C$1:C3143, C3143)&gt;1</f>
        <v>0</v>
      </c>
      <c r="B3143" t="b">
        <f>VLOOKUP(C3143,Sheet3!$A:$B,2,0) &gt; 1</f>
        <v>0</v>
      </c>
      <c r="C3143">
        <v>3142</v>
      </c>
      <c r="D3143">
        <v>22561</v>
      </c>
      <c r="E3143" s="4">
        <v>40563</v>
      </c>
      <c r="F3143">
        <v>7</v>
      </c>
      <c r="G3143" s="15">
        <f>I3143*F3143</f>
        <v>875</v>
      </c>
      <c r="H3143" s="9">
        <v>7.0000000000000007E-2</v>
      </c>
      <c r="I3143" s="13">
        <f>VLOOKUP($U3143,Pricebook!$A:$D,4,0)</f>
        <v>125</v>
      </c>
      <c r="J3143" s="11">
        <f>G3143*(1-H3143)</f>
        <v>813.75</v>
      </c>
      <c r="K3143" t="s">
        <v>781</v>
      </c>
      <c r="L3143" t="s">
        <v>396</v>
      </c>
      <c r="M3143" t="str">
        <f>VLOOKUP($L3143,Companies!$A:$G,7,)</f>
        <v>EDP Services</v>
      </c>
      <c r="N3143" t="str">
        <f>VLOOKUP($L3143,Companies!$A:$G,6,)</f>
        <v>Technology</v>
      </c>
      <c r="O3143" s="6" t="s">
        <v>782</v>
      </c>
      <c r="P3143" s="6">
        <v>19901</v>
      </c>
      <c r="Q3143" t="s">
        <v>650</v>
      </c>
      <c r="R3143" t="s">
        <v>61</v>
      </c>
      <c r="S3143" s="4">
        <v>40565</v>
      </c>
      <c r="T3143" s="7">
        <f>S3143-E3143</f>
        <v>2</v>
      </c>
      <c r="U3143" t="s">
        <v>14208</v>
      </c>
      <c r="V3143" s="6" t="s">
        <v>14251</v>
      </c>
      <c r="W3143" t="s">
        <v>14260</v>
      </c>
      <c r="X3143" t="s">
        <v>14191</v>
      </c>
      <c r="Y3143" t="str">
        <f>VLOOKUP(R3143,Managers!$A:$B,2,)</f>
        <v>Allen Young</v>
      </c>
      <c r="Z3143" s="11">
        <f>VLOOKUP(X3143,HourlyWages!$A:$B,2,0)</f>
        <v>60</v>
      </c>
      <c r="AA3143">
        <v>1</v>
      </c>
    </row>
    <row r="3144" spans="1:27" x14ac:dyDescent="0.3">
      <c r="A3144" t="b">
        <f>COUNTIF($C$1:C3144, C3144)&gt;1</f>
        <v>0</v>
      </c>
      <c r="B3144" t="b">
        <f>VLOOKUP(C3144,Sheet3!$A:$B,2,0) &gt; 1</f>
        <v>0</v>
      </c>
      <c r="C3144">
        <v>3143</v>
      </c>
      <c r="D3144">
        <v>22561</v>
      </c>
      <c r="E3144" s="4">
        <v>40563</v>
      </c>
      <c r="F3144">
        <v>50</v>
      </c>
      <c r="G3144" s="15">
        <f>I3144*F3144</f>
        <v>8500</v>
      </c>
      <c r="H3144" s="9">
        <v>0.03</v>
      </c>
      <c r="I3144" s="13">
        <f>VLOOKUP($U3144,Pricebook!$A:$D,4,0)</f>
        <v>170</v>
      </c>
      <c r="J3144" s="11">
        <f>G3144*(1-H3144)</f>
        <v>8245</v>
      </c>
      <c r="K3144" t="s">
        <v>781</v>
      </c>
      <c r="L3144" t="s">
        <v>396</v>
      </c>
      <c r="M3144" t="str">
        <f>VLOOKUP($L3144,Companies!$A:$G,7,)</f>
        <v>EDP Services</v>
      </c>
      <c r="N3144" t="str">
        <f>VLOOKUP($L3144,Companies!$A:$G,6,)</f>
        <v>Technology</v>
      </c>
      <c r="O3144" s="6" t="s">
        <v>649</v>
      </c>
      <c r="P3144" s="6">
        <v>19711</v>
      </c>
      <c r="Q3144" t="s">
        <v>650</v>
      </c>
      <c r="R3144" t="s">
        <v>61</v>
      </c>
      <c r="S3144" s="4">
        <v>40565</v>
      </c>
      <c r="T3144" s="7">
        <f>S3144-E3144</f>
        <v>2</v>
      </c>
      <c r="U3144" t="s">
        <v>14219</v>
      </c>
      <c r="V3144" s="6" t="s">
        <v>14254</v>
      </c>
      <c r="W3144" t="s">
        <v>14269</v>
      </c>
      <c r="X3144" t="s">
        <v>14197</v>
      </c>
      <c r="Y3144" t="str">
        <f>VLOOKUP(R3144,Managers!$A:$B,2,)</f>
        <v>Allen Young</v>
      </c>
      <c r="Z3144" s="11">
        <f>VLOOKUP(X3144,HourlyWages!$A:$B,2,0)</f>
        <v>71</v>
      </c>
      <c r="AA3144">
        <v>1</v>
      </c>
    </row>
    <row r="3145" spans="1:27" x14ac:dyDescent="0.3">
      <c r="A3145" t="b">
        <f>COUNTIF($C$1:C3145, C3145)&gt;1</f>
        <v>0</v>
      </c>
      <c r="B3145" t="b">
        <f>VLOOKUP(C3145,Sheet3!$A:$B,2,0) &gt; 1</f>
        <v>0</v>
      </c>
      <c r="C3145">
        <v>3144</v>
      </c>
      <c r="D3145">
        <v>22561</v>
      </c>
      <c r="E3145" s="4">
        <v>40563</v>
      </c>
      <c r="F3145">
        <v>5</v>
      </c>
      <c r="G3145" s="15">
        <f>I3145*F3145</f>
        <v>750</v>
      </c>
      <c r="H3145" s="9">
        <v>0.03</v>
      </c>
      <c r="I3145" s="13">
        <f>VLOOKUP($U3145,Pricebook!$A:$D,4,0)</f>
        <v>150</v>
      </c>
      <c r="J3145" s="11">
        <f>G3145*(1-H3145)</f>
        <v>727.5</v>
      </c>
      <c r="K3145" t="s">
        <v>781</v>
      </c>
      <c r="L3145" t="s">
        <v>396</v>
      </c>
      <c r="M3145" t="str">
        <f>VLOOKUP($L3145,Companies!$A:$G,7,)</f>
        <v>EDP Services</v>
      </c>
      <c r="N3145" t="str">
        <f>VLOOKUP($L3145,Companies!$A:$G,6,)</f>
        <v>Technology</v>
      </c>
      <c r="O3145" s="6" t="s">
        <v>649</v>
      </c>
      <c r="P3145" s="6">
        <v>19711</v>
      </c>
      <c r="Q3145" t="s">
        <v>650</v>
      </c>
      <c r="R3145" t="s">
        <v>61</v>
      </c>
      <c r="S3145" s="4">
        <v>40565</v>
      </c>
      <c r="T3145" s="7">
        <f>S3145-E3145</f>
        <v>2</v>
      </c>
      <c r="U3145" t="s">
        <v>14211</v>
      </c>
      <c r="V3145" s="6" t="s">
        <v>14257</v>
      </c>
      <c r="W3145" t="s">
        <v>14264</v>
      </c>
      <c r="X3145" t="s">
        <v>14185</v>
      </c>
      <c r="Y3145" t="str">
        <f>VLOOKUP(R3145,Managers!$A:$B,2,)</f>
        <v>Allen Young</v>
      </c>
      <c r="Z3145" s="11">
        <f>VLOOKUP(X3145,HourlyWages!$A:$B,2,0)</f>
        <v>70</v>
      </c>
      <c r="AA3145">
        <v>1</v>
      </c>
    </row>
    <row r="3146" spans="1:27" x14ac:dyDescent="0.3">
      <c r="A3146" t="b">
        <f>COUNTIF($C$1:C3146, C3146)&gt;1</f>
        <v>0</v>
      </c>
      <c r="B3146" t="b">
        <f>VLOOKUP(C3146,Sheet3!$A:$B,2,0) &gt; 1</f>
        <v>0</v>
      </c>
      <c r="C3146">
        <v>3145</v>
      </c>
      <c r="D3146">
        <v>22562</v>
      </c>
      <c r="E3146" s="4">
        <v>39899</v>
      </c>
      <c r="F3146">
        <v>46</v>
      </c>
      <c r="G3146" s="15">
        <f>I3146*F3146</f>
        <v>6900</v>
      </c>
      <c r="H3146" s="9">
        <v>0.08</v>
      </c>
      <c r="I3146" s="13">
        <f>VLOOKUP($U3146,Pricebook!$A:$D,4,0)</f>
        <v>150</v>
      </c>
      <c r="J3146" s="11">
        <f>G3146*(1-H3146)</f>
        <v>6348</v>
      </c>
      <c r="K3146" t="s">
        <v>1733</v>
      </c>
      <c r="L3146" t="s">
        <v>487</v>
      </c>
      <c r="M3146" t="str">
        <f>VLOOKUP($L3146,Companies!$A:$G,7,)</f>
        <v>Computer Software: Programming, Data Processing</v>
      </c>
      <c r="N3146" t="str">
        <f>VLOOKUP($L3146,Companies!$A:$G,6,)</f>
        <v>Technology</v>
      </c>
      <c r="O3146" s="6" t="s">
        <v>1734</v>
      </c>
      <c r="P3146" s="6">
        <v>11542</v>
      </c>
      <c r="Q3146" t="s">
        <v>60</v>
      </c>
      <c r="R3146" t="s">
        <v>61</v>
      </c>
      <c r="S3146" s="4">
        <v>39901</v>
      </c>
      <c r="T3146" s="7">
        <f>S3146-E3146</f>
        <v>2</v>
      </c>
      <c r="U3146" t="s">
        <v>14216</v>
      </c>
      <c r="V3146" s="6" t="s">
        <v>14257</v>
      </c>
      <c r="W3146" t="s">
        <v>14258</v>
      </c>
      <c r="X3146" t="s">
        <v>14195</v>
      </c>
      <c r="Y3146" t="str">
        <f>VLOOKUP(R3146,Managers!$A:$B,2,)</f>
        <v>Allen Young</v>
      </c>
      <c r="Z3146" s="11">
        <f>VLOOKUP(X3146,HourlyWages!$A:$B,2,0)</f>
        <v>52</v>
      </c>
      <c r="AA3146">
        <v>1</v>
      </c>
    </row>
    <row r="3147" spans="1:27" x14ac:dyDescent="0.3">
      <c r="A3147" t="b">
        <f>COUNTIF($C$1:C3147, C3147)&gt;1</f>
        <v>0</v>
      </c>
      <c r="B3147" t="b">
        <f>VLOOKUP(C3147,Sheet3!$A:$B,2,0) &gt; 1</f>
        <v>0</v>
      </c>
      <c r="C3147">
        <v>3146</v>
      </c>
      <c r="D3147">
        <v>22562</v>
      </c>
      <c r="E3147" s="4">
        <v>39899</v>
      </c>
      <c r="F3147">
        <v>31</v>
      </c>
      <c r="G3147" s="15">
        <f>I3147*F3147</f>
        <v>3410</v>
      </c>
      <c r="H3147" s="9">
        <v>0.1</v>
      </c>
      <c r="I3147" s="13">
        <f>VLOOKUP($U3147,Pricebook!$A:$D,4,0)</f>
        <v>110</v>
      </c>
      <c r="J3147" s="11">
        <f>G3147*(1-H3147)</f>
        <v>3069</v>
      </c>
      <c r="K3147" t="s">
        <v>1733</v>
      </c>
      <c r="L3147" t="s">
        <v>487</v>
      </c>
      <c r="M3147" t="str">
        <f>VLOOKUP($L3147,Companies!$A:$G,7,)</f>
        <v>Computer Software: Programming, Data Processing</v>
      </c>
      <c r="N3147" t="str">
        <f>VLOOKUP($L3147,Companies!$A:$G,6,)</f>
        <v>Technology</v>
      </c>
      <c r="O3147" s="6" t="s">
        <v>1734</v>
      </c>
      <c r="P3147" s="6">
        <v>11542</v>
      </c>
      <c r="Q3147" t="s">
        <v>60</v>
      </c>
      <c r="R3147" t="s">
        <v>61</v>
      </c>
      <c r="S3147" s="4">
        <v>39901</v>
      </c>
      <c r="T3147" s="7">
        <f>S3147-E3147</f>
        <v>2</v>
      </c>
      <c r="U3147" t="s">
        <v>14215</v>
      </c>
      <c r="V3147" s="6" t="s">
        <v>14251</v>
      </c>
      <c r="W3147" t="s">
        <v>14267</v>
      </c>
      <c r="X3147" t="s">
        <v>14200</v>
      </c>
      <c r="Y3147" t="str">
        <f>VLOOKUP(R3147,Managers!$A:$B,2,)</f>
        <v>Allen Young</v>
      </c>
      <c r="Z3147" s="11">
        <f>VLOOKUP(X3147,HourlyWages!$A:$B,2,0)</f>
        <v>59</v>
      </c>
      <c r="AA3147">
        <v>1</v>
      </c>
    </row>
    <row r="3148" spans="1:27" x14ac:dyDescent="0.3">
      <c r="A3148" t="b">
        <f>COUNTIF($C$1:C3148, C3148)&gt;1</f>
        <v>0</v>
      </c>
      <c r="B3148" t="b">
        <f>VLOOKUP(C3148,Sheet3!$A:$B,2,0) &gt; 1</f>
        <v>0</v>
      </c>
      <c r="C3148">
        <v>3147</v>
      </c>
      <c r="D3148">
        <v>22562</v>
      </c>
      <c r="E3148" s="4">
        <v>39899</v>
      </c>
      <c r="F3148">
        <v>3</v>
      </c>
      <c r="G3148" s="15">
        <f>I3148*F3148</f>
        <v>600</v>
      </c>
      <c r="H3148" s="9">
        <v>0</v>
      </c>
      <c r="I3148" s="13">
        <f>VLOOKUP($U3148,Pricebook!$A:$D,4,0)</f>
        <v>200</v>
      </c>
      <c r="J3148" s="11">
        <f>G3148*(1-H3148)</f>
        <v>600</v>
      </c>
      <c r="K3148" t="s">
        <v>1733</v>
      </c>
      <c r="L3148" t="s">
        <v>487</v>
      </c>
      <c r="M3148" t="str">
        <f>VLOOKUP($L3148,Companies!$A:$G,7,)</f>
        <v>Computer Software: Programming, Data Processing</v>
      </c>
      <c r="N3148" t="str">
        <f>VLOOKUP($L3148,Companies!$A:$G,6,)</f>
        <v>Technology</v>
      </c>
      <c r="O3148" s="6" t="s">
        <v>1734</v>
      </c>
      <c r="P3148" s="6">
        <v>11542</v>
      </c>
      <c r="Q3148" t="s">
        <v>60</v>
      </c>
      <c r="R3148" t="s">
        <v>61</v>
      </c>
      <c r="S3148" s="4">
        <v>39900</v>
      </c>
      <c r="T3148" s="7">
        <f>S3148-E3148</f>
        <v>1</v>
      </c>
      <c r="U3148" t="s">
        <v>14206</v>
      </c>
      <c r="V3148" s="6" t="s">
        <v>14251</v>
      </c>
      <c r="W3148" t="s">
        <v>14263</v>
      </c>
      <c r="X3148" t="s">
        <v>14199</v>
      </c>
      <c r="Y3148" t="str">
        <f>VLOOKUP(R3148,Managers!$A:$B,2,)</f>
        <v>Allen Young</v>
      </c>
      <c r="Z3148" s="11">
        <f>VLOOKUP(X3148,HourlyWages!$A:$B,2,0)</f>
        <v>68</v>
      </c>
      <c r="AA3148">
        <v>1</v>
      </c>
    </row>
    <row r="3149" spans="1:27" x14ac:dyDescent="0.3">
      <c r="A3149" t="b">
        <f>COUNTIF($C$1:C3149, C3149)&gt;1</f>
        <v>0</v>
      </c>
      <c r="B3149" t="b">
        <f>VLOOKUP(C3149,Sheet3!$A:$B,2,0) &gt; 1</f>
        <v>0</v>
      </c>
      <c r="C3149">
        <v>3148</v>
      </c>
      <c r="D3149">
        <v>22563</v>
      </c>
      <c r="E3149" s="4">
        <v>41049</v>
      </c>
      <c r="F3149">
        <v>32</v>
      </c>
      <c r="G3149" s="15">
        <f>I3149*F3149</f>
        <v>4000</v>
      </c>
      <c r="H3149" s="9">
        <v>0.06</v>
      </c>
      <c r="I3149" s="13">
        <f>VLOOKUP($U3149,Pricebook!$A:$D,4,0)</f>
        <v>125</v>
      </c>
      <c r="J3149" s="11">
        <f>G3149*(1-H3149)</f>
        <v>3760</v>
      </c>
      <c r="K3149" t="s">
        <v>2196</v>
      </c>
      <c r="L3149" t="s">
        <v>597</v>
      </c>
      <c r="M3149" t="str">
        <f>VLOOKUP($L3149,Companies!$A:$G,7,)</f>
        <v>Specialty Insurers</v>
      </c>
      <c r="N3149" t="str">
        <f>VLOOKUP($L3149,Companies!$A:$G,6,)</f>
        <v>Finance</v>
      </c>
      <c r="O3149" s="6" t="s">
        <v>1211</v>
      </c>
      <c r="P3149" s="6">
        <v>59715</v>
      </c>
      <c r="Q3149" t="s">
        <v>1213</v>
      </c>
      <c r="R3149" t="s">
        <v>23</v>
      </c>
      <c r="S3149" s="4">
        <v>41052</v>
      </c>
      <c r="T3149" s="7">
        <f>S3149-E3149</f>
        <v>3</v>
      </c>
      <c r="U3149" t="s">
        <v>14208</v>
      </c>
      <c r="V3149" s="6" t="s">
        <v>14251</v>
      </c>
      <c r="W3149" t="s">
        <v>14263</v>
      </c>
      <c r="X3149" t="s">
        <v>14199</v>
      </c>
      <c r="Y3149" t="str">
        <f>VLOOKUP(R3149,Managers!$A:$B,2,)</f>
        <v>Bob Turner</v>
      </c>
      <c r="Z3149" s="11">
        <f>VLOOKUP(X3149,HourlyWages!$A:$B,2,0)</f>
        <v>68</v>
      </c>
      <c r="AA3149">
        <v>1</v>
      </c>
    </row>
    <row r="3150" spans="1:27" x14ac:dyDescent="0.3">
      <c r="A3150" t="b">
        <f>COUNTIF($C$1:C3150, C3150)&gt;1</f>
        <v>0</v>
      </c>
      <c r="B3150" t="b">
        <f>VLOOKUP(C3150,Sheet3!$A:$B,2,0) &gt; 1</f>
        <v>0</v>
      </c>
      <c r="C3150">
        <v>3149</v>
      </c>
      <c r="D3150">
        <v>22626</v>
      </c>
      <c r="E3150" s="4">
        <v>40358</v>
      </c>
      <c r="F3150">
        <v>17</v>
      </c>
      <c r="G3150" s="15">
        <f>I3150*F3150</f>
        <v>1870</v>
      </c>
      <c r="H3150" s="9">
        <v>0.02</v>
      </c>
      <c r="I3150" s="13">
        <f>VLOOKUP($U3150,Pricebook!$A:$D,4,0)</f>
        <v>110</v>
      </c>
      <c r="J3150" s="11">
        <f>G3150*(1-H3150)</f>
        <v>1832.6</v>
      </c>
      <c r="K3150" t="s">
        <v>537</v>
      </c>
      <c r="L3150" t="s">
        <v>538</v>
      </c>
      <c r="M3150" t="str">
        <f>VLOOKUP($L3150,Companies!$A:$G,7,)</f>
        <v>Major Pharmaceuticals</v>
      </c>
      <c r="N3150" t="str">
        <f>VLOOKUP($L3150,Companies!$A:$G,6,)</f>
        <v>Health Care</v>
      </c>
      <c r="O3150" s="6" t="s">
        <v>1461</v>
      </c>
      <c r="P3150" s="6">
        <v>45424</v>
      </c>
      <c r="Q3150" t="s">
        <v>210</v>
      </c>
      <c r="R3150" t="s">
        <v>61</v>
      </c>
      <c r="S3150" s="4">
        <v>40360</v>
      </c>
      <c r="T3150" s="7">
        <f>S3150-E3150</f>
        <v>2</v>
      </c>
      <c r="U3150" t="s">
        <v>14215</v>
      </c>
      <c r="V3150" s="6" t="s">
        <v>14251</v>
      </c>
      <c r="W3150" t="s">
        <v>14252</v>
      </c>
      <c r="X3150" t="s">
        <v>14187</v>
      </c>
      <c r="Y3150" t="str">
        <f>VLOOKUP(R3150,Managers!$A:$B,2,)</f>
        <v>Allen Young</v>
      </c>
      <c r="Z3150" s="11">
        <f>VLOOKUP(X3150,HourlyWages!$A:$B,2,0)</f>
        <v>45</v>
      </c>
      <c r="AA3150">
        <v>1</v>
      </c>
    </row>
    <row r="3151" spans="1:27" x14ac:dyDescent="0.3">
      <c r="A3151" t="b">
        <f>COUNTIF($C$1:C3151, C3151)&gt;1</f>
        <v>0</v>
      </c>
      <c r="B3151" t="b">
        <f>VLOOKUP(C3151,Sheet3!$A:$B,2,0) &gt; 1</f>
        <v>0</v>
      </c>
      <c r="C3151">
        <v>3150</v>
      </c>
      <c r="D3151">
        <v>22626</v>
      </c>
      <c r="E3151" s="4">
        <v>40358</v>
      </c>
      <c r="F3151">
        <v>35</v>
      </c>
      <c r="G3151" s="15">
        <f>I3151*F3151</f>
        <v>4375</v>
      </c>
      <c r="H3151" s="9">
        <v>0.04</v>
      </c>
      <c r="I3151" s="13">
        <f>VLOOKUP($U3151,Pricebook!$A:$D,4,0)</f>
        <v>125</v>
      </c>
      <c r="J3151" s="11">
        <f>G3151*(1-H3151)</f>
        <v>4200</v>
      </c>
      <c r="K3151" t="s">
        <v>537</v>
      </c>
      <c r="L3151" t="s">
        <v>538</v>
      </c>
      <c r="M3151" t="str">
        <f>VLOOKUP($L3151,Companies!$A:$G,7,)</f>
        <v>Major Pharmaceuticals</v>
      </c>
      <c r="N3151" t="str">
        <f>VLOOKUP($L3151,Companies!$A:$G,6,)</f>
        <v>Health Care</v>
      </c>
      <c r="O3151" s="6" t="s">
        <v>1461</v>
      </c>
      <c r="P3151" s="6">
        <v>45424</v>
      </c>
      <c r="Q3151" t="s">
        <v>210</v>
      </c>
      <c r="R3151" t="s">
        <v>61</v>
      </c>
      <c r="S3151" s="4">
        <v>40360</v>
      </c>
      <c r="T3151" s="7">
        <f>S3151-E3151</f>
        <v>2</v>
      </c>
      <c r="U3151" t="s">
        <v>14209</v>
      </c>
      <c r="V3151" s="6" t="s">
        <v>14251</v>
      </c>
      <c r="W3151" t="s">
        <v>14266</v>
      </c>
      <c r="X3151" t="s">
        <v>14185</v>
      </c>
      <c r="Y3151" t="str">
        <f>VLOOKUP(R3151,Managers!$A:$B,2,)</f>
        <v>Allen Young</v>
      </c>
      <c r="Z3151" s="11">
        <f>VLOOKUP(X3151,HourlyWages!$A:$B,2,0)</f>
        <v>70</v>
      </c>
      <c r="AA3151">
        <v>1</v>
      </c>
    </row>
    <row r="3152" spans="1:27" x14ac:dyDescent="0.3">
      <c r="A3152" t="b">
        <f>COUNTIF($C$1:C3152, C3152)&gt;1</f>
        <v>0</v>
      </c>
      <c r="B3152" t="b">
        <f>VLOOKUP(C3152,Sheet3!$A:$B,2,0) &gt; 1</f>
        <v>0</v>
      </c>
      <c r="C3152">
        <v>3151</v>
      </c>
      <c r="D3152">
        <v>22627</v>
      </c>
      <c r="E3152" s="4">
        <v>40271</v>
      </c>
      <c r="F3152">
        <v>33</v>
      </c>
      <c r="G3152" s="15">
        <f>I3152*F3152</f>
        <v>4125</v>
      </c>
      <c r="H3152" s="9">
        <v>0.09</v>
      </c>
      <c r="I3152" s="13">
        <f>VLOOKUP($U3152,Pricebook!$A:$D,4,0)</f>
        <v>125</v>
      </c>
      <c r="J3152" s="11">
        <f>G3152*(1-H3152)</f>
        <v>3753.75</v>
      </c>
      <c r="K3152" t="s">
        <v>720</v>
      </c>
      <c r="L3152" t="s">
        <v>269</v>
      </c>
      <c r="M3152" t="str">
        <f>VLOOKUP($L3152,Companies!$A:$G,7,)</f>
        <v>Electronic Components</v>
      </c>
      <c r="N3152" t="str">
        <f>VLOOKUP($L3152,Companies!$A:$G,6,)</f>
        <v>Technology</v>
      </c>
      <c r="O3152" s="6" t="s">
        <v>488</v>
      </c>
      <c r="P3152" s="6" t="s">
        <v>489</v>
      </c>
      <c r="Q3152" t="s">
        <v>91</v>
      </c>
      <c r="R3152" t="s">
        <v>61</v>
      </c>
      <c r="S3152" s="4">
        <v>40276</v>
      </c>
      <c r="T3152" s="7">
        <f>S3152-E3152</f>
        <v>5</v>
      </c>
      <c r="U3152" t="s">
        <v>14208</v>
      </c>
      <c r="V3152" s="6" t="s">
        <v>14251</v>
      </c>
      <c r="W3152" t="s">
        <v>14266</v>
      </c>
      <c r="X3152" t="s">
        <v>14200</v>
      </c>
      <c r="Y3152" t="str">
        <f>VLOOKUP(R3152,Managers!$A:$B,2,)</f>
        <v>Allen Young</v>
      </c>
      <c r="Z3152" s="11">
        <f>VLOOKUP(X3152,HourlyWages!$A:$B,2,0)</f>
        <v>59</v>
      </c>
      <c r="AA3152">
        <v>1</v>
      </c>
    </row>
    <row r="3153" spans="1:27" x14ac:dyDescent="0.3">
      <c r="A3153" t="b">
        <f>COUNTIF($C$1:C3153, C3153)&gt;1</f>
        <v>0</v>
      </c>
      <c r="B3153" t="b">
        <f>VLOOKUP(C3153,Sheet3!$A:$B,2,0) &gt; 1</f>
        <v>0</v>
      </c>
      <c r="C3153">
        <v>3152</v>
      </c>
      <c r="D3153">
        <v>22627</v>
      </c>
      <c r="E3153" s="4">
        <v>40271</v>
      </c>
      <c r="F3153">
        <v>46</v>
      </c>
      <c r="G3153" s="15">
        <f>I3153*F3153</f>
        <v>5750</v>
      </c>
      <c r="H3153" s="9">
        <v>0.03</v>
      </c>
      <c r="I3153" s="13">
        <f>VLOOKUP($U3153,Pricebook!$A:$D,4,0)</f>
        <v>125</v>
      </c>
      <c r="J3153" s="11">
        <f>G3153*(1-H3153)</f>
        <v>5577.5</v>
      </c>
      <c r="K3153" t="s">
        <v>720</v>
      </c>
      <c r="L3153" t="s">
        <v>269</v>
      </c>
      <c r="M3153" t="str">
        <f>VLOOKUP($L3153,Companies!$A:$G,7,)</f>
        <v>Electronic Components</v>
      </c>
      <c r="N3153" t="str">
        <f>VLOOKUP($L3153,Companies!$A:$G,6,)</f>
        <v>Technology</v>
      </c>
      <c r="O3153" s="6" t="s">
        <v>721</v>
      </c>
      <c r="P3153" s="6">
        <v>95240</v>
      </c>
      <c r="Q3153" t="s">
        <v>114</v>
      </c>
      <c r="R3153" t="s">
        <v>23</v>
      </c>
      <c r="S3153" s="4">
        <v>40271</v>
      </c>
      <c r="T3153" s="7">
        <f>S3153-E3153</f>
        <v>0</v>
      </c>
      <c r="U3153" t="s">
        <v>14217</v>
      </c>
      <c r="V3153" s="6" t="s">
        <v>14257</v>
      </c>
      <c r="W3153" t="s">
        <v>14258</v>
      </c>
      <c r="X3153" t="s">
        <v>14186</v>
      </c>
      <c r="Y3153" t="str">
        <f>VLOOKUP(R3153,Managers!$A:$B,2,)</f>
        <v>Bob Turner</v>
      </c>
      <c r="Z3153" s="11">
        <f>VLOOKUP(X3153,HourlyWages!$A:$B,2,0)</f>
        <v>67</v>
      </c>
      <c r="AA3153">
        <v>1</v>
      </c>
    </row>
    <row r="3154" spans="1:27" x14ac:dyDescent="0.3">
      <c r="A3154" t="b">
        <f>COUNTIF($C$1:C3154, C3154)&gt;1</f>
        <v>0</v>
      </c>
      <c r="B3154" t="b">
        <f>VLOOKUP(C3154,Sheet3!$A:$B,2,0) &gt; 1</f>
        <v>0</v>
      </c>
      <c r="C3154">
        <v>3153</v>
      </c>
      <c r="D3154">
        <v>22628</v>
      </c>
      <c r="E3154" s="4">
        <v>40115</v>
      </c>
      <c r="F3154">
        <v>30</v>
      </c>
      <c r="G3154" s="15">
        <f>I3154*F3154</f>
        <v>3750</v>
      </c>
      <c r="H3154" s="9">
        <v>0.02</v>
      </c>
      <c r="I3154" s="13">
        <f>VLOOKUP($U3154,Pricebook!$A:$D,4,0)</f>
        <v>125</v>
      </c>
      <c r="J3154" s="11">
        <f>G3154*(1-H3154)</f>
        <v>3675</v>
      </c>
      <c r="K3154" t="s">
        <v>886</v>
      </c>
      <c r="L3154" t="s">
        <v>136</v>
      </c>
      <c r="M3154" t="str">
        <f>VLOOKUP($L3154,Companies!$A:$G,7,)</f>
        <v>Electronic Components</v>
      </c>
      <c r="N3154" t="str">
        <f>VLOOKUP($L3154,Companies!$A:$G,6,)</f>
        <v>Capital Goods</v>
      </c>
      <c r="O3154" s="6" t="s">
        <v>411</v>
      </c>
      <c r="P3154" s="6">
        <v>22124</v>
      </c>
      <c r="Q3154" t="s">
        <v>368</v>
      </c>
      <c r="R3154" t="s">
        <v>34</v>
      </c>
      <c r="S3154" s="4">
        <v>40118</v>
      </c>
      <c r="T3154" s="7">
        <f>S3154-E3154</f>
        <v>3</v>
      </c>
      <c r="U3154" t="s">
        <v>14221</v>
      </c>
      <c r="V3154" s="6" t="s">
        <v>14251</v>
      </c>
      <c r="W3154" t="s">
        <v>14261</v>
      </c>
      <c r="X3154" t="s">
        <v>14198</v>
      </c>
      <c r="Y3154" t="str">
        <f>VLOOKUP(R3154,Managers!$A:$B,2,)</f>
        <v>Frank Mitchell</v>
      </c>
      <c r="Z3154" s="11">
        <f>VLOOKUP(X3154,HourlyWages!$A:$B,2,0)</f>
        <v>51</v>
      </c>
      <c r="AA3154">
        <v>1</v>
      </c>
    </row>
    <row r="3155" spans="1:27" x14ac:dyDescent="0.3">
      <c r="A3155" t="b">
        <f>COUNTIF($C$1:C3155, C3155)&gt;1</f>
        <v>0</v>
      </c>
      <c r="B3155" t="b">
        <f>VLOOKUP(C3155,Sheet3!$A:$B,2,0) &gt; 1</f>
        <v>0</v>
      </c>
      <c r="C3155">
        <v>3154</v>
      </c>
      <c r="D3155">
        <v>22629</v>
      </c>
      <c r="E3155" s="4">
        <v>40283</v>
      </c>
      <c r="F3155">
        <v>5</v>
      </c>
      <c r="G3155" s="15">
        <f>I3155*F3155</f>
        <v>750</v>
      </c>
      <c r="H3155" s="9">
        <v>0.05</v>
      </c>
      <c r="I3155" s="13">
        <f>VLOOKUP($U3155,Pricebook!$A:$D,4,0)</f>
        <v>150</v>
      </c>
      <c r="J3155" s="11">
        <f>G3155*(1-H3155)</f>
        <v>712.5</v>
      </c>
      <c r="K3155" t="s">
        <v>150</v>
      </c>
      <c r="L3155" t="s">
        <v>151</v>
      </c>
      <c r="M3155" t="str">
        <f>VLOOKUP($L3155,Companies!$A:$G,7,)</f>
        <v>Hotels/Resorts</v>
      </c>
      <c r="N3155" t="str">
        <f>VLOOKUP($L3155,Companies!$A:$G,6,)</f>
        <v>Consumer Services</v>
      </c>
      <c r="O3155" s="6" t="s">
        <v>1384</v>
      </c>
      <c r="P3155" s="6">
        <v>66104</v>
      </c>
      <c r="Q3155" t="s">
        <v>153</v>
      </c>
      <c r="R3155" t="s">
        <v>16</v>
      </c>
      <c r="S3155" s="4">
        <v>40288</v>
      </c>
      <c r="T3155" s="7">
        <f>S3155-E3155</f>
        <v>5</v>
      </c>
      <c r="U3155" t="s">
        <v>14211</v>
      </c>
      <c r="V3155" s="6" t="s">
        <v>14254</v>
      </c>
      <c r="W3155" t="s">
        <v>14256</v>
      </c>
      <c r="X3155" t="s">
        <v>14200</v>
      </c>
      <c r="Y3155" t="str">
        <f>VLOOKUP(R3155,Managers!$A:$B,2,)</f>
        <v>Josh Martinez</v>
      </c>
      <c r="Z3155" s="11">
        <f>VLOOKUP(X3155,HourlyWages!$A:$B,2,0)</f>
        <v>59</v>
      </c>
      <c r="AA3155">
        <v>1</v>
      </c>
    </row>
    <row r="3156" spans="1:27" x14ac:dyDescent="0.3">
      <c r="A3156" t="b">
        <f>COUNTIF($C$1:C3156, C3156)&gt;1</f>
        <v>0</v>
      </c>
      <c r="B3156" t="b">
        <f>VLOOKUP(C3156,Sheet3!$A:$B,2,0) &gt; 1</f>
        <v>0</v>
      </c>
      <c r="C3156">
        <v>3155</v>
      </c>
      <c r="D3156">
        <v>22656</v>
      </c>
      <c r="E3156" s="4">
        <v>40534</v>
      </c>
      <c r="F3156">
        <v>10</v>
      </c>
      <c r="G3156" s="15">
        <f>I3156*F3156</f>
        <v>1500</v>
      </c>
      <c r="H3156" s="9">
        <v>0.05</v>
      </c>
      <c r="I3156" s="13">
        <f>VLOOKUP($U3156,Pricebook!$A:$D,4,0)</f>
        <v>150</v>
      </c>
      <c r="J3156" s="11">
        <f>G3156*(1-H3156)</f>
        <v>1425</v>
      </c>
      <c r="K3156" t="s">
        <v>1539</v>
      </c>
      <c r="L3156" t="s">
        <v>73</v>
      </c>
      <c r="M3156" t="str">
        <f>VLOOKUP($L3156,Companies!$A:$G,7,)</f>
        <v>Recreational Products/Toys</v>
      </c>
      <c r="N3156" t="str">
        <f>VLOOKUP($L3156,Companies!$A:$G,6,)</f>
        <v>Consumer Non-Durables</v>
      </c>
      <c r="O3156" s="6" t="s">
        <v>1874</v>
      </c>
      <c r="P3156" s="6">
        <v>46324</v>
      </c>
      <c r="Q3156" t="s">
        <v>278</v>
      </c>
      <c r="R3156" t="s">
        <v>16</v>
      </c>
      <c r="S3156" s="4">
        <v>40536</v>
      </c>
      <c r="T3156" s="7">
        <f>S3156-E3156</f>
        <v>2</v>
      </c>
      <c r="U3156" t="s">
        <v>14211</v>
      </c>
      <c r="V3156" s="6" t="s">
        <v>14254</v>
      </c>
      <c r="W3156" t="s">
        <v>14269</v>
      </c>
      <c r="X3156" t="s">
        <v>14197</v>
      </c>
      <c r="Y3156" t="str">
        <f>VLOOKUP(R3156,Managers!$A:$B,2,)</f>
        <v>Josh Martinez</v>
      </c>
      <c r="Z3156" s="11">
        <f>VLOOKUP(X3156,HourlyWages!$A:$B,2,0)</f>
        <v>71</v>
      </c>
      <c r="AA3156">
        <v>1</v>
      </c>
    </row>
    <row r="3157" spans="1:27" x14ac:dyDescent="0.3">
      <c r="A3157" t="b">
        <f>COUNTIF($C$1:C3157, C3157)&gt;1</f>
        <v>0</v>
      </c>
      <c r="B3157" t="b">
        <f>VLOOKUP(C3157,Sheet3!$A:$B,2,0) &gt; 1</f>
        <v>0</v>
      </c>
      <c r="C3157">
        <v>3156</v>
      </c>
      <c r="D3157">
        <v>22657</v>
      </c>
      <c r="E3157" s="4">
        <v>40845</v>
      </c>
      <c r="F3157">
        <v>36</v>
      </c>
      <c r="G3157" s="15">
        <f>I3157*F3157</f>
        <v>5400</v>
      </c>
      <c r="H3157" s="9">
        <v>0</v>
      </c>
      <c r="I3157" s="13">
        <f>VLOOKUP($U3157,Pricebook!$A:$D,4,0)</f>
        <v>150</v>
      </c>
      <c r="J3157" s="11">
        <f>G3157*(1-H3157)</f>
        <v>5400</v>
      </c>
      <c r="K3157" t="s">
        <v>1010</v>
      </c>
      <c r="L3157" t="s">
        <v>290</v>
      </c>
      <c r="M3157" t="str">
        <f>VLOOKUP($L3157,Companies!$A:$G,7,)</f>
        <v>Specialty Chemicals</v>
      </c>
      <c r="N3157" t="str">
        <f>VLOOKUP($L3157,Companies!$A:$G,6,)</f>
        <v>Consumer Durables</v>
      </c>
      <c r="O3157" s="6" t="s">
        <v>2140</v>
      </c>
      <c r="P3157" s="6">
        <v>49508</v>
      </c>
      <c r="Q3157" t="s">
        <v>172</v>
      </c>
      <c r="R3157" t="s">
        <v>16</v>
      </c>
      <c r="S3157" s="4">
        <v>40846</v>
      </c>
      <c r="T3157" s="7">
        <f>S3157-E3157</f>
        <v>1</v>
      </c>
      <c r="U3157" t="s">
        <v>14211</v>
      </c>
      <c r="V3157" s="6" t="s">
        <v>14257</v>
      </c>
      <c r="W3157" t="s">
        <v>14259</v>
      </c>
      <c r="X3157" t="s">
        <v>14193</v>
      </c>
      <c r="Y3157" t="str">
        <f>VLOOKUP(R3157,Managers!$A:$B,2,)</f>
        <v>Josh Martinez</v>
      </c>
      <c r="Z3157" s="11">
        <f>VLOOKUP(X3157,HourlyWages!$A:$B,2,0)</f>
        <v>57</v>
      </c>
      <c r="AA3157">
        <v>1</v>
      </c>
    </row>
    <row r="3158" spans="1:27" x14ac:dyDescent="0.3">
      <c r="A3158" t="b">
        <f>COUNTIF($C$1:C3158, C3158)&gt;1</f>
        <v>0</v>
      </c>
      <c r="B3158" t="b">
        <f>VLOOKUP(C3158,Sheet3!$A:$B,2,0) &gt; 1</f>
        <v>0</v>
      </c>
      <c r="C3158">
        <v>3157</v>
      </c>
      <c r="D3158">
        <v>22657</v>
      </c>
      <c r="E3158" s="4">
        <v>40845</v>
      </c>
      <c r="F3158">
        <v>8</v>
      </c>
      <c r="G3158" s="15">
        <f>I3158*F3158</f>
        <v>1120</v>
      </c>
      <c r="H3158" s="9">
        <v>0.05</v>
      </c>
      <c r="I3158" s="13">
        <f>VLOOKUP($U3158,Pricebook!$A:$D,4,0)</f>
        <v>140</v>
      </c>
      <c r="J3158" s="11">
        <f>G3158*(1-H3158)</f>
        <v>1064</v>
      </c>
      <c r="K3158" t="s">
        <v>1010</v>
      </c>
      <c r="L3158" t="s">
        <v>290</v>
      </c>
      <c r="M3158" t="str">
        <f>VLOOKUP($L3158,Companies!$A:$G,7,)</f>
        <v>Specialty Chemicals</v>
      </c>
      <c r="N3158" t="str">
        <f>VLOOKUP($L3158,Companies!$A:$G,6,)</f>
        <v>Consumer Durables</v>
      </c>
      <c r="O3158" s="6" t="s">
        <v>2140</v>
      </c>
      <c r="P3158" s="6">
        <v>49508</v>
      </c>
      <c r="Q3158" t="s">
        <v>172</v>
      </c>
      <c r="R3158" t="s">
        <v>16</v>
      </c>
      <c r="S3158" s="4">
        <v>40846</v>
      </c>
      <c r="T3158" s="7">
        <f>S3158-E3158</f>
        <v>1</v>
      </c>
      <c r="U3158" t="s">
        <v>14213</v>
      </c>
      <c r="V3158" s="6" t="s">
        <v>14251</v>
      </c>
      <c r="W3158" t="s">
        <v>14260</v>
      </c>
      <c r="X3158" t="s">
        <v>14190</v>
      </c>
      <c r="Y3158" t="str">
        <f>VLOOKUP(R3158,Managers!$A:$B,2,)</f>
        <v>Josh Martinez</v>
      </c>
      <c r="Z3158" s="11">
        <f>VLOOKUP(X3158,HourlyWages!$A:$B,2,0)</f>
        <v>67</v>
      </c>
      <c r="AA3158">
        <v>1</v>
      </c>
    </row>
    <row r="3159" spans="1:27" x14ac:dyDescent="0.3">
      <c r="A3159" t="b">
        <f>COUNTIF($C$1:C3159, C3159)&gt;1</f>
        <v>0</v>
      </c>
      <c r="B3159" t="b">
        <f>VLOOKUP(C3159,Sheet3!$A:$B,2,0) &gt; 1</f>
        <v>0</v>
      </c>
      <c r="C3159">
        <v>3158</v>
      </c>
      <c r="D3159">
        <v>22661</v>
      </c>
      <c r="E3159" s="4">
        <v>40447</v>
      </c>
      <c r="F3159">
        <v>11</v>
      </c>
      <c r="G3159" s="15">
        <f>I3159*F3159</f>
        <v>1320</v>
      </c>
      <c r="H3159" s="9">
        <v>0.05</v>
      </c>
      <c r="I3159" s="13">
        <f>VLOOKUP($U3159,Pricebook!$A:$D,4,0)</f>
        <v>120</v>
      </c>
      <c r="J3159" s="11">
        <f>G3159*(1-H3159)</f>
        <v>1254</v>
      </c>
      <c r="K3159" t="s">
        <v>1518</v>
      </c>
      <c r="L3159" t="s">
        <v>594</v>
      </c>
      <c r="M3159" t="str">
        <f>VLOOKUP($L3159,Companies!$A:$G,7,)</f>
        <v>Semiconductors</v>
      </c>
      <c r="N3159" t="str">
        <f>VLOOKUP($L3159,Companies!$A:$G,6,)</f>
        <v>Technology</v>
      </c>
      <c r="O3159" s="6" t="s">
        <v>2063</v>
      </c>
      <c r="P3159" s="6">
        <v>85351</v>
      </c>
      <c r="Q3159" t="s">
        <v>70</v>
      </c>
      <c r="R3159" t="s">
        <v>23</v>
      </c>
      <c r="S3159" s="4">
        <v>40450</v>
      </c>
      <c r="T3159" s="7">
        <f>S3159-E3159</f>
        <v>3</v>
      </c>
      <c r="U3159" t="s">
        <v>14212</v>
      </c>
      <c r="V3159" s="6" t="s">
        <v>14257</v>
      </c>
      <c r="W3159" t="s">
        <v>14259</v>
      </c>
      <c r="X3159" t="s">
        <v>14188</v>
      </c>
      <c r="Y3159" t="str">
        <f>VLOOKUP(R3159,Managers!$A:$B,2,)</f>
        <v>Bob Turner</v>
      </c>
      <c r="Z3159" s="11">
        <f>VLOOKUP(X3159,HourlyWages!$A:$B,2,0)</f>
        <v>52</v>
      </c>
      <c r="AA3159">
        <v>1</v>
      </c>
    </row>
    <row r="3160" spans="1:27" x14ac:dyDescent="0.3">
      <c r="A3160" t="b">
        <f>COUNTIF($C$1:C3160, C3160)&gt;1</f>
        <v>0</v>
      </c>
      <c r="B3160" t="b">
        <f>VLOOKUP(C3160,Sheet3!$A:$B,2,0) &gt; 1</f>
        <v>0</v>
      </c>
      <c r="C3160">
        <v>3159</v>
      </c>
      <c r="D3160">
        <v>22663</v>
      </c>
      <c r="E3160" s="4">
        <v>40919</v>
      </c>
      <c r="F3160">
        <v>35</v>
      </c>
      <c r="G3160" s="15">
        <f>I3160*F3160</f>
        <v>4375</v>
      </c>
      <c r="H3160" s="9">
        <v>7.0000000000000007E-2</v>
      </c>
      <c r="I3160" s="13">
        <f>VLOOKUP($U3160,Pricebook!$A:$D,4,0)</f>
        <v>125</v>
      </c>
      <c r="J3160" s="11">
        <f>G3160*(1-H3160)</f>
        <v>4068.7499999999995</v>
      </c>
      <c r="K3160" t="s">
        <v>1520</v>
      </c>
      <c r="L3160" t="s">
        <v>50</v>
      </c>
      <c r="M3160" t="str">
        <f>VLOOKUP($L3160,Companies!$A:$G,7,)</f>
        <v>Semiconductors</v>
      </c>
      <c r="N3160" t="str">
        <f>VLOOKUP($L3160,Companies!$A:$G,6,)</f>
        <v>Technology</v>
      </c>
      <c r="O3160" s="6" t="s">
        <v>1868</v>
      </c>
      <c r="P3160" s="6">
        <v>64118</v>
      </c>
      <c r="Q3160" t="s">
        <v>358</v>
      </c>
      <c r="R3160" t="s">
        <v>16</v>
      </c>
      <c r="S3160" s="4">
        <v>40919</v>
      </c>
      <c r="T3160" s="7">
        <f>S3160-E3160</f>
        <v>0</v>
      </c>
      <c r="U3160" t="s">
        <v>14221</v>
      </c>
      <c r="V3160" s="6" t="s">
        <v>14251</v>
      </c>
      <c r="W3160" t="s">
        <v>14261</v>
      </c>
      <c r="X3160" t="s">
        <v>14202</v>
      </c>
      <c r="Y3160" t="str">
        <f>VLOOKUP(R3160,Managers!$A:$B,2,)</f>
        <v>Josh Martinez</v>
      </c>
      <c r="Z3160" s="11">
        <f>VLOOKUP(X3160,HourlyWages!$A:$B,2,0)</f>
        <v>71</v>
      </c>
      <c r="AA3160">
        <v>1</v>
      </c>
    </row>
    <row r="3161" spans="1:27" x14ac:dyDescent="0.3">
      <c r="A3161" t="b">
        <f>COUNTIF($C$1:C3161, C3161)&gt;1</f>
        <v>0</v>
      </c>
      <c r="B3161" t="b">
        <f>VLOOKUP(C3161,Sheet3!$A:$B,2,0) &gt; 1</f>
        <v>0</v>
      </c>
      <c r="C3161">
        <v>3160</v>
      </c>
      <c r="D3161">
        <v>22663</v>
      </c>
      <c r="E3161" s="4">
        <v>40919</v>
      </c>
      <c r="F3161">
        <v>15</v>
      </c>
      <c r="G3161" s="15">
        <f>I3161*F3161</f>
        <v>2250</v>
      </c>
      <c r="H3161" s="9">
        <v>0.08</v>
      </c>
      <c r="I3161" s="13">
        <f>VLOOKUP($U3161,Pricebook!$A:$D,4,0)</f>
        <v>150</v>
      </c>
      <c r="J3161" s="11">
        <f>G3161*(1-H3161)</f>
        <v>2070</v>
      </c>
      <c r="K3161" t="s">
        <v>1520</v>
      </c>
      <c r="L3161" t="s">
        <v>50</v>
      </c>
      <c r="M3161" t="str">
        <f>VLOOKUP($L3161,Companies!$A:$G,7,)</f>
        <v>Semiconductors</v>
      </c>
      <c r="N3161" t="str">
        <f>VLOOKUP($L3161,Companies!$A:$G,6,)</f>
        <v>Technology</v>
      </c>
      <c r="O3161" s="6" t="s">
        <v>1868</v>
      </c>
      <c r="P3161" s="6">
        <v>64118</v>
      </c>
      <c r="Q3161" t="s">
        <v>358</v>
      </c>
      <c r="R3161" t="s">
        <v>16</v>
      </c>
      <c r="S3161" s="4">
        <v>40924</v>
      </c>
      <c r="T3161" s="7">
        <f>S3161-E3161</f>
        <v>5</v>
      </c>
      <c r="U3161" t="s">
        <v>14216</v>
      </c>
      <c r="V3161" s="6" t="s">
        <v>14251</v>
      </c>
      <c r="W3161" t="s">
        <v>14267</v>
      </c>
      <c r="X3161" t="s">
        <v>14192</v>
      </c>
      <c r="Y3161" t="str">
        <f>VLOOKUP(R3161,Managers!$A:$B,2,)</f>
        <v>Josh Martinez</v>
      </c>
      <c r="Z3161" s="11">
        <f>VLOOKUP(X3161,HourlyWages!$A:$B,2,0)</f>
        <v>75</v>
      </c>
      <c r="AA3161">
        <v>1</v>
      </c>
    </row>
    <row r="3162" spans="1:27" x14ac:dyDescent="0.3">
      <c r="A3162" t="b">
        <f>COUNTIF($C$1:C3162, C3162)&gt;1</f>
        <v>0</v>
      </c>
      <c r="B3162" t="b">
        <f>VLOOKUP(C3162,Sheet3!$A:$B,2,0) &gt; 1</f>
        <v>0</v>
      </c>
      <c r="C3162">
        <v>3161</v>
      </c>
      <c r="D3162">
        <v>22688</v>
      </c>
      <c r="E3162" s="4">
        <v>41016</v>
      </c>
      <c r="F3162">
        <v>40</v>
      </c>
      <c r="G3162" s="15">
        <f>I3162*F3162</f>
        <v>6000</v>
      </c>
      <c r="H3162" s="9">
        <v>0.1</v>
      </c>
      <c r="I3162" s="13">
        <f>VLOOKUP($U3162,Pricebook!$A:$D,4,0)</f>
        <v>150</v>
      </c>
      <c r="J3162" s="11">
        <f>G3162*(1-H3162)</f>
        <v>5400</v>
      </c>
      <c r="K3162" t="s">
        <v>1148</v>
      </c>
      <c r="L3162" t="s">
        <v>434</v>
      </c>
      <c r="M3162" t="str">
        <f>VLOOKUP($L3162,Companies!$A:$G,7,)</f>
        <v>Telecommunications Equipment</v>
      </c>
      <c r="N3162" t="str">
        <f>VLOOKUP($L3162,Companies!$A:$G,6,)</f>
        <v>Consumer Services</v>
      </c>
      <c r="O3162" s="6" t="s">
        <v>1149</v>
      </c>
      <c r="P3162" s="6">
        <v>15239</v>
      </c>
      <c r="Q3162" t="s">
        <v>232</v>
      </c>
      <c r="R3162" t="s">
        <v>61</v>
      </c>
      <c r="S3162" s="4">
        <v>41017</v>
      </c>
      <c r="T3162" s="7">
        <f>S3162-E3162</f>
        <v>1</v>
      </c>
      <c r="U3162" t="s">
        <v>14210</v>
      </c>
      <c r="V3162" s="6" t="s">
        <v>14254</v>
      </c>
      <c r="W3162" t="s">
        <v>14269</v>
      </c>
      <c r="X3162" t="s">
        <v>14197</v>
      </c>
      <c r="Y3162" t="str">
        <f>VLOOKUP(R3162,Managers!$A:$B,2,)</f>
        <v>Allen Young</v>
      </c>
      <c r="Z3162" s="11">
        <f>VLOOKUP(X3162,HourlyWages!$A:$B,2,0)</f>
        <v>71</v>
      </c>
      <c r="AA3162">
        <v>1</v>
      </c>
    </row>
    <row r="3163" spans="1:27" x14ac:dyDescent="0.3">
      <c r="A3163" t="b">
        <f>COUNTIF($C$1:C3163, C3163)&gt;1</f>
        <v>0</v>
      </c>
      <c r="B3163" t="b">
        <f>VLOOKUP(C3163,Sheet3!$A:$B,2,0) &gt; 1</f>
        <v>0</v>
      </c>
      <c r="C3163">
        <v>3162</v>
      </c>
      <c r="D3163">
        <v>22689</v>
      </c>
      <c r="E3163" s="4">
        <v>40825</v>
      </c>
      <c r="F3163">
        <v>39</v>
      </c>
      <c r="G3163" s="15">
        <f>I3163*F3163</f>
        <v>6630</v>
      </c>
      <c r="H3163" s="9">
        <v>0.1</v>
      </c>
      <c r="I3163" s="13">
        <f>VLOOKUP($U3163,Pricebook!$A:$D,4,0)</f>
        <v>170</v>
      </c>
      <c r="J3163" s="11">
        <f>G3163*(1-H3163)</f>
        <v>5967</v>
      </c>
      <c r="K3163" t="s">
        <v>1337</v>
      </c>
      <c r="L3163" t="s">
        <v>203</v>
      </c>
      <c r="M3163" t="str">
        <f>VLOOKUP($L3163,Companies!$A:$G,7,)</f>
        <v>Catalog/Specialty Distribution</v>
      </c>
      <c r="N3163" t="str">
        <f>VLOOKUP($L3163,Companies!$A:$G,6,)</f>
        <v>Consumer Services</v>
      </c>
      <c r="O3163" s="6" t="s">
        <v>2113</v>
      </c>
      <c r="P3163" s="6">
        <v>85338</v>
      </c>
      <c r="Q3163" t="s">
        <v>70</v>
      </c>
      <c r="R3163" t="s">
        <v>23</v>
      </c>
      <c r="S3163" s="4">
        <v>40827</v>
      </c>
      <c r="T3163" s="7">
        <f>S3163-E3163</f>
        <v>2</v>
      </c>
      <c r="U3163" t="s">
        <v>14219</v>
      </c>
      <c r="V3163" s="6" t="s">
        <v>14257</v>
      </c>
      <c r="W3163" t="s">
        <v>14259</v>
      </c>
      <c r="X3163" t="s">
        <v>14202</v>
      </c>
      <c r="Y3163" t="str">
        <f>VLOOKUP(R3163,Managers!$A:$B,2,)</f>
        <v>Bob Turner</v>
      </c>
      <c r="Z3163" s="11">
        <f>VLOOKUP(X3163,HourlyWages!$A:$B,2,0)</f>
        <v>71</v>
      </c>
      <c r="AA3163">
        <v>1</v>
      </c>
    </row>
    <row r="3164" spans="1:27" x14ac:dyDescent="0.3">
      <c r="A3164" t="b">
        <f>COUNTIF($C$1:C3164, C3164)&gt;1</f>
        <v>0</v>
      </c>
      <c r="B3164" t="b">
        <f>VLOOKUP(C3164,Sheet3!$A:$B,2,0) &gt; 1</f>
        <v>0</v>
      </c>
      <c r="C3164">
        <v>3163</v>
      </c>
      <c r="D3164">
        <v>22695</v>
      </c>
      <c r="E3164" s="4">
        <v>39997</v>
      </c>
      <c r="F3164">
        <v>44</v>
      </c>
      <c r="G3164" s="15">
        <f>I3164*F3164</f>
        <v>4840</v>
      </c>
      <c r="H3164" s="9">
        <v>0.02</v>
      </c>
      <c r="I3164" s="13">
        <f>VLOOKUP($U3164,Pricebook!$A:$D,4,0)</f>
        <v>110</v>
      </c>
      <c r="J3164" s="11">
        <f>G3164*(1-H3164)</f>
        <v>4743.2</v>
      </c>
      <c r="K3164" t="s">
        <v>1463</v>
      </c>
      <c r="L3164" t="s">
        <v>576</v>
      </c>
      <c r="M3164" t="str">
        <f>VLOOKUP($L3164,Companies!$A:$G,7,)</f>
        <v>Clothing/Shoe/Accessory Stores</v>
      </c>
      <c r="N3164" t="str">
        <f>VLOOKUP($L3164,Companies!$A:$G,6,)</f>
        <v>Consumer Services</v>
      </c>
      <c r="O3164" s="6" t="s">
        <v>1961</v>
      </c>
      <c r="P3164" s="6">
        <v>46383</v>
      </c>
      <c r="Q3164" t="s">
        <v>278</v>
      </c>
      <c r="R3164" t="s">
        <v>16</v>
      </c>
      <c r="S3164" s="4">
        <v>40002</v>
      </c>
      <c r="T3164" s="7">
        <f>S3164-E3164</f>
        <v>5</v>
      </c>
      <c r="U3164" t="s">
        <v>14215</v>
      </c>
      <c r="V3164" s="6" t="s">
        <v>14251</v>
      </c>
      <c r="W3164" t="s">
        <v>14266</v>
      </c>
      <c r="X3164" t="s">
        <v>14196</v>
      </c>
      <c r="Y3164" t="str">
        <f>VLOOKUP(R3164,Managers!$A:$B,2,)</f>
        <v>Josh Martinez</v>
      </c>
      <c r="Z3164" s="11">
        <f>VLOOKUP(X3164,HourlyWages!$A:$B,2,0)</f>
        <v>58</v>
      </c>
      <c r="AA3164">
        <v>1</v>
      </c>
    </row>
    <row r="3165" spans="1:27" x14ac:dyDescent="0.3">
      <c r="A3165" t="b">
        <f>COUNTIF($C$1:C3165, C3165)&gt;1</f>
        <v>0</v>
      </c>
      <c r="B3165" t="b">
        <f>VLOOKUP(C3165,Sheet3!$A:$B,2,0) &gt; 1</f>
        <v>0</v>
      </c>
      <c r="C3165">
        <v>3164</v>
      </c>
      <c r="D3165">
        <v>22727</v>
      </c>
      <c r="E3165" s="4">
        <v>40727</v>
      </c>
      <c r="F3165">
        <v>45</v>
      </c>
      <c r="G3165" s="15">
        <f>I3165*F3165</f>
        <v>4950</v>
      </c>
      <c r="H3165" s="9">
        <v>7.0000000000000007E-2</v>
      </c>
      <c r="I3165" s="13">
        <f>VLOOKUP($U3165,Pricebook!$A:$D,4,0)</f>
        <v>110</v>
      </c>
      <c r="J3165" s="11">
        <f>G3165*(1-H3165)</f>
        <v>4603.5</v>
      </c>
      <c r="K3165" t="s">
        <v>736</v>
      </c>
      <c r="L3165" t="s">
        <v>400</v>
      </c>
      <c r="M3165" t="str">
        <f>VLOOKUP($L3165,Companies!$A:$G,7,)</f>
        <v>Industrial Specialties</v>
      </c>
      <c r="N3165" t="str">
        <f>VLOOKUP($L3165,Companies!$A:$G,6,)</f>
        <v>Health Care</v>
      </c>
      <c r="O3165" s="6" t="s">
        <v>1047</v>
      </c>
      <c r="P3165" s="6">
        <v>28540</v>
      </c>
      <c r="Q3165" t="s">
        <v>33</v>
      </c>
      <c r="R3165" t="s">
        <v>34</v>
      </c>
      <c r="S3165" s="4">
        <v>40727</v>
      </c>
      <c r="T3165" s="7">
        <f>S3165-E3165</f>
        <v>0</v>
      </c>
      <c r="U3165" t="s">
        <v>14215</v>
      </c>
      <c r="V3165" s="6" t="s">
        <v>14251</v>
      </c>
      <c r="W3165" t="s">
        <v>14260</v>
      </c>
      <c r="X3165" t="s">
        <v>14188</v>
      </c>
      <c r="Y3165" t="str">
        <f>VLOOKUP(R3165,Managers!$A:$B,2,)</f>
        <v>Frank Mitchell</v>
      </c>
      <c r="Z3165" s="11">
        <f>VLOOKUP(X3165,HourlyWages!$A:$B,2,0)</f>
        <v>52</v>
      </c>
      <c r="AA3165">
        <v>1</v>
      </c>
    </row>
    <row r="3166" spans="1:27" x14ac:dyDescent="0.3">
      <c r="A3166" t="b">
        <f>COUNTIF($C$1:C3166, C3166)&gt;1</f>
        <v>0</v>
      </c>
      <c r="B3166" t="b">
        <f>VLOOKUP(C3166,Sheet3!$A:$B,2,0) &gt; 1</f>
        <v>0</v>
      </c>
      <c r="C3166">
        <v>3165</v>
      </c>
      <c r="D3166">
        <v>22752</v>
      </c>
      <c r="E3166" s="4">
        <v>41250</v>
      </c>
      <c r="F3166">
        <v>2</v>
      </c>
      <c r="G3166" s="15">
        <f>I3166*F3166</f>
        <v>400</v>
      </c>
      <c r="H3166" s="9">
        <v>0.1</v>
      </c>
      <c r="I3166" s="13">
        <f>VLOOKUP($U3166,Pricebook!$A:$D,4,0)</f>
        <v>200</v>
      </c>
      <c r="J3166" s="11">
        <f>G3166*(1-H3166)</f>
        <v>360</v>
      </c>
      <c r="K3166" t="s">
        <v>1153</v>
      </c>
      <c r="L3166" t="s">
        <v>538</v>
      </c>
      <c r="M3166" t="str">
        <f>VLOOKUP($L3166,Companies!$A:$G,7,)</f>
        <v>Major Pharmaceuticals</v>
      </c>
      <c r="N3166" t="str">
        <f>VLOOKUP($L3166,Companies!$A:$G,6,)</f>
        <v>Health Care</v>
      </c>
      <c r="O3166" s="6" t="s">
        <v>2197</v>
      </c>
      <c r="P3166" s="6">
        <v>94404</v>
      </c>
      <c r="Q3166" t="s">
        <v>114</v>
      </c>
      <c r="R3166" t="s">
        <v>23</v>
      </c>
      <c r="S3166" s="4">
        <v>41255</v>
      </c>
      <c r="T3166" s="7">
        <f>S3166-E3166</f>
        <v>5</v>
      </c>
      <c r="U3166" t="s">
        <v>14206</v>
      </c>
      <c r="V3166" s="6" t="s">
        <v>14251</v>
      </c>
      <c r="W3166" t="s">
        <v>14252</v>
      </c>
      <c r="X3166" t="s">
        <v>14203</v>
      </c>
      <c r="Y3166" t="str">
        <f>VLOOKUP(R3166,Managers!$A:$B,2,)</f>
        <v>Bob Turner</v>
      </c>
      <c r="Z3166" s="11">
        <f>VLOOKUP(X3166,HourlyWages!$A:$B,2,0)</f>
        <v>62</v>
      </c>
      <c r="AA3166">
        <v>1</v>
      </c>
    </row>
    <row r="3167" spans="1:27" x14ac:dyDescent="0.3">
      <c r="A3167" t="b">
        <f>COUNTIF($C$1:C3167, C3167)&gt;1</f>
        <v>0</v>
      </c>
      <c r="B3167" t="b">
        <f>VLOOKUP(C3167,Sheet3!$A:$B,2,0) &gt; 1</f>
        <v>0</v>
      </c>
      <c r="C3167">
        <v>3166</v>
      </c>
      <c r="D3167">
        <v>22755</v>
      </c>
      <c r="E3167" s="4">
        <v>39902</v>
      </c>
      <c r="F3167">
        <v>35</v>
      </c>
      <c r="G3167" s="15">
        <f>I3167*F3167</f>
        <v>5600</v>
      </c>
      <c r="H3167" s="9">
        <v>0</v>
      </c>
      <c r="I3167" s="13">
        <f>VLOOKUP($U3167,Pricebook!$A:$D,4,0)</f>
        <v>160</v>
      </c>
      <c r="J3167" s="11">
        <f>G3167*(1-H3167)</f>
        <v>5600</v>
      </c>
      <c r="K3167" t="s">
        <v>669</v>
      </c>
      <c r="L3167" t="s">
        <v>68</v>
      </c>
      <c r="M3167" t="str">
        <f>VLOOKUP($L3167,Companies!$A:$G,7,)</f>
        <v>Other Specialty Stores</v>
      </c>
      <c r="N3167" t="str">
        <f>VLOOKUP($L3167,Companies!$A:$G,6,)</f>
        <v>Consumer Services</v>
      </c>
      <c r="O3167" s="6" t="s">
        <v>670</v>
      </c>
      <c r="P3167" s="6">
        <v>80906</v>
      </c>
      <c r="Q3167" t="s">
        <v>237</v>
      </c>
      <c r="R3167" t="s">
        <v>23</v>
      </c>
      <c r="S3167" s="4">
        <v>39903</v>
      </c>
      <c r="T3167" s="7">
        <f>S3167-E3167</f>
        <v>1</v>
      </c>
      <c r="U3167" t="s">
        <v>14218</v>
      </c>
      <c r="V3167" s="6" t="s">
        <v>14257</v>
      </c>
      <c r="W3167" t="s">
        <v>14258</v>
      </c>
      <c r="X3167" t="s">
        <v>14184</v>
      </c>
      <c r="Y3167" t="str">
        <f>VLOOKUP(R3167,Managers!$A:$B,2,)</f>
        <v>Bob Turner</v>
      </c>
      <c r="Z3167" s="11">
        <f>VLOOKUP(X3167,HourlyWages!$A:$B,2,0)</f>
        <v>50</v>
      </c>
      <c r="AA3167">
        <v>1</v>
      </c>
    </row>
    <row r="3168" spans="1:27" x14ac:dyDescent="0.3">
      <c r="A3168" t="b">
        <f>COUNTIF($C$1:C3168, C3168)&gt;1</f>
        <v>0</v>
      </c>
      <c r="B3168" t="b">
        <f>VLOOKUP(C3168,Sheet3!$A:$B,2,0) &gt; 1</f>
        <v>0</v>
      </c>
      <c r="C3168">
        <v>3167</v>
      </c>
      <c r="D3168">
        <v>22755</v>
      </c>
      <c r="E3168" s="4">
        <v>39902</v>
      </c>
      <c r="F3168">
        <v>45</v>
      </c>
      <c r="G3168" s="15">
        <f>I3168*F3168</f>
        <v>7200</v>
      </c>
      <c r="H3168" s="9">
        <v>0.04</v>
      </c>
      <c r="I3168" s="13">
        <f>VLOOKUP($U3168,Pricebook!$A:$D,4,0)</f>
        <v>160</v>
      </c>
      <c r="J3168" s="11">
        <f>G3168*(1-H3168)</f>
        <v>6912</v>
      </c>
      <c r="K3168" t="s">
        <v>669</v>
      </c>
      <c r="L3168" t="s">
        <v>68</v>
      </c>
      <c r="M3168" t="str">
        <f>VLOOKUP($L3168,Companies!$A:$G,7,)</f>
        <v>Other Specialty Stores</v>
      </c>
      <c r="N3168" t="str">
        <f>VLOOKUP($L3168,Companies!$A:$G,6,)</f>
        <v>Consumer Services</v>
      </c>
      <c r="O3168" s="6" t="s">
        <v>2198</v>
      </c>
      <c r="P3168" s="6">
        <v>80022</v>
      </c>
      <c r="Q3168" t="s">
        <v>237</v>
      </c>
      <c r="R3168" t="s">
        <v>23</v>
      </c>
      <c r="S3168" s="4">
        <v>39904</v>
      </c>
      <c r="T3168" s="7">
        <f>S3168-E3168</f>
        <v>2</v>
      </c>
      <c r="U3168" t="s">
        <v>14218</v>
      </c>
      <c r="V3168" s="6" t="s">
        <v>14257</v>
      </c>
      <c r="W3168" t="s">
        <v>14259</v>
      </c>
      <c r="X3168" t="s">
        <v>14186</v>
      </c>
      <c r="Y3168" t="str">
        <f>VLOOKUP(R3168,Managers!$A:$B,2,)</f>
        <v>Bob Turner</v>
      </c>
      <c r="Z3168" s="11">
        <f>VLOOKUP(X3168,HourlyWages!$A:$B,2,0)</f>
        <v>67</v>
      </c>
      <c r="AA3168">
        <v>1</v>
      </c>
    </row>
    <row r="3169" spans="1:27" x14ac:dyDescent="0.3">
      <c r="A3169" t="b">
        <f>COUNTIF($C$1:C3169, C3169)&gt;1</f>
        <v>0</v>
      </c>
      <c r="B3169" t="b">
        <f>VLOOKUP(C3169,Sheet3!$A:$B,2,0) &gt; 1</f>
        <v>0</v>
      </c>
      <c r="C3169">
        <v>3168</v>
      </c>
      <c r="D3169">
        <v>22755</v>
      </c>
      <c r="E3169" s="4">
        <v>39902</v>
      </c>
      <c r="F3169">
        <v>5</v>
      </c>
      <c r="G3169" s="15">
        <f>I3169*F3169</f>
        <v>750</v>
      </c>
      <c r="H3169" s="9">
        <v>0.06</v>
      </c>
      <c r="I3169" s="13">
        <f>VLOOKUP($U3169,Pricebook!$A:$D,4,0)</f>
        <v>150</v>
      </c>
      <c r="J3169" s="11">
        <f>G3169*(1-H3169)</f>
        <v>705</v>
      </c>
      <c r="K3169" t="s">
        <v>669</v>
      </c>
      <c r="L3169" t="s">
        <v>68</v>
      </c>
      <c r="M3169" t="str">
        <f>VLOOKUP($L3169,Companies!$A:$G,7,)</f>
        <v>Other Specialty Stores</v>
      </c>
      <c r="N3169" t="str">
        <f>VLOOKUP($L3169,Companies!$A:$G,6,)</f>
        <v>Consumer Services</v>
      </c>
      <c r="O3169" s="6" t="s">
        <v>2198</v>
      </c>
      <c r="P3169" s="6">
        <v>80022</v>
      </c>
      <c r="Q3169" t="s">
        <v>237</v>
      </c>
      <c r="R3169" t="s">
        <v>23</v>
      </c>
      <c r="S3169" s="4">
        <v>39904</v>
      </c>
      <c r="T3169" s="7">
        <f>S3169-E3169</f>
        <v>2</v>
      </c>
      <c r="U3169" t="s">
        <v>14210</v>
      </c>
      <c r="V3169" s="6" t="s">
        <v>14257</v>
      </c>
      <c r="W3169" t="s">
        <v>14259</v>
      </c>
      <c r="X3169" t="s">
        <v>14195</v>
      </c>
      <c r="Y3169" t="str">
        <f>VLOOKUP(R3169,Managers!$A:$B,2,)</f>
        <v>Bob Turner</v>
      </c>
      <c r="Z3169" s="11">
        <f>VLOOKUP(X3169,HourlyWages!$A:$B,2,0)</f>
        <v>52</v>
      </c>
      <c r="AA3169">
        <v>1</v>
      </c>
    </row>
    <row r="3170" spans="1:27" x14ac:dyDescent="0.3">
      <c r="A3170" t="b">
        <f>COUNTIF($C$1:C3170, C3170)&gt;1</f>
        <v>0</v>
      </c>
      <c r="B3170" t="b">
        <f>VLOOKUP(C3170,Sheet3!$A:$B,2,0) &gt; 1</f>
        <v>0</v>
      </c>
      <c r="C3170">
        <v>3169</v>
      </c>
      <c r="D3170">
        <v>22787</v>
      </c>
      <c r="E3170" s="4">
        <v>40638</v>
      </c>
      <c r="F3170">
        <v>35</v>
      </c>
      <c r="G3170" s="15">
        <f>I3170*F3170</f>
        <v>4900</v>
      </c>
      <c r="H3170" s="9">
        <v>0.06</v>
      </c>
      <c r="I3170" s="13">
        <f>VLOOKUP($U3170,Pricebook!$A:$D,4,0)</f>
        <v>140</v>
      </c>
      <c r="J3170" s="11">
        <f>G3170*(1-H3170)</f>
        <v>4606</v>
      </c>
      <c r="K3170" t="s">
        <v>195</v>
      </c>
      <c r="L3170" t="s">
        <v>103</v>
      </c>
      <c r="M3170" t="str">
        <f>VLOOKUP($L3170,Companies!$A:$G,7,)</f>
        <v>Computer Software: Programming, Data Processing</v>
      </c>
      <c r="N3170" t="str">
        <f>VLOOKUP($L3170,Companies!$A:$G,6,)</f>
        <v>Technology</v>
      </c>
      <c r="O3170" s="6" t="s">
        <v>89</v>
      </c>
      <c r="P3170" s="6" t="s">
        <v>196</v>
      </c>
      <c r="Q3170" t="s">
        <v>197</v>
      </c>
      <c r="R3170" t="s">
        <v>23</v>
      </c>
      <c r="S3170" s="4">
        <v>40638</v>
      </c>
      <c r="T3170" s="7">
        <f>S3170-E3170</f>
        <v>0</v>
      </c>
      <c r="U3170" t="s">
        <v>14213</v>
      </c>
      <c r="V3170" s="6" t="s">
        <v>14254</v>
      </c>
      <c r="W3170" t="s">
        <v>14255</v>
      </c>
      <c r="X3170" t="s">
        <v>14196</v>
      </c>
      <c r="Y3170" t="str">
        <f>VLOOKUP(R3170,Managers!$A:$B,2,)</f>
        <v>Bob Turner</v>
      </c>
      <c r="Z3170" s="11">
        <f>VLOOKUP(X3170,HourlyWages!$A:$B,2,0)</f>
        <v>58</v>
      </c>
      <c r="AA3170">
        <v>1</v>
      </c>
    </row>
    <row r="3171" spans="1:27" x14ac:dyDescent="0.3">
      <c r="A3171" t="b">
        <f>COUNTIF($C$1:C3171, C3171)&gt;1</f>
        <v>0</v>
      </c>
      <c r="B3171" t="b">
        <f>VLOOKUP(C3171,Sheet3!$A:$B,2,0) &gt; 1</f>
        <v>0</v>
      </c>
      <c r="C3171">
        <v>3170</v>
      </c>
      <c r="D3171">
        <v>22817</v>
      </c>
      <c r="E3171" s="4">
        <v>41234</v>
      </c>
      <c r="F3171">
        <v>27</v>
      </c>
      <c r="G3171" s="15">
        <f>I3171*F3171</f>
        <v>3375</v>
      </c>
      <c r="H3171" s="9">
        <v>0.05</v>
      </c>
      <c r="I3171" s="13">
        <f>VLOOKUP($U3171,Pricebook!$A:$D,4,0)</f>
        <v>125</v>
      </c>
      <c r="J3171" s="11">
        <f>G3171*(1-H3171)</f>
        <v>3206.25</v>
      </c>
      <c r="K3171" t="s">
        <v>1472</v>
      </c>
      <c r="L3171" t="s">
        <v>327</v>
      </c>
      <c r="M3171" t="str">
        <f>VLOOKUP($L3171,Companies!$A:$G,7,)</f>
        <v>Television Services</v>
      </c>
      <c r="N3171" t="str">
        <f>VLOOKUP($L3171,Companies!$A:$G,6,)</f>
        <v>Consumer Services</v>
      </c>
      <c r="O3171" s="6" t="s">
        <v>903</v>
      </c>
      <c r="P3171" s="6">
        <v>98052</v>
      </c>
      <c r="Q3171" t="s">
        <v>22</v>
      </c>
      <c r="R3171" t="s">
        <v>23</v>
      </c>
      <c r="S3171" s="4">
        <v>41236</v>
      </c>
      <c r="T3171" s="7">
        <f>S3171-E3171</f>
        <v>2</v>
      </c>
      <c r="U3171" t="s">
        <v>14209</v>
      </c>
      <c r="V3171" s="6" t="s">
        <v>14257</v>
      </c>
      <c r="W3171" t="s">
        <v>14258</v>
      </c>
      <c r="X3171" t="s">
        <v>14202</v>
      </c>
      <c r="Y3171" t="str">
        <f>VLOOKUP(R3171,Managers!$A:$B,2,)</f>
        <v>Bob Turner</v>
      </c>
      <c r="Z3171" s="11">
        <f>VLOOKUP(X3171,HourlyWages!$A:$B,2,0)</f>
        <v>71</v>
      </c>
      <c r="AA3171">
        <v>1</v>
      </c>
    </row>
    <row r="3172" spans="1:27" x14ac:dyDescent="0.3">
      <c r="A3172" t="b">
        <f>COUNTIF($C$1:C3172, C3172)&gt;1</f>
        <v>0</v>
      </c>
      <c r="B3172" t="b">
        <f>VLOOKUP(C3172,Sheet3!$A:$B,2,0) &gt; 1</f>
        <v>0</v>
      </c>
      <c r="C3172">
        <v>3171</v>
      </c>
      <c r="D3172">
        <v>22818</v>
      </c>
      <c r="E3172" s="4">
        <v>39955</v>
      </c>
      <c r="F3172">
        <v>50</v>
      </c>
      <c r="G3172" s="15">
        <f>I3172*F3172</f>
        <v>6250</v>
      </c>
      <c r="H3172" s="9">
        <v>0.1</v>
      </c>
      <c r="I3172" s="13">
        <f>VLOOKUP($U3172,Pricebook!$A:$D,4,0)</f>
        <v>125</v>
      </c>
      <c r="J3172" s="11">
        <f>G3172*(1-H3172)</f>
        <v>5625</v>
      </c>
      <c r="K3172" t="s">
        <v>1161</v>
      </c>
      <c r="L3172" t="s">
        <v>193</v>
      </c>
      <c r="M3172" t="str">
        <f>VLOOKUP($L3172,Companies!$A:$G,7,)</f>
        <v>Semiconductors</v>
      </c>
      <c r="N3172" t="str">
        <f>VLOOKUP($L3172,Companies!$A:$G,6,)</f>
        <v>Technology</v>
      </c>
      <c r="O3172" s="6" t="s">
        <v>2199</v>
      </c>
      <c r="P3172" s="6">
        <v>88001</v>
      </c>
      <c r="Q3172" t="s">
        <v>52</v>
      </c>
      <c r="R3172" t="s">
        <v>23</v>
      </c>
      <c r="S3172" s="4">
        <v>39957</v>
      </c>
      <c r="T3172" s="7">
        <f>S3172-E3172</f>
        <v>2</v>
      </c>
      <c r="U3172" t="s">
        <v>14221</v>
      </c>
      <c r="V3172" s="6" t="s">
        <v>14257</v>
      </c>
      <c r="W3172" t="s">
        <v>14259</v>
      </c>
      <c r="X3172" t="s">
        <v>14195</v>
      </c>
      <c r="Y3172" t="str">
        <f>VLOOKUP(R3172,Managers!$A:$B,2,)</f>
        <v>Bob Turner</v>
      </c>
      <c r="Z3172" s="11">
        <f>VLOOKUP(X3172,HourlyWages!$A:$B,2,0)</f>
        <v>52</v>
      </c>
      <c r="AA3172">
        <v>1</v>
      </c>
    </row>
    <row r="3173" spans="1:27" x14ac:dyDescent="0.3">
      <c r="A3173" t="b">
        <f>COUNTIF($C$1:C3173, C3173)&gt;1</f>
        <v>0</v>
      </c>
      <c r="B3173" t="b">
        <f>VLOOKUP(C3173,Sheet3!$A:$B,2,0) &gt; 1</f>
        <v>0</v>
      </c>
      <c r="C3173">
        <v>3172</v>
      </c>
      <c r="D3173">
        <v>22818</v>
      </c>
      <c r="E3173" s="4">
        <v>39955</v>
      </c>
      <c r="F3173">
        <v>19</v>
      </c>
      <c r="G3173" s="15">
        <f>I3173*F3173</f>
        <v>2850</v>
      </c>
      <c r="H3173" s="9">
        <v>0.08</v>
      </c>
      <c r="I3173" s="13">
        <f>VLOOKUP($U3173,Pricebook!$A:$D,4,0)</f>
        <v>150</v>
      </c>
      <c r="J3173" s="11">
        <f>G3173*(1-H3173)</f>
        <v>2622</v>
      </c>
      <c r="K3173" t="s">
        <v>1161</v>
      </c>
      <c r="L3173" t="s">
        <v>193</v>
      </c>
      <c r="M3173" t="str">
        <f>VLOOKUP($L3173,Companies!$A:$G,7,)</f>
        <v>Semiconductors</v>
      </c>
      <c r="N3173" t="str">
        <f>VLOOKUP($L3173,Companies!$A:$G,6,)</f>
        <v>Technology</v>
      </c>
      <c r="O3173" s="6" t="s">
        <v>2199</v>
      </c>
      <c r="P3173" s="6">
        <v>88001</v>
      </c>
      <c r="Q3173" t="s">
        <v>52</v>
      </c>
      <c r="R3173" t="s">
        <v>23</v>
      </c>
      <c r="S3173" s="4">
        <v>39959</v>
      </c>
      <c r="T3173" s="7">
        <f>S3173-E3173</f>
        <v>4</v>
      </c>
      <c r="U3173" t="s">
        <v>14211</v>
      </c>
      <c r="V3173" s="6" t="s">
        <v>14251</v>
      </c>
      <c r="W3173" t="s">
        <v>14252</v>
      </c>
      <c r="X3173" t="s">
        <v>14194</v>
      </c>
      <c r="Y3173" t="str">
        <f>VLOOKUP(R3173,Managers!$A:$B,2,)</f>
        <v>Bob Turner</v>
      </c>
      <c r="Z3173" s="11">
        <f>VLOOKUP(X3173,HourlyWages!$A:$B,2,0)</f>
        <v>71</v>
      </c>
      <c r="AA3173">
        <v>1</v>
      </c>
    </row>
    <row r="3174" spans="1:27" x14ac:dyDescent="0.3">
      <c r="A3174" t="b">
        <f>COUNTIF($C$1:C3174, C3174)&gt;1</f>
        <v>0</v>
      </c>
      <c r="B3174" t="b">
        <f>VLOOKUP(C3174,Sheet3!$A:$B,2,0) &gt; 1</f>
        <v>0</v>
      </c>
      <c r="C3174">
        <v>3173</v>
      </c>
      <c r="D3174">
        <v>22819</v>
      </c>
      <c r="E3174" s="4">
        <v>41223</v>
      </c>
      <c r="F3174">
        <v>1</v>
      </c>
      <c r="G3174" s="15">
        <f>I3174*F3174</f>
        <v>120</v>
      </c>
      <c r="H3174" s="9">
        <v>0.06</v>
      </c>
      <c r="I3174" s="13">
        <f>VLOOKUP($U3174,Pricebook!$A:$D,4,0)</f>
        <v>120</v>
      </c>
      <c r="J3174" s="11">
        <f>G3174*(1-H3174)</f>
        <v>112.8</v>
      </c>
      <c r="K3174" t="s">
        <v>855</v>
      </c>
      <c r="L3174" t="s">
        <v>400</v>
      </c>
      <c r="M3174" t="str">
        <f>VLOOKUP($L3174,Companies!$A:$G,7,)</f>
        <v>Industrial Specialties</v>
      </c>
      <c r="N3174" t="str">
        <f>VLOOKUP($L3174,Companies!$A:$G,6,)</f>
        <v>Health Care</v>
      </c>
      <c r="O3174" s="6" t="s">
        <v>2173</v>
      </c>
      <c r="P3174" s="6">
        <v>36869</v>
      </c>
      <c r="Q3174" t="s">
        <v>424</v>
      </c>
      <c r="R3174" t="s">
        <v>34</v>
      </c>
      <c r="S3174" s="4">
        <v>41225</v>
      </c>
      <c r="T3174" s="7">
        <f>S3174-E3174</f>
        <v>2</v>
      </c>
      <c r="U3174" t="s">
        <v>14212</v>
      </c>
      <c r="V3174" s="6" t="s">
        <v>14251</v>
      </c>
      <c r="W3174" t="s">
        <v>14263</v>
      </c>
      <c r="X3174" t="s">
        <v>14198</v>
      </c>
      <c r="Y3174" t="str">
        <f>VLOOKUP(R3174,Managers!$A:$B,2,)</f>
        <v>Frank Mitchell</v>
      </c>
      <c r="Z3174" s="11">
        <f>VLOOKUP(X3174,HourlyWages!$A:$B,2,0)</f>
        <v>51</v>
      </c>
      <c r="AA3174">
        <v>1</v>
      </c>
    </row>
    <row r="3175" spans="1:27" x14ac:dyDescent="0.3">
      <c r="A3175" t="b">
        <f>COUNTIF($C$1:C3175, C3175)&gt;1</f>
        <v>0</v>
      </c>
      <c r="B3175" t="b">
        <f>VLOOKUP(C3175,Sheet3!$A:$B,2,0) &gt; 1</f>
        <v>0</v>
      </c>
      <c r="C3175">
        <v>3174</v>
      </c>
      <c r="D3175">
        <v>22820</v>
      </c>
      <c r="E3175" s="4">
        <v>40407</v>
      </c>
      <c r="F3175">
        <v>34</v>
      </c>
      <c r="G3175" s="15">
        <f>I3175*F3175</f>
        <v>5100</v>
      </c>
      <c r="H3175" s="9">
        <v>0.05</v>
      </c>
      <c r="I3175" s="13">
        <f>VLOOKUP($U3175,Pricebook!$A:$D,4,0)</f>
        <v>150</v>
      </c>
      <c r="J3175" s="11">
        <f>G3175*(1-H3175)</f>
        <v>4845</v>
      </c>
      <c r="K3175" t="s">
        <v>67</v>
      </c>
      <c r="L3175" t="s">
        <v>68</v>
      </c>
      <c r="M3175" t="str">
        <f>VLOOKUP($L3175,Companies!$A:$G,7,)</f>
        <v>Other Specialty Stores</v>
      </c>
      <c r="N3175" t="str">
        <f>VLOOKUP($L3175,Companies!$A:$G,6,)</f>
        <v>Consumer Services</v>
      </c>
      <c r="O3175" s="6" t="s">
        <v>1100</v>
      </c>
      <c r="P3175" s="6" t="s">
        <v>1101</v>
      </c>
      <c r="Q3175" t="s">
        <v>492</v>
      </c>
      <c r="R3175" t="s">
        <v>61</v>
      </c>
      <c r="S3175" s="4">
        <v>40409</v>
      </c>
      <c r="T3175" s="7">
        <f>S3175-E3175</f>
        <v>2</v>
      </c>
      <c r="U3175" t="s">
        <v>14211</v>
      </c>
      <c r="V3175" s="6" t="s">
        <v>14251</v>
      </c>
      <c r="W3175" t="s">
        <v>14253</v>
      </c>
      <c r="X3175" t="s">
        <v>14194</v>
      </c>
      <c r="Y3175" t="str">
        <f>VLOOKUP(R3175,Managers!$A:$B,2,)</f>
        <v>Allen Young</v>
      </c>
      <c r="Z3175" s="11">
        <f>VLOOKUP(X3175,HourlyWages!$A:$B,2,0)</f>
        <v>71</v>
      </c>
      <c r="AA3175">
        <v>1</v>
      </c>
    </row>
    <row r="3176" spans="1:27" x14ac:dyDescent="0.3">
      <c r="A3176" t="b">
        <f>COUNTIF($C$1:C3176, C3176)&gt;1</f>
        <v>0</v>
      </c>
      <c r="B3176" t="b">
        <f>VLOOKUP(C3176,Sheet3!$A:$B,2,0) &gt; 1</f>
        <v>0</v>
      </c>
      <c r="C3176">
        <v>3175</v>
      </c>
      <c r="D3176">
        <v>22820</v>
      </c>
      <c r="E3176" s="4">
        <v>40407</v>
      </c>
      <c r="F3176">
        <v>18</v>
      </c>
      <c r="G3176" s="15">
        <f>I3176*F3176</f>
        <v>2520</v>
      </c>
      <c r="H3176" s="9">
        <v>0</v>
      </c>
      <c r="I3176" s="13">
        <f>VLOOKUP($U3176,Pricebook!$A:$D,4,0)</f>
        <v>140</v>
      </c>
      <c r="J3176" s="11">
        <f>G3176*(1-H3176)</f>
        <v>2520</v>
      </c>
      <c r="K3176" t="s">
        <v>67</v>
      </c>
      <c r="L3176" t="s">
        <v>68</v>
      </c>
      <c r="M3176" t="str">
        <f>VLOOKUP($L3176,Companies!$A:$G,7,)</f>
        <v>Other Specialty Stores</v>
      </c>
      <c r="N3176" t="str">
        <f>VLOOKUP($L3176,Companies!$A:$G,6,)</f>
        <v>Consumer Services</v>
      </c>
      <c r="O3176" s="6" t="s">
        <v>866</v>
      </c>
      <c r="P3176" s="6" t="s">
        <v>867</v>
      </c>
      <c r="Q3176" t="s">
        <v>91</v>
      </c>
      <c r="R3176" t="s">
        <v>61</v>
      </c>
      <c r="S3176" s="4">
        <v>40410</v>
      </c>
      <c r="T3176" s="7">
        <f>S3176-E3176</f>
        <v>3</v>
      </c>
      <c r="U3176" t="s">
        <v>14213</v>
      </c>
      <c r="V3176" s="6" t="s">
        <v>14254</v>
      </c>
      <c r="W3176" t="s">
        <v>14269</v>
      </c>
      <c r="X3176" t="s">
        <v>14184</v>
      </c>
      <c r="Y3176" t="str">
        <f>VLOOKUP(R3176,Managers!$A:$B,2,)</f>
        <v>Allen Young</v>
      </c>
      <c r="Z3176" s="11">
        <f>VLOOKUP(X3176,HourlyWages!$A:$B,2,0)</f>
        <v>50</v>
      </c>
      <c r="AA3176">
        <v>1</v>
      </c>
    </row>
    <row r="3177" spans="1:27" x14ac:dyDescent="0.3">
      <c r="A3177" t="b">
        <f>COUNTIF($C$1:C3177, C3177)&gt;1</f>
        <v>0</v>
      </c>
      <c r="B3177" t="b">
        <f>VLOOKUP(C3177,Sheet3!$A:$B,2,0) &gt; 1</f>
        <v>0</v>
      </c>
      <c r="C3177">
        <v>3176</v>
      </c>
      <c r="D3177">
        <v>22848</v>
      </c>
      <c r="E3177" s="4">
        <v>40887</v>
      </c>
      <c r="F3177">
        <v>20</v>
      </c>
      <c r="G3177" s="15">
        <f>I3177*F3177</f>
        <v>3400</v>
      </c>
      <c r="H3177" s="9">
        <v>0.01</v>
      </c>
      <c r="I3177" s="13">
        <f>VLOOKUP($U3177,Pricebook!$A:$D,4,0)</f>
        <v>170</v>
      </c>
      <c r="J3177" s="11">
        <f>G3177*(1-H3177)</f>
        <v>3366</v>
      </c>
      <c r="K3177" t="s">
        <v>444</v>
      </c>
      <c r="L3177" t="s">
        <v>348</v>
      </c>
      <c r="M3177" t="str">
        <f>VLOOKUP($L3177,Companies!$A:$G,7,)</f>
        <v>Telecommunications Equipment</v>
      </c>
      <c r="N3177" t="str">
        <f>VLOOKUP($L3177,Companies!$A:$G,6,)</f>
        <v>Public Utilities</v>
      </c>
      <c r="O3177" s="6" t="s">
        <v>378</v>
      </c>
      <c r="P3177" s="6">
        <v>94521</v>
      </c>
      <c r="Q3177" t="s">
        <v>114</v>
      </c>
      <c r="R3177" t="s">
        <v>23</v>
      </c>
      <c r="S3177" s="4">
        <v>40888</v>
      </c>
      <c r="T3177" s="7">
        <f>S3177-E3177</f>
        <v>1</v>
      </c>
      <c r="U3177" t="s">
        <v>14219</v>
      </c>
      <c r="V3177" s="6" t="s">
        <v>14251</v>
      </c>
      <c r="W3177" t="s">
        <v>14266</v>
      </c>
      <c r="X3177" t="s">
        <v>14195</v>
      </c>
      <c r="Y3177" t="str">
        <f>VLOOKUP(R3177,Managers!$A:$B,2,)</f>
        <v>Bob Turner</v>
      </c>
      <c r="Z3177" s="11">
        <f>VLOOKUP(X3177,HourlyWages!$A:$B,2,0)</f>
        <v>52</v>
      </c>
      <c r="AA3177">
        <v>1</v>
      </c>
    </row>
    <row r="3178" spans="1:27" x14ac:dyDescent="0.3">
      <c r="A3178" t="b">
        <f>COUNTIF($C$1:C3178, C3178)&gt;1</f>
        <v>0</v>
      </c>
      <c r="B3178" t="b">
        <f>VLOOKUP(C3178,Sheet3!$A:$B,2,0) &gt; 1</f>
        <v>0</v>
      </c>
      <c r="C3178">
        <v>3177</v>
      </c>
      <c r="D3178">
        <v>22848</v>
      </c>
      <c r="E3178" s="4">
        <v>40887</v>
      </c>
      <c r="F3178">
        <v>45</v>
      </c>
      <c r="G3178" s="15">
        <f>I3178*F3178</f>
        <v>5625</v>
      </c>
      <c r="H3178" s="9">
        <v>0.02</v>
      </c>
      <c r="I3178" s="13">
        <f>VLOOKUP($U3178,Pricebook!$A:$D,4,0)</f>
        <v>125</v>
      </c>
      <c r="J3178" s="11">
        <f>G3178*(1-H3178)</f>
        <v>5512.5</v>
      </c>
      <c r="K3178" t="s">
        <v>444</v>
      </c>
      <c r="L3178" t="s">
        <v>348</v>
      </c>
      <c r="M3178" t="str">
        <f>VLOOKUP($L3178,Companies!$A:$G,7,)</f>
        <v>Telecommunications Equipment</v>
      </c>
      <c r="N3178" t="str">
        <f>VLOOKUP($L3178,Companies!$A:$G,6,)</f>
        <v>Public Utilities</v>
      </c>
      <c r="O3178" s="6" t="s">
        <v>378</v>
      </c>
      <c r="P3178" s="6">
        <v>94521</v>
      </c>
      <c r="Q3178" t="s">
        <v>114</v>
      </c>
      <c r="R3178" t="s">
        <v>23</v>
      </c>
      <c r="S3178" s="4">
        <v>40889</v>
      </c>
      <c r="T3178" s="7">
        <f>S3178-E3178</f>
        <v>2</v>
      </c>
      <c r="U3178" t="s">
        <v>14221</v>
      </c>
      <c r="V3178" s="6" t="s">
        <v>14251</v>
      </c>
      <c r="W3178" t="s">
        <v>14263</v>
      </c>
      <c r="X3178" t="s">
        <v>14192</v>
      </c>
      <c r="Y3178" t="str">
        <f>VLOOKUP(R3178,Managers!$A:$B,2,)</f>
        <v>Bob Turner</v>
      </c>
      <c r="Z3178" s="11">
        <f>VLOOKUP(X3178,HourlyWages!$A:$B,2,0)</f>
        <v>75</v>
      </c>
      <c r="AA3178">
        <v>1</v>
      </c>
    </row>
    <row r="3179" spans="1:27" x14ac:dyDescent="0.3">
      <c r="A3179" t="b">
        <f>COUNTIF($C$1:C3179, C3179)&gt;1</f>
        <v>0</v>
      </c>
      <c r="B3179" t="b">
        <f>VLOOKUP(C3179,Sheet3!$A:$B,2,0) &gt; 1</f>
        <v>0</v>
      </c>
      <c r="C3179">
        <v>3178</v>
      </c>
      <c r="D3179">
        <v>22848</v>
      </c>
      <c r="E3179" s="4">
        <v>40887</v>
      </c>
      <c r="F3179">
        <v>4</v>
      </c>
      <c r="G3179" s="15">
        <f>I3179*F3179</f>
        <v>600</v>
      </c>
      <c r="H3179" s="9">
        <v>0.09</v>
      </c>
      <c r="I3179" s="13">
        <f>VLOOKUP($U3179,Pricebook!$A:$D,4,0)</f>
        <v>150</v>
      </c>
      <c r="J3179" s="11">
        <f>G3179*(1-H3179)</f>
        <v>546</v>
      </c>
      <c r="K3179" t="s">
        <v>444</v>
      </c>
      <c r="L3179" t="s">
        <v>348</v>
      </c>
      <c r="M3179" t="str">
        <f>VLOOKUP($L3179,Companies!$A:$G,7,)</f>
        <v>Telecommunications Equipment</v>
      </c>
      <c r="N3179" t="str">
        <f>VLOOKUP($L3179,Companies!$A:$G,6,)</f>
        <v>Public Utilities</v>
      </c>
      <c r="O3179" s="6" t="s">
        <v>378</v>
      </c>
      <c r="P3179" s="6">
        <v>94521</v>
      </c>
      <c r="Q3179" t="s">
        <v>114</v>
      </c>
      <c r="R3179" t="s">
        <v>23</v>
      </c>
      <c r="S3179" s="4">
        <v>40889</v>
      </c>
      <c r="T3179" s="7">
        <f>S3179-E3179</f>
        <v>2</v>
      </c>
      <c r="U3179" t="s">
        <v>14211</v>
      </c>
      <c r="V3179" s="6" t="s">
        <v>14254</v>
      </c>
      <c r="W3179" t="s">
        <v>14256</v>
      </c>
      <c r="X3179" t="s">
        <v>14198</v>
      </c>
      <c r="Y3179" t="str">
        <f>VLOOKUP(R3179,Managers!$A:$B,2,)</f>
        <v>Bob Turner</v>
      </c>
      <c r="Z3179" s="11">
        <f>VLOOKUP(X3179,HourlyWages!$A:$B,2,0)</f>
        <v>51</v>
      </c>
      <c r="AA3179">
        <v>1</v>
      </c>
    </row>
    <row r="3180" spans="1:27" x14ac:dyDescent="0.3">
      <c r="A3180" t="b">
        <f>COUNTIF($C$1:C3180, C3180)&gt;1</f>
        <v>0</v>
      </c>
      <c r="B3180" t="b">
        <f>VLOOKUP(C3180,Sheet3!$A:$B,2,0) &gt; 1</f>
        <v>0</v>
      </c>
      <c r="C3180">
        <v>3179</v>
      </c>
      <c r="D3180">
        <v>22849</v>
      </c>
      <c r="E3180" s="4">
        <v>40588</v>
      </c>
      <c r="F3180">
        <v>27</v>
      </c>
      <c r="G3180" s="15">
        <f>I3180*F3180</f>
        <v>4320</v>
      </c>
      <c r="H3180" s="9">
        <v>0.08</v>
      </c>
      <c r="I3180" s="13">
        <f>VLOOKUP($U3180,Pricebook!$A:$D,4,0)</f>
        <v>160</v>
      </c>
      <c r="J3180" s="11">
        <f>G3180*(1-H3180)</f>
        <v>3974.4</v>
      </c>
      <c r="K3180" t="s">
        <v>135</v>
      </c>
      <c r="L3180" t="s">
        <v>136</v>
      </c>
      <c r="M3180" t="str">
        <f>VLOOKUP($L3180,Companies!$A:$G,7,)</f>
        <v>Electronic Components</v>
      </c>
      <c r="N3180" t="str">
        <f>VLOOKUP($L3180,Companies!$A:$G,6,)</f>
        <v>Capital Goods</v>
      </c>
      <c r="O3180" s="6" t="s">
        <v>2010</v>
      </c>
      <c r="P3180" s="6">
        <v>75104</v>
      </c>
      <c r="Q3180" t="s">
        <v>48</v>
      </c>
      <c r="R3180" t="s">
        <v>16</v>
      </c>
      <c r="S3180" s="4">
        <v>40589</v>
      </c>
      <c r="T3180" s="7">
        <f>S3180-E3180</f>
        <v>1</v>
      </c>
      <c r="U3180" t="s">
        <v>14218</v>
      </c>
      <c r="V3180" s="6" t="s">
        <v>14257</v>
      </c>
      <c r="W3180" t="s">
        <v>14258</v>
      </c>
      <c r="X3180" t="s">
        <v>14192</v>
      </c>
      <c r="Y3180" t="str">
        <f>VLOOKUP(R3180,Managers!$A:$B,2,)</f>
        <v>Josh Martinez</v>
      </c>
      <c r="Z3180" s="11">
        <f>VLOOKUP(X3180,HourlyWages!$A:$B,2,0)</f>
        <v>75</v>
      </c>
      <c r="AA3180">
        <v>1</v>
      </c>
    </row>
    <row r="3181" spans="1:27" x14ac:dyDescent="0.3">
      <c r="A3181" t="b">
        <f>COUNTIF($C$1:C3181, C3181)&gt;1</f>
        <v>0</v>
      </c>
      <c r="B3181" t="b">
        <f>VLOOKUP(C3181,Sheet3!$A:$B,2,0) &gt; 1</f>
        <v>0</v>
      </c>
      <c r="C3181">
        <v>3180</v>
      </c>
      <c r="D3181">
        <v>22849</v>
      </c>
      <c r="E3181" s="4">
        <v>40588</v>
      </c>
      <c r="F3181">
        <v>34</v>
      </c>
      <c r="G3181" s="15">
        <f>I3181*F3181</f>
        <v>4080</v>
      </c>
      <c r="H3181" s="9">
        <v>0</v>
      </c>
      <c r="I3181" s="13">
        <f>VLOOKUP($U3181,Pricebook!$A:$D,4,0)</f>
        <v>120</v>
      </c>
      <c r="J3181" s="11">
        <f>G3181*(1-H3181)</f>
        <v>4080</v>
      </c>
      <c r="K3181" t="s">
        <v>135</v>
      </c>
      <c r="L3181" t="s">
        <v>136</v>
      </c>
      <c r="M3181" t="str">
        <f>VLOOKUP($L3181,Companies!$A:$G,7,)</f>
        <v>Electronic Components</v>
      </c>
      <c r="N3181" t="str">
        <f>VLOOKUP($L3181,Companies!$A:$G,6,)</f>
        <v>Capital Goods</v>
      </c>
      <c r="O3181" s="6" t="s">
        <v>2010</v>
      </c>
      <c r="P3181" s="6">
        <v>75104</v>
      </c>
      <c r="Q3181" t="s">
        <v>48</v>
      </c>
      <c r="R3181" t="s">
        <v>16</v>
      </c>
      <c r="S3181" s="4">
        <v>40590</v>
      </c>
      <c r="T3181" s="7">
        <f>S3181-E3181</f>
        <v>2</v>
      </c>
      <c r="U3181" t="s">
        <v>14212</v>
      </c>
      <c r="V3181" s="6" t="s">
        <v>14251</v>
      </c>
      <c r="W3181" t="s">
        <v>14267</v>
      </c>
      <c r="X3181" t="s">
        <v>14184</v>
      </c>
      <c r="Y3181" t="str">
        <f>VLOOKUP(R3181,Managers!$A:$B,2,)</f>
        <v>Josh Martinez</v>
      </c>
      <c r="Z3181" s="11">
        <f>VLOOKUP(X3181,HourlyWages!$A:$B,2,0)</f>
        <v>50</v>
      </c>
      <c r="AA3181">
        <v>1</v>
      </c>
    </row>
    <row r="3182" spans="1:27" x14ac:dyDescent="0.3">
      <c r="A3182" t="b">
        <f>COUNTIF($C$1:C3182, C3182)&gt;1</f>
        <v>0</v>
      </c>
      <c r="B3182" t="b">
        <f>VLOOKUP(C3182,Sheet3!$A:$B,2,0) &gt; 1</f>
        <v>0</v>
      </c>
      <c r="C3182">
        <v>3181</v>
      </c>
      <c r="D3182">
        <v>22849</v>
      </c>
      <c r="E3182" s="4">
        <v>40588</v>
      </c>
      <c r="F3182">
        <v>27</v>
      </c>
      <c r="G3182" s="15">
        <f>I3182*F3182</f>
        <v>5400</v>
      </c>
      <c r="H3182" s="9">
        <v>0.01</v>
      </c>
      <c r="I3182" s="13">
        <f>VLOOKUP($U3182,Pricebook!$A:$D,4,0)</f>
        <v>200</v>
      </c>
      <c r="J3182" s="11">
        <f>G3182*(1-H3182)</f>
        <v>5346</v>
      </c>
      <c r="K3182" t="s">
        <v>135</v>
      </c>
      <c r="L3182" t="s">
        <v>136</v>
      </c>
      <c r="M3182" t="str">
        <f>VLOOKUP($L3182,Companies!$A:$G,7,)</f>
        <v>Electronic Components</v>
      </c>
      <c r="N3182" t="str">
        <f>VLOOKUP($L3182,Companies!$A:$G,6,)</f>
        <v>Capital Goods</v>
      </c>
      <c r="O3182" s="6" t="s">
        <v>2010</v>
      </c>
      <c r="P3182" s="6">
        <v>75104</v>
      </c>
      <c r="Q3182" t="s">
        <v>48</v>
      </c>
      <c r="R3182" t="s">
        <v>16</v>
      </c>
      <c r="S3182" s="4">
        <v>40590</v>
      </c>
      <c r="T3182" s="7">
        <f>S3182-E3182</f>
        <v>2</v>
      </c>
      <c r="U3182" t="s">
        <v>14206</v>
      </c>
      <c r="V3182" s="6" t="s">
        <v>14251</v>
      </c>
      <c r="W3182" t="s">
        <v>14263</v>
      </c>
      <c r="X3182" t="s">
        <v>14186</v>
      </c>
      <c r="Y3182" t="str">
        <f>VLOOKUP(R3182,Managers!$A:$B,2,)</f>
        <v>Josh Martinez</v>
      </c>
      <c r="Z3182" s="11">
        <f>VLOOKUP(X3182,HourlyWages!$A:$B,2,0)</f>
        <v>67</v>
      </c>
      <c r="AA3182">
        <v>1</v>
      </c>
    </row>
    <row r="3183" spans="1:27" x14ac:dyDescent="0.3">
      <c r="A3183" t="b">
        <f>COUNTIF($C$1:C3183, C3183)&gt;1</f>
        <v>0</v>
      </c>
      <c r="B3183" t="b">
        <f>VLOOKUP(C3183,Sheet3!$A:$B,2,0) &gt; 1</f>
        <v>0</v>
      </c>
      <c r="C3183">
        <v>3182</v>
      </c>
      <c r="D3183">
        <v>22849</v>
      </c>
      <c r="E3183" s="4">
        <v>40588</v>
      </c>
      <c r="F3183">
        <v>25</v>
      </c>
      <c r="G3183" s="15">
        <f>I3183*F3183</f>
        <v>3750</v>
      </c>
      <c r="H3183" s="9">
        <v>0.05</v>
      </c>
      <c r="I3183" s="13">
        <f>VLOOKUP($U3183,Pricebook!$A:$D,4,0)</f>
        <v>150</v>
      </c>
      <c r="J3183" s="11">
        <f>G3183*(1-H3183)</f>
        <v>3562.5</v>
      </c>
      <c r="K3183" t="s">
        <v>135</v>
      </c>
      <c r="L3183" t="s">
        <v>136</v>
      </c>
      <c r="M3183" t="str">
        <f>VLOOKUP($L3183,Companies!$A:$G,7,)</f>
        <v>Electronic Components</v>
      </c>
      <c r="N3183" t="str">
        <f>VLOOKUP($L3183,Companies!$A:$G,6,)</f>
        <v>Capital Goods</v>
      </c>
      <c r="O3183" s="6" t="s">
        <v>2010</v>
      </c>
      <c r="P3183" s="6">
        <v>75104</v>
      </c>
      <c r="Q3183" t="s">
        <v>48</v>
      </c>
      <c r="R3183" t="s">
        <v>16</v>
      </c>
      <c r="S3183" s="4">
        <v>40590</v>
      </c>
      <c r="T3183" s="7">
        <f>S3183-E3183</f>
        <v>2</v>
      </c>
      <c r="U3183" t="s">
        <v>14210</v>
      </c>
      <c r="V3183" s="6" t="s">
        <v>14257</v>
      </c>
      <c r="W3183" t="s">
        <v>14270</v>
      </c>
      <c r="X3183" t="s">
        <v>14201</v>
      </c>
      <c r="Y3183" t="str">
        <f>VLOOKUP(R3183,Managers!$A:$B,2,)</f>
        <v>Josh Martinez</v>
      </c>
      <c r="Z3183" s="11">
        <f>VLOOKUP(X3183,HourlyWages!$A:$B,2,0)</f>
        <v>53</v>
      </c>
      <c r="AA3183">
        <v>1</v>
      </c>
    </row>
    <row r="3184" spans="1:27" x14ac:dyDescent="0.3">
      <c r="A3184" t="b">
        <f>COUNTIF($C$1:C3184, C3184)&gt;1</f>
        <v>0</v>
      </c>
      <c r="B3184" t="b">
        <f>VLOOKUP(C3184,Sheet3!$A:$B,2,0) &gt; 1</f>
        <v>0</v>
      </c>
      <c r="C3184">
        <v>3183</v>
      </c>
      <c r="D3184">
        <v>22850</v>
      </c>
      <c r="E3184" s="4">
        <v>40663</v>
      </c>
      <c r="F3184">
        <v>4</v>
      </c>
      <c r="G3184" s="15">
        <f>I3184*F3184</f>
        <v>600</v>
      </c>
      <c r="H3184" s="9">
        <v>0.08</v>
      </c>
      <c r="I3184" s="13">
        <f>VLOOKUP($U3184,Pricebook!$A:$D,4,0)</f>
        <v>150</v>
      </c>
      <c r="J3184" s="11">
        <f>G3184*(1-H3184)</f>
        <v>552</v>
      </c>
      <c r="K3184" t="s">
        <v>1778</v>
      </c>
      <c r="L3184" t="s">
        <v>482</v>
      </c>
      <c r="M3184" t="str">
        <f>VLOOKUP($L3184,Companies!$A:$G,7,)</f>
        <v>Television Services</v>
      </c>
      <c r="N3184" t="str">
        <f>VLOOKUP($L3184,Companies!$A:$G,6,)</f>
        <v>Consumer Services</v>
      </c>
      <c r="O3184" s="6" t="s">
        <v>2047</v>
      </c>
      <c r="P3184" s="6">
        <v>93277</v>
      </c>
      <c r="Q3184" t="s">
        <v>114</v>
      </c>
      <c r="R3184" t="s">
        <v>23</v>
      </c>
      <c r="S3184" s="4">
        <v>40664</v>
      </c>
      <c r="T3184" s="7">
        <f>S3184-E3184</f>
        <v>1</v>
      </c>
      <c r="U3184" t="s">
        <v>14211</v>
      </c>
      <c r="V3184" s="6" t="s">
        <v>14251</v>
      </c>
      <c r="W3184" t="s">
        <v>14262</v>
      </c>
      <c r="X3184" t="s">
        <v>14198</v>
      </c>
      <c r="Y3184" t="str">
        <f>VLOOKUP(R3184,Managers!$A:$B,2,)</f>
        <v>Bob Turner</v>
      </c>
      <c r="Z3184" s="11">
        <f>VLOOKUP(X3184,HourlyWages!$A:$B,2,0)</f>
        <v>51</v>
      </c>
      <c r="AA3184">
        <v>1</v>
      </c>
    </row>
    <row r="3185" spans="1:27" x14ac:dyDescent="0.3">
      <c r="A3185" t="b">
        <f>COUNTIF($C$1:C3185, C3185)&gt;1</f>
        <v>0</v>
      </c>
      <c r="B3185" t="b">
        <f>VLOOKUP(C3185,Sheet3!$A:$B,2,0) &gt; 1</f>
        <v>0</v>
      </c>
      <c r="C3185">
        <v>3184</v>
      </c>
      <c r="D3185">
        <v>22851</v>
      </c>
      <c r="E3185" s="4">
        <v>39873</v>
      </c>
      <c r="F3185">
        <v>25</v>
      </c>
      <c r="G3185" s="15">
        <f>I3185*F3185</f>
        <v>3750</v>
      </c>
      <c r="H3185" s="9">
        <v>0.09</v>
      </c>
      <c r="I3185" s="13">
        <f>VLOOKUP($U3185,Pricebook!$A:$D,4,0)</f>
        <v>150</v>
      </c>
      <c r="J3185" s="11">
        <f>G3185*(1-H3185)</f>
        <v>3412.5</v>
      </c>
      <c r="K3185" t="s">
        <v>884</v>
      </c>
      <c r="L3185" t="s">
        <v>621</v>
      </c>
      <c r="M3185" t="str">
        <f>VLOOKUP($L3185,Companies!$A:$G,7,)</f>
        <v>Semiconductors</v>
      </c>
      <c r="N3185" t="str">
        <f>VLOOKUP($L3185,Companies!$A:$G,6,)</f>
        <v>Technology</v>
      </c>
      <c r="O3185" s="6" t="s">
        <v>2120</v>
      </c>
      <c r="P3185" s="6">
        <v>72022</v>
      </c>
      <c r="Q3185" t="s">
        <v>66</v>
      </c>
      <c r="R3185" t="s">
        <v>34</v>
      </c>
      <c r="S3185" s="4">
        <v>39874</v>
      </c>
      <c r="T3185" s="7">
        <f>S3185-E3185</f>
        <v>1</v>
      </c>
      <c r="U3185" t="s">
        <v>14211</v>
      </c>
      <c r="V3185" s="6" t="s">
        <v>14254</v>
      </c>
      <c r="W3185" t="s">
        <v>14255</v>
      </c>
      <c r="X3185" t="s">
        <v>14190</v>
      </c>
      <c r="Y3185" t="str">
        <f>VLOOKUP(R3185,Managers!$A:$B,2,)</f>
        <v>Frank Mitchell</v>
      </c>
      <c r="Z3185" s="11">
        <f>VLOOKUP(X3185,HourlyWages!$A:$B,2,0)</f>
        <v>67</v>
      </c>
      <c r="AA3185">
        <v>1</v>
      </c>
    </row>
    <row r="3186" spans="1:27" x14ac:dyDescent="0.3">
      <c r="A3186" t="b">
        <f>COUNTIF($C$1:C3186, C3186)&gt;1</f>
        <v>0</v>
      </c>
      <c r="B3186" t="b">
        <f>VLOOKUP(C3186,Sheet3!$A:$B,2,0) &gt; 1</f>
        <v>0</v>
      </c>
      <c r="C3186">
        <v>3185</v>
      </c>
      <c r="D3186">
        <v>22851</v>
      </c>
      <c r="E3186" s="4">
        <v>39873</v>
      </c>
      <c r="F3186">
        <v>13</v>
      </c>
      <c r="G3186" s="15">
        <f>I3186*F3186</f>
        <v>1625</v>
      </c>
      <c r="H3186" s="9">
        <v>0</v>
      </c>
      <c r="I3186" s="13">
        <f>VLOOKUP($U3186,Pricebook!$A:$D,4,0)</f>
        <v>125</v>
      </c>
      <c r="J3186" s="11">
        <f>G3186*(1-H3186)</f>
        <v>1625</v>
      </c>
      <c r="K3186" t="s">
        <v>884</v>
      </c>
      <c r="L3186" t="s">
        <v>621</v>
      </c>
      <c r="M3186" t="str">
        <f>VLOOKUP($L3186,Companies!$A:$G,7,)</f>
        <v>Semiconductors</v>
      </c>
      <c r="N3186" t="str">
        <f>VLOOKUP($L3186,Companies!$A:$G,6,)</f>
        <v>Technology</v>
      </c>
      <c r="O3186" s="6" t="s">
        <v>2120</v>
      </c>
      <c r="P3186" s="6">
        <v>72022</v>
      </c>
      <c r="Q3186" t="s">
        <v>66</v>
      </c>
      <c r="R3186" t="s">
        <v>34</v>
      </c>
      <c r="S3186" s="4">
        <v>39875</v>
      </c>
      <c r="T3186" s="7">
        <f>S3186-E3186</f>
        <v>2</v>
      </c>
      <c r="U3186" t="s">
        <v>14208</v>
      </c>
      <c r="V3186" s="6" t="s">
        <v>14251</v>
      </c>
      <c r="W3186" t="s">
        <v>14252</v>
      </c>
      <c r="X3186" t="s">
        <v>14196</v>
      </c>
      <c r="Y3186" t="str">
        <f>VLOOKUP(R3186,Managers!$A:$B,2,)</f>
        <v>Frank Mitchell</v>
      </c>
      <c r="Z3186" s="11">
        <f>VLOOKUP(X3186,HourlyWages!$A:$B,2,0)</f>
        <v>58</v>
      </c>
      <c r="AA3186">
        <v>1</v>
      </c>
    </row>
    <row r="3187" spans="1:27" x14ac:dyDescent="0.3">
      <c r="A3187" t="b">
        <f>COUNTIF($C$1:C3187, C3187)&gt;1</f>
        <v>0</v>
      </c>
      <c r="B3187" t="b">
        <f>VLOOKUP(C3187,Sheet3!$A:$B,2,0) &gt; 1</f>
        <v>0</v>
      </c>
      <c r="C3187">
        <v>3186</v>
      </c>
      <c r="D3187">
        <v>22851</v>
      </c>
      <c r="E3187" s="4">
        <v>39873</v>
      </c>
      <c r="F3187">
        <v>38</v>
      </c>
      <c r="G3187" s="15">
        <f>I3187*F3187</f>
        <v>5700</v>
      </c>
      <c r="H3187" s="9">
        <v>0.06</v>
      </c>
      <c r="I3187" s="13">
        <f>VLOOKUP($U3187,Pricebook!$A:$D,4,0)</f>
        <v>150</v>
      </c>
      <c r="J3187" s="11">
        <f>G3187*(1-H3187)</f>
        <v>5358</v>
      </c>
      <c r="K3187" t="s">
        <v>884</v>
      </c>
      <c r="L3187" t="s">
        <v>621</v>
      </c>
      <c r="M3187" t="str">
        <f>VLOOKUP($L3187,Companies!$A:$G,7,)</f>
        <v>Semiconductors</v>
      </c>
      <c r="N3187" t="str">
        <f>VLOOKUP($L3187,Companies!$A:$G,6,)</f>
        <v>Technology</v>
      </c>
      <c r="O3187" s="6" t="s">
        <v>2120</v>
      </c>
      <c r="P3187" s="6">
        <v>72022</v>
      </c>
      <c r="Q3187" t="s">
        <v>66</v>
      </c>
      <c r="R3187" t="s">
        <v>34</v>
      </c>
      <c r="S3187" s="4">
        <v>39874</v>
      </c>
      <c r="T3187" s="7">
        <f>S3187-E3187</f>
        <v>1</v>
      </c>
      <c r="U3187" t="s">
        <v>14210</v>
      </c>
      <c r="V3187" s="6" t="s">
        <v>14257</v>
      </c>
      <c r="W3187" t="s">
        <v>14258</v>
      </c>
      <c r="X3187" t="s">
        <v>14196</v>
      </c>
      <c r="Y3187" t="str">
        <f>VLOOKUP(R3187,Managers!$A:$B,2,)</f>
        <v>Frank Mitchell</v>
      </c>
      <c r="Z3187" s="11">
        <f>VLOOKUP(X3187,HourlyWages!$A:$B,2,0)</f>
        <v>58</v>
      </c>
      <c r="AA3187">
        <v>1</v>
      </c>
    </row>
    <row r="3188" spans="1:27" x14ac:dyDescent="0.3">
      <c r="A3188" t="b">
        <f>COUNTIF($C$1:C3188, C3188)&gt;1</f>
        <v>0</v>
      </c>
      <c r="B3188" t="b">
        <f>VLOOKUP(C3188,Sheet3!$A:$B,2,0) &gt; 1</f>
        <v>0</v>
      </c>
      <c r="C3188">
        <v>3187</v>
      </c>
      <c r="D3188">
        <v>22880</v>
      </c>
      <c r="E3188" s="4">
        <v>40328</v>
      </c>
      <c r="F3188">
        <v>13</v>
      </c>
      <c r="G3188" s="15">
        <f>I3188*F3188</f>
        <v>1950</v>
      </c>
      <c r="H3188" s="9">
        <v>0.01</v>
      </c>
      <c r="I3188" s="13">
        <f>VLOOKUP($U3188,Pricebook!$A:$D,4,0)</f>
        <v>150</v>
      </c>
      <c r="J3188" s="11">
        <f>G3188*(1-H3188)</f>
        <v>1930.5</v>
      </c>
      <c r="K3188" t="s">
        <v>2200</v>
      </c>
      <c r="L3188" t="s">
        <v>430</v>
      </c>
      <c r="M3188" t="str">
        <f>VLOOKUP($L3188,Companies!$A:$G,7,)</f>
        <v>Electronic Components</v>
      </c>
      <c r="N3188" t="str">
        <f>VLOOKUP($L3188,Companies!$A:$G,6,)</f>
        <v>Technology</v>
      </c>
      <c r="O3188" s="6" t="s">
        <v>815</v>
      </c>
      <c r="P3188" s="6" t="s">
        <v>816</v>
      </c>
      <c r="Q3188" t="s">
        <v>91</v>
      </c>
      <c r="R3188" t="s">
        <v>61</v>
      </c>
      <c r="S3188" s="4">
        <v>40331</v>
      </c>
      <c r="T3188" s="7">
        <f>S3188-E3188</f>
        <v>3</v>
      </c>
      <c r="U3188" t="s">
        <v>14211</v>
      </c>
      <c r="V3188" s="6" t="s">
        <v>14254</v>
      </c>
      <c r="W3188" t="s">
        <v>14269</v>
      </c>
      <c r="X3188" t="s">
        <v>14191</v>
      </c>
      <c r="Y3188" t="str">
        <f>VLOOKUP(R3188,Managers!$A:$B,2,)</f>
        <v>Allen Young</v>
      </c>
      <c r="Z3188" s="11">
        <f>VLOOKUP(X3188,HourlyWages!$A:$B,2,0)</f>
        <v>60</v>
      </c>
      <c r="AA3188">
        <v>1</v>
      </c>
    </row>
    <row r="3189" spans="1:27" x14ac:dyDescent="0.3">
      <c r="A3189" t="b">
        <f>COUNTIF($C$1:C3189, C3189)&gt;1</f>
        <v>0</v>
      </c>
      <c r="B3189" t="b">
        <f>VLOOKUP(C3189,Sheet3!$A:$B,2,0) &gt; 1</f>
        <v>0</v>
      </c>
      <c r="C3189">
        <v>3188</v>
      </c>
      <c r="D3189">
        <v>22881</v>
      </c>
      <c r="E3189" s="4">
        <v>40274</v>
      </c>
      <c r="F3189">
        <v>33</v>
      </c>
      <c r="G3189" s="15">
        <f>I3189*F3189</f>
        <v>6600</v>
      </c>
      <c r="H3189" s="9">
        <v>0.04</v>
      </c>
      <c r="I3189" s="13">
        <f>VLOOKUP($U3189,Pricebook!$A:$D,4,0)</f>
        <v>200</v>
      </c>
      <c r="J3189" s="11">
        <f>G3189*(1-H3189)</f>
        <v>6336</v>
      </c>
      <c r="K3189" t="s">
        <v>1535</v>
      </c>
      <c r="L3189" t="s">
        <v>449</v>
      </c>
      <c r="M3189" t="str">
        <f>VLOOKUP($L3189,Companies!$A:$G,7,)</f>
        <v>Auto Manufacturing</v>
      </c>
      <c r="N3189" t="str">
        <f>VLOOKUP($L3189,Companies!$A:$G,6,)</f>
        <v>Capital Goods</v>
      </c>
      <c r="O3189" s="6" t="s">
        <v>1648</v>
      </c>
      <c r="P3189" s="6">
        <v>78550</v>
      </c>
      <c r="Q3189" t="s">
        <v>48</v>
      </c>
      <c r="R3189" t="s">
        <v>16</v>
      </c>
      <c r="S3189" s="4">
        <v>40275</v>
      </c>
      <c r="T3189" s="7">
        <f>S3189-E3189</f>
        <v>1</v>
      </c>
      <c r="U3189" t="s">
        <v>14206</v>
      </c>
      <c r="V3189" s="6" t="s">
        <v>14251</v>
      </c>
      <c r="W3189" t="s">
        <v>14252</v>
      </c>
      <c r="X3189" t="s">
        <v>14191</v>
      </c>
      <c r="Y3189" t="str">
        <f>VLOOKUP(R3189,Managers!$A:$B,2,)</f>
        <v>Josh Martinez</v>
      </c>
      <c r="Z3189" s="11">
        <f>VLOOKUP(X3189,HourlyWages!$A:$B,2,0)</f>
        <v>60</v>
      </c>
      <c r="AA3189">
        <v>1</v>
      </c>
    </row>
    <row r="3190" spans="1:27" x14ac:dyDescent="0.3">
      <c r="A3190" t="b">
        <f>COUNTIF($C$1:C3190, C3190)&gt;1</f>
        <v>0</v>
      </c>
      <c r="B3190" t="b">
        <f>VLOOKUP(C3190,Sheet3!$A:$B,2,0) &gt; 1</f>
        <v>0</v>
      </c>
      <c r="C3190">
        <v>3189</v>
      </c>
      <c r="D3190">
        <v>22882</v>
      </c>
      <c r="E3190" s="4">
        <v>40434</v>
      </c>
      <c r="F3190">
        <v>10</v>
      </c>
      <c r="G3190" s="15">
        <f>I3190*F3190</f>
        <v>1100</v>
      </c>
      <c r="H3190" s="9">
        <v>0.03</v>
      </c>
      <c r="I3190" s="13">
        <f>VLOOKUP($U3190,Pricebook!$A:$D,4,0)</f>
        <v>110</v>
      </c>
      <c r="J3190" s="11">
        <f>G3190*(1-H3190)</f>
        <v>1067</v>
      </c>
      <c r="K3190" t="s">
        <v>742</v>
      </c>
      <c r="L3190" t="s">
        <v>360</v>
      </c>
      <c r="M3190" t="str">
        <f>VLOOKUP($L3190,Companies!$A:$G,7,)</f>
        <v>Semiconductors</v>
      </c>
      <c r="N3190" t="str">
        <f>VLOOKUP($L3190,Companies!$A:$G,6,)</f>
        <v>Technology</v>
      </c>
      <c r="O3190" s="6" t="s">
        <v>750</v>
      </c>
      <c r="P3190" s="6">
        <v>29577</v>
      </c>
      <c r="Q3190" t="s">
        <v>163</v>
      </c>
      <c r="R3190" t="s">
        <v>34</v>
      </c>
      <c r="S3190" s="4">
        <v>40436</v>
      </c>
      <c r="T3190" s="7">
        <f>S3190-E3190</f>
        <v>2</v>
      </c>
      <c r="U3190" t="s">
        <v>14215</v>
      </c>
      <c r="V3190" s="6" t="s">
        <v>14251</v>
      </c>
      <c r="W3190" t="s">
        <v>14263</v>
      </c>
      <c r="X3190" t="s">
        <v>14184</v>
      </c>
      <c r="Y3190" t="str">
        <f>VLOOKUP(R3190,Managers!$A:$B,2,)</f>
        <v>Frank Mitchell</v>
      </c>
      <c r="Z3190" s="11">
        <f>VLOOKUP(X3190,HourlyWages!$A:$B,2,0)</f>
        <v>50</v>
      </c>
      <c r="AA3190">
        <v>1</v>
      </c>
    </row>
    <row r="3191" spans="1:27" x14ac:dyDescent="0.3">
      <c r="A3191" t="b">
        <f>COUNTIF($C$1:C3191, C3191)&gt;1</f>
        <v>0</v>
      </c>
      <c r="B3191" t="b">
        <f>VLOOKUP(C3191,Sheet3!$A:$B,2,0) &gt; 1</f>
        <v>0</v>
      </c>
      <c r="C3191">
        <v>3190</v>
      </c>
      <c r="D3191">
        <v>22885</v>
      </c>
      <c r="E3191" s="4">
        <v>40140</v>
      </c>
      <c r="F3191">
        <v>4</v>
      </c>
      <c r="G3191" s="15">
        <f>I3191*F3191</f>
        <v>560</v>
      </c>
      <c r="H3191" s="9">
        <v>0.05</v>
      </c>
      <c r="I3191" s="13">
        <f>VLOOKUP($U3191,Pricebook!$A:$D,4,0)</f>
        <v>140</v>
      </c>
      <c r="J3191" s="11">
        <f>G3191*(1-H3191)</f>
        <v>532</v>
      </c>
      <c r="K3191" t="s">
        <v>2201</v>
      </c>
      <c r="L3191" t="s">
        <v>241</v>
      </c>
      <c r="M3191" t="str">
        <f>VLOOKUP($L3191,Companies!$A:$G,7,)</f>
        <v>Computer Software: Prepackaged Software</v>
      </c>
      <c r="N3191" t="str">
        <f>VLOOKUP($L3191,Companies!$A:$G,6,)</f>
        <v>Technology</v>
      </c>
      <c r="O3191" s="6" t="s">
        <v>2202</v>
      </c>
      <c r="P3191" s="6">
        <v>55410</v>
      </c>
      <c r="Q3191" t="s">
        <v>130</v>
      </c>
      <c r="R3191" t="s">
        <v>16</v>
      </c>
      <c r="S3191" s="4">
        <v>40142</v>
      </c>
      <c r="T3191" s="7">
        <f>S3191-E3191</f>
        <v>2</v>
      </c>
      <c r="U3191" t="s">
        <v>14207</v>
      </c>
      <c r="V3191" s="6" t="s">
        <v>14251</v>
      </c>
      <c r="W3191" t="s">
        <v>14266</v>
      </c>
      <c r="X3191" t="s">
        <v>14193</v>
      </c>
      <c r="Y3191" t="str">
        <f>VLOOKUP(R3191,Managers!$A:$B,2,)</f>
        <v>Josh Martinez</v>
      </c>
      <c r="Z3191" s="11">
        <f>VLOOKUP(X3191,HourlyWages!$A:$B,2,0)</f>
        <v>57</v>
      </c>
      <c r="AA3191">
        <v>1</v>
      </c>
    </row>
    <row r="3192" spans="1:27" x14ac:dyDescent="0.3">
      <c r="A3192" t="b">
        <f>COUNTIF($C$1:C3192, C3192)&gt;1</f>
        <v>0</v>
      </c>
      <c r="B3192" t="b">
        <f>VLOOKUP(C3192,Sheet3!$A:$B,2,0) &gt; 1</f>
        <v>0</v>
      </c>
      <c r="C3192">
        <v>3191</v>
      </c>
      <c r="D3192">
        <v>22887</v>
      </c>
      <c r="E3192" s="4">
        <v>40500</v>
      </c>
      <c r="F3192">
        <v>34</v>
      </c>
      <c r="G3192" s="15">
        <f>I3192*F3192</f>
        <v>4250</v>
      </c>
      <c r="H3192" s="9">
        <v>7.0000000000000007E-2</v>
      </c>
      <c r="I3192" s="13">
        <f>VLOOKUP($U3192,Pricebook!$A:$D,4,0)</f>
        <v>125</v>
      </c>
      <c r="J3192" s="11">
        <f>G3192*(1-H3192)</f>
        <v>3952.4999999999995</v>
      </c>
      <c r="K3192" t="s">
        <v>333</v>
      </c>
      <c r="L3192" t="s">
        <v>108</v>
      </c>
      <c r="M3192" t="str">
        <f>VLOOKUP($L3192,Companies!$A:$G,7,)</f>
        <v>Broadcasting</v>
      </c>
      <c r="N3192" t="str">
        <f>VLOOKUP($L3192,Companies!$A:$G,6,)</f>
        <v>Consumer Services</v>
      </c>
      <c r="O3192" s="6" t="s">
        <v>1371</v>
      </c>
      <c r="P3192" s="6">
        <v>40422</v>
      </c>
      <c r="Q3192" t="s">
        <v>254</v>
      </c>
      <c r="R3192" t="s">
        <v>34</v>
      </c>
      <c r="S3192" s="4">
        <v>40501</v>
      </c>
      <c r="T3192" s="7">
        <f>S3192-E3192</f>
        <v>1</v>
      </c>
      <c r="U3192" t="s">
        <v>14221</v>
      </c>
      <c r="V3192" s="6" t="s">
        <v>14257</v>
      </c>
      <c r="W3192" t="s">
        <v>14259</v>
      </c>
      <c r="X3192" t="s">
        <v>14196</v>
      </c>
      <c r="Y3192" t="str">
        <f>VLOOKUP(R3192,Managers!$A:$B,2,)</f>
        <v>Frank Mitchell</v>
      </c>
      <c r="Z3192" s="11">
        <f>VLOOKUP(X3192,HourlyWages!$A:$B,2,0)</f>
        <v>58</v>
      </c>
      <c r="AA3192">
        <v>1</v>
      </c>
    </row>
    <row r="3193" spans="1:27" x14ac:dyDescent="0.3">
      <c r="A3193" t="b">
        <f>COUNTIF($C$1:C3193, C3193)&gt;1</f>
        <v>0</v>
      </c>
      <c r="B3193" t="b">
        <f>VLOOKUP(C3193,Sheet3!$A:$B,2,0) &gt; 1</f>
        <v>0</v>
      </c>
      <c r="C3193">
        <v>3192</v>
      </c>
      <c r="D3193">
        <v>22912</v>
      </c>
      <c r="E3193" s="4">
        <v>40467</v>
      </c>
      <c r="F3193">
        <v>33</v>
      </c>
      <c r="G3193" s="15">
        <f>I3193*F3193</f>
        <v>5280</v>
      </c>
      <c r="H3193" s="9">
        <v>0.03</v>
      </c>
      <c r="I3193" s="13">
        <f>VLOOKUP($U3193,Pricebook!$A:$D,4,0)</f>
        <v>160</v>
      </c>
      <c r="J3193" s="11">
        <f>G3193*(1-H3193)</f>
        <v>5121.5999999999995</v>
      </c>
      <c r="K3193" t="s">
        <v>1843</v>
      </c>
      <c r="L3193" t="s">
        <v>1076</v>
      </c>
      <c r="M3193" t="str">
        <f>VLOOKUP($L3193,Companies!$A:$G,7,)</f>
        <v>Broadcasting</v>
      </c>
      <c r="N3193" t="str">
        <f>VLOOKUP($L3193,Companies!$A:$G,6,)</f>
        <v>Consumer Services</v>
      </c>
      <c r="O3193" s="6" t="s">
        <v>1278</v>
      </c>
      <c r="P3193" s="6">
        <v>94110</v>
      </c>
      <c r="Q3193" t="s">
        <v>114</v>
      </c>
      <c r="R3193" t="s">
        <v>23</v>
      </c>
      <c r="S3193" s="4">
        <v>40471</v>
      </c>
      <c r="T3193" s="7">
        <f>S3193-E3193</f>
        <v>4</v>
      </c>
      <c r="U3193" t="s">
        <v>14218</v>
      </c>
      <c r="V3193" s="6" t="s">
        <v>14257</v>
      </c>
      <c r="W3193" t="s">
        <v>14259</v>
      </c>
      <c r="X3193" t="s">
        <v>14203</v>
      </c>
      <c r="Y3193" t="str">
        <f>VLOOKUP(R3193,Managers!$A:$B,2,)</f>
        <v>Bob Turner</v>
      </c>
      <c r="Z3193" s="11">
        <f>VLOOKUP(X3193,HourlyWages!$A:$B,2,0)</f>
        <v>62</v>
      </c>
      <c r="AA3193">
        <v>1</v>
      </c>
    </row>
    <row r="3194" spans="1:27" x14ac:dyDescent="0.3">
      <c r="A3194" t="b">
        <f>COUNTIF($C$1:C3194, C3194)&gt;1</f>
        <v>0</v>
      </c>
      <c r="B3194" t="b">
        <f>VLOOKUP(C3194,Sheet3!$A:$B,2,0) &gt; 1</f>
        <v>0</v>
      </c>
      <c r="C3194">
        <v>3193</v>
      </c>
      <c r="D3194">
        <v>22913</v>
      </c>
      <c r="E3194" s="4">
        <v>40354</v>
      </c>
      <c r="F3194">
        <v>32</v>
      </c>
      <c r="G3194" s="15">
        <f>I3194*F3194</f>
        <v>3520</v>
      </c>
      <c r="H3194" s="9">
        <v>0.06</v>
      </c>
      <c r="I3194" s="13">
        <f>VLOOKUP($U3194,Pricebook!$A:$D,4,0)</f>
        <v>110</v>
      </c>
      <c r="J3194" s="11">
        <f>G3194*(1-H3194)</f>
        <v>3308.7999999999997</v>
      </c>
      <c r="K3194" t="s">
        <v>1021</v>
      </c>
      <c r="L3194" t="s">
        <v>46</v>
      </c>
      <c r="M3194" t="str">
        <f>VLOOKUP($L3194,Companies!$A:$G,7,)</f>
        <v>Computer Software: Prepackaged Software</v>
      </c>
      <c r="N3194" t="str">
        <f>VLOOKUP($L3194,Companies!$A:$G,6,)</f>
        <v>Technology</v>
      </c>
      <c r="O3194" s="6" t="s">
        <v>1851</v>
      </c>
      <c r="P3194" s="6">
        <v>94086</v>
      </c>
      <c r="Q3194" t="s">
        <v>114</v>
      </c>
      <c r="R3194" t="s">
        <v>23</v>
      </c>
      <c r="S3194" s="4">
        <v>40355</v>
      </c>
      <c r="T3194" s="7">
        <f>S3194-E3194</f>
        <v>1</v>
      </c>
      <c r="U3194" t="s">
        <v>14215</v>
      </c>
      <c r="V3194" s="6" t="s">
        <v>14251</v>
      </c>
      <c r="W3194" t="s">
        <v>14266</v>
      </c>
      <c r="X3194" t="s">
        <v>14197</v>
      </c>
      <c r="Y3194" t="str">
        <f>VLOOKUP(R3194,Managers!$A:$B,2,)</f>
        <v>Bob Turner</v>
      </c>
      <c r="Z3194" s="11">
        <f>VLOOKUP(X3194,HourlyWages!$A:$B,2,0)</f>
        <v>71</v>
      </c>
      <c r="AA3194">
        <v>1</v>
      </c>
    </row>
    <row r="3195" spans="1:27" x14ac:dyDescent="0.3">
      <c r="A3195" t="b">
        <f>COUNTIF($C$1:C3195, C3195)&gt;1</f>
        <v>0</v>
      </c>
      <c r="B3195" t="b">
        <f>VLOOKUP(C3195,Sheet3!$A:$B,2,0) &gt; 1</f>
        <v>0</v>
      </c>
      <c r="C3195">
        <v>3194</v>
      </c>
      <c r="D3195">
        <v>22913</v>
      </c>
      <c r="E3195" s="4">
        <v>40354</v>
      </c>
      <c r="F3195">
        <v>24</v>
      </c>
      <c r="G3195" s="15">
        <f>I3195*F3195</f>
        <v>3000</v>
      </c>
      <c r="H3195" s="9">
        <v>0.06</v>
      </c>
      <c r="I3195" s="13">
        <f>VLOOKUP($U3195,Pricebook!$A:$D,4,0)</f>
        <v>125</v>
      </c>
      <c r="J3195" s="11">
        <f>G3195*(1-H3195)</f>
        <v>2820</v>
      </c>
      <c r="K3195" t="s">
        <v>1021</v>
      </c>
      <c r="L3195" t="s">
        <v>46</v>
      </c>
      <c r="M3195" t="str">
        <f>VLOOKUP($L3195,Companies!$A:$G,7,)</f>
        <v>Computer Software: Prepackaged Software</v>
      </c>
      <c r="N3195" t="str">
        <f>VLOOKUP($L3195,Companies!$A:$G,6,)</f>
        <v>Technology</v>
      </c>
      <c r="O3195" s="6" t="s">
        <v>1780</v>
      </c>
      <c r="P3195" s="6">
        <v>92592</v>
      </c>
      <c r="Q3195" t="s">
        <v>114</v>
      </c>
      <c r="R3195" t="s">
        <v>23</v>
      </c>
      <c r="S3195" s="4">
        <v>40357</v>
      </c>
      <c r="T3195" s="7">
        <f>S3195-E3195</f>
        <v>3</v>
      </c>
      <c r="U3195" t="s">
        <v>14209</v>
      </c>
      <c r="V3195" s="6" t="s">
        <v>14251</v>
      </c>
      <c r="W3195" t="s">
        <v>14266</v>
      </c>
      <c r="X3195" t="s">
        <v>14193</v>
      </c>
      <c r="Y3195" t="str">
        <f>VLOOKUP(R3195,Managers!$A:$B,2,)</f>
        <v>Bob Turner</v>
      </c>
      <c r="Z3195" s="11">
        <f>VLOOKUP(X3195,HourlyWages!$A:$B,2,0)</f>
        <v>57</v>
      </c>
      <c r="AA3195">
        <v>1</v>
      </c>
    </row>
    <row r="3196" spans="1:27" x14ac:dyDescent="0.3">
      <c r="A3196" t="b">
        <f>COUNTIF($C$1:C3196, C3196)&gt;1</f>
        <v>0</v>
      </c>
      <c r="B3196" t="b">
        <f>VLOOKUP(C3196,Sheet3!$A:$B,2,0) &gt; 1</f>
        <v>0</v>
      </c>
      <c r="C3196">
        <v>3195</v>
      </c>
      <c r="D3196">
        <v>22913</v>
      </c>
      <c r="E3196" s="4">
        <v>40354</v>
      </c>
      <c r="F3196">
        <v>50</v>
      </c>
      <c r="G3196" s="15">
        <f>I3196*F3196</f>
        <v>7500</v>
      </c>
      <c r="H3196" s="9">
        <v>0.02</v>
      </c>
      <c r="I3196" s="13">
        <f>VLOOKUP($U3196,Pricebook!$A:$D,4,0)</f>
        <v>150</v>
      </c>
      <c r="J3196" s="11">
        <f>G3196*(1-H3196)</f>
        <v>7350</v>
      </c>
      <c r="K3196" t="s">
        <v>1021</v>
      </c>
      <c r="L3196" t="s">
        <v>46</v>
      </c>
      <c r="M3196" t="str">
        <f>VLOOKUP($L3196,Companies!$A:$G,7,)</f>
        <v>Computer Software: Prepackaged Software</v>
      </c>
      <c r="N3196" t="str">
        <f>VLOOKUP($L3196,Companies!$A:$G,6,)</f>
        <v>Technology</v>
      </c>
      <c r="O3196" s="6" t="s">
        <v>1780</v>
      </c>
      <c r="P3196" s="6">
        <v>92592</v>
      </c>
      <c r="Q3196" t="s">
        <v>114</v>
      </c>
      <c r="R3196" t="s">
        <v>23</v>
      </c>
      <c r="S3196" s="4">
        <v>40355</v>
      </c>
      <c r="T3196" s="7">
        <f>S3196-E3196</f>
        <v>1</v>
      </c>
      <c r="U3196" t="s">
        <v>14210</v>
      </c>
      <c r="V3196" s="6" t="s">
        <v>14254</v>
      </c>
      <c r="W3196" t="s">
        <v>14256</v>
      </c>
      <c r="X3196" t="s">
        <v>14200</v>
      </c>
      <c r="Y3196" t="str">
        <f>VLOOKUP(R3196,Managers!$A:$B,2,)</f>
        <v>Bob Turner</v>
      </c>
      <c r="Z3196" s="11">
        <f>VLOOKUP(X3196,HourlyWages!$A:$B,2,0)</f>
        <v>59</v>
      </c>
      <c r="AA3196">
        <v>1</v>
      </c>
    </row>
    <row r="3197" spans="1:27" x14ac:dyDescent="0.3">
      <c r="A3197" t="b">
        <f>COUNTIF($C$1:C3197, C3197)&gt;1</f>
        <v>0</v>
      </c>
      <c r="B3197" t="b">
        <f>VLOOKUP(C3197,Sheet3!$A:$B,2,0) &gt; 1</f>
        <v>0</v>
      </c>
      <c r="C3197">
        <v>3196</v>
      </c>
      <c r="D3197">
        <v>22914</v>
      </c>
      <c r="E3197" s="4">
        <v>40921</v>
      </c>
      <c r="F3197">
        <v>30</v>
      </c>
      <c r="G3197" s="15">
        <f>I3197*F3197</f>
        <v>5100</v>
      </c>
      <c r="H3197" s="9">
        <v>7.0000000000000007E-2</v>
      </c>
      <c r="I3197" s="13">
        <f>VLOOKUP($U3197,Pricebook!$A:$D,4,0)</f>
        <v>170</v>
      </c>
      <c r="J3197" s="11">
        <f>G3197*(1-H3197)</f>
        <v>4743</v>
      </c>
      <c r="K3197" t="s">
        <v>680</v>
      </c>
      <c r="L3197" t="s">
        <v>185</v>
      </c>
      <c r="M3197" t="str">
        <f>VLOOKUP($L3197,Companies!$A:$G,7,)</f>
        <v>EDP Services</v>
      </c>
      <c r="N3197" t="str">
        <f>VLOOKUP($L3197,Companies!$A:$G,6,)</f>
        <v>Technology</v>
      </c>
      <c r="O3197" s="6" t="s">
        <v>1945</v>
      </c>
      <c r="P3197" s="6">
        <v>92677</v>
      </c>
      <c r="Q3197" t="s">
        <v>114</v>
      </c>
      <c r="R3197" t="s">
        <v>23</v>
      </c>
      <c r="S3197" s="4">
        <v>40922</v>
      </c>
      <c r="T3197" s="7">
        <f>S3197-E3197</f>
        <v>1</v>
      </c>
      <c r="U3197" t="s">
        <v>14219</v>
      </c>
      <c r="V3197" s="6" t="s">
        <v>14251</v>
      </c>
      <c r="W3197" t="s">
        <v>14252</v>
      </c>
      <c r="X3197" t="s">
        <v>14191</v>
      </c>
      <c r="Y3197" t="str">
        <f>VLOOKUP(R3197,Managers!$A:$B,2,)</f>
        <v>Bob Turner</v>
      </c>
      <c r="Z3197" s="11">
        <f>VLOOKUP(X3197,HourlyWages!$A:$B,2,0)</f>
        <v>60</v>
      </c>
      <c r="AA3197">
        <v>1</v>
      </c>
    </row>
    <row r="3198" spans="1:27" x14ac:dyDescent="0.3">
      <c r="A3198" t="b">
        <f>COUNTIF($C$1:C3198, C3198)&gt;1</f>
        <v>0</v>
      </c>
      <c r="B3198" t="b">
        <f>VLOOKUP(C3198,Sheet3!$A:$B,2,0) &gt; 1</f>
        <v>0</v>
      </c>
      <c r="C3198">
        <v>3197</v>
      </c>
      <c r="D3198">
        <v>22916</v>
      </c>
      <c r="E3198" s="4">
        <v>40941</v>
      </c>
      <c r="F3198">
        <v>18</v>
      </c>
      <c r="G3198" s="15">
        <f>I3198*F3198</f>
        <v>1980</v>
      </c>
      <c r="H3198" s="9">
        <v>0.04</v>
      </c>
      <c r="I3198" s="13">
        <f>VLOOKUP($U3198,Pricebook!$A:$D,4,0)</f>
        <v>110</v>
      </c>
      <c r="J3198" s="11">
        <f>G3198*(1-H3198)</f>
        <v>1900.8</v>
      </c>
      <c r="K3198" t="s">
        <v>1043</v>
      </c>
      <c r="L3198" t="s">
        <v>121</v>
      </c>
      <c r="M3198" t="str">
        <f>VLOOKUP($L3198,Companies!$A:$G,7,)</f>
        <v>Consumer Electronics/Video Chains</v>
      </c>
      <c r="N3198" t="str">
        <f>VLOOKUP($L3198,Companies!$A:$G,6,)</f>
        <v>Consumer Services</v>
      </c>
      <c r="O3198" s="6" t="s">
        <v>2203</v>
      </c>
      <c r="P3198" s="6" t="s">
        <v>2204</v>
      </c>
      <c r="Q3198" t="s">
        <v>232</v>
      </c>
      <c r="R3198" t="s">
        <v>61</v>
      </c>
      <c r="S3198" s="4">
        <v>40942</v>
      </c>
      <c r="T3198" s="7">
        <f>S3198-E3198</f>
        <v>1</v>
      </c>
      <c r="U3198" t="s">
        <v>14215</v>
      </c>
      <c r="V3198" s="6" t="s">
        <v>14251</v>
      </c>
      <c r="W3198" t="s">
        <v>14263</v>
      </c>
      <c r="X3198" t="s">
        <v>14198</v>
      </c>
      <c r="Y3198" t="str">
        <f>VLOOKUP(R3198,Managers!$A:$B,2,)</f>
        <v>Allen Young</v>
      </c>
      <c r="Z3198" s="11">
        <f>VLOOKUP(X3198,HourlyWages!$A:$B,2,0)</f>
        <v>51</v>
      </c>
      <c r="AA3198">
        <v>1</v>
      </c>
    </row>
    <row r="3199" spans="1:27" x14ac:dyDescent="0.3">
      <c r="A3199" t="b">
        <f>COUNTIF($C$1:C3199, C3199)&gt;1</f>
        <v>0</v>
      </c>
      <c r="B3199" t="b">
        <f>VLOOKUP(C3199,Sheet3!$A:$B,2,0) &gt; 1</f>
        <v>0</v>
      </c>
      <c r="C3199">
        <v>3198</v>
      </c>
      <c r="D3199">
        <v>22917</v>
      </c>
      <c r="E3199" s="4">
        <v>39873</v>
      </c>
      <c r="F3199">
        <v>1</v>
      </c>
      <c r="G3199" s="15">
        <f>I3199*F3199</f>
        <v>150</v>
      </c>
      <c r="H3199" s="9">
        <v>0.06</v>
      </c>
      <c r="I3199" s="13">
        <f>VLOOKUP($U3199,Pricebook!$A:$D,4,0)</f>
        <v>150</v>
      </c>
      <c r="J3199" s="11">
        <f>G3199*(1-H3199)</f>
        <v>141</v>
      </c>
      <c r="K3199" t="s">
        <v>1177</v>
      </c>
      <c r="L3199" t="s">
        <v>41</v>
      </c>
      <c r="M3199" t="str">
        <f>VLOOKUP($L3199,Companies!$A:$G,7,)</f>
        <v>EDP Services</v>
      </c>
      <c r="N3199" t="str">
        <f>VLOOKUP($L3199,Companies!$A:$G,6,)</f>
        <v>Technology</v>
      </c>
      <c r="O3199" s="6" t="s">
        <v>2205</v>
      </c>
      <c r="P3199" s="6">
        <v>35244</v>
      </c>
      <c r="Q3199" t="s">
        <v>424</v>
      </c>
      <c r="R3199" t="s">
        <v>34</v>
      </c>
      <c r="S3199" s="4">
        <v>39876</v>
      </c>
      <c r="T3199" s="7">
        <f>S3199-E3199</f>
        <v>3</v>
      </c>
      <c r="U3199" t="s">
        <v>14222</v>
      </c>
      <c r="V3199" s="6" t="s">
        <v>14254</v>
      </c>
      <c r="W3199" t="s">
        <v>14255</v>
      </c>
      <c r="X3199" t="s">
        <v>14197</v>
      </c>
      <c r="Y3199" t="str">
        <f>VLOOKUP(R3199,Managers!$A:$B,2,)</f>
        <v>Frank Mitchell</v>
      </c>
      <c r="Z3199" s="11">
        <f>VLOOKUP(X3199,HourlyWages!$A:$B,2,0)</f>
        <v>71</v>
      </c>
      <c r="AA3199">
        <v>1</v>
      </c>
    </row>
    <row r="3200" spans="1:27" x14ac:dyDescent="0.3">
      <c r="A3200" t="b">
        <f>COUNTIF($C$1:C3200, C3200)&gt;1</f>
        <v>0</v>
      </c>
      <c r="B3200" t="b">
        <f>VLOOKUP(C3200,Sheet3!$A:$B,2,0) &gt; 1</f>
        <v>0</v>
      </c>
      <c r="C3200">
        <v>3199</v>
      </c>
      <c r="D3200">
        <v>22919</v>
      </c>
      <c r="E3200" s="4">
        <v>40011</v>
      </c>
      <c r="F3200">
        <v>21</v>
      </c>
      <c r="G3200" s="15">
        <f>I3200*F3200</f>
        <v>4200</v>
      </c>
      <c r="H3200" s="9">
        <v>7.0000000000000007E-2</v>
      </c>
      <c r="I3200" s="13">
        <f>VLOOKUP($U3200,Pricebook!$A:$D,4,0)</f>
        <v>200</v>
      </c>
      <c r="J3200" s="11">
        <f>G3200*(1-H3200)</f>
        <v>3905.9999999999995</v>
      </c>
      <c r="K3200" t="s">
        <v>1054</v>
      </c>
      <c r="L3200" t="s">
        <v>20</v>
      </c>
      <c r="M3200" t="str">
        <f>VLOOKUP($L3200,Companies!$A:$G,7,)</f>
        <v>Major Pharmaceuticals</v>
      </c>
      <c r="N3200" t="str">
        <f>VLOOKUP($L3200,Companies!$A:$G,6,)</f>
        <v>Health Care</v>
      </c>
      <c r="O3200" s="6" t="s">
        <v>687</v>
      </c>
      <c r="P3200" s="6">
        <v>32137</v>
      </c>
      <c r="Q3200" t="s">
        <v>101</v>
      </c>
      <c r="R3200" t="s">
        <v>34</v>
      </c>
      <c r="S3200" s="4">
        <v>40012</v>
      </c>
      <c r="T3200" s="7">
        <f>S3200-E3200</f>
        <v>1</v>
      </c>
      <c r="U3200" t="s">
        <v>14214</v>
      </c>
      <c r="V3200" s="6" t="s">
        <v>14251</v>
      </c>
      <c r="W3200" t="s">
        <v>14263</v>
      </c>
      <c r="X3200" t="s">
        <v>14189</v>
      </c>
      <c r="Y3200" t="str">
        <f>VLOOKUP(R3200,Managers!$A:$B,2,)</f>
        <v>Frank Mitchell</v>
      </c>
      <c r="Z3200" s="11">
        <f>VLOOKUP(X3200,HourlyWages!$A:$B,2,0)</f>
        <v>62</v>
      </c>
      <c r="AA3200">
        <v>1</v>
      </c>
    </row>
    <row r="3201" spans="1:27" x14ac:dyDescent="0.3">
      <c r="A3201" t="b">
        <f>COUNTIF($C$1:C3201, C3201)&gt;1</f>
        <v>0</v>
      </c>
      <c r="B3201" t="b">
        <f>VLOOKUP(C3201,Sheet3!$A:$B,2,0) &gt; 1</f>
        <v>0</v>
      </c>
      <c r="C3201">
        <v>3200</v>
      </c>
      <c r="D3201">
        <v>22947</v>
      </c>
      <c r="E3201" s="4">
        <v>40165</v>
      </c>
      <c r="F3201">
        <v>19</v>
      </c>
      <c r="G3201" s="15">
        <f>I3201*F3201</f>
        <v>2375</v>
      </c>
      <c r="H3201" s="9">
        <v>0.09</v>
      </c>
      <c r="I3201" s="13">
        <f>VLOOKUP($U3201,Pricebook!$A:$D,4,0)</f>
        <v>125</v>
      </c>
      <c r="J3201" s="11">
        <f>G3201*(1-H3201)</f>
        <v>2161.25</v>
      </c>
      <c r="K3201" t="s">
        <v>284</v>
      </c>
      <c r="L3201" t="s">
        <v>285</v>
      </c>
      <c r="M3201" t="str">
        <f>VLOOKUP($L3201,Companies!$A:$G,7,)</f>
        <v>Oil Refining/Marketing</v>
      </c>
      <c r="N3201" t="str">
        <f>VLOOKUP($L3201,Companies!$A:$G,6,)</f>
        <v>Transportation</v>
      </c>
      <c r="O3201" s="6" t="s">
        <v>286</v>
      </c>
      <c r="P3201" s="6">
        <v>55119</v>
      </c>
      <c r="Q3201" t="s">
        <v>130</v>
      </c>
      <c r="R3201" t="s">
        <v>16</v>
      </c>
      <c r="S3201" s="4">
        <v>40172</v>
      </c>
      <c r="T3201" s="7">
        <f>S3201-E3201</f>
        <v>7</v>
      </c>
      <c r="U3201" t="s">
        <v>14208</v>
      </c>
      <c r="V3201" s="6" t="s">
        <v>14251</v>
      </c>
      <c r="W3201" t="s">
        <v>14268</v>
      </c>
      <c r="X3201" t="s">
        <v>14199</v>
      </c>
      <c r="Y3201" t="str">
        <f>VLOOKUP(R3201,Managers!$A:$B,2,)</f>
        <v>Josh Martinez</v>
      </c>
      <c r="Z3201" s="11">
        <f>VLOOKUP(X3201,HourlyWages!$A:$B,2,0)</f>
        <v>68</v>
      </c>
      <c r="AA3201">
        <v>1</v>
      </c>
    </row>
    <row r="3202" spans="1:27" x14ac:dyDescent="0.3">
      <c r="A3202" t="b">
        <f>COUNTIF($C$1:C3202, C3202)&gt;1</f>
        <v>0</v>
      </c>
      <c r="B3202" t="b">
        <f>VLOOKUP(C3202,Sheet3!$A:$B,2,0) &gt; 1</f>
        <v>0</v>
      </c>
      <c r="C3202">
        <v>3201</v>
      </c>
      <c r="D3202">
        <v>22950</v>
      </c>
      <c r="E3202" s="4">
        <v>40898</v>
      </c>
      <c r="F3202">
        <v>29</v>
      </c>
      <c r="G3202" s="15">
        <f>I3202*F3202</f>
        <v>5800</v>
      </c>
      <c r="H3202" s="9">
        <v>0.1</v>
      </c>
      <c r="I3202" s="13">
        <f>VLOOKUP($U3202,Pricebook!$A:$D,4,0)</f>
        <v>200</v>
      </c>
      <c r="J3202" s="11">
        <f>G3202*(1-H3202)</f>
        <v>5220</v>
      </c>
      <c r="K3202" t="s">
        <v>2206</v>
      </c>
      <c r="L3202" t="s">
        <v>310</v>
      </c>
      <c r="M3202" t="str">
        <f>VLOOKUP($L3202,Companies!$A:$G,7,)</f>
        <v>Major Pharmaceuticals</v>
      </c>
      <c r="N3202" t="str">
        <f>VLOOKUP($L3202,Companies!$A:$G,6,)</f>
        <v>Health Care</v>
      </c>
      <c r="O3202" s="6" t="s">
        <v>2207</v>
      </c>
      <c r="P3202" s="6">
        <v>77036</v>
      </c>
      <c r="Q3202" t="s">
        <v>48</v>
      </c>
      <c r="R3202" t="s">
        <v>16</v>
      </c>
      <c r="S3202" s="4">
        <v>40905</v>
      </c>
      <c r="T3202" s="7">
        <f>S3202-E3202</f>
        <v>7</v>
      </c>
      <c r="U3202" t="s">
        <v>14206</v>
      </c>
      <c r="V3202" s="6" t="s">
        <v>14251</v>
      </c>
      <c r="W3202" t="s">
        <v>14253</v>
      </c>
      <c r="X3202" t="s">
        <v>14200</v>
      </c>
      <c r="Y3202" t="str">
        <f>VLOOKUP(R3202,Managers!$A:$B,2,)</f>
        <v>Josh Martinez</v>
      </c>
      <c r="Z3202" s="11">
        <f>VLOOKUP(X3202,HourlyWages!$A:$B,2,0)</f>
        <v>59</v>
      </c>
      <c r="AA3202">
        <v>1</v>
      </c>
    </row>
    <row r="3203" spans="1:27" x14ac:dyDescent="0.3">
      <c r="A3203" t="b">
        <f>COUNTIF($C$1:C3203, C3203)&gt;1</f>
        <v>0</v>
      </c>
      <c r="B3203" t="b">
        <f>VLOOKUP(C3203,Sheet3!$A:$B,2,0) &gt; 1</f>
        <v>0</v>
      </c>
      <c r="C3203">
        <v>3202</v>
      </c>
      <c r="D3203">
        <v>22951</v>
      </c>
      <c r="E3203" s="4">
        <v>41032</v>
      </c>
      <c r="F3203">
        <v>24</v>
      </c>
      <c r="G3203" s="15">
        <f>I3203*F3203</f>
        <v>3600</v>
      </c>
      <c r="H3203" s="9">
        <v>0.1</v>
      </c>
      <c r="I3203" s="13">
        <f>VLOOKUP($U3203,Pricebook!$A:$D,4,0)</f>
        <v>150</v>
      </c>
      <c r="J3203" s="11">
        <f>G3203*(1-H3203)</f>
        <v>3240</v>
      </c>
      <c r="K3203" t="s">
        <v>456</v>
      </c>
      <c r="L3203" t="s">
        <v>99</v>
      </c>
      <c r="M3203" t="str">
        <f>VLOOKUP($L3203,Companies!$A:$G,7,)</f>
        <v>Television Services</v>
      </c>
      <c r="N3203" t="str">
        <f>VLOOKUP($L3203,Companies!$A:$G,6,)</f>
        <v>Consumer Services</v>
      </c>
      <c r="O3203" s="6" t="s">
        <v>1864</v>
      </c>
      <c r="P3203" s="6">
        <v>15235</v>
      </c>
      <c r="Q3203" t="s">
        <v>232</v>
      </c>
      <c r="R3203" t="s">
        <v>61</v>
      </c>
      <c r="S3203" s="4">
        <v>41032</v>
      </c>
      <c r="T3203" s="7">
        <f>S3203-E3203</f>
        <v>0</v>
      </c>
      <c r="U3203" t="s">
        <v>14210</v>
      </c>
      <c r="V3203" s="6" t="s">
        <v>14254</v>
      </c>
      <c r="W3203" t="s">
        <v>14255</v>
      </c>
      <c r="X3203" t="s">
        <v>14201</v>
      </c>
      <c r="Y3203" t="str">
        <f>VLOOKUP(R3203,Managers!$A:$B,2,)</f>
        <v>Allen Young</v>
      </c>
      <c r="Z3203" s="11">
        <f>VLOOKUP(X3203,HourlyWages!$A:$B,2,0)</f>
        <v>53</v>
      </c>
      <c r="AA3203">
        <v>1</v>
      </c>
    </row>
    <row r="3204" spans="1:27" x14ac:dyDescent="0.3">
      <c r="A3204" t="b">
        <f>COUNTIF($C$1:C3204, C3204)&gt;1</f>
        <v>0</v>
      </c>
      <c r="B3204" t="b">
        <f>VLOOKUP(C3204,Sheet3!$A:$B,2,0) &gt; 1</f>
        <v>0</v>
      </c>
      <c r="C3204">
        <v>3203</v>
      </c>
      <c r="D3204">
        <v>22978</v>
      </c>
      <c r="E3204" s="4">
        <v>39905</v>
      </c>
      <c r="F3204">
        <v>28</v>
      </c>
      <c r="G3204" s="15">
        <f>I3204*F3204</f>
        <v>3500</v>
      </c>
      <c r="H3204" s="9">
        <v>0.03</v>
      </c>
      <c r="I3204" s="13">
        <f>VLOOKUP($U3204,Pricebook!$A:$D,4,0)</f>
        <v>125</v>
      </c>
      <c r="J3204" s="11">
        <f>G3204*(1-H3204)</f>
        <v>3395</v>
      </c>
      <c r="K3204" t="s">
        <v>946</v>
      </c>
      <c r="L3204" t="s">
        <v>306</v>
      </c>
      <c r="M3204" t="str">
        <f>VLOOKUP($L3204,Companies!$A:$G,7,)</f>
        <v>Industrial Machinery/Components</v>
      </c>
      <c r="N3204" t="str">
        <f>VLOOKUP($L3204,Companies!$A:$G,6,)</f>
        <v>Capital Goods</v>
      </c>
      <c r="O3204" s="6" t="s">
        <v>1987</v>
      </c>
      <c r="P3204" s="6" t="s">
        <v>1988</v>
      </c>
      <c r="Q3204" t="s">
        <v>33</v>
      </c>
      <c r="R3204" t="s">
        <v>34</v>
      </c>
      <c r="S3204" s="4">
        <v>39906</v>
      </c>
      <c r="T3204" s="7">
        <f>S3204-E3204</f>
        <v>1</v>
      </c>
      <c r="U3204" t="s">
        <v>14221</v>
      </c>
      <c r="V3204" s="6" t="s">
        <v>14251</v>
      </c>
      <c r="W3204" t="s">
        <v>14261</v>
      </c>
      <c r="X3204" t="s">
        <v>14199</v>
      </c>
      <c r="Y3204" t="str">
        <f>VLOOKUP(R3204,Managers!$A:$B,2,)</f>
        <v>Frank Mitchell</v>
      </c>
      <c r="Z3204" s="11">
        <f>VLOOKUP(X3204,HourlyWages!$A:$B,2,0)</f>
        <v>68</v>
      </c>
      <c r="AA3204">
        <v>1</v>
      </c>
    </row>
    <row r="3205" spans="1:27" x14ac:dyDescent="0.3">
      <c r="A3205" t="b">
        <f>COUNTIF($C$1:C3205, C3205)&gt;1</f>
        <v>0</v>
      </c>
      <c r="B3205" t="b">
        <f>VLOOKUP(C3205,Sheet3!$A:$B,2,0) &gt; 1</f>
        <v>0</v>
      </c>
      <c r="C3205">
        <v>3204</v>
      </c>
      <c r="D3205">
        <v>22980</v>
      </c>
      <c r="E3205" s="4">
        <v>41183</v>
      </c>
      <c r="F3205">
        <v>17</v>
      </c>
      <c r="G3205" s="15">
        <f>I3205*F3205</f>
        <v>3400</v>
      </c>
      <c r="H3205" s="9">
        <v>0</v>
      </c>
      <c r="I3205" s="13">
        <f>VLOOKUP($U3205,Pricebook!$A:$D,4,0)</f>
        <v>200</v>
      </c>
      <c r="J3205" s="11">
        <f>G3205*(1-H3205)</f>
        <v>3400</v>
      </c>
      <c r="K3205" t="s">
        <v>658</v>
      </c>
      <c r="L3205" t="s">
        <v>396</v>
      </c>
      <c r="M3205" t="str">
        <f>VLOOKUP($L3205,Companies!$A:$G,7,)</f>
        <v>EDP Services</v>
      </c>
      <c r="N3205" t="str">
        <f>VLOOKUP($L3205,Companies!$A:$G,6,)</f>
        <v>Technology</v>
      </c>
      <c r="O3205" s="6" t="s">
        <v>1566</v>
      </c>
      <c r="P3205" s="6">
        <v>50401</v>
      </c>
      <c r="Q3205" t="s">
        <v>38</v>
      </c>
      <c r="R3205" t="s">
        <v>16</v>
      </c>
      <c r="S3205" s="4">
        <v>41184</v>
      </c>
      <c r="T3205" s="7">
        <f>S3205-E3205</f>
        <v>1</v>
      </c>
      <c r="U3205" t="s">
        <v>14206</v>
      </c>
      <c r="V3205" s="6" t="s">
        <v>14257</v>
      </c>
      <c r="W3205" t="s">
        <v>14264</v>
      </c>
      <c r="X3205" t="s">
        <v>14196</v>
      </c>
      <c r="Y3205" t="str">
        <f>VLOOKUP(R3205,Managers!$A:$B,2,)</f>
        <v>Josh Martinez</v>
      </c>
      <c r="Z3205" s="11">
        <f>VLOOKUP(X3205,HourlyWages!$A:$B,2,0)</f>
        <v>58</v>
      </c>
      <c r="AA3205">
        <v>1</v>
      </c>
    </row>
    <row r="3206" spans="1:27" x14ac:dyDescent="0.3">
      <c r="A3206" t="b">
        <f>COUNTIF($C$1:C3206, C3206)&gt;1</f>
        <v>0</v>
      </c>
      <c r="B3206" t="b">
        <f>VLOOKUP(C3206,Sheet3!$A:$B,2,0) &gt; 1</f>
        <v>0</v>
      </c>
      <c r="C3206">
        <v>3205</v>
      </c>
      <c r="D3206">
        <v>22980</v>
      </c>
      <c r="E3206" s="4">
        <v>41183</v>
      </c>
      <c r="F3206">
        <v>10</v>
      </c>
      <c r="G3206" s="15">
        <f>I3206*F3206</f>
        <v>1100</v>
      </c>
      <c r="H3206" s="9">
        <v>0.06</v>
      </c>
      <c r="I3206" s="13">
        <f>VLOOKUP($U3206,Pricebook!$A:$D,4,0)</f>
        <v>110</v>
      </c>
      <c r="J3206" s="11">
        <f>G3206*(1-H3206)</f>
        <v>1034</v>
      </c>
      <c r="K3206" t="s">
        <v>658</v>
      </c>
      <c r="L3206" t="s">
        <v>396</v>
      </c>
      <c r="M3206" t="str">
        <f>VLOOKUP($L3206,Companies!$A:$G,7,)</f>
        <v>EDP Services</v>
      </c>
      <c r="N3206" t="str">
        <f>VLOOKUP($L3206,Companies!$A:$G,6,)</f>
        <v>Technology</v>
      </c>
      <c r="O3206" s="6" t="s">
        <v>2208</v>
      </c>
      <c r="P3206" s="6" t="s">
        <v>611</v>
      </c>
      <c r="Q3206" t="s">
        <v>232</v>
      </c>
      <c r="R3206" t="s">
        <v>61</v>
      </c>
      <c r="S3206" s="4">
        <v>41184</v>
      </c>
      <c r="T3206" s="7">
        <f>S3206-E3206</f>
        <v>1</v>
      </c>
      <c r="U3206" t="s">
        <v>14215</v>
      </c>
      <c r="V3206" s="6" t="s">
        <v>14251</v>
      </c>
      <c r="W3206" t="s">
        <v>14266</v>
      </c>
      <c r="X3206" t="s">
        <v>14187</v>
      </c>
      <c r="Y3206" t="str">
        <f>VLOOKUP(R3206,Managers!$A:$B,2,)</f>
        <v>Allen Young</v>
      </c>
      <c r="Z3206" s="11">
        <f>VLOOKUP(X3206,HourlyWages!$A:$B,2,0)</f>
        <v>45</v>
      </c>
      <c r="AA3206">
        <v>1</v>
      </c>
    </row>
    <row r="3207" spans="1:27" x14ac:dyDescent="0.3">
      <c r="A3207" t="b">
        <f>COUNTIF($C$1:C3207, C3207)&gt;1</f>
        <v>0</v>
      </c>
      <c r="B3207" t="b">
        <f>VLOOKUP(C3207,Sheet3!$A:$B,2,0) &gt; 1</f>
        <v>0</v>
      </c>
      <c r="C3207">
        <v>3206</v>
      </c>
      <c r="D3207">
        <v>23008</v>
      </c>
      <c r="E3207" s="4">
        <v>40095</v>
      </c>
      <c r="F3207">
        <v>10</v>
      </c>
      <c r="G3207" s="15">
        <f>I3207*F3207</f>
        <v>1600</v>
      </c>
      <c r="H3207" s="9">
        <v>0.1</v>
      </c>
      <c r="I3207" s="13">
        <f>VLOOKUP($U3207,Pricebook!$A:$D,4,0)</f>
        <v>160</v>
      </c>
      <c r="J3207" s="11">
        <f>G3207*(1-H3207)</f>
        <v>1440</v>
      </c>
      <c r="K3207" t="s">
        <v>1231</v>
      </c>
      <c r="L3207" t="s">
        <v>400</v>
      </c>
      <c r="M3207" t="str">
        <f>VLOOKUP($L3207,Companies!$A:$G,7,)</f>
        <v>Industrial Specialties</v>
      </c>
      <c r="N3207" t="str">
        <f>VLOOKUP($L3207,Companies!$A:$G,6,)</f>
        <v>Health Care</v>
      </c>
      <c r="O3207" s="6" t="s">
        <v>1232</v>
      </c>
      <c r="P3207" s="6">
        <v>75028</v>
      </c>
      <c r="Q3207" t="s">
        <v>48</v>
      </c>
      <c r="R3207" t="s">
        <v>16</v>
      </c>
      <c r="S3207" s="4">
        <v>40097</v>
      </c>
      <c r="T3207" s="7">
        <f>S3207-E3207</f>
        <v>2</v>
      </c>
      <c r="U3207" t="s">
        <v>14218</v>
      </c>
      <c r="V3207" s="6" t="s">
        <v>14254</v>
      </c>
      <c r="W3207" t="s">
        <v>14269</v>
      </c>
      <c r="X3207" t="s">
        <v>14185</v>
      </c>
      <c r="Y3207" t="str">
        <f>VLOOKUP(R3207,Managers!$A:$B,2,)</f>
        <v>Josh Martinez</v>
      </c>
      <c r="Z3207" s="11">
        <f>VLOOKUP(X3207,HourlyWages!$A:$B,2,0)</f>
        <v>70</v>
      </c>
      <c r="AA3207">
        <v>1</v>
      </c>
    </row>
    <row r="3208" spans="1:27" x14ac:dyDescent="0.3">
      <c r="A3208" t="b">
        <f>COUNTIF($C$1:C3208, C3208)&gt;1</f>
        <v>0</v>
      </c>
      <c r="B3208" t="b">
        <f>VLOOKUP(C3208,Sheet3!$A:$B,2,0) &gt; 1</f>
        <v>0</v>
      </c>
      <c r="C3208">
        <v>3207</v>
      </c>
      <c r="D3208">
        <v>23008</v>
      </c>
      <c r="E3208" s="4">
        <v>40095</v>
      </c>
      <c r="F3208">
        <v>2</v>
      </c>
      <c r="G3208" s="15">
        <f>I3208*F3208</f>
        <v>300</v>
      </c>
      <c r="H3208" s="9">
        <v>0.02</v>
      </c>
      <c r="I3208" s="13">
        <f>VLOOKUP($U3208,Pricebook!$A:$D,4,0)</f>
        <v>150</v>
      </c>
      <c r="J3208" s="11">
        <f>G3208*(1-H3208)</f>
        <v>294</v>
      </c>
      <c r="K3208" t="s">
        <v>1231</v>
      </c>
      <c r="L3208" t="s">
        <v>400</v>
      </c>
      <c r="M3208" t="str">
        <f>VLOOKUP($L3208,Companies!$A:$G,7,)</f>
        <v>Industrial Specialties</v>
      </c>
      <c r="N3208" t="str">
        <f>VLOOKUP($L3208,Companies!$A:$G,6,)</f>
        <v>Health Care</v>
      </c>
      <c r="O3208" s="6" t="s">
        <v>1232</v>
      </c>
      <c r="P3208" s="6">
        <v>75028</v>
      </c>
      <c r="Q3208" t="s">
        <v>48</v>
      </c>
      <c r="R3208" t="s">
        <v>16</v>
      </c>
      <c r="S3208" s="4">
        <v>40097</v>
      </c>
      <c r="T3208" s="7">
        <f>S3208-E3208</f>
        <v>2</v>
      </c>
      <c r="U3208" t="s">
        <v>14211</v>
      </c>
      <c r="V3208" s="6" t="s">
        <v>14257</v>
      </c>
      <c r="W3208" t="s">
        <v>14259</v>
      </c>
      <c r="X3208" t="s">
        <v>14203</v>
      </c>
      <c r="Y3208" t="str">
        <f>VLOOKUP(R3208,Managers!$A:$B,2,)</f>
        <v>Josh Martinez</v>
      </c>
      <c r="Z3208" s="11">
        <f>VLOOKUP(X3208,HourlyWages!$A:$B,2,0)</f>
        <v>62</v>
      </c>
      <c r="AA3208">
        <v>1</v>
      </c>
    </row>
    <row r="3209" spans="1:27" x14ac:dyDescent="0.3">
      <c r="A3209" t="b">
        <f>COUNTIF($C$1:C3209, C3209)&gt;1</f>
        <v>0</v>
      </c>
      <c r="B3209" t="b">
        <f>VLOOKUP(C3209,Sheet3!$A:$B,2,0) &gt; 1</f>
        <v>0</v>
      </c>
      <c r="C3209">
        <v>3208</v>
      </c>
      <c r="D3209">
        <v>23011</v>
      </c>
      <c r="E3209" s="4">
        <v>40344</v>
      </c>
      <c r="F3209">
        <v>1</v>
      </c>
      <c r="G3209" s="15">
        <f>I3209*F3209</f>
        <v>150</v>
      </c>
      <c r="H3209" s="9">
        <v>0.01</v>
      </c>
      <c r="I3209" s="13">
        <f>VLOOKUP($U3209,Pricebook!$A:$D,4,0)</f>
        <v>150</v>
      </c>
      <c r="J3209" s="11">
        <f>G3209*(1-H3209)</f>
        <v>148.5</v>
      </c>
      <c r="K3209" t="s">
        <v>1057</v>
      </c>
      <c r="L3209" t="s">
        <v>374</v>
      </c>
      <c r="M3209" t="str">
        <f>VLOOKUP($L3209,Companies!$A:$G,7,)</f>
        <v>Computer Software: Prepackaged Software</v>
      </c>
      <c r="N3209" t="str">
        <f>VLOOKUP($L3209,Companies!$A:$G,6,)</f>
        <v>Technology</v>
      </c>
      <c r="O3209" s="6" t="s">
        <v>1494</v>
      </c>
      <c r="P3209" s="6">
        <v>66801</v>
      </c>
      <c r="Q3209" t="s">
        <v>153</v>
      </c>
      <c r="R3209" t="s">
        <v>16</v>
      </c>
      <c r="S3209" s="4">
        <v>40351</v>
      </c>
      <c r="T3209" s="7">
        <f>S3209-E3209</f>
        <v>7</v>
      </c>
      <c r="U3209" t="s">
        <v>14211</v>
      </c>
      <c r="V3209" s="6" t="s">
        <v>14254</v>
      </c>
      <c r="W3209" t="s">
        <v>14255</v>
      </c>
      <c r="X3209" t="s">
        <v>14185</v>
      </c>
      <c r="Y3209" t="str">
        <f>VLOOKUP(R3209,Managers!$A:$B,2,)</f>
        <v>Josh Martinez</v>
      </c>
      <c r="Z3209" s="11">
        <f>VLOOKUP(X3209,HourlyWages!$A:$B,2,0)</f>
        <v>70</v>
      </c>
      <c r="AA3209">
        <v>1</v>
      </c>
    </row>
    <row r="3210" spans="1:27" x14ac:dyDescent="0.3">
      <c r="A3210" t="b">
        <f>COUNTIF($C$1:C3210, C3210)&gt;1</f>
        <v>0</v>
      </c>
      <c r="B3210" t="b">
        <f>VLOOKUP(C3210,Sheet3!$A:$B,2,0) &gt; 1</f>
        <v>0</v>
      </c>
      <c r="C3210">
        <v>3209</v>
      </c>
      <c r="D3210">
        <v>23041</v>
      </c>
      <c r="E3210" s="4">
        <v>40379</v>
      </c>
      <c r="F3210">
        <v>21</v>
      </c>
      <c r="G3210" s="15">
        <f>I3210*F3210</f>
        <v>3360</v>
      </c>
      <c r="H3210" s="9">
        <v>0.02</v>
      </c>
      <c r="I3210" s="13">
        <f>VLOOKUP($U3210,Pricebook!$A:$D,4,0)</f>
        <v>160</v>
      </c>
      <c r="J3210" s="11">
        <f>G3210*(1-H3210)</f>
        <v>3292.7999999999997</v>
      </c>
      <c r="K3210" t="s">
        <v>772</v>
      </c>
      <c r="L3210" t="s">
        <v>482</v>
      </c>
      <c r="M3210" t="str">
        <f>VLOOKUP($L3210,Companies!$A:$G,7,)</f>
        <v>Television Services</v>
      </c>
      <c r="N3210" t="str">
        <f>VLOOKUP($L3210,Companies!$A:$G,6,)</f>
        <v>Consumer Services</v>
      </c>
      <c r="O3210" s="6" t="s">
        <v>773</v>
      </c>
      <c r="P3210" s="6">
        <v>33404</v>
      </c>
      <c r="Q3210" t="s">
        <v>101</v>
      </c>
      <c r="R3210" t="s">
        <v>34</v>
      </c>
      <c r="S3210" s="4">
        <v>40386</v>
      </c>
      <c r="T3210" s="7">
        <f>S3210-E3210</f>
        <v>7</v>
      </c>
      <c r="U3210" t="s">
        <v>14218</v>
      </c>
      <c r="V3210" s="6" t="s">
        <v>14251</v>
      </c>
      <c r="W3210" t="s">
        <v>14260</v>
      </c>
      <c r="X3210" t="s">
        <v>14192</v>
      </c>
      <c r="Y3210" t="str">
        <f>VLOOKUP(R3210,Managers!$A:$B,2,)</f>
        <v>Frank Mitchell</v>
      </c>
      <c r="Z3210" s="11">
        <f>VLOOKUP(X3210,HourlyWages!$A:$B,2,0)</f>
        <v>75</v>
      </c>
      <c r="AA3210">
        <v>1</v>
      </c>
    </row>
    <row r="3211" spans="1:27" x14ac:dyDescent="0.3">
      <c r="A3211" t="b">
        <f>COUNTIF($C$1:C3211, C3211)&gt;1</f>
        <v>0</v>
      </c>
      <c r="B3211" t="b">
        <f>VLOOKUP(C3211,Sheet3!$A:$B,2,0) &gt; 1</f>
        <v>0</v>
      </c>
      <c r="C3211">
        <v>3210</v>
      </c>
      <c r="D3211">
        <v>23041</v>
      </c>
      <c r="E3211" s="4">
        <v>40379</v>
      </c>
      <c r="F3211">
        <v>5</v>
      </c>
      <c r="G3211" s="15">
        <f>I3211*F3211</f>
        <v>800</v>
      </c>
      <c r="H3211" s="9">
        <v>0.08</v>
      </c>
      <c r="I3211" s="13">
        <f>VLOOKUP($U3211,Pricebook!$A:$D,4,0)</f>
        <v>160</v>
      </c>
      <c r="J3211" s="11">
        <f>G3211*(1-H3211)</f>
        <v>736</v>
      </c>
      <c r="K3211" t="s">
        <v>772</v>
      </c>
      <c r="L3211" t="s">
        <v>482</v>
      </c>
      <c r="M3211" t="str">
        <f>VLOOKUP($L3211,Companies!$A:$G,7,)</f>
        <v>Television Services</v>
      </c>
      <c r="N3211" t="str">
        <f>VLOOKUP($L3211,Companies!$A:$G,6,)</f>
        <v>Consumer Services</v>
      </c>
      <c r="O3211" s="6" t="s">
        <v>773</v>
      </c>
      <c r="P3211" s="6">
        <v>33404</v>
      </c>
      <c r="Q3211" t="s">
        <v>101</v>
      </c>
      <c r="R3211" t="s">
        <v>34</v>
      </c>
      <c r="S3211" s="4">
        <v>40381</v>
      </c>
      <c r="T3211" s="7">
        <f>S3211-E3211</f>
        <v>2</v>
      </c>
      <c r="U3211" t="s">
        <v>14218</v>
      </c>
      <c r="V3211" s="6" t="s">
        <v>14257</v>
      </c>
      <c r="W3211" t="s">
        <v>14270</v>
      </c>
      <c r="X3211" t="s">
        <v>14200</v>
      </c>
      <c r="Y3211" t="str">
        <f>VLOOKUP(R3211,Managers!$A:$B,2,)</f>
        <v>Frank Mitchell</v>
      </c>
      <c r="Z3211" s="11">
        <f>VLOOKUP(X3211,HourlyWages!$A:$B,2,0)</f>
        <v>59</v>
      </c>
      <c r="AA3211">
        <v>1</v>
      </c>
    </row>
    <row r="3212" spans="1:27" x14ac:dyDescent="0.3">
      <c r="A3212" t="b">
        <f>COUNTIF($C$1:C3212, C3212)&gt;1</f>
        <v>0</v>
      </c>
      <c r="B3212" t="b">
        <f>VLOOKUP(C3212,Sheet3!$A:$B,2,0) &gt; 1</f>
        <v>0</v>
      </c>
      <c r="C3212">
        <v>3211</v>
      </c>
      <c r="D3212">
        <v>23041</v>
      </c>
      <c r="E3212" s="4">
        <v>40379</v>
      </c>
      <c r="F3212">
        <v>10</v>
      </c>
      <c r="G3212" s="15">
        <f>I3212*F3212</f>
        <v>1250</v>
      </c>
      <c r="H3212" s="9">
        <v>0.08</v>
      </c>
      <c r="I3212" s="13">
        <f>VLOOKUP($U3212,Pricebook!$A:$D,4,0)</f>
        <v>125</v>
      </c>
      <c r="J3212" s="11">
        <f>G3212*(1-H3212)</f>
        <v>1150</v>
      </c>
      <c r="K3212" t="s">
        <v>772</v>
      </c>
      <c r="L3212" t="s">
        <v>482</v>
      </c>
      <c r="M3212" t="str">
        <f>VLOOKUP($L3212,Companies!$A:$G,7,)</f>
        <v>Television Services</v>
      </c>
      <c r="N3212" t="str">
        <f>VLOOKUP($L3212,Companies!$A:$G,6,)</f>
        <v>Consumer Services</v>
      </c>
      <c r="O3212" s="6" t="s">
        <v>773</v>
      </c>
      <c r="P3212" s="6">
        <v>33404</v>
      </c>
      <c r="Q3212" t="s">
        <v>101</v>
      </c>
      <c r="R3212" t="s">
        <v>34</v>
      </c>
      <c r="S3212" s="4">
        <v>40386</v>
      </c>
      <c r="T3212" s="7">
        <f>S3212-E3212</f>
        <v>7</v>
      </c>
      <c r="U3212" t="s">
        <v>14209</v>
      </c>
      <c r="V3212" s="6" t="s">
        <v>14251</v>
      </c>
      <c r="W3212" t="s">
        <v>14263</v>
      </c>
      <c r="X3212" t="s">
        <v>14196</v>
      </c>
      <c r="Y3212" t="str">
        <f>VLOOKUP(R3212,Managers!$A:$B,2,)</f>
        <v>Frank Mitchell</v>
      </c>
      <c r="Z3212" s="11">
        <f>VLOOKUP(X3212,HourlyWages!$A:$B,2,0)</f>
        <v>58</v>
      </c>
      <c r="AA3212">
        <v>1</v>
      </c>
    </row>
    <row r="3213" spans="1:27" x14ac:dyDescent="0.3">
      <c r="A3213" t="b">
        <f>COUNTIF($C$1:C3213, C3213)&gt;1</f>
        <v>0</v>
      </c>
      <c r="B3213" t="b">
        <f>VLOOKUP(C3213,Sheet3!$A:$B,2,0) &gt; 1</f>
        <v>0</v>
      </c>
      <c r="C3213">
        <v>3212</v>
      </c>
      <c r="D3213">
        <v>23042</v>
      </c>
      <c r="E3213" s="4">
        <v>39929</v>
      </c>
      <c r="F3213">
        <v>20</v>
      </c>
      <c r="G3213" s="15">
        <f>I3213*F3213</f>
        <v>4000</v>
      </c>
      <c r="H3213" s="9">
        <v>0.04</v>
      </c>
      <c r="I3213" s="13">
        <f>VLOOKUP($U3213,Pricebook!$A:$D,4,0)</f>
        <v>200</v>
      </c>
      <c r="J3213" s="11">
        <f>G3213*(1-H3213)</f>
        <v>3840</v>
      </c>
      <c r="K3213" t="s">
        <v>444</v>
      </c>
      <c r="L3213" t="s">
        <v>348</v>
      </c>
      <c r="M3213" t="str">
        <f>VLOOKUP($L3213,Companies!$A:$G,7,)</f>
        <v>Telecommunications Equipment</v>
      </c>
      <c r="N3213" t="str">
        <f>VLOOKUP($L3213,Companies!$A:$G,6,)</f>
        <v>Public Utilities</v>
      </c>
      <c r="O3213" s="6" t="s">
        <v>378</v>
      </c>
      <c r="P3213" s="6">
        <v>94521</v>
      </c>
      <c r="Q3213" t="s">
        <v>114</v>
      </c>
      <c r="R3213" t="s">
        <v>23</v>
      </c>
      <c r="S3213" s="4">
        <v>39930</v>
      </c>
      <c r="T3213" s="7">
        <f>S3213-E3213</f>
        <v>1</v>
      </c>
      <c r="U3213" t="s">
        <v>14206</v>
      </c>
      <c r="V3213" s="6" t="s">
        <v>14257</v>
      </c>
      <c r="W3213" t="s">
        <v>14259</v>
      </c>
      <c r="X3213" t="s">
        <v>14186</v>
      </c>
      <c r="Y3213" t="str">
        <f>VLOOKUP(R3213,Managers!$A:$B,2,)</f>
        <v>Bob Turner</v>
      </c>
      <c r="Z3213" s="11">
        <f>VLOOKUP(X3213,HourlyWages!$A:$B,2,0)</f>
        <v>67</v>
      </c>
      <c r="AA3213">
        <v>1</v>
      </c>
    </row>
    <row r="3214" spans="1:27" x14ac:dyDescent="0.3">
      <c r="A3214" t="b">
        <f>COUNTIF($C$1:C3214, C3214)&gt;1</f>
        <v>0</v>
      </c>
      <c r="B3214" t="b">
        <f>VLOOKUP(C3214,Sheet3!$A:$B,2,0) &gt; 1</f>
        <v>0</v>
      </c>
      <c r="C3214">
        <v>3213</v>
      </c>
      <c r="D3214">
        <v>23046</v>
      </c>
      <c r="E3214" s="4">
        <v>40457</v>
      </c>
      <c r="F3214">
        <v>33</v>
      </c>
      <c r="G3214" s="15">
        <f>I3214*F3214</f>
        <v>3630</v>
      </c>
      <c r="H3214" s="9">
        <v>0.08</v>
      </c>
      <c r="I3214" s="13">
        <f>VLOOKUP($U3214,Pricebook!$A:$D,4,0)</f>
        <v>110</v>
      </c>
      <c r="J3214" s="11">
        <f>G3214*(1-H3214)</f>
        <v>3339.6000000000004</v>
      </c>
      <c r="K3214" t="s">
        <v>1168</v>
      </c>
      <c r="L3214" t="s">
        <v>747</v>
      </c>
      <c r="M3214" t="str">
        <f>VLOOKUP($L3214,Companies!$A:$G,7,)</f>
        <v>Computer Software: Prepackaged Software</v>
      </c>
      <c r="N3214" t="str">
        <f>VLOOKUP($L3214,Companies!$A:$G,6,)</f>
        <v>Technology</v>
      </c>
      <c r="O3214" s="6" t="s">
        <v>1493</v>
      </c>
      <c r="P3214" s="6">
        <v>97526</v>
      </c>
      <c r="Q3214" t="s">
        <v>43</v>
      </c>
      <c r="R3214" t="s">
        <v>23</v>
      </c>
      <c r="S3214" s="4">
        <v>40459</v>
      </c>
      <c r="T3214" s="7">
        <f>S3214-E3214</f>
        <v>2</v>
      </c>
      <c r="U3214" t="s">
        <v>14215</v>
      </c>
      <c r="V3214" s="6" t="s">
        <v>14254</v>
      </c>
      <c r="W3214" t="s">
        <v>14269</v>
      </c>
      <c r="X3214" t="s">
        <v>14185</v>
      </c>
      <c r="Y3214" t="str">
        <f>VLOOKUP(R3214,Managers!$A:$B,2,)</f>
        <v>Bob Turner</v>
      </c>
      <c r="Z3214" s="11">
        <f>VLOOKUP(X3214,HourlyWages!$A:$B,2,0)</f>
        <v>70</v>
      </c>
      <c r="AA3214">
        <v>1</v>
      </c>
    </row>
    <row r="3215" spans="1:27" x14ac:dyDescent="0.3">
      <c r="A3215" t="b">
        <f>COUNTIF($C$1:C3215, C3215)&gt;1</f>
        <v>0</v>
      </c>
      <c r="B3215" t="b">
        <f>VLOOKUP(C3215,Sheet3!$A:$B,2,0) &gt; 1</f>
        <v>0</v>
      </c>
      <c r="C3215">
        <v>3214</v>
      </c>
      <c r="D3215">
        <v>23076</v>
      </c>
      <c r="E3215" s="4">
        <v>39960</v>
      </c>
      <c r="F3215">
        <v>50</v>
      </c>
      <c r="G3215" s="15">
        <f>I3215*F3215</f>
        <v>6250</v>
      </c>
      <c r="H3215" s="9">
        <v>0.03</v>
      </c>
      <c r="I3215" s="13">
        <f>VLOOKUP($U3215,Pricebook!$A:$D,4,0)</f>
        <v>125</v>
      </c>
      <c r="J3215" s="11">
        <f>G3215*(1-H3215)</f>
        <v>6062.5</v>
      </c>
      <c r="K3215" t="s">
        <v>1781</v>
      </c>
      <c r="L3215" t="s">
        <v>385</v>
      </c>
      <c r="M3215" t="str">
        <f>VLOOKUP($L3215,Companies!$A:$G,7,)</f>
        <v>Restaurants</v>
      </c>
      <c r="N3215" t="str">
        <f>VLOOKUP($L3215,Companies!$A:$G,6,)</f>
        <v>Consumer Services</v>
      </c>
      <c r="O3215" s="6" t="s">
        <v>1782</v>
      </c>
      <c r="P3215" s="6">
        <v>46312</v>
      </c>
      <c r="Q3215" t="s">
        <v>278</v>
      </c>
      <c r="R3215" t="s">
        <v>16</v>
      </c>
      <c r="S3215" s="4">
        <v>39961</v>
      </c>
      <c r="T3215" s="7">
        <f>S3215-E3215</f>
        <v>1</v>
      </c>
      <c r="U3215" t="s">
        <v>14208</v>
      </c>
      <c r="V3215" s="6" t="s">
        <v>14257</v>
      </c>
      <c r="W3215" t="s">
        <v>14264</v>
      </c>
      <c r="X3215" t="s">
        <v>14201</v>
      </c>
      <c r="Y3215" t="str">
        <f>VLOOKUP(R3215,Managers!$A:$B,2,)</f>
        <v>Josh Martinez</v>
      </c>
      <c r="Z3215" s="11">
        <f>VLOOKUP(X3215,HourlyWages!$A:$B,2,0)</f>
        <v>53</v>
      </c>
      <c r="AA3215">
        <v>1</v>
      </c>
    </row>
    <row r="3216" spans="1:27" x14ac:dyDescent="0.3">
      <c r="A3216" t="b">
        <f>COUNTIF($C$1:C3216, C3216)&gt;1</f>
        <v>0</v>
      </c>
      <c r="B3216" t="b">
        <f>VLOOKUP(C3216,Sheet3!$A:$B,2,0) &gt; 1</f>
        <v>0</v>
      </c>
      <c r="C3216">
        <v>3215</v>
      </c>
      <c r="D3216">
        <v>23078</v>
      </c>
      <c r="E3216" s="4">
        <v>40801</v>
      </c>
      <c r="F3216">
        <v>8</v>
      </c>
      <c r="G3216" s="15">
        <f>I3216*F3216</f>
        <v>880</v>
      </c>
      <c r="H3216" s="9">
        <v>0.09</v>
      </c>
      <c r="I3216" s="13">
        <f>VLOOKUP($U3216,Pricebook!$A:$D,4,0)</f>
        <v>110</v>
      </c>
      <c r="J3216" s="11">
        <f>G3216*(1-H3216)</f>
        <v>800.80000000000007</v>
      </c>
      <c r="K3216" t="s">
        <v>725</v>
      </c>
      <c r="L3216" t="s">
        <v>348</v>
      </c>
      <c r="M3216" t="str">
        <f>VLOOKUP($L3216,Companies!$A:$G,7,)</f>
        <v>Telecommunications Equipment</v>
      </c>
      <c r="N3216" t="str">
        <f>VLOOKUP($L3216,Companies!$A:$G,6,)</f>
        <v>Public Utilities</v>
      </c>
      <c r="O3216" s="6" t="s">
        <v>2209</v>
      </c>
      <c r="P3216" s="6" t="s">
        <v>2210</v>
      </c>
      <c r="Q3216" t="s">
        <v>317</v>
      </c>
      <c r="R3216" t="s">
        <v>61</v>
      </c>
      <c r="S3216" s="4">
        <v>40803</v>
      </c>
      <c r="T3216" s="7">
        <f>S3216-E3216</f>
        <v>2</v>
      </c>
      <c r="U3216" t="s">
        <v>14215</v>
      </c>
      <c r="V3216" s="6" t="s">
        <v>14254</v>
      </c>
      <c r="W3216" t="s">
        <v>14269</v>
      </c>
      <c r="X3216" t="s">
        <v>14195</v>
      </c>
      <c r="Y3216" t="str">
        <f>VLOOKUP(R3216,Managers!$A:$B,2,)</f>
        <v>Allen Young</v>
      </c>
      <c r="Z3216" s="11">
        <f>VLOOKUP(X3216,HourlyWages!$A:$B,2,0)</f>
        <v>52</v>
      </c>
      <c r="AA3216">
        <v>1</v>
      </c>
    </row>
    <row r="3217" spans="1:27" x14ac:dyDescent="0.3">
      <c r="A3217" t="b">
        <f>COUNTIF($C$1:C3217, C3217)&gt;1</f>
        <v>0</v>
      </c>
      <c r="B3217" t="b">
        <f>VLOOKUP(C3217,Sheet3!$A:$B,2,0) &gt; 1</f>
        <v>0</v>
      </c>
      <c r="C3217">
        <v>3216</v>
      </c>
      <c r="D3217">
        <v>23078</v>
      </c>
      <c r="E3217" s="4">
        <v>40801</v>
      </c>
      <c r="F3217">
        <v>18</v>
      </c>
      <c r="G3217" s="15">
        <f>I3217*F3217</f>
        <v>1980</v>
      </c>
      <c r="H3217" s="9">
        <v>0.1</v>
      </c>
      <c r="I3217" s="13">
        <f>VLOOKUP($U3217,Pricebook!$A:$D,4,0)</f>
        <v>110</v>
      </c>
      <c r="J3217" s="11">
        <f>G3217*(1-H3217)</f>
        <v>1782</v>
      </c>
      <c r="K3217" t="s">
        <v>725</v>
      </c>
      <c r="L3217" t="s">
        <v>348</v>
      </c>
      <c r="M3217" t="str">
        <f>VLOOKUP($L3217,Companies!$A:$G,7,)</f>
        <v>Telecommunications Equipment</v>
      </c>
      <c r="N3217" t="str">
        <f>VLOOKUP($L3217,Companies!$A:$G,6,)</f>
        <v>Public Utilities</v>
      </c>
      <c r="O3217" s="6" t="s">
        <v>473</v>
      </c>
      <c r="P3217" s="6" t="s">
        <v>474</v>
      </c>
      <c r="Q3217" t="s">
        <v>421</v>
      </c>
      <c r="R3217" t="s">
        <v>61</v>
      </c>
      <c r="S3217" s="4">
        <v>40801</v>
      </c>
      <c r="T3217" s="7">
        <f>S3217-E3217</f>
        <v>0</v>
      </c>
      <c r="U3217" t="s">
        <v>14220</v>
      </c>
      <c r="V3217" s="6" t="s">
        <v>14251</v>
      </c>
      <c r="W3217" t="s">
        <v>14252</v>
      </c>
      <c r="X3217" t="s">
        <v>14202</v>
      </c>
      <c r="Y3217" t="str">
        <f>VLOOKUP(R3217,Managers!$A:$B,2,)</f>
        <v>Allen Young</v>
      </c>
      <c r="Z3217" s="11">
        <f>VLOOKUP(X3217,HourlyWages!$A:$B,2,0)</f>
        <v>71</v>
      </c>
      <c r="AA3217">
        <v>1</v>
      </c>
    </row>
    <row r="3218" spans="1:27" x14ac:dyDescent="0.3">
      <c r="A3218" t="b">
        <f>COUNTIF($C$1:C3218, C3218)&gt;1</f>
        <v>0</v>
      </c>
      <c r="B3218" t="b">
        <f>VLOOKUP(C3218,Sheet3!$A:$B,2,0) &gt; 1</f>
        <v>0</v>
      </c>
      <c r="C3218">
        <v>3217</v>
      </c>
      <c r="D3218">
        <v>23078</v>
      </c>
      <c r="E3218" s="4">
        <v>40801</v>
      </c>
      <c r="F3218">
        <v>39</v>
      </c>
      <c r="G3218" s="15">
        <f>I3218*F3218</f>
        <v>5460</v>
      </c>
      <c r="H3218" s="9">
        <v>7.0000000000000007E-2</v>
      </c>
      <c r="I3218" s="13">
        <f>VLOOKUP($U3218,Pricebook!$A:$D,4,0)</f>
        <v>140</v>
      </c>
      <c r="J3218" s="11">
        <f>G3218*(1-H3218)</f>
        <v>5077.7999999999993</v>
      </c>
      <c r="K3218" t="s">
        <v>725</v>
      </c>
      <c r="L3218" t="s">
        <v>348</v>
      </c>
      <c r="M3218" t="str">
        <f>VLOOKUP($L3218,Companies!$A:$G,7,)</f>
        <v>Telecommunications Equipment</v>
      </c>
      <c r="N3218" t="str">
        <f>VLOOKUP($L3218,Companies!$A:$G,6,)</f>
        <v>Public Utilities</v>
      </c>
      <c r="O3218" s="6" t="s">
        <v>1080</v>
      </c>
      <c r="P3218" s="6" t="s">
        <v>1081</v>
      </c>
      <c r="Q3218" t="s">
        <v>91</v>
      </c>
      <c r="R3218" t="s">
        <v>61</v>
      </c>
      <c r="S3218" s="4">
        <v>40803</v>
      </c>
      <c r="T3218" s="7">
        <f>S3218-E3218</f>
        <v>2</v>
      </c>
      <c r="U3218" t="s">
        <v>14207</v>
      </c>
      <c r="V3218" s="6" t="s">
        <v>14251</v>
      </c>
      <c r="W3218" t="s">
        <v>14263</v>
      </c>
      <c r="X3218" t="s">
        <v>14184</v>
      </c>
      <c r="Y3218" t="str">
        <f>VLOOKUP(R3218,Managers!$A:$B,2,)</f>
        <v>Allen Young</v>
      </c>
      <c r="Z3218" s="11">
        <f>VLOOKUP(X3218,HourlyWages!$A:$B,2,0)</f>
        <v>50</v>
      </c>
      <c r="AA3218">
        <v>1</v>
      </c>
    </row>
    <row r="3219" spans="1:27" x14ac:dyDescent="0.3">
      <c r="A3219" t="b">
        <f>COUNTIF($C$1:C3219, C3219)&gt;1</f>
        <v>0</v>
      </c>
      <c r="B3219" t="b">
        <f>VLOOKUP(C3219,Sheet3!$A:$B,2,0) &gt; 1</f>
        <v>0</v>
      </c>
      <c r="C3219">
        <v>3218</v>
      </c>
      <c r="D3219">
        <v>23104</v>
      </c>
      <c r="E3219" s="4">
        <v>40642</v>
      </c>
      <c r="F3219">
        <v>3</v>
      </c>
      <c r="G3219" s="15">
        <f>I3219*F3219</f>
        <v>375</v>
      </c>
      <c r="H3219" s="9">
        <v>0.02</v>
      </c>
      <c r="I3219" s="13">
        <f>VLOOKUP($U3219,Pricebook!$A:$D,4,0)</f>
        <v>125</v>
      </c>
      <c r="J3219" s="11">
        <f>G3219*(1-H3219)</f>
        <v>367.5</v>
      </c>
      <c r="K3219" t="s">
        <v>1527</v>
      </c>
      <c r="L3219" t="s">
        <v>597</v>
      </c>
      <c r="M3219" t="str">
        <f>VLOOKUP($L3219,Companies!$A:$G,7,)</f>
        <v>Specialty Insurers</v>
      </c>
      <c r="N3219" t="str">
        <f>VLOOKUP($L3219,Companies!$A:$G,6,)</f>
        <v>Finance</v>
      </c>
      <c r="O3219" s="6" t="s">
        <v>1011</v>
      </c>
      <c r="P3219" s="6">
        <v>38301</v>
      </c>
      <c r="Q3219" t="s">
        <v>81</v>
      </c>
      <c r="R3219" t="s">
        <v>34</v>
      </c>
      <c r="S3219" s="4">
        <v>40643</v>
      </c>
      <c r="T3219" s="7">
        <f>S3219-E3219</f>
        <v>1</v>
      </c>
      <c r="U3219" t="s">
        <v>14208</v>
      </c>
      <c r="V3219" s="6" t="s">
        <v>14251</v>
      </c>
      <c r="W3219" t="s">
        <v>14260</v>
      </c>
      <c r="X3219" t="s">
        <v>14199</v>
      </c>
      <c r="Y3219" t="str">
        <f>VLOOKUP(R3219,Managers!$A:$B,2,)</f>
        <v>Frank Mitchell</v>
      </c>
      <c r="Z3219" s="11">
        <f>VLOOKUP(X3219,HourlyWages!$A:$B,2,0)</f>
        <v>68</v>
      </c>
      <c r="AA3219">
        <v>1</v>
      </c>
    </row>
    <row r="3220" spans="1:27" x14ac:dyDescent="0.3">
      <c r="A3220" t="b">
        <f>COUNTIF($C$1:C3220, C3220)&gt;1</f>
        <v>0</v>
      </c>
      <c r="B3220" t="b">
        <f>VLOOKUP(C3220,Sheet3!$A:$B,2,0) &gt; 1</f>
        <v>0</v>
      </c>
      <c r="C3220">
        <v>3219</v>
      </c>
      <c r="D3220">
        <v>23104</v>
      </c>
      <c r="E3220" s="4">
        <v>40642</v>
      </c>
      <c r="F3220">
        <v>24</v>
      </c>
      <c r="G3220" s="15">
        <f>I3220*F3220</f>
        <v>3360</v>
      </c>
      <c r="H3220" s="9">
        <v>0.01</v>
      </c>
      <c r="I3220" s="13">
        <f>VLOOKUP($U3220,Pricebook!$A:$D,4,0)</f>
        <v>140</v>
      </c>
      <c r="J3220" s="11">
        <f>G3220*(1-H3220)</f>
        <v>3326.4</v>
      </c>
      <c r="K3220" t="s">
        <v>1527</v>
      </c>
      <c r="L3220" t="s">
        <v>597</v>
      </c>
      <c r="M3220" t="str">
        <f>VLOOKUP($L3220,Companies!$A:$G,7,)</f>
        <v>Specialty Insurers</v>
      </c>
      <c r="N3220" t="str">
        <f>VLOOKUP($L3220,Companies!$A:$G,6,)</f>
        <v>Finance</v>
      </c>
      <c r="O3220" s="6" t="s">
        <v>2211</v>
      </c>
      <c r="P3220" s="6">
        <v>37604</v>
      </c>
      <c r="Q3220" t="s">
        <v>81</v>
      </c>
      <c r="R3220" t="s">
        <v>34</v>
      </c>
      <c r="S3220" s="4">
        <v>40645</v>
      </c>
      <c r="T3220" s="7">
        <f>S3220-E3220</f>
        <v>3</v>
      </c>
      <c r="U3220" t="s">
        <v>14213</v>
      </c>
      <c r="V3220" s="6" t="s">
        <v>14251</v>
      </c>
      <c r="W3220" t="s">
        <v>14267</v>
      </c>
      <c r="X3220" t="s">
        <v>14197</v>
      </c>
      <c r="Y3220" t="str">
        <f>VLOOKUP(R3220,Managers!$A:$B,2,)</f>
        <v>Frank Mitchell</v>
      </c>
      <c r="Z3220" s="11">
        <f>VLOOKUP(X3220,HourlyWages!$A:$B,2,0)</f>
        <v>71</v>
      </c>
      <c r="AA3220">
        <v>1</v>
      </c>
    </row>
    <row r="3221" spans="1:27" x14ac:dyDescent="0.3">
      <c r="A3221" t="b">
        <f>COUNTIF($C$1:C3221, C3221)&gt;1</f>
        <v>0</v>
      </c>
      <c r="B3221" t="b">
        <f>VLOOKUP(C3221,Sheet3!$A:$B,2,0) &gt; 1</f>
        <v>0</v>
      </c>
      <c r="C3221">
        <v>3220</v>
      </c>
      <c r="D3221">
        <v>23106</v>
      </c>
      <c r="E3221" s="4">
        <v>40471</v>
      </c>
      <c r="F3221">
        <v>35</v>
      </c>
      <c r="G3221" s="15">
        <f>I3221*F3221</f>
        <v>5250</v>
      </c>
      <c r="H3221" s="9">
        <v>0.05</v>
      </c>
      <c r="I3221" s="13">
        <f>VLOOKUP($U3221,Pricebook!$A:$D,4,0)</f>
        <v>150</v>
      </c>
      <c r="J3221" s="11">
        <f>G3221*(1-H3221)</f>
        <v>4987.5</v>
      </c>
      <c r="K3221" t="s">
        <v>527</v>
      </c>
      <c r="L3221" t="s">
        <v>27</v>
      </c>
      <c r="M3221" t="str">
        <f>VLOOKUP($L3221,Companies!$A:$G,7,)</f>
        <v>Television Services</v>
      </c>
      <c r="N3221" t="str">
        <f>VLOOKUP($L3221,Companies!$A:$G,6,)</f>
        <v>Consumer Services</v>
      </c>
      <c r="O3221" s="6" t="s">
        <v>2108</v>
      </c>
      <c r="P3221" s="6">
        <v>23111</v>
      </c>
      <c r="Q3221" t="s">
        <v>368</v>
      </c>
      <c r="R3221" t="s">
        <v>34</v>
      </c>
      <c r="S3221" s="4">
        <v>40473</v>
      </c>
      <c r="T3221" s="7">
        <f>S3221-E3221</f>
        <v>2</v>
      </c>
      <c r="U3221" t="s">
        <v>14216</v>
      </c>
      <c r="V3221" s="6" t="s">
        <v>14257</v>
      </c>
      <c r="W3221" t="s">
        <v>14259</v>
      </c>
      <c r="X3221" t="s">
        <v>14190</v>
      </c>
      <c r="Y3221" t="str">
        <f>VLOOKUP(R3221,Managers!$A:$B,2,)</f>
        <v>Frank Mitchell</v>
      </c>
      <c r="Z3221" s="11">
        <f>VLOOKUP(X3221,HourlyWages!$A:$B,2,0)</f>
        <v>67</v>
      </c>
      <c r="AA3221">
        <v>1</v>
      </c>
    </row>
    <row r="3222" spans="1:27" x14ac:dyDescent="0.3">
      <c r="A3222" t="b">
        <f>COUNTIF($C$1:C3222, C3222)&gt;1</f>
        <v>0</v>
      </c>
      <c r="B3222" t="b">
        <f>VLOOKUP(C3222,Sheet3!$A:$B,2,0) &gt; 1</f>
        <v>0</v>
      </c>
      <c r="C3222">
        <v>3221</v>
      </c>
      <c r="D3222">
        <v>23107</v>
      </c>
      <c r="E3222" s="4">
        <v>40705</v>
      </c>
      <c r="F3222">
        <v>7</v>
      </c>
      <c r="G3222" s="15">
        <f>I3222*F3222</f>
        <v>1120</v>
      </c>
      <c r="H3222" s="9">
        <v>7.0000000000000007E-2</v>
      </c>
      <c r="I3222" s="13">
        <f>VLOOKUP($U3222,Pricebook!$A:$D,4,0)</f>
        <v>160</v>
      </c>
      <c r="J3222" s="11">
        <f>G3222*(1-H3222)</f>
        <v>1041.5999999999999</v>
      </c>
      <c r="K3222" t="s">
        <v>636</v>
      </c>
      <c r="L3222" t="s">
        <v>637</v>
      </c>
      <c r="M3222" t="str">
        <f>VLOOKUP($L3222,Companies!$A:$G,7,)</f>
        <v>Medical Specialities</v>
      </c>
      <c r="N3222" t="str">
        <f>VLOOKUP($L3222,Companies!$A:$G,6,)</f>
        <v>Health Care</v>
      </c>
      <c r="O3222" s="6" t="s">
        <v>638</v>
      </c>
      <c r="P3222" s="6">
        <v>35904</v>
      </c>
      <c r="Q3222" t="s">
        <v>424</v>
      </c>
      <c r="R3222" t="s">
        <v>34</v>
      </c>
      <c r="S3222" s="4">
        <v>40708</v>
      </c>
      <c r="T3222" s="7">
        <f>S3222-E3222</f>
        <v>3</v>
      </c>
      <c r="U3222" t="s">
        <v>14218</v>
      </c>
      <c r="V3222" s="6" t="s">
        <v>14254</v>
      </c>
      <c r="W3222" t="s">
        <v>14256</v>
      </c>
      <c r="X3222" t="s">
        <v>14200</v>
      </c>
      <c r="Y3222" t="str">
        <f>VLOOKUP(R3222,Managers!$A:$B,2,)</f>
        <v>Frank Mitchell</v>
      </c>
      <c r="Z3222" s="11">
        <f>VLOOKUP(X3222,HourlyWages!$A:$B,2,0)</f>
        <v>59</v>
      </c>
      <c r="AA3222">
        <v>1</v>
      </c>
    </row>
    <row r="3223" spans="1:27" x14ac:dyDescent="0.3">
      <c r="A3223" t="b">
        <f>COUNTIF($C$1:C3223, C3223)&gt;1</f>
        <v>0</v>
      </c>
      <c r="B3223" t="b">
        <f>VLOOKUP(C3223,Sheet3!$A:$B,2,0) &gt; 1</f>
        <v>0</v>
      </c>
      <c r="C3223">
        <v>3222</v>
      </c>
      <c r="D3223">
        <v>23136</v>
      </c>
      <c r="E3223" s="4">
        <v>40081</v>
      </c>
      <c r="F3223">
        <v>41</v>
      </c>
      <c r="G3223" s="15">
        <f>I3223*F3223</f>
        <v>5125</v>
      </c>
      <c r="H3223" s="9">
        <v>0.01</v>
      </c>
      <c r="I3223" s="13">
        <f>VLOOKUP($U3223,Pricebook!$A:$D,4,0)</f>
        <v>125</v>
      </c>
      <c r="J3223" s="11">
        <f>G3223*(1-H3223)</f>
        <v>5073.75</v>
      </c>
      <c r="K3223" t="s">
        <v>1888</v>
      </c>
      <c r="L3223" t="s">
        <v>73</v>
      </c>
      <c r="M3223" t="str">
        <f>VLOOKUP($L3223,Companies!$A:$G,7,)</f>
        <v>Recreational Products/Toys</v>
      </c>
      <c r="N3223" t="str">
        <f>VLOOKUP($L3223,Companies!$A:$G,6,)</f>
        <v>Consumer Non-Durables</v>
      </c>
      <c r="O3223" s="6" t="s">
        <v>1889</v>
      </c>
      <c r="P3223" s="6">
        <v>80538</v>
      </c>
      <c r="Q3223" t="s">
        <v>237</v>
      </c>
      <c r="R3223" t="s">
        <v>23</v>
      </c>
      <c r="S3223" s="4">
        <v>40082</v>
      </c>
      <c r="T3223" s="7">
        <f>S3223-E3223</f>
        <v>1</v>
      </c>
      <c r="U3223" t="s">
        <v>14221</v>
      </c>
      <c r="V3223" s="6" t="s">
        <v>14251</v>
      </c>
      <c r="W3223" t="s">
        <v>14263</v>
      </c>
      <c r="X3223" t="s">
        <v>14189</v>
      </c>
      <c r="Y3223" t="str">
        <f>VLOOKUP(R3223,Managers!$A:$B,2,)</f>
        <v>Bob Turner</v>
      </c>
      <c r="Z3223" s="11">
        <f>VLOOKUP(X3223,HourlyWages!$A:$B,2,0)</f>
        <v>62</v>
      </c>
      <c r="AA3223">
        <v>1</v>
      </c>
    </row>
    <row r="3224" spans="1:27" x14ac:dyDescent="0.3">
      <c r="A3224" t="b">
        <f>COUNTIF($C$1:C3224, C3224)&gt;1</f>
        <v>0</v>
      </c>
      <c r="B3224" t="b">
        <f>VLOOKUP(C3224,Sheet3!$A:$B,2,0) &gt; 1</f>
        <v>0</v>
      </c>
      <c r="C3224">
        <v>3223</v>
      </c>
      <c r="D3224">
        <v>23136</v>
      </c>
      <c r="E3224" s="4">
        <v>40081</v>
      </c>
      <c r="F3224">
        <v>43</v>
      </c>
      <c r="G3224" s="15">
        <f>I3224*F3224</f>
        <v>6450</v>
      </c>
      <c r="H3224" s="9">
        <v>0.04</v>
      </c>
      <c r="I3224" s="13">
        <f>VLOOKUP($U3224,Pricebook!$A:$D,4,0)</f>
        <v>150</v>
      </c>
      <c r="J3224" s="11">
        <f>G3224*(1-H3224)</f>
        <v>6192</v>
      </c>
      <c r="K3224" t="s">
        <v>1888</v>
      </c>
      <c r="L3224" t="s">
        <v>73</v>
      </c>
      <c r="M3224" t="str">
        <f>VLOOKUP($L3224,Companies!$A:$G,7,)</f>
        <v>Recreational Products/Toys</v>
      </c>
      <c r="N3224" t="str">
        <f>VLOOKUP($L3224,Companies!$A:$G,6,)</f>
        <v>Consumer Non-Durables</v>
      </c>
      <c r="O3224" s="6" t="s">
        <v>1889</v>
      </c>
      <c r="P3224" s="6">
        <v>80538</v>
      </c>
      <c r="Q3224" t="s">
        <v>237</v>
      </c>
      <c r="R3224" t="s">
        <v>23</v>
      </c>
      <c r="S3224" s="4">
        <v>40082</v>
      </c>
      <c r="T3224" s="7">
        <f>S3224-E3224</f>
        <v>1</v>
      </c>
      <c r="U3224" t="s">
        <v>14211</v>
      </c>
      <c r="V3224" s="6" t="s">
        <v>14257</v>
      </c>
      <c r="W3224" t="s">
        <v>14259</v>
      </c>
      <c r="X3224" t="s">
        <v>14194</v>
      </c>
      <c r="Y3224" t="str">
        <f>VLOOKUP(R3224,Managers!$A:$B,2,)</f>
        <v>Bob Turner</v>
      </c>
      <c r="Z3224" s="11">
        <f>VLOOKUP(X3224,HourlyWages!$A:$B,2,0)</f>
        <v>71</v>
      </c>
      <c r="AA3224">
        <v>1</v>
      </c>
    </row>
    <row r="3225" spans="1:27" x14ac:dyDescent="0.3">
      <c r="A3225" t="b">
        <f>COUNTIF($C$1:C3225, C3225)&gt;1</f>
        <v>0</v>
      </c>
      <c r="B3225" t="b">
        <f>VLOOKUP(C3225,Sheet3!$A:$B,2,0) &gt; 1</f>
        <v>0</v>
      </c>
      <c r="C3225">
        <v>3224</v>
      </c>
      <c r="D3225">
        <v>23140</v>
      </c>
      <c r="E3225" s="4">
        <v>40947</v>
      </c>
      <c r="F3225">
        <v>18</v>
      </c>
      <c r="G3225" s="15">
        <f>I3225*F3225</f>
        <v>2250</v>
      </c>
      <c r="H3225" s="9">
        <v>0.05</v>
      </c>
      <c r="I3225" s="13">
        <f>VLOOKUP($U3225,Pricebook!$A:$D,4,0)</f>
        <v>125</v>
      </c>
      <c r="J3225" s="11">
        <f>G3225*(1-H3225)</f>
        <v>2137.5</v>
      </c>
      <c r="K3225" t="s">
        <v>1784</v>
      </c>
      <c r="L3225" t="s">
        <v>314</v>
      </c>
      <c r="M3225" t="str">
        <f>VLOOKUP($L3225,Companies!$A:$G,7,)</f>
        <v>Semiconductors</v>
      </c>
      <c r="N3225" t="str">
        <f>VLOOKUP($L3225,Companies!$A:$G,6,)</f>
        <v>Technology</v>
      </c>
      <c r="O3225" s="6" t="s">
        <v>1785</v>
      </c>
      <c r="P3225" s="6">
        <v>28115</v>
      </c>
      <c r="Q3225" t="s">
        <v>33</v>
      </c>
      <c r="R3225" t="s">
        <v>34</v>
      </c>
      <c r="S3225" s="4">
        <v>40949</v>
      </c>
      <c r="T3225" s="7">
        <f>S3225-E3225</f>
        <v>2</v>
      </c>
      <c r="U3225" t="s">
        <v>14208</v>
      </c>
      <c r="V3225" s="6" t="s">
        <v>14251</v>
      </c>
      <c r="W3225" t="s">
        <v>14262</v>
      </c>
      <c r="X3225" t="s">
        <v>14202</v>
      </c>
      <c r="Y3225" t="str">
        <f>VLOOKUP(R3225,Managers!$A:$B,2,)</f>
        <v>Frank Mitchell</v>
      </c>
      <c r="Z3225" s="11">
        <f>VLOOKUP(X3225,HourlyWages!$A:$B,2,0)</f>
        <v>71</v>
      </c>
      <c r="AA3225">
        <v>1</v>
      </c>
    </row>
    <row r="3226" spans="1:27" x14ac:dyDescent="0.3">
      <c r="A3226" t="b">
        <f>COUNTIF($C$1:C3226, C3226)&gt;1</f>
        <v>0</v>
      </c>
      <c r="B3226" t="b">
        <f>VLOOKUP(C3226,Sheet3!$A:$B,2,0) &gt; 1</f>
        <v>0</v>
      </c>
      <c r="C3226">
        <v>3225</v>
      </c>
      <c r="D3226">
        <v>23140</v>
      </c>
      <c r="E3226" s="4">
        <v>40947</v>
      </c>
      <c r="F3226">
        <v>16</v>
      </c>
      <c r="G3226" s="15">
        <f>I3226*F3226</f>
        <v>1920</v>
      </c>
      <c r="H3226" s="9">
        <v>0.02</v>
      </c>
      <c r="I3226" s="13">
        <f>VLOOKUP($U3226,Pricebook!$A:$D,4,0)</f>
        <v>120</v>
      </c>
      <c r="J3226" s="11">
        <f>G3226*(1-H3226)</f>
        <v>1881.6</v>
      </c>
      <c r="K3226" t="s">
        <v>1784</v>
      </c>
      <c r="L3226" t="s">
        <v>314</v>
      </c>
      <c r="M3226" t="str">
        <f>VLOOKUP($L3226,Companies!$A:$G,7,)</f>
        <v>Semiconductors</v>
      </c>
      <c r="N3226" t="str">
        <f>VLOOKUP($L3226,Companies!$A:$G,6,)</f>
        <v>Technology</v>
      </c>
      <c r="O3226" s="6" t="s">
        <v>1785</v>
      </c>
      <c r="P3226" s="6">
        <v>28115</v>
      </c>
      <c r="Q3226" t="s">
        <v>33</v>
      </c>
      <c r="R3226" t="s">
        <v>34</v>
      </c>
      <c r="S3226" s="4">
        <v>40947</v>
      </c>
      <c r="T3226" s="7">
        <f>S3226-E3226</f>
        <v>0</v>
      </c>
      <c r="U3226" t="s">
        <v>14212</v>
      </c>
      <c r="V3226" s="6" t="s">
        <v>14251</v>
      </c>
      <c r="W3226" t="s">
        <v>14263</v>
      </c>
      <c r="X3226" t="s">
        <v>14193</v>
      </c>
      <c r="Y3226" t="str">
        <f>VLOOKUP(R3226,Managers!$A:$B,2,)</f>
        <v>Frank Mitchell</v>
      </c>
      <c r="Z3226" s="11">
        <f>VLOOKUP(X3226,HourlyWages!$A:$B,2,0)</f>
        <v>57</v>
      </c>
      <c r="AA3226">
        <v>1</v>
      </c>
    </row>
    <row r="3227" spans="1:27" x14ac:dyDescent="0.3">
      <c r="A3227" t="b">
        <f>COUNTIF($C$1:C3227, C3227)&gt;1</f>
        <v>0</v>
      </c>
      <c r="B3227" t="b">
        <f>VLOOKUP(C3227,Sheet3!$A:$B,2,0) &gt; 1</f>
        <v>0</v>
      </c>
      <c r="C3227">
        <v>3226</v>
      </c>
      <c r="D3227">
        <v>23168</v>
      </c>
      <c r="E3227" s="4">
        <v>40436</v>
      </c>
      <c r="F3227">
        <v>46</v>
      </c>
      <c r="G3227" s="15">
        <f>I3227*F3227</f>
        <v>6900</v>
      </c>
      <c r="H3227" s="9">
        <v>0</v>
      </c>
      <c r="I3227" s="13">
        <f>VLOOKUP($U3227,Pricebook!$A:$D,4,0)</f>
        <v>150</v>
      </c>
      <c r="J3227" s="11">
        <f>G3227*(1-H3227)</f>
        <v>6900</v>
      </c>
      <c r="K3227" t="s">
        <v>1300</v>
      </c>
      <c r="L3227" t="s">
        <v>269</v>
      </c>
      <c r="M3227" t="str">
        <f>VLOOKUP($L3227,Companies!$A:$G,7,)</f>
        <v>Electronic Components</v>
      </c>
      <c r="N3227" t="str">
        <f>VLOOKUP($L3227,Companies!$A:$G,6,)</f>
        <v>Technology</v>
      </c>
      <c r="O3227" s="6" t="s">
        <v>1972</v>
      </c>
      <c r="P3227" s="6">
        <v>93422</v>
      </c>
      <c r="Q3227" t="s">
        <v>114</v>
      </c>
      <c r="R3227" t="s">
        <v>23</v>
      </c>
      <c r="S3227" s="4">
        <v>40443</v>
      </c>
      <c r="T3227" s="7">
        <f>S3227-E3227</f>
        <v>7</v>
      </c>
      <c r="U3227" t="s">
        <v>14222</v>
      </c>
      <c r="V3227" s="6" t="s">
        <v>14254</v>
      </c>
      <c r="W3227" t="s">
        <v>14256</v>
      </c>
      <c r="X3227" t="s">
        <v>14189</v>
      </c>
      <c r="Y3227" t="str">
        <f>VLOOKUP(R3227,Managers!$A:$B,2,)</f>
        <v>Bob Turner</v>
      </c>
      <c r="Z3227" s="11">
        <f>VLOOKUP(X3227,HourlyWages!$A:$B,2,0)</f>
        <v>62</v>
      </c>
      <c r="AA3227">
        <v>1</v>
      </c>
    </row>
    <row r="3228" spans="1:27" x14ac:dyDescent="0.3">
      <c r="A3228" t="b">
        <f>COUNTIF($C$1:C3228, C3228)&gt;1</f>
        <v>0</v>
      </c>
      <c r="B3228" t="b">
        <f>VLOOKUP(C3228,Sheet3!$A:$B,2,0) &gt; 1</f>
        <v>0</v>
      </c>
      <c r="C3228">
        <v>3227</v>
      </c>
      <c r="D3228">
        <v>23169</v>
      </c>
      <c r="E3228" s="4">
        <v>40717</v>
      </c>
      <c r="F3228">
        <v>27</v>
      </c>
      <c r="G3228" s="15">
        <f>I3228*F3228</f>
        <v>2970</v>
      </c>
      <c r="H3228" s="9">
        <v>7.0000000000000007E-2</v>
      </c>
      <c r="I3228" s="13">
        <f>VLOOKUP($U3228,Pricebook!$A:$D,4,0)</f>
        <v>110</v>
      </c>
      <c r="J3228" s="11">
        <f>G3228*(1-H3228)</f>
        <v>2762.1</v>
      </c>
      <c r="K3228" t="s">
        <v>429</v>
      </c>
      <c r="L3228" t="s">
        <v>430</v>
      </c>
      <c r="M3228" t="str">
        <f>VLOOKUP($L3228,Companies!$A:$G,7,)</f>
        <v>Electronic Components</v>
      </c>
      <c r="N3228" t="str">
        <f>VLOOKUP($L3228,Companies!$A:$G,6,)</f>
        <v>Technology</v>
      </c>
      <c r="O3228" s="6" t="s">
        <v>490</v>
      </c>
      <c r="P3228" s="6" t="s">
        <v>491</v>
      </c>
      <c r="Q3228" t="s">
        <v>492</v>
      </c>
      <c r="R3228" t="s">
        <v>61</v>
      </c>
      <c r="S3228" s="4">
        <v>40719</v>
      </c>
      <c r="T3228" s="7">
        <f>S3228-E3228</f>
        <v>2</v>
      </c>
      <c r="U3228" t="s">
        <v>14215</v>
      </c>
      <c r="V3228" s="6" t="s">
        <v>14257</v>
      </c>
      <c r="W3228" t="s">
        <v>14264</v>
      </c>
      <c r="X3228" t="s">
        <v>14202</v>
      </c>
      <c r="Y3228" t="str">
        <f>VLOOKUP(R3228,Managers!$A:$B,2,)</f>
        <v>Allen Young</v>
      </c>
      <c r="Z3228" s="11">
        <f>VLOOKUP(X3228,HourlyWages!$A:$B,2,0)</f>
        <v>71</v>
      </c>
      <c r="AA3228">
        <v>1</v>
      </c>
    </row>
    <row r="3229" spans="1:27" x14ac:dyDescent="0.3">
      <c r="A3229" t="b">
        <f>COUNTIF($C$1:C3229, C3229)&gt;1</f>
        <v>0</v>
      </c>
      <c r="B3229" t="b">
        <f>VLOOKUP(C3229,Sheet3!$A:$B,2,0) &gt; 1</f>
        <v>0</v>
      </c>
      <c r="C3229">
        <v>3228</v>
      </c>
      <c r="D3229">
        <v>23169</v>
      </c>
      <c r="E3229" s="4">
        <v>40717</v>
      </c>
      <c r="F3229">
        <v>22</v>
      </c>
      <c r="G3229" s="15">
        <f>I3229*F3229</f>
        <v>3300</v>
      </c>
      <c r="H3229" s="9">
        <v>0.1</v>
      </c>
      <c r="I3229" s="13">
        <f>VLOOKUP($U3229,Pricebook!$A:$D,4,0)</f>
        <v>150</v>
      </c>
      <c r="J3229" s="11">
        <f>G3229*(1-H3229)</f>
        <v>2970</v>
      </c>
      <c r="K3229" t="s">
        <v>429</v>
      </c>
      <c r="L3229" t="s">
        <v>430</v>
      </c>
      <c r="M3229" t="str">
        <f>VLOOKUP($L3229,Companies!$A:$G,7,)</f>
        <v>Electronic Components</v>
      </c>
      <c r="N3229" t="str">
        <f>VLOOKUP($L3229,Companies!$A:$G,6,)</f>
        <v>Technology</v>
      </c>
      <c r="O3229" s="6" t="s">
        <v>1845</v>
      </c>
      <c r="P3229" s="6" t="s">
        <v>2212</v>
      </c>
      <c r="Q3229" t="s">
        <v>499</v>
      </c>
      <c r="R3229" t="s">
        <v>61</v>
      </c>
      <c r="S3229" s="4">
        <v>40719</v>
      </c>
      <c r="T3229" s="7">
        <f>S3229-E3229</f>
        <v>2</v>
      </c>
      <c r="U3229" t="s">
        <v>14211</v>
      </c>
      <c r="V3229" s="6" t="s">
        <v>14251</v>
      </c>
      <c r="W3229" t="s">
        <v>14263</v>
      </c>
      <c r="X3229" t="s">
        <v>14188</v>
      </c>
      <c r="Y3229" t="str">
        <f>VLOOKUP(R3229,Managers!$A:$B,2,)</f>
        <v>Allen Young</v>
      </c>
      <c r="Z3229" s="11">
        <f>VLOOKUP(X3229,HourlyWages!$A:$B,2,0)</f>
        <v>52</v>
      </c>
      <c r="AA3229">
        <v>1</v>
      </c>
    </row>
    <row r="3230" spans="1:27" x14ac:dyDescent="0.3">
      <c r="A3230" t="b">
        <f>COUNTIF($C$1:C3230, C3230)&gt;1</f>
        <v>0</v>
      </c>
      <c r="B3230" t="b">
        <f>VLOOKUP(C3230,Sheet3!$A:$B,2,0) &gt; 1</f>
        <v>0</v>
      </c>
      <c r="C3230">
        <v>3229</v>
      </c>
      <c r="D3230">
        <v>23170</v>
      </c>
      <c r="E3230" s="4">
        <v>39954</v>
      </c>
      <c r="F3230">
        <v>20</v>
      </c>
      <c r="G3230" s="15">
        <f>I3230*F3230</f>
        <v>2500</v>
      </c>
      <c r="H3230" s="9">
        <v>0.06</v>
      </c>
      <c r="I3230" s="13">
        <f>VLOOKUP($U3230,Pricebook!$A:$D,4,0)</f>
        <v>125</v>
      </c>
      <c r="J3230" s="11">
        <f>G3230*(1-H3230)</f>
        <v>2350</v>
      </c>
      <c r="K3230" t="s">
        <v>756</v>
      </c>
      <c r="L3230" t="s">
        <v>190</v>
      </c>
      <c r="M3230" t="str">
        <f>VLOOKUP($L3230,Companies!$A:$G,7,)</f>
        <v>Computer Software: Prepackaged Software</v>
      </c>
      <c r="N3230" t="str">
        <f>VLOOKUP($L3230,Companies!$A:$G,6,)</f>
        <v>Technology</v>
      </c>
      <c r="O3230" s="6" t="s">
        <v>758</v>
      </c>
      <c r="P3230" s="6">
        <v>83301</v>
      </c>
      <c r="Q3230" t="s">
        <v>197</v>
      </c>
      <c r="R3230" t="s">
        <v>23</v>
      </c>
      <c r="S3230" s="4">
        <v>39956</v>
      </c>
      <c r="T3230" s="7">
        <f>S3230-E3230</f>
        <v>2</v>
      </c>
      <c r="U3230" t="s">
        <v>14221</v>
      </c>
      <c r="V3230" s="6" t="s">
        <v>14251</v>
      </c>
      <c r="W3230" t="s">
        <v>14262</v>
      </c>
      <c r="X3230" t="s">
        <v>14192</v>
      </c>
      <c r="Y3230" t="str">
        <f>VLOOKUP(R3230,Managers!$A:$B,2,)</f>
        <v>Bob Turner</v>
      </c>
      <c r="Z3230" s="11">
        <f>VLOOKUP(X3230,HourlyWages!$A:$B,2,0)</f>
        <v>75</v>
      </c>
      <c r="AA3230">
        <v>1</v>
      </c>
    </row>
    <row r="3231" spans="1:27" x14ac:dyDescent="0.3">
      <c r="A3231" t="b">
        <f>COUNTIF($C$1:C3231, C3231)&gt;1</f>
        <v>0</v>
      </c>
      <c r="B3231" t="b">
        <f>VLOOKUP(C3231,Sheet3!$A:$B,2,0) &gt; 1</f>
        <v>0</v>
      </c>
      <c r="C3231">
        <v>3230</v>
      </c>
      <c r="D3231">
        <v>23172</v>
      </c>
      <c r="E3231" s="4">
        <v>41023</v>
      </c>
      <c r="F3231">
        <v>13</v>
      </c>
      <c r="G3231" s="15">
        <f>I3231*F3231</f>
        <v>1950</v>
      </c>
      <c r="H3231" s="9">
        <v>7.0000000000000007E-2</v>
      </c>
      <c r="I3231" s="13">
        <f>VLOOKUP($U3231,Pricebook!$A:$D,4,0)</f>
        <v>150</v>
      </c>
      <c r="J3231" s="11">
        <f>G3231*(1-H3231)</f>
        <v>1813.4999999999998</v>
      </c>
      <c r="K3231" t="s">
        <v>1308</v>
      </c>
      <c r="L3231" t="s">
        <v>713</v>
      </c>
      <c r="M3231" t="str">
        <f>VLOOKUP($L3231,Companies!$A:$G,7,)</f>
        <v>Oil Refining/Marketing</v>
      </c>
      <c r="N3231" t="str">
        <f>VLOOKUP($L3231,Companies!$A:$G,6,)</f>
        <v>Transportation</v>
      </c>
      <c r="O3231" s="6" t="s">
        <v>2062</v>
      </c>
      <c r="P3231" s="6">
        <v>97128</v>
      </c>
      <c r="Q3231" t="s">
        <v>43</v>
      </c>
      <c r="R3231" t="s">
        <v>23</v>
      </c>
      <c r="S3231" s="4">
        <v>41028</v>
      </c>
      <c r="T3231" s="7">
        <f>S3231-E3231</f>
        <v>5</v>
      </c>
      <c r="U3231" t="s">
        <v>14216</v>
      </c>
      <c r="V3231" s="6" t="s">
        <v>14251</v>
      </c>
      <c r="W3231" t="s">
        <v>14263</v>
      </c>
      <c r="X3231" t="s">
        <v>14191</v>
      </c>
      <c r="Y3231" t="str">
        <f>VLOOKUP(R3231,Managers!$A:$B,2,)</f>
        <v>Bob Turner</v>
      </c>
      <c r="Z3231" s="11">
        <f>VLOOKUP(X3231,HourlyWages!$A:$B,2,0)</f>
        <v>60</v>
      </c>
      <c r="AA3231">
        <v>1</v>
      </c>
    </row>
    <row r="3232" spans="1:27" x14ac:dyDescent="0.3">
      <c r="A3232" t="b">
        <f>COUNTIF($C$1:C3232, C3232)&gt;1</f>
        <v>0</v>
      </c>
      <c r="B3232" t="b">
        <f>VLOOKUP(C3232,Sheet3!$A:$B,2,0) &gt; 1</f>
        <v>0</v>
      </c>
      <c r="C3232">
        <v>3231</v>
      </c>
      <c r="D3232">
        <v>23174</v>
      </c>
      <c r="E3232" s="4">
        <v>41116</v>
      </c>
      <c r="F3232">
        <v>16</v>
      </c>
      <c r="G3232" s="15">
        <f>I3232*F3232</f>
        <v>2000</v>
      </c>
      <c r="H3232" s="9">
        <v>0.06</v>
      </c>
      <c r="I3232" s="13">
        <f>VLOOKUP($U3232,Pricebook!$A:$D,4,0)</f>
        <v>125</v>
      </c>
      <c r="J3232" s="11">
        <f>G3232*(1-H3232)</f>
        <v>1880</v>
      </c>
      <c r="K3232" t="s">
        <v>1823</v>
      </c>
      <c r="L3232" t="s">
        <v>747</v>
      </c>
      <c r="M3232" t="str">
        <f>VLOOKUP($L3232,Companies!$A:$G,7,)</f>
        <v>Computer Software: Prepackaged Software</v>
      </c>
      <c r="N3232" t="str">
        <f>VLOOKUP($L3232,Companies!$A:$G,6,)</f>
        <v>Technology</v>
      </c>
      <c r="O3232" s="6" t="s">
        <v>2146</v>
      </c>
      <c r="P3232" s="6" t="s">
        <v>2147</v>
      </c>
      <c r="Q3232" t="s">
        <v>95</v>
      </c>
      <c r="R3232" t="s">
        <v>16</v>
      </c>
      <c r="S3232" s="4">
        <v>41118</v>
      </c>
      <c r="T3232" s="7">
        <f>S3232-E3232</f>
        <v>2</v>
      </c>
      <c r="U3232" t="s">
        <v>14221</v>
      </c>
      <c r="V3232" s="6" t="s">
        <v>14251</v>
      </c>
      <c r="W3232" t="s">
        <v>14263</v>
      </c>
      <c r="X3232" t="s">
        <v>14199</v>
      </c>
      <c r="Y3232" t="str">
        <f>VLOOKUP(R3232,Managers!$A:$B,2,)</f>
        <v>Josh Martinez</v>
      </c>
      <c r="Z3232" s="11">
        <f>VLOOKUP(X3232,HourlyWages!$A:$B,2,0)</f>
        <v>68</v>
      </c>
      <c r="AA3232">
        <v>1</v>
      </c>
    </row>
    <row r="3233" spans="1:27" x14ac:dyDescent="0.3">
      <c r="A3233" t="b">
        <f>COUNTIF($C$1:C3233, C3233)&gt;1</f>
        <v>0</v>
      </c>
      <c r="B3233" t="b">
        <f>VLOOKUP(C3233,Sheet3!$A:$B,2,0) &gt; 1</f>
        <v>0</v>
      </c>
      <c r="C3233">
        <v>3232</v>
      </c>
      <c r="D3233">
        <v>23174</v>
      </c>
      <c r="E3233" s="4">
        <v>41116</v>
      </c>
      <c r="F3233">
        <v>8</v>
      </c>
      <c r="G3233" s="15">
        <f>I3233*F3233</f>
        <v>1600</v>
      </c>
      <c r="H3233" s="9">
        <v>0.03</v>
      </c>
      <c r="I3233" s="13">
        <f>VLOOKUP($U3233,Pricebook!$A:$D,4,0)</f>
        <v>200</v>
      </c>
      <c r="J3233" s="11">
        <f>G3233*(1-H3233)</f>
        <v>1552</v>
      </c>
      <c r="K3233" t="s">
        <v>1823</v>
      </c>
      <c r="L3233" t="s">
        <v>747</v>
      </c>
      <c r="M3233" t="str">
        <f>VLOOKUP($L3233,Companies!$A:$G,7,)</f>
        <v>Computer Software: Prepackaged Software</v>
      </c>
      <c r="N3233" t="str">
        <f>VLOOKUP($L3233,Companies!$A:$G,6,)</f>
        <v>Technology</v>
      </c>
      <c r="O3233" s="6" t="s">
        <v>2146</v>
      </c>
      <c r="P3233" s="6" t="s">
        <v>2147</v>
      </c>
      <c r="Q3233" t="s">
        <v>95</v>
      </c>
      <c r="R3233" t="s">
        <v>16</v>
      </c>
      <c r="S3233" s="4">
        <v>41123</v>
      </c>
      <c r="T3233" s="7">
        <f>S3233-E3233</f>
        <v>7</v>
      </c>
      <c r="U3233" t="s">
        <v>14206</v>
      </c>
      <c r="V3233" s="6" t="s">
        <v>14251</v>
      </c>
      <c r="W3233" t="s">
        <v>14267</v>
      </c>
      <c r="X3233" t="s">
        <v>14195</v>
      </c>
      <c r="Y3233" t="str">
        <f>VLOOKUP(R3233,Managers!$A:$B,2,)</f>
        <v>Josh Martinez</v>
      </c>
      <c r="Z3233" s="11">
        <f>VLOOKUP(X3233,HourlyWages!$A:$B,2,0)</f>
        <v>52</v>
      </c>
      <c r="AA3233">
        <v>1</v>
      </c>
    </row>
    <row r="3234" spans="1:27" x14ac:dyDescent="0.3">
      <c r="A3234" t="b">
        <f>COUNTIF($C$1:C3234, C3234)&gt;1</f>
        <v>0</v>
      </c>
      <c r="B3234" t="b">
        <f>VLOOKUP(C3234,Sheet3!$A:$B,2,0) &gt; 1</f>
        <v>0</v>
      </c>
      <c r="C3234">
        <v>3233</v>
      </c>
      <c r="D3234">
        <v>23202</v>
      </c>
      <c r="E3234" s="4">
        <v>40754</v>
      </c>
      <c r="F3234">
        <v>39</v>
      </c>
      <c r="G3234" s="15">
        <f>I3234*F3234</f>
        <v>4290</v>
      </c>
      <c r="H3234" s="9">
        <v>0.05</v>
      </c>
      <c r="I3234" s="13">
        <f>VLOOKUP($U3234,Pricebook!$A:$D,4,0)</f>
        <v>110</v>
      </c>
      <c r="J3234" s="11">
        <f>G3234*(1-H3234)</f>
        <v>4075.5</v>
      </c>
      <c r="K3234" t="s">
        <v>1900</v>
      </c>
      <c r="L3234" t="s">
        <v>341</v>
      </c>
      <c r="M3234" t="str">
        <f>VLOOKUP($L3234,Companies!$A:$G,7,)</f>
        <v>Computer Software: Prepackaged Software</v>
      </c>
      <c r="N3234" t="str">
        <f>VLOOKUP($L3234,Companies!$A:$G,6,)</f>
        <v>Technology</v>
      </c>
      <c r="O3234" s="6" t="s">
        <v>1902</v>
      </c>
      <c r="P3234" s="6">
        <v>75061</v>
      </c>
      <c r="Q3234" t="s">
        <v>48</v>
      </c>
      <c r="R3234" t="s">
        <v>16</v>
      </c>
      <c r="S3234" s="4">
        <v>40756</v>
      </c>
      <c r="T3234" s="7">
        <f>S3234-E3234</f>
        <v>2</v>
      </c>
      <c r="U3234" t="s">
        <v>14215</v>
      </c>
      <c r="V3234" s="6" t="s">
        <v>14257</v>
      </c>
      <c r="W3234" t="s">
        <v>14258</v>
      </c>
      <c r="X3234" t="s">
        <v>14201</v>
      </c>
      <c r="Y3234" t="str">
        <f>VLOOKUP(R3234,Managers!$A:$B,2,)</f>
        <v>Josh Martinez</v>
      </c>
      <c r="Z3234" s="11">
        <f>VLOOKUP(X3234,HourlyWages!$A:$B,2,0)</f>
        <v>53</v>
      </c>
      <c r="AA3234">
        <v>1</v>
      </c>
    </row>
    <row r="3235" spans="1:27" x14ac:dyDescent="0.3">
      <c r="A3235" t="b">
        <f>COUNTIF($C$1:C3235, C3235)&gt;1</f>
        <v>0</v>
      </c>
      <c r="B3235" t="b">
        <f>VLOOKUP(C3235,Sheet3!$A:$B,2,0) &gt; 1</f>
        <v>0</v>
      </c>
      <c r="C3235">
        <v>3234</v>
      </c>
      <c r="D3235">
        <v>23202</v>
      </c>
      <c r="E3235" s="4">
        <v>40754</v>
      </c>
      <c r="F3235">
        <v>48</v>
      </c>
      <c r="G3235" s="15">
        <f>I3235*F3235</f>
        <v>5760</v>
      </c>
      <c r="H3235" s="9">
        <v>0.02</v>
      </c>
      <c r="I3235" s="13">
        <f>VLOOKUP($U3235,Pricebook!$A:$D,4,0)</f>
        <v>120</v>
      </c>
      <c r="J3235" s="11">
        <f>G3235*(1-H3235)</f>
        <v>5644.8</v>
      </c>
      <c r="K3235" t="s">
        <v>1900</v>
      </c>
      <c r="L3235" t="s">
        <v>341</v>
      </c>
      <c r="M3235" t="str">
        <f>VLOOKUP($L3235,Companies!$A:$G,7,)</f>
        <v>Computer Software: Prepackaged Software</v>
      </c>
      <c r="N3235" t="str">
        <f>VLOOKUP($L3235,Companies!$A:$G,6,)</f>
        <v>Technology</v>
      </c>
      <c r="O3235" s="6" t="s">
        <v>1902</v>
      </c>
      <c r="P3235" s="6">
        <v>75061</v>
      </c>
      <c r="Q3235" t="s">
        <v>48</v>
      </c>
      <c r="R3235" t="s">
        <v>16</v>
      </c>
      <c r="S3235" s="4">
        <v>40756</v>
      </c>
      <c r="T3235" s="7">
        <f>S3235-E3235</f>
        <v>2</v>
      </c>
      <c r="U3235" t="s">
        <v>14212</v>
      </c>
      <c r="V3235" s="6" t="s">
        <v>14257</v>
      </c>
      <c r="W3235" t="s">
        <v>14264</v>
      </c>
      <c r="X3235" t="s">
        <v>14199</v>
      </c>
      <c r="Y3235" t="str">
        <f>VLOOKUP(R3235,Managers!$A:$B,2,)</f>
        <v>Josh Martinez</v>
      </c>
      <c r="Z3235" s="11">
        <f>VLOOKUP(X3235,HourlyWages!$A:$B,2,0)</f>
        <v>68</v>
      </c>
      <c r="AA3235">
        <v>1</v>
      </c>
    </row>
    <row r="3236" spans="1:27" x14ac:dyDescent="0.3">
      <c r="A3236" t="b">
        <f>COUNTIF($C$1:C3236, C3236)&gt;1</f>
        <v>0</v>
      </c>
      <c r="B3236" t="b">
        <f>VLOOKUP(C3236,Sheet3!$A:$B,2,0) &gt; 1</f>
        <v>0</v>
      </c>
      <c r="C3236">
        <v>3235</v>
      </c>
      <c r="D3236">
        <v>23205</v>
      </c>
      <c r="E3236" s="4">
        <v>39957</v>
      </c>
      <c r="F3236">
        <v>8</v>
      </c>
      <c r="G3236" s="15">
        <f>I3236*F3236</f>
        <v>1360</v>
      </c>
      <c r="H3236" s="9">
        <v>0.08</v>
      </c>
      <c r="I3236" s="13">
        <f>VLOOKUP($U3236,Pricebook!$A:$D,4,0)</f>
        <v>170</v>
      </c>
      <c r="J3236" s="11">
        <f>G3236*(1-H3236)</f>
        <v>1251.2</v>
      </c>
      <c r="K3236" t="s">
        <v>214</v>
      </c>
      <c r="L3236" t="s">
        <v>215</v>
      </c>
      <c r="M3236" t="str">
        <f>VLOOKUP($L3236,Companies!$A:$G,7,)</f>
        <v>Business Services</v>
      </c>
      <c r="N3236" t="str">
        <f>VLOOKUP($L3236,Companies!$A:$G,6,)</f>
        <v>Miscellaneous</v>
      </c>
      <c r="O3236" s="6" t="s">
        <v>539</v>
      </c>
      <c r="P3236" s="6">
        <v>43026</v>
      </c>
      <c r="Q3236" t="s">
        <v>210</v>
      </c>
      <c r="R3236" t="s">
        <v>61</v>
      </c>
      <c r="S3236" s="4">
        <v>39958</v>
      </c>
      <c r="T3236" s="7">
        <f>S3236-E3236</f>
        <v>1</v>
      </c>
      <c r="U3236" t="s">
        <v>14219</v>
      </c>
      <c r="V3236" s="6" t="s">
        <v>14251</v>
      </c>
      <c r="W3236" t="s">
        <v>14267</v>
      </c>
      <c r="X3236" t="s">
        <v>14189</v>
      </c>
      <c r="Y3236" t="str">
        <f>VLOOKUP(R3236,Managers!$A:$B,2,)</f>
        <v>Allen Young</v>
      </c>
      <c r="Z3236" s="11">
        <f>VLOOKUP(X3236,HourlyWages!$A:$B,2,0)</f>
        <v>62</v>
      </c>
      <c r="AA3236">
        <v>1</v>
      </c>
    </row>
    <row r="3237" spans="1:27" x14ac:dyDescent="0.3">
      <c r="A3237" t="b">
        <f>COUNTIF($C$1:C3237, C3237)&gt;1</f>
        <v>0</v>
      </c>
      <c r="B3237" t="b">
        <f>VLOOKUP(C3237,Sheet3!$A:$B,2,0) &gt; 1</f>
        <v>0</v>
      </c>
      <c r="C3237">
        <v>3236</v>
      </c>
      <c r="D3237">
        <v>23205</v>
      </c>
      <c r="E3237" s="4">
        <v>39957</v>
      </c>
      <c r="F3237">
        <v>32</v>
      </c>
      <c r="G3237" s="15">
        <f>I3237*F3237</f>
        <v>4800</v>
      </c>
      <c r="H3237" s="9">
        <v>0.08</v>
      </c>
      <c r="I3237" s="13">
        <f>VLOOKUP($U3237,Pricebook!$A:$D,4,0)</f>
        <v>150</v>
      </c>
      <c r="J3237" s="11">
        <f>G3237*(1-H3237)</f>
        <v>4416</v>
      </c>
      <c r="K3237" t="s">
        <v>214</v>
      </c>
      <c r="L3237" t="s">
        <v>215</v>
      </c>
      <c r="M3237" t="str">
        <f>VLOOKUP($L3237,Companies!$A:$G,7,)</f>
        <v>Business Services</v>
      </c>
      <c r="N3237" t="str">
        <f>VLOOKUP($L3237,Companies!$A:$G,6,)</f>
        <v>Miscellaneous</v>
      </c>
      <c r="O3237" s="6" t="s">
        <v>539</v>
      </c>
      <c r="P3237" s="6">
        <v>43026</v>
      </c>
      <c r="Q3237" t="s">
        <v>210</v>
      </c>
      <c r="R3237" t="s">
        <v>61</v>
      </c>
      <c r="S3237" s="4">
        <v>39958</v>
      </c>
      <c r="T3237" s="7">
        <f>S3237-E3237</f>
        <v>1</v>
      </c>
      <c r="U3237" t="s">
        <v>14211</v>
      </c>
      <c r="V3237" s="6" t="s">
        <v>14251</v>
      </c>
      <c r="W3237" t="s">
        <v>14252</v>
      </c>
      <c r="X3237" t="s">
        <v>14198</v>
      </c>
      <c r="Y3237" t="str">
        <f>VLOOKUP(R3237,Managers!$A:$B,2,)</f>
        <v>Allen Young</v>
      </c>
      <c r="Z3237" s="11">
        <f>VLOOKUP(X3237,HourlyWages!$A:$B,2,0)</f>
        <v>51</v>
      </c>
      <c r="AA3237">
        <v>1</v>
      </c>
    </row>
    <row r="3238" spans="1:27" x14ac:dyDescent="0.3">
      <c r="A3238" t="b">
        <f>COUNTIF($C$1:C3238, C3238)&gt;1</f>
        <v>0</v>
      </c>
      <c r="B3238" t="b">
        <f>VLOOKUP(C3238,Sheet3!$A:$B,2,0) &gt; 1</f>
        <v>0</v>
      </c>
      <c r="C3238">
        <v>3237</v>
      </c>
      <c r="D3238">
        <v>23205</v>
      </c>
      <c r="E3238" s="4">
        <v>39957</v>
      </c>
      <c r="F3238">
        <v>26</v>
      </c>
      <c r="G3238" s="15">
        <f>I3238*F3238</f>
        <v>3250</v>
      </c>
      <c r="H3238" s="9">
        <v>0.02</v>
      </c>
      <c r="I3238" s="13">
        <f>VLOOKUP($U3238,Pricebook!$A:$D,4,0)</f>
        <v>125</v>
      </c>
      <c r="J3238" s="11">
        <f>G3238*(1-H3238)</f>
        <v>3185</v>
      </c>
      <c r="K3238" t="s">
        <v>214</v>
      </c>
      <c r="L3238" t="s">
        <v>215</v>
      </c>
      <c r="M3238" t="str">
        <f>VLOOKUP($L3238,Companies!$A:$G,7,)</f>
        <v>Business Services</v>
      </c>
      <c r="N3238" t="str">
        <f>VLOOKUP($L3238,Companies!$A:$G,6,)</f>
        <v>Miscellaneous</v>
      </c>
      <c r="O3238" s="6" t="s">
        <v>539</v>
      </c>
      <c r="P3238" s="6">
        <v>43026</v>
      </c>
      <c r="Q3238" t="s">
        <v>210</v>
      </c>
      <c r="R3238" t="s">
        <v>61</v>
      </c>
      <c r="S3238" s="4">
        <v>39958</v>
      </c>
      <c r="T3238" s="7">
        <f>S3238-E3238</f>
        <v>1</v>
      </c>
      <c r="U3238" t="s">
        <v>14209</v>
      </c>
      <c r="V3238" s="6" t="s">
        <v>14257</v>
      </c>
      <c r="W3238" t="s">
        <v>14259</v>
      </c>
      <c r="X3238" t="s">
        <v>14193</v>
      </c>
      <c r="Y3238" t="str">
        <f>VLOOKUP(R3238,Managers!$A:$B,2,)</f>
        <v>Allen Young</v>
      </c>
      <c r="Z3238" s="11">
        <f>VLOOKUP(X3238,HourlyWages!$A:$B,2,0)</f>
        <v>57</v>
      </c>
      <c r="AA3238">
        <v>1</v>
      </c>
    </row>
    <row r="3239" spans="1:27" x14ac:dyDescent="0.3">
      <c r="A3239" t="b">
        <f>COUNTIF($C$1:C3239, C3239)&gt;1</f>
        <v>0</v>
      </c>
      <c r="B3239" t="b">
        <f>VLOOKUP(C3239,Sheet3!$A:$B,2,0) &gt; 1</f>
        <v>0</v>
      </c>
      <c r="C3239">
        <v>3238</v>
      </c>
      <c r="D3239">
        <v>23207</v>
      </c>
      <c r="E3239" s="4">
        <v>40473</v>
      </c>
      <c r="F3239">
        <v>11</v>
      </c>
      <c r="G3239" s="15">
        <f>I3239*F3239</f>
        <v>1210</v>
      </c>
      <c r="H3239" s="9">
        <v>0.1</v>
      </c>
      <c r="I3239" s="13">
        <f>VLOOKUP($U3239,Pricebook!$A:$D,4,0)</f>
        <v>110</v>
      </c>
      <c r="J3239" s="11">
        <f>G3239*(1-H3239)</f>
        <v>1089</v>
      </c>
      <c r="K3239" t="s">
        <v>1010</v>
      </c>
      <c r="L3239" t="s">
        <v>290</v>
      </c>
      <c r="M3239" t="str">
        <f>VLOOKUP($L3239,Companies!$A:$G,7,)</f>
        <v>Specialty Chemicals</v>
      </c>
      <c r="N3239" t="str">
        <f>VLOOKUP($L3239,Companies!$A:$G,6,)</f>
        <v>Consumer Durables</v>
      </c>
      <c r="O3239" s="6" t="s">
        <v>2140</v>
      </c>
      <c r="P3239" s="6">
        <v>49508</v>
      </c>
      <c r="Q3239" t="s">
        <v>172</v>
      </c>
      <c r="R3239" t="s">
        <v>16</v>
      </c>
      <c r="S3239" s="4">
        <v>40474</v>
      </c>
      <c r="T3239" s="7">
        <f>S3239-E3239</f>
        <v>1</v>
      </c>
      <c r="U3239" t="s">
        <v>14215</v>
      </c>
      <c r="V3239" s="6" t="s">
        <v>14251</v>
      </c>
      <c r="W3239" t="s">
        <v>14263</v>
      </c>
      <c r="X3239" t="s">
        <v>14187</v>
      </c>
      <c r="Y3239" t="str">
        <f>VLOOKUP(R3239,Managers!$A:$B,2,)</f>
        <v>Josh Martinez</v>
      </c>
      <c r="Z3239" s="11">
        <f>VLOOKUP(X3239,HourlyWages!$A:$B,2,0)</f>
        <v>45</v>
      </c>
      <c r="AA3239">
        <v>1</v>
      </c>
    </row>
    <row r="3240" spans="1:27" x14ac:dyDescent="0.3">
      <c r="A3240" t="b">
        <f>COUNTIF($C$1:C3240, C3240)&gt;1</f>
        <v>0</v>
      </c>
      <c r="B3240" t="b">
        <f>VLOOKUP(C3240,Sheet3!$A:$B,2,0) &gt; 1</f>
        <v>0</v>
      </c>
      <c r="C3240">
        <v>3239</v>
      </c>
      <c r="D3240">
        <v>23232</v>
      </c>
      <c r="E3240" s="4">
        <v>40284</v>
      </c>
      <c r="F3240">
        <v>15</v>
      </c>
      <c r="G3240" s="15">
        <f>I3240*F3240</f>
        <v>2250</v>
      </c>
      <c r="H3240" s="9">
        <v>0.03</v>
      </c>
      <c r="I3240" s="13">
        <f>VLOOKUP($U3240,Pricebook!$A:$D,4,0)</f>
        <v>150</v>
      </c>
      <c r="J3240" s="11">
        <f>G3240*(1-H3240)</f>
        <v>2182.5</v>
      </c>
      <c r="K3240" t="s">
        <v>117</v>
      </c>
      <c r="L3240" t="s">
        <v>118</v>
      </c>
      <c r="M3240" t="str">
        <f>VLOOKUP($L3240,Companies!$A:$G,7,)</f>
        <v>Computer Software: Prepackaged Software</v>
      </c>
      <c r="N3240" t="str">
        <f>VLOOKUP($L3240,Companies!$A:$G,6,)</f>
        <v>Technology</v>
      </c>
      <c r="O3240" s="6" t="s">
        <v>119</v>
      </c>
      <c r="P3240" s="6">
        <v>33023</v>
      </c>
      <c r="Q3240" t="s">
        <v>101</v>
      </c>
      <c r="R3240" t="s">
        <v>34</v>
      </c>
      <c r="S3240" s="4">
        <v>40285</v>
      </c>
      <c r="T3240" s="7">
        <f>S3240-E3240</f>
        <v>1</v>
      </c>
      <c r="U3240" t="s">
        <v>14211</v>
      </c>
      <c r="V3240" s="6" t="s">
        <v>14251</v>
      </c>
      <c r="W3240" t="s">
        <v>14263</v>
      </c>
      <c r="X3240" t="s">
        <v>14190</v>
      </c>
      <c r="Y3240" t="str">
        <f>VLOOKUP(R3240,Managers!$A:$B,2,)</f>
        <v>Frank Mitchell</v>
      </c>
      <c r="Z3240" s="11">
        <f>VLOOKUP(X3240,HourlyWages!$A:$B,2,0)</f>
        <v>67</v>
      </c>
      <c r="AA3240">
        <v>1</v>
      </c>
    </row>
    <row r="3241" spans="1:27" x14ac:dyDescent="0.3">
      <c r="A3241" t="b">
        <f>COUNTIF($C$1:C3241, C3241)&gt;1</f>
        <v>0</v>
      </c>
      <c r="B3241" t="b">
        <f>VLOOKUP(C3241,Sheet3!$A:$B,2,0) &gt; 1</f>
        <v>0</v>
      </c>
      <c r="C3241">
        <v>3240</v>
      </c>
      <c r="D3241">
        <v>23232</v>
      </c>
      <c r="E3241" s="4">
        <v>40284</v>
      </c>
      <c r="F3241">
        <v>31</v>
      </c>
      <c r="G3241" s="15">
        <f>I3241*F3241</f>
        <v>6200</v>
      </c>
      <c r="H3241" s="9">
        <v>0.03</v>
      </c>
      <c r="I3241" s="13">
        <f>VLOOKUP($U3241,Pricebook!$A:$D,4,0)</f>
        <v>200</v>
      </c>
      <c r="J3241" s="11">
        <f>G3241*(1-H3241)</f>
        <v>6014</v>
      </c>
      <c r="K3241" t="s">
        <v>117</v>
      </c>
      <c r="L3241" t="s">
        <v>118</v>
      </c>
      <c r="M3241" t="str">
        <f>VLOOKUP($L3241,Companies!$A:$G,7,)</f>
        <v>Computer Software: Prepackaged Software</v>
      </c>
      <c r="N3241" t="str">
        <f>VLOOKUP($L3241,Companies!$A:$G,6,)</f>
        <v>Technology</v>
      </c>
      <c r="O3241" s="6" t="s">
        <v>119</v>
      </c>
      <c r="P3241" s="6">
        <v>33023</v>
      </c>
      <c r="Q3241" t="s">
        <v>101</v>
      </c>
      <c r="R3241" t="s">
        <v>34</v>
      </c>
      <c r="S3241" s="4">
        <v>40285</v>
      </c>
      <c r="T3241" s="7">
        <f>S3241-E3241</f>
        <v>1</v>
      </c>
      <c r="U3241" t="s">
        <v>14214</v>
      </c>
      <c r="V3241" s="6" t="s">
        <v>14257</v>
      </c>
      <c r="W3241" t="s">
        <v>14264</v>
      </c>
      <c r="X3241" t="s">
        <v>14186</v>
      </c>
      <c r="Y3241" t="str">
        <f>VLOOKUP(R3241,Managers!$A:$B,2,)</f>
        <v>Frank Mitchell</v>
      </c>
      <c r="Z3241" s="11">
        <f>VLOOKUP(X3241,HourlyWages!$A:$B,2,0)</f>
        <v>67</v>
      </c>
      <c r="AA3241">
        <v>1</v>
      </c>
    </row>
    <row r="3242" spans="1:27" x14ac:dyDescent="0.3">
      <c r="A3242" t="b">
        <f>COUNTIF($C$1:C3242, C3242)&gt;1</f>
        <v>0</v>
      </c>
      <c r="B3242" t="b">
        <f>VLOOKUP(C3242,Sheet3!$A:$B,2,0) &gt; 1</f>
        <v>0</v>
      </c>
      <c r="C3242">
        <v>3241</v>
      </c>
      <c r="D3242">
        <v>23232</v>
      </c>
      <c r="E3242" s="4">
        <v>40284</v>
      </c>
      <c r="F3242">
        <v>20</v>
      </c>
      <c r="G3242" s="15">
        <f>I3242*F3242</f>
        <v>2200</v>
      </c>
      <c r="H3242" s="9">
        <v>0.06</v>
      </c>
      <c r="I3242" s="13">
        <f>VLOOKUP($U3242,Pricebook!$A:$D,4,0)</f>
        <v>110</v>
      </c>
      <c r="J3242" s="11">
        <f>G3242*(1-H3242)</f>
        <v>2068</v>
      </c>
      <c r="K3242" t="s">
        <v>117</v>
      </c>
      <c r="L3242" t="s">
        <v>118</v>
      </c>
      <c r="M3242" t="str">
        <f>VLOOKUP($L3242,Companies!$A:$G,7,)</f>
        <v>Computer Software: Prepackaged Software</v>
      </c>
      <c r="N3242" t="str">
        <f>VLOOKUP($L3242,Companies!$A:$G,6,)</f>
        <v>Technology</v>
      </c>
      <c r="O3242" s="6" t="s">
        <v>119</v>
      </c>
      <c r="P3242" s="6">
        <v>33023</v>
      </c>
      <c r="Q3242" t="s">
        <v>101</v>
      </c>
      <c r="R3242" t="s">
        <v>34</v>
      </c>
      <c r="S3242" s="4">
        <v>40284</v>
      </c>
      <c r="T3242" s="7">
        <f>S3242-E3242</f>
        <v>0</v>
      </c>
      <c r="U3242" t="s">
        <v>14215</v>
      </c>
      <c r="V3242" s="6" t="s">
        <v>14257</v>
      </c>
      <c r="W3242" t="s">
        <v>14258</v>
      </c>
      <c r="X3242" t="s">
        <v>14184</v>
      </c>
      <c r="Y3242" t="str">
        <f>VLOOKUP(R3242,Managers!$A:$B,2,)</f>
        <v>Frank Mitchell</v>
      </c>
      <c r="Z3242" s="11">
        <f>VLOOKUP(X3242,HourlyWages!$A:$B,2,0)</f>
        <v>50</v>
      </c>
      <c r="AA3242">
        <v>1</v>
      </c>
    </row>
    <row r="3243" spans="1:27" x14ac:dyDescent="0.3">
      <c r="A3243" t="b">
        <f>COUNTIF($C$1:C3243, C3243)&gt;1</f>
        <v>0</v>
      </c>
      <c r="B3243" t="b">
        <f>VLOOKUP(C3243,Sheet3!$A:$B,2,0) &gt; 1</f>
        <v>0</v>
      </c>
      <c r="C3243">
        <v>3242</v>
      </c>
      <c r="D3243">
        <v>23235</v>
      </c>
      <c r="E3243" s="4">
        <v>40729</v>
      </c>
      <c r="F3243">
        <v>6</v>
      </c>
      <c r="G3243" s="15">
        <f>I3243*F3243</f>
        <v>750</v>
      </c>
      <c r="H3243" s="9">
        <v>0.02</v>
      </c>
      <c r="I3243" s="13">
        <f>VLOOKUP($U3243,Pricebook!$A:$D,4,0)</f>
        <v>125</v>
      </c>
      <c r="J3243" s="11">
        <f>G3243*(1-H3243)</f>
        <v>735</v>
      </c>
      <c r="K3243" t="s">
        <v>1300</v>
      </c>
      <c r="L3243" t="s">
        <v>269</v>
      </c>
      <c r="M3243" t="str">
        <f>VLOOKUP($L3243,Companies!$A:$G,7,)</f>
        <v>Electronic Components</v>
      </c>
      <c r="N3243" t="str">
        <f>VLOOKUP($L3243,Companies!$A:$G,6,)</f>
        <v>Technology</v>
      </c>
      <c r="O3243" s="6" t="s">
        <v>1972</v>
      </c>
      <c r="P3243" s="6">
        <v>93422</v>
      </c>
      <c r="Q3243" t="s">
        <v>114</v>
      </c>
      <c r="R3243" t="s">
        <v>23</v>
      </c>
      <c r="S3243" s="4">
        <v>40731</v>
      </c>
      <c r="T3243" s="7">
        <f>S3243-E3243</f>
        <v>2</v>
      </c>
      <c r="U3243" t="s">
        <v>14209</v>
      </c>
      <c r="V3243" s="6" t="s">
        <v>14257</v>
      </c>
      <c r="W3243" t="s">
        <v>14258</v>
      </c>
      <c r="X3243" t="s">
        <v>14194</v>
      </c>
      <c r="Y3243" t="str">
        <f>VLOOKUP(R3243,Managers!$A:$B,2,)</f>
        <v>Bob Turner</v>
      </c>
      <c r="Z3243" s="11">
        <f>VLOOKUP(X3243,HourlyWages!$A:$B,2,0)</f>
        <v>71</v>
      </c>
      <c r="AA3243">
        <v>1</v>
      </c>
    </row>
    <row r="3244" spans="1:27" x14ac:dyDescent="0.3">
      <c r="A3244" t="b">
        <f>COUNTIF($C$1:C3244, C3244)&gt;1</f>
        <v>0</v>
      </c>
      <c r="B3244" t="b">
        <f>VLOOKUP(C3244,Sheet3!$A:$B,2,0) &gt; 1</f>
        <v>0</v>
      </c>
      <c r="C3244">
        <v>3243</v>
      </c>
      <c r="D3244">
        <v>23238</v>
      </c>
      <c r="E3244" s="4">
        <v>40268</v>
      </c>
      <c r="F3244">
        <v>25</v>
      </c>
      <c r="G3244" s="15">
        <f>I3244*F3244</f>
        <v>3750</v>
      </c>
      <c r="H3244" s="9">
        <v>0.05</v>
      </c>
      <c r="I3244" s="13">
        <f>VLOOKUP($U3244,Pricebook!$A:$D,4,0)</f>
        <v>150</v>
      </c>
      <c r="J3244" s="11">
        <f>G3244*(1-H3244)</f>
        <v>3562.5</v>
      </c>
      <c r="K3244" t="s">
        <v>797</v>
      </c>
      <c r="L3244" t="s">
        <v>125</v>
      </c>
      <c r="M3244" t="str">
        <f>VLOOKUP($L3244,Companies!$A:$G,7,)</f>
        <v>EDP Services</v>
      </c>
      <c r="N3244" t="str">
        <f>VLOOKUP($L3244,Companies!$A:$G,6,)</f>
        <v>Technology</v>
      </c>
      <c r="O3244" s="6" t="s">
        <v>798</v>
      </c>
      <c r="P3244" s="6">
        <v>90069</v>
      </c>
      <c r="Q3244" t="s">
        <v>114</v>
      </c>
      <c r="R3244" t="s">
        <v>23</v>
      </c>
      <c r="S3244" s="4">
        <v>40270</v>
      </c>
      <c r="T3244" s="7">
        <f>S3244-E3244</f>
        <v>2</v>
      </c>
      <c r="U3244" t="s">
        <v>14216</v>
      </c>
      <c r="V3244" s="6" t="s">
        <v>14251</v>
      </c>
      <c r="W3244" t="s">
        <v>14267</v>
      </c>
      <c r="X3244" t="s">
        <v>14196</v>
      </c>
      <c r="Y3244" t="str">
        <f>VLOOKUP(R3244,Managers!$A:$B,2,)</f>
        <v>Bob Turner</v>
      </c>
      <c r="Z3244" s="11">
        <f>VLOOKUP(X3244,HourlyWages!$A:$B,2,0)</f>
        <v>58</v>
      </c>
      <c r="AA3244">
        <v>1</v>
      </c>
    </row>
    <row r="3245" spans="1:27" x14ac:dyDescent="0.3">
      <c r="A3245" t="b">
        <f>COUNTIF($C$1:C3245, C3245)&gt;1</f>
        <v>0</v>
      </c>
      <c r="B3245" t="b">
        <f>VLOOKUP(C3245,Sheet3!$A:$B,2,0) &gt; 1</f>
        <v>0</v>
      </c>
      <c r="C3245">
        <v>3244</v>
      </c>
      <c r="D3245">
        <v>23264</v>
      </c>
      <c r="E3245" s="4">
        <v>40519</v>
      </c>
      <c r="F3245">
        <v>16</v>
      </c>
      <c r="G3245" s="15">
        <f>I3245*F3245</f>
        <v>1760</v>
      </c>
      <c r="H3245" s="9">
        <v>0.02</v>
      </c>
      <c r="I3245" s="13">
        <f>VLOOKUP($U3245,Pricebook!$A:$D,4,0)</f>
        <v>110</v>
      </c>
      <c r="J3245" s="11">
        <f>G3245*(1-H3245)</f>
        <v>1724.8</v>
      </c>
      <c r="K3245" t="s">
        <v>238</v>
      </c>
      <c r="L3245" t="s">
        <v>151</v>
      </c>
      <c r="M3245" t="str">
        <f>VLOOKUP($L3245,Companies!$A:$G,7,)</f>
        <v>Hotels/Resorts</v>
      </c>
      <c r="N3245" t="str">
        <f>VLOOKUP($L3245,Companies!$A:$G,6,)</f>
        <v>Consumer Services</v>
      </c>
      <c r="O3245" s="6" t="s">
        <v>239</v>
      </c>
      <c r="P3245" s="6">
        <v>61201</v>
      </c>
      <c r="Q3245" t="s">
        <v>15</v>
      </c>
      <c r="R3245" t="s">
        <v>16</v>
      </c>
      <c r="S3245" s="4">
        <v>40521</v>
      </c>
      <c r="T3245" s="7">
        <f>S3245-E3245</f>
        <v>2</v>
      </c>
      <c r="U3245" t="s">
        <v>14215</v>
      </c>
      <c r="V3245" s="6" t="s">
        <v>14251</v>
      </c>
      <c r="W3245" t="s">
        <v>14263</v>
      </c>
      <c r="X3245" t="s">
        <v>14188</v>
      </c>
      <c r="Y3245" t="str">
        <f>VLOOKUP(R3245,Managers!$A:$B,2,)</f>
        <v>Josh Martinez</v>
      </c>
      <c r="Z3245" s="11">
        <f>VLOOKUP(X3245,HourlyWages!$A:$B,2,0)</f>
        <v>52</v>
      </c>
      <c r="AA3245">
        <v>1</v>
      </c>
    </row>
    <row r="3246" spans="1:27" x14ac:dyDescent="0.3">
      <c r="A3246" t="b">
        <f>COUNTIF($C$1:C3246, C3246)&gt;1</f>
        <v>0</v>
      </c>
      <c r="B3246" t="b">
        <f>VLOOKUP(C3246,Sheet3!$A:$B,2,0) &gt; 1</f>
        <v>0</v>
      </c>
      <c r="C3246">
        <v>3245</v>
      </c>
      <c r="D3246">
        <v>23264</v>
      </c>
      <c r="E3246" s="4">
        <v>40519</v>
      </c>
      <c r="F3246">
        <v>27</v>
      </c>
      <c r="G3246" s="15">
        <f>I3246*F3246</f>
        <v>5400</v>
      </c>
      <c r="H3246" s="9">
        <v>0.06</v>
      </c>
      <c r="I3246" s="13">
        <f>VLOOKUP($U3246,Pricebook!$A:$D,4,0)</f>
        <v>200</v>
      </c>
      <c r="J3246" s="11">
        <f>G3246*(1-H3246)</f>
        <v>5076</v>
      </c>
      <c r="K3246" t="s">
        <v>238</v>
      </c>
      <c r="L3246" t="s">
        <v>151</v>
      </c>
      <c r="M3246" t="str">
        <f>VLOOKUP($L3246,Companies!$A:$G,7,)</f>
        <v>Hotels/Resorts</v>
      </c>
      <c r="N3246" t="str">
        <f>VLOOKUP($L3246,Companies!$A:$G,6,)</f>
        <v>Consumer Services</v>
      </c>
      <c r="O3246" s="6" t="s">
        <v>283</v>
      </c>
      <c r="P3246" s="6">
        <v>61107</v>
      </c>
      <c r="Q3246" t="s">
        <v>15</v>
      </c>
      <c r="R3246" t="s">
        <v>16</v>
      </c>
      <c r="S3246" s="4">
        <v>40521</v>
      </c>
      <c r="T3246" s="7">
        <f>S3246-E3246</f>
        <v>2</v>
      </c>
      <c r="U3246" t="s">
        <v>14214</v>
      </c>
      <c r="V3246" s="6" t="s">
        <v>14257</v>
      </c>
      <c r="W3246" t="s">
        <v>14258</v>
      </c>
      <c r="X3246" t="s">
        <v>14195</v>
      </c>
      <c r="Y3246" t="str">
        <f>VLOOKUP(R3246,Managers!$A:$B,2,)</f>
        <v>Josh Martinez</v>
      </c>
      <c r="Z3246" s="11">
        <f>VLOOKUP(X3246,HourlyWages!$A:$B,2,0)</f>
        <v>52</v>
      </c>
      <c r="AA3246">
        <v>1</v>
      </c>
    </row>
    <row r="3247" spans="1:27" x14ac:dyDescent="0.3">
      <c r="A3247" t="b">
        <f>COUNTIF($C$1:C3247, C3247)&gt;1</f>
        <v>0</v>
      </c>
      <c r="B3247" t="b">
        <f>VLOOKUP(C3247,Sheet3!$A:$B,2,0) &gt; 1</f>
        <v>0</v>
      </c>
      <c r="C3247">
        <v>3246</v>
      </c>
      <c r="D3247">
        <v>23268</v>
      </c>
      <c r="E3247" s="4">
        <v>40924</v>
      </c>
      <c r="F3247">
        <v>5</v>
      </c>
      <c r="G3247" s="15">
        <f>I3247*F3247</f>
        <v>550</v>
      </c>
      <c r="H3247" s="9">
        <v>0.02</v>
      </c>
      <c r="I3247" s="13">
        <f>VLOOKUP($U3247,Pricebook!$A:$D,4,0)</f>
        <v>110</v>
      </c>
      <c r="J3247" s="11">
        <f>G3247*(1-H3247)</f>
        <v>539</v>
      </c>
      <c r="K3247" t="s">
        <v>1757</v>
      </c>
      <c r="L3247" t="s">
        <v>252</v>
      </c>
      <c r="M3247" t="str">
        <f>VLOOKUP($L3247,Companies!$A:$G,7,)</f>
        <v>Major Pharmaceuticals</v>
      </c>
      <c r="N3247" t="str">
        <f>VLOOKUP($L3247,Companies!$A:$G,6,)</f>
        <v>Health Care</v>
      </c>
      <c r="O3247" s="6" t="s">
        <v>832</v>
      </c>
      <c r="P3247" s="6" t="s">
        <v>833</v>
      </c>
      <c r="Q3247" t="s">
        <v>91</v>
      </c>
      <c r="R3247" t="s">
        <v>61</v>
      </c>
      <c r="S3247" s="4">
        <v>40926</v>
      </c>
      <c r="T3247" s="7">
        <f>S3247-E3247</f>
        <v>2</v>
      </c>
      <c r="U3247" t="s">
        <v>14215</v>
      </c>
      <c r="V3247" s="6" t="s">
        <v>14251</v>
      </c>
      <c r="W3247" t="s">
        <v>14268</v>
      </c>
      <c r="X3247" t="s">
        <v>14203</v>
      </c>
      <c r="Y3247" t="str">
        <f>VLOOKUP(R3247,Managers!$A:$B,2,)</f>
        <v>Allen Young</v>
      </c>
      <c r="Z3247" s="11">
        <f>VLOOKUP(X3247,HourlyWages!$A:$B,2,0)</f>
        <v>62</v>
      </c>
      <c r="AA3247">
        <v>1</v>
      </c>
    </row>
    <row r="3248" spans="1:27" x14ac:dyDescent="0.3">
      <c r="A3248" t="b">
        <f>COUNTIF($C$1:C3248, C3248)&gt;1</f>
        <v>0</v>
      </c>
      <c r="B3248" t="b">
        <f>VLOOKUP(C3248,Sheet3!$A:$B,2,0) &gt; 1</f>
        <v>0</v>
      </c>
      <c r="C3248">
        <v>3247</v>
      </c>
      <c r="D3248">
        <v>23268</v>
      </c>
      <c r="E3248" s="4">
        <v>40924</v>
      </c>
      <c r="F3248">
        <v>14</v>
      </c>
      <c r="G3248" s="15">
        <f>I3248*F3248</f>
        <v>1540</v>
      </c>
      <c r="H3248" s="9">
        <v>0.09</v>
      </c>
      <c r="I3248" s="13">
        <f>VLOOKUP($U3248,Pricebook!$A:$D,4,0)</f>
        <v>110</v>
      </c>
      <c r="J3248" s="11">
        <f>G3248*(1-H3248)</f>
        <v>1401.4</v>
      </c>
      <c r="K3248" t="s">
        <v>1757</v>
      </c>
      <c r="L3248" t="s">
        <v>252</v>
      </c>
      <c r="M3248" t="str">
        <f>VLOOKUP($L3248,Companies!$A:$G,7,)</f>
        <v>Major Pharmaceuticals</v>
      </c>
      <c r="N3248" t="str">
        <f>VLOOKUP($L3248,Companies!$A:$G,6,)</f>
        <v>Health Care</v>
      </c>
      <c r="O3248" s="6" t="s">
        <v>1378</v>
      </c>
      <c r="P3248" s="6" t="s">
        <v>1379</v>
      </c>
      <c r="Q3248" t="s">
        <v>87</v>
      </c>
      <c r="R3248" t="s">
        <v>61</v>
      </c>
      <c r="S3248" s="4">
        <v>40926</v>
      </c>
      <c r="T3248" s="7">
        <f>S3248-E3248</f>
        <v>2</v>
      </c>
      <c r="U3248" t="s">
        <v>14215</v>
      </c>
      <c r="V3248" s="6" t="s">
        <v>14251</v>
      </c>
      <c r="W3248" t="s">
        <v>14261</v>
      </c>
      <c r="X3248" t="s">
        <v>14198</v>
      </c>
      <c r="Y3248" t="str">
        <f>VLOOKUP(R3248,Managers!$A:$B,2,)</f>
        <v>Allen Young</v>
      </c>
      <c r="Z3248" s="11">
        <f>VLOOKUP(X3248,HourlyWages!$A:$B,2,0)</f>
        <v>51</v>
      </c>
      <c r="AA3248">
        <v>1</v>
      </c>
    </row>
    <row r="3249" spans="1:27" x14ac:dyDescent="0.3">
      <c r="A3249" t="b">
        <f>COUNTIF($C$1:C3249, C3249)&gt;1</f>
        <v>0</v>
      </c>
      <c r="B3249" t="b">
        <f>VLOOKUP(C3249,Sheet3!$A:$B,2,0) &gt; 1</f>
        <v>0</v>
      </c>
      <c r="C3249">
        <v>3248</v>
      </c>
      <c r="D3249">
        <v>23270</v>
      </c>
      <c r="E3249" s="4">
        <v>40615</v>
      </c>
      <c r="F3249">
        <v>20</v>
      </c>
      <c r="G3249" s="15">
        <f>I3249*F3249</f>
        <v>3400</v>
      </c>
      <c r="H3249" s="9">
        <v>0.04</v>
      </c>
      <c r="I3249" s="13">
        <f>VLOOKUP($U3249,Pricebook!$A:$D,4,0)</f>
        <v>170</v>
      </c>
      <c r="J3249" s="11">
        <f>G3249*(1-H3249)</f>
        <v>3264</v>
      </c>
      <c r="K3249" t="s">
        <v>850</v>
      </c>
      <c r="L3249" t="s">
        <v>552</v>
      </c>
      <c r="M3249" t="str">
        <f>VLOOKUP($L3249,Companies!$A:$G,7,)</f>
        <v>Business Services</v>
      </c>
      <c r="N3249" t="str">
        <f>VLOOKUP($L3249,Companies!$A:$G,6,)</f>
        <v>Miscellaneous</v>
      </c>
      <c r="O3249" s="6" t="s">
        <v>851</v>
      </c>
      <c r="P3249" s="6">
        <v>33311</v>
      </c>
      <c r="Q3249" t="s">
        <v>101</v>
      </c>
      <c r="R3249" t="s">
        <v>34</v>
      </c>
      <c r="S3249" s="4">
        <v>40619</v>
      </c>
      <c r="T3249" s="7">
        <f>S3249-E3249</f>
        <v>4</v>
      </c>
      <c r="U3249" t="s">
        <v>14219</v>
      </c>
      <c r="V3249" s="6" t="s">
        <v>14251</v>
      </c>
      <c r="W3249" t="s">
        <v>14252</v>
      </c>
      <c r="X3249" t="s">
        <v>14194</v>
      </c>
      <c r="Y3249" t="str">
        <f>VLOOKUP(R3249,Managers!$A:$B,2,)</f>
        <v>Frank Mitchell</v>
      </c>
      <c r="Z3249" s="11">
        <f>VLOOKUP(X3249,HourlyWages!$A:$B,2,0)</f>
        <v>71</v>
      </c>
      <c r="AA3249">
        <v>1</v>
      </c>
    </row>
    <row r="3250" spans="1:27" x14ac:dyDescent="0.3">
      <c r="A3250" t="b">
        <f>COUNTIF($C$1:C3250, C3250)&gt;1</f>
        <v>0</v>
      </c>
      <c r="B3250" t="b">
        <f>VLOOKUP(C3250,Sheet3!$A:$B,2,0) &gt; 1</f>
        <v>0</v>
      </c>
      <c r="C3250">
        <v>3249</v>
      </c>
      <c r="D3250">
        <v>23270</v>
      </c>
      <c r="E3250" s="4">
        <v>40615</v>
      </c>
      <c r="F3250">
        <v>42</v>
      </c>
      <c r="G3250" s="15">
        <f>I3250*F3250</f>
        <v>6300</v>
      </c>
      <c r="H3250" s="9">
        <v>0.05</v>
      </c>
      <c r="I3250" s="13">
        <f>VLOOKUP($U3250,Pricebook!$A:$D,4,0)</f>
        <v>150</v>
      </c>
      <c r="J3250" s="11">
        <f>G3250*(1-H3250)</f>
        <v>5985</v>
      </c>
      <c r="K3250" t="s">
        <v>850</v>
      </c>
      <c r="L3250" t="s">
        <v>552</v>
      </c>
      <c r="M3250" t="str">
        <f>VLOOKUP($L3250,Companies!$A:$G,7,)</f>
        <v>Business Services</v>
      </c>
      <c r="N3250" t="str">
        <f>VLOOKUP($L3250,Companies!$A:$G,6,)</f>
        <v>Miscellaneous</v>
      </c>
      <c r="O3250" s="6" t="s">
        <v>851</v>
      </c>
      <c r="P3250" s="6">
        <v>33311</v>
      </c>
      <c r="Q3250" t="s">
        <v>101</v>
      </c>
      <c r="R3250" t="s">
        <v>34</v>
      </c>
      <c r="S3250" s="4">
        <v>40620</v>
      </c>
      <c r="T3250" s="7">
        <f>S3250-E3250</f>
        <v>5</v>
      </c>
      <c r="U3250" t="s">
        <v>14210</v>
      </c>
      <c r="V3250" s="6" t="s">
        <v>14257</v>
      </c>
      <c r="W3250" t="s">
        <v>14258</v>
      </c>
      <c r="X3250" t="s">
        <v>14185</v>
      </c>
      <c r="Y3250" t="str">
        <f>VLOOKUP(R3250,Managers!$A:$B,2,)</f>
        <v>Frank Mitchell</v>
      </c>
      <c r="Z3250" s="11">
        <f>VLOOKUP(X3250,HourlyWages!$A:$B,2,0)</f>
        <v>70</v>
      </c>
      <c r="AA3250">
        <v>1</v>
      </c>
    </row>
    <row r="3251" spans="1:27" x14ac:dyDescent="0.3">
      <c r="A3251" t="b">
        <f>COUNTIF($C$1:C3251, C3251)&gt;1</f>
        <v>0</v>
      </c>
      <c r="B3251" t="b">
        <f>VLOOKUP(C3251,Sheet3!$A:$B,2,0) &gt; 1</f>
        <v>0</v>
      </c>
      <c r="C3251">
        <v>3250</v>
      </c>
      <c r="D3251">
        <v>23271</v>
      </c>
      <c r="E3251" s="4">
        <v>40485</v>
      </c>
      <c r="F3251">
        <v>1</v>
      </c>
      <c r="G3251" s="15">
        <f>I3251*F3251</f>
        <v>150</v>
      </c>
      <c r="H3251" s="9">
        <v>0.09</v>
      </c>
      <c r="I3251" s="13">
        <f>VLOOKUP($U3251,Pricebook!$A:$D,4,0)</f>
        <v>150</v>
      </c>
      <c r="J3251" s="11">
        <f>G3251*(1-H3251)</f>
        <v>136.5</v>
      </c>
      <c r="K3251" t="s">
        <v>869</v>
      </c>
      <c r="L3251" t="s">
        <v>707</v>
      </c>
      <c r="M3251" t="str">
        <f>VLOOKUP($L3251,Companies!$A:$G,7,)</f>
        <v>Medical/Nursing Services</v>
      </c>
      <c r="N3251" t="str">
        <f>VLOOKUP($L3251,Companies!$A:$G,6,)</f>
        <v>Health Care</v>
      </c>
      <c r="O3251" s="6" t="s">
        <v>2213</v>
      </c>
      <c r="P3251" s="6" t="s">
        <v>2214</v>
      </c>
      <c r="Q3251" t="s">
        <v>317</v>
      </c>
      <c r="R3251" t="s">
        <v>61</v>
      </c>
      <c r="S3251" s="4">
        <v>40486</v>
      </c>
      <c r="T3251" s="7">
        <f>S3251-E3251</f>
        <v>1</v>
      </c>
      <c r="U3251" t="s">
        <v>14216</v>
      </c>
      <c r="V3251" s="6" t="s">
        <v>14254</v>
      </c>
      <c r="W3251" t="s">
        <v>14255</v>
      </c>
      <c r="X3251" t="s">
        <v>14186</v>
      </c>
      <c r="Y3251" t="str">
        <f>VLOOKUP(R3251,Managers!$A:$B,2,)</f>
        <v>Allen Young</v>
      </c>
      <c r="Z3251" s="11">
        <f>VLOOKUP(X3251,HourlyWages!$A:$B,2,0)</f>
        <v>67</v>
      </c>
      <c r="AA3251">
        <v>1</v>
      </c>
    </row>
    <row r="3252" spans="1:27" x14ac:dyDescent="0.3">
      <c r="A3252" t="b">
        <f>COUNTIF($C$1:C3252, C3252)&gt;1</f>
        <v>0</v>
      </c>
      <c r="B3252" t="b">
        <f>VLOOKUP(C3252,Sheet3!$A:$B,2,0) &gt; 1</f>
        <v>0</v>
      </c>
      <c r="C3252">
        <v>3251</v>
      </c>
      <c r="D3252">
        <v>23297</v>
      </c>
      <c r="E3252" s="4">
        <v>41092</v>
      </c>
      <c r="F3252">
        <v>20</v>
      </c>
      <c r="G3252" s="15">
        <f>I3252*F3252</f>
        <v>3400</v>
      </c>
      <c r="H3252" s="9">
        <v>0.06</v>
      </c>
      <c r="I3252" s="13">
        <f>VLOOKUP($U3252,Pricebook!$A:$D,4,0)</f>
        <v>170</v>
      </c>
      <c r="J3252" s="11">
        <f>G3252*(1-H3252)</f>
        <v>3196</v>
      </c>
      <c r="K3252" t="s">
        <v>680</v>
      </c>
      <c r="L3252" t="s">
        <v>185</v>
      </c>
      <c r="M3252" t="str">
        <f>VLOOKUP($L3252,Companies!$A:$G,7,)</f>
        <v>EDP Services</v>
      </c>
      <c r="N3252" t="str">
        <f>VLOOKUP($L3252,Companies!$A:$G,6,)</f>
        <v>Technology</v>
      </c>
      <c r="O3252" s="6" t="s">
        <v>2215</v>
      </c>
      <c r="P3252" s="6">
        <v>92530</v>
      </c>
      <c r="Q3252" t="s">
        <v>114</v>
      </c>
      <c r="R3252" t="s">
        <v>23</v>
      </c>
      <c r="S3252" s="4">
        <v>41094</v>
      </c>
      <c r="T3252" s="7">
        <f>S3252-E3252</f>
        <v>2</v>
      </c>
      <c r="U3252" t="s">
        <v>14219</v>
      </c>
      <c r="V3252" s="6" t="s">
        <v>14251</v>
      </c>
      <c r="W3252" t="s">
        <v>14266</v>
      </c>
      <c r="X3252" t="s">
        <v>14203</v>
      </c>
      <c r="Y3252" t="str">
        <f>VLOOKUP(R3252,Managers!$A:$B,2,)</f>
        <v>Bob Turner</v>
      </c>
      <c r="Z3252" s="11">
        <f>VLOOKUP(X3252,HourlyWages!$A:$B,2,0)</f>
        <v>62</v>
      </c>
      <c r="AA3252">
        <v>1</v>
      </c>
    </row>
    <row r="3253" spans="1:27" x14ac:dyDescent="0.3">
      <c r="A3253" t="b">
        <f>COUNTIF($C$1:C3253, C3253)&gt;1</f>
        <v>0</v>
      </c>
      <c r="B3253" t="b">
        <f>VLOOKUP(C3253,Sheet3!$A:$B,2,0) &gt; 1</f>
        <v>0</v>
      </c>
      <c r="C3253">
        <v>3252</v>
      </c>
      <c r="D3253">
        <v>23297</v>
      </c>
      <c r="E3253" s="4">
        <v>41092</v>
      </c>
      <c r="F3253">
        <v>34</v>
      </c>
      <c r="G3253" s="15">
        <f>I3253*F3253</f>
        <v>6800</v>
      </c>
      <c r="H3253" s="9">
        <v>0.05</v>
      </c>
      <c r="I3253" s="13">
        <f>VLOOKUP($U3253,Pricebook!$A:$D,4,0)</f>
        <v>200</v>
      </c>
      <c r="J3253" s="11">
        <f>G3253*(1-H3253)</f>
        <v>6460</v>
      </c>
      <c r="K3253" t="s">
        <v>680</v>
      </c>
      <c r="L3253" t="s">
        <v>185</v>
      </c>
      <c r="M3253" t="str">
        <f>VLOOKUP($L3253,Companies!$A:$G,7,)</f>
        <v>EDP Services</v>
      </c>
      <c r="N3253" t="str">
        <f>VLOOKUP($L3253,Companies!$A:$G,6,)</f>
        <v>Technology</v>
      </c>
      <c r="O3253" s="6" t="s">
        <v>2215</v>
      </c>
      <c r="P3253" s="6">
        <v>92530</v>
      </c>
      <c r="Q3253" t="s">
        <v>114</v>
      </c>
      <c r="R3253" t="s">
        <v>23</v>
      </c>
      <c r="S3253" s="4">
        <v>41094</v>
      </c>
      <c r="T3253" s="7">
        <f>S3253-E3253</f>
        <v>2</v>
      </c>
      <c r="U3253" t="s">
        <v>14206</v>
      </c>
      <c r="V3253" s="6" t="s">
        <v>14254</v>
      </c>
      <c r="W3253" t="s">
        <v>14255</v>
      </c>
      <c r="X3253" t="s">
        <v>14194</v>
      </c>
      <c r="Y3253" t="str">
        <f>VLOOKUP(R3253,Managers!$A:$B,2,)</f>
        <v>Bob Turner</v>
      </c>
      <c r="Z3253" s="11">
        <f>VLOOKUP(X3253,HourlyWages!$A:$B,2,0)</f>
        <v>71</v>
      </c>
      <c r="AA3253">
        <v>1</v>
      </c>
    </row>
    <row r="3254" spans="1:27" x14ac:dyDescent="0.3">
      <c r="A3254" t="b">
        <f>COUNTIF($C$1:C3254, C3254)&gt;1</f>
        <v>0</v>
      </c>
      <c r="B3254" t="b">
        <f>VLOOKUP(C3254,Sheet3!$A:$B,2,0) &gt; 1</f>
        <v>0</v>
      </c>
      <c r="C3254">
        <v>3253</v>
      </c>
      <c r="D3254">
        <v>23301</v>
      </c>
      <c r="E3254" s="4">
        <v>40651</v>
      </c>
      <c r="F3254">
        <v>4</v>
      </c>
      <c r="G3254" s="15">
        <f>I3254*F3254</f>
        <v>600</v>
      </c>
      <c r="H3254" s="9">
        <v>0.02</v>
      </c>
      <c r="I3254" s="13">
        <f>VLOOKUP($U3254,Pricebook!$A:$D,4,0)</f>
        <v>150</v>
      </c>
      <c r="J3254" s="11">
        <f>G3254*(1-H3254)</f>
        <v>588</v>
      </c>
      <c r="K3254" t="s">
        <v>680</v>
      </c>
      <c r="L3254" t="s">
        <v>185</v>
      </c>
      <c r="M3254" t="str">
        <f>VLOOKUP($L3254,Companies!$A:$G,7,)</f>
        <v>EDP Services</v>
      </c>
      <c r="N3254" t="str">
        <f>VLOOKUP($L3254,Companies!$A:$G,6,)</f>
        <v>Technology</v>
      </c>
      <c r="O3254" s="6" t="s">
        <v>2215</v>
      </c>
      <c r="P3254" s="6">
        <v>92530</v>
      </c>
      <c r="Q3254" t="s">
        <v>114</v>
      </c>
      <c r="R3254" t="s">
        <v>23</v>
      </c>
      <c r="S3254" s="4">
        <v>40653</v>
      </c>
      <c r="T3254" s="7">
        <f>S3254-E3254</f>
        <v>2</v>
      </c>
      <c r="U3254" t="s">
        <v>14211</v>
      </c>
      <c r="V3254" s="6" t="s">
        <v>14251</v>
      </c>
      <c r="W3254" t="s">
        <v>14252</v>
      </c>
      <c r="X3254" t="s">
        <v>14200</v>
      </c>
      <c r="Y3254" t="str">
        <f>VLOOKUP(R3254,Managers!$A:$B,2,)</f>
        <v>Bob Turner</v>
      </c>
      <c r="Z3254" s="11">
        <f>VLOOKUP(X3254,HourlyWages!$A:$B,2,0)</f>
        <v>59</v>
      </c>
      <c r="AA3254">
        <v>1</v>
      </c>
    </row>
    <row r="3255" spans="1:27" x14ac:dyDescent="0.3">
      <c r="A3255" t="b">
        <f>COUNTIF($C$1:C3255, C3255)&gt;1</f>
        <v>0</v>
      </c>
      <c r="B3255" t="b">
        <f>VLOOKUP(C3255,Sheet3!$A:$B,2,0) &gt; 1</f>
        <v>0</v>
      </c>
      <c r="C3255">
        <v>3254</v>
      </c>
      <c r="D3255">
        <v>23301</v>
      </c>
      <c r="E3255" s="4">
        <v>40651</v>
      </c>
      <c r="F3255">
        <v>3</v>
      </c>
      <c r="G3255" s="15">
        <f>I3255*F3255</f>
        <v>330</v>
      </c>
      <c r="H3255" s="9">
        <v>0.05</v>
      </c>
      <c r="I3255" s="13">
        <f>VLOOKUP($U3255,Pricebook!$A:$D,4,0)</f>
        <v>110</v>
      </c>
      <c r="J3255" s="11">
        <f>G3255*(1-H3255)</f>
        <v>313.5</v>
      </c>
      <c r="K3255" t="s">
        <v>680</v>
      </c>
      <c r="L3255" t="s">
        <v>185</v>
      </c>
      <c r="M3255" t="str">
        <f>VLOOKUP($L3255,Companies!$A:$G,7,)</f>
        <v>EDP Services</v>
      </c>
      <c r="N3255" t="str">
        <f>VLOOKUP($L3255,Companies!$A:$G,6,)</f>
        <v>Technology</v>
      </c>
      <c r="O3255" s="6" t="s">
        <v>2215</v>
      </c>
      <c r="P3255" s="6">
        <v>92530</v>
      </c>
      <c r="Q3255" t="s">
        <v>114</v>
      </c>
      <c r="R3255" t="s">
        <v>23</v>
      </c>
      <c r="S3255" s="4">
        <v>40653</v>
      </c>
      <c r="T3255" s="7">
        <f>S3255-E3255</f>
        <v>2</v>
      </c>
      <c r="U3255" t="s">
        <v>14215</v>
      </c>
      <c r="V3255" s="6" t="s">
        <v>14254</v>
      </c>
      <c r="W3255" t="s">
        <v>14256</v>
      </c>
      <c r="X3255" t="s">
        <v>14203</v>
      </c>
      <c r="Y3255" t="str">
        <f>VLOOKUP(R3255,Managers!$A:$B,2,)</f>
        <v>Bob Turner</v>
      </c>
      <c r="Z3255" s="11">
        <f>VLOOKUP(X3255,HourlyWages!$A:$B,2,0)</f>
        <v>62</v>
      </c>
      <c r="AA3255">
        <v>1</v>
      </c>
    </row>
    <row r="3256" spans="1:27" x14ac:dyDescent="0.3">
      <c r="A3256" t="b">
        <f>COUNTIF($C$1:C3256, C3256)&gt;1</f>
        <v>0</v>
      </c>
      <c r="B3256" t="b">
        <f>VLOOKUP(C3256,Sheet3!$A:$B,2,0) &gt; 1</f>
        <v>0</v>
      </c>
      <c r="C3256">
        <v>3255</v>
      </c>
      <c r="D3256">
        <v>23303</v>
      </c>
      <c r="E3256" s="4">
        <v>39984</v>
      </c>
      <c r="F3256">
        <v>39</v>
      </c>
      <c r="G3256" s="15">
        <f>I3256*F3256</f>
        <v>4290</v>
      </c>
      <c r="H3256" s="9">
        <v>0.09</v>
      </c>
      <c r="I3256" s="13">
        <f>VLOOKUP($U3256,Pricebook!$A:$D,4,0)</f>
        <v>110</v>
      </c>
      <c r="J3256" s="11">
        <f>G3256*(1-H3256)</f>
        <v>3903.9</v>
      </c>
      <c r="K3256" t="s">
        <v>1181</v>
      </c>
      <c r="L3256" t="s">
        <v>385</v>
      </c>
      <c r="M3256" t="str">
        <f>VLOOKUP($L3256,Companies!$A:$G,7,)</f>
        <v>Restaurants</v>
      </c>
      <c r="N3256" t="str">
        <f>VLOOKUP($L3256,Companies!$A:$G,6,)</f>
        <v>Consumer Services</v>
      </c>
      <c r="O3256" s="6" t="s">
        <v>1340</v>
      </c>
      <c r="P3256" s="6">
        <v>21221</v>
      </c>
      <c r="Q3256" t="s">
        <v>187</v>
      </c>
      <c r="R3256" t="s">
        <v>61</v>
      </c>
      <c r="S3256" s="4">
        <v>39986</v>
      </c>
      <c r="T3256" s="7">
        <f>S3256-E3256</f>
        <v>2</v>
      </c>
      <c r="U3256" t="s">
        <v>14215</v>
      </c>
      <c r="V3256" s="6" t="s">
        <v>14251</v>
      </c>
      <c r="W3256" t="s">
        <v>14266</v>
      </c>
      <c r="X3256" t="s">
        <v>14190</v>
      </c>
      <c r="Y3256" t="str">
        <f>VLOOKUP(R3256,Managers!$A:$B,2,)</f>
        <v>Allen Young</v>
      </c>
      <c r="Z3256" s="11">
        <f>VLOOKUP(X3256,HourlyWages!$A:$B,2,0)</f>
        <v>67</v>
      </c>
      <c r="AA3256">
        <v>1</v>
      </c>
    </row>
    <row r="3257" spans="1:27" x14ac:dyDescent="0.3">
      <c r="A3257" t="b">
        <f>COUNTIF($C$1:C3257, C3257)&gt;1</f>
        <v>0</v>
      </c>
      <c r="B3257" t="b">
        <f>VLOOKUP(C3257,Sheet3!$A:$B,2,0) &gt; 1</f>
        <v>0</v>
      </c>
      <c r="C3257">
        <v>3256</v>
      </c>
      <c r="D3257">
        <v>23328</v>
      </c>
      <c r="E3257" s="4">
        <v>40436</v>
      </c>
      <c r="F3257">
        <v>39</v>
      </c>
      <c r="G3257" s="15">
        <f>I3257*F3257</f>
        <v>5850</v>
      </c>
      <c r="H3257" s="9">
        <v>0.03</v>
      </c>
      <c r="I3257" s="13">
        <f>VLOOKUP($U3257,Pricebook!$A:$D,4,0)</f>
        <v>150</v>
      </c>
      <c r="J3257" s="11">
        <f>G3257*(1-H3257)</f>
        <v>5674.5</v>
      </c>
      <c r="K3257" t="s">
        <v>1289</v>
      </c>
      <c r="L3257" t="s">
        <v>46</v>
      </c>
      <c r="M3257" t="str">
        <f>VLOOKUP($L3257,Companies!$A:$G,7,)</f>
        <v>Computer Software: Prepackaged Software</v>
      </c>
      <c r="N3257" t="str">
        <f>VLOOKUP($L3257,Companies!$A:$G,6,)</f>
        <v>Technology</v>
      </c>
      <c r="O3257" s="6" t="s">
        <v>1800</v>
      </c>
      <c r="P3257" s="6">
        <v>83605</v>
      </c>
      <c r="Q3257" t="s">
        <v>197</v>
      </c>
      <c r="R3257" t="s">
        <v>23</v>
      </c>
      <c r="S3257" s="4">
        <v>40437</v>
      </c>
      <c r="T3257" s="7">
        <f>S3257-E3257</f>
        <v>1</v>
      </c>
      <c r="U3257" t="s">
        <v>14216</v>
      </c>
      <c r="V3257" s="6" t="s">
        <v>14257</v>
      </c>
      <c r="W3257" t="s">
        <v>14259</v>
      </c>
      <c r="X3257" t="s">
        <v>14197</v>
      </c>
      <c r="Y3257" t="str">
        <f>VLOOKUP(R3257,Managers!$A:$B,2,)</f>
        <v>Bob Turner</v>
      </c>
      <c r="Z3257" s="11">
        <f>VLOOKUP(X3257,HourlyWages!$A:$B,2,0)</f>
        <v>71</v>
      </c>
      <c r="AA3257">
        <v>1</v>
      </c>
    </row>
    <row r="3258" spans="1:27" x14ac:dyDescent="0.3">
      <c r="A3258" t="b">
        <f>COUNTIF($C$1:C3258, C3258)&gt;1</f>
        <v>0</v>
      </c>
      <c r="B3258" t="b">
        <f>VLOOKUP(C3258,Sheet3!$A:$B,2,0) &gt; 1</f>
        <v>0</v>
      </c>
      <c r="C3258">
        <v>3257</v>
      </c>
      <c r="D3258">
        <v>23329</v>
      </c>
      <c r="E3258" s="4">
        <v>40538</v>
      </c>
      <c r="F3258">
        <v>4</v>
      </c>
      <c r="G3258" s="15">
        <f>I3258*F3258</f>
        <v>600</v>
      </c>
      <c r="H3258" s="9">
        <v>0.05</v>
      </c>
      <c r="I3258" s="13">
        <f>VLOOKUP($U3258,Pricebook!$A:$D,4,0)</f>
        <v>150</v>
      </c>
      <c r="J3258" s="11">
        <f>G3258*(1-H3258)</f>
        <v>570</v>
      </c>
      <c r="K3258" t="s">
        <v>2216</v>
      </c>
      <c r="L3258" t="s">
        <v>377</v>
      </c>
      <c r="M3258" t="str">
        <f>VLOOKUP($L3258,Companies!$A:$G,7,)</f>
        <v>Packaged Foods</v>
      </c>
      <c r="N3258" t="str">
        <f>VLOOKUP($L3258,Companies!$A:$G,6,)</f>
        <v>Consumer Non-Durables</v>
      </c>
      <c r="O3258" s="6" t="s">
        <v>270</v>
      </c>
      <c r="P3258" s="6">
        <v>91104</v>
      </c>
      <c r="Q3258" t="s">
        <v>114</v>
      </c>
      <c r="R3258" t="s">
        <v>23</v>
      </c>
      <c r="S3258" s="4">
        <v>40562</v>
      </c>
      <c r="T3258" s="7">
        <f>S3258-E3258</f>
        <v>24</v>
      </c>
      <c r="U3258" t="s">
        <v>14210</v>
      </c>
      <c r="V3258" s="6" t="s">
        <v>14257</v>
      </c>
      <c r="W3258" t="s">
        <v>14264</v>
      </c>
      <c r="X3258" t="s">
        <v>14186</v>
      </c>
      <c r="Y3258" t="str">
        <f>VLOOKUP(R3258,Managers!$A:$B,2,)</f>
        <v>Bob Turner</v>
      </c>
      <c r="Z3258" s="11">
        <f>VLOOKUP(X3258,HourlyWages!$A:$B,2,0)</f>
        <v>67</v>
      </c>
      <c r="AA3258">
        <v>1</v>
      </c>
    </row>
    <row r="3259" spans="1:27" x14ac:dyDescent="0.3">
      <c r="A3259" t="b">
        <f>COUNTIF($C$1:C3259, C3259)&gt;1</f>
        <v>0</v>
      </c>
      <c r="B3259" t="b">
        <f>VLOOKUP(C3259,Sheet3!$A:$B,2,0) &gt; 1</f>
        <v>0</v>
      </c>
      <c r="C3259">
        <v>3258</v>
      </c>
      <c r="D3259">
        <v>23329</v>
      </c>
      <c r="E3259" s="4">
        <v>40538</v>
      </c>
      <c r="F3259">
        <v>47</v>
      </c>
      <c r="G3259" s="15">
        <f>I3259*F3259</f>
        <v>7050</v>
      </c>
      <c r="H3259" s="9">
        <v>0.05</v>
      </c>
      <c r="I3259" s="13">
        <f>VLOOKUP($U3259,Pricebook!$A:$D,4,0)</f>
        <v>150</v>
      </c>
      <c r="J3259" s="11">
        <f>G3259*(1-H3259)</f>
        <v>6697.5</v>
      </c>
      <c r="K3259" t="s">
        <v>2216</v>
      </c>
      <c r="L3259" t="s">
        <v>377</v>
      </c>
      <c r="M3259" t="str">
        <f>VLOOKUP($L3259,Companies!$A:$G,7,)</f>
        <v>Packaged Foods</v>
      </c>
      <c r="N3259" t="str">
        <f>VLOOKUP($L3259,Companies!$A:$G,6,)</f>
        <v>Consumer Non-Durables</v>
      </c>
      <c r="O3259" s="6" t="s">
        <v>270</v>
      </c>
      <c r="P3259" s="6">
        <v>91104</v>
      </c>
      <c r="Q3259" t="s">
        <v>114</v>
      </c>
      <c r="R3259" t="s">
        <v>23</v>
      </c>
      <c r="S3259" s="4">
        <v>40542</v>
      </c>
      <c r="T3259" s="7">
        <f>S3259-E3259</f>
        <v>4</v>
      </c>
      <c r="U3259" t="s">
        <v>14210</v>
      </c>
      <c r="V3259" s="6" t="s">
        <v>14251</v>
      </c>
      <c r="W3259" t="s">
        <v>14263</v>
      </c>
      <c r="X3259" t="s">
        <v>14197</v>
      </c>
      <c r="Y3259" t="str">
        <f>VLOOKUP(R3259,Managers!$A:$B,2,)</f>
        <v>Bob Turner</v>
      </c>
      <c r="Z3259" s="11">
        <f>VLOOKUP(X3259,HourlyWages!$A:$B,2,0)</f>
        <v>71</v>
      </c>
      <c r="AA3259">
        <v>1</v>
      </c>
    </row>
    <row r="3260" spans="1:27" x14ac:dyDescent="0.3">
      <c r="A3260" t="b">
        <f>COUNTIF($C$1:C3260, C3260)&gt;1</f>
        <v>0</v>
      </c>
      <c r="B3260" t="b">
        <f>VLOOKUP(C3260,Sheet3!$A:$B,2,0) &gt; 1</f>
        <v>0</v>
      </c>
      <c r="C3260">
        <v>3259</v>
      </c>
      <c r="D3260">
        <v>23333</v>
      </c>
      <c r="E3260" s="4">
        <v>40030</v>
      </c>
      <c r="F3260">
        <v>44</v>
      </c>
      <c r="G3260" s="15">
        <f>I3260*F3260</f>
        <v>7480</v>
      </c>
      <c r="H3260" s="9">
        <v>0.04</v>
      </c>
      <c r="I3260" s="13">
        <f>VLOOKUP($U3260,Pricebook!$A:$D,4,0)</f>
        <v>170</v>
      </c>
      <c r="J3260" s="11">
        <f>G3260*(1-H3260)</f>
        <v>7180.8</v>
      </c>
      <c r="K3260" t="s">
        <v>92</v>
      </c>
      <c r="L3260" t="s">
        <v>93</v>
      </c>
      <c r="M3260" t="str">
        <f>VLOOKUP($L3260,Companies!$A:$G,7,)</f>
        <v>Television Services</v>
      </c>
      <c r="N3260" t="str">
        <f>VLOOKUP($L3260,Companies!$A:$G,6,)</f>
        <v>Consumer Services</v>
      </c>
      <c r="O3260" s="6" t="s">
        <v>2083</v>
      </c>
      <c r="P3260" s="6">
        <v>53713</v>
      </c>
      <c r="Q3260" t="s">
        <v>95</v>
      </c>
      <c r="R3260" t="s">
        <v>16</v>
      </c>
      <c r="S3260" s="4">
        <v>40031</v>
      </c>
      <c r="T3260" s="7">
        <f>S3260-E3260</f>
        <v>1</v>
      </c>
      <c r="U3260" t="s">
        <v>14219</v>
      </c>
      <c r="V3260" s="6" t="s">
        <v>14251</v>
      </c>
      <c r="W3260" t="s">
        <v>14252</v>
      </c>
      <c r="X3260" t="s">
        <v>14189</v>
      </c>
      <c r="Y3260" t="str">
        <f>VLOOKUP(R3260,Managers!$A:$B,2,)</f>
        <v>Josh Martinez</v>
      </c>
      <c r="Z3260" s="11">
        <f>VLOOKUP(X3260,HourlyWages!$A:$B,2,0)</f>
        <v>62</v>
      </c>
      <c r="AA3260">
        <v>1</v>
      </c>
    </row>
    <row r="3261" spans="1:27" x14ac:dyDescent="0.3">
      <c r="A3261" t="b">
        <f>COUNTIF($C$1:C3261, C3261)&gt;1</f>
        <v>0</v>
      </c>
      <c r="B3261" t="b">
        <f>VLOOKUP(C3261,Sheet3!$A:$B,2,0) &gt; 1</f>
        <v>0</v>
      </c>
      <c r="C3261">
        <v>3260</v>
      </c>
      <c r="D3261">
        <v>23333</v>
      </c>
      <c r="E3261" s="4">
        <v>40030</v>
      </c>
      <c r="F3261">
        <v>32</v>
      </c>
      <c r="G3261" s="15">
        <f>I3261*F3261</f>
        <v>3520</v>
      </c>
      <c r="H3261" s="9">
        <v>0.04</v>
      </c>
      <c r="I3261" s="13">
        <f>VLOOKUP($U3261,Pricebook!$A:$D,4,0)</f>
        <v>110</v>
      </c>
      <c r="J3261" s="11">
        <f>G3261*(1-H3261)</f>
        <v>3379.2</v>
      </c>
      <c r="K3261" t="s">
        <v>92</v>
      </c>
      <c r="L3261" t="s">
        <v>93</v>
      </c>
      <c r="M3261" t="str">
        <f>VLOOKUP($L3261,Companies!$A:$G,7,)</f>
        <v>Television Services</v>
      </c>
      <c r="N3261" t="str">
        <f>VLOOKUP($L3261,Companies!$A:$G,6,)</f>
        <v>Consumer Services</v>
      </c>
      <c r="O3261" s="6" t="s">
        <v>2083</v>
      </c>
      <c r="P3261" s="6">
        <v>53713</v>
      </c>
      <c r="Q3261" t="s">
        <v>95</v>
      </c>
      <c r="R3261" t="s">
        <v>16</v>
      </c>
      <c r="S3261" s="4">
        <v>40032</v>
      </c>
      <c r="T3261" s="7">
        <f>S3261-E3261</f>
        <v>2</v>
      </c>
      <c r="U3261" t="s">
        <v>14215</v>
      </c>
      <c r="V3261" s="6" t="s">
        <v>14257</v>
      </c>
      <c r="W3261" t="s">
        <v>14259</v>
      </c>
      <c r="X3261" t="s">
        <v>14203</v>
      </c>
      <c r="Y3261" t="str">
        <f>VLOOKUP(R3261,Managers!$A:$B,2,)</f>
        <v>Josh Martinez</v>
      </c>
      <c r="Z3261" s="11">
        <f>VLOOKUP(X3261,HourlyWages!$A:$B,2,0)</f>
        <v>62</v>
      </c>
      <c r="AA3261">
        <v>1</v>
      </c>
    </row>
    <row r="3262" spans="1:27" x14ac:dyDescent="0.3">
      <c r="A3262" t="b">
        <f>COUNTIF($C$1:C3262, C3262)&gt;1</f>
        <v>0</v>
      </c>
      <c r="B3262" t="b">
        <f>VLOOKUP(C3262,Sheet3!$A:$B,2,0) &gt; 1</f>
        <v>0</v>
      </c>
      <c r="C3262">
        <v>3261</v>
      </c>
      <c r="D3262">
        <v>23333</v>
      </c>
      <c r="E3262" s="4">
        <v>40030</v>
      </c>
      <c r="F3262">
        <v>16</v>
      </c>
      <c r="G3262" s="15">
        <f>I3262*F3262</f>
        <v>2400</v>
      </c>
      <c r="H3262" s="9">
        <v>0.03</v>
      </c>
      <c r="I3262" s="13">
        <f>VLOOKUP($U3262,Pricebook!$A:$D,4,0)</f>
        <v>150</v>
      </c>
      <c r="J3262" s="11">
        <f>G3262*(1-H3262)</f>
        <v>2328</v>
      </c>
      <c r="K3262" t="s">
        <v>92</v>
      </c>
      <c r="L3262" t="s">
        <v>93</v>
      </c>
      <c r="M3262" t="str">
        <f>VLOOKUP($L3262,Companies!$A:$G,7,)</f>
        <v>Television Services</v>
      </c>
      <c r="N3262" t="str">
        <f>VLOOKUP($L3262,Companies!$A:$G,6,)</f>
        <v>Consumer Services</v>
      </c>
      <c r="O3262" s="6" t="s">
        <v>2083</v>
      </c>
      <c r="P3262" s="6">
        <v>53713</v>
      </c>
      <c r="Q3262" t="s">
        <v>95</v>
      </c>
      <c r="R3262" t="s">
        <v>16</v>
      </c>
      <c r="S3262" s="4">
        <v>40031</v>
      </c>
      <c r="T3262" s="7">
        <f>S3262-E3262</f>
        <v>1</v>
      </c>
      <c r="U3262" t="s">
        <v>14210</v>
      </c>
      <c r="V3262" s="6" t="s">
        <v>14251</v>
      </c>
      <c r="W3262" t="s">
        <v>14253</v>
      </c>
      <c r="X3262" t="s">
        <v>14195</v>
      </c>
      <c r="Y3262" t="str">
        <f>VLOOKUP(R3262,Managers!$A:$B,2,)</f>
        <v>Josh Martinez</v>
      </c>
      <c r="Z3262" s="11">
        <f>VLOOKUP(X3262,HourlyWages!$A:$B,2,0)</f>
        <v>52</v>
      </c>
      <c r="AA3262">
        <v>1</v>
      </c>
    </row>
    <row r="3263" spans="1:27" x14ac:dyDescent="0.3">
      <c r="A3263" t="b">
        <f>COUNTIF($C$1:C3263, C3263)&gt;1</f>
        <v>0</v>
      </c>
      <c r="B3263" t="b">
        <f>VLOOKUP(C3263,Sheet3!$A:$B,2,0) &gt; 1</f>
        <v>0</v>
      </c>
      <c r="C3263">
        <v>3262</v>
      </c>
      <c r="D3263">
        <v>23360</v>
      </c>
      <c r="E3263" s="4">
        <v>39944</v>
      </c>
      <c r="F3263">
        <v>30</v>
      </c>
      <c r="G3263" s="15">
        <f>I3263*F3263</f>
        <v>3300</v>
      </c>
      <c r="H3263" s="9">
        <v>0.01</v>
      </c>
      <c r="I3263" s="13">
        <f>VLOOKUP($U3263,Pricebook!$A:$D,4,0)</f>
        <v>110</v>
      </c>
      <c r="J3263" s="11">
        <f>G3263*(1-H3263)</f>
        <v>3267</v>
      </c>
      <c r="K3263" t="s">
        <v>1563</v>
      </c>
      <c r="L3263" t="s">
        <v>108</v>
      </c>
      <c r="M3263" t="str">
        <f>VLOOKUP($L3263,Companies!$A:$G,7,)</f>
        <v>Broadcasting</v>
      </c>
      <c r="N3263" t="str">
        <f>VLOOKUP($L3263,Companies!$A:$G,6,)</f>
        <v>Consumer Services</v>
      </c>
      <c r="O3263" s="6" t="s">
        <v>624</v>
      </c>
      <c r="P3263" s="6" t="s">
        <v>625</v>
      </c>
      <c r="Q3263" t="s">
        <v>368</v>
      </c>
      <c r="R3263" t="s">
        <v>34</v>
      </c>
      <c r="S3263" s="4">
        <v>39944</v>
      </c>
      <c r="T3263" s="7">
        <f>S3263-E3263</f>
        <v>0</v>
      </c>
      <c r="U3263" t="s">
        <v>14220</v>
      </c>
      <c r="V3263" s="6" t="s">
        <v>14251</v>
      </c>
      <c r="W3263" t="s">
        <v>14266</v>
      </c>
      <c r="X3263" t="s">
        <v>14190</v>
      </c>
      <c r="Y3263" t="str">
        <f>VLOOKUP(R3263,Managers!$A:$B,2,)</f>
        <v>Frank Mitchell</v>
      </c>
      <c r="Z3263" s="11">
        <f>VLOOKUP(X3263,HourlyWages!$A:$B,2,0)</f>
        <v>67</v>
      </c>
      <c r="AA3263">
        <v>1</v>
      </c>
    </row>
    <row r="3264" spans="1:27" x14ac:dyDescent="0.3">
      <c r="A3264" t="b">
        <f>COUNTIF($C$1:C3264, C3264)&gt;1</f>
        <v>0</v>
      </c>
      <c r="B3264" t="b">
        <f>VLOOKUP(C3264,Sheet3!$A:$B,2,0) &gt; 1</f>
        <v>0</v>
      </c>
      <c r="C3264">
        <v>3263</v>
      </c>
      <c r="D3264">
        <v>23361</v>
      </c>
      <c r="E3264" s="4">
        <v>40362</v>
      </c>
      <c r="F3264">
        <v>2</v>
      </c>
      <c r="G3264" s="15">
        <f>I3264*F3264</f>
        <v>280</v>
      </c>
      <c r="H3264" s="9">
        <v>0.06</v>
      </c>
      <c r="I3264" s="13">
        <f>VLOOKUP($U3264,Pricebook!$A:$D,4,0)</f>
        <v>140</v>
      </c>
      <c r="J3264" s="11">
        <f>G3264*(1-H3264)</f>
        <v>263.2</v>
      </c>
      <c r="K3264" t="s">
        <v>2071</v>
      </c>
      <c r="L3264" t="s">
        <v>252</v>
      </c>
      <c r="M3264" t="str">
        <f>VLOOKUP($L3264,Companies!$A:$G,7,)</f>
        <v>Major Pharmaceuticals</v>
      </c>
      <c r="N3264" t="str">
        <f>VLOOKUP($L3264,Companies!$A:$G,6,)</f>
        <v>Health Care</v>
      </c>
      <c r="O3264" s="6" t="s">
        <v>2072</v>
      </c>
      <c r="P3264" s="6">
        <v>86401</v>
      </c>
      <c r="Q3264" t="s">
        <v>70</v>
      </c>
      <c r="R3264" t="s">
        <v>23</v>
      </c>
      <c r="S3264" s="4">
        <v>40363</v>
      </c>
      <c r="T3264" s="7">
        <f>S3264-E3264</f>
        <v>1</v>
      </c>
      <c r="U3264" t="s">
        <v>14213</v>
      </c>
      <c r="V3264" s="6" t="s">
        <v>14251</v>
      </c>
      <c r="W3264" t="s">
        <v>14266</v>
      </c>
      <c r="X3264" t="s">
        <v>14193</v>
      </c>
      <c r="Y3264" t="str">
        <f>VLOOKUP(R3264,Managers!$A:$B,2,)</f>
        <v>Bob Turner</v>
      </c>
      <c r="Z3264" s="11">
        <f>VLOOKUP(X3264,HourlyWages!$A:$B,2,0)</f>
        <v>57</v>
      </c>
      <c r="AA3264">
        <v>1</v>
      </c>
    </row>
    <row r="3265" spans="1:27" x14ac:dyDescent="0.3">
      <c r="A3265" t="b">
        <f>COUNTIF($C$1:C3265, C3265)&gt;1</f>
        <v>0</v>
      </c>
      <c r="B3265" t="b">
        <f>VLOOKUP(C3265,Sheet3!$A:$B,2,0) &gt; 1</f>
        <v>0</v>
      </c>
      <c r="C3265">
        <v>3264</v>
      </c>
      <c r="D3265">
        <v>23361</v>
      </c>
      <c r="E3265" s="4">
        <v>40362</v>
      </c>
      <c r="F3265">
        <v>36</v>
      </c>
      <c r="G3265" s="15">
        <f>I3265*F3265</f>
        <v>7200</v>
      </c>
      <c r="H3265" s="9">
        <v>0.04</v>
      </c>
      <c r="I3265" s="13">
        <f>VLOOKUP($U3265,Pricebook!$A:$D,4,0)</f>
        <v>200</v>
      </c>
      <c r="J3265" s="11">
        <f>G3265*(1-H3265)</f>
        <v>6912</v>
      </c>
      <c r="K3265" t="s">
        <v>2071</v>
      </c>
      <c r="L3265" t="s">
        <v>252</v>
      </c>
      <c r="M3265" t="str">
        <f>VLOOKUP($L3265,Companies!$A:$G,7,)</f>
        <v>Major Pharmaceuticals</v>
      </c>
      <c r="N3265" t="str">
        <f>VLOOKUP($L3265,Companies!$A:$G,6,)</f>
        <v>Health Care</v>
      </c>
      <c r="O3265" s="6" t="s">
        <v>2072</v>
      </c>
      <c r="P3265" s="6">
        <v>86401</v>
      </c>
      <c r="Q3265" t="s">
        <v>70</v>
      </c>
      <c r="R3265" t="s">
        <v>23</v>
      </c>
      <c r="S3265" s="4">
        <v>40363</v>
      </c>
      <c r="T3265" s="7">
        <f>S3265-E3265</f>
        <v>1</v>
      </c>
      <c r="U3265" t="s">
        <v>14206</v>
      </c>
      <c r="V3265" s="6" t="s">
        <v>14251</v>
      </c>
      <c r="W3265" t="s">
        <v>14263</v>
      </c>
      <c r="X3265" t="s">
        <v>14194</v>
      </c>
      <c r="Y3265" t="str">
        <f>VLOOKUP(R3265,Managers!$A:$B,2,)</f>
        <v>Bob Turner</v>
      </c>
      <c r="Z3265" s="11">
        <f>VLOOKUP(X3265,HourlyWages!$A:$B,2,0)</f>
        <v>71</v>
      </c>
      <c r="AA3265">
        <v>1</v>
      </c>
    </row>
    <row r="3266" spans="1:27" x14ac:dyDescent="0.3">
      <c r="A3266" t="b">
        <f>COUNTIF($C$1:C3266, C3266)&gt;1</f>
        <v>0</v>
      </c>
      <c r="B3266" t="b">
        <f>VLOOKUP(C3266,Sheet3!$A:$B,2,0) &gt; 1</f>
        <v>0</v>
      </c>
      <c r="C3266">
        <v>3265</v>
      </c>
      <c r="D3266">
        <v>23361</v>
      </c>
      <c r="E3266" s="4">
        <v>40362</v>
      </c>
      <c r="F3266">
        <v>7</v>
      </c>
      <c r="G3266" s="15">
        <f>I3266*F3266</f>
        <v>1050</v>
      </c>
      <c r="H3266" s="9">
        <v>7.0000000000000007E-2</v>
      </c>
      <c r="I3266" s="13">
        <f>VLOOKUP($U3266,Pricebook!$A:$D,4,0)</f>
        <v>150</v>
      </c>
      <c r="J3266" s="11">
        <f>G3266*(1-H3266)</f>
        <v>976.49999999999989</v>
      </c>
      <c r="K3266" t="s">
        <v>2071</v>
      </c>
      <c r="L3266" t="s">
        <v>252</v>
      </c>
      <c r="M3266" t="str">
        <f>VLOOKUP($L3266,Companies!$A:$G,7,)</f>
        <v>Major Pharmaceuticals</v>
      </c>
      <c r="N3266" t="str">
        <f>VLOOKUP($L3266,Companies!$A:$G,6,)</f>
        <v>Health Care</v>
      </c>
      <c r="O3266" s="6" t="s">
        <v>2072</v>
      </c>
      <c r="P3266" s="6">
        <v>86401</v>
      </c>
      <c r="Q3266" t="s">
        <v>70</v>
      </c>
      <c r="R3266" t="s">
        <v>23</v>
      </c>
      <c r="S3266" s="4">
        <v>40362</v>
      </c>
      <c r="T3266" s="7">
        <f>S3266-E3266</f>
        <v>0</v>
      </c>
      <c r="U3266" t="s">
        <v>14210</v>
      </c>
      <c r="V3266" s="6" t="s">
        <v>14251</v>
      </c>
      <c r="W3266" t="s">
        <v>14266</v>
      </c>
      <c r="X3266" t="s">
        <v>14191</v>
      </c>
      <c r="Y3266" t="str">
        <f>VLOOKUP(R3266,Managers!$A:$B,2,)</f>
        <v>Bob Turner</v>
      </c>
      <c r="Z3266" s="11">
        <f>VLOOKUP(X3266,HourlyWages!$A:$B,2,0)</f>
        <v>60</v>
      </c>
      <c r="AA3266">
        <v>1</v>
      </c>
    </row>
    <row r="3267" spans="1:27" x14ac:dyDescent="0.3">
      <c r="A3267" t="b">
        <f>COUNTIF($C$1:C3267, C3267)&gt;1</f>
        <v>0</v>
      </c>
      <c r="B3267" t="b">
        <f>VLOOKUP(C3267,Sheet3!$A:$B,2,0) &gt; 1</f>
        <v>0</v>
      </c>
      <c r="C3267">
        <v>3266</v>
      </c>
      <c r="D3267">
        <v>23362</v>
      </c>
      <c r="E3267" s="4">
        <v>40417</v>
      </c>
      <c r="F3267">
        <v>45</v>
      </c>
      <c r="G3267" s="15">
        <f>I3267*F3267</f>
        <v>5625</v>
      </c>
      <c r="H3267" s="9">
        <v>0.1</v>
      </c>
      <c r="I3267" s="13">
        <f>VLOOKUP($U3267,Pricebook!$A:$D,4,0)</f>
        <v>125</v>
      </c>
      <c r="J3267" s="11">
        <f>G3267*(1-H3267)</f>
        <v>5062.5</v>
      </c>
      <c r="K3267" t="s">
        <v>1035</v>
      </c>
      <c r="L3267" t="s">
        <v>36</v>
      </c>
      <c r="M3267" t="str">
        <f>VLOOKUP($L3267,Companies!$A:$G,7,)</f>
        <v>Electronic Components</v>
      </c>
      <c r="N3267" t="str">
        <f>VLOOKUP($L3267,Companies!$A:$G,6,)</f>
        <v>Technology</v>
      </c>
      <c r="O3267" s="6" t="s">
        <v>1036</v>
      </c>
      <c r="P3267" s="6">
        <v>30721</v>
      </c>
      <c r="Q3267" t="s">
        <v>134</v>
      </c>
      <c r="R3267" t="s">
        <v>34</v>
      </c>
      <c r="S3267" s="4">
        <v>40419</v>
      </c>
      <c r="T3267" s="7">
        <f>S3267-E3267</f>
        <v>2</v>
      </c>
      <c r="U3267" t="s">
        <v>14208</v>
      </c>
      <c r="V3267" s="6" t="s">
        <v>14257</v>
      </c>
      <c r="W3267" t="s">
        <v>14258</v>
      </c>
      <c r="X3267" t="s">
        <v>14185</v>
      </c>
      <c r="Y3267" t="str">
        <f>VLOOKUP(R3267,Managers!$A:$B,2,)</f>
        <v>Frank Mitchell</v>
      </c>
      <c r="Z3267" s="11">
        <f>VLOOKUP(X3267,HourlyWages!$A:$B,2,0)</f>
        <v>70</v>
      </c>
      <c r="AA3267">
        <v>1</v>
      </c>
    </row>
    <row r="3268" spans="1:27" x14ac:dyDescent="0.3">
      <c r="A3268" t="b">
        <f>COUNTIF($C$1:C3268, C3268)&gt;1</f>
        <v>0</v>
      </c>
      <c r="B3268" t="b">
        <f>VLOOKUP(C3268,Sheet3!$A:$B,2,0) &gt; 1</f>
        <v>0</v>
      </c>
      <c r="C3268">
        <v>3267</v>
      </c>
      <c r="D3268">
        <v>23363</v>
      </c>
      <c r="E3268" s="4">
        <v>41058</v>
      </c>
      <c r="F3268">
        <v>46</v>
      </c>
      <c r="G3268" s="15">
        <f>I3268*F3268</f>
        <v>7360</v>
      </c>
      <c r="H3268" s="9">
        <v>0.02</v>
      </c>
      <c r="I3268" s="13">
        <f>VLOOKUP($U3268,Pricebook!$A:$D,4,0)</f>
        <v>160</v>
      </c>
      <c r="J3268" s="11">
        <f>G3268*(1-H3268)</f>
        <v>7212.8</v>
      </c>
      <c r="K3268" t="s">
        <v>1048</v>
      </c>
      <c r="L3268" t="s">
        <v>508</v>
      </c>
      <c r="M3268" t="str">
        <f>VLOOKUP($L3268,Companies!$A:$G,7,)</f>
        <v>Semiconductors</v>
      </c>
      <c r="N3268" t="str">
        <f>VLOOKUP($L3268,Companies!$A:$G,6,)</f>
        <v>Technology</v>
      </c>
      <c r="O3268" s="6" t="s">
        <v>1049</v>
      </c>
      <c r="P3268" s="6">
        <v>37042</v>
      </c>
      <c r="Q3268" t="s">
        <v>81</v>
      </c>
      <c r="R3268" t="s">
        <v>34</v>
      </c>
      <c r="S3268" s="4">
        <v>41065</v>
      </c>
      <c r="T3268" s="7">
        <f>S3268-E3268</f>
        <v>7</v>
      </c>
      <c r="U3268" t="s">
        <v>14218</v>
      </c>
      <c r="V3268" s="6" t="s">
        <v>14251</v>
      </c>
      <c r="W3268" t="s">
        <v>14260</v>
      </c>
      <c r="X3268" t="s">
        <v>14194</v>
      </c>
      <c r="Y3268" t="str">
        <f>VLOOKUP(R3268,Managers!$A:$B,2,)</f>
        <v>Frank Mitchell</v>
      </c>
      <c r="Z3268" s="11">
        <f>VLOOKUP(X3268,HourlyWages!$A:$B,2,0)</f>
        <v>71</v>
      </c>
      <c r="AA3268">
        <v>1</v>
      </c>
    </row>
    <row r="3269" spans="1:27" x14ac:dyDescent="0.3">
      <c r="A3269" t="b">
        <f>COUNTIF($C$1:C3269, C3269)&gt;1</f>
        <v>0</v>
      </c>
      <c r="B3269" t="b">
        <f>VLOOKUP(C3269,Sheet3!$A:$B,2,0) &gt; 1</f>
        <v>0</v>
      </c>
      <c r="C3269">
        <v>3268</v>
      </c>
      <c r="D3269">
        <v>23366</v>
      </c>
      <c r="E3269" s="4">
        <v>40501</v>
      </c>
      <c r="F3269">
        <v>12</v>
      </c>
      <c r="G3269" s="15">
        <f>I3269*F3269</f>
        <v>1500</v>
      </c>
      <c r="H3269" s="9">
        <v>0.06</v>
      </c>
      <c r="I3269" s="13">
        <f>VLOOKUP($U3269,Pricebook!$A:$D,4,0)</f>
        <v>125</v>
      </c>
      <c r="J3269" s="11">
        <f>G3269*(1-H3269)</f>
        <v>1410</v>
      </c>
      <c r="K3269" t="s">
        <v>1820</v>
      </c>
      <c r="L3269" t="s">
        <v>508</v>
      </c>
      <c r="M3269" t="str">
        <f>VLOOKUP($L3269,Companies!$A:$G,7,)</f>
        <v>Semiconductors</v>
      </c>
      <c r="N3269" t="str">
        <f>VLOOKUP($L3269,Companies!$A:$G,6,)</f>
        <v>Technology</v>
      </c>
      <c r="O3269" s="6" t="s">
        <v>1821</v>
      </c>
      <c r="P3269" s="6">
        <v>94704</v>
      </c>
      <c r="Q3269" t="s">
        <v>114</v>
      </c>
      <c r="R3269" t="s">
        <v>23</v>
      </c>
      <c r="S3269" s="4">
        <v>40503</v>
      </c>
      <c r="T3269" s="7">
        <f>S3269-E3269</f>
        <v>2</v>
      </c>
      <c r="U3269" t="s">
        <v>14208</v>
      </c>
      <c r="V3269" s="6" t="s">
        <v>14254</v>
      </c>
      <c r="W3269" t="s">
        <v>14265</v>
      </c>
      <c r="X3269" t="s">
        <v>14194</v>
      </c>
      <c r="Y3269" t="str">
        <f>VLOOKUP(R3269,Managers!$A:$B,2,)</f>
        <v>Bob Turner</v>
      </c>
      <c r="Z3269" s="11">
        <f>VLOOKUP(X3269,HourlyWages!$A:$B,2,0)</f>
        <v>71</v>
      </c>
      <c r="AA3269">
        <v>1</v>
      </c>
    </row>
    <row r="3270" spans="1:27" x14ac:dyDescent="0.3">
      <c r="A3270" t="b">
        <f>COUNTIF($C$1:C3270, C3270)&gt;1</f>
        <v>0</v>
      </c>
      <c r="B3270" t="b">
        <f>VLOOKUP(C3270,Sheet3!$A:$B,2,0) &gt; 1</f>
        <v>0</v>
      </c>
      <c r="C3270">
        <v>3269</v>
      </c>
      <c r="D3270">
        <v>23366</v>
      </c>
      <c r="E3270" s="4">
        <v>40501</v>
      </c>
      <c r="F3270">
        <v>5</v>
      </c>
      <c r="G3270" s="15">
        <f>I3270*F3270</f>
        <v>1000</v>
      </c>
      <c r="H3270" s="9">
        <v>0.04</v>
      </c>
      <c r="I3270" s="13">
        <f>VLOOKUP($U3270,Pricebook!$A:$D,4,0)</f>
        <v>200</v>
      </c>
      <c r="J3270" s="11">
        <f>G3270*(1-H3270)</f>
        <v>960</v>
      </c>
      <c r="K3270" t="s">
        <v>1820</v>
      </c>
      <c r="L3270" t="s">
        <v>508</v>
      </c>
      <c r="M3270" t="str">
        <f>VLOOKUP($L3270,Companies!$A:$G,7,)</f>
        <v>Semiconductors</v>
      </c>
      <c r="N3270" t="str">
        <f>VLOOKUP($L3270,Companies!$A:$G,6,)</f>
        <v>Technology</v>
      </c>
      <c r="O3270" s="6" t="s">
        <v>1821</v>
      </c>
      <c r="P3270" s="6">
        <v>94704</v>
      </c>
      <c r="Q3270" t="s">
        <v>114</v>
      </c>
      <c r="R3270" t="s">
        <v>23</v>
      </c>
      <c r="S3270" s="4">
        <v>40501</v>
      </c>
      <c r="T3270" s="7">
        <f>S3270-E3270</f>
        <v>0</v>
      </c>
      <c r="U3270" t="s">
        <v>14206</v>
      </c>
      <c r="V3270" s="6" t="s">
        <v>14257</v>
      </c>
      <c r="W3270" t="s">
        <v>14259</v>
      </c>
      <c r="X3270" t="s">
        <v>14186</v>
      </c>
      <c r="Y3270" t="str">
        <f>VLOOKUP(R3270,Managers!$A:$B,2,)</f>
        <v>Bob Turner</v>
      </c>
      <c r="Z3270" s="11">
        <f>VLOOKUP(X3270,HourlyWages!$A:$B,2,0)</f>
        <v>67</v>
      </c>
      <c r="AA3270">
        <v>1</v>
      </c>
    </row>
    <row r="3271" spans="1:27" x14ac:dyDescent="0.3">
      <c r="A3271" t="b">
        <f>COUNTIF($C$1:C3271, C3271)&gt;1</f>
        <v>0</v>
      </c>
      <c r="B3271" t="b">
        <f>VLOOKUP(C3271,Sheet3!$A:$B,2,0) &gt; 1</f>
        <v>0</v>
      </c>
      <c r="C3271">
        <v>3270</v>
      </c>
      <c r="D3271">
        <v>23392</v>
      </c>
      <c r="E3271" s="4">
        <v>40041</v>
      </c>
      <c r="F3271">
        <v>24</v>
      </c>
      <c r="G3271" s="15">
        <f>I3271*F3271</f>
        <v>3000</v>
      </c>
      <c r="H3271" s="9">
        <v>0</v>
      </c>
      <c r="I3271" s="13">
        <f>VLOOKUP($U3271,Pricebook!$A:$D,4,0)</f>
        <v>125</v>
      </c>
      <c r="J3271" s="11">
        <f>G3271*(1-H3271)</f>
        <v>3000</v>
      </c>
      <c r="K3271" t="s">
        <v>1733</v>
      </c>
      <c r="L3271" t="s">
        <v>487</v>
      </c>
      <c r="M3271" t="str">
        <f>VLOOKUP($L3271,Companies!$A:$G,7,)</f>
        <v>Computer Software: Programming, Data Processing</v>
      </c>
      <c r="N3271" t="str">
        <f>VLOOKUP($L3271,Companies!$A:$G,6,)</f>
        <v>Technology</v>
      </c>
      <c r="O3271" s="6" t="s">
        <v>1734</v>
      </c>
      <c r="P3271" s="6">
        <v>11542</v>
      </c>
      <c r="Q3271" t="s">
        <v>60</v>
      </c>
      <c r="R3271" t="s">
        <v>61</v>
      </c>
      <c r="S3271" s="4">
        <v>40043</v>
      </c>
      <c r="T3271" s="7">
        <f>S3271-E3271</f>
        <v>2</v>
      </c>
      <c r="U3271" t="s">
        <v>14209</v>
      </c>
      <c r="V3271" s="6" t="s">
        <v>14254</v>
      </c>
      <c r="W3271" t="s">
        <v>14255</v>
      </c>
      <c r="X3271" t="s">
        <v>14194</v>
      </c>
      <c r="Y3271" t="str">
        <f>VLOOKUP(R3271,Managers!$A:$B,2,)</f>
        <v>Allen Young</v>
      </c>
      <c r="Z3271" s="11">
        <f>VLOOKUP(X3271,HourlyWages!$A:$B,2,0)</f>
        <v>71</v>
      </c>
      <c r="AA3271">
        <v>1</v>
      </c>
    </row>
    <row r="3272" spans="1:27" x14ac:dyDescent="0.3">
      <c r="A3272" t="b">
        <f>COUNTIF($C$1:C3272, C3272)&gt;1</f>
        <v>0</v>
      </c>
      <c r="B3272" t="b">
        <f>VLOOKUP(C3272,Sheet3!$A:$B,2,0) &gt; 1</f>
        <v>0</v>
      </c>
      <c r="C3272">
        <v>3271</v>
      </c>
      <c r="D3272">
        <v>23394</v>
      </c>
      <c r="E3272" s="4">
        <v>40297</v>
      </c>
      <c r="F3272">
        <v>45</v>
      </c>
      <c r="G3272" s="15">
        <f>I3272*F3272</f>
        <v>7200</v>
      </c>
      <c r="H3272" s="9">
        <v>0.01</v>
      </c>
      <c r="I3272" s="13">
        <f>VLOOKUP($U3272,Pricebook!$A:$D,4,0)</f>
        <v>160</v>
      </c>
      <c r="J3272" s="11">
        <f>G3272*(1-H3272)</f>
        <v>7128</v>
      </c>
      <c r="K3272" t="s">
        <v>322</v>
      </c>
      <c r="L3272" t="s">
        <v>185</v>
      </c>
      <c r="M3272" t="str">
        <f>VLOOKUP($L3272,Companies!$A:$G,7,)</f>
        <v>EDP Services</v>
      </c>
      <c r="N3272" t="str">
        <f>VLOOKUP($L3272,Companies!$A:$G,6,)</f>
        <v>Technology</v>
      </c>
      <c r="O3272" s="6" t="s">
        <v>1293</v>
      </c>
      <c r="P3272" s="6">
        <v>44052</v>
      </c>
      <c r="Q3272" t="s">
        <v>210</v>
      </c>
      <c r="R3272" t="s">
        <v>61</v>
      </c>
      <c r="S3272" s="4">
        <v>40298</v>
      </c>
      <c r="T3272" s="7">
        <f>S3272-E3272</f>
        <v>1</v>
      </c>
      <c r="U3272" t="s">
        <v>14218</v>
      </c>
      <c r="V3272" s="6" t="s">
        <v>14257</v>
      </c>
      <c r="W3272" t="s">
        <v>14258</v>
      </c>
      <c r="X3272" t="s">
        <v>14191</v>
      </c>
      <c r="Y3272" t="str">
        <f>VLOOKUP(R3272,Managers!$A:$B,2,)</f>
        <v>Allen Young</v>
      </c>
      <c r="Z3272" s="11">
        <f>VLOOKUP(X3272,HourlyWages!$A:$B,2,0)</f>
        <v>60</v>
      </c>
      <c r="AA3272">
        <v>1</v>
      </c>
    </row>
    <row r="3273" spans="1:27" x14ac:dyDescent="0.3">
      <c r="A3273" t="b">
        <f>COUNTIF($C$1:C3273, C3273)&gt;1</f>
        <v>0</v>
      </c>
      <c r="B3273" t="b">
        <f>VLOOKUP(C3273,Sheet3!$A:$B,2,0) &gt; 1</f>
        <v>0</v>
      </c>
      <c r="C3273">
        <v>3272</v>
      </c>
      <c r="D3273">
        <v>23395</v>
      </c>
      <c r="E3273" s="4">
        <v>41209</v>
      </c>
      <c r="F3273">
        <v>31</v>
      </c>
      <c r="G3273" s="15">
        <f>I3273*F3273</f>
        <v>4650</v>
      </c>
      <c r="H3273" s="9">
        <v>0.01</v>
      </c>
      <c r="I3273" s="13">
        <f>VLOOKUP($U3273,Pricebook!$A:$D,4,0)</f>
        <v>150</v>
      </c>
      <c r="J3273" s="11">
        <f>G3273*(1-H3273)</f>
        <v>4603.5</v>
      </c>
      <c r="K3273" t="s">
        <v>1954</v>
      </c>
      <c r="L3273" t="s">
        <v>99</v>
      </c>
      <c r="M3273" t="str">
        <f>VLOOKUP($L3273,Companies!$A:$G,7,)</f>
        <v>Television Services</v>
      </c>
      <c r="N3273" t="str">
        <f>VLOOKUP($L3273,Companies!$A:$G,6,)</f>
        <v>Consumer Services</v>
      </c>
      <c r="O3273" s="6" t="s">
        <v>1955</v>
      </c>
      <c r="P3273" s="6">
        <v>92253</v>
      </c>
      <c r="Q3273" t="s">
        <v>114</v>
      </c>
      <c r="R3273" t="s">
        <v>23</v>
      </c>
      <c r="S3273" s="4">
        <v>41211</v>
      </c>
      <c r="T3273" s="7">
        <f>S3273-E3273</f>
        <v>2</v>
      </c>
      <c r="U3273" t="s">
        <v>14211</v>
      </c>
      <c r="V3273" s="6" t="s">
        <v>14257</v>
      </c>
      <c r="W3273" t="s">
        <v>14259</v>
      </c>
      <c r="X3273" t="s">
        <v>14202</v>
      </c>
      <c r="Y3273" t="str">
        <f>VLOOKUP(R3273,Managers!$A:$B,2,)</f>
        <v>Bob Turner</v>
      </c>
      <c r="Z3273" s="11">
        <f>VLOOKUP(X3273,HourlyWages!$A:$B,2,0)</f>
        <v>71</v>
      </c>
      <c r="AA3273">
        <v>1</v>
      </c>
    </row>
    <row r="3274" spans="1:27" x14ac:dyDescent="0.3">
      <c r="A3274" t="b">
        <f>COUNTIF($C$1:C3274, C3274)&gt;1</f>
        <v>0</v>
      </c>
      <c r="B3274" t="b">
        <f>VLOOKUP(C3274,Sheet3!$A:$B,2,0) &gt; 1</f>
        <v>0</v>
      </c>
      <c r="C3274">
        <v>3273</v>
      </c>
      <c r="D3274">
        <v>23396</v>
      </c>
      <c r="E3274" s="4">
        <v>40347</v>
      </c>
      <c r="F3274">
        <v>30</v>
      </c>
      <c r="G3274" s="15">
        <f>I3274*F3274</f>
        <v>4500</v>
      </c>
      <c r="H3274" s="9">
        <v>0.08</v>
      </c>
      <c r="I3274" s="13">
        <f>VLOOKUP($U3274,Pricebook!$A:$D,4,0)</f>
        <v>150</v>
      </c>
      <c r="J3274" s="11">
        <f>G3274*(1-H3274)</f>
        <v>4140</v>
      </c>
      <c r="K3274" t="s">
        <v>684</v>
      </c>
      <c r="L3274" t="s">
        <v>576</v>
      </c>
      <c r="M3274" t="str">
        <f>VLOOKUP($L3274,Companies!$A:$G,7,)</f>
        <v>Clothing/Shoe/Accessory Stores</v>
      </c>
      <c r="N3274" t="str">
        <f>VLOOKUP($L3274,Companies!$A:$G,6,)</f>
        <v>Consumer Services</v>
      </c>
      <c r="O3274" s="6" t="s">
        <v>1949</v>
      </c>
      <c r="P3274" s="6">
        <v>86442</v>
      </c>
      <c r="Q3274" t="s">
        <v>70</v>
      </c>
      <c r="R3274" t="s">
        <v>23</v>
      </c>
      <c r="S3274" s="4">
        <v>40349</v>
      </c>
      <c r="T3274" s="7">
        <f>S3274-E3274</f>
        <v>2</v>
      </c>
      <c r="U3274" t="s">
        <v>14216</v>
      </c>
      <c r="V3274" s="6" t="s">
        <v>14251</v>
      </c>
      <c r="W3274" t="s">
        <v>14263</v>
      </c>
      <c r="X3274" t="s">
        <v>14198</v>
      </c>
      <c r="Y3274" t="str">
        <f>VLOOKUP(R3274,Managers!$A:$B,2,)</f>
        <v>Bob Turner</v>
      </c>
      <c r="Z3274" s="11">
        <f>VLOOKUP(X3274,HourlyWages!$A:$B,2,0)</f>
        <v>51</v>
      </c>
      <c r="AA3274">
        <v>1</v>
      </c>
    </row>
    <row r="3275" spans="1:27" x14ac:dyDescent="0.3">
      <c r="A3275" t="b">
        <f>COUNTIF($C$1:C3275, C3275)&gt;1</f>
        <v>0</v>
      </c>
      <c r="B3275" t="b">
        <f>VLOOKUP(C3275,Sheet3!$A:$B,2,0) &gt; 1</f>
        <v>0</v>
      </c>
      <c r="C3275">
        <v>3274</v>
      </c>
      <c r="D3275">
        <v>23398</v>
      </c>
      <c r="E3275" s="4">
        <v>39885</v>
      </c>
      <c r="F3275">
        <v>19</v>
      </c>
      <c r="G3275" s="15">
        <f>I3275*F3275</f>
        <v>2090</v>
      </c>
      <c r="H3275" s="9">
        <v>0.06</v>
      </c>
      <c r="I3275" s="13">
        <f>VLOOKUP($U3275,Pricebook!$A:$D,4,0)</f>
        <v>110</v>
      </c>
      <c r="J3275" s="11">
        <f>G3275*(1-H3275)</f>
        <v>1964.6</v>
      </c>
      <c r="K3275" t="s">
        <v>665</v>
      </c>
      <c r="L3275" t="s">
        <v>482</v>
      </c>
      <c r="M3275" t="str">
        <f>VLOOKUP($L3275,Companies!$A:$G,7,)</f>
        <v>Television Services</v>
      </c>
      <c r="N3275" t="str">
        <f>VLOOKUP($L3275,Companies!$A:$G,6,)</f>
        <v>Consumer Services</v>
      </c>
      <c r="O3275" s="6" t="s">
        <v>2217</v>
      </c>
      <c r="P3275" s="6">
        <v>21136</v>
      </c>
      <c r="Q3275" t="s">
        <v>187</v>
      </c>
      <c r="R3275" t="s">
        <v>61</v>
      </c>
      <c r="S3275" s="4">
        <v>39886</v>
      </c>
      <c r="T3275" s="7">
        <f>S3275-E3275</f>
        <v>1</v>
      </c>
      <c r="U3275" t="s">
        <v>14215</v>
      </c>
      <c r="V3275" s="6" t="s">
        <v>14251</v>
      </c>
      <c r="W3275" t="s">
        <v>14262</v>
      </c>
      <c r="X3275" t="s">
        <v>14197</v>
      </c>
      <c r="Y3275" t="str">
        <f>VLOOKUP(R3275,Managers!$A:$B,2,)</f>
        <v>Allen Young</v>
      </c>
      <c r="Z3275" s="11">
        <f>VLOOKUP(X3275,HourlyWages!$A:$B,2,0)</f>
        <v>71</v>
      </c>
      <c r="AA3275">
        <v>1</v>
      </c>
    </row>
    <row r="3276" spans="1:27" x14ac:dyDescent="0.3">
      <c r="A3276" t="b">
        <f>COUNTIF($C$1:C3276, C3276)&gt;1</f>
        <v>0</v>
      </c>
      <c r="B3276" t="b">
        <f>VLOOKUP(C3276,Sheet3!$A:$B,2,0) &gt; 1</f>
        <v>0</v>
      </c>
      <c r="C3276">
        <v>3275</v>
      </c>
      <c r="D3276">
        <v>23399</v>
      </c>
      <c r="E3276" s="4">
        <v>40541</v>
      </c>
      <c r="F3276">
        <v>14</v>
      </c>
      <c r="G3276" s="15">
        <f>I3276*F3276</f>
        <v>2800</v>
      </c>
      <c r="H3276" s="9">
        <v>0.01</v>
      </c>
      <c r="I3276" s="13">
        <f>VLOOKUP($U3276,Pricebook!$A:$D,4,0)</f>
        <v>200</v>
      </c>
      <c r="J3276" s="11">
        <f>G3276*(1-H3276)</f>
        <v>2772</v>
      </c>
      <c r="K3276" t="s">
        <v>1035</v>
      </c>
      <c r="L3276" t="s">
        <v>36</v>
      </c>
      <c r="M3276" t="str">
        <f>VLOOKUP($L3276,Companies!$A:$G,7,)</f>
        <v>Electronic Components</v>
      </c>
      <c r="N3276" t="str">
        <f>VLOOKUP($L3276,Companies!$A:$G,6,)</f>
        <v>Technology</v>
      </c>
      <c r="O3276" s="6" t="s">
        <v>1036</v>
      </c>
      <c r="P3276" s="6">
        <v>30721</v>
      </c>
      <c r="Q3276" t="s">
        <v>134</v>
      </c>
      <c r="R3276" t="s">
        <v>34</v>
      </c>
      <c r="S3276" s="4">
        <v>40541</v>
      </c>
      <c r="T3276" s="7">
        <f>S3276-E3276</f>
        <v>0</v>
      </c>
      <c r="U3276" t="s">
        <v>14206</v>
      </c>
      <c r="V3276" s="6" t="s">
        <v>14251</v>
      </c>
      <c r="W3276" t="s">
        <v>14263</v>
      </c>
      <c r="X3276" t="s">
        <v>14194</v>
      </c>
      <c r="Y3276" t="str">
        <f>VLOOKUP(R3276,Managers!$A:$B,2,)</f>
        <v>Frank Mitchell</v>
      </c>
      <c r="Z3276" s="11">
        <f>VLOOKUP(X3276,HourlyWages!$A:$B,2,0)</f>
        <v>71</v>
      </c>
      <c r="AA3276">
        <v>1</v>
      </c>
    </row>
    <row r="3277" spans="1:27" x14ac:dyDescent="0.3">
      <c r="A3277" t="b">
        <f>COUNTIF($C$1:C3277, C3277)&gt;1</f>
        <v>0</v>
      </c>
      <c r="B3277" t="b">
        <f>VLOOKUP(C3277,Sheet3!$A:$B,2,0) &gt; 1</f>
        <v>0</v>
      </c>
      <c r="C3277">
        <v>3276</v>
      </c>
      <c r="D3277">
        <v>23426</v>
      </c>
      <c r="E3277" s="4">
        <v>40590</v>
      </c>
      <c r="F3277">
        <v>45</v>
      </c>
      <c r="G3277" s="15">
        <f>I3277*F3277</f>
        <v>6750</v>
      </c>
      <c r="H3277" s="9">
        <v>7.0000000000000007E-2</v>
      </c>
      <c r="I3277" s="13">
        <f>VLOOKUP($U3277,Pricebook!$A:$D,4,0)</f>
        <v>150</v>
      </c>
      <c r="J3277" s="11">
        <f>G3277*(1-H3277)</f>
        <v>6277.5</v>
      </c>
      <c r="K3277" t="s">
        <v>1231</v>
      </c>
      <c r="L3277" t="s">
        <v>400</v>
      </c>
      <c r="M3277" t="str">
        <f>VLOOKUP($L3277,Companies!$A:$G,7,)</f>
        <v>Industrial Specialties</v>
      </c>
      <c r="N3277" t="str">
        <f>VLOOKUP($L3277,Companies!$A:$G,6,)</f>
        <v>Health Care</v>
      </c>
      <c r="O3277" s="6" t="s">
        <v>1092</v>
      </c>
      <c r="P3277" s="6">
        <v>76106</v>
      </c>
      <c r="Q3277" t="s">
        <v>48</v>
      </c>
      <c r="R3277" t="s">
        <v>16</v>
      </c>
      <c r="S3277" s="4">
        <v>40592</v>
      </c>
      <c r="T3277" s="7">
        <f>S3277-E3277</f>
        <v>2</v>
      </c>
      <c r="U3277" t="s">
        <v>14211</v>
      </c>
      <c r="V3277" s="6" t="s">
        <v>14251</v>
      </c>
      <c r="W3277" t="s">
        <v>14262</v>
      </c>
      <c r="X3277" t="s">
        <v>14195</v>
      </c>
      <c r="Y3277" t="str">
        <f>VLOOKUP(R3277,Managers!$A:$B,2,)</f>
        <v>Josh Martinez</v>
      </c>
      <c r="Z3277" s="11">
        <f>VLOOKUP(X3277,HourlyWages!$A:$B,2,0)</f>
        <v>52</v>
      </c>
      <c r="AA3277">
        <v>1</v>
      </c>
    </row>
    <row r="3278" spans="1:27" x14ac:dyDescent="0.3">
      <c r="A3278" t="b">
        <f>COUNTIF($C$1:C3278, C3278)&gt;1</f>
        <v>0</v>
      </c>
      <c r="B3278" t="b">
        <f>VLOOKUP(C3278,Sheet3!$A:$B,2,0) &gt; 1</f>
        <v>0</v>
      </c>
      <c r="C3278">
        <v>3277</v>
      </c>
      <c r="D3278">
        <v>23426</v>
      </c>
      <c r="E3278" s="4">
        <v>40590</v>
      </c>
      <c r="F3278">
        <v>12</v>
      </c>
      <c r="G3278" s="15">
        <f>I3278*F3278</f>
        <v>1680</v>
      </c>
      <c r="H3278" s="9">
        <v>0.09</v>
      </c>
      <c r="I3278" s="13">
        <f>VLOOKUP($U3278,Pricebook!$A:$D,4,0)</f>
        <v>140</v>
      </c>
      <c r="J3278" s="11">
        <f>G3278*(1-H3278)</f>
        <v>1528.8</v>
      </c>
      <c r="K3278" t="s">
        <v>1231</v>
      </c>
      <c r="L3278" t="s">
        <v>400</v>
      </c>
      <c r="M3278" t="str">
        <f>VLOOKUP($L3278,Companies!$A:$G,7,)</f>
        <v>Industrial Specialties</v>
      </c>
      <c r="N3278" t="str">
        <f>VLOOKUP($L3278,Companies!$A:$G,6,)</f>
        <v>Health Care</v>
      </c>
      <c r="O3278" s="6" t="s">
        <v>1092</v>
      </c>
      <c r="P3278" s="6">
        <v>76106</v>
      </c>
      <c r="Q3278" t="s">
        <v>48</v>
      </c>
      <c r="R3278" t="s">
        <v>16</v>
      </c>
      <c r="S3278" s="4">
        <v>40591</v>
      </c>
      <c r="T3278" s="7">
        <f>S3278-E3278</f>
        <v>1</v>
      </c>
      <c r="U3278" t="s">
        <v>14207</v>
      </c>
      <c r="V3278" s="6" t="s">
        <v>14257</v>
      </c>
      <c r="W3278" t="s">
        <v>14258</v>
      </c>
      <c r="X3278" t="s">
        <v>14198</v>
      </c>
      <c r="Y3278" t="str">
        <f>VLOOKUP(R3278,Managers!$A:$B,2,)</f>
        <v>Josh Martinez</v>
      </c>
      <c r="Z3278" s="11">
        <f>VLOOKUP(X3278,HourlyWages!$A:$B,2,0)</f>
        <v>51</v>
      </c>
      <c r="AA3278">
        <v>1</v>
      </c>
    </row>
    <row r="3279" spans="1:27" x14ac:dyDescent="0.3">
      <c r="A3279" t="b">
        <f>COUNTIF($C$1:C3279, C3279)&gt;1</f>
        <v>0</v>
      </c>
      <c r="B3279" t="b">
        <f>VLOOKUP(C3279,Sheet3!$A:$B,2,0) &gt; 1</f>
        <v>0</v>
      </c>
      <c r="C3279">
        <v>3278</v>
      </c>
      <c r="D3279">
        <v>23427</v>
      </c>
      <c r="E3279" s="4">
        <v>40763</v>
      </c>
      <c r="F3279">
        <v>30</v>
      </c>
      <c r="G3279" s="15">
        <f>I3279*F3279</f>
        <v>4800</v>
      </c>
      <c r="H3279" s="9">
        <v>0.09</v>
      </c>
      <c r="I3279" s="13">
        <f>VLOOKUP($U3279,Pricebook!$A:$D,4,0)</f>
        <v>160</v>
      </c>
      <c r="J3279" s="11">
        <f>G3279*(1-H3279)</f>
        <v>4368</v>
      </c>
      <c r="K3279" t="s">
        <v>694</v>
      </c>
      <c r="L3279" t="s">
        <v>235</v>
      </c>
      <c r="M3279" t="str">
        <f>VLOOKUP($L3279,Companies!$A:$G,7,)</f>
        <v>Television Services</v>
      </c>
      <c r="N3279" t="str">
        <f>VLOOKUP($L3279,Companies!$A:$G,6,)</f>
        <v>Consumer Services</v>
      </c>
      <c r="O3279" s="6" t="s">
        <v>1649</v>
      </c>
      <c r="P3279" s="6">
        <v>85345</v>
      </c>
      <c r="Q3279" t="s">
        <v>70</v>
      </c>
      <c r="R3279" t="s">
        <v>23</v>
      </c>
      <c r="S3279" s="4">
        <v>40770</v>
      </c>
      <c r="T3279" s="7">
        <f>S3279-E3279</f>
        <v>7</v>
      </c>
      <c r="U3279" t="s">
        <v>14218</v>
      </c>
      <c r="V3279" s="6" t="s">
        <v>14251</v>
      </c>
      <c r="W3279" t="s">
        <v>14267</v>
      </c>
      <c r="X3279" t="s">
        <v>14184</v>
      </c>
      <c r="Y3279" t="str">
        <f>VLOOKUP(R3279,Managers!$A:$B,2,)</f>
        <v>Bob Turner</v>
      </c>
      <c r="Z3279" s="11">
        <f>VLOOKUP(X3279,HourlyWages!$A:$B,2,0)</f>
        <v>50</v>
      </c>
      <c r="AA3279">
        <v>1</v>
      </c>
    </row>
    <row r="3280" spans="1:27" x14ac:dyDescent="0.3">
      <c r="A3280" t="b">
        <f>COUNTIF($C$1:C3280, C3280)&gt;1</f>
        <v>0</v>
      </c>
      <c r="B3280" t="b">
        <f>VLOOKUP(C3280,Sheet3!$A:$B,2,0) &gt; 1</f>
        <v>0</v>
      </c>
      <c r="C3280">
        <v>3279</v>
      </c>
      <c r="D3280">
        <v>23427</v>
      </c>
      <c r="E3280" s="4">
        <v>40763</v>
      </c>
      <c r="F3280">
        <v>22</v>
      </c>
      <c r="G3280" s="15">
        <f>I3280*F3280</f>
        <v>3520</v>
      </c>
      <c r="H3280" s="9">
        <v>0.03</v>
      </c>
      <c r="I3280" s="13">
        <f>VLOOKUP($U3280,Pricebook!$A:$D,4,0)</f>
        <v>160</v>
      </c>
      <c r="J3280" s="11">
        <f>G3280*(1-H3280)</f>
        <v>3414.4</v>
      </c>
      <c r="K3280" t="s">
        <v>694</v>
      </c>
      <c r="L3280" t="s">
        <v>235</v>
      </c>
      <c r="M3280" t="str">
        <f>VLOOKUP($L3280,Companies!$A:$G,7,)</f>
        <v>Television Services</v>
      </c>
      <c r="N3280" t="str">
        <f>VLOOKUP($L3280,Companies!$A:$G,6,)</f>
        <v>Consumer Services</v>
      </c>
      <c r="O3280" s="6" t="s">
        <v>1649</v>
      </c>
      <c r="P3280" s="6">
        <v>85345</v>
      </c>
      <c r="Q3280" t="s">
        <v>70</v>
      </c>
      <c r="R3280" t="s">
        <v>23</v>
      </c>
      <c r="S3280" s="4">
        <v>40772</v>
      </c>
      <c r="T3280" s="7">
        <f>S3280-E3280</f>
        <v>9</v>
      </c>
      <c r="U3280" t="s">
        <v>14218</v>
      </c>
      <c r="V3280" s="6" t="s">
        <v>14254</v>
      </c>
      <c r="W3280" t="s">
        <v>14255</v>
      </c>
      <c r="X3280" t="s">
        <v>14188</v>
      </c>
      <c r="Y3280" t="str">
        <f>VLOOKUP(R3280,Managers!$A:$B,2,)</f>
        <v>Bob Turner</v>
      </c>
      <c r="Z3280" s="11">
        <f>VLOOKUP(X3280,HourlyWages!$A:$B,2,0)</f>
        <v>52</v>
      </c>
      <c r="AA3280">
        <v>1</v>
      </c>
    </row>
    <row r="3281" spans="1:27" x14ac:dyDescent="0.3">
      <c r="A3281" t="b">
        <f>COUNTIF($C$1:C3281, C3281)&gt;1</f>
        <v>0</v>
      </c>
      <c r="B3281" t="b">
        <f>VLOOKUP(C3281,Sheet3!$A:$B,2,0) &gt; 1</f>
        <v>0</v>
      </c>
      <c r="C3281">
        <v>3280</v>
      </c>
      <c r="D3281">
        <v>23428</v>
      </c>
      <c r="E3281" s="4">
        <v>41210</v>
      </c>
      <c r="F3281">
        <v>41</v>
      </c>
      <c r="G3281" s="15">
        <f>I3281*F3281</f>
        <v>4510</v>
      </c>
      <c r="H3281" s="9">
        <v>0.02</v>
      </c>
      <c r="I3281" s="13">
        <f>VLOOKUP($U3281,Pricebook!$A:$D,4,0)</f>
        <v>110</v>
      </c>
      <c r="J3281" s="11">
        <f>G3281*(1-H3281)</f>
        <v>4419.8</v>
      </c>
      <c r="K3281" t="s">
        <v>1183</v>
      </c>
      <c r="L3281" t="s">
        <v>300</v>
      </c>
      <c r="M3281" t="str">
        <f>VLOOKUP($L3281,Companies!$A:$G,7,)</f>
        <v>Computer Software: Programming, Data Processing</v>
      </c>
      <c r="N3281" t="str">
        <f>VLOOKUP($L3281,Companies!$A:$G,6,)</f>
        <v>Technology</v>
      </c>
      <c r="O3281" s="6" t="s">
        <v>2218</v>
      </c>
      <c r="P3281" s="6" t="s">
        <v>2219</v>
      </c>
      <c r="Q3281" t="s">
        <v>317</v>
      </c>
      <c r="R3281" t="s">
        <v>61</v>
      </c>
      <c r="S3281" s="4">
        <v>41212</v>
      </c>
      <c r="T3281" s="7">
        <f>S3281-E3281</f>
        <v>2</v>
      </c>
      <c r="U3281" t="s">
        <v>14215</v>
      </c>
      <c r="V3281" s="6" t="s">
        <v>14251</v>
      </c>
      <c r="W3281" t="s">
        <v>14263</v>
      </c>
      <c r="X3281" t="s">
        <v>14192</v>
      </c>
      <c r="Y3281" t="str">
        <f>VLOOKUP(R3281,Managers!$A:$B,2,)</f>
        <v>Allen Young</v>
      </c>
      <c r="Z3281" s="11">
        <f>VLOOKUP(X3281,HourlyWages!$A:$B,2,0)</f>
        <v>75</v>
      </c>
      <c r="AA3281">
        <v>1</v>
      </c>
    </row>
    <row r="3282" spans="1:27" x14ac:dyDescent="0.3">
      <c r="A3282" t="b">
        <f>COUNTIF($C$1:C3282, C3282)&gt;1</f>
        <v>0</v>
      </c>
      <c r="B3282" t="b">
        <f>VLOOKUP(C3282,Sheet3!$A:$B,2,0) &gt; 1</f>
        <v>0</v>
      </c>
      <c r="C3282">
        <v>3281</v>
      </c>
      <c r="D3282">
        <v>23429</v>
      </c>
      <c r="E3282" s="4">
        <v>39891</v>
      </c>
      <c r="F3282">
        <v>28</v>
      </c>
      <c r="G3282" s="15">
        <f>I3282*F3282</f>
        <v>4480</v>
      </c>
      <c r="H3282" s="9">
        <v>0.06</v>
      </c>
      <c r="I3282" s="13">
        <f>VLOOKUP($U3282,Pricebook!$A:$D,4,0)</f>
        <v>160</v>
      </c>
      <c r="J3282" s="11">
        <f>G3282*(1-H3282)</f>
        <v>4211.2</v>
      </c>
      <c r="K3282" t="s">
        <v>1075</v>
      </c>
      <c r="L3282" t="s">
        <v>1076</v>
      </c>
      <c r="M3282" t="str">
        <f>VLOOKUP($L3282,Companies!$A:$G,7,)</f>
        <v>Broadcasting</v>
      </c>
      <c r="N3282" t="str">
        <f>VLOOKUP($L3282,Companies!$A:$G,6,)</f>
        <v>Consumer Services</v>
      </c>
      <c r="O3282" s="6" t="s">
        <v>1824</v>
      </c>
      <c r="P3282" s="6" t="s">
        <v>1825</v>
      </c>
      <c r="Q3282" t="s">
        <v>232</v>
      </c>
      <c r="R3282" t="s">
        <v>61</v>
      </c>
      <c r="S3282" s="4">
        <v>39891</v>
      </c>
      <c r="T3282" s="7">
        <f>S3282-E3282</f>
        <v>0</v>
      </c>
      <c r="U3282" t="s">
        <v>14218</v>
      </c>
      <c r="V3282" s="6" t="s">
        <v>14254</v>
      </c>
      <c r="W3282" t="s">
        <v>14256</v>
      </c>
      <c r="X3282" t="s">
        <v>14196</v>
      </c>
      <c r="Y3282" t="str">
        <f>VLOOKUP(R3282,Managers!$A:$B,2,)</f>
        <v>Allen Young</v>
      </c>
      <c r="Z3282" s="11">
        <f>VLOOKUP(X3282,HourlyWages!$A:$B,2,0)</f>
        <v>58</v>
      </c>
      <c r="AA3282">
        <v>1</v>
      </c>
    </row>
    <row r="3283" spans="1:27" x14ac:dyDescent="0.3">
      <c r="A3283" t="b">
        <f>COUNTIF($C$1:C3283, C3283)&gt;1</f>
        <v>0</v>
      </c>
      <c r="B3283" t="b">
        <f>VLOOKUP(C3283,Sheet3!$A:$B,2,0) &gt; 1</f>
        <v>0</v>
      </c>
      <c r="C3283">
        <v>3282</v>
      </c>
      <c r="D3283">
        <v>23429</v>
      </c>
      <c r="E3283" s="4">
        <v>39891</v>
      </c>
      <c r="F3283">
        <v>19</v>
      </c>
      <c r="G3283" s="15">
        <f>I3283*F3283</f>
        <v>2850</v>
      </c>
      <c r="H3283" s="9">
        <v>7.0000000000000007E-2</v>
      </c>
      <c r="I3283" s="13">
        <f>VLOOKUP($U3283,Pricebook!$A:$D,4,0)</f>
        <v>150</v>
      </c>
      <c r="J3283" s="11">
        <f>G3283*(1-H3283)</f>
        <v>2650.5</v>
      </c>
      <c r="K3283" t="s">
        <v>1075</v>
      </c>
      <c r="L3283" t="s">
        <v>1076</v>
      </c>
      <c r="M3283" t="str">
        <f>VLOOKUP($L3283,Companies!$A:$G,7,)</f>
        <v>Broadcasting</v>
      </c>
      <c r="N3283" t="str">
        <f>VLOOKUP($L3283,Companies!$A:$G,6,)</f>
        <v>Consumer Services</v>
      </c>
      <c r="O3283" s="6" t="s">
        <v>1824</v>
      </c>
      <c r="P3283" s="6" t="s">
        <v>1825</v>
      </c>
      <c r="Q3283" t="s">
        <v>232</v>
      </c>
      <c r="R3283" t="s">
        <v>61</v>
      </c>
      <c r="S3283" s="4">
        <v>39893</v>
      </c>
      <c r="T3283" s="7">
        <f>S3283-E3283</f>
        <v>2</v>
      </c>
      <c r="U3283" t="s">
        <v>14210</v>
      </c>
      <c r="V3283" s="6" t="s">
        <v>14251</v>
      </c>
      <c r="W3283" t="s">
        <v>14266</v>
      </c>
      <c r="X3283" t="s">
        <v>14187</v>
      </c>
      <c r="Y3283" t="str">
        <f>VLOOKUP(R3283,Managers!$A:$B,2,)</f>
        <v>Allen Young</v>
      </c>
      <c r="Z3283" s="11">
        <f>VLOOKUP(X3283,HourlyWages!$A:$B,2,0)</f>
        <v>45</v>
      </c>
      <c r="AA3283">
        <v>1</v>
      </c>
    </row>
    <row r="3284" spans="1:27" x14ac:dyDescent="0.3">
      <c r="A3284" t="b">
        <f>COUNTIF($C$1:C3284, C3284)&gt;1</f>
        <v>0</v>
      </c>
      <c r="B3284" t="b">
        <f>VLOOKUP(C3284,Sheet3!$A:$B,2,0) &gt; 1</f>
        <v>0</v>
      </c>
      <c r="C3284">
        <v>3283</v>
      </c>
      <c r="D3284">
        <v>23488</v>
      </c>
      <c r="E3284" s="4">
        <v>39819</v>
      </c>
      <c r="F3284">
        <v>29</v>
      </c>
      <c r="G3284" s="15">
        <f>I3284*F3284</f>
        <v>3480</v>
      </c>
      <c r="H3284" s="9">
        <v>0.03</v>
      </c>
      <c r="I3284" s="13">
        <f>VLOOKUP($U3284,Pricebook!$A:$D,4,0)</f>
        <v>120</v>
      </c>
      <c r="J3284" s="11">
        <f>G3284*(1-H3284)</f>
        <v>3375.6</v>
      </c>
      <c r="K3284" t="s">
        <v>1421</v>
      </c>
      <c r="L3284" t="s">
        <v>434</v>
      </c>
      <c r="M3284" t="str">
        <f>VLOOKUP($L3284,Companies!$A:$G,7,)</f>
        <v>Telecommunications Equipment</v>
      </c>
      <c r="N3284" t="str">
        <f>VLOOKUP($L3284,Companies!$A:$G,6,)</f>
        <v>Consumer Services</v>
      </c>
      <c r="O3284" s="6" t="s">
        <v>1695</v>
      </c>
      <c r="P3284" s="6">
        <v>92672</v>
      </c>
      <c r="Q3284" t="s">
        <v>114</v>
      </c>
      <c r="R3284" t="s">
        <v>23</v>
      </c>
      <c r="S3284" s="4">
        <v>39821</v>
      </c>
      <c r="T3284" s="7">
        <f>S3284-E3284</f>
        <v>2</v>
      </c>
      <c r="U3284" t="s">
        <v>14212</v>
      </c>
      <c r="V3284" s="6" t="s">
        <v>14257</v>
      </c>
      <c r="W3284" t="s">
        <v>14264</v>
      </c>
      <c r="X3284" t="s">
        <v>14184</v>
      </c>
      <c r="Y3284" t="str">
        <f>VLOOKUP(R3284,Managers!$A:$B,2,)</f>
        <v>Bob Turner</v>
      </c>
      <c r="Z3284" s="11">
        <f>VLOOKUP(X3284,HourlyWages!$A:$B,2,0)</f>
        <v>50</v>
      </c>
      <c r="AA3284">
        <v>1</v>
      </c>
    </row>
    <row r="3285" spans="1:27" x14ac:dyDescent="0.3">
      <c r="A3285" t="b">
        <f>COUNTIF($C$1:C3285, C3285)&gt;1</f>
        <v>0</v>
      </c>
      <c r="B3285" t="b">
        <f>VLOOKUP(C3285,Sheet3!$A:$B,2,0) &gt; 1</f>
        <v>0</v>
      </c>
      <c r="C3285">
        <v>3284</v>
      </c>
      <c r="D3285">
        <v>23488</v>
      </c>
      <c r="E3285" s="4">
        <v>39819</v>
      </c>
      <c r="F3285">
        <v>30</v>
      </c>
      <c r="G3285" s="15">
        <f>I3285*F3285</f>
        <v>3750</v>
      </c>
      <c r="H3285" s="9">
        <v>0.04</v>
      </c>
      <c r="I3285" s="13">
        <f>VLOOKUP($U3285,Pricebook!$A:$D,4,0)</f>
        <v>125</v>
      </c>
      <c r="J3285" s="11">
        <f>G3285*(1-H3285)</f>
        <v>3600</v>
      </c>
      <c r="K3285" t="s">
        <v>734</v>
      </c>
      <c r="L3285" t="s">
        <v>290</v>
      </c>
      <c r="M3285" t="str">
        <f>VLOOKUP($L3285,Companies!$A:$G,7,)</f>
        <v>Specialty Chemicals</v>
      </c>
      <c r="N3285" t="str">
        <f>VLOOKUP($L3285,Companies!$A:$G,6,)</f>
        <v>Consumer Durables</v>
      </c>
      <c r="O3285" s="6" t="s">
        <v>2220</v>
      </c>
      <c r="P3285" s="6">
        <v>61401</v>
      </c>
      <c r="Q3285" t="s">
        <v>15</v>
      </c>
      <c r="R3285" t="s">
        <v>16</v>
      </c>
      <c r="S3285" s="4">
        <v>39820</v>
      </c>
      <c r="T3285" s="7">
        <f>S3285-E3285</f>
        <v>1</v>
      </c>
      <c r="U3285" t="s">
        <v>14217</v>
      </c>
      <c r="V3285" s="6" t="s">
        <v>14257</v>
      </c>
      <c r="W3285" t="s">
        <v>14264</v>
      </c>
      <c r="X3285" t="s">
        <v>14190</v>
      </c>
      <c r="Y3285" t="str">
        <f>VLOOKUP(R3285,Managers!$A:$B,2,)</f>
        <v>Josh Martinez</v>
      </c>
      <c r="Z3285" s="11">
        <f>VLOOKUP(X3285,HourlyWages!$A:$B,2,0)</f>
        <v>67</v>
      </c>
      <c r="AA3285">
        <v>1</v>
      </c>
    </row>
    <row r="3286" spans="1:27" x14ac:dyDescent="0.3">
      <c r="A3286" t="b">
        <f>COUNTIF($C$1:C3286, C3286)&gt;1</f>
        <v>0</v>
      </c>
      <c r="B3286" t="b">
        <f>VLOOKUP(C3286,Sheet3!$A:$B,2,0) &gt; 1</f>
        <v>0</v>
      </c>
      <c r="C3286">
        <v>3285</v>
      </c>
      <c r="D3286">
        <v>23489</v>
      </c>
      <c r="E3286" s="4">
        <v>41149</v>
      </c>
      <c r="F3286">
        <v>42</v>
      </c>
      <c r="G3286" s="15">
        <f>I3286*F3286</f>
        <v>6300</v>
      </c>
      <c r="H3286" s="9">
        <v>0.02</v>
      </c>
      <c r="I3286" s="13">
        <f>VLOOKUP($U3286,Pricebook!$A:$D,4,0)</f>
        <v>150</v>
      </c>
      <c r="J3286" s="11">
        <f>G3286*(1-H3286)</f>
        <v>6174</v>
      </c>
      <c r="K3286" t="s">
        <v>465</v>
      </c>
      <c r="L3286" t="s">
        <v>344</v>
      </c>
      <c r="M3286" t="str">
        <f>VLOOKUP($L3286,Companies!$A:$G,7,)</f>
        <v>Food Chains</v>
      </c>
      <c r="N3286" t="str">
        <f>VLOOKUP($L3286,Companies!$A:$G,6,)</f>
        <v>Consumer Services</v>
      </c>
      <c r="O3286" s="6" t="s">
        <v>1382</v>
      </c>
      <c r="P3286" s="6">
        <v>74801</v>
      </c>
      <c r="Q3286" t="s">
        <v>75</v>
      </c>
      <c r="R3286" t="s">
        <v>16</v>
      </c>
      <c r="S3286" s="4">
        <v>41149</v>
      </c>
      <c r="T3286" s="7">
        <f>S3286-E3286</f>
        <v>0</v>
      </c>
      <c r="U3286" t="s">
        <v>14211</v>
      </c>
      <c r="V3286" s="6" t="s">
        <v>14251</v>
      </c>
      <c r="W3286" t="s">
        <v>14260</v>
      </c>
      <c r="X3286" t="s">
        <v>14192</v>
      </c>
      <c r="Y3286" t="str">
        <f>VLOOKUP(R3286,Managers!$A:$B,2,)</f>
        <v>Josh Martinez</v>
      </c>
      <c r="Z3286" s="11">
        <f>VLOOKUP(X3286,HourlyWages!$A:$B,2,0)</f>
        <v>75</v>
      </c>
      <c r="AA3286">
        <v>1</v>
      </c>
    </row>
    <row r="3287" spans="1:27" x14ac:dyDescent="0.3">
      <c r="A3287" t="b">
        <f>COUNTIF($C$1:C3287, C3287)&gt;1</f>
        <v>0</v>
      </c>
      <c r="B3287" t="b">
        <f>VLOOKUP(C3287,Sheet3!$A:$B,2,0) &gt; 1</f>
        <v>0</v>
      </c>
      <c r="C3287">
        <v>3286</v>
      </c>
      <c r="D3287">
        <v>23522</v>
      </c>
      <c r="E3287" s="4">
        <v>40644</v>
      </c>
      <c r="F3287">
        <v>8</v>
      </c>
      <c r="G3287" s="15">
        <f>I3287*F3287</f>
        <v>1000</v>
      </c>
      <c r="H3287" s="9">
        <v>0.02</v>
      </c>
      <c r="I3287" s="13">
        <f>VLOOKUP($U3287,Pricebook!$A:$D,4,0)</f>
        <v>125</v>
      </c>
      <c r="J3287" s="11">
        <f>G3287*(1-H3287)</f>
        <v>980</v>
      </c>
      <c r="K3287" t="s">
        <v>1183</v>
      </c>
      <c r="L3287" t="s">
        <v>300</v>
      </c>
      <c r="M3287" t="str">
        <f>VLOOKUP($L3287,Companies!$A:$G,7,)</f>
        <v>Computer Software: Programming, Data Processing</v>
      </c>
      <c r="N3287" t="str">
        <f>VLOOKUP($L3287,Companies!$A:$G,6,)</f>
        <v>Technology</v>
      </c>
      <c r="O3287" s="6" t="s">
        <v>1260</v>
      </c>
      <c r="P3287" s="6" t="s">
        <v>1261</v>
      </c>
      <c r="Q3287" t="s">
        <v>492</v>
      </c>
      <c r="R3287" t="s">
        <v>61</v>
      </c>
      <c r="S3287" s="4">
        <v>40645</v>
      </c>
      <c r="T3287" s="7">
        <f>S3287-E3287</f>
        <v>1</v>
      </c>
      <c r="U3287" t="s">
        <v>14208</v>
      </c>
      <c r="V3287" s="6" t="s">
        <v>14251</v>
      </c>
      <c r="W3287" t="s">
        <v>14263</v>
      </c>
      <c r="X3287" t="s">
        <v>14190</v>
      </c>
      <c r="Y3287" t="str">
        <f>VLOOKUP(R3287,Managers!$A:$B,2,)</f>
        <v>Allen Young</v>
      </c>
      <c r="Z3287" s="11">
        <f>VLOOKUP(X3287,HourlyWages!$A:$B,2,0)</f>
        <v>67</v>
      </c>
      <c r="AA3287">
        <v>1</v>
      </c>
    </row>
    <row r="3288" spans="1:27" x14ac:dyDescent="0.3">
      <c r="A3288" t="b">
        <f>COUNTIF($C$1:C3288, C3288)&gt;1</f>
        <v>0</v>
      </c>
      <c r="B3288" t="b">
        <f>VLOOKUP(C3288,Sheet3!$A:$B,2,0) &gt; 1</f>
        <v>0</v>
      </c>
      <c r="C3288">
        <v>3287</v>
      </c>
      <c r="D3288">
        <v>23522</v>
      </c>
      <c r="E3288" s="4">
        <v>40644</v>
      </c>
      <c r="F3288">
        <v>20</v>
      </c>
      <c r="G3288" s="15">
        <f>I3288*F3288</f>
        <v>3000</v>
      </c>
      <c r="H3288" s="9">
        <v>0.06</v>
      </c>
      <c r="I3288" s="13">
        <f>VLOOKUP($U3288,Pricebook!$A:$D,4,0)</f>
        <v>150</v>
      </c>
      <c r="J3288" s="11">
        <f>G3288*(1-H3288)</f>
        <v>2820</v>
      </c>
      <c r="K3288" t="s">
        <v>1183</v>
      </c>
      <c r="L3288" t="s">
        <v>300</v>
      </c>
      <c r="M3288" t="str">
        <f>VLOOKUP($L3288,Companies!$A:$G,7,)</f>
        <v>Computer Software: Programming, Data Processing</v>
      </c>
      <c r="N3288" t="str">
        <f>VLOOKUP($L3288,Companies!$A:$G,6,)</f>
        <v>Technology</v>
      </c>
      <c r="O3288" s="6" t="s">
        <v>703</v>
      </c>
      <c r="P3288" s="6" t="s">
        <v>1046</v>
      </c>
      <c r="Q3288" t="s">
        <v>87</v>
      </c>
      <c r="R3288" t="s">
        <v>61</v>
      </c>
      <c r="S3288" s="4">
        <v>40646</v>
      </c>
      <c r="T3288" s="7">
        <f>S3288-E3288</f>
        <v>2</v>
      </c>
      <c r="U3288" t="s">
        <v>14210</v>
      </c>
      <c r="V3288" s="6" t="s">
        <v>14257</v>
      </c>
      <c r="W3288" t="s">
        <v>14270</v>
      </c>
      <c r="X3288" t="s">
        <v>14200</v>
      </c>
      <c r="Y3288" t="str">
        <f>VLOOKUP(R3288,Managers!$A:$B,2,)</f>
        <v>Allen Young</v>
      </c>
      <c r="Z3288" s="11">
        <f>VLOOKUP(X3288,HourlyWages!$A:$B,2,0)</f>
        <v>59</v>
      </c>
      <c r="AA3288">
        <v>1</v>
      </c>
    </row>
    <row r="3289" spans="1:27" x14ac:dyDescent="0.3">
      <c r="A3289" t="b">
        <f>COUNTIF($C$1:C3289, C3289)&gt;1</f>
        <v>0</v>
      </c>
      <c r="B3289" t="b">
        <f>VLOOKUP(C3289,Sheet3!$A:$B,2,0) &gt; 1</f>
        <v>0</v>
      </c>
      <c r="C3289">
        <v>3288</v>
      </c>
      <c r="D3289">
        <v>23522</v>
      </c>
      <c r="E3289" s="4">
        <v>40644</v>
      </c>
      <c r="F3289">
        <v>19</v>
      </c>
      <c r="G3289" s="15">
        <f>I3289*F3289</f>
        <v>2850</v>
      </c>
      <c r="H3289" s="9">
        <v>0.1</v>
      </c>
      <c r="I3289" s="13">
        <f>VLOOKUP($U3289,Pricebook!$A:$D,4,0)</f>
        <v>150</v>
      </c>
      <c r="J3289" s="11">
        <f>G3289*(1-H3289)</f>
        <v>2565</v>
      </c>
      <c r="K3289" t="s">
        <v>1183</v>
      </c>
      <c r="L3289" t="s">
        <v>300</v>
      </c>
      <c r="M3289" t="str">
        <f>VLOOKUP($L3289,Companies!$A:$G,7,)</f>
        <v>Computer Software: Programming, Data Processing</v>
      </c>
      <c r="N3289" t="str">
        <f>VLOOKUP($L3289,Companies!$A:$G,6,)</f>
        <v>Technology</v>
      </c>
      <c r="O3289" s="6" t="s">
        <v>2221</v>
      </c>
      <c r="P3289" s="6" t="s">
        <v>2222</v>
      </c>
      <c r="Q3289" t="s">
        <v>87</v>
      </c>
      <c r="R3289" t="s">
        <v>61</v>
      </c>
      <c r="S3289" s="4">
        <v>40645</v>
      </c>
      <c r="T3289" s="7">
        <f>S3289-E3289</f>
        <v>1</v>
      </c>
      <c r="U3289" t="s">
        <v>14211</v>
      </c>
      <c r="V3289" s="6" t="s">
        <v>14251</v>
      </c>
      <c r="W3289" t="s">
        <v>14266</v>
      </c>
      <c r="X3289" t="s">
        <v>14187</v>
      </c>
      <c r="Y3289" t="str">
        <f>VLOOKUP(R3289,Managers!$A:$B,2,)</f>
        <v>Allen Young</v>
      </c>
      <c r="Z3289" s="11">
        <f>VLOOKUP(X3289,HourlyWages!$A:$B,2,0)</f>
        <v>45</v>
      </c>
      <c r="AA3289">
        <v>1</v>
      </c>
    </row>
    <row r="3290" spans="1:27" x14ac:dyDescent="0.3">
      <c r="A3290" t="b">
        <f>COUNTIF($C$1:C3290, C3290)&gt;1</f>
        <v>0</v>
      </c>
      <c r="B3290" t="b">
        <f>VLOOKUP(C3290,Sheet3!$A:$B,2,0) &gt; 1</f>
        <v>0</v>
      </c>
      <c r="C3290">
        <v>3289</v>
      </c>
      <c r="D3290">
        <v>23522</v>
      </c>
      <c r="E3290" s="4">
        <v>40644</v>
      </c>
      <c r="F3290">
        <v>36</v>
      </c>
      <c r="G3290" s="15">
        <f>I3290*F3290</f>
        <v>3960</v>
      </c>
      <c r="H3290" s="9">
        <v>0.1</v>
      </c>
      <c r="I3290" s="13">
        <f>VLOOKUP($U3290,Pricebook!$A:$D,4,0)</f>
        <v>110</v>
      </c>
      <c r="J3290" s="11">
        <f>G3290*(1-H3290)</f>
        <v>3564</v>
      </c>
      <c r="K3290" t="s">
        <v>1183</v>
      </c>
      <c r="L3290" t="s">
        <v>300</v>
      </c>
      <c r="M3290" t="str">
        <f>VLOOKUP($L3290,Companies!$A:$G,7,)</f>
        <v>Computer Software: Programming, Data Processing</v>
      </c>
      <c r="N3290" t="str">
        <f>VLOOKUP($L3290,Companies!$A:$G,6,)</f>
        <v>Technology</v>
      </c>
      <c r="O3290" s="6" t="s">
        <v>2223</v>
      </c>
      <c r="P3290" s="6" t="s">
        <v>2224</v>
      </c>
      <c r="Q3290" t="s">
        <v>87</v>
      </c>
      <c r="R3290" t="s">
        <v>61</v>
      </c>
      <c r="S3290" s="4">
        <v>40646</v>
      </c>
      <c r="T3290" s="7">
        <f>S3290-E3290</f>
        <v>2</v>
      </c>
      <c r="U3290" t="s">
        <v>14215</v>
      </c>
      <c r="V3290" s="6" t="s">
        <v>14257</v>
      </c>
      <c r="W3290" t="s">
        <v>14258</v>
      </c>
      <c r="X3290" t="s">
        <v>14185</v>
      </c>
      <c r="Y3290" t="str">
        <f>VLOOKUP(R3290,Managers!$A:$B,2,)</f>
        <v>Allen Young</v>
      </c>
      <c r="Z3290" s="11">
        <f>VLOOKUP(X3290,HourlyWages!$A:$B,2,0)</f>
        <v>70</v>
      </c>
      <c r="AA3290">
        <v>1</v>
      </c>
    </row>
    <row r="3291" spans="1:27" x14ac:dyDescent="0.3">
      <c r="A3291" t="b">
        <f>COUNTIF($C$1:C3291, C3291)&gt;1</f>
        <v>0</v>
      </c>
      <c r="B3291" t="b">
        <f>VLOOKUP(C3291,Sheet3!$A:$B,2,0) &gt; 1</f>
        <v>0</v>
      </c>
      <c r="C3291">
        <v>3290</v>
      </c>
      <c r="D3291">
        <v>23524</v>
      </c>
      <c r="E3291" s="4">
        <v>39931</v>
      </c>
      <c r="F3291">
        <v>28</v>
      </c>
      <c r="G3291" s="15">
        <f>I3291*F3291</f>
        <v>5600</v>
      </c>
      <c r="H3291" s="9">
        <v>0.04</v>
      </c>
      <c r="I3291" s="13">
        <f>VLOOKUP($U3291,Pricebook!$A:$D,4,0)</f>
        <v>200</v>
      </c>
      <c r="J3291" s="11">
        <f>G3291*(1-H3291)</f>
        <v>5376</v>
      </c>
      <c r="K3291" t="s">
        <v>612</v>
      </c>
      <c r="L3291" t="s">
        <v>99</v>
      </c>
      <c r="M3291" t="str">
        <f>VLOOKUP($L3291,Companies!$A:$G,7,)</f>
        <v>Television Services</v>
      </c>
      <c r="N3291" t="str">
        <f>VLOOKUP($L3291,Companies!$A:$G,6,)</f>
        <v>Consumer Services</v>
      </c>
      <c r="O3291" s="6" t="s">
        <v>2225</v>
      </c>
      <c r="P3291" s="6">
        <v>58201</v>
      </c>
      <c r="Q3291" t="s">
        <v>339</v>
      </c>
      <c r="R3291" t="s">
        <v>16</v>
      </c>
      <c r="S3291" s="4">
        <v>39933</v>
      </c>
      <c r="T3291" s="7">
        <f>S3291-E3291</f>
        <v>2</v>
      </c>
      <c r="U3291" t="s">
        <v>14214</v>
      </c>
      <c r="V3291" s="6" t="s">
        <v>14257</v>
      </c>
      <c r="W3291" t="s">
        <v>14264</v>
      </c>
      <c r="X3291" t="s">
        <v>14189</v>
      </c>
      <c r="Y3291" t="str">
        <f>VLOOKUP(R3291,Managers!$A:$B,2,)</f>
        <v>Josh Martinez</v>
      </c>
      <c r="Z3291" s="11">
        <f>VLOOKUP(X3291,HourlyWages!$A:$B,2,0)</f>
        <v>62</v>
      </c>
      <c r="AA3291">
        <v>1</v>
      </c>
    </row>
    <row r="3292" spans="1:27" x14ac:dyDescent="0.3">
      <c r="A3292" t="b">
        <f>COUNTIF($C$1:C3292, C3292)&gt;1</f>
        <v>0</v>
      </c>
      <c r="B3292" t="b">
        <f>VLOOKUP(C3292,Sheet3!$A:$B,2,0) &gt; 1</f>
        <v>0</v>
      </c>
      <c r="C3292">
        <v>3291</v>
      </c>
      <c r="D3292">
        <v>23524</v>
      </c>
      <c r="E3292" s="4">
        <v>39931</v>
      </c>
      <c r="F3292">
        <v>46</v>
      </c>
      <c r="G3292" s="15">
        <f>I3292*F3292</f>
        <v>5060</v>
      </c>
      <c r="H3292" s="9">
        <v>0.06</v>
      </c>
      <c r="I3292" s="13">
        <f>VLOOKUP($U3292,Pricebook!$A:$D,4,0)</f>
        <v>110</v>
      </c>
      <c r="J3292" s="11">
        <f>G3292*(1-H3292)</f>
        <v>4756.3999999999996</v>
      </c>
      <c r="K3292" t="s">
        <v>612</v>
      </c>
      <c r="L3292" t="s">
        <v>99</v>
      </c>
      <c r="M3292" t="str">
        <f>VLOOKUP($L3292,Companies!$A:$G,7,)</f>
        <v>Television Services</v>
      </c>
      <c r="N3292" t="str">
        <f>VLOOKUP($L3292,Companies!$A:$G,6,)</f>
        <v>Consumer Services</v>
      </c>
      <c r="O3292" s="6" t="s">
        <v>2225</v>
      </c>
      <c r="P3292" s="6">
        <v>58201</v>
      </c>
      <c r="Q3292" t="s">
        <v>339</v>
      </c>
      <c r="R3292" t="s">
        <v>16</v>
      </c>
      <c r="S3292" s="4">
        <v>39933</v>
      </c>
      <c r="T3292" s="7">
        <f>S3292-E3292</f>
        <v>2</v>
      </c>
      <c r="U3292" t="s">
        <v>14215</v>
      </c>
      <c r="V3292" s="6" t="s">
        <v>14254</v>
      </c>
      <c r="W3292" t="s">
        <v>14255</v>
      </c>
      <c r="X3292" t="s">
        <v>14201</v>
      </c>
      <c r="Y3292" t="str">
        <f>VLOOKUP(R3292,Managers!$A:$B,2,)</f>
        <v>Josh Martinez</v>
      </c>
      <c r="Z3292" s="11">
        <f>VLOOKUP(X3292,HourlyWages!$A:$B,2,0)</f>
        <v>53</v>
      </c>
      <c r="AA3292">
        <v>1</v>
      </c>
    </row>
    <row r="3293" spans="1:27" x14ac:dyDescent="0.3">
      <c r="A3293" t="b">
        <f>COUNTIF($C$1:C3293, C3293)&gt;1</f>
        <v>0</v>
      </c>
      <c r="B3293" t="b">
        <f>VLOOKUP(C3293,Sheet3!$A:$B,2,0) &gt; 1</f>
        <v>0</v>
      </c>
      <c r="C3293">
        <v>3292</v>
      </c>
      <c r="D3293">
        <v>23555</v>
      </c>
      <c r="E3293" s="4">
        <v>41254</v>
      </c>
      <c r="F3293">
        <v>29</v>
      </c>
      <c r="G3293" s="15">
        <f>I3293*F3293</f>
        <v>5800</v>
      </c>
      <c r="H3293" s="9">
        <v>0.09</v>
      </c>
      <c r="I3293" s="13">
        <f>VLOOKUP($U3293,Pricebook!$A:$D,4,0)</f>
        <v>200</v>
      </c>
      <c r="J3293" s="11">
        <f>G3293*(1-H3293)</f>
        <v>5278</v>
      </c>
      <c r="K3293" t="s">
        <v>680</v>
      </c>
      <c r="L3293" t="s">
        <v>185</v>
      </c>
      <c r="M3293" t="str">
        <f>VLOOKUP($L3293,Companies!$A:$G,7,)</f>
        <v>EDP Services</v>
      </c>
      <c r="N3293" t="str">
        <f>VLOOKUP($L3293,Companies!$A:$G,6,)</f>
        <v>Technology</v>
      </c>
      <c r="O3293" s="6" t="s">
        <v>2226</v>
      </c>
      <c r="P3293" s="6">
        <v>92630</v>
      </c>
      <c r="Q3293" t="s">
        <v>114</v>
      </c>
      <c r="R3293" t="s">
        <v>23</v>
      </c>
      <c r="S3293" s="4">
        <v>41255</v>
      </c>
      <c r="T3293" s="7">
        <f>S3293-E3293</f>
        <v>1</v>
      </c>
      <c r="U3293" t="s">
        <v>14214</v>
      </c>
      <c r="V3293" s="6" t="s">
        <v>14257</v>
      </c>
      <c r="W3293" t="s">
        <v>14258</v>
      </c>
      <c r="X3293" t="s">
        <v>14191</v>
      </c>
      <c r="Y3293" t="str">
        <f>VLOOKUP(R3293,Managers!$A:$B,2,)</f>
        <v>Bob Turner</v>
      </c>
      <c r="Z3293" s="11">
        <f>VLOOKUP(X3293,HourlyWages!$A:$B,2,0)</f>
        <v>60</v>
      </c>
      <c r="AA3293">
        <v>1</v>
      </c>
    </row>
    <row r="3294" spans="1:27" x14ac:dyDescent="0.3">
      <c r="A3294" t="b">
        <f>COUNTIF($C$1:C3294, C3294)&gt;1</f>
        <v>0</v>
      </c>
      <c r="B3294" t="b">
        <f>VLOOKUP(C3294,Sheet3!$A:$B,2,0) &gt; 1</f>
        <v>0</v>
      </c>
      <c r="C3294">
        <v>3293</v>
      </c>
      <c r="D3294">
        <v>23555</v>
      </c>
      <c r="E3294" s="4">
        <v>41254</v>
      </c>
      <c r="F3294">
        <v>5</v>
      </c>
      <c r="G3294" s="15">
        <f>I3294*F3294</f>
        <v>750</v>
      </c>
      <c r="H3294" s="9">
        <v>0.06</v>
      </c>
      <c r="I3294" s="13">
        <f>VLOOKUP($U3294,Pricebook!$A:$D,4,0)</f>
        <v>150</v>
      </c>
      <c r="J3294" s="11">
        <f>G3294*(1-H3294)</f>
        <v>705</v>
      </c>
      <c r="K3294" t="s">
        <v>680</v>
      </c>
      <c r="L3294" t="s">
        <v>185</v>
      </c>
      <c r="M3294" t="str">
        <f>VLOOKUP($L3294,Companies!$A:$G,7,)</f>
        <v>EDP Services</v>
      </c>
      <c r="N3294" t="str">
        <f>VLOOKUP($L3294,Companies!$A:$G,6,)</f>
        <v>Technology</v>
      </c>
      <c r="O3294" s="6" t="s">
        <v>2226</v>
      </c>
      <c r="P3294" s="6">
        <v>92630</v>
      </c>
      <c r="Q3294" t="s">
        <v>114</v>
      </c>
      <c r="R3294" t="s">
        <v>23</v>
      </c>
      <c r="S3294" s="4">
        <v>41255</v>
      </c>
      <c r="T3294" s="7">
        <f>S3294-E3294</f>
        <v>1</v>
      </c>
      <c r="U3294" t="s">
        <v>14210</v>
      </c>
      <c r="V3294" s="6" t="s">
        <v>14257</v>
      </c>
      <c r="W3294" t="s">
        <v>14259</v>
      </c>
      <c r="X3294" t="s">
        <v>14196</v>
      </c>
      <c r="Y3294" t="str">
        <f>VLOOKUP(R3294,Managers!$A:$B,2,)</f>
        <v>Bob Turner</v>
      </c>
      <c r="Z3294" s="11">
        <f>VLOOKUP(X3294,HourlyWages!$A:$B,2,0)</f>
        <v>58</v>
      </c>
      <c r="AA3294">
        <v>1</v>
      </c>
    </row>
    <row r="3295" spans="1:27" x14ac:dyDescent="0.3">
      <c r="A3295" t="b">
        <f>COUNTIF($C$1:C3295, C3295)&gt;1</f>
        <v>0</v>
      </c>
      <c r="B3295" t="b">
        <f>VLOOKUP(C3295,Sheet3!$A:$B,2,0) &gt; 1</f>
        <v>0</v>
      </c>
      <c r="C3295">
        <v>3294</v>
      </c>
      <c r="D3295">
        <v>23556</v>
      </c>
      <c r="E3295" s="4">
        <v>40552</v>
      </c>
      <c r="F3295">
        <v>34</v>
      </c>
      <c r="G3295" s="15">
        <f>I3295*F3295</f>
        <v>5780</v>
      </c>
      <c r="H3295" s="9">
        <v>0.05</v>
      </c>
      <c r="I3295" s="13">
        <f>VLOOKUP($U3295,Pricebook!$A:$D,4,0)</f>
        <v>170</v>
      </c>
      <c r="J3295" s="11">
        <f>G3295*(1-H3295)</f>
        <v>5491</v>
      </c>
      <c r="K3295" t="s">
        <v>1521</v>
      </c>
      <c r="L3295" t="s">
        <v>775</v>
      </c>
      <c r="M3295" t="str">
        <f>VLOOKUP($L3295,Companies!$A:$G,7,)</f>
        <v>Computer Software: Prepackaged Software</v>
      </c>
      <c r="N3295" t="str">
        <f>VLOOKUP($L3295,Companies!$A:$G,6,)</f>
        <v>Technology</v>
      </c>
      <c r="O3295" s="6" t="s">
        <v>1522</v>
      </c>
      <c r="P3295" s="6">
        <v>36608</v>
      </c>
      <c r="Q3295" t="s">
        <v>424</v>
      </c>
      <c r="R3295" t="s">
        <v>34</v>
      </c>
      <c r="S3295" s="4">
        <v>40553</v>
      </c>
      <c r="T3295" s="7">
        <f>S3295-E3295</f>
        <v>1</v>
      </c>
      <c r="U3295" t="s">
        <v>14219</v>
      </c>
      <c r="V3295" s="6" t="s">
        <v>14251</v>
      </c>
      <c r="W3295" t="s">
        <v>14262</v>
      </c>
      <c r="X3295" t="s">
        <v>14199</v>
      </c>
      <c r="Y3295" t="str">
        <f>VLOOKUP(R3295,Managers!$A:$B,2,)</f>
        <v>Frank Mitchell</v>
      </c>
      <c r="Z3295" s="11">
        <f>VLOOKUP(X3295,HourlyWages!$A:$B,2,0)</f>
        <v>68</v>
      </c>
      <c r="AA3295">
        <v>1</v>
      </c>
    </row>
    <row r="3296" spans="1:27" x14ac:dyDescent="0.3">
      <c r="A3296" t="b">
        <f>COUNTIF($C$1:C3296, C3296)&gt;1</f>
        <v>0</v>
      </c>
      <c r="B3296" t="b">
        <f>VLOOKUP(C3296,Sheet3!$A:$B,2,0) &gt; 1</f>
        <v>0</v>
      </c>
      <c r="C3296">
        <v>3295</v>
      </c>
      <c r="D3296">
        <v>23557</v>
      </c>
      <c r="E3296" s="4">
        <v>40694</v>
      </c>
      <c r="F3296">
        <v>7</v>
      </c>
      <c r="G3296" s="15">
        <f>I3296*F3296</f>
        <v>875</v>
      </c>
      <c r="H3296" s="9">
        <v>0.02</v>
      </c>
      <c r="I3296" s="13">
        <f>VLOOKUP($U3296,Pricebook!$A:$D,4,0)</f>
        <v>125</v>
      </c>
      <c r="J3296" s="11">
        <f>G3296*(1-H3296)</f>
        <v>857.5</v>
      </c>
      <c r="K3296" t="s">
        <v>63</v>
      </c>
      <c r="L3296" t="s">
        <v>64</v>
      </c>
      <c r="M3296" t="str">
        <f>VLOOKUP($L3296,Companies!$A:$G,7,)</f>
        <v>Semiconductors</v>
      </c>
      <c r="N3296" t="str">
        <f>VLOOKUP($L3296,Companies!$A:$G,6,)</f>
        <v>Technology</v>
      </c>
      <c r="O3296" s="6" t="s">
        <v>2227</v>
      </c>
      <c r="P3296" s="6">
        <v>72450</v>
      </c>
      <c r="Q3296" t="s">
        <v>66</v>
      </c>
      <c r="R3296" t="s">
        <v>34</v>
      </c>
      <c r="S3296" s="4">
        <v>40695</v>
      </c>
      <c r="T3296" s="7">
        <f>S3296-E3296</f>
        <v>1</v>
      </c>
      <c r="U3296" t="s">
        <v>14208</v>
      </c>
      <c r="V3296" s="6" t="s">
        <v>14257</v>
      </c>
      <c r="W3296" t="s">
        <v>14258</v>
      </c>
      <c r="X3296" t="s">
        <v>14195</v>
      </c>
      <c r="Y3296" t="str">
        <f>VLOOKUP(R3296,Managers!$A:$B,2,)</f>
        <v>Frank Mitchell</v>
      </c>
      <c r="Z3296" s="11">
        <f>VLOOKUP(X3296,HourlyWages!$A:$B,2,0)</f>
        <v>52</v>
      </c>
      <c r="AA3296">
        <v>1</v>
      </c>
    </row>
    <row r="3297" spans="1:27" x14ac:dyDescent="0.3">
      <c r="A3297" t="b">
        <f>COUNTIF($C$1:C3297, C3297)&gt;1</f>
        <v>0</v>
      </c>
      <c r="B3297" t="b">
        <f>VLOOKUP(C3297,Sheet3!$A:$B,2,0) &gt; 1</f>
        <v>0</v>
      </c>
      <c r="C3297">
        <v>3296</v>
      </c>
      <c r="D3297">
        <v>23558</v>
      </c>
      <c r="E3297" s="4">
        <v>40764</v>
      </c>
      <c r="F3297">
        <v>4</v>
      </c>
      <c r="G3297" s="15">
        <f>I3297*F3297</f>
        <v>440</v>
      </c>
      <c r="H3297" s="9">
        <v>0.01</v>
      </c>
      <c r="I3297" s="13">
        <f>VLOOKUP($U3297,Pricebook!$A:$D,4,0)</f>
        <v>110</v>
      </c>
      <c r="J3297" s="11">
        <f>G3297*(1-H3297)</f>
        <v>435.6</v>
      </c>
      <c r="K3297" t="s">
        <v>1184</v>
      </c>
      <c r="L3297" t="s">
        <v>175</v>
      </c>
      <c r="M3297" t="str">
        <f>VLOOKUP($L3297,Companies!$A:$G,7,)</f>
        <v>Environmental Services</v>
      </c>
      <c r="N3297" t="str">
        <f>VLOOKUP($L3297,Companies!$A:$G,6,)</f>
        <v>Basic Industries</v>
      </c>
      <c r="O3297" s="6" t="s">
        <v>1185</v>
      </c>
      <c r="P3297" s="6">
        <v>26101</v>
      </c>
      <c r="Q3297" t="s">
        <v>655</v>
      </c>
      <c r="R3297" t="s">
        <v>61</v>
      </c>
      <c r="S3297" s="4">
        <v>40766</v>
      </c>
      <c r="T3297" s="7">
        <f>S3297-E3297</f>
        <v>2</v>
      </c>
      <c r="U3297" t="s">
        <v>14215</v>
      </c>
      <c r="V3297" s="6" t="s">
        <v>14257</v>
      </c>
      <c r="W3297" t="s">
        <v>14258</v>
      </c>
      <c r="X3297" t="s">
        <v>14197</v>
      </c>
      <c r="Y3297" t="str">
        <f>VLOOKUP(R3297,Managers!$A:$B,2,)</f>
        <v>Allen Young</v>
      </c>
      <c r="Z3297" s="11">
        <f>VLOOKUP(X3297,HourlyWages!$A:$B,2,0)</f>
        <v>71</v>
      </c>
      <c r="AA3297">
        <v>1</v>
      </c>
    </row>
    <row r="3298" spans="1:27" x14ac:dyDescent="0.3">
      <c r="A3298" t="b">
        <f>COUNTIF($C$1:C3298, C3298)&gt;1</f>
        <v>0</v>
      </c>
      <c r="B3298" t="b">
        <f>VLOOKUP(C3298,Sheet3!$A:$B,2,0) &gt; 1</f>
        <v>0</v>
      </c>
      <c r="C3298">
        <v>3297</v>
      </c>
      <c r="D3298">
        <v>23558</v>
      </c>
      <c r="E3298" s="4">
        <v>40764</v>
      </c>
      <c r="F3298">
        <v>17</v>
      </c>
      <c r="G3298" s="15">
        <f>I3298*F3298</f>
        <v>2125</v>
      </c>
      <c r="H3298" s="9">
        <v>0.03</v>
      </c>
      <c r="I3298" s="13">
        <f>VLOOKUP($U3298,Pricebook!$A:$D,4,0)</f>
        <v>125</v>
      </c>
      <c r="J3298" s="11">
        <f>G3298*(1-H3298)</f>
        <v>2061.25</v>
      </c>
      <c r="K3298" t="s">
        <v>1184</v>
      </c>
      <c r="L3298" t="s">
        <v>175</v>
      </c>
      <c r="M3298" t="str">
        <f>VLOOKUP($L3298,Companies!$A:$G,7,)</f>
        <v>Environmental Services</v>
      </c>
      <c r="N3298" t="str">
        <f>VLOOKUP($L3298,Companies!$A:$G,6,)</f>
        <v>Basic Industries</v>
      </c>
      <c r="O3298" s="6" t="s">
        <v>1185</v>
      </c>
      <c r="P3298" s="6">
        <v>26101</v>
      </c>
      <c r="Q3298" t="s">
        <v>655</v>
      </c>
      <c r="R3298" t="s">
        <v>61</v>
      </c>
      <c r="S3298" s="4">
        <v>40769</v>
      </c>
      <c r="T3298" s="7">
        <f>S3298-E3298</f>
        <v>5</v>
      </c>
      <c r="U3298" t="s">
        <v>14209</v>
      </c>
      <c r="V3298" s="6" t="s">
        <v>14251</v>
      </c>
      <c r="W3298" t="s">
        <v>14260</v>
      </c>
      <c r="X3298" t="s">
        <v>14199</v>
      </c>
      <c r="Y3298" t="str">
        <f>VLOOKUP(R3298,Managers!$A:$B,2,)</f>
        <v>Allen Young</v>
      </c>
      <c r="Z3298" s="11">
        <f>VLOOKUP(X3298,HourlyWages!$A:$B,2,0)</f>
        <v>68</v>
      </c>
      <c r="AA3298">
        <v>1</v>
      </c>
    </row>
    <row r="3299" spans="1:27" x14ac:dyDescent="0.3">
      <c r="A3299" t="b">
        <f>COUNTIF($C$1:C3299, C3299)&gt;1</f>
        <v>0</v>
      </c>
      <c r="B3299" t="b">
        <f>VLOOKUP(C3299,Sheet3!$A:$B,2,0) &gt; 1</f>
        <v>0</v>
      </c>
      <c r="C3299">
        <v>3298</v>
      </c>
      <c r="D3299">
        <v>23559</v>
      </c>
      <c r="E3299" s="4">
        <v>40377</v>
      </c>
      <c r="F3299">
        <v>14</v>
      </c>
      <c r="G3299" s="15">
        <f>I3299*F3299</f>
        <v>2240</v>
      </c>
      <c r="H3299" s="9">
        <v>0.03</v>
      </c>
      <c r="I3299" s="13">
        <f>VLOOKUP($U3299,Pricebook!$A:$D,4,0)</f>
        <v>160</v>
      </c>
      <c r="J3299" s="11">
        <f>G3299*(1-H3299)</f>
        <v>2172.7999999999997</v>
      </c>
      <c r="K3299" t="s">
        <v>1187</v>
      </c>
      <c r="L3299" t="s">
        <v>226</v>
      </c>
      <c r="M3299" t="str">
        <f>VLOOKUP($L3299,Companies!$A:$G,7,)</f>
        <v>Auto Manufacturing</v>
      </c>
      <c r="N3299" t="str">
        <f>VLOOKUP($L3299,Companies!$A:$G,6,)</f>
        <v>Capital Goods</v>
      </c>
      <c r="O3299" s="6" t="s">
        <v>1862</v>
      </c>
      <c r="P3299" s="6">
        <v>37174</v>
      </c>
      <c r="Q3299" t="s">
        <v>81</v>
      </c>
      <c r="R3299" t="s">
        <v>34</v>
      </c>
      <c r="S3299" s="4">
        <v>40384</v>
      </c>
      <c r="T3299" s="7">
        <f>S3299-E3299</f>
        <v>7</v>
      </c>
      <c r="U3299" t="s">
        <v>14218</v>
      </c>
      <c r="V3299" s="6" t="s">
        <v>14254</v>
      </c>
      <c r="W3299" t="s">
        <v>14256</v>
      </c>
      <c r="X3299" t="s">
        <v>14192</v>
      </c>
      <c r="Y3299" t="str">
        <f>VLOOKUP(R3299,Managers!$A:$B,2,)</f>
        <v>Frank Mitchell</v>
      </c>
      <c r="Z3299" s="11">
        <f>VLOOKUP(X3299,HourlyWages!$A:$B,2,0)</f>
        <v>75</v>
      </c>
      <c r="AA3299">
        <v>1</v>
      </c>
    </row>
    <row r="3300" spans="1:27" x14ac:dyDescent="0.3">
      <c r="A3300" t="b">
        <f>COUNTIF($C$1:C3300, C3300)&gt;1</f>
        <v>0</v>
      </c>
      <c r="B3300" t="b">
        <f>VLOOKUP(C3300,Sheet3!$A:$B,2,0) &gt; 1</f>
        <v>0</v>
      </c>
      <c r="C3300">
        <v>3299</v>
      </c>
      <c r="D3300">
        <v>23559</v>
      </c>
      <c r="E3300" s="4">
        <v>40377</v>
      </c>
      <c r="F3300">
        <v>9</v>
      </c>
      <c r="G3300" s="15">
        <f>I3300*F3300</f>
        <v>1350</v>
      </c>
      <c r="H3300" s="9">
        <v>0.02</v>
      </c>
      <c r="I3300" s="13">
        <f>VLOOKUP($U3300,Pricebook!$A:$D,4,0)</f>
        <v>150</v>
      </c>
      <c r="J3300" s="11">
        <f>G3300*(1-H3300)</f>
        <v>1323</v>
      </c>
      <c r="K3300" t="s">
        <v>1187</v>
      </c>
      <c r="L3300" t="s">
        <v>226</v>
      </c>
      <c r="M3300" t="str">
        <f>VLOOKUP($L3300,Companies!$A:$G,7,)</f>
        <v>Auto Manufacturing</v>
      </c>
      <c r="N3300" t="str">
        <f>VLOOKUP($L3300,Companies!$A:$G,6,)</f>
        <v>Capital Goods</v>
      </c>
      <c r="O3300" s="6" t="s">
        <v>1862</v>
      </c>
      <c r="P3300" s="6">
        <v>37174</v>
      </c>
      <c r="Q3300" t="s">
        <v>81</v>
      </c>
      <c r="R3300" t="s">
        <v>34</v>
      </c>
      <c r="S3300" s="4">
        <v>40382</v>
      </c>
      <c r="T3300" s="7">
        <f>S3300-E3300</f>
        <v>5</v>
      </c>
      <c r="U3300" t="s">
        <v>14216</v>
      </c>
      <c r="V3300" s="6" t="s">
        <v>14251</v>
      </c>
      <c r="W3300" t="s">
        <v>14252</v>
      </c>
      <c r="X3300" t="s">
        <v>14193</v>
      </c>
      <c r="Y3300" t="str">
        <f>VLOOKUP(R3300,Managers!$A:$B,2,)</f>
        <v>Frank Mitchell</v>
      </c>
      <c r="Z3300" s="11">
        <f>VLOOKUP(X3300,HourlyWages!$A:$B,2,0)</f>
        <v>57</v>
      </c>
      <c r="AA3300">
        <v>1</v>
      </c>
    </row>
    <row r="3301" spans="1:27" x14ac:dyDescent="0.3">
      <c r="A3301" t="b">
        <f>COUNTIF($C$1:C3301, C3301)&gt;1</f>
        <v>0</v>
      </c>
      <c r="B3301" t="b">
        <f>VLOOKUP(C3301,Sheet3!$A:$B,2,0) &gt; 1</f>
        <v>0</v>
      </c>
      <c r="C3301">
        <v>3300</v>
      </c>
      <c r="D3301">
        <v>23584</v>
      </c>
      <c r="E3301" s="4">
        <v>40980</v>
      </c>
      <c r="F3301">
        <v>14</v>
      </c>
      <c r="G3301" s="15">
        <f>I3301*F3301</f>
        <v>2100</v>
      </c>
      <c r="H3301" s="9">
        <v>0.06</v>
      </c>
      <c r="I3301" s="13">
        <f>VLOOKUP($U3301,Pricebook!$A:$D,4,0)</f>
        <v>150</v>
      </c>
      <c r="J3301" s="11">
        <f>G3301*(1-H3301)</f>
        <v>1974</v>
      </c>
      <c r="K3301" t="s">
        <v>690</v>
      </c>
      <c r="L3301" t="s">
        <v>58</v>
      </c>
      <c r="M3301" t="str">
        <f>VLOOKUP($L3301,Companies!$A:$G,7,)</f>
        <v>Biotechnology: Biological Products (No Diagnostic Substances)</v>
      </c>
      <c r="N3301" t="str">
        <f>VLOOKUP($L3301,Companies!$A:$G,6,)</f>
        <v>Health Care</v>
      </c>
      <c r="O3301" s="6" t="s">
        <v>2053</v>
      </c>
      <c r="P3301" s="6">
        <v>60107</v>
      </c>
      <c r="Q3301" t="s">
        <v>15</v>
      </c>
      <c r="R3301" t="s">
        <v>16</v>
      </c>
      <c r="S3301" s="4">
        <v>40982</v>
      </c>
      <c r="T3301" s="7">
        <f>S3301-E3301</f>
        <v>2</v>
      </c>
      <c r="U3301" t="s">
        <v>14216</v>
      </c>
      <c r="V3301" s="6" t="s">
        <v>14257</v>
      </c>
      <c r="W3301" t="s">
        <v>14258</v>
      </c>
      <c r="X3301" t="s">
        <v>14191</v>
      </c>
      <c r="Y3301" t="str">
        <f>VLOOKUP(R3301,Managers!$A:$B,2,)</f>
        <v>Josh Martinez</v>
      </c>
      <c r="Z3301" s="11">
        <f>VLOOKUP(X3301,HourlyWages!$A:$B,2,0)</f>
        <v>60</v>
      </c>
      <c r="AA3301">
        <v>1</v>
      </c>
    </row>
    <row r="3302" spans="1:27" x14ac:dyDescent="0.3">
      <c r="A3302" t="b">
        <f>COUNTIF($C$1:C3302, C3302)&gt;1</f>
        <v>0</v>
      </c>
      <c r="B3302" t="b">
        <f>VLOOKUP(C3302,Sheet3!$A:$B,2,0) &gt; 1</f>
        <v>0</v>
      </c>
      <c r="C3302">
        <v>3301</v>
      </c>
      <c r="D3302">
        <v>23585</v>
      </c>
      <c r="E3302" s="4">
        <v>41213</v>
      </c>
      <c r="F3302">
        <v>44</v>
      </c>
      <c r="G3302" s="15">
        <f>I3302*F3302</f>
        <v>5280</v>
      </c>
      <c r="H3302" s="9">
        <v>0.06</v>
      </c>
      <c r="I3302" s="13">
        <f>VLOOKUP($U3302,Pricebook!$A:$D,4,0)</f>
        <v>120</v>
      </c>
      <c r="J3302" s="11">
        <f>G3302*(1-H3302)</f>
        <v>4963.2</v>
      </c>
      <c r="K3302" t="s">
        <v>2184</v>
      </c>
      <c r="L3302" t="s">
        <v>41</v>
      </c>
      <c r="M3302" t="str">
        <f>VLOOKUP($L3302,Companies!$A:$G,7,)</f>
        <v>EDP Services</v>
      </c>
      <c r="N3302" t="str">
        <f>VLOOKUP($L3302,Companies!$A:$G,6,)</f>
        <v>Technology</v>
      </c>
      <c r="O3302" s="6" t="s">
        <v>1599</v>
      </c>
      <c r="P3302" s="6">
        <v>97301</v>
      </c>
      <c r="Q3302" t="s">
        <v>43</v>
      </c>
      <c r="R3302" t="s">
        <v>23</v>
      </c>
      <c r="S3302" s="4">
        <v>41214</v>
      </c>
      <c r="T3302" s="7">
        <f>S3302-E3302</f>
        <v>1</v>
      </c>
      <c r="U3302" t="s">
        <v>14212</v>
      </c>
      <c r="V3302" s="6" t="s">
        <v>14257</v>
      </c>
      <c r="W3302" t="s">
        <v>14258</v>
      </c>
      <c r="X3302" t="s">
        <v>14194</v>
      </c>
      <c r="Y3302" t="str">
        <f>VLOOKUP(R3302,Managers!$A:$B,2,)</f>
        <v>Bob Turner</v>
      </c>
      <c r="Z3302" s="11">
        <f>VLOOKUP(X3302,HourlyWages!$A:$B,2,0)</f>
        <v>71</v>
      </c>
      <c r="AA3302">
        <v>1</v>
      </c>
    </row>
    <row r="3303" spans="1:27" x14ac:dyDescent="0.3">
      <c r="A3303" t="b">
        <f>COUNTIF($C$1:C3303, C3303)&gt;1</f>
        <v>0</v>
      </c>
      <c r="B3303" t="b">
        <f>VLOOKUP(C3303,Sheet3!$A:$B,2,0) &gt; 1</f>
        <v>0</v>
      </c>
      <c r="C3303">
        <v>3302</v>
      </c>
      <c r="D3303">
        <v>23586</v>
      </c>
      <c r="E3303" s="4">
        <v>40192</v>
      </c>
      <c r="F3303">
        <v>32</v>
      </c>
      <c r="G3303" s="15">
        <f>I3303*F3303</f>
        <v>3520</v>
      </c>
      <c r="H3303" s="9">
        <v>0.03</v>
      </c>
      <c r="I3303" s="13">
        <f>VLOOKUP($U3303,Pricebook!$A:$D,4,0)</f>
        <v>110</v>
      </c>
      <c r="J3303" s="11">
        <f>G3303*(1-H3303)</f>
        <v>3414.4</v>
      </c>
      <c r="K3303" t="s">
        <v>946</v>
      </c>
      <c r="L3303" t="s">
        <v>306</v>
      </c>
      <c r="M3303" t="str">
        <f>VLOOKUP($L3303,Companies!$A:$G,7,)</f>
        <v>Industrial Machinery/Components</v>
      </c>
      <c r="N3303" t="str">
        <f>VLOOKUP($L3303,Companies!$A:$G,6,)</f>
        <v>Capital Goods</v>
      </c>
      <c r="O3303" s="6" t="s">
        <v>1987</v>
      </c>
      <c r="P3303" s="6" t="s">
        <v>1988</v>
      </c>
      <c r="Q3303" t="s">
        <v>33</v>
      </c>
      <c r="R3303" t="s">
        <v>34</v>
      </c>
      <c r="S3303" s="4">
        <v>40195</v>
      </c>
      <c r="T3303" s="7">
        <f>S3303-E3303</f>
        <v>3</v>
      </c>
      <c r="U3303" t="s">
        <v>14215</v>
      </c>
      <c r="V3303" s="6" t="s">
        <v>14251</v>
      </c>
      <c r="W3303" t="s">
        <v>14263</v>
      </c>
      <c r="X3303" t="s">
        <v>14184</v>
      </c>
      <c r="Y3303" t="str">
        <f>VLOOKUP(R3303,Managers!$A:$B,2,)</f>
        <v>Frank Mitchell</v>
      </c>
      <c r="Z3303" s="11">
        <f>VLOOKUP(X3303,HourlyWages!$A:$B,2,0)</f>
        <v>50</v>
      </c>
      <c r="AA3303">
        <v>1</v>
      </c>
    </row>
    <row r="3304" spans="1:27" x14ac:dyDescent="0.3">
      <c r="A3304" t="b">
        <f>COUNTIF($C$1:C3304, C3304)&gt;1</f>
        <v>0</v>
      </c>
      <c r="B3304" t="b">
        <f>VLOOKUP(C3304,Sheet3!$A:$B,2,0) &gt; 1</f>
        <v>0</v>
      </c>
      <c r="C3304">
        <v>3303</v>
      </c>
      <c r="D3304">
        <v>23616</v>
      </c>
      <c r="E3304" s="4">
        <v>41149</v>
      </c>
      <c r="F3304">
        <v>47</v>
      </c>
      <c r="G3304" s="15">
        <f>I3304*F3304</f>
        <v>7050</v>
      </c>
      <c r="H3304" s="9">
        <v>0.09</v>
      </c>
      <c r="I3304" s="13">
        <f>VLOOKUP($U3304,Pricebook!$A:$D,4,0)</f>
        <v>150</v>
      </c>
      <c r="J3304" s="11">
        <f>G3304*(1-H3304)</f>
        <v>6415.5</v>
      </c>
      <c r="K3304" t="s">
        <v>1367</v>
      </c>
      <c r="L3304" t="s">
        <v>68</v>
      </c>
      <c r="M3304" t="str">
        <f>VLOOKUP($L3304,Companies!$A:$G,7,)</f>
        <v>Other Specialty Stores</v>
      </c>
      <c r="N3304" t="str">
        <f>VLOOKUP($L3304,Companies!$A:$G,6,)</f>
        <v>Consumer Services</v>
      </c>
      <c r="O3304" s="6" t="s">
        <v>1730</v>
      </c>
      <c r="P3304" s="6" t="s">
        <v>1731</v>
      </c>
      <c r="Q3304" t="s">
        <v>492</v>
      </c>
      <c r="R3304" t="s">
        <v>61</v>
      </c>
      <c r="S3304" s="4">
        <v>41149</v>
      </c>
      <c r="T3304" s="7">
        <f>S3304-E3304</f>
        <v>0</v>
      </c>
      <c r="U3304" t="s">
        <v>14222</v>
      </c>
      <c r="V3304" s="6" t="s">
        <v>14254</v>
      </c>
      <c r="W3304" t="s">
        <v>14255</v>
      </c>
      <c r="X3304" t="s">
        <v>14185</v>
      </c>
      <c r="Y3304" t="str">
        <f>VLOOKUP(R3304,Managers!$A:$B,2,)</f>
        <v>Allen Young</v>
      </c>
      <c r="Z3304" s="11">
        <f>VLOOKUP(X3304,HourlyWages!$A:$B,2,0)</f>
        <v>70</v>
      </c>
      <c r="AA3304">
        <v>1</v>
      </c>
    </row>
    <row r="3305" spans="1:27" x14ac:dyDescent="0.3">
      <c r="A3305" t="b">
        <f>COUNTIF($C$1:C3305, C3305)&gt;1</f>
        <v>0</v>
      </c>
      <c r="B3305" t="b">
        <f>VLOOKUP(C3305,Sheet3!$A:$B,2,0) &gt; 1</f>
        <v>0</v>
      </c>
      <c r="C3305">
        <v>3304</v>
      </c>
      <c r="D3305">
        <v>23617</v>
      </c>
      <c r="E3305" s="4">
        <v>40668</v>
      </c>
      <c r="F3305">
        <v>6</v>
      </c>
      <c r="G3305" s="15">
        <f>I3305*F3305</f>
        <v>960</v>
      </c>
      <c r="H3305" s="9">
        <v>0.04</v>
      </c>
      <c r="I3305" s="13">
        <f>VLOOKUP($U3305,Pricebook!$A:$D,4,0)</f>
        <v>160</v>
      </c>
      <c r="J3305" s="11">
        <f>G3305*(1-H3305)</f>
        <v>921.59999999999991</v>
      </c>
      <c r="K3305" t="s">
        <v>774</v>
      </c>
      <c r="L3305" t="s">
        <v>775</v>
      </c>
      <c r="M3305" t="str">
        <f>VLOOKUP($L3305,Companies!$A:$G,7,)</f>
        <v>Computer Software: Prepackaged Software</v>
      </c>
      <c r="N3305" t="str">
        <f>VLOOKUP($L3305,Companies!$A:$G,6,)</f>
        <v>Technology</v>
      </c>
      <c r="O3305" s="6" t="s">
        <v>1001</v>
      </c>
      <c r="P3305" s="6">
        <v>90405</v>
      </c>
      <c r="Q3305" t="s">
        <v>114</v>
      </c>
      <c r="R3305" t="s">
        <v>23</v>
      </c>
      <c r="S3305" s="4">
        <v>40670</v>
      </c>
      <c r="T3305" s="7">
        <f>S3305-E3305</f>
        <v>2</v>
      </c>
      <c r="U3305" t="s">
        <v>14218</v>
      </c>
      <c r="V3305" s="6" t="s">
        <v>14254</v>
      </c>
      <c r="W3305" t="s">
        <v>14256</v>
      </c>
      <c r="X3305" t="s">
        <v>14191</v>
      </c>
      <c r="Y3305" t="str">
        <f>VLOOKUP(R3305,Managers!$A:$B,2,)</f>
        <v>Bob Turner</v>
      </c>
      <c r="Z3305" s="11">
        <f>VLOOKUP(X3305,HourlyWages!$A:$B,2,0)</f>
        <v>60</v>
      </c>
      <c r="AA3305">
        <v>1</v>
      </c>
    </row>
    <row r="3306" spans="1:27" x14ac:dyDescent="0.3">
      <c r="A3306" t="b">
        <f>COUNTIF($C$1:C3306, C3306)&gt;1</f>
        <v>0</v>
      </c>
      <c r="B3306" t="b">
        <f>VLOOKUP(C3306,Sheet3!$A:$B,2,0) &gt; 1</f>
        <v>0</v>
      </c>
      <c r="C3306">
        <v>3305</v>
      </c>
      <c r="D3306">
        <v>23618</v>
      </c>
      <c r="E3306" s="4">
        <v>41240</v>
      </c>
      <c r="F3306">
        <v>45</v>
      </c>
      <c r="G3306" s="15">
        <f>I3306*F3306</f>
        <v>6750</v>
      </c>
      <c r="H3306" s="9">
        <v>0.02</v>
      </c>
      <c r="I3306" s="13">
        <f>VLOOKUP($U3306,Pricebook!$A:$D,4,0)</f>
        <v>150</v>
      </c>
      <c r="J3306" s="11">
        <f>G3306*(1-H3306)</f>
        <v>6615</v>
      </c>
      <c r="K3306" t="s">
        <v>1287</v>
      </c>
      <c r="L3306" t="s">
        <v>775</v>
      </c>
      <c r="M3306" t="str">
        <f>VLOOKUP($L3306,Companies!$A:$G,7,)</f>
        <v>Computer Software: Prepackaged Software</v>
      </c>
      <c r="N3306" t="str">
        <f>VLOOKUP($L3306,Companies!$A:$G,6,)</f>
        <v>Technology</v>
      </c>
      <c r="O3306" s="6" t="s">
        <v>1288</v>
      </c>
      <c r="P3306" s="6">
        <v>32720</v>
      </c>
      <c r="Q3306" t="s">
        <v>101</v>
      </c>
      <c r="R3306" t="s">
        <v>34</v>
      </c>
      <c r="S3306" s="4">
        <v>41242</v>
      </c>
      <c r="T3306" s="7">
        <f>S3306-E3306</f>
        <v>2</v>
      </c>
      <c r="U3306" t="s">
        <v>14210</v>
      </c>
      <c r="V3306" s="6" t="s">
        <v>14257</v>
      </c>
      <c r="W3306" t="s">
        <v>14259</v>
      </c>
      <c r="X3306" t="s">
        <v>14191</v>
      </c>
      <c r="Y3306" t="str">
        <f>VLOOKUP(R3306,Managers!$A:$B,2,)</f>
        <v>Frank Mitchell</v>
      </c>
      <c r="Z3306" s="11">
        <f>VLOOKUP(X3306,HourlyWages!$A:$B,2,0)</f>
        <v>60</v>
      </c>
      <c r="AA3306">
        <v>1</v>
      </c>
    </row>
    <row r="3307" spans="1:27" x14ac:dyDescent="0.3">
      <c r="A3307" t="b">
        <f>COUNTIF($C$1:C3307, C3307)&gt;1</f>
        <v>0</v>
      </c>
      <c r="B3307" t="b">
        <f>VLOOKUP(C3307,Sheet3!$A:$B,2,0) &gt; 1</f>
        <v>0</v>
      </c>
      <c r="C3307">
        <v>3306</v>
      </c>
      <c r="D3307">
        <v>23619</v>
      </c>
      <c r="E3307" s="4">
        <v>41264</v>
      </c>
      <c r="F3307">
        <v>7</v>
      </c>
      <c r="G3307" s="15">
        <f>I3307*F3307</f>
        <v>1050</v>
      </c>
      <c r="H3307" s="9">
        <v>0.06</v>
      </c>
      <c r="I3307" s="13">
        <f>VLOOKUP($U3307,Pricebook!$A:$D,4,0)</f>
        <v>150</v>
      </c>
      <c r="J3307" s="11">
        <f>G3307*(1-H3307)</f>
        <v>987</v>
      </c>
      <c r="K3307" t="s">
        <v>626</v>
      </c>
      <c r="L3307" t="s">
        <v>27</v>
      </c>
      <c r="M3307" t="str">
        <f>VLOOKUP($L3307,Companies!$A:$G,7,)</f>
        <v>Television Services</v>
      </c>
      <c r="N3307" t="str">
        <f>VLOOKUP($L3307,Companies!$A:$G,6,)</f>
        <v>Consumer Services</v>
      </c>
      <c r="O3307" s="6" t="s">
        <v>987</v>
      </c>
      <c r="P3307" s="6" t="s">
        <v>988</v>
      </c>
      <c r="Q3307" t="s">
        <v>421</v>
      </c>
      <c r="R3307" t="s">
        <v>61</v>
      </c>
      <c r="S3307" s="4">
        <v>41265</v>
      </c>
      <c r="T3307" s="7">
        <f>S3307-E3307</f>
        <v>1</v>
      </c>
      <c r="U3307" t="s">
        <v>14216</v>
      </c>
      <c r="V3307" s="6" t="s">
        <v>14251</v>
      </c>
      <c r="W3307" t="s">
        <v>14252</v>
      </c>
      <c r="X3307" t="s">
        <v>14200</v>
      </c>
      <c r="Y3307" t="str">
        <f>VLOOKUP(R3307,Managers!$A:$B,2,)</f>
        <v>Allen Young</v>
      </c>
      <c r="Z3307" s="11">
        <f>VLOOKUP(X3307,HourlyWages!$A:$B,2,0)</f>
        <v>59</v>
      </c>
      <c r="AA3307">
        <v>1</v>
      </c>
    </row>
    <row r="3308" spans="1:27" x14ac:dyDescent="0.3">
      <c r="A3308" t="b">
        <f>COUNTIF($C$1:C3308, C3308)&gt;1</f>
        <v>0</v>
      </c>
      <c r="B3308" t="b">
        <f>VLOOKUP(C3308,Sheet3!$A:$B,2,0) &gt; 1</f>
        <v>0</v>
      </c>
      <c r="C3308">
        <v>3307</v>
      </c>
      <c r="D3308">
        <v>23619</v>
      </c>
      <c r="E3308" s="4">
        <v>41264</v>
      </c>
      <c r="F3308">
        <v>45</v>
      </c>
      <c r="G3308" s="15">
        <f>I3308*F3308</f>
        <v>5625</v>
      </c>
      <c r="H3308" s="9">
        <v>0.02</v>
      </c>
      <c r="I3308" s="13">
        <f>VLOOKUP($U3308,Pricebook!$A:$D,4,0)</f>
        <v>125</v>
      </c>
      <c r="J3308" s="11">
        <f>G3308*(1-H3308)</f>
        <v>5512.5</v>
      </c>
      <c r="K3308" t="s">
        <v>626</v>
      </c>
      <c r="L3308" t="s">
        <v>27</v>
      </c>
      <c r="M3308" t="str">
        <f>VLOOKUP($L3308,Companies!$A:$G,7,)</f>
        <v>Television Services</v>
      </c>
      <c r="N3308" t="str">
        <f>VLOOKUP($L3308,Companies!$A:$G,6,)</f>
        <v>Consumer Services</v>
      </c>
      <c r="O3308" s="6" t="s">
        <v>2228</v>
      </c>
      <c r="P3308" s="6" t="s">
        <v>2229</v>
      </c>
      <c r="Q3308" t="s">
        <v>317</v>
      </c>
      <c r="R3308" t="s">
        <v>61</v>
      </c>
      <c r="S3308" s="4">
        <v>41266</v>
      </c>
      <c r="T3308" s="7">
        <f>S3308-E3308</f>
        <v>2</v>
      </c>
      <c r="U3308" t="s">
        <v>14208</v>
      </c>
      <c r="V3308" s="6" t="s">
        <v>14254</v>
      </c>
      <c r="W3308" t="s">
        <v>14265</v>
      </c>
      <c r="X3308" t="s">
        <v>14197</v>
      </c>
      <c r="Y3308" t="str">
        <f>VLOOKUP(R3308,Managers!$A:$B,2,)</f>
        <v>Allen Young</v>
      </c>
      <c r="Z3308" s="11">
        <f>VLOOKUP(X3308,HourlyWages!$A:$B,2,0)</f>
        <v>71</v>
      </c>
      <c r="AA3308">
        <v>1</v>
      </c>
    </row>
    <row r="3309" spans="1:27" x14ac:dyDescent="0.3">
      <c r="A3309" t="b">
        <f>COUNTIF($C$1:C3309, C3309)&gt;1</f>
        <v>0</v>
      </c>
      <c r="B3309" t="b">
        <f>VLOOKUP(C3309,Sheet3!$A:$B,2,0) &gt; 1</f>
        <v>0</v>
      </c>
      <c r="C3309">
        <v>3308</v>
      </c>
      <c r="D3309">
        <v>23619</v>
      </c>
      <c r="E3309" s="4">
        <v>41264</v>
      </c>
      <c r="F3309">
        <v>48</v>
      </c>
      <c r="G3309" s="15">
        <f>I3309*F3309</f>
        <v>7200</v>
      </c>
      <c r="H3309" s="9">
        <v>0.06</v>
      </c>
      <c r="I3309" s="13">
        <f>VLOOKUP($U3309,Pricebook!$A:$D,4,0)</f>
        <v>150</v>
      </c>
      <c r="J3309" s="11">
        <f>G3309*(1-H3309)</f>
        <v>6768</v>
      </c>
      <c r="K3309" t="s">
        <v>626</v>
      </c>
      <c r="L3309" t="s">
        <v>27</v>
      </c>
      <c r="M3309" t="str">
        <f>VLOOKUP($L3309,Companies!$A:$G,7,)</f>
        <v>Television Services</v>
      </c>
      <c r="N3309" t="str">
        <f>VLOOKUP($L3309,Companies!$A:$G,6,)</f>
        <v>Consumer Services</v>
      </c>
      <c r="O3309" s="6" t="s">
        <v>2230</v>
      </c>
      <c r="P3309" s="6" t="s">
        <v>2231</v>
      </c>
      <c r="Q3309" t="s">
        <v>317</v>
      </c>
      <c r="R3309" t="s">
        <v>61</v>
      </c>
      <c r="S3309" s="4">
        <v>41267</v>
      </c>
      <c r="T3309" s="7">
        <f>S3309-E3309</f>
        <v>3</v>
      </c>
      <c r="U3309" t="s">
        <v>14210</v>
      </c>
      <c r="V3309" s="6" t="s">
        <v>14251</v>
      </c>
      <c r="W3309" t="s">
        <v>14252</v>
      </c>
      <c r="X3309" t="s">
        <v>14198</v>
      </c>
      <c r="Y3309" t="str">
        <f>VLOOKUP(R3309,Managers!$A:$B,2,)</f>
        <v>Allen Young</v>
      </c>
      <c r="Z3309" s="11">
        <f>VLOOKUP(X3309,HourlyWages!$A:$B,2,0)</f>
        <v>51</v>
      </c>
      <c r="AA3309">
        <v>1</v>
      </c>
    </row>
    <row r="3310" spans="1:27" x14ac:dyDescent="0.3">
      <c r="A3310" t="b">
        <f>COUNTIF($C$1:C3310, C3310)&gt;1</f>
        <v>0</v>
      </c>
      <c r="B3310" t="b">
        <f>VLOOKUP(C3310,Sheet3!$A:$B,2,0) &gt; 1</f>
        <v>0</v>
      </c>
      <c r="C3310">
        <v>3309</v>
      </c>
      <c r="D3310">
        <v>23648</v>
      </c>
      <c r="E3310" s="4">
        <v>41176</v>
      </c>
      <c r="F3310">
        <v>44</v>
      </c>
      <c r="G3310" s="15">
        <f>I3310*F3310</f>
        <v>6600</v>
      </c>
      <c r="H3310" s="9">
        <v>0.03</v>
      </c>
      <c r="I3310" s="13">
        <f>VLOOKUP($U3310,Pricebook!$A:$D,4,0)</f>
        <v>150</v>
      </c>
      <c r="J3310" s="11">
        <f>G3310*(1-H3310)</f>
        <v>6402</v>
      </c>
      <c r="K3310" t="s">
        <v>793</v>
      </c>
      <c r="L3310" t="s">
        <v>212</v>
      </c>
      <c r="M3310" t="str">
        <f>VLOOKUP($L3310,Companies!$A:$G,7,)</f>
        <v>EDP Services</v>
      </c>
      <c r="N3310" t="str">
        <f>VLOOKUP($L3310,Companies!$A:$G,6,)</f>
        <v>Technology</v>
      </c>
      <c r="O3310" s="6" t="s">
        <v>794</v>
      </c>
      <c r="P3310" s="6">
        <v>28601</v>
      </c>
      <c r="Q3310" t="s">
        <v>33</v>
      </c>
      <c r="R3310" t="s">
        <v>34</v>
      </c>
      <c r="S3310" s="4">
        <v>41177</v>
      </c>
      <c r="T3310" s="7">
        <f>S3310-E3310</f>
        <v>1</v>
      </c>
      <c r="U3310" t="s">
        <v>14211</v>
      </c>
      <c r="V3310" s="6" t="s">
        <v>14251</v>
      </c>
      <c r="W3310" t="s">
        <v>14267</v>
      </c>
      <c r="X3310" t="s">
        <v>14192</v>
      </c>
      <c r="Y3310" t="str">
        <f>VLOOKUP(R3310,Managers!$A:$B,2,)</f>
        <v>Frank Mitchell</v>
      </c>
      <c r="Z3310" s="11">
        <f>VLOOKUP(X3310,HourlyWages!$A:$B,2,0)</f>
        <v>75</v>
      </c>
      <c r="AA3310">
        <v>1</v>
      </c>
    </row>
    <row r="3311" spans="1:27" x14ac:dyDescent="0.3">
      <c r="A3311" t="b">
        <f>COUNTIF($C$1:C3311, C3311)&gt;1</f>
        <v>0</v>
      </c>
      <c r="B3311" t="b">
        <f>VLOOKUP(C3311,Sheet3!$A:$B,2,0) &gt; 1</f>
        <v>0</v>
      </c>
      <c r="C3311">
        <v>3310</v>
      </c>
      <c r="D3311">
        <v>23648</v>
      </c>
      <c r="E3311" s="4">
        <v>41176</v>
      </c>
      <c r="F3311">
        <v>4</v>
      </c>
      <c r="G3311" s="15">
        <f>I3311*F3311</f>
        <v>800</v>
      </c>
      <c r="H3311" s="9">
        <v>0.1</v>
      </c>
      <c r="I3311" s="13">
        <f>VLOOKUP($U3311,Pricebook!$A:$D,4,0)</f>
        <v>200</v>
      </c>
      <c r="J3311" s="11">
        <f>G3311*(1-H3311)</f>
        <v>720</v>
      </c>
      <c r="K3311" t="s">
        <v>793</v>
      </c>
      <c r="L3311" t="s">
        <v>212</v>
      </c>
      <c r="M3311" t="str">
        <f>VLOOKUP($L3311,Companies!$A:$G,7,)</f>
        <v>EDP Services</v>
      </c>
      <c r="N3311" t="str">
        <f>VLOOKUP($L3311,Companies!$A:$G,6,)</f>
        <v>Technology</v>
      </c>
      <c r="O3311" s="6" t="s">
        <v>794</v>
      </c>
      <c r="P3311" s="6">
        <v>28601</v>
      </c>
      <c r="Q3311" t="s">
        <v>33</v>
      </c>
      <c r="R3311" t="s">
        <v>34</v>
      </c>
      <c r="S3311" s="4">
        <v>41177</v>
      </c>
      <c r="T3311" s="7">
        <f>S3311-E3311</f>
        <v>1</v>
      </c>
      <c r="U3311" t="s">
        <v>14214</v>
      </c>
      <c r="V3311" s="6" t="s">
        <v>14251</v>
      </c>
      <c r="W3311" t="s">
        <v>14263</v>
      </c>
      <c r="X3311" t="s">
        <v>14186</v>
      </c>
      <c r="Y3311" t="str">
        <f>VLOOKUP(R3311,Managers!$A:$B,2,)</f>
        <v>Frank Mitchell</v>
      </c>
      <c r="Z3311" s="11">
        <f>VLOOKUP(X3311,HourlyWages!$A:$B,2,0)</f>
        <v>67</v>
      </c>
      <c r="AA3311">
        <v>1</v>
      </c>
    </row>
    <row r="3312" spans="1:27" x14ac:dyDescent="0.3">
      <c r="A3312" t="b">
        <f>COUNTIF($C$1:C3312, C3312)&gt;1</f>
        <v>0</v>
      </c>
      <c r="B3312" t="b">
        <f>VLOOKUP(C3312,Sheet3!$A:$B,2,0) &gt; 1</f>
        <v>0</v>
      </c>
      <c r="C3312">
        <v>3311</v>
      </c>
      <c r="D3312">
        <v>23649</v>
      </c>
      <c r="E3312" s="4">
        <v>41157</v>
      </c>
      <c r="F3312">
        <v>30</v>
      </c>
      <c r="G3312" s="15">
        <f>I3312*F3312</f>
        <v>4500</v>
      </c>
      <c r="H3312" s="9">
        <v>0.1</v>
      </c>
      <c r="I3312" s="13">
        <f>VLOOKUP($U3312,Pricebook!$A:$D,4,0)</f>
        <v>150</v>
      </c>
      <c r="J3312" s="11">
        <f>G3312*(1-H3312)</f>
        <v>4050</v>
      </c>
      <c r="K3312" t="s">
        <v>1726</v>
      </c>
      <c r="L3312" t="s">
        <v>108</v>
      </c>
      <c r="M3312" t="str">
        <f>VLOOKUP($L3312,Companies!$A:$G,7,)</f>
        <v>Broadcasting</v>
      </c>
      <c r="N3312" t="str">
        <f>VLOOKUP($L3312,Companies!$A:$G,6,)</f>
        <v>Consumer Services</v>
      </c>
      <c r="O3312" s="6" t="s">
        <v>1334</v>
      </c>
      <c r="P3312" s="6">
        <v>78589</v>
      </c>
      <c r="Q3312" t="s">
        <v>48</v>
      </c>
      <c r="R3312" t="s">
        <v>16</v>
      </c>
      <c r="S3312" s="4">
        <v>41160</v>
      </c>
      <c r="T3312" s="7">
        <f>S3312-E3312</f>
        <v>3</v>
      </c>
      <c r="U3312" t="s">
        <v>14210</v>
      </c>
      <c r="V3312" s="6" t="s">
        <v>14254</v>
      </c>
      <c r="W3312" t="s">
        <v>14269</v>
      </c>
      <c r="X3312" t="s">
        <v>14185</v>
      </c>
      <c r="Y3312" t="str">
        <f>VLOOKUP(R3312,Managers!$A:$B,2,)</f>
        <v>Josh Martinez</v>
      </c>
      <c r="Z3312" s="11">
        <f>VLOOKUP(X3312,HourlyWages!$A:$B,2,0)</f>
        <v>70</v>
      </c>
      <c r="AA3312">
        <v>1</v>
      </c>
    </row>
    <row r="3313" spans="1:27" x14ac:dyDescent="0.3">
      <c r="A3313" t="b">
        <f>COUNTIF($C$1:C3313, C3313)&gt;1</f>
        <v>0</v>
      </c>
      <c r="B3313" t="b">
        <f>VLOOKUP(C3313,Sheet3!$A:$B,2,0) &gt; 1</f>
        <v>0</v>
      </c>
      <c r="C3313">
        <v>3312</v>
      </c>
      <c r="D3313">
        <v>23649</v>
      </c>
      <c r="E3313" s="4">
        <v>41157</v>
      </c>
      <c r="F3313">
        <v>42</v>
      </c>
      <c r="G3313" s="15">
        <f>I3313*F3313</f>
        <v>6300</v>
      </c>
      <c r="H3313" s="9">
        <v>0.01</v>
      </c>
      <c r="I3313" s="13">
        <f>VLOOKUP($U3313,Pricebook!$A:$D,4,0)</f>
        <v>150</v>
      </c>
      <c r="J3313" s="11">
        <f>G3313*(1-H3313)</f>
        <v>6237</v>
      </c>
      <c r="K3313" t="s">
        <v>1726</v>
      </c>
      <c r="L3313" t="s">
        <v>108</v>
      </c>
      <c r="M3313" t="str">
        <f>VLOOKUP($L3313,Companies!$A:$G,7,)</f>
        <v>Broadcasting</v>
      </c>
      <c r="N3313" t="str">
        <f>VLOOKUP($L3313,Companies!$A:$G,6,)</f>
        <v>Consumer Services</v>
      </c>
      <c r="O3313" s="6" t="s">
        <v>1334</v>
      </c>
      <c r="P3313" s="6">
        <v>78589</v>
      </c>
      <c r="Q3313" t="s">
        <v>48</v>
      </c>
      <c r="R3313" t="s">
        <v>16</v>
      </c>
      <c r="S3313" s="4">
        <v>41158</v>
      </c>
      <c r="T3313" s="7">
        <f>S3313-E3313</f>
        <v>1</v>
      </c>
      <c r="U3313" t="s">
        <v>14210</v>
      </c>
      <c r="V3313" s="6" t="s">
        <v>14251</v>
      </c>
      <c r="W3313" t="s">
        <v>14252</v>
      </c>
      <c r="X3313" t="s">
        <v>14188</v>
      </c>
      <c r="Y3313" t="str">
        <f>VLOOKUP(R3313,Managers!$A:$B,2,)</f>
        <v>Josh Martinez</v>
      </c>
      <c r="Z3313" s="11">
        <f>VLOOKUP(X3313,HourlyWages!$A:$B,2,0)</f>
        <v>52</v>
      </c>
      <c r="AA3313">
        <v>1</v>
      </c>
    </row>
    <row r="3314" spans="1:27" x14ac:dyDescent="0.3">
      <c r="A3314" t="b">
        <f>COUNTIF($C$1:C3314, C3314)&gt;1</f>
        <v>0</v>
      </c>
      <c r="B3314" t="b">
        <f>VLOOKUP(C3314,Sheet3!$A:$B,2,0) &gt; 1</f>
        <v>0</v>
      </c>
      <c r="C3314">
        <v>3313</v>
      </c>
      <c r="D3314">
        <v>23652</v>
      </c>
      <c r="E3314" s="4">
        <v>40055</v>
      </c>
      <c r="F3314">
        <v>27</v>
      </c>
      <c r="G3314" s="15">
        <f>I3314*F3314</f>
        <v>3240</v>
      </c>
      <c r="H3314" s="9">
        <v>0.1</v>
      </c>
      <c r="I3314" s="13">
        <f>VLOOKUP($U3314,Pricebook!$A:$D,4,0)</f>
        <v>120</v>
      </c>
      <c r="J3314" s="11">
        <f>G3314*(1-H3314)</f>
        <v>2916</v>
      </c>
      <c r="K3314" t="s">
        <v>673</v>
      </c>
      <c r="L3314" t="s">
        <v>520</v>
      </c>
      <c r="M3314" t="str">
        <f>VLOOKUP($L3314,Companies!$A:$G,7,)</f>
        <v>Computer Software: Prepackaged Software</v>
      </c>
      <c r="N3314" t="str">
        <f>VLOOKUP($L3314,Companies!$A:$G,6,)</f>
        <v>Technology</v>
      </c>
      <c r="O3314" s="6" t="s">
        <v>2101</v>
      </c>
      <c r="P3314" s="6">
        <v>95630</v>
      </c>
      <c r="Q3314" t="s">
        <v>114</v>
      </c>
      <c r="R3314" t="s">
        <v>23</v>
      </c>
      <c r="S3314" s="4">
        <v>40055</v>
      </c>
      <c r="T3314" s="7">
        <f>S3314-E3314</f>
        <v>0</v>
      </c>
      <c r="U3314" t="s">
        <v>14212</v>
      </c>
      <c r="V3314" s="6" t="s">
        <v>14251</v>
      </c>
      <c r="W3314" t="s">
        <v>14263</v>
      </c>
      <c r="X3314" t="s">
        <v>14189</v>
      </c>
      <c r="Y3314" t="str">
        <f>VLOOKUP(R3314,Managers!$A:$B,2,)</f>
        <v>Bob Turner</v>
      </c>
      <c r="Z3314" s="11">
        <f>VLOOKUP(X3314,HourlyWages!$A:$B,2,0)</f>
        <v>62</v>
      </c>
      <c r="AA3314">
        <v>1</v>
      </c>
    </row>
    <row r="3315" spans="1:27" x14ac:dyDescent="0.3">
      <c r="A3315" t="b">
        <f>COUNTIF($C$1:C3315, C3315)&gt;1</f>
        <v>0</v>
      </c>
      <c r="B3315" t="b">
        <f>VLOOKUP(C3315,Sheet3!$A:$B,2,0) &gt; 1</f>
        <v>0</v>
      </c>
      <c r="C3315">
        <v>3314</v>
      </c>
      <c r="D3315">
        <v>23680</v>
      </c>
      <c r="E3315" s="4">
        <v>40488</v>
      </c>
      <c r="F3315">
        <v>8</v>
      </c>
      <c r="G3315" s="15">
        <f>I3315*F3315</f>
        <v>1000</v>
      </c>
      <c r="H3315" s="9">
        <v>0.1</v>
      </c>
      <c r="I3315" s="13">
        <f>VLOOKUP($U3315,Pricebook!$A:$D,4,0)</f>
        <v>125</v>
      </c>
      <c r="J3315" s="11">
        <f>G3315*(1-H3315)</f>
        <v>900</v>
      </c>
      <c r="K3315" t="s">
        <v>1654</v>
      </c>
      <c r="L3315" t="s">
        <v>341</v>
      </c>
      <c r="M3315" t="str">
        <f>VLOOKUP($L3315,Companies!$A:$G,7,)</f>
        <v>Computer Software: Prepackaged Software</v>
      </c>
      <c r="N3315" t="str">
        <f>VLOOKUP($L3315,Companies!$A:$G,6,)</f>
        <v>Technology</v>
      </c>
      <c r="O3315" s="6" t="s">
        <v>1955</v>
      </c>
      <c r="P3315" s="6">
        <v>92253</v>
      </c>
      <c r="Q3315" t="s">
        <v>114</v>
      </c>
      <c r="R3315" t="s">
        <v>23</v>
      </c>
      <c r="S3315" s="4">
        <v>40489</v>
      </c>
      <c r="T3315" s="7">
        <f>S3315-E3315</f>
        <v>1</v>
      </c>
      <c r="U3315" t="s">
        <v>14209</v>
      </c>
      <c r="V3315" s="6" t="s">
        <v>14257</v>
      </c>
      <c r="W3315" t="s">
        <v>14258</v>
      </c>
      <c r="X3315" t="s">
        <v>14190</v>
      </c>
      <c r="Y3315" t="str">
        <f>VLOOKUP(R3315,Managers!$A:$B,2,)</f>
        <v>Bob Turner</v>
      </c>
      <c r="Z3315" s="11">
        <f>VLOOKUP(X3315,HourlyWages!$A:$B,2,0)</f>
        <v>67</v>
      </c>
      <c r="AA3315">
        <v>1</v>
      </c>
    </row>
    <row r="3316" spans="1:27" x14ac:dyDescent="0.3">
      <c r="A3316" t="b">
        <f>COUNTIF($C$1:C3316, C3316)&gt;1</f>
        <v>0</v>
      </c>
      <c r="B3316" t="b">
        <f>VLOOKUP(C3316,Sheet3!$A:$B,2,0) &gt; 1</f>
        <v>0</v>
      </c>
      <c r="C3316">
        <v>3315</v>
      </c>
      <c r="D3316">
        <v>23681</v>
      </c>
      <c r="E3316" s="4">
        <v>41048</v>
      </c>
      <c r="F3316">
        <v>42</v>
      </c>
      <c r="G3316" s="15">
        <f>I3316*F3316</f>
        <v>8400</v>
      </c>
      <c r="H3316" s="9">
        <v>0</v>
      </c>
      <c r="I3316" s="13">
        <f>VLOOKUP($U3316,Pricebook!$A:$D,4,0)</f>
        <v>200</v>
      </c>
      <c r="J3316" s="11">
        <f>G3316*(1-H3316)</f>
        <v>8400</v>
      </c>
      <c r="K3316" t="s">
        <v>1577</v>
      </c>
      <c r="L3316" t="s">
        <v>285</v>
      </c>
      <c r="M3316" t="str">
        <f>VLOOKUP($L3316,Companies!$A:$G,7,)</f>
        <v>Oil Refining/Marketing</v>
      </c>
      <c r="N3316" t="str">
        <f>VLOOKUP($L3316,Companies!$A:$G,6,)</f>
        <v>Transportation</v>
      </c>
      <c r="O3316" s="6" t="s">
        <v>335</v>
      </c>
      <c r="P3316" s="6">
        <v>17602</v>
      </c>
      <c r="Q3316" t="s">
        <v>232</v>
      </c>
      <c r="R3316" t="s">
        <v>61</v>
      </c>
      <c r="S3316" s="4">
        <v>41050</v>
      </c>
      <c r="T3316" s="7">
        <f>S3316-E3316</f>
        <v>2</v>
      </c>
      <c r="U3316" t="s">
        <v>14206</v>
      </c>
      <c r="V3316" s="6" t="s">
        <v>14251</v>
      </c>
      <c r="W3316" t="s">
        <v>14266</v>
      </c>
      <c r="X3316" t="s">
        <v>14196</v>
      </c>
      <c r="Y3316" t="str">
        <f>VLOOKUP(R3316,Managers!$A:$B,2,)</f>
        <v>Allen Young</v>
      </c>
      <c r="Z3316" s="11">
        <f>VLOOKUP(X3316,HourlyWages!$A:$B,2,0)</f>
        <v>58</v>
      </c>
      <c r="AA3316">
        <v>1</v>
      </c>
    </row>
    <row r="3317" spans="1:27" x14ac:dyDescent="0.3">
      <c r="A3317" t="b">
        <f>COUNTIF($C$1:C3317, C3317)&gt;1</f>
        <v>0</v>
      </c>
      <c r="B3317" t="b">
        <f>VLOOKUP(C3317,Sheet3!$A:$B,2,0) &gt; 1</f>
        <v>0</v>
      </c>
      <c r="C3317">
        <v>3316</v>
      </c>
      <c r="D3317">
        <v>23685</v>
      </c>
      <c r="E3317" s="4">
        <v>41089</v>
      </c>
      <c r="F3317">
        <v>46</v>
      </c>
      <c r="G3317" s="15">
        <f>I3317*F3317</f>
        <v>6900</v>
      </c>
      <c r="H3317" s="9">
        <v>0.08</v>
      </c>
      <c r="I3317" s="13">
        <f>VLOOKUP($U3317,Pricebook!$A:$D,4,0)</f>
        <v>150</v>
      </c>
      <c r="J3317" s="11">
        <f>G3317*(1-H3317)</f>
        <v>6348</v>
      </c>
      <c r="K3317" t="s">
        <v>1588</v>
      </c>
      <c r="L3317" t="s">
        <v>215</v>
      </c>
      <c r="M3317" t="str">
        <f>VLOOKUP($L3317,Companies!$A:$G,7,)</f>
        <v>Business Services</v>
      </c>
      <c r="N3317" t="str">
        <f>VLOOKUP($L3317,Companies!$A:$G,6,)</f>
        <v>Miscellaneous</v>
      </c>
      <c r="O3317" s="6" t="s">
        <v>1589</v>
      </c>
      <c r="P3317" s="6">
        <v>80033</v>
      </c>
      <c r="Q3317" t="s">
        <v>237</v>
      </c>
      <c r="R3317" t="s">
        <v>23</v>
      </c>
      <c r="S3317" s="4">
        <v>41090</v>
      </c>
      <c r="T3317" s="7">
        <f>S3317-E3317</f>
        <v>1</v>
      </c>
      <c r="U3317" t="s">
        <v>14210</v>
      </c>
      <c r="V3317" s="6" t="s">
        <v>14257</v>
      </c>
      <c r="W3317" t="s">
        <v>14264</v>
      </c>
      <c r="X3317" t="s">
        <v>14190</v>
      </c>
      <c r="Y3317" t="str">
        <f>VLOOKUP(R3317,Managers!$A:$B,2,)</f>
        <v>Bob Turner</v>
      </c>
      <c r="Z3317" s="11">
        <f>VLOOKUP(X3317,HourlyWages!$A:$B,2,0)</f>
        <v>67</v>
      </c>
      <c r="AA3317">
        <v>1</v>
      </c>
    </row>
    <row r="3318" spans="1:27" x14ac:dyDescent="0.3">
      <c r="A3318" t="b">
        <f>COUNTIF($C$1:C3318, C3318)&gt;1</f>
        <v>0</v>
      </c>
      <c r="B3318" t="b">
        <f>VLOOKUP(C3318,Sheet3!$A:$B,2,0) &gt; 1</f>
        <v>0</v>
      </c>
      <c r="C3318">
        <v>3317</v>
      </c>
      <c r="D3318">
        <v>23713</v>
      </c>
      <c r="E3318" s="4">
        <v>41241</v>
      </c>
      <c r="F3318">
        <v>38</v>
      </c>
      <c r="G3318" s="15">
        <f>I3318*F3318</f>
        <v>5700</v>
      </c>
      <c r="H3318" s="9">
        <v>0.05</v>
      </c>
      <c r="I3318" s="13">
        <f>VLOOKUP($U3318,Pricebook!$A:$D,4,0)</f>
        <v>150</v>
      </c>
      <c r="J3318" s="11">
        <f>G3318*(1-H3318)</f>
        <v>5415</v>
      </c>
      <c r="K3318" t="s">
        <v>2169</v>
      </c>
      <c r="L3318" t="s">
        <v>276</v>
      </c>
      <c r="M3318" t="str">
        <f>VLOOKUP($L3318,Companies!$A:$G,7,)</f>
        <v>Computer Manufacturing</v>
      </c>
      <c r="N3318" t="str">
        <f>VLOOKUP($L3318,Companies!$A:$G,6,)</f>
        <v>Technology</v>
      </c>
      <c r="O3318" s="6" t="s">
        <v>2170</v>
      </c>
      <c r="P3318" s="6" t="s">
        <v>2171</v>
      </c>
      <c r="Q3318" t="s">
        <v>358</v>
      </c>
      <c r="R3318" t="s">
        <v>16</v>
      </c>
      <c r="S3318" s="4">
        <v>41244</v>
      </c>
      <c r="T3318" s="7">
        <f>S3318-E3318</f>
        <v>3</v>
      </c>
      <c r="U3318" t="s">
        <v>14210</v>
      </c>
      <c r="V3318" s="6" t="s">
        <v>14251</v>
      </c>
      <c r="W3318" t="s">
        <v>14263</v>
      </c>
      <c r="X3318" t="s">
        <v>14198</v>
      </c>
      <c r="Y3318" t="str">
        <f>VLOOKUP(R3318,Managers!$A:$B,2,)</f>
        <v>Josh Martinez</v>
      </c>
      <c r="Z3318" s="11">
        <f>VLOOKUP(X3318,HourlyWages!$A:$B,2,0)</f>
        <v>51</v>
      </c>
      <c r="AA3318">
        <v>1</v>
      </c>
    </row>
    <row r="3319" spans="1:27" x14ac:dyDescent="0.3">
      <c r="A3319" t="b">
        <f>COUNTIF($C$1:C3319, C3319)&gt;1</f>
        <v>0</v>
      </c>
      <c r="B3319" t="b">
        <f>VLOOKUP(C3319,Sheet3!$A:$B,2,0) &gt; 1</f>
        <v>0</v>
      </c>
      <c r="C3319">
        <v>3318</v>
      </c>
      <c r="D3319">
        <v>23719</v>
      </c>
      <c r="E3319" s="4">
        <v>40384</v>
      </c>
      <c r="F3319">
        <v>17</v>
      </c>
      <c r="G3319" s="15">
        <f>I3319*F3319</f>
        <v>1870</v>
      </c>
      <c r="H3319" s="9">
        <v>0.08</v>
      </c>
      <c r="I3319" s="13">
        <f>VLOOKUP($U3319,Pricebook!$A:$D,4,0)</f>
        <v>110</v>
      </c>
      <c r="J3319" s="11">
        <f>G3319*(1-H3319)</f>
        <v>1720.4</v>
      </c>
      <c r="K3319" t="s">
        <v>1515</v>
      </c>
      <c r="L3319" t="s">
        <v>185</v>
      </c>
      <c r="M3319" t="str">
        <f>VLOOKUP($L3319,Companies!$A:$G,7,)</f>
        <v>EDP Services</v>
      </c>
      <c r="N3319" t="str">
        <f>VLOOKUP($L3319,Companies!$A:$G,6,)</f>
        <v>Technology</v>
      </c>
      <c r="O3319" s="6" t="s">
        <v>1516</v>
      </c>
      <c r="P3319" s="6">
        <v>95336</v>
      </c>
      <c r="Q3319" t="s">
        <v>114</v>
      </c>
      <c r="R3319" t="s">
        <v>23</v>
      </c>
      <c r="S3319" s="4">
        <v>40386</v>
      </c>
      <c r="T3319" s="7">
        <f>S3319-E3319</f>
        <v>2</v>
      </c>
      <c r="U3319" t="s">
        <v>14215</v>
      </c>
      <c r="V3319" s="6" t="s">
        <v>14251</v>
      </c>
      <c r="W3319" t="s">
        <v>14267</v>
      </c>
      <c r="X3319" t="s">
        <v>14192</v>
      </c>
      <c r="Y3319" t="str">
        <f>VLOOKUP(R3319,Managers!$A:$B,2,)</f>
        <v>Bob Turner</v>
      </c>
      <c r="Z3319" s="11">
        <f>VLOOKUP(X3319,HourlyWages!$A:$B,2,0)</f>
        <v>75</v>
      </c>
      <c r="AA3319">
        <v>1</v>
      </c>
    </row>
    <row r="3320" spans="1:27" x14ac:dyDescent="0.3">
      <c r="A3320" t="b">
        <f>COUNTIF($C$1:C3320, C3320)&gt;1</f>
        <v>0</v>
      </c>
      <c r="B3320" t="b">
        <f>VLOOKUP(C3320,Sheet3!$A:$B,2,0) &gt; 1</f>
        <v>0</v>
      </c>
      <c r="C3320">
        <v>3319</v>
      </c>
      <c r="D3320">
        <v>23745</v>
      </c>
      <c r="E3320" s="4">
        <v>41248</v>
      </c>
      <c r="F3320">
        <v>12</v>
      </c>
      <c r="G3320" s="15">
        <f>I3320*F3320</f>
        <v>1500</v>
      </c>
      <c r="H3320" s="9">
        <v>0.06</v>
      </c>
      <c r="I3320" s="13">
        <f>VLOOKUP($U3320,Pricebook!$A:$D,4,0)</f>
        <v>125</v>
      </c>
      <c r="J3320" s="11">
        <f>G3320*(1-H3320)</f>
        <v>1410</v>
      </c>
      <c r="K3320" t="s">
        <v>1883</v>
      </c>
      <c r="L3320" t="s">
        <v>99</v>
      </c>
      <c r="M3320" t="str">
        <f>VLOOKUP($L3320,Companies!$A:$G,7,)</f>
        <v>Television Services</v>
      </c>
      <c r="N3320" t="str">
        <f>VLOOKUP($L3320,Companies!$A:$G,6,)</f>
        <v>Consumer Services</v>
      </c>
      <c r="O3320" s="6" t="s">
        <v>2232</v>
      </c>
      <c r="P3320" s="6">
        <v>80004</v>
      </c>
      <c r="Q3320" t="s">
        <v>237</v>
      </c>
      <c r="R3320" t="s">
        <v>23</v>
      </c>
      <c r="S3320" s="4">
        <v>41248</v>
      </c>
      <c r="T3320" s="7">
        <f>S3320-E3320</f>
        <v>0</v>
      </c>
      <c r="U3320" t="s">
        <v>14208</v>
      </c>
      <c r="V3320" s="6" t="s">
        <v>14251</v>
      </c>
      <c r="W3320" t="s">
        <v>14267</v>
      </c>
      <c r="X3320" t="s">
        <v>14184</v>
      </c>
      <c r="Y3320" t="str">
        <f>VLOOKUP(R3320,Managers!$A:$B,2,)</f>
        <v>Bob Turner</v>
      </c>
      <c r="Z3320" s="11">
        <f>VLOOKUP(X3320,HourlyWages!$A:$B,2,0)</f>
        <v>50</v>
      </c>
      <c r="AA3320">
        <v>1</v>
      </c>
    </row>
    <row r="3321" spans="1:27" x14ac:dyDescent="0.3">
      <c r="A3321" t="b">
        <f>COUNTIF($C$1:C3321, C3321)&gt;1</f>
        <v>0</v>
      </c>
      <c r="B3321" t="b">
        <f>VLOOKUP(C3321,Sheet3!$A:$B,2,0) &gt; 1</f>
        <v>0</v>
      </c>
      <c r="C3321">
        <v>3320</v>
      </c>
      <c r="D3321">
        <v>23745</v>
      </c>
      <c r="E3321" s="4">
        <v>41248</v>
      </c>
      <c r="F3321">
        <v>47</v>
      </c>
      <c r="G3321" s="15">
        <f>I3321*F3321</f>
        <v>5875</v>
      </c>
      <c r="H3321" s="9">
        <v>0</v>
      </c>
      <c r="I3321" s="13">
        <f>VLOOKUP($U3321,Pricebook!$A:$D,4,0)</f>
        <v>125</v>
      </c>
      <c r="J3321" s="11">
        <f>G3321*(1-H3321)</f>
        <v>5875</v>
      </c>
      <c r="K3321" t="s">
        <v>1883</v>
      </c>
      <c r="L3321" t="s">
        <v>99</v>
      </c>
      <c r="M3321" t="str">
        <f>VLOOKUP($L3321,Companies!$A:$G,7,)</f>
        <v>Television Services</v>
      </c>
      <c r="N3321" t="str">
        <f>VLOOKUP($L3321,Companies!$A:$G,6,)</f>
        <v>Consumer Services</v>
      </c>
      <c r="O3321" s="6" t="s">
        <v>2232</v>
      </c>
      <c r="P3321" s="6">
        <v>80004</v>
      </c>
      <c r="Q3321" t="s">
        <v>237</v>
      </c>
      <c r="R3321" t="s">
        <v>23</v>
      </c>
      <c r="S3321" s="4">
        <v>41252</v>
      </c>
      <c r="T3321" s="7">
        <f>S3321-E3321</f>
        <v>4</v>
      </c>
      <c r="U3321" t="s">
        <v>14209</v>
      </c>
      <c r="V3321" s="6" t="s">
        <v>14251</v>
      </c>
      <c r="W3321" t="s">
        <v>14262</v>
      </c>
      <c r="X3321" t="s">
        <v>14193</v>
      </c>
      <c r="Y3321" t="str">
        <f>VLOOKUP(R3321,Managers!$A:$B,2,)</f>
        <v>Bob Turner</v>
      </c>
      <c r="Z3321" s="11">
        <f>VLOOKUP(X3321,HourlyWages!$A:$B,2,0)</f>
        <v>57</v>
      </c>
      <c r="AA3321">
        <v>1</v>
      </c>
    </row>
    <row r="3322" spans="1:27" x14ac:dyDescent="0.3">
      <c r="A3322" t="b">
        <f>COUNTIF($C$1:C3322, C3322)&gt;1</f>
        <v>0</v>
      </c>
      <c r="B3322" t="b">
        <f>VLOOKUP(C3322,Sheet3!$A:$B,2,0) &gt; 1</f>
        <v>0</v>
      </c>
      <c r="C3322">
        <v>3321</v>
      </c>
      <c r="D3322">
        <v>23746</v>
      </c>
      <c r="E3322" s="4">
        <v>40527</v>
      </c>
      <c r="F3322">
        <v>10</v>
      </c>
      <c r="G3322" s="15">
        <f>I3322*F3322</f>
        <v>1500</v>
      </c>
      <c r="H3322" s="9">
        <v>0.06</v>
      </c>
      <c r="I3322" s="13">
        <f>VLOOKUP($U3322,Pricebook!$A:$D,4,0)</f>
        <v>150</v>
      </c>
      <c r="J3322" s="11">
        <f>G3322*(1-H3322)</f>
        <v>1410</v>
      </c>
      <c r="K3322" t="s">
        <v>451</v>
      </c>
      <c r="L3322" t="s">
        <v>452</v>
      </c>
      <c r="M3322" t="str">
        <f>VLOOKUP($L3322,Companies!$A:$G,7,)</f>
        <v>Biotechnology: Biological Products (No Diagnostic Substances)</v>
      </c>
      <c r="N3322" t="str">
        <f>VLOOKUP($L3322,Companies!$A:$G,6,)</f>
        <v>Health Care</v>
      </c>
      <c r="O3322" s="6" t="s">
        <v>2233</v>
      </c>
      <c r="P3322" s="6">
        <v>84663</v>
      </c>
      <c r="Q3322" t="s">
        <v>201</v>
      </c>
      <c r="R3322" t="s">
        <v>23</v>
      </c>
      <c r="S3322" s="4">
        <v>40528</v>
      </c>
      <c r="T3322" s="7">
        <f>S3322-E3322</f>
        <v>1</v>
      </c>
      <c r="U3322" t="s">
        <v>14211</v>
      </c>
      <c r="V3322" s="6" t="s">
        <v>14257</v>
      </c>
      <c r="W3322" t="s">
        <v>14258</v>
      </c>
      <c r="X3322" t="s">
        <v>14188</v>
      </c>
      <c r="Y3322" t="str">
        <f>VLOOKUP(R3322,Managers!$A:$B,2,)</f>
        <v>Bob Turner</v>
      </c>
      <c r="Z3322" s="11">
        <f>VLOOKUP(X3322,HourlyWages!$A:$B,2,0)</f>
        <v>52</v>
      </c>
      <c r="AA3322">
        <v>1</v>
      </c>
    </row>
    <row r="3323" spans="1:27" x14ac:dyDescent="0.3">
      <c r="A3323" t="b">
        <f>COUNTIF($C$1:C3323, C3323)&gt;1</f>
        <v>0</v>
      </c>
      <c r="B3323" t="b">
        <f>VLOOKUP(C3323,Sheet3!$A:$B,2,0) &gt; 1</f>
        <v>0</v>
      </c>
      <c r="C3323">
        <v>3322</v>
      </c>
      <c r="D3323">
        <v>23748</v>
      </c>
      <c r="E3323" s="4">
        <v>41131</v>
      </c>
      <c r="F3323">
        <v>26</v>
      </c>
      <c r="G3323" s="15">
        <f>I3323*F3323</f>
        <v>5200</v>
      </c>
      <c r="H3323" s="9">
        <v>0.02</v>
      </c>
      <c r="I3323" s="13">
        <f>VLOOKUP($U3323,Pricebook!$A:$D,4,0)</f>
        <v>200</v>
      </c>
      <c r="J3323" s="11">
        <f>G3323*(1-H3323)</f>
        <v>5096</v>
      </c>
      <c r="K3323" t="s">
        <v>1900</v>
      </c>
      <c r="L3323" t="s">
        <v>341</v>
      </c>
      <c r="M3323" t="str">
        <f>VLOOKUP($L3323,Companies!$A:$G,7,)</f>
        <v>Computer Software: Prepackaged Software</v>
      </c>
      <c r="N3323" t="str">
        <f>VLOOKUP($L3323,Companies!$A:$G,6,)</f>
        <v>Technology</v>
      </c>
      <c r="O3323" s="6" t="s">
        <v>1902</v>
      </c>
      <c r="P3323" s="6">
        <v>75061</v>
      </c>
      <c r="Q3323" t="s">
        <v>48</v>
      </c>
      <c r="R3323" t="s">
        <v>16</v>
      </c>
      <c r="S3323" s="4">
        <v>41133</v>
      </c>
      <c r="T3323" s="7">
        <f>S3323-E3323</f>
        <v>2</v>
      </c>
      <c r="U3323" t="s">
        <v>14206</v>
      </c>
      <c r="V3323" s="6" t="s">
        <v>14257</v>
      </c>
      <c r="W3323" t="s">
        <v>14258</v>
      </c>
      <c r="X3323" t="s">
        <v>14201</v>
      </c>
      <c r="Y3323" t="str">
        <f>VLOOKUP(R3323,Managers!$A:$B,2,)</f>
        <v>Josh Martinez</v>
      </c>
      <c r="Z3323" s="11">
        <f>VLOOKUP(X3323,HourlyWages!$A:$B,2,0)</f>
        <v>53</v>
      </c>
      <c r="AA3323">
        <v>1</v>
      </c>
    </row>
    <row r="3324" spans="1:27" x14ac:dyDescent="0.3">
      <c r="A3324" t="b">
        <f>COUNTIF($C$1:C3324, C3324)&gt;1</f>
        <v>0</v>
      </c>
      <c r="B3324" t="b">
        <f>VLOOKUP(C3324,Sheet3!$A:$B,2,0) &gt; 1</f>
        <v>0</v>
      </c>
      <c r="C3324">
        <v>3323</v>
      </c>
      <c r="D3324">
        <v>23751</v>
      </c>
      <c r="E3324" s="4">
        <v>39890</v>
      </c>
      <c r="F3324">
        <v>44</v>
      </c>
      <c r="G3324" s="15">
        <f>I3324*F3324</f>
        <v>5500</v>
      </c>
      <c r="H3324" s="9">
        <v>0.01</v>
      </c>
      <c r="I3324" s="13">
        <f>VLOOKUP($U3324,Pricebook!$A:$D,4,0)</f>
        <v>125</v>
      </c>
      <c r="J3324" s="11">
        <f>G3324*(1-H3324)</f>
        <v>5445</v>
      </c>
      <c r="K3324" t="s">
        <v>195</v>
      </c>
      <c r="L3324" t="s">
        <v>103</v>
      </c>
      <c r="M3324" t="str">
        <f>VLOOKUP($L3324,Companies!$A:$G,7,)</f>
        <v>Computer Software: Programming, Data Processing</v>
      </c>
      <c r="N3324" t="str">
        <f>VLOOKUP($L3324,Companies!$A:$G,6,)</f>
        <v>Technology</v>
      </c>
      <c r="O3324" s="6" t="s">
        <v>2024</v>
      </c>
      <c r="P3324" s="6">
        <v>85224</v>
      </c>
      <c r="Q3324" t="s">
        <v>70</v>
      </c>
      <c r="R3324" t="s">
        <v>23</v>
      </c>
      <c r="S3324" s="4">
        <v>39891</v>
      </c>
      <c r="T3324" s="7">
        <f>S3324-E3324</f>
        <v>1</v>
      </c>
      <c r="U3324" t="s">
        <v>14217</v>
      </c>
      <c r="V3324" s="6" t="s">
        <v>14257</v>
      </c>
      <c r="W3324" t="s">
        <v>14259</v>
      </c>
      <c r="X3324" t="s">
        <v>14203</v>
      </c>
      <c r="Y3324" t="str">
        <f>VLOOKUP(R3324,Managers!$A:$B,2,)</f>
        <v>Bob Turner</v>
      </c>
      <c r="Z3324" s="11">
        <f>VLOOKUP(X3324,HourlyWages!$A:$B,2,0)</f>
        <v>62</v>
      </c>
      <c r="AA3324">
        <v>1</v>
      </c>
    </row>
    <row r="3325" spans="1:27" x14ac:dyDescent="0.3">
      <c r="A3325" t="b">
        <f>COUNTIF($C$1:C3325, C3325)&gt;1</f>
        <v>0</v>
      </c>
      <c r="B3325" t="b">
        <f>VLOOKUP(C3325,Sheet3!$A:$B,2,0) &gt; 1</f>
        <v>0</v>
      </c>
      <c r="C3325">
        <v>3324</v>
      </c>
      <c r="D3325">
        <v>23777</v>
      </c>
      <c r="E3325" s="4">
        <v>41239</v>
      </c>
      <c r="F3325">
        <v>16</v>
      </c>
      <c r="G3325" s="15">
        <f>I3325*F3325</f>
        <v>3200</v>
      </c>
      <c r="H3325" s="9">
        <v>0.06</v>
      </c>
      <c r="I3325" s="13">
        <f>VLOOKUP($U3325,Pricebook!$A:$D,4,0)</f>
        <v>200</v>
      </c>
      <c r="J3325" s="11">
        <f>G3325*(1-H3325)</f>
        <v>3008</v>
      </c>
      <c r="K3325" t="s">
        <v>83</v>
      </c>
      <c r="L3325" t="s">
        <v>84</v>
      </c>
      <c r="M3325" t="str">
        <f>VLOOKUP($L3325,Companies!$A:$G,7,)</f>
        <v>Packaged Foods</v>
      </c>
      <c r="N3325" t="str">
        <f>VLOOKUP($L3325,Companies!$A:$G,6,)</f>
        <v>Consumer Non-Durables</v>
      </c>
      <c r="O3325" s="6" t="s">
        <v>1378</v>
      </c>
      <c r="P3325" s="6">
        <v>35756</v>
      </c>
      <c r="Q3325" t="s">
        <v>424</v>
      </c>
      <c r="R3325" t="s">
        <v>34</v>
      </c>
      <c r="S3325" s="4">
        <v>41240</v>
      </c>
      <c r="T3325" s="7">
        <f>S3325-E3325</f>
        <v>1</v>
      </c>
      <c r="U3325" t="s">
        <v>14206</v>
      </c>
      <c r="V3325" s="6" t="s">
        <v>14251</v>
      </c>
      <c r="W3325" t="s">
        <v>14267</v>
      </c>
      <c r="X3325" t="s">
        <v>14187</v>
      </c>
      <c r="Y3325" t="str">
        <f>VLOOKUP(R3325,Managers!$A:$B,2,)</f>
        <v>Frank Mitchell</v>
      </c>
      <c r="Z3325" s="11">
        <f>VLOOKUP(X3325,HourlyWages!$A:$B,2,0)</f>
        <v>45</v>
      </c>
      <c r="AA3325">
        <v>1</v>
      </c>
    </row>
    <row r="3326" spans="1:27" x14ac:dyDescent="0.3">
      <c r="A3326" t="b">
        <f>COUNTIF($C$1:C3326, C3326)&gt;1</f>
        <v>0</v>
      </c>
      <c r="B3326" t="b">
        <f>VLOOKUP(C3326,Sheet3!$A:$B,2,0) &gt; 1</f>
        <v>0</v>
      </c>
      <c r="C3326">
        <v>3325</v>
      </c>
      <c r="D3326">
        <v>23778</v>
      </c>
      <c r="E3326" s="4">
        <v>40007</v>
      </c>
      <c r="F3326">
        <v>13</v>
      </c>
      <c r="G3326" s="15">
        <f>I3326*F3326</f>
        <v>2210</v>
      </c>
      <c r="H3326" s="9">
        <v>0.06</v>
      </c>
      <c r="I3326" s="13">
        <f>VLOOKUP($U3326,Pricebook!$A:$D,4,0)</f>
        <v>170</v>
      </c>
      <c r="J3326" s="11">
        <f>G3326*(1-H3326)</f>
        <v>2077.4</v>
      </c>
      <c r="K3326" t="s">
        <v>981</v>
      </c>
      <c r="L3326" t="s">
        <v>713</v>
      </c>
      <c r="M3326" t="str">
        <f>VLOOKUP($L3326,Companies!$A:$G,7,)</f>
        <v>Oil Refining/Marketing</v>
      </c>
      <c r="N3326" t="str">
        <f>VLOOKUP($L3326,Companies!$A:$G,6,)</f>
        <v>Transportation</v>
      </c>
      <c r="O3326" s="6" t="s">
        <v>1314</v>
      </c>
      <c r="P3326" s="6">
        <v>91767</v>
      </c>
      <c r="Q3326" t="s">
        <v>114</v>
      </c>
      <c r="R3326" t="s">
        <v>23</v>
      </c>
      <c r="S3326" s="4">
        <v>40011</v>
      </c>
      <c r="T3326" s="7">
        <f>S3326-E3326</f>
        <v>4</v>
      </c>
      <c r="U3326" t="s">
        <v>14219</v>
      </c>
      <c r="V3326" s="6" t="s">
        <v>14257</v>
      </c>
      <c r="W3326" t="s">
        <v>14258</v>
      </c>
      <c r="X3326" t="s">
        <v>14196</v>
      </c>
      <c r="Y3326" t="str">
        <f>VLOOKUP(R3326,Managers!$A:$B,2,)</f>
        <v>Bob Turner</v>
      </c>
      <c r="Z3326" s="11">
        <f>VLOOKUP(X3326,HourlyWages!$A:$B,2,0)</f>
        <v>58</v>
      </c>
      <c r="AA3326">
        <v>1</v>
      </c>
    </row>
    <row r="3327" spans="1:27" x14ac:dyDescent="0.3">
      <c r="A3327" t="b">
        <f>COUNTIF($C$1:C3327, C3327)&gt;1</f>
        <v>0</v>
      </c>
      <c r="B3327" t="b">
        <f>VLOOKUP(C3327,Sheet3!$A:$B,2,0) &gt; 1</f>
        <v>0</v>
      </c>
      <c r="C3327">
        <v>3326</v>
      </c>
      <c r="D3327">
        <v>23781</v>
      </c>
      <c r="E3327" s="4">
        <v>40847</v>
      </c>
      <c r="F3327">
        <v>30</v>
      </c>
      <c r="G3327" s="15">
        <f>I3327*F3327</f>
        <v>3300</v>
      </c>
      <c r="H3327" s="9">
        <v>0</v>
      </c>
      <c r="I3327" s="13">
        <f>VLOOKUP($U3327,Pricebook!$A:$D,4,0)</f>
        <v>110</v>
      </c>
      <c r="J3327" s="11">
        <f>G3327*(1-H3327)</f>
        <v>3300</v>
      </c>
      <c r="K3327" t="s">
        <v>1078</v>
      </c>
      <c r="L3327" t="s">
        <v>585</v>
      </c>
      <c r="M3327" t="str">
        <f>VLOOKUP($L3327,Companies!$A:$G,7,)</f>
        <v>Industrial Machinery/Components</v>
      </c>
      <c r="N3327" t="str">
        <f>VLOOKUP($L3327,Companies!$A:$G,6,)</f>
        <v>Technology</v>
      </c>
      <c r="O3327" s="6" t="s">
        <v>1156</v>
      </c>
      <c r="P3327" s="6" t="s">
        <v>1581</v>
      </c>
      <c r="Q3327" t="s">
        <v>134</v>
      </c>
      <c r="R3327" t="s">
        <v>34</v>
      </c>
      <c r="S3327" s="4">
        <v>40849</v>
      </c>
      <c r="T3327" s="7">
        <f>S3327-E3327</f>
        <v>2</v>
      </c>
      <c r="U3327" t="s">
        <v>14215</v>
      </c>
      <c r="V3327" s="6" t="s">
        <v>14254</v>
      </c>
      <c r="W3327" t="s">
        <v>14269</v>
      </c>
      <c r="X3327" t="s">
        <v>14188</v>
      </c>
      <c r="Y3327" t="str">
        <f>VLOOKUP(R3327,Managers!$A:$B,2,)</f>
        <v>Frank Mitchell</v>
      </c>
      <c r="Z3327" s="11">
        <f>VLOOKUP(X3327,HourlyWages!$A:$B,2,0)</f>
        <v>52</v>
      </c>
      <c r="AA3327">
        <v>1</v>
      </c>
    </row>
    <row r="3328" spans="1:27" x14ac:dyDescent="0.3">
      <c r="A3328" t="b">
        <f>COUNTIF($C$1:C3328, C3328)&gt;1</f>
        <v>0</v>
      </c>
      <c r="B3328" t="b">
        <f>VLOOKUP(C3328,Sheet3!$A:$B,2,0) &gt; 1</f>
        <v>0</v>
      </c>
      <c r="C3328">
        <v>3327</v>
      </c>
      <c r="D3328">
        <v>23782</v>
      </c>
      <c r="E3328" s="4">
        <v>40188</v>
      </c>
      <c r="F3328">
        <v>46</v>
      </c>
      <c r="G3328" s="15">
        <f>I3328*F3328</f>
        <v>5750</v>
      </c>
      <c r="H3328" s="9">
        <v>0.09</v>
      </c>
      <c r="I3328" s="13">
        <f>VLOOKUP($U3328,Pricebook!$A:$D,4,0)</f>
        <v>125</v>
      </c>
      <c r="J3328" s="11">
        <f>G3328*(1-H3328)</f>
        <v>5232.5</v>
      </c>
      <c r="K3328" t="s">
        <v>460</v>
      </c>
      <c r="L3328" t="s">
        <v>449</v>
      </c>
      <c r="M3328" t="str">
        <f>VLOOKUP($L3328,Companies!$A:$G,7,)</f>
        <v>Auto Manufacturing</v>
      </c>
      <c r="N3328" t="str">
        <f>VLOOKUP($L3328,Companies!$A:$G,6,)</f>
        <v>Capital Goods</v>
      </c>
      <c r="O3328" s="6" t="s">
        <v>2234</v>
      </c>
      <c r="P3328" s="6">
        <v>11801</v>
      </c>
      <c r="Q3328" t="s">
        <v>60</v>
      </c>
      <c r="R3328" t="s">
        <v>61</v>
      </c>
      <c r="S3328" s="4">
        <v>40188</v>
      </c>
      <c r="T3328" s="7">
        <f>S3328-E3328</f>
        <v>0</v>
      </c>
      <c r="U3328" t="s">
        <v>14221</v>
      </c>
      <c r="V3328" s="6" t="s">
        <v>14257</v>
      </c>
      <c r="W3328" t="s">
        <v>14259</v>
      </c>
      <c r="X3328" t="s">
        <v>14189</v>
      </c>
      <c r="Y3328" t="str">
        <f>VLOOKUP(R3328,Managers!$A:$B,2,)</f>
        <v>Allen Young</v>
      </c>
      <c r="Z3328" s="11">
        <f>VLOOKUP(X3328,HourlyWages!$A:$B,2,0)</f>
        <v>62</v>
      </c>
      <c r="AA3328">
        <v>1</v>
      </c>
    </row>
    <row r="3329" spans="1:27" x14ac:dyDescent="0.3">
      <c r="A3329" t="b">
        <f>COUNTIF($C$1:C3329, C3329)&gt;1</f>
        <v>0</v>
      </c>
      <c r="B3329" t="b">
        <f>VLOOKUP(C3329,Sheet3!$A:$B,2,0) &gt; 1</f>
        <v>0</v>
      </c>
      <c r="C3329">
        <v>3328</v>
      </c>
      <c r="D3329">
        <v>23782</v>
      </c>
      <c r="E3329" s="4">
        <v>40188</v>
      </c>
      <c r="F3329">
        <v>7</v>
      </c>
      <c r="G3329" s="15">
        <f>I3329*F3329</f>
        <v>1400</v>
      </c>
      <c r="H3329" s="9">
        <v>0.09</v>
      </c>
      <c r="I3329" s="13">
        <f>VLOOKUP($U3329,Pricebook!$A:$D,4,0)</f>
        <v>200</v>
      </c>
      <c r="J3329" s="11">
        <f>G3329*(1-H3329)</f>
        <v>1274</v>
      </c>
      <c r="K3329" t="s">
        <v>460</v>
      </c>
      <c r="L3329" t="s">
        <v>449</v>
      </c>
      <c r="M3329" t="str">
        <f>VLOOKUP($L3329,Companies!$A:$G,7,)</f>
        <v>Auto Manufacturing</v>
      </c>
      <c r="N3329" t="str">
        <f>VLOOKUP($L3329,Companies!$A:$G,6,)</f>
        <v>Capital Goods</v>
      </c>
      <c r="O3329" s="6" t="s">
        <v>2234</v>
      </c>
      <c r="P3329" s="6">
        <v>11801</v>
      </c>
      <c r="Q3329" t="s">
        <v>60</v>
      </c>
      <c r="R3329" t="s">
        <v>61</v>
      </c>
      <c r="S3329" s="4">
        <v>40193</v>
      </c>
      <c r="T3329" s="7">
        <f>S3329-E3329</f>
        <v>5</v>
      </c>
      <c r="U3329" t="s">
        <v>14206</v>
      </c>
      <c r="V3329" s="6" t="s">
        <v>14251</v>
      </c>
      <c r="W3329" t="s">
        <v>14263</v>
      </c>
      <c r="X3329" t="s">
        <v>14193</v>
      </c>
      <c r="Y3329" t="str">
        <f>VLOOKUP(R3329,Managers!$A:$B,2,)</f>
        <v>Allen Young</v>
      </c>
      <c r="Z3329" s="11">
        <f>VLOOKUP(X3329,HourlyWages!$A:$B,2,0)</f>
        <v>57</v>
      </c>
      <c r="AA3329">
        <v>1</v>
      </c>
    </row>
    <row r="3330" spans="1:27" x14ac:dyDescent="0.3">
      <c r="A3330" t="b">
        <f>COUNTIF($C$1:C3330, C3330)&gt;1</f>
        <v>0</v>
      </c>
      <c r="B3330" t="b">
        <f>VLOOKUP(C3330,Sheet3!$A:$B,2,0) &gt; 1</f>
        <v>0</v>
      </c>
      <c r="C3330">
        <v>3329</v>
      </c>
      <c r="D3330">
        <v>23808</v>
      </c>
      <c r="E3330" s="4">
        <v>39851</v>
      </c>
      <c r="F3330">
        <v>30</v>
      </c>
      <c r="G3330" s="15">
        <f>I3330*F3330</f>
        <v>3300</v>
      </c>
      <c r="H3330" s="9">
        <v>0.04</v>
      </c>
      <c r="I3330" s="13">
        <f>VLOOKUP($U3330,Pricebook!$A:$D,4,0)</f>
        <v>110</v>
      </c>
      <c r="J3330" s="11">
        <f>G3330*(1-H3330)</f>
        <v>3168</v>
      </c>
      <c r="K3330" t="s">
        <v>412</v>
      </c>
      <c r="L3330" t="s">
        <v>327</v>
      </c>
      <c r="M3330" t="str">
        <f>VLOOKUP($L3330,Companies!$A:$G,7,)</f>
        <v>Television Services</v>
      </c>
      <c r="N3330" t="str">
        <f>VLOOKUP($L3330,Companies!$A:$G,6,)</f>
        <v>Consumer Services</v>
      </c>
      <c r="O3330" s="6" t="s">
        <v>1780</v>
      </c>
      <c r="P3330" s="6">
        <v>92592</v>
      </c>
      <c r="Q3330" t="s">
        <v>114</v>
      </c>
      <c r="R3330" t="s">
        <v>23</v>
      </c>
      <c r="S3330" s="4">
        <v>39858</v>
      </c>
      <c r="T3330" s="7">
        <f>S3330-E3330</f>
        <v>7</v>
      </c>
      <c r="U3330" t="s">
        <v>14215</v>
      </c>
      <c r="V3330" s="6" t="s">
        <v>14251</v>
      </c>
      <c r="W3330" t="s">
        <v>14260</v>
      </c>
      <c r="X3330" t="s">
        <v>14192</v>
      </c>
      <c r="Y3330" t="str">
        <f>VLOOKUP(R3330,Managers!$A:$B,2,)</f>
        <v>Bob Turner</v>
      </c>
      <c r="Z3330" s="11">
        <f>VLOOKUP(X3330,HourlyWages!$A:$B,2,0)</f>
        <v>75</v>
      </c>
      <c r="AA3330">
        <v>1</v>
      </c>
    </row>
    <row r="3331" spans="1:27" x14ac:dyDescent="0.3">
      <c r="A3331" t="b">
        <f>COUNTIF($C$1:C3331, C3331)&gt;1</f>
        <v>0</v>
      </c>
      <c r="B3331" t="b">
        <f>VLOOKUP(C3331,Sheet3!$A:$B,2,0) &gt; 1</f>
        <v>0</v>
      </c>
      <c r="C3331">
        <v>3330</v>
      </c>
      <c r="D3331">
        <v>23808</v>
      </c>
      <c r="E3331" s="4">
        <v>39851</v>
      </c>
      <c r="F3331">
        <v>28</v>
      </c>
      <c r="G3331" s="15">
        <f>I3331*F3331</f>
        <v>4200</v>
      </c>
      <c r="H3331" s="9">
        <v>0.08</v>
      </c>
      <c r="I3331" s="13">
        <f>VLOOKUP($U3331,Pricebook!$A:$D,4,0)</f>
        <v>150</v>
      </c>
      <c r="J3331" s="11">
        <f>G3331*(1-H3331)</f>
        <v>3864</v>
      </c>
      <c r="K3331" t="s">
        <v>412</v>
      </c>
      <c r="L3331" t="s">
        <v>327</v>
      </c>
      <c r="M3331" t="str">
        <f>VLOOKUP($L3331,Companies!$A:$G,7,)</f>
        <v>Television Services</v>
      </c>
      <c r="N3331" t="str">
        <f>VLOOKUP($L3331,Companies!$A:$G,6,)</f>
        <v>Consumer Services</v>
      </c>
      <c r="O3331" s="6" t="s">
        <v>1780</v>
      </c>
      <c r="P3331" s="6">
        <v>92592</v>
      </c>
      <c r="Q3331" t="s">
        <v>114</v>
      </c>
      <c r="R3331" t="s">
        <v>23</v>
      </c>
      <c r="S3331" s="4">
        <v>39853</v>
      </c>
      <c r="T3331" s="7">
        <f>S3331-E3331</f>
        <v>2</v>
      </c>
      <c r="U3331" t="s">
        <v>14210</v>
      </c>
      <c r="V3331" s="6" t="s">
        <v>14251</v>
      </c>
      <c r="W3331" t="s">
        <v>14267</v>
      </c>
      <c r="X3331" t="s">
        <v>14192</v>
      </c>
      <c r="Y3331" t="str">
        <f>VLOOKUP(R3331,Managers!$A:$B,2,)</f>
        <v>Bob Turner</v>
      </c>
      <c r="Z3331" s="11">
        <f>VLOOKUP(X3331,HourlyWages!$A:$B,2,0)</f>
        <v>75</v>
      </c>
      <c r="AA3331">
        <v>1</v>
      </c>
    </row>
    <row r="3332" spans="1:27" x14ac:dyDescent="0.3">
      <c r="A3332" t="b">
        <f>COUNTIF($C$1:C3332, C3332)&gt;1</f>
        <v>0</v>
      </c>
      <c r="B3332" t="b">
        <f>VLOOKUP(C3332,Sheet3!$A:$B,2,0) &gt; 1</f>
        <v>0</v>
      </c>
      <c r="C3332">
        <v>3331</v>
      </c>
      <c r="D3332">
        <v>23809</v>
      </c>
      <c r="E3332" s="4">
        <v>41064</v>
      </c>
      <c r="F3332">
        <v>7</v>
      </c>
      <c r="G3332" s="15">
        <f>I3332*F3332</f>
        <v>1120</v>
      </c>
      <c r="H3332" s="9">
        <v>0.1</v>
      </c>
      <c r="I3332" s="13">
        <f>VLOOKUP($U3332,Pricebook!$A:$D,4,0)</f>
        <v>160</v>
      </c>
      <c r="J3332" s="11">
        <f>G3332*(1-H3332)</f>
        <v>1008</v>
      </c>
      <c r="K3332" t="s">
        <v>755</v>
      </c>
      <c r="L3332" t="s">
        <v>452</v>
      </c>
      <c r="M3332" t="str">
        <f>VLOOKUP($L3332,Companies!$A:$G,7,)</f>
        <v>Biotechnology: Biological Products (No Diagnostic Substances)</v>
      </c>
      <c r="N3332" t="str">
        <f>VLOOKUP($L3332,Companies!$A:$G,6,)</f>
        <v>Health Care</v>
      </c>
      <c r="O3332" s="6" t="s">
        <v>691</v>
      </c>
      <c r="P3332" s="6">
        <v>22153</v>
      </c>
      <c r="Q3332" t="s">
        <v>368</v>
      </c>
      <c r="R3332" t="s">
        <v>34</v>
      </c>
      <c r="S3332" s="4">
        <v>41066</v>
      </c>
      <c r="T3332" s="7">
        <f>S3332-E3332</f>
        <v>2</v>
      </c>
      <c r="U3332" t="s">
        <v>14218</v>
      </c>
      <c r="V3332" s="6" t="s">
        <v>14254</v>
      </c>
      <c r="W3332" t="s">
        <v>14269</v>
      </c>
      <c r="X3332" t="s">
        <v>14200</v>
      </c>
      <c r="Y3332" t="str">
        <f>VLOOKUP(R3332,Managers!$A:$B,2,)</f>
        <v>Frank Mitchell</v>
      </c>
      <c r="Z3332" s="11">
        <f>VLOOKUP(X3332,HourlyWages!$A:$B,2,0)</f>
        <v>59</v>
      </c>
      <c r="AA3332">
        <v>1</v>
      </c>
    </row>
    <row r="3333" spans="1:27" x14ac:dyDescent="0.3">
      <c r="A3333" t="b">
        <f>COUNTIF($C$1:C3333, C3333)&gt;1</f>
        <v>0</v>
      </c>
      <c r="B3333" t="b">
        <f>VLOOKUP(C3333,Sheet3!$A:$B,2,0) &gt; 1</f>
        <v>0</v>
      </c>
      <c r="C3333">
        <v>3332</v>
      </c>
      <c r="D3333">
        <v>23812</v>
      </c>
      <c r="E3333" s="4">
        <v>41117</v>
      </c>
      <c r="F3333">
        <v>32</v>
      </c>
      <c r="G3333" s="15">
        <f>I3333*F3333</f>
        <v>4800</v>
      </c>
      <c r="H3333" s="9">
        <v>0.1</v>
      </c>
      <c r="I3333" s="13">
        <f>VLOOKUP($U3333,Pricebook!$A:$D,4,0)</f>
        <v>150</v>
      </c>
      <c r="J3333" s="11">
        <f>G3333*(1-H3333)</f>
        <v>4320</v>
      </c>
      <c r="K3333" t="s">
        <v>1143</v>
      </c>
      <c r="L3333" t="s">
        <v>552</v>
      </c>
      <c r="M3333" t="str">
        <f>VLOOKUP($L3333,Companies!$A:$G,7,)</f>
        <v>Business Services</v>
      </c>
      <c r="N3333" t="str">
        <f>VLOOKUP($L3333,Companies!$A:$G,6,)</f>
        <v>Miscellaneous</v>
      </c>
      <c r="O3333" s="6" t="s">
        <v>1053</v>
      </c>
      <c r="P3333" s="6">
        <v>31313</v>
      </c>
      <c r="Q3333" t="s">
        <v>134</v>
      </c>
      <c r="R3333" t="s">
        <v>34</v>
      </c>
      <c r="S3333" s="4">
        <v>41117</v>
      </c>
      <c r="T3333" s="7">
        <f>S3333-E3333</f>
        <v>0</v>
      </c>
      <c r="U3333" t="s">
        <v>14216</v>
      </c>
      <c r="V3333" s="6" t="s">
        <v>14251</v>
      </c>
      <c r="W3333" t="s">
        <v>14260</v>
      </c>
      <c r="X3333" t="s">
        <v>14200</v>
      </c>
      <c r="Y3333" t="str">
        <f>VLOOKUP(R3333,Managers!$A:$B,2,)</f>
        <v>Frank Mitchell</v>
      </c>
      <c r="Z3333" s="11">
        <f>VLOOKUP(X3333,HourlyWages!$A:$B,2,0)</f>
        <v>59</v>
      </c>
      <c r="AA3333">
        <v>1</v>
      </c>
    </row>
    <row r="3334" spans="1:27" x14ac:dyDescent="0.3">
      <c r="A3334" t="b">
        <f>COUNTIF($C$1:C3334, C3334)&gt;1</f>
        <v>0</v>
      </c>
      <c r="B3334" t="b">
        <f>VLOOKUP(C3334,Sheet3!$A:$B,2,0) &gt; 1</f>
        <v>0</v>
      </c>
      <c r="C3334">
        <v>3333</v>
      </c>
      <c r="D3334">
        <v>23842</v>
      </c>
      <c r="E3334" s="4">
        <v>40438</v>
      </c>
      <c r="F3334">
        <v>20</v>
      </c>
      <c r="G3334" s="15">
        <f>I3334*F3334</f>
        <v>2200</v>
      </c>
      <c r="H3334" s="9">
        <v>0.1</v>
      </c>
      <c r="I3334" s="13">
        <f>VLOOKUP($U3334,Pricebook!$A:$D,4,0)</f>
        <v>110</v>
      </c>
      <c r="J3334" s="11">
        <f>G3334*(1-H3334)</f>
        <v>1980</v>
      </c>
      <c r="K3334" t="s">
        <v>753</v>
      </c>
      <c r="L3334" t="s">
        <v>27</v>
      </c>
      <c r="M3334" t="str">
        <f>VLOOKUP($L3334,Companies!$A:$G,7,)</f>
        <v>Television Services</v>
      </c>
      <c r="N3334" t="str">
        <f>VLOOKUP($L3334,Companies!$A:$G,6,)</f>
        <v>Consumer Services</v>
      </c>
      <c r="O3334" s="6" t="s">
        <v>902</v>
      </c>
      <c r="P3334" s="6">
        <v>98373</v>
      </c>
      <c r="Q3334" t="s">
        <v>22</v>
      </c>
      <c r="R3334" t="s">
        <v>23</v>
      </c>
      <c r="S3334" s="4">
        <v>40445</v>
      </c>
      <c r="T3334" s="7">
        <f>S3334-E3334</f>
        <v>7</v>
      </c>
      <c r="U3334" t="s">
        <v>14215</v>
      </c>
      <c r="V3334" s="6" t="s">
        <v>14251</v>
      </c>
      <c r="W3334" t="s">
        <v>14263</v>
      </c>
      <c r="X3334" t="s">
        <v>14186</v>
      </c>
      <c r="Y3334" t="str">
        <f>VLOOKUP(R3334,Managers!$A:$B,2,)</f>
        <v>Bob Turner</v>
      </c>
      <c r="Z3334" s="11">
        <f>VLOOKUP(X3334,HourlyWages!$A:$B,2,0)</f>
        <v>67</v>
      </c>
      <c r="AA3334">
        <v>1</v>
      </c>
    </row>
    <row r="3335" spans="1:27" x14ac:dyDescent="0.3">
      <c r="A3335" t="b">
        <f>COUNTIF($C$1:C3335, C3335)&gt;1</f>
        <v>0</v>
      </c>
      <c r="B3335" t="b">
        <f>VLOOKUP(C3335,Sheet3!$A:$B,2,0) &gt; 1</f>
        <v>0</v>
      </c>
      <c r="C3335">
        <v>3334</v>
      </c>
      <c r="D3335">
        <v>23844</v>
      </c>
      <c r="E3335" s="4">
        <v>40000</v>
      </c>
      <c r="F3335">
        <v>40</v>
      </c>
      <c r="G3335" s="15">
        <f>I3335*F3335</f>
        <v>6800</v>
      </c>
      <c r="H3335" s="9">
        <v>0</v>
      </c>
      <c r="I3335" s="13">
        <f>VLOOKUP($U3335,Pricebook!$A:$D,4,0)</f>
        <v>170</v>
      </c>
      <c r="J3335" s="11">
        <f>G3335*(1-H3335)</f>
        <v>6800</v>
      </c>
      <c r="K3335" t="s">
        <v>819</v>
      </c>
      <c r="L3335" t="s">
        <v>112</v>
      </c>
      <c r="M3335" t="str">
        <f>VLOOKUP($L3335,Companies!$A:$G,7,)</f>
        <v>Telecommunications Equipment</v>
      </c>
      <c r="N3335" t="str">
        <f>VLOOKUP($L3335,Companies!$A:$G,6,)</f>
        <v>Public Utilities</v>
      </c>
      <c r="O3335" s="6" t="s">
        <v>1676</v>
      </c>
      <c r="P3335" s="6">
        <v>55433</v>
      </c>
      <c r="Q3335" t="s">
        <v>130</v>
      </c>
      <c r="R3335" t="s">
        <v>16</v>
      </c>
      <c r="S3335" s="4">
        <v>40002</v>
      </c>
      <c r="T3335" s="7">
        <f>S3335-E3335</f>
        <v>2</v>
      </c>
      <c r="U3335" t="s">
        <v>14219</v>
      </c>
      <c r="V3335" s="6" t="s">
        <v>14251</v>
      </c>
      <c r="W3335" t="s">
        <v>14267</v>
      </c>
      <c r="X3335" t="s">
        <v>14202</v>
      </c>
      <c r="Y3335" t="str">
        <f>VLOOKUP(R3335,Managers!$A:$B,2,)</f>
        <v>Josh Martinez</v>
      </c>
      <c r="Z3335" s="11">
        <f>VLOOKUP(X3335,HourlyWages!$A:$B,2,0)</f>
        <v>71</v>
      </c>
      <c r="AA3335">
        <v>1</v>
      </c>
    </row>
    <row r="3336" spans="1:27" x14ac:dyDescent="0.3">
      <c r="A3336" t="b">
        <f>COUNTIF($C$1:C3336, C3336)&gt;1</f>
        <v>0</v>
      </c>
      <c r="B3336" t="b">
        <f>VLOOKUP(C3336,Sheet3!$A:$B,2,0) &gt; 1</f>
        <v>0</v>
      </c>
      <c r="C3336">
        <v>3335</v>
      </c>
      <c r="D3336">
        <v>23844</v>
      </c>
      <c r="E3336" s="4">
        <v>40000</v>
      </c>
      <c r="F3336">
        <v>42</v>
      </c>
      <c r="G3336" s="15">
        <f>I3336*F3336</f>
        <v>7140</v>
      </c>
      <c r="H3336" s="9">
        <v>0.03</v>
      </c>
      <c r="I3336" s="13">
        <f>VLOOKUP($U3336,Pricebook!$A:$D,4,0)</f>
        <v>170</v>
      </c>
      <c r="J3336" s="11">
        <f>G3336*(1-H3336)</f>
        <v>6925.8</v>
      </c>
      <c r="K3336" t="s">
        <v>819</v>
      </c>
      <c r="L3336" t="s">
        <v>112</v>
      </c>
      <c r="M3336" t="str">
        <f>VLOOKUP($L3336,Companies!$A:$G,7,)</f>
        <v>Telecommunications Equipment</v>
      </c>
      <c r="N3336" t="str">
        <f>VLOOKUP($L3336,Companies!$A:$G,6,)</f>
        <v>Public Utilities</v>
      </c>
      <c r="O3336" s="6" t="s">
        <v>1676</v>
      </c>
      <c r="P3336" s="6">
        <v>55433</v>
      </c>
      <c r="Q3336" t="s">
        <v>130</v>
      </c>
      <c r="R3336" t="s">
        <v>16</v>
      </c>
      <c r="S3336" s="4">
        <v>40002</v>
      </c>
      <c r="T3336" s="7">
        <f>S3336-E3336</f>
        <v>2</v>
      </c>
      <c r="U3336" t="s">
        <v>14219</v>
      </c>
      <c r="V3336" s="6" t="s">
        <v>14251</v>
      </c>
      <c r="W3336" t="s">
        <v>14260</v>
      </c>
      <c r="X3336" t="s">
        <v>14194</v>
      </c>
      <c r="Y3336" t="str">
        <f>VLOOKUP(R3336,Managers!$A:$B,2,)</f>
        <v>Josh Martinez</v>
      </c>
      <c r="Z3336" s="11">
        <f>VLOOKUP(X3336,HourlyWages!$A:$B,2,0)</f>
        <v>71</v>
      </c>
      <c r="AA3336">
        <v>1</v>
      </c>
    </row>
    <row r="3337" spans="1:27" x14ac:dyDescent="0.3">
      <c r="A3337" t="b">
        <f>COUNTIF($C$1:C3337, C3337)&gt;1</f>
        <v>0</v>
      </c>
      <c r="B3337" t="b">
        <f>VLOOKUP(C3337,Sheet3!$A:$B,2,0) &gt; 1</f>
        <v>0</v>
      </c>
      <c r="C3337">
        <v>3336</v>
      </c>
      <c r="D3337">
        <v>23844</v>
      </c>
      <c r="E3337" s="4">
        <v>40000</v>
      </c>
      <c r="F3337">
        <v>11</v>
      </c>
      <c r="G3337" s="15">
        <f>I3337*F3337</f>
        <v>2200</v>
      </c>
      <c r="H3337" s="9">
        <v>0.08</v>
      </c>
      <c r="I3337" s="13">
        <f>VLOOKUP($U3337,Pricebook!$A:$D,4,0)</f>
        <v>200</v>
      </c>
      <c r="J3337" s="11">
        <f>G3337*(1-H3337)</f>
        <v>2024</v>
      </c>
      <c r="K3337" t="s">
        <v>819</v>
      </c>
      <c r="L3337" t="s">
        <v>112</v>
      </c>
      <c r="M3337" t="str">
        <f>VLOOKUP($L3337,Companies!$A:$G,7,)</f>
        <v>Telecommunications Equipment</v>
      </c>
      <c r="N3337" t="str">
        <f>VLOOKUP($L3337,Companies!$A:$G,6,)</f>
        <v>Public Utilities</v>
      </c>
      <c r="O3337" s="6" t="s">
        <v>1676</v>
      </c>
      <c r="P3337" s="6">
        <v>55433</v>
      </c>
      <c r="Q3337" t="s">
        <v>130</v>
      </c>
      <c r="R3337" t="s">
        <v>16</v>
      </c>
      <c r="S3337" s="4">
        <v>40001</v>
      </c>
      <c r="T3337" s="7">
        <f>S3337-E3337</f>
        <v>1</v>
      </c>
      <c r="U3337" t="s">
        <v>14214</v>
      </c>
      <c r="V3337" s="6" t="s">
        <v>14251</v>
      </c>
      <c r="W3337" t="s">
        <v>14252</v>
      </c>
      <c r="X3337" t="s">
        <v>14193</v>
      </c>
      <c r="Y3337" t="str">
        <f>VLOOKUP(R3337,Managers!$A:$B,2,)</f>
        <v>Josh Martinez</v>
      </c>
      <c r="Z3337" s="11">
        <f>VLOOKUP(X3337,HourlyWages!$A:$B,2,0)</f>
        <v>57</v>
      </c>
      <c r="AA3337">
        <v>1</v>
      </c>
    </row>
    <row r="3338" spans="1:27" x14ac:dyDescent="0.3">
      <c r="A3338" t="b">
        <f>COUNTIF($C$1:C3338, C3338)&gt;1</f>
        <v>0</v>
      </c>
      <c r="B3338" t="b">
        <f>VLOOKUP(C3338,Sheet3!$A:$B,2,0) &gt; 1</f>
        <v>0</v>
      </c>
      <c r="C3338">
        <v>3337</v>
      </c>
      <c r="D3338">
        <v>23847</v>
      </c>
      <c r="E3338" s="4">
        <v>41222</v>
      </c>
      <c r="F3338">
        <v>7</v>
      </c>
      <c r="G3338" s="15">
        <f>I3338*F3338</f>
        <v>1050</v>
      </c>
      <c r="H3338" s="9">
        <v>0.01</v>
      </c>
      <c r="I3338" s="13">
        <f>VLOOKUP($U3338,Pricebook!$A:$D,4,0)</f>
        <v>150</v>
      </c>
      <c r="J3338" s="11">
        <f>G3338*(1-H3338)</f>
        <v>1039.5</v>
      </c>
      <c r="K3338" t="s">
        <v>1300</v>
      </c>
      <c r="L3338" t="s">
        <v>269</v>
      </c>
      <c r="M3338" t="str">
        <f>VLOOKUP($L3338,Companies!$A:$G,7,)</f>
        <v>Electronic Components</v>
      </c>
      <c r="N3338" t="str">
        <f>VLOOKUP($L3338,Companies!$A:$G,6,)</f>
        <v>Technology</v>
      </c>
      <c r="O3338" s="6" t="s">
        <v>2235</v>
      </c>
      <c r="P3338" s="6">
        <v>78745</v>
      </c>
      <c r="Q3338" t="s">
        <v>48</v>
      </c>
      <c r="R3338" t="s">
        <v>16</v>
      </c>
      <c r="S3338" s="4">
        <v>41224</v>
      </c>
      <c r="T3338" s="7">
        <f>S3338-E3338</f>
        <v>2</v>
      </c>
      <c r="U3338" t="s">
        <v>14210</v>
      </c>
      <c r="V3338" s="6" t="s">
        <v>14251</v>
      </c>
      <c r="W3338" t="s">
        <v>14261</v>
      </c>
      <c r="X3338" t="s">
        <v>14198</v>
      </c>
      <c r="Y3338" t="str">
        <f>VLOOKUP(R3338,Managers!$A:$B,2,)</f>
        <v>Josh Martinez</v>
      </c>
      <c r="Z3338" s="11">
        <f>VLOOKUP(X3338,HourlyWages!$A:$B,2,0)</f>
        <v>51</v>
      </c>
      <c r="AA3338">
        <v>1</v>
      </c>
    </row>
    <row r="3339" spans="1:27" x14ac:dyDescent="0.3">
      <c r="A3339" t="b">
        <f>COUNTIF($C$1:C3339, C3339)&gt;1</f>
        <v>0</v>
      </c>
      <c r="B3339" t="b">
        <f>VLOOKUP(C3339,Sheet3!$A:$B,2,0) &gt; 1</f>
        <v>0</v>
      </c>
      <c r="C3339">
        <v>3338</v>
      </c>
      <c r="D3339">
        <v>23877</v>
      </c>
      <c r="E3339" s="4">
        <v>40006</v>
      </c>
      <c r="F3339">
        <v>31</v>
      </c>
      <c r="G3339" s="15">
        <f>I3339*F3339</f>
        <v>4650</v>
      </c>
      <c r="H3339" s="9">
        <v>7.0000000000000007E-2</v>
      </c>
      <c r="I3339" s="13">
        <f>VLOOKUP($U3339,Pricebook!$A:$D,4,0)</f>
        <v>150</v>
      </c>
      <c r="J3339" s="11">
        <f>G3339*(1-H3339)</f>
        <v>4324.5</v>
      </c>
      <c r="K3339" t="s">
        <v>444</v>
      </c>
      <c r="L3339" t="s">
        <v>348</v>
      </c>
      <c r="M3339" t="str">
        <f>VLOOKUP($L3339,Companies!$A:$G,7,)</f>
        <v>Telecommunications Equipment</v>
      </c>
      <c r="N3339" t="str">
        <f>VLOOKUP($L3339,Companies!$A:$G,6,)</f>
        <v>Public Utilities</v>
      </c>
      <c r="O3339" s="6" t="s">
        <v>378</v>
      </c>
      <c r="P3339" s="6">
        <v>94521</v>
      </c>
      <c r="Q3339" t="s">
        <v>114</v>
      </c>
      <c r="R3339" t="s">
        <v>23</v>
      </c>
      <c r="S3339" s="4">
        <v>40006</v>
      </c>
      <c r="T3339" s="7">
        <f>S3339-E3339</f>
        <v>0</v>
      </c>
      <c r="U3339" t="s">
        <v>14210</v>
      </c>
      <c r="V3339" s="6" t="s">
        <v>14257</v>
      </c>
      <c r="W3339" t="s">
        <v>14258</v>
      </c>
      <c r="X3339" t="s">
        <v>14192</v>
      </c>
      <c r="Y3339" t="str">
        <f>VLOOKUP(R3339,Managers!$A:$B,2,)</f>
        <v>Bob Turner</v>
      </c>
      <c r="Z3339" s="11">
        <f>VLOOKUP(X3339,HourlyWages!$A:$B,2,0)</f>
        <v>75</v>
      </c>
      <c r="AA3339">
        <v>1</v>
      </c>
    </row>
    <row r="3340" spans="1:27" x14ac:dyDescent="0.3">
      <c r="A3340" t="b">
        <f>COUNTIF($C$1:C3340, C3340)&gt;1</f>
        <v>0</v>
      </c>
      <c r="B3340" t="b">
        <f>VLOOKUP(C3340,Sheet3!$A:$B,2,0) &gt; 1</f>
        <v>0</v>
      </c>
      <c r="C3340">
        <v>3339</v>
      </c>
      <c r="D3340">
        <v>23877</v>
      </c>
      <c r="E3340" s="4">
        <v>40006</v>
      </c>
      <c r="F3340">
        <v>35</v>
      </c>
      <c r="G3340" s="15">
        <f>I3340*F3340</f>
        <v>5250</v>
      </c>
      <c r="H3340" s="9">
        <v>0</v>
      </c>
      <c r="I3340" s="13">
        <f>VLOOKUP($U3340,Pricebook!$A:$D,4,0)</f>
        <v>150</v>
      </c>
      <c r="J3340" s="11">
        <f>G3340*(1-H3340)</f>
        <v>5250</v>
      </c>
      <c r="K3340" t="s">
        <v>444</v>
      </c>
      <c r="L3340" t="s">
        <v>348</v>
      </c>
      <c r="M3340" t="str">
        <f>VLOOKUP($L3340,Companies!$A:$G,7,)</f>
        <v>Telecommunications Equipment</v>
      </c>
      <c r="N3340" t="str">
        <f>VLOOKUP($L3340,Companies!$A:$G,6,)</f>
        <v>Public Utilities</v>
      </c>
      <c r="O3340" s="6" t="s">
        <v>2236</v>
      </c>
      <c r="P3340" s="6">
        <v>92627</v>
      </c>
      <c r="Q3340" t="s">
        <v>114</v>
      </c>
      <c r="R3340" t="s">
        <v>23</v>
      </c>
      <c r="S3340" s="4">
        <v>40008</v>
      </c>
      <c r="T3340" s="7">
        <f>S3340-E3340</f>
        <v>2</v>
      </c>
      <c r="U3340" t="s">
        <v>14211</v>
      </c>
      <c r="V3340" s="6" t="s">
        <v>14257</v>
      </c>
      <c r="W3340" t="s">
        <v>14259</v>
      </c>
      <c r="X3340" t="s">
        <v>14185</v>
      </c>
      <c r="Y3340" t="str">
        <f>VLOOKUP(R3340,Managers!$A:$B,2,)</f>
        <v>Bob Turner</v>
      </c>
      <c r="Z3340" s="11">
        <f>VLOOKUP(X3340,HourlyWages!$A:$B,2,0)</f>
        <v>70</v>
      </c>
      <c r="AA3340">
        <v>1</v>
      </c>
    </row>
    <row r="3341" spans="1:27" x14ac:dyDescent="0.3">
      <c r="A3341" t="b">
        <f>COUNTIF($C$1:C3341, C3341)&gt;1</f>
        <v>0</v>
      </c>
      <c r="B3341" t="b">
        <f>VLOOKUP(C3341,Sheet3!$A:$B,2,0) &gt; 1</f>
        <v>0</v>
      </c>
      <c r="C3341">
        <v>3340</v>
      </c>
      <c r="D3341">
        <v>23906</v>
      </c>
      <c r="E3341" s="4">
        <v>40441</v>
      </c>
      <c r="F3341">
        <v>37</v>
      </c>
      <c r="G3341" s="15">
        <f>I3341*F3341</f>
        <v>6290</v>
      </c>
      <c r="H3341" s="9">
        <v>0.1</v>
      </c>
      <c r="I3341" s="13">
        <f>VLOOKUP($U3341,Pricebook!$A:$D,4,0)</f>
        <v>170</v>
      </c>
      <c r="J3341" s="11">
        <f>G3341*(1-H3341)</f>
        <v>5661</v>
      </c>
      <c r="K3341" t="s">
        <v>1994</v>
      </c>
      <c r="L3341" t="s">
        <v>244</v>
      </c>
      <c r="M3341" t="str">
        <f>VLOOKUP($L3341,Companies!$A:$G,7,)</f>
        <v>Computer Communications Equipment</v>
      </c>
      <c r="N3341" t="str">
        <f>VLOOKUP($L3341,Companies!$A:$G,6,)</f>
        <v>Technology</v>
      </c>
      <c r="O3341" s="6" t="s">
        <v>1309</v>
      </c>
      <c r="P3341" s="6">
        <v>97035</v>
      </c>
      <c r="Q3341" t="s">
        <v>43</v>
      </c>
      <c r="R3341" t="s">
        <v>23</v>
      </c>
      <c r="S3341" s="4">
        <v>40442</v>
      </c>
      <c r="T3341" s="7">
        <f>S3341-E3341</f>
        <v>1</v>
      </c>
      <c r="U3341" t="s">
        <v>14219</v>
      </c>
      <c r="V3341" s="6" t="s">
        <v>14251</v>
      </c>
      <c r="W3341" t="s">
        <v>14268</v>
      </c>
      <c r="X3341" t="s">
        <v>14200</v>
      </c>
      <c r="Y3341" t="str">
        <f>VLOOKUP(R3341,Managers!$A:$B,2,)</f>
        <v>Bob Turner</v>
      </c>
      <c r="Z3341" s="11">
        <f>VLOOKUP(X3341,HourlyWages!$A:$B,2,0)</f>
        <v>59</v>
      </c>
      <c r="AA3341">
        <v>1</v>
      </c>
    </row>
    <row r="3342" spans="1:27" x14ac:dyDescent="0.3">
      <c r="A3342" t="b">
        <f>COUNTIF($C$1:C3342, C3342)&gt;1</f>
        <v>0</v>
      </c>
      <c r="B3342" t="b">
        <f>VLOOKUP(C3342,Sheet3!$A:$B,2,0) &gt; 1</f>
        <v>0</v>
      </c>
      <c r="C3342">
        <v>3341</v>
      </c>
      <c r="D3342">
        <v>23907</v>
      </c>
      <c r="E3342" s="4">
        <v>40738</v>
      </c>
      <c r="F3342">
        <v>7</v>
      </c>
      <c r="G3342" s="15">
        <f>I3342*F3342</f>
        <v>1050</v>
      </c>
      <c r="H3342" s="9">
        <v>0.05</v>
      </c>
      <c r="I3342" s="13">
        <f>VLOOKUP($U3342,Pricebook!$A:$D,4,0)</f>
        <v>150</v>
      </c>
      <c r="J3342" s="11">
        <f>G3342*(1-H3342)</f>
        <v>997.5</v>
      </c>
      <c r="K3342" t="s">
        <v>35</v>
      </c>
      <c r="L3342" t="s">
        <v>36</v>
      </c>
      <c r="M3342" t="str">
        <f>VLOOKUP($L3342,Companies!$A:$G,7,)</f>
        <v>Electronic Components</v>
      </c>
      <c r="N3342" t="str">
        <f>VLOOKUP($L3342,Companies!$A:$G,6,)</f>
        <v>Technology</v>
      </c>
      <c r="O3342" s="6" t="s">
        <v>2237</v>
      </c>
      <c r="P3342" s="6">
        <v>50021</v>
      </c>
      <c r="Q3342" t="s">
        <v>38</v>
      </c>
      <c r="R3342" t="s">
        <v>16</v>
      </c>
      <c r="S3342" s="4">
        <v>40738</v>
      </c>
      <c r="T3342" s="7">
        <f>S3342-E3342</f>
        <v>0</v>
      </c>
      <c r="U3342" t="s">
        <v>14210</v>
      </c>
      <c r="V3342" s="6" t="s">
        <v>14251</v>
      </c>
      <c r="W3342" t="s">
        <v>14262</v>
      </c>
      <c r="X3342" t="s">
        <v>14192</v>
      </c>
      <c r="Y3342" t="str">
        <f>VLOOKUP(R3342,Managers!$A:$B,2,)</f>
        <v>Josh Martinez</v>
      </c>
      <c r="Z3342" s="11">
        <f>VLOOKUP(X3342,HourlyWages!$A:$B,2,0)</f>
        <v>75</v>
      </c>
      <c r="AA3342">
        <v>1</v>
      </c>
    </row>
    <row r="3343" spans="1:27" x14ac:dyDescent="0.3">
      <c r="A3343" t="b">
        <f>COUNTIF($C$1:C3343, C3343)&gt;1</f>
        <v>0</v>
      </c>
      <c r="B3343" t="b">
        <f>VLOOKUP(C3343,Sheet3!$A:$B,2,0) &gt; 1</f>
        <v>0</v>
      </c>
      <c r="C3343">
        <v>3342</v>
      </c>
      <c r="D3343">
        <v>23911</v>
      </c>
      <c r="E3343" s="4">
        <v>41061</v>
      </c>
      <c r="F3343">
        <v>21</v>
      </c>
      <c r="G3343" s="15">
        <f>I3343*F3343</f>
        <v>2625</v>
      </c>
      <c r="H3343" s="9">
        <v>0.1</v>
      </c>
      <c r="I3343" s="13">
        <f>VLOOKUP($U3343,Pricebook!$A:$D,4,0)</f>
        <v>125</v>
      </c>
      <c r="J3343" s="11">
        <f>G3343*(1-H3343)</f>
        <v>2362.5</v>
      </c>
      <c r="K3343" t="s">
        <v>1449</v>
      </c>
      <c r="L3343" t="s">
        <v>637</v>
      </c>
      <c r="M3343" t="str">
        <f>VLOOKUP($L3343,Companies!$A:$G,7,)</f>
        <v>Medical Specialities</v>
      </c>
      <c r="N3343" t="str">
        <f>VLOOKUP($L3343,Companies!$A:$G,6,)</f>
        <v>Health Care</v>
      </c>
      <c r="O3343" s="6" t="s">
        <v>1450</v>
      </c>
      <c r="P3343" s="6">
        <v>98408</v>
      </c>
      <c r="Q3343" t="s">
        <v>22</v>
      </c>
      <c r="R3343" t="s">
        <v>23</v>
      </c>
      <c r="S3343" s="4">
        <v>41062</v>
      </c>
      <c r="T3343" s="7">
        <f>S3343-E3343</f>
        <v>1</v>
      </c>
      <c r="U3343" t="s">
        <v>14221</v>
      </c>
      <c r="V3343" s="6" t="s">
        <v>14254</v>
      </c>
      <c r="W3343" t="s">
        <v>14255</v>
      </c>
      <c r="X3343" t="s">
        <v>14192</v>
      </c>
      <c r="Y3343" t="str">
        <f>VLOOKUP(R3343,Managers!$A:$B,2,)</f>
        <v>Bob Turner</v>
      </c>
      <c r="Z3343" s="11">
        <f>VLOOKUP(X3343,HourlyWages!$A:$B,2,0)</f>
        <v>75</v>
      </c>
      <c r="AA3343">
        <v>1</v>
      </c>
    </row>
    <row r="3344" spans="1:27" x14ac:dyDescent="0.3">
      <c r="A3344" t="b">
        <f>COUNTIF($C$1:C3344, C3344)&gt;1</f>
        <v>0</v>
      </c>
      <c r="B3344" t="b">
        <f>VLOOKUP(C3344,Sheet3!$A:$B,2,0) &gt; 1</f>
        <v>0</v>
      </c>
      <c r="C3344">
        <v>3343</v>
      </c>
      <c r="D3344">
        <v>23911</v>
      </c>
      <c r="E3344" s="4">
        <v>41061</v>
      </c>
      <c r="F3344">
        <v>19</v>
      </c>
      <c r="G3344" s="15">
        <f>I3344*F3344</f>
        <v>2850</v>
      </c>
      <c r="H3344" s="9">
        <v>0.03</v>
      </c>
      <c r="I3344" s="13">
        <f>VLOOKUP($U3344,Pricebook!$A:$D,4,0)</f>
        <v>150</v>
      </c>
      <c r="J3344" s="11">
        <f>G3344*(1-H3344)</f>
        <v>2764.5</v>
      </c>
      <c r="K3344" t="s">
        <v>1449</v>
      </c>
      <c r="L3344" t="s">
        <v>637</v>
      </c>
      <c r="M3344" t="str">
        <f>VLOOKUP($L3344,Companies!$A:$G,7,)</f>
        <v>Medical Specialities</v>
      </c>
      <c r="N3344" t="str">
        <f>VLOOKUP($L3344,Companies!$A:$G,6,)</f>
        <v>Health Care</v>
      </c>
      <c r="O3344" s="6" t="s">
        <v>1450</v>
      </c>
      <c r="P3344" s="6">
        <v>98408</v>
      </c>
      <c r="Q3344" t="s">
        <v>22</v>
      </c>
      <c r="R3344" t="s">
        <v>23</v>
      </c>
      <c r="S3344" s="4">
        <v>41062</v>
      </c>
      <c r="T3344" s="7">
        <f>S3344-E3344</f>
        <v>1</v>
      </c>
      <c r="U3344" t="s">
        <v>14211</v>
      </c>
      <c r="V3344" s="6" t="s">
        <v>14251</v>
      </c>
      <c r="W3344" t="s">
        <v>14260</v>
      </c>
      <c r="X3344" t="s">
        <v>14188</v>
      </c>
      <c r="Y3344" t="str">
        <f>VLOOKUP(R3344,Managers!$A:$B,2,)</f>
        <v>Bob Turner</v>
      </c>
      <c r="Z3344" s="11">
        <f>VLOOKUP(X3344,HourlyWages!$A:$B,2,0)</f>
        <v>52</v>
      </c>
      <c r="AA3344">
        <v>1</v>
      </c>
    </row>
    <row r="3345" spans="1:27" x14ac:dyDescent="0.3">
      <c r="A3345" t="b">
        <f>COUNTIF($C$1:C3345, C3345)&gt;1</f>
        <v>0</v>
      </c>
      <c r="B3345" t="b">
        <f>VLOOKUP(C3345,Sheet3!$A:$B,2,0) &gt; 1</f>
        <v>0</v>
      </c>
      <c r="C3345">
        <v>3344</v>
      </c>
      <c r="D3345">
        <v>23911</v>
      </c>
      <c r="E3345" s="4">
        <v>41061</v>
      </c>
      <c r="F3345">
        <v>3</v>
      </c>
      <c r="G3345" s="15">
        <f>I3345*F3345</f>
        <v>330</v>
      </c>
      <c r="H3345" s="9">
        <v>0</v>
      </c>
      <c r="I3345" s="13">
        <f>VLOOKUP($U3345,Pricebook!$A:$D,4,0)</f>
        <v>110</v>
      </c>
      <c r="J3345" s="11">
        <f>G3345*(1-H3345)</f>
        <v>330</v>
      </c>
      <c r="K3345" t="s">
        <v>1449</v>
      </c>
      <c r="L3345" t="s">
        <v>637</v>
      </c>
      <c r="M3345" t="str">
        <f>VLOOKUP($L3345,Companies!$A:$G,7,)</f>
        <v>Medical Specialities</v>
      </c>
      <c r="N3345" t="str">
        <f>VLOOKUP($L3345,Companies!$A:$G,6,)</f>
        <v>Health Care</v>
      </c>
      <c r="O3345" s="6" t="s">
        <v>1450</v>
      </c>
      <c r="P3345" s="6">
        <v>98408</v>
      </c>
      <c r="Q3345" t="s">
        <v>22</v>
      </c>
      <c r="R3345" t="s">
        <v>23</v>
      </c>
      <c r="S3345" s="4">
        <v>41062</v>
      </c>
      <c r="T3345" s="7">
        <f>S3345-E3345</f>
        <v>1</v>
      </c>
      <c r="U3345" t="s">
        <v>14215</v>
      </c>
      <c r="V3345" s="6" t="s">
        <v>14257</v>
      </c>
      <c r="W3345" t="s">
        <v>14258</v>
      </c>
      <c r="X3345" t="s">
        <v>14185</v>
      </c>
      <c r="Y3345" t="str">
        <f>VLOOKUP(R3345,Managers!$A:$B,2,)</f>
        <v>Bob Turner</v>
      </c>
      <c r="Z3345" s="11">
        <f>VLOOKUP(X3345,HourlyWages!$A:$B,2,0)</f>
        <v>70</v>
      </c>
      <c r="AA3345">
        <v>1</v>
      </c>
    </row>
    <row r="3346" spans="1:27" x14ac:dyDescent="0.3">
      <c r="A3346" t="b">
        <f>COUNTIF($C$1:C3346, C3346)&gt;1</f>
        <v>0</v>
      </c>
      <c r="B3346" t="b">
        <f>VLOOKUP(C3346,Sheet3!$A:$B,2,0) &gt; 1</f>
        <v>0</v>
      </c>
      <c r="C3346">
        <v>3345</v>
      </c>
      <c r="D3346">
        <v>23936</v>
      </c>
      <c r="E3346" s="4">
        <v>40164</v>
      </c>
      <c r="F3346">
        <v>27</v>
      </c>
      <c r="G3346" s="15">
        <f>I3346*F3346</f>
        <v>3240</v>
      </c>
      <c r="H3346" s="9">
        <v>0.09</v>
      </c>
      <c r="I3346" s="13">
        <f>VLOOKUP($U3346,Pricebook!$A:$D,4,0)</f>
        <v>120</v>
      </c>
      <c r="J3346" s="11">
        <f>G3346*(1-H3346)</f>
        <v>2948.4</v>
      </c>
      <c r="K3346" t="s">
        <v>302</v>
      </c>
      <c r="L3346" t="s">
        <v>303</v>
      </c>
      <c r="M3346" t="str">
        <f>VLOOKUP($L3346,Companies!$A:$G,7,)</f>
        <v>Semiconductors</v>
      </c>
      <c r="N3346" t="str">
        <f>VLOOKUP($L3346,Companies!$A:$G,6,)</f>
        <v>Technology</v>
      </c>
      <c r="O3346" s="6" t="s">
        <v>304</v>
      </c>
      <c r="P3346" s="6">
        <v>42420</v>
      </c>
      <c r="Q3346" t="s">
        <v>254</v>
      </c>
      <c r="R3346" t="s">
        <v>34</v>
      </c>
      <c r="S3346" s="4">
        <v>40166</v>
      </c>
      <c r="T3346" s="7">
        <f>S3346-E3346</f>
        <v>2</v>
      </c>
      <c r="U3346" t="s">
        <v>14212</v>
      </c>
      <c r="V3346" s="6" t="s">
        <v>14257</v>
      </c>
      <c r="W3346" t="s">
        <v>14259</v>
      </c>
      <c r="X3346" t="s">
        <v>14192</v>
      </c>
      <c r="Y3346" t="str">
        <f>VLOOKUP(R3346,Managers!$A:$B,2,)</f>
        <v>Frank Mitchell</v>
      </c>
      <c r="Z3346" s="11">
        <f>VLOOKUP(X3346,HourlyWages!$A:$B,2,0)</f>
        <v>75</v>
      </c>
      <c r="AA3346">
        <v>1</v>
      </c>
    </row>
    <row r="3347" spans="1:27" x14ac:dyDescent="0.3">
      <c r="A3347" t="b">
        <f>COUNTIF($C$1:C3347, C3347)&gt;1</f>
        <v>0</v>
      </c>
      <c r="B3347" t="b">
        <f>VLOOKUP(C3347,Sheet3!$A:$B,2,0) &gt; 1</f>
        <v>0</v>
      </c>
      <c r="C3347">
        <v>3346</v>
      </c>
      <c r="D3347">
        <v>23940</v>
      </c>
      <c r="E3347" s="4">
        <v>40641</v>
      </c>
      <c r="F3347">
        <v>20</v>
      </c>
      <c r="G3347" s="15">
        <f>I3347*F3347</f>
        <v>3400</v>
      </c>
      <c r="H3347" s="9">
        <v>0.03</v>
      </c>
      <c r="I3347" s="13">
        <f>VLOOKUP($U3347,Pricebook!$A:$D,4,0)</f>
        <v>170</v>
      </c>
      <c r="J3347" s="11">
        <f>G3347*(1-H3347)</f>
        <v>3298</v>
      </c>
      <c r="K3347" t="s">
        <v>1055</v>
      </c>
      <c r="L3347" t="s">
        <v>13</v>
      </c>
      <c r="M3347" t="str">
        <f>VLOOKUP($L3347,Companies!$A:$G,7,)</f>
        <v>Computer Software: Prepackaged Software</v>
      </c>
      <c r="N3347" t="str">
        <f>VLOOKUP($L3347,Companies!$A:$G,6,)</f>
        <v>Technology</v>
      </c>
      <c r="O3347" s="6" t="s">
        <v>1056</v>
      </c>
      <c r="P3347" s="6">
        <v>48073</v>
      </c>
      <c r="Q3347" t="s">
        <v>172</v>
      </c>
      <c r="R3347" t="s">
        <v>16</v>
      </c>
      <c r="S3347" s="4">
        <v>40642</v>
      </c>
      <c r="T3347" s="7">
        <f>S3347-E3347</f>
        <v>1</v>
      </c>
      <c r="U3347" t="s">
        <v>14219</v>
      </c>
      <c r="V3347" s="6" t="s">
        <v>14257</v>
      </c>
      <c r="W3347" t="s">
        <v>14264</v>
      </c>
      <c r="X3347" t="s">
        <v>14189</v>
      </c>
      <c r="Y3347" t="str">
        <f>VLOOKUP(R3347,Managers!$A:$B,2,)</f>
        <v>Josh Martinez</v>
      </c>
      <c r="Z3347" s="11">
        <f>VLOOKUP(X3347,HourlyWages!$A:$B,2,0)</f>
        <v>62</v>
      </c>
      <c r="AA3347">
        <v>1</v>
      </c>
    </row>
    <row r="3348" spans="1:27" x14ac:dyDescent="0.3">
      <c r="A3348" t="b">
        <f>COUNTIF($C$1:C3348, C3348)&gt;1</f>
        <v>0</v>
      </c>
      <c r="B3348" t="b">
        <f>VLOOKUP(C3348,Sheet3!$A:$B,2,0) &gt; 1</f>
        <v>0</v>
      </c>
      <c r="C3348">
        <v>3347</v>
      </c>
      <c r="D3348">
        <v>23940</v>
      </c>
      <c r="E3348" s="4">
        <v>40641</v>
      </c>
      <c r="F3348">
        <v>11</v>
      </c>
      <c r="G3348" s="15">
        <f>I3348*F3348</f>
        <v>1375</v>
      </c>
      <c r="H3348" s="9">
        <v>0.02</v>
      </c>
      <c r="I3348" s="13">
        <f>VLOOKUP($U3348,Pricebook!$A:$D,4,0)</f>
        <v>125</v>
      </c>
      <c r="J3348" s="11">
        <f>G3348*(1-H3348)</f>
        <v>1347.5</v>
      </c>
      <c r="K3348" t="s">
        <v>1055</v>
      </c>
      <c r="L3348" t="s">
        <v>13</v>
      </c>
      <c r="M3348" t="str">
        <f>VLOOKUP($L3348,Companies!$A:$G,7,)</f>
        <v>Computer Software: Prepackaged Software</v>
      </c>
      <c r="N3348" t="str">
        <f>VLOOKUP($L3348,Companies!$A:$G,6,)</f>
        <v>Technology</v>
      </c>
      <c r="O3348" s="6" t="s">
        <v>1056</v>
      </c>
      <c r="P3348" s="6">
        <v>48073</v>
      </c>
      <c r="Q3348" t="s">
        <v>172</v>
      </c>
      <c r="R3348" t="s">
        <v>16</v>
      </c>
      <c r="S3348" s="4">
        <v>40644</v>
      </c>
      <c r="T3348" s="7">
        <f>S3348-E3348</f>
        <v>3</v>
      </c>
      <c r="U3348" t="s">
        <v>14221</v>
      </c>
      <c r="V3348" s="6" t="s">
        <v>14254</v>
      </c>
      <c r="W3348" t="s">
        <v>14265</v>
      </c>
      <c r="X3348" t="s">
        <v>14191</v>
      </c>
      <c r="Y3348" t="str">
        <f>VLOOKUP(R3348,Managers!$A:$B,2,)</f>
        <v>Josh Martinez</v>
      </c>
      <c r="Z3348" s="11">
        <f>VLOOKUP(X3348,HourlyWages!$A:$B,2,0)</f>
        <v>60</v>
      </c>
      <c r="AA3348">
        <v>1</v>
      </c>
    </row>
    <row r="3349" spans="1:27" x14ac:dyDescent="0.3">
      <c r="A3349" t="b">
        <f>COUNTIF($C$1:C3349, C3349)&gt;1</f>
        <v>0</v>
      </c>
      <c r="B3349" t="b">
        <f>VLOOKUP(C3349,Sheet3!$A:$B,2,0) &gt; 1</f>
        <v>0</v>
      </c>
      <c r="C3349">
        <v>3348</v>
      </c>
      <c r="D3349">
        <v>23943</v>
      </c>
      <c r="E3349" s="4">
        <v>40717</v>
      </c>
      <c r="F3349">
        <v>24</v>
      </c>
      <c r="G3349" s="15">
        <f>I3349*F3349</f>
        <v>2880</v>
      </c>
      <c r="H3349" s="9">
        <v>0.03</v>
      </c>
      <c r="I3349" s="13">
        <f>VLOOKUP($U3349,Pricebook!$A:$D,4,0)</f>
        <v>120</v>
      </c>
      <c r="J3349" s="11">
        <f>G3349*(1-H3349)</f>
        <v>2793.6</v>
      </c>
      <c r="K3349" t="s">
        <v>1663</v>
      </c>
      <c r="L3349" t="s">
        <v>50</v>
      </c>
      <c r="M3349" t="str">
        <f>VLOOKUP($L3349,Companies!$A:$G,7,)</f>
        <v>Semiconductors</v>
      </c>
      <c r="N3349" t="str">
        <f>VLOOKUP($L3349,Companies!$A:$G,6,)</f>
        <v>Technology</v>
      </c>
      <c r="O3349" s="6" t="s">
        <v>1664</v>
      </c>
      <c r="P3349" s="6">
        <v>86301</v>
      </c>
      <c r="Q3349" t="s">
        <v>70</v>
      </c>
      <c r="R3349" t="s">
        <v>23</v>
      </c>
      <c r="S3349" s="4">
        <v>40719</v>
      </c>
      <c r="T3349" s="7">
        <f>S3349-E3349</f>
        <v>2</v>
      </c>
      <c r="U3349" t="s">
        <v>14212</v>
      </c>
      <c r="V3349" s="6" t="s">
        <v>14251</v>
      </c>
      <c r="W3349" t="s">
        <v>14266</v>
      </c>
      <c r="X3349" t="s">
        <v>14203</v>
      </c>
      <c r="Y3349" t="str">
        <f>VLOOKUP(R3349,Managers!$A:$B,2,)</f>
        <v>Bob Turner</v>
      </c>
      <c r="Z3349" s="11">
        <f>VLOOKUP(X3349,HourlyWages!$A:$B,2,0)</f>
        <v>62</v>
      </c>
      <c r="AA3349">
        <v>1</v>
      </c>
    </row>
    <row r="3350" spans="1:27" x14ac:dyDescent="0.3">
      <c r="A3350" t="b">
        <f>COUNTIF($C$1:C3350, C3350)&gt;1</f>
        <v>0</v>
      </c>
      <c r="B3350" t="b">
        <f>VLOOKUP(C3350,Sheet3!$A:$B,2,0) &gt; 1</f>
        <v>0</v>
      </c>
      <c r="C3350">
        <v>3349</v>
      </c>
      <c r="D3350">
        <v>23968</v>
      </c>
      <c r="E3350" s="4">
        <v>40606</v>
      </c>
      <c r="F3350">
        <v>19</v>
      </c>
      <c r="G3350" s="15">
        <f>I3350*F3350</f>
        <v>2090</v>
      </c>
      <c r="H3350" s="9">
        <v>0.05</v>
      </c>
      <c r="I3350" s="13">
        <f>VLOOKUP($U3350,Pricebook!$A:$D,4,0)</f>
        <v>110</v>
      </c>
      <c r="J3350" s="11">
        <f>G3350*(1-H3350)</f>
        <v>1985.5</v>
      </c>
      <c r="K3350" t="s">
        <v>206</v>
      </c>
      <c r="L3350" t="s">
        <v>207</v>
      </c>
      <c r="M3350" t="str">
        <f>VLOOKUP($L3350,Companies!$A:$G,7,)</f>
        <v>Television Services</v>
      </c>
      <c r="N3350" t="str">
        <f>VLOOKUP($L3350,Companies!$A:$G,6,)</f>
        <v>Consumer Services</v>
      </c>
      <c r="O3350" s="6" t="s">
        <v>2238</v>
      </c>
      <c r="P3350" s="6" t="s">
        <v>2239</v>
      </c>
      <c r="Q3350" t="s">
        <v>87</v>
      </c>
      <c r="R3350" t="s">
        <v>61</v>
      </c>
      <c r="S3350" s="4">
        <v>40609</v>
      </c>
      <c r="T3350" s="7">
        <f>S3350-E3350</f>
        <v>3</v>
      </c>
      <c r="U3350" t="s">
        <v>14215</v>
      </c>
      <c r="V3350" s="6" t="s">
        <v>14251</v>
      </c>
      <c r="W3350" t="s">
        <v>14263</v>
      </c>
      <c r="X3350" t="s">
        <v>14202</v>
      </c>
      <c r="Y3350" t="str">
        <f>VLOOKUP(R3350,Managers!$A:$B,2,)</f>
        <v>Allen Young</v>
      </c>
      <c r="Z3350" s="11">
        <f>VLOOKUP(X3350,HourlyWages!$A:$B,2,0)</f>
        <v>71</v>
      </c>
      <c r="AA3350">
        <v>1</v>
      </c>
    </row>
    <row r="3351" spans="1:27" x14ac:dyDescent="0.3">
      <c r="A3351" t="b">
        <f>COUNTIF($C$1:C3351, C3351)&gt;1</f>
        <v>0</v>
      </c>
      <c r="B3351" t="b">
        <f>VLOOKUP(C3351,Sheet3!$A:$B,2,0) &gt; 1</f>
        <v>0</v>
      </c>
      <c r="C3351">
        <v>3350</v>
      </c>
      <c r="D3351">
        <v>23971</v>
      </c>
      <c r="E3351" s="4">
        <v>40138</v>
      </c>
      <c r="F3351">
        <v>5</v>
      </c>
      <c r="G3351" s="15">
        <f>I3351*F3351</f>
        <v>850</v>
      </c>
      <c r="H3351" s="9">
        <v>0</v>
      </c>
      <c r="I3351" s="13">
        <f>VLOOKUP($U3351,Pricebook!$A:$D,4,0)</f>
        <v>170</v>
      </c>
      <c r="J3351" s="11">
        <f>G3351*(1-H3351)</f>
        <v>850</v>
      </c>
      <c r="K3351" t="s">
        <v>1187</v>
      </c>
      <c r="L3351" t="s">
        <v>226</v>
      </c>
      <c r="M3351" t="str">
        <f>VLOOKUP($L3351,Companies!$A:$G,7,)</f>
        <v>Auto Manufacturing</v>
      </c>
      <c r="N3351" t="str">
        <f>VLOOKUP($L3351,Companies!$A:$G,6,)</f>
        <v>Capital Goods</v>
      </c>
      <c r="O3351" s="6" t="s">
        <v>2240</v>
      </c>
      <c r="P3351" s="6">
        <v>79605</v>
      </c>
      <c r="Q3351" t="s">
        <v>48</v>
      </c>
      <c r="R3351" t="s">
        <v>16</v>
      </c>
      <c r="S3351" s="4">
        <v>40141</v>
      </c>
      <c r="T3351" s="7">
        <f>S3351-E3351</f>
        <v>3</v>
      </c>
      <c r="U3351" t="s">
        <v>14219</v>
      </c>
      <c r="V3351" s="6" t="s">
        <v>14257</v>
      </c>
      <c r="W3351" t="s">
        <v>14258</v>
      </c>
      <c r="X3351" t="s">
        <v>14191</v>
      </c>
      <c r="Y3351" t="str">
        <f>VLOOKUP(R3351,Managers!$A:$B,2,)</f>
        <v>Josh Martinez</v>
      </c>
      <c r="Z3351" s="11">
        <f>VLOOKUP(X3351,HourlyWages!$A:$B,2,0)</f>
        <v>60</v>
      </c>
      <c r="AA3351">
        <v>1</v>
      </c>
    </row>
    <row r="3352" spans="1:27" x14ac:dyDescent="0.3">
      <c r="A3352" t="b">
        <f>COUNTIF($C$1:C3352, C3352)&gt;1</f>
        <v>0</v>
      </c>
      <c r="B3352" t="b">
        <f>VLOOKUP(C3352,Sheet3!$A:$B,2,0) &gt; 1</f>
        <v>0</v>
      </c>
      <c r="C3352">
        <v>3351</v>
      </c>
      <c r="D3352">
        <v>24003</v>
      </c>
      <c r="E3352" s="4">
        <v>40117</v>
      </c>
      <c r="F3352">
        <v>49</v>
      </c>
      <c r="G3352" s="15">
        <f>I3352*F3352</f>
        <v>5880</v>
      </c>
      <c r="H3352" s="9">
        <v>0.06</v>
      </c>
      <c r="I3352" s="13">
        <f>VLOOKUP($U3352,Pricebook!$A:$D,4,0)</f>
        <v>120</v>
      </c>
      <c r="J3352" s="11">
        <f>G3352*(1-H3352)</f>
        <v>5527.2</v>
      </c>
      <c r="K3352" t="s">
        <v>958</v>
      </c>
      <c r="L3352" t="s">
        <v>576</v>
      </c>
      <c r="M3352" t="str">
        <f>VLOOKUP($L3352,Companies!$A:$G,7,)</f>
        <v>Clothing/Shoe/Accessory Stores</v>
      </c>
      <c r="N3352" t="str">
        <f>VLOOKUP($L3352,Companies!$A:$G,6,)</f>
        <v>Consumer Services</v>
      </c>
      <c r="O3352" s="6" t="s">
        <v>2241</v>
      </c>
      <c r="P3352" s="6" t="s">
        <v>2242</v>
      </c>
      <c r="Q3352" t="s">
        <v>421</v>
      </c>
      <c r="R3352" t="s">
        <v>61</v>
      </c>
      <c r="S3352" s="4">
        <v>40119</v>
      </c>
      <c r="T3352" s="7">
        <f>S3352-E3352</f>
        <v>2</v>
      </c>
      <c r="U3352" t="s">
        <v>14212</v>
      </c>
      <c r="V3352" s="6" t="s">
        <v>14254</v>
      </c>
      <c r="W3352" t="s">
        <v>14256</v>
      </c>
      <c r="X3352" t="s">
        <v>14184</v>
      </c>
      <c r="Y3352" t="str">
        <f>VLOOKUP(R3352,Managers!$A:$B,2,)</f>
        <v>Allen Young</v>
      </c>
      <c r="Z3352" s="11">
        <f>VLOOKUP(X3352,HourlyWages!$A:$B,2,0)</f>
        <v>50</v>
      </c>
      <c r="AA3352">
        <v>1</v>
      </c>
    </row>
    <row r="3353" spans="1:27" x14ac:dyDescent="0.3">
      <c r="A3353" t="b">
        <f>COUNTIF($C$1:C3353, C3353)&gt;1</f>
        <v>0</v>
      </c>
      <c r="B3353" t="b">
        <f>VLOOKUP(C3353,Sheet3!$A:$B,2,0) &gt; 1</f>
        <v>0</v>
      </c>
      <c r="C3353">
        <v>3352</v>
      </c>
      <c r="D3353">
        <v>24003</v>
      </c>
      <c r="E3353" s="4">
        <v>40117</v>
      </c>
      <c r="F3353">
        <v>50</v>
      </c>
      <c r="G3353" s="15">
        <f>I3353*F3353</f>
        <v>10000</v>
      </c>
      <c r="H3353" s="9">
        <v>0.02</v>
      </c>
      <c r="I3353" s="13">
        <f>VLOOKUP($U3353,Pricebook!$A:$D,4,0)</f>
        <v>200</v>
      </c>
      <c r="J3353" s="11">
        <f>G3353*(1-H3353)</f>
        <v>9800</v>
      </c>
      <c r="K3353" t="s">
        <v>958</v>
      </c>
      <c r="L3353" t="s">
        <v>576</v>
      </c>
      <c r="M3353" t="str">
        <f>VLOOKUP($L3353,Companies!$A:$G,7,)</f>
        <v>Clothing/Shoe/Accessory Stores</v>
      </c>
      <c r="N3353" t="str">
        <f>VLOOKUP($L3353,Companies!$A:$G,6,)</f>
        <v>Consumer Services</v>
      </c>
      <c r="O3353" s="6" t="s">
        <v>2243</v>
      </c>
      <c r="P3353" s="6" t="s">
        <v>2244</v>
      </c>
      <c r="Q3353" t="s">
        <v>421</v>
      </c>
      <c r="R3353" t="s">
        <v>61</v>
      </c>
      <c r="S3353" s="4">
        <v>40118</v>
      </c>
      <c r="T3353" s="7">
        <f>S3353-E3353</f>
        <v>1</v>
      </c>
      <c r="U3353" t="s">
        <v>14206</v>
      </c>
      <c r="V3353" s="6" t="s">
        <v>14251</v>
      </c>
      <c r="W3353" t="s">
        <v>14266</v>
      </c>
      <c r="X3353" t="s">
        <v>14203</v>
      </c>
      <c r="Y3353" t="str">
        <f>VLOOKUP(R3353,Managers!$A:$B,2,)</f>
        <v>Allen Young</v>
      </c>
      <c r="Z3353" s="11">
        <f>VLOOKUP(X3353,HourlyWages!$A:$B,2,0)</f>
        <v>62</v>
      </c>
      <c r="AA3353">
        <v>1</v>
      </c>
    </row>
    <row r="3354" spans="1:27" x14ac:dyDescent="0.3">
      <c r="A3354" t="b">
        <f>COUNTIF($C$1:C3354, C3354)&gt;1</f>
        <v>0</v>
      </c>
      <c r="B3354" t="b">
        <f>VLOOKUP(C3354,Sheet3!$A:$B,2,0) &gt; 1</f>
        <v>0</v>
      </c>
      <c r="C3354">
        <v>3353</v>
      </c>
      <c r="D3354">
        <v>24003</v>
      </c>
      <c r="E3354" s="4">
        <v>40117</v>
      </c>
      <c r="F3354">
        <v>9</v>
      </c>
      <c r="G3354" s="15">
        <f>I3354*F3354</f>
        <v>1260</v>
      </c>
      <c r="H3354" s="9">
        <v>0.06</v>
      </c>
      <c r="I3354" s="13">
        <f>VLOOKUP($U3354,Pricebook!$A:$D,4,0)</f>
        <v>140</v>
      </c>
      <c r="J3354" s="11">
        <f>G3354*(1-H3354)</f>
        <v>1184.3999999999999</v>
      </c>
      <c r="K3354" t="s">
        <v>958</v>
      </c>
      <c r="L3354" t="s">
        <v>576</v>
      </c>
      <c r="M3354" t="str">
        <f>VLOOKUP($L3354,Companies!$A:$G,7,)</f>
        <v>Clothing/Shoe/Accessory Stores</v>
      </c>
      <c r="N3354" t="str">
        <f>VLOOKUP($L3354,Companies!$A:$G,6,)</f>
        <v>Consumer Services</v>
      </c>
      <c r="O3354" s="6" t="s">
        <v>1441</v>
      </c>
      <c r="P3354" s="6">
        <v>91745</v>
      </c>
      <c r="Q3354" t="s">
        <v>114</v>
      </c>
      <c r="R3354" t="s">
        <v>23</v>
      </c>
      <c r="S3354" s="4">
        <v>40117</v>
      </c>
      <c r="T3354" s="7">
        <f>S3354-E3354</f>
        <v>0</v>
      </c>
      <c r="U3354" t="s">
        <v>14213</v>
      </c>
      <c r="V3354" s="6" t="s">
        <v>14254</v>
      </c>
      <c r="W3354" t="s">
        <v>14269</v>
      </c>
      <c r="X3354" t="s">
        <v>14197</v>
      </c>
      <c r="Y3354" t="str">
        <f>VLOOKUP(R3354,Managers!$A:$B,2,)</f>
        <v>Bob Turner</v>
      </c>
      <c r="Z3354" s="11">
        <f>VLOOKUP(X3354,HourlyWages!$A:$B,2,0)</f>
        <v>71</v>
      </c>
      <c r="AA3354">
        <v>1</v>
      </c>
    </row>
    <row r="3355" spans="1:27" x14ac:dyDescent="0.3">
      <c r="A3355" t="b">
        <f>COUNTIF($C$1:C3355, C3355)&gt;1</f>
        <v>0</v>
      </c>
      <c r="B3355" t="b">
        <f>VLOOKUP(C3355,Sheet3!$A:$B,2,0) &gt; 1</f>
        <v>0</v>
      </c>
      <c r="C3355">
        <v>3354</v>
      </c>
      <c r="D3355">
        <v>24003</v>
      </c>
      <c r="E3355" s="4">
        <v>40117</v>
      </c>
      <c r="F3355">
        <v>4</v>
      </c>
      <c r="G3355" s="15">
        <f>I3355*F3355</f>
        <v>600</v>
      </c>
      <c r="H3355" s="9">
        <v>0.05</v>
      </c>
      <c r="I3355" s="13">
        <f>VLOOKUP($U3355,Pricebook!$A:$D,4,0)</f>
        <v>150</v>
      </c>
      <c r="J3355" s="11">
        <f>G3355*(1-H3355)</f>
        <v>570</v>
      </c>
      <c r="K3355" t="s">
        <v>958</v>
      </c>
      <c r="L3355" t="s">
        <v>576</v>
      </c>
      <c r="M3355" t="str">
        <f>VLOOKUP($L3355,Companies!$A:$G,7,)</f>
        <v>Clothing/Shoe/Accessory Stores</v>
      </c>
      <c r="N3355" t="str">
        <f>VLOOKUP($L3355,Companies!$A:$G,6,)</f>
        <v>Consumer Services</v>
      </c>
      <c r="O3355" s="6" t="s">
        <v>89</v>
      </c>
      <c r="P3355" s="6" t="s">
        <v>90</v>
      </c>
      <c r="Q3355" t="s">
        <v>91</v>
      </c>
      <c r="R3355" t="s">
        <v>61</v>
      </c>
      <c r="S3355" s="4">
        <v>40119</v>
      </c>
      <c r="T3355" s="7">
        <f>S3355-E3355</f>
        <v>2</v>
      </c>
      <c r="U3355" t="s">
        <v>14210</v>
      </c>
      <c r="V3355" s="6" t="s">
        <v>14251</v>
      </c>
      <c r="W3355" t="s">
        <v>14260</v>
      </c>
      <c r="X3355" t="s">
        <v>14202</v>
      </c>
      <c r="Y3355" t="str">
        <f>VLOOKUP(R3355,Managers!$A:$B,2,)</f>
        <v>Allen Young</v>
      </c>
      <c r="Z3355" s="11">
        <f>VLOOKUP(X3355,HourlyWages!$A:$B,2,0)</f>
        <v>71</v>
      </c>
      <c r="AA3355">
        <v>1</v>
      </c>
    </row>
    <row r="3356" spans="1:27" x14ac:dyDescent="0.3">
      <c r="A3356" t="b">
        <f>COUNTIF($C$1:C3356, C3356)&gt;1</f>
        <v>0</v>
      </c>
      <c r="B3356" t="b">
        <f>VLOOKUP(C3356,Sheet3!$A:$B,2,0) &gt; 1</f>
        <v>0</v>
      </c>
      <c r="C3356">
        <v>3355</v>
      </c>
      <c r="D3356">
        <v>24007</v>
      </c>
      <c r="E3356" s="4">
        <v>40416</v>
      </c>
      <c r="F3356">
        <v>26</v>
      </c>
      <c r="G3356" s="15">
        <f>I3356*F3356</f>
        <v>3900</v>
      </c>
      <c r="H3356" s="9">
        <v>0.08</v>
      </c>
      <c r="I3356" s="13">
        <f>VLOOKUP($U3356,Pricebook!$A:$D,4,0)</f>
        <v>150</v>
      </c>
      <c r="J3356" s="11">
        <f>G3356*(1-H3356)</f>
        <v>3588</v>
      </c>
      <c r="K3356" t="s">
        <v>1131</v>
      </c>
      <c r="L3356" t="s">
        <v>203</v>
      </c>
      <c r="M3356" t="str">
        <f>VLOOKUP($L3356,Companies!$A:$G,7,)</f>
        <v>Catalog/Specialty Distribution</v>
      </c>
      <c r="N3356" t="str">
        <f>VLOOKUP($L3356,Companies!$A:$G,6,)</f>
        <v>Consumer Services</v>
      </c>
      <c r="O3356" s="6" t="s">
        <v>2245</v>
      </c>
      <c r="P3356" s="6">
        <v>60201</v>
      </c>
      <c r="Q3356" t="s">
        <v>15</v>
      </c>
      <c r="R3356" t="s">
        <v>16</v>
      </c>
      <c r="S3356" s="4">
        <v>40423</v>
      </c>
      <c r="T3356" s="7">
        <f>S3356-E3356</f>
        <v>7</v>
      </c>
      <c r="U3356" t="s">
        <v>14211</v>
      </c>
      <c r="V3356" s="6" t="s">
        <v>14257</v>
      </c>
      <c r="W3356" t="s">
        <v>14259</v>
      </c>
      <c r="X3356" t="s">
        <v>14197</v>
      </c>
      <c r="Y3356" t="str">
        <f>VLOOKUP(R3356,Managers!$A:$B,2,)</f>
        <v>Josh Martinez</v>
      </c>
      <c r="Z3356" s="11">
        <f>VLOOKUP(X3356,HourlyWages!$A:$B,2,0)</f>
        <v>71</v>
      </c>
      <c r="AA3356">
        <v>1</v>
      </c>
    </row>
    <row r="3357" spans="1:27" x14ac:dyDescent="0.3">
      <c r="A3357" t="b">
        <f>COUNTIF($C$1:C3357, C3357)&gt;1</f>
        <v>0</v>
      </c>
      <c r="B3357" t="b">
        <f>VLOOKUP(C3357,Sheet3!$A:$B,2,0) &gt; 1</f>
        <v>0</v>
      </c>
      <c r="C3357">
        <v>3356</v>
      </c>
      <c r="D3357">
        <v>24007</v>
      </c>
      <c r="E3357" s="4">
        <v>40416</v>
      </c>
      <c r="F3357">
        <v>28</v>
      </c>
      <c r="G3357" s="15">
        <f>I3357*F3357</f>
        <v>3080</v>
      </c>
      <c r="H3357" s="9">
        <v>0.06</v>
      </c>
      <c r="I3357" s="13">
        <f>VLOOKUP($U3357,Pricebook!$A:$D,4,0)</f>
        <v>110</v>
      </c>
      <c r="J3357" s="11">
        <f>G3357*(1-H3357)</f>
        <v>2895.2</v>
      </c>
      <c r="K3357" t="s">
        <v>1131</v>
      </c>
      <c r="L3357" t="s">
        <v>203</v>
      </c>
      <c r="M3357" t="str">
        <f>VLOOKUP($L3357,Companies!$A:$G,7,)</f>
        <v>Catalog/Specialty Distribution</v>
      </c>
      <c r="N3357" t="str">
        <f>VLOOKUP($L3357,Companies!$A:$G,6,)</f>
        <v>Consumer Services</v>
      </c>
      <c r="O3357" s="6" t="s">
        <v>2245</v>
      </c>
      <c r="P3357" s="6">
        <v>60201</v>
      </c>
      <c r="Q3357" t="s">
        <v>15</v>
      </c>
      <c r="R3357" t="s">
        <v>16</v>
      </c>
      <c r="S3357" s="4">
        <v>40423</v>
      </c>
      <c r="T3357" s="7">
        <f>S3357-E3357</f>
        <v>7</v>
      </c>
      <c r="U3357" t="s">
        <v>14220</v>
      </c>
      <c r="V3357" s="6" t="s">
        <v>14257</v>
      </c>
      <c r="W3357" t="s">
        <v>14259</v>
      </c>
      <c r="X3357" t="s">
        <v>14199</v>
      </c>
      <c r="Y3357" t="str">
        <f>VLOOKUP(R3357,Managers!$A:$B,2,)</f>
        <v>Josh Martinez</v>
      </c>
      <c r="Z3357" s="11">
        <f>VLOOKUP(X3357,HourlyWages!$A:$B,2,0)</f>
        <v>68</v>
      </c>
      <c r="AA3357">
        <v>1</v>
      </c>
    </row>
    <row r="3358" spans="1:27" x14ac:dyDescent="0.3">
      <c r="A3358" t="b">
        <f>COUNTIF($C$1:C3358, C3358)&gt;1</f>
        <v>0</v>
      </c>
      <c r="B3358" t="b">
        <f>VLOOKUP(C3358,Sheet3!$A:$B,2,0) &gt; 1</f>
        <v>0</v>
      </c>
      <c r="C3358">
        <v>3357</v>
      </c>
      <c r="D3358">
        <v>24007</v>
      </c>
      <c r="E3358" s="4">
        <v>40416</v>
      </c>
      <c r="F3358">
        <v>42</v>
      </c>
      <c r="G3358" s="15">
        <f>I3358*F3358</f>
        <v>8400</v>
      </c>
      <c r="H3358" s="9">
        <v>0.09</v>
      </c>
      <c r="I3358" s="13">
        <f>VLOOKUP($U3358,Pricebook!$A:$D,4,0)</f>
        <v>200</v>
      </c>
      <c r="J3358" s="11">
        <f>G3358*(1-H3358)</f>
        <v>7644</v>
      </c>
      <c r="K3358" t="s">
        <v>1131</v>
      </c>
      <c r="L3358" t="s">
        <v>203</v>
      </c>
      <c r="M3358" t="str">
        <f>VLOOKUP($L3358,Companies!$A:$G,7,)</f>
        <v>Catalog/Specialty Distribution</v>
      </c>
      <c r="N3358" t="str">
        <f>VLOOKUP($L3358,Companies!$A:$G,6,)</f>
        <v>Consumer Services</v>
      </c>
      <c r="O3358" s="6" t="s">
        <v>2245</v>
      </c>
      <c r="P3358" s="6">
        <v>60201</v>
      </c>
      <c r="Q3358" t="s">
        <v>15</v>
      </c>
      <c r="R3358" t="s">
        <v>16</v>
      </c>
      <c r="S3358" s="4">
        <v>40420</v>
      </c>
      <c r="T3358" s="7">
        <f>S3358-E3358</f>
        <v>4</v>
      </c>
      <c r="U3358" t="s">
        <v>14214</v>
      </c>
      <c r="V3358" s="6" t="s">
        <v>14251</v>
      </c>
      <c r="W3358" t="s">
        <v>14263</v>
      </c>
      <c r="X3358" t="s">
        <v>14196</v>
      </c>
      <c r="Y3358" t="str">
        <f>VLOOKUP(R3358,Managers!$A:$B,2,)</f>
        <v>Josh Martinez</v>
      </c>
      <c r="Z3358" s="11">
        <f>VLOOKUP(X3358,HourlyWages!$A:$B,2,0)</f>
        <v>58</v>
      </c>
      <c r="AA3358">
        <v>1</v>
      </c>
    </row>
    <row r="3359" spans="1:27" x14ac:dyDescent="0.3">
      <c r="A3359" t="b">
        <f>COUNTIF($C$1:C3359, C3359)&gt;1</f>
        <v>0</v>
      </c>
      <c r="B3359" t="b">
        <f>VLOOKUP(C3359,Sheet3!$A:$B,2,0) &gt; 1</f>
        <v>0</v>
      </c>
      <c r="C3359">
        <v>3358</v>
      </c>
      <c r="D3359">
        <v>24033</v>
      </c>
      <c r="E3359" s="4">
        <v>40545</v>
      </c>
      <c r="F3359">
        <v>50</v>
      </c>
      <c r="G3359" s="15">
        <f>I3359*F3359</f>
        <v>6250</v>
      </c>
      <c r="H3359" s="9">
        <v>0</v>
      </c>
      <c r="I3359" s="13">
        <f>VLOOKUP($U3359,Pricebook!$A:$D,4,0)</f>
        <v>125</v>
      </c>
      <c r="J3359" s="11">
        <f>G3359*(1-H3359)</f>
        <v>6250</v>
      </c>
      <c r="K3359" t="s">
        <v>879</v>
      </c>
      <c r="L3359" t="s">
        <v>68</v>
      </c>
      <c r="M3359" t="str">
        <f>VLOOKUP($L3359,Companies!$A:$G,7,)</f>
        <v>Other Specialty Stores</v>
      </c>
      <c r="N3359" t="str">
        <f>VLOOKUP($L3359,Companies!$A:$G,6,)</f>
        <v>Consumer Services</v>
      </c>
      <c r="O3359" s="6" t="s">
        <v>1482</v>
      </c>
      <c r="P3359" s="6">
        <v>33334</v>
      </c>
      <c r="Q3359" t="s">
        <v>101</v>
      </c>
      <c r="R3359" t="s">
        <v>34</v>
      </c>
      <c r="S3359" s="4">
        <v>40547</v>
      </c>
      <c r="T3359" s="7">
        <f>S3359-E3359</f>
        <v>2</v>
      </c>
      <c r="U3359" t="s">
        <v>14208</v>
      </c>
      <c r="V3359" s="6" t="s">
        <v>14251</v>
      </c>
      <c r="W3359" t="s">
        <v>14266</v>
      </c>
      <c r="X3359" t="s">
        <v>14200</v>
      </c>
      <c r="Y3359" t="str">
        <f>VLOOKUP(R3359,Managers!$A:$B,2,)</f>
        <v>Frank Mitchell</v>
      </c>
      <c r="Z3359" s="11">
        <f>VLOOKUP(X3359,HourlyWages!$A:$B,2,0)</f>
        <v>59</v>
      </c>
      <c r="AA3359">
        <v>1</v>
      </c>
    </row>
    <row r="3360" spans="1:27" x14ac:dyDescent="0.3">
      <c r="A3360" t="b">
        <f>COUNTIF($C$1:C3360, C3360)&gt;1</f>
        <v>0</v>
      </c>
      <c r="B3360" t="b">
        <f>VLOOKUP(C3360,Sheet3!$A:$B,2,0) &gt; 1</f>
        <v>0</v>
      </c>
      <c r="C3360">
        <v>3359</v>
      </c>
      <c r="D3360">
        <v>24038</v>
      </c>
      <c r="E3360" s="4">
        <v>40714</v>
      </c>
      <c r="F3360">
        <v>38</v>
      </c>
      <c r="G3360" s="15">
        <f>I3360*F3360</f>
        <v>4560</v>
      </c>
      <c r="H3360" s="9">
        <v>0.1</v>
      </c>
      <c r="I3360" s="13">
        <f>VLOOKUP($U3360,Pricebook!$A:$D,4,0)</f>
        <v>120</v>
      </c>
      <c r="J3360" s="11">
        <f>G3360*(1-H3360)</f>
        <v>4104</v>
      </c>
      <c r="K3360" t="s">
        <v>931</v>
      </c>
      <c r="L3360" t="s">
        <v>207</v>
      </c>
      <c r="M3360" t="str">
        <f>VLOOKUP($L3360,Companies!$A:$G,7,)</f>
        <v>Television Services</v>
      </c>
      <c r="N3360" t="str">
        <f>VLOOKUP($L3360,Companies!$A:$G,6,)</f>
        <v>Consumer Services</v>
      </c>
      <c r="O3360" s="6" t="s">
        <v>2193</v>
      </c>
      <c r="P3360" s="6">
        <v>60544</v>
      </c>
      <c r="Q3360" t="s">
        <v>15</v>
      </c>
      <c r="R3360" t="s">
        <v>16</v>
      </c>
      <c r="S3360" s="4">
        <v>40716</v>
      </c>
      <c r="T3360" s="7">
        <f>S3360-E3360</f>
        <v>2</v>
      </c>
      <c r="U3360" t="s">
        <v>14212</v>
      </c>
      <c r="V3360" s="6" t="s">
        <v>14251</v>
      </c>
      <c r="W3360" t="s">
        <v>14263</v>
      </c>
      <c r="X3360" t="s">
        <v>14197</v>
      </c>
      <c r="Y3360" t="str">
        <f>VLOOKUP(R3360,Managers!$A:$B,2,)</f>
        <v>Josh Martinez</v>
      </c>
      <c r="Z3360" s="11">
        <f>VLOOKUP(X3360,HourlyWages!$A:$B,2,0)</f>
        <v>71</v>
      </c>
      <c r="AA3360">
        <v>1</v>
      </c>
    </row>
    <row r="3361" spans="1:27" x14ac:dyDescent="0.3">
      <c r="A3361" t="b">
        <f>COUNTIF($C$1:C3361, C3361)&gt;1</f>
        <v>0</v>
      </c>
      <c r="B3361" t="b">
        <f>VLOOKUP(C3361,Sheet3!$A:$B,2,0) &gt; 1</f>
        <v>0</v>
      </c>
      <c r="C3361">
        <v>3360</v>
      </c>
      <c r="D3361">
        <v>24038</v>
      </c>
      <c r="E3361" s="4">
        <v>40714</v>
      </c>
      <c r="F3361">
        <v>15</v>
      </c>
      <c r="G3361" s="15">
        <f>I3361*F3361</f>
        <v>2250</v>
      </c>
      <c r="H3361" s="9">
        <v>0</v>
      </c>
      <c r="I3361" s="13">
        <f>VLOOKUP($U3361,Pricebook!$A:$D,4,0)</f>
        <v>150</v>
      </c>
      <c r="J3361" s="11">
        <f>G3361*(1-H3361)</f>
        <v>2250</v>
      </c>
      <c r="K3361" t="s">
        <v>931</v>
      </c>
      <c r="L3361" t="s">
        <v>207</v>
      </c>
      <c r="M3361" t="str">
        <f>VLOOKUP($L3361,Companies!$A:$G,7,)</f>
        <v>Television Services</v>
      </c>
      <c r="N3361" t="str">
        <f>VLOOKUP($L3361,Companies!$A:$G,6,)</f>
        <v>Consumer Services</v>
      </c>
      <c r="O3361" s="6" t="s">
        <v>2246</v>
      </c>
      <c r="P3361" s="6">
        <v>46368</v>
      </c>
      <c r="Q3361" t="s">
        <v>278</v>
      </c>
      <c r="R3361" t="s">
        <v>16</v>
      </c>
      <c r="S3361" s="4">
        <v>40716</v>
      </c>
      <c r="T3361" s="7">
        <f>S3361-E3361</f>
        <v>2</v>
      </c>
      <c r="U3361" t="s">
        <v>14210</v>
      </c>
      <c r="V3361" s="6" t="s">
        <v>14257</v>
      </c>
      <c r="W3361" t="s">
        <v>14258</v>
      </c>
      <c r="X3361" t="s">
        <v>14193</v>
      </c>
      <c r="Y3361" t="str">
        <f>VLOOKUP(R3361,Managers!$A:$B,2,)</f>
        <v>Josh Martinez</v>
      </c>
      <c r="Z3361" s="11">
        <f>VLOOKUP(X3361,HourlyWages!$A:$B,2,0)</f>
        <v>57</v>
      </c>
      <c r="AA3361">
        <v>1</v>
      </c>
    </row>
    <row r="3362" spans="1:27" x14ac:dyDescent="0.3">
      <c r="A3362" t="b">
        <f>COUNTIF($C$1:C3362, C3362)&gt;1</f>
        <v>0</v>
      </c>
      <c r="B3362" t="b">
        <f>VLOOKUP(C3362,Sheet3!$A:$B,2,0) &gt; 1</f>
        <v>0</v>
      </c>
      <c r="C3362">
        <v>3361</v>
      </c>
      <c r="D3362">
        <v>24039</v>
      </c>
      <c r="E3362" s="4">
        <v>41107</v>
      </c>
      <c r="F3362">
        <v>5</v>
      </c>
      <c r="G3362" s="15">
        <f>I3362*F3362</f>
        <v>750</v>
      </c>
      <c r="H3362" s="9">
        <v>0.1</v>
      </c>
      <c r="I3362" s="13">
        <f>VLOOKUP($U3362,Pricebook!$A:$D,4,0)</f>
        <v>150</v>
      </c>
      <c r="J3362" s="11">
        <f>G3362*(1-H3362)</f>
        <v>675</v>
      </c>
      <c r="K3362" t="s">
        <v>1037</v>
      </c>
      <c r="L3362" t="s">
        <v>142</v>
      </c>
      <c r="M3362" t="str">
        <f>VLOOKUP($L3362,Companies!$A:$G,7,)</f>
        <v>Computer Software: Programming, Data Processing</v>
      </c>
      <c r="N3362" t="str">
        <f>VLOOKUP($L3362,Companies!$A:$G,6,)</f>
        <v>Technology</v>
      </c>
      <c r="O3362" s="6" t="s">
        <v>2176</v>
      </c>
      <c r="P3362" s="6">
        <v>55345</v>
      </c>
      <c r="Q3362" t="s">
        <v>130</v>
      </c>
      <c r="R3362" t="s">
        <v>16</v>
      </c>
      <c r="S3362" s="4">
        <v>41109</v>
      </c>
      <c r="T3362" s="7">
        <f>S3362-E3362</f>
        <v>2</v>
      </c>
      <c r="U3362" t="s">
        <v>14211</v>
      </c>
      <c r="V3362" s="6" t="s">
        <v>14257</v>
      </c>
      <c r="W3362" t="s">
        <v>14259</v>
      </c>
      <c r="X3362" t="s">
        <v>14198</v>
      </c>
      <c r="Y3362" t="str">
        <f>VLOOKUP(R3362,Managers!$A:$B,2,)</f>
        <v>Josh Martinez</v>
      </c>
      <c r="Z3362" s="11">
        <f>VLOOKUP(X3362,HourlyWages!$A:$B,2,0)</f>
        <v>51</v>
      </c>
      <c r="AA3362">
        <v>1</v>
      </c>
    </row>
    <row r="3363" spans="1:27" x14ac:dyDescent="0.3">
      <c r="A3363" t="b">
        <f>COUNTIF($C$1:C3363, C3363)&gt;1</f>
        <v>0</v>
      </c>
      <c r="B3363" t="b">
        <f>VLOOKUP(C3363,Sheet3!$A:$B,2,0) &gt; 1</f>
        <v>0</v>
      </c>
      <c r="C3363">
        <v>3362</v>
      </c>
      <c r="D3363">
        <v>24064</v>
      </c>
      <c r="E3363" s="4">
        <v>40384</v>
      </c>
      <c r="F3363">
        <v>23</v>
      </c>
      <c r="G3363" s="15">
        <f>I3363*F3363</f>
        <v>3450</v>
      </c>
      <c r="H3363" s="9">
        <v>7.0000000000000007E-2</v>
      </c>
      <c r="I3363" s="13">
        <f>VLOOKUP($U3363,Pricebook!$A:$D,4,0)</f>
        <v>150</v>
      </c>
      <c r="J3363" s="11">
        <f>G3363*(1-H3363)</f>
        <v>3208.5</v>
      </c>
      <c r="K3363" t="s">
        <v>168</v>
      </c>
      <c r="L3363" t="s">
        <v>99</v>
      </c>
      <c r="M3363" t="str">
        <f>VLOOKUP($L3363,Companies!$A:$G,7,)</f>
        <v>Television Services</v>
      </c>
      <c r="N3363" t="str">
        <f>VLOOKUP($L3363,Companies!$A:$G,6,)</f>
        <v>Consumer Services</v>
      </c>
      <c r="O3363" s="6" t="s">
        <v>169</v>
      </c>
      <c r="P3363" s="6">
        <v>50322</v>
      </c>
      <c r="Q3363" t="s">
        <v>38</v>
      </c>
      <c r="R3363" t="s">
        <v>16</v>
      </c>
      <c r="S3363" s="4">
        <v>40387</v>
      </c>
      <c r="T3363" s="7">
        <f>S3363-E3363</f>
        <v>3</v>
      </c>
      <c r="U3363" t="s">
        <v>14216</v>
      </c>
      <c r="V3363" s="6" t="s">
        <v>14251</v>
      </c>
      <c r="W3363" t="s">
        <v>14252</v>
      </c>
      <c r="X3363" t="s">
        <v>14188</v>
      </c>
      <c r="Y3363" t="str">
        <f>VLOOKUP(R3363,Managers!$A:$B,2,)</f>
        <v>Josh Martinez</v>
      </c>
      <c r="Z3363" s="11">
        <f>VLOOKUP(X3363,HourlyWages!$A:$B,2,0)</f>
        <v>52</v>
      </c>
      <c r="AA3363">
        <v>1</v>
      </c>
    </row>
    <row r="3364" spans="1:27" x14ac:dyDescent="0.3">
      <c r="A3364" t="b">
        <f>COUNTIF($C$1:C3364, C3364)&gt;1</f>
        <v>0</v>
      </c>
      <c r="B3364" t="b">
        <f>VLOOKUP(C3364,Sheet3!$A:$B,2,0) &gt; 1</f>
        <v>0</v>
      </c>
      <c r="C3364">
        <v>3363</v>
      </c>
      <c r="D3364">
        <v>24066</v>
      </c>
      <c r="E3364" s="4">
        <v>41012</v>
      </c>
      <c r="F3364">
        <v>30</v>
      </c>
      <c r="G3364" s="15">
        <f>I3364*F3364</f>
        <v>3750</v>
      </c>
      <c r="H3364" s="9">
        <v>7.0000000000000007E-2</v>
      </c>
      <c r="I3364" s="13">
        <f>VLOOKUP($U3364,Pricebook!$A:$D,4,0)</f>
        <v>125</v>
      </c>
      <c r="J3364" s="11">
        <f>G3364*(1-H3364)</f>
        <v>3487.4999999999995</v>
      </c>
      <c r="K3364" t="s">
        <v>1355</v>
      </c>
      <c r="L3364" t="s">
        <v>203</v>
      </c>
      <c r="M3364" t="str">
        <f>VLOOKUP($L3364,Companies!$A:$G,7,)</f>
        <v>Catalog/Specialty Distribution</v>
      </c>
      <c r="N3364" t="str">
        <f>VLOOKUP($L3364,Companies!$A:$G,6,)</f>
        <v>Consumer Services</v>
      </c>
      <c r="O3364" s="6" t="s">
        <v>2093</v>
      </c>
      <c r="P3364" s="6">
        <v>33511</v>
      </c>
      <c r="Q3364" t="s">
        <v>101</v>
      </c>
      <c r="R3364" t="s">
        <v>34</v>
      </c>
      <c r="S3364" s="4">
        <v>41014</v>
      </c>
      <c r="T3364" s="7">
        <f>S3364-E3364</f>
        <v>2</v>
      </c>
      <c r="U3364" t="s">
        <v>14217</v>
      </c>
      <c r="V3364" s="6" t="s">
        <v>14251</v>
      </c>
      <c r="W3364" t="s">
        <v>14252</v>
      </c>
      <c r="X3364" t="s">
        <v>14191</v>
      </c>
      <c r="Y3364" t="str">
        <f>VLOOKUP(R3364,Managers!$A:$B,2,)</f>
        <v>Frank Mitchell</v>
      </c>
      <c r="Z3364" s="11">
        <f>VLOOKUP(X3364,HourlyWages!$A:$B,2,0)</f>
        <v>60</v>
      </c>
      <c r="AA3364">
        <v>1</v>
      </c>
    </row>
    <row r="3365" spans="1:27" x14ac:dyDescent="0.3">
      <c r="A3365" t="b">
        <f>COUNTIF($C$1:C3365, C3365)&gt;1</f>
        <v>0</v>
      </c>
      <c r="B3365" t="b">
        <f>VLOOKUP(C3365,Sheet3!$A:$B,2,0) &gt; 1</f>
        <v>0</v>
      </c>
      <c r="C3365">
        <v>3364</v>
      </c>
      <c r="D3365">
        <v>24067</v>
      </c>
      <c r="E3365" s="4">
        <v>41143</v>
      </c>
      <c r="F3365">
        <v>30</v>
      </c>
      <c r="G3365" s="15">
        <f>I3365*F3365</f>
        <v>4800</v>
      </c>
      <c r="H3365" s="9">
        <v>7.0000000000000007E-2</v>
      </c>
      <c r="I3365" s="13">
        <f>VLOOKUP($U3365,Pricebook!$A:$D,4,0)</f>
        <v>160</v>
      </c>
      <c r="J3365" s="11">
        <f>G3365*(1-H3365)</f>
        <v>4464</v>
      </c>
      <c r="K3365" t="s">
        <v>2152</v>
      </c>
      <c r="L3365" t="s">
        <v>165</v>
      </c>
      <c r="M3365" t="str">
        <f>VLOOKUP($L3365,Companies!$A:$G,7,)</f>
        <v>Beverages (Production/Distribution)</v>
      </c>
      <c r="N3365" t="str">
        <f>VLOOKUP($L3365,Companies!$A:$G,6,)</f>
        <v>Consumer Non-Durables</v>
      </c>
      <c r="O3365" s="6" t="s">
        <v>147</v>
      </c>
      <c r="P3365" s="6" t="s">
        <v>2247</v>
      </c>
      <c r="Q3365" t="s">
        <v>317</v>
      </c>
      <c r="R3365" t="s">
        <v>61</v>
      </c>
      <c r="S3365" s="4">
        <v>41145</v>
      </c>
      <c r="T3365" s="7">
        <f>S3365-E3365</f>
        <v>2</v>
      </c>
      <c r="U3365" t="s">
        <v>14218</v>
      </c>
      <c r="V3365" s="6" t="s">
        <v>14251</v>
      </c>
      <c r="W3365" t="s">
        <v>14263</v>
      </c>
      <c r="X3365" t="s">
        <v>14197</v>
      </c>
      <c r="Y3365" t="str">
        <f>VLOOKUP(R3365,Managers!$A:$B,2,)</f>
        <v>Allen Young</v>
      </c>
      <c r="Z3365" s="11">
        <f>VLOOKUP(X3365,HourlyWages!$A:$B,2,0)</f>
        <v>71</v>
      </c>
      <c r="AA3365">
        <v>1</v>
      </c>
    </row>
    <row r="3366" spans="1:27" x14ac:dyDescent="0.3">
      <c r="A3366" t="b">
        <f>COUNTIF($C$1:C3366, C3366)&gt;1</f>
        <v>0</v>
      </c>
      <c r="B3366" t="b">
        <f>VLOOKUP(C3366,Sheet3!$A:$B,2,0) &gt; 1</f>
        <v>0</v>
      </c>
      <c r="C3366">
        <v>3365</v>
      </c>
      <c r="D3366">
        <v>24067</v>
      </c>
      <c r="E3366" s="4">
        <v>41143</v>
      </c>
      <c r="F3366">
        <v>19</v>
      </c>
      <c r="G3366" s="15">
        <f>I3366*F3366</f>
        <v>2090</v>
      </c>
      <c r="H3366" s="9">
        <v>7.0000000000000007E-2</v>
      </c>
      <c r="I3366" s="13">
        <f>VLOOKUP($U3366,Pricebook!$A:$D,4,0)</f>
        <v>110</v>
      </c>
      <c r="J3366" s="11">
        <f>G3366*(1-H3366)</f>
        <v>1943.6999999999998</v>
      </c>
      <c r="K3366" t="s">
        <v>2152</v>
      </c>
      <c r="L3366" t="s">
        <v>165</v>
      </c>
      <c r="M3366" t="str">
        <f>VLOOKUP($L3366,Companies!$A:$G,7,)</f>
        <v>Beverages (Production/Distribution)</v>
      </c>
      <c r="N3366" t="str">
        <f>VLOOKUP($L3366,Companies!$A:$G,6,)</f>
        <v>Consumer Non-Durables</v>
      </c>
      <c r="O3366" s="6" t="s">
        <v>989</v>
      </c>
      <c r="P3366" s="6">
        <v>47274</v>
      </c>
      <c r="Q3366" t="s">
        <v>278</v>
      </c>
      <c r="R3366" t="s">
        <v>16</v>
      </c>
      <c r="S3366" s="4">
        <v>41144</v>
      </c>
      <c r="T3366" s="7">
        <f>S3366-E3366</f>
        <v>1</v>
      </c>
      <c r="U3366" t="s">
        <v>14215</v>
      </c>
      <c r="V3366" s="6" t="s">
        <v>14257</v>
      </c>
      <c r="W3366" t="s">
        <v>14258</v>
      </c>
      <c r="X3366" t="s">
        <v>14201</v>
      </c>
      <c r="Y3366" t="str">
        <f>VLOOKUP(R3366,Managers!$A:$B,2,)</f>
        <v>Josh Martinez</v>
      </c>
      <c r="Z3366" s="11">
        <f>VLOOKUP(X3366,HourlyWages!$A:$B,2,0)</f>
        <v>53</v>
      </c>
      <c r="AA3366">
        <v>1</v>
      </c>
    </row>
    <row r="3367" spans="1:27" x14ac:dyDescent="0.3">
      <c r="A3367" t="b">
        <f>COUNTIF($C$1:C3367, C3367)&gt;1</f>
        <v>0</v>
      </c>
      <c r="B3367" t="b">
        <f>VLOOKUP(C3367,Sheet3!$A:$B,2,0) &gt; 1</f>
        <v>0</v>
      </c>
      <c r="C3367">
        <v>3366</v>
      </c>
      <c r="D3367">
        <v>24067</v>
      </c>
      <c r="E3367" s="4">
        <v>41143</v>
      </c>
      <c r="F3367">
        <v>46</v>
      </c>
      <c r="G3367" s="15">
        <f>I3367*F3367</f>
        <v>6900</v>
      </c>
      <c r="H3367" s="9">
        <v>0.03</v>
      </c>
      <c r="I3367" s="13">
        <f>VLOOKUP($U3367,Pricebook!$A:$D,4,0)</f>
        <v>150</v>
      </c>
      <c r="J3367" s="11">
        <f>G3367*(1-H3367)</f>
        <v>6693</v>
      </c>
      <c r="K3367" t="s">
        <v>2152</v>
      </c>
      <c r="L3367" t="s">
        <v>165</v>
      </c>
      <c r="M3367" t="str">
        <f>VLOOKUP($L3367,Companies!$A:$G,7,)</f>
        <v>Beverages (Production/Distribution)</v>
      </c>
      <c r="N3367" t="str">
        <f>VLOOKUP($L3367,Companies!$A:$G,6,)</f>
        <v>Consumer Non-Durables</v>
      </c>
      <c r="O3367" s="6" t="s">
        <v>989</v>
      </c>
      <c r="P3367" s="6">
        <v>47274</v>
      </c>
      <c r="Q3367" t="s">
        <v>278</v>
      </c>
      <c r="R3367" t="s">
        <v>16</v>
      </c>
      <c r="S3367" s="4">
        <v>41144</v>
      </c>
      <c r="T3367" s="7">
        <f>S3367-E3367</f>
        <v>1</v>
      </c>
      <c r="U3367" t="s">
        <v>14210</v>
      </c>
      <c r="V3367" s="6" t="s">
        <v>14251</v>
      </c>
      <c r="W3367" t="s">
        <v>14266</v>
      </c>
      <c r="X3367" t="s">
        <v>14193</v>
      </c>
      <c r="Y3367" t="str">
        <f>VLOOKUP(R3367,Managers!$A:$B,2,)</f>
        <v>Josh Martinez</v>
      </c>
      <c r="Z3367" s="11">
        <f>VLOOKUP(X3367,HourlyWages!$A:$B,2,0)</f>
        <v>57</v>
      </c>
      <c r="AA3367">
        <v>1</v>
      </c>
    </row>
    <row r="3368" spans="1:27" x14ac:dyDescent="0.3">
      <c r="A3368" t="b">
        <f>COUNTIF($C$1:C3368, C3368)&gt;1</f>
        <v>0</v>
      </c>
      <c r="B3368" t="b">
        <f>VLOOKUP(C3368,Sheet3!$A:$B,2,0) &gt; 1</f>
        <v>0</v>
      </c>
      <c r="C3368">
        <v>3367</v>
      </c>
      <c r="D3368">
        <v>24069</v>
      </c>
      <c r="E3368" s="4">
        <v>40375</v>
      </c>
      <c r="F3368">
        <v>21</v>
      </c>
      <c r="G3368" s="15">
        <f>I3368*F3368</f>
        <v>2625</v>
      </c>
      <c r="H3368" s="9">
        <v>0.02</v>
      </c>
      <c r="I3368" s="13">
        <f>VLOOKUP($U3368,Pricebook!$A:$D,4,0)</f>
        <v>125</v>
      </c>
      <c r="J3368" s="11">
        <f>G3368*(1-H3368)</f>
        <v>2572.5</v>
      </c>
      <c r="K3368" t="s">
        <v>96</v>
      </c>
      <c r="L3368" t="s">
        <v>84</v>
      </c>
      <c r="M3368" t="str">
        <f>VLOOKUP($L3368,Companies!$A:$G,7,)</f>
        <v>Packaged Foods</v>
      </c>
      <c r="N3368" t="str">
        <f>VLOOKUP($L3368,Companies!$A:$G,6,)</f>
        <v>Consumer Non-Durables</v>
      </c>
      <c r="O3368" s="6" t="s">
        <v>97</v>
      </c>
      <c r="P3368" s="6">
        <v>12180</v>
      </c>
      <c r="Q3368" t="s">
        <v>60</v>
      </c>
      <c r="R3368" t="s">
        <v>61</v>
      </c>
      <c r="S3368" s="4">
        <v>40382</v>
      </c>
      <c r="T3368" s="7">
        <f>S3368-E3368</f>
        <v>7</v>
      </c>
      <c r="U3368" t="s">
        <v>14209</v>
      </c>
      <c r="V3368" s="6" t="s">
        <v>14251</v>
      </c>
      <c r="W3368" t="s">
        <v>14266</v>
      </c>
      <c r="X3368" t="s">
        <v>14191</v>
      </c>
      <c r="Y3368" t="str">
        <f>VLOOKUP(R3368,Managers!$A:$B,2,)</f>
        <v>Allen Young</v>
      </c>
      <c r="Z3368" s="11">
        <f>VLOOKUP(X3368,HourlyWages!$A:$B,2,0)</f>
        <v>60</v>
      </c>
      <c r="AA3368">
        <v>1</v>
      </c>
    </row>
    <row r="3369" spans="1:27" x14ac:dyDescent="0.3">
      <c r="A3369" t="b">
        <f>COUNTIF($C$1:C3369, C3369)&gt;1</f>
        <v>0</v>
      </c>
      <c r="B3369" t="b">
        <f>VLOOKUP(C3369,Sheet3!$A:$B,2,0) &gt; 1</f>
        <v>0</v>
      </c>
      <c r="C3369">
        <v>3368</v>
      </c>
      <c r="D3369">
        <v>24070</v>
      </c>
      <c r="E3369" s="4">
        <v>40617</v>
      </c>
      <c r="F3369">
        <v>36</v>
      </c>
      <c r="G3369" s="15">
        <f>I3369*F3369</f>
        <v>5760</v>
      </c>
      <c r="H3369" s="9">
        <v>0.1</v>
      </c>
      <c r="I3369" s="13">
        <f>VLOOKUP($U3369,Pricebook!$A:$D,4,0)</f>
        <v>160</v>
      </c>
      <c r="J3369" s="11">
        <f>G3369*(1-H3369)</f>
        <v>5184</v>
      </c>
      <c r="K3369" t="s">
        <v>150</v>
      </c>
      <c r="L3369" t="s">
        <v>151</v>
      </c>
      <c r="M3369" t="str">
        <f>VLOOKUP($L3369,Companies!$A:$G,7,)</f>
        <v>Hotels/Resorts</v>
      </c>
      <c r="N3369" t="str">
        <f>VLOOKUP($L3369,Companies!$A:$G,6,)</f>
        <v>Consumer Services</v>
      </c>
      <c r="O3369" s="6" t="s">
        <v>1604</v>
      </c>
      <c r="P3369" s="6">
        <v>66044</v>
      </c>
      <c r="Q3369" t="s">
        <v>153</v>
      </c>
      <c r="R3369" t="s">
        <v>16</v>
      </c>
      <c r="S3369" s="4">
        <v>40618</v>
      </c>
      <c r="T3369" s="7">
        <f>S3369-E3369</f>
        <v>1</v>
      </c>
      <c r="U3369" t="s">
        <v>14218</v>
      </c>
      <c r="V3369" s="6" t="s">
        <v>14257</v>
      </c>
      <c r="W3369" t="s">
        <v>14259</v>
      </c>
      <c r="X3369" t="s">
        <v>14184</v>
      </c>
      <c r="Y3369" t="str">
        <f>VLOOKUP(R3369,Managers!$A:$B,2,)</f>
        <v>Josh Martinez</v>
      </c>
      <c r="Z3369" s="11">
        <f>VLOOKUP(X3369,HourlyWages!$A:$B,2,0)</f>
        <v>50</v>
      </c>
      <c r="AA3369">
        <v>1</v>
      </c>
    </row>
    <row r="3370" spans="1:27" x14ac:dyDescent="0.3">
      <c r="A3370" t="b">
        <f>COUNTIF($C$1:C3370, C3370)&gt;1</f>
        <v>0</v>
      </c>
      <c r="B3370" t="b">
        <f>VLOOKUP(C3370,Sheet3!$A:$B,2,0) &gt; 1</f>
        <v>0</v>
      </c>
      <c r="C3370">
        <v>3369</v>
      </c>
      <c r="D3370">
        <v>24070</v>
      </c>
      <c r="E3370" s="4">
        <v>40617</v>
      </c>
      <c r="F3370">
        <v>3</v>
      </c>
      <c r="G3370" s="15">
        <f>I3370*F3370</f>
        <v>375</v>
      </c>
      <c r="H3370" s="9">
        <v>0.1</v>
      </c>
      <c r="I3370" s="13">
        <f>VLOOKUP($U3370,Pricebook!$A:$D,4,0)</f>
        <v>125</v>
      </c>
      <c r="J3370" s="11">
        <f>G3370*(1-H3370)</f>
        <v>337.5</v>
      </c>
      <c r="K3370" t="s">
        <v>150</v>
      </c>
      <c r="L3370" t="s">
        <v>151</v>
      </c>
      <c r="M3370" t="str">
        <f>VLOOKUP($L3370,Companies!$A:$G,7,)</f>
        <v>Hotels/Resorts</v>
      </c>
      <c r="N3370" t="str">
        <f>VLOOKUP($L3370,Companies!$A:$G,6,)</f>
        <v>Consumer Services</v>
      </c>
      <c r="O3370" s="6" t="s">
        <v>1604</v>
      </c>
      <c r="P3370" s="6">
        <v>66044</v>
      </c>
      <c r="Q3370" t="s">
        <v>153</v>
      </c>
      <c r="R3370" t="s">
        <v>16</v>
      </c>
      <c r="S3370" s="4">
        <v>40618</v>
      </c>
      <c r="T3370" s="7">
        <f>S3370-E3370</f>
        <v>1</v>
      </c>
      <c r="U3370" t="s">
        <v>14221</v>
      </c>
      <c r="V3370" s="6" t="s">
        <v>14251</v>
      </c>
      <c r="W3370" t="s">
        <v>14266</v>
      </c>
      <c r="X3370" t="s">
        <v>14191</v>
      </c>
      <c r="Y3370" t="str">
        <f>VLOOKUP(R3370,Managers!$A:$B,2,)</f>
        <v>Josh Martinez</v>
      </c>
      <c r="Z3370" s="11">
        <f>VLOOKUP(X3370,HourlyWages!$A:$B,2,0)</f>
        <v>60</v>
      </c>
      <c r="AA3370">
        <v>1</v>
      </c>
    </row>
    <row r="3371" spans="1:27" x14ac:dyDescent="0.3">
      <c r="A3371" t="b">
        <f>COUNTIF($C$1:C3371, C3371)&gt;1</f>
        <v>0</v>
      </c>
      <c r="B3371" t="b">
        <f>VLOOKUP(C3371,Sheet3!$A:$B,2,0) &gt; 1</f>
        <v>0</v>
      </c>
      <c r="C3371">
        <v>3370</v>
      </c>
      <c r="D3371">
        <v>24070</v>
      </c>
      <c r="E3371" s="4">
        <v>40617</v>
      </c>
      <c r="F3371">
        <v>48</v>
      </c>
      <c r="G3371" s="15">
        <f>I3371*F3371</f>
        <v>5760</v>
      </c>
      <c r="H3371" s="9">
        <v>0</v>
      </c>
      <c r="I3371" s="13">
        <f>VLOOKUP($U3371,Pricebook!$A:$D,4,0)</f>
        <v>120</v>
      </c>
      <c r="J3371" s="11">
        <f>G3371*(1-H3371)</f>
        <v>5760</v>
      </c>
      <c r="K3371" t="s">
        <v>150</v>
      </c>
      <c r="L3371" t="s">
        <v>151</v>
      </c>
      <c r="M3371" t="str">
        <f>VLOOKUP($L3371,Companies!$A:$G,7,)</f>
        <v>Hotels/Resorts</v>
      </c>
      <c r="N3371" t="str">
        <f>VLOOKUP($L3371,Companies!$A:$G,6,)</f>
        <v>Consumer Services</v>
      </c>
      <c r="O3371" s="6" t="s">
        <v>2248</v>
      </c>
      <c r="P3371" s="6">
        <v>66048</v>
      </c>
      <c r="Q3371" t="s">
        <v>153</v>
      </c>
      <c r="R3371" t="s">
        <v>16</v>
      </c>
      <c r="S3371" s="4">
        <v>40618</v>
      </c>
      <c r="T3371" s="7">
        <f>S3371-E3371</f>
        <v>1</v>
      </c>
      <c r="U3371" t="s">
        <v>14212</v>
      </c>
      <c r="V3371" s="6" t="s">
        <v>14251</v>
      </c>
      <c r="W3371" t="s">
        <v>14266</v>
      </c>
      <c r="X3371" t="s">
        <v>14201</v>
      </c>
      <c r="Y3371" t="str">
        <f>VLOOKUP(R3371,Managers!$A:$B,2,)</f>
        <v>Josh Martinez</v>
      </c>
      <c r="Z3371" s="11">
        <f>VLOOKUP(X3371,HourlyWages!$A:$B,2,0)</f>
        <v>53</v>
      </c>
      <c r="AA3371">
        <v>1</v>
      </c>
    </row>
    <row r="3372" spans="1:27" x14ac:dyDescent="0.3">
      <c r="A3372" t="b">
        <f>COUNTIF($C$1:C3372, C3372)&gt;1</f>
        <v>0</v>
      </c>
      <c r="B3372" t="b">
        <f>VLOOKUP(C3372,Sheet3!$A:$B,2,0) &gt; 1</f>
        <v>0</v>
      </c>
      <c r="C3372">
        <v>3371</v>
      </c>
      <c r="D3372">
        <v>24097</v>
      </c>
      <c r="E3372" s="4">
        <v>40394</v>
      </c>
      <c r="F3372">
        <v>1</v>
      </c>
      <c r="G3372" s="15">
        <f>I3372*F3372</f>
        <v>150</v>
      </c>
      <c r="H3372" s="9">
        <v>0</v>
      </c>
      <c r="I3372" s="13">
        <f>VLOOKUP($U3372,Pricebook!$A:$D,4,0)</f>
        <v>150</v>
      </c>
      <c r="J3372" s="11">
        <f>G3372*(1-H3372)</f>
        <v>150</v>
      </c>
      <c r="K3372" t="s">
        <v>1575</v>
      </c>
      <c r="L3372" t="s">
        <v>363</v>
      </c>
      <c r="M3372" t="str">
        <f>VLOOKUP($L3372,Companies!$A:$G,7,)</f>
        <v>Biotechnology: Laboratory Analytical Instruments</v>
      </c>
      <c r="N3372" t="str">
        <f>VLOOKUP($L3372,Companies!$A:$G,6,)</f>
        <v>Capital Goods</v>
      </c>
      <c r="O3372" s="6" t="s">
        <v>984</v>
      </c>
      <c r="P3372" s="6">
        <v>60302</v>
      </c>
      <c r="Q3372" t="s">
        <v>15</v>
      </c>
      <c r="R3372" t="s">
        <v>16</v>
      </c>
      <c r="S3372" s="4">
        <v>40394</v>
      </c>
      <c r="T3372" s="7">
        <f>S3372-E3372</f>
        <v>0</v>
      </c>
      <c r="U3372" t="s">
        <v>14211</v>
      </c>
      <c r="V3372" s="6" t="s">
        <v>14251</v>
      </c>
      <c r="W3372" t="s">
        <v>14252</v>
      </c>
      <c r="X3372" t="s">
        <v>14186</v>
      </c>
      <c r="Y3372" t="str">
        <f>VLOOKUP(R3372,Managers!$A:$B,2,)</f>
        <v>Josh Martinez</v>
      </c>
      <c r="Z3372" s="11">
        <f>VLOOKUP(X3372,HourlyWages!$A:$B,2,0)</f>
        <v>67</v>
      </c>
      <c r="AA3372">
        <v>1</v>
      </c>
    </row>
    <row r="3373" spans="1:27" x14ac:dyDescent="0.3">
      <c r="A3373" t="b">
        <f>COUNTIF($C$1:C3373, C3373)&gt;1</f>
        <v>0</v>
      </c>
      <c r="B3373" t="b">
        <f>VLOOKUP(C3373,Sheet3!$A:$B,2,0) &gt; 1</f>
        <v>0</v>
      </c>
      <c r="C3373">
        <v>3372</v>
      </c>
      <c r="D3373">
        <v>24097</v>
      </c>
      <c r="E3373" s="4">
        <v>40394</v>
      </c>
      <c r="F3373">
        <v>27</v>
      </c>
      <c r="G3373" s="15">
        <f>I3373*F3373</f>
        <v>4050</v>
      </c>
      <c r="H3373" s="9">
        <v>0.04</v>
      </c>
      <c r="I3373" s="13">
        <f>VLOOKUP($U3373,Pricebook!$A:$D,4,0)</f>
        <v>150</v>
      </c>
      <c r="J3373" s="11">
        <f>G3373*(1-H3373)</f>
        <v>3888</v>
      </c>
      <c r="K3373" t="s">
        <v>1575</v>
      </c>
      <c r="L3373" t="s">
        <v>363</v>
      </c>
      <c r="M3373" t="str">
        <f>VLOOKUP($L3373,Companies!$A:$G,7,)</f>
        <v>Biotechnology: Laboratory Analytical Instruments</v>
      </c>
      <c r="N3373" t="str">
        <f>VLOOKUP($L3373,Companies!$A:$G,6,)</f>
        <v>Capital Goods</v>
      </c>
      <c r="O3373" s="6" t="s">
        <v>984</v>
      </c>
      <c r="P3373" s="6">
        <v>60302</v>
      </c>
      <c r="Q3373" t="s">
        <v>15</v>
      </c>
      <c r="R3373" t="s">
        <v>16</v>
      </c>
      <c r="S3373" s="4">
        <v>40396</v>
      </c>
      <c r="T3373" s="7">
        <f>S3373-E3373</f>
        <v>2</v>
      </c>
      <c r="U3373" t="s">
        <v>14211</v>
      </c>
      <c r="V3373" s="6" t="s">
        <v>14251</v>
      </c>
      <c r="W3373" t="s">
        <v>14266</v>
      </c>
      <c r="X3373" t="s">
        <v>14195</v>
      </c>
      <c r="Y3373" t="str">
        <f>VLOOKUP(R3373,Managers!$A:$B,2,)</f>
        <v>Josh Martinez</v>
      </c>
      <c r="Z3373" s="11">
        <f>VLOOKUP(X3373,HourlyWages!$A:$B,2,0)</f>
        <v>52</v>
      </c>
      <c r="AA3373">
        <v>1</v>
      </c>
    </row>
    <row r="3374" spans="1:27" x14ac:dyDescent="0.3">
      <c r="A3374" t="b">
        <f>COUNTIF($C$1:C3374, C3374)&gt;1</f>
        <v>0</v>
      </c>
      <c r="B3374" t="b">
        <f>VLOOKUP(C3374,Sheet3!$A:$B,2,0) &gt; 1</f>
        <v>0</v>
      </c>
      <c r="C3374">
        <v>3373</v>
      </c>
      <c r="D3374">
        <v>24097</v>
      </c>
      <c r="E3374" s="4">
        <v>40394</v>
      </c>
      <c r="F3374">
        <v>2</v>
      </c>
      <c r="G3374" s="15">
        <f>I3374*F3374</f>
        <v>220</v>
      </c>
      <c r="H3374" s="9">
        <v>0.01</v>
      </c>
      <c r="I3374" s="13">
        <f>VLOOKUP($U3374,Pricebook!$A:$D,4,0)</f>
        <v>110</v>
      </c>
      <c r="J3374" s="11">
        <f>G3374*(1-H3374)</f>
        <v>217.8</v>
      </c>
      <c r="K3374" t="s">
        <v>1575</v>
      </c>
      <c r="L3374" t="s">
        <v>363</v>
      </c>
      <c r="M3374" t="str">
        <f>VLOOKUP($L3374,Companies!$A:$G,7,)</f>
        <v>Biotechnology: Laboratory Analytical Instruments</v>
      </c>
      <c r="N3374" t="str">
        <f>VLOOKUP($L3374,Companies!$A:$G,6,)</f>
        <v>Capital Goods</v>
      </c>
      <c r="O3374" s="6" t="s">
        <v>984</v>
      </c>
      <c r="P3374" s="6">
        <v>60302</v>
      </c>
      <c r="Q3374" t="s">
        <v>15</v>
      </c>
      <c r="R3374" t="s">
        <v>16</v>
      </c>
      <c r="S3374" s="4">
        <v>40396</v>
      </c>
      <c r="T3374" s="7">
        <f>S3374-E3374</f>
        <v>2</v>
      </c>
      <c r="U3374" t="s">
        <v>14215</v>
      </c>
      <c r="V3374" s="6" t="s">
        <v>14257</v>
      </c>
      <c r="W3374" t="s">
        <v>14258</v>
      </c>
      <c r="X3374" t="s">
        <v>14184</v>
      </c>
      <c r="Y3374" t="str">
        <f>VLOOKUP(R3374,Managers!$A:$B,2,)</f>
        <v>Josh Martinez</v>
      </c>
      <c r="Z3374" s="11">
        <f>VLOOKUP(X3374,HourlyWages!$A:$B,2,0)</f>
        <v>50</v>
      </c>
      <c r="AA3374">
        <v>1</v>
      </c>
    </row>
    <row r="3375" spans="1:27" x14ac:dyDescent="0.3">
      <c r="A3375" t="b">
        <f>COUNTIF($C$1:C3375, C3375)&gt;1</f>
        <v>0</v>
      </c>
      <c r="B3375" t="b">
        <f>VLOOKUP(C3375,Sheet3!$A:$B,2,0) &gt; 1</f>
        <v>0</v>
      </c>
      <c r="C3375">
        <v>3374</v>
      </c>
      <c r="D3375">
        <v>24098</v>
      </c>
      <c r="E3375" s="4">
        <v>41016</v>
      </c>
      <c r="F3375">
        <v>42</v>
      </c>
      <c r="G3375" s="15">
        <f>I3375*F3375</f>
        <v>6720</v>
      </c>
      <c r="H3375" s="9">
        <v>0.05</v>
      </c>
      <c r="I3375" s="13">
        <f>VLOOKUP($U3375,Pricebook!$A:$D,4,0)</f>
        <v>160</v>
      </c>
      <c r="J3375" s="11">
        <f>G3375*(1-H3375)</f>
        <v>6384</v>
      </c>
      <c r="K3375" t="s">
        <v>1919</v>
      </c>
      <c r="L3375" t="s">
        <v>260</v>
      </c>
      <c r="M3375" t="str">
        <f>VLOOKUP($L3375,Companies!$A:$G,7,)</f>
        <v>Packaged Foods</v>
      </c>
      <c r="N3375" t="str">
        <f>VLOOKUP($L3375,Companies!$A:$G,6,)</f>
        <v>Consumer Non-Durables</v>
      </c>
      <c r="O3375" s="6" t="s">
        <v>143</v>
      </c>
      <c r="P3375" s="6">
        <v>36830</v>
      </c>
      <c r="Q3375" t="s">
        <v>424</v>
      </c>
      <c r="R3375" t="s">
        <v>34</v>
      </c>
      <c r="S3375" s="4">
        <v>41017</v>
      </c>
      <c r="T3375" s="7">
        <f>S3375-E3375</f>
        <v>1</v>
      </c>
      <c r="U3375" t="s">
        <v>14218</v>
      </c>
      <c r="V3375" s="6" t="s">
        <v>14251</v>
      </c>
      <c r="W3375" t="s">
        <v>14263</v>
      </c>
      <c r="X3375" t="s">
        <v>14196</v>
      </c>
      <c r="Y3375" t="str">
        <f>VLOOKUP(R3375,Managers!$A:$B,2,)</f>
        <v>Frank Mitchell</v>
      </c>
      <c r="Z3375" s="11">
        <f>VLOOKUP(X3375,HourlyWages!$A:$B,2,0)</f>
        <v>58</v>
      </c>
      <c r="AA3375">
        <v>1</v>
      </c>
    </row>
    <row r="3376" spans="1:27" x14ac:dyDescent="0.3">
      <c r="A3376" t="b">
        <f>COUNTIF($C$1:C3376, C3376)&gt;1</f>
        <v>0</v>
      </c>
      <c r="B3376" t="b">
        <f>VLOOKUP(C3376,Sheet3!$A:$B,2,0) &gt; 1</f>
        <v>0</v>
      </c>
      <c r="C3376">
        <v>3375</v>
      </c>
      <c r="D3376">
        <v>24098</v>
      </c>
      <c r="E3376" s="4">
        <v>41016</v>
      </c>
      <c r="F3376">
        <v>10</v>
      </c>
      <c r="G3376" s="15">
        <f>I3376*F3376</f>
        <v>1100</v>
      </c>
      <c r="H3376" s="9">
        <v>0.05</v>
      </c>
      <c r="I3376" s="13">
        <f>VLOOKUP($U3376,Pricebook!$A:$D,4,0)</f>
        <v>110</v>
      </c>
      <c r="J3376" s="11">
        <f>G3376*(1-H3376)</f>
        <v>1045</v>
      </c>
      <c r="K3376" t="s">
        <v>1919</v>
      </c>
      <c r="L3376" t="s">
        <v>260</v>
      </c>
      <c r="M3376" t="str">
        <f>VLOOKUP($L3376,Companies!$A:$G,7,)</f>
        <v>Packaged Foods</v>
      </c>
      <c r="N3376" t="str">
        <f>VLOOKUP($L3376,Companies!$A:$G,6,)</f>
        <v>Consumer Non-Durables</v>
      </c>
      <c r="O3376" s="6" t="s">
        <v>143</v>
      </c>
      <c r="P3376" s="6">
        <v>36830</v>
      </c>
      <c r="Q3376" t="s">
        <v>424</v>
      </c>
      <c r="R3376" t="s">
        <v>34</v>
      </c>
      <c r="S3376" s="4">
        <v>41018</v>
      </c>
      <c r="T3376" s="7">
        <f>S3376-E3376</f>
        <v>2</v>
      </c>
      <c r="U3376" t="s">
        <v>14215</v>
      </c>
      <c r="V3376" s="6" t="s">
        <v>14254</v>
      </c>
      <c r="W3376" t="s">
        <v>14256</v>
      </c>
      <c r="X3376" t="s">
        <v>14201</v>
      </c>
      <c r="Y3376" t="str">
        <f>VLOOKUP(R3376,Managers!$A:$B,2,)</f>
        <v>Frank Mitchell</v>
      </c>
      <c r="Z3376" s="11">
        <f>VLOOKUP(X3376,HourlyWages!$A:$B,2,0)</f>
        <v>53</v>
      </c>
      <c r="AA3376">
        <v>1</v>
      </c>
    </row>
    <row r="3377" spans="1:27" x14ac:dyDescent="0.3">
      <c r="A3377" t="b">
        <f>COUNTIF($C$1:C3377, C3377)&gt;1</f>
        <v>0</v>
      </c>
      <c r="B3377" t="b">
        <f>VLOOKUP(C3377,Sheet3!$A:$B,2,0) &gt; 1</f>
        <v>0</v>
      </c>
      <c r="C3377">
        <v>3376</v>
      </c>
      <c r="D3377">
        <v>24098</v>
      </c>
      <c r="E3377" s="4">
        <v>41016</v>
      </c>
      <c r="F3377">
        <v>32</v>
      </c>
      <c r="G3377" s="15">
        <f>I3377*F3377</f>
        <v>4800</v>
      </c>
      <c r="H3377" s="9">
        <v>0.02</v>
      </c>
      <c r="I3377" s="13">
        <f>VLOOKUP($U3377,Pricebook!$A:$D,4,0)</f>
        <v>150</v>
      </c>
      <c r="J3377" s="11">
        <f>G3377*(1-H3377)</f>
        <v>4704</v>
      </c>
      <c r="K3377" t="s">
        <v>1919</v>
      </c>
      <c r="L3377" t="s">
        <v>260</v>
      </c>
      <c r="M3377" t="str">
        <f>VLOOKUP($L3377,Companies!$A:$G,7,)</f>
        <v>Packaged Foods</v>
      </c>
      <c r="N3377" t="str">
        <f>VLOOKUP($L3377,Companies!$A:$G,6,)</f>
        <v>Consumer Non-Durables</v>
      </c>
      <c r="O3377" s="6" t="s">
        <v>143</v>
      </c>
      <c r="P3377" s="6">
        <v>36830</v>
      </c>
      <c r="Q3377" t="s">
        <v>424</v>
      </c>
      <c r="R3377" t="s">
        <v>34</v>
      </c>
      <c r="S3377" s="4">
        <v>41017</v>
      </c>
      <c r="T3377" s="7">
        <f>S3377-E3377</f>
        <v>1</v>
      </c>
      <c r="U3377" t="s">
        <v>14210</v>
      </c>
      <c r="V3377" s="6" t="s">
        <v>14254</v>
      </c>
      <c r="W3377" t="s">
        <v>14265</v>
      </c>
      <c r="X3377" t="s">
        <v>14185</v>
      </c>
      <c r="Y3377" t="str">
        <f>VLOOKUP(R3377,Managers!$A:$B,2,)</f>
        <v>Frank Mitchell</v>
      </c>
      <c r="Z3377" s="11">
        <f>VLOOKUP(X3377,HourlyWages!$A:$B,2,0)</f>
        <v>70</v>
      </c>
      <c r="AA3377">
        <v>1</v>
      </c>
    </row>
    <row r="3378" spans="1:27" x14ac:dyDescent="0.3">
      <c r="A3378" t="b">
        <f>COUNTIF($C$1:C3378, C3378)&gt;1</f>
        <v>0</v>
      </c>
      <c r="B3378" t="b">
        <f>VLOOKUP(C3378,Sheet3!$A:$B,2,0) &gt; 1</f>
        <v>0</v>
      </c>
      <c r="C3378">
        <v>3377</v>
      </c>
      <c r="D3378">
        <v>24099</v>
      </c>
      <c r="E3378" s="4">
        <v>40683</v>
      </c>
      <c r="F3378">
        <v>6</v>
      </c>
      <c r="G3378" s="15">
        <f>I3378*F3378</f>
        <v>900</v>
      </c>
      <c r="H3378" s="9">
        <v>0.01</v>
      </c>
      <c r="I3378" s="13">
        <f>VLOOKUP($U3378,Pricebook!$A:$D,4,0)</f>
        <v>150</v>
      </c>
      <c r="J3378" s="11">
        <f>G3378*(1-H3378)</f>
        <v>891</v>
      </c>
      <c r="K3378" t="s">
        <v>1008</v>
      </c>
      <c r="L3378" t="s">
        <v>36</v>
      </c>
      <c r="M3378" t="str">
        <f>VLOOKUP($L3378,Companies!$A:$G,7,)</f>
        <v>Electronic Components</v>
      </c>
      <c r="N3378" t="str">
        <f>VLOOKUP($L3378,Companies!$A:$G,6,)</f>
        <v>Technology</v>
      </c>
      <c r="O3378" s="6" t="s">
        <v>113</v>
      </c>
      <c r="P3378" s="6">
        <v>11561</v>
      </c>
      <c r="Q3378" t="s">
        <v>60</v>
      </c>
      <c r="R3378" t="s">
        <v>61</v>
      </c>
      <c r="S3378" s="4">
        <v>40684</v>
      </c>
      <c r="T3378" s="7">
        <f>S3378-E3378</f>
        <v>1</v>
      </c>
      <c r="U3378" t="s">
        <v>14211</v>
      </c>
      <c r="V3378" s="6" t="s">
        <v>14251</v>
      </c>
      <c r="W3378" t="s">
        <v>14263</v>
      </c>
      <c r="X3378" t="s">
        <v>14187</v>
      </c>
      <c r="Y3378" t="str">
        <f>VLOOKUP(R3378,Managers!$A:$B,2,)</f>
        <v>Allen Young</v>
      </c>
      <c r="Z3378" s="11">
        <f>VLOOKUP(X3378,HourlyWages!$A:$B,2,0)</f>
        <v>45</v>
      </c>
      <c r="AA3378">
        <v>1</v>
      </c>
    </row>
    <row r="3379" spans="1:27" x14ac:dyDescent="0.3">
      <c r="A3379" t="b">
        <f>COUNTIF($C$1:C3379, C3379)&gt;1</f>
        <v>0</v>
      </c>
      <c r="B3379" t="b">
        <f>VLOOKUP(C3379,Sheet3!$A:$B,2,0) &gt; 1</f>
        <v>0</v>
      </c>
      <c r="C3379">
        <v>3378</v>
      </c>
      <c r="D3379">
        <v>24099</v>
      </c>
      <c r="E3379" s="4">
        <v>40683</v>
      </c>
      <c r="F3379">
        <v>36</v>
      </c>
      <c r="G3379" s="15">
        <f>I3379*F3379</f>
        <v>7200</v>
      </c>
      <c r="H3379" s="9">
        <v>0</v>
      </c>
      <c r="I3379" s="13">
        <f>VLOOKUP($U3379,Pricebook!$A:$D,4,0)</f>
        <v>200</v>
      </c>
      <c r="J3379" s="11">
        <f>G3379*(1-H3379)</f>
        <v>7200</v>
      </c>
      <c r="K3379" t="s">
        <v>1008</v>
      </c>
      <c r="L3379" t="s">
        <v>36</v>
      </c>
      <c r="M3379" t="str">
        <f>VLOOKUP($L3379,Companies!$A:$G,7,)</f>
        <v>Electronic Components</v>
      </c>
      <c r="N3379" t="str">
        <f>VLOOKUP($L3379,Companies!$A:$G,6,)</f>
        <v>Technology</v>
      </c>
      <c r="O3379" s="6" t="s">
        <v>113</v>
      </c>
      <c r="P3379" s="6">
        <v>11561</v>
      </c>
      <c r="Q3379" t="s">
        <v>60</v>
      </c>
      <c r="R3379" t="s">
        <v>61</v>
      </c>
      <c r="S3379" s="4">
        <v>40684</v>
      </c>
      <c r="T3379" s="7">
        <f>S3379-E3379</f>
        <v>1</v>
      </c>
      <c r="U3379" t="s">
        <v>14206</v>
      </c>
      <c r="V3379" s="6" t="s">
        <v>14257</v>
      </c>
      <c r="W3379" t="s">
        <v>14258</v>
      </c>
      <c r="X3379" t="s">
        <v>14201</v>
      </c>
      <c r="Y3379" t="str">
        <f>VLOOKUP(R3379,Managers!$A:$B,2,)</f>
        <v>Allen Young</v>
      </c>
      <c r="Z3379" s="11">
        <f>VLOOKUP(X3379,HourlyWages!$A:$B,2,0)</f>
        <v>53</v>
      </c>
      <c r="AA3379">
        <v>1</v>
      </c>
    </row>
    <row r="3380" spans="1:27" x14ac:dyDescent="0.3">
      <c r="A3380" t="b">
        <f>COUNTIF($C$1:C3380, C3380)&gt;1</f>
        <v>0</v>
      </c>
      <c r="B3380" t="b">
        <f>VLOOKUP(C3380,Sheet3!$A:$B,2,0) &gt; 1</f>
        <v>0</v>
      </c>
      <c r="C3380">
        <v>3379</v>
      </c>
      <c r="D3380">
        <v>24102</v>
      </c>
      <c r="E3380" s="4">
        <v>40512</v>
      </c>
      <c r="F3380">
        <v>50</v>
      </c>
      <c r="G3380" s="15">
        <f>I3380*F3380</f>
        <v>10000</v>
      </c>
      <c r="H3380" s="9">
        <v>0.03</v>
      </c>
      <c r="I3380" s="13">
        <f>VLOOKUP($U3380,Pricebook!$A:$D,4,0)</f>
        <v>200</v>
      </c>
      <c r="J3380" s="11">
        <f>G3380*(1-H3380)</f>
        <v>9700</v>
      </c>
      <c r="K3380" t="s">
        <v>1376</v>
      </c>
      <c r="L3380" t="s">
        <v>226</v>
      </c>
      <c r="M3380" t="str">
        <f>VLOOKUP($L3380,Companies!$A:$G,7,)</f>
        <v>Auto Manufacturing</v>
      </c>
      <c r="N3380" t="str">
        <f>VLOOKUP($L3380,Companies!$A:$G,6,)</f>
        <v>Capital Goods</v>
      </c>
      <c r="O3380" s="6" t="s">
        <v>488</v>
      </c>
      <c r="P3380" s="6" t="s">
        <v>489</v>
      </c>
      <c r="Q3380" t="s">
        <v>91</v>
      </c>
      <c r="R3380" t="s">
        <v>61</v>
      </c>
      <c r="S3380" s="4">
        <v>40513</v>
      </c>
      <c r="T3380" s="7">
        <f>S3380-E3380</f>
        <v>1</v>
      </c>
      <c r="U3380" t="s">
        <v>14206</v>
      </c>
      <c r="V3380" s="6" t="s">
        <v>14251</v>
      </c>
      <c r="W3380" t="s">
        <v>14263</v>
      </c>
      <c r="X3380" t="s">
        <v>14187</v>
      </c>
      <c r="Y3380" t="str">
        <f>VLOOKUP(R3380,Managers!$A:$B,2,)</f>
        <v>Allen Young</v>
      </c>
      <c r="Z3380" s="11">
        <f>VLOOKUP(X3380,HourlyWages!$A:$B,2,0)</f>
        <v>45</v>
      </c>
      <c r="AA3380">
        <v>1</v>
      </c>
    </row>
    <row r="3381" spans="1:27" x14ac:dyDescent="0.3">
      <c r="A3381" t="b">
        <f>COUNTIF($C$1:C3381, C3381)&gt;1</f>
        <v>0</v>
      </c>
      <c r="B3381" t="b">
        <f>VLOOKUP(C3381,Sheet3!$A:$B,2,0) &gt; 1</f>
        <v>0</v>
      </c>
      <c r="C3381">
        <v>3380</v>
      </c>
      <c r="D3381">
        <v>24128</v>
      </c>
      <c r="E3381" s="4">
        <v>40505</v>
      </c>
      <c r="F3381">
        <v>13</v>
      </c>
      <c r="G3381" s="15">
        <f>I3381*F3381</f>
        <v>1430</v>
      </c>
      <c r="H3381" s="9">
        <v>0.1</v>
      </c>
      <c r="I3381" s="13">
        <f>VLOOKUP($U3381,Pricebook!$A:$D,4,0)</f>
        <v>110</v>
      </c>
      <c r="J3381" s="11">
        <f>G3381*(1-H3381)</f>
        <v>1287</v>
      </c>
      <c r="K3381" t="s">
        <v>738</v>
      </c>
      <c r="L3381" t="s">
        <v>50</v>
      </c>
      <c r="M3381" t="str">
        <f>VLOOKUP($L3381,Companies!$A:$G,7,)</f>
        <v>Semiconductors</v>
      </c>
      <c r="N3381" t="str">
        <f>VLOOKUP($L3381,Companies!$A:$G,6,)</f>
        <v>Technology</v>
      </c>
      <c r="O3381" s="6" t="s">
        <v>739</v>
      </c>
      <c r="P3381" s="6">
        <v>60110</v>
      </c>
      <c r="Q3381" t="s">
        <v>15</v>
      </c>
      <c r="R3381" t="s">
        <v>16</v>
      </c>
      <c r="S3381" s="4">
        <v>40507</v>
      </c>
      <c r="T3381" s="7">
        <f>S3381-E3381</f>
        <v>2</v>
      </c>
      <c r="U3381" t="s">
        <v>14215</v>
      </c>
      <c r="V3381" s="6" t="s">
        <v>14251</v>
      </c>
      <c r="W3381" t="s">
        <v>14252</v>
      </c>
      <c r="X3381" t="s">
        <v>14189</v>
      </c>
      <c r="Y3381" t="str">
        <f>VLOOKUP(R3381,Managers!$A:$B,2,)</f>
        <v>Josh Martinez</v>
      </c>
      <c r="Z3381" s="11">
        <f>VLOOKUP(X3381,HourlyWages!$A:$B,2,0)</f>
        <v>62</v>
      </c>
      <c r="AA3381">
        <v>1</v>
      </c>
    </row>
    <row r="3382" spans="1:27" x14ac:dyDescent="0.3">
      <c r="A3382" t="b">
        <f>COUNTIF($C$1:C3382, C3382)&gt;1</f>
        <v>0</v>
      </c>
      <c r="B3382" t="b">
        <f>VLOOKUP(C3382,Sheet3!$A:$B,2,0) &gt; 1</f>
        <v>0</v>
      </c>
      <c r="C3382">
        <v>3381</v>
      </c>
      <c r="D3382">
        <v>24128</v>
      </c>
      <c r="E3382" s="4">
        <v>40505</v>
      </c>
      <c r="F3382">
        <v>43</v>
      </c>
      <c r="G3382" s="15">
        <f>I3382*F3382</f>
        <v>6450</v>
      </c>
      <c r="H3382" s="9">
        <v>0.09</v>
      </c>
      <c r="I3382" s="13">
        <f>VLOOKUP($U3382,Pricebook!$A:$D,4,0)</f>
        <v>150</v>
      </c>
      <c r="J3382" s="11">
        <f>G3382*(1-H3382)</f>
        <v>5869.5</v>
      </c>
      <c r="K3382" t="s">
        <v>738</v>
      </c>
      <c r="L3382" t="s">
        <v>50</v>
      </c>
      <c r="M3382" t="str">
        <f>VLOOKUP($L3382,Companies!$A:$G,7,)</f>
        <v>Semiconductors</v>
      </c>
      <c r="N3382" t="str">
        <f>VLOOKUP($L3382,Companies!$A:$G,6,)</f>
        <v>Technology</v>
      </c>
      <c r="O3382" s="6" t="s">
        <v>739</v>
      </c>
      <c r="P3382" s="6">
        <v>60110</v>
      </c>
      <c r="Q3382" t="s">
        <v>15</v>
      </c>
      <c r="R3382" t="s">
        <v>16</v>
      </c>
      <c r="S3382" s="4">
        <v>40507</v>
      </c>
      <c r="T3382" s="7">
        <f>S3382-E3382</f>
        <v>2</v>
      </c>
      <c r="U3382" t="s">
        <v>14210</v>
      </c>
      <c r="V3382" s="6" t="s">
        <v>14257</v>
      </c>
      <c r="W3382" t="s">
        <v>14259</v>
      </c>
      <c r="X3382" t="s">
        <v>14186</v>
      </c>
      <c r="Y3382" t="str">
        <f>VLOOKUP(R3382,Managers!$A:$B,2,)</f>
        <v>Josh Martinez</v>
      </c>
      <c r="Z3382" s="11">
        <f>VLOOKUP(X3382,HourlyWages!$A:$B,2,0)</f>
        <v>67</v>
      </c>
      <c r="AA3382">
        <v>1</v>
      </c>
    </row>
    <row r="3383" spans="1:27" x14ac:dyDescent="0.3">
      <c r="A3383" t="b">
        <f>COUNTIF($C$1:C3383, C3383)&gt;1</f>
        <v>0</v>
      </c>
      <c r="B3383" t="b">
        <f>VLOOKUP(C3383,Sheet3!$A:$B,2,0) &gt; 1</f>
        <v>0</v>
      </c>
      <c r="C3383">
        <v>3382</v>
      </c>
      <c r="D3383">
        <v>24132</v>
      </c>
      <c r="E3383" s="4">
        <v>40000</v>
      </c>
      <c r="F3383">
        <v>4</v>
      </c>
      <c r="G3383" s="15">
        <f>I3383*F3383</f>
        <v>640</v>
      </c>
      <c r="H3383" s="9">
        <v>0.03</v>
      </c>
      <c r="I3383" s="13">
        <f>VLOOKUP($U3383,Pricebook!$A:$D,4,0)</f>
        <v>160</v>
      </c>
      <c r="J3383" s="11">
        <f>G3383*(1-H3383)</f>
        <v>620.79999999999995</v>
      </c>
      <c r="K3383" t="s">
        <v>460</v>
      </c>
      <c r="L3383" t="s">
        <v>230</v>
      </c>
      <c r="M3383" t="str">
        <f>VLOOKUP($L3383,Companies!$A:$G,7,)</f>
        <v>RETAIL: Building Materials</v>
      </c>
      <c r="N3383" t="str">
        <f>VLOOKUP($L3383,Companies!$A:$G,6,)</f>
        <v>Consumer Services</v>
      </c>
      <c r="O3383" s="6" t="s">
        <v>2002</v>
      </c>
      <c r="P3383" s="6">
        <v>50613</v>
      </c>
      <c r="Q3383" t="s">
        <v>38</v>
      </c>
      <c r="R3383" t="s">
        <v>16</v>
      </c>
      <c r="S3383" s="4">
        <v>40005</v>
      </c>
      <c r="T3383" s="7">
        <f>S3383-E3383</f>
        <v>5</v>
      </c>
      <c r="U3383" t="s">
        <v>14218</v>
      </c>
      <c r="V3383" s="6" t="s">
        <v>14257</v>
      </c>
      <c r="W3383" t="s">
        <v>14258</v>
      </c>
      <c r="X3383" t="s">
        <v>14203</v>
      </c>
      <c r="Y3383" t="str">
        <f>VLOOKUP(R3383,Managers!$A:$B,2,)</f>
        <v>Josh Martinez</v>
      </c>
      <c r="Z3383" s="11">
        <f>VLOOKUP(X3383,HourlyWages!$A:$B,2,0)</f>
        <v>62</v>
      </c>
      <c r="AA3383">
        <v>1</v>
      </c>
    </row>
    <row r="3384" spans="1:27" x14ac:dyDescent="0.3">
      <c r="A3384" t="b">
        <f>COUNTIF($C$1:C3384, C3384)&gt;1</f>
        <v>0</v>
      </c>
      <c r="B3384" t="b">
        <f>VLOOKUP(C3384,Sheet3!$A:$B,2,0) &gt; 1</f>
        <v>0</v>
      </c>
      <c r="C3384">
        <v>3383</v>
      </c>
      <c r="D3384">
        <v>24132</v>
      </c>
      <c r="E3384" s="4">
        <v>40000</v>
      </c>
      <c r="F3384">
        <v>46</v>
      </c>
      <c r="G3384" s="15">
        <f>I3384*F3384</f>
        <v>7360</v>
      </c>
      <c r="H3384" s="9">
        <v>0.05</v>
      </c>
      <c r="I3384" s="13">
        <f>VLOOKUP($U3384,Pricebook!$A:$D,4,0)</f>
        <v>160</v>
      </c>
      <c r="J3384" s="11">
        <f>G3384*(1-H3384)</f>
        <v>6992</v>
      </c>
      <c r="K3384" t="s">
        <v>460</v>
      </c>
      <c r="L3384" t="s">
        <v>230</v>
      </c>
      <c r="M3384" t="str">
        <f>VLOOKUP($L3384,Companies!$A:$G,7,)</f>
        <v>RETAIL: Building Materials</v>
      </c>
      <c r="N3384" t="str">
        <f>VLOOKUP($L3384,Companies!$A:$G,6,)</f>
        <v>Consumer Services</v>
      </c>
      <c r="O3384" s="6" t="s">
        <v>2002</v>
      </c>
      <c r="P3384" s="6">
        <v>50613</v>
      </c>
      <c r="Q3384" t="s">
        <v>38</v>
      </c>
      <c r="R3384" t="s">
        <v>16</v>
      </c>
      <c r="S3384" s="4">
        <v>40000</v>
      </c>
      <c r="T3384" s="7">
        <f>S3384-E3384</f>
        <v>0</v>
      </c>
      <c r="U3384" t="s">
        <v>14218</v>
      </c>
      <c r="V3384" s="6" t="s">
        <v>14257</v>
      </c>
      <c r="W3384" t="s">
        <v>14259</v>
      </c>
      <c r="X3384" t="s">
        <v>14194</v>
      </c>
      <c r="Y3384" t="str">
        <f>VLOOKUP(R3384,Managers!$A:$B,2,)</f>
        <v>Josh Martinez</v>
      </c>
      <c r="Z3384" s="11">
        <f>VLOOKUP(X3384,HourlyWages!$A:$B,2,0)</f>
        <v>71</v>
      </c>
      <c r="AA3384">
        <v>1</v>
      </c>
    </row>
    <row r="3385" spans="1:27" x14ac:dyDescent="0.3">
      <c r="A3385" t="b">
        <f>COUNTIF($C$1:C3385, C3385)&gt;1</f>
        <v>0</v>
      </c>
      <c r="B3385" t="b">
        <f>VLOOKUP(C3385,Sheet3!$A:$B,2,0) &gt; 1</f>
        <v>0</v>
      </c>
      <c r="C3385">
        <v>3384</v>
      </c>
      <c r="D3385">
        <v>24132</v>
      </c>
      <c r="E3385" s="4">
        <v>40000</v>
      </c>
      <c r="F3385">
        <v>22</v>
      </c>
      <c r="G3385" s="15">
        <f>I3385*F3385</f>
        <v>3300</v>
      </c>
      <c r="H3385" s="9">
        <v>0.04</v>
      </c>
      <c r="I3385" s="13">
        <f>VLOOKUP($U3385,Pricebook!$A:$D,4,0)</f>
        <v>150</v>
      </c>
      <c r="J3385" s="11">
        <f>G3385*(1-H3385)</f>
        <v>3168</v>
      </c>
      <c r="K3385" t="s">
        <v>460</v>
      </c>
      <c r="L3385" t="s">
        <v>230</v>
      </c>
      <c r="M3385" t="str">
        <f>VLOOKUP($L3385,Companies!$A:$G,7,)</f>
        <v>RETAIL: Building Materials</v>
      </c>
      <c r="N3385" t="str">
        <f>VLOOKUP($L3385,Companies!$A:$G,6,)</f>
        <v>Consumer Services</v>
      </c>
      <c r="O3385" s="6" t="s">
        <v>2002</v>
      </c>
      <c r="P3385" s="6">
        <v>50613</v>
      </c>
      <c r="Q3385" t="s">
        <v>38</v>
      </c>
      <c r="R3385" t="s">
        <v>16</v>
      </c>
      <c r="S3385" s="4">
        <v>40005</v>
      </c>
      <c r="T3385" s="7">
        <f>S3385-E3385</f>
        <v>5</v>
      </c>
      <c r="U3385" t="s">
        <v>14211</v>
      </c>
      <c r="V3385" s="6" t="s">
        <v>14257</v>
      </c>
      <c r="W3385" t="s">
        <v>14258</v>
      </c>
      <c r="X3385" t="s">
        <v>14188</v>
      </c>
      <c r="Y3385" t="str">
        <f>VLOOKUP(R3385,Managers!$A:$B,2,)</f>
        <v>Josh Martinez</v>
      </c>
      <c r="Z3385" s="11">
        <f>VLOOKUP(X3385,HourlyWages!$A:$B,2,0)</f>
        <v>52</v>
      </c>
      <c r="AA3385">
        <v>1</v>
      </c>
    </row>
    <row r="3386" spans="1:27" x14ac:dyDescent="0.3">
      <c r="A3386" t="b">
        <f>COUNTIF($C$1:C3386, C3386)&gt;1</f>
        <v>0</v>
      </c>
      <c r="B3386" t="b">
        <f>VLOOKUP(C3386,Sheet3!$A:$B,2,0) &gt; 1</f>
        <v>0</v>
      </c>
      <c r="C3386">
        <v>3385</v>
      </c>
      <c r="D3386">
        <v>24132</v>
      </c>
      <c r="E3386" s="4">
        <v>40000</v>
      </c>
      <c r="F3386">
        <v>31</v>
      </c>
      <c r="G3386" s="15">
        <f>I3386*F3386</f>
        <v>4960</v>
      </c>
      <c r="H3386" s="9">
        <v>0.05</v>
      </c>
      <c r="I3386" s="13">
        <f>VLOOKUP($U3386,Pricebook!$A:$D,4,0)</f>
        <v>160</v>
      </c>
      <c r="J3386" s="11">
        <f>G3386*(1-H3386)</f>
        <v>4712</v>
      </c>
      <c r="K3386" t="s">
        <v>460</v>
      </c>
      <c r="L3386" t="s">
        <v>230</v>
      </c>
      <c r="M3386" t="str">
        <f>VLOOKUP($L3386,Companies!$A:$G,7,)</f>
        <v>RETAIL: Building Materials</v>
      </c>
      <c r="N3386" t="str">
        <f>VLOOKUP($L3386,Companies!$A:$G,6,)</f>
        <v>Consumer Services</v>
      </c>
      <c r="O3386" s="6" t="s">
        <v>1281</v>
      </c>
      <c r="P3386" s="6">
        <v>52402</v>
      </c>
      <c r="Q3386" t="s">
        <v>38</v>
      </c>
      <c r="R3386" t="s">
        <v>16</v>
      </c>
      <c r="S3386" s="4">
        <v>40007</v>
      </c>
      <c r="T3386" s="7">
        <f>S3386-E3386</f>
        <v>7</v>
      </c>
      <c r="U3386" t="s">
        <v>14218</v>
      </c>
      <c r="V3386" s="6" t="s">
        <v>14251</v>
      </c>
      <c r="W3386" t="s">
        <v>14261</v>
      </c>
      <c r="X3386" t="s">
        <v>14202</v>
      </c>
      <c r="Y3386" t="str">
        <f>VLOOKUP(R3386,Managers!$A:$B,2,)</f>
        <v>Josh Martinez</v>
      </c>
      <c r="Z3386" s="11">
        <f>VLOOKUP(X3386,HourlyWages!$A:$B,2,0)</f>
        <v>71</v>
      </c>
      <c r="AA3386">
        <v>1</v>
      </c>
    </row>
    <row r="3387" spans="1:27" x14ac:dyDescent="0.3">
      <c r="A3387" t="b">
        <f>COUNTIF($C$1:C3387, C3387)&gt;1</f>
        <v>0</v>
      </c>
      <c r="B3387" t="b">
        <f>VLOOKUP(C3387,Sheet3!$A:$B,2,0) &gt; 1</f>
        <v>0</v>
      </c>
      <c r="C3387">
        <v>3386</v>
      </c>
      <c r="D3387">
        <v>24132</v>
      </c>
      <c r="E3387" s="4">
        <v>40000</v>
      </c>
      <c r="F3387">
        <v>12</v>
      </c>
      <c r="G3387" s="15">
        <f>I3387*F3387</f>
        <v>1920</v>
      </c>
      <c r="H3387" s="9">
        <v>0.04</v>
      </c>
      <c r="I3387" s="13">
        <f>VLOOKUP($U3387,Pricebook!$A:$D,4,0)</f>
        <v>160</v>
      </c>
      <c r="J3387" s="11">
        <f>G3387*(1-H3387)</f>
        <v>1843.1999999999998</v>
      </c>
      <c r="K3387" t="s">
        <v>460</v>
      </c>
      <c r="L3387" t="s">
        <v>230</v>
      </c>
      <c r="M3387" t="str">
        <f>VLOOKUP($L3387,Companies!$A:$G,7,)</f>
        <v>RETAIL: Building Materials</v>
      </c>
      <c r="N3387" t="str">
        <f>VLOOKUP($L3387,Companies!$A:$G,6,)</f>
        <v>Consumer Services</v>
      </c>
      <c r="O3387" s="6" t="s">
        <v>1281</v>
      </c>
      <c r="P3387" s="6">
        <v>52402</v>
      </c>
      <c r="Q3387" t="s">
        <v>38</v>
      </c>
      <c r="R3387" t="s">
        <v>16</v>
      </c>
      <c r="S3387" s="4">
        <v>40009</v>
      </c>
      <c r="T3387" s="7">
        <f>S3387-E3387</f>
        <v>9</v>
      </c>
      <c r="U3387" t="s">
        <v>14218</v>
      </c>
      <c r="V3387" s="6" t="s">
        <v>14257</v>
      </c>
      <c r="W3387" t="s">
        <v>14258</v>
      </c>
      <c r="X3387" t="s">
        <v>14198</v>
      </c>
      <c r="Y3387" t="str">
        <f>VLOOKUP(R3387,Managers!$A:$B,2,)</f>
        <v>Josh Martinez</v>
      </c>
      <c r="Z3387" s="11">
        <f>VLOOKUP(X3387,HourlyWages!$A:$B,2,0)</f>
        <v>51</v>
      </c>
      <c r="AA3387">
        <v>1</v>
      </c>
    </row>
    <row r="3388" spans="1:27" x14ac:dyDescent="0.3">
      <c r="A3388" t="b">
        <f>COUNTIF($C$1:C3388, C3388)&gt;1</f>
        <v>0</v>
      </c>
      <c r="B3388" t="b">
        <f>VLOOKUP(C3388,Sheet3!$A:$B,2,0) &gt; 1</f>
        <v>0</v>
      </c>
      <c r="C3388">
        <v>3387</v>
      </c>
      <c r="D3388">
        <v>24132</v>
      </c>
      <c r="E3388" s="4">
        <v>40000</v>
      </c>
      <c r="F3388">
        <v>3</v>
      </c>
      <c r="G3388" s="15">
        <f>I3388*F3388</f>
        <v>600</v>
      </c>
      <c r="H3388" s="9">
        <v>0.02</v>
      </c>
      <c r="I3388" s="13">
        <f>VLOOKUP($U3388,Pricebook!$A:$D,4,0)</f>
        <v>200</v>
      </c>
      <c r="J3388" s="11">
        <f>G3388*(1-H3388)</f>
        <v>588</v>
      </c>
      <c r="K3388" t="s">
        <v>460</v>
      </c>
      <c r="L3388" t="s">
        <v>230</v>
      </c>
      <c r="M3388" t="str">
        <f>VLOOKUP($L3388,Companies!$A:$G,7,)</f>
        <v>RETAIL: Building Materials</v>
      </c>
      <c r="N3388" t="str">
        <f>VLOOKUP($L3388,Companies!$A:$G,6,)</f>
        <v>Consumer Services</v>
      </c>
      <c r="O3388" s="6" t="s">
        <v>1281</v>
      </c>
      <c r="P3388" s="6">
        <v>52402</v>
      </c>
      <c r="Q3388" t="s">
        <v>38</v>
      </c>
      <c r="R3388" t="s">
        <v>16</v>
      </c>
      <c r="S3388" s="4">
        <v>40007</v>
      </c>
      <c r="T3388" s="7">
        <f>S3388-E3388</f>
        <v>7</v>
      </c>
      <c r="U3388" t="s">
        <v>14206</v>
      </c>
      <c r="V3388" s="6" t="s">
        <v>14251</v>
      </c>
      <c r="W3388" t="s">
        <v>14267</v>
      </c>
      <c r="X3388" t="s">
        <v>14202</v>
      </c>
      <c r="Y3388" t="str">
        <f>VLOOKUP(R3388,Managers!$A:$B,2,)</f>
        <v>Josh Martinez</v>
      </c>
      <c r="Z3388" s="11">
        <f>VLOOKUP(X3388,HourlyWages!$A:$B,2,0)</f>
        <v>71</v>
      </c>
      <c r="AA3388">
        <v>1</v>
      </c>
    </row>
    <row r="3389" spans="1:27" x14ac:dyDescent="0.3">
      <c r="A3389" t="b">
        <f>COUNTIF($C$1:C3389, C3389)&gt;1</f>
        <v>0</v>
      </c>
      <c r="B3389" t="b">
        <f>VLOOKUP(C3389,Sheet3!$A:$B,2,0) &gt; 1</f>
        <v>0</v>
      </c>
      <c r="C3389">
        <v>3388</v>
      </c>
      <c r="D3389">
        <v>24135</v>
      </c>
      <c r="E3389" s="4">
        <v>40200</v>
      </c>
      <c r="F3389">
        <v>12</v>
      </c>
      <c r="G3389" s="15">
        <f>I3389*F3389</f>
        <v>1920</v>
      </c>
      <c r="H3389" s="9">
        <v>0.1</v>
      </c>
      <c r="I3389" s="13">
        <f>VLOOKUP($U3389,Pricebook!$A:$D,4,0)</f>
        <v>160</v>
      </c>
      <c r="J3389" s="11">
        <f>G3389*(1-H3389)</f>
        <v>1728</v>
      </c>
      <c r="K3389" t="s">
        <v>543</v>
      </c>
      <c r="L3389" t="s">
        <v>544</v>
      </c>
      <c r="M3389" t="str">
        <f>VLOOKUP($L3389,Companies!$A:$G,7,)</f>
        <v>Telecommunications Equipment</v>
      </c>
      <c r="N3389" t="str">
        <f>VLOOKUP($L3389,Companies!$A:$G,6,)</f>
        <v>Consumer Services</v>
      </c>
      <c r="O3389" s="6" t="s">
        <v>545</v>
      </c>
      <c r="P3389" s="6">
        <v>75116</v>
      </c>
      <c r="Q3389" t="s">
        <v>48</v>
      </c>
      <c r="R3389" t="s">
        <v>16</v>
      </c>
      <c r="S3389" s="4">
        <v>40202</v>
      </c>
      <c r="T3389" s="7">
        <f>S3389-E3389</f>
        <v>2</v>
      </c>
      <c r="U3389" t="s">
        <v>14218</v>
      </c>
      <c r="V3389" s="6" t="s">
        <v>14251</v>
      </c>
      <c r="W3389" t="s">
        <v>14252</v>
      </c>
      <c r="X3389" t="s">
        <v>14189</v>
      </c>
      <c r="Y3389" t="str">
        <f>VLOOKUP(R3389,Managers!$A:$B,2,)</f>
        <v>Josh Martinez</v>
      </c>
      <c r="Z3389" s="11">
        <f>VLOOKUP(X3389,HourlyWages!$A:$B,2,0)</f>
        <v>62</v>
      </c>
      <c r="AA3389">
        <v>1</v>
      </c>
    </row>
    <row r="3390" spans="1:27" x14ac:dyDescent="0.3">
      <c r="A3390" t="b">
        <f>COUNTIF($C$1:C3390, C3390)&gt;1</f>
        <v>0</v>
      </c>
      <c r="B3390" t="b">
        <f>VLOOKUP(C3390,Sheet3!$A:$B,2,0) &gt; 1</f>
        <v>0</v>
      </c>
      <c r="C3390">
        <v>3389</v>
      </c>
      <c r="D3390">
        <v>24160</v>
      </c>
      <c r="E3390" s="4">
        <v>40575</v>
      </c>
      <c r="F3390">
        <v>44</v>
      </c>
      <c r="G3390" s="15">
        <f>I3390*F3390</f>
        <v>6600</v>
      </c>
      <c r="H3390" s="9">
        <v>0.06</v>
      </c>
      <c r="I3390" s="13">
        <f>VLOOKUP($U3390,Pricebook!$A:$D,4,0)</f>
        <v>150</v>
      </c>
      <c r="J3390" s="11">
        <f>G3390*(1-H3390)</f>
        <v>6204</v>
      </c>
      <c r="K3390" t="s">
        <v>1298</v>
      </c>
      <c r="L3390" t="s">
        <v>241</v>
      </c>
      <c r="M3390" t="str">
        <f>VLOOKUP($L3390,Companies!$A:$G,7,)</f>
        <v>Computer Software: Prepackaged Software</v>
      </c>
      <c r="N3390" t="str">
        <f>VLOOKUP($L3390,Companies!$A:$G,6,)</f>
        <v>Technology</v>
      </c>
      <c r="O3390" s="6" t="s">
        <v>2187</v>
      </c>
      <c r="P3390" s="6">
        <v>37918</v>
      </c>
      <c r="Q3390" t="s">
        <v>81</v>
      </c>
      <c r="R3390" t="s">
        <v>34</v>
      </c>
      <c r="S3390" s="4">
        <v>40576</v>
      </c>
      <c r="T3390" s="7">
        <f>S3390-E3390</f>
        <v>1</v>
      </c>
      <c r="U3390" t="s">
        <v>14210</v>
      </c>
      <c r="V3390" s="6" t="s">
        <v>14254</v>
      </c>
      <c r="W3390" t="s">
        <v>14269</v>
      </c>
      <c r="X3390" t="s">
        <v>14194</v>
      </c>
      <c r="Y3390" t="str">
        <f>VLOOKUP(R3390,Managers!$A:$B,2,)</f>
        <v>Frank Mitchell</v>
      </c>
      <c r="Z3390" s="11">
        <f>VLOOKUP(X3390,HourlyWages!$A:$B,2,0)</f>
        <v>71</v>
      </c>
      <c r="AA3390">
        <v>1</v>
      </c>
    </row>
    <row r="3391" spans="1:27" x14ac:dyDescent="0.3">
      <c r="A3391" t="b">
        <f>COUNTIF($C$1:C3391, C3391)&gt;1</f>
        <v>0</v>
      </c>
      <c r="B3391" t="b">
        <f>VLOOKUP(C3391,Sheet3!$A:$B,2,0) &gt; 1</f>
        <v>0</v>
      </c>
      <c r="C3391">
        <v>3390</v>
      </c>
      <c r="D3391">
        <v>24162</v>
      </c>
      <c r="E3391" s="4">
        <v>40047</v>
      </c>
      <c r="F3391">
        <v>1</v>
      </c>
      <c r="G3391" s="15">
        <f>I3391*F3391</f>
        <v>110</v>
      </c>
      <c r="H3391" s="9">
        <v>0.08</v>
      </c>
      <c r="I3391" s="13">
        <f>VLOOKUP($U3391,Pricebook!$A:$D,4,0)</f>
        <v>110</v>
      </c>
      <c r="J3391" s="11">
        <f>G3391*(1-H3391)</f>
        <v>101.2</v>
      </c>
      <c r="K3391" t="s">
        <v>139</v>
      </c>
      <c r="L3391" t="s">
        <v>27</v>
      </c>
      <c r="M3391" t="str">
        <f>VLOOKUP($L3391,Companies!$A:$G,7,)</f>
        <v>Television Services</v>
      </c>
      <c r="N3391" t="str">
        <f>VLOOKUP($L3391,Companies!$A:$G,6,)</f>
        <v>Consumer Services</v>
      </c>
      <c r="O3391" s="6" t="s">
        <v>140</v>
      </c>
      <c r="P3391" s="6">
        <v>33021</v>
      </c>
      <c r="Q3391" t="s">
        <v>101</v>
      </c>
      <c r="R3391" t="s">
        <v>34</v>
      </c>
      <c r="S3391" s="4">
        <v>40049</v>
      </c>
      <c r="T3391" s="7">
        <f>S3391-E3391</f>
        <v>2</v>
      </c>
      <c r="U3391" t="s">
        <v>14215</v>
      </c>
      <c r="V3391" s="6" t="s">
        <v>14257</v>
      </c>
      <c r="W3391" t="s">
        <v>14264</v>
      </c>
      <c r="X3391" t="s">
        <v>14190</v>
      </c>
      <c r="Y3391" t="str">
        <f>VLOOKUP(R3391,Managers!$A:$B,2,)</f>
        <v>Frank Mitchell</v>
      </c>
      <c r="Z3391" s="11">
        <f>VLOOKUP(X3391,HourlyWages!$A:$B,2,0)</f>
        <v>67</v>
      </c>
      <c r="AA3391">
        <v>1</v>
      </c>
    </row>
    <row r="3392" spans="1:27" x14ac:dyDescent="0.3">
      <c r="A3392" t="b">
        <f>COUNTIF($C$1:C3392, C3392)&gt;1</f>
        <v>0</v>
      </c>
      <c r="B3392" t="b">
        <f>VLOOKUP(C3392,Sheet3!$A:$B,2,0) &gt; 1</f>
        <v>0</v>
      </c>
      <c r="C3392">
        <v>3391</v>
      </c>
      <c r="D3392">
        <v>24162</v>
      </c>
      <c r="E3392" s="4">
        <v>40047</v>
      </c>
      <c r="F3392">
        <v>12</v>
      </c>
      <c r="G3392" s="15">
        <f>I3392*F3392</f>
        <v>1500</v>
      </c>
      <c r="H3392" s="9">
        <v>0.04</v>
      </c>
      <c r="I3392" s="13">
        <f>VLOOKUP($U3392,Pricebook!$A:$D,4,0)</f>
        <v>125</v>
      </c>
      <c r="J3392" s="11">
        <f>G3392*(1-H3392)</f>
        <v>1440</v>
      </c>
      <c r="K3392" t="s">
        <v>139</v>
      </c>
      <c r="L3392" t="s">
        <v>27</v>
      </c>
      <c r="M3392" t="str">
        <f>VLOOKUP($L3392,Companies!$A:$G,7,)</f>
        <v>Television Services</v>
      </c>
      <c r="N3392" t="str">
        <f>VLOOKUP($L3392,Companies!$A:$G,6,)</f>
        <v>Consumer Services</v>
      </c>
      <c r="O3392" s="6" t="s">
        <v>140</v>
      </c>
      <c r="P3392" s="6">
        <v>33021</v>
      </c>
      <c r="Q3392" t="s">
        <v>101</v>
      </c>
      <c r="R3392" t="s">
        <v>34</v>
      </c>
      <c r="S3392" s="4">
        <v>40048</v>
      </c>
      <c r="T3392" s="7">
        <f>S3392-E3392</f>
        <v>1</v>
      </c>
      <c r="U3392" t="s">
        <v>14209</v>
      </c>
      <c r="V3392" s="6" t="s">
        <v>14251</v>
      </c>
      <c r="W3392" t="s">
        <v>14267</v>
      </c>
      <c r="X3392" t="s">
        <v>14201</v>
      </c>
      <c r="Y3392" t="str">
        <f>VLOOKUP(R3392,Managers!$A:$B,2,)</f>
        <v>Frank Mitchell</v>
      </c>
      <c r="Z3392" s="11">
        <f>VLOOKUP(X3392,HourlyWages!$A:$B,2,0)</f>
        <v>53</v>
      </c>
      <c r="AA3392">
        <v>1</v>
      </c>
    </row>
    <row r="3393" spans="1:27" x14ac:dyDescent="0.3">
      <c r="A3393" t="b">
        <f>COUNTIF($C$1:C3393, C3393)&gt;1</f>
        <v>0</v>
      </c>
      <c r="B3393" t="b">
        <f>VLOOKUP(C3393,Sheet3!$A:$B,2,0) &gt; 1</f>
        <v>0</v>
      </c>
      <c r="C3393">
        <v>3392</v>
      </c>
      <c r="D3393">
        <v>24193</v>
      </c>
      <c r="E3393" s="4">
        <v>39886</v>
      </c>
      <c r="F3393">
        <v>45</v>
      </c>
      <c r="G3393" s="15">
        <f>I3393*F3393</f>
        <v>5625</v>
      </c>
      <c r="H3393" s="9">
        <v>0.02</v>
      </c>
      <c r="I3393" s="13">
        <f>VLOOKUP($U3393,Pricebook!$A:$D,4,0)</f>
        <v>125</v>
      </c>
      <c r="J3393" s="11">
        <f>G3393*(1-H3393)</f>
        <v>5512.5</v>
      </c>
      <c r="K3393" t="s">
        <v>1935</v>
      </c>
      <c r="L3393" t="s">
        <v>385</v>
      </c>
      <c r="M3393" t="str">
        <f>VLOOKUP($L3393,Companies!$A:$G,7,)</f>
        <v>Restaurants</v>
      </c>
      <c r="N3393" t="str">
        <f>VLOOKUP($L3393,Companies!$A:$G,6,)</f>
        <v>Consumer Services</v>
      </c>
      <c r="O3393" s="6" t="s">
        <v>1705</v>
      </c>
      <c r="P3393" s="6">
        <v>37814</v>
      </c>
      <c r="Q3393" t="s">
        <v>81</v>
      </c>
      <c r="R3393" t="s">
        <v>34</v>
      </c>
      <c r="S3393" s="4">
        <v>39888</v>
      </c>
      <c r="T3393" s="7">
        <f>S3393-E3393</f>
        <v>2</v>
      </c>
      <c r="U3393" t="s">
        <v>14217</v>
      </c>
      <c r="V3393" s="6" t="s">
        <v>14251</v>
      </c>
      <c r="W3393" t="s">
        <v>14260</v>
      </c>
      <c r="X3393" t="s">
        <v>14190</v>
      </c>
      <c r="Y3393" t="str">
        <f>VLOOKUP(R3393,Managers!$A:$B,2,)</f>
        <v>Frank Mitchell</v>
      </c>
      <c r="Z3393" s="11">
        <f>VLOOKUP(X3393,HourlyWages!$A:$B,2,0)</f>
        <v>67</v>
      </c>
      <c r="AA3393">
        <v>1</v>
      </c>
    </row>
    <row r="3394" spans="1:27" x14ac:dyDescent="0.3">
      <c r="A3394" t="b">
        <f>COUNTIF($C$1:C3394, C3394)&gt;1</f>
        <v>0</v>
      </c>
      <c r="B3394" t="b">
        <f>VLOOKUP(C3394,Sheet3!$A:$B,2,0) &gt; 1</f>
        <v>0</v>
      </c>
      <c r="C3394">
        <v>3393</v>
      </c>
      <c r="D3394">
        <v>24193</v>
      </c>
      <c r="E3394" s="4">
        <v>39886</v>
      </c>
      <c r="F3394">
        <v>24</v>
      </c>
      <c r="G3394" s="15">
        <f>I3394*F3394</f>
        <v>2640</v>
      </c>
      <c r="H3394" s="9">
        <v>0.02</v>
      </c>
      <c r="I3394" s="13">
        <f>VLOOKUP($U3394,Pricebook!$A:$D,4,0)</f>
        <v>110</v>
      </c>
      <c r="J3394" s="11">
        <f>G3394*(1-H3394)</f>
        <v>2587.1999999999998</v>
      </c>
      <c r="K3394" t="s">
        <v>1935</v>
      </c>
      <c r="L3394" t="s">
        <v>385</v>
      </c>
      <c r="M3394" t="str">
        <f>VLOOKUP($L3394,Companies!$A:$G,7,)</f>
        <v>Restaurants</v>
      </c>
      <c r="N3394" t="str">
        <f>VLOOKUP($L3394,Companies!$A:$G,6,)</f>
        <v>Consumer Services</v>
      </c>
      <c r="O3394" s="6" t="s">
        <v>1705</v>
      </c>
      <c r="P3394" s="6">
        <v>37814</v>
      </c>
      <c r="Q3394" t="s">
        <v>81</v>
      </c>
      <c r="R3394" t="s">
        <v>34</v>
      </c>
      <c r="S3394" s="4">
        <v>39887</v>
      </c>
      <c r="T3394" s="7">
        <f>S3394-E3394</f>
        <v>1</v>
      </c>
      <c r="U3394" t="s">
        <v>14215</v>
      </c>
      <c r="V3394" s="6" t="s">
        <v>14251</v>
      </c>
      <c r="W3394" t="s">
        <v>14263</v>
      </c>
      <c r="X3394" t="s">
        <v>14202</v>
      </c>
      <c r="Y3394" t="str">
        <f>VLOOKUP(R3394,Managers!$A:$B,2,)</f>
        <v>Frank Mitchell</v>
      </c>
      <c r="Z3394" s="11">
        <f>VLOOKUP(X3394,HourlyWages!$A:$B,2,0)</f>
        <v>71</v>
      </c>
      <c r="AA3394">
        <v>1</v>
      </c>
    </row>
    <row r="3395" spans="1:27" x14ac:dyDescent="0.3">
      <c r="A3395" t="b">
        <f>COUNTIF($C$1:C3395, C3395)&gt;1</f>
        <v>0</v>
      </c>
      <c r="B3395" t="b">
        <f>VLOOKUP(C3395,Sheet3!$A:$B,2,0) &gt; 1</f>
        <v>0</v>
      </c>
      <c r="C3395">
        <v>3394</v>
      </c>
      <c r="D3395">
        <v>24193</v>
      </c>
      <c r="E3395" s="4">
        <v>39886</v>
      </c>
      <c r="F3395">
        <v>19</v>
      </c>
      <c r="G3395" s="15">
        <f>I3395*F3395</f>
        <v>2850</v>
      </c>
      <c r="H3395" s="9">
        <v>0.04</v>
      </c>
      <c r="I3395" s="13">
        <f>VLOOKUP($U3395,Pricebook!$A:$D,4,0)</f>
        <v>150</v>
      </c>
      <c r="J3395" s="11">
        <f>G3395*(1-H3395)</f>
        <v>2736</v>
      </c>
      <c r="K3395" t="s">
        <v>1935</v>
      </c>
      <c r="L3395" t="s">
        <v>385</v>
      </c>
      <c r="M3395" t="str">
        <f>VLOOKUP($L3395,Companies!$A:$G,7,)</f>
        <v>Restaurants</v>
      </c>
      <c r="N3395" t="str">
        <f>VLOOKUP($L3395,Companies!$A:$G,6,)</f>
        <v>Consumer Services</v>
      </c>
      <c r="O3395" s="6" t="s">
        <v>1705</v>
      </c>
      <c r="P3395" s="6">
        <v>37814</v>
      </c>
      <c r="Q3395" t="s">
        <v>81</v>
      </c>
      <c r="R3395" t="s">
        <v>34</v>
      </c>
      <c r="S3395" s="4">
        <v>39888</v>
      </c>
      <c r="T3395" s="7">
        <f>S3395-E3395</f>
        <v>2</v>
      </c>
      <c r="U3395" t="s">
        <v>14210</v>
      </c>
      <c r="V3395" s="6" t="s">
        <v>14254</v>
      </c>
      <c r="W3395" t="s">
        <v>14269</v>
      </c>
      <c r="X3395" t="s">
        <v>14193</v>
      </c>
      <c r="Y3395" t="str">
        <f>VLOOKUP(R3395,Managers!$A:$B,2,)</f>
        <v>Frank Mitchell</v>
      </c>
      <c r="Z3395" s="11">
        <f>VLOOKUP(X3395,HourlyWages!$A:$B,2,0)</f>
        <v>57</v>
      </c>
      <c r="AA3395">
        <v>1</v>
      </c>
    </row>
    <row r="3396" spans="1:27" x14ac:dyDescent="0.3">
      <c r="A3396" t="b">
        <f>COUNTIF($C$1:C3396, C3396)&gt;1</f>
        <v>0</v>
      </c>
      <c r="B3396" t="b">
        <f>VLOOKUP(C3396,Sheet3!$A:$B,2,0) &gt; 1</f>
        <v>0</v>
      </c>
      <c r="C3396">
        <v>3395</v>
      </c>
      <c r="D3396">
        <v>24196</v>
      </c>
      <c r="E3396" s="4">
        <v>40389</v>
      </c>
      <c r="F3396">
        <v>2</v>
      </c>
      <c r="G3396" s="15">
        <f>I3396*F3396</f>
        <v>220</v>
      </c>
      <c r="H3396" s="9">
        <v>0.08</v>
      </c>
      <c r="I3396" s="13">
        <f>VLOOKUP($U3396,Pricebook!$A:$D,4,0)</f>
        <v>110</v>
      </c>
      <c r="J3396" s="11">
        <f>G3396*(1-H3396)</f>
        <v>202.4</v>
      </c>
      <c r="K3396" t="s">
        <v>2054</v>
      </c>
      <c r="L3396" t="s">
        <v>713</v>
      </c>
      <c r="M3396" t="str">
        <f>VLOOKUP($L3396,Companies!$A:$G,7,)</f>
        <v>Oil Refining/Marketing</v>
      </c>
      <c r="N3396" t="str">
        <f>VLOOKUP($L3396,Companies!$A:$G,6,)</f>
        <v>Transportation</v>
      </c>
      <c r="O3396" s="6" t="s">
        <v>2055</v>
      </c>
      <c r="P3396" s="6">
        <v>76541</v>
      </c>
      <c r="Q3396" t="s">
        <v>48</v>
      </c>
      <c r="R3396" t="s">
        <v>16</v>
      </c>
      <c r="S3396" s="4">
        <v>40390</v>
      </c>
      <c r="T3396" s="7">
        <f>S3396-E3396</f>
        <v>1</v>
      </c>
      <c r="U3396" t="s">
        <v>14215</v>
      </c>
      <c r="V3396" s="6" t="s">
        <v>14251</v>
      </c>
      <c r="W3396" t="s">
        <v>14252</v>
      </c>
      <c r="X3396" t="s">
        <v>14191</v>
      </c>
      <c r="Y3396" t="str">
        <f>VLOOKUP(R3396,Managers!$A:$B,2,)</f>
        <v>Josh Martinez</v>
      </c>
      <c r="Z3396" s="11">
        <f>VLOOKUP(X3396,HourlyWages!$A:$B,2,0)</f>
        <v>60</v>
      </c>
      <c r="AA3396">
        <v>1</v>
      </c>
    </row>
    <row r="3397" spans="1:27" x14ac:dyDescent="0.3">
      <c r="A3397" t="b">
        <f>COUNTIF($C$1:C3397, C3397)&gt;1</f>
        <v>0</v>
      </c>
      <c r="B3397" t="b">
        <f>VLOOKUP(C3397,Sheet3!$A:$B,2,0) &gt; 1</f>
        <v>0</v>
      </c>
      <c r="C3397">
        <v>3396</v>
      </c>
      <c r="D3397">
        <v>24196</v>
      </c>
      <c r="E3397" s="4">
        <v>40389</v>
      </c>
      <c r="F3397">
        <v>24</v>
      </c>
      <c r="G3397" s="15">
        <f>I3397*F3397</f>
        <v>4800</v>
      </c>
      <c r="H3397" s="9">
        <v>0.05</v>
      </c>
      <c r="I3397" s="13">
        <f>VLOOKUP($U3397,Pricebook!$A:$D,4,0)</f>
        <v>200</v>
      </c>
      <c r="J3397" s="11">
        <f>G3397*(1-H3397)</f>
        <v>4560</v>
      </c>
      <c r="K3397" t="s">
        <v>2054</v>
      </c>
      <c r="L3397" t="s">
        <v>713</v>
      </c>
      <c r="M3397" t="str">
        <f>VLOOKUP($L3397,Companies!$A:$G,7,)</f>
        <v>Oil Refining/Marketing</v>
      </c>
      <c r="N3397" t="str">
        <f>VLOOKUP($L3397,Companies!$A:$G,6,)</f>
        <v>Transportation</v>
      </c>
      <c r="O3397" s="6" t="s">
        <v>2055</v>
      </c>
      <c r="P3397" s="6">
        <v>76541</v>
      </c>
      <c r="Q3397" t="s">
        <v>48</v>
      </c>
      <c r="R3397" t="s">
        <v>16</v>
      </c>
      <c r="S3397" s="4">
        <v>40391</v>
      </c>
      <c r="T3397" s="7">
        <f>S3397-E3397</f>
        <v>2</v>
      </c>
      <c r="U3397" t="s">
        <v>14206</v>
      </c>
      <c r="V3397" s="6" t="s">
        <v>14251</v>
      </c>
      <c r="W3397" t="s">
        <v>14262</v>
      </c>
      <c r="X3397" t="s">
        <v>14198</v>
      </c>
      <c r="Y3397" t="str">
        <f>VLOOKUP(R3397,Managers!$A:$B,2,)</f>
        <v>Josh Martinez</v>
      </c>
      <c r="Z3397" s="11">
        <f>VLOOKUP(X3397,HourlyWages!$A:$B,2,0)</f>
        <v>51</v>
      </c>
      <c r="AA3397">
        <v>1</v>
      </c>
    </row>
    <row r="3398" spans="1:27" x14ac:dyDescent="0.3">
      <c r="A3398" t="b">
        <f>COUNTIF($C$1:C3398, C3398)&gt;1</f>
        <v>0</v>
      </c>
      <c r="B3398" t="b">
        <f>VLOOKUP(C3398,Sheet3!$A:$B,2,0) &gt; 1</f>
        <v>0</v>
      </c>
      <c r="C3398">
        <v>3397</v>
      </c>
      <c r="D3398">
        <v>24197</v>
      </c>
      <c r="E3398" s="4">
        <v>40212</v>
      </c>
      <c r="F3398">
        <v>41</v>
      </c>
      <c r="G3398" s="15">
        <f>I3398*F3398</f>
        <v>6150</v>
      </c>
      <c r="H3398" s="9">
        <v>0</v>
      </c>
      <c r="I3398" s="13">
        <f>VLOOKUP($U3398,Pricebook!$A:$D,4,0)</f>
        <v>150</v>
      </c>
      <c r="J3398" s="11">
        <f>G3398*(1-H3398)</f>
        <v>6150</v>
      </c>
      <c r="K3398" t="s">
        <v>1841</v>
      </c>
      <c r="L3398" t="s">
        <v>1014</v>
      </c>
      <c r="M3398" t="str">
        <f>VLOOKUP($L3398,Companies!$A:$G,7,)</f>
        <v>Semiconductors</v>
      </c>
      <c r="N3398" t="str">
        <f>VLOOKUP($L3398,Companies!$A:$G,6,)</f>
        <v>Technology</v>
      </c>
      <c r="O3398" s="6" t="s">
        <v>1842</v>
      </c>
      <c r="P3398" s="6">
        <v>75067</v>
      </c>
      <c r="Q3398" t="s">
        <v>48</v>
      </c>
      <c r="R3398" t="s">
        <v>16</v>
      </c>
      <c r="S3398" s="4">
        <v>40219</v>
      </c>
      <c r="T3398" s="7">
        <f>S3398-E3398</f>
        <v>7</v>
      </c>
      <c r="U3398" t="s">
        <v>14211</v>
      </c>
      <c r="V3398" s="6" t="s">
        <v>14251</v>
      </c>
      <c r="W3398" t="s">
        <v>14252</v>
      </c>
      <c r="X3398" t="s">
        <v>14189</v>
      </c>
      <c r="Y3398" t="str">
        <f>VLOOKUP(R3398,Managers!$A:$B,2,)</f>
        <v>Josh Martinez</v>
      </c>
      <c r="Z3398" s="11">
        <f>VLOOKUP(X3398,HourlyWages!$A:$B,2,0)</f>
        <v>62</v>
      </c>
      <c r="AA3398">
        <v>1</v>
      </c>
    </row>
    <row r="3399" spans="1:27" x14ac:dyDescent="0.3">
      <c r="A3399" t="b">
        <f>COUNTIF($C$1:C3399, C3399)&gt;1</f>
        <v>0</v>
      </c>
      <c r="B3399" t="b">
        <f>VLOOKUP(C3399,Sheet3!$A:$B,2,0) &gt; 1</f>
        <v>0</v>
      </c>
      <c r="C3399">
        <v>3398</v>
      </c>
      <c r="D3399">
        <v>24197</v>
      </c>
      <c r="E3399" s="4">
        <v>40212</v>
      </c>
      <c r="F3399">
        <v>2</v>
      </c>
      <c r="G3399" s="15">
        <f>I3399*F3399</f>
        <v>300</v>
      </c>
      <c r="H3399" s="9">
        <v>0.05</v>
      </c>
      <c r="I3399" s="13">
        <f>VLOOKUP($U3399,Pricebook!$A:$D,4,0)</f>
        <v>150</v>
      </c>
      <c r="J3399" s="11">
        <f>G3399*(1-H3399)</f>
        <v>285</v>
      </c>
      <c r="K3399" t="s">
        <v>1841</v>
      </c>
      <c r="L3399" t="s">
        <v>1014</v>
      </c>
      <c r="M3399" t="str">
        <f>VLOOKUP($L3399,Companies!$A:$G,7,)</f>
        <v>Semiconductors</v>
      </c>
      <c r="N3399" t="str">
        <f>VLOOKUP($L3399,Companies!$A:$G,6,)</f>
        <v>Technology</v>
      </c>
      <c r="O3399" s="6" t="s">
        <v>1842</v>
      </c>
      <c r="P3399" s="6">
        <v>75067</v>
      </c>
      <c r="Q3399" t="s">
        <v>48</v>
      </c>
      <c r="R3399" t="s">
        <v>16</v>
      </c>
      <c r="S3399" s="4">
        <v>40219</v>
      </c>
      <c r="T3399" s="7">
        <f>S3399-E3399</f>
        <v>7</v>
      </c>
      <c r="U3399" t="s">
        <v>14210</v>
      </c>
      <c r="V3399" s="6" t="s">
        <v>14257</v>
      </c>
      <c r="W3399" t="s">
        <v>14258</v>
      </c>
      <c r="X3399" t="s">
        <v>14190</v>
      </c>
      <c r="Y3399" t="str">
        <f>VLOOKUP(R3399,Managers!$A:$B,2,)</f>
        <v>Josh Martinez</v>
      </c>
      <c r="Z3399" s="11">
        <f>VLOOKUP(X3399,HourlyWages!$A:$B,2,0)</f>
        <v>67</v>
      </c>
      <c r="AA3399">
        <v>1</v>
      </c>
    </row>
    <row r="3400" spans="1:27" x14ac:dyDescent="0.3">
      <c r="A3400" t="b">
        <f>COUNTIF($C$1:C3400, C3400)&gt;1</f>
        <v>0</v>
      </c>
      <c r="B3400" t="b">
        <f>VLOOKUP(C3400,Sheet3!$A:$B,2,0) &gt; 1</f>
        <v>0</v>
      </c>
      <c r="C3400">
        <v>3399</v>
      </c>
      <c r="D3400">
        <v>24199</v>
      </c>
      <c r="E3400" s="4">
        <v>39980</v>
      </c>
      <c r="F3400">
        <v>16</v>
      </c>
      <c r="G3400" s="15">
        <f>I3400*F3400</f>
        <v>2400</v>
      </c>
      <c r="H3400" s="9">
        <v>0</v>
      </c>
      <c r="I3400" s="13">
        <f>VLOOKUP($U3400,Pricebook!$A:$D,4,0)</f>
        <v>150</v>
      </c>
      <c r="J3400" s="11">
        <f>G3400*(1-H3400)</f>
        <v>2400</v>
      </c>
      <c r="K3400" t="s">
        <v>1035</v>
      </c>
      <c r="L3400" t="s">
        <v>36</v>
      </c>
      <c r="M3400" t="str">
        <f>VLOOKUP($L3400,Companies!$A:$G,7,)</f>
        <v>Electronic Components</v>
      </c>
      <c r="N3400" t="str">
        <f>VLOOKUP($L3400,Companies!$A:$G,6,)</f>
        <v>Technology</v>
      </c>
      <c r="O3400" s="6" t="s">
        <v>1036</v>
      </c>
      <c r="P3400" s="6">
        <v>30721</v>
      </c>
      <c r="Q3400" t="s">
        <v>134</v>
      </c>
      <c r="R3400" t="s">
        <v>34</v>
      </c>
      <c r="S3400" s="4">
        <v>39981</v>
      </c>
      <c r="T3400" s="7">
        <f>S3400-E3400</f>
        <v>1</v>
      </c>
      <c r="U3400" t="s">
        <v>14211</v>
      </c>
      <c r="V3400" s="6" t="s">
        <v>14257</v>
      </c>
      <c r="W3400" t="s">
        <v>14259</v>
      </c>
      <c r="X3400" t="s">
        <v>14190</v>
      </c>
      <c r="Y3400" t="str">
        <f>VLOOKUP(R3400,Managers!$A:$B,2,)</f>
        <v>Frank Mitchell</v>
      </c>
      <c r="Z3400" s="11">
        <f>VLOOKUP(X3400,HourlyWages!$A:$B,2,0)</f>
        <v>67</v>
      </c>
      <c r="AA3400">
        <v>1</v>
      </c>
    </row>
    <row r="3401" spans="1:27" x14ac:dyDescent="0.3">
      <c r="A3401" t="b">
        <f>COUNTIF($C$1:C3401, C3401)&gt;1</f>
        <v>0</v>
      </c>
      <c r="B3401" t="b">
        <f>VLOOKUP(C3401,Sheet3!$A:$B,2,0) &gt; 1</f>
        <v>0</v>
      </c>
      <c r="C3401">
        <v>3400</v>
      </c>
      <c r="D3401">
        <v>24227</v>
      </c>
      <c r="E3401" s="4">
        <v>40406</v>
      </c>
      <c r="F3401">
        <v>24</v>
      </c>
      <c r="G3401" s="15">
        <f>I3401*F3401</f>
        <v>3600</v>
      </c>
      <c r="H3401" s="9">
        <v>0.01</v>
      </c>
      <c r="I3401" s="13">
        <f>VLOOKUP($U3401,Pricebook!$A:$D,4,0)</f>
        <v>150</v>
      </c>
      <c r="J3401" s="11">
        <f>G3401*(1-H3401)</f>
        <v>3564</v>
      </c>
      <c r="K3401" t="s">
        <v>1357</v>
      </c>
      <c r="L3401" t="s">
        <v>468</v>
      </c>
      <c r="M3401" t="str">
        <f>VLOOKUP($L3401,Companies!$A:$G,7,)</f>
        <v>Major Pharmaceuticals</v>
      </c>
      <c r="N3401" t="str">
        <f>VLOOKUP($L3401,Companies!$A:$G,6,)</f>
        <v>Health Care</v>
      </c>
      <c r="O3401" s="6" t="s">
        <v>1443</v>
      </c>
      <c r="P3401" s="6">
        <v>35630</v>
      </c>
      <c r="Q3401" t="s">
        <v>424</v>
      </c>
      <c r="R3401" t="s">
        <v>34</v>
      </c>
      <c r="S3401" s="4">
        <v>40408</v>
      </c>
      <c r="T3401" s="7">
        <f>S3401-E3401</f>
        <v>2</v>
      </c>
      <c r="U3401" t="s">
        <v>14210</v>
      </c>
      <c r="V3401" s="6" t="s">
        <v>14257</v>
      </c>
      <c r="W3401" t="s">
        <v>14259</v>
      </c>
      <c r="X3401" t="s">
        <v>14193</v>
      </c>
      <c r="Y3401" t="str">
        <f>VLOOKUP(R3401,Managers!$A:$B,2,)</f>
        <v>Frank Mitchell</v>
      </c>
      <c r="Z3401" s="11">
        <f>VLOOKUP(X3401,HourlyWages!$A:$B,2,0)</f>
        <v>57</v>
      </c>
      <c r="AA3401">
        <v>1</v>
      </c>
    </row>
    <row r="3402" spans="1:27" x14ac:dyDescent="0.3">
      <c r="A3402" t="b">
        <f>COUNTIF($C$1:C3402, C3402)&gt;1</f>
        <v>0</v>
      </c>
      <c r="B3402" t="b">
        <f>VLOOKUP(C3402,Sheet3!$A:$B,2,0) &gt; 1</f>
        <v>0</v>
      </c>
      <c r="C3402">
        <v>3401</v>
      </c>
      <c r="D3402">
        <v>24228</v>
      </c>
      <c r="E3402" s="4">
        <v>40011</v>
      </c>
      <c r="F3402">
        <v>31</v>
      </c>
      <c r="G3402" s="15">
        <f>I3402*F3402</f>
        <v>4340</v>
      </c>
      <c r="H3402" s="9">
        <v>0.05</v>
      </c>
      <c r="I3402" s="13">
        <f>VLOOKUP($U3402,Pricebook!$A:$D,4,0)</f>
        <v>140</v>
      </c>
      <c r="J3402" s="11">
        <f>G3402*(1-H3402)</f>
        <v>4123</v>
      </c>
      <c r="K3402" t="s">
        <v>96</v>
      </c>
      <c r="L3402" t="s">
        <v>84</v>
      </c>
      <c r="M3402" t="str">
        <f>VLOOKUP($L3402,Companies!$A:$G,7,)</f>
        <v>Packaged Foods</v>
      </c>
      <c r="N3402" t="str">
        <f>VLOOKUP($L3402,Companies!$A:$G,6,)</f>
        <v>Consumer Non-Durables</v>
      </c>
      <c r="O3402" s="6" t="s">
        <v>97</v>
      </c>
      <c r="P3402" s="6">
        <v>12180</v>
      </c>
      <c r="Q3402" t="s">
        <v>60</v>
      </c>
      <c r="R3402" t="s">
        <v>61</v>
      </c>
      <c r="S3402" s="4">
        <v>40015</v>
      </c>
      <c r="T3402" s="7">
        <f>S3402-E3402</f>
        <v>4</v>
      </c>
      <c r="U3402" t="s">
        <v>14213</v>
      </c>
      <c r="V3402" s="6" t="s">
        <v>14251</v>
      </c>
      <c r="W3402" t="s">
        <v>14262</v>
      </c>
      <c r="X3402" t="s">
        <v>14197</v>
      </c>
      <c r="Y3402" t="str">
        <f>VLOOKUP(R3402,Managers!$A:$B,2,)</f>
        <v>Allen Young</v>
      </c>
      <c r="Z3402" s="11">
        <f>VLOOKUP(X3402,HourlyWages!$A:$B,2,0)</f>
        <v>71</v>
      </c>
      <c r="AA3402">
        <v>1</v>
      </c>
    </row>
    <row r="3403" spans="1:27" x14ac:dyDescent="0.3">
      <c r="A3403" t="b">
        <f>COUNTIF($C$1:C3403, C3403)&gt;1</f>
        <v>0</v>
      </c>
      <c r="B3403" t="b">
        <f>VLOOKUP(C3403,Sheet3!$A:$B,2,0) &gt; 1</f>
        <v>0</v>
      </c>
      <c r="C3403">
        <v>3402</v>
      </c>
      <c r="D3403">
        <v>24231</v>
      </c>
      <c r="E3403" s="4">
        <v>40032</v>
      </c>
      <c r="F3403">
        <v>48</v>
      </c>
      <c r="G3403" s="15">
        <f>I3403*F3403</f>
        <v>7200</v>
      </c>
      <c r="H3403" s="9">
        <v>0.08</v>
      </c>
      <c r="I3403" s="13">
        <f>VLOOKUP($U3403,Pricebook!$A:$D,4,0)</f>
        <v>150</v>
      </c>
      <c r="J3403" s="11">
        <f>G3403*(1-H3403)</f>
        <v>6624</v>
      </c>
      <c r="K3403" t="s">
        <v>1097</v>
      </c>
      <c r="L3403" t="s">
        <v>389</v>
      </c>
      <c r="M3403" t="str">
        <f>VLOOKUP($L3403,Companies!$A:$G,7,)</f>
        <v>Catalog/Specialty Distribution</v>
      </c>
      <c r="N3403" t="str">
        <f>VLOOKUP($L3403,Companies!$A:$G,6,)</f>
        <v>Consumer Services</v>
      </c>
      <c r="O3403" s="6" t="s">
        <v>1975</v>
      </c>
      <c r="P3403" s="6">
        <v>11722</v>
      </c>
      <c r="Q3403" t="s">
        <v>60</v>
      </c>
      <c r="R3403" t="s">
        <v>61</v>
      </c>
      <c r="S3403" s="4">
        <v>40032</v>
      </c>
      <c r="T3403" s="7">
        <f>S3403-E3403</f>
        <v>0</v>
      </c>
      <c r="U3403" t="s">
        <v>14210</v>
      </c>
      <c r="V3403" s="6" t="s">
        <v>14254</v>
      </c>
      <c r="W3403" t="s">
        <v>14255</v>
      </c>
      <c r="X3403" t="s">
        <v>14198</v>
      </c>
      <c r="Y3403" t="str">
        <f>VLOOKUP(R3403,Managers!$A:$B,2,)</f>
        <v>Allen Young</v>
      </c>
      <c r="Z3403" s="11">
        <f>VLOOKUP(X3403,HourlyWages!$A:$B,2,0)</f>
        <v>51</v>
      </c>
      <c r="AA3403">
        <v>1</v>
      </c>
    </row>
    <row r="3404" spans="1:27" x14ac:dyDescent="0.3">
      <c r="A3404" t="b">
        <f>COUNTIF($C$1:C3404, C3404)&gt;1</f>
        <v>0</v>
      </c>
      <c r="B3404" t="b">
        <f>VLOOKUP(C3404,Sheet3!$A:$B,2,0) &gt; 1</f>
        <v>0</v>
      </c>
      <c r="C3404">
        <v>3403</v>
      </c>
      <c r="D3404">
        <v>24260</v>
      </c>
      <c r="E3404" s="4">
        <v>40454</v>
      </c>
      <c r="F3404">
        <v>48</v>
      </c>
      <c r="G3404" s="15">
        <f>I3404*F3404</f>
        <v>8160</v>
      </c>
      <c r="H3404" s="9">
        <v>0.09</v>
      </c>
      <c r="I3404" s="13">
        <f>VLOOKUP($U3404,Pricebook!$A:$D,4,0)</f>
        <v>170</v>
      </c>
      <c r="J3404" s="11">
        <f>G3404*(1-H3404)</f>
        <v>7425.6</v>
      </c>
      <c r="K3404" t="s">
        <v>551</v>
      </c>
      <c r="L3404" t="s">
        <v>552</v>
      </c>
      <c r="M3404" t="str">
        <f>VLOOKUP($L3404,Companies!$A:$G,7,)</f>
        <v>Business Services</v>
      </c>
      <c r="N3404" t="str">
        <f>VLOOKUP($L3404,Companies!$A:$G,6,)</f>
        <v>Miscellaneous</v>
      </c>
      <c r="O3404" s="6" t="s">
        <v>553</v>
      </c>
      <c r="P3404" s="6" t="s">
        <v>554</v>
      </c>
      <c r="Q3404" t="s">
        <v>197</v>
      </c>
      <c r="R3404" t="s">
        <v>23</v>
      </c>
      <c r="S3404" s="4">
        <v>40455</v>
      </c>
      <c r="T3404" s="7">
        <f>S3404-E3404</f>
        <v>1</v>
      </c>
      <c r="U3404" t="s">
        <v>14219</v>
      </c>
      <c r="V3404" s="6" t="s">
        <v>14254</v>
      </c>
      <c r="W3404" t="s">
        <v>14256</v>
      </c>
      <c r="X3404" t="s">
        <v>14191</v>
      </c>
      <c r="Y3404" t="str">
        <f>VLOOKUP(R3404,Managers!$A:$B,2,)</f>
        <v>Bob Turner</v>
      </c>
      <c r="Z3404" s="11">
        <f>VLOOKUP(X3404,HourlyWages!$A:$B,2,0)</f>
        <v>60</v>
      </c>
      <c r="AA3404">
        <v>1</v>
      </c>
    </row>
    <row r="3405" spans="1:27" x14ac:dyDescent="0.3">
      <c r="A3405" t="b">
        <f>COUNTIF($C$1:C3405, C3405)&gt;1</f>
        <v>0</v>
      </c>
      <c r="B3405" t="b">
        <f>VLOOKUP(C3405,Sheet3!$A:$B,2,0) &gt; 1</f>
        <v>0</v>
      </c>
      <c r="C3405">
        <v>3404</v>
      </c>
      <c r="D3405">
        <v>24261</v>
      </c>
      <c r="E3405" s="4">
        <v>41169</v>
      </c>
      <c r="F3405">
        <v>28</v>
      </c>
      <c r="G3405" s="15">
        <f>I3405*F3405</f>
        <v>5600</v>
      </c>
      <c r="H3405" s="9">
        <v>0.06</v>
      </c>
      <c r="I3405" s="13">
        <f>VLOOKUP($U3405,Pricebook!$A:$D,4,0)</f>
        <v>200</v>
      </c>
      <c r="J3405" s="11">
        <f>G3405*(1-H3405)</f>
        <v>5264</v>
      </c>
      <c r="K3405" t="s">
        <v>575</v>
      </c>
      <c r="L3405" t="s">
        <v>576</v>
      </c>
      <c r="M3405" t="str">
        <f>VLOOKUP($L3405,Companies!$A:$G,7,)</f>
        <v>Clothing/Shoe/Accessory Stores</v>
      </c>
      <c r="N3405" t="str">
        <f>VLOOKUP($L3405,Companies!$A:$G,6,)</f>
        <v>Consumer Services</v>
      </c>
      <c r="O3405" s="6" t="s">
        <v>1822</v>
      </c>
      <c r="P3405" s="6">
        <v>83201</v>
      </c>
      <c r="Q3405" t="s">
        <v>197</v>
      </c>
      <c r="R3405" t="s">
        <v>23</v>
      </c>
      <c r="S3405" s="4">
        <v>41171</v>
      </c>
      <c r="T3405" s="7">
        <f>S3405-E3405</f>
        <v>2</v>
      </c>
      <c r="U3405" t="s">
        <v>14206</v>
      </c>
      <c r="V3405" s="6" t="s">
        <v>14257</v>
      </c>
      <c r="W3405" t="s">
        <v>14270</v>
      </c>
      <c r="X3405" t="s">
        <v>14188</v>
      </c>
      <c r="Y3405" t="str">
        <f>VLOOKUP(R3405,Managers!$A:$B,2,)</f>
        <v>Bob Turner</v>
      </c>
      <c r="Z3405" s="11">
        <f>VLOOKUP(X3405,HourlyWages!$A:$B,2,0)</f>
        <v>52</v>
      </c>
      <c r="AA3405">
        <v>1</v>
      </c>
    </row>
    <row r="3406" spans="1:27" x14ac:dyDescent="0.3">
      <c r="A3406" t="b">
        <f>COUNTIF($C$1:C3406, C3406)&gt;1</f>
        <v>0</v>
      </c>
      <c r="B3406" t="b">
        <f>VLOOKUP(C3406,Sheet3!$A:$B,2,0) &gt; 1</f>
        <v>0</v>
      </c>
      <c r="C3406">
        <v>3405</v>
      </c>
      <c r="D3406">
        <v>24263</v>
      </c>
      <c r="E3406" s="4">
        <v>41167</v>
      </c>
      <c r="F3406">
        <v>16</v>
      </c>
      <c r="G3406" s="15">
        <f>I3406*F3406</f>
        <v>2000</v>
      </c>
      <c r="H3406" s="9">
        <v>0.1</v>
      </c>
      <c r="I3406" s="13">
        <f>VLOOKUP($U3406,Pricebook!$A:$D,4,0)</f>
        <v>125</v>
      </c>
      <c r="J3406" s="11">
        <f>G3406*(1-H3406)</f>
        <v>1800</v>
      </c>
      <c r="K3406" t="s">
        <v>658</v>
      </c>
      <c r="L3406" t="s">
        <v>396</v>
      </c>
      <c r="M3406" t="str">
        <f>VLOOKUP($L3406,Companies!$A:$G,7,)</f>
        <v>EDP Services</v>
      </c>
      <c r="N3406" t="str">
        <f>VLOOKUP($L3406,Companies!$A:$G,6,)</f>
        <v>Technology</v>
      </c>
      <c r="O3406" s="6" t="s">
        <v>2208</v>
      </c>
      <c r="P3406" s="6" t="s">
        <v>611</v>
      </c>
      <c r="Q3406" t="s">
        <v>232</v>
      </c>
      <c r="R3406" t="s">
        <v>61</v>
      </c>
      <c r="S3406" s="4">
        <v>41174</v>
      </c>
      <c r="T3406" s="7">
        <f>S3406-E3406</f>
        <v>7</v>
      </c>
      <c r="U3406" t="s">
        <v>14221</v>
      </c>
      <c r="V3406" s="6" t="s">
        <v>14257</v>
      </c>
      <c r="W3406" t="s">
        <v>14259</v>
      </c>
      <c r="X3406" t="s">
        <v>14189</v>
      </c>
      <c r="Y3406" t="str">
        <f>VLOOKUP(R3406,Managers!$A:$B,2,)</f>
        <v>Allen Young</v>
      </c>
      <c r="Z3406" s="11">
        <f>VLOOKUP(X3406,HourlyWages!$A:$B,2,0)</f>
        <v>62</v>
      </c>
      <c r="AA3406">
        <v>1</v>
      </c>
    </row>
    <row r="3407" spans="1:27" x14ac:dyDescent="0.3">
      <c r="A3407" t="b">
        <f>COUNTIF($C$1:C3407, C3407)&gt;1</f>
        <v>0</v>
      </c>
      <c r="B3407" t="b">
        <f>VLOOKUP(C3407,Sheet3!$A:$B,2,0) &gt; 1</f>
        <v>0</v>
      </c>
      <c r="C3407">
        <v>3406</v>
      </c>
      <c r="D3407">
        <v>24294</v>
      </c>
      <c r="E3407" s="4">
        <v>40027</v>
      </c>
      <c r="F3407">
        <v>24</v>
      </c>
      <c r="G3407" s="15">
        <f>I3407*F3407</f>
        <v>3600</v>
      </c>
      <c r="H3407" s="9">
        <v>0.03</v>
      </c>
      <c r="I3407" s="13">
        <f>VLOOKUP($U3407,Pricebook!$A:$D,4,0)</f>
        <v>150</v>
      </c>
      <c r="J3407" s="11">
        <f>G3407*(1-H3407)</f>
        <v>3492</v>
      </c>
      <c r="K3407" t="s">
        <v>1894</v>
      </c>
      <c r="L3407" t="s">
        <v>396</v>
      </c>
      <c r="M3407" t="str">
        <f>VLOOKUP($L3407,Companies!$A:$G,7,)</f>
        <v>EDP Services</v>
      </c>
      <c r="N3407" t="str">
        <f>VLOOKUP($L3407,Companies!$A:$G,6,)</f>
        <v>Technology</v>
      </c>
      <c r="O3407" s="6" t="s">
        <v>1895</v>
      </c>
      <c r="P3407" s="6">
        <v>60062</v>
      </c>
      <c r="Q3407" t="s">
        <v>15</v>
      </c>
      <c r="R3407" t="s">
        <v>16</v>
      </c>
      <c r="S3407" s="4">
        <v>40028</v>
      </c>
      <c r="T3407" s="7">
        <f>S3407-E3407</f>
        <v>1</v>
      </c>
      <c r="U3407" t="s">
        <v>14216</v>
      </c>
      <c r="V3407" s="6" t="s">
        <v>14254</v>
      </c>
      <c r="W3407" t="s">
        <v>14256</v>
      </c>
      <c r="X3407" t="s">
        <v>14194</v>
      </c>
      <c r="Y3407" t="str">
        <f>VLOOKUP(R3407,Managers!$A:$B,2,)</f>
        <v>Josh Martinez</v>
      </c>
      <c r="Z3407" s="11">
        <f>VLOOKUP(X3407,HourlyWages!$A:$B,2,0)</f>
        <v>71</v>
      </c>
      <c r="AA3407">
        <v>1</v>
      </c>
    </row>
    <row r="3408" spans="1:27" x14ac:dyDescent="0.3">
      <c r="A3408" t="b">
        <f>COUNTIF($C$1:C3408, C3408)&gt;1</f>
        <v>0</v>
      </c>
      <c r="B3408" t="b">
        <f>VLOOKUP(C3408,Sheet3!$A:$B,2,0) &gt; 1</f>
        <v>0</v>
      </c>
      <c r="C3408">
        <v>3407</v>
      </c>
      <c r="D3408">
        <v>24326</v>
      </c>
      <c r="E3408" s="4">
        <v>40815</v>
      </c>
      <c r="F3408">
        <v>37</v>
      </c>
      <c r="G3408" s="15">
        <f>I3408*F3408</f>
        <v>6290</v>
      </c>
      <c r="H3408" s="9">
        <v>0.05</v>
      </c>
      <c r="I3408" s="13">
        <f>VLOOKUP($U3408,Pricebook!$A:$D,4,0)</f>
        <v>170</v>
      </c>
      <c r="J3408" s="11">
        <f>G3408*(1-H3408)</f>
        <v>5975.5</v>
      </c>
      <c r="K3408" t="s">
        <v>2112</v>
      </c>
      <c r="L3408" t="s">
        <v>235</v>
      </c>
      <c r="M3408" t="str">
        <f>VLOOKUP($L3408,Companies!$A:$G,7,)</f>
        <v>Television Services</v>
      </c>
      <c r="N3408" t="str">
        <f>VLOOKUP($L3408,Companies!$A:$G,6,)</f>
        <v>Consumer Services</v>
      </c>
      <c r="O3408" s="6" t="s">
        <v>1443</v>
      </c>
      <c r="P3408" s="6">
        <v>41042</v>
      </c>
      <c r="Q3408" t="s">
        <v>254</v>
      </c>
      <c r="R3408" t="s">
        <v>34</v>
      </c>
      <c r="S3408" s="4">
        <v>40817</v>
      </c>
      <c r="T3408" s="7">
        <f>S3408-E3408</f>
        <v>2</v>
      </c>
      <c r="U3408" t="s">
        <v>14219</v>
      </c>
      <c r="V3408" s="6" t="s">
        <v>14254</v>
      </c>
      <c r="W3408" t="s">
        <v>14256</v>
      </c>
      <c r="X3408" t="s">
        <v>14191</v>
      </c>
      <c r="Y3408" t="str">
        <f>VLOOKUP(R3408,Managers!$A:$B,2,)</f>
        <v>Frank Mitchell</v>
      </c>
      <c r="Z3408" s="11">
        <f>VLOOKUP(X3408,HourlyWages!$A:$B,2,0)</f>
        <v>60</v>
      </c>
      <c r="AA3408">
        <v>1</v>
      </c>
    </row>
    <row r="3409" spans="1:27" x14ac:dyDescent="0.3">
      <c r="A3409" t="b">
        <f>COUNTIF($C$1:C3409, C3409)&gt;1</f>
        <v>0</v>
      </c>
      <c r="B3409" t="b">
        <f>VLOOKUP(C3409,Sheet3!$A:$B,2,0) &gt; 1</f>
        <v>0</v>
      </c>
      <c r="C3409">
        <v>3408</v>
      </c>
      <c r="D3409">
        <v>24326</v>
      </c>
      <c r="E3409" s="4">
        <v>40815</v>
      </c>
      <c r="F3409">
        <v>12</v>
      </c>
      <c r="G3409" s="15">
        <f>I3409*F3409</f>
        <v>1440</v>
      </c>
      <c r="H3409" s="9">
        <v>0.06</v>
      </c>
      <c r="I3409" s="13">
        <f>VLOOKUP($U3409,Pricebook!$A:$D,4,0)</f>
        <v>120</v>
      </c>
      <c r="J3409" s="11">
        <f>G3409*(1-H3409)</f>
        <v>1353.6</v>
      </c>
      <c r="K3409" t="s">
        <v>2112</v>
      </c>
      <c r="L3409" t="s">
        <v>235</v>
      </c>
      <c r="M3409" t="str">
        <f>VLOOKUP($L3409,Companies!$A:$G,7,)</f>
        <v>Television Services</v>
      </c>
      <c r="N3409" t="str">
        <f>VLOOKUP($L3409,Companies!$A:$G,6,)</f>
        <v>Consumer Services</v>
      </c>
      <c r="O3409" s="6" t="s">
        <v>1443</v>
      </c>
      <c r="P3409" s="6">
        <v>41042</v>
      </c>
      <c r="Q3409" t="s">
        <v>254</v>
      </c>
      <c r="R3409" t="s">
        <v>34</v>
      </c>
      <c r="S3409" s="4">
        <v>40816</v>
      </c>
      <c r="T3409" s="7">
        <f>S3409-E3409</f>
        <v>1</v>
      </c>
      <c r="U3409" t="s">
        <v>14212</v>
      </c>
      <c r="V3409" s="6" t="s">
        <v>14254</v>
      </c>
      <c r="W3409" t="s">
        <v>14256</v>
      </c>
      <c r="X3409" t="s">
        <v>14184</v>
      </c>
      <c r="Y3409" t="str">
        <f>VLOOKUP(R3409,Managers!$A:$B,2,)</f>
        <v>Frank Mitchell</v>
      </c>
      <c r="Z3409" s="11">
        <f>VLOOKUP(X3409,HourlyWages!$A:$B,2,0)</f>
        <v>50</v>
      </c>
      <c r="AA3409">
        <v>1</v>
      </c>
    </row>
    <row r="3410" spans="1:27" x14ac:dyDescent="0.3">
      <c r="A3410" t="b">
        <f>COUNTIF($C$1:C3410, C3410)&gt;1</f>
        <v>0</v>
      </c>
      <c r="B3410" t="b">
        <f>VLOOKUP(C3410,Sheet3!$A:$B,2,0) &gt; 1</f>
        <v>0</v>
      </c>
      <c r="C3410">
        <v>3409</v>
      </c>
      <c r="D3410">
        <v>24352</v>
      </c>
      <c r="E3410" s="4">
        <v>40308</v>
      </c>
      <c r="F3410">
        <v>32</v>
      </c>
      <c r="G3410" s="15">
        <f>I3410*F3410</f>
        <v>3520</v>
      </c>
      <c r="H3410" s="9">
        <v>0.03</v>
      </c>
      <c r="I3410" s="13">
        <f>VLOOKUP($U3410,Pricebook!$A:$D,4,0)</f>
        <v>110</v>
      </c>
      <c r="J3410" s="11">
        <f>G3410*(1-H3410)</f>
        <v>3414.4</v>
      </c>
      <c r="K3410" t="s">
        <v>324</v>
      </c>
      <c r="L3410" t="s">
        <v>310</v>
      </c>
      <c r="M3410" t="str">
        <f>VLOOKUP($L3410,Companies!$A:$G,7,)</f>
        <v>Major Pharmaceuticals</v>
      </c>
      <c r="N3410" t="str">
        <f>VLOOKUP($L3410,Companies!$A:$G,6,)</f>
        <v>Health Care</v>
      </c>
      <c r="O3410" s="6" t="s">
        <v>2004</v>
      </c>
      <c r="P3410" s="6">
        <v>38138</v>
      </c>
      <c r="Q3410" t="s">
        <v>81</v>
      </c>
      <c r="R3410" t="s">
        <v>34</v>
      </c>
      <c r="S3410" s="4">
        <v>40308</v>
      </c>
      <c r="T3410" s="7">
        <f>S3410-E3410</f>
        <v>0</v>
      </c>
      <c r="U3410" t="s">
        <v>14215</v>
      </c>
      <c r="V3410" s="6" t="s">
        <v>14251</v>
      </c>
      <c r="W3410" t="s">
        <v>14267</v>
      </c>
      <c r="X3410" t="s">
        <v>14202</v>
      </c>
      <c r="Y3410" t="str">
        <f>VLOOKUP(R3410,Managers!$A:$B,2,)</f>
        <v>Frank Mitchell</v>
      </c>
      <c r="Z3410" s="11">
        <f>VLOOKUP(X3410,HourlyWages!$A:$B,2,0)</f>
        <v>71</v>
      </c>
      <c r="AA3410">
        <v>1</v>
      </c>
    </row>
    <row r="3411" spans="1:27" x14ac:dyDescent="0.3">
      <c r="A3411" t="b">
        <f>COUNTIF($C$1:C3411, C3411)&gt;1</f>
        <v>0</v>
      </c>
      <c r="B3411" t="b">
        <f>VLOOKUP(C3411,Sheet3!$A:$B,2,0) &gt; 1</f>
        <v>0</v>
      </c>
      <c r="C3411">
        <v>3410</v>
      </c>
      <c r="D3411">
        <v>24356</v>
      </c>
      <c r="E3411" s="4">
        <v>40309</v>
      </c>
      <c r="F3411">
        <v>37</v>
      </c>
      <c r="G3411" s="15">
        <f>I3411*F3411</f>
        <v>4625</v>
      </c>
      <c r="H3411" s="9">
        <v>0.06</v>
      </c>
      <c r="I3411" s="13">
        <f>VLOOKUP($U3411,Pricebook!$A:$D,4,0)</f>
        <v>125</v>
      </c>
      <c r="J3411" s="11">
        <f>G3411*(1-H3411)</f>
        <v>4347.5</v>
      </c>
      <c r="K3411" t="s">
        <v>502</v>
      </c>
      <c r="L3411" t="s">
        <v>118</v>
      </c>
      <c r="M3411" t="str">
        <f>VLOOKUP($L3411,Companies!$A:$G,7,)</f>
        <v>Computer Software: Prepackaged Software</v>
      </c>
      <c r="N3411" t="str">
        <f>VLOOKUP($L3411,Companies!$A:$G,6,)</f>
        <v>Technology</v>
      </c>
      <c r="O3411" s="6" t="s">
        <v>2131</v>
      </c>
      <c r="P3411" s="6">
        <v>21128</v>
      </c>
      <c r="Q3411" t="s">
        <v>187</v>
      </c>
      <c r="R3411" t="s">
        <v>61</v>
      </c>
      <c r="S3411" s="4">
        <v>40311</v>
      </c>
      <c r="T3411" s="7">
        <f>S3411-E3411</f>
        <v>2</v>
      </c>
      <c r="U3411" t="s">
        <v>14221</v>
      </c>
      <c r="V3411" s="6" t="s">
        <v>14254</v>
      </c>
      <c r="W3411" t="s">
        <v>14255</v>
      </c>
      <c r="X3411" t="s">
        <v>14199</v>
      </c>
      <c r="Y3411" t="str">
        <f>VLOOKUP(R3411,Managers!$A:$B,2,)</f>
        <v>Allen Young</v>
      </c>
      <c r="Z3411" s="11">
        <f>VLOOKUP(X3411,HourlyWages!$A:$B,2,0)</f>
        <v>68</v>
      </c>
      <c r="AA3411">
        <v>1</v>
      </c>
    </row>
    <row r="3412" spans="1:27" x14ac:dyDescent="0.3">
      <c r="A3412" t="b">
        <f>COUNTIF($C$1:C3412, C3412)&gt;1</f>
        <v>0</v>
      </c>
      <c r="B3412" t="b">
        <f>VLOOKUP(C3412,Sheet3!$A:$B,2,0) &gt; 1</f>
        <v>0</v>
      </c>
      <c r="C3412">
        <v>3411</v>
      </c>
      <c r="D3412">
        <v>24358</v>
      </c>
      <c r="E3412" s="4">
        <v>39949</v>
      </c>
      <c r="F3412">
        <v>27</v>
      </c>
      <c r="G3412" s="15">
        <f>I3412*F3412</f>
        <v>5400</v>
      </c>
      <c r="H3412" s="9">
        <v>7.0000000000000007E-2</v>
      </c>
      <c r="I3412" s="13">
        <f>VLOOKUP($U3412,Pricebook!$A:$D,4,0)</f>
        <v>200</v>
      </c>
      <c r="J3412" s="11">
        <f>G3412*(1-H3412)</f>
        <v>5022</v>
      </c>
      <c r="K3412" t="s">
        <v>935</v>
      </c>
      <c r="L3412" t="s">
        <v>306</v>
      </c>
      <c r="M3412" t="str">
        <f>VLOOKUP($L3412,Companies!$A:$G,7,)</f>
        <v>Industrial Machinery/Components</v>
      </c>
      <c r="N3412" t="str">
        <f>VLOOKUP($L3412,Companies!$A:$G,6,)</f>
        <v>Capital Goods</v>
      </c>
      <c r="O3412" s="6" t="s">
        <v>936</v>
      </c>
      <c r="P3412" s="6">
        <v>63116</v>
      </c>
      <c r="Q3412" t="s">
        <v>358</v>
      </c>
      <c r="R3412" t="s">
        <v>16</v>
      </c>
      <c r="S3412" s="4">
        <v>39949</v>
      </c>
      <c r="T3412" s="7">
        <f>S3412-E3412</f>
        <v>0</v>
      </c>
      <c r="U3412" t="s">
        <v>14206</v>
      </c>
      <c r="V3412" s="6" t="s">
        <v>14251</v>
      </c>
      <c r="W3412" t="s">
        <v>14263</v>
      </c>
      <c r="X3412" t="s">
        <v>14188</v>
      </c>
      <c r="Y3412" t="str">
        <f>VLOOKUP(R3412,Managers!$A:$B,2,)</f>
        <v>Josh Martinez</v>
      </c>
      <c r="Z3412" s="11">
        <f>VLOOKUP(X3412,HourlyWages!$A:$B,2,0)</f>
        <v>52</v>
      </c>
      <c r="AA3412">
        <v>1</v>
      </c>
    </row>
    <row r="3413" spans="1:27" x14ac:dyDescent="0.3">
      <c r="A3413" t="b">
        <f>COUNTIF($C$1:C3413, C3413)&gt;1</f>
        <v>0</v>
      </c>
      <c r="B3413" t="b">
        <f>VLOOKUP(C3413,Sheet3!$A:$B,2,0) &gt; 1</f>
        <v>0</v>
      </c>
      <c r="C3413">
        <v>3412</v>
      </c>
      <c r="D3413">
        <v>24384</v>
      </c>
      <c r="E3413" s="4">
        <v>40628</v>
      </c>
      <c r="F3413">
        <v>44</v>
      </c>
      <c r="G3413" s="15">
        <f>I3413*F3413</f>
        <v>8800</v>
      </c>
      <c r="H3413" s="9">
        <v>0.06</v>
      </c>
      <c r="I3413" s="13">
        <f>VLOOKUP($U3413,Pricebook!$A:$D,4,0)</f>
        <v>200</v>
      </c>
      <c r="J3413" s="11">
        <f>G3413*(1-H3413)</f>
        <v>8272</v>
      </c>
      <c r="K3413" t="s">
        <v>519</v>
      </c>
      <c r="L3413" t="s">
        <v>520</v>
      </c>
      <c r="M3413" t="str">
        <f>VLOOKUP($L3413,Companies!$A:$G,7,)</f>
        <v>Computer Software: Prepackaged Software</v>
      </c>
      <c r="N3413" t="str">
        <f>VLOOKUP($L3413,Companies!$A:$G,6,)</f>
        <v>Technology</v>
      </c>
      <c r="O3413" s="6" t="s">
        <v>522</v>
      </c>
      <c r="P3413" s="6">
        <v>32765</v>
      </c>
      <c r="Q3413" t="s">
        <v>101</v>
      </c>
      <c r="R3413" t="s">
        <v>34</v>
      </c>
      <c r="S3413" s="4">
        <v>40630</v>
      </c>
      <c r="T3413" s="7">
        <f>S3413-E3413</f>
        <v>2</v>
      </c>
      <c r="U3413" t="s">
        <v>14214</v>
      </c>
      <c r="V3413" s="6" t="s">
        <v>14251</v>
      </c>
      <c r="W3413" t="s">
        <v>14267</v>
      </c>
      <c r="X3413" t="s">
        <v>14195</v>
      </c>
      <c r="Y3413" t="str">
        <f>VLOOKUP(R3413,Managers!$A:$B,2,)</f>
        <v>Frank Mitchell</v>
      </c>
      <c r="Z3413" s="11">
        <f>VLOOKUP(X3413,HourlyWages!$A:$B,2,0)</f>
        <v>52</v>
      </c>
      <c r="AA3413">
        <v>1</v>
      </c>
    </row>
    <row r="3414" spans="1:27" x14ac:dyDescent="0.3">
      <c r="A3414" t="b">
        <f>COUNTIF($C$1:C3414, C3414)&gt;1</f>
        <v>0</v>
      </c>
      <c r="B3414" t="b">
        <f>VLOOKUP(C3414,Sheet3!$A:$B,2,0) &gt; 1</f>
        <v>0</v>
      </c>
      <c r="C3414">
        <v>3413</v>
      </c>
      <c r="D3414">
        <v>24384</v>
      </c>
      <c r="E3414" s="4">
        <v>40628</v>
      </c>
      <c r="F3414">
        <v>21</v>
      </c>
      <c r="G3414" s="15">
        <f>I3414*F3414</f>
        <v>4200</v>
      </c>
      <c r="H3414" s="9">
        <v>7.0000000000000007E-2</v>
      </c>
      <c r="I3414" s="13">
        <f>VLOOKUP($U3414,Pricebook!$A:$D,4,0)</f>
        <v>200</v>
      </c>
      <c r="J3414" s="11">
        <f>G3414*(1-H3414)</f>
        <v>3905.9999999999995</v>
      </c>
      <c r="K3414" t="s">
        <v>519</v>
      </c>
      <c r="L3414" t="s">
        <v>520</v>
      </c>
      <c r="M3414" t="str">
        <f>VLOOKUP($L3414,Companies!$A:$G,7,)</f>
        <v>Computer Software: Prepackaged Software</v>
      </c>
      <c r="N3414" t="str">
        <f>VLOOKUP($L3414,Companies!$A:$G,6,)</f>
        <v>Technology</v>
      </c>
      <c r="O3414" s="6" t="s">
        <v>522</v>
      </c>
      <c r="P3414" s="6">
        <v>32765</v>
      </c>
      <c r="Q3414" t="s">
        <v>101</v>
      </c>
      <c r="R3414" t="s">
        <v>34</v>
      </c>
      <c r="S3414" s="4">
        <v>40630</v>
      </c>
      <c r="T3414" s="7">
        <f>S3414-E3414</f>
        <v>2</v>
      </c>
      <c r="U3414" t="s">
        <v>14206</v>
      </c>
      <c r="V3414" s="6" t="s">
        <v>14251</v>
      </c>
      <c r="W3414" t="s">
        <v>14263</v>
      </c>
      <c r="X3414" t="s">
        <v>14203</v>
      </c>
      <c r="Y3414" t="str">
        <f>VLOOKUP(R3414,Managers!$A:$B,2,)</f>
        <v>Frank Mitchell</v>
      </c>
      <c r="Z3414" s="11">
        <f>VLOOKUP(X3414,HourlyWages!$A:$B,2,0)</f>
        <v>62</v>
      </c>
      <c r="AA3414">
        <v>1</v>
      </c>
    </row>
    <row r="3415" spans="1:27" x14ac:dyDescent="0.3">
      <c r="A3415" t="b">
        <f>COUNTIF($C$1:C3415, C3415)&gt;1</f>
        <v>0</v>
      </c>
      <c r="B3415" t="b">
        <f>VLOOKUP(C3415,Sheet3!$A:$B,2,0) &gt; 1</f>
        <v>0</v>
      </c>
      <c r="C3415">
        <v>3414</v>
      </c>
      <c r="D3415">
        <v>24384</v>
      </c>
      <c r="E3415" s="4">
        <v>40628</v>
      </c>
      <c r="F3415">
        <v>20</v>
      </c>
      <c r="G3415" s="15">
        <f>I3415*F3415</f>
        <v>3000</v>
      </c>
      <c r="H3415" s="9">
        <v>0.1</v>
      </c>
      <c r="I3415" s="13">
        <f>VLOOKUP($U3415,Pricebook!$A:$D,4,0)</f>
        <v>150</v>
      </c>
      <c r="J3415" s="11">
        <f>G3415*(1-H3415)</f>
        <v>2700</v>
      </c>
      <c r="K3415" t="s">
        <v>519</v>
      </c>
      <c r="L3415" t="s">
        <v>520</v>
      </c>
      <c r="M3415" t="str">
        <f>VLOOKUP($L3415,Companies!$A:$G,7,)</f>
        <v>Computer Software: Prepackaged Software</v>
      </c>
      <c r="N3415" t="str">
        <f>VLOOKUP($L3415,Companies!$A:$G,6,)</f>
        <v>Technology</v>
      </c>
      <c r="O3415" s="6" t="s">
        <v>522</v>
      </c>
      <c r="P3415" s="6">
        <v>32765</v>
      </c>
      <c r="Q3415" t="s">
        <v>101</v>
      </c>
      <c r="R3415" t="s">
        <v>34</v>
      </c>
      <c r="S3415" s="4">
        <v>40630</v>
      </c>
      <c r="T3415" s="7">
        <f>S3415-E3415</f>
        <v>2</v>
      </c>
      <c r="U3415" t="s">
        <v>14210</v>
      </c>
      <c r="V3415" s="6" t="s">
        <v>14257</v>
      </c>
      <c r="W3415" t="s">
        <v>14259</v>
      </c>
      <c r="X3415" t="s">
        <v>14185</v>
      </c>
      <c r="Y3415" t="str">
        <f>VLOOKUP(R3415,Managers!$A:$B,2,)</f>
        <v>Frank Mitchell</v>
      </c>
      <c r="Z3415" s="11">
        <f>VLOOKUP(X3415,HourlyWages!$A:$B,2,0)</f>
        <v>70</v>
      </c>
      <c r="AA3415">
        <v>1</v>
      </c>
    </row>
    <row r="3416" spans="1:27" x14ac:dyDescent="0.3">
      <c r="A3416" t="b">
        <f>COUNTIF($C$1:C3416, C3416)&gt;1</f>
        <v>0</v>
      </c>
      <c r="B3416" t="b">
        <f>VLOOKUP(C3416,Sheet3!$A:$B,2,0) &gt; 1</f>
        <v>0</v>
      </c>
      <c r="C3416">
        <v>3415</v>
      </c>
      <c r="D3416">
        <v>24386</v>
      </c>
      <c r="E3416" s="4">
        <v>41086</v>
      </c>
      <c r="F3416">
        <v>41</v>
      </c>
      <c r="G3416" s="15">
        <f>I3416*F3416</f>
        <v>6150</v>
      </c>
      <c r="H3416" s="9">
        <v>0.03</v>
      </c>
      <c r="I3416" s="13">
        <f>VLOOKUP($U3416,Pricebook!$A:$D,4,0)</f>
        <v>150</v>
      </c>
      <c r="J3416" s="11">
        <f>G3416*(1-H3416)</f>
        <v>5965.5</v>
      </c>
      <c r="K3416" t="s">
        <v>937</v>
      </c>
      <c r="L3416" t="s">
        <v>58</v>
      </c>
      <c r="M3416" t="str">
        <f>VLOOKUP($L3416,Companies!$A:$G,7,)</f>
        <v>Biotechnology: Biological Products (No Diagnostic Substances)</v>
      </c>
      <c r="N3416" t="str">
        <f>VLOOKUP($L3416,Companies!$A:$G,6,)</f>
        <v>Health Care</v>
      </c>
      <c r="O3416" s="6" t="s">
        <v>2249</v>
      </c>
      <c r="P3416" s="6">
        <v>63043</v>
      </c>
      <c r="Q3416" t="s">
        <v>358</v>
      </c>
      <c r="R3416" t="s">
        <v>16</v>
      </c>
      <c r="S3416" s="4">
        <v>41088</v>
      </c>
      <c r="T3416" s="7">
        <f>S3416-E3416</f>
        <v>2</v>
      </c>
      <c r="U3416" t="s">
        <v>14211</v>
      </c>
      <c r="V3416" s="6" t="s">
        <v>14251</v>
      </c>
      <c r="W3416" t="s">
        <v>14260</v>
      </c>
      <c r="X3416" t="s">
        <v>14187</v>
      </c>
      <c r="Y3416" t="str">
        <f>VLOOKUP(R3416,Managers!$A:$B,2,)</f>
        <v>Josh Martinez</v>
      </c>
      <c r="Z3416" s="11">
        <f>VLOOKUP(X3416,HourlyWages!$A:$B,2,0)</f>
        <v>45</v>
      </c>
      <c r="AA3416">
        <v>1</v>
      </c>
    </row>
    <row r="3417" spans="1:27" x14ac:dyDescent="0.3">
      <c r="A3417" t="b">
        <f>COUNTIF($C$1:C3417, C3417)&gt;1</f>
        <v>0</v>
      </c>
      <c r="B3417" t="b">
        <f>VLOOKUP(C3417,Sheet3!$A:$B,2,0) &gt; 1</f>
        <v>0</v>
      </c>
      <c r="C3417">
        <v>3416</v>
      </c>
      <c r="D3417">
        <v>24386</v>
      </c>
      <c r="E3417" s="4">
        <v>41086</v>
      </c>
      <c r="F3417">
        <v>12</v>
      </c>
      <c r="G3417" s="15">
        <f>I3417*F3417</f>
        <v>1800</v>
      </c>
      <c r="H3417" s="9">
        <v>0.01</v>
      </c>
      <c r="I3417" s="13">
        <f>VLOOKUP($U3417,Pricebook!$A:$D,4,0)</f>
        <v>150</v>
      </c>
      <c r="J3417" s="11">
        <f>G3417*(1-H3417)</f>
        <v>1782</v>
      </c>
      <c r="K3417" t="s">
        <v>937</v>
      </c>
      <c r="L3417" t="s">
        <v>58</v>
      </c>
      <c r="M3417" t="str">
        <f>VLOOKUP($L3417,Companies!$A:$G,7,)</f>
        <v>Biotechnology: Biological Products (No Diagnostic Substances)</v>
      </c>
      <c r="N3417" t="str">
        <f>VLOOKUP($L3417,Companies!$A:$G,6,)</f>
        <v>Health Care</v>
      </c>
      <c r="O3417" s="6" t="s">
        <v>2249</v>
      </c>
      <c r="P3417" s="6">
        <v>63043</v>
      </c>
      <c r="Q3417" t="s">
        <v>358</v>
      </c>
      <c r="R3417" t="s">
        <v>16</v>
      </c>
      <c r="S3417" s="4">
        <v>41088</v>
      </c>
      <c r="T3417" s="7">
        <f>S3417-E3417</f>
        <v>2</v>
      </c>
      <c r="U3417" t="s">
        <v>14211</v>
      </c>
      <c r="V3417" s="6" t="s">
        <v>14257</v>
      </c>
      <c r="W3417" t="s">
        <v>14259</v>
      </c>
      <c r="X3417" t="s">
        <v>14190</v>
      </c>
      <c r="Y3417" t="str">
        <f>VLOOKUP(R3417,Managers!$A:$B,2,)</f>
        <v>Josh Martinez</v>
      </c>
      <c r="Z3417" s="11">
        <f>VLOOKUP(X3417,HourlyWages!$A:$B,2,0)</f>
        <v>67</v>
      </c>
      <c r="AA3417">
        <v>1</v>
      </c>
    </row>
    <row r="3418" spans="1:27" x14ac:dyDescent="0.3">
      <c r="A3418" t="b">
        <f>COUNTIF($C$1:C3418, C3418)&gt;1</f>
        <v>0</v>
      </c>
      <c r="B3418" t="b">
        <f>VLOOKUP(C3418,Sheet3!$A:$B,2,0) &gt; 1</f>
        <v>0</v>
      </c>
      <c r="C3418">
        <v>3417</v>
      </c>
      <c r="D3418">
        <v>24386</v>
      </c>
      <c r="E3418" s="4">
        <v>41086</v>
      </c>
      <c r="F3418">
        <v>15</v>
      </c>
      <c r="G3418" s="15">
        <f>I3418*F3418</f>
        <v>3000</v>
      </c>
      <c r="H3418" s="9">
        <v>0</v>
      </c>
      <c r="I3418" s="13">
        <f>VLOOKUP($U3418,Pricebook!$A:$D,4,0)</f>
        <v>200</v>
      </c>
      <c r="J3418" s="11">
        <f>G3418*(1-H3418)</f>
        <v>3000</v>
      </c>
      <c r="K3418" t="s">
        <v>937</v>
      </c>
      <c r="L3418" t="s">
        <v>58</v>
      </c>
      <c r="M3418" t="str">
        <f>VLOOKUP($L3418,Companies!$A:$G,7,)</f>
        <v>Biotechnology: Biological Products (No Diagnostic Substances)</v>
      </c>
      <c r="N3418" t="str">
        <f>VLOOKUP($L3418,Companies!$A:$G,6,)</f>
        <v>Health Care</v>
      </c>
      <c r="O3418" s="6" t="s">
        <v>2249</v>
      </c>
      <c r="P3418" s="6">
        <v>63043</v>
      </c>
      <c r="Q3418" t="s">
        <v>358</v>
      </c>
      <c r="R3418" t="s">
        <v>16</v>
      </c>
      <c r="S3418" s="4">
        <v>41087</v>
      </c>
      <c r="T3418" s="7">
        <f>S3418-E3418</f>
        <v>1</v>
      </c>
      <c r="U3418" t="s">
        <v>14214</v>
      </c>
      <c r="V3418" s="6" t="s">
        <v>14251</v>
      </c>
      <c r="W3418" t="s">
        <v>14260</v>
      </c>
      <c r="X3418" t="s">
        <v>14194</v>
      </c>
      <c r="Y3418" t="str">
        <f>VLOOKUP(R3418,Managers!$A:$B,2,)</f>
        <v>Josh Martinez</v>
      </c>
      <c r="Z3418" s="11">
        <f>VLOOKUP(X3418,HourlyWages!$A:$B,2,0)</f>
        <v>71</v>
      </c>
      <c r="AA3418">
        <v>1</v>
      </c>
    </row>
    <row r="3419" spans="1:27" x14ac:dyDescent="0.3">
      <c r="A3419" t="b">
        <f>COUNTIF($C$1:C3419, C3419)&gt;1</f>
        <v>0</v>
      </c>
      <c r="B3419" t="b">
        <f>VLOOKUP(C3419,Sheet3!$A:$B,2,0) &gt; 1</f>
        <v>0</v>
      </c>
      <c r="C3419">
        <v>3418</v>
      </c>
      <c r="D3419">
        <v>24387</v>
      </c>
      <c r="E3419" s="4">
        <v>40765</v>
      </c>
      <c r="F3419">
        <v>23</v>
      </c>
      <c r="G3419" s="15">
        <f>I3419*F3419</f>
        <v>2875</v>
      </c>
      <c r="H3419" s="9">
        <v>0.01</v>
      </c>
      <c r="I3419" s="13">
        <f>VLOOKUP($U3419,Pricebook!$A:$D,4,0)</f>
        <v>125</v>
      </c>
      <c r="J3419" s="11">
        <f>G3419*(1-H3419)</f>
        <v>2846.25</v>
      </c>
      <c r="K3419" t="s">
        <v>2097</v>
      </c>
      <c r="L3419" t="s">
        <v>374</v>
      </c>
      <c r="M3419" t="str">
        <f>VLOOKUP($L3419,Companies!$A:$G,7,)</f>
        <v>Computer Software: Prepackaged Software</v>
      </c>
      <c r="N3419" t="str">
        <f>VLOOKUP($L3419,Companies!$A:$G,6,)</f>
        <v>Technology</v>
      </c>
      <c r="O3419" s="6" t="s">
        <v>2098</v>
      </c>
      <c r="P3419" s="6">
        <v>60061</v>
      </c>
      <c r="Q3419" t="s">
        <v>15</v>
      </c>
      <c r="R3419" t="s">
        <v>16</v>
      </c>
      <c r="S3419" s="4">
        <v>40766</v>
      </c>
      <c r="T3419" s="7">
        <f>S3419-E3419</f>
        <v>1</v>
      </c>
      <c r="U3419" t="s">
        <v>14208</v>
      </c>
      <c r="V3419" s="6" t="s">
        <v>14257</v>
      </c>
      <c r="W3419" t="s">
        <v>14264</v>
      </c>
      <c r="X3419" t="s">
        <v>14203</v>
      </c>
      <c r="Y3419" t="str">
        <f>VLOOKUP(R3419,Managers!$A:$B,2,)</f>
        <v>Josh Martinez</v>
      </c>
      <c r="Z3419" s="11">
        <f>VLOOKUP(X3419,HourlyWages!$A:$B,2,0)</f>
        <v>62</v>
      </c>
      <c r="AA3419">
        <v>1</v>
      </c>
    </row>
    <row r="3420" spans="1:27" x14ac:dyDescent="0.3">
      <c r="A3420" t="b">
        <f>COUNTIF($C$1:C3420, C3420)&gt;1</f>
        <v>0</v>
      </c>
      <c r="B3420" t="b">
        <f>VLOOKUP(C3420,Sheet3!$A:$B,2,0) &gt; 1</f>
        <v>0</v>
      </c>
      <c r="C3420">
        <v>3419</v>
      </c>
      <c r="D3420">
        <v>24387</v>
      </c>
      <c r="E3420" s="4">
        <v>40765</v>
      </c>
      <c r="F3420">
        <v>17</v>
      </c>
      <c r="G3420" s="15">
        <f>I3420*F3420</f>
        <v>2125</v>
      </c>
      <c r="H3420" s="9">
        <v>0.04</v>
      </c>
      <c r="I3420" s="13">
        <f>VLOOKUP($U3420,Pricebook!$A:$D,4,0)</f>
        <v>125</v>
      </c>
      <c r="J3420" s="11">
        <f>G3420*(1-H3420)</f>
        <v>2040</v>
      </c>
      <c r="K3420" t="s">
        <v>2097</v>
      </c>
      <c r="L3420" t="s">
        <v>374</v>
      </c>
      <c r="M3420" t="str">
        <f>VLOOKUP($L3420,Companies!$A:$G,7,)</f>
        <v>Computer Software: Prepackaged Software</v>
      </c>
      <c r="N3420" t="str">
        <f>VLOOKUP($L3420,Companies!$A:$G,6,)</f>
        <v>Technology</v>
      </c>
      <c r="O3420" s="6" t="s">
        <v>2098</v>
      </c>
      <c r="P3420" s="6">
        <v>60061</v>
      </c>
      <c r="Q3420" t="s">
        <v>15</v>
      </c>
      <c r="R3420" t="s">
        <v>16</v>
      </c>
      <c r="S3420" s="4">
        <v>40765</v>
      </c>
      <c r="T3420" s="7">
        <f>S3420-E3420</f>
        <v>0</v>
      </c>
      <c r="U3420" t="s">
        <v>14209</v>
      </c>
      <c r="V3420" s="6" t="s">
        <v>14251</v>
      </c>
      <c r="W3420" t="s">
        <v>14266</v>
      </c>
      <c r="X3420" t="s">
        <v>14191</v>
      </c>
      <c r="Y3420" t="str">
        <f>VLOOKUP(R3420,Managers!$A:$B,2,)</f>
        <v>Josh Martinez</v>
      </c>
      <c r="Z3420" s="11">
        <f>VLOOKUP(X3420,HourlyWages!$A:$B,2,0)</f>
        <v>60</v>
      </c>
      <c r="AA3420">
        <v>1</v>
      </c>
    </row>
    <row r="3421" spans="1:27" x14ac:dyDescent="0.3">
      <c r="A3421" t="b">
        <f>COUNTIF($C$1:C3421, C3421)&gt;1</f>
        <v>0</v>
      </c>
      <c r="B3421" t="b">
        <f>VLOOKUP(C3421,Sheet3!$A:$B,2,0) &gt; 1</f>
        <v>0</v>
      </c>
      <c r="C3421">
        <v>3420</v>
      </c>
      <c r="D3421">
        <v>24388</v>
      </c>
      <c r="E3421" s="4">
        <v>40569</v>
      </c>
      <c r="F3421">
        <v>15</v>
      </c>
      <c r="G3421" s="15">
        <f>I3421*F3421</f>
        <v>2250</v>
      </c>
      <c r="H3421" s="9">
        <v>0</v>
      </c>
      <c r="I3421" s="13">
        <f>VLOOKUP($U3421,Pricebook!$A:$D,4,0)</f>
        <v>150</v>
      </c>
      <c r="J3421" s="11">
        <f>G3421*(1-H3421)</f>
        <v>2250</v>
      </c>
      <c r="K3421" t="s">
        <v>966</v>
      </c>
      <c r="L3421" t="s">
        <v>637</v>
      </c>
      <c r="M3421" t="str">
        <f>VLOOKUP($L3421,Companies!$A:$G,7,)</f>
        <v>Medical Specialities</v>
      </c>
      <c r="N3421" t="str">
        <f>VLOOKUP($L3421,Companies!$A:$G,6,)</f>
        <v>Health Care</v>
      </c>
      <c r="O3421" s="6" t="s">
        <v>967</v>
      </c>
      <c r="P3421" s="6">
        <v>46806</v>
      </c>
      <c r="Q3421" t="s">
        <v>278</v>
      </c>
      <c r="R3421" t="s">
        <v>16</v>
      </c>
      <c r="S3421" s="4">
        <v>40570</v>
      </c>
      <c r="T3421" s="7">
        <f>S3421-E3421</f>
        <v>1</v>
      </c>
      <c r="U3421" t="s">
        <v>14222</v>
      </c>
      <c r="V3421" s="6" t="s">
        <v>14257</v>
      </c>
      <c r="W3421" t="s">
        <v>14264</v>
      </c>
      <c r="X3421" t="s">
        <v>14189</v>
      </c>
      <c r="Y3421" t="str">
        <f>VLOOKUP(R3421,Managers!$A:$B,2,)</f>
        <v>Josh Martinez</v>
      </c>
      <c r="Z3421" s="11">
        <f>VLOOKUP(X3421,HourlyWages!$A:$B,2,0)</f>
        <v>62</v>
      </c>
      <c r="AA3421">
        <v>1</v>
      </c>
    </row>
    <row r="3422" spans="1:27" x14ac:dyDescent="0.3">
      <c r="A3422" t="b">
        <f>COUNTIF($C$1:C3422, C3422)&gt;1</f>
        <v>0</v>
      </c>
      <c r="B3422" t="b">
        <f>VLOOKUP(C3422,Sheet3!$A:$B,2,0) &gt; 1</f>
        <v>0</v>
      </c>
      <c r="C3422">
        <v>3421</v>
      </c>
      <c r="D3422">
        <v>24390</v>
      </c>
      <c r="E3422" s="4">
        <v>41066</v>
      </c>
      <c r="F3422">
        <v>2</v>
      </c>
      <c r="G3422" s="15">
        <f>I3422*F3422</f>
        <v>300</v>
      </c>
      <c r="H3422" s="9">
        <v>0.1</v>
      </c>
      <c r="I3422" s="13">
        <f>VLOOKUP($U3422,Pricebook!$A:$D,4,0)</f>
        <v>150</v>
      </c>
      <c r="J3422" s="11">
        <f>G3422*(1-H3422)</f>
        <v>270</v>
      </c>
      <c r="K3422" t="s">
        <v>1760</v>
      </c>
      <c r="L3422" t="s">
        <v>406</v>
      </c>
      <c r="M3422" t="str">
        <f>VLOOKUP($L3422,Companies!$A:$G,7,)</f>
        <v>Air Freight/Delivery Services</v>
      </c>
      <c r="N3422" t="str">
        <f>VLOOKUP($L3422,Companies!$A:$G,6,)</f>
        <v>Transportation</v>
      </c>
      <c r="O3422" s="6" t="s">
        <v>335</v>
      </c>
      <c r="P3422" s="6">
        <v>43130</v>
      </c>
      <c r="Q3422" t="s">
        <v>210</v>
      </c>
      <c r="R3422" t="s">
        <v>61</v>
      </c>
      <c r="S3422" s="4">
        <v>41068</v>
      </c>
      <c r="T3422" s="7">
        <f>S3422-E3422</f>
        <v>2</v>
      </c>
      <c r="U3422" t="s">
        <v>14211</v>
      </c>
      <c r="V3422" s="6" t="s">
        <v>14254</v>
      </c>
      <c r="W3422" t="s">
        <v>14269</v>
      </c>
      <c r="X3422" t="s">
        <v>14199</v>
      </c>
      <c r="Y3422" t="str">
        <f>VLOOKUP(R3422,Managers!$A:$B,2,)</f>
        <v>Allen Young</v>
      </c>
      <c r="Z3422" s="11">
        <f>VLOOKUP(X3422,HourlyWages!$A:$B,2,0)</f>
        <v>68</v>
      </c>
      <c r="AA3422">
        <v>1</v>
      </c>
    </row>
    <row r="3423" spans="1:27" x14ac:dyDescent="0.3">
      <c r="A3423" t="b">
        <f>COUNTIF($C$1:C3423, C3423)&gt;1</f>
        <v>0</v>
      </c>
      <c r="B3423" t="b">
        <f>VLOOKUP(C3423,Sheet3!$A:$B,2,0) &gt; 1</f>
        <v>0</v>
      </c>
      <c r="C3423">
        <v>3422</v>
      </c>
      <c r="D3423">
        <v>24391</v>
      </c>
      <c r="E3423" s="4">
        <v>39878</v>
      </c>
      <c r="F3423">
        <v>14</v>
      </c>
      <c r="G3423" s="15">
        <f>I3423*F3423</f>
        <v>1750</v>
      </c>
      <c r="H3423" s="9">
        <v>0.08</v>
      </c>
      <c r="I3423" s="13">
        <f>VLOOKUP($U3423,Pricebook!$A:$D,4,0)</f>
        <v>125</v>
      </c>
      <c r="J3423" s="11">
        <f>G3423*(1-H3423)</f>
        <v>1610</v>
      </c>
      <c r="K3423" t="s">
        <v>809</v>
      </c>
      <c r="L3423" t="s">
        <v>175</v>
      </c>
      <c r="M3423" t="str">
        <f>VLOOKUP($L3423,Companies!$A:$G,7,)</f>
        <v>Environmental Services</v>
      </c>
      <c r="N3423" t="str">
        <f>VLOOKUP($L3423,Companies!$A:$G,6,)</f>
        <v>Basic Industries</v>
      </c>
      <c r="O3423" s="6" t="s">
        <v>1732</v>
      </c>
      <c r="P3423" s="6">
        <v>98226</v>
      </c>
      <c r="Q3423" t="s">
        <v>22</v>
      </c>
      <c r="R3423" t="s">
        <v>23</v>
      </c>
      <c r="S3423" s="4">
        <v>39882</v>
      </c>
      <c r="T3423" s="7">
        <f>S3423-E3423</f>
        <v>4</v>
      </c>
      <c r="U3423" t="s">
        <v>14209</v>
      </c>
      <c r="V3423" s="6" t="s">
        <v>14251</v>
      </c>
      <c r="W3423" t="s">
        <v>14252</v>
      </c>
      <c r="X3423" t="s">
        <v>14185</v>
      </c>
      <c r="Y3423" t="str">
        <f>VLOOKUP(R3423,Managers!$A:$B,2,)</f>
        <v>Bob Turner</v>
      </c>
      <c r="Z3423" s="11">
        <f>VLOOKUP(X3423,HourlyWages!$A:$B,2,0)</f>
        <v>70</v>
      </c>
      <c r="AA3423">
        <v>1</v>
      </c>
    </row>
    <row r="3424" spans="1:27" x14ac:dyDescent="0.3">
      <c r="A3424" t="b">
        <f>COUNTIF($C$1:C3424, C3424)&gt;1</f>
        <v>0</v>
      </c>
      <c r="B3424" t="b">
        <f>VLOOKUP(C3424,Sheet3!$A:$B,2,0) &gt; 1</f>
        <v>0</v>
      </c>
      <c r="C3424">
        <v>3423</v>
      </c>
      <c r="D3424">
        <v>24422</v>
      </c>
      <c r="E3424" s="4">
        <v>40906</v>
      </c>
      <c r="F3424">
        <v>20</v>
      </c>
      <c r="G3424" s="15">
        <f>I3424*F3424</f>
        <v>2500</v>
      </c>
      <c r="H3424" s="9">
        <v>0.06</v>
      </c>
      <c r="I3424" s="13">
        <f>VLOOKUP($U3424,Pricebook!$A:$D,4,0)</f>
        <v>125</v>
      </c>
      <c r="J3424" s="11">
        <f>G3424*(1-H3424)</f>
        <v>2350</v>
      </c>
      <c r="K3424" t="s">
        <v>67</v>
      </c>
      <c r="L3424" t="s">
        <v>68</v>
      </c>
      <c r="M3424" t="str">
        <f>VLOOKUP($L3424,Companies!$A:$G,7,)</f>
        <v>Other Specialty Stores</v>
      </c>
      <c r="N3424" t="str">
        <f>VLOOKUP($L3424,Companies!$A:$G,6,)</f>
        <v>Consumer Services</v>
      </c>
      <c r="O3424" s="6" t="s">
        <v>145</v>
      </c>
      <c r="P3424" s="6" t="s">
        <v>146</v>
      </c>
      <c r="Q3424" t="s">
        <v>91</v>
      </c>
      <c r="R3424" t="s">
        <v>61</v>
      </c>
      <c r="S3424" s="4">
        <v>40908</v>
      </c>
      <c r="T3424" s="7">
        <f>S3424-E3424</f>
        <v>2</v>
      </c>
      <c r="U3424" t="s">
        <v>14209</v>
      </c>
      <c r="V3424" s="6" t="s">
        <v>14251</v>
      </c>
      <c r="W3424" t="s">
        <v>14253</v>
      </c>
      <c r="X3424" t="s">
        <v>14199</v>
      </c>
      <c r="Y3424" t="str">
        <f>VLOOKUP(R3424,Managers!$A:$B,2,)</f>
        <v>Allen Young</v>
      </c>
      <c r="Z3424" s="11">
        <f>VLOOKUP(X3424,HourlyWages!$A:$B,2,0)</f>
        <v>68</v>
      </c>
      <c r="AA3424">
        <v>1</v>
      </c>
    </row>
    <row r="3425" spans="1:27" x14ac:dyDescent="0.3">
      <c r="A3425" t="b">
        <f>COUNTIF($C$1:C3425, C3425)&gt;1</f>
        <v>0</v>
      </c>
      <c r="B3425" t="b">
        <f>VLOOKUP(C3425,Sheet3!$A:$B,2,0) &gt; 1</f>
        <v>0</v>
      </c>
      <c r="C3425">
        <v>3424</v>
      </c>
      <c r="D3425">
        <v>24448</v>
      </c>
      <c r="E3425" s="4">
        <v>40945</v>
      </c>
      <c r="F3425">
        <v>46</v>
      </c>
      <c r="G3425" s="15">
        <f>I3425*F3425</f>
        <v>5750</v>
      </c>
      <c r="H3425" s="9">
        <v>0.05</v>
      </c>
      <c r="I3425" s="13">
        <f>VLOOKUP($U3425,Pricebook!$A:$D,4,0)</f>
        <v>125</v>
      </c>
      <c r="J3425" s="11">
        <f>G3425*(1-H3425)</f>
        <v>5462.5</v>
      </c>
      <c r="K3425" t="s">
        <v>852</v>
      </c>
      <c r="L3425" t="s">
        <v>594</v>
      </c>
      <c r="M3425" t="str">
        <f>VLOOKUP($L3425,Companies!$A:$G,7,)</f>
        <v>Semiconductors</v>
      </c>
      <c r="N3425" t="str">
        <f>VLOOKUP($L3425,Companies!$A:$G,6,)</f>
        <v>Technology</v>
      </c>
      <c r="O3425" s="6" t="s">
        <v>847</v>
      </c>
      <c r="P3425" s="6">
        <v>32601</v>
      </c>
      <c r="Q3425" t="s">
        <v>101</v>
      </c>
      <c r="R3425" t="s">
        <v>34</v>
      </c>
      <c r="S3425" s="4">
        <v>40947</v>
      </c>
      <c r="T3425" s="7">
        <f>S3425-E3425</f>
        <v>2</v>
      </c>
      <c r="U3425" t="s">
        <v>14209</v>
      </c>
      <c r="V3425" s="6" t="s">
        <v>14254</v>
      </c>
      <c r="W3425" t="s">
        <v>14255</v>
      </c>
      <c r="X3425" t="s">
        <v>14197</v>
      </c>
      <c r="Y3425" t="str">
        <f>VLOOKUP(R3425,Managers!$A:$B,2,)</f>
        <v>Frank Mitchell</v>
      </c>
      <c r="Z3425" s="11">
        <f>VLOOKUP(X3425,HourlyWages!$A:$B,2,0)</f>
        <v>71</v>
      </c>
      <c r="AA3425">
        <v>1</v>
      </c>
    </row>
    <row r="3426" spans="1:27" x14ac:dyDescent="0.3">
      <c r="A3426" t="b">
        <f>COUNTIF($C$1:C3426, C3426)&gt;1</f>
        <v>0</v>
      </c>
      <c r="B3426" t="b">
        <f>VLOOKUP(C3426,Sheet3!$A:$B,2,0) &gt; 1</f>
        <v>0</v>
      </c>
      <c r="C3426">
        <v>3425</v>
      </c>
      <c r="D3426">
        <v>24450</v>
      </c>
      <c r="E3426" s="4">
        <v>41099</v>
      </c>
      <c r="F3426">
        <v>37</v>
      </c>
      <c r="G3426" s="15">
        <f>I3426*F3426</f>
        <v>6290</v>
      </c>
      <c r="H3426" s="9">
        <v>0.02</v>
      </c>
      <c r="I3426" s="13">
        <f>VLOOKUP($U3426,Pricebook!$A:$D,4,0)</f>
        <v>170</v>
      </c>
      <c r="J3426" s="11">
        <f>G3426*(1-H3426)</f>
        <v>6164.2</v>
      </c>
      <c r="K3426" t="s">
        <v>1105</v>
      </c>
      <c r="L3426" t="s">
        <v>341</v>
      </c>
      <c r="M3426" t="str">
        <f>VLOOKUP($L3426,Companies!$A:$G,7,)</f>
        <v>Computer Software: Prepackaged Software</v>
      </c>
      <c r="N3426" t="str">
        <f>VLOOKUP($L3426,Companies!$A:$G,6,)</f>
        <v>Technology</v>
      </c>
      <c r="O3426" s="6" t="s">
        <v>1922</v>
      </c>
      <c r="P3426" s="6">
        <v>48227</v>
      </c>
      <c r="Q3426" t="s">
        <v>172</v>
      </c>
      <c r="R3426" t="s">
        <v>16</v>
      </c>
      <c r="S3426" s="4">
        <v>41101</v>
      </c>
      <c r="T3426" s="7">
        <f>S3426-E3426</f>
        <v>2</v>
      </c>
      <c r="U3426" t="s">
        <v>14219</v>
      </c>
      <c r="V3426" s="6" t="s">
        <v>14257</v>
      </c>
      <c r="W3426" t="s">
        <v>14258</v>
      </c>
      <c r="X3426" t="s">
        <v>14189</v>
      </c>
      <c r="Y3426" t="str">
        <f>VLOOKUP(R3426,Managers!$A:$B,2,)</f>
        <v>Josh Martinez</v>
      </c>
      <c r="Z3426" s="11">
        <f>VLOOKUP(X3426,HourlyWages!$A:$B,2,0)</f>
        <v>62</v>
      </c>
      <c r="AA3426">
        <v>1</v>
      </c>
    </row>
    <row r="3427" spans="1:27" x14ac:dyDescent="0.3">
      <c r="A3427" t="b">
        <f>COUNTIF($C$1:C3427, C3427)&gt;1</f>
        <v>0</v>
      </c>
      <c r="B3427" t="b">
        <f>VLOOKUP(C3427,Sheet3!$A:$B,2,0) &gt; 1</f>
        <v>0</v>
      </c>
      <c r="C3427">
        <v>3426</v>
      </c>
      <c r="D3427">
        <v>24450</v>
      </c>
      <c r="E3427" s="4">
        <v>41099</v>
      </c>
      <c r="F3427">
        <v>41</v>
      </c>
      <c r="G3427" s="15">
        <f>I3427*F3427</f>
        <v>5125</v>
      </c>
      <c r="H3427" s="9">
        <v>0.08</v>
      </c>
      <c r="I3427" s="13">
        <f>VLOOKUP($U3427,Pricebook!$A:$D,4,0)</f>
        <v>125</v>
      </c>
      <c r="J3427" s="11">
        <f>G3427*(1-H3427)</f>
        <v>4715</v>
      </c>
      <c r="K3427" t="s">
        <v>1105</v>
      </c>
      <c r="L3427" t="s">
        <v>341</v>
      </c>
      <c r="M3427" t="str">
        <f>VLOOKUP($L3427,Companies!$A:$G,7,)</f>
        <v>Computer Software: Prepackaged Software</v>
      </c>
      <c r="N3427" t="str">
        <f>VLOOKUP($L3427,Companies!$A:$G,6,)</f>
        <v>Technology</v>
      </c>
      <c r="O3427" s="6" t="s">
        <v>1922</v>
      </c>
      <c r="P3427" s="6">
        <v>48227</v>
      </c>
      <c r="Q3427" t="s">
        <v>172</v>
      </c>
      <c r="R3427" t="s">
        <v>16</v>
      </c>
      <c r="S3427" s="4">
        <v>41102</v>
      </c>
      <c r="T3427" s="7">
        <f>S3427-E3427</f>
        <v>3</v>
      </c>
      <c r="U3427" t="s">
        <v>14208</v>
      </c>
      <c r="V3427" s="6" t="s">
        <v>14254</v>
      </c>
      <c r="W3427" t="s">
        <v>14255</v>
      </c>
      <c r="X3427" t="s">
        <v>14196</v>
      </c>
      <c r="Y3427" t="str">
        <f>VLOOKUP(R3427,Managers!$A:$B,2,)</f>
        <v>Josh Martinez</v>
      </c>
      <c r="Z3427" s="11">
        <f>VLOOKUP(X3427,HourlyWages!$A:$B,2,0)</f>
        <v>58</v>
      </c>
      <c r="AA3427">
        <v>1</v>
      </c>
    </row>
    <row r="3428" spans="1:27" x14ac:dyDescent="0.3">
      <c r="A3428" t="b">
        <f>COUNTIF($C$1:C3428, C3428)&gt;1</f>
        <v>0</v>
      </c>
      <c r="B3428" t="b">
        <f>VLOOKUP(C3428,Sheet3!$A:$B,2,0) &gt; 1</f>
        <v>0</v>
      </c>
      <c r="C3428">
        <v>3427</v>
      </c>
      <c r="D3428">
        <v>24450</v>
      </c>
      <c r="E3428" s="4">
        <v>41099</v>
      </c>
      <c r="F3428">
        <v>4</v>
      </c>
      <c r="G3428" s="15">
        <f>I3428*F3428</f>
        <v>440</v>
      </c>
      <c r="H3428" s="9">
        <v>0.03</v>
      </c>
      <c r="I3428" s="13">
        <f>VLOOKUP($U3428,Pricebook!$A:$D,4,0)</f>
        <v>110</v>
      </c>
      <c r="J3428" s="11">
        <f>G3428*(1-H3428)</f>
        <v>426.8</v>
      </c>
      <c r="K3428" t="s">
        <v>1105</v>
      </c>
      <c r="L3428" t="s">
        <v>341</v>
      </c>
      <c r="M3428" t="str">
        <f>VLOOKUP($L3428,Companies!$A:$G,7,)</f>
        <v>Computer Software: Prepackaged Software</v>
      </c>
      <c r="N3428" t="str">
        <f>VLOOKUP($L3428,Companies!$A:$G,6,)</f>
        <v>Technology</v>
      </c>
      <c r="O3428" s="6" t="s">
        <v>1922</v>
      </c>
      <c r="P3428" s="6">
        <v>48227</v>
      </c>
      <c r="Q3428" t="s">
        <v>172</v>
      </c>
      <c r="R3428" t="s">
        <v>16</v>
      </c>
      <c r="S3428" s="4">
        <v>41101</v>
      </c>
      <c r="T3428" s="7">
        <f>S3428-E3428</f>
        <v>2</v>
      </c>
      <c r="U3428" t="s">
        <v>14215</v>
      </c>
      <c r="V3428" s="6" t="s">
        <v>14251</v>
      </c>
      <c r="W3428" t="s">
        <v>14263</v>
      </c>
      <c r="X3428" t="s">
        <v>14184</v>
      </c>
      <c r="Y3428" t="str">
        <f>VLOOKUP(R3428,Managers!$A:$B,2,)</f>
        <v>Josh Martinez</v>
      </c>
      <c r="Z3428" s="11">
        <f>VLOOKUP(X3428,HourlyWages!$A:$B,2,0)</f>
        <v>50</v>
      </c>
      <c r="AA3428">
        <v>1</v>
      </c>
    </row>
    <row r="3429" spans="1:27" x14ac:dyDescent="0.3">
      <c r="A3429" t="b">
        <f>COUNTIF($C$1:C3429, C3429)&gt;1</f>
        <v>0</v>
      </c>
      <c r="B3429" t="b">
        <f>VLOOKUP(C3429,Sheet3!$A:$B,2,0) &gt; 1</f>
        <v>0</v>
      </c>
      <c r="C3429">
        <v>3428</v>
      </c>
      <c r="D3429">
        <v>24451</v>
      </c>
      <c r="E3429" s="4">
        <v>41246</v>
      </c>
      <c r="F3429">
        <v>24</v>
      </c>
      <c r="G3429" s="15">
        <f>I3429*F3429</f>
        <v>4080</v>
      </c>
      <c r="H3429" s="9">
        <v>0.06</v>
      </c>
      <c r="I3429" s="13">
        <f>VLOOKUP($U3429,Pricebook!$A:$D,4,0)</f>
        <v>170</v>
      </c>
      <c r="J3429" s="11">
        <f>G3429*(1-H3429)</f>
        <v>3835.2</v>
      </c>
      <c r="K3429" t="s">
        <v>931</v>
      </c>
      <c r="L3429" t="s">
        <v>207</v>
      </c>
      <c r="M3429" t="str">
        <f>VLOOKUP($L3429,Companies!$A:$G,7,)</f>
        <v>Television Services</v>
      </c>
      <c r="N3429" t="str">
        <f>VLOOKUP($L3429,Companies!$A:$G,6,)</f>
        <v>Consumer Services</v>
      </c>
      <c r="O3429" s="6" t="s">
        <v>2246</v>
      </c>
      <c r="P3429" s="6">
        <v>46368</v>
      </c>
      <c r="Q3429" t="s">
        <v>278</v>
      </c>
      <c r="R3429" t="s">
        <v>16</v>
      </c>
      <c r="S3429" s="4">
        <v>41247</v>
      </c>
      <c r="T3429" s="7">
        <f>S3429-E3429</f>
        <v>1</v>
      </c>
      <c r="U3429" t="s">
        <v>14219</v>
      </c>
      <c r="V3429" s="6" t="s">
        <v>14251</v>
      </c>
      <c r="W3429" t="s">
        <v>14267</v>
      </c>
      <c r="X3429" t="s">
        <v>14185</v>
      </c>
      <c r="Y3429" t="str">
        <f>VLOOKUP(R3429,Managers!$A:$B,2,)</f>
        <v>Josh Martinez</v>
      </c>
      <c r="Z3429" s="11">
        <f>VLOOKUP(X3429,HourlyWages!$A:$B,2,0)</f>
        <v>70</v>
      </c>
      <c r="AA3429">
        <v>1</v>
      </c>
    </row>
    <row r="3430" spans="1:27" x14ac:dyDescent="0.3">
      <c r="A3430" t="b">
        <f>COUNTIF($C$1:C3430, C3430)&gt;1</f>
        <v>0</v>
      </c>
      <c r="B3430" t="b">
        <f>VLOOKUP(C3430,Sheet3!$A:$B,2,0) &gt; 1</f>
        <v>0</v>
      </c>
      <c r="C3430">
        <v>3429</v>
      </c>
      <c r="D3430">
        <v>24452</v>
      </c>
      <c r="E3430" s="4">
        <v>39940</v>
      </c>
      <c r="F3430">
        <v>18</v>
      </c>
      <c r="G3430" s="15">
        <f>I3430*F3430</f>
        <v>1980</v>
      </c>
      <c r="H3430" s="9">
        <v>0.08</v>
      </c>
      <c r="I3430" s="13">
        <f>VLOOKUP($U3430,Pricebook!$A:$D,4,0)</f>
        <v>110</v>
      </c>
      <c r="J3430" s="11">
        <f>G3430*(1-H3430)</f>
        <v>1821.6000000000001</v>
      </c>
      <c r="K3430" t="s">
        <v>98</v>
      </c>
      <c r="L3430" t="s">
        <v>99</v>
      </c>
      <c r="M3430" t="str">
        <f>VLOOKUP($L3430,Companies!$A:$G,7,)</f>
        <v>Television Services</v>
      </c>
      <c r="N3430" t="str">
        <f>VLOOKUP($L3430,Companies!$A:$G,6,)</f>
        <v>Consumer Services</v>
      </c>
      <c r="O3430" s="6" t="s">
        <v>2040</v>
      </c>
      <c r="P3430" s="6">
        <v>33614</v>
      </c>
      <c r="Q3430" t="s">
        <v>101</v>
      </c>
      <c r="R3430" t="s">
        <v>34</v>
      </c>
      <c r="S3430" s="4">
        <v>39940</v>
      </c>
      <c r="T3430" s="7">
        <f>S3430-E3430</f>
        <v>0</v>
      </c>
      <c r="U3430" t="s">
        <v>14215</v>
      </c>
      <c r="V3430" s="6" t="s">
        <v>14251</v>
      </c>
      <c r="W3430" t="s">
        <v>14267</v>
      </c>
      <c r="X3430" t="s">
        <v>14202</v>
      </c>
      <c r="Y3430" t="str">
        <f>VLOOKUP(R3430,Managers!$A:$B,2,)</f>
        <v>Frank Mitchell</v>
      </c>
      <c r="Z3430" s="11">
        <f>VLOOKUP(X3430,HourlyWages!$A:$B,2,0)</f>
        <v>71</v>
      </c>
      <c r="AA3430">
        <v>1</v>
      </c>
    </row>
    <row r="3431" spans="1:27" x14ac:dyDescent="0.3">
      <c r="A3431" t="b">
        <f>COUNTIF($C$1:C3431, C3431)&gt;1</f>
        <v>0</v>
      </c>
      <c r="B3431" t="b">
        <f>VLOOKUP(C3431,Sheet3!$A:$B,2,0) &gt; 1</f>
        <v>0</v>
      </c>
      <c r="C3431">
        <v>3430</v>
      </c>
      <c r="D3431">
        <v>24455</v>
      </c>
      <c r="E3431" s="4">
        <v>40153</v>
      </c>
      <c r="F3431">
        <v>8</v>
      </c>
      <c r="G3431" s="15">
        <f>I3431*F3431</f>
        <v>1200</v>
      </c>
      <c r="H3431" s="9">
        <v>0</v>
      </c>
      <c r="I3431" s="13">
        <f>VLOOKUP($U3431,Pricebook!$A:$D,4,0)</f>
        <v>150</v>
      </c>
      <c r="J3431" s="11">
        <f>G3431*(1-H3431)</f>
        <v>1200</v>
      </c>
      <c r="K3431" t="s">
        <v>2158</v>
      </c>
      <c r="L3431" t="s">
        <v>215</v>
      </c>
      <c r="M3431" t="str">
        <f>VLOOKUP($L3431,Companies!$A:$G,7,)</f>
        <v>Business Services</v>
      </c>
      <c r="N3431" t="str">
        <f>VLOOKUP($L3431,Companies!$A:$G,6,)</f>
        <v>Miscellaneous</v>
      </c>
      <c r="O3431" s="6" t="s">
        <v>2159</v>
      </c>
      <c r="P3431" s="6" t="s">
        <v>2160</v>
      </c>
      <c r="Q3431" t="s">
        <v>232</v>
      </c>
      <c r="R3431" t="s">
        <v>61</v>
      </c>
      <c r="S3431" s="4">
        <v>40155</v>
      </c>
      <c r="T3431" s="7">
        <f>S3431-E3431</f>
        <v>2</v>
      </c>
      <c r="U3431" t="s">
        <v>14211</v>
      </c>
      <c r="V3431" s="6" t="s">
        <v>14251</v>
      </c>
      <c r="W3431" t="s">
        <v>14260</v>
      </c>
      <c r="X3431" t="s">
        <v>14188</v>
      </c>
      <c r="Y3431" t="str">
        <f>VLOOKUP(R3431,Managers!$A:$B,2,)</f>
        <v>Allen Young</v>
      </c>
      <c r="Z3431" s="11">
        <f>VLOOKUP(X3431,HourlyWages!$A:$B,2,0)</f>
        <v>52</v>
      </c>
      <c r="AA3431">
        <v>1</v>
      </c>
    </row>
    <row r="3432" spans="1:27" x14ac:dyDescent="0.3">
      <c r="A3432" t="b">
        <f>COUNTIF($C$1:C3432, C3432)&gt;1</f>
        <v>0</v>
      </c>
      <c r="B3432" t="b">
        <f>VLOOKUP(C3432,Sheet3!$A:$B,2,0) &gt; 1</f>
        <v>0</v>
      </c>
      <c r="C3432">
        <v>3431</v>
      </c>
      <c r="D3432">
        <v>24455</v>
      </c>
      <c r="E3432" s="4">
        <v>40153</v>
      </c>
      <c r="F3432">
        <v>41</v>
      </c>
      <c r="G3432" s="15">
        <f>I3432*F3432</f>
        <v>4920</v>
      </c>
      <c r="H3432" s="9">
        <v>7.0000000000000007E-2</v>
      </c>
      <c r="I3432" s="13">
        <f>VLOOKUP($U3432,Pricebook!$A:$D,4,0)</f>
        <v>120</v>
      </c>
      <c r="J3432" s="11">
        <f>G3432*(1-H3432)</f>
        <v>4575.5999999999995</v>
      </c>
      <c r="K3432" t="s">
        <v>2158</v>
      </c>
      <c r="L3432" t="s">
        <v>215</v>
      </c>
      <c r="M3432" t="str">
        <f>VLOOKUP($L3432,Companies!$A:$G,7,)</f>
        <v>Business Services</v>
      </c>
      <c r="N3432" t="str">
        <f>VLOOKUP($L3432,Companies!$A:$G,6,)</f>
        <v>Miscellaneous</v>
      </c>
      <c r="O3432" s="6" t="s">
        <v>2159</v>
      </c>
      <c r="P3432" s="6" t="s">
        <v>2160</v>
      </c>
      <c r="Q3432" t="s">
        <v>232</v>
      </c>
      <c r="R3432" t="s">
        <v>61</v>
      </c>
      <c r="S3432" s="4">
        <v>40156</v>
      </c>
      <c r="T3432" s="7">
        <f>S3432-E3432</f>
        <v>3</v>
      </c>
      <c r="U3432" t="s">
        <v>14212</v>
      </c>
      <c r="V3432" s="6" t="s">
        <v>14254</v>
      </c>
      <c r="W3432" t="s">
        <v>14255</v>
      </c>
      <c r="X3432" t="s">
        <v>14200</v>
      </c>
      <c r="Y3432" t="str">
        <f>VLOOKUP(R3432,Managers!$A:$B,2,)</f>
        <v>Allen Young</v>
      </c>
      <c r="Z3432" s="11">
        <f>VLOOKUP(X3432,HourlyWages!$A:$B,2,0)</f>
        <v>59</v>
      </c>
      <c r="AA3432">
        <v>1</v>
      </c>
    </row>
    <row r="3433" spans="1:27" x14ac:dyDescent="0.3">
      <c r="A3433" t="b">
        <f>COUNTIF($C$1:C3433, C3433)&gt;1</f>
        <v>0</v>
      </c>
      <c r="B3433" t="b">
        <f>VLOOKUP(C3433,Sheet3!$A:$B,2,0) &gt; 1</f>
        <v>0</v>
      </c>
      <c r="C3433">
        <v>3432</v>
      </c>
      <c r="D3433">
        <v>24486</v>
      </c>
      <c r="E3433" s="4">
        <v>40655</v>
      </c>
      <c r="F3433">
        <v>3</v>
      </c>
      <c r="G3433" s="15">
        <f>I3433*F3433</f>
        <v>450</v>
      </c>
      <c r="H3433" s="9">
        <v>0.03</v>
      </c>
      <c r="I3433" s="13">
        <f>VLOOKUP($U3433,Pricebook!$A:$D,4,0)</f>
        <v>150</v>
      </c>
      <c r="J3433" s="11">
        <f>G3433*(1-H3433)</f>
        <v>436.5</v>
      </c>
      <c r="K3433" t="s">
        <v>645</v>
      </c>
      <c r="L3433" t="s">
        <v>180</v>
      </c>
      <c r="M3433" t="str">
        <f>VLOOKUP($L3433,Companies!$A:$G,7,)</f>
        <v>Semiconductors</v>
      </c>
      <c r="N3433" t="str">
        <f>VLOOKUP($L3433,Companies!$A:$G,6,)</f>
        <v>Technology</v>
      </c>
      <c r="O3433" s="6" t="s">
        <v>466</v>
      </c>
      <c r="P3433" s="6">
        <v>74601</v>
      </c>
      <c r="Q3433" t="s">
        <v>75</v>
      </c>
      <c r="R3433" t="s">
        <v>16</v>
      </c>
      <c r="S3433" s="4">
        <v>40656</v>
      </c>
      <c r="T3433" s="7">
        <f>S3433-E3433</f>
        <v>1</v>
      </c>
      <c r="U3433" t="s">
        <v>14211</v>
      </c>
      <c r="V3433" s="6" t="s">
        <v>14251</v>
      </c>
      <c r="W3433" t="s">
        <v>14266</v>
      </c>
      <c r="X3433" t="s">
        <v>14199</v>
      </c>
      <c r="Y3433" t="str">
        <f>VLOOKUP(R3433,Managers!$A:$B,2,)</f>
        <v>Josh Martinez</v>
      </c>
      <c r="Z3433" s="11">
        <f>VLOOKUP(X3433,HourlyWages!$A:$B,2,0)</f>
        <v>68</v>
      </c>
      <c r="AA3433">
        <v>1</v>
      </c>
    </row>
    <row r="3434" spans="1:27" x14ac:dyDescent="0.3">
      <c r="A3434" t="b">
        <f>COUNTIF($C$1:C3434, C3434)&gt;1</f>
        <v>0</v>
      </c>
      <c r="B3434" t="b">
        <f>VLOOKUP(C3434,Sheet3!$A:$B,2,0) &gt; 1</f>
        <v>0</v>
      </c>
      <c r="C3434">
        <v>3433</v>
      </c>
      <c r="D3434">
        <v>24486</v>
      </c>
      <c r="E3434" s="4">
        <v>40655</v>
      </c>
      <c r="F3434">
        <v>14</v>
      </c>
      <c r="G3434" s="15">
        <f>I3434*F3434</f>
        <v>1680</v>
      </c>
      <c r="H3434" s="9">
        <v>0</v>
      </c>
      <c r="I3434" s="13">
        <f>VLOOKUP($U3434,Pricebook!$A:$D,4,0)</f>
        <v>120</v>
      </c>
      <c r="J3434" s="11">
        <f>G3434*(1-H3434)</f>
        <v>1680</v>
      </c>
      <c r="K3434" t="s">
        <v>645</v>
      </c>
      <c r="L3434" t="s">
        <v>180</v>
      </c>
      <c r="M3434" t="str">
        <f>VLOOKUP($L3434,Companies!$A:$G,7,)</f>
        <v>Semiconductors</v>
      </c>
      <c r="N3434" t="str">
        <f>VLOOKUP($L3434,Companies!$A:$G,6,)</f>
        <v>Technology</v>
      </c>
      <c r="O3434" s="6" t="s">
        <v>466</v>
      </c>
      <c r="P3434" s="6">
        <v>74601</v>
      </c>
      <c r="Q3434" t="s">
        <v>75</v>
      </c>
      <c r="R3434" t="s">
        <v>16</v>
      </c>
      <c r="S3434" s="4">
        <v>40656</v>
      </c>
      <c r="T3434" s="7">
        <f>S3434-E3434</f>
        <v>1</v>
      </c>
      <c r="U3434" t="s">
        <v>14212</v>
      </c>
      <c r="V3434" s="6" t="s">
        <v>14251</v>
      </c>
      <c r="W3434" t="s">
        <v>14266</v>
      </c>
      <c r="X3434" t="s">
        <v>14195</v>
      </c>
      <c r="Y3434" t="str">
        <f>VLOOKUP(R3434,Managers!$A:$B,2,)</f>
        <v>Josh Martinez</v>
      </c>
      <c r="Z3434" s="11">
        <f>VLOOKUP(X3434,HourlyWages!$A:$B,2,0)</f>
        <v>52</v>
      </c>
      <c r="AA3434">
        <v>1</v>
      </c>
    </row>
    <row r="3435" spans="1:27" x14ac:dyDescent="0.3">
      <c r="A3435" t="b">
        <f>COUNTIF($C$1:C3435, C3435)&gt;1</f>
        <v>0</v>
      </c>
      <c r="B3435" t="b">
        <f>VLOOKUP(C3435,Sheet3!$A:$B,2,0) &gt; 1</f>
        <v>0</v>
      </c>
      <c r="C3435">
        <v>3434</v>
      </c>
      <c r="D3435">
        <v>24515</v>
      </c>
      <c r="E3435" s="4">
        <v>40304</v>
      </c>
      <c r="F3435">
        <v>41</v>
      </c>
      <c r="G3435" s="15">
        <f>I3435*F3435</f>
        <v>6150</v>
      </c>
      <c r="H3435" s="9">
        <v>0.1</v>
      </c>
      <c r="I3435" s="13">
        <f>VLOOKUP($U3435,Pricebook!$A:$D,4,0)</f>
        <v>150</v>
      </c>
      <c r="J3435" s="11">
        <f>G3435*(1-H3435)</f>
        <v>5535</v>
      </c>
      <c r="K3435" t="s">
        <v>738</v>
      </c>
      <c r="L3435" t="s">
        <v>50</v>
      </c>
      <c r="M3435" t="str">
        <f>VLOOKUP($L3435,Companies!$A:$G,7,)</f>
        <v>Semiconductors</v>
      </c>
      <c r="N3435" t="str">
        <f>VLOOKUP($L3435,Companies!$A:$G,6,)</f>
        <v>Technology</v>
      </c>
      <c r="O3435" s="6" t="s">
        <v>739</v>
      </c>
      <c r="P3435" s="6">
        <v>60110</v>
      </c>
      <c r="Q3435" t="s">
        <v>15</v>
      </c>
      <c r="R3435" t="s">
        <v>16</v>
      </c>
      <c r="S3435" s="4">
        <v>40306</v>
      </c>
      <c r="T3435" s="7">
        <f>S3435-E3435</f>
        <v>2</v>
      </c>
      <c r="U3435" t="s">
        <v>14216</v>
      </c>
      <c r="V3435" s="6" t="s">
        <v>14251</v>
      </c>
      <c r="W3435" t="s">
        <v>14266</v>
      </c>
      <c r="X3435" t="s">
        <v>14192</v>
      </c>
      <c r="Y3435" t="str">
        <f>VLOOKUP(R3435,Managers!$A:$B,2,)</f>
        <v>Josh Martinez</v>
      </c>
      <c r="Z3435" s="11">
        <f>VLOOKUP(X3435,HourlyWages!$A:$B,2,0)</f>
        <v>75</v>
      </c>
      <c r="AA3435">
        <v>1</v>
      </c>
    </row>
    <row r="3436" spans="1:27" x14ac:dyDescent="0.3">
      <c r="A3436" t="b">
        <f>COUNTIF($C$1:C3436, C3436)&gt;1</f>
        <v>0</v>
      </c>
      <c r="B3436" t="b">
        <f>VLOOKUP(C3436,Sheet3!$A:$B,2,0) &gt; 1</f>
        <v>0</v>
      </c>
      <c r="C3436">
        <v>3435</v>
      </c>
      <c r="D3436">
        <v>24519</v>
      </c>
      <c r="E3436" s="4">
        <v>40705</v>
      </c>
      <c r="F3436">
        <v>22</v>
      </c>
      <c r="G3436" s="15">
        <f>I3436*F3436</f>
        <v>3520</v>
      </c>
      <c r="H3436" s="9">
        <v>0.03</v>
      </c>
      <c r="I3436" s="13">
        <f>VLOOKUP($U3436,Pricebook!$A:$D,4,0)</f>
        <v>160</v>
      </c>
      <c r="J3436" s="11">
        <f>G3436*(1-H3436)</f>
        <v>3414.4</v>
      </c>
      <c r="K3436" t="s">
        <v>280</v>
      </c>
      <c r="L3436" t="s">
        <v>99</v>
      </c>
      <c r="M3436" t="str">
        <f>VLOOKUP($L3436,Companies!$A:$G,7,)</f>
        <v>Television Services</v>
      </c>
      <c r="N3436" t="str">
        <f>VLOOKUP($L3436,Companies!$A:$G,6,)</f>
        <v>Consumer Services</v>
      </c>
      <c r="O3436" s="6" t="s">
        <v>335</v>
      </c>
      <c r="P3436" s="6">
        <v>75146</v>
      </c>
      <c r="Q3436" t="s">
        <v>48</v>
      </c>
      <c r="R3436" t="s">
        <v>16</v>
      </c>
      <c r="S3436" s="4">
        <v>40706</v>
      </c>
      <c r="T3436" s="7">
        <f>S3436-E3436</f>
        <v>1</v>
      </c>
      <c r="U3436" t="s">
        <v>14218</v>
      </c>
      <c r="V3436" s="6" t="s">
        <v>14254</v>
      </c>
      <c r="W3436" t="s">
        <v>14269</v>
      </c>
      <c r="X3436" t="s">
        <v>14197</v>
      </c>
      <c r="Y3436" t="str">
        <f>VLOOKUP(R3436,Managers!$A:$B,2,)</f>
        <v>Josh Martinez</v>
      </c>
      <c r="Z3436" s="11">
        <f>VLOOKUP(X3436,HourlyWages!$A:$B,2,0)</f>
        <v>71</v>
      </c>
      <c r="AA3436">
        <v>1</v>
      </c>
    </row>
    <row r="3437" spans="1:27" x14ac:dyDescent="0.3">
      <c r="A3437" t="b">
        <f>COUNTIF($C$1:C3437, C3437)&gt;1</f>
        <v>0</v>
      </c>
      <c r="B3437" t="b">
        <f>VLOOKUP(C3437,Sheet3!$A:$B,2,0) &gt; 1</f>
        <v>0</v>
      </c>
      <c r="C3437">
        <v>3436</v>
      </c>
      <c r="D3437">
        <v>24544</v>
      </c>
      <c r="E3437" s="4">
        <v>39839</v>
      </c>
      <c r="F3437">
        <v>31</v>
      </c>
      <c r="G3437" s="15">
        <f>I3437*F3437</f>
        <v>4650</v>
      </c>
      <c r="H3437" s="9">
        <v>0.08</v>
      </c>
      <c r="I3437" s="13">
        <f>VLOOKUP($U3437,Pricebook!$A:$D,4,0)</f>
        <v>150</v>
      </c>
      <c r="J3437" s="11">
        <f>G3437*(1-H3437)</f>
        <v>4278</v>
      </c>
      <c r="K3437" t="s">
        <v>448</v>
      </c>
      <c r="L3437" t="s">
        <v>449</v>
      </c>
      <c r="M3437" t="str">
        <f>VLOOKUP($L3437,Companies!$A:$G,7,)</f>
        <v>Auto Manufacturing</v>
      </c>
      <c r="N3437" t="str">
        <f>VLOOKUP($L3437,Companies!$A:$G,6,)</f>
        <v>Capital Goods</v>
      </c>
      <c r="O3437" s="6" t="s">
        <v>970</v>
      </c>
      <c r="P3437" s="6">
        <v>33710</v>
      </c>
      <c r="Q3437" t="s">
        <v>101</v>
      </c>
      <c r="R3437" t="s">
        <v>34</v>
      </c>
      <c r="S3437" s="4">
        <v>39840</v>
      </c>
      <c r="T3437" s="7">
        <f>S3437-E3437</f>
        <v>1</v>
      </c>
      <c r="U3437" t="s">
        <v>14216</v>
      </c>
      <c r="V3437" s="6" t="s">
        <v>14257</v>
      </c>
      <c r="W3437" t="s">
        <v>14270</v>
      </c>
      <c r="X3437" t="s">
        <v>14197</v>
      </c>
      <c r="Y3437" t="str">
        <f>VLOOKUP(R3437,Managers!$A:$B,2,)</f>
        <v>Frank Mitchell</v>
      </c>
      <c r="Z3437" s="11">
        <f>VLOOKUP(X3437,HourlyWages!$A:$B,2,0)</f>
        <v>71</v>
      </c>
      <c r="AA3437">
        <v>1</v>
      </c>
    </row>
    <row r="3438" spans="1:27" x14ac:dyDescent="0.3">
      <c r="A3438" t="b">
        <f>COUNTIF($C$1:C3438, C3438)&gt;1</f>
        <v>0</v>
      </c>
      <c r="B3438" t="b">
        <f>VLOOKUP(C3438,Sheet3!$A:$B,2,0) &gt; 1</f>
        <v>0</v>
      </c>
      <c r="C3438">
        <v>3437</v>
      </c>
      <c r="D3438">
        <v>24544</v>
      </c>
      <c r="E3438" s="4">
        <v>39839</v>
      </c>
      <c r="F3438">
        <v>15</v>
      </c>
      <c r="G3438" s="15">
        <f>I3438*F3438</f>
        <v>1875</v>
      </c>
      <c r="H3438" s="9">
        <v>0.03</v>
      </c>
      <c r="I3438" s="13">
        <f>VLOOKUP($U3438,Pricebook!$A:$D,4,0)</f>
        <v>125</v>
      </c>
      <c r="J3438" s="11">
        <f>G3438*(1-H3438)</f>
        <v>1818.75</v>
      </c>
      <c r="K3438" t="s">
        <v>448</v>
      </c>
      <c r="L3438" t="s">
        <v>449</v>
      </c>
      <c r="M3438" t="str">
        <f>VLOOKUP($L3438,Companies!$A:$G,7,)</f>
        <v>Auto Manufacturing</v>
      </c>
      <c r="N3438" t="str">
        <f>VLOOKUP($L3438,Companies!$A:$G,6,)</f>
        <v>Capital Goods</v>
      </c>
      <c r="O3438" s="6" t="s">
        <v>181</v>
      </c>
      <c r="P3438" s="6">
        <v>32771</v>
      </c>
      <c r="Q3438" t="s">
        <v>101</v>
      </c>
      <c r="R3438" t="s">
        <v>34</v>
      </c>
      <c r="S3438" s="4">
        <v>39840</v>
      </c>
      <c r="T3438" s="7">
        <f>S3438-E3438</f>
        <v>1</v>
      </c>
      <c r="U3438" t="s">
        <v>14221</v>
      </c>
      <c r="V3438" s="6" t="s">
        <v>14251</v>
      </c>
      <c r="W3438" t="s">
        <v>14263</v>
      </c>
      <c r="X3438" t="s">
        <v>14193</v>
      </c>
      <c r="Y3438" t="str">
        <f>VLOOKUP(R3438,Managers!$A:$B,2,)</f>
        <v>Frank Mitchell</v>
      </c>
      <c r="Z3438" s="11">
        <f>VLOOKUP(X3438,HourlyWages!$A:$B,2,0)</f>
        <v>57</v>
      </c>
      <c r="AA3438">
        <v>1</v>
      </c>
    </row>
    <row r="3439" spans="1:27" x14ac:dyDescent="0.3">
      <c r="A3439" t="b">
        <f>COUNTIF($C$1:C3439, C3439)&gt;1</f>
        <v>0</v>
      </c>
      <c r="B3439" t="b">
        <f>VLOOKUP(C3439,Sheet3!$A:$B,2,0) &gt; 1</f>
        <v>0</v>
      </c>
      <c r="C3439">
        <v>3438</v>
      </c>
      <c r="D3439">
        <v>24544</v>
      </c>
      <c r="E3439" s="4">
        <v>39839</v>
      </c>
      <c r="F3439">
        <v>39</v>
      </c>
      <c r="G3439" s="15">
        <f>I3439*F3439</f>
        <v>7800</v>
      </c>
      <c r="H3439" s="9">
        <v>0.1</v>
      </c>
      <c r="I3439" s="13">
        <f>VLOOKUP($U3439,Pricebook!$A:$D,4,0)</f>
        <v>200</v>
      </c>
      <c r="J3439" s="11">
        <f>G3439*(1-H3439)</f>
        <v>7020</v>
      </c>
      <c r="K3439" t="s">
        <v>448</v>
      </c>
      <c r="L3439" t="s">
        <v>449</v>
      </c>
      <c r="M3439" t="str">
        <f>VLOOKUP($L3439,Companies!$A:$G,7,)</f>
        <v>Auto Manufacturing</v>
      </c>
      <c r="N3439" t="str">
        <f>VLOOKUP($L3439,Companies!$A:$G,6,)</f>
        <v>Capital Goods</v>
      </c>
      <c r="O3439" s="6" t="s">
        <v>181</v>
      </c>
      <c r="P3439" s="6">
        <v>32771</v>
      </c>
      <c r="Q3439" t="s">
        <v>101</v>
      </c>
      <c r="R3439" t="s">
        <v>34</v>
      </c>
      <c r="S3439" s="4">
        <v>39840</v>
      </c>
      <c r="T3439" s="7">
        <f>S3439-E3439</f>
        <v>1</v>
      </c>
      <c r="U3439" t="s">
        <v>14206</v>
      </c>
      <c r="V3439" s="6" t="s">
        <v>14251</v>
      </c>
      <c r="W3439" t="s">
        <v>14260</v>
      </c>
      <c r="X3439" t="s">
        <v>14185</v>
      </c>
      <c r="Y3439" t="str">
        <f>VLOOKUP(R3439,Managers!$A:$B,2,)</f>
        <v>Frank Mitchell</v>
      </c>
      <c r="Z3439" s="11">
        <f>VLOOKUP(X3439,HourlyWages!$A:$B,2,0)</f>
        <v>70</v>
      </c>
      <c r="AA3439">
        <v>1</v>
      </c>
    </row>
    <row r="3440" spans="1:27" x14ac:dyDescent="0.3">
      <c r="A3440" t="b">
        <f>COUNTIF($C$1:C3440, C3440)&gt;1</f>
        <v>0</v>
      </c>
      <c r="B3440" t="b">
        <f>VLOOKUP(C3440,Sheet3!$A:$B,2,0) &gt; 1</f>
        <v>0</v>
      </c>
      <c r="C3440">
        <v>3439</v>
      </c>
      <c r="D3440">
        <v>24546</v>
      </c>
      <c r="E3440" s="4">
        <v>40994</v>
      </c>
      <c r="F3440">
        <v>7</v>
      </c>
      <c r="G3440" s="15">
        <f>I3440*F3440</f>
        <v>980</v>
      </c>
      <c r="H3440" s="9">
        <v>0.04</v>
      </c>
      <c r="I3440" s="13">
        <f>VLOOKUP($U3440,Pricebook!$A:$D,4,0)</f>
        <v>140</v>
      </c>
      <c r="J3440" s="11">
        <f>G3440*(1-H3440)</f>
        <v>940.8</v>
      </c>
      <c r="K3440" t="s">
        <v>347</v>
      </c>
      <c r="L3440" t="s">
        <v>348</v>
      </c>
      <c r="M3440" t="str">
        <f>VLOOKUP($L3440,Companies!$A:$G,7,)</f>
        <v>Telecommunications Equipment</v>
      </c>
      <c r="N3440" t="str">
        <f>VLOOKUP($L3440,Companies!$A:$G,6,)</f>
        <v>Public Utilities</v>
      </c>
      <c r="O3440" s="6" t="s">
        <v>2250</v>
      </c>
      <c r="P3440" s="6">
        <v>75701</v>
      </c>
      <c r="Q3440" t="s">
        <v>48</v>
      </c>
      <c r="R3440" t="s">
        <v>16</v>
      </c>
      <c r="S3440" s="4">
        <v>40995</v>
      </c>
      <c r="T3440" s="7">
        <f>S3440-E3440</f>
        <v>1</v>
      </c>
      <c r="U3440" t="s">
        <v>14207</v>
      </c>
      <c r="V3440" s="6" t="s">
        <v>14257</v>
      </c>
      <c r="W3440" t="s">
        <v>14259</v>
      </c>
      <c r="X3440" t="s">
        <v>14189</v>
      </c>
      <c r="Y3440" t="str">
        <f>VLOOKUP(R3440,Managers!$A:$B,2,)</f>
        <v>Josh Martinez</v>
      </c>
      <c r="Z3440" s="11">
        <f>VLOOKUP(X3440,HourlyWages!$A:$B,2,0)</f>
        <v>62</v>
      </c>
      <c r="AA3440">
        <v>1</v>
      </c>
    </row>
    <row r="3441" spans="1:27" x14ac:dyDescent="0.3">
      <c r="A3441" t="b">
        <f>COUNTIF($C$1:C3441, C3441)&gt;1</f>
        <v>0</v>
      </c>
      <c r="B3441" t="b">
        <f>VLOOKUP(C3441,Sheet3!$A:$B,2,0) &gt; 1</f>
        <v>0</v>
      </c>
      <c r="C3441">
        <v>3440</v>
      </c>
      <c r="D3441">
        <v>24548</v>
      </c>
      <c r="E3441" s="4">
        <v>40616</v>
      </c>
      <c r="F3441">
        <v>32</v>
      </c>
      <c r="G3441" s="15">
        <f>I3441*F3441</f>
        <v>4000</v>
      </c>
      <c r="H3441" s="9">
        <v>0.04</v>
      </c>
      <c r="I3441" s="13">
        <f>VLOOKUP($U3441,Pricebook!$A:$D,4,0)</f>
        <v>125</v>
      </c>
      <c r="J3441" s="11">
        <f>G3441*(1-H3441)</f>
        <v>3840</v>
      </c>
      <c r="K3441" t="s">
        <v>557</v>
      </c>
      <c r="L3441" t="s">
        <v>508</v>
      </c>
      <c r="M3441" t="str">
        <f>VLOOKUP($L3441,Companies!$A:$G,7,)</f>
        <v>Semiconductors</v>
      </c>
      <c r="N3441" t="str">
        <f>VLOOKUP($L3441,Companies!$A:$G,6,)</f>
        <v>Technology</v>
      </c>
      <c r="O3441" s="6" t="s">
        <v>2021</v>
      </c>
      <c r="P3441" s="6">
        <v>95677</v>
      </c>
      <c r="Q3441" t="s">
        <v>114</v>
      </c>
      <c r="R3441" t="s">
        <v>23</v>
      </c>
      <c r="S3441" s="4">
        <v>40617</v>
      </c>
      <c r="T3441" s="7">
        <f>S3441-E3441</f>
        <v>1</v>
      </c>
      <c r="U3441" t="s">
        <v>14208</v>
      </c>
      <c r="V3441" s="6" t="s">
        <v>14254</v>
      </c>
      <c r="W3441" t="s">
        <v>14269</v>
      </c>
      <c r="X3441" t="s">
        <v>14192</v>
      </c>
      <c r="Y3441" t="str">
        <f>VLOOKUP(R3441,Managers!$A:$B,2,)</f>
        <v>Bob Turner</v>
      </c>
      <c r="Z3441" s="11">
        <f>VLOOKUP(X3441,HourlyWages!$A:$B,2,0)</f>
        <v>75</v>
      </c>
      <c r="AA3441">
        <v>1</v>
      </c>
    </row>
    <row r="3442" spans="1:27" x14ac:dyDescent="0.3">
      <c r="A3442" t="b">
        <f>COUNTIF($C$1:C3442, C3442)&gt;1</f>
        <v>0</v>
      </c>
      <c r="B3442" t="b">
        <f>VLOOKUP(C3442,Sheet3!$A:$B,2,0) &gt; 1</f>
        <v>0</v>
      </c>
      <c r="C3442">
        <v>3441</v>
      </c>
      <c r="D3442">
        <v>24576</v>
      </c>
      <c r="E3442" s="4">
        <v>41254</v>
      </c>
      <c r="F3442">
        <v>29</v>
      </c>
      <c r="G3442" s="15">
        <f>I3442*F3442</f>
        <v>4350</v>
      </c>
      <c r="H3442" s="9">
        <v>0.03</v>
      </c>
      <c r="I3442" s="13">
        <f>VLOOKUP($U3442,Pricebook!$A:$D,4,0)</f>
        <v>150</v>
      </c>
      <c r="J3442" s="11">
        <f>G3442*(1-H3442)</f>
        <v>4219.5</v>
      </c>
      <c r="K3442" t="s">
        <v>2104</v>
      </c>
      <c r="L3442" t="s">
        <v>775</v>
      </c>
      <c r="M3442" t="str">
        <f>VLOOKUP($L3442,Companies!$A:$G,7,)</f>
        <v>Computer Software: Prepackaged Software</v>
      </c>
      <c r="N3442" t="str">
        <f>VLOOKUP($L3442,Companies!$A:$G,6,)</f>
        <v>Technology</v>
      </c>
      <c r="O3442" s="6" t="s">
        <v>1256</v>
      </c>
      <c r="P3442" s="6">
        <v>51503</v>
      </c>
      <c r="Q3442" t="s">
        <v>38</v>
      </c>
      <c r="R3442" t="s">
        <v>16</v>
      </c>
      <c r="S3442" s="4">
        <v>41256</v>
      </c>
      <c r="T3442" s="7">
        <f>S3442-E3442</f>
        <v>2</v>
      </c>
      <c r="U3442" t="s">
        <v>14210</v>
      </c>
      <c r="V3442" s="6" t="s">
        <v>14257</v>
      </c>
      <c r="W3442" t="s">
        <v>14258</v>
      </c>
      <c r="X3442" t="s">
        <v>14198</v>
      </c>
      <c r="Y3442" t="str">
        <f>VLOOKUP(R3442,Managers!$A:$B,2,)</f>
        <v>Josh Martinez</v>
      </c>
      <c r="Z3442" s="11">
        <f>VLOOKUP(X3442,HourlyWages!$A:$B,2,0)</f>
        <v>51</v>
      </c>
      <c r="AA3442">
        <v>1</v>
      </c>
    </row>
    <row r="3443" spans="1:27" x14ac:dyDescent="0.3">
      <c r="A3443" t="b">
        <f>COUNTIF($C$1:C3443, C3443)&gt;1</f>
        <v>0</v>
      </c>
      <c r="B3443" t="b">
        <f>VLOOKUP(C3443,Sheet3!$A:$B,2,0) &gt; 1</f>
        <v>0</v>
      </c>
      <c r="C3443">
        <v>3442</v>
      </c>
      <c r="D3443">
        <v>24576</v>
      </c>
      <c r="E3443" s="4">
        <v>41254</v>
      </c>
      <c r="F3443">
        <v>10</v>
      </c>
      <c r="G3443" s="15">
        <f>I3443*F3443</f>
        <v>1250</v>
      </c>
      <c r="H3443" s="9">
        <v>0.05</v>
      </c>
      <c r="I3443" s="13">
        <f>VLOOKUP($U3443,Pricebook!$A:$D,4,0)</f>
        <v>125</v>
      </c>
      <c r="J3443" s="11">
        <f>G3443*(1-H3443)</f>
        <v>1187.5</v>
      </c>
      <c r="K3443" t="s">
        <v>2104</v>
      </c>
      <c r="L3443" t="s">
        <v>775</v>
      </c>
      <c r="M3443" t="str">
        <f>VLOOKUP($L3443,Companies!$A:$G,7,)</f>
        <v>Computer Software: Prepackaged Software</v>
      </c>
      <c r="N3443" t="str">
        <f>VLOOKUP($L3443,Companies!$A:$G,6,)</f>
        <v>Technology</v>
      </c>
      <c r="O3443" s="6" t="s">
        <v>2251</v>
      </c>
      <c r="P3443" s="6">
        <v>52803</v>
      </c>
      <c r="Q3443" t="s">
        <v>38</v>
      </c>
      <c r="R3443" t="s">
        <v>16</v>
      </c>
      <c r="S3443" s="4">
        <v>41256</v>
      </c>
      <c r="T3443" s="7">
        <f>S3443-E3443</f>
        <v>2</v>
      </c>
      <c r="U3443" t="s">
        <v>14208</v>
      </c>
      <c r="V3443" s="6" t="s">
        <v>14251</v>
      </c>
      <c r="W3443" t="s">
        <v>14267</v>
      </c>
      <c r="X3443" t="s">
        <v>14196</v>
      </c>
      <c r="Y3443" t="str">
        <f>VLOOKUP(R3443,Managers!$A:$B,2,)</f>
        <v>Josh Martinez</v>
      </c>
      <c r="Z3443" s="11">
        <f>VLOOKUP(X3443,HourlyWages!$A:$B,2,0)</f>
        <v>58</v>
      </c>
      <c r="AA3443">
        <v>1</v>
      </c>
    </row>
    <row r="3444" spans="1:27" x14ac:dyDescent="0.3">
      <c r="A3444" t="b">
        <f>COUNTIF($C$1:C3444, C3444)&gt;1</f>
        <v>0</v>
      </c>
      <c r="B3444" t="b">
        <f>VLOOKUP(C3444,Sheet3!$A:$B,2,0) &gt; 1</f>
        <v>0</v>
      </c>
      <c r="C3444">
        <v>3443</v>
      </c>
      <c r="D3444">
        <v>24577</v>
      </c>
      <c r="E3444" s="4">
        <v>40238</v>
      </c>
      <c r="F3444">
        <v>8</v>
      </c>
      <c r="G3444" s="15">
        <f>I3444*F3444</f>
        <v>880</v>
      </c>
      <c r="H3444" s="9">
        <v>0.05</v>
      </c>
      <c r="I3444" s="13">
        <f>VLOOKUP($U3444,Pricebook!$A:$D,4,0)</f>
        <v>110</v>
      </c>
      <c r="J3444" s="11">
        <f>G3444*(1-H3444)</f>
        <v>836</v>
      </c>
      <c r="K3444" t="s">
        <v>1254</v>
      </c>
      <c r="L3444" t="s">
        <v>121</v>
      </c>
      <c r="M3444" t="str">
        <f>VLOOKUP($L3444,Companies!$A:$G,7,)</f>
        <v>Consumer Electronics/Video Chains</v>
      </c>
      <c r="N3444" t="str">
        <f>VLOOKUP($L3444,Companies!$A:$G,6,)</f>
        <v>Consumer Services</v>
      </c>
      <c r="O3444" s="6" t="s">
        <v>2252</v>
      </c>
      <c r="P3444" s="6">
        <v>72032</v>
      </c>
      <c r="Q3444" t="s">
        <v>66</v>
      </c>
      <c r="R3444" t="s">
        <v>34</v>
      </c>
      <c r="S3444" s="4">
        <v>40239</v>
      </c>
      <c r="T3444" s="7">
        <f>S3444-E3444</f>
        <v>1</v>
      </c>
      <c r="U3444" t="s">
        <v>14215</v>
      </c>
      <c r="V3444" s="6" t="s">
        <v>14254</v>
      </c>
      <c r="W3444" t="s">
        <v>14269</v>
      </c>
      <c r="X3444" t="s">
        <v>14188</v>
      </c>
      <c r="Y3444" t="str">
        <f>VLOOKUP(R3444,Managers!$A:$B,2,)</f>
        <v>Frank Mitchell</v>
      </c>
      <c r="Z3444" s="11">
        <f>VLOOKUP(X3444,HourlyWages!$A:$B,2,0)</f>
        <v>52</v>
      </c>
      <c r="AA3444">
        <v>1</v>
      </c>
    </row>
    <row r="3445" spans="1:27" x14ac:dyDescent="0.3">
      <c r="A3445" t="b">
        <f>COUNTIF($C$1:C3445, C3445)&gt;1</f>
        <v>0</v>
      </c>
      <c r="B3445" t="b">
        <f>VLOOKUP(C3445,Sheet3!$A:$B,2,0) &gt; 1</f>
        <v>0</v>
      </c>
      <c r="C3445">
        <v>3444</v>
      </c>
      <c r="D3445">
        <v>24579</v>
      </c>
      <c r="E3445" s="4">
        <v>41231</v>
      </c>
      <c r="F3445">
        <v>45</v>
      </c>
      <c r="G3445" s="15">
        <f>I3445*F3445</f>
        <v>7650</v>
      </c>
      <c r="H3445" s="9">
        <v>0.02</v>
      </c>
      <c r="I3445" s="13">
        <f>VLOOKUP($U3445,Pricebook!$A:$D,4,0)</f>
        <v>170</v>
      </c>
      <c r="J3445" s="11">
        <f>G3445*(1-H3445)</f>
        <v>7497</v>
      </c>
      <c r="K3445" t="s">
        <v>347</v>
      </c>
      <c r="L3445" t="s">
        <v>348</v>
      </c>
      <c r="M3445" t="str">
        <f>VLOOKUP($L3445,Companies!$A:$G,7,)</f>
        <v>Telecommunications Equipment</v>
      </c>
      <c r="N3445" t="str">
        <f>VLOOKUP($L3445,Companies!$A:$G,6,)</f>
        <v>Public Utilities</v>
      </c>
      <c r="O3445" s="6" t="s">
        <v>2250</v>
      </c>
      <c r="P3445" s="6">
        <v>75701</v>
      </c>
      <c r="Q3445" t="s">
        <v>48</v>
      </c>
      <c r="R3445" t="s">
        <v>16</v>
      </c>
      <c r="S3445" s="4">
        <v>41232</v>
      </c>
      <c r="T3445" s="7">
        <f>S3445-E3445</f>
        <v>1</v>
      </c>
      <c r="U3445" t="s">
        <v>14219</v>
      </c>
      <c r="V3445" s="6" t="s">
        <v>14251</v>
      </c>
      <c r="W3445" t="s">
        <v>14268</v>
      </c>
      <c r="X3445" t="s">
        <v>14203</v>
      </c>
      <c r="Y3445" t="str">
        <f>VLOOKUP(R3445,Managers!$A:$B,2,)</f>
        <v>Josh Martinez</v>
      </c>
      <c r="Z3445" s="11">
        <f>VLOOKUP(X3445,HourlyWages!$A:$B,2,0)</f>
        <v>62</v>
      </c>
      <c r="AA3445">
        <v>1</v>
      </c>
    </row>
    <row r="3446" spans="1:27" x14ac:dyDescent="0.3">
      <c r="A3446" t="b">
        <f>COUNTIF($C$1:C3446, C3446)&gt;1</f>
        <v>0</v>
      </c>
      <c r="B3446" t="b">
        <f>VLOOKUP(C3446,Sheet3!$A:$B,2,0) &gt; 1</f>
        <v>0</v>
      </c>
      <c r="C3446">
        <v>3445</v>
      </c>
      <c r="D3446">
        <v>24579</v>
      </c>
      <c r="E3446" s="4">
        <v>41231</v>
      </c>
      <c r="F3446">
        <v>40</v>
      </c>
      <c r="G3446" s="15">
        <f>I3446*F3446</f>
        <v>6800</v>
      </c>
      <c r="H3446" s="9">
        <v>0.08</v>
      </c>
      <c r="I3446" s="13">
        <f>VLOOKUP($U3446,Pricebook!$A:$D,4,0)</f>
        <v>170</v>
      </c>
      <c r="J3446" s="11">
        <f>G3446*(1-H3446)</f>
        <v>6256</v>
      </c>
      <c r="K3446" t="s">
        <v>347</v>
      </c>
      <c r="L3446" t="s">
        <v>348</v>
      </c>
      <c r="M3446" t="str">
        <f>VLOOKUP($L3446,Companies!$A:$G,7,)</f>
        <v>Telecommunications Equipment</v>
      </c>
      <c r="N3446" t="str">
        <f>VLOOKUP($L3446,Companies!$A:$G,6,)</f>
        <v>Public Utilities</v>
      </c>
      <c r="O3446" s="6" t="s">
        <v>2250</v>
      </c>
      <c r="P3446" s="6">
        <v>75701</v>
      </c>
      <c r="Q3446" t="s">
        <v>48</v>
      </c>
      <c r="R3446" t="s">
        <v>16</v>
      </c>
      <c r="S3446" s="4">
        <v>41233</v>
      </c>
      <c r="T3446" s="7">
        <f>S3446-E3446</f>
        <v>2</v>
      </c>
      <c r="U3446" t="s">
        <v>14219</v>
      </c>
      <c r="V3446" s="6" t="s">
        <v>14251</v>
      </c>
      <c r="W3446" t="s">
        <v>14260</v>
      </c>
      <c r="X3446" t="s">
        <v>14185</v>
      </c>
      <c r="Y3446" t="str">
        <f>VLOOKUP(R3446,Managers!$A:$B,2,)</f>
        <v>Josh Martinez</v>
      </c>
      <c r="Z3446" s="11">
        <f>VLOOKUP(X3446,HourlyWages!$A:$B,2,0)</f>
        <v>70</v>
      </c>
      <c r="AA3446">
        <v>1</v>
      </c>
    </row>
    <row r="3447" spans="1:27" x14ac:dyDescent="0.3">
      <c r="A3447" t="b">
        <f>COUNTIF($C$1:C3447, C3447)&gt;1</f>
        <v>0</v>
      </c>
      <c r="B3447" t="b">
        <f>VLOOKUP(C3447,Sheet3!$A:$B,2,0) &gt; 1</f>
        <v>0</v>
      </c>
      <c r="C3447">
        <v>3446</v>
      </c>
      <c r="D3447">
        <v>24580</v>
      </c>
      <c r="E3447" s="4">
        <v>41083</v>
      </c>
      <c r="F3447">
        <v>25</v>
      </c>
      <c r="G3447" s="15">
        <f>I3447*F3447</f>
        <v>3000</v>
      </c>
      <c r="H3447" s="9">
        <v>0.08</v>
      </c>
      <c r="I3447" s="13">
        <f>VLOOKUP($U3447,Pricebook!$A:$D,4,0)</f>
        <v>120</v>
      </c>
      <c r="J3447" s="11">
        <f>G3447*(1-H3447)</f>
        <v>2760</v>
      </c>
      <c r="K3447" t="s">
        <v>1638</v>
      </c>
      <c r="L3447" t="s">
        <v>165</v>
      </c>
      <c r="M3447" t="str">
        <f>VLOOKUP($L3447,Companies!$A:$G,7,)</f>
        <v>Beverages (Production/Distribution)</v>
      </c>
      <c r="N3447" t="str">
        <f>VLOOKUP($L3447,Companies!$A:$G,6,)</f>
        <v>Consumer Non-Durables</v>
      </c>
      <c r="O3447" s="6" t="s">
        <v>97</v>
      </c>
      <c r="P3447" s="6">
        <v>48098</v>
      </c>
      <c r="Q3447" t="s">
        <v>172</v>
      </c>
      <c r="R3447" t="s">
        <v>16</v>
      </c>
      <c r="S3447" s="4">
        <v>41084</v>
      </c>
      <c r="T3447" s="7">
        <f>S3447-E3447</f>
        <v>1</v>
      </c>
      <c r="U3447" t="s">
        <v>14212</v>
      </c>
      <c r="V3447" s="6" t="s">
        <v>14257</v>
      </c>
      <c r="W3447" t="s">
        <v>14264</v>
      </c>
      <c r="X3447" t="s">
        <v>14202</v>
      </c>
      <c r="Y3447" t="str">
        <f>VLOOKUP(R3447,Managers!$A:$B,2,)</f>
        <v>Josh Martinez</v>
      </c>
      <c r="Z3447" s="11">
        <f>VLOOKUP(X3447,HourlyWages!$A:$B,2,0)</f>
        <v>71</v>
      </c>
      <c r="AA3447">
        <v>1</v>
      </c>
    </row>
    <row r="3448" spans="1:27" x14ac:dyDescent="0.3">
      <c r="A3448" t="b">
        <f>COUNTIF($C$1:C3448, C3448)&gt;1</f>
        <v>0</v>
      </c>
      <c r="B3448" t="b">
        <f>VLOOKUP(C3448,Sheet3!$A:$B,2,0) &gt; 1</f>
        <v>0</v>
      </c>
      <c r="C3448">
        <v>3447</v>
      </c>
      <c r="D3448">
        <v>24580</v>
      </c>
      <c r="E3448" s="4">
        <v>41083</v>
      </c>
      <c r="F3448">
        <v>14</v>
      </c>
      <c r="G3448" s="15">
        <f>I3448*F3448</f>
        <v>1750</v>
      </c>
      <c r="H3448" s="9">
        <v>0.01</v>
      </c>
      <c r="I3448" s="13">
        <f>VLOOKUP($U3448,Pricebook!$A:$D,4,0)</f>
        <v>125</v>
      </c>
      <c r="J3448" s="11">
        <f>G3448*(1-H3448)</f>
        <v>1732.5</v>
      </c>
      <c r="K3448" t="s">
        <v>1638</v>
      </c>
      <c r="L3448" t="s">
        <v>165</v>
      </c>
      <c r="M3448" t="str">
        <f>VLOOKUP($L3448,Companies!$A:$G,7,)</f>
        <v>Beverages (Production/Distribution)</v>
      </c>
      <c r="N3448" t="str">
        <f>VLOOKUP($L3448,Companies!$A:$G,6,)</f>
        <v>Consumer Non-Durables</v>
      </c>
      <c r="O3448" s="6" t="s">
        <v>2253</v>
      </c>
      <c r="P3448" s="6">
        <v>48093</v>
      </c>
      <c r="Q3448" t="s">
        <v>172</v>
      </c>
      <c r="R3448" t="s">
        <v>16</v>
      </c>
      <c r="S3448" s="4">
        <v>41085</v>
      </c>
      <c r="T3448" s="7">
        <f>S3448-E3448</f>
        <v>2</v>
      </c>
      <c r="U3448" t="s">
        <v>14208</v>
      </c>
      <c r="V3448" s="6" t="s">
        <v>14251</v>
      </c>
      <c r="W3448" t="s">
        <v>14263</v>
      </c>
      <c r="X3448" t="s">
        <v>14184</v>
      </c>
      <c r="Y3448" t="str">
        <f>VLOOKUP(R3448,Managers!$A:$B,2,)</f>
        <v>Josh Martinez</v>
      </c>
      <c r="Z3448" s="11">
        <f>VLOOKUP(X3448,HourlyWages!$A:$B,2,0)</f>
        <v>50</v>
      </c>
      <c r="AA3448">
        <v>1</v>
      </c>
    </row>
    <row r="3449" spans="1:27" x14ac:dyDescent="0.3">
      <c r="A3449" t="b">
        <f>COUNTIF($C$1:C3449, C3449)&gt;1</f>
        <v>0</v>
      </c>
      <c r="B3449" t="b">
        <f>VLOOKUP(C3449,Sheet3!$A:$B,2,0) &gt; 1</f>
        <v>0</v>
      </c>
      <c r="C3449">
        <v>3448</v>
      </c>
      <c r="D3449">
        <v>24581</v>
      </c>
      <c r="E3449" s="4">
        <v>40277</v>
      </c>
      <c r="F3449">
        <v>8</v>
      </c>
      <c r="G3449" s="15">
        <f>I3449*F3449</f>
        <v>1280</v>
      </c>
      <c r="H3449" s="9">
        <v>0.03</v>
      </c>
      <c r="I3449" s="13">
        <f>VLOOKUP($U3449,Pricebook!$A:$D,4,0)</f>
        <v>160</v>
      </c>
      <c r="J3449" s="11">
        <f>G3449*(1-H3449)</f>
        <v>1241.5999999999999</v>
      </c>
      <c r="K3449" t="s">
        <v>1690</v>
      </c>
      <c r="L3449" t="s">
        <v>1076</v>
      </c>
      <c r="M3449" t="str">
        <f>VLOOKUP($L3449,Companies!$A:$G,7,)</f>
        <v>Broadcasting</v>
      </c>
      <c r="N3449" t="str">
        <f>VLOOKUP($L3449,Companies!$A:$G,6,)</f>
        <v>Consumer Services</v>
      </c>
      <c r="O3449" s="6" t="s">
        <v>2254</v>
      </c>
      <c r="P3449" s="6" t="s">
        <v>2255</v>
      </c>
      <c r="Q3449" t="s">
        <v>48</v>
      </c>
      <c r="R3449" t="s">
        <v>16</v>
      </c>
      <c r="S3449" s="4">
        <v>40278</v>
      </c>
      <c r="T3449" s="7">
        <f>S3449-E3449</f>
        <v>1</v>
      </c>
      <c r="U3449" t="s">
        <v>14218</v>
      </c>
      <c r="V3449" s="6" t="s">
        <v>14254</v>
      </c>
      <c r="W3449" t="s">
        <v>14255</v>
      </c>
      <c r="X3449" t="s">
        <v>14192</v>
      </c>
      <c r="Y3449" t="str">
        <f>VLOOKUP(R3449,Managers!$A:$B,2,)</f>
        <v>Josh Martinez</v>
      </c>
      <c r="Z3449" s="11">
        <f>VLOOKUP(X3449,HourlyWages!$A:$B,2,0)</f>
        <v>75</v>
      </c>
      <c r="AA3449">
        <v>1</v>
      </c>
    </row>
    <row r="3450" spans="1:27" x14ac:dyDescent="0.3">
      <c r="A3450" t="b">
        <f>COUNTIF($C$1:C3450, C3450)&gt;1</f>
        <v>0</v>
      </c>
      <c r="B3450" t="b">
        <f>VLOOKUP(C3450,Sheet3!$A:$B,2,0) &gt; 1</f>
        <v>0</v>
      </c>
      <c r="C3450">
        <v>3449</v>
      </c>
      <c r="D3450">
        <v>24583</v>
      </c>
      <c r="E3450" s="4">
        <v>40764</v>
      </c>
      <c r="F3450">
        <v>17</v>
      </c>
      <c r="G3450" s="15">
        <f>I3450*F3450</f>
        <v>2720</v>
      </c>
      <c r="H3450" s="9">
        <v>0.06</v>
      </c>
      <c r="I3450" s="13">
        <f>VLOOKUP($U3450,Pricebook!$A:$D,4,0)</f>
        <v>160</v>
      </c>
      <c r="J3450" s="11">
        <f>G3450*(1-H3450)</f>
        <v>2556.7999999999997</v>
      </c>
      <c r="K3450" t="s">
        <v>562</v>
      </c>
      <c r="L3450" t="s">
        <v>128</v>
      </c>
      <c r="M3450" t="str">
        <f>VLOOKUP($L3450,Companies!$A:$G,7,)</f>
        <v>Diversified Commercial Services</v>
      </c>
      <c r="N3450" t="str">
        <f>VLOOKUP($L3450,Companies!$A:$G,6,)</f>
        <v>Consumer Services</v>
      </c>
      <c r="O3450" s="6" t="s">
        <v>1476</v>
      </c>
      <c r="P3450" s="6">
        <v>97045</v>
      </c>
      <c r="Q3450" t="s">
        <v>43</v>
      </c>
      <c r="R3450" t="s">
        <v>23</v>
      </c>
      <c r="S3450" s="4">
        <v>40767</v>
      </c>
      <c r="T3450" s="7">
        <f>S3450-E3450</f>
        <v>3</v>
      </c>
      <c r="U3450" t="s">
        <v>14218</v>
      </c>
      <c r="V3450" s="6" t="s">
        <v>14251</v>
      </c>
      <c r="W3450" t="s">
        <v>14263</v>
      </c>
      <c r="X3450" t="s">
        <v>14192</v>
      </c>
      <c r="Y3450" t="str">
        <f>VLOOKUP(R3450,Managers!$A:$B,2,)</f>
        <v>Bob Turner</v>
      </c>
      <c r="Z3450" s="11">
        <f>VLOOKUP(X3450,HourlyWages!$A:$B,2,0)</f>
        <v>75</v>
      </c>
      <c r="AA3450">
        <v>1</v>
      </c>
    </row>
    <row r="3451" spans="1:27" x14ac:dyDescent="0.3">
      <c r="A3451" t="b">
        <f>COUNTIF($C$1:C3451, C3451)&gt;1</f>
        <v>0</v>
      </c>
      <c r="B3451" t="b">
        <f>VLOOKUP(C3451,Sheet3!$A:$B,2,0) &gt; 1</f>
        <v>0</v>
      </c>
      <c r="C3451">
        <v>3450</v>
      </c>
      <c r="D3451">
        <v>24608</v>
      </c>
      <c r="E3451" s="4">
        <v>41135</v>
      </c>
      <c r="F3451">
        <v>50</v>
      </c>
      <c r="G3451" s="15">
        <f>I3451*F3451</f>
        <v>8000</v>
      </c>
      <c r="H3451" s="9">
        <v>7.0000000000000007E-2</v>
      </c>
      <c r="I3451" s="13">
        <f>VLOOKUP($U3451,Pricebook!$A:$D,4,0)</f>
        <v>160</v>
      </c>
      <c r="J3451" s="11">
        <f>G3451*(1-H3451)</f>
        <v>7439.9999999999991</v>
      </c>
      <c r="K3451" t="s">
        <v>684</v>
      </c>
      <c r="L3451" t="s">
        <v>576</v>
      </c>
      <c r="M3451" t="str">
        <f>VLOOKUP($L3451,Companies!$A:$G,7,)</f>
        <v>Clothing/Shoe/Accessory Stores</v>
      </c>
      <c r="N3451" t="str">
        <f>VLOOKUP($L3451,Companies!$A:$G,6,)</f>
        <v>Consumer Services</v>
      </c>
      <c r="O3451" s="6" t="s">
        <v>1949</v>
      </c>
      <c r="P3451" s="6">
        <v>86442</v>
      </c>
      <c r="Q3451" t="s">
        <v>70</v>
      </c>
      <c r="R3451" t="s">
        <v>23</v>
      </c>
      <c r="S3451" s="4">
        <v>41136</v>
      </c>
      <c r="T3451" s="7">
        <f>S3451-E3451</f>
        <v>1</v>
      </c>
      <c r="U3451" t="s">
        <v>14218</v>
      </c>
      <c r="V3451" s="6" t="s">
        <v>14251</v>
      </c>
      <c r="W3451" t="s">
        <v>14252</v>
      </c>
      <c r="X3451" t="s">
        <v>14191</v>
      </c>
      <c r="Y3451" t="str">
        <f>VLOOKUP(R3451,Managers!$A:$B,2,)</f>
        <v>Bob Turner</v>
      </c>
      <c r="Z3451" s="11">
        <f>VLOOKUP(X3451,HourlyWages!$A:$B,2,0)</f>
        <v>60</v>
      </c>
      <c r="AA3451">
        <v>1</v>
      </c>
    </row>
    <row r="3452" spans="1:27" x14ac:dyDescent="0.3">
      <c r="A3452" t="b">
        <f>COUNTIF($C$1:C3452, C3452)&gt;1</f>
        <v>0</v>
      </c>
      <c r="B3452" t="b">
        <f>VLOOKUP(C3452,Sheet3!$A:$B,2,0) &gt; 1</f>
        <v>0</v>
      </c>
      <c r="C3452">
        <v>3451</v>
      </c>
      <c r="D3452">
        <v>24610</v>
      </c>
      <c r="E3452" s="4">
        <v>40196</v>
      </c>
      <c r="F3452">
        <v>4</v>
      </c>
      <c r="G3452" s="15">
        <f>I3452*F3452</f>
        <v>500</v>
      </c>
      <c r="H3452" s="9">
        <v>0.01</v>
      </c>
      <c r="I3452" s="13">
        <f>VLOOKUP($U3452,Pricebook!$A:$D,4,0)</f>
        <v>125</v>
      </c>
      <c r="J3452" s="11">
        <f>G3452*(1-H3452)</f>
        <v>495</v>
      </c>
      <c r="K3452" t="s">
        <v>1244</v>
      </c>
      <c r="L3452" t="s">
        <v>276</v>
      </c>
      <c r="M3452" t="str">
        <f>VLOOKUP($L3452,Companies!$A:$G,7,)</f>
        <v>Computer Manufacturing</v>
      </c>
      <c r="N3452" t="str">
        <f>VLOOKUP($L3452,Companies!$A:$G,6,)</f>
        <v>Technology</v>
      </c>
      <c r="O3452" s="6" t="s">
        <v>191</v>
      </c>
      <c r="P3452" s="6">
        <v>94061</v>
      </c>
      <c r="Q3452" t="s">
        <v>114</v>
      </c>
      <c r="R3452" t="s">
        <v>23</v>
      </c>
      <c r="S3452" s="4">
        <v>40198</v>
      </c>
      <c r="T3452" s="7">
        <f>S3452-E3452</f>
        <v>2</v>
      </c>
      <c r="U3452" t="s">
        <v>14221</v>
      </c>
      <c r="V3452" s="6" t="s">
        <v>14257</v>
      </c>
      <c r="W3452" t="s">
        <v>14259</v>
      </c>
      <c r="X3452" t="s">
        <v>14191</v>
      </c>
      <c r="Y3452" t="str">
        <f>VLOOKUP(R3452,Managers!$A:$B,2,)</f>
        <v>Bob Turner</v>
      </c>
      <c r="Z3452" s="11">
        <f>VLOOKUP(X3452,HourlyWages!$A:$B,2,0)</f>
        <v>60</v>
      </c>
      <c r="AA3452">
        <v>1</v>
      </c>
    </row>
    <row r="3453" spans="1:27" x14ac:dyDescent="0.3">
      <c r="A3453" t="b">
        <f>COUNTIF($C$1:C3453, C3453)&gt;1</f>
        <v>0</v>
      </c>
      <c r="B3453" t="b">
        <f>VLOOKUP(C3453,Sheet3!$A:$B,2,0) &gt; 1</f>
        <v>0</v>
      </c>
      <c r="C3453">
        <v>3452</v>
      </c>
      <c r="D3453">
        <v>24613</v>
      </c>
      <c r="E3453" s="4">
        <v>41106</v>
      </c>
      <c r="F3453">
        <v>16</v>
      </c>
      <c r="G3453" s="15">
        <f>I3453*F3453</f>
        <v>2400</v>
      </c>
      <c r="H3453" s="9">
        <v>0</v>
      </c>
      <c r="I3453" s="13">
        <f>VLOOKUP($U3453,Pricebook!$A:$D,4,0)</f>
        <v>150</v>
      </c>
      <c r="J3453" s="11">
        <f>G3453*(1-H3453)</f>
        <v>2400</v>
      </c>
      <c r="K3453" t="s">
        <v>777</v>
      </c>
      <c r="L3453" t="s">
        <v>760</v>
      </c>
      <c r="M3453" t="str">
        <f>VLOOKUP($L3453,Companies!$A:$G,7,)</f>
        <v>Business Services</v>
      </c>
      <c r="N3453" t="str">
        <f>VLOOKUP($L3453,Companies!$A:$G,6,)</f>
        <v>Miscellaneous</v>
      </c>
      <c r="O3453" s="6" t="s">
        <v>735</v>
      </c>
      <c r="P3453" s="6">
        <v>11520</v>
      </c>
      <c r="Q3453" t="s">
        <v>60</v>
      </c>
      <c r="R3453" t="s">
        <v>61</v>
      </c>
      <c r="S3453" s="4">
        <v>41115</v>
      </c>
      <c r="T3453" s="7">
        <f>S3453-E3453</f>
        <v>9</v>
      </c>
      <c r="U3453" t="s">
        <v>14222</v>
      </c>
      <c r="V3453" s="6" t="s">
        <v>14257</v>
      </c>
      <c r="W3453" t="s">
        <v>14259</v>
      </c>
      <c r="X3453" t="s">
        <v>14201</v>
      </c>
      <c r="Y3453" t="str">
        <f>VLOOKUP(R3453,Managers!$A:$B,2,)</f>
        <v>Allen Young</v>
      </c>
      <c r="Z3453" s="11">
        <f>VLOOKUP(X3453,HourlyWages!$A:$B,2,0)</f>
        <v>53</v>
      </c>
      <c r="AA3453">
        <v>1</v>
      </c>
    </row>
    <row r="3454" spans="1:27" x14ac:dyDescent="0.3">
      <c r="A3454" t="b">
        <f>COUNTIF($C$1:C3454, C3454)&gt;1</f>
        <v>0</v>
      </c>
      <c r="B3454" t="b">
        <f>VLOOKUP(C3454,Sheet3!$A:$B,2,0) &gt; 1</f>
        <v>0</v>
      </c>
      <c r="C3454">
        <v>3453</v>
      </c>
      <c r="D3454">
        <v>24613</v>
      </c>
      <c r="E3454" s="4">
        <v>41106</v>
      </c>
      <c r="F3454">
        <v>36</v>
      </c>
      <c r="G3454" s="15">
        <f>I3454*F3454</f>
        <v>3960</v>
      </c>
      <c r="H3454" s="9">
        <v>0.01</v>
      </c>
      <c r="I3454" s="13">
        <f>VLOOKUP($U3454,Pricebook!$A:$D,4,0)</f>
        <v>110</v>
      </c>
      <c r="J3454" s="11">
        <f>G3454*(1-H3454)</f>
        <v>3920.4</v>
      </c>
      <c r="K3454" t="s">
        <v>777</v>
      </c>
      <c r="L3454" t="s">
        <v>760</v>
      </c>
      <c r="M3454" t="str">
        <f>VLOOKUP($L3454,Companies!$A:$G,7,)</f>
        <v>Business Services</v>
      </c>
      <c r="N3454" t="str">
        <f>VLOOKUP($L3454,Companies!$A:$G,6,)</f>
        <v>Miscellaneous</v>
      </c>
      <c r="O3454" s="6" t="s">
        <v>735</v>
      </c>
      <c r="P3454" s="6">
        <v>11520</v>
      </c>
      <c r="Q3454" t="s">
        <v>60</v>
      </c>
      <c r="R3454" t="s">
        <v>61</v>
      </c>
      <c r="S3454" s="4">
        <v>41115</v>
      </c>
      <c r="T3454" s="7">
        <f>S3454-E3454</f>
        <v>9</v>
      </c>
      <c r="U3454" t="s">
        <v>14215</v>
      </c>
      <c r="V3454" s="6" t="s">
        <v>14251</v>
      </c>
      <c r="W3454" t="s">
        <v>14266</v>
      </c>
      <c r="X3454" t="s">
        <v>14189</v>
      </c>
      <c r="Y3454" t="str">
        <f>VLOOKUP(R3454,Managers!$A:$B,2,)</f>
        <v>Allen Young</v>
      </c>
      <c r="Z3454" s="11">
        <f>VLOOKUP(X3454,HourlyWages!$A:$B,2,0)</f>
        <v>62</v>
      </c>
      <c r="AA3454">
        <v>1</v>
      </c>
    </row>
    <row r="3455" spans="1:27" x14ac:dyDescent="0.3">
      <c r="A3455" t="b">
        <f>COUNTIF($C$1:C3455, C3455)&gt;1</f>
        <v>0</v>
      </c>
      <c r="B3455" t="b">
        <f>VLOOKUP(C3455,Sheet3!$A:$B,2,0) &gt; 1</f>
        <v>0</v>
      </c>
      <c r="C3455">
        <v>3454</v>
      </c>
      <c r="D3455">
        <v>24613</v>
      </c>
      <c r="E3455" s="4">
        <v>41106</v>
      </c>
      <c r="F3455">
        <v>39</v>
      </c>
      <c r="G3455" s="15">
        <f>I3455*F3455</f>
        <v>4680</v>
      </c>
      <c r="H3455" s="9">
        <v>0.01</v>
      </c>
      <c r="I3455" s="13">
        <f>VLOOKUP($U3455,Pricebook!$A:$D,4,0)</f>
        <v>120</v>
      </c>
      <c r="J3455" s="11">
        <f>G3455*(1-H3455)</f>
        <v>4633.2</v>
      </c>
      <c r="K3455" t="s">
        <v>777</v>
      </c>
      <c r="L3455" t="s">
        <v>760</v>
      </c>
      <c r="M3455" t="str">
        <f>VLOOKUP($L3455,Companies!$A:$G,7,)</f>
        <v>Business Services</v>
      </c>
      <c r="N3455" t="str">
        <f>VLOOKUP($L3455,Companies!$A:$G,6,)</f>
        <v>Miscellaneous</v>
      </c>
      <c r="O3455" s="6" t="s">
        <v>735</v>
      </c>
      <c r="P3455" s="6">
        <v>11520</v>
      </c>
      <c r="Q3455" t="s">
        <v>60</v>
      </c>
      <c r="R3455" t="s">
        <v>61</v>
      </c>
      <c r="S3455" s="4">
        <v>41115</v>
      </c>
      <c r="T3455" s="7">
        <f>S3455-E3455</f>
        <v>9</v>
      </c>
      <c r="U3455" t="s">
        <v>14212</v>
      </c>
      <c r="V3455" s="6" t="s">
        <v>14257</v>
      </c>
      <c r="W3455" t="s">
        <v>14259</v>
      </c>
      <c r="X3455" t="s">
        <v>14185</v>
      </c>
      <c r="Y3455" t="str">
        <f>VLOOKUP(R3455,Managers!$A:$B,2,)</f>
        <v>Allen Young</v>
      </c>
      <c r="Z3455" s="11">
        <f>VLOOKUP(X3455,HourlyWages!$A:$B,2,0)</f>
        <v>70</v>
      </c>
      <c r="AA3455">
        <v>1</v>
      </c>
    </row>
    <row r="3456" spans="1:27" x14ac:dyDescent="0.3">
      <c r="A3456" t="b">
        <f>COUNTIF($C$1:C3456, C3456)&gt;1</f>
        <v>0</v>
      </c>
      <c r="B3456" t="b">
        <f>VLOOKUP(C3456,Sheet3!$A:$B,2,0) &gt; 1</f>
        <v>0</v>
      </c>
      <c r="C3456">
        <v>3455</v>
      </c>
      <c r="D3456">
        <v>24614</v>
      </c>
      <c r="E3456" s="4">
        <v>40138</v>
      </c>
      <c r="F3456">
        <v>33</v>
      </c>
      <c r="G3456" s="15">
        <f>I3456*F3456</f>
        <v>4950</v>
      </c>
      <c r="H3456" s="9">
        <v>0.09</v>
      </c>
      <c r="I3456" s="13">
        <f>VLOOKUP($U3456,Pricebook!$A:$D,4,0)</f>
        <v>150</v>
      </c>
      <c r="J3456" s="11">
        <f>G3456*(1-H3456)</f>
        <v>4504.5</v>
      </c>
      <c r="K3456" t="s">
        <v>422</v>
      </c>
      <c r="L3456" t="s">
        <v>13</v>
      </c>
      <c r="M3456" t="str">
        <f>VLOOKUP($L3456,Companies!$A:$G,7,)</f>
        <v>Computer Software: Prepackaged Software</v>
      </c>
      <c r="N3456" t="str">
        <f>VLOOKUP($L3456,Companies!$A:$G,6,)</f>
        <v>Technology</v>
      </c>
      <c r="O3456" s="6" t="s">
        <v>2256</v>
      </c>
      <c r="P3456" s="6">
        <v>35601</v>
      </c>
      <c r="Q3456" t="s">
        <v>424</v>
      </c>
      <c r="R3456" t="s">
        <v>34</v>
      </c>
      <c r="S3456" s="4">
        <v>40145</v>
      </c>
      <c r="T3456" s="7">
        <f>S3456-E3456</f>
        <v>7</v>
      </c>
      <c r="U3456" t="s">
        <v>14211</v>
      </c>
      <c r="V3456" s="6" t="s">
        <v>14254</v>
      </c>
      <c r="W3456" t="s">
        <v>14255</v>
      </c>
      <c r="X3456" t="s">
        <v>14188</v>
      </c>
      <c r="Y3456" t="str">
        <f>VLOOKUP(R3456,Managers!$A:$B,2,)</f>
        <v>Frank Mitchell</v>
      </c>
      <c r="Z3456" s="11">
        <f>VLOOKUP(X3456,HourlyWages!$A:$B,2,0)</f>
        <v>52</v>
      </c>
      <c r="AA3456">
        <v>1</v>
      </c>
    </row>
    <row r="3457" spans="1:27" x14ac:dyDescent="0.3">
      <c r="A3457" t="b">
        <f>COUNTIF($C$1:C3457, C3457)&gt;1</f>
        <v>0</v>
      </c>
      <c r="B3457" t="b">
        <f>VLOOKUP(C3457,Sheet3!$A:$B,2,0) &gt; 1</f>
        <v>0</v>
      </c>
      <c r="C3457">
        <v>3456</v>
      </c>
      <c r="D3457">
        <v>24640</v>
      </c>
      <c r="E3457" s="4">
        <v>40572</v>
      </c>
      <c r="F3457">
        <v>12</v>
      </c>
      <c r="G3457" s="15">
        <f>I3457*F3457</f>
        <v>1500</v>
      </c>
      <c r="H3457" s="9">
        <v>0.06</v>
      </c>
      <c r="I3457" s="13">
        <f>VLOOKUP($U3457,Pricebook!$A:$D,4,0)</f>
        <v>125</v>
      </c>
      <c r="J3457" s="11">
        <f>G3457*(1-H3457)</f>
        <v>1410</v>
      </c>
      <c r="K3457" t="s">
        <v>2095</v>
      </c>
      <c r="L3457" t="s">
        <v>260</v>
      </c>
      <c r="M3457" t="str">
        <f>VLOOKUP($L3457,Companies!$A:$G,7,)</f>
        <v>Packaged Foods</v>
      </c>
      <c r="N3457" t="str">
        <f>VLOOKUP($L3457,Companies!$A:$G,6,)</f>
        <v>Consumer Non-Durables</v>
      </c>
      <c r="O3457" s="6" t="s">
        <v>2096</v>
      </c>
      <c r="P3457" s="6">
        <v>54220</v>
      </c>
      <c r="Q3457" t="s">
        <v>95</v>
      </c>
      <c r="R3457" t="s">
        <v>16</v>
      </c>
      <c r="S3457" s="4">
        <v>40573</v>
      </c>
      <c r="T3457" s="7">
        <f>S3457-E3457</f>
        <v>1</v>
      </c>
      <c r="U3457" t="s">
        <v>14221</v>
      </c>
      <c r="V3457" s="6" t="s">
        <v>14251</v>
      </c>
      <c r="W3457" t="s">
        <v>14261</v>
      </c>
      <c r="X3457" t="s">
        <v>14185</v>
      </c>
      <c r="Y3457" t="str">
        <f>VLOOKUP(R3457,Managers!$A:$B,2,)</f>
        <v>Josh Martinez</v>
      </c>
      <c r="Z3457" s="11">
        <f>VLOOKUP(X3457,HourlyWages!$A:$B,2,0)</f>
        <v>70</v>
      </c>
      <c r="AA3457">
        <v>1</v>
      </c>
    </row>
    <row r="3458" spans="1:27" x14ac:dyDescent="0.3">
      <c r="A3458" t="b">
        <f>COUNTIF($C$1:C3458, C3458)&gt;1</f>
        <v>0</v>
      </c>
      <c r="B3458" t="b">
        <f>VLOOKUP(C3458,Sheet3!$A:$B,2,0) &gt; 1</f>
        <v>0</v>
      </c>
      <c r="C3458">
        <v>3457</v>
      </c>
      <c r="D3458">
        <v>24643</v>
      </c>
      <c r="E3458" s="4">
        <v>41028</v>
      </c>
      <c r="F3458">
        <v>30</v>
      </c>
      <c r="G3458" s="15">
        <f>I3458*F3458</f>
        <v>4500</v>
      </c>
      <c r="H3458" s="9">
        <v>0</v>
      </c>
      <c r="I3458" s="13">
        <f>VLOOKUP($U3458,Pricebook!$A:$D,4,0)</f>
        <v>150</v>
      </c>
      <c r="J3458" s="11">
        <f>G3458*(1-H3458)</f>
        <v>4500</v>
      </c>
      <c r="K3458" t="s">
        <v>1722</v>
      </c>
      <c r="L3458" t="s">
        <v>226</v>
      </c>
      <c r="M3458" t="str">
        <f>VLOOKUP($L3458,Companies!$A:$G,7,)</f>
        <v>Auto Manufacturing</v>
      </c>
      <c r="N3458" t="str">
        <f>VLOOKUP($L3458,Companies!$A:$G,6,)</f>
        <v>Capital Goods</v>
      </c>
      <c r="O3458" s="6" t="s">
        <v>1062</v>
      </c>
      <c r="P3458" s="6">
        <v>43229</v>
      </c>
      <c r="Q3458" t="s">
        <v>210</v>
      </c>
      <c r="R3458" t="s">
        <v>61</v>
      </c>
      <c r="S3458" s="4">
        <v>41030</v>
      </c>
      <c r="T3458" s="7">
        <f>S3458-E3458</f>
        <v>2</v>
      </c>
      <c r="U3458" t="s">
        <v>14210</v>
      </c>
      <c r="V3458" s="6" t="s">
        <v>14251</v>
      </c>
      <c r="W3458" t="s">
        <v>14263</v>
      </c>
      <c r="X3458" t="s">
        <v>14190</v>
      </c>
      <c r="Y3458" t="str">
        <f>VLOOKUP(R3458,Managers!$A:$B,2,)</f>
        <v>Allen Young</v>
      </c>
      <c r="Z3458" s="11">
        <f>VLOOKUP(X3458,HourlyWages!$A:$B,2,0)</f>
        <v>67</v>
      </c>
      <c r="AA3458">
        <v>1</v>
      </c>
    </row>
    <row r="3459" spans="1:27" x14ac:dyDescent="0.3">
      <c r="A3459" t="b">
        <f>COUNTIF($C$1:C3459, C3459)&gt;1</f>
        <v>0</v>
      </c>
      <c r="B3459" t="b">
        <f>VLOOKUP(C3459,Sheet3!$A:$B,2,0) &gt; 1</f>
        <v>0</v>
      </c>
      <c r="C3459">
        <v>3458</v>
      </c>
      <c r="D3459">
        <v>24644</v>
      </c>
      <c r="E3459" s="4">
        <v>40022</v>
      </c>
      <c r="F3459">
        <v>40</v>
      </c>
      <c r="G3459" s="15">
        <f>I3459*F3459</f>
        <v>6800</v>
      </c>
      <c r="H3459" s="9">
        <v>0.01</v>
      </c>
      <c r="I3459" s="13">
        <f>VLOOKUP($U3459,Pricebook!$A:$D,4,0)</f>
        <v>170</v>
      </c>
      <c r="J3459" s="11">
        <f>G3459*(1-H3459)</f>
        <v>6732</v>
      </c>
      <c r="K3459" t="s">
        <v>1412</v>
      </c>
      <c r="L3459" t="s">
        <v>13</v>
      </c>
      <c r="M3459" t="str">
        <f>VLOOKUP($L3459,Companies!$A:$G,7,)</f>
        <v>Computer Software: Prepackaged Software</v>
      </c>
      <c r="N3459" t="str">
        <f>VLOOKUP($L3459,Companies!$A:$G,6,)</f>
        <v>Technology</v>
      </c>
      <c r="O3459" s="6" t="s">
        <v>2257</v>
      </c>
      <c r="P3459" s="6" t="s">
        <v>2258</v>
      </c>
      <c r="Q3459" t="s">
        <v>87</v>
      </c>
      <c r="R3459" t="s">
        <v>61</v>
      </c>
      <c r="S3459" s="4">
        <v>40024</v>
      </c>
      <c r="T3459" s="7">
        <f>S3459-E3459</f>
        <v>2</v>
      </c>
      <c r="U3459" t="s">
        <v>14219</v>
      </c>
      <c r="V3459" s="6" t="s">
        <v>14254</v>
      </c>
      <c r="W3459" t="s">
        <v>14269</v>
      </c>
      <c r="X3459" t="s">
        <v>14196</v>
      </c>
      <c r="Y3459" t="str">
        <f>VLOOKUP(R3459,Managers!$A:$B,2,)</f>
        <v>Allen Young</v>
      </c>
      <c r="Z3459" s="11">
        <f>VLOOKUP(X3459,HourlyWages!$A:$B,2,0)</f>
        <v>58</v>
      </c>
      <c r="AA3459">
        <v>1</v>
      </c>
    </row>
    <row r="3460" spans="1:27" x14ac:dyDescent="0.3">
      <c r="A3460" t="b">
        <f>COUNTIF($C$1:C3460, C3460)&gt;1</f>
        <v>0</v>
      </c>
      <c r="B3460" t="b">
        <f>VLOOKUP(C3460,Sheet3!$A:$B,2,0) &gt; 1</f>
        <v>0</v>
      </c>
      <c r="C3460">
        <v>3459</v>
      </c>
      <c r="D3460">
        <v>24644</v>
      </c>
      <c r="E3460" s="4">
        <v>40022</v>
      </c>
      <c r="F3460">
        <v>46</v>
      </c>
      <c r="G3460" s="15">
        <f>I3460*F3460</f>
        <v>5750</v>
      </c>
      <c r="H3460" s="9">
        <v>0</v>
      </c>
      <c r="I3460" s="13">
        <f>VLOOKUP($U3460,Pricebook!$A:$D,4,0)</f>
        <v>125</v>
      </c>
      <c r="J3460" s="11">
        <f>G3460*(1-H3460)</f>
        <v>5750</v>
      </c>
      <c r="K3460" t="s">
        <v>1412</v>
      </c>
      <c r="L3460" t="s">
        <v>13</v>
      </c>
      <c r="M3460" t="str">
        <f>VLOOKUP($L3460,Companies!$A:$G,7,)</f>
        <v>Computer Software: Prepackaged Software</v>
      </c>
      <c r="N3460" t="str">
        <f>VLOOKUP($L3460,Companies!$A:$G,6,)</f>
        <v>Technology</v>
      </c>
      <c r="O3460" s="6" t="s">
        <v>181</v>
      </c>
      <c r="P3460" s="6" t="s">
        <v>183</v>
      </c>
      <c r="Q3460" t="s">
        <v>91</v>
      </c>
      <c r="R3460" t="s">
        <v>61</v>
      </c>
      <c r="S3460" s="4">
        <v>40023</v>
      </c>
      <c r="T3460" s="7">
        <f>S3460-E3460</f>
        <v>1</v>
      </c>
      <c r="U3460" t="s">
        <v>14221</v>
      </c>
      <c r="V3460" s="6" t="s">
        <v>14251</v>
      </c>
      <c r="W3460" t="s">
        <v>14263</v>
      </c>
      <c r="X3460" t="s">
        <v>14201</v>
      </c>
      <c r="Y3460" t="str">
        <f>VLOOKUP(R3460,Managers!$A:$B,2,)</f>
        <v>Allen Young</v>
      </c>
      <c r="Z3460" s="11">
        <f>VLOOKUP(X3460,HourlyWages!$A:$B,2,0)</f>
        <v>53</v>
      </c>
      <c r="AA3460">
        <v>1</v>
      </c>
    </row>
    <row r="3461" spans="1:27" x14ac:dyDescent="0.3">
      <c r="A3461" t="b">
        <f>COUNTIF($C$1:C3461, C3461)&gt;1</f>
        <v>0</v>
      </c>
      <c r="B3461" t="b">
        <f>VLOOKUP(C3461,Sheet3!$A:$B,2,0) &gt; 1</f>
        <v>0</v>
      </c>
      <c r="C3461">
        <v>3460</v>
      </c>
      <c r="D3461">
        <v>24646</v>
      </c>
      <c r="E3461" s="4">
        <v>40648</v>
      </c>
      <c r="F3461">
        <v>46</v>
      </c>
      <c r="G3461" s="15">
        <f>I3461*F3461</f>
        <v>5060</v>
      </c>
      <c r="H3461" s="9">
        <v>0.09</v>
      </c>
      <c r="I3461" s="13">
        <f>VLOOKUP($U3461,Pricebook!$A:$D,4,0)</f>
        <v>110</v>
      </c>
      <c r="J3461" s="11">
        <f>G3461*(1-H3461)</f>
        <v>4604.6000000000004</v>
      </c>
      <c r="K3461" t="s">
        <v>1527</v>
      </c>
      <c r="L3461" t="s">
        <v>597</v>
      </c>
      <c r="M3461" t="str">
        <f>VLOOKUP($L3461,Companies!$A:$G,7,)</f>
        <v>Specialty Insurers</v>
      </c>
      <c r="N3461" t="str">
        <f>VLOOKUP($L3461,Companies!$A:$G,6,)</f>
        <v>Finance</v>
      </c>
      <c r="O3461" s="6" t="s">
        <v>2211</v>
      </c>
      <c r="P3461" s="6">
        <v>37604</v>
      </c>
      <c r="Q3461" t="s">
        <v>81</v>
      </c>
      <c r="R3461" t="s">
        <v>34</v>
      </c>
      <c r="S3461" s="4">
        <v>40649</v>
      </c>
      <c r="T3461" s="7">
        <f>S3461-E3461</f>
        <v>1</v>
      </c>
      <c r="U3461" t="s">
        <v>14220</v>
      </c>
      <c r="V3461" s="6" t="s">
        <v>14254</v>
      </c>
      <c r="W3461" t="s">
        <v>14255</v>
      </c>
      <c r="X3461" t="s">
        <v>14189</v>
      </c>
      <c r="Y3461" t="str">
        <f>VLOOKUP(R3461,Managers!$A:$B,2,)</f>
        <v>Frank Mitchell</v>
      </c>
      <c r="Z3461" s="11">
        <f>VLOOKUP(X3461,HourlyWages!$A:$B,2,0)</f>
        <v>62</v>
      </c>
      <c r="AA3461">
        <v>1</v>
      </c>
    </row>
    <row r="3462" spans="1:27" x14ac:dyDescent="0.3">
      <c r="A3462" t="b">
        <f>COUNTIF($C$1:C3462, C3462)&gt;1</f>
        <v>0</v>
      </c>
      <c r="B3462" t="b">
        <f>VLOOKUP(C3462,Sheet3!$A:$B,2,0) &gt; 1</f>
        <v>0</v>
      </c>
      <c r="C3462">
        <v>3461</v>
      </c>
      <c r="D3462">
        <v>24646</v>
      </c>
      <c r="E3462" s="4">
        <v>40648</v>
      </c>
      <c r="F3462">
        <v>21</v>
      </c>
      <c r="G3462" s="15">
        <f>I3462*F3462</f>
        <v>2520</v>
      </c>
      <c r="H3462" s="9">
        <v>0</v>
      </c>
      <c r="I3462" s="13">
        <f>VLOOKUP($U3462,Pricebook!$A:$D,4,0)</f>
        <v>120</v>
      </c>
      <c r="J3462" s="11">
        <f>G3462*(1-H3462)</f>
        <v>2520</v>
      </c>
      <c r="K3462" t="s">
        <v>1527</v>
      </c>
      <c r="L3462" t="s">
        <v>597</v>
      </c>
      <c r="M3462" t="str">
        <f>VLOOKUP($L3462,Companies!$A:$G,7,)</f>
        <v>Specialty Insurers</v>
      </c>
      <c r="N3462" t="str">
        <f>VLOOKUP($L3462,Companies!$A:$G,6,)</f>
        <v>Finance</v>
      </c>
      <c r="O3462" s="6" t="s">
        <v>2211</v>
      </c>
      <c r="P3462" s="6">
        <v>37604</v>
      </c>
      <c r="Q3462" t="s">
        <v>81</v>
      </c>
      <c r="R3462" t="s">
        <v>34</v>
      </c>
      <c r="S3462" s="4">
        <v>40650</v>
      </c>
      <c r="T3462" s="7">
        <f>S3462-E3462</f>
        <v>2</v>
      </c>
      <c r="U3462" t="s">
        <v>14212</v>
      </c>
      <c r="V3462" s="6" t="s">
        <v>14251</v>
      </c>
      <c r="W3462" t="s">
        <v>14260</v>
      </c>
      <c r="X3462" t="s">
        <v>14190</v>
      </c>
      <c r="Y3462" t="str">
        <f>VLOOKUP(R3462,Managers!$A:$B,2,)</f>
        <v>Frank Mitchell</v>
      </c>
      <c r="Z3462" s="11">
        <f>VLOOKUP(X3462,HourlyWages!$A:$B,2,0)</f>
        <v>67</v>
      </c>
      <c r="AA3462">
        <v>1</v>
      </c>
    </row>
    <row r="3463" spans="1:27" x14ac:dyDescent="0.3">
      <c r="A3463" t="b">
        <f>COUNTIF($C$1:C3463, C3463)&gt;1</f>
        <v>0</v>
      </c>
      <c r="B3463" t="b">
        <f>VLOOKUP(C3463,Sheet3!$A:$B,2,0) &gt; 1</f>
        <v>0</v>
      </c>
      <c r="C3463">
        <v>3462</v>
      </c>
      <c r="D3463">
        <v>24647</v>
      </c>
      <c r="E3463" s="4">
        <v>39968</v>
      </c>
      <c r="F3463">
        <v>3</v>
      </c>
      <c r="G3463" s="15">
        <f>I3463*F3463</f>
        <v>450</v>
      </c>
      <c r="H3463" s="9">
        <v>0</v>
      </c>
      <c r="I3463" s="13">
        <f>VLOOKUP($U3463,Pricebook!$A:$D,4,0)</f>
        <v>150</v>
      </c>
      <c r="J3463" s="11">
        <f>G3463*(1-H3463)</f>
        <v>450</v>
      </c>
      <c r="K3463" t="s">
        <v>2060</v>
      </c>
      <c r="L3463" t="s">
        <v>79</v>
      </c>
      <c r="M3463" t="str">
        <f>VLOOKUP($L3463,Companies!$A:$G,7,)</f>
        <v>Home Furnishings</v>
      </c>
      <c r="N3463" t="str">
        <f>VLOOKUP($L3463,Companies!$A:$G,6,)</f>
        <v>Consumer Services</v>
      </c>
      <c r="O3463" s="6" t="s">
        <v>307</v>
      </c>
      <c r="P3463" s="6">
        <v>11572</v>
      </c>
      <c r="Q3463" t="s">
        <v>60</v>
      </c>
      <c r="R3463" t="s">
        <v>61</v>
      </c>
      <c r="S3463" s="4">
        <v>39970</v>
      </c>
      <c r="T3463" s="7">
        <f>S3463-E3463</f>
        <v>2</v>
      </c>
      <c r="U3463" t="s">
        <v>14216</v>
      </c>
      <c r="V3463" s="6" t="s">
        <v>14254</v>
      </c>
      <c r="W3463" t="s">
        <v>14269</v>
      </c>
      <c r="X3463" t="s">
        <v>14195</v>
      </c>
      <c r="Y3463" t="str">
        <f>VLOOKUP(R3463,Managers!$A:$B,2,)</f>
        <v>Allen Young</v>
      </c>
      <c r="Z3463" s="11">
        <f>VLOOKUP(X3463,HourlyWages!$A:$B,2,0)</f>
        <v>52</v>
      </c>
      <c r="AA3463">
        <v>1</v>
      </c>
    </row>
    <row r="3464" spans="1:27" x14ac:dyDescent="0.3">
      <c r="A3464" t="b">
        <f>COUNTIF($C$1:C3464, C3464)&gt;1</f>
        <v>0</v>
      </c>
      <c r="B3464" t="b">
        <f>VLOOKUP(C3464,Sheet3!$A:$B,2,0) &gt; 1</f>
        <v>0</v>
      </c>
      <c r="C3464">
        <v>3463</v>
      </c>
      <c r="D3464">
        <v>24647</v>
      </c>
      <c r="E3464" s="4">
        <v>39968</v>
      </c>
      <c r="F3464">
        <v>34</v>
      </c>
      <c r="G3464" s="15">
        <f>I3464*F3464</f>
        <v>3740</v>
      </c>
      <c r="H3464" s="9">
        <v>0.05</v>
      </c>
      <c r="I3464" s="13">
        <f>VLOOKUP($U3464,Pricebook!$A:$D,4,0)</f>
        <v>110</v>
      </c>
      <c r="J3464" s="11">
        <f>G3464*(1-H3464)</f>
        <v>3553</v>
      </c>
      <c r="K3464" t="s">
        <v>2060</v>
      </c>
      <c r="L3464" t="s">
        <v>79</v>
      </c>
      <c r="M3464" t="str">
        <f>VLOOKUP($L3464,Companies!$A:$G,7,)</f>
        <v>Home Furnishings</v>
      </c>
      <c r="N3464" t="str">
        <f>VLOOKUP($L3464,Companies!$A:$G,6,)</f>
        <v>Consumer Services</v>
      </c>
      <c r="O3464" s="6" t="s">
        <v>307</v>
      </c>
      <c r="P3464" s="6">
        <v>11572</v>
      </c>
      <c r="Q3464" t="s">
        <v>60</v>
      </c>
      <c r="R3464" t="s">
        <v>61</v>
      </c>
      <c r="S3464" s="4">
        <v>39969</v>
      </c>
      <c r="T3464" s="7">
        <f>S3464-E3464</f>
        <v>1</v>
      </c>
      <c r="U3464" t="s">
        <v>14215</v>
      </c>
      <c r="V3464" s="6" t="s">
        <v>14254</v>
      </c>
      <c r="W3464" t="s">
        <v>14269</v>
      </c>
      <c r="X3464" t="s">
        <v>14197</v>
      </c>
      <c r="Y3464" t="str">
        <f>VLOOKUP(R3464,Managers!$A:$B,2,)</f>
        <v>Allen Young</v>
      </c>
      <c r="Z3464" s="11">
        <f>VLOOKUP(X3464,HourlyWages!$A:$B,2,0)</f>
        <v>71</v>
      </c>
      <c r="AA3464">
        <v>1</v>
      </c>
    </row>
    <row r="3465" spans="1:27" x14ac:dyDescent="0.3">
      <c r="A3465" t="b">
        <f>COUNTIF($C$1:C3465, C3465)&gt;1</f>
        <v>0</v>
      </c>
      <c r="B3465" t="b">
        <f>VLOOKUP(C3465,Sheet3!$A:$B,2,0) &gt; 1</f>
        <v>0</v>
      </c>
      <c r="C3465">
        <v>3464</v>
      </c>
      <c r="D3465">
        <v>24672</v>
      </c>
      <c r="E3465" s="4">
        <v>40985</v>
      </c>
      <c r="F3465">
        <v>5</v>
      </c>
      <c r="G3465" s="15">
        <f>I3465*F3465</f>
        <v>625</v>
      </c>
      <c r="H3465" s="9">
        <v>0.02</v>
      </c>
      <c r="I3465" s="13">
        <f>VLOOKUP($U3465,Pricebook!$A:$D,4,0)</f>
        <v>125</v>
      </c>
      <c r="J3465" s="11">
        <f>G3465*(1-H3465)</f>
        <v>612.5</v>
      </c>
      <c r="K3465" t="s">
        <v>1205</v>
      </c>
      <c r="L3465" t="s">
        <v>998</v>
      </c>
      <c r="M3465" t="str">
        <f>VLOOKUP($L3465,Companies!$A:$G,7,)</f>
        <v>Radio And Television Broadcasting And Communications Equipment</v>
      </c>
      <c r="N3465" t="str">
        <f>VLOOKUP($L3465,Companies!$A:$G,6,)</f>
        <v>Technology</v>
      </c>
      <c r="O3465" s="6" t="s">
        <v>1206</v>
      </c>
      <c r="P3465" s="6">
        <v>11967</v>
      </c>
      <c r="Q3465" t="s">
        <v>60</v>
      </c>
      <c r="R3465" t="s">
        <v>61</v>
      </c>
      <c r="S3465" s="4">
        <v>40988</v>
      </c>
      <c r="T3465" s="7">
        <f>S3465-E3465</f>
        <v>3</v>
      </c>
      <c r="U3465" t="s">
        <v>14208</v>
      </c>
      <c r="V3465" s="6" t="s">
        <v>14254</v>
      </c>
      <c r="W3465" t="s">
        <v>14265</v>
      </c>
      <c r="X3465" t="s">
        <v>14187</v>
      </c>
      <c r="Y3465" t="str">
        <f>VLOOKUP(R3465,Managers!$A:$B,2,)</f>
        <v>Allen Young</v>
      </c>
      <c r="Z3465" s="11">
        <f>VLOOKUP(X3465,HourlyWages!$A:$B,2,0)</f>
        <v>45</v>
      </c>
      <c r="AA3465">
        <v>1</v>
      </c>
    </row>
    <row r="3466" spans="1:27" x14ac:dyDescent="0.3">
      <c r="A3466" t="b">
        <f>COUNTIF($C$1:C3466, C3466)&gt;1</f>
        <v>0</v>
      </c>
      <c r="B3466" t="b">
        <f>VLOOKUP(C3466,Sheet3!$A:$B,2,0) &gt; 1</f>
        <v>0</v>
      </c>
      <c r="C3466">
        <v>3465</v>
      </c>
      <c r="D3466">
        <v>24672</v>
      </c>
      <c r="E3466" s="4">
        <v>40985</v>
      </c>
      <c r="F3466">
        <v>37</v>
      </c>
      <c r="G3466" s="15">
        <f>I3466*F3466</f>
        <v>4070</v>
      </c>
      <c r="H3466" s="9">
        <v>0.09</v>
      </c>
      <c r="I3466" s="13">
        <f>VLOOKUP($U3466,Pricebook!$A:$D,4,0)</f>
        <v>110</v>
      </c>
      <c r="J3466" s="11">
        <f>G3466*(1-H3466)</f>
        <v>3703.7000000000003</v>
      </c>
      <c r="K3466" t="s">
        <v>1205</v>
      </c>
      <c r="L3466" t="s">
        <v>998</v>
      </c>
      <c r="M3466" t="str">
        <f>VLOOKUP($L3466,Companies!$A:$G,7,)</f>
        <v>Radio And Television Broadcasting And Communications Equipment</v>
      </c>
      <c r="N3466" t="str">
        <f>VLOOKUP($L3466,Companies!$A:$G,6,)</f>
        <v>Technology</v>
      </c>
      <c r="O3466" s="6" t="s">
        <v>1206</v>
      </c>
      <c r="P3466" s="6">
        <v>11967</v>
      </c>
      <c r="Q3466" t="s">
        <v>60</v>
      </c>
      <c r="R3466" t="s">
        <v>61</v>
      </c>
      <c r="S3466" s="4">
        <v>40987</v>
      </c>
      <c r="T3466" s="7">
        <f>S3466-E3466</f>
        <v>2</v>
      </c>
      <c r="U3466" t="s">
        <v>14215</v>
      </c>
      <c r="V3466" s="6" t="s">
        <v>14254</v>
      </c>
      <c r="W3466" t="s">
        <v>14255</v>
      </c>
      <c r="X3466" t="s">
        <v>14196</v>
      </c>
      <c r="Y3466" t="str">
        <f>VLOOKUP(R3466,Managers!$A:$B,2,)</f>
        <v>Allen Young</v>
      </c>
      <c r="Z3466" s="11">
        <f>VLOOKUP(X3466,HourlyWages!$A:$B,2,0)</f>
        <v>58</v>
      </c>
      <c r="AA3466">
        <v>1</v>
      </c>
    </row>
    <row r="3467" spans="1:27" x14ac:dyDescent="0.3">
      <c r="A3467" t="b">
        <f>COUNTIF($C$1:C3467, C3467)&gt;1</f>
        <v>0</v>
      </c>
      <c r="B3467" t="b">
        <f>VLOOKUP(C3467,Sheet3!$A:$B,2,0) &gt; 1</f>
        <v>0</v>
      </c>
      <c r="C3467">
        <v>3466</v>
      </c>
      <c r="D3467">
        <v>24672</v>
      </c>
      <c r="E3467" s="4">
        <v>40985</v>
      </c>
      <c r="F3467">
        <v>37</v>
      </c>
      <c r="G3467" s="15">
        <f>I3467*F3467</f>
        <v>7400</v>
      </c>
      <c r="H3467" s="9">
        <v>0.06</v>
      </c>
      <c r="I3467" s="13">
        <f>VLOOKUP($U3467,Pricebook!$A:$D,4,0)</f>
        <v>200</v>
      </c>
      <c r="J3467" s="11">
        <f>G3467*(1-H3467)</f>
        <v>6956</v>
      </c>
      <c r="K3467" t="s">
        <v>1205</v>
      </c>
      <c r="L3467" t="s">
        <v>998</v>
      </c>
      <c r="M3467" t="str">
        <f>VLOOKUP($L3467,Companies!$A:$G,7,)</f>
        <v>Radio And Television Broadcasting And Communications Equipment</v>
      </c>
      <c r="N3467" t="str">
        <f>VLOOKUP($L3467,Companies!$A:$G,6,)</f>
        <v>Technology</v>
      </c>
      <c r="O3467" s="6" t="s">
        <v>1206</v>
      </c>
      <c r="P3467" s="6">
        <v>11967</v>
      </c>
      <c r="Q3467" t="s">
        <v>60</v>
      </c>
      <c r="R3467" t="s">
        <v>61</v>
      </c>
      <c r="S3467" s="4">
        <v>40987</v>
      </c>
      <c r="T3467" s="7">
        <f>S3467-E3467</f>
        <v>2</v>
      </c>
      <c r="U3467" t="s">
        <v>14206</v>
      </c>
      <c r="V3467" s="6" t="s">
        <v>14251</v>
      </c>
      <c r="W3467" t="s">
        <v>14266</v>
      </c>
      <c r="X3467" t="s">
        <v>14203</v>
      </c>
      <c r="Y3467" t="str">
        <f>VLOOKUP(R3467,Managers!$A:$B,2,)</f>
        <v>Allen Young</v>
      </c>
      <c r="Z3467" s="11">
        <f>VLOOKUP(X3467,HourlyWages!$A:$B,2,0)</f>
        <v>62</v>
      </c>
      <c r="AA3467">
        <v>1</v>
      </c>
    </row>
    <row r="3468" spans="1:27" x14ac:dyDescent="0.3">
      <c r="A3468" t="b">
        <f>COUNTIF($C$1:C3468, C3468)&gt;1</f>
        <v>0</v>
      </c>
      <c r="B3468" t="b">
        <f>VLOOKUP(C3468,Sheet3!$A:$B,2,0) &gt; 1</f>
        <v>0</v>
      </c>
      <c r="C3468">
        <v>3467</v>
      </c>
      <c r="D3468">
        <v>24677</v>
      </c>
      <c r="E3468" s="4">
        <v>40973</v>
      </c>
      <c r="F3468">
        <v>44</v>
      </c>
      <c r="G3468" s="15">
        <f>I3468*F3468</f>
        <v>6600</v>
      </c>
      <c r="H3468" s="9">
        <v>0.05</v>
      </c>
      <c r="I3468" s="13">
        <f>VLOOKUP($U3468,Pricebook!$A:$D,4,0)</f>
        <v>150</v>
      </c>
      <c r="J3468" s="11">
        <f>G3468*(1-H3468)</f>
        <v>6270</v>
      </c>
      <c r="K3468" t="s">
        <v>1559</v>
      </c>
      <c r="L3468" t="s">
        <v>226</v>
      </c>
      <c r="M3468" t="str">
        <f>VLOOKUP($L3468,Companies!$A:$G,7,)</f>
        <v>Auto Manufacturing</v>
      </c>
      <c r="N3468" t="str">
        <f>VLOOKUP($L3468,Companies!$A:$G,6,)</f>
        <v>Capital Goods</v>
      </c>
      <c r="O3468" s="6" t="s">
        <v>2130</v>
      </c>
      <c r="P3468" s="6">
        <v>95376</v>
      </c>
      <c r="Q3468" t="s">
        <v>114</v>
      </c>
      <c r="R3468" t="s">
        <v>23</v>
      </c>
      <c r="S3468" s="4">
        <v>40975</v>
      </c>
      <c r="T3468" s="7">
        <f>S3468-E3468</f>
        <v>2</v>
      </c>
      <c r="U3468" t="s">
        <v>14211</v>
      </c>
      <c r="V3468" s="6" t="s">
        <v>14254</v>
      </c>
      <c r="W3468" t="s">
        <v>14255</v>
      </c>
      <c r="X3468" t="s">
        <v>14184</v>
      </c>
      <c r="Y3468" t="str">
        <f>VLOOKUP(R3468,Managers!$A:$B,2,)</f>
        <v>Bob Turner</v>
      </c>
      <c r="Z3468" s="11">
        <f>VLOOKUP(X3468,HourlyWages!$A:$B,2,0)</f>
        <v>50</v>
      </c>
      <c r="AA3468">
        <v>1</v>
      </c>
    </row>
    <row r="3469" spans="1:27" x14ac:dyDescent="0.3">
      <c r="A3469" t="b">
        <f>COUNTIF($C$1:C3469, C3469)&gt;1</f>
        <v>0</v>
      </c>
      <c r="B3469" t="b">
        <f>VLOOKUP(C3469,Sheet3!$A:$B,2,0) &gt; 1</f>
        <v>0</v>
      </c>
      <c r="C3469">
        <v>3468</v>
      </c>
      <c r="D3469">
        <v>24679</v>
      </c>
      <c r="E3469" s="4">
        <v>40670</v>
      </c>
      <c r="F3469">
        <v>7</v>
      </c>
      <c r="G3469" s="15">
        <f>I3469*F3469</f>
        <v>1050</v>
      </c>
      <c r="H3469" s="9">
        <v>0.09</v>
      </c>
      <c r="I3469" s="13">
        <f>VLOOKUP($U3469,Pricebook!$A:$D,4,0)</f>
        <v>150</v>
      </c>
      <c r="J3469" s="11">
        <f>G3469*(1-H3469)</f>
        <v>955.5</v>
      </c>
      <c r="K3469" t="s">
        <v>1593</v>
      </c>
      <c r="L3469" t="s">
        <v>99</v>
      </c>
      <c r="M3469" t="str">
        <f>VLOOKUP($L3469,Companies!$A:$G,7,)</f>
        <v>Television Services</v>
      </c>
      <c r="N3469" t="str">
        <f>VLOOKUP($L3469,Companies!$A:$G,6,)</f>
        <v>Consumer Services</v>
      </c>
      <c r="O3469" s="6" t="s">
        <v>1594</v>
      </c>
      <c r="P3469" s="6">
        <v>44112</v>
      </c>
      <c r="Q3469" t="s">
        <v>210</v>
      </c>
      <c r="R3469" t="s">
        <v>61</v>
      </c>
      <c r="S3469" s="4">
        <v>40671</v>
      </c>
      <c r="T3469" s="7">
        <f>S3469-E3469</f>
        <v>1</v>
      </c>
      <c r="U3469" t="s">
        <v>14211</v>
      </c>
      <c r="V3469" s="6" t="s">
        <v>14257</v>
      </c>
      <c r="W3469" t="s">
        <v>14258</v>
      </c>
      <c r="X3469" t="s">
        <v>14196</v>
      </c>
      <c r="Y3469" t="str">
        <f>VLOOKUP(R3469,Managers!$A:$B,2,)</f>
        <v>Allen Young</v>
      </c>
      <c r="Z3469" s="11">
        <f>VLOOKUP(X3469,HourlyWages!$A:$B,2,0)</f>
        <v>58</v>
      </c>
      <c r="AA3469">
        <v>1</v>
      </c>
    </row>
    <row r="3470" spans="1:27" x14ac:dyDescent="0.3">
      <c r="A3470" t="b">
        <f>COUNTIF($C$1:C3470, C3470)&gt;1</f>
        <v>0</v>
      </c>
      <c r="B3470" t="b">
        <f>VLOOKUP(C3470,Sheet3!$A:$B,2,0) &gt; 1</f>
        <v>0</v>
      </c>
      <c r="C3470">
        <v>3469</v>
      </c>
      <c r="D3470">
        <v>24705</v>
      </c>
      <c r="E3470" s="4">
        <v>40801</v>
      </c>
      <c r="F3470">
        <v>34</v>
      </c>
      <c r="G3470" s="15">
        <f>I3470*F3470</f>
        <v>5440</v>
      </c>
      <c r="H3470" s="9">
        <v>0.03</v>
      </c>
      <c r="I3470" s="13">
        <f>VLOOKUP($U3470,Pricebook!$A:$D,4,0)</f>
        <v>160</v>
      </c>
      <c r="J3470" s="11">
        <f>G3470*(1-H3470)</f>
        <v>5276.8</v>
      </c>
      <c r="K3470" t="s">
        <v>795</v>
      </c>
      <c r="L3470" t="s">
        <v>142</v>
      </c>
      <c r="M3470" t="str">
        <f>VLOOKUP($L3470,Companies!$A:$G,7,)</f>
        <v>Computer Software: Programming, Data Processing</v>
      </c>
      <c r="N3470" t="str">
        <f>VLOOKUP($L3470,Companies!$A:$G,6,)</f>
        <v>Technology</v>
      </c>
      <c r="O3470" s="6" t="s">
        <v>2259</v>
      </c>
      <c r="P3470" s="6">
        <v>84047</v>
      </c>
      <c r="Q3470" t="s">
        <v>201</v>
      </c>
      <c r="R3470" t="s">
        <v>23</v>
      </c>
      <c r="S3470" s="4">
        <v>40803</v>
      </c>
      <c r="T3470" s="7">
        <f>S3470-E3470</f>
        <v>2</v>
      </c>
      <c r="U3470" t="s">
        <v>14218</v>
      </c>
      <c r="V3470" s="6" t="s">
        <v>14257</v>
      </c>
      <c r="W3470" t="s">
        <v>14259</v>
      </c>
      <c r="X3470" t="s">
        <v>14185</v>
      </c>
      <c r="Y3470" t="str">
        <f>VLOOKUP(R3470,Managers!$A:$B,2,)</f>
        <v>Bob Turner</v>
      </c>
      <c r="Z3470" s="11">
        <f>VLOOKUP(X3470,HourlyWages!$A:$B,2,0)</f>
        <v>70</v>
      </c>
      <c r="AA3470">
        <v>1</v>
      </c>
    </row>
    <row r="3471" spans="1:27" x14ac:dyDescent="0.3">
      <c r="A3471" t="b">
        <f>COUNTIF($C$1:C3471, C3471)&gt;1</f>
        <v>0</v>
      </c>
      <c r="B3471" t="b">
        <f>VLOOKUP(C3471,Sheet3!$A:$B,2,0) &gt; 1</f>
        <v>0</v>
      </c>
      <c r="C3471">
        <v>3470</v>
      </c>
      <c r="D3471">
        <v>24705</v>
      </c>
      <c r="E3471" s="4">
        <v>40801</v>
      </c>
      <c r="F3471">
        <v>15</v>
      </c>
      <c r="G3471" s="15">
        <f>I3471*F3471</f>
        <v>2250</v>
      </c>
      <c r="H3471" s="9">
        <v>0</v>
      </c>
      <c r="I3471" s="13">
        <f>VLOOKUP($U3471,Pricebook!$A:$D,4,0)</f>
        <v>150</v>
      </c>
      <c r="J3471" s="11">
        <f>G3471*(1-H3471)</f>
        <v>2250</v>
      </c>
      <c r="K3471" t="s">
        <v>795</v>
      </c>
      <c r="L3471" t="s">
        <v>142</v>
      </c>
      <c r="M3471" t="str">
        <f>VLOOKUP($L3471,Companies!$A:$G,7,)</f>
        <v>Computer Software: Programming, Data Processing</v>
      </c>
      <c r="N3471" t="str">
        <f>VLOOKUP($L3471,Companies!$A:$G,6,)</f>
        <v>Technology</v>
      </c>
      <c r="O3471" s="6" t="s">
        <v>2259</v>
      </c>
      <c r="P3471" s="6">
        <v>84047</v>
      </c>
      <c r="Q3471" t="s">
        <v>201</v>
      </c>
      <c r="R3471" t="s">
        <v>23</v>
      </c>
      <c r="S3471" s="4">
        <v>40803</v>
      </c>
      <c r="T3471" s="7">
        <f>S3471-E3471</f>
        <v>2</v>
      </c>
      <c r="U3471" t="s">
        <v>14211</v>
      </c>
      <c r="V3471" s="6" t="s">
        <v>14251</v>
      </c>
      <c r="W3471" t="s">
        <v>14252</v>
      </c>
      <c r="X3471" t="s">
        <v>14203</v>
      </c>
      <c r="Y3471" t="str">
        <f>VLOOKUP(R3471,Managers!$A:$B,2,)</f>
        <v>Bob Turner</v>
      </c>
      <c r="Z3471" s="11">
        <f>VLOOKUP(X3471,HourlyWages!$A:$B,2,0)</f>
        <v>62</v>
      </c>
      <c r="AA3471">
        <v>1</v>
      </c>
    </row>
    <row r="3472" spans="1:27" x14ac:dyDescent="0.3">
      <c r="A3472" t="b">
        <f>COUNTIF($C$1:C3472, C3472)&gt;1</f>
        <v>0</v>
      </c>
      <c r="B3472" t="b">
        <f>VLOOKUP(C3472,Sheet3!$A:$B,2,0) &gt; 1</f>
        <v>0</v>
      </c>
      <c r="C3472">
        <v>3471</v>
      </c>
      <c r="D3472">
        <v>24707</v>
      </c>
      <c r="E3472" s="4">
        <v>40978</v>
      </c>
      <c r="F3472">
        <v>14</v>
      </c>
      <c r="G3472" s="15">
        <f>I3472*F3472</f>
        <v>1750</v>
      </c>
      <c r="H3472" s="9">
        <v>0</v>
      </c>
      <c r="I3472" s="13">
        <f>VLOOKUP($U3472,Pricebook!$A:$D,4,0)</f>
        <v>125</v>
      </c>
      <c r="J3472" s="11">
        <f>G3472*(1-H3472)</f>
        <v>1750</v>
      </c>
      <c r="K3472" t="s">
        <v>1326</v>
      </c>
      <c r="L3472" t="s">
        <v>713</v>
      </c>
      <c r="M3472" t="str">
        <f>VLOOKUP($L3472,Companies!$A:$G,7,)</f>
        <v>Oil Refining/Marketing</v>
      </c>
      <c r="N3472" t="str">
        <f>VLOOKUP($L3472,Companies!$A:$G,6,)</f>
        <v>Transportation</v>
      </c>
      <c r="O3472" s="6" t="s">
        <v>2260</v>
      </c>
      <c r="P3472" s="6">
        <v>18018</v>
      </c>
      <c r="Q3472" t="s">
        <v>232</v>
      </c>
      <c r="R3472" t="s">
        <v>61</v>
      </c>
      <c r="S3472" s="4">
        <v>40979</v>
      </c>
      <c r="T3472" s="7">
        <f>S3472-E3472</f>
        <v>1</v>
      </c>
      <c r="U3472" t="s">
        <v>14208</v>
      </c>
      <c r="V3472" s="6" t="s">
        <v>14251</v>
      </c>
      <c r="W3472" t="s">
        <v>14266</v>
      </c>
      <c r="X3472" t="s">
        <v>14199</v>
      </c>
      <c r="Y3472" t="str">
        <f>VLOOKUP(R3472,Managers!$A:$B,2,)</f>
        <v>Allen Young</v>
      </c>
      <c r="Z3472" s="11">
        <f>VLOOKUP(X3472,HourlyWages!$A:$B,2,0)</f>
        <v>68</v>
      </c>
      <c r="AA3472">
        <v>1</v>
      </c>
    </row>
    <row r="3473" spans="1:27" x14ac:dyDescent="0.3">
      <c r="A3473" t="b">
        <f>COUNTIF($C$1:C3473, C3473)&gt;1</f>
        <v>0</v>
      </c>
      <c r="B3473" t="b">
        <f>VLOOKUP(C3473,Sheet3!$A:$B,2,0) &gt; 1</f>
        <v>0</v>
      </c>
      <c r="C3473">
        <v>3472</v>
      </c>
      <c r="D3473">
        <v>24707</v>
      </c>
      <c r="E3473" s="4">
        <v>40978</v>
      </c>
      <c r="F3473">
        <v>3</v>
      </c>
      <c r="G3473" s="15">
        <f>I3473*F3473</f>
        <v>420</v>
      </c>
      <c r="H3473" s="9">
        <v>0.1</v>
      </c>
      <c r="I3473" s="13">
        <f>VLOOKUP($U3473,Pricebook!$A:$D,4,0)</f>
        <v>140</v>
      </c>
      <c r="J3473" s="11">
        <f>G3473*(1-H3473)</f>
        <v>378</v>
      </c>
      <c r="K3473" t="s">
        <v>1326</v>
      </c>
      <c r="L3473" t="s">
        <v>713</v>
      </c>
      <c r="M3473" t="str">
        <f>VLOOKUP($L3473,Companies!$A:$G,7,)</f>
        <v>Oil Refining/Marketing</v>
      </c>
      <c r="N3473" t="str">
        <f>VLOOKUP($L3473,Companies!$A:$G,6,)</f>
        <v>Transportation</v>
      </c>
      <c r="O3473" s="6" t="s">
        <v>2260</v>
      </c>
      <c r="P3473" s="6">
        <v>18018</v>
      </c>
      <c r="Q3473" t="s">
        <v>232</v>
      </c>
      <c r="R3473" t="s">
        <v>61</v>
      </c>
      <c r="S3473" s="4">
        <v>40980</v>
      </c>
      <c r="T3473" s="7">
        <f>S3473-E3473</f>
        <v>2</v>
      </c>
      <c r="U3473" t="s">
        <v>14213</v>
      </c>
      <c r="V3473" s="6" t="s">
        <v>14254</v>
      </c>
      <c r="W3473" t="s">
        <v>14256</v>
      </c>
      <c r="X3473" t="s">
        <v>14188</v>
      </c>
      <c r="Y3473" t="str">
        <f>VLOOKUP(R3473,Managers!$A:$B,2,)</f>
        <v>Allen Young</v>
      </c>
      <c r="Z3473" s="11">
        <f>VLOOKUP(X3473,HourlyWages!$A:$B,2,0)</f>
        <v>52</v>
      </c>
      <c r="AA3473">
        <v>1</v>
      </c>
    </row>
    <row r="3474" spans="1:27" x14ac:dyDescent="0.3">
      <c r="A3474" t="b">
        <f>COUNTIF($C$1:C3474, C3474)&gt;1</f>
        <v>0</v>
      </c>
      <c r="B3474" t="b">
        <f>VLOOKUP(C3474,Sheet3!$A:$B,2,0) &gt; 1</f>
        <v>0</v>
      </c>
      <c r="C3474">
        <v>3473</v>
      </c>
      <c r="D3474">
        <v>24710</v>
      </c>
      <c r="E3474" s="4">
        <v>40451</v>
      </c>
      <c r="F3474">
        <v>3</v>
      </c>
      <c r="G3474" s="15">
        <f>I3474*F3474</f>
        <v>330</v>
      </c>
      <c r="H3474" s="9">
        <v>0.05</v>
      </c>
      <c r="I3474" s="13">
        <f>VLOOKUP($U3474,Pricebook!$A:$D,4,0)</f>
        <v>110</v>
      </c>
      <c r="J3474" s="11">
        <f>G3474*(1-H3474)</f>
        <v>313.5</v>
      </c>
      <c r="K3474" t="s">
        <v>2011</v>
      </c>
      <c r="L3474" t="s">
        <v>314</v>
      </c>
      <c r="M3474" t="str">
        <f>VLOOKUP($L3474,Companies!$A:$G,7,)</f>
        <v>Semiconductors</v>
      </c>
      <c r="N3474" t="str">
        <f>VLOOKUP($L3474,Companies!$A:$G,6,)</f>
        <v>Technology</v>
      </c>
      <c r="O3474" s="6" t="s">
        <v>583</v>
      </c>
      <c r="P3474" s="6">
        <v>77546</v>
      </c>
      <c r="Q3474" t="s">
        <v>48</v>
      </c>
      <c r="R3474" t="s">
        <v>16</v>
      </c>
      <c r="S3474" s="4">
        <v>40455</v>
      </c>
      <c r="T3474" s="7">
        <f>S3474-E3474</f>
        <v>4</v>
      </c>
      <c r="U3474" t="s">
        <v>14215</v>
      </c>
      <c r="V3474" s="6" t="s">
        <v>14251</v>
      </c>
      <c r="W3474" t="s">
        <v>14268</v>
      </c>
      <c r="X3474" t="s">
        <v>14195</v>
      </c>
      <c r="Y3474" t="str">
        <f>VLOOKUP(R3474,Managers!$A:$B,2,)</f>
        <v>Josh Martinez</v>
      </c>
      <c r="Z3474" s="11">
        <f>VLOOKUP(X3474,HourlyWages!$A:$B,2,0)</f>
        <v>52</v>
      </c>
      <c r="AA3474">
        <v>1</v>
      </c>
    </row>
    <row r="3475" spans="1:27" x14ac:dyDescent="0.3">
      <c r="A3475" t="b">
        <f>COUNTIF($C$1:C3475, C3475)&gt;1</f>
        <v>0</v>
      </c>
      <c r="B3475" t="b">
        <f>VLOOKUP(C3475,Sheet3!$A:$B,2,0) &gt; 1</f>
        <v>0</v>
      </c>
      <c r="C3475">
        <v>3474</v>
      </c>
      <c r="D3475">
        <v>24737</v>
      </c>
      <c r="E3475" s="4">
        <v>40153</v>
      </c>
      <c r="F3475">
        <v>3</v>
      </c>
      <c r="G3475" s="15">
        <f>I3475*F3475</f>
        <v>375</v>
      </c>
      <c r="H3475" s="9">
        <v>0.09</v>
      </c>
      <c r="I3475" s="13">
        <f>VLOOKUP($U3475,Pricebook!$A:$D,4,0)</f>
        <v>125</v>
      </c>
      <c r="J3475" s="11">
        <f>G3475*(1-H3475)</f>
        <v>341.25</v>
      </c>
      <c r="K3475" t="s">
        <v>150</v>
      </c>
      <c r="L3475" t="s">
        <v>151</v>
      </c>
      <c r="M3475" t="str">
        <f>VLOOKUP($L3475,Companies!$A:$G,7,)</f>
        <v>Hotels/Resorts</v>
      </c>
      <c r="N3475" t="str">
        <f>VLOOKUP($L3475,Companies!$A:$G,6,)</f>
        <v>Consumer Services</v>
      </c>
      <c r="O3475" s="6" t="s">
        <v>2248</v>
      </c>
      <c r="P3475" s="6">
        <v>66048</v>
      </c>
      <c r="Q3475" t="s">
        <v>153</v>
      </c>
      <c r="R3475" t="s">
        <v>16</v>
      </c>
      <c r="S3475" s="4">
        <v>40156</v>
      </c>
      <c r="T3475" s="7">
        <f>S3475-E3475</f>
        <v>3</v>
      </c>
      <c r="U3475" t="s">
        <v>14221</v>
      </c>
      <c r="V3475" s="6" t="s">
        <v>14251</v>
      </c>
      <c r="W3475" t="s">
        <v>14266</v>
      </c>
      <c r="X3475" t="s">
        <v>14184</v>
      </c>
      <c r="Y3475" t="str">
        <f>VLOOKUP(R3475,Managers!$A:$B,2,)</f>
        <v>Josh Martinez</v>
      </c>
      <c r="Z3475" s="11">
        <f>VLOOKUP(X3475,HourlyWages!$A:$B,2,0)</f>
        <v>50</v>
      </c>
      <c r="AA3475">
        <v>1</v>
      </c>
    </row>
    <row r="3476" spans="1:27" x14ac:dyDescent="0.3">
      <c r="A3476" t="b">
        <f>COUNTIF($C$1:C3476, C3476)&gt;1</f>
        <v>0</v>
      </c>
      <c r="B3476" t="b">
        <f>VLOOKUP(C3476,Sheet3!$A:$B,2,0) &gt; 1</f>
        <v>0</v>
      </c>
      <c r="C3476">
        <v>3475</v>
      </c>
      <c r="D3476">
        <v>24737</v>
      </c>
      <c r="E3476" s="4">
        <v>40153</v>
      </c>
      <c r="F3476">
        <v>26</v>
      </c>
      <c r="G3476" s="15">
        <f>I3476*F3476</f>
        <v>2860</v>
      </c>
      <c r="H3476" s="9">
        <v>0</v>
      </c>
      <c r="I3476" s="13">
        <f>VLOOKUP($U3476,Pricebook!$A:$D,4,0)</f>
        <v>110</v>
      </c>
      <c r="J3476" s="11">
        <f>G3476*(1-H3476)</f>
        <v>2860</v>
      </c>
      <c r="K3476" t="s">
        <v>150</v>
      </c>
      <c r="L3476" t="s">
        <v>151</v>
      </c>
      <c r="M3476" t="str">
        <f>VLOOKUP($L3476,Companies!$A:$G,7,)</f>
        <v>Hotels/Resorts</v>
      </c>
      <c r="N3476" t="str">
        <f>VLOOKUP($L3476,Companies!$A:$G,6,)</f>
        <v>Consumer Services</v>
      </c>
      <c r="O3476" s="6" t="s">
        <v>2248</v>
      </c>
      <c r="P3476" s="6">
        <v>66048</v>
      </c>
      <c r="Q3476" t="s">
        <v>153</v>
      </c>
      <c r="R3476" t="s">
        <v>16</v>
      </c>
      <c r="S3476" s="4">
        <v>40154</v>
      </c>
      <c r="T3476" s="7">
        <f>S3476-E3476</f>
        <v>1</v>
      </c>
      <c r="U3476" t="s">
        <v>14215</v>
      </c>
      <c r="V3476" s="6" t="s">
        <v>14257</v>
      </c>
      <c r="W3476" t="s">
        <v>14259</v>
      </c>
      <c r="X3476" t="s">
        <v>14194</v>
      </c>
      <c r="Y3476" t="str">
        <f>VLOOKUP(R3476,Managers!$A:$B,2,)</f>
        <v>Josh Martinez</v>
      </c>
      <c r="Z3476" s="11">
        <f>VLOOKUP(X3476,HourlyWages!$A:$B,2,0)</f>
        <v>71</v>
      </c>
      <c r="AA3476">
        <v>1</v>
      </c>
    </row>
    <row r="3477" spans="1:27" x14ac:dyDescent="0.3">
      <c r="A3477" t="b">
        <f>COUNTIF($C$1:C3477, C3477)&gt;1</f>
        <v>0</v>
      </c>
      <c r="B3477" t="b">
        <f>VLOOKUP(C3477,Sheet3!$A:$B,2,0) &gt; 1</f>
        <v>0</v>
      </c>
      <c r="C3477">
        <v>3476</v>
      </c>
      <c r="D3477">
        <v>24740</v>
      </c>
      <c r="E3477" s="4">
        <v>40188</v>
      </c>
      <c r="F3477">
        <v>11</v>
      </c>
      <c r="G3477" s="15">
        <f>I3477*F3477</f>
        <v>1375</v>
      </c>
      <c r="H3477" s="9">
        <v>0.04</v>
      </c>
      <c r="I3477" s="13">
        <f>VLOOKUP($U3477,Pricebook!$A:$D,4,0)</f>
        <v>125</v>
      </c>
      <c r="J3477" s="11">
        <f>G3477*(1-H3477)</f>
        <v>1320</v>
      </c>
      <c r="K3477" t="s">
        <v>868</v>
      </c>
      <c r="L3477" t="s">
        <v>306</v>
      </c>
      <c r="M3477" t="str">
        <f>VLOOKUP($L3477,Companies!$A:$G,7,)</f>
        <v>Industrial Machinery/Components</v>
      </c>
      <c r="N3477" t="str">
        <f>VLOOKUP($L3477,Companies!$A:$G,6,)</f>
        <v>Capital Goods</v>
      </c>
      <c r="O3477" s="6" t="s">
        <v>2102</v>
      </c>
      <c r="P3477" s="6">
        <v>10956</v>
      </c>
      <c r="Q3477" t="s">
        <v>60</v>
      </c>
      <c r="R3477" t="s">
        <v>61</v>
      </c>
      <c r="S3477" s="4">
        <v>40189</v>
      </c>
      <c r="T3477" s="7">
        <f>S3477-E3477</f>
        <v>1</v>
      </c>
      <c r="U3477" t="s">
        <v>14208</v>
      </c>
      <c r="V3477" s="6" t="s">
        <v>14251</v>
      </c>
      <c r="W3477" t="s">
        <v>14252</v>
      </c>
      <c r="X3477" t="s">
        <v>14200</v>
      </c>
      <c r="Y3477" t="str">
        <f>VLOOKUP(R3477,Managers!$A:$B,2,)</f>
        <v>Allen Young</v>
      </c>
      <c r="Z3477" s="11">
        <f>VLOOKUP(X3477,HourlyWages!$A:$B,2,0)</f>
        <v>59</v>
      </c>
      <c r="AA3477">
        <v>1</v>
      </c>
    </row>
    <row r="3478" spans="1:27" x14ac:dyDescent="0.3">
      <c r="A3478" t="b">
        <f>COUNTIF($C$1:C3478, C3478)&gt;1</f>
        <v>0</v>
      </c>
      <c r="B3478" t="b">
        <f>VLOOKUP(C3478,Sheet3!$A:$B,2,0) &gt; 1</f>
        <v>0</v>
      </c>
      <c r="C3478">
        <v>3477</v>
      </c>
      <c r="D3478">
        <v>24740</v>
      </c>
      <c r="E3478" s="4">
        <v>40188</v>
      </c>
      <c r="F3478">
        <v>35</v>
      </c>
      <c r="G3478" s="15">
        <f>I3478*F3478</f>
        <v>4200</v>
      </c>
      <c r="H3478" s="9">
        <v>0.09</v>
      </c>
      <c r="I3478" s="13">
        <f>VLOOKUP($U3478,Pricebook!$A:$D,4,0)</f>
        <v>120</v>
      </c>
      <c r="J3478" s="11">
        <f>G3478*(1-H3478)</f>
        <v>3822</v>
      </c>
      <c r="K3478" t="s">
        <v>868</v>
      </c>
      <c r="L3478" t="s">
        <v>306</v>
      </c>
      <c r="M3478" t="str">
        <f>VLOOKUP($L3478,Companies!$A:$G,7,)</f>
        <v>Industrial Machinery/Components</v>
      </c>
      <c r="N3478" t="str">
        <f>VLOOKUP($L3478,Companies!$A:$G,6,)</f>
        <v>Capital Goods</v>
      </c>
      <c r="O3478" s="6" t="s">
        <v>2102</v>
      </c>
      <c r="P3478" s="6">
        <v>10956</v>
      </c>
      <c r="Q3478" t="s">
        <v>60</v>
      </c>
      <c r="R3478" t="s">
        <v>61</v>
      </c>
      <c r="S3478" s="4">
        <v>40188</v>
      </c>
      <c r="T3478" s="7">
        <f>S3478-E3478</f>
        <v>0</v>
      </c>
      <c r="U3478" t="s">
        <v>14212</v>
      </c>
      <c r="V3478" s="6" t="s">
        <v>14254</v>
      </c>
      <c r="W3478" t="s">
        <v>14255</v>
      </c>
      <c r="X3478" t="s">
        <v>14187</v>
      </c>
      <c r="Y3478" t="str">
        <f>VLOOKUP(R3478,Managers!$A:$B,2,)</f>
        <v>Allen Young</v>
      </c>
      <c r="Z3478" s="11">
        <f>VLOOKUP(X3478,HourlyWages!$A:$B,2,0)</f>
        <v>45</v>
      </c>
      <c r="AA3478">
        <v>1</v>
      </c>
    </row>
    <row r="3479" spans="1:27" x14ac:dyDescent="0.3">
      <c r="A3479" t="b">
        <f>COUNTIF($C$1:C3479, C3479)&gt;1</f>
        <v>0</v>
      </c>
      <c r="B3479" t="b">
        <f>VLOOKUP(C3479,Sheet3!$A:$B,2,0) &gt; 1</f>
        <v>0</v>
      </c>
      <c r="C3479">
        <v>3478</v>
      </c>
      <c r="D3479">
        <v>24743</v>
      </c>
      <c r="E3479" s="4">
        <v>41088</v>
      </c>
      <c r="F3479">
        <v>47</v>
      </c>
      <c r="G3479" s="15">
        <f>I3479*F3479</f>
        <v>5875</v>
      </c>
      <c r="H3479" s="9">
        <v>0.06</v>
      </c>
      <c r="I3479" s="13">
        <f>VLOOKUP($U3479,Pricebook!$A:$D,4,0)</f>
        <v>125</v>
      </c>
      <c r="J3479" s="11">
        <f>G3479*(1-H3479)</f>
        <v>5522.5</v>
      </c>
      <c r="K3479" t="s">
        <v>414</v>
      </c>
      <c r="L3479" t="s">
        <v>175</v>
      </c>
      <c r="M3479" t="str">
        <f>VLOOKUP($L3479,Companies!$A:$G,7,)</f>
        <v>Environmental Services</v>
      </c>
      <c r="N3479" t="str">
        <f>VLOOKUP($L3479,Companies!$A:$G,6,)</f>
        <v>Basic Industries</v>
      </c>
      <c r="O3479" s="6" t="s">
        <v>1365</v>
      </c>
      <c r="P3479" s="6">
        <v>60060</v>
      </c>
      <c r="Q3479" t="s">
        <v>15</v>
      </c>
      <c r="R3479" t="s">
        <v>16</v>
      </c>
      <c r="S3479" s="4">
        <v>41095</v>
      </c>
      <c r="T3479" s="7">
        <f>S3479-E3479</f>
        <v>7</v>
      </c>
      <c r="U3479" t="s">
        <v>14221</v>
      </c>
      <c r="V3479" s="6" t="s">
        <v>14251</v>
      </c>
      <c r="W3479" t="s">
        <v>14260</v>
      </c>
      <c r="X3479" t="s">
        <v>14192</v>
      </c>
      <c r="Y3479" t="str">
        <f>VLOOKUP(R3479,Managers!$A:$B,2,)</f>
        <v>Josh Martinez</v>
      </c>
      <c r="Z3479" s="11">
        <f>VLOOKUP(X3479,HourlyWages!$A:$B,2,0)</f>
        <v>75</v>
      </c>
      <c r="AA3479">
        <v>1</v>
      </c>
    </row>
    <row r="3480" spans="1:27" x14ac:dyDescent="0.3">
      <c r="A3480" t="b">
        <f>COUNTIF($C$1:C3480, C3480)&gt;1</f>
        <v>0</v>
      </c>
      <c r="B3480" t="b">
        <f>VLOOKUP(C3480,Sheet3!$A:$B,2,0) &gt; 1</f>
        <v>0</v>
      </c>
      <c r="C3480">
        <v>3479</v>
      </c>
      <c r="D3480">
        <v>24743</v>
      </c>
      <c r="E3480" s="4">
        <v>41088</v>
      </c>
      <c r="F3480">
        <v>26</v>
      </c>
      <c r="G3480" s="15">
        <f>I3480*F3480</f>
        <v>3250</v>
      </c>
      <c r="H3480" s="9">
        <v>0</v>
      </c>
      <c r="I3480" s="13">
        <f>VLOOKUP($U3480,Pricebook!$A:$D,4,0)</f>
        <v>125</v>
      </c>
      <c r="J3480" s="11">
        <f>G3480*(1-H3480)</f>
        <v>3250</v>
      </c>
      <c r="K3480" t="s">
        <v>414</v>
      </c>
      <c r="L3480" t="s">
        <v>175</v>
      </c>
      <c r="M3480" t="str">
        <f>VLOOKUP($L3480,Companies!$A:$G,7,)</f>
        <v>Environmental Services</v>
      </c>
      <c r="N3480" t="str">
        <f>VLOOKUP($L3480,Companies!$A:$G,6,)</f>
        <v>Basic Industries</v>
      </c>
      <c r="O3480" s="6" t="s">
        <v>1365</v>
      </c>
      <c r="P3480" s="6">
        <v>60060</v>
      </c>
      <c r="Q3480" t="s">
        <v>15</v>
      </c>
      <c r="R3480" t="s">
        <v>16</v>
      </c>
      <c r="S3480" s="4">
        <v>41093</v>
      </c>
      <c r="T3480" s="7">
        <f>S3480-E3480</f>
        <v>5</v>
      </c>
      <c r="U3480" t="s">
        <v>14221</v>
      </c>
      <c r="V3480" s="6" t="s">
        <v>14251</v>
      </c>
      <c r="W3480" t="s">
        <v>14263</v>
      </c>
      <c r="X3480" t="s">
        <v>14196</v>
      </c>
      <c r="Y3480" t="str">
        <f>VLOOKUP(R3480,Managers!$A:$B,2,)</f>
        <v>Josh Martinez</v>
      </c>
      <c r="Z3480" s="11">
        <f>VLOOKUP(X3480,HourlyWages!$A:$B,2,0)</f>
        <v>58</v>
      </c>
      <c r="AA3480">
        <v>1</v>
      </c>
    </row>
    <row r="3481" spans="1:27" x14ac:dyDescent="0.3">
      <c r="A3481" t="b">
        <f>COUNTIF($C$1:C3481, C3481)&gt;1</f>
        <v>0</v>
      </c>
      <c r="B3481" t="b">
        <f>VLOOKUP(C3481,Sheet3!$A:$B,2,0) &gt; 1</f>
        <v>0</v>
      </c>
      <c r="C3481">
        <v>3480</v>
      </c>
      <c r="D3481">
        <v>24775</v>
      </c>
      <c r="E3481" s="4">
        <v>40956</v>
      </c>
      <c r="F3481">
        <v>15</v>
      </c>
      <c r="G3481" s="15">
        <f>I3481*F3481</f>
        <v>1875</v>
      </c>
      <c r="H3481" s="9">
        <v>0</v>
      </c>
      <c r="I3481" s="13">
        <f>VLOOKUP($U3481,Pricebook!$A:$D,4,0)</f>
        <v>125</v>
      </c>
      <c r="J3481" s="11">
        <f>G3481*(1-H3481)</f>
        <v>1875</v>
      </c>
      <c r="K3481" t="s">
        <v>1831</v>
      </c>
      <c r="L3481" t="s">
        <v>571</v>
      </c>
      <c r="M3481" t="str">
        <f>VLOOKUP($L3481,Companies!$A:$G,7,)</f>
        <v>EDP Services</v>
      </c>
      <c r="N3481" t="str">
        <f>VLOOKUP($L3481,Companies!$A:$G,6,)</f>
        <v>Technology</v>
      </c>
      <c r="O3481" s="6" t="s">
        <v>186</v>
      </c>
      <c r="P3481" s="6">
        <v>29203</v>
      </c>
      <c r="Q3481" t="s">
        <v>163</v>
      </c>
      <c r="R3481" t="s">
        <v>34</v>
      </c>
      <c r="S3481" s="4">
        <v>40958</v>
      </c>
      <c r="T3481" s="7">
        <f>S3481-E3481</f>
        <v>2</v>
      </c>
      <c r="U3481" t="s">
        <v>14217</v>
      </c>
      <c r="V3481" s="6" t="s">
        <v>14251</v>
      </c>
      <c r="W3481" t="s">
        <v>14263</v>
      </c>
      <c r="X3481" t="s">
        <v>14194</v>
      </c>
      <c r="Y3481" t="str">
        <f>VLOOKUP(R3481,Managers!$A:$B,2,)</f>
        <v>Frank Mitchell</v>
      </c>
      <c r="Z3481" s="11">
        <f>VLOOKUP(X3481,HourlyWages!$A:$B,2,0)</f>
        <v>71</v>
      </c>
      <c r="AA3481">
        <v>1</v>
      </c>
    </row>
    <row r="3482" spans="1:27" x14ac:dyDescent="0.3">
      <c r="A3482" t="b">
        <f>COUNTIF($C$1:C3482, C3482)&gt;1</f>
        <v>0</v>
      </c>
      <c r="B3482" t="b">
        <f>VLOOKUP(C3482,Sheet3!$A:$B,2,0) &gt; 1</f>
        <v>0</v>
      </c>
      <c r="C3482">
        <v>3481</v>
      </c>
      <c r="D3482">
        <v>24775</v>
      </c>
      <c r="E3482" s="4">
        <v>40956</v>
      </c>
      <c r="F3482">
        <v>6</v>
      </c>
      <c r="G3482" s="15">
        <f>I3482*F3482</f>
        <v>750</v>
      </c>
      <c r="H3482" s="9">
        <v>0.06</v>
      </c>
      <c r="I3482" s="13">
        <f>VLOOKUP($U3482,Pricebook!$A:$D,4,0)</f>
        <v>125</v>
      </c>
      <c r="J3482" s="11">
        <f>G3482*(1-H3482)</f>
        <v>705</v>
      </c>
      <c r="K3482" t="s">
        <v>1831</v>
      </c>
      <c r="L3482" t="s">
        <v>571</v>
      </c>
      <c r="M3482" t="str">
        <f>VLOOKUP($L3482,Companies!$A:$G,7,)</f>
        <v>EDP Services</v>
      </c>
      <c r="N3482" t="str">
        <f>VLOOKUP($L3482,Companies!$A:$G,6,)</f>
        <v>Technology</v>
      </c>
      <c r="O3482" s="6" t="s">
        <v>186</v>
      </c>
      <c r="P3482" s="6">
        <v>29203</v>
      </c>
      <c r="Q3482" t="s">
        <v>163</v>
      </c>
      <c r="R3482" t="s">
        <v>34</v>
      </c>
      <c r="S3482" s="4">
        <v>40957</v>
      </c>
      <c r="T3482" s="7">
        <f>S3482-E3482</f>
        <v>1</v>
      </c>
      <c r="U3482" t="s">
        <v>14208</v>
      </c>
      <c r="V3482" s="6" t="s">
        <v>14251</v>
      </c>
      <c r="W3482" t="s">
        <v>14266</v>
      </c>
      <c r="X3482" t="s">
        <v>14187</v>
      </c>
      <c r="Y3482" t="str">
        <f>VLOOKUP(R3482,Managers!$A:$B,2,)</f>
        <v>Frank Mitchell</v>
      </c>
      <c r="Z3482" s="11">
        <f>VLOOKUP(X3482,HourlyWages!$A:$B,2,0)</f>
        <v>45</v>
      </c>
      <c r="AA3482">
        <v>1</v>
      </c>
    </row>
    <row r="3483" spans="1:27" x14ac:dyDescent="0.3">
      <c r="A3483" t="b">
        <f>COUNTIF($C$1:C3483, C3483)&gt;1</f>
        <v>0</v>
      </c>
      <c r="B3483" t="b">
        <f>VLOOKUP(C3483,Sheet3!$A:$B,2,0) &gt; 1</f>
        <v>0</v>
      </c>
      <c r="C3483">
        <v>3482</v>
      </c>
      <c r="D3483">
        <v>24801</v>
      </c>
      <c r="E3483" s="4">
        <v>41228</v>
      </c>
      <c r="F3483">
        <v>3</v>
      </c>
      <c r="G3483" s="15">
        <f>I3483*F3483</f>
        <v>480</v>
      </c>
      <c r="H3483" s="9">
        <v>0</v>
      </c>
      <c r="I3483" s="13">
        <f>VLOOKUP($U3483,Pricebook!$A:$D,4,0)</f>
        <v>160</v>
      </c>
      <c r="J3483" s="11">
        <f>G3483*(1-H3483)</f>
        <v>480</v>
      </c>
      <c r="K3483" t="s">
        <v>548</v>
      </c>
      <c r="L3483" t="s">
        <v>549</v>
      </c>
      <c r="M3483" t="str">
        <f>VLOOKUP($L3483,Companies!$A:$G,7,)</f>
        <v>RETAIL: Building Materials</v>
      </c>
      <c r="N3483" t="str">
        <f>VLOOKUP($L3483,Companies!$A:$G,6,)</f>
        <v>Consumer Services</v>
      </c>
      <c r="O3483" s="6" t="s">
        <v>888</v>
      </c>
      <c r="P3483" s="6">
        <v>88220</v>
      </c>
      <c r="Q3483" t="s">
        <v>52</v>
      </c>
      <c r="R3483" t="s">
        <v>23</v>
      </c>
      <c r="S3483" s="4">
        <v>41229</v>
      </c>
      <c r="T3483" s="7">
        <f>S3483-E3483</f>
        <v>1</v>
      </c>
      <c r="U3483" t="s">
        <v>14218</v>
      </c>
      <c r="V3483" s="6" t="s">
        <v>14254</v>
      </c>
      <c r="W3483" t="s">
        <v>14265</v>
      </c>
      <c r="X3483" t="s">
        <v>14199</v>
      </c>
      <c r="Y3483" t="str">
        <f>VLOOKUP(R3483,Managers!$A:$B,2,)</f>
        <v>Bob Turner</v>
      </c>
      <c r="Z3483" s="11">
        <f>VLOOKUP(X3483,HourlyWages!$A:$B,2,0)</f>
        <v>68</v>
      </c>
      <c r="AA3483">
        <v>1</v>
      </c>
    </row>
    <row r="3484" spans="1:27" x14ac:dyDescent="0.3">
      <c r="A3484" t="b">
        <f>COUNTIF($C$1:C3484, C3484)&gt;1</f>
        <v>0</v>
      </c>
      <c r="B3484" t="b">
        <f>VLOOKUP(C3484,Sheet3!$A:$B,2,0) &gt; 1</f>
        <v>0</v>
      </c>
      <c r="C3484">
        <v>3483</v>
      </c>
      <c r="D3484">
        <v>24801</v>
      </c>
      <c r="E3484" s="4">
        <v>41228</v>
      </c>
      <c r="F3484">
        <v>7</v>
      </c>
      <c r="G3484" s="15">
        <f>I3484*F3484</f>
        <v>875</v>
      </c>
      <c r="H3484" s="9">
        <v>0.01</v>
      </c>
      <c r="I3484" s="13">
        <f>VLOOKUP($U3484,Pricebook!$A:$D,4,0)</f>
        <v>125</v>
      </c>
      <c r="J3484" s="11">
        <f>G3484*(1-H3484)</f>
        <v>866.25</v>
      </c>
      <c r="K3484" t="s">
        <v>548</v>
      </c>
      <c r="L3484" t="s">
        <v>549</v>
      </c>
      <c r="M3484" t="str">
        <f>VLOOKUP($L3484,Companies!$A:$G,7,)</f>
        <v>RETAIL: Building Materials</v>
      </c>
      <c r="N3484" t="str">
        <f>VLOOKUP($L3484,Companies!$A:$G,6,)</f>
        <v>Consumer Services</v>
      </c>
      <c r="O3484" s="6" t="s">
        <v>888</v>
      </c>
      <c r="P3484" s="6">
        <v>88220</v>
      </c>
      <c r="Q3484" t="s">
        <v>52</v>
      </c>
      <c r="R3484" t="s">
        <v>23</v>
      </c>
      <c r="S3484" s="4">
        <v>41229</v>
      </c>
      <c r="T3484" s="7">
        <f>S3484-E3484</f>
        <v>1</v>
      </c>
      <c r="U3484" t="s">
        <v>14208</v>
      </c>
      <c r="V3484" s="6" t="s">
        <v>14251</v>
      </c>
      <c r="W3484" t="s">
        <v>14263</v>
      </c>
      <c r="X3484" t="s">
        <v>14190</v>
      </c>
      <c r="Y3484" t="str">
        <f>VLOOKUP(R3484,Managers!$A:$B,2,)</f>
        <v>Bob Turner</v>
      </c>
      <c r="Z3484" s="11">
        <f>VLOOKUP(X3484,HourlyWages!$A:$B,2,0)</f>
        <v>67</v>
      </c>
      <c r="AA3484">
        <v>1</v>
      </c>
    </row>
    <row r="3485" spans="1:27" x14ac:dyDescent="0.3">
      <c r="A3485" t="b">
        <f>COUNTIF($C$1:C3485, C3485)&gt;1</f>
        <v>0</v>
      </c>
      <c r="B3485" t="b">
        <f>VLOOKUP(C3485,Sheet3!$A:$B,2,0) &gt; 1</f>
        <v>0</v>
      </c>
      <c r="C3485">
        <v>3484</v>
      </c>
      <c r="D3485">
        <v>24801</v>
      </c>
      <c r="E3485" s="4">
        <v>41228</v>
      </c>
      <c r="F3485">
        <v>10</v>
      </c>
      <c r="G3485" s="15">
        <f>I3485*F3485</f>
        <v>1500</v>
      </c>
      <c r="H3485" s="9">
        <v>0.02</v>
      </c>
      <c r="I3485" s="13">
        <f>VLOOKUP($U3485,Pricebook!$A:$D,4,0)</f>
        <v>150</v>
      </c>
      <c r="J3485" s="11">
        <f>G3485*(1-H3485)</f>
        <v>1470</v>
      </c>
      <c r="K3485" t="s">
        <v>548</v>
      </c>
      <c r="L3485" t="s">
        <v>549</v>
      </c>
      <c r="M3485" t="str">
        <f>VLOOKUP($L3485,Companies!$A:$G,7,)</f>
        <v>RETAIL: Building Materials</v>
      </c>
      <c r="N3485" t="str">
        <f>VLOOKUP($L3485,Companies!$A:$G,6,)</f>
        <v>Consumer Services</v>
      </c>
      <c r="O3485" s="6" t="s">
        <v>888</v>
      </c>
      <c r="P3485" s="6">
        <v>88220</v>
      </c>
      <c r="Q3485" t="s">
        <v>52</v>
      </c>
      <c r="R3485" t="s">
        <v>23</v>
      </c>
      <c r="S3485" s="4">
        <v>41229</v>
      </c>
      <c r="T3485" s="7">
        <f>S3485-E3485</f>
        <v>1</v>
      </c>
      <c r="U3485" t="s">
        <v>14210</v>
      </c>
      <c r="V3485" s="6" t="s">
        <v>14257</v>
      </c>
      <c r="W3485" t="s">
        <v>14259</v>
      </c>
      <c r="X3485" t="s">
        <v>14195</v>
      </c>
      <c r="Y3485" t="str">
        <f>VLOOKUP(R3485,Managers!$A:$B,2,)</f>
        <v>Bob Turner</v>
      </c>
      <c r="Z3485" s="11">
        <f>VLOOKUP(X3485,HourlyWages!$A:$B,2,0)</f>
        <v>52</v>
      </c>
      <c r="AA3485">
        <v>1</v>
      </c>
    </row>
    <row r="3486" spans="1:27" x14ac:dyDescent="0.3">
      <c r="A3486" t="b">
        <f>COUNTIF($C$1:C3486, C3486)&gt;1</f>
        <v>0</v>
      </c>
      <c r="B3486" t="b">
        <f>VLOOKUP(C3486,Sheet3!$A:$B,2,0) &gt; 1</f>
        <v>0</v>
      </c>
      <c r="C3486">
        <v>3485</v>
      </c>
      <c r="D3486">
        <v>24802</v>
      </c>
      <c r="E3486" s="4">
        <v>39836</v>
      </c>
      <c r="F3486">
        <v>18</v>
      </c>
      <c r="G3486" s="15">
        <f>I3486*F3486</f>
        <v>2700</v>
      </c>
      <c r="H3486" s="9">
        <v>0.01</v>
      </c>
      <c r="I3486" s="13">
        <f>VLOOKUP($U3486,Pricebook!$A:$D,4,0)</f>
        <v>150</v>
      </c>
      <c r="J3486" s="11">
        <f>G3486*(1-H3486)</f>
        <v>2673</v>
      </c>
      <c r="K3486" t="s">
        <v>2261</v>
      </c>
      <c r="L3486" t="s">
        <v>544</v>
      </c>
      <c r="M3486" t="str">
        <f>VLOOKUP($L3486,Companies!$A:$G,7,)</f>
        <v>Telecommunications Equipment</v>
      </c>
      <c r="N3486" t="str">
        <f>VLOOKUP($L3486,Companies!$A:$G,6,)</f>
        <v>Consumer Services</v>
      </c>
      <c r="O3486" s="6" t="s">
        <v>2262</v>
      </c>
      <c r="P3486" s="6">
        <v>98444</v>
      </c>
      <c r="Q3486" t="s">
        <v>22</v>
      </c>
      <c r="R3486" t="s">
        <v>23</v>
      </c>
      <c r="S3486" s="4">
        <v>39838</v>
      </c>
      <c r="T3486" s="7">
        <f>S3486-E3486</f>
        <v>2</v>
      </c>
      <c r="U3486" t="s">
        <v>14211</v>
      </c>
      <c r="V3486" s="6" t="s">
        <v>14251</v>
      </c>
      <c r="W3486" t="s">
        <v>14263</v>
      </c>
      <c r="X3486" t="s">
        <v>14185</v>
      </c>
      <c r="Y3486" t="str">
        <f>VLOOKUP(R3486,Managers!$A:$B,2,)</f>
        <v>Bob Turner</v>
      </c>
      <c r="Z3486" s="11">
        <f>VLOOKUP(X3486,HourlyWages!$A:$B,2,0)</f>
        <v>70</v>
      </c>
      <c r="AA3486">
        <v>1</v>
      </c>
    </row>
    <row r="3487" spans="1:27" x14ac:dyDescent="0.3">
      <c r="A3487" t="b">
        <f>COUNTIF($C$1:C3487, C3487)&gt;1</f>
        <v>0</v>
      </c>
      <c r="B3487" t="b">
        <f>VLOOKUP(C3487,Sheet3!$A:$B,2,0) &gt; 1</f>
        <v>0</v>
      </c>
      <c r="C3487">
        <v>3486</v>
      </c>
      <c r="D3487">
        <v>24804</v>
      </c>
      <c r="E3487" s="4">
        <v>40690</v>
      </c>
      <c r="F3487">
        <v>20</v>
      </c>
      <c r="G3487" s="15">
        <f>I3487*F3487</f>
        <v>4000</v>
      </c>
      <c r="H3487" s="9">
        <v>0</v>
      </c>
      <c r="I3487" s="13">
        <f>VLOOKUP($U3487,Pricebook!$A:$D,4,0)</f>
        <v>200</v>
      </c>
      <c r="J3487" s="11">
        <f>G3487*(1-H3487)</f>
        <v>4000</v>
      </c>
      <c r="K3487" t="s">
        <v>1395</v>
      </c>
      <c r="L3487" t="s">
        <v>58</v>
      </c>
      <c r="M3487" t="str">
        <f>VLOOKUP($L3487,Companies!$A:$G,7,)</f>
        <v>Biotechnology: Biological Products (No Diagnostic Substances)</v>
      </c>
      <c r="N3487" t="str">
        <f>VLOOKUP($L3487,Companies!$A:$G,6,)</f>
        <v>Health Care</v>
      </c>
      <c r="O3487" s="6" t="s">
        <v>1218</v>
      </c>
      <c r="P3487" s="6">
        <v>89031</v>
      </c>
      <c r="Q3487" t="s">
        <v>1061</v>
      </c>
      <c r="R3487" t="s">
        <v>23</v>
      </c>
      <c r="S3487" s="4">
        <v>40692</v>
      </c>
      <c r="T3487" s="7">
        <f>S3487-E3487</f>
        <v>2</v>
      </c>
      <c r="U3487" t="s">
        <v>14206</v>
      </c>
      <c r="V3487" s="6" t="s">
        <v>14251</v>
      </c>
      <c r="W3487" t="s">
        <v>14263</v>
      </c>
      <c r="X3487" t="s">
        <v>14189</v>
      </c>
      <c r="Y3487" t="str">
        <f>VLOOKUP(R3487,Managers!$A:$B,2,)</f>
        <v>Bob Turner</v>
      </c>
      <c r="Z3487" s="11">
        <f>VLOOKUP(X3487,HourlyWages!$A:$B,2,0)</f>
        <v>62</v>
      </c>
      <c r="AA3487">
        <v>1</v>
      </c>
    </row>
    <row r="3488" spans="1:27" x14ac:dyDescent="0.3">
      <c r="A3488" t="b">
        <f>COUNTIF($C$1:C3488, C3488)&gt;1</f>
        <v>0</v>
      </c>
      <c r="B3488" t="b">
        <f>VLOOKUP(C3488,Sheet3!$A:$B,2,0) &gt; 1</f>
        <v>0</v>
      </c>
      <c r="C3488">
        <v>3487</v>
      </c>
      <c r="D3488">
        <v>24806</v>
      </c>
      <c r="E3488" s="4">
        <v>40427</v>
      </c>
      <c r="F3488">
        <v>20</v>
      </c>
      <c r="G3488" s="15">
        <f>I3488*F3488</f>
        <v>3200</v>
      </c>
      <c r="H3488" s="9">
        <v>0.05</v>
      </c>
      <c r="I3488" s="13">
        <f>VLOOKUP($U3488,Pricebook!$A:$D,4,0)</f>
        <v>160</v>
      </c>
      <c r="J3488" s="11">
        <f>G3488*(1-H3488)</f>
        <v>3040</v>
      </c>
      <c r="K3488" t="s">
        <v>1135</v>
      </c>
      <c r="L3488" t="s">
        <v>377</v>
      </c>
      <c r="M3488" t="str">
        <f>VLOOKUP($L3488,Companies!$A:$G,7,)</f>
        <v>Packaged Foods</v>
      </c>
      <c r="N3488" t="str">
        <f>VLOOKUP($L3488,Companies!$A:$G,6,)</f>
        <v>Consumer Non-Durables</v>
      </c>
      <c r="O3488" s="6" t="s">
        <v>1934</v>
      </c>
      <c r="P3488" s="6">
        <v>47591</v>
      </c>
      <c r="Q3488" t="s">
        <v>278</v>
      </c>
      <c r="R3488" t="s">
        <v>16</v>
      </c>
      <c r="S3488" s="4">
        <v>40429</v>
      </c>
      <c r="T3488" s="7">
        <f>S3488-E3488</f>
        <v>2</v>
      </c>
      <c r="U3488" t="s">
        <v>14218</v>
      </c>
      <c r="V3488" s="6" t="s">
        <v>14257</v>
      </c>
      <c r="W3488" t="s">
        <v>14258</v>
      </c>
      <c r="X3488" t="s">
        <v>14188</v>
      </c>
      <c r="Y3488" t="str">
        <f>VLOOKUP(R3488,Managers!$A:$B,2,)</f>
        <v>Josh Martinez</v>
      </c>
      <c r="Z3488" s="11">
        <f>VLOOKUP(X3488,HourlyWages!$A:$B,2,0)</f>
        <v>52</v>
      </c>
      <c r="AA3488">
        <v>1</v>
      </c>
    </row>
    <row r="3489" spans="1:27" x14ac:dyDescent="0.3">
      <c r="A3489" t="b">
        <f>COUNTIF($C$1:C3489, C3489)&gt;1</f>
        <v>0</v>
      </c>
      <c r="B3489" t="b">
        <f>VLOOKUP(C3489,Sheet3!$A:$B,2,0) &gt; 1</f>
        <v>0</v>
      </c>
      <c r="C3489">
        <v>3488</v>
      </c>
      <c r="D3489">
        <v>24833</v>
      </c>
      <c r="E3489" s="4">
        <v>40375</v>
      </c>
      <c r="F3489">
        <v>45</v>
      </c>
      <c r="G3489" s="15">
        <f>I3489*F3489</f>
        <v>5625</v>
      </c>
      <c r="H3489" s="9">
        <v>0.08</v>
      </c>
      <c r="I3489" s="13">
        <f>VLOOKUP($U3489,Pricebook!$A:$D,4,0)</f>
        <v>125</v>
      </c>
      <c r="J3489" s="11">
        <f>G3489*(1-H3489)</f>
        <v>5175</v>
      </c>
      <c r="K3489" t="s">
        <v>1487</v>
      </c>
      <c r="L3489" t="s">
        <v>482</v>
      </c>
      <c r="M3489" t="str">
        <f>VLOOKUP($L3489,Companies!$A:$G,7,)</f>
        <v>Television Services</v>
      </c>
      <c r="N3489" t="str">
        <f>VLOOKUP($L3489,Companies!$A:$G,6,)</f>
        <v>Consumer Services</v>
      </c>
      <c r="O3489" s="6" t="s">
        <v>1745</v>
      </c>
      <c r="P3489" s="6">
        <v>48071</v>
      </c>
      <c r="Q3489" t="s">
        <v>172</v>
      </c>
      <c r="R3489" t="s">
        <v>16</v>
      </c>
      <c r="S3489" s="4">
        <v>40377</v>
      </c>
      <c r="T3489" s="7">
        <f>S3489-E3489</f>
        <v>2</v>
      </c>
      <c r="U3489" t="s">
        <v>14209</v>
      </c>
      <c r="V3489" s="6" t="s">
        <v>14254</v>
      </c>
      <c r="W3489" t="s">
        <v>14265</v>
      </c>
      <c r="X3489" t="s">
        <v>14195</v>
      </c>
      <c r="Y3489" t="str">
        <f>VLOOKUP(R3489,Managers!$A:$B,2,)</f>
        <v>Josh Martinez</v>
      </c>
      <c r="Z3489" s="11">
        <f>VLOOKUP(X3489,HourlyWages!$A:$B,2,0)</f>
        <v>52</v>
      </c>
      <c r="AA3489">
        <v>1</v>
      </c>
    </row>
    <row r="3490" spans="1:27" x14ac:dyDescent="0.3">
      <c r="A3490" t="b">
        <f>COUNTIF($C$1:C3490, C3490)&gt;1</f>
        <v>0</v>
      </c>
      <c r="B3490" t="b">
        <f>VLOOKUP(C3490,Sheet3!$A:$B,2,0) &gt; 1</f>
        <v>0</v>
      </c>
      <c r="C3490">
        <v>3489</v>
      </c>
      <c r="D3490">
        <v>24865</v>
      </c>
      <c r="E3490" s="4">
        <v>40987</v>
      </c>
      <c r="F3490">
        <v>46</v>
      </c>
      <c r="G3490" s="15">
        <f>I3490*F3490</f>
        <v>5060</v>
      </c>
      <c r="H3490" s="9">
        <v>0.04</v>
      </c>
      <c r="I3490" s="13">
        <f>VLOOKUP($U3490,Pricebook!$A:$D,4,0)</f>
        <v>110</v>
      </c>
      <c r="J3490" s="11">
        <f>G3490*(1-H3490)</f>
        <v>4857.5999999999995</v>
      </c>
      <c r="K3490" t="s">
        <v>98</v>
      </c>
      <c r="L3490" t="s">
        <v>99</v>
      </c>
      <c r="M3490" t="str">
        <f>VLOOKUP($L3490,Companies!$A:$G,7,)</f>
        <v>Television Services</v>
      </c>
      <c r="N3490" t="str">
        <f>VLOOKUP($L3490,Companies!$A:$G,6,)</f>
        <v>Consumer Services</v>
      </c>
      <c r="O3490" s="6" t="s">
        <v>2040</v>
      </c>
      <c r="P3490" s="6">
        <v>33614</v>
      </c>
      <c r="Q3490" t="s">
        <v>101</v>
      </c>
      <c r="R3490" t="s">
        <v>34</v>
      </c>
      <c r="S3490" s="4">
        <v>40988</v>
      </c>
      <c r="T3490" s="7">
        <f>S3490-E3490</f>
        <v>1</v>
      </c>
      <c r="U3490" t="s">
        <v>14220</v>
      </c>
      <c r="V3490" s="6" t="s">
        <v>14251</v>
      </c>
      <c r="W3490" t="s">
        <v>14266</v>
      </c>
      <c r="X3490" t="s">
        <v>14184</v>
      </c>
      <c r="Y3490" t="str">
        <f>VLOOKUP(R3490,Managers!$A:$B,2,)</f>
        <v>Frank Mitchell</v>
      </c>
      <c r="Z3490" s="11">
        <f>VLOOKUP(X3490,HourlyWages!$A:$B,2,0)</f>
        <v>50</v>
      </c>
      <c r="AA3490">
        <v>1</v>
      </c>
    </row>
    <row r="3491" spans="1:27" x14ac:dyDescent="0.3">
      <c r="A3491" t="b">
        <f>COUNTIF($C$1:C3491, C3491)&gt;1</f>
        <v>0</v>
      </c>
      <c r="B3491" t="b">
        <f>VLOOKUP(C3491,Sheet3!$A:$B,2,0) &gt; 1</f>
        <v>0</v>
      </c>
      <c r="C3491">
        <v>3490</v>
      </c>
      <c r="D3491">
        <v>24869</v>
      </c>
      <c r="E3491" s="4">
        <v>39974</v>
      </c>
      <c r="F3491">
        <v>14</v>
      </c>
      <c r="G3491" s="15">
        <f>I3491*F3491</f>
        <v>2240</v>
      </c>
      <c r="H3491" s="9">
        <v>0.05</v>
      </c>
      <c r="I3491" s="13">
        <f>VLOOKUP($U3491,Pricebook!$A:$D,4,0)</f>
        <v>160</v>
      </c>
      <c r="J3491" s="11">
        <f>G3491*(1-H3491)</f>
        <v>2128</v>
      </c>
      <c r="K3491" t="s">
        <v>1127</v>
      </c>
      <c r="L3491" t="s">
        <v>207</v>
      </c>
      <c r="M3491" t="str">
        <f>VLOOKUP($L3491,Companies!$A:$G,7,)</f>
        <v>Television Services</v>
      </c>
      <c r="N3491" t="str">
        <f>VLOOKUP($L3491,Companies!$A:$G,6,)</f>
        <v>Consumer Services</v>
      </c>
      <c r="O3491" s="6" t="s">
        <v>74</v>
      </c>
      <c r="P3491" s="6">
        <v>73160</v>
      </c>
      <c r="Q3491" t="s">
        <v>75</v>
      </c>
      <c r="R3491" t="s">
        <v>16</v>
      </c>
      <c r="S3491" s="4">
        <v>39975</v>
      </c>
      <c r="T3491" s="7">
        <f>S3491-E3491</f>
        <v>1</v>
      </c>
      <c r="U3491" t="s">
        <v>14218</v>
      </c>
      <c r="V3491" s="6" t="s">
        <v>14254</v>
      </c>
      <c r="W3491" t="s">
        <v>14255</v>
      </c>
      <c r="X3491" t="s">
        <v>14184</v>
      </c>
      <c r="Y3491" t="str">
        <f>VLOOKUP(R3491,Managers!$A:$B,2,)</f>
        <v>Josh Martinez</v>
      </c>
      <c r="Z3491" s="11">
        <f>VLOOKUP(X3491,HourlyWages!$A:$B,2,0)</f>
        <v>50</v>
      </c>
      <c r="AA3491">
        <v>1</v>
      </c>
    </row>
    <row r="3492" spans="1:27" x14ac:dyDescent="0.3">
      <c r="A3492" t="b">
        <f>COUNTIF($C$1:C3492, C3492)&gt;1</f>
        <v>0</v>
      </c>
      <c r="B3492" t="b">
        <f>VLOOKUP(C3492,Sheet3!$A:$B,2,0) &gt; 1</f>
        <v>0</v>
      </c>
      <c r="C3492">
        <v>3491</v>
      </c>
      <c r="D3492">
        <v>24870</v>
      </c>
      <c r="E3492" s="4">
        <v>39927</v>
      </c>
      <c r="F3492">
        <v>38</v>
      </c>
      <c r="G3492" s="15">
        <f>I3492*F3492</f>
        <v>5700</v>
      </c>
      <c r="H3492" s="9">
        <v>0.03</v>
      </c>
      <c r="I3492" s="13">
        <f>VLOOKUP($U3492,Pricebook!$A:$D,4,0)</f>
        <v>150</v>
      </c>
      <c r="J3492" s="11">
        <f>G3492*(1-H3492)</f>
        <v>5529</v>
      </c>
      <c r="K3492" t="s">
        <v>402</v>
      </c>
      <c r="L3492" t="s">
        <v>400</v>
      </c>
      <c r="M3492" t="str">
        <f>VLOOKUP($L3492,Companies!$A:$G,7,)</f>
        <v>Industrial Specialties</v>
      </c>
      <c r="N3492" t="str">
        <f>VLOOKUP($L3492,Companies!$A:$G,6,)</f>
        <v>Health Care</v>
      </c>
      <c r="O3492" s="6" t="s">
        <v>403</v>
      </c>
      <c r="P3492" s="6" t="s">
        <v>404</v>
      </c>
      <c r="Q3492" t="s">
        <v>368</v>
      </c>
      <c r="R3492" t="s">
        <v>34</v>
      </c>
      <c r="S3492" s="4">
        <v>39929</v>
      </c>
      <c r="T3492" s="7">
        <f>S3492-E3492</f>
        <v>2</v>
      </c>
      <c r="U3492" t="s">
        <v>14211</v>
      </c>
      <c r="V3492" s="6" t="s">
        <v>14251</v>
      </c>
      <c r="W3492" t="s">
        <v>14252</v>
      </c>
      <c r="X3492" t="s">
        <v>14190</v>
      </c>
      <c r="Y3492" t="str">
        <f>VLOOKUP(R3492,Managers!$A:$B,2,)</f>
        <v>Frank Mitchell</v>
      </c>
      <c r="Z3492" s="11">
        <f>VLOOKUP(X3492,HourlyWages!$A:$B,2,0)</f>
        <v>67</v>
      </c>
      <c r="AA3492">
        <v>1</v>
      </c>
    </row>
    <row r="3493" spans="1:27" x14ac:dyDescent="0.3">
      <c r="A3493" t="b">
        <f>COUNTIF($C$1:C3493, C3493)&gt;1</f>
        <v>0</v>
      </c>
      <c r="B3493" t="b">
        <f>VLOOKUP(C3493,Sheet3!$A:$B,2,0) &gt; 1</f>
        <v>0</v>
      </c>
      <c r="C3493">
        <v>3492</v>
      </c>
      <c r="D3493">
        <v>24870</v>
      </c>
      <c r="E3493" s="4">
        <v>39927</v>
      </c>
      <c r="F3493">
        <v>45</v>
      </c>
      <c r="G3493" s="15">
        <f>I3493*F3493</f>
        <v>9000</v>
      </c>
      <c r="H3493" s="9">
        <v>0</v>
      </c>
      <c r="I3493" s="13">
        <f>VLOOKUP($U3493,Pricebook!$A:$D,4,0)</f>
        <v>200</v>
      </c>
      <c r="J3493" s="11">
        <f>G3493*(1-H3493)</f>
        <v>9000</v>
      </c>
      <c r="K3493" t="s">
        <v>402</v>
      </c>
      <c r="L3493" t="s">
        <v>400</v>
      </c>
      <c r="M3493" t="str">
        <f>VLOOKUP($L3493,Companies!$A:$G,7,)</f>
        <v>Industrial Specialties</v>
      </c>
      <c r="N3493" t="str">
        <f>VLOOKUP($L3493,Companies!$A:$G,6,)</f>
        <v>Health Care</v>
      </c>
      <c r="O3493" s="6" t="s">
        <v>403</v>
      </c>
      <c r="P3493" s="6" t="s">
        <v>404</v>
      </c>
      <c r="Q3493" t="s">
        <v>368</v>
      </c>
      <c r="R3493" t="s">
        <v>34</v>
      </c>
      <c r="S3493" s="4">
        <v>39936</v>
      </c>
      <c r="T3493" s="7">
        <f>S3493-E3493</f>
        <v>9</v>
      </c>
      <c r="U3493" t="s">
        <v>14206</v>
      </c>
      <c r="V3493" s="6" t="s">
        <v>14257</v>
      </c>
      <c r="W3493" t="s">
        <v>14258</v>
      </c>
      <c r="X3493" t="s">
        <v>14197</v>
      </c>
      <c r="Y3493" t="str">
        <f>VLOOKUP(R3493,Managers!$A:$B,2,)</f>
        <v>Frank Mitchell</v>
      </c>
      <c r="Z3493" s="11">
        <f>VLOOKUP(X3493,HourlyWages!$A:$B,2,0)</f>
        <v>71</v>
      </c>
      <c r="AA3493">
        <v>1</v>
      </c>
    </row>
    <row r="3494" spans="1:27" x14ac:dyDescent="0.3">
      <c r="A3494" t="b">
        <f>COUNTIF($C$1:C3494, C3494)&gt;1</f>
        <v>0</v>
      </c>
      <c r="B3494" t="b">
        <f>VLOOKUP(C3494,Sheet3!$A:$B,2,0) &gt; 1</f>
        <v>0</v>
      </c>
      <c r="C3494">
        <v>3493</v>
      </c>
      <c r="D3494">
        <v>24871</v>
      </c>
      <c r="E3494" s="4">
        <v>40625</v>
      </c>
      <c r="F3494">
        <v>6</v>
      </c>
      <c r="G3494" s="15">
        <f>I3494*F3494</f>
        <v>750</v>
      </c>
      <c r="H3494" s="9">
        <v>0.04</v>
      </c>
      <c r="I3494" s="13">
        <f>VLOOKUP($U3494,Pricebook!$A:$D,4,0)</f>
        <v>125</v>
      </c>
      <c r="J3494" s="11">
        <f>G3494*(1-H3494)</f>
        <v>720</v>
      </c>
      <c r="K3494" t="s">
        <v>515</v>
      </c>
      <c r="L3494" t="s">
        <v>20</v>
      </c>
      <c r="M3494" t="str">
        <f>VLOOKUP($L3494,Companies!$A:$G,7,)</f>
        <v>Major Pharmaceuticals</v>
      </c>
      <c r="N3494" t="str">
        <f>VLOOKUP($L3494,Companies!$A:$G,6,)</f>
        <v>Health Care</v>
      </c>
      <c r="O3494" s="6" t="s">
        <v>249</v>
      </c>
      <c r="P3494" s="6">
        <v>60090</v>
      </c>
      <c r="Q3494" t="s">
        <v>15</v>
      </c>
      <c r="R3494" t="s">
        <v>16</v>
      </c>
      <c r="S3494" s="4">
        <v>40626</v>
      </c>
      <c r="T3494" s="7">
        <f>S3494-E3494</f>
        <v>1</v>
      </c>
      <c r="U3494" t="s">
        <v>14208</v>
      </c>
      <c r="V3494" s="6" t="s">
        <v>14251</v>
      </c>
      <c r="W3494" t="s">
        <v>14267</v>
      </c>
      <c r="X3494" t="s">
        <v>14186</v>
      </c>
      <c r="Y3494" t="str">
        <f>VLOOKUP(R3494,Managers!$A:$B,2,)</f>
        <v>Josh Martinez</v>
      </c>
      <c r="Z3494" s="11">
        <f>VLOOKUP(X3494,HourlyWages!$A:$B,2,0)</f>
        <v>67</v>
      </c>
      <c r="AA3494">
        <v>1</v>
      </c>
    </row>
    <row r="3495" spans="1:27" x14ac:dyDescent="0.3">
      <c r="A3495" t="b">
        <f>COUNTIF($C$1:C3495, C3495)&gt;1</f>
        <v>0</v>
      </c>
      <c r="B3495" t="b">
        <f>VLOOKUP(C3495,Sheet3!$A:$B,2,0) &gt; 1</f>
        <v>0</v>
      </c>
      <c r="C3495">
        <v>3494</v>
      </c>
      <c r="D3495">
        <v>24899</v>
      </c>
      <c r="E3495" s="4">
        <v>40775</v>
      </c>
      <c r="F3495">
        <v>37</v>
      </c>
      <c r="G3495" s="15">
        <f>I3495*F3495</f>
        <v>4440</v>
      </c>
      <c r="H3495" s="9">
        <v>0.08</v>
      </c>
      <c r="I3495" s="13">
        <f>VLOOKUP($U3495,Pricebook!$A:$D,4,0)</f>
        <v>120</v>
      </c>
      <c r="J3495" s="11">
        <f>G3495*(1-H3495)</f>
        <v>4084.8</v>
      </c>
      <c r="K3495" t="s">
        <v>1520</v>
      </c>
      <c r="L3495" t="s">
        <v>50</v>
      </c>
      <c r="M3495" t="str">
        <f>VLOOKUP($L3495,Companies!$A:$G,7,)</f>
        <v>Semiconductors</v>
      </c>
      <c r="N3495" t="str">
        <f>VLOOKUP($L3495,Companies!$A:$G,6,)</f>
        <v>Technology</v>
      </c>
      <c r="O3495" s="6" t="s">
        <v>1868</v>
      </c>
      <c r="P3495" s="6">
        <v>64118</v>
      </c>
      <c r="Q3495" t="s">
        <v>358</v>
      </c>
      <c r="R3495" t="s">
        <v>16</v>
      </c>
      <c r="S3495" s="4">
        <v>40777</v>
      </c>
      <c r="T3495" s="7">
        <f>S3495-E3495</f>
        <v>2</v>
      </c>
      <c r="U3495" t="s">
        <v>14212</v>
      </c>
      <c r="V3495" s="6" t="s">
        <v>14257</v>
      </c>
      <c r="W3495" t="s">
        <v>14258</v>
      </c>
      <c r="X3495" t="s">
        <v>14198</v>
      </c>
      <c r="Y3495" t="str">
        <f>VLOOKUP(R3495,Managers!$A:$B,2,)</f>
        <v>Josh Martinez</v>
      </c>
      <c r="Z3495" s="11">
        <f>VLOOKUP(X3495,HourlyWages!$A:$B,2,0)</f>
        <v>51</v>
      </c>
      <c r="AA3495">
        <v>1</v>
      </c>
    </row>
    <row r="3496" spans="1:27" x14ac:dyDescent="0.3">
      <c r="A3496" t="b">
        <f>COUNTIF($C$1:C3496, C3496)&gt;1</f>
        <v>0</v>
      </c>
      <c r="B3496" t="b">
        <f>VLOOKUP(C3496,Sheet3!$A:$B,2,0) &gt; 1</f>
        <v>0</v>
      </c>
      <c r="C3496">
        <v>3495</v>
      </c>
      <c r="D3496">
        <v>24902</v>
      </c>
      <c r="E3496" s="4">
        <v>40324</v>
      </c>
      <c r="F3496">
        <v>43</v>
      </c>
      <c r="G3496" s="15">
        <f>I3496*F3496</f>
        <v>4730</v>
      </c>
      <c r="H3496" s="9">
        <v>0.03</v>
      </c>
      <c r="I3496" s="13">
        <f>VLOOKUP($U3496,Pricebook!$A:$D,4,0)</f>
        <v>110</v>
      </c>
      <c r="J3496" s="11">
        <f>G3496*(1-H3496)</f>
        <v>4588.0999999999995</v>
      </c>
      <c r="K3496" t="s">
        <v>1646</v>
      </c>
      <c r="L3496" t="s">
        <v>621</v>
      </c>
      <c r="M3496" t="str">
        <f>VLOOKUP($L3496,Companies!$A:$G,7,)</f>
        <v>Semiconductors</v>
      </c>
      <c r="N3496" t="str">
        <f>VLOOKUP($L3496,Companies!$A:$G,6,)</f>
        <v>Technology</v>
      </c>
      <c r="O3496" s="6" t="s">
        <v>2126</v>
      </c>
      <c r="P3496" s="6">
        <v>33024</v>
      </c>
      <c r="Q3496" t="s">
        <v>101</v>
      </c>
      <c r="R3496" t="s">
        <v>34</v>
      </c>
      <c r="S3496" s="4">
        <v>40326</v>
      </c>
      <c r="T3496" s="7">
        <f>S3496-E3496</f>
        <v>2</v>
      </c>
      <c r="U3496" t="s">
        <v>14215</v>
      </c>
      <c r="V3496" s="6" t="s">
        <v>14254</v>
      </c>
      <c r="W3496" t="s">
        <v>14256</v>
      </c>
      <c r="X3496" t="s">
        <v>14203</v>
      </c>
      <c r="Y3496" t="str">
        <f>VLOOKUP(R3496,Managers!$A:$B,2,)</f>
        <v>Frank Mitchell</v>
      </c>
      <c r="Z3496" s="11">
        <f>VLOOKUP(X3496,HourlyWages!$A:$B,2,0)</f>
        <v>62</v>
      </c>
      <c r="AA3496">
        <v>1</v>
      </c>
    </row>
    <row r="3497" spans="1:27" x14ac:dyDescent="0.3">
      <c r="A3497" t="b">
        <f>COUNTIF($C$1:C3497, C3497)&gt;1</f>
        <v>0</v>
      </c>
      <c r="B3497" t="b">
        <f>VLOOKUP(C3497,Sheet3!$A:$B,2,0) &gt; 1</f>
        <v>0</v>
      </c>
      <c r="C3497">
        <v>3496</v>
      </c>
      <c r="D3497">
        <v>24903</v>
      </c>
      <c r="E3497" s="4">
        <v>40470</v>
      </c>
      <c r="F3497">
        <v>33</v>
      </c>
      <c r="G3497" s="15">
        <f>I3497*F3497</f>
        <v>3630</v>
      </c>
      <c r="H3497" s="9">
        <v>0.05</v>
      </c>
      <c r="I3497" s="13">
        <f>VLOOKUP($U3497,Pricebook!$A:$D,4,0)</f>
        <v>110</v>
      </c>
      <c r="J3497" s="11">
        <f>G3497*(1-H3497)</f>
        <v>3448.5</v>
      </c>
      <c r="K3497" t="s">
        <v>787</v>
      </c>
      <c r="L3497" t="s">
        <v>585</v>
      </c>
      <c r="M3497" t="str">
        <f>VLOOKUP($L3497,Companies!$A:$G,7,)</f>
        <v>Industrial Machinery/Components</v>
      </c>
      <c r="N3497" t="str">
        <f>VLOOKUP($L3497,Companies!$A:$G,6,)</f>
        <v>Technology</v>
      </c>
      <c r="O3497" s="6" t="s">
        <v>788</v>
      </c>
      <c r="P3497" s="6">
        <v>57103</v>
      </c>
      <c r="Q3497" t="s">
        <v>789</v>
      </c>
      <c r="R3497" t="s">
        <v>16</v>
      </c>
      <c r="S3497" s="4">
        <v>40477</v>
      </c>
      <c r="T3497" s="7">
        <f>S3497-E3497</f>
        <v>7</v>
      </c>
      <c r="U3497" t="s">
        <v>14215</v>
      </c>
      <c r="V3497" s="6" t="s">
        <v>14254</v>
      </c>
      <c r="W3497" t="s">
        <v>14265</v>
      </c>
      <c r="X3497" t="s">
        <v>14197</v>
      </c>
      <c r="Y3497" t="str">
        <f>VLOOKUP(R3497,Managers!$A:$B,2,)</f>
        <v>Josh Martinez</v>
      </c>
      <c r="Z3497" s="11">
        <f>VLOOKUP(X3497,HourlyWages!$A:$B,2,0)</f>
        <v>71</v>
      </c>
      <c r="AA3497">
        <v>1</v>
      </c>
    </row>
    <row r="3498" spans="1:27" x14ac:dyDescent="0.3">
      <c r="A3498" t="b">
        <f>COUNTIF($C$1:C3498, C3498)&gt;1</f>
        <v>0</v>
      </c>
      <c r="B3498" t="b">
        <f>VLOOKUP(C3498,Sheet3!$A:$B,2,0) &gt; 1</f>
        <v>0</v>
      </c>
      <c r="C3498">
        <v>3497</v>
      </c>
      <c r="D3498">
        <v>24931</v>
      </c>
      <c r="E3498" s="4">
        <v>40854</v>
      </c>
      <c r="F3498">
        <v>9</v>
      </c>
      <c r="G3498" s="15">
        <f>I3498*F3498</f>
        <v>1440</v>
      </c>
      <c r="H3498" s="9">
        <v>0.05</v>
      </c>
      <c r="I3498" s="13">
        <f>VLOOKUP($U3498,Pricebook!$A:$D,4,0)</f>
        <v>160</v>
      </c>
      <c r="J3498" s="11">
        <f>G3498*(1-H3498)</f>
        <v>1368</v>
      </c>
      <c r="K3498" t="s">
        <v>1784</v>
      </c>
      <c r="L3498" t="s">
        <v>314</v>
      </c>
      <c r="M3498" t="str">
        <f>VLOOKUP($L3498,Companies!$A:$G,7,)</f>
        <v>Semiconductors</v>
      </c>
      <c r="N3498" t="str">
        <f>VLOOKUP($L3498,Companies!$A:$G,6,)</f>
        <v>Technology</v>
      </c>
      <c r="O3498" s="6" t="s">
        <v>1785</v>
      </c>
      <c r="P3498" s="6">
        <v>28115</v>
      </c>
      <c r="Q3498" t="s">
        <v>33</v>
      </c>
      <c r="R3498" t="s">
        <v>34</v>
      </c>
      <c r="S3498" s="4">
        <v>40858</v>
      </c>
      <c r="T3498" s="7">
        <f>S3498-E3498</f>
        <v>4</v>
      </c>
      <c r="U3498" t="s">
        <v>14218</v>
      </c>
      <c r="V3498" s="6" t="s">
        <v>14251</v>
      </c>
      <c r="W3498" t="s">
        <v>14263</v>
      </c>
      <c r="X3498" t="s">
        <v>14185</v>
      </c>
      <c r="Y3498" t="str">
        <f>VLOOKUP(R3498,Managers!$A:$B,2,)</f>
        <v>Frank Mitchell</v>
      </c>
      <c r="Z3498" s="11">
        <f>VLOOKUP(X3498,HourlyWages!$A:$B,2,0)</f>
        <v>70</v>
      </c>
      <c r="AA3498">
        <v>1</v>
      </c>
    </row>
    <row r="3499" spans="1:27" x14ac:dyDescent="0.3">
      <c r="A3499" t="b">
        <f>COUNTIF($C$1:C3499, C3499)&gt;1</f>
        <v>0</v>
      </c>
      <c r="B3499" t="b">
        <f>VLOOKUP(C3499,Sheet3!$A:$B,2,0) &gt; 1</f>
        <v>0</v>
      </c>
      <c r="C3499">
        <v>3498</v>
      </c>
      <c r="D3499">
        <v>24933</v>
      </c>
      <c r="E3499" s="4">
        <v>40020</v>
      </c>
      <c r="F3499">
        <v>32</v>
      </c>
      <c r="G3499" s="15">
        <f>I3499*F3499</f>
        <v>4000</v>
      </c>
      <c r="H3499" s="9">
        <v>0.01</v>
      </c>
      <c r="I3499" s="13">
        <f>VLOOKUP($U3499,Pricebook!$A:$D,4,0)</f>
        <v>125</v>
      </c>
      <c r="J3499" s="11">
        <f>G3499*(1-H3499)</f>
        <v>3960</v>
      </c>
      <c r="K3499" t="s">
        <v>500</v>
      </c>
      <c r="L3499" t="s">
        <v>360</v>
      </c>
      <c r="M3499" t="str">
        <f>VLOOKUP($L3499,Companies!$A:$G,7,)</f>
        <v>Semiconductors</v>
      </c>
      <c r="N3499" t="str">
        <f>VLOOKUP($L3499,Companies!$A:$G,6,)</f>
        <v>Technology</v>
      </c>
      <c r="O3499" s="6" t="s">
        <v>2263</v>
      </c>
      <c r="P3499" s="6">
        <v>48342</v>
      </c>
      <c r="Q3499" t="s">
        <v>172</v>
      </c>
      <c r="R3499" t="s">
        <v>16</v>
      </c>
      <c r="S3499" s="4">
        <v>40022</v>
      </c>
      <c r="T3499" s="7">
        <f>S3499-E3499</f>
        <v>2</v>
      </c>
      <c r="U3499" t="s">
        <v>14217</v>
      </c>
      <c r="V3499" s="6" t="s">
        <v>14254</v>
      </c>
      <c r="W3499" t="s">
        <v>14256</v>
      </c>
      <c r="X3499" t="s">
        <v>14203</v>
      </c>
      <c r="Y3499" t="str">
        <f>VLOOKUP(R3499,Managers!$A:$B,2,)</f>
        <v>Josh Martinez</v>
      </c>
      <c r="Z3499" s="11">
        <f>VLOOKUP(X3499,HourlyWages!$A:$B,2,0)</f>
        <v>62</v>
      </c>
      <c r="AA3499">
        <v>1</v>
      </c>
    </row>
    <row r="3500" spans="1:27" x14ac:dyDescent="0.3">
      <c r="A3500" t="b">
        <f>COUNTIF($C$1:C3500, C3500)&gt;1</f>
        <v>0</v>
      </c>
      <c r="B3500" t="b">
        <f>VLOOKUP(C3500,Sheet3!$A:$B,2,0) &gt; 1</f>
        <v>0</v>
      </c>
      <c r="C3500">
        <v>3499</v>
      </c>
      <c r="D3500">
        <v>24933</v>
      </c>
      <c r="E3500" s="4">
        <v>40020</v>
      </c>
      <c r="F3500">
        <v>14</v>
      </c>
      <c r="G3500" s="15">
        <f>I3500*F3500</f>
        <v>1540</v>
      </c>
      <c r="H3500" s="9">
        <v>0.01</v>
      </c>
      <c r="I3500" s="13">
        <f>VLOOKUP($U3500,Pricebook!$A:$D,4,0)</f>
        <v>110</v>
      </c>
      <c r="J3500" s="11">
        <f>G3500*(1-H3500)</f>
        <v>1524.6</v>
      </c>
      <c r="K3500" t="s">
        <v>500</v>
      </c>
      <c r="L3500" t="s">
        <v>360</v>
      </c>
      <c r="M3500" t="str">
        <f>VLOOKUP($L3500,Companies!$A:$G,7,)</f>
        <v>Semiconductors</v>
      </c>
      <c r="N3500" t="str">
        <f>VLOOKUP($L3500,Companies!$A:$G,6,)</f>
        <v>Technology</v>
      </c>
      <c r="O3500" s="6" t="s">
        <v>2263</v>
      </c>
      <c r="P3500" s="6">
        <v>48342</v>
      </c>
      <c r="Q3500" t="s">
        <v>172</v>
      </c>
      <c r="R3500" t="s">
        <v>16</v>
      </c>
      <c r="S3500" s="4">
        <v>40022</v>
      </c>
      <c r="T3500" s="7">
        <f>S3500-E3500</f>
        <v>2</v>
      </c>
      <c r="U3500" t="s">
        <v>14215</v>
      </c>
      <c r="V3500" s="6" t="s">
        <v>14251</v>
      </c>
      <c r="W3500" t="s">
        <v>14263</v>
      </c>
      <c r="X3500" t="s">
        <v>14184</v>
      </c>
      <c r="Y3500" t="str">
        <f>VLOOKUP(R3500,Managers!$A:$B,2,)</f>
        <v>Josh Martinez</v>
      </c>
      <c r="Z3500" s="11">
        <f>VLOOKUP(X3500,HourlyWages!$A:$B,2,0)</f>
        <v>50</v>
      </c>
      <c r="AA3500">
        <v>1</v>
      </c>
    </row>
    <row r="3501" spans="1:27" x14ac:dyDescent="0.3">
      <c r="A3501" t="b">
        <f>COUNTIF($C$1:C3501, C3501)&gt;1</f>
        <v>0</v>
      </c>
      <c r="B3501" t="b">
        <f>VLOOKUP(C3501,Sheet3!$A:$B,2,0) &gt; 1</f>
        <v>0</v>
      </c>
      <c r="C3501">
        <v>3500</v>
      </c>
      <c r="D3501">
        <v>24960</v>
      </c>
      <c r="E3501" s="4">
        <v>40570</v>
      </c>
      <c r="F3501">
        <v>48</v>
      </c>
      <c r="G3501" s="15">
        <f>I3501*F3501</f>
        <v>7200</v>
      </c>
      <c r="H3501" s="9">
        <v>0.01</v>
      </c>
      <c r="I3501" s="13">
        <f>VLOOKUP($U3501,Pricebook!$A:$D,4,0)</f>
        <v>150</v>
      </c>
      <c r="J3501" s="11">
        <f>G3501*(1-H3501)</f>
        <v>7128</v>
      </c>
      <c r="K3501" t="s">
        <v>1187</v>
      </c>
      <c r="L3501" t="s">
        <v>226</v>
      </c>
      <c r="M3501" t="str">
        <f>VLOOKUP($L3501,Companies!$A:$G,7,)</f>
        <v>Auto Manufacturing</v>
      </c>
      <c r="N3501" t="str">
        <f>VLOOKUP($L3501,Companies!$A:$G,6,)</f>
        <v>Capital Goods</v>
      </c>
      <c r="O3501" s="6" t="s">
        <v>2240</v>
      </c>
      <c r="P3501" s="6">
        <v>79605</v>
      </c>
      <c r="Q3501" t="s">
        <v>48</v>
      </c>
      <c r="R3501" t="s">
        <v>16</v>
      </c>
      <c r="S3501" s="4">
        <v>40571</v>
      </c>
      <c r="T3501" s="7">
        <f>S3501-E3501</f>
        <v>1</v>
      </c>
      <c r="U3501" t="s">
        <v>14211</v>
      </c>
      <c r="V3501" s="6" t="s">
        <v>14251</v>
      </c>
      <c r="W3501" t="s">
        <v>14263</v>
      </c>
      <c r="X3501" t="s">
        <v>14187</v>
      </c>
      <c r="Y3501" t="str">
        <f>VLOOKUP(R3501,Managers!$A:$B,2,)</f>
        <v>Josh Martinez</v>
      </c>
      <c r="Z3501" s="11">
        <f>VLOOKUP(X3501,HourlyWages!$A:$B,2,0)</f>
        <v>45</v>
      </c>
      <c r="AA3501">
        <v>1</v>
      </c>
    </row>
    <row r="3502" spans="1:27" x14ac:dyDescent="0.3">
      <c r="A3502" t="b">
        <f>COUNTIF($C$1:C3502, C3502)&gt;1</f>
        <v>0</v>
      </c>
      <c r="B3502" t="b">
        <f>VLOOKUP(C3502,Sheet3!$A:$B,2,0) &gt; 1</f>
        <v>0</v>
      </c>
      <c r="C3502">
        <v>3501</v>
      </c>
      <c r="D3502">
        <v>24960</v>
      </c>
      <c r="E3502" s="4">
        <v>40570</v>
      </c>
      <c r="F3502">
        <v>37</v>
      </c>
      <c r="G3502" s="15">
        <f>I3502*F3502</f>
        <v>4070</v>
      </c>
      <c r="H3502" s="9">
        <v>0</v>
      </c>
      <c r="I3502" s="13">
        <f>VLOOKUP($U3502,Pricebook!$A:$D,4,0)</f>
        <v>110</v>
      </c>
      <c r="J3502" s="11">
        <f>G3502*(1-H3502)</f>
        <v>4070</v>
      </c>
      <c r="K3502" t="s">
        <v>1187</v>
      </c>
      <c r="L3502" t="s">
        <v>226</v>
      </c>
      <c r="M3502" t="str">
        <f>VLOOKUP($L3502,Companies!$A:$G,7,)</f>
        <v>Auto Manufacturing</v>
      </c>
      <c r="N3502" t="str">
        <f>VLOOKUP($L3502,Companies!$A:$G,6,)</f>
        <v>Capital Goods</v>
      </c>
      <c r="O3502" s="6" t="s">
        <v>2240</v>
      </c>
      <c r="P3502" s="6">
        <v>79605</v>
      </c>
      <c r="Q3502" t="s">
        <v>48</v>
      </c>
      <c r="R3502" t="s">
        <v>16</v>
      </c>
      <c r="S3502" s="4">
        <v>40571</v>
      </c>
      <c r="T3502" s="7">
        <f>S3502-E3502</f>
        <v>1</v>
      </c>
      <c r="U3502" t="s">
        <v>14215</v>
      </c>
      <c r="V3502" s="6" t="s">
        <v>14251</v>
      </c>
      <c r="W3502" t="s">
        <v>14266</v>
      </c>
      <c r="X3502" t="s">
        <v>14202</v>
      </c>
      <c r="Y3502" t="str">
        <f>VLOOKUP(R3502,Managers!$A:$B,2,)</f>
        <v>Josh Martinez</v>
      </c>
      <c r="Z3502" s="11">
        <f>VLOOKUP(X3502,HourlyWages!$A:$B,2,0)</f>
        <v>71</v>
      </c>
      <c r="AA3502">
        <v>1</v>
      </c>
    </row>
    <row r="3503" spans="1:27" x14ac:dyDescent="0.3">
      <c r="A3503" t="b">
        <f>COUNTIF($C$1:C3503, C3503)&gt;1</f>
        <v>0</v>
      </c>
      <c r="B3503" t="b">
        <f>VLOOKUP(C3503,Sheet3!$A:$B,2,0) &gt; 1</f>
        <v>0</v>
      </c>
      <c r="C3503">
        <v>3502</v>
      </c>
      <c r="D3503">
        <v>24960</v>
      </c>
      <c r="E3503" s="4">
        <v>40570</v>
      </c>
      <c r="F3503">
        <v>18</v>
      </c>
      <c r="G3503" s="15">
        <f>I3503*F3503</f>
        <v>1980</v>
      </c>
      <c r="H3503" s="9">
        <v>0.03</v>
      </c>
      <c r="I3503" s="13">
        <f>VLOOKUP($U3503,Pricebook!$A:$D,4,0)</f>
        <v>110</v>
      </c>
      <c r="J3503" s="11">
        <f>G3503*(1-H3503)</f>
        <v>1920.6</v>
      </c>
      <c r="K3503" t="s">
        <v>1187</v>
      </c>
      <c r="L3503" t="s">
        <v>226</v>
      </c>
      <c r="M3503" t="str">
        <f>VLOOKUP($L3503,Companies!$A:$G,7,)</f>
        <v>Auto Manufacturing</v>
      </c>
      <c r="N3503" t="str">
        <f>VLOOKUP($L3503,Companies!$A:$G,6,)</f>
        <v>Capital Goods</v>
      </c>
      <c r="O3503" s="6" t="s">
        <v>2240</v>
      </c>
      <c r="P3503" s="6">
        <v>79605</v>
      </c>
      <c r="Q3503" t="s">
        <v>48</v>
      </c>
      <c r="R3503" t="s">
        <v>16</v>
      </c>
      <c r="S3503" s="4">
        <v>40572</v>
      </c>
      <c r="T3503" s="7">
        <f>S3503-E3503</f>
        <v>2</v>
      </c>
      <c r="U3503" t="s">
        <v>14215</v>
      </c>
      <c r="V3503" s="6" t="s">
        <v>14257</v>
      </c>
      <c r="W3503" t="s">
        <v>14264</v>
      </c>
      <c r="X3503" t="s">
        <v>14197</v>
      </c>
      <c r="Y3503" t="str">
        <f>VLOOKUP(R3503,Managers!$A:$B,2,)</f>
        <v>Josh Martinez</v>
      </c>
      <c r="Z3503" s="11">
        <f>VLOOKUP(X3503,HourlyWages!$A:$B,2,0)</f>
        <v>71</v>
      </c>
      <c r="AA3503">
        <v>1</v>
      </c>
    </row>
    <row r="3504" spans="1:27" x14ac:dyDescent="0.3">
      <c r="A3504" t="b">
        <f>COUNTIF($C$1:C3504, C3504)&gt;1</f>
        <v>0</v>
      </c>
      <c r="B3504" t="b">
        <f>VLOOKUP(C3504,Sheet3!$A:$B,2,0) &gt; 1</f>
        <v>0</v>
      </c>
      <c r="C3504">
        <v>3503</v>
      </c>
      <c r="D3504">
        <v>24960</v>
      </c>
      <c r="E3504" s="4">
        <v>40570</v>
      </c>
      <c r="F3504">
        <v>35</v>
      </c>
      <c r="G3504" s="15">
        <f>I3504*F3504</f>
        <v>5250</v>
      </c>
      <c r="H3504" s="9">
        <v>0.04</v>
      </c>
      <c r="I3504" s="13">
        <f>VLOOKUP($U3504,Pricebook!$A:$D,4,0)</f>
        <v>150</v>
      </c>
      <c r="J3504" s="11">
        <f>G3504*(1-H3504)</f>
        <v>5040</v>
      </c>
      <c r="K3504" t="s">
        <v>1187</v>
      </c>
      <c r="L3504" t="s">
        <v>226</v>
      </c>
      <c r="M3504" t="str">
        <f>VLOOKUP($L3504,Companies!$A:$G,7,)</f>
        <v>Auto Manufacturing</v>
      </c>
      <c r="N3504" t="str">
        <f>VLOOKUP($L3504,Companies!$A:$G,6,)</f>
        <v>Capital Goods</v>
      </c>
      <c r="O3504" s="6" t="s">
        <v>2240</v>
      </c>
      <c r="P3504" s="6">
        <v>79605</v>
      </c>
      <c r="Q3504" t="s">
        <v>48</v>
      </c>
      <c r="R3504" t="s">
        <v>16</v>
      </c>
      <c r="S3504" s="4">
        <v>40571</v>
      </c>
      <c r="T3504" s="7">
        <f>S3504-E3504</f>
        <v>1</v>
      </c>
      <c r="U3504" t="s">
        <v>14210</v>
      </c>
      <c r="V3504" s="6" t="s">
        <v>14251</v>
      </c>
      <c r="W3504" t="s">
        <v>14263</v>
      </c>
      <c r="X3504" t="s">
        <v>14191</v>
      </c>
      <c r="Y3504" t="str">
        <f>VLOOKUP(R3504,Managers!$A:$B,2,)</f>
        <v>Josh Martinez</v>
      </c>
      <c r="Z3504" s="11">
        <f>VLOOKUP(X3504,HourlyWages!$A:$B,2,0)</f>
        <v>60</v>
      </c>
      <c r="AA3504">
        <v>1</v>
      </c>
    </row>
    <row r="3505" spans="1:27" x14ac:dyDescent="0.3">
      <c r="A3505" t="b">
        <f>COUNTIF($C$1:C3505, C3505)&gt;1</f>
        <v>0</v>
      </c>
      <c r="B3505" t="b">
        <f>VLOOKUP(C3505,Sheet3!$A:$B,2,0) &gt; 1</f>
        <v>0</v>
      </c>
      <c r="C3505">
        <v>3504</v>
      </c>
      <c r="D3505">
        <v>24961</v>
      </c>
      <c r="E3505" s="4">
        <v>40204</v>
      </c>
      <c r="F3505">
        <v>8</v>
      </c>
      <c r="G3505" s="15">
        <f>I3505*F3505</f>
        <v>1000</v>
      </c>
      <c r="H3505" s="9">
        <v>0.04</v>
      </c>
      <c r="I3505" s="13">
        <f>VLOOKUP($U3505,Pricebook!$A:$D,4,0)</f>
        <v>125</v>
      </c>
      <c r="J3505" s="11">
        <f>G3505*(1-H3505)</f>
        <v>960</v>
      </c>
      <c r="K3505" t="s">
        <v>904</v>
      </c>
      <c r="L3505" t="s">
        <v>193</v>
      </c>
      <c r="M3505" t="str">
        <f>VLOOKUP($L3505,Companies!$A:$G,7,)</f>
        <v>Semiconductors</v>
      </c>
      <c r="N3505" t="str">
        <f>VLOOKUP($L3505,Companies!$A:$G,6,)</f>
        <v>Technology</v>
      </c>
      <c r="O3505" s="6" t="s">
        <v>1007</v>
      </c>
      <c r="P3505" s="6">
        <v>72756</v>
      </c>
      <c r="Q3505" t="s">
        <v>66</v>
      </c>
      <c r="R3505" t="s">
        <v>34</v>
      </c>
      <c r="S3505" s="4">
        <v>40211</v>
      </c>
      <c r="T3505" s="7">
        <f>S3505-E3505</f>
        <v>7</v>
      </c>
      <c r="U3505" t="s">
        <v>14217</v>
      </c>
      <c r="V3505" s="6" t="s">
        <v>14251</v>
      </c>
      <c r="W3505" t="s">
        <v>14267</v>
      </c>
      <c r="X3505" t="s">
        <v>14196</v>
      </c>
      <c r="Y3505" t="str">
        <f>VLOOKUP(R3505,Managers!$A:$B,2,)</f>
        <v>Frank Mitchell</v>
      </c>
      <c r="Z3505" s="11">
        <f>VLOOKUP(X3505,HourlyWages!$A:$B,2,0)</f>
        <v>58</v>
      </c>
      <c r="AA3505">
        <v>1</v>
      </c>
    </row>
    <row r="3506" spans="1:27" x14ac:dyDescent="0.3">
      <c r="A3506" t="b">
        <f>COUNTIF($C$1:C3506, C3506)&gt;1</f>
        <v>0</v>
      </c>
      <c r="B3506" t="b">
        <f>VLOOKUP(C3506,Sheet3!$A:$B,2,0) &gt; 1</f>
        <v>0</v>
      </c>
      <c r="C3506">
        <v>3505</v>
      </c>
      <c r="D3506">
        <v>24965</v>
      </c>
      <c r="E3506" s="4">
        <v>40631</v>
      </c>
      <c r="F3506">
        <v>6</v>
      </c>
      <c r="G3506" s="15">
        <f>I3506*F3506</f>
        <v>960</v>
      </c>
      <c r="H3506" s="9">
        <v>7.0000000000000007E-2</v>
      </c>
      <c r="I3506" s="13">
        <f>VLOOKUP($U3506,Pricebook!$A:$D,4,0)</f>
        <v>160</v>
      </c>
      <c r="J3506" s="11">
        <f>G3506*(1-H3506)</f>
        <v>892.8</v>
      </c>
      <c r="K3506" t="s">
        <v>931</v>
      </c>
      <c r="L3506" t="s">
        <v>207</v>
      </c>
      <c r="M3506" t="str">
        <f>VLOOKUP($L3506,Companies!$A:$G,7,)</f>
        <v>Television Services</v>
      </c>
      <c r="N3506" t="str">
        <f>VLOOKUP($L3506,Companies!$A:$G,6,)</f>
        <v>Consumer Services</v>
      </c>
      <c r="O3506" s="6" t="s">
        <v>2246</v>
      </c>
      <c r="P3506" s="6">
        <v>46368</v>
      </c>
      <c r="Q3506" t="s">
        <v>278</v>
      </c>
      <c r="R3506" t="s">
        <v>16</v>
      </c>
      <c r="S3506" s="4">
        <v>40636</v>
      </c>
      <c r="T3506" s="7">
        <f>S3506-E3506</f>
        <v>5</v>
      </c>
      <c r="U3506" t="s">
        <v>14218</v>
      </c>
      <c r="V3506" s="6" t="s">
        <v>14251</v>
      </c>
      <c r="W3506" t="s">
        <v>14266</v>
      </c>
      <c r="X3506" t="s">
        <v>14184</v>
      </c>
      <c r="Y3506" t="str">
        <f>VLOOKUP(R3506,Managers!$A:$B,2,)</f>
        <v>Josh Martinez</v>
      </c>
      <c r="Z3506" s="11">
        <f>VLOOKUP(X3506,HourlyWages!$A:$B,2,0)</f>
        <v>50</v>
      </c>
      <c r="AA3506">
        <v>1</v>
      </c>
    </row>
    <row r="3507" spans="1:27" x14ac:dyDescent="0.3">
      <c r="A3507" t="b">
        <f>COUNTIF($C$1:C3507, C3507)&gt;1</f>
        <v>0</v>
      </c>
      <c r="B3507" t="b">
        <f>VLOOKUP(C3507,Sheet3!$A:$B,2,0) &gt; 1</f>
        <v>0</v>
      </c>
      <c r="C3507">
        <v>3506</v>
      </c>
      <c r="D3507">
        <v>24965</v>
      </c>
      <c r="E3507" s="4">
        <v>40631</v>
      </c>
      <c r="F3507">
        <v>42</v>
      </c>
      <c r="G3507" s="15">
        <f>I3507*F3507</f>
        <v>5250</v>
      </c>
      <c r="H3507" s="9">
        <v>0.09</v>
      </c>
      <c r="I3507" s="13">
        <f>VLOOKUP($U3507,Pricebook!$A:$D,4,0)</f>
        <v>125</v>
      </c>
      <c r="J3507" s="11">
        <f>G3507*(1-H3507)</f>
        <v>4777.5</v>
      </c>
      <c r="K3507" t="s">
        <v>931</v>
      </c>
      <c r="L3507" t="s">
        <v>207</v>
      </c>
      <c r="M3507" t="str">
        <f>VLOOKUP($L3507,Companies!$A:$G,7,)</f>
        <v>Television Services</v>
      </c>
      <c r="N3507" t="str">
        <f>VLOOKUP($L3507,Companies!$A:$G,6,)</f>
        <v>Consumer Services</v>
      </c>
      <c r="O3507" s="6" t="s">
        <v>2246</v>
      </c>
      <c r="P3507" s="6">
        <v>46368</v>
      </c>
      <c r="Q3507" t="s">
        <v>278</v>
      </c>
      <c r="R3507" t="s">
        <v>16</v>
      </c>
      <c r="S3507" s="4">
        <v>40631</v>
      </c>
      <c r="T3507" s="7">
        <f>S3507-E3507</f>
        <v>0</v>
      </c>
      <c r="U3507" t="s">
        <v>14208</v>
      </c>
      <c r="V3507" s="6" t="s">
        <v>14257</v>
      </c>
      <c r="W3507" t="s">
        <v>14258</v>
      </c>
      <c r="X3507" t="s">
        <v>14189</v>
      </c>
      <c r="Y3507" t="str">
        <f>VLOOKUP(R3507,Managers!$A:$B,2,)</f>
        <v>Josh Martinez</v>
      </c>
      <c r="Z3507" s="11">
        <f>VLOOKUP(X3507,HourlyWages!$A:$B,2,0)</f>
        <v>62</v>
      </c>
      <c r="AA3507">
        <v>1</v>
      </c>
    </row>
    <row r="3508" spans="1:27" x14ac:dyDescent="0.3">
      <c r="A3508" t="b">
        <f>COUNTIF($C$1:C3508, C3508)&gt;1</f>
        <v>0</v>
      </c>
      <c r="B3508" t="b">
        <f>VLOOKUP(C3508,Sheet3!$A:$B,2,0) &gt; 1</f>
        <v>0</v>
      </c>
      <c r="C3508">
        <v>3507</v>
      </c>
      <c r="D3508">
        <v>24966</v>
      </c>
      <c r="E3508" s="4">
        <v>40894</v>
      </c>
      <c r="F3508">
        <v>34</v>
      </c>
      <c r="G3508" s="15">
        <f>I3508*F3508</f>
        <v>6800</v>
      </c>
      <c r="H3508" s="9">
        <v>0</v>
      </c>
      <c r="I3508" s="13">
        <f>VLOOKUP($U3508,Pricebook!$A:$D,4,0)</f>
        <v>200</v>
      </c>
      <c r="J3508" s="11">
        <f>G3508*(1-H3508)</f>
        <v>6800</v>
      </c>
      <c r="K3508" t="s">
        <v>1567</v>
      </c>
      <c r="L3508" t="s">
        <v>185</v>
      </c>
      <c r="M3508" t="str">
        <f>VLOOKUP($L3508,Companies!$A:$G,7,)</f>
        <v>EDP Services</v>
      </c>
      <c r="N3508" t="str">
        <f>VLOOKUP($L3508,Companies!$A:$G,6,)</f>
        <v>Technology</v>
      </c>
      <c r="O3508" s="6" t="s">
        <v>1568</v>
      </c>
      <c r="P3508" s="6">
        <v>72143</v>
      </c>
      <c r="Q3508" t="s">
        <v>66</v>
      </c>
      <c r="R3508" t="s">
        <v>34</v>
      </c>
      <c r="S3508" s="4">
        <v>40895</v>
      </c>
      <c r="T3508" s="7">
        <f>S3508-E3508</f>
        <v>1</v>
      </c>
      <c r="U3508" t="s">
        <v>14206</v>
      </c>
      <c r="V3508" s="6" t="s">
        <v>14251</v>
      </c>
      <c r="W3508" t="s">
        <v>14266</v>
      </c>
      <c r="X3508" t="s">
        <v>14198</v>
      </c>
      <c r="Y3508" t="str">
        <f>VLOOKUP(R3508,Managers!$A:$B,2,)</f>
        <v>Frank Mitchell</v>
      </c>
      <c r="Z3508" s="11">
        <f>VLOOKUP(X3508,HourlyWages!$A:$B,2,0)</f>
        <v>51</v>
      </c>
      <c r="AA3508">
        <v>1</v>
      </c>
    </row>
    <row r="3509" spans="1:27" x14ac:dyDescent="0.3">
      <c r="A3509" t="b">
        <f>COUNTIF($C$1:C3509, C3509)&gt;1</f>
        <v>0</v>
      </c>
      <c r="B3509" t="b">
        <f>VLOOKUP(C3509,Sheet3!$A:$B,2,0) &gt; 1</f>
        <v>0</v>
      </c>
      <c r="C3509">
        <v>3508</v>
      </c>
      <c r="D3509">
        <v>24993</v>
      </c>
      <c r="E3509" s="4">
        <v>40248</v>
      </c>
      <c r="F3509">
        <v>36</v>
      </c>
      <c r="G3509" s="15">
        <f>I3509*F3509</f>
        <v>5400</v>
      </c>
      <c r="H3509" s="9">
        <v>0.09</v>
      </c>
      <c r="I3509" s="13">
        <f>VLOOKUP($U3509,Pricebook!$A:$D,4,0)</f>
        <v>150</v>
      </c>
      <c r="J3509" s="11">
        <f>G3509*(1-H3509)</f>
        <v>4914</v>
      </c>
      <c r="K3509" t="s">
        <v>1935</v>
      </c>
      <c r="L3509" t="s">
        <v>385</v>
      </c>
      <c r="M3509" t="str">
        <f>VLOOKUP($L3509,Companies!$A:$G,7,)</f>
        <v>Restaurants</v>
      </c>
      <c r="N3509" t="str">
        <f>VLOOKUP($L3509,Companies!$A:$G,6,)</f>
        <v>Consumer Services</v>
      </c>
      <c r="O3509" s="6" t="s">
        <v>1705</v>
      </c>
      <c r="P3509" s="6">
        <v>37814</v>
      </c>
      <c r="Q3509" t="s">
        <v>81</v>
      </c>
      <c r="R3509" t="s">
        <v>34</v>
      </c>
      <c r="S3509" s="4">
        <v>40250</v>
      </c>
      <c r="T3509" s="7">
        <f>S3509-E3509</f>
        <v>2</v>
      </c>
      <c r="U3509" t="s">
        <v>14210</v>
      </c>
      <c r="V3509" s="6" t="s">
        <v>14251</v>
      </c>
      <c r="W3509" t="s">
        <v>14266</v>
      </c>
      <c r="X3509" t="s">
        <v>14184</v>
      </c>
      <c r="Y3509" t="str">
        <f>VLOOKUP(R3509,Managers!$A:$B,2,)</f>
        <v>Frank Mitchell</v>
      </c>
      <c r="Z3509" s="11">
        <f>VLOOKUP(X3509,HourlyWages!$A:$B,2,0)</f>
        <v>50</v>
      </c>
      <c r="AA3509">
        <v>1</v>
      </c>
    </row>
    <row r="3510" spans="1:27" x14ac:dyDescent="0.3">
      <c r="A3510" t="b">
        <f>COUNTIF($C$1:C3510, C3510)&gt;1</f>
        <v>0</v>
      </c>
      <c r="B3510" t="b">
        <f>VLOOKUP(C3510,Sheet3!$A:$B,2,0) &gt; 1</f>
        <v>0</v>
      </c>
      <c r="C3510">
        <v>3509</v>
      </c>
      <c r="D3510">
        <v>24996</v>
      </c>
      <c r="E3510" s="4">
        <v>40811</v>
      </c>
      <c r="F3510">
        <v>36</v>
      </c>
      <c r="G3510" s="15">
        <f>I3510*F3510</f>
        <v>6120</v>
      </c>
      <c r="H3510" s="9">
        <v>0.01</v>
      </c>
      <c r="I3510" s="13">
        <f>VLOOKUP($U3510,Pricebook!$A:$D,4,0)</f>
        <v>170</v>
      </c>
      <c r="J3510" s="11">
        <f>G3510*(1-H3510)</f>
        <v>6058.8</v>
      </c>
      <c r="K3510" t="s">
        <v>573</v>
      </c>
      <c r="L3510" t="s">
        <v>199</v>
      </c>
      <c r="M3510" t="str">
        <f>VLOOKUP($L3510,Companies!$A:$G,7,)</f>
        <v>Biotechnology: Biological Products (No Diagnostic Substances)</v>
      </c>
      <c r="N3510" t="str">
        <f>VLOOKUP($L3510,Companies!$A:$G,6,)</f>
        <v>Health Care</v>
      </c>
      <c r="O3510" s="6" t="s">
        <v>1736</v>
      </c>
      <c r="P3510" s="6">
        <v>98146</v>
      </c>
      <c r="Q3510" t="s">
        <v>22</v>
      </c>
      <c r="R3510" t="s">
        <v>23</v>
      </c>
      <c r="S3510" s="4">
        <v>40812</v>
      </c>
      <c r="T3510" s="7">
        <f>S3510-E3510</f>
        <v>1</v>
      </c>
      <c r="U3510" t="s">
        <v>14219</v>
      </c>
      <c r="V3510" s="6" t="s">
        <v>14251</v>
      </c>
      <c r="W3510" t="s">
        <v>14261</v>
      </c>
      <c r="X3510" t="s">
        <v>14195</v>
      </c>
      <c r="Y3510" t="str">
        <f>VLOOKUP(R3510,Managers!$A:$B,2,)</f>
        <v>Bob Turner</v>
      </c>
      <c r="Z3510" s="11">
        <f>VLOOKUP(X3510,HourlyWages!$A:$B,2,0)</f>
        <v>52</v>
      </c>
      <c r="AA3510">
        <v>1</v>
      </c>
    </row>
    <row r="3511" spans="1:27" x14ac:dyDescent="0.3">
      <c r="A3511" t="b">
        <f>COUNTIF($C$1:C3511, C3511)&gt;1</f>
        <v>0</v>
      </c>
      <c r="B3511" t="b">
        <f>VLOOKUP(C3511,Sheet3!$A:$B,2,0) &gt; 1</f>
        <v>0</v>
      </c>
      <c r="C3511">
        <v>3510</v>
      </c>
      <c r="D3511">
        <v>24996</v>
      </c>
      <c r="E3511" s="4">
        <v>40811</v>
      </c>
      <c r="F3511">
        <v>2</v>
      </c>
      <c r="G3511" s="15">
        <f>I3511*F3511</f>
        <v>300</v>
      </c>
      <c r="H3511" s="9">
        <v>0.09</v>
      </c>
      <c r="I3511" s="13">
        <f>VLOOKUP($U3511,Pricebook!$A:$D,4,0)</f>
        <v>150</v>
      </c>
      <c r="J3511" s="11">
        <f>G3511*(1-H3511)</f>
        <v>273</v>
      </c>
      <c r="K3511" t="s">
        <v>573</v>
      </c>
      <c r="L3511" t="s">
        <v>199</v>
      </c>
      <c r="M3511" t="str">
        <f>VLOOKUP($L3511,Companies!$A:$G,7,)</f>
        <v>Biotechnology: Biological Products (No Diagnostic Substances)</v>
      </c>
      <c r="N3511" t="str">
        <f>VLOOKUP($L3511,Companies!$A:$G,6,)</f>
        <v>Health Care</v>
      </c>
      <c r="O3511" s="6" t="s">
        <v>1736</v>
      </c>
      <c r="P3511" s="6">
        <v>98146</v>
      </c>
      <c r="Q3511" t="s">
        <v>22</v>
      </c>
      <c r="R3511" t="s">
        <v>23</v>
      </c>
      <c r="S3511" s="4">
        <v>40813</v>
      </c>
      <c r="T3511" s="7">
        <f>S3511-E3511</f>
        <v>2</v>
      </c>
      <c r="U3511" t="s">
        <v>14210</v>
      </c>
      <c r="V3511" s="6" t="s">
        <v>14251</v>
      </c>
      <c r="W3511" t="s">
        <v>14260</v>
      </c>
      <c r="X3511" t="s">
        <v>14190</v>
      </c>
      <c r="Y3511" t="str">
        <f>VLOOKUP(R3511,Managers!$A:$B,2,)</f>
        <v>Bob Turner</v>
      </c>
      <c r="Z3511" s="11">
        <f>VLOOKUP(X3511,HourlyWages!$A:$B,2,0)</f>
        <v>67</v>
      </c>
      <c r="AA3511">
        <v>1</v>
      </c>
    </row>
    <row r="3512" spans="1:27" x14ac:dyDescent="0.3">
      <c r="A3512" t="b">
        <f>COUNTIF($C$1:C3512, C3512)&gt;1</f>
        <v>0</v>
      </c>
      <c r="B3512" t="b">
        <f>VLOOKUP(C3512,Sheet3!$A:$B,2,0) &gt; 1</f>
        <v>0</v>
      </c>
      <c r="C3512">
        <v>3511</v>
      </c>
      <c r="D3512">
        <v>25027</v>
      </c>
      <c r="E3512" s="4">
        <v>40163</v>
      </c>
      <c r="F3512">
        <v>25</v>
      </c>
      <c r="G3512" s="15">
        <f>I3512*F3512</f>
        <v>3125</v>
      </c>
      <c r="H3512" s="9">
        <v>0.06</v>
      </c>
      <c r="I3512" s="13">
        <f>VLOOKUP($U3512,Pricebook!$A:$D,4,0)</f>
        <v>125</v>
      </c>
      <c r="J3512" s="11">
        <f>G3512*(1-H3512)</f>
        <v>2937.5</v>
      </c>
      <c r="K3512" t="s">
        <v>2264</v>
      </c>
      <c r="L3512" t="s">
        <v>747</v>
      </c>
      <c r="M3512" t="str">
        <f>VLOOKUP($L3512,Companies!$A:$G,7,)</f>
        <v>Computer Software: Prepackaged Software</v>
      </c>
      <c r="N3512" t="str">
        <f>VLOOKUP($L3512,Companies!$A:$G,6,)</f>
        <v>Technology</v>
      </c>
      <c r="O3512" s="6" t="s">
        <v>2265</v>
      </c>
      <c r="P3512" s="6">
        <v>92236</v>
      </c>
      <c r="Q3512" t="s">
        <v>114</v>
      </c>
      <c r="R3512" t="s">
        <v>23</v>
      </c>
      <c r="S3512" s="4">
        <v>40165</v>
      </c>
      <c r="T3512" s="7">
        <f>S3512-E3512</f>
        <v>2</v>
      </c>
      <c r="U3512" t="s">
        <v>14209</v>
      </c>
      <c r="V3512" s="6" t="s">
        <v>14251</v>
      </c>
      <c r="W3512" t="s">
        <v>14268</v>
      </c>
      <c r="X3512" t="s">
        <v>14196</v>
      </c>
      <c r="Y3512" t="str">
        <f>VLOOKUP(R3512,Managers!$A:$B,2,)</f>
        <v>Bob Turner</v>
      </c>
      <c r="Z3512" s="11">
        <f>VLOOKUP(X3512,HourlyWages!$A:$B,2,0)</f>
        <v>58</v>
      </c>
      <c r="AA3512">
        <v>1</v>
      </c>
    </row>
    <row r="3513" spans="1:27" x14ac:dyDescent="0.3">
      <c r="A3513" t="b">
        <f>COUNTIF($C$1:C3513, C3513)&gt;1</f>
        <v>0</v>
      </c>
      <c r="B3513" t="b">
        <f>VLOOKUP(C3513,Sheet3!$A:$B,2,0) &gt; 1</f>
        <v>0</v>
      </c>
      <c r="C3513">
        <v>3512</v>
      </c>
      <c r="D3513">
        <v>25028</v>
      </c>
      <c r="E3513" s="4">
        <v>40548</v>
      </c>
      <c r="F3513">
        <v>5</v>
      </c>
      <c r="G3513" s="15">
        <f>I3513*F3513</f>
        <v>625</v>
      </c>
      <c r="H3513" s="9">
        <v>0.02</v>
      </c>
      <c r="I3513" s="13">
        <f>VLOOKUP($U3513,Pricebook!$A:$D,4,0)</f>
        <v>125</v>
      </c>
      <c r="J3513" s="11">
        <f>G3513*(1-H3513)</f>
        <v>612.5</v>
      </c>
      <c r="K3513" t="s">
        <v>2266</v>
      </c>
      <c r="L3513" t="s">
        <v>637</v>
      </c>
      <c r="M3513" t="str">
        <f>VLOOKUP($L3513,Companies!$A:$G,7,)</f>
        <v>Medical Specialities</v>
      </c>
      <c r="N3513" t="str">
        <f>VLOOKUP($L3513,Companies!$A:$G,6,)</f>
        <v>Health Care</v>
      </c>
      <c r="O3513" s="6" t="s">
        <v>253</v>
      </c>
      <c r="P3513" s="6">
        <v>84107</v>
      </c>
      <c r="Q3513" t="s">
        <v>201</v>
      </c>
      <c r="R3513" t="s">
        <v>23</v>
      </c>
      <c r="S3513" s="4">
        <v>40549</v>
      </c>
      <c r="T3513" s="7">
        <f>S3513-E3513</f>
        <v>1</v>
      </c>
      <c r="U3513" t="s">
        <v>14217</v>
      </c>
      <c r="V3513" s="6" t="s">
        <v>14257</v>
      </c>
      <c r="W3513" t="s">
        <v>14264</v>
      </c>
      <c r="X3513" t="s">
        <v>14202</v>
      </c>
      <c r="Y3513" t="str">
        <f>VLOOKUP(R3513,Managers!$A:$B,2,)</f>
        <v>Bob Turner</v>
      </c>
      <c r="Z3513" s="11">
        <f>VLOOKUP(X3513,HourlyWages!$A:$B,2,0)</f>
        <v>71</v>
      </c>
      <c r="AA3513">
        <v>1</v>
      </c>
    </row>
    <row r="3514" spans="1:27" x14ac:dyDescent="0.3">
      <c r="A3514" t="b">
        <f>COUNTIF($C$1:C3514, C3514)&gt;1</f>
        <v>0</v>
      </c>
      <c r="B3514" t="b">
        <f>VLOOKUP(C3514,Sheet3!$A:$B,2,0) &gt; 1</f>
        <v>0</v>
      </c>
      <c r="C3514">
        <v>3513</v>
      </c>
      <c r="D3514">
        <v>25028</v>
      </c>
      <c r="E3514" s="4">
        <v>40548</v>
      </c>
      <c r="F3514">
        <v>14</v>
      </c>
      <c r="G3514" s="15">
        <f>I3514*F3514</f>
        <v>1540</v>
      </c>
      <c r="H3514" s="9">
        <v>0</v>
      </c>
      <c r="I3514" s="13">
        <f>VLOOKUP($U3514,Pricebook!$A:$D,4,0)</f>
        <v>110</v>
      </c>
      <c r="J3514" s="11">
        <f>G3514*(1-H3514)</f>
        <v>1540</v>
      </c>
      <c r="K3514" t="s">
        <v>2266</v>
      </c>
      <c r="L3514" t="s">
        <v>637</v>
      </c>
      <c r="M3514" t="str">
        <f>VLOOKUP($L3514,Companies!$A:$G,7,)</f>
        <v>Medical Specialities</v>
      </c>
      <c r="N3514" t="str">
        <f>VLOOKUP($L3514,Companies!$A:$G,6,)</f>
        <v>Health Care</v>
      </c>
      <c r="O3514" s="6" t="s">
        <v>253</v>
      </c>
      <c r="P3514" s="6">
        <v>84107</v>
      </c>
      <c r="Q3514" t="s">
        <v>201</v>
      </c>
      <c r="R3514" t="s">
        <v>23</v>
      </c>
      <c r="S3514" s="4">
        <v>40550</v>
      </c>
      <c r="T3514" s="7">
        <f>S3514-E3514</f>
        <v>2</v>
      </c>
      <c r="U3514" t="s">
        <v>14215</v>
      </c>
      <c r="V3514" s="6" t="s">
        <v>14251</v>
      </c>
      <c r="W3514" t="s">
        <v>14262</v>
      </c>
      <c r="X3514" t="s">
        <v>14191</v>
      </c>
      <c r="Y3514" t="str">
        <f>VLOOKUP(R3514,Managers!$A:$B,2,)</f>
        <v>Bob Turner</v>
      </c>
      <c r="Z3514" s="11">
        <f>VLOOKUP(X3514,HourlyWages!$A:$B,2,0)</f>
        <v>60</v>
      </c>
      <c r="AA3514">
        <v>1</v>
      </c>
    </row>
    <row r="3515" spans="1:27" x14ac:dyDescent="0.3">
      <c r="A3515" t="b">
        <f>COUNTIF($C$1:C3515, C3515)&gt;1</f>
        <v>0</v>
      </c>
      <c r="B3515" t="b">
        <f>VLOOKUP(C3515,Sheet3!$A:$B,2,0) &gt; 1</f>
        <v>0</v>
      </c>
      <c r="C3515">
        <v>3514</v>
      </c>
      <c r="D3515">
        <v>25031</v>
      </c>
      <c r="E3515" s="4">
        <v>40048</v>
      </c>
      <c r="F3515">
        <v>24</v>
      </c>
      <c r="G3515" s="15">
        <f>I3515*F3515</f>
        <v>3000</v>
      </c>
      <c r="H3515" s="9">
        <v>0.1</v>
      </c>
      <c r="I3515" s="13">
        <f>VLOOKUP($U3515,Pricebook!$A:$D,4,0)</f>
        <v>125</v>
      </c>
      <c r="J3515" s="11">
        <f>G3515*(1-H3515)</f>
        <v>2700</v>
      </c>
      <c r="K3515" t="s">
        <v>1487</v>
      </c>
      <c r="L3515" t="s">
        <v>482</v>
      </c>
      <c r="M3515" t="str">
        <f>VLOOKUP($L3515,Companies!$A:$G,7,)</f>
        <v>Television Services</v>
      </c>
      <c r="N3515" t="str">
        <f>VLOOKUP($L3515,Companies!$A:$G,6,)</f>
        <v>Consumer Services</v>
      </c>
      <c r="O3515" s="6" t="s">
        <v>1034</v>
      </c>
      <c r="P3515" s="6">
        <v>48154</v>
      </c>
      <c r="Q3515" t="s">
        <v>172</v>
      </c>
      <c r="R3515" t="s">
        <v>16</v>
      </c>
      <c r="S3515" s="4">
        <v>40050</v>
      </c>
      <c r="T3515" s="7">
        <f>S3515-E3515</f>
        <v>2</v>
      </c>
      <c r="U3515" t="s">
        <v>14209</v>
      </c>
      <c r="V3515" s="6" t="s">
        <v>14251</v>
      </c>
      <c r="W3515" t="s">
        <v>14263</v>
      </c>
      <c r="X3515" t="s">
        <v>14188</v>
      </c>
      <c r="Y3515" t="str">
        <f>VLOOKUP(R3515,Managers!$A:$B,2,)</f>
        <v>Josh Martinez</v>
      </c>
      <c r="Z3515" s="11">
        <f>VLOOKUP(X3515,HourlyWages!$A:$B,2,0)</f>
        <v>52</v>
      </c>
      <c r="AA3515">
        <v>1</v>
      </c>
    </row>
    <row r="3516" spans="1:27" x14ac:dyDescent="0.3">
      <c r="A3516" t="b">
        <f>COUNTIF($C$1:C3516, C3516)&gt;1</f>
        <v>0</v>
      </c>
      <c r="B3516" t="b">
        <f>VLOOKUP(C3516,Sheet3!$A:$B,2,0) &gt; 1</f>
        <v>0</v>
      </c>
      <c r="C3516">
        <v>3515</v>
      </c>
      <c r="D3516">
        <v>25031</v>
      </c>
      <c r="E3516" s="4">
        <v>40048</v>
      </c>
      <c r="F3516">
        <v>20</v>
      </c>
      <c r="G3516" s="15">
        <f>I3516*F3516</f>
        <v>2200</v>
      </c>
      <c r="H3516" s="9">
        <v>7.0000000000000007E-2</v>
      </c>
      <c r="I3516" s="13">
        <f>VLOOKUP($U3516,Pricebook!$A:$D,4,0)</f>
        <v>110</v>
      </c>
      <c r="J3516" s="11">
        <f>G3516*(1-H3516)</f>
        <v>2045.9999999999998</v>
      </c>
      <c r="K3516" t="s">
        <v>1487</v>
      </c>
      <c r="L3516" t="s">
        <v>482</v>
      </c>
      <c r="M3516" t="str">
        <f>VLOOKUP($L3516,Companies!$A:$G,7,)</f>
        <v>Television Services</v>
      </c>
      <c r="N3516" t="str">
        <f>VLOOKUP($L3516,Companies!$A:$G,6,)</f>
        <v>Consumer Services</v>
      </c>
      <c r="O3516" s="6" t="s">
        <v>1745</v>
      </c>
      <c r="P3516" s="6">
        <v>48071</v>
      </c>
      <c r="Q3516" t="s">
        <v>172</v>
      </c>
      <c r="R3516" t="s">
        <v>16</v>
      </c>
      <c r="S3516" s="4">
        <v>40049</v>
      </c>
      <c r="T3516" s="7">
        <f>S3516-E3516</f>
        <v>1</v>
      </c>
      <c r="U3516" t="s">
        <v>14215</v>
      </c>
      <c r="V3516" s="6" t="s">
        <v>14251</v>
      </c>
      <c r="W3516" t="s">
        <v>14263</v>
      </c>
      <c r="X3516" t="s">
        <v>14199</v>
      </c>
      <c r="Y3516" t="str">
        <f>VLOOKUP(R3516,Managers!$A:$B,2,)</f>
        <v>Josh Martinez</v>
      </c>
      <c r="Z3516" s="11">
        <f>VLOOKUP(X3516,HourlyWages!$A:$B,2,0)</f>
        <v>68</v>
      </c>
      <c r="AA3516">
        <v>1</v>
      </c>
    </row>
    <row r="3517" spans="1:27" x14ac:dyDescent="0.3">
      <c r="A3517" t="b">
        <f>COUNTIF($C$1:C3517, C3517)&gt;1</f>
        <v>0</v>
      </c>
      <c r="B3517" t="b">
        <f>VLOOKUP(C3517,Sheet3!$A:$B,2,0) &gt; 1</f>
        <v>0</v>
      </c>
      <c r="C3517">
        <v>3516</v>
      </c>
      <c r="D3517">
        <v>25056</v>
      </c>
      <c r="E3517" s="4">
        <v>40442</v>
      </c>
      <c r="F3517">
        <v>41</v>
      </c>
      <c r="G3517" s="15">
        <f>I3517*F3517</f>
        <v>4510</v>
      </c>
      <c r="H3517" s="9">
        <v>0</v>
      </c>
      <c r="I3517" s="13">
        <f>VLOOKUP($U3517,Pricebook!$A:$D,4,0)</f>
        <v>110</v>
      </c>
      <c r="J3517" s="11">
        <f>G3517*(1-H3517)</f>
        <v>4510</v>
      </c>
      <c r="K3517" t="s">
        <v>1234</v>
      </c>
      <c r="L3517" t="s">
        <v>998</v>
      </c>
      <c r="M3517" t="str">
        <f>VLOOKUP($L3517,Companies!$A:$G,7,)</f>
        <v>Radio And Television Broadcasting And Communications Equipment</v>
      </c>
      <c r="N3517" t="str">
        <f>VLOOKUP($L3517,Companies!$A:$G,6,)</f>
        <v>Technology</v>
      </c>
      <c r="O3517" s="6" t="s">
        <v>1235</v>
      </c>
      <c r="P3517" s="6" t="s">
        <v>1236</v>
      </c>
      <c r="Q3517" t="s">
        <v>95</v>
      </c>
      <c r="R3517" t="s">
        <v>16</v>
      </c>
      <c r="S3517" s="4">
        <v>40444</v>
      </c>
      <c r="T3517" s="7">
        <f>S3517-E3517</f>
        <v>2</v>
      </c>
      <c r="U3517" t="s">
        <v>14215</v>
      </c>
      <c r="V3517" s="6" t="s">
        <v>14251</v>
      </c>
      <c r="W3517" t="s">
        <v>14260</v>
      </c>
      <c r="X3517" t="s">
        <v>14192</v>
      </c>
      <c r="Y3517" t="str">
        <f>VLOOKUP(R3517,Managers!$A:$B,2,)</f>
        <v>Josh Martinez</v>
      </c>
      <c r="Z3517" s="11">
        <f>VLOOKUP(X3517,HourlyWages!$A:$B,2,0)</f>
        <v>75</v>
      </c>
      <c r="AA3517">
        <v>1</v>
      </c>
    </row>
    <row r="3518" spans="1:27" x14ac:dyDescent="0.3">
      <c r="A3518" t="b">
        <f>COUNTIF($C$1:C3518, C3518)&gt;1</f>
        <v>0</v>
      </c>
      <c r="B3518" t="b">
        <f>VLOOKUP(C3518,Sheet3!$A:$B,2,0) &gt; 1</f>
        <v>0</v>
      </c>
      <c r="C3518">
        <v>3517</v>
      </c>
      <c r="D3518">
        <v>25060</v>
      </c>
      <c r="E3518" s="4">
        <v>40014</v>
      </c>
      <c r="F3518">
        <v>6</v>
      </c>
      <c r="G3518" s="15">
        <f>I3518*F3518</f>
        <v>960</v>
      </c>
      <c r="H3518" s="9">
        <v>0.03</v>
      </c>
      <c r="I3518" s="13">
        <f>VLOOKUP($U3518,Pricebook!$A:$D,4,0)</f>
        <v>160</v>
      </c>
      <c r="J3518" s="11">
        <f>G3518*(1-H3518)</f>
        <v>931.19999999999993</v>
      </c>
      <c r="K3518" t="s">
        <v>2068</v>
      </c>
      <c r="L3518" t="s">
        <v>64</v>
      </c>
      <c r="M3518" t="str">
        <f>VLOOKUP($L3518,Companies!$A:$G,7,)</f>
        <v>Semiconductors</v>
      </c>
      <c r="N3518" t="str">
        <f>VLOOKUP($L3518,Companies!$A:$G,6,)</f>
        <v>Technology</v>
      </c>
      <c r="O3518" s="6" t="s">
        <v>2069</v>
      </c>
      <c r="P3518" s="6" t="s">
        <v>2070</v>
      </c>
      <c r="Q3518" t="s">
        <v>81</v>
      </c>
      <c r="R3518" t="s">
        <v>34</v>
      </c>
      <c r="S3518" s="4">
        <v>40016</v>
      </c>
      <c r="T3518" s="7">
        <f>S3518-E3518</f>
        <v>2</v>
      </c>
      <c r="U3518" t="s">
        <v>14218</v>
      </c>
      <c r="V3518" s="6" t="s">
        <v>14251</v>
      </c>
      <c r="W3518" t="s">
        <v>14260</v>
      </c>
      <c r="X3518" t="s">
        <v>14190</v>
      </c>
      <c r="Y3518" t="str">
        <f>VLOOKUP(R3518,Managers!$A:$B,2,)</f>
        <v>Frank Mitchell</v>
      </c>
      <c r="Z3518" s="11">
        <f>VLOOKUP(X3518,HourlyWages!$A:$B,2,0)</f>
        <v>67</v>
      </c>
      <c r="AA3518">
        <v>1</v>
      </c>
    </row>
    <row r="3519" spans="1:27" x14ac:dyDescent="0.3">
      <c r="A3519" t="b">
        <f>COUNTIF($C$1:C3519, C3519)&gt;1</f>
        <v>0</v>
      </c>
      <c r="B3519" t="b">
        <f>VLOOKUP(C3519,Sheet3!$A:$B,2,0) &gt; 1</f>
        <v>0</v>
      </c>
      <c r="C3519">
        <v>3518</v>
      </c>
      <c r="D3519">
        <v>25060</v>
      </c>
      <c r="E3519" s="4">
        <v>40014</v>
      </c>
      <c r="F3519">
        <v>1</v>
      </c>
      <c r="G3519" s="15">
        <f>I3519*F3519</f>
        <v>150</v>
      </c>
      <c r="H3519" s="9">
        <v>7.0000000000000007E-2</v>
      </c>
      <c r="I3519" s="13">
        <f>VLOOKUP($U3519,Pricebook!$A:$D,4,0)</f>
        <v>150</v>
      </c>
      <c r="J3519" s="11">
        <f>G3519*(1-H3519)</f>
        <v>139.5</v>
      </c>
      <c r="K3519" t="s">
        <v>2068</v>
      </c>
      <c r="L3519" t="s">
        <v>64</v>
      </c>
      <c r="M3519" t="str">
        <f>VLOOKUP($L3519,Companies!$A:$G,7,)</f>
        <v>Semiconductors</v>
      </c>
      <c r="N3519" t="str">
        <f>VLOOKUP($L3519,Companies!$A:$G,6,)</f>
        <v>Technology</v>
      </c>
      <c r="O3519" s="6" t="s">
        <v>2069</v>
      </c>
      <c r="P3519" s="6" t="s">
        <v>2070</v>
      </c>
      <c r="Q3519" t="s">
        <v>81</v>
      </c>
      <c r="R3519" t="s">
        <v>34</v>
      </c>
      <c r="S3519" s="4">
        <v>40016</v>
      </c>
      <c r="T3519" s="7">
        <f>S3519-E3519</f>
        <v>2</v>
      </c>
      <c r="U3519" t="s">
        <v>14216</v>
      </c>
      <c r="V3519" s="6" t="s">
        <v>14254</v>
      </c>
      <c r="W3519" t="s">
        <v>14255</v>
      </c>
      <c r="X3519" t="s">
        <v>14196</v>
      </c>
      <c r="Y3519" t="str">
        <f>VLOOKUP(R3519,Managers!$A:$B,2,)</f>
        <v>Frank Mitchell</v>
      </c>
      <c r="Z3519" s="11">
        <f>VLOOKUP(X3519,HourlyWages!$A:$B,2,0)</f>
        <v>58</v>
      </c>
      <c r="AA3519">
        <v>1</v>
      </c>
    </row>
    <row r="3520" spans="1:27" x14ac:dyDescent="0.3">
      <c r="A3520" t="b">
        <f>COUNTIF($C$1:C3520, C3520)&gt;1</f>
        <v>0</v>
      </c>
      <c r="B3520" t="b">
        <f>VLOOKUP(C3520,Sheet3!$A:$B,2,0) &gt; 1</f>
        <v>0</v>
      </c>
      <c r="C3520">
        <v>3519</v>
      </c>
      <c r="D3520">
        <v>25061</v>
      </c>
      <c r="E3520" s="4">
        <v>40895</v>
      </c>
      <c r="F3520">
        <v>20</v>
      </c>
      <c r="G3520" s="15">
        <f>I3520*F3520</f>
        <v>2200</v>
      </c>
      <c r="H3520" s="9">
        <v>0.1</v>
      </c>
      <c r="I3520" s="13">
        <f>VLOOKUP($U3520,Pricebook!$A:$D,4,0)</f>
        <v>110</v>
      </c>
      <c r="J3520" s="11">
        <f>G3520*(1-H3520)</f>
        <v>1980</v>
      </c>
      <c r="K3520" t="s">
        <v>2267</v>
      </c>
      <c r="L3520" t="s">
        <v>549</v>
      </c>
      <c r="M3520" t="str">
        <f>VLOOKUP($L3520,Companies!$A:$G,7,)</f>
        <v>RETAIL: Building Materials</v>
      </c>
      <c r="N3520" t="str">
        <f>VLOOKUP($L3520,Companies!$A:$G,6,)</f>
        <v>Consumer Services</v>
      </c>
      <c r="O3520" s="6" t="s">
        <v>2268</v>
      </c>
      <c r="P3520" s="6">
        <v>77489</v>
      </c>
      <c r="Q3520" t="s">
        <v>48</v>
      </c>
      <c r="R3520" t="s">
        <v>16</v>
      </c>
      <c r="S3520" s="4">
        <v>40897</v>
      </c>
      <c r="T3520" s="7">
        <f>S3520-E3520</f>
        <v>2</v>
      </c>
      <c r="U3520" t="s">
        <v>14215</v>
      </c>
      <c r="V3520" s="6" t="s">
        <v>14251</v>
      </c>
      <c r="W3520" t="s">
        <v>14263</v>
      </c>
      <c r="X3520" t="s">
        <v>14198</v>
      </c>
      <c r="Y3520" t="str">
        <f>VLOOKUP(R3520,Managers!$A:$B,2,)</f>
        <v>Josh Martinez</v>
      </c>
      <c r="Z3520" s="11">
        <f>VLOOKUP(X3520,HourlyWages!$A:$B,2,0)</f>
        <v>51</v>
      </c>
      <c r="AA3520">
        <v>1</v>
      </c>
    </row>
    <row r="3521" spans="1:27" x14ac:dyDescent="0.3">
      <c r="A3521" t="b">
        <f>COUNTIF($C$1:C3521, C3521)&gt;1</f>
        <v>0</v>
      </c>
      <c r="B3521" t="b">
        <f>VLOOKUP(C3521,Sheet3!$A:$B,2,0) &gt; 1</f>
        <v>0</v>
      </c>
      <c r="C3521">
        <v>3520</v>
      </c>
      <c r="D3521">
        <v>25062</v>
      </c>
      <c r="E3521" s="4">
        <v>40481</v>
      </c>
      <c r="F3521">
        <v>5</v>
      </c>
      <c r="G3521" s="15">
        <f>I3521*F3521</f>
        <v>850</v>
      </c>
      <c r="H3521" s="9">
        <v>0.03</v>
      </c>
      <c r="I3521" s="13">
        <f>VLOOKUP($U3521,Pricebook!$A:$D,4,0)</f>
        <v>170</v>
      </c>
      <c r="J3521" s="11">
        <f>G3521*(1-H3521)</f>
        <v>824.5</v>
      </c>
      <c r="K3521" t="s">
        <v>675</v>
      </c>
      <c r="L3521" t="s">
        <v>482</v>
      </c>
      <c r="M3521" t="str">
        <f>VLOOKUP($L3521,Companies!$A:$G,7,)</f>
        <v>Television Services</v>
      </c>
      <c r="N3521" t="str">
        <f>VLOOKUP($L3521,Companies!$A:$G,6,)</f>
        <v>Consumer Services</v>
      </c>
      <c r="O3521" s="6" t="s">
        <v>1537</v>
      </c>
      <c r="P3521" s="6">
        <v>44039</v>
      </c>
      <c r="Q3521" t="s">
        <v>210</v>
      </c>
      <c r="R3521" t="s">
        <v>61</v>
      </c>
      <c r="S3521" s="4">
        <v>40483</v>
      </c>
      <c r="T3521" s="7">
        <f>S3521-E3521</f>
        <v>2</v>
      </c>
      <c r="U3521" t="s">
        <v>14219</v>
      </c>
      <c r="V3521" s="6" t="s">
        <v>14251</v>
      </c>
      <c r="W3521" t="s">
        <v>14263</v>
      </c>
      <c r="X3521" t="s">
        <v>14184</v>
      </c>
      <c r="Y3521" t="str">
        <f>VLOOKUP(R3521,Managers!$A:$B,2,)</f>
        <v>Allen Young</v>
      </c>
      <c r="Z3521" s="11">
        <f>VLOOKUP(X3521,HourlyWages!$A:$B,2,0)</f>
        <v>50</v>
      </c>
      <c r="AA3521">
        <v>1</v>
      </c>
    </row>
    <row r="3522" spans="1:27" x14ac:dyDescent="0.3">
      <c r="A3522" t="b">
        <f>COUNTIF($C$1:C3522, C3522)&gt;1</f>
        <v>0</v>
      </c>
      <c r="B3522" t="b">
        <f>VLOOKUP(C3522,Sheet3!$A:$B,2,0) &gt; 1</f>
        <v>0</v>
      </c>
      <c r="C3522">
        <v>3521</v>
      </c>
      <c r="D3522">
        <v>25062</v>
      </c>
      <c r="E3522" s="4">
        <v>40481</v>
      </c>
      <c r="F3522">
        <v>9</v>
      </c>
      <c r="G3522" s="15">
        <f>I3522*F3522</f>
        <v>1440</v>
      </c>
      <c r="H3522" s="9">
        <v>0.04</v>
      </c>
      <c r="I3522" s="13">
        <f>VLOOKUP($U3522,Pricebook!$A:$D,4,0)</f>
        <v>160</v>
      </c>
      <c r="J3522" s="11">
        <f>G3522*(1-H3522)</f>
        <v>1382.3999999999999</v>
      </c>
      <c r="K3522" t="s">
        <v>675</v>
      </c>
      <c r="L3522" t="s">
        <v>482</v>
      </c>
      <c r="M3522" t="str">
        <f>VLOOKUP($L3522,Companies!$A:$G,7,)</f>
        <v>Television Services</v>
      </c>
      <c r="N3522" t="str">
        <f>VLOOKUP($L3522,Companies!$A:$G,6,)</f>
        <v>Consumer Services</v>
      </c>
      <c r="O3522" s="6" t="s">
        <v>1537</v>
      </c>
      <c r="P3522" s="6">
        <v>44039</v>
      </c>
      <c r="Q3522" t="s">
        <v>210</v>
      </c>
      <c r="R3522" t="s">
        <v>61</v>
      </c>
      <c r="S3522" s="4">
        <v>40483</v>
      </c>
      <c r="T3522" s="7">
        <f>S3522-E3522</f>
        <v>2</v>
      </c>
      <c r="U3522" t="s">
        <v>14218</v>
      </c>
      <c r="V3522" s="6" t="s">
        <v>14251</v>
      </c>
      <c r="W3522" t="s">
        <v>14263</v>
      </c>
      <c r="X3522" t="s">
        <v>14194</v>
      </c>
      <c r="Y3522" t="str">
        <f>VLOOKUP(R3522,Managers!$A:$B,2,)</f>
        <v>Allen Young</v>
      </c>
      <c r="Z3522" s="11">
        <f>VLOOKUP(X3522,HourlyWages!$A:$B,2,0)</f>
        <v>71</v>
      </c>
      <c r="AA3522">
        <v>1</v>
      </c>
    </row>
    <row r="3523" spans="1:27" x14ac:dyDescent="0.3">
      <c r="A3523" t="b">
        <f>COUNTIF($C$1:C3523, C3523)&gt;1</f>
        <v>0</v>
      </c>
      <c r="B3523" t="b">
        <f>VLOOKUP(C3523,Sheet3!$A:$B,2,0) &gt; 1</f>
        <v>0</v>
      </c>
      <c r="C3523">
        <v>3522</v>
      </c>
      <c r="D3523">
        <v>25063</v>
      </c>
      <c r="E3523" s="4">
        <v>39993</v>
      </c>
      <c r="F3523">
        <v>24</v>
      </c>
      <c r="G3523" s="15">
        <f>I3523*F3523</f>
        <v>3600</v>
      </c>
      <c r="H3523" s="9">
        <v>0.04</v>
      </c>
      <c r="I3523" s="13">
        <f>VLOOKUP($U3523,Pricebook!$A:$D,4,0)</f>
        <v>150</v>
      </c>
      <c r="J3523" s="11">
        <f>G3523*(1-H3523)</f>
        <v>3456</v>
      </c>
      <c r="K3523" t="s">
        <v>451</v>
      </c>
      <c r="L3523" t="s">
        <v>452</v>
      </c>
      <c r="M3523" t="str">
        <f>VLOOKUP($L3523,Companies!$A:$G,7,)</f>
        <v>Biotechnology: Biological Products (No Diagnostic Substances)</v>
      </c>
      <c r="N3523" t="str">
        <f>VLOOKUP($L3523,Companies!$A:$G,6,)</f>
        <v>Health Care</v>
      </c>
      <c r="O3523" s="6" t="s">
        <v>2233</v>
      </c>
      <c r="P3523" s="6">
        <v>84663</v>
      </c>
      <c r="Q3523" t="s">
        <v>201</v>
      </c>
      <c r="R3523" t="s">
        <v>23</v>
      </c>
      <c r="S3523" s="4">
        <v>39993</v>
      </c>
      <c r="T3523" s="7">
        <f>S3523-E3523</f>
        <v>0</v>
      </c>
      <c r="U3523" t="s">
        <v>14210</v>
      </c>
      <c r="V3523" s="6" t="s">
        <v>14251</v>
      </c>
      <c r="W3523" t="s">
        <v>14260</v>
      </c>
      <c r="X3523" t="s">
        <v>14187</v>
      </c>
      <c r="Y3523" t="str">
        <f>VLOOKUP(R3523,Managers!$A:$B,2,)</f>
        <v>Bob Turner</v>
      </c>
      <c r="Z3523" s="11">
        <f>VLOOKUP(X3523,HourlyWages!$A:$B,2,0)</f>
        <v>45</v>
      </c>
      <c r="AA3523">
        <v>1</v>
      </c>
    </row>
    <row r="3524" spans="1:27" x14ac:dyDescent="0.3">
      <c r="A3524" t="b">
        <f>COUNTIF($C$1:C3524, C3524)&gt;1</f>
        <v>0</v>
      </c>
      <c r="B3524" t="b">
        <f>VLOOKUP(C3524,Sheet3!$A:$B,2,0) &gt; 1</f>
        <v>0</v>
      </c>
      <c r="C3524">
        <v>3523</v>
      </c>
      <c r="D3524">
        <v>25091</v>
      </c>
      <c r="E3524" s="4">
        <v>40228</v>
      </c>
      <c r="F3524">
        <v>4</v>
      </c>
      <c r="G3524" s="15">
        <f>I3524*F3524</f>
        <v>640</v>
      </c>
      <c r="H3524" s="9">
        <v>0.01</v>
      </c>
      <c r="I3524" s="13">
        <f>VLOOKUP($U3524,Pricebook!$A:$D,4,0)</f>
        <v>160</v>
      </c>
      <c r="J3524" s="11">
        <f>G3524*(1-H3524)</f>
        <v>633.6</v>
      </c>
      <c r="K3524" t="s">
        <v>456</v>
      </c>
      <c r="L3524" t="s">
        <v>99</v>
      </c>
      <c r="M3524" t="str">
        <f>VLOOKUP($L3524,Companies!$A:$G,7,)</f>
        <v>Television Services</v>
      </c>
      <c r="N3524" t="str">
        <f>VLOOKUP($L3524,Companies!$A:$G,6,)</f>
        <v>Consumer Services</v>
      </c>
      <c r="O3524" s="6" t="s">
        <v>1864</v>
      </c>
      <c r="P3524" s="6">
        <v>15235</v>
      </c>
      <c r="Q3524" t="s">
        <v>232</v>
      </c>
      <c r="R3524" t="s">
        <v>61</v>
      </c>
      <c r="S3524" s="4">
        <v>40231</v>
      </c>
      <c r="T3524" s="7">
        <f>S3524-E3524</f>
        <v>3</v>
      </c>
      <c r="U3524" t="s">
        <v>14218</v>
      </c>
      <c r="V3524" s="6" t="s">
        <v>14257</v>
      </c>
      <c r="W3524" t="s">
        <v>14258</v>
      </c>
      <c r="X3524" t="s">
        <v>14201</v>
      </c>
      <c r="Y3524" t="str">
        <f>VLOOKUP(R3524,Managers!$A:$B,2,)</f>
        <v>Allen Young</v>
      </c>
      <c r="Z3524" s="11">
        <f>VLOOKUP(X3524,HourlyWages!$A:$B,2,0)</f>
        <v>53</v>
      </c>
      <c r="AA3524">
        <v>1</v>
      </c>
    </row>
    <row r="3525" spans="1:27" x14ac:dyDescent="0.3">
      <c r="A3525" t="b">
        <f>COUNTIF($C$1:C3525, C3525)&gt;1</f>
        <v>0</v>
      </c>
      <c r="B3525" t="b">
        <f>VLOOKUP(C3525,Sheet3!$A:$B,2,0) &gt; 1</f>
        <v>0</v>
      </c>
      <c r="C3525">
        <v>3524</v>
      </c>
      <c r="D3525">
        <v>25092</v>
      </c>
      <c r="E3525" s="4">
        <v>40513</v>
      </c>
      <c r="F3525">
        <v>6</v>
      </c>
      <c r="G3525" s="15">
        <f>I3525*F3525</f>
        <v>960</v>
      </c>
      <c r="H3525" s="9">
        <v>0.08</v>
      </c>
      <c r="I3525" s="13">
        <f>VLOOKUP($U3525,Pricebook!$A:$D,4,0)</f>
        <v>160</v>
      </c>
      <c r="J3525" s="11">
        <f>G3525*(1-H3525)</f>
        <v>883.2</v>
      </c>
      <c r="K3525" t="s">
        <v>623</v>
      </c>
      <c r="L3525" t="s">
        <v>508</v>
      </c>
      <c r="M3525" t="str">
        <f>VLOOKUP($L3525,Companies!$A:$G,7,)</f>
        <v>Semiconductors</v>
      </c>
      <c r="N3525" t="str">
        <f>VLOOKUP($L3525,Companies!$A:$G,6,)</f>
        <v>Technology</v>
      </c>
      <c r="O3525" s="6" t="s">
        <v>2269</v>
      </c>
      <c r="P3525" s="6" t="s">
        <v>2270</v>
      </c>
      <c r="Q3525" t="s">
        <v>317</v>
      </c>
      <c r="R3525" t="s">
        <v>61</v>
      </c>
      <c r="S3525" s="4">
        <v>40515</v>
      </c>
      <c r="T3525" s="7">
        <f>S3525-E3525</f>
        <v>2</v>
      </c>
      <c r="U3525" t="s">
        <v>14218</v>
      </c>
      <c r="V3525" s="6" t="s">
        <v>14257</v>
      </c>
      <c r="W3525" t="s">
        <v>14258</v>
      </c>
      <c r="X3525" t="s">
        <v>14189</v>
      </c>
      <c r="Y3525" t="str">
        <f>VLOOKUP(R3525,Managers!$A:$B,2,)</f>
        <v>Allen Young</v>
      </c>
      <c r="Z3525" s="11">
        <f>VLOOKUP(X3525,HourlyWages!$A:$B,2,0)</f>
        <v>62</v>
      </c>
      <c r="AA3525">
        <v>1</v>
      </c>
    </row>
    <row r="3526" spans="1:27" x14ac:dyDescent="0.3">
      <c r="A3526" t="b">
        <f>COUNTIF($C$1:C3526, C3526)&gt;1</f>
        <v>0</v>
      </c>
      <c r="B3526" t="b">
        <f>VLOOKUP(C3526,Sheet3!$A:$B,2,0) &gt; 1</f>
        <v>0</v>
      </c>
      <c r="C3526">
        <v>3525</v>
      </c>
      <c r="D3526">
        <v>25092</v>
      </c>
      <c r="E3526" s="4">
        <v>40513</v>
      </c>
      <c r="F3526">
        <v>9</v>
      </c>
      <c r="G3526" s="15">
        <f>I3526*F3526</f>
        <v>1260</v>
      </c>
      <c r="H3526" s="9">
        <v>0.09</v>
      </c>
      <c r="I3526" s="13">
        <f>VLOOKUP($U3526,Pricebook!$A:$D,4,0)</f>
        <v>140</v>
      </c>
      <c r="J3526" s="11">
        <f>G3526*(1-H3526)</f>
        <v>1146.6000000000001</v>
      </c>
      <c r="K3526" t="s">
        <v>623</v>
      </c>
      <c r="L3526" t="s">
        <v>508</v>
      </c>
      <c r="M3526" t="str">
        <f>VLOOKUP($L3526,Companies!$A:$G,7,)</f>
        <v>Semiconductors</v>
      </c>
      <c r="N3526" t="str">
        <f>VLOOKUP($L3526,Companies!$A:$G,6,)</f>
        <v>Technology</v>
      </c>
      <c r="O3526" s="6" t="s">
        <v>2271</v>
      </c>
      <c r="P3526" s="6" t="s">
        <v>2272</v>
      </c>
      <c r="Q3526" t="s">
        <v>317</v>
      </c>
      <c r="R3526" t="s">
        <v>61</v>
      </c>
      <c r="S3526" s="4">
        <v>40515</v>
      </c>
      <c r="T3526" s="7">
        <f>S3526-E3526</f>
        <v>2</v>
      </c>
      <c r="U3526" t="s">
        <v>14213</v>
      </c>
      <c r="V3526" s="6" t="s">
        <v>14257</v>
      </c>
      <c r="W3526" t="s">
        <v>14259</v>
      </c>
      <c r="X3526" t="s">
        <v>14203</v>
      </c>
      <c r="Y3526" t="str">
        <f>VLOOKUP(R3526,Managers!$A:$B,2,)</f>
        <v>Allen Young</v>
      </c>
      <c r="Z3526" s="11">
        <f>VLOOKUP(X3526,HourlyWages!$A:$B,2,0)</f>
        <v>62</v>
      </c>
      <c r="AA3526">
        <v>1</v>
      </c>
    </row>
    <row r="3527" spans="1:27" x14ac:dyDescent="0.3">
      <c r="A3527" t="b">
        <f>COUNTIF($C$1:C3527, C3527)&gt;1</f>
        <v>0</v>
      </c>
      <c r="B3527" t="b">
        <f>VLOOKUP(C3527,Sheet3!$A:$B,2,0) &gt; 1</f>
        <v>0</v>
      </c>
      <c r="C3527">
        <v>3526</v>
      </c>
      <c r="D3527">
        <v>25092</v>
      </c>
      <c r="E3527" s="4">
        <v>40513</v>
      </c>
      <c r="F3527">
        <v>42</v>
      </c>
      <c r="G3527" s="15">
        <f>I3527*F3527</f>
        <v>5040</v>
      </c>
      <c r="H3527" s="9">
        <v>7.0000000000000007E-2</v>
      </c>
      <c r="I3527" s="13">
        <f>VLOOKUP($U3527,Pricebook!$A:$D,4,0)</f>
        <v>120</v>
      </c>
      <c r="J3527" s="11">
        <f>G3527*(1-H3527)</f>
        <v>4687.2</v>
      </c>
      <c r="K3527" t="s">
        <v>623</v>
      </c>
      <c r="L3527" t="s">
        <v>508</v>
      </c>
      <c r="M3527" t="str">
        <f>VLOOKUP($L3527,Companies!$A:$G,7,)</f>
        <v>Semiconductors</v>
      </c>
      <c r="N3527" t="str">
        <f>VLOOKUP($L3527,Companies!$A:$G,6,)</f>
        <v>Technology</v>
      </c>
      <c r="O3527" s="6" t="s">
        <v>1100</v>
      </c>
      <c r="P3527" s="6" t="s">
        <v>1101</v>
      </c>
      <c r="Q3527" t="s">
        <v>492</v>
      </c>
      <c r="R3527" t="s">
        <v>61</v>
      </c>
      <c r="S3527" s="4">
        <v>40515</v>
      </c>
      <c r="T3527" s="7">
        <f>S3527-E3527</f>
        <v>2</v>
      </c>
      <c r="U3527" t="s">
        <v>14212</v>
      </c>
      <c r="V3527" s="6" t="s">
        <v>14251</v>
      </c>
      <c r="W3527" t="s">
        <v>14263</v>
      </c>
      <c r="X3527" t="s">
        <v>14194</v>
      </c>
      <c r="Y3527" t="str">
        <f>VLOOKUP(R3527,Managers!$A:$B,2,)</f>
        <v>Allen Young</v>
      </c>
      <c r="Z3527" s="11">
        <f>VLOOKUP(X3527,HourlyWages!$A:$B,2,0)</f>
        <v>71</v>
      </c>
      <c r="AA3527">
        <v>1</v>
      </c>
    </row>
    <row r="3528" spans="1:27" x14ac:dyDescent="0.3">
      <c r="A3528" t="b">
        <f>COUNTIF($C$1:C3528, C3528)&gt;1</f>
        <v>0</v>
      </c>
      <c r="B3528" t="b">
        <f>VLOOKUP(C3528,Sheet3!$A:$B,2,0) &gt; 1</f>
        <v>0</v>
      </c>
      <c r="C3528">
        <v>3527</v>
      </c>
      <c r="D3528">
        <v>25095</v>
      </c>
      <c r="E3528" s="4">
        <v>40568</v>
      </c>
      <c r="F3528">
        <v>18</v>
      </c>
      <c r="G3528" s="15">
        <f>I3528*F3528</f>
        <v>1980</v>
      </c>
      <c r="H3528" s="9">
        <v>0.06</v>
      </c>
      <c r="I3528" s="13">
        <f>VLOOKUP($U3528,Pricebook!$A:$D,4,0)</f>
        <v>110</v>
      </c>
      <c r="J3528" s="11">
        <f>G3528*(1-H3528)</f>
        <v>1861.1999999999998</v>
      </c>
      <c r="K3528" t="s">
        <v>1515</v>
      </c>
      <c r="L3528" t="s">
        <v>185</v>
      </c>
      <c r="M3528" t="str">
        <f>VLOOKUP($L3528,Companies!$A:$G,7,)</f>
        <v>EDP Services</v>
      </c>
      <c r="N3528" t="str">
        <f>VLOOKUP($L3528,Companies!$A:$G,6,)</f>
        <v>Technology</v>
      </c>
      <c r="O3528" s="6" t="s">
        <v>2273</v>
      </c>
      <c r="P3528" s="6" t="s">
        <v>2274</v>
      </c>
      <c r="Q3528" t="s">
        <v>48</v>
      </c>
      <c r="R3528" t="s">
        <v>16</v>
      </c>
      <c r="S3528" s="4">
        <v>40573</v>
      </c>
      <c r="T3528" s="7">
        <f>S3528-E3528</f>
        <v>5</v>
      </c>
      <c r="U3528" t="s">
        <v>14220</v>
      </c>
      <c r="V3528" s="6" t="s">
        <v>14251</v>
      </c>
      <c r="W3528" t="s">
        <v>14266</v>
      </c>
      <c r="X3528" t="s">
        <v>14187</v>
      </c>
      <c r="Y3528" t="str">
        <f>VLOOKUP(R3528,Managers!$A:$B,2,)</f>
        <v>Josh Martinez</v>
      </c>
      <c r="Z3528" s="11">
        <f>VLOOKUP(X3528,HourlyWages!$A:$B,2,0)</f>
        <v>45</v>
      </c>
      <c r="AA3528">
        <v>1</v>
      </c>
    </row>
    <row r="3529" spans="1:27" x14ac:dyDescent="0.3">
      <c r="A3529" t="b">
        <f>COUNTIF($C$1:C3529, C3529)&gt;1</f>
        <v>0</v>
      </c>
      <c r="B3529" t="b">
        <f>VLOOKUP(C3529,Sheet3!$A:$B,2,0) &gt; 1</f>
        <v>0</v>
      </c>
      <c r="C3529">
        <v>3528</v>
      </c>
      <c r="D3529">
        <v>25095</v>
      </c>
      <c r="E3529" s="4">
        <v>40568</v>
      </c>
      <c r="F3529">
        <v>41</v>
      </c>
      <c r="G3529" s="15">
        <f>I3529*F3529</f>
        <v>6150</v>
      </c>
      <c r="H3529" s="9">
        <v>0.08</v>
      </c>
      <c r="I3529" s="13">
        <f>VLOOKUP($U3529,Pricebook!$A:$D,4,0)</f>
        <v>150</v>
      </c>
      <c r="J3529" s="11">
        <f>G3529*(1-H3529)</f>
        <v>5658</v>
      </c>
      <c r="K3529" t="s">
        <v>1515</v>
      </c>
      <c r="L3529" t="s">
        <v>185</v>
      </c>
      <c r="M3529" t="str">
        <f>VLOOKUP($L3529,Companies!$A:$G,7,)</f>
        <v>EDP Services</v>
      </c>
      <c r="N3529" t="str">
        <f>VLOOKUP($L3529,Companies!$A:$G,6,)</f>
        <v>Technology</v>
      </c>
      <c r="O3529" s="6" t="s">
        <v>2273</v>
      </c>
      <c r="P3529" s="6" t="s">
        <v>2274</v>
      </c>
      <c r="Q3529" t="s">
        <v>48</v>
      </c>
      <c r="R3529" t="s">
        <v>16</v>
      </c>
      <c r="S3529" s="4">
        <v>40568</v>
      </c>
      <c r="T3529" s="7">
        <f>S3529-E3529</f>
        <v>0</v>
      </c>
      <c r="U3529" t="s">
        <v>14216</v>
      </c>
      <c r="V3529" s="6" t="s">
        <v>14251</v>
      </c>
      <c r="W3529" t="s">
        <v>14266</v>
      </c>
      <c r="X3529" t="s">
        <v>14184</v>
      </c>
      <c r="Y3529" t="str">
        <f>VLOOKUP(R3529,Managers!$A:$B,2,)</f>
        <v>Josh Martinez</v>
      </c>
      <c r="Z3529" s="11">
        <f>VLOOKUP(X3529,HourlyWages!$A:$B,2,0)</f>
        <v>50</v>
      </c>
      <c r="AA3529">
        <v>1</v>
      </c>
    </row>
    <row r="3530" spans="1:27" x14ac:dyDescent="0.3">
      <c r="A3530" t="b">
        <f>COUNTIF($C$1:C3530, C3530)&gt;1</f>
        <v>0</v>
      </c>
      <c r="B3530" t="b">
        <f>VLOOKUP(C3530,Sheet3!$A:$B,2,0) &gt; 1</f>
        <v>0</v>
      </c>
      <c r="C3530">
        <v>3529</v>
      </c>
      <c r="D3530">
        <v>25120</v>
      </c>
      <c r="E3530" s="4">
        <v>39848</v>
      </c>
      <c r="F3530">
        <v>46</v>
      </c>
      <c r="G3530" s="15">
        <f>I3530*F3530</f>
        <v>9200</v>
      </c>
      <c r="H3530" s="9">
        <v>0</v>
      </c>
      <c r="I3530" s="13">
        <f>VLOOKUP($U3530,Pricebook!$A:$D,4,0)</f>
        <v>200</v>
      </c>
      <c r="J3530" s="11">
        <f>G3530*(1-H3530)</f>
        <v>9200</v>
      </c>
      <c r="K3530" t="s">
        <v>1548</v>
      </c>
      <c r="L3530" t="s">
        <v>265</v>
      </c>
      <c r="M3530" t="str">
        <f>VLOOKUP($L3530,Companies!$A:$G,7,)</f>
        <v>Telecommunications Equipment</v>
      </c>
      <c r="N3530" t="str">
        <f>VLOOKUP($L3530,Companies!$A:$G,6,)</f>
        <v>Public Utilities</v>
      </c>
      <c r="O3530" s="6" t="s">
        <v>1951</v>
      </c>
      <c r="P3530" s="6">
        <v>29301</v>
      </c>
      <c r="Q3530" t="s">
        <v>163</v>
      </c>
      <c r="R3530" t="s">
        <v>34</v>
      </c>
      <c r="S3530" s="4">
        <v>39850</v>
      </c>
      <c r="T3530" s="7">
        <f>S3530-E3530</f>
        <v>2</v>
      </c>
      <c r="U3530" t="s">
        <v>14214</v>
      </c>
      <c r="V3530" s="6" t="s">
        <v>14251</v>
      </c>
      <c r="W3530" t="s">
        <v>14266</v>
      </c>
      <c r="X3530" t="s">
        <v>14200</v>
      </c>
      <c r="Y3530" t="str">
        <f>VLOOKUP(R3530,Managers!$A:$B,2,)</f>
        <v>Frank Mitchell</v>
      </c>
      <c r="Z3530" s="11">
        <f>VLOOKUP(X3530,HourlyWages!$A:$B,2,0)</f>
        <v>59</v>
      </c>
      <c r="AA3530">
        <v>1</v>
      </c>
    </row>
    <row r="3531" spans="1:27" x14ac:dyDescent="0.3">
      <c r="A3531" t="b">
        <f>COUNTIF($C$1:C3531, C3531)&gt;1</f>
        <v>0</v>
      </c>
      <c r="B3531" t="b">
        <f>VLOOKUP(C3531,Sheet3!$A:$B,2,0) &gt; 1</f>
        <v>0</v>
      </c>
      <c r="C3531">
        <v>3530</v>
      </c>
      <c r="D3531">
        <v>25120</v>
      </c>
      <c r="E3531" s="4">
        <v>39848</v>
      </c>
      <c r="F3531">
        <v>22</v>
      </c>
      <c r="G3531" s="15">
        <f>I3531*F3531</f>
        <v>2420</v>
      </c>
      <c r="H3531" s="9">
        <v>0.01</v>
      </c>
      <c r="I3531" s="13">
        <f>VLOOKUP($U3531,Pricebook!$A:$D,4,0)</f>
        <v>110</v>
      </c>
      <c r="J3531" s="11">
        <f>G3531*(1-H3531)</f>
        <v>2395.8000000000002</v>
      </c>
      <c r="K3531" t="s">
        <v>1548</v>
      </c>
      <c r="L3531" t="s">
        <v>265</v>
      </c>
      <c r="M3531" t="str">
        <f>VLOOKUP($L3531,Companies!$A:$G,7,)</f>
        <v>Telecommunications Equipment</v>
      </c>
      <c r="N3531" t="str">
        <f>VLOOKUP($L3531,Companies!$A:$G,6,)</f>
        <v>Public Utilities</v>
      </c>
      <c r="O3531" s="6" t="s">
        <v>1951</v>
      </c>
      <c r="P3531" s="6">
        <v>29301</v>
      </c>
      <c r="Q3531" t="s">
        <v>163</v>
      </c>
      <c r="R3531" t="s">
        <v>34</v>
      </c>
      <c r="S3531" s="4">
        <v>39849</v>
      </c>
      <c r="T3531" s="7">
        <f>S3531-E3531</f>
        <v>1</v>
      </c>
      <c r="U3531" t="s">
        <v>14215</v>
      </c>
      <c r="V3531" s="6" t="s">
        <v>14251</v>
      </c>
      <c r="W3531" t="s">
        <v>14260</v>
      </c>
      <c r="X3531" t="s">
        <v>14185</v>
      </c>
      <c r="Y3531" t="str">
        <f>VLOOKUP(R3531,Managers!$A:$B,2,)</f>
        <v>Frank Mitchell</v>
      </c>
      <c r="Z3531" s="11">
        <f>VLOOKUP(X3531,HourlyWages!$A:$B,2,0)</f>
        <v>70</v>
      </c>
      <c r="AA3531">
        <v>1</v>
      </c>
    </row>
    <row r="3532" spans="1:27" x14ac:dyDescent="0.3">
      <c r="A3532" t="b">
        <f>COUNTIF($C$1:C3532, C3532)&gt;1</f>
        <v>0</v>
      </c>
      <c r="B3532" t="b">
        <f>VLOOKUP(C3532,Sheet3!$A:$B,2,0) &gt; 1</f>
        <v>0</v>
      </c>
      <c r="C3532">
        <v>3531</v>
      </c>
      <c r="D3532">
        <v>25120</v>
      </c>
      <c r="E3532" s="4">
        <v>39848</v>
      </c>
      <c r="F3532">
        <v>10</v>
      </c>
      <c r="G3532" s="15">
        <f>I3532*F3532</f>
        <v>1100</v>
      </c>
      <c r="H3532" s="9">
        <v>0.1</v>
      </c>
      <c r="I3532" s="13">
        <f>VLOOKUP($U3532,Pricebook!$A:$D,4,0)</f>
        <v>110</v>
      </c>
      <c r="J3532" s="11">
        <f>G3532*(1-H3532)</f>
        <v>990</v>
      </c>
      <c r="K3532" t="s">
        <v>1548</v>
      </c>
      <c r="L3532" t="s">
        <v>265</v>
      </c>
      <c r="M3532" t="str">
        <f>VLOOKUP($L3532,Companies!$A:$G,7,)</f>
        <v>Telecommunications Equipment</v>
      </c>
      <c r="N3532" t="str">
        <f>VLOOKUP($L3532,Companies!$A:$G,6,)</f>
        <v>Public Utilities</v>
      </c>
      <c r="O3532" s="6" t="s">
        <v>1951</v>
      </c>
      <c r="P3532" s="6">
        <v>29301</v>
      </c>
      <c r="Q3532" t="s">
        <v>163</v>
      </c>
      <c r="R3532" t="s">
        <v>34</v>
      </c>
      <c r="S3532" s="4">
        <v>39851</v>
      </c>
      <c r="T3532" s="7">
        <f>S3532-E3532</f>
        <v>3</v>
      </c>
      <c r="U3532" t="s">
        <v>14215</v>
      </c>
      <c r="V3532" s="6" t="s">
        <v>14251</v>
      </c>
      <c r="W3532" t="s">
        <v>14260</v>
      </c>
      <c r="X3532" t="s">
        <v>14193</v>
      </c>
      <c r="Y3532" t="str">
        <f>VLOOKUP(R3532,Managers!$A:$B,2,)</f>
        <v>Frank Mitchell</v>
      </c>
      <c r="Z3532" s="11">
        <f>VLOOKUP(X3532,HourlyWages!$A:$B,2,0)</f>
        <v>57</v>
      </c>
      <c r="AA3532">
        <v>1</v>
      </c>
    </row>
    <row r="3533" spans="1:27" x14ac:dyDescent="0.3">
      <c r="A3533" t="b">
        <f>COUNTIF($C$1:C3533, C3533)&gt;1</f>
        <v>0</v>
      </c>
      <c r="B3533" t="b">
        <f>VLOOKUP(C3533,Sheet3!$A:$B,2,0) &gt; 1</f>
        <v>0</v>
      </c>
      <c r="C3533">
        <v>3532</v>
      </c>
      <c r="D3533">
        <v>25152</v>
      </c>
      <c r="E3533" s="4">
        <v>41197</v>
      </c>
      <c r="F3533">
        <v>29</v>
      </c>
      <c r="G3533" s="15">
        <f>I3533*F3533</f>
        <v>3480</v>
      </c>
      <c r="H3533" s="9">
        <v>7.0000000000000007E-2</v>
      </c>
      <c r="I3533" s="13">
        <f>VLOOKUP($U3533,Pricebook!$A:$D,4,0)</f>
        <v>120</v>
      </c>
      <c r="J3533" s="11">
        <f>G3533*(1-H3533)</f>
        <v>3236.3999999999996</v>
      </c>
      <c r="K3533" t="s">
        <v>1616</v>
      </c>
      <c r="L3533" t="s">
        <v>998</v>
      </c>
      <c r="M3533" t="str">
        <f>VLOOKUP($L3533,Companies!$A:$G,7,)</f>
        <v>Radio And Television Broadcasting And Communications Equipment</v>
      </c>
      <c r="N3533" t="str">
        <f>VLOOKUP($L3533,Companies!$A:$G,6,)</f>
        <v>Technology</v>
      </c>
      <c r="O3533" s="6" t="s">
        <v>1617</v>
      </c>
      <c r="P3533" s="6">
        <v>44646</v>
      </c>
      <c r="Q3533" t="s">
        <v>210</v>
      </c>
      <c r="R3533" t="s">
        <v>61</v>
      </c>
      <c r="S3533" s="4">
        <v>41199</v>
      </c>
      <c r="T3533" s="7">
        <f>S3533-E3533</f>
        <v>2</v>
      </c>
      <c r="U3533" t="s">
        <v>14212</v>
      </c>
      <c r="V3533" s="6" t="s">
        <v>14257</v>
      </c>
      <c r="W3533" t="s">
        <v>14258</v>
      </c>
      <c r="X3533" t="s">
        <v>14191</v>
      </c>
      <c r="Y3533" t="str">
        <f>VLOOKUP(R3533,Managers!$A:$B,2,)</f>
        <v>Allen Young</v>
      </c>
      <c r="Z3533" s="11">
        <f>VLOOKUP(X3533,HourlyWages!$A:$B,2,0)</f>
        <v>60</v>
      </c>
      <c r="AA3533">
        <v>1</v>
      </c>
    </row>
    <row r="3534" spans="1:27" x14ac:dyDescent="0.3">
      <c r="A3534" t="b">
        <f>COUNTIF($C$1:C3534, C3534)&gt;1</f>
        <v>0</v>
      </c>
      <c r="B3534" t="b">
        <f>VLOOKUP(C3534,Sheet3!$A:$B,2,0) &gt; 1</f>
        <v>0</v>
      </c>
      <c r="C3534">
        <v>3533</v>
      </c>
      <c r="D3534">
        <v>25154</v>
      </c>
      <c r="E3534" s="4">
        <v>40410</v>
      </c>
      <c r="F3534">
        <v>16</v>
      </c>
      <c r="G3534" s="15">
        <f>I3534*F3534</f>
        <v>1920</v>
      </c>
      <c r="H3534" s="9">
        <v>0.1</v>
      </c>
      <c r="I3534" s="13">
        <f>VLOOKUP($U3534,Pricebook!$A:$D,4,0)</f>
        <v>120</v>
      </c>
      <c r="J3534" s="11">
        <f>G3534*(1-H3534)</f>
        <v>1728</v>
      </c>
      <c r="K3534" t="s">
        <v>857</v>
      </c>
      <c r="L3534" t="s">
        <v>269</v>
      </c>
      <c r="M3534" t="str">
        <f>VLOOKUP($L3534,Companies!$A:$G,7,)</f>
        <v>Electronic Components</v>
      </c>
      <c r="N3534" t="str">
        <f>VLOOKUP($L3534,Companies!$A:$G,6,)</f>
        <v>Technology</v>
      </c>
      <c r="O3534" s="6" t="s">
        <v>858</v>
      </c>
      <c r="P3534" s="6">
        <v>46342</v>
      </c>
      <c r="Q3534" t="s">
        <v>278</v>
      </c>
      <c r="R3534" t="s">
        <v>16</v>
      </c>
      <c r="S3534" s="4">
        <v>40411</v>
      </c>
      <c r="T3534" s="7">
        <f>S3534-E3534</f>
        <v>1</v>
      </c>
      <c r="U3534" t="s">
        <v>14212</v>
      </c>
      <c r="V3534" s="6" t="s">
        <v>14251</v>
      </c>
      <c r="W3534" t="s">
        <v>14267</v>
      </c>
      <c r="X3534" t="s">
        <v>14189</v>
      </c>
      <c r="Y3534" t="str">
        <f>VLOOKUP(R3534,Managers!$A:$B,2,)</f>
        <v>Josh Martinez</v>
      </c>
      <c r="Z3534" s="11">
        <f>VLOOKUP(X3534,HourlyWages!$A:$B,2,0)</f>
        <v>62</v>
      </c>
      <c r="AA3534">
        <v>1</v>
      </c>
    </row>
    <row r="3535" spans="1:27" x14ac:dyDescent="0.3">
      <c r="A3535" t="b">
        <f>COUNTIF($C$1:C3535, C3535)&gt;1</f>
        <v>0</v>
      </c>
      <c r="B3535" t="b">
        <f>VLOOKUP(C3535,Sheet3!$A:$B,2,0) &gt; 1</f>
        <v>0</v>
      </c>
      <c r="C3535">
        <v>3534</v>
      </c>
      <c r="D3535">
        <v>25155</v>
      </c>
      <c r="E3535" s="4">
        <v>40198</v>
      </c>
      <c r="F3535">
        <v>48</v>
      </c>
      <c r="G3535" s="15">
        <f>I3535*F3535</f>
        <v>6000</v>
      </c>
      <c r="H3535" s="9">
        <v>0</v>
      </c>
      <c r="I3535" s="13">
        <f>VLOOKUP($U3535,Pricebook!$A:$D,4,0)</f>
        <v>125</v>
      </c>
      <c r="J3535" s="11">
        <f>G3535*(1-H3535)</f>
        <v>6000</v>
      </c>
      <c r="K3535" t="s">
        <v>700</v>
      </c>
      <c r="L3535" t="s">
        <v>377</v>
      </c>
      <c r="M3535" t="str">
        <f>VLOOKUP($L3535,Companies!$A:$G,7,)</f>
        <v>Packaged Foods</v>
      </c>
      <c r="N3535" t="str">
        <f>VLOOKUP($L3535,Companies!$A:$G,6,)</f>
        <v>Consumer Non-Durables</v>
      </c>
      <c r="O3535" s="6" t="s">
        <v>2275</v>
      </c>
      <c r="P3535" s="6">
        <v>30907</v>
      </c>
      <c r="Q3535" t="s">
        <v>134</v>
      </c>
      <c r="R3535" t="s">
        <v>34</v>
      </c>
      <c r="S3535" s="4">
        <v>40205</v>
      </c>
      <c r="T3535" s="7">
        <f>S3535-E3535</f>
        <v>7</v>
      </c>
      <c r="U3535" t="s">
        <v>14208</v>
      </c>
      <c r="V3535" s="6" t="s">
        <v>14251</v>
      </c>
      <c r="W3535" t="s">
        <v>14260</v>
      </c>
      <c r="X3535" t="s">
        <v>14201</v>
      </c>
      <c r="Y3535" t="str">
        <f>VLOOKUP(R3535,Managers!$A:$B,2,)</f>
        <v>Frank Mitchell</v>
      </c>
      <c r="Z3535" s="11">
        <f>VLOOKUP(X3535,HourlyWages!$A:$B,2,0)</f>
        <v>53</v>
      </c>
      <c r="AA3535">
        <v>1</v>
      </c>
    </row>
    <row r="3536" spans="1:27" x14ac:dyDescent="0.3">
      <c r="A3536" t="b">
        <f>COUNTIF($C$1:C3536, C3536)&gt;1</f>
        <v>0</v>
      </c>
      <c r="B3536" t="b">
        <f>VLOOKUP(C3536,Sheet3!$A:$B,2,0) &gt; 1</f>
        <v>0</v>
      </c>
      <c r="C3536">
        <v>3535</v>
      </c>
      <c r="D3536">
        <v>25155</v>
      </c>
      <c r="E3536" s="4">
        <v>40198</v>
      </c>
      <c r="F3536">
        <v>17</v>
      </c>
      <c r="G3536" s="15">
        <f>I3536*F3536</f>
        <v>1870</v>
      </c>
      <c r="H3536" s="9">
        <v>0.08</v>
      </c>
      <c r="I3536" s="13">
        <f>VLOOKUP($U3536,Pricebook!$A:$D,4,0)</f>
        <v>110</v>
      </c>
      <c r="J3536" s="11">
        <f>G3536*(1-H3536)</f>
        <v>1720.4</v>
      </c>
      <c r="K3536" t="s">
        <v>700</v>
      </c>
      <c r="L3536" t="s">
        <v>377</v>
      </c>
      <c r="M3536" t="str">
        <f>VLOOKUP($L3536,Companies!$A:$G,7,)</f>
        <v>Packaged Foods</v>
      </c>
      <c r="N3536" t="str">
        <f>VLOOKUP($L3536,Companies!$A:$G,6,)</f>
        <v>Consumer Non-Durables</v>
      </c>
      <c r="O3536" s="6" t="s">
        <v>2275</v>
      </c>
      <c r="P3536" s="6">
        <v>30907</v>
      </c>
      <c r="Q3536" t="s">
        <v>134</v>
      </c>
      <c r="R3536" t="s">
        <v>34</v>
      </c>
      <c r="S3536" s="4">
        <v>40205</v>
      </c>
      <c r="T3536" s="7">
        <f>S3536-E3536</f>
        <v>7</v>
      </c>
      <c r="U3536" t="s">
        <v>14215</v>
      </c>
      <c r="V3536" s="6" t="s">
        <v>14254</v>
      </c>
      <c r="W3536" t="s">
        <v>14256</v>
      </c>
      <c r="X3536" t="s">
        <v>14196</v>
      </c>
      <c r="Y3536" t="str">
        <f>VLOOKUP(R3536,Managers!$A:$B,2,)</f>
        <v>Frank Mitchell</v>
      </c>
      <c r="Z3536" s="11">
        <f>VLOOKUP(X3536,HourlyWages!$A:$B,2,0)</f>
        <v>58</v>
      </c>
      <c r="AA3536">
        <v>1</v>
      </c>
    </row>
    <row r="3537" spans="1:27" x14ac:dyDescent="0.3">
      <c r="A3537" t="b">
        <f>COUNTIF($C$1:C3537, C3537)&gt;1</f>
        <v>0</v>
      </c>
      <c r="B3537" t="b">
        <f>VLOOKUP(C3537,Sheet3!$A:$B,2,0) &gt; 1</f>
        <v>0</v>
      </c>
      <c r="C3537">
        <v>3536</v>
      </c>
      <c r="D3537">
        <v>25155</v>
      </c>
      <c r="E3537" s="4">
        <v>40198</v>
      </c>
      <c r="F3537">
        <v>3</v>
      </c>
      <c r="G3537" s="15">
        <f>I3537*F3537</f>
        <v>330</v>
      </c>
      <c r="H3537" s="9">
        <v>0.01</v>
      </c>
      <c r="I3537" s="13">
        <f>VLOOKUP($U3537,Pricebook!$A:$D,4,0)</f>
        <v>110</v>
      </c>
      <c r="J3537" s="11">
        <f>G3537*(1-H3537)</f>
        <v>326.7</v>
      </c>
      <c r="K3537" t="s">
        <v>700</v>
      </c>
      <c r="L3537" t="s">
        <v>377</v>
      </c>
      <c r="M3537" t="str">
        <f>VLOOKUP($L3537,Companies!$A:$G,7,)</f>
        <v>Packaged Foods</v>
      </c>
      <c r="N3537" t="str">
        <f>VLOOKUP($L3537,Companies!$A:$G,6,)</f>
        <v>Consumer Non-Durables</v>
      </c>
      <c r="O3537" s="6" t="s">
        <v>2275</v>
      </c>
      <c r="P3537" s="6">
        <v>30907</v>
      </c>
      <c r="Q3537" t="s">
        <v>134</v>
      </c>
      <c r="R3537" t="s">
        <v>34</v>
      </c>
      <c r="S3537" s="4">
        <v>40203</v>
      </c>
      <c r="T3537" s="7">
        <f>S3537-E3537</f>
        <v>5</v>
      </c>
      <c r="U3537" t="s">
        <v>14215</v>
      </c>
      <c r="V3537" s="6" t="s">
        <v>14254</v>
      </c>
      <c r="W3537" t="s">
        <v>14255</v>
      </c>
      <c r="X3537" t="s">
        <v>14186</v>
      </c>
      <c r="Y3537" t="str">
        <f>VLOOKUP(R3537,Managers!$A:$B,2,)</f>
        <v>Frank Mitchell</v>
      </c>
      <c r="Z3537" s="11">
        <f>VLOOKUP(X3537,HourlyWages!$A:$B,2,0)</f>
        <v>67</v>
      </c>
      <c r="AA3537">
        <v>1</v>
      </c>
    </row>
    <row r="3538" spans="1:27" x14ac:dyDescent="0.3">
      <c r="A3538" t="b">
        <f>COUNTIF($C$1:C3538, C3538)&gt;1</f>
        <v>0</v>
      </c>
      <c r="B3538" t="b">
        <f>VLOOKUP(C3538,Sheet3!$A:$B,2,0) &gt; 1</f>
        <v>0</v>
      </c>
      <c r="C3538">
        <v>3537</v>
      </c>
      <c r="D3538">
        <v>25157</v>
      </c>
      <c r="E3538" s="4">
        <v>40323</v>
      </c>
      <c r="F3538">
        <v>24</v>
      </c>
      <c r="G3538" s="15">
        <f>I3538*F3538</f>
        <v>2640</v>
      </c>
      <c r="H3538" s="9">
        <v>0.02</v>
      </c>
      <c r="I3538" s="13">
        <f>VLOOKUP($U3538,Pricebook!$A:$D,4,0)</f>
        <v>110</v>
      </c>
      <c r="J3538" s="11">
        <f>G3538*(1-H3538)</f>
        <v>2587.1999999999998</v>
      </c>
      <c r="K3538" t="s">
        <v>1412</v>
      </c>
      <c r="L3538" t="s">
        <v>13</v>
      </c>
      <c r="M3538" t="str">
        <f>VLOOKUP($L3538,Companies!$A:$G,7,)</f>
        <v>Computer Software: Prepackaged Software</v>
      </c>
      <c r="N3538" t="str">
        <f>VLOOKUP($L3538,Companies!$A:$G,6,)</f>
        <v>Technology</v>
      </c>
      <c r="O3538" s="6" t="s">
        <v>1551</v>
      </c>
      <c r="P3538" s="6">
        <v>94533</v>
      </c>
      <c r="Q3538" t="s">
        <v>114</v>
      </c>
      <c r="R3538" t="s">
        <v>23</v>
      </c>
      <c r="S3538" s="4">
        <v>40325</v>
      </c>
      <c r="T3538" s="7">
        <f>S3538-E3538</f>
        <v>2</v>
      </c>
      <c r="U3538" t="s">
        <v>14215</v>
      </c>
      <c r="V3538" s="6" t="s">
        <v>14251</v>
      </c>
      <c r="W3538" t="s">
        <v>14266</v>
      </c>
      <c r="X3538" t="s">
        <v>14201</v>
      </c>
      <c r="Y3538" t="str">
        <f>VLOOKUP(R3538,Managers!$A:$B,2,)</f>
        <v>Bob Turner</v>
      </c>
      <c r="Z3538" s="11">
        <f>VLOOKUP(X3538,HourlyWages!$A:$B,2,0)</f>
        <v>53</v>
      </c>
      <c r="AA3538">
        <v>1</v>
      </c>
    </row>
    <row r="3539" spans="1:27" x14ac:dyDescent="0.3">
      <c r="A3539" t="b">
        <f>COUNTIF($C$1:C3539, C3539)&gt;1</f>
        <v>0</v>
      </c>
      <c r="B3539" t="b">
        <f>VLOOKUP(C3539,Sheet3!$A:$B,2,0) &gt; 1</f>
        <v>0</v>
      </c>
      <c r="C3539">
        <v>3538</v>
      </c>
      <c r="D3539">
        <v>25157</v>
      </c>
      <c r="E3539" s="4">
        <v>40323</v>
      </c>
      <c r="F3539">
        <v>47</v>
      </c>
      <c r="G3539" s="15">
        <f>I3539*F3539</f>
        <v>5640</v>
      </c>
      <c r="H3539" s="9">
        <v>7.0000000000000007E-2</v>
      </c>
      <c r="I3539" s="13">
        <f>VLOOKUP($U3539,Pricebook!$A:$D,4,0)</f>
        <v>120</v>
      </c>
      <c r="J3539" s="11">
        <f>G3539*(1-H3539)</f>
        <v>5245.2</v>
      </c>
      <c r="K3539" t="s">
        <v>1412</v>
      </c>
      <c r="L3539" t="s">
        <v>13</v>
      </c>
      <c r="M3539" t="str">
        <f>VLOOKUP($L3539,Companies!$A:$G,7,)</f>
        <v>Computer Software: Prepackaged Software</v>
      </c>
      <c r="N3539" t="str">
        <f>VLOOKUP($L3539,Companies!$A:$G,6,)</f>
        <v>Technology</v>
      </c>
      <c r="O3539" s="6" t="s">
        <v>1100</v>
      </c>
      <c r="P3539" s="6" t="s">
        <v>1101</v>
      </c>
      <c r="Q3539" t="s">
        <v>492</v>
      </c>
      <c r="R3539" t="s">
        <v>61</v>
      </c>
      <c r="S3539" s="4">
        <v>40324</v>
      </c>
      <c r="T3539" s="7">
        <f>S3539-E3539</f>
        <v>1</v>
      </c>
      <c r="U3539" t="s">
        <v>14212</v>
      </c>
      <c r="V3539" s="6" t="s">
        <v>14251</v>
      </c>
      <c r="W3539" t="s">
        <v>14263</v>
      </c>
      <c r="X3539" t="s">
        <v>14193</v>
      </c>
      <c r="Y3539" t="str">
        <f>VLOOKUP(R3539,Managers!$A:$B,2,)</f>
        <v>Allen Young</v>
      </c>
      <c r="Z3539" s="11">
        <f>VLOOKUP(X3539,HourlyWages!$A:$B,2,0)</f>
        <v>57</v>
      </c>
      <c r="AA3539">
        <v>1</v>
      </c>
    </row>
    <row r="3540" spans="1:27" x14ac:dyDescent="0.3">
      <c r="A3540" t="b">
        <f>COUNTIF($C$1:C3540, C3540)&gt;1</f>
        <v>0</v>
      </c>
      <c r="B3540" t="b">
        <f>VLOOKUP(C3540,Sheet3!$A:$B,2,0) &gt; 1</f>
        <v>0</v>
      </c>
      <c r="C3540">
        <v>3539</v>
      </c>
      <c r="D3540">
        <v>25188</v>
      </c>
      <c r="E3540" s="4">
        <v>40546</v>
      </c>
      <c r="F3540">
        <v>20</v>
      </c>
      <c r="G3540" s="15">
        <f>I3540*F3540</f>
        <v>3000</v>
      </c>
      <c r="H3540" s="9">
        <v>0</v>
      </c>
      <c r="I3540" s="13">
        <f>VLOOKUP($U3540,Pricebook!$A:$D,4,0)</f>
        <v>150</v>
      </c>
      <c r="J3540" s="11">
        <f>G3540*(1-H3540)</f>
        <v>3000</v>
      </c>
      <c r="K3540" t="s">
        <v>1632</v>
      </c>
      <c r="L3540" t="s">
        <v>99</v>
      </c>
      <c r="M3540" t="str">
        <f>VLOOKUP($L3540,Companies!$A:$G,7,)</f>
        <v>Television Services</v>
      </c>
      <c r="N3540" t="str">
        <f>VLOOKUP($L3540,Companies!$A:$G,6,)</f>
        <v>Consumer Services</v>
      </c>
      <c r="O3540" s="6" t="s">
        <v>1509</v>
      </c>
      <c r="P3540" s="6" t="s">
        <v>1510</v>
      </c>
      <c r="Q3540" t="s">
        <v>187</v>
      </c>
      <c r="R3540" t="s">
        <v>61</v>
      </c>
      <c r="S3540" s="4">
        <v>40548</v>
      </c>
      <c r="T3540" s="7">
        <f>S3540-E3540</f>
        <v>2</v>
      </c>
      <c r="U3540" t="s">
        <v>14210</v>
      </c>
      <c r="V3540" s="6" t="s">
        <v>14251</v>
      </c>
      <c r="W3540" t="s">
        <v>14267</v>
      </c>
      <c r="X3540" t="s">
        <v>14187</v>
      </c>
      <c r="Y3540" t="str">
        <f>VLOOKUP(R3540,Managers!$A:$B,2,)</f>
        <v>Allen Young</v>
      </c>
      <c r="Z3540" s="11">
        <f>VLOOKUP(X3540,HourlyWages!$A:$B,2,0)</f>
        <v>45</v>
      </c>
      <c r="AA3540">
        <v>1</v>
      </c>
    </row>
    <row r="3541" spans="1:27" x14ac:dyDescent="0.3">
      <c r="A3541" t="b">
        <f>COUNTIF($C$1:C3541, C3541)&gt;1</f>
        <v>0</v>
      </c>
      <c r="B3541" t="b">
        <f>VLOOKUP(C3541,Sheet3!$A:$B,2,0) &gt; 1</f>
        <v>0</v>
      </c>
      <c r="C3541">
        <v>3540</v>
      </c>
      <c r="D3541">
        <v>25191</v>
      </c>
      <c r="E3541" s="4">
        <v>40632</v>
      </c>
      <c r="F3541">
        <v>42</v>
      </c>
      <c r="G3541" s="15">
        <f>I3541*F3541</f>
        <v>6300</v>
      </c>
      <c r="H3541" s="9">
        <v>0.05</v>
      </c>
      <c r="I3541" s="13">
        <f>VLOOKUP($U3541,Pricebook!$A:$D,4,0)</f>
        <v>150</v>
      </c>
      <c r="J3541" s="11">
        <f>G3541*(1-H3541)</f>
        <v>5985</v>
      </c>
      <c r="K3541" t="s">
        <v>312</v>
      </c>
      <c r="L3541" t="s">
        <v>108</v>
      </c>
      <c r="M3541" t="str">
        <f>VLOOKUP($L3541,Companies!$A:$G,7,)</f>
        <v>Broadcasting</v>
      </c>
      <c r="N3541" t="str">
        <f>VLOOKUP($L3541,Companies!$A:$G,6,)</f>
        <v>Consumer Services</v>
      </c>
      <c r="O3541" s="6" t="s">
        <v>2276</v>
      </c>
      <c r="P3541" s="6">
        <v>97005</v>
      </c>
      <c r="Q3541" t="s">
        <v>43</v>
      </c>
      <c r="R3541" t="s">
        <v>23</v>
      </c>
      <c r="S3541" s="4">
        <v>40632</v>
      </c>
      <c r="T3541" s="7">
        <f>S3541-E3541</f>
        <v>0</v>
      </c>
      <c r="U3541" t="s">
        <v>14210</v>
      </c>
      <c r="V3541" s="6" t="s">
        <v>14257</v>
      </c>
      <c r="W3541" t="s">
        <v>14258</v>
      </c>
      <c r="X3541" t="s">
        <v>14199</v>
      </c>
      <c r="Y3541" t="str">
        <f>VLOOKUP(R3541,Managers!$A:$B,2,)</f>
        <v>Bob Turner</v>
      </c>
      <c r="Z3541" s="11">
        <f>VLOOKUP(X3541,HourlyWages!$A:$B,2,0)</f>
        <v>68</v>
      </c>
      <c r="AA3541">
        <v>1</v>
      </c>
    </row>
    <row r="3542" spans="1:27" x14ac:dyDescent="0.3">
      <c r="A3542" t="b">
        <f>COUNTIF($C$1:C3542, C3542)&gt;1</f>
        <v>0</v>
      </c>
      <c r="B3542" t="b">
        <f>VLOOKUP(C3542,Sheet3!$A:$B,2,0) &gt; 1</f>
        <v>0</v>
      </c>
      <c r="C3542">
        <v>3541</v>
      </c>
      <c r="D3542">
        <v>25248</v>
      </c>
      <c r="E3542" s="4">
        <v>40878</v>
      </c>
      <c r="F3542">
        <v>33</v>
      </c>
      <c r="G3542" s="15">
        <f>I3542*F3542</f>
        <v>4950</v>
      </c>
      <c r="H3542" s="9">
        <v>0.05</v>
      </c>
      <c r="I3542" s="13">
        <f>VLOOKUP($U3542,Pricebook!$A:$D,4,0)</f>
        <v>150</v>
      </c>
      <c r="J3542" s="11">
        <f>G3542*(1-H3542)</f>
        <v>4702.5</v>
      </c>
      <c r="K3542" t="s">
        <v>821</v>
      </c>
      <c r="L3542" t="s">
        <v>452</v>
      </c>
      <c r="M3542" t="str">
        <f>VLOOKUP($L3542,Companies!$A:$G,7,)</f>
        <v>Biotechnology: Biological Products (No Diagnostic Substances)</v>
      </c>
      <c r="N3542" t="str">
        <f>VLOOKUP($L3542,Companies!$A:$G,6,)</f>
        <v>Health Care</v>
      </c>
      <c r="O3542" s="6" t="s">
        <v>1344</v>
      </c>
      <c r="P3542" s="6" t="s">
        <v>1345</v>
      </c>
      <c r="Q3542" t="s">
        <v>38</v>
      </c>
      <c r="R3542" t="s">
        <v>16</v>
      </c>
      <c r="S3542" s="4">
        <v>40880</v>
      </c>
      <c r="T3542" s="7">
        <f>S3542-E3542</f>
        <v>2</v>
      </c>
      <c r="U3542" t="s">
        <v>14211</v>
      </c>
      <c r="V3542" s="6" t="s">
        <v>14251</v>
      </c>
      <c r="W3542" t="s">
        <v>14267</v>
      </c>
      <c r="X3542" t="s">
        <v>14202</v>
      </c>
      <c r="Y3542" t="str">
        <f>VLOOKUP(R3542,Managers!$A:$B,2,)</f>
        <v>Josh Martinez</v>
      </c>
      <c r="Z3542" s="11">
        <f>VLOOKUP(X3542,HourlyWages!$A:$B,2,0)</f>
        <v>71</v>
      </c>
      <c r="AA3542">
        <v>1</v>
      </c>
    </row>
    <row r="3543" spans="1:27" x14ac:dyDescent="0.3">
      <c r="A3543" t="b">
        <f>COUNTIF($C$1:C3543, C3543)&gt;1</f>
        <v>0</v>
      </c>
      <c r="B3543" t="b">
        <f>VLOOKUP(C3543,Sheet3!$A:$B,2,0) &gt; 1</f>
        <v>0</v>
      </c>
      <c r="C3543">
        <v>3542</v>
      </c>
      <c r="D3543">
        <v>25248</v>
      </c>
      <c r="E3543" s="4">
        <v>40878</v>
      </c>
      <c r="F3543">
        <v>26</v>
      </c>
      <c r="G3543" s="15">
        <f>I3543*F3543</f>
        <v>2860</v>
      </c>
      <c r="H3543" s="9">
        <v>0.1</v>
      </c>
      <c r="I3543" s="13">
        <f>VLOOKUP($U3543,Pricebook!$A:$D,4,0)</f>
        <v>110</v>
      </c>
      <c r="J3543" s="11">
        <f>G3543*(1-H3543)</f>
        <v>2574</v>
      </c>
      <c r="K3543" t="s">
        <v>821</v>
      </c>
      <c r="L3543" t="s">
        <v>452</v>
      </c>
      <c r="M3543" t="str">
        <f>VLOOKUP($L3543,Companies!$A:$G,7,)</f>
        <v>Biotechnology: Biological Products (No Diagnostic Substances)</v>
      </c>
      <c r="N3543" t="str">
        <f>VLOOKUP($L3543,Companies!$A:$G,6,)</f>
        <v>Health Care</v>
      </c>
      <c r="O3543" s="6" t="s">
        <v>1344</v>
      </c>
      <c r="P3543" s="6" t="s">
        <v>1345</v>
      </c>
      <c r="Q3543" t="s">
        <v>38</v>
      </c>
      <c r="R3543" t="s">
        <v>16</v>
      </c>
      <c r="S3543" s="4">
        <v>40879</v>
      </c>
      <c r="T3543" s="7">
        <f>S3543-E3543</f>
        <v>1</v>
      </c>
      <c r="U3543" t="s">
        <v>14215</v>
      </c>
      <c r="V3543" s="6" t="s">
        <v>14251</v>
      </c>
      <c r="W3543" t="s">
        <v>14260</v>
      </c>
      <c r="X3543" t="s">
        <v>14202</v>
      </c>
      <c r="Y3543" t="str">
        <f>VLOOKUP(R3543,Managers!$A:$B,2,)</f>
        <v>Josh Martinez</v>
      </c>
      <c r="Z3543" s="11">
        <f>VLOOKUP(X3543,HourlyWages!$A:$B,2,0)</f>
        <v>71</v>
      </c>
      <c r="AA3543">
        <v>1</v>
      </c>
    </row>
    <row r="3544" spans="1:27" x14ac:dyDescent="0.3">
      <c r="A3544" t="b">
        <f>COUNTIF($C$1:C3544, C3544)&gt;1</f>
        <v>0</v>
      </c>
      <c r="B3544" t="b">
        <f>VLOOKUP(C3544,Sheet3!$A:$B,2,0) &gt; 1</f>
        <v>0</v>
      </c>
      <c r="C3544">
        <v>3543</v>
      </c>
      <c r="D3544">
        <v>25249</v>
      </c>
      <c r="E3544" s="4">
        <v>41219</v>
      </c>
      <c r="F3544">
        <v>34</v>
      </c>
      <c r="G3544" s="15">
        <f>I3544*F3544</f>
        <v>5440</v>
      </c>
      <c r="H3544" s="9">
        <v>0.09</v>
      </c>
      <c r="I3544" s="13">
        <f>VLOOKUP($U3544,Pricebook!$A:$D,4,0)</f>
        <v>160</v>
      </c>
      <c r="J3544" s="11">
        <f>G3544*(1-H3544)</f>
        <v>4950.4000000000005</v>
      </c>
      <c r="K3544" t="s">
        <v>640</v>
      </c>
      <c r="L3544" t="s">
        <v>549</v>
      </c>
      <c r="M3544" t="str">
        <f>VLOOKUP($L3544,Companies!$A:$G,7,)</f>
        <v>RETAIL: Building Materials</v>
      </c>
      <c r="N3544" t="str">
        <f>VLOOKUP($L3544,Companies!$A:$G,6,)</f>
        <v>Consumer Services</v>
      </c>
      <c r="O3544" s="6" t="s">
        <v>1572</v>
      </c>
      <c r="P3544" s="6">
        <v>20832</v>
      </c>
      <c r="Q3544" t="s">
        <v>187</v>
      </c>
      <c r="R3544" t="s">
        <v>61</v>
      </c>
      <c r="S3544" s="4">
        <v>41221</v>
      </c>
      <c r="T3544" s="7">
        <f>S3544-E3544</f>
        <v>2</v>
      </c>
      <c r="U3544" t="s">
        <v>14218</v>
      </c>
      <c r="V3544" s="6" t="s">
        <v>14254</v>
      </c>
      <c r="W3544" t="s">
        <v>14255</v>
      </c>
      <c r="X3544" t="s">
        <v>14187</v>
      </c>
      <c r="Y3544" t="str">
        <f>VLOOKUP(R3544,Managers!$A:$B,2,)</f>
        <v>Allen Young</v>
      </c>
      <c r="Z3544" s="11">
        <f>VLOOKUP(X3544,HourlyWages!$A:$B,2,0)</f>
        <v>45</v>
      </c>
      <c r="AA3544">
        <v>1</v>
      </c>
    </row>
    <row r="3545" spans="1:27" x14ac:dyDescent="0.3">
      <c r="A3545" t="b">
        <f>COUNTIF($C$1:C3545, C3545)&gt;1</f>
        <v>0</v>
      </c>
      <c r="B3545" t="b">
        <f>VLOOKUP(C3545,Sheet3!$A:$B,2,0) &gt; 1</f>
        <v>0</v>
      </c>
      <c r="C3545">
        <v>3544</v>
      </c>
      <c r="D3545">
        <v>25254</v>
      </c>
      <c r="E3545" s="4">
        <v>40438</v>
      </c>
      <c r="F3545">
        <v>35</v>
      </c>
      <c r="G3545" s="15">
        <f>I3545*F3545</f>
        <v>5600</v>
      </c>
      <c r="H3545" s="9">
        <v>0.06</v>
      </c>
      <c r="I3545" s="13">
        <f>VLOOKUP($U3545,Pricebook!$A:$D,4,0)</f>
        <v>160</v>
      </c>
      <c r="J3545" s="11">
        <f>G3545*(1-H3545)</f>
        <v>5264</v>
      </c>
      <c r="K3545" t="s">
        <v>1372</v>
      </c>
      <c r="L3545" t="s">
        <v>142</v>
      </c>
      <c r="M3545" t="str">
        <f>VLOOKUP($L3545,Companies!$A:$G,7,)</f>
        <v>Computer Software: Programming, Data Processing</v>
      </c>
      <c r="N3545" t="str">
        <f>VLOOKUP($L3545,Companies!$A:$G,6,)</f>
        <v>Technology</v>
      </c>
      <c r="O3545" s="6" t="s">
        <v>1373</v>
      </c>
      <c r="P3545" s="6">
        <v>77373</v>
      </c>
      <c r="Q3545" t="s">
        <v>48</v>
      </c>
      <c r="R3545" t="s">
        <v>16</v>
      </c>
      <c r="S3545" s="4">
        <v>40440</v>
      </c>
      <c r="T3545" s="7">
        <f>S3545-E3545</f>
        <v>2</v>
      </c>
      <c r="U3545" t="s">
        <v>14218</v>
      </c>
      <c r="V3545" s="6" t="s">
        <v>14257</v>
      </c>
      <c r="W3545" t="s">
        <v>14264</v>
      </c>
      <c r="X3545" t="s">
        <v>14194</v>
      </c>
      <c r="Y3545" t="str">
        <f>VLOOKUP(R3545,Managers!$A:$B,2,)</f>
        <v>Josh Martinez</v>
      </c>
      <c r="Z3545" s="11">
        <f>VLOOKUP(X3545,HourlyWages!$A:$B,2,0)</f>
        <v>71</v>
      </c>
      <c r="AA3545">
        <v>1</v>
      </c>
    </row>
    <row r="3546" spans="1:27" x14ac:dyDescent="0.3">
      <c r="A3546" t="b">
        <f>COUNTIF($C$1:C3546, C3546)&gt;1</f>
        <v>0</v>
      </c>
      <c r="B3546" t="b">
        <f>VLOOKUP(C3546,Sheet3!$A:$B,2,0) &gt; 1</f>
        <v>0</v>
      </c>
      <c r="C3546">
        <v>3545</v>
      </c>
      <c r="D3546">
        <v>25280</v>
      </c>
      <c r="E3546" s="4">
        <v>40684</v>
      </c>
      <c r="F3546">
        <v>16</v>
      </c>
      <c r="G3546" s="15">
        <f>I3546*F3546</f>
        <v>2560</v>
      </c>
      <c r="H3546" s="9">
        <v>0.01</v>
      </c>
      <c r="I3546" s="13">
        <f>VLOOKUP($U3546,Pricebook!$A:$D,4,0)</f>
        <v>160</v>
      </c>
      <c r="J3546" s="11">
        <f>G3546*(1-H3546)</f>
        <v>2534.4</v>
      </c>
      <c r="K3546" t="s">
        <v>376</v>
      </c>
      <c r="L3546" t="s">
        <v>377</v>
      </c>
      <c r="M3546" t="str">
        <f>VLOOKUP($L3546,Companies!$A:$G,7,)</f>
        <v>Packaged Foods</v>
      </c>
      <c r="N3546" t="str">
        <f>VLOOKUP($L3546,Companies!$A:$G,6,)</f>
        <v>Consumer Non-Durables</v>
      </c>
      <c r="O3546" s="6" t="s">
        <v>1730</v>
      </c>
      <c r="P3546" s="6" t="s">
        <v>1731</v>
      </c>
      <c r="Q3546" t="s">
        <v>492</v>
      </c>
      <c r="R3546" t="s">
        <v>61</v>
      </c>
      <c r="S3546" s="4">
        <v>40686</v>
      </c>
      <c r="T3546" s="7">
        <f>S3546-E3546</f>
        <v>2</v>
      </c>
      <c r="U3546" t="s">
        <v>14218</v>
      </c>
      <c r="V3546" s="6" t="s">
        <v>14257</v>
      </c>
      <c r="W3546" t="s">
        <v>14258</v>
      </c>
      <c r="X3546" t="s">
        <v>14192</v>
      </c>
      <c r="Y3546" t="str">
        <f>VLOOKUP(R3546,Managers!$A:$B,2,)</f>
        <v>Allen Young</v>
      </c>
      <c r="Z3546" s="11">
        <f>VLOOKUP(X3546,HourlyWages!$A:$B,2,0)</f>
        <v>75</v>
      </c>
      <c r="AA3546">
        <v>1</v>
      </c>
    </row>
    <row r="3547" spans="1:27" x14ac:dyDescent="0.3">
      <c r="A3547" t="b">
        <f>COUNTIF($C$1:C3547, C3547)&gt;1</f>
        <v>0</v>
      </c>
      <c r="B3547" t="b">
        <f>VLOOKUP(C3547,Sheet3!$A:$B,2,0) &gt; 1</f>
        <v>0</v>
      </c>
      <c r="C3547">
        <v>3546</v>
      </c>
      <c r="D3547">
        <v>25280</v>
      </c>
      <c r="E3547" s="4">
        <v>40684</v>
      </c>
      <c r="F3547">
        <v>47</v>
      </c>
      <c r="G3547" s="15">
        <f>I3547*F3547</f>
        <v>5640</v>
      </c>
      <c r="H3547" s="9">
        <v>0.03</v>
      </c>
      <c r="I3547" s="13">
        <f>VLOOKUP($U3547,Pricebook!$A:$D,4,0)</f>
        <v>120</v>
      </c>
      <c r="J3547" s="11">
        <f>G3547*(1-H3547)</f>
        <v>5470.8</v>
      </c>
      <c r="K3547" t="s">
        <v>376</v>
      </c>
      <c r="L3547" t="s">
        <v>377</v>
      </c>
      <c r="M3547" t="str">
        <f>VLOOKUP($L3547,Companies!$A:$G,7,)</f>
        <v>Packaged Foods</v>
      </c>
      <c r="N3547" t="str">
        <f>VLOOKUP($L3547,Companies!$A:$G,6,)</f>
        <v>Consumer Non-Durables</v>
      </c>
      <c r="O3547" s="6" t="s">
        <v>2277</v>
      </c>
      <c r="P3547" s="6" t="s">
        <v>2278</v>
      </c>
      <c r="Q3547" t="s">
        <v>317</v>
      </c>
      <c r="R3547" t="s">
        <v>61</v>
      </c>
      <c r="S3547" s="4">
        <v>40685</v>
      </c>
      <c r="T3547" s="7">
        <f>S3547-E3547</f>
        <v>1</v>
      </c>
      <c r="U3547" t="s">
        <v>14212</v>
      </c>
      <c r="V3547" s="6" t="s">
        <v>14251</v>
      </c>
      <c r="W3547" t="s">
        <v>14263</v>
      </c>
      <c r="X3547" t="s">
        <v>14202</v>
      </c>
      <c r="Y3547" t="str">
        <f>VLOOKUP(R3547,Managers!$A:$B,2,)</f>
        <v>Allen Young</v>
      </c>
      <c r="Z3547" s="11">
        <f>VLOOKUP(X3547,HourlyWages!$A:$B,2,0)</f>
        <v>71</v>
      </c>
      <c r="AA3547">
        <v>1</v>
      </c>
    </row>
    <row r="3548" spans="1:27" x14ac:dyDescent="0.3">
      <c r="A3548" t="b">
        <f>COUNTIF($C$1:C3548, C3548)&gt;1</f>
        <v>0</v>
      </c>
      <c r="B3548" t="b">
        <f>VLOOKUP(C3548,Sheet3!$A:$B,2,0) &gt; 1</f>
        <v>0</v>
      </c>
      <c r="C3548">
        <v>3547</v>
      </c>
      <c r="D3548">
        <v>25313</v>
      </c>
      <c r="E3548" s="4">
        <v>41142</v>
      </c>
      <c r="F3548">
        <v>19</v>
      </c>
      <c r="G3548" s="15">
        <f>I3548*F3548</f>
        <v>2280</v>
      </c>
      <c r="H3548" s="9">
        <v>0.05</v>
      </c>
      <c r="I3548" s="13">
        <f>VLOOKUP($U3548,Pricebook!$A:$D,4,0)</f>
        <v>120</v>
      </c>
      <c r="J3548" s="11">
        <f>G3548*(1-H3548)</f>
        <v>2166</v>
      </c>
      <c r="K3548" t="s">
        <v>429</v>
      </c>
      <c r="L3548" t="s">
        <v>430</v>
      </c>
      <c r="M3548" t="str">
        <f>VLOOKUP($L3548,Companies!$A:$G,7,)</f>
        <v>Electronic Components</v>
      </c>
      <c r="N3548" t="str">
        <f>VLOOKUP($L3548,Companies!$A:$G,6,)</f>
        <v>Technology</v>
      </c>
      <c r="O3548" s="6" t="s">
        <v>1100</v>
      </c>
      <c r="P3548" s="6" t="s">
        <v>1101</v>
      </c>
      <c r="Q3548" t="s">
        <v>492</v>
      </c>
      <c r="R3548" t="s">
        <v>61</v>
      </c>
      <c r="S3548" s="4">
        <v>41144</v>
      </c>
      <c r="T3548" s="7">
        <f>S3548-E3548</f>
        <v>2</v>
      </c>
      <c r="U3548" t="s">
        <v>14212</v>
      </c>
      <c r="V3548" s="6" t="s">
        <v>14254</v>
      </c>
      <c r="W3548" t="s">
        <v>14256</v>
      </c>
      <c r="X3548" t="s">
        <v>14193</v>
      </c>
      <c r="Y3548" t="str">
        <f>VLOOKUP(R3548,Managers!$A:$B,2,)</f>
        <v>Allen Young</v>
      </c>
      <c r="Z3548" s="11">
        <f>VLOOKUP(X3548,HourlyWages!$A:$B,2,0)</f>
        <v>57</v>
      </c>
      <c r="AA3548">
        <v>1</v>
      </c>
    </row>
    <row r="3549" spans="1:27" x14ac:dyDescent="0.3">
      <c r="A3549" t="b">
        <f>COUNTIF($C$1:C3549, C3549)&gt;1</f>
        <v>0</v>
      </c>
      <c r="B3549" t="b">
        <f>VLOOKUP(C3549,Sheet3!$A:$B,2,0) &gt; 1</f>
        <v>0</v>
      </c>
      <c r="C3549">
        <v>3548</v>
      </c>
      <c r="D3549">
        <v>25314</v>
      </c>
      <c r="E3549" s="4">
        <v>40963</v>
      </c>
      <c r="F3549">
        <v>43</v>
      </c>
      <c r="G3549" s="15">
        <f>I3549*F3549</f>
        <v>6450</v>
      </c>
      <c r="H3549" s="9">
        <v>0</v>
      </c>
      <c r="I3549" s="13">
        <f>VLOOKUP($U3549,Pricebook!$A:$D,4,0)</f>
        <v>150</v>
      </c>
      <c r="J3549" s="11">
        <f>G3549*(1-H3549)</f>
        <v>6450</v>
      </c>
      <c r="K3549" t="s">
        <v>1997</v>
      </c>
      <c r="L3549" t="s">
        <v>544</v>
      </c>
      <c r="M3549" t="str">
        <f>VLOOKUP($L3549,Companies!$A:$G,7,)</f>
        <v>Telecommunications Equipment</v>
      </c>
      <c r="N3549" t="str">
        <f>VLOOKUP($L3549,Companies!$A:$G,6,)</f>
        <v>Consumer Services</v>
      </c>
      <c r="O3549" s="6" t="s">
        <v>2279</v>
      </c>
      <c r="P3549" s="6">
        <v>70364</v>
      </c>
      <c r="Q3549" t="s">
        <v>436</v>
      </c>
      <c r="R3549" t="s">
        <v>34</v>
      </c>
      <c r="S3549" s="4">
        <v>40965</v>
      </c>
      <c r="T3549" s="7">
        <f>S3549-E3549</f>
        <v>2</v>
      </c>
      <c r="U3549" t="s">
        <v>14210</v>
      </c>
      <c r="V3549" s="6" t="s">
        <v>14251</v>
      </c>
      <c r="W3549" t="s">
        <v>14263</v>
      </c>
      <c r="X3549" t="s">
        <v>14185</v>
      </c>
      <c r="Y3549" t="str">
        <f>VLOOKUP(R3549,Managers!$A:$B,2,)</f>
        <v>Frank Mitchell</v>
      </c>
      <c r="Z3549" s="11">
        <f>VLOOKUP(X3549,HourlyWages!$A:$B,2,0)</f>
        <v>70</v>
      </c>
      <c r="AA3549">
        <v>1</v>
      </c>
    </row>
    <row r="3550" spans="1:27" x14ac:dyDescent="0.3">
      <c r="A3550" t="b">
        <f>COUNTIF($C$1:C3550, C3550)&gt;1</f>
        <v>0</v>
      </c>
      <c r="B3550" t="b">
        <f>VLOOKUP(C3550,Sheet3!$A:$B,2,0) &gt; 1</f>
        <v>0</v>
      </c>
      <c r="C3550">
        <v>3549</v>
      </c>
      <c r="D3550">
        <v>25315</v>
      </c>
      <c r="E3550" s="4">
        <v>40514</v>
      </c>
      <c r="F3550">
        <v>36</v>
      </c>
      <c r="G3550" s="15">
        <f>I3550*F3550</f>
        <v>6120</v>
      </c>
      <c r="H3550" s="9">
        <v>7.0000000000000007E-2</v>
      </c>
      <c r="I3550" s="13">
        <f>VLOOKUP($U3550,Pricebook!$A:$D,4,0)</f>
        <v>170</v>
      </c>
      <c r="J3550" s="11">
        <f>G3550*(1-H3550)</f>
        <v>5691.5999999999995</v>
      </c>
      <c r="K3550" t="s">
        <v>1463</v>
      </c>
      <c r="L3550" t="s">
        <v>576</v>
      </c>
      <c r="M3550" t="str">
        <f>VLOOKUP($L3550,Companies!$A:$G,7,)</f>
        <v>Clothing/Shoe/Accessory Stores</v>
      </c>
      <c r="N3550" t="str">
        <f>VLOOKUP($L3550,Companies!$A:$G,6,)</f>
        <v>Consumer Services</v>
      </c>
      <c r="O3550" s="6" t="s">
        <v>1961</v>
      </c>
      <c r="P3550" s="6">
        <v>46383</v>
      </c>
      <c r="Q3550" t="s">
        <v>278</v>
      </c>
      <c r="R3550" t="s">
        <v>16</v>
      </c>
      <c r="S3550" s="4">
        <v>40514</v>
      </c>
      <c r="T3550" s="7">
        <f>S3550-E3550</f>
        <v>0</v>
      </c>
      <c r="U3550" t="s">
        <v>14219</v>
      </c>
      <c r="V3550" s="6" t="s">
        <v>14251</v>
      </c>
      <c r="W3550" t="s">
        <v>14263</v>
      </c>
      <c r="X3550" t="s">
        <v>14200</v>
      </c>
      <c r="Y3550" t="str">
        <f>VLOOKUP(R3550,Managers!$A:$B,2,)</f>
        <v>Josh Martinez</v>
      </c>
      <c r="Z3550" s="11">
        <f>VLOOKUP(X3550,HourlyWages!$A:$B,2,0)</f>
        <v>59</v>
      </c>
      <c r="AA3550">
        <v>1</v>
      </c>
    </row>
    <row r="3551" spans="1:27" x14ac:dyDescent="0.3">
      <c r="A3551" t="b">
        <f>COUNTIF($C$1:C3551, C3551)&gt;1</f>
        <v>0</v>
      </c>
      <c r="B3551" t="b">
        <f>VLOOKUP(C3551,Sheet3!$A:$B,2,0) &gt; 1</f>
        <v>0</v>
      </c>
      <c r="C3551">
        <v>3550</v>
      </c>
      <c r="D3551">
        <v>25315</v>
      </c>
      <c r="E3551" s="4">
        <v>40514</v>
      </c>
      <c r="F3551">
        <v>21</v>
      </c>
      <c r="G3551" s="15">
        <f>I3551*F3551</f>
        <v>2520</v>
      </c>
      <c r="H3551" s="9">
        <v>0</v>
      </c>
      <c r="I3551" s="13">
        <f>VLOOKUP($U3551,Pricebook!$A:$D,4,0)</f>
        <v>120</v>
      </c>
      <c r="J3551" s="11">
        <f>G3551*(1-H3551)</f>
        <v>2520</v>
      </c>
      <c r="K3551" t="s">
        <v>1463</v>
      </c>
      <c r="L3551" t="s">
        <v>576</v>
      </c>
      <c r="M3551" t="str">
        <f>VLOOKUP($L3551,Companies!$A:$G,7,)</f>
        <v>Clothing/Shoe/Accessory Stores</v>
      </c>
      <c r="N3551" t="str">
        <f>VLOOKUP($L3551,Companies!$A:$G,6,)</f>
        <v>Consumer Services</v>
      </c>
      <c r="O3551" s="6" t="s">
        <v>1961</v>
      </c>
      <c r="P3551" s="6">
        <v>46383</v>
      </c>
      <c r="Q3551" t="s">
        <v>278</v>
      </c>
      <c r="R3551" t="s">
        <v>16</v>
      </c>
      <c r="S3551" s="4">
        <v>40514</v>
      </c>
      <c r="T3551" s="7">
        <f>S3551-E3551</f>
        <v>0</v>
      </c>
      <c r="U3551" t="s">
        <v>14212</v>
      </c>
      <c r="V3551" s="6" t="s">
        <v>14257</v>
      </c>
      <c r="W3551" t="s">
        <v>14264</v>
      </c>
      <c r="X3551" t="s">
        <v>14184</v>
      </c>
      <c r="Y3551" t="str">
        <f>VLOOKUP(R3551,Managers!$A:$B,2,)</f>
        <v>Josh Martinez</v>
      </c>
      <c r="Z3551" s="11">
        <f>VLOOKUP(X3551,HourlyWages!$A:$B,2,0)</f>
        <v>50</v>
      </c>
      <c r="AA3551">
        <v>1</v>
      </c>
    </row>
    <row r="3552" spans="1:27" x14ac:dyDescent="0.3">
      <c r="A3552" t="b">
        <f>COUNTIF($C$1:C3552, C3552)&gt;1</f>
        <v>0</v>
      </c>
      <c r="B3552" t="b">
        <f>VLOOKUP(C3552,Sheet3!$A:$B,2,0) &gt; 1</f>
        <v>0</v>
      </c>
      <c r="C3552">
        <v>3551</v>
      </c>
      <c r="D3552">
        <v>25315</v>
      </c>
      <c r="E3552" s="4">
        <v>40514</v>
      </c>
      <c r="F3552">
        <v>36</v>
      </c>
      <c r="G3552" s="15">
        <f>I3552*F3552</f>
        <v>4500</v>
      </c>
      <c r="H3552" s="9">
        <v>0</v>
      </c>
      <c r="I3552" s="13">
        <f>VLOOKUP($U3552,Pricebook!$A:$D,4,0)</f>
        <v>125</v>
      </c>
      <c r="J3552" s="11">
        <f>G3552*(1-H3552)</f>
        <v>4500</v>
      </c>
      <c r="K3552" t="s">
        <v>1463</v>
      </c>
      <c r="L3552" t="s">
        <v>576</v>
      </c>
      <c r="M3552" t="str">
        <f>VLOOKUP($L3552,Companies!$A:$G,7,)</f>
        <v>Clothing/Shoe/Accessory Stores</v>
      </c>
      <c r="N3552" t="str">
        <f>VLOOKUP($L3552,Companies!$A:$G,6,)</f>
        <v>Consumer Services</v>
      </c>
      <c r="O3552" s="6" t="s">
        <v>1961</v>
      </c>
      <c r="P3552" s="6">
        <v>46383</v>
      </c>
      <c r="Q3552" t="s">
        <v>278</v>
      </c>
      <c r="R3552" t="s">
        <v>16</v>
      </c>
      <c r="S3552" s="4">
        <v>40516</v>
      </c>
      <c r="T3552" s="7">
        <f>S3552-E3552</f>
        <v>2</v>
      </c>
      <c r="U3552" t="s">
        <v>14209</v>
      </c>
      <c r="V3552" s="6" t="s">
        <v>14251</v>
      </c>
      <c r="W3552" t="s">
        <v>14266</v>
      </c>
      <c r="X3552" t="s">
        <v>14201</v>
      </c>
      <c r="Y3552" t="str">
        <f>VLOOKUP(R3552,Managers!$A:$B,2,)</f>
        <v>Josh Martinez</v>
      </c>
      <c r="Z3552" s="11">
        <f>VLOOKUP(X3552,HourlyWages!$A:$B,2,0)</f>
        <v>53</v>
      </c>
      <c r="AA3552">
        <v>1</v>
      </c>
    </row>
    <row r="3553" spans="1:27" x14ac:dyDescent="0.3">
      <c r="A3553" t="b">
        <f>COUNTIF($C$1:C3553, C3553)&gt;1</f>
        <v>0</v>
      </c>
      <c r="B3553" t="b">
        <f>VLOOKUP(C3553,Sheet3!$A:$B,2,0) &gt; 1</f>
        <v>0</v>
      </c>
      <c r="C3553">
        <v>3552</v>
      </c>
      <c r="D3553">
        <v>25318</v>
      </c>
      <c r="E3553" s="4">
        <v>40866</v>
      </c>
      <c r="F3553">
        <v>22</v>
      </c>
      <c r="G3553" s="15">
        <f>I3553*F3553</f>
        <v>2750</v>
      </c>
      <c r="H3553" s="9">
        <v>0.05</v>
      </c>
      <c r="I3553" s="13">
        <f>VLOOKUP($U3553,Pricebook!$A:$D,4,0)</f>
        <v>125</v>
      </c>
      <c r="J3553" s="11">
        <f>G3553*(1-H3553)</f>
        <v>2612.5</v>
      </c>
      <c r="K3553" t="s">
        <v>734</v>
      </c>
      <c r="L3553" t="s">
        <v>290</v>
      </c>
      <c r="M3553" t="str">
        <f>VLOOKUP($L3553,Companies!$A:$G,7,)</f>
        <v>Specialty Chemicals</v>
      </c>
      <c r="N3553" t="str">
        <f>VLOOKUP($L3553,Companies!$A:$G,6,)</f>
        <v>Consumer Durables</v>
      </c>
      <c r="O3553" s="6" t="s">
        <v>2220</v>
      </c>
      <c r="P3553" s="6">
        <v>61401</v>
      </c>
      <c r="Q3553" t="s">
        <v>15</v>
      </c>
      <c r="R3553" t="s">
        <v>16</v>
      </c>
      <c r="S3553" s="4">
        <v>40868</v>
      </c>
      <c r="T3553" s="7">
        <f>S3553-E3553</f>
        <v>2</v>
      </c>
      <c r="U3553" t="s">
        <v>14208</v>
      </c>
      <c r="V3553" s="6" t="s">
        <v>14254</v>
      </c>
      <c r="W3553" t="s">
        <v>14255</v>
      </c>
      <c r="X3553" t="s">
        <v>14187</v>
      </c>
      <c r="Y3553" t="str">
        <f>VLOOKUP(R3553,Managers!$A:$B,2,)</f>
        <v>Josh Martinez</v>
      </c>
      <c r="Z3553" s="11">
        <f>VLOOKUP(X3553,HourlyWages!$A:$B,2,0)</f>
        <v>45</v>
      </c>
      <c r="AA3553">
        <v>1</v>
      </c>
    </row>
    <row r="3554" spans="1:27" x14ac:dyDescent="0.3">
      <c r="A3554" t="b">
        <f>COUNTIF($C$1:C3554, C3554)&gt;1</f>
        <v>0</v>
      </c>
      <c r="B3554" t="b">
        <f>VLOOKUP(C3554,Sheet3!$A:$B,2,0) &gt; 1</f>
        <v>0</v>
      </c>
      <c r="C3554">
        <v>3553</v>
      </c>
      <c r="D3554">
        <v>25318</v>
      </c>
      <c r="E3554" s="4">
        <v>40866</v>
      </c>
      <c r="F3554">
        <v>1</v>
      </c>
      <c r="G3554" s="15">
        <f>I3554*F3554</f>
        <v>160</v>
      </c>
      <c r="H3554" s="9">
        <v>0.09</v>
      </c>
      <c r="I3554" s="13">
        <f>VLOOKUP($U3554,Pricebook!$A:$D,4,0)</f>
        <v>160</v>
      </c>
      <c r="J3554" s="11">
        <f>G3554*(1-H3554)</f>
        <v>145.6</v>
      </c>
      <c r="K3554" t="s">
        <v>1650</v>
      </c>
      <c r="L3554" t="s">
        <v>300</v>
      </c>
      <c r="M3554" t="str">
        <f>VLOOKUP($L3554,Companies!$A:$G,7,)</f>
        <v>Computer Software: Programming, Data Processing</v>
      </c>
      <c r="N3554" t="str">
        <f>VLOOKUP($L3554,Companies!$A:$G,6,)</f>
        <v>Technology</v>
      </c>
      <c r="O3554" s="6" t="s">
        <v>1211</v>
      </c>
      <c r="P3554" s="6">
        <v>59715</v>
      </c>
      <c r="Q3554" t="s">
        <v>1213</v>
      </c>
      <c r="R3554" t="s">
        <v>23</v>
      </c>
      <c r="S3554" s="4">
        <v>40868</v>
      </c>
      <c r="T3554" s="7">
        <f>S3554-E3554</f>
        <v>2</v>
      </c>
      <c r="U3554" t="s">
        <v>14218</v>
      </c>
      <c r="V3554" s="6" t="s">
        <v>14254</v>
      </c>
      <c r="W3554" t="s">
        <v>14256</v>
      </c>
      <c r="X3554" t="s">
        <v>14201</v>
      </c>
      <c r="Y3554" t="str">
        <f>VLOOKUP(R3554,Managers!$A:$B,2,)</f>
        <v>Bob Turner</v>
      </c>
      <c r="Z3554" s="11">
        <f>VLOOKUP(X3554,HourlyWages!$A:$B,2,0)</f>
        <v>53</v>
      </c>
      <c r="AA3554">
        <v>1</v>
      </c>
    </row>
    <row r="3555" spans="1:27" x14ac:dyDescent="0.3">
      <c r="A3555" t="b">
        <f>COUNTIF($C$1:C3555, C3555)&gt;1</f>
        <v>0</v>
      </c>
      <c r="B3555" t="b">
        <f>VLOOKUP(C3555,Sheet3!$A:$B,2,0) &gt; 1</f>
        <v>0</v>
      </c>
      <c r="C3555">
        <v>3554</v>
      </c>
      <c r="D3555">
        <v>25347</v>
      </c>
      <c r="E3555" s="4">
        <v>39976</v>
      </c>
      <c r="F3555">
        <v>28</v>
      </c>
      <c r="G3555" s="15">
        <f>I3555*F3555</f>
        <v>3080</v>
      </c>
      <c r="H3555" s="9">
        <v>7.0000000000000007E-2</v>
      </c>
      <c r="I3555" s="13">
        <f>VLOOKUP($U3555,Pricebook!$A:$D,4,0)</f>
        <v>110</v>
      </c>
      <c r="J3555" s="11">
        <f>G3555*(1-H3555)</f>
        <v>2864.3999999999996</v>
      </c>
      <c r="K3555" t="s">
        <v>467</v>
      </c>
      <c r="L3555" t="s">
        <v>468</v>
      </c>
      <c r="M3555" t="str">
        <f>VLOOKUP($L3555,Companies!$A:$G,7,)</f>
        <v>Major Pharmaceuticals</v>
      </c>
      <c r="N3555" t="str">
        <f>VLOOKUP($L3555,Companies!$A:$G,6,)</f>
        <v>Health Care</v>
      </c>
      <c r="O3555" s="6" t="s">
        <v>469</v>
      </c>
      <c r="P3555" s="6">
        <v>55060</v>
      </c>
      <c r="Q3555" t="s">
        <v>130</v>
      </c>
      <c r="R3555" t="s">
        <v>16</v>
      </c>
      <c r="S3555" s="4">
        <v>39983</v>
      </c>
      <c r="T3555" s="7">
        <f>S3555-E3555</f>
        <v>7</v>
      </c>
      <c r="U3555" t="s">
        <v>14215</v>
      </c>
      <c r="V3555" s="6" t="s">
        <v>14251</v>
      </c>
      <c r="W3555" t="s">
        <v>14263</v>
      </c>
      <c r="X3555" t="s">
        <v>14193</v>
      </c>
      <c r="Y3555" t="str">
        <f>VLOOKUP(R3555,Managers!$A:$B,2,)</f>
        <v>Josh Martinez</v>
      </c>
      <c r="Z3555" s="11">
        <f>VLOOKUP(X3555,HourlyWages!$A:$B,2,0)</f>
        <v>57</v>
      </c>
      <c r="AA3555">
        <v>1</v>
      </c>
    </row>
    <row r="3556" spans="1:27" x14ac:dyDescent="0.3">
      <c r="A3556" t="b">
        <f>COUNTIF($C$1:C3556, C3556)&gt;1</f>
        <v>0</v>
      </c>
      <c r="B3556" t="b">
        <f>VLOOKUP(C3556,Sheet3!$A:$B,2,0) &gt; 1</f>
        <v>0</v>
      </c>
      <c r="C3556">
        <v>3555</v>
      </c>
      <c r="D3556">
        <v>25348</v>
      </c>
      <c r="E3556" s="4">
        <v>41038</v>
      </c>
      <c r="F3556">
        <v>6</v>
      </c>
      <c r="G3556" s="15">
        <f>I3556*F3556</f>
        <v>1020</v>
      </c>
      <c r="H3556" s="9">
        <v>0.08</v>
      </c>
      <c r="I3556" s="13">
        <f>VLOOKUP($U3556,Pricebook!$A:$D,4,0)</f>
        <v>170</v>
      </c>
      <c r="J3556" s="11">
        <f>G3556*(1-H3556)</f>
        <v>938.40000000000009</v>
      </c>
      <c r="K3556" t="s">
        <v>975</v>
      </c>
      <c r="L3556" t="s">
        <v>207</v>
      </c>
      <c r="M3556" t="str">
        <f>VLOOKUP($L3556,Companies!$A:$G,7,)</f>
        <v>Television Services</v>
      </c>
      <c r="N3556" t="str">
        <f>VLOOKUP($L3556,Companies!$A:$G,6,)</f>
        <v>Consumer Services</v>
      </c>
      <c r="O3556" s="6" t="s">
        <v>976</v>
      </c>
      <c r="P3556" s="6" t="s">
        <v>977</v>
      </c>
      <c r="Q3556" t="s">
        <v>101</v>
      </c>
      <c r="R3556" t="s">
        <v>34</v>
      </c>
      <c r="S3556" s="4">
        <v>41040</v>
      </c>
      <c r="T3556" s="7">
        <f>S3556-E3556</f>
        <v>2</v>
      </c>
      <c r="U3556" t="s">
        <v>14219</v>
      </c>
      <c r="V3556" s="6" t="s">
        <v>14257</v>
      </c>
      <c r="W3556" t="s">
        <v>14264</v>
      </c>
      <c r="X3556" t="s">
        <v>14185</v>
      </c>
      <c r="Y3556" t="str">
        <f>VLOOKUP(R3556,Managers!$A:$B,2,)</f>
        <v>Frank Mitchell</v>
      </c>
      <c r="Z3556" s="11">
        <f>VLOOKUP(X3556,HourlyWages!$A:$B,2,0)</f>
        <v>70</v>
      </c>
      <c r="AA3556">
        <v>1</v>
      </c>
    </row>
    <row r="3557" spans="1:27" x14ac:dyDescent="0.3">
      <c r="A3557" t="b">
        <f>COUNTIF($C$1:C3557, C3557)&gt;1</f>
        <v>0</v>
      </c>
      <c r="B3557" t="b">
        <f>VLOOKUP(C3557,Sheet3!$A:$B,2,0) &gt; 1</f>
        <v>0</v>
      </c>
      <c r="C3557">
        <v>3556</v>
      </c>
      <c r="D3557">
        <v>25348</v>
      </c>
      <c r="E3557" s="4">
        <v>41038</v>
      </c>
      <c r="F3557">
        <v>7</v>
      </c>
      <c r="G3557" s="15">
        <f>I3557*F3557</f>
        <v>1050</v>
      </c>
      <c r="H3557" s="9">
        <v>0.09</v>
      </c>
      <c r="I3557" s="13">
        <f>VLOOKUP($U3557,Pricebook!$A:$D,4,0)</f>
        <v>150</v>
      </c>
      <c r="J3557" s="11">
        <f>G3557*(1-H3557)</f>
        <v>955.5</v>
      </c>
      <c r="K3557" t="s">
        <v>975</v>
      </c>
      <c r="L3557" t="s">
        <v>207</v>
      </c>
      <c r="M3557" t="str">
        <f>VLOOKUP($L3557,Companies!$A:$G,7,)</f>
        <v>Television Services</v>
      </c>
      <c r="N3557" t="str">
        <f>VLOOKUP($L3557,Companies!$A:$G,6,)</f>
        <v>Consumer Services</v>
      </c>
      <c r="O3557" s="6" t="s">
        <v>976</v>
      </c>
      <c r="P3557" s="6" t="s">
        <v>977</v>
      </c>
      <c r="Q3557" t="s">
        <v>101</v>
      </c>
      <c r="R3557" t="s">
        <v>34</v>
      </c>
      <c r="S3557" s="4">
        <v>41040</v>
      </c>
      <c r="T3557" s="7">
        <f>S3557-E3557</f>
        <v>2</v>
      </c>
      <c r="U3557" t="s">
        <v>14210</v>
      </c>
      <c r="V3557" s="6" t="s">
        <v>14251</v>
      </c>
      <c r="W3557" t="s">
        <v>14263</v>
      </c>
      <c r="X3557" t="s">
        <v>14202</v>
      </c>
      <c r="Y3557" t="str">
        <f>VLOOKUP(R3557,Managers!$A:$B,2,)</f>
        <v>Frank Mitchell</v>
      </c>
      <c r="Z3557" s="11">
        <f>VLOOKUP(X3557,HourlyWages!$A:$B,2,0)</f>
        <v>71</v>
      </c>
      <c r="AA3557">
        <v>1</v>
      </c>
    </row>
    <row r="3558" spans="1:27" x14ac:dyDescent="0.3">
      <c r="A3558" t="b">
        <f>COUNTIF($C$1:C3558, C3558)&gt;1</f>
        <v>0</v>
      </c>
      <c r="B3558" t="b">
        <f>VLOOKUP(C3558,Sheet3!$A:$B,2,0) &gt; 1</f>
        <v>0</v>
      </c>
      <c r="C3558">
        <v>3557</v>
      </c>
      <c r="D3558">
        <v>25350</v>
      </c>
      <c r="E3558" s="4">
        <v>40515</v>
      </c>
      <c r="F3558">
        <v>30</v>
      </c>
      <c r="G3558" s="15">
        <f>I3558*F3558</f>
        <v>5100</v>
      </c>
      <c r="H3558" s="9">
        <v>0</v>
      </c>
      <c r="I3558" s="13">
        <f>VLOOKUP($U3558,Pricebook!$A:$D,4,0)</f>
        <v>170</v>
      </c>
      <c r="J3558" s="11">
        <f>G3558*(1-H3558)</f>
        <v>5100</v>
      </c>
      <c r="K3558" t="s">
        <v>718</v>
      </c>
      <c r="L3558" t="s">
        <v>482</v>
      </c>
      <c r="M3558" t="str">
        <f>VLOOKUP($L3558,Companies!$A:$G,7,)</f>
        <v>Television Services</v>
      </c>
      <c r="N3558" t="str">
        <f>VLOOKUP($L3558,Companies!$A:$G,6,)</f>
        <v>Consumer Services</v>
      </c>
      <c r="O3558" s="6" t="s">
        <v>2280</v>
      </c>
      <c r="P3558" s="6">
        <v>33461</v>
      </c>
      <c r="Q3558" t="s">
        <v>101</v>
      </c>
      <c r="R3558" t="s">
        <v>34</v>
      </c>
      <c r="S3558" s="4">
        <v>40517</v>
      </c>
      <c r="T3558" s="7">
        <f>S3558-E3558</f>
        <v>2</v>
      </c>
      <c r="U3558" t="s">
        <v>14219</v>
      </c>
      <c r="V3558" s="6" t="s">
        <v>14251</v>
      </c>
      <c r="W3558" t="s">
        <v>14263</v>
      </c>
      <c r="X3558" t="s">
        <v>14202</v>
      </c>
      <c r="Y3558" t="str">
        <f>VLOOKUP(R3558,Managers!$A:$B,2,)</f>
        <v>Frank Mitchell</v>
      </c>
      <c r="Z3558" s="11">
        <f>VLOOKUP(X3558,HourlyWages!$A:$B,2,0)</f>
        <v>71</v>
      </c>
      <c r="AA3558">
        <v>1</v>
      </c>
    </row>
    <row r="3559" spans="1:27" x14ac:dyDescent="0.3">
      <c r="A3559" t="b">
        <f>COUNTIF($C$1:C3559, C3559)&gt;1</f>
        <v>0</v>
      </c>
      <c r="B3559" t="b">
        <f>VLOOKUP(C3559,Sheet3!$A:$B,2,0) &gt; 1</f>
        <v>0</v>
      </c>
      <c r="C3559">
        <v>3558</v>
      </c>
      <c r="D3559">
        <v>25350</v>
      </c>
      <c r="E3559" s="4">
        <v>40515</v>
      </c>
      <c r="F3559">
        <v>23</v>
      </c>
      <c r="G3559" s="15">
        <f>I3559*F3559</f>
        <v>2760</v>
      </c>
      <c r="H3559" s="9">
        <v>0.06</v>
      </c>
      <c r="I3559" s="13">
        <f>VLOOKUP($U3559,Pricebook!$A:$D,4,0)</f>
        <v>120</v>
      </c>
      <c r="J3559" s="11">
        <f>G3559*(1-H3559)</f>
        <v>2594.3999999999996</v>
      </c>
      <c r="K3559" t="s">
        <v>718</v>
      </c>
      <c r="L3559" t="s">
        <v>482</v>
      </c>
      <c r="M3559" t="str">
        <f>VLOOKUP($L3559,Companies!$A:$G,7,)</f>
        <v>Television Services</v>
      </c>
      <c r="N3559" t="str">
        <f>VLOOKUP($L3559,Companies!$A:$G,6,)</f>
        <v>Consumer Services</v>
      </c>
      <c r="O3559" s="6" t="s">
        <v>2280</v>
      </c>
      <c r="P3559" s="6">
        <v>33461</v>
      </c>
      <c r="Q3559" t="s">
        <v>101</v>
      </c>
      <c r="R3559" t="s">
        <v>34</v>
      </c>
      <c r="S3559" s="4">
        <v>40517</v>
      </c>
      <c r="T3559" s="7">
        <f>S3559-E3559</f>
        <v>2</v>
      </c>
      <c r="U3559" t="s">
        <v>14212</v>
      </c>
      <c r="V3559" s="6" t="s">
        <v>14257</v>
      </c>
      <c r="W3559" t="s">
        <v>14259</v>
      </c>
      <c r="X3559" t="s">
        <v>14194</v>
      </c>
      <c r="Y3559" t="str">
        <f>VLOOKUP(R3559,Managers!$A:$B,2,)</f>
        <v>Frank Mitchell</v>
      </c>
      <c r="Z3559" s="11">
        <f>VLOOKUP(X3559,HourlyWages!$A:$B,2,0)</f>
        <v>71</v>
      </c>
      <c r="AA3559">
        <v>1</v>
      </c>
    </row>
    <row r="3560" spans="1:27" x14ac:dyDescent="0.3">
      <c r="A3560" t="b">
        <f>COUNTIF($C$1:C3560, C3560)&gt;1</f>
        <v>0</v>
      </c>
      <c r="B3560" t="b">
        <f>VLOOKUP(C3560,Sheet3!$A:$B,2,0) &gt; 1</f>
        <v>0</v>
      </c>
      <c r="C3560">
        <v>3559</v>
      </c>
      <c r="D3560">
        <v>25376</v>
      </c>
      <c r="E3560" s="4">
        <v>40628</v>
      </c>
      <c r="F3560">
        <v>12</v>
      </c>
      <c r="G3560" s="15">
        <f>I3560*F3560</f>
        <v>1500</v>
      </c>
      <c r="H3560" s="9">
        <v>0.09</v>
      </c>
      <c r="I3560" s="13">
        <f>VLOOKUP($U3560,Pricebook!$A:$D,4,0)</f>
        <v>125</v>
      </c>
      <c r="J3560" s="11">
        <f>G3560*(1-H3560)</f>
        <v>1365</v>
      </c>
      <c r="K3560" t="s">
        <v>1701</v>
      </c>
      <c r="L3560" t="s">
        <v>265</v>
      </c>
      <c r="M3560" t="str">
        <f>VLOOKUP($L3560,Companies!$A:$G,7,)</f>
        <v>Telecommunications Equipment</v>
      </c>
      <c r="N3560" t="str">
        <f>VLOOKUP($L3560,Companies!$A:$G,6,)</f>
        <v>Public Utilities</v>
      </c>
      <c r="O3560" s="6" t="s">
        <v>1992</v>
      </c>
      <c r="P3560" s="6">
        <v>46901</v>
      </c>
      <c r="Q3560" t="s">
        <v>278</v>
      </c>
      <c r="R3560" t="s">
        <v>16</v>
      </c>
      <c r="S3560" s="4">
        <v>40629</v>
      </c>
      <c r="T3560" s="7">
        <f>S3560-E3560</f>
        <v>1</v>
      </c>
      <c r="U3560" t="s">
        <v>14208</v>
      </c>
      <c r="V3560" s="6" t="s">
        <v>14257</v>
      </c>
      <c r="W3560" t="s">
        <v>14270</v>
      </c>
      <c r="X3560" t="s">
        <v>14201</v>
      </c>
      <c r="Y3560" t="str">
        <f>VLOOKUP(R3560,Managers!$A:$B,2,)</f>
        <v>Josh Martinez</v>
      </c>
      <c r="Z3560" s="11">
        <f>VLOOKUP(X3560,HourlyWages!$A:$B,2,0)</f>
        <v>53</v>
      </c>
      <c r="AA3560">
        <v>1</v>
      </c>
    </row>
    <row r="3561" spans="1:27" x14ac:dyDescent="0.3">
      <c r="A3561" t="b">
        <f>COUNTIF($C$1:C3561, C3561)&gt;1</f>
        <v>0</v>
      </c>
      <c r="B3561" t="b">
        <f>VLOOKUP(C3561,Sheet3!$A:$B,2,0) &gt; 1</f>
        <v>0</v>
      </c>
      <c r="C3561">
        <v>3560</v>
      </c>
      <c r="D3561">
        <v>25377</v>
      </c>
      <c r="E3561" s="4">
        <v>41239</v>
      </c>
      <c r="F3561">
        <v>3</v>
      </c>
      <c r="G3561" s="15">
        <f>I3561*F3561</f>
        <v>450</v>
      </c>
      <c r="H3561" s="9">
        <v>0.09</v>
      </c>
      <c r="I3561" s="13">
        <f>VLOOKUP($U3561,Pricebook!$A:$D,4,0)</f>
        <v>150</v>
      </c>
      <c r="J3561" s="11">
        <f>G3561*(1-H3561)</f>
        <v>409.5</v>
      </c>
      <c r="K3561" t="s">
        <v>1065</v>
      </c>
      <c r="L3561" t="s">
        <v>571</v>
      </c>
      <c r="M3561" t="str">
        <f>VLOOKUP($L3561,Companies!$A:$G,7,)</f>
        <v>EDP Services</v>
      </c>
      <c r="N3561" t="str">
        <f>VLOOKUP($L3561,Companies!$A:$G,6,)</f>
        <v>Technology</v>
      </c>
      <c r="O3561" s="6" t="s">
        <v>518</v>
      </c>
      <c r="P3561" s="6">
        <v>60409</v>
      </c>
      <c r="Q3561" t="s">
        <v>15</v>
      </c>
      <c r="R3561" t="s">
        <v>16</v>
      </c>
      <c r="S3561" s="4">
        <v>41246</v>
      </c>
      <c r="T3561" s="7">
        <f>S3561-E3561</f>
        <v>7</v>
      </c>
      <c r="U3561" t="s">
        <v>14216</v>
      </c>
      <c r="V3561" s="6" t="s">
        <v>14257</v>
      </c>
      <c r="W3561" t="s">
        <v>14258</v>
      </c>
      <c r="X3561" t="s">
        <v>14189</v>
      </c>
      <c r="Y3561" t="str">
        <f>VLOOKUP(R3561,Managers!$A:$B,2,)</f>
        <v>Josh Martinez</v>
      </c>
      <c r="Z3561" s="11">
        <f>VLOOKUP(X3561,HourlyWages!$A:$B,2,0)</f>
        <v>62</v>
      </c>
      <c r="AA3561">
        <v>1</v>
      </c>
    </row>
    <row r="3562" spans="1:27" x14ac:dyDescent="0.3">
      <c r="A3562" t="b">
        <f>COUNTIF($C$1:C3562, C3562)&gt;1</f>
        <v>0</v>
      </c>
      <c r="B3562" t="b">
        <f>VLOOKUP(C3562,Sheet3!$A:$B,2,0) &gt; 1</f>
        <v>0</v>
      </c>
      <c r="C3562">
        <v>3561</v>
      </c>
      <c r="D3562">
        <v>25378</v>
      </c>
      <c r="E3562" s="4">
        <v>40895</v>
      </c>
      <c r="F3562">
        <v>48</v>
      </c>
      <c r="G3562" s="15">
        <f>I3562*F3562</f>
        <v>7200</v>
      </c>
      <c r="H3562" s="9">
        <v>0.09</v>
      </c>
      <c r="I3562" s="13">
        <f>VLOOKUP($U3562,Pricebook!$A:$D,4,0)</f>
        <v>150</v>
      </c>
      <c r="J3562" s="11">
        <f>G3562*(1-H3562)</f>
        <v>6552</v>
      </c>
      <c r="K3562" t="s">
        <v>1820</v>
      </c>
      <c r="L3562" t="s">
        <v>508</v>
      </c>
      <c r="M3562" t="str">
        <f>VLOOKUP($L3562,Companies!$A:$G,7,)</f>
        <v>Semiconductors</v>
      </c>
      <c r="N3562" t="str">
        <f>VLOOKUP($L3562,Companies!$A:$G,6,)</f>
        <v>Technology</v>
      </c>
      <c r="O3562" s="6" t="s">
        <v>1821</v>
      </c>
      <c r="P3562" s="6">
        <v>94704</v>
      </c>
      <c r="Q3562" t="s">
        <v>114</v>
      </c>
      <c r="R3562" t="s">
        <v>23</v>
      </c>
      <c r="S3562" s="4">
        <v>40897</v>
      </c>
      <c r="T3562" s="7">
        <f>S3562-E3562</f>
        <v>2</v>
      </c>
      <c r="U3562" t="s">
        <v>14210</v>
      </c>
      <c r="V3562" s="6" t="s">
        <v>14251</v>
      </c>
      <c r="W3562" t="s">
        <v>14261</v>
      </c>
      <c r="X3562" t="s">
        <v>14192</v>
      </c>
      <c r="Y3562" t="str">
        <f>VLOOKUP(R3562,Managers!$A:$B,2,)</f>
        <v>Bob Turner</v>
      </c>
      <c r="Z3562" s="11">
        <f>VLOOKUP(X3562,HourlyWages!$A:$B,2,0)</f>
        <v>75</v>
      </c>
      <c r="AA3562">
        <v>1</v>
      </c>
    </row>
    <row r="3563" spans="1:27" x14ac:dyDescent="0.3">
      <c r="A3563" t="b">
        <f>COUNTIF($C$1:C3563, C3563)&gt;1</f>
        <v>0</v>
      </c>
      <c r="B3563" t="b">
        <f>VLOOKUP(C3563,Sheet3!$A:$B,2,0) &gt; 1</f>
        <v>0</v>
      </c>
      <c r="C3563">
        <v>3562</v>
      </c>
      <c r="D3563">
        <v>25412</v>
      </c>
      <c r="E3563" s="4">
        <v>40700</v>
      </c>
      <c r="F3563">
        <v>18</v>
      </c>
      <c r="G3563" s="15">
        <f>I3563*F3563</f>
        <v>1980</v>
      </c>
      <c r="H3563" s="9">
        <v>0.01</v>
      </c>
      <c r="I3563" s="13">
        <f>VLOOKUP($U3563,Pricebook!$A:$D,4,0)</f>
        <v>110</v>
      </c>
      <c r="J3563" s="11">
        <f>G3563*(1-H3563)</f>
        <v>1960.2</v>
      </c>
      <c r="K3563" t="s">
        <v>2281</v>
      </c>
      <c r="L3563" t="s">
        <v>190</v>
      </c>
      <c r="M3563" t="str">
        <f>VLOOKUP($L3563,Companies!$A:$G,7,)</f>
        <v>Computer Software: Prepackaged Software</v>
      </c>
      <c r="N3563" t="str">
        <f>VLOOKUP($L3563,Companies!$A:$G,6,)</f>
        <v>Technology</v>
      </c>
      <c r="O3563" s="6" t="s">
        <v>1058</v>
      </c>
      <c r="P3563" s="6">
        <v>84015</v>
      </c>
      <c r="Q3563" t="s">
        <v>201</v>
      </c>
      <c r="R3563" t="s">
        <v>23</v>
      </c>
      <c r="S3563" s="4">
        <v>40702</v>
      </c>
      <c r="T3563" s="7">
        <f>S3563-E3563</f>
        <v>2</v>
      </c>
      <c r="U3563" t="s">
        <v>14215</v>
      </c>
      <c r="V3563" s="6" t="s">
        <v>14257</v>
      </c>
      <c r="W3563" t="s">
        <v>14258</v>
      </c>
      <c r="X3563" t="s">
        <v>14198</v>
      </c>
      <c r="Y3563" t="str">
        <f>VLOOKUP(R3563,Managers!$A:$B,2,)</f>
        <v>Bob Turner</v>
      </c>
      <c r="Z3563" s="11">
        <f>VLOOKUP(X3563,HourlyWages!$A:$B,2,0)</f>
        <v>51</v>
      </c>
      <c r="AA3563">
        <v>1</v>
      </c>
    </row>
    <row r="3564" spans="1:27" x14ac:dyDescent="0.3">
      <c r="A3564" t="b">
        <f>COUNTIF($C$1:C3564, C3564)&gt;1</f>
        <v>0</v>
      </c>
      <c r="B3564" t="b">
        <f>VLOOKUP(C3564,Sheet3!$A:$B,2,0) &gt; 1</f>
        <v>0</v>
      </c>
      <c r="C3564">
        <v>3563</v>
      </c>
      <c r="D3564">
        <v>25440</v>
      </c>
      <c r="E3564" s="4">
        <v>39850</v>
      </c>
      <c r="F3564">
        <v>30</v>
      </c>
      <c r="G3564" s="15">
        <f>I3564*F3564</f>
        <v>3750</v>
      </c>
      <c r="H3564" s="9">
        <v>0.02</v>
      </c>
      <c r="I3564" s="13">
        <f>VLOOKUP($U3564,Pricebook!$A:$D,4,0)</f>
        <v>125</v>
      </c>
      <c r="J3564" s="11">
        <f>G3564*(1-H3564)</f>
        <v>3675</v>
      </c>
      <c r="K3564" t="s">
        <v>961</v>
      </c>
      <c r="L3564" t="s">
        <v>621</v>
      </c>
      <c r="M3564" t="str">
        <f>VLOOKUP($L3564,Companies!$A:$G,7,)</f>
        <v>Semiconductors</v>
      </c>
      <c r="N3564" t="str">
        <f>VLOOKUP($L3564,Companies!$A:$G,6,)</f>
        <v>Technology</v>
      </c>
      <c r="O3564" s="6" t="s">
        <v>962</v>
      </c>
      <c r="P3564" s="6">
        <v>29611</v>
      </c>
      <c r="Q3564" t="s">
        <v>163</v>
      </c>
      <c r="R3564" t="s">
        <v>34</v>
      </c>
      <c r="S3564" s="4">
        <v>39850</v>
      </c>
      <c r="T3564" s="7">
        <f>S3564-E3564</f>
        <v>0</v>
      </c>
      <c r="U3564" t="s">
        <v>14209</v>
      </c>
      <c r="V3564" s="6" t="s">
        <v>14251</v>
      </c>
      <c r="W3564" t="s">
        <v>14252</v>
      </c>
      <c r="X3564" t="s">
        <v>14196</v>
      </c>
      <c r="Y3564" t="str">
        <f>VLOOKUP(R3564,Managers!$A:$B,2,)</f>
        <v>Frank Mitchell</v>
      </c>
      <c r="Z3564" s="11">
        <f>VLOOKUP(X3564,HourlyWages!$A:$B,2,0)</f>
        <v>58</v>
      </c>
      <c r="AA3564">
        <v>1</v>
      </c>
    </row>
    <row r="3565" spans="1:27" x14ac:dyDescent="0.3">
      <c r="A3565" t="b">
        <f>COUNTIF($C$1:C3565, C3565)&gt;1</f>
        <v>0</v>
      </c>
      <c r="B3565" t="b">
        <f>VLOOKUP(C3565,Sheet3!$A:$B,2,0) &gt; 1</f>
        <v>0</v>
      </c>
      <c r="C3565">
        <v>3564</v>
      </c>
      <c r="D3565">
        <v>25442</v>
      </c>
      <c r="E3565" s="4">
        <v>40913</v>
      </c>
      <c r="F3565">
        <v>32</v>
      </c>
      <c r="G3565" s="15">
        <f>I3565*F3565</f>
        <v>3520</v>
      </c>
      <c r="H3565" s="9">
        <v>0.08</v>
      </c>
      <c r="I3565" s="13">
        <f>VLOOKUP($U3565,Pricebook!$A:$D,4,0)</f>
        <v>110</v>
      </c>
      <c r="J3565" s="11">
        <f>G3565*(1-H3565)</f>
        <v>3238.4</v>
      </c>
      <c r="K3565" t="s">
        <v>835</v>
      </c>
      <c r="L3565" t="s">
        <v>274</v>
      </c>
      <c r="M3565" t="str">
        <f>VLOOKUP($L3565,Companies!$A:$G,7,)</f>
        <v>Other Specialty Stores</v>
      </c>
      <c r="N3565" t="str">
        <f>VLOOKUP($L3565,Companies!$A:$G,6,)</f>
        <v>Consumer Services</v>
      </c>
      <c r="O3565" s="6" t="s">
        <v>493</v>
      </c>
      <c r="P3565" s="6" t="s">
        <v>494</v>
      </c>
      <c r="Q3565" t="s">
        <v>421</v>
      </c>
      <c r="R3565" t="s">
        <v>61</v>
      </c>
      <c r="S3565" s="4">
        <v>40915</v>
      </c>
      <c r="T3565" s="7">
        <f>S3565-E3565</f>
        <v>2</v>
      </c>
      <c r="U3565" t="s">
        <v>14215</v>
      </c>
      <c r="V3565" s="6" t="s">
        <v>14251</v>
      </c>
      <c r="W3565" t="s">
        <v>14266</v>
      </c>
      <c r="X3565" t="s">
        <v>14197</v>
      </c>
      <c r="Y3565" t="str">
        <f>VLOOKUP(R3565,Managers!$A:$B,2,)</f>
        <v>Allen Young</v>
      </c>
      <c r="Z3565" s="11">
        <f>VLOOKUP(X3565,HourlyWages!$A:$B,2,0)</f>
        <v>71</v>
      </c>
      <c r="AA3565">
        <v>1</v>
      </c>
    </row>
    <row r="3566" spans="1:27" x14ac:dyDescent="0.3">
      <c r="A3566" t="b">
        <f>COUNTIF($C$1:C3566, C3566)&gt;1</f>
        <v>0</v>
      </c>
      <c r="B3566" t="b">
        <f>VLOOKUP(C3566,Sheet3!$A:$B,2,0) &gt; 1</f>
        <v>0</v>
      </c>
      <c r="C3566">
        <v>3565</v>
      </c>
      <c r="D3566">
        <v>25442</v>
      </c>
      <c r="E3566" s="4">
        <v>40913</v>
      </c>
      <c r="F3566">
        <v>40</v>
      </c>
      <c r="G3566" s="15">
        <f>I3566*F3566</f>
        <v>4400</v>
      </c>
      <c r="H3566" s="9">
        <v>0.02</v>
      </c>
      <c r="I3566" s="13">
        <f>VLOOKUP($U3566,Pricebook!$A:$D,4,0)</f>
        <v>110</v>
      </c>
      <c r="J3566" s="11">
        <f>G3566*(1-H3566)</f>
        <v>4312</v>
      </c>
      <c r="K3566" t="s">
        <v>835</v>
      </c>
      <c r="L3566" t="s">
        <v>274</v>
      </c>
      <c r="M3566" t="str">
        <f>VLOOKUP($L3566,Companies!$A:$G,7,)</f>
        <v>Other Specialty Stores</v>
      </c>
      <c r="N3566" t="str">
        <f>VLOOKUP($L3566,Companies!$A:$G,6,)</f>
        <v>Consumer Services</v>
      </c>
      <c r="O3566" s="6" t="s">
        <v>2282</v>
      </c>
      <c r="P3566" s="6" t="s">
        <v>2283</v>
      </c>
      <c r="Q3566" t="s">
        <v>317</v>
      </c>
      <c r="R3566" t="s">
        <v>61</v>
      </c>
      <c r="S3566" s="4">
        <v>40915</v>
      </c>
      <c r="T3566" s="7">
        <f>S3566-E3566</f>
        <v>2</v>
      </c>
      <c r="U3566" t="s">
        <v>14215</v>
      </c>
      <c r="V3566" s="6" t="s">
        <v>14251</v>
      </c>
      <c r="W3566" t="s">
        <v>14260</v>
      </c>
      <c r="X3566" t="s">
        <v>14193</v>
      </c>
      <c r="Y3566" t="str">
        <f>VLOOKUP(R3566,Managers!$A:$B,2,)</f>
        <v>Allen Young</v>
      </c>
      <c r="Z3566" s="11">
        <f>VLOOKUP(X3566,HourlyWages!$A:$B,2,0)</f>
        <v>57</v>
      </c>
      <c r="AA3566">
        <v>1</v>
      </c>
    </row>
    <row r="3567" spans="1:27" x14ac:dyDescent="0.3">
      <c r="A3567" t="b">
        <f>COUNTIF($C$1:C3567, C3567)&gt;1</f>
        <v>0</v>
      </c>
      <c r="B3567" t="b">
        <f>VLOOKUP(C3567,Sheet3!$A:$B,2,0) &gt; 1</f>
        <v>0</v>
      </c>
      <c r="C3567">
        <v>3566</v>
      </c>
      <c r="D3567">
        <v>25443</v>
      </c>
      <c r="E3567" s="4">
        <v>41174</v>
      </c>
      <c r="F3567">
        <v>33</v>
      </c>
      <c r="G3567" s="15">
        <f>I3567*F3567</f>
        <v>4950</v>
      </c>
      <c r="H3567" s="9">
        <v>0.01</v>
      </c>
      <c r="I3567" s="13">
        <f>VLOOKUP($U3567,Pricebook!$A:$D,4,0)</f>
        <v>150</v>
      </c>
      <c r="J3567" s="11">
        <f>G3567*(1-H3567)</f>
        <v>4900.5</v>
      </c>
      <c r="K3567" t="s">
        <v>530</v>
      </c>
      <c r="L3567" t="s">
        <v>430</v>
      </c>
      <c r="M3567" t="str">
        <f>VLOOKUP($L3567,Companies!$A:$G,7,)</f>
        <v>Electronic Components</v>
      </c>
      <c r="N3567" t="str">
        <f>VLOOKUP($L3567,Companies!$A:$G,6,)</f>
        <v>Technology</v>
      </c>
      <c r="O3567" s="6" t="s">
        <v>1964</v>
      </c>
      <c r="P3567" s="6">
        <v>27893</v>
      </c>
      <c r="Q3567" t="s">
        <v>33</v>
      </c>
      <c r="R3567" t="s">
        <v>34</v>
      </c>
      <c r="S3567" s="4">
        <v>41174</v>
      </c>
      <c r="T3567" s="7">
        <f>S3567-E3567</f>
        <v>0</v>
      </c>
      <c r="U3567" t="s">
        <v>14216</v>
      </c>
      <c r="V3567" s="6" t="s">
        <v>14251</v>
      </c>
      <c r="W3567" t="s">
        <v>14263</v>
      </c>
      <c r="X3567" t="s">
        <v>14188</v>
      </c>
      <c r="Y3567" t="str">
        <f>VLOOKUP(R3567,Managers!$A:$B,2,)</f>
        <v>Frank Mitchell</v>
      </c>
      <c r="Z3567" s="11">
        <f>VLOOKUP(X3567,HourlyWages!$A:$B,2,0)</f>
        <v>52</v>
      </c>
      <c r="AA3567">
        <v>1</v>
      </c>
    </row>
    <row r="3568" spans="1:27" x14ac:dyDescent="0.3">
      <c r="A3568" t="b">
        <f>COUNTIF($C$1:C3568, C3568)&gt;1</f>
        <v>0</v>
      </c>
      <c r="B3568" t="b">
        <f>VLOOKUP(C3568,Sheet3!$A:$B,2,0) &gt; 1</f>
        <v>0</v>
      </c>
      <c r="C3568">
        <v>3567</v>
      </c>
      <c r="D3568">
        <v>25445</v>
      </c>
      <c r="E3568" s="4">
        <v>39958</v>
      </c>
      <c r="F3568">
        <v>48</v>
      </c>
      <c r="G3568" s="15">
        <f>I3568*F3568</f>
        <v>7680</v>
      </c>
      <c r="H3568" s="9">
        <v>0.08</v>
      </c>
      <c r="I3568" s="13">
        <f>VLOOKUP($U3568,Pricebook!$A:$D,4,0)</f>
        <v>160</v>
      </c>
      <c r="J3568" s="11">
        <f>G3568*(1-H3568)</f>
        <v>7065.6</v>
      </c>
      <c r="K3568" t="s">
        <v>1442</v>
      </c>
      <c r="L3568" t="s">
        <v>713</v>
      </c>
      <c r="M3568" t="str">
        <f>VLOOKUP($L3568,Companies!$A:$G,7,)</f>
        <v>Oil Refining/Marketing</v>
      </c>
      <c r="N3568" t="str">
        <f>VLOOKUP($L3568,Companies!$A:$G,6,)</f>
        <v>Transportation</v>
      </c>
      <c r="O3568" s="6" t="s">
        <v>2114</v>
      </c>
      <c r="P3568" s="6">
        <v>95746</v>
      </c>
      <c r="Q3568" t="s">
        <v>114</v>
      </c>
      <c r="R3568" t="s">
        <v>23</v>
      </c>
      <c r="S3568" s="4">
        <v>39960</v>
      </c>
      <c r="T3568" s="7">
        <f>S3568-E3568</f>
        <v>2</v>
      </c>
      <c r="U3568" t="s">
        <v>14218</v>
      </c>
      <c r="V3568" s="6" t="s">
        <v>14251</v>
      </c>
      <c r="W3568" t="s">
        <v>14263</v>
      </c>
      <c r="X3568" t="s">
        <v>14198</v>
      </c>
      <c r="Y3568" t="str">
        <f>VLOOKUP(R3568,Managers!$A:$B,2,)</f>
        <v>Bob Turner</v>
      </c>
      <c r="Z3568" s="11">
        <f>VLOOKUP(X3568,HourlyWages!$A:$B,2,0)</f>
        <v>51</v>
      </c>
      <c r="AA3568">
        <v>1</v>
      </c>
    </row>
    <row r="3569" spans="1:27" x14ac:dyDescent="0.3">
      <c r="A3569" t="b">
        <f>COUNTIF($C$1:C3569, C3569)&gt;1</f>
        <v>0</v>
      </c>
      <c r="B3569" t="b">
        <f>VLOOKUP(C3569,Sheet3!$A:$B,2,0) &gt; 1</f>
        <v>0</v>
      </c>
      <c r="C3569">
        <v>3568</v>
      </c>
      <c r="D3569">
        <v>25447</v>
      </c>
      <c r="E3569" s="4">
        <v>41052</v>
      </c>
      <c r="F3569">
        <v>25</v>
      </c>
      <c r="G3569" s="15">
        <f>I3569*F3569</f>
        <v>3125</v>
      </c>
      <c r="H3569" s="9">
        <v>0.09</v>
      </c>
      <c r="I3569" s="13">
        <f>VLOOKUP($U3569,Pricebook!$A:$D,4,0)</f>
        <v>125</v>
      </c>
      <c r="J3569" s="11">
        <f>G3569*(1-H3569)</f>
        <v>2843.75</v>
      </c>
      <c r="K3569" t="s">
        <v>1084</v>
      </c>
      <c r="L3569" t="s">
        <v>274</v>
      </c>
      <c r="M3569" t="str">
        <f>VLOOKUP($L3569,Companies!$A:$G,7,)</f>
        <v>Other Specialty Stores</v>
      </c>
      <c r="N3569" t="str">
        <f>VLOOKUP($L3569,Companies!$A:$G,6,)</f>
        <v>Consumer Services</v>
      </c>
      <c r="O3569" s="6" t="s">
        <v>1167</v>
      </c>
      <c r="P3569" s="6">
        <v>37421</v>
      </c>
      <c r="Q3569" t="s">
        <v>81</v>
      </c>
      <c r="R3569" t="s">
        <v>34</v>
      </c>
      <c r="S3569" s="4">
        <v>41053</v>
      </c>
      <c r="T3569" s="7">
        <f>S3569-E3569</f>
        <v>1</v>
      </c>
      <c r="U3569" t="s">
        <v>14208</v>
      </c>
      <c r="V3569" s="6" t="s">
        <v>14251</v>
      </c>
      <c r="W3569" t="s">
        <v>14263</v>
      </c>
      <c r="X3569" t="s">
        <v>14193</v>
      </c>
      <c r="Y3569" t="str">
        <f>VLOOKUP(R3569,Managers!$A:$B,2,)</f>
        <v>Frank Mitchell</v>
      </c>
      <c r="Z3569" s="11">
        <f>VLOOKUP(X3569,HourlyWages!$A:$B,2,0)</f>
        <v>57</v>
      </c>
      <c r="AA3569">
        <v>1</v>
      </c>
    </row>
    <row r="3570" spans="1:27" x14ac:dyDescent="0.3">
      <c r="A3570" t="b">
        <f>COUNTIF($C$1:C3570, C3570)&gt;1</f>
        <v>0</v>
      </c>
      <c r="B3570" t="b">
        <f>VLOOKUP(C3570,Sheet3!$A:$B,2,0) &gt; 1</f>
        <v>0</v>
      </c>
      <c r="C3570">
        <v>3569</v>
      </c>
      <c r="D3570">
        <v>25447</v>
      </c>
      <c r="E3570" s="4">
        <v>41052</v>
      </c>
      <c r="F3570">
        <v>18</v>
      </c>
      <c r="G3570" s="15">
        <f>I3570*F3570</f>
        <v>2250</v>
      </c>
      <c r="H3570" s="9">
        <v>0.03</v>
      </c>
      <c r="I3570" s="13">
        <f>VLOOKUP($U3570,Pricebook!$A:$D,4,0)</f>
        <v>125</v>
      </c>
      <c r="J3570" s="11">
        <f>G3570*(1-H3570)</f>
        <v>2182.5</v>
      </c>
      <c r="K3570" t="s">
        <v>1084</v>
      </c>
      <c r="L3570" t="s">
        <v>274</v>
      </c>
      <c r="M3570" t="str">
        <f>VLOOKUP($L3570,Companies!$A:$G,7,)</f>
        <v>Other Specialty Stores</v>
      </c>
      <c r="N3570" t="str">
        <f>VLOOKUP($L3570,Companies!$A:$G,6,)</f>
        <v>Consumer Services</v>
      </c>
      <c r="O3570" s="6" t="s">
        <v>1167</v>
      </c>
      <c r="P3570" s="6">
        <v>37421</v>
      </c>
      <c r="Q3570" t="s">
        <v>81</v>
      </c>
      <c r="R3570" t="s">
        <v>34</v>
      </c>
      <c r="S3570" s="4">
        <v>41055</v>
      </c>
      <c r="T3570" s="7">
        <f>S3570-E3570</f>
        <v>3</v>
      </c>
      <c r="U3570" t="s">
        <v>14209</v>
      </c>
      <c r="V3570" s="6" t="s">
        <v>14251</v>
      </c>
      <c r="W3570" t="s">
        <v>14252</v>
      </c>
      <c r="X3570" t="s">
        <v>14194</v>
      </c>
      <c r="Y3570" t="str">
        <f>VLOOKUP(R3570,Managers!$A:$B,2,)</f>
        <v>Frank Mitchell</v>
      </c>
      <c r="Z3570" s="11">
        <f>VLOOKUP(X3570,HourlyWages!$A:$B,2,0)</f>
        <v>71</v>
      </c>
      <c r="AA3570">
        <v>1</v>
      </c>
    </row>
    <row r="3571" spans="1:27" x14ac:dyDescent="0.3">
      <c r="A3571" t="b">
        <f>COUNTIF($C$1:C3571, C3571)&gt;1</f>
        <v>0</v>
      </c>
      <c r="B3571" t="b">
        <f>VLOOKUP(C3571,Sheet3!$A:$B,2,0) &gt; 1</f>
        <v>0</v>
      </c>
      <c r="C3571">
        <v>3570</v>
      </c>
      <c r="D3571">
        <v>25472</v>
      </c>
      <c r="E3571" s="4">
        <v>39954</v>
      </c>
      <c r="F3571">
        <v>40</v>
      </c>
      <c r="G3571" s="15">
        <f>I3571*F3571</f>
        <v>4400</v>
      </c>
      <c r="H3571" s="9">
        <v>0.03</v>
      </c>
      <c r="I3571" s="13">
        <f>VLOOKUP($U3571,Pricebook!$A:$D,4,0)</f>
        <v>110</v>
      </c>
      <c r="J3571" s="11">
        <f>G3571*(1-H3571)</f>
        <v>4268</v>
      </c>
      <c r="K3571" t="s">
        <v>720</v>
      </c>
      <c r="L3571" t="s">
        <v>269</v>
      </c>
      <c r="M3571" t="str">
        <f>VLOOKUP($L3571,Companies!$A:$G,7,)</f>
        <v>Electronic Components</v>
      </c>
      <c r="N3571" t="str">
        <f>VLOOKUP($L3571,Companies!$A:$G,6,)</f>
        <v>Technology</v>
      </c>
      <c r="O3571" s="6" t="s">
        <v>2284</v>
      </c>
      <c r="P3571" s="6" t="s">
        <v>2285</v>
      </c>
      <c r="Q3571" t="s">
        <v>87</v>
      </c>
      <c r="R3571" t="s">
        <v>61</v>
      </c>
      <c r="S3571" s="4">
        <v>39955</v>
      </c>
      <c r="T3571" s="7">
        <f>S3571-E3571</f>
        <v>1</v>
      </c>
      <c r="U3571" t="s">
        <v>14215</v>
      </c>
      <c r="V3571" s="6" t="s">
        <v>14254</v>
      </c>
      <c r="W3571" t="s">
        <v>14265</v>
      </c>
      <c r="X3571" t="s">
        <v>14199</v>
      </c>
      <c r="Y3571" t="str">
        <f>VLOOKUP(R3571,Managers!$A:$B,2,)</f>
        <v>Allen Young</v>
      </c>
      <c r="Z3571" s="11">
        <f>VLOOKUP(X3571,HourlyWages!$A:$B,2,0)</f>
        <v>68</v>
      </c>
      <c r="AA3571">
        <v>1</v>
      </c>
    </row>
    <row r="3572" spans="1:27" x14ac:dyDescent="0.3">
      <c r="A3572" t="b">
        <f>COUNTIF($C$1:C3572, C3572)&gt;1</f>
        <v>0</v>
      </c>
      <c r="B3572" t="b">
        <f>VLOOKUP(C3572,Sheet3!$A:$B,2,0) &gt; 1</f>
        <v>0</v>
      </c>
      <c r="C3572">
        <v>3571</v>
      </c>
      <c r="D3572">
        <v>25473</v>
      </c>
      <c r="E3572" s="4">
        <v>41196</v>
      </c>
      <c r="F3572">
        <v>36</v>
      </c>
      <c r="G3572" s="15">
        <f>I3572*F3572</f>
        <v>5400</v>
      </c>
      <c r="H3572" s="9">
        <v>0.05</v>
      </c>
      <c r="I3572" s="13">
        <f>VLOOKUP($U3572,Pricebook!$A:$D,4,0)</f>
        <v>150</v>
      </c>
      <c r="J3572" s="11">
        <f>G3572*(1-H3572)</f>
        <v>5130</v>
      </c>
      <c r="K3572" t="s">
        <v>1265</v>
      </c>
      <c r="L3572" t="s">
        <v>55</v>
      </c>
      <c r="M3572" t="str">
        <f>VLOOKUP($L3572,Companies!$A:$G,7,)</f>
        <v>Semiconductors</v>
      </c>
      <c r="N3572" t="str">
        <f>VLOOKUP($L3572,Companies!$A:$G,6,)</f>
        <v>Technology</v>
      </c>
      <c r="O3572" s="6" t="s">
        <v>2286</v>
      </c>
      <c r="P3572" s="6">
        <v>65109</v>
      </c>
      <c r="Q3572" t="s">
        <v>358</v>
      </c>
      <c r="R3572" t="s">
        <v>16</v>
      </c>
      <c r="S3572" s="4">
        <v>41198</v>
      </c>
      <c r="T3572" s="7">
        <f>S3572-E3572</f>
        <v>2</v>
      </c>
      <c r="U3572" t="s">
        <v>14216</v>
      </c>
      <c r="V3572" s="6" t="s">
        <v>14257</v>
      </c>
      <c r="W3572" t="s">
        <v>14259</v>
      </c>
      <c r="X3572" t="s">
        <v>14186</v>
      </c>
      <c r="Y3572" t="str">
        <f>VLOOKUP(R3572,Managers!$A:$B,2,)</f>
        <v>Josh Martinez</v>
      </c>
      <c r="Z3572" s="11">
        <f>VLOOKUP(X3572,HourlyWages!$A:$B,2,0)</f>
        <v>67</v>
      </c>
      <c r="AA3572">
        <v>1</v>
      </c>
    </row>
    <row r="3573" spans="1:27" x14ac:dyDescent="0.3">
      <c r="A3573" t="b">
        <f>COUNTIF($C$1:C3573, C3573)&gt;1</f>
        <v>0</v>
      </c>
      <c r="B3573" t="b">
        <f>VLOOKUP(C3573,Sheet3!$A:$B,2,0) &gt; 1</f>
        <v>0</v>
      </c>
      <c r="C3573">
        <v>3572</v>
      </c>
      <c r="D3573">
        <v>25473</v>
      </c>
      <c r="E3573" s="4">
        <v>41196</v>
      </c>
      <c r="F3573">
        <v>20</v>
      </c>
      <c r="G3573" s="15">
        <f>I3573*F3573</f>
        <v>2200</v>
      </c>
      <c r="H3573" s="9">
        <v>0.08</v>
      </c>
      <c r="I3573" s="13">
        <f>VLOOKUP($U3573,Pricebook!$A:$D,4,0)</f>
        <v>110</v>
      </c>
      <c r="J3573" s="11">
        <f>G3573*(1-H3573)</f>
        <v>2024</v>
      </c>
      <c r="K3573" t="s">
        <v>1265</v>
      </c>
      <c r="L3573" t="s">
        <v>55</v>
      </c>
      <c r="M3573" t="str">
        <f>VLOOKUP($L3573,Companies!$A:$G,7,)</f>
        <v>Semiconductors</v>
      </c>
      <c r="N3573" t="str">
        <f>VLOOKUP($L3573,Companies!$A:$G,6,)</f>
        <v>Technology</v>
      </c>
      <c r="O3573" s="6" t="s">
        <v>2286</v>
      </c>
      <c r="P3573" s="6">
        <v>65109</v>
      </c>
      <c r="Q3573" t="s">
        <v>358</v>
      </c>
      <c r="R3573" t="s">
        <v>16</v>
      </c>
      <c r="S3573" s="4">
        <v>41199</v>
      </c>
      <c r="T3573" s="7">
        <f>S3573-E3573</f>
        <v>3</v>
      </c>
      <c r="U3573" t="s">
        <v>14215</v>
      </c>
      <c r="V3573" s="6" t="s">
        <v>14251</v>
      </c>
      <c r="W3573" t="s">
        <v>14252</v>
      </c>
      <c r="X3573" t="s">
        <v>14197</v>
      </c>
      <c r="Y3573" t="str">
        <f>VLOOKUP(R3573,Managers!$A:$B,2,)</f>
        <v>Josh Martinez</v>
      </c>
      <c r="Z3573" s="11">
        <f>VLOOKUP(X3573,HourlyWages!$A:$B,2,0)</f>
        <v>71</v>
      </c>
      <c r="AA3573">
        <v>1</v>
      </c>
    </row>
    <row r="3574" spans="1:27" x14ac:dyDescent="0.3">
      <c r="A3574" t="b">
        <f>COUNTIF($C$1:C3574, C3574)&gt;1</f>
        <v>0</v>
      </c>
      <c r="B3574" t="b">
        <f>VLOOKUP(C3574,Sheet3!$A:$B,2,0) &gt; 1</f>
        <v>0</v>
      </c>
      <c r="C3574">
        <v>3573</v>
      </c>
      <c r="D3574">
        <v>25475</v>
      </c>
      <c r="E3574" s="4">
        <v>39907</v>
      </c>
      <c r="F3574">
        <v>49</v>
      </c>
      <c r="G3574" s="15">
        <f>I3574*F3574</f>
        <v>5390</v>
      </c>
      <c r="H3574" s="9">
        <v>0.06</v>
      </c>
      <c r="I3574" s="13">
        <f>VLOOKUP($U3574,Pricebook!$A:$D,4,0)</f>
        <v>110</v>
      </c>
      <c r="J3574" s="11">
        <f>G3574*(1-H3574)</f>
        <v>5066.5999999999995</v>
      </c>
      <c r="K3574" t="s">
        <v>871</v>
      </c>
      <c r="L3574" t="s">
        <v>99</v>
      </c>
      <c r="M3574" t="str">
        <f>VLOOKUP($L3574,Companies!$A:$G,7,)</f>
        <v>Television Services</v>
      </c>
      <c r="N3574" t="str">
        <f>VLOOKUP($L3574,Companies!$A:$G,6,)</f>
        <v>Consumer Services</v>
      </c>
      <c r="O3574" s="6" t="s">
        <v>1256</v>
      </c>
      <c r="P3574" s="6">
        <v>51503</v>
      </c>
      <c r="Q3574" t="s">
        <v>38</v>
      </c>
      <c r="R3574" t="s">
        <v>16</v>
      </c>
      <c r="S3574" s="4">
        <v>39907</v>
      </c>
      <c r="T3574" s="7">
        <f>S3574-E3574</f>
        <v>0</v>
      </c>
      <c r="U3574" t="s">
        <v>14215</v>
      </c>
      <c r="V3574" s="6" t="s">
        <v>14251</v>
      </c>
      <c r="W3574" t="s">
        <v>14268</v>
      </c>
      <c r="X3574" t="s">
        <v>14196</v>
      </c>
      <c r="Y3574" t="str">
        <f>VLOOKUP(R3574,Managers!$A:$B,2,)</f>
        <v>Josh Martinez</v>
      </c>
      <c r="Z3574" s="11">
        <f>VLOOKUP(X3574,HourlyWages!$A:$B,2,0)</f>
        <v>58</v>
      </c>
      <c r="AA3574">
        <v>1</v>
      </c>
    </row>
    <row r="3575" spans="1:27" x14ac:dyDescent="0.3">
      <c r="A3575" t="b">
        <f>COUNTIF($C$1:C3575, C3575)&gt;1</f>
        <v>0</v>
      </c>
      <c r="B3575" t="b">
        <f>VLOOKUP(C3575,Sheet3!$A:$B,2,0) &gt; 1</f>
        <v>0</v>
      </c>
      <c r="C3575">
        <v>3574</v>
      </c>
      <c r="D3575">
        <v>25476</v>
      </c>
      <c r="E3575" s="4">
        <v>41184</v>
      </c>
      <c r="F3575">
        <v>21</v>
      </c>
      <c r="G3575" s="15">
        <f>I3575*F3575</f>
        <v>3150</v>
      </c>
      <c r="H3575" s="9">
        <v>0.09</v>
      </c>
      <c r="I3575" s="13">
        <f>VLOOKUP($U3575,Pricebook!$A:$D,4,0)</f>
        <v>150</v>
      </c>
      <c r="J3575" s="11">
        <f>G3575*(1-H3575)</f>
        <v>2866.5</v>
      </c>
      <c r="K3575" t="s">
        <v>1440</v>
      </c>
      <c r="L3575" t="s">
        <v>203</v>
      </c>
      <c r="M3575" t="str">
        <f>VLOOKUP($L3575,Companies!$A:$G,7,)</f>
        <v>Catalog/Specialty Distribution</v>
      </c>
      <c r="N3575" t="str">
        <f>VLOOKUP($L3575,Companies!$A:$G,6,)</f>
        <v>Consumer Services</v>
      </c>
      <c r="O3575" s="6" t="s">
        <v>1441</v>
      </c>
      <c r="P3575" s="6">
        <v>91745</v>
      </c>
      <c r="Q3575" t="s">
        <v>114</v>
      </c>
      <c r="R3575" t="s">
        <v>23</v>
      </c>
      <c r="S3575" s="4">
        <v>41186</v>
      </c>
      <c r="T3575" s="7">
        <f>S3575-E3575</f>
        <v>2</v>
      </c>
      <c r="U3575" t="s">
        <v>14211</v>
      </c>
      <c r="V3575" s="6" t="s">
        <v>14254</v>
      </c>
      <c r="W3575" t="s">
        <v>14256</v>
      </c>
      <c r="X3575" t="s">
        <v>14195</v>
      </c>
      <c r="Y3575" t="str">
        <f>VLOOKUP(R3575,Managers!$A:$B,2,)</f>
        <v>Bob Turner</v>
      </c>
      <c r="Z3575" s="11">
        <f>VLOOKUP(X3575,HourlyWages!$A:$B,2,0)</f>
        <v>52</v>
      </c>
      <c r="AA3575">
        <v>1</v>
      </c>
    </row>
    <row r="3576" spans="1:27" x14ac:dyDescent="0.3">
      <c r="A3576" t="b">
        <f>COUNTIF($C$1:C3576, C3576)&gt;1</f>
        <v>0</v>
      </c>
      <c r="B3576" t="b">
        <f>VLOOKUP(C3576,Sheet3!$A:$B,2,0) &gt; 1</f>
        <v>0</v>
      </c>
      <c r="C3576">
        <v>3575</v>
      </c>
      <c r="D3576">
        <v>25476</v>
      </c>
      <c r="E3576" s="4">
        <v>41184</v>
      </c>
      <c r="F3576">
        <v>4</v>
      </c>
      <c r="G3576" s="15">
        <f>I3576*F3576</f>
        <v>600</v>
      </c>
      <c r="H3576" s="9">
        <v>0.05</v>
      </c>
      <c r="I3576" s="13">
        <f>VLOOKUP($U3576,Pricebook!$A:$D,4,0)</f>
        <v>150</v>
      </c>
      <c r="J3576" s="11">
        <f>G3576*(1-H3576)</f>
        <v>570</v>
      </c>
      <c r="K3576" t="s">
        <v>1440</v>
      </c>
      <c r="L3576" t="s">
        <v>203</v>
      </c>
      <c r="M3576" t="str">
        <f>VLOOKUP($L3576,Companies!$A:$G,7,)</f>
        <v>Catalog/Specialty Distribution</v>
      </c>
      <c r="N3576" t="str">
        <f>VLOOKUP($L3576,Companies!$A:$G,6,)</f>
        <v>Consumer Services</v>
      </c>
      <c r="O3576" s="6" t="s">
        <v>1441</v>
      </c>
      <c r="P3576" s="6">
        <v>91745</v>
      </c>
      <c r="Q3576" t="s">
        <v>114</v>
      </c>
      <c r="R3576" t="s">
        <v>23</v>
      </c>
      <c r="S3576" s="4">
        <v>41185</v>
      </c>
      <c r="T3576" s="7">
        <f>S3576-E3576</f>
        <v>1</v>
      </c>
      <c r="U3576" t="s">
        <v>14222</v>
      </c>
      <c r="V3576" s="6" t="s">
        <v>14257</v>
      </c>
      <c r="W3576" t="s">
        <v>14259</v>
      </c>
      <c r="X3576" t="s">
        <v>14184</v>
      </c>
      <c r="Y3576" t="str">
        <f>VLOOKUP(R3576,Managers!$A:$B,2,)</f>
        <v>Bob Turner</v>
      </c>
      <c r="Z3576" s="11">
        <f>VLOOKUP(X3576,HourlyWages!$A:$B,2,0)</f>
        <v>50</v>
      </c>
      <c r="AA3576">
        <v>1</v>
      </c>
    </row>
    <row r="3577" spans="1:27" x14ac:dyDescent="0.3">
      <c r="A3577" t="b">
        <f>COUNTIF($C$1:C3577, C3577)&gt;1</f>
        <v>0</v>
      </c>
      <c r="B3577" t="b">
        <f>VLOOKUP(C3577,Sheet3!$A:$B,2,0) &gt; 1</f>
        <v>0</v>
      </c>
      <c r="C3577">
        <v>3576</v>
      </c>
      <c r="D3577">
        <v>25478</v>
      </c>
      <c r="E3577" s="4">
        <v>41023</v>
      </c>
      <c r="F3577">
        <v>47</v>
      </c>
      <c r="G3577" s="15">
        <f>I3577*F3577</f>
        <v>7050</v>
      </c>
      <c r="H3577" s="9">
        <v>0.01</v>
      </c>
      <c r="I3577" s="13">
        <f>VLOOKUP($U3577,Pricebook!$A:$D,4,0)</f>
        <v>150</v>
      </c>
      <c r="J3577" s="11">
        <f>G3577*(1-H3577)</f>
        <v>6979.5</v>
      </c>
      <c r="K3577" t="s">
        <v>371</v>
      </c>
      <c r="L3577" t="s">
        <v>260</v>
      </c>
      <c r="M3577" t="str">
        <f>VLOOKUP($L3577,Companies!$A:$G,7,)</f>
        <v>Packaged Foods</v>
      </c>
      <c r="N3577" t="str">
        <f>VLOOKUP($L3577,Companies!$A:$G,6,)</f>
        <v>Consumer Non-Durables</v>
      </c>
      <c r="O3577" s="6" t="s">
        <v>372</v>
      </c>
      <c r="P3577" s="6">
        <v>45324</v>
      </c>
      <c r="Q3577" t="s">
        <v>210</v>
      </c>
      <c r="R3577" t="s">
        <v>61</v>
      </c>
      <c r="S3577" s="4">
        <v>41023</v>
      </c>
      <c r="T3577" s="7">
        <f>S3577-E3577</f>
        <v>0</v>
      </c>
      <c r="U3577" t="s">
        <v>14210</v>
      </c>
      <c r="V3577" s="6" t="s">
        <v>14251</v>
      </c>
      <c r="W3577" t="s">
        <v>14268</v>
      </c>
      <c r="X3577" t="s">
        <v>14196</v>
      </c>
      <c r="Y3577" t="str">
        <f>VLOOKUP(R3577,Managers!$A:$B,2,)</f>
        <v>Allen Young</v>
      </c>
      <c r="Z3577" s="11">
        <f>VLOOKUP(X3577,HourlyWages!$A:$B,2,0)</f>
        <v>58</v>
      </c>
      <c r="AA3577">
        <v>1</v>
      </c>
    </row>
    <row r="3578" spans="1:27" x14ac:dyDescent="0.3">
      <c r="A3578" t="b">
        <f>COUNTIF($C$1:C3578, C3578)&gt;1</f>
        <v>0</v>
      </c>
      <c r="B3578" t="b">
        <f>VLOOKUP(C3578,Sheet3!$A:$B,2,0) &gt; 1</f>
        <v>0</v>
      </c>
      <c r="C3578">
        <v>3577</v>
      </c>
      <c r="D3578">
        <v>25478</v>
      </c>
      <c r="E3578" s="4">
        <v>41023</v>
      </c>
      <c r="F3578">
        <v>50</v>
      </c>
      <c r="G3578" s="15">
        <f>I3578*F3578</f>
        <v>7000</v>
      </c>
      <c r="H3578" s="9">
        <v>0.09</v>
      </c>
      <c r="I3578" s="13">
        <f>VLOOKUP($U3578,Pricebook!$A:$D,4,0)</f>
        <v>140</v>
      </c>
      <c r="J3578" s="11">
        <f>G3578*(1-H3578)</f>
        <v>6370</v>
      </c>
      <c r="K3578" t="s">
        <v>371</v>
      </c>
      <c r="L3578" t="s">
        <v>260</v>
      </c>
      <c r="M3578" t="str">
        <f>VLOOKUP($L3578,Companies!$A:$G,7,)</f>
        <v>Packaged Foods</v>
      </c>
      <c r="N3578" t="str">
        <f>VLOOKUP($L3578,Companies!$A:$G,6,)</f>
        <v>Consumer Non-Durables</v>
      </c>
      <c r="O3578" s="6" t="s">
        <v>1551</v>
      </c>
      <c r="P3578" s="6">
        <v>45014</v>
      </c>
      <c r="Q3578" t="s">
        <v>210</v>
      </c>
      <c r="R3578" t="s">
        <v>61</v>
      </c>
      <c r="S3578" s="4">
        <v>41025</v>
      </c>
      <c r="T3578" s="7">
        <f>S3578-E3578</f>
        <v>2</v>
      </c>
      <c r="U3578" t="s">
        <v>14213</v>
      </c>
      <c r="V3578" s="6" t="s">
        <v>14251</v>
      </c>
      <c r="W3578" t="s">
        <v>14267</v>
      </c>
      <c r="X3578" t="s">
        <v>14192</v>
      </c>
      <c r="Y3578" t="str">
        <f>VLOOKUP(R3578,Managers!$A:$B,2,)</f>
        <v>Allen Young</v>
      </c>
      <c r="Z3578" s="11">
        <f>VLOOKUP(X3578,HourlyWages!$A:$B,2,0)</f>
        <v>75</v>
      </c>
      <c r="AA3578">
        <v>1</v>
      </c>
    </row>
    <row r="3579" spans="1:27" x14ac:dyDescent="0.3">
      <c r="A3579" t="b">
        <f>COUNTIF($C$1:C3579, C3579)&gt;1</f>
        <v>0</v>
      </c>
      <c r="B3579" t="b">
        <f>VLOOKUP(C3579,Sheet3!$A:$B,2,0) &gt; 1</f>
        <v>0</v>
      </c>
      <c r="C3579">
        <v>3578</v>
      </c>
      <c r="D3579">
        <v>25479</v>
      </c>
      <c r="E3579" s="4">
        <v>40661</v>
      </c>
      <c r="F3579">
        <v>3</v>
      </c>
      <c r="G3579" s="15">
        <f>I3579*F3579</f>
        <v>450</v>
      </c>
      <c r="H3579" s="9">
        <v>0.04</v>
      </c>
      <c r="I3579" s="13">
        <f>VLOOKUP($U3579,Pricebook!$A:$D,4,0)</f>
        <v>150</v>
      </c>
      <c r="J3579" s="11">
        <f>G3579*(1-H3579)</f>
        <v>432</v>
      </c>
      <c r="K3579" t="s">
        <v>273</v>
      </c>
      <c r="L3579" t="s">
        <v>274</v>
      </c>
      <c r="M3579" t="str">
        <f>VLOOKUP($L3579,Companies!$A:$G,7,)</f>
        <v>Other Specialty Stores</v>
      </c>
      <c r="N3579" t="str">
        <f>VLOOKUP($L3579,Companies!$A:$G,6,)</f>
        <v>Consumer Services</v>
      </c>
      <c r="O3579" s="6" t="s">
        <v>143</v>
      </c>
      <c r="P3579" s="6">
        <v>13021</v>
      </c>
      <c r="Q3579" t="s">
        <v>60</v>
      </c>
      <c r="R3579" t="s">
        <v>61</v>
      </c>
      <c r="S3579" s="4">
        <v>40661</v>
      </c>
      <c r="T3579" s="7">
        <f>S3579-E3579</f>
        <v>0</v>
      </c>
      <c r="U3579" t="s">
        <v>14210</v>
      </c>
      <c r="V3579" s="6" t="s">
        <v>14254</v>
      </c>
      <c r="W3579" t="s">
        <v>14255</v>
      </c>
      <c r="X3579" t="s">
        <v>14190</v>
      </c>
      <c r="Y3579" t="str">
        <f>VLOOKUP(R3579,Managers!$A:$B,2,)</f>
        <v>Allen Young</v>
      </c>
      <c r="Z3579" s="11">
        <f>VLOOKUP(X3579,HourlyWages!$A:$B,2,0)</f>
        <v>67</v>
      </c>
      <c r="AA3579">
        <v>1</v>
      </c>
    </row>
    <row r="3580" spans="1:27" x14ac:dyDescent="0.3">
      <c r="A3580" t="b">
        <f>COUNTIF($C$1:C3580, C3580)&gt;1</f>
        <v>0</v>
      </c>
      <c r="B3580" t="b">
        <f>VLOOKUP(C3580,Sheet3!$A:$B,2,0) &gt; 1</f>
        <v>0</v>
      </c>
      <c r="C3580">
        <v>3579</v>
      </c>
      <c r="D3580">
        <v>25507</v>
      </c>
      <c r="E3580" s="4">
        <v>40030</v>
      </c>
      <c r="F3580">
        <v>8</v>
      </c>
      <c r="G3580" s="15">
        <f>I3580*F3580</f>
        <v>1600</v>
      </c>
      <c r="H3580" s="9">
        <v>0.06</v>
      </c>
      <c r="I3580" s="13">
        <f>VLOOKUP($U3580,Pricebook!$A:$D,4,0)</f>
        <v>200</v>
      </c>
      <c r="J3580" s="11">
        <f>G3580*(1-H3580)</f>
        <v>1504</v>
      </c>
      <c r="K3580" t="s">
        <v>412</v>
      </c>
      <c r="L3580" t="s">
        <v>327</v>
      </c>
      <c r="M3580" t="str">
        <f>VLOOKUP($L3580,Companies!$A:$G,7,)</f>
        <v>Television Services</v>
      </c>
      <c r="N3580" t="str">
        <f>VLOOKUP($L3580,Companies!$A:$G,6,)</f>
        <v>Consumer Services</v>
      </c>
      <c r="O3580" s="6" t="s">
        <v>2287</v>
      </c>
      <c r="P3580" s="6">
        <v>85705</v>
      </c>
      <c r="Q3580" t="s">
        <v>70</v>
      </c>
      <c r="R3580" t="s">
        <v>23</v>
      </c>
      <c r="S3580" s="4">
        <v>40031</v>
      </c>
      <c r="T3580" s="7">
        <f>S3580-E3580</f>
        <v>1</v>
      </c>
      <c r="U3580" t="s">
        <v>14206</v>
      </c>
      <c r="V3580" s="6" t="s">
        <v>14254</v>
      </c>
      <c r="W3580" t="s">
        <v>14256</v>
      </c>
      <c r="X3580" t="s">
        <v>14193</v>
      </c>
      <c r="Y3580" t="str">
        <f>VLOOKUP(R3580,Managers!$A:$B,2,)</f>
        <v>Bob Turner</v>
      </c>
      <c r="Z3580" s="11">
        <f>VLOOKUP(X3580,HourlyWages!$A:$B,2,0)</f>
        <v>57</v>
      </c>
      <c r="AA3580">
        <v>1</v>
      </c>
    </row>
    <row r="3581" spans="1:27" x14ac:dyDescent="0.3">
      <c r="A3581" t="b">
        <f>COUNTIF($C$1:C3581, C3581)&gt;1</f>
        <v>0</v>
      </c>
      <c r="B3581" t="b">
        <f>VLOOKUP(C3581,Sheet3!$A:$B,2,0) &gt; 1</f>
        <v>0</v>
      </c>
      <c r="C3581">
        <v>3580</v>
      </c>
      <c r="D3581">
        <v>25509</v>
      </c>
      <c r="E3581" s="4">
        <v>39955</v>
      </c>
      <c r="F3581">
        <v>43</v>
      </c>
      <c r="G3581" s="15">
        <f>I3581*F3581</f>
        <v>6880</v>
      </c>
      <c r="H3581" s="9">
        <v>0.06</v>
      </c>
      <c r="I3581" s="13">
        <f>VLOOKUP($U3581,Pricebook!$A:$D,4,0)</f>
        <v>160</v>
      </c>
      <c r="J3581" s="11">
        <f>G3581*(1-H3581)</f>
        <v>6467.2</v>
      </c>
      <c r="K3581" t="s">
        <v>684</v>
      </c>
      <c r="L3581" t="s">
        <v>576</v>
      </c>
      <c r="M3581" t="str">
        <f>VLOOKUP($L3581,Companies!$A:$G,7,)</f>
        <v>Clothing/Shoe/Accessory Stores</v>
      </c>
      <c r="N3581" t="str">
        <f>VLOOKUP($L3581,Companies!$A:$G,6,)</f>
        <v>Consumer Services</v>
      </c>
      <c r="O3581" s="6" t="s">
        <v>1949</v>
      </c>
      <c r="P3581" s="6">
        <v>86442</v>
      </c>
      <c r="Q3581" t="s">
        <v>70</v>
      </c>
      <c r="R3581" t="s">
        <v>23</v>
      </c>
      <c r="S3581" s="4">
        <v>39957</v>
      </c>
      <c r="T3581" s="7">
        <f>S3581-E3581</f>
        <v>2</v>
      </c>
      <c r="U3581" t="s">
        <v>14218</v>
      </c>
      <c r="V3581" s="6" t="s">
        <v>14257</v>
      </c>
      <c r="W3581" t="s">
        <v>14259</v>
      </c>
      <c r="X3581" t="s">
        <v>14186</v>
      </c>
      <c r="Y3581" t="str">
        <f>VLOOKUP(R3581,Managers!$A:$B,2,)</f>
        <v>Bob Turner</v>
      </c>
      <c r="Z3581" s="11">
        <f>VLOOKUP(X3581,HourlyWages!$A:$B,2,0)</f>
        <v>67</v>
      </c>
      <c r="AA3581">
        <v>1</v>
      </c>
    </row>
    <row r="3582" spans="1:27" x14ac:dyDescent="0.3">
      <c r="A3582" t="b">
        <f>COUNTIF($C$1:C3582, C3582)&gt;1</f>
        <v>0</v>
      </c>
      <c r="B3582" t="b">
        <f>VLOOKUP(C3582,Sheet3!$A:$B,2,0) &gt; 1</f>
        <v>0</v>
      </c>
      <c r="C3582">
        <v>3581</v>
      </c>
      <c r="D3582">
        <v>25536</v>
      </c>
      <c r="E3582" s="4">
        <v>40746</v>
      </c>
      <c r="F3582">
        <v>19</v>
      </c>
      <c r="G3582" s="15">
        <f>I3582*F3582</f>
        <v>2280</v>
      </c>
      <c r="H3582" s="9">
        <v>0.03</v>
      </c>
      <c r="I3582" s="13">
        <f>VLOOKUP($U3582,Pricebook!$A:$D,4,0)</f>
        <v>120</v>
      </c>
      <c r="J3582" s="11">
        <f>G3582*(1-H3582)</f>
        <v>2211.6</v>
      </c>
      <c r="K3582" t="s">
        <v>2046</v>
      </c>
      <c r="L3582" t="s">
        <v>41</v>
      </c>
      <c r="M3582" t="str">
        <f>VLOOKUP($L3582,Companies!$A:$G,7,)</f>
        <v>EDP Services</v>
      </c>
      <c r="N3582" t="str">
        <f>VLOOKUP($L3582,Companies!$A:$G,6,)</f>
        <v>Technology</v>
      </c>
      <c r="O3582" s="6" t="s">
        <v>1730</v>
      </c>
      <c r="P3582" s="6" t="s">
        <v>1731</v>
      </c>
      <c r="Q3582" t="s">
        <v>492</v>
      </c>
      <c r="R3582" t="s">
        <v>61</v>
      </c>
      <c r="S3582" s="4">
        <v>40746</v>
      </c>
      <c r="T3582" s="7">
        <f>S3582-E3582</f>
        <v>0</v>
      </c>
      <c r="U3582" t="s">
        <v>14212</v>
      </c>
      <c r="V3582" s="6" t="s">
        <v>14251</v>
      </c>
      <c r="W3582" t="s">
        <v>14263</v>
      </c>
      <c r="X3582" t="s">
        <v>14199</v>
      </c>
      <c r="Y3582" t="str">
        <f>VLOOKUP(R3582,Managers!$A:$B,2,)</f>
        <v>Allen Young</v>
      </c>
      <c r="Z3582" s="11">
        <f>VLOOKUP(X3582,HourlyWages!$A:$B,2,0)</f>
        <v>68</v>
      </c>
      <c r="AA3582">
        <v>1</v>
      </c>
    </row>
    <row r="3583" spans="1:27" x14ac:dyDescent="0.3">
      <c r="A3583" t="b">
        <f>COUNTIF($C$1:C3583, C3583)&gt;1</f>
        <v>0</v>
      </c>
      <c r="B3583" t="b">
        <f>VLOOKUP(C3583,Sheet3!$A:$B,2,0) &gt; 1</f>
        <v>0</v>
      </c>
      <c r="C3583">
        <v>3582</v>
      </c>
      <c r="D3583">
        <v>25541</v>
      </c>
      <c r="E3583" s="4">
        <v>39826</v>
      </c>
      <c r="F3583">
        <v>50</v>
      </c>
      <c r="G3583" s="15">
        <f>I3583*F3583</f>
        <v>5500</v>
      </c>
      <c r="H3583" s="9">
        <v>7.0000000000000007E-2</v>
      </c>
      <c r="I3583" s="13">
        <f>VLOOKUP($U3583,Pricebook!$A:$D,4,0)</f>
        <v>110</v>
      </c>
      <c r="J3583" s="11">
        <f>G3583*(1-H3583)</f>
        <v>5115</v>
      </c>
      <c r="K3583" t="s">
        <v>1646</v>
      </c>
      <c r="L3583" t="s">
        <v>621</v>
      </c>
      <c r="M3583" t="str">
        <f>VLOOKUP($L3583,Companies!$A:$G,7,)</f>
        <v>Semiconductors</v>
      </c>
      <c r="N3583" t="str">
        <f>VLOOKUP($L3583,Companies!$A:$G,6,)</f>
        <v>Technology</v>
      </c>
      <c r="O3583" s="6" t="s">
        <v>2126</v>
      </c>
      <c r="P3583" s="6">
        <v>33024</v>
      </c>
      <c r="Q3583" t="s">
        <v>101</v>
      </c>
      <c r="R3583" t="s">
        <v>34</v>
      </c>
      <c r="S3583" s="4">
        <v>39828</v>
      </c>
      <c r="T3583" s="7">
        <f>S3583-E3583</f>
        <v>2</v>
      </c>
      <c r="U3583" t="s">
        <v>14215</v>
      </c>
      <c r="V3583" s="6" t="s">
        <v>14251</v>
      </c>
      <c r="W3583" t="s">
        <v>14252</v>
      </c>
      <c r="X3583" t="s">
        <v>14198</v>
      </c>
      <c r="Y3583" t="str">
        <f>VLOOKUP(R3583,Managers!$A:$B,2,)</f>
        <v>Frank Mitchell</v>
      </c>
      <c r="Z3583" s="11">
        <f>VLOOKUP(X3583,HourlyWages!$A:$B,2,0)</f>
        <v>51</v>
      </c>
      <c r="AA3583">
        <v>1</v>
      </c>
    </row>
    <row r="3584" spans="1:27" x14ac:dyDescent="0.3">
      <c r="A3584" t="b">
        <f>COUNTIF($C$1:C3584, C3584)&gt;1</f>
        <v>0</v>
      </c>
      <c r="B3584" t="b">
        <f>VLOOKUP(C3584,Sheet3!$A:$B,2,0) &gt; 1</f>
        <v>0</v>
      </c>
      <c r="C3584">
        <v>3583</v>
      </c>
      <c r="D3584">
        <v>25542</v>
      </c>
      <c r="E3584" s="4">
        <v>41273</v>
      </c>
      <c r="F3584">
        <v>37</v>
      </c>
      <c r="G3584" s="15">
        <f>I3584*F3584</f>
        <v>4070</v>
      </c>
      <c r="H3584" s="9">
        <v>0.09</v>
      </c>
      <c r="I3584" s="13">
        <f>VLOOKUP($U3584,Pricebook!$A:$D,4,0)</f>
        <v>110</v>
      </c>
      <c r="J3584" s="11">
        <f>G3584*(1-H3584)</f>
        <v>3703.7000000000003</v>
      </c>
      <c r="K3584" t="s">
        <v>2129</v>
      </c>
      <c r="L3584" t="s">
        <v>203</v>
      </c>
      <c r="M3584" t="str">
        <f>VLOOKUP($L3584,Companies!$A:$G,7,)</f>
        <v>Catalog/Specialty Distribution</v>
      </c>
      <c r="N3584" t="str">
        <f>VLOOKUP($L3584,Companies!$A:$G,6,)</f>
        <v>Consumer Services</v>
      </c>
      <c r="O3584" s="6" t="s">
        <v>1536</v>
      </c>
      <c r="P3584" s="6">
        <v>76543</v>
      </c>
      <c r="Q3584" t="s">
        <v>48</v>
      </c>
      <c r="R3584" t="s">
        <v>16</v>
      </c>
      <c r="S3584" s="4">
        <v>41273</v>
      </c>
      <c r="T3584" s="7">
        <f>S3584-E3584</f>
        <v>0</v>
      </c>
      <c r="U3584" t="s">
        <v>14215</v>
      </c>
      <c r="V3584" s="6" t="s">
        <v>14251</v>
      </c>
      <c r="W3584" t="s">
        <v>14252</v>
      </c>
      <c r="X3584" t="s">
        <v>14196</v>
      </c>
      <c r="Y3584" t="str">
        <f>VLOOKUP(R3584,Managers!$A:$B,2,)</f>
        <v>Josh Martinez</v>
      </c>
      <c r="Z3584" s="11">
        <f>VLOOKUP(X3584,HourlyWages!$A:$B,2,0)</f>
        <v>58</v>
      </c>
      <c r="AA3584">
        <v>1</v>
      </c>
    </row>
    <row r="3585" spans="1:27" x14ac:dyDescent="0.3">
      <c r="A3585" t="b">
        <f>COUNTIF($C$1:C3585, C3585)&gt;1</f>
        <v>0</v>
      </c>
      <c r="B3585" t="b">
        <f>VLOOKUP(C3585,Sheet3!$A:$B,2,0) &gt; 1</f>
        <v>0</v>
      </c>
      <c r="C3585">
        <v>3584</v>
      </c>
      <c r="D3585">
        <v>25569</v>
      </c>
      <c r="E3585" s="4">
        <v>41099</v>
      </c>
      <c r="F3585">
        <v>27</v>
      </c>
      <c r="G3585" s="15">
        <f>I3585*F3585</f>
        <v>2970</v>
      </c>
      <c r="H3585" s="9">
        <v>0.09</v>
      </c>
      <c r="I3585" s="13">
        <f>VLOOKUP($U3585,Pricebook!$A:$D,4,0)</f>
        <v>110</v>
      </c>
      <c r="J3585" s="11">
        <f>G3585*(1-H3585)</f>
        <v>2702.7000000000003</v>
      </c>
      <c r="K3585" t="s">
        <v>1069</v>
      </c>
      <c r="L3585" t="s">
        <v>118</v>
      </c>
      <c r="M3585" t="str">
        <f>VLOOKUP($L3585,Companies!$A:$G,7,)</f>
        <v>Computer Software: Prepackaged Software</v>
      </c>
      <c r="N3585" t="str">
        <f>VLOOKUP($L3585,Companies!$A:$G,6,)</f>
        <v>Technology</v>
      </c>
      <c r="O3585" s="6" t="s">
        <v>1051</v>
      </c>
      <c r="P3585" s="6">
        <v>75601</v>
      </c>
      <c r="Q3585" t="s">
        <v>48</v>
      </c>
      <c r="R3585" t="s">
        <v>16</v>
      </c>
      <c r="S3585" s="4">
        <v>41101</v>
      </c>
      <c r="T3585" s="7">
        <f>S3585-E3585</f>
        <v>2</v>
      </c>
      <c r="U3585" t="s">
        <v>14215</v>
      </c>
      <c r="V3585" s="6" t="s">
        <v>14251</v>
      </c>
      <c r="W3585" t="s">
        <v>14262</v>
      </c>
      <c r="X3585" t="s">
        <v>14195</v>
      </c>
      <c r="Y3585" t="str">
        <f>VLOOKUP(R3585,Managers!$A:$B,2,)</f>
        <v>Josh Martinez</v>
      </c>
      <c r="Z3585" s="11">
        <f>VLOOKUP(X3585,HourlyWages!$A:$B,2,0)</f>
        <v>52</v>
      </c>
      <c r="AA3585">
        <v>1</v>
      </c>
    </row>
    <row r="3586" spans="1:27" x14ac:dyDescent="0.3">
      <c r="A3586" t="b">
        <f>COUNTIF($C$1:C3586, C3586)&gt;1</f>
        <v>0</v>
      </c>
      <c r="B3586" t="b">
        <f>VLOOKUP(C3586,Sheet3!$A:$B,2,0) &gt; 1</f>
        <v>0</v>
      </c>
      <c r="C3586">
        <v>3585</v>
      </c>
      <c r="D3586">
        <v>25571</v>
      </c>
      <c r="E3586" s="4">
        <v>41139</v>
      </c>
      <c r="F3586">
        <v>42</v>
      </c>
      <c r="G3586" s="15">
        <f>I3586*F3586</f>
        <v>8400</v>
      </c>
      <c r="H3586" s="9">
        <v>0.08</v>
      </c>
      <c r="I3586" s="13">
        <f>VLOOKUP($U3586,Pricebook!$A:$D,4,0)</f>
        <v>200</v>
      </c>
      <c r="J3586" s="11">
        <f>G3586*(1-H3586)</f>
        <v>7728</v>
      </c>
      <c r="K3586" t="s">
        <v>828</v>
      </c>
      <c r="L3586" t="s">
        <v>241</v>
      </c>
      <c r="M3586" t="str">
        <f>VLOOKUP($L3586,Companies!$A:$G,7,)</f>
        <v>Computer Software: Prepackaged Software</v>
      </c>
      <c r="N3586" t="str">
        <f>VLOOKUP($L3586,Companies!$A:$G,6,)</f>
        <v>Technology</v>
      </c>
      <c r="O3586" s="6" t="s">
        <v>829</v>
      </c>
      <c r="P3586" s="6">
        <v>81007</v>
      </c>
      <c r="Q3586" t="s">
        <v>237</v>
      </c>
      <c r="R3586" t="s">
        <v>23</v>
      </c>
      <c r="S3586" s="4">
        <v>41141</v>
      </c>
      <c r="T3586" s="7">
        <f>S3586-E3586</f>
        <v>2</v>
      </c>
      <c r="U3586" t="s">
        <v>14206</v>
      </c>
      <c r="V3586" s="6" t="s">
        <v>14257</v>
      </c>
      <c r="W3586" t="s">
        <v>14259</v>
      </c>
      <c r="X3586" t="s">
        <v>14191</v>
      </c>
      <c r="Y3586" t="str">
        <f>VLOOKUP(R3586,Managers!$A:$B,2,)</f>
        <v>Bob Turner</v>
      </c>
      <c r="Z3586" s="11">
        <f>VLOOKUP(X3586,HourlyWages!$A:$B,2,0)</f>
        <v>60</v>
      </c>
      <c r="AA3586">
        <v>1</v>
      </c>
    </row>
    <row r="3587" spans="1:27" x14ac:dyDescent="0.3">
      <c r="A3587" t="b">
        <f>COUNTIF($C$1:C3587, C3587)&gt;1</f>
        <v>0</v>
      </c>
      <c r="B3587" t="b">
        <f>VLOOKUP(C3587,Sheet3!$A:$B,2,0) &gt; 1</f>
        <v>0</v>
      </c>
      <c r="C3587">
        <v>3586</v>
      </c>
      <c r="D3587">
        <v>25574</v>
      </c>
      <c r="E3587" s="4">
        <v>39884</v>
      </c>
      <c r="F3587">
        <v>46</v>
      </c>
      <c r="G3587" s="15">
        <f>I3587*F3587</f>
        <v>5750</v>
      </c>
      <c r="H3587" s="9">
        <v>0</v>
      </c>
      <c r="I3587" s="13">
        <f>VLOOKUP($U3587,Pricebook!$A:$D,4,0)</f>
        <v>125</v>
      </c>
      <c r="J3587" s="11">
        <f>G3587*(1-H3587)</f>
        <v>5750</v>
      </c>
      <c r="K3587" t="s">
        <v>2288</v>
      </c>
      <c r="L3587" t="s">
        <v>297</v>
      </c>
      <c r="M3587" t="str">
        <f>VLOOKUP($L3587,Companies!$A:$G,7,)</f>
        <v>Hotels/Resorts</v>
      </c>
      <c r="N3587" t="str">
        <f>VLOOKUP($L3587,Companies!$A:$G,6,)</f>
        <v>Consumer Services</v>
      </c>
      <c r="O3587" s="6" t="s">
        <v>2289</v>
      </c>
      <c r="P3587" s="6">
        <v>70003</v>
      </c>
      <c r="Q3587" t="s">
        <v>436</v>
      </c>
      <c r="R3587" t="s">
        <v>34</v>
      </c>
      <c r="S3587" s="4">
        <v>39884</v>
      </c>
      <c r="T3587" s="7">
        <f>S3587-E3587</f>
        <v>0</v>
      </c>
      <c r="U3587" t="s">
        <v>14217</v>
      </c>
      <c r="V3587" s="6" t="s">
        <v>14251</v>
      </c>
      <c r="W3587" t="s">
        <v>14266</v>
      </c>
      <c r="X3587" t="s">
        <v>14188</v>
      </c>
      <c r="Y3587" t="str">
        <f>VLOOKUP(R3587,Managers!$A:$B,2,)</f>
        <v>Frank Mitchell</v>
      </c>
      <c r="Z3587" s="11">
        <f>VLOOKUP(X3587,HourlyWages!$A:$B,2,0)</f>
        <v>52</v>
      </c>
      <c r="AA3587">
        <v>1</v>
      </c>
    </row>
    <row r="3588" spans="1:27" x14ac:dyDescent="0.3">
      <c r="A3588" t="b">
        <f>COUNTIF($C$1:C3588, C3588)&gt;1</f>
        <v>0</v>
      </c>
      <c r="B3588" t="b">
        <f>VLOOKUP(C3588,Sheet3!$A:$B,2,0) &gt; 1</f>
        <v>0</v>
      </c>
      <c r="C3588">
        <v>3587</v>
      </c>
      <c r="D3588">
        <v>25574</v>
      </c>
      <c r="E3588" s="4">
        <v>39884</v>
      </c>
      <c r="F3588">
        <v>31</v>
      </c>
      <c r="G3588" s="15">
        <f>I3588*F3588</f>
        <v>4650</v>
      </c>
      <c r="H3588" s="9">
        <v>0.01</v>
      </c>
      <c r="I3588" s="13">
        <f>VLOOKUP($U3588,Pricebook!$A:$D,4,0)</f>
        <v>150</v>
      </c>
      <c r="J3588" s="11">
        <f>G3588*(1-H3588)</f>
        <v>4603.5</v>
      </c>
      <c r="K3588" t="s">
        <v>2288</v>
      </c>
      <c r="L3588" t="s">
        <v>297</v>
      </c>
      <c r="M3588" t="str">
        <f>VLOOKUP($L3588,Companies!$A:$G,7,)</f>
        <v>Hotels/Resorts</v>
      </c>
      <c r="N3588" t="str">
        <f>VLOOKUP($L3588,Companies!$A:$G,6,)</f>
        <v>Consumer Services</v>
      </c>
      <c r="O3588" s="6" t="s">
        <v>2289</v>
      </c>
      <c r="P3588" s="6">
        <v>70003</v>
      </c>
      <c r="Q3588" t="s">
        <v>436</v>
      </c>
      <c r="R3588" t="s">
        <v>34</v>
      </c>
      <c r="S3588" s="4">
        <v>39885</v>
      </c>
      <c r="T3588" s="7">
        <f>S3588-E3588</f>
        <v>1</v>
      </c>
      <c r="U3588" t="s">
        <v>14211</v>
      </c>
      <c r="V3588" s="6" t="s">
        <v>14251</v>
      </c>
      <c r="W3588" t="s">
        <v>14260</v>
      </c>
      <c r="X3588" t="s">
        <v>14199</v>
      </c>
      <c r="Y3588" t="str">
        <f>VLOOKUP(R3588,Managers!$A:$B,2,)</f>
        <v>Frank Mitchell</v>
      </c>
      <c r="Z3588" s="11">
        <f>VLOOKUP(X3588,HourlyWages!$A:$B,2,0)</f>
        <v>68</v>
      </c>
      <c r="AA3588">
        <v>1</v>
      </c>
    </row>
    <row r="3589" spans="1:27" x14ac:dyDescent="0.3">
      <c r="A3589" t="b">
        <f>COUNTIF($C$1:C3589, C3589)&gt;1</f>
        <v>0</v>
      </c>
      <c r="B3589" t="b">
        <f>VLOOKUP(C3589,Sheet3!$A:$B,2,0) &gt; 1</f>
        <v>0</v>
      </c>
      <c r="C3589">
        <v>3588</v>
      </c>
      <c r="D3589">
        <v>25601</v>
      </c>
      <c r="E3589" s="4">
        <v>39818</v>
      </c>
      <c r="F3589">
        <v>43</v>
      </c>
      <c r="G3589" s="15">
        <f>I3589*F3589</f>
        <v>8600</v>
      </c>
      <c r="H3589" s="9">
        <v>0.09</v>
      </c>
      <c r="I3589" s="13">
        <f>VLOOKUP($U3589,Pricebook!$A:$D,4,0)</f>
        <v>200</v>
      </c>
      <c r="J3589" s="11">
        <f>G3589*(1-H3589)</f>
        <v>7826</v>
      </c>
      <c r="K3589" t="s">
        <v>240</v>
      </c>
      <c r="L3589" t="s">
        <v>241</v>
      </c>
      <c r="M3589" t="str">
        <f>VLOOKUP($L3589,Companies!$A:$G,7,)</f>
        <v>Computer Software: Prepackaged Software</v>
      </c>
      <c r="N3589" t="str">
        <f>VLOOKUP($L3589,Companies!$A:$G,6,)</f>
        <v>Technology</v>
      </c>
      <c r="O3589" s="6" t="s">
        <v>521</v>
      </c>
      <c r="P3589" s="6">
        <v>32174</v>
      </c>
      <c r="Q3589" t="s">
        <v>101</v>
      </c>
      <c r="R3589" t="s">
        <v>34</v>
      </c>
      <c r="S3589" s="4">
        <v>39819</v>
      </c>
      <c r="T3589" s="7">
        <f>S3589-E3589</f>
        <v>1</v>
      </c>
      <c r="U3589" t="s">
        <v>14206</v>
      </c>
      <c r="V3589" s="6" t="s">
        <v>14257</v>
      </c>
      <c r="W3589" t="s">
        <v>14259</v>
      </c>
      <c r="X3589" t="s">
        <v>14197</v>
      </c>
      <c r="Y3589" t="str">
        <f>VLOOKUP(R3589,Managers!$A:$B,2,)</f>
        <v>Frank Mitchell</v>
      </c>
      <c r="Z3589" s="11">
        <f>VLOOKUP(X3589,HourlyWages!$A:$B,2,0)</f>
        <v>71</v>
      </c>
      <c r="AA3589">
        <v>1</v>
      </c>
    </row>
    <row r="3590" spans="1:27" x14ac:dyDescent="0.3">
      <c r="A3590" t="b">
        <f>COUNTIF($C$1:C3590, C3590)&gt;1</f>
        <v>0</v>
      </c>
      <c r="B3590" t="b">
        <f>VLOOKUP(C3590,Sheet3!$A:$B,2,0) &gt; 1</f>
        <v>0</v>
      </c>
      <c r="C3590">
        <v>3589</v>
      </c>
      <c r="D3590">
        <v>25603</v>
      </c>
      <c r="E3590" s="4">
        <v>40607</v>
      </c>
      <c r="F3590">
        <v>23</v>
      </c>
      <c r="G3590" s="15">
        <f>I3590*F3590</f>
        <v>2530</v>
      </c>
      <c r="H3590" s="9">
        <v>0.04</v>
      </c>
      <c r="I3590" s="13">
        <f>VLOOKUP($U3590,Pricebook!$A:$D,4,0)</f>
        <v>110</v>
      </c>
      <c r="J3590" s="11">
        <f>G3590*(1-H3590)</f>
        <v>2428.7999999999997</v>
      </c>
      <c r="K3590" t="s">
        <v>1994</v>
      </c>
      <c r="L3590" t="s">
        <v>244</v>
      </c>
      <c r="M3590" t="str">
        <f>VLOOKUP($L3590,Companies!$A:$G,7,)</f>
        <v>Computer Communications Equipment</v>
      </c>
      <c r="N3590" t="str">
        <f>VLOOKUP($L3590,Companies!$A:$G,6,)</f>
        <v>Technology</v>
      </c>
      <c r="O3590" s="6" t="s">
        <v>2062</v>
      </c>
      <c r="P3590" s="6">
        <v>97128</v>
      </c>
      <c r="Q3590" t="s">
        <v>43</v>
      </c>
      <c r="R3590" t="s">
        <v>23</v>
      </c>
      <c r="S3590" s="4">
        <v>40609</v>
      </c>
      <c r="T3590" s="7">
        <f>S3590-E3590</f>
        <v>2</v>
      </c>
      <c r="U3590" t="s">
        <v>14220</v>
      </c>
      <c r="V3590" s="6" t="s">
        <v>14251</v>
      </c>
      <c r="W3590" t="s">
        <v>14263</v>
      </c>
      <c r="X3590" t="s">
        <v>14187</v>
      </c>
      <c r="Y3590" t="str">
        <f>VLOOKUP(R3590,Managers!$A:$B,2,)</f>
        <v>Bob Turner</v>
      </c>
      <c r="Z3590" s="11">
        <f>VLOOKUP(X3590,HourlyWages!$A:$B,2,0)</f>
        <v>45</v>
      </c>
      <c r="AA3590">
        <v>1</v>
      </c>
    </row>
    <row r="3591" spans="1:27" x14ac:dyDescent="0.3">
      <c r="A3591" t="b">
        <f>COUNTIF($C$1:C3591, C3591)&gt;1</f>
        <v>0</v>
      </c>
      <c r="B3591" t="b">
        <f>VLOOKUP(C3591,Sheet3!$A:$B,2,0) &gt; 1</f>
        <v>0</v>
      </c>
      <c r="C3591">
        <v>3590</v>
      </c>
      <c r="D3591">
        <v>25633</v>
      </c>
      <c r="E3591" s="4">
        <v>40756</v>
      </c>
      <c r="F3591">
        <v>36</v>
      </c>
      <c r="G3591" s="15">
        <f>I3591*F3591</f>
        <v>4500</v>
      </c>
      <c r="H3591" s="9">
        <v>0.06</v>
      </c>
      <c r="I3591" s="13">
        <f>VLOOKUP($U3591,Pricebook!$A:$D,4,0)</f>
        <v>125</v>
      </c>
      <c r="J3591" s="11">
        <f>G3591*(1-H3591)</f>
        <v>4230</v>
      </c>
      <c r="K3591" t="s">
        <v>1487</v>
      </c>
      <c r="L3591" t="s">
        <v>482</v>
      </c>
      <c r="M3591" t="str">
        <f>VLOOKUP($L3591,Companies!$A:$G,7,)</f>
        <v>Television Services</v>
      </c>
      <c r="N3591" t="str">
        <f>VLOOKUP($L3591,Companies!$A:$G,6,)</f>
        <v>Consumer Services</v>
      </c>
      <c r="O3591" s="6" t="s">
        <v>1615</v>
      </c>
      <c r="P3591" s="6">
        <v>48640</v>
      </c>
      <c r="Q3591" t="s">
        <v>172</v>
      </c>
      <c r="R3591" t="s">
        <v>16</v>
      </c>
      <c r="S3591" s="4">
        <v>40761</v>
      </c>
      <c r="T3591" s="7">
        <f>S3591-E3591</f>
        <v>5</v>
      </c>
      <c r="U3591" t="s">
        <v>14209</v>
      </c>
      <c r="V3591" s="6" t="s">
        <v>14257</v>
      </c>
      <c r="W3591" t="s">
        <v>14258</v>
      </c>
      <c r="X3591" t="s">
        <v>14193</v>
      </c>
      <c r="Y3591" t="str">
        <f>VLOOKUP(R3591,Managers!$A:$B,2,)</f>
        <v>Josh Martinez</v>
      </c>
      <c r="Z3591" s="11">
        <f>VLOOKUP(X3591,HourlyWages!$A:$B,2,0)</f>
        <v>57</v>
      </c>
      <c r="AA3591">
        <v>1</v>
      </c>
    </row>
    <row r="3592" spans="1:27" x14ac:dyDescent="0.3">
      <c r="A3592" t="b">
        <f>COUNTIF($C$1:C3592, C3592)&gt;1</f>
        <v>0</v>
      </c>
      <c r="B3592" t="b">
        <f>VLOOKUP(C3592,Sheet3!$A:$B,2,0) &gt; 1</f>
        <v>0</v>
      </c>
      <c r="C3592">
        <v>3591</v>
      </c>
      <c r="D3592">
        <v>25634</v>
      </c>
      <c r="E3592" s="4">
        <v>40388</v>
      </c>
      <c r="F3592">
        <v>29</v>
      </c>
      <c r="G3592" s="15">
        <f>I3592*F3592</f>
        <v>4350</v>
      </c>
      <c r="H3592" s="9">
        <v>0.03</v>
      </c>
      <c r="I3592" s="13">
        <f>VLOOKUP($U3592,Pricebook!$A:$D,4,0)</f>
        <v>150</v>
      </c>
      <c r="J3592" s="11">
        <f>G3592*(1-H3592)</f>
        <v>4219.5</v>
      </c>
      <c r="K3592" t="s">
        <v>2290</v>
      </c>
      <c r="L3592" t="s">
        <v>389</v>
      </c>
      <c r="M3592" t="str">
        <f>VLOOKUP($L3592,Companies!$A:$G,7,)</f>
        <v>Catalog/Specialty Distribution</v>
      </c>
      <c r="N3592" t="str">
        <f>VLOOKUP($L3592,Companies!$A:$G,6,)</f>
        <v>Consumer Services</v>
      </c>
      <c r="O3592" s="6" t="s">
        <v>2291</v>
      </c>
      <c r="P3592" s="6">
        <v>60025</v>
      </c>
      <c r="Q3592" t="s">
        <v>15</v>
      </c>
      <c r="R3592" t="s">
        <v>16</v>
      </c>
      <c r="S3592" s="4">
        <v>40391</v>
      </c>
      <c r="T3592" s="7">
        <f>S3592-E3592</f>
        <v>3</v>
      </c>
      <c r="U3592" t="s">
        <v>14211</v>
      </c>
      <c r="V3592" s="6" t="s">
        <v>14257</v>
      </c>
      <c r="W3592" t="s">
        <v>14259</v>
      </c>
      <c r="X3592" t="s">
        <v>14193</v>
      </c>
      <c r="Y3592" t="str">
        <f>VLOOKUP(R3592,Managers!$A:$B,2,)</f>
        <v>Josh Martinez</v>
      </c>
      <c r="Z3592" s="11">
        <f>VLOOKUP(X3592,HourlyWages!$A:$B,2,0)</f>
        <v>57</v>
      </c>
      <c r="AA3592">
        <v>1</v>
      </c>
    </row>
    <row r="3593" spans="1:27" x14ac:dyDescent="0.3">
      <c r="A3593" t="b">
        <f>COUNTIF($C$1:C3593, C3593)&gt;1</f>
        <v>0</v>
      </c>
      <c r="B3593" t="b">
        <f>VLOOKUP(C3593,Sheet3!$A:$B,2,0) &gt; 1</f>
        <v>0</v>
      </c>
      <c r="C3593">
        <v>3592</v>
      </c>
      <c r="D3593">
        <v>25634</v>
      </c>
      <c r="E3593" s="4">
        <v>40388</v>
      </c>
      <c r="F3593">
        <v>26</v>
      </c>
      <c r="G3593" s="15">
        <f>I3593*F3593</f>
        <v>2860</v>
      </c>
      <c r="H3593" s="9">
        <v>0.03</v>
      </c>
      <c r="I3593" s="13">
        <f>VLOOKUP($U3593,Pricebook!$A:$D,4,0)</f>
        <v>110</v>
      </c>
      <c r="J3593" s="11">
        <f>G3593*(1-H3593)</f>
        <v>2774.2</v>
      </c>
      <c r="K3593" t="s">
        <v>2290</v>
      </c>
      <c r="L3593" t="s">
        <v>389</v>
      </c>
      <c r="M3593" t="str">
        <f>VLOOKUP($L3593,Companies!$A:$G,7,)</f>
        <v>Catalog/Specialty Distribution</v>
      </c>
      <c r="N3593" t="str">
        <f>VLOOKUP($L3593,Companies!$A:$G,6,)</f>
        <v>Consumer Services</v>
      </c>
      <c r="O3593" s="6" t="s">
        <v>2291</v>
      </c>
      <c r="P3593" s="6">
        <v>60025</v>
      </c>
      <c r="Q3593" t="s">
        <v>15</v>
      </c>
      <c r="R3593" t="s">
        <v>16</v>
      </c>
      <c r="S3593" s="4">
        <v>40389</v>
      </c>
      <c r="T3593" s="7">
        <f>S3593-E3593</f>
        <v>1</v>
      </c>
      <c r="U3593" t="s">
        <v>14220</v>
      </c>
      <c r="V3593" s="6" t="s">
        <v>14251</v>
      </c>
      <c r="W3593" t="s">
        <v>14260</v>
      </c>
      <c r="X3593" t="s">
        <v>14199</v>
      </c>
      <c r="Y3593" t="str">
        <f>VLOOKUP(R3593,Managers!$A:$B,2,)</f>
        <v>Josh Martinez</v>
      </c>
      <c r="Z3593" s="11">
        <f>VLOOKUP(X3593,HourlyWages!$A:$B,2,0)</f>
        <v>68</v>
      </c>
      <c r="AA3593">
        <v>1</v>
      </c>
    </row>
    <row r="3594" spans="1:27" x14ac:dyDescent="0.3">
      <c r="A3594" t="b">
        <f>COUNTIF($C$1:C3594, C3594)&gt;1</f>
        <v>0</v>
      </c>
      <c r="B3594" t="b">
        <f>VLOOKUP(C3594,Sheet3!$A:$B,2,0) &gt; 1</f>
        <v>0</v>
      </c>
      <c r="C3594">
        <v>3593</v>
      </c>
      <c r="D3594">
        <v>25635</v>
      </c>
      <c r="E3594" s="4">
        <v>41058</v>
      </c>
      <c r="F3594">
        <v>14</v>
      </c>
      <c r="G3594" s="15">
        <f>I3594*F3594</f>
        <v>2380</v>
      </c>
      <c r="H3594" s="9">
        <v>0.04</v>
      </c>
      <c r="I3594" s="13">
        <f>VLOOKUP($U3594,Pricebook!$A:$D,4,0)</f>
        <v>170</v>
      </c>
      <c r="J3594" s="11">
        <f>G3594*(1-H3594)</f>
        <v>2284.7999999999997</v>
      </c>
      <c r="K3594" t="s">
        <v>1487</v>
      </c>
      <c r="L3594" t="s">
        <v>482</v>
      </c>
      <c r="M3594" t="str">
        <f>VLOOKUP($L3594,Companies!$A:$G,7,)</f>
        <v>Television Services</v>
      </c>
      <c r="N3594" t="str">
        <f>VLOOKUP($L3594,Companies!$A:$G,6,)</f>
        <v>Consumer Services</v>
      </c>
      <c r="O3594" s="6" t="s">
        <v>1745</v>
      </c>
      <c r="P3594" s="6">
        <v>48071</v>
      </c>
      <c r="Q3594" t="s">
        <v>172</v>
      </c>
      <c r="R3594" t="s">
        <v>16</v>
      </c>
      <c r="S3594" s="4">
        <v>41059</v>
      </c>
      <c r="T3594" s="7">
        <f>S3594-E3594</f>
        <v>1</v>
      </c>
      <c r="U3594" t="s">
        <v>14219</v>
      </c>
      <c r="V3594" s="6" t="s">
        <v>14251</v>
      </c>
      <c r="W3594" t="s">
        <v>14267</v>
      </c>
      <c r="X3594" t="s">
        <v>14198</v>
      </c>
      <c r="Y3594" t="str">
        <f>VLOOKUP(R3594,Managers!$A:$B,2,)</f>
        <v>Josh Martinez</v>
      </c>
      <c r="Z3594" s="11">
        <f>VLOOKUP(X3594,HourlyWages!$A:$B,2,0)</f>
        <v>51</v>
      </c>
      <c r="AA3594">
        <v>1</v>
      </c>
    </row>
    <row r="3595" spans="1:27" x14ac:dyDescent="0.3">
      <c r="A3595" t="b">
        <f>COUNTIF($C$1:C3595, C3595)&gt;1</f>
        <v>0</v>
      </c>
      <c r="B3595" t="b">
        <f>VLOOKUP(C3595,Sheet3!$A:$B,2,0) &gt; 1</f>
        <v>0</v>
      </c>
      <c r="C3595">
        <v>3594</v>
      </c>
      <c r="D3595">
        <v>25635</v>
      </c>
      <c r="E3595" s="4">
        <v>41058</v>
      </c>
      <c r="F3595">
        <v>22</v>
      </c>
      <c r="G3595" s="15">
        <f>I3595*F3595</f>
        <v>2750</v>
      </c>
      <c r="H3595" s="9">
        <v>0.09</v>
      </c>
      <c r="I3595" s="13">
        <f>VLOOKUP($U3595,Pricebook!$A:$D,4,0)</f>
        <v>125</v>
      </c>
      <c r="J3595" s="11">
        <f>G3595*(1-H3595)</f>
        <v>2502.5</v>
      </c>
      <c r="K3595" t="s">
        <v>1487</v>
      </c>
      <c r="L3595" t="s">
        <v>482</v>
      </c>
      <c r="M3595" t="str">
        <f>VLOOKUP($L3595,Companies!$A:$G,7,)</f>
        <v>Television Services</v>
      </c>
      <c r="N3595" t="str">
        <f>VLOOKUP($L3595,Companies!$A:$G,6,)</f>
        <v>Consumer Services</v>
      </c>
      <c r="O3595" s="6" t="s">
        <v>1615</v>
      </c>
      <c r="P3595" s="6">
        <v>48640</v>
      </c>
      <c r="Q3595" t="s">
        <v>172</v>
      </c>
      <c r="R3595" t="s">
        <v>16</v>
      </c>
      <c r="S3595" s="4">
        <v>41059</v>
      </c>
      <c r="T3595" s="7">
        <f>S3595-E3595</f>
        <v>1</v>
      </c>
      <c r="U3595" t="s">
        <v>14208</v>
      </c>
      <c r="V3595" s="6" t="s">
        <v>14251</v>
      </c>
      <c r="W3595" t="s">
        <v>14266</v>
      </c>
      <c r="X3595" t="s">
        <v>14193</v>
      </c>
      <c r="Y3595" t="str">
        <f>VLOOKUP(R3595,Managers!$A:$B,2,)</f>
        <v>Josh Martinez</v>
      </c>
      <c r="Z3595" s="11">
        <f>VLOOKUP(X3595,HourlyWages!$A:$B,2,0)</f>
        <v>57</v>
      </c>
      <c r="AA3595">
        <v>1</v>
      </c>
    </row>
    <row r="3596" spans="1:27" x14ac:dyDescent="0.3">
      <c r="A3596" t="b">
        <f>COUNTIF($C$1:C3596, C3596)&gt;1</f>
        <v>0</v>
      </c>
      <c r="B3596" t="b">
        <f>VLOOKUP(C3596,Sheet3!$A:$B,2,0) &gt; 1</f>
        <v>0</v>
      </c>
      <c r="C3596">
        <v>3595</v>
      </c>
      <c r="D3596">
        <v>25637</v>
      </c>
      <c r="E3596" s="4">
        <v>40964</v>
      </c>
      <c r="F3596">
        <v>12</v>
      </c>
      <c r="G3596" s="15">
        <f>I3596*F3596</f>
        <v>1500</v>
      </c>
      <c r="H3596" s="9">
        <v>0.1</v>
      </c>
      <c r="I3596" s="13">
        <f>VLOOKUP($U3596,Pricebook!$A:$D,4,0)</f>
        <v>125</v>
      </c>
      <c r="J3596" s="11">
        <f>G3596*(1-H3596)</f>
        <v>1350</v>
      </c>
      <c r="K3596" t="s">
        <v>1919</v>
      </c>
      <c r="L3596" t="s">
        <v>260</v>
      </c>
      <c r="M3596" t="str">
        <f>VLOOKUP($L3596,Companies!$A:$G,7,)</f>
        <v>Packaged Foods</v>
      </c>
      <c r="N3596" t="str">
        <f>VLOOKUP($L3596,Companies!$A:$G,6,)</f>
        <v>Consumer Non-Durables</v>
      </c>
      <c r="O3596" s="6" t="s">
        <v>423</v>
      </c>
      <c r="P3596" s="6">
        <v>35020</v>
      </c>
      <c r="Q3596" t="s">
        <v>424</v>
      </c>
      <c r="R3596" t="s">
        <v>34</v>
      </c>
      <c r="S3596" s="4">
        <v>40966</v>
      </c>
      <c r="T3596" s="7">
        <f>S3596-E3596</f>
        <v>2</v>
      </c>
      <c r="U3596" t="s">
        <v>14209</v>
      </c>
      <c r="V3596" s="6" t="s">
        <v>14254</v>
      </c>
      <c r="W3596" t="s">
        <v>14256</v>
      </c>
      <c r="X3596" t="s">
        <v>14184</v>
      </c>
      <c r="Y3596" t="str">
        <f>VLOOKUP(R3596,Managers!$A:$B,2,)</f>
        <v>Frank Mitchell</v>
      </c>
      <c r="Z3596" s="11">
        <f>VLOOKUP(X3596,HourlyWages!$A:$B,2,0)</f>
        <v>50</v>
      </c>
      <c r="AA3596">
        <v>1</v>
      </c>
    </row>
    <row r="3597" spans="1:27" x14ac:dyDescent="0.3">
      <c r="A3597" t="b">
        <f>COUNTIF($C$1:C3597, C3597)&gt;1</f>
        <v>0</v>
      </c>
      <c r="B3597" t="b">
        <f>VLOOKUP(C3597,Sheet3!$A:$B,2,0) &gt; 1</f>
        <v>0</v>
      </c>
      <c r="C3597">
        <v>3596</v>
      </c>
      <c r="D3597">
        <v>25638</v>
      </c>
      <c r="E3597" s="4">
        <v>40031</v>
      </c>
      <c r="F3597">
        <v>31</v>
      </c>
      <c r="G3597" s="15">
        <f>I3597*F3597</f>
        <v>4650</v>
      </c>
      <c r="H3597" s="9">
        <v>0.02</v>
      </c>
      <c r="I3597" s="13">
        <f>VLOOKUP($U3597,Pricebook!$A:$D,4,0)</f>
        <v>150</v>
      </c>
      <c r="J3597" s="11">
        <f>G3597*(1-H3597)</f>
        <v>4557</v>
      </c>
      <c r="K3597" t="s">
        <v>2292</v>
      </c>
      <c r="L3597" t="s">
        <v>571</v>
      </c>
      <c r="M3597" t="str">
        <f>VLOOKUP($L3597,Companies!$A:$G,7,)</f>
        <v>EDP Services</v>
      </c>
      <c r="N3597" t="str">
        <f>VLOOKUP($L3597,Companies!$A:$G,6,)</f>
        <v>Technology</v>
      </c>
      <c r="O3597" s="6" t="s">
        <v>1409</v>
      </c>
      <c r="P3597" s="6">
        <v>63130</v>
      </c>
      <c r="Q3597" t="s">
        <v>358</v>
      </c>
      <c r="R3597" t="s">
        <v>16</v>
      </c>
      <c r="S3597" s="4">
        <v>40032</v>
      </c>
      <c r="T3597" s="7">
        <f>S3597-E3597</f>
        <v>1</v>
      </c>
      <c r="U3597" t="s">
        <v>14211</v>
      </c>
      <c r="V3597" s="6" t="s">
        <v>14257</v>
      </c>
      <c r="W3597" t="s">
        <v>14258</v>
      </c>
      <c r="X3597" t="s">
        <v>14184</v>
      </c>
      <c r="Y3597" t="str">
        <f>VLOOKUP(R3597,Managers!$A:$B,2,)</f>
        <v>Josh Martinez</v>
      </c>
      <c r="Z3597" s="11">
        <f>VLOOKUP(X3597,HourlyWages!$A:$B,2,0)</f>
        <v>50</v>
      </c>
      <c r="AA3597">
        <v>1</v>
      </c>
    </row>
    <row r="3598" spans="1:27" x14ac:dyDescent="0.3">
      <c r="A3598" t="b">
        <f>COUNTIF($C$1:C3598, C3598)&gt;1</f>
        <v>0</v>
      </c>
      <c r="B3598" t="b">
        <f>VLOOKUP(C3598,Sheet3!$A:$B,2,0) &gt; 1</f>
        <v>0</v>
      </c>
      <c r="C3598">
        <v>3597</v>
      </c>
      <c r="D3598">
        <v>25638</v>
      </c>
      <c r="E3598" s="4">
        <v>40031</v>
      </c>
      <c r="F3598">
        <v>12</v>
      </c>
      <c r="G3598" s="15">
        <f>I3598*F3598</f>
        <v>1320</v>
      </c>
      <c r="H3598" s="9">
        <v>7.0000000000000007E-2</v>
      </c>
      <c r="I3598" s="13">
        <f>VLOOKUP($U3598,Pricebook!$A:$D,4,0)</f>
        <v>110</v>
      </c>
      <c r="J3598" s="11">
        <f>G3598*(1-H3598)</f>
        <v>1227.5999999999999</v>
      </c>
      <c r="K3598" t="s">
        <v>2292</v>
      </c>
      <c r="L3598" t="s">
        <v>571</v>
      </c>
      <c r="M3598" t="str">
        <f>VLOOKUP($L3598,Companies!$A:$G,7,)</f>
        <v>EDP Services</v>
      </c>
      <c r="N3598" t="str">
        <f>VLOOKUP($L3598,Companies!$A:$G,6,)</f>
        <v>Technology</v>
      </c>
      <c r="O3598" s="6" t="s">
        <v>1409</v>
      </c>
      <c r="P3598" s="6">
        <v>63130</v>
      </c>
      <c r="Q3598" t="s">
        <v>358</v>
      </c>
      <c r="R3598" t="s">
        <v>16</v>
      </c>
      <c r="S3598" s="4">
        <v>40032</v>
      </c>
      <c r="T3598" s="7">
        <f>S3598-E3598</f>
        <v>1</v>
      </c>
      <c r="U3598" t="s">
        <v>14215</v>
      </c>
      <c r="V3598" s="6" t="s">
        <v>14251</v>
      </c>
      <c r="W3598" t="s">
        <v>14263</v>
      </c>
      <c r="X3598" t="s">
        <v>14200</v>
      </c>
      <c r="Y3598" t="str">
        <f>VLOOKUP(R3598,Managers!$A:$B,2,)</f>
        <v>Josh Martinez</v>
      </c>
      <c r="Z3598" s="11">
        <f>VLOOKUP(X3598,HourlyWages!$A:$B,2,0)</f>
        <v>59</v>
      </c>
      <c r="AA3598">
        <v>1</v>
      </c>
    </row>
    <row r="3599" spans="1:27" x14ac:dyDescent="0.3">
      <c r="A3599" t="b">
        <f>COUNTIF($C$1:C3599, C3599)&gt;1</f>
        <v>0</v>
      </c>
      <c r="B3599" t="b">
        <f>VLOOKUP(C3599,Sheet3!$A:$B,2,0) &gt; 1</f>
        <v>0</v>
      </c>
      <c r="C3599">
        <v>3598</v>
      </c>
      <c r="D3599">
        <v>25666</v>
      </c>
      <c r="E3599" s="4">
        <v>41154</v>
      </c>
      <c r="F3599">
        <v>23</v>
      </c>
      <c r="G3599" s="15">
        <f>I3599*F3599</f>
        <v>4600</v>
      </c>
      <c r="H3599" s="9">
        <v>0.1</v>
      </c>
      <c r="I3599" s="13">
        <f>VLOOKUP($U3599,Pricebook!$A:$D,4,0)</f>
        <v>200</v>
      </c>
      <c r="J3599" s="11">
        <f>G3599*(1-H3599)</f>
        <v>4140</v>
      </c>
      <c r="K3599" t="s">
        <v>1465</v>
      </c>
      <c r="L3599" t="s">
        <v>594</v>
      </c>
      <c r="M3599" t="str">
        <f>VLOOKUP($L3599,Companies!$A:$G,7,)</f>
        <v>Semiconductors</v>
      </c>
      <c r="N3599" t="str">
        <f>VLOOKUP($L3599,Companies!$A:$G,6,)</f>
        <v>Technology</v>
      </c>
      <c r="O3599" s="6" t="s">
        <v>1260</v>
      </c>
      <c r="P3599" s="6" t="s">
        <v>1261</v>
      </c>
      <c r="Q3599" t="s">
        <v>492</v>
      </c>
      <c r="R3599" t="s">
        <v>61</v>
      </c>
      <c r="S3599" s="4">
        <v>41154</v>
      </c>
      <c r="T3599" s="7">
        <f>S3599-E3599</f>
        <v>0</v>
      </c>
      <c r="U3599" t="s">
        <v>14206</v>
      </c>
      <c r="V3599" s="6" t="s">
        <v>14251</v>
      </c>
      <c r="W3599" t="s">
        <v>14260</v>
      </c>
      <c r="X3599" t="s">
        <v>14195</v>
      </c>
      <c r="Y3599" t="str">
        <f>VLOOKUP(R3599,Managers!$A:$B,2,)</f>
        <v>Allen Young</v>
      </c>
      <c r="Z3599" s="11">
        <f>VLOOKUP(X3599,HourlyWages!$A:$B,2,0)</f>
        <v>52</v>
      </c>
      <c r="AA3599">
        <v>1</v>
      </c>
    </row>
    <row r="3600" spans="1:27" x14ac:dyDescent="0.3">
      <c r="A3600" t="b">
        <f>COUNTIF($C$1:C3600, C3600)&gt;1</f>
        <v>0</v>
      </c>
      <c r="B3600" t="b">
        <f>VLOOKUP(C3600,Sheet3!$A:$B,2,0) &gt; 1</f>
        <v>0</v>
      </c>
      <c r="C3600">
        <v>3599</v>
      </c>
      <c r="D3600">
        <v>25666</v>
      </c>
      <c r="E3600" s="4">
        <v>41154</v>
      </c>
      <c r="F3600">
        <v>36</v>
      </c>
      <c r="G3600" s="15">
        <f>I3600*F3600</f>
        <v>7200</v>
      </c>
      <c r="H3600" s="9">
        <v>0.06</v>
      </c>
      <c r="I3600" s="13">
        <f>VLOOKUP($U3600,Pricebook!$A:$D,4,0)</f>
        <v>200</v>
      </c>
      <c r="J3600" s="11">
        <f>G3600*(1-H3600)</f>
        <v>6768</v>
      </c>
      <c r="K3600" t="s">
        <v>1465</v>
      </c>
      <c r="L3600" t="s">
        <v>594</v>
      </c>
      <c r="M3600" t="str">
        <f>VLOOKUP($L3600,Companies!$A:$G,7,)</f>
        <v>Semiconductors</v>
      </c>
      <c r="N3600" t="str">
        <f>VLOOKUP($L3600,Companies!$A:$G,6,)</f>
        <v>Technology</v>
      </c>
      <c r="O3600" s="6" t="s">
        <v>2293</v>
      </c>
      <c r="P3600" s="6" t="s">
        <v>2294</v>
      </c>
      <c r="Q3600" t="s">
        <v>317</v>
      </c>
      <c r="R3600" t="s">
        <v>61</v>
      </c>
      <c r="S3600" s="4">
        <v>41155</v>
      </c>
      <c r="T3600" s="7">
        <f>S3600-E3600</f>
        <v>1</v>
      </c>
      <c r="U3600" t="s">
        <v>14206</v>
      </c>
      <c r="V3600" s="6" t="s">
        <v>14251</v>
      </c>
      <c r="W3600" t="s">
        <v>14253</v>
      </c>
      <c r="X3600" t="s">
        <v>14191</v>
      </c>
      <c r="Y3600" t="str">
        <f>VLOOKUP(R3600,Managers!$A:$B,2,)</f>
        <v>Allen Young</v>
      </c>
      <c r="Z3600" s="11">
        <f>VLOOKUP(X3600,HourlyWages!$A:$B,2,0)</f>
        <v>60</v>
      </c>
      <c r="AA3600">
        <v>1</v>
      </c>
    </row>
    <row r="3601" spans="1:27" x14ac:dyDescent="0.3">
      <c r="A3601" t="b">
        <f>COUNTIF($C$1:C3601, C3601)&gt;1</f>
        <v>0</v>
      </c>
      <c r="B3601" t="b">
        <f>VLOOKUP(C3601,Sheet3!$A:$B,2,0) &gt; 1</f>
        <v>0</v>
      </c>
      <c r="C3601">
        <v>3600</v>
      </c>
      <c r="D3601">
        <v>25669</v>
      </c>
      <c r="E3601" s="4">
        <v>40559</v>
      </c>
      <c r="F3601">
        <v>12</v>
      </c>
      <c r="G3601" s="15">
        <f>I3601*F3601</f>
        <v>2400</v>
      </c>
      <c r="H3601" s="9">
        <v>0.02</v>
      </c>
      <c r="I3601" s="13">
        <f>VLOOKUP($U3601,Pricebook!$A:$D,4,0)</f>
        <v>200</v>
      </c>
      <c r="J3601" s="11">
        <f>G3601*(1-H3601)</f>
        <v>2352</v>
      </c>
      <c r="K3601" t="s">
        <v>869</v>
      </c>
      <c r="L3601" t="s">
        <v>707</v>
      </c>
      <c r="M3601" t="str">
        <f>VLOOKUP($L3601,Companies!$A:$G,7,)</f>
        <v>Medical/Nursing Services</v>
      </c>
      <c r="N3601" t="str">
        <f>VLOOKUP($L3601,Companies!$A:$G,6,)</f>
        <v>Health Care</v>
      </c>
      <c r="O3601" s="6" t="s">
        <v>2295</v>
      </c>
      <c r="P3601" s="6" t="s">
        <v>2296</v>
      </c>
      <c r="Q3601" t="s">
        <v>317</v>
      </c>
      <c r="R3601" t="s">
        <v>61</v>
      </c>
      <c r="S3601" s="4">
        <v>40559</v>
      </c>
      <c r="T3601" s="7">
        <f>S3601-E3601</f>
        <v>0</v>
      </c>
      <c r="U3601" t="s">
        <v>14214</v>
      </c>
      <c r="V3601" s="6" t="s">
        <v>14251</v>
      </c>
      <c r="W3601" t="s">
        <v>14260</v>
      </c>
      <c r="X3601" t="s">
        <v>14190</v>
      </c>
      <c r="Y3601" t="str">
        <f>VLOOKUP(R3601,Managers!$A:$B,2,)</f>
        <v>Allen Young</v>
      </c>
      <c r="Z3601" s="11">
        <f>VLOOKUP(X3601,HourlyWages!$A:$B,2,0)</f>
        <v>67</v>
      </c>
      <c r="AA3601">
        <v>1</v>
      </c>
    </row>
    <row r="3602" spans="1:27" x14ac:dyDescent="0.3">
      <c r="A3602" t="b">
        <f>COUNTIF($C$1:C3602, C3602)&gt;1</f>
        <v>0</v>
      </c>
      <c r="B3602" t="b">
        <f>VLOOKUP(C3602,Sheet3!$A:$B,2,0) &gt; 1</f>
        <v>0</v>
      </c>
      <c r="C3602">
        <v>3601</v>
      </c>
      <c r="D3602">
        <v>25697</v>
      </c>
      <c r="E3602" s="4">
        <v>40659</v>
      </c>
      <c r="F3602">
        <v>46</v>
      </c>
      <c r="G3602" s="15">
        <f>I3602*F3602</f>
        <v>6900</v>
      </c>
      <c r="H3602" s="9">
        <v>0.02</v>
      </c>
      <c r="I3602" s="13">
        <f>VLOOKUP($U3602,Pricebook!$A:$D,4,0)</f>
        <v>150</v>
      </c>
      <c r="J3602" s="11">
        <f>G3602*(1-H3602)</f>
        <v>6762</v>
      </c>
      <c r="K3602" t="s">
        <v>555</v>
      </c>
      <c r="L3602" t="s">
        <v>68</v>
      </c>
      <c r="M3602" t="str">
        <f>VLOOKUP($L3602,Companies!$A:$G,7,)</f>
        <v>Other Specialty Stores</v>
      </c>
      <c r="N3602" t="str">
        <f>VLOOKUP($L3602,Companies!$A:$G,6,)</f>
        <v>Consumer Services</v>
      </c>
      <c r="O3602" s="6" t="s">
        <v>1128</v>
      </c>
      <c r="P3602" s="6">
        <v>73110</v>
      </c>
      <c r="Q3602" t="s">
        <v>75</v>
      </c>
      <c r="R3602" t="s">
        <v>16</v>
      </c>
      <c r="S3602" s="4">
        <v>40659</v>
      </c>
      <c r="T3602" s="7">
        <f>S3602-E3602</f>
        <v>0</v>
      </c>
      <c r="U3602" t="s">
        <v>14211</v>
      </c>
      <c r="V3602" s="6" t="s">
        <v>14254</v>
      </c>
      <c r="W3602" t="s">
        <v>14256</v>
      </c>
      <c r="X3602" t="s">
        <v>14185</v>
      </c>
      <c r="Y3602" t="str">
        <f>VLOOKUP(R3602,Managers!$A:$B,2,)</f>
        <v>Josh Martinez</v>
      </c>
      <c r="Z3602" s="11">
        <f>VLOOKUP(X3602,HourlyWages!$A:$B,2,0)</f>
        <v>70</v>
      </c>
      <c r="AA3602">
        <v>1</v>
      </c>
    </row>
    <row r="3603" spans="1:27" x14ac:dyDescent="0.3">
      <c r="A3603" t="b">
        <f>COUNTIF($C$1:C3603, C3603)&gt;1</f>
        <v>0</v>
      </c>
      <c r="B3603" t="b">
        <f>VLOOKUP(C3603,Sheet3!$A:$B,2,0) &gt; 1</f>
        <v>0</v>
      </c>
      <c r="C3603">
        <v>3602</v>
      </c>
      <c r="D3603">
        <v>25733</v>
      </c>
      <c r="E3603" s="4">
        <v>41041</v>
      </c>
      <c r="F3603">
        <v>24</v>
      </c>
      <c r="G3603" s="15">
        <f>I3603*F3603</f>
        <v>3840</v>
      </c>
      <c r="H3603" s="9">
        <v>0.09</v>
      </c>
      <c r="I3603" s="13">
        <f>VLOOKUP($U3603,Pricebook!$A:$D,4,0)</f>
        <v>160</v>
      </c>
      <c r="J3603" s="11">
        <f>G3603*(1-H3603)</f>
        <v>3494.4</v>
      </c>
      <c r="K3603" t="s">
        <v>738</v>
      </c>
      <c r="L3603" t="s">
        <v>50</v>
      </c>
      <c r="M3603" t="str">
        <f>VLOOKUP($L3603,Companies!$A:$G,7,)</f>
        <v>Semiconductors</v>
      </c>
      <c r="N3603" t="str">
        <f>VLOOKUP($L3603,Companies!$A:$G,6,)</f>
        <v>Technology</v>
      </c>
      <c r="O3603" s="6" t="s">
        <v>1087</v>
      </c>
      <c r="P3603" s="6">
        <v>61821</v>
      </c>
      <c r="Q3603" t="s">
        <v>15</v>
      </c>
      <c r="R3603" t="s">
        <v>16</v>
      </c>
      <c r="S3603" s="4">
        <v>41046</v>
      </c>
      <c r="T3603" s="7">
        <f>S3603-E3603</f>
        <v>5</v>
      </c>
      <c r="U3603" t="s">
        <v>14218</v>
      </c>
      <c r="V3603" s="6" t="s">
        <v>14251</v>
      </c>
      <c r="W3603" t="s">
        <v>14267</v>
      </c>
      <c r="X3603" t="s">
        <v>14198</v>
      </c>
      <c r="Y3603" t="str">
        <f>VLOOKUP(R3603,Managers!$A:$B,2,)</f>
        <v>Josh Martinez</v>
      </c>
      <c r="Z3603" s="11">
        <f>VLOOKUP(X3603,HourlyWages!$A:$B,2,0)</f>
        <v>51</v>
      </c>
      <c r="AA3603">
        <v>1</v>
      </c>
    </row>
    <row r="3604" spans="1:27" x14ac:dyDescent="0.3">
      <c r="A3604" t="b">
        <f>COUNTIF($C$1:C3604, C3604)&gt;1</f>
        <v>0</v>
      </c>
      <c r="B3604" t="b">
        <f>VLOOKUP(C3604,Sheet3!$A:$B,2,0) &gt; 1</f>
        <v>0</v>
      </c>
      <c r="C3604">
        <v>3603</v>
      </c>
      <c r="D3604">
        <v>25735</v>
      </c>
      <c r="E3604" s="4">
        <v>40542</v>
      </c>
      <c r="F3604">
        <v>45</v>
      </c>
      <c r="G3604" s="15">
        <f>I3604*F3604</f>
        <v>5400</v>
      </c>
      <c r="H3604" s="9">
        <v>0.02</v>
      </c>
      <c r="I3604" s="13">
        <f>VLOOKUP($U3604,Pricebook!$A:$D,4,0)</f>
        <v>120</v>
      </c>
      <c r="J3604" s="11">
        <f>G3604*(1-H3604)</f>
        <v>5292</v>
      </c>
      <c r="K3604" t="s">
        <v>838</v>
      </c>
      <c r="L3604" t="s">
        <v>285</v>
      </c>
      <c r="M3604" t="str">
        <f>VLOOKUP($L3604,Companies!$A:$G,7,)</f>
        <v>Oil Refining/Marketing</v>
      </c>
      <c r="N3604" t="str">
        <f>VLOOKUP($L3604,Companies!$A:$G,6,)</f>
        <v>Transportation</v>
      </c>
      <c r="O3604" s="6" t="s">
        <v>1671</v>
      </c>
      <c r="P3604" s="6" t="s">
        <v>1672</v>
      </c>
      <c r="Q3604" t="s">
        <v>789</v>
      </c>
      <c r="R3604" t="s">
        <v>16</v>
      </c>
      <c r="S3604" s="4">
        <v>40556</v>
      </c>
      <c r="T3604" s="7">
        <f>S3604-E3604</f>
        <v>14</v>
      </c>
      <c r="U3604" t="s">
        <v>14212</v>
      </c>
      <c r="V3604" s="6" t="s">
        <v>14251</v>
      </c>
      <c r="W3604" t="s">
        <v>14266</v>
      </c>
      <c r="X3604" t="s">
        <v>14188</v>
      </c>
      <c r="Y3604" t="str">
        <f>VLOOKUP(R3604,Managers!$A:$B,2,)</f>
        <v>Josh Martinez</v>
      </c>
      <c r="Z3604" s="11">
        <f>VLOOKUP(X3604,HourlyWages!$A:$B,2,0)</f>
        <v>52</v>
      </c>
      <c r="AA3604">
        <v>1</v>
      </c>
    </row>
    <row r="3605" spans="1:27" x14ac:dyDescent="0.3">
      <c r="A3605" t="b">
        <f>COUNTIF($C$1:C3605, C3605)&gt;1</f>
        <v>0</v>
      </c>
      <c r="B3605" t="b">
        <f>VLOOKUP(C3605,Sheet3!$A:$B,2,0) &gt; 1</f>
        <v>0</v>
      </c>
      <c r="C3605">
        <v>3604</v>
      </c>
      <c r="D3605">
        <v>25767</v>
      </c>
      <c r="E3605" s="4">
        <v>40971</v>
      </c>
      <c r="F3605">
        <v>7</v>
      </c>
      <c r="G3605" s="15">
        <f>I3605*F3605</f>
        <v>1050</v>
      </c>
      <c r="H3605" s="9">
        <v>0.08</v>
      </c>
      <c r="I3605" s="13">
        <f>VLOOKUP($U3605,Pricebook!$A:$D,4,0)</f>
        <v>150</v>
      </c>
      <c r="J3605" s="11">
        <f>G3605*(1-H3605)</f>
        <v>966</v>
      </c>
      <c r="K3605" t="s">
        <v>1124</v>
      </c>
      <c r="L3605" t="s">
        <v>285</v>
      </c>
      <c r="M3605" t="str">
        <f>VLOOKUP($L3605,Companies!$A:$G,7,)</f>
        <v>Oil Refining/Marketing</v>
      </c>
      <c r="N3605" t="str">
        <f>VLOOKUP($L3605,Companies!$A:$G,6,)</f>
        <v>Transportation</v>
      </c>
      <c r="O3605" s="6" t="s">
        <v>334</v>
      </c>
      <c r="P3605" s="6">
        <v>60505</v>
      </c>
      <c r="Q3605" t="s">
        <v>15</v>
      </c>
      <c r="R3605" t="s">
        <v>16</v>
      </c>
      <c r="S3605" s="4">
        <v>40971</v>
      </c>
      <c r="T3605" s="7">
        <f>S3605-E3605</f>
        <v>0</v>
      </c>
      <c r="U3605" t="s">
        <v>14211</v>
      </c>
      <c r="V3605" s="6" t="s">
        <v>14257</v>
      </c>
      <c r="W3605" t="s">
        <v>14258</v>
      </c>
      <c r="X3605" t="s">
        <v>14202</v>
      </c>
      <c r="Y3605" t="str">
        <f>VLOOKUP(R3605,Managers!$A:$B,2,)</f>
        <v>Josh Martinez</v>
      </c>
      <c r="Z3605" s="11">
        <f>VLOOKUP(X3605,HourlyWages!$A:$B,2,0)</f>
        <v>71</v>
      </c>
      <c r="AA3605">
        <v>1</v>
      </c>
    </row>
    <row r="3606" spans="1:27" x14ac:dyDescent="0.3">
      <c r="A3606" t="b">
        <f>COUNTIF($C$1:C3606, C3606)&gt;1</f>
        <v>0</v>
      </c>
      <c r="B3606" t="b">
        <f>VLOOKUP(C3606,Sheet3!$A:$B,2,0) &gt; 1</f>
        <v>0</v>
      </c>
      <c r="C3606">
        <v>3605</v>
      </c>
      <c r="D3606">
        <v>25767</v>
      </c>
      <c r="E3606" s="4">
        <v>40971</v>
      </c>
      <c r="F3606">
        <v>15</v>
      </c>
      <c r="G3606" s="15">
        <f>I3606*F3606</f>
        <v>1650</v>
      </c>
      <c r="H3606" s="9">
        <v>0.04</v>
      </c>
      <c r="I3606" s="13">
        <f>VLOOKUP($U3606,Pricebook!$A:$D,4,0)</f>
        <v>110</v>
      </c>
      <c r="J3606" s="11">
        <f>G3606*(1-H3606)</f>
        <v>1584</v>
      </c>
      <c r="K3606" t="s">
        <v>1124</v>
      </c>
      <c r="L3606" t="s">
        <v>285</v>
      </c>
      <c r="M3606" t="str">
        <f>VLOOKUP($L3606,Companies!$A:$G,7,)</f>
        <v>Oil Refining/Marketing</v>
      </c>
      <c r="N3606" t="str">
        <f>VLOOKUP($L3606,Companies!$A:$G,6,)</f>
        <v>Transportation</v>
      </c>
      <c r="O3606" s="6" t="s">
        <v>334</v>
      </c>
      <c r="P3606" s="6">
        <v>60505</v>
      </c>
      <c r="Q3606" t="s">
        <v>15</v>
      </c>
      <c r="R3606" t="s">
        <v>16</v>
      </c>
      <c r="S3606" s="4">
        <v>40972</v>
      </c>
      <c r="T3606" s="7">
        <f>S3606-E3606</f>
        <v>1</v>
      </c>
      <c r="U3606" t="s">
        <v>14215</v>
      </c>
      <c r="V3606" s="6" t="s">
        <v>14251</v>
      </c>
      <c r="W3606" t="s">
        <v>14268</v>
      </c>
      <c r="X3606" t="s">
        <v>14201</v>
      </c>
      <c r="Y3606" t="str">
        <f>VLOOKUP(R3606,Managers!$A:$B,2,)</f>
        <v>Josh Martinez</v>
      </c>
      <c r="Z3606" s="11">
        <f>VLOOKUP(X3606,HourlyWages!$A:$B,2,0)</f>
        <v>53</v>
      </c>
      <c r="AA3606">
        <v>1</v>
      </c>
    </row>
    <row r="3607" spans="1:27" x14ac:dyDescent="0.3">
      <c r="A3607" t="b">
        <f>COUNTIF($C$1:C3607, C3607)&gt;1</f>
        <v>0</v>
      </c>
      <c r="B3607" t="b">
        <f>VLOOKUP(C3607,Sheet3!$A:$B,2,0) &gt; 1</f>
        <v>0</v>
      </c>
      <c r="C3607">
        <v>3606</v>
      </c>
      <c r="D3607">
        <v>25793</v>
      </c>
      <c r="E3607" s="4">
        <v>41006</v>
      </c>
      <c r="F3607">
        <v>27</v>
      </c>
      <c r="G3607" s="15">
        <f>I3607*F3607</f>
        <v>4050</v>
      </c>
      <c r="H3607" s="9">
        <v>0.04</v>
      </c>
      <c r="I3607" s="13">
        <f>VLOOKUP($U3607,Pricebook!$A:$D,4,0)</f>
        <v>150</v>
      </c>
      <c r="J3607" s="11">
        <f>G3607*(1-H3607)</f>
        <v>3888</v>
      </c>
      <c r="K3607" t="s">
        <v>617</v>
      </c>
      <c r="L3607" t="s">
        <v>482</v>
      </c>
      <c r="M3607" t="str">
        <f>VLOOKUP($L3607,Companies!$A:$G,7,)</f>
        <v>Television Services</v>
      </c>
      <c r="N3607" t="str">
        <f>VLOOKUP($L3607,Companies!$A:$G,6,)</f>
        <v>Consumer Services</v>
      </c>
      <c r="O3607" s="6" t="s">
        <v>1625</v>
      </c>
      <c r="P3607" s="6">
        <v>22204</v>
      </c>
      <c r="Q3607" t="s">
        <v>368</v>
      </c>
      <c r="R3607" t="s">
        <v>34</v>
      </c>
      <c r="S3607" s="4">
        <v>41008</v>
      </c>
      <c r="T3607" s="7">
        <f>S3607-E3607</f>
        <v>2</v>
      </c>
      <c r="U3607" t="s">
        <v>14210</v>
      </c>
      <c r="V3607" s="6" t="s">
        <v>14257</v>
      </c>
      <c r="W3607" t="s">
        <v>14258</v>
      </c>
      <c r="X3607" t="s">
        <v>14186</v>
      </c>
      <c r="Y3607" t="str">
        <f>VLOOKUP(R3607,Managers!$A:$B,2,)</f>
        <v>Frank Mitchell</v>
      </c>
      <c r="Z3607" s="11">
        <f>VLOOKUP(X3607,HourlyWages!$A:$B,2,0)</f>
        <v>67</v>
      </c>
      <c r="AA3607">
        <v>1</v>
      </c>
    </row>
    <row r="3608" spans="1:27" x14ac:dyDescent="0.3">
      <c r="A3608" t="b">
        <f>COUNTIF($C$1:C3608, C3608)&gt;1</f>
        <v>0</v>
      </c>
      <c r="B3608" t="b">
        <f>VLOOKUP(C3608,Sheet3!$A:$B,2,0) &gt; 1</f>
        <v>0</v>
      </c>
      <c r="C3608">
        <v>3607</v>
      </c>
      <c r="D3608">
        <v>25797</v>
      </c>
      <c r="E3608" s="4">
        <v>41153</v>
      </c>
      <c r="F3608">
        <v>28</v>
      </c>
      <c r="G3608" s="15">
        <f>I3608*F3608</f>
        <v>4200</v>
      </c>
      <c r="H3608" s="9">
        <v>0</v>
      </c>
      <c r="I3608" s="13">
        <f>VLOOKUP($U3608,Pricebook!$A:$D,4,0)</f>
        <v>150</v>
      </c>
      <c r="J3608" s="11">
        <f>G3608*(1-H3608)</f>
        <v>4200</v>
      </c>
      <c r="K3608" t="s">
        <v>692</v>
      </c>
      <c r="L3608" t="s">
        <v>621</v>
      </c>
      <c r="M3608" t="str">
        <f>VLOOKUP($L3608,Companies!$A:$G,7,)</f>
        <v>Semiconductors</v>
      </c>
      <c r="N3608" t="str">
        <f>VLOOKUP($L3608,Companies!$A:$G,6,)</f>
        <v>Technology</v>
      </c>
      <c r="O3608" s="6" t="s">
        <v>693</v>
      </c>
      <c r="P3608" s="6">
        <v>92020</v>
      </c>
      <c r="Q3608" t="s">
        <v>114</v>
      </c>
      <c r="R3608" t="s">
        <v>23</v>
      </c>
      <c r="S3608" s="4">
        <v>41155</v>
      </c>
      <c r="T3608" s="7">
        <f>S3608-E3608</f>
        <v>2</v>
      </c>
      <c r="U3608" t="s">
        <v>14211</v>
      </c>
      <c r="V3608" s="6" t="s">
        <v>14257</v>
      </c>
      <c r="W3608" t="s">
        <v>14264</v>
      </c>
      <c r="X3608" t="s">
        <v>14192</v>
      </c>
      <c r="Y3608" t="str">
        <f>VLOOKUP(R3608,Managers!$A:$B,2,)</f>
        <v>Bob Turner</v>
      </c>
      <c r="Z3608" s="11">
        <f>VLOOKUP(X3608,HourlyWages!$A:$B,2,0)</f>
        <v>75</v>
      </c>
      <c r="AA3608">
        <v>1</v>
      </c>
    </row>
    <row r="3609" spans="1:27" x14ac:dyDescent="0.3">
      <c r="A3609" t="b">
        <f>COUNTIF($C$1:C3609, C3609)&gt;1</f>
        <v>0</v>
      </c>
      <c r="B3609" t="b">
        <f>VLOOKUP(C3609,Sheet3!$A:$B,2,0) &gt; 1</f>
        <v>0</v>
      </c>
      <c r="C3609">
        <v>3608</v>
      </c>
      <c r="D3609">
        <v>25799</v>
      </c>
      <c r="E3609" s="4">
        <v>40598</v>
      </c>
      <c r="F3609">
        <v>38</v>
      </c>
      <c r="G3609" s="15">
        <f>I3609*F3609</f>
        <v>4560</v>
      </c>
      <c r="H3609" s="9">
        <v>0.05</v>
      </c>
      <c r="I3609" s="13">
        <f>VLOOKUP($U3609,Pricebook!$A:$D,4,0)</f>
        <v>120</v>
      </c>
      <c r="J3609" s="11">
        <f>G3609*(1-H3609)</f>
        <v>4332</v>
      </c>
      <c r="K3609" t="s">
        <v>1570</v>
      </c>
      <c r="L3609" t="s">
        <v>544</v>
      </c>
      <c r="M3609" t="str">
        <f>VLOOKUP($L3609,Companies!$A:$G,7,)</f>
        <v>Telecommunications Equipment</v>
      </c>
      <c r="N3609" t="str">
        <f>VLOOKUP($L3609,Companies!$A:$G,6,)</f>
        <v>Consumer Services</v>
      </c>
      <c r="O3609" s="6" t="s">
        <v>1571</v>
      </c>
      <c r="P3609" s="6">
        <v>29801</v>
      </c>
      <c r="Q3609" t="s">
        <v>163</v>
      </c>
      <c r="R3609" t="s">
        <v>34</v>
      </c>
      <c r="S3609" s="4">
        <v>40601</v>
      </c>
      <c r="T3609" s="7">
        <f>S3609-E3609</f>
        <v>3</v>
      </c>
      <c r="U3609" t="s">
        <v>14212</v>
      </c>
      <c r="V3609" s="6" t="s">
        <v>14257</v>
      </c>
      <c r="W3609" t="s">
        <v>14258</v>
      </c>
      <c r="X3609" t="s">
        <v>14189</v>
      </c>
      <c r="Y3609" t="str">
        <f>VLOOKUP(R3609,Managers!$A:$B,2,)</f>
        <v>Frank Mitchell</v>
      </c>
      <c r="Z3609" s="11">
        <f>VLOOKUP(X3609,HourlyWages!$A:$B,2,0)</f>
        <v>62</v>
      </c>
      <c r="AA3609">
        <v>1</v>
      </c>
    </row>
    <row r="3610" spans="1:27" x14ac:dyDescent="0.3">
      <c r="A3610" t="b">
        <f>COUNTIF($C$1:C3610, C3610)&gt;1</f>
        <v>0</v>
      </c>
      <c r="B3610" t="b">
        <f>VLOOKUP(C3610,Sheet3!$A:$B,2,0) &gt; 1</f>
        <v>0</v>
      </c>
      <c r="C3610">
        <v>3609</v>
      </c>
      <c r="D3610">
        <v>25824</v>
      </c>
      <c r="E3610" s="4">
        <v>40060</v>
      </c>
      <c r="F3610">
        <v>5</v>
      </c>
      <c r="G3610" s="15">
        <f>I3610*F3610</f>
        <v>850</v>
      </c>
      <c r="H3610" s="9">
        <v>0.01</v>
      </c>
      <c r="I3610" s="13">
        <f>VLOOKUP($U3610,Pricebook!$A:$D,4,0)</f>
        <v>170</v>
      </c>
      <c r="J3610" s="11">
        <f>G3610*(1-H3610)</f>
        <v>841.5</v>
      </c>
      <c r="K3610" t="s">
        <v>1064</v>
      </c>
      <c r="L3610" t="s">
        <v>84</v>
      </c>
      <c r="M3610" t="str">
        <f>VLOOKUP($L3610,Companies!$A:$G,7,)</f>
        <v>Packaged Foods</v>
      </c>
      <c r="N3610" t="str">
        <f>VLOOKUP($L3610,Companies!$A:$G,6,)</f>
        <v>Consumer Non-Durables</v>
      </c>
      <c r="O3610" s="6" t="s">
        <v>1592</v>
      </c>
      <c r="P3610" s="6">
        <v>98387</v>
      </c>
      <c r="Q3610" t="s">
        <v>22</v>
      </c>
      <c r="R3610" t="s">
        <v>23</v>
      </c>
      <c r="S3610" s="4">
        <v>40061</v>
      </c>
      <c r="T3610" s="7">
        <f>S3610-E3610</f>
        <v>1</v>
      </c>
      <c r="U3610" t="s">
        <v>14219</v>
      </c>
      <c r="V3610" s="6" t="s">
        <v>14254</v>
      </c>
      <c r="W3610" t="s">
        <v>14255</v>
      </c>
      <c r="X3610" t="s">
        <v>14200</v>
      </c>
      <c r="Y3610" t="str">
        <f>VLOOKUP(R3610,Managers!$A:$B,2,)</f>
        <v>Bob Turner</v>
      </c>
      <c r="Z3610" s="11">
        <f>VLOOKUP(X3610,HourlyWages!$A:$B,2,0)</f>
        <v>59</v>
      </c>
      <c r="AA3610">
        <v>1</v>
      </c>
    </row>
    <row r="3611" spans="1:27" x14ac:dyDescent="0.3">
      <c r="A3611" t="b">
        <f>COUNTIF($C$1:C3611, C3611)&gt;1</f>
        <v>0</v>
      </c>
      <c r="B3611" t="b">
        <f>VLOOKUP(C3611,Sheet3!$A:$B,2,0) &gt; 1</f>
        <v>0</v>
      </c>
      <c r="C3611">
        <v>3610</v>
      </c>
      <c r="D3611">
        <v>25824</v>
      </c>
      <c r="E3611" s="4">
        <v>40060</v>
      </c>
      <c r="F3611">
        <v>37</v>
      </c>
      <c r="G3611" s="15">
        <f>I3611*F3611</f>
        <v>5920</v>
      </c>
      <c r="H3611" s="9">
        <v>0.02</v>
      </c>
      <c r="I3611" s="13">
        <f>VLOOKUP($U3611,Pricebook!$A:$D,4,0)</f>
        <v>160</v>
      </c>
      <c r="J3611" s="11">
        <f>G3611*(1-H3611)</f>
        <v>5801.5999999999995</v>
      </c>
      <c r="K3611" t="s">
        <v>1064</v>
      </c>
      <c r="L3611" t="s">
        <v>84</v>
      </c>
      <c r="M3611" t="str">
        <f>VLOOKUP($L3611,Companies!$A:$G,7,)</f>
        <v>Packaged Foods</v>
      </c>
      <c r="N3611" t="str">
        <f>VLOOKUP($L3611,Companies!$A:$G,6,)</f>
        <v>Consumer Non-Durables</v>
      </c>
      <c r="O3611" s="6" t="s">
        <v>1592</v>
      </c>
      <c r="P3611" s="6">
        <v>98387</v>
      </c>
      <c r="Q3611" t="s">
        <v>22</v>
      </c>
      <c r="R3611" t="s">
        <v>23</v>
      </c>
      <c r="S3611" s="4">
        <v>40061</v>
      </c>
      <c r="T3611" s="7">
        <f>S3611-E3611</f>
        <v>1</v>
      </c>
      <c r="U3611" t="s">
        <v>14218</v>
      </c>
      <c r="V3611" s="6" t="s">
        <v>14251</v>
      </c>
      <c r="W3611" t="s">
        <v>14266</v>
      </c>
      <c r="X3611" t="s">
        <v>14197</v>
      </c>
      <c r="Y3611" t="str">
        <f>VLOOKUP(R3611,Managers!$A:$B,2,)</f>
        <v>Bob Turner</v>
      </c>
      <c r="Z3611" s="11">
        <f>VLOOKUP(X3611,HourlyWages!$A:$B,2,0)</f>
        <v>71</v>
      </c>
      <c r="AA3611">
        <v>1</v>
      </c>
    </row>
    <row r="3612" spans="1:27" x14ac:dyDescent="0.3">
      <c r="A3612" t="b">
        <f>COUNTIF($C$1:C3612, C3612)&gt;1</f>
        <v>0</v>
      </c>
      <c r="B3612" t="b">
        <f>VLOOKUP(C3612,Sheet3!$A:$B,2,0) &gt; 1</f>
        <v>0</v>
      </c>
      <c r="C3612">
        <v>3611</v>
      </c>
      <c r="D3612">
        <v>25824</v>
      </c>
      <c r="E3612" s="4">
        <v>40060</v>
      </c>
      <c r="F3612">
        <v>39</v>
      </c>
      <c r="G3612" s="15">
        <f>I3612*F3612</f>
        <v>4875</v>
      </c>
      <c r="H3612" s="9">
        <v>0</v>
      </c>
      <c r="I3612" s="13">
        <f>VLOOKUP($U3612,Pricebook!$A:$D,4,0)</f>
        <v>125</v>
      </c>
      <c r="J3612" s="11">
        <f>G3612*(1-H3612)</f>
        <v>4875</v>
      </c>
      <c r="K3612" t="s">
        <v>1064</v>
      </c>
      <c r="L3612" t="s">
        <v>84</v>
      </c>
      <c r="M3612" t="str">
        <f>VLOOKUP($L3612,Companies!$A:$G,7,)</f>
        <v>Packaged Foods</v>
      </c>
      <c r="N3612" t="str">
        <f>VLOOKUP($L3612,Companies!$A:$G,6,)</f>
        <v>Consumer Non-Durables</v>
      </c>
      <c r="O3612" s="6" t="s">
        <v>1592</v>
      </c>
      <c r="P3612" s="6">
        <v>98387</v>
      </c>
      <c r="Q3612" t="s">
        <v>22</v>
      </c>
      <c r="R3612" t="s">
        <v>23</v>
      </c>
      <c r="S3612" s="4">
        <v>40061</v>
      </c>
      <c r="T3612" s="7">
        <f>S3612-E3612</f>
        <v>1</v>
      </c>
      <c r="U3612" t="s">
        <v>14209</v>
      </c>
      <c r="V3612" s="6" t="s">
        <v>14254</v>
      </c>
      <c r="W3612" t="s">
        <v>14256</v>
      </c>
      <c r="X3612" t="s">
        <v>14190</v>
      </c>
      <c r="Y3612" t="str">
        <f>VLOOKUP(R3612,Managers!$A:$B,2,)</f>
        <v>Bob Turner</v>
      </c>
      <c r="Z3612" s="11">
        <f>VLOOKUP(X3612,HourlyWages!$A:$B,2,0)</f>
        <v>67</v>
      </c>
      <c r="AA3612">
        <v>1</v>
      </c>
    </row>
    <row r="3613" spans="1:27" x14ac:dyDescent="0.3">
      <c r="A3613" t="b">
        <f>COUNTIF($C$1:C3613, C3613)&gt;1</f>
        <v>0</v>
      </c>
      <c r="B3613" t="b">
        <f>VLOOKUP(C3613,Sheet3!$A:$B,2,0) &gt; 1</f>
        <v>0</v>
      </c>
      <c r="C3613">
        <v>3612</v>
      </c>
      <c r="D3613">
        <v>25824</v>
      </c>
      <c r="E3613" s="4">
        <v>40060</v>
      </c>
      <c r="F3613">
        <v>6</v>
      </c>
      <c r="G3613" s="15">
        <f>I3613*F3613</f>
        <v>900</v>
      </c>
      <c r="H3613" s="9">
        <v>0.04</v>
      </c>
      <c r="I3613" s="13">
        <f>VLOOKUP($U3613,Pricebook!$A:$D,4,0)</f>
        <v>150</v>
      </c>
      <c r="J3613" s="11">
        <f>G3613*(1-H3613)</f>
        <v>864</v>
      </c>
      <c r="K3613" t="s">
        <v>1064</v>
      </c>
      <c r="L3613" t="s">
        <v>84</v>
      </c>
      <c r="M3613" t="str">
        <f>VLOOKUP($L3613,Companies!$A:$G,7,)</f>
        <v>Packaged Foods</v>
      </c>
      <c r="N3613" t="str">
        <f>VLOOKUP($L3613,Companies!$A:$G,6,)</f>
        <v>Consumer Non-Durables</v>
      </c>
      <c r="O3613" s="6" t="s">
        <v>2297</v>
      </c>
      <c r="P3613" s="6">
        <v>99207</v>
      </c>
      <c r="Q3613" t="s">
        <v>22</v>
      </c>
      <c r="R3613" t="s">
        <v>23</v>
      </c>
      <c r="S3613" s="4">
        <v>40062</v>
      </c>
      <c r="T3613" s="7">
        <f>S3613-E3613</f>
        <v>2</v>
      </c>
      <c r="U3613" t="s">
        <v>14210</v>
      </c>
      <c r="V3613" s="6" t="s">
        <v>14251</v>
      </c>
      <c r="W3613" t="s">
        <v>14266</v>
      </c>
      <c r="X3613" t="s">
        <v>14199</v>
      </c>
      <c r="Y3613" t="str">
        <f>VLOOKUP(R3613,Managers!$A:$B,2,)</f>
        <v>Bob Turner</v>
      </c>
      <c r="Z3613" s="11">
        <f>VLOOKUP(X3613,HourlyWages!$A:$B,2,0)</f>
        <v>68</v>
      </c>
      <c r="AA3613">
        <v>1</v>
      </c>
    </row>
    <row r="3614" spans="1:27" x14ac:dyDescent="0.3">
      <c r="A3614" t="b">
        <f>COUNTIF($C$1:C3614, C3614)&gt;1</f>
        <v>0</v>
      </c>
      <c r="B3614" t="b">
        <f>VLOOKUP(C3614,Sheet3!$A:$B,2,0) &gt; 1</f>
        <v>0</v>
      </c>
      <c r="C3614">
        <v>3613</v>
      </c>
      <c r="D3614">
        <v>25825</v>
      </c>
      <c r="E3614" s="4">
        <v>41109</v>
      </c>
      <c r="F3614">
        <v>45</v>
      </c>
      <c r="G3614" s="15">
        <f>I3614*F3614</f>
        <v>4950</v>
      </c>
      <c r="H3614" s="9">
        <v>0.02</v>
      </c>
      <c r="I3614" s="13">
        <f>VLOOKUP($U3614,Pricebook!$A:$D,4,0)</f>
        <v>110</v>
      </c>
      <c r="J3614" s="11">
        <f>G3614*(1-H3614)</f>
        <v>4851</v>
      </c>
      <c r="K3614" t="s">
        <v>819</v>
      </c>
      <c r="L3614" t="s">
        <v>112</v>
      </c>
      <c r="M3614" t="str">
        <f>VLOOKUP($L3614,Companies!$A:$G,7,)</f>
        <v>Telecommunications Equipment</v>
      </c>
      <c r="N3614" t="str">
        <f>VLOOKUP($L3614,Companies!$A:$G,6,)</f>
        <v>Public Utilities</v>
      </c>
      <c r="O3614" s="6" t="s">
        <v>1809</v>
      </c>
      <c r="P3614" s="6">
        <v>55016</v>
      </c>
      <c r="Q3614" t="s">
        <v>130</v>
      </c>
      <c r="R3614" t="s">
        <v>16</v>
      </c>
      <c r="S3614" s="4">
        <v>41112</v>
      </c>
      <c r="T3614" s="7">
        <f>S3614-E3614</f>
        <v>3</v>
      </c>
      <c r="U3614" t="s">
        <v>14215</v>
      </c>
      <c r="V3614" s="6" t="s">
        <v>14251</v>
      </c>
      <c r="W3614" t="s">
        <v>14252</v>
      </c>
      <c r="X3614" t="s">
        <v>14197</v>
      </c>
      <c r="Y3614" t="str">
        <f>VLOOKUP(R3614,Managers!$A:$B,2,)</f>
        <v>Josh Martinez</v>
      </c>
      <c r="Z3614" s="11">
        <f>VLOOKUP(X3614,HourlyWages!$A:$B,2,0)</f>
        <v>71</v>
      </c>
      <c r="AA3614">
        <v>1</v>
      </c>
    </row>
    <row r="3615" spans="1:27" x14ac:dyDescent="0.3">
      <c r="A3615" t="b">
        <f>COUNTIF($C$1:C3615, C3615)&gt;1</f>
        <v>0</v>
      </c>
      <c r="B3615" t="b">
        <f>VLOOKUP(C3615,Sheet3!$A:$B,2,0) &gt; 1</f>
        <v>0</v>
      </c>
      <c r="C3615">
        <v>3614</v>
      </c>
      <c r="D3615">
        <v>25825</v>
      </c>
      <c r="E3615" s="4">
        <v>41109</v>
      </c>
      <c r="F3615">
        <v>27</v>
      </c>
      <c r="G3615" s="15">
        <f>I3615*F3615</f>
        <v>3240</v>
      </c>
      <c r="H3615" s="9">
        <v>0.06</v>
      </c>
      <c r="I3615" s="13">
        <f>VLOOKUP($U3615,Pricebook!$A:$D,4,0)</f>
        <v>120</v>
      </c>
      <c r="J3615" s="11">
        <f>G3615*(1-H3615)</f>
        <v>3045.6</v>
      </c>
      <c r="K3615" t="s">
        <v>819</v>
      </c>
      <c r="L3615" t="s">
        <v>112</v>
      </c>
      <c r="M3615" t="str">
        <f>VLOOKUP($L3615,Companies!$A:$G,7,)</f>
        <v>Telecommunications Equipment</v>
      </c>
      <c r="N3615" t="str">
        <f>VLOOKUP($L3615,Companies!$A:$G,6,)</f>
        <v>Public Utilities</v>
      </c>
      <c r="O3615" s="6" t="s">
        <v>1809</v>
      </c>
      <c r="P3615" s="6">
        <v>55016</v>
      </c>
      <c r="Q3615" t="s">
        <v>130</v>
      </c>
      <c r="R3615" t="s">
        <v>16</v>
      </c>
      <c r="S3615" s="4">
        <v>41109</v>
      </c>
      <c r="T3615" s="7">
        <f>S3615-E3615</f>
        <v>0</v>
      </c>
      <c r="U3615" t="s">
        <v>14212</v>
      </c>
      <c r="V3615" s="6" t="s">
        <v>14251</v>
      </c>
      <c r="W3615" t="s">
        <v>14260</v>
      </c>
      <c r="X3615" t="s">
        <v>14193</v>
      </c>
      <c r="Y3615" t="str">
        <f>VLOOKUP(R3615,Managers!$A:$B,2,)</f>
        <v>Josh Martinez</v>
      </c>
      <c r="Z3615" s="11">
        <f>VLOOKUP(X3615,HourlyWages!$A:$B,2,0)</f>
        <v>57</v>
      </c>
      <c r="AA3615">
        <v>1</v>
      </c>
    </row>
    <row r="3616" spans="1:27" x14ac:dyDescent="0.3">
      <c r="A3616" t="b">
        <f>COUNTIF($C$1:C3616, C3616)&gt;1</f>
        <v>0</v>
      </c>
      <c r="B3616" t="b">
        <f>VLOOKUP(C3616,Sheet3!$A:$B,2,0) &gt; 1</f>
        <v>0</v>
      </c>
      <c r="C3616">
        <v>3615</v>
      </c>
      <c r="D3616">
        <v>25828</v>
      </c>
      <c r="E3616" s="4">
        <v>40505</v>
      </c>
      <c r="F3616">
        <v>35</v>
      </c>
      <c r="G3616" s="15">
        <f>I3616*F3616</f>
        <v>4900</v>
      </c>
      <c r="H3616" s="9">
        <v>0.01</v>
      </c>
      <c r="I3616" s="13">
        <f>VLOOKUP($U3616,Pricebook!$A:$D,4,0)</f>
        <v>140</v>
      </c>
      <c r="J3616" s="11">
        <f>G3616*(1-H3616)</f>
        <v>4851</v>
      </c>
      <c r="K3616" t="s">
        <v>1707</v>
      </c>
      <c r="L3616" t="s">
        <v>344</v>
      </c>
      <c r="M3616" t="str">
        <f>VLOOKUP($L3616,Companies!$A:$G,7,)</f>
        <v>Food Chains</v>
      </c>
      <c r="N3616" t="str">
        <f>VLOOKUP($L3616,Companies!$A:$G,6,)</f>
        <v>Consumer Services</v>
      </c>
      <c r="O3616" s="6" t="s">
        <v>2298</v>
      </c>
      <c r="P3616" s="6">
        <v>33971</v>
      </c>
      <c r="Q3616" t="s">
        <v>101</v>
      </c>
      <c r="R3616" t="s">
        <v>34</v>
      </c>
      <c r="S3616" s="4">
        <v>40507</v>
      </c>
      <c r="T3616" s="7">
        <f>S3616-E3616</f>
        <v>2</v>
      </c>
      <c r="U3616" t="s">
        <v>14207</v>
      </c>
      <c r="V3616" s="6" t="s">
        <v>14257</v>
      </c>
      <c r="W3616" t="s">
        <v>14258</v>
      </c>
      <c r="X3616" t="s">
        <v>14192</v>
      </c>
      <c r="Y3616" t="str">
        <f>VLOOKUP(R3616,Managers!$A:$B,2,)</f>
        <v>Frank Mitchell</v>
      </c>
      <c r="Z3616" s="11">
        <f>VLOOKUP(X3616,HourlyWages!$A:$B,2,0)</f>
        <v>75</v>
      </c>
      <c r="AA3616">
        <v>1</v>
      </c>
    </row>
    <row r="3617" spans="1:27" x14ac:dyDescent="0.3">
      <c r="A3617" t="b">
        <f>COUNTIF($C$1:C3617, C3617)&gt;1</f>
        <v>0</v>
      </c>
      <c r="B3617" t="b">
        <f>VLOOKUP(C3617,Sheet3!$A:$B,2,0) &gt; 1</f>
        <v>0</v>
      </c>
      <c r="C3617">
        <v>3616</v>
      </c>
      <c r="D3617">
        <v>25828</v>
      </c>
      <c r="E3617" s="4">
        <v>40505</v>
      </c>
      <c r="F3617">
        <v>29</v>
      </c>
      <c r="G3617" s="15">
        <f>I3617*F3617</f>
        <v>3480</v>
      </c>
      <c r="H3617" s="9">
        <v>0.08</v>
      </c>
      <c r="I3617" s="13">
        <f>VLOOKUP($U3617,Pricebook!$A:$D,4,0)</f>
        <v>120</v>
      </c>
      <c r="J3617" s="11">
        <f>G3617*(1-H3617)</f>
        <v>3201.6000000000004</v>
      </c>
      <c r="K3617" t="s">
        <v>1707</v>
      </c>
      <c r="L3617" t="s">
        <v>344</v>
      </c>
      <c r="M3617" t="str">
        <f>VLOOKUP($L3617,Companies!$A:$G,7,)</f>
        <v>Food Chains</v>
      </c>
      <c r="N3617" t="str">
        <f>VLOOKUP($L3617,Companies!$A:$G,6,)</f>
        <v>Consumer Services</v>
      </c>
      <c r="O3617" s="6" t="s">
        <v>113</v>
      </c>
      <c r="P3617" s="6" t="s">
        <v>1708</v>
      </c>
      <c r="Q3617" t="s">
        <v>699</v>
      </c>
      <c r="R3617" t="s">
        <v>34</v>
      </c>
      <c r="S3617" s="4">
        <v>40506</v>
      </c>
      <c r="T3617" s="7">
        <f>S3617-E3617</f>
        <v>1</v>
      </c>
      <c r="U3617" t="s">
        <v>14212</v>
      </c>
      <c r="V3617" s="6" t="s">
        <v>14251</v>
      </c>
      <c r="W3617" t="s">
        <v>14260</v>
      </c>
      <c r="X3617" t="s">
        <v>14189</v>
      </c>
      <c r="Y3617" t="str">
        <f>VLOOKUP(R3617,Managers!$A:$B,2,)</f>
        <v>Frank Mitchell</v>
      </c>
      <c r="Z3617" s="11">
        <f>VLOOKUP(X3617,HourlyWages!$A:$B,2,0)</f>
        <v>62</v>
      </c>
      <c r="AA3617">
        <v>1</v>
      </c>
    </row>
    <row r="3618" spans="1:27" x14ac:dyDescent="0.3">
      <c r="A3618" t="b">
        <f>COUNTIF($C$1:C3618, C3618)&gt;1</f>
        <v>0</v>
      </c>
      <c r="B3618" t="b">
        <f>VLOOKUP(C3618,Sheet3!$A:$B,2,0) &gt; 1</f>
        <v>0</v>
      </c>
      <c r="C3618">
        <v>3617</v>
      </c>
      <c r="D3618">
        <v>25828</v>
      </c>
      <c r="E3618" s="4">
        <v>40505</v>
      </c>
      <c r="F3618">
        <v>31</v>
      </c>
      <c r="G3618" s="15">
        <f>I3618*F3618</f>
        <v>3875</v>
      </c>
      <c r="H3618" s="9">
        <v>0.01</v>
      </c>
      <c r="I3618" s="13">
        <f>VLOOKUP($U3618,Pricebook!$A:$D,4,0)</f>
        <v>125</v>
      </c>
      <c r="J3618" s="11">
        <f>G3618*(1-H3618)</f>
        <v>3836.25</v>
      </c>
      <c r="K3618" t="s">
        <v>1707</v>
      </c>
      <c r="L3618" t="s">
        <v>344</v>
      </c>
      <c r="M3618" t="str">
        <f>VLOOKUP($L3618,Companies!$A:$G,7,)</f>
        <v>Food Chains</v>
      </c>
      <c r="N3618" t="str">
        <f>VLOOKUP($L3618,Companies!$A:$G,6,)</f>
        <v>Consumer Services</v>
      </c>
      <c r="O3618" s="6" t="s">
        <v>113</v>
      </c>
      <c r="P3618" s="6" t="s">
        <v>1708</v>
      </c>
      <c r="Q3618" t="s">
        <v>699</v>
      </c>
      <c r="R3618" t="s">
        <v>34</v>
      </c>
      <c r="S3618" s="4">
        <v>40505</v>
      </c>
      <c r="T3618" s="7">
        <f>S3618-E3618</f>
        <v>0</v>
      </c>
      <c r="U3618" t="s">
        <v>14209</v>
      </c>
      <c r="V3618" s="6" t="s">
        <v>14257</v>
      </c>
      <c r="W3618" t="s">
        <v>14258</v>
      </c>
      <c r="X3618" t="s">
        <v>14190</v>
      </c>
      <c r="Y3618" t="str">
        <f>VLOOKUP(R3618,Managers!$A:$B,2,)</f>
        <v>Frank Mitchell</v>
      </c>
      <c r="Z3618" s="11">
        <f>VLOOKUP(X3618,HourlyWages!$A:$B,2,0)</f>
        <v>67</v>
      </c>
      <c r="AA3618">
        <v>1</v>
      </c>
    </row>
    <row r="3619" spans="1:27" x14ac:dyDescent="0.3">
      <c r="A3619" t="b">
        <f>COUNTIF($C$1:C3619, C3619)&gt;1</f>
        <v>0</v>
      </c>
      <c r="B3619" t="b">
        <f>VLOOKUP(C3619,Sheet3!$A:$B,2,0) &gt; 1</f>
        <v>0</v>
      </c>
      <c r="C3619">
        <v>3618</v>
      </c>
      <c r="D3619">
        <v>25830</v>
      </c>
      <c r="E3619" s="4">
        <v>40304</v>
      </c>
      <c r="F3619">
        <v>5</v>
      </c>
      <c r="G3619" s="15">
        <f>I3619*F3619</f>
        <v>850</v>
      </c>
      <c r="H3619" s="9">
        <v>0.1</v>
      </c>
      <c r="I3619" s="13">
        <f>VLOOKUP($U3619,Pricebook!$A:$D,4,0)</f>
        <v>170</v>
      </c>
      <c r="J3619" s="11">
        <f>G3619*(1-H3619)</f>
        <v>765</v>
      </c>
      <c r="K3619" t="s">
        <v>102</v>
      </c>
      <c r="L3619" t="s">
        <v>103</v>
      </c>
      <c r="M3619" t="str">
        <f>VLOOKUP($L3619,Companies!$A:$G,7,)</f>
        <v>Computer Software: Programming, Data Processing</v>
      </c>
      <c r="N3619" t="str">
        <f>VLOOKUP($L3619,Companies!$A:$G,6,)</f>
        <v>Technology</v>
      </c>
      <c r="O3619" s="6" t="s">
        <v>595</v>
      </c>
      <c r="P3619" s="6">
        <v>48187</v>
      </c>
      <c r="Q3619" t="s">
        <v>172</v>
      </c>
      <c r="R3619" t="s">
        <v>16</v>
      </c>
      <c r="S3619" s="4">
        <v>40304</v>
      </c>
      <c r="T3619" s="7">
        <f>S3619-E3619</f>
        <v>0</v>
      </c>
      <c r="U3619" t="s">
        <v>14219</v>
      </c>
      <c r="V3619" s="6" t="s">
        <v>14251</v>
      </c>
      <c r="W3619" t="s">
        <v>14252</v>
      </c>
      <c r="X3619" t="s">
        <v>14193</v>
      </c>
      <c r="Y3619" t="str">
        <f>VLOOKUP(R3619,Managers!$A:$B,2,)</f>
        <v>Josh Martinez</v>
      </c>
      <c r="Z3619" s="11">
        <f>VLOOKUP(X3619,HourlyWages!$A:$B,2,0)</f>
        <v>57</v>
      </c>
      <c r="AA3619">
        <v>1</v>
      </c>
    </row>
    <row r="3620" spans="1:27" x14ac:dyDescent="0.3">
      <c r="A3620" t="b">
        <f>COUNTIF($C$1:C3620, C3620)&gt;1</f>
        <v>0</v>
      </c>
      <c r="B3620" t="b">
        <f>VLOOKUP(C3620,Sheet3!$A:$B,2,0) &gt; 1</f>
        <v>0</v>
      </c>
      <c r="C3620">
        <v>3619</v>
      </c>
      <c r="D3620">
        <v>25830</v>
      </c>
      <c r="E3620" s="4">
        <v>40304</v>
      </c>
      <c r="F3620">
        <v>11</v>
      </c>
      <c r="G3620" s="15">
        <f>I3620*F3620</f>
        <v>1760</v>
      </c>
      <c r="H3620" s="9">
        <v>0.05</v>
      </c>
      <c r="I3620" s="13">
        <f>VLOOKUP($U3620,Pricebook!$A:$D,4,0)</f>
        <v>160</v>
      </c>
      <c r="J3620" s="11">
        <f>G3620*(1-H3620)</f>
        <v>1672</v>
      </c>
      <c r="K3620" t="s">
        <v>102</v>
      </c>
      <c r="L3620" t="s">
        <v>103</v>
      </c>
      <c r="M3620" t="str">
        <f>VLOOKUP($L3620,Companies!$A:$G,7,)</f>
        <v>Computer Software: Programming, Data Processing</v>
      </c>
      <c r="N3620" t="str">
        <f>VLOOKUP($L3620,Companies!$A:$G,6,)</f>
        <v>Technology</v>
      </c>
      <c r="O3620" s="6" t="s">
        <v>595</v>
      </c>
      <c r="P3620" s="6">
        <v>48187</v>
      </c>
      <c r="Q3620" t="s">
        <v>172</v>
      </c>
      <c r="R3620" t="s">
        <v>16</v>
      </c>
      <c r="S3620" s="4">
        <v>40309</v>
      </c>
      <c r="T3620" s="7">
        <f>S3620-E3620</f>
        <v>5</v>
      </c>
      <c r="U3620" t="s">
        <v>14218</v>
      </c>
      <c r="V3620" s="6" t="s">
        <v>14254</v>
      </c>
      <c r="W3620" t="s">
        <v>14255</v>
      </c>
      <c r="X3620" t="s">
        <v>14187</v>
      </c>
      <c r="Y3620" t="str">
        <f>VLOOKUP(R3620,Managers!$A:$B,2,)</f>
        <v>Josh Martinez</v>
      </c>
      <c r="Z3620" s="11">
        <f>VLOOKUP(X3620,HourlyWages!$A:$B,2,0)</f>
        <v>45</v>
      </c>
      <c r="AA3620">
        <v>1</v>
      </c>
    </row>
    <row r="3621" spans="1:27" x14ac:dyDescent="0.3">
      <c r="A3621" t="b">
        <f>COUNTIF($C$1:C3621, C3621)&gt;1</f>
        <v>0</v>
      </c>
      <c r="B3621" t="b">
        <f>VLOOKUP(C3621,Sheet3!$A:$B,2,0) &gt; 1</f>
        <v>0</v>
      </c>
      <c r="C3621">
        <v>3620</v>
      </c>
      <c r="D3621">
        <v>25831</v>
      </c>
      <c r="E3621" s="4">
        <v>40070</v>
      </c>
      <c r="F3621">
        <v>6</v>
      </c>
      <c r="G3621" s="15">
        <f>I3621*F3621</f>
        <v>900</v>
      </c>
      <c r="H3621" s="9">
        <v>0.01</v>
      </c>
      <c r="I3621" s="13">
        <f>VLOOKUP($U3621,Pricebook!$A:$D,4,0)</f>
        <v>150</v>
      </c>
      <c r="J3621" s="11">
        <f>G3621*(1-H3621)</f>
        <v>891</v>
      </c>
      <c r="K3621" t="s">
        <v>1831</v>
      </c>
      <c r="L3621" t="s">
        <v>571</v>
      </c>
      <c r="M3621" t="str">
        <f>VLOOKUP($L3621,Companies!$A:$G,7,)</f>
        <v>EDP Services</v>
      </c>
      <c r="N3621" t="str">
        <f>VLOOKUP($L3621,Companies!$A:$G,6,)</f>
        <v>Technology</v>
      </c>
      <c r="O3621" s="6" t="s">
        <v>186</v>
      </c>
      <c r="P3621" s="6">
        <v>29203</v>
      </c>
      <c r="Q3621" t="s">
        <v>163</v>
      </c>
      <c r="R3621" t="s">
        <v>34</v>
      </c>
      <c r="S3621" s="4">
        <v>40072</v>
      </c>
      <c r="T3621" s="7">
        <f>S3621-E3621</f>
        <v>2</v>
      </c>
      <c r="U3621" t="s">
        <v>14210</v>
      </c>
      <c r="V3621" s="6" t="s">
        <v>14251</v>
      </c>
      <c r="W3621" t="s">
        <v>14261</v>
      </c>
      <c r="X3621" t="s">
        <v>14186</v>
      </c>
      <c r="Y3621" t="str">
        <f>VLOOKUP(R3621,Managers!$A:$B,2,)</f>
        <v>Frank Mitchell</v>
      </c>
      <c r="Z3621" s="11">
        <f>VLOOKUP(X3621,HourlyWages!$A:$B,2,0)</f>
        <v>67</v>
      </c>
      <c r="AA3621">
        <v>1</v>
      </c>
    </row>
    <row r="3622" spans="1:27" x14ac:dyDescent="0.3">
      <c r="A3622" t="b">
        <f>COUNTIF($C$1:C3622, C3622)&gt;1</f>
        <v>0</v>
      </c>
      <c r="B3622" t="b">
        <f>VLOOKUP(C3622,Sheet3!$A:$B,2,0) &gt; 1</f>
        <v>0</v>
      </c>
      <c r="C3622">
        <v>3621</v>
      </c>
      <c r="D3622">
        <v>25860</v>
      </c>
      <c r="E3622" s="4">
        <v>40180</v>
      </c>
      <c r="F3622">
        <v>9</v>
      </c>
      <c r="G3622" s="15">
        <f>I3622*F3622</f>
        <v>990</v>
      </c>
      <c r="H3622" s="9">
        <v>0.05</v>
      </c>
      <c r="I3622" s="13">
        <f>VLOOKUP($U3622,Pricebook!$A:$D,4,0)</f>
        <v>110</v>
      </c>
      <c r="J3622" s="11">
        <f>G3622*(1-H3622)</f>
        <v>940.5</v>
      </c>
      <c r="K3622" t="s">
        <v>648</v>
      </c>
      <c r="L3622" t="s">
        <v>212</v>
      </c>
      <c r="M3622" t="str">
        <f>VLOOKUP($L3622,Companies!$A:$G,7,)</f>
        <v>EDP Services</v>
      </c>
      <c r="N3622" t="str">
        <f>VLOOKUP($L3622,Companies!$A:$G,6,)</f>
        <v>Technology</v>
      </c>
      <c r="O3622" s="6" t="s">
        <v>531</v>
      </c>
      <c r="P3622" s="6">
        <v>19805</v>
      </c>
      <c r="Q3622" t="s">
        <v>650</v>
      </c>
      <c r="R3622" t="s">
        <v>61</v>
      </c>
      <c r="S3622" s="4">
        <v>40182</v>
      </c>
      <c r="T3622" s="7">
        <f>S3622-E3622</f>
        <v>2</v>
      </c>
      <c r="U3622" t="s">
        <v>14220</v>
      </c>
      <c r="V3622" s="6" t="s">
        <v>14251</v>
      </c>
      <c r="W3622" t="s">
        <v>14263</v>
      </c>
      <c r="X3622" t="s">
        <v>14189</v>
      </c>
      <c r="Y3622" t="str">
        <f>VLOOKUP(R3622,Managers!$A:$B,2,)</f>
        <v>Allen Young</v>
      </c>
      <c r="Z3622" s="11">
        <f>VLOOKUP(X3622,HourlyWages!$A:$B,2,0)</f>
        <v>62</v>
      </c>
      <c r="AA3622">
        <v>1</v>
      </c>
    </row>
    <row r="3623" spans="1:27" x14ac:dyDescent="0.3">
      <c r="A3623" t="b">
        <f>COUNTIF($C$1:C3623, C3623)&gt;1</f>
        <v>0</v>
      </c>
      <c r="B3623" t="b">
        <f>VLOOKUP(C3623,Sheet3!$A:$B,2,0) &gt; 1</f>
        <v>0</v>
      </c>
      <c r="C3623">
        <v>3622</v>
      </c>
      <c r="D3623">
        <v>25860</v>
      </c>
      <c r="E3623" s="4">
        <v>40180</v>
      </c>
      <c r="F3623">
        <v>23</v>
      </c>
      <c r="G3623" s="15">
        <f>I3623*F3623</f>
        <v>3450</v>
      </c>
      <c r="H3623" s="9">
        <v>7.0000000000000007E-2</v>
      </c>
      <c r="I3623" s="13">
        <f>VLOOKUP($U3623,Pricebook!$A:$D,4,0)</f>
        <v>150</v>
      </c>
      <c r="J3623" s="11">
        <f>G3623*(1-H3623)</f>
        <v>3208.5</v>
      </c>
      <c r="K3623" t="s">
        <v>648</v>
      </c>
      <c r="L3623" t="s">
        <v>212</v>
      </c>
      <c r="M3623" t="str">
        <f>VLOOKUP($L3623,Companies!$A:$G,7,)</f>
        <v>EDP Services</v>
      </c>
      <c r="N3623" t="str">
        <f>VLOOKUP($L3623,Companies!$A:$G,6,)</f>
        <v>Technology</v>
      </c>
      <c r="O3623" s="6" t="s">
        <v>531</v>
      </c>
      <c r="P3623" s="6">
        <v>19805</v>
      </c>
      <c r="Q3623" t="s">
        <v>650</v>
      </c>
      <c r="R3623" t="s">
        <v>61</v>
      </c>
      <c r="S3623" s="4">
        <v>40189</v>
      </c>
      <c r="T3623" s="7">
        <f>S3623-E3623</f>
        <v>9</v>
      </c>
      <c r="U3623" t="s">
        <v>14210</v>
      </c>
      <c r="V3623" s="6" t="s">
        <v>14257</v>
      </c>
      <c r="W3623" t="s">
        <v>14259</v>
      </c>
      <c r="X3623" t="s">
        <v>14202</v>
      </c>
      <c r="Y3623" t="str">
        <f>VLOOKUP(R3623,Managers!$A:$B,2,)</f>
        <v>Allen Young</v>
      </c>
      <c r="Z3623" s="11">
        <f>VLOOKUP(X3623,HourlyWages!$A:$B,2,0)</f>
        <v>71</v>
      </c>
      <c r="AA3623">
        <v>1</v>
      </c>
    </row>
    <row r="3624" spans="1:27" x14ac:dyDescent="0.3">
      <c r="A3624" t="b">
        <f>COUNTIF($C$1:C3624, C3624)&gt;1</f>
        <v>0</v>
      </c>
      <c r="B3624" t="b">
        <f>VLOOKUP(C3624,Sheet3!$A:$B,2,0) &gt; 1</f>
        <v>0</v>
      </c>
      <c r="C3624">
        <v>3623</v>
      </c>
      <c r="D3624">
        <v>25861</v>
      </c>
      <c r="E3624" s="4">
        <v>41128</v>
      </c>
      <c r="F3624">
        <v>44</v>
      </c>
      <c r="G3624" s="15">
        <f>I3624*F3624</f>
        <v>6600</v>
      </c>
      <c r="H3624" s="9">
        <v>0.03</v>
      </c>
      <c r="I3624" s="13">
        <f>VLOOKUP($U3624,Pricebook!$A:$D,4,0)</f>
        <v>150</v>
      </c>
      <c r="J3624" s="11">
        <f>G3624*(1-H3624)</f>
        <v>6402</v>
      </c>
      <c r="K3624" t="s">
        <v>1209</v>
      </c>
      <c r="L3624" t="s">
        <v>552</v>
      </c>
      <c r="M3624" t="str">
        <f>VLOOKUP($L3624,Companies!$A:$G,7,)</f>
        <v>Business Services</v>
      </c>
      <c r="N3624" t="str">
        <f>VLOOKUP($L3624,Companies!$A:$G,6,)</f>
        <v>Miscellaneous</v>
      </c>
      <c r="O3624" s="6" t="s">
        <v>815</v>
      </c>
      <c r="P3624" s="6">
        <v>97206</v>
      </c>
      <c r="Q3624" t="s">
        <v>43</v>
      </c>
      <c r="R3624" t="s">
        <v>23</v>
      </c>
      <c r="S3624" s="4">
        <v>41129</v>
      </c>
      <c r="T3624" s="7">
        <f>S3624-E3624</f>
        <v>1</v>
      </c>
      <c r="U3624" t="s">
        <v>14216</v>
      </c>
      <c r="V3624" s="6" t="s">
        <v>14257</v>
      </c>
      <c r="W3624" t="s">
        <v>14258</v>
      </c>
      <c r="X3624" t="s">
        <v>14202</v>
      </c>
      <c r="Y3624" t="str">
        <f>VLOOKUP(R3624,Managers!$A:$B,2,)</f>
        <v>Bob Turner</v>
      </c>
      <c r="Z3624" s="11">
        <f>VLOOKUP(X3624,HourlyWages!$A:$B,2,0)</f>
        <v>71</v>
      </c>
      <c r="AA3624">
        <v>1</v>
      </c>
    </row>
    <row r="3625" spans="1:27" x14ac:dyDescent="0.3">
      <c r="A3625" t="b">
        <f>COUNTIF($C$1:C3625, C3625)&gt;1</f>
        <v>0</v>
      </c>
      <c r="B3625" t="b">
        <f>VLOOKUP(C3625,Sheet3!$A:$B,2,0) &gt; 1</f>
        <v>0</v>
      </c>
      <c r="C3625">
        <v>3624</v>
      </c>
      <c r="D3625">
        <v>25863</v>
      </c>
      <c r="E3625" s="4">
        <v>40655</v>
      </c>
      <c r="F3625">
        <v>18</v>
      </c>
      <c r="G3625" s="15">
        <f>I3625*F3625</f>
        <v>2700</v>
      </c>
      <c r="H3625" s="9">
        <v>0</v>
      </c>
      <c r="I3625" s="13">
        <f>VLOOKUP($U3625,Pricebook!$A:$D,4,0)</f>
        <v>150</v>
      </c>
      <c r="J3625" s="11">
        <f>G3625*(1-H3625)</f>
        <v>2700</v>
      </c>
      <c r="K3625" t="s">
        <v>2299</v>
      </c>
      <c r="L3625" t="s">
        <v>36</v>
      </c>
      <c r="M3625" t="str">
        <f>VLOOKUP($L3625,Companies!$A:$G,7,)</f>
        <v>Electronic Components</v>
      </c>
      <c r="N3625" t="str">
        <f>VLOOKUP($L3625,Companies!$A:$G,6,)</f>
        <v>Technology</v>
      </c>
      <c r="O3625" s="6" t="s">
        <v>2300</v>
      </c>
      <c r="P3625" s="6">
        <v>76308</v>
      </c>
      <c r="Q3625" t="s">
        <v>48</v>
      </c>
      <c r="R3625" t="s">
        <v>16</v>
      </c>
      <c r="S3625" s="4">
        <v>40657</v>
      </c>
      <c r="T3625" s="7">
        <f>S3625-E3625</f>
        <v>2</v>
      </c>
      <c r="U3625" t="s">
        <v>14210</v>
      </c>
      <c r="V3625" s="6" t="s">
        <v>14257</v>
      </c>
      <c r="W3625" t="s">
        <v>14258</v>
      </c>
      <c r="X3625" t="s">
        <v>14189</v>
      </c>
      <c r="Y3625" t="str">
        <f>VLOOKUP(R3625,Managers!$A:$B,2,)</f>
        <v>Josh Martinez</v>
      </c>
      <c r="Z3625" s="11">
        <f>VLOOKUP(X3625,HourlyWages!$A:$B,2,0)</f>
        <v>62</v>
      </c>
      <c r="AA3625">
        <v>1</v>
      </c>
    </row>
    <row r="3626" spans="1:27" x14ac:dyDescent="0.3">
      <c r="A3626" t="b">
        <f>COUNTIF($C$1:C3626, C3626)&gt;1</f>
        <v>0</v>
      </c>
      <c r="B3626" t="b">
        <f>VLOOKUP(C3626,Sheet3!$A:$B,2,0) &gt; 1</f>
        <v>0</v>
      </c>
      <c r="C3626">
        <v>3625</v>
      </c>
      <c r="D3626">
        <v>25889</v>
      </c>
      <c r="E3626" s="4">
        <v>40337</v>
      </c>
      <c r="F3626">
        <v>23</v>
      </c>
      <c r="G3626" s="15">
        <f>I3626*F3626</f>
        <v>2875</v>
      </c>
      <c r="H3626" s="9">
        <v>0.04</v>
      </c>
      <c r="I3626" s="13">
        <f>VLOOKUP($U3626,Pricebook!$A:$D,4,0)</f>
        <v>125</v>
      </c>
      <c r="J3626" s="11">
        <f>G3626*(1-H3626)</f>
        <v>2760</v>
      </c>
      <c r="K3626" t="s">
        <v>2301</v>
      </c>
      <c r="L3626" t="s">
        <v>487</v>
      </c>
      <c r="M3626" t="str">
        <f>VLOOKUP($L3626,Companies!$A:$G,7,)</f>
        <v>Computer Software: Programming, Data Processing</v>
      </c>
      <c r="N3626" t="str">
        <f>VLOOKUP($L3626,Companies!$A:$G,6,)</f>
        <v>Technology</v>
      </c>
      <c r="O3626" s="6" t="s">
        <v>1971</v>
      </c>
      <c r="P3626" s="6">
        <v>90604</v>
      </c>
      <c r="Q3626" t="s">
        <v>114</v>
      </c>
      <c r="R3626" t="s">
        <v>23</v>
      </c>
      <c r="S3626" s="4">
        <v>40339</v>
      </c>
      <c r="T3626" s="7">
        <f>S3626-E3626</f>
        <v>2</v>
      </c>
      <c r="U3626" t="s">
        <v>14208</v>
      </c>
      <c r="V3626" s="6" t="s">
        <v>14251</v>
      </c>
      <c r="W3626" t="s">
        <v>14261</v>
      </c>
      <c r="X3626" t="s">
        <v>14195</v>
      </c>
      <c r="Y3626" t="str">
        <f>VLOOKUP(R3626,Managers!$A:$B,2,)</f>
        <v>Bob Turner</v>
      </c>
      <c r="Z3626" s="11">
        <f>VLOOKUP(X3626,HourlyWages!$A:$B,2,0)</f>
        <v>52</v>
      </c>
      <c r="AA3626">
        <v>1</v>
      </c>
    </row>
    <row r="3627" spans="1:27" x14ac:dyDescent="0.3">
      <c r="A3627" t="b">
        <f>COUNTIF($C$1:C3627, C3627)&gt;1</f>
        <v>0</v>
      </c>
      <c r="B3627" t="b">
        <f>VLOOKUP(C3627,Sheet3!$A:$B,2,0) &gt; 1</f>
        <v>0</v>
      </c>
      <c r="C3627">
        <v>3626</v>
      </c>
      <c r="D3627">
        <v>25895</v>
      </c>
      <c r="E3627" s="4">
        <v>41016</v>
      </c>
      <c r="F3627">
        <v>37</v>
      </c>
      <c r="G3627" s="15">
        <f>I3627*F3627</f>
        <v>5920</v>
      </c>
      <c r="H3627" s="9">
        <v>0.09</v>
      </c>
      <c r="I3627" s="13">
        <f>VLOOKUP($U3627,Pricebook!$A:$D,4,0)</f>
        <v>160</v>
      </c>
      <c r="J3627" s="11">
        <f>G3627*(1-H3627)</f>
        <v>5387.2</v>
      </c>
      <c r="K3627" t="s">
        <v>223</v>
      </c>
      <c r="L3627" t="s">
        <v>79</v>
      </c>
      <c r="M3627" t="str">
        <f>VLOOKUP($L3627,Companies!$A:$G,7,)</f>
        <v>Home Furnishings</v>
      </c>
      <c r="N3627" t="str">
        <f>VLOOKUP($L3627,Companies!$A:$G,6,)</f>
        <v>Consumer Services</v>
      </c>
      <c r="O3627" s="6" t="s">
        <v>224</v>
      </c>
      <c r="P3627" s="6">
        <v>78666</v>
      </c>
      <c r="Q3627" t="s">
        <v>48</v>
      </c>
      <c r="R3627" t="s">
        <v>16</v>
      </c>
      <c r="S3627" s="4">
        <v>41019</v>
      </c>
      <c r="T3627" s="7">
        <f>S3627-E3627</f>
        <v>3</v>
      </c>
      <c r="U3627" t="s">
        <v>14218</v>
      </c>
      <c r="V3627" s="6" t="s">
        <v>14251</v>
      </c>
      <c r="W3627" t="s">
        <v>14268</v>
      </c>
      <c r="X3627" t="s">
        <v>14195</v>
      </c>
      <c r="Y3627" t="str">
        <f>VLOOKUP(R3627,Managers!$A:$B,2,)</f>
        <v>Josh Martinez</v>
      </c>
      <c r="Z3627" s="11">
        <f>VLOOKUP(X3627,HourlyWages!$A:$B,2,0)</f>
        <v>52</v>
      </c>
      <c r="AA3627">
        <v>1</v>
      </c>
    </row>
    <row r="3628" spans="1:27" x14ac:dyDescent="0.3">
      <c r="A3628" t="b">
        <f>COUNTIF($C$1:C3628, C3628)&gt;1</f>
        <v>0</v>
      </c>
      <c r="B3628" t="b">
        <f>VLOOKUP(C3628,Sheet3!$A:$B,2,0) &gt; 1</f>
        <v>0</v>
      </c>
      <c r="C3628">
        <v>3627</v>
      </c>
      <c r="D3628">
        <v>25926</v>
      </c>
      <c r="E3628" s="4">
        <v>40137</v>
      </c>
      <c r="F3628">
        <v>20</v>
      </c>
      <c r="G3628" s="15">
        <f>I3628*F3628</f>
        <v>2500</v>
      </c>
      <c r="H3628" s="9">
        <v>0.1</v>
      </c>
      <c r="I3628" s="13">
        <f>VLOOKUP($U3628,Pricebook!$A:$D,4,0)</f>
        <v>125</v>
      </c>
      <c r="J3628" s="11">
        <f>G3628*(1-H3628)</f>
        <v>2250</v>
      </c>
      <c r="K3628" t="s">
        <v>1295</v>
      </c>
      <c r="L3628" t="s">
        <v>508</v>
      </c>
      <c r="M3628" t="str">
        <f>VLOOKUP($L3628,Companies!$A:$G,7,)</f>
        <v>Semiconductors</v>
      </c>
      <c r="N3628" t="str">
        <f>VLOOKUP($L3628,Companies!$A:$G,6,)</f>
        <v>Technology</v>
      </c>
      <c r="O3628" s="6" t="s">
        <v>2030</v>
      </c>
      <c r="P3628" s="6">
        <v>40258</v>
      </c>
      <c r="Q3628" t="s">
        <v>254</v>
      </c>
      <c r="R3628" t="s">
        <v>34</v>
      </c>
      <c r="S3628" s="4">
        <v>40138</v>
      </c>
      <c r="T3628" s="7">
        <f>S3628-E3628</f>
        <v>1</v>
      </c>
      <c r="U3628" t="s">
        <v>14209</v>
      </c>
      <c r="V3628" s="6" t="s">
        <v>14254</v>
      </c>
      <c r="W3628" t="s">
        <v>14269</v>
      </c>
      <c r="X3628" t="s">
        <v>14194</v>
      </c>
      <c r="Y3628" t="str">
        <f>VLOOKUP(R3628,Managers!$A:$B,2,)</f>
        <v>Frank Mitchell</v>
      </c>
      <c r="Z3628" s="11">
        <f>VLOOKUP(X3628,HourlyWages!$A:$B,2,0)</f>
        <v>71</v>
      </c>
      <c r="AA3628">
        <v>1</v>
      </c>
    </row>
    <row r="3629" spans="1:27" x14ac:dyDescent="0.3">
      <c r="A3629" t="b">
        <f>COUNTIF($C$1:C3629, C3629)&gt;1</f>
        <v>0</v>
      </c>
      <c r="B3629" t="b">
        <f>VLOOKUP(C3629,Sheet3!$A:$B,2,0) &gt; 1</f>
        <v>0</v>
      </c>
      <c r="C3629">
        <v>3628</v>
      </c>
      <c r="D3629">
        <v>25926</v>
      </c>
      <c r="E3629" s="4">
        <v>40137</v>
      </c>
      <c r="F3629">
        <v>23</v>
      </c>
      <c r="G3629" s="15">
        <f>I3629*F3629</f>
        <v>3680</v>
      </c>
      <c r="H3629" s="9">
        <v>0.05</v>
      </c>
      <c r="I3629" s="13">
        <f>VLOOKUP($U3629,Pricebook!$A:$D,4,0)</f>
        <v>160</v>
      </c>
      <c r="J3629" s="11">
        <f>G3629*(1-H3629)</f>
        <v>3496</v>
      </c>
      <c r="K3629" t="s">
        <v>1295</v>
      </c>
      <c r="L3629" t="s">
        <v>508</v>
      </c>
      <c r="M3629" t="str">
        <f>VLOOKUP($L3629,Companies!$A:$G,7,)</f>
        <v>Semiconductors</v>
      </c>
      <c r="N3629" t="str">
        <f>VLOOKUP($L3629,Companies!$A:$G,6,)</f>
        <v>Technology</v>
      </c>
      <c r="O3629" s="6" t="s">
        <v>672</v>
      </c>
      <c r="P3629" s="6">
        <v>40475</v>
      </c>
      <c r="Q3629" t="s">
        <v>254</v>
      </c>
      <c r="R3629" t="s">
        <v>34</v>
      </c>
      <c r="S3629" s="4">
        <v>40139</v>
      </c>
      <c r="T3629" s="7">
        <f>S3629-E3629</f>
        <v>2</v>
      </c>
      <c r="U3629" t="s">
        <v>14218</v>
      </c>
      <c r="V3629" s="6" t="s">
        <v>14257</v>
      </c>
      <c r="W3629" t="s">
        <v>14259</v>
      </c>
      <c r="X3629" t="s">
        <v>14203</v>
      </c>
      <c r="Y3629" t="str">
        <f>VLOOKUP(R3629,Managers!$A:$B,2,)</f>
        <v>Frank Mitchell</v>
      </c>
      <c r="Z3629" s="11">
        <f>VLOOKUP(X3629,HourlyWages!$A:$B,2,0)</f>
        <v>62</v>
      </c>
      <c r="AA3629">
        <v>1</v>
      </c>
    </row>
    <row r="3630" spans="1:27" x14ac:dyDescent="0.3">
      <c r="A3630" t="b">
        <f>COUNTIF($C$1:C3630, C3630)&gt;1</f>
        <v>0</v>
      </c>
      <c r="B3630" t="b">
        <f>VLOOKUP(C3630,Sheet3!$A:$B,2,0) &gt; 1</f>
        <v>0</v>
      </c>
      <c r="C3630">
        <v>3629</v>
      </c>
      <c r="D3630">
        <v>25927</v>
      </c>
      <c r="E3630" s="4">
        <v>39925</v>
      </c>
      <c r="F3630">
        <v>14</v>
      </c>
      <c r="G3630" s="15">
        <f>I3630*F3630</f>
        <v>2800</v>
      </c>
      <c r="H3630" s="9">
        <v>0.02</v>
      </c>
      <c r="I3630" s="13">
        <f>VLOOKUP($U3630,Pricebook!$A:$D,4,0)</f>
        <v>200</v>
      </c>
      <c r="J3630" s="11">
        <f>G3630*(1-H3630)</f>
        <v>2744</v>
      </c>
      <c r="K3630" t="s">
        <v>1812</v>
      </c>
      <c r="L3630" t="s">
        <v>265</v>
      </c>
      <c r="M3630" t="str">
        <f>VLOOKUP($L3630,Companies!$A:$G,7,)</f>
        <v>Telecommunications Equipment</v>
      </c>
      <c r="N3630" t="str">
        <f>VLOOKUP($L3630,Companies!$A:$G,6,)</f>
        <v>Public Utilities</v>
      </c>
      <c r="O3630" s="6" t="s">
        <v>1329</v>
      </c>
      <c r="P3630" s="6" t="s">
        <v>1330</v>
      </c>
      <c r="Q3630" t="s">
        <v>87</v>
      </c>
      <c r="R3630" t="s">
        <v>61</v>
      </c>
      <c r="S3630" s="4">
        <v>39925</v>
      </c>
      <c r="T3630" s="7">
        <f>S3630-E3630</f>
        <v>0</v>
      </c>
      <c r="U3630" t="s">
        <v>14206</v>
      </c>
      <c r="V3630" s="6" t="s">
        <v>14251</v>
      </c>
      <c r="W3630" t="s">
        <v>14263</v>
      </c>
      <c r="X3630" t="s">
        <v>14185</v>
      </c>
      <c r="Y3630" t="str">
        <f>VLOOKUP(R3630,Managers!$A:$B,2,)</f>
        <v>Allen Young</v>
      </c>
      <c r="Z3630" s="11">
        <f>VLOOKUP(X3630,HourlyWages!$A:$B,2,0)</f>
        <v>70</v>
      </c>
      <c r="AA3630">
        <v>1</v>
      </c>
    </row>
    <row r="3631" spans="1:27" x14ac:dyDescent="0.3">
      <c r="A3631" t="b">
        <f>COUNTIF($C$1:C3631, C3631)&gt;1</f>
        <v>0</v>
      </c>
      <c r="B3631" t="b">
        <f>VLOOKUP(C3631,Sheet3!$A:$B,2,0) &gt; 1</f>
        <v>0</v>
      </c>
      <c r="C3631">
        <v>3630</v>
      </c>
      <c r="D3631">
        <v>25927</v>
      </c>
      <c r="E3631" s="4">
        <v>39925</v>
      </c>
      <c r="F3631">
        <v>43</v>
      </c>
      <c r="G3631" s="15">
        <f>I3631*F3631</f>
        <v>5160</v>
      </c>
      <c r="H3631" s="9">
        <v>0.08</v>
      </c>
      <c r="I3631" s="13">
        <f>VLOOKUP($U3631,Pricebook!$A:$D,4,0)</f>
        <v>120</v>
      </c>
      <c r="J3631" s="11">
        <f>G3631*(1-H3631)</f>
        <v>4747.2</v>
      </c>
      <c r="K3631" t="s">
        <v>1812</v>
      </c>
      <c r="L3631" t="s">
        <v>265</v>
      </c>
      <c r="M3631" t="str">
        <f>VLOOKUP($L3631,Companies!$A:$G,7,)</f>
        <v>Telecommunications Equipment</v>
      </c>
      <c r="N3631" t="str">
        <f>VLOOKUP($L3631,Companies!$A:$G,6,)</f>
        <v>Public Utilities</v>
      </c>
      <c r="O3631" s="6" t="s">
        <v>1470</v>
      </c>
      <c r="P3631" s="6" t="s">
        <v>2302</v>
      </c>
      <c r="Q3631" t="s">
        <v>421</v>
      </c>
      <c r="R3631" t="s">
        <v>61</v>
      </c>
      <c r="S3631" s="4">
        <v>39927</v>
      </c>
      <c r="T3631" s="7">
        <f>S3631-E3631</f>
        <v>2</v>
      </c>
      <c r="U3631" t="s">
        <v>14212</v>
      </c>
      <c r="V3631" s="6" t="s">
        <v>14254</v>
      </c>
      <c r="W3631" t="s">
        <v>14255</v>
      </c>
      <c r="X3631" t="s">
        <v>14201</v>
      </c>
      <c r="Y3631" t="str">
        <f>VLOOKUP(R3631,Managers!$A:$B,2,)</f>
        <v>Allen Young</v>
      </c>
      <c r="Z3631" s="11">
        <f>VLOOKUP(X3631,HourlyWages!$A:$B,2,0)</f>
        <v>53</v>
      </c>
      <c r="AA3631">
        <v>1</v>
      </c>
    </row>
    <row r="3632" spans="1:27" x14ac:dyDescent="0.3">
      <c r="A3632" t="b">
        <f>COUNTIF($C$1:C3632, C3632)&gt;1</f>
        <v>0</v>
      </c>
      <c r="B3632" t="b">
        <f>VLOOKUP(C3632,Sheet3!$A:$B,2,0) &gt; 1</f>
        <v>0</v>
      </c>
      <c r="C3632">
        <v>3631</v>
      </c>
      <c r="D3632">
        <v>25952</v>
      </c>
      <c r="E3632" s="4">
        <v>40425</v>
      </c>
      <c r="F3632">
        <v>50</v>
      </c>
      <c r="G3632" s="15">
        <f>I3632*F3632</f>
        <v>7500</v>
      </c>
      <c r="H3632" s="9">
        <v>0.03</v>
      </c>
      <c r="I3632" s="13">
        <f>VLOOKUP($U3632,Pricebook!$A:$D,4,0)</f>
        <v>150</v>
      </c>
      <c r="J3632" s="11">
        <f>G3632*(1-H3632)</f>
        <v>7275</v>
      </c>
      <c r="K3632" t="s">
        <v>412</v>
      </c>
      <c r="L3632" t="s">
        <v>327</v>
      </c>
      <c r="M3632" t="str">
        <f>VLOOKUP($L3632,Companies!$A:$G,7,)</f>
        <v>Television Services</v>
      </c>
      <c r="N3632" t="str">
        <f>VLOOKUP($L3632,Companies!$A:$G,6,)</f>
        <v>Consumer Services</v>
      </c>
      <c r="O3632" s="6" t="s">
        <v>2287</v>
      </c>
      <c r="P3632" s="6">
        <v>85705</v>
      </c>
      <c r="Q3632" t="s">
        <v>70</v>
      </c>
      <c r="R3632" t="s">
        <v>23</v>
      </c>
      <c r="S3632" s="4">
        <v>40426</v>
      </c>
      <c r="T3632" s="7">
        <f>S3632-E3632</f>
        <v>1</v>
      </c>
      <c r="U3632" t="s">
        <v>14210</v>
      </c>
      <c r="V3632" s="6" t="s">
        <v>14257</v>
      </c>
      <c r="W3632" t="s">
        <v>14259</v>
      </c>
      <c r="X3632" t="s">
        <v>14196</v>
      </c>
      <c r="Y3632" t="str">
        <f>VLOOKUP(R3632,Managers!$A:$B,2,)</f>
        <v>Bob Turner</v>
      </c>
      <c r="Z3632" s="11">
        <f>VLOOKUP(X3632,HourlyWages!$A:$B,2,0)</f>
        <v>58</v>
      </c>
      <c r="AA3632">
        <v>1</v>
      </c>
    </row>
    <row r="3633" spans="1:27" x14ac:dyDescent="0.3">
      <c r="A3633" t="b">
        <f>COUNTIF($C$1:C3633, C3633)&gt;1</f>
        <v>0</v>
      </c>
      <c r="B3633" t="b">
        <f>VLOOKUP(C3633,Sheet3!$A:$B,2,0) &gt; 1</f>
        <v>0</v>
      </c>
      <c r="C3633">
        <v>3632</v>
      </c>
      <c r="D3633">
        <v>25953</v>
      </c>
      <c r="E3633" s="4">
        <v>40083</v>
      </c>
      <c r="F3633">
        <v>27</v>
      </c>
      <c r="G3633" s="15">
        <f>I3633*F3633</f>
        <v>3240</v>
      </c>
      <c r="H3633" s="9">
        <v>0.1</v>
      </c>
      <c r="I3633" s="13">
        <f>VLOOKUP($U3633,Pricebook!$A:$D,4,0)</f>
        <v>120</v>
      </c>
      <c r="J3633" s="11">
        <f>G3633*(1-H3633)</f>
        <v>2916</v>
      </c>
      <c r="K3633" t="s">
        <v>793</v>
      </c>
      <c r="L3633" t="s">
        <v>212</v>
      </c>
      <c r="M3633" t="str">
        <f>VLOOKUP($L3633,Companies!$A:$G,7,)</f>
        <v>EDP Services</v>
      </c>
      <c r="N3633" t="str">
        <f>VLOOKUP($L3633,Companies!$A:$G,6,)</f>
        <v>Technology</v>
      </c>
      <c r="O3633" s="6" t="s">
        <v>32</v>
      </c>
      <c r="P3633" s="6">
        <v>27260</v>
      </c>
      <c r="Q3633" t="s">
        <v>33</v>
      </c>
      <c r="R3633" t="s">
        <v>34</v>
      </c>
      <c r="S3633" s="4">
        <v>40084</v>
      </c>
      <c r="T3633" s="7">
        <f>S3633-E3633</f>
        <v>1</v>
      </c>
      <c r="U3633" t="s">
        <v>14212</v>
      </c>
      <c r="V3633" s="6" t="s">
        <v>14251</v>
      </c>
      <c r="W3633" t="s">
        <v>14263</v>
      </c>
      <c r="X3633" t="s">
        <v>14200</v>
      </c>
      <c r="Y3633" t="str">
        <f>VLOOKUP(R3633,Managers!$A:$B,2,)</f>
        <v>Frank Mitchell</v>
      </c>
      <c r="Z3633" s="11">
        <f>VLOOKUP(X3633,HourlyWages!$A:$B,2,0)</f>
        <v>59</v>
      </c>
      <c r="AA3633">
        <v>1</v>
      </c>
    </row>
    <row r="3634" spans="1:27" x14ac:dyDescent="0.3">
      <c r="A3634" t="b">
        <f>COUNTIF($C$1:C3634, C3634)&gt;1</f>
        <v>0</v>
      </c>
      <c r="B3634" t="b">
        <f>VLOOKUP(C3634,Sheet3!$A:$B,2,0) &gt; 1</f>
        <v>0</v>
      </c>
      <c r="C3634">
        <v>3633</v>
      </c>
      <c r="D3634">
        <v>25953</v>
      </c>
      <c r="E3634" s="4">
        <v>40083</v>
      </c>
      <c r="F3634">
        <v>19</v>
      </c>
      <c r="G3634" s="15">
        <f>I3634*F3634</f>
        <v>2850</v>
      </c>
      <c r="H3634" s="9">
        <v>0.04</v>
      </c>
      <c r="I3634" s="13">
        <f>VLOOKUP($U3634,Pricebook!$A:$D,4,0)</f>
        <v>150</v>
      </c>
      <c r="J3634" s="11">
        <f>G3634*(1-H3634)</f>
        <v>2736</v>
      </c>
      <c r="K3634" t="s">
        <v>793</v>
      </c>
      <c r="L3634" t="s">
        <v>212</v>
      </c>
      <c r="M3634" t="str">
        <f>VLOOKUP($L3634,Companies!$A:$G,7,)</f>
        <v>EDP Services</v>
      </c>
      <c r="N3634" t="str">
        <f>VLOOKUP($L3634,Companies!$A:$G,6,)</f>
        <v>Technology</v>
      </c>
      <c r="O3634" s="6" t="s">
        <v>32</v>
      </c>
      <c r="P3634" s="6">
        <v>27260</v>
      </c>
      <c r="Q3634" t="s">
        <v>33</v>
      </c>
      <c r="R3634" t="s">
        <v>34</v>
      </c>
      <c r="S3634" s="4">
        <v>40084</v>
      </c>
      <c r="T3634" s="7">
        <f>S3634-E3634</f>
        <v>1</v>
      </c>
      <c r="U3634" t="s">
        <v>14210</v>
      </c>
      <c r="V3634" s="6" t="s">
        <v>14251</v>
      </c>
      <c r="W3634" t="s">
        <v>14263</v>
      </c>
      <c r="X3634" t="s">
        <v>14185</v>
      </c>
      <c r="Y3634" t="str">
        <f>VLOOKUP(R3634,Managers!$A:$B,2,)</f>
        <v>Frank Mitchell</v>
      </c>
      <c r="Z3634" s="11">
        <f>VLOOKUP(X3634,HourlyWages!$A:$B,2,0)</f>
        <v>70</v>
      </c>
      <c r="AA3634">
        <v>1</v>
      </c>
    </row>
    <row r="3635" spans="1:27" x14ac:dyDescent="0.3">
      <c r="A3635" t="b">
        <f>COUNTIF($C$1:C3635, C3635)&gt;1</f>
        <v>0</v>
      </c>
      <c r="B3635" t="b">
        <f>VLOOKUP(C3635,Sheet3!$A:$B,2,0) &gt; 1</f>
        <v>0</v>
      </c>
      <c r="C3635">
        <v>3634</v>
      </c>
      <c r="D3635">
        <v>25955</v>
      </c>
      <c r="E3635" s="4">
        <v>40667</v>
      </c>
      <c r="F3635">
        <v>10</v>
      </c>
      <c r="G3635" s="15">
        <f>I3635*F3635</f>
        <v>2000</v>
      </c>
      <c r="H3635" s="9">
        <v>0.03</v>
      </c>
      <c r="I3635" s="13">
        <f>VLOOKUP($U3635,Pricebook!$A:$D,4,0)</f>
        <v>200</v>
      </c>
      <c r="J3635" s="11">
        <f>G3635*(1-H3635)</f>
        <v>1940</v>
      </c>
      <c r="K3635" t="s">
        <v>1954</v>
      </c>
      <c r="L3635" t="s">
        <v>99</v>
      </c>
      <c r="M3635" t="str">
        <f>VLOOKUP($L3635,Companies!$A:$G,7,)</f>
        <v>Television Services</v>
      </c>
      <c r="N3635" t="str">
        <f>VLOOKUP($L3635,Companies!$A:$G,6,)</f>
        <v>Consumer Services</v>
      </c>
      <c r="O3635" s="6" t="s">
        <v>926</v>
      </c>
      <c r="P3635" s="6" t="s">
        <v>2303</v>
      </c>
      <c r="Q3635" t="s">
        <v>87</v>
      </c>
      <c r="R3635" t="s">
        <v>61</v>
      </c>
      <c r="S3635" s="4">
        <v>40669</v>
      </c>
      <c r="T3635" s="7">
        <f>S3635-E3635</f>
        <v>2</v>
      </c>
      <c r="U3635" t="s">
        <v>14206</v>
      </c>
      <c r="V3635" s="6" t="s">
        <v>14251</v>
      </c>
      <c r="W3635" t="s">
        <v>14262</v>
      </c>
      <c r="X3635" t="s">
        <v>14192</v>
      </c>
      <c r="Y3635" t="str">
        <f>VLOOKUP(R3635,Managers!$A:$B,2,)</f>
        <v>Allen Young</v>
      </c>
      <c r="Z3635" s="11">
        <f>VLOOKUP(X3635,HourlyWages!$A:$B,2,0)</f>
        <v>75</v>
      </c>
      <c r="AA3635">
        <v>1</v>
      </c>
    </row>
    <row r="3636" spans="1:27" x14ac:dyDescent="0.3">
      <c r="A3636" t="b">
        <f>COUNTIF($C$1:C3636, C3636)&gt;1</f>
        <v>0</v>
      </c>
      <c r="B3636" t="b">
        <f>VLOOKUP(C3636,Sheet3!$A:$B,2,0) &gt; 1</f>
        <v>0</v>
      </c>
      <c r="C3636">
        <v>3635</v>
      </c>
      <c r="D3636">
        <v>25985</v>
      </c>
      <c r="E3636" s="4">
        <v>41154</v>
      </c>
      <c r="F3636">
        <v>50</v>
      </c>
      <c r="G3636" s="15">
        <f>I3636*F3636</f>
        <v>6250</v>
      </c>
      <c r="H3636" s="9">
        <v>0.1</v>
      </c>
      <c r="I3636" s="13">
        <f>VLOOKUP($U3636,Pricebook!$A:$D,4,0)</f>
        <v>125</v>
      </c>
      <c r="J3636" s="11">
        <f>G3636*(1-H3636)</f>
        <v>5625</v>
      </c>
      <c r="K3636" t="s">
        <v>221</v>
      </c>
      <c r="L3636" t="s">
        <v>20</v>
      </c>
      <c r="M3636" t="str">
        <f>VLOOKUP($L3636,Companies!$A:$G,7,)</f>
        <v>Major Pharmaceuticals</v>
      </c>
      <c r="N3636" t="str">
        <f>VLOOKUP($L3636,Companies!$A:$G,6,)</f>
        <v>Health Care</v>
      </c>
      <c r="O3636" s="6" t="s">
        <v>2304</v>
      </c>
      <c r="P3636" s="6" t="s">
        <v>2305</v>
      </c>
      <c r="Q3636" t="s">
        <v>60</v>
      </c>
      <c r="R3636" t="s">
        <v>61</v>
      </c>
      <c r="S3636" s="4">
        <v>41156</v>
      </c>
      <c r="T3636" s="7">
        <f>S3636-E3636</f>
        <v>2</v>
      </c>
      <c r="U3636" t="s">
        <v>14208</v>
      </c>
      <c r="V3636" s="6" t="s">
        <v>14251</v>
      </c>
      <c r="W3636" t="s">
        <v>14266</v>
      </c>
      <c r="X3636" t="s">
        <v>14185</v>
      </c>
      <c r="Y3636" t="str">
        <f>VLOOKUP(R3636,Managers!$A:$B,2,)</f>
        <v>Allen Young</v>
      </c>
      <c r="Z3636" s="11">
        <f>VLOOKUP(X3636,HourlyWages!$A:$B,2,0)</f>
        <v>70</v>
      </c>
      <c r="AA3636">
        <v>1</v>
      </c>
    </row>
    <row r="3637" spans="1:27" x14ac:dyDescent="0.3">
      <c r="A3637" t="b">
        <f>COUNTIF($C$1:C3637, C3637)&gt;1</f>
        <v>0</v>
      </c>
      <c r="B3637" t="b">
        <f>VLOOKUP(C3637,Sheet3!$A:$B,2,0) &gt; 1</f>
        <v>0</v>
      </c>
      <c r="C3637">
        <v>3636</v>
      </c>
      <c r="D3637">
        <v>25985</v>
      </c>
      <c r="E3637" s="4">
        <v>41154</v>
      </c>
      <c r="F3637">
        <v>22</v>
      </c>
      <c r="G3637" s="15">
        <f>I3637*F3637</f>
        <v>3080</v>
      </c>
      <c r="H3637" s="9">
        <v>0.1</v>
      </c>
      <c r="I3637" s="13">
        <f>VLOOKUP($U3637,Pricebook!$A:$D,4,0)</f>
        <v>140</v>
      </c>
      <c r="J3637" s="11">
        <f>G3637*(1-H3637)</f>
        <v>2772</v>
      </c>
      <c r="K3637" t="s">
        <v>221</v>
      </c>
      <c r="L3637" t="s">
        <v>20</v>
      </c>
      <c r="M3637" t="str">
        <f>VLOOKUP($L3637,Companies!$A:$G,7,)</f>
        <v>Major Pharmaceuticals</v>
      </c>
      <c r="N3637" t="str">
        <f>VLOOKUP($L3637,Companies!$A:$G,6,)</f>
        <v>Health Care</v>
      </c>
      <c r="O3637" s="6" t="s">
        <v>2304</v>
      </c>
      <c r="P3637" s="6" t="s">
        <v>2305</v>
      </c>
      <c r="Q3637" t="s">
        <v>60</v>
      </c>
      <c r="R3637" t="s">
        <v>61</v>
      </c>
      <c r="S3637" s="4">
        <v>41158</v>
      </c>
      <c r="T3637" s="7">
        <f>S3637-E3637</f>
        <v>4</v>
      </c>
      <c r="U3637" t="s">
        <v>14213</v>
      </c>
      <c r="V3637" s="6" t="s">
        <v>14254</v>
      </c>
      <c r="W3637" t="s">
        <v>14255</v>
      </c>
      <c r="X3637" t="s">
        <v>14186</v>
      </c>
      <c r="Y3637" t="str">
        <f>VLOOKUP(R3637,Managers!$A:$B,2,)</f>
        <v>Allen Young</v>
      </c>
      <c r="Z3637" s="11">
        <f>VLOOKUP(X3637,HourlyWages!$A:$B,2,0)</f>
        <v>67</v>
      </c>
      <c r="AA3637">
        <v>1</v>
      </c>
    </row>
    <row r="3638" spans="1:27" x14ac:dyDescent="0.3">
      <c r="A3638" t="b">
        <f>COUNTIF($C$1:C3638, C3638)&gt;1</f>
        <v>0</v>
      </c>
      <c r="B3638" t="b">
        <f>VLOOKUP(C3638,Sheet3!$A:$B,2,0) &gt; 1</f>
        <v>0</v>
      </c>
      <c r="C3638">
        <v>3637</v>
      </c>
      <c r="D3638">
        <v>25986</v>
      </c>
      <c r="E3638" s="4">
        <v>41082</v>
      </c>
      <c r="F3638">
        <v>48</v>
      </c>
      <c r="G3638" s="15">
        <f>I3638*F3638</f>
        <v>5280</v>
      </c>
      <c r="H3638" s="9">
        <v>0.08</v>
      </c>
      <c r="I3638" s="13">
        <f>VLOOKUP($U3638,Pricebook!$A:$D,4,0)</f>
        <v>110</v>
      </c>
      <c r="J3638" s="11">
        <f>G3638*(1-H3638)</f>
        <v>4857.6000000000004</v>
      </c>
      <c r="K3638" t="s">
        <v>1410</v>
      </c>
      <c r="L3638" t="s">
        <v>180</v>
      </c>
      <c r="M3638" t="str">
        <f>VLOOKUP($L3638,Companies!$A:$G,7,)</f>
        <v>Semiconductors</v>
      </c>
      <c r="N3638" t="str">
        <f>VLOOKUP($L3638,Companies!$A:$G,6,)</f>
        <v>Technology</v>
      </c>
      <c r="O3638" s="6" t="s">
        <v>1411</v>
      </c>
      <c r="P3638" s="6">
        <v>90260</v>
      </c>
      <c r="Q3638" t="s">
        <v>114</v>
      </c>
      <c r="R3638" t="s">
        <v>23</v>
      </c>
      <c r="S3638" s="4">
        <v>41083</v>
      </c>
      <c r="T3638" s="7">
        <f>S3638-E3638</f>
        <v>1</v>
      </c>
      <c r="U3638" t="s">
        <v>14215</v>
      </c>
      <c r="V3638" s="6" t="s">
        <v>14254</v>
      </c>
      <c r="W3638" t="s">
        <v>14255</v>
      </c>
      <c r="X3638" t="s">
        <v>14184</v>
      </c>
      <c r="Y3638" t="str">
        <f>VLOOKUP(R3638,Managers!$A:$B,2,)</f>
        <v>Bob Turner</v>
      </c>
      <c r="Z3638" s="11">
        <f>VLOOKUP(X3638,HourlyWages!$A:$B,2,0)</f>
        <v>50</v>
      </c>
      <c r="AA3638">
        <v>1</v>
      </c>
    </row>
    <row r="3639" spans="1:27" x14ac:dyDescent="0.3">
      <c r="A3639" t="b">
        <f>COUNTIF($C$1:C3639, C3639)&gt;1</f>
        <v>0</v>
      </c>
      <c r="B3639" t="b">
        <f>VLOOKUP(C3639,Sheet3!$A:$B,2,0) &gt; 1</f>
        <v>0</v>
      </c>
      <c r="C3639">
        <v>3638</v>
      </c>
      <c r="D3639">
        <v>26016</v>
      </c>
      <c r="E3639" s="4">
        <v>40093</v>
      </c>
      <c r="F3639">
        <v>2</v>
      </c>
      <c r="G3639" s="15">
        <f>I3639*F3639</f>
        <v>300</v>
      </c>
      <c r="H3639" s="9">
        <v>0.09</v>
      </c>
      <c r="I3639" s="13">
        <f>VLOOKUP($U3639,Pricebook!$A:$D,4,0)</f>
        <v>150</v>
      </c>
      <c r="J3639" s="11">
        <f>G3639*(1-H3639)</f>
        <v>273</v>
      </c>
      <c r="K3639" t="s">
        <v>1407</v>
      </c>
      <c r="L3639" t="s">
        <v>594</v>
      </c>
      <c r="M3639" t="str">
        <f>VLOOKUP($L3639,Companies!$A:$G,7,)</f>
        <v>Semiconductors</v>
      </c>
      <c r="N3639" t="str">
        <f>VLOOKUP($L3639,Companies!$A:$G,6,)</f>
        <v>Technology</v>
      </c>
      <c r="O3639" s="6" t="s">
        <v>1409</v>
      </c>
      <c r="P3639" s="6">
        <v>63130</v>
      </c>
      <c r="Q3639" t="s">
        <v>358</v>
      </c>
      <c r="R3639" t="s">
        <v>16</v>
      </c>
      <c r="S3639" s="4">
        <v>40095</v>
      </c>
      <c r="T3639" s="7">
        <f>S3639-E3639</f>
        <v>2</v>
      </c>
      <c r="U3639" t="s">
        <v>14211</v>
      </c>
      <c r="V3639" s="6" t="s">
        <v>14251</v>
      </c>
      <c r="W3639" t="s">
        <v>14267</v>
      </c>
      <c r="X3639" t="s">
        <v>14200</v>
      </c>
      <c r="Y3639" t="str">
        <f>VLOOKUP(R3639,Managers!$A:$B,2,)</f>
        <v>Josh Martinez</v>
      </c>
      <c r="Z3639" s="11">
        <f>VLOOKUP(X3639,HourlyWages!$A:$B,2,0)</f>
        <v>59</v>
      </c>
      <c r="AA3639">
        <v>1</v>
      </c>
    </row>
    <row r="3640" spans="1:27" x14ac:dyDescent="0.3">
      <c r="A3640" t="b">
        <f>COUNTIF($C$1:C3640, C3640)&gt;1</f>
        <v>0</v>
      </c>
      <c r="B3640" t="b">
        <f>VLOOKUP(C3640,Sheet3!$A:$B,2,0) &gt; 1</f>
        <v>0</v>
      </c>
      <c r="C3640">
        <v>3639</v>
      </c>
      <c r="D3640">
        <v>26016</v>
      </c>
      <c r="E3640" s="4">
        <v>40093</v>
      </c>
      <c r="F3640">
        <v>44</v>
      </c>
      <c r="G3640" s="15">
        <f>I3640*F3640</f>
        <v>6600</v>
      </c>
      <c r="H3640" s="9">
        <v>0.08</v>
      </c>
      <c r="I3640" s="13">
        <f>VLOOKUP($U3640,Pricebook!$A:$D,4,0)</f>
        <v>150</v>
      </c>
      <c r="J3640" s="11">
        <f>G3640*(1-H3640)</f>
        <v>6072</v>
      </c>
      <c r="K3640" t="s">
        <v>1407</v>
      </c>
      <c r="L3640" t="s">
        <v>594</v>
      </c>
      <c r="M3640" t="str">
        <f>VLOOKUP($L3640,Companies!$A:$G,7,)</f>
        <v>Semiconductors</v>
      </c>
      <c r="N3640" t="str">
        <f>VLOOKUP($L3640,Companies!$A:$G,6,)</f>
        <v>Technology</v>
      </c>
      <c r="O3640" s="6" t="s">
        <v>1409</v>
      </c>
      <c r="P3640" s="6">
        <v>63130</v>
      </c>
      <c r="Q3640" t="s">
        <v>358</v>
      </c>
      <c r="R3640" t="s">
        <v>16</v>
      </c>
      <c r="S3640" s="4">
        <v>40095</v>
      </c>
      <c r="T3640" s="7">
        <f>S3640-E3640</f>
        <v>2</v>
      </c>
      <c r="U3640" t="s">
        <v>14210</v>
      </c>
      <c r="V3640" s="6" t="s">
        <v>14251</v>
      </c>
      <c r="W3640" t="s">
        <v>14260</v>
      </c>
      <c r="X3640" t="s">
        <v>14187</v>
      </c>
      <c r="Y3640" t="str">
        <f>VLOOKUP(R3640,Managers!$A:$B,2,)</f>
        <v>Josh Martinez</v>
      </c>
      <c r="Z3640" s="11">
        <f>VLOOKUP(X3640,HourlyWages!$A:$B,2,0)</f>
        <v>45</v>
      </c>
      <c r="AA3640">
        <v>1</v>
      </c>
    </row>
    <row r="3641" spans="1:27" x14ac:dyDescent="0.3">
      <c r="A3641" t="b">
        <f>COUNTIF($C$1:C3641, C3641)&gt;1</f>
        <v>0</v>
      </c>
      <c r="B3641" t="b">
        <f>VLOOKUP(C3641,Sheet3!$A:$B,2,0) &gt; 1</f>
        <v>0</v>
      </c>
      <c r="C3641">
        <v>3640</v>
      </c>
      <c r="D3641">
        <v>26021</v>
      </c>
      <c r="E3641" s="4">
        <v>41166</v>
      </c>
      <c r="F3641">
        <v>17</v>
      </c>
      <c r="G3641" s="15">
        <f>I3641*F3641</f>
        <v>2550</v>
      </c>
      <c r="H3641" s="9">
        <v>0</v>
      </c>
      <c r="I3641" s="13">
        <f>VLOOKUP($U3641,Pricebook!$A:$D,4,0)</f>
        <v>150</v>
      </c>
      <c r="J3641" s="11">
        <f>G3641*(1-H3641)</f>
        <v>2550</v>
      </c>
      <c r="K3641" t="s">
        <v>444</v>
      </c>
      <c r="L3641" t="s">
        <v>348</v>
      </c>
      <c r="M3641" t="str">
        <f>VLOOKUP($L3641,Companies!$A:$G,7,)</f>
        <v>Telecommunications Equipment</v>
      </c>
      <c r="N3641" t="str">
        <f>VLOOKUP($L3641,Companies!$A:$G,6,)</f>
        <v>Public Utilities</v>
      </c>
      <c r="O3641" s="6" t="s">
        <v>2236</v>
      </c>
      <c r="P3641" s="6">
        <v>92627</v>
      </c>
      <c r="Q3641" t="s">
        <v>114</v>
      </c>
      <c r="R3641" t="s">
        <v>23</v>
      </c>
      <c r="S3641" s="4">
        <v>41168</v>
      </c>
      <c r="T3641" s="7">
        <f>S3641-E3641</f>
        <v>2</v>
      </c>
      <c r="U3641" t="s">
        <v>14210</v>
      </c>
      <c r="V3641" s="6" t="s">
        <v>14251</v>
      </c>
      <c r="W3641" t="s">
        <v>14263</v>
      </c>
      <c r="X3641" t="s">
        <v>14187</v>
      </c>
      <c r="Y3641" t="str">
        <f>VLOOKUP(R3641,Managers!$A:$B,2,)</f>
        <v>Bob Turner</v>
      </c>
      <c r="Z3641" s="11">
        <f>VLOOKUP(X3641,HourlyWages!$A:$B,2,0)</f>
        <v>45</v>
      </c>
      <c r="AA3641">
        <v>1</v>
      </c>
    </row>
    <row r="3642" spans="1:27" x14ac:dyDescent="0.3">
      <c r="A3642" t="b">
        <f>COUNTIF($C$1:C3642, C3642)&gt;1</f>
        <v>0</v>
      </c>
      <c r="B3642" t="b">
        <f>VLOOKUP(C3642,Sheet3!$A:$B,2,0) &gt; 1</f>
        <v>0</v>
      </c>
      <c r="C3642">
        <v>3641</v>
      </c>
      <c r="D3642">
        <v>26023</v>
      </c>
      <c r="E3642" s="4">
        <v>40410</v>
      </c>
      <c r="F3642">
        <v>49</v>
      </c>
      <c r="G3642" s="15">
        <f>I3642*F3642</f>
        <v>6860</v>
      </c>
      <c r="H3642" s="9">
        <v>0.03</v>
      </c>
      <c r="I3642" s="13">
        <f>VLOOKUP($U3642,Pricebook!$A:$D,4,0)</f>
        <v>140</v>
      </c>
      <c r="J3642" s="11">
        <f>G3642*(1-H3642)</f>
        <v>6654.2</v>
      </c>
      <c r="K3642" t="s">
        <v>2306</v>
      </c>
      <c r="L3642" t="s">
        <v>760</v>
      </c>
      <c r="M3642" t="str">
        <f>VLOOKUP($L3642,Companies!$A:$G,7,)</f>
        <v>Business Services</v>
      </c>
      <c r="N3642" t="str">
        <f>VLOOKUP($L3642,Companies!$A:$G,6,)</f>
        <v>Miscellaneous</v>
      </c>
      <c r="O3642" s="6" t="s">
        <v>2193</v>
      </c>
      <c r="P3642" s="6">
        <v>60544</v>
      </c>
      <c r="Q3642" t="s">
        <v>15</v>
      </c>
      <c r="R3642" t="s">
        <v>16</v>
      </c>
      <c r="S3642" s="4">
        <v>40411</v>
      </c>
      <c r="T3642" s="7">
        <f>S3642-E3642</f>
        <v>1</v>
      </c>
      <c r="U3642" t="s">
        <v>14213</v>
      </c>
      <c r="V3642" s="6" t="s">
        <v>14257</v>
      </c>
      <c r="W3642" t="s">
        <v>14258</v>
      </c>
      <c r="X3642" t="s">
        <v>14189</v>
      </c>
      <c r="Y3642" t="str">
        <f>VLOOKUP(R3642,Managers!$A:$B,2,)</f>
        <v>Josh Martinez</v>
      </c>
      <c r="Z3642" s="11">
        <f>VLOOKUP(X3642,HourlyWages!$A:$B,2,0)</f>
        <v>62</v>
      </c>
      <c r="AA3642">
        <v>1</v>
      </c>
    </row>
    <row r="3643" spans="1:27" x14ac:dyDescent="0.3">
      <c r="A3643" t="b">
        <f>COUNTIF($C$1:C3643, C3643)&gt;1</f>
        <v>0</v>
      </c>
      <c r="B3643" t="b">
        <f>VLOOKUP(C3643,Sheet3!$A:$B,2,0) &gt; 1</f>
        <v>0</v>
      </c>
      <c r="C3643">
        <v>3642</v>
      </c>
      <c r="D3643">
        <v>26050</v>
      </c>
      <c r="E3643" s="4">
        <v>40710</v>
      </c>
      <c r="F3643">
        <v>44</v>
      </c>
      <c r="G3643" s="15">
        <f>I3643*F3643</f>
        <v>4840</v>
      </c>
      <c r="H3643" s="9">
        <v>0.09</v>
      </c>
      <c r="I3643" s="13">
        <f>VLOOKUP($U3643,Pricebook!$A:$D,4,0)</f>
        <v>110</v>
      </c>
      <c r="J3643" s="11">
        <f>G3643*(1-H3643)</f>
        <v>4404.4000000000005</v>
      </c>
      <c r="K3643" t="s">
        <v>347</v>
      </c>
      <c r="L3643" t="s">
        <v>348</v>
      </c>
      <c r="M3643" t="str">
        <f>VLOOKUP($L3643,Companies!$A:$G,7,)</f>
        <v>Telecommunications Equipment</v>
      </c>
      <c r="N3643" t="str">
        <f>VLOOKUP($L3643,Companies!$A:$G,6,)</f>
        <v>Public Utilities</v>
      </c>
      <c r="O3643" s="6" t="s">
        <v>2307</v>
      </c>
      <c r="P3643" s="6">
        <v>77901</v>
      </c>
      <c r="Q3643" t="s">
        <v>48</v>
      </c>
      <c r="R3643" t="s">
        <v>16</v>
      </c>
      <c r="S3643" s="4">
        <v>40711</v>
      </c>
      <c r="T3643" s="7">
        <f>S3643-E3643</f>
        <v>1</v>
      </c>
      <c r="U3643" t="s">
        <v>14220</v>
      </c>
      <c r="V3643" s="6" t="s">
        <v>14254</v>
      </c>
      <c r="W3643" t="s">
        <v>14265</v>
      </c>
      <c r="X3643" t="s">
        <v>14191</v>
      </c>
      <c r="Y3643" t="str">
        <f>VLOOKUP(R3643,Managers!$A:$B,2,)</f>
        <v>Josh Martinez</v>
      </c>
      <c r="Z3643" s="11">
        <f>VLOOKUP(X3643,HourlyWages!$A:$B,2,0)</f>
        <v>60</v>
      </c>
      <c r="AA3643">
        <v>1</v>
      </c>
    </row>
    <row r="3644" spans="1:27" x14ac:dyDescent="0.3">
      <c r="A3644" t="b">
        <f>COUNTIF($C$1:C3644, C3644)&gt;1</f>
        <v>0</v>
      </c>
      <c r="B3644" t="b">
        <f>VLOOKUP(C3644,Sheet3!$A:$B,2,0) &gt; 1</f>
        <v>0</v>
      </c>
      <c r="C3644">
        <v>3643</v>
      </c>
      <c r="D3644">
        <v>26051</v>
      </c>
      <c r="E3644" s="4">
        <v>40356</v>
      </c>
      <c r="F3644">
        <v>22</v>
      </c>
      <c r="G3644" s="15">
        <f>I3644*F3644</f>
        <v>2750</v>
      </c>
      <c r="H3644" s="9">
        <v>0</v>
      </c>
      <c r="I3644" s="13">
        <f>VLOOKUP($U3644,Pricebook!$A:$D,4,0)</f>
        <v>125</v>
      </c>
      <c r="J3644" s="11">
        <f>G3644*(1-H3644)</f>
        <v>2750</v>
      </c>
      <c r="K3644" t="s">
        <v>546</v>
      </c>
      <c r="L3644" t="s">
        <v>142</v>
      </c>
      <c r="M3644" t="str">
        <f>VLOOKUP($L3644,Companies!$A:$G,7,)</f>
        <v>Computer Software: Programming, Data Processing</v>
      </c>
      <c r="N3644" t="str">
        <f>VLOOKUP($L3644,Companies!$A:$G,6,)</f>
        <v>Technology</v>
      </c>
      <c r="O3644" s="6" t="s">
        <v>993</v>
      </c>
      <c r="P3644" s="6">
        <v>60453</v>
      </c>
      <c r="Q3644" t="s">
        <v>15</v>
      </c>
      <c r="R3644" t="s">
        <v>16</v>
      </c>
      <c r="S3644" s="4">
        <v>40358</v>
      </c>
      <c r="T3644" s="7">
        <f>S3644-E3644</f>
        <v>2</v>
      </c>
      <c r="U3644" t="s">
        <v>14221</v>
      </c>
      <c r="V3644" s="6" t="s">
        <v>14254</v>
      </c>
      <c r="W3644" t="s">
        <v>14269</v>
      </c>
      <c r="X3644" t="s">
        <v>14197</v>
      </c>
      <c r="Y3644" t="str">
        <f>VLOOKUP(R3644,Managers!$A:$B,2,)</f>
        <v>Josh Martinez</v>
      </c>
      <c r="Z3644" s="11">
        <f>VLOOKUP(X3644,HourlyWages!$A:$B,2,0)</f>
        <v>71</v>
      </c>
      <c r="AA3644">
        <v>1</v>
      </c>
    </row>
    <row r="3645" spans="1:27" x14ac:dyDescent="0.3">
      <c r="A3645" t="b">
        <f>COUNTIF($C$1:C3645, C3645)&gt;1</f>
        <v>0</v>
      </c>
      <c r="B3645" t="b">
        <f>VLOOKUP(C3645,Sheet3!$A:$B,2,0) &gt; 1</f>
        <v>0</v>
      </c>
      <c r="C3645">
        <v>3644</v>
      </c>
      <c r="D3645">
        <v>26051</v>
      </c>
      <c r="E3645" s="4">
        <v>40356</v>
      </c>
      <c r="F3645">
        <v>31</v>
      </c>
      <c r="G3645" s="15">
        <f>I3645*F3645</f>
        <v>4650</v>
      </c>
      <c r="H3645" s="9">
        <v>7.0000000000000007E-2</v>
      </c>
      <c r="I3645" s="13">
        <f>VLOOKUP($U3645,Pricebook!$A:$D,4,0)</f>
        <v>150</v>
      </c>
      <c r="J3645" s="11">
        <f>G3645*(1-H3645)</f>
        <v>4324.5</v>
      </c>
      <c r="K3645" t="s">
        <v>546</v>
      </c>
      <c r="L3645" t="s">
        <v>142</v>
      </c>
      <c r="M3645" t="str">
        <f>VLOOKUP($L3645,Companies!$A:$G,7,)</f>
        <v>Computer Software: Programming, Data Processing</v>
      </c>
      <c r="N3645" t="str">
        <f>VLOOKUP($L3645,Companies!$A:$G,6,)</f>
        <v>Technology</v>
      </c>
      <c r="O3645" s="6" t="s">
        <v>993</v>
      </c>
      <c r="P3645" s="6">
        <v>60453</v>
      </c>
      <c r="Q3645" t="s">
        <v>15</v>
      </c>
      <c r="R3645" t="s">
        <v>16</v>
      </c>
      <c r="S3645" s="4">
        <v>40357</v>
      </c>
      <c r="T3645" s="7">
        <f>S3645-E3645</f>
        <v>1</v>
      </c>
      <c r="U3645" t="s">
        <v>14211</v>
      </c>
      <c r="V3645" s="6" t="s">
        <v>14251</v>
      </c>
      <c r="W3645" t="s">
        <v>14268</v>
      </c>
      <c r="X3645" t="s">
        <v>14191</v>
      </c>
      <c r="Y3645" t="str">
        <f>VLOOKUP(R3645,Managers!$A:$B,2,)</f>
        <v>Josh Martinez</v>
      </c>
      <c r="Z3645" s="11">
        <f>VLOOKUP(X3645,HourlyWages!$A:$B,2,0)</f>
        <v>60</v>
      </c>
      <c r="AA3645">
        <v>1</v>
      </c>
    </row>
    <row r="3646" spans="1:27" x14ac:dyDescent="0.3">
      <c r="A3646" t="b">
        <f>COUNTIF($C$1:C3646, C3646)&gt;1</f>
        <v>0</v>
      </c>
      <c r="B3646" t="b">
        <f>VLOOKUP(C3646,Sheet3!$A:$B,2,0) &gt; 1</f>
        <v>0</v>
      </c>
      <c r="C3646">
        <v>3645</v>
      </c>
      <c r="D3646">
        <v>26053</v>
      </c>
      <c r="E3646" s="4">
        <v>40932</v>
      </c>
      <c r="F3646">
        <v>48</v>
      </c>
      <c r="G3646" s="15">
        <f>I3646*F3646</f>
        <v>5280</v>
      </c>
      <c r="H3646" s="9">
        <v>7.0000000000000007E-2</v>
      </c>
      <c r="I3646" s="13">
        <f>VLOOKUP($U3646,Pricebook!$A:$D,4,0)</f>
        <v>110</v>
      </c>
      <c r="J3646" s="11">
        <f>G3646*(1-H3646)</f>
        <v>4910.3999999999996</v>
      </c>
      <c r="K3646" t="s">
        <v>1588</v>
      </c>
      <c r="L3646" t="s">
        <v>215</v>
      </c>
      <c r="M3646" t="str">
        <f>VLOOKUP($L3646,Companies!$A:$G,7,)</f>
        <v>Business Services</v>
      </c>
      <c r="N3646" t="str">
        <f>VLOOKUP($L3646,Companies!$A:$G,6,)</f>
        <v>Miscellaneous</v>
      </c>
      <c r="O3646" s="6" t="s">
        <v>1589</v>
      </c>
      <c r="P3646" s="6">
        <v>80033</v>
      </c>
      <c r="Q3646" t="s">
        <v>237</v>
      </c>
      <c r="R3646" t="s">
        <v>23</v>
      </c>
      <c r="S3646" s="4">
        <v>40932</v>
      </c>
      <c r="T3646" s="7">
        <f>S3646-E3646</f>
        <v>0</v>
      </c>
      <c r="U3646" t="s">
        <v>14215</v>
      </c>
      <c r="V3646" s="6" t="s">
        <v>14254</v>
      </c>
      <c r="W3646" t="s">
        <v>14255</v>
      </c>
      <c r="X3646" t="s">
        <v>14193</v>
      </c>
      <c r="Y3646" t="str">
        <f>VLOOKUP(R3646,Managers!$A:$B,2,)</f>
        <v>Bob Turner</v>
      </c>
      <c r="Z3646" s="11">
        <f>VLOOKUP(X3646,HourlyWages!$A:$B,2,0)</f>
        <v>57</v>
      </c>
      <c r="AA3646">
        <v>1</v>
      </c>
    </row>
    <row r="3647" spans="1:27" x14ac:dyDescent="0.3">
      <c r="A3647" t="b">
        <f>COUNTIF($C$1:C3647, C3647)&gt;1</f>
        <v>0</v>
      </c>
      <c r="B3647" t="b">
        <f>VLOOKUP(C3647,Sheet3!$A:$B,2,0) &gt; 1</f>
        <v>0</v>
      </c>
      <c r="C3647">
        <v>3646</v>
      </c>
      <c r="D3647">
        <v>26054</v>
      </c>
      <c r="E3647" s="4">
        <v>40221</v>
      </c>
      <c r="F3647">
        <v>47</v>
      </c>
      <c r="G3647" s="15">
        <f>I3647*F3647</f>
        <v>5875</v>
      </c>
      <c r="H3647" s="9">
        <v>0.09</v>
      </c>
      <c r="I3647" s="13">
        <f>VLOOKUP($U3647,Pricebook!$A:$D,4,0)</f>
        <v>125</v>
      </c>
      <c r="J3647" s="11">
        <f>G3647*(1-H3647)</f>
        <v>5346.25</v>
      </c>
      <c r="K3647" t="s">
        <v>1289</v>
      </c>
      <c r="L3647" t="s">
        <v>46</v>
      </c>
      <c r="M3647" t="str">
        <f>VLOOKUP($L3647,Companies!$A:$G,7,)</f>
        <v>Computer Software: Prepackaged Software</v>
      </c>
      <c r="N3647" t="str">
        <f>VLOOKUP($L3647,Companies!$A:$G,6,)</f>
        <v>Technology</v>
      </c>
      <c r="O3647" s="6" t="s">
        <v>1800</v>
      </c>
      <c r="P3647" s="6">
        <v>83605</v>
      </c>
      <c r="Q3647" t="s">
        <v>197</v>
      </c>
      <c r="R3647" t="s">
        <v>23</v>
      </c>
      <c r="S3647" s="4">
        <v>40223</v>
      </c>
      <c r="T3647" s="7">
        <f>S3647-E3647</f>
        <v>2</v>
      </c>
      <c r="U3647" t="s">
        <v>14208</v>
      </c>
      <c r="V3647" s="6" t="s">
        <v>14257</v>
      </c>
      <c r="W3647" t="s">
        <v>14259</v>
      </c>
      <c r="X3647" t="s">
        <v>14197</v>
      </c>
      <c r="Y3647" t="str">
        <f>VLOOKUP(R3647,Managers!$A:$B,2,)</f>
        <v>Bob Turner</v>
      </c>
      <c r="Z3647" s="11">
        <f>VLOOKUP(X3647,HourlyWages!$A:$B,2,0)</f>
        <v>71</v>
      </c>
      <c r="AA3647">
        <v>1</v>
      </c>
    </row>
    <row r="3648" spans="1:27" x14ac:dyDescent="0.3">
      <c r="A3648" t="b">
        <f>COUNTIF($C$1:C3648, C3648)&gt;1</f>
        <v>0</v>
      </c>
      <c r="B3648" t="b">
        <f>VLOOKUP(C3648,Sheet3!$A:$B,2,0) &gt; 1</f>
        <v>0</v>
      </c>
      <c r="C3648">
        <v>3647</v>
      </c>
      <c r="D3648">
        <v>26055</v>
      </c>
      <c r="E3648" s="4">
        <v>41238</v>
      </c>
      <c r="F3648">
        <v>46</v>
      </c>
      <c r="G3648" s="15">
        <f>I3648*F3648</f>
        <v>6900</v>
      </c>
      <c r="H3648" s="9">
        <v>0.04</v>
      </c>
      <c r="I3648" s="13">
        <f>VLOOKUP($U3648,Pricebook!$A:$D,4,0)</f>
        <v>150</v>
      </c>
      <c r="J3648" s="11">
        <f>G3648*(1-H3648)</f>
        <v>6624</v>
      </c>
      <c r="K3648" t="s">
        <v>1421</v>
      </c>
      <c r="L3648" t="s">
        <v>434</v>
      </c>
      <c r="M3648" t="str">
        <f>VLOOKUP($L3648,Companies!$A:$G,7,)</f>
        <v>Telecommunications Equipment</v>
      </c>
      <c r="N3648" t="str">
        <f>VLOOKUP($L3648,Companies!$A:$G,6,)</f>
        <v>Consumer Services</v>
      </c>
      <c r="O3648" s="6" t="s">
        <v>1695</v>
      </c>
      <c r="P3648" s="6">
        <v>92672</v>
      </c>
      <c r="Q3648" t="s">
        <v>114</v>
      </c>
      <c r="R3648" t="s">
        <v>23</v>
      </c>
      <c r="S3648" s="4">
        <v>41239</v>
      </c>
      <c r="T3648" s="7">
        <f>S3648-E3648</f>
        <v>1</v>
      </c>
      <c r="U3648" t="s">
        <v>14211</v>
      </c>
      <c r="V3648" s="6" t="s">
        <v>14254</v>
      </c>
      <c r="W3648" t="s">
        <v>14255</v>
      </c>
      <c r="X3648" t="s">
        <v>14198</v>
      </c>
      <c r="Y3648" t="str">
        <f>VLOOKUP(R3648,Managers!$A:$B,2,)</f>
        <v>Bob Turner</v>
      </c>
      <c r="Z3648" s="11">
        <f>VLOOKUP(X3648,HourlyWages!$A:$B,2,0)</f>
        <v>51</v>
      </c>
      <c r="AA3648">
        <v>1</v>
      </c>
    </row>
    <row r="3649" spans="1:27" x14ac:dyDescent="0.3">
      <c r="A3649" t="b">
        <f>COUNTIF($C$1:C3649, C3649)&gt;1</f>
        <v>0</v>
      </c>
      <c r="B3649" t="b">
        <f>VLOOKUP(C3649,Sheet3!$A:$B,2,0) &gt; 1</f>
        <v>0</v>
      </c>
      <c r="C3649">
        <v>3648</v>
      </c>
      <c r="D3649">
        <v>26084</v>
      </c>
      <c r="E3649" s="4">
        <v>41198</v>
      </c>
      <c r="F3649">
        <v>33</v>
      </c>
      <c r="G3649" s="15">
        <f>I3649*F3649</f>
        <v>3630</v>
      </c>
      <c r="H3649" s="9">
        <v>0.03</v>
      </c>
      <c r="I3649" s="13">
        <f>VLOOKUP($U3649,Pricebook!$A:$D,4,0)</f>
        <v>110</v>
      </c>
      <c r="J3649" s="11">
        <f>G3649*(1-H3649)</f>
        <v>3521.1</v>
      </c>
      <c r="K3649" t="s">
        <v>710</v>
      </c>
      <c r="L3649" t="s">
        <v>235</v>
      </c>
      <c r="M3649" t="str">
        <f>VLOOKUP($L3649,Companies!$A:$G,7,)</f>
        <v>Television Services</v>
      </c>
      <c r="N3649" t="str">
        <f>VLOOKUP($L3649,Companies!$A:$G,6,)</f>
        <v>Consumer Services</v>
      </c>
      <c r="O3649" s="6" t="s">
        <v>1390</v>
      </c>
      <c r="P3649" s="6">
        <v>30605</v>
      </c>
      <c r="Q3649" t="s">
        <v>134</v>
      </c>
      <c r="R3649" t="s">
        <v>34</v>
      </c>
      <c r="S3649" s="4">
        <v>41203</v>
      </c>
      <c r="T3649" s="7">
        <f>S3649-E3649</f>
        <v>5</v>
      </c>
      <c r="U3649" t="s">
        <v>14215</v>
      </c>
      <c r="V3649" s="6" t="s">
        <v>14251</v>
      </c>
      <c r="W3649" t="s">
        <v>14260</v>
      </c>
      <c r="X3649" t="s">
        <v>14201</v>
      </c>
      <c r="Y3649" t="str">
        <f>VLOOKUP(R3649,Managers!$A:$B,2,)</f>
        <v>Frank Mitchell</v>
      </c>
      <c r="Z3649" s="11">
        <f>VLOOKUP(X3649,HourlyWages!$A:$B,2,0)</f>
        <v>53</v>
      </c>
      <c r="AA3649">
        <v>1</v>
      </c>
    </row>
    <row r="3650" spans="1:27" x14ac:dyDescent="0.3">
      <c r="A3650" t="b">
        <f>COUNTIF($C$1:C3650, C3650)&gt;1</f>
        <v>0</v>
      </c>
      <c r="B3650" t="b">
        <f>VLOOKUP(C3650,Sheet3!$A:$B,2,0) &gt; 1</f>
        <v>0</v>
      </c>
      <c r="C3650">
        <v>3649</v>
      </c>
      <c r="D3650">
        <v>26116</v>
      </c>
      <c r="E3650" s="4">
        <v>41211</v>
      </c>
      <c r="F3650">
        <v>36</v>
      </c>
      <c r="G3650" s="15">
        <f>I3650*F3650</f>
        <v>3960</v>
      </c>
      <c r="H3650" s="9">
        <v>0.04</v>
      </c>
      <c r="I3650" s="13">
        <f>VLOOKUP($U3650,Pricebook!$A:$D,4,0)</f>
        <v>110</v>
      </c>
      <c r="J3650" s="11">
        <f>G3650*(1-H3650)</f>
        <v>3801.6</v>
      </c>
      <c r="K3650" t="s">
        <v>248</v>
      </c>
      <c r="L3650" t="s">
        <v>207</v>
      </c>
      <c r="M3650" t="str">
        <f>VLOOKUP($L3650,Companies!$A:$G,7,)</f>
        <v>Television Services</v>
      </c>
      <c r="N3650" t="str">
        <f>VLOOKUP($L3650,Companies!$A:$G,6,)</f>
        <v>Consumer Services</v>
      </c>
      <c r="O3650" s="6" t="s">
        <v>1700</v>
      </c>
      <c r="P3650" s="6">
        <v>60517</v>
      </c>
      <c r="Q3650" t="s">
        <v>15</v>
      </c>
      <c r="R3650" t="s">
        <v>16</v>
      </c>
      <c r="S3650" s="4">
        <v>41212</v>
      </c>
      <c r="T3650" s="7">
        <f>S3650-E3650</f>
        <v>1</v>
      </c>
      <c r="U3650" t="s">
        <v>14215</v>
      </c>
      <c r="V3650" s="6" t="s">
        <v>14257</v>
      </c>
      <c r="W3650" t="s">
        <v>14259</v>
      </c>
      <c r="X3650" t="s">
        <v>14191</v>
      </c>
      <c r="Y3650" t="str">
        <f>VLOOKUP(R3650,Managers!$A:$B,2,)</f>
        <v>Josh Martinez</v>
      </c>
      <c r="Z3650" s="11">
        <f>VLOOKUP(X3650,HourlyWages!$A:$B,2,0)</f>
        <v>60</v>
      </c>
      <c r="AA3650">
        <v>1</v>
      </c>
    </row>
    <row r="3651" spans="1:27" x14ac:dyDescent="0.3">
      <c r="A3651" t="b">
        <f>COUNTIF($C$1:C3651, C3651)&gt;1</f>
        <v>0</v>
      </c>
      <c r="B3651" t="b">
        <f>VLOOKUP(C3651,Sheet3!$A:$B,2,0) &gt; 1</f>
        <v>0</v>
      </c>
      <c r="C3651">
        <v>3650</v>
      </c>
      <c r="D3651">
        <v>26144</v>
      </c>
      <c r="E3651" s="4">
        <v>40842</v>
      </c>
      <c r="F3651">
        <v>28</v>
      </c>
      <c r="G3651" s="15">
        <f>I3651*F3651</f>
        <v>5600</v>
      </c>
      <c r="H3651" s="9">
        <v>0.1</v>
      </c>
      <c r="I3651" s="13">
        <f>VLOOKUP($U3651,Pricebook!$A:$D,4,0)</f>
        <v>200</v>
      </c>
      <c r="J3651" s="11">
        <f>G3651*(1-H3651)</f>
        <v>5040</v>
      </c>
      <c r="K3651" t="s">
        <v>1210</v>
      </c>
      <c r="L3651" t="s">
        <v>760</v>
      </c>
      <c r="M3651" t="str">
        <f>VLOOKUP($L3651,Companies!$A:$G,7,)</f>
        <v>Business Services</v>
      </c>
      <c r="N3651" t="str">
        <f>VLOOKUP($L3651,Companies!$A:$G,6,)</f>
        <v>Miscellaneous</v>
      </c>
      <c r="O3651" s="6" t="s">
        <v>2308</v>
      </c>
      <c r="P3651" s="6" t="s">
        <v>2309</v>
      </c>
      <c r="Q3651" t="s">
        <v>33</v>
      </c>
      <c r="R3651" t="s">
        <v>34</v>
      </c>
      <c r="S3651" s="4">
        <v>40843</v>
      </c>
      <c r="T3651" s="7">
        <f>S3651-E3651</f>
        <v>1</v>
      </c>
      <c r="U3651" t="s">
        <v>14214</v>
      </c>
      <c r="V3651" s="6" t="s">
        <v>14254</v>
      </c>
      <c r="W3651" t="s">
        <v>14269</v>
      </c>
      <c r="X3651" t="s">
        <v>14197</v>
      </c>
      <c r="Y3651" t="str">
        <f>VLOOKUP(R3651,Managers!$A:$B,2,)</f>
        <v>Frank Mitchell</v>
      </c>
      <c r="Z3651" s="11">
        <f>VLOOKUP(X3651,HourlyWages!$A:$B,2,0)</f>
        <v>71</v>
      </c>
      <c r="AA3651">
        <v>1</v>
      </c>
    </row>
    <row r="3652" spans="1:27" x14ac:dyDescent="0.3">
      <c r="A3652" t="b">
        <f>COUNTIF($C$1:C3652, C3652)&gt;1</f>
        <v>0</v>
      </c>
      <c r="B3652" t="b">
        <f>VLOOKUP(C3652,Sheet3!$A:$B,2,0) &gt; 1</f>
        <v>0</v>
      </c>
      <c r="C3652">
        <v>3651</v>
      </c>
      <c r="D3652">
        <v>26145</v>
      </c>
      <c r="E3652" s="4">
        <v>40728</v>
      </c>
      <c r="F3652">
        <v>18</v>
      </c>
      <c r="G3652" s="15">
        <f>I3652*F3652</f>
        <v>2880</v>
      </c>
      <c r="H3652" s="9">
        <v>0</v>
      </c>
      <c r="I3652" s="13">
        <f>VLOOKUP($U3652,Pricebook!$A:$D,4,0)</f>
        <v>160</v>
      </c>
      <c r="J3652" s="11">
        <f>G3652*(1-H3652)</f>
        <v>2880</v>
      </c>
      <c r="K3652" t="s">
        <v>2299</v>
      </c>
      <c r="L3652" t="s">
        <v>36</v>
      </c>
      <c r="M3652" t="str">
        <f>VLOOKUP($L3652,Companies!$A:$G,7,)</f>
        <v>Electronic Components</v>
      </c>
      <c r="N3652" t="str">
        <f>VLOOKUP($L3652,Companies!$A:$G,6,)</f>
        <v>Technology</v>
      </c>
      <c r="O3652" s="6" t="s">
        <v>2300</v>
      </c>
      <c r="P3652" s="6">
        <v>76308</v>
      </c>
      <c r="Q3652" t="s">
        <v>48</v>
      </c>
      <c r="R3652" t="s">
        <v>16</v>
      </c>
      <c r="S3652" s="4">
        <v>40732</v>
      </c>
      <c r="T3652" s="7">
        <f>S3652-E3652</f>
        <v>4</v>
      </c>
      <c r="U3652" t="s">
        <v>14218</v>
      </c>
      <c r="V3652" s="6" t="s">
        <v>14251</v>
      </c>
      <c r="W3652" t="s">
        <v>14263</v>
      </c>
      <c r="X3652" t="s">
        <v>14189</v>
      </c>
      <c r="Y3652" t="str">
        <f>VLOOKUP(R3652,Managers!$A:$B,2,)</f>
        <v>Josh Martinez</v>
      </c>
      <c r="Z3652" s="11">
        <f>VLOOKUP(X3652,HourlyWages!$A:$B,2,0)</f>
        <v>62</v>
      </c>
      <c r="AA3652">
        <v>1</v>
      </c>
    </row>
    <row r="3653" spans="1:27" x14ac:dyDescent="0.3">
      <c r="A3653" t="b">
        <f>COUNTIF($C$1:C3653, C3653)&gt;1</f>
        <v>0</v>
      </c>
      <c r="B3653" t="b">
        <f>VLOOKUP(C3653,Sheet3!$A:$B,2,0) &gt; 1</f>
        <v>0</v>
      </c>
      <c r="C3653">
        <v>3652</v>
      </c>
      <c r="D3653">
        <v>26145</v>
      </c>
      <c r="E3653" s="4">
        <v>40728</v>
      </c>
      <c r="F3653">
        <v>49</v>
      </c>
      <c r="G3653" s="15">
        <f>I3653*F3653</f>
        <v>6125</v>
      </c>
      <c r="H3653" s="9">
        <v>0.04</v>
      </c>
      <c r="I3653" s="13">
        <f>VLOOKUP($U3653,Pricebook!$A:$D,4,0)</f>
        <v>125</v>
      </c>
      <c r="J3653" s="11">
        <f>G3653*(1-H3653)</f>
        <v>5880</v>
      </c>
      <c r="K3653" t="s">
        <v>2299</v>
      </c>
      <c r="L3653" t="s">
        <v>36</v>
      </c>
      <c r="M3653" t="str">
        <f>VLOOKUP($L3653,Companies!$A:$G,7,)</f>
        <v>Electronic Components</v>
      </c>
      <c r="N3653" t="str">
        <f>VLOOKUP($L3653,Companies!$A:$G,6,)</f>
        <v>Technology</v>
      </c>
      <c r="O3653" s="6" t="s">
        <v>2300</v>
      </c>
      <c r="P3653" s="6">
        <v>76308</v>
      </c>
      <c r="Q3653" t="s">
        <v>48</v>
      </c>
      <c r="R3653" t="s">
        <v>16</v>
      </c>
      <c r="S3653" s="4">
        <v>40728</v>
      </c>
      <c r="T3653" s="7">
        <f>S3653-E3653</f>
        <v>0</v>
      </c>
      <c r="U3653" t="s">
        <v>14208</v>
      </c>
      <c r="V3653" s="6" t="s">
        <v>14257</v>
      </c>
      <c r="W3653" t="s">
        <v>14264</v>
      </c>
      <c r="X3653" t="s">
        <v>14202</v>
      </c>
      <c r="Y3653" t="str">
        <f>VLOOKUP(R3653,Managers!$A:$B,2,)</f>
        <v>Josh Martinez</v>
      </c>
      <c r="Z3653" s="11">
        <f>VLOOKUP(X3653,HourlyWages!$A:$B,2,0)</f>
        <v>71</v>
      </c>
      <c r="AA3653">
        <v>1</v>
      </c>
    </row>
    <row r="3654" spans="1:27" x14ac:dyDescent="0.3">
      <c r="A3654" t="b">
        <f>COUNTIF($C$1:C3654, C3654)&gt;1</f>
        <v>0</v>
      </c>
      <c r="B3654" t="b">
        <f>VLOOKUP(C3654,Sheet3!$A:$B,2,0) &gt; 1</f>
        <v>0</v>
      </c>
      <c r="C3654">
        <v>3653</v>
      </c>
      <c r="D3654">
        <v>26145</v>
      </c>
      <c r="E3654" s="4">
        <v>40728</v>
      </c>
      <c r="F3654">
        <v>27</v>
      </c>
      <c r="G3654" s="15">
        <f>I3654*F3654</f>
        <v>3375</v>
      </c>
      <c r="H3654" s="9">
        <v>0.1</v>
      </c>
      <c r="I3654" s="13">
        <f>VLOOKUP($U3654,Pricebook!$A:$D,4,0)</f>
        <v>125</v>
      </c>
      <c r="J3654" s="11">
        <f>G3654*(1-H3654)</f>
        <v>3037.5</v>
      </c>
      <c r="K3654" t="s">
        <v>2299</v>
      </c>
      <c r="L3654" t="s">
        <v>36</v>
      </c>
      <c r="M3654" t="str">
        <f>VLOOKUP($L3654,Companies!$A:$G,7,)</f>
        <v>Electronic Components</v>
      </c>
      <c r="N3654" t="str">
        <f>VLOOKUP($L3654,Companies!$A:$G,6,)</f>
        <v>Technology</v>
      </c>
      <c r="O3654" s="6" t="s">
        <v>2300</v>
      </c>
      <c r="P3654" s="6">
        <v>76308</v>
      </c>
      <c r="Q3654" t="s">
        <v>48</v>
      </c>
      <c r="R3654" t="s">
        <v>16</v>
      </c>
      <c r="S3654" s="4">
        <v>40730</v>
      </c>
      <c r="T3654" s="7">
        <f>S3654-E3654</f>
        <v>2</v>
      </c>
      <c r="U3654" t="s">
        <v>14208</v>
      </c>
      <c r="V3654" s="6" t="s">
        <v>14254</v>
      </c>
      <c r="W3654" t="s">
        <v>14255</v>
      </c>
      <c r="X3654" t="s">
        <v>14202</v>
      </c>
      <c r="Y3654" t="str">
        <f>VLOOKUP(R3654,Managers!$A:$B,2,)</f>
        <v>Josh Martinez</v>
      </c>
      <c r="Z3654" s="11">
        <f>VLOOKUP(X3654,HourlyWages!$A:$B,2,0)</f>
        <v>71</v>
      </c>
      <c r="AA3654">
        <v>1</v>
      </c>
    </row>
    <row r="3655" spans="1:27" x14ac:dyDescent="0.3">
      <c r="A3655" t="b">
        <f>COUNTIF($C$1:C3655, C3655)&gt;1</f>
        <v>0</v>
      </c>
      <c r="B3655" t="b">
        <f>VLOOKUP(C3655,Sheet3!$A:$B,2,0) &gt; 1</f>
        <v>0</v>
      </c>
      <c r="C3655">
        <v>3654</v>
      </c>
      <c r="D3655">
        <v>26146</v>
      </c>
      <c r="E3655" s="4">
        <v>40097</v>
      </c>
      <c r="F3655">
        <v>13</v>
      </c>
      <c r="G3655" s="15">
        <f>I3655*F3655</f>
        <v>2210</v>
      </c>
      <c r="H3655" s="9">
        <v>0.03</v>
      </c>
      <c r="I3655" s="13">
        <f>VLOOKUP($U3655,Pricebook!$A:$D,4,0)</f>
        <v>170</v>
      </c>
      <c r="J3655" s="11">
        <f>G3655*(1-H3655)</f>
        <v>2143.6999999999998</v>
      </c>
      <c r="K3655" t="s">
        <v>700</v>
      </c>
      <c r="L3655" t="s">
        <v>377</v>
      </c>
      <c r="M3655" t="str">
        <f>VLOOKUP($L3655,Companies!$A:$G,7,)</f>
        <v>Packaged Foods</v>
      </c>
      <c r="N3655" t="str">
        <f>VLOOKUP($L3655,Companies!$A:$G,6,)</f>
        <v>Consumer Non-Durables</v>
      </c>
      <c r="O3655" s="6" t="s">
        <v>2275</v>
      </c>
      <c r="P3655" s="6">
        <v>30907</v>
      </c>
      <c r="Q3655" t="s">
        <v>134</v>
      </c>
      <c r="R3655" t="s">
        <v>34</v>
      </c>
      <c r="S3655" s="4">
        <v>40104</v>
      </c>
      <c r="T3655" s="7">
        <f>S3655-E3655</f>
        <v>7</v>
      </c>
      <c r="U3655" t="s">
        <v>14219</v>
      </c>
      <c r="V3655" s="6" t="s">
        <v>14257</v>
      </c>
      <c r="W3655" t="s">
        <v>14259</v>
      </c>
      <c r="X3655" t="s">
        <v>14186</v>
      </c>
      <c r="Y3655" t="str">
        <f>VLOOKUP(R3655,Managers!$A:$B,2,)</f>
        <v>Frank Mitchell</v>
      </c>
      <c r="Z3655" s="11">
        <f>VLOOKUP(X3655,HourlyWages!$A:$B,2,0)</f>
        <v>67</v>
      </c>
      <c r="AA3655">
        <v>1</v>
      </c>
    </row>
    <row r="3656" spans="1:27" x14ac:dyDescent="0.3">
      <c r="A3656" t="b">
        <f>COUNTIF($C$1:C3656, C3656)&gt;1</f>
        <v>0</v>
      </c>
      <c r="B3656" t="b">
        <f>VLOOKUP(C3656,Sheet3!$A:$B,2,0) &gt; 1</f>
        <v>0</v>
      </c>
      <c r="C3656">
        <v>3655</v>
      </c>
      <c r="D3656">
        <v>26146</v>
      </c>
      <c r="E3656" s="4">
        <v>40097</v>
      </c>
      <c r="F3656">
        <v>49</v>
      </c>
      <c r="G3656" s="15">
        <f>I3656*F3656</f>
        <v>5880</v>
      </c>
      <c r="H3656" s="9">
        <v>0.03</v>
      </c>
      <c r="I3656" s="13">
        <f>VLOOKUP($U3656,Pricebook!$A:$D,4,0)</f>
        <v>120</v>
      </c>
      <c r="J3656" s="11">
        <f>G3656*(1-H3656)</f>
        <v>5703.5999999999995</v>
      </c>
      <c r="K3656" t="s">
        <v>700</v>
      </c>
      <c r="L3656" t="s">
        <v>377</v>
      </c>
      <c r="M3656" t="str">
        <f>VLOOKUP($L3656,Companies!$A:$G,7,)</f>
        <v>Packaged Foods</v>
      </c>
      <c r="N3656" t="str">
        <f>VLOOKUP($L3656,Companies!$A:$G,6,)</f>
        <v>Consumer Non-Durables</v>
      </c>
      <c r="O3656" s="6" t="s">
        <v>2275</v>
      </c>
      <c r="P3656" s="6">
        <v>30907</v>
      </c>
      <c r="Q3656" t="s">
        <v>134</v>
      </c>
      <c r="R3656" t="s">
        <v>34</v>
      </c>
      <c r="S3656" s="4">
        <v>40106</v>
      </c>
      <c r="T3656" s="7">
        <f>S3656-E3656</f>
        <v>9</v>
      </c>
      <c r="U3656" t="s">
        <v>14212</v>
      </c>
      <c r="V3656" s="6" t="s">
        <v>14257</v>
      </c>
      <c r="W3656" t="s">
        <v>14258</v>
      </c>
      <c r="X3656" t="s">
        <v>14188</v>
      </c>
      <c r="Y3656" t="str">
        <f>VLOOKUP(R3656,Managers!$A:$B,2,)</f>
        <v>Frank Mitchell</v>
      </c>
      <c r="Z3656" s="11">
        <f>VLOOKUP(X3656,HourlyWages!$A:$B,2,0)</f>
        <v>52</v>
      </c>
      <c r="AA3656">
        <v>1</v>
      </c>
    </row>
    <row r="3657" spans="1:27" x14ac:dyDescent="0.3">
      <c r="A3657" t="b">
        <f>COUNTIF($C$1:C3657, C3657)&gt;1</f>
        <v>0</v>
      </c>
      <c r="B3657" t="b">
        <f>VLOOKUP(C3657,Sheet3!$A:$B,2,0) &gt; 1</f>
        <v>0</v>
      </c>
      <c r="C3657">
        <v>3656</v>
      </c>
      <c r="D3657">
        <v>26176</v>
      </c>
      <c r="E3657" s="4">
        <v>40866</v>
      </c>
      <c r="F3657">
        <v>14</v>
      </c>
      <c r="G3657" s="15">
        <f>I3657*F3657</f>
        <v>1540</v>
      </c>
      <c r="H3657" s="9">
        <v>0.06</v>
      </c>
      <c r="I3657" s="13">
        <f>VLOOKUP($U3657,Pricebook!$A:$D,4,0)</f>
        <v>110</v>
      </c>
      <c r="J3657" s="11">
        <f>G3657*(1-H3657)</f>
        <v>1447.6</v>
      </c>
      <c r="K3657" t="s">
        <v>840</v>
      </c>
      <c r="L3657" t="s">
        <v>252</v>
      </c>
      <c r="M3657" t="str">
        <f>VLOOKUP($L3657,Companies!$A:$G,7,)</f>
        <v>Major Pharmaceuticals</v>
      </c>
      <c r="N3657" t="str">
        <f>VLOOKUP($L3657,Companies!$A:$G,6,)</f>
        <v>Health Care</v>
      </c>
      <c r="O3657" s="6" t="s">
        <v>1328</v>
      </c>
      <c r="P3657" s="6">
        <v>33055</v>
      </c>
      <c r="Q3657" t="s">
        <v>101</v>
      </c>
      <c r="R3657" t="s">
        <v>34</v>
      </c>
      <c r="S3657" s="4">
        <v>40868</v>
      </c>
      <c r="T3657" s="7">
        <f>S3657-E3657</f>
        <v>2</v>
      </c>
      <c r="U3657" t="s">
        <v>14215</v>
      </c>
      <c r="V3657" s="6" t="s">
        <v>14257</v>
      </c>
      <c r="W3657" t="s">
        <v>14258</v>
      </c>
      <c r="X3657" t="s">
        <v>14190</v>
      </c>
      <c r="Y3657" t="str">
        <f>VLOOKUP(R3657,Managers!$A:$B,2,)</f>
        <v>Frank Mitchell</v>
      </c>
      <c r="Z3657" s="11">
        <f>VLOOKUP(X3657,HourlyWages!$A:$B,2,0)</f>
        <v>67</v>
      </c>
      <c r="AA3657">
        <v>1</v>
      </c>
    </row>
    <row r="3658" spans="1:27" x14ac:dyDescent="0.3">
      <c r="A3658" t="b">
        <f>COUNTIF($C$1:C3658, C3658)&gt;1</f>
        <v>0</v>
      </c>
      <c r="B3658" t="b">
        <f>VLOOKUP(C3658,Sheet3!$A:$B,2,0) &gt; 1</f>
        <v>0</v>
      </c>
      <c r="C3658">
        <v>3657</v>
      </c>
      <c r="D3658">
        <v>26176</v>
      </c>
      <c r="E3658" s="4">
        <v>40866</v>
      </c>
      <c r="F3658">
        <v>30</v>
      </c>
      <c r="G3658" s="15">
        <f>I3658*F3658</f>
        <v>4500</v>
      </c>
      <c r="H3658" s="9">
        <v>0.03</v>
      </c>
      <c r="I3658" s="13">
        <f>VLOOKUP($U3658,Pricebook!$A:$D,4,0)</f>
        <v>150</v>
      </c>
      <c r="J3658" s="11">
        <f>G3658*(1-H3658)</f>
        <v>4365</v>
      </c>
      <c r="K3658" t="s">
        <v>840</v>
      </c>
      <c r="L3658" t="s">
        <v>252</v>
      </c>
      <c r="M3658" t="str">
        <f>VLOOKUP($L3658,Companies!$A:$G,7,)</f>
        <v>Major Pharmaceuticals</v>
      </c>
      <c r="N3658" t="str">
        <f>VLOOKUP($L3658,Companies!$A:$G,6,)</f>
        <v>Health Care</v>
      </c>
      <c r="O3658" s="6" t="s">
        <v>1328</v>
      </c>
      <c r="P3658" s="6">
        <v>33055</v>
      </c>
      <c r="Q3658" t="s">
        <v>101</v>
      </c>
      <c r="R3658" t="s">
        <v>34</v>
      </c>
      <c r="S3658" s="4">
        <v>40867</v>
      </c>
      <c r="T3658" s="7">
        <f>S3658-E3658</f>
        <v>1</v>
      </c>
      <c r="U3658" t="s">
        <v>14210</v>
      </c>
      <c r="V3658" s="6" t="s">
        <v>14251</v>
      </c>
      <c r="W3658" t="s">
        <v>14266</v>
      </c>
      <c r="X3658" t="s">
        <v>14187</v>
      </c>
      <c r="Y3658" t="str">
        <f>VLOOKUP(R3658,Managers!$A:$B,2,)</f>
        <v>Frank Mitchell</v>
      </c>
      <c r="Z3658" s="11">
        <f>VLOOKUP(X3658,HourlyWages!$A:$B,2,0)</f>
        <v>45</v>
      </c>
      <c r="AA3658">
        <v>1</v>
      </c>
    </row>
    <row r="3659" spans="1:27" x14ac:dyDescent="0.3">
      <c r="A3659" t="b">
        <f>COUNTIF($C$1:C3659, C3659)&gt;1</f>
        <v>0</v>
      </c>
      <c r="B3659" t="b">
        <f>VLOOKUP(C3659,Sheet3!$A:$B,2,0) &gt; 1</f>
        <v>0</v>
      </c>
      <c r="C3659">
        <v>3658</v>
      </c>
      <c r="D3659">
        <v>26182</v>
      </c>
      <c r="E3659" s="4">
        <v>40194</v>
      </c>
      <c r="F3659">
        <v>30</v>
      </c>
      <c r="G3659" s="15">
        <f>I3659*F3659</f>
        <v>3750</v>
      </c>
      <c r="H3659" s="9">
        <v>0.01</v>
      </c>
      <c r="I3659" s="13">
        <f>VLOOKUP($U3659,Pricebook!$A:$D,4,0)</f>
        <v>125</v>
      </c>
      <c r="J3659" s="11">
        <f>G3659*(1-H3659)</f>
        <v>3712.5</v>
      </c>
      <c r="K3659" t="s">
        <v>1547</v>
      </c>
      <c r="L3659" t="s">
        <v>244</v>
      </c>
      <c r="M3659" t="str">
        <f>VLOOKUP($L3659,Companies!$A:$G,7,)</f>
        <v>Computer Communications Equipment</v>
      </c>
      <c r="N3659" t="str">
        <f>VLOOKUP($L3659,Companies!$A:$G,6,)</f>
        <v>Technology</v>
      </c>
      <c r="O3659" s="6" t="s">
        <v>919</v>
      </c>
      <c r="P3659" s="6">
        <v>60441</v>
      </c>
      <c r="Q3659" t="s">
        <v>15</v>
      </c>
      <c r="R3659" t="s">
        <v>16</v>
      </c>
      <c r="S3659" s="4">
        <v>40197</v>
      </c>
      <c r="T3659" s="7">
        <f>S3659-E3659</f>
        <v>3</v>
      </c>
      <c r="U3659" t="s">
        <v>14217</v>
      </c>
      <c r="V3659" s="6" t="s">
        <v>14254</v>
      </c>
      <c r="W3659" t="s">
        <v>14256</v>
      </c>
      <c r="X3659" t="s">
        <v>14200</v>
      </c>
      <c r="Y3659" t="str">
        <f>VLOOKUP(R3659,Managers!$A:$B,2,)</f>
        <v>Josh Martinez</v>
      </c>
      <c r="Z3659" s="11">
        <f>VLOOKUP(X3659,HourlyWages!$A:$B,2,0)</f>
        <v>59</v>
      </c>
      <c r="AA3659">
        <v>1</v>
      </c>
    </row>
    <row r="3660" spans="1:27" x14ac:dyDescent="0.3">
      <c r="A3660" t="b">
        <f>COUNTIF($C$1:C3660, C3660)&gt;1</f>
        <v>0</v>
      </c>
      <c r="B3660" t="b">
        <f>VLOOKUP(C3660,Sheet3!$A:$B,2,0) &gt; 1</f>
        <v>0</v>
      </c>
      <c r="C3660">
        <v>3659</v>
      </c>
      <c r="D3660">
        <v>26182</v>
      </c>
      <c r="E3660" s="4">
        <v>40194</v>
      </c>
      <c r="F3660">
        <v>4</v>
      </c>
      <c r="G3660" s="15">
        <f>I3660*F3660</f>
        <v>500</v>
      </c>
      <c r="H3660" s="9">
        <v>0.08</v>
      </c>
      <c r="I3660" s="13">
        <f>VLOOKUP($U3660,Pricebook!$A:$D,4,0)</f>
        <v>125</v>
      </c>
      <c r="J3660" s="11">
        <f>G3660*(1-H3660)</f>
        <v>460</v>
      </c>
      <c r="K3660" t="s">
        <v>1547</v>
      </c>
      <c r="L3660" t="s">
        <v>244</v>
      </c>
      <c r="M3660" t="str">
        <f>VLOOKUP($L3660,Companies!$A:$G,7,)</f>
        <v>Computer Communications Equipment</v>
      </c>
      <c r="N3660" t="str">
        <f>VLOOKUP($L3660,Companies!$A:$G,6,)</f>
        <v>Technology</v>
      </c>
      <c r="O3660" s="6" t="s">
        <v>1122</v>
      </c>
      <c r="P3660" s="6">
        <v>63376</v>
      </c>
      <c r="Q3660" t="s">
        <v>358</v>
      </c>
      <c r="R3660" t="s">
        <v>16</v>
      </c>
      <c r="S3660" s="4">
        <v>40194</v>
      </c>
      <c r="T3660" s="7">
        <f>S3660-E3660</f>
        <v>0</v>
      </c>
      <c r="U3660" t="s">
        <v>14221</v>
      </c>
      <c r="V3660" s="6" t="s">
        <v>14254</v>
      </c>
      <c r="W3660" t="s">
        <v>14265</v>
      </c>
      <c r="X3660" t="s">
        <v>14185</v>
      </c>
      <c r="Y3660" t="str">
        <f>VLOOKUP(R3660,Managers!$A:$B,2,)</f>
        <v>Josh Martinez</v>
      </c>
      <c r="Z3660" s="11">
        <f>VLOOKUP(X3660,HourlyWages!$A:$B,2,0)</f>
        <v>70</v>
      </c>
      <c r="AA3660">
        <v>1</v>
      </c>
    </row>
    <row r="3661" spans="1:27" x14ac:dyDescent="0.3">
      <c r="A3661" t="b">
        <f>COUNTIF($C$1:C3661, C3661)&gt;1</f>
        <v>0</v>
      </c>
      <c r="B3661" t="b">
        <f>VLOOKUP(C3661,Sheet3!$A:$B,2,0) &gt; 1</f>
        <v>0</v>
      </c>
      <c r="C3661">
        <v>3660</v>
      </c>
      <c r="D3661">
        <v>26214</v>
      </c>
      <c r="E3661" s="4">
        <v>40867</v>
      </c>
      <c r="F3661">
        <v>19</v>
      </c>
      <c r="G3661" s="15">
        <f>I3661*F3661</f>
        <v>2090</v>
      </c>
      <c r="H3661" s="9">
        <v>0.1</v>
      </c>
      <c r="I3661" s="13">
        <f>VLOOKUP($U3661,Pricebook!$A:$D,4,0)</f>
        <v>110</v>
      </c>
      <c r="J3661" s="11">
        <f>G3661*(1-H3661)</f>
        <v>1881</v>
      </c>
      <c r="K3661" t="s">
        <v>1935</v>
      </c>
      <c r="L3661" t="s">
        <v>385</v>
      </c>
      <c r="M3661" t="str">
        <f>VLOOKUP($L3661,Companies!$A:$G,7,)</f>
        <v>Restaurants</v>
      </c>
      <c r="N3661" t="str">
        <f>VLOOKUP($L3661,Companies!$A:$G,6,)</f>
        <v>Consumer Services</v>
      </c>
      <c r="O3661" s="6" t="s">
        <v>1705</v>
      </c>
      <c r="P3661" s="6">
        <v>37814</v>
      </c>
      <c r="Q3661" t="s">
        <v>81</v>
      </c>
      <c r="R3661" t="s">
        <v>34</v>
      </c>
      <c r="S3661" s="4">
        <v>40868</v>
      </c>
      <c r="T3661" s="7">
        <f>S3661-E3661</f>
        <v>1</v>
      </c>
      <c r="U3661" t="s">
        <v>14220</v>
      </c>
      <c r="V3661" s="6" t="s">
        <v>14254</v>
      </c>
      <c r="W3661" t="s">
        <v>14256</v>
      </c>
      <c r="X3661" t="s">
        <v>14203</v>
      </c>
      <c r="Y3661" t="str">
        <f>VLOOKUP(R3661,Managers!$A:$B,2,)</f>
        <v>Frank Mitchell</v>
      </c>
      <c r="Z3661" s="11">
        <f>VLOOKUP(X3661,HourlyWages!$A:$B,2,0)</f>
        <v>62</v>
      </c>
      <c r="AA3661">
        <v>1</v>
      </c>
    </row>
    <row r="3662" spans="1:27" x14ac:dyDescent="0.3">
      <c r="A3662" t="b">
        <f>COUNTIF($C$1:C3662, C3662)&gt;1</f>
        <v>0</v>
      </c>
      <c r="B3662" t="b">
        <f>VLOOKUP(C3662,Sheet3!$A:$B,2,0) &gt; 1</f>
        <v>0</v>
      </c>
      <c r="C3662">
        <v>3661</v>
      </c>
      <c r="D3662">
        <v>26214</v>
      </c>
      <c r="E3662" s="4">
        <v>40867</v>
      </c>
      <c r="F3662">
        <v>41</v>
      </c>
      <c r="G3662" s="15">
        <f>I3662*F3662</f>
        <v>5125</v>
      </c>
      <c r="H3662" s="9">
        <v>0.08</v>
      </c>
      <c r="I3662" s="13">
        <f>VLOOKUP($U3662,Pricebook!$A:$D,4,0)</f>
        <v>125</v>
      </c>
      <c r="J3662" s="11">
        <f>G3662*(1-H3662)</f>
        <v>4715</v>
      </c>
      <c r="K3662" t="s">
        <v>1935</v>
      </c>
      <c r="L3662" t="s">
        <v>385</v>
      </c>
      <c r="M3662" t="str">
        <f>VLOOKUP($L3662,Companies!$A:$G,7,)</f>
        <v>Restaurants</v>
      </c>
      <c r="N3662" t="str">
        <f>VLOOKUP($L3662,Companies!$A:$G,6,)</f>
        <v>Consumer Services</v>
      </c>
      <c r="O3662" s="6" t="s">
        <v>1705</v>
      </c>
      <c r="P3662" s="6">
        <v>37814</v>
      </c>
      <c r="Q3662" t="s">
        <v>81</v>
      </c>
      <c r="R3662" t="s">
        <v>34</v>
      </c>
      <c r="S3662" s="4">
        <v>40868</v>
      </c>
      <c r="T3662" s="7">
        <f>S3662-E3662</f>
        <v>1</v>
      </c>
      <c r="U3662" t="s">
        <v>14208</v>
      </c>
      <c r="V3662" s="6" t="s">
        <v>14251</v>
      </c>
      <c r="W3662" t="s">
        <v>14262</v>
      </c>
      <c r="X3662" t="s">
        <v>14184</v>
      </c>
      <c r="Y3662" t="str">
        <f>VLOOKUP(R3662,Managers!$A:$B,2,)</f>
        <v>Frank Mitchell</v>
      </c>
      <c r="Z3662" s="11">
        <f>VLOOKUP(X3662,HourlyWages!$A:$B,2,0)</f>
        <v>50</v>
      </c>
      <c r="AA3662">
        <v>1</v>
      </c>
    </row>
    <row r="3663" spans="1:27" x14ac:dyDescent="0.3">
      <c r="A3663" t="b">
        <f>COUNTIF($C$1:C3663, C3663)&gt;1</f>
        <v>0</v>
      </c>
      <c r="B3663" t="b">
        <f>VLOOKUP(C3663,Sheet3!$A:$B,2,0) &gt; 1</f>
        <v>0</v>
      </c>
      <c r="C3663">
        <v>3662</v>
      </c>
      <c r="D3663">
        <v>26240</v>
      </c>
      <c r="E3663" s="4">
        <v>40166</v>
      </c>
      <c r="F3663">
        <v>38</v>
      </c>
      <c r="G3663" s="15">
        <f>I3663*F3663</f>
        <v>5700</v>
      </c>
      <c r="H3663" s="9">
        <v>0.04</v>
      </c>
      <c r="I3663" s="13">
        <f>VLOOKUP($U3663,Pricebook!$A:$D,4,0)</f>
        <v>150</v>
      </c>
      <c r="J3663" s="11">
        <f>G3663*(1-H3663)</f>
        <v>5472</v>
      </c>
      <c r="K3663" t="s">
        <v>248</v>
      </c>
      <c r="L3663" t="s">
        <v>207</v>
      </c>
      <c r="M3663" t="str">
        <f>VLOOKUP($L3663,Companies!$A:$G,7,)</f>
        <v>Television Services</v>
      </c>
      <c r="N3663" t="str">
        <f>VLOOKUP($L3663,Companies!$A:$G,6,)</f>
        <v>Consumer Services</v>
      </c>
      <c r="O3663" s="6" t="s">
        <v>2310</v>
      </c>
      <c r="P3663" s="6">
        <v>46016</v>
      </c>
      <c r="Q3663" t="s">
        <v>278</v>
      </c>
      <c r="R3663" t="s">
        <v>16</v>
      </c>
      <c r="S3663" s="4">
        <v>40169</v>
      </c>
      <c r="T3663" s="7">
        <f>S3663-E3663</f>
        <v>3</v>
      </c>
      <c r="U3663" t="s">
        <v>14211</v>
      </c>
      <c r="V3663" s="6" t="s">
        <v>14251</v>
      </c>
      <c r="W3663" t="s">
        <v>14268</v>
      </c>
      <c r="X3663" t="s">
        <v>14203</v>
      </c>
      <c r="Y3663" t="str">
        <f>VLOOKUP(R3663,Managers!$A:$B,2,)</f>
        <v>Josh Martinez</v>
      </c>
      <c r="Z3663" s="11">
        <f>VLOOKUP(X3663,HourlyWages!$A:$B,2,0)</f>
        <v>62</v>
      </c>
      <c r="AA3663">
        <v>1</v>
      </c>
    </row>
    <row r="3664" spans="1:27" x14ac:dyDescent="0.3">
      <c r="A3664" t="b">
        <f>COUNTIF($C$1:C3664, C3664)&gt;1</f>
        <v>0</v>
      </c>
      <c r="B3664" t="b">
        <f>VLOOKUP(C3664,Sheet3!$A:$B,2,0) &gt; 1</f>
        <v>0</v>
      </c>
      <c r="C3664">
        <v>3663</v>
      </c>
      <c r="D3664">
        <v>26240</v>
      </c>
      <c r="E3664" s="4">
        <v>40166</v>
      </c>
      <c r="F3664">
        <v>39</v>
      </c>
      <c r="G3664" s="15">
        <f>I3664*F3664</f>
        <v>4875</v>
      </c>
      <c r="H3664" s="9">
        <v>0.04</v>
      </c>
      <c r="I3664" s="13">
        <f>VLOOKUP($U3664,Pricebook!$A:$D,4,0)</f>
        <v>125</v>
      </c>
      <c r="J3664" s="11">
        <f>G3664*(1-H3664)</f>
        <v>4680</v>
      </c>
      <c r="K3664" t="s">
        <v>248</v>
      </c>
      <c r="L3664" t="s">
        <v>207</v>
      </c>
      <c r="M3664" t="str">
        <f>VLOOKUP($L3664,Companies!$A:$G,7,)</f>
        <v>Television Services</v>
      </c>
      <c r="N3664" t="str">
        <f>VLOOKUP($L3664,Companies!$A:$G,6,)</f>
        <v>Consumer Services</v>
      </c>
      <c r="O3664" s="6" t="s">
        <v>2310</v>
      </c>
      <c r="P3664" s="6">
        <v>46016</v>
      </c>
      <c r="Q3664" t="s">
        <v>278</v>
      </c>
      <c r="R3664" t="s">
        <v>16</v>
      </c>
      <c r="S3664" s="4">
        <v>40167</v>
      </c>
      <c r="T3664" s="7">
        <f>S3664-E3664</f>
        <v>1</v>
      </c>
      <c r="U3664" t="s">
        <v>14208</v>
      </c>
      <c r="V3664" s="6" t="s">
        <v>14251</v>
      </c>
      <c r="W3664" t="s">
        <v>14263</v>
      </c>
      <c r="X3664" t="s">
        <v>14201</v>
      </c>
      <c r="Y3664" t="str">
        <f>VLOOKUP(R3664,Managers!$A:$B,2,)</f>
        <v>Josh Martinez</v>
      </c>
      <c r="Z3664" s="11">
        <f>VLOOKUP(X3664,HourlyWages!$A:$B,2,0)</f>
        <v>53</v>
      </c>
      <c r="AA3664">
        <v>1</v>
      </c>
    </row>
    <row r="3665" spans="1:27" x14ac:dyDescent="0.3">
      <c r="A3665" t="b">
        <f>COUNTIF($C$1:C3665, C3665)&gt;1</f>
        <v>0</v>
      </c>
      <c r="B3665" t="b">
        <f>VLOOKUP(C3665,Sheet3!$A:$B,2,0) &gt; 1</f>
        <v>0</v>
      </c>
      <c r="C3665">
        <v>3664</v>
      </c>
      <c r="D3665">
        <v>26243</v>
      </c>
      <c r="E3665" s="4">
        <v>40740</v>
      </c>
      <c r="F3665">
        <v>42</v>
      </c>
      <c r="G3665" s="15">
        <f>I3665*F3665</f>
        <v>5040</v>
      </c>
      <c r="H3665" s="9">
        <v>0.08</v>
      </c>
      <c r="I3665" s="13">
        <f>VLOOKUP($U3665,Pricebook!$A:$D,4,0)</f>
        <v>120</v>
      </c>
      <c r="J3665" s="11">
        <f>G3665*(1-H3665)</f>
        <v>4636.8</v>
      </c>
      <c r="K3665" t="s">
        <v>2311</v>
      </c>
      <c r="L3665" t="s">
        <v>285</v>
      </c>
      <c r="M3665" t="str">
        <f>VLOOKUP($L3665,Companies!$A:$G,7,)</f>
        <v>Oil Refining/Marketing</v>
      </c>
      <c r="N3665" t="str">
        <f>VLOOKUP($L3665,Companies!$A:$G,6,)</f>
        <v>Transportation</v>
      </c>
      <c r="O3665" s="6" t="s">
        <v>2312</v>
      </c>
      <c r="P3665" s="6" t="s">
        <v>2313</v>
      </c>
      <c r="Q3665" t="s">
        <v>421</v>
      </c>
      <c r="R3665" t="s">
        <v>61</v>
      </c>
      <c r="S3665" s="4">
        <v>40744</v>
      </c>
      <c r="T3665" s="7">
        <f>S3665-E3665</f>
        <v>4</v>
      </c>
      <c r="U3665" t="s">
        <v>14212</v>
      </c>
      <c r="V3665" s="6" t="s">
        <v>14257</v>
      </c>
      <c r="W3665" t="s">
        <v>14259</v>
      </c>
      <c r="X3665" t="s">
        <v>14193</v>
      </c>
      <c r="Y3665" t="str">
        <f>VLOOKUP(R3665,Managers!$A:$B,2,)</f>
        <v>Allen Young</v>
      </c>
      <c r="Z3665" s="11">
        <f>VLOOKUP(X3665,HourlyWages!$A:$B,2,0)</f>
        <v>57</v>
      </c>
      <c r="AA3665">
        <v>1</v>
      </c>
    </row>
    <row r="3666" spans="1:27" x14ac:dyDescent="0.3">
      <c r="A3666" t="b">
        <f>COUNTIF($C$1:C3666, C3666)&gt;1</f>
        <v>0</v>
      </c>
      <c r="B3666" t="b">
        <f>VLOOKUP(C3666,Sheet3!$A:$B,2,0) &gt; 1</f>
        <v>0</v>
      </c>
      <c r="C3666">
        <v>3665</v>
      </c>
      <c r="D3666">
        <v>26244</v>
      </c>
      <c r="E3666" s="4">
        <v>40393</v>
      </c>
      <c r="F3666">
        <v>16</v>
      </c>
      <c r="G3666" s="15">
        <f>I3666*F3666</f>
        <v>2400</v>
      </c>
      <c r="H3666" s="9">
        <v>0.09</v>
      </c>
      <c r="I3666" s="13">
        <f>VLOOKUP($U3666,Pricebook!$A:$D,4,0)</f>
        <v>150</v>
      </c>
      <c r="J3666" s="11">
        <f>G3666*(1-H3666)</f>
        <v>2184</v>
      </c>
      <c r="K3666" t="s">
        <v>92</v>
      </c>
      <c r="L3666" t="s">
        <v>93</v>
      </c>
      <c r="M3666" t="str">
        <f>VLOOKUP($L3666,Companies!$A:$G,7,)</f>
        <v>Television Services</v>
      </c>
      <c r="N3666" t="str">
        <f>VLOOKUP($L3666,Companies!$A:$G,6,)</f>
        <v>Consumer Services</v>
      </c>
      <c r="O3666" s="6" t="s">
        <v>2083</v>
      </c>
      <c r="P3666" s="6">
        <v>53713</v>
      </c>
      <c r="Q3666" t="s">
        <v>95</v>
      </c>
      <c r="R3666" t="s">
        <v>16</v>
      </c>
      <c r="S3666" s="4">
        <v>40395</v>
      </c>
      <c r="T3666" s="7">
        <f>S3666-E3666</f>
        <v>2</v>
      </c>
      <c r="U3666" t="s">
        <v>14211</v>
      </c>
      <c r="V3666" s="6" t="s">
        <v>14251</v>
      </c>
      <c r="W3666" t="s">
        <v>14252</v>
      </c>
      <c r="X3666" t="s">
        <v>14191</v>
      </c>
      <c r="Y3666" t="str">
        <f>VLOOKUP(R3666,Managers!$A:$B,2,)</f>
        <v>Josh Martinez</v>
      </c>
      <c r="Z3666" s="11">
        <f>VLOOKUP(X3666,HourlyWages!$A:$B,2,0)</f>
        <v>60</v>
      </c>
      <c r="AA3666">
        <v>1</v>
      </c>
    </row>
    <row r="3667" spans="1:27" x14ac:dyDescent="0.3">
      <c r="A3667" t="b">
        <f>COUNTIF($C$1:C3667, C3667)&gt;1</f>
        <v>0</v>
      </c>
      <c r="B3667" t="b">
        <f>VLOOKUP(C3667,Sheet3!$A:$B,2,0) &gt; 1</f>
        <v>0</v>
      </c>
      <c r="C3667">
        <v>3666</v>
      </c>
      <c r="D3667">
        <v>26272</v>
      </c>
      <c r="E3667" s="4">
        <v>41089</v>
      </c>
      <c r="F3667">
        <v>6</v>
      </c>
      <c r="G3667" s="15">
        <f>I3667*F3667</f>
        <v>750</v>
      </c>
      <c r="H3667" s="9">
        <v>0.04</v>
      </c>
      <c r="I3667" s="13">
        <f>VLOOKUP($U3667,Pricebook!$A:$D,4,0)</f>
        <v>125</v>
      </c>
      <c r="J3667" s="11">
        <f>G3667*(1-H3667)</f>
        <v>720</v>
      </c>
      <c r="K3667" t="s">
        <v>340</v>
      </c>
      <c r="L3667" t="s">
        <v>341</v>
      </c>
      <c r="M3667" t="str">
        <f>VLOOKUP($L3667,Companies!$A:$G,7,)</f>
        <v>Computer Software: Prepackaged Software</v>
      </c>
      <c r="N3667" t="str">
        <f>VLOOKUP($L3667,Companies!$A:$G,6,)</f>
        <v>Technology</v>
      </c>
      <c r="O3667" s="6" t="s">
        <v>342</v>
      </c>
      <c r="P3667" s="6">
        <v>60068</v>
      </c>
      <c r="Q3667" t="s">
        <v>15</v>
      </c>
      <c r="R3667" t="s">
        <v>16</v>
      </c>
      <c r="S3667" s="4">
        <v>41098</v>
      </c>
      <c r="T3667" s="7">
        <f>S3667-E3667</f>
        <v>9</v>
      </c>
      <c r="U3667" t="s">
        <v>14221</v>
      </c>
      <c r="V3667" s="6" t="s">
        <v>14251</v>
      </c>
      <c r="W3667" t="s">
        <v>14262</v>
      </c>
      <c r="X3667" t="s">
        <v>14195</v>
      </c>
      <c r="Y3667" t="str">
        <f>VLOOKUP(R3667,Managers!$A:$B,2,)</f>
        <v>Josh Martinez</v>
      </c>
      <c r="Z3667" s="11">
        <f>VLOOKUP(X3667,HourlyWages!$A:$B,2,0)</f>
        <v>52</v>
      </c>
      <c r="AA3667">
        <v>1</v>
      </c>
    </row>
    <row r="3668" spans="1:27" x14ac:dyDescent="0.3">
      <c r="A3668" t="b">
        <f>COUNTIF($C$1:C3668, C3668)&gt;1</f>
        <v>0</v>
      </c>
      <c r="B3668" t="b">
        <f>VLOOKUP(C3668,Sheet3!$A:$B,2,0) &gt; 1</f>
        <v>0</v>
      </c>
      <c r="C3668">
        <v>3667</v>
      </c>
      <c r="D3668">
        <v>26274</v>
      </c>
      <c r="E3668" s="4">
        <v>41072</v>
      </c>
      <c r="F3668">
        <v>41</v>
      </c>
      <c r="G3668" s="15">
        <f>I3668*F3668</f>
        <v>4510</v>
      </c>
      <c r="H3668" s="9">
        <v>0.06</v>
      </c>
      <c r="I3668" s="13">
        <f>VLOOKUP($U3668,Pricebook!$A:$D,4,0)</f>
        <v>110</v>
      </c>
      <c r="J3668" s="11">
        <f>G3668*(1-H3668)</f>
        <v>4239.3999999999996</v>
      </c>
      <c r="K3668" t="s">
        <v>762</v>
      </c>
      <c r="L3668" t="s">
        <v>79</v>
      </c>
      <c r="M3668" t="str">
        <f>VLOOKUP($L3668,Companies!$A:$G,7,)</f>
        <v>Home Furnishings</v>
      </c>
      <c r="N3668" t="str">
        <f>VLOOKUP($L3668,Companies!$A:$G,6,)</f>
        <v>Consumer Services</v>
      </c>
      <c r="O3668" s="6" t="s">
        <v>764</v>
      </c>
      <c r="P3668" s="6">
        <v>92563</v>
      </c>
      <c r="Q3668" t="s">
        <v>114</v>
      </c>
      <c r="R3668" t="s">
        <v>23</v>
      </c>
      <c r="S3668" s="4">
        <v>41073</v>
      </c>
      <c r="T3668" s="7">
        <f>S3668-E3668</f>
        <v>1</v>
      </c>
      <c r="U3668" t="s">
        <v>14215</v>
      </c>
      <c r="V3668" s="6" t="s">
        <v>14254</v>
      </c>
      <c r="W3668" t="s">
        <v>14256</v>
      </c>
      <c r="X3668" t="s">
        <v>14188</v>
      </c>
      <c r="Y3668" t="str">
        <f>VLOOKUP(R3668,Managers!$A:$B,2,)</f>
        <v>Bob Turner</v>
      </c>
      <c r="Z3668" s="11">
        <f>VLOOKUP(X3668,HourlyWages!$A:$B,2,0)</f>
        <v>52</v>
      </c>
      <c r="AA3668">
        <v>1</v>
      </c>
    </row>
    <row r="3669" spans="1:27" x14ac:dyDescent="0.3">
      <c r="A3669" t="b">
        <f>COUNTIF($C$1:C3669, C3669)&gt;1</f>
        <v>0</v>
      </c>
      <c r="B3669" t="b">
        <f>VLOOKUP(C3669,Sheet3!$A:$B,2,0) &gt; 1</f>
        <v>0</v>
      </c>
      <c r="C3669">
        <v>3668</v>
      </c>
      <c r="D3669">
        <v>26276</v>
      </c>
      <c r="E3669" s="4">
        <v>40433</v>
      </c>
      <c r="F3669">
        <v>19</v>
      </c>
      <c r="G3669" s="15">
        <f>I3669*F3669</f>
        <v>2850</v>
      </c>
      <c r="H3669" s="9">
        <v>0</v>
      </c>
      <c r="I3669" s="13">
        <f>VLOOKUP($U3669,Pricebook!$A:$D,4,0)</f>
        <v>150</v>
      </c>
      <c r="J3669" s="11">
        <f>G3669*(1-H3669)</f>
        <v>2850</v>
      </c>
      <c r="K3669" t="s">
        <v>1954</v>
      </c>
      <c r="L3669" t="s">
        <v>99</v>
      </c>
      <c r="M3669" t="str">
        <f>VLOOKUP($L3669,Companies!$A:$G,7,)</f>
        <v>Television Services</v>
      </c>
      <c r="N3669" t="str">
        <f>VLOOKUP($L3669,Companies!$A:$G,6,)</f>
        <v>Consumer Services</v>
      </c>
      <c r="O3669" s="6" t="s">
        <v>2314</v>
      </c>
      <c r="P3669" s="6" t="s">
        <v>2315</v>
      </c>
      <c r="Q3669" t="s">
        <v>87</v>
      </c>
      <c r="R3669" t="s">
        <v>61</v>
      </c>
      <c r="S3669" s="4">
        <v>40437</v>
      </c>
      <c r="T3669" s="7">
        <f>S3669-E3669</f>
        <v>4</v>
      </c>
      <c r="U3669" t="s">
        <v>14216</v>
      </c>
      <c r="V3669" s="6" t="s">
        <v>14251</v>
      </c>
      <c r="W3669" t="s">
        <v>14263</v>
      </c>
      <c r="X3669" t="s">
        <v>14192</v>
      </c>
      <c r="Y3669" t="str">
        <f>VLOOKUP(R3669,Managers!$A:$B,2,)</f>
        <v>Allen Young</v>
      </c>
      <c r="Z3669" s="11">
        <f>VLOOKUP(X3669,HourlyWages!$A:$B,2,0)</f>
        <v>75</v>
      </c>
      <c r="AA3669">
        <v>1</v>
      </c>
    </row>
    <row r="3670" spans="1:27" x14ac:dyDescent="0.3">
      <c r="A3670" t="b">
        <f>COUNTIF($C$1:C3670, C3670)&gt;1</f>
        <v>0</v>
      </c>
      <c r="B3670" t="b">
        <f>VLOOKUP(C3670,Sheet3!$A:$B,2,0) &gt; 1</f>
        <v>0</v>
      </c>
      <c r="C3670">
        <v>3669</v>
      </c>
      <c r="D3670">
        <v>26276</v>
      </c>
      <c r="E3670" s="4">
        <v>40433</v>
      </c>
      <c r="F3670">
        <v>21</v>
      </c>
      <c r="G3670" s="15">
        <f>I3670*F3670</f>
        <v>2625</v>
      </c>
      <c r="H3670" s="9">
        <v>0</v>
      </c>
      <c r="I3670" s="13">
        <f>VLOOKUP($U3670,Pricebook!$A:$D,4,0)</f>
        <v>125</v>
      </c>
      <c r="J3670" s="11">
        <f>G3670*(1-H3670)</f>
        <v>2625</v>
      </c>
      <c r="K3670" t="s">
        <v>1954</v>
      </c>
      <c r="L3670" t="s">
        <v>99</v>
      </c>
      <c r="M3670" t="str">
        <f>VLOOKUP($L3670,Companies!$A:$G,7,)</f>
        <v>Television Services</v>
      </c>
      <c r="N3670" t="str">
        <f>VLOOKUP($L3670,Companies!$A:$G,6,)</f>
        <v>Consumer Services</v>
      </c>
      <c r="O3670" s="6" t="s">
        <v>318</v>
      </c>
      <c r="P3670" s="6" t="s">
        <v>319</v>
      </c>
      <c r="Q3670" t="s">
        <v>317</v>
      </c>
      <c r="R3670" t="s">
        <v>61</v>
      </c>
      <c r="S3670" s="4">
        <v>40440</v>
      </c>
      <c r="T3670" s="7">
        <f>S3670-E3670</f>
        <v>7</v>
      </c>
      <c r="U3670" t="s">
        <v>14208</v>
      </c>
      <c r="V3670" s="6" t="s">
        <v>14251</v>
      </c>
      <c r="W3670" t="s">
        <v>14263</v>
      </c>
      <c r="X3670" t="s">
        <v>14191</v>
      </c>
      <c r="Y3670" t="str">
        <f>VLOOKUP(R3670,Managers!$A:$B,2,)</f>
        <v>Allen Young</v>
      </c>
      <c r="Z3670" s="11">
        <f>VLOOKUP(X3670,HourlyWages!$A:$B,2,0)</f>
        <v>60</v>
      </c>
      <c r="AA3670">
        <v>1</v>
      </c>
    </row>
    <row r="3671" spans="1:27" x14ac:dyDescent="0.3">
      <c r="A3671" t="b">
        <f>COUNTIF($C$1:C3671, C3671)&gt;1</f>
        <v>0</v>
      </c>
      <c r="B3671" t="b">
        <f>VLOOKUP(C3671,Sheet3!$A:$B,2,0) &gt; 1</f>
        <v>0</v>
      </c>
      <c r="C3671">
        <v>3670</v>
      </c>
      <c r="D3671">
        <v>26277</v>
      </c>
      <c r="E3671" s="4">
        <v>40721</v>
      </c>
      <c r="F3671">
        <v>17</v>
      </c>
      <c r="G3671" s="15">
        <f>I3671*F3671</f>
        <v>2550</v>
      </c>
      <c r="H3671" s="9">
        <v>0.02</v>
      </c>
      <c r="I3671" s="13">
        <f>VLOOKUP($U3671,Pricebook!$A:$D,4,0)</f>
        <v>150</v>
      </c>
      <c r="J3671" s="11">
        <f>G3671*(1-H3671)</f>
        <v>2499</v>
      </c>
      <c r="K3671" t="s">
        <v>702</v>
      </c>
      <c r="L3671" t="s">
        <v>235</v>
      </c>
      <c r="M3671" t="str">
        <f>VLOOKUP($L3671,Companies!$A:$G,7,)</f>
        <v>Television Services</v>
      </c>
      <c r="N3671" t="str">
        <f>VLOOKUP($L3671,Companies!$A:$G,6,)</f>
        <v>Consumer Services</v>
      </c>
      <c r="O3671" s="6" t="s">
        <v>704</v>
      </c>
      <c r="P3671" s="6">
        <v>80122</v>
      </c>
      <c r="Q3671" t="s">
        <v>237</v>
      </c>
      <c r="R3671" t="s">
        <v>23</v>
      </c>
      <c r="S3671" s="4">
        <v>40722</v>
      </c>
      <c r="T3671" s="7">
        <f>S3671-E3671</f>
        <v>1</v>
      </c>
      <c r="U3671" t="s">
        <v>14211</v>
      </c>
      <c r="V3671" s="6" t="s">
        <v>14251</v>
      </c>
      <c r="W3671" t="s">
        <v>14263</v>
      </c>
      <c r="X3671" t="s">
        <v>14203</v>
      </c>
      <c r="Y3671" t="str">
        <f>VLOOKUP(R3671,Managers!$A:$B,2,)</f>
        <v>Bob Turner</v>
      </c>
      <c r="Z3671" s="11">
        <f>VLOOKUP(X3671,HourlyWages!$A:$B,2,0)</f>
        <v>62</v>
      </c>
      <c r="AA3671">
        <v>1</v>
      </c>
    </row>
    <row r="3672" spans="1:27" x14ac:dyDescent="0.3">
      <c r="A3672" t="b">
        <f>COUNTIF($C$1:C3672, C3672)&gt;1</f>
        <v>0</v>
      </c>
      <c r="B3672" t="b">
        <f>VLOOKUP(C3672,Sheet3!$A:$B,2,0) &gt; 1</f>
        <v>0</v>
      </c>
      <c r="C3672">
        <v>3671</v>
      </c>
      <c r="D3672">
        <v>26279</v>
      </c>
      <c r="E3672" s="4">
        <v>40024</v>
      </c>
      <c r="F3672">
        <v>7</v>
      </c>
      <c r="G3672" s="15">
        <f>I3672*F3672</f>
        <v>1050</v>
      </c>
      <c r="H3672" s="9">
        <v>0.04</v>
      </c>
      <c r="I3672" s="13">
        <f>VLOOKUP($U3672,Pricebook!$A:$D,4,0)</f>
        <v>150</v>
      </c>
      <c r="J3672" s="11">
        <f>G3672*(1-H3672)</f>
        <v>1008</v>
      </c>
      <c r="K3672" t="s">
        <v>347</v>
      </c>
      <c r="L3672" t="s">
        <v>348</v>
      </c>
      <c r="M3672" t="str">
        <f>VLOOKUP($L3672,Companies!$A:$G,7,)</f>
        <v>Telecommunications Equipment</v>
      </c>
      <c r="N3672" t="str">
        <f>VLOOKUP($L3672,Companies!$A:$G,6,)</f>
        <v>Public Utilities</v>
      </c>
      <c r="O3672" s="6" t="s">
        <v>2307</v>
      </c>
      <c r="P3672" s="6">
        <v>77901</v>
      </c>
      <c r="Q3672" t="s">
        <v>48</v>
      </c>
      <c r="R3672" t="s">
        <v>16</v>
      </c>
      <c r="S3672" s="4">
        <v>40026</v>
      </c>
      <c r="T3672" s="7">
        <f>S3672-E3672</f>
        <v>2</v>
      </c>
      <c r="U3672" t="s">
        <v>14210</v>
      </c>
      <c r="V3672" s="6" t="s">
        <v>14257</v>
      </c>
      <c r="W3672" t="s">
        <v>14258</v>
      </c>
      <c r="X3672" t="s">
        <v>14201</v>
      </c>
      <c r="Y3672" t="str">
        <f>VLOOKUP(R3672,Managers!$A:$B,2,)</f>
        <v>Josh Martinez</v>
      </c>
      <c r="Z3672" s="11">
        <f>VLOOKUP(X3672,HourlyWages!$A:$B,2,0)</f>
        <v>53</v>
      </c>
      <c r="AA3672">
        <v>1</v>
      </c>
    </row>
    <row r="3673" spans="1:27" x14ac:dyDescent="0.3">
      <c r="A3673" t="b">
        <f>COUNTIF($C$1:C3673, C3673)&gt;1</f>
        <v>0</v>
      </c>
      <c r="B3673" t="b">
        <f>VLOOKUP(C3673,Sheet3!$A:$B,2,0) &gt; 1</f>
        <v>0</v>
      </c>
      <c r="C3673">
        <v>3672</v>
      </c>
      <c r="D3673">
        <v>26304</v>
      </c>
      <c r="E3673" s="4">
        <v>40621</v>
      </c>
      <c r="F3673">
        <v>43</v>
      </c>
      <c r="G3673" s="15">
        <f>I3673*F3673</f>
        <v>6450</v>
      </c>
      <c r="H3673" s="9">
        <v>0.02</v>
      </c>
      <c r="I3673" s="13">
        <f>VLOOKUP($U3673,Pricebook!$A:$D,4,0)</f>
        <v>150</v>
      </c>
      <c r="J3673" s="11">
        <f>G3673*(1-H3673)</f>
        <v>6321</v>
      </c>
      <c r="K3673" t="s">
        <v>541</v>
      </c>
      <c r="L3673" t="s">
        <v>260</v>
      </c>
      <c r="M3673" t="str">
        <f>VLOOKUP($L3673,Companies!$A:$G,7,)</f>
        <v>Packaged Foods</v>
      </c>
      <c r="N3673" t="str">
        <f>VLOOKUP($L3673,Companies!$A:$G,6,)</f>
        <v>Consumer Non-Durables</v>
      </c>
      <c r="O3673" s="6" t="s">
        <v>930</v>
      </c>
      <c r="P3673" s="6">
        <v>55901</v>
      </c>
      <c r="Q3673" t="s">
        <v>130</v>
      </c>
      <c r="R3673" t="s">
        <v>16</v>
      </c>
      <c r="S3673" s="4">
        <v>40622</v>
      </c>
      <c r="T3673" s="7">
        <f>S3673-E3673</f>
        <v>1</v>
      </c>
      <c r="U3673" t="s">
        <v>14210</v>
      </c>
      <c r="V3673" s="6" t="s">
        <v>14251</v>
      </c>
      <c r="W3673" t="s">
        <v>14263</v>
      </c>
      <c r="X3673" t="s">
        <v>14184</v>
      </c>
      <c r="Y3673" t="str">
        <f>VLOOKUP(R3673,Managers!$A:$B,2,)</f>
        <v>Josh Martinez</v>
      </c>
      <c r="Z3673" s="11">
        <f>VLOOKUP(X3673,HourlyWages!$A:$B,2,0)</f>
        <v>50</v>
      </c>
      <c r="AA3673">
        <v>1</v>
      </c>
    </row>
    <row r="3674" spans="1:27" x14ac:dyDescent="0.3">
      <c r="A3674" t="b">
        <f>COUNTIF($C$1:C3674, C3674)&gt;1</f>
        <v>0</v>
      </c>
      <c r="B3674" t="b">
        <f>VLOOKUP(C3674,Sheet3!$A:$B,2,0) &gt; 1</f>
        <v>0</v>
      </c>
      <c r="C3674">
        <v>3673</v>
      </c>
      <c r="D3674">
        <v>26305</v>
      </c>
      <c r="E3674" s="4">
        <v>40514</v>
      </c>
      <c r="F3674">
        <v>50</v>
      </c>
      <c r="G3674" s="15">
        <f>I3674*F3674</f>
        <v>8000</v>
      </c>
      <c r="H3674" s="9">
        <v>7.0000000000000007E-2</v>
      </c>
      <c r="I3674" s="13">
        <f>VLOOKUP($U3674,Pricebook!$A:$D,4,0)</f>
        <v>160</v>
      </c>
      <c r="J3674" s="11">
        <f>G3674*(1-H3674)</f>
        <v>7439.9999999999991</v>
      </c>
      <c r="K3674" t="s">
        <v>393</v>
      </c>
      <c r="L3674" t="s">
        <v>274</v>
      </c>
      <c r="M3674" t="str">
        <f>VLOOKUP($L3674,Companies!$A:$G,7,)</f>
        <v>Other Specialty Stores</v>
      </c>
      <c r="N3674" t="str">
        <f>VLOOKUP($L3674,Companies!$A:$G,6,)</f>
        <v>Consumer Services</v>
      </c>
      <c r="O3674" s="6" t="s">
        <v>1659</v>
      </c>
      <c r="P3674" s="6">
        <v>18504</v>
      </c>
      <c r="Q3674" t="s">
        <v>232</v>
      </c>
      <c r="R3674" t="s">
        <v>61</v>
      </c>
      <c r="S3674" s="4">
        <v>40516</v>
      </c>
      <c r="T3674" s="7">
        <f>S3674-E3674</f>
        <v>2</v>
      </c>
      <c r="U3674" t="s">
        <v>14218</v>
      </c>
      <c r="V3674" s="6" t="s">
        <v>14251</v>
      </c>
      <c r="W3674" t="s">
        <v>14252</v>
      </c>
      <c r="X3674" t="s">
        <v>14193</v>
      </c>
      <c r="Y3674" t="str">
        <f>VLOOKUP(R3674,Managers!$A:$B,2,)</f>
        <v>Allen Young</v>
      </c>
      <c r="Z3674" s="11">
        <f>VLOOKUP(X3674,HourlyWages!$A:$B,2,0)</f>
        <v>57</v>
      </c>
      <c r="AA3674">
        <v>1</v>
      </c>
    </row>
    <row r="3675" spans="1:27" x14ac:dyDescent="0.3">
      <c r="A3675" t="b">
        <f>COUNTIF($C$1:C3675, C3675)&gt;1</f>
        <v>0</v>
      </c>
      <c r="B3675" t="b">
        <f>VLOOKUP(C3675,Sheet3!$A:$B,2,0) &gt; 1</f>
        <v>0</v>
      </c>
      <c r="C3675">
        <v>3674</v>
      </c>
      <c r="D3675">
        <v>26305</v>
      </c>
      <c r="E3675" s="4">
        <v>40514</v>
      </c>
      <c r="F3675">
        <v>13</v>
      </c>
      <c r="G3675" s="15">
        <f>I3675*F3675</f>
        <v>1625</v>
      </c>
      <c r="H3675" s="9">
        <v>0.01</v>
      </c>
      <c r="I3675" s="13">
        <f>VLOOKUP($U3675,Pricebook!$A:$D,4,0)</f>
        <v>125</v>
      </c>
      <c r="J3675" s="11">
        <f>G3675*(1-H3675)</f>
        <v>1608.75</v>
      </c>
      <c r="K3675" t="s">
        <v>393</v>
      </c>
      <c r="L3675" t="s">
        <v>274</v>
      </c>
      <c r="M3675" t="str">
        <f>VLOOKUP($L3675,Companies!$A:$G,7,)</f>
        <v>Other Specialty Stores</v>
      </c>
      <c r="N3675" t="str">
        <f>VLOOKUP($L3675,Companies!$A:$G,6,)</f>
        <v>Consumer Services</v>
      </c>
      <c r="O3675" s="6" t="s">
        <v>1659</v>
      </c>
      <c r="P3675" s="6">
        <v>18504</v>
      </c>
      <c r="Q3675" t="s">
        <v>232</v>
      </c>
      <c r="R3675" t="s">
        <v>61</v>
      </c>
      <c r="S3675" s="4">
        <v>40515</v>
      </c>
      <c r="T3675" s="7">
        <f>S3675-E3675</f>
        <v>1</v>
      </c>
      <c r="U3675" t="s">
        <v>14209</v>
      </c>
      <c r="V3675" s="6" t="s">
        <v>14257</v>
      </c>
      <c r="W3675" t="s">
        <v>14259</v>
      </c>
      <c r="X3675" t="s">
        <v>14185</v>
      </c>
      <c r="Y3675" t="str">
        <f>VLOOKUP(R3675,Managers!$A:$B,2,)</f>
        <v>Allen Young</v>
      </c>
      <c r="Z3675" s="11">
        <f>VLOOKUP(X3675,HourlyWages!$A:$B,2,0)</f>
        <v>70</v>
      </c>
      <c r="AA3675">
        <v>1</v>
      </c>
    </row>
    <row r="3676" spans="1:27" x14ac:dyDescent="0.3">
      <c r="A3676" t="b">
        <f>COUNTIF($C$1:C3676, C3676)&gt;1</f>
        <v>0</v>
      </c>
      <c r="B3676" t="b">
        <f>VLOOKUP(C3676,Sheet3!$A:$B,2,0) &gt; 1</f>
        <v>0</v>
      </c>
      <c r="C3676">
        <v>3675</v>
      </c>
      <c r="D3676">
        <v>26306</v>
      </c>
      <c r="E3676" s="4">
        <v>41212</v>
      </c>
      <c r="F3676">
        <v>39</v>
      </c>
      <c r="G3676" s="15">
        <f>I3676*F3676</f>
        <v>4875</v>
      </c>
      <c r="H3676" s="9">
        <v>0.05</v>
      </c>
      <c r="I3676" s="13">
        <f>VLOOKUP($U3676,Pricebook!$A:$D,4,0)</f>
        <v>125</v>
      </c>
      <c r="J3676" s="11">
        <f>G3676*(1-H3676)</f>
        <v>4631.25</v>
      </c>
      <c r="K3676" t="s">
        <v>2038</v>
      </c>
      <c r="L3676" t="s">
        <v>1014</v>
      </c>
      <c r="M3676" t="str">
        <f>VLOOKUP($L3676,Companies!$A:$G,7,)</f>
        <v>Semiconductors</v>
      </c>
      <c r="N3676" t="str">
        <f>VLOOKUP($L3676,Companies!$A:$G,6,)</f>
        <v>Technology</v>
      </c>
      <c r="O3676" s="6" t="s">
        <v>2039</v>
      </c>
      <c r="P3676" s="6">
        <v>93727</v>
      </c>
      <c r="Q3676" t="s">
        <v>114</v>
      </c>
      <c r="R3676" t="s">
        <v>23</v>
      </c>
      <c r="S3676" s="4">
        <v>41216</v>
      </c>
      <c r="T3676" s="7">
        <f>S3676-E3676</f>
        <v>4</v>
      </c>
      <c r="U3676" t="s">
        <v>14217</v>
      </c>
      <c r="V3676" s="6" t="s">
        <v>14251</v>
      </c>
      <c r="W3676" t="s">
        <v>14267</v>
      </c>
      <c r="X3676" t="s">
        <v>14194</v>
      </c>
      <c r="Y3676" t="str">
        <f>VLOOKUP(R3676,Managers!$A:$B,2,)</f>
        <v>Bob Turner</v>
      </c>
      <c r="Z3676" s="11">
        <f>VLOOKUP(X3676,HourlyWages!$A:$B,2,0)</f>
        <v>71</v>
      </c>
      <c r="AA3676">
        <v>1</v>
      </c>
    </row>
    <row r="3677" spans="1:27" x14ac:dyDescent="0.3">
      <c r="A3677" t="b">
        <f>COUNTIF($C$1:C3677, C3677)&gt;1</f>
        <v>0</v>
      </c>
      <c r="B3677" t="b">
        <f>VLOOKUP(C3677,Sheet3!$A:$B,2,0) &gt; 1</f>
        <v>0</v>
      </c>
      <c r="C3677">
        <v>3676</v>
      </c>
      <c r="D3677">
        <v>26306</v>
      </c>
      <c r="E3677" s="4">
        <v>41212</v>
      </c>
      <c r="F3677">
        <v>15</v>
      </c>
      <c r="G3677" s="15">
        <f>I3677*F3677</f>
        <v>1875</v>
      </c>
      <c r="H3677" s="9">
        <v>0</v>
      </c>
      <c r="I3677" s="13">
        <f>VLOOKUP($U3677,Pricebook!$A:$D,4,0)</f>
        <v>125</v>
      </c>
      <c r="J3677" s="11">
        <f>G3677*(1-H3677)</f>
        <v>1875</v>
      </c>
      <c r="K3677" t="s">
        <v>2038</v>
      </c>
      <c r="L3677" t="s">
        <v>1014</v>
      </c>
      <c r="M3677" t="str">
        <f>VLOOKUP($L3677,Companies!$A:$G,7,)</f>
        <v>Semiconductors</v>
      </c>
      <c r="N3677" t="str">
        <f>VLOOKUP($L3677,Companies!$A:$G,6,)</f>
        <v>Technology</v>
      </c>
      <c r="O3677" s="6" t="s">
        <v>926</v>
      </c>
      <c r="P3677" s="6" t="s">
        <v>2303</v>
      </c>
      <c r="Q3677" t="s">
        <v>87</v>
      </c>
      <c r="R3677" t="s">
        <v>61</v>
      </c>
      <c r="S3677" s="4">
        <v>41217</v>
      </c>
      <c r="T3677" s="7">
        <f>S3677-E3677</f>
        <v>5</v>
      </c>
      <c r="U3677" t="s">
        <v>14209</v>
      </c>
      <c r="V3677" s="6" t="s">
        <v>14257</v>
      </c>
      <c r="W3677" t="s">
        <v>14258</v>
      </c>
      <c r="X3677" t="s">
        <v>14190</v>
      </c>
      <c r="Y3677" t="str">
        <f>VLOOKUP(R3677,Managers!$A:$B,2,)</f>
        <v>Allen Young</v>
      </c>
      <c r="Z3677" s="11">
        <f>VLOOKUP(X3677,HourlyWages!$A:$B,2,0)</f>
        <v>67</v>
      </c>
      <c r="AA3677">
        <v>1</v>
      </c>
    </row>
    <row r="3678" spans="1:27" x14ac:dyDescent="0.3">
      <c r="A3678" t="b">
        <f>COUNTIF($C$1:C3678, C3678)&gt;1</f>
        <v>0</v>
      </c>
      <c r="B3678" t="b">
        <f>VLOOKUP(C3678,Sheet3!$A:$B,2,0) &gt; 1</f>
        <v>0</v>
      </c>
      <c r="C3678">
        <v>3677</v>
      </c>
      <c r="D3678">
        <v>26309</v>
      </c>
      <c r="E3678" s="4">
        <v>40958</v>
      </c>
      <c r="F3678">
        <v>42</v>
      </c>
      <c r="G3678" s="15">
        <f>I3678*F3678</f>
        <v>8400</v>
      </c>
      <c r="H3678" s="9">
        <v>0.09</v>
      </c>
      <c r="I3678" s="13">
        <f>VLOOKUP($U3678,Pricebook!$A:$D,4,0)</f>
        <v>200</v>
      </c>
      <c r="J3678" s="11">
        <f>G3678*(1-H3678)</f>
        <v>7644</v>
      </c>
      <c r="K3678" t="s">
        <v>901</v>
      </c>
      <c r="L3678" t="s">
        <v>389</v>
      </c>
      <c r="M3678" t="str">
        <f>VLOOKUP($L3678,Companies!$A:$G,7,)</f>
        <v>Catalog/Specialty Distribution</v>
      </c>
      <c r="N3678" t="str">
        <f>VLOOKUP($L3678,Companies!$A:$G,6,)</f>
        <v>Consumer Services</v>
      </c>
      <c r="O3678" s="6" t="s">
        <v>903</v>
      </c>
      <c r="P3678" s="6">
        <v>98052</v>
      </c>
      <c r="Q3678" t="s">
        <v>22</v>
      </c>
      <c r="R3678" t="s">
        <v>23</v>
      </c>
      <c r="S3678" s="4">
        <v>40960</v>
      </c>
      <c r="T3678" s="7">
        <f>S3678-E3678</f>
        <v>2</v>
      </c>
      <c r="U3678" t="s">
        <v>14214</v>
      </c>
      <c r="V3678" s="6" t="s">
        <v>14251</v>
      </c>
      <c r="W3678" t="s">
        <v>14266</v>
      </c>
      <c r="X3678" t="s">
        <v>14184</v>
      </c>
      <c r="Y3678" t="str">
        <f>VLOOKUP(R3678,Managers!$A:$B,2,)</f>
        <v>Bob Turner</v>
      </c>
      <c r="Z3678" s="11">
        <f>VLOOKUP(X3678,HourlyWages!$A:$B,2,0)</f>
        <v>50</v>
      </c>
      <c r="AA3678">
        <v>1</v>
      </c>
    </row>
    <row r="3679" spans="1:27" x14ac:dyDescent="0.3">
      <c r="A3679" t="b">
        <f>COUNTIF($C$1:C3679, C3679)&gt;1</f>
        <v>0</v>
      </c>
      <c r="B3679" t="b">
        <f>VLOOKUP(C3679,Sheet3!$A:$B,2,0) &gt; 1</f>
        <v>0</v>
      </c>
      <c r="C3679">
        <v>3678</v>
      </c>
      <c r="D3679">
        <v>26310</v>
      </c>
      <c r="E3679" s="4">
        <v>41119</v>
      </c>
      <c r="F3679">
        <v>5</v>
      </c>
      <c r="G3679" s="15">
        <f>I3679*F3679</f>
        <v>550</v>
      </c>
      <c r="H3679" s="9">
        <v>0.05</v>
      </c>
      <c r="I3679" s="13">
        <f>VLOOKUP($U3679,Pricebook!$A:$D,4,0)</f>
        <v>110</v>
      </c>
      <c r="J3679" s="11">
        <f>G3679*(1-H3679)</f>
        <v>522.5</v>
      </c>
      <c r="K3679" t="s">
        <v>1012</v>
      </c>
      <c r="L3679" t="s">
        <v>99</v>
      </c>
      <c r="M3679" t="str">
        <f>VLOOKUP($L3679,Companies!$A:$G,7,)</f>
        <v>Television Services</v>
      </c>
      <c r="N3679" t="str">
        <f>VLOOKUP($L3679,Companies!$A:$G,6,)</f>
        <v>Consumer Services</v>
      </c>
      <c r="O3679" s="6" t="s">
        <v>1475</v>
      </c>
      <c r="P3679" s="6">
        <v>70802</v>
      </c>
      <c r="Q3679" t="s">
        <v>436</v>
      </c>
      <c r="R3679" t="s">
        <v>34</v>
      </c>
      <c r="S3679" s="4">
        <v>41121</v>
      </c>
      <c r="T3679" s="7">
        <f>S3679-E3679</f>
        <v>2</v>
      </c>
      <c r="U3679" t="s">
        <v>14220</v>
      </c>
      <c r="V3679" s="6" t="s">
        <v>14251</v>
      </c>
      <c r="W3679" t="s">
        <v>14266</v>
      </c>
      <c r="X3679" t="s">
        <v>14185</v>
      </c>
      <c r="Y3679" t="str">
        <f>VLOOKUP(R3679,Managers!$A:$B,2,)</f>
        <v>Frank Mitchell</v>
      </c>
      <c r="Z3679" s="11">
        <f>VLOOKUP(X3679,HourlyWages!$A:$B,2,0)</f>
        <v>70</v>
      </c>
      <c r="AA3679">
        <v>1</v>
      </c>
    </row>
    <row r="3680" spans="1:27" x14ac:dyDescent="0.3">
      <c r="A3680" t="b">
        <f>COUNTIF($C$1:C3680, C3680)&gt;1</f>
        <v>0</v>
      </c>
      <c r="B3680" t="b">
        <f>VLOOKUP(C3680,Sheet3!$A:$B,2,0) &gt; 1</f>
        <v>0</v>
      </c>
      <c r="C3680">
        <v>3679</v>
      </c>
      <c r="D3680">
        <v>26310</v>
      </c>
      <c r="E3680" s="4">
        <v>41119</v>
      </c>
      <c r="F3680">
        <v>19</v>
      </c>
      <c r="G3680" s="15">
        <f>I3680*F3680</f>
        <v>2090</v>
      </c>
      <c r="H3680" s="9">
        <v>0.09</v>
      </c>
      <c r="I3680" s="13">
        <f>VLOOKUP($U3680,Pricebook!$A:$D,4,0)</f>
        <v>110</v>
      </c>
      <c r="J3680" s="11">
        <f>G3680*(1-H3680)</f>
        <v>1901.9</v>
      </c>
      <c r="K3680" t="s">
        <v>1012</v>
      </c>
      <c r="L3680" t="s">
        <v>99</v>
      </c>
      <c r="M3680" t="str">
        <f>VLOOKUP($L3680,Companies!$A:$G,7,)</f>
        <v>Television Services</v>
      </c>
      <c r="N3680" t="str">
        <f>VLOOKUP($L3680,Companies!$A:$G,6,)</f>
        <v>Consumer Services</v>
      </c>
      <c r="O3680" s="6" t="s">
        <v>1475</v>
      </c>
      <c r="P3680" s="6">
        <v>70802</v>
      </c>
      <c r="Q3680" t="s">
        <v>436</v>
      </c>
      <c r="R3680" t="s">
        <v>34</v>
      </c>
      <c r="S3680" s="4">
        <v>41120</v>
      </c>
      <c r="T3680" s="7">
        <f>S3680-E3680</f>
        <v>1</v>
      </c>
      <c r="U3680" t="s">
        <v>14215</v>
      </c>
      <c r="V3680" s="6" t="s">
        <v>14251</v>
      </c>
      <c r="W3680" t="s">
        <v>14252</v>
      </c>
      <c r="X3680" t="s">
        <v>14191</v>
      </c>
      <c r="Y3680" t="str">
        <f>VLOOKUP(R3680,Managers!$A:$B,2,)</f>
        <v>Frank Mitchell</v>
      </c>
      <c r="Z3680" s="11">
        <f>VLOOKUP(X3680,HourlyWages!$A:$B,2,0)</f>
        <v>60</v>
      </c>
      <c r="AA3680">
        <v>1</v>
      </c>
    </row>
    <row r="3681" spans="1:27" x14ac:dyDescent="0.3">
      <c r="A3681" t="b">
        <f>COUNTIF($C$1:C3681, C3681)&gt;1</f>
        <v>0</v>
      </c>
      <c r="B3681" t="b">
        <f>VLOOKUP(C3681,Sheet3!$A:$B,2,0) &gt; 1</f>
        <v>0</v>
      </c>
      <c r="C3681">
        <v>3680</v>
      </c>
      <c r="D3681">
        <v>26336</v>
      </c>
      <c r="E3681" s="4">
        <v>41055</v>
      </c>
      <c r="F3681">
        <v>39</v>
      </c>
      <c r="G3681" s="15">
        <f>I3681*F3681</f>
        <v>5850</v>
      </c>
      <c r="H3681" s="9">
        <v>0.1</v>
      </c>
      <c r="I3681" s="13">
        <f>VLOOKUP($U3681,Pricebook!$A:$D,4,0)</f>
        <v>150</v>
      </c>
      <c r="J3681" s="11">
        <f>G3681*(1-H3681)</f>
        <v>5265</v>
      </c>
      <c r="K3681" t="s">
        <v>1337</v>
      </c>
      <c r="L3681" t="s">
        <v>203</v>
      </c>
      <c r="M3681" t="str">
        <f>VLOOKUP($L3681,Companies!$A:$G,7,)</f>
        <v>Catalog/Specialty Distribution</v>
      </c>
      <c r="N3681" t="str">
        <f>VLOOKUP($L3681,Companies!$A:$G,6,)</f>
        <v>Consumer Services</v>
      </c>
      <c r="O3681" s="6" t="s">
        <v>2113</v>
      </c>
      <c r="P3681" s="6">
        <v>85338</v>
      </c>
      <c r="Q3681" t="s">
        <v>70</v>
      </c>
      <c r="R3681" t="s">
        <v>23</v>
      </c>
      <c r="S3681" s="4">
        <v>41057</v>
      </c>
      <c r="T3681" s="7">
        <f>S3681-E3681</f>
        <v>2</v>
      </c>
      <c r="U3681" t="s">
        <v>14211</v>
      </c>
      <c r="V3681" s="6" t="s">
        <v>14257</v>
      </c>
      <c r="W3681" t="s">
        <v>14258</v>
      </c>
      <c r="X3681" t="s">
        <v>14201</v>
      </c>
      <c r="Y3681" t="str">
        <f>VLOOKUP(R3681,Managers!$A:$B,2,)</f>
        <v>Bob Turner</v>
      </c>
      <c r="Z3681" s="11">
        <f>VLOOKUP(X3681,HourlyWages!$A:$B,2,0)</f>
        <v>53</v>
      </c>
      <c r="AA3681">
        <v>1</v>
      </c>
    </row>
    <row r="3682" spans="1:27" x14ac:dyDescent="0.3">
      <c r="A3682" t="b">
        <f>COUNTIF($C$1:C3682, C3682)&gt;1</f>
        <v>0</v>
      </c>
      <c r="B3682" t="b">
        <f>VLOOKUP(C3682,Sheet3!$A:$B,2,0) &gt; 1</f>
        <v>0</v>
      </c>
      <c r="C3682">
        <v>3681</v>
      </c>
      <c r="D3682">
        <v>26336</v>
      </c>
      <c r="E3682" s="4">
        <v>41055</v>
      </c>
      <c r="F3682">
        <v>45</v>
      </c>
      <c r="G3682" s="15">
        <f>I3682*F3682</f>
        <v>9000</v>
      </c>
      <c r="H3682" s="9">
        <v>0.04</v>
      </c>
      <c r="I3682" s="13">
        <f>VLOOKUP($U3682,Pricebook!$A:$D,4,0)</f>
        <v>200</v>
      </c>
      <c r="J3682" s="11">
        <f>G3682*(1-H3682)</f>
        <v>8640</v>
      </c>
      <c r="K3682" t="s">
        <v>1337</v>
      </c>
      <c r="L3682" t="s">
        <v>203</v>
      </c>
      <c r="M3682" t="str">
        <f>VLOOKUP($L3682,Companies!$A:$G,7,)</f>
        <v>Catalog/Specialty Distribution</v>
      </c>
      <c r="N3682" t="str">
        <f>VLOOKUP($L3682,Companies!$A:$G,6,)</f>
        <v>Consumer Services</v>
      </c>
      <c r="O3682" s="6" t="s">
        <v>2113</v>
      </c>
      <c r="P3682" s="6">
        <v>85338</v>
      </c>
      <c r="Q3682" t="s">
        <v>70</v>
      </c>
      <c r="R3682" t="s">
        <v>23</v>
      </c>
      <c r="S3682" s="4">
        <v>41056</v>
      </c>
      <c r="T3682" s="7">
        <f>S3682-E3682</f>
        <v>1</v>
      </c>
      <c r="U3682" t="s">
        <v>14206</v>
      </c>
      <c r="V3682" s="6" t="s">
        <v>14251</v>
      </c>
      <c r="W3682" t="s">
        <v>14267</v>
      </c>
      <c r="X3682" t="s">
        <v>14195</v>
      </c>
      <c r="Y3682" t="str">
        <f>VLOOKUP(R3682,Managers!$A:$B,2,)</f>
        <v>Bob Turner</v>
      </c>
      <c r="Z3682" s="11">
        <f>VLOOKUP(X3682,HourlyWages!$A:$B,2,0)</f>
        <v>52</v>
      </c>
      <c r="AA3682">
        <v>1</v>
      </c>
    </row>
    <row r="3683" spans="1:27" x14ac:dyDescent="0.3">
      <c r="A3683" t="b">
        <f>COUNTIF($C$1:C3683, C3683)&gt;1</f>
        <v>0</v>
      </c>
      <c r="B3683" t="b">
        <f>VLOOKUP(C3683,Sheet3!$A:$B,2,0) &gt; 1</f>
        <v>0</v>
      </c>
      <c r="C3683">
        <v>3682</v>
      </c>
      <c r="D3683">
        <v>26337</v>
      </c>
      <c r="E3683" s="4">
        <v>40124</v>
      </c>
      <c r="F3683">
        <v>45</v>
      </c>
      <c r="G3683" s="15">
        <f>I3683*F3683</f>
        <v>9000</v>
      </c>
      <c r="H3683" s="9">
        <v>0.08</v>
      </c>
      <c r="I3683" s="13">
        <f>VLOOKUP($U3683,Pricebook!$A:$D,4,0)</f>
        <v>200</v>
      </c>
      <c r="J3683" s="11">
        <f>G3683*(1-H3683)</f>
        <v>8280</v>
      </c>
      <c r="K3683" t="s">
        <v>1165</v>
      </c>
      <c r="L3683" t="s">
        <v>374</v>
      </c>
      <c r="M3683" t="str">
        <f>VLOOKUP($L3683,Companies!$A:$G,7,)</f>
        <v>Computer Software: Prepackaged Software</v>
      </c>
      <c r="N3683" t="str">
        <f>VLOOKUP($L3683,Companies!$A:$G,6,)</f>
        <v>Technology</v>
      </c>
      <c r="O3683" s="6" t="s">
        <v>1166</v>
      </c>
      <c r="P3683" s="6">
        <v>33065</v>
      </c>
      <c r="Q3683" t="s">
        <v>101</v>
      </c>
      <c r="R3683" t="s">
        <v>34</v>
      </c>
      <c r="S3683" s="4">
        <v>40127</v>
      </c>
      <c r="T3683" s="7">
        <f>S3683-E3683</f>
        <v>3</v>
      </c>
      <c r="U3683" t="s">
        <v>14214</v>
      </c>
      <c r="V3683" s="6" t="s">
        <v>14257</v>
      </c>
      <c r="W3683" t="s">
        <v>14270</v>
      </c>
      <c r="X3683" t="s">
        <v>14197</v>
      </c>
      <c r="Y3683" t="str">
        <f>VLOOKUP(R3683,Managers!$A:$B,2,)</f>
        <v>Frank Mitchell</v>
      </c>
      <c r="Z3683" s="11">
        <f>VLOOKUP(X3683,HourlyWages!$A:$B,2,0)</f>
        <v>71</v>
      </c>
      <c r="AA3683">
        <v>1</v>
      </c>
    </row>
    <row r="3684" spans="1:27" x14ac:dyDescent="0.3">
      <c r="A3684" t="b">
        <f>COUNTIF($C$1:C3684, C3684)&gt;1</f>
        <v>0</v>
      </c>
      <c r="B3684" t="b">
        <f>VLOOKUP(C3684,Sheet3!$A:$B,2,0) &gt; 1</f>
        <v>0</v>
      </c>
      <c r="C3684">
        <v>3683</v>
      </c>
      <c r="D3684">
        <v>26341</v>
      </c>
      <c r="E3684" s="4">
        <v>40387</v>
      </c>
      <c r="F3684">
        <v>8</v>
      </c>
      <c r="G3684" s="15">
        <f>I3684*F3684</f>
        <v>1000</v>
      </c>
      <c r="H3684" s="9">
        <v>0.03</v>
      </c>
      <c r="I3684" s="13">
        <f>VLOOKUP($U3684,Pricebook!$A:$D,4,0)</f>
        <v>125</v>
      </c>
      <c r="J3684" s="11">
        <f>G3684*(1-H3684)</f>
        <v>970</v>
      </c>
      <c r="K3684" t="s">
        <v>124</v>
      </c>
      <c r="L3684" t="s">
        <v>125</v>
      </c>
      <c r="M3684" t="str">
        <f>VLOOKUP($L3684,Companies!$A:$G,7,)</f>
        <v>EDP Services</v>
      </c>
      <c r="N3684" t="str">
        <f>VLOOKUP($L3684,Companies!$A:$G,6,)</f>
        <v>Technology</v>
      </c>
      <c r="O3684" s="6" t="s">
        <v>126</v>
      </c>
      <c r="P3684" s="6">
        <v>11741</v>
      </c>
      <c r="Q3684" t="s">
        <v>60</v>
      </c>
      <c r="R3684" t="s">
        <v>61</v>
      </c>
      <c r="S3684" s="4">
        <v>40389</v>
      </c>
      <c r="T3684" s="7">
        <f>S3684-E3684</f>
        <v>2</v>
      </c>
      <c r="U3684" t="s">
        <v>14209</v>
      </c>
      <c r="V3684" s="6" t="s">
        <v>14251</v>
      </c>
      <c r="W3684" t="s">
        <v>14263</v>
      </c>
      <c r="X3684" t="s">
        <v>14201</v>
      </c>
      <c r="Y3684" t="str">
        <f>VLOOKUP(R3684,Managers!$A:$B,2,)</f>
        <v>Allen Young</v>
      </c>
      <c r="Z3684" s="11">
        <f>VLOOKUP(X3684,HourlyWages!$A:$B,2,0)</f>
        <v>53</v>
      </c>
      <c r="AA3684">
        <v>1</v>
      </c>
    </row>
    <row r="3685" spans="1:27" x14ac:dyDescent="0.3">
      <c r="A3685" t="b">
        <f>COUNTIF($C$1:C3685, C3685)&gt;1</f>
        <v>0</v>
      </c>
      <c r="B3685" t="b">
        <f>VLOOKUP(C3685,Sheet3!$A:$B,2,0) &gt; 1</f>
        <v>0</v>
      </c>
      <c r="C3685">
        <v>3684</v>
      </c>
      <c r="D3685">
        <v>26342</v>
      </c>
      <c r="E3685" s="4">
        <v>40104</v>
      </c>
      <c r="F3685">
        <v>24</v>
      </c>
      <c r="G3685" s="15">
        <f>I3685*F3685</f>
        <v>2640</v>
      </c>
      <c r="H3685" s="9">
        <v>0.02</v>
      </c>
      <c r="I3685" s="13">
        <f>VLOOKUP($U3685,Pricebook!$A:$D,4,0)</f>
        <v>110</v>
      </c>
      <c r="J3685" s="11">
        <f>G3685*(1-H3685)</f>
        <v>2587.1999999999998</v>
      </c>
      <c r="K3685" t="s">
        <v>1055</v>
      </c>
      <c r="L3685" t="s">
        <v>13</v>
      </c>
      <c r="M3685" t="str">
        <f>VLOOKUP($L3685,Companies!$A:$G,7,)</f>
        <v>Computer Software: Prepackaged Software</v>
      </c>
      <c r="N3685" t="str">
        <f>VLOOKUP($L3685,Companies!$A:$G,6,)</f>
        <v>Technology</v>
      </c>
      <c r="O3685" s="6" t="s">
        <v>1770</v>
      </c>
      <c r="P3685" s="6">
        <v>48601</v>
      </c>
      <c r="Q3685" t="s">
        <v>172</v>
      </c>
      <c r="R3685" t="s">
        <v>16</v>
      </c>
      <c r="S3685" s="4">
        <v>40113</v>
      </c>
      <c r="T3685" s="7">
        <f>S3685-E3685</f>
        <v>9</v>
      </c>
      <c r="U3685" t="s">
        <v>14215</v>
      </c>
      <c r="V3685" s="6" t="s">
        <v>14254</v>
      </c>
      <c r="W3685" t="s">
        <v>14255</v>
      </c>
      <c r="X3685" t="s">
        <v>14198</v>
      </c>
      <c r="Y3685" t="str">
        <f>VLOOKUP(R3685,Managers!$A:$B,2,)</f>
        <v>Josh Martinez</v>
      </c>
      <c r="Z3685" s="11">
        <f>VLOOKUP(X3685,HourlyWages!$A:$B,2,0)</f>
        <v>51</v>
      </c>
      <c r="AA3685">
        <v>1</v>
      </c>
    </row>
    <row r="3686" spans="1:27" x14ac:dyDescent="0.3">
      <c r="A3686" t="b">
        <f>COUNTIF($C$1:C3686, C3686)&gt;1</f>
        <v>0</v>
      </c>
      <c r="B3686" t="b">
        <f>VLOOKUP(C3686,Sheet3!$A:$B,2,0) &gt; 1</f>
        <v>0</v>
      </c>
      <c r="C3686">
        <v>3685</v>
      </c>
      <c r="D3686">
        <v>26342</v>
      </c>
      <c r="E3686" s="4">
        <v>40104</v>
      </c>
      <c r="F3686">
        <v>41</v>
      </c>
      <c r="G3686" s="15">
        <f>I3686*F3686</f>
        <v>4510</v>
      </c>
      <c r="H3686" s="9">
        <v>0.02</v>
      </c>
      <c r="I3686" s="13">
        <f>VLOOKUP($U3686,Pricebook!$A:$D,4,0)</f>
        <v>110</v>
      </c>
      <c r="J3686" s="11">
        <f>G3686*(1-H3686)</f>
        <v>4419.8</v>
      </c>
      <c r="K3686" t="s">
        <v>1055</v>
      </c>
      <c r="L3686" t="s">
        <v>13</v>
      </c>
      <c r="M3686" t="str">
        <f>VLOOKUP($L3686,Companies!$A:$G,7,)</f>
        <v>Computer Software: Prepackaged Software</v>
      </c>
      <c r="N3686" t="str">
        <f>VLOOKUP($L3686,Companies!$A:$G,6,)</f>
        <v>Technology</v>
      </c>
      <c r="O3686" s="6" t="s">
        <v>1770</v>
      </c>
      <c r="P3686" s="6">
        <v>48601</v>
      </c>
      <c r="Q3686" t="s">
        <v>172</v>
      </c>
      <c r="R3686" t="s">
        <v>16</v>
      </c>
      <c r="S3686" s="4">
        <v>40109</v>
      </c>
      <c r="T3686" s="7">
        <f>S3686-E3686</f>
        <v>5</v>
      </c>
      <c r="U3686" t="s">
        <v>14215</v>
      </c>
      <c r="V3686" s="6" t="s">
        <v>14251</v>
      </c>
      <c r="W3686" t="s">
        <v>14260</v>
      </c>
      <c r="X3686" t="s">
        <v>14202</v>
      </c>
      <c r="Y3686" t="str">
        <f>VLOOKUP(R3686,Managers!$A:$B,2,)</f>
        <v>Josh Martinez</v>
      </c>
      <c r="Z3686" s="11">
        <f>VLOOKUP(X3686,HourlyWages!$A:$B,2,0)</f>
        <v>71</v>
      </c>
      <c r="AA3686">
        <v>1</v>
      </c>
    </row>
    <row r="3687" spans="1:27" x14ac:dyDescent="0.3">
      <c r="A3687" t="b">
        <f>COUNTIF($C$1:C3687, C3687)&gt;1</f>
        <v>0</v>
      </c>
      <c r="B3687" t="b">
        <f>VLOOKUP(C3687,Sheet3!$A:$B,2,0) &gt; 1</f>
        <v>0</v>
      </c>
      <c r="C3687">
        <v>3686</v>
      </c>
      <c r="D3687">
        <v>26342</v>
      </c>
      <c r="E3687" s="4">
        <v>40104</v>
      </c>
      <c r="F3687">
        <v>3</v>
      </c>
      <c r="G3687" s="15">
        <f>I3687*F3687</f>
        <v>330</v>
      </c>
      <c r="H3687" s="9">
        <v>0.04</v>
      </c>
      <c r="I3687" s="13">
        <f>VLOOKUP($U3687,Pricebook!$A:$D,4,0)</f>
        <v>110</v>
      </c>
      <c r="J3687" s="11">
        <f>G3687*(1-H3687)</f>
        <v>316.8</v>
      </c>
      <c r="K3687" t="s">
        <v>1055</v>
      </c>
      <c r="L3687" t="s">
        <v>13</v>
      </c>
      <c r="M3687" t="str">
        <f>VLOOKUP($L3687,Companies!$A:$G,7,)</f>
        <v>Computer Software: Prepackaged Software</v>
      </c>
      <c r="N3687" t="str">
        <f>VLOOKUP($L3687,Companies!$A:$G,6,)</f>
        <v>Technology</v>
      </c>
      <c r="O3687" s="6" t="s">
        <v>1770</v>
      </c>
      <c r="P3687" s="6">
        <v>48601</v>
      </c>
      <c r="Q3687" t="s">
        <v>172</v>
      </c>
      <c r="R3687" t="s">
        <v>16</v>
      </c>
      <c r="S3687" s="4">
        <v>40111</v>
      </c>
      <c r="T3687" s="7">
        <f>S3687-E3687</f>
        <v>7</v>
      </c>
      <c r="U3687" t="s">
        <v>14215</v>
      </c>
      <c r="V3687" s="6" t="s">
        <v>14257</v>
      </c>
      <c r="W3687" t="s">
        <v>14259</v>
      </c>
      <c r="X3687" t="s">
        <v>14190</v>
      </c>
      <c r="Y3687" t="str">
        <f>VLOOKUP(R3687,Managers!$A:$B,2,)</f>
        <v>Josh Martinez</v>
      </c>
      <c r="Z3687" s="11">
        <f>VLOOKUP(X3687,HourlyWages!$A:$B,2,0)</f>
        <v>67</v>
      </c>
      <c r="AA3687">
        <v>1</v>
      </c>
    </row>
    <row r="3688" spans="1:27" x14ac:dyDescent="0.3">
      <c r="A3688" t="b">
        <f>COUNTIF($C$1:C3688, C3688)&gt;1</f>
        <v>0</v>
      </c>
      <c r="B3688" t="b">
        <f>VLOOKUP(C3688,Sheet3!$A:$B,2,0) &gt; 1</f>
        <v>0</v>
      </c>
      <c r="C3688">
        <v>3687</v>
      </c>
      <c r="D3688">
        <v>26368</v>
      </c>
      <c r="E3688" s="4">
        <v>40374</v>
      </c>
      <c r="F3688">
        <v>25</v>
      </c>
      <c r="G3688" s="15">
        <f>I3688*F3688</f>
        <v>3750</v>
      </c>
      <c r="H3688" s="9">
        <v>0.01</v>
      </c>
      <c r="I3688" s="13">
        <f>VLOOKUP($U3688,Pricebook!$A:$D,4,0)</f>
        <v>150</v>
      </c>
      <c r="J3688" s="11">
        <f>G3688*(1-H3688)</f>
        <v>3712.5</v>
      </c>
      <c r="K3688" t="s">
        <v>500</v>
      </c>
      <c r="L3688" t="s">
        <v>360</v>
      </c>
      <c r="M3688" t="str">
        <f>VLOOKUP($L3688,Companies!$A:$G,7,)</f>
        <v>Semiconductors</v>
      </c>
      <c r="N3688" t="str">
        <f>VLOOKUP($L3688,Companies!$A:$G,6,)</f>
        <v>Technology</v>
      </c>
      <c r="O3688" s="6" t="s">
        <v>2263</v>
      </c>
      <c r="P3688" s="6">
        <v>48342</v>
      </c>
      <c r="Q3688" t="s">
        <v>172</v>
      </c>
      <c r="R3688" t="s">
        <v>16</v>
      </c>
      <c r="S3688" s="4">
        <v>40376</v>
      </c>
      <c r="T3688" s="7">
        <f>S3688-E3688</f>
        <v>2</v>
      </c>
      <c r="U3688" t="s">
        <v>14210</v>
      </c>
      <c r="V3688" s="6" t="s">
        <v>14251</v>
      </c>
      <c r="W3688" t="s">
        <v>14263</v>
      </c>
      <c r="X3688" t="s">
        <v>14196</v>
      </c>
      <c r="Y3688" t="str">
        <f>VLOOKUP(R3688,Managers!$A:$B,2,)</f>
        <v>Josh Martinez</v>
      </c>
      <c r="Z3688" s="11">
        <f>VLOOKUP(X3688,HourlyWages!$A:$B,2,0)</f>
        <v>58</v>
      </c>
      <c r="AA3688">
        <v>1</v>
      </c>
    </row>
    <row r="3689" spans="1:27" x14ac:dyDescent="0.3">
      <c r="A3689" t="b">
        <f>COUNTIF($C$1:C3689, C3689)&gt;1</f>
        <v>0</v>
      </c>
      <c r="B3689" t="b">
        <f>VLOOKUP(C3689,Sheet3!$A:$B,2,0) &gt; 1</f>
        <v>0</v>
      </c>
      <c r="C3689">
        <v>3688</v>
      </c>
      <c r="D3689">
        <v>26370</v>
      </c>
      <c r="E3689" s="4">
        <v>40763</v>
      </c>
      <c r="F3689">
        <v>12</v>
      </c>
      <c r="G3689" s="15">
        <f>I3689*F3689</f>
        <v>1320</v>
      </c>
      <c r="H3689" s="9">
        <v>0.08</v>
      </c>
      <c r="I3689" s="13">
        <f>VLOOKUP($U3689,Pricebook!$A:$D,4,0)</f>
        <v>110</v>
      </c>
      <c r="J3689" s="11">
        <f>G3689*(1-H3689)</f>
        <v>1214.4000000000001</v>
      </c>
      <c r="K3689" t="s">
        <v>2158</v>
      </c>
      <c r="L3689" t="s">
        <v>215</v>
      </c>
      <c r="M3689" t="str">
        <f>VLOOKUP($L3689,Companies!$A:$G,7,)</f>
        <v>Business Services</v>
      </c>
      <c r="N3689" t="str">
        <f>VLOOKUP($L3689,Companies!$A:$G,6,)</f>
        <v>Miscellaneous</v>
      </c>
      <c r="O3689" s="6" t="s">
        <v>2316</v>
      </c>
      <c r="P3689" s="6">
        <v>62234</v>
      </c>
      <c r="Q3689" t="s">
        <v>15</v>
      </c>
      <c r="R3689" t="s">
        <v>16</v>
      </c>
      <c r="S3689" s="4">
        <v>40765</v>
      </c>
      <c r="T3689" s="7">
        <f>S3689-E3689</f>
        <v>2</v>
      </c>
      <c r="U3689" t="s">
        <v>14215</v>
      </c>
      <c r="V3689" s="6" t="s">
        <v>14257</v>
      </c>
      <c r="W3689" t="s">
        <v>14258</v>
      </c>
      <c r="X3689" t="s">
        <v>14196</v>
      </c>
      <c r="Y3689" t="str">
        <f>VLOOKUP(R3689,Managers!$A:$B,2,)</f>
        <v>Josh Martinez</v>
      </c>
      <c r="Z3689" s="11">
        <f>VLOOKUP(X3689,HourlyWages!$A:$B,2,0)</f>
        <v>58</v>
      </c>
      <c r="AA3689">
        <v>1</v>
      </c>
    </row>
    <row r="3690" spans="1:27" x14ac:dyDescent="0.3">
      <c r="A3690" t="b">
        <f>COUNTIF($C$1:C3690, C3690)&gt;1</f>
        <v>0</v>
      </c>
      <c r="B3690" t="b">
        <f>VLOOKUP(C3690,Sheet3!$A:$B,2,0) &gt; 1</f>
        <v>0</v>
      </c>
      <c r="C3690">
        <v>3689</v>
      </c>
      <c r="D3690">
        <v>26370</v>
      </c>
      <c r="E3690" s="4">
        <v>40763</v>
      </c>
      <c r="F3690">
        <v>20</v>
      </c>
      <c r="G3690" s="15">
        <f>I3690*F3690</f>
        <v>4000</v>
      </c>
      <c r="H3690" s="9">
        <v>0.09</v>
      </c>
      <c r="I3690" s="13">
        <f>VLOOKUP($U3690,Pricebook!$A:$D,4,0)</f>
        <v>200</v>
      </c>
      <c r="J3690" s="11">
        <f>G3690*(1-H3690)</f>
        <v>3640</v>
      </c>
      <c r="K3690" t="s">
        <v>2158</v>
      </c>
      <c r="L3690" t="s">
        <v>215</v>
      </c>
      <c r="M3690" t="str">
        <f>VLOOKUP($L3690,Companies!$A:$G,7,)</f>
        <v>Business Services</v>
      </c>
      <c r="N3690" t="str">
        <f>VLOOKUP($L3690,Companies!$A:$G,6,)</f>
        <v>Miscellaneous</v>
      </c>
      <c r="O3690" s="6" t="s">
        <v>2316</v>
      </c>
      <c r="P3690" s="6">
        <v>62234</v>
      </c>
      <c r="Q3690" t="s">
        <v>15</v>
      </c>
      <c r="R3690" t="s">
        <v>16</v>
      </c>
      <c r="S3690" s="4">
        <v>40765</v>
      </c>
      <c r="T3690" s="7">
        <f>S3690-E3690</f>
        <v>2</v>
      </c>
      <c r="U3690" t="s">
        <v>14206</v>
      </c>
      <c r="V3690" s="6" t="s">
        <v>14251</v>
      </c>
      <c r="W3690" t="s">
        <v>14267</v>
      </c>
      <c r="X3690" t="s">
        <v>14199</v>
      </c>
      <c r="Y3690" t="str">
        <f>VLOOKUP(R3690,Managers!$A:$B,2,)</f>
        <v>Josh Martinez</v>
      </c>
      <c r="Z3690" s="11">
        <f>VLOOKUP(X3690,HourlyWages!$A:$B,2,0)</f>
        <v>68</v>
      </c>
      <c r="AA3690">
        <v>1</v>
      </c>
    </row>
    <row r="3691" spans="1:27" x14ac:dyDescent="0.3">
      <c r="A3691" t="b">
        <f>COUNTIF($C$1:C3691, C3691)&gt;1</f>
        <v>0</v>
      </c>
      <c r="B3691" t="b">
        <f>VLOOKUP(C3691,Sheet3!$A:$B,2,0) &gt; 1</f>
        <v>0</v>
      </c>
      <c r="C3691">
        <v>3690</v>
      </c>
      <c r="D3691">
        <v>26372</v>
      </c>
      <c r="E3691" s="4">
        <v>40006</v>
      </c>
      <c r="F3691">
        <v>1</v>
      </c>
      <c r="G3691" s="15">
        <f>I3691*F3691</f>
        <v>150</v>
      </c>
      <c r="H3691" s="9">
        <v>0.01</v>
      </c>
      <c r="I3691" s="13">
        <f>VLOOKUP($U3691,Pricebook!$A:$D,4,0)</f>
        <v>150</v>
      </c>
      <c r="J3691" s="11">
        <f>G3691*(1-H3691)</f>
        <v>148.5</v>
      </c>
      <c r="K3691" t="s">
        <v>1010</v>
      </c>
      <c r="L3691" t="s">
        <v>290</v>
      </c>
      <c r="M3691" t="str">
        <f>VLOOKUP($L3691,Companies!$A:$G,7,)</f>
        <v>Specialty Chemicals</v>
      </c>
      <c r="N3691" t="str">
        <f>VLOOKUP($L3691,Companies!$A:$G,6,)</f>
        <v>Consumer Durables</v>
      </c>
      <c r="O3691" s="6" t="s">
        <v>1142</v>
      </c>
      <c r="P3691" s="6">
        <v>48911</v>
      </c>
      <c r="Q3691" t="s">
        <v>172</v>
      </c>
      <c r="R3691" t="s">
        <v>16</v>
      </c>
      <c r="S3691" s="4">
        <v>40010</v>
      </c>
      <c r="T3691" s="7">
        <f>S3691-E3691</f>
        <v>4</v>
      </c>
      <c r="U3691" t="s">
        <v>14211</v>
      </c>
      <c r="V3691" s="6" t="s">
        <v>14254</v>
      </c>
      <c r="W3691" t="s">
        <v>14255</v>
      </c>
      <c r="X3691" t="s">
        <v>14186</v>
      </c>
      <c r="Y3691" t="str">
        <f>VLOOKUP(R3691,Managers!$A:$B,2,)</f>
        <v>Josh Martinez</v>
      </c>
      <c r="Z3691" s="11">
        <f>VLOOKUP(X3691,HourlyWages!$A:$B,2,0)</f>
        <v>67</v>
      </c>
      <c r="AA3691">
        <v>1</v>
      </c>
    </row>
    <row r="3692" spans="1:27" x14ac:dyDescent="0.3">
      <c r="A3692" t="b">
        <f>COUNTIF($C$1:C3692, C3692)&gt;1</f>
        <v>0</v>
      </c>
      <c r="B3692" t="b">
        <f>VLOOKUP(C3692,Sheet3!$A:$B,2,0) &gt; 1</f>
        <v>0</v>
      </c>
      <c r="C3692">
        <v>3691</v>
      </c>
      <c r="D3692">
        <v>26373</v>
      </c>
      <c r="E3692" s="4">
        <v>40381</v>
      </c>
      <c r="F3692">
        <v>7</v>
      </c>
      <c r="G3692" s="15">
        <f>I3692*F3692</f>
        <v>1190</v>
      </c>
      <c r="H3692" s="9">
        <v>0.08</v>
      </c>
      <c r="I3692" s="13">
        <f>VLOOKUP($U3692,Pricebook!$A:$D,4,0)</f>
        <v>170</v>
      </c>
      <c r="J3692" s="11">
        <f>G3692*(1-H3692)</f>
        <v>1094.8</v>
      </c>
      <c r="K3692" t="s">
        <v>1073</v>
      </c>
      <c r="L3692" t="s">
        <v>487</v>
      </c>
      <c r="M3692" t="str">
        <f>VLOOKUP($L3692,Companies!$A:$G,7,)</f>
        <v>Computer Software: Programming, Data Processing</v>
      </c>
      <c r="N3692" t="str">
        <f>VLOOKUP($L3692,Companies!$A:$G,6,)</f>
        <v>Technology</v>
      </c>
      <c r="O3692" s="6" t="s">
        <v>361</v>
      </c>
      <c r="P3692" s="6">
        <v>66212</v>
      </c>
      <c r="Q3692" t="s">
        <v>153</v>
      </c>
      <c r="R3692" t="s">
        <v>16</v>
      </c>
      <c r="S3692" s="4">
        <v>40384</v>
      </c>
      <c r="T3692" s="7">
        <f>S3692-E3692</f>
        <v>3</v>
      </c>
      <c r="U3692" t="s">
        <v>14219</v>
      </c>
      <c r="V3692" s="6" t="s">
        <v>14257</v>
      </c>
      <c r="W3692" t="s">
        <v>14258</v>
      </c>
      <c r="X3692" t="s">
        <v>14192</v>
      </c>
      <c r="Y3692" t="str">
        <f>VLOOKUP(R3692,Managers!$A:$B,2,)</f>
        <v>Josh Martinez</v>
      </c>
      <c r="Z3692" s="11">
        <f>VLOOKUP(X3692,HourlyWages!$A:$B,2,0)</f>
        <v>75</v>
      </c>
      <c r="AA3692">
        <v>1</v>
      </c>
    </row>
    <row r="3693" spans="1:27" x14ac:dyDescent="0.3">
      <c r="A3693" t="b">
        <f>COUNTIF($C$1:C3693, C3693)&gt;1</f>
        <v>0</v>
      </c>
      <c r="B3693" t="b">
        <f>VLOOKUP(C3693,Sheet3!$A:$B,2,0) &gt; 1</f>
        <v>0</v>
      </c>
      <c r="C3693">
        <v>3692</v>
      </c>
      <c r="D3693">
        <v>26374</v>
      </c>
      <c r="E3693" s="4">
        <v>40122</v>
      </c>
      <c r="F3693">
        <v>5</v>
      </c>
      <c r="G3693" s="15">
        <f>I3693*F3693</f>
        <v>750</v>
      </c>
      <c r="H3693" s="9">
        <v>0.05</v>
      </c>
      <c r="I3693" s="13">
        <f>VLOOKUP($U3693,Pricebook!$A:$D,4,0)</f>
        <v>150</v>
      </c>
      <c r="J3693" s="11">
        <f>G3693*(1-H3693)</f>
        <v>712.5</v>
      </c>
      <c r="K3693" t="s">
        <v>702</v>
      </c>
      <c r="L3693" t="s">
        <v>235</v>
      </c>
      <c r="M3693" t="str">
        <f>VLOOKUP($L3693,Companies!$A:$G,7,)</f>
        <v>Television Services</v>
      </c>
      <c r="N3693" t="str">
        <f>VLOOKUP($L3693,Companies!$A:$G,6,)</f>
        <v>Consumer Services</v>
      </c>
      <c r="O3693" s="6" t="s">
        <v>704</v>
      </c>
      <c r="P3693" s="6">
        <v>80122</v>
      </c>
      <c r="Q3693" t="s">
        <v>237</v>
      </c>
      <c r="R3693" t="s">
        <v>23</v>
      </c>
      <c r="S3693" s="4">
        <v>40123</v>
      </c>
      <c r="T3693" s="7">
        <f>S3693-E3693</f>
        <v>1</v>
      </c>
      <c r="U3693" t="s">
        <v>14210</v>
      </c>
      <c r="V3693" s="6" t="s">
        <v>14251</v>
      </c>
      <c r="W3693" t="s">
        <v>14266</v>
      </c>
      <c r="X3693" t="s">
        <v>14200</v>
      </c>
      <c r="Y3693" t="str">
        <f>VLOOKUP(R3693,Managers!$A:$B,2,)</f>
        <v>Bob Turner</v>
      </c>
      <c r="Z3693" s="11">
        <f>VLOOKUP(X3693,HourlyWages!$A:$B,2,0)</f>
        <v>59</v>
      </c>
      <c r="AA3693">
        <v>1</v>
      </c>
    </row>
    <row r="3694" spans="1:27" x14ac:dyDescent="0.3">
      <c r="A3694" t="b">
        <f>COUNTIF($C$1:C3694, C3694)&gt;1</f>
        <v>0</v>
      </c>
      <c r="B3694" t="b">
        <f>VLOOKUP(C3694,Sheet3!$A:$B,2,0) &gt; 1</f>
        <v>0</v>
      </c>
      <c r="C3694">
        <v>3693</v>
      </c>
      <c r="D3694">
        <v>26401</v>
      </c>
      <c r="E3694" s="4">
        <v>40464</v>
      </c>
      <c r="F3694">
        <v>1</v>
      </c>
      <c r="G3694" s="15">
        <f>I3694*F3694</f>
        <v>160</v>
      </c>
      <c r="H3694" s="9">
        <v>7.0000000000000007E-2</v>
      </c>
      <c r="I3694" s="13">
        <f>VLOOKUP($U3694,Pricebook!$A:$D,4,0)</f>
        <v>160</v>
      </c>
      <c r="J3694" s="11">
        <f>G3694*(1-H3694)</f>
        <v>148.79999999999998</v>
      </c>
      <c r="K3694" t="s">
        <v>525</v>
      </c>
      <c r="L3694" t="s">
        <v>125</v>
      </c>
      <c r="M3694" t="str">
        <f>VLOOKUP($L3694,Companies!$A:$G,7,)</f>
        <v>EDP Services</v>
      </c>
      <c r="N3694" t="str">
        <f>VLOOKUP($L3694,Companies!$A:$G,6,)</f>
        <v>Technology</v>
      </c>
      <c r="O3694" s="6" t="s">
        <v>1790</v>
      </c>
      <c r="P3694" s="6" t="s">
        <v>1791</v>
      </c>
      <c r="Q3694" t="s">
        <v>91</v>
      </c>
      <c r="R3694" t="s">
        <v>61</v>
      </c>
      <c r="S3694" s="4">
        <v>40466</v>
      </c>
      <c r="T3694" s="7">
        <f>S3694-E3694</f>
        <v>2</v>
      </c>
      <c r="U3694" t="s">
        <v>14218</v>
      </c>
      <c r="V3694" s="6" t="s">
        <v>14251</v>
      </c>
      <c r="W3694" t="s">
        <v>14263</v>
      </c>
      <c r="X3694" t="s">
        <v>14199</v>
      </c>
      <c r="Y3694" t="str">
        <f>VLOOKUP(R3694,Managers!$A:$B,2,)</f>
        <v>Allen Young</v>
      </c>
      <c r="Z3694" s="11">
        <f>VLOOKUP(X3694,HourlyWages!$A:$B,2,0)</f>
        <v>68</v>
      </c>
      <c r="AA3694">
        <v>1</v>
      </c>
    </row>
    <row r="3695" spans="1:27" x14ac:dyDescent="0.3">
      <c r="A3695" t="b">
        <f>COUNTIF($C$1:C3695, C3695)&gt;1</f>
        <v>0</v>
      </c>
      <c r="B3695" t="b">
        <f>VLOOKUP(C3695,Sheet3!$A:$B,2,0) &gt; 1</f>
        <v>0</v>
      </c>
      <c r="C3695">
        <v>3694</v>
      </c>
      <c r="D3695">
        <v>26406</v>
      </c>
      <c r="E3695" s="4">
        <v>40645</v>
      </c>
      <c r="F3695">
        <v>40</v>
      </c>
      <c r="G3695" s="15">
        <f>I3695*F3695</f>
        <v>6400</v>
      </c>
      <c r="H3695" s="9">
        <v>0.09</v>
      </c>
      <c r="I3695" s="13">
        <f>VLOOKUP($U3695,Pricebook!$A:$D,4,0)</f>
        <v>160</v>
      </c>
      <c r="J3695" s="11">
        <f>G3695*(1-H3695)</f>
        <v>5824</v>
      </c>
      <c r="K3695" t="s">
        <v>806</v>
      </c>
      <c r="L3695" t="s">
        <v>520</v>
      </c>
      <c r="M3695" t="str">
        <f>VLOOKUP($L3695,Companies!$A:$G,7,)</f>
        <v>Computer Software: Prepackaged Software</v>
      </c>
      <c r="N3695" t="str">
        <f>VLOOKUP($L3695,Companies!$A:$G,6,)</f>
        <v>Technology</v>
      </c>
      <c r="O3695" s="6" t="s">
        <v>1523</v>
      </c>
      <c r="P3695" s="6">
        <v>79907</v>
      </c>
      <c r="Q3695" t="s">
        <v>48</v>
      </c>
      <c r="R3695" t="s">
        <v>16</v>
      </c>
      <c r="S3695" s="4">
        <v>40648</v>
      </c>
      <c r="T3695" s="7">
        <f>S3695-E3695</f>
        <v>3</v>
      </c>
      <c r="U3695" t="s">
        <v>14218</v>
      </c>
      <c r="V3695" s="6" t="s">
        <v>14251</v>
      </c>
      <c r="W3695" t="s">
        <v>14266</v>
      </c>
      <c r="X3695" t="s">
        <v>14184</v>
      </c>
      <c r="Y3695" t="str">
        <f>VLOOKUP(R3695,Managers!$A:$B,2,)</f>
        <v>Josh Martinez</v>
      </c>
      <c r="Z3695" s="11">
        <f>VLOOKUP(X3695,HourlyWages!$A:$B,2,0)</f>
        <v>50</v>
      </c>
      <c r="AA3695">
        <v>1</v>
      </c>
    </row>
    <row r="3696" spans="1:27" x14ac:dyDescent="0.3">
      <c r="A3696" t="b">
        <f>COUNTIF($C$1:C3696, C3696)&gt;1</f>
        <v>0</v>
      </c>
      <c r="B3696" t="b">
        <f>VLOOKUP(C3696,Sheet3!$A:$B,2,0) &gt; 1</f>
        <v>0</v>
      </c>
      <c r="C3696">
        <v>3695</v>
      </c>
      <c r="D3696">
        <v>26407</v>
      </c>
      <c r="E3696" s="4">
        <v>41079</v>
      </c>
      <c r="F3696">
        <v>34</v>
      </c>
      <c r="G3696" s="15">
        <f>I3696*F3696</f>
        <v>6800</v>
      </c>
      <c r="H3696" s="9">
        <v>0.04</v>
      </c>
      <c r="I3696" s="13">
        <f>VLOOKUP($U3696,Pricebook!$A:$D,4,0)</f>
        <v>200</v>
      </c>
      <c r="J3696" s="11">
        <f>G3696*(1-H3696)</f>
        <v>6528</v>
      </c>
      <c r="K3696" t="s">
        <v>124</v>
      </c>
      <c r="L3696" t="s">
        <v>125</v>
      </c>
      <c r="M3696" t="str">
        <f>VLOOKUP($L3696,Companies!$A:$G,7,)</f>
        <v>EDP Services</v>
      </c>
      <c r="N3696" t="str">
        <f>VLOOKUP($L3696,Companies!$A:$G,6,)</f>
        <v>Technology</v>
      </c>
      <c r="O3696" s="6" t="s">
        <v>126</v>
      </c>
      <c r="P3696" s="6">
        <v>11741</v>
      </c>
      <c r="Q3696" t="s">
        <v>60</v>
      </c>
      <c r="R3696" t="s">
        <v>61</v>
      </c>
      <c r="S3696" s="4">
        <v>41081</v>
      </c>
      <c r="T3696" s="7">
        <f>S3696-E3696</f>
        <v>2</v>
      </c>
      <c r="U3696" t="s">
        <v>14206</v>
      </c>
      <c r="V3696" s="6" t="s">
        <v>14251</v>
      </c>
      <c r="W3696" t="s">
        <v>14262</v>
      </c>
      <c r="X3696" t="s">
        <v>14186</v>
      </c>
      <c r="Y3696" t="str">
        <f>VLOOKUP(R3696,Managers!$A:$B,2,)</f>
        <v>Allen Young</v>
      </c>
      <c r="Z3696" s="11">
        <f>VLOOKUP(X3696,HourlyWages!$A:$B,2,0)</f>
        <v>67</v>
      </c>
      <c r="AA3696">
        <v>1</v>
      </c>
    </row>
    <row r="3697" spans="1:27" x14ac:dyDescent="0.3">
      <c r="A3697" t="b">
        <f>COUNTIF($C$1:C3697, C3697)&gt;1</f>
        <v>0</v>
      </c>
      <c r="B3697" t="b">
        <f>VLOOKUP(C3697,Sheet3!$A:$B,2,0) &gt; 1</f>
        <v>0</v>
      </c>
      <c r="C3697">
        <v>3696</v>
      </c>
      <c r="D3697">
        <v>26407</v>
      </c>
      <c r="E3697" s="4">
        <v>41079</v>
      </c>
      <c r="F3697">
        <v>16</v>
      </c>
      <c r="G3697" s="15">
        <f>I3697*F3697</f>
        <v>2400</v>
      </c>
      <c r="H3697" s="9">
        <v>0.1</v>
      </c>
      <c r="I3697" s="13">
        <f>VLOOKUP($U3697,Pricebook!$A:$D,4,0)</f>
        <v>150</v>
      </c>
      <c r="J3697" s="11">
        <f>G3697*(1-H3697)</f>
        <v>2160</v>
      </c>
      <c r="K3697" t="s">
        <v>124</v>
      </c>
      <c r="L3697" t="s">
        <v>125</v>
      </c>
      <c r="M3697" t="str">
        <f>VLOOKUP($L3697,Companies!$A:$G,7,)</f>
        <v>EDP Services</v>
      </c>
      <c r="N3697" t="str">
        <f>VLOOKUP($L3697,Companies!$A:$G,6,)</f>
        <v>Technology</v>
      </c>
      <c r="O3697" s="6" t="s">
        <v>126</v>
      </c>
      <c r="P3697" s="6">
        <v>11741</v>
      </c>
      <c r="Q3697" t="s">
        <v>60</v>
      </c>
      <c r="R3697" t="s">
        <v>61</v>
      </c>
      <c r="S3697" s="4">
        <v>41080</v>
      </c>
      <c r="T3697" s="7">
        <f>S3697-E3697</f>
        <v>1</v>
      </c>
      <c r="U3697" t="s">
        <v>14210</v>
      </c>
      <c r="V3697" s="6" t="s">
        <v>14251</v>
      </c>
      <c r="W3697" t="s">
        <v>14268</v>
      </c>
      <c r="X3697" t="s">
        <v>14196</v>
      </c>
      <c r="Y3697" t="str">
        <f>VLOOKUP(R3697,Managers!$A:$B,2,)</f>
        <v>Allen Young</v>
      </c>
      <c r="Z3697" s="11">
        <f>VLOOKUP(X3697,HourlyWages!$A:$B,2,0)</f>
        <v>58</v>
      </c>
      <c r="AA3697">
        <v>1</v>
      </c>
    </row>
    <row r="3698" spans="1:27" x14ac:dyDescent="0.3">
      <c r="A3698" t="b">
        <f>COUNTIF($C$1:C3698, C3698)&gt;1</f>
        <v>0</v>
      </c>
      <c r="B3698" t="b">
        <f>VLOOKUP(C3698,Sheet3!$A:$B,2,0) &gt; 1</f>
        <v>0</v>
      </c>
      <c r="C3698">
        <v>3697</v>
      </c>
      <c r="D3698">
        <v>26432</v>
      </c>
      <c r="E3698" s="4">
        <v>40177</v>
      </c>
      <c r="F3698">
        <v>37</v>
      </c>
      <c r="G3698" s="15">
        <f>I3698*F3698</f>
        <v>6290</v>
      </c>
      <c r="H3698" s="9">
        <v>0.06</v>
      </c>
      <c r="I3698" s="13">
        <f>VLOOKUP($U3698,Pricebook!$A:$D,4,0)</f>
        <v>170</v>
      </c>
      <c r="J3698" s="11">
        <f>G3698*(1-H3698)</f>
        <v>5912.5999999999995</v>
      </c>
      <c r="K3698" t="s">
        <v>868</v>
      </c>
      <c r="L3698" t="s">
        <v>306</v>
      </c>
      <c r="M3698" t="str">
        <f>VLOOKUP($L3698,Companies!$A:$G,7,)</f>
        <v>Industrial Machinery/Components</v>
      </c>
      <c r="N3698" t="str">
        <f>VLOOKUP($L3698,Companies!$A:$G,6,)</f>
        <v>Capital Goods</v>
      </c>
      <c r="O3698" s="6" t="s">
        <v>2102</v>
      </c>
      <c r="P3698" s="6">
        <v>10956</v>
      </c>
      <c r="Q3698" t="s">
        <v>60</v>
      </c>
      <c r="R3698" t="s">
        <v>61</v>
      </c>
      <c r="S3698" s="4">
        <v>40184</v>
      </c>
      <c r="T3698" s="7">
        <f>S3698-E3698</f>
        <v>7</v>
      </c>
      <c r="U3698" t="s">
        <v>14219</v>
      </c>
      <c r="V3698" s="6" t="s">
        <v>14254</v>
      </c>
      <c r="W3698" t="s">
        <v>14255</v>
      </c>
      <c r="X3698" t="s">
        <v>14186</v>
      </c>
      <c r="Y3698" t="str">
        <f>VLOOKUP(R3698,Managers!$A:$B,2,)</f>
        <v>Allen Young</v>
      </c>
      <c r="Z3698" s="11">
        <f>VLOOKUP(X3698,HourlyWages!$A:$B,2,0)</f>
        <v>67</v>
      </c>
      <c r="AA3698">
        <v>1</v>
      </c>
    </row>
    <row r="3699" spans="1:27" x14ac:dyDescent="0.3">
      <c r="A3699" t="b">
        <f>COUNTIF($C$1:C3699, C3699)&gt;1</f>
        <v>0</v>
      </c>
      <c r="B3699" t="b">
        <f>VLOOKUP(C3699,Sheet3!$A:$B,2,0) &gt; 1</f>
        <v>0</v>
      </c>
      <c r="C3699">
        <v>3698</v>
      </c>
      <c r="D3699">
        <v>26432</v>
      </c>
      <c r="E3699" s="4">
        <v>40177</v>
      </c>
      <c r="F3699">
        <v>48</v>
      </c>
      <c r="G3699" s="15">
        <f>I3699*F3699</f>
        <v>7200</v>
      </c>
      <c r="H3699" s="9">
        <v>0.08</v>
      </c>
      <c r="I3699" s="13">
        <f>VLOOKUP($U3699,Pricebook!$A:$D,4,0)</f>
        <v>150</v>
      </c>
      <c r="J3699" s="11">
        <f>G3699*(1-H3699)</f>
        <v>6624</v>
      </c>
      <c r="K3699" t="s">
        <v>868</v>
      </c>
      <c r="L3699" t="s">
        <v>306</v>
      </c>
      <c r="M3699" t="str">
        <f>VLOOKUP($L3699,Companies!$A:$G,7,)</f>
        <v>Industrial Machinery/Components</v>
      </c>
      <c r="N3699" t="str">
        <f>VLOOKUP($L3699,Companies!$A:$G,6,)</f>
        <v>Capital Goods</v>
      </c>
      <c r="O3699" s="6" t="s">
        <v>2102</v>
      </c>
      <c r="P3699" s="6">
        <v>10956</v>
      </c>
      <c r="Q3699" t="s">
        <v>60</v>
      </c>
      <c r="R3699" t="s">
        <v>61</v>
      </c>
      <c r="S3699" s="4">
        <v>40186</v>
      </c>
      <c r="T3699" s="7">
        <f>S3699-E3699</f>
        <v>9</v>
      </c>
      <c r="U3699" t="s">
        <v>14222</v>
      </c>
      <c r="V3699" s="6" t="s">
        <v>14251</v>
      </c>
      <c r="W3699" t="s">
        <v>14263</v>
      </c>
      <c r="X3699" t="s">
        <v>14185</v>
      </c>
      <c r="Y3699" t="str">
        <f>VLOOKUP(R3699,Managers!$A:$B,2,)</f>
        <v>Allen Young</v>
      </c>
      <c r="Z3699" s="11">
        <f>VLOOKUP(X3699,HourlyWages!$A:$B,2,0)</f>
        <v>70</v>
      </c>
      <c r="AA3699">
        <v>1</v>
      </c>
    </row>
    <row r="3700" spans="1:27" x14ac:dyDescent="0.3">
      <c r="A3700" t="b">
        <f>COUNTIF($C$1:C3700, C3700)&gt;1</f>
        <v>0</v>
      </c>
      <c r="B3700" t="b">
        <f>VLOOKUP(C3700,Sheet3!$A:$B,2,0) &gt; 1</f>
        <v>0</v>
      </c>
      <c r="C3700">
        <v>3699</v>
      </c>
      <c r="D3700">
        <v>26432</v>
      </c>
      <c r="E3700" s="4">
        <v>40177</v>
      </c>
      <c r="F3700">
        <v>11</v>
      </c>
      <c r="G3700" s="15">
        <f>I3700*F3700</f>
        <v>1210</v>
      </c>
      <c r="H3700" s="9">
        <v>0.1</v>
      </c>
      <c r="I3700" s="13">
        <f>VLOOKUP($U3700,Pricebook!$A:$D,4,0)</f>
        <v>110</v>
      </c>
      <c r="J3700" s="11">
        <f>G3700*(1-H3700)</f>
        <v>1089</v>
      </c>
      <c r="K3700" t="s">
        <v>868</v>
      </c>
      <c r="L3700" t="s">
        <v>306</v>
      </c>
      <c r="M3700" t="str">
        <f>VLOOKUP($L3700,Companies!$A:$G,7,)</f>
        <v>Industrial Machinery/Components</v>
      </c>
      <c r="N3700" t="str">
        <f>VLOOKUP($L3700,Companies!$A:$G,6,)</f>
        <v>Capital Goods</v>
      </c>
      <c r="O3700" s="6" t="s">
        <v>2102</v>
      </c>
      <c r="P3700" s="6">
        <v>10956</v>
      </c>
      <c r="Q3700" t="s">
        <v>60</v>
      </c>
      <c r="R3700" t="s">
        <v>61</v>
      </c>
      <c r="S3700" s="4">
        <v>40182</v>
      </c>
      <c r="T3700" s="7">
        <f>S3700-E3700</f>
        <v>5</v>
      </c>
      <c r="U3700" t="s">
        <v>14215</v>
      </c>
      <c r="V3700" s="6" t="s">
        <v>14257</v>
      </c>
      <c r="W3700" t="s">
        <v>14264</v>
      </c>
      <c r="X3700" t="s">
        <v>14189</v>
      </c>
      <c r="Y3700" t="str">
        <f>VLOOKUP(R3700,Managers!$A:$B,2,)</f>
        <v>Allen Young</v>
      </c>
      <c r="Z3700" s="11">
        <f>VLOOKUP(X3700,HourlyWages!$A:$B,2,0)</f>
        <v>62</v>
      </c>
      <c r="AA3700">
        <v>1</v>
      </c>
    </row>
    <row r="3701" spans="1:27" x14ac:dyDescent="0.3">
      <c r="A3701" t="b">
        <f>COUNTIF($C$1:C3701, C3701)&gt;1</f>
        <v>0</v>
      </c>
      <c r="B3701" t="b">
        <f>VLOOKUP(C3701,Sheet3!$A:$B,2,0) &gt; 1</f>
        <v>0</v>
      </c>
      <c r="C3701">
        <v>3700</v>
      </c>
      <c r="D3701">
        <v>26437</v>
      </c>
      <c r="E3701" s="4">
        <v>40875</v>
      </c>
      <c r="F3701">
        <v>4</v>
      </c>
      <c r="G3701" s="15">
        <f>I3701*F3701</f>
        <v>500</v>
      </c>
      <c r="H3701" s="9">
        <v>0.03</v>
      </c>
      <c r="I3701" s="13">
        <f>VLOOKUP($U3701,Pricebook!$A:$D,4,0)</f>
        <v>125</v>
      </c>
      <c r="J3701" s="11">
        <f>G3701*(1-H3701)</f>
        <v>485</v>
      </c>
      <c r="K3701" t="s">
        <v>673</v>
      </c>
      <c r="L3701" t="s">
        <v>520</v>
      </c>
      <c r="M3701" t="str">
        <f>VLOOKUP($L3701,Companies!$A:$G,7,)</f>
        <v>Computer Software: Prepackaged Software</v>
      </c>
      <c r="N3701" t="str">
        <f>VLOOKUP($L3701,Companies!$A:$G,6,)</f>
        <v>Technology</v>
      </c>
      <c r="O3701" s="6" t="s">
        <v>2101</v>
      </c>
      <c r="P3701" s="6">
        <v>95630</v>
      </c>
      <c r="Q3701" t="s">
        <v>114</v>
      </c>
      <c r="R3701" t="s">
        <v>23</v>
      </c>
      <c r="S3701" s="4">
        <v>40876</v>
      </c>
      <c r="T3701" s="7">
        <f>S3701-E3701</f>
        <v>1</v>
      </c>
      <c r="U3701" t="s">
        <v>14208</v>
      </c>
      <c r="V3701" s="6" t="s">
        <v>14257</v>
      </c>
      <c r="W3701" t="s">
        <v>14258</v>
      </c>
      <c r="X3701" t="s">
        <v>14186</v>
      </c>
      <c r="Y3701" t="str">
        <f>VLOOKUP(R3701,Managers!$A:$B,2,)</f>
        <v>Bob Turner</v>
      </c>
      <c r="Z3701" s="11">
        <f>VLOOKUP(X3701,HourlyWages!$A:$B,2,0)</f>
        <v>67</v>
      </c>
      <c r="AA3701">
        <v>1</v>
      </c>
    </row>
    <row r="3702" spans="1:27" x14ac:dyDescent="0.3">
      <c r="A3702" t="b">
        <f>COUNTIF($C$1:C3702, C3702)&gt;1</f>
        <v>0</v>
      </c>
      <c r="B3702" t="b">
        <f>VLOOKUP(C3702,Sheet3!$A:$B,2,0) &gt; 1</f>
        <v>0</v>
      </c>
      <c r="C3702">
        <v>3701</v>
      </c>
      <c r="D3702">
        <v>26437</v>
      </c>
      <c r="E3702" s="4">
        <v>40875</v>
      </c>
      <c r="F3702">
        <v>48</v>
      </c>
      <c r="G3702" s="15">
        <f>I3702*F3702</f>
        <v>5760</v>
      </c>
      <c r="H3702" s="9">
        <v>0.08</v>
      </c>
      <c r="I3702" s="13">
        <f>VLOOKUP($U3702,Pricebook!$A:$D,4,0)</f>
        <v>120</v>
      </c>
      <c r="J3702" s="11">
        <f>G3702*(1-H3702)</f>
        <v>5299.2</v>
      </c>
      <c r="K3702" t="s">
        <v>673</v>
      </c>
      <c r="L3702" t="s">
        <v>520</v>
      </c>
      <c r="M3702" t="str">
        <f>VLOOKUP($L3702,Companies!$A:$G,7,)</f>
        <v>Computer Software: Prepackaged Software</v>
      </c>
      <c r="N3702" t="str">
        <f>VLOOKUP($L3702,Companies!$A:$G,6,)</f>
        <v>Technology</v>
      </c>
      <c r="O3702" s="6" t="s">
        <v>2101</v>
      </c>
      <c r="P3702" s="6">
        <v>95630</v>
      </c>
      <c r="Q3702" t="s">
        <v>114</v>
      </c>
      <c r="R3702" t="s">
        <v>23</v>
      </c>
      <c r="S3702" s="4">
        <v>40877</v>
      </c>
      <c r="T3702" s="7">
        <f>S3702-E3702</f>
        <v>2</v>
      </c>
      <c r="U3702" t="s">
        <v>14212</v>
      </c>
      <c r="V3702" s="6" t="s">
        <v>14251</v>
      </c>
      <c r="W3702" t="s">
        <v>14266</v>
      </c>
      <c r="X3702" t="s">
        <v>14203</v>
      </c>
      <c r="Y3702" t="str">
        <f>VLOOKUP(R3702,Managers!$A:$B,2,)</f>
        <v>Bob Turner</v>
      </c>
      <c r="Z3702" s="11">
        <f>VLOOKUP(X3702,HourlyWages!$A:$B,2,0)</f>
        <v>62</v>
      </c>
      <c r="AA3702">
        <v>1</v>
      </c>
    </row>
    <row r="3703" spans="1:27" x14ac:dyDescent="0.3">
      <c r="A3703" t="b">
        <f>COUNTIF($C$1:C3703, C3703)&gt;1</f>
        <v>0</v>
      </c>
      <c r="B3703" t="b">
        <f>VLOOKUP(C3703,Sheet3!$A:$B,2,0) &gt; 1</f>
        <v>0</v>
      </c>
      <c r="C3703">
        <v>3702</v>
      </c>
      <c r="D3703">
        <v>26439</v>
      </c>
      <c r="E3703" s="4">
        <v>40801</v>
      </c>
      <c r="F3703">
        <v>38</v>
      </c>
      <c r="G3703" s="15">
        <f>I3703*F3703</f>
        <v>5700</v>
      </c>
      <c r="H3703" s="9">
        <v>0</v>
      </c>
      <c r="I3703" s="13">
        <f>VLOOKUP($U3703,Pricebook!$A:$D,4,0)</f>
        <v>150</v>
      </c>
      <c r="J3703" s="11">
        <f>G3703*(1-H3703)</f>
        <v>5700</v>
      </c>
      <c r="K3703" t="s">
        <v>2317</v>
      </c>
      <c r="L3703" t="s">
        <v>269</v>
      </c>
      <c r="M3703" t="str">
        <f>VLOOKUP($L3703,Companies!$A:$G,7,)</f>
        <v>Electronic Components</v>
      </c>
      <c r="N3703" t="str">
        <f>VLOOKUP($L3703,Companies!$A:$G,6,)</f>
        <v>Technology</v>
      </c>
      <c r="O3703" s="6" t="s">
        <v>2318</v>
      </c>
      <c r="P3703" s="6" t="s">
        <v>2319</v>
      </c>
      <c r="Q3703" t="s">
        <v>33</v>
      </c>
      <c r="R3703" t="s">
        <v>34</v>
      </c>
      <c r="S3703" s="4">
        <v>40802</v>
      </c>
      <c r="T3703" s="7">
        <f>S3703-E3703</f>
        <v>1</v>
      </c>
      <c r="U3703" t="s">
        <v>14211</v>
      </c>
      <c r="V3703" s="6" t="s">
        <v>14251</v>
      </c>
      <c r="W3703" t="s">
        <v>14252</v>
      </c>
      <c r="X3703" t="s">
        <v>14191</v>
      </c>
      <c r="Y3703" t="str">
        <f>VLOOKUP(R3703,Managers!$A:$B,2,)</f>
        <v>Frank Mitchell</v>
      </c>
      <c r="Z3703" s="11">
        <f>VLOOKUP(X3703,HourlyWages!$A:$B,2,0)</f>
        <v>60</v>
      </c>
      <c r="AA3703">
        <v>1</v>
      </c>
    </row>
    <row r="3704" spans="1:27" x14ac:dyDescent="0.3">
      <c r="A3704" t="b">
        <f>COUNTIF($C$1:C3704, C3704)&gt;1</f>
        <v>0</v>
      </c>
      <c r="B3704" t="b">
        <f>VLOOKUP(C3704,Sheet3!$A:$B,2,0) &gt; 1</f>
        <v>0</v>
      </c>
      <c r="C3704">
        <v>3703</v>
      </c>
      <c r="D3704">
        <v>26439</v>
      </c>
      <c r="E3704" s="4">
        <v>40801</v>
      </c>
      <c r="F3704">
        <v>37</v>
      </c>
      <c r="G3704" s="15">
        <f>I3704*F3704</f>
        <v>4070</v>
      </c>
      <c r="H3704" s="9">
        <v>0.04</v>
      </c>
      <c r="I3704" s="13">
        <f>VLOOKUP($U3704,Pricebook!$A:$D,4,0)</f>
        <v>110</v>
      </c>
      <c r="J3704" s="11">
        <f>G3704*(1-H3704)</f>
        <v>3907.2</v>
      </c>
      <c r="K3704" t="s">
        <v>2317</v>
      </c>
      <c r="L3704" t="s">
        <v>269</v>
      </c>
      <c r="M3704" t="str">
        <f>VLOOKUP($L3704,Companies!$A:$G,7,)</f>
        <v>Electronic Components</v>
      </c>
      <c r="N3704" t="str">
        <f>VLOOKUP($L3704,Companies!$A:$G,6,)</f>
        <v>Technology</v>
      </c>
      <c r="O3704" s="6" t="s">
        <v>2318</v>
      </c>
      <c r="P3704" s="6" t="s">
        <v>2319</v>
      </c>
      <c r="Q3704" t="s">
        <v>33</v>
      </c>
      <c r="R3704" t="s">
        <v>34</v>
      </c>
      <c r="S3704" s="4">
        <v>40801</v>
      </c>
      <c r="T3704" s="7">
        <f>S3704-E3704</f>
        <v>0</v>
      </c>
      <c r="U3704" t="s">
        <v>14215</v>
      </c>
      <c r="V3704" s="6" t="s">
        <v>14251</v>
      </c>
      <c r="W3704" t="s">
        <v>14266</v>
      </c>
      <c r="X3704" t="s">
        <v>14184</v>
      </c>
      <c r="Y3704" t="str">
        <f>VLOOKUP(R3704,Managers!$A:$B,2,)</f>
        <v>Frank Mitchell</v>
      </c>
      <c r="Z3704" s="11">
        <f>VLOOKUP(X3704,HourlyWages!$A:$B,2,0)</f>
        <v>50</v>
      </c>
      <c r="AA3704">
        <v>1</v>
      </c>
    </row>
    <row r="3705" spans="1:27" x14ac:dyDescent="0.3">
      <c r="A3705" t="b">
        <f>COUNTIF($C$1:C3705, C3705)&gt;1</f>
        <v>0</v>
      </c>
      <c r="B3705" t="b">
        <f>VLOOKUP(C3705,Sheet3!$A:$B,2,0) &gt; 1</f>
        <v>0</v>
      </c>
      <c r="C3705">
        <v>3704</v>
      </c>
      <c r="D3705">
        <v>26439</v>
      </c>
      <c r="E3705" s="4">
        <v>40801</v>
      </c>
      <c r="F3705">
        <v>23</v>
      </c>
      <c r="G3705" s="15">
        <f>I3705*F3705</f>
        <v>3450</v>
      </c>
      <c r="H3705" s="9">
        <v>0.1</v>
      </c>
      <c r="I3705" s="13">
        <f>VLOOKUP($U3705,Pricebook!$A:$D,4,0)</f>
        <v>150</v>
      </c>
      <c r="J3705" s="11">
        <f>G3705*(1-H3705)</f>
        <v>3105</v>
      </c>
      <c r="K3705" t="s">
        <v>2317</v>
      </c>
      <c r="L3705" t="s">
        <v>269</v>
      </c>
      <c r="M3705" t="str">
        <f>VLOOKUP($L3705,Companies!$A:$G,7,)</f>
        <v>Electronic Components</v>
      </c>
      <c r="N3705" t="str">
        <f>VLOOKUP($L3705,Companies!$A:$G,6,)</f>
        <v>Technology</v>
      </c>
      <c r="O3705" s="6" t="s">
        <v>2318</v>
      </c>
      <c r="P3705" s="6" t="s">
        <v>2319</v>
      </c>
      <c r="Q3705" t="s">
        <v>33</v>
      </c>
      <c r="R3705" t="s">
        <v>34</v>
      </c>
      <c r="S3705" s="4">
        <v>40803</v>
      </c>
      <c r="T3705" s="7">
        <f>S3705-E3705</f>
        <v>2</v>
      </c>
      <c r="U3705" t="s">
        <v>14210</v>
      </c>
      <c r="V3705" s="6" t="s">
        <v>14257</v>
      </c>
      <c r="W3705" t="s">
        <v>14259</v>
      </c>
      <c r="X3705" t="s">
        <v>14189</v>
      </c>
      <c r="Y3705" t="str">
        <f>VLOOKUP(R3705,Managers!$A:$B,2,)</f>
        <v>Frank Mitchell</v>
      </c>
      <c r="Z3705" s="11">
        <f>VLOOKUP(X3705,HourlyWages!$A:$B,2,0)</f>
        <v>62</v>
      </c>
      <c r="AA3705">
        <v>1</v>
      </c>
    </row>
    <row r="3706" spans="1:27" x14ac:dyDescent="0.3">
      <c r="A3706" t="b">
        <f>COUNTIF($C$1:C3706, C3706)&gt;1</f>
        <v>0</v>
      </c>
      <c r="B3706" t="b">
        <f>VLOOKUP(C3706,Sheet3!$A:$B,2,0) &gt; 1</f>
        <v>0</v>
      </c>
      <c r="C3706">
        <v>3705</v>
      </c>
      <c r="D3706">
        <v>26464</v>
      </c>
      <c r="E3706" s="4">
        <v>40888</v>
      </c>
      <c r="F3706">
        <v>25</v>
      </c>
      <c r="G3706" s="15">
        <f>I3706*F3706</f>
        <v>4250</v>
      </c>
      <c r="H3706" s="9">
        <v>0.03</v>
      </c>
      <c r="I3706" s="13">
        <f>VLOOKUP($U3706,Pricebook!$A:$D,4,0)</f>
        <v>170</v>
      </c>
      <c r="J3706" s="11">
        <f>G3706*(1-H3706)</f>
        <v>4122.5</v>
      </c>
      <c r="K3706" t="s">
        <v>954</v>
      </c>
      <c r="L3706" t="s">
        <v>230</v>
      </c>
      <c r="M3706" t="str">
        <f>VLOOKUP($L3706,Companies!$A:$G,7,)</f>
        <v>RETAIL: Building Materials</v>
      </c>
      <c r="N3706" t="str">
        <f>VLOOKUP($L3706,Companies!$A:$G,6,)</f>
        <v>Consumer Services</v>
      </c>
      <c r="O3706" s="6" t="s">
        <v>955</v>
      </c>
      <c r="P3706" s="6">
        <v>92277</v>
      </c>
      <c r="Q3706" t="s">
        <v>114</v>
      </c>
      <c r="R3706" t="s">
        <v>23</v>
      </c>
      <c r="S3706" s="4">
        <v>40888</v>
      </c>
      <c r="T3706" s="7">
        <f>S3706-E3706</f>
        <v>0</v>
      </c>
      <c r="U3706" t="s">
        <v>14219</v>
      </c>
      <c r="V3706" s="6" t="s">
        <v>14254</v>
      </c>
      <c r="W3706" t="s">
        <v>14255</v>
      </c>
      <c r="X3706" t="s">
        <v>14199</v>
      </c>
      <c r="Y3706" t="str">
        <f>VLOOKUP(R3706,Managers!$A:$B,2,)</f>
        <v>Bob Turner</v>
      </c>
      <c r="Z3706" s="11">
        <f>VLOOKUP(X3706,HourlyWages!$A:$B,2,0)</f>
        <v>68</v>
      </c>
      <c r="AA3706">
        <v>1</v>
      </c>
    </row>
    <row r="3707" spans="1:27" x14ac:dyDescent="0.3">
      <c r="A3707" t="b">
        <f>COUNTIF($C$1:C3707, C3707)&gt;1</f>
        <v>0</v>
      </c>
      <c r="B3707" t="b">
        <f>VLOOKUP(C3707,Sheet3!$A:$B,2,0) &gt; 1</f>
        <v>0</v>
      </c>
      <c r="C3707">
        <v>3706</v>
      </c>
      <c r="D3707">
        <v>26464</v>
      </c>
      <c r="E3707" s="4">
        <v>40888</v>
      </c>
      <c r="F3707">
        <v>26</v>
      </c>
      <c r="G3707" s="15">
        <f>I3707*F3707</f>
        <v>3250</v>
      </c>
      <c r="H3707" s="9">
        <v>0.06</v>
      </c>
      <c r="I3707" s="13">
        <f>VLOOKUP($U3707,Pricebook!$A:$D,4,0)</f>
        <v>125</v>
      </c>
      <c r="J3707" s="11">
        <f>G3707*(1-H3707)</f>
        <v>3055</v>
      </c>
      <c r="K3707" t="s">
        <v>954</v>
      </c>
      <c r="L3707" t="s">
        <v>230</v>
      </c>
      <c r="M3707" t="str">
        <f>VLOOKUP($L3707,Companies!$A:$G,7,)</f>
        <v>RETAIL: Building Materials</v>
      </c>
      <c r="N3707" t="str">
        <f>VLOOKUP($L3707,Companies!$A:$G,6,)</f>
        <v>Consumer Services</v>
      </c>
      <c r="O3707" s="6" t="s">
        <v>955</v>
      </c>
      <c r="P3707" s="6">
        <v>92277</v>
      </c>
      <c r="Q3707" t="s">
        <v>114</v>
      </c>
      <c r="R3707" t="s">
        <v>23</v>
      </c>
      <c r="S3707" s="4">
        <v>40889</v>
      </c>
      <c r="T3707" s="7">
        <f>S3707-E3707</f>
        <v>1</v>
      </c>
      <c r="U3707" t="s">
        <v>14208</v>
      </c>
      <c r="V3707" s="6" t="s">
        <v>14257</v>
      </c>
      <c r="W3707" t="s">
        <v>14258</v>
      </c>
      <c r="X3707" t="s">
        <v>14202</v>
      </c>
      <c r="Y3707" t="str">
        <f>VLOOKUP(R3707,Managers!$A:$B,2,)</f>
        <v>Bob Turner</v>
      </c>
      <c r="Z3707" s="11">
        <f>VLOOKUP(X3707,HourlyWages!$A:$B,2,0)</f>
        <v>71</v>
      </c>
      <c r="AA3707">
        <v>1</v>
      </c>
    </row>
    <row r="3708" spans="1:27" x14ac:dyDescent="0.3">
      <c r="A3708" t="b">
        <f>COUNTIF($C$1:C3708, C3708)&gt;1</f>
        <v>0</v>
      </c>
      <c r="B3708" t="b">
        <f>VLOOKUP(C3708,Sheet3!$A:$B,2,0) &gt; 1</f>
        <v>0</v>
      </c>
      <c r="C3708">
        <v>3707</v>
      </c>
      <c r="D3708">
        <v>26466</v>
      </c>
      <c r="E3708" s="4">
        <v>39975</v>
      </c>
      <c r="F3708">
        <v>29</v>
      </c>
      <c r="G3708" s="15">
        <f>I3708*F3708</f>
        <v>4350</v>
      </c>
      <c r="H3708" s="9">
        <v>0.01</v>
      </c>
      <c r="I3708" s="13">
        <f>VLOOKUP($U3708,Pricebook!$A:$D,4,0)</f>
        <v>150</v>
      </c>
      <c r="J3708" s="11">
        <f>G3708*(1-H3708)</f>
        <v>4306.5</v>
      </c>
      <c r="K3708" t="s">
        <v>530</v>
      </c>
      <c r="L3708" t="s">
        <v>430</v>
      </c>
      <c r="M3708" t="str">
        <f>VLOOKUP($L3708,Companies!$A:$G,7,)</f>
        <v>Electronic Components</v>
      </c>
      <c r="N3708" t="str">
        <f>VLOOKUP($L3708,Companies!$A:$G,6,)</f>
        <v>Technology</v>
      </c>
      <c r="O3708" s="6" t="s">
        <v>1964</v>
      </c>
      <c r="P3708" s="6">
        <v>27893</v>
      </c>
      <c r="Q3708" t="s">
        <v>33</v>
      </c>
      <c r="R3708" t="s">
        <v>34</v>
      </c>
      <c r="S3708" s="4">
        <v>39976</v>
      </c>
      <c r="T3708" s="7">
        <f>S3708-E3708</f>
        <v>1</v>
      </c>
      <c r="U3708" t="s">
        <v>14210</v>
      </c>
      <c r="V3708" s="6" t="s">
        <v>14251</v>
      </c>
      <c r="W3708" t="s">
        <v>14260</v>
      </c>
      <c r="X3708" t="s">
        <v>14186</v>
      </c>
      <c r="Y3708" t="str">
        <f>VLOOKUP(R3708,Managers!$A:$B,2,)</f>
        <v>Frank Mitchell</v>
      </c>
      <c r="Z3708" s="11">
        <f>VLOOKUP(X3708,HourlyWages!$A:$B,2,0)</f>
        <v>67</v>
      </c>
      <c r="AA3708">
        <v>1</v>
      </c>
    </row>
    <row r="3709" spans="1:27" x14ac:dyDescent="0.3">
      <c r="A3709" t="b">
        <f>COUNTIF($C$1:C3709, C3709)&gt;1</f>
        <v>0</v>
      </c>
      <c r="B3709" t="b">
        <f>VLOOKUP(C3709,Sheet3!$A:$B,2,0) &gt; 1</f>
        <v>0</v>
      </c>
      <c r="C3709">
        <v>3708</v>
      </c>
      <c r="D3709">
        <v>26469</v>
      </c>
      <c r="E3709" s="4">
        <v>41120</v>
      </c>
      <c r="F3709">
        <v>4</v>
      </c>
      <c r="G3709" s="15">
        <f>I3709*F3709</f>
        <v>640</v>
      </c>
      <c r="H3709" s="9">
        <v>0.03</v>
      </c>
      <c r="I3709" s="13">
        <f>VLOOKUP($U3709,Pricebook!$A:$D,4,0)</f>
        <v>160</v>
      </c>
      <c r="J3709" s="11">
        <f>G3709*(1-H3709)</f>
        <v>620.79999999999995</v>
      </c>
      <c r="K3709" t="s">
        <v>247</v>
      </c>
      <c r="L3709" t="s">
        <v>108</v>
      </c>
      <c r="M3709" t="str">
        <f>VLOOKUP($L3709,Companies!$A:$G,7,)</f>
        <v>Broadcasting</v>
      </c>
      <c r="N3709" t="str">
        <f>VLOOKUP($L3709,Companies!$A:$G,6,)</f>
        <v>Consumer Services</v>
      </c>
      <c r="O3709" s="6" t="s">
        <v>2320</v>
      </c>
      <c r="P3709" s="6" t="s">
        <v>2321</v>
      </c>
      <c r="Q3709" t="s">
        <v>210</v>
      </c>
      <c r="R3709" t="s">
        <v>61</v>
      </c>
      <c r="S3709" s="4">
        <v>41122</v>
      </c>
      <c r="T3709" s="7">
        <f>S3709-E3709</f>
        <v>2</v>
      </c>
      <c r="U3709" t="s">
        <v>14218</v>
      </c>
      <c r="V3709" s="6" t="s">
        <v>14257</v>
      </c>
      <c r="W3709" t="s">
        <v>14270</v>
      </c>
      <c r="X3709" t="s">
        <v>14188</v>
      </c>
      <c r="Y3709" t="str">
        <f>VLOOKUP(R3709,Managers!$A:$B,2,)</f>
        <v>Allen Young</v>
      </c>
      <c r="Z3709" s="11">
        <f>VLOOKUP(X3709,HourlyWages!$A:$B,2,0)</f>
        <v>52</v>
      </c>
      <c r="AA3709">
        <v>1</v>
      </c>
    </row>
    <row r="3710" spans="1:27" x14ac:dyDescent="0.3">
      <c r="A3710" t="b">
        <f>COUNTIF($C$1:C3710, C3710)&gt;1</f>
        <v>0</v>
      </c>
      <c r="B3710" t="b">
        <f>VLOOKUP(C3710,Sheet3!$A:$B,2,0) &gt; 1</f>
        <v>0</v>
      </c>
      <c r="C3710">
        <v>3709</v>
      </c>
      <c r="D3710">
        <v>26469</v>
      </c>
      <c r="E3710" s="4">
        <v>41120</v>
      </c>
      <c r="F3710">
        <v>50</v>
      </c>
      <c r="G3710" s="15">
        <f>I3710*F3710</f>
        <v>5500</v>
      </c>
      <c r="H3710" s="9">
        <v>0.04</v>
      </c>
      <c r="I3710" s="13">
        <f>VLOOKUP($U3710,Pricebook!$A:$D,4,0)</f>
        <v>110</v>
      </c>
      <c r="J3710" s="11">
        <f>G3710*(1-H3710)</f>
        <v>5280</v>
      </c>
      <c r="K3710" t="s">
        <v>247</v>
      </c>
      <c r="L3710" t="s">
        <v>108</v>
      </c>
      <c r="M3710" t="str">
        <f>VLOOKUP($L3710,Companies!$A:$G,7,)</f>
        <v>Broadcasting</v>
      </c>
      <c r="N3710" t="str">
        <f>VLOOKUP($L3710,Companies!$A:$G,6,)</f>
        <v>Consumer Services</v>
      </c>
      <c r="O3710" s="6" t="s">
        <v>2320</v>
      </c>
      <c r="P3710" s="6" t="s">
        <v>2321</v>
      </c>
      <c r="Q3710" t="s">
        <v>210</v>
      </c>
      <c r="R3710" t="s">
        <v>61</v>
      </c>
      <c r="S3710" s="4">
        <v>41121</v>
      </c>
      <c r="T3710" s="7">
        <f>S3710-E3710</f>
        <v>1</v>
      </c>
      <c r="U3710" t="s">
        <v>14215</v>
      </c>
      <c r="V3710" s="6" t="s">
        <v>14251</v>
      </c>
      <c r="W3710" t="s">
        <v>14260</v>
      </c>
      <c r="X3710" t="s">
        <v>14201</v>
      </c>
      <c r="Y3710" t="str">
        <f>VLOOKUP(R3710,Managers!$A:$B,2,)</f>
        <v>Allen Young</v>
      </c>
      <c r="Z3710" s="11">
        <f>VLOOKUP(X3710,HourlyWages!$A:$B,2,0)</f>
        <v>53</v>
      </c>
      <c r="AA3710">
        <v>1</v>
      </c>
    </row>
    <row r="3711" spans="1:27" x14ac:dyDescent="0.3">
      <c r="A3711" t="b">
        <f>COUNTIF($C$1:C3711, C3711)&gt;1</f>
        <v>0</v>
      </c>
      <c r="B3711" t="b">
        <f>VLOOKUP(C3711,Sheet3!$A:$B,2,0) &gt; 1</f>
        <v>0</v>
      </c>
      <c r="C3711">
        <v>3710</v>
      </c>
      <c r="D3711">
        <v>26470</v>
      </c>
      <c r="E3711" s="4">
        <v>39893</v>
      </c>
      <c r="F3711">
        <v>41</v>
      </c>
      <c r="G3711" s="15">
        <f>I3711*F3711</f>
        <v>6560</v>
      </c>
      <c r="H3711" s="9">
        <v>0.03</v>
      </c>
      <c r="I3711" s="13">
        <f>VLOOKUP($U3711,Pricebook!$A:$D,4,0)</f>
        <v>160</v>
      </c>
      <c r="J3711" s="11">
        <f>G3711*(1-H3711)</f>
        <v>6363.2</v>
      </c>
      <c r="K3711" t="s">
        <v>507</v>
      </c>
      <c r="L3711" t="s">
        <v>508</v>
      </c>
      <c r="M3711" t="str">
        <f>VLOOKUP($L3711,Companies!$A:$G,7,)</f>
        <v>Semiconductors</v>
      </c>
      <c r="N3711" t="str">
        <f>VLOOKUP($L3711,Companies!$A:$G,6,)</f>
        <v>Technology</v>
      </c>
      <c r="O3711" s="6" t="s">
        <v>509</v>
      </c>
      <c r="P3711" s="6">
        <v>43081</v>
      </c>
      <c r="Q3711" t="s">
        <v>210</v>
      </c>
      <c r="R3711" t="s">
        <v>61</v>
      </c>
      <c r="S3711" s="4">
        <v>39894</v>
      </c>
      <c r="T3711" s="7">
        <f>S3711-E3711</f>
        <v>1</v>
      </c>
      <c r="U3711" t="s">
        <v>14218</v>
      </c>
      <c r="V3711" s="6" t="s">
        <v>14251</v>
      </c>
      <c r="W3711" t="s">
        <v>14263</v>
      </c>
      <c r="X3711" t="s">
        <v>14197</v>
      </c>
      <c r="Y3711" t="str">
        <f>VLOOKUP(R3711,Managers!$A:$B,2,)</f>
        <v>Allen Young</v>
      </c>
      <c r="Z3711" s="11">
        <f>VLOOKUP(X3711,HourlyWages!$A:$B,2,0)</f>
        <v>71</v>
      </c>
      <c r="AA3711">
        <v>1</v>
      </c>
    </row>
    <row r="3712" spans="1:27" x14ac:dyDescent="0.3">
      <c r="A3712" t="b">
        <f>COUNTIF($C$1:C3712, C3712)&gt;1</f>
        <v>0</v>
      </c>
      <c r="B3712" t="b">
        <f>VLOOKUP(C3712,Sheet3!$A:$B,2,0) &gt; 1</f>
        <v>0</v>
      </c>
      <c r="C3712">
        <v>3711</v>
      </c>
      <c r="D3712">
        <v>26499</v>
      </c>
      <c r="E3712" s="4">
        <v>40230</v>
      </c>
      <c r="F3712">
        <v>11</v>
      </c>
      <c r="G3712" s="15">
        <f>I3712*F3712</f>
        <v>2200</v>
      </c>
      <c r="H3712" s="9">
        <v>0.05</v>
      </c>
      <c r="I3712" s="13">
        <f>VLOOKUP($U3712,Pricebook!$A:$D,4,0)</f>
        <v>200</v>
      </c>
      <c r="J3712" s="11">
        <f>G3712*(1-H3712)</f>
        <v>2090</v>
      </c>
      <c r="K3712" t="s">
        <v>414</v>
      </c>
      <c r="L3712" t="s">
        <v>175</v>
      </c>
      <c r="M3712" t="str">
        <f>VLOOKUP($L3712,Companies!$A:$G,7,)</f>
        <v>Environmental Services</v>
      </c>
      <c r="N3712" t="str">
        <f>VLOOKUP($L3712,Companies!$A:$G,6,)</f>
        <v>Basic Industries</v>
      </c>
      <c r="O3712" s="6" t="s">
        <v>1365</v>
      </c>
      <c r="P3712" s="6">
        <v>60060</v>
      </c>
      <c r="Q3712" t="s">
        <v>15</v>
      </c>
      <c r="R3712" t="s">
        <v>16</v>
      </c>
      <c r="S3712" s="4">
        <v>40231</v>
      </c>
      <c r="T3712" s="7">
        <f>S3712-E3712</f>
        <v>1</v>
      </c>
      <c r="U3712" t="s">
        <v>14214</v>
      </c>
      <c r="V3712" s="6" t="s">
        <v>14251</v>
      </c>
      <c r="W3712" t="s">
        <v>14263</v>
      </c>
      <c r="X3712" t="s">
        <v>14201</v>
      </c>
      <c r="Y3712" t="str">
        <f>VLOOKUP(R3712,Managers!$A:$B,2,)</f>
        <v>Josh Martinez</v>
      </c>
      <c r="Z3712" s="11">
        <f>VLOOKUP(X3712,HourlyWages!$A:$B,2,0)</f>
        <v>53</v>
      </c>
      <c r="AA3712">
        <v>1</v>
      </c>
    </row>
    <row r="3713" spans="1:27" x14ac:dyDescent="0.3">
      <c r="A3713" t="b">
        <f>COUNTIF($C$1:C3713, C3713)&gt;1</f>
        <v>0</v>
      </c>
      <c r="B3713" t="b">
        <f>VLOOKUP(C3713,Sheet3!$A:$B,2,0) &gt; 1</f>
        <v>0</v>
      </c>
      <c r="C3713">
        <v>3712</v>
      </c>
      <c r="D3713">
        <v>26503</v>
      </c>
      <c r="E3713" s="4">
        <v>40654</v>
      </c>
      <c r="F3713">
        <v>47</v>
      </c>
      <c r="G3713" s="15">
        <f>I3713*F3713</f>
        <v>5170</v>
      </c>
      <c r="H3713" s="9">
        <v>0.1</v>
      </c>
      <c r="I3713" s="13">
        <f>VLOOKUP($U3713,Pricebook!$A:$D,4,0)</f>
        <v>110</v>
      </c>
      <c r="J3713" s="11">
        <f>G3713*(1-H3713)</f>
        <v>4653</v>
      </c>
      <c r="K3713" t="s">
        <v>320</v>
      </c>
      <c r="L3713" t="s">
        <v>265</v>
      </c>
      <c r="M3713" t="str">
        <f>VLOOKUP($L3713,Companies!$A:$G,7,)</f>
        <v>Telecommunications Equipment</v>
      </c>
      <c r="N3713" t="str">
        <f>VLOOKUP($L3713,Companies!$A:$G,6,)</f>
        <v>Public Utilities</v>
      </c>
      <c r="O3713" s="6" t="s">
        <v>2085</v>
      </c>
      <c r="P3713" s="6">
        <v>33952</v>
      </c>
      <c r="Q3713" t="s">
        <v>101</v>
      </c>
      <c r="R3713" t="s">
        <v>34</v>
      </c>
      <c r="S3713" s="4">
        <v>40656</v>
      </c>
      <c r="T3713" s="7">
        <f>S3713-E3713</f>
        <v>2</v>
      </c>
      <c r="U3713" t="s">
        <v>14220</v>
      </c>
      <c r="V3713" s="6" t="s">
        <v>14251</v>
      </c>
      <c r="W3713" t="s">
        <v>14266</v>
      </c>
      <c r="X3713" t="s">
        <v>14185</v>
      </c>
      <c r="Y3713" t="str">
        <f>VLOOKUP(R3713,Managers!$A:$B,2,)</f>
        <v>Frank Mitchell</v>
      </c>
      <c r="Z3713" s="11">
        <f>VLOOKUP(X3713,HourlyWages!$A:$B,2,0)</f>
        <v>70</v>
      </c>
      <c r="AA3713">
        <v>1</v>
      </c>
    </row>
    <row r="3714" spans="1:27" x14ac:dyDescent="0.3">
      <c r="A3714" t="b">
        <f>COUNTIF($C$1:C3714, C3714)&gt;1</f>
        <v>0</v>
      </c>
      <c r="B3714" t="b">
        <f>VLOOKUP(C3714,Sheet3!$A:$B,2,0) &gt; 1</f>
        <v>0</v>
      </c>
      <c r="C3714">
        <v>3713</v>
      </c>
      <c r="D3714">
        <v>26503</v>
      </c>
      <c r="E3714" s="4">
        <v>40654</v>
      </c>
      <c r="F3714">
        <v>12</v>
      </c>
      <c r="G3714" s="15">
        <f>I3714*F3714</f>
        <v>1500</v>
      </c>
      <c r="H3714" s="9">
        <v>0.01</v>
      </c>
      <c r="I3714" s="13">
        <f>VLOOKUP($U3714,Pricebook!$A:$D,4,0)</f>
        <v>125</v>
      </c>
      <c r="J3714" s="11">
        <f>G3714*(1-H3714)</f>
        <v>1485</v>
      </c>
      <c r="K3714" t="s">
        <v>320</v>
      </c>
      <c r="L3714" t="s">
        <v>265</v>
      </c>
      <c r="M3714" t="str">
        <f>VLOOKUP($L3714,Companies!$A:$G,7,)</f>
        <v>Telecommunications Equipment</v>
      </c>
      <c r="N3714" t="str">
        <f>VLOOKUP($L3714,Companies!$A:$G,6,)</f>
        <v>Public Utilities</v>
      </c>
      <c r="O3714" s="6" t="s">
        <v>2085</v>
      </c>
      <c r="P3714" s="6">
        <v>33952</v>
      </c>
      <c r="Q3714" t="s">
        <v>101</v>
      </c>
      <c r="R3714" t="s">
        <v>34</v>
      </c>
      <c r="S3714" s="4">
        <v>40655</v>
      </c>
      <c r="T3714" s="7">
        <f>S3714-E3714</f>
        <v>1</v>
      </c>
      <c r="U3714" t="s">
        <v>14208</v>
      </c>
      <c r="V3714" s="6" t="s">
        <v>14251</v>
      </c>
      <c r="W3714" t="s">
        <v>14266</v>
      </c>
      <c r="X3714" t="s">
        <v>14203</v>
      </c>
      <c r="Y3714" t="str">
        <f>VLOOKUP(R3714,Managers!$A:$B,2,)</f>
        <v>Frank Mitchell</v>
      </c>
      <c r="Z3714" s="11">
        <f>VLOOKUP(X3714,HourlyWages!$A:$B,2,0)</f>
        <v>62</v>
      </c>
      <c r="AA3714">
        <v>1</v>
      </c>
    </row>
    <row r="3715" spans="1:27" x14ac:dyDescent="0.3">
      <c r="A3715" t="b">
        <f>COUNTIF($C$1:C3715, C3715)&gt;1</f>
        <v>0</v>
      </c>
      <c r="B3715" t="b">
        <f>VLOOKUP(C3715,Sheet3!$A:$B,2,0) &gt; 1</f>
        <v>0</v>
      </c>
      <c r="C3715">
        <v>3714</v>
      </c>
      <c r="D3715">
        <v>26529</v>
      </c>
      <c r="E3715" s="4">
        <v>40571</v>
      </c>
      <c r="F3715">
        <v>17</v>
      </c>
      <c r="G3715" s="15">
        <f>I3715*F3715</f>
        <v>1870</v>
      </c>
      <c r="H3715" s="9">
        <v>0.05</v>
      </c>
      <c r="I3715" s="13">
        <f>VLOOKUP($U3715,Pricebook!$A:$D,4,0)</f>
        <v>110</v>
      </c>
      <c r="J3715" s="11">
        <f>G3715*(1-H3715)</f>
        <v>1776.5</v>
      </c>
      <c r="K3715" t="s">
        <v>1968</v>
      </c>
      <c r="L3715" t="s">
        <v>165</v>
      </c>
      <c r="M3715" t="str">
        <f>VLOOKUP($L3715,Companies!$A:$G,7,)</f>
        <v>Beverages (Production/Distribution)</v>
      </c>
      <c r="N3715" t="str">
        <f>VLOOKUP($L3715,Companies!$A:$G,6,)</f>
        <v>Consumer Non-Durables</v>
      </c>
      <c r="O3715" s="6" t="s">
        <v>459</v>
      </c>
      <c r="P3715" s="6" t="s">
        <v>1678</v>
      </c>
      <c r="Q3715" t="s">
        <v>52</v>
      </c>
      <c r="R3715" t="s">
        <v>23</v>
      </c>
      <c r="S3715" s="4">
        <v>40575</v>
      </c>
      <c r="T3715" s="7">
        <f>S3715-E3715</f>
        <v>4</v>
      </c>
      <c r="U3715" t="s">
        <v>14215</v>
      </c>
      <c r="V3715" s="6" t="s">
        <v>14251</v>
      </c>
      <c r="W3715" t="s">
        <v>14263</v>
      </c>
      <c r="X3715" t="s">
        <v>14198</v>
      </c>
      <c r="Y3715" t="str">
        <f>VLOOKUP(R3715,Managers!$A:$B,2,)</f>
        <v>Bob Turner</v>
      </c>
      <c r="Z3715" s="11">
        <f>VLOOKUP(X3715,HourlyWages!$A:$B,2,0)</f>
        <v>51</v>
      </c>
      <c r="AA3715">
        <v>1</v>
      </c>
    </row>
    <row r="3716" spans="1:27" x14ac:dyDescent="0.3">
      <c r="A3716" t="b">
        <f>COUNTIF($C$1:C3716, C3716)&gt;1</f>
        <v>0</v>
      </c>
      <c r="B3716" t="b">
        <f>VLOOKUP(C3716,Sheet3!$A:$B,2,0) &gt; 1</f>
        <v>0</v>
      </c>
      <c r="C3716">
        <v>3715</v>
      </c>
      <c r="D3716">
        <v>26529</v>
      </c>
      <c r="E3716" s="4">
        <v>40571</v>
      </c>
      <c r="F3716">
        <v>41</v>
      </c>
      <c r="G3716" s="15">
        <f>I3716*F3716</f>
        <v>6150</v>
      </c>
      <c r="H3716" s="9">
        <v>0.08</v>
      </c>
      <c r="I3716" s="13">
        <f>VLOOKUP($U3716,Pricebook!$A:$D,4,0)</f>
        <v>150</v>
      </c>
      <c r="J3716" s="11">
        <f>G3716*(1-H3716)</f>
        <v>5658</v>
      </c>
      <c r="K3716" t="s">
        <v>1968</v>
      </c>
      <c r="L3716" t="s">
        <v>165</v>
      </c>
      <c r="M3716" t="str">
        <f>VLOOKUP($L3716,Companies!$A:$G,7,)</f>
        <v>Beverages (Production/Distribution)</v>
      </c>
      <c r="N3716" t="str">
        <f>VLOOKUP($L3716,Companies!$A:$G,6,)</f>
        <v>Consumer Non-Durables</v>
      </c>
      <c r="O3716" s="6" t="s">
        <v>2322</v>
      </c>
      <c r="P3716" s="6">
        <v>31088</v>
      </c>
      <c r="Q3716" t="s">
        <v>134</v>
      </c>
      <c r="R3716" t="s">
        <v>34</v>
      </c>
      <c r="S3716" s="4">
        <v>40575</v>
      </c>
      <c r="T3716" s="7">
        <f>S3716-E3716</f>
        <v>4</v>
      </c>
      <c r="U3716" t="s">
        <v>14216</v>
      </c>
      <c r="V3716" s="6" t="s">
        <v>14257</v>
      </c>
      <c r="W3716" t="s">
        <v>14258</v>
      </c>
      <c r="X3716" t="s">
        <v>14186</v>
      </c>
      <c r="Y3716" t="str">
        <f>VLOOKUP(R3716,Managers!$A:$B,2,)</f>
        <v>Frank Mitchell</v>
      </c>
      <c r="Z3716" s="11">
        <f>VLOOKUP(X3716,HourlyWages!$A:$B,2,0)</f>
        <v>67</v>
      </c>
      <c r="AA3716">
        <v>1</v>
      </c>
    </row>
    <row r="3717" spans="1:27" x14ac:dyDescent="0.3">
      <c r="A3717" t="b">
        <f>COUNTIF($C$1:C3717, C3717)&gt;1</f>
        <v>0</v>
      </c>
      <c r="B3717" t="b">
        <f>VLOOKUP(C3717,Sheet3!$A:$B,2,0) &gt; 1</f>
        <v>0</v>
      </c>
      <c r="C3717">
        <v>3716</v>
      </c>
      <c r="D3717">
        <v>26531</v>
      </c>
      <c r="E3717" s="4">
        <v>40714</v>
      </c>
      <c r="F3717">
        <v>26</v>
      </c>
      <c r="G3717" s="15">
        <f>I3717*F3717</f>
        <v>3900</v>
      </c>
      <c r="H3717" s="9">
        <v>0</v>
      </c>
      <c r="I3717" s="13">
        <f>VLOOKUP($U3717,Pricebook!$A:$D,4,0)</f>
        <v>150</v>
      </c>
      <c r="J3717" s="11">
        <f>G3717*(1-H3717)</f>
        <v>3900</v>
      </c>
      <c r="K3717" t="s">
        <v>1093</v>
      </c>
      <c r="L3717" t="s">
        <v>190</v>
      </c>
      <c r="M3717" t="str">
        <f>VLOOKUP($L3717,Companies!$A:$G,7,)</f>
        <v>Computer Software: Prepackaged Software</v>
      </c>
      <c r="N3717" t="str">
        <f>VLOOKUP($L3717,Companies!$A:$G,6,)</f>
        <v>Technology</v>
      </c>
      <c r="O3717" s="6" t="s">
        <v>1662</v>
      </c>
      <c r="P3717" s="6">
        <v>60139</v>
      </c>
      <c r="Q3717" t="s">
        <v>15</v>
      </c>
      <c r="R3717" t="s">
        <v>16</v>
      </c>
      <c r="S3717" s="4">
        <v>40716</v>
      </c>
      <c r="T3717" s="7">
        <f>S3717-E3717</f>
        <v>2</v>
      </c>
      <c r="U3717" t="s">
        <v>14210</v>
      </c>
      <c r="V3717" s="6" t="s">
        <v>14251</v>
      </c>
      <c r="W3717" t="s">
        <v>14267</v>
      </c>
      <c r="X3717" t="s">
        <v>14203</v>
      </c>
      <c r="Y3717" t="str">
        <f>VLOOKUP(R3717,Managers!$A:$B,2,)</f>
        <v>Josh Martinez</v>
      </c>
      <c r="Z3717" s="11">
        <f>VLOOKUP(X3717,HourlyWages!$A:$B,2,0)</f>
        <v>62</v>
      </c>
      <c r="AA3717">
        <v>1</v>
      </c>
    </row>
    <row r="3718" spans="1:27" x14ac:dyDescent="0.3">
      <c r="A3718" t="b">
        <f>COUNTIF($C$1:C3718, C3718)&gt;1</f>
        <v>0</v>
      </c>
      <c r="B3718" t="b">
        <f>VLOOKUP(C3718,Sheet3!$A:$B,2,0) &gt; 1</f>
        <v>0</v>
      </c>
      <c r="C3718">
        <v>3717</v>
      </c>
      <c r="D3718">
        <v>26535</v>
      </c>
      <c r="E3718" s="4">
        <v>40988</v>
      </c>
      <c r="F3718">
        <v>33</v>
      </c>
      <c r="G3718" s="15">
        <f>I3718*F3718</f>
        <v>5280</v>
      </c>
      <c r="H3718" s="9">
        <v>0.02</v>
      </c>
      <c r="I3718" s="13">
        <f>VLOOKUP($U3718,Pricebook!$A:$D,4,0)</f>
        <v>160</v>
      </c>
      <c r="J3718" s="11">
        <f>G3718*(1-H3718)</f>
        <v>5174.3999999999996</v>
      </c>
      <c r="K3718" t="s">
        <v>223</v>
      </c>
      <c r="L3718" t="s">
        <v>79</v>
      </c>
      <c r="M3718" t="str">
        <f>VLOOKUP($L3718,Companies!$A:$G,7,)</f>
        <v>Home Furnishings</v>
      </c>
      <c r="N3718" t="str">
        <f>VLOOKUP($L3718,Companies!$A:$G,6,)</f>
        <v>Consumer Services</v>
      </c>
      <c r="O3718" s="6" t="s">
        <v>224</v>
      </c>
      <c r="P3718" s="6">
        <v>78666</v>
      </c>
      <c r="Q3718" t="s">
        <v>48</v>
      </c>
      <c r="R3718" t="s">
        <v>16</v>
      </c>
      <c r="S3718" s="4">
        <v>40990</v>
      </c>
      <c r="T3718" s="7">
        <f>S3718-E3718</f>
        <v>2</v>
      </c>
      <c r="U3718" t="s">
        <v>14218</v>
      </c>
      <c r="V3718" s="6" t="s">
        <v>14251</v>
      </c>
      <c r="W3718" t="s">
        <v>14260</v>
      </c>
      <c r="X3718" t="s">
        <v>14193</v>
      </c>
      <c r="Y3718" t="str">
        <f>VLOOKUP(R3718,Managers!$A:$B,2,)</f>
        <v>Josh Martinez</v>
      </c>
      <c r="Z3718" s="11">
        <f>VLOOKUP(X3718,HourlyWages!$A:$B,2,0)</f>
        <v>57</v>
      </c>
      <c r="AA3718">
        <v>1</v>
      </c>
    </row>
    <row r="3719" spans="1:27" x14ac:dyDescent="0.3">
      <c r="A3719" t="b">
        <f>COUNTIF($C$1:C3719, C3719)&gt;1</f>
        <v>0</v>
      </c>
      <c r="B3719" t="b">
        <f>VLOOKUP(C3719,Sheet3!$A:$B,2,0) &gt; 1</f>
        <v>0</v>
      </c>
      <c r="C3719">
        <v>3718</v>
      </c>
      <c r="D3719">
        <v>26565</v>
      </c>
      <c r="E3719" s="4">
        <v>40107</v>
      </c>
      <c r="F3719">
        <v>49</v>
      </c>
      <c r="G3719" s="15">
        <f>I3719*F3719</f>
        <v>9800</v>
      </c>
      <c r="H3719" s="9">
        <v>0.02</v>
      </c>
      <c r="I3719" s="13">
        <f>VLOOKUP($U3719,Pricebook!$A:$D,4,0)</f>
        <v>200</v>
      </c>
      <c r="J3719" s="11">
        <f>G3719*(1-H3719)</f>
        <v>9604</v>
      </c>
      <c r="K3719" t="s">
        <v>1677</v>
      </c>
      <c r="L3719" t="s">
        <v>99</v>
      </c>
      <c r="M3719" t="str">
        <f>VLOOKUP($L3719,Companies!$A:$G,7,)</f>
        <v>Television Services</v>
      </c>
      <c r="N3719" t="str">
        <f>VLOOKUP($L3719,Companies!$A:$G,6,)</f>
        <v>Consumer Services</v>
      </c>
      <c r="O3719" s="6" t="s">
        <v>1937</v>
      </c>
      <c r="P3719" s="6" t="s">
        <v>1938</v>
      </c>
      <c r="Q3719" t="s">
        <v>210</v>
      </c>
      <c r="R3719" t="s">
        <v>61</v>
      </c>
      <c r="S3719" s="4">
        <v>40108</v>
      </c>
      <c r="T3719" s="7">
        <f>S3719-E3719</f>
        <v>1</v>
      </c>
      <c r="U3719" t="s">
        <v>14206</v>
      </c>
      <c r="V3719" s="6" t="s">
        <v>14254</v>
      </c>
      <c r="W3719" t="s">
        <v>14255</v>
      </c>
      <c r="X3719" t="s">
        <v>14185</v>
      </c>
      <c r="Y3719" t="str">
        <f>VLOOKUP(R3719,Managers!$A:$B,2,)</f>
        <v>Allen Young</v>
      </c>
      <c r="Z3719" s="11">
        <f>VLOOKUP(X3719,HourlyWages!$A:$B,2,0)</f>
        <v>70</v>
      </c>
      <c r="AA3719">
        <v>1</v>
      </c>
    </row>
    <row r="3720" spans="1:27" x14ac:dyDescent="0.3">
      <c r="A3720" t="b">
        <f>COUNTIF($C$1:C3720, C3720)&gt;1</f>
        <v>0</v>
      </c>
      <c r="B3720" t="b">
        <f>VLOOKUP(C3720,Sheet3!$A:$B,2,0) &gt; 1</f>
        <v>0</v>
      </c>
      <c r="C3720">
        <v>3719</v>
      </c>
      <c r="D3720">
        <v>26567</v>
      </c>
      <c r="E3720" s="4">
        <v>40060</v>
      </c>
      <c r="F3720">
        <v>8</v>
      </c>
      <c r="G3720" s="15">
        <f>I3720*F3720</f>
        <v>1280</v>
      </c>
      <c r="H3720" s="9">
        <v>0.08</v>
      </c>
      <c r="I3720" s="13">
        <f>VLOOKUP($U3720,Pricebook!$A:$D,4,0)</f>
        <v>160</v>
      </c>
      <c r="J3720" s="11">
        <f>G3720*(1-H3720)</f>
        <v>1177.6000000000001</v>
      </c>
      <c r="K3720" t="s">
        <v>414</v>
      </c>
      <c r="L3720" t="s">
        <v>175</v>
      </c>
      <c r="M3720" t="str">
        <f>VLOOKUP($L3720,Companies!$A:$G,7,)</f>
        <v>Environmental Services</v>
      </c>
      <c r="N3720" t="str">
        <f>VLOOKUP($L3720,Companies!$A:$G,6,)</f>
        <v>Basic Industries</v>
      </c>
      <c r="O3720" s="6" t="s">
        <v>2323</v>
      </c>
      <c r="P3720" s="6">
        <v>60540</v>
      </c>
      <c r="Q3720" t="s">
        <v>15</v>
      </c>
      <c r="R3720" t="s">
        <v>16</v>
      </c>
      <c r="S3720" s="4">
        <v>40060</v>
      </c>
      <c r="T3720" s="7">
        <f>S3720-E3720</f>
        <v>0</v>
      </c>
      <c r="U3720" t="s">
        <v>14218</v>
      </c>
      <c r="V3720" s="6" t="s">
        <v>14251</v>
      </c>
      <c r="W3720" t="s">
        <v>14266</v>
      </c>
      <c r="X3720" t="s">
        <v>14197</v>
      </c>
      <c r="Y3720" t="str">
        <f>VLOOKUP(R3720,Managers!$A:$B,2,)</f>
        <v>Josh Martinez</v>
      </c>
      <c r="Z3720" s="11">
        <f>VLOOKUP(X3720,HourlyWages!$A:$B,2,0)</f>
        <v>71</v>
      </c>
      <c r="AA3720">
        <v>1</v>
      </c>
    </row>
    <row r="3721" spans="1:27" x14ac:dyDescent="0.3">
      <c r="A3721" t="b">
        <f>COUNTIF($C$1:C3721, C3721)&gt;1</f>
        <v>0</v>
      </c>
      <c r="B3721" t="b">
        <f>VLOOKUP(C3721,Sheet3!$A:$B,2,0) &gt; 1</f>
        <v>0</v>
      </c>
      <c r="C3721">
        <v>3720</v>
      </c>
      <c r="D3721">
        <v>26567</v>
      </c>
      <c r="E3721" s="4">
        <v>40060</v>
      </c>
      <c r="F3721">
        <v>10</v>
      </c>
      <c r="G3721" s="15">
        <f>I3721*F3721</f>
        <v>1500</v>
      </c>
      <c r="H3721" s="9">
        <v>0.09</v>
      </c>
      <c r="I3721" s="13">
        <f>VLOOKUP($U3721,Pricebook!$A:$D,4,0)</f>
        <v>150</v>
      </c>
      <c r="J3721" s="11">
        <f>G3721*(1-H3721)</f>
        <v>1365</v>
      </c>
      <c r="K3721" t="s">
        <v>414</v>
      </c>
      <c r="L3721" t="s">
        <v>175</v>
      </c>
      <c r="M3721" t="str">
        <f>VLOOKUP($L3721,Companies!$A:$G,7,)</f>
        <v>Environmental Services</v>
      </c>
      <c r="N3721" t="str">
        <f>VLOOKUP($L3721,Companies!$A:$G,6,)</f>
        <v>Basic Industries</v>
      </c>
      <c r="O3721" s="6" t="s">
        <v>2323</v>
      </c>
      <c r="P3721" s="6">
        <v>60540</v>
      </c>
      <c r="Q3721" t="s">
        <v>15</v>
      </c>
      <c r="R3721" t="s">
        <v>16</v>
      </c>
      <c r="S3721" s="4">
        <v>40063</v>
      </c>
      <c r="T3721" s="7">
        <f>S3721-E3721</f>
        <v>3</v>
      </c>
      <c r="U3721" t="s">
        <v>14211</v>
      </c>
      <c r="V3721" s="6" t="s">
        <v>14257</v>
      </c>
      <c r="W3721" t="s">
        <v>14258</v>
      </c>
      <c r="X3721" t="s">
        <v>14189</v>
      </c>
      <c r="Y3721" t="str">
        <f>VLOOKUP(R3721,Managers!$A:$B,2,)</f>
        <v>Josh Martinez</v>
      </c>
      <c r="Z3721" s="11">
        <f>VLOOKUP(X3721,HourlyWages!$A:$B,2,0)</f>
        <v>62</v>
      </c>
      <c r="AA3721">
        <v>1</v>
      </c>
    </row>
    <row r="3722" spans="1:27" x14ac:dyDescent="0.3">
      <c r="A3722" t="b">
        <f>COUNTIF($C$1:C3722, C3722)&gt;1</f>
        <v>0</v>
      </c>
      <c r="B3722" t="b">
        <f>VLOOKUP(C3722,Sheet3!$A:$B,2,0) &gt; 1</f>
        <v>0</v>
      </c>
      <c r="C3722">
        <v>3721</v>
      </c>
      <c r="D3722">
        <v>26567</v>
      </c>
      <c r="E3722" s="4">
        <v>40060</v>
      </c>
      <c r="F3722">
        <v>22</v>
      </c>
      <c r="G3722" s="15">
        <f>I3722*F3722</f>
        <v>2750</v>
      </c>
      <c r="H3722" s="9">
        <v>0.21</v>
      </c>
      <c r="I3722" s="13">
        <f>VLOOKUP($U3722,Pricebook!$A:$D,4,0)</f>
        <v>125</v>
      </c>
      <c r="J3722" s="11">
        <f>G3722*(1-H3722)</f>
        <v>2172.5</v>
      </c>
      <c r="K3722" t="s">
        <v>414</v>
      </c>
      <c r="L3722" t="s">
        <v>175</v>
      </c>
      <c r="M3722" t="str">
        <f>VLOOKUP($L3722,Companies!$A:$G,7,)</f>
        <v>Environmental Services</v>
      </c>
      <c r="N3722" t="str">
        <f>VLOOKUP($L3722,Companies!$A:$G,6,)</f>
        <v>Basic Industries</v>
      </c>
      <c r="O3722" s="6" t="s">
        <v>2323</v>
      </c>
      <c r="P3722" s="6">
        <v>60540</v>
      </c>
      <c r="Q3722" t="s">
        <v>15</v>
      </c>
      <c r="R3722" t="s">
        <v>16</v>
      </c>
      <c r="S3722" s="4">
        <v>40061</v>
      </c>
      <c r="T3722" s="7">
        <f>S3722-E3722</f>
        <v>1</v>
      </c>
      <c r="U3722" t="s">
        <v>14208</v>
      </c>
      <c r="V3722" s="6" t="s">
        <v>14251</v>
      </c>
      <c r="W3722" t="s">
        <v>14263</v>
      </c>
      <c r="X3722" t="s">
        <v>14195</v>
      </c>
      <c r="Y3722" t="str">
        <f>VLOOKUP(R3722,Managers!$A:$B,2,)</f>
        <v>Josh Martinez</v>
      </c>
      <c r="Z3722" s="11">
        <f>VLOOKUP(X3722,HourlyWages!$A:$B,2,0)</f>
        <v>52</v>
      </c>
      <c r="AA3722">
        <v>1</v>
      </c>
    </row>
    <row r="3723" spans="1:27" x14ac:dyDescent="0.3">
      <c r="A3723" t="b">
        <f>COUNTIF($C$1:C3723, C3723)&gt;1</f>
        <v>0</v>
      </c>
      <c r="B3723" t="b">
        <f>VLOOKUP(C3723,Sheet3!$A:$B,2,0) &gt; 1</f>
        <v>0</v>
      </c>
      <c r="C3723">
        <v>3722</v>
      </c>
      <c r="D3723">
        <v>26567</v>
      </c>
      <c r="E3723" s="4">
        <v>40060</v>
      </c>
      <c r="F3723">
        <v>48</v>
      </c>
      <c r="G3723" s="15">
        <f>I3723*F3723</f>
        <v>7200</v>
      </c>
      <c r="H3723" s="9">
        <v>0.04</v>
      </c>
      <c r="I3723" s="13">
        <f>VLOOKUP($U3723,Pricebook!$A:$D,4,0)</f>
        <v>150</v>
      </c>
      <c r="J3723" s="11">
        <f>G3723*(1-H3723)</f>
        <v>6912</v>
      </c>
      <c r="K3723" t="s">
        <v>414</v>
      </c>
      <c r="L3723" t="s">
        <v>175</v>
      </c>
      <c r="M3723" t="str">
        <f>VLOOKUP($L3723,Companies!$A:$G,7,)</f>
        <v>Environmental Services</v>
      </c>
      <c r="N3723" t="str">
        <f>VLOOKUP($L3723,Companies!$A:$G,6,)</f>
        <v>Basic Industries</v>
      </c>
      <c r="O3723" s="6" t="s">
        <v>2323</v>
      </c>
      <c r="P3723" s="6">
        <v>60540</v>
      </c>
      <c r="Q3723" t="s">
        <v>15</v>
      </c>
      <c r="R3723" t="s">
        <v>16</v>
      </c>
      <c r="S3723" s="4">
        <v>40061</v>
      </c>
      <c r="T3723" s="7">
        <f>S3723-E3723</f>
        <v>1</v>
      </c>
      <c r="U3723" t="s">
        <v>14210</v>
      </c>
      <c r="V3723" s="6" t="s">
        <v>14257</v>
      </c>
      <c r="W3723" t="s">
        <v>14258</v>
      </c>
      <c r="X3723" t="s">
        <v>14185</v>
      </c>
      <c r="Y3723" t="str">
        <f>VLOOKUP(R3723,Managers!$A:$B,2,)</f>
        <v>Josh Martinez</v>
      </c>
      <c r="Z3723" s="11">
        <f>VLOOKUP(X3723,HourlyWages!$A:$B,2,0)</f>
        <v>70</v>
      </c>
      <c r="AA3723">
        <v>1</v>
      </c>
    </row>
    <row r="3724" spans="1:27" x14ac:dyDescent="0.3">
      <c r="A3724" t="b">
        <f>COUNTIF($C$1:C3724, C3724)&gt;1</f>
        <v>0</v>
      </c>
      <c r="B3724" t="b">
        <f>VLOOKUP(C3724,Sheet3!$A:$B,2,0) &gt; 1</f>
        <v>0</v>
      </c>
      <c r="C3724">
        <v>3723</v>
      </c>
      <c r="D3724">
        <v>26627</v>
      </c>
      <c r="E3724" s="4">
        <v>40116</v>
      </c>
      <c r="F3724">
        <v>25</v>
      </c>
      <c r="G3724" s="15">
        <f>I3724*F3724</f>
        <v>3000</v>
      </c>
      <c r="H3724" s="9">
        <v>0.1</v>
      </c>
      <c r="I3724" s="13">
        <f>VLOOKUP($U3724,Pricebook!$A:$D,4,0)</f>
        <v>120</v>
      </c>
      <c r="J3724" s="11">
        <f>G3724*(1-H3724)</f>
        <v>2700</v>
      </c>
      <c r="K3724" t="s">
        <v>1485</v>
      </c>
      <c r="L3724" t="s">
        <v>482</v>
      </c>
      <c r="M3724" t="str">
        <f>VLOOKUP($L3724,Companies!$A:$G,7,)</f>
        <v>Television Services</v>
      </c>
      <c r="N3724" t="str">
        <f>VLOOKUP($L3724,Companies!$A:$G,6,)</f>
        <v>Consumer Services</v>
      </c>
      <c r="O3724" s="6" t="s">
        <v>2003</v>
      </c>
      <c r="P3724" s="6">
        <v>84117</v>
      </c>
      <c r="Q3724" t="s">
        <v>201</v>
      </c>
      <c r="R3724" t="s">
        <v>23</v>
      </c>
      <c r="S3724" s="4">
        <v>40116</v>
      </c>
      <c r="T3724" s="7">
        <f>S3724-E3724</f>
        <v>0</v>
      </c>
      <c r="U3724" t="s">
        <v>14212</v>
      </c>
      <c r="V3724" s="6" t="s">
        <v>14257</v>
      </c>
      <c r="W3724" t="s">
        <v>14264</v>
      </c>
      <c r="X3724" t="s">
        <v>14202</v>
      </c>
      <c r="Y3724" t="str">
        <f>VLOOKUP(R3724,Managers!$A:$B,2,)</f>
        <v>Bob Turner</v>
      </c>
      <c r="Z3724" s="11">
        <f>VLOOKUP(X3724,HourlyWages!$A:$B,2,0)</f>
        <v>71</v>
      </c>
      <c r="AA3724">
        <v>1</v>
      </c>
    </row>
    <row r="3725" spans="1:27" x14ac:dyDescent="0.3">
      <c r="A3725" t="b">
        <f>COUNTIF($C$1:C3725, C3725)&gt;1</f>
        <v>0</v>
      </c>
      <c r="B3725" t="b">
        <f>VLOOKUP(C3725,Sheet3!$A:$B,2,0) &gt; 1</f>
        <v>0</v>
      </c>
      <c r="C3725">
        <v>3724</v>
      </c>
      <c r="D3725">
        <v>26629</v>
      </c>
      <c r="E3725" s="4">
        <v>40004</v>
      </c>
      <c r="F3725">
        <v>38</v>
      </c>
      <c r="G3725" s="15">
        <f>I3725*F3725</f>
        <v>5700</v>
      </c>
      <c r="H3725" s="9">
        <v>0.1</v>
      </c>
      <c r="I3725" s="13">
        <f>VLOOKUP($U3725,Pricebook!$A:$D,4,0)</f>
        <v>150</v>
      </c>
      <c r="J3725" s="11">
        <f>G3725*(1-H3725)</f>
        <v>5130</v>
      </c>
      <c r="K3725" t="s">
        <v>410</v>
      </c>
      <c r="L3725" t="s">
        <v>20</v>
      </c>
      <c r="M3725" t="str">
        <f>VLOOKUP($L3725,Companies!$A:$G,7,)</f>
        <v>Major Pharmaceuticals</v>
      </c>
      <c r="N3725" t="str">
        <f>VLOOKUP($L3725,Companies!$A:$G,6,)</f>
        <v>Health Care</v>
      </c>
      <c r="O3725" s="6" t="s">
        <v>1669</v>
      </c>
      <c r="P3725" s="6">
        <v>23805</v>
      </c>
      <c r="Q3725" t="s">
        <v>368</v>
      </c>
      <c r="R3725" t="s">
        <v>34</v>
      </c>
      <c r="S3725" s="4">
        <v>40005</v>
      </c>
      <c r="T3725" s="7">
        <f>S3725-E3725</f>
        <v>1</v>
      </c>
      <c r="U3725" t="s">
        <v>14222</v>
      </c>
      <c r="V3725" s="6" t="s">
        <v>14251</v>
      </c>
      <c r="W3725" t="s">
        <v>14267</v>
      </c>
      <c r="X3725" t="s">
        <v>14196</v>
      </c>
      <c r="Y3725" t="str">
        <f>VLOOKUP(R3725,Managers!$A:$B,2,)</f>
        <v>Frank Mitchell</v>
      </c>
      <c r="Z3725" s="11">
        <f>VLOOKUP(X3725,HourlyWages!$A:$B,2,0)</f>
        <v>58</v>
      </c>
      <c r="AA3725">
        <v>1</v>
      </c>
    </row>
    <row r="3726" spans="1:27" x14ac:dyDescent="0.3">
      <c r="A3726" t="b">
        <f>COUNTIF($C$1:C3726, C3726)&gt;1</f>
        <v>0</v>
      </c>
      <c r="B3726" t="b">
        <f>VLOOKUP(C3726,Sheet3!$A:$B,2,0) &gt; 1</f>
        <v>0</v>
      </c>
      <c r="C3726">
        <v>3725</v>
      </c>
      <c r="D3726">
        <v>26629</v>
      </c>
      <c r="E3726" s="4">
        <v>40004</v>
      </c>
      <c r="F3726">
        <v>32</v>
      </c>
      <c r="G3726" s="15">
        <f>I3726*F3726</f>
        <v>3840</v>
      </c>
      <c r="H3726" s="9">
        <v>0.06</v>
      </c>
      <c r="I3726" s="13">
        <f>VLOOKUP($U3726,Pricebook!$A:$D,4,0)</f>
        <v>120</v>
      </c>
      <c r="J3726" s="11">
        <f>G3726*(1-H3726)</f>
        <v>3609.6</v>
      </c>
      <c r="K3726" t="s">
        <v>410</v>
      </c>
      <c r="L3726" t="s">
        <v>20</v>
      </c>
      <c r="M3726" t="str">
        <f>VLOOKUP($L3726,Companies!$A:$G,7,)</f>
        <v>Major Pharmaceuticals</v>
      </c>
      <c r="N3726" t="str">
        <f>VLOOKUP($L3726,Companies!$A:$G,6,)</f>
        <v>Health Care</v>
      </c>
      <c r="O3726" s="6" t="s">
        <v>1669</v>
      </c>
      <c r="P3726" s="6">
        <v>23805</v>
      </c>
      <c r="Q3726" t="s">
        <v>368</v>
      </c>
      <c r="R3726" t="s">
        <v>34</v>
      </c>
      <c r="S3726" s="4">
        <v>40006</v>
      </c>
      <c r="T3726" s="7">
        <f>S3726-E3726</f>
        <v>2</v>
      </c>
      <c r="U3726" t="s">
        <v>14212</v>
      </c>
      <c r="V3726" s="6" t="s">
        <v>14251</v>
      </c>
      <c r="W3726" t="s">
        <v>14267</v>
      </c>
      <c r="X3726" t="s">
        <v>14196</v>
      </c>
      <c r="Y3726" t="str">
        <f>VLOOKUP(R3726,Managers!$A:$B,2,)</f>
        <v>Frank Mitchell</v>
      </c>
      <c r="Z3726" s="11">
        <f>VLOOKUP(X3726,HourlyWages!$A:$B,2,0)</f>
        <v>58</v>
      </c>
      <c r="AA3726">
        <v>1</v>
      </c>
    </row>
    <row r="3727" spans="1:27" x14ac:dyDescent="0.3">
      <c r="A3727" t="b">
        <f>COUNTIF($C$1:C3727, C3727)&gt;1</f>
        <v>0</v>
      </c>
      <c r="B3727" t="b">
        <f>VLOOKUP(C3727,Sheet3!$A:$B,2,0) &gt; 1</f>
        <v>0</v>
      </c>
      <c r="C3727">
        <v>3726</v>
      </c>
      <c r="D3727">
        <v>26630</v>
      </c>
      <c r="E3727" s="4">
        <v>40509</v>
      </c>
      <c r="F3727">
        <v>9</v>
      </c>
      <c r="G3727" s="15">
        <f>I3727*F3727</f>
        <v>990</v>
      </c>
      <c r="H3727" s="9">
        <v>0.02</v>
      </c>
      <c r="I3727" s="13">
        <f>VLOOKUP($U3727,Pricebook!$A:$D,4,0)</f>
        <v>110</v>
      </c>
      <c r="J3727" s="11">
        <f>G3727*(1-H3727)</f>
        <v>970.19999999999993</v>
      </c>
      <c r="K3727" t="s">
        <v>868</v>
      </c>
      <c r="L3727" t="s">
        <v>306</v>
      </c>
      <c r="M3727" t="str">
        <f>VLOOKUP($L3727,Companies!$A:$G,7,)</f>
        <v>Industrial Machinery/Components</v>
      </c>
      <c r="N3727" t="str">
        <f>VLOOKUP($L3727,Companies!$A:$G,6,)</f>
        <v>Capital Goods</v>
      </c>
      <c r="O3727" s="6" t="s">
        <v>2102</v>
      </c>
      <c r="P3727" s="6">
        <v>10956</v>
      </c>
      <c r="Q3727" t="s">
        <v>60</v>
      </c>
      <c r="R3727" t="s">
        <v>61</v>
      </c>
      <c r="S3727" s="4">
        <v>40511</v>
      </c>
      <c r="T3727" s="7">
        <f>S3727-E3727</f>
        <v>2</v>
      </c>
      <c r="U3727" t="s">
        <v>14215</v>
      </c>
      <c r="V3727" s="6" t="s">
        <v>14251</v>
      </c>
      <c r="W3727" t="s">
        <v>14266</v>
      </c>
      <c r="X3727" t="s">
        <v>14200</v>
      </c>
      <c r="Y3727" t="str">
        <f>VLOOKUP(R3727,Managers!$A:$B,2,)</f>
        <v>Allen Young</v>
      </c>
      <c r="Z3727" s="11">
        <f>VLOOKUP(X3727,HourlyWages!$A:$B,2,0)</f>
        <v>59</v>
      </c>
      <c r="AA3727">
        <v>1</v>
      </c>
    </row>
    <row r="3728" spans="1:27" x14ac:dyDescent="0.3">
      <c r="A3728" t="b">
        <f>COUNTIF($C$1:C3728, C3728)&gt;1</f>
        <v>0</v>
      </c>
      <c r="B3728" t="b">
        <f>VLOOKUP(C3728,Sheet3!$A:$B,2,0) &gt; 1</f>
        <v>0</v>
      </c>
      <c r="C3728">
        <v>3727</v>
      </c>
      <c r="D3728">
        <v>26631</v>
      </c>
      <c r="E3728" s="4">
        <v>40483</v>
      </c>
      <c r="F3728">
        <v>37</v>
      </c>
      <c r="G3728" s="15">
        <f>I3728*F3728</f>
        <v>4070</v>
      </c>
      <c r="H3728" s="9">
        <v>0</v>
      </c>
      <c r="I3728" s="13">
        <f>VLOOKUP($U3728,Pricebook!$A:$D,4,0)</f>
        <v>110</v>
      </c>
      <c r="J3728" s="11">
        <f>G3728*(1-H3728)</f>
        <v>4070</v>
      </c>
      <c r="K3728" t="s">
        <v>1438</v>
      </c>
      <c r="L3728" t="s">
        <v>142</v>
      </c>
      <c r="M3728" t="str">
        <f>VLOOKUP($L3728,Companies!$A:$G,7,)</f>
        <v>Computer Software: Programming, Data Processing</v>
      </c>
      <c r="N3728" t="str">
        <f>VLOOKUP($L3728,Companies!$A:$G,6,)</f>
        <v>Technology</v>
      </c>
      <c r="O3728" s="6" t="s">
        <v>1439</v>
      </c>
      <c r="P3728" s="6">
        <v>91360</v>
      </c>
      <c r="Q3728" t="s">
        <v>114</v>
      </c>
      <c r="R3728" t="s">
        <v>23</v>
      </c>
      <c r="S3728" s="4">
        <v>40483</v>
      </c>
      <c r="T3728" s="7">
        <f>S3728-E3728</f>
        <v>0</v>
      </c>
      <c r="U3728" t="s">
        <v>14215</v>
      </c>
      <c r="V3728" s="6" t="s">
        <v>14257</v>
      </c>
      <c r="W3728" t="s">
        <v>14259</v>
      </c>
      <c r="X3728" t="s">
        <v>14186</v>
      </c>
      <c r="Y3728" t="str">
        <f>VLOOKUP(R3728,Managers!$A:$B,2,)</f>
        <v>Bob Turner</v>
      </c>
      <c r="Z3728" s="11">
        <f>VLOOKUP(X3728,HourlyWages!$A:$B,2,0)</f>
        <v>67</v>
      </c>
      <c r="AA3728">
        <v>1</v>
      </c>
    </row>
    <row r="3729" spans="1:27" x14ac:dyDescent="0.3">
      <c r="A3729" t="b">
        <f>COUNTIF($C$1:C3729, C3729)&gt;1</f>
        <v>0</v>
      </c>
      <c r="B3729" t="b">
        <f>VLOOKUP(C3729,Sheet3!$A:$B,2,0) &gt; 1</f>
        <v>0</v>
      </c>
      <c r="C3729">
        <v>3728</v>
      </c>
      <c r="D3729">
        <v>26657</v>
      </c>
      <c r="E3729" s="4">
        <v>41181</v>
      </c>
      <c r="F3729">
        <v>28</v>
      </c>
      <c r="G3729" s="15">
        <f>I3729*F3729</f>
        <v>4480</v>
      </c>
      <c r="H3729" s="9">
        <v>0.06</v>
      </c>
      <c r="I3729" s="13">
        <f>VLOOKUP($U3729,Pricebook!$A:$D,4,0)</f>
        <v>160</v>
      </c>
      <c r="J3729" s="11">
        <f>G3729*(1-H3729)</f>
        <v>4211.2</v>
      </c>
      <c r="K3729" t="s">
        <v>718</v>
      </c>
      <c r="L3729" t="s">
        <v>482</v>
      </c>
      <c r="M3729" t="str">
        <f>VLOOKUP($L3729,Companies!$A:$G,7,)</f>
        <v>Television Services</v>
      </c>
      <c r="N3729" t="str">
        <f>VLOOKUP($L3729,Companies!$A:$G,6,)</f>
        <v>Consumer Services</v>
      </c>
      <c r="O3729" s="6" t="s">
        <v>2280</v>
      </c>
      <c r="P3729" s="6">
        <v>33461</v>
      </c>
      <c r="Q3729" t="s">
        <v>101</v>
      </c>
      <c r="R3729" t="s">
        <v>34</v>
      </c>
      <c r="S3729" s="4">
        <v>41183</v>
      </c>
      <c r="T3729" s="7">
        <f>S3729-E3729</f>
        <v>2</v>
      </c>
      <c r="U3729" t="s">
        <v>14218</v>
      </c>
      <c r="V3729" s="6" t="s">
        <v>14251</v>
      </c>
      <c r="W3729" t="s">
        <v>14263</v>
      </c>
      <c r="X3729" t="s">
        <v>14190</v>
      </c>
      <c r="Y3729" t="str">
        <f>VLOOKUP(R3729,Managers!$A:$B,2,)</f>
        <v>Frank Mitchell</v>
      </c>
      <c r="Z3729" s="11">
        <f>VLOOKUP(X3729,HourlyWages!$A:$B,2,0)</f>
        <v>67</v>
      </c>
      <c r="AA3729">
        <v>1</v>
      </c>
    </row>
    <row r="3730" spans="1:27" x14ac:dyDescent="0.3">
      <c r="A3730" t="b">
        <f>COUNTIF($C$1:C3730, C3730)&gt;1</f>
        <v>0</v>
      </c>
      <c r="B3730" t="b">
        <f>VLOOKUP(C3730,Sheet3!$A:$B,2,0) &gt; 1</f>
        <v>0</v>
      </c>
      <c r="C3730">
        <v>3729</v>
      </c>
      <c r="D3730">
        <v>26658</v>
      </c>
      <c r="E3730" s="4">
        <v>40899</v>
      </c>
      <c r="F3730">
        <v>17</v>
      </c>
      <c r="G3730" s="15">
        <f>I3730*F3730</f>
        <v>2720</v>
      </c>
      <c r="H3730" s="9">
        <v>0.05</v>
      </c>
      <c r="I3730" s="13">
        <f>VLOOKUP($U3730,Pricebook!$A:$D,4,0)</f>
        <v>160</v>
      </c>
      <c r="J3730" s="11">
        <f>G3730*(1-H3730)</f>
        <v>2584</v>
      </c>
      <c r="K3730" t="s">
        <v>862</v>
      </c>
      <c r="L3730" t="s">
        <v>193</v>
      </c>
      <c r="M3730" t="str">
        <f>VLOOKUP($L3730,Companies!$A:$G,7,)</f>
        <v>Semiconductors</v>
      </c>
      <c r="N3730" t="str">
        <f>VLOOKUP($L3730,Companies!$A:$G,6,)</f>
        <v>Technology</v>
      </c>
      <c r="O3730" s="6" t="s">
        <v>1423</v>
      </c>
      <c r="P3730" s="6" t="s">
        <v>1424</v>
      </c>
      <c r="Q3730" t="s">
        <v>149</v>
      </c>
      <c r="R3730" t="s">
        <v>61</v>
      </c>
      <c r="S3730" s="4">
        <v>40899</v>
      </c>
      <c r="T3730" s="7">
        <f>S3730-E3730</f>
        <v>0</v>
      </c>
      <c r="U3730" t="s">
        <v>14218</v>
      </c>
      <c r="V3730" s="6" t="s">
        <v>14251</v>
      </c>
      <c r="W3730" t="s">
        <v>14263</v>
      </c>
      <c r="X3730" t="s">
        <v>14197</v>
      </c>
      <c r="Y3730" t="str">
        <f>VLOOKUP(R3730,Managers!$A:$B,2,)</f>
        <v>Allen Young</v>
      </c>
      <c r="Z3730" s="11">
        <f>VLOOKUP(X3730,HourlyWages!$A:$B,2,0)</f>
        <v>71</v>
      </c>
      <c r="AA3730">
        <v>1</v>
      </c>
    </row>
    <row r="3731" spans="1:27" x14ac:dyDescent="0.3">
      <c r="A3731" t="b">
        <f>COUNTIF($C$1:C3731, C3731)&gt;1</f>
        <v>0</v>
      </c>
      <c r="B3731" t="b">
        <f>VLOOKUP(C3731,Sheet3!$A:$B,2,0) &gt; 1</f>
        <v>0</v>
      </c>
      <c r="C3731">
        <v>3730</v>
      </c>
      <c r="D3731">
        <v>26660</v>
      </c>
      <c r="E3731" s="4">
        <v>40986</v>
      </c>
      <c r="F3731">
        <v>1</v>
      </c>
      <c r="G3731" s="15">
        <f>I3731*F3731</f>
        <v>110</v>
      </c>
      <c r="H3731" s="9">
        <v>0.1</v>
      </c>
      <c r="I3731" s="13">
        <f>VLOOKUP($U3731,Pricebook!$A:$D,4,0)</f>
        <v>110</v>
      </c>
      <c r="J3731" s="11">
        <f>G3731*(1-H3731)</f>
        <v>99</v>
      </c>
      <c r="K3731" t="s">
        <v>2080</v>
      </c>
      <c r="L3731" t="s">
        <v>158</v>
      </c>
      <c r="M3731" t="str">
        <f>VLOOKUP($L3731,Companies!$A:$G,7,)</f>
        <v>Department/Specialty Retail Stores</v>
      </c>
      <c r="N3731" t="str">
        <f>VLOOKUP($L3731,Companies!$A:$G,6,)</f>
        <v>Consumer Services</v>
      </c>
      <c r="O3731" s="6" t="s">
        <v>2081</v>
      </c>
      <c r="P3731" s="6">
        <v>11795</v>
      </c>
      <c r="Q3731" t="s">
        <v>60</v>
      </c>
      <c r="R3731" t="s">
        <v>61</v>
      </c>
      <c r="S3731" s="4">
        <v>40986</v>
      </c>
      <c r="T3731" s="7">
        <f>S3731-E3731</f>
        <v>0</v>
      </c>
      <c r="U3731" t="s">
        <v>14215</v>
      </c>
      <c r="V3731" s="6" t="s">
        <v>14257</v>
      </c>
      <c r="W3731" t="s">
        <v>14259</v>
      </c>
      <c r="X3731" t="s">
        <v>14202</v>
      </c>
      <c r="Y3731" t="str">
        <f>VLOOKUP(R3731,Managers!$A:$B,2,)</f>
        <v>Allen Young</v>
      </c>
      <c r="Z3731" s="11">
        <f>VLOOKUP(X3731,HourlyWages!$A:$B,2,0)</f>
        <v>71</v>
      </c>
      <c r="AA3731">
        <v>1</v>
      </c>
    </row>
    <row r="3732" spans="1:27" x14ac:dyDescent="0.3">
      <c r="A3732" t="b">
        <f>COUNTIF($C$1:C3732, C3732)&gt;1</f>
        <v>0</v>
      </c>
      <c r="B3732" t="b">
        <f>VLOOKUP(C3732,Sheet3!$A:$B,2,0) &gt; 1</f>
        <v>0</v>
      </c>
      <c r="C3732">
        <v>3731</v>
      </c>
      <c r="D3732">
        <v>26661</v>
      </c>
      <c r="E3732" s="4">
        <v>41262</v>
      </c>
      <c r="F3732">
        <v>31</v>
      </c>
      <c r="G3732" s="15">
        <f>I3732*F3732</f>
        <v>4650</v>
      </c>
      <c r="H3732" s="9">
        <v>0.02</v>
      </c>
      <c r="I3732" s="13">
        <f>VLOOKUP($U3732,Pricebook!$A:$D,4,0)</f>
        <v>150</v>
      </c>
      <c r="J3732" s="11">
        <f>G3732*(1-H3732)</f>
        <v>4557</v>
      </c>
      <c r="K3732" t="s">
        <v>1912</v>
      </c>
      <c r="L3732" t="s">
        <v>13</v>
      </c>
      <c r="M3732" t="str">
        <f>VLOOKUP($L3732,Companies!$A:$G,7,)</f>
        <v>Computer Software: Prepackaged Software</v>
      </c>
      <c r="N3732" t="str">
        <f>VLOOKUP($L3732,Companies!$A:$G,6,)</f>
        <v>Technology</v>
      </c>
      <c r="O3732" s="6" t="s">
        <v>1914</v>
      </c>
      <c r="P3732" s="6">
        <v>75460</v>
      </c>
      <c r="Q3732" t="s">
        <v>48</v>
      </c>
      <c r="R3732" t="s">
        <v>16</v>
      </c>
      <c r="S3732" s="4">
        <v>41263</v>
      </c>
      <c r="T3732" s="7">
        <f>S3732-E3732</f>
        <v>1</v>
      </c>
      <c r="U3732" t="s">
        <v>14210</v>
      </c>
      <c r="V3732" s="6" t="s">
        <v>14251</v>
      </c>
      <c r="W3732" t="s">
        <v>14260</v>
      </c>
      <c r="X3732" t="s">
        <v>14185</v>
      </c>
      <c r="Y3732" t="str">
        <f>VLOOKUP(R3732,Managers!$A:$B,2,)</f>
        <v>Josh Martinez</v>
      </c>
      <c r="Z3732" s="11">
        <f>VLOOKUP(X3732,HourlyWages!$A:$B,2,0)</f>
        <v>70</v>
      </c>
      <c r="AA3732">
        <v>1</v>
      </c>
    </row>
    <row r="3733" spans="1:27" x14ac:dyDescent="0.3">
      <c r="A3733" t="b">
        <f>COUNTIF($C$1:C3733, C3733)&gt;1</f>
        <v>0</v>
      </c>
      <c r="B3733" t="b">
        <f>VLOOKUP(C3733,Sheet3!$A:$B,2,0) &gt; 1</f>
        <v>0</v>
      </c>
      <c r="C3733">
        <v>3732</v>
      </c>
      <c r="D3733">
        <v>26688</v>
      </c>
      <c r="E3733" s="4">
        <v>40408</v>
      </c>
      <c r="F3733">
        <v>21</v>
      </c>
      <c r="G3733" s="15">
        <f>I3733*F3733</f>
        <v>3570</v>
      </c>
      <c r="H3733" s="9">
        <v>0.06</v>
      </c>
      <c r="I3733" s="13">
        <f>VLOOKUP($U3733,Pricebook!$A:$D,4,0)</f>
        <v>170</v>
      </c>
      <c r="J3733" s="11">
        <f>G3733*(1-H3733)</f>
        <v>3355.7999999999997</v>
      </c>
      <c r="K3733" t="s">
        <v>2196</v>
      </c>
      <c r="L3733" t="s">
        <v>597</v>
      </c>
      <c r="M3733" t="str">
        <f>VLOOKUP($L3733,Companies!$A:$G,7,)</f>
        <v>Specialty Insurers</v>
      </c>
      <c r="N3733" t="str">
        <f>VLOOKUP($L3733,Companies!$A:$G,6,)</f>
        <v>Finance</v>
      </c>
      <c r="O3733" s="6" t="s">
        <v>1211</v>
      </c>
      <c r="P3733" s="6">
        <v>59715</v>
      </c>
      <c r="Q3733" t="s">
        <v>1213</v>
      </c>
      <c r="R3733" t="s">
        <v>23</v>
      </c>
      <c r="S3733" s="4">
        <v>40410</v>
      </c>
      <c r="T3733" s="7">
        <f>S3733-E3733</f>
        <v>2</v>
      </c>
      <c r="U3733" t="s">
        <v>14219</v>
      </c>
      <c r="V3733" s="6" t="s">
        <v>14251</v>
      </c>
      <c r="W3733" t="s">
        <v>14266</v>
      </c>
      <c r="X3733" t="s">
        <v>14193</v>
      </c>
      <c r="Y3733" t="str">
        <f>VLOOKUP(R3733,Managers!$A:$B,2,)</f>
        <v>Bob Turner</v>
      </c>
      <c r="Z3733" s="11">
        <f>VLOOKUP(X3733,HourlyWages!$A:$B,2,0)</f>
        <v>57</v>
      </c>
      <c r="AA3733">
        <v>1</v>
      </c>
    </row>
    <row r="3734" spans="1:27" x14ac:dyDescent="0.3">
      <c r="A3734" t="b">
        <f>COUNTIF($C$1:C3734, C3734)&gt;1</f>
        <v>0</v>
      </c>
      <c r="B3734" t="b">
        <f>VLOOKUP(C3734,Sheet3!$A:$B,2,0) &gt; 1</f>
        <v>0</v>
      </c>
      <c r="C3734">
        <v>3733</v>
      </c>
      <c r="D3734">
        <v>26688</v>
      </c>
      <c r="E3734" s="4">
        <v>40408</v>
      </c>
      <c r="F3734">
        <v>7</v>
      </c>
      <c r="G3734" s="15">
        <f>I3734*F3734</f>
        <v>840</v>
      </c>
      <c r="H3734" s="9">
        <v>0.09</v>
      </c>
      <c r="I3734" s="13">
        <f>VLOOKUP($U3734,Pricebook!$A:$D,4,0)</f>
        <v>120</v>
      </c>
      <c r="J3734" s="11">
        <f>G3734*(1-H3734)</f>
        <v>764.4</v>
      </c>
      <c r="K3734" t="s">
        <v>2196</v>
      </c>
      <c r="L3734" t="s">
        <v>597</v>
      </c>
      <c r="M3734" t="str">
        <f>VLOOKUP($L3734,Companies!$A:$G,7,)</f>
        <v>Specialty Insurers</v>
      </c>
      <c r="N3734" t="str">
        <f>VLOOKUP($L3734,Companies!$A:$G,6,)</f>
        <v>Finance</v>
      </c>
      <c r="O3734" s="6" t="s">
        <v>1211</v>
      </c>
      <c r="P3734" s="6">
        <v>59715</v>
      </c>
      <c r="Q3734" t="s">
        <v>1213</v>
      </c>
      <c r="R3734" t="s">
        <v>23</v>
      </c>
      <c r="S3734" s="4">
        <v>40409</v>
      </c>
      <c r="T3734" s="7">
        <f>S3734-E3734</f>
        <v>1</v>
      </c>
      <c r="U3734" t="s">
        <v>14212</v>
      </c>
      <c r="V3734" s="6" t="s">
        <v>14254</v>
      </c>
      <c r="W3734" t="s">
        <v>14269</v>
      </c>
      <c r="X3734" t="s">
        <v>14189</v>
      </c>
      <c r="Y3734" t="str">
        <f>VLOOKUP(R3734,Managers!$A:$B,2,)</f>
        <v>Bob Turner</v>
      </c>
      <c r="Z3734" s="11">
        <f>VLOOKUP(X3734,HourlyWages!$A:$B,2,0)</f>
        <v>62</v>
      </c>
      <c r="AA3734">
        <v>1</v>
      </c>
    </row>
    <row r="3735" spans="1:27" x14ac:dyDescent="0.3">
      <c r="A3735" t="b">
        <f>COUNTIF($C$1:C3735, C3735)&gt;1</f>
        <v>0</v>
      </c>
      <c r="B3735" t="b">
        <f>VLOOKUP(C3735,Sheet3!$A:$B,2,0) &gt; 1</f>
        <v>0</v>
      </c>
      <c r="C3735">
        <v>3734</v>
      </c>
      <c r="D3735">
        <v>26689</v>
      </c>
      <c r="E3735" s="4">
        <v>40085</v>
      </c>
      <c r="F3735">
        <v>2</v>
      </c>
      <c r="G3735" s="15">
        <f>I3735*F3735</f>
        <v>250</v>
      </c>
      <c r="H3735" s="9">
        <v>0.01</v>
      </c>
      <c r="I3735" s="13">
        <f>VLOOKUP($U3735,Pricebook!$A:$D,4,0)</f>
        <v>125</v>
      </c>
      <c r="J3735" s="11">
        <f>G3735*(1-H3735)</f>
        <v>247.5</v>
      </c>
      <c r="K3735" t="s">
        <v>954</v>
      </c>
      <c r="L3735" t="s">
        <v>230</v>
      </c>
      <c r="M3735" t="str">
        <f>VLOOKUP($L3735,Companies!$A:$G,7,)</f>
        <v>RETAIL: Building Materials</v>
      </c>
      <c r="N3735" t="str">
        <f>VLOOKUP($L3735,Companies!$A:$G,6,)</f>
        <v>Consumer Services</v>
      </c>
      <c r="O3735" s="6" t="s">
        <v>955</v>
      </c>
      <c r="P3735" s="6">
        <v>92277</v>
      </c>
      <c r="Q3735" t="s">
        <v>114</v>
      </c>
      <c r="R3735" t="s">
        <v>23</v>
      </c>
      <c r="S3735" s="4">
        <v>40088</v>
      </c>
      <c r="T3735" s="7">
        <f>S3735-E3735</f>
        <v>3</v>
      </c>
      <c r="U3735" t="s">
        <v>14208</v>
      </c>
      <c r="V3735" s="6" t="s">
        <v>14257</v>
      </c>
      <c r="W3735" t="s">
        <v>14264</v>
      </c>
      <c r="X3735" t="s">
        <v>14195</v>
      </c>
      <c r="Y3735" t="str">
        <f>VLOOKUP(R3735,Managers!$A:$B,2,)</f>
        <v>Bob Turner</v>
      </c>
      <c r="Z3735" s="11">
        <f>VLOOKUP(X3735,HourlyWages!$A:$B,2,0)</f>
        <v>52</v>
      </c>
      <c r="AA3735">
        <v>1</v>
      </c>
    </row>
    <row r="3736" spans="1:27" x14ac:dyDescent="0.3">
      <c r="A3736" t="b">
        <f>COUNTIF($C$1:C3736, C3736)&gt;1</f>
        <v>0</v>
      </c>
      <c r="B3736" t="b">
        <f>VLOOKUP(C3736,Sheet3!$A:$B,2,0) &gt; 1</f>
        <v>0</v>
      </c>
      <c r="C3736">
        <v>3735</v>
      </c>
      <c r="D3736">
        <v>26691</v>
      </c>
      <c r="E3736" s="4">
        <v>41124</v>
      </c>
      <c r="F3736">
        <v>37</v>
      </c>
      <c r="G3736" s="15">
        <f>I3736*F3736</f>
        <v>5920</v>
      </c>
      <c r="H3736" s="9">
        <v>7.0000000000000007E-2</v>
      </c>
      <c r="I3736" s="13">
        <f>VLOOKUP($U3736,Pricebook!$A:$D,4,0)</f>
        <v>160</v>
      </c>
      <c r="J3736" s="11">
        <f>G3736*(1-H3736)</f>
        <v>5505.5999999999995</v>
      </c>
      <c r="K3736" t="s">
        <v>664</v>
      </c>
      <c r="L3736" t="s">
        <v>84</v>
      </c>
      <c r="M3736" t="str">
        <f>VLOOKUP($L3736,Companies!$A:$G,7,)</f>
        <v>Packaged Foods</v>
      </c>
      <c r="N3736" t="str">
        <f>VLOOKUP($L3736,Companies!$A:$G,6,)</f>
        <v>Consumer Non-Durables</v>
      </c>
      <c r="O3736" s="6" t="s">
        <v>186</v>
      </c>
      <c r="P3736" s="6">
        <v>65203</v>
      </c>
      <c r="Q3736" t="s">
        <v>358</v>
      </c>
      <c r="R3736" t="s">
        <v>16</v>
      </c>
      <c r="S3736" s="4">
        <v>41125</v>
      </c>
      <c r="T3736" s="7">
        <f>S3736-E3736</f>
        <v>1</v>
      </c>
      <c r="U3736" t="s">
        <v>14218</v>
      </c>
      <c r="V3736" s="6" t="s">
        <v>14251</v>
      </c>
      <c r="W3736" t="s">
        <v>14267</v>
      </c>
      <c r="X3736" t="s">
        <v>14194</v>
      </c>
      <c r="Y3736" t="str">
        <f>VLOOKUP(R3736,Managers!$A:$B,2,)</f>
        <v>Josh Martinez</v>
      </c>
      <c r="Z3736" s="11">
        <f>VLOOKUP(X3736,HourlyWages!$A:$B,2,0)</f>
        <v>71</v>
      </c>
      <c r="AA3736">
        <v>1</v>
      </c>
    </row>
    <row r="3737" spans="1:27" x14ac:dyDescent="0.3">
      <c r="A3737" t="b">
        <f>COUNTIF($C$1:C3737, C3737)&gt;1</f>
        <v>0</v>
      </c>
      <c r="B3737" t="b">
        <f>VLOOKUP(C3737,Sheet3!$A:$B,2,0) &gt; 1</f>
        <v>0</v>
      </c>
      <c r="C3737">
        <v>3736</v>
      </c>
      <c r="D3737">
        <v>26693</v>
      </c>
      <c r="E3737" s="4">
        <v>40411</v>
      </c>
      <c r="F3737">
        <v>44</v>
      </c>
      <c r="G3737" s="15">
        <f>I3737*F3737</f>
        <v>6600</v>
      </c>
      <c r="H3737" s="9">
        <v>0.06</v>
      </c>
      <c r="I3737" s="13">
        <f>VLOOKUP($U3737,Pricebook!$A:$D,4,0)</f>
        <v>150</v>
      </c>
      <c r="J3737" s="11">
        <f>G3737*(1-H3737)</f>
        <v>6204</v>
      </c>
      <c r="K3737" t="s">
        <v>1052</v>
      </c>
      <c r="L3737" t="s">
        <v>487</v>
      </c>
      <c r="M3737" t="str">
        <f>VLOOKUP($L3737,Companies!$A:$G,7,)</f>
        <v>Computer Software: Programming, Data Processing</v>
      </c>
      <c r="N3737" t="str">
        <f>VLOOKUP($L3737,Companies!$A:$G,6,)</f>
        <v>Technology</v>
      </c>
      <c r="O3737" s="6" t="s">
        <v>1404</v>
      </c>
      <c r="P3737" s="6">
        <v>30144</v>
      </c>
      <c r="Q3737" t="s">
        <v>134</v>
      </c>
      <c r="R3737" t="s">
        <v>34</v>
      </c>
      <c r="S3737" s="4">
        <v>40413</v>
      </c>
      <c r="T3737" s="7">
        <f>S3737-E3737</f>
        <v>2</v>
      </c>
      <c r="U3737" t="s">
        <v>14210</v>
      </c>
      <c r="V3737" s="6" t="s">
        <v>14251</v>
      </c>
      <c r="W3737" t="s">
        <v>14263</v>
      </c>
      <c r="X3737" t="s">
        <v>14191</v>
      </c>
      <c r="Y3737" t="str">
        <f>VLOOKUP(R3737,Managers!$A:$B,2,)</f>
        <v>Frank Mitchell</v>
      </c>
      <c r="Z3737" s="11">
        <f>VLOOKUP(X3737,HourlyWages!$A:$B,2,0)</f>
        <v>60</v>
      </c>
      <c r="AA3737">
        <v>1</v>
      </c>
    </row>
    <row r="3738" spans="1:27" x14ac:dyDescent="0.3">
      <c r="A3738" t="b">
        <f>COUNTIF($C$1:C3738, C3738)&gt;1</f>
        <v>0</v>
      </c>
      <c r="B3738" t="b">
        <f>VLOOKUP(C3738,Sheet3!$A:$B,2,0) &gt; 1</f>
        <v>0</v>
      </c>
      <c r="C3738">
        <v>3737</v>
      </c>
      <c r="D3738">
        <v>26695</v>
      </c>
      <c r="E3738" s="4">
        <v>40335</v>
      </c>
      <c r="F3738">
        <v>43</v>
      </c>
      <c r="G3738" s="15">
        <f>I3738*F3738</f>
        <v>4730</v>
      </c>
      <c r="H3738" s="9">
        <v>0.01</v>
      </c>
      <c r="I3738" s="13">
        <f>VLOOKUP($U3738,Pricebook!$A:$D,4,0)</f>
        <v>110</v>
      </c>
      <c r="J3738" s="11">
        <f>G3738*(1-H3738)</f>
        <v>4682.7</v>
      </c>
      <c r="K3738" t="s">
        <v>2317</v>
      </c>
      <c r="L3738" t="s">
        <v>269</v>
      </c>
      <c r="M3738" t="str">
        <f>VLOOKUP($L3738,Companies!$A:$G,7,)</f>
        <v>Electronic Components</v>
      </c>
      <c r="N3738" t="str">
        <f>VLOOKUP($L3738,Companies!$A:$G,6,)</f>
        <v>Technology</v>
      </c>
      <c r="O3738" s="6" t="s">
        <v>1358</v>
      </c>
      <c r="P3738" s="6">
        <v>36330</v>
      </c>
      <c r="Q3738" t="s">
        <v>424</v>
      </c>
      <c r="R3738" t="s">
        <v>34</v>
      </c>
      <c r="S3738" s="4">
        <v>40337</v>
      </c>
      <c r="T3738" s="7">
        <f>S3738-E3738</f>
        <v>2</v>
      </c>
      <c r="U3738" t="s">
        <v>14215</v>
      </c>
      <c r="V3738" s="6" t="s">
        <v>14251</v>
      </c>
      <c r="W3738" t="s">
        <v>14252</v>
      </c>
      <c r="X3738" t="s">
        <v>14195</v>
      </c>
      <c r="Y3738" t="str">
        <f>VLOOKUP(R3738,Managers!$A:$B,2,)</f>
        <v>Frank Mitchell</v>
      </c>
      <c r="Z3738" s="11">
        <f>VLOOKUP(X3738,HourlyWages!$A:$B,2,0)</f>
        <v>52</v>
      </c>
      <c r="AA3738">
        <v>1</v>
      </c>
    </row>
    <row r="3739" spans="1:27" x14ac:dyDescent="0.3">
      <c r="A3739" t="b">
        <f>COUNTIF($C$1:C3739, C3739)&gt;1</f>
        <v>0</v>
      </c>
      <c r="B3739" t="b">
        <f>VLOOKUP(C3739,Sheet3!$A:$B,2,0) &gt; 1</f>
        <v>0</v>
      </c>
      <c r="C3739">
        <v>3738</v>
      </c>
      <c r="D3739">
        <v>26723</v>
      </c>
      <c r="E3739" s="4">
        <v>40605</v>
      </c>
      <c r="F3739">
        <v>8</v>
      </c>
      <c r="G3739" s="15">
        <f>I3739*F3739</f>
        <v>1200</v>
      </c>
      <c r="H3739" s="9">
        <v>0.03</v>
      </c>
      <c r="I3739" s="13">
        <f>VLOOKUP($U3739,Pricebook!$A:$D,4,0)</f>
        <v>150</v>
      </c>
      <c r="J3739" s="11">
        <f>G3739*(1-H3739)</f>
        <v>1164</v>
      </c>
      <c r="K3739" t="s">
        <v>573</v>
      </c>
      <c r="L3739" t="s">
        <v>199</v>
      </c>
      <c r="M3739" t="str">
        <f>VLOOKUP($L3739,Companies!$A:$G,7,)</f>
        <v>Biotechnology: Biological Products (No Diagnostic Substances)</v>
      </c>
      <c r="N3739" t="str">
        <f>VLOOKUP($L3739,Companies!$A:$G,6,)</f>
        <v>Health Care</v>
      </c>
      <c r="O3739" s="6" t="s">
        <v>1736</v>
      </c>
      <c r="P3739" s="6">
        <v>98146</v>
      </c>
      <c r="Q3739" t="s">
        <v>22</v>
      </c>
      <c r="R3739" t="s">
        <v>23</v>
      </c>
      <c r="S3739" s="4">
        <v>40610</v>
      </c>
      <c r="T3739" s="7">
        <f>S3739-E3739</f>
        <v>5</v>
      </c>
      <c r="U3739" t="s">
        <v>14210</v>
      </c>
      <c r="V3739" s="6" t="s">
        <v>14251</v>
      </c>
      <c r="W3739" t="s">
        <v>14266</v>
      </c>
      <c r="X3739" t="s">
        <v>14184</v>
      </c>
      <c r="Y3739" t="str">
        <f>VLOOKUP(R3739,Managers!$A:$B,2,)</f>
        <v>Bob Turner</v>
      </c>
      <c r="Z3739" s="11">
        <f>VLOOKUP(X3739,HourlyWages!$A:$B,2,0)</f>
        <v>50</v>
      </c>
      <c r="AA3739">
        <v>1</v>
      </c>
    </row>
    <row r="3740" spans="1:27" x14ac:dyDescent="0.3">
      <c r="A3740" t="b">
        <f>COUNTIF($C$1:C3740, C3740)&gt;1</f>
        <v>0</v>
      </c>
      <c r="B3740" t="b">
        <f>VLOOKUP(C3740,Sheet3!$A:$B,2,0) &gt; 1</f>
        <v>0</v>
      </c>
      <c r="C3740">
        <v>3739</v>
      </c>
      <c r="D3740">
        <v>26724</v>
      </c>
      <c r="E3740" s="4">
        <v>39850</v>
      </c>
      <c r="F3740">
        <v>2</v>
      </c>
      <c r="G3740" s="15">
        <f>I3740*F3740</f>
        <v>300</v>
      </c>
      <c r="H3740" s="9">
        <v>0.09</v>
      </c>
      <c r="I3740" s="13">
        <f>VLOOKUP($U3740,Pricebook!$A:$D,4,0)</f>
        <v>150</v>
      </c>
      <c r="J3740" s="11">
        <f>G3740*(1-H3740)</f>
        <v>273</v>
      </c>
      <c r="K3740" t="s">
        <v>688</v>
      </c>
      <c r="L3740" t="s">
        <v>230</v>
      </c>
      <c r="M3740" t="str">
        <f>VLOOKUP($L3740,Companies!$A:$G,7,)</f>
        <v>RETAIL: Building Materials</v>
      </c>
      <c r="N3740" t="str">
        <f>VLOOKUP($L3740,Companies!$A:$G,6,)</f>
        <v>Consumer Services</v>
      </c>
      <c r="O3740" s="6" t="s">
        <v>2324</v>
      </c>
      <c r="P3740" s="6" t="s">
        <v>2325</v>
      </c>
      <c r="Q3740" t="s">
        <v>87</v>
      </c>
      <c r="R3740" t="s">
        <v>61</v>
      </c>
      <c r="S3740" s="4">
        <v>39852</v>
      </c>
      <c r="T3740" s="7">
        <f>S3740-E3740</f>
        <v>2</v>
      </c>
      <c r="U3740" t="s">
        <v>14216</v>
      </c>
      <c r="V3740" s="6" t="s">
        <v>14251</v>
      </c>
      <c r="W3740" t="s">
        <v>14267</v>
      </c>
      <c r="X3740" t="s">
        <v>14202</v>
      </c>
      <c r="Y3740" t="str">
        <f>VLOOKUP(R3740,Managers!$A:$B,2,)</f>
        <v>Allen Young</v>
      </c>
      <c r="Z3740" s="11">
        <f>VLOOKUP(X3740,HourlyWages!$A:$B,2,0)</f>
        <v>71</v>
      </c>
      <c r="AA3740">
        <v>1</v>
      </c>
    </row>
    <row r="3741" spans="1:27" x14ac:dyDescent="0.3">
      <c r="A3741" t="b">
        <f>COUNTIF($C$1:C3741, C3741)&gt;1</f>
        <v>0</v>
      </c>
      <c r="B3741" t="b">
        <f>VLOOKUP(C3741,Sheet3!$A:$B,2,0) &gt; 1</f>
        <v>0</v>
      </c>
      <c r="C3741">
        <v>3740</v>
      </c>
      <c r="D3741">
        <v>26726</v>
      </c>
      <c r="E3741" s="4">
        <v>41270</v>
      </c>
      <c r="F3741">
        <v>37</v>
      </c>
      <c r="G3741" s="15">
        <f>I3741*F3741</f>
        <v>6290</v>
      </c>
      <c r="H3741" s="9">
        <v>0.02</v>
      </c>
      <c r="I3741" s="13">
        <f>VLOOKUP($U3741,Pricebook!$A:$D,4,0)</f>
        <v>170</v>
      </c>
      <c r="J3741" s="11">
        <f>G3741*(1-H3741)</f>
        <v>6164.2</v>
      </c>
      <c r="K3741" t="s">
        <v>2012</v>
      </c>
      <c r="L3741" t="s">
        <v>310</v>
      </c>
      <c r="M3741" t="str">
        <f>VLOOKUP($L3741,Companies!$A:$G,7,)</f>
        <v>Major Pharmaceuticals</v>
      </c>
      <c r="N3741" t="str">
        <f>VLOOKUP($L3741,Companies!$A:$G,6,)</f>
        <v>Health Care</v>
      </c>
      <c r="O3741" s="6" t="s">
        <v>2094</v>
      </c>
      <c r="P3741" s="6">
        <v>55044</v>
      </c>
      <c r="Q3741" t="s">
        <v>130</v>
      </c>
      <c r="R3741" t="s">
        <v>16</v>
      </c>
      <c r="S3741" s="4">
        <v>41270</v>
      </c>
      <c r="T3741" s="7">
        <f>S3741-E3741</f>
        <v>0</v>
      </c>
      <c r="U3741" t="s">
        <v>14219</v>
      </c>
      <c r="V3741" s="6" t="s">
        <v>14251</v>
      </c>
      <c r="W3741" t="s">
        <v>14266</v>
      </c>
      <c r="X3741" t="s">
        <v>14189</v>
      </c>
      <c r="Y3741" t="str">
        <f>VLOOKUP(R3741,Managers!$A:$B,2,)</f>
        <v>Josh Martinez</v>
      </c>
      <c r="Z3741" s="11">
        <f>VLOOKUP(X3741,HourlyWages!$A:$B,2,0)</f>
        <v>62</v>
      </c>
      <c r="AA3741">
        <v>1</v>
      </c>
    </row>
    <row r="3742" spans="1:27" x14ac:dyDescent="0.3">
      <c r="A3742" t="b">
        <f>COUNTIF($C$1:C3742, C3742)&gt;1</f>
        <v>0</v>
      </c>
      <c r="B3742" t="b">
        <f>VLOOKUP(C3742,Sheet3!$A:$B,2,0) &gt; 1</f>
        <v>0</v>
      </c>
      <c r="C3742">
        <v>3741</v>
      </c>
      <c r="D3742">
        <v>26726</v>
      </c>
      <c r="E3742" s="4">
        <v>41270</v>
      </c>
      <c r="F3742">
        <v>11</v>
      </c>
      <c r="G3742" s="15">
        <f>I3742*F3742</f>
        <v>1870</v>
      </c>
      <c r="H3742" s="9">
        <v>0.08</v>
      </c>
      <c r="I3742" s="13">
        <f>VLOOKUP($U3742,Pricebook!$A:$D,4,0)</f>
        <v>170</v>
      </c>
      <c r="J3742" s="11">
        <f>G3742*(1-H3742)</f>
        <v>1720.4</v>
      </c>
      <c r="K3742" t="s">
        <v>2012</v>
      </c>
      <c r="L3742" t="s">
        <v>310</v>
      </c>
      <c r="M3742" t="str">
        <f>VLOOKUP($L3742,Companies!$A:$G,7,)</f>
        <v>Major Pharmaceuticals</v>
      </c>
      <c r="N3742" t="str">
        <f>VLOOKUP($L3742,Companies!$A:$G,6,)</f>
        <v>Health Care</v>
      </c>
      <c r="O3742" s="6" t="s">
        <v>2094</v>
      </c>
      <c r="P3742" s="6">
        <v>55044</v>
      </c>
      <c r="Q3742" t="s">
        <v>130</v>
      </c>
      <c r="R3742" t="s">
        <v>16</v>
      </c>
      <c r="S3742" s="4">
        <v>41272</v>
      </c>
      <c r="T3742" s="7">
        <f>S3742-E3742</f>
        <v>2</v>
      </c>
      <c r="U3742" t="s">
        <v>14219</v>
      </c>
      <c r="V3742" s="6" t="s">
        <v>14257</v>
      </c>
      <c r="W3742" t="s">
        <v>14259</v>
      </c>
      <c r="X3742" t="s">
        <v>14195</v>
      </c>
      <c r="Y3742" t="str">
        <f>VLOOKUP(R3742,Managers!$A:$B,2,)</f>
        <v>Josh Martinez</v>
      </c>
      <c r="Z3742" s="11">
        <f>VLOOKUP(X3742,HourlyWages!$A:$B,2,0)</f>
        <v>52</v>
      </c>
      <c r="AA3742">
        <v>1</v>
      </c>
    </row>
    <row r="3743" spans="1:27" x14ac:dyDescent="0.3">
      <c r="A3743" t="b">
        <f>COUNTIF($C$1:C3743, C3743)&gt;1</f>
        <v>0</v>
      </c>
      <c r="B3743" t="b">
        <f>VLOOKUP(C3743,Sheet3!$A:$B,2,0) &gt; 1</f>
        <v>0</v>
      </c>
      <c r="C3743">
        <v>3742</v>
      </c>
      <c r="D3743">
        <v>26726</v>
      </c>
      <c r="E3743" s="4">
        <v>41270</v>
      </c>
      <c r="F3743">
        <v>41</v>
      </c>
      <c r="G3743" s="15">
        <f>I3743*F3743</f>
        <v>6560</v>
      </c>
      <c r="H3743" s="9">
        <v>0.05</v>
      </c>
      <c r="I3743" s="13">
        <f>VLOOKUP($U3743,Pricebook!$A:$D,4,0)</f>
        <v>160</v>
      </c>
      <c r="J3743" s="11">
        <f>G3743*(1-H3743)</f>
        <v>6232</v>
      </c>
      <c r="K3743" t="s">
        <v>2012</v>
      </c>
      <c r="L3743" t="s">
        <v>310</v>
      </c>
      <c r="M3743" t="str">
        <f>VLOOKUP($L3743,Companies!$A:$G,7,)</f>
        <v>Major Pharmaceuticals</v>
      </c>
      <c r="N3743" t="str">
        <f>VLOOKUP($L3743,Companies!$A:$G,6,)</f>
        <v>Health Care</v>
      </c>
      <c r="O3743" s="6" t="s">
        <v>2094</v>
      </c>
      <c r="P3743" s="6">
        <v>55044</v>
      </c>
      <c r="Q3743" t="s">
        <v>130</v>
      </c>
      <c r="R3743" t="s">
        <v>16</v>
      </c>
      <c r="S3743" s="4">
        <v>41271</v>
      </c>
      <c r="T3743" s="7">
        <f>S3743-E3743</f>
        <v>1</v>
      </c>
      <c r="U3743" t="s">
        <v>14218</v>
      </c>
      <c r="V3743" s="6" t="s">
        <v>14251</v>
      </c>
      <c r="W3743" t="s">
        <v>14263</v>
      </c>
      <c r="X3743" t="s">
        <v>14186</v>
      </c>
      <c r="Y3743" t="str">
        <f>VLOOKUP(R3743,Managers!$A:$B,2,)</f>
        <v>Josh Martinez</v>
      </c>
      <c r="Z3743" s="11">
        <f>VLOOKUP(X3743,HourlyWages!$A:$B,2,0)</f>
        <v>67</v>
      </c>
      <c r="AA3743">
        <v>1</v>
      </c>
    </row>
    <row r="3744" spans="1:27" x14ac:dyDescent="0.3">
      <c r="A3744" t="b">
        <f>COUNTIF($C$1:C3744, C3744)&gt;1</f>
        <v>0</v>
      </c>
      <c r="B3744" t="b">
        <f>VLOOKUP(C3744,Sheet3!$A:$B,2,0) &gt; 1</f>
        <v>0</v>
      </c>
      <c r="C3744">
        <v>3743</v>
      </c>
      <c r="D3744">
        <v>26756</v>
      </c>
      <c r="E3744" s="4">
        <v>41039</v>
      </c>
      <c r="F3744">
        <v>25</v>
      </c>
      <c r="G3744" s="15">
        <f>I3744*F3744</f>
        <v>3750</v>
      </c>
      <c r="H3744" s="9">
        <v>7.0000000000000007E-2</v>
      </c>
      <c r="I3744" s="13">
        <f>VLOOKUP($U3744,Pricebook!$A:$D,4,0)</f>
        <v>150</v>
      </c>
      <c r="J3744" s="11">
        <f>G3744*(1-H3744)</f>
        <v>3487.4999999999995</v>
      </c>
      <c r="K3744" t="s">
        <v>170</v>
      </c>
      <c r="L3744" t="s">
        <v>103</v>
      </c>
      <c r="M3744" t="str">
        <f>VLOOKUP($L3744,Companies!$A:$G,7,)</f>
        <v>Computer Software: Programming, Data Processing</v>
      </c>
      <c r="N3744" t="str">
        <f>VLOOKUP($L3744,Companies!$A:$G,6,)</f>
        <v>Technology</v>
      </c>
      <c r="O3744" s="6" t="s">
        <v>173</v>
      </c>
      <c r="P3744" s="6">
        <v>48104</v>
      </c>
      <c r="Q3744" t="s">
        <v>172</v>
      </c>
      <c r="R3744" t="s">
        <v>16</v>
      </c>
      <c r="S3744" s="4">
        <v>41039</v>
      </c>
      <c r="T3744" s="7">
        <f>S3744-E3744</f>
        <v>0</v>
      </c>
      <c r="U3744" t="s">
        <v>14211</v>
      </c>
      <c r="V3744" s="6" t="s">
        <v>14251</v>
      </c>
      <c r="W3744" t="s">
        <v>14268</v>
      </c>
      <c r="X3744" t="s">
        <v>14188</v>
      </c>
      <c r="Y3744" t="str">
        <f>VLOOKUP(R3744,Managers!$A:$B,2,)</f>
        <v>Josh Martinez</v>
      </c>
      <c r="Z3744" s="11">
        <f>VLOOKUP(X3744,HourlyWages!$A:$B,2,0)</f>
        <v>52</v>
      </c>
      <c r="AA3744">
        <v>1</v>
      </c>
    </row>
    <row r="3745" spans="1:27" x14ac:dyDescent="0.3">
      <c r="A3745" t="b">
        <f>COUNTIF($C$1:C3745, C3745)&gt;1</f>
        <v>0</v>
      </c>
      <c r="B3745" t="b">
        <f>VLOOKUP(C3745,Sheet3!$A:$B,2,0) &gt; 1</f>
        <v>0</v>
      </c>
      <c r="C3745">
        <v>3744</v>
      </c>
      <c r="D3745">
        <v>26756</v>
      </c>
      <c r="E3745" s="4">
        <v>41039</v>
      </c>
      <c r="F3745">
        <v>40</v>
      </c>
      <c r="G3745" s="15">
        <f>I3745*F3745</f>
        <v>4400</v>
      </c>
      <c r="H3745" s="9">
        <v>0.09</v>
      </c>
      <c r="I3745" s="13">
        <f>VLOOKUP($U3745,Pricebook!$A:$D,4,0)</f>
        <v>110</v>
      </c>
      <c r="J3745" s="11">
        <f>G3745*(1-H3745)</f>
        <v>4004</v>
      </c>
      <c r="K3745" t="s">
        <v>170</v>
      </c>
      <c r="L3745" t="s">
        <v>103</v>
      </c>
      <c r="M3745" t="str">
        <f>VLOOKUP($L3745,Companies!$A:$G,7,)</f>
        <v>Computer Software: Programming, Data Processing</v>
      </c>
      <c r="N3745" t="str">
        <f>VLOOKUP($L3745,Companies!$A:$G,6,)</f>
        <v>Technology</v>
      </c>
      <c r="O3745" s="6" t="s">
        <v>173</v>
      </c>
      <c r="P3745" s="6">
        <v>48104</v>
      </c>
      <c r="Q3745" t="s">
        <v>172</v>
      </c>
      <c r="R3745" t="s">
        <v>16</v>
      </c>
      <c r="S3745" s="4">
        <v>41041</v>
      </c>
      <c r="T3745" s="7">
        <f>S3745-E3745</f>
        <v>2</v>
      </c>
      <c r="U3745" t="s">
        <v>14215</v>
      </c>
      <c r="V3745" s="6" t="s">
        <v>14254</v>
      </c>
      <c r="W3745" t="s">
        <v>14255</v>
      </c>
      <c r="X3745" t="s">
        <v>14197</v>
      </c>
      <c r="Y3745" t="str">
        <f>VLOOKUP(R3745,Managers!$A:$B,2,)</f>
        <v>Josh Martinez</v>
      </c>
      <c r="Z3745" s="11">
        <f>VLOOKUP(X3745,HourlyWages!$A:$B,2,0)</f>
        <v>71</v>
      </c>
      <c r="AA3745">
        <v>1</v>
      </c>
    </row>
    <row r="3746" spans="1:27" x14ac:dyDescent="0.3">
      <c r="A3746" t="b">
        <f>COUNTIF($C$1:C3746, C3746)&gt;1</f>
        <v>0</v>
      </c>
      <c r="B3746" t="b">
        <f>VLOOKUP(C3746,Sheet3!$A:$B,2,0) &gt; 1</f>
        <v>0</v>
      </c>
      <c r="C3746">
        <v>3745</v>
      </c>
      <c r="D3746">
        <v>26756</v>
      </c>
      <c r="E3746" s="4">
        <v>41039</v>
      </c>
      <c r="F3746">
        <v>20</v>
      </c>
      <c r="G3746" s="15">
        <f>I3746*F3746</f>
        <v>2200</v>
      </c>
      <c r="H3746" s="9">
        <v>7.0000000000000007E-2</v>
      </c>
      <c r="I3746" s="13">
        <f>VLOOKUP($U3746,Pricebook!$A:$D,4,0)</f>
        <v>110</v>
      </c>
      <c r="J3746" s="11">
        <f>G3746*(1-H3746)</f>
        <v>2045.9999999999998</v>
      </c>
      <c r="K3746" t="s">
        <v>170</v>
      </c>
      <c r="L3746" t="s">
        <v>103</v>
      </c>
      <c r="M3746" t="str">
        <f>VLOOKUP($L3746,Companies!$A:$G,7,)</f>
        <v>Computer Software: Programming, Data Processing</v>
      </c>
      <c r="N3746" t="str">
        <f>VLOOKUP($L3746,Companies!$A:$G,6,)</f>
        <v>Technology</v>
      </c>
      <c r="O3746" s="6" t="s">
        <v>173</v>
      </c>
      <c r="P3746" s="6">
        <v>48104</v>
      </c>
      <c r="Q3746" t="s">
        <v>172</v>
      </c>
      <c r="R3746" t="s">
        <v>16</v>
      </c>
      <c r="S3746" s="4">
        <v>41041</v>
      </c>
      <c r="T3746" s="7">
        <f>S3746-E3746</f>
        <v>2</v>
      </c>
      <c r="U3746" t="s">
        <v>14215</v>
      </c>
      <c r="V3746" s="6" t="s">
        <v>14254</v>
      </c>
      <c r="W3746" t="s">
        <v>14255</v>
      </c>
      <c r="X3746" t="s">
        <v>14200</v>
      </c>
      <c r="Y3746" t="str">
        <f>VLOOKUP(R3746,Managers!$A:$B,2,)</f>
        <v>Josh Martinez</v>
      </c>
      <c r="Z3746" s="11">
        <f>VLOOKUP(X3746,HourlyWages!$A:$B,2,0)</f>
        <v>59</v>
      </c>
      <c r="AA3746">
        <v>1</v>
      </c>
    </row>
    <row r="3747" spans="1:27" x14ac:dyDescent="0.3">
      <c r="A3747" t="b">
        <f>COUNTIF($C$1:C3747, C3747)&gt;1</f>
        <v>0</v>
      </c>
      <c r="B3747" t="b">
        <f>VLOOKUP(C3747,Sheet3!$A:$B,2,0) &gt; 1</f>
        <v>0</v>
      </c>
      <c r="C3747">
        <v>3746</v>
      </c>
      <c r="D3747">
        <v>26758</v>
      </c>
      <c r="E3747" s="4">
        <v>39956</v>
      </c>
      <c r="F3747">
        <v>46</v>
      </c>
      <c r="G3747" s="15">
        <f>I3747*F3747</f>
        <v>6900</v>
      </c>
      <c r="H3747" s="9">
        <v>0.09</v>
      </c>
      <c r="I3747" s="13">
        <f>VLOOKUP($U3747,Pricebook!$A:$D,4,0)</f>
        <v>150</v>
      </c>
      <c r="J3747" s="11">
        <f>G3747*(1-H3747)</f>
        <v>6279</v>
      </c>
      <c r="K3747" t="s">
        <v>1694</v>
      </c>
      <c r="L3747" t="s">
        <v>46</v>
      </c>
      <c r="M3747" t="str">
        <f>VLOOKUP($L3747,Companies!$A:$G,7,)</f>
        <v>Computer Software: Prepackaged Software</v>
      </c>
      <c r="N3747" t="str">
        <f>VLOOKUP($L3747,Companies!$A:$G,6,)</f>
        <v>Technology</v>
      </c>
      <c r="O3747" s="6" t="s">
        <v>2115</v>
      </c>
      <c r="P3747" s="6">
        <v>38654</v>
      </c>
      <c r="Q3747" t="s">
        <v>699</v>
      </c>
      <c r="R3747" t="s">
        <v>34</v>
      </c>
      <c r="S3747" s="4">
        <v>39958</v>
      </c>
      <c r="T3747" s="7">
        <f>S3747-E3747</f>
        <v>2</v>
      </c>
      <c r="U3747" t="s">
        <v>14211</v>
      </c>
      <c r="V3747" s="6" t="s">
        <v>14254</v>
      </c>
      <c r="W3747" t="s">
        <v>14256</v>
      </c>
      <c r="X3747" t="s">
        <v>14195</v>
      </c>
      <c r="Y3747" t="str">
        <f>VLOOKUP(R3747,Managers!$A:$B,2,)</f>
        <v>Frank Mitchell</v>
      </c>
      <c r="Z3747" s="11">
        <f>VLOOKUP(X3747,HourlyWages!$A:$B,2,0)</f>
        <v>52</v>
      </c>
      <c r="AA3747">
        <v>1</v>
      </c>
    </row>
    <row r="3748" spans="1:27" x14ac:dyDescent="0.3">
      <c r="A3748" t="b">
        <f>COUNTIF($C$1:C3748, C3748)&gt;1</f>
        <v>0</v>
      </c>
      <c r="B3748" t="b">
        <f>VLOOKUP(C3748,Sheet3!$A:$B,2,0) &gt; 1</f>
        <v>0</v>
      </c>
      <c r="C3748">
        <v>3747</v>
      </c>
      <c r="D3748">
        <v>26758</v>
      </c>
      <c r="E3748" s="4">
        <v>39956</v>
      </c>
      <c r="F3748">
        <v>37</v>
      </c>
      <c r="G3748" s="15">
        <f>I3748*F3748</f>
        <v>4440</v>
      </c>
      <c r="H3748" s="9">
        <v>0</v>
      </c>
      <c r="I3748" s="13">
        <f>VLOOKUP($U3748,Pricebook!$A:$D,4,0)</f>
        <v>120</v>
      </c>
      <c r="J3748" s="11">
        <f>G3748*(1-H3748)</f>
        <v>4440</v>
      </c>
      <c r="K3748" t="s">
        <v>1694</v>
      </c>
      <c r="L3748" t="s">
        <v>46</v>
      </c>
      <c r="M3748" t="str">
        <f>VLOOKUP($L3748,Companies!$A:$G,7,)</f>
        <v>Computer Software: Prepackaged Software</v>
      </c>
      <c r="N3748" t="str">
        <f>VLOOKUP($L3748,Companies!$A:$G,6,)</f>
        <v>Technology</v>
      </c>
      <c r="O3748" s="6" t="s">
        <v>2115</v>
      </c>
      <c r="P3748" s="6">
        <v>38654</v>
      </c>
      <c r="Q3748" t="s">
        <v>699</v>
      </c>
      <c r="R3748" t="s">
        <v>34</v>
      </c>
      <c r="S3748" s="4">
        <v>39958</v>
      </c>
      <c r="T3748" s="7">
        <f>S3748-E3748</f>
        <v>2</v>
      </c>
      <c r="U3748" t="s">
        <v>14212</v>
      </c>
      <c r="V3748" s="6" t="s">
        <v>14251</v>
      </c>
      <c r="W3748" t="s">
        <v>14267</v>
      </c>
      <c r="X3748" t="s">
        <v>14192</v>
      </c>
      <c r="Y3748" t="str">
        <f>VLOOKUP(R3748,Managers!$A:$B,2,)</f>
        <v>Frank Mitchell</v>
      </c>
      <c r="Z3748" s="11">
        <f>VLOOKUP(X3748,HourlyWages!$A:$B,2,0)</f>
        <v>75</v>
      </c>
      <c r="AA3748">
        <v>1</v>
      </c>
    </row>
    <row r="3749" spans="1:27" x14ac:dyDescent="0.3">
      <c r="A3749" t="b">
        <f>COUNTIF($C$1:C3749, C3749)&gt;1</f>
        <v>0</v>
      </c>
      <c r="B3749" t="b">
        <f>VLOOKUP(C3749,Sheet3!$A:$B,2,0) &gt; 1</f>
        <v>0</v>
      </c>
      <c r="C3749">
        <v>3748</v>
      </c>
      <c r="D3749">
        <v>26759</v>
      </c>
      <c r="E3749" s="4">
        <v>40933</v>
      </c>
      <c r="F3749">
        <v>30</v>
      </c>
      <c r="G3749" s="15">
        <f>I3749*F3749</f>
        <v>4800</v>
      </c>
      <c r="H3749" s="9">
        <v>0.03</v>
      </c>
      <c r="I3749" s="13">
        <f>VLOOKUP($U3749,Pricebook!$A:$D,4,0)</f>
        <v>160</v>
      </c>
      <c r="J3749" s="11">
        <f>G3749*(1-H3749)</f>
        <v>4656</v>
      </c>
      <c r="K3749" t="s">
        <v>928</v>
      </c>
      <c r="L3749" t="s">
        <v>449</v>
      </c>
      <c r="M3749" t="str">
        <f>VLOOKUP($L3749,Companies!$A:$G,7,)</f>
        <v>Auto Manufacturing</v>
      </c>
      <c r="N3749" t="str">
        <f>VLOOKUP($L3749,Companies!$A:$G,6,)</f>
        <v>Capital Goods</v>
      </c>
      <c r="O3749" s="6" t="s">
        <v>1023</v>
      </c>
      <c r="P3749" s="6">
        <v>68104</v>
      </c>
      <c r="Q3749" t="s">
        <v>440</v>
      </c>
      <c r="R3749" t="s">
        <v>16</v>
      </c>
      <c r="S3749" s="4">
        <v>40935</v>
      </c>
      <c r="T3749" s="7">
        <f>S3749-E3749</f>
        <v>2</v>
      </c>
      <c r="U3749" t="s">
        <v>14218</v>
      </c>
      <c r="V3749" s="6" t="s">
        <v>14251</v>
      </c>
      <c r="W3749" t="s">
        <v>14266</v>
      </c>
      <c r="X3749" t="s">
        <v>14193</v>
      </c>
      <c r="Y3749" t="str">
        <f>VLOOKUP(R3749,Managers!$A:$B,2,)</f>
        <v>Josh Martinez</v>
      </c>
      <c r="Z3749" s="11">
        <f>VLOOKUP(X3749,HourlyWages!$A:$B,2,0)</f>
        <v>57</v>
      </c>
      <c r="AA3749">
        <v>1</v>
      </c>
    </row>
    <row r="3750" spans="1:27" x14ac:dyDescent="0.3">
      <c r="A3750" t="b">
        <f>COUNTIF($C$1:C3750, C3750)&gt;1</f>
        <v>0</v>
      </c>
      <c r="B3750" t="b">
        <f>VLOOKUP(C3750,Sheet3!$A:$B,2,0) &gt; 1</f>
        <v>0</v>
      </c>
      <c r="C3750">
        <v>3749</v>
      </c>
      <c r="D3750">
        <v>26784</v>
      </c>
      <c r="E3750" s="4">
        <v>40382</v>
      </c>
      <c r="F3750">
        <v>12</v>
      </c>
      <c r="G3750" s="15">
        <f>I3750*F3750</f>
        <v>1500</v>
      </c>
      <c r="H3750" s="9">
        <v>0.02</v>
      </c>
      <c r="I3750" s="13">
        <f>VLOOKUP($U3750,Pricebook!$A:$D,4,0)</f>
        <v>125</v>
      </c>
      <c r="J3750" s="11">
        <f>G3750*(1-H3750)</f>
        <v>1470</v>
      </c>
      <c r="K3750" t="s">
        <v>774</v>
      </c>
      <c r="L3750" t="s">
        <v>775</v>
      </c>
      <c r="M3750" t="str">
        <f>VLOOKUP($L3750,Companies!$A:$G,7,)</f>
        <v>Computer Software: Prepackaged Software</v>
      </c>
      <c r="N3750" t="str">
        <f>VLOOKUP($L3750,Companies!$A:$G,6,)</f>
        <v>Technology</v>
      </c>
      <c r="O3750" s="6" t="s">
        <v>2326</v>
      </c>
      <c r="P3750" s="6" t="s">
        <v>2327</v>
      </c>
      <c r="Q3750" t="s">
        <v>87</v>
      </c>
      <c r="R3750" t="s">
        <v>61</v>
      </c>
      <c r="S3750" s="4">
        <v>40383</v>
      </c>
      <c r="T3750" s="7">
        <f>S3750-E3750</f>
        <v>1</v>
      </c>
      <c r="U3750" t="s">
        <v>14221</v>
      </c>
      <c r="V3750" s="6" t="s">
        <v>14257</v>
      </c>
      <c r="W3750" t="s">
        <v>14258</v>
      </c>
      <c r="X3750" t="s">
        <v>14186</v>
      </c>
      <c r="Y3750" t="str">
        <f>VLOOKUP(R3750,Managers!$A:$B,2,)</f>
        <v>Allen Young</v>
      </c>
      <c r="Z3750" s="11">
        <f>VLOOKUP(X3750,HourlyWages!$A:$B,2,0)</f>
        <v>67</v>
      </c>
      <c r="AA3750">
        <v>1</v>
      </c>
    </row>
    <row r="3751" spans="1:27" x14ac:dyDescent="0.3">
      <c r="A3751" t="b">
        <f>COUNTIF($C$1:C3751, C3751)&gt;1</f>
        <v>0</v>
      </c>
      <c r="B3751" t="b">
        <f>VLOOKUP(C3751,Sheet3!$A:$B,2,0) &gt; 1</f>
        <v>0</v>
      </c>
      <c r="C3751">
        <v>3750</v>
      </c>
      <c r="D3751">
        <v>26784</v>
      </c>
      <c r="E3751" s="4">
        <v>40382</v>
      </c>
      <c r="F3751">
        <v>33</v>
      </c>
      <c r="G3751" s="15">
        <f>I3751*F3751</f>
        <v>4950</v>
      </c>
      <c r="H3751" s="9">
        <v>0.09</v>
      </c>
      <c r="I3751" s="13">
        <f>VLOOKUP($U3751,Pricebook!$A:$D,4,0)</f>
        <v>150</v>
      </c>
      <c r="J3751" s="11">
        <f>G3751*(1-H3751)</f>
        <v>4504.5</v>
      </c>
      <c r="K3751" t="s">
        <v>774</v>
      </c>
      <c r="L3751" t="s">
        <v>775</v>
      </c>
      <c r="M3751" t="str">
        <f>VLOOKUP($L3751,Companies!$A:$G,7,)</f>
        <v>Computer Software: Prepackaged Software</v>
      </c>
      <c r="N3751" t="str">
        <f>VLOOKUP($L3751,Companies!$A:$G,6,)</f>
        <v>Technology</v>
      </c>
      <c r="O3751" s="6" t="s">
        <v>662</v>
      </c>
      <c r="P3751" s="6" t="s">
        <v>663</v>
      </c>
      <c r="Q3751" t="s">
        <v>87</v>
      </c>
      <c r="R3751" t="s">
        <v>61</v>
      </c>
      <c r="S3751" s="4">
        <v>40383</v>
      </c>
      <c r="T3751" s="7">
        <f>S3751-E3751</f>
        <v>1</v>
      </c>
      <c r="U3751" t="s">
        <v>14216</v>
      </c>
      <c r="V3751" s="6" t="s">
        <v>14257</v>
      </c>
      <c r="W3751" t="s">
        <v>14259</v>
      </c>
      <c r="X3751" t="s">
        <v>14195</v>
      </c>
      <c r="Y3751" t="str">
        <f>VLOOKUP(R3751,Managers!$A:$B,2,)</f>
        <v>Allen Young</v>
      </c>
      <c r="Z3751" s="11">
        <f>VLOOKUP(X3751,HourlyWages!$A:$B,2,0)</f>
        <v>52</v>
      </c>
      <c r="AA3751">
        <v>1</v>
      </c>
    </row>
    <row r="3752" spans="1:27" x14ac:dyDescent="0.3">
      <c r="A3752" t="b">
        <f>COUNTIF($C$1:C3752, C3752)&gt;1</f>
        <v>0</v>
      </c>
      <c r="B3752" t="b">
        <f>VLOOKUP(C3752,Sheet3!$A:$B,2,0) &gt; 1</f>
        <v>0</v>
      </c>
      <c r="C3752">
        <v>3751</v>
      </c>
      <c r="D3752">
        <v>26786</v>
      </c>
      <c r="E3752" s="4">
        <v>40275</v>
      </c>
      <c r="F3752">
        <v>29</v>
      </c>
      <c r="G3752" s="15">
        <f>I3752*F3752</f>
        <v>4930</v>
      </c>
      <c r="H3752" s="9">
        <v>0.08</v>
      </c>
      <c r="I3752" s="13">
        <f>VLOOKUP($U3752,Pricebook!$A:$D,4,0)</f>
        <v>170</v>
      </c>
      <c r="J3752" s="11">
        <f>G3752*(1-H3752)</f>
        <v>4535.6000000000004</v>
      </c>
      <c r="K3752" t="s">
        <v>892</v>
      </c>
      <c r="L3752" t="s">
        <v>151</v>
      </c>
      <c r="M3752" t="str">
        <f>VLOOKUP($L3752,Companies!$A:$G,7,)</f>
        <v>Hotels/Resorts</v>
      </c>
      <c r="N3752" t="str">
        <f>VLOOKUP($L3752,Companies!$A:$G,6,)</f>
        <v>Consumer Services</v>
      </c>
      <c r="O3752" s="6" t="s">
        <v>1045</v>
      </c>
      <c r="P3752" s="6">
        <v>91941</v>
      </c>
      <c r="Q3752" t="s">
        <v>114</v>
      </c>
      <c r="R3752" t="s">
        <v>23</v>
      </c>
      <c r="S3752" s="4">
        <v>40276</v>
      </c>
      <c r="T3752" s="7">
        <f>S3752-E3752</f>
        <v>1</v>
      </c>
      <c r="U3752" t="s">
        <v>14219</v>
      </c>
      <c r="V3752" s="6" t="s">
        <v>14257</v>
      </c>
      <c r="W3752" t="s">
        <v>14258</v>
      </c>
      <c r="X3752" t="s">
        <v>14196</v>
      </c>
      <c r="Y3752" t="str">
        <f>VLOOKUP(R3752,Managers!$A:$B,2,)</f>
        <v>Bob Turner</v>
      </c>
      <c r="Z3752" s="11">
        <f>VLOOKUP(X3752,HourlyWages!$A:$B,2,0)</f>
        <v>58</v>
      </c>
      <c r="AA3752">
        <v>1</v>
      </c>
    </row>
    <row r="3753" spans="1:27" x14ac:dyDescent="0.3">
      <c r="A3753" t="b">
        <f>COUNTIF($C$1:C3753, C3753)&gt;1</f>
        <v>0</v>
      </c>
      <c r="B3753" t="b">
        <f>VLOOKUP(C3753,Sheet3!$A:$B,2,0) &gt; 1</f>
        <v>0</v>
      </c>
      <c r="C3753">
        <v>3752</v>
      </c>
      <c r="D3753">
        <v>26787</v>
      </c>
      <c r="E3753" s="4">
        <v>40805</v>
      </c>
      <c r="F3753">
        <v>25</v>
      </c>
      <c r="G3753" s="15">
        <f>I3753*F3753</f>
        <v>2750</v>
      </c>
      <c r="H3753" s="9">
        <v>0.08</v>
      </c>
      <c r="I3753" s="13">
        <f>VLOOKUP($U3753,Pricebook!$A:$D,4,0)</f>
        <v>110</v>
      </c>
      <c r="J3753" s="11">
        <f>G3753*(1-H3753)</f>
        <v>2530</v>
      </c>
      <c r="K3753" t="s">
        <v>2177</v>
      </c>
      <c r="L3753" t="s">
        <v>244</v>
      </c>
      <c r="M3753" t="str">
        <f>VLOOKUP($L3753,Companies!$A:$G,7,)</f>
        <v>Computer Communications Equipment</v>
      </c>
      <c r="N3753" t="str">
        <f>VLOOKUP($L3753,Companies!$A:$G,6,)</f>
        <v>Technology</v>
      </c>
      <c r="O3753" s="6" t="s">
        <v>2178</v>
      </c>
      <c r="P3753" s="6">
        <v>33441</v>
      </c>
      <c r="Q3753" t="s">
        <v>101</v>
      </c>
      <c r="R3753" t="s">
        <v>34</v>
      </c>
      <c r="S3753" s="4">
        <v>40807</v>
      </c>
      <c r="T3753" s="7">
        <f>S3753-E3753</f>
        <v>2</v>
      </c>
      <c r="U3753" t="s">
        <v>14215</v>
      </c>
      <c r="V3753" s="6" t="s">
        <v>14251</v>
      </c>
      <c r="W3753" t="s">
        <v>14260</v>
      </c>
      <c r="X3753" t="s">
        <v>14185</v>
      </c>
      <c r="Y3753" t="str">
        <f>VLOOKUP(R3753,Managers!$A:$B,2,)</f>
        <v>Frank Mitchell</v>
      </c>
      <c r="Z3753" s="11">
        <f>VLOOKUP(X3753,HourlyWages!$A:$B,2,0)</f>
        <v>70</v>
      </c>
      <c r="AA3753">
        <v>1</v>
      </c>
    </row>
    <row r="3754" spans="1:27" x14ac:dyDescent="0.3">
      <c r="A3754" t="b">
        <f>COUNTIF($C$1:C3754, C3754)&gt;1</f>
        <v>0</v>
      </c>
      <c r="B3754" t="b">
        <f>VLOOKUP(C3754,Sheet3!$A:$B,2,0) &gt; 1</f>
        <v>0</v>
      </c>
      <c r="C3754">
        <v>3753</v>
      </c>
      <c r="D3754">
        <v>26791</v>
      </c>
      <c r="E3754" s="4">
        <v>40662</v>
      </c>
      <c r="F3754">
        <v>45</v>
      </c>
      <c r="G3754" s="15">
        <f>I3754*F3754</f>
        <v>9000</v>
      </c>
      <c r="H3754" s="9">
        <v>0.08</v>
      </c>
      <c r="I3754" s="13">
        <f>VLOOKUP($U3754,Pricebook!$A:$D,4,0)</f>
        <v>200</v>
      </c>
      <c r="J3754" s="11">
        <f>G3754*(1-H3754)</f>
        <v>8280</v>
      </c>
      <c r="K3754" t="s">
        <v>275</v>
      </c>
      <c r="L3754" t="s">
        <v>276</v>
      </c>
      <c r="M3754" t="str">
        <f>VLOOKUP($L3754,Companies!$A:$G,7,)</f>
        <v>Computer Manufacturing</v>
      </c>
      <c r="N3754" t="str">
        <f>VLOOKUP($L3754,Companies!$A:$G,6,)</f>
        <v>Technology</v>
      </c>
      <c r="O3754" s="6" t="s">
        <v>1604</v>
      </c>
      <c r="P3754" s="6">
        <v>46226</v>
      </c>
      <c r="Q3754" t="s">
        <v>278</v>
      </c>
      <c r="R3754" t="s">
        <v>16</v>
      </c>
      <c r="S3754" s="4">
        <v>40669</v>
      </c>
      <c r="T3754" s="7">
        <f>S3754-E3754</f>
        <v>7</v>
      </c>
      <c r="U3754" t="s">
        <v>14206</v>
      </c>
      <c r="V3754" s="6" t="s">
        <v>14251</v>
      </c>
      <c r="W3754" t="s">
        <v>14267</v>
      </c>
      <c r="X3754" t="s">
        <v>14185</v>
      </c>
      <c r="Y3754" t="str">
        <f>VLOOKUP(R3754,Managers!$A:$B,2,)</f>
        <v>Josh Martinez</v>
      </c>
      <c r="Z3754" s="11">
        <f>VLOOKUP(X3754,HourlyWages!$A:$B,2,0)</f>
        <v>70</v>
      </c>
      <c r="AA3754">
        <v>1</v>
      </c>
    </row>
    <row r="3755" spans="1:27" x14ac:dyDescent="0.3">
      <c r="A3755" t="b">
        <f>COUNTIF($C$1:C3755, C3755)&gt;1</f>
        <v>0</v>
      </c>
      <c r="B3755" t="b">
        <f>VLOOKUP(C3755,Sheet3!$A:$B,2,0) &gt; 1</f>
        <v>0</v>
      </c>
      <c r="C3755">
        <v>3754</v>
      </c>
      <c r="D3755">
        <v>26818</v>
      </c>
      <c r="E3755" s="4">
        <v>40916</v>
      </c>
      <c r="F3755">
        <v>23</v>
      </c>
      <c r="G3755" s="15">
        <f>I3755*F3755</f>
        <v>3680</v>
      </c>
      <c r="H3755" s="9">
        <v>0.05</v>
      </c>
      <c r="I3755" s="13">
        <f>VLOOKUP($U3755,Pricebook!$A:$D,4,0)</f>
        <v>160</v>
      </c>
      <c r="J3755" s="11">
        <f>G3755*(1-H3755)</f>
        <v>3496</v>
      </c>
      <c r="K3755" t="s">
        <v>2328</v>
      </c>
      <c r="L3755" t="s">
        <v>20</v>
      </c>
      <c r="M3755" t="str">
        <f>VLOOKUP($L3755,Companies!$A:$G,7,)</f>
        <v>Major Pharmaceuticals</v>
      </c>
      <c r="N3755" t="str">
        <f>VLOOKUP($L3755,Companies!$A:$G,6,)</f>
        <v>Health Care</v>
      </c>
      <c r="O3755" s="6" t="s">
        <v>2329</v>
      </c>
      <c r="P3755" s="6">
        <v>11725</v>
      </c>
      <c r="Q3755" t="s">
        <v>60</v>
      </c>
      <c r="R3755" t="s">
        <v>61</v>
      </c>
      <c r="S3755" s="4">
        <v>40917</v>
      </c>
      <c r="T3755" s="7">
        <f>S3755-E3755</f>
        <v>1</v>
      </c>
      <c r="U3755" t="s">
        <v>14218</v>
      </c>
      <c r="V3755" s="6" t="s">
        <v>14251</v>
      </c>
      <c r="W3755" t="s">
        <v>14263</v>
      </c>
      <c r="X3755" t="s">
        <v>14193</v>
      </c>
      <c r="Y3755" t="str">
        <f>VLOOKUP(R3755,Managers!$A:$B,2,)</f>
        <v>Allen Young</v>
      </c>
      <c r="Z3755" s="11">
        <f>VLOOKUP(X3755,HourlyWages!$A:$B,2,0)</f>
        <v>57</v>
      </c>
      <c r="AA3755">
        <v>1</v>
      </c>
    </row>
    <row r="3756" spans="1:27" x14ac:dyDescent="0.3">
      <c r="A3756" t="b">
        <f>COUNTIF($C$1:C3756, C3756)&gt;1</f>
        <v>0</v>
      </c>
      <c r="B3756" t="b">
        <f>VLOOKUP(C3756,Sheet3!$A:$B,2,0) &gt; 1</f>
        <v>0</v>
      </c>
      <c r="C3756">
        <v>3755</v>
      </c>
      <c r="D3756">
        <v>26818</v>
      </c>
      <c r="E3756" s="4">
        <v>40916</v>
      </c>
      <c r="F3756">
        <v>5</v>
      </c>
      <c r="G3756" s="15">
        <f>I3756*F3756</f>
        <v>850</v>
      </c>
      <c r="H3756" s="9">
        <v>0.01</v>
      </c>
      <c r="I3756" s="13">
        <f>VLOOKUP($U3756,Pricebook!$A:$D,4,0)</f>
        <v>170</v>
      </c>
      <c r="J3756" s="11">
        <f>G3756*(1-H3756)</f>
        <v>841.5</v>
      </c>
      <c r="K3756" t="s">
        <v>2328</v>
      </c>
      <c r="L3756" t="s">
        <v>20</v>
      </c>
      <c r="M3756" t="str">
        <f>VLOOKUP($L3756,Companies!$A:$G,7,)</f>
        <v>Major Pharmaceuticals</v>
      </c>
      <c r="N3756" t="str">
        <f>VLOOKUP($L3756,Companies!$A:$G,6,)</f>
        <v>Health Care</v>
      </c>
      <c r="O3756" s="6" t="s">
        <v>1754</v>
      </c>
      <c r="P3756" s="6" t="s">
        <v>1755</v>
      </c>
      <c r="Q3756" t="s">
        <v>60</v>
      </c>
      <c r="R3756" t="s">
        <v>61</v>
      </c>
      <c r="S3756" s="4">
        <v>40918</v>
      </c>
      <c r="T3756" s="7">
        <f>S3756-E3756</f>
        <v>2</v>
      </c>
      <c r="U3756" t="s">
        <v>14219</v>
      </c>
      <c r="V3756" s="6" t="s">
        <v>14257</v>
      </c>
      <c r="W3756" t="s">
        <v>14259</v>
      </c>
      <c r="X3756" t="s">
        <v>14187</v>
      </c>
      <c r="Y3756" t="str">
        <f>VLOOKUP(R3756,Managers!$A:$B,2,)</f>
        <v>Allen Young</v>
      </c>
      <c r="Z3756" s="11">
        <f>VLOOKUP(X3756,HourlyWages!$A:$B,2,0)</f>
        <v>45</v>
      </c>
      <c r="AA3756">
        <v>1</v>
      </c>
    </row>
    <row r="3757" spans="1:27" x14ac:dyDescent="0.3">
      <c r="A3757" t="b">
        <f>COUNTIF($C$1:C3757, C3757)&gt;1</f>
        <v>0</v>
      </c>
      <c r="B3757" t="b">
        <f>VLOOKUP(C3757,Sheet3!$A:$B,2,0) &gt; 1</f>
        <v>0</v>
      </c>
      <c r="C3757">
        <v>3756</v>
      </c>
      <c r="D3757">
        <v>26818</v>
      </c>
      <c r="E3757" s="4">
        <v>40916</v>
      </c>
      <c r="F3757">
        <v>36</v>
      </c>
      <c r="G3757" s="15">
        <f>I3757*F3757</f>
        <v>5760</v>
      </c>
      <c r="H3757" s="9">
        <v>0.1</v>
      </c>
      <c r="I3757" s="13">
        <f>VLOOKUP($U3757,Pricebook!$A:$D,4,0)</f>
        <v>160</v>
      </c>
      <c r="J3757" s="11">
        <f>G3757*(1-H3757)</f>
        <v>5184</v>
      </c>
      <c r="K3757" t="s">
        <v>2328</v>
      </c>
      <c r="L3757" t="s">
        <v>20</v>
      </c>
      <c r="M3757" t="str">
        <f>VLOOKUP($L3757,Companies!$A:$G,7,)</f>
        <v>Major Pharmaceuticals</v>
      </c>
      <c r="N3757" t="str">
        <f>VLOOKUP($L3757,Companies!$A:$G,6,)</f>
        <v>Health Care</v>
      </c>
      <c r="O3757" s="6" t="s">
        <v>1754</v>
      </c>
      <c r="P3757" s="6" t="s">
        <v>1755</v>
      </c>
      <c r="Q3757" t="s">
        <v>60</v>
      </c>
      <c r="R3757" t="s">
        <v>61</v>
      </c>
      <c r="S3757" s="4">
        <v>40917</v>
      </c>
      <c r="T3757" s="7">
        <f>S3757-E3757</f>
        <v>1</v>
      </c>
      <c r="U3757" t="s">
        <v>14218</v>
      </c>
      <c r="V3757" s="6" t="s">
        <v>14251</v>
      </c>
      <c r="W3757" t="s">
        <v>14263</v>
      </c>
      <c r="X3757" t="s">
        <v>14184</v>
      </c>
      <c r="Y3757" t="str">
        <f>VLOOKUP(R3757,Managers!$A:$B,2,)</f>
        <v>Allen Young</v>
      </c>
      <c r="Z3757" s="11">
        <f>VLOOKUP(X3757,HourlyWages!$A:$B,2,0)</f>
        <v>50</v>
      </c>
      <c r="AA3757">
        <v>1</v>
      </c>
    </row>
    <row r="3758" spans="1:27" x14ac:dyDescent="0.3">
      <c r="A3758" t="b">
        <f>COUNTIF($C$1:C3758, C3758)&gt;1</f>
        <v>0</v>
      </c>
      <c r="B3758" t="b">
        <f>VLOOKUP(C3758,Sheet3!$A:$B,2,0) &gt; 1</f>
        <v>0</v>
      </c>
      <c r="C3758">
        <v>3757</v>
      </c>
      <c r="D3758">
        <v>26851</v>
      </c>
      <c r="E3758" s="4">
        <v>40748</v>
      </c>
      <c r="F3758">
        <v>44</v>
      </c>
      <c r="G3758" s="15">
        <f>I3758*F3758</f>
        <v>6600</v>
      </c>
      <c r="H3758" s="9">
        <v>7.0000000000000007E-2</v>
      </c>
      <c r="I3758" s="13">
        <f>VLOOKUP($U3758,Pricebook!$A:$D,4,0)</f>
        <v>150</v>
      </c>
      <c r="J3758" s="11">
        <f>G3758*(1-H3758)</f>
        <v>6138</v>
      </c>
      <c r="K3758" t="s">
        <v>2330</v>
      </c>
      <c r="L3758" t="s">
        <v>552</v>
      </c>
      <c r="M3758" t="str">
        <f>VLOOKUP($L3758,Companies!$A:$G,7,)</f>
        <v>Business Services</v>
      </c>
      <c r="N3758" t="str">
        <f>VLOOKUP($L3758,Companies!$A:$G,6,)</f>
        <v>Miscellaneous</v>
      </c>
      <c r="O3758" s="6" t="s">
        <v>1929</v>
      </c>
      <c r="P3758" s="6">
        <v>48708</v>
      </c>
      <c r="Q3758" t="s">
        <v>172</v>
      </c>
      <c r="R3758" t="s">
        <v>16</v>
      </c>
      <c r="S3758" s="4">
        <v>40750</v>
      </c>
      <c r="T3758" s="7">
        <f>S3758-E3758</f>
        <v>2</v>
      </c>
      <c r="U3758" t="s">
        <v>14211</v>
      </c>
      <c r="V3758" s="6" t="s">
        <v>14254</v>
      </c>
      <c r="W3758" t="s">
        <v>14256</v>
      </c>
      <c r="X3758" t="s">
        <v>14188</v>
      </c>
      <c r="Y3758" t="str">
        <f>VLOOKUP(R3758,Managers!$A:$B,2,)</f>
        <v>Josh Martinez</v>
      </c>
      <c r="Z3758" s="11">
        <f>VLOOKUP(X3758,HourlyWages!$A:$B,2,0)</f>
        <v>52</v>
      </c>
      <c r="AA3758">
        <v>1</v>
      </c>
    </row>
    <row r="3759" spans="1:27" x14ac:dyDescent="0.3">
      <c r="A3759" t="b">
        <f>COUNTIF($C$1:C3759, C3759)&gt;1</f>
        <v>0</v>
      </c>
      <c r="B3759" t="b">
        <f>VLOOKUP(C3759,Sheet3!$A:$B,2,0) &gt; 1</f>
        <v>0</v>
      </c>
      <c r="C3759">
        <v>3758</v>
      </c>
      <c r="D3759">
        <v>26852</v>
      </c>
      <c r="E3759" s="4">
        <v>40243</v>
      </c>
      <c r="F3759">
        <v>2</v>
      </c>
      <c r="G3759" s="15">
        <f>I3759*F3759</f>
        <v>220</v>
      </c>
      <c r="H3759" s="9">
        <v>0.06</v>
      </c>
      <c r="I3759" s="13">
        <f>VLOOKUP($U3759,Pricebook!$A:$D,4,0)</f>
        <v>110</v>
      </c>
      <c r="J3759" s="11">
        <f>G3759*(1-H3759)</f>
        <v>206.79999999999998</v>
      </c>
      <c r="K3759" t="s">
        <v>371</v>
      </c>
      <c r="L3759" t="s">
        <v>260</v>
      </c>
      <c r="M3759" t="str">
        <f>VLOOKUP($L3759,Companies!$A:$G,7,)</f>
        <v>Packaged Foods</v>
      </c>
      <c r="N3759" t="str">
        <f>VLOOKUP($L3759,Companies!$A:$G,6,)</f>
        <v>Consumer Non-Durables</v>
      </c>
      <c r="O3759" s="6" t="s">
        <v>1551</v>
      </c>
      <c r="P3759" s="6">
        <v>45014</v>
      </c>
      <c r="Q3759" t="s">
        <v>210</v>
      </c>
      <c r="R3759" t="s">
        <v>61</v>
      </c>
      <c r="S3759" s="4">
        <v>40245</v>
      </c>
      <c r="T3759" s="7">
        <f>S3759-E3759</f>
        <v>2</v>
      </c>
      <c r="U3759" t="s">
        <v>14215</v>
      </c>
      <c r="V3759" s="6" t="s">
        <v>14251</v>
      </c>
      <c r="W3759" t="s">
        <v>14260</v>
      </c>
      <c r="X3759" t="s">
        <v>14203</v>
      </c>
      <c r="Y3759" t="str">
        <f>VLOOKUP(R3759,Managers!$A:$B,2,)</f>
        <v>Allen Young</v>
      </c>
      <c r="Z3759" s="11">
        <f>VLOOKUP(X3759,HourlyWages!$A:$B,2,0)</f>
        <v>62</v>
      </c>
      <c r="AA3759">
        <v>1</v>
      </c>
    </row>
    <row r="3760" spans="1:27" x14ac:dyDescent="0.3">
      <c r="A3760" t="b">
        <f>COUNTIF($C$1:C3760, C3760)&gt;1</f>
        <v>0</v>
      </c>
      <c r="B3760" t="b">
        <f>VLOOKUP(C3760,Sheet3!$A:$B,2,0) &gt; 1</f>
        <v>0</v>
      </c>
      <c r="C3760">
        <v>3759</v>
      </c>
      <c r="D3760">
        <v>26853</v>
      </c>
      <c r="E3760" s="4">
        <v>41072</v>
      </c>
      <c r="F3760">
        <v>21</v>
      </c>
      <c r="G3760" s="15">
        <f>I3760*F3760</f>
        <v>2310</v>
      </c>
      <c r="H3760" s="9">
        <v>0</v>
      </c>
      <c r="I3760" s="13">
        <f>VLOOKUP($U3760,Pricebook!$A:$D,4,0)</f>
        <v>110</v>
      </c>
      <c r="J3760" s="11">
        <f>G3760*(1-H3760)</f>
        <v>2310</v>
      </c>
      <c r="K3760" t="s">
        <v>1433</v>
      </c>
      <c r="L3760" t="s">
        <v>571</v>
      </c>
      <c r="M3760" t="str">
        <f>VLOOKUP($L3760,Companies!$A:$G,7,)</f>
        <v>EDP Services</v>
      </c>
      <c r="N3760" t="str">
        <f>VLOOKUP($L3760,Companies!$A:$G,6,)</f>
        <v>Technology</v>
      </c>
      <c r="O3760" s="6" t="s">
        <v>1434</v>
      </c>
      <c r="P3760" s="6" t="s">
        <v>1435</v>
      </c>
      <c r="Q3760" t="s">
        <v>440</v>
      </c>
      <c r="R3760" t="s">
        <v>16</v>
      </c>
      <c r="S3760" s="4">
        <v>41076</v>
      </c>
      <c r="T3760" s="7">
        <f>S3760-E3760</f>
        <v>4</v>
      </c>
      <c r="U3760" t="s">
        <v>14220</v>
      </c>
      <c r="V3760" s="6" t="s">
        <v>14251</v>
      </c>
      <c r="W3760" t="s">
        <v>14266</v>
      </c>
      <c r="X3760" t="s">
        <v>14189</v>
      </c>
      <c r="Y3760" t="str">
        <f>VLOOKUP(R3760,Managers!$A:$B,2,)</f>
        <v>Josh Martinez</v>
      </c>
      <c r="Z3760" s="11">
        <f>VLOOKUP(X3760,HourlyWages!$A:$B,2,0)</f>
        <v>62</v>
      </c>
      <c r="AA3760">
        <v>1</v>
      </c>
    </row>
    <row r="3761" spans="1:27" x14ac:dyDescent="0.3">
      <c r="A3761" t="b">
        <f>COUNTIF($C$1:C3761, C3761)&gt;1</f>
        <v>0</v>
      </c>
      <c r="B3761" t="b">
        <f>VLOOKUP(C3761,Sheet3!$A:$B,2,0) &gt; 1</f>
        <v>0</v>
      </c>
      <c r="C3761">
        <v>3760</v>
      </c>
      <c r="D3761">
        <v>26854</v>
      </c>
      <c r="E3761" s="4">
        <v>39985</v>
      </c>
      <c r="F3761">
        <v>1</v>
      </c>
      <c r="G3761" s="15">
        <f>I3761*F3761</f>
        <v>125</v>
      </c>
      <c r="H3761" s="9">
        <v>0.02</v>
      </c>
      <c r="I3761" s="13">
        <f>VLOOKUP($U3761,Pricebook!$A:$D,4,0)</f>
        <v>125</v>
      </c>
      <c r="J3761" s="11">
        <f>G3761*(1-H3761)</f>
        <v>122.5</v>
      </c>
      <c r="K3761" t="s">
        <v>2331</v>
      </c>
      <c r="L3761" t="s">
        <v>707</v>
      </c>
      <c r="M3761" t="str">
        <f>VLOOKUP($L3761,Companies!$A:$G,7,)</f>
        <v>Medical/Nursing Services</v>
      </c>
      <c r="N3761" t="str">
        <f>VLOOKUP($L3761,Companies!$A:$G,6,)</f>
        <v>Health Care</v>
      </c>
      <c r="O3761" s="6" t="s">
        <v>2332</v>
      </c>
      <c r="P3761" s="6">
        <v>60440</v>
      </c>
      <c r="Q3761" t="s">
        <v>15</v>
      </c>
      <c r="R3761" t="s">
        <v>16</v>
      </c>
      <c r="S3761" s="4">
        <v>39986</v>
      </c>
      <c r="T3761" s="7">
        <f>S3761-E3761</f>
        <v>1</v>
      </c>
      <c r="U3761" t="s">
        <v>14208</v>
      </c>
      <c r="V3761" s="6" t="s">
        <v>14254</v>
      </c>
      <c r="W3761" t="s">
        <v>14255</v>
      </c>
      <c r="X3761" t="s">
        <v>14199</v>
      </c>
      <c r="Y3761" t="str">
        <f>VLOOKUP(R3761,Managers!$A:$B,2,)</f>
        <v>Josh Martinez</v>
      </c>
      <c r="Z3761" s="11">
        <f>VLOOKUP(X3761,HourlyWages!$A:$B,2,0)</f>
        <v>68</v>
      </c>
      <c r="AA3761">
        <v>1</v>
      </c>
    </row>
    <row r="3762" spans="1:27" x14ac:dyDescent="0.3">
      <c r="A3762" t="b">
        <f>COUNTIF($C$1:C3762, C3762)&gt;1</f>
        <v>0</v>
      </c>
      <c r="B3762" t="b">
        <f>VLOOKUP(C3762,Sheet3!$A:$B,2,0) &gt; 1</f>
        <v>0</v>
      </c>
      <c r="C3762">
        <v>3761</v>
      </c>
      <c r="D3762">
        <v>26855</v>
      </c>
      <c r="E3762" s="4">
        <v>39887</v>
      </c>
      <c r="F3762">
        <v>13</v>
      </c>
      <c r="G3762" s="15">
        <f>I3762*F3762</f>
        <v>1625</v>
      </c>
      <c r="H3762" s="9">
        <v>0.08</v>
      </c>
      <c r="I3762" s="13">
        <f>VLOOKUP($U3762,Pricebook!$A:$D,4,0)</f>
        <v>125</v>
      </c>
      <c r="J3762" s="11">
        <f>G3762*(1-H3762)</f>
        <v>1495</v>
      </c>
      <c r="K3762" t="s">
        <v>1900</v>
      </c>
      <c r="L3762" t="s">
        <v>341</v>
      </c>
      <c r="M3762" t="str">
        <f>VLOOKUP($L3762,Companies!$A:$G,7,)</f>
        <v>Computer Software: Prepackaged Software</v>
      </c>
      <c r="N3762" t="str">
        <f>VLOOKUP($L3762,Companies!$A:$G,6,)</f>
        <v>Technology</v>
      </c>
      <c r="O3762" s="6" t="s">
        <v>1902</v>
      </c>
      <c r="P3762" s="6">
        <v>75061</v>
      </c>
      <c r="Q3762" t="s">
        <v>48</v>
      </c>
      <c r="R3762" t="s">
        <v>16</v>
      </c>
      <c r="S3762" s="4">
        <v>39888</v>
      </c>
      <c r="T3762" s="7">
        <f>S3762-E3762</f>
        <v>1</v>
      </c>
      <c r="U3762" t="s">
        <v>14208</v>
      </c>
      <c r="V3762" s="6" t="s">
        <v>14257</v>
      </c>
      <c r="W3762" t="s">
        <v>14264</v>
      </c>
      <c r="X3762" t="s">
        <v>14189</v>
      </c>
      <c r="Y3762" t="str">
        <f>VLOOKUP(R3762,Managers!$A:$B,2,)</f>
        <v>Josh Martinez</v>
      </c>
      <c r="Z3762" s="11">
        <f>VLOOKUP(X3762,HourlyWages!$A:$B,2,0)</f>
        <v>62</v>
      </c>
      <c r="AA3762">
        <v>1</v>
      </c>
    </row>
    <row r="3763" spans="1:27" x14ac:dyDescent="0.3">
      <c r="A3763" t="b">
        <f>COUNTIF($C$1:C3763, C3763)&gt;1</f>
        <v>0</v>
      </c>
      <c r="B3763" t="b">
        <f>VLOOKUP(C3763,Sheet3!$A:$B,2,0) &gt; 1</f>
        <v>0</v>
      </c>
      <c r="C3763">
        <v>3762</v>
      </c>
      <c r="D3763">
        <v>26881</v>
      </c>
      <c r="E3763" s="4">
        <v>40026</v>
      </c>
      <c r="F3763">
        <v>26</v>
      </c>
      <c r="G3763" s="15">
        <f>I3763*F3763</f>
        <v>3250</v>
      </c>
      <c r="H3763" s="9">
        <v>0.05</v>
      </c>
      <c r="I3763" s="13">
        <f>VLOOKUP($U3763,Pricebook!$A:$D,4,0)</f>
        <v>125</v>
      </c>
      <c r="J3763" s="11">
        <f>G3763*(1-H3763)</f>
        <v>3087.5</v>
      </c>
      <c r="K3763" t="s">
        <v>1650</v>
      </c>
      <c r="L3763" t="s">
        <v>300</v>
      </c>
      <c r="M3763" t="str">
        <f>VLOOKUP($L3763,Companies!$A:$G,7,)</f>
        <v>Computer Software: Programming, Data Processing</v>
      </c>
      <c r="N3763" t="str">
        <f>VLOOKUP($L3763,Companies!$A:$G,6,)</f>
        <v>Technology</v>
      </c>
      <c r="O3763" s="6" t="s">
        <v>1211</v>
      </c>
      <c r="P3763" s="6">
        <v>59715</v>
      </c>
      <c r="Q3763" t="s">
        <v>1213</v>
      </c>
      <c r="R3763" t="s">
        <v>23</v>
      </c>
      <c r="S3763" s="4">
        <v>40030</v>
      </c>
      <c r="T3763" s="7">
        <f>S3763-E3763</f>
        <v>4</v>
      </c>
      <c r="U3763" t="s">
        <v>14209</v>
      </c>
      <c r="V3763" s="6" t="s">
        <v>14251</v>
      </c>
      <c r="W3763" t="s">
        <v>14268</v>
      </c>
      <c r="X3763" t="s">
        <v>14203</v>
      </c>
      <c r="Y3763" t="str">
        <f>VLOOKUP(R3763,Managers!$A:$B,2,)</f>
        <v>Bob Turner</v>
      </c>
      <c r="Z3763" s="11">
        <f>VLOOKUP(X3763,HourlyWages!$A:$B,2,0)</f>
        <v>62</v>
      </c>
      <c r="AA3763">
        <v>1</v>
      </c>
    </row>
    <row r="3764" spans="1:27" x14ac:dyDescent="0.3">
      <c r="A3764" t="b">
        <f>COUNTIF($C$1:C3764, C3764)&gt;1</f>
        <v>0</v>
      </c>
      <c r="B3764" t="b">
        <f>VLOOKUP(C3764,Sheet3!$A:$B,2,0) &gt; 1</f>
        <v>0</v>
      </c>
      <c r="C3764">
        <v>3763</v>
      </c>
      <c r="D3764">
        <v>26887</v>
      </c>
      <c r="E3764" s="4">
        <v>40678</v>
      </c>
      <c r="F3764">
        <v>38</v>
      </c>
      <c r="G3764" s="15">
        <f>I3764*F3764</f>
        <v>6460</v>
      </c>
      <c r="H3764" s="9">
        <v>0.08</v>
      </c>
      <c r="I3764" s="13">
        <f>VLOOKUP($U3764,Pricebook!$A:$D,4,0)</f>
        <v>170</v>
      </c>
      <c r="J3764" s="11">
        <f>G3764*(1-H3764)</f>
        <v>5943.2</v>
      </c>
      <c r="K3764" t="s">
        <v>1497</v>
      </c>
      <c r="L3764" t="s">
        <v>508</v>
      </c>
      <c r="M3764" t="str">
        <f>VLOOKUP($L3764,Companies!$A:$G,7,)</f>
        <v>Semiconductors</v>
      </c>
      <c r="N3764" t="str">
        <f>VLOOKUP($L3764,Companies!$A:$G,6,)</f>
        <v>Technology</v>
      </c>
      <c r="O3764" s="6" t="s">
        <v>2009</v>
      </c>
      <c r="P3764" s="6">
        <v>59601</v>
      </c>
      <c r="Q3764" t="s">
        <v>1213</v>
      </c>
      <c r="R3764" t="s">
        <v>23</v>
      </c>
      <c r="S3764" s="4">
        <v>40679</v>
      </c>
      <c r="T3764" s="7">
        <f>S3764-E3764</f>
        <v>1</v>
      </c>
      <c r="U3764" t="s">
        <v>14219</v>
      </c>
      <c r="V3764" s="6" t="s">
        <v>14254</v>
      </c>
      <c r="W3764" t="s">
        <v>14255</v>
      </c>
      <c r="X3764" t="s">
        <v>14192</v>
      </c>
      <c r="Y3764" t="str">
        <f>VLOOKUP(R3764,Managers!$A:$B,2,)</f>
        <v>Bob Turner</v>
      </c>
      <c r="Z3764" s="11">
        <f>VLOOKUP(X3764,HourlyWages!$A:$B,2,0)</f>
        <v>75</v>
      </c>
      <c r="AA3764">
        <v>1</v>
      </c>
    </row>
    <row r="3765" spans="1:27" x14ac:dyDescent="0.3">
      <c r="A3765" t="b">
        <f>COUNTIF($C$1:C3765, C3765)&gt;1</f>
        <v>0</v>
      </c>
      <c r="B3765" t="b">
        <f>VLOOKUP(C3765,Sheet3!$A:$B,2,0) &gt; 1</f>
        <v>0</v>
      </c>
      <c r="C3765">
        <v>3764</v>
      </c>
      <c r="D3765">
        <v>26887</v>
      </c>
      <c r="E3765" s="4">
        <v>40678</v>
      </c>
      <c r="F3765">
        <v>23</v>
      </c>
      <c r="G3765" s="15">
        <f>I3765*F3765</f>
        <v>3680</v>
      </c>
      <c r="H3765" s="9">
        <v>7.0000000000000007E-2</v>
      </c>
      <c r="I3765" s="13">
        <f>VLOOKUP($U3765,Pricebook!$A:$D,4,0)</f>
        <v>160</v>
      </c>
      <c r="J3765" s="11">
        <f>G3765*(1-H3765)</f>
        <v>3422.3999999999996</v>
      </c>
      <c r="K3765" t="s">
        <v>1497</v>
      </c>
      <c r="L3765" t="s">
        <v>508</v>
      </c>
      <c r="M3765" t="str">
        <f>VLOOKUP($L3765,Companies!$A:$G,7,)</f>
        <v>Semiconductors</v>
      </c>
      <c r="N3765" t="str">
        <f>VLOOKUP($L3765,Companies!$A:$G,6,)</f>
        <v>Technology</v>
      </c>
      <c r="O3765" s="6" t="s">
        <v>2009</v>
      </c>
      <c r="P3765" s="6">
        <v>59601</v>
      </c>
      <c r="Q3765" t="s">
        <v>1213</v>
      </c>
      <c r="R3765" t="s">
        <v>23</v>
      </c>
      <c r="S3765" s="4">
        <v>40678</v>
      </c>
      <c r="T3765" s="7">
        <f>S3765-E3765</f>
        <v>0</v>
      </c>
      <c r="U3765" t="s">
        <v>14218</v>
      </c>
      <c r="V3765" s="6" t="s">
        <v>14257</v>
      </c>
      <c r="W3765" t="s">
        <v>14258</v>
      </c>
      <c r="X3765" t="s">
        <v>14203</v>
      </c>
      <c r="Y3765" t="str">
        <f>VLOOKUP(R3765,Managers!$A:$B,2,)</f>
        <v>Bob Turner</v>
      </c>
      <c r="Z3765" s="11">
        <f>VLOOKUP(X3765,HourlyWages!$A:$B,2,0)</f>
        <v>62</v>
      </c>
      <c r="AA3765">
        <v>1</v>
      </c>
    </row>
    <row r="3766" spans="1:27" x14ac:dyDescent="0.3">
      <c r="A3766" t="b">
        <f>COUNTIF($C$1:C3766, C3766)&gt;1</f>
        <v>0</v>
      </c>
      <c r="B3766" t="b">
        <f>VLOOKUP(C3766,Sheet3!$A:$B,2,0) &gt; 1</f>
        <v>0</v>
      </c>
      <c r="C3766">
        <v>3765</v>
      </c>
      <c r="D3766">
        <v>26912</v>
      </c>
      <c r="E3766" s="4">
        <v>41026</v>
      </c>
      <c r="F3766">
        <v>18</v>
      </c>
      <c r="G3766" s="15">
        <f>I3766*F3766</f>
        <v>2700</v>
      </c>
      <c r="H3766" s="9">
        <v>7.0000000000000007E-2</v>
      </c>
      <c r="I3766" s="13">
        <f>VLOOKUP($U3766,Pricebook!$A:$D,4,0)</f>
        <v>150</v>
      </c>
      <c r="J3766" s="11">
        <f>G3766*(1-H3766)</f>
        <v>2511</v>
      </c>
      <c r="K3766" t="s">
        <v>486</v>
      </c>
      <c r="L3766" t="s">
        <v>487</v>
      </c>
      <c r="M3766" t="str">
        <f>VLOOKUP($L3766,Companies!$A:$G,7,)</f>
        <v>Computer Software: Programming, Data Processing</v>
      </c>
      <c r="N3766" t="str">
        <f>VLOOKUP($L3766,Companies!$A:$G,6,)</f>
        <v>Technology</v>
      </c>
      <c r="O3766" s="6" t="s">
        <v>2333</v>
      </c>
      <c r="P3766" s="6" t="s">
        <v>2334</v>
      </c>
      <c r="Q3766" t="s">
        <v>87</v>
      </c>
      <c r="R3766" t="s">
        <v>61</v>
      </c>
      <c r="S3766" s="4">
        <v>41030</v>
      </c>
      <c r="T3766" s="7">
        <f>S3766-E3766</f>
        <v>4</v>
      </c>
      <c r="U3766" t="s">
        <v>14210</v>
      </c>
      <c r="V3766" s="6" t="s">
        <v>14257</v>
      </c>
      <c r="W3766" t="s">
        <v>14270</v>
      </c>
      <c r="X3766" t="s">
        <v>14190</v>
      </c>
      <c r="Y3766" t="str">
        <f>VLOOKUP(R3766,Managers!$A:$B,2,)</f>
        <v>Allen Young</v>
      </c>
      <c r="Z3766" s="11">
        <f>VLOOKUP(X3766,HourlyWages!$A:$B,2,0)</f>
        <v>67</v>
      </c>
      <c r="AA3766">
        <v>1</v>
      </c>
    </row>
    <row r="3767" spans="1:27" x14ac:dyDescent="0.3">
      <c r="A3767" t="b">
        <f>COUNTIF($C$1:C3767, C3767)&gt;1</f>
        <v>0</v>
      </c>
      <c r="B3767" t="b">
        <f>VLOOKUP(C3767,Sheet3!$A:$B,2,0) &gt; 1</f>
        <v>0</v>
      </c>
      <c r="C3767">
        <v>3766</v>
      </c>
      <c r="D3767">
        <v>26912</v>
      </c>
      <c r="E3767" s="4">
        <v>41026</v>
      </c>
      <c r="F3767">
        <v>21</v>
      </c>
      <c r="G3767" s="15">
        <f>I3767*F3767</f>
        <v>3150</v>
      </c>
      <c r="H3767" s="9">
        <v>0.08</v>
      </c>
      <c r="I3767" s="13">
        <f>VLOOKUP($U3767,Pricebook!$A:$D,4,0)</f>
        <v>150</v>
      </c>
      <c r="J3767" s="11">
        <f>G3767*(1-H3767)</f>
        <v>2898</v>
      </c>
      <c r="K3767" t="s">
        <v>486</v>
      </c>
      <c r="L3767" t="s">
        <v>487</v>
      </c>
      <c r="M3767" t="str">
        <f>VLOOKUP($L3767,Companies!$A:$G,7,)</f>
        <v>Computer Software: Programming, Data Processing</v>
      </c>
      <c r="N3767" t="str">
        <f>VLOOKUP($L3767,Companies!$A:$G,6,)</f>
        <v>Technology</v>
      </c>
      <c r="O3767" s="6" t="s">
        <v>2335</v>
      </c>
      <c r="P3767" s="6" t="s">
        <v>2336</v>
      </c>
      <c r="Q3767" t="s">
        <v>317</v>
      </c>
      <c r="R3767" t="s">
        <v>61</v>
      </c>
      <c r="S3767" s="4">
        <v>41035</v>
      </c>
      <c r="T3767" s="7">
        <f>S3767-E3767</f>
        <v>9</v>
      </c>
      <c r="U3767" t="s">
        <v>14211</v>
      </c>
      <c r="V3767" s="6" t="s">
        <v>14251</v>
      </c>
      <c r="W3767" t="s">
        <v>14263</v>
      </c>
      <c r="X3767" t="s">
        <v>14187</v>
      </c>
      <c r="Y3767" t="str">
        <f>VLOOKUP(R3767,Managers!$A:$B,2,)</f>
        <v>Allen Young</v>
      </c>
      <c r="Z3767" s="11">
        <f>VLOOKUP(X3767,HourlyWages!$A:$B,2,0)</f>
        <v>45</v>
      </c>
      <c r="AA3767">
        <v>1</v>
      </c>
    </row>
    <row r="3768" spans="1:27" x14ac:dyDescent="0.3">
      <c r="A3768" t="b">
        <f>COUNTIF($C$1:C3768, C3768)&gt;1</f>
        <v>0</v>
      </c>
      <c r="B3768" t="b">
        <f>VLOOKUP(C3768,Sheet3!$A:$B,2,0) &gt; 1</f>
        <v>0</v>
      </c>
      <c r="C3768">
        <v>3767</v>
      </c>
      <c r="D3768">
        <v>26913</v>
      </c>
      <c r="E3768" s="4">
        <v>40085</v>
      </c>
      <c r="F3768">
        <v>11</v>
      </c>
      <c r="G3768" s="15">
        <f>I3768*F3768</f>
        <v>1650</v>
      </c>
      <c r="H3768" s="9">
        <v>0.01</v>
      </c>
      <c r="I3768" s="13">
        <f>VLOOKUP($U3768,Pricebook!$A:$D,4,0)</f>
        <v>150</v>
      </c>
      <c r="J3768" s="11">
        <f>G3768*(1-H3768)</f>
        <v>1633.5</v>
      </c>
      <c r="K3768" t="s">
        <v>1298</v>
      </c>
      <c r="L3768" t="s">
        <v>241</v>
      </c>
      <c r="M3768" t="str">
        <f>VLOOKUP($L3768,Companies!$A:$G,7,)</f>
        <v>Computer Software: Prepackaged Software</v>
      </c>
      <c r="N3768" t="str">
        <f>VLOOKUP($L3768,Companies!$A:$G,6,)</f>
        <v>Technology</v>
      </c>
      <c r="O3768" s="6" t="s">
        <v>2187</v>
      </c>
      <c r="P3768" s="6">
        <v>37918</v>
      </c>
      <c r="Q3768" t="s">
        <v>81</v>
      </c>
      <c r="R3768" t="s">
        <v>34</v>
      </c>
      <c r="S3768" s="4">
        <v>40087</v>
      </c>
      <c r="T3768" s="7">
        <f>S3768-E3768</f>
        <v>2</v>
      </c>
      <c r="U3768" t="s">
        <v>14210</v>
      </c>
      <c r="V3768" s="6" t="s">
        <v>14251</v>
      </c>
      <c r="W3768" t="s">
        <v>14252</v>
      </c>
      <c r="X3768" t="s">
        <v>14188</v>
      </c>
      <c r="Y3768" t="str">
        <f>VLOOKUP(R3768,Managers!$A:$B,2,)</f>
        <v>Frank Mitchell</v>
      </c>
      <c r="Z3768" s="11">
        <f>VLOOKUP(X3768,HourlyWages!$A:$B,2,0)</f>
        <v>52</v>
      </c>
      <c r="AA3768">
        <v>1</v>
      </c>
    </row>
    <row r="3769" spans="1:27" x14ac:dyDescent="0.3">
      <c r="A3769" t="b">
        <f>COUNTIF($C$1:C3769, C3769)&gt;1</f>
        <v>0</v>
      </c>
      <c r="B3769" t="b">
        <f>VLOOKUP(C3769,Sheet3!$A:$B,2,0) &gt; 1</f>
        <v>0</v>
      </c>
      <c r="C3769">
        <v>3768</v>
      </c>
      <c r="D3769">
        <v>26918</v>
      </c>
      <c r="E3769" s="4">
        <v>39909</v>
      </c>
      <c r="F3769">
        <v>16</v>
      </c>
      <c r="G3769" s="15">
        <f>I3769*F3769</f>
        <v>1920</v>
      </c>
      <c r="H3769" s="9">
        <v>0.05</v>
      </c>
      <c r="I3769" s="13">
        <f>VLOOKUP($U3769,Pricebook!$A:$D,4,0)</f>
        <v>120</v>
      </c>
      <c r="J3769" s="11">
        <f>G3769*(1-H3769)</f>
        <v>1824</v>
      </c>
      <c r="K3769" t="s">
        <v>1433</v>
      </c>
      <c r="L3769" t="s">
        <v>571</v>
      </c>
      <c r="M3769" t="str">
        <f>VLOOKUP($L3769,Companies!$A:$G,7,)</f>
        <v>EDP Services</v>
      </c>
      <c r="N3769" t="str">
        <f>VLOOKUP($L3769,Companies!$A:$G,6,)</f>
        <v>Technology</v>
      </c>
      <c r="O3769" s="6" t="s">
        <v>1434</v>
      </c>
      <c r="P3769" s="6" t="s">
        <v>1435</v>
      </c>
      <c r="Q3769" t="s">
        <v>440</v>
      </c>
      <c r="R3769" t="s">
        <v>16</v>
      </c>
      <c r="S3769" s="4">
        <v>39918</v>
      </c>
      <c r="T3769" s="7">
        <f>S3769-E3769</f>
        <v>9</v>
      </c>
      <c r="U3769" t="s">
        <v>14212</v>
      </c>
      <c r="V3769" s="6" t="s">
        <v>14251</v>
      </c>
      <c r="W3769" t="s">
        <v>14263</v>
      </c>
      <c r="X3769" t="s">
        <v>14185</v>
      </c>
      <c r="Y3769" t="str">
        <f>VLOOKUP(R3769,Managers!$A:$B,2,)</f>
        <v>Josh Martinez</v>
      </c>
      <c r="Z3769" s="11">
        <f>VLOOKUP(X3769,HourlyWages!$A:$B,2,0)</f>
        <v>70</v>
      </c>
      <c r="AA3769">
        <v>1</v>
      </c>
    </row>
    <row r="3770" spans="1:27" x14ac:dyDescent="0.3">
      <c r="A3770" t="b">
        <f>COUNTIF($C$1:C3770, C3770)&gt;1</f>
        <v>0</v>
      </c>
      <c r="B3770" t="b">
        <f>VLOOKUP(C3770,Sheet3!$A:$B,2,0) &gt; 1</f>
        <v>0</v>
      </c>
      <c r="C3770">
        <v>3769</v>
      </c>
      <c r="D3770">
        <v>26919</v>
      </c>
      <c r="E3770" s="4">
        <v>41253</v>
      </c>
      <c r="F3770">
        <v>12</v>
      </c>
      <c r="G3770" s="15">
        <f>I3770*F3770</f>
        <v>2040</v>
      </c>
      <c r="H3770" s="9">
        <v>0.03</v>
      </c>
      <c r="I3770" s="13">
        <f>VLOOKUP($U3770,Pricebook!$A:$D,4,0)</f>
        <v>170</v>
      </c>
      <c r="J3770" s="11">
        <f>G3770*(1-H3770)</f>
        <v>1978.8</v>
      </c>
      <c r="K3770" t="s">
        <v>850</v>
      </c>
      <c r="L3770" t="s">
        <v>552</v>
      </c>
      <c r="M3770" t="str">
        <f>VLOOKUP($L3770,Companies!$A:$G,7,)</f>
        <v>Business Services</v>
      </c>
      <c r="N3770" t="str">
        <f>VLOOKUP($L3770,Companies!$A:$G,6,)</f>
        <v>Miscellaneous</v>
      </c>
      <c r="O3770" s="6" t="s">
        <v>2337</v>
      </c>
      <c r="P3770" s="6">
        <v>33917</v>
      </c>
      <c r="Q3770" t="s">
        <v>101</v>
      </c>
      <c r="R3770" t="s">
        <v>34</v>
      </c>
      <c r="S3770" s="4">
        <v>41255</v>
      </c>
      <c r="T3770" s="7">
        <f>S3770-E3770</f>
        <v>2</v>
      </c>
      <c r="U3770" t="s">
        <v>14219</v>
      </c>
      <c r="V3770" s="6" t="s">
        <v>14251</v>
      </c>
      <c r="W3770" t="s">
        <v>14263</v>
      </c>
      <c r="X3770" t="s">
        <v>14198</v>
      </c>
      <c r="Y3770" t="str">
        <f>VLOOKUP(R3770,Managers!$A:$B,2,)</f>
        <v>Frank Mitchell</v>
      </c>
      <c r="Z3770" s="11">
        <f>VLOOKUP(X3770,HourlyWages!$A:$B,2,0)</f>
        <v>51</v>
      </c>
      <c r="AA3770">
        <v>1</v>
      </c>
    </row>
    <row r="3771" spans="1:27" x14ac:dyDescent="0.3">
      <c r="A3771" t="b">
        <f>COUNTIF($C$1:C3771, C3771)&gt;1</f>
        <v>0</v>
      </c>
      <c r="B3771" t="b">
        <f>VLOOKUP(C3771,Sheet3!$A:$B,2,0) &gt; 1</f>
        <v>0</v>
      </c>
      <c r="C3771">
        <v>3770</v>
      </c>
      <c r="D3771">
        <v>26919</v>
      </c>
      <c r="E3771" s="4">
        <v>41253</v>
      </c>
      <c r="F3771">
        <v>32</v>
      </c>
      <c r="G3771" s="15">
        <f>I3771*F3771</f>
        <v>3520</v>
      </c>
      <c r="H3771" s="9">
        <v>0.1</v>
      </c>
      <c r="I3771" s="13">
        <f>VLOOKUP($U3771,Pricebook!$A:$D,4,0)</f>
        <v>110</v>
      </c>
      <c r="J3771" s="11">
        <f>G3771*(1-H3771)</f>
        <v>3168</v>
      </c>
      <c r="K3771" t="s">
        <v>850</v>
      </c>
      <c r="L3771" t="s">
        <v>552</v>
      </c>
      <c r="M3771" t="str">
        <f>VLOOKUP($L3771,Companies!$A:$G,7,)</f>
        <v>Business Services</v>
      </c>
      <c r="N3771" t="str">
        <f>VLOOKUP($L3771,Companies!$A:$G,6,)</f>
        <v>Miscellaneous</v>
      </c>
      <c r="O3771" s="6" t="s">
        <v>2337</v>
      </c>
      <c r="P3771" s="6">
        <v>33917</v>
      </c>
      <c r="Q3771" t="s">
        <v>101</v>
      </c>
      <c r="R3771" t="s">
        <v>34</v>
      </c>
      <c r="S3771" s="4">
        <v>41255</v>
      </c>
      <c r="T3771" s="7">
        <f>S3771-E3771</f>
        <v>2</v>
      </c>
      <c r="U3771" t="s">
        <v>14215</v>
      </c>
      <c r="V3771" s="6" t="s">
        <v>14257</v>
      </c>
      <c r="W3771" t="s">
        <v>14258</v>
      </c>
      <c r="X3771" t="s">
        <v>14184</v>
      </c>
      <c r="Y3771" t="str">
        <f>VLOOKUP(R3771,Managers!$A:$B,2,)</f>
        <v>Frank Mitchell</v>
      </c>
      <c r="Z3771" s="11">
        <f>VLOOKUP(X3771,HourlyWages!$A:$B,2,0)</f>
        <v>50</v>
      </c>
      <c r="AA3771">
        <v>1</v>
      </c>
    </row>
    <row r="3772" spans="1:27" x14ac:dyDescent="0.3">
      <c r="A3772" t="b">
        <f>COUNTIF($C$1:C3772, C3772)&gt;1</f>
        <v>0</v>
      </c>
      <c r="B3772" t="b">
        <f>VLOOKUP(C3772,Sheet3!$A:$B,2,0) &gt; 1</f>
        <v>0</v>
      </c>
      <c r="C3772">
        <v>3771</v>
      </c>
      <c r="D3772">
        <v>26944</v>
      </c>
      <c r="E3772" s="4">
        <v>40124</v>
      </c>
      <c r="F3772">
        <v>6</v>
      </c>
      <c r="G3772" s="15">
        <f>I3772*F3772</f>
        <v>900</v>
      </c>
      <c r="H3772" s="9">
        <v>0.02</v>
      </c>
      <c r="I3772" s="13">
        <f>VLOOKUP($U3772,Pricebook!$A:$D,4,0)</f>
        <v>150</v>
      </c>
      <c r="J3772" s="11">
        <f>G3772*(1-H3772)</f>
        <v>882</v>
      </c>
      <c r="K3772" t="s">
        <v>1370</v>
      </c>
      <c r="L3772" t="s">
        <v>585</v>
      </c>
      <c r="M3772" t="str">
        <f>VLOOKUP($L3772,Companies!$A:$G,7,)</f>
        <v>Industrial Machinery/Components</v>
      </c>
      <c r="N3772" t="str">
        <f>VLOOKUP($L3772,Companies!$A:$G,6,)</f>
        <v>Technology</v>
      </c>
      <c r="O3772" s="6" t="s">
        <v>1923</v>
      </c>
      <c r="P3772" s="6">
        <v>80020</v>
      </c>
      <c r="Q3772" t="s">
        <v>237</v>
      </c>
      <c r="R3772" t="s">
        <v>23</v>
      </c>
      <c r="S3772" s="4">
        <v>40127</v>
      </c>
      <c r="T3772" s="7">
        <f>S3772-E3772</f>
        <v>3</v>
      </c>
      <c r="U3772" t="s">
        <v>14211</v>
      </c>
      <c r="V3772" s="6" t="s">
        <v>14257</v>
      </c>
      <c r="W3772" t="s">
        <v>14258</v>
      </c>
      <c r="X3772" t="s">
        <v>14199</v>
      </c>
      <c r="Y3772" t="str">
        <f>VLOOKUP(R3772,Managers!$A:$B,2,)</f>
        <v>Bob Turner</v>
      </c>
      <c r="Z3772" s="11">
        <f>VLOOKUP(X3772,HourlyWages!$A:$B,2,0)</f>
        <v>68</v>
      </c>
      <c r="AA3772">
        <v>1</v>
      </c>
    </row>
    <row r="3773" spans="1:27" x14ac:dyDescent="0.3">
      <c r="A3773" t="b">
        <f>COUNTIF($C$1:C3773, C3773)&gt;1</f>
        <v>0</v>
      </c>
      <c r="B3773" t="b">
        <f>VLOOKUP(C3773,Sheet3!$A:$B,2,0) &gt; 1</f>
        <v>0</v>
      </c>
      <c r="C3773">
        <v>3772</v>
      </c>
      <c r="D3773">
        <v>26945</v>
      </c>
      <c r="E3773" s="4">
        <v>39849</v>
      </c>
      <c r="F3773">
        <v>29</v>
      </c>
      <c r="G3773" s="15">
        <f>I3773*F3773</f>
        <v>3190</v>
      </c>
      <c r="H3773" s="9">
        <v>0</v>
      </c>
      <c r="I3773" s="13">
        <f>VLOOKUP($U3773,Pricebook!$A:$D,4,0)</f>
        <v>110</v>
      </c>
      <c r="J3773" s="11">
        <f>G3773*(1-H3773)</f>
        <v>3190</v>
      </c>
      <c r="K3773" t="s">
        <v>850</v>
      </c>
      <c r="L3773" t="s">
        <v>552</v>
      </c>
      <c r="M3773" t="str">
        <f>VLOOKUP($L3773,Companies!$A:$G,7,)</f>
        <v>Business Services</v>
      </c>
      <c r="N3773" t="str">
        <f>VLOOKUP($L3773,Companies!$A:$G,6,)</f>
        <v>Miscellaneous</v>
      </c>
      <c r="O3773" s="6" t="s">
        <v>2337</v>
      </c>
      <c r="P3773" s="6">
        <v>33917</v>
      </c>
      <c r="Q3773" t="s">
        <v>101</v>
      </c>
      <c r="R3773" t="s">
        <v>34</v>
      </c>
      <c r="S3773" s="4">
        <v>39849</v>
      </c>
      <c r="T3773" s="7">
        <f>S3773-E3773</f>
        <v>0</v>
      </c>
      <c r="U3773" t="s">
        <v>14215</v>
      </c>
      <c r="V3773" s="6" t="s">
        <v>14251</v>
      </c>
      <c r="W3773" t="s">
        <v>14252</v>
      </c>
      <c r="X3773" t="s">
        <v>14184</v>
      </c>
      <c r="Y3773" t="str">
        <f>VLOOKUP(R3773,Managers!$A:$B,2,)</f>
        <v>Frank Mitchell</v>
      </c>
      <c r="Z3773" s="11">
        <f>VLOOKUP(X3773,HourlyWages!$A:$B,2,0)</f>
        <v>50</v>
      </c>
      <c r="AA3773">
        <v>1</v>
      </c>
    </row>
    <row r="3774" spans="1:27" x14ac:dyDescent="0.3">
      <c r="A3774" t="b">
        <f>COUNTIF($C$1:C3774, C3774)&gt;1</f>
        <v>0</v>
      </c>
      <c r="B3774" t="b">
        <f>VLOOKUP(C3774,Sheet3!$A:$B,2,0) &gt; 1</f>
        <v>0</v>
      </c>
      <c r="C3774">
        <v>3773</v>
      </c>
      <c r="D3774">
        <v>26947</v>
      </c>
      <c r="E3774" s="4">
        <v>40333</v>
      </c>
      <c r="F3774">
        <v>4</v>
      </c>
      <c r="G3774" s="15">
        <f>I3774*F3774</f>
        <v>500</v>
      </c>
      <c r="H3774" s="9">
        <v>0.01</v>
      </c>
      <c r="I3774" s="13">
        <f>VLOOKUP($U3774,Pricebook!$A:$D,4,0)</f>
        <v>125</v>
      </c>
      <c r="J3774" s="11">
        <f>G3774*(1-H3774)</f>
        <v>495</v>
      </c>
      <c r="K3774" t="s">
        <v>952</v>
      </c>
      <c r="L3774" t="s">
        <v>621</v>
      </c>
      <c r="M3774" t="str">
        <f>VLOOKUP($L3774,Companies!$A:$G,7,)</f>
        <v>Semiconductors</v>
      </c>
      <c r="N3774" t="str">
        <f>VLOOKUP($L3774,Companies!$A:$G,6,)</f>
        <v>Technology</v>
      </c>
      <c r="O3774" s="6" t="s">
        <v>953</v>
      </c>
      <c r="P3774" s="6">
        <v>84057</v>
      </c>
      <c r="Q3774" t="s">
        <v>201</v>
      </c>
      <c r="R3774" t="s">
        <v>23</v>
      </c>
      <c r="S3774" s="4">
        <v>40336</v>
      </c>
      <c r="T3774" s="7">
        <f>S3774-E3774</f>
        <v>3</v>
      </c>
      <c r="U3774" t="s">
        <v>14209</v>
      </c>
      <c r="V3774" s="6" t="s">
        <v>14251</v>
      </c>
      <c r="W3774" t="s">
        <v>14263</v>
      </c>
      <c r="X3774" t="s">
        <v>14194</v>
      </c>
      <c r="Y3774" t="str">
        <f>VLOOKUP(R3774,Managers!$A:$B,2,)</f>
        <v>Bob Turner</v>
      </c>
      <c r="Z3774" s="11">
        <f>VLOOKUP(X3774,HourlyWages!$A:$B,2,0)</f>
        <v>71</v>
      </c>
      <c r="AA3774">
        <v>1</v>
      </c>
    </row>
    <row r="3775" spans="1:27" x14ac:dyDescent="0.3">
      <c r="A3775" t="b">
        <f>COUNTIF($C$1:C3775, C3775)&gt;1</f>
        <v>0</v>
      </c>
      <c r="B3775" t="b">
        <f>VLOOKUP(C3775,Sheet3!$A:$B,2,0) &gt; 1</f>
        <v>0</v>
      </c>
      <c r="C3775">
        <v>3774</v>
      </c>
      <c r="D3775">
        <v>26948</v>
      </c>
      <c r="E3775" s="4">
        <v>40869</v>
      </c>
      <c r="F3775">
        <v>21</v>
      </c>
      <c r="G3775" s="15">
        <f>I3775*F3775</f>
        <v>2520</v>
      </c>
      <c r="H3775" s="9">
        <v>0.03</v>
      </c>
      <c r="I3775" s="13">
        <f>VLOOKUP($U3775,Pricebook!$A:$D,4,0)</f>
        <v>120</v>
      </c>
      <c r="J3775" s="11">
        <f>G3775*(1-H3775)</f>
        <v>2444.4</v>
      </c>
      <c r="K3775" t="s">
        <v>791</v>
      </c>
      <c r="L3775" t="s">
        <v>215</v>
      </c>
      <c r="M3775" t="str">
        <f>VLOOKUP($L3775,Companies!$A:$G,7,)</f>
        <v>Business Services</v>
      </c>
      <c r="N3775" t="str">
        <f>VLOOKUP($L3775,Companies!$A:$G,6,)</f>
        <v>Miscellaneous</v>
      </c>
      <c r="O3775" s="6" t="s">
        <v>1556</v>
      </c>
      <c r="P3775" s="6">
        <v>20715</v>
      </c>
      <c r="Q3775" t="s">
        <v>187</v>
      </c>
      <c r="R3775" t="s">
        <v>61</v>
      </c>
      <c r="S3775" s="4">
        <v>40870</v>
      </c>
      <c r="T3775" s="7">
        <f>S3775-E3775</f>
        <v>1</v>
      </c>
      <c r="U3775" t="s">
        <v>14212</v>
      </c>
      <c r="V3775" s="6" t="s">
        <v>14251</v>
      </c>
      <c r="W3775" t="s">
        <v>14268</v>
      </c>
      <c r="X3775" t="s">
        <v>14198</v>
      </c>
      <c r="Y3775" t="str">
        <f>VLOOKUP(R3775,Managers!$A:$B,2,)</f>
        <v>Allen Young</v>
      </c>
      <c r="Z3775" s="11">
        <f>VLOOKUP(X3775,HourlyWages!$A:$B,2,0)</f>
        <v>51</v>
      </c>
      <c r="AA3775">
        <v>1</v>
      </c>
    </row>
    <row r="3776" spans="1:27" x14ac:dyDescent="0.3">
      <c r="A3776" t="b">
        <f>COUNTIF($C$1:C3776, C3776)&gt;1</f>
        <v>0</v>
      </c>
      <c r="B3776" t="b">
        <f>VLOOKUP(C3776,Sheet3!$A:$B,2,0) &gt; 1</f>
        <v>0</v>
      </c>
      <c r="C3776">
        <v>3775</v>
      </c>
      <c r="D3776">
        <v>26948</v>
      </c>
      <c r="E3776" s="4">
        <v>40869</v>
      </c>
      <c r="F3776">
        <v>38</v>
      </c>
      <c r="G3776" s="15">
        <f>I3776*F3776</f>
        <v>6080</v>
      </c>
      <c r="H3776" s="9">
        <v>0.05</v>
      </c>
      <c r="I3776" s="13">
        <f>VLOOKUP($U3776,Pricebook!$A:$D,4,0)</f>
        <v>160</v>
      </c>
      <c r="J3776" s="11">
        <f>G3776*(1-H3776)</f>
        <v>5776</v>
      </c>
      <c r="K3776" t="s">
        <v>791</v>
      </c>
      <c r="L3776" t="s">
        <v>215</v>
      </c>
      <c r="M3776" t="str">
        <f>VLOOKUP($L3776,Companies!$A:$G,7,)</f>
        <v>Business Services</v>
      </c>
      <c r="N3776" t="str">
        <f>VLOOKUP($L3776,Companies!$A:$G,6,)</f>
        <v>Miscellaneous</v>
      </c>
      <c r="O3776" s="6" t="s">
        <v>2338</v>
      </c>
      <c r="P3776" s="6" t="s">
        <v>2339</v>
      </c>
      <c r="Q3776" t="s">
        <v>134</v>
      </c>
      <c r="R3776" t="s">
        <v>34</v>
      </c>
      <c r="S3776" s="4">
        <v>40870</v>
      </c>
      <c r="T3776" s="7">
        <f>S3776-E3776</f>
        <v>1</v>
      </c>
      <c r="U3776" t="s">
        <v>14218</v>
      </c>
      <c r="V3776" s="6" t="s">
        <v>14251</v>
      </c>
      <c r="W3776" t="s">
        <v>14252</v>
      </c>
      <c r="X3776" t="s">
        <v>14194</v>
      </c>
      <c r="Y3776" t="str">
        <f>VLOOKUP(R3776,Managers!$A:$B,2,)</f>
        <v>Frank Mitchell</v>
      </c>
      <c r="Z3776" s="11">
        <f>VLOOKUP(X3776,HourlyWages!$A:$B,2,0)</f>
        <v>71</v>
      </c>
      <c r="AA3776">
        <v>1</v>
      </c>
    </row>
    <row r="3777" spans="1:27" x14ac:dyDescent="0.3">
      <c r="A3777" t="b">
        <f>COUNTIF($C$1:C3777, C3777)&gt;1</f>
        <v>0</v>
      </c>
      <c r="B3777" t="b">
        <f>VLOOKUP(C3777,Sheet3!$A:$B,2,0) &gt; 1</f>
        <v>0</v>
      </c>
      <c r="C3777">
        <v>3776</v>
      </c>
      <c r="D3777">
        <v>26949</v>
      </c>
      <c r="E3777" s="4">
        <v>40040</v>
      </c>
      <c r="F3777">
        <v>48</v>
      </c>
      <c r="G3777" s="15">
        <f>I3777*F3777</f>
        <v>6000</v>
      </c>
      <c r="H3777" s="9">
        <v>0.06</v>
      </c>
      <c r="I3777" s="13">
        <f>VLOOKUP($U3777,Pricebook!$A:$D,4,0)</f>
        <v>125</v>
      </c>
      <c r="J3777" s="11">
        <f>G3777*(1-H3777)</f>
        <v>5640</v>
      </c>
      <c r="K3777" t="s">
        <v>1564</v>
      </c>
      <c r="L3777" t="s">
        <v>276</v>
      </c>
      <c r="M3777" t="str">
        <f>VLOOKUP($L3777,Companies!$A:$G,7,)</f>
        <v>Computer Manufacturing</v>
      </c>
      <c r="N3777" t="str">
        <f>VLOOKUP($L3777,Companies!$A:$G,6,)</f>
        <v>Technology</v>
      </c>
      <c r="O3777" s="6" t="s">
        <v>1427</v>
      </c>
      <c r="P3777" s="6" t="s">
        <v>1428</v>
      </c>
      <c r="Q3777" t="s">
        <v>87</v>
      </c>
      <c r="R3777" t="s">
        <v>61</v>
      </c>
      <c r="S3777" s="4">
        <v>40042</v>
      </c>
      <c r="T3777" s="7">
        <f>S3777-E3777</f>
        <v>2</v>
      </c>
      <c r="U3777" t="s">
        <v>14208</v>
      </c>
      <c r="V3777" s="6" t="s">
        <v>14251</v>
      </c>
      <c r="W3777" t="s">
        <v>14252</v>
      </c>
      <c r="X3777" t="s">
        <v>14191</v>
      </c>
      <c r="Y3777" t="str">
        <f>VLOOKUP(R3777,Managers!$A:$B,2,)</f>
        <v>Allen Young</v>
      </c>
      <c r="Z3777" s="11">
        <f>VLOOKUP(X3777,HourlyWages!$A:$B,2,0)</f>
        <v>60</v>
      </c>
      <c r="AA3777">
        <v>1</v>
      </c>
    </row>
    <row r="3778" spans="1:27" x14ac:dyDescent="0.3">
      <c r="A3778" t="b">
        <f>COUNTIF($C$1:C3778, C3778)&gt;1</f>
        <v>0</v>
      </c>
      <c r="B3778" t="b">
        <f>VLOOKUP(C3778,Sheet3!$A:$B,2,0) &gt; 1</f>
        <v>0</v>
      </c>
      <c r="C3778">
        <v>3777</v>
      </c>
      <c r="D3778">
        <v>26951</v>
      </c>
      <c r="E3778" s="4">
        <v>40276</v>
      </c>
      <c r="F3778">
        <v>3</v>
      </c>
      <c r="G3778" s="15">
        <f>I3778*F3778</f>
        <v>450</v>
      </c>
      <c r="H3778" s="9">
        <v>0.05</v>
      </c>
      <c r="I3778" s="13">
        <f>VLOOKUP($U3778,Pricebook!$A:$D,4,0)</f>
        <v>150</v>
      </c>
      <c r="J3778" s="11">
        <f>G3778*(1-H3778)</f>
        <v>427.5</v>
      </c>
      <c r="K3778" t="s">
        <v>2340</v>
      </c>
      <c r="L3778" t="s">
        <v>747</v>
      </c>
      <c r="M3778" t="str">
        <f>VLOOKUP($L3778,Companies!$A:$G,7,)</f>
        <v>Computer Software: Prepackaged Software</v>
      </c>
      <c r="N3778" t="str">
        <f>VLOOKUP($L3778,Companies!$A:$G,6,)</f>
        <v>Technology</v>
      </c>
      <c r="O3778" s="6" t="s">
        <v>865</v>
      </c>
      <c r="P3778" s="6">
        <v>30269</v>
      </c>
      <c r="Q3778" t="s">
        <v>134</v>
      </c>
      <c r="R3778" t="s">
        <v>34</v>
      </c>
      <c r="S3778" s="4">
        <v>40277</v>
      </c>
      <c r="T3778" s="7">
        <f>S3778-E3778</f>
        <v>1</v>
      </c>
      <c r="U3778" t="s">
        <v>14216</v>
      </c>
      <c r="V3778" s="6" t="s">
        <v>14251</v>
      </c>
      <c r="W3778" t="s">
        <v>14267</v>
      </c>
      <c r="X3778" t="s">
        <v>14187</v>
      </c>
      <c r="Y3778" t="str">
        <f>VLOOKUP(R3778,Managers!$A:$B,2,)</f>
        <v>Frank Mitchell</v>
      </c>
      <c r="Z3778" s="11">
        <f>VLOOKUP(X3778,HourlyWages!$A:$B,2,0)</f>
        <v>45</v>
      </c>
      <c r="AA3778">
        <v>1</v>
      </c>
    </row>
    <row r="3779" spans="1:27" x14ac:dyDescent="0.3">
      <c r="A3779" t="b">
        <f>COUNTIF($C$1:C3779, C3779)&gt;1</f>
        <v>0</v>
      </c>
      <c r="B3779" t="b">
        <f>VLOOKUP(C3779,Sheet3!$A:$B,2,0) &gt; 1</f>
        <v>0</v>
      </c>
      <c r="C3779">
        <v>3778</v>
      </c>
      <c r="D3779">
        <v>26976</v>
      </c>
      <c r="E3779" s="4">
        <v>40683</v>
      </c>
      <c r="F3779">
        <v>44</v>
      </c>
      <c r="G3779" s="15">
        <f>I3779*F3779</f>
        <v>4840</v>
      </c>
      <c r="H3779" s="9">
        <v>0.02</v>
      </c>
      <c r="I3779" s="13">
        <f>VLOOKUP($U3779,Pricebook!$A:$D,4,0)</f>
        <v>110</v>
      </c>
      <c r="J3779" s="11">
        <f>G3779*(1-H3779)</f>
        <v>4743.2</v>
      </c>
      <c r="K3779" t="s">
        <v>416</v>
      </c>
      <c r="L3779" t="s">
        <v>112</v>
      </c>
      <c r="M3779" t="str">
        <f>VLOOKUP($L3779,Companies!$A:$G,7,)</f>
        <v>Telecommunications Equipment</v>
      </c>
      <c r="N3779" t="str">
        <f>VLOOKUP($L3779,Companies!$A:$G,6,)</f>
        <v>Public Utilities</v>
      </c>
      <c r="O3779" s="6" t="s">
        <v>955</v>
      </c>
      <c r="P3779" s="6">
        <v>92277</v>
      </c>
      <c r="Q3779" t="s">
        <v>114</v>
      </c>
      <c r="R3779" t="s">
        <v>23</v>
      </c>
      <c r="S3779" s="4">
        <v>40684</v>
      </c>
      <c r="T3779" s="7">
        <f>S3779-E3779</f>
        <v>1</v>
      </c>
      <c r="U3779" t="s">
        <v>14220</v>
      </c>
      <c r="V3779" s="6" t="s">
        <v>14257</v>
      </c>
      <c r="W3779" t="s">
        <v>14270</v>
      </c>
      <c r="X3779" t="s">
        <v>14188</v>
      </c>
      <c r="Y3779" t="str">
        <f>VLOOKUP(R3779,Managers!$A:$B,2,)</f>
        <v>Bob Turner</v>
      </c>
      <c r="Z3779" s="11">
        <f>VLOOKUP(X3779,HourlyWages!$A:$B,2,0)</f>
        <v>52</v>
      </c>
      <c r="AA3779">
        <v>1</v>
      </c>
    </row>
    <row r="3780" spans="1:27" x14ac:dyDescent="0.3">
      <c r="A3780" t="b">
        <f>COUNTIF($C$1:C3780, C3780)&gt;1</f>
        <v>0</v>
      </c>
      <c r="B3780" t="b">
        <f>VLOOKUP(C3780,Sheet3!$A:$B,2,0) &gt; 1</f>
        <v>0</v>
      </c>
      <c r="C3780">
        <v>3779</v>
      </c>
      <c r="D3780">
        <v>26976</v>
      </c>
      <c r="E3780" s="4">
        <v>40683</v>
      </c>
      <c r="F3780">
        <v>28</v>
      </c>
      <c r="G3780" s="15">
        <f>I3780*F3780</f>
        <v>3500</v>
      </c>
      <c r="H3780" s="9">
        <v>7.0000000000000007E-2</v>
      </c>
      <c r="I3780" s="13">
        <f>VLOOKUP($U3780,Pricebook!$A:$D,4,0)</f>
        <v>125</v>
      </c>
      <c r="J3780" s="11">
        <f>G3780*(1-H3780)</f>
        <v>3255</v>
      </c>
      <c r="K3780" t="s">
        <v>416</v>
      </c>
      <c r="L3780" t="s">
        <v>112</v>
      </c>
      <c r="M3780" t="str">
        <f>VLOOKUP($L3780,Companies!$A:$G,7,)</f>
        <v>Telecommunications Equipment</v>
      </c>
      <c r="N3780" t="str">
        <f>VLOOKUP($L3780,Companies!$A:$G,6,)</f>
        <v>Public Utilities</v>
      </c>
      <c r="O3780" s="6" t="s">
        <v>955</v>
      </c>
      <c r="P3780" s="6">
        <v>92277</v>
      </c>
      <c r="Q3780" t="s">
        <v>114</v>
      </c>
      <c r="R3780" t="s">
        <v>23</v>
      </c>
      <c r="S3780" s="4">
        <v>40685</v>
      </c>
      <c r="T3780" s="7">
        <f>S3780-E3780</f>
        <v>2</v>
      </c>
      <c r="U3780" t="s">
        <v>14208</v>
      </c>
      <c r="V3780" s="6" t="s">
        <v>14251</v>
      </c>
      <c r="W3780" t="s">
        <v>14263</v>
      </c>
      <c r="X3780" t="s">
        <v>14198</v>
      </c>
      <c r="Y3780" t="str">
        <f>VLOOKUP(R3780,Managers!$A:$B,2,)</f>
        <v>Bob Turner</v>
      </c>
      <c r="Z3780" s="11">
        <f>VLOOKUP(X3780,HourlyWages!$A:$B,2,0)</f>
        <v>51</v>
      </c>
      <c r="AA3780">
        <v>1</v>
      </c>
    </row>
    <row r="3781" spans="1:27" x14ac:dyDescent="0.3">
      <c r="A3781" t="b">
        <f>COUNTIF($C$1:C3781, C3781)&gt;1</f>
        <v>0</v>
      </c>
      <c r="B3781" t="b">
        <f>VLOOKUP(C3781,Sheet3!$A:$B,2,0) &gt; 1</f>
        <v>0</v>
      </c>
      <c r="C3781">
        <v>3780</v>
      </c>
      <c r="D3781">
        <v>26976</v>
      </c>
      <c r="E3781" s="4">
        <v>40683</v>
      </c>
      <c r="F3781">
        <v>11</v>
      </c>
      <c r="G3781" s="15">
        <f>I3781*F3781</f>
        <v>1650</v>
      </c>
      <c r="H3781" s="9">
        <v>0.04</v>
      </c>
      <c r="I3781" s="13">
        <f>VLOOKUP($U3781,Pricebook!$A:$D,4,0)</f>
        <v>150</v>
      </c>
      <c r="J3781" s="11">
        <f>G3781*(1-H3781)</f>
        <v>1584</v>
      </c>
      <c r="K3781" t="s">
        <v>416</v>
      </c>
      <c r="L3781" t="s">
        <v>112</v>
      </c>
      <c r="M3781" t="str">
        <f>VLOOKUP($L3781,Companies!$A:$G,7,)</f>
        <v>Telecommunications Equipment</v>
      </c>
      <c r="N3781" t="str">
        <f>VLOOKUP($L3781,Companies!$A:$G,6,)</f>
        <v>Public Utilities</v>
      </c>
      <c r="O3781" s="6" t="s">
        <v>955</v>
      </c>
      <c r="P3781" s="6">
        <v>92277</v>
      </c>
      <c r="Q3781" t="s">
        <v>114</v>
      </c>
      <c r="R3781" t="s">
        <v>23</v>
      </c>
      <c r="S3781" s="4">
        <v>40684</v>
      </c>
      <c r="T3781" s="7">
        <f>S3781-E3781</f>
        <v>1</v>
      </c>
      <c r="U3781" t="s">
        <v>14210</v>
      </c>
      <c r="V3781" s="6" t="s">
        <v>14257</v>
      </c>
      <c r="W3781" t="s">
        <v>14264</v>
      </c>
      <c r="X3781" t="s">
        <v>14186</v>
      </c>
      <c r="Y3781" t="str">
        <f>VLOOKUP(R3781,Managers!$A:$B,2,)</f>
        <v>Bob Turner</v>
      </c>
      <c r="Z3781" s="11">
        <f>VLOOKUP(X3781,HourlyWages!$A:$B,2,0)</f>
        <v>67</v>
      </c>
      <c r="AA3781">
        <v>1</v>
      </c>
    </row>
    <row r="3782" spans="1:27" x14ac:dyDescent="0.3">
      <c r="A3782" t="b">
        <f>COUNTIF($C$1:C3782, C3782)&gt;1</f>
        <v>0</v>
      </c>
      <c r="B3782" t="b">
        <f>VLOOKUP(C3782,Sheet3!$A:$B,2,0) &gt; 1</f>
        <v>0</v>
      </c>
      <c r="C3782">
        <v>3781</v>
      </c>
      <c r="D3782">
        <v>26978</v>
      </c>
      <c r="E3782" s="4">
        <v>40354</v>
      </c>
      <c r="F3782">
        <v>46</v>
      </c>
      <c r="G3782" s="15">
        <f>I3782*F3782</f>
        <v>6900</v>
      </c>
      <c r="H3782" s="9">
        <v>0</v>
      </c>
      <c r="I3782" s="13">
        <f>VLOOKUP($U3782,Pricebook!$A:$D,4,0)</f>
        <v>150</v>
      </c>
      <c r="J3782" s="11">
        <f>G3782*(1-H3782)</f>
        <v>6900</v>
      </c>
      <c r="K3782" t="s">
        <v>2099</v>
      </c>
      <c r="L3782" t="s">
        <v>306</v>
      </c>
      <c r="M3782" t="str">
        <f>VLOOKUP($L3782,Companies!$A:$G,7,)</f>
        <v>Industrial Machinery/Components</v>
      </c>
      <c r="N3782" t="str">
        <f>VLOOKUP($L3782,Companies!$A:$G,6,)</f>
        <v>Capital Goods</v>
      </c>
      <c r="O3782" s="6" t="s">
        <v>2341</v>
      </c>
      <c r="P3782" s="6">
        <v>67801</v>
      </c>
      <c r="Q3782" t="s">
        <v>153</v>
      </c>
      <c r="R3782" t="s">
        <v>16</v>
      </c>
      <c r="S3782" s="4">
        <v>40356</v>
      </c>
      <c r="T3782" s="7">
        <f>S3782-E3782</f>
        <v>2</v>
      </c>
      <c r="U3782" t="s">
        <v>14222</v>
      </c>
      <c r="V3782" s="6" t="s">
        <v>14251</v>
      </c>
      <c r="W3782" t="s">
        <v>14263</v>
      </c>
      <c r="X3782" t="s">
        <v>14200</v>
      </c>
      <c r="Y3782" t="str">
        <f>VLOOKUP(R3782,Managers!$A:$B,2,)</f>
        <v>Josh Martinez</v>
      </c>
      <c r="Z3782" s="11">
        <f>VLOOKUP(X3782,HourlyWages!$A:$B,2,0)</f>
        <v>59</v>
      </c>
      <c r="AA3782">
        <v>1</v>
      </c>
    </row>
    <row r="3783" spans="1:27" x14ac:dyDescent="0.3">
      <c r="A3783" t="b">
        <f>COUNTIF($C$1:C3783, C3783)&gt;1</f>
        <v>0</v>
      </c>
      <c r="B3783" t="b">
        <f>VLOOKUP(C3783,Sheet3!$A:$B,2,0) &gt; 1</f>
        <v>0</v>
      </c>
      <c r="C3783">
        <v>3782</v>
      </c>
      <c r="D3783">
        <v>26978</v>
      </c>
      <c r="E3783" s="4">
        <v>40354</v>
      </c>
      <c r="F3783">
        <v>49</v>
      </c>
      <c r="G3783" s="15">
        <f>I3783*F3783</f>
        <v>5390</v>
      </c>
      <c r="H3783" s="9">
        <v>0.04</v>
      </c>
      <c r="I3783" s="13">
        <f>VLOOKUP($U3783,Pricebook!$A:$D,4,0)</f>
        <v>110</v>
      </c>
      <c r="J3783" s="11">
        <f>G3783*(1-H3783)</f>
        <v>5174.3999999999996</v>
      </c>
      <c r="K3783" t="s">
        <v>2099</v>
      </c>
      <c r="L3783" t="s">
        <v>306</v>
      </c>
      <c r="M3783" t="str">
        <f>VLOOKUP($L3783,Companies!$A:$G,7,)</f>
        <v>Industrial Machinery/Components</v>
      </c>
      <c r="N3783" t="str">
        <f>VLOOKUP($L3783,Companies!$A:$G,6,)</f>
        <v>Capital Goods</v>
      </c>
      <c r="O3783" s="6" t="s">
        <v>2341</v>
      </c>
      <c r="P3783" s="6">
        <v>67801</v>
      </c>
      <c r="Q3783" t="s">
        <v>153</v>
      </c>
      <c r="R3783" t="s">
        <v>16</v>
      </c>
      <c r="S3783" s="4">
        <v>40356</v>
      </c>
      <c r="T3783" s="7">
        <f>S3783-E3783</f>
        <v>2</v>
      </c>
      <c r="U3783" t="s">
        <v>14215</v>
      </c>
      <c r="V3783" s="6" t="s">
        <v>14251</v>
      </c>
      <c r="W3783" t="s">
        <v>14268</v>
      </c>
      <c r="X3783" t="s">
        <v>14190</v>
      </c>
      <c r="Y3783" t="str">
        <f>VLOOKUP(R3783,Managers!$A:$B,2,)</f>
        <v>Josh Martinez</v>
      </c>
      <c r="Z3783" s="11">
        <f>VLOOKUP(X3783,HourlyWages!$A:$B,2,0)</f>
        <v>67</v>
      </c>
      <c r="AA3783">
        <v>1</v>
      </c>
    </row>
    <row r="3784" spans="1:27" x14ac:dyDescent="0.3">
      <c r="A3784" t="b">
        <f>COUNTIF($C$1:C3784, C3784)&gt;1</f>
        <v>0</v>
      </c>
      <c r="B3784" t="b">
        <f>VLOOKUP(C3784,Sheet3!$A:$B,2,0) &gt; 1</f>
        <v>0</v>
      </c>
      <c r="C3784">
        <v>3783</v>
      </c>
      <c r="D3784">
        <v>26978</v>
      </c>
      <c r="E3784" s="4">
        <v>40354</v>
      </c>
      <c r="F3784">
        <v>47</v>
      </c>
      <c r="G3784" s="15">
        <f>I3784*F3784</f>
        <v>9400</v>
      </c>
      <c r="H3784" s="9">
        <v>0.09</v>
      </c>
      <c r="I3784" s="13">
        <f>VLOOKUP($U3784,Pricebook!$A:$D,4,0)</f>
        <v>200</v>
      </c>
      <c r="J3784" s="11">
        <f>G3784*(1-H3784)</f>
        <v>8554</v>
      </c>
      <c r="K3784" t="s">
        <v>2099</v>
      </c>
      <c r="L3784" t="s">
        <v>306</v>
      </c>
      <c r="M3784" t="str">
        <f>VLOOKUP($L3784,Companies!$A:$G,7,)</f>
        <v>Industrial Machinery/Components</v>
      </c>
      <c r="N3784" t="str">
        <f>VLOOKUP($L3784,Companies!$A:$G,6,)</f>
        <v>Capital Goods</v>
      </c>
      <c r="O3784" s="6" t="s">
        <v>2341</v>
      </c>
      <c r="P3784" s="6">
        <v>67801</v>
      </c>
      <c r="Q3784" t="s">
        <v>153</v>
      </c>
      <c r="R3784" t="s">
        <v>16</v>
      </c>
      <c r="S3784" s="4">
        <v>40356</v>
      </c>
      <c r="T3784" s="7">
        <f>S3784-E3784</f>
        <v>2</v>
      </c>
      <c r="U3784" t="s">
        <v>14206</v>
      </c>
      <c r="V3784" s="6" t="s">
        <v>14254</v>
      </c>
      <c r="W3784" t="s">
        <v>14255</v>
      </c>
      <c r="X3784" t="s">
        <v>14202</v>
      </c>
      <c r="Y3784" t="str">
        <f>VLOOKUP(R3784,Managers!$A:$B,2,)</f>
        <v>Josh Martinez</v>
      </c>
      <c r="Z3784" s="11">
        <f>VLOOKUP(X3784,HourlyWages!$A:$B,2,0)</f>
        <v>71</v>
      </c>
      <c r="AA3784">
        <v>1</v>
      </c>
    </row>
    <row r="3785" spans="1:27" x14ac:dyDescent="0.3">
      <c r="A3785" t="b">
        <f>COUNTIF($C$1:C3785, C3785)&gt;1</f>
        <v>0</v>
      </c>
      <c r="B3785" t="b">
        <f>VLOOKUP(C3785,Sheet3!$A:$B,2,0) &gt; 1</f>
        <v>0</v>
      </c>
      <c r="C3785">
        <v>3784</v>
      </c>
      <c r="D3785">
        <v>26978</v>
      </c>
      <c r="E3785" s="4">
        <v>40354</v>
      </c>
      <c r="F3785">
        <v>2</v>
      </c>
      <c r="G3785" s="15">
        <f>I3785*F3785</f>
        <v>220</v>
      </c>
      <c r="H3785" s="9">
        <v>0.01</v>
      </c>
      <c r="I3785" s="13">
        <f>VLOOKUP($U3785,Pricebook!$A:$D,4,0)</f>
        <v>110</v>
      </c>
      <c r="J3785" s="11">
        <f>G3785*(1-H3785)</f>
        <v>217.8</v>
      </c>
      <c r="K3785" t="s">
        <v>2099</v>
      </c>
      <c r="L3785" t="s">
        <v>306</v>
      </c>
      <c r="M3785" t="str">
        <f>VLOOKUP($L3785,Companies!$A:$G,7,)</f>
        <v>Industrial Machinery/Components</v>
      </c>
      <c r="N3785" t="str">
        <f>VLOOKUP($L3785,Companies!$A:$G,6,)</f>
        <v>Capital Goods</v>
      </c>
      <c r="O3785" s="6" t="s">
        <v>2100</v>
      </c>
      <c r="P3785" s="6">
        <v>50265</v>
      </c>
      <c r="Q3785" t="s">
        <v>38</v>
      </c>
      <c r="R3785" t="s">
        <v>16</v>
      </c>
      <c r="S3785" s="4">
        <v>40355</v>
      </c>
      <c r="T3785" s="7">
        <f>S3785-E3785</f>
        <v>1</v>
      </c>
      <c r="U3785" t="s">
        <v>14215</v>
      </c>
      <c r="V3785" s="6" t="s">
        <v>14251</v>
      </c>
      <c r="W3785" t="s">
        <v>14266</v>
      </c>
      <c r="X3785" t="s">
        <v>14200</v>
      </c>
      <c r="Y3785" t="str">
        <f>VLOOKUP(R3785,Managers!$A:$B,2,)</f>
        <v>Josh Martinez</v>
      </c>
      <c r="Z3785" s="11">
        <f>VLOOKUP(X3785,HourlyWages!$A:$B,2,0)</f>
        <v>59</v>
      </c>
      <c r="AA3785">
        <v>1</v>
      </c>
    </row>
    <row r="3786" spans="1:27" x14ac:dyDescent="0.3">
      <c r="A3786" t="b">
        <f>COUNTIF($C$1:C3786, C3786)&gt;1</f>
        <v>0</v>
      </c>
      <c r="B3786" t="b">
        <f>VLOOKUP(C3786,Sheet3!$A:$B,2,0) &gt; 1</f>
        <v>0</v>
      </c>
      <c r="C3786">
        <v>3785</v>
      </c>
      <c r="D3786">
        <v>26979</v>
      </c>
      <c r="E3786" s="4">
        <v>40996</v>
      </c>
      <c r="F3786">
        <v>43</v>
      </c>
      <c r="G3786" s="15">
        <f>I3786*F3786</f>
        <v>4730</v>
      </c>
      <c r="H3786" s="9">
        <v>0.05</v>
      </c>
      <c r="I3786" s="13">
        <f>VLOOKUP($U3786,Pricebook!$A:$D,4,0)</f>
        <v>110</v>
      </c>
      <c r="J3786" s="11">
        <f>G3786*(1-H3786)</f>
        <v>4493.5</v>
      </c>
      <c r="K3786" t="s">
        <v>1302</v>
      </c>
      <c r="L3786" t="s">
        <v>374</v>
      </c>
      <c r="M3786" t="str">
        <f>VLOOKUP($L3786,Companies!$A:$G,7,)</f>
        <v>Computer Software: Prepackaged Software</v>
      </c>
      <c r="N3786" t="str">
        <f>VLOOKUP($L3786,Companies!$A:$G,6,)</f>
        <v>Technology</v>
      </c>
      <c r="O3786" s="6" t="s">
        <v>1169</v>
      </c>
      <c r="P3786" s="6">
        <v>97405</v>
      </c>
      <c r="Q3786" t="s">
        <v>43</v>
      </c>
      <c r="R3786" t="s">
        <v>23</v>
      </c>
      <c r="S3786" s="4">
        <v>40998</v>
      </c>
      <c r="T3786" s="7">
        <f>S3786-E3786</f>
        <v>2</v>
      </c>
      <c r="U3786" t="s">
        <v>14215</v>
      </c>
      <c r="V3786" s="6" t="s">
        <v>14251</v>
      </c>
      <c r="W3786" t="s">
        <v>14268</v>
      </c>
      <c r="X3786" t="s">
        <v>14189</v>
      </c>
      <c r="Y3786" t="str">
        <f>VLOOKUP(R3786,Managers!$A:$B,2,)</f>
        <v>Bob Turner</v>
      </c>
      <c r="Z3786" s="11">
        <f>VLOOKUP(X3786,HourlyWages!$A:$B,2,0)</f>
        <v>62</v>
      </c>
      <c r="AA3786">
        <v>1</v>
      </c>
    </row>
    <row r="3787" spans="1:27" x14ac:dyDescent="0.3">
      <c r="A3787" t="b">
        <f>COUNTIF($C$1:C3787, C3787)&gt;1</f>
        <v>0</v>
      </c>
      <c r="B3787" t="b">
        <f>VLOOKUP(C3787,Sheet3!$A:$B,2,0) &gt; 1</f>
        <v>0</v>
      </c>
      <c r="C3787">
        <v>3786</v>
      </c>
      <c r="D3787">
        <v>26979</v>
      </c>
      <c r="E3787" s="4">
        <v>40996</v>
      </c>
      <c r="F3787">
        <v>50</v>
      </c>
      <c r="G3787" s="15">
        <f>I3787*F3787</f>
        <v>7500</v>
      </c>
      <c r="H3787" s="9">
        <v>0.09</v>
      </c>
      <c r="I3787" s="13">
        <f>VLOOKUP($U3787,Pricebook!$A:$D,4,0)</f>
        <v>150</v>
      </c>
      <c r="J3787" s="11">
        <f>G3787*(1-H3787)</f>
        <v>6825</v>
      </c>
      <c r="K3787" t="s">
        <v>1302</v>
      </c>
      <c r="L3787" t="s">
        <v>374</v>
      </c>
      <c r="M3787" t="str">
        <f>VLOOKUP($L3787,Companies!$A:$G,7,)</f>
        <v>Computer Software: Prepackaged Software</v>
      </c>
      <c r="N3787" t="str">
        <f>VLOOKUP($L3787,Companies!$A:$G,6,)</f>
        <v>Technology</v>
      </c>
      <c r="O3787" s="6" t="s">
        <v>1169</v>
      </c>
      <c r="P3787" s="6">
        <v>97405</v>
      </c>
      <c r="Q3787" t="s">
        <v>43</v>
      </c>
      <c r="R3787" t="s">
        <v>23</v>
      </c>
      <c r="S3787" s="4">
        <v>40998</v>
      </c>
      <c r="T3787" s="7">
        <f>S3787-E3787</f>
        <v>2</v>
      </c>
      <c r="U3787" t="s">
        <v>14210</v>
      </c>
      <c r="V3787" s="6" t="s">
        <v>14254</v>
      </c>
      <c r="W3787" t="s">
        <v>14269</v>
      </c>
      <c r="X3787" t="s">
        <v>14197</v>
      </c>
      <c r="Y3787" t="str">
        <f>VLOOKUP(R3787,Managers!$A:$B,2,)</f>
        <v>Bob Turner</v>
      </c>
      <c r="Z3787" s="11">
        <f>VLOOKUP(X3787,HourlyWages!$A:$B,2,0)</f>
        <v>71</v>
      </c>
      <c r="AA3787">
        <v>1</v>
      </c>
    </row>
    <row r="3788" spans="1:27" x14ac:dyDescent="0.3">
      <c r="A3788" t="b">
        <f>COUNTIF($C$1:C3788, C3788)&gt;1</f>
        <v>0</v>
      </c>
      <c r="B3788" t="b">
        <f>VLOOKUP(C3788,Sheet3!$A:$B,2,0) &gt; 1</f>
        <v>0</v>
      </c>
      <c r="C3788">
        <v>3787</v>
      </c>
      <c r="D3788">
        <v>26981</v>
      </c>
      <c r="E3788" s="4">
        <v>41151</v>
      </c>
      <c r="F3788">
        <v>13</v>
      </c>
      <c r="G3788" s="15">
        <f>I3788*F3788</f>
        <v>1950</v>
      </c>
      <c r="H3788" s="9">
        <v>0.08</v>
      </c>
      <c r="I3788" s="13">
        <f>VLOOKUP($U3788,Pricebook!$A:$D,4,0)</f>
        <v>150</v>
      </c>
      <c r="J3788" s="11">
        <f>G3788*(1-H3788)</f>
        <v>1794</v>
      </c>
      <c r="K3788" t="s">
        <v>1457</v>
      </c>
      <c r="L3788" t="s">
        <v>327</v>
      </c>
      <c r="M3788" t="str">
        <f>VLOOKUP($L3788,Companies!$A:$G,7,)</f>
        <v>Television Services</v>
      </c>
      <c r="N3788" t="str">
        <f>VLOOKUP($L3788,Companies!$A:$G,6,)</f>
        <v>Consumer Services</v>
      </c>
      <c r="O3788" s="6" t="s">
        <v>1948</v>
      </c>
      <c r="P3788" s="6">
        <v>48307</v>
      </c>
      <c r="Q3788" t="s">
        <v>172</v>
      </c>
      <c r="R3788" t="s">
        <v>16</v>
      </c>
      <c r="S3788" s="4">
        <v>41151</v>
      </c>
      <c r="T3788" s="7">
        <f>S3788-E3788</f>
        <v>0</v>
      </c>
      <c r="U3788" t="s">
        <v>14210</v>
      </c>
      <c r="V3788" s="6" t="s">
        <v>14254</v>
      </c>
      <c r="W3788" t="s">
        <v>14255</v>
      </c>
      <c r="X3788" t="s">
        <v>14185</v>
      </c>
      <c r="Y3788" t="str">
        <f>VLOOKUP(R3788,Managers!$A:$B,2,)</f>
        <v>Josh Martinez</v>
      </c>
      <c r="Z3788" s="11">
        <f>VLOOKUP(X3788,HourlyWages!$A:$B,2,0)</f>
        <v>70</v>
      </c>
      <c r="AA3788">
        <v>1</v>
      </c>
    </row>
    <row r="3789" spans="1:27" x14ac:dyDescent="0.3">
      <c r="A3789" t="b">
        <f>COUNTIF($C$1:C3789, C3789)&gt;1</f>
        <v>0</v>
      </c>
      <c r="B3789" t="b">
        <f>VLOOKUP(C3789,Sheet3!$A:$B,2,0) &gt; 1</f>
        <v>0</v>
      </c>
      <c r="C3789">
        <v>3788</v>
      </c>
      <c r="D3789">
        <v>26981</v>
      </c>
      <c r="E3789" s="4">
        <v>41151</v>
      </c>
      <c r="F3789">
        <v>44</v>
      </c>
      <c r="G3789" s="15">
        <f>I3789*F3789</f>
        <v>8800</v>
      </c>
      <c r="H3789" s="9">
        <v>0.04</v>
      </c>
      <c r="I3789" s="13">
        <f>VLOOKUP($U3789,Pricebook!$A:$D,4,0)</f>
        <v>200</v>
      </c>
      <c r="J3789" s="11">
        <f>G3789*(1-H3789)</f>
        <v>8448</v>
      </c>
      <c r="K3789" t="s">
        <v>1457</v>
      </c>
      <c r="L3789" t="s">
        <v>327</v>
      </c>
      <c r="M3789" t="str">
        <f>VLOOKUP($L3789,Companies!$A:$G,7,)</f>
        <v>Television Services</v>
      </c>
      <c r="N3789" t="str">
        <f>VLOOKUP($L3789,Companies!$A:$G,6,)</f>
        <v>Consumer Services</v>
      </c>
      <c r="O3789" s="6" t="s">
        <v>480</v>
      </c>
      <c r="P3789" s="6">
        <v>48066</v>
      </c>
      <c r="Q3789" t="s">
        <v>172</v>
      </c>
      <c r="R3789" t="s">
        <v>16</v>
      </c>
      <c r="S3789" s="4">
        <v>41152</v>
      </c>
      <c r="T3789" s="7">
        <f>S3789-E3789</f>
        <v>1</v>
      </c>
      <c r="U3789" t="s">
        <v>14206</v>
      </c>
      <c r="V3789" s="6" t="s">
        <v>14251</v>
      </c>
      <c r="W3789" t="s">
        <v>14260</v>
      </c>
      <c r="X3789" t="s">
        <v>14190</v>
      </c>
      <c r="Y3789" t="str">
        <f>VLOOKUP(R3789,Managers!$A:$B,2,)</f>
        <v>Josh Martinez</v>
      </c>
      <c r="Z3789" s="11">
        <f>VLOOKUP(X3789,HourlyWages!$A:$B,2,0)</f>
        <v>67</v>
      </c>
      <c r="AA3789">
        <v>1</v>
      </c>
    </row>
    <row r="3790" spans="1:27" x14ac:dyDescent="0.3">
      <c r="A3790" t="b">
        <f>COUNTIF($C$1:C3790, C3790)&gt;1</f>
        <v>0</v>
      </c>
      <c r="B3790" t="b">
        <f>VLOOKUP(C3790,Sheet3!$A:$B,2,0) &gt; 1</f>
        <v>0</v>
      </c>
      <c r="C3790">
        <v>3789</v>
      </c>
      <c r="D3790">
        <v>26982</v>
      </c>
      <c r="E3790" s="4">
        <v>41027</v>
      </c>
      <c r="F3790">
        <v>37</v>
      </c>
      <c r="G3790" s="15">
        <f>I3790*F3790</f>
        <v>4070</v>
      </c>
      <c r="H3790" s="9">
        <v>0.05</v>
      </c>
      <c r="I3790" s="13">
        <f>VLOOKUP($U3790,Pricebook!$A:$D,4,0)</f>
        <v>110</v>
      </c>
      <c r="J3790" s="11">
        <f>G3790*(1-H3790)</f>
        <v>3866.5</v>
      </c>
      <c r="K3790" t="s">
        <v>985</v>
      </c>
      <c r="L3790" t="s">
        <v>73</v>
      </c>
      <c r="M3790" t="str">
        <f>VLOOKUP($L3790,Companies!$A:$G,7,)</f>
        <v>Recreational Products/Toys</v>
      </c>
      <c r="N3790" t="str">
        <f>VLOOKUP($L3790,Companies!$A:$G,6,)</f>
        <v>Consumer Non-Durables</v>
      </c>
      <c r="O3790" s="6" t="s">
        <v>1969</v>
      </c>
      <c r="P3790" s="6">
        <v>18103</v>
      </c>
      <c r="Q3790" t="s">
        <v>232</v>
      </c>
      <c r="R3790" t="s">
        <v>61</v>
      </c>
      <c r="S3790" s="4">
        <v>41028</v>
      </c>
      <c r="T3790" s="7">
        <f>S3790-E3790</f>
        <v>1</v>
      </c>
      <c r="U3790" t="s">
        <v>14215</v>
      </c>
      <c r="V3790" s="6" t="s">
        <v>14257</v>
      </c>
      <c r="W3790" t="s">
        <v>14259</v>
      </c>
      <c r="X3790" t="s">
        <v>14187</v>
      </c>
      <c r="Y3790" t="str">
        <f>VLOOKUP(R3790,Managers!$A:$B,2,)</f>
        <v>Allen Young</v>
      </c>
      <c r="Z3790" s="11">
        <f>VLOOKUP(X3790,HourlyWages!$A:$B,2,0)</f>
        <v>45</v>
      </c>
      <c r="AA3790">
        <v>1</v>
      </c>
    </row>
    <row r="3791" spans="1:27" x14ac:dyDescent="0.3">
      <c r="A3791" t="b">
        <f>COUNTIF($C$1:C3791, C3791)&gt;1</f>
        <v>0</v>
      </c>
      <c r="B3791" t="b">
        <f>VLOOKUP(C3791,Sheet3!$A:$B,2,0) &gt; 1</f>
        <v>0</v>
      </c>
      <c r="C3791">
        <v>3790</v>
      </c>
      <c r="D3791">
        <v>27011</v>
      </c>
      <c r="E3791" s="4">
        <v>40542</v>
      </c>
      <c r="F3791">
        <v>5</v>
      </c>
      <c r="G3791" s="15">
        <f>I3791*F3791</f>
        <v>550</v>
      </c>
      <c r="H3791" s="9">
        <v>0.09</v>
      </c>
      <c r="I3791" s="13">
        <f>VLOOKUP($U3791,Pricebook!$A:$D,4,0)</f>
        <v>110</v>
      </c>
      <c r="J3791" s="11">
        <f>G3791*(1-H3791)</f>
        <v>500.5</v>
      </c>
      <c r="K3791" t="s">
        <v>96</v>
      </c>
      <c r="L3791" t="s">
        <v>84</v>
      </c>
      <c r="M3791" t="str">
        <f>VLOOKUP($L3791,Companies!$A:$G,7,)</f>
        <v>Packaged Foods</v>
      </c>
      <c r="N3791" t="str">
        <f>VLOOKUP($L3791,Companies!$A:$G,6,)</f>
        <v>Consumer Non-Durables</v>
      </c>
      <c r="O3791" s="6" t="s">
        <v>97</v>
      </c>
      <c r="P3791" s="6">
        <v>12180</v>
      </c>
      <c r="Q3791" t="s">
        <v>60</v>
      </c>
      <c r="R3791" t="s">
        <v>61</v>
      </c>
      <c r="S3791" s="4">
        <v>40542</v>
      </c>
      <c r="T3791" s="7">
        <f>S3791-E3791</f>
        <v>0</v>
      </c>
      <c r="U3791" t="s">
        <v>14220</v>
      </c>
      <c r="V3791" s="6" t="s">
        <v>14257</v>
      </c>
      <c r="W3791" t="s">
        <v>14259</v>
      </c>
      <c r="X3791" t="s">
        <v>14192</v>
      </c>
      <c r="Y3791" t="str">
        <f>VLOOKUP(R3791,Managers!$A:$B,2,)</f>
        <v>Allen Young</v>
      </c>
      <c r="Z3791" s="11">
        <f>VLOOKUP(X3791,HourlyWages!$A:$B,2,0)</f>
        <v>75</v>
      </c>
      <c r="AA3791">
        <v>1</v>
      </c>
    </row>
    <row r="3792" spans="1:27" x14ac:dyDescent="0.3">
      <c r="A3792" t="b">
        <f>COUNTIF($C$1:C3792, C3792)&gt;1</f>
        <v>0</v>
      </c>
      <c r="B3792" t="b">
        <f>VLOOKUP(C3792,Sheet3!$A:$B,2,0) &gt; 1</f>
        <v>0</v>
      </c>
      <c r="C3792">
        <v>3791</v>
      </c>
      <c r="D3792">
        <v>27013</v>
      </c>
      <c r="E3792" s="4">
        <v>39999</v>
      </c>
      <c r="F3792">
        <v>28</v>
      </c>
      <c r="G3792" s="15">
        <f>I3792*F3792</f>
        <v>5600</v>
      </c>
      <c r="H3792" s="9">
        <v>0.05</v>
      </c>
      <c r="I3792" s="13">
        <f>VLOOKUP($U3792,Pricebook!$A:$D,4,0)</f>
        <v>200</v>
      </c>
      <c r="J3792" s="11">
        <f>G3792*(1-H3792)</f>
        <v>5320</v>
      </c>
      <c r="K3792" t="s">
        <v>669</v>
      </c>
      <c r="L3792" t="s">
        <v>68</v>
      </c>
      <c r="M3792" t="str">
        <f>VLOOKUP($L3792,Companies!$A:$G,7,)</f>
        <v>Other Specialty Stores</v>
      </c>
      <c r="N3792" t="str">
        <f>VLOOKUP($L3792,Companies!$A:$G,6,)</f>
        <v>Consumer Services</v>
      </c>
      <c r="O3792" s="6" t="s">
        <v>2198</v>
      </c>
      <c r="P3792" s="6">
        <v>80022</v>
      </c>
      <c r="Q3792" t="s">
        <v>237</v>
      </c>
      <c r="R3792" t="s">
        <v>23</v>
      </c>
      <c r="S3792" s="4">
        <v>40003</v>
      </c>
      <c r="T3792" s="7">
        <f>S3792-E3792</f>
        <v>4</v>
      </c>
      <c r="U3792" t="s">
        <v>14206</v>
      </c>
      <c r="V3792" s="6" t="s">
        <v>14251</v>
      </c>
      <c r="W3792" t="s">
        <v>14252</v>
      </c>
      <c r="X3792" t="s">
        <v>14189</v>
      </c>
      <c r="Y3792" t="str">
        <f>VLOOKUP(R3792,Managers!$A:$B,2,)</f>
        <v>Bob Turner</v>
      </c>
      <c r="Z3792" s="11">
        <f>VLOOKUP(X3792,HourlyWages!$A:$B,2,0)</f>
        <v>62</v>
      </c>
      <c r="AA3792">
        <v>1</v>
      </c>
    </row>
    <row r="3793" spans="1:27" x14ac:dyDescent="0.3">
      <c r="A3793" t="b">
        <f>COUNTIF($C$1:C3793, C3793)&gt;1</f>
        <v>0</v>
      </c>
      <c r="B3793" t="b">
        <f>VLOOKUP(C3793,Sheet3!$A:$B,2,0) &gt; 1</f>
        <v>0</v>
      </c>
      <c r="C3793">
        <v>3792</v>
      </c>
      <c r="D3793">
        <v>27013</v>
      </c>
      <c r="E3793" s="4">
        <v>39999</v>
      </c>
      <c r="F3793">
        <v>26</v>
      </c>
      <c r="G3793" s="15">
        <f>I3793*F3793</f>
        <v>5200</v>
      </c>
      <c r="H3793" s="9">
        <v>0.05</v>
      </c>
      <c r="I3793" s="13">
        <f>VLOOKUP($U3793,Pricebook!$A:$D,4,0)</f>
        <v>200</v>
      </c>
      <c r="J3793" s="11">
        <f>G3793*(1-H3793)</f>
        <v>4940</v>
      </c>
      <c r="K3793" t="s">
        <v>669</v>
      </c>
      <c r="L3793" t="s">
        <v>68</v>
      </c>
      <c r="M3793" t="str">
        <f>VLOOKUP($L3793,Companies!$A:$G,7,)</f>
        <v>Other Specialty Stores</v>
      </c>
      <c r="N3793" t="str">
        <f>VLOOKUP($L3793,Companies!$A:$G,6,)</f>
        <v>Consumer Services</v>
      </c>
      <c r="O3793" s="6" t="s">
        <v>2198</v>
      </c>
      <c r="P3793" s="6">
        <v>80022</v>
      </c>
      <c r="Q3793" t="s">
        <v>237</v>
      </c>
      <c r="R3793" t="s">
        <v>23</v>
      </c>
      <c r="S3793" s="4">
        <v>39999</v>
      </c>
      <c r="T3793" s="7">
        <f>S3793-E3793</f>
        <v>0</v>
      </c>
      <c r="U3793" t="s">
        <v>14206</v>
      </c>
      <c r="V3793" s="6" t="s">
        <v>14257</v>
      </c>
      <c r="W3793" t="s">
        <v>14258</v>
      </c>
      <c r="X3793" t="s">
        <v>14190</v>
      </c>
      <c r="Y3793" t="str">
        <f>VLOOKUP(R3793,Managers!$A:$B,2,)</f>
        <v>Bob Turner</v>
      </c>
      <c r="Z3793" s="11">
        <f>VLOOKUP(X3793,HourlyWages!$A:$B,2,0)</f>
        <v>67</v>
      </c>
      <c r="AA3793">
        <v>1</v>
      </c>
    </row>
    <row r="3794" spans="1:27" x14ac:dyDescent="0.3">
      <c r="A3794" t="b">
        <f>COUNTIF($C$1:C3794, C3794)&gt;1</f>
        <v>0</v>
      </c>
      <c r="B3794" t="b">
        <f>VLOOKUP(C3794,Sheet3!$A:$B,2,0) &gt; 1</f>
        <v>0</v>
      </c>
      <c r="C3794">
        <v>3793</v>
      </c>
      <c r="D3794">
        <v>27015</v>
      </c>
      <c r="E3794" s="4">
        <v>40908</v>
      </c>
      <c r="F3794">
        <v>24</v>
      </c>
      <c r="G3794" s="15">
        <f>I3794*F3794</f>
        <v>4080</v>
      </c>
      <c r="H3794" s="9">
        <v>0.03</v>
      </c>
      <c r="I3794" s="13">
        <f>VLOOKUP($U3794,Pricebook!$A:$D,4,0)</f>
        <v>170</v>
      </c>
      <c r="J3794" s="11">
        <f>G3794*(1-H3794)</f>
        <v>3957.6</v>
      </c>
      <c r="K3794" t="s">
        <v>1520</v>
      </c>
      <c r="L3794" t="s">
        <v>50</v>
      </c>
      <c r="M3794" t="str">
        <f>VLOOKUP($L3794,Companies!$A:$G,7,)</f>
        <v>Semiconductors</v>
      </c>
      <c r="N3794" t="str">
        <f>VLOOKUP($L3794,Companies!$A:$G,6,)</f>
        <v>Technology</v>
      </c>
      <c r="O3794" s="6" t="s">
        <v>1868</v>
      </c>
      <c r="P3794" s="6">
        <v>64118</v>
      </c>
      <c r="Q3794" t="s">
        <v>358</v>
      </c>
      <c r="R3794" t="s">
        <v>16</v>
      </c>
      <c r="S3794" s="4">
        <v>40908</v>
      </c>
      <c r="T3794" s="7">
        <f>S3794-E3794</f>
        <v>0</v>
      </c>
      <c r="U3794" t="s">
        <v>14219</v>
      </c>
      <c r="V3794" s="6" t="s">
        <v>14257</v>
      </c>
      <c r="W3794" t="s">
        <v>14258</v>
      </c>
      <c r="X3794" t="s">
        <v>14194</v>
      </c>
      <c r="Y3794" t="str">
        <f>VLOOKUP(R3794,Managers!$A:$B,2,)</f>
        <v>Josh Martinez</v>
      </c>
      <c r="Z3794" s="11">
        <f>VLOOKUP(X3794,HourlyWages!$A:$B,2,0)</f>
        <v>71</v>
      </c>
      <c r="AA3794">
        <v>1</v>
      </c>
    </row>
    <row r="3795" spans="1:27" x14ac:dyDescent="0.3">
      <c r="A3795" t="b">
        <f>COUNTIF($C$1:C3795, C3795)&gt;1</f>
        <v>0</v>
      </c>
      <c r="B3795" t="b">
        <f>VLOOKUP(C3795,Sheet3!$A:$B,2,0) &gt; 1</f>
        <v>0</v>
      </c>
      <c r="C3795">
        <v>3794</v>
      </c>
      <c r="D3795">
        <v>27047</v>
      </c>
      <c r="E3795" s="4">
        <v>40504</v>
      </c>
      <c r="F3795">
        <v>25</v>
      </c>
      <c r="G3795" s="15">
        <f>I3795*F3795</f>
        <v>3750</v>
      </c>
      <c r="H3795" s="9">
        <v>0.06</v>
      </c>
      <c r="I3795" s="13">
        <f>VLOOKUP($U3795,Pricebook!$A:$D,4,0)</f>
        <v>150</v>
      </c>
      <c r="J3795" s="11">
        <f>G3795*(1-H3795)</f>
        <v>3525</v>
      </c>
      <c r="K3795" t="s">
        <v>1620</v>
      </c>
      <c r="L3795" t="s">
        <v>360</v>
      </c>
      <c r="M3795" t="str">
        <f>VLOOKUP($L3795,Companies!$A:$G,7,)</f>
        <v>Semiconductors</v>
      </c>
      <c r="N3795" t="str">
        <f>VLOOKUP($L3795,Companies!$A:$G,6,)</f>
        <v>Technology</v>
      </c>
      <c r="O3795" s="6" t="s">
        <v>1621</v>
      </c>
      <c r="P3795" s="6" t="s">
        <v>1622</v>
      </c>
      <c r="Q3795" t="s">
        <v>48</v>
      </c>
      <c r="R3795" t="s">
        <v>16</v>
      </c>
      <c r="S3795" s="4">
        <v>40505</v>
      </c>
      <c r="T3795" s="7">
        <f>S3795-E3795</f>
        <v>1</v>
      </c>
      <c r="U3795" t="s">
        <v>14222</v>
      </c>
      <c r="V3795" s="6" t="s">
        <v>14254</v>
      </c>
      <c r="W3795" t="s">
        <v>14265</v>
      </c>
      <c r="X3795" t="s">
        <v>14185</v>
      </c>
      <c r="Y3795" t="str">
        <f>VLOOKUP(R3795,Managers!$A:$B,2,)</f>
        <v>Josh Martinez</v>
      </c>
      <c r="Z3795" s="11">
        <f>VLOOKUP(X3795,HourlyWages!$A:$B,2,0)</f>
        <v>70</v>
      </c>
      <c r="AA3795">
        <v>1</v>
      </c>
    </row>
    <row r="3796" spans="1:27" x14ac:dyDescent="0.3">
      <c r="A3796" t="b">
        <f>COUNTIF($C$1:C3796, C3796)&gt;1</f>
        <v>0</v>
      </c>
      <c r="B3796" t="b">
        <f>VLOOKUP(C3796,Sheet3!$A:$B,2,0) &gt; 1</f>
        <v>0</v>
      </c>
      <c r="C3796">
        <v>3795</v>
      </c>
      <c r="D3796">
        <v>27047</v>
      </c>
      <c r="E3796" s="4">
        <v>40504</v>
      </c>
      <c r="F3796">
        <v>38</v>
      </c>
      <c r="G3796" s="15">
        <f>I3796*F3796</f>
        <v>4180</v>
      </c>
      <c r="H3796" s="9">
        <v>0.05</v>
      </c>
      <c r="I3796" s="13">
        <f>VLOOKUP($U3796,Pricebook!$A:$D,4,0)</f>
        <v>110</v>
      </c>
      <c r="J3796" s="11">
        <f>G3796*(1-H3796)</f>
        <v>3971</v>
      </c>
      <c r="K3796" t="s">
        <v>1620</v>
      </c>
      <c r="L3796" t="s">
        <v>360</v>
      </c>
      <c r="M3796" t="str">
        <f>VLOOKUP($L3796,Companies!$A:$G,7,)</f>
        <v>Semiconductors</v>
      </c>
      <c r="N3796" t="str">
        <f>VLOOKUP($L3796,Companies!$A:$G,6,)</f>
        <v>Technology</v>
      </c>
      <c r="O3796" s="6" t="s">
        <v>1621</v>
      </c>
      <c r="P3796" s="6" t="s">
        <v>1622</v>
      </c>
      <c r="Q3796" t="s">
        <v>48</v>
      </c>
      <c r="R3796" t="s">
        <v>16</v>
      </c>
      <c r="S3796" s="4">
        <v>40505</v>
      </c>
      <c r="T3796" s="7">
        <f>S3796-E3796</f>
        <v>1</v>
      </c>
      <c r="U3796" t="s">
        <v>14215</v>
      </c>
      <c r="V3796" s="6" t="s">
        <v>14257</v>
      </c>
      <c r="W3796" t="s">
        <v>14258</v>
      </c>
      <c r="X3796" t="s">
        <v>14198</v>
      </c>
      <c r="Y3796" t="str">
        <f>VLOOKUP(R3796,Managers!$A:$B,2,)</f>
        <v>Josh Martinez</v>
      </c>
      <c r="Z3796" s="11">
        <f>VLOOKUP(X3796,HourlyWages!$A:$B,2,0)</f>
        <v>51</v>
      </c>
      <c r="AA3796">
        <v>1</v>
      </c>
    </row>
    <row r="3797" spans="1:27" x14ac:dyDescent="0.3">
      <c r="A3797" t="b">
        <f>COUNTIF($C$1:C3797, C3797)&gt;1</f>
        <v>0</v>
      </c>
      <c r="B3797" t="b">
        <f>VLOOKUP(C3797,Sheet3!$A:$B,2,0) &gt; 1</f>
        <v>0</v>
      </c>
      <c r="C3797">
        <v>3796</v>
      </c>
      <c r="D3797">
        <v>27077</v>
      </c>
      <c r="E3797" s="4">
        <v>40252</v>
      </c>
      <c r="F3797">
        <v>11</v>
      </c>
      <c r="G3797" s="15">
        <f>I3797*F3797</f>
        <v>1650</v>
      </c>
      <c r="H3797" s="9">
        <v>0</v>
      </c>
      <c r="I3797" s="13">
        <f>VLOOKUP($U3797,Pricebook!$A:$D,4,0)</f>
        <v>150</v>
      </c>
      <c r="J3797" s="11">
        <f>G3797*(1-H3797)</f>
        <v>1650</v>
      </c>
      <c r="K3797" t="s">
        <v>1069</v>
      </c>
      <c r="L3797" t="s">
        <v>118</v>
      </c>
      <c r="M3797" t="str">
        <f>VLOOKUP($L3797,Companies!$A:$G,7,)</f>
        <v>Computer Software: Prepackaged Software</v>
      </c>
      <c r="N3797" t="str">
        <f>VLOOKUP($L3797,Companies!$A:$G,6,)</f>
        <v>Technology</v>
      </c>
      <c r="O3797" s="6" t="s">
        <v>1051</v>
      </c>
      <c r="P3797" s="6">
        <v>75601</v>
      </c>
      <c r="Q3797" t="s">
        <v>48</v>
      </c>
      <c r="R3797" t="s">
        <v>16</v>
      </c>
      <c r="S3797" s="4">
        <v>40254</v>
      </c>
      <c r="T3797" s="7">
        <f>S3797-E3797</f>
        <v>2</v>
      </c>
      <c r="U3797" t="s">
        <v>14216</v>
      </c>
      <c r="V3797" s="6" t="s">
        <v>14254</v>
      </c>
      <c r="W3797" t="s">
        <v>14255</v>
      </c>
      <c r="X3797" t="s">
        <v>14189</v>
      </c>
      <c r="Y3797" t="str">
        <f>VLOOKUP(R3797,Managers!$A:$B,2,)</f>
        <v>Josh Martinez</v>
      </c>
      <c r="Z3797" s="11">
        <f>VLOOKUP(X3797,HourlyWages!$A:$B,2,0)</f>
        <v>62</v>
      </c>
      <c r="AA3797">
        <v>1</v>
      </c>
    </row>
    <row r="3798" spans="1:27" x14ac:dyDescent="0.3">
      <c r="A3798" t="b">
        <f>COUNTIF($C$1:C3798, C3798)&gt;1</f>
        <v>0</v>
      </c>
      <c r="B3798" t="b">
        <f>VLOOKUP(C3798,Sheet3!$A:$B,2,0) &gt; 1</f>
        <v>0</v>
      </c>
      <c r="C3798">
        <v>3797</v>
      </c>
      <c r="D3798">
        <v>27078</v>
      </c>
      <c r="E3798" s="4">
        <v>41133</v>
      </c>
      <c r="F3798">
        <v>22</v>
      </c>
      <c r="G3798" s="15">
        <f>I3798*F3798</f>
        <v>2420</v>
      </c>
      <c r="H3798" s="9">
        <v>0.03</v>
      </c>
      <c r="I3798" s="13">
        <f>VLOOKUP($U3798,Pricebook!$A:$D,4,0)</f>
        <v>110</v>
      </c>
      <c r="J3798" s="11">
        <f>G3798*(1-H3798)</f>
        <v>2347.4</v>
      </c>
      <c r="K3798" t="s">
        <v>1177</v>
      </c>
      <c r="L3798" t="s">
        <v>41</v>
      </c>
      <c r="M3798" t="str">
        <f>VLOOKUP($L3798,Companies!$A:$G,7,)</f>
        <v>EDP Services</v>
      </c>
      <c r="N3798" t="str">
        <f>VLOOKUP($L3798,Companies!$A:$G,6,)</f>
        <v>Technology</v>
      </c>
      <c r="O3798" s="6" t="s">
        <v>2205</v>
      </c>
      <c r="P3798" s="6">
        <v>35244</v>
      </c>
      <c r="Q3798" t="s">
        <v>424</v>
      </c>
      <c r="R3798" t="s">
        <v>34</v>
      </c>
      <c r="S3798" s="4">
        <v>41134</v>
      </c>
      <c r="T3798" s="7">
        <f>S3798-E3798</f>
        <v>1</v>
      </c>
      <c r="U3798" t="s">
        <v>14215</v>
      </c>
      <c r="V3798" s="6" t="s">
        <v>14251</v>
      </c>
      <c r="W3798" t="s">
        <v>14252</v>
      </c>
      <c r="X3798" t="s">
        <v>14188</v>
      </c>
      <c r="Y3798" t="str">
        <f>VLOOKUP(R3798,Managers!$A:$B,2,)</f>
        <v>Frank Mitchell</v>
      </c>
      <c r="Z3798" s="11">
        <f>VLOOKUP(X3798,HourlyWages!$A:$B,2,0)</f>
        <v>52</v>
      </c>
      <c r="AA3798">
        <v>1</v>
      </c>
    </row>
    <row r="3799" spans="1:27" x14ac:dyDescent="0.3">
      <c r="A3799" t="b">
        <f>COUNTIF($C$1:C3799, C3799)&gt;1</f>
        <v>0</v>
      </c>
      <c r="B3799" t="b">
        <f>VLOOKUP(C3799,Sheet3!$A:$B,2,0) &gt; 1</f>
        <v>0</v>
      </c>
      <c r="C3799">
        <v>3798</v>
      </c>
      <c r="D3799">
        <v>27105</v>
      </c>
      <c r="E3799" s="4">
        <v>40590</v>
      </c>
      <c r="F3799">
        <v>37</v>
      </c>
      <c r="G3799" s="15">
        <f>I3799*F3799</f>
        <v>4070</v>
      </c>
      <c r="H3799" s="9">
        <v>0.01</v>
      </c>
      <c r="I3799" s="13">
        <f>VLOOKUP($U3799,Pricebook!$A:$D,4,0)</f>
        <v>110</v>
      </c>
      <c r="J3799" s="11">
        <f>G3799*(1-H3799)</f>
        <v>4029.3</v>
      </c>
      <c r="K3799" t="s">
        <v>168</v>
      </c>
      <c r="L3799" t="s">
        <v>99</v>
      </c>
      <c r="M3799" t="str">
        <f>VLOOKUP($L3799,Companies!$A:$G,7,)</f>
        <v>Television Services</v>
      </c>
      <c r="N3799" t="str">
        <f>VLOOKUP($L3799,Companies!$A:$G,6,)</f>
        <v>Consumer Services</v>
      </c>
      <c r="O3799" s="6" t="s">
        <v>169</v>
      </c>
      <c r="P3799" s="6">
        <v>50322</v>
      </c>
      <c r="Q3799" t="s">
        <v>38</v>
      </c>
      <c r="R3799" t="s">
        <v>16</v>
      </c>
      <c r="S3799" s="4">
        <v>40591</v>
      </c>
      <c r="T3799" s="7">
        <f>S3799-E3799</f>
        <v>1</v>
      </c>
      <c r="U3799" t="s">
        <v>14220</v>
      </c>
      <c r="V3799" s="6" t="s">
        <v>14251</v>
      </c>
      <c r="W3799" t="s">
        <v>14266</v>
      </c>
      <c r="X3799" t="s">
        <v>14190</v>
      </c>
      <c r="Y3799" t="str">
        <f>VLOOKUP(R3799,Managers!$A:$B,2,)</f>
        <v>Josh Martinez</v>
      </c>
      <c r="Z3799" s="11">
        <f>VLOOKUP(X3799,HourlyWages!$A:$B,2,0)</f>
        <v>67</v>
      </c>
      <c r="AA3799">
        <v>1</v>
      </c>
    </row>
    <row r="3800" spans="1:27" x14ac:dyDescent="0.3">
      <c r="A3800" t="b">
        <f>COUNTIF($C$1:C3800, C3800)&gt;1</f>
        <v>0</v>
      </c>
      <c r="B3800" t="b">
        <f>VLOOKUP(C3800,Sheet3!$A:$B,2,0) &gt; 1</f>
        <v>0</v>
      </c>
      <c r="C3800">
        <v>3799</v>
      </c>
      <c r="D3800">
        <v>27105</v>
      </c>
      <c r="E3800" s="4">
        <v>40590</v>
      </c>
      <c r="F3800">
        <v>2</v>
      </c>
      <c r="G3800" s="15">
        <f>I3800*F3800</f>
        <v>250</v>
      </c>
      <c r="H3800" s="9">
        <v>0</v>
      </c>
      <c r="I3800" s="13">
        <f>VLOOKUP($U3800,Pricebook!$A:$D,4,0)</f>
        <v>125</v>
      </c>
      <c r="J3800" s="11">
        <f>G3800*(1-H3800)</f>
        <v>250</v>
      </c>
      <c r="K3800" t="s">
        <v>168</v>
      </c>
      <c r="L3800" t="s">
        <v>99</v>
      </c>
      <c r="M3800" t="str">
        <f>VLOOKUP($L3800,Companies!$A:$G,7,)</f>
        <v>Television Services</v>
      </c>
      <c r="N3800" t="str">
        <f>VLOOKUP($L3800,Companies!$A:$G,6,)</f>
        <v>Consumer Services</v>
      </c>
      <c r="O3800" s="6" t="s">
        <v>169</v>
      </c>
      <c r="P3800" s="6">
        <v>50322</v>
      </c>
      <c r="Q3800" t="s">
        <v>38</v>
      </c>
      <c r="R3800" t="s">
        <v>16</v>
      </c>
      <c r="S3800" s="4">
        <v>40591</v>
      </c>
      <c r="T3800" s="7">
        <f>S3800-E3800</f>
        <v>1</v>
      </c>
      <c r="U3800" t="s">
        <v>14208</v>
      </c>
      <c r="V3800" s="6" t="s">
        <v>14257</v>
      </c>
      <c r="W3800" t="s">
        <v>14258</v>
      </c>
      <c r="X3800" t="s">
        <v>14193</v>
      </c>
      <c r="Y3800" t="str">
        <f>VLOOKUP(R3800,Managers!$A:$B,2,)</f>
        <v>Josh Martinez</v>
      </c>
      <c r="Z3800" s="11">
        <f>VLOOKUP(X3800,HourlyWages!$A:$B,2,0)</f>
        <v>57</v>
      </c>
      <c r="AA3800">
        <v>1</v>
      </c>
    </row>
    <row r="3801" spans="1:27" x14ac:dyDescent="0.3">
      <c r="A3801" t="b">
        <f>COUNTIF($C$1:C3801, C3801)&gt;1</f>
        <v>0</v>
      </c>
      <c r="B3801" t="b">
        <f>VLOOKUP(C3801,Sheet3!$A:$B,2,0) &gt; 1</f>
        <v>0</v>
      </c>
      <c r="C3801">
        <v>3800</v>
      </c>
      <c r="D3801">
        <v>27106</v>
      </c>
      <c r="E3801" s="4">
        <v>40878</v>
      </c>
      <c r="F3801">
        <v>1</v>
      </c>
      <c r="G3801" s="15">
        <f>I3801*F3801</f>
        <v>160</v>
      </c>
      <c r="H3801" s="9">
        <v>0.06</v>
      </c>
      <c r="I3801" s="13">
        <f>VLOOKUP($U3801,Pricebook!$A:$D,4,0)</f>
        <v>160</v>
      </c>
      <c r="J3801" s="11">
        <f>G3801*(1-H3801)</f>
        <v>150.39999999999998</v>
      </c>
      <c r="K3801" t="s">
        <v>456</v>
      </c>
      <c r="L3801" t="s">
        <v>99</v>
      </c>
      <c r="M3801" t="str">
        <f>VLOOKUP($L3801,Companies!$A:$G,7,)</f>
        <v>Television Services</v>
      </c>
      <c r="N3801" t="str">
        <f>VLOOKUP($L3801,Companies!$A:$G,6,)</f>
        <v>Consumer Services</v>
      </c>
      <c r="O3801" s="6" t="s">
        <v>1864</v>
      </c>
      <c r="P3801" s="6">
        <v>15235</v>
      </c>
      <c r="Q3801" t="s">
        <v>232</v>
      </c>
      <c r="R3801" t="s">
        <v>61</v>
      </c>
      <c r="S3801" s="4">
        <v>40880</v>
      </c>
      <c r="T3801" s="7">
        <f>S3801-E3801</f>
        <v>2</v>
      </c>
      <c r="U3801" t="s">
        <v>14218</v>
      </c>
      <c r="V3801" s="6" t="s">
        <v>14254</v>
      </c>
      <c r="W3801" t="s">
        <v>14269</v>
      </c>
      <c r="X3801" t="s">
        <v>14185</v>
      </c>
      <c r="Y3801" t="str">
        <f>VLOOKUP(R3801,Managers!$A:$B,2,)</f>
        <v>Allen Young</v>
      </c>
      <c r="Z3801" s="11">
        <f>VLOOKUP(X3801,HourlyWages!$A:$B,2,0)</f>
        <v>70</v>
      </c>
      <c r="AA3801">
        <v>1</v>
      </c>
    </row>
    <row r="3802" spans="1:27" x14ac:dyDescent="0.3">
      <c r="A3802" t="b">
        <f>COUNTIF($C$1:C3802, C3802)&gt;1</f>
        <v>0</v>
      </c>
      <c r="B3802" t="b">
        <f>VLOOKUP(C3802,Sheet3!$A:$B,2,0) &gt; 1</f>
        <v>0</v>
      </c>
      <c r="C3802">
        <v>3801</v>
      </c>
      <c r="D3802">
        <v>27106</v>
      </c>
      <c r="E3802" s="4">
        <v>40878</v>
      </c>
      <c r="F3802">
        <v>50</v>
      </c>
      <c r="G3802" s="15">
        <f>I3802*F3802</f>
        <v>5500</v>
      </c>
      <c r="H3802" s="9">
        <v>0.08</v>
      </c>
      <c r="I3802" s="13">
        <f>VLOOKUP($U3802,Pricebook!$A:$D,4,0)</f>
        <v>110</v>
      </c>
      <c r="J3802" s="11">
        <f>G3802*(1-H3802)</f>
        <v>5060</v>
      </c>
      <c r="K3802" t="s">
        <v>456</v>
      </c>
      <c r="L3802" t="s">
        <v>99</v>
      </c>
      <c r="M3802" t="str">
        <f>VLOOKUP($L3802,Companies!$A:$G,7,)</f>
        <v>Television Services</v>
      </c>
      <c r="N3802" t="str">
        <f>VLOOKUP($L3802,Companies!$A:$G,6,)</f>
        <v>Consumer Services</v>
      </c>
      <c r="O3802" s="6" t="s">
        <v>1864</v>
      </c>
      <c r="P3802" s="6">
        <v>15235</v>
      </c>
      <c r="Q3802" t="s">
        <v>232</v>
      </c>
      <c r="R3802" t="s">
        <v>61</v>
      </c>
      <c r="S3802" s="4">
        <v>40878</v>
      </c>
      <c r="T3802" s="7">
        <f>S3802-E3802</f>
        <v>0</v>
      </c>
      <c r="U3802" t="s">
        <v>14220</v>
      </c>
      <c r="V3802" s="6" t="s">
        <v>14254</v>
      </c>
      <c r="W3802" t="s">
        <v>14256</v>
      </c>
      <c r="X3802" t="s">
        <v>14201</v>
      </c>
      <c r="Y3802" t="str">
        <f>VLOOKUP(R3802,Managers!$A:$B,2,)</f>
        <v>Allen Young</v>
      </c>
      <c r="Z3802" s="11">
        <f>VLOOKUP(X3802,HourlyWages!$A:$B,2,0)</f>
        <v>53</v>
      </c>
      <c r="AA3802">
        <v>1</v>
      </c>
    </row>
    <row r="3803" spans="1:27" x14ac:dyDescent="0.3">
      <c r="A3803" t="b">
        <f>COUNTIF($C$1:C3803, C3803)&gt;1</f>
        <v>0</v>
      </c>
      <c r="B3803" t="b">
        <f>VLOOKUP(C3803,Sheet3!$A:$B,2,0) &gt; 1</f>
        <v>0</v>
      </c>
      <c r="C3803">
        <v>3802</v>
      </c>
      <c r="D3803">
        <v>27106</v>
      </c>
      <c r="E3803" s="4">
        <v>40878</v>
      </c>
      <c r="F3803">
        <v>29</v>
      </c>
      <c r="G3803" s="15">
        <f>I3803*F3803</f>
        <v>3625</v>
      </c>
      <c r="H3803" s="9">
        <v>0.08</v>
      </c>
      <c r="I3803" s="13">
        <f>VLOOKUP($U3803,Pricebook!$A:$D,4,0)</f>
        <v>125</v>
      </c>
      <c r="J3803" s="11">
        <f>G3803*(1-H3803)</f>
        <v>3335</v>
      </c>
      <c r="K3803" t="s">
        <v>456</v>
      </c>
      <c r="L3803" t="s">
        <v>99</v>
      </c>
      <c r="M3803" t="str">
        <f>VLOOKUP($L3803,Companies!$A:$G,7,)</f>
        <v>Television Services</v>
      </c>
      <c r="N3803" t="str">
        <f>VLOOKUP($L3803,Companies!$A:$G,6,)</f>
        <v>Consumer Services</v>
      </c>
      <c r="O3803" s="6" t="s">
        <v>2342</v>
      </c>
      <c r="P3803" s="6">
        <v>19143</v>
      </c>
      <c r="Q3803" t="s">
        <v>232</v>
      </c>
      <c r="R3803" t="s">
        <v>61</v>
      </c>
      <c r="S3803" s="4">
        <v>40880</v>
      </c>
      <c r="T3803" s="7">
        <f>S3803-E3803</f>
        <v>2</v>
      </c>
      <c r="U3803" t="s">
        <v>14221</v>
      </c>
      <c r="V3803" s="6" t="s">
        <v>14257</v>
      </c>
      <c r="W3803" t="s">
        <v>14259</v>
      </c>
      <c r="X3803" t="s">
        <v>14195</v>
      </c>
      <c r="Y3803" t="str">
        <f>VLOOKUP(R3803,Managers!$A:$B,2,)</f>
        <v>Allen Young</v>
      </c>
      <c r="Z3803" s="11">
        <f>VLOOKUP(X3803,HourlyWages!$A:$B,2,0)</f>
        <v>52</v>
      </c>
      <c r="AA3803">
        <v>1</v>
      </c>
    </row>
    <row r="3804" spans="1:27" x14ac:dyDescent="0.3">
      <c r="A3804" t="b">
        <f>COUNTIF($C$1:C3804, C3804)&gt;1</f>
        <v>0</v>
      </c>
      <c r="B3804" t="b">
        <f>VLOOKUP(C3804,Sheet3!$A:$B,2,0) &gt; 1</f>
        <v>0</v>
      </c>
      <c r="C3804">
        <v>3803</v>
      </c>
      <c r="D3804">
        <v>27106</v>
      </c>
      <c r="E3804" s="4">
        <v>40878</v>
      </c>
      <c r="F3804">
        <v>42</v>
      </c>
      <c r="G3804" s="15">
        <f>I3804*F3804</f>
        <v>5250</v>
      </c>
      <c r="H3804" s="9">
        <v>0.05</v>
      </c>
      <c r="I3804" s="13">
        <f>VLOOKUP($U3804,Pricebook!$A:$D,4,0)</f>
        <v>125</v>
      </c>
      <c r="J3804" s="11">
        <f>G3804*(1-H3804)</f>
        <v>4987.5</v>
      </c>
      <c r="K3804" t="s">
        <v>456</v>
      </c>
      <c r="L3804" t="s">
        <v>99</v>
      </c>
      <c r="M3804" t="str">
        <f>VLOOKUP($L3804,Companies!$A:$G,7,)</f>
        <v>Television Services</v>
      </c>
      <c r="N3804" t="str">
        <f>VLOOKUP($L3804,Companies!$A:$G,6,)</f>
        <v>Consumer Services</v>
      </c>
      <c r="O3804" s="6" t="s">
        <v>2342</v>
      </c>
      <c r="P3804" s="6">
        <v>19143</v>
      </c>
      <c r="Q3804" t="s">
        <v>232</v>
      </c>
      <c r="R3804" t="s">
        <v>61</v>
      </c>
      <c r="S3804" s="4">
        <v>40880</v>
      </c>
      <c r="T3804" s="7">
        <f>S3804-E3804</f>
        <v>2</v>
      </c>
      <c r="U3804" t="s">
        <v>14208</v>
      </c>
      <c r="V3804" s="6" t="s">
        <v>14251</v>
      </c>
      <c r="W3804" t="s">
        <v>14260</v>
      </c>
      <c r="X3804" t="s">
        <v>14194</v>
      </c>
      <c r="Y3804" t="str">
        <f>VLOOKUP(R3804,Managers!$A:$B,2,)</f>
        <v>Allen Young</v>
      </c>
      <c r="Z3804" s="11">
        <f>VLOOKUP(X3804,HourlyWages!$A:$B,2,0)</f>
        <v>71</v>
      </c>
      <c r="AA3804">
        <v>1</v>
      </c>
    </row>
    <row r="3805" spans="1:27" x14ac:dyDescent="0.3">
      <c r="A3805" t="b">
        <f>COUNTIF($C$1:C3805, C3805)&gt;1</f>
        <v>0</v>
      </c>
      <c r="B3805" t="b">
        <f>VLOOKUP(C3805,Sheet3!$A:$B,2,0) &gt; 1</f>
        <v>0</v>
      </c>
      <c r="C3805">
        <v>3804</v>
      </c>
      <c r="D3805">
        <v>27106</v>
      </c>
      <c r="E3805" s="4">
        <v>40878</v>
      </c>
      <c r="F3805">
        <v>10</v>
      </c>
      <c r="G3805" s="15">
        <f>I3805*F3805</f>
        <v>1200</v>
      </c>
      <c r="H3805" s="9">
        <v>0.08</v>
      </c>
      <c r="I3805" s="13">
        <f>VLOOKUP($U3805,Pricebook!$A:$D,4,0)</f>
        <v>120</v>
      </c>
      <c r="J3805" s="11">
        <f>G3805*(1-H3805)</f>
        <v>1104</v>
      </c>
      <c r="K3805" t="s">
        <v>456</v>
      </c>
      <c r="L3805" t="s">
        <v>99</v>
      </c>
      <c r="M3805" t="str">
        <f>VLOOKUP($L3805,Companies!$A:$G,7,)</f>
        <v>Television Services</v>
      </c>
      <c r="N3805" t="str">
        <f>VLOOKUP($L3805,Companies!$A:$G,6,)</f>
        <v>Consumer Services</v>
      </c>
      <c r="O3805" s="6" t="s">
        <v>2342</v>
      </c>
      <c r="P3805" s="6">
        <v>19143</v>
      </c>
      <c r="Q3805" t="s">
        <v>232</v>
      </c>
      <c r="R3805" t="s">
        <v>61</v>
      </c>
      <c r="S3805" s="4">
        <v>40880</v>
      </c>
      <c r="T3805" s="7">
        <f>S3805-E3805</f>
        <v>2</v>
      </c>
      <c r="U3805" t="s">
        <v>14212</v>
      </c>
      <c r="V3805" s="6" t="s">
        <v>14251</v>
      </c>
      <c r="W3805" t="s">
        <v>14263</v>
      </c>
      <c r="X3805" t="s">
        <v>14191</v>
      </c>
      <c r="Y3805" t="str">
        <f>VLOOKUP(R3805,Managers!$A:$B,2,)</f>
        <v>Allen Young</v>
      </c>
      <c r="Z3805" s="11">
        <f>VLOOKUP(X3805,HourlyWages!$A:$B,2,0)</f>
        <v>60</v>
      </c>
      <c r="AA3805">
        <v>1</v>
      </c>
    </row>
    <row r="3806" spans="1:27" x14ac:dyDescent="0.3">
      <c r="A3806" t="b">
        <f>COUNTIF($C$1:C3806, C3806)&gt;1</f>
        <v>0</v>
      </c>
      <c r="B3806" t="b">
        <f>VLOOKUP(C3806,Sheet3!$A:$B,2,0) &gt; 1</f>
        <v>0</v>
      </c>
      <c r="C3806">
        <v>3805</v>
      </c>
      <c r="D3806">
        <v>27109</v>
      </c>
      <c r="E3806" s="4">
        <v>40947</v>
      </c>
      <c r="F3806">
        <v>48</v>
      </c>
      <c r="G3806" s="15">
        <f>I3806*F3806</f>
        <v>7200</v>
      </c>
      <c r="H3806" s="9">
        <v>0.01</v>
      </c>
      <c r="I3806" s="13">
        <f>VLOOKUP($U3806,Pricebook!$A:$D,4,0)</f>
        <v>150</v>
      </c>
      <c r="J3806" s="11">
        <f>G3806*(1-H3806)</f>
        <v>7128</v>
      </c>
      <c r="K3806" t="s">
        <v>164</v>
      </c>
      <c r="L3806" t="s">
        <v>165</v>
      </c>
      <c r="M3806" t="str">
        <f>VLOOKUP($L3806,Companies!$A:$G,7,)</f>
        <v>Beverages (Production/Distribution)</v>
      </c>
      <c r="N3806" t="str">
        <f>VLOOKUP($L3806,Companies!$A:$G,6,)</f>
        <v>Consumer Non-Durables</v>
      </c>
      <c r="O3806" s="6" t="s">
        <v>166</v>
      </c>
      <c r="P3806" s="6">
        <v>60477</v>
      </c>
      <c r="Q3806" t="s">
        <v>15</v>
      </c>
      <c r="R3806" t="s">
        <v>16</v>
      </c>
      <c r="S3806" s="4">
        <v>40949</v>
      </c>
      <c r="T3806" s="7">
        <f>S3806-E3806</f>
        <v>2</v>
      </c>
      <c r="U3806" t="s">
        <v>14211</v>
      </c>
      <c r="V3806" s="6" t="s">
        <v>14254</v>
      </c>
      <c r="W3806" t="s">
        <v>14255</v>
      </c>
      <c r="X3806" t="s">
        <v>14194</v>
      </c>
      <c r="Y3806" t="str">
        <f>VLOOKUP(R3806,Managers!$A:$B,2,)</f>
        <v>Josh Martinez</v>
      </c>
      <c r="Z3806" s="11">
        <f>VLOOKUP(X3806,HourlyWages!$A:$B,2,0)</f>
        <v>71</v>
      </c>
      <c r="AA3806">
        <v>1</v>
      </c>
    </row>
    <row r="3807" spans="1:27" x14ac:dyDescent="0.3">
      <c r="A3807" t="b">
        <f>COUNTIF($C$1:C3807, C3807)&gt;1</f>
        <v>0</v>
      </c>
      <c r="B3807" t="b">
        <f>VLOOKUP(C3807,Sheet3!$A:$B,2,0) &gt; 1</f>
        <v>0</v>
      </c>
      <c r="C3807">
        <v>3806</v>
      </c>
      <c r="D3807">
        <v>27111</v>
      </c>
      <c r="E3807" s="4">
        <v>39883</v>
      </c>
      <c r="F3807">
        <v>11</v>
      </c>
      <c r="G3807" s="15">
        <f>I3807*F3807</f>
        <v>1650</v>
      </c>
      <c r="H3807" s="9">
        <v>0.06</v>
      </c>
      <c r="I3807" s="13">
        <f>VLOOKUP($U3807,Pricebook!$A:$D,4,0)</f>
        <v>150</v>
      </c>
      <c r="J3807" s="11">
        <f>G3807*(1-H3807)</f>
        <v>1551</v>
      </c>
      <c r="K3807" t="s">
        <v>2154</v>
      </c>
      <c r="L3807" t="s">
        <v>64</v>
      </c>
      <c r="M3807" t="str">
        <f>VLOOKUP($L3807,Companies!$A:$G,7,)</f>
        <v>Semiconductors</v>
      </c>
      <c r="N3807" t="str">
        <f>VLOOKUP($L3807,Companies!$A:$G,6,)</f>
        <v>Technology</v>
      </c>
      <c r="O3807" s="6" t="s">
        <v>2155</v>
      </c>
      <c r="P3807" s="6">
        <v>60016</v>
      </c>
      <c r="Q3807" t="s">
        <v>15</v>
      </c>
      <c r="R3807" t="s">
        <v>16</v>
      </c>
      <c r="S3807" s="4">
        <v>39886</v>
      </c>
      <c r="T3807" s="7">
        <f>S3807-E3807</f>
        <v>3</v>
      </c>
      <c r="U3807" t="s">
        <v>14211</v>
      </c>
      <c r="V3807" s="6" t="s">
        <v>14257</v>
      </c>
      <c r="W3807" t="s">
        <v>14270</v>
      </c>
      <c r="X3807" t="s">
        <v>14188</v>
      </c>
      <c r="Y3807" t="str">
        <f>VLOOKUP(R3807,Managers!$A:$B,2,)</f>
        <v>Josh Martinez</v>
      </c>
      <c r="Z3807" s="11">
        <f>VLOOKUP(X3807,HourlyWages!$A:$B,2,0)</f>
        <v>52</v>
      </c>
      <c r="AA3807">
        <v>1</v>
      </c>
    </row>
    <row r="3808" spans="1:27" x14ac:dyDescent="0.3">
      <c r="A3808" t="b">
        <f>COUNTIF($C$1:C3808, C3808)&gt;1</f>
        <v>0</v>
      </c>
      <c r="B3808" t="b">
        <f>VLOOKUP(C3808,Sheet3!$A:$B,2,0) &gt; 1</f>
        <v>0</v>
      </c>
      <c r="C3808">
        <v>3807</v>
      </c>
      <c r="D3808">
        <v>27111</v>
      </c>
      <c r="E3808" s="4">
        <v>39883</v>
      </c>
      <c r="F3808">
        <v>18</v>
      </c>
      <c r="G3808" s="15">
        <f>I3808*F3808</f>
        <v>3600</v>
      </c>
      <c r="H3808" s="9">
        <v>0</v>
      </c>
      <c r="I3808" s="13">
        <f>VLOOKUP($U3808,Pricebook!$A:$D,4,0)</f>
        <v>200</v>
      </c>
      <c r="J3808" s="11">
        <f>G3808*(1-H3808)</f>
        <v>3600</v>
      </c>
      <c r="K3808" t="s">
        <v>2154</v>
      </c>
      <c r="L3808" t="s">
        <v>64</v>
      </c>
      <c r="M3808" t="str">
        <f>VLOOKUP($L3808,Companies!$A:$G,7,)</f>
        <v>Semiconductors</v>
      </c>
      <c r="N3808" t="str">
        <f>VLOOKUP($L3808,Companies!$A:$G,6,)</f>
        <v>Technology</v>
      </c>
      <c r="O3808" s="6" t="s">
        <v>2155</v>
      </c>
      <c r="P3808" s="6">
        <v>60016</v>
      </c>
      <c r="Q3808" t="s">
        <v>15</v>
      </c>
      <c r="R3808" t="s">
        <v>16</v>
      </c>
      <c r="S3808" s="4">
        <v>39884</v>
      </c>
      <c r="T3808" s="7">
        <f>S3808-E3808</f>
        <v>1</v>
      </c>
      <c r="U3808" t="s">
        <v>14206</v>
      </c>
      <c r="V3808" s="6" t="s">
        <v>14251</v>
      </c>
      <c r="W3808" t="s">
        <v>14268</v>
      </c>
      <c r="X3808" t="s">
        <v>14193</v>
      </c>
      <c r="Y3808" t="str">
        <f>VLOOKUP(R3808,Managers!$A:$B,2,)</f>
        <v>Josh Martinez</v>
      </c>
      <c r="Z3808" s="11">
        <f>VLOOKUP(X3808,HourlyWages!$A:$B,2,0)</f>
        <v>57</v>
      </c>
      <c r="AA3808">
        <v>1</v>
      </c>
    </row>
    <row r="3809" spans="1:27" x14ac:dyDescent="0.3">
      <c r="A3809" t="b">
        <f>COUNTIF($C$1:C3809, C3809)&gt;1</f>
        <v>0</v>
      </c>
      <c r="B3809" t="b">
        <f>VLOOKUP(C3809,Sheet3!$A:$B,2,0) &gt; 1</f>
        <v>0</v>
      </c>
      <c r="C3809">
        <v>3808</v>
      </c>
      <c r="D3809">
        <v>27111</v>
      </c>
      <c r="E3809" s="4">
        <v>39883</v>
      </c>
      <c r="F3809">
        <v>44</v>
      </c>
      <c r="G3809" s="15">
        <f>I3809*F3809</f>
        <v>6600</v>
      </c>
      <c r="H3809" s="9">
        <v>0.08</v>
      </c>
      <c r="I3809" s="13">
        <f>VLOOKUP($U3809,Pricebook!$A:$D,4,0)</f>
        <v>150</v>
      </c>
      <c r="J3809" s="11">
        <f>G3809*(1-H3809)</f>
        <v>6072</v>
      </c>
      <c r="K3809" t="s">
        <v>2154</v>
      </c>
      <c r="L3809" t="s">
        <v>64</v>
      </c>
      <c r="M3809" t="str">
        <f>VLOOKUP($L3809,Companies!$A:$G,7,)</f>
        <v>Semiconductors</v>
      </c>
      <c r="N3809" t="str">
        <f>VLOOKUP($L3809,Companies!$A:$G,6,)</f>
        <v>Technology</v>
      </c>
      <c r="O3809" s="6" t="s">
        <v>2155</v>
      </c>
      <c r="P3809" s="6">
        <v>60016</v>
      </c>
      <c r="Q3809" t="s">
        <v>15</v>
      </c>
      <c r="R3809" t="s">
        <v>16</v>
      </c>
      <c r="S3809" s="4">
        <v>39883</v>
      </c>
      <c r="T3809" s="7">
        <f>S3809-E3809</f>
        <v>0</v>
      </c>
      <c r="U3809" t="s">
        <v>14210</v>
      </c>
      <c r="V3809" s="6" t="s">
        <v>14254</v>
      </c>
      <c r="W3809" t="s">
        <v>14255</v>
      </c>
      <c r="X3809" t="s">
        <v>14202</v>
      </c>
      <c r="Y3809" t="str">
        <f>VLOOKUP(R3809,Managers!$A:$B,2,)</f>
        <v>Josh Martinez</v>
      </c>
      <c r="Z3809" s="11">
        <f>VLOOKUP(X3809,HourlyWages!$A:$B,2,0)</f>
        <v>71</v>
      </c>
      <c r="AA3809">
        <v>1</v>
      </c>
    </row>
    <row r="3810" spans="1:27" x14ac:dyDescent="0.3">
      <c r="A3810" t="b">
        <f>COUNTIF($C$1:C3810, C3810)&gt;1</f>
        <v>0</v>
      </c>
      <c r="B3810" t="b">
        <f>VLOOKUP(C3810,Sheet3!$A:$B,2,0) &gt; 1</f>
        <v>0</v>
      </c>
      <c r="C3810">
        <v>3809</v>
      </c>
      <c r="D3810">
        <v>27137</v>
      </c>
      <c r="E3810" s="4">
        <v>40908</v>
      </c>
      <c r="F3810">
        <v>2</v>
      </c>
      <c r="G3810" s="15">
        <f>I3810*F3810</f>
        <v>300</v>
      </c>
      <c r="H3810" s="9">
        <v>0.02</v>
      </c>
      <c r="I3810" s="13">
        <f>VLOOKUP($U3810,Pricebook!$A:$D,4,0)</f>
        <v>150</v>
      </c>
      <c r="J3810" s="11">
        <f>G3810*(1-H3810)</f>
        <v>294</v>
      </c>
      <c r="K3810" t="s">
        <v>948</v>
      </c>
      <c r="L3810" t="s">
        <v>597</v>
      </c>
      <c r="M3810" t="str">
        <f>VLOOKUP($L3810,Companies!$A:$G,7,)</f>
        <v>Specialty Insurers</v>
      </c>
      <c r="N3810" t="str">
        <f>VLOOKUP($L3810,Companies!$A:$G,6,)</f>
        <v>Finance</v>
      </c>
      <c r="O3810" s="6" t="s">
        <v>2343</v>
      </c>
      <c r="P3810" s="6" t="s">
        <v>2344</v>
      </c>
      <c r="Q3810" t="s">
        <v>317</v>
      </c>
      <c r="R3810" t="s">
        <v>61</v>
      </c>
      <c r="S3810" s="4">
        <v>40910</v>
      </c>
      <c r="T3810" s="7">
        <f>S3810-E3810</f>
        <v>2</v>
      </c>
      <c r="U3810" t="s">
        <v>14210</v>
      </c>
      <c r="V3810" s="6" t="s">
        <v>14257</v>
      </c>
      <c r="W3810" t="s">
        <v>14259</v>
      </c>
      <c r="X3810" t="s">
        <v>14199</v>
      </c>
      <c r="Y3810" t="str">
        <f>VLOOKUP(R3810,Managers!$A:$B,2,)</f>
        <v>Allen Young</v>
      </c>
      <c r="Z3810" s="11">
        <f>VLOOKUP(X3810,HourlyWages!$A:$B,2,0)</f>
        <v>68</v>
      </c>
      <c r="AA3810">
        <v>1</v>
      </c>
    </row>
    <row r="3811" spans="1:27" x14ac:dyDescent="0.3">
      <c r="A3811" t="b">
        <f>COUNTIF($C$1:C3811, C3811)&gt;1</f>
        <v>0</v>
      </c>
      <c r="B3811" t="b">
        <f>VLOOKUP(C3811,Sheet3!$A:$B,2,0) &gt; 1</f>
        <v>0</v>
      </c>
      <c r="C3811">
        <v>3810</v>
      </c>
      <c r="D3811">
        <v>27138</v>
      </c>
      <c r="E3811" s="4">
        <v>41059</v>
      </c>
      <c r="F3811">
        <v>31</v>
      </c>
      <c r="G3811" s="15">
        <f>I3811*F3811</f>
        <v>3875</v>
      </c>
      <c r="H3811" s="9">
        <v>7.0000000000000007E-2</v>
      </c>
      <c r="I3811" s="13">
        <f>VLOOKUP($U3811,Pricebook!$A:$D,4,0)</f>
        <v>125</v>
      </c>
      <c r="J3811" s="11">
        <f>G3811*(1-H3811)</f>
        <v>3603.7499999999995</v>
      </c>
      <c r="K3811" t="s">
        <v>198</v>
      </c>
      <c r="L3811" t="s">
        <v>199</v>
      </c>
      <c r="M3811" t="str">
        <f>VLOOKUP($L3811,Companies!$A:$G,7,)</f>
        <v>Biotechnology: Biological Products (No Diagnostic Substances)</v>
      </c>
      <c r="N3811" t="str">
        <f>VLOOKUP($L3811,Companies!$A:$G,6,)</f>
        <v>Health Care</v>
      </c>
      <c r="O3811" s="6" t="s">
        <v>1867</v>
      </c>
      <c r="P3811" s="6">
        <v>84604</v>
      </c>
      <c r="Q3811" t="s">
        <v>201</v>
      </c>
      <c r="R3811" t="s">
        <v>23</v>
      </c>
      <c r="S3811" s="4">
        <v>41061</v>
      </c>
      <c r="T3811" s="7">
        <f>S3811-E3811</f>
        <v>2</v>
      </c>
      <c r="U3811" t="s">
        <v>14217</v>
      </c>
      <c r="V3811" s="6" t="s">
        <v>14254</v>
      </c>
      <c r="W3811" t="s">
        <v>14269</v>
      </c>
      <c r="X3811" t="s">
        <v>14194</v>
      </c>
      <c r="Y3811" t="str">
        <f>VLOOKUP(R3811,Managers!$A:$B,2,)</f>
        <v>Bob Turner</v>
      </c>
      <c r="Z3811" s="11">
        <f>VLOOKUP(X3811,HourlyWages!$A:$B,2,0)</f>
        <v>71</v>
      </c>
      <c r="AA3811">
        <v>1</v>
      </c>
    </row>
    <row r="3812" spans="1:27" x14ac:dyDescent="0.3">
      <c r="A3812" t="b">
        <f>COUNTIF($C$1:C3812, C3812)&gt;1</f>
        <v>0</v>
      </c>
      <c r="B3812" t="b">
        <f>VLOOKUP(C3812,Sheet3!$A:$B,2,0) &gt; 1</f>
        <v>0</v>
      </c>
      <c r="C3812">
        <v>3811</v>
      </c>
      <c r="D3812">
        <v>27138</v>
      </c>
      <c r="E3812" s="4">
        <v>41059</v>
      </c>
      <c r="F3812">
        <v>37</v>
      </c>
      <c r="G3812" s="15">
        <f>I3812*F3812</f>
        <v>5550</v>
      </c>
      <c r="H3812" s="9">
        <v>0.1</v>
      </c>
      <c r="I3812" s="13">
        <f>VLOOKUP($U3812,Pricebook!$A:$D,4,0)</f>
        <v>150</v>
      </c>
      <c r="J3812" s="11">
        <f>G3812*(1-H3812)</f>
        <v>4995</v>
      </c>
      <c r="K3812" t="s">
        <v>198</v>
      </c>
      <c r="L3812" t="s">
        <v>199</v>
      </c>
      <c r="M3812" t="str">
        <f>VLOOKUP($L3812,Companies!$A:$G,7,)</f>
        <v>Biotechnology: Biological Products (No Diagnostic Substances)</v>
      </c>
      <c r="N3812" t="str">
        <f>VLOOKUP($L3812,Companies!$A:$G,6,)</f>
        <v>Health Care</v>
      </c>
      <c r="O3812" s="6" t="s">
        <v>1867</v>
      </c>
      <c r="P3812" s="6">
        <v>84604</v>
      </c>
      <c r="Q3812" t="s">
        <v>201</v>
      </c>
      <c r="R3812" t="s">
        <v>23</v>
      </c>
      <c r="S3812" s="4">
        <v>41061</v>
      </c>
      <c r="T3812" s="7">
        <f>S3812-E3812</f>
        <v>2</v>
      </c>
      <c r="U3812" t="s">
        <v>14210</v>
      </c>
      <c r="V3812" s="6" t="s">
        <v>14257</v>
      </c>
      <c r="W3812" t="s">
        <v>14270</v>
      </c>
      <c r="X3812" t="s">
        <v>14200</v>
      </c>
      <c r="Y3812" t="str">
        <f>VLOOKUP(R3812,Managers!$A:$B,2,)</f>
        <v>Bob Turner</v>
      </c>
      <c r="Z3812" s="11">
        <f>VLOOKUP(X3812,HourlyWages!$A:$B,2,0)</f>
        <v>59</v>
      </c>
      <c r="AA3812">
        <v>1</v>
      </c>
    </row>
    <row r="3813" spans="1:27" x14ac:dyDescent="0.3">
      <c r="A3813" t="b">
        <f>COUNTIF($C$1:C3813, C3813)&gt;1</f>
        <v>0</v>
      </c>
      <c r="B3813" t="b">
        <f>VLOOKUP(C3813,Sheet3!$A:$B,2,0) &gt; 1</f>
        <v>0</v>
      </c>
      <c r="C3813">
        <v>3812</v>
      </c>
      <c r="D3813">
        <v>27141</v>
      </c>
      <c r="E3813" s="4">
        <v>40213</v>
      </c>
      <c r="F3813">
        <v>25</v>
      </c>
      <c r="G3813" s="15">
        <f>I3813*F3813</f>
        <v>3125</v>
      </c>
      <c r="H3813" s="9">
        <v>0.03</v>
      </c>
      <c r="I3813" s="13">
        <f>VLOOKUP($U3813,Pricebook!$A:$D,4,0)</f>
        <v>125</v>
      </c>
      <c r="J3813" s="11">
        <f>G3813*(1-H3813)</f>
        <v>3031.25</v>
      </c>
      <c r="K3813" t="s">
        <v>710</v>
      </c>
      <c r="L3813" t="s">
        <v>235</v>
      </c>
      <c r="M3813" t="str">
        <f>VLOOKUP($L3813,Companies!$A:$G,7,)</f>
        <v>Television Services</v>
      </c>
      <c r="N3813" t="str">
        <f>VLOOKUP($L3813,Companies!$A:$G,6,)</f>
        <v>Consumer Services</v>
      </c>
      <c r="O3813" s="6" t="s">
        <v>1390</v>
      </c>
      <c r="P3813" s="6">
        <v>30605</v>
      </c>
      <c r="Q3813" t="s">
        <v>134</v>
      </c>
      <c r="R3813" t="s">
        <v>34</v>
      </c>
      <c r="S3813" s="4">
        <v>40214</v>
      </c>
      <c r="T3813" s="7">
        <f>S3813-E3813</f>
        <v>1</v>
      </c>
      <c r="U3813" t="s">
        <v>14208</v>
      </c>
      <c r="V3813" s="6" t="s">
        <v>14251</v>
      </c>
      <c r="W3813" t="s">
        <v>14263</v>
      </c>
      <c r="X3813" t="s">
        <v>14196</v>
      </c>
      <c r="Y3813" t="str">
        <f>VLOOKUP(R3813,Managers!$A:$B,2,)</f>
        <v>Frank Mitchell</v>
      </c>
      <c r="Z3813" s="11">
        <f>VLOOKUP(X3813,HourlyWages!$A:$B,2,0)</f>
        <v>58</v>
      </c>
      <c r="AA3813">
        <v>1</v>
      </c>
    </row>
    <row r="3814" spans="1:27" x14ac:dyDescent="0.3">
      <c r="A3814" t="b">
        <f>COUNTIF($C$1:C3814, C3814)&gt;1</f>
        <v>0</v>
      </c>
      <c r="B3814" t="b">
        <f>VLOOKUP(C3814,Sheet3!$A:$B,2,0) &gt; 1</f>
        <v>0</v>
      </c>
      <c r="C3814">
        <v>3813</v>
      </c>
      <c r="D3814">
        <v>27141</v>
      </c>
      <c r="E3814" s="4">
        <v>40213</v>
      </c>
      <c r="F3814">
        <v>28</v>
      </c>
      <c r="G3814" s="15">
        <f>I3814*F3814</f>
        <v>5600</v>
      </c>
      <c r="H3814" s="9">
        <v>0.06</v>
      </c>
      <c r="I3814" s="13">
        <f>VLOOKUP($U3814,Pricebook!$A:$D,4,0)</f>
        <v>200</v>
      </c>
      <c r="J3814" s="11">
        <f>G3814*(1-H3814)</f>
        <v>5264</v>
      </c>
      <c r="K3814" t="s">
        <v>710</v>
      </c>
      <c r="L3814" t="s">
        <v>235</v>
      </c>
      <c r="M3814" t="str">
        <f>VLOOKUP($L3814,Companies!$A:$G,7,)</f>
        <v>Television Services</v>
      </c>
      <c r="N3814" t="str">
        <f>VLOOKUP($L3814,Companies!$A:$G,6,)</f>
        <v>Consumer Services</v>
      </c>
      <c r="O3814" s="6" t="s">
        <v>1390</v>
      </c>
      <c r="P3814" s="6">
        <v>30605</v>
      </c>
      <c r="Q3814" t="s">
        <v>134</v>
      </c>
      <c r="R3814" t="s">
        <v>34</v>
      </c>
      <c r="S3814" s="4">
        <v>40214</v>
      </c>
      <c r="T3814" s="7">
        <f>S3814-E3814</f>
        <v>1</v>
      </c>
      <c r="U3814" t="s">
        <v>14206</v>
      </c>
      <c r="V3814" s="6" t="s">
        <v>14254</v>
      </c>
      <c r="W3814" t="s">
        <v>14255</v>
      </c>
      <c r="X3814" t="s">
        <v>14196</v>
      </c>
      <c r="Y3814" t="str">
        <f>VLOOKUP(R3814,Managers!$A:$B,2,)</f>
        <v>Frank Mitchell</v>
      </c>
      <c r="Z3814" s="11">
        <f>VLOOKUP(X3814,HourlyWages!$A:$B,2,0)</f>
        <v>58</v>
      </c>
      <c r="AA3814">
        <v>1</v>
      </c>
    </row>
    <row r="3815" spans="1:27" x14ac:dyDescent="0.3">
      <c r="A3815" t="b">
        <f>COUNTIF($C$1:C3815, C3815)&gt;1</f>
        <v>0</v>
      </c>
      <c r="B3815" t="b">
        <f>VLOOKUP(C3815,Sheet3!$A:$B,2,0) &gt; 1</f>
        <v>0</v>
      </c>
      <c r="C3815">
        <v>3814</v>
      </c>
      <c r="D3815">
        <v>27169</v>
      </c>
      <c r="E3815" s="4">
        <v>40797</v>
      </c>
      <c r="F3815">
        <v>16</v>
      </c>
      <c r="G3815" s="15">
        <f>I3815*F3815</f>
        <v>2560</v>
      </c>
      <c r="H3815" s="9">
        <v>0.01</v>
      </c>
      <c r="I3815" s="13">
        <f>VLOOKUP($U3815,Pricebook!$A:$D,4,0)</f>
        <v>160</v>
      </c>
      <c r="J3815" s="11">
        <f>G3815*(1-H3815)</f>
        <v>2534.4</v>
      </c>
      <c r="K3815" t="s">
        <v>784</v>
      </c>
      <c r="L3815" t="s">
        <v>621</v>
      </c>
      <c r="M3815" t="str">
        <f>VLOOKUP($L3815,Companies!$A:$G,7,)</f>
        <v>Semiconductors</v>
      </c>
      <c r="N3815" t="str">
        <f>VLOOKUP($L3815,Companies!$A:$G,6,)</f>
        <v>Technology</v>
      </c>
      <c r="O3815" s="6" t="s">
        <v>1993</v>
      </c>
      <c r="P3815" s="6">
        <v>94044</v>
      </c>
      <c r="Q3815" t="s">
        <v>114</v>
      </c>
      <c r="R3815" t="s">
        <v>23</v>
      </c>
      <c r="S3815" s="4">
        <v>40798</v>
      </c>
      <c r="T3815" s="7">
        <f>S3815-E3815</f>
        <v>1</v>
      </c>
      <c r="U3815" t="s">
        <v>14218</v>
      </c>
      <c r="V3815" s="6" t="s">
        <v>14257</v>
      </c>
      <c r="W3815" t="s">
        <v>14259</v>
      </c>
      <c r="X3815" t="s">
        <v>14187</v>
      </c>
      <c r="Y3815" t="str">
        <f>VLOOKUP(R3815,Managers!$A:$B,2,)</f>
        <v>Bob Turner</v>
      </c>
      <c r="Z3815" s="11">
        <f>VLOOKUP(X3815,HourlyWages!$A:$B,2,0)</f>
        <v>45</v>
      </c>
      <c r="AA3815">
        <v>1</v>
      </c>
    </row>
    <row r="3816" spans="1:27" x14ac:dyDescent="0.3">
      <c r="A3816" t="b">
        <f>COUNTIF($C$1:C3816, C3816)&gt;1</f>
        <v>0</v>
      </c>
      <c r="B3816" t="b">
        <f>VLOOKUP(C3816,Sheet3!$A:$B,2,0) &gt; 1</f>
        <v>0</v>
      </c>
      <c r="C3816">
        <v>3815</v>
      </c>
      <c r="D3816">
        <v>27174</v>
      </c>
      <c r="E3816" s="4">
        <v>40824</v>
      </c>
      <c r="F3816">
        <v>17</v>
      </c>
      <c r="G3816" s="15">
        <f>I3816*F3816</f>
        <v>2550</v>
      </c>
      <c r="H3816" s="9">
        <v>0.09</v>
      </c>
      <c r="I3816" s="13">
        <f>VLOOKUP($U3816,Pricebook!$A:$D,4,0)</f>
        <v>150</v>
      </c>
      <c r="J3816" s="11">
        <f>G3816*(1-H3816)</f>
        <v>2320.5</v>
      </c>
      <c r="K3816" t="s">
        <v>570</v>
      </c>
      <c r="L3816" t="s">
        <v>571</v>
      </c>
      <c r="M3816" t="str">
        <f>VLOOKUP($L3816,Companies!$A:$G,7,)</f>
        <v>EDP Services</v>
      </c>
      <c r="N3816" t="str">
        <f>VLOOKUP($L3816,Companies!$A:$G,6,)</f>
        <v>Technology</v>
      </c>
      <c r="O3816" s="6" t="s">
        <v>572</v>
      </c>
      <c r="P3816" s="6">
        <v>66209</v>
      </c>
      <c r="Q3816" t="s">
        <v>153</v>
      </c>
      <c r="R3816" t="s">
        <v>16</v>
      </c>
      <c r="S3816" s="4">
        <v>40826</v>
      </c>
      <c r="T3816" s="7">
        <f>S3816-E3816</f>
        <v>2</v>
      </c>
      <c r="U3816" t="s">
        <v>14210</v>
      </c>
      <c r="V3816" s="6" t="s">
        <v>14251</v>
      </c>
      <c r="W3816" t="s">
        <v>14260</v>
      </c>
      <c r="X3816" t="s">
        <v>14202</v>
      </c>
      <c r="Y3816" t="str">
        <f>VLOOKUP(R3816,Managers!$A:$B,2,)</f>
        <v>Josh Martinez</v>
      </c>
      <c r="Z3816" s="11">
        <f>VLOOKUP(X3816,HourlyWages!$A:$B,2,0)</f>
        <v>71</v>
      </c>
      <c r="AA3816">
        <v>1</v>
      </c>
    </row>
    <row r="3817" spans="1:27" x14ac:dyDescent="0.3">
      <c r="A3817" t="b">
        <f>COUNTIF($C$1:C3817, C3817)&gt;1</f>
        <v>0</v>
      </c>
      <c r="B3817" t="b">
        <f>VLOOKUP(C3817,Sheet3!$A:$B,2,0) &gt; 1</f>
        <v>0</v>
      </c>
      <c r="C3817">
        <v>3816</v>
      </c>
      <c r="D3817">
        <v>27201</v>
      </c>
      <c r="E3817" s="4">
        <v>41115</v>
      </c>
      <c r="F3817">
        <v>10</v>
      </c>
      <c r="G3817" s="15">
        <f>I3817*F3817</f>
        <v>1250</v>
      </c>
      <c r="H3817" s="9">
        <v>0.02</v>
      </c>
      <c r="I3817" s="13">
        <f>VLOOKUP($U3817,Pricebook!$A:$D,4,0)</f>
        <v>125</v>
      </c>
      <c r="J3817" s="11">
        <f>G3817*(1-H3817)</f>
        <v>1225</v>
      </c>
      <c r="K3817" t="s">
        <v>1586</v>
      </c>
      <c r="L3817" t="s">
        <v>549</v>
      </c>
      <c r="M3817" t="str">
        <f>VLOOKUP($L3817,Companies!$A:$G,7,)</f>
        <v>RETAIL: Building Materials</v>
      </c>
      <c r="N3817" t="str">
        <f>VLOOKUP($L3817,Companies!$A:$G,6,)</f>
        <v>Consumer Services</v>
      </c>
      <c r="O3817" s="6" t="s">
        <v>1587</v>
      </c>
      <c r="P3817" s="6">
        <v>53209</v>
      </c>
      <c r="Q3817" t="s">
        <v>95</v>
      </c>
      <c r="R3817" t="s">
        <v>16</v>
      </c>
      <c r="S3817" s="4">
        <v>41115</v>
      </c>
      <c r="T3817" s="7">
        <f>S3817-E3817</f>
        <v>0</v>
      </c>
      <c r="U3817" t="s">
        <v>14221</v>
      </c>
      <c r="V3817" s="6" t="s">
        <v>14254</v>
      </c>
      <c r="W3817" t="s">
        <v>14255</v>
      </c>
      <c r="X3817" t="s">
        <v>14187</v>
      </c>
      <c r="Y3817" t="str">
        <f>VLOOKUP(R3817,Managers!$A:$B,2,)</f>
        <v>Josh Martinez</v>
      </c>
      <c r="Z3817" s="11">
        <f>VLOOKUP(X3817,HourlyWages!$A:$B,2,0)</f>
        <v>45</v>
      </c>
      <c r="AA3817">
        <v>1</v>
      </c>
    </row>
    <row r="3818" spans="1:27" x14ac:dyDescent="0.3">
      <c r="A3818" t="b">
        <f>COUNTIF($C$1:C3818, C3818)&gt;1</f>
        <v>0</v>
      </c>
      <c r="B3818" t="b">
        <f>VLOOKUP(C3818,Sheet3!$A:$B,2,0) &gt; 1</f>
        <v>0</v>
      </c>
      <c r="C3818">
        <v>3817</v>
      </c>
      <c r="D3818">
        <v>27201</v>
      </c>
      <c r="E3818" s="4">
        <v>41115</v>
      </c>
      <c r="F3818">
        <v>45</v>
      </c>
      <c r="G3818" s="15">
        <f>I3818*F3818</f>
        <v>5625</v>
      </c>
      <c r="H3818" s="9">
        <v>0.01</v>
      </c>
      <c r="I3818" s="13">
        <f>VLOOKUP($U3818,Pricebook!$A:$D,4,0)</f>
        <v>125</v>
      </c>
      <c r="J3818" s="11">
        <f>G3818*(1-H3818)</f>
        <v>5568.75</v>
      </c>
      <c r="K3818" t="s">
        <v>1586</v>
      </c>
      <c r="L3818" t="s">
        <v>549</v>
      </c>
      <c r="M3818" t="str">
        <f>VLOOKUP($L3818,Companies!$A:$G,7,)</f>
        <v>RETAIL: Building Materials</v>
      </c>
      <c r="N3818" t="str">
        <f>VLOOKUP($L3818,Companies!$A:$G,6,)</f>
        <v>Consumer Services</v>
      </c>
      <c r="O3818" s="6" t="s">
        <v>1587</v>
      </c>
      <c r="P3818" s="6">
        <v>53209</v>
      </c>
      <c r="Q3818" t="s">
        <v>95</v>
      </c>
      <c r="R3818" t="s">
        <v>16</v>
      </c>
      <c r="S3818" s="4">
        <v>41115</v>
      </c>
      <c r="T3818" s="7">
        <f>S3818-E3818</f>
        <v>0</v>
      </c>
      <c r="U3818" t="s">
        <v>14209</v>
      </c>
      <c r="V3818" s="6" t="s">
        <v>14251</v>
      </c>
      <c r="W3818" t="s">
        <v>14263</v>
      </c>
      <c r="X3818" t="s">
        <v>14194</v>
      </c>
      <c r="Y3818" t="str">
        <f>VLOOKUP(R3818,Managers!$A:$B,2,)</f>
        <v>Josh Martinez</v>
      </c>
      <c r="Z3818" s="11">
        <f>VLOOKUP(X3818,HourlyWages!$A:$B,2,0)</f>
        <v>71</v>
      </c>
      <c r="AA3818">
        <v>1</v>
      </c>
    </row>
    <row r="3819" spans="1:27" x14ac:dyDescent="0.3">
      <c r="A3819" t="b">
        <f>COUNTIF($C$1:C3819, C3819)&gt;1</f>
        <v>0</v>
      </c>
      <c r="B3819" t="b">
        <f>VLOOKUP(C3819,Sheet3!$A:$B,2,0) &gt; 1</f>
        <v>0</v>
      </c>
      <c r="C3819">
        <v>3818</v>
      </c>
      <c r="D3819">
        <v>27205</v>
      </c>
      <c r="E3819" s="4">
        <v>40319</v>
      </c>
      <c r="F3819">
        <v>12</v>
      </c>
      <c r="G3819" s="15">
        <f>I3819*F3819</f>
        <v>1800</v>
      </c>
      <c r="H3819" s="9">
        <v>0.08</v>
      </c>
      <c r="I3819" s="13">
        <f>VLOOKUP($U3819,Pricebook!$A:$D,4,0)</f>
        <v>150</v>
      </c>
      <c r="J3819" s="11">
        <f>G3819*(1-H3819)</f>
        <v>1656</v>
      </c>
      <c r="K3819" t="s">
        <v>1848</v>
      </c>
      <c r="L3819" t="s">
        <v>351</v>
      </c>
      <c r="M3819" t="str">
        <f>VLOOKUP($L3819,Companies!$A:$G,7,)</f>
        <v>Department/Specialty Retail Stores</v>
      </c>
      <c r="N3819" t="str">
        <f>VLOOKUP($L3819,Companies!$A:$G,6,)</f>
        <v>Consumer Services</v>
      </c>
      <c r="O3819" s="6" t="s">
        <v>2172</v>
      </c>
      <c r="P3819" s="6">
        <v>25705</v>
      </c>
      <c r="Q3819" t="s">
        <v>655</v>
      </c>
      <c r="R3819" t="s">
        <v>61</v>
      </c>
      <c r="S3819" s="4">
        <v>40321</v>
      </c>
      <c r="T3819" s="7">
        <f>S3819-E3819</f>
        <v>2</v>
      </c>
      <c r="U3819" t="s">
        <v>14211</v>
      </c>
      <c r="V3819" s="6" t="s">
        <v>14254</v>
      </c>
      <c r="W3819" t="s">
        <v>14255</v>
      </c>
      <c r="X3819" t="s">
        <v>14185</v>
      </c>
      <c r="Y3819" t="str">
        <f>VLOOKUP(R3819,Managers!$A:$B,2,)</f>
        <v>Allen Young</v>
      </c>
      <c r="Z3819" s="11">
        <f>VLOOKUP(X3819,HourlyWages!$A:$B,2,0)</f>
        <v>70</v>
      </c>
      <c r="AA3819">
        <v>1</v>
      </c>
    </row>
    <row r="3820" spans="1:27" x14ac:dyDescent="0.3">
      <c r="A3820" t="b">
        <f>COUNTIF($C$1:C3820, C3820)&gt;1</f>
        <v>0</v>
      </c>
      <c r="B3820" t="b">
        <f>VLOOKUP(C3820,Sheet3!$A:$B,2,0) &gt; 1</f>
        <v>0</v>
      </c>
      <c r="C3820">
        <v>3819</v>
      </c>
      <c r="D3820">
        <v>27232</v>
      </c>
      <c r="E3820" s="4">
        <v>40408</v>
      </c>
      <c r="F3820">
        <v>19</v>
      </c>
      <c r="G3820" s="15">
        <f>I3820*F3820</f>
        <v>2280</v>
      </c>
      <c r="H3820" s="9">
        <v>0.05</v>
      </c>
      <c r="I3820" s="13">
        <f>VLOOKUP($U3820,Pricebook!$A:$D,4,0)</f>
        <v>120</v>
      </c>
      <c r="J3820" s="11">
        <f>G3820*(1-H3820)</f>
        <v>2166</v>
      </c>
      <c r="K3820" t="s">
        <v>1181</v>
      </c>
      <c r="L3820" t="s">
        <v>385</v>
      </c>
      <c r="M3820" t="str">
        <f>VLOOKUP($L3820,Companies!$A:$G,7,)</f>
        <v>Restaurants</v>
      </c>
      <c r="N3820" t="str">
        <f>VLOOKUP($L3820,Companies!$A:$G,6,)</f>
        <v>Consumer Services</v>
      </c>
      <c r="O3820" s="6" t="s">
        <v>1340</v>
      </c>
      <c r="P3820" s="6">
        <v>21221</v>
      </c>
      <c r="Q3820" t="s">
        <v>187</v>
      </c>
      <c r="R3820" t="s">
        <v>61</v>
      </c>
      <c r="S3820" s="4">
        <v>40410</v>
      </c>
      <c r="T3820" s="7">
        <f>S3820-E3820</f>
        <v>2</v>
      </c>
      <c r="U3820" t="s">
        <v>14212</v>
      </c>
      <c r="V3820" s="6" t="s">
        <v>14257</v>
      </c>
      <c r="W3820" t="s">
        <v>14264</v>
      </c>
      <c r="X3820" t="s">
        <v>14198</v>
      </c>
      <c r="Y3820" t="str">
        <f>VLOOKUP(R3820,Managers!$A:$B,2,)</f>
        <v>Allen Young</v>
      </c>
      <c r="Z3820" s="11">
        <f>VLOOKUP(X3820,HourlyWages!$A:$B,2,0)</f>
        <v>51</v>
      </c>
      <c r="AA3820">
        <v>1</v>
      </c>
    </row>
    <row r="3821" spans="1:27" x14ac:dyDescent="0.3">
      <c r="A3821" t="b">
        <f>COUNTIF($C$1:C3821, C3821)&gt;1</f>
        <v>0</v>
      </c>
      <c r="B3821" t="b">
        <f>VLOOKUP(C3821,Sheet3!$A:$B,2,0) &gt; 1</f>
        <v>0</v>
      </c>
      <c r="C3821">
        <v>3820</v>
      </c>
      <c r="D3821">
        <v>27236</v>
      </c>
      <c r="E3821" s="4">
        <v>40239</v>
      </c>
      <c r="F3821">
        <v>20</v>
      </c>
      <c r="G3821" s="15">
        <f>I3821*F3821</f>
        <v>2200</v>
      </c>
      <c r="H3821" s="9">
        <v>0.04</v>
      </c>
      <c r="I3821" s="13">
        <f>VLOOKUP($U3821,Pricebook!$A:$D,4,0)</f>
        <v>110</v>
      </c>
      <c r="J3821" s="11">
        <f>G3821*(1-H3821)</f>
        <v>2112</v>
      </c>
      <c r="K3821" t="s">
        <v>614</v>
      </c>
      <c r="L3821" t="s">
        <v>193</v>
      </c>
      <c r="M3821" t="str">
        <f>VLOOKUP($L3821,Companies!$A:$G,7,)</f>
        <v>Semiconductors</v>
      </c>
      <c r="N3821" t="str">
        <f>VLOOKUP($L3821,Companies!$A:$G,6,)</f>
        <v>Technology</v>
      </c>
      <c r="O3821" s="6" t="s">
        <v>2181</v>
      </c>
      <c r="P3821" s="6">
        <v>77471</v>
      </c>
      <c r="Q3821" t="s">
        <v>48</v>
      </c>
      <c r="R3821" t="s">
        <v>16</v>
      </c>
      <c r="S3821" s="4">
        <v>40240</v>
      </c>
      <c r="T3821" s="7">
        <f>S3821-E3821</f>
        <v>1</v>
      </c>
      <c r="U3821" t="s">
        <v>14215</v>
      </c>
      <c r="V3821" s="6" t="s">
        <v>14251</v>
      </c>
      <c r="W3821" t="s">
        <v>14268</v>
      </c>
      <c r="X3821" t="s">
        <v>14188</v>
      </c>
      <c r="Y3821" t="str">
        <f>VLOOKUP(R3821,Managers!$A:$B,2,)</f>
        <v>Josh Martinez</v>
      </c>
      <c r="Z3821" s="11">
        <f>VLOOKUP(X3821,HourlyWages!$A:$B,2,0)</f>
        <v>52</v>
      </c>
      <c r="AA3821">
        <v>1</v>
      </c>
    </row>
    <row r="3822" spans="1:27" x14ac:dyDescent="0.3">
      <c r="A3822" t="b">
        <f>COUNTIF($C$1:C3822, C3822)&gt;1</f>
        <v>0</v>
      </c>
      <c r="B3822" t="b">
        <f>VLOOKUP(C3822,Sheet3!$A:$B,2,0) &gt; 1</f>
        <v>0</v>
      </c>
      <c r="C3822">
        <v>3821</v>
      </c>
      <c r="D3822">
        <v>27264</v>
      </c>
      <c r="E3822" s="4">
        <v>40698</v>
      </c>
      <c r="F3822">
        <v>3</v>
      </c>
      <c r="G3822" s="15">
        <f>I3822*F3822</f>
        <v>375</v>
      </c>
      <c r="H3822" s="9">
        <v>0.02</v>
      </c>
      <c r="I3822" s="13">
        <f>VLOOKUP($U3822,Pricebook!$A:$D,4,0)</f>
        <v>125</v>
      </c>
      <c r="J3822" s="11">
        <f>G3822*(1-H3822)</f>
        <v>367.5</v>
      </c>
      <c r="K3822" t="s">
        <v>1165</v>
      </c>
      <c r="L3822" t="s">
        <v>374</v>
      </c>
      <c r="M3822" t="str">
        <f>VLOOKUP($L3822,Companies!$A:$G,7,)</f>
        <v>Computer Software: Prepackaged Software</v>
      </c>
      <c r="N3822" t="str">
        <f>VLOOKUP($L3822,Companies!$A:$G,6,)</f>
        <v>Technology</v>
      </c>
      <c r="O3822" s="6" t="s">
        <v>714</v>
      </c>
      <c r="P3822" s="6" t="s">
        <v>715</v>
      </c>
      <c r="Q3822" t="s">
        <v>15</v>
      </c>
      <c r="R3822" t="s">
        <v>16</v>
      </c>
      <c r="S3822" s="4">
        <v>40700</v>
      </c>
      <c r="T3822" s="7">
        <f>S3822-E3822</f>
        <v>2</v>
      </c>
      <c r="U3822" t="s">
        <v>14208</v>
      </c>
      <c r="V3822" s="6" t="s">
        <v>14251</v>
      </c>
      <c r="W3822" t="s">
        <v>14252</v>
      </c>
      <c r="X3822" t="s">
        <v>14203</v>
      </c>
      <c r="Y3822" t="str">
        <f>VLOOKUP(R3822,Managers!$A:$B,2,)</f>
        <v>Josh Martinez</v>
      </c>
      <c r="Z3822" s="11">
        <f>VLOOKUP(X3822,HourlyWages!$A:$B,2,0)</f>
        <v>62</v>
      </c>
      <c r="AA3822">
        <v>1</v>
      </c>
    </row>
    <row r="3823" spans="1:27" x14ac:dyDescent="0.3">
      <c r="A3823" t="b">
        <f>COUNTIF($C$1:C3823, C3823)&gt;1</f>
        <v>0</v>
      </c>
      <c r="B3823" t="b">
        <f>VLOOKUP(C3823,Sheet3!$A:$B,2,0) &gt; 1</f>
        <v>0</v>
      </c>
      <c r="C3823">
        <v>3822</v>
      </c>
      <c r="D3823">
        <v>27265</v>
      </c>
      <c r="E3823" s="4">
        <v>41035</v>
      </c>
      <c r="F3823">
        <v>49</v>
      </c>
      <c r="G3823" s="15">
        <f>I3823*F3823</f>
        <v>7350</v>
      </c>
      <c r="H3823" s="9">
        <v>0.02</v>
      </c>
      <c r="I3823" s="13">
        <f>VLOOKUP($U3823,Pricebook!$A:$D,4,0)</f>
        <v>150</v>
      </c>
      <c r="J3823" s="11">
        <f>G3823*(1-H3823)</f>
        <v>7203</v>
      </c>
      <c r="K3823" t="s">
        <v>991</v>
      </c>
      <c r="L3823" t="s">
        <v>27</v>
      </c>
      <c r="M3823" t="str">
        <f>VLOOKUP($L3823,Companies!$A:$G,7,)</f>
        <v>Television Services</v>
      </c>
      <c r="N3823" t="str">
        <f>VLOOKUP($L3823,Companies!$A:$G,6,)</f>
        <v>Consumer Services</v>
      </c>
      <c r="O3823" s="6" t="s">
        <v>992</v>
      </c>
      <c r="P3823" s="6">
        <v>37130</v>
      </c>
      <c r="Q3823" t="s">
        <v>81</v>
      </c>
      <c r="R3823" t="s">
        <v>34</v>
      </c>
      <c r="S3823" s="4">
        <v>41035</v>
      </c>
      <c r="T3823" s="7">
        <f>S3823-E3823</f>
        <v>0</v>
      </c>
      <c r="U3823" t="s">
        <v>14222</v>
      </c>
      <c r="V3823" s="6" t="s">
        <v>14254</v>
      </c>
      <c r="W3823" t="s">
        <v>14255</v>
      </c>
      <c r="X3823" t="s">
        <v>14188</v>
      </c>
      <c r="Y3823" t="str">
        <f>VLOOKUP(R3823,Managers!$A:$B,2,)</f>
        <v>Frank Mitchell</v>
      </c>
      <c r="Z3823" s="11">
        <f>VLOOKUP(X3823,HourlyWages!$A:$B,2,0)</f>
        <v>52</v>
      </c>
      <c r="AA3823">
        <v>1</v>
      </c>
    </row>
    <row r="3824" spans="1:27" x14ac:dyDescent="0.3">
      <c r="A3824" t="b">
        <f>COUNTIF($C$1:C3824, C3824)&gt;1</f>
        <v>0</v>
      </c>
      <c r="B3824" t="b">
        <f>VLOOKUP(C3824,Sheet3!$A:$B,2,0) &gt; 1</f>
        <v>0</v>
      </c>
      <c r="C3824">
        <v>3823</v>
      </c>
      <c r="D3824">
        <v>27265</v>
      </c>
      <c r="E3824" s="4">
        <v>41035</v>
      </c>
      <c r="F3824">
        <v>36</v>
      </c>
      <c r="G3824" s="15">
        <f>I3824*F3824</f>
        <v>3960</v>
      </c>
      <c r="H3824" s="9">
        <v>0.05</v>
      </c>
      <c r="I3824" s="13">
        <f>VLOOKUP($U3824,Pricebook!$A:$D,4,0)</f>
        <v>110</v>
      </c>
      <c r="J3824" s="11">
        <f>G3824*(1-H3824)</f>
        <v>3762</v>
      </c>
      <c r="K3824" t="s">
        <v>991</v>
      </c>
      <c r="L3824" t="s">
        <v>27</v>
      </c>
      <c r="M3824" t="str">
        <f>VLOOKUP($L3824,Companies!$A:$G,7,)</f>
        <v>Television Services</v>
      </c>
      <c r="N3824" t="str">
        <f>VLOOKUP($L3824,Companies!$A:$G,6,)</f>
        <v>Consumer Services</v>
      </c>
      <c r="O3824" s="6" t="s">
        <v>1508</v>
      </c>
      <c r="P3824" s="6">
        <v>37211</v>
      </c>
      <c r="Q3824" t="s">
        <v>81</v>
      </c>
      <c r="R3824" t="s">
        <v>34</v>
      </c>
      <c r="S3824" s="4">
        <v>41036</v>
      </c>
      <c r="T3824" s="7">
        <f>S3824-E3824</f>
        <v>1</v>
      </c>
      <c r="U3824" t="s">
        <v>14220</v>
      </c>
      <c r="V3824" s="6" t="s">
        <v>14251</v>
      </c>
      <c r="W3824" t="s">
        <v>14266</v>
      </c>
      <c r="X3824" t="s">
        <v>14199</v>
      </c>
      <c r="Y3824" t="str">
        <f>VLOOKUP(R3824,Managers!$A:$B,2,)</f>
        <v>Frank Mitchell</v>
      </c>
      <c r="Z3824" s="11">
        <f>VLOOKUP(X3824,HourlyWages!$A:$B,2,0)</f>
        <v>68</v>
      </c>
      <c r="AA3824">
        <v>1</v>
      </c>
    </row>
    <row r="3825" spans="1:27" x14ac:dyDescent="0.3">
      <c r="A3825" t="b">
        <f>COUNTIF($C$1:C3825, C3825)&gt;1</f>
        <v>0</v>
      </c>
      <c r="B3825" t="b">
        <f>VLOOKUP(C3825,Sheet3!$A:$B,2,0) &gt; 1</f>
        <v>0</v>
      </c>
      <c r="C3825">
        <v>3824</v>
      </c>
      <c r="D3825">
        <v>27265</v>
      </c>
      <c r="E3825" s="4">
        <v>41035</v>
      </c>
      <c r="F3825">
        <v>49</v>
      </c>
      <c r="G3825" s="15">
        <f>I3825*F3825</f>
        <v>6125</v>
      </c>
      <c r="H3825" s="9">
        <v>0.03</v>
      </c>
      <c r="I3825" s="13">
        <f>VLOOKUP($U3825,Pricebook!$A:$D,4,0)</f>
        <v>125</v>
      </c>
      <c r="J3825" s="11">
        <f>G3825*(1-H3825)</f>
        <v>5941.25</v>
      </c>
      <c r="K3825" t="s">
        <v>991</v>
      </c>
      <c r="L3825" t="s">
        <v>27</v>
      </c>
      <c r="M3825" t="str">
        <f>VLOOKUP($L3825,Companies!$A:$G,7,)</f>
        <v>Television Services</v>
      </c>
      <c r="N3825" t="str">
        <f>VLOOKUP($L3825,Companies!$A:$G,6,)</f>
        <v>Consumer Services</v>
      </c>
      <c r="O3825" s="6" t="s">
        <v>1508</v>
      </c>
      <c r="P3825" s="6">
        <v>37211</v>
      </c>
      <c r="Q3825" t="s">
        <v>81</v>
      </c>
      <c r="R3825" t="s">
        <v>34</v>
      </c>
      <c r="S3825" s="4">
        <v>41037</v>
      </c>
      <c r="T3825" s="7">
        <f>S3825-E3825</f>
        <v>2</v>
      </c>
      <c r="U3825" t="s">
        <v>14208</v>
      </c>
      <c r="V3825" s="6" t="s">
        <v>14257</v>
      </c>
      <c r="W3825" t="s">
        <v>14258</v>
      </c>
      <c r="X3825" t="s">
        <v>14198</v>
      </c>
      <c r="Y3825" t="str">
        <f>VLOOKUP(R3825,Managers!$A:$B,2,)</f>
        <v>Frank Mitchell</v>
      </c>
      <c r="Z3825" s="11">
        <f>VLOOKUP(X3825,HourlyWages!$A:$B,2,0)</f>
        <v>51</v>
      </c>
      <c r="AA3825">
        <v>1</v>
      </c>
    </row>
    <row r="3826" spans="1:27" x14ac:dyDescent="0.3">
      <c r="A3826" t="b">
        <f>COUNTIF($C$1:C3826, C3826)&gt;1</f>
        <v>0</v>
      </c>
      <c r="B3826" t="b">
        <f>VLOOKUP(C3826,Sheet3!$A:$B,2,0) &gt; 1</f>
        <v>0</v>
      </c>
      <c r="C3826">
        <v>3825</v>
      </c>
      <c r="D3826">
        <v>27266</v>
      </c>
      <c r="E3826" s="4">
        <v>40794</v>
      </c>
      <c r="F3826">
        <v>9</v>
      </c>
      <c r="G3826" s="15">
        <f>I3826*F3826</f>
        <v>1350</v>
      </c>
      <c r="H3826" s="9">
        <v>0.03</v>
      </c>
      <c r="I3826" s="13">
        <f>VLOOKUP($U3826,Pricebook!$A:$D,4,0)</f>
        <v>150</v>
      </c>
      <c r="J3826" s="11">
        <f>G3826*(1-H3826)</f>
        <v>1309.5</v>
      </c>
      <c r="K3826" t="s">
        <v>541</v>
      </c>
      <c r="L3826" t="s">
        <v>260</v>
      </c>
      <c r="M3826" t="str">
        <f>VLOOKUP($L3826,Companies!$A:$G,7,)</f>
        <v>Packaged Foods</v>
      </c>
      <c r="N3826" t="str">
        <f>VLOOKUP($L3826,Companies!$A:$G,6,)</f>
        <v>Consumer Non-Durables</v>
      </c>
      <c r="O3826" s="6" t="s">
        <v>930</v>
      </c>
      <c r="P3826" s="6">
        <v>55901</v>
      </c>
      <c r="Q3826" t="s">
        <v>130</v>
      </c>
      <c r="R3826" t="s">
        <v>16</v>
      </c>
      <c r="S3826" s="4">
        <v>40797</v>
      </c>
      <c r="T3826" s="7">
        <f>S3826-E3826</f>
        <v>3</v>
      </c>
      <c r="U3826" t="s">
        <v>14211</v>
      </c>
      <c r="V3826" s="6" t="s">
        <v>14257</v>
      </c>
      <c r="W3826" t="s">
        <v>14264</v>
      </c>
      <c r="X3826" t="s">
        <v>14189</v>
      </c>
      <c r="Y3826" t="str">
        <f>VLOOKUP(R3826,Managers!$A:$B,2,)</f>
        <v>Josh Martinez</v>
      </c>
      <c r="Z3826" s="11">
        <f>VLOOKUP(X3826,HourlyWages!$A:$B,2,0)</f>
        <v>62</v>
      </c>
      <c r="AA3826">
        <v>1</v>
      </c>
    </row>
    <row r="3827" spans="1:27" x14ac:dyDescent="0.3">
      <c r="A3827" t="b">
        <f>COUNTIF($C$1:C3827, C3827)&gt;1</f>
        <v>0</v>
      </c>
      <c r="B3827" t="b">
        <f>VLOOKUP(C3827,Sheet3!$A:$B,2,0) &gt; 1</f>
        <v>0</v>
      </c>
      <c r="C3827">
        <v>3826</v>
      </c>
      <c r="D3827">
        <v>27271</v>
      </c>
      <c r="E3827" s="4">
        <v>40800</v>
      </c>
      <c r="F3827">
        <v>8</v>
      </c>
      <c r="G3827" s="15">
        <f>I3827*F3827</f>
        <v>1000</v>
      </c>
      <c r="H3827" s="9">
        <v>0</v>
      </c>
      <c r="I3827" s="13">
        <f>VLOOKUP($U3827,Pricebook!$A:$D,4,0)</f>
        <v>125</v>
      </c>
      <c r="J3827" s="11">
        <f>G3827*(1-H3827)</f>
        <v>1000</v>
      </c>
      <c r="K3827" t="s">
        <v>1394</v>
      </c>
      <c r="L3827" t="s">
        <v>73</v>
      </c>
      <c r="M3827" t="str">
        <f>VLOOKUP($L3827,Companies!$A:$G,7,)</f>
        <v>Recreational Products/Toys</v>
      </c>
      <c r="N3827" t="str">
        <f>VLOOKUP($L3827,Companies!$A:$G,6,)</f>
        <v>Consumer Non-Durables</v>
      </c>
      <c r="O3827" s="6" t="s">
        <v>1513</v>
      </c>
      <c r="P3827" s="6" t="s">
        <v>1514</v>
      </c>
      <c r="Q3827" t="s">
        <v>149</v>
      </c>
      <c r="R3827" t="s">
        <v>61</v>
      </c>
      <c r="S3827" s="4">
        <v>40801</v>
      </c>
      <c r="T3827" s="7">
        <f>S3827-E3827</f>
        <v>1</v>
      </c>
      <c r="U3827" t="s">
        <v>14221</v>
      </c>
      <c r="V3827" s="6" t="s">
        <v>14254</v>
      </c>
      <c r="W3827" t="s">
        <v>14255</v>
      </c>
      <c r="X3827" t="s">
        <v>14191</v>
      </c>
      <c r="Y3827" t="str">
        <f>VLOOKUP(R3827,Managers!$A:$B,2,)</f>
        <v>Allen Young</v>
      </c>
      <c r="Z3827" s="11">
        <f>VLOOKUP(X3827,HourlyWages!$A:$B,2,0)</f>
        <v>60</v>
      </c>
      <c r="AA3827">
        <v>1</v>
      </c>
    </row>
    <row r="3828" spans="1:27" x14ac:dyDescent="0.3">
      <c r="A3828" t="b">
        <f>COUNTIF($C$1:C3828, C3828)&gt;1</f>
        <v>0</v>
      </c>
      <c r="B3828" t="b">
        <f>VLOOKUP(C3828,Sheet3!$A:$B,2,0) &gt; 1</f>
        <v>0</v>
      </c>
      <c r="C3828">
        <v>3827</v>
      </c>
      <c r="D3828">
        <v>27298</v>
      </c>
      <c r="E3828" s="4">
        <v>40866</v>
      </c>
      <c r="F3828">
        <v>40</v>
      </c>
      <c r="G3828" s="15">
        <f>I3828*F3828</f>
        <v>6000</v>
      </c>
      <c r="H3828" s="9">
        <v>0.09</v>
      </c>
      <c r="I3828" s="13">
        <f>VLOOKUP($U3828,Pricebook!$A:$D,4,0)</f>
        <v>150</v>
      </c>
      <c r="J3828" s="11">
        <f>G3828*(1-H3828)</f>
        <v>5460</v>
      </c>
      <c r="K3828" t="s">
        <v>2345</v>
      </c>
      <c r="L3828" t="s">
        <v>226</v>
      </c>
      <c r="M3828" t="str">
        <f>VLOOKUP($L3828,Companies!$A:$G,7,)</f>
        <v>Auto Manufacturing</v>
      </c>
      <c r="N3828" t="str">
        <f>VLOOKUP($L3828,Companies!$A:$G,6,)</f>
        <v>Capital Goods</v>
      </c>
      <c r="O3828" s="6" t="s">
        <v>1011</v>
      </c>
      <c r="P3828" s="6">
        <v>49201</v>
      </c>
      <c r="Q3828" t="s">
        <v>172</v>
      </c>
      <c r="R3828" t="s">
        <v>16</v>
      </c>
      <c r="S3828" s="4">
        <v>40870</v>
      </c>
      <c r="T3828" s="7">
        <f>S3828-E3828</f>
        <v>4</v>
      </c>
      <c r="U3828" t="s">
        <v>14222</v>
      </c>
      <c r="V3828" s="6" t="s">
        <v>14251</v>
      </c>
      <c r="W3828" t="s">
        <v>14263</v>
      </c>
      <c r="X3828" t="s">
        <v>14192</v>
      </c>
      <c r="Y3828" t="str">
        <f>VLOOKUP(R3828,Managers!$A:$B,2,)</f>
        <v>Josh Martinez</v>
      </c>
      <c r="Z3828" s="11">
        <f>VLOOKUP(X3828,HourlyWages!$A:$B,2,0)</f>
        <v>75</v>
      </c>
      <c r="AA3828">
        <v>1</v>
      </c>
    </row>
    <row r="3829" spans="1:27" x14ac:dyDescent="0.3">
      <c r="A3829" t="b">
        <f>COUNTIF($C$1:C3829, C3829)&gt;1</f>
        <v>0</v>
      </c>
      <c r="B3829" t="b">
        <f>VLOOKUP(C3829,Sheet3!$A:$B,2,0) &gt; 1</f>
        <v>0</v>
      </c>
      <c r="C3829">
        <v>3828</v>
      </c>
      <c r="D3829">
        <v>27298</v>
      </c>
      <c r="E3829" s="4">
        <v>40866</v>
      </c>
      <c r="F3829">
        <v>31</v>
      </c>
      <c r="G3829" s="15">
        <f>I3829*F3829</f>
        <v>3410</v>
      </c>
      <c r="H3829" s="9">
        <v>0.04</v>
      </c>
      <c r="I3829" s="13">
        <f>VLOOKUP($U3829,Pricebook!$A:$D,4,0)</f>
        <v>110</v>
      </c>
      <c r="J3829" s="11">
        <f>G3829*(1-H3829)</f>
        <v>3273.6</v>
      </c>
      <c r="K3829" t="s">
        <v>2345</v>
      </c>
      <c r="L3829" t="s">
        <v>226</v>
      </c>
      <c r="M3829" t="str">
        <f>VLOOKUP($L3829,Companies!$A:$G,7,)</f>
        <v>Auto Manufacturing</v>
      </c>
      <c r="N3829" t="str">
        <f>VLOOKUP($L3829,Companies!$A:$G,6,)</f>
        <v>Capital Goods</v>
      </c>
      <c r="O3829" s="6" t="s">
        <v>1011</v>
      </c>
      <c r="P3829" s="6">
        <v>49201</v>
      </c>
      <c r="Q3829" t="s">
        <v>172</v>
      </c>
      <c r="R3829" t="s">
        <v>16</v>
      </c>
      <c r="S3829" s="4">
        <v>40871</v>
      </c>
      <c r="T3829" s="7">
        <f>S3829-E3829</f>
        <v>5</v>
      </c>
      <c r="U3829" t="s">
        <v>14215</v>
      </c>
      <c r="V3829" s="6" t="s">
        <v>14251</v>
      </c>
      <c r="W3829" t="s">
        <v>14253</v>
      </c>
      <c r="X3829" t="s">
        <v>14194</v>
      </c>
      <c r="Y3829" t="str">
        <f>VLOOKUP(R3829,Managers!$A:$B,2,)</f>
        <v>Josh Martinez</v>
      </c>
      <c r="Z3829" s="11">
        <f>VLOOKUP(X3829,HourlyWages!$A:$B,2,0)</f>
        <v>71</v>
      </c>
      <c r="AA3829">
        <v>1</v>
      </c>
    </row>
    <row r="3830" spans="1:27" x14ac:dyDescent="0.3">
      <c r="A3830" t="b">
        <f>COUNTIF($C$1:C3830, C3830)&gt;1</f>
        <v>0</v>
      </c>
      <c r="B3830" t="b">
        <f>VLOOKUP(C3830,Sheet3!$A:$B,2,0) &gt; 1</f>
        <v>0</v>
      </c>
      <c r="C3830">
        <v>3829</v>
      </c>
      <c r="D3830">
        <v>27299</v>
      </c>
      <c r="E3830" s="4">
        <v>41126</v>
      </c>
      <c r="F3830">
        <v>41</v>
      </c>
      <c r="G3830" s="15">
        <f>I3830*F3830</f>
        <v>5125</v>
      </c>
      <c r="H3830" s="9">
        <v>0.1</v>
      </c>
      <c r="I3830" s="13">
        <f>VLOOKUP($U3830,Pricebook!$A:$D,4,0)</f>
        <v>125</v>
      </c>
      <c r="J3830" s="11">
        <f>G3830*(1-H3830)</f>
        <v>4612.5</v>
      </c>
      <c r="K3830" t="s">
        <v>141</v>
      </c>
      <c r="L3830" t="s">
        <v>142</v>
      </c>
      <c r="M3830" t="str">
        <f>VLOOKUP($L3830,Companies!$A:$G,7,)</f>
        <v>Computer Software: Programming, Data Processing</v>
      </c>
      <c r="N3830" t="str">
        <f>VLOOKUP($L3830,Companies!$A:$G,6,)</f>
        <v>Technology</v>
      </c>
      <c r="O3830" s="6" t="s">
        <v>147</v>
      </c>
      <c r="P3830" s="6" t="s">
        <v>1003</v>
      </c>
      <c r="Q3830" t="s">
        <v>210</v>
      </c>
      <c r="R3830" t="s">
        <v>61</v>
      </c>
      <c r="S3830" s="4">
        <v>41128</v>
      </c>
      <c r="T3830" s="7">
        <f>S3830-E3830</f>
        <v>2</v>
      </c>
      <c r="U3830" t="s">
        <v>14208</v>
      </c>
      <c r="V3830" s="6" t="s">
        <v>14251</v>
      </c>
      <c r="W3830" t="s">
        <v>14260</v>
      </c>
      <c r="X3830" t="s">
        <v>14192</v>
      </c>
      <c r="Y3830" t="str">
        <f>VLOOKUP(R3830,Managers!$A:$B,2,)</f>
        <v>Allen Young</v>
      </c>
      <c r="Z3830" s="11">
        <f>VLOOKUP(X3830,HourlyWages!$A:$B,2,0)</f>
        <v>75</v>
      </c>
      <c r="AA3830">
        <v>1</v>
      </c>
    </row>
    <row r="3831" spans="1:27" x14ac:dyDescent="0.3">
      <c r="A3831" t="b">
        <f>COUNTIF($C$1:C3831, C3831)&gt;1</f>
        <v>0</v>
      </c>
      <c r="B3831" t="b">
        <f>VLOOKUP(C3831,Sheet3!$A:$B,2,0) &gt; 1</f>
        <v>0</v>
      </c>
      <c r="C3831">
        <v>3830</v>
      </c>
      <c r="D3831">
        <v>27300</v>
      </c>
      <c r="E3831" s="4">
        <v>41182</v>
      </c>
      <c r="F3831">
        <v>50</v>
      </c>
      <c r="G3831" s="15">
        <f>I3831*F3831</f>
        <v>7500</v>
      </c>
      <c r="H3831" s="9">
        <v>0.1</v>
      </c>
      <c r="I3831" s="13">
        <f>VLOOKUP($U3831,Pricebook!$A:$D,4,0)</f>
        <v>150</v>
      </c>
      <c r="J3831" s="11">
        <f>G3831*(1-H3831)</f>
        <v>6750</v>
      </c>
      <c r="K3831" t="s">
        <v>2346</v>
      </c>
      <c r="L3831" t="s">
        <v>180</v>
      </c>
      <c r="M3831" t="str">
        <f>VLOOKUP($L3831,Companies!$A:$G,7,)</f>
        <v>Semiconductors</v>
      </c>
      <c r="N3831" t="str">
        <f>VLOOKUP($L3831,Companies!$A:$G,6,)</f>
        <v>Technology</v>
      </c>
      <c r="O3831" s="6" t="s">
        <v>2347</v>
      </c>
      <c r="P3831" s="6">
        <v>44312</v>
      </c>
      <c r="Q3831" t="s">
        <v>210</v>
      </c>
      <c r="R3831" t="s">
        <v>61</v>
      </c>
      <c r="S3831" s="4">
        <v>41183</v>
      </c>
      <c r="T3831" s="7">
        <f>S3831-E3831</f>
        <v>1</v>
      </c>
      <c r="U3831" t="s">
        <v>14211</v>
      </c>
      <c r="V3831" s="6" t="s">
        <v>14254</v>
      </c>
      <c r="W3831" t="s">
        <v>14255</v>
      </c>
      <c r="X3831" t="s">
        <v>14187</v>
      </c>
      <c r="Y3831" t="str">
        <f>VLOOKUP(R3831,Managers!$A:$B,2,)</f>
        <v>Allen Young</v>
      </c>
      <c r="Z3831" s="11">
        <f>VLOOKUP(X3831,HourlyWages!$A:$B,2,0)</f>
        <v>45</v>
      </c>
      <c r="AA3831">
        <v>1</v>
      </c>
    </row>
    <row r="3832" spans="1:27" x14ac:dyDescent="0.3">
      <c r="A3832" t="b">
        <f>COUNTIF($C$1:C3832, C3832)&gt;1</f>
        <v>0</v>
      </c>
      <c r="B3832" t="b">
        <f>VLOOKUP(C3832,Sheet3!$A:$B,2,0) &gt; 1</f>
        <v>0</v>
      </c>
      <c r="C3832">
        <v>3831</v>
      </c>
      <c r="D3832">
        <v>27300</v>
      </c>
      <c r="E3832" s="4">
        <v>41182</v>
      </c>
      <c r="F3832">
        <v>27</v>
      </c>
      <c r="G3832" s="15">
        <f>I3832*F3832</f>
        <v>3240</v>
      </c>
      <c r="H3832" s="9">
        <v>0.04</v>
      </c>
      <c r="I3832" s="13">
        <f>VLOOKUP($U3832,Pricebook!$A:$D,4,0)</f>
        <v>120</v>
      </c>
      <c r="J3832" s="11">
        <f>G3832*(1-H3832)</f>
        <v>3110.4</v>
      </c>
      <c r="K3832" t="s">
        <v>2346</v>
      </c>
      <c r="L3832" t="s">
        <v>180</v>
      </c>
      <c r="M3832" t="str">
        <f>VLOOKUP($L3832,Companies!$A:$G,7,)</f>
        <v>Semiconductors</v>
      </c>
      <c r="N3832" t="str">
        <f>VLOOKUP($L3832,Companies!$A:$G,6,)</f>
        <v>Technology</v>
      </c>
      <c r="O3832" s="6" t="s">
        <v>2347</v>
      </c>
      <c r="P3832" s="6">
        <v>44312</v>
      </c>
      <c r="Q3832" t="s">
        <v>210</v>
      </c>
      <c r="R3832" t="s">
        <v>61</v>
      </c>
      <c r="S3832" s="4">
        <v>41182</v>
      </c>
      <c r="T3832" s="7">
        <f>S3832-E3832</f>
        <v>0</v>
      </c>
      <c r="U3832" t="s">
        <v>14212</v>
      </c>
      <c r="V3832" s="6" t="s">
        <v>14251</v>
      </c>
      <c r="W3832" t="s">
        <v>14267</v>
      </c>
      <c r="X3832" t="s">
        <v>14196</v>
      </c>
      <c r="Y3832" t="str">
        <f>VLOOKUP(R3832,Managers!$A:$B,2,)</f>
        <v>Allen Young</v>
      </c>
      <c r="Z3832" s="11">
        <f>VLOOKUP(X3832,HourlyWages!$A:$B,2,0)</f>
        <v>58</v>
      </c>
      <c r="AA3832">
        <v>1</v>
      </c>
    </row>
    <row r="3833" spans="1:27" x14ac:dyDescent="0.3">
      <c r="A3833" t="b">
        <f>COUNTIF($C$1:C3833, C3833)&gt;1</f>
        <v>0</v>
      </c>
      <c r="B3833" t="b">
        <f>VLOOKUP(C3833,Sheet3!$A:$B,2,0) &gt; 1</f>
        <v>0</v>
      </c>
      <c r="C3833">
        <v>3832</v>
      </c>
      <c r="D3833">
        <v>27302</v>
      </c>
      <c r="E3833" s="4">
        <v>41164</v>
      </c>
      <c r="F3833">
        <v>16</v>
      </c>
      <c r="G3833" s="15">
        <f>I3833*F3833</f>
        <v>2000</v>
      </c>
      <c r="H3833" s="9">
        <v>0.04</v>
      </c>
      <c r="I3833" s="13">
        <f>VLOOKUP($U3833,Pricebook!$A:$D,4,0)</f>
        <v>125</v>
      </c>
      <c r="J3833" s="11">
        <f>G3833*(1-H3833)</f>
        <v>1920</v>
      </c>
      <c r="K3833" t="s">
        <v>1319</v>
      </c>
      <c r="L3833" t="s">
        <v>46</v>
      </c>
      <c r="M3833" t="str">
        <f>VLOOKUP($L3833,Companies!$A:$G,7,)</f>
        <v>Computer Software: Prepackaged Software</v>
      </c>
      <c r="N3833" t="str">
        <f>VLOOKUP($L3833,Companies!$A:$G,6,)</f>
        <v>Technology</v>
      </c>
      <c r="O3833" s="6" t="s">
        <v>1321</v>
      </c>
      <c r="P3833" s="6">
        <v>30161</v>
      </c>
      <c r="Q3833" t="s">
        <v>134</v>
      </c>
      <c r="R3833" t="s">
        <v>34</v>
      </c>
      <c r="S3833" s="4">
        <v>41164</v>
      </c>
      <c r="T3833" s="7">
        <f>S3833-E3833</f>
        <v>0</v>
      </c>
      <c r="U3833" t="s">
        <v>14208</v>
      </c>
      <c r="V3833" s="6" t="s">
        <v>14254</v>
      </c>
      <c r="W3833" t="s">
        <v>14269</v>
      </c>
      <c r="X3833" t="s">
        <v>14195</v>
      </c>
      <c r="Y3833" t="str">
        <f>VLOOKUP(R3833,Managers!$A:$B,2,)</f>
        <v>Frank Mitchell</v>
      </c>
      <c r="Z3833" s="11">
        <f>VLOOKUP(X3833,HourlyWages!$A:$B,2,0)</f>
        <v>52</v>
      </c>
      <c r="AA3833">
        <v>1</v>
      </c>
    </row>
    <row r="3834" spans="1:27" x14ac:dyDescent="0.3">
      <c r="A3834" t="b">
        <f>COUNTIF($C$1:C3834, C3834)&gt;1</f>
        <v>0</v>
      </c>
      <c r="B3834" t="b">
        <f>VLOOKUP(C3834,Sheet3!$A:$B,2,0) &gt; 1</f>
        <v>0</v>
      </c>
      <c r="C3834">
        <v>3833</v>
      </c>
      <c r="D3834">
        <v>27302</v>
      </c>
      <c r="E3834" s="4">
        <v>41164</v>
      </c>
      <c r="F3834">
        <v>3</v>
      </c>
      <c r="G3834" s="15">
        <f>I3834*F3834</f>
        <v>330</v>
      </c>
      <c r="H3834" s="9">
        <v>0.08</v>
      </c>
      <c r="I3834" s="13">
        <f>VLOOKUP($U3834,Pricebook!$A:$D,4,0)</f>
        <v>110</v>
      </c>
      <c r="J3834" s="11">
        <f>G3834*(1-H3834)</f>
        <v>303.60000000000002</v>
      </c>
      <c r="K3834" t="s">
        <v>1319</v>
      </c>
      <c r="L3834" t="s">
        <v>46</v>
      </c>
      <c r="M3834" t="str">
        <f>VLOOKUP($L3834,Companies!$A:$G,7,)</f>
        <v>Computer Software: Prepackaged Software</v>
      </c>
      <c r="N3834" t="str">
        <f>VLOOKUP($L3834,Companies!$A:$G,6,)</f>
        <v>Technology</v>
      </c>
      <c r="O3834" s="6" t="s">
        <v>1321</v>
      </c>
      <c r="P3834" s="6">
        <v>30161</v>
      </c>
      <c r="Q3834" t="s">
        <v>134</v>
      </c>
      <c r="R3834" t="s">
        <v>34</v>
      </c>
      <c r="S3834" s="4">
        <v>41164</v>
      </c>
      <c r="T3834" s="7">
        <f>S3834-E3834</f>
        <v>0</v>
      </c>
      <c r="U3834" t="s">
        <v>14215</v>
      </c>
      <c r="V3834" s="6" t="s">
        <v>14257</v>
      </c>
      <c r="W3834" t="s">
        <v>14259</v>
      </c>
      <c r="X3834" t="s">
        <v>14188</v>
      </c>
      <c r="Y3834" t="str">
        <f>VLOOKUP(R3834,Managers!$A:$B,2,)</f>
        <v>Frank Mitchell</v>
      </c>
      <c r="Z3834" s="11">
        <f>VLOOKUP(X3834,HourlyWages!$A:$B,2,0)</f>
        <v>52</v>
      </c>
      <c r="AA3834">
        <v>1</v>
      </c>
    </row>
    <row r="3835" spans="1:27" x14ac:dyDescent="0.3">
      <c r="A3835" t="b">
        <f>COUNTIF($C$1:C3835, C3835)&gt;1</f>
        <v>0</v>
      </c>
      <c r="B3835" t="b">
        <f>VLOOKUP(C3835,Sheet3!$A:$B,2,0) &gt; 1</f>
        <v>0</v>
      </c>
      <c r="C3835">
        <v>3834</v>
      </c>
      <c r="D3835">
        <v>27330</v>
      </c>
      <c r="E3835" s="4">
        <v>40072</v>
      </c>
      <c r="F3835">
        <v>8</v>
      </c>
      <c r="G3835" s="15">
        <f>I3835*F3835</f>
        <v>1000</v>
      </c>
      <c r="H3835" s="9">
        <v>0.05</v>
      </c>
      <c r="I3835" s="13">
        <f>VLOOKUP($U3835,Pricebook!$A:$D,4,0)</f>
        <v>125</v>
      </c>
      <c r="J3835" s="11">
        <f>G3835*(1-H3835)</f>
        <v>950</v>
      </c>
      <c r="K3835" t="s">
        <v>1638</v>
      </c>
      <c r="L3835" t="s">
        <v>165</v>
      </c>
      <c r="M3835" t="str">
        <f>VLOOKUP($L3835,Companies!$A:$G,7,)</f>
        <v>Beverages (Production/Distribution)</v>
      </c>
      <c r="N3835" t="str">
        <f>VLOOKUP($L3835,Companies!$A:$G,6,)</f>
        <v>Consumer Non-Durables</v>
      </c>
      <c r="O3835" s="6" t="s">
        <v>2253</v>
      </c>
      <c r="P3835" s="6">
        <v>48093</v>
      </c>
      <c r="Q3835" t="s">
        <v>172</v>
      </c>
      <c r="R3835" t="s">
        <v>16</v>
      </c>
      <c r="S3835" s="4">
        <v>40072</v>
      </c>
      <c r="T3835" s="7">
        <f>S3835-E3835</f>
        <v>0</v>
      </c>
      <c r="U3835" t="s">
        <v>14208</v>
      </c>
      <c r="V3835" s="6" t="s">
        <v>14251</v>
      </c>
      <c r="W3835" t="s">
        <v>14262</v>
      </c>
      <c r="X3835" t="s">
        <v>14186</v>
      </c>
      <c r="Y3835" t="str">
        <f>VLOOKUP(R3835,Managers!$A:$B,2,)</f>
        <v>Josh Martinez</v>
      </c>
      <c r="Z3835" s="11">
        <f>VLOOKUP(X3835,HourlyWages!$A:$B,2,0)</f>
        <v>67</v>
      </c>
      <c r="AA3835">
        <v>1</v>
      </c>
    </row>
    <row r="3836" spans="1:27" x14ac:dyDescent="0.3">
      <c r="A3836" t="b">
        <f>COUNTIF($C$1:C3836, C3836)&gt;1</f>
        <v>0</v>
      </c>
      <c r="B3836" t="b">
        <f>VLOOKUP(C3836,Sheet3!$A:$B,2,0) &gt; 1</f>
        <v>0</v>
      </c>
      <c r="C3836">
        <v>3835</v>
      </c>
      <c r="D3836">
        <v>27330</v>
      </c>
      <c r="E3836" s="4">
        <v>40072</v>
      </c>
      <c r="F3836">
        <v>30</v>
      </c>
      <c r="G3836" s="15">
        <f>I3836*F3836</f>
        <v>4500</v>
      </c>
      <c r="H3836" s="9">
        <v>0.05</v>
      </c>
      <c r="I3836" s="13">
        <f>VLOOKUP($U3836,Pricebook!$A:$D,4,0)</f>
        <v>150</v>
      </c>
      <c r="J3836" s="11">
        <f>G3836*(1-H3836)</f>
        <v>4275</v>
      </c>
      <c r="K3836" t="s">
        <v>1638</v>
      </c>
      <c r="L3836" t="s">
        <v>165</v>
      </c>
      <c r="M3836" t="str">
        <f>VLOOKUP($L3836,Companies!$A:$G,7,)</f>
        <v>Beverages (Production/Distribution)</v>
      </c>
      <c r="N3836" t="str">
        <f>VLOOKUP($L3836,Companies!$A:$G,6,)</f>
        <v>Consumer Non-Durables</v>
      </c>
      <c r="O3836" s="6" t="s">
        <v>2253</v>
      </c>
      <c r="P3836" s="6">
        <v>48093</v>
      </c>
      <c r="Q3836" t="s">
        <v>172</v>
      </c>
      <c r="R3836" t="s">
        <v>16</v>
      </c>
      <c r="S3836" s="4">
        <v>40081</v>
      </c>
      <c r="T3836" s="7">
        <f>S3836-E3836</f>
        <v>9</v>
      </c>
      <c r="U3836" t="s">
        <v>14216</v>
      </c>
      <c r="V3836" s="6" t="s">
        <v>14251</v>
      </c>
      <c r="W3836" t="s">
        <v>14263</v>
      </c>
      <c r="X3836" t="s">
        <v>14189</v>
      </c>
      <c r="Y3836" t="str">
        <f>VLOOKUP(R3836,Managers!$A:$B,2,)</f>
        <v>Josh Martinez</v>
      </c>
      <c r="Z3836" s="11">
        <f>VLOOKUP(X3836,HourlyWages!$A:$B,2,0)</f>
        <v>62</v>
      </c>
      <c r="AA3836">
        <v>1</v>
      </c>
    </row>
    <row r="3837" spans="1:27" x14ac:dyDescent="0.3">
      <c r="A3837" t="b">
        <f>COUNTIF($C$1:C3837, C3837)&gt;1</f>
        <v>0</v>
      </c>
      <c r="B3837" t="b">
        <f>VLOOKUP(C3837,Sheet3!$A:$B,2,0) &gt; 1</f>
        <v>0</v>
      </c>
      <c r="C3837">
        <v>3836</v>
      </c>
      <c r="D3837">
        <v>27335</v>
      </c>
      <c r="E3837" s="4">
        <v>40488</v>
      </c>
      <c r="F3837">
        <v>23</v>
      </c>
      <c r="G3837" s="15">
        <f>I3837*F3837</f>
        <v>2530</v>
      </c>
      <c r="H3837" s="9">
        <v>0.03</v>
      </c>
      <c r="I3837" s="13">
        <f>VLOOKUP($U3837,Pricebook!$A:$D,4,0)</f>
        <v>110</v>
      </c>
      <c r="J3837" s="11">
        <f>G3837*(1-H3837)</f>
        <v>2454.1</v>
      </c>
      <c r="K3837" t="s">
        <v>429</v>
      </c>
      <c r="L3837" t="s">
        <v>430</v>
      </c>
      <c r="M3837" t="str">
        <f>VLOOKUP($L3837,Companies!$A:$G,7,)</f>
        <v>Electronic Components</v>
      </c>
      <c r="N3837" t="str">
        <f>VLOOKUP($L3837,Companies!$A:$G,6,)</f>
        <v>Technology</v>
      </c>
      <c r="O3837" s="6" t="s">
        <v>1660</v>
      </c>
      <c r="P3837" s="6" t="s">
        <v>2348</v>
      </c>
      <c r="Q3837" t="s">
        <v>317</v>
      </c>
      <c r="R3837" t="s">
        <v>61</v>
      </c>
      <c r="S3837" s="4">
        <v>40488</v>
      </c>
      <c r="T3837" s="7">
        <f>S3837-E3837</f>
        <v>0</v>
      </c>
      <c r="U3837" t="s">
        <v>14220</v>
      </c>
      <c r="V3837" s="6" t="s">
        <v>14254</v>
      </c>
      <c r="W3837" t="s">
        <v>14255</v>
      </c>
      <c r="X3837" t="s">
        <v>14197</v>
      </c>
      <c r="Y3837" t="str">
        <f>VLOOKUP(R3837,Managers!$A:$B,2,)</f>
        <v>Allen Young</v>
      </c>
      <c r="Z3837" s="11">
        <f>VLOOKUP(X3837,HourlyWages!$A:$B,2,0)</f>
        <v>71</v>
      </c>
      <c r="AA3837">
        <v>1</v>
      </c>
    </row>
    <row r="3838" spans="1:27" x14ac:dyDescent="0.3">
      <c r="A3838" t="b">
        <f>COUNTIF($C$1:C3838, C3838)&gt;1</f>
        <v>0</v>
      </c>
      <c r="B3838" t="b">
        <f>VLOOKUP(C3838,Sheet3!$A:$B,2,0) &gt; 1</f>
        <v>0</v>
      </c>
      <c r="C3838">
        <v>3837</v>
      </c>
      <c r="D3838">
        <v>27363</v>
      </c>
      <c r="E3838" s="4">
        <v>40834</v>
      </c>
      <c r="F3838">
        <v>6</v>
      </c>
      <c r="G3838" s="15">
        <f>I3838*F3838</f>
        <v>1200</v>
      </c>
      <c r="H3838" s="9">
        <v>7.0000000000000007E-2</v>
      </c>
      <c r="I3838" s="13">
        <f>VLOOKUP($U3838,Pricebook!$A:$D,4,0)</f>
        <v>200</v>
      </c>
      <c r="J3838" s="11">
        <f>G3838*(1-H3838)</f>
        <v>1116</v>
      </c>
      <c r="K3838" t="s">
        <v>1567</v>
      </c>
      <c r="L3838" t="s">
        <v>185</v>
      </c>
      <c r="M3838" t="str">
        <f>VLOOKUP($L3838,Companies!$A:$G,7,)</f>
        <v>EDP Services</v>
      </c>
      <c r="N3838" t="str">
        <f>VLOOKUP($L3838,Companies!$A:$G,6,)</f>
        <v>Technology</v>
      </c>
      <c r="O3838" s="6" t="s">
        <v>2349</v>
      </c>
      <c r="P3838" s="6">
        <v>91761</v>
      </c>
      <c r="Q3838" t="s">
        <v>114</v>
      </c>
      <c r="R3838" t="s">
        <v>23</v>
      </c>
      <c r="S3838" s="4">
        <v>40836</v>
      </c>
      <c r="T3838" s="7">
        <f>S3838-E3838</f>
        <v>2</v>
      </c>
      <c r="U3838" t="s">
        <v>14206</v>
      </c>
      <c r="V3838" s="6" t="s">
        <v>14251</v>
      </c>
      <c r="W3838" t="s">
        <v>14263</v>
      </c>
      <c r="X3838" t="s">
        <v>14192</v>
      </c>
      <c r="Y3838" t="str">
        <f>VLOOKUP(R3838,Managers!$A:$B,2,)</f>
        <v>Bob Turner</v>
      </c>
      <c r="Z3838" s="11">
        <f>VLOOKUP(X3838,HourlyWages!$A:$B,2,0)</f>
        <v>75</v>
      </c>
      <c r="AA3838">
        <v>1</v>
      </c>
    </row>
    <row r="3839" spans="1:27" x14ac:dyDescent="0.3">
      <c r="A3839" t="b">
        <f>COUNTIF($C$1:C3839, C3839)&gt;1</f>
        <v>0</v>
      </c>
      <c r="B3839" t="b">
        <f>VLOOKUP(C3839,Sheet3!$A:$B,2,0) &gt; 1</f>
        <v>0</v>
      </c>
      <c r="C3839">
        <v>3838</v>
      </c>
      <c r="D3839">
        <v>27363</v>
      </c>
      <c r="E3839" s="4">
        <v>40834</v>
      </c>
      <c r="F3839">
        <v>16</v>
      </c>
      <c r="G3839" s="15">
        <f>I3839*F3839</f>
        <v>2000</v>
      </c>
      <c r="H3839" s="9">
        <v>0.06</v>
      </c>
      <c r="I3839" s="13">
        <f>VLOOKUP($U3839,Pricebook!$A:$D,4,0)</f>
        <v>125</v>
      </c>
      <c r="J3839" s="11">
        <f>G3839*(1-H3839)</f>
        <v>1880</v>
      </c>
      <c r="K3839" t="s">
        <v>1567</v>
      </c>
      <c r="L3839" t="s">
        <v>185</v>
      </c>
      <c r="M3839" t="str">
        <f>VLOOKUP($L3839,Companies!$A:$G,7,)</f>
        <v>EDP Services</v>
      </c>
      <c r="N3839" t="str">
        <f>VLOOKUP($L3839,Companies!$A:$G,6,)</f>
        <v>Technology</v>
      </c>
      <c r="O3839" s="6" t="s">
        <v>1568</v>
      </c>
      <c r="P3839" s="6">
        <v>72143</v>
      </c>
      <c r="Q3839" t="s">
        <v>66</v>
      </c>
      <c r="R3839" t="s">
        <v>34</v>
      </c>
      <c r="S3839" s="4">
        <v>40835</v>
      </c>
      <c r="T3839" s="7">
        <f>S3839-E3839</f>
        <v>1</v>
      </c>
      <c r="U3839" t="s">
        <v>14208</v>
      </c>
      <c r="V3839" s="6" t="s">
        <v>14251</v>
      </c>
      <c r="W3839" t="s">
        <v>14266</v>
      </c>
      <c r="X3839" t="s">
        <v>14191</v>
      </c>
      <c r="Y3839" t="str">
        <f>VLOOKUP(R3839,Managers!$A:$B,2,)</f>
        <v>Frank Mitchell</v>
      </c>
      <c r="Z3839" s="11">
        <f>VLOOKUP(X3839,HourlyWages!$A:$B,2,0)</f>
        <v>60</v>
      </c>
      <c r="AA3839">
        <v>1</v>
      </c>
    </row>
    <row r="3840" spans="1:27" x14ac:dyDescent="0.3">
      <c r="A3840" t="b">
        <f>COUNTIF($C$1:C3840, C3840)&gt;1</f>
        <v>0</v>
      </c>
      <c r="B3840" t="b">
        <f>VLOOKUP(C3840,Sheet3!$A:$B,2,0) &gt; 1</f>
        <v>0</v>
      </c>
      <c r="C3840">
        <v>3839</v>
      </c>
      <c r="D3840">
        <v>27364</v>
      </c>
      <c r="E3840" s="4">
        <v>40683</v>
      </c>
      <c r="F3840">
        <v>25</v>
      </c>
      <c r="G3840" s="15">
        <f>I3840*F3840</f>
        <v>4000</v>
      </c>
      <c r="H3840" s="9">
        <v>0.04</v>
      </c>
      <c r="I3840" s="13">
        <f>VLOOKUP($U3840,Pricebook!$A:$D,4,0)</f>
        <v>160</v>
      </c>
      <c r="J3840" s="11">
        <f>G3840*(1-H3840)</f>
        <v>3840</v>
      </c>
      <c r="K3840" t="s">
        <v>1387</v>
      </c>
      <c r="L3840" t="s">
        <v>215</v>
      </c>
      <c r="M3840" t="str">
        <f>VLOOKUP($L3840,Companies!$A:$G,7,)</f>
        <v>Business Services</v>
      </c>
      <c r="N3840" t="str">
        <f>VLOOKUP($L3840,Companies!$A:$G,6,)</f>
        <v>Miscellaneous</v>
      </c>
      <c r="O3840" s="6" t="s">
        <v>1389</v>
      </c>
      <c r="P3840" s="6">
        <v>32725</v>
      </c>
      <c r="Q3840" t="s">
        <v>101</v>
      </c>
      <c r="R3840" t="s">
        <v>34</v>
      </c>
      <c r="S3840" s="4">
        <v>40685</v>
      </c>
      <c r="T3840" s="7">
        <f>S3840-E3840</f>
        <v>2</v>
      </c>
      <c r="U3840" t="s">
        <v>14218</v>
      </c>
      <c r="V3840" s="6" t="s">
        <v>14251</v>
      </c>
      <c r="W3840" t="s">
        <v>14268</v>
      </c>
      <c r="X3840" t="s">
        <v>14191</v>
      </c>
      <c r="Y3840" t="str">
        <f>VLOOKUP(R3840,Managers!$A:$B,2,)</f>
        <v>Frank Mitchell</v>
      </c>
      <c r="Z3840" s="11">
        <f>VLOOKUP(X3840,HourlyWages!$A:$B,2,0)</f>
        <v>60</v>
      </c>
      <c r="AA3840">
        <v>1</v>
      </c>
    </row>
    <row r="3841" spans="1:27" x14ac:dyDescent="0.3">
      <c r="A3841" t="b">
        <f>COUNTIF($C$1:C3841, C3841)&gt;1</f>
        <v>0</v>
      </c>
      <c r="B3841" t="b">
        <f>VLOOKUP(C3841,Sheet3!$A:$B,2,0) &gt; 1</f>
        <v>0</v>
      </c>
      <c r="C3841">
        <v>3840</v>
      </c>
      <c r="D3841">
        <v>27364</v>
      </c>
      <c r="E3841" s="4">
        <v>40683</v>
      </c>
      <c r="F3841">
        <v>29</v>
      </c>
      <c r="G3841" s="15">
        <f>I3841*F3841</f>
        <v>4350</v>
      </c>
      <c r="H3841" s="9">
        <v>0.06</v>
      </c>
      <c r="I3841" s="13">
        <f>VLOOKUP($U3841,Pricebook!$A:$D,4,0)</f>
        <v>150</v>
      </c>
      <c r="J3841" s="11">
        <f>G3841*(1-H3841)</f>
        <v>4088.9999999999995</v>
      </c>
      <c r="K3841" t="s">
        <v>1387</v>
      </c>
      <c r="L3841" t="s">
        <v>215</v>
      </c>
      <c r="M3841" t="str">
        <f>VLOOKUP($L3841,Companies!$A:$G,7,)</f>
        <v>Business Services</v>
      </c>
      <c r="N3841" t="str">
        <f>VLOOKUP($L3841,Companies!$A:$G,6,)</f>
        <v>Miscellaneous</v>
      </c>
      <c r="O3841" s="6" t="s">
        <v>1389</v>
      </c>
      <c r="P3841" s="6">
        <v>32725</v>
      </c>
      <c r="Q3841" t="s">
        <v>101</v>
      </c>
      <c r="R3841" t="s">
        <v>34</v>
      </c>
      <c r="S3841" s="4">
        <v>40685</v>
      </c>
      <c r="T3841" s="7">
        <f>S3841-E3841</f>
        <v>2</v>
      </c>
      <c r="U3841" t="s">
        <v>14210</v>
      </c>
      <c r="V3841" s="6" t="s">
        <v>14254</v>
      </c>
      <c r="W3841" t="s">
        <v>14255</v>
      </c>
      <c r="X3841" t="s">
        <v>14191</v>
      </c>
      <c r="Y3841" t="str">
        <f>VLOOKUP(R3841,Managers!$A:$B,2,)</f>
        <v>Frank Mitchell</v>
      </c>
      <c r="Z3841" s="11">
        <f>VLOOKUP(X3841,HourlyWages!$A:$B,2,0)</f>
        <v>60</v>
      </c>
      <c r="AA3841">
        <v>1</v>
      </c>
    </row>
    <row r="3842" spans="1:27" x14ac:dyDescent="0.3">
      <c r="A3842" t="b">
        <f>COUNTIF($C$1:C3842, C3842)&gt;1</f>
        <v>0</v>
      </c>
      <c r="B3842" t="b">
        <f>VLOOKUP(C3842,Sheet3!$A:$B,2,0) &gt; 1</f>
        <v>0</v>
      </c>
      <c r="C3842">
        <v>3841</v>
      </c>
      <c r="D3842">
        <v>27392</v>
      </c>
      <c r="E3842" s="4">
        <v>40970</v>
      </c>
      <c r="F3842">
        <v>37</v>
      </c>
      <c r="G3842" s="15">
        <f>I3842*F3842</f>
        <v>5550</v>
      </c>
      <c r="H3842" s="9">
        <v>0</v>
      </c>
      <c r="I3842" s="13">
        <f>VLOOKUP($U3842,Pricebook!$A:$D,4,0)</f>
        <v>150</v>
      </c>
      <c r="J3842" s="11">
        <f>G3842*(1-H3842)</f>
        <v>5550</v>
      </c>
      <c r="K3842" t="s">
        <v>1086</v>
      </c>
      <c r="L3842" t="s">
        <v>55</v>
      </c>
      <c r="M3842" t="str">
        <f>VLOOKUP($L3842,Companies!$A:$G,7,)</f>
        <v>Semiconductors</v>
      </c>
      <c r="N3842" t="str">
        <f>VLOOKUP($L3842,Companies!$A:$G,6,)</f>
        <v>Technology</v>
      </c>
      <c r="O3842" s="6" t="s">
        <v>1924</v>
      </c>
      <c r="P3842" s="6">
        <v>60623</v>
      </c>
      <c r="Q3842" t="s">
        <v>15</v>
      </c>
      <c r="R3842" t="s">
        <v>16</v>
      </c>
      <c r="S3842" s="4">
        <v>40979</v>
      </c>
      <c r="T3842" s="7">
        <f>S3842-E3842</f>
        <v>9</v>
      </c>
      <c r="U3842" t="s">
        <v>14216</v>
      </c>
      <c r="V3842" s="6" t="s">
        <v>14251</v>
      </c>
      <c r="W3842" t="s">
        <v>14260</v>
      </c>
      <c r="X3842" t="s">
        <v>14194</v>
      </c>
      <c r="Y3842" t="str">
        <f>VLOOKUP(R3842,Managers!$A:$B,2,)</f>
        <v>Josh Martinez</v>
      </c>
      <c r="Z3842" s="11">
        <f>VLOOKUP(X3842,HourlyWages!$A:$B,2,0)</f>
        <v>71</v>
      </c>
      <c r="AA3842">
        <v>1</v>
      </c>
    </row>
    <row r="3843" spans="1:27" x14ac:dyDescent="0.3">
      <c r="A3843" t="b">
        <f>COUNTIF($C$1:C3843, C3843)&gt;1</f>
        <v>0</v>
      </c>
      <c r="B3843" t="b">
        <f>VLOOKUP(C3843,Sheet3!$A:$B,2,0) &gt; 1</f>
        <v>0</v>
      </c>
      <c r="C3843">
        <v>3842</v>
      </c>
      <c r="D3843">
        <v>27396</v>
      </c>
      <c r="E3843" s="4">
        <v>40520</v>
      </c>
      <c r="F3843">
        <v>14</v>
      </c>
      <c r="G3843" s="15">
        <f>I3843*F3843</f>
        <v>1750</v>
      </c>
      <c r="H3843" s="9">
        <v>7.0000000000000007E-2</v>
      </c>
      <c r="I3843" s="13">
        <f>VLOOKUP($U3843,Pricebook!$A:$D,4,0)</f>
        <v>125</v>
      </c>
      <c r="J3843" s="11">
        <f>G3843*(1-H3843)</f>
        <v>1627.5</v>
      </c>
      <c r="K3843" t="s">
        <v>1037</v>
      </c>
      <c r="L3843" t="s">
        <v>142</v>
      </c>
      <c r="M3843" t="str">
        <f>VLOOKUP($L3843,Companies!$A:$G,7,)</f>
        <v>Computer Software: Programming, Data Processing</v>
      </c>
      <c r="N3843" t="str">
        <f>VLOOKUP($L3843,Companies!$A:$G,6,)</f>
        <v>Technology</v>
      </c>
      <c r="O3843" s="6" t="s">
        <v>2176</v>
      </c>
      <c r="P3843" s="6">
        <v>55345</v>
      </c>
      <c r="Q3843" t="s">
        <v>130</v>
      </c>
      <c r="R3843" t="s">
        <v>16</v>
      </c>
      <c r="S3843" s="4">
        <v>40522</v>
      </c>
      <c r="T3843" s="7">
        <f>S3843-E3843</f>
        <v>2</v>
      </c>
      <c r="U3843" t="s">
        <v>14208</v>
      </c>
      <c r="V3843" s="6" t="s">
        <v>14251</v>
      </c>
      <c r="W3843" t="s">
        <v>14263</v>
      </c>
      <c r="X3843" t="s">
        <v>14197</v>
      </c>
      <c r="Y3843" t="str">
        <f>VLOOKUP(R3843,Managers!$A:$B,2,)</f>
        <v>Josh Martinez</v>
      </c>
      <c r="Z3843" s="11">
        <f>VLOOKUP(X3843,HourlyWages!$A:$B,2,0)</f>
        <v>71</v>
      </c>
      <c r="AA3843">
        <v>1</v>
      </c>
    </row>
    <row r="3844" spans="1:27" x14ac:dyDescent="0.3">
      <c r="A3844" t="b">
        <f>COUNTIF($C$1:C3844, C3844)&gt;1</f>
        <v>0</v>
      </c>
      <c r="B3844" t="b">
        <f>VLOOKUP(C3844,Sheet3!$A:$B,2,0) &gt; 1</f>
        <v>0</v>
      </c>
      <c r="C3844">
        <v>3843</v>
      </c>
      <c r="D3844">
        <v>27426</v>
      </c>
      <c r="E3844" s="4">
        <v>40232</v>
      </c>
      <c r="F3844">
        <v>41</v>
      </c>
      <c r="G3844" s="15">
        <f>I3844*F3844</f>
        <v>4510</v>
      </c>
      <c r="H3844" s="9">
        <v>0.01</v>
      </c>
      <c r="I3844" s="13">
        <f>VLOOKUP($U3844,Pricebook!$A:$D,4,0)</f>
        <v>110</v>
      </c>
      <c r="J3844" s="11">
        <f>G3844*(1-H3844)</f>
        <v>4464.8999999999996</v>
      </c>
      <c r="K3844" t="s">
        <v>1052</v>
      </c>
      <c r="L3844" t="s">
        <v>487</v>
      </c>
      <c r="M3844" t="str">
        <f>VLOOKUP($L3844,Companies!$A:$G,7,)</f>
        <v>Computer Software: Programming, Data Processing</v>
      </c>
      <c r="N3844" t="str">
        <f>VLOOKUP($L3844,Companies!$A:$G,6,)</f>
        <v>Technology</v>
      </c>
      <c r="O3844" s="6" t="s">
        <v>1404</v>
      </c>
      <c r="P3844" s="6">
        <v>30144</v>
      </c>
      <c r="Q3844" t="s">
        <v>134</v>
      </c>
      <c r="R3844" t="s">
        <v>34</v>
      </c>
      <c r="S3844" s="4">
        <v>40234</v>
      </c>
      <c r="T3844" s="7">
        <f>S3844-E3844</f>
        <v>2</v>
      </c>
      <c r="U3844" t="s">
        <v>14215</v>
      </c>
      <c r="V3844" s="6" t="s">
        <v>14254</v>
      </c>
      <c r="W3844" t="s">
        <v>14255</v>
      </c>
      <c r="X3844" t="s">
        <v>14202</v>
      </c>
      <c r="Y3844" t="str">
        <f>VLOOKUP(R3844,Managers!$A:$B,2,)</f>
        <v>Frank Mitchell</v>
      </c>
      <c r="Z3844" s="11">
        <f>VLOOKUP(X3844,HourlyWages!$A:$B,2,0)</f>
        <v>71</v>
      </c>
      <c r="AA3844">
        <v>1</v>
      </c>
    </row>
    <row r="3845" spans="1:27" x14ac:dyDescent="0.3">
      <c r="A3845" t="b">
        <f>COUNTIF($C$1:C3845, C3845)&gt;1</f>
        <v>0</v>
      </c>
      <c r="B3845" t="b">
        <f>VLOOKUP(C3845,Sheet3!$A:$B,2,0) &gt; 1</f>
        <v>0</v>
      </c>
      <c r="C3845">
        <v>3844</v>
      </c>
      <c r="D3845">
        <v>27426</v>
      </c>
      <c r="E3845" s="4">
        <v>40232</v>
      </c>
      <c r="F3845">
        <v>32</v>
      </c>
      <c r="G3845" s="15">
        <f>I3845*F3845</f>
        <v>4480</v>
      </c>
      <c r="H3845" s="9">
        <v>0.02</v>
      </c>
      <c r="I3845" s="13">
        <f>VLOOKUP($U3845,Pricebook!$A:$D,4,0)</f>
        <v>140</v>
      </c>
      <c r="J3845" s="11">
        <f>G3845*(1-H3845)</f>
        <v>4390.3999999999996</v>
      </c>
      <c r="K3845" t="s">
        <v>1052</v>
      </c>
      <c r="L3845" t="s">
        <v>487</v>
      </c>
      <c r="M3845" t="str">
        <f>VLOOKUP($L3845,Companies!$A:$G,7,)</f>
        <v>Computer Software: Programming, Data Processing</v>
      </c>
      <c r="N3845" t="str">
        <f>VLOOKUP($L3845,Companies!$A:$G,6,)</f>
        <v>Technology</v>
      </c>
      <c r="O3845" s="6" t="s">
        <v>1404</v>
      </c>
      <c r="P3845" s="6">
        <v>30144</v>
      </c>
      <c r="Q3845" t="s">
        <v>134</v>
      </c>
      <c r="R3845" t="s">
        <v>34</v>
      </c>
      <c r="S3845" s="4">
        <v>40239</v>
      </c>
      <c r="T3845" s="7">
        <f>S3845-E3845</f>
        <v>7</v>
      </c>
      <c r="U3845" t="s">
        <v>14207</v>
      </c>
      <c r="V3845" s="6" t="s">
        <v>14251</v>
      </c>
      <c r="W3845" t="s">
        <v>14252</v>
      </c>
      <c r="X3845" t="s">
        <v>14191</v>
      </c>
      <c r="Y3845" t="str">
        <f>VLOOKUP(R3845,Managers!$A:$B,2,)</f>
        <v>Frank Mitchell</v>
      </c>
      <c r="Z3845" s="11">
        <f>VLOOKUP(X3845,HourlyWages!$A:$B,2,0)</f>
        <v>60</v>
      </c>
      <c r="AA3845">
        <v>1</v>
      </c>
    </row>
    <row r="3846" spans="1:27" x14ac:dyDescent="0.3">
      <c r="A3846" t="b">
        <f>COUNTIF($C$1:C3846, C3846)&gt;1</f>
        <v>0</v>
      </c>
      <c r="B3846" t="b">
        <f>VLOOKUP(C3846,Sheet3!$A:$B,2,0) &gt; 1</f>
        <v>0</v>
      </c>
      <c r="C3846">
        <v>3845</v>
      </c>
      <c r="D3846">
        <v>27430</v>
      </c>
      <c r="E3846" s="4">
        <v>40574</v>
      </c>
      <c r="F3846">
        <v>12</v>
      </c>
      <c r="G3846" s="15">
        <f>I3846*F3846</f>
        <v>1440</v>
      </c>
      <c r="H3846" s="9">
        <v>0.1</v>
      </c>
      <c r="I3846" s="13">
        <f>VLOOKUP($U3846,Pricebook!$A:$D,4,0)</f>
        <v>120</v>
      </c>
      <c r="J3846" s="11">
        <f>G3846*(1-H3846)</f>
        <v>1296</v>
      </c>
      <c r="K3846" t="s">
        <v>946</v>
      </c>
      <c r="L3846" t="s">
        <v>306</v>
      </c>
      <c r="M3846" t="str">
        <f>VLOOKUP($L3846,Companies!$A:$G,7,)</f>
        <v>Industrial Machinery/Components</v>
      </c>
      <c r="N3846" t="str">
        <f>VLOOKUP($L3846,Companies!$A:$G,6,)</f>
        <v>Capital Goods</v>
      </c>
      <c r="O3846" s="6" t="s">
        <v>649</v>
      </c>
      <c r="P3846" s="6" t="s">
        <v>2350</v>
      </c>
      <c r="Q3846" t="s">
        <v>87</v>
      </c>
      <c r="R3846" t="s">
        <v>61</v>
      </c>
      <c r="S3846" s="4">
        <v>40575</v>
      </c>
      <c r="T3846" s="7">
        <f>S3846-E3846</f>
        <v>1</v>
      </c>
      <c r="U3846" t="s">
        <v>14212</v>
      </c>
      <c r="V3846" s="6" t="s">
        <v>14257</v>
      </c>
      <c r="W3846" t="s">
        <v>14258</v>
      </c>
      <c r="X3846" t="s">
        <v>14202</v>
      </c>
      <c r="Y3846" t="str">
        <f>VLOOKUP(R3846,Managers!$A:$B,2,)</f>
        <v>Allen Young</v>
      </c>
      <c r="Z3846" s="11">
        <f>VLOOKUP(X3846,HourlyWages!$A:$B,2,0)</f>
        <v>71</v>
      </c>
      <c r="AA3846">
        <v>1</v>
      </c>
    </row>
    <row r="3847" spans="1:27" x14ac:dyDescent="0.3">
      <c r="A3847" t="b">
        <f>COUNTIF($C$1:C3847, C3847)&gt;1</f>
        <v>0</v>
      </c>
      <c r="B3847" t="b">
        <f>VLOOKUP(C3847,Sheet3!$A:$B,2,0) &gt; 1</f>
        <v>0</v>
      </c>
      <c r="C3847">
        <v>3846</v>
      </c>
      <c r="D3847">
        <v>27430</v>
      </c>
      <c r="E3847" s="4">
        <v>40574</v>
      </c>
      <c r="F3847">
        <v>3</v>
      </c>
      <c r="G3847" s="15">
        <f>I3847*F3847</f>
        <v>375</v>
      </c>
      <c r="H3847" s="9">
        <v>0.08</v>
      </c>
      <c r="I3847" s="13">
        <f>VLOOKUP($U3847,Pricebook!$A:$D,4,0)</f>
        <v>125</v>
      </c>
      <c r="J3847" s="11">
        <f>G3847*(1-H3847)</f>
        <v>345</v>
      </c>
      <c r="K3847" t="s">
        <v>946</v>
      </c>
      <c r="L3847" t="s">
        <v>306</v>
      </c>
      <c r="M3847" t="str">
        <f>VLOOKUP($L3847,Companies!$A:$G,7,)</f>
        <v>Industrial Machinery/Components</v>
      </c>
      <c r="N3847" t="str">
        <f>VLOOKUP($L3847,Companies!$A:$G,6,)</f>
        <v>Capital Goods</v>
      </c>
      <c r="O3847" s="6" t="s">
        <v>2351</v>
      </c>
      <c r="P3847" s="6" t="s">
        <v>2352</v>
      </c>
      <c r="Q3847" t="s">
        <v>317</v>
      </c>
      <c r="R3847" t="s">
        <v>61</v>
      </c>
      <c r="S3847" s="4">
        <v>40575</v>
      </c>
      <c r="T3847" s="7">
        <f>S3847-E3847</f>
        <v>1</v>
      </c>
      <c r="U3847" t="s">
        <v>14208</v>
      </c>
      <c r="V3847" s="6" t="s">
        <v>14254</v>
      </c>
      <c r="W3847" t="s">
        <v>14256</v>
      </c>
      <c r="X3847" t="s">
        <v>14198</v>
      </c>
      <c r="Y3847" t="str">
        <f>VLOOKUP(R3847,Managers!$A:$B,2,)</f>
        <v>Allen Young</v>
      </c>
      <c r="Z3847" s="11">
        <f>VLOOKUP(X3847,HourlyWages!$A:$B,2,0)</f>
        <v>51</v>
      </c>
      <c r="AA3847">
        <v>1</v>
      </c>
    </row>
    <row r="3848" spans="1:27" x14ac:dyDescent="0.3">
      <c r="A3848" t="b">
        <f>COUNTIF($C$1:C3848, C3848)&gt;1</f>
        <v>0</v>
      </c>
      <c r="B3848" t="b">
        <f>VLOOKUP(C3848,Sheet3!$A:$B,2,0) &gt; 1</f>
        <v>0</v>
      </c>
      <c r="C3848">
        <v>3847</v>
      </c>
      <c r="D3848">
        <v>27456</v>
      </c>
      <c r="E3848" s="4">
        <v>39913</v>
      </c>
      <c r="F3848">
        <v>29</v>
      </c>
      <c r="G3848" s="15">
        <f>I3848*F3848</f>
        <v>4930</v>
      </c>
      <c r="H3848" s="9">
        <v>0.05</v>
      </c>
      <c r="I3848" s="13">
        <f>VLOOKUP($U3848,Pricebook!$A:$D,4,0)</f>
        <v>170</v>
      </c>
      <c r="J3848" s="11">
        <f>G3848*(1-H3848)</f>
        <v>4683.5</v>
      </c>
      <c r="K3848" t="s">
        <v>1986</v>
      </c>
      <c r="L3848" t="s">
        <v>241</v>
      </c>
      <c r="M3848" t="str">
        <f>VLOOKUP($L3848,Companies!$A:$G,7,)</f>
        <v>Computer Software: Prepackaged Software</v>
      </c>
      <c r="N3848" t="str">
        <f>VLOOKUP($L3848,Companies!$A:$G,6,)</f>
        <v>Technology</v>
      </c>
      <c r="O3848" s="6" t="s">
        <v>1023</v>
      </c>
      <c r="P3848" s="6" t="s">
        <v>439</v>
      </c>
      <c r="Q3848" t="s">
        <v>440</v>
      </c>
      <c r="R3848" t="s">
        <v>16</v>
      </c>
      <c r="S3848" s="4">
        <v>39914</v>
      </c>
      <c r="T3848" s="7">
        <f>S3848-E3848</f>
        <v>1</v>
      </c>
      <c r="U3848" t="s">
        <v>14219</v>
      </c>
      <c r="V3848" s="6" t="s">
        <v>14251</v>
      </c>
      <c r="W3848" t="s">
        <v>14263</v>
      </c>
      <c r="X3848" t="s">
        <v>14188</v>
      </c>
      <c r="Y3848" t="str">
        <f>VLOOKUP(R3848,Managers!$A:$B,2,)</f>
        <v>Josh Martinez</v>
      </c>
      <c r="Z3848" s="11">
        <f>VLOOKUP(X3848,HourlyWages!$A:$B,2,0)</f>
        <v>52</v>
      </c>
      <c r="AA3848">
        <v>1</v>
      </c>
    </row>
    <row r="3849" spans="1:27" x14ac:dyDescent="0.3">
      <c r="A3849" t="b">
        <f>COUNTIF($C$1:C3849, C3849)&gt;1</f>
        <v>0</v>
      </c>
      <c r="B3849" t="b">
        <f>VLOOKUP(C3849,Sheet3!$A:$B,2,0) &gt; 1</f>
        <v>0</v>
      </c>
      <c r="C3849">
        <v>3848</v>
      </c>
      <c r="D3849">
        <v>27460</v>
      </c>
      <c r="E3849" s="4">
        <v>39945</v>
      </c>
      <c r="F3849">
        <v>7</v>
      </c>
      <c r="G3849" s="15">
        <f>I3849*F3849</f>
        <v>875</v>
      </c>
      <c r="H3849" s="9">
        <v>0.08</v>
      </c>
      <c r="I3849" s="13">
        <f>VLOOKUP($U3849,Pricebook!$A:$D,4,0)</f>
        <v>125</v>
      </c>
      <c r="J3849" s="11">
        <f>G3849*(1-H3849)</f>
        <v>805</v>
      </c>
      <c r="K3849" t="s">
        <v>1296</v>
      </c>
      <c r="L3849" t="s">
        <v>203</v>
      </c>
      <c r="M3849" t="str">
        <f>VLOOKUP($L3849,Companies!$A:$G,7,)</f>
        <v>Catalog/Specialty Distribution</v>
      </c>
      <c r="N3849" t="str">
        <f>VLOOKUP($L3849,Companies!$A:$G,6,)</f>
        <v>Consumer Services</v>
      </c>
      <c r="O3849" s="6" t="s">
        <v>1297</v>
      </c>
      <c r="P3849" s="6">
        <v>33433</v>
      </c>
      <c r="Q3849" t="s">
        <v>101</v>
      </c>
      <c r="R3849" t="s">
        <v>34</v>
      </c>
      <c r="S3849" s="4">
        <v>39946</v>
      </c>
      <c r="T3849" s="7">
        <f>S3849-E3849</f>
        <v>1</v>
      </c>
      <c r="U3849" t="s">
        <v>14221</v>
      </c>
      <c r="V3849" s="6" t="s">
        <v>14251</v>
      </c>
      <c r="W3849" t="s">
        <v>14262</v>
      </c>
      <c r="X3849" t="s">
        <v>14194</v>
      </c>
      <c r="Y3849" t="str">
        <f>VLOOKUP(R3849,Managers!$A:$B,2,)</f>
        <v>Frank Mitchell</v>
      </c>
      <c r="Z3849" s="11">
        <f>VLOOKUP(X3849,HourlyWages!$A:$B,2,0)</f>
        <v>71</v>
      </c>
      <c r="AA3849">
        <v>1</v>
      </c>
    </row>
    <row r="3850" spans="1:27" x14ac:dyDescent="0.3">
      <c r="A3850" t="b">
        <f>COUNTIF($C$1:C3850, C3850)&gt;1</f>
        <v>0</v>
      </c>
      <c r="B3850" t="b">
        <f>VLOOKUP(C3850,Sheet3!$A:$B,2,0) &gt; 1</f>
        <v>0</v>
      </c>
      <c r="C3850">
        <v>3849</v>
      </c>
      <c r="D3850">
        <v>27460</v>
      </c>
      <c r="E3850" s="4">
        <v>39945</v>
      </c>
      <c r="F3850">
        <v>31</v>
      </c>
      <c r="G3850" s="15">
        <f>I3850*F3850</f>
        <v>4650</v>
      </c>
      <c r="H3850" s="9">
        <v>0.04</v>
      </c>
      <c r="I3850" s="13">
        <f>VLOOKUP($U3850,Pricebook!$A:$D,4,0)</f>
        <v>150</v>
      </c>
      <c r="J3850" s="11">
        <f>G3850*(1-H3850)</f>
        <v>4464</v>
      </c>
      <c r="K3850" t="s">
        <v>1296</v>
      </c>
      <c r="L3850" t="s">
        <v>203</v>
      </c>
      <c r="M3850" t="str">
        <f>VLOOKUP($L3850,Companies!$A:$G,7,)</f>
        <v>Catalog/Specialty Distribution</v>
      </c>
      <c r="N3850" t="str">
        <f>VLOOKUP($L3850,Companies!$A:$G,6,)</f>
        <v>Consumer Services</v>
      </c>
      <c r="O3850" s="6" t="s">
        <v>1297</v>
      </c>
      <c r="P3850" s="6">
        <v>33433</v>
      </c>
      <c r="Q3850" t="s">
        <v>101</v>
      </c>
      <c r="R3850" t="s">
        <v>34</v>
      </c>
      <c r="S3850" s="4">
        <v>39947</v>
      </c>
      <c r="T3850" s="7">
        <f>S3850-E3850</f>
        <v>2</v>
      </c>
      <c r="U3850" t="s">
        <v>14211</v>
      </c>
      <c r="V3850" s="6" t="s">
        <v>14251</v>
      </c>
      <c r="W3850" t="s">
        <v>14266</v>
      </c>
      <c r="X3850" t="s">
        <v>14184</v>
      </c>
      <c r="Y3850" t="str">
        <f>VLOOKUP(R3850,Managers!$A:$B,2,)</f>
        <v>Frank Mitchell</v>
      </c>
      <c r="Z3850" s="11">
        <f>VLOOKUP(X3850,HourlyWages!$A:$B,2,0)</f>
        <v>50</v>
      </c>
      <c r="AA3850">
        <v>1</v>
      </c>
    </row>
    <row r="3851" spans="1:27" x14ac:dyDescent="0.3">
      <c r="A3851" t="b">
        <f>COUNTIF($C$1:C3851, C3851)&gt;1</f>
        <v>0</v>
      </c>
      <c r="B3851" t="b">
        <f>VLOOKUP(C3851,Sheet3!$A:$B,2,0) &gt; 1</f>
        <v>0</v>
      </c>
      <c r="C3851">
        <v>3850</v>
      </c>
      <c r="D3851">
        <v>27461</v>
      </c>
      <c r="E3851" s="4">
        <v>40235</v>
      </c>
      <c r="F3851">
        <v>40</v>
      </c>
      <c r="G3851" s="15">
        <f>I3851*F3851</f>
        <v>8000</v>
      </c>
      <c r="H3851" s="9">
        <v>0.09</v>
      </c>
      <c r="I3851" s="13">
        <f>VLOOKUP($U3851,Pricebook!$A:$D,4,0)</f>
        <v>200</v>
      </c>
      <c r="J3851" s="11">
        <f>G3851*(1-H3851)</f>
        <v>7280</v>
      </c>
      <c r="K3851" t="s">
        <v>223</v>
      </c>
      <c r="L3851" t="s">
        <v>79</v>
      </c>
      <c r="M3851" t="str">
        <f>VLOOKUP($L3851,Companies!$A:$G,7,)</f>
        <v>Home Furnishings</v>
      </c>
      <c r="N3851" t="str">
        <f>VLOOKUP($L3851,Companies!$A:$G,6,)</f>
        <v>Consumer Services</v>
      </c>
      <c r="O3851" s="6" t="s">
        <v>1931</v>
      </c>
      <c r="P3851" s="6" t="s">
        <v>1932</v>
      </c>
      <c r="Q3851" t="s">
        <v>655</v>
      </c>
      <c r="R3851" t="s">
        <v>61</v>
      </c>
      <c r="S3851" s="4">
        <v>40235</v>
      </c>
      <c r="T3851" s="7">
        <f>S3851-E3851</f>
        <v>0</v>
      </c>
      <c r="U3851" t="s">
        <v>14214</v>
      </c>
      <c r="V3851" s="6" t="s">
        <v>14251</v>
      </c>
      <c r="W3851" t="s">
        <v>14263</v>
      </c>
      <c r="X3851" t="s">
        <v>14195</v>
      </c>
      <c r="Y3851" t="str">
        <f>VLOOKUP(R3851,Managers!$A:$B,2,)</f>
        <v>Allen Young</v>
      </c>
      <c r="Z3851" s="11">
        <f>VLOOKUP(X3851,HourlyWages!$A:$B,2,0)</f>
        <v>52</v>
      </c>
      <c r="AA3851">
        <v>1</v>
      </c>
    </row>
    <row r="3852" spans="1:27" x14ac:dyDescent="0.3">
      <c r="A3852" t="b">
        <f>COUNTIF($C$1:C3852, C3852)&gt;1</f>
        <v>0</v>
      </c>
      <c r="B3852" t="b">
        <f>VLOOKUP(C3852,Sheet3!$A:$B,2,0) &gt; 1</f>
        <v>0</v>
      </c>
      <c r="C3852">
        <v>3851</v>
      </c>
      <c r="D3852">
        <v>27461</v>
      </c>
      <c r="E3852" s="4">
        <v>40235</v>
      </c>
      <c r="F3852">
        <v>26</v>
      </c>
      <c r="G3852" s="15">
        <f>I3852*F3852</f>
        <v>2860</v>
      </c>
      <c r="H3852" s="9">
        <v>0.01</v>
      </c>
      <c r="I3852" s="13">
        <f>VLOOKUP($U3852,Pricebook!$A:$D,4,0)</f>
        <v>110</v>
      </c>
      <c r="J3852" s="11">
        <f>G3852*(1-H3852)</f>
        <v>2831.4</v>
      </c>
      <c r="K3852" t="s">
        <v>223</v>
      </c>
      <c r="L3852" t="s">
        <v>79</v>
      </c>
      <c r="M3852" t="str">
        <f>VLOOKUP($L3852,Companies!$A:$G,7,)</f>
        <v>Home Furnishings</v>
      </c>
      <c r="N3852" t="str">
        <f>VLOOKUP($L3852,Companies!$A:$G,6,)</f>
        <v>Consumer Services</v>
      </c>
      <c r="O3852" s="6" t="s">
        <v>1931</v>
      </c>
      <c r="P3852" s="6" t="s">
        <v>1932</v>
      </c>
      <c r="Q3852" t="s">
        <v>655</v>
      </c>
      <c r="R3852" t="s">
        <v>61</v>
      </c>
      <c r="S3852" s="4">
        <v>40235</v>
      </c>
      <c r="T3852" s="7">
        <f>S3852-E3852</f>
        <v>0</v>
      </c>
      <c r="U3852" t="s">
        <v>14215</v>
      </c>
      <c r="V3852" s="6" t="s">
        <v>14257</v>
      </c>
      <c r="W3852" t="s">
        <v>14259</v>
      </c>
      <c r="X3852" t="s">
        <v>14197</v>
      </c>
      <c r="Y3852" t="str">
        <f>VLOOKUP(R3852,Managers!$A:$B,2,)</f>
        <v>Allen Young</v>
      </c>
      <c r="Z3852" s="11">
        <f>VLOOKUP(X3852,HourlyWages!$A:$B,2,0)</f>
        <v>71</v>
      </c>
      <c r="AA3852">
        <v>1</v>
      </c>
    </row>
    <row r="3853" spans="1:27" x14ac:dyDescent="0.3">
      <c r="A3853" t="b">
        <f>COUNTIF($C$1:C3853, C3853)&gt;1</f>
        <v>0</v>
      </c>
      <c r="B3853" t="b">
        <f>VLOOKUP(C3853,Sheet3!$A:$B,2,0) &gt; 1</f>
        <v>0</v>
      </c>
      <c r="C3853">
        <v>3852</v>
      </c>
      <c r="D3853">
        <v>27463</v>
      </c>
      <c r="E3853" s="4">
        <v>40130</v>
      </c>
      <c r="F3853">
        <v>31</v>
      </c>
      <c r="G3853" s="15">
        <f>I3853*F3853</f>
        <v>3875</v>
      </c>
      <c r="H3853" s="9">
        <v>0</v>
      </c>
      <c r="I3853" s="13">
        <f>VLOOKUP($U3853,Pricebook!$A:$D,4,0)</f>
        <v>125</v>
      </c>
      <c r="J3853" s="11">
        <f>G3853*(1-H3853)</f>
        <v>3875</v>
      </c>
      <c r="K3853" t="s">
        <v>1050</v>
      </c>
      <c r="L3853" t="s">
        <v>199</v>
      </c>
      <c r="M3853" t="str">
        <f>VLOOKUP($L3853,Companies!$A:$G,7,)</f>
        <v>Biotechnology: Biological Products (No Diagnostic Substances)</v>
      </c>
      <c r="N3853" t="str">
        <f>VLOOKUP($L3853,Companies!$A:$G,6,)</f>
        <v>Health Care</v>
      </c>
      <c r="O3853" s="6" t="s">
        <v>1051</v>
      </c>
      <c r="P3853" s="6">
        <v>98632</v>
      </c>
      <c r="Q3853" t="s">
        <v>22</v>
      </c>
      <c r="R3853" t="s">
        <v>23</v>
      </c>
      <c r="S3853" s="4">
        <v>40132</v>
      </c>
      <c r="T3853" s="7">
        <f>S3853-E3853</f>
        <v>2</v>
      </c>
      <c r="U3853" t="s">
        <v>14208</v>
      </c>
      <c r="V3853" s="6" t="s">
        <v>14254</v>
      </c>
      <c r="W3853" t="s">
        <v>14255</v>
      </c>
      <c r="X3853" t="s">
        <v>14193</v>
      </c>
      <c r="Y3853" t="str">
        <f>VLOOKUP(R3853,Managers!$A:$B,2,)</f>
        <v>Bob Turner</v>
      </c>
      <c r="Z3853" s="11">
        <f>VLOOKUP(X3853,HourlyWages!$A:$B,2,0)</f>
        <v>57</v>
      </c>
      <c r="AA3853">
        <v>1</v>
      </c>
    </row>
    <row r="3854" spans="1:27" x14ac:dyDescent="0.3">
      <c r="A3854" t="b">
        <f>COUNTIF($C$1:C3854, C3854)&gt;1</f>
        <v>0</v>
      </c>
      <c r="B3854" t="b">
        <f>VLOOKUP(C3854,Sheet3!$A:$B,2,0) &gt; 1</f>
        <v>0</v>
      </c>
      <c r="C3854">
        <v>3853</v>
      </c>
      <c r="D3854">
        <v>27463</v>
      </c>
      <c r="E3854" s="4">
        <v>40130</v>
      </c>
      <c r="F3854">
        <v>10</v>
      </c>
      <c r="G3854" s="15">
        <f>I3854*F3854</f>
        <v>1100</v>
      </c>
      <c r="H3854" s="9">
        <v>0.01</v>
      </c>
      <c r="I3854" s="13">
        <f>VLOOKUP($U3854,Pricebook!$A:$D,4,0)</f>
        <v>110</v>
      </c>
      <c r="J3854" s="11">
        <f>G3854*(1-H3854)</f>
        <v>1089</v>
      </c>
      <c r="K3854" t="s">
        <v>1050</v>
      </c>
      <c r="L3854" t="s">
        <v>199</v>
      </c>
      <c r="M3854" t="str">
        <f>VLOOKUP($L3854,Companies!$A:$G,7,)</f>
        <v>Biotechnology: Biological Products (No Diagnostic Substances)</v>
      </c>
      <c r="N3854" t="str">
        <f>VLOOKUP($L3854,Companies!$A:$G,6,)</f>
        <v>Health Care</v>
      </c>
      <c r="O3854" s="6" t="s">
        <v>1051</v>
      </c>
      <c r="P3854" s="6">
        <v>98632</v>
      </c>
      <c r="Q3854" t="s">
        <v>22</v>
      </c>
      <c r="R3854" t="s">
        <v>23</v>
      </c>
      <c r="S3854" s="4">
        <v>40131</v>
      </c>
      <c r="T3854" s="7">
        <f>S3854-E3854</f>
        <v>1</v>
      </c>
      <c r="U3854" t="s">
        <v>14215</v>
      </c>
      <c r="V3854" s="6" t="s">
        <v>14254</v>
      </c>
      <c r="W3854" t="s">
        <v>14256</v>
      </c>
      <c r="X3854" t="s">
        <v>14187</v>
      </c>
      <c r="Y3854" t="str">
        <f>VLOOKUP(R3854,Managers!$A:$B,2,)</f>
        <v>Bob Turner</v>
      </c>
      <c r="Z3854" s="11">
        <f>VLOOKUP(X3854,HourlyWages!$A:$B,2,0)</f>
        <v>45</v>
      </c>
      <c r="AA3854">
        <v>1</v>
      </c>
    </row>
    <row r="3855" spans="1:27" x14ac:dyDescent="0.3">
      <c r="A3855" t="b">
        <f>COUNTIF($C$1:C3855, C3855)&gt;1</f>
        <v>0</v>
      </c>
      <c r="B3855" t="b">
        <f>VLOOKUP(C3855,Sheet3!$A:$B,2,0) &gt; 1</f>
        <v>0</v>
      </c>
      <c r="C3855">
        <v>3854</v>
      </c>
      <c r="D3855">
        <v>27490</v>
      </c>
      <c r="E3855" s="4">
        <v>40982</v>
      </c>
      <c r="F3855">
        <v>18</v>
      </c>
      <c r="G3855" s="15">
        <f>I3855*F3855</f>
        <v>2880</v>
      </c>
      <c r="H3855" s="9">
        <v>0.02</v>
      </c>
      <c r="I3855" s="13">
        <f>VLOOKUP($U3855,Pricebook!$A:$D,4,0)</f>
        <v>160</v>
      </c>
      <c r="J3855" s="11">
        <f>G3855*(1-H3855)</f>
        <v>2822.4</v>
      </c>
      <c r="K3855" t="s">
        <v>2353</v>
      </c>
      <c r="L3855" t="s">
        <v>274</v>
      </c>
      <c r="M3855" t="str">
        <f>VLOOKUP($L3855,Companies!$A:$G,7,)</f>
        <v>Other Specialty Stores</v>
      </c>
      <c r="N3855" t="str">
        <f>VLOOKUP($L3855,Companies!$A:$G,6,)</f>
        <v>Consumer Services</v>
      </c>
      <c r="O3855" s="6" t="s">
        <v>2354</v>
      </c>
      <c r="P3855" s="6" t="s">
        <v>2355</v>
      </c>
      <c r="Q3855" t="s">
        <v>75</v>
      </c>
      <c r="R3855" t="s">
        <v>16</v>
      </c>
      <c r="S3855" s="4">
        <v>40984</v>
      </c>
      <c r="T3855" s="7">
        <f>S3855-E3855</f>
        <v>2</v>
      </c>
      <c r="U3855" t="s">
        <v>14218</v>
      </c>
      <c r="V3855" s="6" t="s">
        <v>14257</v>
      </c>
      <c r="W3855" t="s">
        <v>14270</v>
      </c>
      <c r="X3855" t="s">
        <v>14200</v>
      </c>
      <c r="Y3855" t="str">
        <f>VLOOKUP(R3855,Managers!$A:$B,2,)</f>
        <v>Josh Martinez</v>
      </c>
      <c r="Z3855" s="11">
        <f>VLOOKUP(X3855,HourlyWages!$A:$B,2,0)</f>
        <v>59</v>
      </c>
      <c r="AA3855">
        <v>1</v>
      </c>
    </row>
    <row r="3856" spans="1:27" x14ac:dyDescent="0.3">
      <c r="A3856" t="b">
        <f>COUNTIF($C$1:C3856, C3856)&gt;1</f>
        <v>0</v>
      </c>
      <c r="B3856" t="b">
        <f>VLOOKUP(C3856,Sheet3!$A:$B,2,0) &gt; 1</f>
        <v>0</v>
      </c>
      <c r="C3856">
        <v>3855</v>
      </c>
      <c r="D3856">
        <v>27491</v>
      </c>
      <c r="E3856" s="4">
        <v>39912</v>
      </c>
      <c r="F3856">
        <v>11</v>
      </c>
      <c r="G3856" s="15">
        <f>I3856*F3856</f>
        <v>1210</v>
      </c>
      <c r="H3856" s="9">
        <v>0.04</v>
      </c>
      <c r="I3856" s="13">
        <f>VLOOKUP($U3856,Pricebook!$A:$D,4,0)</f>
        <v>110</v>
      </c>
      <c r="J3856" s="11">
        <f>G3856*(1-H3856)</f>
        <v>1161.5999999999999</v>
      </c>
      <c r="K3856" t="s">
        <v>78</v>
      </c>
      <c r="L3856" t="s">
        <v>79</v>
      </c>
      <c r="M3856" t="str">
        <f>VLOOKUP($L3856,Companies!$A:$G,7,)</f>
        <v>Home Furnishings</v>
      </c>
      <c r="N3856" t="str">
        <f>VLOOKUP($L3856,Companies!$A:$G,6,)</f>
        <v>Consumer Services</v>
      </c>
      <c r="O3856" s="6" t="s">
        <v>1991</v>
      </c>
      <c r="P3856" s="6">
        <v>38017</v>
      </c>
      <c r="Q3856" t="s">
        <v>81</v>
      </c>
      <c r="R3856" t="s">
        <v>34</v>
      </c>
      <c r="S3856" s="4">
        <v>39914</v>
      </c>
      <c r="T3856" s="7">
        <f>S3856-E3856</f>
        <v>2</v>
      </c>
      <c r="U3856" t="s">
        <v>14220</v>
      </c>
      <c r="V3856" s="6" t="s">
        <v>14254</v>
      </c>
      <c r="W3856" t="s">
        <v>14256</v>
      </c>
      <c r="X3856" t="s">
        <v>14192</v>
      </c>
      <c r="Y3856" t="str">
        <f>VLOOKUP(R3856,Managers!$A:$B,2,)</f>
        <v>Frank Mitchell</v>
      </c>
      <c r="Z3856" s="11">
        <f>VLOOKUP(X3856,HourlyWages!$A:$B,2,0)</f>
        <v>75</v>
      </c>
      <c r="AA3856">
        <v>1</v>
      </c>
    </row>
    <row r="3857" spans="1:27" x14ac:dyDescent="0.3">
      <c r="A3857" t="b">
        <f>COUNTIF($C$1:C3857, C3857)&gt;1</f>
        <v>0</v>
      </c>
      <c r="B3857" t="b">
        <f>VLOOKUP(C3857,Sheet3!$A:$B,2,0) &gt; 1</f>
        <v>0</v>
      </c>
      <c r="C3857">
        <v>3856</v>
      </c>
      <c r="D3857">
        <v>27491</v>
      </c>
      <c r="E3857" s="4">
        <v>39912</v>
      </c>
      <c r="F3857">
        <v>36</v>
      </c>
      <c r="G3857" s="15">
        <f>I3857*F3857</f>
        <v>4500</v>
      </c>
      <c r="H3857" s="9">
        <v>0.02</v>
      </c>
      <c r="I3857" s="13">
        <f>VLOOKUP($U3857,Pricebook!$A:$D,4,0)</f>
        <v>125</v>
      </c>
      <c r="J3857" s="11">
        <f>G3857*(1-H3857)</f>
        <v>4410</v>
      </c>
      <c r="K3857" t="s">
        <v>78</v>
      </c>
      <c r="L3857" t="s">
        <v>79</v>
      </c>
      <c r="M3857" t="str">
        <f>VLOOKUP($L3857,Companies!$A:$G,7,)</f>
        <v>Home Furnishings</v>
      </c>
      <c r="N3857" t="str">
        <f>VLOOKUP($L3857,Companies!$A:$G,6,)</f>
        <v>Consumer Services</v>
      </c>
      <c r="O3857" s="6" t="s">
        <v>1991</v>
      </c>
      <c r="P3857" s="6">
        <v>38017</v>
      </c>
      <c r="Q3857" t="s">
        <v>81</v>
      </c>
      <c r="R3857" t="s">
        <v>34</v>
      </c>
      <c r="S3857" s="4">
        <v>39913</v>
      </c>
      <c r="T3857" s="7">
        <f>S3857-E3857</f>
        <v>1</v>
      </c>
      <c r="U3857" t="s">
        <v>14208</v>
      </c>
      <c r="V3857" s="6" t="s">
        <v>14251</v>
      </c>
      <c r="W3857" t="s">
        <v>14268</v>
      </c>
      <c r="X3857" t="s">
        <v>14187</v>
      </c>
      <c r="Y3857" t="str">
        <f>VLOOKUP(R3857,Managers!$A:$B,2,)</f>
        <v>Frank Mitchell</v>
      </c>
      <c r="Z3857" s="11">
        <f>VLOOKUP(X3857,HourlyWages!$A:$B,2,0)</f>
        <v>45</v>
      </c>
      <c r="AA3857">
        <v>1</v>
      </c>
    </row>
    <row r="3858" spans="1:27" x14ac:dyDescent="0.3">
      <c r="A3858" t="b">
        <f>COUNTIF($C$1:C3858, C3858)&gt;1</f>
        <v>0</v>
      </c>
      <c r="B3858" t="b">
        <f>VLOOKUP(C3858,Sheet3!$A:$B,2,0) &gt; 1</f>
        <v>0</v>
      </c>
      <c r="C3858">
        <v>3857</v>
      </c>
      <c r="D3858">
        <v>27491</v>
      </c>
      <c r="E3858" s="4">
        <v>39912</v>
      </c>
      <c r="F3858">
        <v>2</v>
      </c>
      <c r="G3858" s="15">
        <f>I3858*F3858</f>
        <v>240</v>
      </c>
      <c r="H3858" s="9">
        <v>0.09</v>
      </c>
      <c r="I3858" s="13">
        <f>VLOOKUP($U3858,Pricebook!$A:$D,4,0)</f>
        <v>120</v>
      </c>
      <c r="J3858" s="11">
        <f>G3858*(1-H3858)</f>
        <v>218.4</v>
      </c>
      <c r="K3858" t="s">
        <v>78</v>
      </c>
      <c r="L3858" t="s">
        <v>79</v>
      </c>
      <c r="M3858" t="str">
        <f>VLOOKUP($L3858,Companies!$A:$G,7,)</f>
        <v>Home Furnishings</v>
      </c>
      <c r="N3858" t="str">
        <f>VLOOKUP($L3858,Companies!$A:$G,6,)</f>
        <v>Consumer Services</v>
      </c>
      <c r="O3858" s="6" t="s">
        <v>1991</v>
      </c>
      <c r="P3858" s="6">
        <v>38017</v>
      </c>
      <c r="Q3858" t="s">
        <v>81</v>
      </c>
      <c r="R3858" t="s">
        <v>34</v>
      </c>
      <c r="S3858" s="4">
        <v>39914</v>
      </c>
      <c r="T3858" s="7">
        <f>S3858-E3858</f>
        <v>2</v>
      </c>
      <c r="U3858" t="s">
        <v>14212</v>
      </c>
      <c r="V3858" s="6" t="s">
        <v>14251</v>
      </c>
      <c r="W3858" t="s">
        <v>14267</v>
      </c>
      <c r="X3858" t="s">
        <v>14199</v>
      </c>
      <c r="Y3858" t="str">
        <f>VLOOKUP(R3858,Managers!$A:$B,2,)</f>
        <v>Frank Mitchell</v>
      </c>
      <c r="Z3858" s="11">
        <f>VLOOKUP(X3858,HourlyWages!$A:$B,2,0)</f>
        <v>68</v>
      </c>
      <c r="AA3858">
        <v>1</v>
      </c>
    </row>
    <row r="3859" spans="1:27" x14ac:dyDescent="0.3">
      <c r="A3859" t="b">
        <f>COUNTIF($C$1:C3859, C3859)&gt;1</f>
        <v>0</v>
      </c>
      <c r="B3859" t="b">
        <f>VLOOKUP(C3859,Sheet3!$A:$B,2,0) &gt; 1</f>
        <v>0</v>
      </c>
      <c r="C3859">
        <v>3858</v>
      </c>
      <c r="D3859">
        <v>27524</v>
      </c>
      <c r="E3859" s="4">
        <v>40210</v>
      </c>
      <c r="F3859">
        <v>50</v>
      </c>
      <c r="G3859" s="15">
        <f>I3859*F3859</f>
        <v>5500</v>
      </c>
      <c r="H3859" s="9">
        <v>0.02</v>
      </c>
      <c r="I3859" s="13">
        <f>VLOOKUP($U3859,Pricebook!$A:$D,4,0)</f>
        <v>110</v>
      </c>
      <c r="J3859" s="11">
        <f>G3859*(1-H3859)</f>
        <v>5390</v>
      </c>
      <c r="K3859" t="s">
        <v>725</v>
      </c>
      <c r="L3859" t="s">
        <v>348</v>
      </c>
      <c r="M3859" t="str">
        <f>VLOOKUP($L3859,Companies!$A:$G,7,)</f>
        <v>Telecommunications Equipment</v>
      </c>
      <c r="N3859" t="str">
        <f>VLOOKUP($L3859,Companies!$A:$G,6,)</f>
        <v>Public Utilities</v>
      </c>
      <c r="O3859" s="6" t="s">
        <v>2356</v>
      </c>
      <c r="P3859" s="6">
        <v>95823</v>
      </c>
      <c r="Q3859" t="s">
        <v>114</v>
      </c>
      <c r="R3859" t="s">
        <v>23</v>
      </c>
      <c r="S3859" s="4">
        <v>40212</v>
      </c>
      <c r="T3859" s="7">
        <f>S3859-E3859</f>
        <v>2</v>
      </c>
      <c r="U3859" t="s">
        <v>14215</v>
      </c>
      <c r="V3859" s="6" t="s">
        <v>14251</v>
      </c>
      <c r="W3859" t="s">
        <v>14263</v>
      </c>
      <c r="X3859" t="s">
        <v>14193</v>
      </c>
      <c r="Y3859" t="str">
        <f>VLOOKUP(R3859,Managers!$A:$B,2,)</f>
        <v>Bob Turner</v>
      </c>
      <c r="Z3859" s="11">
        <f>VLOOKUP(X3859,HourlyWages!$A:$B,2,0)</f>
        <v>57</v>
      </c>
      <c r="AA3859">
        <v>1</v>
      </c>
    </row>
    <row r="3860" spans="1:27" x14ac:dyDescent="0.3">
      <c r="A3860" t="b">
        <f>COUNTIF($C$1:C3860, C3860)&gt;1</f>
        <v>0</v>
      </c>
      <c r="B3860" t="b">
        <f>VLOOKUP(C3860,Sheet3!$A:$B,2,0) &gt; 1</f>
        <v>0</v>
      </c>
      <c r="C3860">
        <v>3859</v>
      </c>
      <c r="D3860">
        <v>27527</v>
      </c>
      <c r="E3860" s="4">
        <v>40512</v>
      </c>
      <c r="F3860">
        <v>37</v>
      </c>
      <c r="G3860" s="15">
        <f>I3860*F3860</f>
        <v>4625</v>
      </c>
      <c r="H3860" s="9">
        <v>0.09</v>
      </c>
      <c r="I3860" s="13">
        <f>VLOOKUP($U3860,Pricebook!$A:$D,4,0)</f>
        <v>125</v>
      </c>
      <c r="J3860" s="11">
        <f>G3860*(1-H3860)</f>
        <v>4208.75</v>
      </c>
      <c r="K3860" t="s">
        <v>658</v>
      </c>
      <c r="L3860" t="s">
        <v>396</v>
      </c>
      <c r="M3860" t="str">
        <f>VLOOKUP($L3860,Companies!$A:$G,7,)</f>
        <v>EDP Services</v>
      </c>
      <c r="N3860" t="str">
        <f>VLOOKUP($L3860,Companies!$A:$G,6,)</f>
        <v>Technology</v>
      </c>
      <c r="O3860" s="6" t="s">
        <v>2208</v>
      </c>
      <c r="P3860" s="6" t="s">
        <v>611</v>
      </c>
      <c r="Q3860" t="s">
        <v>232</v>
      </c>
      <c r="R3860" t="s">
        <v>61</v>
      </c>
      <c r="S3860" s="4">
        <v>40515</v>
      </c>
      <c r="T3860" s="7">
        <f>S3860-E3860</f>
        <v>3</v>
      </c>
      <c r="U3860" t="s">
        <v>14208</v>
      </c>
      <c r="V3860" s="6" t="s">
        <v>14251</v>
      </c>
      <c r="W3860" t="s">
        <v>14263</v>
      </c>
      <c r="X3860" t="s">
        <v>14184</v>
      </c>
      <c r="Y3860" t="str">
        <f>VLOOKUP(R3860,Managers!$A:$B,2,)</f>
        <v>Allen Young</v>
      </c>
      <c r="Z3860" s="11">
        <f>VLOOKUP(X3860,HourlyWages!$A:$B,2,0)</f>
        <v>50</v>
      </c>
      <c r="AA3860">
        <v>1</v>
      </c>
    </row>
    <row r="3861" spans="1:27" x14ac:dyDescent="0.3">
      <c r="A3861" t="b">
        <f>COUNTIF($C$1:C3861, C3861)&gt;1</f>
        <v>0</v>
      </c>
      <c r="B3861" t="b">
        <f>VLOOKUP(C3861,Sheet3!$A:$B,2,0) &gt; 1</f>
        <v>0</v>
      </c>
      <c r="C3861">
        <v>3860</v>
      </c>
      <c r="D3861">
        <v>27553</v>
      </c>
      <c r="E3861" s="4">
        <v>40767</v>
      </c>
      <c r="F3861">
        <v>48</v>
      </c>
      <c r="G3861" s="15">
        <f>I3861*F3861</f>
        <v>9600</v>
      </c>
      <c r="H3861" s="9">
        <v>0.03</v>
      </c>
      <c r="I3861" s="13">
        <f>VLOOKUP($U3861,Pricebook!$A:$D,4,0)</f>
        <v>200</v>
      </c>
      <c r="J3861" s="11">
        <f>G3861*(1-H3861)</f>
        <v>9312</v>
      </c>
      <c r="K3861" t="s">
        <v>463</v>
      </c>
      <c r="L3861" t="s">
        <v>235</v>
      </c>
      <c r="M3861" t="str">
        <f>VLOOKUP($L3861,Companies!$A:$G,7,)</f>
        <v>Television Services</v>
      </c>
      <c r="N3861" t="str">
        <f>VLOOKUP($L3861,Companies!$A:$G,6,)</f>
        <v>Consumer Services</v>
      </c>
      <c r="O3861" s="6" t="s">
        <v>1714</v>
      </c>
      <c r="P3861" s="6" t="s">
        <v>1715</v>
      </c>
      <c r="Q3861" t="s">
        <v>15</v>
      </c>
      <c r="R3861" t="s">
        <v>16</v>
      </c>
      <c r="S3861" s="4">
        <v>40769</v>
      </c>
      <c r="T3861" s="7">
        <f>S3861-E3861</f>
        <v>2</v>
      </c>
      <c r="U3861" t="s">
        <v>14206</v>
      </c>
      <c r="V3861" s="6" t="s">
        <v>14251</v>
      </c>
      <c r="W3861" t="s">
        <v>14260</v>
      </c>
      <c r="X3861" t="s">
        <v>14200</v>
      </c>
      <c r="Y3861" t="str">
        <f>VLOOKUP(R3861,Managers!$A:$B,2,)</f>
        <v>Josh Martinez</v>
      </c>
      <c r="Z3861" s="11">
        <f>VLOOKUP(X3861,HourlyWages!$A:$B,2,0)</f>
        <v>59</v>
      </c>
      <c r="AA3861">
        <v>1</v>
      </c>
    </row>
    <row r="3862" spans="1:27" x14ac:dyDescent="0.3">
      <c r="A3862" t="b">
        <f>COUNTIF($C$1:C3862, C3862)&gt;1</f>
        <v>0</v>
      </c>
      <c r="B3862" t="b">
        <f>VLOOKUP(C3862,Sheet3!$A:$B,2,0) &gt; 1</f>
        <v>0</v>
      </c>
      <c r="C3862">
        <v>3861</v>
      </c>
      <c r="D3862">
        <v>27553</v>
      </c>
      <c r="E3862" s="4">
        <v>40767</v>
      </c>
      <c r="F3862">
        <v>16</v>
      </c>
      <c r="G3862" s="15">
        <f>I3862*F3862</f>
        <v>2400</v>
      </c>
      <c r="H3862" s="9">
        <v>0</v>
      </c>
      <c r="I3862" s="13">
        <f>VLOOKUP($U3862,Pricebook!$A:$D,4,0)</f>
        <v>150</v>
      </c>
      <c r="J3862" s="11">
        <f>G3862*(1-H3862)</f>
        <v>2400</v>
      </c>
      <c r="K3862" t="s">
        <v>463</v>
      </c>
      <c r="L3862" t="s">
        <v>235</v>
      </c>
      <c r="M3862" t="str">
        <f>VLOOKUP($L3862,Companies!$A:$G,7,)</f>
        <v>Television Services</v>
      </c>
      <c r="N3862" t="str">
        <f>VLOOKUP($L3862,Companies!$A:$G,6,)</f>
        <v>Consumer Services</v>
      </c>
      <c r="O3862" s="6" t="s">
        <v>1714</v>
      </c>
      <c r="P3862" s="6" t="s">
        <v>1715</v>
      </c>
      <c r="Q3862" t="s">
        <v>15</v>
      </c>
      <c r="R3862" t="s">
        <v>16</v>
      </c>
      <c r="S3862" s="4">
        <v>40769</v>
      </c>
      <c r="T3862" s="7">
        <f>S3862-E3862</f>
        <v>2</v>
      </c>
      <c r="U3862" t="s">
        <v>14210</v>
      </c>
      <c r="V3862" s="6" t="s">
        <v>14251</v>
      </c>
      <c r="W3862" t="s">
        <v>14260</v>
      </c>
      <c r="X3862" t="s">
        <v>14190</v>
      </c>
      <c r="Y3862" t="str">
        <f>VLOOKUP(R3862,Managers!$A:$B,2,)</f>
        <v>Josh Martinez</v>
      </c>
      <c r="Z3862" s="11">
        <f>VLOOKUP(X3862,HourlyWages!$A:$B,2,0)</f>
        <v>67</v>
      </c>
      <c r="AA3862">
        <v>1</v>
      </c>
    </row>
    <row r="3863" spans="1:27" x14ac:dyDescent="0.3">
      <c r="A3863" t="b">
        <f>COUNTIF($C$1:C3863, C3863)&gt;1</f>
        <v>0</v>
      </c>
      <c r="B3863" t="b">
        <f>VLOOKUP(C3863,Sheet3!$A:$B,2,0) &gt; 1</f>
        <v>0</v>
      </c>
      <c r="C3863">
        <v>3862</v>
      </c>
      <c r="D3863">
        <v>27554</v>
      </c>
      <c r="E3863" s="4">
        <v>40612</v>
      </c>
      <c r="F3863">
        <v>45</v>
      </c>
      <c r="G3863" s="15">
        <f>I3863*F3863</f>
        <v>5625</v>
      </c>
      <c r="H3863" s="9">
        <v>0.02</v>
      </c>
      <c r="I3863" s="13">
        <f>VLOOKUP($U3863,Pricebook!$A:$D,4,0)</f>
        <v>125</v>
      </c>
      <c r="J3863" s="11">
        <f>G3863*(1-H3863)</f>
        <v>5512.5</v>
      </c>
      <c r="K3863" t="s">
        <v>587</v>
      </c>
      <c r="L3863" t="s">
        <v>576</v>
      </c>
      <c r="M3863" t="str">
        <f>VLOOKUP($L3863,Companies!$A:$G,7,)</f>
        <v>Clothing/Shoe/Accessory Stores</v>
      </c>
      <c r="N3863" t="str">
        <f>VLOOKUP($L3863,Companies!$A:$G,6,)</f>
        <v>Consumer Services</v>
      </c>
      <c r="O3863" s="6" t="s">
        <v>2039</v>
      </c>
      <c r="P3863" s="6">
        <v>93727</v>
      </c>
      <c r="Q3863" t="s">
        <v>114</v>
      </c>
      <c r="R3863" t="s">
        <v>23</v>
      </c>
      <c r="S3863" s="4">
        <v>40614</v>
      </c>
      <c r="T3863" s="7">
        <f>S3863-E3863</f>
        <v>2</v>
      </c>
      <c r="U3863" t="s">
        <v>14209</v>
      </c>
      <c r="V3863" s="6" t="s">
        <v>14251</v>
      </c>
      <c r="W3863" t="s">
        <v>14266</v>
      </c>
      <c r="X3863" t="s">
        <v>14191</v>
      </c>
      <c r="Y3863" t="str">
        <f>VLOOKUP(R3863,Managers!$A:$B,2,)</f>
        <v>Bob Turner</v>
      </c>
      <c r="Z3863" s="11">
        <f>VLOOKUP(X3863,HourlyWages!$A:$B,2,0)</f>
        <v>60</v>
      </c>
      <c r="AA3863">
        <v>1</v>
      </c>
    </row>
    <row r="3864" spans="1:27" x14ac:dyDescent="0.3">
      <c r="A3864" t="b">
        <f>COUNTIF($C$1:C3864, C3864)&gt;1</f>
        <v>0</v>
      </c>
      <c r="B3864" t="b">
        <f>VLOOKUP(C3864,Sheet3!$A:$B,2,0) &gt; 1</f>
        <v>0</v>
      </c>
      <c r="C3864">
        <v>3863</v>
      </c>
      <c r="D3864">
        <v>27555</v>
      </c>
      <c r="E3864" s="4">
        <v>40057</v>
      </c>
      <c r="F3864">
        <v>32</v>
      </c>
      <c r="G3864" s="15">
        <f>I3864*F3864</f>
        <v>3520</v>
      </c>
      <c r="H3864" s="9">
        <v>0.1</v>
      </c>
      <c r="I3864" s="13">
        <f>VLOOKUP($U3864,Pricebook!$A:$D,4,0)</f>
        <v>110</v>
      </c>
      <c r="J3864" s="11">
        <f>G3864*(1-H3864)</f>
        <v>3168</v>
      </c>
      <c r="K3864" t="s">
        <v>1240</v>
      </c>
      <c r="L3864" t="s">
        <v>1076</v>
      </c>
      <c r="M3864" t="str">
        <f>VLOOKUP($L3864,Companies!$A:$G,7,)</f>
        <v>Broadcasting</v>
      </c>
      <c r="N3864" t="str">
        <f>VLOOKUP($L3864,Companies!$A:$G,6,)</f>
        <v>Consumer Services</v>
      </c>
      <c r="O3864" s="6" t="s">
        <v>1142</v>
      </c>
      <c r="P3864" s="6">
        <v>60438</v>
      </c>
      <c r="Q3864" t="s">
        <v>15</v>
      </c>
      <c r="R3864" t="s">
        <v>16</v>
      </c>
      <c r="S3864" s="4">
        <v>40059</v>
      </c>
      <c r="T3864" s="7">
        <f>S3864-E3864</f>
        <v>2</v>
      </c>
      <c r="U3864" t="s">
        <v>14215</v>
      </c>
      <c r="V3864" s="6" t="s">
        <v>14251</v>
      </c>
      <c r="W3864" t="s">
        <v>14263</v>
      </c>
      <c r="X3864" t="s">
        <v>14195</v>
      </c>
      <c r="Y3864" t="str">
        <f>VLOOKUP(R3864,Managers!$A:$B,2,)</f>
        <v>Josh Martinez</v>
      </c>
      <c r="Z3864" s="11">
        <f>VLOOKUP(X3864,HourlyWages!$A:$B,2,0)</f>
        <v>52</v>
      </c>
      <c r="AA3864">
        <v>1</v>
      </c>
    </row>
    <row r="3865" spans="1:27" x14ac:dyDescent="0.3">
      <c r="A3865" t="b">
        <f>COUNTIF($C$1:C3865, C3865)&gt;1</f>
        <v>0</v>
      </c>
      <c r="B3865" t="b">
        <f>VLOOKUP(C3865,Sheet3!$A:$B,2,0) &gt; 1</f>
        <v>0</v>
      </c>
      <c r="C3865">
        <v>3864</v>
      </c>
      <c r="D3865">
        <v>27557</v>
      </c>
      <c r="E3865" s="4">
        <v>40947</v>
      </c>
      <c r="F3865">
        <v>18</v>
      </c>
      <c r="G3865" s="15">
        <f>I3865*F3865</f>
        <v>3600</v>
      </c>
      <c r="H3865" s="9">
        <v>0.02</v>
      </c>
      <c r="I3865" s="13">
        <f>VLOOKUP($U3865,Pricebook!$A:$D,4,0)</f>
        <v>200</v>
      </c>
      <c r="J3865" s="11">
        <f>G3865*(1-H3865)</f>
        <v>3528</v>
      </c>
      <c r="K3865" t="s">
        <v>1374</v>
      </c>
      <c r="L3865" t="s">
        <v>185</v>
      </c>
      <c r="M3865" t="str">
        <f>VLOOKUP($L3865,Companies!$A:$G,7,)</f>
        <v>EDP Services</v>
      </c>
      <c r="N3865" t="str">
        <f>VLOOKUP($L3865,Companies!$A:$G,6,)</f>
        <v>Technology</v>
      </c>
      <c r="O3865" s="6" t="s">
        <v>1845</v>
      </c>
      <c r="P3865" s="6">
        <v>45042</v>
      </c>
      <c r="Q3865" t="s">
        <v>210</v>
      </c>
      <c r="R3865" t="s">
        <v>61</v>
      </c>
      <c r="S3865" s="4">
        <v>40952</v>
      </c>
      <c r="T3865" s="7">
        <f>S3865-E3865</f>
        <v>5</v>
      </c>
      <c r="U3865" t="s">
        <v>14214</v>
      </c>
      <c r="V3865" s="6" t="s">
        <v>14251</v>
      </c>
      <c r="W3865" t="s">
        <v>14266</v>
      </c>
      <c r="X3865" t="s">
        <v>14195</v>
      </c>
      <c r="Y3865" t="str">
        <f>VLOOKUP(R3865,Managers!$A:$B,2,)</f>
        <v>Allen Young</v>
      </c>
      <c r="Z3865" s="11">
        <f>VLOOKUP(X3865,HourlyWages!$A:$B,2,0)</f>
        <v>52</v>
      </c>
      <c r="AA3865">
        <v>1</v>
      </c>
    </row>
    <row r="3866" spans="1:27" x14ac:dyDescent="0.3">
      <c r="A3866" t="b">
        <f>COUNTIF($C$1:C3866, C3866)&gt;1</f>
        <v>0</v>
      </c>
      <c r="B3866" t="b">
        <f>VLOOKUP(C3866,Sheet3!$A:$B,2,0) &gt; 1</f>
        <v>0</v>
      </c>
      <c r="C3866">
        <v>3865</v>
      </c>
      <c r="D3866">
        <v>27558</v>
      </c>
      <c r="E3866" s="4">
        <v>40731</v>
      </c>
      <c r="F3866">
        <v>21</v>
      </c>
      <c r="G3866" s="15">
        <f>I3866*F3866</f>
        <v>3360</v>
      </c>
      <c r="H3866" s="9">
        <v>0.1</v>
      </c>
      <c r="I3866" s="13">
        <f>VLOOKUP($U3866,Pricebook!$A:$D,4,0)</f>
        <v>160</v>
      </c>
      <c r="J3866" s="11">
        <f>G3866*(1-H3866)</f>
        <v>3024</v>
      </c>
      <c r="K3866" t="s">
        <v>694</v>
      </c>
      <c r="L3866" t="s">
        <v>235</v>
      </c>
      <c r="M3866" t="str">
        <f>VLOOKUP($L3866,Companies!$A:$G,7,)</f>
        <v>Television Services</v>
      </c>
      <c r="N3866" t="str">
        <f>VLOOKUP($L3866,Companies!$A:$G,6,)</f>
        <v>Consumer Services</v>
      </c>
      <c r="O3866" s="6" t="s">
        <v>1649</v>
      </c>
      <c r="P3866" s="6">
        <v>85345</v>
      </c>
      <c r="Q3866" t="s">
        <v>70</v>
      </c>
      <c r="R3866" t="s">
        <v>23</v>
      </c>
      <c r="S3866" s="4">
        <v>40732</v>
      </c>
      <c r="T3866" s="7">
        <f>S3866-E3866</f>
        <v>1</v>
      </c>
      <c r="U3866" t="s">
        <v>14218</v>
      </c>
      <c r="V3866" s="6" t="s">
        <v>14251</v>
      </c>
      <c r="W3866" t="s">
        <v>14262</v>
      </c>
      <c r="X3866" t="s">
        <v>14199</v>
      </c>
      <c r="Y3866" t="str">
        <f>VLOOKUP(R3866,Managers!$A:$B,2,)</f>
        <v>Bob Turner</v>
      </c>
      <c r="Z3866" s="11">
        <f>VLOOKUP(X3866,HourlyWages!$A:$B,2,0)</f>
        <v>68</v>
      </c>
      <c r="AA3866">
        <v>1</v>
      </c>
    </row>
    <row r="3867" spans="1:27" x14ac:dyDescent="0.3">
      <c r="A3867" t="b">
        <f>COUNTIF($C$1:C3867, C3867)&gt;1</f>
        <v>0</v>
      </c>
      <c r="B3867" t="b">
        <f>VLOOKUP(C3867,Sheet3!$A:$B,2,0) &gt; 1</f>
        <v>0</v>
      </c>
      <c r="C3867">
        <v>3866</v>
      </c>
      <c r="D3867">
        <v>27559</v>
      </c>
      <c r="E3867" s="4">
        <v>40846</v>
      </c>
      <c r="F3867">
        <v>38</v>
      </c>
      <c r="G3867" s="15">
        <f>I3867*F3867</f>
        <v>4180</v>
      </c>
      <c r="H3867" s="9">
        <v>0.05</v>
      </c>
      <c r="I3867" s="13">
        <f>VLOOKUP($U3867,Pricebook!$A:$D,4,0)</f>
        <v>110</v>
      </c>
      <c r="J3867" s="11">
        <f>G3867*(1-H3867)</f>
        <v>3971</v>
      </c>
      <c r="K3867" t="s">
        <v>1564</v>
      </c>
      <c r="L3867" t="s">
        <v>276</v>
      </c>
      <c r="M3867" t="str">
        <f>VLOOKUP($L3867,Companies!$A:$G,7,)</f>
        <v>Computer Manufacturing</v>
      </c>
      <c r="N3867" t="str">
        <f>VLOOKUP($L3867,Companies!$A:$G,6,)</f>
        <v>Technology</v>
      </c>
      <c r="O3867" s="6" t="s">
        <v>2357</v>
      </c>
      <c r="P3867" s="6" t="s">
        <v>2358</v>
      </c>
      <c r="Q3867" t="s">
        <v>317</v>
      </c>
      <c r="R3867" t="s">
        <v>61</v>
      </c>
      <c r="S3867" s="4">
        <v>40847</v>
      </c>
      <c r="T3867" s="7">
        <f>S3867-E3867</f>
        <v>1</v>
      </c>
      <c r="U3867" t="s">
        <v>14215</v>
      </c>
      <c r="V3867" s="6" t="s">
        <v>14251</v>
      </c>
      <c r="W3867" t="s">
        <v>14266</v>
      </c>
      <c r="X3867" t="s">
        <v>14201</v>
      </c>
      <c r="Y3867" t="str">
        <f>VLOOKUP(R3867,Managers!$A:$B,2,)</f>
        <v>Allen Young</v>
      </c>
      <c r="Z3867" s="11">
        <f>VLOOKUP(X3867,HourlyWages!$A:$B,2,0)</f>
        <v>53</v>
      </c>
      <c r="AA3867">
        <v>1</v>
      </c>
    </row>
    <row r="3868" spans="1:27" x14ac:dyDescent="0.3">
      <c r="A3868" t="b">
        <f>COUNTIF($C$1:C3868, C3868)&gt;1</f>
        <v>0</v>
      </c>
      <c r="B3868" t="b">
        <f>VLOOKUP(C3868,Sheet3!$A:$B,2,0) &gt; 1</f>
        <v>0</v>
      </c>
      <c r="C3868">
        <v>3867</v>
      </c>
      <c r="D3868">
        <v>27589</v>
      </c>
      <c r="E3868" s="4">
        <v>40801</v>
      </c>
      <c r="F3868">
        <v>20</v>
      </c>
      <c r="G3868" s="15">
        <f>I3868*F3868</f>
        <v>3000</v>
      </c>
      <c r="H3868" s="9">
        <v>0.02</v>
      </c>
      <c r="I3868" s="13">
        <f>VLOOKUP($U3868,Pricebook!$A:$D,4,0)</f>
        <v>150</v>
      </c>
      <c r="J3868" s="11">
        <f>G3868*(1-H3868)</f>
        <v>2940</v>
      </c>
      <c r="K3868" t="s">
        <v>1300</v>
      </c>
      <c r="L3868" t="s">
        <v>269</v>
      </c>
      <c r="M3868" t="str">
        <f>VLOOKUP($L3868,Companies!$A:$G,7,)</f>
        <v>Electronic Components</v>
      </c>
      <c r="N3868" t="str">
        <f>VLOOKUP($L3868,Companies!$A:$G,6,)</f>
        <v>Technology</v>
      </c>
      <c r="O3868" s="6" t="s">
        <v>2235</v>
      </c>
      <c r="P3868" s="6">
        <v>78745</v>
      </c>
      <c r="Q3868" t="s">
        <v>48</v>
      </c>
      <c r="R3868" t="s">
        <v>16</v>
      </c>
      <c r="S3868" s="4">
        <v>40803</v>
      </c>
      <c r="T3868" s="7">
        <f>S3868-E3868</f>
        <v>2</v>
      </c>
      <c r="U3868" t="s">
        <v>14211</v>
      </c>
      <c r="V3868" s="6" t="s">
        <v>14254</v>
      </c>
      <c r="W3868" t="s">
        <v>14256</v>
      </c>
      <c r="X3868" t="s">
        <v>14201</v>
      </c>
      <c r="Y3868" t="str">
        <f>VLOOKUP(R3868,Managers!$A:$B,2,)</f>
        <v>Josh Martinez</v>
      </c>
      <c r="Z3868" s="11">
        <f>VLOOKUP(X3868,HourlyWages!$A:$B,2,0)</f>
        <v>53</v>
      </c>
      <c r="AA3868">
        <v>1</v>
      </c>
    </row>
    <row r="3869" spans="1:27" x14ac:dyDescent="0.3">
      <c r="A3869" t="b">
        <f>COUNTIF($C$1:C3869, C3869)&gt;1</f>
        <v>0</v>
      </c>
      <c r="B3869" t="b">
        <f>VLOOKUP(C3869,Sheet3!$A:$B,2,0) &gt; 1</f>
        <v>0</v>
      </c>
      <c r="C3869">
        <v>3868</v>
      </c>
      <c r="D3869">
        <v>27589</v>
      </c>
      <c r="E3869" s="4">
        <v>40801</v>
      </c>
      <c r="F3869">
        <v>25</v>
      </c>
      <c r="G3869" s="15">
        <f>I3869*F3869</f>
        <v>3125</v>
      </c>
      <c r="H3869" s="9">
        <v>0.04</v>
      </c>
      <c r="I3869" s="13">
        <f>VLOOKUP($U3869,Pricebook!$A:$D,4,0)</f>
        <v>125</v>
      </c>
      <c r="J3869" s="11">
        <f>G3869*(1-H3869)</f>
        <v>3000</v>
      </c>
      <c r="K3869" t="s">
        <v>1300</v>
      </c>
      <c r="L3869" t="s">
        <v>269</v>
      </c>
      <c r="M3869" t="str">
        <f>VLOOKUP($L3869,Companies!$A:$G,7,)</f>
        <v>Electronic Components</v>
      </c>
      <c r="N3869" t="str">
        <f>VLOOKUP($L3869,Companies!$A:$G,6,)</f>
        <v>Technology</v>
      </c>
      <c r="O3869" s="6" t="s">
        <v>2235</v>
      </c>
      <c r="P3869" s="6">
        <v>78745</v>
      </c>
      <c r="Q3869" t="s">
        <v>48</v>
      </c>
      <c r="R3869" t="s">
        <v>16</v>
      </c>
      <c r="S3869" s="4">
        <v>40802</v>
      </c>
      <c r="T3869" s="7">
        <f>S3869-E3869</f>
        <v>1</v>
      </c>
      <c r="U3869" t="s">
        <v>14208</v>
      </c>
      <c r="V3869" s="6" t="s">
        <v>14254</v>
      </c>
      <c r="W3869" t="s">
        <v>14255</v>
      </c>
      <c r="X3869" t="s">
        <v>14184</v>
      </c>
      <c r="Y3869" t="str">
        <f>VLOOKUP(R3869,Managers!$A:$B,2,)</f>
        <v>Josh Martinez</v>
      </c>
      <c r="Z3869" s="11">
        <f>VLOOKUP(X3869,HourlyWages!$A:$B,2,0)</f>
        <v>50</v>
      </c>
      <c r="AA3869">
        <v>1</v>
      </c>
    </row>
    <row r="3870" spans="1:27" x14ac:dyDescent="0.3">
      <c r="A3870" t="b">
        <f>COUNTIF($C$1:C3870, C3870)&gt;1</f>
        <v>0</v>
      </c>
      <c r="B3870" t="b">
        <f>VLOOKUP(C3870,Sheet3!$A:$B,2,0) &gt; 1</f>
        <v>0</v>
      </c>
      <c r="C3870">
        <v>3869</v>
      </c>
      <c r="D3870">
        <v>27589</v>
      </c>
      <c r="E3870" s="4">
        <v>40801</v>
      </c>
      <c r="F3870">
        <v>36</v>
      </c>
      <c r="G3870" s="15">
        <f>I3870*F3870</f>
        <v>4500</v>
      </c>
      <c r="H3870" s="9">
        <v>7.0000000000000007E-2</v>
      </c>
      <c r="I3870" s="13">
        <f>VLOOKUP($U3870,Pricebook!$A:$D,4,0)</f>
        <v>125</v>
      </c>
      <c r="J3870" s="11">
        <f>G3870*(1-H3870)</f>
        <v>4185</v>
      </c>
      <c r="K3870" t="s">
        <v>1300</v>
      </c>
      <c r="L3870" t="s">
        <v>269</v>
      </c>
      <c r="M3870" t="str">
        <f>VLOOKUP($L3870,Companies!$A:$G,7,)</f>
        <v>Electronic Components</v>
      </c>
      <c r="N3870" t="str">
        <f>VLOOKUP($L3870,Companies!$A:$G,6,)</f>
        <v>Technology</v>
      </c>
      <c r="O3870" s="6" t="s">
        <v>2235</v>
      </c>
      <c r="P3870" s="6">
        <v>78745</v>
      </c>
      <c r="Q3870" t="s">
        <v>48</v>
      </c>
      <c r="R3870" t="s">
        <v>16</v>
      </c>
      <c r="S3870" s="4">
        <v>40802</v>
      </c>
      <c r="T3870" s="7">
        <f>S3870-E3870</f>
        <v>1</v>
      </c>
      <c r="U3870" t="s">
        <v>14209</v>
      </c>
      <c r="V3870" s="6" t="s">
        <v>14251</v>
      </c>
      <c r="W3870" t="s">
        <v>14263</v>
      </c>
      <c r="X3870" t="s">
        <v>14188</v>
      </c>
      <c r="Y3870" t="str">
        <f>VLOOKUP(R3870,Managers!$A:$B,2,)</f>
        <v>Josh Martinez</v>
      </c>
      <c r="Z3870" s="11">
        <f>VLOOKUP(X3870,HourlyWages!$A:$B,2,0)</f>
        <v>52</v>
      </c>
      <c r="AA3870">
        <v>1</v>
      </c>
    </row>
    <row r="3871" spans="1:27" x14ac:dyDescent="0.3">
      <c r="A3871" t="b">
        <f>COUNTIF($C$1:C3871, C3871)&gt;1</f>
        <v>0</v>
      </c>
      <c r="B3871" t="b">
        <f>VLOOKUP(C3871,Sheet3!$A:$B,2,0) &gt; 1</f>
        <v>0</v>
      </c>
      <c r="C3871">
        <v>3870</v>
      </c>
      <c r="D3871">
        <v>27616</v>
      </c>
      <c r="E3871" s="4">
        <v>41120</v>
      </c>
      <c r="F3871">
        <v>3</v>
      </c>
      <c r="G3871" s="15">
        <f>I3871*F3871</f>
        <v>450</v>
      </c>
      <c r="H3871" s="9">
        <v>0.09</v>
      </c>
      <c r="I3871" s="13">
        <f>VLOOKUP($U3871,Pricebook!$A:$D,4,0)</f>
        <v>150</v>
      </c>
      <c r="J3871" s="11">
        <f>G3871*(1-H3871)</f>
        <v>409.5</v>
      </c>
      <c r="K3871" t="s">
        <v>1552</v>
      </c>
      <c r="L3871" t="s">
        <v>1076</v>
      </c>
      <c r="M3871" t="str">
        <f>VLOOKUP($L3871,Companies!$A:$G,7,)</f>
        <v>Broadcasting</v>
      </c>
      <c r="N3871" t="str">
        <f>VLOOKUP($L3871,Companies!$A:$G,6,)</f>
        <v>Consumer Services</v>
      </c>
      <c r="O3871" s="6" t="s">
        <v>1553</v>
      </c>
      <c r="P3871" s="6">
        <v>70117</v>
      </c>
      <c r="Q3871" t="s">
        <v>436</v>
      </c>
      <c r="R3871" t="s">
        <v>34</v>
      </c>
      <c r="S3871" s="4">
        <v>41122</v>
      </c>
      <c r="T3871" s="7">
        <f>S3871-E3871</f>
        <v>2</v>
      </c>
      <c r="U3871" t="s">
        <v>14222</v>
      </c>
      <c r="V3871" s="6" t="s">
        <v>14257</v>
      </c>
      <c r="W3871" t="s">
        <v>14270</v>
      </c>
      <c r="X3871" t="s">
        <v>14200</v>
      </c>
      <c r="Y3871" t="str">
        <f>VLOOKUP(R3871,Managers!$A:$B,2,)</f>
        <v>Frank Mitchell</v>
      </c>
      <c r="Z3871" s="11">
        <f>VLOOKUP(X3871,HourlyWages!$A:$B,2,0)</f>
        <v>59</v>
      </c>
      <c r="AA3871">
        <v>1</v>
      </c>
    </row>
    <row r="3872" spans="1:27" x14ac:dyDescent="0.3">
      <c r="A3872" t="b">
        <f>COUNTIF($C$1:C3872, C3872)&gt;1</f>
        <v>0</v>
      </c>
      <c r="B3872" t="b">
        <f>VLOOKUP(C3872,Sheet3!$A:$B,2,0) &gt; 1</f>
        <v>0</v>
      </c>
      <c r="C3872">
        <v>3871</v>
      </c>
      <c r="D3872">
        <v>27622</v>
      </c>
      <c r="E3872" s="4">
        <v>40580</v>
      </c>
      <c r="F3872">
        <v>4</v>
      </c>
      <c r="G3872" s="15">
        <f>I3872*F3872</f>
        <v>500</v>
      </c>
      <c r="H3872" s="9">
        <v>0.09</v>
      </c>
      <c r="I3872" s="13">
        <f>VLOOKUP($U3872,Pricebook!$A:$D,4,0)</f>
        <v>125</v>
      </c>
      <c r="J3872" s="11">
        <f>G3872*(1-H3872)</f>
        <v>455</v>
      </c>
      <c r="K3872" t="s">
        <v>184</v>
      </c>
      <c r="L3872" t="s">
        <v>185</v>
      </c>
      <c r="M3872" t="str">
        <f>VLOOKUP($L3872,Companies!$A:$G,7,)</f>
        <v>EDP Services</v>
      </c>
      <c r="N3872" t="str">
        <f>VLOOKUP($L3872,Companies!$A:$G,6,)</f>
        <v>Technology</v>
      </c>
      <c r="O3872" s="6" t="s">
        <v>1451</v>
      </c>
      <c r="P3872" s="6" t="s">
        <v>1452</v>
      </c>
      <c r="Q3872" t="s">
        <v>187</v>
      </c>
      <c r="R3872" t="s">
        <v>61</v>
      </c>
      <c r="S3872" s="4">
        <v>40581</v>
      </c>
      <c r="T3872" s="7">
        <f>S3872-E3872</f>
        <v>1</v>
      </c>
      <c r="U3872" t="s">
        <v>14209</v>
      </c>
      <c r="V3872" s="6" t="s">
        <v>14254</v>
      </c>
      <c r="W3872" t="s">
        <v>14265</v>
      </c>
      <c r="X3872" t="s">
        <v>14195</v>
      </c>
      <c r="Y3872" t="str">
        <f>VLOOKUP(R3872,Managers!$A:$B,2,)</f>
        <v>Allen Young</v>
      </c>
      <c r="Z3872" s="11">
        <f>VLOOKUP(X3872,HourlyWages!$A:$B,2,0)</f>
        <v>52</v>
      </c>
      <c r="AA3872">
        <v>1</v>
      </c>
    </row>
    <row r="3873" spans="1:27" x14ac:dyDescent="0.3">
      <c r="A3873" t="b">
        <f>COUNTIF($C$1:C3873, C3873)&gt;1</f>
        <v>0</v>
      </c>
      <c r="B3873" t="b">
        <f>VLOOKUP(C3873,Sheet3!$A:$B,2,0) &gt; 1</f>
        <v>0</v>
      </c>
      <c r="C3873">
        <v>3872</v>
      </c>
      <c r="D3873">
        <v>27654</v>
      </c>
      <c r="E3873" s="4">
        <v>40445</v>
      </c>
      <c r="F3873">
        <v>12</v>
      </c>
      <c r="G3873" s="15">
        <f>I3873*F3873</f>
        <v>1320</v>
      </c>
      <c r="H3873" s="9">
        <v>0.02</v>
      </c>
      <c r="I3873" s="13">
        <f>VLOOKUP($U3873,Pricebook!$A:$D,4,0)</f>
        <v>110</v>
      </c>
      <c r="J3873" s="11">
        <f>G3873*(1-H3873)</f>
        <v>1293.5999999999999</v>
      </c>
      <c r="K3873" t="s">
        <v>2156</v>
      </c>
      <c r="L3873" t="s">
        <v>348</v>
      </c>
      <c r="M3873" t="str">
        <f>VLOOKUP($L3873,Companies!$A:$G,7,)</f>
        <v>Telecommunications Equipment</v>
      </c>
      <c r="N3873" t="str">
        <f>VLOOKUP($L3873,Companies!$A:$G,6,)</f>
        <v>Public Utilities</v>
      </c>
      <c r="O3873" s="6" t="s">
        <v>2157</v>
      </c>
      <c r="P3873" s="6">
        <v>45040</v>
      </c>
      <c r="Q3873" t="s">
        <v>210</v>
      </c>
      <c r="R3873" t="s">
        <v>61</v>
      </c>
      <c r="S3873" s="4">
        <v>40447</v>
      </c>
      <c r="T3873" s="7">
        <f>S3873-E3873</f>
        <v>2</v>
      </c>
      <c r="U3873" t="s">
        <v>14220</v>
      </c>
      <c r="V3873" s="6" t="s">
        <v>14257</v>
      </c>
      <c r="W3873" t="s">
        <v>14270</v>
      </c>
      <c r="X3873" t="s">
        <v>14195</v>
      </c>
      <c r="Y3873" t="str">
        <f>VLOOKUP(R3873,Managers!$A:$B,2,)</f>
        <v>Allen Young</v>
      </c>
      <c r="Z3873" s="11">
        <f>VLOOKUP(X3873,HourlyWages!$A:$B,2,0)</f>
        <v>52</v>
      </c>
      <c r="AA3873">
        <v>1</v>
      </c>
    </row>
    <row r="3874" spans="1:27" x14ac:dyDescent="0.3">
      <c r="A3874" t="b">
        <f>COUNTIF($C$1:C3874, C3874)&gt;1</f>
        <v>0</v>
      </c>
      <c r="B3874" t="b">
        <f>VLOOKUP(C3874,Sheet3!$A:$B,2,0) &gt; 1</f>
        <v>0</v>
      </c>
      <c r="C3874">
        <v>3873</v>
      </c>
      <c r="D3874">
        <v>27680</v>
      </c>
      <c r="E3874" s="4">
        <v>40204</v>
      </c>
      <c r="F3874">
        <v>32</v>
      </c>
      <c r="G3874" s="15">
        <f>I3874*F3874</f>
        <v>5440</v>
      </c>
      <c r="H3874" s="9">
        <v>0.1</v>
      </c>
      <c r="I3874" s="13">
        <f>VLOOKUP($U3874,Pricebook!$A:$D,4,0)</f>
        <v>170</v>
      </c>
      <c r="J3874" s="11">
        <f>G3874*(1-H3874)</f>
        <v>4896</v>
      </c>
      <c r="K3874" t="s">
        <v>1505</v>
      </c>
      <c r="L3874" t="s">
        <v>64</v>
      </c>
      <c r="M3874" t="str">
        <f>VLOOKUP($L3874,Companies!$A:$G,7,)</f>
        <v>Semiconductors</v>
      </c>
      <c r="N3874" t="str">
        <f>VLOOKUP($L3874,Companies!$A:$G,6,)</f>
        <v>Technology</v>
      </c>
      <c r="O3874" s="6" t="s">
        <v>1066</v>
      </c>
      <c r="P3874" s="6">
        <v>60459</v>
      </c>
      <c r="Q3874" t="s">
        <v>15</v>
      </c>
      <c r="R3874" t="s">
        <v>16</v>
      </c>
      <c r="S3874" s="4">
        <v>40205</v>
      </c>
      <c r="T3874" s="7">
        <f>S3874-E3874</f>
        <v>1</v>
      </c>
      <c r="U3874" t="s">
        <v>14219</v>
      </c>
      <c r="V3874" s="6" t="s">
        <v>14251</v>
      </c>
      <c r="W3874" t="s">
        <v>14263</v>
      </c>
      <c r="X3874" t="s">
        <v>14186</v>
      </c>
      <c r="Y3874" t="str">
        <f>VLOOKUP(R3874,Managers!$A:$B,2,)</f>
        <v>Josh Martinez</v>
      </c>
      <c r="Z3874" s="11">
        <f>VLOOKUP(X3874,HourlyWages!$A:$B,2,0)</f>
        <v>67</v>
      </c>
      <c r="AA3874">
        <v>1</v>
      </c>
    </row>
    <row r="3875" spans="1:27" x14ac:dyDescent="0.3">
      <c r="A3875" t="b">
        <f>COUNTIF($C$1:C3875, C3875)&gt;1</f>
        <v>0</v>
      </c>
      <c r="B3875" t="b">
        <f>VLOOKUP(C3875,Sheet3!$A:$B,2,0) &gt; 1</f>
        <v>0</v>
      </c>
      <c r="C3875">
        <v>3874</v>
      </c>
      <c r="D3875">
        <v>27680</v>
      </c>
      <c r="E3875" s="4">
        <v>40204</v>
      </c>
      <c r="F3875">
        <v>19</v>
      </c>
      <c r="G3875" s="15">
        <f>I3875*F3875</f>
        <v>2090</v>
      </c>
      <c r="H3875" s="9">
        <v>0.01</v>
      </c>
      <c r="I3875" s="13">
        <f>VLOOKUP($U3875,Pricebook!$A:$D,4,0)</f>
        <v>110</v>
      </c>
      <c r="J3875" s="11">
        <f>G3875*(1-H3875)</f>
        <v>2069.1</v>
      </c>
      <c r="K3875" t="s">
        <v>1505</v>
      </c>
      <c r="L3875" t="s">
        <v>64</v>
      </c>
      <c r="M3875" t="str">
        <f>VLOOKUP($L3875,Companies!$A:$G,7,)</f>
        <v>Semiconductors</v>
      </c>
      <c r="N3875" t="str">
        <f>VLOOKUP($L3875,Companies!$A:$G,6,)</f>
        <v>Technology</v>
      </c>
      <c r="O3875" s="6" t="s">
        <v>1066</v>
      </c>
      <c r="P3875" s="6">
        <v>60459</v>
      </c>
      <c r="Q3875" t="s">
        <v>15</v>
      </c>
      <c r="R3875" t="s">
        <v>16</v>
      </c>
      <c r="S3875" s="4">
        <v>40205</v>
      </c>
      <c r="T3875" s="7">
        <f>S3875-E3875</f>
        <v>1</v>
      </c>
      <c r="U3875" t="s">
        <v>14215</v>
      </c>
      <c r="V3875" s="6" t="s">
        <v>14257</v>
      </c>
      <c r="W3875" t="s">
        <v>14270</v>
      </c>
      <c r="X3875" t="s">
        <v>14188</v>
      </c>
      <c r="Y3875" t="str">
        <f>VLOOKUP(R3875,Managers!$A:$B,2,)</f>
        <v>Josh Martinez</v>
      </c>
      <c r="Z3875" s="11">
        <f>VLOOKUP(X3875,HourlyWages!$A:$B,2,0)</f>
        <v>52</v>
      </c>
      <c r="AA3875">
        <v>1</v>
      </c>
    </row>
    <row r="3876" spans="1:27" x14ac:dyDescent="0.3">
      <c r="A3876" t="b">
        <f>COUNTIF($C$1:C3876, C3876)&gt;1</f>
        <v>0</v>
      </c>
      <c r="B3876" t="b">
        <f>VLOOKUP(C3876,Sheet3!$A:$B,2,0) &gt; 1</f>
        <v>0</v>
      </c>
      <c r="C3876">
        <v>3875</v>
      </c>
      <c r="D3876">
        <v>27681</v>
      </c>
      <c r="E3876" s="4">
        <v>40506</v>
      </c>
      <c r="F3876">
        <v>7</v>
      </c>
      <c r="G3876" s="15">
        <f>I3876*F3876</f>
        <v>770</v>
      </c>
      <c r="H3876" s="9">
        <v>0.06</v>
      </c>
      <c r="I3876" s="13">
        <f>VLOOKUP($U3876,Pricebook!$A:$D,4,0)</f>
        <v>110</v>
      </c>
      <c r="J3876" s="11">
        <f>G3876*(1-H3876)</f>
        <v>723.8</v>
      </c>
      <c r="K3876" t="s">
        <v>264</v>
      </c>
      <c r="L3876" t="s">
        <v>265</v>
      </c>
      <c r="M3876" t="str">
        <f>VLOOKUP($L3876,Companies!$A:$G,7,)</f>
        <v>Telecommunications Equipment</v>
      </c>
      <c r="N3876" t="str">
        <f>VLOOKUP($L3876,Companies!$A:$G,6,)</f>
        <v>Public Utilities</v>
      </c>
      <c r="O3876" s="6" t="s">
        <v>1704</v>
      </c>
      <c r="P3876" s="6">
        <v>78521</v>
      </c>
      <c r="Q3876" t="s">
        <v>48</v>
      </c>
      <c r="R3876" t="s">
        <v>16</v>
      </c>
      <c r="S3876" s="4">
        <v>40507</v>
      </c>
      <c r="T3876" s="7">
        <f>S3876-E3876</f>
        <v>1</v>
      </c>
      <c r="U3876" t="s">
        <v>14215</v>
      </c>
      <c r="V3876" s="6" t="s">
        <v>14251</v>
      </c>
      <c r="W3876" t="s">
        <v>14266</v>
      </c>
      <c r="X3876" t="s">
        <v>14195</v>
      </c>
      <c r="Y3876" t="str">
        <f>VLOOKUP(R3876,Managers!$A:$B,2,)</f>
        <v>Josh Martinez</v>
      </c>
      <c r="Z3876" s="11">
        <f>VLOOKUP(X3876,HourlyWages!$A:$B,2,0)</f>
        <v>52</v>
      </c>
      <c r="AA3876">
        <v>1</v>
      </c>
    </row>
    <row r="3877" spans="1:27" x14ac:dyDescent="0.3">
      <c r="A3877" t="b">
        <f>COUNTIF($C$1:C3877, C3877)&gt;1</f>
        <v>0</v>
      </c>
      <c r="B3877" t="b">
        <f>VLOOKUP(C3877,Sheet3!$A:$B,2,0) &gt; 1</f>
        <v>0</v>
      </c>
      <c r="C3877">
        <v>3876</v>
      </c>
      <c r="D3877">
        <v>27681</v>
      </c>
      <c r="E3877" s="4">
        <v>40506</v>
      </c>
      <c r="F3877">
        <v>30</v>
      </c>
      <c r="G3877" s="15">
        <f>I3877*F3877</f>
        <v>3600</v>
      </c>
      <c r="H3877" s="9">
        <v>0.04</v>
      </c>
      <c r="I3877" s="13">
        <f>VLOOKUP($U3877,Pricebook!$A:$D,4,0)</f>
        <v>120</v>
      </c>
      <c r="J3877" s="11">
        <f>G3877*(1-H3877)</f>
        <v>3456</v>
      </c>
      <c r="K3877" t="s">
        <v>264</v>
      </c>
      <c r="L3877" t="s">
        <v>265</v>
      </c>
      <c r="M3877" t="str">
        <f>VLOOKUP($L3877,Companies!$A:$G,7,)</f>
        <v>Telecommunications Equipment</v>
      </c>
      <c r="N3877" t="str">
        <f>VLOOKUP($L3877,Companies!$A:$G,6,)</f>
        <v>Public Utilities</v>
      </c>
      <c r="O3877" s="6" t="s">
        <v>1704</v>
      </c>
      <c r="P3877" s="6">
        <v>78521</v>
      </c>
      <c r="Q3877" t="s">
        <v>48</v>
      </c>
      <c r="R3877" t="s">
        <v>16</v>
      </c>
      <c r="S3877" s="4">
        <v>40508</v>
      </c>
      <c r="T3877" s="7">
        <f>S3877-E3877</f>
        <v>2</v>
      </c>
      <c r="U3877" t="s">
        <v>14212</v>
      </c>
      <c r="V3877" s="6" t="s">
        <v>14254</v>
      </c>
      <c r="W3877" t="s">
        <v>14265</v>
      </c>
      <c r="X3877" t="s">
        <v>14199</v>
      </c>
      <c r="Y3877" t="str">
        <f>VLOOKUP(R3877,Managers!$A:$B,2,)</f>
        <v>Josh Martinez</v>
      </c>
      <c r="Z3877" s="11">
        <f>VLOOKUP(X3877,HourlyWages!$A:$B,2,0)</f>
        <v>68</v>
      </c>
      <c r="AA3877">
        <v>1</v>
      </c>
    </row>
    <row r="3878" spans="1:27" x14ac:dyDescent="0.3">
      <c r="A3878" t="b">
        <f>COUNTIF($C$1:C3878, C3878)&gt;1</f>
        <v>0</v>
      </c>
      <c r="B3878" t="b">
        <f>VLOOKUP(C3878,Sheet3!$A:$B,2,0) &gt; 1</f>
        <v>0</v>
      </c>
      <c r="C3878">
        <v>3877</v>
      </c>
      <c r="D3878">
        <v>27684</v>
      </c>
      <c r="E3878" s="4">
        <v>40791</v>
      </c>
      <c r="F3878">
        <v>1</v>
      </c>
      <c r="G3878" s="15">
        <f>I3878*F3878</f>
        <v>120</v>
      </c>
      <c r="H3878" s="9">
        <v>0.06</v>
      </c>
      <c r="I3878" s="13">
        <f>VLOOKUP($U3878,Pricebook!$A:$D,4,0)</f>
        <v>120</v>
      </c>
      <c r="J3878" s="11">
        <f>G3878*(1-H3878)</f>
        <v>112.8</v>
      </c>
      <c r="K3878" t="s">
        <v>537</v>
      </c>
      <c r="L3878" t="s">
        <v>538</v>
      </c>
      <c r="M3878" t="str">
        <f>VLOOKUP($L3878,Companies!$A:$G,7,)</f>
        <v>Major Pharmaceuticals</v>
      </c>
      <c r="N3878" t="str">
        <f>VLOOKUP($L3878,Companies!$A:$G,6,)</f>
        <v>Health Care</v>
      </c>
      <c r="O3878" s="6" t="s">
        <v>1461</v>
      </c>
      <c r="P3878" s="6">
        <v>45424</v>
      </c>
      <c r="Q3878" t="s">
        <v>210</v>
      </c>
      <c r="R3878" t="s">
        <v>61</v>
      </c>
      <c r="S3878" s="4">
        <v>40793</v>
      </c>
      <c r="T3878" s="7">
        <f>S3878-E3878</f>
        <v>2</v>
      </c>
      <c r="U3878" t="s">
        <v>14212</v>
      </c>
      <c r="V3878" s="6" t="s">
        <v>14251</v>
      </c>
      <c r="W3878" t="s">
        <v>14262</v>
      </c>
      <c r="X3878" t="s">
        <v>14184</v>
      </c>
      <c r="Y3878" t="str">
        <f>VLOOKUP(R3878,Managers!$A:$B,2,)</f>
        <v>Allen Young</v>
      </c>
      <c r="Z3878" s="11">
        <f>VLOOKUP(X3878,HourlyWages!$A:$B,2,0)</f>
        <v>50</v>
      </c>
      <c r="AA3878">
        <v>1</v>
      </c>
    </row>
    <row r="3879" spans="1:27" x14ac:dyDescent="0.3">
      <c r="A3879" t="b">
        <f>COUNTIF($C$1:C3879, C3879)&gt;1</f>
        <v>0</v>
      </c>
      <c r="B3879" t="b">
        <f>VLOOKUP(C3879,Sheet3!$A:$B,2,0) &gt; 1</f>
        <v>0</v>
      </c>
      <c r="C3879">
        <v>3878</v>
      </c>
      <c r="D3879">
        <v>27687</v>
      </c>
      <c r="E3879" s="4">
        <v>40290</v>
      </c>
      <c r="F3879">
        <v>38</v>
      </c>
      <c r="G3879" s="15">
        <f>I3879*F3879</f>
        <v>6080</v>
      </c>
      <c r="H3879" s="9">
        <v>0.1</v>
      </c>
      <c r="I3879" s="13">
        <f>VLOOKUP($U3879,Pricebook!$A:$D,4,0)</f>
        <v>160</v>
      </c>
      <c r="J3879" s="11">
        <f>G3879*(1-H3879)</f>
        <v>5472</v>
      </c>
      <c r="K3879" t="s">
        <v>2052</v>
      </c>
      <c r="L3879" t="s">
        <v>151</v>
      </c>
      <c r="M3879" t="str">
        <f>VLOOKUP($L3879,Companies!$A:$G,7,)</f>
        <v>Hotels/Resorts</v>
      </c>
      <c r="N3879" t="str">
        <f>VLOOKUP($L3879,Companies!$A:$G,6,)</f>
        <v>Consumer Services</v>
      </c>
      <c r="O3879" s="6" t="s">
        <v>969</v>
      </c>
      <c r="P3879" s="6">
        <v>40214</v>
      </c>
      <c r="Q3879" t="s">
        <v>254</v>
      </c>
      <c r="R3879" t="s">
        <v>34</v>
      </c>
      <c r="S3879" s="4">
        <v>40292</v>
      </c>
      <c r="T3879" s="7">
        <f>S3879-E3879</f>
        <v>2</v>
      </c>
      <c r="U3879" t="s">
        <v>14218</v>
      </c>
      <c r="V3879" s="6" t="s">
        <v>14251</v>
      </c>
      <c r="W3879" t="s">
        <v>14253</v>
      </c>
      <c r="X3879" t="s">
        <v>14202</v>
      </c>
      <c r="Y3879" t="str">
        <f>VLOOKUP(R3879,Managers!$A:$B,2,)</f>
        <v>Frank Mitchell</v>
      </c>
      <c r="Z3879" s="11">
        <f>VLOOKUP(X3879,HourlyWages!$A:$B,2,0)</f>
        <v>71</v>
      </c>
      <c r="AA3879">
        <v>1</v>
      </c>
    </row>
    <row r="3880" spans="1:27" x14ac:dyDescent="0.3">
      <c r="A3880" t="b">
        <f>COUNTIF($C$1:C3880, C3880)&gt;1</f>
        <v>0</v>
      </c>
      <c r="B3880" t="b">
        <f>VLOOKUP(C3880,Sheet3!$A:$B,2,0) &gt; 1</f>
        <v>0</v>
      </c>
      <c r="C3880">
        <v>3879</v>
      </c>
      <c r="D3880">
        <v>27712</v>
      </c>
      <c r="E3880" s="4">
        <v>40241</v>
      </c>
      <c r="F3880">
        <v>20</v>
      </c>
      <c r="G3880" s="15">
        <f>I3880*F3880</f>
        <v>2200</v>
      </c>
      <c r="H3880" s="9">
        <v>0.08</v>
      </c>
      <c r="I3880" s="13">
        <f>VLOOKUP($U3880,Pricebook!$A:$D,4,0)</f>
        <v>110</v>
      </c>
      <c r="J3880" s="11">
        <f>G3880*(1-H3880)</f>
        <v>2024</v>
      </c>
      <c r="K3880" t="s">
        <v>1394</v>
      </c>
      <c r="L3880" t="s">
        <v>73</v>
      </c>
      <c r="M3880" t="str">
        <f>VLOOKUP($L3880,Companies!$A:$G,7,)</f>
        <v>Recreational Products/Toys</v>
      </c>
      <c r="N3880" t="str">
        <f>VLOOKUP($L3880,Companies!$A:$G,6,)</f>
        <v>Consumer Non-Durables</v>
      </c>
      <c r="O3880" s="6" t="s">
        <v>1821</v>
      </c>
      <c r="P3880" s="6">
        <v>94704</v>
      </c>
      <c r="Q3880" t="s">
        <v>114</v>
      </c>
      <c r="R3880" t="s">
        <v>23</v>
      </c>
      <c r="S3880" s="4">
        <v>40248</v>
      </c>
      <c r="T3880" s="7">
        <f>S3880-E3880</f>
        <v>7</v>
      </c>
      <c r="U3880" t="s">
        <v>14215</v>
      </c>
      <c r="V3880" s="6" t="s">
        <v>14257</v>
      </c>
      <c r="W3880" t="s">
        <v>14259</v>
      </c>
      <c r="X3880" t="s">
        <v>14197</v>
      </c>
      <c r="Y3880" t="str">
        <f>VLOOKUP(R3880,Managers!$A:$B,2,)</f>
        <v>Bob Turner</v>
      </c>
      <c r="Z3880" s="11">
        <f>VLOOKUP(X3880,HourlyWages!$A:$B,2,0)</f>
        <v>71</v>
      </c>
      <c r="AA3880">
        <v>1</v>
      </c>
    </row>
    <row r="3881" spans="1:27" x14ac:dyDescent="0.3">
      <c r="A3881" t="b">
        <f>COUNTIF($C$1:C3881, C3881)&gt;1</f>
        <v>0</v>
      </c>
      <c r="B3881" t="b">
        <f>VLOOKUP(C3881,Sheet3!$A:$B,2,0) &gt; 1</f>
        <v>0</v>
      </c>
      <c r="C3881">
        <v>3880</v>
      </c>
      <c r="D3881">
        <v>27715</v>
      </c>
      <c r="E3881" s="4">
        <v>40805</v>
      </c>
      <c r="F3881">
        <v>12</v>
      </c>
      <c r="G3881" s="15">
        <f>I3881*F3881</f>
        <v>1920</v>
      </c>
      <c r="H3881" s="9">
        <v>0.06</v>
      </c>
      <c r="I3881" s="13">
        <f>VLOOKUP($U3881,Pricebook!$A:$D,4,0)</f>
        <v>160</v>
      </c>
      <c r="J3881" s="11">
        <f>G3881*(1-H3881)</f>
        <v>1804.8</v>
      </c>
      <c r="K3881" t="s">
        <v>1859</v>
      </c>
      <c r="L3881" t="s">
        <v>449</v>
      </c>
      <c r="M3881" t="str">
        <f>VLOOKUP($L3881,Companies!$A:$G,7,)</f>
        <v>Auto Manufacturing</v>
      </c>
      <c r="N3881" t="str">
        <f>VLOOKUP($L3881,Companies!$A:$G,6,)</f>
        <v>Capital Goods</v>
      </c>
      <c r="O3881" s="6" t="s">
        <v>1860</v>
      </c>
      <c r="P3881" s="6">
        <v>95351</v>
      </c>
      <c r="Q3881" t="s">
        <v>114</v>
      </c>
      <c r="R3881" t="s">
        <v>23</v>
      </c>
      <c r="S3881" s="4">
        <v>40807</v>
      </c>
      <c r="T3881" s="7">
        <f>S3881-E3881</f>
        <v>2</v>
      </c>
      <c r="U3881" t="s">
        <v>14218</v>
      </c>
      <c r="V3881" s="6" t="s">
        <v>14251</v>
      </c>
      <c r="W3881" t="s">
        <v>14268</v>
      </c>
      <c r="X3881" t="s">
        <v>14195</v>
      </c>
      <c r="Y3881" t="str">
        <f>VLOOKUP(R3881,Managers!$A:$B,2,)</f>
        <v>Bob Turner</v>
      </c>
      <c r="Z3881" s="11">
        <f>VLOOKUP(X3881,HourlyWages!$A:$B,2,0)</f>
        <v>52</v>
      </c>
      <c r="AA3881">
        <v>1</v>
      </c>
    </row>
    <row r="3882" spans="1:27" x14ac:dyDescent="0.3">
      <c r="A3882" t="b">
        <f>COUNTIF($C$1:C3882, C3882)&gt;1</f>
        <v>0</v>
      </c>
      <c r="B3882" t="b">
        <f>VLOOKUP(C3882,Sheet3!$A:$B,2,0) &gt; 1</f>
        <v>0</v>
      </c>
      <c r="C3882">
        <v>3881</v>
      </c>
      <c r="D3882">
        <v>27717</v>
      </c>
      <c r="E3882" s="4">
        <v>40842</v>
      </c>
      <c r="F3882">
        <v>19</v>
      </c>
      <c r="G3882" s="15">
        <f>I3882*F3882</f>
        <v>3800</v>
      </c>
      <c r="H3882" s="9">
        <v>0.05</v>
      </c>
      <c r="I3882" s="13">
        <f>VLOOKUP($U3882,Pricebook!$A:$D,4,0)</f>
        <v>200</v>
      </c>
      <c r="J3882" s="11">
        <f>G3882*(1-H3882)</f>
        <v>3610</v>
      </c>
      <c r="K3882" t="s">
        <v>1826</v>
      </c>
      <c r="L3882" t="s">
        <v>341</v>
      </c>
      <c r="M3882" t="str">
        <f>VLOOKUP($L3882,Companies!$A:$G,7,)</f>
        <v>Computer Software: Prepackaged Software</v>
      </c>
      <c r="N3882" t="str">
        <f>VLOOKUP($L3882,Companies!$A:$G,6,)</f>
        <v>Technology</v>
      </c>
      <c r="O3882" s="6" t="s">
        <v>2359</v>
      </c>
      <c r="P3882" s="6">
        <v>33156</v>
      </c>
      <c r="Q3882" t="s">
        <v>101</v>
      </c>
      <c r="R3882" t="s">
        <v>34</v>
      </c>
      <c r="S3882" s="4">
        <v>40845</v>
      </c>
      <c r="T3882" s="7">
        <f>S3882-E3882</f>
        <v>3</v>
      </c>
      <c r="U3882" t="s">
        <v>14214</v>
      </c>
      <c r="V3882" s="6" t="s">
        <v>14257</v>
      </c>
      <c r="W3882" t="s">
        <v>14259</v>
      </c>
      <c r="X3882" t="s">
        <v>14185</v>
      </c>
      <c r="Y3882" t="str">
        <f>VLOOKUP(R3882,Managers!$A:$B,2,)</f>
        <v>Frank Mitchell</v>
      </c>
      <c r="Z3882" s="11">
        <f>VLOOKUP(X3882,HourlyWages!$A:$B,2,0)</f>
        <v>70</v>
      </c>
      <c r="AA3882">
        <v>1</v>
      </c>
    </row>
    <row r="3883" spans="1:27" x14ac:dyDescent="0.3">
      <c r="A3883" t="b">
        <f>COUNTIF($C$1:C3883, C3883)&gt;1</f>
        <v>0</v>
      </c>
      <c r="B3883" t="b">
        <f>VLOOKUP(C3883,Sheet3!$A:$B,2,0) &gt; 1</f>
        <v>0</v>
      </c>
      <c r="C3883">
        <v>3882</v>
      </c>
      <c r="D3883">
        <v>27744</v>
      </c>
      <c r="E3883" s="4">
        <v>40393</v>
      </c>
      <c r="F3883">
        <v>22</v>
      </c>
      <c r="G3883" s="15">
        <f>I3883*F3883</f>
        <v>3520</v>
      </c>
      <c r="H3883" s="9">
        <v>0.01</v>
      </c>
      <c r="I3883" s="13">
        <f>VLOOKUP($U3883,Pricebook!$A:$D,4,0)</f>
        <v>160</v>
      </c>
      <c r="J3883" s="11">
        <f>G3883*(1-H3883)</f>
        <v>3484.8</v>
      </c>
      <c r="K3883" t="s">
        <v>2360</v>
      </c>
      <c r="L3883" t="s">
        <v>538</v>
      </c>
      <c r="M3883" t="str">
        <f>VLOOKUP($L3883,Companies!$A:$G,7,)</f>
        <v>Major Pharmaceuticals</v>
      </c>
      <c r="N3883" t="str">
        <f>VLOOKUP($L3883,Companies!$A:$G,6,)</f>
        <v>Health Care</v>
      </c>
      <c r="O3883" s="6" t="s">
        <v>1222</v>
      </c>
      <c r="P3883" s="6">
        <v>93309</v>
      </c>
      <c r="Q3883" t="s">
        <v>114</v>
      </c>
      <c r="R3883" t="s">
        <v>23</v>
      </c>
      <c r="S3883" s="4">
        <v>40394</v>
      </c>
      <c r="T3883" s="7">
        <f>S3883-E3883</f>
        <v>1</v>
      </c>
      <c r="U3883" t="s">
        <v>14218</v>
      </c>
      <c r="V3883" s="6" t="s">
        <v>14251</v>
      </c>
      <c r="W3883" t="s">
        <v>14262</v>
      </c>
      <c r="X3883" t="s">
        <v>14189</v>
      </c>
      <c r="Y3883" t="str">
        <f>VLOOKUP(R3883,Managers!$A:$B,2,)</f>
        <v>Bob Turner</v>
      </c>
      <c r="Z3883" s="11">
        <f>VLOOKUP(X3883,HourlyWages!$A:$B,2,0)</f>
        <v>62</v>
      </c>
      <c r="AA3883">
        <v>1</v>
      </c>
    </row>
    <row r="3884" spans="1:27" x14ac:dyDescent="0.3">
      <c r="A3884" t="b">
        <f>COUNTIF($C$1:C3884, C3884)&gt;1</f>
        <v>0</v>
      </c>
      <c r="B3884" t="b">
        <f>VLOOKUP(C3884,Sheet3!$A:$B,2,0) &gt; 1</f>
        <v>0</v>
      </c>
      <c r="C3884">
        <v>3883</v>
      </c>
      <c r="D3884">
        <v>27745</v>
      </c>
      <c r="E3884" s="4">
        <v>40441</v>
      </c>
      <c r="F3884">
        <v>41</v>
      </c>
      <c r="G3884" s="15">
        <f>I3884*F3884</f>
        <v>5125</v>
      </c>
      <c r="H3884" s="9">
        <v>0.01</v>
      </c>
      <c r="I3884" s="13">
        <f>VLOOKUP($U3884,Pricebook!$A:$D,4,0)</f>
        <v>125</v>
      </c>
      <c r="J3884" s="11">
        <f>G3884*(1-H3884)</f>
        <v>5073.75</v>
      </c>
      <c r="K3884" t="s">
        <v>111</v>
      </c>
      <c r="L3884" t="s">
        <v>112</v>
      </c>
      <c r="M3884" t="str">
        <f>VLOOKUP($L3884,Companies!$A:$G,7,)</f>
        <v>Telecommunications Equipment</v>
      </c>
      <c r="N3884" t="str">
        <f>VLOOKUP($L3884,Companies!$A:$G,6,)</f>
        <v>Public Utilities</v>
      </c>
      <c r="O3884" s="6" t="s">
        <v>2190</v>
      </c>
      <c r="P3884" s="6">
        <v>93635</v>
      </c>
      <c r="Q3884" t="s">
        <v>114</v>
      </c>
      <c r="R3884" t="s">
        <v>23</v>
      </c>
      <c r="S3884" s="4">
        <v>40445</v>
      </c>
      <c r="T3884" s="7">
        <f>S3884-E3884</f>
        <v>4</v>
      </c>
      <c r="U3884" t="s">
        <v>14209</v>
      </c>
      <c r="V3884" s="6" t="s">
        <v>14251</v>
      </c>
      <c r="W3884" t="s">
        <v>14266</v>
      </c>
      <c r="X3884" t="s">
        <v>14185</v>
      </c>
      <c r="Y3884" t="str">
        <f>VLOOKUP(R3884,Managers!$A:$B,2,)</f>
        <v>Bob Turner</v>
      </c>
      <c r="Z3884" s="11">
        <f>VLOOKUP(X3884,HourlyWages!$A:$B,2,0)</f>
        <v>70</v>
      </c>
      <c r="AA3884">
        <v>1</v>
      </c>
    </row>
    <row r="3885" spans="1:27" x14ac:dyDescent="0.3">
      <c r="A3885" t="b">
        <f>COUNTIF($C$1:C3885, C3885)&gt;1</f>
        <v>0</v>
      </c>
      <c r="B3885" t="b">
        <f>VLOOKUP(C3885,Sheet3!$A:$B,2,0) &gt; 1</f>
        <v>0</v>
      </c>
      <c r="C3885">
        <v>3884</v>
      </c>
      <c r="D3885">
        <v>27746</v>
      </c>
      <c r="E3885" s="4">
        <v>40516</v>
      </c>
      <c r="F3885">
        <v>3</v>
      </c>
      <c r="G3885" s="15">
        <f>I3885*F3885</f>
        <v>375</v>
      </c>
      <c r="H3885" s="9">
        <v>0.1</v>
      </c>
      <c r="I3885" s="13">
        <f>VLOOKUP($U3885,Pricebook!$A:$D,4,0)</f>
        <v>125</v>
      </c>
      <c r="J3885" s="11">
        <f>G3885*(1-H3885)</f>
        <v>337.5</v>
      </c>
      <c r="K3885" t="s">
        <v>1577</v>
      </c>
      <c r="L3885" t="s">
        <v>285</v>
      </c>
      <c r="M3885" t="str">
        <f>VLOOKUP($L3885,Companies!$A:$G,7,)</f>
        <v>Oil Refining/Marketing</v>
      </c>
      <c r="N3885" t="str">
        <f>VLOOKUP($L3885,Companies!$A:$G,6,)</f>
        <v>Transportation</v>
      </c>
      <c r="O3885" s="6" t="s">
        <v>2361</v>
      </c>
      <c r="P3885" s="6" t="s">
        <v>2362</v>
      </c>
      <c r="Q3885" t="s">
        <v>43</v>
      </c>
      <c r="R3885" t="s">
        <v>23</v>
      </c>
      <c r="S3885" s="4">
        <v>40517</v>
      </c>
      <c r="T3885" s="7">
        <f>S3885-E3885</f>
        <v>1</v>
      </c>
      <c r="U3885" t="s">
        <v>14208</v>
      </c>
      <c r="V3885" s="6" t="s">
        <v>14251</v>
      </c>
      <c r="W3885" t="s">
        <v>14266</v>
      </c>
      <c r="X3885" t="s">
        <v>14202</v>
      </c>
      <c r="Y3885" t="str">
        <f>VLOOKUP(R3885,Managers!$A:$B,2,)</f>
        <v>Bob Turner</v>
      </c>
      <c r="Z3885" s="11">
        <f>VLOOKUP(X3885,HourlyWages!$A:$B,2,0)</f>
        <v>71</v>
      </c>
      <c r="AA3885">
        <v>1</v>
      </c>
    </row>
    <row r="3886" spans="1:27" x14ac:dyDescent="0.3">
      <c r="A3886" t="b">
        <f>COUNTIF($C$1:C3886, C3886)&gt;1</f>
        <v>0</v>
      </c>
      <c r="B3886" t="b">
        <f>VLOOKUP(C3886,Sheet3!$A:$B,2,0) &gt; 1</f>
        <v>0</v>
      </c>
      <c r="C3886">
        <v>3885</v>
      </c>
      <c r="D3886">
        <v>27746</v>
      </c>
      <c r="E3886" s="4">
        <v>40516</v>
      </c>
      <c r="F3886">
        <v>42</v>
      </c>
      <c r="G3886" s="15">
        <f>I3886*F3886</f>
        <v>4620</v>
      </c>
      <c r="H3886" s="9">
        <v>7.0000000000000007E-2</v>
      </c>
      <c r="I3886" s="13">
        <f>VLOOKUP($U3886,Pricebook!$A:$D,4,0)</f>
        <v>110</v>
      </c>
      <c r="J3886" s="11">
        <f>G3886*(1-H3886)</f>
        <v>4296.5999999999995</v>
      </c>
      <c r="K3886" t="s">
        <v>1577</v>
      </c>
      <c r="L3886" t="s">
        <v>285</v>
      </c>
      <c r="M3886" t="str">
        <f>VLOOKUP($L3886,Companies!$A:$G,7,)</f>
        <v>Oil Refining/Marketing</v>
      </c>
      <c r="N3886" t="str">
        <f>VLOOKUP($L3886,Companies!$A:$G,6,)</f>
        <v>Transportation</v>
      </c>
      <c r="O3886" s="6" t="s">
        <v>2361</v>
      </c>
      <c r="P3886" s="6" t="s">
        <v>2362</v>
      </c>
      <c r="Q3886" t="s">
        <v>43</v>
      </c>
      <c r="R3886" t="s">
        <v>23</v>
      </c>
      <c r="S3886" s="4">
        <v>40517</v>
      </c>
      <c r="T3886" s="7">
        <f>S3886-E3886</f>
        <v>1</v>
      </c>
      <c r="U3886" t="s">
        <v>14215</v>
      </c>
      <c r="V3886" s="6" t="s">
        <v>14257</v>
      </c>
      <c r="W3886" t="s">
        <v>14259</v>
      </c>
      <c r="X3886" t="s">
        <v>14193</v>
      </c>
      <c r="Y3886" t="str">
        <f>VLOOKUP(R3886,Managers!$A:$B,2,)</f>
        <v>Bob Turner</v>
      </c>
      <c r="Z3886" s="11">
        <f>VLOOKUP(X3886,HourlyWages!$A:$B,2,0)</f>
        <v>57</v>
      </c>
      <c r="AA3886">
        <v>1</v>
      </c>
    </row>
    <row r="3887" spans="1:27" x14ac:dyDescent="0.3">
      <c r="A3887" t="b">
        <f>COUNTIF($C$1:C3887, C3887)&gt;1</f>
        <v>0</v>
      </c>
      <c r="B3887" t="b">
        <f>VLOOKUP(C3887,Sheet3!$A:$B,2,0) &gt; 1</f>
        <v>0</v>
      </c>
      <c r="C3887">
        <v>3886</v>
      </c>
      <c r="D3887">
        <v>27746</v>
      </c>
      <c r="E3887" s="4">
        <v>40516</v>
      </c>
      <c r="F3887">
        <v>3</v>
      </c>
      <c r="G3887" s="15">
        <f>I3887*F3887</f>
        <v>450</v>
      </c>
      <c r="H3887" s="9">
        <v>0.04</v>
      </c>
      <c r="I3887" s="13">
        <f>VLOOKUP($U3887,Pricebook!$A:$D,4,0)</f>
        <v>150</v>
      </c>
      <c r="J3887" s="11">
        <f>G3887*(1-H3887)</f>
        <v>432</v>
      </c>
      <c r="K3887" t="s">
        <v>1577</v>
      </c>
      <c r="L3887" t="s">
        <v>285</v>
      </c>
      <c r="M3887" t="str">
        <f>VLOOKUP($L3887,Companies!$A:$G,7,)</f>
        <v>Oil Refining/Marketing</v>
      </c>
      <c r="N3887" t="str">
        <f>VLOOKUP($L3887,Companies!$A:$G,6,)</f>
        <v>Transportation</v>
      </c>
      <c r="O3887" s="6" t="s">
        <v>335</v>
      </c>
      <c r="P3887" s="6">
        <v>17602</v>
      </c>
      <c r="Q3887" t="s">
        <v>232</v>
      </c>
      <c r="R3887" t="s">
        <v>61</v>
      </c>
      <c r="S3887" s="4">
        <v>40516</v>
      </c>
      <c r="T3887" s="7">
        <f>S3887-E3887</f>
        <v>0</v>
      </c>
      <c r="U3887" t="s">
        <v>14222</v>
      </c>
      <c r="V3887" s="6" t="s">
        <v>14254</v>
      </c>
      <c r="W3887" t="s">
        <v>14265</v>
      </c>
      <c r="X3887" t="s">
        <v>14191</v>
      </c>
      <c r="Y3887" t="str">
        <f>VLOOKUP(R3887,Managers!$A:$B,2,)</f>
        <v>Allen Young</v>
      </c>
      <c r="Z3887" s="11">
        <f>VLOOKUP(X3887,HourlyWages!$A:$B,2,0)</f>
        <v>60</v>
      </c>
      <c r="AA3887">
        <v>1</v>
      </c>
    </row>
    <row r="3888" spans="1:27" x14ac:dyDescent="0.3">
      <c r="A3888" t="b">
        <f>COUNTIF($C$1:C3888, C3888)&gt;1</f>
        <v>0</v>
      </c>
      <c r="B3888" t="b">
        <f>VLOOKUP(C3888,Sheet3!$A:$B,2,0) &gt; 1</f>
        <v>0</v>
      </c>
      <c r="C3888">
        <v>3887</v>
      </c>
      <c r="D3888">
        <v>27750</v>
      </c>
      <c r="E3888" s="4">
        <v>41201</v>
      </c>
      <c r="F3888">
        <v>12</v>
      </c>
      <c r="G3888" s="15">
        <f>I3888*F3888</f>
        <v>1500</v>
      </c>
      <c r="H3888" s="9">
        <v>0</v>
      </c>
      <c r="I3888" s="13">
        <f>VLOOKUP($U3888,Pricebook!$A:$D,4,0)</f>
        <v>125</v>
      </c>
      <c r="J3888" s="11">
        <f>G3888*(1-H3888)</f>
        <v>1500</v>
      </c>
      <c r="K3888" t="s">
        <v>1772</v>
      </c>
      <c r="L3888" t="s">
        <v>121</v>
      </c>
      <c r="M3888" t="str">
        <f>VLOOKUP($L3888,Companies!$A:$G,7,)</f>
        <v>Consumer Electronics/Video Chains</v>
      </c>
      <c r="N3888" t="str">
        <f>VLOOKUP($L3888,Companies!$A:$G,6,)</f>
        <v>Consumer Services</v>
      </c>
      <c r="O3888" s="6" t="s">
        <v>2363</v>
      </c>
      <c r="P3888" s="6" t="s">
        <v>2364</v>
      </c>
      <c r="Q3888" t="s">
        <v>197</v>
      </c>
      <c r="R3888" t="s">
        <v>23</v>
      </c>
      <c r="S3888" s="4">
        <v>41205</v>
      </c>
      <c r="T3888" s="7">
        <f>S3888-E3888</f>
        <v>4</v>
      </c>
      <c r="U3888" t="s">
        <v>14217</v>
      </c>
      <c r="V3888" s="6" t="s">
        <v>14251</v>
      </c>
      <c r="W3888" t="s">
        <v>14260</v>
      </c>
      <c r="X3888" t="s">
        <v>14202</v>
      </c>
      <c r="Y3888" t="str">
        <f>VLOOKUP(R3888,Managers!$A:$B,2,)</f>
        <v>Bob Turner</v>
      </c>
      <c r="Z3888" s="11">
        <f>VLOOKUP(X3888,HourlyWages!$A:$B,2,0)</f>
        <v>71</v>
      </c>
      <c r="AA3888">
        <v>1</v>
      </c>
    </row>
    <row r="3889" spans="1:27" x14ac:dyDescent="0.3">
      <c r="A3889" t="b">
        <f>COUNTIF($C$1:C3889, C3889)&gt;1</f>
        <v>0</v>
      </c>
      <c r="B3889" t="b">
        <f>VLOOKUP(C3889,Sheet3!$A:$B,2,0) &gt; 1</f>
        <v>0</v>
      </c>
      <c r="C3889">
        <v>3888</v>
      </c>
      <c r="D3889">
        <v>27750</v>
      </c>
      <c r="E3889" s="4">
        <v>41201</v>
      </c>
      <c r="F3889">
        <v>18</v>
      </c>
      <c r="G3889" s="15">
        <f>I3889*F3889</f>
        <v>2700</v>
      </c>
      <c r="H3889" s="9">
        <v>0.09</v>
      </c>
      <c r="I3889" s="13">
        <f>VLOOKUP($U3889,Pricebook!$A:$D,4,0)</f>
        <v>150</v>
      </c>
      <c r="J3889" s="11">
        <f>G3889*(1-H3889)</f>
        <v>2457</v>
      </c>
      <c r="K3889" t="s">
        <v>1772</v>
      </c>
      <c r="L3889" t="s">
        <v>121</v>
      </c>
      <c r="M3889" t="str">
        <f>VLOOKUP($L3889,Companies!$A:$G,7,)</f>
        <v>Consumer Electronics/Video Chains</v>
      </c>
      <c r="N3889" t="str">
        <f>VLOOKUP($L3889,Companies!$A:$G,6,)</f>
        <v>Consumer Services</v>
      </c>
      <c r="O3889" s="6" t="s">
        <v>2363</v>
      </c>
      <c r="P3889" s="6" t="s">
        <v>2364</v>
      </c>
      <c r="Q3889" t="s">
        <v>197</v>
      </c>
      <c r="R3889" t="s">
        <v>23</v>
      </c>
      <c r="S3889" s="4">
        <v>41201</v>
      </c>
      <c r="T3889" s="7">
        <f>S3889-E3889</f>
        <v>0</v>
      </c>
      <c r="U3889" t="s">
        <v>14222</v>
      </c>
      <c r="V3889" s="6" t="s">
        <v>14257</v>
      </c>
      <c r="W3889" t="s">
        <v>14259</v>
      </c>
      <c r="X3889" t="s">
        <v>14186</v>
      </c>
      <c r="Y3889" t="str">
        <f>VLOOKUP(R3889,Managers!$A:$B,2,)</f>
        <v>Bob Turner</v>
      </c>
      <c r="Z3889" s="11">
        <f>VLOOKUP(X3889,HourlyWages!$A:$B,2,0)</f>
        <v>67</v>
      </c>
      <c r="AA3889">
        <v>1</v>
      </c>
    </row>
    <row r="3890" spans="1:27" x14ac:dyDescent="0.3">
      <c r="A3890" t="b">
        <f>COUNTIF($C$1:C3890, C3890)&gt;1</f>
        <v>0</v>
      </c>
      <c r="B3890" t="b">
        <f>VLOOKUP(C3890,Sheet3!$A:$B,2,0) &gt; 1</f>
        <v>0</v>
      </c>
      <c r="C3890">
        <v>3889</v>
      </c>
      <c r="D3890">
        <v>27776</v>
      </c>
      <c r="E3890" s="4">
        <v>40302</v>
      </c>
      <c r="F3890">
        <v>41</v>
      </c>
      <c r="G3890" s="15">
        <f>I3890*F3890</f>
        <v>4510</v>
      </c>
      <c r="H3890" s="9">
        <v>0.04</v>
      </c>
      <c r="I3890" s="13">
        <f>VLOOKUP($U3890,Pricebook!$A:$D,4,0)</f>
        <v>110</v>
      </c>
      <c r="J3890" s="11">
        <f>G3890*(1-H3890)</f>
        <v>4329.5999999999995</v>
      </c>
      <c r="K3890" t="s">
        <v>956</v>
      </c>
      <c r="L3890" t="s">
        <v>452</v>
      </c>
      <c r="M3890" t="str">
        <f>VLOOKUP($L3890,Companies!$A:$G,7,)</f>
        <v>Biotechnology: Biological Products (No Diagnostic Substances)</v>
      </c>
      <c r="N3890" t="str">
        <f>VLOOKUP($L3890,Companies!$A:$G,6,)</f>
        <v>Health Care</v>
      </c>
      <c r="O3890" s="6" t="s">
        <v>2365</v>
      </c>
      <c r="P3890" s="6">
        <v>41075</v>
      </c>
      <c r="Q3890" t="s">
        <v>254</v>
      </c>
      <c r="R3890" t="s">
        <v>34</v>
      </c>
      <c r="S3890" s="4">
        <v>40306</v>
      </c>
      <c r="T3890" s="7">
        <f>S3890-E3890</f>
        <v>4</v>
      </c>
      <c r="U3890" t="s">
        <v>14215</v>
      </c>
      <c r="V3890" s="6" t="s">
        <v>14251</v>
      </c>
      <c r="W3890" t="s">
        <v>14266</v>
      </c>
      <c r="X3890" t="s">
        <v>14196</v>
      </c>
      <c r="Y3890" t="str">
        <f>VLOOKUP(R3890,Managers!$A:$B,2,)</f>
        <v>Frank Mitchell</v>
      </c>
      <c r="Z3890" s="11">
        <f>VLOOKUP(X3890,HourlyWages!$A:$B,2,0)</f>
        <v>58</v>
      </c>
      <c r="AA3890">
        <v>1</v>
      </c>
    </row>
    <row r="3891" spans="1:27" x14ac:dyDescent="0.3">
      <c r="A3891" t="b">
        <f>COUNTIF($C$1:C3891, C3891)&gt;1</f>
        <v>0</v>
      </c>
      <c r="B3891" t="b">
        <f>VLOOKUP(C3891,Sheet3!$A:$B,2,0) &gt; 1</f>
        <v>0</v>
      </c>
      <c r="C3891">
        <v>3890</v>
      </c>
      <c r="D3891">
        <v>27778</v>
      </c>
      <c r="E3891" s="4">
        <v>40788</v>
      </c>
      <c r="F3891">
        <v>10</v>
      </c>
      <c r="G3891" s="15">
        <f>I3891*F3891</f>
        <v>1500</v>
      </c>
      <c r="H3891" s="9">
        <v>0.02</v>
      </c>
      <c r="I3891" s="13">
        <f>VLOOKUP($U3891,Pricebook!$A:$D,4,0)</f>
        <v>150</v>
      </c>
      <c r="J3891" s="11">
        <f>G3891*(1-H3891)</f>
        <v>1470</v>
      </c>
      <c r="K3891" t="s">
        <v>852</v>
      </c>
      <c r="L3891" t="s">
        <v>594</v>
      </c>
      <c r="M3891" t="str">
        <f>VLOOKUP($L3891,Companies!$A:$G,7,)</f>
        <v>Semiconductors</v>
      </c>
      <c r="N3891" t="str">
        <f>VLOOKUP($L3891,Companies!$A:$G,6,)</f>
        <v>Technology</v>
      </c>
      <c r="O3891" s="6" t="s">
        <v>847</v>
      </c>
      <c r="P3891" s="6">
        <v>32601</v>
      </c>
      <c r="Q3891" t="s">
        <v>101</v>
      </c>
      <c r="R3891" t="s">
        <v>34</v>
      </c>
      <c r="S3891" s="4">
        <v>40790</v>
      </c>
      <c r="T3891" s="7">
        <f>S3891-E3891</f>
        <v>2</v>
      </c>
      <c r="U3891" t="s">
        <v>14222</v>
      </c>
      <c r="V3891" s="6" t="s">
        <v>14251</v>
      </c>
      <c r="W3891" t="s">
        <v>14263</v>
      </c>
      <c r="X3891" t="s">
        <v>14184</v>
      </c>
      <c r="Y3891" t="str">
        <f>VLOOKUP(R3891,Managers!$A:$B,2,)</f>
        <v>Frank Mitchell</v>
      </c>
      <c r="Z3891" s="11">
        <f>VLOOKUP(X3891,HourlyWages!$A:$B,2,0)</f>
        <v>50</v>
      </c>
      <c r="AA3891">
        <v>1</v>
      </c>
    </row>
    <row r="3892" spans="1:27" x14ac:dyDescent="0.3">
      <c r="A3892" t="b">
        <f>COUNTIF($C$1:C3892, C3892)&gt;1</f>
        <v>0</v>
      </c>
      <c r="B3892" t="b">
        <f>VLOOKUP(C3892,Sheet3!$A:$B,2,0) &gt; 1</f>
        <v>0</v>
      </c>
      <c r="C3892">
        <v>3891</v>
      </c>
      <c r="D3892">
        <v>27778</v>
      </c>
      <c r="E3892" s="4">
        <v>40788</v>
      </c>
      <c r="F3892">
        <v>1</v>
      </c>
      <c r="G3892" s="15">
        <f>I3892*F3892</f>
        <v>160</v>
      </c>
      <c r="H3892" s="9">
        <v>0.02</v>
      </c>
      <c r="I3892" s="13">
        <f>VLOOKUP($U3892,Pricebook!$A:$D,4,0)</f>
        <v>160</v>
      </c>
      <c r="J3892" s="11">
        <f>G3892*(1-H3892)</f>
        <v>156.80000000000001</v>
      </c>
      <c r="K3892" t="s">
        <v>852</v>
      </c>
      <c r="L3892" t="s">
        <v>594</v>
      </c>
      <c r="M3892" t="str">
        <f>VLOOKUP($L3892,Companies!$A:$G,7,)</f>
        <v>Semiconductors</v>
      </c>
      <c r="N3892" t="str">
        <f>VLOOKUP($L3892,Companies!$A:$G,6,)</f>
        <v>Technology</v>
      </c>
      <c r="O3892" s="6" t="s">
        <v>2366</v>
      </c>
      <c r="P3892" s="6" t="s">
        <v>2367</v>
      </c>
      <c r="Q3892" t="s">
        <v>15</v>
      </c>
      <c r="R3892" t="s">
        <v>16</v>
      </c>
      <c r="S3892" s="4">
        <v>40790</v>
      </c>
      <c r="T3892" s="7">
        <f>S3892-E3892</f>
        <v>2</v>
      </c>
      <c r="U3892" t="s">
        <v>14218</v>
      </c>
      <c r="V3892" s="6" t="s">
        <v>14251</v>
      </c>
      <c r="W3892" t="s">
        <v>14262</v>
      </c>
      <c r="X3892" t="s">
        <v>14189</v>
      </c>
      <c r="Y3892" t="str">
        <f>VLOOKUP(R3892,Managers!$A:$B,2,)</f>
        <v>Josh Martinez</v>
      </c>
      <c r="Z3892" s="11">
        <f>VLOOKUP(X3892,HourlyWages!$A:$B,2,0)</f>
        <v>62</v>
      </c>
      <c r="AA3892">
        <v>1</v>
      </c>
    </row>
    <row r="3893" spans="1:27" x14ac:dyDescent="0.3">
      <c r="A3893" t="b">
        <f>COUNTIF($C$1:C3893, C3893)&gt;1</f>
        <v>0</v>
      </c>
      <c r="B3893" t="b">
        <f>VLOOKUP(C3893,Sheet3!$A:$B,2,0) &gt; 1</f>
        <v>0</v>
      </c>
      <c r="C3893">
        <v>3892</v>
      </c>
      <c r="D3893">
        <v>27778</v>
      </c>
      <c r="E3893" s="4">
        <v>40788</v>
      </c>
      <c r="F3893">
        <v>34</v>
      </c>
      <c r="G3893" s="15">
        <f>I3893*F3893</f>
        <v>4250</v>
      </c>
      <c r="H3893" s="9">
        <v>7.0000000000000007E-2</v>
      </c>
      <c r="I3893" s="13">
        <f>VLOOKUP($U3893,Pricebook!$A:$D,4,0)</f>
        <v>125</v>
      </c>
      <c r="J3893" s="11">
        <f>G3893*(1-H3893)</f>
        <v>3952.4999999999995</v>
      </c>
      <c r="K3893" t="s">
        <v>852</v>
      </c>
      <c r="L3893" t="s">
        <v>594</v>
      </c>
      <c r="M3893" t="str">
        <f>VLOOKUP($L3893,Companies!$A:$G,7,)</f>
        <v>Semiconductors</v>
      </c>
      <c r="N3893" t="str">
        <f>VLOOKUP($L3893,Companies!$A:$G,6,)</f>
        <v>Technology</v>
      </c>
      <c r="O3893" s="6" t="s">
        <v>2366</v>
      </c>
      <c r="P3893" s="6" t="s">
        <v>2367</v>
      </c>
      <c r="Q3893" t="s">
        <v>15</v>
      </c>
      <c r="R3893" t="s">
        <v>16</v>
      </c>
      <c r="S3893" s="4">
        <v>40790</v>
      </c>
      <c r="T3893" s="7">
        <f>S3893-E3893</f>
        <v>2</v>
      </c>
      <c r="U3893" t="s">
        <v>14217</v>
      </c>
      <c r="V3893" s="6" t="s">
        <v>14251</v>
      </c>
      <c r="W3893" t="s">
        <v>14266</v>
      </c>
      <c r="X3893" t="s">
        <v>14199</v>
      </c>
      <c r="Y3893" t="str">
        <f>VLOOKUP(R3893,Managers!$A:$B,2,)</f>
        <v>Josh Martinez</v>
      </c>
      <c r="Z3893" s="11">
        <f>VLOOKUP(X3893,HourlyWages!$A:$B,2,0)</f>
        <v>68</v>
      </c>
      <c r="AA3893">
        <v>1</v>
      </c>
    </row>
    <row r="3894" spans="1:27" x14ac:dyDescent="0.3">
      <c r="A3894" t="b">
        <f>COUNTIF($C$1:C3894, C3894)&gt;1</f>
        <v>0</v>
      </c>
      <c r="B3894" t="b">
        <f>VLOOKUP(C3894,Sheet3!$A:$B,2,0) &gt; 1</f>
        <v>0</v>
      </c>
      <c r="C3894">
        <v>3893</v>
      </c>
      <c r="D3894">
        <v>27780</v>
      </c>
      <c r="E3894" s="4">
        <v>41202</v>
      </c>
      <c r="F3894">
        <v>18</v>
      </c>
      <c r="G3894" s="15">
        <f>I3894*F3894</f>
        <v>3600</v>
      </c>
      <c r="H3894" s="9">
        <v>0.02</v>
      </c>
      <c r="I3894" s="13">
        <f>VLOOKUP($U3894,Pricebook!$A:$D,4,0)</f>
        <v>200</v>
      </c>
      <c r="J3894" s="11">
        <f>G3894*(1-H3894)</f>
        <v>3528</v>
      </c>
      <c r="K3894" t="s">
        <v>1477</v>
      </c>
      <c r="L3894" t="s">
        <v>576</v>
      </c>
      <c r="M3894" t="str">
        <f>VLOOKUP($L3894,Companies!$A:$G,7,)</f>
        <v>Clothing/Shoe/Accessory Stores</v>
      </c>
      <c r="N3894" t="str">
        <f>VLOOKUP($L3894,Companies!$A:$G,6,)</f>
        <v>Consumer Services</v>
      </c>
      <c r="O3894" s="6" t="s">
        <v>923</v>
      </c>
      <c r="P3894" s="6">
        <v>87401</v>
      </c>
      <c r="Q3894" t="s">
        <v>52</v>
      </c>
      <c r="R3894" t="s">
        <v>23</v>
      </c>
      <c r="S3894" s="4">
        <v>41203</v>
      </c>
      <c r="T3894" s="7">
        <f>S3894-E3894</f>
        <v>1</v>
      </c>
      <c r="U3894" t="s">
        <v>14214</v>
      </c>
      <c r="V3894" s="6" t="s">
        <v>14251</v>
      </c>
      <c r="W3894" t="s">
        <v>14267</v>
      </c>
      <c r="X3894" t="s">
        <v>14196</v>
      </c>
      <c r="Y3894" t="str">
        <f>VLOOKUP(R3894,Managers!$A:$B,2,)</f>
        <v>Bob Turner</v>
      </c>
      <c r="Z3894" s="11">
        <f>VLOOKUP(X3894,HourlyWages!$A:$B,2,0)</f>
        <v>58</v>
      </c>
      <c r="AA3894">
        <v>1</v>
      </c>
    </row>
    <row r="3895" spans="1:27" x14ac:dyDescent="0.3">
      <c r="A3895" t="b">
        <f>COUNTIF($C$1:C3895, C3895)&gt;1</f>
        <v>0</v>
      </c>
      <c r="B3895" t="b">
        <f>VLOOKUP(C3895,Sheet3!$A:$B,2,0) &gt; 1</f>
        <v>0</v>
      </c>
      <c r="C3895">
        <v>3894</v>
      </c>
      <c r="D3895">
        <v>27780</v>
      </c>
      <c r="E3895" s="4">
        <v>41202</v>
      </c>
      <c r="F3895">
        <v>39</v>
      </c>
      <c r="G3895" s="15">
        <f>I3895*F3895</f>
        <v>5460</v>
      </c>
      <c r="H3895" s="9">
        <v>0</v>
      </c>
      <c r="I3895" s="13">
        <f>VLOOKUP($U3895,Pricebook!$A:$D,4,0)</f>
        <v>140</v>
      </c>
      <c r="J3895" s="11">
        <f>G3895*(1-H3895)</f>
        <v>5460</v>
      </c>
      <c r="K3895" t="s">
        <v>1477</v>
      </c>
      <c r="L3895" t="s">
        <v>576</v>
      </c>
      <c r="M3895" t="str">
        <f>VLOOKUP($L3895,Companies!$A:$G,7,)</f>
        <v>Clothing/Shoe/Accessory Stores</v>
      </c>
      <c r="N3895" t="str">
        <f>VLOOKUP($L3895,Companies!$A:$G,6,)</f>
        <v>Consumer Services</v>
      </c>
      <c r="O3895" s="6" t="s">
        <v>923</v>
      </c>
      <c r="P3895" s="6">
        <v>87401</v>
      </c>
      <c r="Q3895" t="s">
        <v>52</v>
      </c>
      <c r="R3895" t="s">
        <v>23</v>
      </c>
      <c r="S3895" s="4">
        <v>41202</v>
      </c>
      <c r="T3895" s="7">
        <f>S3895-E3895</f>
        <v>0</v>
      </c>
      <c r="U3895" t="s">
        <v>14207</v>
      </c>
      <c r="V3895" s="6" t="s">
        <v>14251</v>
      </c>
      <c r="W3895" t="s">
        <v>14260</v>
      </c>
      <c r="X3895" t="s">
        <v>14196</v>
      </c>
      <c r="Y3895" t="str">
        <f>VLOOKUP(R3895,Managers!$A:$B,2,)</f>
        <v>Bob Turner</v>
      </c>
      <c r="Z3895" s="11">
        <f>VLOOKUP(X3895,HourlyWages!$A:$B,2,0)</f>
        <v>58</v>
      </c>
      <c r="AA3895">
        <v>1</v>
      </c>
    </row>
    <row r="3896" spans="1:27" x14ac:dyDescent="0.3">
      <c r="A3896" t="b">
        <f>COUNTIF($C$1:C3896, C3896)&gt;1</f>
        <v>0</v>
      </c>
      <c r="B3896" t="b">
        <f>VLOOKUP(C3896,Sheet3!$A:$B,2,0) &gt; 1</f>
        <v>0</v>
      </c>
      <c r="C3896">
        <v>3895</v>
      </c>
      <c r="D3896">
        <v>27780</v>
      </c>
      <c r="E3896" s="4">
        <v>41202</v>
      </c>
      <c r="F3896">
        <v>39</v>
      </c>
      <c r="G3896" s="15">
        <f>I3896*F3896</f>
        <v>5850</v>
      </c>
      <c r="H3896" s="9">
        <v>0.05</v>
      </c>
      <c r="I3896" s="13">
        <f>VLOOKUP($U3896,Pricebook!$A:$D,4,0)</f>
        <v>150</v>
      </c>
      <c r="J3896" s="11">
        <f>G3896*(1-H3896)</f>
        <v>5557.5</v>
      </c>
      <c r="K3896" t="s">
        <v>1477</v>
      </c>
      <c r="L3896" t="s">
        <v>576</v>
      </c>
      <c r="M3896" t="str">
        <f>VLOOKUP($L3896,Companies!$A:$G,7,)</f>
        <v>Clothing/Shoe/Accessory Stores</v>
      </c>
      <c r="N3896" t="str">
        <f>VLOOKUP($L3896,Companies!$A:$G,6,)</f>
        <v>Consumer Services</v>
      </c>
      <c r="O3896" s="6" t="s">
        <v>1162</v>
      </c>
      <c r="P3896" s="6">
        <v>88240</v>
      </c>
      <c r="Q3896" t="s">
        <v>52</v>
      </c>
      <c r="R3896" t="s">
        <v>23</v>
      </c>
      <c r="S3896" s="4">
        <v>41203</v>
      </c>
      <c r="T3896" s="7">
        <f>S3896-E3896</f>
        <v>1</v>
      </c>
      <c r="U3896" t="s">
        <v>14211</v>
      </c>
      <c r="V3896" s="6" t="s">
        <v>14251</v>
      </c>
      <c r="W3896" t="s">
        <v>14268</v>
      </c>
      <c r="X3896" t="s">
        <v>14191</v>
      </c>
      <c r="Y3896" t="str">
        <f>VLOOKUP(R3896,Managers!$A:$B,2,)</f>
        <v>Bob Turner</v>
      </c>
      <c r="Z3896" s="11">
        <f>VLOOKUP(X3896,HourlyWages!$A:$B,2,0)</f>
        <v>60</v>
      </c>
      <c r="AA3896">
        <v>1</v>
      </c>
    </row>
    <row r="3897" spans="1:27" x14ac:dyDescent="0.3">
      <c r="A3897" t="b">
        <f>COUNTIF($C$1:C3897, C3897)&gt;1</f>
        <v>0</v>
      </c>
      <c r="B3897" t="b">
        <f>VLOOKUP(C3897,Sheet3!$A:$B,2,0) &gt; 1</f>
        <v>0</v>
      </c>
      <c r="C3897">
        <v>3896</v>
      </c>
      <c r="D3897">
        <v>27781</v>
      </c>
      <c r="E3897" s="4">
        <v>40801</v>
      </c>
      <c r="F3897">
        <v>47</v>
      </c>
      <c r="G3897" s="15">
        <f>I3897*F3897</f>
        <v>5170</v>
      </c>
      <c r="H3897" s="9">
        <v>0</v>
      </c>
      <c r="I3897" s="13">
        <f>VLOOKUP($U3897,Pricebook!$A:$D,4,0)</f>
        <v>110</v>
      </c>
      <c r="J3897" s="11">
        <f>G3897*(1-H3897)</f>
        <v>5170</v>
      </c>
      <c r="K3897" t="s">
        <v>1072</v>
      </c>
      <c r="L3897" t="s">
        <v>363</v>
      </c>
      <c r="M3897" t="str">
        <f>VLOOKUP($L3897,Companies!$A:$G,7,)</f>
        <v>Biotechnology: Laboratory Analytical Instruments</v>
      </c>
      <c r="N3897" t="str">
        <f>VLOOKUP($L3897,Companies!$A:$G,6,)</f>
        <v>Capital Goods</v>
      </c>
      <c r="O3897" s="6" t="s">
        <v>1850</v>
      </c>
      <c r="P3897" s="6">
        <v>49442</v>
      </c>
      <c r="Q3897" t="s">
        <v>172</v>
      </c>
      <c r="R3897" t="s">
        <v>16</v>
      </c>
      <c r="S3897" s="4">
        <v>40803</v>
      </c>
      <c r="T3897" s="7">
        <f>S3897-E3897</f>
        <v>2</v>
      </c>
      <c r="U3897" t="s">
        <v>14220</v>
      </c>
      <c r="V3897" s="6" t="s">
        <v>14254</v>
      </c>
      <c r="W3897" t="s">
        <v>14255</v>
      </c>
      <c r="X3897" t="s">
        <v>14198</v>
      </c>
      <c r="Y3897" t="str">
        <f>VLOOKUP(R3897,Managers!$A:$B,2,)</f>
        <v>Josh Martinez</v>
      </c>
      <c r="Z3897" s="11">
        <f>VLOOKUP(X3897,HourlyWages!$A:$B,2,0)</f>
        <v>51</v>
      </c>
      <c r="AA3897">
        <v>1</v>
      </c>
    </row>
    <row r="3898" spans="1:27" x14ac:dyDescent="0.3">
      <c r="A3898" t="b">
        <f>COUNTIF($C$1:C3898, C3898)&gt;1</f>
        <v>0</v>
      </c>
      <c r="B3898" t="b">
        <f>VLOOKUP(C3898,Sheet3!$A:$B,2,0) &gt; 1</f>
        <v>0</v>
      </c>
      <c r="C3898">
        <v>3897</v>
      </c>
      <c r="D3898">
        <v>27808</v>
      </c>
      <c r="E3898" s="4">
        <v>40204</v>
      </c>
      <c r="F3898">
        <v>9</v>
      </c>
      <c r="G3898" s="15">
        <f>I3898*F3898</f>
        <v>1350</v>
      </c>
      <c r="H3898" s="9">
        <v>0.01</v>
      </c>
      <c r="I3898" s="13">
        <f>VLOOKUP($U3898,Pricebook!$A:$D,4,0)</f>
        <v>150</v>
      </c>
      <c r="J3898" s="11">
        <f>G3898*(1-H3898)</f>
        <v>1336.5</v>
      </c>
      <c r="K3898" t="s">
        <v>1322</v>
      </c>
      <c r="L3898" t="s">
        <v>406</v>
      </c>
      <c r="M3898" t="str">
        <f>VLOOKUP($L3898,Companies!$A:$G,7,)</f>
        <v>Air Freight/Delivery Services</v>
      </c>
      <c r="N3898" t="str">
        <f>VLOOKUP($L3898,Companies!$A:$G,6,)</f>
        <v>Transportation</v>
      </c>
      <c r="O3898" s="6" t="s">
        <v>1538</v>
      </c>
      <c r="P3898" s="6">
        <v>54302</v>
      </c>
      <c r="Q3898" t="s">
        <v>95</v>
      </c>
      <c r="R3898" t="s">
        <v>16</v>
      </c>
      <c r="S3898" s="4">
        <v>40211</v>
      </c>
      <c r="T3898" s="7">
        <f>S3898-E3898</f>
        <v>7</v>
      </c>
      <c r="U3898" t="s">
        <v>14211</v>
      </c>
      <c r="V3898" s="6" t="s">
        <v>14257</v>
      </c>
      <c r="W3898" t="s">
        <v>14258</v>
      </c>
      <c r="X3898" t="s">
        <v>14195</v>
      </c>
      <c r="Y3898" t="str">
        <f>VLOOKUP(R3898,Managers!$A:$B,2,)</f>
        <v>Josh Martinez</v>
      </c>
      <c r="Z3898" s="11">
        <f>VLOOKUP(X3898,HourlyWages!$A:$B,2,0)</f>
        <v>52</v>
      </c>
      <c r="AA3898">
        <v>1</v>
      </c>
    </row>
    <row r="3899" spans="1:27" x14ac:dyDescent="0.3">
      <c r="A3899" t="b">
        <f>COUNTIF($C$1:C3899, C3899)&gt;1</f>
        <v>0</v>
      </c>
      <c r="B3899" t="b">
        <f>VLOOKUP(C3899,Sheet3!$A:$B,2,0) &gt; 1</f>
        <v>0</v>
      </c>
      <c r="C3899">
        <v>3898</v>
      </c>
      <c r="D3899">
        <v>27810</v>
      </c>
      <c r="E3899" s="4">
        <v>40206</v>
      </c>
      <c r="F3899">
        <v>32</v>
      </c>
      <c r="G3899" s="15">
        <f>I3899*F3899</f>
        <v>6400</v>
      </c>
      <c r="H3899" s="9">
        <v>0.02</v>
      </c>
      <c r="I3899" s="13">
        <f>VLOOKUP($U3899,Pricebook!$A:$D,4,0)</f>
        <v>200</v>
      </c>
      <c r="J3899" s="11">
        <f>G3899*(1-H3899)</f>
        <v>6272</v>
      </c>
      <c r="K3899" t="s">
        <v>848</v>
      </c>
      <c r="L3899" t="s">
        <v>385</v>
      </c>
      <c r="M3899" t="str">
        <f>VLOOKUP($L3899,Companies!$A:$G,7,)</f>
        <v>Restaurants</v>
      </c>
      <c r="N3899" t="str">
        <f>VLOOKUP($L3899,Companies!$A:$G,6,)</f>
        <v>Consumer Services</v>
      </c>
      <c r="O3899" s="6" t="s">
        <v>2368</v>
      </c>
      <c r="P3899" s="6" t="s">
        <v>2369</v>
      </c>
      <c r="Q3899" t="s">
        <v>134</v>
      </c>
      <c r="R3899" t="s">
        <v>34</v>
      </c>
      <c r="S3899" s="4">
        <v>40208</v>
      </c>
      <c r="T3899" s="7">
        <f>S3899-E3899</f>
        <v>2</v>
      </c>
      <c r="U3899" t="s">
        <v>14214</v>
      </c>
      <c r="V3899" s="6" t="s">
        <v>14251</v>
      </c>
      <c r="W3899" t="s">
        <v>14263</v>
      </c>
      <c r="X3899" t="s">
        <v>14187</v>
      </c>
      <c r="Y3899" t="str">
        <f>VLOOKUP(R3899,Managers!$A:$B,2,)</f>
        <v>Frank Mitchell</v>
      </c>
      <c r="Z3899" s="11">
        <f>VLOOKUP(X3899,HourlyWages!$A:$B,2,0)</f>
        <v>45</v>
      </c>
      <c r="AA3899">
        <v>1</v>
      </c>
    </row>
    <row r="3900" spans="1:27" x14ac:dyDescent="0.3">
      <c r="A3900" t="b">
        <f>COUNTIF($C$1:C3900, C3900)&gt;1</f>
        <v>0</v>
      </c>
      <c r="B3900" t="b">
        <f>VLOOKUP(C3900,Sheet3!$A:$B,2,0) &gt; 1</f>
        <v>0</v>
      </c>
      <c r="C3900">
        <v>3899</v>
      </c>
      <c r="D3900">
        <v>27811</v>
      </c>
      <c r="E3900" s="4">
        <v>40606</v>
      </c>
      <c r="F3900">
        <v>31</v>
      </c>
      <c r="G3900" s="15">
        <f>I3900*F3900</f>
        <v>4960</v>
      </c>
      <c r="H3900" s="9">
        <v>0.09</v>
      </c>
      <c r="I3900" s="13">
        <f>VLOOKUP($U3900,Pricebook!$A:$D,4,0)</f>
        <v>160</v>
      </c>
      <c r="J3900" s="11">
        <f>G3900*(1-H3900)</f>
        <v>4513.6000000000004</v>
      </c>
      <c r="K3900" t="s">
        <v>982</v>
      </c>
      <c r="L3900" t="s">
        <v>84</v>
      </c>
      <c r="M3900" t="str">
        <f>VLOOKUP($L3900,Companies!$A:$G,7,)</f>
        <v>Packaged Foods</v>
      </c>
      <c r="N3900" t="str">
        <f>VLOOKUP($L3900,Companies!$A:$G,6,)</f>
        <v>Consumer Non-Durables</v>
      </c>
      <c r="O3900" s="6" t="s">
        <v>2370</v>
      </c>
      <c r="P3900" s="6" t="s">
        <v>2371</v>
      </c>
      <c r="Q3900" t="s">
        <v>210</v>
      </c>
      <c r="R3900" t="s">
        <v>61</v>
      </c>
      <c r="S3900" s="4">
        <v>40608</v>
      </c>
      <c r="T3900" s="7">
        <f>S3900-E3900</f>
        <v>2</v>
      </c>
      <c r="U3900" t="s">
        <v>14218</v>
      </c>
      <c r="V3900" s="6" t="s">
        <v>14251</v>
      </c>
      <c r="W3900" t="s">
        <v>14261</v>
      </c>
      <c r="X3900" t="s">
        <v>14198</v>
      </c>
      <c r="Y3900" t="str">
        <f>VLOOKUP(R3900,Managers!$A:$B,2,)</f>
        <v>Allen Young</v>
      </c>
      <c r="Z3900" s="11">
        <f>VLOOKUP(X3900,HourlyWages!$A:$B,2,0)</f>
        <v>51</v>
      </c>
      <c r="AA3900">
        <v>1</v>
      </c>
    </row>
    <row r="3901" spans="1:27" x14ac:dyDescent="0.3">
      <c r="A3901" t="b">
        <f>COUNTIF($C$1:C3901, C3901)&gt;1</f>
        <v>0</v>
      </c>
      <c r="B3901" t="b">
        <f>VLOOKUP(C3901,Sheet3!$A:$B,2,0) &gt; 1</f>
        <v>0</v>
      </c>
      <c r="C3901">
        <v>3900</v>
      </c>
      <c r="D3901">
        <v>27811</v>
      </c>
      <c r="E3901" s="4">
        <v>40606</v>
      </c>
      <c r="F3901">
        <v>4</v>
      </c>
      <c r="G3901" s="15">
        <f>I3901*F3901</f>
        <v>640</v>
      </c>
      <c r="H3901" s="9">
        <v>0.06</v>
      </c>
      <c r="I3901" s="13">
        <f>VLOOKUP($U3901,Pricebook!$A:$D,4,0)</f>
        <v>160</v>
      </c>
      <c r="J3901" s="11">
        <f>G3901*(1-H3901)</f>
        <v>601.59999999999991</v>
      </c>
      <c r="K3901" t="s">
        <v>982</v>
      </c>
      <c r="L3901" t="s">
        <v>84</v>
      </c>
      <c r="M3901" t="str">
        <f>VLOOKUP($L3901,Companies!$A:$G,7,)</f>
        <v>Packaged Foods</v>
      </c>
      <c r="N3901" t="str">
        <f>VLOOKUP($L3901,Companies!$A:$G,6,)</f>
        <v>Consumer Non-Durables</v>
      </c>
      <c r="O3901" s="6" t="s">
        <v>983</v>
      </c>
      <c r="P3901" s="6">
        <v>18705</v>
      </c>
      <c r="Q3901" t="s">
        <v>232</v>
      </c>
      <c r="R3901" t="s">
        <v>61</v>
      </c>
      <c r="S3901" s="4">
        <v>40607</v>
      </c>
      <c r="T3901" s="7">
        <f>S3901-E3901</f>
        <v>1</v>
      </c>
      <c r="U3901" t="s">
        <v>14218</v>
      </c>
      <c r="V3901" s="6" t="s">
        <v>14257</v>
      </c>
      <c r="W3901" t="s">
        <v>14258</v>
      </c>
      <c r="X3901" t="s">
        <v>14199</v>
      </c>
      <c r="Y3901" t="str">
        <f>VLOOKUP(R3901,Managers!$A:$B,2,)</f>
        <v>Allen Young</v>
      </c>
      <c r="Z3901" s="11">
        <f>VLOOKUP(X3901,HourlyWages!$A:$B,2,0)</f>
        <v>68</v>
      </c>
      <c r="AA3901">
        <v>1</v>
      </c>
    </row>
    <row r="3902" spans="1:27" x14ac:dyDescent="0.3">
      <c r="A3902" t="b">
        <f>COUNTIF($C$1:C3902, C3902)&gt;1</f>
        <v>0</v>
      </c>
      <c r="B3902" t="b">
        <f>VLOOKUP(C3902,Sheet3!$A:$B,2,0) &gt; 1</f>
        <v>0</v>
      </c>
      <c r="C3902">
        <v>3901</v>
      </c>
      <c r="D3902">
        <v>27813</v>
      </c>
      <c r="E3902" s="4">
        <v>39825</v>
      </c>
      <c r="F3902">
        <v>10</v>
      </c>
      <c r="G3902" s="15">
        <f>I3902*F3902</f>
        <v>1500</v>
      </c>
      <c r="H3902" s="9">
        <v>0.1</v>
      </c>
      <c r="I3902" s="13">
        <f>VLOOKUP($U3902,Pricebook!$A:$D,4,0)</f>
        <v>150</v>
      </c>
      <c r="J3902" s="11">
        <f>G3902*(1-H3902)</f>
        <v>1350</v>
      </c>
      <c r="K3902" t="s">
        <v>956</v>
      </c>
      <c r="L3902" t="s">
        <v>452</v>
      </c>
      <c r="M3902" t="str">
        <f>VLOOKUP($L3902,Companies!$A:$G,7,)</f>
        <v>Biotechnology: Biological Products (No Diagnostic Substances)</v>
      </c>
      <c r="N3902" t="str">
        <f>VLOOKUP($L3902,Companies!$A:$G,6,)</f>
        <v>Health Care</v>
      </c>
      <c r="O3902" s="6" t="s">
        <v>2365</v>
      </c>
      <c r="P3902" s="6">
        <v>41075</v>
      </c>
      <c r="Q3902" t="s">
        <v>254</v>
      </c>
      <c r="R3902" t="s">
        <v>34</v>
      </c>
      <c r="S3902" s="4">
        <v>39827</v>
      </c>
      <c r="T3902" s="7">
        <f>S3902-E3902</f>
        <v>2</v>
      </c>
      <c r="U3902" t="s">
        <v>14211</v>
      </c>
      <c r="V3902" s="6" t="s">
        <v>14257</v>
      </c>
      <c r="W3902" t="s">
        <v>14264</v>
      </c>
      <c r="X3902" t="s">
        <v>14188</v>
      </c>
      <c r="Y3902" t="str">
        <f>VLOOKUP(R3902,Managers!$A:$B,2,)</f>
        <v>Frank Mitchell</v>
      </c>
      <c r="Z3902" s="11">
        <f>VLOOKUP(X3902,HourlyWages!$A:$B,2,0)</f>
        <v>52</v>
      </c>
      <c r="AA3902">
        <v>1</v>
      </c>
    </row>
    <row r="3903" spans="1:27" x14ac:dyDescent="0.3">
      <c r="A3903" t="b">
        <f>COUNTIF($C$1:C3903, C3903)&gt;1</f>
        <v>0</v>
      </c>
      <c r="B3903" t="b">
        <f>VLOOKUP(C3903,Sheet3!$A:$B,2,0) &gt; 1</f>
        <v>0</v>
      </c>
      <c r="C3903">
        <v>3902</v>
      </c>
      <c r="D3903">
        <v>27840</v>
      </c>
      <c r="E3903" s="4">
        <v>39997</v>
      </c>
      <c r="F3903">
        <v>8</v>
      </c>
      <c r="G3903" s="15">
        <f>I3903*F3903</f>
        <v>1000</v>
      </c>
      <c r="H3903" s="9">
        <v>0.09</v>
      </c>
      <c r="I3903" s="13">
        <f>VLOOKUP($U3903,Pricebook!$A:$D,4,0)</f>
        <v>125</v>
      </c>
      <c r="J3903" s="11">
        <f>G3903*(1-H3903)</f>
        <v>910</v>
      </c>
      <c r="K3903" t="s">
        <v>1520</v>
      </c>
      <c r="L3903" t="s">
        <v>50</v>
      </c>
      <c r="M3903" t="str">
        <f>VLOOKUP($L3903,Companies!$A:$G,7,)</f>
        <v>Semiconductors</v>
      </c>
      <c r="N3903" t="str">
        <f>VLOOKUP($L3903,Companies!$A:$G,6,)</f>
        <v>Technology</v>
      </c>
      <c r="O3903" s="6" t="s">
        <v>1868</v>
      </c>
      <c r="P3903" s="6">
        <v>64118</v>
      </c>
      <c r="Q3903" t="s">
        <v>358</v>
      </c>
      <c r="R3903" t="s">
        <v>16</v>
      </c>
      <c r="S3903" s="4">
        <v>39998</v>
      </c>
      <c r="T3903" s="7">
        <f>S3903-E3903</f>
        <v>1</v>
      </c>
      <c r="U3903" t="s">
        <v>14217</v>
      </c>
      <c r="V3903" s="6" t="s">
        <v>14251</v>
      </c>
      <c r="W3903" t="s">
        <v>14263</v>
      </c>
      <c r="X3903" t="s">
        <v>14189</v>
      </c>
      <c r="Y3903" t="str">
        <f>VLOOKUP(R3903,Managers!$A:$B,2,)</f>
        <v>Josh Martinez</v>
      </c>
      <c r="Z3903" s="11">
        <f>VLOOKUP(X3903,HourlyWages!$A:$B,2,0)</f>
        <v>62</v>
      </c>
      <c r="AA3903">
        <v>1</v>
      </c>
    </row>
    <row r="3904" spans="1:27" x14ac:dyDescent="0.3">
      <c r="A3904" t="b">
        <f>COUNTIF($C$1:C3904, C3904)&gt;1</f>
        <v>0</v>
      </c>
      <c r="B3904" t="b">
        <f>VLOOKUP(C3904,Sheet3!$A:$B,2,0) &gt; 1</f>
        <v>0</v>
      </c>
      <c r="C3904">
        <v>3903</v>
      </c>
      <c r="D3904">
        <v>27841</v>
      </c>
      <c r="E3904" s="4">
        <v>41168</v>
      </c>
      <c r="F3904">
        <v>33</v>
      </c>
      <c r="G3904" s="15">
        <f>I3904*F3904</f>
        <v>3960</v>
      </c>
      <c r="H3904" s="9">
        <v>0.05</v>
      </c>
      <c r="I3904" s="13">
        <f>VLOOKUP($U3904,Pricebook!$A:$D,4,0)</f>
        <v>120</v>
      </c>
      <c r="J3904" s="11">
        <f>G3904*(1-H3904)</f>
        <v>3762</v>
      </c>
      <c r="K3904" t="s">
        <v>294</v>
      </c>
      <c r="L3904" t="s">
        <v>244</v>
      </c>
      <c r="M3904" t="str">
        <f>VLOOKUP($L3904,Companies!$A:$G,7,)</f>
        <v>Computer Communications Equipment</v>
      </c>
      <c r="N3904" t="str">
        <f>VLOOKUP($L3904,Companies!$A:$G,6,)</f>
        <v>Technology</v>
      </c>
      <c r="O3904" s="6" t="s">
        <v>295</v>
      </c>
      <c r="P3904" s="6">
        <v>10605</v>
      </c>
      <c r="Q3904" t="s">
        <v>60</v>
      </c>
      <c r="R3904" t="s">
        <v>61</v>
      </c>
      <c r="S3904" s="4">
        <v>41170</v>
      </c>
      <c r="T3904" s="7">
        <f>S3904-E3904</f>
        <v>2</v>
      </c>
      <c r="U3904" t="s">
        <v>14212</v>
      </c>
      <c r="V3904" s="6" t="s">
        <v>14251</v>
      </c>
      <c r="W3904" t="s">
        <v>14263</v>
      </c>
      <c r="X3904" t="s">
        <v>14201</v>
      </c>
      <c r="Y3904" t="str">
        <f>VLOOKUP(R3904,Managers!$A:$B,2,)</f>
        <v>Allen Young</v>
      </c>
      <c r="Z3904" s="11">
        <f>VLOOKUP(X3904,HourlyWages!$A:$B,2,0)</f>
        <v>53</v>
      </c>
      <c r="AA3904">
        <v>1</v>
      </c>
    </row>
    <row r="3905" spans="1:27" x14ac:dyDescent="0.3">
      <c r="A3905" t="b">
        <f>COUNTIF($C$1:C3905, C3905)&gt;1</f>
        <v>0</v>
      </c>
      <c r="B3905" t="b">
        <f>VLOOKUP(C3905,Sheet3!$A:$B,2,0) &gt; 1</f>
        <v>0</v>
      </c>
      <c r="C3905">
        <v>3904</v>
      </c>
      <c r="D3905">
        <v>27843</v>
      </c>
      <c r="E3905" s="4">
        <v>40426</v>
      </c>
      <c r="F3905">
        <v>26</v>
      </c>
      <c r="G3905" s="15">
        <f>I3905*F3905</f>
        <v>3900</v>
      </c>
      <c r="H3905" s="9">
        <v>0.01</v>
      </c>
      <c r="I3905" s="13">
        <f>VLOOKUP($U3905,Pricebook!$A:$D,4,0)</f>
        <v>150</v>
      </c>
      <c r="J3905" s="11">
        <f>G3905*(1-H3905)</f>
        <v>3861</v>
      </c>
      <c r="K3905" t="s">
        <v>548</v>
      </c>
      <c r="L3905" t="s">
        <v>549</v>
      </c>
      <c r="M3905" t="str">
        <f>VLOOKUP($L3905,Companies!$A:$G,7,)</f>
        <v>RETAIL: Building Materials</v>
      </c>
      <c r="N3905" t="str">
        <f>VLOOKUP($L3905,Companies!$A:$G,6,)</f>
        <v>Consumer Services</v>
      </c>
      <c r="O3905" s="6" t="s">
        <v>888</v>
      </c>
      <c r="P3905" s="6">
        <v>88220</v>
      </c>
      <c r="Q3905" t="s">
        <v>52</v>
      </c>
      <c r="R3905" t="s">
        <v>23</v>
      </c>
      <c r="S3905" s="4">
        <v>40428</v>
      </c>
      <c r="T3905" s="7">
        <f>S3905-E3905</f>
        <v>2</v>
      </c>
      <c r="U3905" t="s">
        <v>14211</v>
      </c>
      <c r="V3905" s="6" t="s">
        <v>14254</v>
      </c>
      <c r="W3905" t="s">
        <v>14265</v>
      </c>
      <c r="X3905" t="s">
        <v>14191</v>
      </c>
      <c r="Y3905" t="str">
        <f>VLOOKUP(R3905,Managers!$A:$B,2,)</f>
        <v>Bob Turner</v>
      </c>
      <c r="Z3905" s="11">
        <f>VLOOKUP(X3905,HourlyWages!$A:$B,2,0)</f>
        <v>60</v>
      </c>
      <c r="AA3905">
        <v>1</v>
      </c>
    </row>
    <row r="3906" spans="1:27" x14ac:dyDescent="0.3">
      <c r="A3906" t="b">
        <f>COUNTIF($C$1:C3906, C3906)&gt;1</f>
        <v>0</v>
      </c>
      <c r="B3906" t="b">
        <f>VLOOKUP(C3906,Sheet3!$A:$B,2,0) &gt; 1</f>
        <v>0</v>
      </c>
      <c r="C3906">
        <v>3905</v>
      </c>
      <c r="D3906">
        <v>27844</v>
      </c>
      <c r="E3906" s="4">
        <v>40723</v>
      </c>
      <c r="F3906">
        <v>1</v>
      </c>
      <c r="G3906" s="15">
        <f>I3906*F3906</f>
        <v>160</v>
      </c>
      <c r="H3906" s="9">
        <v>0.09</v>
      </c>
      <c r="I3906" s="13">
        <f>VLOOKUP($U3906,Pricebook!$A:$D,4,0)</f>
        <v>160</v>
      </c>
      <c r="J3906" s="11">
        <f>G3906*(1-H3906)</f>
        <v>145.6</v>
      </c>
      <c r="K3906" t="s">
        <v>1397</v>
      </c>
      <c r="L3906" t="s">
        <v>389</v>
      </c>
      <c r="M3906" t="str">
        <f>VLOOKUP($L3906,Companies!$A:$G,7,)</f>
        <v>Catalog/Specialty Distribution</v>
      </c>
      <c r="N3906" t="str">
        <f>VLOOKUP($L3906,Companies!$A:$G,6,)</f>
        <v>Consumer Services</v>
      </c>
      <c r="O3906" s="6" t="s">
        <v>42</v>
      </c>
      <c r="P3906" s="6">
        <v>97321</v>
      </c>
      <c r="Q3906" t="s">
        <v>43</v>
      </c>
      <c r="R3906" t="s">
        <v>23</v>
      </c>
      <c r="S3906" s="4">
        <v>40730</v>
      </c>
      <c r="T3906" s="7">
        <f>S3906-E3906</f>
        <v>7</v>
      </c>
      <c r="U3906" t="s">
        <v>14218</v>
      </c>
      <c r="V3906" s="6" t="s">
        <v>14257</v>
      </c>
      <c r="W3906" t="s">
        <v>14259</v>
      </c>
      <c r="X3906" t="s">
        <v>14201</v>
      </c>
      <c r="Y3906" t="str">
        <f>VLOOKUP(R3906,Managers!$A:$B,2,)</f>
        <v>Bob Turner</v>
      </c>
      <c r="Z3906" s="11">
        <f>VLOOKUP(X3906,HourlyWages!$A:$B,2,0)</f>
        <v>53</v>
      </c>
      <c r="AA3906">
        <v>1</v>
      </c>
    </row>
    <row r="3907" spans="1:27" x14ac:dyDescent="0.3">
      <c r="A3907" t="b">
        <f>COUNTIF($C$1:C3907, C3907)&gt;1</f>
        <v>0</v>
      </c>
      <c r="B3907" t="b">
        <f>VLOOKUP(C3907,Sheet3!$A:$B,2,0) &gt; 1</f>
        <v>0</v>
      </c>
      <c r="C3907">
        <v>3906</v>
      </c>
      <c r="D3907">
        <v>27844</v>
      </c>
      <c r="E3907" s="4">
        <v>40723</v>
      </c>
      <c r="F3907">
        <v>27</v>
      </c>
      <c r="G3907" s="15">
        <f>I3907*F3907</f>
        <v>2970</v>
      </c>
      <c r="H3907" s="9">
        <v>0.04</v>
      </c>
      <c r="I3907" s="13">
        <f>VLOOKUP($U3907,Pricebook!$A:$D,4,0)</f>
        <v>110</v>
      </c>
      <c r="J3907" s="11">
        <f>G3907*(1-H3907)</f>
        <v>2851.2</v>
      </c>
      <c r="K3907" t="s">
        <v>1397</v>
      </c>
      <c r="L3907" t="s">
        <v>389</v>
      </c>
      <c r="M3907" t="str">
        <f>VLOOKUP($L3907,Companies!$A:$G,7,)</f>
        <v>Catalog/Specialty Distribution</v>
      </c>
      <c r="N3907" t="str">
        <f>VLOOKUP($L3907,Companies!$A:$G,6,)</f>
        <v>Consumer Services</v>
      </c>
      <c r="O3907" s="6" t="s">
        <v>1398</v>
      </c>
      <c r="P3907" s="6">
        <v>74133</v>
      </c>
      <c r="Q3907" t="s">
        <v>75</v>
      </c>
      <c r="R3907" t="s">
        <v>16</v>
      </c>
      <c r="S3907" s="4">
        <v>40725</v>
      </c>
      <c r="T3907" s="7">
        <f>S3907-E3907</f>
        <v>2</v>
      </c>
      <c r="U3907" t="s">
        <v>14215</v>
      </c>
      <c r="V3907" s="6" t="s">
        <v>14251</v>
      </c>
      <c r="W3907" t="s">
        <v>14252</v>
      </c>
      <c r="X3907" t="s">
        <v>14193</v>
      </c>
      <c r="Y3907" t="str">
        <f>VLOOKUP(R3907,Managers!$A:$B,2,)</f>
        <v>Josh Martinez</v>
      </c>
      <c r="Z3907" s="11">
        <f>VLOOKUP(X3907,HourlyWages!$A:$B,2,0)</f>
        <v>57</v>
      </c>
      <c r="AA3907">
        <v>1</v>
      </c>
    </row>
    <row r="3908" spans="1:27" x14ac:dyDescent="0.3">
      <c r="A3908" t="b">
        <f>COUNTIF($C$1:C3908, C3908)&gt;1</f>
        <v>0</v>
      </c>
      <c r="B3908" t="b">
        <f>VLOOKUP(C3908,Sheet3!$A:$B,2,0) &gt; 1</f>
        <v>0</v>
      </c>
      <c r="C3908">
        <v>3907</v>
      </c>
      <c r="D3908">
        <v>27845</v>
      </c>
      <c r="E3908" s="4">
        <v>40737</v>
      </c>
      <c r="F3908">
        <v>36</v>
      </c>
      <c r="G3908" s="15">
        <f>I3908*F3908</f>
        <v>7200</v>
      </c>
      <c r="H3908" s="9">
        <v>0.1</v>
      </c>
      <c r="I3908" s="13">
        <f>VLOOKUP($U3908,Pricebook!$A:$D,4,0)</f>
        <v>200</v>
      </c>
      <c r="J3908" s="11">
        <f>G3908*(1-H3908)</f>
        <v>6480</v>
      </c>
      <c r="K3908" t="s">
        <v>1507</v>
      </c>
      <c r="L3908" t="s">
        <v>55</v>
      </c>
      <c r="M3908" t="str">
        <f>VLOOKUP($L3908,Companies!$A:$G,7,)</f>
        <v>Semiconductors</v>
      </c>
      <c r="N3908" t="str">
        <f>VLOOKUP($L3908,Companies!$A:$G,6,)</f>
        <v>Technology</v>
      </c>
      <c r="O3908" s="6" t="s">
        <v>1508</v>
      </c>
      <c r="P3908" s="6">
        <v>37211</v>
      </c>
      <c r="Q3908" t="s">
        <v>81</v>
      </c>
      <c r="R3908" t="s">
        <v>34</v>
      </c>
      <c r="S3908" s="4">
        <v>40738</v>
      </c>
      <c r="T3908" s="7">
        <f>S3908-E3908</f>
        <v>1</v>
      </c>
      <c r="U3908" t="s">
        <v>14214</v>
      </c>
      <c r="V3908" s="6" t="s">
        <v>14254</v>
      </c>
      <c r="W3908" t="s">
        <v>14269</v>
      </c>
      <c r="X3908" t="s">
        <v>14203</v>
      </c>
      <c r="Y3908" t="str">
        <f>VLOOKUP(R3908,Managers!$A:$B,2,)</f>
        <v>Frank Mitchell</v>
      </c>
      <c r="Z3908" s="11">
        <f>VLOOKUP(X3908,HourlyWages!$A:$B,2,0)</f>
        <v>62</v>
      </c>
      <c r="AA3908">
        <v>1</v>
      </c>
    </row>
    <row r="3909" spans="1:27" x14ac:dyDescent="0.3">
      <c r="A3909" t="b">
        <f>COUNTIF($C$1:C3909, C3909)&gt;1</f>
        <v>0</v>
      </c>
      <c r="B3909" t="b">
        <f>VLOOKUP(C3909,Sheet3!$A:$B,2,0) &gt; 1</f>
        <v>0</v>
      </c>
      <c r="C3909">
        <v>3908</v>
      </c>
      <c r="D3909">
        <v>27872</v>
      </c>
      <c r="E3909" s="4">
        <v>40829</v>
      </c>
      <c r="F3909">
        <v>25</v>
      </c>
      <c r="G3909" s="15">
        <f>I3909*F3909</f>
        <v>4000</v>
      </c>
      <c r="H3909" s="9">
        <v>0.01</v>
      </c>
      <c r="I3909" s="13">
        <f>VLOOKUP($U3909,Pricebook!$A:$D,4,0)</f>
        <v>160</v>
      </c>
      <c r="J3909" s="11">
        <f>G3909*(1-H3909)</f>
        <v>3960</v>
      </c>
      <c r="K3909" t="s">
        <v>2372</v>
      </c>
      <c r="L3909" t="s">
        <v>400</v>
      </c>
      <c r="M3909" t="str">
        <f>VLOOKUP($L3909,Companies!$A:$G,7,)</f>
        <v>Industrial Specialties</v>
      </c>
      <c r="N3909" t="str">
        <f>VLOOKUP($L3909,Companies!$A:$G,6,)</f>
        <v>Health Care</v>
      </c>
      <c r="O3909" s="6" t="s">
        <v>2373</v>
      </c>
      <c r="P3909" s="6">
        <v>83814</v>
      </c>
      <c r="Q3909" t="s">
        <v>197</v>
      </c>
      <c r="R3909" t="s">
        <v>23</v>
      </c>
      <c r="S3909" s="4">
        <v>40831</v>
      </c>
      <c r="T3909" s="7">
        <f>S3909-E3909</f>
        <v>2</v>
      </c>
      <c r="U3909" t="s">
        <v>14218</v>
      </c>
      <c r="V3909" s="6" t="s">
        <v>14254</v>
      </c>
      <c r="W3909" t="s">
        <v>14255</v>
      </c>
      <c r="X3909" t="s">
        <v>14201</v>
      </c>
      <c r="Y3909" t="str">
        <f>VLOOKUP(R3909,Managers!$A:$B,2,)</f>
        <v>Bob Turner</v>
      </c>
      <c r="Z3909" s="11">
        <f>VLOOKUP(X3909,HourlyWages!$A:$B,2,0)</f>
        <v>53</v>
      </c>
      <c r="AA3909">
        <v>1</v>
      </c>
    </row>
    <row r="3910" spans="1:27" x14ac:dyDescent="0.3">
      <c r="A3910" t="b">
        <f>COUNTIF($C$1:C3910, C3910)&gt;1</f>
        <v>0</v>
      </c>
      <c r="B3910" t="b">
        <f>VLOOKUP(C3910,Sheet3!$A:$B,2,0) &gt; 1</f>
        <v>0</v>
      </c>
      <c r="C3910">
        <v>3909</v>
      </c>
      <c r="D3910">
        <v>27875</v>
      </c>
      <c r="E3910" s="4">
        <v>40263</v>
      </c>
      <c r="F3910">
        <v>5</v>
      </c>
      <c r="G3910" s="15">
        <f>I3910*F3910</f>
        <v>850</v>
      </c>
      <c r="H3910" s="9">
        <v>0.1</v>
      </c>
      <c r="I3910" s="13">
        <f>VLOOKUP($U3910,Pricebook!$A:$D,4,0)</f>
        <v>170</v>
      </c>
      <c r="J3910" s="11">
        <f>G3910*(1-H3910)</f>
        <v>765</v>
      </c>
      <c r="K3910" t="s">
        <v>410</v>
      </c>
      <c r="L3910" t="s">
        <v>20</v>
      </c>
      <c r="M3910" t="str">
        <f>VLOOKUP($L3910,Companies!$A:$G,7,)</f>
        <v>Major Pharmaceuticals</v>
      </c>
      <c r="N3910" t="str">
        <f>VLOOKUP($L3910,Companies!$A:$G,6,)</f>
        <v>Health Care</v>
      </c>
      <c r="O3910" s="6" t="s">
        <v>1767</v>
      </c>
      <c r="P3910" s="6">
        <v>23701</v>
      </c>
      <c r="Q3910" t="s">
        <v>368</v>
      </c>
      <c r="R3910" t="s">
        <v>34</v>
      </c>
      <c r="S3910" s="4">
        <v>40268</v>
      </c>
      <c r="T3910" s="7">
        <f>S3910-E3910</f>
        <v>5</v>
      </c>
      <c r="U3910" t="s">
        <v>14219</v>
      </c>
      <c r="V3910" s="6" t="s">
        <v>14257</v>
      </c>
      <c r="W3910" t="s">
        <v>14259</v>
      </c>
      <c r="X3910" t="s">
        <v>14195</v>
      </c>
      <c r="Y3910" t="str">
        <f>VLOOKUP(R3910,Managers!$A:$B,2,)</f>
        <v>Frank Mitchell</v>
      </c>
      <c r="Z3910" s="11">
        <f>VLOOKUP(X3910,HourlyWages!$A:$B,2,0)</f>
        <v>52</v>
      </c>
      <c r="AA3910">
        <v>1</v>
      </c>
    </row>
    <row r="3911" spans="1:27" x14ac:dyDescent="0.3">
      <c r="A3911" t="b">
        <f>COUNTIF($C$1:C3911, C3911)&gt;1</f>
        <v>0</v>
      </c>
      <c r="B3911" t="b">
        <f>VLOOKUP(C3911,Sheet3!$A:$B,2,0) &gt; 1</f>
        <v>0</v>
      </c>
      <c r="C3911">
        <v>3910</v>
      </c>
      <c r="D3911">
        <v>27876</v>
      </c>
      <c r="E3911" s="4">
        <v>40428</v>
      </c>
      <c r="F3911">
        <v>44</v>
      </c>
      <c r="G3911" s="15">
        <f>I3911*F3911</f>
        <v>5280</v>
      </c>
      <c r="H3911" s="9">
        <v>0.03</v>
      </c>
      <c r="I3911" s="13">
        <f>VLOOKUP($U3911,Pricebook!$A:$D,4,0)</f>
        <v>120</v>
      </c>
      <c r="J3911" s="11">
        <f>G3911*(1-H3911)</f>
        <v>5121.5999999999995</v>
      </c>
      <c r="K3911" t="s">
        <v>2374</v>
      </c>
      <c r="L3911" t="s">
        <v>707</v>
      </c>
      <c r="M3911" t="str">
        <f>VLOOKUP($L3911,Companies!$A:$G,7,)</f>
        <v>Medical/Nursing Services</v>
      </c>
      <c r="N3911" t="str">
        <f>VLOOKUP($L3911,Companies!$A:$G,6,)</f>
        <v>Health Care</v>
      </c>
      <c r="O3911" s="6" t="s">
        <v>2375</v>
      </c>
      <c r="P3911" s="6">
        <v>67601</v>
      </c>
      <c r="Q3911" t="s">
        <v>153</v>
      </c>
      <c r="R3911" t="s">
        <v>16</v>
      </c>
      <c r="S3911" s="4">
        <v>40435</v>
      </c>
      <c r="T3911" s="7">
        <f>S3911-E3911</f>
        <v>7</v>
      </c>
      <c r="U3911" t="s">
        <v>14212</v>
      </c>
      <c r="V3911" s="6" t="s">
        <v>14254</v>
      </c>
      <c r="W3911" t="s">
        <v>14255</v>
      </c>
      <c r="X3911" t="s">
        <v>14200</v>
      </c>
      <c r="Y3911" t="str">
        <f>VLOOKUP(R3911,Managers!$A:$B,2,)</f>
        <v>Josh Martinez</v>
      </c>
      <c r="Z3911" s="11">
        <f>VLOOKUP(X3911,HourlyWages!$A:$B,2,0)</f>
        <v>59</v>
      </c>
      <c r="AA3911">
        <v>1</v>
      </c>
    </row>
    <row r="3912" spans="1:27" x14ac:dyDescent="0.3">
      <c r="A3912" t="b">
        <f>COUNTIF($C$1:C3912, C3912)&gt;1</f>
        <v>0</v>
      </c>
      <c r="B3912" t="b">
        <f>VLOOKUP(C3912,Sheet3!$A:$B,2,0) &gt; 1</f>
        <v>0</v>
      </c>
      <c r="C3912">
        <v>3911</v>
      </c>
      <c r="D3912">
        <v>27879</v>
      </c>
      <c r="E3912" s="4">
        <v>40235</v>
      </c>
      <c r="F3912">
        <v>44</v>
      </c>
      <c r="G3912" s="15">
        <f>I3912*F3912</f>
        <v>4840</v>
      </c>
      <c r="H3912" s="9">
        <v>0.08</v>
      </c>
      <c r="I3912" s="13">
        <f>VLOOKUP($U3912,Pricebook!$A:$D,4,0)</f>
        <v>110</v>
      </c>
      <c r="J3912" s="11">
        <f>G3912*(1-H3912)</f>
        <v>4452.8</v>
      </c>
      <c r="K3912" t="s">
        <v>1880</v>
      </c>
      <c r="L3912" t="s">
        <v>760</v>
      </c>
      <c r="M3912" t="str">
        <f>VLOOKUP($L3912,Companies!$A:$G,7,)</f>
        <v>Business Services</v>
      </c>
      <c r="N3912" t="str">
        <f>VLOOKUP($L3912,Companies!$A:$G,6,)</f>
        <v>Miscellaneous</v>
      </c>
      <c r="O3912" s="6" t="s">
        <v>1881</v>
      </c>
      <c r="P3912" s="6" t="s">
        <v>1882</v>
      </c>
      <c r="Q3912" t="s">
        <v>368</v>
      </c>
      <c r="R3912" t="s">
        <v>34</v>
      </c>
      <c r="S3912" s="4">
        <v>40236</v>
      </c>
      <c r="T3912" s="7">
        <f>S3912-E3912</f>
        <v>1</v>
      </c>
      <c r="U3912" t="s">
        <v>14220</v>
      </c>
      <c r="V3912" s="6" t="s">
        <v>14254</v>
      </c>
      <c r="W3912" t="s">
        <v>14255</v>
      </c>
      <c r="X3912" t="s">
        <v>14193</v>
      </c>
      <c r="Y3912" t="str">
        <f>VLOOKUP(R3912,Managers!$A:$B,2,)</f>
        <v>Frank Mitchell</v>
      </c>
      <c r="Z3912" s="11">
        <f>VLOOKUP(X3912,HourlyWages!$A:$B,2,0)</f>
        <v>57</v>
      </c>
      <c r="AA3912">
        <v>1</v>
      </c>
    </row>
    <row r="3913" spans="1:27" x14ac:dyDescent="0.3">
      <c r="A3913" t="b">
        <f>COUNTIF($C$1:C3913, C3913)&gt;1</f>
        <v>0</v>
      </c>
      <c r="B3913" t="b">
        <f>VLOOKUP(C3913,Sheet3!$A:$B,2,0) &gt; 1</f>
        <v>0</v>
      </c>
      <c r="C3913">
        <v>3912</v>
      </c>
      <c r="D3913">
        <v>27879</v>
      </c>
      <c r="E3913" s="4">
        <v>40235</v>
      </c>
      <c r="F3913">
        <v>30</v>
      </c>
      <c r="G3913" s="15">
        <f>I3913*F3913</f>
        <v>3750</v>
      </c>
      <c r="H3913" s="9">
        <v>0.01</v>
      </c>
      <c r="I3913" s="13">
        <f>VLOOKUP($U3913,Pricebook!$A:$D,4,0)</f>
        <v>125</v>
      </c>
      <c r="J3913" s="11">
        <f>G3913*(1-H3913)</f>
        <v>3712.5</v>
      </c>
      <c r="K3913" t="s">
        <v>1880</v>
      </c>
      <c r="L3913" t="s">
        <v>760</v>
      </c>
      <c r="M3913" t="str">
        <f>VLOOKUP($L3913,Companies!$A:$G,7,)</f>
        <v>Business Services</v>
      </c>
      <c r="N3913" t="str">
        <f>VLOOKUP($L3913,Companies!$A:$G,6,)</f>
        <v>Miscellaneous</v>
      </c>
      <c r="O3913" s="6" t="s">
        <v>1881</v>
      </c>
      <c r="P3913" s="6" t="s">
        <v>1882</v>
      </c>
      <c r="Q3913" t="s">
        <v>368</v>
      </c>
      <c r="R3913" t="s">
        <v>34</v>
      </c>
      <c r="S3913" s="4">
        <v>40237</v>
      </c>
      <c r="T3913" s="7">
        <f>S3913-E3913</f>
        <v>2</v>
      </c>
      <c r="U3913" t="s">
        <v>14208</v>
      </c>
      <c r="V3913" s="6" t="s">
        <v>14251</v>
      </c>
      <c r="W3913" t="s">
        <v>14263</v>
      </c>
      <c r="X3913" t="s">
        <v>14189</v>
      </c>
      <c r="Y3913" t="str">
        <f>VLOOKUP(R3913,Managers!$A:$B,2,)</f>
        <v>Frank Mitchell</v>
      </c>
      <c r="Z3913" s="11">
        <f>VLOOKUP(X3913,HourlyWages!$A:$B,2,0)</f>
        <v>62</v>
      </c>
      <c r="AA3913">
        <v>1</v>
      </c>
    </row>
    <row r="3914" spans="1:27" x14ac:dyDescent="0.3">
      <c r="A3914" t="b">
        <f>COUNTIF($C$1:C3914, C3914)&gt;1</f>
        <v>0</v>
      </c>
      <c r="B3914" t="b">
        <f>VLOOKUP(C3914,Sheet3!$A:$B,2,0) &gt; 1</f>
        <v>0</v>
      </c>
      <c r="C3914">
        <v>3913</v>
      </c>
      <c r="D3914">
        <v>27904</v>
      </c>
      <c r="E3914" s="4">
        <v>40789</v>
      </c>
      <c r="F3914">
        <v>8</v>
      </c>
      <c r="G3914" s="15">
        <f>I3914*F3914</f>
        <v>1200</v>
      </c>
      <c r="H3914" s="9">
        <v>0.02</v>
      </c>
      <c r="I3914" s="13">
        <f>VLOOKUP($U3914,Pricebook!$A:$D,4,0)</f>
        <v>150</v>
      </c>
      <c r="J3914" s="11">
        <f>G3914*(1-H3914)</f>
        <v>1176</v>
      </c>
      <c r="K3914" t="s">
        <v>359</v>
      </c>
      <c r="L3914" t="s">
        <v>360</v>
      </c>
      <c r="M3914" t="str">
        <f>VLOOKUP($L3914,Companies!$A:$G,7,)</f>
        <v>Semiconductors</v>
      </c>
      <c r="N3914" t="str">
        <f>VLOOKUP($L3914,Companies!$A:$G,6,)</f>
        <v>Technology</v>
      </c>
      <c r="O3914" s="6" t="s">
        <v>969</v>
      </c>
      <c r="P3914" s="6">
        <v>80027</v>
      </c>
      <c r="Q3914" t="s">
        <v>237</v>
      </c>
      <c r="R3914" t="s">
        <v>23</v>
      </c>
      <c r="S3914" s="4">
        <v>40790</v>
      </c>
      <c r="T3914" s="7">
        <f>S3914-E3914</f>
        <v>1</v>
      </c>
      <c r="U3914" t="s">
        <v>14210</v>
      </c>
      <c r="V3914" s="6" t="s">
        <v>14251</v>
      </c>
      <c r="W3914" t="s">
        <v>14263</v>
      </c>
      <c r="X3914" t="s">
        <v>14186</v>
      </c>
      <c r="Y3914" t="str">
        <f>VLOOKUP(R3914,Managers!$A:$B,2,)</f>
        <v>Bob Turner</v>
      </c>
      <c r="Z3914" s="11">
        <f>VLOOKUP(X3914,HourlyWages!$A:$B,2,0)</f>
        <v>67</v>
      </c>
      <c r="AA3914">
        <v>1</v>
      </c>
    </row>
    <row r="3915" spans="1:27" x14ac:dyDescent="0.3">
      <c r="A3915" t="b">
        <f>COUNTIF($C$1:C3915, C3915)&gt;1</f>
        <v>0</v>
      </c>
      <c r="B3915" t="b">
        <f>VLOOKUP(C3915,Sheet3!$A:$B,2,0) &gt; 1</f>
        <v>0</v>
      </c>
      <c r="C3915">
        <v>3914</v>
      </c>
      <c r="D3915">
        <v>27909</v>
      </c>
      <c r="E3915" s="4">
        <v>40946</v>
      </c>
      <c r="F3915">
        <v>1</v>
      </c>
      <c r="G3915" s="15">
        <f>I3915*F3915</f>
        <v>110</v>
      </c>
      <c r="H3915" s="9">
        <v>0.09</v>
      </c>
      <c r="I3915" s="13">
        <f>VLOOKUP($U3915,Pricebook!$A:$D,4,0)</f>
        <v>110</v>
      </c>
      <c r="J3915" s="11">
        <f>G3915*(1-H3915)</f>
        <v>100.10000000000001</v>
      </c>
      <c r="K3915" t="s">
        <v>271</v>
      </c>
      <c r="L3915" t="s">
        <v>199</v>
      </c>
      <c r="M3915" t="str">
        <f>VLOOKUP($L3915,Companies!$A:$G,7,)</f>
        <v>Biotechnology: Biological Products (No Diagnostic Substances)</v>
      </c>
      <c r="N3915" t="str">
        <f>VLOOKUP($L3915,Companies!$A:$G,6,)</f>
        <v>Health Care</v>
      </c>
      <c r="O3915" s="6" t="s">
        <v>1896</v>
      </c>
      <c r="P3915" s="6">
        <v>60103</v>
      </c>
      <c r="Q3915" t="s">
        <v>15</v>
      </c>
      <c r="R3915" t="s">
        <v>16</v>
      </c>
      <c r="S3915" s="4">
        <v>40948</v>
      </c>
      <c r="T3915" s="7">
        <f>S3915-E3915</f>
        <v>2</v>
      </c>
      <c r="U3915" t="s">
        <v>14215</v>
      </c>
      <c r="V3915" s="6" t="s">
        <v>14251</v>
      </c>
      <c r="W3915" t="s">
        <v>14267</v>
      </c>
      <c r="X3915" t="s">
        <v>14196</v>
      </c>
      <c r="Y3915" t="str">
        <f>VLOOKUP(R3915,Managers!$A:$B,2,)</f>
        <v>Josh Martinez</v>
      </c>
      <c r="Z3915" s="11">
        <f>VLOOKUP(X3915,HourlyWages!$A:$B,2,0)</f>
        <v>58</v>
      </c>
      <c r="AA3915">
        <v>1</v>
      </c>
    </row>
    <row r="3916" spans="1:27" x14ac:dyDescent="0.3">
      <c r="A3916" t="b">
        <f>COUNTIF($C$1:C3916, C3916)&gt;1</f>
        <v>0</v>
      </c>
      <c r="B3916" t="b">
        <f>VLOOKUP(C3916,Sheet3!$A:$B,2,0) &gt; 1</f>
        <v>0</v>
      </c>
      <c r="C3916">
        <v>3915</v>
      </c>
      <c r="D3916">
        <v>27909</v>
      </c>
      <c r="E3916" s="4">
        <v>40946</v>
      </c>
      <c r="F3916">
        <v>47</v>
      </c>
      <c r="G3916" s="15">
        <f>I3916*F3916</f>
        <v>6580</v>
      </c>
      <c r="H3916" s="9">
        <v>7.0000000000000007E-2</v>
      </c>
      <c r="I3916" s="13">
        <f>VLOOKUP($U3916,Pricebook!$A:$D,4,0)</f>
        <v>140</v>
      </c>
      <c r="J3916" s="11">
        <f>G3916*(1-H3916)</f>
        <v>6119.4</v>
      </c>
      <c r="K3916" t="s">
        <v>271</v>
      </c>
      <c r="L3916" t="s">
        <v>199</v>
      </c>
      <c r="M3916" t="str">
        <f>VLOOKUP($L3916,Companies!$A:$G,7,)</f>
        <v>Biotechnology: Biological Products (No Diagnostic Substances)</v>
      </c>
      <c r="N3916" t="str">
        <f>VLOOKUP($L3916,Companies!$A:$G,6,)</f>
        <v>Health Care</v>
      </c>
      <c r="O3916" s="6" t="s">
        <v>1896</v>
      </c>
      <c r="P3916" s="6">
        <v>60103</v>
      </c>
      <c r="Q3916" t="s">
        <v>15</v>
      </c>
      <c r="R3916" t="s">
        <v>16</v>
      </c>
      <c r="S3916" s="4">
        <v>40949</v>
      </c>
      <c r="T3916" s="7">
        <f>S3916-E3916</f>
        <v>3</v>
      </c>
      <c r="U3916" t="s">
        <v>14213</v>
      </c>
      <c r="V3916" s="6" t="s">
        <v>14251</v>
      </c>
      <c r="W3916" t="s">
        <v>14260</v>
      </c>
      <c r="X3916" t="s">
        <v>14187</v>
      </c>
      <c r="Y3916" t="str">
        <f>VLOOKUP(R3916,Managers!$A:$B,2,)</f>
        <v>Josh Martinez</v>
      </c>
      <c r="Z3916" s="11">
        <f>VLOOKUP(X3916,HourlyWages!$A:$B,2,0)</f>
        <v>45</v>
      </c>
      <c r="AA3916">
        <v>1</v>
      </c>
    </row>
    <row r="3917" spans="1:27" x14ac:dyDescent="0.3">
      <c r="A3917" t="b">
        <f>COUNTIF($C$1:C3917, C3917)&gt;1</f>
        <v>0</v>
      </c>
      <c r="B3917" t="b">
        <f>VLOOKUP(C3917,Sheet3!$A:$B,2,0) &gt; 1</f>
        <v>0</v>
      </c>
      <c r="C3917">
        <v>3916</v>
      </c>
      <c r="D3917">
        <v>27936</v>
      </c>
      <c r="E3917" s="4">
        <v>40731</v>
      </c>
      <c r="F3917">
        <v>23</v>
      </c>
      <c r="G3917" s="15">
        <f>I3917*F3917</f>
        <v>3450</v>
      </c>
      <c r="H3917" s="9">
        <v>7.0000000000000007E-2</v>
      </c>
      <c r="I3917" s="13">
        <f>VLOOKUP($U3917,Pricebook!$A:$D,4,0)</f>
        <v>150</v>
      </c>
      <c r="J3917" s="11">
        <f>G3917*(1-H3917)</f>
        <v>3208.5</v>
      </c>
      <c r="K3917" t="s">
        <v>1054</v>
      </c>
      <c r="L3917" t="s">
        <v>20</v>
      </c>
      <c r="M3917" t="str">
        <f>VLOOKUP($L3917,Companies!$A:$G,7,)</f>
        <v>Major Pharmaceuticals</v>
      </c>
      <c r="N3917" t="str">
        <f>VLOOKUP($L3917,Companies!$A:$G,6,)</f>
        <v>Health Care</v>
      </c>
      <c r="O3917" s="6" t="s">
        <v>687</v>
      </c>
      <c r="P3917" s="6">
        <v>32137</v>
      </c>
      <c r="Q3917" t="s">
        <v>101</v>
      </c>
      <c r="R3917" t="s">
        <v>34</v>
      </c>
      <c r="S3917" s="4">
        <v>40733</v>
      </c>
      <c r="T3917" s="7">
        <f>S3917-E3917</f>
        <v>2</v>
      </c>
      <c r="U3917" t="s">
        <v>14210</v>
      </c>
      <c r="V3917" s="6" t="s">
        <v>14251</v>
      </c>
      <c r="W3917" t="s">
        <v>14253</v>
      </c>
      <c r="X3917" t="s">
        <v>14197</v>
      </c>
      <c r="Y3917" t="str">
        <f>VLOOKUP(R3917,Managers!$A:$B,2,)</f>
        <v>Frank Mitchell</v>
      </c>
      <c r="Z3917" s="11">
        <f>VLOOKUP(X3917,HourlyWages!$A:$B,2,0)</f>
        <v>71</v>
      </c>
      <c r="AA3917">
        <v>1</v>
      </c>
    </row>
    <row r="3918" spans="1:27" x14ac:dyDescent="0.3">
      <c r="A3918" t="b">
        <f>COUNTIF($C$1:C3918, C3918)&gt;1</f>
        <v>0</v>
      </c>
      <c r="B3918" t="b">
        <f>VLOOKUP(C3918,Sheet3!$A:$B,2,0) &gt; 1</f>
        <v>0</v>
      </c>
      <c r="C3918">
        <v>3917</v>
      </c>
      <c r="D3918">
        <v>27936</v>
      </c>
      <c r="E3918" s="4">
        <v>40731</v>
      </c>
      <c r="F3918">
        <v>3</v>
      </c>
      <c r="G3918" s="15">
        <f>I3918*F3918</f>
        <v>450</v>
      </c>
      <c r="H3918" s="9">
        <v>0.06</v>
      </c>
      <c r="I3918" s="13">
        <f>VLOOKUP($U3918,Pricebook!$A:$D,4,0)</f>
        <v>150</v>
      </c>
      <c r="J3918" s="11">
        <f>G3918*(1-H3918)</f>
        <v>423</v>
      </c>
      <c r="K3918" t="s">
        <v>1054</v>
      </c>
      <c r="L3918" t="s">
        <v>20</v>
      </c>
      <c r="M3918" t="str">
        <f>VLOOKUP($L3918,Companies!$A:$G,7,)</f>
        <v>Major Pharmaceuticals</v>
      </c>
      <c r="N3918" t="str">
        <f>VLOOKUP($L3918,Companies!$A:$G,6,)</f>
        <v>Health Care</v>
      </c>
      <c r="O3918" s="6" t="s">
        <v>1190</v>
      </c>
      <c r="P3918" s="6">
        <v>92262</v>
      </c>
      <c r="Q3918" t="s">
        <v>114</v>
      </c>
      <c r="R3918" t="s">
        <v>23</v>
      </c>
      <c r="S3918" s="4">
        <v>40733</v>
      </c>
      <c r="T3918" s="7">
        <f>S3918-E3918</f>
        <v>2</v>
      </c>
      <c r="U3918" t="s">
        <v>14216</v>
      </c>
      <c r="V3918" s="6" t="s">
        <v>14254</v>
      </c>
      <c r="W3918" t="s">
        <v>14269</v>
      </c>
      <c r="X3918" t="s">
        <v>14196</v>
      </c>
      <c r="Y3918" t="str">
        <f>VLOOKUP(R3918,Managers!$A:$B,2,)</f>
        <v>Bob Turner</v>
      </c>
      <c r="Z3918" s="11">
        <f>VLOOKUP(X3918,HourlyWages!$A:$B,2,0)</f>
        <v>58</v>
      </c>
      <c r="AA3918">
        <v>1</v>
      </c>
    </row>
    <row r="3919" spans="1:27" x14ac:dyDescent="0.3">
      <c r="A3919" t="b">
        <f>COUNTIF($C$1:C3919, C3919)&gt;1</f>
        <v>0</v>
      </c>
      <c r="B3919" t="b">
        <f>VLOOKUP(C3919,Sheet3!$A:$B,2,0) &gt; 1</f>
        <v>0</v>
      </c>
      <c r="C3919">
        <v>3918</v>
      </c>
      <c r="D3919">
        <v>27938</v>
      </c>
      <c r="E3919" s="4">
        <v>39938</v>
      </c>
      <c r="F3919">
        <v>40</v>
      </c>
      <c r="G3919" s="15">
        <f>I3919*F3919</f>
        <v>4400</v>
      </c>
      <c r="H3919" s="9">
        <v>0.05</v>
      </c>
      <c r="I3919" s="13">
        <f>VLOOKUP($U3919,Pricebook!$A:$D,4,0)</f>
        <v>110</v>
      </c>
      <c r="J3919" s="11">
        <f>G3919*(1-H3919)</f>
        <v>4180</v>
      </c>
      <c r="K3919" t="s">
        <v>486</v>
      </c>
      <c r="L3919" t="s">
        <v>487</v>
      </c>
      <c r="M3919" t="str">
        <f>VLOOKUP($L3919,Companies!$A:$G,7,)</f>
        <v>Computer Software: Programming, Data Processing</v>
      </c>
      <c r="N3919" t="str">
        <f>VLOOKUP($L3919,Companies!$A:$G,6,)</f>
        <v>Technology</v>
      </c>
      <c r="O3919" s="6" t="s">
        <v>1080</v>
      </c>
      <c r="P3919" s="6" t="s">
        <v>1081</v>
      </c>
      <c r="Q3919" t="s">
        <v>91</v>
      </c>
      <c r="R3919" t="s">
        <v>61</v>
      </c>
      <c r="S3919" s="4">
        <v>39938</v>
      </c>
      <c r="T3919" s="7">
        <f>S3919-E3919</f>
        <v>0</v>
      </c>
      <c r="U3919" t="s">
        <v>14215</v>
      </c>
      <c r="V3919" s="6" t="s">
        <v>14254</v>
      </c>
      <c r="W3919" t="s">
        <v>14269</v>
      </c>
      <c r="X3919" t="s">
        <v>14195</v>
      </c>
      <c r="Y3919" t="str">
        <f>VLOOKUP(R3919,Managers!$A:$B,2,)</f>
        <v>Allen Young</v>
      </c>
      <c r="Z3919" s="11">
        <f>VLOOKUP(X3919,HourlyWages!$A:$B,2,0)</f>
        <v>52</v>
      </c>
      <c r="AA3919">
        <v>1</v>
      </c>
    </row>
    <row r="3920" spans="1:27" x14ac:dyDescent="0.3">
      <c r="A3920" t="b">
        <f>COUNTIF($C$1:C3920, C3920)&gt;1</f>
        <v>0</v>
      </c>
      <c r="B3920" t="b">
        <f>VLOOKUP(C3920,Sheet3!$A:$B,2,0) &gt; 1</f>
        <v>0</v>
      </c>
      <c r="C3920">
        <v>3919</v>
      </c>
      <c r="D3920">
        <v>27939</v>
      </c>
      <c r="E3920" s="4">
        <v>41009</v>
      </c>
      <c r="F3920">
        <v>8</v>
      </c>
      <c r="G3920" s="15">
        <f>I3920*F3920</f>
        <v>880</v>
      </c>
      <c r="H3920" s="9">
        <v>0</v>
      </c>
      <c r="I3920" s="13">
        <f>VLOOKUP($U3920,Pricebook!$A:$D,4,0)</f>
        <v>110</v>
      </c>
      <c r="J3920" s="11">
        <f>G3920*(1-H3920)</f>
        <v>880</v>
      </c>
      <c r="K3920" t="s">
        <v>952</v>
      </c>
      <c r="L3920" t="s">
        <v>621</v>
      </c>
      <c r="M3920" t="str">
        <f>VLOOKUP($L3920,Companies!$A:$G,7,)</f>
        <v>Semiconductors</v>
      </c>
      <c r="N3920" t="str">
        <f>VLOOKUP($L3920,Companies!$A:$G,6,)</f>
        <v>Technology</v>
      </c>
      <c r="O3920" s="6" t="s">
        <v>200</v>
      </c>
      <c r="P3920" s="6">
        <v>84062</v>
      </c>
      <c r="Q3920" t="s">
        <v>201</v>
      </c>
      <c r="R3920" t="s">
        <v>23</v>
      </c>
      <c r="S3920" s="4">
        <v>41011</v>
      </c>
      <c r="T3920" s="7">
        <f>S3920-E3920</f>
        <v>2</v>
      </c>
      <c r="U3920" t="s">
        <v>14215</v>
      </c>
      <c r="V3920" s="6" t="s">
        <v>14257</v>
      </c>
      <c r="W3920" t="s">
        <v>14259</v>
      </c>
      <c r="X3920" t="s">
        <v>14194</v>
      </c>
      <c r="Y3920" t="str">
        <f>VLOOKUP(R3920,Managers!$A:$B,2,)</f>
        <v>Bob Turner</v>
      </c>
      <c r="Z3920" s="11">
        <f>VLOOKUP(X3920,HourlyWages!$A:$B,2,0)</f>
        <v>71</v>
      </c>
      <c r="AA3920">
        <v>1</v>
      </c>
    </row>
    <row r="3921" spans="1:27" x14ac:dyDescent="0.3">
      <c r="A3921" t="b">
        <f>COUNTIF($C$1:C3921, C3921)&gt;1</f>
        <v>0</v>
      </c>
      <c r="B3921" t="b">
        <f>VLOOKUP(C3921,Sheet3!$A:$B,2,0) &gt; 1</f>
        <v>0</v>
      </c>
      <c r="C3921">
        <v>3920</v>
      </c>
      <c r="D3921">
        <v>27969</v>
      </c>
      <c r="E3921" s="4">
        <v>40337</v>
      </c>
      <c r="F3921">
        <v>43</v>
      </c>
      <c r="G3921" s="15">
        <f>I3921*F3921</f>
        <v>5375</v>
      </c>
      <c r="H3921" s="9">
        <v>0.04</v>
      </c>
      <c r="I3921" s="13">
        <f>VLOOKUP($U3921,Pricebook!$A:$D,4,0)</f>
        <v>125</v>
      </c>
      <c r="J3921" s="11">
        <f>G3921*(1-H3921)</f>
        <v>5160</v>
      </c>
      <c r="K3921" t="s">
        <v>412</v>
      </c>
      <c r="L3921" t="s">
        <v>327</v>
      </c>
      <c r="M3921" t="str">
        <f>VLOOKUP($L3921,Companies!$A:$G,7,)</f>
        <v>Television Services</v>
      </c>
      <c r="N3921" t="str">
        <f>VLOOKUP($L3921,Companies!$A:$G,6,)</f>
        <v>Consumer Services</v>
      </c>
      <c r="O3921" s="6" t="s">
        <v>2287</v>
      </c>
      <c r="P3921" s="6">
        <v>85705</v>
      </c>
      <c r="Q3921" t="s">
        <v>70</v>
      </c>
      <c r="R3921" t="s">
        <v>23</v>
      </c>
      <c r="S3921" s="4">
        <v>40344</v>
      </c>
      <c r="T3921" s="7">
        <f>S3921-E3921</f>
        <v>7</v>
      </c>
      <c r="U3921" t="s">
        <v>14217</v>
      </c>
      <c r="V3921" s="6" t="s">
        <v>14251</v>
      </c>
      <c r="W3921" t="s">
        <v>14266</v>
      </c>
      <c r="X3921" t="s">
        <v>14187</v>
      </c>
      <c r="Y3921" t="str">
        <f>VLOOKUP(R3921,Managers!$A:$B,2,)</f>
        <v>Bob Turner</v>
      </c>
      <c r="Z3921" s="11">
        <f>VLOOKUP(X3921,HourlyWages!$A:$B,2,0)</f>
        <v>45</v>
      </c>
      <c r="AA3921">
        <v>1</v>
      </c>
    </row>
    <row r="3922" spans="1:27" x14ac:dyDescent="0.3">
      <c r="A3922" t="b">
        <f>COUNTIF($C$1:C3922, C3922)&gt;1</f>
        <v>0</v>
      </c>
      <c r="B3922" t="b">
        <f>VLOOKUP(C3922,Sheet3!$A:$B,2,0) &gt; 1</f>
        <v>0</v>
      </c>
      <c r="C3922">
        <v>3921</v>
      </c>
      <c r="D3922">
        <v>27969</v>
      </c>
      <c r="E3922" s="4">
        <v>40337</v>
      </c>
      <c r="F3922">
        <v>9</v>
      </c>
      <c r="G3922" s="15">
        <f>I3922*F3922</f>
        <v>1350</v>
      </c>
      <c r="H3922" s="9">
        <v>0.03</v>
      </c>
      <c r="I3922" s="13">
        <f>VLOOKUP($U3922,Pricebook!$A:$D,4,0)</f>
        <v>150</v>
      </c>
      <c r="J3922" s="11">
        <f>G3922*(1-H3922)</f>
        <v>1309.5</v>
      </c>
      <c r="K3922" t="s">
        <v>412</v>
      </c>
      <c r="L3922" t="s">
        <v>327</v>
      </c>
      <c r="M3922" t="str">
        <f>VLOOKUP($L3922,Companies!$A:$G,7,)</f>
        <v>Television Services</v>
      </c>
      <c r="N3922" t="str">
        <f>VLOOKUP($L3922,Companies!$A:$G,6,)</f>
        <v>Consumer Services</v>
      </c>
      <c r="O3922" s="6" t="s">
        <v>2287</v>
      </c>
      <c r="P3922" s="6">
        <v>85705</v>
      </c>
      <c r="Q3922" t="s">
        <v>70</v>
      </c>
      <c r="R3922" t="s">
        <v>23</v>
      </c>
      <c r="S3922" s="4">
        <v>40341</v>
      </c>
      <c r="T3922" s="7">
        <f>S3922-E3922</f>
        <v>4</v>
      </c>
      <c r="U3922" t="s">
        <v>14211</v>
      </c>
      <c r="V3922" s="6" t="s">
        <v>14251</v>
      </c>
      <c r="W3922" t="s">
        <v>14263</v>
      </c>
      <c r="X3922" t="s">
        <v>14199</v>
      </c>
      <c r="Y3922" t="str">
        <f>VLOOKUP(R3922,Managers!$A:$B,2,)</f>
        <v>Bob Turner</v>
      </c>
      <c r="Z3922" s="11">
        <f>VLOOKUP(X3922,HourlyWages!$A:$B,2,0)</f>
        <v>68</v>
      </c>
      <c r="AA3922">
        <v>1</v>
      </c>
    </row>
    <row r="3923" spans="1:27" x14ac:dyDescent="0.3">
      <c r="A3923" t="b">
        <f>COUNTIF($C$1:C3923, C3923)&gt;1</f>
        <v>0</v>
      </c>
      <c r="B3923" t="b">
        <f>VLOOKUP(C3923,Sheet3!$A:$B,2,0) &gt; 1</f>
        <v>0</v>
      </c>
      <c r="C3923">
        <v>3922</v>
      </c>
      <c r="D3923">
        <v>27969</v>
      </c>
      <c r="E3923" s="4">
        <v>40337</v>
      </c>
      <c r="F3923">
        <v>32</v>
      </c>
      <c r="G3923" s="15">
        <f>I3923*F3923</f>
        <v>6400</v>
      </c>
      <c r="H3923" s="9">
        <v>0.1</v>
      </c>
      <c r="I3923" s="13">
        <f>VLOOKUP($U3923,Pricebook!$A:$D,4,0)</f>
        <v>200</v>
      </c>
      <c r="J3923" s="11">
        <f>G3923*(1-H3923)</f>
        <v>5760</v>
      </c>
      <c r="K3923" t="s">
        <v>412</v>
      </c>
      <c r="L3923" t="s">
        <v>327</v>
      </c>
      <c r="M3923" t="str">
        <f>VLOOKUP($L3923,Companies!$A:$G,7,)</f>
        <v>Television Services</v>
      </c>
      <c r="N3923" t="str">
        <f>VLOOKUP($L3923,Companies!$A:$G,6,)</f>
        <v>Consumer Services</v>
      </c>
      <c r="O3923" s="6" t="s">
        <v>2287</v>
      </c>
      <c r="P3923" s="6">
        <v>85705</v>
      </c>
      <c r="Q3923" t="s">
        <v>70</v>
      </c>
      <c r="R3923" t="s">
        <v>23</v>
      </c>
      <c r="S3923" s="4">
        <v>40342</v>
      </c>
      <c r="T3923" s="7">
        <f>S3923-E3923</f>
        <v>5</v>
      </c>
      <c r="U3923" t="s">
        <v>14206</v>
      </c>
      <c r="V3923" s="6" t="s">
        <v>14251</v>
      </c>
      <c r="W3923" t="s">
        <v>14260</v>
      </c>
      <c r="X3923" t="s">
        <v>14185</v>
      </c>
      <c r="Y3923" t="str">
        <f>VLOOKUP(R3923,Managers!$A:$B,2,)</f>
        <v>Bob Turner</v>
      </c>
      <c r="Z3923" s="11">
        <f>VLOOKUP(X3923,HourlyWages!$A:$B,2,0)</f>
        <v>70</v>
      </c>
      <c r="AA3923">
        <v>1</v>
      </c>
    </row>
    <row r="3924" spans="1:27" x14ac:dyDescent="0.3">
      <c r="A3924" t="b">
        <f>COUNTIF($C$1:C3924, C3924)&gt;1</f>
        <v>0</v>
      </c>
      <c r="B3924" t="b">
        <f>VLOOKUP(C3924,Sheet3!$A:$B,2,0) &gt; 1</f>
        <v>0</v>
      </c>
      <c r="C3924">
        <v>3923</v>
      </c>
      <c r="D3924">
        <v>27974</v>
      </c>
      <c r="E3924" s="4">
        <v>40458</v>
      </c>
      <c r="F3924">
        <v>35</v>
      </c>
      <c r="G3924" s="15">
        <f>I3924*F3924</f>
        <v>4375</v>
      </c>
      <c r="H3924" s="9">
        <v>0.08</v>
      </c>
      <c r="I3924" s="13">
        <f>VLOOKUP($U3924,Pricebook!$A:$D,4,0)</f>
        <v>125</v>
      </c>
      <c r="J3924" s="11">
        <f>G3924*(1-H3924)</f>
        <v>4025</v>
      </c>
      <c r="K3924" t="s">
        <v>234</v>
      </c>
      <c r="L3924" t="s">
        <v>235</v>
      </c>
      <c r="M3924" t="str">
        <f>VLOOKUP($L3924,Companies!$A:$G,7,)</f>
        <v>Television Services</v>
      </c>
      <c r="N3924" t="str">
        <f>VLOOKUP($L3924,Companies!$A:$G,6,)</f>
        <v>Consumer Services</v>
      </c>
      <c r="O3924" s="6" t="s">
        <v>1270</v>
      </c>
      <c r="P3924" s="6" t="s">
        <v>1271</v>
      </c>
      <c r="Q3924" t="s">
        <v>232</v>
      </c>
      <c r="R3924" t="s">
        <v>61</v>
      </c>
      <c r="S3924" s="4">
        <v>40459</v>
      </c>
      <c r="T3924" s="7">
        <f>S3924-E3924</f>
        <v>1</v>
      </c>
      <c r="U3924" t="s">
        <v>14221</v>
      </c>
      <c r="V3924" s="6" t="s">
        <v>14251</v>
      </c>
      <c r="W3924" t="s">
        <v>14260</v>
      </c>
      <c r="X3924" t="s">
        <v>14190</v>
      </c>
      <c r="Y3924" t="str">
        <f>VLOOKUP(R3924,Managers!$A:$B,2,)</f>
        <v>Allen Young</v>
      </c>
      <c r="Z3924" s="11">
        <f>VLOOKUP(X3924,HourlyWages!$A:$B,2,0)</f>
        <v>67</v>
      </c>
      <c r="AA3924">
        <v>1</v>
      </c>
    </row>
    <row r="3925" spans="1:27" x14ac:dyDescent="0.3">
      <c r="A3925" t="b">
        <f>COUNTIF($C$1:C3925, C3925)&gt;1</f>
        <v>0</v>
      </c>
      <c r="B3925" t="b">
        <f>VLOOKUP(C3925,Sheet3!$A:$B,2,0) &gt; 1</f>
        <v>0</v>
      </c>
      <c r="C3925">
        <v>3924</v>
      </c>
      <c r="D3925">
        <v>27974</v>
      </c>
      <c r="E3925" s="4">
        <v>40458</v>
      </c>
      <c r="F3925">
        <v>27</v>
      </c>
      <c r="G3925" s="15">
        <f>I3925*F3925</f>
        <v>3375</v>
      </c>
      <c r="H3925" s="9">
        <v>0.08</v>
      </c>
      <c r="I3925" s="13">
        <f>VLOOKUP($U3925,Pricebook!$A:$D,4,0)</f>
        <v>125</v>
      </c>
      <c r="J3925" s="11">
        <f>G3925*(1-H3925)</f>
        <v>3105</v>
      </c>
      <c r="K3925" t="s">
        <v>234</v>
      </c>
      <c r="L3925" t="s">
        <v>235</v>
      </c>
      <c r="M3925" t="str">
        <f>VLOOKUP($L3925,Companies!$A:$G,7,)</f>
        <v>Television Services</v>
      </c>
      <c r="N3925" t="str">
        <f>VLOOKUP($L3925,Companies!$A:$G,6,)</f>
        <v>Consumer Services</v>
      </c>
      <c r="O3925" s="6" t="s">
        <v>1270</v>
      </c>
      <c r="P3925" s="6" t="s">
        <v>1271</v>
      </c>
      <c r="Q3925" t="s">
        <v>232</v>
      </c>
      <c r="R3925" t="s">
        <v>61</v>
      </c>
      <c r="S3925" s="4">
        <v>40459</v>
      </c>
      <c r="T3925" s="7">
        <f>S3925-E3925</f>
        <v>1</v>
      </c>
      <c r="U3925" t="s">
        <v>14208</v>
      </c>
      <c r="V3925" s="6" t="s">
        <v>14257</v>
      </c>
      <c r="W3925" t="s">
        <v>14259</v>
      </c>
      <c r="X3925" t="s">
        <v>14186</v>
      </c>
      <c r="Y3925" t="str">
        <f>VLOOKUP(R3925,Managers!$A:$B,2,)</f>
        <v>Allen Young</v>
      </c>
      <c r="Z3925" s="11">
        <f>VLOOKUP(X3925,HourlyWages!$A:$B,2,0)</f>
        <v>67</v>
      </c>
      <c r="AA3925">
        <v>1</v>
      </c>
    </row>
    <row r="3926" spans="1:27" x14ac:dyDescent="0.3">
      <c r="A3926" t="b">
        <f>COUNTIF($C$1:C3926, C3926)&gt;1</f>
        <v>0</v>
      </c>
      <c r="B3926" t="b">
        <f>VLOOKUP(C3926,Sheet3!$A:$B,2,0) &gt; 1</f>
        <v>0</v>
      </c>
      <c r="C3926">
        <v>3925</v>
      </c>
      <c r="D3926">
        <v>27974</v>
      </c>
      <c r="E3926" s="4">
        <v>40458</v>
      </c>
      <c r="F3926">
        <v>31</v>
      </c>
      <c r="G3926" s="15">
        <f>I3926*F3926</f>
        <v>4650</v>
      </c>
      <c r="H3926" s="9">
        <v>0.09</v>
      </c>
      <c r="I3926" s="13">
        <f>VLOOKUP($U3926,Pricebook!$A:$D,4,0)</f>
        <v>150</v>
      </c>
      <c r="J3926" s="11">
        <f>G3926*(1-H3926)</f>
        <v>4231.5</v>
      </c>
      <c r="K3926" t="s">
        <v>234</v>
      </c>
      <c r="L3926" t="s">
        <v>235</v>
      </c>
      <c r="M3926" t="str">
        <f>VLOOKUP($L3926,Companies!$A:$G,7,)</f>
        <v>Television Services</v>
      </c>
      <c r="N3926" t="str">
        <f>VLOOKUP($L3926,Companies!$A:$G,6,)</f>
        <v>Consumer Services</v>
      </c>
      <c r="O3926" s="6" t="s">
        <v>703</v>
      </c>
      <c r="P3926" s="6">
        <v>80232</v>
      </c>
      <c r="Q3926" t="s">
        <v>237</v>
      </c>
      <c r="R3926" t="s">
        <v>23</v>
      </c>
      <c r="S3926" s="4">
        <v>40460</v>
      </c>
      <c r="T3926" s="7">
        <f>S3926-E3926</f>
        <v>2</v>
      </c>
      <c r="U3926" t="s">
        <v>14211</v>
      </c>
      <c r="V3926" s="6" t="s">
        <v>14251</v>
      </c>
      <c r="W3926" t="s">
        <v>14263</v>
      </c>
      <c r="X3926" t="s">
        <v>14196</v>
      </c>
      <c r="Y3926" t="str">
        <f>VLOOKUP(R3926,Managers!$A:$B,2,)</f>
        <v>Bob Turner</v>
      </c>
      <c r="Z3926" s="11">
        <f>VLOOKUP(X3926,HourlyWages!$A:$B,2,0)</f>
        <v>58</v>
      </c>
      <c r="AA3926">
        <v>1</v>
      </c>
    </row>
    <row r="3927" spans="1:27" x14ac:dyDescent="0.3">
      <c r="A3927" t="b">
        <f>COUNTIF($C$1:C3927, C3927)&gt;1</f>
        <v>0</v>
      </c>
      <c r="B3927" t="b">
        <f>VLOOKUP(C3927,Sheet3!$A:$B,2,0) &gt; 1</f>
        <v>0</v>
      </c>
      <c r="C3927">
        <v>3926</v>
      </c>
      <c r="D3927">
        <v>28001</v>
      </c>
      <c r="E3927" s="4">
        <v>39978</v>
      </c>
      <c r="F3927">
        <v>41</v>
      </c>
      <c r="G3927" s="15">
        <f>I3927*F3927</f>
        <v>5125</v>
      </c>
      <c r="H3927" s="9">
        <v>0.02</v>
      </c>
      <c r="I3927" s="13">
        <f>VLOOKUP($U3927,Pricebook!$A:$D,4,0)</f>
        <v>125</v>
      </c>
      <c r="J3927" s="11">
        <f>G3927*(1-H3927)</f>
        <v>5022.5</v>
      </c>
      <c r="K3927" t="s">
        <v>1237</v>
      </c>
      <c r="L3927" t="s">
        <v>199</v>
      </c>
      <c r="M3927" t="str">
        <f>VLOOKUP($L3927,Companies!$A:$G,7,)</f>
        <v>Biotechnology: Biological Products (No Diagnostic Substances)</v>
      </c>
      <c r="N3927" t="str">
        <f>VLOOKUP($L3927,Companies!$A:$G,6,)</f>
        <v>Health Care</v>
      </c>
      <c r="O3927" s="6" t="s">
        <v>1260</v>
      </c>
      <c r="P3927" s="6" t="s">
        <v>1261</v>
      </c>
      <c r="Q3927" t="s">
        <v>492</v>
      </c>
      <c r="R3927" t="s">
        <v>61</v>
      </c>
      <c r="S3927" s="4">
        <v>39978</v>
      </c>
      <c r="T3927" s="7">
        <f>S3927-E3927</f>
        <v>0</v>
      </c>
      <c r="U3927" t="s">
        <v>14208</v>
      </c>
      <c r="V3927" s="6" t="s">
        <v>14251</v>
      </c>
      <c r="W3927" t="s">
        <v>14260</v>
      </c>
      <c r="X3927" t="s">
        <v>14184</v>
      </c>
      <c r="Y3927" t="str">
        <f>VLOOKUP(R3927,Managers!$A:$B,2,)</f>
        <v>Allen Young</v>
      </c>
      <c r="Z3927" s="11">
        <f>VLOOKUP(X3927,HourlyWages!$A:$B,2,0)</f>
        <v>50</v>
      </c>
      <c r="AA3927">
        <v>1</v>
      </c>
    </row>
    <row r="3928" spans="1:27" x14ac:dyDescent="0.3">
      <c r="A3928" t="b">
        <f>COUNTIF($C$1:C3928, C3928)&gt;1</f>
        <v>0</v>
      </c>
      <c r="B3928" t="b">
        <f>VLOOKUP(C3928,Sheet3!$A:$B,2,0) &gt; 1</f>
        <v>0</v>
      </c>
      <c r="C3928">
        <v>3927</v>
      </c>
      <c r="D3928">
        <v>28001</v>
      </c>
      <c r="E3928" s="4">
        <v>39978</v>
      </c>
      <c r="F3928">
        <v>21</v>
      </c>
      <c r="G3928" s="15">
        <f>I3928*F3928</f>
        <v>2625</v>
      </c>
      <c r="H3928" s="9">
        <v>0.01</v>
      </c>
      <c r="I3928" s="13">
        <f>VLOOKUP($U3928,Pricebook!$A:$D,4,0)</f>
        <v>125</v>
      </c>
      <c r="J3928" s="11">
        <f>G3928*(1-H3928)</f>
        <v>2598.75</v>
      </c>
      <c r="K3928" t="s">
        <v>1237</v>
      </c>
      <c r="L3928" t="s">
        <v>199</v>
      </c>
      <c r="M3928" t="str">
        <f>VLOOKUP($L3928,Companies!$A:$G,7,)</f>
        <v>Biotechnology: Biological Products (No Diagnostic Substances)</v>
      </c>
      <c r="N3928" t="str">
        <f>VLOOKUP($L3928,Companies!$A:$G,6,)</f>
        <v>Health Care</v>
      </c>
      <c r="O3928" s="6" t="s">
        <v>1743</v>
      </c>
      <c r="P3928" s="6" t="s">
        <v>1744</v>
      </c>
      <c r="Q3928" t="s">
        <v>149</v>
      </c>
      <c r="R3928" t="s">
        <v>61</v>
      </c>
      <c r="S3928" s="4">
        <v>39980</v>
      </c>
      <c r="T3928" s="7">
        <f>S3928-E3928</f>
        <v>2</v>
      </c>
      <c r="U3928" t="s">
        <v>14208</v>
      </c>
      <c r="V3928" s="6" t="s">
        <v>14254</v>
      </c>
      <c r="W3928" t="s">
        <v>14255</v>
      </c>
      <c r="X3928" t="s">
        <v>14185</v>
      </c>
      <c r="Y3928" t="str">
        <f>VLOOKUP(R3928,Managers!$A:$B,2,)</f>
        <v>Allen Young</v>
      </c>
      <c r="Z3928" s="11">
        <f>VLOOKUP(X3928,HourlyWages!$A:$B,2,0)</f>
        <v>70</v>
      </c>
      <c r="AA3928">
        <v>1</v>
      </c>
    </row>
    <row r="3929" spans="1:27" x14ac:dyDescent="0.3">
      <c r="A3929" t="b">
        <f>COUNTIF($C$1:C3929, C3929)&gt;1</f>
        <v>0</v>
      </c>
      <c r="B3929" t="b">
        <f>VLOOKUP(C3929,Sheet3!$A:$B,2,0) &gt; 1</f>
        <v>0</v>
      </c>
      <c r="C3929">
        <v>3928</v>
      </c>
      <c r="D3929">
        <v>28002</v>
      </c>
      <c r="E3929" s="4">
        <v>40096</v>
      </c>
      <c r="F3929">
        <v>5</v>
      </c>
      <c r="G3929" s="15">
        <f>I3929*F3929</f>
        <v>550</v>
      </c>
      <c r="H3929" s="9">
        <v>0.1</v>
      </c>
      <c r="I3929" s="13">
        <f>VLOOKUP($U3929,Pricebook!$A:$D,4,0)</f>
        <v>110</v>
      </c>
      <c r="J3929" s="11">
        <f>G3929*(1-H3929)</f>
        <v>495</v>
      </c>
      <c r="K3929" t="s">
        <v>1353</v>
      </c>
      <c r="L3929" t="s">
        <v>520</v>
      </c>
      <c r="M3929" t="str">
        <f>VLOOKUP($L3929,Companies!$A:$G,7,)</f>
        <v>Computer Software: Prepackaged Software</v>
      </c>
      <c r="N3929" t="str">
        <f>VLOOKUP($L3929,Companies!$A:$G,6,)</f>
        <v>Technology</v>
      </c>
      <c r="O3929" s="6" t="s">
        <v>1354</v>
      </c>
      <c r="P3929" s="6">
        <v>20601</v>
      </c>
      <c r="Q3929" t="s">
        <v>187</v>
      </c>
      <c r="R3929" t="s">
        <v>61</v>
      </c>
      <c r="S3929" s="4">
        <v>40098</v>
      </c>
      <c r="T3929" s="7">
        <f>S3929-E3929</f>
        <v>2</v>
      </c>
      <c r="U3929" t="s">
        <v>14215</v>
      </c>
      <c r="V3929" s="6" t="s">
        <v>14251</v>
      </c>
      <c r="W3929" t="s">
        <v>14263</v>
      </c>
      <c r="X3929" t="s">
        <v>14191</v>
      </c>
      <c r="Y3929" t="str">
        <f>VLOOKUP(R3929,Managers!$A:$B,2,)</f>
        <v>Allen Young</v>
      </c>
      <c r="Z3929" s="11">
        <f>VLOOKUP(X3929,HourlyWages!$A:$B,2,0)</f>
        <v>60</v>
      </c>
      <c r="AA3929">
        <v>1</v>
      </c>
    </row>
    <row r="3930" spans="1:27" x14ac:dyDescent="0.3">
      <c r="A3930" t="b">
        <f>COUNTIF($C$1:C3930, C3930)&gt;1</f>
        <v>0</v>
      </c>
      <c r="B3930" t="b">
        <f>VLOOKUP(C3930,Sheet3!$A:$B,2,0) &gt; 1</f>
        <v>0</v>
      </c>
      <c r="C3930">
        <v>3929</v>
      </c>
      <c r="D3930">
        <v>28003</v>
      </c>
      <c r="E3930" s="4">
        <v>40621</v>
      </c>
      <c r="F3930">
        <v>31</v>
      </c>
      <c r="G3930" s="15">
        <f>I3930*F3930</f>
        <v>3410</v>
      </c>
      <c r="H3930" s="9">
        <v>0.09</v>
      </c>
      <c r="I3930" s="13">
        <f>VLOOKUP($U3930,Pricebook!$A:$D,4,0)</f>
        <v>110</v>
      </c>
      <c r="J3930" s="11">
        <f>G3930*(1-H3930)</f>
        <v>3103.1</v>
      </c>
      <c r="K3930" t="s">
        <v>2306</v>
      </c>
      <c r="L3930" t="s">
        <v>760</v>
      </c>
      <c r="M3930" t="str">
        <f>VLOOKUP($L3930,Companies!$A:$G,7,)</f>
        <v>Business Services</v>
      </c>
      <c r="N3930" t="str">
        <f>VLOOKUP($L3930,Companies!$A:$G,6,)</f>
        <v>Miscellaneous</v>
      </c>
      <c r="O3930" s="6" t="s">
        <v>2193</v>
      </c>
      <c r="P3930" s="6">
        <v>60544</v>
      </c>
      <c r="Q3930" t="s">
        <v>15</v>
      </c>
      <c r="R3930" t="s">
        <v>16</v>
      </c>
      <c r="S3930" s="4">
        <v>40623</v>
      </c>
      <c r="T3930" s="7">
        <f>S3930-E3930</f>
        <v>2</v>
      </c>
      <c r="U3930" t="s">
        <v>14215</v>
      </c>
      <c r="V3930" s="6" t="s">
        <v>14251</v>
      </c>
      <c r="W3930" t="s">
        <v>14266</v>
      </c>
      <c r="X3930" t="s">
        <v>14202</v>
      </c>
      <c r="Y3930" t="str">
        <f>VLOOKUP(R3930,Managers!$A:$B,2,)</f>
        <v>Josh Martinez</v>
      </c>
      <c r="Z3930" s="11">
        <f>VLOOKUP(X3930,HourlyWages!$A:$B,2,0)</f>
        <v>71</v>
      </c>
      <c r="AA3930">
        <v>1</v>
      </c>
    </row>
    <row r="3931" spans="1:27" x14ac:dyDescent="0.3">
      <c r="A3931" t="b">
        <f>COUNTIF($C$1:C3931, C3931)&gt;1</f>
        <v>0</v>
      </c>
      <c r="B3931" t="b">
        <f>VLOOKUP(C3931,Sheet3!$A:$B,2,0) &gt; 1</f>
        <v>0</v>
      </c>
      <c r="C3931">
        <v>3930</v>
      </c>
      <c r="D3931">
        <v>28007</v>
      </c>
      <c r="E3931" s="4">
        <v>40276</v>
      </c>
      <c r="F3931">
        <v>23</v>
      </c>
      <c r="G3931" s="15">
        <f>I3931*F3931</f>
        <v>3910</v>
      </c>
      <c r="H3931" s="9">
        <v>0.03</v>
      </c>
      <c r="I3931" s="13">
        <f>VLOOKUP($U3931,Pricebook!$A:$D,4,0)</f>
        <v>170</v>
      </c>
      <c r="J3931" s="11">
        <f>G3931*(1-H3931)</f>
        <v>3792.7</v>
      </c>
      <c r="K3931" t="s">
        <v>1567</v>
      </c>
      <c r="L3931" t="s">
        <v>185</v>
      </c>
      <c r="M3931" t="str">
        <f>VLOOKUP($L3931,Companies!$A:$G,7,)</f>
        <v>EDP Services</v>
      </c>
      <c r="N3931" t="str">
        <f>VLOOKUP($L3931,Companies!$A:$G,6,)</f>
        <v>Technology</v>
      </c>
      <c r="O3931" s="6" t="s">
        <v>2349</v>
      </c>
      <c r="P3931" s="6">
        <v>91761</v>
      </c>
      <c r="Q3931" t="s">
        <v>114</v>
      </c>
      <c r="R3931" t="s">
        <v>23</v>
      </c>
      <c r="S3931" s="4">
        <v>40277</v>
      </c>
      <c r="T3931" s="7">
        <f>S3931-E3931</f>
        <v>1</v>
      </c>
      <c r="U3931" t="s">
        <v>14219</v>
      </c>
      <c r="V3931" s="6" t="s">
        <v>14254</v>
      </c>
      <c r="W3931" t="s">
        <v>14255</v>
      </c>
      <c r="X3931" t="s">
        <v>14193</v>
      </c>
      <c r="Y3931" t="str">
        <f>VLOOKUP(R3931,Managers!$A:$B,2,)</f>
        <v>Bob Turner</v>
      </c>
      <c r="Z3931" s="11">
        <f>VLOOKUP(X3931,HourlyWages!$A:$B,2,0)</f>
        <v>57</v>
      </c>
      <c r="AA3931">
        <v>1</v>
      </c>
    </row>
    <row r="3932" spans="1:27" x14ac:dyDescent="0.3">
      <c r="A3932" t="b">
        <f>COUNTIF($C$1:C3932, C3932)&gt;1</f>
        <v>0</v>
      </c>
      <c r="B3932" t="b">
        <f>VLOOKUP(C3932,Sheet3!$A:$B,2,0) &gt; 1</f>
        <v>0</v>
      </c>
      <c r="C3932">
        <v>3931</v>
      </c>
      <c r="D3932">
        <v>28007</v>
      </c>
      <c r="E3932" s="4">
        <v>40276</v>
      </c>
      <c r="F3932">
        <v>20</v>
      </c>
      <c r="G3932" s="15">
        <f>I3932*F3932</f>
        <v>2400</v>
      </c>
      <c r="H3932" s="9">
        <v>0.02</v>
      </c>
      <c r="I3932" s="13">
        <f>VLOOKUP($U3932,Pricebook!$A:$D,4,0)</f>
        <v>120</v>
      </c>
      <c r="J3932" s="11">
        <f>G3932*(1-H3932)</f>
        <v>2352</v>
      </c>
      <c r="K3932" t="s">
        <v>1567</v>
      </c>
      <c r="L3932" t="s">
        <v>185</v>
      </c>
      <c r="M3932" t="str">
        <f>VLOOKUP($L3932,Companies!$A:$G,7,)</f>
        <v>EDP Services</v>
      </c>
      <c r="N3932" t="str">
        <f>VLOOKUP($L3932,Companies!$A:$G,6,)</f>
        <v>Technology</v>
      </c>
      <c r="O3932" s="6" t="s">
        <v>2349</v>
      </c>
      <c r="P3932" s="6">
        <v>91761</v>
      </c>
      <c r="Q3932" t="s">
        <v>114</v>
      </c>
      <c r="R3932" t="s">
        <v>23</v>
      </c>
      <c r="S3932" s="4">
        <v>40277</v>
      </c>
      <c r="T3932" s="7">
        <f>S3932-E3932</f>
        <v>1</v>
      </c>
      <c r="U3932" t="s">
        <v>14212</v>
      </c>
      <c r="V3932" s="6" t="s">
        <v>14251</v>
      </c>
      <c r="W3932" t="s">
        <v>14267</v>
      </c>
      <c r="X3932" t="s">
        <v>14186</v>
      </c>
      <c r="Y3932" t="str">
        <f>VLOOKUP(R3932,Managers!$A:$B,2,)</f>
        <v>Bob Turner</v>
      </c>
      <c r="Z3932" s="11">
        <f>VLOOKUP(X3932,HourlyWages!$A:$B,2,0)</f>
        <v>67</v>
      </c>
      <c r="AA3932">
        <v>1</v>
      </c>
    </row>
    <row r="3933" spans="1:27" x14ac:dyDescent="0.3">
      <c r="A3933" t="b">
        <f>COUNTIF($C$1:C3933, C3933)&gt;1</f>
        <v>0</v>
      </c>
      <c r="B3933" t="b">
        <f>VLOOKUP(C3933,Sheet3!$A:$B,2,0) &gt; 1</f>
        <v>0</v>
      </c>
      <c r="C3933">
        <v>3932</v>
      </c>
      <c r="D3933">
        <v>28007</v>
      </c>
      <c r="E3933" s="4">
        <v>40276</v>
      </c>
      <c r="F3933">
        <v>20</v>
      </c>
      <c r="G3933" s="15">
        <f>I3933*F3933</f>
        <v>2800</v>
      </c>
      <c r="H3933" s="9">
        <v>0.04</v>
      </c>
      <c r="I3933" s="13">
        <f>VLOOKUP($U3933,Pricebook!$A:$D,4,0)</f>
        <v>140</v>
      </c>
      <c r="J3933" s="11">
        <f>G3933*(1-H3933)</f>
        <v>2688</v>
      </c>
      <c r="K3933" t="s">
        <v>1567</v>
      </c>
      <c r="L3933" t="s">
        <v>185</v>
      </c>
      <c r="M3933" t="str">
        <f>VLOOKUP($L3933,Companies!$A:$G,7,)</f>
        <v>EDP Services</v>
      </c>
      <c r="N3933" t="str">
        <f>VLOOKUP($L3933,Companies!$A:$G,6,)</f>
        <v>Technology</v>
      </c>
      <c r="O3933" s="6" t="s">
        <v>2349</v>
      </c>
      <c r="P3933" s="6">
        <v>91761</v>
      </c>
      <c r="Q3933" t="s">
        <v>114</v>
      </c>
      <c r="R3933" t="s">
        <v>23</v>
      </c>
      <c r="S3933" s="4">
        <v>40277</v>
      </c>
      <c r="T3933" s="7">
        <f>S3933-E3933</f>
        <v>1</v>
      </c>
      <c r="U3933" t="s">
        <v>14207</v>
      </c>
      <c r="V3933" s="6" t="s">
        <v>14251</v>
      </c>
      <c r="W3933" t="s">
        <v>14253</v>
      </c>
      <c r="X3933" t="s">
        <v>14197</v>
      </c>
      <c r="Y3933" t="str">
        <f>VLOOKUP(R3933,Managers!$A:$B,2,)</f>
        <v>Bob Turner</v>
      </c>
      <c r="Z3933" s="11">
        <f>VLOOKUP(X3933,HourlyWages!$A:$B,2,0)</f>
        <v>71</v>
      </c>
      <c r="AA3933">
        <v>1</v>
      </c>
    </row>
    <row r="3934" spans="1:27" x14ac:dyDescent="0.3">
      <c r="A3934" t="b">
        <f>COUNTIF($C$1:C3934, C3934)&gt;1</f>
        <v>0</v>
      </c>
      <c r="B3934" t="b">
        <f>VLOOKUP(C3934,Sheet3!$A:$B,2,0) &gt; 1</f>
        <v>0</v>
      </c>
      <c r="C3934">
        <v>3933</v>
      </c>
      <c r="D3934">
        <v>28033</v>
      </c>
      <c r="E3934" s="4">
        <v>40435</v>
      </c>
      <c r="F3934">
        <v>16</v>
      </c>
      <c r="G3934" s="15">
        <f>I3934*F3934</f>
        <v>2000</v>
      </c>
      <c r="H3934" s="9">
        <v>7.0000000000000007E-2</v>
      </c>
      <c r="I3934" s="13">
        <f>VLOOKUP($U3934,Pricebook!$A:$D,4,0)</f>
        <v>125</v>
      </c>
      <c r="J3934" s="11">
        <f>G3934*(1-H3934)</f>
        <v>1859.9999999999998</v>
      </c>
      <c r="K3934" t="s">
        <v>1670</v>
      </c>
      <c r="L3934" t="s">
        <v>434</v>
      </c>
      <c r="M3934" t="str">
        <f>VLOOKUP($L3934,Companies!$A:$G,7,)</f>
        <v>Telecommunications Equipment</v>
      </c>
      <c r="N3934" t="str">
        <f>VLOOKUP($L3934,Companies!$A:$G,6,)</f>
        <v>Consumer Services</v>
      </c>
      <c r="O3934" s="6" t="s">
        <v>1562</v>
      </c>
      <c r="P3934" s="6">
        <v>75503</v>
      </c>
      <c r="Q3934" t="s">
        <v>48</v>
      </c>
      <c r="R3934" t="s">
        <v>16</v>
      </c>
      <c r="S3934" s="4">
        <v>40437</v>
      </c>
      <c r="T3934" s="7">
        <f>S3934-E3934</f>
        <v>2</v>
      </c>
      <c r="U3934" t="s">
        <v>14221</v>
      </c>
      <c r="V3934" s="6" t="s">
        <v>14254</v>
      </c>
      <c r="W3934" t="s">
        <v>14265</v>
      </c>
      <c r="X3934" t="s">
        <v>14200</v>
      </c>
      <c r="Y3934" t="str">
        <f>VLOOKUP(R3934,Managers!$A:$B,2,)</f>
        <v>Josh Martinez</v>
      </c>
      <c r="Z3934" s="11">
        <f>VLOOKUP(X3934,HourlyWages!$A:$B,2,0)</f>
        <v>59</v>
      </c>
      <c r="AA3934">
        <v>1</v>
      </c>
    </row>
    <row r="3935" spans="1:27" x14ac:dyDescent="0.3">
      <c r="A3935" t="b">
        <f>COUNTIF($C$1:C3935, C3935)&gt;1</f>
        <v>0</v>
      </c>
      <c r="B3935" t="b">
        <f>VLOOKUP(C3935,Sheet3!$A:$B,2,0) &gt; 1</f>
        <v>0</v>
      </c>
      <c r="C3935">
        <v>3934</v>
      </c>
      <c r="D3935">
        <v>28033</v>
      </c>
      <c r="E3935" s="4">
        <v>40435</v>
      </c>
      <c r="F3935">
        <v>37</v>
      </c>
      <c r="G3935" s="15">
        <f>I3935*F3935</f>
        <v>4625</v>
      </c>
      <c r="H3935" s="9">
        <v>0.04</v>
      </c>
      <c r="I3935" s="13">
        <f>VLOOKUP($U3935,Pricebook!$A:$D,4,0)</f>
        <v>125</v>
      </c>
      <c r="J3935" s="11">
        <f>G3935*(1-H3935)</f>
        <v>4440</v>
      </c>
      <c r="K3935" t="s">
        <v>1670</v>
      </c>
      <c r="L3935" t="s">
        <v>434</v>
      </c>
      <c r="M3935" t="str">
        <f>VLOOKUP($L3935,Companies!$A:$G,7,)</f>
        <v>Telecommunications Equipment</v>
      </c>
      <c r="N3935" t="str">
        <f>VLOOKUP($L3935,Companies!$A:$G,6,)</f>
        <v>Consumer Services</v>
      </c>
      <c r="O3935" s="6" t="s">
        <v>1562</v>
      </c>
      <c r="P3935" s="6">
        <v>75503</v>
      </c>
      <c r="Q3935" t="s">
        <v>48</v>
      </c>
      <c r="R3935" t="s">
        <v>16</v>
      </c>
      <c r="S3935" s="4">
        <v>40437</v>
      </c>
      <c r="T3935" s="7">
        <f>S3935-E3935</f>
        <v>2</v>
      </c>
      <c r="U3935" t="s">
        <v>14221</v>
      </c>
      <c r="V3935" s="6" t="s">
        <v>14254</v>
      </c>
      <c r="W3935" t="s">
        <v>14269</v>
      </c>
      <c r="X3935" t="s">
        <v>14199</v>
      </c>
      <c r="Y3935" t="str">
        <f>VLOOKUP(R3935,Managers!$A:$B,2,)</f>
        <v>Josh Martinez</v>
      </c>
      <c r="Z3935" s="11">
        <f>VLOOKUP(X3935,HourlyWages!$A:$B,2,0)</f>
        <v>68</v>
      </c>
      <c r="AA3935">
        <v>1</v>
      </c>
    </row>
    <row r="3936" spans="1:27" x14ac:dyDescent="0.3">
      <c r="A3936" t="b">
        <f>COUNTIF($C$1:C3936, C3936)&gt;1</f>
        <v>0</v>
      </c>
      <c r="B3936" t="b">
        <f>VLOOKUP(C3936,Sheet3!$A:$B,2,0) &gt; 1</f>
        <v>0</v>
      </c>
      <c r="C3936">
        <v>3935</v>
      </c>
      <c r="D3936">
        <v>28033</v>
      </c>
      <c r="E3936" s="4">
        <v>40435</v>
      </c>
      <c r="F3936">
        <v>18</v>
      </c>
      <c r="G3936" s="15">
        <f>I3936*F3936</f>
        <v>2700</v>
      </c>
      <c r="H3936" s="9">
        <v>0.01</v>
      </c>
      <c r="I3936" s="13">
        <f>VLOOKUP($U3936,Pricebook!$A:$D,4,0)</f>
        <v>150</v>
      </c>
      <c r="J3936" s="11">
        <f>G3936*(1-H3936)</f>
        <v>2673</v>
      </c>
      <c r="K3936" t="s">
        <v>1670</v>
      </c>
      <c r="L3936" t="s">
        <v>434</v>
      </c>
      <c r="M3936" t="str">
        <f>VLOOKUP($L3936,Companies!$A:$G,7,)</f>
        <v>Telecommunications Equipment</v>
      </c>
      <c r="N3936" t="str">
        <f>VLOOKUP($L3936,Companies!$A:$G,6,)</f>
        <v>Consumer Services</v>
      </c>
      <c r="O3936" s="6" t="s">
        <v>1562</v>
      </c>
      <c r="P3936" s="6">
        <v>75503</v>
      </c>
      <c r="Q3936" t="s">
        <v>48</v>
      </c>
      <c r="R3936" t="s">
        <v>16</v>
      </c>
      <c r="S3936" s="4">
        <v>40438</v>
      </c>
      <c r="T3936" s="7">
        <f>S3936-E3936</f>
        <v>3</v>
      </c>
      <c r="U3936" t="s">
        <v>14211</v>
      </c>
      <c r="V3936" s="6" t="s">
        <v>14257</v>
      </c>
      <c r="W3936" t="s">
        <v>14259</v>
      </c>
      <c r="X3936" t="s">
        <v>14186</v>
      </c>
      <c r="Y3936" t="str">
        <f>VLOOKUP(R3936,Managers!$A:$B,2,)</f>
        <v>Josh Martinez</v>
      </c>
      <c r="Z3936" s="11">
        <f>VLOOKUP(X3936,HourlyWages!$A:$B,2,0)</f>
        <v>67</v>
      </c>
      <c r="AA3936">
        <v>1</v>
      </c>
    </row>
    <row r="3937" spans="1:27" x14ac:dyDescent="0.3">
      <c r="A3937" t="b">
        <f>COUNTIF($C$1:C3937, C3937)&gt;1</f>
        <v>0</v>
      </c>
      <c r="B3937" t="b">
        <f>VLOOKUP(C3937,Sheet3!$A:$B,2,0) &gt; 1</f>
        <v>0</v>
      </c>
      <c r="C3937">
        <v>3936</v>
      </c>
      <c r="D3937">
        <v>28035</v>
      </c>
      <c r="E3937" s="4">
        <v>40671</v>
      </c>
      <c r="F3937">
        <v>19</v>
      </c>
      <c r="G3937" s="15">
        <f>I3937*F3937</f>
        <v>3040</v>
      </c>
      <c r="H3937" s="9">
        <v>0.03</v>
      </c>
      <c r="I3937" s="13">
        <f>VLOOKUP($U3937,Pricebook!$A:$D,4,0)</f>
        <v>160</v>
      </c>
      <c r="J3937" s="11">
        <f>G3937*(1-H3937)</f>
        <v>2948.7999999999997</v>
      </c>
      <c r="K3937" t="s">
        <v>517</v>
      </c>
      <c r="L3937" t="s">
        <v>341</v>
      </c>
      <c r="M3937" t="str">
        <f>VLOOKUP($L3937,Companies!$A:$G,7,)</f>
        <v>Computer Software: Prepackaged Software</v>
      </c>
      <c r="N3937" t="str">
        <f>VLOOKUP($L3937,Companies!$A:$G,6,)</f>
        <v>Technology</v>
      </c>
      <c r="O3937" s="6" t="s">
        <v>761</v>
      </c>
      <c r="P3937" s="6">
        <v>62901</v>
      </c>
      <c r="Q3937" t="s">
        <v>15</v>
      </c>
      <c r="R3937" t="s">
        <v>16</v>
      </c>
      <c r="S3937" s="4">
        <v>40673</v>
      </c>
      <c r="T3937" s="7">
        <f>S3937-E3937</f>
        <v>2</v>
      </c>
      <c r="U3937" t="s">
        <v>14218</v>
      </c>
      <c r="V3937" s="6" t="s">
        <v>14251</v>
      </c>
      <c r="W3937" t="s">
        <v>14266</v>
      </c>
      <c r="X3937" t="s">
        <v>14200</v>
      </c>
      <c r="Y3937" t="str">
        <f>VLOOKUP(R3937,Managers!$A:$B,2,)</f>
        <v>Josh Martinez</v>
      </c>
      <c r="Z3937" s="11">
        <f>VLOOKUP(X3937,HourlyWages!$A:$B,2,0)</f>
        <v>59</v>
      </c>
      <c r="AA3937">
        <v>1</v>
      </c>
    </row>
    <row r="3938" spans="1:27" x14ac:dyDescent="0.3">
      <c r="A3938" t="b">
        <f>COUNTIF($C$1:C3938, C3938)&gt;1</f>
        <v>0</v>
      </c>
      <c r="B3938" t="b">
        <f>VLOOKUP(C3938,Sheet3!$A:$B,2,0) &gt; 1</f>
        <v>0</v>
      </c>
      <c r="C3938">
        <v>3937</v>
      </c>
      <c r="D3938">
        <v>28037</v>
      </c>
      <c r="E3938" s="4">
        <v>40159</v>
      </c>
      <c r="F3938">
        <v>31</v>
      </c>
      <c r="G3938" s="15">
        <f>I3938*F3938</f>
        <v>3410</v>
      </c>
      <c r="H3938" s="9">
        <v>0.06</v>
      </c>
      <c r="I3938" s="13">
        <f>VLOOKUP($U3938,Pricebook!$A:$D,4,0)</f>
        <v>110</v>
      </c>
      <c r="J3938" s="11">
        <f>G3938*(1-H3938)</f>
        <v>3205.3999999999996</v>
      </c>
      <c r="K3938" t="s">
        <v>769</v>
      </c>
      <c r="L3938" t="s">
        <v>269</v>
      </c>
      <c r="M3938" t="str">
        <f>VLOOKUP($L3938,Companies!$A:$G,7,)</f>
        <v>Electronic Components</v>
      </c>
      <c r="N3938" t="str">
        <f>VLOOKUP($L3938,Companies!$A:$G,6,)</f>
        <v>Technology</v>
      </c>
      <c r="O3938" s="6" t="s">
        <v>2376</v>
      </c>
      <c r="P3938" s="6">
        <v>27604</v>
      </c>
      <c r="Q3938" t="s">
        <v>33</v>
      </c>
      <c r="R3938" t="s">
        <v>34</v>
      </c>
      <c r="S3938" s="4">
        <v>40160</v>
      </c>
      <c r="T3938" s="7">
        <f>S3938-E3938</f>
        <v>1</v>
      </c>
      <c r="U3938" t="s">
        <v>14215</v>
      </c>
      <c r="V3938" s="6" t="s">
        <v>14257</v>
      </c>
      <c r="W3938" t="s">
        <v>14258</v>
      </c>
      <c r="X3938" t="s">
        <v>14200</v>
      </c>
      <c r="Y3938" t="str">
        <f>VLOOKUP(R3938,Managers!$A:$B,2,)</f>
        <v>Frank Mitchell</v>
      </c>
      <c r="Z3938" s="11">
        <f>VLOOKUP(X3938,HourlyWages!$A:$B,2,0)</f>
        <v>59</v>
      </c>
      <c r="AA3938">
        <v>1</v>
      </c>
    </row>
    <row r="3939" spans="1:27" x14ac:dyDescent="0.3">
      <c r="A3939" t="b">
        <f>COUNTIF($C$1:C3939, C3939)&gt;1</f>
        <v>0</v>
      </c>
      <c r="B3939" t="b">
        <f>VLOOKUP(C3939,Sheet3!$A:$B,2,0) &gt; 1</f>
        <v>0</v>
      </c>
      <c r="C3939">
        <v>3938</v>
      </c>
      <c r="D3939">
        <v>28064</v>
      </c>
      <c r="E3939" s="4">
        <v>40423</v>
      </c>
      <c r="F3939">
        <v>43</v>
      </c>
      <c r="G3939" s="15">
        <f>I3939*F3939</f>
        <v>5160</v>
      </c>
      <c r="H3939" s="9">
        <v>0.03</v>
      </c>
      <c r="I3939" s="13">
        <f>VLOOKUP($U3939,Pricebook!$A:$D,4,0)</f>
        <v>120</v>
      </c>
      <c r="J3939" s="11">
        <f>G3939*(1-H3939)</f>
        <v>5005.2</v>
      </c>
      <c r="K3939" t="s">
        <v>247</v>
      </c>
      <c r="L3939" t="s">
        <v>108</v>
      </c>
      <c r="M3939" t="str">
        <f>VLOOKUP($L3939,Companies!$A:$G,7,)</f>
        <v>Broadcasting</v>
      </c>
      <c r="N3939" t="str">
        <f>VLOOKUP($L3939,Companies!$A:$G,6,)</f>
        <v>Consumer Services</v>
      </c>
      <c r="O3939" s="6" t="s">
        <v>2320</v>
      </c>
      <c r="P3939" s="6" t="s">
        <v>2321</v>
      </c>
      <c r="Q3939" t="s">
        <v>210</v>
      </c>
      <c r="R3939" t="s">
        <v>61</v>
      </c>
      <c r="S3939" s="4">
        <v>40423</v>
      </c>
      <c r="T3939" s="7">
        <f>S3939-E3939</f>
        <v>0</v>
      </c>
      <c r="U3939" t="s">
        <v>14212</v>
      </c>
      <c r="V3939" s="6" t="s">
        <v>14251</v>
      </c>
      <c r="W3939" t="s">
        <v>14266</v>
      </c>
      <c r="X3939" t="s">
        <v>14196</v>
      </c>
      <c r="Y3939" t="str">
        <f>VLOOKUP(R3939,Managers!$A:$B,2,)</f>
        <v>Allen Young</v>
      </c>
      <c r="Z3939" s="11">
        <f>VLOOKUP(X3939,HourlyWages!$A:$B,2,0)</f>
        <v>58</v>
      </c>
      <c r="AA3939">
        <v>1</v>
      </c>
    </row>
    <row r="3940" spans="1:27" x14ac:dyDescent="0.3">
      <c r="A3940" t="b">
        <f>COUNTIF($C$1:C3940, C3940)&gt;1</f>
        <v>0</v>
      </c>
      <c r="B3940" t="b">
        <f>VLOOKUP(C3940,Sheet3!$A:$B,2,0) &gt; 1</f>
        <v>0</v>
      </c>
      <c r="C3940">
        <v>3939</v>
      </c>
      <c r="D3940">
        <v>28064</v>
      </c>
      <c r="E3940" s="4">
        <v>40423</v>
      </c>
      <c r="F3940">
        <v>1</v>
      </c>
      <c r="G3940" s="15">
        <f>I3940*F3940</f>
        <v>120</v>
      </c>
      <c r="H3940" s="9">
        <v>0.08</v>
      </c>
      <c r="I3940" s="13">
        <f>VLOOKUP($U3940,Pricebook!$A:$D,4,0)</f>
        <v>120</v>
      </c>
      <c r="J3940" s="11">
        <f>G3940*(1-H3940)</f>
        <v>110.4</v>
      </c>
      <c r="K3940" t="s">
        <v>247</v>
      </c>
      <c r="L3940" t="s">
        <v>108</v>
      </c>
      <c r="M3940" t="str">
        <f>VLOOKUP($L3940,Companies!$A:$G,7,)</f>
        <v>Broadcasting</v>
      </c>
      <c r="N3940" t="str">
        <f>VLOOKUP($L3940,Companies!$A:$G,6,)</f>
        <v>Consumer Services</v>
      </c>
      <c r="O3940" s="6" t="s">
        <v>2320</v>
      </c>
      <c r="P3940" s="6" t="s">
        <v>2321</v>
      </c>
      <c r="Q3940" t="s">
        <v>210</v>
      </c>
      <c r="R3940" t="s">
        <v>61</v>
      </c>
      <c r="S3940" s="4">
        <v>40423</v>
      </c>
      <c r="T3940" s="7">
        <f>S3940-E3940</f>
        <v>0</v>
      </c>
      <c r="U3940" t="s">
        <v>14212</v>
      </c>
      <c r="V3940" s="6" t="s">
        <v>14251</v>
      </c>
      <c r="W3940" t="s">
        <v>14252</v>
      </c>
      <c r="X3940" t="s">
        <v>14185</v>
      </c>
      <c r="Y3940" t="str">
        <f>VLOOKUP(R3940,Managers!$A:$B,2,)</f>
        <v>Allen Young</v>
      </c>
      <c r="Z3940" s="11">
        <f>VLOOKUP(X3940,HourlyWages!$A:$B,2,0)</f>
        <v>70</v>
      </c>
      <c r="AA3940">
        <v>1</v>
      </c>
    </row>
    <row r="3941" spans="1:27" x14ac:dyDescent="0.3">
      <c r="A3941" t="b">
        <f>COUNTIF($C$1:C3941, C3941)&gt;1</f>
        <v>0</v>
      </c>
      <c r="B3941" t="b">
        <f>VLOOKUP(C3941,Sheet3!$A:$B,2,0) &gt; 1</f>
        <v>0</v>
      </c>
      <c r="C3941">
        <v>3940</v>
      </c>
      <c r="D3941">
        <v>28068</v>
      </c>
      <c r="E3941" s="4">
        <v>40416</v>
      </c>
      <c r="F3941">
        <v>23</v>
      </c>
      <c r="G3941" s="15">
        <f>I3941*F3941</f>
        <v>3450</v>
      </c>
      <c r="H3941" s="9">
        <v>0.08</v>
      </c>
      <c r="I3941" s="13">
        <f>VLOOKUP($U3941,Pricebook!$A:$D,4,0)</f>
        <v>150</v>
      </c>
      <c r="J3941" s="11">
        <f>G3941*(1-H3941)</f>
        <v>3174</v>
      </c>
      <c r="K3941" t="s">
        <v>35</v>
      </c>
      <c r="L3941" t="s">
        <v>36</v>
      </c>
      <c r="M3941" t="str">
        <f>VLOOKUP($L3941,Companies!$A:$G,7,)</f>
        <v>Electronic Components</v>
      </c>
      <c r="N3941" t="str">
        <f>VLOOKUP($L3941,Companies!$A:$G,6,)</f>
        <v>Technology</v>
      </c>
      <c r="O3941" s="6" t="s">
        <v>2237</v>
      </c>
      <c r="P3941" s="6">
        <v>50021</v>
      </c>
      <c r="Q3941" t="s">
        <v>38</v>
      </c>
      <c r="R3941" t="s">
        <v>16</v>
      </c>
      <c r="S3941" s="4">
        <v>40418</v>
      </c>
      <c r="T3941" s="7">
        <f>S3941-E3941</f>
        <v>2</v>
      </c>
      <c r="U3941" t="s">
        <v>14211</v>
      </c>
      <c r="V3941" s="6" t="s">
        <v>14254</v>
      </c>
      <c r="W3941" t="s">
        <v>14255</v>
      </c>
      <c r="X3941" t="s">
        <v>14199</v>
      </c>
      <c r="Y3941" t="str">
        <f>VLOOKUP(R3941,Managers!$A:$B,2,)</f>
        <v>Josh Martinez</v>
      </c>
      <c r="Z3941" s="11">
        <f>VLOOKUP(X3941,HourlyWages!$A:$B,2,0)</f>
        <v>68</v>
      </c>
      <c r="AA3941">
        <v>1</v>
      </c>
    </row>
    <row r="3942" spans="1:27" x14ac:dyDescent="0.3">
      <c r="A3942" t="b">
        <f>COUNTIF($C$1:C3942, C3942)&gt;1</f>
        <v>0</v>
      </c>
      <c r="B3942" t="b">
        <f>VLOOKUP(C3942,Sheet3!$A:$B,2,0) &gt; 1</f>
        <v>0</v>
      </c>
      <c r="C3942">
        <v>3941</v>
      </c>
      <c r="D3942">
        <v>28069</v>
      </c>
      <c r="E3942" s="4">
        <v>39954</v>
      </c>
      <c r="F3942">
        <v>1</v>
      </c>
      <c r="G3942" s="15">
        <f>I3942*F3942</f>
        <v>110</v>
      </c>
      <c r="H3942" s="9">
        <v>0.02</v>
      </c>
      <c r="I3942" s="13">
        <f>VLOOKUP($U3942,Pricebook!$A:$D,4,0)</f>
        <v>110</v>
      </c>
      <c r="J3942" s="11">
        <f>G3942*(1-H3942)</f>
        <v>107.8</v>
      </c>
      <c r="K3942" t="s">
        <v>1576</v>
      </c>
      <c r="L3942" t="s">
        <v>128</v>
      </c>
      <c r="M3942" t="str">
        <f>VLOOKUP($L3942,Companies!$A:$G,7,)</f>
        <v>Diversified Commercial Services</v>
      </c>
      <c r="N3942" t="str">
        <f>VLOOKUP($L3942,Companies!$A:$G,6,)</f>
        <v>Consumer Services</v>
      </c>
      <c r="O3942" s="6" t="s">
        <v>1636</v>
      </c>
      <c r="P3942" s="6">
        <v>99362</v>
      </c>
      <c r="Q3942" t="s">
        <v>22</v>
      </c>
      <c r="R3942" t="s">
        <v>23</v>
      </c>
      <c r="S3942" s="4">
        <v>39959</v>
      </c>
      <c r="T3942" s="7">
        <f>S3942-E3942</f>
        <v>5</v>
      </c>
      <c r="U3942" t="s">
        <v>14215</v>
      </c>
      <c r="V3942" s="6" t="s">
        <v>14251</v>
      </c>
      <c r="W3942" t="s">
        <v>14268</v>
      </c>
      <c r="X3942" t="s">
        <v>14203</v>
      </c>
      <c r="Y3942" t="str">
        <f>VLOOKUP(R3942,Managers!$A:$B,2,)</f>
        <v>Bob Turner</v>
      </c>
      <c r="Z3942" s="11">
        <f>VLOOKUP(X3942,HourlyWages!$A:$B,2,0)</f>
        <v>62</v>
      </c>
      <c r="AA3942">
        <v>1</v>
      </c>
    </row>
    <row r="3943" spans="1:27" x14ac:dyDescent="0.3">
      <c r="A3943" t="b">
        <f>COUNTIF($C$1:C3943, C3943)&gt;1</f>
        <v>0</v>
      </c>
      <c r="B3943" t="b">
        <f>VLOOKUP(C3943,Sheet3!$A:$B,2,0) &gt; 1</f>
        <v>0</v>
      </c>
      <c r="C3943">
        <v>3942</v>
      </c>
      <c r="D3943">
        <v>28069</v>
      </c>
      <c r="E3943" s="4">
        <v>39954</v>
      </c>
      <c r="F3943">
        <v>4</v>
      </c>
      <c r="G3943" s="15">
        <f>I3943*F3943</f>
        <v>480</v>
      </c>
      <c r="H3943" s="9">
        <v>0.09</v>
      </c>
      <c r="I3943" s="13">
        <f>VLOOKUP($U3943,Pricebook!$A:$D,4,0)</f>
        <v>120</v>
      </c>
      <c r="J3943" s="11">
        <f>G3943*(1-H3943)</f>
        <v>436.8</v>
      </c>
      <c r="K3943" t="s">
        <v>1576</v>
      </c>
      <c r="L3943" t="s">
        <v>128</v>
      </c>
      <c r="M3943" t="str">
        <f>VLOOKUP($L3943,Companies!$A:$G,7,)</f>
        <v>Diversified Commercial Services</v>
      </c>
      <c r="N3943" t="str">
        <f>VLOOKUP($L3943,Companies!$A:$G,6,)</f>
        <v>Consumer Services</v>
      </c>
      <c r="O3943" s="6" t="s">
        <v>1636</v>
      </c>
      <c r="P3943" s="6">
        <v>99362</v>
      </c>
      <c r="Q3943" t="s">
        <v>22</v>
      </c>
      <c r="R3943" t="s">
        <v>23</v>
      </c>
      <c r="S3943" s="4">
        <v>39958</v>
      </c>
      <c r="T3943" s="7">
        <f>S3943-E3943</f>
        <v>4</v>
      </c>
      <c r="U3943" t="s">
        <v>14212</v>
      </c>
      <c r="V3943" s="6" t="s">
        <v>14251</v>
      </c>
      <c r="W3943" t="s">
        <v>14252</v>
      </c>
      <c r="X3943" t="s">
        <v>14193</v>
      </c>
      <c r="Y3943" t="str">
        <f>VLOOKUP(R3943,Managers!$A:$B,2,)</f>
        <v>Bob Turner</v>
      </c>
      <c r="Z3943" s="11">
        <f>VLOOKUP(X3943,HourlyWages!$A:$B,2,0)</f>
        <v>57</v>
      </c>
      <c r="AA3943">
        <v>1</v>
      </c>
    </row>
    <row r="3944" spans="1:27" x14ac:dyDescent="0.3">
      <c r="A3944" t="b">
        <f>COUNTIF($C$1:C3944, C3944)&gt;1</f>
        <v>0</v>
      </c>
      <c r="B3944" t="b">
        <f>VLOOKUP(C3944,Sheet3!$A:$B,2,0) &gt; 1</f>
        <v>0</v>
      </c>
      <c r="C3944">
        <v>3943</v>
      </c>
      <c r="D3944">
        <v>28097</v>
      </c>
      <c r="E3944" s="4">
        <v>39946</v>
      </c>
      <c r="F3944">
        <v>43</v>
      </c>
      <c r="G3944" s="15">
        <f>I3944*F3944</f>
        <v>5375</v>
      </c>
      <c r="H3944" s="9">
        <v>0</v>
      </c>
      <c r="I3944" s="13">
        <f>VLOOKUP($U3944,Pricebook!$A:$D,4,0)</f>
        <v>125</v>
      </c>
      <c r="J3944" s="11">
        <f>G3944*(1-H3944)</f>
        <v>5375</v>
      </c>
      <c r="K3944" t="s">
        <v>1582</v>
      </c>
      <c r="L3944" t="s">
        <v>108</v>
      </c>
      <c r="M3944" t="str">
        <f>VLOOKUP($L3944,Companies!$A:$G,7,)</f>
        <v>Broadcasting</v>
      </c>
      <c r="N3944" t="str">
        <f>VLOOKUP($L3944,Companies!$A:$G,6,)</f>
        <v>Consumer Services</v>
      </c>
      <c r="O3944" s="6" t="s">
        <v>1583</v>
      </c>
      <c r="P3944" s="6">
        <v>97224</v>
      </c>
      <c r="Q3944" t="s">
        <v>43</v>
      </c>
      <c r="R3944" t="s">
        <v>23</v>
      </c>
      <c r="S3944" s="4">
        <v>39949</v>
      </c>
      <c r="T3944" s="7">
        <f>S3944-E3944</f>
        <v>3</v>
      </c>
      <c r="U3944" t="s">
        <v>14208</v>
      </c>
      <c r="V3944" s="6" t="s">
        <v>14257</v>
      </c>
      <c r="W3944" t="s">
        <v>14258</v>
      </c>
      <c r="X3944" t="s">
        <v>14201</v>
      </c>
      <c r="Y3944" t="str">
        <f>VLOOKUP(R3944,Managers!$A:$B,2,)</f>
        <v>Bob Turner</v>
      </c>
      <c r="Z3944" s="11">
        <f>VLOOKUP(X3944,HourlyWages!$A:$B,2,0)</f>
        <v>53</v>
      </c>
      <c r="AA3944">
        <v>1</v>
      </c>
    </row>
    <row r="3945" spans="1:27" x14ac:dyDescent="0.3">
      <c r="A3945" t="b">
        <f>COUNTIF($C$1:C3945, C3945)&gt;1</f>
        <v>0</v>
      </c>
      <c r="B3945" t="b">
        <f>VLOOKUP(C3945,Sheet3!$A:$B,2,0) &gt; 1</f>
        <v>0</v>
      </c>
      <c r="C3945">
        <v>3944</v>
      </c>
      <c r="D3945">
        <v>28129</v>
      </c>
      <c r="E3945" s="4">
        <v>40934</v>
      </c>
      <c r="F3945">
        <v>5</v>
      </c>
      <c r="G3945" s="15">
        <f>I3945*F3945</f>
        <v>550</v>
      </c>
      <c r="H3945" s="9">
        <v>0.05</v>
      </c>
      <c r="I3945" s="13">
        <f>VLOOKUP($U3945,Pricebook!$A:$D,4,0)</f>
        <v>110</v>
      </c>
      <c r="J3945" s="11">
        <f>G3945*(1-H3945)</f>
        <v>522.5</v>
      </c>
      <c r="K3945" t="s">
        <v>626</v>
      </c>
      <c r="L3945" t="s">
        <v>27</v>
      </c>
      <c r="M3945" t="str">
        <f>VLOOKUP($L3945,Companies!$A:$G,7,)</f>
        <v>Television Services</v>
      </c>
      <c r="N3945" t="str">
        <f>VLOOKUP($L3945,Companies!$A:$G,6,)</f>
        <v>Consumer Services</v>
      </c>
      <c r="O3945" s="6" t="s">
        <v>1972</v>
      </c>
      <c r="P3945" s="6">
        <v>93422</v>
      </c>
      <c r="Q3945" t="s">
        <v>114</v>
      </c>
      <c r="R3945" t="s">
        <v>23</v>
      </c>
      <c r="S3945" s="4">
        <v>40935</v>
      </c>
      <c r="T3945" s="7">
        <f>S3945-E3945</f>
        <v>1</v>
      </c>
      <c r="U3945" t="s">
        <v>14215</v>
      </c>
      <c r="V3945" s="6" t="s">
        <v>14257</v>
      </c>
      <c r="W3945" t="s">
        <v>14259</v>
      </c>
      <c r="X3945" t="s">
        <v>14192</v>
      </c>
      <c r="Y3945" t="str">
        <f>VLOOKUP(R3945,Managers!$A:$B,2,)</f>
        <v>Bob Turner</v>
      </c>
      <c r="Z3945" s="11">
        <f>VLOOKUP(X3945,HourlyWages!$A:$B,2,0)</f>
        <v>75</v>
      </c>
      <c r="AA3945">
        <v>1</v>
      </c>
    </row>
    <row r="3946" spans="1:27" x14ac:dyDescent="0.3">
      <c r="A3946" t="b">
        <f>COUNTIF($C$1:C3946, C3946)&gt;1</f>
        <v>0</v>
      </c>
      <c r="B3946" t="b">
        <f>VLOOKUP(C3946,Sheet3!$A:$B,2,0) &gt; 1</f>
        <v>0</v>
      </c>
      <c r="C3946">
        <v>3945</v>
      </c>
      <c r="D3946">
        <v>28130</v>
      </c>
      <c r="E3946" s="4">
        <v>40024</v>
      </c>
      <c r="F3946">
        <v>23</v>
      </c>
      <c r="G3946" s="15">
        <f>I3946*F3946</f>
        <v>3680</v>
      </c>
      <c r="H3946" s="9">
        <v>0.02</v>
      </c>
      <c r="I3946" s="13">
        <f>VLOOKUP($U3946,Pricebook!$A:$D,4,0)</f>
        <v>160</v>
      </c>
      <c r="J3946" s="11">
        <f>G3946*(1-H3946)</f>
        <v>3606.4</v>
      </c>
      <c r="K3946" t="s">
        <v>1121</v>
      </c>
      <c r="L3946" t="s">
        <v>1014</v>
      </c>
      <c r="M3946" t="str">
        <f>VLOOKUP($L3946,Companies!$A:$G,7,)</f>
        <v>Semiconductors</v>
      </c>
      <c r="N3946" t="str">
        <f>VLOOKUP($L3946,Companies!$A:$G,6,)</f>
        <v>Technology</v>
      </c>
      <c r="O3946" s="6" t="s">
        <v>691</v>
      </c>
      <c r="P3946" s="6">
        <v>65807</v>
      </c>
      <c r="Q3946" t="s">
        <v>358</v>
      </c>
      <c r="R3946" t="s">
        <v>16</v>
      </c>
      <c r="S3946" s="4">
        <v>40028</v>
      </c>
      <c r="T3946" s="7">
        <f>S3946-E3946</f>
        <v>4</v>
      </c>
      <c r="U3946" t="s">
        <v>14218</v>
      </c>
      <c r="V3946" s="6" t="s">
        <v>14257</v>
      </c>
      <c r="W3946" t="s">
        <v>14259</v>
      </c>
      <c r="X3946" t="s">
        <v>14187</v>
      </c>
      <c r="Y3946" t="str">
        <f>VLOOKUP(R3946,Managers!$A:$B,2,)</f>
        <v>Josh Martinez</v>
      </c>
      <c r="Z3946" s="11">
        <f>VLOOKUP(X3946,HourlyWages!$A:$B,2,0)</f>
        <v>45</v>
      </c>
      <c r="AA3946">
        <v>1</v>
      </c>
    </row>
    <row r="3947" spans="1:27" x14ac:dyDescent="0.3">
      <c r="A3947" t="b">
        <f>COUNTIF($C$1:C3947, C3947)&gt;1</f>
        <v>0</v>
      </c>
      <c r="B3947" t="b">
        <f>VLOOKUP(C3947,Sheet3!$A:$B,2,0) &gt; 1</f>
        <v>0</v>
      </c>
      <c r="C3947">
        <v>3946</v>
      </c>
      <c r="D3947">
        <v>28130</v>
      </c>
      <c r="E3947" s="4">
        <v>40024</v>
      </c>
      <c r="F3947">
        <v>32</v>
      </c>
      <c r="G3947" s="15">
        <f>I3947*F3947</f>
        <v>4000</v>
      </c>
      <c r="H3947" s="9">
        <v>0.09</v>
      </c>
      <c r="I3947" s="13">
        <f>VLOOKUP($U3947,Pricebook!$A:$D,4,0)</f>
        <v>125</v>
      </c>
      <c r="J3947" s="11">
        <f>G3947*(1-H3947)</f>
        <v>3640</v>
      </c>
      <c r="K3947" t="s">
        <v>1121</v>
      </c>
      <c r="L3947" t="s">
        <v>1014</v>
      </c>
      <c r="M3947" t="str">
        <f>VLOOKUP($L3947,Companies!$A:$G,7,)</f>
        <v>Semiconductors</v>
      </c>
      <c r="N3947" t="str">
        <f>VLOOKUP($L3947,Companies!$A:$G,6,)</f>
        <v>Technology</v>
      </c>
      <c r="O3947" s="6" t="s">
        <v>691</v>
      </c>
      <c r="P3947" s="6">
        <v>65807</v>
      </c>
      <c r="Q3947" t="s">
        <v>358</v>
      </c>
      <c r="R3947" t="s">
        <v>16</v>
      </c>
      <c r="S3947" s="4">
        <v>40024</v>
      </c>
      <c r="T3947" s="7">
        <f>S3947-E3947</f>
        <v>0</v>
      </c>
      <c r="U3947" t="s">
        <v>14208</v>
      </c>
      <c r="V3947" s="6" t="s">
        <v>14251</v>
      </c>
      <c r="W3947" t="s">
        <v>14263</v>
      </c>
      <c r="X3947" t="s">
        <v>14200</v>
      </c>
      <c r="Y3947" t="str">
        <f>VLOOKUP(R3947,Managers!$A:$B,2,)</f>
        <v>Josh Martinez</v>
      </c>
      <c r="Z3947" s="11">
        <f>VLOOKUP(X3947,HourlyWages!$A:$B,2,0)</f>
        <v>59</v>
      </c>
      <c r="AA3947">
        <v>1</v>
      </c>
    </row>
    <row r="3948" spans="1:27" x14ac:dyDescent="0.3">
      <c r="A3948" t="b">
        <f>COUNTIF($C$1:C3948, C3948)&gt;1</f>
        <v>0</v>
      </c>
      <c r="B3948" t="b">
        <f>VLOOKUP(C3948,Sheet3!$A:$B,2,0) &gt; 1</f>
        <v>0</v>
      </c>
      <c r="C3948">
        <v>3947</v>
      </c>
      <c r="D3948">
        <v>28135</v>
      </c>
      <c r="E3948" s="4">
        <v>40081</v>
      </c>
      <c r="F3948">
        <v>37</v>
      </c>
      <c r="G3948" s="15">
        <f>I3948*F3948</f>
        <v>6290</v>
      </c>
      <c r="H3948" s="9">
        <v>0.08</v>
      </c>
      <c r="I3948" s="13">
        <f>VLOOKUP($U3948,Pricebook!$A:$D,4,0)</f>
        <v>170</v>
      </c>
      <c r="J3948" s="11">
        <f>G3948*(1-H3948)</f>
        <v>5786.8</v>
      </c>
      <c r="K3948" t="s">
        <v>2017</v>
      </c>
      <c r="L3948" t="s">
        <v>142</v>
      </c>
      <c r="M3948" t="str">
        <f>VLOOKUP($L3948,Companies!$A:$G,7,)</f>
        <v>Computer Software: Programming, Data Processing</v>
      </c>
      <c r="N3948" t="str">
        <f>VLOOKUP($L3948,Companies!$A:$G,6,)</f>
        <v>Technology</v>
      </c>
      <c r="O3948" s="6" t="s">
        <v>2368</v>
      </c>
      <c r="P3948" s="6">
        <v>60098</v>
      </c>
      <c r="Q3948" t="s">
        <v>15</v>
      </c>
      <c r="R3948" t="s">
        <v>16</v>
      </c>
      <c r="S3948" s="4">
        <v>40083</v>
      </c>
      <c r="T3948" s="7">
        <f>S3948-E3948</f>
        <v>2</v>
      </c>
      <c r="U3948" t="s">
        <v>14219</v>
      </c>
      <c r="V3948" s="6" t="s">
        <v>14251</v>
      </c>
      <c r="W3948" t="s">
        <v>14263</v>
      </c>
      <c r="X3948" t="s">
        <v>14186</v>
      </c>
      <c r="Y3948" t="str">
        <f>VLOOKUP(R3948,Managers!$A:$B,2,)</f>
        <v>Josh Martinez</v>
      </c>
      <c r="Z3948" s="11">
        <f>VLOOKUP(X3948,HourlyWages!$A:$B,2,0)</f>
        <v>67</v>
      </c>
      <c r="AA3948">
        <v>1</v>
      </c>
    </row>
    <row r="3949" spans="1:27" x14ac:dyDescent="0.3">
      <c r="A3949" t="b">
        <f>COUNTIF($C$1:C3949, C3949)&gt;1</f>
        <v>0</v>
      </c>
      <c r="B3949" t="b">
        <f>VLOOKUP(C3949,Sheet3!$A:$B,2,0) &gt; 1</f>
        <v>0</v>
      </c>
      <c r="C3949">
        <v>3948</v>
      </c>
      <c r="D3949">
        <v>28135</v>
      </c>
      <c r="E3949" s="4">
        <v>40081</v>
      </c>
      <c r="F3949">
        <v>40</v>
      </c>
      <c r="G3949" s="15">
        <f>I3949*F3949</f>
        <v>5600</v>
      </c>
      <c r="H3949" s="9">
        <v>0.05</v>
      </c>
      <c r="I3949" s="13">
        <f>VLOOKUP($U3949,Pricebook!$A:$D,4,0)</f>
        <v>140</v>
      </c>
      <c r="J3949" s="11">
        <f>G3949*(1-H3949)</f>
        <v>5320</v>
      </c>
      <c r="K3949" t="s">
        <v>2017</v>
      </c>
      <c r="L3949" t="s">
        <v>142</v>
      </c>
      <c r="M3949" t="str">
        <f>VLOOKUP($L3949,Companies!$A:$G,7,)</f>
        <v>Computer Software: Programming, Data Processing</v>
      </c>
      <c r="N3949" t="str">
        <f>VLOOKUP($L3949,Companies!$A:$G,6,)</f>
        <v>Technology</v>
      </c>
      <c r="O3949" s="6" t="s">
        <v>2368</v>
      </c>
      <c r="P3949" s="6">
        <v>60098</v>
      </c>
      <c r="Q3949" t="s">
        <v>15</v>
      </c>
      <c r="R3949" t="s">
        <v>16</v>
      </c>
      <c r="S3949" s="4">
        <v>40081</v>
      </c>
      <c r="T3949" s="7">
        <f>S3949-E3949</f>
        <v>0</v>
      </c>
      <c r="U3949" t="s">
        <v>14207</v>
      </c>
      <c r="V3949" s="6" t="s">
        <v>14257</v>
      </c>
      <c r="W3949" t="s">
        <v>14259</v>
      </c>
      <c r="X3949" t="s">
        <v>14197</v>
      </c>
      <c r="Y3949" t="str">
        <f>VLOOKUP(R3949,Managers!$A:$B,2,)</f>
        <v>Josh Martinez</v>
      </c>
      <c r="Z3949" s="11">
        <f>VLOOKUP(X3949,HourlyWages!$A:$B,2,0)</f>
        <v>71</v>
      </c>
      <c r="AA3949">
        <v>1</v>
      </c>
    </row>
    <row r="3950" spans="1:27" x14ac:dyDescent="0.3">
      <c r="A3950" t="b">
        <f>COUNTIF($C$1:C3950, C3950)&gt;1</f>
        <v>0</v>
      </c>
      <c r="B3950" t="b">
        <f>VLOOKUP(C3950,Sheet3!$A:$B,2,0) &gt; 1</f>
        <v>0</v>
      </c>
      <c r="C3950">
        <v>3949</v>
      </c>
      <c r="D3950">
        <v>28161</v>
      </c>
      <c r="E3950" s="4">
        <v>39979</v>
      </c>
      <c r="F3950">
        <v>10</v>
      </c>
      <c r="G3950" s="15">
        <f>I3950*F3950</f>
        <v>1250</v>
      </c>
      <c r="H3950" s="9">
        <v>0.02</v>
      </c>
      <c r="I3950" s="13">
        <f>VLOOKUP($U3950,Pricebook!$A:$D,4,0)</f>
        <v>125</v>
      </c>
      <c r="J3950" s="11">
        <f>G3950*(1-H3950)</f>
        <v>1225</v>
      </c>
      <c r="K3950" t="s">
        <v>1628</v>
      </c>
      <c r="L3950" t="s">
        <v>260</v>
      </c>
      <c r="M3950" t="str">
        <f>VLOOKUP($L3950,Companies!$A:$G,7,)</f>
        <v>Packaged Foods</v>
      </c>
      <c r="N3950" t="str">
        <f>VLOOKUP($L3950,Companies!$A:$G,6,)</f>
        <v>Consumer Non-Durables</v>
      </c>
      <c r="O3950" s="6" t="s">
        <v>2377</v>
      </c>
      <c r="P3950" s="6" t="s">
        <v>2378</v>
      </c>
      <c r="Q3950" t="s">
        <v>87</v>
      </c>
      <c r="R3950" t="s">
        <v>61</v>
      </c>
      <c r="S3950" s="4">
        <v>39980</v>
      </c>
      <c r="T3950" s="7">
        <f>S3950-E3950</f>
        <v>1</v>
      </c>
      <c r="U3950" t="s">
        <v>14217</v>
      </c>
      <c r="V3950" s="6" t="s">
        <v>14251</v>
      </c>
      <c r="W3950" t="s">
        <v>14252</v>
      </c>
      <c r="X3950" t="s">
        <v>14200</v>
      </c>
      <c r="Y3950" t="str">
        <f>VLOOKUP(R3950,Managers!$A:$B,2,)</f>
        <v>Allen Young</v>
      </c>
      <c r="Z3950" s="11">
        <f>VLOOKUP(X3950,HourlyWages!$A:$B,2,0)</f>
        <v>59</v>
      </c>
      <c r="AA3950">
        <v>1</v>
      </c>
    </row>
    <row r="3951" spans="1:27" x14ac:dyDescent="0.3">
      <c r="A3951" t="b">
        <f>COUNTIF($C$1:C3951, C3951)&gt;1</f>
        <v>0</v>
      </c>
      <c r="B3951" t="b">
        <f>VLOOKUP(C3951,Sheet3!$A:$B,2,0) &gt; 1</f>
        <v>0</v>
      </c>
      <c r="C3951">
        <v>3950</v>
      </c>
      <c r="D3951">
        <v>28161</v>
      </c>
      <c r="E3951" s="4">
        <v>39979</v>
      </c>
      <c r="F3951">
        <v>15</v>
      </c>
      <c r="G3951" s="15">
        <f>I3951*F3951</f>
        <v>1875</v>
      </c>
      <c r="H3951" s="9">
        <v>0.06</v>
      </c>
      <c r="I3951" s="13">
        <f>VLOOKUP($U3951,Pricebook!$A:$D,4,0)</f>
        <v>125</v>
      </c>
      <c r="J3951" s="11">
        <f>G3951*(1-H3951)</f>
        <v>1762.5</v>
      </c>
      <c r="K3951" t="s">
        <v>1628</v>
      </c>
      <c r="L3951" t="s">
        <v>260</v>
      </c>
      <c r="M3951" t="str">
        <f>VLOOKUP($L3951,Companies!$A:$G,7,)</f>
        <v>Packaged Foods</v>
      </c>
      <c r="N3951" t="str">
        <f>VLOOKUP($L3951,Companies!$A:$G,6,)</f>
        <v>Consumer Non-Durables</v>
      </c>
      <c r="O3951" s="6" t="s">
        <v>1599</v>
      </c>
      <c r="P3951" s="6" t="s">
        <v>1600</v>
      </c>
      <c r="Q3951" t="s">
        <v>149</v>
      </c>
      <c r="R3951" t="s">
        <v>61</v>
      </c>
      <c r="S3951" s="4">
        <v>39981</v>
      </c>
      <c r="T3951" s="7">
        <f>S3951-E3951</f>
        <v>2</v>
      </c>
      <c r="U3951" t="s">
        <v>14221</v>
      </c>
      <c r="V3951" s="6" t="s">
        <v>14254</v>
      </c>
      <c r="W3951" t="s">
        <v>14269</v>
      </c>
      <c r="X3951" t="s">
        <v>14197</v>
      </c>
      <c r="Y3951" t="str">
        <f>VLOOKUP(R3951,Managers!$A:$B,2,)</f>
        <v>Allen Young</v>
      </c>
      <c r="Z3951" s="11">
        <f>VLOOKUP(X3951,HourlyWages!$A:$B,2,0)</f>
        <v>71</v>
      </c>
      <c r="AA3951">
        <v>1</v>
      </c>
    </row>
    <row r="3952" spans="1:27" x14ac:dyDescent="0.3">
      <c r="A3952" t="b">
        <f>COUNTIF($C$1:C3952, C3952)&gt;1</f>
        <v>0</v>
      </c>
      <c r="B3952" t="b">
        <f>VLOOKUP(C3952,Sheet3!$A:$B,2,0) &gt; 1</f>
        <v>0</v>
      </c>
      <c r="C3952">
        <v>3951</v>
      </c>
      <c r="D3952">
        <v>28161</v>
      </c>
      <c r="E3952" s="4">
        <v>39979</v>
      </c>
      <c r="F3952">
        <v>41</v>
      </c>
      <c r="G3952" s="15">
        <f>I3952*F3952</f>
        <v>6150</v>
      </c>
      <c r="H3952" s="9">
        <v>0.04</v>
      </c>
      <c r="I3952" s="13">
        <f>VLOOKUP($U3952,Pricebook!$A:$D,4,0)</f>
        <v>150</v>
      </c>
      <c r="J3952" s="11">
        <f>G3952*(1-H3952)</f>
        <v>5904</v>
      </c>
      <c r="K3952" t="s">
        <v>1628</v>
      </c>
      <c r="L3952" t="s">
        <v>260</v>
      </c>
      <c r="M3952" t="str">
        <f>VLOOKUP($L3952,Companies!$A:$G,7,)</f>
        <v>Packaged Foods</v>
      </c>
      <c r="N3952" t="str">
        <f>VLOOKUP($L3952,Companies!$A:$G,6,)</f>
        <v>Consumer Non-Durables</v>
      </c>
      <c r="O3952" s="6" t="s">
        <v>2379</v>
      </c>
      <c r="P3952" s="6" t="s">
        <v>2380</v>
      </c>
      <c r="Q3952" t="s">
        <v>87</v>
      </c>
      <c r="R3952" t="s">
        <v>61</v>
      </c>
      <c r="S3952" s="4">
        <v>39981</v>
      </c>
      <c r="T3952" s="7">
        <f>S3952-E3952</f>
        <v>2</v>
      </c>
      <c r="U3952" t="s">
        <v>14211</v>
      </c>
      <c r="V3952" s="6" t="s">
        <v>14251</v>
      </c>
      <c r="W3952" t="s">
        <v>14261</v>
      </c>
      <c r="X3952" t="s">
        <v>14198</v>
      </c>
      <c r="Y3952" t="str">
        <f>VLOOKUP(R3952,Managers!$A:$B,2,)</f>
        <v>Allen Young</v>
      </c>
      <c r="Z3952" s="11">
        <f>VLOOKUP(X3952,HourlyWages!$A:$B,2,0)</f>
        <v>51</v>
      </c>
      <c r="AA3952">
        <v>1</v>
      </c>
    </row>
    <row r="3953" spans="1:27" x14ac:dyDescent="0.3">
      <c r="A3953" t="b">
        <f>COUNTIF($C$1:C3953, C3953)&gt;1</f>
        <v>0</v>
      </c>
      <c r="B3953" t="b">
        <f>VLOOKUP(C3953,Sheet3!$A:$B,2,0) &gt; 1</f>
        <v>0</v>
      </c>
      <c r="C3953">
        <v>3952</v>
      </c>
      <c r="D3953">
        <v>28165</v>
      </c>
      <c r="E3953" s="4">
        <v>41099</v>
      </c>
      <c r="F3953">
        <v>2</v>
      </c>
      <c r="G3953" s="15">
        <f>I3953*F3953</f>
        <v>320</v>
      </c>
      <c r="H3953" s="9">
        <v>0.05</v>
      </c>
      <c r="I3953" s="13">
        <f>VLOOKUP($U3953,Pricebook!$A:$D,4,0)</f>
        <v>160</v>
      </c>
      <c r="J3953" s="11">
        <f>G3953*(1-H3953)</f>
        <v>304</v>
      </c>
      <c r="K3953" t="s">
        <v>656</v>
      </c>
      <c r="L3953" t="s">
        <v>449</v>
      </c>
      <c r="M3953" t="str">
        <f>VLOOKUP($L3953,Companies!$A:$G,7,)</f>
        <v>Auto Manufacturing</v>
      </c>
      <c r="N3953" t="str">
        <f>VLOOKUP($L3953,Companies!$A:$G,6,)</f>
        <v>Capital Goods</v>
      </c>
      <c r="O3953" s="6" t="s">
        <v>1371</v>
      </c>
      <c r="P3953" s="6">
        <v>61832</v>
      </c>
      <c r="Q3953" t="s">
        <v>15</v>
      </c>
      <c r="R3953" t="s">
        <v>16</v>
      </c>
      <c r="S3953" s="4">
        <v>41101</v>
      </c>
      <c r="T3953" s="7">
        <f>S3953-E3953</f>
        <v>2</v>
      </c>
      <c r="U3953" t="s">
        <v>14218</v>
      </c>
      <c r="V3953" s="6" t="s">
        <v>14251</v>
      </c>
      <c r="W3953" t="s">
        <v>14262</v>
      </c>
      <c r="X3953" t="s">
        <v>14196</v>
      </c>
      <c r="Y3953" t="str">
        <f>VLOOKUP(R3953,Managers!$A:$B,2,)</f>
        <v>Josh Martinez</v>
      </c>
      <c r="Z3953" s="11">
        <f>VLOOKUP(X3953,HourlyWages!$A:$B,2,0)</f>
        <v>58</v>
      </c>
      <c r="AA3953">
        <v>1</v>
      </c>
    </row>
    <row r="3954" spans="1:27" x14ac:dyDescent="0.3">
      <c r="A3954" t="b">
        <f>COUNTIF($C$1:C3954, C3954)&gt;1</f>
        <v>0</v>
      </c>
      <c r="B3954" t="b">
        <f>VLOOKUP(C3954,Sheet3!$A:$B,2,0) &gt; 1</f>
        <v>0</v>
      </c>
      <c r="C3954">
        <v>3953</v>
      </c>
      <c r="D3954">
        <v>28198</v>
      </c>
      <c r="E3954" s="4">
        <v>40947</v>
      </c>
      <c r="F3954">
        <v>50</v>
      </c>
      <c r="G3954" s="15">
        <f>I3954*F3954</f>
        <v>7500</v>
      </c>
      <c r="H3954" s="9">
        <v>0</v>
      </c>
      <c r="I3954" s="13">
        <f>VLOOKUP($U3954,Pricebook!$A:$D,4,0)</f>
        <v>150</v>
      </c>
      <c r="J3954" s="11">
        <f>G3954*(1-H3954)</f>
        <v>7500</v>
      </c>
      <c r="K3954" t="s">
        <v>1248</v>
      </c>
      <c r="L3954" t="s">
        <v>175</v>
      </c>
      <c r="M3954" t="str">
        <f>VLOOKUP($L3954,Companies!$A:$G,7,)</f>
        <v>Environmental Services</v>
      </c>
      <c r="N3954" t="str">
        <f>VLOOKUP($L3954,Companies!$A:$G,6,)</f>
        <v>Basic Industries</v>
      </c>
      <c r="O3954" s="6" t="s">
        <v>618</v>
      </c>
      <c r="P3954" s="6">
        <v>22304</v>
      </c>
      <c r="Q3954" t="s">
        <v>368</v>
      </c>
      <c r="R3954" t="s">
        <v>34</v>
      </c>
      <c r="S3954" s="4">
        <v>40948</v>
      </c>
      <c r="T3954" s="7">
        <f>S3954-E3954</f>
        <v>1</v>
      </c>
      <c r="U3954" t="s">
        <v>14210</v>
      </c>
      <c r="V3954" s="6" t="s">
        <v>14251</v>
      </c>
      <c r="W3954" t="s">
        <v>14267</v>
      </c>
      <c r="X3954" t="s">
        <v>14187</v>
      </c>
      <c r="Y3954" t="str">
        <f>VLOOKUP(R3954,Managers!$A:$B,2,)</f>
        <v>Frank Mitchell</v>
      </c>
      <c r="Z3954" s="11">
        <f>VLOOKUP(X3954,HourlyWages!$A:$B,2,0)</f>
        <v>45</v>
      </c>
      <c r="AA3954">
        <v>1</v>
      </c>
    </row>
    <row r="3955" spans="1:27" x14ac:dyDescent="0.3">
      <c r="A3955" t="b">
        <f>COUNTIF($C$1:C3955, C3955)&gt;1</f>
        <v>0</v>
      </c>
      <c r="B3955" t="b">
        <f>VLOOKUP(C3955,Sheet3!$A:$B,2,0) &gt; 1</f>
        <v>0</v>
      </c>
      <c r="C3955">
        <v>3954</v>
      </c>
      <c r="D3955">
        <v>28224</v>
      </c>
      <c r="E3955" s="4">
        <v>41262</v>
      </c>
      <c r="F3955">
        <v>25</v>
      </c>
      <c r="G3955" s="15">
        <f>I3955*F3955</f>
        <v>4000</v>
      </c>
      <c r="H3955" s="9">
        <v>7.0000000000000007E-2</v>
      </c>
      <c r="I3955" s="13">
        <f>VLOOKUP($U3955,Pricebook!$A:$D,4,0)</f>
        <v>160</v>
      </c>
      <c r="J3955" s="11">
        <f>G3955*(1-H3955)</f>
        <v>3719.9999999999995</v>
      </c>
      <c r="K3955" t="s">
        <v>579</v>
      </c>
      <c r="L3955" t="s">
        <v>552</v>
      </c>
      <c r="M3955" t="str">
        <f>VLOOKUP($L3955,Companies!$A:$G,7,)</f>
        <v>Business Services</v>
      </c>
      <c r="N3955" t="str">
        <f>VLOOKUP($L3955,Companies!$A:$G,6,)</f>
        <v>Miscellaneous</v>
      </c>
      <c r="O3955" s="6" t="s">
        <v>581</v>
      </c>
      <c r="P3955" s="6">
        <v>95969</v>
      </c>
      <c r="Q3955" t="s">
        <v>114</v>
      </c>
      <c r="R3955" t="s">
        <v>23</v>
      </c>
      <c r="S3955" s="4">
        <v>41263</v>
      </c>
      <c r="T3955" s="7">
        <f>S3955-E3955</f>
        <v>1</v>
      </c>
      <c r="U3955" t="s">
        <v>14218</v>
      </c>
      <c r="V3955" s="6" t="s">
        <v>14257</v>
      </c>
      <c r="W3955" t="s">
        <v>14259</v>
      </c>
      <c r="X3955" t="s">
        <v>14202</v>
      </c>
      <c r="Y3955" t="str">
        <f>VLOOKUP(R3955,Managers!$A:$B,2,)</f>
        <v>Bob Turner</v>
      </c>
      <c r="Z3955" s="11">
        <f>VLOOKUP(X3955,HourlyWages!$A:$B,2,0)</f>
        <v>71</v>
      </c>
      <c r="AA3955">
        <v>1</v>
      </c>
    </row>
    <row r="3956" spans="1:27" x14ac:dyDescent="0.3">
      <c r="A3956" t="b">
        <f>COUNTIF($C$1:C3956, C3956)&gt;1</f>
        <v>0</v>
      </c>
      <c r="B3956" t="b">
        <f>VLOOKUP(C3956,Sheet3!$A:$B,2,0) &gt; 1</f>
        <v>0</v>
      </c>
      <c r="C3956">
        <v>3955</v>
      </c>
      <c r="D3956">
        <v>28225</v>
      </c>
      <c r="E3956" s="4">
        <v>39835</v>
      </c>
      <c r="F3956">
        <v>13</v>
      </c>
      <c r="G3956" s="15">
        <f>I3956*F3956</f>
        <v>2600</v>
      </c>
      <c r="H3956" s="9">
        <v>0.01</v>
      </c>
      <c r="I3956" s="13">
        <f>VLOOKUP($U3956,Pricebook!$A:$D,4,0)</f>
        <v>200</v>
      </c>
      <c r="J3956" s="11">
        <f>G3956*(1-H3956)</f>
        <v>2574</v>
      </c>
      <c r="K3956" t="s">
        <v>1543</v>
      </c>
      <c r="L3956" t="s">
        <v>297</v>
      </c>
      <c r="M3956" t="str">
        <f>VLOOKUP($L3956,Companies!$A:$G,7,)</f>
        <v>Hotels/Resorts</v>
      </c>
      <c r="N3956" t="str">
        <f>VLOOKUP($L3956,Companies!$A:$G,6,)</f>
        <v>Consumer Services</v>
      </c>
      <c r="O3956" s="6" t="s">
        <v>1591</v>
      </c>
      <c r="P3956" s="6">
        <v>44035</v>
      </c>
      <c r="Q3956" t="s">
        <v>210</v>
      </c>
      <c r="R3956" t="s">
        <v>61</v>
      </c>
      <c r="S3956" s="4">
        <v>39837</v>
      </c>
      <c r="T3956" s="7">
        <f>S3956-E3956</f>
        <v>2</v>
      </c>
      <c r="U3956" t="s">
        <v>14206</v>
      </c>
      <c r="V3956" s="6" t="s">
        <v>14251</v>
      </c>
      <c r="W3956" t="s">
        <v>14266</v>
      </c>
      <c r="X3956" t="s">
        <v>14189</v>
      </c>
      <c r="Y3956" t="str">
        <f>VLOOKUP(R3956,Managers!$A:$B,2,)</f>
        <v>Allen Young</v>
      </c>
      <c r="Z3956" s="11">
        <f>VLOOKUP(X3956,HourlyWages!$A:$B,2,0)</f>
        <v>62</v>
      </c>
      <c r="AA3956">
        <v>1</v>
      </c>
    </row>
    <row r="3957" spans="1:27" x14ac:dyDescent="0.3">
      <c r="A3957" t="b">
        <f>COUNTIF($C$1:C3957, C3957)&gt;1</f>
        <v>0</v>
      </c>
      <c r="B3957" t="b">
        <f>VLOOKUP(C3957,Sheet3!$A:$B,2,0) &gt; 1</f>
        <v>0</v>
      </c>
      <c r="C3957">
        <v>3956</v>
      </c>
      <c r="D3957">
        <v>28225</v>
      </c>
      <c r="E3957" s="4">
        <v>39835</v>
      </c>
      <c r="F3957">
        <v>9</v>
      </c>
      <c r="G3957" s="15">
        <f>I3957*F3957</f>
        <v>1125</v>
      </c>
      <c r="H3957" s="9">
        <v>0</v>
      </c>
      <c r="I3957" s="13">
        <f>VLOOKUP($U3957,Pricebook!$A:$D,4,0)</f>
        <v>125</v>
      </c>
      <c r="J3957" s="11">
        <f>G3957*(1-H3957)</f>
        <v>1125</v>
      </c>
      <c r="K3957" t="s">
        <v>1055</v>
      </c>
      <c r="L3957" t="s">
        <v>13</v>
      </c>
      <c r="M3957" t="str">
        <f>VLOOKUP($L3957,Companies!$A:$G,7,)</f>
        <v>Computer Software: Prepackaged Software</v>
      </c>
      <c r="N3957" t="str">
        <f>VLOOKUP($L3957,Companies!$A:$G,6,)</f>
        <v>Technology</v>
      </c>
      <c r="O3957" s="6" t="s">
        <v>1770</v>
      </c>
      <c r="P3957" s="6">
        <v>48601</v>
      </c>
      <c r="Q3957" t="s">
        <v>172</v>
      </c>
      <c r="R3957" t="s">
        <v>16</v>
      </c>
      <c r="S3957" s="4">
        <v>39835</v>
      </c>
      <c r="T3957" s="7">
        <f>S3957-E3957</f>
        <v>0</v>
      </c>
      <c r="U3957" t="s">
        <v>14208</v>
      </c>
      <c r="V3957" s="6" t="s">
        <v>14251</v>
      </c>
      <c r="W3957" t="s">
        <v>14261</v>
      </c>
      <c r="X3957" t="s">
        <v>14195</v>
      </c>
      <c r="Y3957" t="str">
        <f>VLOOKUP(R3957,Managers!$A:$B,2,)</f>
        <v>Josh Martinez</v>
      </c>
      <c r="Z3957" s="11">
        <f>VLOOKUP(X3957,HourlyWages!$A:$B,2,0)</f>
        <v>52</v>
      </c>
      <c r="AA3957">
        <v>1</v>
      </c>
    </row>
    <row r="3958" spans="1:27" x14ac:dyDescent="0.3">
      <c r="A3958" t="b">
        <f>COUNTIF($C$1:C3958, C3958)&gt;1</f>
        <v>0</v>
      </c>
      <c r="B3958" t="b">
        <f>VLOOKUP(C3958,Sheet3!$A:$B,2,0) &gt; 1</f>
        <v>0</v>
      </c>
      <c r="C3958">
        <v>3957</v>
      </c>
      <c r="D3958">
        <v>28228</v>
      </c>
      <c r="E3958" s="4">
        <v>41101</v>
      </c>
      <c r="F3958">
        <v>5</v>
      </c>
      <c r="G3958" s="15">
        <f>I3958*F3958</f>
        <v>550</v>
      </c>
      <c r="H3958" s="9">
        <v>0</v>
      </c>
      <c r="I3958" s="13">
        <f>VLOOKUP($U3958,Pricebook!$A:$D,4,0)</f>
        <v>110</v>
      </c>
      <c r="J3958" s="11">
        <f>G3958*(1-H3958)</f>
        <v>550</v>
      </c>
      <c r="K3958" t="s">
        <v>1304</v>
      </c>
      <c r="L3958" t="s">
        <v>230</v>
      </c>
      <c r="M3958" t="str">
        <f>VLOOKUP($L3958,Companies!$A:$G,7,)</f>
        <v>RETAIL: Building Materials</v>
      </c>
      <c r="N3958" t="str">
        <f>VLOOKUP($L3958,Companies!$A:$G,6,)</f>
        <v>Consumer Services</v>
      </c>
      <c r="O3958" s="6" t="s">
        <v>1305</v>
      </c>
      <c r="P3958" s="6">
        <v>34639</v>
      </c>
      <c r="Q3958" t="s">
        <v>101</v>
      </c>
      <c r="R3958" t="s">
        <v>34</v>
      </c>
      <c r="S3958" s="4">
        <v>41102</v>
      </c>
      <c r="T3958" s="7">
        <f>S3958-E3958</f>
        <v>1</v>
      </c>
      <c r="U3958" t="s">
        <v>14220</v>
      </c>
      <c r="V3958" s="6" t="s">
        <v>14251</v>
      </c>
      <c r="W3958" t="s">
        <v>14268</v>
      </c>
      <c r="X3958" t="s">
        <v>14187</v>
      </c>
      <c r="Y3958" t="str">
        <f>VLOOKUP(R3958,Managers!$A:$B,2,)</f>
        <v>Frank Mitchell</v>
      </c>
      <c r="Z3958" s="11">
        <f>VLOOKUP(X3958,HourlyWages!$A:$B,2,0)</f>
        <v>45</v>
      </c>
      <c r="AA3958">
        <v>1</v>
      </c>
    </row>
    <row r="3959" spans="1:27" x14ac:dyDescent="0.3">
      <c r="A3959" t="b">
        <f>COUNTIF($C$1:C3959, C3959)&gt;1</f>
        <v>0</v>
      </c>
      <c r="B3959" t="b">
        <f>VLOOKUP(C3959,Sheet3!$A:$B,2,0) &gt; 1</f>
        <v>0</v>
      </c>
      <c r="C3959">
        <v>3958</v>
      </c>
      <c r="D3959">
        <v>28256</v>
      </c>
      <c r="E3959" s="4">
        <v>39867</v>
      </c>
      <c r="F3959">
        <v>19</v>
      </c>
      <c r="G3959" s="15">
        <f>I3959*F3959</f>
        <v>3800</v>
      </c>
      <c r="H3959" s="9">
        <v>0.01</v>
      </c>
      <c r="I3959" s="13">
        <f>VLOOKUP($U3959,Pricebook!$A:$D,4,0)</f>
        <v>200</v>
      </c>
      <c r="J3959" s="11">
        <f>G3959*(1-H3959)</f>
        <v>3762</v>
      </c>
      <c r="K3959" t="s">
        <v>590</v>
      </c>
      <c r="L3959" t="s">
        <v>508</v>
      </c>
      <c r="M3959" t="str">
        <f>VLOOKUP($L3959,Companies!$A:$G,7,)</f>
        <v>Semiconductors</v>
      </c>
      <c r="N3959" t="str">
        <f>VLOOKUP($L3959,Companies!$A:$G,6,)</f>
        <v>Technology</v>
      </c>
      <c r="O3959" s="6" t="s">
        <v>631</v>
      </c>
      <c r="P3959" s="6">
        <v>41011</v>
      </c>
      <c r="Q3959" t="s">
        <v>254</v>
      </c>
      <c r="R3959" t="s">
        <v>34</v>
      </c>
      <c r="S3959" s="4">
        <v>39867</v>
      </c>
      <c r="T3959" s="7">
        <f>S3959-E3959</f>
        <v>0</v>
      </c>
      <c r="U3959" t="s">
        <v>14206</v>
      </c>
      <c r="V3959" s="6" t="s">
        <v>14251</v>
      </c>
      <c r="W3959" t="s">
        <v>14263</v>
      </c>
      <c r="X3959" t="s">
        <v>14184</v>
      </c>
      <c r="Y3959" t="str">
        <f>VLOOKUP(R3959,Managers!$A:$B,2,)</f>
        <v>Frank Mitchell</v>
      </c>
      <c r="Z3959" s="11">
        <f>VLOOKUP(X3959,HourlyWages!$A:$B,2,0)</f>
        <v>50</v>
      </c>
      <c r="AA3959">
        <v>1</v>
      </c>
    </row>
    <row r="3960" spans="1:27" x14ac:dyDescent="0.3">
      <c r="A3960" t="b">
        <f>COUNTIF($C$1:C3960, C3960)&gt;1</f>
        <v>0</v>
      </c>
      <c r="B3960" t="b">
        <f>VLOOKUP(C3960,Sheet3!$A:$B,2,0) &gt; 1</f>
        <v>0</v>
      </c>
      <c r="C3960">
        <v>3959</v>
      </c>
      <c r="D3960">
        <v>28258</v>
      </c>
      <c r="E3960" s="4">
        <v>39885</v>
      </c>
      <c r="F3960">
        <v>2</v>
      </c>
      <c r="G3960" s="15">
        <f>I3960*F3960</f>
        <v>300</v>
      </c>
      <c r="H3960" s="9">
        <v>7.0000000000000007E-2</v>
      </c>
      <c r="I3960" s="13">
        <f>VLOOKUP($U3960,Pricebook!$A:$D,4,0)</f>
        <v>150</v>
      </c>
      <c r="J3960" s="11">
        <f>G3960*(1-H3960)</f>
        <v>279</v>
      </c>
      <c r="K3960" t="s">
        <v>1807</v>
      </c>
      <c r="L3960" t="s">
        <v>193</v>
      </c>
      <c r="M3960" t="str">
        <f>VLOOKUP($L3960,Companies!$A:$G,7,)</f>
        <v>Semiconductors</v>
      </c>
      <c r="N3960" t="str">
        <f>VLOOKUP($L3960,Companies!$A:$G,6,)</f>
        <v>Technology</v>
      </c>
      <c r="O3960" s="6" t="s">
        <v>650</v>
      </c>
      <c r="P3960" s="6">
        <v>43015</v>
      </c>
      <c r="Q3960" t="s">
        <v>210</v>
      </c>
      <c r="R3960" t="s">
        <v>61</v>
      </c>
      <c r="S3960" s="4">
        <v>39885</v>
      </c>
      <c r="T3960" s="7">
        <f>S3960-E3960</f>
        <v>0</v>
      </c>
      <c r="U3960" t="s">
        <v>14210</v>
      </c>
      <c r="V3960" s="6" t="s">
        <v>14254</v>
      </c>
      <c r="W3960" t="s">
        <v>14255</v>
      </c>
      <c r="X3960" t="s">
        <v>14200</v>
      </c>
      <c r="Y3960" t="str">
        <f>VLOOKUP(R3960,Managers!$A:$B,2,)</f>
        <v>Allen Young</v>
      </c>
      <c r="Z3960" s="11">
        <f>VLOOKUP(X3960,HourlyWages!$A:$B,2,0)</f>
        <v>59</v>
      </c>
      <c r="AA3960">
        <v>1</v>
      </c>
    </row>
    <row r="3961" spans="1:27" x14ac:dyDescent="0.3">
      <c r="A3961" t="b">
        <f>COUNTIF($C$1:C3961, C3961)&gt;1</f>
        <v>0</v>
      </c>
      <c r="B3961" t="b">
        <f>VLOOKUP(C3961,Sheet3!$A:$B,2,0) &gt; 1</f>
        <v>0</v>
      </c>
      <c r="C3961">
        <v>3960</v>
      </c>
      <c r="D3961">
        <v>28258</v>
      </c>
      <c r="E3961" s="4">
        <v>39885</v>
      </c>
      <c r="F3961">
        <v>25</v>
      </c>
      <c r="G3961" s="15">
        <f>I3961*F3961</f>
        <v>3750</v>
      </c>
      <c r="H3961" s="9">
        <v>0.03</v>
      </c>
      <c r="I3961" s="13">
        <f>VLOOKUP($U3961,Pricebook!$A:$D,4,0)</f>
        <v>150</v>
      </c>
      <c r="J3961" s="11">
        <f>G3961*(1-H3961)</f>
        <v>3637.5</v>
      </c>
      <c r="K3961" t="s">
        <v>1807</v>
      </c>
      <c r="L3961" t="s">
        <v>193</v>
      </c>
      <c r="M3961" t="str">
        <f>VLOOKUP($L3961,Companies!$A:$G,7,)</f>
        <v>Semiconductors</v>
      </c>
      <c r="N3961" t="str">
        <f>VLOOKUP($L3961,Companies!$A:$G,6,)</f>
        <v>Technology</v>
      </c>
      <c r="O3961" s="6" t="s">
        <v>1544</v>
      </c>
      <c r="P3961" s="6">
        <v>43017</v>
      </c>
      <c r="Q3961" t="s">
        <v>210</v>
      </c>
      <c r="R3961" t="s">
        <v>61</v>
      </c>
      <c r="S3961" s="4">
        <v>39886</v>
      </c>
      <c r="T3961" s="7">
        <f>S3961-E3961</f>
        <v>1</v>
      </c>
      <c r="U3961" t="s">
        <v>14211</v>
      </c>
      <c r="V3961" s="6" t="s">
        <v>14257</v>
      </c>
      <c r="W3961" t="s">
        <v>14264</v>
      </c>
      <c r="X3961" t="s">
        <v>14189</v>
      </c>
      <c r="Y3961" t="str">
        <f>VLOOKUP(R3961,Managers!$A:$B,2,)</f>
        <v>Allen Young</v>
      </c>
      <c r="Z3961" s="11">
        <f>VLOOKUP(X3961,HourlyWages!$A:$B,2,0)</f>
        <v>62</v>
      </c>
      <c r="AA3961">
        <v>1</v>
      </c>
    </row>
    <row r="3962" spans="1:27" x14ac:dyDescent="0.3">
      <c r="A3962" t="b">
        <f>COUNTIF($C$1:C3962, C3962)&gt;1</f>
        <v>0</v>
      </c>
      <c r="B3962" t="b">
        <f>VLOOKUP(C3962,Sheet3!$A:$B,2,0) &gt; 1</f>
        <v>0</v>
      </c>
      <c r="C3962">
        <v>3961</v>
      </c>
      <c r="D3962">
        <v>28259</v>
      </c>
      <c r="E3962" s="4">
        <v>40121</v>
      </c>
      <c r="F3962">
        <v>22</v>
      </c>
      <c r="G3962" s="15">
        <f>I3962*F3962</f>
        <v>3300</v>
      </c>
      <c r="H3962" s="9">
        <v>0.06</v>
      </c>
      <c r="I3962" s="13">
        <f>VLOOKUP($U3962,Pricebook!$A:$D,4,0)</f>
        <v>150</v>
      </c>
      <c r="J3962" s="11">
        <f>G3962*(1-H3962)</f>
        <v>3102</v>
      </c>
      <c r="K3962" t="s">
        <v>1869</v>
      </c>
      <c r="L3962" t="s">
        <v>125</v>
      </c>
      <c r="M3962" t="str">
        <f>VLOOKUP($L3962,Companies!$A:$G,7,)</f>
        <v>EDP Services</v>
      </c>
      <c r="N3962" t="str">
        <f>VLOOKUP($L3962,Companies!$A:$G,6,)</f>
        <v>Technology</v>
      </c>
      <c r="O3962" s="6" t="s">
        <v>1047</v>
      </c>
      <c r="P3962" s="6">
        <v>32216</v>
      </c>
      <c r="Q3962" t="s">
        <v>101</v>
      </c>
      <c r="R3962" t="s">
        <v>34</v>
      </c>
      <c r="S3962" s="4">
        <v>40123</v>
      </c>
      <c r="T3962" s="7">
        <f>S3962-E3962</f>
        <v>2</v>
      </c>
      <c r="U3962" t="s">
        <v>14211</v>
      </c>
      <c r="V3962" s="6" t="s">
        <v>14254</v>
      </c>
      <c r="W3962" t="s">
        <v>14256</v>
      </c>
      <c r="X3962" t="s">
        <v>14201</v>
      </c>
      <c r="Y3962" t="str">
        <f>VLOOKUP(R3962,Managers!$A:$B,2,)</f>
        <v>Frank Mitchell</v>
      </c>
      <c r="Z3962" s="11">
        <f>VLOOKUP(X3962,HourlyWages!$A:$B,2,0)</f>
        <v>53</v>
      </c>
      <c r="AA3962">
        <v>1</v>
      </c>
    </row>
    <row r="3963" spans="1:27" x14ac:dyDescent="0.3">
      <c r="A3963" t="b">
        <f>COUNTIF($C$1:C3963, C3963)&gt;1</f>
        <v>0</v>
      </c>
      <c r="B3963" t="b">
        <f>VLOOKUP(C3963,Sheet3!$A:$B,2,0) &gt; 1</f>
        <v>0</v>
      </c>
      <c r="C3963">
        <v>3962</v>
      </c>
      <c r="D3963">
        <v>28262</v>
      </c>
      <c r="E3963" s="4">
        <v>40543</v>
      </c>
      <c r="F3963">
        <v>26</v>
      </c>
      <c r="G3963" s="15">
        <f>I3963*F3963</f>
        <v>2860</v>
      </c>
      <c r="H3963" s="9">
        <v>0.05</v>
      </c>
      <c r="I3963" s="13">
        <f>VLOOKUP($U3963,Pricebook!$A:$D,4,0)</f>
        <v>110</v>
      </c>
      <c r="J3963" s="11">
        <f>G3963*(1-H3963)</f>
        <v>2717</v>
      </c>
      <c r="K3963" t="s">
        <v>1209</v>
      </c>
      <c r="L3963" t="s">
        <v>552</v>
      </c>
      <c r="M3963" t="str">
        <f>VLOOKUP($L3963,Companies!$A:$G,7,)</f>
        <v>Business Services</v>
      </c>
      <c r="N3963" t="str">
        <f>VLOOKUP($L3963,Companies!$A:$G,6,)</f>
        <v>Miscellaneous</v>
      </c>
      <c r="O3963" s="6" t="s">
        <v>815</v>
      </c>
      <c r="P3963" s="6">
        <v>97206</v>
      </c>
      <c r="Q3963" t="s">
        <v>43</v>
      </c>
      <c r="R3963" t="s">
        <v>23</v>
      </c>
      <c r="S3963" s="4">
        <v>40544</v>
      </c>
      <c r="T3963" s="7">
        <f>S3963-E3963</f>
        <v>1</v>
      </c>
      <c r="U3963" t="s">
        <v>14215</v>
      </c>
      <c r="V3963" s="6" t="s">
        <v>14254</v>
      </c>
      <c r="W3963" t="s">
        <v>14255</v>
      </c>
      <c r="X3963" t="s">
        <v>14196</v>
      </c>
      <c r="Y3963" t="str">
        <f>VLOOKUP(R3963,Managers!$A:$B,2,)</f>
        <v>Bob Turner</v>
      </c>
      <c r="Z3963" s="11">
        <f>VLOOKUP(X3963,HourlyWages!$A:$B,2,0)</f>
        <v>58</v>
      </c>
      <c r="AA3963">
        <v>1</v>
      </c>
    </row>
    <row r="3964" spans="1:27" x14ac:dyDescent="0.3">
      <c r="A3964" t="b">
        <f>COUNTIF($C$1:C3964, C3964)&gt;1</f>
        <v>0</v>
      </c>
      <c r="B3964" t="b">
        <f>VLOOKUP(C3964,Sheet3!$A:$B,2,0) &gt; 1</f>
        <v>0</v>
      </c>
      <c r="C3964">
        <v>3963</v>
      </c>
      <c r="D3964">
        <v>28289</v>
      </c>
      <c r="E3964" s="4">
        <v>40192</v>
      </c>
      <c r="F3964">
        <v>31</v>
      </c>
      <c r="G3964" s="15">
        <f>I3964*F3964</f>
        <v>3410</v>
      </c>
      <c r="H3964" s="9">
        <v>0.01</v>
      </c>
      <c r="I3964" s="13">
        <f>VLOOKUP($U3964,Pricebook!$A:$D,4,0)</f>
        <v>110</v>
      </c>
      <c r="J3964" s="11">
        <f>G3964*(1-H3964)</f>
        <v>3375.9</v>
      </c>
      <c r="K3964" t="s">
        <v>515</v>
      </c>
      <c r="L3964" t="s">
        <v>20</v>
      </c>
      <c r="M3964" t="str">
        <f>VLOOKUP($L3964,Companies!$A:$G,7,)</f>
        <v>Major Pharmaceuticals</v>
      </c>
      <c r="N3964" t="str">
        <f>VLOOKUP($L3964,Companies!$A:$G,6,)</f>
        <v>Health Care</v>
      </c>
      <c r="O3964" s="6" t="s">
        <v>249</v>
      </c>
      <c r="P3964" s="6">
        <v>60090</v>
      </c>
      <c r="Q3964" t="s">
        <v>15</v>
      </c>
      <c r="R3964" t="s">
        <v>16</v>
      </c>
      <c r="S3964" s="4">
        <v>40193</v>
      </c>
      <c r="T3964" s="7">
        <f>S3964-E3964</f>
        <v>1</v>
      </c>
      <c r="U3964" t="s">
        <v>14215</v>
      </c>
      <c r="V3964" s="6" t="s">
        <v>14251</v>
      </c>
      <c r="W3964" t="s">
        <v>14252</v>
      </c>
      <c r="X3964" t="s">
        <v>14189</v>
      </c>
      <c r="Y3964" t="str">
        <f>VLOOKUP(R3964,Managers!$A:$B,2,)</f>
        <v>Josh Martinez</v>
      </c>
      <c r="Z3964" s="11">
        <f>VLOOKUP(X3964,HourlyWages!$A:$B,2,0)</f>
        <v>62</v>
      </c>
      <c r="AA3964">
        <v>1</v>
      </c>
    </row>
    <row r="3965" spans="1:27" x14ac:dyDescent="0.3">
      <c r="A3965" t="b">
        <f>COUNTIF($C$1:C3965, C3965)&gt;1</f>
        <v>0</v>
      </c>
      <c r="B3965" t="b">
        <f>VLOOKUP(C3965,Sheet3!$A:$B,2,0) &gt; 1</f>
        <v>0</v>
      </c>
      <c r="C3965">
        <v>3964</v>
      </c>
      <c r="D3965">
        <v>28290</v>
      </c>
      <c r="E3965" s="4">
        <v>39823</v>
      </c>
      <c r="F3965">
        <v>43</v>
      </c>
      <c r="G3965" s="15">
        <f>I3965*F3965</f>
        <v>6450</v>
      </c>
      <c r="H3965" s="9">
        <v>0.05</v>
      </c>
      <c r="I3965" s="13">
        <f>VLOOKUP($U3965,Pricebook!$A:$D,4,0)</f>
        <v>150</v>
      </c>
      <c r="J3965" s="11">
        <f>G3965*(1-H3965)</f>
        <v>6127.5</v>
      </c>
      <c r="K3965" t="s">
        <v>1520</v>
      </c>
      <c r="L3965" t="s">
        <v>50</v>
      </c>
      <c r="M3965" t="str">
        <f>VLOOKUP($L3965,Companies!$A:$G,7,)</f>
        <v>Semiconductors</v>
      </c>
      <c r="N3965" t="str">
        <f>VLOOKUP($L3965,Companies!$A:$G,6,)</f>
        <v>Technology</v>
      </c>
      <c r="O3965" s="6" t="s">
        <v>2381</v>
      </c>
      <c r="P3965" s="6">
        <v>63042</v>
      </c>
      <c r="Q3965" t="s">
        <v>358</v>
      </c>
      <c r="R3965" t="s">
        <v>16</v>
      </c>
      <c r="S3965" s="4">
        <v>39827</v>
      </c>
      <c r="T3965" s="7">
        <f>S3965-E3965</f>
        <v>4</v>
      </c>
      <c r="U3965" t="s">
        <v>14211</v>
      </c>
      <c r="V3965" s="6" t="s">
        <v>14251</v>
      </c>
      <c r="W3965" t="s">
        <v>14268</v>
      </c>
      <c r="X3965" t="s">
        <v>14196</v>
      </c>
      <c r="Y3965" t="str">
        <f>VLOOKUP(R3965,Managers!$A:$B,2,)</f>
        <v>Josh Martinez</v>
      </c>
      <c r="Z3965" s="11">
        <f>VLOOKUP(X3965,HourlyWages!$A:$B,2,0)</f>
        <v>58</v>
      </c>
      <c r="AA3965">
        <v>1</v>
      </c>
    </row>
    <row r="3966" spans="1:27" x14ac:dyDescent="0.3">
      <c r="A3966" t="b">
        <f>COUNTIF($C$1:C3966, C3966)&gt;1</f>
        <v>0</v>
      </c>
      <c r="B3966" t="b">
        <f>VLOOKUP(C3966,Sheet3!$A:$B,2,0) &gt; 1</f>
        <v>0</v>
      </c>
      <c r="C3966">
        <v>3965</v>
      </c>
      <c r="D3966">
        <v>28290</v>
      </c>
      <c r="E3966" s="4">
        <v>39823</v>
      </c>
      <c r="F3966">
        <v>3</v>
      </c>
      <c r="G3966" s="15">
        <f>I3966*F3966</f>
        <v>600</v>
      </c>
      <c r="H3966" s="9">
        <v>0.01</v>
      </c>
      <c r="I3966" s="13">
        <f>VLOOKUP($U3966,Pricebook!$A:$D,4,0)</f>
        <v>200</v>
      </c>
      <c r="J3966" s="11">
        <f>G3966*(1-H3966)</f>
        <v>594</v>
      </c>
      <c r="K3966" t="s">
        <v>1520</v>
      </c>
      <c r="L3966" t="s">
        <v>50</v>
      </c>
      <c r="M3966" t="str">
        <f>VLOOKUP($L3966,Companies!$A:$G,7,)</f>
        <v>Semiconductors</v>
      </c>
      <c r="N3966" t="str">
        <f>VLOOKUP($L3966,Companies!$A:$G,6,)</f>
        <v>Technology</v>
      </c>
      <c r="O3966" s="6" t="s">
        <v>2381</v>
      </c>
      <c r="P3966" s="6">
        <v>63042</v>
      </c>
      <c r="Q3966" t="s">
        <v>358</v>
      </c>
      <c r="R3966" t="s">
        <v>16</v>
      </c>
      <c r="S3966" s="4">
        <v>39825</v>
      </c>
      <c r="T3966" s="7">
        <f>S3966-E3966</f>
        <v>2</v>
      </c>
      <c r="U3966" t="s">
        <v>14206</v>
      </c>
      <c r="V3966" s="6" t="s">
        <v>14254</v>
      </c>
      <c r="W3966" t="s">
        <v>14255</v>
      </c>
      <c r="X3966" t="s">
        <v>14193</v>
      </c>
      <c r="Y3966" t="str">
        <f>VLOOKUP(R3966,Managers!$A:$B,2,)</f>
        <v>Josh Martinez</v>
      </c>
      <c r="Z3966" s="11">
        <f>VLOOKUP(X3966,HourlyWages!$A:$B,2,0)</f>
        <v>57</v>
      </c>
      <c r="AA3966">
        <v>1</v>
      </c>
    </row>
    <row r="3967" spans="1:27" x14ac:dyDescent="0.3">
      <c r="A3967" t="b">
        <f>COUNTIF($C$1:C3967, C3967)&gt;1</f>
        <v>0</v>
      </c>
      <c r="B3967" t="b">
        <f>VLOOKUP(C3967,Sheet3!$A:$B,2,0) &gt; 1</f>
        <v>0</v>
      </c>
      <c r="C3967">
        <v>3966</v>
      </c>
      <c r="D3967">
        <v>28291</v>
      </c>
      <c r="E3967" s="4">
        <v>39876</v>
      </c>
      <c r="F3967">
        <v>14</v>
      </c>
      <c r="G3967" s="15">
        <f>I3967*F3967</f>
        <v>1750</v>
      </c>
      <c r="H3967" s="9">
        <v>0.02</v>
      </c>
      <c r="I3967" s="13">
        <f>VLOOKUP($U3967,Pricebook!$A:$D,4,0)</f>
        <v>125</v>
      </c>
      <c r="J3967" s="11">
        <f>G3967*(1-H3967)</f>
        <v>1715</v>
      </c>
      <c r="K3967" t="s">
        <v>1059</v>
      </c>
      <c r="L3967" t="s">
        <v>571</v>
      </c>
      <c r="M3967" t="str">
        <f>VLOOKUP($L3967,Companies!$A:$G,7,)</f>
        <v>EDP Services</v>
      </c>
      <c r="N3967" t="str">
        <f>VLOOKUP($L3967,Companies!$A:$G,6,)</f>
        <v>Technology</v>
      </c>
      <c r="O3967" s="6" t="s">
        <v>1062</v>
      </c>
      <c r="P3967" s="6" t="s">
        <v>1063</v>
      </c>
      <c r="Q3967" t="s">
        <v>699</v>
      </c>
      <c r="R3967" t="s">
        <v>34</v>
      </c>
      <c r="S3967" s="4">
        <v>39877</v>
      </c>
      <c r="T3967" s="7">
        <f>S3967-E3967</f>
        <v>1</v>
      </c>
      <c r="U3967" t="s">
        <v>14221</v>
      </c>
      <c r="V3967" s="6" t="s">
        <v>14254</v>
      </c>
      <c r="W3967" t="s">
        <v>14255</v>
      </c>
      <c r="X3967" t="s">
        <v>14200</v>
      </c>
      <c r="Y3967" t="str">
        <f>VLOOKUP(R3967,Managers!$A:$B,2,)</f>
        <v>Frank Mitchell</v>
      </c>
      <c r="Z3967" s="11">
        <f>VLOOKUP(X3967,HourlyWages!$A:$B,2,0)</f>
        <v>59</v>
      </c>
      <c r="AA3967">
        <v>1</v>
      </c>
    </row>
    <row r="3968" spans="1:27" x14ac:dyDescent="0.3">
      <c r="A3968" t="b">
        <f>COUNTIF($C$1:C3968, C3968)&gt;1</f>
        <v>0</v>
      </c>
      <c r="B3968" t="b">
        <f>VLOOKUP(C3968,Sheet3!$A:$B,2,0) &gt; 1</f>
        <v>0</v>
      </c>
      <c r="C3968">
        <v>3967</v>
      </c>
      <c r="D3968">
        <v>28294</v>
      </c>
      <c r="E3968" s="4">
        <v>41051</v>
      </c>
      <c r="F3968">
        <v>47</v>
      </c>
      <c r="G3968" s="15">
        <f>I3968*F3968</f>
        <v>6580</v>
      </c>
      <c r="H3968" s="9">
        <v>0</v>
      </c>
      <c r="I3968" s="13">
        <f>VLOOKUP($U3968,Pricebook!$A:$D,4,0)</f>
        <v>140</v>
      </c>
      <c r="J3968" s="11">
        <f>G3968*(1-H3968)</f>
        <v>6580</v>
      </c>
      <c r="K3968" t="s">
        <v>1210</v>
      </c>
      <c r="L3968" t="s">
        <v>760</v>
      </c>
      <c r="M3968" t="str">
        <f>VLOOKUP($L3968,Companies!$A:$G,7,)</f>
        <v>Business Services</v>
      </c>
      <c r="N3968" t="str">
        <f>VLOOKUP($L3968,Companies!$A:$G,6,)</f>
        <v>Miscellaneous</v>
      </c>
      <c r="O3968" s="6" t="s">
        <v>2308</v>
      </c>
      <c r="P3968" s="6" t="s">
        <v>2309</v>
      </c>
      <c r="Q3968" t="s">
        <v>33</v>
      </c>
      <c r="R3968" t="s">
        <v>34</v>
      </c>
      <c r="S3968" s="4">
        <v>41052</v>
      </c>
      <c r="T3968" s="7">
        <f>S3968-E3968</f>
        <v>1</v>
      </c>
      <c r="U3968" t="s">
        <v>14213</v>
      </c>
      <c r="V3968" s="6" t="s">
        <v>14257</v>
      </c>
      <c r="W3968" t="s">
        <v>14264</v>
      </c>
      <c r="X3968" t="s">
        <v>14186</v>
      </c>
      <c r="Y3968" t="str">
        <f>VLOOKUP(R3968,Managers!$A:$B,2,)</f>
        <v>Frank Mitchell</v>
      </c>
      <c r="Z3968" s="11">
        <f>VLOOKUP(X3968,HourlyWages!$A:$B,2,0)</f>
        <v>67</v>
      </c>
      <c r="AA3968">
        <v>1</v>
      </c>
    </row>
    <row r="3969" spans="1:27" x14ac:dyDescent="0.3">
      <c r="A3969" t="b">
        <f>COUNTIF($C$1:C3969, C3969)&gt;1</f>
        <v>0</v>
      </c>
      <c r="B3969" t="b">
        <f>VLOOKUP(C3969,Sheet3!$A:$B,2,0) &gt; 1</f>
        <v>0</v>
      </c>
      <c r="C3969">
        <v>3968</v>
      </c>
      <c r="D3969">
        <v>28321</v>
      </c>
      <c r="E3969" s="4">
        <v>40391</v>
      </c>
      <c r="F3969">
        <v>28</v>
      </c>
      <c r="G3969" s="15">
        <f>I3969*F3969</f>
        <v>5600</v>
      </c>
      <c r="H3969" s="9">
        <v>0.03</v>
      </c>
      <c r="I3969" s="13">
        <f>VLOOKUP($U3969,Pricebook!$A:$D,4,0)</f>
        <v>200</v>
      </c>
      <c r="J3969" s="11">
        <f>G3969*(1-H3969)</f>
        <v>5432</v>
      </c>
      <c r="K3969" t="s">
        <v>843</v>
      </c>
      <c r="L3969" t="s">
        <v>844</v>
      </c>
      <c r="M3969" t="str">
        <f>VLOOKUP($L3969,Companies!$A:$G,7,)</f>
        <v>Electronic Components</v>
      </c>
      <c r="N3969" t="str">
        <f>VLOOKUP($L3969,Companies!$A:$G,6,)</f>
        <v>Technology</v>
      </c>
      <c r="O3969" s="6" t="s">
        <v>2192</v>
      </c>
      <c r="P3969" s="6">
        <v>44136</v>
      </c>
      <c r="Q3969" t="s">
        <v>210</v>
      </c>
      <c r="R3969" t="s">
        <v>61</v>
      </c>
      <c r="S3969" s="4">
        <v>40391</v>
      </c>
      <c r="T3969" s="7">
        <f>S3969-E3969</f>
        <v>0</v>
      </c>
      <c r="U3969" t="s">
        <v>14214</v>
      </c>
      <c r="V3969" s="6" t="s">
        <v>14251</v>
      </c>
      <c r="W3969" t="s">
        <v>14267</v>
      </c>
      <c r="X3969" t="s">
        <v>14186</v>
      </c>
      <c r="Y3969" t="str">
        <f>VLOOKUP(R3969,Managers!$A:$B,2,)</f>
        <v>Allen Young</v>
      </c>
      <c r="Z3969" s="11">
        <f>VLOOKUP(X3969,HourlyWages!$A:$B,2,0)</f>
        <v>67</v>
      </c>
      <c r="AA3969">
        <v>1</v>
      </c>
    </row>
    <row r="3970" spans="1:27" x14ac:dyDescent="0.3">
      <c r="A3970" t="b">
        <f>COUNTIF($C$1:C3970, C3970)&gt;1</f>
        <v>0</v>
      </c>
      <c r="B3970" t="b">
        <f>VLOOKUP(C3970,Sheet3!$A:$B,2,0) &gt; 1</f>
        <v>0</v>
      </c>
      <c r="C3970">
        <v>3969</v>
      </c>
      <c r="D3970">
        <v>28324</v>
      </c>
      <c r="E3970" s="4">
        <v>40762</v>
      </c>
      <c r="F3970">
        <v>48</v>
      </c>
      <c r="G3970" s="15">
        <f>I3970*F3970</f>
        <v>8160</v>
      </c>
      <c r="H3970" s="9">
        <v>0.09</v>
      </c>
      <c r="I3970" s="13">
        <f>VLOOKUP($U3970,Pricebook!$A:$D,4,0)</f>
        <v>170</v>
      </c>
      <c r="J3970" s="11">
        <f>G3970*(1-H3970)</f>
        <v>7425.6</v>
      </c>
      <c r="K3970" t="s">
        <v>347</v>
      </c>
      <c r="L3970" t="s">
        <v>348</v>
      </c>
      <c r="M3970" t="str">
        <f>VLOOKUP($L3970,Companies!$A:$G,7,)</f>
        <v>Telecommunications Equipment</v>
      </c>
      <c r="N3970" t="str">
        <f>VLOOKUP($L3970,Companies!$A:$G,6,)</f>
        <v>Public Utilities</v>
      </c>
      <c r="O3970" s="6" t="s">
        <v>2307</v>
      </c>
      <c r="P3970" s="6">
        <v>77901</v>
      </c>
      <c r="Q3970" t="s">
        <v>48</v>
      </c>
      <c r="R3970" t="s">
        <v>16</v>
      </c>
      <c r="S3970" s="4">
        <v>40764</v>
      </c>
      <c r="T3970" s="7">
        <f>S3970-E3970</f>
        <v>2</v>
      </c>
      <c r="U3970" t="s">
        <v>14219</v>
      </c>
      <c r="V3970" s="6" t="s">
        <v>14251</v>
      </c>
      <c r="W3970" t="s">
        <v>14263</v>
      </c>
      <c r="X3970" t="s">
        <v>14185</v>
      </c>
      <c r="Y3970" t="str">
        <f>VLOOKUP(R3970,Managers!$A:$B,2,)</f>
        <v>Josh Martinez</v>
      </c>
      <c r="Z3970" s="11">
        <f>VLOOKUP(X3970,HourlyWages!$A:$B,2,0)</f>
        <v>70</v>
      </c>
      <c r="AA3970">
        <v>1</v>
      </c>
    </row>
    <row r="3971" spans="1:27" x14ac:dyDescent="0.3">
      <c r="A3971" t="b">
        <f>COUNTIF($C$1:C3971, C3971)&gt;1</f>
        <v>0</v>
      </c>
      <c r="B3971" t="b">
        <f>VLOOKUP(C3971,Sheet3!$A:$B,2,0) &gt; 1</f>
        <v>0</v>
      </c>
      <c r="C3971">
        <v>3970</v>
      </c>
      <c r="D3971">
        <v>28354</v>
      </c>
      <c r="E3971" s="4">
        <v>39899</v>
      </c>
      <c r="F3971">
        <v>34</v>
      </c>
      <c r="G3971" s="15">
        <f>I3971*F3971</f>
        <v>5100</v>
      </c>
      <c r="H3971" s="9">
        <v>0.1</v>
      </c>
      <c r="I3971" s="13">
        <f>VLOOKUP($U3971,Pricebook!$A:$D,4,0)</f>
        <v>150</v>
      </c>
      <c r="J3971" s="11">
        <f>G3971*(1-H3971)</f>
        <v>4590</v>
      </c>
      <c r="K3971" t="s">
        <v>1685</v>
      </c>
      <c r="L3971" t="s">
        <v>112</v>
      </c>
      <c r="M3971" t="str">
        <f>VLOOKUP($L3971,Companies!$A:$G,7,)</f>
        <v>Telecommunications Equipment</v>
      </c>
      <c r="N3971" t="str">
        <f>VLOOKUP($L3971,Companies!$A:$G,6,)</f>
        <v>Public Utilities</v>
      </c>
      <c r="O3971" s="6" t="s">
        <v>1725</v>
      </c>
      <c r="P3971" s="6">
        <v>92374</v>
      </c>
      <c r="Q3971" t="s">
        <v>114</v>
      </c>
      <c r="R3971" t="s">
        <v>23</v>
      </c>
      <c r="S3971" s="4">
        <v>39904</v>
      </c>
      <c r="T3971" s="7">
        <f>S3971-E3971</f>
        <v>5</v>
      </c>
      <c r="U3971" t="s">
        <v>14211</v>
      </c>
      <c r="V3971" s="6" t="s">
        <v>14257</v>
      </c>
      <c r="W3971" t="s">
        <v>14259</v>
      </c>
      <c r="X3971" t="s">
        <v>14184</v>
      </c>
      <c r="Y3971" t="str">
        <f>VLOOKUP(R3971,Managers!$A:$B,2,)</f>
        <v>Bob Turner</v>
      </c>
      <c r="Z3971" s="11">
        <f>VLOOKUP(X3971,HourlyWages!$A:$B,2,0)</f>
        <v>50</v>
      </c>
      <c r="AA3971">
        <v>1</v>
      </c>
    </row>
    <row r="3972" spans="1:27" x14ac:dyDescent="0.3">
      <c r="A3972" t="b">
        <f>COUNTIF($C$1:C3972, C3972)&gt;1</f>
        <v>0</v>
      </c>
      <c r="B3972" t="b">
        <f>VLOOKUP(C3972,Sheet3!$A:$B,2,0) &gt; 1</f>
        <v>0</v>
      </c>
      <c r="C3972">
        <v>3971</v>
      </c>
      <c r="D3972">
        <v>28357</v>
      </c>
      <c r="E3972" s="4">
        <v>40319</v>
      </c>
      <c r="F3972">
        <v>50</v>
      </c>
      <c r="G3972" s="15">
        <f>I3972*F3972</f>
        <v>8000</v>
      </c>
      <c r="H3972" s="9">
        <v>0.02</v>
      </c>
      <c r="I3972" s="13">
        <f>VLOOKUP($U3972,Pricebook!$A:$D,4,0)</f>
        <v>160</v>
      </c>
      <c r="J3972" s="11">
        <f>G3972*(1-H3972)</f>
        <v>7840</v>
      </c>
      <c r="K3972" t="s">
        <v>1710</v>
      </c>
      <c r="L3972" t="s">
        <v>1076</v>
      </c>
      <c r="M3972" t="str">
        <f>VLOOKUP($L3972,Companies!$A:$G,7,)</f>
        <v>Broadcasting</v>
      </c>
      <c r="N3972" t="str">
        <f>VLOOKUP($L3972,Companies!$A:$G,6,)</f>
        <v>Consumer Services</v>
      </c>
      <c r="O3972" s="6" t="s">
        <v>1713</v>
      </c>
      <c r="P3972" s="6">
        <v>89502</v>
      </c>
      <c r="Q3972" t="s">
        <v>1061</v>
      </c>
      <c r="R3972" t="s">
        <v>23</v>
      </c>
      <c r="S3972" s="4">
        <v>40320</v>
      </c>
      <c r="T3972" s="7">
        <f>S3972-E3972</f>
        <v>1</v>
      </c>
      <c r="U3972" t="s">
        <v>14218</v>
      </c>
      <c r="V3972" s="6" t="s">
        <v>14257</v>
      </c>
      <c r="W3972" t="s">
        <v>14259</v>
      </c>
      <c r="X3972" t="s">
        <v>14185</v>
      </c>
      <c r="Y3972" t="str">
        <f>VLOOKUP(R3972,Managers!$A:$B,2,)</f>
        <v>Bob Turner</v>
      </c>
      <c r="Z3972" s="11">
        <f>VLOOKUP(X3972,HourlyWages!$A:$B,2,0)</f>
        <v>70</v>
      </c>
      <c r="AA3972">
        <v>1</v>
      </c>
    </row>
    <row r="3973" spans="1:27" x14ac:dyDescent="0.3">
      <c r="A3973" t="b">
        <f>COUNTIF($C$1:C3973, C3973)&gt;1</f>
        <v>0</v>
      </c>
      <c r="B3973" t="b">
        <f>VLOOKUP(C3973,Sheet3!$A:$B,2,0) &gt; 1</f>
        <v>0</v>
      </c>
      <c r="C3973">
        <v>3972</v>
      </c>
      <c r="D3973">
        <v>28357</v>
      </c>
      <c r="E3973" s="4">
        <v>40319</v>
      </c>
      <c r="F3973">
        <v>43</v>
      </c>
      <c r="G3973" s="15">
        <f>I3973*F3973</f>
        <v>6020</v>
      </c>
      <c r="H3973" s="9">
        <v>0.02</v>
      </c>
      <c r="I3973" s="13">
        <f>VLOOKUP($U3973,Pricebook!$A:$D,4,0)</f>
        <v>140</v>
      </c>
      <c r="J3973" s="11">
        <f>G3973*(1-H3973)</f>
        <v>5899.5999999999995</v>
      </c>
      <c r="K3973" t="s">
        <v>1710</v>
      </c>
      <c r="L3973" t="s">
        <v>1076</v>
      </c>
      <c r="M3973" t="str">
        <f>VLOOKUP($L3973,Companies!$A:$G,7,)</f>
        <v>Broadcasting</v>
      </c>
      <c r="N3973" t="str">
        <f>VLOOKUP($L3973,Companies!$A:$G,6,)</f>
        <v>Consumer Services</v>
      </c>
      <c r="O3973" s="6" t="s">
        <v>1713</v>
      </c>
      <c r="P3973" s="6">
        <v>89502</v>
      </c>
      <c r="Q3973" t="s">
        <v>1061</v>
      </c>
      <c r="R3973" t="s">
        <v>23</v>
      </c>
      <c r="S3973" s="4">
        <v>40320</v>
      </c>
      <c r="T3973" s="7">
        <f>S3973-E3973</f>
        <v>1</v>
      </c>
      <c r="U3973" t="s">
        <v>14213</v>
      </c>
      <c r="V3973" s="6" t="s">
        <v>14251</v>
      </c>
      <c r="W3973" t="s">
        <v>14260</v>
      </c>
      <c r="X3973" t="s">
        <v>14194</v>
      </c>
      <c r="Y3973" t="str">
        <f>VLOOKUP(R3973,Managers!$A:$B,2,)</f>
        <v>Bob Turner</v>
      </c>
      <c r="Z3973" s="11">
        <f>VLOOKUP(X3973,HourlyWages!$A:$B,2,0)</f>
        <v>71</v>
      </c>
      <c r="AA3973">
        <v>1</v>
      </c>
    </row>
    <row r="3974" spans="1:27" x14ac:dyDescent="0.3">
      <c r="A3974" t="b">
        <f>COUNTIF($C$1:C3974, C3974)&gt;1</f>
        <v>0</v>
      </c>
      <c r="B3974" t="b">
        <f>VLOOKUP(C3974,Sheet3!$A:$B,2,0) &gt; 1</f>
        <v>0</v>
      </c>
      <c r="C3974">
        <v>3973</v>
      </c>
      <c r="D3974">
        <v>28387</v>
      </c>
      <c r="E3974" s="4">
        <v>41089</v>
      </c>
      <c r="F3974">
        <v>37</v>
      </c>
      <c r="G3974" s="15">
        <f>I3974*F3974</f>
        <v>4070</v>
      </c>
      <c r="H3974" s="9">
        <v>0.03</v>
      </c>
      <c r="I3974" s="13">
        <f>VLOOKUP($U3974,Pricebook!$A:$D,4,0)</f>
        <v>110</v>
      </c>
      <c r="J3974" s="11">
        <f>G3974*(1-H3974)</f>
        <v>3947.9</v>
      </c>
      <c r="K3974" t="s">
        <v>384</v>
      </c>
      <c r="L3974" t="s">
        <v>385</v>
      </c>
      <c r="M3974" t="str">
        <f>VLOOKUP($L3974,Companies!$A:$G,7,)</f>
        <v>Restaurants</v>
      </c>
      <c r="N3974" t="str">
        <f>VLOOKUP($L3974,Companies!$A:$G,6,)</f>
        <v>Consumer Services</v>
      </c>
      <c r="O3974" s="6" t="s">
        <v>1332</v>
      </c>
      <c r="P3974" s="6">
        <v>91711</v>
      </c>
      <c r="Q3974" t="s">
        <v>114</v>
      </c>
      <c r="R3974" t="s">
        <v>23</v>
      </c>
      <c r="S3974" s="4">
        <v>41090</v>
      </c>
      <c r="T3974" s="7">
        <f>S3974-E3974</f>
        <v>1</v>
      </c>
      <c r="U3974" t="s">
        <v>14220</v>
      </c>
      <c r="V3974" s="6" t="s">
        <v>14254</v>
      </c>
      <c r="W3974" t="s">
        <v>14255</v>
      </c>
      <c r="X3974" t="s">
        <v>14190</v>
      </c>
      <c r="Y3974" t="str">
        <f>VLOOKUP(R3974,Managers!$A:$B,2,)</f>
        <v>Bob Turner</v>
      </c>
      <c r="Z3974" s="11">
        <f>VLOOKUP(X3974,HourlyWages!$A:$B,2,0)</f>
        <v>67</v>
      </c>
      <c r="AA3974">
        <v>1</v>
      </c>
    </row>
    <row r="3975" spans="1:27" x14ac:dyDescent="0.3">
      <c r="A3975" t="b">
        <f>COUNTIF($C$1:C3975, C3975)&gt;1</f>
        <v>0</v>
      </c>
      <c r="B3975" t="b">
        <f>VLOOKUP(C3975,Sheet3!$A:$B,2,0) &gt; 1</f>
        <v>0</v>
      </c>
      <c r="C3975">
        <v>3974</v>
      </c>
      <c r="D3975">
        <v>28387</v>
      </c>
      <c r="E3975" s="4">
        <v>41089</v>
      </c>
      <c r="F3975">
        <v>13</v>
      </c>
      <c r="G3975" s="15">
        <f>I3975*F3975</f>
        <v>1430</v>
      </c>
      <c r="H3975" s="9">
        <v>0.06</v>
      </c>
      <c r="I3975" s="13">
        <f>VLOOKUP($U3975,Pricebook!$A:$D,4,0)</f>
        <v>110</v>
      </c>
      <c r="J3975" s="11">
        <f>G3975*(1-H3975)</f>
        <v>1344.1999999999998</v>
      </c>
      <c r="K3975" t="s">
        <v>384</v>
      </c>
      <c r="L3975" t="s">
        <v>385</v>
      </c>
      <c r="M3975" t="str">
        <f>VLOOKUP($L3975,Companies!$A:$G,7,)</f>
        <v>Restaurants</v>
      </c>
      <c r="N3975" t="str">
        <f>VLOOKUP($L3975,Companies!$A:$G,6,)</f>
        <v>Consumer Services</v>
      </c>
      <c r="O3975" s="6" t="s">
        <v>1332</v>
      </c>
      <c r="P3975" s="6">
        <v>91711</v>
      </c>
      <c r="Q3975" t="s">
        <v>114</v>
      </c>
      <c r="R3975" t="s">
        <v>23</v>
      </c>
      <c r="S3975" s="4">
        <v>41090</v>
      </c>
      <c r="T3975" s="7">
        <f>S3975-E3975</f>
        <v>1</v>
      </c>
      <c r="U3975" t="s">
        <v>14215</v>
      </c>
      <c r="V3975" s="6" t="s">
        <v>14251</v>
      </c>
      <c r="W3975" t="s">
        <v>14263</v>
      </c>
      <c r="X3975" t="s">
        <v>14198</v>
      </c>
      <c r="Y3975" t="str">
        <f>VLOOKUP(R3975,Managers!$A:$B,2,)</f>
        <v>Bob Turner</v>
      </c>
      <c r="Z3975" s="11">
        <f>VLOOKUP(X3975,HourlyWages!$A:$B,2,0)</f>
        <v>51</v>
      </c>
      <c r="AA3975">
        <v>1</v>
      </c>
    </row>
    <row r="3976" spans="1:27" x14ac:dyDescent="0.3">
      <c r="A3976" t="b">
        <f>COUNTIF($C$1:C3976, C3976)&gt;1</f>
        <v>0</v>
      </c>
      <c r="B3976" t="b">
        <f>VLOOKUP(C3976,Sheet3!$A:$B,2,0) &gt; 1</f>
        <v>0</v>
      </c>
      <c r="C3976">
        <v>3975</v>
      </c>
      <c r="D3976">
        <v>28389</v>
      </c>
      <c r="E3976" s="4">
        <v>40120</v>
      </c>
      <c r="F3976">
        <v>22</v>
      </c>
      <c r="G3976" s="15">
        <f>I3976*F3976</f>
        <v>2750</v>
      </c>
      <c r="H3976" s="9">
        <v>7.0000000000000007E-2</v>
      </c>
      <c r="I3976" s="13">
        <f>VLOOKUP($U3976,Pricebook!$A:$D,4,0)</f>
        <v>125</v>
      </c>
      <c r="J3976" s="11">
        <f>G3976*(1-H3976)</f>
        <v>2557.5</v>
      </c>
      <c r="K3976" t="s">
        <v>1638</v>
      </c>
      <c r="L3976" t="s">
        <v>165</v>
      </c>
      <c r="M3976" t="str">
        <f>VLOOKUP($L3976,Companies!$A:$G,7,)</f>
        <v>Beverages (Production/Distribution)</v>
      </c>
      <c r="N3976" t="str">
        <f>VLOOKUP($L3976,Companies!$A:$G,6,)</f>
        <v>Consumer Non-Durables</v>
      </c>
      <c r="O3976" s="6" t="s">
        <v>2253</v>
      </c>
      <c r="P3976" s="6">
        <v>48093</v>
      </c>
      <c r="Q3976" t="s">
        <v>172</v>
      </c>
      <c r="R3976" t="s">
        <v>16</v>
      </c>
      <c r="S3976" s="4">
        <v>40121</v>
      </c>
      <c r="T3976" s="7">
        <f>S3976-E3976</f>
        <v>1</v>
      </c>
      <c r="U3976" t="s">
        <v>14208</v>
      </c>
      <c r="V3976" s="6" t="s">
        <v>14251</v>
      </c>
      <c r="W3976" t="s">
        <v>14260</v>
      </c>
      <c r="X3976" t="s">
        <v>14197</v>
      </c>
      <c r="Y3976" t="str">
        <f>VLOOKUP(R3976,Managers!$A:$B,2,)</f>
        <v>Josh Martinez</v>
      </c>
      <c r="Z3976" s="11">
        <f>VLOOKUP(X3976,HourlyWages!$A:$B,2,0)</f>
        <v>71</v>
      </c>
      <c r="AA3976">
        <v>1</v>
      </c>
    </row>
    <row r="3977" spans="1:27" x14ac:dyDescent="0.3">
      <c r="A3977" t="b">
        <f>COUNTIF($C$1:C3977, C3977)&gt;1</f>
        <v>0</v>
      </c>
      <c r="B3977" t="b">
        <f>VLOOKUP(C3977,Sheet3!$A:$B,2,0) &gt; 1</f>
        <v>0</v>
      </c>
      <c r="C3977">
        <v>3976</v>
      </c>
      <c r="D3977">
        <v>28389</v>
      </c>
      <c r="E3977" s="4">
        <v>40120</v>
      </c>
      <c r="F3977">
        <v>16</v>
      </c>
      <c r="G3977" s="15">
        <f>I3977*F3977</f>
        <v>2400</v>
      </c>
      <c r="H3977" s="9">
        <v>0.05</v>
      </c>
      <c r="I3977" s="13">
        <f>VLOOKUP($U3977,Pricebook!$A:$D,4,0)</f>
        <v>150</v>
      </c>
      <c r="J3977" s="11">
        <f>G3977*(1-H3977)</f>
        <v>2280</v>
      </c>
      <c r="K3977" t="s">
        <v>1638</v>
      </c>
      <c r="L3977" t="s">
        <v>165</v>
      </c>
      <c r="M3977" t="str">
        <f>VLOOKUP($L3977,Companies!$A:$G,7,)</f>
        <v>Beverages (Production/Distribution)</v>
      </c>
      <c r="N3977" t="str">
        <f>VLOOKUP($L3977,Companies!$A:$G,6,)</f>
        <v>Consumer Non-Durables</v>
      </c>
      <c r="O3977" s="6" t="s">
        <v>2253</v>
      </c>
      <c r="P3977" s="6">
        <v>48093</v>
      </c>
      <c r="Q3977" t="s">
        <v>172</v>
      </c>
      <c r="R3977" t="s">
        <v>16</v>
      </c>
      <c r="S3977" s="4">
        <v>40121</v>
      </c>
      <c r="T3977" s="7">
        <f>S3977-E3977</f>
        <v>1</v>
      </c>
      <c r="U3977" t="s">
        <v>14216</v>
      </c>
      <c r="V3977" s="6" t="s">
        <v>14251</v>
      </c>
      <c r="W3977" t="s">
        <v>14252</v>
      </c>
      <c r="X3977" t="s">
        <v>14188</v>
      </c>
      <c r="Y3977" t="str">
        <f>VLOOKUP(R3977,Managers!$A:$B,2,)</f>
        <v>Josh Martinez</v>
      </c>
      <c r="Z3977" s="11">
        <f>VLOOKUP(X3977,HourlyWages!$A:$B,2,0)</f>
        <v>52</v>
      </c>
      <c r="AA3977">
        <v>1</v>
      </c>
    </row>
    <row r="3978" spans="1:27" x14ac:dyDescent="0.3">
      <c r="A3978" t="b">
        <f>COUNTIF($C$1:C3978, C3978)&gt;1</f>
        <v>0</v>
      </c>
      <c r="B3978" t="b">
        <f>VLOOKUP(C3978,Sheet3!$A:$B,2,0) &gt; 1</f>
        <v>0</v>
      </c>
      <c r="C3978">
        <v>3977</v>
      </c>
      <c r="D3978">
        <v>28389</v>
      </c>
      <c r="E3978" s="4">
        <v>40120</v>
      </c>
      <c r="F3978">
        <v>7</v>
      </c>
      <c r="G3978" s="15">
        <f>I3978*F3978</f>
        <v>875</v>
      </c>
      <c r="H3978" s="9">
        <v>7.0000000000000007E-2</v>
      </c>
      <c r="I3978" s="13">
        <f>VLOOKUP($U3978,Pricebook!$A:$D,4,0)</f>
        <v>125</v>
      </c>
      <c r="J3978" s="11">
        <f>G3978*(1-H3978)</f>
        <v>813.75</v>
      </c>
      <c r="K3978" t="s">
        <v>1638</v>
      </c>
      <c r="L3978" t="s">
        <v>165</v>
      </c>
      <c r="M3978" t="str">
        <f>VLOOKUP($L3978,Companies!$A:$G,7,)</f>
        <v>Beverages (Production/Distribution)</v>
      </c>
      <c r="N3978" t="str">
        <f>VLOOKUP($L3978,Companies!$A:$G,6,)</f>
        <v>Consumer Non-Durables</v>
      </c>
      <c r="O3978" s="6" t="s">
        <v>2253</v>
      </c>
      <c r="P3978" s="6">
        <v>48093</v>
      </c>
      <c r="Q3978" t="s">
        <v>172</v>
      </c>
      <c r="R3978" t="s">
        <v>16</v>
      </c>
      <c r="S3978" s="4">
        <v>40122</v>
      </c>
      <c r="T3978" s="7">
        <f>S3978-E3978</f>
        <v>2</v>
      </c>
      <c r="U3978" t="s">
        <v>14209</v>
      </c>
      <c r="V3978" s="6" t="s">
        <v>14257</v>
      </c>
      <c r="W3978" t="s">
        <v>14259</v>
      </c>
      <c r="X3978" t="s">
        <v>14190</v>
      </c>
      <c r="Y3978" t="str">
        <f>VLOOKUP(R3978,Managers!$A:$B,2,)</f>
        <v>Josh Martinez</v>
      </c>
      <c r="Z3978" s="11">
        <f>VLOOKUP(X3978,HourlyWages!$A:$B,2,0)</f>
        <v>67</v>
      </c>
      <c r="AA3978">
        <v>1</v>
      </c>
    </row>
    <row r="3979" spans="1:27" x14ac:dyDescent="0.3">
      <c r="A3979" t="b">
        <f>COUNTIF($C$1:C3979, C3979)&gt;1</f>
        <v>0</v>
      </c>
      <c r="B3979" t="b">
        <f>VLOOKUP(C3979,Sheet3!$A:$B,2,0) &gt; 1</f>
        <v>0</v>
      </c>
      <c r="C3979">
        <v>3978</v>
      </c>
      <c r="D3979">
        <v>28390</v>
      </c>
      <c r="E3979" s="4">
        <v>40946</v>
      </c>
      <c r="F3979">
        <v>44</v>
      </c>
      <c r="G3979" s="15">
        <f>I3979*F3979</f>
        <v>5500</v>
      </c>
      <c r="H3979" s="9">
        <v>0.1</v>
      </c>
      <c r="I3979" s="13">
        <f>VLOOKUP($U3979,Pricebook!$A:$D,4,0)</f>
        <v>125</v>
      </c>
      <c r="J3979" s="11">
        <f>G3979*(1-H3979)</f>
        <v>4950</v>
      </c>
      <c r="K3979" t="s">
        <v>2382</v>
      </c>
      <c r="L3979" t="s">
        <v>351</v>
      </c>
      <c r="M3979" t="str">
        <f>VLOOKUP($L3979,Companies!$A:$G,7,)</f>
        <v>Department/Specialty Retail Stores</v>
      </c>
      <c r="N3979" t="str">
        <f>VLOOKUP($L3979,Companies!$A:$G,6,)</f>
        <v>Consumer Services</v>
      </c>
      <c r="O3979" s="6" t="s">
        <v>2217</v>
      </c>
      <c r="P3979" s="6">
        <v>21136</v>
      </c>
      <c r="Q3979" t="s">
        <v>187</v>
      </c>
      <c r="R3979" t="s">
        <v>61</v>
      </c>
      <c r="S3979" s="4">
        <v>40948</v>
      </c>
      <c r="T3979" s="7">
        <f>S3979-E3979</f>
        <v>2</v>
      </c>
      <c r="U3979" t="s">
        <v>14208</v>
      </c>
      <c r="V3979" s="6" t="s">
        <v>14251</v>
      </c>
      <c r="W3979" t="s">
        <v>14263</v>
      </c>
      <c r="X3979" t="s">
        <v>14200</v>
      </c>
      <c r="Y3979" t="str">
        <f>VLOOKUP(R3979,Managers!$A:$B,2,)</f>
        <v>Allen Young</v>
      </c>
      <c r="Z3979" s="11">
        <f>VLOOKUP(X3979,HourlyWages!$A:$B,2,0)</f>
        <v>59</v>
      </c>
      <c r="AA3979">
        <v>1</v>
      </c>
    </row>
    <row r="3980" spans="1:27" x14ac:dyDescent="0.3">
      <c r="A3980" t="b">
        <f>COUNTIF($C$1:C3980, C3980)&gt;1</f>
        <v>0</v>
      </c>
      <c r="B3980" t="b">
        <f>VLOOKUP(C3980,Sheet3!$A:$B,2,0) &gt; 1</f>
        <v>0</v>
      </c>
      <c r="C3980">
        <v>3979</v>
      </c>
      <c r="D3980">
        <v>28419</v>
      </c>
      <c r="E3980" s="4">
        <v>40117</v>
      </c>
      <c r="F3980">
        <v>9</v>
      </c>
      <c r="G3980" s="15">
        <f>I3980*F3980</f>
        <v>1800</v>
      </c>
      <c r="H3980" s="9">
        <v>0.03</v>
      </c>
      <c r="I3980" s="13">
        <f>VLOOKUP($U3980,Pricebook!$A:$D,4,0)</f>
        <v>200</v>
      </c>
      <c r="J3980" s="11">
        <f>G3980*(1-H3980)</f>
        <v>1746</v>
      </c>
      <c r="K3980" t="s">
        <v>2383</v>
      </c>
      <c r="L3980" t="s">
        <v>434</v>
      </c>
      <c r="M3980" t="str">
        <f>VLOOKUP($L3980,Companies!$A:$G,7,)</f>
        <v>Telecommunications Equipment</v>
      </c>
      <c r="N3980" t="str">
        <f>VLOOKUP($L3980,Companies!$A:$G,6,)</f>
        <v>Consumer Services</v>
      </c>
      <c r="O3980" s="6" t="s">
        <v>2384</v>
      </c>
      <c r="P3980" s="6">
        <v>32503</v>
      </c>
      <c r="Q3980" t="s">
        <v>101</v>
      </c>
      <c r="R3980" t="s">
        <v>34</v>
      </c>
      <c r="S3980" s="4">
        <v>40121</v>
      </c>
      <c r="T3980" s="7">
        <f>S3980-E3980</f>
        <v>4</v>
      </c>
      <c r="U3980" t="s">
        <v>14206</v>
      </c>
      <c r="V3980" s="6" t="s">
        <v>14251</v>
      </c>
      <c r="W3980" t="s">
        <v>14252</v>
      </c>
      <c r="X3980" t="s">
        <v>14191</v>
      </c>
      <c r="Y3980" t="str">
        <f>VLOOKUP(R3980,Managers!$A:$B,2,)</f>
        <v>Frank Mitchell</v>
      </c>
      <c r="Z3980" s="11">
        <f>VLOOKUP(X3980,HourlyWages!$A:$B,2,0)</f>
        <v>60</v>
      </c>
      <c r="AA3980">
        <v>1</v>
      </c>
    </row>
    <row r="3981" spans="1:27" x14ac:dyDescent="0.3">
      <c r="A3981" t="b">
        <f>COUNTIF($C$1:C3981, C3981)&gt;1</f>
        <v>0</v>
      </c>
      <c r="B3981" t="b">
        <f>VLOOKUP(C3981,Sheet3!$A:$B,2,0) &gt; 1</f>
        <v>0</v>
      </c>
      <c r="C3981">
        <v>3980</v>
      </c>
      <c r="D3981">
        <v>28420</v>
      </c>
      <c r="E3981" s="4">
        <v>40080</v>
      </c>
      <c r="F3981">
        <v>2</v>
      </c>
      <c r="G3981" s="15">
        <f>I3981*F3981</f>
        <v>220</v>
      </c>
      <c r="H3981" s="9">
        <v>0.08</v>
      </c>
      <c r="I3981" s="13">
        <f>VLOOKUP($U3981,Pricebook!$A:$D,4,0)</f>
        <v>110</v>
      </c>
      <c r="J3981" s="11">
        <f>G3981*(1-H3981)</f>
        <v>202.4</v>
      </c>
      <c r="K3981" t="s">
        <v>1624</v>
      </c>
      <c r="L3981" t="s">
        <v>36</v>
      </c>
      <c r="M3981" t="str">
        <f>VLOOKUP($L3981,Companies!$A:$G,7,)</f>
        <v>Electronic Components</v>
      </c>
      <c r="N3981" t="str">
        <f>VLOOKUP($L3981,Companies!$A:$G,6,)</f>
        <v>Technology</v>
      </c>
      <c r="O3981" s="6" t="s">
        <v>2385</v>
      </c>
      <c r="P3981" s="6">
        <v>68847</v>
      </c>
      <c r="Q3981" t="s">
        <v>440</v>
      </c>
      <c r="R3981" t="s">
        <v>16</v>
      </c>
      <c r="S3981" s="4">
        <v>40080</v>
      </c>
      <c r="T3981" s="7">
        <f>S3981-E3981</f>
        <v>0</v>
      </c>
      <c r="U3981" t="s">
        <v>14220</v>
      </c>
      <c r="V3981" s="6" t="s">
        <v>14257</v>
      </c>
      <c r="W3981" t="s">
        <v>14259</v>
      </c>
      <c r="X3981" t="s">
        <v>14184</v>
      </c>
      <c r="Y3981" t="str">
        <f>VLOOKUP(R3981,Managers!$A:$B,2,)</f>
        <v>Josh Martinez</v>
      </c>
      <c r="Z3981" s="11">
        <f>VLOOKUP(X3981,HourlyWages!$A:$B,2,0)</f>
        <v>50</v>
      </c>
      <c r="AA3981">
        <v>1</v>
      </c>
    </row>
    <row r="3982" spans="1:27" x14ac:dyDescent="0.3">
      <c r="A3982" t="b">
        <f>COUNTIF($C$1:C3982, C3982)&gt;1</f>
        <v>0</v>
      </c>
      <c r="B3982" t="b">
        <f>VLOOKUP(C3982,Sheet3!$A:$B,2,0) &gt; 1</f>
        <v>0</v>
      </c>
      <c r="C3982">
        <v>3981</v>
      </c>
      <c r="D3982">
        <v>28451</v>
      </c>
      <c r="E3982" s="4">
        <v>39818</v>
      </c>
      <c r="F3982">
        <v>21</v>
      </c>
      <c r="G3982" s="15">
        <f>I3982*F3982</f>
        <v>2625</v>
      </c>
      <c r="H3982" s="9">
        <v>0.01</v>
      </c>
      <c r="I3982" s="13">
        <f>VLOOKUP($U3982,Pricebook!$A:$D,4,0)</f>
        <v>125</v>
      </c>
      <c r="J3982" s="11">
        <f>G3982*(1-H3982)</f>
        <v>2598.75</v>
      </c>
      <c r="K3982" t="s">
        <v>72</v>
      </c>
      <c r="L3982" t="s">
        <v>73</v>
      </c>
      <c r="M3982" t="str">
        <f>VLOOKUP($L3982,Companies!$A:$G,7,)</f>
        <v>Recreational Products/Toys</v>
      </c>
      <c r="N3982" t="str">
        <f>VLOOKUP($L3982,Companies!$A:$G,6,)</f>
        <v>Consumer Non-Durables</v>
      </c>
      <c r="O3982" s="6" t="s">
        <v>2059</v>
      </c>
      <c r="P3982" s="6">
        <v>73071</v>
      </c>
      <c r="Q3982" t="s">
        <v>75</v>
      </c>
      <c r="R3982" t="s">
        <v>16</v>
      </c>
      <c r="S3982" s="4">
        <v>39820</v>
      </c>
      <c r="T3982" s="7">
        <f>S3982-E3982</f>
        <v>2</v>
      </c>
      <c r="U3982" t="s">
        <v>14208</v>
      </c>
      <c r="V3982" s="6" t="s">
        <v>14251</v>
      </c>
      <c r="W3982" t="s">
        <v>14266</v>
      </c>
      <c r="X3982" t="s">
        <v>14200</v>
      </c>
      <c r="Y3982" t="str">
        <f>VLOOKUP(R3982,Managers!$A:$B,2,)</f>
        <v>Josh Martinez</v>
      </c>
      <c r="Z3982" s="11">
        <f>VLOOKUP(X3982,HourlyWages!$A:$B,2,0)</f>
        <v>59</v>
      </c>
      <c r="AA3982">
        <v>1</v>
      </c>
    </row>
    <row r="3983" spans="1:27" x14ac:dyDescent="0.3">
      <c r="A3983" t="b">
        <f>COUNTIF($C$1:C3983, C3983)&gt;1</f>
        <v>0</v>
      </c>
      <c r="B3983" t="b">
        <f>VLOOKUP(C3983,Sheet3!$A:$B,2,0) &gt; 1</f>
        <v>0</v>
      </c>
      <c r="C3983">
        <v>3982</v>
      </c>
      <c r="D3983">
        <v>28451</v>
      </c>
      <c r="E3983" s="4">
        <v>39818</v>
      </c>
      <c r="F3983">
        <v>41</v>
      </c>
      <c r="G3983" s="15">
        <f>I3983*F3983</f>
        <v>5125</v>
      </c>
      <c r="H3983" s="9">
        <v>0.02</v>
      </c>
      <c r="I3983" s="13">
        <f>VLOOKUP($U3983,Pricebook!$A:$D,4,0)</f>
        <v>125</v>
      </c>
      <c r="J3983" s="11">
        <f>G3983*(1-H3983)</f>
        <v>5022.5</v>
      </c>
      <c r="K3983" t="s">
        <v>72</v>
      </c>
      <c r="L3983" t="s">
        <v>73</v>
      </c>
      <c r="M3983" t="str">
        <f>VLOOKUP($L3983,Companies!$A:$G,7,)</f>
        <v>Recreational Products/Toys</v>
      </c>
      <c r="N3983" t="str">
        <f>VLOOKUP($L3983,Companies!$A:$G,6,)</f>
        <v>Consumer Non-Durables</v>
      </c>
      <c r="O3983" s="6" t="s">
        <v>2059</v>
      </c>
      <c r="P3983" s="6">
        <v>73071</v>
      </c>
      <c r="Q3983" t="s">
        <v>75</v>
      </c>
      <c r="R3983" t="s">
        <v>16</v>
      </c>
      <c r="S3983" s="4">
        <v>39819</v>
      </c>
      <c r="T3983" s="7">
        <f>S3983-E3983</f>
        <v>1</v>
      </c>
      <c r="U3983" t="s">
        <v>14208</v>
      </c>
      <c r="V3983" s="6" t="s">
        <v>14257</v>
      </c>
      <c r="W3983" t="s">
        <v>14258</v>
      </c>
      <c r="X3983" t="s">
        <v>14185</v>
      </c>
      <c r="Y3983" t="str">
        <f>VLOOKUP(R3983,Managers!$A:$B,2,)</f>
        <v>Josh Martinez</v>
      </c>
      <c r="Z3983" s="11">
        <f>VLOOKUP(X3983,HourlyWages!$A:$B,2,0)</f>
        <v>70</v>
      </c>
      <c r="AA3983">
        <v>1</v>
      </c>
    </row>
    <row r="3984" spans="1:27" x14ac:dyDescent="0.3">
      <c r="A3984" t="b">
        <f>COUNTIF($C$1:C3984, C3984)&gt;1</f>
        <v>0</v>
      </c>
      <c r="B3984" t="b">
        <f>VLOOKUP(C3984,Sheet3!$A:$B,2,0) &gt; 1</f>
        <v>0</v>
      </c>
      <c r="C3984">
        <v>3983</v>
      </c>
      <c r="D3984">
        <v>28451</v>
      </c>
      <c r="E3984" s="4">
        <v>39818</v>
      </c>
      <c r="F3984">
        <v>33</v>
      </c>
      <c r="G3984" s="15">
        <f>I3984*F3984</f>
        <v>4950</v>
      </c>
      <c r="H3984" s="9">
        <v>0</v>
      </c>
      <c r="I3984" s="13">
        <f>VLOOKUP($U3984,Pricebook!$A:$D,4,0)</f>
        <v>150</v>
      </c>
      <c r="J3984" s="11">
        <f>G3984*(1-H3984)</f>
        <v>4950</v>
      </c>
      <c r="K3984" t="s">
        <v>72</v>
      </c>
      <c r="L3984" t="s">
        <v>73</v>
      </c>
      <c r="M3984" t="str">
        <f>VLOOKUP($L3984,Companies!$A:$G,7,)</f>
        <v>Recreational Products/Toys</v>
      </c>
      <c r="N3984" t="str">
        <f>VLOOKUP($L3984,Companies!$A:$G,6,)</f>
        <v>Consumer Non-Durables</v>
      </c>
      <c r="O3984" s="6" t="s">
        <v>2059</v>
      </c>
      <c r="P3984" s="6">
        <v>73071</v>
      </c>
      <c r="Q3984" t="s">
        <v>75</v>
      </c>
      <c r="R3984" t="s">
        <v>16</v>
      </c>
      <c r="S3984" s="4">
        <v>39820</v>
      </c>
      <c r="T3984" s="7">
        <f>S3984-E3984</f>
        <v>2</v>
      </c>
      <c r="U3984" t="s">
        <v>14216</v>
      </c>
      <c r="V3984" s="6" t="s">
        <v>14251</v>
      </c>
      <c r="W3984" t="s">
        <v>14266</v>
      </c>
      <c r="X3984" t="s">
        <v>14187</v>
      </c>
      <c r="Y3984" t="str">
        <f>VLOOKUP(R3984,Managers!$A:$B,2,)</f>
        <v>Josh Martinez</v>
      </c>
      <c r="Z3984" s="11">
        <f>VLOOKUP(X3984,HourlyWages!$A:$B,2,0)</f>
        <v>45</v>
      </c>
      <c r="AA3984">
        <v>1</v>
      </c>
    </row>
    <row r="3985" spans="1:27" x14ac:dyDescent="0.3">
      <c r="A3985" t="b">
        <f>COUNTIF($C$1:C3985, C3985)&gt;1</f>
        <v>0</v>
      </c>
      <c r="B3985" t="b">
        <f>VLOOKUP(C3985,Sheet3!$A:$B,2,0) &gt; 1</f>
        <v>0</v>
      </c>
      <c r="C3985">
        <v>3984</v>
      </c>
      <c r="D3985">
        <v>28453</v>
      </c>
      <c r="E3985" s="4">
        <v>41271</v>
      </c>
      <c r="F3985">
        <v>26</v>
      </c>
      <c r="G3985" s="15">
        <f>I3985*F3985</f>
        <v>4420</v>
      </c>
      <c r="H3985" s="9">
        <v>0.04</v>
      </c>
      <c r="I3985" s="13">
        <f>VLOOKUP($U3985,Pricebook!$A:$D,4,0)</f>
        <v>170</v>
      </c>
      <c r="J3985" s="11">
        <f>G3985*(1-H3985)</f>
        <v>4243.2</v>
      </c>
      <c r="K3985" t="s">
        <v>736</v>
      </c>
      <c r="L3985" t="s">
        <v>400</v>
      </c>
      <c r="M3985" t="str">
        <f>VLOOKUP($L3985,Companies!$A:$G,7,)</f>
        <v>Industrial Specialties</v>
      </c>
      <c r="N3985" t="str">
        <f>VLOOKUP($L3985,Companies!$A:$G,6,)</f>
        <v>Health Care</v>
      </c>
      <c r="O3985" s="6" t="s">
        <v>1047</v>
      </c>
      <c r="P3985" s="6">
        <v>28540</v>
      </c>
      <c r="Q3985" t="s">
        <v>33</v>
      </c>
      <c r="R3985" t="s">
        <v>34</v>
      </c>
      <c r="S3985" s="4">
        <v>41271</v>
      </c>
      <c r="T3985" s="7">
        <f>S3985-E3985</f>
        <v>0</v>
      </c>
      <c r="U3985" t="s">
        <v>14219</v>
      </c>
      <c r="V3985" s="6" t="s">
        <v>14251</v>
      </c>
      <c r="W3985" t="s">
        <v>14267</v>
      </c>
      <c r="X3985" t="s">
        <v>14184</v>
      </c>
      <c r="Y3985" t="str">
        <f>VLOOKUP(R3985,Managers!$A:$B,2,)</f>
        <v>Frank Mitchell</v>
      </c>
      <c r="Z3985" s="11">
        <f>VLOOKUP(X3985,HourlyWages!$A:$B,2,0)</f>
        <v>50</v>
      </c>
      <c r="AA3985">
        <v>1</v>
      </c>
    </row>
    <row r="3986" spans="1:27" x14ac:dyDescent="0.3">
      <c r="A3986" t="b">
        <f>COUNTIF($C$1:C3986, C3986)&gt;1</f>
        <v>0</v>
      </c>
      <c r="B3986" t="b">
        <f>VLOOKUP(C3986,Sheet3!$A:$B,2,0) &gt; 1</f>
        <v>0</v>
      </c>
      <c r="C3986">
        <v>3985</v>
      </c>
      <c r="D3986">
        <v>28454</v>
      </c>
      <c r="E3986" s="4">
        <v>41127</v>
      </c>
      <c r="F3986">
        <v>25</v>
      </c>
      <c r="G3986" s="15">
        <f>I3986*F3986</f>
        <v>2750</v>
      </c>
      <c r="H3986" s="9">
        <v>7.0000000000000007E-2</v>
      </c>
      <c r="I3986" s="13">
        <f>VLOOKUP($U3986,Pricebook!$A:$D,4,0)</f>
        <v>110</v>
      </c>
      <c r="J3986" s="11">
        <f>G3986*(1-H3986)</f>
        <v>2557.5</v>
      </c>
      <c r="K3986" t="s">
        <v>336</v>
      </c>
      <c r="L3986" t="s">
        <v>142</v>
      </c>
      <c r="M3986" t="str">
        <f>VLOOKUP($L3986,Companies!$A:$G,7,)</f>
        <v>Computer Software: Programming, Data Processing</v>
      </c>
      <c r="N3986" t="str">
        <f>VLOOKUP($L3986,Companies!$A:$G,6,)</f>
        <v>Technology</v>
      </c>
      <c r="O3986" s="6" t="s">
        <v>1887</v>
      </c>
      <c r="P3986" s="6">
        <v>44870</v>
      </c>
      <c r="Q3986" t="s">
        <v>210</v>
      </c>
      <c r="R3986" t="s">
        <v>61</v>
      </c>
      <c r="S3986" s="4">
        <v>41128</v>
      </c>
      <c r="T3986" s="7">
        <f>S3986-E3986</f>
        <v>1</v>
      </c>
      <c r="U3986" t="s">
        <v>14215</v>
      </c>
      <c r="V3986" s="6" t="s">
        <v>14257</v>
      </c>
      <c r="W3986" t="s">
        <v>14264</v>
      </c>
      <c r="X3986" t="s">
        <v>14186</v>
      </c>
      <c r="Y3986" t="str">
        <f>VLOOKUP(R3986,Managers!$A:$B,2,)</f>
        <v>Allen Young</v>
      </c>
      <c r="Z3986" s="11">
        <f>VLOOKUP(X3986,HourlyWages!$A:$B,2,0)</f>
        <v>67</v>
      </c>
      <c r="AA3986">
        <v>1</v>
      </c>
    </row>
    <row r="3987" spans="1:27" x14ac:dyDescent="0.3">
      <c r="A3987" t="b">
        <f>COUNTIF($C$1:C3987, C3987)&gt;1</f>
        <v>0</v>
      </c>
      <c r="B3987" t="b">
        <f>VLOOKUP(C3987,Sheet3!$A:$B,2,0) &gt; 1</f>
        <v>0</v>
      </c>
      <c r="C3987">
        <v>3986</v>
      </c>
      <c r="D3987">
        <v>28455</v>
      </c>
      <c r="E3987" s="4">
        <v>40328</v>
      </c>
      <c r="F3987">
        <v>12</v>
      </c>
      <c r="G3987" s="15">
        <f>I3987*F3987</f>
        <v>1800</v>
      </c>
      <c r="H3987" s="9">
        <v>0.06</v>
      </c>
      <c r="I3987" s="13">
        <f>VLOOKUP($U3987,Pricebook!$A:$D,4,0)</f>
        <v>150</v>
      </c>
      <c r="J3987" s="11">
        <f>G3987*(1-H3987)</f>
        <v>1692</v>
      </c>
      <c r="K3987" t="s">
        <v>643</v>
      </c>
      <c r="L3987" t="s">
        <v>482</v>
      </c>
      <c r="M3987" t="str">
        <f>VLOOKUP($L3987,Companies!$A:$G,7,)</f>
        <v>Television Services</v>
      </c>
      <c r="N3987" t="str">
        <f>VLOOKUP($L3987,Companies!$A:$G,6,)</f>
        <v>Consumer Services</v>
      </c>
      <c r="O3987" s="6" t="s">
        <v>1534</v>
      </c>
      <c r="P3987" s="6">
        <v>39056</v>
      </c>
      <c r="Q3987" t="s">
        <v>699</v>
      </c>
      <c r="R3987" t="s">
        <v>34</v>
      </c>
      <c r="S3987" s="4">
        <v>40330</v>
      </c>
      <c r="T3987" s="7">
        <f>S3987-E3987</f>
        <v>2</v>
      </c>
      <c r="U3987" t="s">
        <v>14211</v>
      </c>
      <c r="V3987" s="6" t="s">
        <v>14251</v>
      </c>
      <c r="W3987" t="s">
        <v>14263</v>
      </c>
      <c r="X3987" t="s">
        <v>14198</v>
      </c>
      <c r="Y3987" t="str">
        <f>VLOOKUP(R3987,Managers!$A:$B,2,)</f>
        <v>Frank Mitchell</v>
      </c>
      <c r="Z3987" s="11">
        <f>VLOOKUP(X3987,HourlyWages!$A:$B,2,0)</f>
        <v>51</v>
      </c>
      <c r="AA3987">
        <v>1</v>
      </c>
    </row>
    <row r="3988" spans="1:27" x14ac:dyDescent="0.3">
      <c r="A3988" t="b">
        <f>COUNTIF($C$1:C3988, C3988)&gt;1</f>
        <v>0</v>
      </c>
      <c r="B3988" t="b">
        <f>VLOOKUP(C3988,Sheet3!$A:$B,2,0) &gt; 1</f>
        <v>0</v>
      </c>
      <c r="C3988">
        <v>3987</v>
      </c>
      <c r="D3988">
        <v>28455</v>
      </c>
      <c r="E3988" s="4">
        <v>40328</v>
      </c>
      <c r="F3988">
        <v>37</v>
      </c>
      <c r="G3988" s="15">
        <f>I3988*F3988</f>
        <v>5550</v>
      </c>
      <c r="H3988" s="9">
        <v>0.02</v>
      </c>
      <c r="I3988" s="13">
        <f>VLOOKUP($U3988,Pricebook!$A:$D,4,0)</f>
        <v>150</v>
      </c>
      <c r="J3988" s="11">
        <f>G3988*(1-H3988)</f>
        <v>5439</v>
      </c>
      <c r="K3988" t="s">
        <v>643</v>
      </c>
      <c r="L3988" t="s">
        <v>482</v>
      </c>
      <c r="M3988" t="str">
        <f>VLOOKUP($L3988,Companies!$A:$G,7,)</f>
        <v>Television Services</v>
      </c>
      <c r="N3988" t="str">
        <f>VLOOKUP($L3988,Companies!$A:$G,6,)</f>
        <v>Consumer Services</v>
      </c>
      <c r="O3988" s="6" t="s">
        <v>1534</v>
      </c>
      <c r="P3988" s="6">
        <v>39056</v>
      </c>
      <c r="Q3988" t="s">
        <v>699</v>
      </c>
      <c r="R3988" t="s">
        <v>34</v>
      </c>
      <c r="S3988" s="4">
        <v>40329</v>
      </c>
      <c r="T3988" s="7">
        <f>S3988-E3988</f>
        <v>1</v>
      </c>
      <c r="U3988" t="s">
        <v>14211</v>
      </c>
      <c r="V3988" s="6" t="s">
        <v>14251</v>
      </c>
      <c r="W3988" t="s">
        <v>14266</v>
      </c>
      <c r="X3988" t="s">
        <v>14188</v>
      </c>
      <c r="Y3988" t="str">
        <f>VLOOKUP(R3988,Managers!$A:$B,2,)</f>
        <v>Frank Mitchell</v>
      </c>
      <c r="Z3988" s="11">
        <f>VLOOKUP(X3988,HourlyWages!$A:$B,2,0)</f>
        <v>52</v>
      </c>
      <c r="AA3988">
        <v>1</v>
      </c>
    </row>
    <row r="3989" spans="1:27" x14ac:dyDescent="0.3">
      <c r="A3989" t="b">
        <f>COUNTIF($C$1:C3989, C3989)&gt;1</f>
        <v>0</v>
      </c>
      <c r="B3989" t="b">
        <f>VLOOKUP(C3989,Sheet3!$A:$B,2,0) &gt; 1</f>
        <v>0</v>
      </c>
      <c r="C3989">
        <v>3988</v>
      </c>
      <c r="D3989">
        <v>28480</v>
      </c>
      <c r="E3989" s="4">
        <v>39887</v>
      </c>
      <c r="F3989">
        <v>17</v>
      </c>
      <c r="G3989" s="15">
        <f>I3989*F3989</f>
        <v>2040</v>
      </c>
      <c r="H3989" s="9">
        <v>0.01</v>
      </c>
      <c r="I3989" s="13">
        <f>VLOOKUP($U3989,Pricebook!$A:$D,4,0)</f>
        <v>120</v>
      </c>
      <c r="J3989" s="11">
        <f>G3989*(1-H3989)</f>
        <v>2019.6</v>
      </c>
      <c r="K3989" t="s">
        <v>1808</v>
      </c>
      <c r="L3989" t="s">
        <v>58</v>
      </c>
      <c r="M3989" t="str">
        <f>VLOOKUP($L3989,Companies!$A:$G,7,)</f>
        <v>Biotechnology: Biological Products (No Diagnostic Substances)</v>
      </c>
      <c r="N3989" t="str">
        <f>VLOOKUP($L3989,Companies!$A:$G,6,)</f>
        <v>Health Care</v>
      </c>
      <c r="O3989" s="6" t="s">
        <v>2103</v>
      </c>
      <c r="P3989" s="6">
        <v>55803</v>
      </c>
      <c r="Q3989" t="s">
        <v>130</v>
      </c>
      <c r="R3989" t="s">
        <v>16</v>
      </c>
      <c r="S3989" s="4">
        <v>39888</v>
      </c>
      <c r="T3989" s="7">
        <f>S3989-E3989</f>
        <v>1</v>
      </c>
      <c r="U3989" t="s">
        <v>14212</v>
      </c>
      <c r="V3989" s="6" t="s">
        <v>14251</v>
      </c>
      <c r="W3989" t="s">
        <v>14263</v>
      </c>
      <c r="X3989" t="s">
        <v>14193</v>
      </c>
      <c r="Y3989" t="str">
        <f>VLOOKUP(R3989,Managers!$A:$B,2,)</f>
        <v>Josh Martinez</v>
      </c>
      <c r="Z3989" s="11">
        <f>VLOOKUP(X3989,HourlyWages!$A:$B,2,0)</f>
        <v>57</v>
      </c>
      <c r="AA3989">
        <v>1</v>
      </c>
    </row>
    <row r="3990" spans="1:27" x14ac:dyDescent="0.3">
      <c r="A3990" t="b">
        <f>COUNTIF($C$1:C3990, C3990)&gt;1</f>
        <v>0</v>
      </c>
      <c r="B3990" t="b">
        <f>VLOOKUP(C3990,Sheet3!$A:$B,2,0) &gt; 1</f>
        <v>0</v>
      </c>
      <c r="C3990">
        <v>3989</v>
      </c>
      <c r="D3990">
        <v>28482</v>
      </c>
      <c r="E3990" s="4">
        <v>40245</v>
      </c>
      <c r="F3990">
        <v>22</v>
      </c>
      <c r="G3990" s="15">
        <f>I3990*F3990</f>
        <v>2750</v>
      </c>
      <c r="H3990" s="9">
        <v>0.03</v>
      </c>
      <c r="I3990" s="13">
        <f>VLOOKUP($U3990,Pricebook!$A:$D,4,0)</f>
        <v>125</v>
      </c>
      <c r="J3990" s="11">
        <f>G3990*(1-H3990)</f>
        <v>2667.5</v>
      </c>
      <c r="K3990" t="s">
        <v>211</v>
      </c>
      <c r="L3990" t="s">
        <v>212</v>
      </c>
      <c r="M3990" t="str">
        <f>VLOOKUP($L3990,Companies!$A:$G,7,)</f>
        <v>EDP Services</v>
      </c>
      <c r="N3990" t="str">
        <f>VLOOKUP($L3990,Companies!$A:$G,6,)</f>
        <v>Technology</v>
      </c>
      <c r="O3990" s="6" t="s">
        <v>213</v>
      </c>
      <c r="P3990" s="6">
        <v>74006</v>
      </c>
      <c r="Q3990" t="s">
        <v>75</v>
      </c>
      <c r="R3990" t="s">
        <v>16</v>
      </c>
      <c r="S3990" s="4">
        <v>40247</v>
      </c>
      <c r="T3990" s="7">
        <f>S3990-E3990</f>
        <v>2</v>
      </c>
      <c r="U3990" t="s">
        <v>14208</v>
      </c>
      <c r="V3990" s="6" t="s">
        <v>14257</v>
      </c>
      <c r="W3990" t="s">
        <v>14259</v>
      </c>
      <c r="X3990" t="s">
        <v>14203</v>
      </c>
      <c r="Y3990" t="str">
        <f>VLOOKUP(R3990,Managers!$A:$B,2,)</f>
        <v>Josh Martinez</v>
      </c>
      <c r="Z3990" s="11">
        <f>VLOOKUP(X3990,HourlyWages!$A:$B,2,0)</f>
        <v>62</v>
      </c>
      <c r="AA3990">
        <v>1</v>
      </c>
    </row>
    <row r="3991" spans="1:27" x14ac:dyDescent="0.3">
      <c r="A3991" t="b">
        <f>COUNTIF($C$1:C3991, C3991)&gt;1</f>
        <v>0</v>
      </c>
      <c r="B3991" t="b">
        <f>VLOOKUP(C3991,Sheet3!$A:$B,2,0) &gt; 1</f>
        <v>0</v>
      </c>
      <c r="C3991">
        <v>3990</v>
      </c>
      <c r="D3991">
        <v>28482</v>
      </c>
      <c r="E3991" s="4">
        <v>40245</v>
      </c>
      <c r="F3991">
        <v>40</v>
      </c>
      <c r="G3991" s="15">
        <f>I3991*F3991</f>
        <v>4400</v>
      </c>
      <c r="H3991" s="9">
        <v>0</v>
      </c>
      <c r="I3991" s="13">
        <f>VLOOKUP($U3991,Pricebook!$A:$D,4,0)</f>
        <v>110</v>
      </c>
      <c r="J3991" s="11">
        <f>G3991*(1-H3991)</f>
        <v>4400</v>
      </c>
      <c r="K3991" t="s">
        <v>211</v>
      </c>
      <c r="L3991" t="s">
        <v>212</v>
      </c>
      <c r="M3991" t="str">
        <f>VLOOKUP($L3991,Companies!$A:$G,7,)</f>
        <v>EDP Services</v>
      </c>
      <c r="N3991" t="str">
        <f>VLOOKUP($L3991,Companies!$A:$G,6,)</f>
        <v>Technology</v>
      </c>
      <c r="O3991" s="6" t="s">
        <v>213</v>
      </c>
      <c r="P3991" s="6">
        <v>74006</v>
      </c>
      <c r="Q3991" t="s">
        <v>75</v>
      </c>
      <c r="R3991" t="s">
        <v>16</v>
      </c>
      <c r="S3991" s="4">
        <v>40245</v>
      </c>
      <c r="T3991" s="7">
        <f>S3991-E3991</f>
        <v>0</v>
      </c>
      <c r="U3991" t="s">
        <v>14215</v>
      </c>
      <c r="V3991" s="6" t="s">
        <v>14251</v>
      </c>
      <c r="W3991" t="s">
        <v>14263</v>
      </c>
      <c r="X3991" t="s">
        <v>14186</v>
      </c>
      <c r="Y3991" t="str">
        <f>VLOOKUP(R3991,Managers!$A:$B,2,)</f>
        <v>Josh Martinez</v>
      </c>
      <c r="Z3991" s="11">
        <f>VLOOKUP(X3991,HourlyWages!$A:$B,2,0)</f>
        <v>67</v>
      </c>
      <c r="AA3991">
        <v>1</v>
      </c>
    </row>
    <row r="3992" spans="1:27" x14ac:dyDescent="0.3">
      <c r="A3992" t="b">
        <f>COUNTIF($C$1:C3992, C3992)&gt;1</f>
        <v>0</v>
      </c>
      <c r="B3992" t="b">
        <f>VLOOKUP(C3992,Sheet3!$A:$B,2,0) &gt; 1</f>
        <v>0</v>
      </c>
      <c r="C3992">
        <v>3991</v>
      </c>
      <c r="D3992">
        <v>28485</v>
      </c>
      <c r="E3992" s="4">
        <v>40920</v>
      </c>
      <c r="F3992">
        <v>12</v>
      </c>
      <c r="G3992" s="15">
        <f>I3992*F3992</f>
        <v>1440</v>
      </c>
      <c r="H3992" s="9">
        <v>7.0000000000000007E-2</v>
      </c>
      <c r="I3992" s="13">
        <f>VLOOKUP($U3992,Pricebook!$A:$D,4,0)</f>
        <v>120</v>
      </c>
      <c r="J3992" s="11">
        <f>G3992*(1-H3992)</f>
        <v>1339.1999999999998</v>
      </c>
      <c r="K3992" t="s">
        <v>1021</v>
      </c>
      <c r="L3992" t="s">
        <v>46</v>
      </c>
      <c r="M3992" t="str">
        <f>VLOOKUP($L3992,Companies!$A:$G,7,)</f>
        <v>Computer Software: Prepackaged Software</v>
      </c>
      <c r="N3992" t="str">
        <f>VLOOKUP($L3992,Companies!$A:$G,6,)</f>
        <v>Technology</v>
      </c>
      <c r="O3992" s="6" t="s">
        <v>1780</v>
      </c>
      <c r="P3992" s="6">
        <v>92592</v>
      </c>
      <c r="Q3992" t="s">
        <v>114</v>
      </c>
      <c r="R3992" t="s">
        <v>23</v>
      </c>
      <c r="S3992" s="4">
        <v>40920</v>
      </c>
      <c r="T3992" s="7">
        <f>S3992-E3992</f>
        <v>0</v>
      </c>
      <c r="U3992" t="s">
        <v>14212</v>
      </c>
      <c r="V3992" s="6" t="s">
        <v>14251</v>
      </c>
      <c r="W3992" t="s">
        <v>14266</v>
      </c>
      <c r="X3992" t="s">
        <v>14195</v>
      </c>
      <c r="Y3992" t="str">
        <f>VLOOKUP(R3992,Managers!$A:$B,2,)</f>
        <v>Bob Turner</v>
      </c>
      <c r="Z3992" s="11">
        <f>VLOOKUP(X3992,HourlyWages!$A:$B,2,0)</f>
        <v>52</v>
      </c>
      <c r="AA3992">
        <v>1</v>
      </c>
    </row>
    <row r="3993" spans="1:27" x14ac:dyDescent="0.3">
      <c r="A3993" t="b">
        <f>COUNTIF($C$1:C3993, C3993)&gt;1</f>
        <v>0</v>
      </c>
      <c r="B3993" t="b">
        <f>VLOOKUP(C3993,Sheet3!$A:$B,2,0) &gt; 1</f>
        <v>0</v>
      </c>
      <c r="C3993">
        <v>3992</v>
      </c>
      <c r="D3993">
        <v>28486</v>
      </c>
      <c r="E3993" s="4">
        <v>40051</v>
      </c>
      <c r="F3993">
        <v>2</v>
      </c>
      <c r="G3993" s="15">
        <f>I3993*F3993</f>
        <v>400</v>
      </c>
      <c r="H3993" s="9">
        <v>0.08</v>
      </c>
      <c r="I3993" s="13">
        <f>VLOOKUP($U3993,Pricebook!$A:$D,4,0)</f>
        <v>200</v>
      </c>
      <c r="J3993" s="11">
        <f>G3993*(1-H3993)</f>
        <v>368</v>
      </c>
      <c r="K3993" t="s">
        <v>340</v>
      </c>
      <c r="L3993" t="s">
        <v>341</v>
      </c>
      <c r="M3993" t="str">
        <f>VLOOKUP($L3993,Companies!$A:$G,7,)</f>
        <v>Computer Software: Prepackaged Software</v>
      </c>
      <c r="N3993" t="str">
        <f>VLOOKUP($L3993,Companies!$A:$G,6,)</f>
        <v>Technology</v>
      </c>
      <c r="O3993" s="6" t="s">
        <v>2386</v>
      </c>
      <c r="P3993" s="6">
        <v>61554</v>
      </c>
      <c r="Q3993" t="s">
        <v>15</v>
      </c>
      <c r="R3993" t="s">
        <v>16</v>
      </c>
      <c r="S3993" s="4">
        <v>40052</v>
      </c>
      <c r="T3993" s="7">
        <f>S3993-E3993</f>
        <v>1</v>
      </c>
      <c r="U3993" t="s">
        <v>14206</v>
      </c>
      <c r="V3993" s="6" t="s">
        <v>14251</v>
      </c>
      <c r="W3993" t="s">
        <v>14266</v>
      </c>
      <c r="X3993" t="s">
        <v>14196</v>
      </c>
      <c r="Y3993" t="str">
        <f>VLOOKUP(R3993,Managers!$A:$B,2,)</f>
        <v>Josh Martinez</v>
      </c>
      <c r="Z3993" s="11">
        <f>VLOOKUP(X3993,HourlyWages!$A:$B,2,0)</f>
        <v>58</v>
      </c>
      <c r="AA3993">
        <v>1</v>
      </c>
    </row>
    <row r="3994" spans="1:27" x14ac:dyDescent="0.3">
      <c r="A3994" t="b">
        <f>COUNTIF($C$1:C3994, C3994)&gt;1</f>
        <v>0</v>
      </c>
      <c r="B3994" t="b">
        <f>VLOOKUP(C3994,Sheet3!$A:$B,2,0) &gt; 1</f>
        <v>0</v>
      </c>
      <c r="C3994">
        <v>3993</v>
      </c>
      <c r="D3994">
        <v>28512</v>
      </c>
      <c r="E3994" s="4">
        <v>40295</v>
      </c>
      <c r="F3994">
        <v>11</v>
      </c>
      <c r="G3994" s="15">
        <f>I3994*F3994</f>
        <v>1650</v>
      </c>
      <c r="H3994" s="9">
        <v>0.09</v>
      </c>
      <c r="I3994" s="13">
        <f>VLOOKUP($U3994,Pricebook!$A:$D,4,0)</f>
        <v>150</v>
      </c>
      <c r="J3994" s="11">
        <f>G3994*(1-H3994)</f>
        <v>1501.5</v>
      </c>
      <c r="K3994" t="s">
        <v>1210</v>
      </c>
      <c r="L3994" t="s">
        <v>760</v>
      </c>
      <c r="M3994" t="str">
        <f>VLOOKUP($L3994,Companies!$A:$G,7,)</f>
        <v>Business Services</v>
      </c>
      <c r="N3994" t="str">
        <f>VLOOKUP($L3994,Companies!$A:$G,6,)</f>
        <v>Miscellaneous</v>
      </c>
      <c r="O3994" s="6" t="s">
        <v>2308</v>
      </c>
      <c r="P3994" s="6" t="s">
        <v>2309</v>
      </c>
      <c r="Q3994" t="s">
        <v>33</v>
      </c>
      <c r="R3994" t="s">
        <v>34</v>
      </c>
      <c r="S3994" s="4">
        <v>40296</v>
      </c>
      <c r="T3994" s="7">
        <f>S3994-E3994</f>
        <v>1</v>
      </c>
      <c r="U3994" t="s">
        <v>14211</v>
      </c>
      <c r="V3994" s="6" t="s">
        <v>14257</v>
      </c>
      <c r="W3994" t="s">
        <v>14258</v>
      </c>
      <c r="X3994" t="s">
        <v>14199</v>
      </c>
      <c r="Y3994" t="str">
        <f>VLOOKUP(R3994,Managers!$A:$B,2,)</f>
        <v>Frank Mitchell</v>
      </c>
      <c r="Z3994" s="11">
        <f>VLOOKUP(X3994,HourlyWages!$A:$B,2,0)</f>
        <v>68</v>
      </c>
      <c r="AA3994">
        <v>1</v>
      </c>
    </row>
    <row r="3995" spans="1:27" x14ac:dyDescent="0.3">
      <c r="A3995" t="b">
        <f>COUNTIF($C$1:C3995, C3995)&gt;1</f>
        <v>0</v>
      </c>
      <c r="B3995" t="b">
        <f>VLOOKUP(C3995,Sheet3!$A:$B,2,0) &gt; 1</f>
        <v>0</v>
      </c>
      <c r="C3995">
        <v>3994</v>
      </c>
      <c r="D3995">
        <v>28512</v>
      </c>
      <c r="E3995" s="4">
        <v>40295</v>
      </c>
      <c r="F3995">
        <v>10</v>
      </c>
      <c r="G3995" s="15">
        <f>I3995*F3995</f>
        <v>1100</v>
      </c>
      <c r="H3995" s="9">
        <v>0.1</v>
      </c>
      <c r="I3995" s="13">
        <f>VLOOKUP($U3995,Pricebook!$A:$D,4,0)</f>
        <v>110</v>
      </c>
      <c r="J3995" s="11">
        <f>G3995*(1-H3995)</f>
        <v>990</v>
      </c>
      <c r="K3995" t="s">
        <v>1210</v>
      </c>
      <c r="L3995" t="s">
        <v>760</v>
      </c>
      <c r="M3995" t="str">
        <f>VLOOKUP($L3995,Companies!$A:$G,7,)</f>
        <v>Business Services</v>
      </c>
      <c r="N3995" t="str">
        <f>VLOOKUP($L3995,Companies!$A:$G,6,)</f>
        <v>Miscellaneous</v>
      </c>
      <c r="O3995" s="6" t="s">
        <v>2308</v>
      </c>
      <c r="P3995" s="6" t="s">
        <v>2309</v>
      </c>
      <c r="Q3995" t="s">
        <v>33</v>
      </c>
      <c r="R3995" t="s">
        <v>34</v>
      </c>
      <c r="S3995" s="4">
        <v>40297</v>
      </c>
      <c r="T3995" s="7">
        <f>S3995-E3995</f>
        <v>2</v>
      </c>
      <c r="U3995" t="s">
        <v>14215</v>
      </c>
      <c r="V3995" s="6" t="s">
        <v>14257</v>
      </c>
      <c r="W3995" t="s">
        <v>14259</v>
      </c>
      <c r="X3995" t="s">
        <v>14202</v>
      </c>
      <c r="Y3995" t="str">
        <f>VLOOKUP(R3995,Managers!$A:$B,2,)</f>
        <v>Frank Mitchell</v>
      </c>
      <c r="Z3995" s="11">
        <f>VLOOKUP(X3995,HourlyWages!$A:$B,2,0)</f>
        <v>71</v>
      </c>
      <c r="AA3995">
        <v>1</v>
      </c>
    </row>
    <row r="3996" spans="1:27" x14ac:dyDescent="0.3">
      <c r="A3996" t="b">
        <f>COUNTIF($C$1:C3996, C3996)&gt;1</f>
        <v>0</v>
      </c>
      <c r="B3996" t="b">
        <f>VLOOKUP(C3996,Sheet3!$A:$B,2,0) &gt; 1</f>
        <v>0</v>
      </c>
      <c r="C3996">
        <v>3995</v>
      </c>
      <c r="D3996">
        <v>28512</v>
      </c>
      <c r="E3996" s="4">
        <v>40295</v>
      </c>
      <c r="F3996">
        <v>18</v>
      </c>
      <c r="G3996" s="15">
        <f>I3996*F3996</f>
        <v>3600</v>
      </c>
      <c r="H3996" s="9">
        <v>0.05</v>
      </c>
      <c r="I3996" s="13">
        <f>VLOOKUP($U3996,Pricebook!$A:$D,4,0)</f>
        <v>200</v>
      </c>
      <c r="J3996" s="11">
        <f>G3996*(1-H3996)</f>
        <v>3420</v>
      </c>
      <c r="K3996" t="s">
        <v>1210</v>
      </c>
      <c r="L3996" t="s">
        <v>760</v>
      </c>
      <c r="M3996" t="str">
        <f>VLOOKUP($L3996,Companies!$A:$G,7,)</f>
        <v>Business Services</v>
      </c>
      <c r="N3996" t="str">
        <f>VLOOKUP($L3996,Companies!$A:$G,6,)</f>
        <v>Miscellaneous</v>
      </c>
      <c r="O3996" s="6" t="s">
        <v>2308</v>
      </c>
      <c r="P3996" s="6" t="s">
        <v>2309</v>
      </c>
      <c r="Q3996" t="s">
        <v>33</v>
      </c>
      <c r="R3996" t="s">
        <v>34</v>
      </c>
      <c r="S3996" s="4">
        <v>40297</v>
      </c>
      <c r="T3996" s="7">
        <f>S3996-E3996</f>
        <v>2</v>
      </c>
      <c r="U3996" t="s">
        <v>14206</v>
      </c>
      <c r="V3996" s="6" t="s">
        <v>14257</v>
      </c>
      <c r="W3996" t="s">
        <v>14259</v>
      </c>
      <c r="X3996" t="s">
        <v>14184</v>
      </c>
      <c r="Y3996" t="str">
        <f>VLOOKUP(R3996,Managers!$A:$B,2,)</f>
        <v>Frank Mitchell</v>
      </c>
      <c r="Z3996" s="11">
        <f>VLOOKUP(X3996,HourlyWages!$A:$B,2,0)</f>
        <v>50</v>
      </c>
      <c r="AA3996">
        <v>1</v>
      </c>
    </row>
    <row r="3997" spans="1:27" x14ac:dyDescent="0.3">
      <c r="A3997" t="b">
        <f>COUNTIF($C$1:C3997, C3997)&gt;1</f>
        <v>0</v>
      </c>
      <c r="B3997" t="b">
        <f>VLOOKUP(C3997,Sheet3!$A:$B,2,0) &gt; 1</f>
        <v>0</v>
      </c>
      <c r="C3997">
        <v>3996</v>
      </c>
      <c r="D3997">
        <v>28515</v>
      </c>
      <c r="E3997" s="4">
        <v>40359</v>
      </c>
      <c r="F3997">
        <v>48</v>
      </c>
      <c r="G3997" s="15">
        <f>I3997*F3997</f>
        <v>7200</v>
      </c>
      <c r="H3997" s="9">
        <v>0.1</v>
      </c>
      <c r="I3997" s="13">
        <f>VLOOKUP($U3997,Pricebook!$A:$D,4,0)</f>
        <v>150</v>
      </c>
      <c r="J3997" s="11">
        <f>G3997*(1-H3997)</f>
        <v>6480</v>
      </c>
      <c r="K3997" t="s">
        <v>2152</v>
      </c>
      <c r="L3997" t="s">
        <v>165</v>
      </c>
      <c r="M3997" t="str">
        <f>VLOOKUP($L3997,Companies!$A:$G,7,)</f>
        <v>Beverages (Production/Distribution)</v>
      </c>
      <c r="N3997" t="str">
        <f>VLOOKUP($L3997,Companies!$A:$G,6,)</f>
        <v>Consumer Non-Durables</v>
      </c>
      <c r="O3997" s="6" t="s">
        <v>832</v>
      </c>
      <c r="P3997" s="6" t="s">
        <v>833</v>
      </c>
      <c r="Q3997" t="s">
        <v>91</v>
      </c>
      <c r="R3997" t="s">
        <v>61</v>
      </c>
      <c r="S3997" s="4">
        <v>40361</v>
      </c>
      <c r="T3997" s="7">
        <f>S3997-E3997</f>
        <v>2</v>
      </c>
      <c r="U3997" t="s">
        <v>14211</v>
      </c>
      <c r="V3997" s="6" t="s">
        <v>14251</v>
      </c>
      <c r="W3997" t="s">
        <v>14266</v>
      </c>
      <c r="X3997" t="s">
        <v>14188</v>
      </c>
      <c r="Y3997" t="str">
        <f>VLOOKUP(R3997,Managers!$A:$B,2,)</f>
        <v>Allen Young</v>
      </c>
      <c r="Z3997" s="11">
        <f>VLOOKUP(X3997,HourlyWages!$A:$B,2,0)</f>
        <v>52</v>
      </c>
      <c r="AA3997">
        <v>1</v>
      </c>
    </row>
    <row r="3998" spans="1:27" x14ac:dyDescent="0.3">
      <c r="A3998" t="b">
        <f>COUNTIF($C$1:C3998, C3998)&gt;1</f>
        <v>0</v>
      </c>
      <c r="B3998" t="b">
        <f>VLOOKUP(C3998,Sheet3!$A:$B,2,0) &gt; 1</f>
        <v>0</v>
      </c>
      <c r="C3998">
        <v>3997</v>
      </c>
      <c r="D3998">
        <v>28515</v>
      </c>
      <c r="E3998" s="4">
        <v>40359</v>
      </c>
      <c r="F3998">
        <v>33</v>
      </c>
      <c r="G3998" s="15">
        <f>I3998*F3998</f>
        <v>5280</v>
      </c>
      <c r="H3998" s="9">
        <v>0</v>
      </c>
      <c r="I3998" s="13">
        <f>VLOOKUP($U3998,Pricebook!$A:$D,4,0)</f>
        <v>160</v>
      </c>
      <c r="J3998" s="11">
        <f>G3998*(1-H3998)</f>
        <v>5280</v>
      </c>
      <c r="K3998" t="s">
        <v>2152</v>
      </c>
      <c r="L3998" t="s">
        <v>165</v>
      </c>
      <c r="M3998" t="str">
        <f>VLOOKUP($L3998,Companies!$A:$G,7,)</f>
        <v>Beverages (Production/Distribution)</v>
      </c>
      <c r="N3998" t="str">
        <f>VLOOKUP($L3998,Companies!$A:$G,6,)</f>
        <v>Consumer Non-Durables</v>
      </c>
      <c r="O3998" s="6" t="s">
        <v>1976</v>
      </c>
      <c r="P3998" s="6" t="s">
        <v>1977</v>
      </c>
      <c r="Q3998" t="s">
        <v>421</v>
      </c>
      <c r="R3998" t="s">
        <v>61</v>
      </c>
      <c r="S3998" s="4">
        <v>40360</v>
      </c>
      <c r="T3998" s="7">
        <f>S3998-E3998</f>
        <v>1</v>
      </c>
      <c r="U3998" t="s">
        <v>14218</v>
      </c>
      <c r="V3998" s="6" t="s">
        <v>14257</v>
      </c>
      <c r="W3998" t="s">
        <v>14258</v>
      </c>
      <c r="X3998" t="s">
        <v>14198</v>
      </c>
      <c r="Y3998" t="str">
        <f>VLOOKUP(R3998,Managers!$A:$B,2,)</f>
        <v>Allen Young</v>
      </c>
      <c r="Z3998" s="11">
        <f>VLOOKUP(X3998,HourlyWages!$A:$B,2,0)</f>
        <v>51</v>
      </c>
      <c r="AA3998">
        <v>1</v>
      </c>
    </row>
    <row r="3999" spans="1:27" x14ac:dyDescent="0.3">
      <c r="A3999" t="b">
        <f>COUNTIF($C$1:C3999, C3999)&gt;1</f>
        <v>0</v>
      </c>
      <c r="B3999" t="b">
        <f>VLOOKUP(C3999,Sheet3!$A:$B,2,0) &gt; 1</f>
        <v>0</v>
      </c>
      <c r="C3999">
        <v>3998</v>
      </c>
      <c r="D3999">
        <v>28519</v>
      </c>
      <c r="E3999" s="4">
        <v>40351</v>
      </c>
      <c r="F3999">
        <v>4</v>
      </c>
      <c r="G3999" s="15">
        <f>I3999*F3999</f>
        <v>600</v>
      </c>
      <c r="H3999" s="9">
        <v>0.09</v>
      </c>
      <c r="I3999" s="13">
        <f>VLOOKUP($U3999,Pricebook!$A:$D,4,0)</f>
        <v>150</v>
      </c>
      <c r="J3999" s="11">
        <f>G3999*(1-H3999)</f>
        <v>546</v>
      </c>
      <c r="K3999" t="s">
        <v>1989</v>
      </c>
      <c r="L3999" t="s">
        <v>244</v>
      </c>
      <c r="M3999" t="str">
        <f>VLOOKUP($L3999,Companies!$A:$G,7,)</f>
        <v>Computer Communications Equipment</v>
      </c>
      <c r="N3999" t="str">
        <f>VLOOKUP($L3999,Companies!$A:$G,6,)</f>
        <v>Technology</v>
      </c>
      <c r="O3999" s="6" t="s">
        <v>397</v>
      </c>
      <c r="P3999" s="6" t="s">
        <v>398</v>
      </c>
      <c r="Q3999" t="s">
        <v>43</v>
      </c>
      <c r="R3999" t="s">
        <v>23</v>
      </c>
      <c r="S3999" s="4">
        <v>40353</v>
      </c>
      <c r="T3999" s="7">
        <f>S3999-E3999</f>
        <v>2</v>
      </c>
      <c r="U3999" t="s">
        <v>14210</v>
      </c>
      <c r="V3999" s="6" t="s">
        <v>14251</v>
      </c>
      <c r="W3999" t="s">
        <v>14266</v>
      </c>
      <c r="X3999" t="s">
        <v>14194</v>
      </c>
      <c r="Y3999" t="str">
        <f>VLOOKUP(R3999,Managers!$A:$B,2,)</f>
        <v>Bob Turner</v>
      </c>
      <c r="Z3999" s="11">
        <f>VLOOKUP(X3999,HourlyWages!$A:$B,2,0)</f>
        <v>71</v>
      </c>
      <c r="AA3999">
        <v>1</v>
      </c>
    </row>
    <row r="4000" spans="1:27" x14ac:dyDescent="0.3">
      <c r="A4000" t="b">
        <f>COUNTIF($C$1:C4000, C4000)&gt;1</f>
        <v>0</v>
      </c>
      <c r="B4000" t="b">
        <f>VLOOKUP(C4000,Sheet3!$A:$B,2,0) &gt; 1</f>
        <v>0</v>
      </c>
      <c r="C4000">
        <v>3999</v>
      </c>
      <c r="D4000">
        <v>28544</v>
      </c>
      <c r="E4000" s="4">
        <v>41149</v>
      </c>
      <c r="F4000">
        <v>24</v>
      </c>
      <c r="G4000" s="15">
        <f>I4000*F4000</f>
        <v>3840</v>
      </c>
      <c r="H4000" s="9">
        <v>7.0000000000000007E-2</v>
      </c>
      <c r="I4000" s="13">
        <f>VLOOKUP($U4000,Pricebook!$A:$D,4,0)</f>
        <v>160</v>
      </c>
      <c r="J4000" s="11">
        <f>G4000*(1-H4000)</f>
        <v>3571.2</v>
      </c>
      <c r="K4000" t="s">
        <v>795</v>
      </c>
      <c r="L4000" t="s">
        <v>142</v>
      </c>
      <c r="M4000" t="str">
        <f>VLOOKUP($L4000,Companies!$A:$G,7,)</f>
        <v>Computer Software: Programming, Data Processing</v>
      </c>
      <c r="N4000" t="str">
        <f>VLOOKUP($L4000,Companies!$A:$G,6,)</f>
        <v>Technology</v>
      </c>
      <c r="O4000" s="6" t="s">
        <v>2259</v>
      </c>
      <c r="P4000" s="6">
        <v>84047</v>
      </c>
      <c r="Q4000" t="s">
        <v>201</v>
      </c>
      <c r="R4000" t="s">
        <v>23</v>
      </c>
      <c r="S4000" s="4">
        <v>41150</v>
      </c>
      <c r="T4000" s="7">
        <f>S4000-E4000</f>
        <v>1</v>
      </c>
      <c r="U4000" t="s">
        <v>14218</v>
      </c>
      <c r="V4000" s="6" t="s">
        <v>14254</v>
      </c>
      <c r="W4000" t="s">
        <v>14256</v>
      </c>
      <c r="X4000" t="s">
        <v>14186</v>
      </c>
      <c r="Y4000" t="str">
        <f>VLOOKUP(R4000,Managers!$A:$B,2,)</f>
        <v>Bob Turner</v>
      </c>
      <c r="Z4000" s="11">
        <f>VLOOKUP(X4000,HourlyWages!$A:$B,2,0)</f>
        <v>67</v>
      </c>
      <c r="AA4000">
        <v>1</v>
      </c>
    </row>
    <row r="4001" spans="1:27" x14ac:dyDescent="0.3">
      <c r="A4001" t="b">
        <f>COUNTIF($C$1:C4001, C4001)&gt;1</f>
        <v>0</v>
      </c>
      <c r="B4001" t="b">
        <f>VLOOKUP(C4001,Sheet3!$A:$B,2,0) &gt; 1</f>
        <v>0</v>
      </c>
      <c r="C4001">
        <v>4000</v>
      </c>
      <c r="D4001">
        <v>28545</v>
      </c>
      <c r="E4001" s="4">
        <v>40778</v>
      </c>
      <c r="F4001">
        <v>15</v>
      </c>
      <c r="G4001" s="15">
        <f>I4001*F4001</f>
        <v>2550</v>
      </c>
      <c r="H4001" s="9">
        <v>0.1</v>
      </c>
      <c r="I4001" s="13">
        <f>VLOOKUP($U4001,Pricebook!$A:$D,4,0)</f>
        <v>170</v>
      </c>
      <c r="J4001" s="11">
        <f>G4001*(1-H4001)</f>
        <v>2295</v>
      </c>
      <c r="K4001" t="s">
        <v>961</v>
      </c>
      <c r="L4001" t="s">
        <v>621</v>
      </c>
      <c r="M4001" t="str">
        <f>VLOOKUP($L4001,Companies!$A:$G,7,)</f>
        <v>Semiconductors</v>
      </c>
      <c r="N4001" t="str">
        <f>VLOOKUP($L4001,Companies!$A:$G,6,)</f>
        <v>Technology</v>
      </c>
      <c r="O4001" s="6" t="s">
        <v>962</v>
      </c>
      <c r="P4001" s="6">
        <v>29611</v>
      </c>
      <c r="Q4001" t="s">
        <v>163</v>
      </c>
      <c r="R4001" t="s">
        <v>34</v>
      </c>
      <c r="S4001" s="4">
        <v>40779</v>
      </c>
      <c r="T4001" s="7">
        <f>S4001-E4001</f>
        <v>1</v>
      </c>
      <c r="U4001" t="s">
        <v>14219</v>
      </c>
      <c r="V4001" s="6" t="s">
        <v>14251</v>
      </c>
      <c r="W4001" t="s">
        <v>14263</v>
      </c>
      <c r="X4001" t="s">
        <v>14198</v>
      </c>
      <c r="Y4001" t="str">
        <f>VLOOKUP(R4001,Managers!$A:$B,2,)</f>
        <v>Frank Mitchell</v>
      </c>
      <c r="Z4001" s="11">
        <f>VLOOKUP(X4001,HourlyWages!$A:$B,2,0)</f>
        <v>51</v>
      </c>
      <c r="AA4001">
        <v>1</v>
      </c>
    </row>
    <row r="4002" spans="1:27" x14ac:dyDescent="0.3">
      <c r="A4002" t="b">
        <f>COUNTIF($C$1:C4002, C4002)&gt;1</f>
        <v>0</v>
      </c>
      <c r="B4002" t="b">
        <f>VLOOKUP(C4002,Sheet3!$A:$B,2,0) &gt; 1</f>
        <v>0</v>
      </c>
      <c r="C4002">
        <v>4001</v>
      </c>
      <c r="D4002">
        <v>28550</v>
      </c>
      <c r="E4002" s="4">
        <v>40622</v>
      </c>
      <c r="F4002">
        <v>44</v>
      </c>
      <c r="G4002" s="15">
        <f>I4002*F4002</f>
        <v>6600</v>
      </c>
      <c r="H4002" s="9">
        <v>0.09</v>
      </c>
      <c r="I4002" s="13">
        <f>VLOOKUP($U4002,Pricebook!$A:$D,4,0)</f>
        <v>150</v>
      </c>
      <c r="J4002" s="11">
        <f>G4002*(1-H4002)</f>
        <v>6006</v>
      </c>
      <c r="K4002" t="s">
        <v>2112</v>
      </c>
      <c r="L4002" t="s">
        <v>235</v>
      </c>
      <c r="M4002" t="str">
        <f>VLOOKUP($L4002,Companies!$A:$G,7,)</f>
        <v>Television Services</v>
      </c>
      <c r="N4002" t="str">
        <f>VLOOKUP($L4002,Companies!$A:$G,6,)</f>
        <v>Consumer Services</v>
      </c>
      <c r="O4002" s="6" t="s">
        <v>1443</v>
      </c>
      <c r="P4002" s="6">
        <v>41042</v>
      </c>
      <c r="Q4002" t="s">
        <v>254</v>
      </c>
      <c r="R4002" t="s">
        <v>34</v>
      </c>
      <c r="S4002" s="4">
        <v>40625</v>
      </c>
      <c r="T4002" s="7">
        <f>S4002-E4002</f>
        <v>3</v>
      </c>
      <c r="U4002" t="s">
        <v>14216</v>
      </c>
      <c r="V4002" s="6" t="s">
        <v>14257</v>
      </c>
      <c r="W4002" t="s">
        <v>14258</v>
      </c>
      <c r="X4002" t="s">
        <v>14191</v>
      </c>
      <c r="Y4002" t="str">
        <f>VLOOKUP(R4002,Managers!$A:$B,2,)</f>
        <v>Frank Mitchell</v>
      </c>
      <c r="Z4002" s="11">
        <f>VLOOKUP(X4002,HourlyWages!$A:$B,2,0)</f>
        <v>60</v>
      </c>
      <c r="AA4002">
        <v>1</v>
      </c>
    </row>
    <row r="4003" spans="1:27" x14ac:dyDescent="0.3">
      <c r="A4003" t="b">
        <f>COUNTIF($C$1:C4003, C4003)&gt;1</f>
        <v>0</v>
      </c>
      <c r="B4003" t="b">
        <f>VLOOKUP(C4003,Sheet3!$A:$B,2,0) &gt; 1</f>
        <v>0</v>
      </c>
      <c r="C4003">
        <v>4002</v>
      </c>
      <c r="D4003">
        <v>28550</v>
      </c>
      <c r="E4003" s="4">
        <v>40622</v>
      </c>
      <c r="F4003">
        <v>1</v>
      </c>
      <c r="G4003" s="15">
        <f>I4003*F4003</f>
        <v>110</v>
      </c>
      <c r="H4003" s="9">
        <v>0.1</v>
      </c>
      <c r="I4003" s="13">
        <f>VLOOKUP($U4003,Pricebook!$A:$D,4,0)</f>
        <v>110</v>
      </c>
      <c r="J4003" s="11">
        <f>G4003*(1-H4003)</f>
        <v>99</v>
      </c>
      <c r="K4003" t="s">
        <v>2112</v>
      </c>
      <c r="L4003" t="s">
        <v>235</v>
      </c>
      <c r="M4003" t="str">
        <f>VLOOKUP($L4003,Companies!$A:$G,7,)</f>
        <v>Television Services</v>
      </c>
      <c r="N4003" t="str">
        <f>VLOOKUP($L4003,Companies!$A:$G,6,)</f>
        <v>Consumer Services</v>
      </c>
      <c r="O4003" s="6" t="s">
        <v>1443</v>
      </c>
      <c r="P4003" s="6">
        <v>41042</v>
      </c>
      <c r="Q4003" t="s">
        <v>254</v>
      </c>
      <c r="R4003" t="s">
        <v>34</v>
      </c>
      <c r="S4003" s="4">
        <v>40623</v>
      </c>
      <c r="T4003" s="7">
        <f>S4003-E4003</f>
        <v>1</v>
      </c>
      <c r="U4003" t="s">
        <v>14215</v>
      </c>
      <c r="V4003" s="6" t="s">
        <v>14251</v>
      </c>
      <c r="W4003" t="s">
        <v>14263</v>
      </c>
      <c r="X4003" t="s">
        <v>14202</v>
      </c>
      <c r="Y4003" t="str">
        <f>VLOOKUP(R4003,Managers!$A:$B,2,)</f>
        <v>Frank Mitchell</v>
      </c>
      <c r="Z4003" s="11">
        <f>VLOOKUP(X4003,HourlyWages!$A:$B,2,0)</f>
        <v>71</v>
      </c>
      <c r="AA4003">
        <v>1</v>
      </c>
    </row>
    <row r="4004" spans="1:27" x14ac:dyDescent="0.3">
      <c r="A4004" t="b">
        <f>COUNTIF($C$1:C4004, C4004)&gt;1</f>
        <v>0</v>
      </c>
      <c r="B4004" t="b">
        <f>VLOOKUP(C4004,Sheet3!$A:$B,2,0) &gt; 1</f>
        <v>0</v>
      </c>
      <c r="C4004">
        <v>4003</v>
      </c>
      <c r="D4004">
        <v>28581</v>
      </c>
      <c r="E4004" s="4">
        <v>40884</v>
      </c>
      <c r="F4004">
        <v>1</v>
      </c>
      <c r="G4004" s="15">
        <f>I4004*F4004</f>
        <v>160</v>
      </c>
      <c r="H4004" s="9">
        <v>0.06</v>
      </c>
      <c r="I4004" s="13">
        <f>VLOOKUP($U4004,Pricebook!$A:$D,4,0)</f>
        <v>160</v>
      </c>
      <c r="J4004" s="11">
        <f>G4004*(1-H4004)</f>
        <v>150.39999999999998</v>
      </c>
      <c r="K4004" t="s">
        <v>2080</v>
      </c>
      <c r="L4004" t="s">
        <v>158</v>
      </c>
      <c r="M4004" t="str">
        <f>VLOOKUP($L4004,Companies!$A:$G,7,)</f>
        <v>Department/Specialty Retail Stores</v>
      </c>
      <c r="N4004" t="str">
        <f>VLOOKUP($L4004,Companies!$A:$G,6,)</f>
        <v>Consumer Services</v>
      </c>
      <c r="O4004" s="6" t="s">
        <v>2081</v>
      </c>
      <c r="P4004" s="6">
        <v>11795</v>
      </c>
      <c r="Q4004" t="s">
        <v>60</v>
      </c>
      <c r="R4004" t="s">
        <v>61</v>
      </c>
      <c r="S4004" s="4">
        <v>40886</v>
      </c>
      <c r="T4004" s="7">
        <f>S4004-E4004</f>
        <v>2</v>
      </c>
      <c r="U4004" t="s">
        <v>14218</v>
      </c>
      <c r="V4004" s="6" t="s">
        <v>14251</v>
      </c>
      <c r="W4004" t="s">
        <v>14253</v>
      </c>
      <c r="X4004" t="s">
        <v>14203</v>
      </c>
      <c r="Y4004" t="str">
        <f>VLOOKUP(R4004,Managers!$A:$B,2,)</f>
        <v>Allen Young</v>
      </c>
      <c r="Z4004" s="11">
        <f>VLOOKUP(X4004,HourlyWages!$A:$B,2,0)</f>
        <v>62</v>
      </c>
      <c r="AA4004">
        <v>1</v>
      </c>
    </row>
    <row r="4005" spans="1:27" x14ac:dyDescent="0.3">
      <c r="A4005" t="b">
        <f>COUNTIF($C$1:C4005, C4005)&gt;1</f>
        <v>0</v>
      </c>
      <c r="B4005" t="b">
        <f>VLOOKUP(C4005,Sheet3!$A:$B,2,0) &gt; 1</f>
        <v>0</v>
      </c>
      <c r="C4005">
        <v>4004</v>
      </c>
      <c r="D4005">
        <v>28581</v>
      </c>
      <c r="E4005" s="4">
        <v>40884</v>
      </c>
      <c r="F4005">
        <v>36</v>
      </c>
      <c r="G4005" s="15">
        <f>I4005*F4005</f>
        <v>3960</v>
      </c>
      <c r="H4005" s="9">
        <v>0.04</v>
      </c>
      <c r="I4005" s="13">
        <f>VLOOKUP($U4005,Pricebook!$A:$D,4,0)</f>
        <v>110</v>
      </c>
      <c r="J4005" s="11">
        <f>G4005*(1-H4005)</f>
        <v>3801.6</v>
      </c>
      <c r="K4005" t="s">
        <v>2080</v>
      </c>
      <c r="L4005" t="s">
        <v>158</v>
      </c>
      <c r="M4005" t="str">
        <f>VLOOKUP($L4005,Companies!$A:$G,7,)</f>
        <v>Department/Specialty Retail Stores</v>
      </c>
      <c r="N4005" t="str">
        <f>VLOOKUP($L4005,Companies!$A:$G,6,)</f>
        <v>Consumer Services</v>
      </c>
      <c r="O4005" s="6" t="s">
        <v>2081</v>
      </c>
      <c r="P4005" s="6">
        <v>11795</v>
      </c>
      <c r="Q4005" t="s">
        <v>60</v>
      </c>
      <c r="R4005" t="s">
        <v>61</v>
      </c>
      <c r="S4005" s="4">
        <v>40886</v>
      </c>
      <c r="T4005" s="7">
        <f>S4005-E4005</f>
        <v>2</v>
      </c>
      <c r="U4005" t="s">
        <v>14215</v>
      </c>
      <c r="V4005" s="6" t="s">
        <v>14257</v>
      </c>
      <c r="W4005" t="s">
        <v>14258</v>
      </c>
      <c r="X4005" t="s">
        <v>14185</v>
      </c>
      <c r="Y4005" t="str">
        <f>VLOOKUP(R4005,Managers!$A:$B,2,)</f>
        <v>Allen Young</v>
      </c>
      <c r="Z4005" s="11">
        <f>VLOOKUP(X4005,HourlyWages!$A:$B,2,0)</f>
        <v>70</v>
      </c>
      <c r="AA4005">
        <v>1</v>
      </c>
    </row>
    <row r="4006" spans="1:27" x14ac:dyDescent="0.3">
      <c r="A4006" t="b">
        <f>COUNTIF($C$1:C4006, C4006)&gt;1</f>
        <v>0</v>
      </c>
      <c r="B4006" t="b">
        <f>VLOOKUP(C4006,Sheet3!$A:$B,2,0) &gt; 1</f>
        <v>0</v>
      </c>
      <c r="C4006">
        <v>4005</v>
      </c>
      <c r="D4006">
        <v>28582</v>
      </c>
      <c r="E4006" s="4">
        <v>40930</v>
      </c>
      <c r="F4006">
        <v>40</v>
      </c>
      <c r="G4006" s="15">
        <f>I4006*F4006</f>
        <v>6000</v>
      </c>
      <c r="H4006" s="9">
        <v>0.06</v>
      </c>
      <c r="I4006" s="13">
        <f>VLOOKUP($U4006,Pricebook!$A:$D,4,0)</f>
        <v>150</v>
      </c>
      <c r="J4006" s="11">
        <f>G4006*(1-H4006)</f>
        <v>5640</v>
      </c>
      <c r="K4006" t="s">
        <v>570</v>
      </c>
      <c r="L4006" t="s">
        <v>571</v>
      </c>
      <c r="M4006" t="str">
        <f>VLOOKUP($L4006,Companies!$A:$G,7,)</f>
        <v>EDP Services</v>
      </c>
      <c r="N4006" t="str">
        <f>VLOOKUP($L4006,Companies!$A:$G,6,)</f>
        <v>Technology</v>
      </c>
      <c r="O4006" s="6" t="s">
        <v>2387</v>
      </c>
      <c r="P4006" s="6">
        <v>66215</v>
      </c>
      <c r="Q4006" t="s">
        <v>153</v>
      </c>
      <c r="R4006" t="s">
        <v>16</v>
      </c>
      <c r="S4006" s="4">
        <v>40931</v>
      </c>
      <c r="T4006" s="7">
        <f>S4006-E4006</f>
        <v>1</v>
      </c>
      <c r="U4006" t="s">
        <v>14211</v>
      </c>
      <c r="V4006" s="6" t="s">
        <v>14251</v>
      </c>
      <c r="W4006" t="s">
        <v>14266</v>
      </c>
      <c r="X4006" t="s">
        <v>14203</v>
      </c>
      <c r="Y4006" t="str">
        <f>VLOOKUP(R4006,Managers!$A:$B,2,)</f>
        <v>Josh Martinez</v>
      </c>
      <c r="Z4006" s="11">
        <f>VLOOKUP(X4006,HourlyWages!$A:$B,2,0)</f>
        <v>62</v>
      </c>
      <c r="AA4006">
        <v>1</v>
      </c>
    </row>
    <row r="4007" spans="1:27" x14ac:dyDescent="0.3">
      <c r="A4007" t="b">
        <f>COUNTIF($C$1:C4007, C4007)&gt;1</f>
        <v>0</v>
      </c>
      <c r="B4007" t="b">
        <f>VLOOKUP(C4007,Sheet3!$A:$B,2,0) &gt; 1</f>
        <v>0</v>
      </c>
      <c r="C4007">
        <v>4006</v>
      </c>
      <c r="D4007">
        <v>28582</v>
      </c>
      <c r="E4007" s="4">
        <v>40930</v>
      </c>
      <c r="F4007">
        <v>45</v>
      </c>
      <c r="G4007" s="15">
        <f>I4007*F4007</f>
        <v>4950</v>
      </c>
      <c r="H4007" s="9">
        <v>0.02</v>
      </c>
      <c r="I4007" s="13">
        <f>VLOOKUP($U4007,Pricebook!$A:$D,4,0)</f>
        <v>110</v>
      </c>
      <c r="J4007" s="11">
        <f>G4007*(1-H4007)</f>
        <v>4851</v>
      </c>
      <c r="K4007" t="s">
        <v>570</v>
      </c>
      <c r="L4007" t="s">
        <v>571</v>
      </c>
      <c r="M4007" t="str">
        <f>VLOOKUP($L4007,Companies!$A:$G,7,)</f>
        <v>EDP Services</v>
      </c>
      <c r="N4007" t="str">
        <f>VLOOKUP($L4007,Companies!$A:$G,6,)</f>
        <v>Technology</v>
      </c>
      <c r="O4007" s="6" t="s">
        <v>2387</v>
      </c>
      <c r="P4007" s="6">
        <v>66215</v>
      </c>
      <c r="Q4007" t="s">
        <v>153</v>
      </c>
      <c r="R4007" t="s">
        <v>16</v>
      </c>
      <c r="S4007" s="4">
        <v>40931</v>
      </c>
      <c r="T4007" s="7">
        <f>S4007-E4007</f>
        <v>1</v>
      </c>
      <c r="U4007" t="s">
        <v>14215</v>
      </c>
      <c r="V4007" s="6" t="s">
        <v>14251</v>
      </c>
      <c r="W4007" t="s">
        <v>14252</v>
      </c>
      <c r="X4007" t="s">
        <v>14200</v>
      </c>
      <c r="Y4007" t="str">
        <f>VLOOKUP(R4007,Managers!$A:$B,2,)</f>
        <v>Josh Martinez</v>
      </c>
      <c r="Z4007" s="11">
        <f>VLOOKUP(X4007,HourlyWages!$A:$B,2,0)</f>
        <v>59</v>
      </c>
      <c r="AA4007">
        <v>1</v>
      </c>
    </row>
    <row r="4008" spans="1:27" x14ac:dyDescent="0.3">
      <c r="A4008" t="b">
        <f>COUNTIF($C$1:C4008, C4008)&gt;1</f>
        <v>0</v>
      </c>
      <c r="B4008" t="b">
        <f>VLOOKUP(C4008,Sheet3!$A:$B,2,0) &gt; 1</f>
        <v>0</v>
      </c>
      <c r="C4008">
        <v>4007</v>
      </c>
      <c r="D4008">
        <v>28583</v>
      </c>
      <c r="E4008" s="4">
        <v>40129</v>
      </c>
      <c r="F4008">
        <v>25</v>
      </c>
      <c r="G4008" s="15">
        <f>I4008*F4008</f>
        <v>4000</v>
      </c>
      <c r="H4008" s="9">
        <v>0.03</v>
      </c>
      <c r="I4008" s="13">
        <f>VLOOKUP($U4008,Pricebook!$A:$D,4,0)</f>
        <v>160</v>
      </c>
      <c r="J4008" s="11">
        <f>G4008*(1-H4008)</f>
        <v>3880</v>
      </c>
      <c r="K4008" t="s">
        <v>402</v>
      </c>
      <c r="L4008" t="s">
        <v>400</v>
      </c>
      <c r="M4008" t="str">
        <f>VLOOKUP($L4008,Companies!$A:$G,7,)</f>
        <v>Industrial Specialties</v>
      </c>
      <c r="N4008" t="str">
        <f>VLOOKUP($L4008,Companies!$A:$G,6,)</f>
        <v>Health Care</v>
      </c>
      <c r="O4008" s="6" t="s">
        <v>2388</v>
      </c>
      <c r="P4008" s="6">
        <v>22015</v>
      </c>
      <c r="Q4008" t="s">
        <v>368</v>
      </c>
      <c r="R4008" t="s">
        <v>34</v>
      </c>
      <c r="S4008" s="4">
        <v>40130</v>
      </c>
      <c r="T4008" s="7">
        <f>S4008-E4008</f>
        <v>1</v>
      </c>
      <c r="U4008" t="s">
        <v>14218</v>
      </c>
      <c r="V4008" s="6" t="s">
        <v>14251</v>
      </c>
      <c r="W4008" t="s">
        <v>14263</v>
      </c>
      <c r="X4008" t="s">
        <v>14192</v>
      </c>
      <c r="Y4008" t="str">
        <f>VLOOKUP(R4008,Managers!$A:$B,2,)</f>
        <v>Frank Mitchell</v>
      </c>
      <c r="Z4008" s="11">
        <f>VLOOKUP(X4008,HourlyWages!$A:$B,2,0)</f>
        <v>75</v>
      </c>
      <c r="AA4008">
        <v>1</v>
      </c>
    </row>
    <row r="4009" spans="1:27" x14ac:dyDescent="0.3">
      <c r="A4009" t="b">
        <f>COUNTIF($C$1:C4009, C4009)&gt;1</f>
        <v>0</v>
      </c>
      <c r="B4009" t="b">
        <f>VLOOKUP(C4009,Sheet3!$A:$B,2,0) &gt; 1</f>
        <v>0</v>
      </c>
      <c r="C4009">
        <v>4008</v>
      </c>
      <c r="D4009">
        <v>28611</v>
      </c>
      <c r="E4009" s="4">
        <v>41270</v>
      </c>
      <c r="F4009">
        <v>30</v>
      </c>
      <c r="G4009" s="15">
        <f>I4009*F4009</f>
        <v>4800</v>
      </c>
      <c r="H4009" s="9">
        <v>0.1</v>
      </c>
      <c r="I4009" s="13">
        <f>VLOOKUP($U4009,Pricebook!$A:$D,4,0)</f>
        <v>160</v>
      </c>
      <c r="J4009" s="11">
        <f>G4009*(1-H4009)</f>
        <v>4320</v>
      </c>
      <c r="K4009" t="s">
        <v>801</v>
      </c>
      <c r="L4009" t="s">
        <v>374</v>
      </c>
      <c r="M4009" t="str">
        <f>VLOOKUP($L4009,Companies!$A:$G,7,)</f>
        <v>Computer Software: Prepackaged Software</v>
      </c>
      <c r="N4009" t="str">
        <f>VLOOKUP($L4009,Companies!$A:$G,6,)</f>
        <v>Technology</v>
      </c>
      <c r="O4009" s="6" t="s">
        <v>1787</v>
      </c>
      <c r="P4009" s="6">
        <v>14150</v>
      </c>
      <c r="Q4009" t="s">
        <v>60</v>
      </c>
      <c r="R4009" t="s">
        <v>61</v>
      </c>
      <c r="S4009" s="4">
        <v>41273</v>
      </c>
      <c r="T4009" s="7">
        <f>S4009-E4009</f>
        <v>3</v>
      </c>
      <c r="U4009" t="s">
        <v>14218</v>
      </c>
      <c r="V4009" s="6" t="s">
        <v>14251</v>
      </c>
      <c r="W4009" t="s">
        <v>14253</v>
      </c>
      <c r="X4009" t="s">
        <v>14199</v>
      </c>
      <c r="Y4009" t="str">
        <f>VLOOKUP(R4009,Managers!$A:$B,2,)</f>
        <v>Allen Young</v>
      </c>
      <c r="Z4009" s="11">
        <f>VLOOKUP(X4009,HourlyWages!$A:$B,2,0)</f>
        <v>68</v>
      </c>
      <c r="AA4009">
        <v>1</v>
      </c>
    </row>
    <row r="4010" spans="1:27" x14ac:dyDescent="0.3">
      <c r="A4010" t="b">
        <f>COUNTIF($C$1:C4010, C4010)&gt;1</f>
        <v>0</v>
      </c>
      <c r="B4010" t="b">
        <f>VLOOKUP(C4010,Sheet3!$A:$B,2,0) &gt; 1</f>
        <v>0</v>
      </c>
      <c r="C4010">
        <v>4009</v>
      </c>
      <c r="D4010">
        <v>28611</v>
      </c>
      <c r="E4010" s="4">
        <v>41270</v>
      </c>
      <c r="F4010">
        <v>42</v>
      </c>
      <c r="G4010" s="15">
        <f>I4010*F4010</f>
        <v>6300</v>
      </c>
      <c r="H4010" s="9">
        <v>0.1</v>
      </c>
      <c r="I4010" s="13">
        <f>VLOOKUP($U4010,Pricebook!$A:$D,4,0)</f>
        <v>150</v>
      </c>
      <c r="J4010" s="11">
        <f>G4010*(1-H4010)</f>
        <v>5670</v>
      </c>
      <c r="K4010" t="s">
        <v>801</v>
      </c>
      <c r="L4010" t="s">
        <v>374</v>
      </c>
      <c r="M4010" t="str">
        <f>VLOOKUP($L4010,Companies!$A:$G,7,)</f>
        <v>Computer Software: Prepackaged Software</v>
      </c>
      <c r="N4010" t="str">
        <f>VLOOKUP($L4010,Companies!$A:$G,6,)</f>
        <v>Technology</v>
      </c>
      <c r="O4010" s="6" t="s">
        <v>1787</v>
      </c>
      <c r="P4010" s="6">
        <v>14150</v>
      </c>
      <c r="Q4010" t="s">
        <v>60</v>
      </c>
      <c r="R4010" t="s">
        <v>61</v>
      </c>
      <c r="S4010" s="4">
        <v>41272</v>
      </c>
      <c r="T4010" s="7">
        <f>S4010-E4010</f>
        <v>2</v>
      </c>
      <c r="U4010" t="s">
        <v>14210</v>
      </c>
      <c r="V4010" s="6" t="s">
        <v>14251</v>
      </c>
      <c r="W4010" t="s">
        <v>14252</v>
      </c>
      <c r="X4010" t="s">
        <v>14184</v>
      </c>
      <c r="Y4010" t="str">
        <f>VLOOKUP(R4010,Managers!$A:$B,2,)</f>
        <v>Allen Young</v>
      </c>
      <c r="Z4010" s="11">
        <f>VLOOKUP(X4010,HourlyWages!$A:$B,2,0)</f>
        <v>50</v>
      </c>
      <c r="AA4010">
        <v>1</v>
      </c>
    </row>
    <row r="4011" spans="1:27" x14ac:dyDescent="0.3">
      <c r="A4011" t="b">
        <f>COUNTIF($C$1:C4011, C4011)&gt;1</f>
        <v>0</v>
      </c>
      <c r="B4011" t="b">
        <f>VLOOKUP(C4011,Sheet3!$A:$B,2,0) &gt; 1</f>
        <v>0</v>
      </c>
      <c r="C4011">
        <v>4010</v>
      </c>
      <c r="D4011">
        <v>28614</v>
      </c>
      <c r="E4011" s="4">
        <v>40105</v>
      </c>
      <c r="F4011">
        <v>50</v>
      </c>
      <c r="G4011" s="15">
        <f>I4011*F4011</f>
        <v>7500</v>
      </c>
      <c r="H4011" s="9">
        <v>0.05</v>
      </c>
      <c r="I4011" s="13">
        <f>VLOOKUP($U4011,Pricebook!$A:$D,4,0)</f>
        <v>150</v>
      </c>
      <c r="J4011" s="11">
        <f>G4011*(1-H4011)</f>
        <v>7125</v>
      </c>
      <c r="K4011" t="s">
        <v>448</v>
      </c>
      <c r="L4011" t="s">
        <v>449</v>
      </c>
      <c r="M4011" t="str">
        <f>VLOOKUP($L4011,Companies!$A:$G,7,)</f>
        <v>Auto Manufacturing</v>
      </c>
      <c r="N4011" t="str">
        <f>VLOOKUP($L4011,Companies!$A:$G,6,)</f>
        <v>Capital Goods</v>
      </c>
      <c r="O4011" s="6" t="s">
        <v>181</v>
      </c>
      <c r="P4011" s="6">
        <v>32771</v>
      </c>
      <c r="Q4011" t="s">
        <v>101</v>
      </c>
      <c r="R4011" t="s">
        <v>34</v>
      </c>
      <c r="S4011" s="4">
        <v>40107</v>
      </c>
      <c r="T4011" s="7">
        <f>S4011-E4011</f>
        <v>2</v>
      </c>
      <c r="U4011" t="s">
        <v>14211</v>
      </c>
      <c r="V4011" s="6" t="s">
        <v>14254</v>
      </c>
      <c r="W4011" t="s">
        <v>14256</v>
      </c>
      <c r="X4011" t="s">
        <v>14184</v>
      </c>
      <c r="Y4011" t="str">
        <f>VLOOKUP(R4011,Managers!$A:$B,2,)</f>
        <v>Frank Mitchell</v>
      </c>
      <c r="Z4011" s="11">
        <f>VLOOKUP(X4011,HourlyWages!$A:$B,2,0)</f>
        <v>50</v>
      </c>
      <c r="AA4011">
        <v>1</v>
      </c>
    </row>
    <row r="4012" spans="1:27" x14ac:dyDescent="0.3">
      <c r="A4012" t="b">
        <f>COUNTIF($C$1:C4012, C4012)&gt;1</f>
        <v>0</v>
      </c>
      <c r="B4012" t="b">
        <f>VLOOKUP(C4012,Sheet3!$A:$B,2,0) &gt; 1</f>
        <v>0</v>
      </c>
      <c r="C4012">
        <v>4011</v>
      </c>
      <c r="D4012">
        <v>28641</v>
      </c>
      <c r="E4012" s="4">
        <v>40828</v>
      </c>
      <c r="F4012">
        <v>33</v>
      </c>
      <c r="G4012" s="15">
        <f>I4012*F4012</f>
        <v>4950</v>
      </c>
      <c r="H4012" s="9">
        <v>0.05</v>
      </c>
      <c r="I4012" s="13">
        <f>VLOOKUP($U4012,Pricebook!$A:$D,4,0)</f>
        <v>150</v>
      </c>
      <c r="J4012" s="11">
        <f>G4012*(1-H4012)</f>
        <v>4702.5</v>
      </c>
      <c r="K4012" t="s">
        <v>26</v>
      </c>
      <c r="L4012" t="s">
        <v>27</v>
      </c>
      <c r="M4012" t="str">
        <f>VLOOKUP($L4012,Companies!$A:$G,7,)</f>
        <v>Television Services</v>
      </c>
      <c r="N4012" t="str">
        <f>VLOOKUP($L4012,Companies!$A:$G,6,)</f>
        <v>Consumer Services</v>
      </c>
      <c r="O4012" s="6" t="s">
        <v>737</v>
      </c>
      <c r="P4012" s="6">
        <v>28079</v>
      </c>
      <c r="Q4012" t="s">
        <v>33</v>
      </c>
      <c r="R4012" t="s">
        <v>34</v>
      </c>
      <c r="S4012" s="4">
        <v>40829</v>
      </c>
      <c r="T4012" s="7">
        <f>S4012-E4012</f>
        <v>1</v>
      </c>
      <c r="U4012" t="s">
        <v>14211</v>
      </c>
      <c r="V4012" s="6" t="s">
        <v>14257</v>
      </c>
      <c r="W4012" t="s">
        <v>14259</v>
      </c>
      <c r="X4012" t="s">
        <v>14193</v>
      </c>
      <c r="Y4012" t="str">
        <f>VLOOKUP(R4012,Managers!$A:$B,2,)</f>
        <v>Frank Mitchell</v>
      </c>
      <c r="Z4012" s="11">
        <f>VLOOKUP(X4012,HourlyWages!$A:$B,2,0)</f>
        <v>57</v>
      </c>
      <c r="AA4012">
        <v>1</v>
      </c>
    </row>
    <row r="4013" spans="1:27" x14ac:dyDescent="0.3">
      <c r="A4013" t="b">
        <f>COUNTIF($C$1:C4013, C4013)&gt;1</f>
        <v>0</v>
      </c>
      <c r="B4013" t="b">
        <f>VLOOKUP(C4013,Sheet3!$A:$B,2,0) &gt; 1</f>
        <v>0</v>
      </c>
      <c r="C4013">
        <v>4012</v>
      </c>
      <c r="D4013">
        <v>28642</v>
      </c>
      <c r="E4013" s="4">
        <v>40561</v>
      </c>
      <c r="F4013">
        <v>41</v>
      </c>
      <c r="G4013" s="15">
        <f>I4013*F4013</f>
        <v>6560</v>
      </c>
      <c r="H4013" s="9">
        <v>0</v>
      </c>
      <c r="I4013" s="13">
        <f>VLOOKUP($U4013,Pricebook!$A:$D,4,0)</f>
        <v>160</v>
      </c>
      <c r="J4013" s="11">
        <f>G4013*(1-H4013)</f>
        <v>6560</v>
      </c>
      <c r="K4013" t="s">
        <v>72</v>
      </c>
      <c r="L4013" t="s">
        <v>73</v>
      </c>
      <c r="M4013" t="str">
        <f>VLOOKUP($L4013,Companies!$A:$G,7,)</f>
        <v>Recreational Products/Toys</v>
      </c>
      <c r="N4013" t="str">
        <f>VLOOKUP($L4013,Companies!$A:$G,6,)</f>
        <v>Consumer Non-Durables</v>
      </c>
      <c r="O4013" s="6" t="s">
        <v>2059</v>
      </c>
      <c r="P4013" s="6">
        <v>73071</v>
      </c>
      <c r="Q4013" t="s">
        <v>75</v>
      </c>
      <c r="R4013" t="s">
        <v>16</v>
      </c>
      <c r="S4013" s="4">
        <v>40563</v>
      </c>
      <c r="T4013" s="7">
        <f>S4013-E4013</f>
        <v>2</v>
      </c>
      <c r="U4013" t="s">
        <v>14218</v>
      </c>
      <c r="V4013" s="6" t="s">
        <v>14254</v>
      </c>
      <c r="W4013" t="s">
        <v>14256</v>
      </c>
      <c r="X4013" t="s">
        <v>14196</v>
      </c>
      <c r="Y4013" t="str">
        <f>VLOOKUP(R4013,Managers!$A:$B,2,)</f>
        <v>Josh Martinez</v>
      </c>
      <c r="Z4013" s="11">
        <f>VLOOKUP(X4013,HourlyWages!$A:$B,2,0)</f>
        <v>58</v>
      </c>
      <c r="AA4013">
        <v>1</v>
      </c>
    </row>
    <row r="4014" spans="1:27" x14ac:dyDescent="0.3">
      <c r="A4014" t="b">
        <f>COUNTIF($C$1:C4014, C4014)&gt;1</f>
        <v>0</v>
      </c>
      <c r="B4014" t="b">
        <f>VLOOKUP(C4014,Sheet3!$A:$B,2,0) &gt; 1</f>
        <v>0</v>
      </c>
      <c r="C4014">
        <v>4013</v>
      </c>
      <c r="D4014">
        <v>28642</v>
      </c>
      <c r="E4014" s="4">
        <v>40561</v>
      </c>
      <c r="F4014">
        <v>27</v>
      </c>
      <c r="G4014" s="15">
        <f>I4014*F4014</f>
        <v>4050</v>
      </c>
      <c r="H4014" s="9">
        <v>0</v>
      </c>
      <c r="I4014" s="13">
        <f>VLOOKUP($U4014,Pricebook!$A:$D,4,0)</f>
        <v>150</v>
      </c>
      <c r="J4014" s="11">
        <f>G4014*(1-H4014)</f>
        <v>4050</v>
      </c>
      <c r="K4014" t="s">
        <v>72</v>
      </c>
      <c r="L4014" t="s">
        <v>73</v>
      </c>
      <c r="M4014" t="str">
        <f>VLOOKUP($L4014,Companies!$A:$G,7,)</f>
        <v>Recreational Products/Toys</v>
      </c>
      <c r="N4014" t="str">
        <f>VLOOKUP($L4014,Companies!$A:$G,6,)</f>
        <v>Consumer Non-Durables</v>
      </c>
      <c r="O4014" s="6" t="s">
        <v>2059</v>
      </c>
      <c r="P4014" s="6">
        <v>73071</v>
      </c>
      <c r="Q4014" t="s">
        <v>75</v>
      </c>
      <c r="R4014" t="s">
        <v>16</v>
      </c>
      <c r="S4014" s="4">
        <v>40563</v>
      </c>
      <c r="T4014" s="7">
        <f>S4014-E4014</f>
        <v>2</v>
      </c>
      <c r="U4014" t="s">
        <v>14210</v>
      </c>
      <c r="V4014" s="6" t="s">
        <v>14257</v>
      </c>
      <c r="W4014" t="s">
        <v>14258</v>
      </c>
      <c r="X4014" t="s">
        <v>14184</v>
      </c>
      <c r="Y4014" t="str">
        <f>VLOOKUP(R4014,Managers!$A:$B,2,)</f>
        <v>Josh Martinez</v>
      </c>
      <c r="Z4014" s="11">
        <f>VLOOKUP(X4014,HourlyWages!$A:$B,2,0)</f>
        <v>50</v>
      </c>
      <c r="AA4014">
        <v>1</v>
      </c>
    </row>
    <row r="4015" spans="1:27" x14ac:dyDescent="0.3">
      <c r="A4015" t="b">
        <f>COUNTIF($C$1:C4015, C4015)&gt;1</f>
        <v>0</v>
      </c>
      <c r="B4015" t="b">
        <f>VLOOKUP(C4015,Sheet3!$A:$B,2,0) &gt; 1</f>
        <v>0</v>
      </c>
      <c r="C4015">
        <v>4014</v>
      </c>
      <c r="D4015">
        <v>28643</v>
      </c>
      <c r="E4015" s="4">
        <v>40295</v>
      </c>
      <c r="F4015">
        <v>16</v>
      </c>
      <c r="G4015" s="15">
        <f>I4015*F4015</f>
        <v>2560</v>
      </c>
      <c r="H4015" s="9">
        <v>0.09</v>
      </c>
      <c r="I4015" s="13">
        <f>VLOOKUP($U4015,Pricebook!$A:$D,4,0)</f>
        <v>160</v>
      </c>
      <c r="J4015" s="11">
        <f>G4015*(1-H4015)</f>
        <v>2329.6</v>
      </c>
      <c r="K4015" t="s">
        <v>908</v>
      </c>
      <c r="L4015" t="s">
        <v>406</v>
      </c>
      <c r="M4015" t="str">
        <f>VLOOKUP($L4015,Companies!$A:$G,7,)</f>
        <v>Air Freight/Delivery Services</v>
      </c>
      <c r="N4015" t="str">
        <f>VLOOKUP($L4015,Companies!$A:$G,6,)</f>
        <v>Transportation</v>
      </c>
      <c r="O4015" s="6" t="s">
        <v>1413</v>
      </c>
      <c r="P4015" s="6">
        <v>95501</v>
      </c>
      <c r="Q4015" t="s">
        <v>114</v>
      </c>
      <c r="R4015" t="s">
        <v>23</v>
      </c>
      <c r="S4015" s="4">
        <v>40296</v>
      </c>
      <c r="T4015" s="7">
        <f>S4015-E4015</f>
        <v>1</v>
      </c>
      <c r="U4015" t="s">
        <v>14218</v>
      </c>
      <c r="V4015" s="6" t="s">
        <v>14257</v>
      </c>
      <c r="W4015" t="s">
        <v>14258</v>
      </c>
      <c r="X4015" t="s">
        <v>14187</v>
      </c>
      <c r="Y4015" t="str">
        <f>VLOOKUP(R4015,Managers!$A:$B,2,)</f>
        <v>Bob Turner</v>
      </c>
      <c r="Z4015" s="11">
        <f>VLOOKUP(X4015,HourlyWages!$A:$B,2,0)</f>
        <v>45</v>
      </c>
      <c r="AA4015">
        <v>1</v>
      </c>
    </row>
    <row r="4016" spans="1:27" x14ac:dyDescent="0.3">
      <c r="A4016" t="b">
        <f>COUNTIF($C$1:C4016, C4016)&gt;1</f>
        <v>0</v>
      </c>
      <c r="B4016" t="b">
        <f>VLOOKUP(C4016,Sheet3!$A:$B,2,0) &gt; 1</f>
        <v>0</v>
      </c>
      <c r="C4016">
        <v>4015</v>
      </c>
      <c r="D4016">
        <v>28647</v>
      </c>
      <c r="E4016" s="4">
        <v>39886</v>
      </c>
      <c r="F4016">
        <v>38</v>
      </c>
      <c r="G4016" s="15">
        <f>I4016*F4016</f>
        <v>4750</v>
      </c>
      <c r="H4016" s="9">
        <v>0.09</v>
      </c>
      <c r="I4016" s="13">
        <f>VLOOKUP($U4016,Pricebook!$A:$D,4,0)</f>
        <v>125</v>
      </c>
      <c r="J4016" s="11">
        <f>G4016*(1-H4016)</f>
        <v>4322.5</v>
      </c>
      <c r="K4016" t="s">
        <v>2080</v>
      </c>
      <c r="L4016" t="s">
        <v>158</v>
      </c>
      <c r="M4016" t="str">
        <f>VLOOKUP($L4016,Companies!$A:$G,7,)</f>
        <v>Department/Specialty Retail Stores</v>
      </c>
      <c r="N4016" t="str">
        <f>VLOOKUP($L4016,Companies!$A:$G,6,)</f>
        <v>Consumer Services</v>
      </c>
      <c r="O4016" s="6" t="s">
        <v>2081</v>
      </c>
      <c r="P4016" s="6">
        <v>11795</v>
      </c>
      <c r="Q4016" t="s">
        <v>60</v>
      </c>
      <c r="R4016" t="s">
        <v>61</v>
      </c>
      <c r="S4016" s="4">
        <v>39887</v>
      </c>
      <c r="T4016" s="7">
        <f>S4016-E4016</f>
        <v>1</v>
      </c>
      <c r="U4016" t="s">
        <v>14209</v>
      </c>
      <c r="V4016" s="6" t="s">
        <v>14251</v>
      </c>
      <c r="W4016" t="s">
        <v>14252</v>
      </c>
      <c r="X4016" t="s">
        <v>14197</v>
      </c>
      <c r="Y4016" t="str">
        <f>VLOOKUP(R4016,Managers!$A:$B,2,)</f>
        <v>Allen Young</v>
      </c>
      <c r="Z4016" s="11">
        <f>VLOOKUP(X4016,HourlyWages!$A:$B,2,0)</f>
        <v>71</v>
      </c>
      <c r="AA4016">
        <v>1</v>
      </c>
    </row>
    <row r="4017" spans="1:27" x14ac:dyDescent="0.3">
      <c r="A4017" t="b">
        <f>COUNTIF($C$1:C4017, C4017)&gt;1</f>
        <v>0</v>
      </c>
      <c r="B4017" t="b">
        <f>VLOOKUP(C4017,Sheet3!$A:$B,2,0) &gt; 1</f>
        <v>0</v>
      </c>
      <c r="C4017">
        <v>4016</v>
      </c>
      <c r="D4017">
        <v>28674</v>
      </c>
      <c r="E4017" s="4">
        <v>40770</v>
      </c>
      <c r="F4017">
        <v>26</v>
      </c>
      <c r="G4017" s="15">
        <f>I4017*F4017</f>
        <v>2860</v>
      </c>
      <c r="H4017" s="9">
        <v>0</v>
      </c>
      <c r="I4017" s="13">
        <f>VLOOKUP($U4017,Pricebook!$A:$D,4,0)</f>
        <v>110</v>
      </c>
      <c r="J4017" s="11">
        <f>G4017*(1-H4017)</f>
        <v>2860</v>
      </c>
      <c r="K4017" t="s">
        <v>846</v>
      </c>
      <c r="L4017" t="s">
        <v>385</v>
      </c>
      <c r="M4017" t="str">
        <f>VLOOKUP($L4017,Companies!$A:$G,7,)</f>
        <v>Restaurants</v>
      </c>
      <c r="N4017" t="str">
        <f>VLOOKUP($L4017,Companies!$A:$G,6,)</f>
        <v>Consumer Services</v>
      </c>
      <c r="O4017" s="6" t="s">
        <v>847</v>
      </c>
      <c r="P4017" s="6">
        <v>30501</v>
      </c>
      <c r="Q4017" t="s">
        <v>134</v>
      </c>
      <c r="R4017" t="s">
        <v>34</v>
      </c>
      <c r="S4017" s="4">
        <v>40771</v>
      </c>
      <c r="T4017" s="7">
        <f>S4017-E4017</f>
        <v>1</v>
      </c>
      <c r="U4017" t="s">
        <v>14215</v>
      </c>
      <c r="V4017" s="6" t="s">
        <v>14254</v>
      </c>
      <c r="W4017" t="s">
        <v>14255</v>
      </c>
      <c r="X4017" t="s">
        <v>14193</v>
      </c>
      <c r="Y4017" t="str">
        <f>VLOOKUP(R4017,Managers!$A:$B,2,)</f>
        <v>Frank Mitchell</v>
      </c>
      <c r="Z4017" s="11">
        <f>VLOOKUP(X4017,HourlyWages!$A:$B,2,0)</f>
        <v>57</v>
      </c>
      <c r="AA4017">
        <v>1</v>
      </c>
    </row>
    <row r="4018" spans="1:27" x14ac:dyDescent="0.3">
      <c r="A4018" t="b">
        <f>COUNTIF($C$1:C4018, C4018)&gt;1</f>
        <v>0</v>
      </c>
      <c r="B4018" t="b">
        <f>VLOOKUP(C4018,Sheet3!$A:$B,2,0) &gt; 1</f>
        <v>0</v>
      </c>
      <c r="C4018">
        <v>4017</v>
      </c>
      <c r="D4018">
        <v>28675</v>
      </c>
      <c r="E4018" s="4">
        <v>40094</v>
      </c>
      <c r="F4018">
        <v>15</v>
      </c>
      <c r="G4018" s="15">
        <f>I4018*F4018</f>
        <v>2250</v>
      </c>
      <c r="H4018" s="9">
        <v>0.1</v>
      </c>
      <c r="I4018" s="13">
        <f>VLOOKUP($U4018,Pricebook!$A:$D,4,0)</f>
        <v>150</v>
      </c>
      <c r="J4018" s="11">
        <f>G4018*(1-H4018)</f>
        <v>2025</v>
      </c>
      <c r="K4018" t="s">
        <v>1240</v>
      </c>
      <c r="L4018" t="s">
        <v>1076</v>
      </c>
      <c r="M4018" t="str">
        <f>VLOOKUP($L4018,Companies!$A:$G,7,)</f>
        <v>Broadcasting</v>
      </c>
      <c r="N4018" t="str">
        <f>VLOOKUP($L4018,Companies!$A:$G,6,)</f>
        <v>Consumer Services</v>
      </c>
      <c r="O4018" s="6" t="s">
        <v>1142</v>
      </c>
      <c r="P4018" s="6">
        <v>60438</v>
      </c>
      <c r="Q4018" t="s">
        <v>15</v>
      </c>
      <c r="R4018" t="s">
        <v>16</v>
      </c>
      <c r="S4018" s="4">
        <v>40095</v>
      </c>
      <c r="T4018" s="7">
        <f>S4018-E4018</f>
        <v>1</v>
      </c>
      <c r="U4018" t="s">
        <v>14210</v>
      </c>
      <c r="V4018" s="6" t="s">
        <v>14251</v>
      </c>
      <c r="W4018" t="s">
        <v>14263</v>
      </c>
      <c r="X4018" t="s">
        <v>14186</v>
      </c>
      <c r="Y4018" t="str">
        <f>VLOOKUP(R4018,Managers!$A:$B,2,)</f>
        <v>Josh Martinez</v>
      </c>
      <c r="Z4018" s="11">
        <f>VLOOKUP(X4018,HourlyWages!$A:$B,2,0)</f>
        <v>67</v>
      </c>
      <c r="AA4018">
        <v>1</v>
      </c>
    </row>
    <row r="4019" spans="1:27" x14ac:dyDescent="0.3">
      <c r="A4019" t="b">
        <f>COUNTIF($C$1:C4019, C4019)&gt;1</f>
        <v>0</v>
      </c>
      <c r="B4019" t="b">
        <f>VLOOKUP(C4019,Sheet3!$A:$B,2,0) &gt; 1</f>
        <v>0</v>
      </c>
      <c r="C4019">
        <v>4018</v>
      </c>
      <c r="D4019">
        <v>28736</v>
      </c>
      <c r="E4019" s="4">
        <v>39924</v>
      </c>
      <c r="F4019">
        <v>26</v>
      </c>
      <c r="G4019" s="15">
        <f>I4019*F4019</f>
        <v>2860</v>
      </c>
      <c r="H4019" s="9">
        <v>0.06</v>
      </c>
      <c r="I4019" s="13">
        <f>VLOOKUP($U4019,Pricebook!$A:$D,4,0)</f>
        <v>110</v>
      </c>
      <c r="J4019" s="11">
        <f>G4019*(1-H4019)</f>
        <v>2688.3999999999996</v>
      </c>
      <c r="K4019" t="s">
        <v>1210</v>
      </c>
      <c r="L4019" t="s">
        <v>760</v>
      </c>
      <c r="M4019" t="str">
        <f>VLOOKUP($L4019,Companies!$A:$G,7,)</f>
        <v>Business Services</v>
      </c>
      <c r="N4019" t="str">
        <f>VLOOKUP($L4019,Companies!$A:$G,6,)</f>
        <v>Miscellaneous</v>
      </c>
      <c r="O4019" s="6" t="s">
        <v>208</v>
      </c>
      <c r="P4019" s="6">
        <v>10550</v>
      </c>
      <c r="Q4019" t="s">
        <v>60</v>
      </c>
      <c r="R4019" t="s">
        <v>61</v>
      </c>
      <c r="S4019" s="4">
        <v>39924</v>
      </c>
      <c r="T4019" s="7">
        <f>S4019-E4019</f>
        <v>0</v>
      </c>
      <c r="U4019" t="s">
        <v>14215</v>
      </c>
      <c r="V4019" s="6" t="s">
        <v>14257</v>
      </c>
      <c r="W4019" t="s">
        <v>14258</v>
      </c>
      <c r="X4019" t="s">
        <v>14184</v>
      </c>
      <c r="Y4019" t="str">
        <f>VLOOKUP(R4019,Managers!$A:$B,2,)</f>
        <v>Allen Young</v>
      </c>
      <c r="Z4019" s="11">
        <f>VLOOKUP(X4019,HourlyWages!$A:$B,2,0)</f>
        <v>50</v>
      </c>
      <c r="AA4019">
        <v>1</v>
      </c>
    </row>
    <row r="4020" spans="1:27" x14ac:dyDescent="0.3">
      <c r="A4020" t="b">
        <f>COUNTIF($C$1:C4020, C4020)&gt;1</f>
        <v>0</v>
      </c>
      <c r="B4020" t="b">
        <f>VLOOKUP(C4020,Sheet3!$A:$B,2,0) &gt; 1</f>
        <v>0</v>
      </c>
      <c r="C4020">
        <v>4019</v>
      </c>
      <c r="D4020">
        <v>28737</v>
      </c>
      <c r="E4020" s="4">
        <v>40819</v>
      </c>
      <c r="F4020">
        <v>50</v>
      </c>
      <c r="G4020" s="15">
        <f>I4020*F4020</f>
        <v>7000</v>
      </c>
      <c r="H4020" s="9">
        <v>0.04</v>
      </c>
      <c r="I4020" s="13">
        <f>VLOOKUP($U4020,Pricebook!$A:$D,4,0)</f>
        <v>140</v>
      </c>
      <c r="J4020" s="11">
        <f>G4020*(1-H4020)</f>
        <v>6720</v>
      </c>
      <c r="K4020" t="s">
        <v>111</v>
      </c>
      <c r="L4020" t="s">
        <v>112</v>
      </c>
      <c r="M4020" t="str">
        <f>VLOOKUP($L4020,Companies!$A:$G,7,)</f>
        <v>Telecommunications Equipment</v>
      </c>
      <c r="N4020" t="str">
        <f>VLOOKUP($L4020,Companies!$A:$G,6,)</f>
        <v>Public Utilities</v>
      </c>
      <c r="O4020" s="6" t="s">
        <v>2190</v>
      </c>
      <c r="P4020" s="6">
        <v>93635</v>
      </c>
      <c r="Q4020" t="s">
        <v>114</v>
      </c>
      <c r="R4020" t="s">
        <v>23</v>
      </c>
      <c r="S4020" s="4">
        <v>40821</v>
      </c>
      <c r="T4020" s="7">
        <f>S4020-E4020</f>
        <v>2</v>
      </c>
      <c r="U4020" t="s">
        <v>14207</v>
      </c>
      <c r="V4020" s="6" t="s">
        <v>14251</v>
      </c>
      <c r="W4020" t="s">
        <v>14267</v>
      </c>
      <c r="X4020" t="s">
        <v>14196</v>
      </c>
      <c r="Y4020" t="str">
        <f>VLOOKUP(R4020,Managers!$A:$B,2,)</f>
        <v>Bob Turner</v>
      </c>
      <c r="Z4020" s="11">
        <f>VLOOKUP(X4020,HourlyWages!$A:$B,2,0)</f>
        <v>58</v>
      </c>
      <c r="AA4020">
        <v>1</v>
      </c>
    </row>
    <row r="4021" spans="1:27" x14ac:dyDescent="0.3">
      <c r="A4021" t="b">
        <f>COUNTIF($C$1:C4021, C4021)&gt;1</f>
        <v>0</v>
      </c>
      <c r="B4021" t="b">
        <f>VLOOKUP(C4021,Sheet3!$A:$B,2,0) &gt; 1</f>
        <v>0</v>
      </c>
      <c r="C4021">
        <v>4020</v>
      </c>
      <c r="D4021">
        <v>28737</v>
      </c>
      <c r="E4021" s="4">
        <v>40819</v>
      </c>
      <c r="F4021">
        <v>17</v>
      </c>
      <c r="G4021" s="15">
        <f>I4021*F4021</f>
        <v>2550</v>
      </c>
      <c r="H4021" s="9">
        <v>0.04</v>
      </c>
      <c r="I4021" s="13">
        <f>VLOOKUP($U4021,Pricebook!$A:$D,4,0)</f>
        <v>150</v>
      </c>
      <c r="J4021" s="11">
        <f>G4021*(1-H4021)</f>
        <v>2448</v>
      </c>
      <c r="K4021" t="s">
        <v>111</v>
      </c>
      <c r="L4021" t="s">
        <v>112</v>
      </c>
      <c r="M4021" t="str">
        <f>VLOOKUP($L4021,Companies!$A:$G,7,)</f>
        <v>Telecommunications Equipment</v>
      </c>
      <c r="N4021" t="str">
        <f>VLOOKUP($L4021,Companies!$A:$G,6,)</f>
        <v>Public Utilities</v>
      </c>
      <c r="O4021" s="6" t="s">
        <v>2190</v>
      </c>
      <c r="P4021" s="6">
        <v>93635</v>
      </c>
      <c r="Q4021" t="s">
        <v>114</v>
      </c>
      <c r="R4021" t="s">
        <v>23</v>
      </c>
      <c r="S4021" s="4">
        <v>40821</v>
      </c>
      <c r="T4021" s="7">
        <f>S4021-E4021</f>
        <v>2</v>
      </c>
      <c r="U4021" t="s">
        <v>14210</v>
      </c>
      <c r="V4021" s="6" t="s">
        <v>14251</v>
      </c>
      <c r="W4021" t="s">
        <v>14266</v>
      </c>
      <c r="X4021" t="s">
        <v>14202</v>
      </c>
      <c r="Y4021" t="str">
        <f>VLOOKUP(R4021,Managers!$A:$B,2,)</f>
        <v>Bob Turner</v>
      </c>
      <c r="Z4021" s="11">
        <f>VLOOKUP(X4021,HourlyWages!$A:$B,2,0)</f>
        <v>71</v>
      </c>
      <c r="AA4021">
        <v>1</v>
      </c>
    </row>
    <row r="4022" spans="1:27" x14ac:dyDescent="0.3">
      <c r="A4022" t="b">
        <f>COUNTIF($C$1:C4022, C4022)&gt;1</f>
        <v>0</v>
      </c>
      <c r="B4022" t="b">
        <f>VLOOKUP(C4022,Sheet3!$A:$B,2,0) &gt; 1</f>
        <v>0</v>
      </c>
      <c r="C4022">
        <v>4021</v>
      </c>
      <c r="D4022">
        <v>28738</v>
      </c>
      <c r="E4022" s="4">
        <v>41131</v>
      </c>
      <c r="F4022">
        <v>2</v>
      </c>
      <c r="G4022" s="15">
        <f>I4022*F4022</f>
        <v>320</v>
      </c>
      <c r="H4022" s="9">
        <v>0.03</v>
      </c>
      <c r="I4022" s="13">
        <f>VLOOKUP($U4022,Pricebook!$A:$D,4,0)</f>
        <v>160</v>
      </c>
      <c r="J4022" s="11">
        <f>G4022*(1-H4022)</f>
        <v>310.39999999999998</v>
      </c>
      <c r="K4022" t="s">
        <v>755</v>
      </c>
      <c r="L4022" t="s">
        <v>452</v>
      </c>
      <c r="M4022" t="str">
        <f>VLOOKUP($L4022,Companies!$A:$G,7,)</f>
        <v>Biotechnology: Biological Products (No Diagnostic Substances)</v>
      </c>
      <c r="N4022" t="str">
        <f>VLOOKUP($L4022,Companies!$A:$G,6,)</f>
        <v>Health Care</v>
      </c>
      <c r="O4022" s="6" t="s">
        <v>691</v>
      </c>
      <c r="P4022" s="6">
        <v>22153</v>
      </c>
      <c r="Q4022" t="s">
        <v>368</v>
      </c>
      <c r="R4022" t="s">
        <v>34</v>
      </c>
      <c r="S4022" s="4">
        <v>41133</v>
      </c>
      <c r="T4022" s="7">
        <f>S4022-E4022</f>
        <v>2</v>
      </c>
      <c r="U4022" t="s">
        <v>14218</v>
      </c>
      <c r="V4022" s="6" t="s">
        <v>14251</v>
      </c>
      <c r="W4022" t="s">
        <v>14253</v>
      </c>
      <c r="X4022" t="s">
        <v>14203</v>
      </c>
      <c r="Y4022" t="str">
        <f>VLOOKUP(R4022,Managers!$A:$B,2,)</f>
        <v>Frank Mitchell</v>
      </c>
      <c r="Z4022" s="11">
        <f>VLOOKUP(X4022,HourlyWages!$A:$B,2,0)</f>
        <v>62</v>
      </c>
      <c r="AA4022">
        <v>1</v>
      </c>
    </row>
    <row r="4023" spans="1:27" x14ac:dyDescent="0.3">
      <c r="A4023" t="b">
        <f>COUNTIF($C$1:C4023, C4023)&gt;1</f>
        <v>0</v>
      </c>
      <c r="B4023" t="b">
        <f>VLOOKUP(C4023,Sheet3!$A:$B,2,0) &gt; 1</f>
        <v>0</v>
      </c>
      <c r="C4023">
        <v>4022</v>
      </c>
      <c r="D4023">
        <v>28738</v>
      </c>
      <c r="E4023" s="4">
        <v>41131</v>
      </c>
      <c r="F4023">
        <v>10</v>
      </c>
      <c r="G4023" s="15">
        <f>I4023*F4023</f>
        <v>2000</v>
      </c>
      <c r="H4023" s="9">
        <v>0.08</v>
      </c>
      <c r="I4023" s="13">
        <f>VLOOKUP($U4023,Pricebook!$A:$D,4,0)</f>
        <v>200</v>
      </c>
      <c r="J4023" s="11">
        <f>G4023*(1-H4023)</f>
        <v>1840</v>
      </c>
      <c r="K4023" t="s">
        <v>755</v>
      </c>
      <c r="L4023" t="s">
        <v>452</v>
      </c>
      <c r="M4023" t="str">
        <f>VLOOKUP($L4023,Companies!$A:$G,7,)</f>
        <v>Biotechnology: Biological Products (No Diagnostic Substances)</v>
      </c>
      <c r="N4023" t="str">
        <f>VLOOKUP($L4023,Companies!$A:$G,6,)</f>
        <v>Health Care</v>
      </c>
      <c r="O4023" s="6" t="s">
        <v>691</v>
      </c>
      <c r="P4023" s="6">
        <v>22153</v>
      </c>
      <c r="Q4023" t="s">
        <v>368</v>
      </c>
      <c r="R4023" t="s">
        <v>34</v>
      </c>
      <c r="S4023" s="4">
        <v>41132</v>
      </c>
      <c r="T4023" s="7">
        <f>S4023-E4023</f>
        <v>1</v>
      </c>
      <c r="U4023" t="s">
        <v>14206</v>
      </c>
      <c r="V4023" s="6" t="s">
        <v>14251</v>
      </c>
      <c r="W4023" t="s">
        <v>14263</v>
      </c>
      <c r="X4023" t="s">
        <v>14184</v>
      </c>
      <c r="Y4023" t="str">
        <f>VLOOKUP(R4023,Managers!$A:$B,2,)</f>
        <v>Frank Mitchell</v>
      </c>
      <c r="Z4023" s="11">
        <f>VLOOKUP(X4023,HourlyWages!$A:$B,2,0)</f>
        <v>50</v>
      </c>
      <c r="AA4023">
        <v>1</v>
      </c>
    </row>
    <row r="4024" spans="1:27" x14ac:dyDescent="0.3">
      <c r="A4024" t="b">
        <f>COUNTIF($C$1:C4024, C4024)&gt;1</f>
        <v>0</v>
      </c>
      <c r="B4024" t="b">
        <f>VLOOKUP(C4024,Sheet3!$A:$B,2,0) &gt; 1</f>
        <v>0</v>
      </c>
      <c r="C4024">
        <v>4023</v>
      </c>
      <c r="D4024">
        <v>28741</v>
      </c>
      <c r="E4024" s="4">
        <v>40602</v>
      </c>
      <c r="F4024">
        <v>13</v>
      </c>
      <c r="G4024" s="15">
        <f>I4024*F4024</f>
        <v>1430</v>
      </c>
      <c r="H4024" s="9">
        <v>0.02</v>
      </c>
      <c r="I4024" s="13">
        <f>VLOOKUP($U4024,Pricebook!$A:$D,4,0)</f>
        <v>110</v>
      </c>
      <c r="J4024" s="11">
        <f>G4024*(1-H4024)</f>
        <v>1401.3999999999999</v>
      </c>
      <c r="K4024" t="s">
        <v>1507</v>
      </c>
      <c r="L4024" t="s">
        <v>55</v>
      </c>
      <c r="M4024" t="str">
        <f>VLOOKUP($L4024,Companies!$A:$G,7,)</f>
        <v>Semiconductors</v>
      </c>
      <c r="N4024" t="str">
        <f>VLOOKUP($L4024,Companies!$A:$G,6,)</f>
        <v>Technology</v>
      </c>
      <c r="O4024" s="6" t="s">
        <v>2389</v>
      </c>
      <c r="P4024" s="6">
        <v>32168</v>
      </c>
      <c r="Q4024" t="s">
        <v>101</v>
      </c>
      <c r="R4024" t="s">
        <v>34</v>
      </c>
      <c r="S4024" s="4">
        <v>40603</v>
      </c>
      <c r="T4024" s="7">
        <f>S4024-E4024</f>
        <v>1</v>
      </c>
      <c r="U4024" t="s">
        <v>14215</v>
      </c>
      <c r="V4024" s="6" t="s">
        <v>14251</v>
      </c>
      <c r="W4024" t="s">
        <v>14268</v>
      </c>
      <c r="X4024" t="s">
        <v>14196</v>
      </c>
      <c r="Y4024" t="str">
        <f>VLOOKUP(R4024,Managers!$A:$B,2,)</f>
        <v>Frank Mitchell</v>
      </c>
      <c r="Z4024" s="11">
        <f>VLOOKUP(X4024,HourlyWages!$A:$B,2,0)</f>
        <v>58</v>
      </c>
      <c r="AA4024">
        <v>1</v>
      </c>
    </row>
    <row r="4025" spans="1:27" x14ac:dyDescent="0.3">
      <c r="A4025" t="b">
        <f>COUNTIF($C$1:C4025, C4025)&gt;1</f>
        <v>0</v>
      </c>
      <c r="B4025" t="b">
        <f>VLOOKUP(C4025,Sheet3!$A:$B,2,0) &gt; 1</f>
        <v>0</v>
      </c>
      <c r="C4025">
        <v>4024</v>
      </c>
      <c r="D4025">
        <v>28741</v>
      </c>
      <c r="E4025" s="4">
        <v>40602</v>
      </c>
      <c r="F4025">
        <v>5</v>
      </c>
      <c r="G4025" s="15">
        <f>I4025*F4025</f>
        <v>700</v>
      </c>
      <c r="H4025" s="9">
        <v>0.04</v>
      </c>
      <c r="I4025" s="13">
        <f>VLOOKUP($U4025,Pricebook!$A:$D,4,0)</f>
        <v>140</v>
      </c>
      <c r="J4025" s="11">
        <f>G4025*(1-H4025)</f>
        <v>672</v>
      </c>
      <c r="K4025" t="s">
        <v>1507</v>
      </c>
      <c r="L4025" t="s">
        <v>55</v>
      </c>
      <c r="M4025" t="str">
        <f>VLOOKUP($L4025,Companies!$A:$G,7,)</f>
        <v>Semiconductors</v>
      </c>
      <c r="N4025" t="str">
        <f>VLOOKUP($L4025,Companies!$A:$G,6,)</f>
        <v>Technology</v>
      </c>
      <c r="O4025" s="6" t="s">
        <v>2389</v>
      </c>
      <c r="P4025" s="6">
        <v>32168</v>
      </c>
      <c r="Q4025" t="s">
        <v>101</v>
      </c>
      <c r="R4025" t="s">
        <v>34</v>
      </c>
      <c r="S4025" s="4">
        <v>40603</v>
      </c>
      <c r="T4025" s="7">
        <f>S4025-E4025</f>
        <v>1</v>
      </c>
      <c r="U4025" t="s">
        <v>14207</v>
      </c>
      <c r="V4025" s="6" t="s">
        <v>14251</v>
      </c>
      <c r="W4025" t="s">
        <v>14266</v>
      </c>
      <c r="X4025" t="s">
        <v>14190</v>
      </c>
      <c r="Y4025" t="str">
        <f>VLOOKUP(R4025,Managers!$A:$B,2,)</f>
        <v>Frank Mitchell</v>
      </c>
      <c r="Z4025" s="11">
        <f>VLOOKUP(X4025,HourlyWages!$A:$B,2,0)</f>
        <v>67</v>
      </c>
      <c r="AA4025">
        <v>1</v>
      </c>
    </row>
    <row r="4026" spans="1:27" x14ac:dyDescent="0.3">
      <c r="A4026" t="b">
        <f>COUNTIF($C$1:C4026, C4026)&gt;1</f>
        <v>0</v>
      </c>
      <c r="B4026" t="b">
        <f>VLOOKUP(C4026,Sheet3!$A:$B,2,0) &gt; 1</f>
        <v>0</v>
      </c>
      <c r="C4026">
        <v>4025</v>
      </c>
      <c r="D4026">
        <v>28742</v>
      </c>
      <c r="E4026" s="4">
        <v>41028</v>
      </c>
      <c r="F4026">
        <v>35</v>
      </c>
      <c r="G4026" s="15">
        <f>I4026*F4026</f>
        <v>7000</v>
      </c>
      <c r="H4026" s="9">
        <v>0.09</v>
      </c>
      <c r="I4026" s="13">
        <f>VLOOKUP($U4026,Pricebook!$A:$D,4,0)</f>
        <v>200</v>
      </c>
      <c r="J4026" s="11">
        <f>G4026*(1-H4026)</f>
        <v>6370</v>
      </c>
      <c r="K4026" t="s">
        <v>1089</v>
      </c>
      <c r="L4026" t="s">
        <v>112</v>
      </c>
      <c r="M4026" t="str">
        <f>VLOOKUP($L4026,Companies!$A:$G,7,)</f>
        <v>Telecommunications Equipment</v>
      </c>
      <c r="N4026" t="str">
        <f>VLOOKUP($L4026,Companies!$A:$G,6,)</f>
        <v>Public Utilities</v>
      </c>
      <c r="O4026" s="6" t="s">
        <v>2179</v>
      </c>
      <c r="P4026" s="6">
        <v>30338</v>
      </c>
      <c r="Q4026" t="s">
        <v>134</v>
      </c>
      <c r="R4026" t="s">
        <v>34</v>
      </c>
      <c r="S4026" s="4">
        <v>41028</v>
      </c>
      <c r="T4026" s="7">
        <f>S4026-E4026</f>
        <v>0</v>
      </c>
      <c r="U4026" t="s">
        <v>14206</v>
      </c>
      <c r="V4026" s="6" t="s">
        <v>14251</v>
      </c>
      <c r="W4026" t="s">
        <v>14252</v>
      </c>
      <c r="X4026" t="s">
        <v>14188</v>
      </c>
      <c r="Y4026" t="str">
        <f>VLOOKUP(R4026,Managers!$A:$B,2,)</f>
        <v>Frank Mitchell</v>
      </c>
      <c r="Z4026" s="11">
        <f>VLOOKUP(X4026,HourlyWages!$A:$B,2,0)</f>
        <v>52</v>
      </c>
      <c r="AA4026">
        <v>1</v>
      </c>
    </row>
    <row r="4027" spans="1:27" x14ac:dyDescent="0.3">
      <c r="A4027" t="b">
        <f>COUNTIF($C$1:C4027, C4027)&gt;1</f>
        <v>0</v>
      </c>
      <c r="B4027" t="b">
        <f>VLOOKUP(C4027,Sheet3!$A:$B,2,0) &gt; 1</f>
        <v>0</v>
      </c>
      <c r="C4027">
        <v>4026</v>
      </c>
      <c r="D4027">
        <v>28742</v>
      </c>
      <c r="E4027" s="4">
        <v>41028</v>
      </c>
      <c r="F4027">
        <v>7</v>
      </c>
      <c r="G4027" s="15">
        <f>I4027*F4027</f>
        <v>875</v>
      </c>
      <c r="H4027" s="9">
        <v>0.04</v>
      </c>
      <c r="I4027" s="13">
        <f>VLOOKUP($U4027,Pricebook!$A:$D,4,0)</f>
        <v>125</v>
      </c>
      <c r="J4027" s="11">
        <f>G4027*(1-H4027)</f>
        <v>840</v>
      </c>
      <c r="K4027" t="s">
        <v>1089</v>
      </c>
      <c r="L4027" t="s">
        <v>112</v>
      </c>
      <c r="M4027" t="str">
        <f>VLOOKUP($L4027,Companies!$A:$G,7,)</f>
        <v>Telecommunications Equipment</v>
      </c>
      <c r="N4027" t="str">
        <f>VLOOKUP($L4027,Companies!$A:$G,6,)</f>
        <v>Public Utilities</v>
      </c>
      <c r="O4027" s="6" t="s">
        <v>2179</v>
      </c>
      <c r="P4027" s="6">
        <v>30338</v>
      </c>
      <c r="Q4027" t="s">
        <v>134</v>
      </c>
      <c r="R4027" t="s">
        <v>34</v>
      </c>
      <c r="S4027" s="4">
        <v>41035</v>
      </c>
      <c r="T4027" s="7">
        <f>S4027-E4027</f>
        <v>7</v>
      </c>
      <c r="U4027" t="s">
        <v>14209</v>
      </c>
      <c r="V4027" s="6" t="s">
        <v>14257</v>
      </c>
      <c r="W4027" t="s">
        <v>14258</v>
      </c>
      <c r="X4027" t="s">
        <v>14195</v>
      </c>
      <c r="Y4027" t="str">
        <f>VLOOKUP(R4027,Managers!$A:$B,2,)</f>
        <v>Frank Mitchell</v>
      </c>
      <c r="Z4027" s="11">
        <f>VLOOKUP(X4027,HourlyWages!$A:$B,2,0)</f>
        <v>52</v>
      </c>
      <c r="AA4027">
        <v>1</v>
      </c>
    </row>
    <row r="4028" spans="1:27" x14ac:dyDescent="0.3">
      <c r="A4028" t="b">
        <f>COUNTIF($C$1:C4028, C4028)&gt;1</f>
        <v>0</v>
      </c>
      <c r="B4028" t="b">
        <f>VLOOKUP(C4028,Sheet3!$A:$B,2,0) &gt; 1</f>
        <v>0</v>
      </c>
      <c r="C4028">
        <v>4027</v>
      </c>
      <c r="D4028">
        <v>28769</v>
      </c>
      <c r="E4028" s="4">
        <v>40418</v>
      </c>
      <c r="F4028">
        <v>6</v>
      </c>
      <c r="G4028" s="15">
        <f>I4028*F4028</f>
        <v>900</v>
      </c>
      <c r="H4028" s="9">
        <v>0.02</v>
      </c>
      <c r="I4028" s="13">
        <f>VLOOKUP($U4028,Pricebook!$A:$D,4,0)</f>
        <v>150</v>
      </c>
      <c r="J4028" s="11">
        <f>G4028*(1-H4028)</f>
        <v>882</v>
      </c>
      <c r="K4028" t="s">
        <v>1646</v>
      </c>
      <c r="L4028" t="s">
        <v>621</v>
      </c>
      <c r="M4028" t="str">
        <f>VLOOKUP($L4028,Companies!$A:$G,7,)</f>
        <v>Semiconductors</v>
      </c>
      <c r="N4028" t="str">
        <f>VLOOKUP($L4028,Companies!$A:$G,6,)</f>
        <v>Technology</v>
      </c>
      <c r="O4028" s="6" t="s">
        <v>2126</v>
      </c>
      <c r="P4028" s="6">
        <v>33024</v>
      </c>
      <c r="Q4028" t="s">
        <v>101</v>
      </c>
      <c r="R4028" t="s">
        <v>34</v>
      </c>
      <c r="S4028" s="4">
        <v>40418</v>
      </c>
      <c r="T4028" s="7">
        <f>S4028-E4028</f>
        <v>0</v>
      </c>
      <c r="U4028" t="s">
        <v>14211</v>
      </c>
      <c r="V4028" s="6" t="s">
        <v>14251</v>
      </c>
      <c r="W4028" t="s">
        <v>14266</v>
      </c>
      <c r="X4028" t="s">
        <v>14188</v>
      </c>
      <c r="Y4028" t="str">
        <f>VLOOKUP(R4028,Managers!$A:$B,2,)</f>
        <v>Frank Mitchell</v>
      </c>
      <c r="Z4028" s="11">
        <f>VLOOKUP(X4028,HourlyWages!$A:$B,2,0)</f>
        <v>52</v>
      </c>
      <c r="AA4028">
        <v>1</v>
      </c>
    </row>
    <row r="4029" spans="1:27" x14ac:dyDescent="0.3">
      <c r="A4029" t="b">
        <f>COUNTIF($C$1:C4029, C4029)&gt;1</f>
        <v>0</v>
      </c>
      <c r="B4029" t="b">
        <f>VLOOKUP(C4029,Sheet3!$A:$B,2,0) &gt; 1</f>
        <v>0</v>
      </c>
      <c r="C4029">
        <v>4028</v>
      </c>
      <c r="D4029">
        <v>28772</v>
      </c>
      <c r="E4029" s="4">
        <v>39850</v>
      </c>
      <c r="F4029">
        <v>16</v>
      </c>
      <c r="G4029" s="15">
        <f>I4029*F4029</f>
        <v>2000</v>
      </c>
      <c r="H4029" s="9">
        <v>0.02</v>
      </c>
      <c r="I4029" s="13">
        <f>VLOOKUP($U4029,Pricebook!$A:$D,4,0)</f>
        <v>125</v>
      </c>
      <c r="J4029" s="11">
        <f>G4029*(1-H4029)</f>
        <v>1960</v>
      </c>
      <c r="K4029" t="s">
        <v>2390</v>
      </c>
      <c r="L4029" t="s">
        <v>760</v>
      </c>
      <c r="M4029" t="str">
        <f>VLOOKUP($L4029,Companies!$A:$G,7,)</f>
        <v>Business Services</v>
      </c>
      <c r="N4029" t="str">
        <f>VLOOKUP($L4029,Companies!$A:$G,6,)</f>
        <v>Miscellaneous</v>
      </c>
      <c r="O4029" s="6" t="s">
        <v>2391</v>
      </c>
      <c r="P4029" s="6">
        <v>30458</v>
      </c>
      <c r="Q4029" t="s">
        <v>134</v>
      </c>
      <c r="R4029" t="s">
        <v>34</v>
      </c>
      <c r="S4029" s="4">
        <v>39851</v>
      </c>
      <c r="T4029" s="7">
        <f>S4029-E4029</f>
        <v>1</v>
      </c>
      <c r="U4029" t="s">
        <v>14209</v>
      </c>
      <c r="V4029" s="6" t="s">
        <v>14251</v>
      </c>
      <c r="W4029" t="s">
        <v>14260</v>
      </c>
      <c r="X4029" t="s">
        <v>14199</v>
      </c>
      <c r="Y4029" t="str">
        <f>VLOOKUP(R4029,Managers!$A:$B,2,)</f>
        <v>Frank Mitchell</v>
      </c>
      <c r="Z4029" s="11">
        <f>VLOOKUP(X4029,HourlyWages!$A:$B,2,0)</f>
        <v>68</v>
      </c>
      <c r="AA4029">
        <v>1</v>
      </c>
    </row>
    <row r="4030" spans="1:27" x14ac:dyDescent="0.3">
      <c r="A4030" t="b">
        <f>COUNTIF($C$1:C4030, C4030)&gt;1</f>
        <v>0</v>
      </c>
      <c r="B4030" t="b">
        <f>VLOOKUP(C4030,Sheet3!$A:$B,2,0) &gt; 1</f>
        <v>0</v>
      </c>
      <c r="C4030">
        <v>4029</v>
      </c>
      <c r="D4030">
        <v>28772</v>
      </c>
      <c r="E4030" s="4">
        <v>39850</v>
      </c>
      <c r="F4030">
        <v>4</v>
      </c>
      <c r="G4030" s="15">
        <f>I4030*F4030</f>
        <v>600</v>
      </c>
      <c r="H4030" s="9">
        <v>0.03</v>
      </c>
      <c r="I4030" s="13">
        <f>VLOOKUP($U4030,Pricebook!$A:$D,4,0)</f>
        <v>150</v>
      </c>
      <c r="J4030" s="11">
        <f>G4030*(1-H4030)</f>
        <v>582</v>
      </c>
      <c r="K4030" t="s">
        <v>2390</v>
      </c>
      <c r="L4030" t="s">
        <v>760</v>
      </c>
      <c r="M4030" t="str">
        <f>VLOOKUP($L4030,Companies!$A:$G,7,)</f>
        <v>Business Services</v>
      </c>
      <c r="N4030" t="str">
        <f>VLOOKUP($L4030,Companies!$A:$G,6,)</f>
        <v>Miscellaneous</v>
      </c>
      <c r="O4030" s="6" t="s">
        <v>2391</v>
      </c>
      <c r="P4030" s="6">
        <v>30458</v>
      </c>
      <c r="Q4030" t="s">
        <v>134</v>
      </c>
      <c r="R4030" t="s">
        <v>34</v>
      </c>
      <c r="S4030" s="4">
        <v>39852</v>
      </c>
      <c r="T4030" s="7">
        <f>S4030-E4030</f>
        <v>2</v>
      </c>
      <c r="U4030" t="s">
        <v>14210</v>
      </c>
      <c r="V4030" s="6" t="s">
        <v>14257</v>
      </c>
      <c r="W4030" t="s">
        <v>14259</v>
      </c>
      <c r="X4030" t="s">
        <v>14192</v>
      </c>
      <c r="Y4030" t="str">
        <f>VLOOKUP(R4030,Managers!$A:$B,2,)</f>
        <v>Frank Mitchell</v>
      </c>
      <c r="Z4030" s="11">
        <f>VLOOKUP(X4030,HourlyWages!$A:$B,2,0)</f>
        <v>75</v>
      </c>
      <c r="AA4030">
        <v>1</v>
      </c>
    </row>
    <row r="4031" spans="1:27" x14ac:dyDescent="0.3">
      <c r="A4031" t="b">
        <f>COUNTIF($C$1:C4031, C4031)&gt;1</f>
        <v>0</v>
      </c>
      <c r="B4031" t="b">
        <f>VLOOKUP(C4031,Sheet3!$A:$B,2,0) &gt; 1</f>
        <v>0</v>
      </c>
      <c r="C4031">
        <v>4030</v>
      </c>
      <c r="D4031">
        <v>28773</v>
      </c>
      <c r="E4031" s="4">
        <v>40584</v>
      </c>
      <c r="F4031">
        <v>48</v>
      </c>
      <c r="G4031" s="15">
        <f>I4031*F4031</f>
        <v>7200</v>
      </c>
      <c r="H4031" s="9">
        <v>0.05</v>
      </c>
      <c r="I4031" s="13">
        <f>VLOOKUP($U4031,Pricebook!$A:$D,4,0)</f>
        <v>150</v>
      </c>
      <c r="J4031" s="11">
        <f>G4031*(1-H4031)</f>
        <v>6840</v>
      </c>
      <c r="K4031" t="s">
        <v>1161</v>
      </c>
      <c r="L4031" t="s">
        <v>193</v>
      </c>
      <c r="M4031" t="str">
        <f>VLOOKUP($L4031,Companies!$A:$G,7,)</f>
        <v>Semiconductors</v>
      </c>
      <c r="N4031" t="str">
        <f>VLOOKUP($L4031,Companies!$A:$G,6,)</f>
        <v>Technology</v>
      </c>
      <c r="O4031" s="6" t="s">
        <v>2199</v>
      </c>
      <c r="P4031" s="6">
        <v>88001</v>
      </c>
      <c r="Q4031" t="s">
        <v>52</v>
      </c>
      <c r="R4031" t="s">
        <v>23</v>
      </c>
      <c r="S4031" s="4">
        <v>40591</v>
      </c>
      <c r="T4031" s="7">
        <f>S4031-E4031</f>
        <v>7</v>
      </c>
      <c r="U4031" t="s">
        <v>14210</v>
      </c>
      <c r="V4031" s="6" t="s">
        <v>14251</v>
      </c>
      <c r="W4031" t="s">
        <v>14263</v>
      </c>
      <c r="X4031" t="s">
        <v>14195</v>
      </c>
      <c r="Y4031" t="str">
        <f>VLOOKUP(R4031,Managers!$A:$B,2,)</f>
        <v>Bob Turner</v>
      </c>
      <c r="Z4031" s="11">
        <f>VLOOKUP(X4031,HourlyWages!$A:$B,2,0)</f>
        <v>52</v>
      </c>
      <c r="AA4031">
        <v>1</v>
      </c>
    </row>
    <row r="4032" spans="1:27" x14ac:dyDescent="0.3">
      <c r="A4032" t="b">
        <f>COUNTIF($C$1:C4032, C4032)&gt;1</f>
        <v>0</v>
      </c>
      <c r="B4032" t="b">
        <f>VLOOKUP(C4032,Sheet3!$A:$B,2,0) &gt; 1</f>
        <v>0</v>
      </c>
      <c r="C4032">
        <v>4031</v>
      </c>
      <c r="D4032">
        <v>28774</v>
      </c>
      <c r="E4032" s="4">
        <v>39814</v>
      </c>
      <c r="F4032">
        <v>32</v>
      </c>
      <c r="G4032" s="15">
        <f>I4032*F4032</f>
        <v>6400</v>
      </c>
      <c r="H4032" s="9">
        <v>0.1</v>
      </c>
      <c r="I4032" s="13">
        <f>VLOOKUP($U4032,Pricebook!$A:$D,4,0)</f>
        <v>200</v>
      </c>
      <c r="J4032" s="11">
        <f>G4032*(1-H4032)</f>
        <v>5760</v>
      </c>
      <c r="K4032" t="s">
        <v>1115</v>
      </c>
      <c r="L4032" t="s">
        <v>306</v>
      </c>
      <c r="M4032" t="str">
        <f>VLOOKUP($L4032,Companies!$A:$G,7,)</f>
        <v>Industrial Machinery/Components</v>
      </c>
      <c r="N4032" t="str">
        <f>VLOOKUP($L4032,Companies!$A:$G,6,)</f>
        <v>Capital Goods</v>
      </c>
      <c r="O4032" s="6" t="s">
        <v>1414</v>
      </c>
      <c r="P4032" s="6" t="s">
        <v>1415</v>
      </c>
      <c r="Q4032" t="s">
        <v>232</v>
      </c>
      <c r="R4032" t="s">
        <v>61</v>
      </c>
      <c r="S4032" s="4">
        <v>39815</v>
      </c>
      <c r="T4032" s="7">
        <f>S4032-E4032</f>
        <v>1</v>
      </c>
      <c r="U4032" t="s">
        <v>14206</v>
      </c>
      <c r="V4032" s="6" t="s">
        <v>14257</v>
      </c>
      <c r="W4032" t="s">
        <v>14258</v>
      </c>
      <c r="X4032" t="s">
        <v>14187</v>
      </c>
      <c r="Y4032" t="str">
        <f>VLOOKUP(R4032,Managers!$A:$B,2,)</f>
        <v>Allen Young</v>
      </c>
      <c r="Z4032" s="11">
        <f>VLOOKUP(X4032,HourlyWages!$A:$B,2,0)</f>
        <v>45</v>
      </c>
      <c r="AA4032">
        <v>1</v>
      </c>
    </row>
    <row r="4033" spans="1:27" x14ac:dyDescent="0.3">
      <c r="A4033" t="b">
        <f>COUNTIF($C$1:C4033, C4033)&gt;1</f>
        <v>0</v>
      </c>
      <c r="B4033" t="b">
        <f>VLOOKUP(C4033,Sheet3!$A:$B,2,0) &gt; 1</f>
        <v>0</v>
      </c>
      <c r="C4033">
        <v>4032</v>
      </c>
      <c r="D4033">
        <v>28802</v>
      </c>
      <c r="E4033" s="4">
        <v>40486</v>
      </c>
      <c r="F4033">
        <v>23</v>
      </c>
      <c r="G4033" s="15">
        <f>I4033*F4033</f>
        <v>2875</v>
      </c>
      <c r="H4033" s="9">
        <v>0.08</v>
      </c>
      <c r="I4033" s="13">
        <f>VLOOKUP($U4033,Pricebook!$A:$D,4,0)</f>
        <v>125</v>
      </c>
      <c r="J4033" s="11">
        <f>G4033*(1-H4033)</f>
        <v>2645</v>
      </c>
      <c r="K4033" t="s">
        <v>168</v>
      </c>
      <c r="L4033" t="s">
        <v>99</v>
      </c>
      <c r="M4033" t="str">
        <f>VLOOKUP($L4033,Companies!$A:$G,7,)</f>
        <v>Television Services</v>
      </c>
      <c r="N4033" t="str">
        <f>VLOOKUP($L4033,Companies!$A:$G,6,)</f>
        <v>Consumer Services</v>
      </c>
      <c r="O4033" s="6" t="s">
        <v>169</v>
      </c>
      <c r="P4033" s="6">
        <v>50322</v>
      </c>
      <c r="Q4033" t="s">
        <v>38</v>
      </c>
      <c r="R4033" t="s">
        <v>16</v>
      </c>
      <c r="S4033" s="4">
        <v>40488</v>
      </c>
      <c r="T4033" s="7">
        <f>S4033-E4033</f>
        <v>2</v>
      </c>
      <c r="U4033" t="s">
        <v>14208</v>
      </c>
      <c r="V4033" s="6" t="s">
        <v>14251</v>
      </c>
      <c r="W4033" t="s">
        <v>14263</v>
      </c>
      <c r="X4033" t="s">
        <v>14198</v>
      </c>
      <c r="Y4033" t="str">
        <f>VLOOKUP(R4033,Managers!$A:$B,2,)</f>
        <v>Josh Martinez</v>
      </c>
      <c r="Z4033" s="11">
        <f>VLOOKUP(X4033,HourlyWages!$A:$B,2,0)</f>
        <v>51</v>
      </c>
      <c r="AA4033">
        <v>1</v>
      </c>
    </row>
    <row r="4034" spans="1:27" x14ac:dyDescent="0.3">
      <c r="A4034" t="b">
        <f>COUNTIF($C$1:C4034, C4034)&gt;1</f>
        <v>0</v>
      </c>
      <c r="B4034" t="b">
        <f>VLOOKUP(C4034,Sheet3!$A:$B,2,0) &gt; 1</f>
        <v>0</v>
      </c>
      <c r="C4034">
        <v>4033</v>
      </c>
      <c r="D4034">
        <v>28802</v>
      </c>
      <c r="E4034" s="4">
        <v>40486</v>
      </c>
      <c r="F4034">
        <v>36</v>
      </c>
      <c r="G4034" s="15">
        <f>I4034*F4034</f>
        <v>3960</v>
      </c>
      <c r="H4034" s="9">
        <v>0</v>
      </c>
      <c r="I4034" s="13">
        <f>VLOOKUP($U4034,Pricebook!$A:$D,4,0)</f>
        <v>110</v>
      </c>
      <c r="J4034" s="11">
        <f>G4034*(1-H4034)</f>
        <v>3960</v>
      </c>
      <c r="K4034" t="s">
        <v>168</v>
      </c>
      <c r="L4034" t="s">
        <v>99</v>
      </c>
      <c r="M4034" t="str">
        <f>VLOOKUP($L4034,Companies!$A:$G,7,)</f>
        <v>Television Services</v>
      </c>
      <c r="N4034" t="str">
        <f>VLOOKUP($L4034,Companies!$A:$G,6,)</f>
        <v>Consumer Services</v>
      </c>
      <c r="O4034" s="6" t="s">
        <v>2392</v>
      </c>
      <c r="P4034" s="6">
        <v>50701</v>
      </c>
      <c r="Q4034" t="s">
        <v>38</v>
      </c>
      <c r="R4034" t="s">
        <v>16</v>
      </c>
      <c r="S4034" s="4">
        <v>40489</v>
      </c>
      <c r="T4034" s="7">
        <f>S4034-E4034</f>
        <v>3</v>
      </c>
      <c r="U4034" t="s">
        <v>14215</v>
      </c>
      <c r="V4034" s="6" t="s">
        <v>14257</v>
      </c>
      <c r="W4034" t="s">
        <v>14259</v>
      </c>
      <c r="X4034" t="s">
        <v>14184</v>
      </c>
      <c r="Y4034" t="str">
        <f>VLOOKUP(R4034,Managers!$A:$B,2,)</f>
        <v>Josh Martinez</v>
      </c>
      <c r="Z4034" s="11">
        <f>VLOOKUP(X4034,HourlyWages!$A:$B,2,0)</f>
        <v>50</v>
      </c>
      <c r="AA4034">
        <v>1</v>
      </c>
    </row>
    <row r="4035" spans="1:27" x14ac:dyDescent="0.3">
      <c r="A4035" t="b">
        <f>COUNTIF($C$1:C4035, C4035)&gt;1</f>
        <v>0</v>
      </c>
      <c r="B4035" t="b">
        <f>VLOOKUP(C4035,Sheet3!$A:$B,2,0) &gt; 1</f>
        <v>0</v>
      </c>
      <c r="C4035">
        <v>4034</v>
      </c>
      <c r="D4035">
        <v>28802</v>
      </c>
      <c r="E4035" s="4">
        <v>40486</v>
      </c>
      <c r="F4035">
        <v>22</v>
      </c>
      <c r="G4035" s="15">
        <f>I4035*F4035</f>
        <v>3300</v>
      </c>
      <c r="H4035" s="9">
        <v>0.02</v>
      </c>
      <c r="I4035" s="13">
        <f>VLOOKUP($U4035,Pricebook!$A:$D,4,0)</f>
        <v>150</v>
      </c>
      <c r="J4035" s="11">
        <f>G4035*(1-H4035)</f>
        <v>3234</v>
      </c>
      <c r="K4035" t="s">
        <v>168</v>
      </c>
      <c r="L4035" t="s">
        <v>99</v>
      </c>
      <c r="M4035" t="str">
        <f>VLOOKUP($L4035,Companies!$A:$G,7,)</f>
        <v>Television Services</v>
      </c>
      <c r="N4035" t="str">
        <f>VLOOKUP($L4035,Companies!$A:$G,6,)</f>
        <v>Consumer Services</v>
      </c>
      <c r="O4035" s="6" t="s">
        <v>2392</v>
      </c>
      <c r="P4035" s="6">
        <v>50701</v>
      </c>
      <c r="Q4035" t="s">
        <v>38</v>
      </c>
      <c r="R4035" t="s">
        <v>16</v>
      </c>
      <c r="S4035" s="4">
        <v>40488</v>
      </c>
      <c r="T4035" s="7">
        <f>S4035-E4035</f>
        <v>2</v>
      </c>
      <c r="U4035" t="s">
        <v>14210</v>
      </c>
      <c r="V4035" s="6" t="s">
        <v>14257</v>
      </c>
      <c r="W4035" t="s">
        <v>14258</v>
      </c>
      <c r="X4035" t="s">
        <v>14192</v>
      </c>
      <c r="Y4035" t="str">
        <f>VLOOKUP(R4035,Managers!$A:$B,2,)</f>
        <v>Josh Martinez</v>
      </c>
      <c r="Z4035" s="11">
        <f>VLOOKUP(X4035,HourlyWages!$A:$B,2,0)</f>
        <v>75</v>
      </c>
      <c r="AA4035">
        <v>1</v>
      </c>
    </row>
    <row r="4036" spans="1:27" x14ac:dyDescent="0.3">
      <c r="A4036" t="b">
        <f>COUNTIF($C$1:C4036, C4036)&gt;1</f>
        <v>0</v>
      </c>
      <c r="B4036" t="b">
        <f>VLOOKUP(C4036,Sheet3!$A:$B,2,0) &gt; 1</f>
        <v>0</v>
      </c>
      <c r="C4036">
        <v>4035</v>
      </c>
      <c r="D4036">
        <v>28805</v>
      </c>
      <c r="E4036" s="4">
        <v>40635</v>
      </c>
      <c r="F4036">
        <v>14</v>
      </c>
      <c r="G4036" s="15">
        <f>I4036*F4036</f>
        <v>2380</v>
      </c>
      <c r="H4036" s="9">
        <v>7.0000000000000007E-2</v>
      </c>
      <c r="I4036" s="13">
        <f>VLOOKUP($U4036,Pricebook!$A:$D,4,0)</f>
        <v>170</v>
      </c>
      <c r="J4036" s="11">
        <f>G4036*(1-H4036)</f>
        <v>2213.3999999999996</v>
      </c>
      <c r="K4036" t="s">
        <v>1333</v>
      </c>
      <c r="L4036" t="s">
        <v>46</v>
      </c>
      <c r="M4036" t="str">
        <f>VLOOKUP($L4036,Companies!$A:$G,7,)</f>
        <v>Computer Software: Prepackaged Software</v>
      </c>
      <c r="N4036" t="str">
        <f>VLOOKUP($L4036,Companies!$A:$G,6,)</f>
        <v>Technology</v>
      </c>
      <c r="O4036" s="6" t="s">
        <v>1334</v>
      </c>
      <c r="P4036" s="6">
        <v>78589</v>
      </c>
      <c r="Q4036" t="s">
        <v>48</v>
      </c>
      <c r="R4036" t="s">
        <v>16</v>
      </c>
      <c r="S4036" s="4">
        <v>40637</v>
      </c>
      <c r="T4036" s="7">
        <f>S4036-E4036</f>
        <v>2</v>
      </c>
      <c r="U4036" t="s">
        <v>14219</v>
      </c>
      <c r="V4036" s="6" t="s">
        <v>14257</v>
      </c>
      <c r="W4036" t="s">
        <v>14259</v>
      </c>
      <c r="X4036" t="s">
        <v>14199</v>
      </c>
      <c r="Y4036" t="str">
        <f>VLOOKUP(R4036,Managers!$A:$B,2,)</f>
        <v>Josh Martinez</v>
      </c>
      <c r="Z4036" s="11">
        <f>VLOOKUP(X4036,HourlyWages!$A:$B,2,0)</f>
        <v>68</v>
      </c>
      <c r="AA4036">
        <v>1</v>
      </c>
    </row>
    <row r="4037" spans="1:27" x14ac:dyDescent="0.3">
      <c r="A4037" t="b">
        <f>COUNTIF($C$1:C4037, C4037)&gt;1</f>
        <v>0</v>
      </c>
      <c r="B4037" t="b">
        <f>VLOOKUP(C4037,Sheet3!$A:$B,2,0) &gt; 1</f>
        <v>0</v>
      </c>
      <c r="C4037">
        <v>4036</v>
      </c>
      <c r="D4037">
        <v>28805</v>
      </c>
      <c r="E4037" s="4">
        <v>40635</v>
      </c>
      <c r="F4037">
        <v>4</v>
      </c>
      <c r="G4037" s="15">
        <f>I4037*F4037</f>
        <v>640</v>
      </c>
      <c r="H4037" s="9">
        <v>7.0000000000000007E-2</v>
      </c>
      <c r="I4037" s="13">
        <f>VLOOKUP($U4037,Pricebook!$A:$D,4,0)</f>
        <v>160</v>
      </c>
      <c r="J4037" s="11">
        <f>G4037*(1-H4037)</f>
        <v>595.19999999999993</v>
      </c>
      <c r="K4037" t="s">
        <v>1333</v>
      </c>
      <c r="L4037" t="s">
        <v>46</v>
      </c>
      <c r="M4037" t="str">
        <f>VLOOKUP($L4037,Companies!$A:$G,7,)</f>
        <v>Computer Software: Prepackaged Software</v>
      </c>
      <c r="N4037" t="str">
        <f>VLOOKUP($L4037,Companies!$A:$G,6,)</f>
        <v>Technology</v>
      </c>
      <c r="O4037" s="6" t="s">
        <v>1334</v>
      </c>
      <c r="P4037" s="6">
        <v>78589</v>
      </c>
      <c r="Q4037" t="s">
        <v>48</v>
      </c>
      <c r="R4037" t="s">
        <v>16</v>
      </c>
      <c r="S4037" s="4">
        <v>40637</v>
      </c>
      <c r="T4037" s="7">
        <f>S4037-E4037</f>
        <v>2</v>
      </c>
      <c r="U4037" t="s">
        <v>14218</v>
      </c>
      <c r="V4037" s="6" t="s">
        <v>14251</v>
      </c>
      <c r="W4037" t="s">
        <v>14267</v>
      </c>
      <c r="X4037" t="s">
        <v>14198</v>
      </c>
      <c r="Y4037" t="str">
        <f>VLOOKUP(R4037,Managers!$A:$B,2,)</f>
        <v>Josh Martinez</v>
      </c>
      <c r="Z4037" s="11">
        <f>VLOOKUP(X4037,HourlyWages!$A:$B,2,0)</f>
        <v>51</v>
      </c>
      <c r="AA4037">
        <v>1</v>
      </c>
    </row>
    <row r="4038" spans="1:27" x14ac:dyDescent="0.3">
      <c r="A4038" t="b">
        <f>COUNTIF($C$1:C4038, C4038)&gt;1</f>
        <v>0</v>
      </c>
      <c r="B4038" t="b">
        <f>VLOOKUP(C4038,Sheet3!$A:$B,2,0) &gt; 1</f>
        <v>0</v>
      </c>
      <c r="C4038">
        <v>4037</v>
      </c>
      <c r="D4038">
        <v>28805</v>
      </c>
      <c r="E4038" s="4">
        <v>40635</v>
      </c>
      <c r="F4038">
        <v>46</v>
      </c>
      <c r="G4038" s="15">
        <f>I4038*F4038</f>
        <v>6440</v>
      </c>
      <c r="H4038" s="9">
        <v>0.05</v>
      </c>
      <c r="I4038" s="13">
        <f>VLOOKUP($U4038,Pricebook!$A:$D,4,0)</f>
        <v>140</v>
      </c>
      <c r="J4038" s="11">
        <f>G4038*(1-H4038)</f>
        <v>6118</v>
      </c>
      <c r="K4038" t="s">
        <v>1333</v>
      </c>
      <c r="L4038" t="s">
        <v>46</v>
      </c>
      <c r="M4038" t="str">
        <f>VLOOKUP($L4038,Companies!$A:$G,7,)</f>
        <v>Computer Software: Prepackaged Software</v>
      </c>
      <c r="N4038" t="str">
        <f>VLOOKUP($L4038,Companies!$A:$G,6,)</f>
        <v>Technology</v>
      </c>
      <c r="O4038" s="6" t="s">
        <v>1334</v>
      </c>
      <c r="P4038" s="6">
        <v>78589</v>
      </c>
      <c r="Q4038" t="s">
        <v>48</v>
      </c>
      <c r="R4038" t="s">
        <v>16</v>
      </c>
      <c r="S4038" s="4">
        <v>40637</v>
      </c>
      <c r="T4038" s="7">
        <f>S4038-E4038</f>
        <v>2</v>
      </c>
      <c r="U4038" t="s">
        <v>14207</v>
      </c>
      <c r="V4038" s="6" t="s">
        <v>14251</v>
      </c>
      <c r="W4038" t="s">
        <v>14268</v>
      </c>
      <c r="X4038" t="s">
        <v>14203</v>
      </c>
      <c r="Y4038" t="str">
        <f>VLOOKUP(R4038,Managers!$A:$B,2,)</f>
        <v>Josh Martinez</v>
      </c>
      <c r="Z4038" s="11">
        <f>VLOOKUP(X4038,HourlyWages!$A:$B,2,0)</f>
        <v>62</v>
      </c>
      <c r="AA4038">
        <v>1</v>
      </c>
    </row>
    <row r="4039" spans="1:27" x14ac:dyDescent="0.3">
      <c r="A4039" t="b">
        <f>COUNTIF($C$1:C4039, C4039)&gt;1</f>
        <v>0</v>
      </c>
      <c r="B4039" t="b">
        <f>VLOOKUP(C4039,Sheet3!$A:$B,2,0) &gt; 1</f>
        <v>0</v>
      </c>
      <c r="C4039">
        <v>4038</v>
      </c>
      <c r="D4039">
        <v>28807</v>
      </c>
      <c r="E4039" s="4">
        <v>40633</v>
      </c>
      <c r="F4039">
        <v>9</v>
      </c>
      <c r="G4039" s="15">
        <f>I4039*F4039</f>
        <v>990</v>
      </c>
      <c r="H4039" s="9">
        <v>0.02</v>
      </c>
      <c r="I4039" s="13">
        <f>VLOOKUP($U4039,Pricebook!$A:$D,4,0)</f>
        <v>110</v>
      </c>
      <c r="J4039" s="11">
        <f>G4039*(1-H4039)</f>
        <v>970.19999999999993</v>
      </c>
      <c r="K4039" t="s">
        <v>1620</v>
      </c>
      <c r="L4039" t="s">
        <v>360</v>
      </c>
      <c r="M4039" t="str">
        <f>VLOOKUP($L4039,Companies!$A:$G,7,)</f>
        <v>Semiconductors</v>
      </c>
      <c r="N4039" t="str">
        <f>VLOOKUP($L4039,Companies!$A:$G,6,)</f>
        <v>Technology</v>
      </c>
      <c r="O4039" s="6" t="s">
        <v>1371</v>
      </c>
      <c r="P4039" s="6">
        <v>94526</v>
      </c>
      <c r="Q4039" t="s">
        <v>114</v>
      </c>
      <c r="R4039" t="s">
        <v>23</v>
      </c>
      <c r="S4039" s="4">
        <v>40634</v>
      </c>
      <c r="T4039" s="7">
        <f>S4039-E4039</f>
        <v>1</v>
      </c>
      <c r="U4039" t="s">
        <v>14215</v>
      </c>
      <c r="V4039" s="6" t="s">
        <v>14251</v>
      </c>
      <c r="W4039" t="s">
        <v>14263</v>
      </c>
      <c r="X4039" t="s">
        <v>14195</v>
      </c>
      <c r="Y4039" t="str">
        <f>VLOOKUP(R4039,Managers!$A:$B,2,)</f>
        <v>Bob Turner</v>
      </c>
      <c r="Z4039" s="11">
        <f>VLOOKUP(X4039,HourlyWages!$A:$B,2,0)</f>
        <v>52</v>
      </c>
      <c r="AA4039">
        <v>1</v>
      </c>
    </row>
    <row r="4040" spans="1:27" x14ac:dyDescent="0.3">
      <c r="A4040" t="b">
        <f>COUNTIF($C$1:C4040, C4040)&gt;1</f>
        <v>0</v>
      </c>
      <c r="B4040" t="b">
        <f>VLOOKUP(C4040,Sheet3!$A:$B,2,0) &gt; 1</f>
        <v>0</v>
      </c>
      <c r="C4040">
        <v>4039</v>
      </c>
      <c r="D4040">
        <v>28832</v>
      </c>
      <c r="E4040" s="4">
        <v>40445</v>
      </c>
      <c r="F4040">
        <v>46</v>
      </c>
      <c r="G4040" s="15">
        <f>I4040*F4040</f>
        <v>5060</v>
      </c>
      <c r="H4040" s="9">
        <v>0.1</v>
      </c>
      <c r="I4040" s="13">
        <f>VLOOKUP($U4040,Pricebook!$A:$D,4,0)</f>
        <v>110</v>
      </c>
      <c r="J4040" s="11">
        <f>G4040*(1-H4040)</f>
        <v>4554</v>
      </c>
      <c r="K4040" t="s">
        <v>1685</v>
      </c>
      <c r="L4040" t="s">
        <v>112</v>
      </c>
      <c r="M4040" t="str">
        <f>VLOOKUP($L4040,Companies!$A:$G,7,)</f>
        <v>Telecommunications Equipment</v>
      </c>
      <c r="N4040" t="str">
        <f>VLOOKUP($L4040,Companies!$A:$G,6,)</f>
        <v>Public Utilities</v>
      </c>
      <c r="O4040" s="6" t="s">
        <v>526</v>
      </c>
      <c r="P4040" s="6">
        <v>91730</v>
      </c>
      <c r="Q4040" t="s">
        <v>114</v>
      </c>
      <c r="R4040" t="s">
        <v>23</v>
      </c>
      <c r="S4040" s="4">
        <v>40446</v>
      </c>
      <c r="T4040" s="7">
        <f>S4040-E4040</f>
        <v>1</v>
      </c>
      <c r="U4040" t="s">
        <v>14220</v>
      </c>
      <c r="V4040" s="6" t="s">
        <v>14257</v>
      </c>
      <c r="W4040" t="s">
        <v>14258</v>
      </c>
      <c r="X4040" t="s">
        <v>14191</v>
      </c>
      <c r="Y4040" t="str">
        <f>VLOOKUP(R4040,Managers!$A:$B,2,)</f>
        <v>Bob Turner</v>
      </c>
      <c r="Z4040" s="11">
        <f>VLOOKUP(X4040,HourlyWages!$A:$B,2,0)</f>
        <v>60</v>
      </c>
      <c r="AA4040">
        <v>1</v>
      </c>
    </row>
    <row r="4041" spans="1:27" x14ac:dyDescent="0.3">
      <c r="A4041" t="b">
        <f>COUNTIF($C$1:C4041, C4041)&gt;1</f>
        <v>0</v>
      </c>
      <c r="B4041" t="b">
        <f>VLOOKUP(C4041,Sheet3!$A:$B,2,0) &gt; 1</f>
        <v>0</v>
      </c>
      <c r="C4041">
        <v>4040</v>
      </c>
      <c r="D4041">
        <v>28832</v>
      </c>
      <c r="E4041" s="4">
        <v>40445</v>
      </c>
      <c r="F4041">
        <v>45</v>
      </c>
      <c r="G4041" s="15">
        <f>I4041*F4041</f>
        <v>7200</v>
      </c>
      <c r="H4041" s="9">
        <v>0.03</v>
      </c>
      <c r="I4041" s="13">
        <f>VLOOKUP($U4041,Pricebook!$A:$D,4,0)</f>
        <v>160</v>
      </c>
      <c r="J4041" s="11">
        <f>G4041*(1-H4041)</f>
        <v>6984</v>
      </c>
      <c r="K4041" t="s">
        <v>1685</v>
      </c>
      <c r="L4041" t="s">
        <v>112</v>
      </c>
      <c r="M4041" t="str">
        <f>VLOOKUP($L4041,Companies!$A:$G,7,)</f>
        <v>Telecommunications Equipment</v>
      </c>
      <c r="N4041" t="str">
        <f>VLOOKUP($L4041,Companies!$A:$G,6,)</f>
        <v>Public Utilities</v>
      </c>
      <c r="O4041" s="6" t="s">
        <v>1725</v>
      </c>
      <c r="P4041" s="6">
        <v>92374</v>
      </c>
      <c r="Q4041" t="s">
        <v>114</v>
      </c>
      <c r="R4041" t="s">
        <v>23</v>
      </c>
      <c r="S4041" s="4">
        <v>40447</v>
      </c>
      <c r="T4041" s="7">
        <f>S4041-E4041</f>
        <v>2</v>
      </c>
      <c r="U4041" t="s">
        <v>14218</v>
      </c>
      <c r="V4041" s="6" t="s">
        <v>14251</v>
      </c>
      <c r="W4041" t="s">
        <v>14263</v>
      </c>
      <c r="X4041" t="s">
        <v>14187</v>
      </c>
      <c r="Y4041" t="str">
        <f>VLOOKUP(R4041,Managers!$A:$B,2,)</f>
        <v>Bob Turner</v>
      </c>
      <c r="Z4041" s="11">
        <f>VLOOKUP(X4041,HourlyWages!$A:$B,2,0)</f>
        <v>45</v>
      </c>
      <c r="AA4041">
        <v>1</v>
      </c>
    </row>
    <row r="4042" spans="1:27" x14ac:dyDescent="0.3">
      <c r="A4042" t="b">
        <f>COUNTIF($C$1:C4042, C4042)&gt;1</f>
        <v>0</v>
      </c>
      <c r="B4042" t="b">
        <f>VLOOKUP(C4042,Sheet3!$A:$B,2,0) &gt; 1</f>
        <v>0</v>
      </c>
      <c r="C4042">
        <v>4041</v>
      </c>
      <c r="D4042">
        <v>28835</v>
      </c>
      <c r="E4042" s="4">
        <v>40999</v>
      </c>
      <c r="F4042">
        <v>1</v>
      </c>
      <c r="G4042" s="15">
        <f>I4042*F4042</f>
        <v>200</v>
      </c>
      <c r="H4042" s="9">
        <v>0.08</v>
      </c>
      <c r="I4042" s="13">
        <f>VLOOKUP($U4042,Pricebook!$A:$D,4,0)</f>
        <v>200</v>
      </c>
      <c r="J4042" s="11">
        <f>G4042*(1-H4042)</f>
        <v>184</v>
      </c>
      <c r="K4042" t="s">
        <v>1146</v>
      </c>
      <c r="L4042" t="s">
        <v>203</v>
      </c>
      <c r="M4042" t="str">
        <f>VLOOKUP($L4042,Companies!$A:$G,7,)</f>
        <v>Catalog/Specialty Distribution</v>
      </c>
      <c r="N4042" t="str">
        <f>VLOOKUP($L4042,Companies!$A:$G,6,)</f>
        <v>Consumer Services</v>
      </c>
      <c r="O4042" s="6" t="s">
        <v>1147</v>
      </c>
      <c r="P4042" s="6">
        <v>11803</v>
      </c>
      <c r="Q4042" t="s">
        <v>60</v>
      </c>
      <c r="R4042" t="s">
        <v>61</v>
      </c>
      <c r="S4042" s="4">
        <v>41001</v>
      </c>
      <c r="T4042" s="7">
        <f>S4042-E4042</f>
        <v>2</v>
      </c>
      <c r="U4042" t="s">
        <v>14206</v>
      </c>
      <c r="V4042" s="6" t="s">
        <v>14251</v>
      </c>
      <c r="W4042" t="s">
        <v>14267</v>
      </c>
      <c r="X4042" t="s">
        <v>14187</v>
      </c>
      <c r="Y4042" t="str">
        <f>VLOOKUP(R4042,Managers!$A:$B,2,)</f>
        <v>Allen Young</v>
      </c>
      <c r="Z4042" s="11">
        <f>VLOOKUP(X4042,HourlyWages!$A:$B,2,0)</f>
        <v>45</v>
      </c>
      <c r="AA4042">
        <v>1</v>
      </c>
    </row>
    <row r="4043" spans="1:27" x14ac:dyDescent="0.3">
      <c r="A4043" t="b">
        <f>COUNTIF($C$1:C4043, C4043)&gt;1</f>
        <v>0</v>
      </c>
      <c r="B4043" t="b">
        <f>VLOOKUP(C4043,Sheet3!$A:$B,2,0) &gt; 1</f>
        <v>0</v>
      </c>
      <c r="C4043">
        <v>4042</v>
      </c>
      <c r="D4043">
        <v>28836</v>
      </c>
      <c r="E4043" s="4">
        <v>40475</v>
      </c>
      <c r="F4043">
        <v>50</v>
      </c>
      <c r="G4043" s="15">
        <f>I4043*F4043</f>
        <v>7500</v>
      </c>
      <c r="H4043" s="9">
        <v>0.06</v>
      </c>
      <c r="I4043" s="13">
        <f>VLOOKUP($U4043,Pricebook!$A:$D,4,0)</f>
        <v>150</v>
      </c>
      <c r="J4043" s="11">
        <f>G4043*(1-H4043)</f>
        <v>7050</v>
      </c>
      <c r="K4043" t="s">
        <v>966</v>
      </c>
      <c r="L4043" t="s">
        <v>637</v>
      </c>
      <c r="M4043" t="str">
        <f>VLOOKUP($L4043,Companies!$A:$G,7,)</f>
        <v>Medical Specialities</v>
      </c>
      <c r="N4043" t="str">
        <f>VLOOKUP($L4043,Companies!$A:$G,6,)</f>
        <v>Health Care</v>
      </c>
      <c r="O4043" s="6" t="s">
        <v>967</v>
      </c>
      <c r="P4043" s="6">
        <v>46806</v>
      </c>
      <c r="Q4043" t="s">
        <v>278</v>
      </c>
      <c r="R4043" t="s">
        <v>16</v>
      </c>
      <c r="S4043" s="4">
        <v>40476</v>
      </c>
      <c r="T4043" s="7">
        <f>S4043-E4043</f>
        <v>1</v>
      </c>
      <c r="U4043" t="s">
        <v>14210</v>
      </c>
      <c r="V4043" s="6" t="s">
        <v>14257</v>
      </c>
      <c r="W4043" t="s">
        <v>14259</v>
      </c>
      <c r="X4043" t="s">
        <v>14196</v>
      </c>
      <c r="Y4043" t="str">
        <f>VLOOKUP(R4043,Managers!$A:$B,2,)</f>
        <v>Josh Martinez</v>
      </c>
      <c r="Z4043" s="11">
        <f>VLOOKUP(X4043,HourlyWages!$A:$B,2,0)</f>
        <v>58</v>
      </c>
      <c r="AA4043">
        <v>1</v>
      </c>
    </row>
    <row r="4044" spans="1:27" x14ac:dyDescent="0.3">
      <c r="A4044" t="b">
        <f>COUNTIF($C$1:C4044, C4044)&gt;1</f>
        <v>0</v>
      </c>
      <c r="B4044" t="b">
        <f>VLOOKUP(C4044,Sheet3!$A:$B,2,0) &gt; 1</f>
        <v>0</v>
      </c>
      <c r="C4044">
        <v>4043</v>
      </c>
      <c r="D4044">
        <v>28836</v>
      </c>
      <c r="E4044" s="4">
        <v>40475</v>
      </c>
      <c r="F4044">
        <v>7</v>
      </c>
      <c r="G4044" s="15">
        <f>I4044*F4044</f>
        <v>1120</v>
      </c>
      <c r="H4044" s="9">
        <v>0.06</v>
      </c>
      <c r="I4044" s="13">
        <f>VLOOKUP($U4044,Pricebook!$A:$D,4,0)</f>
        <v>160</v>
      </c>
      <c r="J4044" s="11">
        <f>G4044*(1-H4044)</f>
        <v>1052.8</v>
      </c>
      <c r="K4044" t="s">
        <v>966</v>
      </c>
      <c r="L4044" t="s">
        <v>637</v>
      </c>
      <c r="M4044" t="str">
        <f>VLOOKUP($L4044,Companies!$A:$G,7,)</f>
        <v>Medical Specialities</v>
      </c>
      <c r="N4044" t="str">
        <f>VLOOKUP($L4044,Companies!$A:$G,6,)</f>
        <v>Health Care</v>
      </c>
      <c r="O4044" s="6" t="s">
        <v>2393</v>
      </c>
      <c r="P4044" s="6">
        <v>46404</v>
      </c>
      <c r="Q4044" t="s">
        <v>278</v>
      </c>
      <c r="R4044" t="s">
        <v>16</v>
      </c>
      <c r="S4044" s="4">
        <v>40477</v>
      </c>
      <c r="T4044" s="7">
        <f>S4044-E4044</f>
        <v>2</v>
      </c>
      <c r="U4044" t="s">
        <v>14218</v>
      </c>
      <c r="V4044" s="6" t="s">
        <v>14257</v>
      </c>
      <c r="W4044" t="s">
        <v>14258</v>
      </c>
      <c r="X4044" t="s">
        <v>14198</v>
      </c>
      <c r="Y4044" t="str">
        <f>VLOOKUP(R4044,Managers!$A:$B,2,)</f>
        <v>Josh Martinez</v>
      </c>
      <c r="Z4044" s="11">
        <f>VLOOKUP(X4044,HourlyWages!$A:$B,2,0)</f>
        <v>51</v>
      </c>
      <c r="AA4044">
        <v>1</v>
      </c>
    </row>
    <row r="4045" spans="1:27" x14ac:dyDescent="0.3">
      <c r="A4045" t="b">
        <f>COUNTIF($C$1:C4045, C4045)&gt;1</f>
        <v>0</v>
      </c>
      <c r="B4045" t="b">
        <f>VLOOKUP(C4045,Sheet3!$A:$B,2,0) &gt; 1</f>
        <v>0</v>
      </c>
      <c r="C4045">
        <v>4044</v>
      </c>
      <c r="D4045">
        <v>28839</v>
      </c>
      <c r="E4045" s="4">
        <v>39931</v>
      </c>
      <c r="F4045">
        <v>30</v>
      </c>
      <c r="G4045" s="15">
        <f>I4045*F4045</f>
        <v>3600</v>
      </c>
      <c r="H4045" s="9">
        <v>0.06</v>
      </c>
      <c r="I4045" s="13">
        <f>VLOOKUP($U4045,Pricebook!$A:$D,4,0)</f>
        <v>120</v>
      </c>
      <c r="J4045" s="11">
        <f>G4045*(1-H4045)</f>
        <v>3384</v>
      </c>
      <c r="K4045" t="s">
        <v>1575</v>
      </c>
      <c r="L4045" t="s">
        <v>363</v>
      </c>
      <c r="M4045" t="str">
        <f>VLOOKUP($L4045,Companies!$A:$G,7,)</f>
        <v>Biotechnology: Laboratory Analytical Instruments</v>
      </c>
      <c r="N4045" t="str">
        <f>VLOOKUP($L4045,Companies!$A:$G,6,)</f>
        <v>Capital Goods</v>
      </c>
      <c r="O4045" s="6" t="s">
        <v>1344</v>
      </c>
      <c r="P4045" s="6" t="s">
        <v>1345</v>
      </c>
      <c r="Q4045" t="s">
        <v>38</v>
      </c>
      <c r="R4045" t="s">
        <v>16</v>
      </c>
      <c r="S4045" s="4">
        <v>39933</v>
      </c>
      <c r="T4045" s="7">
        <f>S4045-E4045</f>
        <v>2</v>
      </c>
      <c r="U4045" t="s">
        <v>14212</v>
      </c>
      <c r="V4045" s="6" t="s">
        <v>14251</v>
      </c>
      <c r="W4045" t="s">
        <v>14263</v>
      </c>
      <c r="X4045" t="s">
        <v>14187</v>
      </c>
      <c r="Y4045" t="str">
        <f>VLOOKUP(R4045,Managers!$A:$B,2,)</f>
        <v>Josh Martinez</v>
      </c>
      <c r="Z4045" s="11">
        <f>VLOOKUP(X4045,HourlyWages!$A:$B,2,0)</f>
        <v>45</v>
      </c>
      <c r="AA4045">
        <v>1</v>
      </c>
    </row>
    <row r="4046" spans="1:27" x14ac:dyDescent="0.3">
      <c r="A4046" t="b">
        <f>COUNTIF($C$1:C4046, C4046)&gt;1</f>
        <v>0</v>
      </c>
      <c r="B4046" t="b">
        <f>VLOOKUP(C4046,Sheet3!$A:$B,2,0) &gt; 1</f>
        <v>0</v>
      </c>
      <c r="C4046">
        <v>4045</v>
      </c>
      <c r="D4046">
        <v>28867</v>
      </c>
      <c r="E4046" s="4">
        <v>40746</v>
      </c>
      <c r="F4046">
        <v>43</v>
      </c>
      <c r="G4046" s="15">
        <f>I4046*F4046</f>
        <v>6450</v>
      </c>
      <c r="H4046" s="9">
        <v>0.1</v>
      </c>
      <c r="I4046" s="13">
        <f>VLOOKUP($U4046,Pricebook!$A:$D,4,0)</f>
        <v>150</v>
      </c>
      <c r="J4046" s="11">
        <f>G4046*(1-H4046)</f>
        <v>5805</v>
      </c>
      <c r="K4046" t="s">
        <v>769</v>
      </c>
      <c r="L4046" t="s">
        <v>269</v>
      </c>
      <c r="M4046" t="str">
        <f>VLOOKUP($L4046,Companies!$A:$G,7,)</f>
        <v>Electronic Components</v>
      </c>
      <c r="N4046" t="str">
        <f>VLOOKUP($L4046,Companies!$A:$G,6,)</f>
        <v>Technology</v>
      </c>
      <c r="O4046" s="6" t="s">
        <v>2376</v>
      </c>
      <c r="P4046" s="6">
        <v>27604</v>
      </c>
      <c r="Q4046" t="s">
        <v>33</v>
      </c>
      <c r="R4046" t="s">
        <v>34</v>
      </c>
      <c r="S4046" s="4">
        <v>40747</v>
      </c>
      <c r="T4046" s="7">
        <f>S4046-E4046</f>
        <v>1</v>
      </c>
      <c r="U4046" t="s">
        <v>14211</v>
      </c>
      <c r="V4046" s="6" t="s">
        <v>14251</v>
      </c>
      <c r="W4046" t="s">
        <v>14268</v>
      </c>
      <c r="X4046" t="s">
        <v>14200</v>
      </c>
      <c r="Y4046" t="str">
        <f>VLOOKUP(R4046,Managers!$A:$B,2,)</f>
        <v>Frank Mitchell</v>
      </c>
      <c r="Z4046" s="11">
        <f>VLOOKUP(X4046,HourlyWages!$A:$B,2,0)</f>
        <v>59</v>
      </c>
      <c r="AA4046">
        <v>1</v>
      </c>
    </row>
    <row r="4047" spans="1:27" x14ac:dyDescent="0.3">
      <c r="A4047" t="b">
        <f>COUNTIF($C$1:C4047, C4047)&gt;1</f>
        <v>0</v>
      </c>
      <c r="B4047" t="b">
        <f>VLOOKUP(C4047,Sheet3!$A:$B,2,0) &gt; 1</f>
        <v>0</v>
      </c>
      <c r="C4047">
        <v>4046</v>
      </c>
      <c r="D4047">
        <v>28867</v>
      </c>
      <c r="E4047" s="4">
        <v>40746</v>
      </c>
      <c r="F4047">
        <v>6</v>
      </c>
      <c r="G4047" s="15">
        <f>I4047*F4047</f>
        <v>660</v>
      </c>
      <c r="H4047" s="9">
        <v>0.03</v>
      </c>
      <c r="I4047" s="13">
        <f>VLOOKUP($U4047,Pricebook!$A:$D,4,0)</f>
        <v>110</v>
      </c>
      <c r="J4047" s="11">
        <f>G4047*(1-H4047)</f>
        <v>640.19999999999993</v>
      </c>
      <c r="K4047" t="s">
        <v>769</v>
      </c>
      <c r="L4047" t="s">
        <v>269</v>
      </c>
      <c r="M4047" t="str">
        <f>VLOOKUP($L4047,Companies!$A:$G,7,)</f>
        <v>Electronic Components</v>
      </c>
      <c r="N4047" t="str">
        <f>VLOOKUP($L4047,Companies!$A:$G,6,)</f>
        <v>Technology</v>
      </c>
      <c r="O4047" s="6" t="s">
        <v>2376</v>
      </c>
      <c r="P4047" s="6">
        <v>27604</v>
      </c>
      <c r="Q4047" t="s">
        <v>33</v>
      </c>
      <c r="R4047" t="s">
        <v>34</v>
      </c>
      <c r="S4047" s="4">
        <v>40747</v>
      </c>
      <c r="T4047" s="7">
        <f>S4047-E4047</f>
        <v>1</v>
      </c>
      <c r="U4047" t="s">
        <v>14215</v>
      </c>
      <c r="V4047" s="6" t="s">
        <v>14254</v>
      </c>
      <c r="W4047" t="s">
        <v>14255</v>
      </c>
      <c r="X4047" t="s">
        <v>14202</v>
      </c>
      <c r="Y4047" t="str">
        <f>VLOOKUP(R4047,Managers!$A:$B,2,)</f>
        <v>Frank Mitchell</v>
      </c>
      <c r="Z4047" s="11">
        <f>VLOOKUP(X4047,HourlyWages!$A:$B,2,0)</f>
        <v>71</v>
      </c>
      <c r="AA4047">
        <v>1</v>
      </c>
    </row>
    <row r="4048" spans="1:27" x14ac:dyDescent="0.3">
      <c r="A4048" t="b">
        <f>COUNTIF($C$1:C4048, C4048)&gt;1</f>
        <v>0</v>
      </c>
      <c r="B4048" t="b">
        <f>VLOOKUP(C4048,Sheet3!$A:$B,2,0) &gt; 1</f>
        <v>0</v>
      </c>
      <c r="C4048">
        <v>4047</v>
      </c>
      <c r="D4048">
        <v>28867</v>
      </c>
      <c r="E4048" s="4">
        <v>40746</v>
      </c>
      <c r="F4048">
        <v>26</v>
      </c>
      <c r="G4048" s="15">
        <f>I4048*F4048</f>
        <v>3900</v>
      </c>
      <c r="H4048" s="9">
        <v>0.02</v>
      </c>
      <c r="I4048" s="13">
        <f>VLOOKUP($U4048,Pricebook!$A:$D,4,0)</f>
        <v>150</v>
      </c>
      <c r="J4048" s="11">
        <f>G4048*(1-H4048)</f>
        <v>3822</v>
      </c>
      <c r="K4048" t="s">
        <v>769</v>
      </c>
      <c r="L4048" t="s">
        <v>269</v>
      </c>
      <c r="M4048" t="str">
        <f>VLOOKUP($L4048,Companies!$A:$G,7,)</f>
        <v>Electronic Components</v>
      </c>
      <c r="N4048" t="str">
        <f>VLOOKUP($L4048,Companies!$A:$G,6,)</f>
        <v>Technology</v>
      </c>
      <c r="O4048" s="6" t="s">
        <v>2376</v>
      </c>
      <c r="P4048" s="6">
        <v>27604</v>
      </c>
      <c r="Q4048" t="s">
        <v>33</v>
      </c>
      <c r="R4048" t="s">
        <v>34</v>
      </c>
      <c r="S4048" s="4">
        <v>40748</v>
      </c>
      <c r="T4048" s="7">
        <f>S4048-E4048</f>
        <v>2</v>
      </c>
      <c r="U4048" t="s">
        <v>14210</v>
      </c>
      <c r="V4048" s="6" t="s">
        <v>14251</v>
      </c>
      <c r="W4048" t="s">
        <v>14260</v>
      </c>
      <c r="X4048" t="s">
        <v>14195</v>
      </c>
      <c r="Y4048" t="str">
        <f>VLOOKUP(R4048,Managers!$A:$B,2,)</f>
        <v>Frank Mitchell</v>
      </c>
      <c r="Z4048" s="11">
        <f>VLOOKUP(X4048,HourlyWages!$A:$B,2,0)</f>
        <v>52</v>
      </c>
      <c r="AA4048">
        <v>1</v>
      </c>
    </row>
    <row r="4049" spans="1:27" x14ac:dyDescent="0.3">
      <c r="A4049" t="b">
        <f>COUNTIF($C$1:C4049, C4049)&gt;1</f>
        <v>0</v>
      </c>
      <c r="B4049" t="b">
        <f>VLOOKUP(C4049,Sheet3!$A:$B,2,0) &gt; 1</f>
        <v>0</v>
      </c>
      <c r="C4049">
        <v>4048</v>
      </c>
      <c r="D4049">
        <v>28868</v>
      </c>
      <c r="E4049" s="4">
        <v>41004</v>
      </c>
      <c r="F4049">
        <v>30</v>
      </c>
      <c r="G4049" s="15">
        <f>I4049*F4049</f>
        <v>3300</v>
      </c>
      <c r="H4049" s="9">
        <v>0.05</v>
      </c>
      <c r="I4049" s="13">
        <f>VLOOKUP($U4049,Pricebook!$A:$D,4,0)</f>
        <v>110</v>
      </c>
      <c r="J4049" s="11">
        <f>G4049*(1-H4049)</f>
        <v>3135</v>
      </c>
      <c r="K4049" t="s">
        <v>1073</v>
      </c>
      <c r="L4049" t="s">
        <v>487</v>
      </c>
      <c r="M4049" t="str">
        <f>VLOOKUP($L4049,Companies!$A:$G,7,)</f>
        <v>Computer Software: Programming, Data Processing</v>
      </c>
      <c r="N4049" t="str">
        <f>VLOOKUP($L4049,Companies!$A:$G,6,)</f>
        <v>Technology</v>
      </c>
      <c r="O4049" s="6" t="s">
        <v>361</v>
      </c>
      <c r="P4049" s="6">
        <v>66212</v>
      </c>
      <c r="Q4049" t="s">
        <v>153</v>
      </c>
      <c r="R4049" t="s">
        <v>16</v>
      </c>
      <c r="S4049" s="4">
        <v>41005</v>
      </c>
      <c r="T4049" s="7">
        <f>S4049-E4049</f>
        <v>1</v>
      </c>
      <c r="U4049" t="s">
        <v>14215</v>
      </c>
      <c r="V4049" s="6" t="s">
        <v>14251</v>
      </c>
      <c r="W4049" t="s">
        <v>14268</v>
      </c>
      <c r="X4049" t="s">
        <v>14201</v>
      </c>
      <c r="Y4049" t="str">
        <f>VLOOKUP(R4049,Managers!$A:$B,2,)</f>
        <v>Josh Martinez</v>
      </c>
      <c r="Z4049" s="11">
        <f>VLOOKUP(X4049,HourlyWages!$A:$B,2,0)</f>
        <v>53</v>
      </c>
      <c r="AA4049">
        <v>1</v>
      </c>
    </row>
    <row r="4050" spans="1:27" x14ac:dyDescent="0.3">
      <c r="A4050" t="b">
        <f>COUNTIF($C$1:C4050, C4050)&gt;1</f>
        <v>0</v>
      </c>
      <c r="B4050" t="b">
        <f>VLOOKUP(C4050,Sheet3!$A:$B,2,0) &gt; 1</f>
        <v>0</v>
      </c>
      <c r="C4050">
        <v>4049</v>
      </c>
      <c r="D4050">
        <v>28870</v>
      </c>
      <c r="E4050" s="4">
        <v>40857</v>
      </c>
      <c r="F4050">
        <v>27</v>
      </c>
      <c r="G4050" s="15">
        <f>I4050*F4050</f>
        <v>4050</v>
      </c>
      <c r="H4050" s="9">
        <v>0.03</v>
      </c>
      <c r="I4050" s="13">
        <f>VLOOKUP($U4050,Pricebook!$A:$D,4,0)</f>
        <v>150</v>
      </c>
      <c r="J4050" s="11">
        <f>G4050*(1-H4050)</f>
        <v>3928.5</v>
      </c>
      <c r="K4050" t="s">
        <v>2112</v>
      </c>
      <c r="L4050" t="s">
        <v>235</v>
      </c>
      <c r="M4050" t="str">
        <f>VLOOKUP($L4050,Companies!$A:$G,7,)</f>
        <v>Television Services</v>
      </c>
      <c r="N4050" t="str">
        <f>VLOOKUP($L4050,Companies!$A:$G,6,)</f>
        <v>Consumer Services</v>
      </c>
      <c r="O4050" s="6" t="s">
        <v>1443</v>
      </c>
      <c r="P4050" s="6">
        <v>41042</v>
      </c>
      <c r="Q4050" t="s">
        <v>254</v>
      </c>
      <c r="R4050" t="s">
        <v>34</v>
      </c>
      <c r="S4050" s="4">
        <v>40858</v>
      </c>
      <c r="T4050" s="7">
        <f>S4050-E4050</f>
        <v>1</v>
      </c>
      <c r="U4050" t="s">
        <v>14211</v>
      </c>
      <c r="V4050" s="6" t="s">
        <v>14251</v>
      </c>
      <c r="W4050" t="s">
        <v>14260</v>
      </c>
      <c r="X4050" t="s">
        <v>14200</v>
      </c>
      <c r="Y4050" t="str">
        <f>VLOOKUP(R4050,Managers!$A:$B,2,)</f>
        <v>Frank Mitchell</v>
      </c>
      <c r="Z4050" s="11">
        <f>VLOOKUP(X4050,HourlyWages!$A:$B,2,0)</f>
        <v>59</v>
      </c>
      <c r="AA4050">
        <v>1</v>
      </c>
    </row>
    <row r="4051" spans="1:27" x14ac:dyDescent="0.3">
      <c r="A4051" t="b">
        <f>COUNTIF($C$1:C4051, C4051)&gt;1</f>
        <v>0</v>
      </c>
      <c r="B4051" t="b">
        <f>VLOOKUP(C4051,Sheet3!$A:$B,2,0) &gt; 1</f>
        <v>0</v>
      </c>
      <c r="C4051">
        <v>4050</v>
      </c>
      <c r="D4051">
        <v>28870</v>
      </c>
      <c r="E4051" s="4">
        <v>40857</v>
      </c>
      <c r="F4051">
        <v>35</v>
      </c>
      <c r="G4051" s="15">
        <f>I4051*F4051</f>
        <v>5250</v>
      </c>
      <c r="H4051" s="9">
        <v>0.05</v>
      </c>
      <c r="I4051" s="13">
        <f>VLOOKUP($U4051,Pricebook!$A:$D,4,0)</f>
        <v>150</v>
      </c>
      <c r="J4051" s="11">
        <f>G4051*(1-H4051)</f>
        <v>4987.5</v>
      </c>
      <c r="K4051" t="s">
        <v>2112</v>
      </c>
      <c r="L4051" t="s">
        <v>235</v>
      </c>
      <c r="M4051" t="str">
        <f>VLOOKUP($L4051,Companies!$A:$G,7,)</f>
        <v>Television Services</v>
      </c>
      <c r="N4051" t="str">
        <f>VLOOKUP($L4051,Companies!$A:$G,6,)</f>
        <v>Consumer Services</v>
      </c>
      <c r="O4051" s="6" t="s">
        <v>2026</v>
      </c>
      <c r="P4051" s="6">
        <v>60423</v>
      </c>
      <c r="Q4051" t="s">
        <v>15</v>
      </c>
      <c r="R4051" t="s">
        <v>16</v>
      </c>
      <c r="S4051" s="4">
        <v>40860</v>
      </c>
      <c r="T4051" s="7">
        <f>S4051-E4051</f>
        <v>3</v>
      </c>
      <c r="U4051" t="s">
        <v>14210</v>
      </c>
      <c r="V4051" s="6" t="s">
        <v>14257</v>
      </c>
      <c r="W4051" t="s">
        <v>14259</v>
      </c>
      <c r="X4051" t="s">
        <v>14201</v>
      </c>
      <c r="Y4051" t="str">
        <f>VLOOKUP(R4051,Managers!$A:$B,2,)</f>
        <v>Josh Martinez</v>
      </c>
      <c r="Z4051" s="11">
        <f>VLOOKUP(X4051,HourlyWages!$A:$B,2,0)</f>
        <v>53</v>
      </c>
      <c r="AA4051">
        <v>1</v>
      </c>
    </row>
    <row r="4052" spans="1:27" x14ac:dyDescent="0.3">
      <c r="A4052" t="b">
        <f>COUNTIF($C$1:C4052, C4052)&gt;1</f>
        <v>0</v>
      </c>
      <c r="B4052" t="b">
        <f>VLOOKUP(C4052,Sheet3!$A:$B,2,0) &gt; 1</f>
        <v>0</v>
      </c>
      <c r="C4052">
        <v>4051</v>
      </c>
      <c r="D4052">
        <v>28871</v>
      </c>
      <c r="E4052" s="4">
        <v>41014</v>
      </c>
      <c r="F4052">
        <v>10</v>
      </c>
      <c r="G4052" s="15">
        <f>I4052*F4052</f>
        <v>1500</v>
      </c>
      <c r="H4052" s="9">
        <v>0.08</v>
      </c>
      <c r="I4052" s="13">
        <f>VLOOKUP($U4052,Pricebook!$A:$D,4,0)</f>
        <v>150</v>
      </c>
      <c r="J4052" s="11">
        <f>G4052*(1-H4052)</f>
        <v>1380</v>
      </c>
      <c r="K4052" t="s">
        <v>369</v>
      </c>
      <c r="L4052" t="s">
        <v>108</v>
      </c>
      <c r="M4052" t="str">
        <f>VLOOKUP($L4052,Companies!$A:$G,7,)</f>
        <v>Broadcasting</v>
      </c>
      <c r="N4052" t="str">
        <f>VLOOKUP($L4052,Companies!$A:$G,6,)</f>
        <v>Consumer Services</v>
      </c>
      <c r="O4052" s="6" t="s">
        <v>370</v>
      </c>
      <c r="P4052" s="6">
        <v>62301</v>
      </c>
      <c r="Q4052" t="s">
        <v>15</v>
      </c>
      <c r="R4052" t="s">
        <v>16</v>
      </c>
      <c r="S4052" s="4">
        <v>41014</v>
      </c>
      <c r="T4052" s="7">
        <f>S4052-E4052</f>
        <v>0</v>
      </c>
      <c r="U4052" t="s">
        <v>14211</v>
      </c>
      <c r="V4052" s="6" t="s">
        <v>14254</v>
      </c>
      <c r="W4052" t="s">
        <v>14269</v>
      </c>
      <c r="X4052" t="s">
        <v>14191</v>
      </c>
      <c r="Y4052" t="str">
        <f>VLOOKUP(R4052,Managers!$A:$B,2,)</f>
        <v>Josh Martinez</v>
      </c>
      <c r="Z4052" s="11">
        <f>VLOOKUP(X4052,HourlyWages!$A:$B,2,0)</f>
        <v>60</v>
      </c>
      <c r="AA4052">
        <v>1</v>
      </c>
    </row>
    <row r="4053" spans="1:27" x14ac:dyDescent="0.3">
      <c r="A4053" t="b">
        <f>COUNTIF($C$1:C4053, C4053)&gt;1</f>
        <v>0</v>
      </c>
      <c r="B4053" t="b">
        <f>VLOOKUP(C4053,Sheet3!$A:$B,2,0) &gt; 1</f>
        <v>0</v>
      </c>
      <c r="C4053">
        <v>4052</v>
      </c>
      <c r="D4053">
        <v>28897</v>
      </c>
      <c r="E4053" s="4">
        <v>40049</v>
      </c>
      <c r="F4053">
        <v>35</v>
      </c>
      <c r="G4053" s="15">
        <f>I4053*F4053</f>
        <v>5950</v>
      </c>
      <c r="H4053" s="9">
        <v>0.02</v>
      </c>
      <c r="I4053" s="13">
        <f>VLOOKUP($U4053,Pricebook!$A:$D,4,0)</f>
        <v>170</v>
      </c>
      <c r="J4053" s="11">
        <f>G4053*(1-H4053)</f>
        <v>5831</v>
      </c>
      <c r="K4053" t="s">
        <v>543</v>
      </c>
      <c r="L4053" t="s">
        <v>544</v>
      </c>
      <c r="M4053" t="str">
        <f>VLOOKUP($L4053,Companies!$A:$G,7,)</f>
        <v>Telecommunications Equipment</v>
      </c>
      <c r="N4053" t="str">
        <f>VLOOKUP($L4053,Companies!$A:$G,6,)</f>
        <v>Consumer Services</v>
      </c>
      <c r="O4053" s="6" t="s">
        <v>2394</v>
      </c>
      <c r="P4053" s="6">
        <v>78852</v>
      </c>
      <c r="Q4053" t="s">
        <v>48</v>
      </c>
      <c r="R4053" t="s">
        <v>16</v>
      </c>
      <c r="S4053" s="4">
        <v>40051</v>
      </c>
      <c r="T4053" s="7">
        <f>S4053-E4053</f>
        <v>2</v>
      </c>
      <c r="U4053" t="s">
        <v>14219</v>
      </c>
      <c r="V4053" s="6" t="s">
        <v>14257</v>
      </c>
      <c r="W4053" t="s">
        <v>14264</v>
      </c>
      <c r="X4053" t="s">
        <v>14187</v>
      </c>
      <c r="Y4053" t="str">
        <f>VLOOKUP(R4053,Managers!$A:$B,2,)</f>
        <v>Josh Martinez</v>
      </c>
      <c r="Z4053" s="11">
        <f>VLOOKUP(X4053,HourlyWages!$A:$B,2,0)</f>
        <v>45</v>
      </c>
      <c r="AA4053">
        <v>1</v>
      </c>
    </row>
    <row r="4054" spans="1:27" x14ac:dyDescent="0.3">
      <c r="A4054" t="b">
        <f>COUNTIF($C$1:C4054, C4054)&gt;1</f>
        <v>0</v>
      </c>
      <c r="B4054" t="b">
        <f>VLOOKUP(C4054,Sheet3!$A:$B,2,0) &gt; 1</f>
        <v>0</v>
      </c>
      <c r="C4054">
        <v>4053</v>
      </c>
      <c r="D4054">
        <v>28897</v>
      </c>
      <c r="E4054" s="4">
        <v>40049</v>
      </c>
      <c r="F4054">
        <v>14</v>
      </c>
      <c r="G4054" s="15">
        <f>I4054*F4054</f>
        <v>1540</v>
      </c>
      <c r="H4054" s="9">
        <v>7.0000000000000007E-2</v>
      </c>
      <c r="I4054" s="13">
        <f>VLOOKUP($U4054,Pricebook!$A:$D,4,0)</f>
        <v>110</v>
      </c>
      <c r="J4054" s="11">
        <f>G4054*(1-H4054)</f>
        <v>1432.1999999999998</v>
      </c>
      <c r="K4054" t="s">
        <v>543</v>
      </c>
      <c r="L4054" t="s">
        <v>544</v>
      </c>
      <c r="M4054" t="str">
        <f>VLOOKUP($L4054,Companies!$A:$G,7,)</f>
        <v>Telecommunications Equipment</v>
      </c>
      <c r="N4054" t="str">
        <f>VLOOKUP($L4054,Companies!$A:$G,6,)</f>
        <v>Consumer Services</v>
      </c>
      <c r="O4054" s="6" t="s">
        <v>2394</v>
      </c>
      <c r="P4054" s="6">
        <v>78852</v>
      </c>
      <c r="Q4054" t="s">
        <v>48</v>
      </c>
      <c r="R4054" t="s">
        <v>16</v>
      </c>
      <c r="S4054" s="4">
        <v>40051</v>
      </c>
      <c r="T4054" s="7">
        <f>S4054-E4054</f>
        <v>2</v>
      </c>
      <c r="U4054" t="s">
        <v>14220</v>
      </c>
      <c r="V4054" s="6" t="s">
        <v>14257</v>
      </c>
      <c r="W4054" t="s">
        <v>14258</v>
      </c>
      <c r="X4054" t="s">
        <v>14188</v>
      </c>
      <c r="Y4054" t="str">
        <f>VLOOKUP(R4054,Managers!$A:$B,2,)</f>
        <v>Josh Martinez</v>
      </c>
      <c r="Z4054" s="11">
        <f>VLOOKUP(X4054,HourlyWages!$A:$B,2,0)</f>
        <v>52</v>
      </c>
      <c r="AA4054">
        <v>1</v>
      </c>
    </row>
    <row r="4055" spans="1:27" x14ac:dyDescent="0.3">
      <c r="A4055" t="b">
        <f>COUNTIF($C$1:C4055, C4055)&gt;1</f>
        <v>0</v>
      </c>
      <c r="B4055" t="b">
        <f>VLOOKUP(C4055,Sheet3!$A:$B,2,0) &gt; 1</f>
        <v>0</v>
      </c>
      <c r="C4055">
        <v>4054</v>
      </c>
      <c r="D4055">
        <v>28898</v>
      </c>
      <c r="E4055" s="4">
        <v>40691</v>
      </c>
      <c r="F4055">
        <v>44</v>
      </c>
      <c r="G4055" s="15">
        <f>I4055*F4055</f>
        <v>4840</v>
      </c>
      <c r="H4055" s="9">
        <v>0.1</v>
      </c>
      <c r="I4055" s="13">
        <f>VLOOKUP($U4055,Pricebook!$A:$D,4,0)</f>
        <v>110</v>
      </c>
      <c r="J4055" s="11">
        <f>G4055*(1-H4055)</f>
        <v>4356</v>
      </c>
      <c r="K4055" t="s">
        <v>1638</v>
      </c>
      <c r="L4055" t="s">
        <v>165</v>
      </c>
      <c r="M4055" t="str">
        <f>VLOOKUP($L4055,Companies!$A:$G,7,)</f>
        <v>Beverages (Production/Distribution)</v>
      </c>
      <c r="N4055" t="str">
        <f>VLOOKUP($L4055,Companies!$A:$G,6,)</f>
        <v>Consumer Non-Durables</v>
      </c>
      <c r="O4055" s="6" t="s">
        <v>447</v>
      </c>
      <c r="P4055" s="6">
        <v>49509</v>
      </c>
      <c r="Q4055" t="s">
        <v>172</v>
      </c>
      <c r="R4055" t="s">
        <v>16</v>
      </c>
      <c r="S4055" s="4">
        <v>40691</v>
      </c>
      <c r="T4055" s="7">
        <f>S4055-E4055</f>
        <v>0</v>
      </c>
      <c r="U4055" t="s">
        <v>14215</v>
      </c>
      <c r="V4055" s="6" t="s">
        <v>14251</v>
      </c>
      <c r="W4055" t="s">
        <v>14252</v>
      </c>
      <c r="X4055" t="s">
        <v>14188</v>
      </c>
      <c r="Y4055" t="str">
        <f>VLOOKUP(R4055,Managers!$A:$B,2,)</f>
        <v>Josh Martinez</v>
      </c>
      <c r="Z4055" s="11">
        <f>VLOOKUP(X4055,HourlyWages!$A:$B,2,0)</f>
        <v>52</v>
      </c>
      <c r="AA4055">
        <v>1</v>
      </c>
    </row>
    <row r="4056" spans="1:27" x14ac:dyDescent="0.3">
      <c r="A4056" t="b">
        <f>COUNTIF($C$1:C4056, C4056)&gt;1</f>
        <v>0</v>
      </c>
      <c r="B4056" t="b">
        <f>VLOOKUP(C4056,Sheet3!$A:$B,2,0) &gt; 1</f>
        <v>0</v>
      </c>
      <c r="C4056">
        <v>4055</v>
      </c>
      <c r="D4056">
        <v>28899</v>
      </c>
      <c r="E4056" s="4">
        <v>41074</v>
      </c>
      <c r="F4056">
        <v>27</v>
      </c>
      <c r="G4056" s="15">
        <f>I4056*F4056</f>
        <v>4050</v>
      </c>
      <c r="H4056" s="9">
        <v>0.06</v>
      </c>
      <c r="I4056" s="13">
        <f>VLOOKUP($U4056,Pricebook!$A:$D,4,0)</f>
        <v>150</v>
      </c>
      <c r="J4056" s="11">
        <f>G4056*(1-H4056)</f>
        <v>3807</v>
      </c>
      <c r="K4056" t="s">
        <v>462</v>
      </c>
      <c r="L4056" t="s">
        <v>241</v>
      </c>
      <c r="M4056" t="str">
        <f>VLOOKUP($L4056,Companies!$A:$G,7,)</f>
        <v>Computer Software: Prepackaged Software</v>
      </c>
      <c r="N4056" t="str">
        <f>VLOOKUP($L4056,Companies!$A:$G,6,)</f>
        <v>Technology</v>
      </c>
      <c r="O4056" s="6" t="s">
        <v>2395</v>
      </c>
      <c r="P4056" s="6">
        <v>28307</v>
      </c>
      <c r="Q4056" t="s">
        <v>33</v>
      </c>
      <c r="R4056" t="s">
        <v>34</v>
      </c>
      <c r="S4056" s="4">
        <v>41076</v>
      </c>
      <c r="T4056" s="7">
        <f>S4056-E4056</f>
        <v>2</v>
      </c>
      <c r="U4056" t="s">
        <v>14210</v>
      </c>
      <c r="V4056" s="6" t="s">
        <v>14251</v>
      </c>
      <c r="W4056" t="s">
        <v>14263</v>
      </c>
      <c r="X4056" t="s">
        <v>14187</v>
      </c>
      <c r="Y4056" t="str">
        <f>VLOOKUP(R4056,Managers!$A:$B,2,)</f>
        <v>Frank Mitchell</v>
      </c>
      <c r="Z4056" s="11">
        <f>VLOOKUP(X4056,HourlyWages!$A:$B,2,0)</f>
        <v>45</v>
      </c>
      <c r="AA4056">
        <v>1</v>
      </c>
    </row>
    <row r="4057" spans="1:27" x14ac:dyDescent="0.3">
      <c r="A4057" t="b">
        <f>COUNTIF($C$1:C4057, C4057)&gt;1</f>
        <v>0</v>
      </c>
      <c r="B4057" t="b">
        <f>VLOOKUP(C4057,Sheet3!$A:$B,2,0) &gt; 1</f>
        <v>0</v>
      </c>
      <c r="C4057">
        <v>4056</v>
      </c>
      <c r="D4057">
        <v>28901</v>
      </c>
      <c r="E4057" s="4">
        <v>41071</v>
      </c>
      <c r="F4057">
        <v>23</v>
      </c>
      <c r="G4057" s="15">
        <f>I4057*F4057</f>
        <v>2530</v>
      </c>
      <c r="H4057" s="9">
        <v>0.1</v>
      </c>
      <c r="I4057" s="13">
        <f>VLOOKUP($U4057,Pricebook!$A:$D,4,0)</f>
        <v>110</v>
      </c>
      <c r="J4057" s="11">
        <f>G4057*(1-H4057)</f>
        <v>2277</v>
      </c>
      <c r="K4057" t="s">
        <v>560</v>
      </c>
      <c r="L4057" t="s">
        <v>41</v>
      </c>
      <c r="M4057" t="str">
        <f>VLOOKUP($L4057,Companies!$A:$G,7,)</f>
        <v>EDP Services</v>
      </c>
      <c r="N4057" t="str">
        <f>VLOOKUP($L4057,Companies!$A:$G,6,)</f>
        <v>Technology</v>
      </c>
      <c r="O4057" s="6" t="s">
        <v>1380</v>
      </c>
      <c r="P4057" s="6">
        <v>48239</v>
      </c>
      <c r="Q4057" t="s">
        <v>172</v>
      </c>
      <c r="R4057" t="s">
        <v>16</v>
      </c>
      <c r="S4057" s="4">
        <v>41072</v>
      </c>
      <c r="T4057" s="7">
        <f>S4057-E4057</f>
        <v>1</v>
      </c>
      <c r="U4057" t="s">
        <v>14215</v>
      </c>
      <c r="V4057" s="6" t="s">
        <v>14251</v>
      </c>
      <c r="W4057" t="s">
        <v>14263</v>
      </c>
      <c r="X4057" t="s">
        <v>14189</v>
      </c>
      <c r="Y4057" t="str">
        <f>VLOOKUP(R4057,Managers!$A:$B,2,)</f>
        <v>Josh Martinez</v>
      </c>
      <c r="Z4057" s="11">
        <f>VLOOKUP(X4057,HourlyWages!$A:$B,2,0)</f>
        <v>62</v>
      </c>
      <c r="AA4057">
        <v>1</v>
      </c>
    </row>
    <row r="4058" spans="1:27" x14ac:dyDescent="0.3">
      <c r="A4058" t="b">
        <f>COUNTIF($C$1:C4058, C4058)&gt;1</f>
        <v>0</v>
      </c>
      <c r="B4058" t="b">
        <f>VLOOKUP(C4058,Sheet3!$A:$B,2,0) &gt; 1</f>
        <v>0</v>
      </c>
      <c r="C4058">
        <v>4057</v>
      </c>
      <c r="D4058">
        <v>28928</v>
      </c>
      <c r="E4058" s="4">
        <v>40298</v>
      </c>
      <c r="F4058">
        <v>3</v>
      </c>
      <c r="G4058" s="15">
        <f>I4058*F4058</f>
        <v>510</v>
      </c>
      <c r="H4058" s="9">
        <v>0.02</v>
      </c>
      <c r="I4058" s="13">
        <f>VLOOKUP($U4058,Pricebook!$A:$D,4,0)</f>
        <v>170</v>
      </c>
      <c r="J4058" s="11">
        <f>G4058*(1-H4058)</f>
        <v>499.8</v>
      </c>
      <c r="K4058" t="s">
        <v>2008</v>
      </c>
      <c r="L4058" t="s">
        <v>27</v>
      </c>
      <c r="M4058" t="str">
        <f>VLOOKUP($L4058,Companies!$A:$G,7,)</f>
        <v>Television Services</v>
      </c>
      <c r="N4058" t="str">
        <f>VLOOKUP($L4058,Companies!$A:$G,6,)</f>
        <v>Consumer Services</v>
      </c>
      <c r="O4058" s="6" t="s">
        <v>2022</v>
      </c>
      <c r="P4058" s="6">
        <v>32789</v>
      </c>
      <c r="Q4058" t="s">
        <v>101</v>
      </c>
      <c r="R4058" t="s">
        <v>34</v>
      </c>
      <c r="S4058" s="4">
        <v>40300</v>
      </c>
      <c r="T4058" s="7">
        <f>S4058-E4058</f>
        <v>2</v>
      </c>
      <c r="U4058" t="s">
        <v>14219</v>
      </c>
      <c r="V4058" s="6" t="s">
        <v>14257</v>
      </c>
      <c r="W4058" t="s">
        <v>14259</v>
      </c>
      <c r="X4058" t="s">
        <v>14202</v>
      </c>
      <c r="Y4058" t="str">
        <f>VLOOKUP(R4058,Managers!$A:$B,2,)</f>
        <v>Frank Mitchell</v>
      </c>
      <c r="Z4058" s="11">
        <f>VLOOKUP(X4058,HourlyWages!$A:$B,2,0)</f>
        <v>71</v>
      </c>
      <c r="AA4058">
        <v>1</v>
      </c>
    </row>
    <row r="4059" spans="1:27" x14ac:dyDescent="0.3">
      <c r="A4059" t="b">
        <f>COUNTIF($C$1:C4059, C4059)&gt;1</f>
        <v>0</v>
      </c>
      <c r="B4059" t="b">
        <f>VLOOKUP(C4059,Sheet3!$A:$B,2,0) &gt; 1</f>
        <v>0</v>
      </c>
      <c r="C4059">
        <v>4058</v>
      </c>
      <c r="D4059">
        <v>28928</v>
      </c>
      <c r="E4059" s="4">
        <v>40298</v>
      </c>
      <c r="F4059">
        <v>22</v>
      </c>
      <c r="G4059" s="15">
        <f>I4059*F4059</f>
        <v>3300</v>
      </c>
      <c r="H4059" s="9">
        <v>0.09</v>
      </c>
      <c r="I4059" s="13">
        <f>VLOOKUP($U4059,Pricebook!$A:$D,4,0)</f>
        <v>150</v>
      </c>
      <c r="J4059" s="11">
        <f>G4059*(1-H4059)</f>
        <v>3003</v>
      </c>
      <c r="K4059" t="s">
        <v>2008</v>
      </c>
      <c r="L4059" t="s">
        <v>27</v>
      </c>
      <c r="M4059" t="str">
        <f>VLOOKUP($L4059,Companies!$A:$G,7,)</f>
        <v>Television Services</v>
      </c>
      <c r="N4059" t="str">
        <f>VLOOKUP($L4059,Companies!$A:$G,6,)</f>
        <v>Consumer Services</v>
      </c>
      <c r="O4059" s="6" t="s">
        <v>2022</v>
      </c>
      <c r="P4059" s="6">
        <v>32789</v>
      </c>
      <c r="Q4059" t="s">
        <v>101</v>
      </c>
      <c r="R4059" t="s">
        <v>34</v>
      </c>
      <c r="S4059" s="4">
        <v>40298</v>
      </c>
      <c r="T4059" s="7">
        <f>S4059-E4059</f>
        <v>0</v>
      </c>
      <c r="U4059" t="s">
        <v>14211</v>
      </c>
      <c r="V4059" s="6" t="s">
        <v>14257</v>
      </c>
      <c r="W4059" t="s">
        <v>14264</v>
      </c>
      <c r="X4059" t="s">
        <v>14190</v>
      </c>
      <c r="Y4059" t="str">
        <f>VLOOKUP(R4059,Managers!$A:$B,2,)</f>
        <v>Frank Mitchell</v>
      </c>
      <c r="Z4059" s="11">
        <f>VLOOKUP(X4059,HourlyWages!$A:$B,2,0)</f>
        <v>67</v>
      </c>
      <c r="AA4059">
        <v>1</v>
      </c>
    </row>
    <row r="4060" spans="1:27" x14ac:dyDescent="0.3">
      <c r="A4060" t="b">
        <f>COUNTIF($C$1:C4060, C4060)&gt;1</f>
        <v>0</v>
      </c>
      <c r="B4060" t="b">
        <f>VLOOKUP(C4060,Sheet3!$A:$B,2,0) &gt; 1</f>
        <v>0</v>
      </c>
      <c r="C4060">
        <v>4059</v>
      </c>
      <c r="D4060">
        <v>28928</v>
      </c>
      <c r="E4060" s="4">
        <v>40298</v>
      </c>
      <c r="F4060">
        <v>46</v>
      </c>
      <c r="G4060" s="15">
        <f>I4060*F4060</f>
        <v>6900</v>
      </c>
      <c r="H4060" s="9">
        <v>0.01</v>
      </c>
      <c r="I4060" s="13">
        <f>VLOOKUP($U4060,Pricebook!$A:$D,4,0)</f>
        <v>150</v>
      </c>
      <c r="J4060" s="11">
        <f>G4060*(1-H4060)</f>
        <v>6831</v>
      </c>
      <c r="K4060" t="s">
        <v>2008</v>
      </c>
      <c r="L4060" t="s">
        <v>27</v>
      </c>
      <c r="M4060" t="str">
        <f>VLOOKUP($L4060,Companies!$A:$G,7,)</f>
        <v>Television Services</v>
      </c>
      <c r="N4060" t="str">
        <f>VLOOKUP($L4060,Companies!$A:$G,6,)</f>
        <v>Consumer Services</v>
      </c>
      <c r="O4060" s="6" t="s">
        <v>2022</v>
      </c>
      <c r="P4060" s="6">
        <v>32789</v>
      </c>
      <c r="Q4060" t="s">
        <v>101</v>
      </c>
      <c r="R4060" t="s">
        <v>34</v>
      </c>
      <c r="S4060" s="4">
        <v>40300</v>
      </c>
      <c r="T4060" s="7">
        <f>S4060-E4060</f>
        <v>2</v>
      </c>
      <c r="U4060" t="s">
        <v>14210</v>
      </c>
      <c r="V4060" s="6" t="s">
        <v>14251</v>
      </c>
      <c r="W4060" t="s">
        <v>14260</v>
      </c>
      <c r="X4060" t="s">
        <v>14185</v>
      </c>
      <c r="Y4060" t="str">
        <f>VLOOKUP(R4060,Managers!$A:$B,2,)</f>
        <v>Frank Mitchell</v>
      </c>
      <c r="Z4060" s="11">
        <f>VLOOKUP(X4060,HourlyWages!$A:$B,2,0)</f>
        <v>70</v>
      </c>
      <c r="AA4060">
        <v>1</v>
      </c>
    </row>
    <row r="4061" spans="1:27" x14ac:dyDescent="0.3">
      <c r="A4061" t="b">
        <f>COUNTIF($C$1:C4061, C4061)&gt;1</f>
        <v>0</v>
      </c>
      <c r="B4061" t="b">
        <f>VLOOKUP(C4061,Sheet3!$A:$B,2,0) &gt; 1</f>
        <v>0</v>
      </c>
      <c r="C4061">
        <v>4060</v>
      </c>
      <c r="D4061">
        <v>28929</v>
      </c>
      <c r="E4061" s="4">
        <v>41191</v>
      </c>
      <c r="F4061">
        <v>37</v>
      </c>
      <c r="G4061" s="15">
        <f>I4061*F4061</f>
        <v>4070</v>
      </c>
      <c r="H4061" s="9">
        <v>0.08</v>
      </c>
      <c r="I4061" s="13">
        <f>VLOOKUP($U4061,Pricebook!$A:$D,4,0)</f>
        <v>110</v>
      </c>
      <c r="J4061" s="11">
        <f>G4061*(1-H4061)</f>
        <v>3744.4</v>
      </c>
      <c r="K4061" t="s">
        <v>1570</v>
      </c>
      <c r="L4061" t="s">
        <v>544</v>
      </c>
      <c r="M4061" t="str">
        <f>VLOOKUP($L4061,Companies!$A:$G,7,)</f>
        <v>Telecommunications Equipment</v>
      </c>
      <c r="N4061" t="str">
        <f>VLOOKUP($L4061,Companies!$A:$G,6,)</f>
        <v>Consumer Services</v>
      </c>
      <c r="O4061" s="6" t="s">
        <v>1571</v>
      </c>
      <c r="P4061" s="6">
        <v>29801</v>
      </c>
      <c r="Q4061" t="s">
        <v>163</v>
      </c>
      <c r="R4061" t="s">
        <v>34</v>
      </c>
      <c r="S4061" s="4">
        <v>41192</v>
      </c>
      <c r="T4061" s="7">
        <f>S4061-E4061</f>
        <v>1</v>
      </c>
      <c r="U4061" t="s">
        <v>14215</v>
      </c>
      <c r="V4061" s="6" t="s">
        <v>14251</v>
      </c>
      <c r="W4061" t="s">
        <v>14263</v>
      </c>
      <c r="X4061" t="s">
        <v>14196</v>
      </c>
      <c r="Y4061" t="str">
        <f>VLOOKUP(R4061,Managers!$A:$B,2,)</f>
        <v>Frank Mitchell</v>
      </c>
      <c r="Z4061" s="11">
        <f>VLOOKUP(X4061,HourlyWages!$A:$B,2,0)</f>
        <v>58</v>
      </c>
      <c r="AA4061">
        <v>1</v>
      </c>
    </row>
    <row r="4062" spans="1:27" x14ac:dyDescent="0.3">
      <c r="A4062" t="b">
        <f>COUNTIF($C$1:C4062, C4062)&gt;1</f>
        <v>0</v>
      </c>
      <c r="B4062" t="b">
        <f>VLOOKUP(C4062,Sheet3!$A:$B,2,0) &gt; 1</f>
        <v>0</v>
      </c>
      <c r="C4062">
        <v>4061</v>
      </c>
      <c r="D4062">
        <v>28929</v>
      </c>
      <c r="E4062" s="4">
        <v>41191</v>
      </c>
      <c r="F4062">
        <v>46</v>
      </c>
      <c r="G4062" s="15">
        <f>I4062*F4062</f>
        <v>5060</v>
      </c>
      <c r="H4062" s="9">
        <v>0.09</v>
      </c>
      <c r="I4062" s="13">
        <f>VLOOKUP($U4062,Pricebook!$A:$D,4,0)</f>
        <v>110</v>
      </c>
      <c r="J4062" s="11">
        <f>G4062*(1-H4062)</f>
        <v>4604.6000000000004</v>
      </c>
      <c r="K4062" t="s">
        <v>1570</v>
      </c>
      <c r="L4062" t="s">
        <v>544</v>
      </c>
      <c r="M4062" t="str">
        <f>VLOOKUP($L4062,Companies!$A:$G,7,)</f>
        <v>Telecommunications Equipment</v>
      </c>
      <c r="N4062" t="str">
        <f>VLOOKUP($L4062,Companies!$A:$G,6,)</f>
        <v>Consumer Services</v>
      </c>
      <c r="O4062" s="6" t="s">
        <v>2310</v>
      </c>
      <c r="P4062" s="6">
        <v>29624</v>
      </c>
      <c r="Q4062" t="s">
        <v>163</v>
      </c>
      <c r="R4062" t="s">
        <v>34</v>
      </c>
      <c r="S4062" s="4">
        <v>41193</v>
      </c>
      <c r="T4062" s="7">
        <f>S4062-E4062</f>
        <v>2</v>
      </c>
      <c r="U4062" t="s">
        <v>14220</v>
      </c>
      <c r="V4062" s="6" t="s">
        <v>14251</v>
      </c>
      <c r="W4062" t="s">
        <v>14260</v>
      </c>
      <c r="X4062" t="s">
        <v>14190</v>
      </c>
      <c r="Y4062" t="str">
        <f>VLOOKUP(R4062,Managers!$A:$B,2,)</f>
        <v>Frank Mitchell</v>
      </c>
      <c r="Z4062" s="11">
        <f>VLOOKUP(X4062,HourlyWages!$A:$B,2,0)</f>
        <v>67</v>
      </c>
      <c r="AA4062">
        <v>1</v>
      </c>
    </row>
    <row r="4063" spans="1:27" x14ac:dyDescent="0.3">
      <c r="A4063" t="b">
        <f>COUNTIF($C$1:C4063, C4063)&gt;1</f>
        <v>0</v>
      </c>
      <c r="B4063" t="b">
        <f>VLOOKUP(C4063,Sheet3!$A:$B,2,0) &gt; 1</f>
        <v>0</v>
      </c>
      <c r="C4063">
        <v>4062</v>
      </c>
      <c r="D4063">
        <v>28932</v>
      </c>
      <c r="E4063" s="4">
        <v>40380</v>
      </c>
      <c r="F4063">
        <v>24</v>
      </c>
      <c r="G4063" s="15">
        <f>I4063*F4063</f>
        <v>3000</v>
      </c>
      <c r="H4063" s="9">
        <v>0</v>
      </c>
      <c r="I4063" s="13">
        <f>VLOOKUP($U4063,Pricebook!$A:$D,4,0)</f>
        <v>125</v>
      </c>
      <c r="J4063" s="11">
        <f>G4063*(1-H4063)</f>
        <v>3000</v>
      </c>
      <c r="K4063" t="s">
        <v>2116</v>
      </c>
      <c r="L4063" t="s">
        <v>576</v>
      </c>
      <c r="M4063" t="str">
        <f>VLOOKUP($L4063,Companies!$A:$G,7,)</f>
        <v>Clothing/Shoe/Accessory Stores</v>
      </c>
      <c r="N4063" t="str">
        <f>VLOOKUP($L4063,Companies!$A:$G,6,)</f>
        <v>Consumer Services</v>
      </c>
      <c r="O4063" s="6" t="s">
        <v>2117</v>
      </c>
      <c r="P4063" s="6">
        <v>76086</v>
      </c>
      <c r="Q4063" t="s">
        <v>48</v>
      </c>
      <c r="R4063" t="s">
        <v>16</v>
      </c>
      <c r="S4063" s="4">
        <v>40380</v>
      </c>
      <c r="T4063" s="7">
        <f>S4063-E4063</f>
        <v>0</v>
      </c>
      <c r="U4063" t="s">
        <v>14208</v>
      </c>
      <c r="V4063" s="6" t="s">
        <v>14251</v>
      </c>
      <c r="W4063" t="s">
        <v>14252</v>
      </c>
      <c r="X4063" t="s">
        <v>14193</v>
      </c>
      <c r="Y4063" t="str">
        <f>VLOOKUP(R4063,Managers!$A:$B,2,)</f>
        <v>Josh Martinez</v>
      </c>
      <c r="Z4063" s="11">
        <f>VLOOKUP(X4063,HourlyWages!$A:$B,2,0)</f>
        <v>57</v>
      </c>
      <c r="AA4063">
        <v>1</v>
      </c>
    </row>
    <row r="4064" spans="1:27" x14ac:dyDescent="0.3">
      <c r="A4064" t="b">
        <f>COUNTIF($C$1:C4064, C4064)&gt;1</f>
        <v>0</v>
      </c>
      <c r="B4064" t="b">
        <f>VLOOKUP(C4064,Sheet3!$A:$B,2,0) &gt; 1</f>
        <v>0</v>
      </c>
      <c r="C4064">
        <v>4063</v>
      </c>
      <c r="D4064">
        <v>28932</v>
      </c>
      <c r="E4064" s="4">
        <v>40380</v>
      </c>
      <c r="F4064">
        <v>18</v>
      </c>
      <c r="G4064" s="15">
        <f>I4064*F4064</f>
        <v>2160</v>
      </c>
      <c r="H4064" s="9">
        <v>0.1</v>
      </c>
      <c r="I4064" s="13">
        <f>VLOOKUP($U4064,Pricebook!$A:$D,4,0)</f>
        <v>120</v>
      </c>
      <c r="J4064" s="11">
        <f>G4064*(1-H4064)</f>
        <v>1944</v>
      </c>
      <c r="K4064" t="s">
        <v>2116</v>
      </c>
      <c r="L4064" t="s">
        <v>576</v>
      </c>
      <c r="M4064" t="str">
        <f>VLOOKUP($L4064,Companies!$A:$G,7,)</f>
        <v>Clothing/Shoe/Accessory Stores</v>
      </c>
      <c r="N4064" t="str">
        <f>VLOOKUP($L4064,Companies!$A:$G,6,)</f>
        <v>Consumer Services</v>
      </c>
      <c r="O4064" s="6" t="s">
        <v>825</v>
      </c>
      <c r="P4064" s="6">
        <v>78596</v>
      </c>
      <c r="Q4064" t="s">
        <v>48</v>
      </c>
      <c r="R4064" t="s">
        <v>16</v>
      </c>
      <c r="S4064" s="4">
        <v>40387</v>
      </c>
      <c r="T4064" s="7">
        <f>S4064-E4064</f>
        <v>7</v>
      </c>
      <c r="U4064" t="s">
        <v>14212</v>
      </c>
      <c r="V4064" s="6" t="s">
        <v>14254</v>
      </c>
      <c r="W4064" t="s">
        <v>14265</v>
      </c>
      <c r="X4064" t="s">
        <v>14194</v>
      </c>
      <c r="Y4064" t="str">
        <f>VLOOKUP(R4064,Managers!$A:$B,2,)</f>
        <v>Josh Martinez</v>
      </c>
      <c r="Z4064" s="11">
        <f>VLOOKUP(X4064,HourlyWages!$A:$B,2,0)</f>
        <v>71</v>
      </c>
      <c r="AA4064">
        <v>1</v>
      </c>
    </row>
    <row r="4065" spans="1:27" x14ac:dyDescent="0.3">
      <c r="A4065" t="b">
        <f>COUNTIF($C$1:C4065, C4065)&gt;1</f>
        <v>0</v>
      </c>
      <c r="B4065" t="b">
        <f>VLOOKUP(C4065,Sheet3!$A:$B,2,0) &gt; 1</f>
        <v>0</v>
      </c>
      <c r="C4065">
        <v>4064</v>
      </c>
      <c r="D4065">
        <v>28933</v>
      </c>
      <c r="E4065" s="4">
        <v>40003</v>
      </c>
      <c r="F4065">
        <v>1</v>
      </c>
      <c r="G4065" s="15">
        <f>I4065*F4065</f>
        <v>110</v>
      </c>
      <c r="H4065" s="9">
        <v>0.01</v>
      </c>
      <c r="I4065" s="13">
        <f>VLOOKUP($U4065,Pricebook!$A:$D,4,0)</f>
        <v>110</v>
      </c>
      <c r="J4065" s="11">
        <f>G4065*(1-H4065)</f>
        <v>108.9</v>
      </c>
      <c r="K4065" t="s">
        <v>1117</v>
      </c>
      <c r="L4065" t="s">
        <v>235</v>
      </c>
      <c r="M4065" t="str">
        <f>VLOOKUP($L4065,Companies!$A:$G,7,)</f>
        <v>Television Services</v>
      </c>
      <c r="N4065" t="str">
        <f>VLOOKUP($L4065,Companies!$A:$G,6,)</f>
        <v>Consumer Services</v>
      </c>
      <c r="O4065" s="6" t="s">
        <v>1718</v>
      </c>
      <c r="P4065" s="6">
        <v>92024</v>
      </c>
      <c r="Q4065" t="s">
        <v>114</v>
      </c>
      <c r="R4065" t="s">
        <v>23</v>
      </c>
      <c r="S4065" s="4">
        <v>40004</v>
      </c>
      <c r="T4065" s="7">
        <f>S4065-E4065</f>
        <v>1</v>
      </c>
      <c r="U4065" t="s">
        <v>14220</v>
      </c>
      <c r="V4065" s="6" t="s">
        <v>14251</v>
      </c>
      <c r="W4065" t="s">
        <v>14262</v>
      </c>
      <c r="X4065" t="s">
        <v>14197</v>
      </c>
      <c r="Y4065" t="str">
        <f>VLOOKUP(R4065,Managers!$A:$B,2,)</f>
        <v>Bob Turner</v>
      </c>
      <c r="Z4065" s="11">
        <f>VLOOKUP(X4065,HourlyWages!$A:$B,2,0)</f>
        <v>71</v>
      </c>
      <c r="AA4065">
        <v>1</v>
      </c>
    </row>
    <row r="4066" spans="1:27" x14ac:dyDescent="0.3">
      <c r="A4066" t="b">
        <f>COUNTIF($C$1:C4066, C4066)&gt;1</f>
        <v>0</v>
      </c>
      <c r="B4066" t="b">
        <f>VLOOKUP(C4066,Sheet3!$A:$B,2,0) &gt; 1</f>
        <v>0</v>
      </c>
      <c r="C4066">
        <v>4065</v>
      </c>
      <c r="D4066">
        <v>28933</v>
      </c>
      <c r="E4066" s="4">
        <v>40003</v>
      </c>
      <c r="F4066">
        <v>38</v>
      </c>
      <c r="G4066" s="15">
        <f>I4066*F4066</f>
        <v>4560</v>
      </c>
      <c r="H4066" s="9">
        <v>0.03</v>
      </c>
      <c r="I4066" s="13">
        <f>VLOOKUP($U4066,Pricebook!$A:$D,4,0)</f>
        <v>120</v>
      </c>
      <c r="J4066" s="11">
        <f>G4066*(1-H4066)</f>
        <v>4423.2</v>
      </c>
      <c r="K4066" t="s">
        <v>1117</v>
      </c>
      <c r="L4066" t="s">
        <v>235</v>
      </c>
      <c r="M4066" t="str">
        <f>VLOOKUP($L4066,Companies!$A:$G,7,)</f>
        <v>Television Services</v>
      </c>
      <c r="N4066" t="str">
        <f>VLOOKUP($L4066,Companies!$A:$G,6,)</f>
        <v>Consumer Services</v>
      </c>
      <c r="O4066" s="6" t="s">
        <v>1718</v>
      </c>
      <c r="P4066" s="6">
        <v>92024</v>
      </c>
      <c r="Q4066" t="s">
        <v>114</v>
      </c>
      <c r="R4066" t="s">
        <v>23</v>
      </c>
      <c r="S4066" s="4">
        <v>40004</v>
      </c>
      <c r="T4066" s="7">
        <f>S4066-E4066</f>
        <v>1</v>
      </c>
      <c r="U4066" t="s">
        <v>14212</v>
      </c>
      <c r="V4066" s="6" t="s">
        <v>14251</v>
      </c>
      <c r="W4066" t="s">
        <v>14252</v>
      </c>
      <c r="X4066" t="s">
        <v>14197</v>
      </c>
      <c r="Y4066" t="str">
        <f>VLOOKUP(R4066,Managers!$A:$B,2,)</f>
        <v>Bob Turner</v>
      </c>
      <c r="Z4066" s="11">
        <f>VLOOKUP(X4066,HourlyWages!$A:$B,2,0)</f>
        <v>71</v>
      </c>
      <c r="AA4066">
        <v>1</v>
      </c>
    </row>
    <row r="4067" spans="1:27" x14ac:dyDescent="0.3">
      <c r="A4067" t="b">
        <f>COUNTIF($C$1:C4067, C4067)&gt;1</f>
        <v>0</v>
      </c>
      <c r="B4067" t="b">
        <f>VLOOKUP(C4067,Sheet3!$A:$B,2,0) &gt; 1</f>
        <v>0</v>
      </c>
      <c r="C4067">
        <v>4066</v>
      </c>
      <c r="D4067">
        <v>28934</v>
      </c>
      <c r="E4067" s="4">
        <v>41241</v>
      </c>
      <c r="F4067">
        <v>12</v>
      </c>
      <c r="G4067" s="15">
        <f>I4067*F4067</f>
        <v>1800</v>
      </c>
      <c r="H4067" s="9">
        <v>0</v>
      </c>
      <c r="I4067" s="13">
        <f>VLOOKUP($U4067,Pricebook!$A:$D,4,0)</f>
        <v>150</v>
      </c>
      <c r="J4067" s="11">
        <f>G4067*(1-H4067)</f>
        <v>1800</v>
      </c>
      <c r="K4067" t="s">
        <v>912</v>
      </c>
      <c r="L4067" t="s">
        <v>118</v>
      </c>
      <c r="M4067" t="str">
        <f>VLOOKUP($L4067,Companies!$A:$G,7,)</f>
        <v>Computer Software: Prepackaged Software</v>
      </c>
      <c r="N4067" t="str">
        <f>VLOOKUP($L4067,Companies!$A:$G,6,)</f>
        <v>Technology</v>
      </c>
      <c r="O4067" s="6" t="s">
        <v>1652</v>
      </c>
      <c r="P4067" s="6">
        <v>98034</v>
      </c>
      <c r="Q4067" t="s">
        <v>22</v>
      </c>
      <c r="R4067" t="s">
        <v>23</v>
      </c>
      <c r="S4067" s="4">
        <v>41242</v>
      </c>
      <c r="T4067" s="7">
        <f>S4067-E4067</f>
        <v>1</v>
      </c>
      <c r="U4067" t="s">
        <v>14211</v>
      </c>
      <c r="V4067" s="6" t="s">
        <v>14251</v>
      </c>
      <c r="W4067" t="s">
        <v>14266</v>
      </c>
      <c r="X4067" t="s">
        <v>14193</v>
      </c>
      <c r="Y4067" t="str">
        <f>VLOOKUP(R4067,Managers!$A:$B,2,)</f>
        <v>Bob Turner</v>
      </c>
      <c r="Z4067" s="11">
        <f>VLOOKUP(X4067,HourlyWages!$A:$B,2,0)</f>
        <v>57</v>
      </c>
      <c r="AA4067">
        <v>1</v>
      </c>
    </row>
    <row r="4068" spans="1:27" x14ac:dyDescent="0.3">
      <c r="A4068" t="b">
        <f>COUNTIF($C$1:C4068, C4068)&gt;1</f>
        <v>0</v>
      </c>
      <c r="B4068" t="b">
        <f>VLOOKUP(C4068,Sheet3!$A:$B,2,0) &gt; 1</f>
        <v>0</v>
      </c>
      <c r="C4068">
        <v>4067</v>
      </c>
      <c r="D4068">
        <v>28934</v>
      </c>
      <c r="E4068" s="4">
        <v>41241</v>
      </c>
      <c r="F4068">
        <v>26</v>
      </c>
      <c r="G4068" s="15">
        <f>I4068*F4068</f>
        <v>3250</v>
      </c>
      <c r="H4068" s="9">
        <v>7.0000000000000007E-2</v>
      </c>
      <c r="I4068" s="13">
        <f>VLOOKUP($U4068,Pricebook!$A:$D,4,0)</f>
        <v>125</v>
      </c>
      <c r="J4068" s="11">
        <f>G4068*(1-H4068)</f>
        <v>3022.5</v>
      </c>
      <c r="K4068" t="s">
        <v>912</v>
      </c>
      <c r="L4068" t="s">
        <v>118</v>
      </c>
      <c r="M4068" t="str">
        <f>VLOOKUP($L4068,Companies!$A:$G,7,)</f>
        <v>Computer Software: Prepackaged Software</v>
      </c>
      <c r="N4068" t="str">
        <f>VLOOKUP($L4068,Companies!$A:$G,6,)</f>
        <v>Technology</v>
      </c>
      <c r="O4068" s="6" t="s">
        <v>1437</v>
      </c>
      <c r="P4068" s="6">
        <v>98503</v>
      </c>
      <c r="Q4068" t="s">
        <v>22</v>
      </c>
      <c r="R4068" t="s">
        <v>23</v>
      </c>
      <c r="S4068" s="4">
        <v>41243</v>
      </c>
      <c r="T4068" s="7">
        <f>S4068-E4068</f>
        <v>2</v>
      </c>
      <c r="U4068" t="s">
        <v>14221</v>
      </c>
      <c r="V4068" s="6" t="s">
        <v>14251</v>
      </c>
      <c r="W4068" t="s">
        <v>14266</v>
      </c>
      <c r="X4068" t="s">
        <v>14185</v>
      </c>
      <c r="Y4068" t="str">
        <f>VLOOKUP(R4068,Managers!$A:$B,2,)</f>
        <v>Bob Turner</v>
      </c>
      <c r="Z4068" s="11">
        <f>VLOOKUP(X4068,HourlyWages!$A:$B,2,0)</f>
        <v>70</v>
      </c>
      <c r="AA4068">
        <v>1</v>
      </c>
    </row>
    <row r="4069" spans="1:27" x14ac:dyDescent="0.3">
      <c r="A4069" t="b">
        <f>COUNTIF($C$1:C4069, C4069)&gt;1</f>
        <v>0</v>
      </c>
      <c r="B4069" t="b">
        <f>VLOOKUP(C4069,Sheet3!$A:$B,2,0) &gt; 1</f>
        <v>0</v>
      </c>
      <c r="C4069">
        <v>4068</v>
      </c>
      <c r="D4069">
        <v>28934</v>
      </c>
      <c r="E4069" s="4">
        <v>41241</v>
      </c>
      <c r="F4069">
        <v>26</v>
      </c>
      <c r="G4069" s="15">
        <f>I4069*F4069</f>
        <v>3900</v>
      </c>
      <c r="H4069" s="9">
        <v>0</v>
      </c>
      <c r="I4069" s="13">
        <f>VLOOKUP($U4069,Pricebook!$A:$D,4,0)</f>
        <v>150</v>
      </c>
      <c r="J4069" s="11">
        <f>G4069*(1-H4069)</f>
        <v>3900</v>
      </c>
      <c r="K4069" t="s">
        <v>912</v>
      </c>
      <c r="L4069" t="s">
        <v>118</v>
      </c>
      <c r="M4069" t="str">
        <f>VLOOKUP($L4069,Companies!$A:$G,7,)</f>
        <v>Computer Software: Prepackaged Software</v>
      </c>
      <c r="N4069" t="str">
        <f>VLOOKUP($L4069,Companies!$A:$G,6,)</f>
        <v>Technology</v>
      </c>
      <c r="O4069" s="6" t="s">
        <v>1437</v>
      </c>
      <c r="P4069" s="6">
        <v>98503</v>
      </c>
      <c r="Q4069" t="s">
        <v>22</v>
      </c>
      <c r="R4069" t="s">
        <v>23</v>
      </c>
      <c r="S4069" s="4">
        <v>41243</v>
      </c>
      <c r="T4069" s="7">
        <f>S4069-E4069</f>
        <v>2</v>
      </c>
      <c r="U4069" t="s">
        <v>14216</v>
      </c>
      <c r="V4069" s="6" t="s">
        <v>14254</v>
      </c>
      <c r="W4069" t="s">
        <v>14265</v>
      </c>
      <c r="X4069" t="s">
        <v>14188</v>
      </c>
      <c r="Y4069" t="str">
        <f>VLOOKUP(R4069,Managers!$A:$B,2,)</f>
        <v>Bob Turner</v>
      </c>
      <c r="Z4069" s="11">
        <f>VLOOKUP(X4069,HourlyWages!$A:$B,2,0)</f>
        <v>52</v>
      </c>
      <c r="AA4069">
        <v>1</v>
      </c>
    </row>
    <row r="4070" spans="1:27" x14ac:dyDescent="0.3">
      <c r="A4070" t="b">
        <f>COUNTIF($C$1:C4070, C4070)&gt;1</f>
        <v>0</v>
      </c>
      <c r="B4070" t="b">
        <f>VLOOKUP(C4070,Sheet3!$A:$B,2,0) &gt; 1</f>
        <v>0</v>
      </c>
      <c r="C4070">
        <v>4069</v>
      </c>
      <c r="D4070">
        <v>28963</v>
      </c>
      <c r="E4070" s="4">
        <v>40881</v>
      </c>
      <c r="F4070">
        <v>37</v>
      </c>
      <c r="G4070" s="15">
        <f>I4070*F4070</f>
        <v>5550</v>
      </c>
      <c r="H4070" s="9">
        <v>0.09</v>
      </c>
      <c r="I4070" s="13">
        <f>VLOOKUP($U4070,Pricebook!$A:$D,4,0)</f>
        <v>150</v>
      </c>
      <c r="J4070" s="11">
        <f>G4070*(1-H4070)</f>
        <v>5050.5</v>
      </c>
      <c r="K4070" t="s">
        <v>1679</v>
      </c>
      <c r="L4070" t="s">
        <v>203</v>
      </c>
      <c r="M4070" t="str">
        <f>VLOOKUP($L4070,Companies!$A:$G,7,)</f>
        <v>Catalog/Specialty Distribution</v>
      </c>
      <c r="N4070" t="str">
        <f>VLOOKUP($L4070,Companies!$A:$G,6,)</f>
        <v>Consumer Services</v>
      </c>
      <c r="O4070" s="6" t="s">
        <v>1011</v>
      </c>
      <c r="P4070" s="6">
        <v>39212</v>
      </c>
      <c r="Q4070" t="s">
        <v>699</v>
      </c>
      <c r="R4070" t="s">
        <v>34</v>
      </c>
      <c r="S4070" s="4">
        <v>40883</v>
      </c>
      <c r="T4070" s="7">
        <f>S4070-E4070</f>
        <v>2</v>
      </c>
      <c r="U4070" t="s">
        <v>14210</v>
      </c>
      <c r="V4070" s="6" t="s">
        <v>14257</v>
      </c>
      <c r="W4070" t="s">
        <v>14258</v>
      </c>
      <c r="X4070" t="s">
        <v>14190</v>
      </c>
      <c r="Y4070" t="str">
        <f>VLOOKUP(R4070,Managers!$A:$B,2,)</f>
        <v>Frank Mitchell</v>
      </c>
      <c r="Z4070" s="11">
        <f>VLOOKUP(X4070,HourlyWages!$A:$B,2,0)</f>
        <v>67</v>
      </c>
      <c r="AA4070">
        <v>1</v>
      </c>
    </row>
    <row r="4071" spans="1:27" x14ac:dyDescent="0.3">
      <c r="A4071" t="b">
        <f>COUNTIF($C$1:C4071, C4071)&gt;1</f>
        <v>0</v>
      </c>
      <c r="B4071" t="b">
        <f>VLOOKUP(C4071,Sheet3!$A:$B,2,0) &gt; 1</f>
        <v>0</v>
      </c>
      <c r="C4071">
        <v>4070</v>
      </c>
      <c r="D4071">
        <v>28992</v>
      </c>
      <c r="E4071" s="4">
        <v>40805</v>
      </c>
      <c r="F4071">
        <v>41</v>
      </c>
      <c r="G4071" s="15">
        <f>I4071*F4071</f>
        <v>8200</v>
      </c>
      <c r="H4071" s="9">
        <v>0.1</v>
      </c>
      <c r="I4071" s="13">
        <f>VLOOKUP($U4071,Pricebook!$A:$D,4,0)</f>
        <v>200</v>
      </c>
      <c r="J4071" s="11">
        <f>G4071*(1-H4071)</f>
        <v>7380</v>
      </c>
      <c r="K4071" t="s">
        <v>67</v>
      </c>
      <c r="L4071" t="s">
        <v>68</v>
      </c>
      <c r="M4071" t="str">
        <f>VLOOKUP($L4071,Companies!$A:$G,7,)</f>
        <v>Other Specialty Stores</v>
      </c>
      <c r="N4071" t="str">
        <f>VLOOKUP($L4071,Companies!$A:$G,6,)</f>
        <v>Consumer Services</v>
      </c>
      <c r="O4071" s="6" t="s">
        <v>2396</v>
      </c>
      <c r="P4071" s="6" t="s">
        <v>2397</v>
      </c>
      <c r="Q4071" t="s">
        <v>87</v>
      </c>
      <c r="R4071" t="s">
        <v>61</v>
      </c>
      <c r="S4071" s="4">
        <v>40806</v>
      </c>
      <c r="T4071" s="7">
        <f>S4071-E4071</f>
        <v>1</v>
      </c>
      <c r="U4071" t="s">
        <v>14206</v>
      </c>
      <c r="V4071" s="6" t="s">
        <v>14251</v>
      </c>
      <c r="W4071" t="s">
        <v>14260</v>
      </c>
      <c r="X4071" t="s">
        <v>14200</v>
      </c>
      <c r="Y4071" t="str">
        <f>VLOOKUP(R4071,Managers!$A:$B,2,)</f>
        <v>Allen Young</v>
      </c>
      <c r="Z4071" s="11">
        <f>VLOOKUP(X4071,HourlyWages!$A:$B,2,0)</f>
        <v>59</v>
      </c>
      <c r="AA4071">
        <v>1</v>
      </c>
    </row>
    <row r="4072" spans="1:27" x14ac:dyDescent="0.3">
      <c r="A4072" t="b">
        <f>COUNTIF($C$1:C4072, C4072)&gt;1</f>
        <v>0</v>
      </c>
      <c r="B4072" t="b">
        <f>VLOOKUP(C4072,Sheet3!$A:$B,2,0) &gt; 1</f>
        <v>0</v>
      </c>
      <c r="C4072">
        <v>4071</v>
      </c>
      <c r="D4072">
        <v>28995</v>
      </c>
      <c r="E4072" s="4">
        <v>40310</v>
      </c>
      <c r="F4072">
        <v>9</v>
      </c>
      <c r="G4072" s="15">
        <f>I4072*F4072</f>
        <v>990</v>
      </c>
      <c r="H4072" s="9">
        <v>0</v>
      </c>
      <c r="I4072" s="13">
        <f>VLOOKUP($U4072,Pricebook!$A:$D,4,0)</f>
        <v>110</v>
      </c>
      <c r="J4072" s="11">
        <f>G4072*(1-H4072)</f>
        <v>990</v>
      </c>
      <c r="K4072" t="s">
        <v>1612</v>
      </c>
      <c r="L4072" t="s">
        <v>300</v>
      </c>
      <c r="M4072" t="str">
        <f>VLOOKUP($L4072,Companies!$A:$G,7,)</f>
        <v>Computer Software: Programming, Data Processing</v>
      </c>
      <c r="N4072" t="str">
        <f>VLOOKUP($L4072,Companies!$A:$G,6,)</f>
        <v>Technology</v>
      </c>
      <c r="O4072" s="6" t="s">
        <v>1613</v>
      </c>
      <c r="P4072" s="6">
        <v>46544</v>
      </c>
      <c r="Q4072" t="s">
        <v>278</v>
      </c>
      <c r="R4072" t="s">
        <v>16</v>
      </c>
      <c r="S4072" s="4">
        <v>40311</v>
      </c>
      <c r="T4072" s="7">
        <f>S4072-E4072</f>
        <v>1</v>
      </c>
      <c r="U4072" t="s">
        <v>14215</v>
      </c>
      <c r="V4072" s="6" t="s">
        <v>14257</v>
      </c>
      <c r="W4072" t="s">
        <v>14259</v>
      </c>
      <c r="X4072" t="s">
        <v>14184</v>
      </c>
      <c r="Y4072" t="str">
        <f>VLOOKUP(R4072,Managers!$A:$B,2,)</f>
        <v>Josh Martinez</v>
      </c>
      <c r="Z4072" s="11">
        <f>VLOOKUP(X4072,HourlyWages!$A:$B,2,0)</f>
        <v>50</v>
      </c>
      <c r="AA4072">
        <v>1</v>
      </c>
    </row>
    <row r="4073" spans="1:27" x14ac:dyDescent="0.3">
      <c r="A4073" t="b">
        <f>COUNTIF($C$1:C4073, C4073)&gt;1</f>
        <v>0</v>
      </c>
      <c r="B4073" t="b">
        <f>VLOOKUP(C4073,Sheet3!$A:$B,2,0) &gt; 1</f>
        <v>0</v>
      </c>
      <c r="C4073">
        <v>4072</v>
      </c>
      <c r="D4073">
        <v>28995</v>
      </c>
      <c r="E4073" s="4">
        <v>40310</v>
      </c>
      <c r="F4073">
        <v>34</v>
      </c>
      <c r="G4073" s="15">
        <f>I4073*F4073</f>
        <v>3740</v>
      </c>
      <c r="H4073" s="9">
        <v>0.04</v>
      </c>
      <c r="I4073" s="13">
        <f>VLOOKUP($U4073,Pricebook!$A:$D,4,0)</f>
        <v>110</v>
      </c>
      <c r="J4073" s="11">
        <f>G4073*(1-H4073)</f>
        <v>3590.4</v>
      </c>
      <c r="K4073" t="s">
        <v>1612</v>
      </c>
      <c r="L4073" t="s">
        <v>300</v>
      </c>
      <c r="M4073" t="str">
        <f>VLOOKUP($L4073,Companies!$A:$G,7,)</f>
        <v>Computer Software: Programming, Data Processing</v>
      </c>
      <c r="N4073" t="str">
        <f>VLOOKUP($L4073,Companies!$A:$G,6,)</f>
        <v>Technology</v>
      </c>
      <c r="O4073" s="6" t="s">
        <v>1613</v>
      </c>
      <c r="P4073" s="6">
        <v>46544</v>
      </c>
      <c r="Q4073" t="s">
        <v>278</v>
      </c>
      <c r="R4073" t="s">
        <v>16</v>
      </c>
      <c r="S4073" s="4">
        <v>40311</v>
      </c>
      <c r="T4073" s="7">
        <f>S4073-E4073</f>
        <v>1</v>
      </c>
      <c r="U4073" t="s">
        <v>14215</v>
      </c>
      <c r="V4073" s="6" t="s">
        <v>14251</v>
      </c>
      <c r="W4073" t="s">
        <v>14252</v>
      </c>
      <c r="X4073" t="s">
        <v>14203</v>
      </c>
      <c r="Y4073" t="str">
        <f>VLOOKUP(R4073,Managers!$A:$B,2,)</f>
        <v>Josh Martinez</v>
      </c>
      <c r="Z4073" s="11">
        <f>VLOOKUP(X4073,HourlyWages!$A:$B,2,0)</f>
        <v>62</v>
      </c>
      <c r="AA4073">
        <v>1</v>
      </c>
    </row>
    <row r="4074" spans="1:27" x14ac:dyDescent="0.3">
      <c r="A4074" t="b">
        <f>COUNTIF($C$1:C4074, C4074)&gt;1</f>
        <v>0</v>
      </c>
      <c r="B4074" t="b">
        <f>VLOOKUP(C4074,Sheet3!$A:$B,2,0) &gt; 1</f>
        <v>0</v>
      </c>
      <c r="C4074">
        <v>4073</v>
      </c>
      <c r="D4074">
        <v>28999</v>
      </c>
      <c r="E4074" s="4">
        <v>39823</v>
      </c>
      <c r="F4074">
        <v>34</v>
      </c>
      <c r="G4074" s="15">
        <f>I4074*F4074</f>
        <v>5100</v>
      </c>
      <c r="H4074" s="9">
        <v>0.02</v>
      </c>
      <c r="I4074" s="13">
        <f>VLOOKUP($U4074,Pricebook!$A:$D,4,0)</f>
        <v>150</v>
      </c>
      <c r="J4074" s="11">
        <f>G4074*(1-H4074)</f>
        <v>4998</v>
      </c>
      <c r="K4074" t="s">
        <v>1021</v>
      </c>
      <c r="L4074" t="s">
        <v>46</v>
      </c>
      <c r="M4074" t="str">
        <f>VLOOKUP($L4074,Companies!$A:$G,7,)</f>
        <v>Computer Software: Prepackaged Software</v>
      </c>
      <c r="N4074" t="str">
        <f>VLOOKUP($L4074,Companies!$A:$G,6,)</f>
        <v>Technology</v>
      </c>
      <c r="O4074" s="6" t="s">
        <v>1730</v>
      </c>
      <c r="P4074" s="6" t="s">
        <v>1731</v>
      </c>
      <c r="Q4074" t="s">
        <v>492</v>
      </c>
      <c r="R4074" t="s">
        <v>61</v>
      </c>
      <c r="S4074" s="4">
        <v>39824</v>
      </c>
      <c r="T4074" s="7">
        <f>S4074-E4074</f>
        <v>1</v>
      </c>
      <c r="U4074" t="s">
        <v>14211</v>
      </c>
      <c r="V4074" s="6" t="s">
        <v>14257</v>
      </c>
      <c r="W4074" t="s">
        <v>14259</v>
      </c>
      <c r="X4074" t="s">
        <v>14192</v>
      </c>
      <c r="Y4074" t="str">
        <f>VLOOKUP(R4074,Managers!$A:$B,2,)</f>
        <v>Allen Young</v>
      </c>
      <c r="Z4074" s="11">
        <f>VLOOKUP(X4074,HourlyWages!$A:$B,2,0)</f>
        <v>75</v>
      </c>
      <c r="AA4074">
        <v>1</v>
      </c>
    </row>
    <row r="4075" spans="1:27" x14ac:dyDescent="0.3">
      <c r="A4075" t="b">
        <f>COUNTIF($C$1:C4075, C4075)&gt;1</f>
        <v>0</v>
      </c>
      <c r="B4075" t="b">
        <f>VLOOKUP(C4075,Sheet3!$A:$B,2,0) &gt; 1</f>
        <v>0</v>
      </c>
      <c r="C4075">
        <v>4074</v>
      </c>
      <c r="D4075">
        <v>29028</v>
      </c>
      <c r="E4075" s="4">
        <v>40579</v>
      </c>
      <c r="F4075">
        <v>43</v>
      </c>
      <c r="G4075" s="15">
        <f>I4075*F4075</f>
        <v>6450</v>
      </c>
      <c r="H4075" s="9">
        <v>0.08</v>
      </c>
      <c r="I4075" s="13">
        <f>VLOOKUP($U4075,Pricebook!$A:$D,4,0)</f>
        <v>150</v>
      </c>
      <c r="J4075" s="11">
        <f>G4075*(1-H4075)</f>
        <v>5934</v>
      </c>
      <c r="K4075" t="s">
        <v>1348</v>
      </c>
      <c r="L4075" t="s">
        <v>235</v>
      </c>
      <c r="M4075" t="str">
        <f>VLOOKUP($L4075,Companies!$A:$G,7,)</f>
        <v>Television Services</v>
      </c>
      <c r="N4075" t="str">
        <f>VLOOKUP($L4075,Companies!$A:$G,6,)</f>
        <v>Consumer Services</v>
      </c>
      <c r="O4075" s="6" t="s">
        <v>2050</v>
      </c>
      <c r="P4075" s="6">
        <v>72116</v>
      </c>
      <c r="Q4075" t="s">
        <v>66</v>
      </c>
      <c r="R4075" t="s">
        <v>34</v>
      </c>
      <c r="S4075" s="4">
        <v>40581</v>
      </c>
      <c r="T4075" s="7">
        <f>S4075-E4075</f>
        <v>2</v>
      </c>
      <c r="U4075" t="s">
        <v>14216</v>
      </c>
      <c r="V4075" s="6" t="s">
        <v>14254</v>
      </c>
      <c r="W4075" t="s">
        <v>14269</v>
      </c>
      <c r="X4075" t="s">
        <v>14197</v>
      </c>
      <c r="Y4075" t="str">
        <f>VLOOKUP(R4075,Managers!$A:$B,2,)</f>
        <v>Frank Mitchell</v>
      </c>
      <c r="Z4075" s="11">
        <f>VLOOKUP(X4075,HourlyWages!$A:$B,2,0)</f>
        <v>71</v>
      </c>
      <c r="AA4075">
        <v>1</v>
      </c>
    </row>
    <row r="4076" spans="1:27" x14ac:dyDescent="0.3">
      <c r="A4076" t="b">
        <f>COUNTIF($C$1:C4076, C4076)&gt;1</f>
        <v>0</v>
      </c>
      <c r="B4076" t="b">
        <f>VLOOKUP(C4076,Sheet3!$A:$B,2,0) &gt; 1</f>
        <v>0</v>
      </c>
      <c r="C4076">
        <v>4075</v>
      </c>
      <c r="D4076">
        <v>29030</v>
      </c>
      <c r="E4076" s="4">
        <v>40910</v>
      </c>
      <c r="F4076">
        <v>10</v>
      </c>
      <c r="G4076" s="15">
        <f>I4076*F4076</f>
        <v>1200</v>
      </c>
      <c r="H4076" s="9">
        <v>0.05</v>
      </c>
      <c r="I4076" s="13">
        <f>VLOOKUP($U4076,Pricebook!$A:$D,4,0)</f>
        <v>120</v>
      </c>
      <c r="J4076" s="11">
        <f>G4076*(1-H4076)</f>
        <v>1140</v>
      </c>
      <c r="K4076" t="s">
        <v>852</v>
      </c>
      <c r="L4076" t="s">
        <v>594</v>
      </c>
      <c r="M4076" t="str">
        <f>VLOOKUP($L4076,Companies!$A:$G,7,)</f>
        <v>Semiconductors</v>
      </c>
      <c r="N4076" t="str">
        <f>VLOOKUP($L4076,Companies!$A:$G,6,)</f>
        <v>Technology</v>
      </c>
      <c r="O4076" s="6" t="s">
        <v>2366</v>
      </c>
      <c r="P4076" s="6" t="s">
        <v>2367</v>
      </c>
      <c r="Q4076" t="s">
        <v>15</v>
      </c>
      <c r="R4076" t="s">
        <v>16</v>
      </c>
      <c r="S4076" s="4">
        <v>40911</v>
      </c>
      <c r="T4076" s="7">
        <f>S4076-E4076</f>
        <v>1</v>
      </c>
      <c r="U4076" t="s">
        <v>14212</v>
      </c>
      <c r="V4076" s="6" t="s">
        <v>14251</v>
      </c>
      <c r="W4076" t="s">
        <v>14267</v>
      </c>
      <c r="X4076" t="s">
        <v>14187</v>
      </c>
      <c r="Y4076" t="str">
        <f>VLOOKUP(R4076,Managers!$A:$B,2,)</f>
        <v>Josh Martinez</v>
      </c>
      <c r="Z4076" s="11">
        <f>VLOOKUP(X4076,HourlyWages!$A:$B,2,0)</f>
        <v>45</v>
      </c>
      <c r="AA4076">
        <v>1</v>
      </c>
    </row>
    <row r="4077" spans="1:27" x14ac:dyDescent="0.3">
      <c r="A4077" t="b">
        <f>COUNTIF($C$1:C4077, C4077)&gt;1</f>
        <v>0</v>
      </c>
      <c r="B4077" t="b">
        <f>VLOOKUP(C4077,Sheet3!$A:$B,2,0) &gt; 1</f>
        <v>0</v>
      </c>
      <c r="C4077">
        <v>4076</v>
      </c>
      <c r="D4077">
        <v>29058</v>
      </c>
      <c r="E4077" s="4">
        <v>40181</v>
      </c>
      <c r="F4077">
        <v>43</v>
      </c>
      <c r="G4077" s="15">
        <f>I4077*F4077</f>
        <v>4730</v>
      </c>
      <c r="H4077" s="9">
        <v>0.02</v>
      </c>
      <c r="I4077" s="13">
        <f>VLOOKUP($U4077,Pricebook!$A:$D,4,0)</f>
        <v>110</v>
      </c>
      <c r="J4077" s="11">
        <f>G4077*(1-H4077)</f>
        <v>4635.3999999999996</v>
      </c>
      <c r="K4077" t="s">
        <v>98</v>
      </c>
      <c r="L4077" t="s">
        <v>99</v>
      </c>
      <c r="M4077" t="str">
        <f>VLOOKUP($L4077,Companies!$A:$G,7,)</f>
        <v>Television Services</v>
      </c>
      <c r="N4077" t="str">
        <f>VLOOKUP($L4077,Companies!$A:$G,6,)</f>
        <v>Consumer Services</v>
      </c>
      <c r="O4077" s="6" t="s">
        <v>2040</v>
      </c>
      <c r="P4077" s="6">
        <v>33614</v>
      </c>
      <c r="Q4077" t="s">
        <v>101</v>
      </c>
      <c r="R4077" t="s">
        <v>34</v>
      </c>
      <c r="S4077" s="4">
        <v>40183</v>
      </c>
      <c r="T4077" s="7">
        <f>S4077-E4077</f>
        <v>2</v>
      </c>
      <c r="U4077" t="s">
        <v>14215</v>
      </c>
      <c r="V4077" s="6" t="s">
        <v>14254</v>
      </c>
      <c r="W4077" t="s">
        <v>14255</v>
      </c>
      <c r="X4077" t="s">
        <v>14201</v>
      </c>
      <c r="Y4077" t="str">
        <f>VLOOKUP(R4077,Managers!$A:$B,2,)</f>
        <v>Frank Mitchell</v>
      </c>
      <c r="Z4077" s="11">
        <f>VLOOKUP(X4077,HourlyWages!$A:$B,2,0)</f>
        <v>53</v>
      </c>
      <c r="AA4077">
        <v>1</v>
      </c>
    </row>
    <row r="4078" spans="1:27" x14ac:dyDescent="0.3">
      <c r="A4078" t="b">
        <f>COUNTIF($C$1:C4078, C4078)&gt;1</f>
        <v>0</v>
      </c>
      <c r="B4078" t="b">
        <f>VLOOKUP(C4078,Sheet3!$A:$B,2,0) &gt; 1</f>
        <v>0</v>
      </c>
      <c r="C4078">
        <v>4077</v>
      </c>
      <c r="D4078">
        <v>29058</v>
      </c>
      <c r="E4078" s="4">
        <v>40181</v>
      </c>
      <c r="F4078">
        <v>23</v>
      </c>
      <c r="G4078" s="15">
        <f>I4078*F4078</f>
        <v>2760</v>
      </c>
      <c r="H4078" s="9">
        <v>0.06</v>
      </c>
      <c r="I4078" s="13">
        <f>VLOOKUP($U4078,Pricebook!$A:$D,4,0)</f>
        <v>120</v>
      </c>
      <c r="J4078" s="11">
        <f>G4078*(1-H4078)</f>
        <v>2594.3999999999996</v>
      </c>
      <c r="K4078" t="s">
        <v>98</v>
      </c>
      <c r="L4078" t="s">
        <v>99</v>
      </c>
      <c r="M4078" t="str">
        <f>VLOOKUP($L4078,Companies!$A:$G,7,)</f>
        <v>Television Services</v>
      </c>
      <c r="N4078" t="str">
        <f>VLOOKUP($L4078,Companies!$A:$G,6,)</f>
        <v>Consumer Services</v>
      </c>
      <c r="O4078" s="6" t="s">
        <v>2040</v>
      </c>
      <c r="P4078" s="6">
        <v>33614</v>
      </c>
      <c r="Q4078" t="s">
        <v>101</v>
      </c>
      <c r="R4078" t="s">
        <v>34</v>
      </c>
      <c r="S4078" s="4">
        <v>40182</v>
      </c>
      <c r="T4078" s="7">
        <f>S4078-E4078</f>
        <v>1</v>
      </c>
      <c r="U4078" t="s">
        <v>14212</v>
      </c>
      <c r="V4078" s="6" t="s">
        <v>14251</v>
      </c>
      <c r="W4078" t="s">
        <v>14263</v>
      </c>
      <c r="X4078" t="s">
        <v>14202</v>
      </c>
      <c r="Y4078" t="str">
        <f>VLOOKUP(R4078,Managers!$A:$B,2,)</f>
        <v>Frank Mitchell</v>
      </c>
      <c r="Z4078" s="11">
        <f>VLOOKUP(X4078,HourlyWages!$A:$B,2,0)</f>
        <v>71</v>
      </c>
      <c r="AA4078">
        <v>1</v>
      </c>
    </row>
    <row r="4079" spans="1:27" x14ac:dyDescent="0.3">
      <c r="A4079" t="b">
        <f>COUNTIF($C$1:C4079, C4079)&gt;1</f>
        <v>0</v>
      </c>
      <c r="B4079" t="b">
        <f>VLOOKUP(C4079,Sheet3!$A:$B,2,0) &gt; 1</f>
        <v>0</v>
      </c>
      <c r="C4079">
        <v>4078</v>
      </c>
      <c r="D4079">
        <v>29058</v>
      </c>
      <c r="E4079" s="4">
        <v>40181</v>
      </c>
      <c r="F4079">
        <v>41</v>
      </c>
      <c r="G4079" s="15">
        <f>I4079*F4079</f>
        <v>8200</v>
      </c>
      <c r="H4079" s="9">
        <v>0.04</v>
      </c>
      <c r="I4079" s="13">
        <f>VLOOKUP($U4079,Pricebook!$A:$D,4,0)</f>
        <v>200</v>
      </c>
      <c r="J4079" s="11">
        <f>G4079*(1-H4079)</f>
        <v>7872</v>
      </c>
      <c r="K4079" t="s">
        <v>98</v>
      </c>
      <c r="L4079" t="s">
        <v>99</v>
      </c>
      <c r="M4079" t="str">
        <f>VLOOKUP($L4079,Companies!$A:$G,7,)</f>
        <v>Television Services</v>
      </c>
      <c r="N4079" t="str">
        <f>VLOOKUP($L4079,Companies!$A:$G,6,)</f>
        <v>Consumer Services</v>
      </c>
      <c r="O4079" s="6" t="s">
        <v>2040</v>
      </c>
      <c r="P4079" s="6">
        <v>33614</v>
      </c>
      <c r="Q4079" t="s">
        <v>101</v>
      </c>
      <c r="R4079" t="s">
        <v>34</v>
      </c>
      <c r="S4079" s="4">
        <v>40181</v>
      </c>
      <c r="T4079" s="7">
        <f>S4079-E4079</f>
        <v>0</v>
      </c>
      <c r="U4079" t="s">
        <v>14206</v>
      </c>
      <c r="V4079" s="6" t="s">
        <v>14251</v>
      </c>
      <c r="W4079" t="s">
        <v>14266</v>
      </c>
      <c r="X4079" t="s">
        <v>14188</v>
      </c>
      <c r="Y4079" t="str">
        <f>VLOOKUP(R4079,Managers!$A:$B,2,)</f>
        <v>Frank Mitchell</v>
      </c>
      <c r="Z4079" s="11">
        <f>VLOOKUP(X4079,HourlyWages!$A:$B,2,0)</f>
        <v>52</v>
      </c>
      <c r="AA4079">
        <v>1</v>
      </c>
    </row>
    <row r="4080" spans="1:27" x14ac:dyDescent="0.3">
      <c r="A4080" t="b">
        <f>COUNTIF($C$1:C4080, C4080)&gt;1</f>
        <v>0</v>
      </c>
      <c r="B4080" t="b">
        <f>VLOOKUP(C4080,Sheet3!$A:$B,2,0) &gt; 1</f>
        <v>0</v>
      </c>
      <c r="C4080">
        <v>4079</v>
      </c>
      <c r="D4080">
        <v>29058</v>
      </c>
      <c r="E4080" s="4">
        <v>40181</v>
      </c>
      <c r="F4080">
        <v>33</v>
      </c>
      <c r="G4080" s="15">
        <f>I4080*F4080</f>
        <v>4125</v>
      </c>
      <c r="H4080" s="9">
        <v>7.0000000000000007E-2</v>
      </c>
      <c r="I4080" s="13">
        <f>VLOOKUP($U4080,Pricebook!$A:$D,4,0)</f>
        <v>125</v>
      </c>
      <c r="J4080" s="11">
        <f>G4080*(1-H4080)</f>
        <v>3836.2499999999995</v>
      </c>
      <c r="K4080" t="s">
        <v>98</v>
      </c>
      <c r="L4080" t="s">
        <v>99</v>
      </c>
      <c r="M4080" t="str">
        <f>VLOOKUP($L4080,Companies!$A:$G,7,)</f>
        <v>Television Services</v>
      </c>
      <c r="N4080" t="str">
        <f>VLOOKUP($L4080,Companies!$A:$G,6,)</f>
        <v>Consumer Services</v>
      </c>
      <c r="O4080" s="6" t="s">
        <v>2398</v>
      </c>
      <c r="P4080" s="6" t="s">
        <v>2399</v>
      </c>
      <c r="Q4080" t="s">
        <v>43</v>
      </c>
      <c r="R4080" t="s">
        <v>23</v>
      </c>
      <c r="S4080" s="4">
        <v>40183</v>
      </c>
      <c r="T4080" s="7">
        <f>S4080-E4080</f>
        <v>2</v>
      </c>
      <c r="U4080" t="s">
        <v>14217</v>
      </c>
      <c r="V4080" s="6" t="s">
        <v>14251</v>
      </c>
      <c r="W4080" t="s">
        <v>14266</v>
      </c>
      <c r="X4080" t="s">
        <v>14195</v>
      </c>
      <c r="Y4080" t="str">
        <f>VLOOKUP(R4080,Managers!$A:$B,2,)</f>
        <v>Bob Turner</v>
      </c>
      <c r="Z4080" s="11">
        <f>VLOOKUP(X4080,HourlyWages!$A:$B,2,0)</f>
        <v>52</v>
      </c>
      <c r="AA4080">
        <v>1</v>
      </c>
    </row>
    <row r="4081" spans="1:27" x14ac:dyDescent="0.3">
      <c r="A4081" t="b">
        <f>COUNTIF($C$1:C4081, C4081)&gt;1</f>
        <v>0</v>
      </c>
      <c r="B4081" t="b">
        <f>VLOOKUP(C4081,Sheet3!$A:$B,2,0) &gt; 1</f>
        <v>0</v>
      </c>
      <c r="C4081">
        <v>4080</v>
      </c>
      <c r="D4081">
        <v>29090</v>
      </c>
      <c r="E4081" s="4">
        <v>40924</v>
      </c>
      <c r="F4081">
        <v>24</v>
      </c>
      <c r="G4081" s="15">
        <f>I4081*F4081</f>
        <v>4800</v>
      </c>
      <c r="H4081" s="9">
        <v>0.02</v>
      </c>
      <c r="I4081" s="13">
        <f>VLOOKUP($U4081,Pricebook!$A:$D,4,0)</f>
        <v>200</v>
      </c>
      <c r="J4081" s="11">
        <f>G4081*(1-H4081)</f>
        <v>4704</v>
      </c>
      <c r="K4081" t="s">
        <v>916</v>
      </c>
      <c r="L4081" t="s">
        <v>594</v>
      </c>
      <c r="M4081" t="str">
        <f>VLOOKUP($L4081,Companies!$A:$G,7,)</f>
        <v>Semiconductors</v>
      </c>
      <c r="N4081" t="str">
        <f>VLOOKUP($L4081,Companies!$A:$G,6,)</f>
        <v>Technology</v>
      </c>
      <c r="O4081" s="6" t="s">
        <v>1832</v>
      </c>
      <c r="P4081" s="6">
        <v>92804</v>
      </c>
      <c r="Q4081" t="s">
        <v>114</v>
      </c>
      <c r="R4081" t="s">
        <v>23</v>
      </c>
      <c r="S4081" s="4">
        <v>40925</v>
      </c>
      <c r="T4081" s="7">
        <f>S4081-E4081</f>
        <v>1</v>
      </c>
      <c r="U4081" t="s">
        <v>14214</v>
      </c>
      <c r="V4081" s="6" t="s">
        <v>14257</v>
      </c>
      <c r="W4081" t="s">
        <v>14264</v>
      </c>
      <c r="X4081" t="s">
        <v>14199</v>
      </c>
      <c r="Y4081" t="str">
        <f>VLOOKUP(R4081,Managers!$A:$B,2,)</f>
        <v>Bob Turner</v>
      </c>
      <c r="Z4081" s="11">
        <f>VLOOKUP(X4081,HourlyWages!$A:$B,2,0)</f>
        <v>68</v>
      </c>
      <c r="AA4081">
        <v>1</v>
      </c>
    </row>
    <row r="4082" spans="1:27" x14ac:dyDescent="0.3">
      <c r="A4082" t="b">
        <f>COUNTIF($C$1:C4082, C4082)&gt;1</f>
        <v>0</v>
      </c>
      <c r="B4082" t="b">
        <f>VLOOKUP(C4082,Sheet3!$A:$B,2,0) &gt; 1</f>
        <v>0</v>
      </c>
      <c r="C4082">
        <v>4081</v>
      </c>
      <c r="D4082">
        <v>29090</v>
      </c>
      <c r="E4082" s="4">
        <v>40924</v>
      </c>
      <c r="F4082">
        <v>36</v>
      </c>
      <c r="G4082" s="15">
        <f>I4082*F4082</f>
        <v>7200</v>
      </c>
      <c r="H4082" s="9">
        <v>0.02</v>
      </c>
      <c r="I4082" s="13">
        <f>VLOOKUP($U4082,Pricebook!$A:$D,4,0)</f>
        <v>200</v>
      </c>
      <c r="J4082" s="11">
        <f>G4082*(1-H4082)</f>
        <v>7056</v>
      </c>
      <c r="K4082" t="s">
        <v>916</v>
      </c>
      <c r="L4082" t="s">
        <v>594</v>
      </c>
      <c r="M4082" t="str">
        <f>VLOOKUP($L4082,Companies!$A:$G,7,)</f>
        <v>Semiconductors</v>
      </c>
      <c r="N4082" t="str">
        <f>VLOOKUP($L4082,Companies!$A:$G,6,)</f>
        <v>Technology</v>
      </c>
      <c r="O4082" s="6" t="s">
        <v>1832</v>
      </c>
      <c r="P4082" s="6">
        <v>92804</v>
      </c>
      <c r="Q4082" t="s">
        <v>114</v>
      </c>
      <c r="R4082" t="s">
        <v>23</v>
      </c>
      <c r="S4082" s="4">
        <v>40924</v>
      </c>
      <c r="T4082" s="7">
        <f>S4082-E4082</f>
        <v>0</v>
      </c>
      <c r="U4082" t="s">
        <v>14206</v>
      </c>
      <c r="V4082" s="6" t="s">
        <v>14251</v>
      </c>
      <c r="W4082" t="s">
        <v>14263</v>
      </c>
      <c r="X4082" t="s">
        <v>14187</v>
      </c>
      <c r="Y4082" t="str">
        <f>VLOOKUP(R4082,Managers!$A:$B,2,)</f>
        <v>Bob Turner</v>
      </c>
      <c r="Z4082" s="11">
        <f>VLOOKUP(X4082,HourlyWages!$A:$B,2,0)</f>
        <v>45</v>
      </c>
      <c r="AA4082">
        <v>1</v>
      </c>
    </row>
    <row r="4083" spans="1:27" x14ac:dyDescent="0.3">
      <c r="A4083" t="b">
        <f>COUNTIF($C$1:C4083, C4083)&gt;1</f>
        <v>0</v>
      </c>
      <c r="B4083" t="b">
        <f>VLOOKUP(C4083,Sheet3!$A:$B,2,0) &gt; 1</f>
        <v>0</v>
      </c>
      <c r="C4083">
        <v>4082</v>
      </c>
      <c r="D4083">
        <v>29095</v>
      </c>
      <c r="E4083" s="4">
        <v>40610</v>
      </c>
      <c r="F4083">
        <v>40</v>
      </c>
      <c r="G4083" s="15">
        <f>I4083*F4083</f>
        <v>6400</v>
      </c>
      <c r="H4083" s="9">
        <v>0.01</v>
      </c>
      <c r="I4083" s="13">
        <f>VLOOKUP($U4083,Pricebook!$A:$D,4,0)</f>
        <v>160</v>
      </c>
      <c r="J4083" s="11">
        <f>G4083*(1-H4083)</f>
        <v>6336</v>
      </c>
      <c r="K4083" t="s">
        <v>1505</v>
      </c>
      <c r="L4083" t="s">
        <v>64</v>
      </c>
      <c r="M4083" t="str">
        <f>VLOOKUP($L4083,Companies!$A:$G,7,)</f>
        <v>Semiconductors</v>
      </c>
      <c r="N4083" t="str">
        <f>VLOOKUP($L4083,Companies!$A:$G,6,)</f>
        <v>Technology</v>
      </c>
      <c r="O4083" s="6" t="s">
        <v>1066</v>
      </c>
      <c r="P4083" s="6">
        <v>60459</v>
      </c>
      <c r="Q4083" t="s">
        <v>15</v>
      </c>
      <c r="R4083" t="s">
        <v>16</v>
      </c>
      <c r="S4083" s="4">
        <v>40611</v>
      </c>
      <c r="T4083" s="7">
        <f>S4083-E4083</f>
        <v>1</v>
      </c>
      <c r="U4083" t="s">
        <v>14218</v>
      </c>
      <c r="V4083" s="6" t="s">
        <v>14251</v>
      </c>
      <c r="W4083" t="s">
        <v>14253</v>
      </c>
      <c r="X4083" t="s">
        <v>14199</v>
      </c>
      <c r="Y4083" t="str">
        <f>VLOOKUP(R4083,Managers!$A:$B,2,)</f>
        <v>Josh Martinez</v>
      </c>
      <c r="Z4083" s="11">
        <f>VLOOKUP(X4083,HourlyWages!$A:$B,2,0)</f>
        <v>68</v>
      </c>
      <c r="AA4083">
        <v>1</v>
      </c>
    </row>
    <row r="4084" spans="1:27" x14ac:dyDescent="0.3">
      <c r="A4084" t="b">
        <f>COUNTIF($C$1:C4084, C4084)&gt;1</f>
        <v>0</v>
      </c>
      <c r="B4084" t="b">
        <f>VLOOKUP(C4084,Sheet3!$A:$B,2,0) &gt; 1</f>
        <v>0</v>
      </c>
      <c r="C4084">
        <v>4083</v>
      </c>
      <c r="D4084">
        <v>29120</v>
      </c>
      <c r="E4084" s="4">
        <v>40310</v>
      </c>
      <c r="F4084">
        <v>43</v>
      </c>
      <c r="G4084" s="15">
        <f>I4084*F4084</f>
        <v>6880</v>
      </c>
      <c r="H4084" s="9">
        <v>0.08</v>
      </c>
      <c r="I4084" s="13">
        <f>VLOOKUP($U4084,Pricebook!$A:$D,4,0)</f>
        <v>160</v>
      </c>
      <c r="J4084" s="11">
        <f>G4084*(1-H4084)</f>
        <v>6329.6</v>
      </c>
      <c r="K4084" t="s">
        <v>617</v>
      </c>
      <c r="L4084" t="s">
        <v>482</v>
      </c>
      <c r="M4084" t="str">
        <f>VLOOKUP($L4084,Companies!$A:$G,7,)</f>
        <v>Television Services</v>
      </c>
      <c r="N4084" t="str">
        <f>VLOOKUP($L4084,Companies!$A:$G,6,)</f>
        <v>Consumer Services</v>
      </c>
      <c r="O4084" s="6" t="s">
        <v>1625</v>
      </c>
      <c r="P4084" s="6">
        <v>22204</v>
      </c>
      <c r="Q4084" t="s">
        <v>368</v>
      </c>
      <c r="R4084" t="s">
        <v>34</v>
      </c>
      <c r="S4084" s="4">
        <v>40312</v>
      </c>
      <c r="T4084" s="7">
        <f>S4084-E4084</f>
        <v>2</v>
      </c>
      <c r="U4084" t="s">
        <v>14218</v>
      </c>
      <c r="V4084" s="6" t="s">
        <v>14254</v>
      </c>
      <c r="W4084" t="s">
        <v>14256</v>
      </c>
      <c r="X4084" t="s">
        <v>14201</v>
      </c>
      <c r="Y4084" t="str">
        <f>VLOOKUP(R4084,Managers!$A:$B,2,)</f>
        <v>Frank Mitchell</v>
      </c>
      <c r="Z4084" s="11">
        <f>VLOOKUP(X4084,HourlyWages!$A:$B,2,0)</f>
        <v>53</v>
      </c>
      <c r="AA4084">
        <v>1</v>
      </c>
    </row>
    <row r="4085" spans="1:27" x14ac:dyDescent="0.3">
      <c r="A4085" t="b">
        <f>COUNTIF($C$1:C4085, C4085)&gt;1</f>
        <v>0</v>
      </c>
      <c r="B4085" t="b">
        <f>VLOOKUP(C4085,Sheet3!$A:$B,2,0) &gt; 1</f>
        <v>0</v>
      </c>
      <c r="C4085">
        <v>4084</v>
      </c>
      <c r="D4085">
        <v>29120</v>
      </c>
      <c r="E4085" s="4">
        <v>40310</v>
      </c>
      <c r="F4085">
        <v>21</v>
      </c>
      <c r="G4085" s="15">
        <f>I4085*F4085</f>
        <v>2625</v>
      </c>
      <c r="H4085" s="9">
        <v>0.05</v>
      </c>
      <c r="I4085" s="13">
        <f>VLOOKUP($U4085,Pricebook!$A:$D,4,0)</f>
        <v>125</v>
      </c>
      <c r="J4085" s="11">
        <f>G4085*(1-H4085)</f>
        <v>2493.75</v>
      </c>
      <c r="K4085" t="s">
        <v>617</v>
      </c>
      <c r="L4085" t="s">
        <v>482</v>
      </c>
      <c r="M4085" t="str">
        <f>VLOOKUP($L4085,Companies!$A:$G,7,)</f>
        <v>Television Services</v>
      </c>
      <c r="N4085" t="str">
        <f>VLOOKUP($L4085,Companies!$A:$G,6,)</f>
        <v>Consumer Services</v>
      </c>
      <c r="O4085" s="6" t="s">
        <v>1625</v>
      </c>
      <c r="P4085" s="6">
        <v>22204</v>
      </c>
      <c r="Q4085" t="s">
        <v>368</v>
      </c>
      <c r="R4085" t="s">
        <v>34</v>
      </c>
      <c r="S4085" s="4">
        <v>40315</v>
      </c>
      <c r="T4085" s="7">
        <f>S4085-E4085</f>
        <v>5</v>
      </c>
      <c r="U4085" t="s">
        <v>14217</v>
      </c>
      <c r="V4085" s="6" t="s">
        <v>14257</v>
      </c>
      <c r="W4085" t="s">
        <v>14259</v>
      </c>
      <c r="X4085" t="s">
        <v>14199</v>
      </c>
      <c r="Y4085" t="str">
        <f>VLOOKUP(R4085,Managers!$A:$B,2,)</f>
        <v>Frank Mitchell</v>
      </c>
      <c r="Z4085" s="11">
        <f>VLOOKUP(X4085,HourlyWages!$A:$B,2,0)</f>
        <v>68</v>
      </c>
      <c r="AA4085">
        <v>1</v>
      </c>
    </row>
    <row r="4086" spans="1:27" x14ac:dyDescent="0.3">
      <c r="A4086" t="b">
        <f>COUNTIF($C$1:C4086, C4086)&gt;1</f>
        <v>0</v>
      </c>
      <c r="B4086" t="b">
        <f>VLOOKUP(C4086,Sheet3!$A:$B,2,0) &gt; 1</f>
        <v>0</v>
      </c>
      <c r="C4086">
        <v>4085</v>
      </c>
      <c r="D4086">
        <v>29121</v>
      </c>
      <c r="E4086" s="4">
        <v>40279</v>
      </c>
      <c r="F4086">
        <v>31</v>
      </c>
      <c r="G4086" s="15">
        <f>I4086*F4086</f>
        <v>4650</v>
      </c>
      <c r="H4086" s="9">
        <v>0.08</v>
      </c>
      <c r="I4086" s="13">
        <f>VLOOKUP($U4086,Pricebook!$A:$D,4,0)</f>
        <v>150</v>
      </c>
      <c r="J4086" s="11">
        <f>G4086*(1-H4086)</f>
        <v>4278</v>
      </c>
      <c r="K4086" t="s">
        <v>931</v>
      </c>
      <c r="L4086" t="s">
        <v>207</v>
      </c>
      <c r="M4086" t="str">
        <f>VLOOKUP($L4086,Companies!$A:$G,7,)</f>
        <v>Television Services</v>
      </c>
      <c r="N4086" t="str">
        <f>VLOOKUP($L4086,Companies!$A:$G,6,)</f>
        <v>Consumer Services</v>
      </c>
      <c r="O4086" s="6" t="s">
        <v>2246</v>
      </c>
      <c r="P4086" s="6">
        <v>46368</v>
      </c>
      <c r="Q4086" t="s">
        <v>278</v>
      </c>
      <c r="R4086" t="s">
        <v>16</v>
      </c>
      <c r="S4086" s="4">
        <v>40281</v>
      </c>
      <c r="T4086" s="7">
        <f>S4086-E4086</f>
        <v>2</v>
      </c>
      <c r="U4086" t="s">
        <v>14210</v>
      </c>
      <c r="V4086" s="6" t="s">
        <v>14254</v>
      </c>
      <c r="W4086" t="s">
        <v>14256</v>
      </c>
      <c r="X4086" t="s">
        <v>14190</v>
      </c>
      <c r="Y4086" t="str">
        <f>VLOOKUP(R4086,Managers!$A:$B,2,)</f>
        <v>Josh Martinez</v>
      </c>
      <c r="Z4086" s="11">
        <f>VLOOKUP(X4086,HourlyWages!$A:$B,2,0)</f>
        <v>67</v>
      </c>
      <c r="AA4086">
        <v>1</v>
      </c>
    </row>
    <row r="4087" spans="1:27" x14ac:dyDescent="0.3">
      <c r="A4087" t="b">
        <f>COUNTIF($C$1:C4087, C4087)&gt;1</f>
        <v>0</v>
      </c>
      <c r="B4087" t="b">
        <f>VLOOKUP(C4087,Sheet3!$A:$B,2,0) &gt; 1</f>
        <v>0</v>
      </c>
      <c r="C4087">
        <v>4086</v>
      </c>
      <c r="D4087">
        <v>29127</v>
      </c>
      <c r="E4087" s="4">
        <v>39903</v>
      </c>
      <c r="F4087">
        <v>18</v>
      </c>
      <c r="G4087" s="15">
        <f>I4087*F4087</f>
        <v>2160</v>
      </c>
      <c r="H4087" s="9">
        <v>0.06</v>
      </c>
      <c r="I4087" s="13">
        <f>VLOOKUP($U4087,Pricebook!$A:$D,4,0)</f>
        <v>120</v>
      </c>
      <c r="J4087" s="11">
        <f>G4087*(1-H4087)</f>
        <v>2030.3999999999999</v>
      </c>
      <c r="K4087" t="s">
        <v>1869</v>
      </c>
      <c r="L4087" t="s">
        <v>125</v>
      </c>
      <c r="M4087" t="str">
        <f>VLOOKUP($L4087,Companies!$A:$G,7,)</f>
        <v>EDP Services</v>
      </c>
      <c r="N4087" t="str">
        <f>VLOOKUP($L4087,Companies!$A:$G,6,)</f>
        <v>Technology</v>
      </c>
      <c r="O4087" s="6" t="s">
        <v>1827</v>
      </c>
      <c r="P4087" s="6">
        <v>33458</v>
      </c>
      <c r="Q4087" t="s">
        <v>101</v>
      </c>
      <c r="R4087" t="s">
        <v>34</v>
      </c>
      <c r="S4087" s="4">
        <v>39905</v>
      </c>
      <c r="T4087" s="7">
        <f>S4087-E4087</f>
        <v>2</v>
      </c>
      <c r="U4087" t="s">
        <v>14212</v>
      </c>
      <c r="V4087" s="6" t="s">
        <v>14254</v>
      </c>
      <c r="W4087" t="s">
        <v>14255</v>
      </c>
      <c r="X4087" t="s">
        <v>14189</v>
      </c>
      <c r="Y4087" t="str">
        <f>VLOOKUP(R4087,Managers!$A:$B,2,)</f>
        <v>Frank Mitchell</v>
      </c>
      <c r="Z4087" s="11">
        <f>VLOOKUP(X4087,HourlyWages!$A:$B,2,0)</f>
        <v>62</v>
      </c>
      <c r="AA4087">
        <v>1</v>
      </c>
    </row>
    <row r="4088" spans="1:27" x14ac:dyDescent="0.3">
      <c r="A4088" t="b">
        <f>COUNTIF($C$1:C4088, C4088)&gt;1</f>
        <v>0</v>
      </c>
      <c r="B4088" t="b">
        <f>VLOOKUP(C4088,Sheet3!$A:$B,2,0) &gt; 1</f>
        <v>0</v>
      </c>
      <c r="C4088">
        <v>4087</v>
      </c>
      <c r="D4088">
        <v>29152</v>
      </c>
      <c r="E4088" s="4">
        <v>40747</v>
      </c>
      <c r="F4088">
        <v>3</v>
      </c>
      <c r="G4088" s="15">
        <f>I4088*F4088</f>
        <v>450</v>
      </c>
      <c r="H4088" s="9">
        <v>0</v>
      </c>
      <c r="I4088" s="13">
        <f>VLOOKUP($U4088,Pricebook!$A:$D,4,0)</f>
        <v>150</v>
      </c>
      <c r="J4088" s="11">
        <f>G4088*(1-H4088)</f>
        <v>450</v>
      </c>
      <c r="K4088" t="s">
        <v>1078</v>
      </c>
      <c r="L4088" t="s">
        <v>585</v>
      </c>
      <c r="M4088" t="str">
        <f>VLOOKUP($L4088,Companies!$A:$G,7,)</f>
        <v>Industrial Machinery/Components</v>
      </c>
      <c r="N4088" t="str">
        <f>VLOOKUP($L4088,Companies!$A:$G,6,)</f>
        <v>Technology</v>
      </c>
      <c r="O4088" s="6" t="s">
        <v>1156</v>
      </c>
      <c r="P4088" s="6" t="s">
        <v>1581</v>
      </c>
      <c r="Q4088" t="s">
        <v>134</v>
      </c>
      <c r="R4088" t="s">
        <v>34</v>
      </c>
      <c r="S4088" s="4">
        <v>40751</v>
      </c>
      <c r="T4088" s="7">
        <f>S4088-E4088</f>
        <v>4</v>
      </c>
      <c r="U4088" t="s">
        <v>14211</v>
      </c>
      <c r="V4088" s="6" t="s">
        <v>14251</v>
      </c>
      <c r="W4088" t="s">
        <v>14260</v>
      </c>
      <c r="X4088" t="s">
        <v>14185</v>
      </c>
      <c r="Y4088" t="str">
        <f>VLOOKUP(R4088,Managers!$A:$B,2,)</f>
        <v>Frank Mitchell</v>
      </c>
      <c r="Z4088" s="11">
        <f>VLOOKUP(X4088,HourlyWages!$A:$B,2,0)</f>
        <v>70</v>
      </c>
      <c r="AA4088">
        <v>1</v>
      </c>
    </row>
    <row r="4089" spans="1:27" x14ac:dyDescent="0.3">
      <c r="A4089" t="b">
        <f>COUNTIF($C$1:C4089, C4089)&gt;1</f>
        <v>0</v>
      </c>
      <c r="B4089" t="b">
        <f>VLOOKUP(C4089,Sheet3!$A:$B,2,0) &gt; 1</f>
        <v>0</v>
      </c>
      <c r="C4089">
        <v>4088</v>
      </c>
      <c r="D4089">
        <v>29152</v>
      </c>
      <c r="E4089" s="4">
        <v>40747</v>
      </c>
      <c r="F4089">
        <v>13</v>
      </c>
      <c r="G4089" s="15">
        <f>I4089*F4089</f>
        <v>2600</v>
      </c>
      <c r="H4089" s="9">
        <v>0.06</v>
      </c>
      <c r="I4089" s="13">
        <f>VLOOKUP($U4089,Pricebook!$A:$D,4,0)</f>
        <v>200</v>
      </c>
      <c r="J4089" s="11">
        <f>G4089*(1-H4089)</f>
        <v>2444</v>
      </c>
      <c r="K4089" t="s">
        <v>1078</v>
      </c>
      <c r="L4089" t="s">
        <v>585</v>
      </c>
      <c r="M4089" t="str">
        <f>VLOOKUP($L4089,Companies!$A:$G,7,)</f>
        <v>Industrial Machinery/Components</v>
      </c>
      <c r="N4089" t="str">
        <f>VLOOKUP($L4089,Companies!$A:$G,6,)</f>
        <v>Technology</v>
      </c>
      <c r="O4089" s="6" t="s">
        <v>1156</v>
      </c>
      <c r="P4089" s="6" t="s">
        <v>1581</v>
      </c>
      <c r="Q4089" t="s">
        <v>134</v>
      </c>
      <c r="R4089" t="s">
        <v>34</v>
      </c>
      <c r="S4089" s="4">
        <v>40747</v>
      </c>
      <c r="T4089" s="7">
        <f>S4089-E4089</f>
        <v>0</v>
      </c>
      <c r="U4089" t="s">
        <v>14206</v>
      </c>
      <c r="V4089" s="6" t="s">
        <v>14257</v>
      </c>
      <c r="W4089" t="s">
        <v>14258</v>
      </c>
      <c r="X4089" t="s">
        <v>14200</v>
      </c>
      <c r="Y4089" t="str">
        <f>VLOOKUP(R4089,Managers!$A:$B,2,)</f>
        <v>Frank Mitchell</v>
      </c>
      <c r="Z4089" s="11">
        <f>VLOOKUP(X4089,HourlyWages!$A:$B,2,0)</f>
        <v>59</v>
      </c>
      <c r="AA4089">
        <v>1</v>
      </c>
    </row>
    <row r="4090" spans="1:27" x14ac:dyDescent="0.3">
      <c r="A4090" t="b">
        <f>COUNTIF($C$1:C4090, C4090)&gt;1</f>
        <v>0</v>
      </c>
      <c r="B4090" t="b">
        <f>VLOOKUP(C4090,Sheet3!$A:$B,2,0) &gt; 1</f>
        <v>0</v>
      </c>
      <c r="C4090">
        <v>4089</v>
      </c>
      <c r="D4090">
        <v>29156</v>
      </c>
      <c r="E4090" s="4">
        <v>40233</v>
      </c>
      <c r="F4090">
        <v>10</v>
      </c>
      <c r="G4090" s="15">
        <f>I4090*F4090</f>
        <v>1500</v>
      </c>
      <c r="H4090" s="9">
        <v>7.0000000000000007E-2</v>
      </c>
      <c r="I4090" s="13">
        <f>VLOOKUP($U4090,Pricebook!$A:$D,4,0)</f>
        <v>150</v>
      </c>
      <c r="J4090" s="11">
        <f>G4090*(1-H4090)</f>
        <v>1395</v>
      </c>
      <c r="K4090" t="s">
        <v>884</v>
      </c>
      <c r="L4090" t="s">
        <v>621</v>
      </c>
      <c r="M4090" t="str">
        <f>VLOOKUP($L4090,Companies!$A:$G,7,)</f>
        <v>Semiconductors</v>
      </c>
      <c r="N4090" t="str">
        <f>VLOOKUP($L4090,Companies!$A:$G,6,)</f>
        <v>Technology</v>
      </c>
      <c r="O4090" s="6" t="s">
        <v>2120</v>
      </c>
      <c r="P4090" s="6">
        <v>72022</v>
      </c>
      <c r="Q4090" t="s">
        <v>66</v>
      </c>
      <c r="R4090" t="s">
        <v>34</v>
      </c>
      <c r="S4090" s="4">
        <v>40238</v>
      </c>
      <c r="T4090" s="7">
        <f>S4090-E4090</f>
        <v>5</v>
      </c>
      <c r="U4090" t="s">
        <v>14211</v>
      </c>
      <c r="V4090" s="6" t="s">
        <v>14251</v>
      </c>
      <c r="W4090" t="s">
        <v>14260</v>
      </c>
      <c r="X4090" t="s">
        <v>14192</v>
      </c>
      <c r="Y4090" t="str">
        <f>VLOOKUP(R4090,Managers!$A:$B,2,)</f>
        <v>Frank Mitchell</v>
      </c>
      <c r="Z4090" s="11">
        <f>VLOOKUP(X4090,HourlyWages!$A:$B,2,0)</f>
        <v>75</v>
      </c>
      <c r="AA4090">
        <v>1</v>
      </c>
    </row>
    <row r="4091" spans="1:27" x14ac:dyDescent="0.3">
      <c r="A4091" t="b">
        <f>COUNTIF($C$1:C4091, C4091)&gt;1</f>
        <v>0</v>
      </c>
      <c r="B4091" t="b">
        <f>VLOOKUP(C4091,Sheet3!$A:$B,2,0) &gt; 1</f>
        <v>0</v>
      </c>
      <c r="C4091">
        <v>4090</v>
      </c>
      <c r="D4091">
        <v>29158</v>
      </c>
      <c r="E4091" s="4">
        <v>40836</v>
      </c>
      <c r="F4091">
        <v>12</v>
      </c>
      <c r="G4091" s="15">
        <f>I4091*F4091</f>
        <v>1500</v>
      </c>
      <c r="H4091" s="9">
        <v>7.0000000000000007E-2</v>
      </c>
      <c r="I4091" s="13">
        <f>VLOOKUP($U4091,Pricebook!$A:$D,4,0)</f>
        <v>125</v>
      </c>
      <c r="J4091" s="11">
        <f>G4091*(1-H4091)</f>
        <v>1395</v>
      </c>
      <c r="K4091" t="s">
        <v>127</v>
      </c>
      <c r="L4091" t="s">
        <v>128</v>
      </c>
      <c r="M4091" t="str">
        <f>VLOOKUP($L4091,Companies!$A:$G,7,)</f>
        <v>Diversified Commercial Services</v>
      </c>
      <c r="N4091" t="str">
        <f>VLOOKUP($L4091,Companies!$A:$G,6,)</f>
        <v>Consumer Services</v>
      </c>
      <c r="O4091" s="6" t="s">
        <v>2067</v>
      </c>
      <c r="P4091" s="6">
        <v>55429</v>
      </c>
      <c r="Q4091" t="s">
        <v>130</v>
      </c>
      <c r="R4091" t="s">
        <v>16</v>
      </c>
      <c r="S4091" s="4">
        <v>40837</v>
      </c>
      <c r="T4091" s="7">
        <f>S4091-E4091</f>
        <v>1</v>
      </c>
      <c r="U4091" t="s">
        <v>14221</v>
      </c>
      <c r="V4091" s="6" t="s">
        <v>14251</v>
      </c>
      <c r="W4091" t="s">
        <v>14266</v>
      </c>
      <c r="X4091" t="s">
        <v>14193</v>
      </c>
      <c r="Y4091" t="str">
        <f>VLOOKUP(R4091,Managers!$A:$B,2,)</f>
        <v>Josh Martinez</v>
      </c>
      <c r="Z4091" s="11">
        <f>VLOOKUP(X4091,HourlyWages!$A:$B,2,0)</f>
        <v>57</v>
      </c>
      <c r="AA4091">
        <v>1</v>
      </c>
    </row>
    <row r="4092" spans="1:27" x14ac:dyDescent="0.3">
      <c r="A4092" t="b">
        <f>COUNTIF($C$1:C4092, C4092)&gt;1</f>
        <v>0</v>
      </c>
      <c r="B4092" t="b">
        <f>VLOOKUP(C4092,Sheet3!$A:$B,2,0) &gt; 1</f>
        <v>0</v>
      </c>
      <c r="C4092">
        <v>4091</v>
      </c>
      <c r="D4092">
        <v>29185</v>
      </c>
      <c r="E4092" s="4">
        <v>40198</v>
      </c>
      <c r="F4092">
        <v>8</v>
      </c>
      <c r="G4092" s="15">
        <f>I4092*F4092</f>
        <v>1360</v>
      </c>
      <c r="H4092" s="9">
        <v>0.03</v>
      </c>
      <c r="I4092" s="13">
        <f>VLOOKUP($U4092,Pricebook!$A:$D,4,0)</f>
        <v>170</v>
      </c>
      <c r="J4092" s="11">
        <f>G4092*(1-H4092)</f>
        <v>1319.2</v>
      </c>
      <c r="K4092" t="s">
        <v>1033</v>
      </c>
      <c r="L4092" t="s">
        <v>1014</v>
      </c>
      <c r="M4092" t="str">
        <f>VLOOKUP($L4092,Companies!$A:$G,7,)</f>
        <v>Semiconductors</v>
      </c>
      <c r="N4092" t="str">
        <f>VLOOKUP($L4092,Companies!$A:$G,6,)</f>
        <v>Technology</v>
      </c>
      <c r="O4092" s="6" t="s">
        <v>1745</v>
      </c>
      <c r="P4092" s="6">
        <v>48071</v>
      </c>
      <c r="Q4092" t="s">
        <v>172</v>
      </c>
      <c r="R4092" t="s">
        <v>16</v>
      </c>
      <c r="S4092" s="4">
        <v>40199</v>
      </c>
      <c r="T4092" s="7">
        <f>S4092-E4092</f>
        <v>1</v>
      </c>
      <c r="U4092" t="s">
        <v>14219</v>
      </c>
      <c r="V4092" s="6" t="s">
        <v>14251</v>
      </c>
      <c r="W4092" t="s">
        <v>14263</v>
      </c>
      <c r="X4092" t="s">
        <v>14197</v>
      </c>
      <c r="Y4092" t="str">
        <f>VLOOKUP(R4092,Managers!$A:$B,2,)</f>
        <v>Josh Martinez</v>
      </c>
      <c r="Z4092" s="11">
        <f>VLOOKUP(X4092,HourlyWages!$A:$B,2,0)</f>
        <v>71</v>
      </c>
      <c r="AA4092">
        <v>1</v>
      </c>
    </row>
    <row r="4093" spans="1:27" x14ac:dyDescent="0.3">
      <c r="A4093" t="b">
        <f>COUNTIF($C$1:C4093, C4093)&gt;1</f>
        <v>0</v>
      </c>
      <c r="B4093" t="b">
        <f>VLOOKUP(C4093,Sheet3!$A:$B,2,0) &gt; 1</f>
        <v>0</v>
      </c>
      <c r="C4093">
        <v>4092</v>
      </c>
      <c r="D4093">
        <v>29185</v>
      </c>
      <c r="E4093" s="4">
        <v>40198</v>
      </c>
      <c r="F4093">
        <v>48</v>
      </c>
      <c r="G4093" s="15">
        <f>I4093*F4093</f>
        <v>6000</v>
      </c>
      <c r="H4093" s="9">
        <v>0.04</v>
      </c>
      <c r="I4093" s="13">
        <f>VLOOKUP($U4093,Pricebook!$A:$D,4,0)</f>
        <v>125</v>
      </c>
      <c r="J4093" s="11">
        <f>G4093*(1-H4093)</f>
        <v>5760</v>
      </c>
      <c r="K4093" t="s">
        <v>1033</v>
      </c>
      <c r="L4093" t="s">
        <v>1014</v>
      </c>
      <c r="M4093" t="str">
        <f>VLOOKUP($L4093,Companies!$A:$G,7,)</f>
        <v>Semiconductors</v>
      </c>
      <c r="N4093" t="str">
        <f>VLOOKUP($L4093,Companies!$A:$G,6,)</f>
        <v>Technology</v>
      </c>
      <c r="O4093" s="6" t="s">
        <v>1745</v>
      </c>
      <c r="P4093" s="6">
        <v>48071</v>
      </c>
      <c r="Q4093" t="s">
        <v>172</v>
      </c>
      <c r="R4093" t="s">
        <v>16</v>
      </c>
      <c r="S4093" s="4">
        <v>40200</v>
      </c>
      <c r="T4093" s="7">
        <f>S4093-E4093</f>
        <v>2</v>
      </c>
      <c r="U4093" t="s">
        <v>14208</v>
      </c>
      <c r="V4093" s="6" t="s">
        <v>14254</v>
      </c>
      <c r="W4093" t="s">
        <v>14269</v>
      </c>
      <c r="X4093" t="s">
        <v>14185</v>
      </c>
      <c r="Y4093" t="str">
        <f>VLOOKUP(R4093,Managers!$A:$B,2,)</f>
        <v>Josh Martinez</v>
      </c>
      <c r="Z4093" s="11">
        <f>VLOOKUP(X4093,HourlyWages!$A:$B,2,0)</f>
        <v>70</v>
      </c>
      <c r="AA4093">
        <v>1</v>
      </c>
    </row>
    <row r="4094" spans="1:27" x14ac:dyDescent="0.3">
      <c r="A4094" t="b">
        <f>COUNTIF($C$1:C4094, C4094)&gt;1</f>
        <v>0</v>
      </c>
      <c r="B4094" t="b">
        <f>VLOOKUP(C4094,Sheet3!$A:$B,2,0) &gt; 1</f>
        <v>0</v>
      </c>
      <c r="C4094">
        <v>4093</v>
      </c>
      <c r="D4094">
        <v>29185</v>
      </c>
      <c r="E4094" s="4">
        <v>40198</v>
      </c>
      <c r="F4094">
        <v>5</v>
      </c>
      <c r="G4094" s="15">
        <f>I4094*F4094</f>
        <v>550</v>
      </c>
      <c r="H4094" s="9">
        <v>0.02</v>
      </c>
      <c r="I4094" s="13">
        <f>VLOOKUP($U4094,Pricebook!$A:$D,4,0)</f>
        <v>110</v>
      </c>
      <c r="J4094" s="11">
        <f>G4094*(1-H4094)</f>
        <v>539</v>
      </c>
      <c r="K4094" t="s">
        <v>1033</v>
      </c>
      <c r="L4094" t="s">
        <v>1014</v>
      </c>
      <c r="M4094" t="str">
        <f>VLOOKUP($L4094,Companies!$A:$G,7,)</f>
        <v>Semiconductors</v>
      </c>
      <c r="N4094" t="str">
        <f>VLOOKUP($L4094,Companies!$A:$G,6,)</f>
        <v>Technology</v>
      </c>
      <c r="O4094" s="6" t="s">
        <v>1615</v>
      </c>
      <c r="P4094" s="6">
        <v>48640</v>
      </c>
      <c r="Q4094" t="s">
        <v>172</v>
      </c>
      <c r="R4094" t="s">
        <v>16</v>
      </c>
      <c r="S4094" s="4">
        <v>40200</v>
      </c>
      <c r="T4094" s="7">
        <f>S4094-E4094</f>
        <v>2</v>
      </c>
      <c r="U4094" t="s">
        <v>14215</v>
      </c>
      <c r="V4094" s="6" t="s">
        <v>14254</v>
      </c>
      <c r="W4094" t="s">
        <v>14269</v>
      </c>
      <c r="X4094" t="s">
        <v>14184</v>
      </c>
      <c r="Y4094" t="str">
        <f>VLOOKUP(R4094,Managers!$A:$B,2,)</f>
        <v>Josh Martinez</v>
      </c>
      <c r="Z4094" s="11">
        <f>VLOOKUP(X4094,HourlyWages!$A:$B,2,0)</f>
        <v>50</v>
      </c>
      <c r="AA4094">
        <v>1</v>
      </c>
    </row>
    <row r="4095" spans="1:27" x14ac:dyDescent="0.3">
      <c r="A4095" t="b">
        <f>COUNTIF($C$1:C4095, C4095)&gt;1</f>
        <v>0</v>
      </c>
      <c r="B4095" t="b">
        <f>VLOOKUP(C4095,Sheet3!$A:$B,2,0) &gt; 1</f>
        <v>0</v>
      </c>
      <c r="C4095">
        <v>4094</v>
      </c>
      <c r="D4095">
        <v>29187</v>
      </c>
      <c r="E4095" s="4">
        <v>40025</v>
      </c>
      <c r="F4095">
        <v>5</v>
      </c>
      <c r="G4095" s="15">
        <f>I4095*F4095</f>
        <v>800</v>
      </c>
      <c r="H4095" s="9">
        <v>0.03</v>
      </c>
      <c r="I4095" s="13">
        <f>VLOOKUP($U4095,Pricebook!$A:$D,4,0)</f>
        <v>160</v>
      </c>
      <c r="J4095" s="11">
        <f>G4095*(1-H4095)</f>
        <v>776</v>
      </c>
      <c r="K4095" t="s">
        <v>530</v>
      </c>
      <c r="L4095" t="s">
        <v>430</v>
      </c>
      <c r="M4095" t="str">
        <f>VLOOKUP($L4095,Companies!$A:$G,7,)</f>
        <v>Electronic Components</v>
      </c>
      <c r="N4095" t="str">
        <f>VLOOKUP($L4095,Companies!$A:$G,6,)</f>
        <v>Technology</v>
      </c>
      <c r="O4095" s="6" t="s">
        <v>2400</v>
      </c>
      <c r="P4095" s="6" t="s">
        <v>2401</v>
      </c>
      <c r="Q4095" t="s">
        <v>43</v>
      </c>
      <c r="R4095" t="s">
        <v>23</v>
      </c>
      <c r="S4095" s="4">
        <v>40029</v>
      </c>
      <c r="T4095" s="7">
        <f>S4095-E4095</f>
        <v>4</v>
      </c>
      <c r="U4095" t="s">
        <v>14218</v>
      </c>
      <c r="V4095" s="6" t="s">
        <v>14251</v>
      </c>
      <c r="W4095" t="s">
        <v>14263</v>
      </c>
      <c r="X4095" t="s">
        <v>14185</v>
      </c>
      <c r="Y4095" t="str">
        <f>VLOOKUP(R4095,Managers!$A:$B,2,)</f>
        <v>Bob Turner</v>
      </c>
      <c r="Z4095" s="11">
        <f>VLOOKUP(X4095,HourlyWages!$A:$B,2,0)</f>
        <v>70</v>
      </c>
      <c r="AA4095">
        <v>1</v>
      </c>
    </row>
    <row r="4096" spans="1:27" x14ac:dyDescent="0.3">
      <c r="A4096" t="b">
        <f>COUNTIF($C$1:C4096, C4096)&gt;1</f>
        <v>0</v>
      </c>
      <c r="B4096" t="b">
        <f>VLOOKUP(C4096,Sheet3!$A:$B,2,0) &gt; 1</f>
        <v>0</v>
      </c>
      <c r="C4096">
        <v>4095</v>
      </c>
      <c r="D4096">
        <v>29187</v>
      </c>
      <c r="E4096" s="4">
        <v>40025</v>
      </c>
      <c r="F4096">
        <v>8</v>
      </c>
      <c r="G4096" s="15">
        <f>I4096*F4096</f>
        <v>1280</v>
      </c>
      <c r="H4096" s="9">
        <v>0.09</v>
      </c>
      <c r="I4096" s="13">
        <f>VLOOKUP($U4096,Pricebook!$A:$D,4,0)</f>
        <v>160</v>
      </c>
      <c r="J4096" s="11">
        <f>G4096*(1-H4096)</f>
        <v>1164.8</v>
      </c>
      <c r="K4096" t="s">
        <v>530</v>
      </c>
      <c r="L4096" t="s">
        <v>430</v>
      </c>
      <c r="M4096" t="str">
        <f>VLOOKUP($L4096,Companies!$A:$G,7,)</f>
        <v>Electronic Components</v>
      </c>
      <c r="N4096" t="str">
        <f>VLOOKUP($L4096,Companies!$A:$G,6,)</f>
        <v>Technology</v>
      </c>
      <c r="O4096" s="6" t="s">
        <v>2400</v>
      </c>
      <c r="P4096" s="6" t="s">
        <v>2401</v>
      </c>
      <c r="Q4096" t="s">
        <v>43</v>
      </c>
      <c r="R4096" t="s">
        <v>23</v>
      </c>
      <c r="S4096" s="4">
        <v>40029</v>
      </c>
      <c r="T4096" s="7">
        <f>S4096-E4096</f>
        <v>4</v>
      </c>
      <c r="U4096" t="s">
        <v>14218</v>
      </c>
      <c r="V4096" s="6" t="s">
        <v>14251</v>
      </c>
      <c r="W4096" t="s">
        <v>14263</v>
      </c>
      <c r="X4096" t="s">
        <v>14201</v>
      </c>
      <c r="Y4096" t="str">
        <f>VLOOKUP(R4096,Managers!$A:$B,2,)</f>
        <v>Bob Turner</v>
      </c>
      <c r="Z4096" s="11">
        <f>VLOOKUP(X4096,HourlyWages!$A:$B,2,0)</f>
        <v>53</v>
      </c>
      <c r="AA4096">
        <v>1</v>
      </c>
    </row>
    <row r="4097" spans="1:27" x14ac:dyDescent="0.3">
      <c r="A4097" t="b">
        <f>COUNTIF($C$1:C4097, C4097)&gt;1</f>
        <v>0</v>
      </c>
      <c r="B4097" t="b">
        <f>VLOOKUP(C4097,Sheet3!$A:$B,2,0) &gt; 1</f>
        <v>0</v>
      </c>
      <c r="C4097">
        <v>4096</v>
      </c>
      <c r="D4097">
        <v>29187</v>
      </c>
      <c r="E4097" s="4">
        <v>40025</v>
      </c>
      <c r="F4097">
        <v>35</v>
      </c>
      <c r="G4097" s="15">
        <f>I4097*F4097</f>
        <v>5250</v>
      </c>
      <c r="H4097" s="9">
        <v>0.03</v>
      </c>
      <c r="I4097" s="13">
        <f>VLOOKUP($U4097,Pricebook!$A:$D,4,0)</f>
        <v>150</v>
      </c>
      <c r="J4097" s="11">
        <f>G4097*(1-H4097)</f>
        <v>5092.5</v>
      </c>
      <c r="K4097" t="s">
        <v>530</v>
      </c>
      <c r="L4097" t="s">
        <v>430</v>
      </c>
      <c r="M4097" t="str">
        <f>VLOOKUP($L4097,Companies!$A:$G,7,)</f>
        <v>Electronic Components</v>
      </c>
      <c r="N4097" t="str">
        <f>VLOOKUP($L4097,Companies!$A:$G,6,)</f>
        <v>Technology</v>
      </c>
      <c r="O4097" s="6" t="s">
        <v>2400</v>
      </c>
      <c r="P4097" s="6" t="s">
        <v>2401</v>
      </c>
      <c r="Q4097" t="s">
        <v>43</v>
      </c>
      <c r="R4097" t="s">
        <v>23</v>
      </c>
      <c r="S4097" s="4">
        <v>40032</v>
      </c>
      <c r="T4097" s="7">
        <f>S4097-E4097</f>
        <v>7</v>
      </c>
      <c r="U4097" t="s">
        <v>14216</v>
      </c>
      <c r="V4097" s="6" t="s">
        <v>14257</v>
      </c>
      <c r="W4097" t="s">
        <v>14258</v>
      </c>
      <c r="X4097" t="s">
        <v>14191</v>
      </c>
      <c r="Y4097" t="str">
        <f>VLOOKUP(R4097,Managers!$A:$B,2,)</f>
        <v>Bob Turner</v>
      </c>
      <c r="Z4097" s="11">
        <f>VLOOKUP(X4097,HourlyWages!$A:$B,2,0)</f>
        <v>60</v>
      </c>
      <c r="AA4097">
        <v>1</v>
      </c>
    </row>
    <row r="4098" spans="1:27" x14ac:dyDescent="0.3">
      <c r="A4098" t="b">
        <f>COUNTIF($C$1:C4098, C4098)&gt;1</f>
        <v>0</v>
      </c>
      <c r="B4098" t="b">
        <f>VLOOKUP(C4098,Sheet3!$A:$B,2,0) &gt; 1</f>
        <v>0</v>
      </c>
      <c r="C4098">
        <v>4097</v>
      </c>
      <c r="D4098">
        <v>29187</v>
      </c>
      <c r="E4098" s="4">
        <v>40025</v>
      </c>
      <c r="F4098">
        <v>10</v>
      </c>
      <c r="G4098" s="15">
        <f>I4098*F4098</f>
        <v>1100</v>
      </c>
      <c r="H4098" s="9">
        <v>0</v>
      </c>
      <c r="I4098" s="13">
        <f>VLOOKUP($U4098,Pricebook!$A:$D,4,0)</f>
        <v>110</v>
      </c>
      <c r="J4098" s="11">
        <f>G4098*(1-H4098)</f>
        <v>1100</v>
      </c>
      <c r="K4098" t="s">
        <v>530</v>
      </c>
      <c r="L4098" t="s">
        <v>430</v>
      </c>
      <c r="M4098" t="str">
        <f>VLOOKUP($L4098,Companies!$A:$G,7,)</f>
        <v>Electronic Components</v>
      </c>
      <c r="N4098" t="str">
        <f>VLOOKUP($L4098,Companies!$A:$G,6,)</f>
        <v>Technology</v>
      </c>
      <c r="O4098" s="6" t="s">
        <v>2400</v>
      </c>
      <c r="P4098" s="6" t="s">
        <v>2401</v>
      </c>
      <c r="Q4098" t="s">
        <v>43</v>
      </c>
      <c r="R4098" t="s">
        <v>23</v>
      </c>
      <c r="S4098" s="4">
        <v>40032</v>
      </c>
      <c r="T4098" s="7">
        <f>S4098-E4098</f>
        <v>7</v>
      </c>
      <c r="U4098" t="s">
        <v>14215</v>
      </c>
      <c r="V4098" s="6" t="s">
        <v>14251</v>
      </c>
      <c r="W4098" t="s">
        <v>14260</v>
      </c>
      <c r="X4098" t="s">
        <v>14187</v>
      </c>
      <c r="Y4098" t="str">
        <f>VLOOKUP(R4098,Managers!$A:$B,2,)</f>
        <v>Bob Turner</v>
      </c>
      <c r="Z4098" s="11">
        <f>VLOOKUP(X4098,HourlyWages!$A:$B,2,0)</f>
        <v>45</v>
      </c>
      <c r="AA4098">
        <v>1</v>
      </c>
    </row>
    <row r="4099" spans="1:27" x14ac:dyDescent="0.3">
      <c r="A4099" t="b">
        <f>COUNTIF($C$1:C4099, C4099)&gt;1</f>
        <v>0</v>
      </c>
      <c r="B4099" t="b">
        <f>VLOOKUP(C4099,Sheet3!$A:$B,2,0) &gt; 1</f>
        <v>0</v>
      </c>
      <c r="C4099">
        <v>4098</v>
      </c>
      <c r="D4099">
        <v>29187</v>
      </c>
      <c r="E4099" s="4">
        <v>40025</v>
      </c>
      <c r="F4099">
        <v>42</v>
      </c>
      <c r="G4099" s="15">
        <f>I4099*F4099</f>
        <v>5880</v>
      </c>
      <c r="H4099" s="9">
        <v>0.03</v>
      </c>
      <c r="I4099" s="13">
        <f>VLOOKUP($U4099,Pricebook!$A:$D,4,0)</f>
        <v>140</v>
      </c>
      <c r="J4099" s="11">
        <f>G4099*(1-H4099)</f>
        <v>5703.5999999999995</v>
      </c>
      <c r="K4099" t="s">
        <v>530</v>
      </c>
      <c r="L4099" t="s">
        <v>430</v>
      </c>
      <c r="M4099" t="str">
        <f>VLOOKUP($L4099,Companies!$A:$G,7,)</f>
        <v>Electronic Components</v>
      </c>
      <c r="N4099" t="str">
        <f>VLOOKUP($L4099,Companies!$A:$G,6,)</f>
        <v>Technology</v>
      </c>
      <c r="O4099" s="6" t="s">
        <v>2400</v>
      </c>
      <c r="P4099" s="6" t="s">
        <v>2401</v>
      </c>
      <c r="Q4099" t="s">
        <v>43</v>
      </c>
      <c r="R4099" t="s">
        <v>23</v>
      </c>
      <c r="S4099" s="4">
        <v>40029</v>
      </c>
      <c r="T4099" s="7">
        <f>S4099-E4099</f>
        <v>4</v>
      </c>
      <c r="U4099" t="s">
        <v>14207</v>
      </c>
      <c r="V4099" s="6" t="s">
        <v>14257</v>
      </c>
      <c r="W4099" t="s">
        <v>14259</v>
      </c>
      <c r="X4099" t="s">
        <v>14198</v>
      </c>
      <c r="Y4099" t="str">
        <f>VLOOKUP(R4099,Managers!$A:$B,2,)</f>
        <v>Bob Turner</v>
      </c>
      <c r="Z4099" s="11">
        <f>VLOOKUP(X4099,HourlyWages!$A:$B,2,0)</f>
        <v>51</v>
      </c>
      <c r="AA4099">
        <v>1</v>
      </c>
    </row>
    <row r="4100" spans="1:27" x14ac:dyDescent="0.3">
      <c r="A4100" t="b">
        <f>COUNTIF($C$1:C4100, C4100)&gt;1</f>
        <v>0</v>
      </c>
      <c r="B4100" t="b">
        <f>VLOOKUP(C4100,Sheet3!$A:$B,2,0) &gt; 1</f>
        <v>0</v>
      </c>
      <c r="C4100">
        <v>4099</v>
      </c>
      <c r="D4100">
        <v>29191</v>
      </c>
      <c r="E4100" s="4">
        <v>41088</v>
      </c>
      <c r="F4100">
        <v>26</v>
      </c>
      <c r="G4100" s="15">
        <f>I4100*F4100</f>
        <v>3250</v>
      </c>
      <c r="H4100" s="9">
        <v>0.09</v>
      </c>
      <c r="I4100" s="13">
        <f>VLOOKUP($U4100,Pricebook!$A:$D,4,0)</f>
        <v>125</v>
      </c>
      <c r="J4100" s="11">
        <f>G4100*(1-H4100)</f>
        <v>2957.5</v>
      </c>
      <c r="K4100" t="s">
        <v>117</v>
      </c>
      <c r="L4100" t="s">
        <v>118</v>
      </c>
      <c r="M4100" t="str">
        <f>VLOOKUP($L4100,Companies!$A:$G,7,)</f>
        <v>Computer Software: Prepackaged Software</v>
      </c>
      <c r="N4100" t="str">
        <f>VLOOKUP($L4100,Companies!$A:$G,6,)</f>
        <v>Technology</v>
      </c>
      <c r="O4100" s="6" t="s">
        <v>119</v>
      </c>
      <c r="P4100" s="6">
        <v>33023</v>
      </c>
      <c r="Q4100" t="s">
        <v>101</v>
      </c>
      <c r="R4100" t="s">
        <v>34</v>
      </c>
      <c r="S4100" s="4">
        <v>41089</v>
      </c>
      <c r="T4100" s="7">
        <f>S4100-E4100</f>
        <v>1</v>
      </c>
      <c r="U4100" t="s">
        <v>14209</v>
      </c>
      <c r="V4100" s="6" t="s">
        <v>14251</v>
      </c>
      <c r="W4100" t="s">
        <v>14263</v>
      </c>
      <c r="X4100" t="s">
        <v>14195</v>
      </c>
      <c r="Y4100" t="str">
        <f>VLOOKUP(R4100,Managers!$A:$B,2,)</f>
        <v>Frank Mitchell</v>
      </c>
      <c r="Z4100" s="11">
        <f>VLOOKUP(X4100,HourlyWages!$A:$B,2,0)</f>
        <v>52</v>
      </c>
      <c r="AA4100">
        <v>1</v>
      </c>
    </row>
    <row r="4101" spans="1:27" x14ac:dyDescent="0.3">
      <c r="A4101" t="b">
        <f>COUNTIF($C$1:C4101, C4101)&gt;1</f>
        <v>0</v>
      </c>
      <c r="B4101" t="b">
        <f>VLOOKUP(C4101,Sheet3!$A:$B,2,0) &gt; 1</f>
        <v>0</v>
      </c>
      <c r="C4101">
        <v>4100</v>
      </c>
      <c r="D4101">
        <v>29216</v>
      </c>
      <c r="E4101" s="4">
        <v>41272</v>
      </c>
      <c r="F4101">
        <v>46</v>
      </c>
      <c r="G4101" s="15">
        <f>I4101*F4101</f>
        <v>6900</v>
      </c>
      <c r="H4101" s="9">
        <v>0.1</v>
      </c>
      <c r="I4101" s="13">
        <f>VLOOKUP($U4101,Pricebook!$A:$D,4,0)</f>
        <v>150</v>
      </c>
      <c r="J4101" s="11">
        <f>G4101*(1-H4101)</f>
        <v>6210</v>
      </c>
      <c r="K4101" t="s">
        <v>1697</v>
      </c>
      <c r="L4101" t="s">
        <v>27</v>
      </c>
      <c r="M4101" t="str">
        <f>VLOOKUP($L4101,Companies!$A:$G,7,)</f>
        <v>Television Services</v>
      </c>
      <c r="N4101" t="str">
        <f>VLOOKUP($L4101,Companies!$A:$G,6,)</f>
        <v>Consumer Services</v>
      </c>
      <c r="O4101" s="6" t="s">
        <v>2149</v>
      </c>
      <c r="P4101" s="6">
        <v>38637</v>
      </c>
      <c r="Q4101" t="s">
        <v>699</v>
      </c>
      <c r="R4101" t="s">
        <v>34</v>
      </c>
      <c r="S4101" s="4">
        <v>41273</v>
      </c>
      <c r="T4101" s="7">
        <f>S4101-E4101</f>
        <v>1</v>
      </c>
      <c r="U4101" t="s">
        <v>14211</v>
      </c>
      <c r="V4101" s="6" t="s">
        <v>14254</v>
      </c>
      <c r="W4101" t="s">
        <v>14256</v>
      </c>
      <c r="X4101" t="s">
        <v>14189</v>
      </c>
      <c r="Y4101" t="str">
        <f>VLOOKUP(R4101,Managers!$A:$B,2,)</f>
        <v>Frank Mitchell</v>
      </c>
      <c r="Z4101" s="11">
        <f>VLOOKUP(X4101,HourlyWages!$A:$B,2,0)</f>
        <v>62</v>
      </c>
      <c r="AA4101">
        <v>1</v>
      </c>
    </row>
    <row r="4102" spans="1:27" x14ac:dyDescent="0.3">
      <c r="A4102" t="b">
        <f>COUNTIF($C$1:C4102, C4102)&gt;1</f>
        <v>0</v>
      </c>
      <c r="B4102" t="b">
        <f>VLOOKUP(C4102,Sheet3!$A:$B,2,0) &gt; 1</f>
        <v>0</v>
      </c>
      <c r="C4102">
        <v>4101</v>
      </c>
      <c r="D4102">
        <v>29216</v>
      </c>
      <c r="E4102" s="4">
        <v>41272</v>
      </c>
      <c r="F4102">
        <v>17</v>
      </c>
      <c r="G4102" s="15">
        <f>I4102*F4102</f>
        <v>2125</v>
      </c>
      <c r="H4102" s="9">
        <v>0.04</v>
      </c>
      <c r="I4102" s="13">
        <f>VLOOKUP($U4102,Pricebook!$A:$D,4,0)</f>
        <v>125</v>
      </c>
      <c r="J4102" s="11">
        <f>G4102*(1-H4102)</f>
        <v>2040</v>
      </c>
      <c r="K4102" t="s">
        <v>1697</v>
      </c>
      <c r="L4102" t="s">
        <v>27</v>
      </c>
      <c r="M4102" t="str">
        <f>VLOOKUP($L4102,Companies!$A:$G,7,)</f>
        <v>Television Services</v>
      </c>
      <c r="N4102" t="str">
        <f>VLOOKUP($L4102,Companies!$A:$G,6,)</f>
        <v>Consumer Services</v>
      </c>
      <c r="O4102" s="6" t="s">
        <v>2149</v>
      </c>
      <c r="P4102" s="6">
        <v>38637</v>
      </c>
      <c r="Q4102" t="s">
        <v>699</v>
      </c>
      <c r="R4102" t="s">
        <v>34</v>
      </c>
      <c r="S4102" s="4">
        <v>41273</v>
      </c>
      <c r="T4102" s="7">
        <f>S4102-E4102</f>
        <v>1</v>
      </c>
      <c r="U4102" t="s">
        <v>14209</v>
      </c>
      <c r="V4102" s="6" t="s">
        <v>14257</v>
      </c>
      <c r="W4102" t="s">
        <v>14264</v>
      </c>
      <c r="X4102" t="s">
        <v>14188</v>
      </c>
      <c r="Y4102" t="str">
        <f>VLOOKUP(R4102,Managers!$A:$B,2,)</f>
        <v>Frank Mitchell</v>
      </c>
      <c r="Z4102" s="11">
        <f>VLOOKUP(X4102,HourlyWages!$A:$B,2,0)</f>
        <v>52</v>
      </c>
      <c r="AA4102">
        <v>1</v>
      </c>
    </row>
    <row r="4103" spans="1:27" x14ac:dyDescent="0.3">
      <c r="A4103" t="b">
        <f>COUNTIF($C$1:C4103, C4103)&gt;1</f>
        <v>0</v>
      </c>
      <c r="B4103" t="b">
        <f>VLOOKUP(C4103,Sheet3!$A:$B,2,0) &gt; 1</f>
        <v>0</v>
      </c>
      <c r="C4103">
        <v>4102</v>
      </c>
      <c r="D4103">
        <v>29218</v>
      </c>
      <c r="E4103" s="4">
        <v>41058</v>
      </c>
      <c r="F4103">
        <v>19</v>
      </c>
      <c r="G4103" s="15">
        <f>I4103*F4103</f>
        <v>2375</v>
      </c>
      <c r="H4103" s="9">
        <v>0.04</v>
      </c>
      <c r="I4103" s="13">
        <f>VLOOKUP($U4103,Pricebook!$A:$D,4,0)</f>
        <v>125</v>
      </c>
      <c r="J4103" s="11">
        <f>G4103*(1-H4103)</f>
        <v>2280</v>
      </c>
      <c r="K4103" t="s">
        <v>1472</v>
      </c>
      <c r="L4103" t="s">
        <v>327</v>
      </c>
      <c r="M4103" t="str">
        <f>VLOOKUP($L4103,Companies!$A:$G,7,)</f>
        <v>Television Services</v>
      </c>
      <c r="N4103" t="str">
        <f>VLOOKUP($L4103,Companies!$A:$G,6,)</f>
        <v>Consumer Services</v>
      </c>
      <c r="O4103" s="6" t="s">
        <v>903</v>
      </c>
      <c r="P4103" s="6">
        <v>98052</v>
      </c>
      <c r="Q4103" t="s">
        <v>22</v>
      </c>
      <c r="R4103" t="s">
        <v>23</v>
      </c>
      <c r="S4103" s="4">
        <v>41058</v>
      </c>
      <c r="T4103" s="7">
        <f>S4103-E4103</f>
        <v>0</v>
      </c>
      <c r="U4103" t="s">
        <v>14208</v>
      </c>
      <c r="V4103" s="6" t="s">
        <v>14251</v>
      </c>
      <c r="W4103" t="s">
        <v>14266</v>
      </c>
      <c r="X4103" t="s">
        <v>14194</v>
      </c>
      <c r="Y4103" t="str">
        <f>VLOOKUP(R4103,Managers!$A:$B,2,)</f>
        <v>Bob Turner</v>
      </c>
      <c r="Z4103" s="11">
        <f>VLOOKUP(X4103,HourlyWages!$A:$B,2,0)</f>
        <v>71</v>
      </c>
      <c r="AA4103">
        <v>1</v>
      </c>
    </row>
    <row r="4104" spans="1:27" x14ac:dyDescent="0.3">
      <c r="A4104" t="b">
        <f>COUNTIF($C$1:C4104, C4104)&gt;1</f>
        <v>0</v>
      </c>
      <c r="B4104" t="b">
        <f>VLOOKUP(C4104,Sheet3!$A:$B,2,0) &gt; 1</f>
        <v>0</v>
      </c>
      <c r="C4104">
        <v>4103</v>
      </c>
      <c r="D4104">
        <v>29218</v>
      </c>
      <c r="E4104" s="4">
        <v>41058</v>
      </c>
      <c r="F4104">
        <v>26</v>
      </c>
      <c r="G4104" s="15">
        <f>I4104*F4104</f>
        <v>3120</v>
      </c>
      <c r="H4104" s="9">
        <v>0.04</v>
      </c>
      <c r="I4104" s="13">
        <f>VLOOKUP($U4104,Pricebook!$A:$D,4,0)</f>
        <v>120</v>
      </c>
      <c r="J4104" s="11">
        <f>G4104*(1-H4104)</f>
        <v>2995.2</v>
      </c>
      <c r="K4104" t="s">
        <v>1472</v>
      </c>
      <c r="L4104" t="s">
        <v>327</v>
      </c>
      <c r="M4104" t="str">
        <f>VLOOKUP($L4104,Companies!$A:$G,7,)</f>
        <v>Television Services</v>
      </c>
      <c r="N4104" t="str">
        <f>VLOOKUP($L4104,Companies!$A:$G,6,)</f>
        <v>Consumer Services</v>
      </c>
      <c r="O4104" s="6" t="s">
        <v>903</v>
      </c>
      <c r="P4104" s="6">
        <v>98052</v>
      </c>
      <c r="Q4104" t="s">
        <v>22</v>
      </c>
      <c r="R4104" t="s">
        <v>23</v>
      </c>
      <c r="S4104" s="4">
        <v>41058</v>
      </c>
      <c r="T4104" s="7">
        <f>S4104-E4104</f>
        <v>0</v>
      </c>
      <c r="U4104" t="s">
        <v>14212</v>
      </c>
      <c r="V4104" s="6" t="s">
        <v>14257</v>
      </c>
      <c r="W4104" t="s">
        <v>14264</v>
      </c>
      <c r="X4104" t="s">
        <v>14201</v>
      </c>
      <c r="Y4104" t="str">
        <f>VLOOKUP(R4104,Managers!$A:$B,2,)</f>
        <v>Bob Turner</v>
      </c>
      <c r="Z4104" s="11">
        <f>VLOOKUP(X4104,HourlyWages!$A:$B,2,0)</f>
        <v>53</v>
      </c>
      <c r="AA4104">
        <v>1</v>
      </c>
    </row>
    <row r="4105" spans="1:27" x14ac:dyDescent="0.3">
      <c r="A4105" t="b">
        <f>COUNTIF($C$1:C4105, C4105)&gt;1</f>
        <v>0</v>
      </c>
      <c r="B4105" t="b">
        <f>VLOOKUP(C4105,Sheet3!$A:$B,2,0) &gt; 1</f>
        <v>0</v>
      </c>
      <c r="C4105">
        <v>4104</v>
      </c>
      <c r="D4105">
        <v>29218</v>
      </c>
      <c r="E4105" s="4">
        <v>41058</v>
      </c>
      <c r="F4105">
        <v>13</v>
      </c>
      <c r="G4105" s="15">
        <f>I4105*F4105</f>
        <v>1950</v>
      </c>
      <c r="H4105" s="9">
        <v>0.02</v>
      </c>
      <c r="I4105" s="13">
        <f>VLOOKUP($U4105,Pricebook!$A:$D,4,0)</f>
        <v>150</v>
      </c>
      <c r="J4105" s="11">
        <f>G4105*(1-H4105)</f>
        <v>1911</v>
      </c>
      <c r="K4105" t="s">
        <v>1472</v>
      </c>
      <c r="L4105" t="s">
        <v>327</v>
      </c>
      <c r="M4105" t="str">
        <f>VLOOKUP($L4105,Companies!$A:$G,7,)</f>
        <v>Television Services</v>
      </c>
      <c r="N4105" t="str">
        <f>VLOOKUP($L4105,Companies!$A:$G,6,)</f>
        <v>Consumer Services</v>
      </c>
      <c r="O4105" s="6" t="s">
        <v>2402</v>
      </c>
      <c r="P4105" s="6">
        <v>98059</v>
      </c>
      <c r="Q4105" t="s">
        <v>22</v>
      </c>
      <c r="R4105" t="s">
        <v>23</v>
      </c>
      <c r="S4105" s="4">
        <v>41060</v>
      </c>
      <c r="T4105" s="7">
        <f>S4105-E4105</f>
        <v>2</v>
      </c>
      <c r="U4105" t="s">
        <v>14210</v>
      </c>
      <c r="V4105" s="6" t="s">
        <v>14254</v>
      </c>
      <c r="W4105" t="s">
        <v>14269</v>
      </c>
      <c r="X4105" t="s">
        <v>14197</v>
      </c>
      <c r="Y4105" t="str">
        <f>VLOOKUP(R4105,Managers!$A:$B,2,)</f>
        <v>Bob Turner</v>
      </c>
      <c r="Z4105" s="11">
        <f>VLOOKUP(X4105,HourlyWages!$A:$B,2,0)</f>
        <v>71</v>
      </c>
      <c r="AA4105">
        <v>1</v>
      </c>
    </row>
    <row r="4106" spans="1:27" x14ac:dyDescent="0.3">
      <c r="A4106" t="b">
        <f>COUNTIF($C$1:C4106, C4106)&gt;1</f>
        <v>0</v>
      </c>
      <c r="B4106" t="b">
        <f>VLOOKUP(C4106,Sheet3!$A:$B,2,0) &gt; 1</f>
        <v>0</v>
      </c>
      <c r="C4106">
        <v>4105</v>
      </c>
      <c r="D4106">
        <v>29219</v>
      </c>
      <c r="E4106" s="4">
        <v>39913</v>
      </c>
      <c r="F4106">
        <v>29</v>
      </c>
      <c r="G4106" s="15">
        <f>I4106*F4106</f>
        <v>3480</v>
      </c>
      <c r="H4106" s="9">
        <v>0.04</v>
      </c>
      <c r="I4106" s="13">
        <f>VLOOKUP($U4106,Pricebook!$A:$D,4,0)</f>
        <v>120</v>
      </c>
      <c r="J4106" s="11">
        <f>G4106*(1-H4106)</f>
        <v>3340.7999999999997</v>
      </c>
      <c r="K4106" t="s">
        <v>2054</v>
      </c>
      <c r="L4106" t="s">
        <v>713</v>
      </c>
      <c r="M4106" t="str">
        <f>VLOOKUP($L4106,Companies!$A:$G,7,)</f>
        <v>Oil Refining/Marketing</v>
      </c>
      <c r="N4106" t="str">
        <f>VLOOKUP($L4106,Companies!$A:$G,6,)</f>
        <v>Transportation</v>
      </c>
      <c r="O4106" s="6" t="s">
        <v>2055</v>
      </c>
      <c r="P4106" s="6">
        <v>76541</v>
      </c>
      <c r="Q4106" t="s">
        <v>48</v>
      </c>
      <c r="R4106" t="s">
        <v>16</v>
      </c>
      <c r="S4106" s="4">
        <v>39914</v>
      </c>
      <c r="T4106" s="7">
        <f>S4106-E4106</f>
        <v>1</v>
      </c>
      <c r="U4106" t="s">
        <v>14212</v>
      </c>
      <c r="V4106" s="6" t="s">
        <v>14257</v>
      </c>
      <c r="W4106" t="s">
        <v>14264</v>
      </c>
      <c r="X4106" t="s">
        <v>14196</v>
      </c>
      <c r="Y4106" t="str">
        <f>VLOOKUP(R4106,Managers!$A:$B,2,)</f>
        <v>Josh Martinez</v>
      </c>
      <c r="Z4106" s="11">
        <f>VLOOKUP(X4106,HourlyWages!$A:$B,2,0)</f>
        <v>58</v>
      </c>
      <c r="AA4106">
        <v>1</v>
      </c>
    </row>
    <row r="4107" spans="1:27" x14ac:dyDescent="0.3">
      <c r="A4107" t="b">
        <f>COUNTIF($C$1:C4107, C4107)&gt;1</f>
        <v>0</v>
      </c>
      <c r="B4107" t="b">
        <f>VLOOKUP(C4107,Sheet3!$A:$B,2,0) &gt; 1</f>
        <v>0</v>
      </c>
      <c r="C4107">
        <v>4106</v>
      </c>
      <c r="D4107">
        <v>29220</v>
      </c>
      <c r="E4107" s="4">
        <v>41272</v>
      </c>
      <c r="F4107">
        <v>36</v>
      </c>
      <c r="G4107" s="15">
        <f>I4107*F4107</f>
        <v>5760</v>
      </c>
      <c r="H4107" s="9">
        <v>0.08</v>
      </c>
      <c r="I4107" s="13">
        <f>VLOOKUP($U4107,Pricebook!$A:$D,4,0)</f>
        <v>160</v>
      </c>
      <c r="J4107" s="11">
        <f>G4107*(1-H4107)</f>
        <v>5299.2</v>
      </c>
      <c r="K4107" t="s">
        <v>868</v>
      </c>
      <c r="L4107" t="s">
        <v>306</v>
      </c>
      <c r="M4107" t="str">
        <f>VLOOKUP($L4107,Companies!$A:$G,7,)</f>
        <v>Industrial Machinery/Components</v>
      </c>
      <c r="N4107" t="str">
        <f>VLOOKUP($L4107,Companies!$A:$G,6,)</f>
        <v>Capital Goods</v>
      </c>
      <c r="O4107" s="6" t="s">
        <v>2403</v>
      </c>
      <c r="P4107" s="6">
        <v>10801</v>
      </c>
      <c r="Q4107" t="s">
        <v>60</v>
      </c>
      <c r="R4107" t="s">
        <v>61</v>
      </c>
      <c r="S4107" s="4">
        <v>41272</v>
      </c>
      <c r="T4107" s="7">
        <f>S4107-E4107</f>
        <v>0</v>
      </c>
      <c r="U4107" t="s">
        <v>14218</v>
      </c>
      <c r="V4107" s="6" t="s">
        <v>14251</v>
      </c>
      <c r="W4107" t="s">
        <v>14261</v>
      </c>
      <c r="X4107" t="s">
        <v>14203</v>
      </c>
      <c r="Y4107" t="str">
        <f>VLOOKUP(R4107,Managers!$A:$B,2,)</f>
        <v>Allen Young</v>
      </c>
      <c r="Z4107" s="11">
        <f>VLOOKUP(X4107,HourlyWages!$A:$B,2,0)</f>
        <v>62</v>
      </c>
      <c r="AA4107">
        <v>1</v>
      </c>
    </row>
    <row r="4108" spans="1:27" x14ac:dyDescent="0.3">
      <c r="A4108" t="b">
        <f>COUNTIF($C$1:C4108, C4108)&gt;1</f>
        <v>0</v>
      </c>
      <c r="B4108" t="b">
        <f>VLOOKUP(C4108,Sheet3!$A:$B,2,0) &gt; 1</f>
        <v>0</v>
      </c>
      <c r="C4108">
        <v>4107</v>
      </c>
      <c r="D4108">
        <v>29221</v>
      </c>
      <c r="E4108" s="4">
        <v>41058</v>
      </c>
      <c r="F4108">
        <v>41</v>
      </c>
      <c r="G4108" s="15">
        <f>I4108*F4108</f>
        <v>4510</v>
      </c>
      <c r="H4108" s="9">
        <v>0</v>
      </c>
      <c r="I4108" s="13">
        <f>VLOOKUP($U4108,Pricebook!$A:$D,4,0)</f>
        <v>110</v>
      </c>
      <c r="J4108" s="11">
        <f>G4108*(1-H4108)</f>
        <v>4510</v>
      </c>
      <c r="K4108" t="s">
        <v>725</v>
      </c>
      <c r="L4108" t="s">
        <v>348</v>
      </c>
      <c r="M4108" t="str">
        <f>VLOOKUP($L4108,Companies!$A:$G,7,)</f>
        <v>Telecommunications Equipment</v>
      </c>
      <c r="N4108" t="str">
        <f>VLOOKUP($L4108,Companies!$A:$G,6,)</f>
        <v>Public Utilities</v>
      </c>
      <c r="O4108" s="6" t="s">
        <v>2356</v>
      </c>
      <c r="P4108" s="6">
        <v>95823</v>
      </c>
      <c r="Q4108" t="s">
        <v>114</v>
      </c>
      <c r="R4108" t="s">
        <v>23</v>
      </c>
      <c r="S4108" s="4">
        <v>41061</v>
      </c>
      <c r="T4108" s="7">
        <f>S4108-E4108</f>
        <v>3</v>
      </c>
      <c r="U4108" t="s">
        <v>14215</v>
      </c>
      <c r="V4108" s="6" t="s">
        <v>14251</v>
      </c>
      <c r="W4108" t="s">
        <v>14252</v>
      </c>
      <c r="X4108" t="s">
        <v>14188</v>
      </c>
      <c r="Y4108" t="str">
        <f>VLOOKUP(R4108,Managers!$A:$B,2,)</f>
        <v>Bob Turner</v>
      </c>
      <c r="Z4108" s="11">
        <f>VLOOKUP(X4108,HourlyWages!$A:$B,2,0)</f>
        <v>52</v>
      </c>
      <c r="AA4108">
        <v>1</v>
      </c>
    </row>
    <row r="4109" spans="1:27" x14ac:dyDescent="0.3">
      <c r="A4109" t="b">
        <f>COUNTIF($C$1:C4109, C4109)&gt;1</f>
        <v>0</v>
      </c>
      <c r="B4109" t="b">
        <f>VLOOKUP(C4109,Sheet3!$A:$B,2,0) &gt; 1</f>
        <v>0</v>
      </c>
      <c r="C4109">
        <v>4108</v>
      </c>
      <c r="D4109">
        <v>29223</v>
      </c>
      <c r="E4109" s="4">
        <v>40928</v>
      </c>
      <c r="F4109">
        <v>48</v>
      </c>
      <c r="G4109" s="15">
        <f>I4109*F4109</f>
        <v>6000</v>
      </c>
      <c r="H4109" s="9">
        <v>0.04</v>
      </c>
      <c r="I4109" s="13">
        <f>VLOOKUP($U4109,Pricebook!$A:$D,4,0)</f>
        <v>125</v>
      </c>
      <c r="J4109" s="11">
        <f>G4109*(1-H4109)</f>
        <v>5760</v>
      </c>
      <c r="K4109" t="s">
        <v>1458</v>
      </c>
      <c r="L4109" t="s">
        <v>430</v>
      </c>
      <c r="M4109" t="str">
        <f>VLOOKUP($L4109,Companies!$A:$G,7,)</f>
        <v>Electronic Components</v>
      </c>
      <c r="N4109" t="str">
        <f>VLOOKUP($L4109,Companies!$A:$G,6,)</f>
        <v>Technology</v>
      </c>
      <c r="O4109" s="6" t="s">
        <v>1459</v>
      </c>
      <c r="P4109" s="6">
        <v>21146</v>
      </c>
      <c r="Q4109" t="s">
        <v>187</v>
      </c>
      <c r="R4109" t="s">
        <v>61</v>
      </c>
      <c r="S4109" s="4">
        <v>40930</v>
      </c>
      <c r="T4109" s="7">
        <f>S4109-E4109</f>
        <v>2</v>
      </c>
      <c r="U4109" t="s">
        <v>14221</v>
      </c>
      <c r="V4109" s="6" t="s">
        <v>14257</v>
      </c>
      <c r="W4109" t="s">
        <v>14258</v>
      </c>
      <c r="X4109" t="s">
        <v>14200</v>
      </c>
      <c r="Y4109" t="str">
        <f>VLOOKUP(R4109,Managers!$A:$B,2,)</f>
        <v>Allen Young</v>
      </c>
      <c r="Z4109" s="11">
        <f>VLOOKUP(X4109,HourlyWages!$A:$B,2,0)</f>
        <v>59</v>
      </c>
      <c r="AA4109">
        <v>1</v>
      </c>
    </row>
    <row r="4110" spans="1:27" x14ac:dyDescent="0.3">
      <c r="A4110" t="b">
        <f>COUNTIF($C$1:C4110, C4110)&gt;1</f>
        <v>0</v>
      </c>
      <c r="B4110" t="b">
        <f>VLOOKUP(C4110,Sheet3!$A:$B,2,0) &gt; 1</f>
        <v>0</v>
      </c>
      <c r="C4110">
        <v>4109</v>
      </c>
      <c r="D4110">
        <v>29249</v>
      </c>
      <c r="E4110" s="4">
        <v>40707</v>
      </c>
      <c r="F4110">
        <v>12</v>
      </c>
      <c r="G4110" s="15">
        <f>I4110*F4110</f>
        <v>1500</v>
      </c>
      <c r="H4110" s="9">
        <v>0.1</v>
      </c>
      <c r="I4110" s="13">
        <f>VLOOKUP($U4110,Pricebook!$A:$D,4,0)</f>
        <v>125</v>
      </c>
      <c r="J4110" s="11">
        <f>G4110*(1-H4110)</f>
        <v>1350</v>
      </c>
      <c r="K4110" t="s">
        <v>2404</v>
      </c>
      <c r="L4110" t="s">
        <v>252</v>
      </c>
      <c r="M4110" t="str">
        <f>VLOOKUP($L4110,Companies!$A:$G,7,)</f>
        <v>Major Pharmaceuticals</v>
      </c>
      <c r="N4110" t="str">
        <f>VLOOKUP($L4110,Companies!$A:$G,6,)</f>
        <v>Health Care</v>
      </c>
      <c r="O4110" s="6" t="s">
        <v>2405</v>
      </c>
      <c r="P4110" s="6">
        <v>32780</v>
      </c>
      <c r="Q4110" t="s">
        <v>101</v>
      </c>
      <c r="R4110" t="s">
        <v>34</v>
      </c>
      <c r="S4110" s="4">
        <v>40711</v>
      </c>
      <c r="T4110" s="7">
        <f>S4110-E4110</f>
        <v>4</v>
      </c>
      <c r="U4110" t="s">
        <v>14221</v>
      </c>
      <c r="V4110" s="6" t="s">
        <v>14254</v>
      </c>
      <c r="W4110" t="s">
        <v>14269</v>
      </c>
      <c r="X4110" t="s">
        <v>14200</v>
      </c>
      <c r="Y4110" t="str">
        <f>VLOOKUP(R4110,Managers!$A:$B,2,)</f>
        <v>Frank Mitchell</v>
      </c>
      <c r="Z4110" s="11">
        <f>VLOOKUP(X4110,HourlyWages!$A:$B,2,0)</f>
        <v>59</v>
      </c>
      <c r="AA4110">
        <v>1</v>
      </c>
    </row>
    <row r="4111" spans="1:27" x14ac:dyDescent="0.3">
      <c r="A4111" t="b">
        <f>COUNTIF($C$1:C4111, C4111)&gt;1</f>
        <v>0</v>
      </c>
      <c r="B4111" t="b">
        <f>VLOOKUP(C4111,Sheet3!$A:$B,2,0) &gt; 1</f>
        <v>0</v>
      </c>
      <c r="C4111">
        <v>4110</v>
      </c>
      <c r="D4111">
        <v>29249</v>
      </c>
      <c r="E4111" s="4">
        <v>40707</v>
      </c>
      <c r="F4111">
        <v>47</v>
      </c>
      <c r="G4111" s="15">
        <f>I4111*F4111</f>
        <v>5170</v>
      </c>
      <c r="H4111" s="9">
        <v>0.05</v>
      </c>
      <c r="I4111" s="13">
        <f>VLOOKUP($U4111,Pricebook!$A:$D,4,0)</f>
        <v>110</v>
      </c>
      <c r="J4111" s="11">
        <f>G4111*(1-H4111)</f>
        <v>4911.5</v>
      </c>
      <c r="K4111" t="s">
        <v>2404</v>
      </c>
      <c r="L4111" t="s">
        <v>252</v>
      </c>
      <c r="M4111" t="str">
        <f>VLOOKUP($L4111,Companies!$A:$G,7,)</f>
        <v>Major Pharmaceuticals</v>
      </c>
      <c r="N4111" t="str">
        <f>VLOOKUP($L4111,Companies!$A:$G,6,)</f>
        <v>Health Care</v>
      </c>
      <c r="O4111" s="6" t="s">
        <v>2405</v>
      </c>
      <c r="P4111" s="6">
        <v>32780</v>
      </c>
      <c r="Q4111" t="s">
        <v>101</v>
      </c>
      <c r="R4111" t="s">
        <v>34</v>
      </c>
      <c r="S4111" s="4">
        <v>40712</v>
      </c>
      <c r="T4111" s="7">
        <f>S4111-E4111</f>
        <v>5</v>
      </c>
      <c r="U4111" t="s">
        <v>14215</v>
      </c>
      <c r="V4111" s="6" t="s">
        <v>14257</v>
      </c>
      <c r="W4111" t="s">
        <v>14270</v>
      </c>
      <c r="X4111" t="s">
        <v>14200</v>
      </c>
      <c r="Y4111" t="str">
        <f>VLOOKUP(R4111,Managers!$A:$B,2,)</f>
        <v>Frank Mitchell</v>
      </c>
      <c r="Z4111" s="11">
        <f>VLOOKUP(X4111,HourlyWages!$A:$B,2,0)</f>
        <v>59</v>
      </c>
      <c r="AA4111">
        <v>1</v>
      </c>
    </row>
    <row r="4112" spans="1:27" x14ac:dyDescent="0.3">
      <c r="A4112" t="b">
        <f>COUNTIF($C$1:C4112, C4112)&gt;1</f>
        <v>0</v>
      </c>
      <c r="B4112" t="b">
        <f>VLOOKUP(C4112,Sheet3!$A:$B,2,0) &gt; 1</f>
        <v>0</v>
      </c>
      <c r="C4112">
        <v>4111</v>
      </c>
      <c r="D4112">
        <v>29252</v>
      </c>
      <c r="E4112" s="4">
        <v>40031</v>
      </c>
      <c r="F4112">
        <v>9</v>
      </c>
      <c r="G4112" s="15">
        <f>I4112*F4112</f>
        <v>990</v>
      </c>
      <c r="H4112" s="9">
        <v>0.01</v>
      </c>
      <c r="I4112" s="13">
        <f>VLOOKUP($U4112,Pricebook!$A:$D,4,0)</f>
        <v>110</v>
      </c>
      <c r="J4112" s="11">
        <f>G4112*(1-H4112)</f>
        <v>980.1</v>
      </c>
      <c r="K4112" t="s">
        <v>1575</v>
      </c>
      <c r="L4112" t="s">
        <v>363</v>
      </c>
      <c r="M4112" t="str">
        <f>VLOOKUP($L4112,Companies!$A:$G,7,)</f>
        <v>Biotechnology: Laboratory Analytical Instruments</v>
      </c>
      <c r="N4112" t="str">
        <f>VLOOKUP($L4112,Companies!$A:$G,6,)</f>
        <v>Capital Goods</v>
      </c>
      <c r="O4112" s="6" t="s">
        <v>1344</v>
      </c>
      <c r="P4112" s="6" t="s">
        <v>1345</v>
      </c>
      <c r="Q4112" t="s">
        <v>38</v>
      </c>
      <c r="R4112" t="s">
        <v>16</v>
      </c>
      <c r="S4112" s="4">
        <v>40035</v>
      </c>
      <c r="T4112" s="7">
        <f>S4112-E4112</f>
        <v>4</v>
      </c>
      <c r="U4112" t="s">
        <v>14215</v>
      </c>
      <c r="V4112" s="6" t="s">
        <v>14251</v>
      </c>
      <c r="W4112" t="s">
        <v>14268</v>
      </c>
      <c r="X4112" t="s">
        <v>14200</v>
      </c>
      <c r="Y4112" t="str">
        <f>VLOOKUP(R4112,Managers!$A:$B,2,)</f>
        <v>Josh Martinez</v>
      </c>
      <c r="Z4112" s="11">
        <f>VLOOKUP(X4112,HourlyWages!$A:$B,2,0)</f>
        <v>59</v>
      </c>
      <c r="AA4112">
        <v>1</v>
      </c>
    </row>
    <row r="4113" spans="1:27" x14ac:dyDescent="0.3">
      <c r="A4113" t="b">
        <f>COUNTIF($C$1:C4113, C4113)&gt;1</f>
        <v>0</v>
      </c>
      <c r="B4113" t="b">
        <f>VLOOKUP(C4113,Sheet3!$A:$B,2,0) &gt; 1</f>
        <v>0</v>
      </c>
      <c r="C4113">
        <v>4112</v>
      </c>
      <c r="D4113">
        <v>29255</v>
      </c>
      <c r="E4113" s="4">
        <v>40880</v>
      </c>
      <c r="F4113">
        <v>11</v>
      </c>
      <c r="G4113" s="15">
        <f>I4113*F4113</f>
        <v>1650</v>
      </c>
      <c r="H4113" s="9">
        <v>0.03</v>
      </c>
      <c r="I4113" s="13">
        <f>VLOOKUP($U4113,Pricebook!$A:$D,4,0)</f>
        <v>150</v>
      </c>
      <c r="J4113" s="11">
        <f>G4113*(1-H4113)</f>
        <v>1600.5</v>
      </c>
      <c r="K4113" t="s">
        <v>675</v>
      </c>
      <c r="L4113" t="s">
        <v>482</v>
      </c>
      <c r="M4113" t="str">
        <f>VLOOKUP($L4113,Companies!$A:$G,7,)</f>
        <v>Television Services</v>
      </c>
      <c r="N4113" t="str">
        <f>VLOOKUP($L4113,Companies!$A:$G,6,)</f>
        <v>Consumer Services</v>
      </c>
      <c r="O4113" s="6" t="s">
        <v>2406</v>
      </c>
      <c r="P4113" s="6">
        <v>44133</v>
      </c>
      <c r="Q4113" t="s">
        <v>210</v>
      </c>
      <c r="R4113" t="s">
        <v>61</v>
      </c>
      <c r="S4113" s="4">
        <v>40884</v>
      </c>
      <c r="T4113" s="7">
        <f>S4113-E4113</f>
        <v>4</v>
      </c>
      <c r="U4113" t="s">
        <v>14210</v>
      </c>
      <c r="V4113" s="6" t="s">
        <v>14251</v>
      </c>
      <c r="W4113" t="s">
        <v>14263</v>
      </c>
      <c r="X4113" t="s">
        <v>14189</v>
      </c>
      <c r="Y4113" t="str">
        <f>VLOOKUP(R4113,Managers!$A:$B,2,)</f>
        <v>Allen Young</v>
      </c>
      <c r="Z4113" s="11">
        <f>VLOOKUP(X4113,HourlyWages!$A:$B,2,0)</f>
        <v>62</v>
      </c>
      <c r="AA4113">
        <v>1</v>
      </c>
    </row>
    <row r="4114" spans="1:27" x14ac:dyDescent="0.3">
      <c r="A4114" t="b">
        <f>COUNTIF($C$1:C4114, C4114)&gt;1</f>
        <v>0</v>
      </c>
      <c r="B4114" t="b">
        <f>VLOOKUP(C4114,Sheet3!$A:$B,2,0) &gt; 1</f>
        <v>0</v>
      </c>
      <c r="C4114">
        <v>4113</v>
      </c>
      <c r="D4114">
        <v>29280</v>
      </c>
      <c r="E4114" s="4">
        <v>40996</v>
      </c>
      <c r="F4114">
        <v>19</v>
      </c>
      <c r="G4114" s="15">
        <f>I4114*F4114</f>
        <v>2280</v>
      </c>
      <c r="H4114" s="9">
        <v>0</v>
      </c>
      <c r="I4114" s="13">
        <f>VLOOKUP($U4114,Pricebook!$A:$D,4,0)</f>
        <v>120</v>
      </c>
      <c r="J4114" s="11">
        <f>G4114*(1-H4114)</f>
        <v>2280</v>
      </c>
      <c r="K4114" t="s">
        <v>720</v>
      </c>
      <c r="L4114" t="s">
        <v>269</v>
      </c>
      <c r="M4114" t="str">
        <f>VLOOKUP($L4114,Companies!$A:$G,7,)</f>
        <v>Electronic Components</v>
      </c>
      <c r="N4114" t="str">
        <f>VLOOKUP($L4114,Companies!$A:$G,6,)</f>
        <v>Technology</v>
      </c>
      <c r="O4114" s="6" t="s">
        <v>417</v>
      </c>
      <c r="P4114" s="6" t="s">
        <v>418</v>
      </c>
      <c r="Q4114" t="s">
        <v>149</v>
      </c>
      <c r="R4114" t="s">
        <v>61</v>
      </c>
      <c r="S4114" s="4">
        <v>40997</v>
      </c>
      <c r="T4114" s="7">
        <f>S4114-E4114</f>
        <v>1</v>
      </c>
      <c r="U4114" t="s">
        <v>14212</v>
      </c>
      <c r="V4114" s="6" t="s">
        <v>14257</v>
      </c>
      <c r="W4114" t="s">
        <v>14258</v>
      </c>
      <c r="X4114" t="s">
        <v>14190</v>
      </c>
      <c r="Y4114" t="str">
        <f>VLOOKUP(R4114,Managers!$A:$B,2,)</f>
        <v>Allen Young</v>
      </c>
      <c r="Z4114" s="11">
        <f>VLOOKUP(X4114,HourlyWages!$A:$B,2,0)</f>
        <v>67</v>
      </c>
      <c r="AA4114">
        <v>1</v>
      </c>
    </row>
    <row r="4115" spans="1:27" x14ac:dyDescent="0.3">
      <c r="A4115" t="b">
        <f>COUNTIF($C$1:C4115, C4115)&gt;1</f>
        <v>0</v>
      </c>
      <c r="B4115" t="b">
        <f>VLOOKUP(C4115,Sheet3!$A:$B,2,0) &gt; 1</f>
        <v>0</v>
      </c>
      <c r="C4115">
        <v>4114</v>
      </c>
      <c r="D4115">
        <v>29280</v>
      </c>
      <c r="E4115" s="4">
        <v>40996</v>
      </c>
      <c r="F4115">
        <v>30</v>
      </c>
      <c r="G4115" s="15">
        <f>I4115*F4115</f>
        <v>4500</v>
      </c>
      <c r="H4115" s="9">
        <v>0.06</v>
      </c>
      <c r="I4115" s="13">
        <f>VLOOKUP($U4115,Pricebook!$A:$D,4,0)</f>
        <v>150</v>
      </c>
      <c r="J4115" s="11">
        <f>G4115*(1-H4115)</f>
        <v>4230</v>
      </c>
      <c r="K4115" t="s">
        <v>720</v>
      </c>
      <c r="L4115" t="s">
        <v>269</v>
      </c>
      <c r="M4115" t="str">
        <f>VLOOKUP($L4115,Companies!$A:$G,7,)</f>
        <v>Electronic Components</v>
      </c>
      <c r="N4115" t="str">
        <f>VLOOKUP($L4115,Companies!$A:$G,6,)</f>
        <v>Technology</v>
      </c>
      <c r="O4115" s="6" t="s">
        <v>1878</v>
      </c>
      <c r="P4115" s="6" t="s">
        <v>1879</v>
      </c>
      <c r="Q4115" t="s">
        <v>91</v>
      </c>
      <c r="R4115" t="s">
        <v>61</v>
      </c>
      <c r="S4115" s="4">
        <v>40997</v>
      </c>
      <c r="T4115" s="7">
        <f>S4115-E4115</f>
        <v>1</v>
      </c>
      <c r="U4115" t="s">
        <v>14211</v>
      </c>
      <c r="V4115" s="6" t="s">
        <v>14251</v>
      </c>
      <c r="W4115" t="s">
        <v>14263</v>
      </c>
      <c r="X4115" t="s">
        <v>14188</v>
      </c>
      <c r="Y4115" t="str">
        <f>VLOOKUP(R4115,Managers!$A:$B,2,)</f>
        <v>Allen Young</v>
      </c>
      <c r="Z4115" s="11">
        <f>VLOOKUP(X4115,HourlyWages!$A:$B,2,0)</f>
        <v>52</v>
      </c>
      <c r="AA4115">
        <v>1</v>
      </c>
    </row>
    <row r="4116" spans="1:27" x14ac:dyDescent="0.3">
      <c r="A4116" t="b">
        <f>COUNTIF($C$1:C4116, C4116)&gt;1</f>
        <v>0</v>
      </c>
      <c r="B4116" t="b">
        <f>VLOOKUP(C4116,Sheet3!$A:$B,2,0) &gt; 1</f>
        <v>0</v>
      </c>
      <c r="C4116">
        <v>4115</v>
      </c>
      <c r="D4116">
        <v>29282</v>
      </c>
      <c r="E4116" s="4">
        <v>41241</v>
      </c>
      <c r="F4116">
        <v>4</v>
      </c>
      <c r="G4116" s="15">
        <f>I4116*F4116</f>
        <v>440</v>
      </c>
      <c r="H4116" s="9">
        <v>0.1</v>
      </c>
      <c r="I4116" s="13">
        <f>VLOOKUP($U4116,Pricebook!$A:$D,4,0)</f>
        <v>110</v>
      </c>
      <c r="J4116" s="11">
        <f>G4116*(1-H4116)</f>
        <v>396</v>
      </c>
      <c r="K4116" t="s">
        <v>1765</v>
      </c>
      <c r="L4116" t="s">
        <v>487</v>
      </c>
      <c r="M4116" t="str">
        <f>VLOOKUP($L4116,Companies!$A:$G,7,)</f>
        <v>Computer Software: Programming, Data Processing</v>
      </c>
      <c r="N4116" t="str">
        <f>VLOOKUP($L4116,Companies!$A:$G,6,)</f>
        <v>Technology</v>
      </c>
      <c r="O4116" s="6" t="s">
        <v>261</v>
      </c>
      <c r="P4116" s="6">
        <v>72956</v>
      </c>
      <c r="Q4116" t="s">
        <v>66</v>
      </c>
      <c r="R4116" t="s">
        <v>34</v>
      </c>
      <c r="S4116" s="4">
        <v>41243</v>
      </c>
      <c r="T4116" s="7">
        <f>S4116-E4116</f>
        <v>2</v>
      </c>
      <c r="U4116" t="s">
        <v>14215</v>
      </c>
      <c r="V4116" s="6" t="s">
        <v>14251</v>
      </c>
      <c r="W4116" t="s">
        <v>14266</v>
      </c>
      <c r="X4116" t="s">
        <v>14197</v>
      </c>
      <c r="Y4116" t="str">
        <f>VLOOKUP(R4116,Managers!$A:$B,2,)</f>
        <v>Frank Mitchell</v>
      </c>
      <c r="Z4116" s="11">
        <f>VLOOKUP(X4116,HourlyWages!$A:$B,2,0)</f>
        <v>71</v>
      </c>
      <c r="AA4116">
        <v>1</v>
      </c>
    </row>
    <row r="4117" spans="1:27" x14ac:dyDescent="0.3">
      <c r="A4117" t="b">
        <f>COUNTIF($C$1:C4117, C4117)&gt;1</f>
        <v>0</v>
      </c>
      <c r="B4117" t="b">
        <f>VLOOKUP(C4117,Sheet3!$A:$B,2,0) &gt; 1</f>
        <v>0</v>
      </c>
      <c r="C4117">
        <v>4116</v>
      </c>
      <c r="D4117">
        <v>29284</v>
      </c>
      <c r="E4117" s="4">
        <v>39913</v>
      </c>
      <c r="F4117">
        <v>20</v>
      </c>
      <c r="G4117" s="15">
        <f>I4117*F4117</f>
        <v>2500</v>
      </c>
      <c r="H4117" s="9">
        <v>0.01</v>
      </c>
      <c r="I4117" s="13">
        <f>VLOOKUP($U4117,Pricebook!$A:$D,4,0)</f>
        <v>125</v>
      </c>
      <c r="J4117" s="11">
        <f>G4117*(1-H4117)</f>
        <v>2475</v>
      </c>
      <c r="K4117" t="s">
        <v>343</v>
      </c>
      <c r="L4117" t="s">
        <v>344</v>
      </c>
      <c r="M4117" t="str">
        <f>VLOOKUP($L4117,Companies!$A:$G,7,)</f>
        <v>Food Chains</v>
      </c>
      <c r="N4117" t="str">
        <f>VLOOKUP($L4117,Companies!$A:$G,6,)</f>
        <v>Consumer Services</v>
      </c>
      <c r="O4117" s="6" t="s">
        <v>345</v>
      </c>
      <c r="P4117" s="6">
        <v>95070</v>
      </c>
      <c r="Q4117" t="s">
        <v>114</v>
      </c>
      <c r="R4117" t="s">
        <v>23</v>
      </c>
      <c r="S4117" s="4">
        <v>39915</v>
      </c>
      <c r="T4117" s="7">
        <f>S4117-E4117</f>
        <v>2</v>
      </c>
      <c r="U4117" t="s">
        <v>14209</v>
      </c>
      <c r="V4117" s="6" t="s">
        <v>14251</v>
      </c>
      <c r="W4117" t="s">
        <v>14252</v>
      </c>
      <c r="X4117" t="s">
        <v>14189</v>
      </c>
      <c r="Y4117" t="str">
        <f>VLOOKUP(R4117,Managers!$A:$B,2,)</f>
        <v>Bob Turner</v>
      </c>
      <c r="Z4117" s="11">
        <f>VLOOKUP(X4117,HourlyWages!$A:$B,2,0)</f>
        <v>62</v>
      </c>
      <c r="AA4117">
        <v>1</v>
      </c>
    </row>
    <row r="4118" spans="1:27" x14ac:dyDescent="0.3">
      <c r="A4118" t="b">
        <f>COUNTIF($C$1:C4118, C4118)&gt;1</f>
        <v>0</v>
      </c>
      <c r="B4118" t="b">
        <f>VLOOKUP(C4118,Sheet3!$A:$B,2,0) &gt; 1</f>
        <v>0</v>
      </c>
      <c r="C4118">
        <v>4117</v>
      </c>
      <c r="D4118">
        <v>29286</v>
      </c>
      <c r="E4118" s="4">
        <v>40022</v>
      </c>
      <c r="F4118">
        <v>4</v>
      </c>
      <c r="G4118" s="15">
        <f>I4118*F4118</f>
        <v>600</v>
      </c>
      <c r="H4118" s="9">
        <v>7.0000000000000007E-2</v>
      </c>
      <c r="I4118" s="13">
        <f>VLOOKUP($U4118,Pricebook!$A:$D,4,0)</f>
        <v>150</v>
      </c>
      <c r="J4118" s="11">
        <f>G4118*(1-H4118)</f>
        <v>558</v>
      </c>
      <c r="K4118" t="s">
        <v>901</v>
      </c>
      <c r="L4118" t="s">
        <v>389</v>
      </c>
      <c r="M4118" t="str">
        <f>VLOOKUP($L4118,Companies!$A:$G,7,)</f>
        <v>Catalog/Specialty Distribution</v>
      </c>
      <c r="N4118" t="str">
        <f>VLOOKUP($L4118,Companies!$A:$G,6,)</f>
        <v>Consumer Services</v>
      </c>
      <c r="O4118" s="6" t="s">
        <v>903</v>
      </c>
      <c r="P4118" s="6">
        <v>98052</v>
      </c>
      <c r="Q4118" t="s">
        <v>22</v>
      </c>
      <c r="R4118" t="s">
        <v>23</v>
      </c>
      <c r="S4118" s="4">
        <v>40024</v>
      </c>
      <c r="T4118" s="7">
        <f>S4118-E4118</f>
        <v>2</v>
      </c>
      <c r="U4118" t="s">
        <v>14216</v>
      </c>
      <c r="V4118" s="6" t="s">
        <v>14251</v>
      </c>
      <c r="W4118" t="s">
        <v>14260</v>
      </c>
      <c r="X4118" t="s">
        <v>14191</v>
      </c>
      <c r="Y4118" t="str">
        <f>VLOOKUP(R4118,Managers!$A:$B,2,)</f>
        <v>Bob Turner</v>
      </c>
      <c r="Z4118" s="11">
        <f>VLOOKUP(X4118,HourlyWages!$A:$B,2,0)</f>
        <v>60</v>
      </c>
      <c r="AA4118">
        <v>1</v>
      </c>
    </row>
    <row r="4119" spans="1:27" x14ac:dyDescent="0.3">
      <c r="A4119" t="b">
        <f>COUNTIF($C$1:C4119, C4119)&gt;1</f>
        <v>0</v>
      </c>
      <c r="B4119" t="b">
        <f>VLOOKUP(C4119,Sheet3!$A:$B,2,0) &gt; 1</f>
        <v>0</v>
      </c>
      <c r="C4119">
        <v>4118</v>
      </c>
      <c r="D4119">
        <v>29287</v>
      </c>
      <c r="E4119" s="4">
        <v>39996</v>
      </c>
      <c r="F4119">
        <v>50</v>
      </c>
      <c r="G4119" s="15">
        <f>I4119*F4119</f>
        <v>8000</v>
      </c>
      <c r="H4119" s="9">
        <v>0.1</v>
      </c>
      <c r="I4119" s="13">
        <f>VLOOKUP($U4119,Pricebook!$A:$D,4,0)</f>
        <v>160</v>
      </c>
      <c r="J4119" s="11">
        <f>G4119*(1-H4119)</f>
        <v>7200</v>
      </c>
      <c r="K4119" t="s">
        <v>759</v>
      </c>
      <c r="L4119" t="s">
        <v>760</v>
      </c>
      <c r="M4119" t="str">
        <f>VLOOKUP($L4119,Companies!$A:$G,7,)</f>
        <v>Business Services</v>
      </c>
      <c r="N4119" t="str">
        <f>VLOOKUP($L4119,Companies!$A:$G,6,)</f>
        <v>Miscellaneous</v>
      </c>
      <c r="O4119" s="6" t="s">
        <v>1653</v>
      </c>
      <c r="P4119" s="6">
        <v>60188</v>
      </c>
      <c r="Q4119" t="s">
        <v>15</v>
      </c>
      <c r="R4119" t="s">
        <v>16</v>
      </c>
      <c r="S4119" s="4">
        <v>39998</v>
      </c>
      <c r="T4119" s="7">
        <f>S4119-E4119</f>
        <v>2</v>
      </c>
      <c r="U4119" t="s">
        <v>14218</v>
      </c>
      <c r="V4119" s="6" t="s">
        <v>14251</v>
      </c>
      <c r="W4119" t="s">
        <v>14266</v>
      </c>
      <c r="X4119" t="s">
        <v>14195</v>
      </c>
      <c r="Y4119" t="str">
        <f>VLOOKUP(R4119,Managers!$A:$B,2,)</f>
        <v>Josh Martinez</v>
      </c>
      <c r="Z4119" s="11">
        <f>VLOOKUP(X4119,HourlyWages!$A:$B,2,0)</f>
        <v>52</v>
      </c>
      <c r="AA4119">
        <v>1</v>
      </c>
    </row>
    <row r="4120" spans="1:27" x14ac:dyDescent="0.3">
      <c r="A4120" t="b">
        <f>COUNTIF($C$1:C4120, C4120)&gt;1</f>
        <v>0</v>
      </c>
      <c r="B4120" t="b">
        <f>VLOOKUP(C4120,Sheet3!$A:$B,2,0) &gt; 1</f>
        <v>0</v>
      </c>
      <c r="C4120">
        <v>4119</v>
      </c>
      <c r="D4120">
        <v>29287</v>
      </c>
      <c r="E4120" s="4">
        <v>39996</v>
      </c>
      <c r="F4120">
        <v>49</v>
      </c>
      <c r="G4120" s="15">
        <f>I4120*F4120</f>
        <v>7350</v>
      </c>
      <c r="H4120" s="9">
        <v>0.09</v>
      </c>
      <c r="I4120" s="13">
        <f>VLOOKUP($U4120,Pricebook!$A:$D,4,0)</f>
        <v>150</v>
      </c>
      <c r="J4120" s="11">
        <f>G4120*(1-H4120)</f>
        <v>6688.5</v>
      </c>
      <c r="K4120" t="s">
        <v>759</v>
      </c>
      <c r="L4120" t="s">
        <v>760</v>
      </c>
      <c r="M4120" t="str">
        <f>VLOOKUP($L4120,Companies!$A:$G,7,)</f>
        <v>Business Services</v>
      </c>
      <c r="N4120" t="str">
        <f>VLOOKUP($L4120,Companies!$A:$G,6,)</f>
        <v>Miscellaneous</v>
      </c>
      <c r="O4120" s="6" t="s">
        <v>1653</v>
      </c>
      <c r="P4120" s="6">
        <v>60188</v>
      </c>
      <c r="Q4120" t="s">
        <v>15</v>
      </c>
      <c r="R4120" t="s">
        <v>16</v>
      </c>
      <c r="S4120" s="4">
        <v>39998</v>
      </c>
      <c r="T4120" s="7">
        <f>S4120-E4120</f>
        <v>2</v>
      </c>
      <c r="U4120" t="s">
        <v>14216</v>
      </c>
      <c r="V4120" s="6" t="s">
        <v>14251</v>
      </c>
      <c r="W4120" t="s">
        <v>14252</v>
      </c>
      <c r="X4120" t="s">
        <v>14198</v>
      </c>
      <c r="Y4120" t="str">
        <f>VLOOKUP(R4120,Managers!$A:$B,2,)</f>
        <v>Josh Martinez</v>
      </c>
      <c r="Z4120" s="11">
        <f>VLOOKUP(X4120,HourlyWages!$A:$B,2,0)</f>
        <v>51</v>
      </c>
      <c r="AA4120">
        <v>1</v>
      </c>
    </row>
    <row r="4121" spans="1:27" x14ac:dyDescent="0.3">
      <c r="A4121" t="b">
        <f>COUNTIF($C$1:C4121, C4121)&gt;1</f>
        <v>0</v>
      </c>
      <c r="B4121" t="b">
        <f>VLOOKUP(C4121,Sheet3!$A:$B,2,0) &gt; 1</f>
        <v>0</v>
      </c>
      <c r="C4121">
        <v>4120</v>
      </c>
      <c r="D4121">
        <v>29317</v>
      </c>
      <c r="E4121" s="4">
        <v>40818</v>
      </c>
      <c r="F4121">
        <v>40</v>
      </c>
      <c r="G4121" s="15">
        <f>I4121*F4121</f>
        <v>5000</v>
      </c>
      <c r="H4121" s="9">
        <v>0.08</v>
      </c>
      <c r="I4121" s="13">
        <f>VLOOKUP($U4121,Pricebook!$A:$D,4,0)</f>
        <v>125</v>
      </c>
      <c r="J4121" s="11">
        <f>G4121*(1-H4121)</f>
        <v>4600</v>
      </c>
      <c r="K4121" t="s">
        <v>562</v>
      </c>
      <c r="L4121" t="s">
        <v>128</v>
      </c>
      <c r="M4121" t="str">
        <f>VLOOKUP($L4121,Companies!$A:$G,7,)</f>
        <v>Diversified Commercial Services</v>
      </c>
      <c r="N4121" t="str">
        <f>VLOOKUP($L4121,Companies!$A:$G,6,)</f>
        <v>Consumer Services</v>
      </c>
      <c r="O4121" s="6" t="s">
        <v>1476</v>
      </c>
      <c r="P4121" s="6">
        <v>97045</v>
      </c>
      <c r="Q4121" t="s">
        <v>43</v>
      </c>
      <c r="R4121" t="s">
        <v>23</v>
      </c>
      <c r="S4121" s="4">
        <v>40820</v>
      </c>
      <c r="T4121" s="7">
        <f>S4121-E4121</f>
        <v>2</v>
      </c>
      <c r="U4121" t="s">
        <v>14221</v>
      </c>
      <c r="V4121" s="6" t="s">
        <v>14251</v>
      </c>
      <c r="W4121" t="s">
        <v>14263</v>
      </c>
      <c r="X4121" t="s">
        <v>14195</v>
      </c>
      <c r="Y4121" t="str">
        <f>VLOOKUP(R4121,Managers!$A:$B,2,)</f>
        <v>Bob Turner</v>
      </c>
      <c r="Z4121" s="11">
        <f>VLOOKUP(X4121,HourlyWages!$A:$B,2,0)</f>
        <v>52</v>
      </c>
      <c r="AA4121">
        <v>1</v>
      </c>
    </row>
    <row r="4122" spans="1:27" x14ac:dyDescent="0.3">
      <c r="A4122" t="b">
        <f>COUNTIF($C$1:C4122, C4122)&gt;1</f>
        <v>0</v>
      </c>
      <c r="B4122" t="b">
        <f>VLOOKUP(C4122,Sheet3!$A:$B,2,0) &gt; 1</f>
        <v>0</v>
      </c>
      <c r="C4122">
        <v>4121</v>
      </c>
      <c r="D4122">
        <v>29317</v>
      </c>
      <c r="E4122" s="4">
        <v>40818</v>
      </c>
      <c r="F4122">
        <v>20</v>
      </c>
      <c r="G4122" s="15">
        <f>I4122*F4122</f>
        <v>3000</v>
      </c>
      <c r="H4122" s="9">
        <v>0.06</v>
      </c>
      <c r="I4122" s="13">
        <f>VLOOKUP($U4122,Pricebook!$A:$D,4,0)</f>
        <v>150</v>
      </c>
      <c r="J4122" s="11">
        <f>G4122*(1-H4122)</f>
        <v>2820</v>
      </c>
      <c r="K4122" t="s">
        <v>562</v>
      </c>
      <c r="L4122" t="s">
        <v>128</v>
      </c>
      <c r="M4122" t="str">
        <f>VLOOKUP($L4122,Companies!$A:$G,7,)</f>
        <v>Diversified Commercial Services</v>
      </c>
      <c r="N4122" t="str">
        <f>VLOOKUP($L4122,Companies!$A:$G,6,)</f>
        <v>Consumer Services</v>
      </c>
      <c r="O4122" s="6" t="s">
        <v>1476</v>
      </c>
      <c r="P4122" s="6">
        <v>97045</v>
      </c>
      <c r="Q4122" t="s">
        <v>43</v>
      </c>
      <c r="R4122" t="s">
        <v>23</v>
      </c>
      <c r="S4122" s="4">
        <v>40819</v>
      </c>
      <c r="T4122" s="7">
        <f>S4122-E4122</f>
        <v>1</v>
      </c>
      <c r="U4122" t="s">
        <v>14216</v>
      </c>
      <c r="V4122" s="6" t="s">
        <v>14251</v>
      </c>
      <c r="W4122" t="s">
        <v>14268</v>
      </c>
      <c r="X4122" t="s">
        <v>14185</v>
      </c>
      <c r="Y4122" t="str">
        <f>VLOOKUP(R4122,Managers!$A:$B,2,)</f>
        <v>Bob Turner</v>
      </c>
      <c r="Z4122" s="11">
        <f>VLOOKUP(X4122,HourlyWages!$A:$B,2,0)</f>
        <v>70</v>
      </c>
      <c r="AA4122">
        <v>1</v>
      </c>
    </row>
    <row r="4123" spans="1:27" x14ac:dyDescent="0.3">
      <c r="A4123" t="b">
        <f>COUNTIF($C$1:C4123, C4123)&gt;1</f>
        <v>0</v>
      </c>
      <c r="B4123" t="b">
        <f>VLOOKUP(C4123,Sheet3!$A:$B,2,0) &gt; 1</f>
        <v>0</v>
      </c>
      <c r="C4123">
        <v>4122</v>
      </c>
      <c r="D4123">
        <v>29317</v>
      </c>
      <c r="E4123" s="4">
        <v>40818</v>
      </c>
      <c r="F4123">
        <v>31</v>
      </c>
      <c r="G4123" s="15">
        <f>I4123*F4123</f>
        <v>4340</v>
      </c>
      <c r="H4123" s="9">
        <v>0.06</v>
      </c>
      <c r="I4123" s="13">
        <f>VLOOKUP($U4123,Pricebook!$A:$D,4,0)</f>
        <v>140</v>
      </c>
      <c r="J4123" s="11">
        <f>G4123*(1-H4123)</f>
        <v>4079.6</v>
      </c>
      <c r="K4123" t="s">
        <v>562</v>
      </c>
      <c r="L4123" t="s">
        <v>128</v>
      </c>
      <c r="M4123" t="str">
        <f>VLOOKUP($L4123,Companies!$A:$G,7,)</f>
        <v>Diversified Commercial Services</v>
      </c>
      <c r="N4123" t="str">
        <f>VLOOKUP($L4123,Companies!$A:$G,6,)</f>
        <v>Consumer Services</v>
      </c>
      <c r="O4123" s="6" t="s">
        <v>1476</v>
      </c>
      <c r="P4123" s="6">
        <v>97045</v>
      </c>
      <c r="Q4123" t="s">
        <v>43</v>
      </c>
      <c r="R4123" t="s">
        <v>23</v>
      </c>
      <c r="S4123" s="4">
        <v>40818</v>
      </c>
      <c r="T4123" s="7">
        <f>S4123-E4123</f>
        <v>0</v>
      </c>
      <c r="U4123" t="s">
        <v>14213</v>
      </c>
      <c r="V4123" s="6" t="s">
        <v>14254</v>
      </c>
      <c r="W4123" t="s">
        <v>14255</v>
      </c>
      <c r="X4123" t="s">
        <v>14186</v>
      </c>
      <c r="Y4123" t="str">
        <f>VLOOKUP(R4123,Managers!$A:$B,2,)</f>
        <v>Bob Turner</v>
      </c>
      <c r="Z4123" s="11">
        <f>VLOOKUP(X4123,HourlyWages!$A:$B,2,0)</f>
        <v>67</v>
      </c>
      <c r="AA4123">
        <v>1</v>
      </c>
    </row>
    <row r="4124" spans="1:27" x14ac:dyDescent="0.3">
      <c r="A4124" t="b">
        <f>COUNTIF($C$1:C4124, C4124)&gt;1</f>
        <v>0</v>
      </c>
      <c r="B4124" t="b">
        <f>VLOOKUP(C4124,Sheet3!$A:$B,2,0) &gt; 1</f>
        <v>0</v>
      </c>
      <c r="C4124">
        <v>4123</v>
      </c>
      <c r="D4124">
        <v>29318</v>
      </c>
      <c r="E4124" s="4">
        <v>40724</v>
      </c>
      <c r="F4124">
        <v>21</v>
      </c>
      <c r="G4124" s="15">
        <f>I4124*F4124</f>
        <v>4200</v>
      </c>
      <c r="H4124" s="9">
        <v>0.04</v>
      </c>
      <c r="I4124" s="13">
        <f>VLOOKUP($U4124,Pricebook!$A:$D,4,0)</f>
        <v>200</v>
      </c>
      <c r="J4124" s="11">
        <f>G4124*(1-H4124)</f>
        <v>4032</v>
      </c>
      <c r="K4124" t="s">
        <v>928</v>
      </c>
      <c r="L4124" t="s">
        <v>449</v>
      </c>
      <c r="M4124" t="str">
        <f>VLOOKUP($L4124,Companies!$A:$G,7,)</f>
        <v>Auto Manufacturing</v>
      </c>
      <c r="N4124" t="str">
        <f>VLOOKUP($L4124,Companies!$A:$G,6,)</f>
        <v>Capital Goods</v>
      </c>
      <c r="O4124" s="6" t="s">
        <v>1023</v>
      </c>
      <c r="P4124" s="6">
        <v>68104</v>
      </c>
      <c r="Q4124" t="s">
        <v>440</v>
      </c>
      <c r="R4124" t="s">
        <v>16</v>
      </c>
      <c r="S4124" s="4">
        <v>40725</v>
      </c>
      <c r="T4124" s="7">
        <f>S4124-E4124</f>
        <v>1</v>
      </c>
      <c r="U4124" t="s">
        <v>14206</v>
      </c>
      <c r="V4124" s="6" t="s">
        <v>14257</v>
      </c>
      <c r="W4124" t="s">
        <v>14259</v>
      </c>
      <c r="X4124" t="s">
        <v>14184</v>
      </c>
      <c r="Y4124" t="str">
        <f>VLOOKUP(R4124,Managers!$A:$B,2,)</f>
        <v>Josh Martinez</v>
      </c>
      <c r="Z4124" s="11">
        <f>VLOOKUP(X4124,HourlyWages!$A:$B,2,0)</f>
        <v>50</v>
      </c>
      <c r="AA4124">
        <v>1</v>
      </c>
    </row>
    <row r="4125" spans="1:27" x14ac:dyDescent="0.3">
      <c r="A4125" t="b">
        <f>COUNTIF($C$1:C4125, C4125)&gt;1</f>
        <v>0</v>
      </c>
      <c r="B4125" t="b">
        <f>VLOOKUP(C4125,Sheet3!$A:$B,2,0) &gt; 1</f>
        <v>0</v>
      </c>
      <c r="C4125">
        <v>4124</v>
      </c>
      <c r="D4125">
        <v>29318</v>
      </c>
      <c r="E4125" s="4">
        <v>40724</v>
      </c>
      <c r="F4125">
        <v>34</v>
      </c>
      <c r="G4125" s="15">
        <f>I4125*F4125</f>
        <v>5100</v>
      </c>
      <c r="H4125" s="9">
        <v>0.1</v>
      </c>
      <c r="I4125" s="13">
        <f>VLOOKUP($U4125,Pricebook!$A:$D,4,0)</f>
        <v>150</v>
      </c>
      <c r="J4125" s="11">
        <f>G4125*(1-H4125)</f>
        <v>4590</v>
      </c>
      <c r="K4125" t="s">
        <v>928</v>
      </c>
      <c r="L4125" t="s">
        <v>449</v>
      </c>
      <c r="M4125" t="str">
        <f>VLOOKUP($L4125,Companies!$A:$G,7,)</f>
        <v>Auto Manufacturing</v>
      </c>
      <c r="N4125" t="str">
        <f>VLOOKUP($L4125,Companies!$A:$G,6,)</f>
        <v>Capital Goods</v>
      </c>
      <c r="O4125" s="6" t="s">
        <v>1023</v>
      </c>
      <c r="P4125" s="6">
        <v>68104</v>
      </c>
      <c r="Q4125" t="s">
        <v>440</v>
      </c>
      <c r="R4125" t="s">
        <v>16</v>
      </c>
      <c r="S4125" s="4">
        <v>40725</v>
      </c>
      <c r="T4125" s="7">
        <f>S4125-E4125</f>
        <v>1</v>
      </c>
      <c r="U4125" t="s">
        <v>14210</v>
      </c>
      <c r="V4125" s="6" t="s">
        <v>14251</v>
      </c>
      <c r="W4125" t="s">
        <v>14263</v>
      </c>
      <c r="X4125" t="s">
        <v>14198</v>
      </c>
      <c r="Y4125" t="str">
        <f>VLOOKUP(R4125,Managers!$A:$B,2,)</f>
        <v>Josh Martinez</v>
      </c>
      <c r="Z4125" s="11">
        <f>VLOOKUP(X4125,HourlyWages!$A:$B,2,0)</f>
        <v>51</v>
      </c>
      <c r="AA4125">
        <v>1</v>
      </c>
    </row>
    <row r="4126" spans="1:27" x14ac:dyDescent="0.3">
      <c r="A4126" t="b">
        <f>COUNTIF($C$1:C4126, C4126)&gt;1</f>
        <v>0</v>
      </c>
      <c r="B4126" t="b">
        <f>VLOOKUP(C4126,Sheet3!$A:$B,2,0) &gt; 1</f>
        <v>0</v>
      </c>
      <c r="C4126">
        <v>4125</v>
      </c>
      <c r="D4126">
        <v>29319</v>
      </c>
      <c r="E4126" s="4">
        <v>39837</v>
      </c>
      <c r="F4126">
        <v>30</v>
      </c>
      <c r="G4126" s="15">
        <f>I4126*F4126</f>
        <v>3750</v>
      </c>
      <c r="H4126" s="9">
        <v>0.1</v>
      </c>
      <c r="I4126" s="13">
        <f>VLOOKUP($U4126,Pricebook!$A:$D,4,0)</f>
        <v>125</v>
      </c>
      <c r="J4126" s="11">
        <f>G4126*(1-H4126)</f>
        <v>3375</v>
      </c>
      <c r="K4126" t="s">
        <v>1135</v>
      </c>
      <c r="L4126" t="s">
        <v>377</v>
      </c>
      <c r="M4126" t="str">
        <f>VLOOKUP($L4126,Companies!$A:$G,7,)</f>
        <v>Packaged Foods</v>
      </c>
      <c r="N4126" t="str">
        <f>VLOOKUP($L4126,Companies!$A:$G,6,)</f>
        <v>Consumer Non-Durables</v>
      </c>
      <c r="O4126" s="6" t="s">
        <v>1934</v>
      </c>
      <c r="P4126" s="6">
        <v>47591</v>
      </c>
      <c r="Q4126" t="s">
        <v>278</v>
      </c>
      <c r="R4126" t="s">
        <v>16</v>
      </c>
      <c r="S4126" s="4">
        <v>39839</v>
      </c>
      <c r="T4126" s="7">
        <f>S4126-E4126</f>
        <v>2</v>
      </c>
      <c r="U4126" t="s">
        <v>14221</v>
      </c>
      <c r="V4126" s="6" t="s">
        <v>14257</v>
      </c>
      <c r="W4126" t="s">
        <v>14258</v>
      </c>
      <c r="X4126" t="s">
        <v>14201</v>
      </c>
      <c r="Y4126" t="str">
        <f>VLOOKUP(R4126,Managers!$A:$B,2,)</f>
        <v>Josh Martinez</v>
      </c>
      <c r="Z4126" s="11">
        <f>VLOOKUP(X4126,HourlyWages!$A:$B,2,0)</f>
        <v>53</v>
      </c>
      <c r="AA4126">
        <v>1</v>
      </c>
    </row>
    <row r="4127" spans="1:27" x14ac:dyDescent="0.3">
      <c r="A4127" t="b">
        <f>COUNTIF($C$1:C4127, C4127)&gt;1</f>
        <v>0</v>
      </c>
      <c r="B4127" t="b">
        <f>VLOOKUP(C4127,Sheet3!$A:$B,2,0) &gt; 1</f>
        <v>0</v>
      </c>
      <c r="C4127">
        <v>4126</v>
      </c>
      <c r="D4127">
        <v>29319</v>
      </c>
      <c r="E4127" s="4">
        <v>39837</v>
      </c>
      <c r="F4127">
        <v>21</v>
      </c>
      <c r="G4127" s="15">
        <f>I4127*F4127</f>
        <v>3150</v>
      </c>
      <c r="H4127" s="9">
        <v>0.03</v>
      </c>
      <c r="I4127" s="13">
        <f>VLOOKUP($U4127,Pricebook!$A:$D,4,0)</f>
        <v>150</v>
      </c>
      <c r="J4127" s="11">
        <f>G4127*(1-H4127)</f>
        <v>3055.5</v>
      </c>
      <c r="K4127" t="s">
        <v>1135</v>
      </c>
      <c r="L4127" t="s">
        <v>377</v>
      </c>
      <c r="M4127" t="str">
        <f>VLOOKUP($L4127,Companies!$A:$G,7,)</f>
        <v>Packaged Foods</v>
      </c>
      <c r="N4127" t="str">
        <f>VLOOKUP($L4127,Companies!$A:$G,6,)</f>
        <v>Consumer Non-Durables</v>
      </c>
      <c r="O4127" s="6" t="s">
        <v>1934</v>
      </c>
      <c r="P4127" s="6">
        <v>47591</v>
      </c>
      <c r="Q4127" t="s">
        <v>278</v>
      </c>
      <c r="R4127" t="s">
        <v>16</v>
      </c>
      <c r="S4127" s="4">
        <v>39839</v>
      </c>
      <c r="T4127" s="7">
        <f>S4127-E4127</f>
        <v>2</v>
      </c>
      <c r="U4127" t="s">
        <v>14222</v>
      </c>
      <c r="V4127" s="6" t="s">
        <v>14254</v>
      </c>
      <c r="W4127" t="s">
        <v>14255</v>
      </c>
      <c r="X4127" t="s">
        <v>14192</v>
      </c>
      <c r="Y4127" t="str">
        <f>VLOOKUP(R4127,Managers!$A:$B,2,)</f>
        <v>Josh Martinez</v>
      </c>
      <c r="Z4127" s="11">
        <f>VLOOKUP(X4127,HourlyWages!$A:$B,2,0)</f>
        <v>75</v>
      </c>
      <c r="AA4127">
        <v>1</v>
      </c>
    </row>
    <row r="4128" spans="1:27" x14ac:dyDescent="0.3">
      <c r="A4128" t="b">
        <f>COUNTIF($C$1:C4128, C4128)&gt;1</f>
        <v>0</v>
      </c>
      <c r="B4128" t="b">
        <f>VLOOKUP(C4128,Sheet3!$A:$B,2,0) &gt; 1</f>
        <v>0</v>
      </c>
      <c r="C4128">
        <v>4127</v>
      </c>
      <c r="D4128">
        <v>29346</v>
      </c>
      <c r="E4128" s="4">
        <v>40041</v>
      </c>
      <c r="F4128">
        <v>2</v>
      </c>
      <c r="G4128" s="15">
        <f>I4128*F4128</f>
        <v>220</v>
      </c>
      <c r="H4128" s="9">
        <v>0.1</v>
      </c>
      <c r="I4128" s="13">
        <f>VLOOKUP($U4128,Pricebook!$A:$D,4,0)</f>
        <v>110</v>
      </c>
      <c r="J4128" s="11">
        <f>G4128*(1-H4128)</f>
        <v>198</v>
      </c>
      <c r="K4128" t="s">
        <v>1954</v>
      </c>
      <c r="L4128" t="s">
        <v>99</v>
      </c>
      <c r="M4128" t="str">
        <f>VLOOKUP($L4128,Companies!$A:$G,7,)</f>
        <v>Television Services</v>
      </c>
      <c r="N4128" t="str">
        <f>VLOOKUP($L4128,Companies!$A:$G,6,)</f>
        <v>Consumer Services</v>
      </c>
      <c r="O4128" s="6" t="s">
        <v>1878</v>
      </c>
      <c r="P4128" s="6" t="s">
        <v>1879</v>
      </c>
      <c r="Q4128" t="s">
        <v>91</v>
      </c>
      <c r="R4128" t="s">
        <v>61</v>
      </c>
      <c r="S4128" s="4">
        <v>40045</v>
      </c>
      <c r="T4128" s="7">
        <f>S4128-E4128</f>
        <v>4</v>
      </c>
      <c r="U4128" t="s">
        <v>14220</v>
      </c>
      <c r="V4128" s="6" t="s">
        <v>14257</v>
      </c>
      <c r="W4128" t="s">
        <v>14264</v>
      </c>
      <c r="X4128" t="s">
        <v>14203</v>
      </c>
      <c r="Y4128" t="str">
        <f>VLOOKUP(R4128,Managers!$A:$B,2,)</f>
        <v>Allen Young</v>
      </c>
      <c r="Z4128" s="11">
        <f>VLOOKUP(X4128,HourlyWages!$A:$B,2,0)</f>
        <v>62</v>
      </c>
      <c r="AA4128">
        <v>1</v>
      </c>
    </row>
    <row r="4129" spans="1:27" x14ac:dyDescent="0.3">
      <c r="A4129" t="b">
        <f>COUNTIF($C$1:C4129, C4129)&gt;1</f>
        <v>0</v>
      </c>
      <c r="B4129" t="b">
        <f>VLOOKUP(C4129,Sheet3!$A:$B,2,0) &gt; 1</f>
        <v>0</v>
      </c>
      <c r="C4129">
        <v>4128</v>
      </c>
      <c r="D4129">
        <v>29347</v>
      </c>
      <c r="E4129" s="4">
        <v>41133</v>
      </c>
      <c r="F4129">
        <v>50</v>
      </c>
      <c r="G4129" s="15">
        <f>I4129*F4129</f>
        <v>5500</v>
      </c>
      <c r="H4129" s="9">
        <v>7.0000000000000007E-2</v>
      </c>
      <c r="I4129" s="13">
        <f>VLOOKUP($U4129,Pricebook!$A:$D,4,0)</f>
        <v>110</v>
      </c>
      <c r="J4129" s="11">
        <f>G4129*(1-H4129)</f>
        <v>5115</v>
      </c>
      <c r="K4129" t="s">
        <v>448</v>
      </c>
      <c r="L4129" t="s">
        <v>449</v>
      </c>
      <c r="M4129" t="str">
        <f>VLOOKUP($L4129,Companies!$A:$G,7,)</f>
        <v>Auto Manufacturing</v>
      </c>
      <c r="N4129" t="str">
        <f>VLOOKUP($L4129,Companies!$A:$G,6,)</f>
        <v>Capital Goods</v>
      </c>
      <c r="O4129" s="6" t="s">
        <v>181</v>
      </c>
      <c r="P4129" s="6">
        <v>32771</v>
      </c>
      <c r="Q4129" t="s">
        <v>101</v>
      </c>
      <c r="R4129" t="s">
        <v>34</v>
      </c>
      <c r="S4129" s="4">
        <v>41135</v>
      </c>
      <c r="T4129" s="7">
        <f>S4129-E4129</f>
        <v>2</v>
      </c>
      <c r="U4129" t="s">
        <v>14215</v>
      </c>
      <c r="V4129" s="6" t="s">
        <v>14257</v>
      </c>
      <c r="W4129" t="s">
        <v>14259</v>
      </c>
      <c r="X4129" t="s">
        <v>14195</v>
      </c>
      <c r="Y4129" t="str">
        <f>VLOOKUP(R4129,Managers!$A:$B,2,)</f>
        <v>Frank Mitchell</v>
      </c>
      <c r="Z4129" s="11">
        <f>VLOOKUP(X4129,HourlyWages!$A:$B,2,0)</f>
        <v>52</v>
      </c>
      <c r="AA4129">
        <v>1</v>
      </c>
    </row>
    <row r="4130" spans="1:27" x14ac:dyDescent="0.3">
      <c r="A4130" t="b">
        <f>COUNTIF($C$1:C4130, C4130)&gt;1</f>
        <v>0</v>
      </c>
      <c r="B4130" t="b">
        <f>VLOOKUP(C4130,Sheet3!$A:$B,2,0) &gt; 1</f>
        <v>0</v>
      </c>
      <c r="C4130">
        <v>4129</v>
      </c>
      <c r="D4130">
        <v>29349</v>
      </c>
      <c r="E4130" s="4">
        <v>40339</v>
      </c>
      <c r="F4130">
        <v>46</v>
      </c>
      <c r="G4130" s="15">
        <f>I4130*F4130</f>
        <v>6900</v>
      </c>
      <c r="H4130" s="9">
        <v>0.04</v>
      </c>
      <c r="I4130" s="13">
        <f>VLOOKUP($U4130,Pricebook!$A:$D,4,0)</f>
        <v>150</v>
      </c>
      <c r="J4130" s="11">
        <f>G4130*(1-H4130)</f>
        <v>6624</v>
      </c>
      <c r="K4130" t="s">
        <v>1801</v>
      </c>
      <c r="L4130" t="s">
        <v>303</v>
      </c>
      <c r="M4130" t="str">
        <f>VLOOKUP($L4130,Companies!$A:$G,7,)</f>
        <v>Semiconductors</v>
      </c>
      <c r="N4130" t="str">
        <f>VLOOKUP($L4130,Companies!$A:$G,6,)</f>
        <v>Technology</v>
      </c>
      <c r="O4130" s="6" t="s">
        <v>1790</v>
      </c>
      <c r="P4130" s="6" t="s">
        <v>1791</v>
      </c>
      <c r="Q4130" t="s">
        <v>91</v>
      </c>
      <c r="R4130" t="s">
        <v>61</v>
      </c>
      <c r="S4130" s="4">
        <v>40341</v>
      </c>
      <c r="T4130" s="7">
        <f>S4130-E4130</f>
        <v>2</v>
      </c>
      <c r="U4130" t="s">
        <v>14210</v>
      </c>
      <c r="V4130" s="6" t="s">
        <v>14257</v>
      </c>
      <c r="W4130" t="s">
        <v>14264</v>
      </c>
      <c r="X4130" t="s">
        <v>14187</v>
      </c>
      <c r="Y4130" t="str">
        <f>VLOOKUP(R4130,Managers!$A:$B,2,)</f>
        <v>Allen Young</v>
      </c>
      <c r="Z4130" s="11">
        <f>VLOOKUP(X4130,HourlyWages!$A:$B,2,0)</f>
        <v>45</v>
      </c>
      <c r="AA4130">
        <v>1</v>
      </c>
    </row>
    <row r="4131" spans="1:27" x14ac:dyDescent="0.3">
      <c r="A4131" t="b">
        <f>COUNTIF($C$1:C4131, C4131)&gt;1</f>
        <v>0</v>
      </c>
      <c r="B4131" t="b">
        <f>VLOOKUP(C4131,Sheet3!$A:$B,2,0) &gt; 1</f>
        <v>0</v>
      </c>
      <c r="C4131">
        <v>4130</v>
      </c>
      <c r="D4131">
        <v>29349</v>
      </c>
      <c r="E4131" s="4">
        <v>40339</v>
      </c>
      <c r="F4131">
        <v>33</v>
      </c>
      <c r="G4131" s="15">
        <f>I4131*F4131</f>
        <v>3630</v>
      </c>
      <c r="H4131" s="9">
        <v>0.1</v>
      </c>
      <c r="I4131" s="13">
        <f>VLOOKUP($U4131,Pricebook!$A:$D,4,0)</f>
        <v>110</v>
      </c>
      <c r="J4131" s="11">
        <f>G4131*(1-H4131)</f>
        <v>3267</v>
      </c>
      <c r="K4131" t="s">
        <v>1801</v>
      </c>
      <c r="L4131" t="s">
        <v>303</v>
      </c>
      <c r="M4131" t="str">
        <f>VLOOKUP($L4131,Companies!$A:$G,7,)</f>
        <v>Semiconductors</v>
      </c>
      <c r="N4131" t="str">
        <f>VLOOKUP($L4131,Companies!$A:$G,6,)</f>
        <v>Technology</v>
      </c>
      <c r="O4131" s="6" t="s">
        <v>2407</v>
      </c>
      <c r="P4131" s="6" t="s">
        <v>2408</v>
      </c>
      <c r="Q4131" t="s">
        <v>87</v>
      </c>
      <c r="R4131" t="s">
        <v>61</v>
      </c>
      <c r="S4131" s="4">
        <v>40341</v>
      </c>
      <c r="T4131" s="7">
        <f>S4131-E4131</f>
        <v>2</v>
      </c>
      <c r="U4131" t="s">
        <v>14215</v>
      </c>
      <c r="V4131" s="6" t="s">
        <v>14257</v>
      </c>
      <c r="W4131" t="s">
        <v>14258</v>
      </c>
      <c r="X4131" t="s">
        <v>14195</v>
      </c>
      <c r="Y4131" t="str">
        <f>VLOOKUP(R4131,Managers!$A:$B,2,)</f>
        <v>Allen Young</v>
      </c>
      <c r="Z4131" s="11">
        <f>VLOOKUP(X4131,HourlyWages!$A:$B,2,0)</f>
        <v>52</v>
      </c>
      <c r="AA4131">
        <v>1</v>
      </c>
    </row>
    <row r="4132" spans="1:27" x14ac:dyDescent="0.3">
      <c r="A4132" t="b">
        <f>COUNTIF($C$1:C4132, C4132)&gt;1</f>
        <v>0</v>
      </c>
      <c r="B4132" t="b">
        <f>VLOOKUP(C4132,Sheet3!$A:$B,2,0) &gt; 1</f>
        <v>0</v>
      </c>
      <c r="C4132">
        <v>4131</v>
      </c>
      <c r="D4132">
        <v>29350</v>
      </c>
      <c r="E4132" s="4">
        <v>40050</v>
      </c>
      <c r="F4132">
        <v>47</v>
      </c>
      <c r="G4132" s="15">
        <f>I4132*F4132</f>
        <v>7520</v>
      </c>
      <c r="H4132" s="9">
        <v>0.05</v>
      </c>
      <c r="I4132" s="13">
        <f>VLOOKUP($U4132,Pricebook!$A:$D,4,0)</f>
        <v>160</v>
      </c>
      <c r="J4132" s="11">
        <f>G4132*(1-H4132)</f>
        <v>7144</v>
      </c>
      <c r="K4132" t="s">
        <v>667</v>
      </c>
      <c r="L4132" t="s">
        <v>142</v>
      </c>
      <c r="M4132" t="str">
        <f>VLOOKUP($L4132,Companies!$A:$G,7,)</f>
        <v>Computer Software: Programming, Data Processing</v>
      </c>
      <c r="N4132" t="str">
        <f>VLOOKUP($L4132,Companies!$A:$G,6,)</f>
        <v>Technology</v>
      </c>
      <c r="O4132" s="6" t="s">
        <v>2409</v>
      </c>
      <c r="P4132" s="6" t="s">
        <v>2410</v>
      </c>
      <c r="Q4132" t="s">
        <v>87</v>
      </c>
      <c r="R4132" t="s">
        <v>61</v>
      </c>
      <c r="S4132" s="4">
        <v>40052</v>
      </c>
      <c r="T4132" s="7">
        <f>S4132-E4132</f>
        <v>2</v>
      </c>
      <c r="U4132" t="s">
        <v>14218</v>
      </c>
      <c r="V4132" s="6" t="s">
        <v>14251</v>
      </c>
      <c r="W4132" t="s">
        <v>14267</v>
      </c>
      <c r="X4132" t="s">
        <v>14186</v>
      </c>
      <c r="Y4132" t="str">
        <f>VLOOKUP(R4132,Managers!$A:$B,2,)</f>
        <v>Allen Young</v>
      </c>
      <c r="Z4132" s="11">
        <f>VLOOKUP(X4132,HourlyWages!$A:$B,2,0)</f>
        <v>67</v>
      </c>
      <c r="AA4132">
        <v>1</v>
      </c>
    </row>
    <row r="4133" spans="1:27" x14ac:dyDescent="0.3">
      <c r="A4133" t="b">
        <f>COUNTIF($C$1:C4133, C4133)&gt;1</f>
        <v>0</v>
      </c>
      <c r="B4133" t="b">
        <f>VLOOKUP(C4133,Sheet3!$A:$B,2,0) &gt; 1</f>
        <v>0</v>
      </c>
      <c r="C4133">
        <v>4132</v>
      </c>
      <c r="D4133">
        <v>29350</v>
      </c>
      <c r="E4133" s="4">
        <v>40050</v>
      </c>
      <c r="F4133">
        <v>10</v>
      </c>
      <c r="G4133" s="15">
        <f>I4133*F4133</f>
        <v>2000</v>
      </c>
      <c r="H4133" s="9">
        <v>0.1</v>
      </c>
      <c r="I4133" s="13">
        <f>VLOOKUP($U4133,Pricebook!$A:$D,4,0)</f>
        <v>200</v>
      </c>
      <c r="J4133" s="11">
        <f>G4133*(1-H4133)</f>
        <v>1800</v>
      </c>
      <c r="K4133" t="s">
        <v>667</v>
      </c>
      <c r="L4133" t="s">
        <v>142</v>
      </c>
      <c r="M4133" t="str">
        <f>VLOOKUP($L4133,Companies!$A:$G,7,)</f>
        <v>Computer Software: Programming, Data Processing</v>
      </c>
      <c r="N4133" t="str">
        <f>VLOOKUP($L4133,Companies!$A:$G,6,)</f>
        <v>Technology</v>
      </c>
      <c r="O4133" s="6" t="s">
        <v>2411</v>
      </c>
      <c r="P4133" s="6" t="s">
        <v>2412</v>
      </c>
      <c r="Q4133" t="s">
        <v>149</v>
      </c>
      <c r="R4133" t="s">
        <v>61</v>
      </c>
      <c r="S4133" s="4">
        <v>40053</v>
      </c>
      <c r="T4133" s="7">
        <f>S4133-E4133</f>
        <v>3</v>
      </c>
      <c r="U4133" t="s">
        <v>14206</v>
      </c>
      <c r="V4133" s="6" t="s">
        <v>14251</v>
      </c>
      <c r="W4133" t="s">
        <v>14268</v>
      </c>
      <c r="X4133" t="s">
        <v>14203</v>
      </c>
      <c r="Y4133" t="str">
        <f>VLOOKUP(R4133,Managers!$A:$B,2,)</f>
        <v>Allen Young</v>
      </c>
      <c r="Z4133" s="11">
        <f>VLOOKUP(X4133,HourlyWages!$A:$B,2,0)</f>
        <v>62</v>
      </c>
      <c r="AA4133">
        <v>1</v>
      </c>
    </row>
    <row r="4134" spans="1:27" x14ac:dyDescent="0.3">
      <c r="A4134" t="b">
        <f>COUNTIF($C$1:C4134, C4134)&gt;1</f>
        <v>0</v>
      </c>
      <c r="B4134" t="b">
        <f>VLOOKUP(C4134,Sheet3!$A:$B,2,0) &gt; 1</f>
        <v>0</v>
      </c>
      <c r="C4134">
        <v>4133</v>
      </c>
      <c r="D4134">
        <v>29350</v>
      </c>
      <c r="E4134" s="4">
        <v>40050</v>
      </c>
      <c r="F4134">
        <v>46</v>
      </c>
      <c r="G4134" s="15">
        <f>I4134*F4134</f>
        <v>5520</v>
      </c>
      <c r="H4134" s="9">
        <v>0.05</v>
      </c>
      <c r="I4134" s="13">
        <f>VLOOKUP($U4134,Pricebook!$A:$D,4,0)</f>
        <v>120</v>
      </c>
      <c r="J4134" s="11">
        <f>G4134*(1-H4134)</f>
        <v>5244</v>
      </c>
      <c r="K4134" t="s">
        <v>667</v>
      </c>
      <c r="L4134" t="s">
        <v>142</v>
      </c>
      <c r="M4134" t="str">
        <f>VLOOKUP($L4134,Companies!$A:$G,7,)</f>
        <v>Computer Software: Programming, Data Processing</v>
      </c>
      <c r="N4134" t="str">
        <f>VLOOKUP($L4134,Companies!$A:$G,6,)</f>
        <v>Technology</v>
      </c>
      <c r="O4134" s="6" t="s">
        <v>2413</v>
      </c>
      <c r="P4134" s="6" t="s">
        <v>2414</v>
      </c>
      <c r="Q4134" t="s">
        <v>87</v>
      </c>
      <c r="R4134" t="s">
        <v>61</v>
      </c>
      <c r="S4134" s="4">
        <v>40051</v>
      </c>
      <c r="T4134" s="7">
        <f>S4134-E4134</f>
        <v>1</v>
      </c>
      <c r="U4134" t="s">
        <v>14212</v>
      </c>
      <c r="V4134" s="6" t="s">
        <v>14257</v>
      </c>
      <c r="W4134" t="s">
        <v>14264</v>
      </c>
      <c r="X4134" t="s">
        <v>14194</v>
      </c>
      <c r="Y4134" t="str">
        <f>VLOOKUP(R4134,Managers!$A:$B,2,)</f>
        <v>Allen Young</v>
      </c>
      <c r="Z4134" s="11">
        <f>VLOOKUP(X4134,HourlyWages!$A:$B,2,0)</f>
        <v>71</v>
      </c>
      <c r="AA4134">
        <v>1</v>
      </c>
    </row>
    <row r="4135" spans="1:27" x14ac:dyDescent="0.3">
      <c r="A4135" t="b">
        <f>COUNTIF($C$1:C4135, C4135)&gt;1</f>
        <v>0</v>
      </c>
      <c r="B4135" t="b">
        <f>VLOOKUP(C4135,Sheet3!$A:$B,2,0) &gt; 1</f>
        <v>0</v>
      </c>
      <c r="C4135">
        <v>4134</v>
      </c>
      <c r="D4135">
        <v>29351</v>
      </c>
      <c r="E4135" s="4">
        <v>40819</v>
      </c>
      <c r="F4135">
        <v>17</v>
      </c>
      <c r="G4135" s="15">
        <f>I4135*F4135</f>
        <v>2720</v>
      </c>
      <c r="H4135" s="9">
        <v>0.05</v>
      </c>
      <c r="I4135" s="13">
        <f>VLOOKUP($U4135,Pricebook!$A:$D,4,0)</f>
        <v>160</v>
      </c>
      <c r="J4135" s="11">
        <f>G4135*(1-H4135)</f>
        <v>2584</v>
      </c>
      <c r="K4135" t="s">
        <v>350</v>
      </c>
      <c r="L4135" t="s">
        <v>351</v>
      </c>
      <c r="M4135" t="str">
        <f>VLOOKUP($L4135,Companies!$A:$G,7,)</f>
        <v>Department/Specialty Retail Stores</v>
      </c>
      <c r="N4135" t="str">
        <f>VLOOKUP($L4135,Companies!$A:$G,6,)</f>
        <v>Consumer Services</v>
      </c>
      <c r="O4135" s="6" t="s">
        <v>677</v>
      </c>
      <c r="P4135" s="6">
        <v>20707</v>
      </c>
      <c r="Q4135" t="s">
        <v>187</v>
      </c>
      <c r="R4135" t="s">
        <v>61</v>
      </c>
      <c r="S4135" s="4">
        <v>40821</v>
      </c>
      <c r="T4135" s="7">
        <f>S4135-E4135</f>
        <v>2</v>
      </c>
      <c r="U4135" t="s">
        <v>14218</v>
      </c>
      <c r="V4135" s="6" t="s">
        <v>14257</v>
      </c>
      <c r="W4135" t="s">
        <v>14264</v>
      </c>
      <c r="X4135" t="s">
        <v>14202</v>
      </c>
      <c r="Y4135" t="str">
        <f>VLOOKUP(R4135,Managers!$A:$B,2,)</f>
        <v>Allen Young</v>
      </c>
      <c r="Z4135" s="11">
        <f>VLOOKUP(X4135,HourlyWages!$A:$B,2,0)</f>
        <v>71</v>
      </c>
      <c r="AA4135">
        <v>1</v>
      </c>
    </row>
    <row r="4136" spans="1:27" x14ac:dyDescent="0.3">
      <c r="A4136" t="b">
        <f>COUNTIF($C$1:C4136, C4136)&gt;1</f>
        <v>0</v>
      </c>
      <c r="B4136" t="b">
        <f>VLOOKUP(C4136,Sheet3!$A:$B,2,0) &gt; 1</f>
        <v>0</v>
      </c>
      <c r="C4136">
        <v>4135</v>
      </c>
      <c r="D4136">
        <v>29376</v>
      </c>
      <c r="E4136" s="4">
        <v>41132</v>
      </c>
      <c r="F4136">
        <v>20</v>
      </c>
      <c r="G4136" s="15">
        <f>I4136*F4136</f>
        <v>4000</v>
      </c>
      <c r="H4136" s="9">
        <v>0.09</v>
      </c>
      <c r="I4136" s="13">
        <f>VLOOKUP($U4136,Pricebook!$A:$D,4,0)</f>
        <v>200</v>
      </c>
      <c r="J4136" s="11">
        <f>G4136*(1-H4136)</f>
        <v>3640</v>
      </c>
      <c r="K4136" t="s">
        <v>1357</v>
      </c>
      <c r="L4136" t="s">
        <v>468</v>
      </c>
      <c r="M4136" t="str">
        <f>VLOOKUP($L4136,Companies!$A:$G,7,)</f>
        <v>Major Pharmaceuticals</v>
      </c>
      <c r="N4136" t="str">
        <f>VLOOKUP($L4136,Companies!$A:$G,6,)</f>
        <v>Health Care</v>
      </c>
      <c r="O4136" s="6" t="s">
        <v>1443</v>
      </c>
      <c r="P4136" s="6">
        <v>35630</v>
      </c>
      <c r="Q4136" t="s">
        <v>424</v>
      </c>
      <c r="R4136" t="s">
        <v>34</v>
      </c>
      <c r="S4136" s="4">
        <v>41134</v>
      </c>
      <c r="T4136" s="7">
        <f>S4136-E4136</f>
        <v>2</v>
      </c>
      <c r="U4136" t="s">
        <v>14206</v>
      </c>
      <c r="V4136" s="6" t="s">
        <v>14257</v>
      </c>
      <c r="W4136" t="s">
        <v>14264</v>
      </c>
      <c r="X4136" t="s">
        <v>14199</v>
      </c>
      <c r="Y4136" t="str">
        <f>VLOOKUP(R4136,Managers!$A:$B,2,)</f>
        <v>Frank Mitchell</v>
      </c>
      <c r="Z4136" s="11">
        <f>VLOOKUP(X4136,HourlyWages!$A:$B,2,0)</f>
        <v>68</v>
      </c>
      <c r="AA4136">
        <v>1</v>
      </c>
    </row>
    <row r="4137" spans="1:27" x14ac:dyDescent="0.3">
      <c r="A4137" t="b">
        <f>COUNTIF($C$1:C4137, C4137)&gt;1</f>
        <v>0</v>
      </c>
      <c r="B4137" t="b">
        <f>VLOOKUP(C4137,Sheet3!$A:$B,2,0) &gt; 1</f>
        <v>0</v>
      </c>
      <c r="C4137">
        <v>4136</v>
      </c>
      <c r="D4137">
        <v>29380</v>
      </c>
      <c r="E4137" s="4">
        <v>39930</v>
      </c>
      <c r="F4137">
        <v>13</v>
      </c>
      <c r="G4137" s="15">
        <f>I4137*F4137</f>
        <v>1430</v>
      </c>
      <c r="H4137" s="9">
        <v>0.09</v>
      </c>
      <c r="I4137" s="13">
        <f>VLOOKUP($U4137,Pricebook!$A:$D,4,0)</f>
        <v>110</v>
      </c>
      <c r="J4137" s="11">
        <f>G4137*(1-H4137)</f>
        <v>1301.3</v>
      </c>
      <c r="K4137" t="s">
        <v>1088</v>
      </c>
      <c r="L4137" t="s">
        <v>27</v>
      </c>
      <c r="M4137" t="str">
        <f>VLOOKUP($L4137,Companies!$A:$G,7,)</f>
        <v>Television Services</v>
      </c>
      <c r="N4137" t="str">
        <f>VLOOKUP($L4137,Companies!$A:$G,6,)</f>
        <v>Consumer Services</v>
      </c>
      <c r="O4137" s="6" t="s">
        <v>213</v>
      </c>
      <c r="P4137" s="6">
        <v>74006</v>
      </c>
      <c r="Q4137" t="s">
        <v>75</v>
      </c>
      <c r="R4137" t="s">
        <v>16</v>
      </c>
      <c r="S4137" s="4">
        <v>39931</v>
      </c>
      <c r="T4137" s="7">
        <f>S4137-E4137</f>
        <v>1</v>
      </c>
      <c r="U4137" t="s">
        <v>14215</v>
      </c>
      <c r="V4137" s="6" t="s">
        <v>14254</v>
      </c>
      <c r="W4137" t="s">
        <v>14256</v>
      </c>
      <c r="X4137" t="s">
        <v>14192</v>
      </c>
      <c r="Y4137" t="str">
        <f>VLOOKUP(R4137,Managers!$A:$B,2,)</f>
        <v>Josh Martinez</v>
      </c>
      <c r="Z4137" s="11">
        <f>VLOOKUP(X4137,HourlyWages!$A:$B,2,0)</f>
        <v>75</v>
      </c>
      <c r="AA4137">
        <v>1</v>
      </c>
    </row>
    <row r="4138" spans="1:27" x14ac:dyDescent="0.3">
      <c r="A4138" t="b">
        <f>COUNTIF($C$1:C4138, C4138)&gt;1</f>
        <v>0</v>
      </c>
      <c r="B4138" t="b">
        <f>VLOOKUP(C4138,Sheet3!$A:$B,2,0) &gt; 1</f>
        <v>0</v>
      </c>
      <c r="C4138">
        <v>4137</v>
      </c>
      <c r="D4138">
        <v>29382</v>
      </c>
      <c r="E4138" s="4">
        <v>40499</v>
      </c>
      <c r="F4138">
        <v>42</v>
      </c>
      <c r="G4138" s="15">
        <f>I4138*F4138</f>
        <v>4620</v>
      </c>
      <c r="H4138" s="9">
        <v>0.05</v>
      </c>
      <c r="I4138" s="13">
        <f>VLOOKUP($U4138,Pricebook!$A:$D,4,0)</f>
        <v>110</v>
      </c>
      <c r="J4138" s="11">
        <f>G4138*(1-H4138)</f>
        <v>4389</v>
      </c>
      <c r="K4138" t="s">
        <v>1701</v>
      </c>
      <c r="L4138" t="s">
        <v>265</v>
      </c>
      <c r="M4138" t="str">
        <f>VLOOKUP($L4138,Companies!$A:$G,7,)</f>
        <v>Telecommunications Equipment</v>
      </c>
      <c r="N4138" t="str">
        <f>VLOOKUP($L4138,Companies!$A:$G,6,)</f>
        <v>Public Utilities</v>
      </c>
      <c r="O4138" s="6" t="s">
        <v>1992</v>
      </c>
      <c r="P4138" s="6">
        <v>46901</v>
      </c>
      <c r="Q4138" t="s">
        <v>278</v>
      </c>
      <c r="R4138" t="s">
        <v>16</v>
      </c>
      <c r="S4138" s="4">
        <v>40502</v>
      </c>
      <c r="T4138" s="7">
        <f>S4138-E4138</f>
        <v>3</v>
      </c>
      <c r="U4138" t="s">
        <v>14220</v>
      </c>
      <c r="V4138" s="6" t="s">
        <v>14257</v>
      </c>
      <c r="W4138" t="s">
        <v>14258</v>
      </c>
      <c r="X4138" t="s">
        <v>14184</v>
      </c>
      <c r="Y4138" t="str">
        <f>VLOOKUP(R4138,Managers!$A:$B,2,)</f>
        <v>Josh Martinez</v>
      </c>
      <c r="Z4138" s="11">
        <f>VLOOKUP(X4138,HourlyWages!$A:$B,2,0)</f>
        <v>50</v>
      </c>
      <c r="AA4138">
        <v>1</v>
      </c>
    </row>
    <row r="4139" spans="1:27" x14ac:dyDescent="0.3">
      <c r="A4139" t="b">
        <f>COUNTIF($C$1:C4139, C4139)&gt;1</f>
        <v>0</v>
      </c>
      <c r="B4139" t="b">
        <f>VLOOKUP(C4139,Sheet3!$A:$B,2,0) &gt; 1</f>
        <v>0</v>
      </c>
      <c r="C4139">
        <v>4138</v>
      </c>
      <c r="D4139">
        <v>29382</v>
      </c>
      <c r="E4139" s="4">
        <v>40499</v>
      </c>
      <c r="F4139">
        <v>34</v>
      </c>
      <c r="G4139" s="15">
        <f>I4139*F4139</f>
        <v>4250</v>
      </c>
      <c r="H4139" s="9">
        <v>7.0000000000000007E-2</v>
      </c>
      <c r="I4139" s="13">
        <f>VLOOKUP($U4139,Pricebook!$A:$D,4,0)</f>
        <v>125</v>
      </c>
      <c r="J4139" s="11">
        <f>G4139*(1-H4139)</f>
        <v>3952.4999999999995</v>
      </c>
      <c r="K4139" t="s">
        <v>1701</v>
      </c>
      <c r="L4139" t="s">
        <v>265</v>
      </c>
      <c r="M4139" t="str">
        <f>VLOOKUP($L4139,Companies!$A:$G,7,)</f>
        <v>Telecommunications Equipment</v>
      </c>
      <c r="N4139" t="str">
        <f>VLOOKUP($L4139,Companies!$A:$G,6,)</f>
        <v>Public Utilities</v>
      </c>
      <c r="O4139" s="6" t="s">
        <v>1992</v>
      </c>
      <c r="P4139" s="6">
        <v>46901</v>
      </c>
      <c r="Q4139" t="s">
        <v>278</v>
      </c>
      <c r="R4139" t="s">
        <v>16</v>
      </c>
      <c r="S4139" s="4">
        <v>40501</v>
      </c>
      <c r="T4139" s="7">
        <f>S4139-E4139</f>
        <v>2</v>
      </c>
      <c r="U4139" t="s">
        <v>14208</v>
      </c>
      <c r="V4139" s="6" t="s">
        <v>14254</v>
      </c>
      <c r="W4139" t="s">
        <v>14255</v>
      </c>
      <c r="X4139" t="s">
        <v>14187</v>
      </c>
      <c r="Y4139" t="str">
        <f>VLOOKUP(R4139,Managers!$A:$B,2,)</f>
        <v>Josh Martinez</v>
      </c>
      <c r="Z4139" s="11">
        <f>VLOOKUP(X4139,HourlyWages!$A:$B,2,0)</f>
        <v>45</v>
      </c>
      <c r="AA4139">
        <v>1</v>
      </c>
    </row>
    <row r="4140" spans="1:27" x14ac:dyDescent="0.3">
      <c r="A4140" t="b">
        <f>COUNTIF($C$1:C4140, C4140)&gt;1</f>
        <v>0</v>
      </c>
      <c r="B4140" t="b">
        <f>VLOOKUP(C4140,Sheet3!$A:$B,2,0) &gt; 1</f>
        <v>0</v>
      </c>
      <c r="C4140">
        <v>4139</v>
      </c>
      <c r="D4140">
        <v>29383</v>
      </c>
      <c r="E4140" s="4">
        <v>40865</v>
      </c>
      <c r="F4140">
        <v>20</v>
      </c>
      <c r="G4140" s="15">
        <f>I4140*F4140</f>
        <v>3000</v>
      </c>
      <c r="H4140" s="9">
        <v>7.0000000000000007E-2</v>
      </c>
      <c r="I4140" s="13">
        <f>VLOOKUP($U4140,Pricebook!$A:$D,4,0)</f>
        <v>150</v>
      </c>
      <c r="J4140" s="11">
        <f>G4140*(1-H4140)</f>
        <v>2790</v>
      </c>
      <c r="K4140" t="s">
        <v>382</v>
      </c>
      <c r="L4140" t="s">
        <v>327</v>
      </c>
      <c r="M4140" t="str">
        <f>VLOOKUP($L4140,Companies!$A:$G,7,)</f>
        <v>Television Services</v>
      </c>
      <c r="N4140" t="str">
        <f>VLOOKUP($L4140,Companies!$A:$G,6,)</f>
        <v>Consumer Services</v>
      </c>
      <c r="O4140" s="6" t="s">
        <v>2415</v>
      </c>
      <c r="P4140" s="6" t="s">
        <v>2416</v>
      </c>
      <c r="Q4140" t="s">
        <v>210</v>
      </c>
      <c r="R4140" t="s">
        <v>61</v>
      </c>
      <c r="S4140" s="4">
        <v>40867</v>
      </c>
      <c r="T4140" s="7">
        <f>S4140-E4140</f>
        <v>2</v>
      </c>
      <c r="U4140" t="s">
        <v>14211</v>
      </c>
      <c r="V4140" s="6" t="s">
        <v>14254</v>
      </c>
      <c r="W4140" t="s">
        <v>14265</v>
      </c>
      <c r="X4140" t="s">
        <v>14194</v>
      </c>
      <c r="Y4140" t="str">
        <f>VLOOKUP(R4140,Managers!$A:$B,2,)</f>
        <v>Allen Young</v>
      </c>
      <c r="Z4140" s="11">
        <f>VLOOKUP(X4140,HourlyWages!$A:$B,2,0)</f>
        <v>71</v>
      </c>
      <c r="AA4140">
        <v>1</v>
      </c>
    </row>
    <row r="4141" spans="1:27" x14ac:dyDescent="0.3">
      <c r="A4141" t="b">
        <f>COUNTIF($C$1:C4141, C4141)&gt;1</f>
        <v>0</v>
      </c>
      <c r="B4141" t="b">
        <f>VLOOKUP(C4141,Sheet3!$A:$B,2,0) &gt; 1</f>
        <v>0</v>
      </c>
      <c r="C4141">
        <v>4140</v>
      </c>
      <c r="D4141">
        <v>29383</v>
      </c>
      <c r="E4141" s="4">
        <v>40865</v>
      </c>
      <c r="F4141">
        <v>28</v>
      </c>
      <c r="G4141" s="15">
        <f>I4141*F4141</f>
        <v>3080</v>
      </c>
      <c r="H4141" s="9">
        <v>0.04</v>
      </c>
      <c r="I4141" s="13">
        <f>VLOOKUP($U4141,Pricebook!$A:$D,4,0)</f>
        <v>110</v>
      </c>
      <c r="J4141" s="11">
        <f>G4141*(1-H4141)</f>
        <v>2956.7999999999997</v>
      </c>
      <c r="K4141" t="s">
        <v>382</v>
      </c>
      <c r="L4141" t="s">
        <v>327</v>
      </c>
      <c r="M4141" t="str">
        <f>VLOOKUP($L4141,Companies!$A:$G,7,)</f>
        <v>Television Services</v>
      </c>
      <c r="N4141" t="str">
        <f>VLOOKUP($L4141,Companies!$A:$G,6,)</f>
        <v>Consumer Services</v>
      </c>
      <c r="O4141" s="6" t="s">
        <v>2415</v>
      </c>
      <c r="P4141" s="6" t="s">
        <v>2416</v>
      </c>
      <c r="Q4141" t="s">
        <v>210</v>
      </c>
      <c r="R4141" t="s">
        <v>61</v>
      </c>
      <c r="S4141" s="4">
        <v>40866</v>
      </c>
      <c r="T4141" s="7">
        <f>S4141-E4141</f>
        <v>1</v>
      </c>
      <c r="U4141" t="s">
        <v>14215</v>
      </c>
      <c r="V4141" s="6" t="s">
        <v>14257</v>
      </c>
      <c r="W4141" t="s">
        <v>14258</v>
      </c>
      <c r="X4141" t="s">
        <v>14195</v>
      </c>
      <c r="Y4141" t="str">
        <f>VLOOKUP(R4141,Managers!$A:$B,2,)</f>
        <v>Allen Young</v>
      </c>
      <c r="Z4141" s="11">
        <f>VLOOKUP(X4141,HourlyWages!$A:$B,2,0)</f>
        <v>52</v>
      </c>
      <c r="AA4141">
        <v>1</v>
      </c>
    </row>
    <row r="4142" spans="1:27" x14ac:dyDescent="0.3">
      <c r="A4142" t="b">
        <f>COUNTIF($C$1:C4142, C4142)&gt;1</f>
        <v>0</v>
      </c>
      <c r="B4142" t="b">
        <f>VLOOKUP(C4142,Sheet3!$A:$B,2,0) &gt; 1</f>
        <v>0</v>
      </c>
      <c r="C4142">
        <v>4141</v>
      </c>
      <c r="D4142">
        <v>29383</v>
      </c>
      <c r="E4142" s="4">
        <v>40865</v>
      </c>
      <c r="F4142">
        <v>29</v>
      </c>
      <c r="G4142" s="15">
        <f>I4142*F4142</f>
        <v>4350</v>
      </c>
      <c r="H4142" s="9">
        <v>7.0000000000000007E-2</v>
      </c>
      <c r="I4142" s="13">
        <f>VLOOKUP($U4142,Pricebook!$A:$D,4,0)</f>
        <v>150</v>
      </c>
      <c r="J4142" s="11">
        <f>G4142*(1-H4142)</f>
        <v>4045.4999999999995</v>
      </c>
      <c r="K4142" t="s">
        <v>382</v>
      </c>
      <c r="L4142" t="s">
        <v>327</v>
      </c>
      <c r="M4142" t="str">
        <f>VLOOKUP($L4142,Companies!$A:$G,7,)</f>
        <v>Television Services</v>
      </c>
      <c r="N4142" t="str">
        <f>VLOOKUP($L4142,Companies!$A:$G,6,)</f>
        <v>Consumer Services</v>
      </c>
      <c r="O4142" s="6" t="s">
        <v>2415</v>
      </c>
      <c r="P4142" s="6" t="s">
        <v>2416</v>
      </c>
      <c r="Q4142" t="s">
        <v>210</v>
      </c>
      <c r="R4142" t="s">
        <v>61</v>
      </c>
      <c r="S4142" s="4">
        <v>40867</v>
      </c>
      <c r="T4142" s="7">
        <f>S4142-E4142</f>
        <v>2</v>
      </c>
      <c r="U4142" t="s">
        <v>14210</v>
      </c>
      <c r="V4142" s="6" t="s">
        <v>14254</v>
      </c>
      <c r="W4142" t="s">
        <v>14265</v>
      </c>
      <c r="X4142" t="s">
        <v>14199</v>
      </c>
      <c r="Y4142" t="str">
        <f>VLOOKUP(R4142,Managers!$A:$B,2,)</f>
        <v>Allen Young</v>
      </c>
      <c r="Z4142" s="11">
        <f>VLOOKUP(X4142,HourlyWages!$A:$B,2,0)</f>
        <v>68</v>
      </c>
      <c r="AA4142">
        <v>1</v>
      </c>
    </row>
    <row r="4143" spans="1:27" x14ac:dyDescent="0.3">
      <c r="A4143" t="b">
        <f>COUNTIF($C$1:C4143, C4143)&gt;1</f>
        <v>0</v>
      </c>
      <c r="B4143" t="b">
        <f>VLOOKUP(C4143,Sheet3!$A:$B,2,0) &gt; 1</f>
        <v>0</v>
      </c>
      <c r="C4143">
        <v>4142</v>
      </c>
      <c r="D4143">
        <v>29383</v>
      </c>
      <c r="E4143" s="4">
        <v>40865</v>
      </c>
      <c r="F4143">
        <v>30</v>
      </c>
      <c r="G4143" s="15">
        <f>I4143*F4143</f>
        <v>3750</v>
      </c>
      <c r="H4143" s="9">
        <v>0.09</v>
      </c>
      <c r="I4143" s="13">
        <f>VLOOKUP($U4143,Pricebook!$A:$D,4,0)</f>
        <v>125</v>
      </c>
      <c r="J4143" s="11">
        <f>G4143*(1-H4143)</f>
        <v>3412.5</v>
      </c>
      <c r="K4143" t="s">
        <v>382</v>
      </c>
      <c r="L4143" t="s">
        <v>327</v>
      </c>
      <c r="M4143" t="str">
        <f>VLOOKUP($L4143,Companies!$A:$G,7,)</f>
        <v>Television Services</v>
      </c>
      <c r="N4143" t="str">
        <f>VLOOKUP($L4143,Companies!$A:$G,6,)</f>
        <v>Consumer Services</v>
      </c>
      <c r="O4143" s="6" t="s">
        <v>1359</v>
      </c>
      <c r="P4143" s="6">
        <v>44511</v>
      </c>
      <c r="Q4143" t="s">
        <v>210</v>
      </c>
      <c r="R4143" t="s">
        <v>61</v>
      </c>
      <c r="S4143" s="4">
        <v>40866</v>
      </c>
      <c r="T4143" s="7">
        <f>S4143-E4143</f>
        <v>1</v>
      </c>
      <c r="U4143" t="s">
        <v>14208</v>
      </c>
      <c r="V4143" s="6" t="s">
        <v>14251</v>
      </c>
      <c r="W4143" t="s">
        <v>14263</v>
      </c>
      <c r="X4143" t="s">
        <v>14187</v>
      </c>
      <c r="Y4143" t="str">
        <f>VLOOKUP(R4143,Managers!$A:$B,2,)</f>
        <v>Allen Young</v>
      </c>
      <c r="Z4143" s="11">
        <f>VLOOKUP(X4143,HourlyWages!$A:$B,2,0)</f>
        <v>45</v>
      </c>
      <c r="AA4143">
        <v>1</v>
      </c>
    </row>
    <row r="4144" spans="1:27" x14ac:dyDescent="0.3">
      <c r="A4144" t="b">
        <f>COUNTIF($C$1:C4144, C4144)&gt;1</f>
        <v>0</v>
      </c>
      <c r="B4144" t="b">
        <f>VLOOKUP(C4144,Sheet3!$A:$B,2,0) &gt; 1</f>
        <v>0</v>
      </c>
      <c r="C4144">
        <v>4143</v>
      </c>
      <c r="D4144">
        <v>29408</v>
      </c>
      <c r="E4144" s="4">
        <v>40300</v>
      </c>
      <c r="F4144">
        <v>44</v>
      </c>
      <c r="G4144" s="15">
        <f>I4144*F4144</f>
        <v>6600</v>
      </c>
      <c r="H4144" s="9">
        <v>7.0000000000000007E-2</v>
      </c>
      <c r="I4144" s="13">
        <f>VLOOKUP($U4144,Pricebook!$A:$D,4,0)</f>
        <v>150</v>
      </c>
      <c r="J4144" s="11">
        <f>G4144*(1-H4144)</f>
        <v>6138</v>
      </c>
      <c r="K4144" t="s">
        <v>812</v>
      </c>
      <c r="L4144" t="s">
        <v>99</v>
      </c>
      <c r="M4144" t="str">
        <f>VLOOKUP($L4144,Companies!$A:$G,7,)</f>
        <v>Television Services</v>
      </c>
      <c r="N4144" t="str">
        <f>VLOOKUP($L4144,Companies!$A:$G,6,)</f>
        <v>Consumer Services</v>
      </c>
      <c r="O4144" s="6" t="s">
        <v>2417</v>
      </c>
      <c r="P4144" s="6" t="s">
        <v>2418</v>
      </c>
      <c r="Q4144" t="s">
        <v>172</v>
      </c>
      <c r="R4144" t="s">
        <v>16</v>
      </c>
      <c r="S4144" s="4">
        <v>40301</v>
      </c>
      <c r="T4144" s="7">
        <f>S4144-E4144</f>
        <v>1</v>
      </c>
      <c r="U4144" t="s">
        <v>14216</v>
      </c>
      <c r="V4144" s="6" t="s">
        <v>14251</v>
      </c>
      <c r="W4144" t="s">
        <v>14260</v>
      </c>
      <c r="X4144" t="s">
        <v>14184</v>
      </c>
      <c r="Y4144" t="str">
        <f>VLOOKUP(R4144,Managers!$A:$B,2,)</f>
        <v>Josh Martinez</v>
      </c>
      <c r="Z4144" s="11">
        <f>VLOOKUP(X4144,HourlyWages!$A:$B,2,0)</f>
        <v>50</v>
      </c>
      <c r="AA4144">
        <v>1</v>
      </c>
    </row>
    <row r="4145" spans="1:27" x14ac:dyDescent="0.3">
      <c r="A4145" t="b">
        <f>COUNTIF($C$1:C4145, C4145)&gt;1</f>
        <v>0</v>
      </c>
      <c r="B4145" t="b">
        <f>VLOOKUP(C4145,Sheet3!$A:$B,2,0) &gt; 1</f>
        <v>0</v>
      </c>
      <c r="C4145">
        <v>4144</v>
      </c>
      <c r="D4145">
        <v>29409</v>
      </c>
      <c r="E4145" s="4">
        <v>40556</v>
      </c>
      <c r="F4145">
        <v>23</v>
      </c>
      <c r="G4145" s="15">
        <f>I4145*F4145</f>
        <v>3450</v>
      </c>
      <c r="H4145" s="9">
        <v>0.09</v>
      </c>
      <c r="I4145" s="13">
        <f>VLOOKUP($U4145,Pricebook!$A:$D,4,0)</f>
        <v>150</v>
      </c>
      <c r="J4145" s="11">
        <f>G4145*(1-H4145)</f>
        <v>3139.5</v>
      </c>
      <c r="K4145" t="s">
        <v>454</v>
      </c>
      <c r="L4145" t="s">
        <v>158</v>
      </c>
      <c r="M4145" t="str">
        <f>VLOOKUP($L4145,Companies!$A:$G,7,)</f>
        <v>Department/Specialty Retail Stores</v>
      </c>
      <c r="N4145" t="str">
        <f>VLOOKUP($L4145,Companies!$A:$G,6,)</f>
        <v>Consumer Services</v>
      </c>
      <c r="O4145" s="6" t="s">
        <v>1943</v>
      </c>
      <c r="P4145" s="6">
        <v>55369</v>
      </c>
      <c r="Q4145" t="s">
        <v>130</v>
      </c>
      <c r="R4145" t="s">
        <v>16</v>
      </c>
      <c r="S4145" s="4">
        <v>40558</v>
      </c>
      <c r="T4145" s="7">
        <f>S4145-E4145</f>
        <v>2</v>
      </c>
      <c r="U4145" t="s">
        <v>14211</v>
      </c>
      <c r="V4145" s="6" t="s">
        <v>14251</v>
      </c>
      <c r="W4145" t="s">
        <v>14266</v>
      </c>
      <c r="X4145" t="s">
        <v>14199</v>
      </c>
      <c r="Y4145" t="str">
        <f>VLOOKUP(R4145,Managers!$A:$B,2,)</f>
        <v>Josh Martinez</v>
      </c>
      <c r="Z4145" s="11">
        <f>VLOOKUP(X4145,HourlyWages!$A:$B,2,0)</f>
        <v>68</v>
      </c>
      <c r="AA4145">
        <v>1</v>
      </c>
    </row>
    <row r="4146" spans="1:27" x14ac:dyDescent="0.3">
      <c r="A4146" t="b">
        <f>COUNTIF($C$1:C4146, C4146)&gt;1</f>
        <v>0</v>
      </c>
      <c r="B4146" t="b">
        <f>VLOOKUP(C4146,Sheet3!$A:$B,2,0) &gt; 1</f>
        <v>0</v>
      </c>
      <c r="C4146">
        <v>4145</v>
      </c>
      <c r="D4146">
        <v>29410</v>
      </c>
      <c r="E4146" s="4">
        <v>40073</v>
      </c>
      <c r="F4146">
        <v>35</v>
      </c>
      <c r="G4146" s="15">
        <f>I4146*F4146</f>
        <v>5250</v>
      </c>
      <c r="H4146" s="9">
        <v>0.04</v>
      </c>
      <c r="I4146" s="13">
        <f>VLOOKUP($U4146,Pricebook!$A:$D,4,0)</f>
        <v>150</v>
      </c>
      <c r="J4146" s="11">
        <f>G4146*(1-H4146)</f>
        <v>5040</v>
      </c>
      <c r="K4146" t="s">
        <v>2036</v>
      </c>
      <c r="L4146" t="s">
        <v>544</v>
      </c>
      <c r="M4146" t="str">
        <f>VLOOKUP($L4146,Companies!$A:$G,7,)</f>
        <v>Telecommunications Equipment</v>
      </c>
      <c r="N4146" t="str">
        <f>VLOOKUP($L4146,Companies!$A:$G,6,)</f>
        <v>Consumer Services</v>
      </c>
      <c r="O4146" s="6" t="s">
        <v>962</v>
      </c>
      <c r="P4146" s="6">
        <v>75401</v>
      </c>
      <c r="Q4146" t="s">
        <v>48</v>
      </c>
      <c r="R4146" t="s">
        <v>16</v>
      </c>
      <c r="S4146" s="4">
        <v>40073</v>
      </c>
      <c r="T4146" s="7">
        <f>S4146-E4146</f>
        <v>0</v>
      </c>
      <c r="U4146" t="s">
        <v>14216</v>
      </c>
      <c r="V4146" s="6" t="s">
        <v>14251</v>
      </c>
      <c r="W4146" t="s">
        <v>14266</v>
      </c>
      <c r="X4146" t="s">
        <v>14201</v>
      </c>
      <c r="Y4146" t="str">
        <f>VLOOKUP(R4146,Managers!$A:$B,2,)</f>
        <v>Josh Martinez</v>
      </c>
      <c r="Z4146" s="11">
        <f>VLOOKUP(X4146,HourlyWages!$A:$B,2,0)</f>
        <v>53</v>
      </c>
      <c r="AA4146">
        <v>1</v>
      </c>
    </row>
    <row r="4147" spans="1:27" x14ac:dyDescent="0.3">
      <c r="A4147" t="b">
        <f>COUNTIF($C$1:C4147, C4147)&gt;1</f>
        <v>0</v>
      </c>
      <c r="B4147" t="b">
        <f>VLOOKUP(C4147,Sheet3!$A:$B,2,0) &gt; 1</f>
        <v>0</v>
      </c>
      <c r="C4147">
        <v>4146</v>
      </c>
      <c r="D4147">
        <v>29410</v>
      </c>
      <c r="E4147" s="4">
        <v>40073</v>
      </c>
      <c r="F4147">
        <v>36</v>
      </c>
      <c r="G4147" s="15">
        <f>I4147*F4147</f>
        <v>5400</v>
      </c>
      <c r="H4147" s="9">
        <v>0</v>
      </c>
      <c r="I4147" s="13">
        <f>VLOOKUP($U4147,Pricebook!$A:$D,4,0)</f>
        <v>150</v>
      </c>
      <c r="J4147" s="11">
        <f>G4147*(1-H4147)</f>
        <v>5400</v>
      </c>
      <c r="K4147" t="s">
        <v>2036</v>
      </c>
      <c r="L4147" t="s">
        <v>544</v>
      </c>
      <c r="M4147" t="str">
        <f>VLOOKUP($L4147,Companies!$A:$G,7,)</f>
        <v>Telecommunications Equipment</v>
      </c>
      <c r="N4147" t="str">
        <f>VLOOKUP($L4147,Companies!$A:$G,6,)</f>
        <v>Consumer Services</v>
      </c>
      <c r="O4147" s="6" t="s">
        <v>962</v>
      </c>
      <c r="P4147" s="6">
        <v>75401</v>
      </c>
      <c r="Q4147" t="s">
        <v>48</v>
      </c>
      <c r="R4147" t="s">
        <v>16</v>
      </c>
      <c r="S4147" s="4">
        <v>40075</v>
      </c>
      <c r="T4147" s="7">
        <f>S4147-E4147</f>
        <v>2</v>
      </c>
      <c r="U4147" t="s">
        <v>14210</v>
      </c>
      <c r="V4147" s="6" t="s">
        <v>14254</v>
      </c>
      <c r="W4147" t="s">
        <v>14256</v>
      </c>
      <c r="X4147" t="s">
        <v>14187</v>
      </c>
      <c r="Y4147" t="str">
        <f>VLOOKUP(R4147,Managers!$A:$B,2,)</f>
        <v>Josh Martinez</v>
      </c>
      <c r="Z4147" s="11">
        <f>VLOOKUP(X4147,HourlyWages!$A:$B,2,0)</f>
        <v>45</v>
      </c>
      <c r="AA4147">
        <v>1</v>
      </c>
    </row>
    <row r="4148" spans="1:27" x14ac:dyDescent="0.3">
      <c r="A4148" t="b">
        <f>COUNTIF($C$1:C4148, C4148)&gt;1</f>
        <v>0</v>
      </c>
      <c r="B4148" t="b">
        <f>VLOOKUP(C4148,Sheet3!$A:$B,2,0) &gt; 1</f>
        <v>0</v>
      </c>
      <c r="C4148">
        <v>4147</v>
      </c>
      <c r="D4148">
        <v>29411</v>
      </c>
      <c r="E4148" s="4">
        <v>41005</v>
      </c>
      <c r="F4148">
        <v>29</v>
      </c>
      <c r="G4148" s="15">
        <f>I4148*F4148</f>
        <v>4930</v>
      </c>
      <c r="H4148" s="9">
        <v>7.0000000000000007E-2</v>
      </c>
      <c r="I4148" s="13">
        <f>VLOOKUP($U4148,Pricebook!$A:$D,4,0)</f>
        <v>170</v>
      </c>
      <c r="J4148" s="11">
        <f>G4148*(1-H4148)</f>
        <v>4584.8999999999996</v>
      </c>
      <c r="K4148" t="s">
        <v>1900</v>
      </c>
      <c r="L4148" t="s">
        <v>341</v>
      </c>
      <c r="M4148" t="str">
        <f>VLOOKUP($L4148,Companies!$A:$G,7,)</f>
        <v>Computer Software: Prepackaged Software</v>
      </c>
      <c r="N4148" t="str">
        <f>VLOOKUP($L4148,Companies!$A:$G,6,)</f>
        <v>Technology</v>
      </c>
      <c r="O4148" s="6" t="s">
        <v>2419</v>
      </c>
      <c r="P4148" s="6">
        <v>76248</v>
      </c>
      <c r="Q4148" t="s">
        <v>48</v>
      </c>
      <c r="R4148" t="s">
        <v>16</v>
      </c>
      <c r="S4148" s="4">
        <v>41006</v>
      </c>
      <c r="T4148" s="7">
        <f>S4148-E4148</f>
        <v>1</v>
      </c>
      <c r="U4148" t="s">
        <v>14219</v>
      </c>
      <c r="V4148" s="6" t="s">
        <v>14257</v>
      </c>
      <c r="W4148" t="s">
        <v>14258</v>
      </c>
      <c r="X4148" t="s">
        <v>14194</v>
      </c>
      <c r="Y4148" t="str">
        <f>VLOOKUP(R4148,Managers!$A:$B,2,)</f>
        <v>Josh Martinez</v>
      </c>
      <c r="Z4148" s="11">
        <f>VLOOKUP(X4148,HourlyWages!$A:$B,2,0)</f>
        <v>71</v>
      </c>
      <c r="AA4148">
        <v>1</v>
      </c>
    </row>
    <row r="4149" spans="1:27" x14ac:dyDescent="0.3">
      <c r="A4149" t="b">
        <f>COUNTIF($C$1:C4149, C4149)&gt;1</f>
        <v>0</v>
      </c>
      <c r="B4149" t="b">
        <f>VLOOKUP(C4149,Sheet3!$A:$B,2,0) &gt; 1</f>
        <v>0</v>
      </c>
      <c r="C4149">
        <v>4148</v>
      </c>
      <c r="D4149">
        <v>29411</v>
      </c>
      <c r="E4149" s="4">
        <v>41005</v>
      </c>
      <c r="F4149">
        <v>33</v>
      </c>
      <c r="G4149" s="15">
        <f>I4149*F4149</f>
        <v>3630</v>
      </c>
      <c r="H4149" s="9">
        <v>0.02</v>
      </c>
      <c r="I4149" s="13">
        <f>VLOOKUP($U4149,Pricebook!$A:$D,4,0)</f>
        <v>110</v>
      </c>
      <c r="J4149" s="11">
        <f>G4149*(1-H4149)</f>
        <v>3557.4</v>
      </c>
      <c r="K4149" t="s">
        <v>1900</v>
      </c>
      <c r="L4149" t="s">
        <v>341</v>
      </c>
      <c r="M4149" t="str">
        <f>VLOOKUP($L4149,Companies!$A:$G,7,)</f>
        <v>Computer Software: Prepackaged Software</v>
      </c>
      <c r="N4149" t="str">
        <f>VLOOKUP($L4149,Companies!$A:$G,6,)</f>
        <v>Technology</v>
      </c>
      <c r="O4149" s="6" t="s">
        <v>2419</v>
      </c>
      <c r="P4149" s="6">
        <v>76248</v>
      </c>
      <c r="Q4149" t="s">
        <v>48</v>
      </c>
      <c r="R4149" t="s">
        <v>16</v>
      </c>
      <c r="S4149" s="4">
        <v>41006</v>
      </c>
      <c r="T4149" s="7">
        <f>S4149-E4149</f>
        <v>1</v>
      </c>
      <c r="U4149" t="s">
        <v>14220</v>
      </c>
      <c r="V4149" s="6" t="s">
        <v>14254</v>
      </c>
      <c r="W4149" t="s">
        <v>14265</v>
      </c>
      <c r="X4149" t="s">
        <v>14185</v>
      </c>
      <c r="Y4149" t="str">
        <f>VLOOKUP(R4149,Managers!$A:$B,2,)</f>
        <v>Josh Martinez</v>
      </c>
      <c r="Z4149" s="11">
        <f>VLOOKUP(X4149,HourlyWages!$A:$B,2,0)</f>
        <v>70</v>
      </c>
      <c r="AA4149">
        <v>1</v>
      </c>
    </row>
    <row r="4150" spans="1:27" x14ac:dyDescent="0.3">
      <c r="A4150" t="b">
        <f>COUNTIF($C$1:C4150, C4150)&gt;1</f>
        <v>0</v>
      </c>
      <c r="B4150" t="b">
        <f>VLOOKUP(C4150,Sheet3!$A:$B,2,0) &gt; 1</f>
        <v>0</v>
      </c>
      <c r="C4150">
        <v>4149</v>
      </c>
      <c r="D4150">
        <v>29411</v>
      </c>
      <c r="E4150" s="4">
        <v>41005</v>
      </c>
      <c r="F4150">
        <v>38</v>
      </c>
      <c r="G4150" s="15">
        <f>I4150*F4150</f>
        <v>5700</v>
      </c>
      <c r="H4150" s="9">
        <v>0.02</v>
      </c>
      <c r="I4150" s="13">
        <f>VLOOKUP($U4150,Pricebook!$A:$D,4,0)</f>
        <v>150</v>
      </c>
      <c r="J4150" s="11">
        <f>G4150*(1-H4150)</f>
        <v>5586</v>
      </c>
      <c r="K4150" t="s">
        <v>1900</v>
      </c>
      <c r="L4150" t="s">
        <v>341</v>
      </c>
      <c r="M4150" t="str">
        <f>VLOOKUP($L4150,Companies!$A:$G,7,)</f>
        <v>Computer Software: Prepackaged Software</v>
      </c>
      <c r="N4150" t="str">
        <f>VLOOKUP($L4150,Companies!$A:$G,6,)</f>
        <v>Technology</v>
      </c>
      <c r="O4150" s="6" t="s">
        <v>2419</v>
      </c>
      <c r="P4150" s="6">
        <v>76248</v>
      </c>
      <c r="Q4150" t="s">
        <v>48</v>
      </c>
      <c r="R4150" t="s">
        <v>16</v>
      </c>
      <c r="S4150" s="4">
        <v>41005</v>
      </c>
      <c r="T4150" s="7">
        <f>S4150-E4150</f>
        <v>0</v>
      </c>
      <c r="U4150" t="s">
        <v>14216</v>
      </c>
      <c r="V4150" s="6" t="s">
        <v>14251</v>
      </c>
      <c r="W4150" t="s">
        <v>14267</v>
      </c>
      <c r="X4150" t="s">
        <v>14187</v>
      </c>
      <c r="Y4150" t="str">
        <f>VLOOKUP(R4150,Managers!$A:$B,2,)</f>
        <v>Josh Martinez</v>
      </c>
      <c r="Z4150" s="11">
        <f>VLOOKUP(X4150,HourlyWages!$A:$B,2,0)</f>
        <v>45</v>
      </c>
      <c r="AA4150">
        <v>1</v>
      </c>
    </row>
    <row r="4151" spans="1:27" x14ac:dyDescent="0.3">
      <c r="A4151" t="b">
        <f>COUNTIF($C$1:C4151, C4151)&gt;1</f>
        <v>0</v>
      </c>
      <c r="B4151" t="b">
        <f>VLOOKUP(C4151,Sheet3!$A:$B,2,0) &gt; 1</f>
        <v>0</v>
      </c>
      <c r="C4151">
        <v>4150</v>
      </c>
      <c r="D4151">
        <v>29411</v>
      </c>
      <c r="E4151" s="4">
        <v>41005</v>
      </c>
      <c r="F4151">
        <v>45</v>
      </c>
      <c r="G4151" s="15">
        <f>I4151*F4151</f>
        <v>6750</v>
      </c>
      <c r="H4151" s="9">
        <v>0.04</v>
      </c>
      <c r="I4151" s="13">
        <f>VLOOKUP($U4151,Pricebook!$A:$D,4,0)</f>
        <v>150</v>
      </c>
      <c r="J4151" s="11">
        <f>G4151*(1-H4151)</f>
        <v>6480</v>
      </c>
      <c r="K4151" t="s">
        <v>1900</v>
      </c>
      <c r="L4151" t="s">
        <v>341</v>
      </c>
      <c r="M4151" t="str">
        <f>VLOOKUP($L4151,Companies!$A:$G,7,)</f>
        <v>Computer Software: Prepackaged Software</v>
      </c>
      <c r="N4151" t="str">
        <f>VLOOKUP($L4151,Companies!$A:$G,6,)</f>
        <v>Technology</v>
      </c>
      <c r="O4151" s="6" t="s">
        <v>2419</v>
      </c>
      <c r="P4151" s="6">
        <v>76248</v>
      </c>
      <c r="Q4151" t="s">
        <v>48</v>
      </c>
      <c r="R4151" t="s">
        <v>16</v>
      </c>
      <c r="S4151" s="4">
        <v>41005</v>
      </c>
      <c r="T4151" s="7">
        <f>S4151-E4151</f>
        <v>0</v>
      </c>
      <c r="U4151" t="s">
        <v>14216</v>
      </c>
      <c r="V4151" s="6" t="s">
        <v>14254</v>
      </c>
      <c r="W4151" t="s">
        <v>14265</v>
      </c>
      <c r="X4151" t="s">
        <v>14197</v>
      </c>
      <c r="Y4151" t="str">
        <f>VLOOKUP(R4151,Managers!$A:$B,2,)</f>
        <v>Josh Martinez</v>
      </c>
      <c r="Z4151" s="11">
        <f>VLOOKUP(X4151,HourlyWages!$A:$B,2,0)</f>
        <v>71</v>
      </c>
      <c r="AA4151">
        <v>1</v>
      </c>
    </row>
    <row r="4152" spans="1:27" x14ac:dyDescent="0.3">
      <c r="A4152" t="b">
        <f>COUNTIF($C$1:C4152, C4152)&gt;1</f>
        <v>0</v>
      </c>
      <c r="B4152" t="b">
        <f>VLOOKUP(C4152,Sheet3!$A:$B,2,0) &gt; 1</f>
        <v>0</v>
      </c>
      <c r="C4152">
        <v>4151</v>
      </c>
      <c r="D4152">
        <v>29445</v>
      </c>
      <c r="E4152" s="4">
        <v>40450</v>
      </c>
      <c r="F4152">
        <v>28</v>
      </c>
      <c r="G4152" s="15">
        <f>I4152*F4152</f>
        <v>4200</v>
      </c>
      <c r="H4152" s="9">
        <v>0.09</v>
      </c>
      <c r="I4152" s="13">
        <f>VLOOKUP($U4152,Pricebook!$A:$D,4,0)</f>
        <v>150</v>
      </c>
      <c r="J4152" s="11">
        <f>G4152*(1-H4152)</f>
        <v>3822</v>
      </c>
      <c r="K4152" t="s">
        <v>275</v>
      </c>
      <c r="L4152" t="s">
        <v>276</v>
      </c>
      <c r="M4152" t="str">
        <f>VLOOKUP($L4152,Companies!$A:$G,7,)</f>
        <v>Computer Manufacturing</v>
      </c>
      <c r="N4152" t="str">
        <f>VLOOKUP($L4152,Companies!$A:$G,6,)</f>
        <v>Technology</v>
      </c>
      <c r="O4152" s="6" t="s">
        <v>2420</v>
      </c>
      <c r="P4152" s="6">
        <v>46952</v>
      </c>
      <c r="Q4152" t="s">
        <v>278</v>
      </c>
      <c r="R4152" t="s">
        <v>16</v>
      </c>
      <c r="S4152" s="4">
        <v>40452</v>
      </c>
      <c r="T4152" s="7">
        <f>S4152-E4152</f>
        <v>2</v>
      </c>
      <c r="U4152" t="s">
        <v>14216</v>
      </c>
      <c r="V4152" s="6" t="s">
        <v>14251</v>
      </c>
      <c r="W4152" t="s">
        <v>14263</v>
      </c>
      <c r="X4152" t="s">
        <v>14195</v>
      </c>
      <c r="Y4152" t="str">
        <f>VLOOKUP(R4152,Managers!$A:$B,2,)</f>
        <v>Josh Martinez</v>
      </c>
      <c r="Z4152" s="11">
        <f>VLOOKUP(X4152,HourlyWages!$A:$B,2,0)</f>
        <v>52</v>
      </c>
      <c r="AA4152">
        <v>1</v>
      </c>
    </row>
    <row r="4153" spans="1:27" x14ac:dyDescent="0.3">
      <c r="A4153" t="b">
        <f>COUNTIF($C$1:C4153, C4153)&gt;1</f>
        <v>0</v>
      </c>
      <c r="B4153" t="b">
        <f>VLOOKUP(C4153,Sheet3!$A:$B,2,0) &gt; 1</f>
        <v>0</v>
      </c>
      <c r="C4153">
        <v>4152</v>
      </c>
      <c r="D4153">
        <v>29473</v>
      </c>
      <c r="E4153" s="4">
        <v>40954</v>
      </c>
      <c r="F4153">
        <v>40</v>
      </c>
      <c r="G4153" s="15">
        <f>I4153*F4153</f>
        <v>5000</v>
      </c>
      <c r="H4153" s="9">
        <v>0</v>
      </c>
      <c r="I4153" s="13">
        <f>VLOOKUP($U4153,Pricebook!$A:$D,4,0)</f>
        <v>125</v>
      </c>
      <c r="J4153" s="11">
        <f>G4153*(1-H4153)</f>
        <v>5000</v>
      </c>
      <c r="K4153" t="s">
        <v>623</v>
      </c>
      <c r="L4153" t="s">
        <v>508</v>
      </c>
      <c r="M4153" t="str">
        <f>VLOOKUP($L4153,Companies!$A:$G,7,)</f>
        <v>Semiconductors</v>
      </c>
      <c r="N4153" t="str">
        <f>VLOOKUP($L4153,Companies!$A:$G,6,)</f>
        <v>Technology</v>
      </c>
      <c r="O4153" s="6" t="s">
        <v>1794</v>
      </c>
      <c r="P4153" s="6" t="s">
        <v>1795</v>
      </c>
      <c r="Q4153" t="s">
        <v>87</v>
      </c>
      <c r="R4153" t="s">
        <v>61</v>
      </c>
      <c r="S4153" s="4">
        <v>40955</v>
      </c>
      <c r="T4153" s="7">
        <f>S4153-E4153</f>
        <v>1</v>
      </c>
      <c r="U4153" t="s">
        <v>14209</v>
      </c>
      <c r="V4153" s="6" t="s">
        <v>14251</v>
      </c>
      <c r="W4153" t="s">
        <v>14267</v>
      </c>
      <c r="X4153" t="s">
        <v>14199</v>
      </c>
      <c r="Y4153" t="str">
        <f>VLOOKUP(R4153,Managers!$A:$B,2,)</f>
        <v>Allen Young</v>
      </c>
      <c r="Z4153" s="11">
        <f>VLOOKUP(X4153,HourlyWages!$A:$B,2,0)</f>
        <v>68</v>
      </c>
      <c r="AA4153">
        <v>1</v>
      </c>
    </row>
    <row r="4154" spans="1:27" x14ac:dyDescent="0.3">
      <c r="A4154" t="b">
        <f>COUNTIF($C$1:C4154, C4154)&gt;1</f>
        <v>0</v>
      </c>
      <c r="B4154" t="b">
        <f>VLOOKUP(C4154,Sheet3!$A:$B,2,0) &gt; 1</f>
        <v>0</v>
      </c>
      <c r="C4154">
        <v>4153</v>
      </c>
      <c r="D4154">
        <v>29473</v>
      </c>
      <c r="E4154" s="4">
        <v>40954</v>
      </c>
      <c r="F4154">
        <v>31</v>
      </c>
      <c r="G4154" s="15">
        <f>I4154*F4154</f>
        <v>4650</v>
      </c>
      <c r="H4154" s="9">
        <v>0.05</v>
      </c>
      <c r="I4154" s="13">
        <f>VLOOKUP($U4154,Pricebook!$A:$D,4,0)</f>
        <v>150</v>
      </c>
      <c r="J4154" s="11">
        <f>G4154*(1-H4154)</f>
        <v>4417.5</v>
      </c>
      <c r="K4154" t="s">
        <v>623</v>
      </c>
      <c r="L4154" t="s">
        <v>508</v>
      </c>
      <c r="M4154" t="str">
        <f>VLOOKUP($L4154,Companies!$A:$G,7,)</f>
        <v>Semiconductors</v>
      </c>
      <c r="N4154" t="str">
        <f>VLOOKUP($L4154,Companies!$A:$G,6,)</f>
        <v>Technology</v>
      </c>
      <c r="O4154" s="6" t="s">
        <v>629</v>
      </c>
      <c r="P4154" s="6" t="s">
        <v>630</v>
      </c>
      <c r="Q4154" t="s">
        <v>91</v>
      </c>
      <c r="R4154" t="s">
        <v>61</v>
      </c>
      <c r="S4154" s="4">
        <v>40956</v>
      </c>
      <c r="T4154" s="7">
        <f>S4154-E4154</f>
        <v>2</v>
      </c>
      <c r="U4154" t="s">
        <v>14210</v>
      </c>
      <c r="V4154" s="6" t="s">
        <v>14251</v>
      </c>
      <c r="W4154" t="s">
        <v>14268</v>
      </c>
      <c r="X4154" t="s">
        <v>14199</v>
      </c>
      <c r="Y4154" t="str">
        <f>VLOOKUP(R4154,Managers!$A:$B,2,)</f>
        <v>Allen Young</v>
      </c>
      <c r="Z4154" s="11">
        <f>VLOOKUP(X4154,HourlyWages!$A:$B,2,0)</f>
        <v>68</v>
      </c>
      <c r="AA4154">
        <v>1</v>
      </c>
    </row>
    <row r="4155" spans="1:27" x14ac:dyDescent="0.3">
      <c r="A4155" t="b">
        <f>COUNTIF($C$1:C4155, C4155)&gt;1</f>
        <v>0</v>
      </c>
      <c r="B4155" t="b">
        <f>VLOOKUP(C4155,Sheet3!$A:$B,2,0) &gt; 1</f>
        <v>0</v>
      </c>
      <c r="C4155">
        <v>4154</v>
      </c>
      <c r="D4155">
        <v>29475</v>
      </c>
      <c r="E4155" s="4">
        <v>40231</v>
      </c>
      <c r="F4155">
        <v>49</v>
      </c>
      <c r="G4155" s="15">
        <f>I4155*F4155</f>
        <v>6125</v>
      </c>
      <c r="H4155" s="9">
        <v>0.09</v>
      </c>
      <c r="I4155" s="13">
        <f>VLOOKUP($U4155,Pricebook!$A:$D,4,0)</f>
        <v>125</v>
      </c>
      <c r="J4155" s="11">
        <f>G4155*(1-H4155)</f>
        <v>5573.75</v>
      </c>
      <c r="K4155" t="s">
        <v>824</v>
      </c>
      <c r="L4155" t="s">
        <v>434</v>
      </c>
      <c r="M4155" t="str">
        <f>VLOOKUP($L4155,Companies!$A:$G,7,)</f>
        <v>Telecommunications Equipment</v>
      </c>
      <c r="N4155" t="str">
        <f>VLOOKUP($L4155,Companies!$A:$G,6,)</f>
        <v>Consumer Services</v>
      </c>
      <c r="O4155" s="6" t="s">
        <v>825</v>
      </c>
      <c r="P4155" s="6">
        <v>78596</v>
      </c>
      <c r="Q4155" t="s">
        <v>48</v>
      </c>
      <c r="R4155" t="s">
        <v>16</v>
      </c>
      <c r="S4155" s="4">
        <v>40233</v>
      </c>
      <c r="T4155" s="7">
        <f>S4155-E4155</f>
        <v>2</v>
      </c>
      <c r="U4155" t="s">
        <v>14208</v>
      </c>
      <c r="V4155" s="6" t="s">
        <v>14257</v>
      </c>
      <c r="W4155" t="s">
        <v>14270</v>
      </c>
      <c r="X4155" t="s">
        <v>14197</v>
      </c>
      <c r="Y4155" t="str">
        <f>VLOOKUP(R4155,Managers!$A:$B,2,)</f>
        <v>Josh Martinez</v>
      </c>
      <c r="Z4155" s="11">
        <f>VLOOKUP(X4155,HourlyWages!$A:$B,2,0)</f>
        <v>71</v>
      </c>
      <c r="AA4155">
        <v>1</v>
      </c>
    </row>
    <row r="4156" spans="1:27" x14ac:dyDescent="0.3">
      <c r="A4156" t="b">
        <f>COUNTIF($C$1:C4156, C4156)&gt;1</f>
        <v>0</v>
      </c>
      <c r="B4156" t="b">
        <f>VLOOKUP(C4156,Sheet3!$A:$B,2,0) &gt; 1</f>
        <v>0</v>
      </c>
      <c r="C4156">
        <v>4155</v>
      </c>
      <c r="D4156">
        <v>29475</v>
      </c>
      <c r="E4156" s="4">
        <v>40231</v>
      </c>
      <c r="F4156">
        <v>2</v>
      </c>
      <c r="G4156" s="15">
        <f>I4156*F4156</f>
        <v>250</v>
      </c>
      <c r="H4156" s="9">
        <v>0</v>
      </c>
      <c r="I4156" s="13">
        <f>VLOOKUP($U4156,Pricebook!$A:$D,4,0)</f>
        <v>125</v>
      </c>
      <c r="J4156" s="11">
        <f>G4156*(1-H4156)</f>
        <v>250</v>
      </c>
      <c r="K4156" t="s">
        <v>824</v>
      </c>
      <c r="L4156" t="s">
        <v>434</v>
      </c>
      <c r="M4156" t="str">
        <f>VLOOKUP($L4156,Companies!$A:$G,7,)</f>
        <v>Telecommunications Equipment</v>
      </c>
      <c r="N4156" t="str">
        <f>VLOOKUP($L4156,Companies!$A:$G,6,)</f>
        <v>Consumer Services</v>
      </c>
      <c r="O4156" s="6" t="s">
        <v>2300</v>
      </c>
      <c r="P4156" s="6">
        <v>76308</v>
      </c>
      <c r="Q4156" t="s">
        <v>48</v>
      </c>
      <c r="R4156" t="s">
        <v>16</v>
      </c>
      <c r="S4156" s="4">
        <v>40234</v>
      </c>
      <c r="T4156" s="7">
        <f>S4156-E4156</f>
        <v>3</v>
      </c>
      <c r="U4156" t="s">
        <v>14217</v>
      </c>
      <c r="V4156" s="6" t="s">
        <v>14251</v>
      </c>
      <c r="W4156" t="s">
        <v>14263</v>
      </c>
      <c r="X4156" t="s">
        <v>14199</v>
      </c>
      <c r="Y4156" t="str">
        <f>VLOOKUP(R4156,Managers!$A:$B,2,)</f>
        <v>Josh Martinez</v>
      </c>
      <c r="Z4156" s="11">
        <f>VLOOKUP(X4156,HourlyWages!$A:$B,2,0)</f>
        <v>68</v>
      </c>
      <c r="AA4156">
        <v>1</v>
      </c>
    </row>
    <row r="4157" spans="1:27" x14ac:dyDescent="0.3">
      <c r="A4157" t="b">
        <f>COUNTIF($C$1:C4157, C4157)&gt;1</f>
        <v>0</v>
      </c>
      <c r="B4157" t="b">
        <f>VLOOKUP(C4157,Sheet3!$A:$B,2,0) &gt; 1</f>
        <v>0</v>
      </c>
      <c r="C4157">
        <v>4156</v>
      </c>
      <c r="D4157">
        <v>29478</v>
      </c>
      <c r="E4157" s="4">
        <v>40277</v>
      </c>
      <c r="F4157">
        <v>15</v>
      </c>
      <c r="G4157" s="15">
        <f>I4157*F4157</f>
        <v>2250</v>
      </c>
      <c r="H4157" s="9">
        <v>0.01</v>
      </c>
      <c r="I4157" s="13">
        <f>VLOOKUP($U4157,Pricebook!$A:$D,4,0)</f>
        <v>150</v>
      </c>
      <c r="J4157" s="11">
        <f>G4157*(1-H4157)</f>
        <v>2227.5</v>
      </c>
      <c r="K4157" t="s">
        <v>1335</v>
      </c>
      <c r="L4157" t="s">
        <v>341</v>
      </c>
      <c r="M4157" t="str">
        <f>VLOOKUP($L4157,Companies!$A:$G,7,)</f>
        <v>Computer Software: Prepackaged Software</v>
      </c>
      <c r="N4157" t="str">
        <f>VLOOKUP($L4157,Companies!$A:$G,6,)</f>
        <v>Technology</v>
      </c>
      <c r="O4157" s="6" t="s">
        <v>321</v>
      </c>
      <c r="P4157" s="6">
        <v>34759</v>
      </c>
      <c r="Q4157" t="s">
        <v>101</v>
      </c>
      <c r="R4157" t="s">
        <v>34</v>
      </c>
      <c r="S4157" s="4">
        <v>40280</v>
      </c>
      <c r="T4157" s="7">
        <f>S4157-E4157</f>
        <v>3</v>
      </c>
      <c r="U4157" t="s">
        <v>14210</v>
      </c>
      <c r="V4157" s="6" t="s">
        <v>14254</v>
      </c>
      <c r="W4157" t="s">
        <v>14256</v>
      </c>
      <c r="X4157" t="s">
        <v>14201</v>
      </c>
      <c r="Y4157" t="str">
        <f>VLOOKUP(R4157,Managers!$A:$B,2,)</f>
        <v>Frank Mitchell</v>
      </c>
      <c r="Z4157" s="11">
        <f>VLOOKUP(X4157,HourlyWages!$A:$B,2,0)</f>
        <v>53</v>
      </c>
      <c r="AA4157">
        <v>1</v>
      </c>
    </row>
    <row r="4158" spans="1:27" x14ac:dyDescent="0.3">
      <c r="A4158" t="b">
        <f>COUNTIF($C$1:C4158, C4158)&gt;1</f>
        <v>0</v>
      </c>
      <c r="B4158" t="b">
        <f>VLOOKUP(C4158,Sheet3!$A:$B,2,0) &gt; 1</f>
        <v>0</v>
      </c>
      <c r="C4158">
        <v>4157</v>
      </c>
      <c r="D4158">
        <v>29504</v>
      </c>
      <c r="E4158" s="4">
        <v>40444</v>
      </c>
      <c r="F4158">
        <v>20</v>
      </c>
      <c r="G4158" s="15">
        <f>I4158*F4158</f>
        <v>2500</v>
      </c>
      <c r="H4158" s="9">
        <v>0.04</v>
      </c>
      <c r="I4158" s="13">
        <f>VLOOKUP($U4158,Pricebook!$A:$D,4,0)</f>
        <v>125</v>
      </c>
      <c r="J4158" s="11">
        <f>G4158*(1-H4158)</f>
        <v>2400</v>
      </c>
      <c r="K4158" t="s">
        <v>2421</v>
      </c>
      <c r="L4158" t="s">
        <v>449</v>
      </c>
      <c r="M4158" t="str">
        <f>VLOOKUP($L4158,Companies!$A:$G,7,)</f>
        <v>Auto Manufacturing</v>
      </c>
      <c r="N4158" t="str">
        <f>VLOOKUP($L4158,Companies!$A:$G,6,)</f>
        <v>Capital Goods</v>
      </c>
      <c r="O4158" s="6" t="s">
        <v>2422</v>
      </c>
      <c r="P4158" s="6" t="s">
        <v>2423</v>
      </c>
      <c r="Q4158" t="s">
        <v>368</v>
      </c>
      <c r="R4158" t="s">
        <v>34</v>
      </c>
      <c r="S4158" s="4">
        <v>40446</v>
      </c>
      <c r="T4158" s="7">
        <f>S4158-E4158</f>
        <v>2</v>
      </c>
      <c r="U4158" t="s">
        <v>14217</v>
      </c>
      <c r="V4158" s="6" t="s">
        <v>14251</v>
      </c>
      <c r="W4158" t="s">
        <v>14263</v>
      </c>
      <c r="X4158" t="s">
        <v>14185</v>
      </c>
      <c r="Y4158" t="str">
        <f>VLOOKUP(R4158,Managers!$A:$B,2,)</f>
        <v>Frank Mitchell</v>
      </c>
      <c r="Z4158" s="11">
        <f>VLOOKUP(X4158,HourlyWages!$A:$B,2,0)</f>
        <v>70</v>
      </c>
      <c r="AA4158">
        <v>1</v>
      </c>
    </row>
    <row r="4159" spans="1:27" x14ac:dyDescent="0.3">
      <c r="A4159" t="b">
        <f>COUNTIF($C$1:C4159, C4159)&gt;1</f>
        <v>0</v>
      </c>
      <c r="B4159" t="b">
        <f>VLOOKUP(C4159,Sheet3!$A:$B,2,0) &gt; 1</f>
        <v>0</v>
      </c>
      <c r="C4159">
        <v>4158</v>
      </c>
      <c r="D4159">
        <v>29504</v>
      </c>
      <c r="E4159" s="4">
        <v>40444</v>
      </c>
      <c r="F4159">
        <v>34</v>
      </c>
      <c r="G4159" s="15">
        <f>I4159*F4159</f>
        <v>3740</v>
      </c>
      <c r="H4159" s="9">
        <v>0.1</v>
      </c>
      <c r="I4159" s="13">
        <f>VLOOKUP($U4159,Pricebook!$A:$D,4,0)</f>
        <v>110</v>
      </c>
      <c r="J4159" s="11">
        <f>G4159*(1-H4159)</f>
        <v>3366</v>
      </c>
      <c r="K4159" t="s">
        <v>2421</v>
      </c>
      <c r="L4159" t="s">
        <v>449</v>
      </c>
      <c r="M4159" t="str">
        <f>VLOOKUP($L4159,Companies!$A:$G,7,)</f>
        <v>Auto Manufacturing</v>
      </c>
      <c r="N4159" t="str">
        <f>VLOOKUP($L4159,Companies!$A:$G,6,)</f>
        <v>Capital Goods</v>
      </c>
      <c r="O4159" s="6" t="s">
        <v>2422</v>
      </c>
      <c r="P4159" s="6" t="s">
        <v>2423</v>
      </c>
      <c r="Q4159" t="s">
        <v>368</v>
      </c>
      <c r="R4159" t="s">
        <v>34</v>
      </c>
      <c r="S4159" s="4">
        <v>40444</v>
      </c>
      <c r="T4159" s="7">
        <f>S4159-E4159</f>
        <v>0</v>
      </c>
      <c r="U4159" t="s">
        <v>14215</v>
      </c>
      <c r="V4159" s="6" t="s">
        <v>14251</v>
      </c>
      <c r="W4159" t="s">
        <v>14263</v>
      </c>
      <c r="X4159" t="s">
        <v>14197</v>
      </c>
      <c r="Y4159" t="str">
        <f>VLOOKUP(R4159,Managers!$A:$B,2,)</f>
        <v>Frank Mitchell</v>
      </c>
      <c r="Z4159" s="11">
        <f>VLOOKUP(X4159,HourlyWages!$A:$B,2,0)</f>
        <v>71</v>
      </c>
      <c r="AA4159">
        <v>1</v>
      </c>
    </row>
    <row r="4160" spans="1:27" x14ac:dyDescent="0.3">
      <c r="A4160" t="b">
        <f>COUNTIF($C$1:C4160, C4160)&gt;1</f>
        <v>0</v>
      </c>
      <c r="B4160" t="b">
        <f>VLOOKUP(C4160,Sheet3!$A:$B,2,0) &gt; 1</f>
        <v>0</v>
      </c>
      <c r="C4160">
        <v>4159</v>
      </c>
      <c r="D4160">
        <v>29505</v>
      </c>
      <c r="E4160" s="4">
        <v>41270</v>
      </c>
      <c r="F4160">
        <v>22</v>
      </c>
      <c r="G4160" s="15">
        <f>I4160*F4160</f>
        <v>2640</v>
      </c>
      <c r="H4160" s="9">
        <v>0.02</v>
      </c>
      <c r="I4160" s="13">
        <f>VLOOKUP($U4160,Pricebook!$A:$D,4,0)</f>
        <v>120</v>
      </c>
      <c r="J4160" s="11">
        <f>G4160*(1-H4160)</f>
        <v>2587.1999999999998</v>
      </c>
      <c r="K4160" t="s">
        <v>111</v>
      </c>
      <c r="L4160" t="s">
        <v>112</v>
      </c>
      <c r="M4160" t="str">
        <f>VLOOKUP($L4160,Companies!$A:$G,7,)</f>
        <v>Telecommunications Equipment</v>
      </c>
      <c r="N4160" t="str">
        <f>VLOOKUP($L4160,Companies!$A:$G,6,)</f>
        <v>Public Utilities</v>
      </c>
      <c r="O4160" s="6" t="s">
        <v>2424</v>
      </c>
      <c r="P4160" s="6">
        <v>95032</v>
      </c>
      <c r="Q4160" t="s">
        <v>114</v>
      </c>
      <c r="R4160" t="s">
        <v>23</v>
      </c>
      <c r="S4160" s="4">
        <v>41271</v>
      </c>
      <c r="T4160" s="7">
        <f>S4160-E4160</f>
        <v>1</v>
      </c>
      <c r="U4160" t="s">
        <v>14212</v>
      </c>
      <c r="V4160" s="6" t="s">
        <v>14251</v>
      </c>
      <c r="W4160" t="s">
        <v>14252</v>
      </c>
      <c r="X4160" t="s">
        <v>14198</v>
      </c>
      <c r="Y4160" t="str">
        <f>VLOOKUP(R4160,Managers!$A:$B,2,)</f>
        <v>Bob Turner</v>
      </c>
      <c r="Z4160" s="11">
        <f>VLOOKUP(X4160,HourlyWages!$A:$B,2,0)</f>
        <v>51</v>
      </c>
      <c r="AA4160">
        <v>1</v>
      </c>
    </row>
    <row r="4161" spans="1:27" x14ac:dyDescent="0.3">
      <c r="A4161" t="b">
        <f>COUNTIF($C$1:C4161, C4161)&gt;1</f>
        <v>0</v>
      </c>
      <c r="B4161" t="b">
        <f>VLOOKUP(C4161,Sheet3!$A:$B,2,0) &gt; 1</f>
        <v>0</v>
      </c>
      <c r="C4161">
        <v>4160</v>
      </c>
      <c r="D4161">
        <v>29506</v>
      </c>
      <c r="E4161" s="4">
        <v>40708</v>
      </c>
      <c r="F4161">
        <v>46</v>
      </c>
      <c r="G4161" s="15">
        <f>I4161*F4161</f>
        <v>7360</v>
      </c>
      <c r="H4161" s="9">
        <v>0.01</v>
      </c>
      <c r="I4161" s="13">
        <f>VLOOKUP($U4161,Pricebook!$A:$D,4,0)</f>
        <v>160</v>
      </c>
      <c r="J4161" s="11">
        <f>G4161*(1-H4161)</f>
        <v>7286.4</v>
      </c>
      <c r="K4161" t="s">
        <v>968</v>
      </c>
      <c r="L4161" t="s">
        <v>212</v>
      </c>
      <c r="M4161" t="str">
        <f>VLOOKUP($L4161,Companies!$A:$G,7,)</f>
        <v>EDP Services</v>
      </c>
      <c r="N4161" t="str">
        <f>VLOOKUP($L4161,Companies!$A:$G,6,)</f>
        <v>Technology</v>
      </c>
      <c r="O4161" s="6" t="s">
        <v>2425</v>
      </c>
      <c r="P4161" s="6">
        <v>21220</v>
      </c>
      <c r="Q4161" t="s">
        <v>187</v>
      </c>
      <c r="R4161" t="s">
        <v>61</v>
      </c>
      <c r="S4161" s="4">
        <v>40710</v>
      </c>
      <c r="T4161" s="7">
        <f>S4161-E4161</f>
        <v>2</v>
      </c>
      <c r="U4161" t="s">
        <v>14218</v>
      </c>
      <c r="V4161" s="6" t="s">
        <v>14257</v>
      </c>
      <c r="W4161" t="s">
        <v>14264</v>
      </c>
      <c r="X4161" t="s">
        <v>14184</v>
      </c>
      <c r="Y4161" t="str">
        <f>VLOOKUP(R4161,Managers!$A:$B,2,)</f>
        <v>Allen Young</v>
      </c>
      <c r="Z4161" s="11">
        <f>VLOOKUP(X4161,HourlyWages!$A:$B,2,0)</f>
        <v>50</v>
      </c>
      <c r="AA4161">
        <v>1</v>
      </c>
    </row>
    <row r="4162" spans="1:27" x14ac:dyDescent="0.3">
      <c r="A4162" t="b">
        <f>COUNTIF($C$1:C4162, C4162)&gt;1</f>
        <v>0</v>
      </c>
      <c r="B4162" t="b">
        <f>VLOOKUP(C4162,Sheet3!$A:$B,2,0) &gt; 1</f>
        <v>0</v>
      </c>
      <c r="C4162">
        <v>4161</v>
      </c>
      <c r="D4162">
        <v>29506</v>
      </c>
      <c r="E4162" s="4">
        <v>40708</v>
      </c>
      <c r="F4162">
        <v>8</v>
      </c>
      <c r="G4162" s="15">
        <f>I4162*F4162</f>
        <v>1280</v>
      </c>
      <c r="H4162" s="9">
        <v>0.05</v>
      </c>
      <c r="I4162" s="13">
        <f>VLOOKUP($U4162,Pricebook!$A:$D,4,0)</f>
        <v>160</v>
      </c>
      <c r="J4162" s="11">
        <f>G4162*(1-H4162)</f>
        <v>1216</v>
      </c>
      <c r="K4162" t="s">
        <v>968</v>
      </c>
      <c r="L4162" t="s">
        <v>212</v>
      </c>
      <c r="M4162" t="str">
        <f>VLOOKUP($L4162,Companies!$A:$G,7,)</f>
        <v>EDP Services</v>
      </c>
      <c r="N4162" t="str">
        <f>VLOOKUP($L4162,Companies!$A:$G,6,)</f>
        <v>Technology</v>
      </c>
      <c r="O4162" s="6" t="s">
        <v>2425</v>
      </c>
      <c r="P4162" s="6">
        <v>21220</v>
      </c>
      <c r="Q4162" t="s">
        <v>187</v>
      </c>
      <c r="R4162" t="s">
        <v>61</v>
      </c>
      <c r="S4162" s="4">
        <v>40709</v>
      </c>
      <c r="T4162" s="7">
        <f>S4162-E4162</f>
        <v>1</v>
      </c>
      <c r="U4162" t="s">
        <v>14218</v>
      </c>
      <c r="V4162" s="6" t="s">
        <v>14251</v>
      </c>
      <c r="W4162" t="s">
        <v>14260</v>
      </c>
      <c r="X4162" t="s">
        <v>14192</v>
      </c>
      <c r="Y4162" t="str">
        <f>VLOOKUP(R4162,Managers!$A:$B,2,)</f>
        <v>Allen Young</v>
      </c>
      <c r="Z4162" s="11">
        <f>VLOOKUP(X4162,HourlyWages!$A:$B,2,0)</f>
        <v>75</v>
      </c>
      <c r="AA4162">
        <v>1</v>
      </c>
    </row>
    <row r="4163" spans="1:27" x14ac:dyDescent="0.3">
      <c r="A4163" t="b">
        <f>COUNTIF($C$1:C4163, C4163)&gt;1</f>
        <v>0</v>
      </c>
      <c r="B4163" t="b">
        <f>VLOOKUP(C4163,Sheet3!$A:$B,2,0) &gt; 1</f>
        <v>0</v>
      </c>
      <c r="C4163">
        <v>4162</v>
      </c>
      <c r="D4163">
        <v>29507</v>
      </c>
      <c r="E4163" s="4">
        <v>40948</v>
      </c>
      <c r="F4163">
        <v>14</v>
      </c>
      <c r="G4163" s="15">
        <f>I4163*F4163</f>
        <v>1750</v>
      </c>
      <c r="H4163" s="9">
        <v>0.04</v>
      </c>
      <c r="I4163" s="13">
        <f>VLOOKUP($U4163,Pricebook!$A:$D,4,0)</f>
        <v>125</v>
      </c>
      <c r="J4163" s="11">
        <f>G4163*(1-H4163)</f>
        <v>1680</v>
      </c>
      <c r="K4163" t="s">
        <v>675</v>
      </c>
      <c r="L4163" t="s">
        <v>482</v>
      </c>
      <c r="M4163" t="str">
        <f>VLOOKUP($L4163,Companies!$A:$G,7,)</f>
        <v>Television Services</v>
      </c>
      <c r="N4163" t="str">
        <f>VLOOKUP($L4163,Companies!$A:$G,6,)</f>
        <v>Consumer Services</v>
      </c>
      <c r="O4163" s="6" t="s">
        <v>2406</v>
      </c>
      <c r="P4163" s="6">
        <v>44133</v>
      </c>
      <c r="Q4163" t="s">
        <v>210</v>
      </c>
      <c r="R4163" t="s">
        <v>61</v>
      </c>
      <c r="S4163" s="4">
        <v>40950</v>
      </c>
      <c r="T4163" s="7">
        <f>S4163-E4163</f>
        <v>2</v>
      </c>
      <c r="U4163" t="s">
        <v>14209</v>
      </c>
      <c r="V4163" s="6" t="s">
        <v>14257</v>
      </c>
      <c r="W4163" t="s">
        <v>14259</v>
      </c>
      <c r="X4163" t="s">
        <v>14184</v>
      </c>
      <c r="Y4163" t="str">
        <f>VLOOKUP(R4163,Managers!$A:$B,2,)</f>
        <v>Allen Young</v>
      </c>
      <c r="Z4163" s="11">
        <f>VLOOKUP(X4163,HourlyWages!$A:$B,2,0)</f>
        <v>50</v>
      </c>
      <c r="AA4163">
        <v>1</v>
      </c>
    </row>
    <row r="4164" spans="1:27" x14ac:dyDescent="0.3">
      <c r="A4164" t="b">
        <f>COUNTIF($C$1:C4164, C4164)&gt;1</f>
        <v>0</v>
      </c>
      <c r="B4164" t="b">
        <f>VLOOKUP(C4164,Sheet3!$A:$B,2,0) &gt; 1</f>
        <v>0</v>
      </c>
      <c r="C4164">
        <v>4163</v>
      </c>
      <c r="D4164">
        <v>29507</v>
      </c>
      <c r="E4164" s="4">
        <v>40948</v>
      </c>
      <c r="F4164">
        <v>41</v>
      </c>
      <c r="G4164" s="15">
        <f>I4164*F4164</f>
        <v>6150</v>
      </c>
      <c r="H4164" s="9">
        <v>0.05</v>
      </c>
      <c r="I4164" s="13">
        <f>VLOOKUP($U4164,Pricebook!$A:$D,4,0)</f>
        <v>150</v>
      </c>
      <c r="J4164" s="11">
        <f>G4164*(1-H4164)</f>
        <v>5842.5</v>
      </c>
      <c r="K4164" t="s">
        <v>675</v>
      </c>
      <c r="L4164" t="s">
        <v>482</v>
      </c>
      <c r="M4164" t="str">
        <f>VLOOKUP($L4164,Companies!$A:$G,7,)</f>
        <v>Television Services</v>
      </c>
      <c r="N4164" t="str">
        <f>VLOOKUP($L4164,Companies!$A:$G,6,)</f>
        <v>Consumer Services</v>
      </c>
      <c r="O4164" s="6" t="s">
        <v>2406</v>
      </c>
      <c r="P4164" s="6">
        <v>44133</v>
      </c>
      <c r="Q4164" t="s">
        <v>210</v>
      </c>
      <c r="R4164" t="s">
        <v>61</v>
      </c>
      <c r="S4164" s="4">
        <v>40953</v>
      </c>
      <c r="T4164" s="7">
        <f>S4164-E4164</f>
        <v>5</v>
      </c>
      <c r="U4164" t="s">
        <v>14210</v>
      </c>
      <c r="V4164" s="6" t="s">
        <v>14251</v>
      </c>
      <c r="W4164" t="s">
        <v>14263</v>
      </c>
      <c r="X4164" t="s">
        <v>14203</v>
      </c>
      <c r="Y4164" t="str">
        <f>VLOOKUP(R4164,Managers!$A:$B,2,)</f>
        <v>Allen Young</v>
      </c>
      <c r="Z4164" s="11">
        <f>VLOOKUP(X4164,HourlyWages!$A:$B,2,0)</f>
        <v>62</v>
      </c>
      <c r="AA4164">
        <v>1</v>
      </c>
    </row>
    <row r="4165" spans="1:27" x14ac:dyDescent="0.3">
      <c r="A4165" t="b">
        <f>COUNTIF($C$1:C4165, C4165)&gt;1</f>
        <v>0</v>
      </c>
      <c r="B4165" t="b">
        <f>VLOOKUP(C4165,Sheet3!$A:$B,2,0) &gt; 1</f>
        <v>0</v>
      </c>
      <c r="C4165">
        <v>4164</v>
      </c>
      <c r="D4165">
        <v>29510</v>
      </c>
      <c r="E4165" s="4">
        <v>40648</v>
      </c>
      <c r="F4165">
        <v>22</v>
      </c>
      <c r="G4165" s="15">
        <f>I4165*F4165</f>
        <v>2750</v>
      </c>
      <c r="H4165" s="9">
        <v>0.01</v>
      </c>
      <c r="I4165" s="13">
        <f>VLOOKUP($U4165,Pricebook!$A:$D,4,0)</f>
        <v>125</v>
      </c>
      <c r="J4165" s="11">
        <f>G4165*(1-H4165)</f>
        <v>2722.5</v>
      </c>
      <c r="K4165" t="s">
        <v>517</v>
      </c>
      <c r="L4165" t="s">
        <v>341</v>
      </c>
      <c r="M4165" t="str">
        <f>VLOOKUP($L4165,Companies!$A:$G,7,)</f>
        <v>Computer Software: Prepackaged Software</v>
      </c>
      <c r="N4165" t="str">
        <f>VLOOKUP($L4165,Companies!$A:$G,6,)</f>
        <v>Technology</v>
      </c>
      <c r="O4165" s="6" t="s">
        <v>761</v>
      </c>
      <c r="P4165" s="6">
        <v>62901</v>
      </c>
      <c r="Q4165" t="s">
        <v>15</v>
      </c>
      <c r="R4165" t="s">
        <v>16</v>
      </c>
      <c r="S4165" s="4">
        <v>40650</v>
      </c>
      <c r="T4165" s="7">
        <f>S4165-E4165</f>
        <v>2</v>
      </c>
      <c r="U4165" t="s">
        <v>14217</v>
      </c>
      <c r="V4165" s="6" t="s">
        <v>14251</v>
      </c>
      <c r="W4165" t="s">
        <v>14266</v>
      </c>
      <c r="X4165" t="s">
        <v>14188</v>
      </c>
      <c r="Y4165" t="str">
        <f>VLOOKUP(R4165,Managers!$A:$B,2,)</f>
        <v>Josh Martinez</v>
      </c>
      <c r="Z4165" s="11">
        <f>VLOOKUP(X4165,HourlyWages!$A:$B,2,0)</f>
        <v>52</v>
      </c>
      <c r="AA4165">
        <v>1</v>
      </c>
    </row>
    <row r="4166" spans="1:27" x14ac:dyDescent="0.3">
      <c r="A4166" t="b">
        <f>COUNTIF($C$1:C4166, C4166)&gt;1</f>
        <v>0</v>
      </c>
      <c r="B4166" t="b">
        <f>VLOOKUP(C4166,Sheet3!$A:$B,2,0) &gt; 1</f>
        <v>0</v>
      </c>
      <c r="C4166">
        <v>4165</v>
      </c>
      <c r="D4166">
        <v>29536</v>
      </c>
      <c r="E4166" s="4">
        <v>41159</v>
      </c>
      <c r="F4166">
        <v>5</v>
      </c>
      <c r="G4166" s="15">
        <f>I4166*F4166</f>
        <v>850</v>
      </c>
      <c r="H4166" s="9">
        <v>0.05</v>
      </c>
      <c r="I4166" s="13">
        <f>VLOOKUP($U4166,Pricebook!$A:$D,4,0)</f>
        <v>170</v>
      </c>
      <c r="J4166" s="11">
        <f>G4166*(1-H4166)</f>
        <v>807.5</v>
      </c>
      <c r="K4166" t="s">
        <v>809</v>
      </c>
      <c r="L4166" t="s">
        <v>175</v>
      </c>
      <c r="M4166" t="str">
        <f>VLOOKUP($L4166,Companies!$A:$G,7,)</f>
        <v>Environmental Services</v>
      </c>
      <c r="N4166" t="str">
        <f>VLOOKUP($L4166,Companies!$A:$G,6,)</f>
        <v>Basic Industries</v>
      </c>
      <c r="O4166" s="6" t="s">
        <v>2426</v>
      </c>
      <c r="P4166" s="6">
        <v>98011</v>
      </c>
      <c r="Q4166" t="s">
        <v>22</v>
      </c>
      <c r="R4166" t="s">
        <v>23</v>
      </c>
      <c r="S4166" s="4">
        <v>41161</v>
      </c>
      <c r="T4166" s="7">
        <f>S4166-E4166</f>
        <v>2</v>
      </c>
      <c r="U4166" t="s">
        <v>14219</v>
      </c>
      <c r="V4166" s="6" t="s">
        <v>14251</v>
      </c>
      <c r="W4166" t="s">
        <v>14260</v>
      </c>
      <c r="X4166" t="s">
        <v>14194</v>
      </c>
      <c r="Y4166" t="str">
        <f>VLOOKUP(R4166,Managers!$A:$B,2,)</f>
        <v>Bob Turner</v>
      </c>
      <c r="Z4166" s="11">
        <f>VLOOKUP(X4166,HourlyWages!$A:$B,2,0)</f>
        <v>71</v>
      </c>
      <c r="AA4166">
        <v>1</v>
      </c>
    </row>
    <row r="4167" spans="1:27" x14ac:dyDescent="0.3">
      <c r="A4167" t="b">
        <f>COUNTIF($C$1:C4167, C4167)&gt;1</f>
        <v>0</v>
      </c>
      <c r="B4167" t="b">
        <f>VLOOKUP(C4167,Sheet3!$A:$B,2,0) &gt; 1</f>
        <v>0</v>
      </c>
      <c r="C4167">
        <v>4166</v>
      </c>
      <c r="D4167">
        <v>29536</v>
      </c>
      <c r="E4167" s="4">
        <v>41159</v>
      </c>
      <c r="F4167">
        <v>11</v>
      </c>
      <c r="G4167" s="15">
        <f>I4167*F4167</f>
        <v>1375</v>
      </c>
      <c r="H4167" s="9">
        <v>7.0000000000000007E-2</v>
      </c>
      <c r="I4167" s="13">
        <f>VLOOKUP($U4167,Pricebook!$A:$D,4,0)</f>
        <v>125</v>
      </c>
      <c r="J4167" s="11">
        <f>G4167*(1-H4167)</f>
        <v>1278.75</v>
      </c>
      <c r="K4167" t="s">
        <v>809</v>
      </c>
      <c r="L4167" t="s">
        <v>175</v>
      </c>
      <c r="M4167" t="str">
        <f>VLOOKUP($L4167,Companies!$A:$G,7,)</f>
        <v>Environmental Services</v>
      </c>
      <c r="N4167" t="str">
        <f>VLOOKUP($L4167,Companies!$A:$G,6,)</f>
        <v>Basic Industries</v>
      </c>
      <c r="O4167" s="6" t="s">
        <v>2426</v>
      </c>
      <c r="P4167" s="6">
        <v>98011</v>
      </c>
      <c r="Q4167" t="s">
        <v>22</v>
      </c>
      <c r="R4167" t="s">
        <v>23</v>
      </c>
      <c r="S4167" s="4">
        <v>41161</v>
      </c>
      <c r="T4167" s="7">
        <f>S4167-E4167</f>
        <v>2</v>
      </c>
      <c r="U4167" t="s">
        <v>14217</v>
      </c>
      <c r="V4167" s="6" t="s">
        <v>14251</v>
      </c>
      <c r="W4167" t="s">
        <v>14262</v>
      </c>
      <c r="X4167" t="s">
        <v>14184</v>
      </c>
      <c r="Y4167" t="str">
        <f>VLOOKUP(R4167,Managers!$A:$B,2,)</f>
        <v>Bob Turner</v>
      </c>
      <c r="Z4167" s="11">
        <f>VLOOKUP(X4167,HourlyWages!$A:$B,2,0)</f>
        <v>50</v>
      </c>
      <c r="AA4167">
        <v>1</v>
      </c>
    </row>
    <row r="4168" spans="1:27" x14ac:dyDescent="0.3">
      <c r="A4168" t="b">
        <f>COUNTIF($C$1:C4168, C4168)&gt;1</f>
        <v>0</v>
      </c>
      <c r="B4168" t="b">
        <f>VLOOKUP(C4168,Sheet3!$A:$B,2,0) &gt; 1</f>
        <v>0</v>
      </c>
      <c r="C4168">
        <v>4167</v>
      </c>
      <c r="D4168">
        <v>29536</v>
      </c>
      <c r="E4168" s="4">
        <v>41159</v>
      </c>
      <c r="F4168">
        <v>26</v>
      </c>
      <c r="G4168" s="15">
        <f>I4168*F4168</f>
        <v>2860</v>
      </c>
      <c r="H4168" s="9">
        <v>0.03</v>
      </c>
      <c r="I4168" s="13">
        <f>VLOOKUP($U4168,Pricebook!$A:$D,4,0)</f>
        <v>110</v>
      </c>
      <c r="J4168" s="11">
        <f>G4168*(1-H4168)</f>
        <v>2774.2</v>
      </c>
      <c r="K4168" t="s">
        <v>809</v>
      </c>
      <c r="L4168" t="s">
        <v>175</v>
      </c>
      <c r="M4168" t="str">
        <f>VLOOKUP($L4168,Companies!$A:$G,7,)</f>
        <v>Environmental Services</v>
      </c>
      <c r="N4168" t="str">
        <f>VLOOKUP($L4168,Companies!$A:$G,6,)</f>
        <v>Basic Industries</v>
      </c>
      <c r="O4168" s="6" t="s">
        <v>2426</v>
      </c>
      <c r="P4168" s="6">
        <v>98011</v>
      </c>
      <c r="Q4168" t="s">
        <v>22</v>
      </c>
      <c r="R4168" t="s">
        <v>23</v>
      </c>
      <c r="S4168" s="4">
        <v>41161</v>
      </c>
      <c r="T4168" s="7">
        <f>S4168-E4168</f>
        <v>2</v>
      </c>
      <c r="U4168" t="s">
        <v>14215</v>
      </c>
      <c r="V4168" s="6" t="s">
        <v>14254</v>
      </c>
      <c r="W4168" t="s">
        <v>14256</v>
      </c>
      <c r="X4168" t="s">
        <v>14201</v>
      </c>
      <c r="Y4168" t="str">
        <f>VLOOKUP(R4168,Managers!$A:$B,2,)</f>
        <v>Bob Turner</v>
      </c>
      <c r="Z4168" s="11">
        <f>VLOOKUP(X4168,HourlyWages!$A:$B,2,0)</f>
        <v>53</v>
      </c>
      <c r="AA4168">
        <v>1</v>
      </c>
    </row>
    <row r="4169" spans="1:27" x14ac:dyDescent="0.3">
      <c r="A4169" t="b">
        <f>COUNTIF($C$1:C4169, C4169)&gt;1</f>
        <v>0</v>
      </c>
      <c r="B4169" t="b">
        <f>VLOOKUP(C4169,Sheet3!$A:$B,2,0) &gt; 1</f>
        <v>0</v>
      </c>
      <c r="C4169">
        <v>4168</v>
      </c>
      <c r="D4169">
        <v>29537</v>
      </c>
      <c r="E4169" s="4">
        <v>41171</v>
      </c>
      <c r="F4169">
        <v>30</v>
      </c>
      <c r="G4169" s="15">
        <f>I4169*F4169</f>
        <v>5100</v>
      </c>
      <c r="H4169" s="9">
        <v>0.08</v>
      </c>
      <c r="I4169" s="13">
        <f>VLOOKUP($U4169,Pricebook!$A:$D,4,0)</f>
        <v>170</v>
      </c>
      <c r="J4169" s="11">
        <f>G4169*(1-H4169)</f>
        <v>4692</v>
      </c>
      <c r="K4169" t="s">
        <v>2427</v>
      </c>
      <c r="L4169" t="s">
        <v>128</v>
      </c>
      <c r="M4169" t="str">
        <f>VLOOKUP($L4169,Companies!$A:$G,7,)</f>
        <v>Diversified Commercial Services</v>
      </c>
      <c r="N4169" t="str">
        <f>VLOOKUP($L4169,Companies!$A:$G,6,)</f>
        <v>Consumer Services</v>
      </c>
      <c r="O4169" s="6" t="s">
        <v>1615</v>
      </c>
      <c r="P4169" s="6">
        <v>79701</v>
      </c>
      <c r="Q4169" t="s">
        <v>48</v>
      </c>
      <c r="R4169" t="s">
        <v>16</v>
      </c>
      <c r="S4169" s="4">
        <v>41180</v>
      </c>
      <c r="T4169" s="7">
        <f>S4169-E4169</f>
        <v>9</v>
      </c>
      <c r="U4169" t="s">
        <v>14219</v>
      </c>
      <c r="V4169" s="6" t="s">
        <v>14257</v>
      </c>
      <c r="W4169" t="s">
        <v>14258</v>
      </c>
      <c r="X4169" t="s">
        <v>14192</v>
      </c>
      <c r="Y4169" t="str">
        <f>VLOOKUP(R4169,Managers!$A:$B,2,)</f>
        <v>Josh Martinez</v>
      </c>
      <c r="Z4169" s="11">
        <f>VLOOKUP(X4169,HourlyWages!$A:$B,2,0)</f>
        <v>75</v>
      </c>
      <c r="AA4169">
        <v>1</v>
      </c>
    </row>
    <row r="4170" spans="1:27" x14ac:dyDescent="0.3">
      <c r="A4170" t="b">
        <f>COUNTIF($C$1:C4170, C4170)&gt;1</f>
        <v>0</v>
      </c>
      <c r="B4170" t="b">
        <f>VLOOKUP(C4170,Sheet3!$A:$B,2,0) &gt; 1</f>
        <v>0</v>
      </c>
      <c r="C4170">
        <v>4169</v>
      </c>
      <c r="D4170">
        <v>29539</v>
      </c>
      <c r="E4170" s="4">
        <v>40656</v>
      </c>
      <c r="F4170">
        <v>24</v>
      </c>
      <c r="G4170" s="15">
        <f>I4170*F4170</f>
        <v>2640</v>
      </c>
      <c r="H4170" s="9">
        <v>0.1</v>
      </c>
      <c r="I4170" s="13">
        <f>VLOOKUP($U4170,Pricebook!$A:$D,4,0)</f>
        <v>110</v>
      </c>
      <c r="J4170" s="11">
        <f>G4170*(1-H4170)</f>
        <v>2376</v>
      </c>
      <c r="K4170" t="s">
        <v>1012</v>
      </c>
      <c r="L4170" t="s">
        <v>99</v>
      </c>
      <c r="M4170" t="str">
        <f>VLOOKUP($L4170,Companies!$A:$G,7,)</f>
        <v>Television Services</v>
      </c>
      <c r="N4170" t="str">
        <f>VLOOKUP($L4170,Companies!$A:$G,6,)</f>
        <v>Consumer Services</v>
      </c>
      <c r="O4170" s="6" t="s">
        <v>1475</v>
      </c>
      <c r="P4170" s="6">
        <v>70802</v>
      </c>
      <c r="Q4170" t="s">
        <v>436</v>
      </c>
      <c r="R4170" t="s">
        <v>34</v>
      </c>
      <c r="S4170" s="4">
        <v>40657</v>
      </c>
      <c r="T4170" s="7">
        <f>S4170-E4170</f>
        <v>1</v>
      </c>
      <c r="U4170" t="s">
        <v>14220</v>
      </c>
      <c r="V4170" s="6" t="s">
        <v>14251</v>
      </c>
      <c r="W4170" t="s">
        <v>14267</v>
      </c>
      <c r="X4170" t="s">
        <v>14189</v>
      </c>
      <c r="Y4170" t="str">
        <f>VLOOKUP(R4170,Managers!$A:$B,2,)</f>
        <v>Frank Mitchell</v>
      </c>
      <c r="Z4170" s="11">
        <f>VLOOKUP(X4170,HourlyWages!$A:$B,2,0)</f>
        <v>62</v>
      </c>
      <c r="AA4170">
        <v>1</v>
      </c>
    </row>
    <row r="4171" spans="1:27" x14ac:dyDescent="0.3">
      <c r="A4171" t="b">
        <f>COUNTIF($C$1:C4171, C4171)&gt;1</f>
        <v>0</v>
      </c>
      <c r="B4171" t="b">
        <f>VLOOKUP(C4171,Sheet3!$A:$B,2,0) &gt; 1</f>
        <v>0</v>
      </c>
      <c r="C4171">
        <v>4170</v>
      </c>
      <c r="D4171">
        <v>29569</v>
      </c>
      <c r="E4171" s="4">
        <v>40727</v>
      </c>
      <c r="F4171">
        <v>46</v>
      </c>
      <c r="G4171" s="15">
        <f>I4171*F4171</f>
        <v>6900</v>
      </c>
      <c r="H4171" s="9">
        <v>7.0000000000000007E-2</v>
      </c>
      <c r="I4171" s="13">
        <f>VLOOKUP($U4171,Pricebook!$A:$D,4,0)</f>
        <v>150</v>
      </c>
      <c r="J4171" s="11">
        <f>G4171*(1-H4171)</f>
        <v>6417</v>
      </c>
      <c r="K4171" t="s">
        <v>809</v>
      </c>
      <c r="L4171" t="s">
        <v>175</v>
      </c>
      <c r="M4171" t="str">
        <f>VLOOKUP($L4171,Companies!$A:$G,7,)</f>
        <v>Environmental Services</v>
      </c>
      <c r="N4171" t="str">
        <f>VLOOKUP($L4171,Companies!$A:$G,6,)</f>
        <v>Basic Industries</v>
      </c>
      <c r="O4171" s="6" t="s">
        <v>2426</v>
      </c>
      <c r="P4171" s="6">
        <v>98011</v>
      </c>
      <c r="Q4171" t="s">
        <v>22</v>
      </c>
      <c r="R4171" t="s">
        <v>23</v>
      </c>
      <c r="S4171" s="4">
        <v>40728</v>
      </c>
      <c r="T4171" s="7">
        <f>S4171-E4171</f>
        <v>1</v>
      </c>
      <c r="U4171" t="s">
        <v>14222</v>
      </c>
      <c r="V4171" s="6" t="s">
        <v>14254</v>
      </c>
      <c r="W4171" t="s">
        <v>14255</v>
      </c>
      <c r="X4171" t="s">
        <v>14201</v>
      </c>
      <c r="Y4171" t="str">
        <f>VLOOKUP(R4171,Managers!$A:$B,2,)</f>
        <v>Bob Turner</v>
      </c>
      <c r="Z4171" s="11">
        <f>VLOOKUP(X4171,HourlyWages!$A:$B,2,0)</f>
        <v>53</v>
      </c>
      <c r="AA4171">
        <v>1</v>
      </c>
    </row>
    <row r="4172" spans="1:27" x14ac:dyDescent="0.3">
      <c r="A4172" t="b">
        <f>COUNTIF($C$1:C4172, C4172)&gt;1</f>
        <v>0</v>
      </c>
      <c r="B4172" t="b">
        <f>VLOOKUP(C4172,Sheet3!$A:$B,2,0) &gt; 1</f>
        <v>0</v>
      </c>
      <c r="C4172">
        <v>4171</v>
      </c>
      <c r="D4172">
        <v>29569</v>
      </c>
      <c r="E4172" s="4">
        <v>40727</v>
      </c>
      <c r="F4172">
        <v>29</v>
      </c>
      <c r="G4172" s="15">
        <f>I4172*F4172</f>
        <v>3190</v>
      </c>
      <c r="H4172" s="9">
        <v>0.1</v>
      </c>
      <c r="I4172" s="13">
        <f>VLOOKUP($U4172,Pricebook!$A:$D,4,0)</f>
        <v>110</v>
      </c>
      <c r="J4172" s="11">
        <f>G4172*(1-H4172)</f>
        <v>2871</v>
      </c>
      <c r="K4172" t="s">
        <v>809</v>
      </c>
      <c r="L4172" t="s">
        <v>175</v>
      </c>
      <c r="M4172" t="str">
        <f>VLOOKUP($L4172,Companies!$A:$G,7,)</f>
        <v>Environmental Services</v>
      </c>
      <c r="N4172" t="str">
        <f>VLOOKUP($L4172,Companies!$A:$G,6,)</f>
        <v>Basic Industries</v>
      </c>
      <c r="O4172" s="6" t="s">
        <v>2426</v>
      </c>
      <c r="P4172" s="6">
        <v>98011</v>
      </c>
      <c r="Q4172" t="s">
        <v>22</v>
      </c>
      <c r="R4172" t="s">
        <v>23</v>
      </c>
      <c r="S4172" s="4">
        <v>40729</v>
      </c>
      <c r="T4172" s="7">
        <f>S4172-E4172</f>
        <v>2</v>
      </c>
      <c r="U4172" t="s">
        <v>14215</v>
      </c>
      <c r="V4172" s="6" t="s">
        <v>14251</v>
      </c>
      <c r="W4172" t="s">
        <v>14261</v>
      </c>
      <c r="X4172" t="s">
        <v>14185</v>
      </c>
      <c r="Y4172" t="str">
        <f>VLOOKUP(R4172,Managers!$A:$B,2,)</f>
        <v>Bob Turner</v>
      </c>
      <c r="Z4172" s="11">
        <f>VLOOKUP(X4172,HourlyWages!$A:$B,2,0)</f>
        <v>70</v>
      </c>
      <c r="AA4172">
        <v>1</v>
      </c>
    </row>
    <row r="4173" spans="1:27" x14ac:dyDescent="0.3">
      <c r="A4173" t="b">
        <f>COUNTIF($C$1:C4173, C4173)&gt;1</f>
        <v>0</v>
      </c>
      <c r="B4173" t="b">
        <f>VLOOKUP(C4173,Sheet3!$A:$B,2,0) &gt; 1</f>
        <v>0</v>
      </c>
      <c r="C4173">
        <v>4172</v>
      </c>
      <c r="D4173">
        <v>29572</v>
      </c>
      <c r="E4173" s="4">
        <v>40332</v>
      </c>
      <c r="F4173">
        <v>18</v>
      </c>
      <c r="G4173" s="15">
        <f>I4173*F4173</f>
        <v>2250</v>
      </c>
      <c r="H4173" s="9">
        <v>0.1</v>
      </c>
      <c r="I4173" s="13">
        <f>VLOOKUP($U4173,Pricebook!$A:$D,4,0)</f>
        <v>125</v>
      </c>
      <c r="J4173" s="11">
        <f>G4173*(1-H4173)</f>
        <v>2025</v>
      </c>
      <c r="K4173" t="s">
        <v>675</v>
      </c>
      <c r="L4173" t="s">
        <v>482</v>
      </c>
      <c r="M4173" t="str">
        <f>VLOOKUP($L4173,Companies!$A:$G,7,)</f>
        <v>Television Services</v>
      </c>
      <c r="N4173" t="str">
        <f>VLOOKUP($L4173,Companies!$A:$G,6,)</f>
        <v>Consumer Services</v>
      </c>
      <c r="O4173" s="6" t="s">
        <v>2406</v>
      </c>
      <c r="P4173" s="6">
        <v>44133</v>
      </c>
      <c r="Q4173" t="s">
        <v>210</v>
      </c>
      <c r="R4173" t="s">
        <v>61</v>
      </c>
      <c r="S4173" s="4">
        <v>40333</v>
      </c>
      <c r="T4173" s="7">
        <f>S4173-E4173</f>
        <v>1</v>
      </c>
      <c r="U4173" t="s">
        <v>14209</v>
      </c>
      <c r="V4173" s="6" t="s">
        <v>14254</v>
      </c>
      <c r="W4173" t="s">
        <v>14269</v>
      </c>
      <c r="X4173" t="s">
        <v>14199</v>
      </c>
      <c r="Y4173" t="str">
        <f>VLOOKUP(R4173,Managers!$A:$B,2,)</f>
        <v>Allen Young</v>
      </c>
      <c r="Z4173" s="11">
        <f>VLOOKUP(X4173,HourlyWages!$A:$B,2,0)</f>
        <v>68</v>
      </c>
      <c r="AA4173">
        <v>1</v>
      </c>
    </row>
    <row r="4174" spans="1:27" x14ac:dyDescent="0.3">
      <c r="A4174" t="b">
        <f>COUNTIF($C$1:C4174, C4174)&gt;1</f>
        <v>0</v>
      </c>
      <c r="B4174" t="b">
        <f>VLOOKUP(C4174,Sheet3!$A:$B,2,0) &gt; 1</f>
        <v>0</v>
      </c>
      <c r="C4174">
        <v>4173</v>
      </c>
      <c r="D4174">
        <v>29573</v>
      </c>
      <c r="E4174" s="4">
        <v>40924</v>
      </c>
      <c r="F4174">
        <v>43</v>
      </c>
      <c r="G4174" s="15">
        <f>I4174*F4174</f>
        <v>4730</v>
      </c>
      <c r="H4174" s="9">
        <v>0.05</v>
      </c>
      <c r="I4174" s="13">
        <f>VLOOKUP($U4174,Pricebook!$A:$D,4,0)</f>
        <v>110</v>
      </c>
      <c r="J4174" s="11">
        <f>G4174*(1-H4174)</f>
        <v>4493.5</v>
      </c>
      <c r="K4174" t="s">
        <v>92</v>
      </c>
      <c r="L4174" t="s">
        <v>93</v>
      </c>
      <c r="M4174" t="str">
        <f>VLOOKUP($L4174,Companies!$A:$G,7,)</f>
        <v>Television Services</v>
      </c>
      <c r="N4174" t="str">
        <f>VLOOKUP($L4174,Companies!$A:$G,6,)</f>
        <v>Consumer Services</v>
      </c>
      <c r="O4174" s="6" t="s">
        <v>2083</v>
      </c>
      <c r="P4174" s="6">
        <v>53713</v>
      </c>
      <c r="Q4174" t="s">
        <v>95</v>
      </c>
      <c r="R4174" t="s">
        <v>16</v>
      </c>
      <c r="S4174" s="4">
        <v>40926</v>
      </c>
      <c r="T4174" s="7">
        <f>S4174-E4174</f>
        <v>2</v>
      </c>
      <c r="U4174" t="s">
        <v>14215</v>
      </c>
      <c r="V4174" s="6" t="s">
        <v>14251</v>
      </c>
      <c r="W4174" t="s">
        <v>14266</v>
      </c>
      <c r="X4174" t="s">
        <v>14190</v>
      </c>
      <c r="Y4174" t="str">
        <f>VLOOKUP(R4174,Managers!$A:$B,2,)</f>
        <v>Josh Martinez</v>
      </c>
      <c r="Z4174" s="11">
        <f>VLOOKUP(X4174,HourlyWages!$A:$B,2,0)</f>
        <v>67</v>
      </c>
      <c r="AA4174">
        <v>1</v>
      </c>
    </row>
    <row r="4175" spans="1:27" x14ac:dyDescent="0.3">
      <c r="A4175" t="b">
        <f>COUNTIF($C$1:C4175, C4175)&gt;1</f>
        <v>0</v>
      </c>
      <c r="B4175" t="b">
        <f>VLOOKUP(C4175,Sheet3!$A:$B,2,0) &gt; 1</f>
        <v>0</v>
      </c>
      <c r="C4175">
        <v>4174</v>
      </c>
      <c r="D4175">
        <v>29607</v>
      </c>
      <c r="E4175" s="4">
        <v>40981</v>
      </c>
      <c r="F4175">
        <v>20</v>
      </c>
      <c r="G4175" s="15">
        <f>I4175*F4175</f>
        <v>2200</v>
      </c>
      <c r="H4175" s="9">
        <v>0.05</v>
      </c>
      <c r="I4175" s="13">
        <f>VLOOKUP($U4175,Pricebook!$A:$D,4,0)</f>
        <v>110</v>
      </c>
      <c r="J4175" s="11">
        <f>G4175*(1-H4175)</f>
        <v>2090</v>
      </c>
      <c r="K4175" t="s">
        <v>255</v>
      </c>
      <c r="L4175" t="s">
        <v>79</v>
      </c>
      <c r="M4175" t="str">
        <f>VLOOKUP($L4175,Companies!$A:$G,7,)</f>
        <v>Home Furnishings</v>
      </c>
      <c r="N4175" t="str">
        <f>VLOOKUP($L4175,Companies!$A:$G,6,)</f>
        <v>Consumer Services</v>
      </c>
      <c r="O4175" s="6" t="s">
        <v>569</v>
      </c>
      <c r="P4175" s="6">
        <v>15228</v>
      </c>
      <c r="Q4175" t="s">
        <v>232</v>
      </c>
      <c r="R4175" t="s">
        <v>61</v>
      </c>
      <c r="S4175" s="4">
        <v>40983</v>
      </c>
      <c r="T4175" s="7">
        <f>S4175-E4175</f>
        <v>2</v>
      </c>
      <c r="U4175" t="s">
        <v>14215</v>
      </c>
      <c r="V4175" s="6" t="s">
        <v>14257</v>
      </c>
      <c r="W4175" t="s">
        <v>14264</v>
      </c>
      <c r="X4175" t="s">
        <v>14192</v>
      </c>
      <c r="Y4175" t="str">
        <f>VLOOKUP(R4175,Managers!$A:$B,2,)</f>
        <v>Allen Young</v>
      </c>
      <c r="Z4175" s="11">
        <f>VLOOKUP(X4175,HourlyWages!$A:$B,2,0)</f>
        <v>75</v>
      </c>
      <c r="AA4175">
        <v>1</v>
      </c>
    </row>
    <row r="4176" spans="1:27" x14ac:dyDescent="0.3">
      <c r="A4176" t="b">
        <f>COUNTIF($C$1:C4176, C4176)&gt;1</f>
        <v>0</v>
      </c>
      <c r="B4176" t="b">
        <f>VLOOKUP(C4176,Sheet3!$A:$B,2,0) &gt; 1</f>
        <v>0</v>
      </c>
      <c r="C4176">
        <v>4175</v>
      </c>
      <c r="D4176">
        <v>29633</v>
      </c>
      <c r="E4176" s="4">
        <v>39986</v>
      </c>
      <c r="F4176">
        <v>11</v>
      </c>
      <c r="G4176" s="15">
        <f>I4176*F4176</f>
        <v>2200</v>
      </c>
      <c r="H4176" s="9">
        <v>0.01</v>
      </c>
      <c r="I4176" s="13">
        <f>VLOOKUP($U4176,Pricebook!$A:$D,4,0)</f>
        <v>200</v>
      </c>
      <c r="J4176" s="11">
        <f>G4176*(1-H4176)</f>
        <v>2178</v>
      </c>
      <c r="K4176" t="s">
        <v>968</v>
      </c>
      <c r="L4176" t="s">
        <v>212</v>
      </c>
      <c r="M4176" t="str">
        <f>VLOOKUP($L4176,Companies!$A:$G,7,)</f>
        <v>EDP Services</v>
      </c>
      <c r="N4176" t="str">
        <f>VLOOKUP($L4176,Companies!$A:$G,6,)</f>
        <v>Technology</v>
      </c>
      <c r="O4176" s="6" t="s">
        <v>2425</v>
      </c>
      <c r="P4176" s="6">
        <v>21220</v>
      </c>
      <c r="Q4176" t="s">
        <v>187</v>
      </c>
      <c r="R4176" t="s">
        <v>61</v>
      </c>
      <c r="S4176" s="4">
        <v>39987</v>
      </c>
      <c r="T4176" s="7">
        <f>S4176-E4176</f>
        <v>1</v>
      </c>
      <c r="U4176" t="s">
        <v>14206</v>
      </c>
      <c r="V4176" s="6" t="s">
        <v>14257</v>
      </c>
      <c r="W4176" t="s">
        <v>14258</v>
      </c>
      <c r="X4176" t="s">
        <v>14192</v>
      </c>
      <c r="Y4176" t="str">
        <f>VLOOKUP(R4176,Managers!$A:$B,2,)</f>
        <v>Allen Young</v>
      </c>
      <c r="Z4176" s="11">
        <f>VLOOKUP(X4176,HourlyWages!$A:$B,2,0)</f>
        <v>75</v>
      </c>
      <c r="AA4176">
        <v>1</v>
      </c>
    </row>
    <row r="4177" spans="1:27" x14ac:dyDescent="0.3">
      <c r="A4177" t="b">
        <f>COUNTIF($C$1:C4177, C4177)&gt;1</f>
        <v>0</v>
      </c>
      <c r="B4177" t="b">
        <f>VLOOKUP(C4177,Sheet3!$A:$B,2,0) &gt; 1</f>
        <v>0</v>
      </c>
      <c r="C4177">
        <v>4176</v>
      </c>
      <c r="D4177">
        <v>29637</v>
      </c>
      <c r="E4177" s="4">
        <v>39958</v>
      </c>
      <c r="F4177">
        <v>34</v>
      </c>
      <c r="G4177" s="15">
        <f>I4177*F4177</f>
        <v>5100</v>
      </c>
      <c r="H4177" s="9">
        <v>0.09</v>
      </c>
      <c r="I4177" s="13">
        <f>VLOOKUP($U4177,Pricebook!$A:$D,4,0)</f>
        <v>150</v>
      </c>
      <c r="J4177" s="11">
        <f>G4177*(1-H4177)</f>
        <v>4641</v>
      </c>
      <c r="K4177" t="s">
        <v>1489</v>
      </c>
      <c r="L4177" t="s">
        <v>310</v>
      </c>
      <c r="M4177" t="str">
        <f>VLOOKUP($L4177,Companies!$A:$G,7,)</f>
        <v>Major Pharmaceuticals</v>
      </c>
      <c r="N4177" t="str">
        <f>VLOOKUP($L4177,Companies!$A:$G,6,)</f>
        <v>Health Care</v>
      </c>
      <c r="O4177" s="6" t="s">
        <v>1492</v>
      </c>
      <c r="P4177" s="6">
        <v>85204</v>
      </c>
      <c r="Q4177" t="s">
        <v>70</v>
      </c>
      <c r="R4177" t="s">
        <v>23</v>
      </c>
      <c r="S4177" s="4">
        <v>39960</v>
      </c>
      <c r="T4177" s="7">
        <f>S4177-E4177</f>
        <v>2</v>
      </c>
      <c r="U4177" t="s">
        <v>14216</v>
      </c>
      <c r="V4177" s="6" t="s">
        <v>14251</v>
      </c>
      <c r="W4177" t="s">
        <v>14267</v>
      </c>
      <c r="X4177" t="s">
        <v>14193</v>
      </c>
      <c r="Y4177" t="str">
        <f>VLOOKUP(R4177,Managers!$A:$B,2,)</f>
        <v>Bob Turner</v>
      </c>
      <c r="Z4177" s="11">
        <f>VLOOKUP(X4177,HourlyWages!$A:$B,2,0)</f>
        <v>57</v>
      </c>
      <c r="AA4177">
        <v>1</v>
      </c>
    </row>
    <row r="4178" spans="1:27" x14ac:dyDescent="0.3">
      <c r="A4178" t="b">
        <f>COUNTIF($C$1:C4178, C4178)&gt;1</f>
        <v>0</v>
      </c>
      <c r="B4178" t="b">
        <f>VLOOKUP(C4178,Sheet3!$A:$B,2,0) &gt; 1</f>
        <v>0</v>
      </c>
      <c r="C4178">
        <v>4177</v>
      </c>
      <c r="D4178">
        <v>29639</v>
      </c>
      <c r="E4178" s="4">
        <v>40650</v>
      </c>
      <c r="F4178">
        <v>8</v>
      </c>
      <c r="G4178" s="15">
        <f>I4178*F4178</f>
        <v>960</v>
      </c>
      <c r="H4178" s="9">
        <v>0.04</v>
      </c>
      <c r="I4178" s="13">
        <f>VLOOKUP($U4178,Pricebook!$A:$D,4,0)</f>
        <v>120</v>
      </c>
      <c r="J4178" s="11">
        <f>G4178*(1-H4178)</f>
        <v>921.59999999999991</v>
      </c>
      <c r="K4178" t="s">
        <v>710</v>
      </c>
      <c r="L4178" t="s">
        <v>235</v>
      </c>
      <c r="M4178" t="str">
        <f>VLOOKUP($L4178,Companies!$A:$G,7,)</f>
        <v>Television Services</v>
      </c>
      <c r="N4178" t="str">
        <f>VLOOKUP($L4178,Companies!$A:$G,6,)</f>
        <v>Consumer Services</v>
      </c>
      <c r="O4178" s="6" t="s">
        <v>1390</v>
      </c>
      <c r="P4178" s="6">
        <v>30605</v>
      </c>
      <c r="Q4178" t="s">
        <v>134</v>
      </c>
      <c r="R4178" t="s">
        <v>34</v>
      </c>
      <c r="S4178" s="4">
        <v>40652</v>
      </c>
      <c r="T4178" s="7">
        <f>S4178-E4178</f>
        <v>2</v>
      </c>
      <c r="U4178" t="s">
        <v>14212</v>
      </c>
      <c r="V4178" s="6" t="s">
        <v>14251</v>
      </c>
      <c r="W4178" t="s">
        <v>14266</v>
      </c>
      <c r="X4178" t="s">
        <v>14187</v>
      </c>
      <c r="Y4178" t="str">
        <f>VLOOKUP(R4178,Managers!$A:$B,2,)</f>
        <v>Frank Mitchell</v>
      </c>
      <c r="Z4178" s="11">
        <f>VLOOKUP(X4178,HourlyWages!$A:$B,2,0)</f>
        <v>45</v>
      </c>
      <c r="AA4178">
        <v>1</v>
      </c>
    </row>
    <row r="4179" spans="1:27" x14ac:dyDescent="0.3">
      <c r="A4179" t="b">
        <f>COUNTIF($C$1:C4179, C4179)&gt;1</f>
        <v>0</v>
      </c>
      <c r="B4179" t="b">
        <f>VLOOKUP(C4179,Sheet3!$A:$B,2,0) &gt; 1</f>
        <v>0</v>
      </c>
      <c r="C4179">
        <v>4178</v>
      </c>
      <c r="D4179">
        <v>29666</v>
      </c>
      <c r="E4179" s="4">
        <v>40907</v>
      </c>
      <c r="F4179">
        <v>44</v>
      </c>
      <c r="G4179" s="15">
        <f>I4179*F4179</f>
        <v>6600</v>
      </c>
      <c r="H4179" s="9">
        <v>0.08</v>
      </c>
      <c r="I4179" s="13">
        <f>VLOOKUP($U4179,Pricebook!$A:$D,4,0)</f>
        <v>150</v>
      </c>
      <c r="J4179" s="11">
        <f>G4179*(1-H4179)</f>
        <v>6072</v>
      </c>
      <c r="K4179" t="s">
        <v>525</v>
      </c>
      <c r="L4179" t="s">
        <v>125</v>
      </c>
      <c r="M4179" t="str">
        <f>VLOOKUP($L4179,Companies!$A:$G,7,)</f>
        <v>EDP Services</v>
      </c>
      <c r="N4179" t="str">
        <f>VLOOKUP($L4179,Companies!$A:$G,6,)</f>
        <v>Technology</v>
      </c>
      <c r="O4179" s="6" t="s">
        <v>1260</v>
      </c>
      <c r="P4179" s="6" t="s">
        <v>1261</v>
      </c>
      <c r="Q4179" t="s">
        <v>492</v>
      </c>
      <c r="R4179" t="s">
        <v>61</v>
      </c>
      <c r="S4179" s="4">
        <v>40909</v>
      </c>
      <c r="T4179" s="7">
        <f>S4179-E4179</f>
        <v>2</v>
      </c>
      <c r="U4179" t="s">
        <v>14211</v>
      </c>
      <c r="V4179" s="6" t="s">
        <v>14254</v>
      </c>
      <c r="W4179" t="s">
        <v>14265</v>
      </c>
      <c r="X4179" t="s">
        <v>14189</v>
      </c>
      <c r="Y4179" t="str">
        <f>VLOOKUP(R4179,Managers!$A:$B,2,)</f>
        <v>Allen Young</v>
      </c>
      <c r="Z4179" s="11">
        <f>VLOOKUP(X4179,HourlyWages!$A:$B,2,0)</f>
        <v>62</v>
      </c>
      <c r="AA4179">
        <v>1</v>
      </c>
    </row>
    <row r="4180" spans="1:27" x14ac:dyDescent="0.3">
      <c r="A4180" t="b">
        <f>COUNTIF($C$1:C4180, C4180)&gt;1</f>
        <v>0</v>
      </c>
      <c r="B4180" t="b">
        <f>VLOOKUP(C4180,Sheet3!$A:$B,2,0) &gt; 1</f>
        <v>0</v>
      </c>
      <c r="C4180">
        <v>4179</v>
      </c>
      <c r="D4180">
        <v>29666</v>
      </c>
      <c r="E4180" s="4">
        <v>40907</v>
      </c>
      <c r="F4180">
        <v>29</v>
      </c>
      <c r="G4180" s="15">
        <f>I4180*F4180</f>
        <v>3190</v>
      </c>
      <c r="H4180" s="9">
        <v>0.09</v>
      </c>
      <c r="I4180" s="13">
        <f>VLOOKUP($U4180,Pricebook!$A:$D,4,0)</f>
        <v>110</v>
      </c>
      <c r="J4180" s="11">
        <f>G4180*(1-H4180)</f>
        <v>2902.9</v>
      </c>
      <c r="K4180" t="s">
        <v>525</v>
      </c>
      <c r="L4180" t="s">
        <v>125</v>
      </c>
      <c r="M4180" t="str">
        <f>VLOOKUP($L4180,Companies!$A:$G,7,)</f>
        <v>EDP Services</v>
      </c>
      <c r="N4180" t="str">
        <f>VLOOKUP($L4180,Companies!$A:$G,6,)</f>
        <v>Technology</v>
      </c>
      <c r="O4180" s="6" t="s">
        <v>1599</v>
      </c>
      <c r="P4180" s="6" t="s">
        <v>1600</v>
      </c>
      <c r="Q4180" t="s">
        <v>149</v>
      </c>
      <c r="R4180" t="s">
        <v>61</v>
      </c>
      <c r="S4180" s="4">
        <v>40908</v>
      </c>
      <c r="T4180" s="7">
        <f>S4180-E4180</f>
        <v>1</v>
      </c>
      <c r="U4180" t="s">
        <v>14215</v>
      </c>
      <c r="V4180" s="6" t="s">
        <v>14254</v>
      </c>
      <c r="W4180" t="s">
        <v>14255</v>
      </c>
      <c r="X4180" t="s">
        <v>14194</v>
      </c>
      <c r="Y4180" t="str">
        <f>VLOOKUP(R4180,Managers!$A:$B,2,)</f>
        <v>Allen Young</v>
      </c>
      <c r="Z4180" s="11">
        <f>VLOOKUP(X4180,HourlyWages!$A:$B,2,0)</f>
        <v>71</v>
      </c>
      <c r="AA4180">
        <v>1</v>
      </c>
    </row>
    <row r="4181" spans="1:27" x14ac:dyDescent="0.3">
      <c r="A4181" t="b">
        <f>COUNTIF($C$1:C4181, C4181)&gt;1</f>
        <v>0</v>
      </c>
      <c r="B4181" t="b">
        <f>VLOOKUP(C4181,Sheet3!$A:$B,2,0) &gt; 1</f>
        <v>0</v>
      </c>
      <c r="C4181">
        <v>4180</v>
      </c>
      <c r="D4181">
        <v>29667</v>
      </c>
      <c r="E4181" s="4">
        <v>40018</v>
      </c>
      <c r="F4181">
        <v>14</v>
      </c>
      <c r="G4181" s="15">
        <f>I4181*F4181</f>
        <v>2240</v>
      </c>
      <c r="H4181" s="9">
        <v>0.09</v>
      </c>
      <c r="I4181" s="13">
        <f>VLOOKUP($U4181,Pricebook!$A:$D,4,0)</f>
        <v>160</v>
      </c>
      <c r="J4181" s="11">
        <f>G4181*(1-H4181)</f>
        <v>2038.4</v>
      </c>
      <c r="K4181" t="s">
        <v>1201</v>
      </c>
      <c r="L4181" t="s">
        <v>203</v>
      </c>
      <c r="M4181" t="str">
        <f>VLOOKUP($L4181,Companies!$A:$G,7,)</f>
        <v>Catalog/Specialty Distribution</v>
      </c>
      <c r="N4181" t="str">
        <f>VLOOKUP($L4181,Companies!$A:$G,6,)</f>
        <v>Consumer Services</v>
      </c>
      <c r="O4181" s="6" t="s">
        <v>1551</v>
      </c>
      <c r="P4181" s="6" t="s">
        <v>2428</v>
      </c>
      <c r="Q4181" t="s">
        <v>421</v>
      </c>
      <c r="R4181" t="s">
        <v>61</v>
      </c>
      <c r="S4181" s="4">
        <v>40019</v>
      </c>
      <c r="T4181" s="7">
        <f>S4181-E4181</f>
        <v>1</v>
      </c>
      <c r="U4181" t="s">
        <v>14218</v>
      </c>
      <c r="V4181" s="6" t="s">
        <v>14257</v>
      </c>
      <c r="W4181" t="s">
        <v>14259</v>
      </c>
      <c r="X4181" t="s">
        <v>14197</v>
      </c>
      <c r="Y4181" t="str">
        <f>VLOOKUP(R4181,Managers!$A:$B,2,)</f>
        <v>Allen Young</v>
      </c>
      <c r="Z4181" s="11">
        <f>VLOOKUP(X4181,HourlyWages!$A:$B,2,0)</f>
        <v>71</v>
      </c>
      <c r="AA4181">
        <v>1</v>
      </c>
    </row>
    <row r="4182" spans="1:27" x14ac:dyDescent="0.3">
      <c r="A4182" t="b">
        <f>COUNTIF($C$1:C4182, C4182)&gt;1</f>
        <v>0</v>
      </c>
      <c r="B4182" t="b">
        <f>VLOOKUP(C4182,Sheet3!$A:$B,2,0) &gt; 1</f>
        <v>0</v>
      </c>
      <c r="C4182">
        <v>4181</v>
      </c>
      <c r="D4182">
        <v>29671</v>
      </c>
      <c r="E4182" s="4">
        <v>40259</v>
      </c>
      <c r="F4182">
        <v>43</v>
      </c>
      <c r="G4182" s="15">
        <f>I4182*F4182</f>
        <v>5160</v>
      </c>
      <c r="H4182" s="9">
        <v>0.02</v>
      </c>
      <c r="I4182" s="13">
        <f>VLOOKUP($U4182,Pricebook!$A:$D,4,0)</f>
        <v>120</v>
      </c>
      <c r="J4182" s="11">
        <f>G4182*(1-H4182)</f>
        <v>5056.8</v>
      </c>
      <c r="K4182" t="s">
        <v>280</v>
      </c>
      <c r="L4182" t="s">
        <v>99</v>
      </c>
      <c r="M4182" t="str">
        <f>VLOOKUP($L4182,Companies!$A:$G,7,)</f>
        <v>Television Services</v>
      </c>
      <c r="N4182" t="str">
        <f>VLOOKUP($L4182,Companies!$A:$G,6,)</f>
        <v>Consumer Services</v>
      </c>
      <c r="O4182" s="6" t="s">
        <v>335</v>
      </c>
      <c r="P4182" s="6">
        <v>75146</v>
      </c>
      <c r="Q4182" t="s">
        <v>48</v>
      </c>
      <c r="R4182" t="s">
        <v>16</v>
      </c>
      <c r="S4182" s="4">
        <v>40260</v>
      </c>
      <c r="T4182" s="7">
        <f>S4182-E4182</f>
        <v>1</v>
      </c>
      <c r="U4182" t="s">
        <v>14212</v>
      </c>
      <c r="V4182" s="6" t="s">
        <v>14257</v>
      </c>
      <c r="W4182" t="s">
        <v>14259</v>
      </c>
      <c r="X4182" t="s">
        <v>14190</v>
      </c>
      <c r="Y4182" t="str">
        <f>VLOOKUP(R4182,Managers!$A:$B,2,)</f>
        <v>Josh Martinez</v>
      </c>
      <c r="Z4182" s="11">
        <f>VLOOKUP(X4182,HourlyWages!$A:$B,2,0)</f>
        <v>67</v>
      </c>
      <c r="AA4182">
        <v>1</v>
      </c>
    </row>
    <row r="4183" spans="1:27" x14ac:dyDescent="0.3">
      <c r="A4183" t="b">
        <f>COUNTIF($C$1:C4183, C4183)&gt;1</f>
        <v>0</v>
      </c>
      <c r="B4183" t="b">
        <f>VLOOKUP(C4183,Sheet3!$A:$B,2,0) &gt; 1</f>
        <v>0</v>
      </c>
      <c r="C4183">
        <v>4182</v>
      </c>
      <c r="D4183">
        <v>29700</v>
      </c>
      <c r="E4183" s="4">
        <v>40274</v>
      </c>
      <c r="F4183">
        <v>9</v>
      </c>
      <c r="G4183" s="15">
        <f>I4183*F4183</f>
        <v>1800</v>
      </c>
      <c r="H4183" s="9">
        <v>0.01</v>
      </c>
      <c r="I4183" s="13">
        <f>VLOOKUP($U4183,Pricebook!$A:$D,4,0)</f>
        <v>200</v>
      </c>
      <c r="J4183" s="11">
        <f>G4183*(1-H4183)</f>
        <v>1782</v>
      </c>
      <c r="K4183" t="s">
        <v>667</v>
      </c>
      <c r="L4183" t="s">
        <v>142</v>
      </c>
      <c r="M4183" t="str">
        <f>VLOOKUP($L4183,Companies!$A:$G,7,)</f>
        <v>Computer Software: Programming, Data Processing</v>
      </c>
      <c r="N4183" t="str">
        <f>VLOOKUP($L4183,Companies!$A:$G,6,)</f>
        <v>Technology</v>
      </c>
      <c r="O4183" s="6" t="s">
        <v>2006</v>
      </c>
      <c r="P4183" s="6" t="s">
        <v>2007</v>
      </c>
      <c r="Q4183" t="s">
        <v>149</v>
      </c>
      <c r="R4183" t="s">
        <v>61</v>
      </c>
      <c r="S4183" s="4">
        <v>40275</v>
      </c>
      <c r="T4183" s="7">
        <f>S4183-E4183</f>
        <v>1</v>
      </c>
      <c r="U4183" t="s">
        <v>14214</v>
      </c>
      <c r="V4183" s="6" t="s">
        <v>14251</v>
      </c>
      <c r="W4183" t="s">
        <v>14267</v>
      </c>
      <c r="X4183" t="s">
        <v>14195</v>
      </c>
      <c r="Y4183" t="str">
        <f>VLOOKUP(R4183,Managers!$A:$B,2,)</f>
        <v>Allen Young</v>
      </c>
      <c r="Z4183" s="11">
        <f>VLOOKUP(X4183,HourlyWages!$A:$B,2,0)</f>
        <v>52</v>
      </c>
      <c r="AA4183">
        <v>1</v>
      </c>
    </row>
    <row r="4184" spans="1:27" x14ac:dyDescent="0.3">
      <c r="A4184" t="b">
        <f>COUNTIF($C$1:C4184, C4184)&gt;1</f>
        <v>0</v>
      </c>
      <c r="B4184" t="b">
        <f>VLOOKUP(C4184,Sheet3!$A:$B,2,0) &gt; 1</f>
        <v>0</v>
      </c>
      <c r="C4184">
        <v>4183</v>
      </c>
      <c r="D4184">
        <v>29730</v>
      </c>
      <c r="E4184" s="4">
        <v>40345</v>
      </c>
      <c r="F4184">
        <v>21</v>
      </c>
      <c r="G4184" s="15">
        <f>I4184*F4184</f>
        <v>2625</v>
      </c>
      <c r="H4184" s="9">
        <v>0.08</v>
      </c>
      <c r="I4184" s="13">
        <f>VLOOKUP($U4184,Pricebook!$A:$D,4,0)</f>
        <v>125</v>
      </c>
      <c r="J4184" s="11">
        <f>G4184*(1-H4184)</f>
        <v>2415</v>
      </c>
      <c r="K4184" t="s">
        <v>255</v>
      </c>
      <c r="L4184" t="s">
        <v>79</v>
      </c>
      <c r="M4184" t="str">
        <f>VLOOKUP($L4184,Companies!$A:$G,7,)</f>
        <v>Home Furnishings</v>
      </c>
      <c r="N4184" t="str">
        <f>VLOOKUP($L4184,Companies!$A:$G,6,)</f>
        <v>Consumer Services</v>
      </c>
      <c r="O4184" s="6" t="s">
        <v>569</v>
      </c>
      <c r="P4184" s="6">
        <v>15228</v>
      </c>
      <c r="Q4184" t="s">
        <v>232</v>
      </c>
      <c r="R4184" t="s">
        <v>61</v>
      </c>
      <c r="S4184" s="4">
        <v>40347</v>
      </c>
      <c r="T4184" s="7">
        <f>S4184-E4184</f>
        <v>2</v>
      </c>
      <c r="U4184" t="s">
        <v>14209</v>
      </c>
      <c r="V4184" s="6" t="s">
        <v>14251</v>
      </c>
      <c r="W4184" t="s">
        <v>14263</v>
      </c>
      <c r="X4184" t="s">
        <v>14193</v>
      </c>
      <c r="Y4184" t="str">
        <f>VLOOKUP(R4184,Managers!$A:$B,2,)</f>
        <v>Allen Young</v>
      </c>
      <c r="Z4184" s="11">
        <f>VLOOKUP(X4184,HourlyWages!$A:$B,2,0)</f>
        <v>57</v>
      </c>
      <c r="AA4184">
        <v>1</v>
      </c>
    </row>
    <row r="4185" spans="1:27" x14ac:dyDescent="0.3">
      <c r="A4185" t="b">
        <f>COUNTIF($C$1:C4185, C4185)&gt;1</f>
        <v>0</v>
      </c>
      <c r="B4185" t="b">
        <f>VLOOKUP(C4185,Sheet3!$A:$B,2,0) &gt; 1</f>
        <v>0</v>
      </c>
      <c r="C4185">
        <v>4184</v>
      </c>
      <c r="D4185">
        <v>29761</v>
      </c>
      <c r="E4185" s="4">
        <v>41093</v>
      </c>
      <c r="F4185">
        <v>48</v>
      </c>
      <c r="G4185" s="15">
        <f>I4185*F4185</f>
        <v>7200</v>
      </c>
      <c r="H4185" s="9">
        <v>0.06</v>
      </c>
      <c r="I4185" s="13">
        <f>VLOOKUP($U4185,Pricebook!$A:$D,4,0)</f>
        <v>150</v>
      </c>
      <c r="J4185" s="11">
        <f>G4185*(1-H4185)</f>
        <v>6768</v>
      </c>
      <c r="K4185" t="s">
        <v>1650</v>
      </c>
      <c r="L4185" t="s">
        <v>300</v>
      </c>
      <c r="M4185" t="str">
        <f>VLOOKUP($L4185,Companies!$A:$G,7,)</f>
        <v>Computer Software: Programming, Data Processing</v>
      </c>
      <c r="N4185" t="str">
        <f>VLOOKUP($L4185,Companies!$A:$G,6,)</f>
        <v>Technology</v>
      </c>
      <c r="O4185" s="6" t="s">
        <v>1211</v>
      </c>
      <c r="P4185" s="6">
        <v>59715</v>
      </c>
      <c r="Q4185" t="s">
        <v>1213</v>
      </c>
      <c r="R4185" t="s">
        <v>23</v>
      </c>
      <c r="S4185" s="4">
        <v>41094</v>
      </c>
      <c r="T4185" s="7">
        <f>S4185-E4185</f>
        <v>1</v>
      </c>
      <c r="U4185" t="s">
        <v>14210</v>
      </c>
      <c r="V4185" s="6" t="s">
        <v>14254</v>
      </c>
      <c r="W4185" t="s">
        <v>14265</v>
      </c>
      <c r="X4185" t="s">
        <v>14199</v>
      </c>
      <c r="Y4185" t="str">
        <f>VLOOKUP(R4185,Managers!$A:$B,2,)</f>
        <v>Bob Turner</v>
      </c>
      <c r="Z4185" s="11">
        <f>VLOOKUP(X4185,HourlyWages!$A:$B,2,0)</f>
        <v>68</v>
      </c>
      <c r="AA4185">
        <v>1</v>
      </c>
    </row>
    <row r="4186" spans="1:27" x14ac:dyDescent="0.3">
      <c r="A4186" t="b">
        <f>COUNTIF($C$1:C4186, C4186)&gt;1</f>
        <v>0</v>
      </c>
      <c r="B4186" t="b">
        <f>VLOOKUP(C4186,Sheet3!$A:$B,2,0) &gt; 1</f>
        <v>0</v>
      </c>
      <c r="C4186">
        <v>4185</v>
      </c>
      <c r="D4186">
        <v>29761</v>
      </c>
      <c r="E4186" s="4">
        <v>41093</v>
      </c>
      <c r="F4186">
        <v>42</v>
      </c>
      <c r="G4186" s="15">
        <f>I4186*F4186</f>
        <v>7140</v>
      </c>
      <c r="H4186" s="9">
        <v>0.02</v>
      </c>
      <c r="I4186" s="13">
        <f>VLOOKUP($U4186,Pricebook!$A:$D,4,0)</f>
        <v>170</v>
      </c>
      <c r="J4186" s="11">
        <f>G4186*(1-H4186)</f>
        <v>6997.2</v>
      </c>
      <c r="K4186" t="s">
        <v>1650</v>
      </c>
      <c r="L4186" t="s">
        <v>300</v>
      </c>
      <c r="M4186" t="str">
        <f>VLOOKUP($L4186,Companies!$A:$G,7,)</f>
        <v>Computer Software: Programming, Data Processing</v>
      </c>
      <c r="N4186" t="str">
        <f>VLOOKUP($L4186,Companies!$A:$G,6,)</f>
        <v>Technology</v>
      </c>
      <c r="O4186" s="6" t="s">
        <v>2429</v>
      </c>
      <c r="P4186" s="6">
        <v>59750</v>
      </c>
      <c r="Q4186" t="s">
        <v>1213</v>
      </c>
      <c r="R4186" t="s">
        <v>23</v>
      </c>
      <c r="S4186" s="4">
        <v>41096</v>
      </c>
      <c r="T4186" s="7">
        <f>S4186-E4186</f>
        <v>3</v>
      </c>
      <c r="U4186" t="s">
        <v>14219</v>
      </c>
      <c r="V4186" s="6" t="s">
        <v>14251</v>
      </c>
      <c r="W4186" t="s">
        <v>14252</v>
      </c>
      <c r="X4186" t="s">
        <v>14188</v>
      </c>
      <c r="Y4186" t="str">
        <f>VLOOKUP(R4186,Managers!$A:$B,2,)</f>
        <v>Bob Turner</v>
      </c>
      <c r="Z4186" s="11">
        <f>VLOOKUP(X4186,HourlyWages!$A:$B,2,0)</f>
        <v>52</v>
      </c>
      <c r="AA4186">
        <v>1</v>
      </c>
    </row>
    <row r="4187" spans="1:27" x14ac:dyDescent="0.3">
      <c r="A4187" t="b">
        <f>COUNTIF($C$1:C4187, C4187)&gt;1</f>
        <v>0</v>
      </c>
      <c r="B4187" t="b">
        <f>VLOOKUP(C4187,Sheet3!$A:$B,2,0) &gt; 1</f>
        <v>0</v>
      </c>
      <c r="C4187">
        <v>4186</v>
      </c>
      <c r="D4187">
        <v>29761</v>
      </c>
      <c r="E4187" s="4">
        <v>41093</v>
      </c>
      <c r="F4187">
        <v>19</v>
      </c>
      <c r="G4187" s="15">
        <f>I4187*F4187</f>
        <v>2375</v>
      </c>
      <c r="H4187" s="9">
        <v>0.03</v>
      </c>
      <c r="I4187" s="13">
        <f>VLOOKUP($U4187,Pricebook!$A:$D,4,0)</f>
        <v>125</v>
      </c>
      <c r="J4187" s="11">
        <f>G4187*(1-H4187)</f>
        <v>2303.75</v>
      </c>
      <c r="K4187" t="s">
        <v>1650</v>
      </c>
      <c r="L4187" t="s">
        <v>300</v>
      </c>
      <c r="M4187" t="str">
        <f>VLOOKUP($L4187,Companies!$A:$G,7,)</f>
        <v>Computer Software: Programming, Data Processing</v>
      </c>
      <c r="N4187" t="str">
        <f>VLOOKUP($L4187,Companies!$A:$G,6,)</f>
        <v>Technology</v>
      </c>
      <c r="O4187" s="6" t="s">
        <v>2429</v>
      </c>
      <c r="P4187" s="6">
        <v>59750</v>
      </c>
      <c r="Q4187" t="s">
        <v>1213</v>
      </c>
      <c r="R4187" t="s">
        <v>23</v>
      </c>
      <c r="S4187" s="4">
        <v>41095</v>
      </c>
      <c r="T4187" s="7">
        <f>S4187-E4187</f>
        <v>2</v>
      </c>
      <c r="U4187" t="s">
        <v>14208</v>
      </c>
      <c r="V4187" s="6" t="s">
        <v>14251</v>
      </c>
      <c r="W4187" t="s">
        <v>14262</v>
      </c>
      <c r="X4187" t="s">
        <v>14184</v>
      </c>
      <c r="Y4187" t="str">
        <f>VLOOKUP(R4187,Managers!$A:$B,2,)</f>
        <v>Bob Turner</v>
      </c>
      <c r="Z4187" s="11">
        <f>VLOOKUP(X4187,HourlyWages!$A:$B,2,0)</f>
        <v>50</v>
      </c>
      <c r="AA4187">
        <v>1</v>
      </c>
    </row>
    <row r="4188" spans="1:27" x14ac:dyDescent="0.3">
      <c r="A4188" t="b">
        <f>COUNTIF($C$1:C4188, C4188)&gt;1</f>
        <v>0</v>
      </c>
      <c r="B4188" t="b">
        <f>VLOOKUP(C4188,Sheet3!$A:$B,2,0) &gt; 1</f>
        <v>0</v>
      </c>
      <c r="C4188">
        <v>4187</v>
      </c>
      <c r="D4188">
        <v>29762</v>
      </c>
      <c r="E4188" s="4">
        <v>40393</v>
      </c>
      <c r="F4188">
        <v>15</v>
      </c>
      <c r="G4188" s="15">
        <f>I4188*F4188</f>
        <v>2100</v>
      </c>
      <c r="H4188" s="9">
        <v>0.03</v>
      </c>
      <c r="I4188" s="13">
        <f>VLOOKUP($U4188,Pricebook!$A:$D,4,0)</f>
        <v>140</v>
      </c>
      <c r="J4188" s="11">
        <f>G4188*(1-H4188)</f>
        <v>2037</v>
      </c>
      <c r="K4188" t="s">
        <v>728</v>
      </c>
      <c r="L4188" t="s">
        <v>68</v>
      </c>
      <c r="M4188" t="str">
        <f>VLOOKUP($L4188,Companies!$A:$G,7,)</f>
        <v>Other Specialty Stores</v>
      </c>
      <c r="N4188" t="str">
        <f>VLOOKUP($L4188,Companies!$A:$G,6,)</f>
        <v>Consumer Services</v>
      </c>
      <c r="O4188" s="6" t="s">
        <v>2430</v>
      </c>
      <c r="P4188" s="6">
        <v>46350</v>
      </c>
      <c r="Q4188" t="s">
        <v>278</v>
      </c>
      <c r="R4188" t="s">
        <v>16</v>
      </c>
      <c r="S4188" s="4">
        <v>40395</v>
      </c>
      <c r="T4188" s="7">
        <f>S4188-E4188</f>
        <v>2</v>
      </c>
      <c r="U4188" t="s">
        <v>14213</v>
      </c>
      <c r="V4188" s="6" t="s">
        <v>14251</v>
      </c>
      <c r="W4188" t="s">
        <v>14263</v>
      </c>
      <c r="X4188" t="s">
        <v>14200</v>
      </c>
      <c r="Y4188" t="str">
        <f>VLOOKUP(R4188,Managers!$A:$B,2,)</f>
        <v>Josh Martinez</v>
      </c>
      <c r="Z4188" s="11">
        <f>VLOOKUP(X4188,HourlyWages!$A:$B,2,0)</f>
        <v>59</v>
      </c>
      <c r="AA4188">
        <v>1</v>
      </c>
    </row>
    <row r="4189" spans="1:27" x14ac:dyDescent="0.3">
      <c r="A4189" t="b">
        <f>COUNTIF($C$1:C4189, C4189)&gt;1</f>
        <v>0</v>
      </c>
      <c r="B4189" t="b">
        <f>VLOOKUP(C4189,Sheet3!$A:$B,2,0) &gt; 1</f>
        <v>0</v>
      </c>
      <c r="C4189">
        <v>4188</v>
      </c>
      <c r="D4189">
        <v>29762</v>
      </c>
      <c r="E4189" s="4">
        <v>40393</v>
      </c>
      <c r="F4189">
        <v>33</v>
      </c>
      <c r="G4189" s="15">
        <f>I4189*F4189</f>
        <v>4125</v>
      </c>
      <c r="H4189" s="9">
        <v>0.03</v>
      </c>
      <c r="I4189" s="13">
        <f>VLOOKUP($U4189,Pricebook!$A:$D,4,0)</f>
        <v>125</v>
      </c>
      <c r="J4189" s="11">
        <f>G4189*(1-H4189)</f>
        <v>4001.25</v>
      </c>
      <c r="K4189" t="s">
        <v>728</v>
      </c>
      <c r="L4189" t="s">
        <v>68</v>
      </c>
      <c r="M4189" t="str">
        <f>VLOOKUP($L4189,Companies!$A:$G,7,)</f>
        <v>Other Specialty Stores</v>
      </c>
      <c r="N4189" t="str">
        <f>VLOOKUP($L4189,Companies!$A:$G,6,)</f>
        <v>Consumer Services</v>
      </c>
      <c r="O4189" s="6" t="s">
        <v>881</v>
      </c>
      <c r="P4189" s="6" t="s">
        <v>882</v>
      </c>
      <c r="Q4189" t="s">
        <v>789</v>
      </c>
      <c r="R4189" t="s">
        <v>16</v>
      </c>
      <c r="S4189" s="4">
        <v>40394</v>
      </c>
      <c r="T4189" s="7">
        <f>S4189-E4189</f>
        <v>1</v>
      </c>
      <c r="U4189" t="s">
        <v>14221</v>
      </c>
      <c r="V4189" s="6" t="s">
        <v>14251</v>
      </c>
      <c r="W4189" t="s">
        <v>14260</v>
      </c>
      <c r="X4189" t="s">
        <v>14185</v>
      </c>
      <c r="Y4189" t="str">
        <f>VLOOKUP(R4189,Managers!$A:$B,2,)</f>
        <v>Josh Martinez</v>
      </c>
      <c r="Z4189" s="11">
        <f>VLOOKUP(X4189,HourlyWages!$A:$B,2,0)</f>
        <v>70</v>
      </c>
      <c r="AA4189">
        <v>1</v>
      </c>
    </row>
    <row r="4190" spans="1:27" x14ac:dyDescent="0.3">
      <c r="A4190" t="b">
        <f>COUNTIF($C$1:C4190, C4190)&gt;1</f>
        <v>0</v>
      </c>
      <c r="B4190" t="b">
        <f>VLOOKUP(C4190,Sheet3!$A:$B,2,0) &gt; 1</f>
        <v>0</v>
      </c>
      <c r="C4190">
        <v>4189</v>
      </c>
      <c r="D4190">
        <v>29764</v>
      </c>
      <c r="E4190" s="4">
        <v>41112</v>
      </c>
      <c r="F4190">
        <v>10</v>
      </c>
      <c r="G4190" s="15">
        <f>I4190*F4190</f>
        <v>1600</v>
      </c>
      <c r="H4190" s="9">
        <v>0</v>
      </c>
      <c r="I4190" s="13">
        <f>VLOOKUP($U4190,Pricebook!$A:$D,4,0)</f>
        <v>160</v>
      </c>
      <c r="J4190" s="11">
        <f>G4190*(1-H4190)</f>
        <v>1600</v>
      </c>
      <c r="K4190" t="s">
        <v>502</v>
      </c>
      <c r="L4190" t="s">
        <v>118</v>
      </c>
      <c r="M4190" t="str">
        <f>VLOOKUP($L4190,Companies!$A:$G,7,)</f>
        <v>Computer Software: Prepackaged Software</v>
      </c>
      <c r="N4190" t="str">
        <f>VLOOKUP($L4190,Companies!$A:$G,6,)</f>
        <v>Technology</v>
      </c>
      <c r="O4190" s="6" t="s">
        <v>2131</v>
      </c>
      <c r="P4190" s="6">
        <v>21128</v>
      </c>
      <c r="Q4190" t="s">
        <v>187</v>
      </c>
      <c r="R4190" t="s">
        <v>61</v>
      </c>
      <c r="S4190" s="4">
        <v>41113</v>
      </c>
      <c r="T4190" s="7">
        <f>S4190-E4190</f>
        <v>1</v>
      </c>
      <c r="U4190" t="s">
        <v>14218</v>
      </c>
      <c r="V4190" s="6" t="s">
        <v>14251</v>
      </c>
      <c r="W4190" t="s">
        <v>14252</v>
      </c>
      <c r="X4190" t="s">
        <v>14200</v>
      </c>
      <c r="Y4190" t="str">
        <f>VLOOKUP(R4190,Managers!$A:$B,2,)</f>
        <v>Allen Young</v>
      </c>
      <c r="Z4190" s="11">
        <f>VLOOKUP(X4190,HourlyWages!$A:$B,2,0)</f>
        <v>59</v>
      </c>
      <c r="AA4190">
        <v>1</v>
      </c>
    </row>
    <row r="4191" spans="1:27" x14ac:dyDescent="0.3">
      <c r="A4191" t="b">
        <f>COUNTIF($C$1:C4191, C4191)&gt;1</f>
        <v>0</v>
      </c>
      <c r="B4191" t="b">
        <f>VLOOKUP(C4191,Sheet3!$A:$B,2,0) &gt; 1</f>
        <v>0</v>
      </c>
      <c r="C4191">
        <v>4190</v>
      </c>
      <c r="D4191">
        <v>29766</v>
      </c>
      <c r="E4191" s="4">
        <v>39893</v>
      </c>
      <c r="F4191">
        <v>13</v>
      </c>
      <c r="G4191" s="15">
        <f>I4191*F4191</f>
        <v>1950</v>
      </c>
      <c r="H4191" s="9">
        <v>0</v>
      </c>
      <c r="I4191" s="13">
        <f>VLOOKUP($U4191,Pricebook!$A:$D,4,0)</f>
        <v>150</v>
      </c>
      <c r="J4191" s="11">
        <f>G4191*(1-H4191)</f>
        <v>1950</v>
      </c>
      <c r="K4191" t="s">
        <v>83</v>
      </c>
      <c r="L4191" t="s">
        <v>84</v>
      </c>
      <c r="M4191" t="str">
        <f>VLOOKUP($L4191,Companies!$A:$G,7,)</f>
        <v>Packaged Foods</v>
      </c>
      <c r="N4191" t="str">
        <f>VLOOKUP($L4191,Companies!$A:$G,6,)</f>
        <v>Consumer Non-Durables</v>
      </c>
      <c r="O4191" s="6" t="s">
        <v>1378</v>
      </c>
      <c r="P4191" s="6">
        <v>35756</v>
      </c>
      <c r="Q4191" t="s">
        <v>424</v>
      </c>
      <c r="R4191" t="s">
        <v>34</v>
      </c>
      <c r="S4191" s="4">
        <v>39894</v>
      </c>
      <c r="T4191" s="7">
        <f>S4191-E4191</f>
        <v>1</v>
      </c>
      <c r="U4191" t="s">
        <v>14216</v>
      </c>
      <c r="V4191" s="6" t="s">
        <v>14254</v>
      </c>
      <c r="W4191" t="s">
        <v>14255</v>
      </c>
      <c r="X4191" t="s">
        <v>14187</v>
      </c>
      <c r="Y4191" t="str">
        <f>VLOOKUP(R4191,Managers!$A:$B,2,)</f>
        <v>Frank Mitchell</v>
      </c>
      <c r="Z4191" s="11">
        <f>VLOOKUP(X4191,HourlyWages!$A:$B,2,0)</f>
        <v>45</v>
      </c>
      <c r="AA4191">
        <v>1</v>
      </c>
    </row>
    <row r="4192" spans="1:27" x14ac:dyDescent="0.3">
      <c r="A4192" t="b">
        <f>COUNTIF($C$1:C4192, C4192)&gt;1</f>
        <v>0</v>
      </c>
      <c r="B4192" t="b">
        <f>VLOOKUP(C4192,Sheet3!$A:$B,2,0) &gt; 1</f>
        <v>0</v>
      </c>
      <c r="C4192">
        <v>4191</v>
      </c>
      <c r="D4192">
        <v>29766</v>
      </c>
      <c r="E4192" s="4">
        <v>39893</v>
      </c>
      <c r="F4192">
        <v>40</v>
      </c>
      <c r="G4192" s="15">
        <f>I4192*F4192</f>
        <v>6000</v>
      </c>
      <c r="H4192" s="9">
        <v>0.08</v>
      </c>
      <c r="I4192" s="13">
        <f>VLOOKUP($U4192,Pricebook!$A:$D,4,0)</f>
        <v>150</v>
      </c>
      <c r="J4192" s="11">
        <f>G4192*(1-H4192)</f>
        <v>5520</v>
      </c>
      <c r="K4192" t="s">
        <v>83</v>
      </c>
      <c r="L4192" t="s">
        <v>84</v>
      </c>
      <c r="M4192" t="str">
        <f>VLOOKUP($L4192,Companies!$A:$G,7,)</f>
        <v>Packaged Foods</v>
      </c>
      <c r="N4192" t="str">
        <f>VLOOKUP($L4192,Companies!$A:$G,6,)</f>
        <v>Consumer Non-Durables</v>
      </c>
      <c r="O4192" s="6" t="s">
        <v>1378</v>
      </c>
      <c r="P4192" s="6">
        <v>35756</v>
      </c>
      <c r="Q4192" t="s">
        <v>424</v>
      </c>
      <c r="R4192" t="s">
        <v>34</v>
      </c>
      <c r="S4192" s="4">
        <v>39893</v>
      </c>
      <c r="T4192" s="7">
        <f>S4192-E4192</f>
        <v>0</v>
      </c>
      <c r="U4192" t="s">
        <v>14210</v>
      </c>
      <c r="V4192" s="6" t="s">
        <v>14251</v>
      </c>
      <c r="W4192" t="s">
        <v>14263</v>
      </c>
      <c r="X4192" t="s">
        <v>14198</v>
      </c>
      <c r="Y4192" t="str">
        <f>VLOOKUP(R4192,Managers!$A:$B,2,)</f>
        <v>Frank Mitchell</v>
      </c>
      <c r="Z4192" s="11">
        <f>VLOOKUP(X4192,HourlyWages!$A:$B,2,0)</f>
        <v>51</v>
      </c>
      <c r="AA4192">
        <v>1</v>
      </c>
    </row>
    <row r="4193" spans="1:27" x14ac:dyDescent="0.3">
      <c r="A4193" t="b">
        <f>COUNTIF($C$1:C4193, C4193)&gt;1</f>
        <v>0</v>
      </c>
      <c r="B4193" t="b">
        <f>VLOOKUP(C4193,Sheet3!$A:$B,2,0) &gt; 1</f>
        <v>0</v>
      </c>
      <c r="C4193">
        <v>4192</v>
      </c>
      <c r="D4193">
        <v>29767</v>
      </c>
      <c r="E4193" s="4">
        <v>40579</v>
      </c>
      <c r="F4193">
        <v>48</v>
      </c>
      <c r="G4193" s="15">
        <f>I4193*F4193</f>
        <v>8160</v>
      </c>
      <c r="H4193" s="9">
        <v>0.06</v>
      </c>
      <c r="I4193" s="13">
        <f>VLOOKUP($U4193,Pricebook!$A:$D,4,0)</f>
        <v>170</v>
      </c>
      <c r="J4193" s="11">
        <f>G4193*(1-H4193)</f>
        <v>7670.4</v>
      </c>
      <c r="K4193" t="s">
        <v>1370</v>
      </c>
      <c r="L4193" t="s">
        <v>585</v>
      </c>
      <c r="M4193" t="str">
        <f>VLOOKUP($L4193,Companies!$A:$G,7,)</f>
        <v>Industrial Machinery/Components</v>
      </c>
      <c r="N4193" t="str">
        <f>VLOOKUP($L4193,Companies!$A:$G,6,)</f>
        <v>Technology</v>
      </c>
      <c r="O4193" s="6" t="s">
        <v>1923</v>
      </c>
      <c r="P4193" s="6">
        <v>80020</v>
      </c>
      <c r="Q4193" t="s">
        <v>237</v>
      </c>
      <c r="R4193" t="s">
        <v>23</v>
      </c>
      <c r="S4193" s="4">
        <v>40580</v>
      </c>
      <c r="T4193" s="7">
        <f>S4193-E4193</f>
        <v>1</v>
      </c>
      <c r="U4193" t="s">
        <v>14219</v>
      </c>
      <c r="V4193" s="6" t="s">
        <v>14254</v>
      </c>
      <c r="W4193" t="s">
        <v>14265</v>
      </c>
      <c r="X4193" t="s">
        <v>14189</v>
      </c>
      <c r="Y4193" t="str">
        <f>VLOOKUP(R4193,Managers!$A:$B,2,)</f>
        <v>Bob Turner</v>
      </c>
      <c r="Z4193" s="11">
        <f>VLOOKUP(X4193,HourlyWages!$A:$B,2,0)</f>
        <v>62</v>
      </c>
      <c r="AA4193">
        <v>1</v>
      </c>
    </row>
    <row r="4194" spans="1:27" x14ac:dyDescent="0.3">
      <c r="A4194" t="b">
        <f>COUNTIF($C$1:C4194, C4194)&gt;1</f>
        <v>0</v>
      </c>
      <c r="B4194" t="b">
        <f>VLOOKUP(C4194,Sheet3!$A:$B,2,0) &gt; 1</f>
        <v>0</v>
      </c>
      <c r="C4194">
        <v>4193</v>
      </c>
      <c r="D4194">
        <v>29795</v>
      </c>
      <c r="E4194" s="4">
        <v>40872</v>
      </c>
      <c r="F4194">
        <v>49</v>
      </c>
      <c r="G4194" s="15">
        <f>I4194*F4194</f>
        <v>7840</v>
      </c>
      <c r="H4194" s="9">
        <v>0.05</v>
      </c>
      <c r="I4194" s="13">
        <f>VLOOKUP($U4194,Pricebook!$A:$D,4,0)</f>
        <v>160</v>
      </c>
      <c r="J4194" s="11">
        <f>G4194*(1-H4194)</f>
        <v>7448</v>
      </c>
      <c r="K4194" t="s">
        <v>656</v>
      </c>
      <c r="L4194" t="s">
        <v>449</v>
      </c>
      <c r="M4194" t="str">
        <f>VLOOKUP($L4194,Companies!$A:$G,7,)</f>
        <v>Auto Manufacturing</v>
      </c>
      <c r="N4194" t="str">
        <f>VLOOKUP($L4194,Companies!$A:$G,6,)</f>
        <v>Capital Goods</v>
      </c>
      <c r="O4194" s="6" t="s">
        <v>1371</v>
      </c>
      <c r="P4194" s="6">
        <v>61832</v>
      </c>
      <c r="Q4194" t="s">
        <v>15</v>
      </c>
      <c r="R4194" t="s">
        <v>16</v>
      </c>
      <c r="S4194" s="4">
        <v>40873</v>
      </c>
      <c r="T4194" s="7">
        <f>S4194-E4194</f>
        <v>1</v>
      </c>
      <c r="U4194" t="s">
        <v>14218</v>
      </c>
      <c r="V4194" s="6" t="s">
        <v>14251</v>
      </c>
      <c r="W4194" t="s">
        <v>14266</v>
      </c>
      <c r="X4194" t="s">
        <v>14193</v>
      </c>
      <c r="Y4194" t="str">
        <f>VLOOKUP(R4194,Managers!$A:$B,2,)</f>
        <v>Josh Martinez</v>
      </c>
      <c r="Z4194" s="11">
        <f>VLOOKUP(X4194,HourlyWages!$A:$B,2,0)</f>
        <v>57</v>
      </c>
      <c r="AA4194">
        <v>1</v>
      </c>
    </row>
    <row r="4195" spans="1:27" x14ac:dyDescent="0.3">
      <c r="A4195" t="b">
        <f>COUNTIF($C$1:C4195, C4195)&gt;1</f>
        <v>0</v>
      </c>
      <c r="B4195" t="b">
        <f>VLOOKUP(C4195,Sheet3!$A:$B,2,0) &gt; 1</f>
        <v>0</v>
      </c>
      <c r="C4195">
        <v>4194</v>
      </c>
      <c r="D4195">
        <v>29795</v>
      </c>
      <c r="E4195" s="4">
        <v>40872</v>
      </c>
      <c r="F4195">
        <v>48</v>
      </c>
      <c r="G4195" s="15">
        <f>I4195*F4195</f>
        <v>6000</v>
      </c>
      <c r="H4195" s="9">
        <v>0</v>
      </c>
      <c r="I4195" s="13">
        <f>VLOOKUP($U4195,Pricebook!$A:$D,4,0)</f>
        <v>125</v>
      </c>
      <c r="J4195" s="11">
        <f>G4195*(1-H4195)</f>
        <v>6000</v>
      </c>
      <c r="K4195" t="s">
        <v>656</v>
      </c>
      <c r="L4195" t="s">
        <v>449</v>
      </c>
      <c r="M4195" t="str">
        <f>VLOOKUP($L4195,Companies!$A:$G,7,)</f>
        <v>Auto Manufacturing</v>
      </c>
      <c r="N4195" t="str">
        <f>VLOOKUP($L4195,Companies!$A:$G,6,)</f>
        <v>Capital Goods</v>
      </c>
      <c r="O4195" s="6" t="s">
        <v>2256</v>
      </c>
      <c r="P4195" s="6">
        <v>62521</v>
      </c>
      <c r="Q4195" t="s">
        <v>15</v>
      </c>
      <c r="R4195" t="s">
        <v>16</v>
      </c>
      <c r="S4195" s="4">
        <v>40873</v>
      </c>
      <c r="T4195" s="7">
        <f>S4195-E4195</f>
        <v>1</v>
      </c>
      <c r="U4195" t="s">
        <v>14217</v>
      </c>
      <c r="V4195" s="6" t="s">
        <v>14251</v>
      </c>
      <c r="W4195" t="s">
        <v>14266</v>
      </c>
      <c r="X4195" t="s">
        <v>14190</v>
      </c>
      <c r="Y4195" t="str">
        <f>VLOOKUP(R4195,Managers!$A:$B,2,)</f>
        <v>Josh Martinez</v>
      </c>
      <c r="Z4195" s="11">
        <f>VLOOKUP(X4195,HourlyWages!$A:$B,2,0)</f>
        <v>67</v>
      </c>
      <c r="AA4195">
        <v>1</v>
      </c>
    </row>
    <row r="4196" spans="1:27" x14ac:dyDescent="0.3">
      <c r="A4196" t="b">
        <f>COUNTIF($C$1:C4196, C4196)&gt;1</f>
        <v>0</v>
      </c>
      <c r="B4196" t="b">
        <f>VLOOKUP(C4196,Sheet3!$A:$B,2,0) &gt; 1</f>
        <v>0</v>
      </c>
      <c r="C4196">
        <v>4195</v>
      </c>
      <c r="D4196">
        <v>29797</v>
      </c>
      <c r="E4196" s="4">
        <v>40355</v>
      </c>
      <c r="F4196">
        <v>50</v>
      </c>
      <c r="G4196" s="15">
        <f>I4196*F4196</f>
        <v>6250</v>
      </c>
      <c r="H4196" s="9">
        <v>0.05</v>
      </c>
      <c r="I4196" s="13">
        <f>VLOOKUP($U4196,Pricebook!$A:$D,4,0)</f>
        <v>125</v>
      </c>
      <c r="J4196" s="11">
        <f>G4196*(1-H4196)</f>
        <v>5937.5</v>
      </c>
      <c r="K4196" t="s">
        <v>1282</v>
      </c>
      <c r="L4196" t="s">
        <v>538</v>
      </c>
      <c r="M4196" t="str">
        <f>VLOOKUP($L4196,Companies!$A:$G,7,)</f>
        <v>Major Pharmaceuticals</v>
      </c>
      <c r="N4196" t="str">
        <f>VLOOKUP($L4196,Companies!$A:$G,6,)</f>
        <v>Health Care</v>
      </c>
      <c r="O4196" s="6" t="s">
        <v>2431</v>
      </c>
      <c r="P4196" s="6" t="s">
        <v>2432</v>
      </c>
      <c r="Q4196" t="s">
        <v>317</v>
      </c>
      <c r="R4196" t="s">
        <v>61</v>
      </c>
      <c r="S4196" s="4">
        <v>40357</v>
      </c>
      <c r="T4196" s="7">
        <f>S4196-E4196</f>
        <v>2</v>
      </c>
      <c r="U4196" t="s">
        <v>14208</v>
      </c>
      <c r="V4196" s="6" t="s">
        <v>14251</v>
      </c>
      <c r="W4196" t="s">
        <v>14266</v>
      </c>
      <c r="X4196" t="s">
        <v>14198</v>
      </c>
      <c r="Y4196" t="str">
        <f>VLOOKUP(R4196,Managers!$A:$B,2,)</f>
        <v>Allen Young</v>
      </c>
      <c r="Z4196" s="11">
        <f>VLOOKUP(X4196,HourlyWages!$A:$B,2,0)</f>
        <v>51</v>
      </c>
      <c r="AA4196">
        <v>1</v>
      </c>
    </row>
    <row r="4197" spans="1:27" x14ac:dyDescent="0.3">
      <c r="A4197" t="b">
        <f>COUNTIF($C$1:C4197, C4197)&gt;1</f>
        <v>0</v>
      </c>
      <c r="B4197" t="b">
        <f>VLOOKUP(C4197,Sheet3!$A:$B,2,0) &gt; 1</f>
        <v>0</v>
      </c>
      <c r="C4197">
        <v>4196</v>
      </c>
      <c r="D4197">
        <v>29826</v>
      </c>
      <c r="E4197" s="4">
        <v>40080</v>
      </c>
      <c r="F4197">
        <v>9</v>
      </c>
      <c r="G4197" s="15">
        <f>I4197*F4197</f>
        <v>1350</v>
      </c>
      <c r="H4197" s="9">
        <v>0.06</v>
      </c>
      <c r="I4197" s="13">
        <f>VLOOKUP($U4197,Pricebook!$A:$D,4,0)</f>
        <v>150</v>
      </c>
      <c r="J4197" s="11">
        <f>G4197*(1-H4197)</f>
        <v>1269</v>
      </c>
      <c r="K4197" t="s">
        <v>828</v>
      </c>
      <c r="L4197" t="s">
        <v>241</v>
      </c>
      <c r="M4197" t="str">
        <f>VLOOKUP($L4197,Companies!$A:$G,7,)</f>
        <v>Computer Software: Prepackaged Software</v>
      </c>
      <c r="N4197" t="str">
        <f>VLOOKUP($L4197,Companies!$A:$G,6,)</f>
        <v>Technology</v>
      </c>
      <c r="O4197" s="6" t="s">
        <v>829</v>
      </c>
      <c r="P4197" s="6">
        <v>81007</v>
      </c>
      <c r="Q4197" t="s">
        <v>237</v>
      </c>
      <c r="R4197" t="s">
        <v>23</v>
      </c>
      <c r="S4197" s="4">
        <v>40081</v>
      </c>
      <c r="T4197" s="7">
        <f>S4197-E4197</f>
        <v>1</v>
      </c>
      <c r="U4197" t="s">
        <v>14211</v>
      </c>
      <c r="V4197" s="6" t="s">
        <v>14251</v>
      </c>
      <c r="W4197" t="s">
        <v>14266</v>
      </c>
      <c r="X4197" t="s">
        <v>14202</v>
      </c>
      <c r="Y4197" t="str">
        <f>VLOOKUP(R4197,Managers!$A:$B,2,)</f>
        <v>Bob Turner</v>
      </c>
      <c r="Z4197" s="11">
        <f>VLOOKUP(X4197,HourlyWages!$A:$B,2,0)</f>
        <v>71</v>
      </c>
      <c r="AA4197">
        <v>1</v>
      </c>
    </row>
    <row r="4198" spans="1:27" x14ac:dyDescent="0.3">
      <c r="A4198" t="b">
        <f>COUNTIF($C$1:C4198, C4198)&gt;1</f>
        <v>0</v>
      </c>
      <c r="B4198" t="b">
        <f>VLOOKUP(C4198,Sheet3!$A:$B,2,0) &gt; 1</f>
        <v>0</v>
      </c>
      <c r="C4198">
        <v>4197</v>
      </c>
      <c r="D4198">
        <v>29827</v>
      </c>
      <c r="E4198" s="4">
        <v>40738</v>
      </c>
      <c r="F4198">
        <v>35</v>
      </c>
      <c r="G4198" s="15">
        <f>I4198*F4198</f>
        <v>5250</v>
      </c>
      <c r="H4198" s="9">
        <v>0.01</v>
      </c>
      <c r="I4198" s="13">
        <f>VLOOKUP($U4198,Pricebook!$A:$D,4,0)</f>
        <v>150</v>
      </c>
      <c r="J4198" s="11">
        <f>G4198*(1-H4198)</f>
        <v>5197.5</v>
      </c>
      <c r="K4198" t="s">
        <v>809</v>
      </c>
      <c r="L4198" t="s">
        <v>175</v>
      </c>
      <c r="M4198" t="str">
        <f>VLOOKUP($L4198,Companies!$A:$G,7,)</f>
        <v>Environmental Services</v>
      </c>
      <c r="N4198" t="str">
        <f>VLOOKUP($L4198,Companies!$A:$G,6,)</f>
        <v>Basic Industries</v>
      </c>
      <c r="O4198" s="6" t="s">
        <v>574</v>
      </c>
      <c r="P4198" s="6">
        <v>98310</v>
      </c>
      <c r="Q4198" t="s">
        <v>22</v>
      </c>
      <c r="R4198" t="s">
        <v>23</v>
      </c>
      <c r="S4198" s="4">
        <v>40739</v>
      </c>
      <c r="T4198" s="7">
        <f>S4198-E4198</f>
        <v>1</v>
      </c>
      <c r="U4198" t="s">
        <v>14211</v>
      </c>
      <c r="V4198" s="6" t="s">
        <v>14251</v>
      </c>
      <c r="W4198" t="s">
        <v>14260</v>
      </c>
      <c r="X4198" t="s">
        <v>14203</v>
      </c>
      <c r="Y4198" t="str">
        <f>VLOOKUP(R4198,Managers!$A:$B,2,)</f>
        <v>Bob Turner</v>
      </c>
      <c r="Z4198" s="11">
        <f>VLOOKUP(X4198,HourlyWages!$A:$B,2,0)</f>
        <v>62</v>
      </c>
      <c r="AA4198">
        <v>1</v>
      </c>
    </row>
    <row r="4199" spans="1:27" x14ac:dyDescent="0.3">
      <c r="A4199" t="b">
        <f>COUNTIF($C$1:C4199, C4199)&gt;1</f>
        <v>0</v>
      </c>
      <c r="B4199" t="b">
        <f>VLOOKUP(C4199,Sheet3!$A:$B,2,0) &gt; 1</f>
        <v>0</v>
      </c>
      <c r="C4199">
        <v>4198</v>
      </c>
      <c r="D4199">
        <v>29831</v>
      </c>
      <c r="E4199" s="4">
        <v>40997</v>
      </c>
      <c r="F4199">
        <v>29</v>
      </c>
      <c r="G4199" s="15">
        <f>I4199*F4199</f>
        <v>4930</v>
      </c>
      <c r="H4199" s="9">
        <v>0</v>
      </c>
      <c r="I4199" s="13">
        <f>VLOOKUP($U4199,Pricebook!$A:$D,4,0)</f>
        <v>170</v>
      </c>
      <c r="J4199" s="11">
        <f>G4199*(1-H4199)</f>
        <v>4930</v>
      </c>
      <c r="K4199" t="s">
        <v>673</v>
      </c>
      <c r="L4199" t="s">
        <v>520</v>
      </c>
      <c r="M4199" t="str">
        <f>VLOOKUP($L4199,Companies!$A:$G,7,)</f>
        <v>Computer Software: Prepackaged Software</v>
      </c>
      <c r="N4199" t="str">
        <f>VLOOKUP($L4199,Companies!$A:$G,6,)</f>
        <v>Technology</v>
      </c>
      <c r="O4199" s="6" t="s">
        <v>2101</v>
      </c>
      <c r="P4199" s="6">
        <v>95630</v>
      </c>
      <c r="Q4199" t="s">
        <v>114</v>
      </c>
      <c r="R4199" t="s">
        <v>23</v>
      </c>
      <c r="S4199" s="4">
        <v>40998</v>
      </c>
      <c r="T4199" s="7">
        <f>S4199-E4199</f>
        <v>1</v>
      </c>
      <c r="U4199" t="s">
        <v>14219</v>
      </c>
      <c r="V4199" s="6" t="s">
        <v>14254</v>
      </c>
      <c r="W4199" t="s">
        <v>14269</v>
      </c>
      <c r="X4199" t="s">
        <v>14186</v>
      </c>
      <c r="Y4199" t="str">
        <f>VLOOKUP(R4199,Managers!$A:$B,2,)</f>
        <v>Bob Turner</v>
      </c>
      <c r="Z4199" s="11">
        <f>VLOOKUP(X4199,HourlyWages!$A:$B,2,0)</f>
        <v>67</v>
      </c>
      <c r="AA4199">
        <v>1</v>
      </c>
    </row>
    <row r="4200" spans="1:27" x14ac:dyDescent="0.3">
      <c r="A4200" t="b">
        <f>COUNTIF($C$1:C4200, C4200)&gt;1</f>
        <v>0</v>
      </c>
      <c r="B4200" t="b">
        <f>VLOOKUP(C4200,Sheet3!$A:$B,2,0) &gt; 1</f>
        <v>0</v>
      </c>
      <c r="C4200">
        <v>4199</v>
      </c>
      <c r="D4200">
        <v>29856</v>
      </c>
      <c r="E4200" s="4">
        <v>41068</v>
      </c>
      <c r="F4200">
        <v>24</v>
      </c>
      <c r="G4200" s="15">
        <f>I4200*F4200</f>
        <v>2640</v>
      </c>
      <c r="H4200" s="9">
        <v>0.04</v>
      </c>
      <c r="I4200" s="13">
        <f>VLOOKUP($U4200,Pricebook!$A:$D,4,0)</f>
        <v>110</v>
      </c>
      <c r="J4200" s="11">
        <f>G4200*(1-H4200)</f>
        <v>2534.4</v>
      </c>
      <c r="K4200" t="s">
        <v>838</v>
      </c>
      <c r="L4200" t="s">
        <v>285</v>
      </c>
      <c r="M4200" t="str">
        <f>VLOOKUP($L4200,Companies!$A:$G,7,)</f>
        <v>Oil Refining/Marketing</v>
      </c>
      <c r="N4200" t="str">
        <f>VLOOKUP($L4200,Companies!$A:$G,6,)</f>
        <v>Transportation</v>
      </c>
      <c r="O4200" s="6" t="s">
        <v>1671</v>
      </c>
      <c r="P4200" s="6" t="s">
        <v>1672</v>
      </c>
      <c r="Q4200" t="s">
        <v>789</v>
      </c>
      <c r="R4200" t="s">
        <v>16</v>
      </c>
      <c r="S4200" s="4">
        <v>41071</v>
      </c>
      <c r="T4200" s="7">
        <f>S4200-E4200</f>
        <v>3</v>
      </c>
      <c r="U4200" t="s">
        <v>14215</v>
      </c>
      <c r="V4200" s="6" t="s">
        <v>14251</v>
      </c>
      <c r="W4200" t="s">
        <v>14263</v>
      </c>
      <c r="X4200" t="s">
        <v>14191</v>
      </c>
      <c r="Y4200" t="str">
        <f>VLOOKUP(R4200,Managers!$A:$B,2,)</f>
        <v>Josh Martinez</v>
      </c>
      <c r="Z4200" s="11">
        <f>VLOOKUP(X4200,HourlyWages!$A:$B,2,0)</f>
        <v>60</v>
      </c>
      <c r="AA4200">
        <v>1</v>
      </c>
    </row>
    <row r="4201" spans="1:27" x14ac:dyDescent="0.3">
      <c r="A4201" t="b">
        <f>COUNTIF($C$1:C4201, C4201)&gt;1</f>
        <v>0</v>
      </c>
      <c r="B4201" t="b">
        <f>VLOOKUP(C4201,Sheet3!$A:$B,2,0) &gt; 1</f>
        <v>0</v>
      </c>
      <c r="C4201">
        <v>4200</v>
      </c>
      <c r="D4201">
        <v>29857</v>
      </c>
      <c r="E4201" s="4">
        <v>40159</v>
      </c>
      <c r="F4201">
        <v>41</v>
      </c>
      <c r="G4201" s="15">
        <f>I4201*F4201</f>
        <v>5125</v>
      </c>
      <c r="H4201" s="9">
        <v>7.0000000000000007E-2</v>
      </c>
      <c r="I4201" s="13">
        <f>VLOOKUP($U4201,Pricebook!$A:$D,4,0)</f>
        <v>125</v>
      </c>
      <c r="J4201" s="11">
        <f>G4201*(1-H4201)</f>
        <v>4766.25</v>
      </c>
      <c r="K4201" t="s">
        <v>1844</v>
      </c>
      <c r="L4201" t="s">
        <v>348</v>
      </c>
      <c r="M4201" t="str">
        <f>VLOOKUP($L4201,Companies!$A:$G,7,)</f>
        <v>Telecommunications Equipment</v>
      </c>
      <c r="N4201" t="str">
        <f>VLOOKUP($L4201,Companies!$A:$G,6,)</f>
        <v>Public Utilities</v>
      </c>
      <c r="O4201" s="6" t="s">
        <v>1074</v>
      </c>
      <c r="P4201" s="6">
        <v>66062</v>
      </c>
      <c r="Q4201" t="s">
        <v>153</v>
      </c>
      <c r="R4201" t="s">
        <v>16</v>
      </c>
      <c r="S4201" s="4">
        <v>40161</v>
      </c>
      <c r="T4201" s="7">
        <f>S4201-E4201</f>
        <v>2</v>
      </c>
      <c r="U4201" t="s">
        <v>14217</v>
      </c>
      <c r="V4201" s="6" t="s">
        <v>14251</v>
      </c>
      <c r="W4201" t="s">
        <v>14266</v>
      </c>
      <c r="X4201" t="s">
        <v>14188</v>
      </c>
      <c r="Y4201" t="str">
        <f>VLOOKUP(R4201,Managers!$A:$B,2,)</f>
        <v>Josh Martinez</v>
      </c>
      <c r="Z4201" s="11">
        <f>VLOOKUP(X4201,HourlyWages!$A:$B,2,0)</f>
        <v>52</v>
      </c>
      <c r="AA4201">
        <v>1</v>
      </c>
    </row>
    <row r="4202" spans="1:27" x14ac:dyDescent="0.3">
      <c r="A4202" t="b">
        <f>COUNTIF($C$1:C4202, C4202)&gt;1</f>
        <v>0</v>
      </c>
      <c r="B4202" t="b">
        <f>VLOOKUP(C4202,Sheet3!$A:$B,2,0) &gt; 1</f>
        <v>0</v>
      </c>
      <c r="C4202">
        <v>4201</v>
      </c>
      <c r="D4202">
        <v>29860</v>
      </c>
      <c r="E4202" s="4">
        <v>40069</v>
      </c>
      <c r="F4202">
        <v>48</v>
      </c>
      <c r="G4202" s="15">
        <f>I4202*F4202</f>
        <v>9600</v>
      </c>
      <c r="H4202" s="9">
        <v>0.08</v>
      </c>
      <c r="I4202" s="13">
        <f>VLOOKUP($U4202,Pricebook!$A:$D,4,0)</f>
        <v>200</v>
      </c>
      <c r="J4202" s="11">
        <f>G4202*(1-H4202)</f>
        <v>8832</v>
      </c>
      <c r="K4202" t="s">
        <v>1141</v>
      </c>
      <c r="L4202" t="s">
        <v>585</v>
      </c>
      <c r="M4202" t="str">
        <f>VLOOKUP($L4202,Companies!$A:$G,7,)</f>
        <v>Industrial Machinery/Components</v>
      </c>
      <c r="N4202" t="str">
        <f>VLOOKUP($L4202,Companies!$A:$G,6,)</f>
        <v>Technology</v>
      </c>
      <c r="O4202" s="6" t="s">
        <v>565</v>
      </c>
      <c r="P4202" s="6" t="s">
        <v>566</v>
      </c>
      <c r="Q4202" t="s">
        <v>339</v>
      </c>
      <c r="R4202" t="s">
        <v>16</v>
      </c>
      <c r="S4202" s="4">
        <v>40072</v>
      </c>
      <c r="T4202" s="7">
        <f>S4202-E4202</f>
        <v>3</v>
      </c>
      <c r="U4202" t="s">
        <v>14206</v>
      </c>
      <c r="V4202" s="6" t="s">
        <v>14254</v>
      </c>
      <c r="W4202" t="s">
        <v>14269</v>
      </c>
      <c r="X4202" t="s">
        <v>14185</v>
      </c>
      <c r="Y4202" t="str">
        <f>VLOOKUP(R4202,Managers!$A:$B,2,)</f>
        <v>Josh Martinez</v>
      </c>
      <c r="Z4202" s="11">
        <f>VLOOKUP(X4202,HourlyWages!$A:$B,2,0)</f>
        <v>70</v>
      </c>
      <c r="AA4202">
        <v>1</v>
      </c>
    </row>
    <row r="4203" spans="1:27" x14ac:dyDescent="0.3">
      <c r="A4203" t="b">
        <f>COUNTIF($C$1:C4203, C4203)&gt;1</f>
        <v>0</v>
      </c>
      <c r="B4203" t="b">
        <f>VLOOKUP(C4203,Sheet3!$A:$B,2,0) &gt; 1</f>
        <v>0</v>
      </c>
      <c r="C4203">
        <v>4202</v>
      </c>
      <c r="D4203">
        <v>29861</v>
      </c>
      <c r="E4203" s="4">
        <v>41024</v>
      </c>
      <c r="F4203">
        <v>11</v>
      </c>
      <c r="G4203" s="15">
        <f>I4203*F4203</f>
        <v>2200</v>
      </c>
      <c r="H4203" s="9">
        <v>0.03</v>
      </c>
      <c r="I4203" s="13">
        <f>VLOOKUP($U4203,Pricebook!$A:$D,4,0)</f>
        <v>200</v>
      </c>
      <c r="J4203" s="11">
        <f>G4203*(1-H4203)</f>
        <v>2134</v>
      </c>
      <c r="K4203" t="s">
        <v>803</v>
      </c>
      <c r="L4203" t="s">
        <v>93</v>
      </c>
      <c r="M4203" t="str">
        <f>VLOOKUP($L4203,Companies!$A:$G,7,)</f>
        <v>Television Services</v>
      </c>
      <c r="N4203" t="str">
        <f>VLOOKUP($L4203,Companies!$A:$G,6,)</f>
        <v>Consumer Services</v>
      </c>
      <c r="O4203" s="6" t="s">
        <v>166</v>
      </c>
      <c r="P4203" s="6">
        <v>60477</v>
      </c>
      <c r="Q4203" t="s">
        <v>15</v>
      </c>
      <c r="R4203" t="s">
        <v>16</v>
      </c>
      <c r="S4203" s="4">
        <v>41025</v>
      </c>
      <c r="T4203" s="7">
        <f>S4203-E4203</f>
        <v>1</v>
      </c>
      <c r="U4203" t="s">
        <v>14214</v>
      </c>
      <c r="V4203" s="6" t="s">
        <v>14251</v>
      </c>
      <c r="W4203" t="s">
        <v>14266</v>
      </c>
      <c r="X4203" t="s">
        <v>14193</v>
      </c>
      <c r="Y4203" t="str">
        <f>VLOOKUP(R4203,Managers!$A:$B,2,)</f>
        <v>Josh Martinez</v>
      </c>
      <c r="Z4203" s="11">
        <f>VLOOKUP(X4203,HourlyWages!$A:$B,2,0)</f>
        <v>57</v>
      </c>
      <c r="AA4203">
        <v>1</v>
      </c>
    </row>
    <row r="4204" spans="1:27" x14ac:dyDescent="0.3">
      <c r="A4204" t="b">
        <f>COUNTIF($C$1:C4204, C4204)&gt;1</f>
        <v>0</v>
      </c>
      <c r="B4204" t="b">
        <f>VLOOKUP(C4204,Sheet3!$A:$B,2,0) &gt; 1</f>
        <v>0</v>
      </c>
      <c r="C4204">
        <v>4203</v>
      </c>
      <c r="D4204">
        <v>29862</v>
      </c>
      <c r="E4204" s="4">
        <v>40713</v>
      </c>
      <c r="F4204">
        <v>34</v>
      </c>
      <c r="G4204" s="15">
        <f>I4204*F4204</f>
        <v>3740</v>
      </c>
      <c r="H4204" s="9">
        <v>0.08</v>
      </c>
      <c r="I4204" s="13">
        <f>VLOOKUP($U4204,Pricebook!$A:$D,4,0)</f>
        <v>110</v>
      </c>
      <c r="J4204" s="11">
        <f>G4204*(1-H4204)</f>
        <v>3440.8</v>
      </c>
      <c r="K4204" t="s">
        <v>107</v>
      </c>
      <c r="L4204" t="s">
        <v>108</v>
      </c>
      <c r="M4204" t="str">
        <f>VLOOKUP($L4204,Companies!$A:$G,7,)</f>
        <v>Broadcasting</v>
      </c>
      <c r="N4204" t="str">
        <f>VLOOKUP($L4204,Companies!$A:$G,6,)</f>
        <v>Consumer Services</v>
      </c>
      <c r="O4204" s="6" t="s">
        <v>315</v>
      </c>
      <c r="P4204" s="6" t="s">
        <v>1918</v>
      </c>
      <c r="Q4204" t="s">
        <v>95</v>
      </c>
      <c r="R4204" t="s">
        <v>16</v>
      </c>
      <c r="S4204" s="4">
        <v>40715</v>
      </c>
      <c r="T4204" s="7">
        <f>S4204-E4204</f>
        <v>2</v>
      </c>
      <c r="U4204" t="s">
        <v>14215</v>
      </c>
      <c r="V4204" s="6" t="s">
        <v>14254</v>
      </c>
      <c r="W4204" t="s">
        <v>14255</v>
      </c>
      <c r="X4204" t="s">
        <v>14197</v>
      </c>
      <c r="Y4204" t="str">
        <f>VLOOKUP(R4204,Managers!$A:$B,2,)</f>
        <v>Josh Martinez</v>
      </c>
      <c r="Z4204" s="11">
        <f>VLOOKUP(X4204,HourlyWages!$A:$B,2,0)</f>
        <v>71</v>
      </c>
      <c r="AA4204">
        <v>1</v>
      </c>
    </row>
    <row r="4205" spans="1:27" x14ac:dyDescent="0.3">
      <c r="A4205" t="b">
        <f>COUNTIF($C$1:C4205, C4205)&gt;1</f>
        <v>0</v>
      </c>
      <c r="B4205" t="b">
        <f>VLOOKUP(C4205,Sheet3!$A:$B,2,0) &gt; 1</f>
        <v>0</v>
      </c>
      <c r="C4205">
        <v>4204</v>
      </c>
      <c r="D4205">
        <v>29889</v>
      </c>
      <c r="E4205" s="4">
        <v>40151</v>
      </c>
      <c r="F4205">
        <v>44</v>
      </c>
      <c r="G4205" s="15">
        <f>I4205*F4205</f>
        <v>5280</v>
      </c>
      <c r="H4205" s="9">
        <v>0.09</v>
      </c>
      <c r="I4205" s="13">
        <f>VLOOKUP($U4205,Pricebook!$A:$D,4,0)</f>
        <v>120</v>
      </c>
      <c r="J4205" s="11">
        <f>G4205*(1-H4205)</f>
        <v>4804.8</v>
      </c>
      <c r="K4205" t="s">
        <v>982</v>
      </c>
      <c r="L4205" t="s">
        <v>84</v>
      </c>
      <c r="M4205" t="str">
        <f>VLOOKUP($L4205,Companies!$A:$G,7,)</f>
        <v>Packaged Foods</v>
      </c>
      <c r="N4205" t="str">
        <f>VLOOKUP($L4205,Companies!$A:$G,6,)</f>
        <v>Consumer Non-Durables</v>
      </c>
      <c r="O4205" s="6" t="s">
        <v>2370</v>
      </c>
      <c r="P4205" s="6" t="s">
        <v>2371</v>
      </c>
      <c r="Q4205" t="s">
        <v>210</v>
      </c>
      <c r="R4205" t="s">
        <v>61</v>
      </c>
      <c r="S4205" s="4">
        <v>40154</v>
      </c>
      <c r="T4205" s="7">
        <f>S4205-E4205</f>
        <v>3</v>
      </c>
      <c r="U4205" t="s">
        <v>14212</v>
      </c>
      <c r="V4205" s="6" t="s">
        <v>14251</v>
      </c>
      <c r="W4205" t="s">
        <v>14266</v>
      </c>
      <c r="X4205" t="s">
        <v>14187</v>
      </c>
      <c r="Y4205" t="str">
        <f>VLOOKUP(R4205,Managers!$A:$B,2,)</f>
        <v>Allen Young</v>
      </c>
      <c r="Z4205" s="11">
        <f>VLOOKUP(X4205,HourlyWages!$A:$B,2,0)</f>
        <v>45</v>
      </c>
      <c r="AA4205">
        <v>1</v>
      </c>
    </row>
    <row r="4206" spans="1:27" x14ac:dyDescent="0.3">
      <c r="A4206" t="b">
        <f>COUNTIF($C$1:C4206, C4206)&gt;1</f>
        <v>0</v>
      </c>
      <c r="B4206" t="b">
        <f>VLOOKUP(C4206,Sheet3!$A:$B,2,0) &gt; 1</f>
        <v>0</v>
      </c>
      <c r="C4206">
        <v>4205</v>
      </c>
      <c r="D4206">
        <v>29893</v>
      </c>
      <c r="E4206" s="4">
        <v>41076</v>
      </c>
      <c r="F4206">
        <v>24</v>
      </c>
      <c r="G4206" s="15">
        <f>I4206*F4206</f>
        <v>4800</v>
      </c>
      <c r="H4206" s="9">
        <v>7.0000000000000007E-2</v>
      </c>
      <c r="I4206" s="13">
        <f>VLOOKUP($U4206,Pricebook!$A:$D,4,0)</f>
        <v>200</v>
      </c>
      <c r="J4206" s="11">
        <f>G4206*(1-H4206)</f>
        <v>4464</v>
      </c>
      <c r="K4206" t="s">
        <v>971</v>
      </c>
      <c r="L4206" t="s">
        <v>297</v>
      </c>
      <c r="M4206" t="str">
        <f>VLOOKUP($L4206,Companies!$A:$G,7,)</f>
        <v>Hotels/Resorts</v>
      </c>
      <c r="N4206" t="str">
        <f>VLOOKUP($L4206,Companies!$A:$G,6,)</f>
        <v>Consumer Services</v>
      </c>
      <c r="O4206" s="6" t="s">
        <v>875</v>
      </c>
      <c r="P4206" s="6" t="s">
        <v>876</v>
      </c>
      <c r="Q4206" t="s">
        <v>91</v>
      </c>
      <c r="R4206" t="s">
        <v>61</v>
      </c>
      <c r="S4206" s="4">
        <v>41077</v>
      </c>
      <c r="T4206" s="7">
        <f>S4206-E4206</f>
        <v>1</v>
      </c>
      <c r="U4206" t="s">
        <v>14206</v>
      </c>
      <c r="V4206" s="6" t="s">
        <v>14257</v>
      </c>
      <c r="W4206" t="s">
        <v>14270</v>
      </c>
      <c r="X4206" t="s">
        <v>14195</v>
      </c>
      <c r="Y4206" t="str">
        <f>VLOOKUP(R4206,Managers!$A:$B,2,)</f>
        <v>Allen Young</v>
      </c>
      <c r="Z4206" s="11">
        <f>VLOOKUP(X4206,HourlyWages!$A:$B,2,0)</f>
        <v>52</v>
      </c>
      <c r="AA4206">
        <v>1</v>
      </c>
    </row>
    <row r="4207" spans="1:27" x14ac:dyDescent="0.3">
      <c r="A4207" t="b">
        <f>COUNTIF($C$1:C4207, C4207)&gt;1</f>
        <v>0</v>
      </c>
      <c r="B4207" t="b">
        <f>VLOOKUP(C4207,Sheet3!$A:$B,2,0) &gt; 1</f>
        <v>0</v>
      </c>
      <c r="C4207">
        <v>4206</v>
      </c>
      <c r="D4207">
        <v>29894</v>
      </c>
      <c r="E4207" s="4">
        <v>40428</v>
      </c>
      <c r="F4207">
        <v>43</v>
      </c>
      <c r="G4207" s="15">
        <f>I4207*F4207</f>
        <v>5375</v>
      </c>
      <c r="H4207" s="9">
        <v>0.05</v>
      </c>
      <c r="I4207" s="13">
        <f>VLOOKUP($U4207,Pricebook!$A:$D,4,0)</f>
        <v>125</v>
      </c>
      <c r="J4207" s="11">
        <f>G4207*(1-H4207)</f>
        <v>5106.25</v>
      </c>
      <c r="K4207" t="s">
        <v>1616</v>
      </c>
      <c r="L4207" t="s">
        <v>998</v>
      </c>
      <c r="M4207" t="str">
        <f>VLOOKUP($L4207,Companies!$A:$G,7,)</f>
        <v>Radio And Television Broadcasting And Communications Equipment</v>
      </c>
      <c r="N4207" t="str">
        <f>VLOOKUP($L4207,Companies!$A:$G,6,)</f>
        <v>Technology</v>
      </c>
      <c r="O4207" s="6" t="s">
        <v>1617</v>
      </c>
      <c r="P4207" s="6">
        <v>44646</v>
      </c>
      <c r="Q4207" t="s">
        <v>210</v>
      </c>
      <c r="R4207" t="s">
        <v>61</v>
      </c>
      <c r="S4207" s="4">
        <v>40437</v>
      </c>
      <c r="T4207" s="7">
        <f>S4207-E4207</f>
        <v>9</v>
      </c>
      <c r="U4207" t="s">
        <v>14208</v>
      </c>
      <c r="V4207" s="6" t="s">
        <v>14251</v>
      </c>
      <c r="W4207" t="s">
        <v>14262</v>
      </c>
      <c r="X4207" t="s">
        <v>14190</v>
      </c>
      <c r="Y4207" t="str">
        <f>VLOOKUP(R4207,Managers!$A:$B,2,)</f>
        <v>Allen Young</v>
      </c>
      <c r="Z4207" s="11">
        <f>VLOOKUP(X4207,HourlyWages!$A:$B,2,0)</f>
        <v>67</v>
      </c>
      <c r="AA4207">
        <v>1</v>
      </c>
    </row>
    <row r="4208" spans="1:27" x14ac:dyDescent="0.3">
      <c r="A4208" t="b">
        <f>COUNTIF($C$1:C4208, C4208)&gt;1</f>
        <v>0</v>
      </c>
      <c r="B4208" t="b">
        <f>VLOOKUP(C4208,Sheet3!$A:$B,2,0) &gt; 1</f>
        <v>0</v>
      </c>
      <c r="C4208">
        <v>4207</v>
      </c>
      <c r="D4208">
        <v>29894</v>
      </c>
      <c r="E4208" s="4">
        <v>40428</v>
      </c>
      <c r="F4208">
        <v>48</v>
      </c>
      <c r="G4208" s="15">
        <f>I4208*F4208</f>
        <v>5280</v>
      </c>
      <c r="H4208" s="9">
        <v>0.09</v>
      </c>
      <c r="I4208" s="13">
        <f>VLOOKUP($U4208,Pricebook!$A:$D,4,0)</f>
        <v>110</v>
      </c>
      <c r="J4208" s="11">
        <f>G4208*(1-H4208)</f>
        <v>4804.8</v>
      </c>
      <c r="K4208" t="s">
        <v>1616</v>
      </c>
      <c r="L4208" t="s">
        <v>998</v>
      </c>
      <c r="M4208" t="str">
        <f>VLOOKUP($L4208,Companies!$A:$G,7,)</f>
        <v>Radio And Television Broadcasting And Communications Equipment</v>
      </c>
      <c r="N4208" t="str">
        <f>VLOOKUP($L4208,Companies!$A:$G,6,)</f>
        <v>Technology</v>
      </c>
      <c r="O4208" s="6" t="s">
        <v>1617</v>
      </c>
      <c r="P4208" s="6">
        <v>44646</v>
      </c>
      <c r="Q4208" t="s">
        <v>210</v>
      </c>
      <c r="R4208" t="s">
        <v>61</v>
      </c>
      <c r="S4208" s="4">
        <v>40437</v>
      </c>
      <c r="T4208" s="7">
        <f>S4208-E4208</f>
        <v>9</v>
      </c>
      <c r="U4208" t="s">
        <v>14215</v>
      </c>
      <c r="V4208" s="6" t="s">
        <v>14251</v>
      </c>
      <c r="W4208" t="s">
        <v>14263</v>
      </c>
      <c r="X4208" t="s">
        <v>14188</v>
      </c>
      <c r="Y4208" t="str">
        <f>VLOOKUP(R4208,Managers!$A:$B,2,)</f>
        <v>Allen Young</v>
      </c>
      <c r="Z4208" s="11">
        <f>VLOOKUP(X4208,HourlyWages!$A:$B,2,0)</f>
        <v>52</v>
      </c>
      <c r="AA4208">
        <v>1</v>
      </c>
    </row>
    <row r="4209" spans="1:27" x14ac:dyDescent="0.3">
      <c r="A4209" t="b">
        <f>COUNTIF($C$1:C4209, C4209)&gt;1</f>
        <v>0</v>
      </c>
      <c r="B4209" t="b">
        <f>VLOOKUP(C4209,Sheet3!$A:$B,2,0) &gt; 1</f>
        <v>0</v>
      </c>
      <c r="C4209">
        <v>4208</v>
      </c>
      <c r="D4209">
        <v>29895</v>
      </c>
      <c r="E4209" s="4">
        <v>40471</v>
      </c>
      <c r="F4209">
        <v>43</v>
      </c>
      <c r="G4209" s="15">
        <f>I4209*F4209</f>
        <v>5375</v>
      </c>
      <c r="H4209" s="9">
        <v>0.03</v>
      </c>
      <c r="I4209" s="13">
        <f>VLOOKUP($U4209,Pricebook!$A:$D,4,0)</f>
        <v>125</v>
      </c>
      <c r="J4209" s="11">
        <f>G4209*(1-H4209)</f>
        <v>5213.75</v>
      </c>
      <c r="K4209" t="s">
        <v>1798</v>
      </c>
      <c r="L4209" t="s">
        <v>430</v>
      </c>
      <c r="M4209" t="str">
        <f>VLOOKUP($L4209,Companies!$A:$G,7,)</f>
        <v>Electronic Components</v>
      </c>
      <c r="N4209" t="str">
        <f>VLOOKUP($L4209,Companies!$A:$G,6,)</f>
        <v>Technology</v>
      </c>
      <c r="O4209" s="6" t="s">
        <v>615</v>
      </c>
      <c r="P4209" s="6">
        <v>77642</v>
      </c>
      <c r="Q4209" t="s">
        <v>48</v>
      </c>
      <c r="R4209" t="s">
        <v>16</v>
      </c>
      <c r="S4209" s="4">
        <v>40472</v>
      </c>
      <c r="T4209" s="7">
        <f>S4209-E4209</f>
        <v>1</v>
      </c>
      <c r="U4209" t="s">
        <v>14217</v>
      </c>
      <c r="V4209" s="6" t="s">
        <v>14257</v>
      </c>
      <c r="W4209" t="s">
        <v>14258</v>
      </c>
      <c r="X4209" t="s">
        <v>14192</v>
      </c>
      <c r="Y4209" t="str">
        <f>VLOOKUP(R4209,Managers!$A:$B,2,)</f>
        <v>Josh Martinez</v>
      </c>
      <c r="Z4209" s="11">
        <f>VLOOKUP(X4209,HourlyWages!$A:$B,2,0)</f>
        <v>75</v>
      </c>
      <c r="AA4209">
        <v>1</v>
      </c>
    </row>
    <row r="4210" spans="1:27" x14ac:dyDescent="0.3">
      <c r="A4210" t="b">
        <f>COUNTIF($C$1:C4210, C4210)&gt;1</f>
        <v>0</v>
      </c>
      <c r="B4210" t="b">
        <f>VLOOKUP(C4210,Sheet3!$A:$B,2,0) &gt; 1</f>
        <v>0</v>
      </c>
      <c r="C4210">
        <v>4209</v>
      </c>
      <c r="D4210">
        <v>29921</v>
      </c>
      <c r="E4210" s="4">
        <v>40991</v>
      </c>
      <c r="F4210">
        <v>33</v>
      </c>
      <c r="G4210" s="15">
        <f>I4210*F4210</f>
        <v>5280</v>
      </c>
      <c r="H4210" s="9">
        <v>0.06</v>
      </c>
      <c r="I4210" s="13">
        <f>VLOOKUP($U4210,Pricebook!$A:$D,4,0)</f>
        <v>160</v>
      </c>
      <c r="J4210" s="11">
        <f>G4210*(1-H4210)</f>
        <v>4963.2</v>
      </c>
      <c r="K4210" t="s">
        <v>150</v>
      </c>
      <c r="L4210" t="s">
        <v>151</v>
      </c>
      <c r="M4210" t="str">
        <f>VLOOKUP($L4210,Companies!$A:$G,7,)</f>
        <v>Hotels/Resorts</v>
      </c>
      <c r="N4210" t="str">
        <f>VLOOKUP($L4210,Companies!$A:$G,6,)</f>
        <v>Consumer Services</v>
      </c>
      <c r="O4210" s="6" t="s">
        <v>2248</v>
      </c>
      <c r="P4210" s="6">
        <v>66048</v>
      </c>
      <c r="Q4210" t="s">
        <v>153</v>
      </c>
      <c r="R4210" t="s">
        <v>16</v>
      </c>
      <c r="S4210" s="4">
        <v>40993</v>
      </c>
      <c r="T4210" s="7">
        <f>S4210-E4210</f>
        <v>2</v>
      </c>
      <c r="U4210" t="s">
        <v>14218</v>
      </c>
      <c r="V4210" s="6" t="s">
        <v>14257</v>
      </c>
      <c r="W4210" t="s">
        <v>14270</v>
      </c>
      <c r="X4210" t="s">
        <v>14195</v>
      </c>
      <c r="Y4210" t="str">
        <f>VLOOKUP(R4210,Managers!$A:$B,2,)</f>
        <v>Josh Martinez</v>
      </c>
      <c r="Z4210" s="11">
        <f>VLOOKUP(X4210,HourlyWages!$A:$B,2,0)</f>
        <v>52</v>
      </c>
      <c r="AA4210">
        <v>1</v>
      </c>
    </row>
    <row r="4211" spans="1:27" x14ac:dyDescent="0.3">
      <c r="A4211" t="b">
        <f>COUNTIF($C$1:C4211, C4211)&gt;1</f>
        <v>0</v>
      </c>
      <c r="B4211" t="b">
        <f>VLOOKUP(C4211,Sheet3!$A:$B,2,0) &gt; 1</f>
        <v>0</v>
      </c>
      <c r="C4211">
        <v>4210</v>
      </c>
      <c r="D4211">
        <v>29926</v>
      </c>
      <c r="E4211" s="4">
        <v>40990</v>
      </c>
      <c r="F4211">
        <v>9</v>
      </c>
      <c r="G4211" s="15">
        <f>I4211*F4211</f>
        <v>1440</v>
      </c>
      <c r="H4211" s="9">
        <v>0</v>
      </c>
      <c r="I4211" s="13">
        <f>VLOOKUP($U4211,Pricebook!$A:$D,4,0)</f>
        <v>160</v>
      </c>
      <c r="J4211" s="11">
        <f>G4211*(1-H4211)</f>
        <v>1440</v>
      </c>
      <c r="K4211" t="s">
        <v>573</v>
      </c>
      <c r="L4211" t="s">
        <v>199</v>
      </c>
      <c r="M4211" t="str">
        <f>VLOOKUP($L4211,Companies!$A:$G,7,)</f>
        <v>Biotechnology: Biological Products (No Diagnostic Substances)</v>
      </c>
      <c r="N4211" t="str">
        <f>VLOOKUP($L4211,Companies!$A:$G,6,)</f>
        <v>Health Care</v>
      </c>
      <c r="O4211" s="6" t="s">
        <v>1736</v>
      </c>
      <c r="P4211" s="6">
        <v>98146</v>
      </c>
      <c r="Q4211" t="s">
        <v>22</v>
      </c>
      <c r="R4211" t="s">
        <v>23</v>
      </c>
      <c r="S4211" s="4">
        <v>40992</v>
      </c>
      <c r="T4211" s="7">
        <f>S4211-E4211</f>
        <v>2</v>
      </c>
      <c r="U4211" t="s">
        <v>14218</v>
      </c>
      <c r="V4211" s="6" t="s">
        <v>14251</v>
      </c>
      <c r="W4211" t="s">
        <v>14252</v>
      </c>
      <c r="X4211" t="s">
        <v>14197</v>
      </c>
      <c r="Y4211" t="str">
        <f>VLOOKUP(R4211,Managers!$A:$B,2,)</f>
        <v>Bob Turner</v>
      </c>
      <c r="Z4211" s="11">
        <f>VLOOKUP(X4211,HourlyWages!$A:$B,2,0)</f>
        <v>71</v>
      </c>
      <c r="AA4211">
        <v>1</v>
      </c>
    </row>
    <row r="4212" spans="1:27" x14ac:dyDescent="0.3">
      <c r="A4212" t="b">
        <f>COUNTIF($C$1:C4212, C4212)&gt;1</f>
        <v>0</v>
      </c>
      <c r="B4212" t="b">
        <f>VLOOKUP(C4212,Sheet3!$A:$B,2,0) &gt; 1</f>
        <v>0</v>
      </c>
      <c r="C4212">
        <v>4211</v>
      </c>
      <c r="D4212">
        <v>29927</v>
      </c>
      <c r="E4212" s="4">
        <v>41220</v>
      </c>
      <c r="F4212">
        <v>19</v>
      </c>
      <c r="G4212" s="15">
        <f>I4212*F4212</f>
        <v>3040</v>
      </c>
      <c r="H4212" s="9">
        <v>0.03</v>
      </c>
      <c r="I4212" s="13">
        <f>VLOOKUP($U4212,Pricebook!$A:$D,4,0)</f>
        <v>160</v>
      </c>
      <c r="J4212" s="11">
        <f>G4212*(1-H4212)</f>
        <v>2948.7999999999997</v>
      </c>
      <c r="K4212" t="s">
        <v>937</v>
      </c>
      <c r="L4212" t="s">
        <v>58</v>
      </c>
      <c r="M4212" t="str">
        <f>VLOOKUP($L4212,Companies!$A:$G,7,)</f>
        <v>Biotechnology: Biological Products (No Diagnostic Substances)</v>
      </c>
      <c r="N4212" t="str">
        <f>VLOOKUP($L4212,Companies!$A:$G,6,)</f>
        <v>Health Care</v>
      </c>
      <c r="O4212" s="6" t="s">
        <v>2249</v>
      </c>
      <c r="P4212" s="6">
        <v>63043</v>
      </c>
      <c r="Q4212" t="s">
        <v>358</v>
      </c>
      <c r="R4212" t="s">
        <v>16</v>
      </c>
      <c r="S4212" s="4">
        <v>41221</v>
      </c>
      <c r="T4212" s="7">
        <f>S4212-E4212</f>
        <v>1</v>
      </c>
      <c r="U4212" t="s">
        <v>14218</v>
      </c>
      <c r="V4212" s="6" t="s">
        <v>14257</v>
      </c>
      <c r="W4212" t="s">
        <v>14264</v>
      </c>
      <c r="X4212" t="s">
        <v>14194</v>
      </c>
      <c r="Y4212" t="str">
        <f>VLOOKUP(R4212,Managers!$A:$B,2,)</f>
        <v>Josh Martinez</v>
      </c>
      <c r="Z4212" s="11">
        <f>VLOOKUP(X4212,HourlyWages!$A:$B,2,0)</f>
        <v>71</v>
      </c>
      <c r="AA4212">
        <v>1</v>
      </c>
    </row>
    <row r="4213" spans="1:27" x14ac:dyDescent="0.3">
      <c r="A4213" t="b">
        <f>COUNTIF($C$1:C4213, C4213)&gt;1</f>
        <v>0</v>
      </c>
      <c r="B4213" t="b">
        <f>VLOOKUP(C4213,Sheet3!$A:$B,2,0) &gt; 1</f>
        <v>0</v>
      </c>
      <c r="C4213">
        <v>4212</v>
      </c>
      <c r="D4213">
        <v>29953</v>
      </c>
      <c r="E4213" s="4">
        <v>40581</v>
      </c>
      <c r="F4213">
        <v>42</v>
      </c>
      <c r="G4213" s="15">
        <f>I4213*F4213</f>
        <v>6720</v>
      </c>
      <c r="H4213" s="9">
        <v>0.02</v>
      </c>
      <c r="I4213" s="13">
        <f>VLOOKUP($U4213,Pricebook!$A:$D,4,0)</f>
        <v>160</v>
      </c>
      <c r="J4213" s="11">
        <f>G4213*(1-H4213)</f>
        <v>6585.5999999999995</v>
      </c>
      <c r="K4213" t="s">
        <v>1903</v>
      </c>
      <c r="L4213" t="s">
        <v>747</v>
      </c>
      <c r="M4213" t="str">
        <f>VLOOKUP($L4213,Companies!$A:$G,7,)</f>
        <v>Computer Software: Prepackaged Software</v>
      </c>
      <c r="N4213" t="str">
        <f>VLOOKUP($L4213,Companies!$A:$G,6,)</f>
        <v>Technology</v>
      </c>
      <c r="O4213" s="6" t="s">
        <v>1904</v>
      </c>
      <c r="P4213" s="6" t="s">
        <v>1905</v>
      </c>
      <c r="Q4213" t="s">
        <v>358</v>
      </c>
      <c r="R4213" t="s">
        <v>16</v>
      </c>
      <c r="S4213" s="4">
        <v>40584</v>
      </c>
      <c r="T4213" s="7">
        <f>S4213-E4213</f>
        <v>3</v>
      </c>
      <c r="U4213" t="s">
        <v>14218</v>
      </c>
      <c r="V4213" s="6" t="s">
        <v>14251</v>
      </c>
      <c r="W4213" t="s">
        <v>14260</v>
      </c>
      <c r="X4213" t="s">
        <v>14197</v>
      </c>
      <c r="Y4213" t="str">
        <f>VLOOKUP(R4213,Managers!$A:$B,2,)</f>
        <v>Josh Martinez</v>
      </c>
      <c r="Z4213" s="11">
        <f>VLOOKUP(X4213,HourlyWages!$A:$B,2,0)</f>
        <v>71</v>
      </c>
      <c r="AA4213">
        <v>1</v>
      </c>
    </row>
    <row r="4214" spans="1:27" x14ac:dyDescent="0.3">
      <c r="A4214" t="b">
        <f>COUNTIF($C$1:C4214, C4214)&gt;1</f>
        <v>0</v>
      </c>
      <c r="B4214" t="b">
        <f>VLOOKUP(C4214,Sheet3!$A:$B,2,0) &gt; 1</f>
        <v>0</v>
      </c>
      <c r="C4214">
        <v>4213</v>
      </c>
      <c r="D4214">
        <v>29956</v>
      </c>
      <c r="E4214" s="4">
        <v>40039</v>
      </c>
      <c r="F4214">
        <v>48</v>
      </c>
      <c r="G4214" s="15">
        <f>I4214*F4214</f>
        <v>5760</v>
      </c>
      <c r="H4214" s="9">
        <v>0.09</v>
      </c>
      <c r="I4214" s="13">
        <f>VLOOKUP($U4214,Pricebook!$A:$D,4,0)</f>
        <v>120</v>
      </c>
      <c r="J4214" s="11">
        <f>G4214*(1-H4214)</f>
        <v>5241.6000000000004</v>
      </c>
      <c r="K4214" t="s">
        <v>826</v>
      </c>
      <c r="L4214" t="s">
        <v>538</v>
      </c>
      <c r="M4214" t="str">
        <f>VLOOKUP($L4214,Companies!$A:$G,7,)</f>
        <v>Major Pharmaceuticals</v>
      </c>
      <c r="N4214" t="str">
        <f>VLOOKUP($L4214,Companies!$A:$G,6,)</f>
        <v>Health Care</v>
      </c>
      <c r="O4214" s="6" t="s">
        <v>2165</v>
      </c>
      <c r="P4214" s="6">
        <v>55128</v>
      </c>
      <c r="Q4214" t="s">
        <v>130</v>
      </c>
      <c r="R4214" t="s">
        <v>16</v>
      </c>
      <c r="S4214" s="4">
        <v>40040</v>
      </c>
      <c r="T4214" s="7">
        <f>S4214-E4214</f>
        <v>1</v>
      </c>
      <c r="U4214" t="s">
        <v>14212</v>
      </c>
      <c r="V4214" s="6" t="s">
        <v>14251</v>
      </c>
      <c r="W4214" t="s">
        <v>14267</v>
      </c>
      <c r="X4214" t="s">
        <v>14202</v>
      </c>
      <c r="Y4214" t="str">
        <f>VLOOKUP(R4214,Managers!$A:$B,2,)</f>
        <v>Josh Martinez</v>
      </c>
      <c r="Z4214" s="11">
        <f>VLOOKUP(X4214,HourlyWages!$A:$B,2,0)</f>
        <v>71</v>
      </c>
      <c r="AA4214">
        <v>1</v>
      </c>
    </row>
    <row r="4215" spans="1:27" x14ac:dyDescent="0.3">
      <c r="A4215" t="b">
        <f>COUNTIF($C$1:C4215, C4215)&gt;1</f>
        <v>0</v>
      </c>
      <c r="B4215" t="b">
        <f>VLOOKUP(C4215,Sheet3!$A:$B,2,0) &gt; 1</f>
        <v>0</v>
      </c>
      <c r="C4215">
        <v>4214</v>
      </c>
      <c r="D4215">
        <v>29957</v>
      </c>
      <c r="E4215" s="4">
        <v>40250</v>
      </c>
      <c r="F4215">
        <v>28</v>
      </c>
      <c r="G4215" s="15">
        <f>I4215*F4215</f>
        <v>3500</v>
      </c>
      <c r="H4215" s="9">
        <v>0.08</v>
      </c>
      <c r="I4215" s="13">
        <f>VLOOKUP($U4215,Pricebook!$A:$D,4,0)</f>
        <v>125</v>
      </c>
      <c r="J4215" s="11">
        <f>G4215*(1-H4215)</f>
        <v>3220</v>
      </c>
      <c r="K4215" t="s">
        <v>1561</v>
      </c>
      <c r="L4215" t="s">
        <v>93</v>
      </c>
      <c r="M4215" t="str">
        <f>VLOOKUP($L4215,Companies!$A:$G,7,)</f>
        <v>Television Services</v>
      </c>
      <c r="N4215" t="str">
        <f>VLOOKUP($L4215,Companies!$A:$G,6,)</f>
        <v>Consumer Services</v>
      </c>
      <c r="O4215" s="6" t="s">
        <v>1562</v>
      </c>
      <c r="P4215" s="6">
        <v>71854</v>
      </c>
      <c r="Q4215" t="s">
        <v>66</v>
      </c>
      <c r="R4215" t="s">
        <v>34</v>
      </c>
      <c r="S4215" s="4">
        <v>40251</v>
      </c>
      <c r="T4215" s="7">
        <f>S4215-E4215</f>
        <v>1</v>
      </c>
      <c r="U4215" t="s">
        <v>14221</v>
      </c>
      <c r="V4215" s="6" t="s">
        <v>14251</v>
      </c>
      <c r="W4215" t="s">
        <v>14260</v>
      </c>
      <c r="X4215" t="s">
        <v>14195</v>
      </c>
      <c r="Y4215" t="str">
        <f>VLOOKUP(R4215,Managers!$A:$B,2,)</f>
        <v>Frank Mitchell</v>
      </c>
      <c r="Z4215" s="11">
        <f>VLOOKUP(X4215,HourlyWages!$A:$B,2,0)</f>
        <v>52</v>
      </c>
      <c r="AA4215">
        <v>1</v>
      </c>
    </row>
    <row r="4216" spans="1:27" x14ac:dyDescent="0.3">
      <c r="A4216" t="b">
        <f>COUNTIF($C$1:C4216, C4216)&gt;1</f>
        <v>0</v>
      </c>
      <c r="B4216" t="b">
        <f>VLOOKUP(C4216,Sheet3!$A:$B,2,0) &gt; 1</f>
        <v>0</v>
      </c>
      <c r="C4216">
        <v>4215</v>
      </c>
      <c r="D4216">
        <v>29957</v>
      </c>
      <c r="E4216" s="4">
        <v>40250</v>
      </c>
      <c r="F4216">
        <v>31</v>
      </c>
      <c r="G4216" s="15">
        <f>I4216*F4216</f>
        <v>3410</v>
      </c>
      <c r="H4216" s="9">
        <v>7.0000000000000007E-2</v>
      </c>
      <c r="I4216" s="13">
        <f>VLOOKUP($U4216,Pricebook!$A:$D,4,0)</f>
        <v>110</v>
      </c>
      <c r="J4216" s="11">
        <f>G4216*(1-H4216)</f>
        <v>3171.2999999999997</v>
      </c>
      <c r="K4216" t="s">
        <v>1561</v>
      </c>
      <c r="L4216" t="s">
        <v>93</v>
      </c>
      <c r="M4216" t="str">
        <f>VLOOKUP($L4216,Companies!$A:$G,7,)</f>
        <v>Television Services</v>
      </c>
      <c r="N4216" t="str">
        <f>VLOOKUP($L4216,Companies!$A:$G,6,)</f>
        <v>Consumer Services</v>
      </c>
      <c r="O4216" s="6" t="s">
        <v>249</v>
      </c>
      <c r="P4216" s="6" t="s">
        <v>2433</v>
      </c>
      <c r="Q4216" t="s">
        <v>655</v>
      </c>
      <c r="R4216" t="s">
        <v>61</v>
      </c>
      <c r="S4216" s="4">
        <v>40251</v>
      </c>
      <c r="T4216" s="7">
        <f>S4216-E4216</f>
        <v>1</v>
      </c>
      <c r="U4216" t="s">
        <v>14215</v>
      </c>
      <c r="V4216" s="6" t="s">
        <v>14257</v>
      </c>
      <c r="W4216" t="s">
        <v>14264</v>
      </c>
      <c r="X4216" t="s">
        <v>14203</v>
      </c>
      <c r="Y4216" t="str">
        <f>VLOOKUP(R4216,Managers!$A:$B,2,)</f>
        <v>Allen Young</v>
      </c>
      <c r="Z4216" s="11">
        <f>VLOOKUP(X4216,HourlyWages!$A:$B,2,0)</f>
        <v>62</v>
      </c>
      <c r="AA4216">
        <v>1</v>
      </c>
    </row>
    <row r="4217" spans="1:27" x14ac:dyDescent="0.3">
      <c r="A4217" t="b">
        <f>COUNTIF($C$1:C4217, C4217)&gt;1</f>
        <v>0</v>
      </c>
      <c r="B4217" t="b">
        <f>VLOOKUP(C4217,Sheet3!$A:$B,2,0) &gt; 1</f>
        <v>0</v>
      </c>
      <c r="C4217">
        <v>4216</v>
      </c>
      <c r="D4217">
        <v>29958</v>
      </c>
      <c r="E4217" s="4">
        <v>40549</v>
      </c>
      <c r="F4217">
        <v>47</v>
      </c>
      <c r="G4217" s="15">
        <f>I4217*F4217</f>
        <v>7520</v>
      </c>
      <c r="H4217" s="9">
        <v>0</v>
      </c>
      <c r="I4217" s="13">
        <f>VLOOKUP($U4217,Pricebook!$A:$D,4,0)</f>
        <v>160</v>
      </c>
      <c r="J4217" s="11">
        <f>G4217*(1-H4217)</f>
        <v>7520</v>
      </c>
      <c r="K4217" t="s">
        <v>502</v>
      </c>
      <c r="L4217" t="s">
        <v>118</v>
      </c>
      <c r="M4217" t="str">
        <f>VLOOKUP($L4217,Companies!$A:$G,7,)</f>
        <v>Computer Software: Prepackaged Software</v>
      </c>
      <c r="N4217" t="str">
        <f>VLOOKUP($L4217,Companies!$A:$G,6,)</f>
        <v>Technology</v>
      </c>
      <c r="O4217" s="6" t="s">
        <v>2131</v>
      </c>
      <c r="P4217" s="6">
        <v>21128</v>
      </c>
      <c r="Q4217" t="s">
        <v>187</v>
      </c>
      <c r="R4217" t="s">
        <v>61</v>
      </c>
      <c r="S4217" s="4">
        <v>40550</v>
      </c>
      <c r="T4217" s="7">
        <f>S4217-E4217</f>
        <v>1</v>
      </c>
      <c r="U4217" t="s">
        <v>14218</v>
      </c>
      <c r="V4217" s="6" t="s">
        <v>14254</v>
      </c>
      <c r="W4217" t="s">
        <v>14255</v>
      </c>
      <c r="X4217" t="s">
        <v>14192</v>
      </c>
      <c r="Y4217" t="str">
        <f>VLOOKUP(R4217,Managers!$A:$B,2,)</f>
        <v>Allen Young</v>
      </c>
      <c r="Z4217" s="11">
        <f>VLOOKUP(X4217,HourlyWages!$A:$B,2,0)</f>
        <v>75</v>
      </c>
      <c r="AA4217">
        <v>1</v>
      </c>
    </row>
    <row r="4218" spans="1:27" x14ac:dyDescent="0.3">
      <c r="A4218" t="b">
        <f>COUNTIF($C$1:C4218, C4218)&gt;1</f>
        <v>0</v>
      </c>
      <c r="B4218" t="b">
        <f>VLOOKUP(C4218,Sheet3!$A:$B,2,0) &gt; 1</f>
        <v>0</v>
      </c>
      <c r="C4218">
        <v>4217</v>
      </c>
      <c r="D4218">
        <v>29958</v>
      </c>
      <c r="E4218" s="4">
        <v>40549</v>
      </c>
      <c r="F4218">
        <v>32</v>
      </c>
      <c r="G4218" s="15">
        <f>I4218*F4218</f>
        <v>4000</v>
      </c>
      <c r="H4218" s="9">
        <v>0.1</v>
      </c>
      <c r="I4218" s="13">
        <f>VLOOKUP($U4218,Pricebook!$A:$D,4,0)</f>
        <v>125</v>
      </c>
      <c r="J4218" s="11">
        <f>G4218*(1-H4218)</f>
        <v>3600</v>
      </c>
      <c r="K4218" t="s">
        <v>502</v>
      </c>
      <c r="L4218" t="s">
        <v>118</v>
      </c>
      <c r="M4218" t="str">
        <f>VLOOKUP($L4218,Companies!$A:$G,7,)</f>
        <v>Computer Software: Prepackaged Software</v>
      </c>
      <c r="N4218" t="str">
        <f>VLOOKUP($L4218,Companies!$A:$G,6,)</f>
        <v>Technology</v>
      </c>
      <c r="O4218" s="6" t="s">
        <v>2131</v>
      </c>
      <c r="P4218" s="6">
        <v>21128</v>
      </c>
      <c r="Q4218" t="s">
        <v>187</v>
      </c>
      <c r="R4218" t="s">
        <v>61</v>
      </c>
      <c r="S4218" s="4">
        <v>40551</v>
      </c>
      <c r="T4218" s="7">
        <f>S4218-E4218</f>
        <v>2</v>
      </c>
      <c r="U4218" t="s">
        <v>14221</v>
      </c>
      <c r="V4218" s="6" t="s">
        <v>14251</v>
      </c>
      <c r="W4218" t="s">
        <v>14266</v>
      </c>
      <c r="X4218" t="s">
        <v>14193</v>
      </c>
      <c r="Y4218" t="str">
        <f>VLOOKUP(R4218,Managers!$A:$B,2,)</f>
        <v>Allen Young</v>
      </c>
      <c r="Z4218" s="11">
        <f>VLOOKUP(X4218,HourlyWages!$A:$B,2,0)</f>
        <v>57</v>
      </c>
      <c r="AA4218">
        <v>1</v>
      </c>
    </row>
    <row r="4219" spans="1:27" x14ac:dyDescent="0.3">
      <c r="A4219" t="b">
        <f>COUNTIF($C$1:C4219, C4219)&gt;1</f>
        <v>0</v>
      </c>
      <c r="B4219" t="b">
        <f>VLOOKUP(C4219,Sheet3!$A:$B,2,0) &gt; 1</f>
        <v>0</v>
      </c>
      <c r="C4219">
        <v>4218</v>
      </c>
      <c r="D4219">
        <v>29985</v>
      </c>
      <c r="E4219" s="4">
        <v>41101</v>
      </c>
      <c r="F4219">
        <v>2</v>
      </c>
      <c r="G4219" s="15">
        <f>I4219*F4219</f>
        <v>320</v>
      </c>
      <c r="H4219" s="9">
        <v>0.06</v>
      </c>
      <c r="I4219" s="13">
        <f>VLOOKUP($U4219,Pricebook!$A:$D,4,0)</f>
        <v>160</v>
      </c>
      <c r="J4219" s="11">
        <f>G4219*(1-H4219)</f>
        <v>300.79999999999995</v>
      </c>
      <c r="K4219" t="s">
        <v>1543</v>
      </c>
      <c r="L4219" t="s">
        <v>297</v>
      </c>
      <c r="M4219" t="str">
        <f>VLOOKUP($L4219,Companies!$A:$G,7,)</f>
        <v>Hotels/Resorts</v>
      </c>
      <c r="N4219" t="str">
        <f>VLOOKUP($L4219,Companies!$A:$G,6,)</f>
        <v>Consumer Services</v>
      </c>
      <c r="O4219" s="6" t="s">
        <v>1591</v>
      </c>
      <c r="P4219" s="6">
        <v>44035</v>
      </c>
      <c r="Q4219" t="s">
        <v>210</v>
      </c>
      <c r="R4219" t="s">
        <v>61</v>
      </c>
      <c r="S4219" s="4">
        <v>41103</v>
      </c>
      <c r="T4219" s="7">
        <f>S4219-E4219</f>
        <v>2</v>
      </c>
      <c r="U4219" t="s">
        <v>14218</v>
      </c>
      <c r="V4219" s="6" t="s">
        <v>14251</v>
      </c>
      <c r="W4219" t="s">
        <v>14267</v>
      </c>
      <c r="X4219" t="s">
        <v>14196</v>
      </c>
      <c r="Y4219" t="str">
        <f>VLOOKUP(R4219,Managers!$A:$B,2,)</f>
        <v>Allen Young</v>
      </c>
      <c r="Z4219" s="11">
        <f>VLOOKUP(X4219,HourlyWages!$A:$B,2,0)</f>
        <v>58</v>
      </c>
      <c r="AA4219">
        <v>1</v>
      </c>
    </row>
    <row r="4220" spans="1:27" x14ac:dyDescent="0.3">
      <c r="A4220" t="b">
        <f>COUNTIF($C$1:C4220, C4220)&gt;1</f>
        <v>0</v>
      </c>
      <c r="B4220" t="b">
        <f>VLOOKUP(C4220,Sheet3!$A:$B,2,0) &gt; 1</f>
        <v>0</v>
      </c>
      <c r="C4220">
        <v>4219</v>
      </c>
      <c r="D4220">
        <v>29985</v>
      </c>
      <c r="E4220" s="4">
        <v>41101</v>
      </c>
      <c r="F4220">
        <v>22</v>
      </c>
      <c r="G4220" s="15">
        <f>I4220*F4220</f>
        <v>2750</v>
      </c>
      <c r="H4220" s="9">
        <v>0.03</v>
      </c>
      <c r="I4220" s="13">
        <f>VLOOKUP($U4220,Pricebook!$A:$D,4,0)</f>
        <v>125</v>
      </c>
      <c r="J4220" s="11">
        <f>G4220*(1-H4220)</f>
        <v>2667.5</v>
      </c>
      <c r="K4220" t="s">
        <v>1055</v>
      </c>
      <c r="L4220" t="s">
        <v>13</v>
      </c>
      <c r="M4220" t="str">
        <f>VLOOKUP($L4220,Companies!$A:$G,7,)</f>
        <v>Computer Software: Prepackaged Software</v>
      </c>
      <c r="N4220" t="str">
        <f>VLOOKUP($L4220,Companies!$A:$G,6,)</f>
        <v>Technology</v>
      </c>
      <c r="O4220" s="6" t="s">
        <v>1770</v>
      </c>
      <c r="P4220" s="6">
        <v>48601</v>
      </c>
      <c r="Q4220" t="s">
        <v>172</v>
      </c>
      <c r="R4220" t="s">
        <v>16</v>
      </c>
      <c r="S4220" s="4">
        <v>41102</v>
      </c>
      <c r="T4220" s="7">
        <f>S4220-E4220</f>
        <v>1</v>
      </c>
      <c r="U4220" t="s">
        <v>14208</v>
      </c>
      <c r="V4220" s="6" t="s">
        <v>14257</v>
      </c>
      <c r="W4220" t="s">
        <v>14270</v>
      </c>
      <c r="X4220" t="s">
        <v>14196</v>
      </c>
      <c r="Y4220" t="str">
        <f>VLOOKUP(R4220,Managers!$A:$B,2,)</f>
        <v>Josh Martinez</v>
      </c>
      <c r="Z4220" s="11">
        <f>VLOOKUP(X4220,HourlyWages!$A:$B,2,0)</f>
        <v>58</v>
      </c>
      <c r="AA4220">
        <v>1</v>
      </c>
    </row>
    <row r="4221" spans="1:27" x14ac:dyDescent="0.3">
      <c r="A4221" t="b">
        <f>COUNTIF($C$1:C4221, C4221)&gt;1</f>
        <v>0</v>
      </c>
      <c r="B4221" t="b">
        <f>VLOOKUP(C4221,Sheet3!$A:$B,2,0) &gt; 1</f>
        <v>0</v>
      </c>
      <c r="C4221">
        <v>4220</v>
      </c>
      <c r="D4221">
        <v>29986</v>
      </c>
      <c r="E4221" s="4">
        <v>40727</v>
      </c>
      <c r="F4221">
        <v>40</v>
      </c>
      <c r="G4221" s="15">
        <f>I4221*F4221</f>
        <v>6400</v>
      </c>
      <c r="H4221" s="9">
        <v>0.03</v>
      </c>
      <c r="I4221" s="13">
        <f>VLOOKUP($U4221,Pricebook!$A:$D,4,0)</f>
        <v>160</v>
      </c>
      <c r="J4221" s="11">
        <f>G4221*(1-H4221)</f>
        <v>6208</v>
      </c>
      <c r="K4221" t="s">
        <v>1033</v>
      </c>
      <c r="L4221" t="s">
        <v>1014</v>
      </c>
      <c r="M4221" t="str">
        <f>VLOOKUP($L4221,Companies!$A:$G,7,)</f>
        <v>Semiconductors</v>
      </c>
      <c r="N4221" t="str">
        <f>VLOOKUP($L4221,Companies!$A:$G,6,)</f>
        <v>Technology</v>
      </c>
      <c r="O4221" s="6" t="s">
        <v>1615</v>
      </c>
      <c r="P4221" s="6">
        <v>48640</v>
      </c>
      <c r="Q4221" t="s">
        <v>172</v>
      </c>
      <c r="R4221" t="s">
        <v>16</v>
      </c>
      <c r="S4221" s="4">
        <v>40727</v>
      </c>
      <c r="T4221" s="7">
        <f>S4221-E4221</f>
        <v>0</v>
      </c>
      <c r="U4221" t="s">
        <v>14218</v>
      </c>
      <c r="V4221" s="6" t="s">
        <v>14254</v>
      </c>
      <c r="W4221" t="s">
        <v>14256</v>
      </c>
      <c r="X4221" t="s">
        <v>14190</v>
      </c>
      <c r="Y4221" t="str">
        <f>VLOOKUP(R4221,Managers!$A:$B,2,)</f>
        <v>Josh Martinez</v>
      </c>
      <c r="Z4221" s="11">
        <f>VLOOKUP(X4221,HourlyWages!$A:$B,2,0)</f>
        <v>67</v>
      </c>
      <c r="AA4221">
        <v>1</v>
      </c>
    </row>
    <row r="4222" spans="1:27" x14ac:dyDescent="0.3">
      <c r="A4222" t="b">
        <f>COUNTIF($C$1:C4222, C4222)&gt;1</f>
        <v>0</v>
      </c>
      <c r="B4222" t="b">
        <f>VLOOKUP(C4222,Sheet3!$A:$B,2,0) &gt; 1</f>
        <v>0</v>
      </c>
      <c r="C4222">
        <v>4221</v>
      </c>
      <c r="D4222">
        <v>29988</v>
      </c>
      <c r="E4222" s="4">
        <v>39976</v>
      </c>
      <c r="F4222">
        <v>12</v>
      </c>
      <c r="G4222" s="15">
        <f>I4222*F4222</f>
        <v>1800</v>
      </c>
      <c r="H4222" s="9">
        <v>0.06</v>
      </c>
      <c r="I4222" s="13">
        <f>VLOOKUP($U4222,Pricebook!$A:$D,4,0)</f>
        <v>150</v>
      </c>
      <c r="J4222" s="11">
        <f>G4222*(1-H4222)</f>
        <v>1692</v>
      </c>
      <c r="K4222" t="s">
        <v>1168</v>
      </c>
      <c r="L4222" t="s">
        <v>747</v>
      </c>
      <c r="M4222" t="str">
        <f>VLOOKUP($L4222,Companies!$A:$G,7,)</f>
        <v>Computer Software: Prepackaged Software</v>
      </c>
      <c r="N4222" t="str">
        <f>VLOOKUP($L4222,Companies!$A:$G,6,)</f>
        <v>Technology</v>
      </c>
      <c r="O4222" s="6" t="s">
        <v>1493</v>
      </c>
      <c r="P4222" s="6">
        <v>97526</v>
      </c>
      <c r="Q4222" t="s">
        <v>43</v>
      </c>
      <c r="R4222" t="s">
        <v>23</v>
      </c>
      <c r="S4222" s="4">
        <v>39978</v>
      </c>
      <c r="T4222" s="7">
        <f>S4222-E4222</f>
        <v>2</v>
      </c>
      <c r="U4222" t="s">
        <v>14222</v>
      </c>
      <c r="V4222" s="6" t="s">
        <v>14254</v>
      </c>
      <c r="W4222" t="s">
        <v>14255</v>
      </c>
      <c r="X4222" t="s">
        <v>14186</v>
      </c>
      <c r="Y4222" t="str">
        <f>VLOOKUP(R4222,Managers!$A:$B,2,)</f>
        <v>Bob Turner</v>
      </c>
      <c r="Z4222" s="11">
        <f>VLOOKUP(X4222,HourlyWages!$A:$B,2,0)</f>
        <v>67</v>
      </c>
      <c r="AA4222">
        <v>1</v>
      </c>
    </row>
    <row r="4223" spans="1:27" x14ac:dyDescent="0.3">
      <c r="A4223" t="b">
        <f>COUNTIF($C$1:C4223, C4223)&gt;1</f>
        <v>0</v>
      </c>
      <c r="B4223" t="b">
        <f>VLOOKUP(C4223,Sheet3!$A:$B,2,0) &gt; 1</f>
        <v>0</v>
      </c>
      <c r="C4223">
        <v>4222</v>
      </c>
      <c r="D4223">
        <v>29991</v>
      </c>
      <c r="E4223" s="4">
        <v>41187</v>
      </c>
      <c r="F4223">
        <v>41</v>
      </c>
      <c r="G4223" s="15">
        <f>I4223*F4223</f>
        <v>8200</v>
      </c>
      <c r="H4223" s="9">
        <v>0.06</v>
      </c>
      <c r="I4223" s="13">
        <f>VLOOKUP($U4223,Pricebook!$A:$D,4,0)</f>
        <v>200</v>
      </c>
      <c r="J4223" s="11">
        <f>G4223*(1-H4223)</f>
        <v>7708</v>
      </c>
      <c r="K4223" t="s">
        <v>975</v>
      </c>
      <c r="L4223" t="s">
        <v>207</v>
      </c>
      <c r="M4223" t="str">
        <f>VLOOKUP($L4223,Companies!$A:$G,7,)</f>
        <v>Television Services</v>
      </c>
      <c r="N4223" t="str">
        <f>VLOOKUP($L4223,Companies!$A:$G,6,)</f>
        <v>Consumer Services</v>
      </c>
      <c r="O4223" s="6" t="s">
        <v>976</v>
      </c>
      <c r="P4223" s="6" t="s">
        <v>977</v>
      </c>
      <c r="Q4223" t="s">
        <v>101</v>
      </c>
      <c r="R4223" t="s">
        <v>34</v>
      </c>
      <c r="S4223" s="4">
        <v>41189</v>
      </c>
      <c r="T4223" s="7">
        <f>S4223-E4223</f>
        <v>2</v>
      </c>
      <c r="U4223" t="s">
        <v>14214</v>
      </c>
      <c r="V4223" s="6" t="s">
        <v>14251</v>
      </c>
      <c r="W4223" t="s">
        <v>14266</v>
      </c>
      <c r="X4223" t="s">
        <v>14190</v>
      </c>
      <c r="Y4223" t="str">
        <f>VLOOKUP(R4223,Managers!$A:$B,2,)</f>
        <v>Frank Mitchell</v>
      </c>
      <c r="Z4223" s="11">
        <f>VLOOKUP(X4223,HourlyWages!$A:$B,2,0)</f>
        <v>67</v>
      </c>
      <c r="AA4223">
        <v>1</v>
      </c>
    </row>
    <row r="4224" spans="1:27" x14ac:dyDescent="0.3">
      <c r="A4224" t="b">
        <f>COUNTIF($C$1:C4224, C4224)&gt;1</f>
        <v>0</v>
      </c>
      <c r="B4224" t="b">
        <f>VLOOKUP(C4224,Sheet3!$A:$B,2,0) &gt; 1</f>
        <v>0</v>
      </c>
      <c r="C4224">
        <v>4223</v>
      </c>
      <c r="D4224">
        <v>30016</v>
      </c>
      <c r="E4224" s="4">
        <v>39816</v>
      </c>
      <c r="F4224">
        <v>15</v>
      </c>
      <c r="G4224" s="15">
        <f>I4224*F4224</f>
        <v>1650</v>
      </c>
      <c r="H4224" s="9">
        <v>0.03</v>
      </c>
      <c r="I4224" s="13">
        <f>VLOOKUP($U4224,Pricebook!$A:$D,4,0)</f>
        <v>110</v>
      </c>
      <c r="J4224" s="11">
        <f>G4224*(1-H4224)</f>
        <v>1600.5</v>
      </c>
      <c r="K4224" t="s">
        <v>1624</v>
      </c>
      <c r="L4224" t="s">
        <v>36</v>
      </c>
      <c r="M4224" t="str">
        <f>VLOOKUP($L4224,Companies!$A:$G,7,)</f>
        <v>Electronic Components</v>
      </c>
      <c r="N4224" t="str">
        <f>VLOOKUP($L4224,Companies!$A:$G,6,)</f>
        <v>Technology</v>
      </c>
      <c r="O4224" s="6" t="s">
        <v>2385</v>
      </c>
      <c r="P4224" s="6">
        <v>68847</v>
      </c>
      <c r="Q4224" t="s">
        <v>440</v>
      </c>
      <c r="R4224" t="s">
        <v>16</v>
      </c>
      <c r="S4224" s="4">
        <v>39818</v>
      </c>
      <c r="T4224" s="7">
        <f>S4224-E4224</f>
        <v>2</v>
      </c>
      <c r="U4224" t="s">
        <v>14215</v>
      </c>
      <c r="V4224" s="6" t="s">
        <v>14254</v>
      </c>
      <c r="W4224" t="s">
        <v>14269</v>
      </c>
      <c r="X4224" t="s">
        <v>14194</v>
      </c>
      <c r="Y4224" t="str">
        <f>VLOOKUP(R4224,Managers!$A:$B,2,)</f>
        <v>Josh Martinez</v>
      </c>
      <c r="Z4224" s="11">
        <f>VLOOKUP(X4224,HourlyWages!$A:$B,2,0)</f>
        <v>71</v>
      </c>
      <c r="AA4224">
        <v>1</v>
      </c>
    </row>
    <row r="4225" spans="1:27" x14ac:dyDescent="0.3">
      <c r="A4225" t="b">
        <f>COUNTIF($C$1:C4225, C4225)&gt;1</f>
        <v>0</v>
      </c>
      <c r="B4225" t="b">
        <f>VLOOKUP(C4225,Sheet3!$A:$B,2,0) &gt; 1</f>
        <v>0</v>
      </c>
      <c r="C4225">
        <v>4224</v>
      </c>
      <c r="D4225">
        <v>30016</v>
      </c>
      <c r="E4225" s="4">
        <v>39816</v>
      </c>
      <c r="F4225">
        <v>8</v>
      </c>
      <c r="G4225" s="15">
        <f>I4225*F4225</f>
        <v>1200</v>
      </c>
      <c r="H4225" s="9">
        <v>0.01</v>
      </c>
      <c r="I4225" s="13">
        <f>VLOOKUP($U4225,Pricebook!$A:$D,4,0)</f>
        <v>150</v>
      </c>
      <c r="J4225" s="11">
        <f>G4225*(1-H4225)</f>
        <v>1188</v>
      </c>
      <c r="K4225" t="s">
        <v>1624</v>
      </c>
      <c r="L4225" t="s">
        <v>36</v>
      </c>
      <c r="M4225" t="str">
        <f>VLOOKUP($L4225,Companies!$A:$G,7,)</f>
        <v>Electronic Components</v>
      </c>
      <c r="N4225" t="str">
        <f>VLOOKUP($L4225,Companies!$A:$G,6,)</f>
        <v>Technology</v>
      </c>
      <c r="O4225" s="6" t="s">
        <v>2385</v>
      </c>
      <c r="P4225" s="6">
        <v>68847</v>
      </c>
      <c r="Q4225" t="s">
        <v>440</v>
      </c>
      <c r="R4225" t="s">
        <v>16</v>
      </c>
      <c r="S4225" s="4">
        <v>39819</v>
      </c>
      <c r="T4225" s="7">
        <f>S4225-E4225</f>
        <v>3</v>
      </c>
      <c r="U4225" t="s">
        <v>14210</v>
      </c>
      <c r="V4225" s="6" t="s">
        <v>14254</v>
      </c>
      <c r="W4225" t="s">
        <v>14255</v>
      </c>
      <c r="X4225" t="s">
        <v>14187</v>
      </c>
      <c r="Y4225" t="str">
        <f>VLOOKUP(R4225,Managers!$A:$B,2,)</f>
        <v>Josh Martinez</v>
      </c>
      <c r="Z4225" s="11">
        <f>VLOOKUP(X4225,HourlyWages!$A:$B,2,0)</f>
        <v>45</v>
      </c>
      <c r="AA4225">
        <v>1</v>
      </c>
    </row>
    <row r="4226" spans="1:27" x14ac:dyDescent="0.3">
      <c r="A4226" t="b">
        <f>COUNTIF($C$1:C4226, C4226)&gt;1</f>
        <v>0</v>
      </c>
      <c r="B4226" t="b">
        <f>VLOOKUP(C4226,Sheet3!$A:$B,2,0) &gt; 1</f>
        <v>0</v>
      </c>
      <c r="C4226">
        <v>4225</v>
      </c>
      <c r="D4226">
        <v>30023</v>
      </c>
      <c r="E4226" s="4">
        <v>40466</v>
      </c>
      <c r="F4226">
        <v>34</v>
      </c>
      <c r="G4226" s="15">
        <f>I4226*F4226</f>
        <v>5100</v>
      </c>
      <c r="H4226" s="9">
        <v>0.02</v>
      </c>
      <c r="I4226" s="13">
        <f>VLOOKUP($U4226,Pricebook!$A:$D,4,0)</f>
        <v>150</v>
      </c>
      <c r="J4226" s="11">
        <f>G4226*(1-H4226)</f>
        <v>4998</v>
      </c>
      <c r="K4226" t="s">
        <v>1021</v>
      </c>
      <c r="L4226" t="s">
        <v>46</v>
      </c>
      <c r="M4226" t="str">
        <f>VLOOKUP($L4226,Companies!$A:$G,7,)</f>
        <v>Computer Software: Prepackaged Software</v>
      </c>
      <c r="N4226" t="str">
        <f>VLOOKUP($L4226,Companies!$A:$G,6,)</f>
        <v>Technology</v>
      </c>
      <c r="O4226" s="6" t="s">
        <v>721</v>
      </c>
      <c r="P4226" s="6" t="s">
        <v>834</v>
      </c>
      <c r="Q4226" t="s">
        <v>87</v>
      </c>
      <c r="R4226" t="s">
        <v>61</v>
      </c>
      <c r="S4226" s="4">
        <v>40470</v>
      </c>
      <c r="T4226" s="7">
        <f>S4226-E4226</f>
        <v>4</v>
      </c>
      <c r="U4226" t="s">
        <v>14222</v>
      </c>
      <c r="V4226" s="6" t="s">
        <v>14251</v>
      </c>
      <c r="W4226" t="s">
        <v>14268</v>
      </c>
      <c r="X4226" t="s">
        <v>14196</v>
      </c>
      <c r="Y4226" t="str">
        <f>VLOOKUP(R4226,Managers!$A:$B,2,)</f>
        <v>Allen Young</v>
      </c>
      <c r="Z4226" s="11">
        <f>VLOOKUP(X4226,HourlyWages!$A:$B,2,0)</f>
        <v>58</v>
      </c>
      <c r="AA4226">
        <v>1</v>
      </c>
    </row>
    <row r="4227" spans="1:27" x14ac:dyDescent="0.3">
      <c r="A4227" t="b">
        <f>COUNTIF($C$1:C4227, C4227)&gt;1</f>
        <v>0</v>
      </c>
      <c r="B4227" t="b">
        <f>VLOOKUP(C4227,Sheet3!$A:$B,2,0) &gt; 1</f>
        <v>0</v>
      </c>
      <c r="C4227">
        <v>4226</v>
      </c>
      <c r="D4227">
        <v>30023</v>
      </c>
      <c r="E4227" s="4">
        <v>40466</v>
      </c>
      <c r="F4227">
        <v>14</v>
      </c>
      <c r="G4227" s="15">
        <f>I4227*F4227</f>
        <v>2800</v>
      </c>
      <c r="H4227" s="9">
        <v>0.1</v>
      </c>
      <c r="I4227" s="13">
        <f>VLOOKUP($U4227,Pricebook!$A:$D,4,0)</f>
        <v>200</v>
      </c>
      <c r="J4227" s="11">
        <f>G4227*(1-H4227)</f>
        <v>2520</v>
      </c>
      <c r="K4227" t="s">
        <v>1021</v>
      </c>
      <c r="L4227" t="s">
        <v>46</v>
      </c>
      <c r="M4227" t="str">
        <f>VLOOKUP($L4227,Companies!$A:$G,7,)</f>
        <v>Computer Software: Prepackaged Software</v>
      </c>
      <c r="N4227" t="str">
        <f>VLOOKUP($L4227,Companies!$A:$G,6,)</f>
        <v>Technology</v>
      </c>
      <c r="O4227" s="6" t="s">
        <v>987</v>
      </c>
      <c r="P4227" s="6" t="s">
        <v>988</v>
      </c>
      <c r="Q4227" t="s">
        <v>421</v>
      </c>
      <c r="R4227" t="s">
        <v>61</v>
      </c>
      <c r="S4227" s="4">
        <v>40475</v>
      </c>
      <c r="T4227" s="7">
        <f>S4227-E4227</f>
        <v>9</v>
      </c>
      <c r="U4227" t="s">
        <v>14206</v>
      </c>
      <c r="V4227" s="6" t="s">
        <v>14251</v>
      </c>
      <c r="W4227" t="s">
        <v>14266</v>
      </c>
      <c r="X4227" t="s">
        <v>14188</v>
      </c>
      <c r="Y4227" t="str">
        <f>VLOOKUP(R4227,Managers!$A:$B,2,)</f>
        <v>Allen Young</v>
      </c>
      <c r="Z4227" s="11">
        <f>VLOOKUP(X4227,HourlyWages!$A:$B,2,0)</f>
        <v>52</v>
      </c>
      <c r="AA4227">
        <v>1</v>
      </c>
    </row>
    <row r="4228" spans="1:27" x14ac:dyDescent="0.3">
      <c r="A4228" t="b">
        <f>COUNTIF($C$1:C4228, C4228)&gt;1</f>
        <v>0</v>
      </c>
      <c r="B4228" t="b">
        <f>VLOOKUP(C4228,Sheet3!$A:$B,2,0) &gt; 1</f>
        <v>0</v>
      </c>
      <c r="C4228">
        <v>4227</v>
      </c>
      <c r="D4228">
        <v>30023</v>
      </c>
      <c r="E4228" s="4">
        <v>40466</v>
      </c>
      <c r="F4228">
        <v>28</v>
      </c>
      <c r="G4228" s="15">
        <f>I4228*F4228</f>
        <v>4200</v>
      </c>
      <c r="H4228" s="9">
        <v>0.1</v>
      </c>
      <c r="I4228" s="13">
        <f>VLOOKUP($U4228,Pricebook!$A:$D,4,0)</f>
        <v>150</v>
      </c>
      <c r="J4228" s="11">
        <f>G4228*(1-H4228)</f>
        <v>3780</v>
      </c>
      <c r="K4228" t="s">
        <v>1021</v>
      </c>
      <c r="L4228" t="s">
        <v>46</v>
      </c>
      <c r="M4228" t="str">
        <f>VLOOKUP($L4228,Companies!$A:$G,7,)</f>
        <v>Computer Software: Prepackaged Software</v>
      </c>
      <c r="N4228" t="str">
        <f>VLOOKUP($L4228,Companies!$A:$G,6,)</f>
        <v>Technology</v>
      </c>
      <c r="O4228" s="6" t="s">
        <v>1104</v>
      </c>
      <c r="P4228" s="6" t="s">
        <v>2434</v>
      </c>
      <c r="Q4228" t="s">
        <v>317</v>
      </c>
      <c r="R4228" t="s">
        <v>61</v>
      </c>
      <c r="S4228" s="4">
        <v>40468</v>
      </c>
      <c r="T4228" s="7">
        <f>S4228-E4228</f>
        <v>2</v>
      </c>
      <c r="U4228" t="s">
        <v>14216</v>
      </c>
      <c r="V4228" s="6" t="s">
        <v>14254</v>
      </c>
      <c r="W4228" t="s">
        <v>14255</v>
      </c>
      <c r="X4228" t="s">
        <v>14199</v>
      </c>
      <c r="Y4228" t="str">
        <f>VLOOKUP(R4228,Managers!$A:$B,2,)</f>
        <v>Allen Young</v>
      </c>
      <c r="Z4228" s="11">
        <f>VLOOKUP(X4228,HourlyWages!$A:$B,2,0)</f>
        <v>68</v>
      </c>
      <c r="AA4228">
        <v>1</v>
      </c>
    </row>
    <row r="4229" spans="1:27" x14ac:dyDescent="0.3">
      <c r="A4229" t="b">
        <f>COUNTIF($C$1:C4229, C4229)&gt;1</f>
        <v>0</v>
      </c>
      <c r="B4229" t="b">
        <f>VLOOKUP(C4229,Sheet3!$A:$B,2,0) &gt; 1</f>
        <v>0</v>
      </c>
      <c r="C4229">
        <v>4228</v>
      </c>
      <c r="D4229">
        <v>30023</v>
      </c>
      <c r="E4229" s="4">
        <v>40466</v>
      </c>
      <c r="F4229">
        <v>36</v>
      </c>
      <c r="G4229" s="15">
        <f>I4229*F4229</f>
        <v>4320</v>
      </c>
      <c r="H4229" s="9">
        <v>0</v>
      </c>
      <c r="I4229" s="13">
        <f>VLOOKUP($U4229,Pricebook!$A:$D,4,0)</f>
        <v>120</v>
      </c>
      <c r="J4229" s="11">
        <f>G4229*(1-H4229)</f>
        <v>4320</v>
      </c>
      <c r="K4229" t="s">
        <v>1021</v>
      </c>
      <c r="L4229" t="s">
        <v>46</v>
      </c>
      <c r="M4229" t="str">
        <f>VLOOKUP($L4229,Companies!$A:$G,7,)</f>
        <v>Computer Software: Prepackaged Software</v>
      </c>
      <c r="N4229" t="str">
        <f>VLOOKUP($L4229,Companies!$A:$G,6,)</f>
        <v>Technology</v>
      </c>
      <c r="O4229" s="6" t="s">
        <v>1878</v>
      </c>
      <c r="P4229" s="6" t="s">
        <v>1879</v>
      </c>
      <c r="Q4229" t="s">
        <v>91</v>
      </c>
      <c r="R4229" t="s">
        <v>61</v>
      </c>
      <c r="S4229" s="4">
        <v>40466</v>
      </c>
      <c r="T4229" s="7">
        <f>S4229-E4229</f>
        <v>0</v>
      </c>
      <c r="U4229" t="s">
        <v>14212</v>
      </c>
      <c r="V4229" s="6" t="s">
        <v>14257</v>
      </c>
      <c r="W4229" t="s">
        <v>14258</v>
      </c>
      <c r="X4229" t="s">
        <v>14202</v>
      </c>
      <c r="Y4229" t="str">
        <f>VLOOKUP(R4229,Managers!$A:$B,2,)</f>
        <v>Allen Young</v>
      </c>
      <c r="Z4229" s="11">
        <f>VLOOKUP(X4229,HourlyWages!$A:$B,2,0)</f>
        <v>71</v>
      </c>
      <c r="AA4229">
        <v>1</v>
      </c>
    </row>
    <row r="4230" spans="1:27" x14ac:dyDescent="0.3">
      <c r="A4230" t="b">
        <f>COUNTIF($C$1:C4230, C4230)&gt;1</f>
        <v>0</v>
      </c>
      <c r="B4230" t="b">
        <f>VLOOKUP(C4230,Sheet3!$A:$B,2,0) &gt; 1</f>
        <v>0</v>
      </c>
      <c r="C4230">
        <v>4229</v>
      </c>
      <c r="D4230">
        <v>30048</v>
      </c>
      <c r="E4230" s="4">
        <v>40707</v>
      </c>
      <c r="F4230">
        <v>44</v>
      </c>
      <c r="G4230" s="15">
        <f>I4230*F4230</f>
        <v>7480</v>
      </c>
      <c r="H4230" s="9">
        <v>0.06</v>
      </c>
      <c r="I4230" s="13">
        <f>VLOOKUP($U4230,Pricebook!$A:$D,4,0)</f>
        <v>170</v>
      </c>
      <c r="J4230" s="11">
        <f>G4230*(1-H4230)</f>
        <v>7031.2</v>
      </c>
      <c r="K4230" t="s">
        <v>309</v>
      </c>
      <c r="L4230" t="s">
        <v>310</v>
      </c>
      <c r="M4230" t="str">
        <f>VLOOKUP($L4230,Companies!$A:$G,7,)</f>
        <v>Major Pharmaceuticals</v>
      </c>
      <c r="N4230" t="str">
        <f>VLOOKUP($L4230,Companies!$A:$G,6,)</f>
        <v>Health Care</v>
      </c>
      <c r="O4230" s="6" t="s">
        <v>1336</v>
      </c>
      <c r="P4230" s="6">
        <v>46360</v>
      </c>
      <c r="Q4230" t="s">
        <v>278</v>
      </c>
      <c r="R4230" t="s">
        <v>16</v>
      </c>
      <c r="S4230" s="4">
        <v>40709</v>
      </c>
      <c r="T4230" s="7">
        <f>S4230-E4230</f>
        <v>2</v>
      </c>
      <c r="U4230" t="s">
        <v>14219</v>
      </c>
      <c r="V4230" s="6" t="s">
        <v>14251</v>
      </c>
      <c r="W4230" t="s">
        <v>14263</v>
      </c>
      <c r="X4230" t="s">
        <v>14184</v>
      </c>
      <c r="Y4230" t="str">
        <f>VLOOKUP(R4230,Managers!$A:$B,2,)</f>
        <v>Josh Martinez</v>
      </c>
      <c r="Z4230" s="11">
        <f>VLOOKUP(X4230,HourlyWages!$A:$B,2,0)</f>
        <v>50</v>
      </c>
      <c r="AA4230">
        <v>1</v>
      </c>
    </row>
    <row r="4231" spans="1:27" x14ac:dyDescent="0.3">
      <c r="A4231" t="b">
        <f>COUNTIF($C$1:C4231, C4231)&gt;1</f>
        <v>0</v>
      </c>
      <c r="B4231" t="b">
        <f>VLOOKUP(C4231,Sheet3!$A:$B,2,0) &gt; 1</f>
        <v>0</v>
      </c>
      <c r="C4231">
        <v>4230</v>
      </c>
      <c r="D4231">
        <v>30051</v>
      </c>
      <c r="E4231" s="4">
        <v>40988</v>
      </c>
      <c r="F4231">
        <v>42</v>
      </c>
      <c r="G4231" s="15">
        <f>I4231*F4231</f>
        <v>5040</v>
      </c>
      <c r="H4231" s="9">
        <v>0.02</v>
      </c>
      <c r="I4231" s="13">
        <f>VLOOKUP($U4231,Pricebook!$A:$D,4,0)</f>
        <v>120</v>
      </c>
      <c r="J4231" s="11">
        <f>G4231*(1-H4231)</f>
        <v>4939.2</v>
      </c>
      <c r="K4231" t="s">
        <v>2184</v>
      </c>
      <c r="L4231" t="s">
        <v>41</v>
      </c>
      <c r="M4231" t="str">
        <f>VLOOKUP($L4231,Companies!$A:$G,7,)</f>
        <v>EDP Services</v>
      </c>
      <c r="N4231" t="str">
        <f>VLOOKUP($L4231,Companies!$A:$G,6,)</f>
        <v>Technology</v>
      </c>
      <c r="O4231" s="6" t="s">
        <v>1599</v>
      </c>
      <c r="P4231" s="6">
        <v>97301</v>
      </c>
      <c r="Q4231" t="s">
        <v>43</v>
      </c>
      <c r="R4231" t="s">
        <v>23</v>
      </c>
      <c r="S4231" s="4">
        <v>40989</v>
      </c>
      <c r="T4231" s="7">
        <f>S4231-E4231</f>
        <v>1</v>
      </c>
      <c r="U4231" t="s">
        <v>14212</v>
      </c>
      <c r="V4231" s="6" t="s">
        <v>14251</v>
      </c>
      <c r="W4231" t="s">
        <v>14266</v>
      </c>
      <c r="X4231" t="s">
        <v>14190</v>
      </c>
      <c r="Y4231" t="str">
        <f>VLOOKUP(R4231,Managers!$A:$B,2,)</f>
        <v>Bob Turner</v>
      </c>
      <c r="Z4231" s="11">
        <f>VLOOKUP(X4231,HourlyWages!$A:$B,2,0)</f>
        <v>67</v>
      </c>
      <c r="AA4231">
        <v>1</v>
      </c>
    </row>
    <row r="4232" spans="1:27" x14ac:dyDescent="0.3">
      <c r="A4232" t="b">
        <f>COUNTIF($C$1:C4232, C4232)&gt;1</f>
        <v>0</v>
      </c>
      <c r="B4232" t="b">
        <f>VLOOKUP(C4232,Sheet3!$A:$B,2,0) &gt; 1</f>
        <v>0</v>
      </c>
      <c r="C4232">
        <v>4231</v>
      </c>
      <c r="D4232">
        <v>30053</v>
      </c>
      <c r="E4232" s="4">
        <v>39845</v>
      </c>
      <c r="F4232">
        <v>41</v>
      </c>
      <c r="G4232" s="15">
        <f>I4232*F4232</f>
        <v>6150</v>
      </c>
      <c r="H4232" s="9">
        <v>0.06</v>
      </c>
      <c r="I4232" s="13">
        <f>VLOOKUP($U4232,Pricebook!$A:$D,4,0)</f>
        <v>150</v>
      </c>
      <c r="J4232" s="11">
        <f>G4232*(1-H4232)</f>
        <v>5781</v>
      </c>
      <c r="K4232" t="s">
        <v>1348</v>
      </c>
      <c r="L4232" t="s">
        <v>235</v>
      </c>
      <c r="M4232" t="str">
        <f>VLOOKUP($L4232,Companies!$A:$G,7,)</f>
        <v>Television Services</v>
      </c>
      <c r="N4232" t="str">
        <f>VLOOKUP($L4232,Companies!$A:$G,6,)</f>
        <v>Consumer Services</v>
      </c>
      <c r="O4232" s="6" t="s">
        <v>2050</v>
      </c>
      <c r="P4232" s="6">
        <v>72116</v>
      </c>
      <c r="Q4232" t="s">
        <v>66</v>
      </c>
      <c r="R4232" t="s">
        <v>34</v>
      </c>
      <c r="S4232" s="4">
        <v>39847</v>
      </c>
      <c r="T4232" s="7">
        <f>S4232-E4232</f>
        <v>2</v>
      </c>
      <c r="U4232" t="s">
        <v>14216</v>
      </c>
      <c r="V4232" s="6" t="s">
        <v>14257</v>
      </c>
      <c r="W4232" t="s">
        <v>14258</v>
      </c>
      <c r="X4232" t="s">
        <v>14198</v>
      </c>
      <c r="Y4232" t="str">
        <f>VLOOKUP(R4232,Managers!$A:$B,2,)</f>
        <v>Frank Mitchell</v>
      </c>
      <c r="Z4232" s="11">
        <f>VLOOKUP(X4232,HourlyWages!$A:$B,2,0)</f>
        <v>51</v>
      </c>
      <c r="AA4232">
        <v>1</v>
      </c>
    </row>
    <row r="4233" spans="1:27" x14ac:dyDescent="0.3">
      <c r="A4233" t="b">
        <f>COUNTIF($C$1:C4233, C4233)&gt;1</f>
        <v>0</v>
      </c>
      <c r="B4233" t="b">
        <f>VLOOKUP(C4233,Sheet3!$A:$B,2,0) &gt; 1</f>
        <v>0</v>
      </c>
      <c r="C4233">
        <v>4232</v>
      </c>
      <c r="D4233">
        <v>30054</v>
      </c>
      <c r="E4233" s="4">
        <v>41153</v>
      </c>
      <c r="F4233">
        <v>33</v>
      </c>
      <c r="G4233" s="15">
        <f>I4233*F4233</f>
        <v>4125</v>
      </c>
      <c r="H4233" s="9">
        <v>0.03</v>
      </c>
      <c r="I4233" s="13">
        <f>VLOOKUP($U4233,Pricebook!$A:$D,4,0)</f>
        <v>125</v>
      </c>
      <c r="J4233" s="11">
        <f>G4233*(1-H4233)</f>
        <v>4001.25</v>
      </c>
      <c r="K4233" t="s">
        <v>593</v>
      </c>
      <c r="L4233" t="s">
        <v>594</v>
      </c>
      <c r="M4233" t="str">
        <f>VLOOKUP($L4233,Companies!$A:$G,7,)</f>
        <v>Semiconductors</v>
      </c>
      <c r="N4233" t="str">
        <f>VLOOKUP($L4233,Companies!$A:$G,6,)</f>
        <v>Technology</v>
      </c>
      <c r="O4233" s="6" t="s">
        <v>595</v>
      </c>
      <c r="P4233" s="6">
        <v>44708</v>
      </c>
      <c r="Q4233" t="s">
        <v>210</v>
      </c>
      <c r="R4233" t="s">
        <v>61</v>
      </c>
      <c r="S4233" s="4">
        <v>41155</v>
      </c>
      <c r="T4233" s="7">
        <f>S4233-E4233</f>
        <v>2</v>
      </c>
      <c r="U4233" t="s">
        <v>14208</v>
      </c>
      <c r="V4233" s="6" t="s">
        <v>14251</v>
      </c>
      <c r="W4233" t="s">
        <v>14263</v>
      </c>
      <c r="X4233" t="s">
        <v>14190</v>
      </c>
      <c r="Y4233" t="str">
        <f>VLOOKUP(R4233,Managers!$A:$B,2,)</f>
        <v>Allen Young</v>
      </c>
      <c r="Z4233" s="11">
        <f>VLOOKUP(X4233,HourlyWages!$A:$B,2,0)</f>
        <v>67</v>
      </c>
      <c r="AA4233">
        <v>1</v>
      </c>
    </row>
    <row r="4234" spans="1:27" x14ac:dyDescent="0.3">
      <c r="A4234" t="b">
        <f>COUNTIF($C$1:C4234, C4234)&gt;1</f>
        <v>0</v>
      </c>
      <c r="B4234" t="b">
        <f>VLOOKUP(C4234,Sheet3!$A:$B,2,0) &gt; 1</f>
        <v>0</v>
      </c>
      <c r="C4234">
        <v>4233</v>
      </c>
      <c r="D4234">
        <v>30081</v>
      </c>
      <c r="E4234" s="4">
        <v>40894</v>
      </c>
      <c r="F4234">
        <v>26</v>
      </c>
      <c r="G4234" s="15">
        <f>I4234*F4234</f>
        <v>4160</v>
      </c>
      <c r="H4234" s="9">
        <v>0.05</v>
      </c>
      <c r="I4234" s="13">
        <f>VLOOKUP($U4234,Pricebook!$A:$D,4,0)</f>
        <v>160</v>
      </c>
      <c r="J4234" s="11">
        <f>G4234*(1-H4234)</f>
        <v>3952</v>
      </c>
      <c r="K4234" t="s">
        <v>884</v>
      </c>
      <c r="L4234" t="s">
        <v>621</v>
      </c>
      <c r="M4234" t="str">
        <f>VLOOKUP($L4234,Companies!$A:$G,7,)</f>
        <v>Semiconductors</v>
      </c>
      <c r="N4234" t="str">
        <f>VLOOKUP($L4234,Companies!$A:$G,6,)</f>
        <v>Technology</v>
      </c>
      <c r="O4234" s="6" t="s">
        <v>2120</v>
      </c>
      <c r="P4234" s="6">
        <v>72022</v>
      </c>
      <c r="Q4234" t="s">
        <v>66</v>
      </c>
      <c r="R4234" t="s">
        <v>34</v>
      </c>
      <c r="S4234" s="4">
        <v>40896</v>
      </c>
      <c r="T4234" s="7">
        <f>S4234-E4234</f>
        <v>2</v>
      </c>
      <c r="U4234" t="s">
        <v>14218</v>
      </c>
      <c r="V4234" s="6" t="s">
        <v>14251</v>
      </c>
      <c r="W4234" t="s">
        <v>14267</v>
      </c>
      <c r="X4234" t="s">
        <v>14198</v>
      </c>
      <c r="Y4234" t="str">
        <f>VLOOKUP(R4234,Managers!$A:$B,2,)</f>
        <v>Frank Mitchell</v>
      </c>
      <c r="Z4234" s="11">
        <f>VLOOKUP(X4234,HourlyWages!$A:$B,2,0)</f>
        <v>51</v>
      </c>
      <c r="AA4234">
        <v>1</v>
      </c>
    </row>
    <row r="4235" spans="1:27" x14ac:dyDescent="0.3">
      <c r="A4235" t="b">
        <f>COUNTIF($C$1:C4235, C4235)&gt;1</f>
        <v>0</v>
      </c>
      <c r="B4235" t="b">
        <f>VLOOKUP(C4235,Sheet3!$A:$B,2,0) &gt; 1</f>
        <v>0</v>
      </c>
      <c r="C4235">
        <v>4234</v>
      </c>
      <c r="D4235">
        <v>30083</v>
      </c>
      <c r="E4235" s="4">
        <v>39821</v>
      </c>
      <c r="F4235">
        <v>23</v>
      </c>
      <c r="G4235" s="15">
        <f>I4235*F4235</f>
        <v>3910</v>
      </c>
      <c r="H4235" s="9">
        <v>7.0000000000000007E-2</v>
      </c>
      <c r="I4235" s="13">
        <f>VLOOKUP($U4235,Pricebook!$A:$D,4,0)</f>
        <v>170</v>
      </c>
      <c r="J4235" s="11">
        <f>G4235*(1-H4235)</f>
        <v>3636.2999999999997</v>
      </c>
      <c r="K4235" t="s">
        <v>742</v>
      </c>
      <c r="L4235" t="s">
        <v>360</v>
      </c>
      <c r="M4235" t="str">
        <f>VLOOKUP($L4235,Companies!$A:$G,7,)</f>
        <v>Semiconductors</v>
      </c>
      <c r="N4235" t="str">
        <f>VLOOKUP($L4235,Companies!$A:$G,6,)</f>
        <v>Technology</v>
      </c>
      <c r="O4235" s="6" t="s">
        <v>750</v>
      </c>
      <c r="P4235" s="6">
        <v>29577</v>
      </c>
      <c r="Q4235" t="s">
        <v>163</v>
      </c>
      <c r="R4235" t="s">
        <v>34</v>
      </c>
      <c r="S4235" s="4">
        <v>39822</v>
      </c>
      <c r="T4235" s="7">
        <f>S4235-E4235</f>
        <v>1</v>
      </c>
      <c r="U4235" t="s">
        <v>14219</v>
      </c>
      <c r="V4235" s="6" t="s">
        <v>14257</v>
      </c>
      <c r="W4235" t="s">
        <v>14270</v>
      </c>
      <c r="X4235" t="s">
        <v>14200</v>
      </c>
      <c r="Y4235" t="str">
        <f>VLOOKUP(R4235,Managers!$A:$B,2,)</f>
        <v>Frank Mitchell</v>
      </c>
      <c r="Z4235" s="11">
        <f>VLOOKUP(X4235,HourlyWages!$A:$B,2,0)</f>
        <v>59</v>
      </c>
      <c r="AA4235">
        <v>1</v>
      </c>
    </row>
    <row r="4236" spans="1:27" x14ac:dyDescent="0.3">
      <c r="A4236" t="b">
        <f>COUNTIF($C$1:C4236, C4236)&gt;1</f>
        <v>0</v>
      </c>
      <c r="B4236" t="b">
        <f>VLOOKUP(C4236,Sheet3!$A:$B,2,0) &gt; 1</f>
        <v>0</v>
      </c>
      <c r="C4236">
        <v>4235</v>
      </c>
      <c r="D4236">
        <v>30114</v>
      </c>
      <c r="E4236" s="4">
        <v>40406</v>
      </c>
      <c r="F4236">
        <v>7</v>
      </c>
      <c r="G4236" s="15">
        <f>I4236*F4236</f>
        <v>1050</v>
      </c>
      <c r="H4236" s="9">
        <v>0.09</v>
      </c>
      <c r="I4236" s="13">
        <f>VLOOKUP($U4236,Pricebook!$A:$D,4,0)</f>
        <v>150</v>
      </c>
      <c r="J4236" s="11">
        <f>G4236*(1-H4236)</f>
        <v>955.5</v>
      </c>
      <c r="K4236" t="s">
        <v>294</v>
      </c>
      <c r="L4236" t="s">
        <v>244</v>
      </c>
      <c r="M4236" t="str">
        <f>VLOOKUP($L4236,Companies!$A:$G,7,)</f>
        <v>Computer Communications Equipment</v>
      </c>
      <c r="N4236" t="str">
        <f>VLOOKUP($L4236,Companies!$A:$G,6,)</f>
        <v>Technology</v>
      </c>
      <c r="O4236" s="6" t="s">
        <v>295</v>
      </c>
      <c r="P4236" s="6">
        <v>10605</v>
      </c>
      <c r="Q4236" t="s">
        <v>60</v>
      </c>
      <c r="R4236" t="s">
        <v>61</v>
      </c>
      <c r="S4236" s="4">
        <v>40413</v>
      </c>
      <c r="T4236" s="7">
        <f>S4236-E4236</f>
        <v>7</v>
      </c>
      <c r="U4236" t="s">
        <v>14222</v>
      </c>
      <c r="V4236" s="6" t="s">
        <v>14257</v>
      </c>
      <c r="W4236" t="s">
        <v>14258</v>
      </c>
      <c r="X4236" t="s">
        <v>14194</v>
      </c>
      <c r="Y4236" t="str">
        <f>VLOOKUP(R4236,Managers!$A:$B,2,)</f>
        <v>Allen Young</v>
      </c>
      <c r="Z4236" s="11">
        <f>VLOOKUP(X4236,HourlyWages!$A:$B,2,0)</f>
        <v>71</v>
      </c>
      <c r="AA4236">
        <v>1</v>
      </c>
    </row>
    <row r="4237" spans="1:27" x14ac:dyDescent="0.3">
      <c r="A4237" t="b">
        <f>COUNTIF($C$1:C4237, C4237)&gt;1</f>
        <v>0</v>
      </c>
      <c r="B4237" t="b">
        <f>VLOOKUP(C4237,Sheet3!$A:$B,2,0) &gt; 1</f>
        <v>0</v>
      </c>
      <c r="C4237">
        <v>4236</v>
      </c>
      <c r="D4237">
        <v>30144</v>
      </c>
      <c r="E4237" s="4">
        <v>40761</v>
      </c>
      <c r="F4237">
        <v>25</v>
      </c>
      <c r="G4237" s="15">
        <f>I4237*F4237</f>
        <v>3125</v>
      </c>
      <c r="H4237" s="9">
        <v>0.08</v>
      </c>
      <c r="I4237" s="13">
        <f>VLOOKUP($U4237,Pricebook!$A:$D,4,0)</f>
        <v>125</v>
      </c>
      <c r="J4237" s="11">
        <f>G4237*(1-H4237)</f>
        <v>2875</v>
      </c>
      <c r="K4237" t="s">
        <v>584</v>
      </c>
      <c r="L4237" t="s">
        <v>585</v>
      </c>
      <c r="M4237" t="str">
        <f>VLOOKUP($L4237,Companies!$A:$G,7,)</f>
        <v>Industrial Machinery/Components</v>
      </c>
      <c r="N4237" t="str">
        <f>VLOOKUP($L4237,Companies!$A:$G,6,)</f>
        <v>Technology</v>
      </c>
      <c r="O4237" s="6" t="s">
        <v>586</v>
      </c>
      <c r="P4237" s="6">
        <v>19057</v>
      </c>
      <c r="Q4237" t="s">
        <v>232</v>
      </c>
      <c r="R4237" t="s">
        <v>61</v>
      </c>
      <c r="S4237" s="4">
        <v>40766</v>
      </c>
      <c r="T4237" s="7">
        <f>S4237-E4237</f>
        <v>5</v>
      </c>
      <c r="U4237" t="s">
        <v>14209</v>
      </c>
      <c r="V4237" s="6" t="s">
        <v>14254</v>
      </c>
      <c r="W4237" t="s">
        <v>14256</v>
      </c>
      <c r="X4237" t="s">
        <v>14201</v>
      </c>
      <c r="Y4237" t="str">
        <f>VLOOKUP(R4237,Managers!$A:$B,2,)</f>
        <v>Allen Young</v>
      </c>
      <c r="Z4237" s="11">
        <f>VLOOKUP(X4237,HourlyWages!$A:$B,2,0)</f>
        <v>53</v>
      </c>
      <c r="AA4237">
        <v>1</v>
      </c>
    </row>
    <row r="4238" spans="1:27" x14ac:dyDescent="0.3">
      <c r="A4238" t="b">
        <f>COUNTIF($C$1:C4238, C4238)&gt;1</f>
        <v>0</v>
      </c>
      <c r="B4238" t="b">
        <f>VLOOKUP(C4238,Sheet3!$A:$B,2,0) &gt; 1</f>
        <v>0</v>
      </c>
      <c r="C4238">
        <v>4237</v>
      </c>
      <c r="D4238">
        <v>30147</v>
      </c>
      <c r="E4238" s="4">
        <v>41077</v>
      </c>
      <c r="F4238">
        <v>37</v>
      </c>
      <c r="G4238" s="15">
        <f>I4238*F4238</f>
        <v>4625</v>
      </c>
      <c r="H4238" s="9">
        <v>0.06</v>
      </c>
      <c r="I4238" s="13">
        <f>VLOOKUP($U4238,Pricebook!$A:$D,4,0)</f>
        <v>125</v>
      </c>
      <c r="J4238" s="11">
        <f>G4238*(1-H4238)</f>
        <v>4347.5</v>
      </c>
      <c r="K4238" t="s">
        <v>828</v>
      </c>
      <c r="L4238" t="s">
        <v>241</v>
      </c>
      <c r="M4238" t="str">
        <f>VLOOKUP($L4238,Companies!$A:$G,7,)</f>
        <v>Computer Software: Prepackaged Software</v>
      </c>
      <c r="N4238" t="str">
        <f>VLOOKUP($L4238,Companies!$A:$G,6,)</f>
        <v>Technology</v>
      </c>
      <c r="O4238" s="6" t="s">
        <v>724</v>
      </c>
      <c r="P4238" s="6">
        <v>48195</v>
      </c>
      <c r="Q4238" t="s">
        <v>172</v>
      </c>
      <c r="R4238" t="s">
        <v>16</v>
      </c>
      <c r="S4238" s="4">
        <v>41079</v>
      </c>
      <c r="T4238" s="7">
        <f>S4238-E4238</f>
        <v>2</v>
      </c>
      <c r="U4238" t="s">
        <v>14208</v>
      </c>
      <c r="V4238" s="6" t="s">
        <v>14257</v>
      </c>
      <c r="W4238" t="s">
        <v>14258</v>
      </c>
      <c r="X4238" t="s">
        <v>14185</v>
      </c>
      <c r="Y4238" t="str">
        <f>VLOOKUP(R4238,Managers!$A:$B,2,)</f>
        <v>Josh Martinez</v>
      </c>
      <c r="Z4238" s="11">
        <f>VLOOKUP(X4238,HourlyWages!$A:$B,2,0)</f>
        <v>70</v>
      </c>
      <c r="AA4238">
        <v>1</v>
      </c>
    </row>
    <row r="4239" spans="1:27" x14ac:dyDescent="0.3">
      <c r="A4239" t="b">
        <f>COUNTIF($C$1:C4239, C4239)&gt;1</f>
        <v>0</v>
      </c>
      <c r="B4239" t="b">
        <f>VLOOKUP(C4239,Sheet3!$A:$B,2,0) &gt; 1</f>
        <v>0</v>
      </c>
      <c r="C4239">
        <v>4238</v>
      </c>
      <c r="D4239">
        <v>30149</v>
      </c>
      <c r="E4239" s="4">
        <v>40524</v>
      </c>
      <c r="F4239">
        <v>8</v>
      </c>
      <c r="G4239" s="15">
        <f>I4239*F4239</f>
        <v>1280</v>
      </c>
      <c r="H4239" s="9">
        <v>0.1</v>
      </c>
      <c r="I4239" s="13">
        <f>VLOOKUP($U4239,Pricebook!$A:$D,4,0)</f>
        <v>160</v>
      </c>
      <c r="J4239" s="11">
        <f>G4239*(1-H4239)</f>
        <v>1152</v>
      </c>
      <c r="K4239" t="s">
        <v>1638</v>
      </c>
      <c r="L4239" t="s">
        <v>165</v>
      </c>
      <c r="M4239" t="str">
        <f>VLOOKUP($L4239,Companies!$A:$G,7,)</f>
        <v>Beverages (Production/Distribution)</v>
      </c>
      <c r="N4239" t="str">
        <f>VLOOKUP($L4239,Companies!$A:$G,6,)</f>
        <v>Consumer Non-Durables</v>
      </c>
      <c r="O4239" s="6" t="s">
        <v>2435</v>
      </c>
      <c r="P4239" s="6">
        <v>48329</v>
      </c>
      <c r="Q4239" t="s">
        <v>172</v>
      </c>
      <c r="R4239" t="s">
        <v>16</v>
      </c>
      <c r="S4239" s="4">
        <v>40525</v>
      </c>
      <c r="T4239" s="7">
        <f>S4239-E4239</f>
        <v>1</v>
      </c>
      <c r="U4239" t="s">
        <v>14218</v>
      </c>
      <c r="V4239" s="6" t="s">
        <v>14251</v>
      </c>
      <c r="W4239" t="s">
        <v>14267</v>
      </c>
      <c r="X4239" t="s">
        <v>14196</v>
      </c>
      <c r="Y4239" t="str">
        <f>VLOOKUP(R4239,Managers!$A:$B,2,)</f>
        <v>Josh Martinez</v>
      </c>
      <c r="Z4239" s="11">
        <f>VLOOKUP(X4239,HourlyWages!$A:$B,2,0)</f>
        <v>58</v>
      </c>
      <c r="AA4239">
        <v>1</v>
      </c>
    </row>
    <row r="4240" spans="1:27" x14ac:dyDescent="0.3">
      <c r="A4240" t="b">
        <f>COUNTIF($C$1:C4240, C4240)&gt;1</f>
        <v>0</v>
      </c>
      <c r="B4240" t="b">
        <f>VLOOKUP(C4240,Sheet3!$A:$B,2,0) &gt; 1</f>
        <v>0</v>
      </c>
      <c r="C4240">
        <v>4239</v>
      </c>
      <c r="D4240">
        <v>30149</v>
      </c>
      <c r="E4240" s="4">
        <v>40524</v>
      </c>
      <c r="F4240">
        <v>5</v>
      </c>
      <c r="G4240" s="15">
        <f>I4240*F4240</f>
        <v>625</v>
      </c>
      <c r="H4240" s="9">
        <v>0.09</v>
      </c>
      <c r="I4240" s="13">
        <f>VLOOKUP($U4240,Pricebook!$A:$D,4,0)</f>
        <v>125</v>
      </c>
      <c r="J4240" s="11">
        <f>G4240*(1-H4240)</f>
        <v>568.75</v>
      </c>
      <c r="K4240" t="s">
        <v>1638</v>
      </c>
      <c r="L4240" t="s">
        <v>165</v>
      </c>
      <c r="M4240" t="str">
        <f>VLOOKUP($L4240,Companies!$A:$G,7,)</f>
        <v>Beverages (Production/Distribution)</v>
      </c>
      <c r="N4240" t="str">
        <f>VLOOKUP($L4240,Companies!$A:$G,6,)</f>
        <v>Consumer Non-Durables</v>
      </c>
      <c r="O4240" s="6" t="s">
        <v>2436</v>
      </c>
      <c r="P4240" s="6">
        <v>48185</v>
      </c>
      <c r="Q4240" t="s">
        <v>172</v>
      </c>
      <c r="R4240" t="s">
        <v>16</v>
      </c>
      <c r="S4240" s="4">
        <v>40526</v>
      </c>
      <c r="T4240" s="7">
        <f>S4240-E4240</f>
        <v>2</v>
      </c>
      <c r="U4240" t="s">
        <v>14221</v>
      </c>
      <c r="V4240" s="6" t="s">
        <v>14257</v>
      </c>
      <c r="W4240" t="s">
        <v>14264</v>
      </c>
      <c r="X4240" t="s">
        <v>14184</v>
      </c>
      <c r="Y4240" t="str">
        <f>VLOOKUP(R4240,Managers!$A:$B,2,)</f>
        <v>Josh Martinez</v>
      </c>
      <c r="Z4240" s="11">
        <f>VLOOKUP(X4240,HourlyWages!$A:$B,2,0)</f>
        <v>50</v>
      </c>
      <c r="AA4240">
        <v>1</v>
      </c>
    </row>
    <row r="4241" spans="1:27" x14ac:dyDescent="0.3">
      <c r="A4241" t="b">
        <f>COUNTIF($C$1:C4241, C4241)&gt;1</f>
        <v>0</v>
      </c>
      <c r="B4241" t="b">
        <f>VLOOKUP(C4241,Sheet3!$A:$B,2,0) &gt; 1</f>
        <v>0</v>
      </c>
      <c r="C4241">
        <v>4240</v>
      </c>
      <c r="D4241">
        <v>30149</v>
      </c>
      <c r="E4241" s="4">
        <v>40524</v>
      </c>
      <c r="F4241">
        <v>50</v>
      </c>
      <c r="G4241" s="15">
        <f>I4241*F4241</f>
        <v>6250</v>
      </c>
      <c r="H4241" s="9">
        <v>0.03</v>
      </c>
      <c r="I4241" s="13">
        <f>VLOOKUP($U4241,Pricebook!$A:$D,4,0)</f>
        <v>125</v>
      </c>
      <c r="J4241" s="11">
        <f>G4241*(1-H4241)</f>
        <v>6062.5</v>
      </c>
      <c r="K4241" t="s">
        <v>1638</v>
      </c>
      <c r="L4241" t="s">
        <v>165</v>
      </c>
      <c r="M4241" t="str">
        <f>VLOOKUP($L4241,Companies!$A:$G,7,)</f>
        <v>Beverages (Production/Distribution)</v>
      </c>
      <c r="N4241" t="str">
        <f>VLOOKUP($L4241,Companies!$A:$G,6,)</f>
        <v>Consumer Non-Durables</v>
      </c>
      <c r="O4241" s="6" t="s">
        <v>2436</v>
      </c>
      <c r="P4241" s="6">
        <v>48185</v>
      </c>
      <c r="Q4241" t="s">
        <v>172</v>
      </c>
      <c r="R4241" t="s">
        <v>16</v>
      </c>
      <c r="S4241" s="4">
        <v>40527</v>
      </c>
      <c r="T4241" s="7">
        <f>S4241-E4241</f>
        <v>3</v>
      </c>
      <c r="U4241" t="s">
        <v>14208</v>
      </c>
      <c r="V4241" s="6" t="s">
        <v>14251</v>
      </c>
      <c r="W4241" t="s">
        <v>14266</v>
      </c>
      <c r="X4241" t="s">
        <v>14197</v>
      </c>
      <c r="Y4241" t="str">
        <f>VLOOKUP(R4241,Managers!$A:$B,2,)</f>
        <v>Josh Martinez</v>
      </c>
      <c r="Z4241" s="11">
        <f>VLOOKUP(X4241,HourlyWages!$A:$B,2,0)</f>
        <v>71</v>
      </c>
      <c r="AA4241">
        <v>1</v>
      </c>
    </row>
    <row r="4242" spans="1:27" x14ac:dyDescent="0.3">
      <c r="A4242" t="b">
        <f>COUNTIF($C$1:C4242, C4242)&gt;1</f>
        <v>0</v>
      </c>
      <c r="B4242" t="b">
        <f>VLOOKUP(C4242,Sheet3!$A:$B,2,0) &gt; 1</f>
        <v>0</v>
      </c>
      <c r="C4242">
        <v>4241</v>
      </c>
      <c r="D4242">
        <v>30150</v>
      </c>
      <c r="E4242" s="4">
        <v>40455</v>
      </c>
      <c r="F4242">
        <v>30</v>
      </c>
      <c r="G4242" s="15">
        <f>I4242*F4242</f>
        <v>3300</v>
      </c>
      <c r="H4242" s="9">
        <v>0.06</v>
      </c>
      <c r="I4242" s="13">
        <f>VLOOKUP($U4242,Pricebook!$A:$D,4,0)</f>
        <v>110</v>
      </c>
      <c r="J4242" s="11">
        <f>G4242*(1-H4242)</f>
        <v>3102</v>
      </c>
      <c r="K4242" t="s">
        <v>1564</v>
      </c>
      <c r="L4242" t="s">
        <v>276</v>
      </c>
      <c r="M4242" t="str">
        <f>VLOOKUP($L4242,Companies!$A:$G,7,)</f>
        <v>Computer Manufacturing</v>
      </c>
      <c r="N4242" t="str">
        <f>VLOOKUP($L4242,Companies!$A:$G,6,)</f>
        <v>Technology</v>
      </c>
      <c r="O4242" s="6" t="s">
        <v>2437</v>
      </c>
      <c r="P4242" s="6" t="s">
        <v>2438</v>
      </c>
      <c r="Q4242" t="s">
        <v>87</v>
      </c>
      <c r="R4242" t="s">
        <v>61</v>
      </c>
      <c r="S4242" s="4">
        <v>40456</v>
      </c>
      <c r="T4242" s="7">
        <f>S4242-E4242</f>
        <v>1</v>
      </c>
      <c r="U4242" t="s">
        <v>14220</v>
      </c>
      <c r="V4242" s="6" t="s">
        <v>14257</v>
      </c>
      <c r="W4242" t="s">
        <v>14258</v>
      </c>
      <c r="X4242" t="s">
        <v>14186</v>
      </c>
      <c r="Y4242" t="str">
        <f>VLOOKUP(R4242,Managers!$A:$B,2,)</f>
        <v>Allen Young</v>
      </c>
      <c r="Z4242" s="11">
        <f>VLOOKUP(X4242,HourlyWages!$A:$B,2,0)</f>
        <v>67</v>
      </c>
      <c r="AA4242">
        <v>1</v>
      </c>
    </row>
    <row r="4243" spans="1:27" x14ac:dyDescent="0.3">
      <c r="A4243" t="b">
        <f>COUNTIF($C$1:C4243, C4243)&gt;1</f>
        <v>0</v>
      </c>
      <c r="B4243" t="b">
        <f>VLOOKUP(C4243,Sheet3!$A:$B,2,0) &gt; 1</f>
        <v>0</v>
      </c>
      <c r="C4243">
        <v>4242</v>
      </c>
      <c r="D4243">
        <v>30151</v>
      </c>
      <c r="E4243" s="4">
        <v>40572</v>
      </c>
      <c r="F4243">
        <v>31</v>
      </c>
      <c r="G4243" s="15">
        <f>I4243*F4243</f>
        <v>4960</v>
      </c>
      <c r="H4243" s="9">
        <v>0.02</v>
      </c>
      <c r="I4243" s="13">
        <f>VLOOKUP($U4243,Pricebook!$A:$D,4,0)</f>
        <v>160</v>
      </c>
      <c r="J4243" s="11">
        <f>G4243*(1-H4243)</f>
        <v>4860.8</v>
      </c>
      <c r="K4243" t="s">
        <v>429</v>
      </c>
      <c r="L4243" t="s">
        <v>430</v>
      </c>
      <c r="M4243" t="str">
        <f>VLOOKUP($L4243,Companies!$A:$G,7,)</f>
        <v>Electronic Components</v>
      </c>
      <c r="N4243" t="str">
        <f>VLOOKUP($L4243,Companies!$A:$G,6,)</f>
        <v>Technology</v>
      </c>
      <c r="O4243" s="6" t="s">
        <v>940</v>
      </c>
      <c r="P4243" s="6" t="s">
        <v>941</v>
      </c>
      <c r="Q4243" t="s">
        <v>87</v>
      </c>
      <c r="R4243" t="s">
        <v>61</v>
      </c>
      <c r="S4243" s="4">
        <v>40574</v>
      </c>
      <c r="T4243" s="7">
        <f>S4243-E4243</f>
        <v>2</v>
      </c>
      <c r="U4243" t="s">
        <v>14218</v>
      </c>
      <c r="V4243" s="6" t="s">
        <v>14251</v>
      </c>
      <c r="W4243" t="s">
        <v>14252</v>
      </c>
      <c r="X4243" t="s">
        <v>14189</v>
      </c>
      <c r="Y4243" t="str">
        <f>VLOOKUP(R4243,Managers!$A:$B,2,)</f>
        <v>Allen Young</v>
      </c>
      <c r="Z4243" s="11">
        <f>VLOOKUP(X4243,HourlyWages!$A:$B,2,0)</f>
        <v>62</v>
      </c>
      <c r="AA4243">
        <v>1</v>
      </c>
    </row>
    <row r="4244" spans="1:27" x14ac:dyDescent="0.3">
      <c r="A4244" t="b">
        <f>COUNTIF($C$1:C4244, C4244)&gt;1</f>
        <v>0</v>
      </c>
      <c r="B4244" t="b">
        <f>VLOOKUP(C4244,Sheet3!$A:$B,2,0) &gt; 1</f>
        <v>0</v>
      </c>
      <c r="C4244">
        <v>4243</v>
      </c>
      <c r="D4244">
        <v>30176</v>
      </c>
      <c r="E4244" s="4">
        <v>39922</v>
      </c>
      <c r="F4244">
        <v>30</v>
      </c>
      <c r="G4244" s="15">
        <f>I4244*F4244</f>
        <v>3750</v>
      </c>
      <c r="H4244" s="9">
        <v>0.01</v>
      </c>
      <c r="I4244" s="13">
        <f>VLOOKUP($U4244,Pricebook!$A:$D,4,0)</f>
        <v>125</v>
      </c>
      <c r="J4244" s="11">
        <f>G4244*(1-H4244)</f>
        <v>3712.5</v>
      </c>
      <c r="K4244" t="s">
        <v>1298</v>
      </c>
      <c r="L4244" t="s">
        <v>241</v>
      </c>
      <c r="M4244" t="str">
        <f>VLOOKUP($L4244,Companies!$A:$G,7,)</f>
        <v>Computer Software: Prepackaged Software</v>
      </c>
      <c r="N4244" t="str">
        <f>VLOOKUP($L4244,Companies!$A:$G,6,)</f>
        <v>Technology</v>
      </c>
      <c r="O4244" s="6" t="s">
        <v>2187</v>
      </c>
      <c r="P4244" s="6">
        <v>37918</v>
      </c>
      <c r="Q4244" t="s">
        <v>81</v>
      </c>
      <c r="R4244" t="s">
        <v>34</v>
      </c>
      <c r="S4244" s="4">
        <v>39929</v>
      </c>
      <c r="T4244" s="7">
        <f>S4244-E4244</f>
        <v>7</v>
      </c>
      <c r="U4244" t="s">
        <v>14208</v>
      </c>
      <c r="V4244" s="6" t="s">
        <v>14254</v>
      </c>
      <c r="W4244" t="s">
        <v>14269</v>
      </c>
      <c r="X4244" t="s">
        <v>14191</v>
      </c>
      <c r="Y4244" t="str">
        <f>VLOOKUP(R4244,Managers!$A:$B,2,)</f>
        <v>Frank Mitchell</v>
      </c>
      <c r="Z4244" s="11">
        <f>VLOOKUP(X4244,HourlyWages!$A:$B,2,0)</f>
        <v>60</v>
      </c>
      <c r="AA4244">
        <v>1</v>
      </c>
    </row>
    <row r="4245" spans="1:27" x14ac:dyDescent="0.3">
      <c r="A4245" t="b">
        <f>COUNTIF($C$1:C4245, C4245)&gt;1</f>
        <v>0</v>
      </c>
      <c r="B4245" t="b">
        <f>VLOOKUP(C4245,Sheet3!$A:$B,2,0) &gt; 1</f>
        <v>0</v>
      </c>
      <c r="C4245">
        <v>4244</v>
      </c>
      <c r="D4245">
        <v>30208</v>
      </c>
      <c r="E4245" s="4">
        <v>41106</v>
      </c>
      <c r="F4245">
        <v>46</v>
      </c>
      <c r="G4245" s="15">
        <f>I4245*F4245</f>
        <v>6900</v>
      </c>
      <c r="H4245" s="9">
        <v>0.1</v>
      </c>
      <c r="I4245" s="13">
        <f>VLOOKUP($U4245,Pricebook!$A:$D,4,0)</f>
        <v>150</v>
      </c>
      <c r="J4245" s="11">
        <f>G4245*(1-H4245)</f>
        <v>6210</v>
      </c>
      <c r="K4245" t="s">
        <v>2156</v>
      </c>
      <c r="L4245" t="s">
        <v>348</v>
      </c>
      <c r="M4245" t="str">
        <f>VLOOKUP($L4245,Companies!$A:$G,7,)</f>
        <v>Telecommunications Equipment</v>
      </c>
      <c r="N4245" t="str">
        <f>VLOOKUP($L4245,Companies!$A:$G,6,)</f>
        <v>Public Utilities</v>
      </c>
      <c r="O4245" s="6" t="s">
        <v>2157</v>
      </c>
      <c r="P4245" s="6">
        <v>45040</v>
      </c>
      <c r="Q4245" t="s">
        <v>210</v>
      </c>
      <c r="R4245" t="s">
        <v>61</v>
      </c>
      <c r="S4245" s="4">
        <v>41106</v>
      </c>
      <c r="T4245" s="7">
        <f>S4245-E4245</f>
        <v>0</v>
      </c>
      <c r="U4245" t="s">
        <v>14210</v>
      </c>
      <c r="V4245" s="6" t="s">
        <v>14251</v>
      </c>
      <c r="W4245" t="s">
        <v>14262</v>
      </c>
      <c r="X4245" t="s">
        <v>14189</v>
      </c>
      <c r="Y4245" t="str">
        <f>VLOOKUP(R4245,Managers!$A:$B,2,)</f>
        <v>Allen Young</v>
      </c>
      <c r="Z4245" s="11">
        <f>VLOOKUP(X4245,HourlyWages!$A:$B,2,0)</f>
        <v>62</v>
      </c>
      <c r="AA4245">
        <v>1</v>
      </c>
    </row>
    <row r="4246" spans="1:27" x14ac:dyDescent="0.3">
      <c r="A4246" t="b">
        <f>COUNTIF($C$1:C4246, C4246)&gt;1</f>
        <v>0</v>
      </c>
      <c r="B4246" t="b">
        <f>VLOOKUP(C4246,Sheet3!$A:$B,2,0) &gt; 1</f>
        <v>0</v>
      </c>
      <c r="C4246">
        <v>4245</v>
      </c>
      <c r="D4246">
        <v>30211</v>
      </c>
      <c r="E4246" s="4">
        <v>40336</v>
      </c>
      <c r="F4246">
        <v>19</v>
      </c>
      <c r="G4246" s="15">
        <f>I4246*F4246</f>
        <v>2090</v>
      </c>
      <c r="H4246" s="9">
        <v>0.05</v>
      </c>
      <c r="I4246" s="13">
        <f>VLOOKUP($U4246,Pricebook!$A:$D,4,0)</f>
        <v>110</v>
      </c>
      <c r="J4246" s="11">
        <f>G4246*(1-H4246)</f>
        <v>1985.5</v>
      </c>
      <c r="K4246" t="s">
        <v>312</v>
      </c>
      <c r="L4246" t="s">
        <v>108</v>
      </c>
      <c r="M4246" t="str">
        <f>VLOOKUP($L4246,Companies!$A:$G,7,)</f>
        <v>Broadcasting</v>
      </c>
      <c r="N4246" t="str">
        <f>VLOOKUP($L4246,Companies!$A:$G,6,)</f>
        <v>Consumer Services</v>
      </c>
      <c r="O4246" s="6" t="s">
        <v>2276</v>
      </c>
      <c r="P4246" s="6">
        <v>97005</v>
      </c>
      <c r="Q4246" t="s">
        <v>43</v>
      </c>
      <c r="R4246" t="s">
        <v>23</v>
      </c>
      <c r="S4246" s="4">
        <v>40337</v>
      </c>
      <c r="T4246" s="7">
        <f>S4246-E4246</f>
        <v>1</v>
      </c>
      <c r="U4246" t="s">
        <v>14215</v>
      </c>
      <c r="V4246" s="6" t="s">
        <v>14251</v>
      </c>
      <c r="W4246" t="s">
        <v>14263</v>
      </c>
      <c r="X4246" t="s">
        <v>14193</v>
      </c>
      <c r="Y4246" t="str">
        <f>VLOOKUP(R4246,Managers!$A:$B,2,)</f>
        <v>Bob Turner</v>
      </c>
      <c r="Z4246" s="11">
        <f>VLOOKUP(X4246,HourlyWages!$A:$B,2,0)</f>
        <v>57</v>
      </c>
      <c r="AA4246">
        <v>1</v>
      </c>
    </row>
    <row r="4247" spans="1:27" x14ac:dyDescent="0.3">
      <c r="A4247" t="b">
        <f>COUNTIF($C$1:C4247, C4247)&gt;1</f>
        <v>0</v>
      </c>
      <c r="B4247" t="b">
        <f>VLOOKUP(C4247,Sheet3!$A:$B,2,0) &gt; 1</f>
        <v>0</v>
      </c>
      <c r="C4247">
        <v>4246</v>
      </c>
      <c r="D4247">
        <v>30214</v>
      </c>
      <c r="E4247" s="4">
        <v>40090</v>
      </c>
      <c r="F4247">
        <v>38</v>
      </c>
      <c r="G4247" s="15">
        <f>I4247*F4247</f>
        <v>6080</v>
      </c>
      <c r="H4247" s="9">
        <v>0.1</v>
      </c>
      <c r="I4247" s="13">
        <f>VLOOKUP($U4247,Pricebook!$A:$D,4,0)</f>
        <v>160</v>
      </c>
      <c r="J4247" s="11">
        <f>G4247*(1-H4247)</f>
        <v>5472</v>
      </c>
      <c r="K4247" t="s">
        <v>63</v>
      </c>
      <c r="L4247" t="s">
        <v>64</v>
      </c>
      <c r="M4247" t="str">
        <f>VLOOKUP($L4247,Companies!$A:$G,7,)</f>
        <v>Semiconductors</v>
      </c>
      <c r="N4247" t="str">
        <f>VLOOKUP($L4247,Companies!$A:$G,6,)</f>
        <v>Technology</v>
      </c>
      <c r="O4247" s="6" t="s">
        <v>2227</v>
      </c>
      <c r="P4247" s="6">
        <v>72450</v>
      </c>
      <c r="Q4247" t="s">
        <v>66</v>
      </c>
      <c r="R4247" t="s">
        <v>34</v>
      </c>
      <c r="S4247" s="4">
        <v>40097</v>
      </c>
      <c r="T4247" s="7">
        <f>S4247-E4247</f>
        <v>7</v>
      </c>
      <c r="U4247" t="s">
        <v>14218</v>
      </c>
      <c r="V4247" s="6" t="s">
        <v>14257</v>
      </c>
      <c r="W4247" t="s">
        <v>14259</v>
      </c>
      <c r="X4247" t="s">
        <v>14197</v>
      </c>
      <c r="Y4247" t="str">
        <f>VLOOKUP(R4247,Managers!$A:$B,2,)</f>
        <v>Frank Mitchell</v>
      </c>
      <c r="Z4247" s="11">
        <f>VLOOKUP(X4247,HourlyWages!$A:$B,2,0)</f>
        <v>71</v>
      </c>
      <c r="AA4247">
        <v>1</v>
      </c>
    </row>
    <row r="4248" spans="1:27" x14ac:dyDescent="0.3">
      <c r="A4248" t="b">
        <f>COUNTIF($C$1:C4248, C4248)&gt;1</f>
        <v>0</v>
      </c>
      <c r="B4248" t="b">
        <f>VLOOKUP(C4248,Sheet3!$A:$B,2,0) &gt; 1</f>
        <v>0</v>
      </c>
      <c r="C4248">
        <v>4247</v>
      </c>
      <c r="D4248">
        <v>30215</v>
      </c>
      <c r="E4248" s="4">
        <v>39870</v>
      </c>
      <c r="F4248">
        <v>23</v>
      </c>
      <c r="G4248" s="15">
        <f>I4248*F4248</f>
        <v>3450</v>
      </c>
      <c r="H4248" s="9">
        <v>0.06</v>
      </c>
      <c r="I4248" s="13">
        <f>VLOOKUP($U4248,Pricebook!$A:$D,4,0)</f>
        <v>150</v>
      </c>
      <c r="J4248" s="11">
        <f>G4248*(1-H4248)</f>
        <v>3243</v>
      </c>
      <c r="K4248" t="s">
        <v>2439</v>
      </c>
      <c r="L4248" t="s">
        <v>99</v>
      </c>
      <c r="M4248" t="str">
        <f>VLOOKUP($L4248,Companies!$A:$G,7,)</f>
        <v>Television Services</v>
      </c>
      <c r="N4248" t="str">
        <f>VLOOKUP($L4248,Companies!$A:$G,6,)</f>
        <v>Consumer Services</v>
      </c>
      <c r="O4248" s="6" t="s">
        <v>143</v>
      </c>
      <c r="P4248" s="6" t="s">
        <v>144</v>
      </c>
      <c r="Q4248" t="s">
        <v>91</v>
      </c>
      <c r="R4248" t="s">
        <v>61</v>
      </c>
      <c r="S4248" s="4">
        <v>39872</v>
      </c>
      <c r="T4248" s="7">
        <f>S4248-E4248</f>
        <v>2</v>
      </c>
      <c r="U4248" t="s">
        <v>14210</v>
      </c>
      <c r="V4248" s="6" t="s">
        <v>14251</v>
      </c>
      <c r="W4248" t="s">
        <v>14262</v>
      </c>
      <c r="X4248" t="s">
        <v>14186</v>
      </c>
      <c r="Y4248" t="str">
        <f>VLOOKUP(R4248,Managers!$A:$B,2,)</f>
        <v>Allen Young</v>
      </c>
      <c r="Z4248" s="11">
        <f>VLOOKUP(X4248,HourlyWages!$A:$B,2,0)</f>
        <v>67</v>
      </c>
      <c r="AA4248">
        <v>1</v>
      </c>
    </row>
    <row r="4249" spans="1:27" x14ac:dyDescent="0.3">
      <c r="A4249" t="b">
        <f>COUNTIF($C$1:C4249, C4249)&gt;1</f>
        <v>0</v>
      </c>
      <c r="B4249" t="b">
        <f>VLOOKUP(C4249,Sheet3!$A:$B,2,0) &gt; 1</f>
        <v>0</v>
      </c>
      <c r="C4249">
        <v>4248</v>
      </c>
      <c r="D4249">
        <v>30215</v>
      </c>
      <c r="E4249" s="4">
        <v>39870</v>
      </c>
      <c r="F4249">
        <v>20</v>
      </c>
      <c r="G4249" s="15">
        <f>I4249*F4249</f>
        <v>2200</v>
      </c>
      <c r="H4249" s="9">
        <v>0.1</v>
      </c>
      <c r="I4249" s="13">
        <f>VLOOKUP($U4249,Pricebook!$A:$D,4,0)</f>
        <v>110</v>
      </c>
      <c r="J4249" s="11">
        <f>G4249*(1-H4249)</f>
        <v>1980</v>
      </c>
      <c r="K4249" t="s">
        <v>2439</v>
      </c>
      <c r="L4249" t="s">
        <v>99</v>
      </c>
      <c r="M4249" t="str">
        <f>VLOOKUP($L4249,Companies!$A:$G,7,)</f>
        <v>Television Services</v>
      </c>
      <c r="N4249" t="str">
        <f>VLOOKUP($L4249,Companies!$A:$G,6,)</f>
        <v>Consumer Services</v>
      </c>
      <c r="O4249" s="6" t="s">
        <v>2440</v>
      </c>
      <c r="P4249" s="6" t="s">
        <v>2441</v>
      </c>
      <c r="Q4249" t="s">
        <v>421</v>
      </c>
      <c r="R4249" t="s">
        <v>61</v>
      </c>
      <c r="S4249" s="4">
        <v>39871</v>
      </c>
      <c r="T4249" s="7">
        <f>S4249-E4249</f>
        <v>1</v>
      </c>
      <c r="U4249" t="s">
        <v>14215</v>
      </c>
      <c r="V4249" s="6" t="s">
        <v>14257</v>
      </c>
      <c r="W4249" t="s">
        <v>14264</v>
      </c>
      <c r="X4249" t="s">
        <v>14192</v>
      </c>
      <c r="Y4249" t="str">
        <f>VLOOKUP(R4249,Managers!$A:$B,2,)</f>
        <v>Allen Young</v>
      </c>
      <c r="Z4249" s="11">
        <f>VLOOKUP(X4249,HourlyWages!$A:$B,2,0)</f>
        <v>75</v>
      </c>
      <c r="AA4249">
        <v>1</v>
      </c>
    </row>
    <row r="4250" spans="1:27" x14ac:dyDescent="0.3">
      <c r="A4250" t="b">
        <f>COUNTIF($C$1:C4250, C4250)&gt;1</f>
        <v>0</v>
      </c>
      <c r="B4250" t="b">
        <f>VLOOKUP(C4250,Sheet3!$A:$B,2,0) &gt; 1</f>
        <v>0</v>
      </c>
      <c r="C4250">
        <v>4249</v>
      </c>
      <c r="D4250">
        <v>30243</v>
      </c>
      <c r="E4250" s="4">
        <v>40303</v>
      </c>
      <c r="F4250">
        <v>44</v>
      </c>
      <c r="G4250" s="15">
        <f>I4250*F4250</f>
        <v>7480</v>
      </c>
      <c r="H4250" s="9">
        <v>0.09</v>
      </c>
      <c r="I4250" s="13">
        <f>VLOOKUP($U4250,Pricebook!$A:$D,4,0)</f>
        <v>170</v>
      </c>
      <c r="J4250" s="11">
        <f>G4250*(1-H4250)</f>
        <v>6806.8</v>
      </c>
      <c r="K4250" t="s">
        <v>1612</v>
      </c>
      <c r="L4250" t="s">
        <v>300</v>
      </c>
      <c r="M4250" t="str">
        <f>VLOOKUP($L4250,Companies!$A:$G,7,)</f>
        <v>Computer Software: Programming, Data Processing</v>
      </c>
      <c r="N4250" t="str">
        <f>VLOOKUP($L4250,Companies!$A:$G,6,)</f>
        <v>Technology</v>
      </c>
      <c r="O4250" s="6" t="s">
        <v>1613</v>
      </c>
      <c r="P4250" s="6">
        <v>46544</v>
      </c>
      <c r="Q4250" t="s">
        <v>278</v>
      </c>
      <c r="R4250" t="s">
        <v>16</v>
      </c>
      <c r="S4250" s="4">
        <v>40305</v>
      </c>
      <c r="T4250" s="7">
        <f>S4250-E4250</f>
        <v>2</v>
      </c>
      <c r="U4250" t="s">
        <v>14219</v>
      </c>
      <c r="V4250" s="6" t="s">
        <v>14251</v>
      </c>
      <c r="W4250" t="s">
        <v>14263</v>
      </c>
      <c r="X4250" t="s">
        <v>14193</v>
      </c>
      <c r="Y4250" t="str">
        <f>VLOOKUP(R4250,Managers!$A:$B,2,)</f>
        <v>Josh Martinez</v>
      </c>
      <c r="Z4250" s="11">
        <f>VLOOKUP(X4250,HourlyWages!$A:$B,2,0)</f>
        <v>57</v>
      </c>
      <c r="AA4250">
        <v>1</v>
      </c>
    </row>
    <row r="4251" spans="1:27" x14ac:dyDescent="0.3">
      <c r="A4251" t="b">
        <f>COUNTIF($C$1:C4251, C4251)&gt;1</f>
        <v>0</v>
      </c>
      <c r="B4251" t="b">
        <f>VLOOKUP(C4251,Sheet3!$A:$B,2,0) &gt; 1</f>
        <v>0</v>
      </c>
      <c r="C4251">
        <v>4250</v>
      </c>
      <c r="D4251">
        <v>30243</v>
      </c>
      <c r="E4251" s="4">
        <v>40303</v>
      </c>
      <c r="F4251">
        <v>21</v>
      </c>
      <c r="G4251" s="15">
        <f>I4251*F4251</f>
        <v>3150</v>
      </c>
      <c r="H4251" s="9">
        <v>7.0000000000000007E-2</v>
      </c>
      <c r="I4251" s="13">
        <f>VLOOKUP($U4251,Pricebook!$A:$D,4,0)</f>
        <v>150</v>
      </c>
      <c r="J4251" s="11">
        <f>G4251*(1-H4251)</f>
        <v>2929.5</v>
      </c>
      <c r="K4251" t="s">
        <v>1612</v>
      </c>
      <c r="L4251" t="s">
        <v>300</v>
      </c>
      <c r="M4251" t="str">
        <f>VLOOKUP($L4251,Companies!$A:$G,7,)</f>
        <v>Computer Software: Programming, Data Processing</v>
      </c>
      <c r="N4251" t="str">
        <f>VLOOKUP($L4251,Companies!$A:$G,6,)</f>
        <v>Technology</v>
      </c>
      <c r="O4251" s="6" t="s">
        <v>1613</v>
      </c>
      <c r="P4251" s="6">
        <v>46544</v>
      </c>
      <c r="Q4251" t="s">
        <v>278</v>
      </c>
      <c r="R4251" t="s">
        <v>16</v>
      </c>
      <c r="S4251" s="4">
        <v>40305</v>
      </c>
      <c r="T4251" s="7">
        <f>S4251-E4251</f>
        <v>2</v>
      </c>
      <c r="U4251" t="s">
        <v>14222</v>
      </c>
      <c r="V4251" s="6" t="s">
        <v>14251</v>
      </c>
      <c r="W4251" t="s">
        <v>14253</v>
      </c>
      <c r="X4251" t="s">
        <v>14199</v>
      </c>
      <c r="Y4251" t="str">
        <f>VLOOKUP(R4251,Managers!$A:$B,2,)</f>
        <v>Josh Martinez</v>
      </c>
      <c r="Z4251" s="11">
        <f>VLOOKUP(X4251,HourlyWages!$A:$B,2,0)</f>
        <v>68</v>
      </c>
      <c r="AA4251">
        <v>1</v>
      </c>
    </row>
    <row r="4252" spans="1:27" x14ac:dyDescent="0.3">
      <c r="A4252" t="b">
        <f>COUNTIF($C$1:C4252, C4252)&gt;1</f>
        <v>0</v>
      </c>
      <c r="B4252" t="b">
        <f>VLOOKUP(C4252,Sheet3!$A:$B,2,0) &gt; 1</f>
        <v>0</v>
      </c>
      <c r="C4252">
        <v>4251</v>
      </c>
      <c r="D4252">
        <v>30276</v>
      </c>
      <c r="E4252" s="4">
        <v>40781</v>
      </c>
      <c r="F4252">
        <v>44</v>
      </c>
      <c r="G4252" s="15">
        <f>I4252*F4252</f>
        <v>6600</v>
      </c>
      <c r="H4252" s="9">
        <v>0</v>
      </c>
      <c r="I4252" s="13">
        <f>VLOOKUP($U4252,Pricebook!$A:$D,4,0)</f>
        <v>150</v>
      </c>
      <c r="J4252" s="11">
        <f>G4252*(1-H4252)</f>
        <v>6600</v>
      </c>
      <c r="K4252" t="s">
        <v>981</v>
      </c>
      <c r="L4252" t="s">
        <v>713</v>
      </c>
      <c r="M4252" t="str">
        <f>VLOOKUP($L4252,Companies!$A:$G,7,)</f>
        <v>Oil Refining/Marketing</v>
      </c>
      <c r="N4252" t="str">
        <f>VLOOKUP($L4252,Companies!$A:$G,6,)</f>
        <v>Transportation</v>
      </c>
      <c r="O4252" s="6" t="s">
        <v>1908</v>
      </c>
      <c r="P4252" s="6" t="s">
        <v>1909</v>
      </c>
      <c r="Q4252" t="s">
        <v>87</v>
      </c>
      <c r="R4252" t="s">
        <v>61</v>
      </c>
      <c r="S4252" s="4">
        <v>40785</v>
      </c>
      <c r="T4252" s="7">
        <f>S4252-E4252</f>
        <v>4</v>
      </c>
      <c r="U4252" t="s">
        <v>14210</v>
      </c>
      <c r="V4252" s="6" t="s">
        <v>14254</v>
      </c>
      <c r="W4252" t="s">
        <v>14255</v>
      </c>
      <c r="X4252" t="s">
        <v>14190</v>
      </c>
      <c r="Y4252" t="str">
        <f>VLOOKUP(R4252,Managers!$A:$B,2,)</f>
        <v>Allen Young</v>
      </c>
      <c r="Z4252" s="11">
        <f>VLOOKUP(X4252,HourlyWages!$A:$B,2,0)</f>
        <v>67</v>
      </c>
      <c r="AA4252">
        <v>1</v>
      </c>
    </row>
    <row r="4253" spans="1:27" x14ac:dyDescent="0.3">
      <c r="A4253" t="b">
        <f>COUNTIF($C$1:C4253, C4253)&gt;1</f>
        <v>0</v>
      </c>
      <c r="B4253" t="b">
        <f>VLOOKUP(C4253,Sheet3!$A:$B,2,0) &gt; 1</f>
        <v>0</v>
      </c>
      <c r="C4253">
        <v>4252</v>
      </c>
      <c r="D4253">
        <v>30276</v>
      </c>
      <c r="E4253" s="4">
        <v>40781</v>
      </c>
      <c r="F4253">
        <v>34</v>
      </c>
      <c r="G4253" s="15">
        <f>I4253*F4253</f>
        <v>4250</v>
      </c>
      <c r="H4253" s="9">
        <v>0.1</v>
      </c>
      <c r="I4253" s="13">
        <f>VLOOKUP($U4253,Pricebook!$A:$D,4,0)</f>
        <v>125</v>
      </c>
      <c r="J4253" s="11">
        <f>G4253*(1-H4253)</f>
        <v>3825</v>
      </c>
      <c r="K4253" t="s">
        <v>981</v>
      </c>
      <c r="L4253" t="s">
        <v>713</v>
      </c>
      <c r="M4253" t="str">
        <f>VLOOKUP($L4253,Companies!$A:$G,7,)</f>
        <v>Oil Refining/Marketing</v>
      </c>
      <c r="N4253" t="str">
        <f>VLOOKUP($L4253,Companies!$A:$G,6,)</f>
        <v>Transportation</v>
      </c>
      <c r="O4253" s="6" t="s">
        <v>2442</v>
      </c>
      <c r="P4253" s="6" t="s">
        <v>2443</v>
      </c>
      <c r="Q4253" t="s">
        <v>87</v>
      </c>
      <c r="R4253" t="s">
        <v>61</v>
      </c>
      <c r="S4253" s="4">
        <v>40785</v>
      </c>
      <c r="T4253" s="7">
        <f>S4253-E4253</f>
        <v>4</v>
      </c>
      <c r="U4253" t="s">
        <v>14209</v>
      </c>
      <c r="V4253" s="6" t="s">
        <v>14251</v>
      </c>
      <c r="W4253" t="s">
        <v>14267</v>
      </c>
      <c r="X4253" t="s">
        <v>14187</v>
      </c>
      <c r="Y4253" t="str">
        <f>VLOOKUP(R4253,Managers!$A:$B,2,)</f>
        <v>Allen Young</v>
      </c>
      <c r="Z4253" s="11">
        <f>VLOOKUP(X4253,HourlyWages!$A:$B,2,0)</f>
        <v>45</v>
      </c>
      <c r="AA4253">
        <v>1</v>
      </c>
    </row>
    <row r="4254" spans="1:27" x14ac:dyDescent="0.3">
      <c r="A4254" t="b">
        <f>COUNTIF($C$1:C4254, C4254)&gt;1</f>
        <v>0</v>
      </c>
      <c r="B4254" t="b">
        <f>VLOOKUP(C4254,Sheet3!$A:$B,2,0) &gt; 1</f>
        <v>0</v>
      </c>
      <c r="C4254">
        <v>4253</v>
      </c>
      <c r="D4254">
        <v>30278</v>
      </c>
      <c r="E4254" s="4">
        <v>40086</v>
      </c>
      <c r="F4254">
        <v>50</v>
      </c>
      <c r="G4254" s="15">
        <f>I4254*F4254</f>
        <v>7500</v>
      </c>
      <c r="H4254" s="9">
        <v>0.03</v>
      </c>
      <c r="I4254" s="13">
        <f>VLOOKUP($U4254,Pricebook!$A:$D,4,0)</f>
        <v>150</v>
      </c>
      <c r="J4254" s="11">
        <f>G4254*(1-H4254)</f>
        <v>7275</v>
      </c>
      <c r="K4254" t="s">
        <v>422</v>
      </c>
      <c r="L4254" t="s">
        <v>13</v>
      </c>
      <c r="M4254" t="str">
        <f>VLOOKUP($L4254,Companies!$A:$G,7,)</f>
        <v>Computer Software: Prepackaged Software</v>
      </c>
      <c r="N4254" t="str">
        <f>VLOOKUP($L4254,Companies!$A:$G,6,)</f>
        <v>Technology</v>
      </c>
      <c r="O4254" s="6" t="s">
        <v>2256</v>
      </c>
      <c r="P4254" s="6">
        <v>35601</v>
      </c>
      <c r="Q4254" t="s">
        <v>424</v>
      </c>
      <c r="R4254" t="s">
        <v>34</v>
      </c>
      <c r="S4254" s="4">
        <v>40095</v>
      </c>
      <c r="T4254" s="7">
        <f>S4254-E4254</f>
        <v>9</v>
      </c>
      <c r="U4254" t="s">
        <v>14210</v>
      </c>
      <c r="V4254" s="6" t="s">
        <v>14257</v>
      </c>
      <c r="W4254" t="s">
        <v>14259</v>
      </c>
      <c r="X4254" t="s">
        <v>14195</v>
      </c>
      <c r="Y4254" t="str">
        <f>VLOOKUP(R4254,Managers!$A:$B,2,)</f>
        <v>Frank Mitchell</v>
      </c>
      <c r="Z4254" s="11">
        <f>VLOOKUP(X4254,HourlyWages!$A:$B,2,0)</f>
        <v>52</v>
      </c>
      <c r="AA4254">
        <v>1</v>
      </c>
    </row>
    <row r="4255" spans="1:27" x14ac:dyDescent="0.3">
      <c r="A4255" t="b">
        <f>COUNTIF($C$1:C4255, C4255)&gt;1</f>
        <v>0</v>
      </c>
      <c r="B4255" t="b">
        <f>VLOOKUP(C4255,Sheet3!$A:$B,2,0) &gt; 1</f>
        <v>0</v>
      </c>
      <c r="C4255">
        <v>4254</v>
      </c>
      <c r="D4255">
        <v>30279</v>
      </c>
      <c r="E4255" s="4">
        <v>40884</v>
      </c>
      <c r="F4255">
        <v>25</v>
      </c>
      <c r="G4255" s="15">
        <f>I4255*F4255</f>
        <v>4250</v>
      </c>
      <c r="H4255" s="9">
        <v>0.1</v>
      </c>
      <c r="I4255" s="13">
        <f>VLOOKUP($U4255,Pricebook!$A:$D,4,0)</f>
        <v>170</v>
      </c>
      <c r="J4255" s="11">
        <f>G4255*(1-H4255)</f>
        <v>3825</v>
      </c>
      <c r="K4255" t="s">
        <v>1138</v>
      </c>
      <c r="L4255" t="s">
        <v>487</v>
      </c>
      <c r="M4255" t="str">
        <f>VLOOKUP($L4255,Companies!$A:$G,7,)</f>
        <v>Computer Software: Programming, Data Processing</v>
      </c>
      <c r="N4255" t="str">
        <f>VLOOKUP($L4255,Companies!$A:$G,6,)</f>
        <v>Technology</v>
      </c>
      <c r="O4255" s="6" t="s">
        <v>662</v>
      </c>
      <c r="P4255" s="6" t="s">
        <v>663</v>
      </c>
      <c r="Q4255" t="s">
        <v>87</v>
      </c>
      <c r="R4255" t="s">
        <v>61</v>
      </c>
      <c r="S4255" s="4">
        <v>40884</v>
      </c>
      <c r="T4255" s="7">
        <f>S4255-E4255</f>
        <v>0</v>
      </c>
      <c r="U4255" t="s">
        <v>14219</v>
      </c>
      <c r="V4255" s="6" t="s">
        <v>14251</v>
      </c>
      <c r="W4255" t="s">
        <v>14266</v>
      </c>
      <c r="X4255" t="s">
        <v>14203</v>
      </c>
      <c r="Y4255" t="str">
        <f>VLOOKUP(R4255,Managers!$A:$B,2,)</f>
        <v>Allen Young</v>
      </c>
      <c r="Z4255" s="11">
        <f>VLOOKUP(X4255,HourlyWages!$A:$B,2,0)</f>
        <v>62</v>
      </c>
      <c r="AA4255">
        <v>1</v>
      </c>
    </row>
    <row r="4256" spans="1:27" x14ac:dyDescent="0.3">
      <c r="A4256" t="b">
        <f>COUNTIF($C$1:C4256, C4256)&gt;1</f>
        <v>0</v>
      </c>
      <c r="B4256" t="b">
        <f>VLOOKUP(C4256,Sheet3!$A:$B,2,0) &gt; 1</f>
        <v>0</v>
      </c>
      <c r="C4256">
        <v>4255</v>
      </c>
      <c r="D4256">
        <v>30279</v>
      </c>
      <c r="E4256" s="4">
        <v>40884</v>
      </c>
      <c r="F4256">
        <v>39</v>
      </c>
      <c r="G4256" s="15">
        <f>I4256*F4256</f>
        <v>5850</v>
      </c>
      <c r="H4256" s="9">
        <v>0.06</v>
      </c>
      <c r="I4256" s="13">
        <f>VLOOKUP($U4256,Pricebook!$A:$D,4,0)</f>
        <v>150</v>
      </c>
      <c r="J4256" s="11">
        <f>G4256*(1-H4256)</f>
        <v>5499</v>
      </c>
      <c r="K4256" t="s">
        <v>1138</v>
      </c>
      <c r="L4256" t="s">
        <v>487</v>
      </c>
      <c r="M4256" t="str">
        <f>VLOOKUP($L4256,Companies!$A:$G,7,)</f>
        <v>Computer Software: Programming, Data Processing</v>
      </c>
      <c r="N4256" t="str">
        <f>VLOOKUP($L4256,Companies!$A:$G,6,)</f>
        <v>Technology</v>
      </c>
      <c r="O4256" s="6" t="s">
        <v>2444</v>
      </c>
      <c r="P4256" s="6" t="s">
        <v>2445</v>
      </c>
      <c r="Q4256" t="s">
        <v>87</v>
      </c>
      <c r="R4256" t="s">
        <v>61</v>
      </c>
      <c r="S4256" s="4">
        <v>40885</v>
      </c>
      <c r="T4256" s="7">
        <f>S4256-E4256</f>
        <v>1</v>
      </c>
      <c r="U4256" t="s">
        <v>14216</v>
      </c>
      <c r="V4256" s="6" t="s">
        <v>14251</v>
      </c>
      <c r="W4256" t="s">
        <v>14263</v>
      </c>
      <c r="X4256" t="s">
        <v>14196</v>
      </c>
      <c r="Y4256" t="str">
        <f>VLOOKUP(R4256,Managers!$A:$B,2,)</f>
        <v>Allen Young</v>
      </c>
      <c r="Z4256" s="11">
        <f>VLOOKUP(X4256,HourlyWages!$A:$B,2,0)</f>
        <v>58</v>
      </c>
      <c r="AA4256">
        <v>1</v>
      </c>
    </row>
    <row r="4257" spans="1:27" x14ac:dyDescent="0.3">
      <c r="A4257" t="b">
        <f>COUNTIF($C$1:C4257, C4257)&gt;1</f>
        <v>0</v>
      </c>
      <c r="B4257" t="b">
        <f>VLOOKUP(C4257,Sheet3!$A:$B,2,0) &gt; 1</f>
        <v>0</v>
      </c>
      <c r="C4257">
        <v>4256</v>
      </c>
      <c r="D4257">
        <v>30308</v>
      </c>
      <c r="E4257" s="4">
        <v>40258</v>
      </c>
      <c r="F4257">
        <v>15</v>
      </c>
      <c r="G4257" s="15">
        <f>I4257*F4257</f>
        <v>2400</v>
      </c>
      <c r="H4257" s="9">
        <v>0.08</v>
      </c>
      <c r="I4257" s="13">
        <f>VLOOKUP($U4257,Pricebook!$A:$D,4,0)</f>
        <v>160</v>
      </c>
      <c r="J4257" s="11">
        <f>G4257*(1-H4257)</f>
        <v>2208</v>
      </c>
      <c r="K4257" t="s">
        <v>2299</v>
      </c>
      <c r="L4257" t="s">
        <v>36</v>
      </c>
      <c r="M4257" t="str">
        <f>VLOOKUP($L4257,Companies!$A:$G,7,)</f>
        <v>Electronic Components</v>
      </c>
      <c r="N4257" t="str">
        <f>VLOOKUP($L4257,Companies!$A:$G,6,)</f>
        <v>Technology</v>
      </c>
      <c r="O4257" s="6" t="s">
        <v>1666</v>
      </c>
      <c r="P4257" s="6">
        <v>75098</v>
      </c>
      <c r="Q4257" t="s">
        <v>48</v>
      </c>
      <c r="R4257" t="s">
        <v>16</v>
      </c>
      <c r="S4257" s="4">
        <v>40259</v>
      </c>
      <c r="T4257" s="7">
        <f>S4257-E4257</f>
        <v>1</v>
      </c>
      <c r="U4257" t="s">
        <v>14218</v>
      </c>
      <c r="V4257" s="6" t="s">
        <v>14251</v>
      </c>
      <c r="W4257" t="s">
        <v>14266</v>
      </c>
      <c r="X4257" t="s">
        <v>14189</v>
      </c>
      <c r="Y4257" t="str">
        <f>VLOOKUP(R4257,Managers!$A:$B,2,)</f>
        <v>Josh Martinez</v>
      </c>
      <c r="Z4257" s="11">
        <f>VLOOKUP(X4257,HourlyWages!$A:$B,2,0)</f>
        <v>62</v>
      </c>
      <c r="AA4257">
        <v>1</v>
      </c>
    </row>
    <row r="4258" spans="1:27" x14ac:dyDescent="0.3">
      <c r="A4258" t="b">
        <f>COUNTIF($C$1:C4258, C4258)&gt;1</f>
        <v>0</v>
      </c>
      <c r="B4258" t="b">
        <f>VLOOKUP(C4258,Sheet3!$A:$B,2,0) &gt; 1</f>
        <v>0</v>
      </c>
      <c r="C4258">
        <v>4257</v>
      </c>
      <c r="D4258">
        <v>30310</v>
      </c>
      <c r="E4258" s="4">
        <v>41025</v>
      </c>
      <c r="F4258">
        <v>21</v>
      </c>
      <c r="G4258" s="15">
        <f>I4258*F4258</f>
        <v>3150</v>
      </c>
      <c r="H4258" s="9">
        <v>0.1</v>
      </c>
      <c r="I4258" s="13">
        <f>VLOOKUP($U4258,Pricebook!$A:$D,4,0)</f>
        <v>150</v>
      </c>
      <c r="J4258" s="11">
        <f>G4258*(1-H4258)</f>
        <v>2835</v>
      </c>
      <c r="K4258" t="s">
        <v>1399</v>
      </c>
      <c r="L4258" t="s">
        <v>1014</v>
      </c>
      <c r="M4258" t="str">
        <f>VLOOKUP($L4258,Companies!$A:$G,7,)</f>
        <v>Semiconductors</v>
      </c>
      <c r="N4258" t="str">
        <f>VLOOKUP($L4258,Companies!$A:$G,6,)</f>
        <v>Technology</v>
      </c>
      <c r="O4258" s="6" t="s">
        <v>1400</v>
      </c>
      <c r="P4258" s="6" t="s">
        <v>1401</v>
      </c>
      <c r="Q4258" t="s">
        <v>172</v>
      </c>
      <c r="R4258" t="s">
        <v>16</v>
      </c>
      <c r="S4258" s="4">
        <v>41027</v>
      </c>
      <c r="T4258" s="7">
        <f>S4258-E4258</f>
        <v>2</v>
      </c>
      <c r="U4258" t="s">
        <v>14210</v>
      </c>
      <c r="V4258" s="6" t="s">
        <v>14251</v>
      </c>
      <c r="W4258" t="s">
        <v>14252</v>
      </c>
      <c r="X4258" t="s">
        <v>14200</v>
      </c>
      <c r="Y4258" t="str">
        <f>VLOOKUP(R4258,Managers!$A:$B,2,)</f>
        <v>Josh Martinez</v>
      </c>
      <c r="Z4258" s="11">
        <f>VLOOKUP(X4258,HourlyWages!$A:$B,2,0)</f>
        <v>59</v>
      </c>
      <c r="AA4258">
        <v>1</v>
      </c>
    </row>
    <row r="4259" spans="1:27" x14ac:dyDescent="0.3">
      <c r="A4259" t="b">
        <f>COUNTIF($C$1:C4259, C4259)&gt;1</f>
        <v>0</v>
      </c>
      <c r="B4259" t="b">
        <f>VLOOKUP(C4259,Sheet3!$A:$B,2,0) &gt; 1</f>
        <v>0</v>
      </c>
      <c r="C4259">
        <v>4258</v>
      </c>
      <c r="D4259">
        <v>30336</v>
      </c>
      <c r="E4259" s="4">
        <v>40207</v>
      </c>
      <c r="F4259">
        <v>28</v>
      </c>
      <c r="G4259" s="15">
        <f>I4259*F4259</f>
        <v>5600</v>
      </c>
      <c r="H4259" s="9">
        <v>0.06</v>
      </c>
      <c r="I4259" s="13">
        <f>VLOOKUP($U4259,Pricebook!$A:$D,4,0)</f>
        <v>200</v>
      </c>
      <c r="J4259" s="11">
        <f>G4259*(1-H4259)</f>
        <v>5264</v>
      </c>
      <c r="K4259" t="s">
        <v>294</v>
      </c>
      <c r="L4259" t="s">
        <v>244</v>
      </c>
      <c r="M4259" t="str">
        <f>VLOOKUP($L4259,Companies!$A:$G,7,)</f>
        <v>Computer Communications Equipment</v>
      </c>
      <c r="N4259" t="str">
        <f>VLOOKUP($L4259,Companies!$A:$G,6,)</f>
        <v>Technology</v>
      </c>
      <c r="O4259" s="6" t="s">
        <v>2446</v>
      </c>
      <c r="P4259" s="6">
        <v>10701</v>
      </c>
      <c r="Q4259" t="s">
        <v>60</v>
      </c>
      <c r="R4259" t="s">
        <v>61</v>
      </c>
      <c r="S4259" s="4">
        <v>40209</v>
      </c>
      <c r="T4259" s="7">
        <f>S4259-E4259</f>
        <v>2</v>
      </c>
      <c r="U4259" t="s">
        <v>14206</v>
      </c>
      <c r="V4259" s="6" t="s">
        <v>14254</v>
      </c>
      <c r="W4259" t="s">
        <v>14256</v>
      </c>
      <c r="X4259" t="s">
        <v>14189</v>
      </c>
      <c r="Y4259" t="str">
        <f>VLOOKUP(R4259,Managers!$A:$B,2,)</f>
        <v>Allen Young</v>
      </c>
      <c r="Z4259" s="11">
        <f>VLOOKUP(X4259,HourlyWages!$A:$B,2,0)</f>
        <v>62</v>
      </c>
      <c r="AA4259">
        <v>1</v>
      </c>
    </row>
    <row r="4260" spans="1:27" x14ac:dyDescent="0.3">
      <c r="A4260" t="b">
        <f>COUNTIF($C$1:C4260, C4260)&gt;1</f>
        <v>0</v>
      </c>
      <c r="B4260" t="b">
        <f>VLOOKUP(C4260,Sheet3!$A:$B,2,0) &gt; 1</f>
        <v>0</v>
      </c>
      <c r="C4260">
        <v>4259</v>
      </c>
      <c r="D4260">
        <v>30341</v>
      </c>
      <c r="E4260" s="4">
        <v>39844</v>
      </c>
      <c r="F4260">
        <v>42</v>
      </c>
      <c r="G4260" s="15">
        <f>I4260*F4260</f>
        <v>5250</v>
      </c>
      <c r="H4260" s="9">
        <v>0.09</v>
      </c>
      <c r="I4260" s="13">
        <f>VLOOKUP($U4260,Pricebook!$A:$D,4,0)</f>
        <v>125</v>
      </c>
      <c r="J4260" s="11">
        <f>G4260*(1-H4260)</f>
        <v>4777.5</v>
      </c>
      <c r="K4260" t="s">
        <v>127</v>
      </c>
      <c r="L4260" t="s">
        <v>128</v>
      </c>
      <c r="M4260" t="str">
        <f>VLOOKUP($L4260,Companies!$A:$G,7,)</f>
        <v>Diversified Commercial Services</v>
      </c>
      <c r="N4260" t="str">
        <f>VLOOKUP($L4260,Companies!$A:$G,6,)</f>
        <v>Consumer Services</v>
      </c>
      <c r="O4260" s="6" t="s">
        <v>2067</v>
      </c>
      <c r="P4260" s="6">
        <v>55429</v>
      </c>
      <c r="Q4260" t="s">
        <v>130</v>
      </c>
      <c r="R4260" t="s">
        <v>16</v>
      </c>
      <c r="S4260" s="4">
        <v>39844</v>
      </c>
      <c r="T4260" s="7">
        <f>S4260-E4260</f>
        <v>0</v>
      </c>
      <c r="U4260" t="s">
        <v>14221</v>
      </c>
      <c r="V4260" s="6" t="s">
        <v>14251</v>
      </c>
      <c r="W4260" t="s">
        <v>14252</v>
      </c>
      <c r="X4260" t="s">
        <v>14191</v>
      </c>
      <c r="Y4260" t="str">
        <f>VLOOKUP(R4260,Managers!$A:$B,2,)</f>
        <v>Josh Martinez</v>
      </c>
      <c r="Z4260" s="11">
        <f>VLOOKUP(X4260,HourlyWages!$A:$B,2,0)</f>
        <v>60</v>
      </c>
      <c r="AA4260">
        <v>1</v>
      </c>
    </row>
    <row r="4261" spans="1:27" x14ac:dyDescent="0.3">
      <c r="A4261" t="b">
        <f>COUNTIF($C$1:C4261, C4261)&gt;1</f>
        <v>0</v>
      </c>
      <c r="B4261" t="b">
        <f>VLOOKUP(C4261,Sheet3!$A:$B,2,0) &gt; 1</f>
        <v>0</v>
      </c>
      <c r="C4261">
        <v>4260</v>
      </c>
      <c r="D4261">
        <v>30341</v>
      </c>
      <c r="E4261" s="4">
        <v>39844</v>
      </c>
      <c r="F4261">
        <v>41</v>
      </c>
      <c r="G4261" s="15">
        <f>I4261*F4261</f>
        <v>8200</v>
      </c>
      <c r="H4261" s="9">
        <v>0.09</v>
      </c>
      <c r="I4261" s="13">
        <f>VLOOKUP($U4261,Pricebook!$A:$D,4,0)</f>
        <v>200</v>
      </c>
      <c r="J4261" s="11">
        <f>G4261*(1-H4261)</f>
        <v>7462</v>
      </c>
      <c r="K4261" t="s">
        <v>127</v>
      </c>
      <c r="L4261" t="s">
        <v>128</v>
      </c>
      <c r="M4261" t="str">
        <f>VLOOKUP($L4261,Companies!$A:$G,7,)</f>
        <v>Diversified Commercial Services</v>
      </c>
      <c r="N4261" t="str">
        <f>VLOOKUP($L4261,Companies!$A:$G,6,)</f>
        <v>Consumer Services</v>
      </c>
      <c r="O4261" s="6" t="s">
        <v>2067</v>
      </c>
      <c r="P4261" s="6">
        <v>55429</v>
      </c>
      <c r="Q4261" t="s">
        <v>130</v>
      </c>
      <c r="R4261" t="s">
        <v>16</v>
      </c>
      <c r="S4261" s="4">
        <v>39844</v>
      </c>
      <c r="T4261" s="7">
        <f>S4261-E4261</f>
        <v>0</v>
      </c>
      <c r="U4261" t="s">
        <v>14214</v>
      </c>
      <c r="V4261" s="6" t="s">
        <v>14251</v>
      </c>
      <c r="W4261" t="s">
        <v>14253</v>
      </c>
      <c r="X4261" t="s">
        <v>14195</v>
      </c>
      <c r="Y4261" t="str">
        <f>VLOOKUP(R4261,Managers!$A:$B,2,)</f>
        <v>Josh Martinez</v>
      </c>
      <c r="Z4261" s="11">
        <f>VLOOKUP(X4261,HourlyWages!$A:$B,2,0)</f>
        <v>52</v>
      </c>
      <c r="AA4261">
        <v>1</v>
      </c>
    </row>
    <row r="4262" spans="1:27" x14ac:dyDescent="0.3">
      <c r="A4262" t="b">
        <f>COUNTIF($C$1:C4262, C4262)&gt;1</f>
        <v>0</v>
      </c>
      <c r="B4262" t="b">
        <f>VLOOKUP(C4262,Sheet3!$A:$B,2,0) &gt; 1</f>
        <v>0</v>
      </c>
      <c r="C4262">
        <v>4261</v>
      </c>
      <c r="D4262">
        <v>30341</v>
      </c>
      <c r="E4262" s="4">
        <v>39844</v>
      </c>
      <c r="F4262">
        <v>30</v>
      </c>
      <c r="G4262" s="15">
        <f>I4262*F4262</f>
        <v>3300</v>
      </c>
      <c r="H4262" s="9">
        <v>0</v>
      </c>
      <c r="I4262" s="13">
        <f>VLOOKUP($U4262,Pricebook!$A:$D,4,0)</f>
        <v>110</v>
      </c>
      <c r="J4262" s="11">
        <f>G4262*(1-H4262)</f>
        <v>3300</v>
      </c>
      <c r="K4262" t="s">
        <v>127</v>
      </c>
      <c r="L4262" t="s">
        <v>128</v>
      </c>
      <c r="M4262" t="str">
        <f>VLOOKUP($L4262,Companies!$A:$G,7,)</f>
        <v>Diversified Commercial Services</v>
      </c>
      <c r="N4262" t="str">
        <f>VLOOKUP($L4262,Companies!$A:$G,6,)</f>
        <v>Consumer Services</v>
      </c>
      <c r="O4262" s="6" t="s">
        <v>2067</v>
      </c>
      <c r="P4262" s="6">
        <v>55429</v>
      </c>
      <c r="Q4262" t="s">
        <v>130</v>
      </c>
      <c r="R4262" t="s">
        <v>16</v>
      </c>
      <c r="S4262" s="4">
        <v>39851</v>
      </c>
      <c r="T4262" s="7">
        <f>S4262-E4262</f>
        <v>7</v>
      </c>
      <c r="U4262" t="s">
        <v>14215</v>
      </c>
      <c r="V4262" s="6" t="s">
        <v>14251</v>
      </c>
      <c r="W4262" t="s">
        <v>14266</v>
      </c>
      <c r="X4262" t="s">
        <v>14203</v>
      </c>
      <c r="Y4262" t="str">
        <f>VLOOKUP(R4262,Managers!$A:$B,2,)</f>
        <v>Josh Martinez</v>
      </c>
      <c r="Z4262" s="11">
        <f>VLOOKUP(X4262,HourlyWages!$A:$B,2,0)</f>
        <v>62</v>
      </c>
      <c r="AA4262">
        <v>1</v>
      </c>
    </row>
    <row r="4263" spans="1:27" x14ac:dyDescent="0.3">
      <c r="A4263" t="b">
        <f>COUNTIF($C$1:C4263, C4263)&gt;1</f>
        <v>0</v>
      </c>
      <c r="B4263" t="b">
        <f>VLOOKUP(C4263,Sheet3!$A:$B,2,0) &gt; 1</f>
        <v>0</v>
      </c>
      <c r="C4263">
        <v>4262</v>
      </c>
      <c r="D4263">
        <v>30343</v>
      </c>
      <c r="E4263" s="4">
        <v>41050</v>
      </c>
      <c r="F4263">
        <v>48</v>
      </c>
      <c r="G4263" s="15">
        <f>I4263*F4263</f>
        <v>7200</v>
      </c>
      <c r="H4263" s="9">
        <v>0</v>
      </c>
      <c r="I4263" s="13">
        <f>VLOOKUP($U4263,Pricebook!$A:$D,4,0)</f>
        <v>150</v>
      </c>
      <c r="J4263" s="11">
        <f>G4263*(1-H4263)</f>
        <v>7200</v>
      </c>
      <c r="K4263" t="s">
        <v>1631</v>
      </c>
      <c r="L4263" t="s">
        <v>276</v>
      </c>
      <c r="M4263" t="str">
        <f>VLOOKUP($L4263,Companies!$A:$G,7,)</f>
        <v>Computer Manufacturing</v>
      </c>
      <c r="N4263" t="str">
        <f>VLOOKUP($L4263,Companies!$A:$G,6,)</f>
        <v>Technology</v>
      </c>
      <c r="O4263" s="6" t="s">
        <v>253</v>
      </c>
      <c r="P4263" s="6">
        <v>84107</v>
      </c>
      <c r="Q4263" t="s">
        <v>201</v>
      </c>
      <c r="R4263" t="s">
        <v>23</v>
      </c>
      <c r="S4263" s="4">
        <v>41051</v>
      </c>
      <c r="T4263" s="7">
        <f>S4263-E4263</f>
        <v>1</v>
      </c>
      <c r="U4263" t="s">
        <v>14211</v>
      </c>
      <c r="V4263" s="6" t="s">
        <v>14251</v>
      </c>
      <c r="W4263" t="s">
        <v>14266</v>
      </c>
      <c r="X4263" t="s">
        <v>14184</v>
      </c>
      <c r="Y4263" t="str">
        <f>VLOOKUP(R4263,Managers!$A:$B,2,)</f>
        <v>Bob Turner</v>
      </c>
      <c r="Z4263" s="11">
        <f>VLOOKUP(X4263,HourlyWages!$A:$B,2,0)</f>
        <v>50</v>
      </c>
      <c r="AA4263">
        <v>1</v>
      </c>
    </row>
    <row r="4264" spans="1:27" x14ac:dyDescent="0.3">
      <c r="A4264" t="b">
        <f>COUNTIF($C$1:C4264, C4264)&gt;1</f>
        <v>0</v>
      </c>
      <c r="B4264" t="b">
        <f>VLOOKUP(C4264,Sheet3!$A:$B,2,0) &gt; 1</f>
        <v>0</v>
      </c>
      <c r="C4264">
        <v>4263</v>
      </c>
      <c r="D4264">
        <v>30343</v>
      </c>
      <c r="E4264" s="4">
        <v>41050</v>
      </c>
      <c r="F4264">
        <v>28</v>
      </c>
      <c r="G4264" s="15">
        <f>I4264*F4264</f>
        <v>5600</v>
      </c>
      <c r="H4264" s="9">
        <v>0.08</v>
      </c>
      <c r="I4264" s="13">
        <f>VLOOKUP($U4264,Pricebook!$A:$D,4,0)</f>
        <v>200</v>
      </c>
      <c r="J4264" s="11">
        <f>G4264*(1-H4264)</f>
        <v>5152</v>
      </c>
      <c r="K4264" t="s">
        <v>1631</v>
      </c>
      <c r="L4264" t="s">
        <v>276</v>
      </c>
      <c r="M4264" t="str">
        <f>VLOOKUP($L4264,Companies!$A:$G,7,)</f>
        <v>Computer Manufacturing</v>
      </c>
      <c r="N4264" t="str">
        <f>VLOOKUP($L4264,Companies!$A:$G,6,)</f>
        <v>Technology</v>
      </c>
      <c r="O4264" s="6" t="s">
        <v>2447</v>
      </c>
      <c r="P4264" s="6">
        <v>84404</v>
      </c>
      <c r="Q4264" t="s">
        <v>201</v>
      </c>
      <c r="R4264" t="s">
        <v>23</v>
      </c>
      <c r="S4264" s="4">
        <v>41052</v>
      </c>
      <c r="T4264" s="7">
        <f>S4264-E4264</f>
        <v>2</v>
      </c>
      <c r="U4264" t="s">
        <v>14214</v>
      </c>
      <c r="V4264" s="6" t="s">
        <v>14251</v>
      </c>
      <c r="W4264" t="s">
        <v>14260</v>
      </c>
      <c r="X4264" t="s">
        <v>14192</v>
      </c>
      <c r="Y4264" t="str">
        <f>VLOOKUP(R4264,Managers!$A:$B,2,)</f>
        <v>Bob Turner</v>
      </c>
      <c r="Z4264" s="11">
        <f>VLOOKUP(X4264,HourlyWages!$A:$B,2,0)</f>
        <v>75</v>
      </c>
      <c r="AA4264">
        <v>1</v>
      </c>
    </row>
    <row r="4265" spans="1:27" x14ac:dyDescent="0.3">
      <c r="A4265" t="b">
        <f>COUNTIF($C$1:C4265, C4265)&gt;1</f>
        <v>0</v>
      </c>
      <c r="B4265" t="b">
        <f>VLOOKUP(C4265,Sheet3!$A:$B,2,0) &gt; 1</f>
        <v>0</v>
      </c>
      <c r="C4265">
        <v>4264</v>
      </c>
      <c r="D4265">
        <v>30343</v>
      </c>
      <c r="E4265" s="4">
        <v>41050</v>
      </c>
      <c r="F4265">
        <v>8</v>
      </c>
      <c r="G4265" s="15">
        <f>I4265*F4265</f>
        <v>1200</v>
      </c>
      <c r="H4265" s="9">
        <v>0.09</v>
      </c>
      <c r="I4265" s="13">
        <f>VLOOKUP($U4265,Pricebook!$A:$D,4,0)</f>
        <v>150</v>
      </c>
      <c r="J4265" s="11">
        <f>G4265*(1-H4265)</f>
        <v>1092</v>
      </c>
      <c r="K4265" t="s">
        <v>2448</v>
      </c>
      <c r="L4265" t="s">
        <v>538</v>
      </c>
      <c r="M4265" t="str">
        <f>VLOOKUP($L4265,Companies!$A:$G,7,)</f>
        <v>Major Pharmaceuticals</v>
      </c>
      <c r="N4265" t="str">
        <f>VLOOKUP($L4265,Companies!$A:$G,6,)</f>
        <v>Health Care</v>
      </c>
      <c r="O4265" s="6" t="s">
        <v>885</v>
      </c>
      <c r="P4265" s="6">
        <v>27502</v>
      </c>
      <c r="Q4265" t="s">
        <v>33</v>
      </c>
      <c r="R4265" t="s">
        <v>34</v>
      </c>
      <c r="S4265" s="4">
        <v>41052</v>
      </c>
      <c r="T4265" s="7">
        <f>S4265-E4265</f>
        <v>2</v>
      </c>
      <c r="U4265" t="s">
        <v>14216</v>
      </c>
      <c r="V4265" s="6" t="s">
        <v>14251</v>
      </c>
      <c r="W4265" t="s">
        <v>14266</v>
      </c>
      <c r="X4265" t="s">
        <v>14193</v>
      </c>
      <c r="Y4265" t="str">
        <f>VLOOKUP(R4265,Managers!$A:$B,2,)</f>
        <v>Frank Mitchell</v>
      </c>
      <c r="Z4265" s="11">
        <f>VLOOKUP(X4265,HourlyWages!$A:$B,2,0)</f>
        <v>57</v>
      </c>
      <c r="AA4265">
        <v>1</v>
      </c>
    </row>
    <row r="4266" spans="1:27" x14ac:dyDescent="0.3">
      <c r="A4266" t="b">
        <f>COUNTIF($C$1:C4266, C4266)&gt;1</f>
        <v>0</v>
      </c>
      <c r="B4266" t="b">
        <f>VLOOKUP(C4266,Sheet3!$A:$B,2,0) &gt; 1</f>
        <v>0</v>
      </c>
      <c r="C4266">
        <v>4265</v>
      </c>
      <c r="D4266">
        <v>30369</v>
      </c>
      <c r="E4266" s="4">
        <v>40626</v>
      </c>
      <c r="F4266">
        <v>13</v>
      </c>
      <c r="G4266" s="15">
        <f>I4266*F4266</f>
        <v>1430</v>
      </c>
      <c r="H4266" s="9">
        <v>0</v>
      </c>
      <c r="I4266" s="13">
        <f>VLOOKUP($U4266,Pricebook!$A:$D,4,0)</f>
        <v>110</v>
      </c>
      <c r="J4266" s="11">
        <f>G4266*(1-H4266)</f>
        <v>1430</v>
      </c>
      <c r="K4266" t="s">
        <v>1807</v>
      </c>
      <c r="L4266" t="s">
        <v>193</v>
      </c>
      <c r="M4266" t="str">
        <f>VLOOKUP($L4266,Companies!$A:$G,7,)</f>
        <v>Semiconductors</v>
      </c>
      <c r="N4266" t="str">
        <f>VLOOKUP($L4266,Companies!$A:$G,6,)</f>
        <v>Technology</v>
      </c>
      <c r="O4266" s="6" t="s">
        <v>1544</v>
      </c>
      <c r="P4266" s="6">
        <v>43017</v>
      </c>
      <c r="Q4266" t="s">
        <v>210</v>
      </c>
      <c r="R4266" t="s">
        <v>61</v>
      </c>
      <c r="S4266" s="4">
        <v>40627</v>
      </c>
      <c r="T4266" s="7">
        <f>S4266-E4266</f>
        <v>1</v>
      </c>
      <c r="U4266" t="s">
        <v>14215</v>
      </c>
      <c r="V4266" s="6" t="s">
        <v>14251</v>
      </c>
      <c r="W4266" t="s">
        <v>14263</v>
      </c>
      <c r="X4266" t="s">
        <v>14190</v>
      </c>
      <c r="Y4266" t="str">
        <f>VLOOKUP(R4266,Managers!$A:$B,2,)</f>
        <v>Allen Young</v>
      </c>
      <c r="Z4266" s="11">
        <f>VLOOKUP(X4266,HourlyWages!$A:$B,2,0)</f>
        <v>67</v>
      </c>
      <c r="AA4266">
        <v>1</v>
      </c>
    </row>
    <row r="4267" spans="1:27" x14ac:dyDescent="0.3">
      <c r="A4267" t="b">
        <f>COUNTIF($C$1:C4267, C4267)&gt;1</f>
        <v>0</v>
      </c>
      <c r="B4267" t="b">
        <f>VLOOKUP(C4267,Sheet3!$A:$B,2,0) &gt; 1</f>
        <v>0</v>
      </c>
      <c r="C4267">
        <v>4266</v>
      </c>
      <c r="D4267">
        <v>30369</v>
      </c>
      <c r="E4267" s="4">
        <v>40626</v>
      </c>
      <c r="F4267">
        <v>21</v>
      </c>
      <c r="G4267" s="15">
        <f>I4267*F4267</f>
        <v>2940</v>
      </c>
      <c r="H4267" s="9">
        <v>0.03</v>
      </c>
      <c r="I4267" s="13">
        <f>VLOOKUP($U4267,Pricebook!$A:$D,4,0)</f>
        <v>140</v>
      </c>
      <c r="J4267" s="11">
        <f>G4267*(1-H4267)</f>
        <v>2851.7999999999997</v>
      </c>
      <c r="K4267" t="s">
        <v>1807</v>
      </c>
      <c r="L4267" t="s">
        <v>193</v>
      </c>
      <c r="M4267" t="str">
        <f>VLOOKUP($L4267,Companies!$A:$G,7,)</f>
        <v>Semiconductors</v>
      </c>
      <c r="N4267" t="str">
        <f>VLOOKUP($L4267,Companies!$A:$G,6,)</f>
        <v>Technology</v>
      </c>
      <c r="O4267" s="6" t="s">
        <v>1544</v>
      </c>
      <c r="P4267" s="6">
        <v>43017</v>
      </c>
      <c r="Q4267" t="s">
        <v>210</v>
      </c>
      <c r="R4267" t="s">
        <v>61</v>
      </c>
      <c r="S4267" s="4">
        <v>40627</v>
      </c>
      <c r="T4267" s="7">
        <f>S4267-E4267</f>
        <v>1</v>
      </c>
      <c r="U4267" t="s">
        <v>14207</v>
      </c>
      <c r="V4267" s="6" t="s">
        <v>14251</v>
      </c>
      <c r="W4267" t="s">
        <v>14268</v>
      </c>
      <c r="X4267" t="s">
        <v>14190</v>
      </c>
      <c r="Y4267" t="str">
        <f>VLOOKUP(R4267,Managers!$A:$B,2,)</f>
        <v>Allen Young</v>
      </c>
      <c r="Z4267" s="11">
        <f>VLOOKUP(X4267,HourlyWages!$A:$B,2,0)</f>
        <v>67</v>
      </c>
      <c r="AA4267">
        <v>1</v>
      </c>
    </row>
    <row r="4268" spans="1:27" x14ac:dyDescent="0.3">
      <c r="A4268" t="b">
        <f>COUNTIF($C$1:C4268, C4268)&gt;1</f>
        <v>0</v>
      </c>
      <c r="B4268" t="b">
        <f>VLOOKUP(C4268,Sheet3!$A:$B,2,0) &gt; 1</f>
        <v>0</v>
      </c>
      <c r="C4268">
        <v>4267</v>
      </c>
      <c r="D4268">
        <v>30372</v>
      </c>
      <c r="E4268" s="4">
        <v>40420</v>
      </c>
      <c r="F4268">
        <v>1</v>
      </c>
      <c r="G4268" s="15">
        <f>I4268*F4268</f>
        <v>125</v>
      </c>
      <c r="H4268" s="9">
        <v>0.1</v>
      </c>
      <c r="I4268" s="13">
        <f>VLOOKUP($U4268,Pricebook!$A:$D,4,0)</f>
        <v>125</v>
      </c>
      <c r="J4268" s="11">
        <f>G4268*(1-H4268)</f>
        <v>112.5</v>
      </c>
      <c r="K4268" t="s">
        <v>1418</v>
      </c>
      <c r="L4268" t="s">
        <v>360</v>
      </c>
      <c r="M4268" t="str">
        <f>VLOOKUP($L4268,Companies!$A:$G,7,)</f>
        <v>Semiconductors</v>
      </c>
      <c r="N4268" t="str">
        <f>VLOOKUP($L4268,Companies!$A:$G,6,)</f>
        <v>Technology</v>
      </c>
      <c r="O4268" s="6" t="s">
        <v>1419</v>
      </c>
      <c r="P4268" s="6">
        <v>46307</v>
      </c>
      <c r="Q4268" t="s">
        <v>278</v>
      </c>
      <c r="R4268" t="s">
        <v>16</v>
      </c>
      <c r="S4268" s="4">
        <v>40422</v>
      </c>
      <c r="T4268" s="7">
        <f>S4268-E4268</f>
        <v>2</v>
      </c>
      <c r="U4268" t="s">
        <v>14208</v>
      </c>
      <c r="V4268" s="6" t="s">
        <v>14251</v>
      </c>
      <c r="W4268" t="s">
        <v>14260</v>
      </c>
      <c r="X4268" t="s">
        <v>14187</v>
      </c>
      <c r="Y4268" t="str">
        <f>VLOOKUP(R4268,Managers!$A:$B,2,)</f>
        <v>Josh Martinez</v>
      </c>
      <c r="Z4268" s="11">
        <f>VLOOKUP(X4268,HourlyWages!$A:$B,2,0)</f>
        <v>45</v>
      </c>
      <c r="AA4268">
        <v>1</v>
      </c>
    </row>
    <row r="4269" spans="1:27" x14ac:dyDescent="0.3">
      <c r="A4269" t="b">
        <f>COUNTIF($C$1:C4269, C4269)&gt;1</f>
        <v>0</v>
      </c>
      <c r="B4269" t="b">
        <f>VLOOKUP(C4269,Sheet3!$A:$B,2,0) &gt; 1</f>
        <v>0</v>
      </c>
      <c r="C4269">
        <v>4268</v>
      </c>
      <c r="D4269">
        <v>30374</v>
      </c>
      <c r="E4269" s="4">
        <v>40258</v>
      </c>
      <c r="F4269">
        <v>12</v>
      </c>
      <c r="G4269" s="15">
        <f>I4269*F4269</f>
        <v>2040</v>
      </c>
      <c r="H4269" s="9">
        <v>7.0000000000000007E-2</v>
      </c>
      <c r="I4269" s="13">
        <f>VLOOKUP($U4269,Pricebook!$A:$D,4,0)</f>
        <v>170</v>
      </c>
      <c r="J4269" s="11">
        <f>G4269*(1-H4269)</f>
        <v>1897.1999999999998</v>
      </c>
      <c r="K4269" t="s">
        <v>1295</v>
      </c>
      <c r="L4269" t="s">
        <v>508</v>
      </c>
      <c r="M4269" t="str">
        <f>VLOOKUP($L4269,Companies!$A:$G,7,)</f>
        <v>Semiconductors</v>
      </c>
      <c r="N4269" t="str">
        <f>VLOOKUP($L4269,Companies!$A:$G,6,)</f>
        <v>Technology</v>
      </c>
      <c r="O4269" s="6" t="s">
        <v>672</v>
      </c>
      <c r="P4269" s="6">
        <v>40475</v>
      </c>
      <c r="Q4269" t="s">
        <v>254</v>
      </c>
      <c r="R4269" t="s">
        <v>34</v>
      </c>
      <c r="S4269" s="4">
        <v>40259</v>
      </c>
      <c r="T4269" s="7">
        <f>S4269-E4269</f>
        <v>1</v>
      </c>
      <c r="U4269" t="s">
        <v>14219</v>
      </c>
      <c r="V4269" s="6" t="s">
        <v>14251</v>
      </c>
      <c r="W4269" t="s">
        <v>14266</v>
      </c>
      <c r="X4269" t="s">
        <v>14195</v>
      </c>
      <c r="Y4269" t="str">
        <f>VLOOKUP(R4269,Managers!$A:$B,2,)</f>
        <v>Frank Mitchell</v>
      </c>
      <c r="Z4269" s="11">
        <f>VLOOKUP(X4269,HourlyWages!$A:$B,2,0)</f>
        <v>52</v>
      </c>
      <c r="AA4269">
        <v>1</v>
      </c>
    </row>
    <row r="4270" spans="1:27" x14ac:dyDescent="0.3">
      <c r="A4270" t="b">
        <f>COUNTIF($C$1:C4270, C4270)&gt;1</f>
        <v>0</v>
      </c>
      <c r="B4270" t="b">
        <f>VLOOKUP(C4270,Sheet3!$A:$B,2,0) &gt; 1</f>
        <v>0</v>
      </c>
      <c r="C4270">
        <v>4269</v>
      </c>
      <c r="D4270">
        <v>30374</v>
      </c>
      <c r="E4270" s="4">
        <v>40258</v>
      </c>
      <c r="F4270">
        <v>42</v>
      </c>
      <c r="G4270" s="15">
        <f>I4270*F4270</f>
        <v>6300</v>
      </c>
      <c r="H4270" s="9">
        <v>0</v>
      </c>
      <c r="I4270" s="13">
        <f>VLOOKUP($U4270,Pricebook!$A:$D,4,0)</f>
        <v>150</v>
      </c>
      <c r="J4270" s="11">
        <f>G4270*(1-H4270)</f>
        <v>6300</v>
      </c>
      <c r="K4270" t="s">
        <v>1295</v>
      </c>
      <c r="L4270" t="s">
        <v>508</v>
      </c>
      <c r="M4270" t="str">
        <f>VLOOKUP($L4270,Companies!$A:$G,7,)</f>
        <v>Semiconductors</v>
      </c>
      <c r="N4270" t="str">
        <f>VLOOKUP($L4270,Companies!$A:$G,6,)</f>
        <v>Technology</v>
      </c>
      <c r="O4270" s="6" t="s">
        <v>672</v>
      </c>
      <c r="P4270" s="6">
        <v>40475</v>
      </c>
      <c r="Q4270" t="s">
        <v>254</v>
      </c>
      <c r="R4270" t="s">
        <v>34</v>
      </c>
      <c r="S4270" s="4">
        <v>40259</v>
      </c>
      <c r="T4270" s="7">
        <f>S4270-E4270</f>
        <v>1</v>
      </c>
      <c r="U4270" t="s">
        <v>14211</v>
      </c>
      <c r="V4270" s="6" t="s">
        <v>14251</v>
      </c>
      <c r="W4270" t="s">
        <v>14268</v>
      </c>
      <c r="X4270" t="s">
        <v>14197</v>
      </c>
      <c r="Y4270" t="str">
        <f>VLOOKUP(R4270,Managers!$A:$B,2,)</f>
        <v>Frank Mitchell</v>
      </c>
      <c r="Z4270" s="11">
        <f>VLOOKUP(X4270,HourlyWages!$A:$B,2,0)</f>
        <v>71</v>
      </c>
      <c r="AA4270">
        <v>1</v>
      </c>
    </row>
    <row r="4271" spans="1:27" x14ac:dyDescent="0.3">
      <c r="A4271" t="b">
        <f>COUNTIF($C$1:C4271, C4271)&gt;1</f>
        <v>0</v>
      </c>
      <c r="B4271" t="b">
        <f>VLOOKUP(C4271,Sheet3!$A:$B,2,0) &gt; 1</f>
        <v>0</v>
      </c>
      <c r="C4271">
        <v>4270</v>
      </c>
      <c r="D4271">
        <v>30375</v>
      </c>
      <c r="E4271" s="4">
        <v>41032</v>
      </c>
      <c r="F4271">
        <v>20</v>
      </c>
      <c r="G4271" s="15">
        <f>I4271*F4271</f>
        <v>3200</v>
      </c>
      <c r="H4271" s="9">
        <v>0.03</v>
      </c>
      <c r="I4271" s="13">
        <f>VLOOKUP($U4271,Pricebook!$A:$D,4,0)</f>
        <v>160</v>
      </c>
      <c r="J4271" s="11">
        <f>G4271*(1-H4271)</f>
        <v>3104</v>
      </c>
      <c r="K4271" t="s">
        <v>991</v>
      </c>
      <c r="L4271" t="s">
        <v>27</v>
      </c>
      <c r="M4271" t="str">
        <f>VLOOKUP($L4271,Companies!$A:$G,7,)</f>
        <v>Television Services</v>
      </c>
      <c r="N4271" t="str">
        <f>VLOOKUP($L4271,Companies!$A:$G,6,)</f>
        <v>Consumer Services</v>
      </c>
      <c r="O4271" s="6" t="s">
        <v>1508</v>
      </c>
      <c r="P4271" s="6">
        <v>37211</v>
      </c>
      <c r="Q4271" t="s">
        <v>81</v>
      </c>
      <c r="R4271" t="s">
        <v>34</v>
      </c>
      <c r="S4271" s="4">
        <v>41036</v>
      </c>
      <c r="T4271" s="7">
        <f>S4271-E4271</f>
        <v>4</v>
      </c>
      <c r="U4271" t="s">
        <v>14218</v>
      </c>
      <c r="V4271" s="6" t="s">
        <v>14251</v>
      </c>
      <c r="W4271" t="s">
        <v>14263</v>
      </c>
      <c r="X4271" t="s">
        <v>14200</v>
      </c>
      <c r="Y4271" t="str">
        <f>VLOOKUP(R4271,Managers!$A:$B,2,)</f>
        <v>Frank Mitchell</v>
      </c>
      <c r="Z4271" s="11">
        <f>VLOOKUP(X4271,HourlyWages!$A:$B,2,0)</f>
        <v>59</v>
      </c>
      <c r="AA4271">
        <v>1</v>
      </c>
    </row>
    <row r="4272" spans="1:27" x14ac:dyDescent="0.3">
      <c r="A4272" t="b">
        <f>COUNTIF($C$1:C4272, C4272)&gt;1</f>
        <v>0</v>
      </c>
      <c r="B4272" t="b">
        <f>VLOOKUP(C4272,Sheet3!$A:$B,2,0) &gt; 1</f>
        <v>0</v>
      </c>
      <c r="C4272">
        <v>4271</v>
      </c>
      <c r="D4272">
        <v>30401</v>
      </c>
      <c r="E4272" s="4">
        <v>41200</v>
      </c>
      <c r="F4272">
        <v>39</v>
      </c>
      <c r="G4272" s="15">
        <f>I4272*F4272</f>
        <v>4290</v>
      </c>
      <c r="H4272" s="9">
        <v>7.0000000000000007E-2</v>
      </c>
      <c r="I4272" s="13">
        <f>VLOOKUP($U4272,Pricebook!$A:$D,4,0)</f>
        <v>110</v>
      </c>
      <c r="J4272" s="11">
        <f>G4272*(1-H4272)</f>
        <v>3989.7</v>
      </c>
      <c r="K4272" t="s">
        <v>1302</v>
      </c>
      <c r="L4272" t="s">
        <v>374</v>
      </c>
      <c r="M4272" t="str">
        <f>VLOOKUP($L4272,Companies!$A:$G,7,)</f>
        <v>Computer Software: Prepackaged Software</v>
      </c>
      <c r="N4272" t="str">
        <f>VLOOKUP($L4272,Companies!$A:$G,6,)</f>
        <v>Technology</v>
      </c>
      <c r="O4272" s="6" t="s">
        <v>1169</v>
      </c>
      <c r="P4272" s="6">
        <v>97405</v>
      </c>
      <c r="Q4272" t="s">
        <v>43</v>
      </c>
      <c r="R4272" t="s">
        <v>23</v>
      </c>
      <c r="S4272" s="4">
        <v>41202</v>
      </c>
      <c r="T4272" s="7">
        <f>S4272-E4272</f>
        <v>2</v>
      </c>
      <c r="U4272" t="s">
        <v>14215</v>
      </c>
      <c r="V4272" s="6" t="s">
        <v>14254</v>
      </c>
      <c r="W4272" t="s">
        <v>14265</v>
      </c>
      <c r="X4272" t="s">
        <v>14194</v>
      </c>
      <c r="Y4272" t="str">
        <f>VLOOKUP(R4272,Managers!$A:$B,2,)</f>
        <v>Bob Turner</v>
      </c>
      <c r="Z4272" s="11">
        <f>VLOOKUP(X4272,HourlyWages!$A:$B,2,0)</f>
        <v>71</v>
      </c>
      <c r="AA4272">
        <v>1</v>
      </c>
    </row>
    <row r="4273" spans="1:27" x14ac:dyDescent="0.3">
      <c r="A4273" t="b">
        <f>COUNTIF($C$1:C4273, C4273)&gt;1</f>
        <v>0</v>
      </c>
      <c r="B4273" t="b">
        <f>VLOOKUP(C4273,Sheet3!$A:$B,2,0) &gt; 1</f>
        <v>0</v>
      </c>
      <c r="C4273">
        <v>4272</v>
      </c>
      <c r="D4273">
        <v>30403</v>
      </c>
      <c r="E4273" s="4">
        <v>41100</v>
      </c>
      <c r="F4273">
        <v>41</v>
      </c>
      <c r="G4273" s="15">
        <f>I4273*F4273</f>
        <v>6560</v>
      </c>
      <c r="H4273" s="9">
        <v>0.05</v>
      </c>
      <c r="I4273" s="13">
        <f>VLOOKUP($U4273,Pricebook!$A:$D,4,0)</f>
        <v>160</v>
      </c>
      <c r="J4273" s="11">
        <f>G4273*(1-H4273)</f>
        <v>6232</v>
      </c>
      <c r="K4273" t="s">
        <v>451</v>
      </c>
      <c r="L4273" t="s">
        <v>452</v>
      </c>
      <c r="M4273" t="str">
        <f>VLOOKUP($L4273,Companies!$A:$G,7,)</f>
        <v>Biotechnology: Biological Products (No Diagnostic Substances)</v>
      </c>
      <c r="N4273" t="str">
        <f>VLOOKUP($L4273,Companies!$A:$G,6,)</f>
        <v>Health Care</v>
      </c>
      <c r="O4273" s="6" t="s">
        <v>2233</v>
      </c>
      <c r="P4273" s="6">
        <v>84663</v>
      </c>
      <c r="Q4273" t="s">
        <v>201</v>
      </c>
      <c r="R4273" t="s">
        <v>23</v>
      </c>
      <c r="S4273" s="4">
        <v>41102</v>
      </c>
      <c r="T4273" s="7">
        <f>S4273-E4273</f>
        <v>2</v>
      </c>
      <c r="U4273" t="s">
        <v>14218</v>
      </c>
      <c r="V4273" s="6" t="s">
        <v>14257</v>
      </c>
      <c r="W4273" t="s">
        <v>14258</v>
      </c>
      <c r="X4273" t="s">
        <v>14192</v>
      </c>
      <c r="Y4273" t="str">
        <f>VLOOKUP(R4273,Managers!$A:$B,2,)</f>
        <v>Bob Turner</v>
      </c>
      <c r="Z4273" s="11">
        <f>VLOOKUP(X4273,HourlyWages!$A:$B,2,0)</f>
        <v>75</v>
      </c>
      <c r="AA4273">
        <v>1</v>
      </c>
    </row>
    <row r="4274" spans="1:27" x14ac:dyDescent="0.3">
      <c r="A4274" t="b">
        <f>COUNTIF($C$1:C4274, C4274)&gt;1</f>
        <v>0</v>
      </c>
      <c r="B4274" t="b">
        <f>VLOOKUP(C4274,Sheet3!$A:$B,2,0) &gt; 1</f>
        <v>0</v>
      </c>
      <c r="C4274">
        <v>4273</v>
      </c>
      <c r="D4274">
        <v>30403</v>
      </c>
      <c r="E4274" s="4">
        <v>41100</v>
      </c>
      <c r="F4274">
        <v>24</v>
      </c>
      <c r="G4274" s="15">
        <f>I4274*F4274</f>
        <v>4800</v>
      </c>
      <c r="H4274" s="9">
        <v>0.09</v>
      </c>
      <c r="I4274" s="13">
        <f>VLOOKUP($U4274,Pricebook!$A:$D,4,0)</f>
        <v>200</v>
      </c>
      <c r="J4274" s="11">
        <f>G4274*(1-H4274)</f>
        <v>4368</v>
      </c>
      <c r="K4274" t="s">
        <v>451</v>
      </c>
      <c r="L4274" t="s">
        <v>452</v>
      </c>
      <c r="M4274" t="str">
        <f>VLOOKUP($L4274,Companies!$A:$G,7,)</f>
        <v>Biotechnology: Biological Products (No Diagnostic Substances)</v>
      </c>
      <c r="N4274" t="str">
        <f>VLOOKUP($L4274,Companies!$A:$G,6,)</f>
        <v>Health Care</v>
      </c>
      <c r="O4274" s="6" t="s">
        <v>2233</v>
      </c>
      <c r="P4274" s="6">
        <v>84663</v>
      </c>
      <c r="Q4274" t="s">
        <v>201</v>
      </c>
      <c r="R4274" t="s">
        <v>23</v>
      </c>
      <c r="S4274" s="4">
        <v>41101</v>
      </c>
      <c r="T4274" s="7">
        <f>S4274-E4274</f>
        <v>1</v>
      </c>
      <c r="U4274" t="s">
        <v>14206</v>
      </c>
      <c r="V4274" s="6" t="s">
        <v>14257</v>
      </c>
      <c r="W4274" t="s">
        <v>14259</v>
      </c>
      <c r="X4274" t="s">
        <v>14186</v>
      </c>
      <c r="Y4274" t="str">
        <f>VLOOKUP(R4274,Managers!$A:$B,2,)</f>
        <v>Bob Turner</v>
      </c>
      <c r="Z4274" s="11">
        <f>VLOOKUP(X4274,HourlyWages!$A:$B,2,0)</f>
        <v>67</v>
      </c>
      <c r="AA4274">
        <v>1</v>
      </c>
    </row>
    <row r="4275" spans="1:27" x14ac:dyDescent="0.3">
      <c r="A4275" t="b">
        <f>COUNTIF($C$1:C4275, C4275)&gt;1</f>
        <v>0</v>
      </c>
      <c r="B4275" t="b">
        <f>VLOOKUP(C4275,Sheet3!$A:$B,2,0) &gt; 1</f>
        <v>0</v>
      </c>
      <c r="C4275">
        <v>4274</v>
      </c>
      <c r="D4275">
        <v>30405</v>
      </c>
      <c r="E4275" s="4">
        <v>41027</v>
      </c>
      <c r="F4275">
        <v>7</v>
      </c>
      <c r="G4275" s="15">
        <f>I4275*F4275</f>
        <v>875</v>
      </c>
      <c r="H4275" s="9">
        <v>0.05</v>
      </c>
      <c r="I4275" s="13">
        <f>VLOOKUP($U4275,Pricebook!$A:$D,4,0)</f>
        <v>125</v>
      </c>
      <c r="J4275" s="11">
        <f>G4275*(1-H4275)</f>
        <v>831.25</v>
      </c>
      <c r="K4275" t="s">
        <v>1694</v>
      </c>
      <c r="L4275" t="s">
        <v>46</v>
      </c>
      <c r="M4275" t="str">
        <f>VLOOKUP($L4275,Companies!$A:$G,7,)</f>
        <v>Computer Software: Prepackaged Software</v>
      </c>
      <c r="N4275" t="str">
        <f>VLOOKUP($L4275,Companies!$A:$G,6,)</f>
        <v>Technology</v>
      </c>
      <c r="O4275" s="6" t="s">
        <v>2449</v>
      </c>
      <c r="P4275" s="6">
        <v>39208</v>
      </c>
      <c r="Q4275" t="s">
        <v>699</v>
      </c>
      <c r="R4275" t="s">
        <v>34</v>
      </c>
      <c r="S4275" s="4">
        <v>41032</v>
      </c>
      <c r="T4275" s="7">
        <f>S4275-E4275</f>
        <v>5</v>
      </c>
      <c r="U4275" t="s">
        <v>14209</v>
      </c>
      <c r="V4275" s="6" t="s">
        <v>14251</v>
      </c>
      <c r="W4275" t="s">
        <v>14263</v>
      </c>
      <c r="X4275" t="s">
        <v>14195</v>
      </c>
      <c r="Y4275" t="str">
        <f>VLOOKUP(R4275,Managers!$A:$B,2,)</f>
        <v>Frank Mitchell</v>
      </c>
      <c r="Z4275" s="11">
        <f>VLOOKUP(X4275,HourlyWages!$A:$B,2,0)</f>
        <v>52</v>
      </c>
      <c r="AA4275">
        <v>1</v>
      </c>
    </row>
    <row r="4276" spans="1:27" x14ac:dyDescent="0.3">
      <c r="A4276" t="b">
        <f>COUNTIF($C$1:C4276, C4276)&gt;1</f>
        <v>0</v>
      </c>
      <c r="B4276" t="b">
        <f>VLOOKUP(C4276,Sheet3!$A:$B,2,0) &gt; 1</f>
        <v>0</v>
      </c>
      <c r="C4276">
        <v>4275</v>
      </c>
      <c r="D4276">
        <v>30407</v>
      </c>
      <c r="E4276" s="4">
        <v>39920</v>
      </c>
      <c r="F4276">
        <v>41</v>
      </c>
      <c r="G4276" s="15">
        <f>I4276*F4276</f>
        <v>8200</v>
      </c>
      <c r="H4276" s="9">
        <v>0.02</v>
      </c>
      <c r="I4276" s="13">
        <f>VLOOKUP($U4276,Pricebook!$A:$D,4,0)</f>
        <v>200</v>
      </c>
      <c r="J4276" s="11">
        <f>G4276*(1-H4276)</f>
        <v>8036</v>
      </c>
      <c r="K4276" t="s">
        <v>710</v>
      </c>
      <c r="L4276" t="s">
        <v>235</v>
      </c>
      <c r="M4276" t="str">
        <f>VLOOKUP($L4276,Companies!$A:$G,7,)</f>
        <v>Television Services</v>
      </c>
      <c r="N4276" t="str">
        <f>VLOOKUP($L4276,Companies!$A:$G,6,)</f>
        <v>Consumer Services</v>
      </c>
      <c r="O4276" s="6" t="s">
        <v>1390</v>
      </c>
      <c r="P4276" s="6">
        <v>30605</v>
      </c>
      <c r="Q4276" t="s">
        <v>134</v>
      </c>
      <c r="R4276" t="s">
        <v>34</v>
      </c>
      <c r="S4276" s="4">
        <v>39920</v>
      </c>
      <c r="T4276" s="7">
        <f>S4276-E4276</f>
        <v>0</v>
      </c>
      <c r="U4276" t="s">
        <v>14206</v>
      </c>
      <c r="V4276" s="6" t="s">
        <v>14251</v>
      </c>
      <c r="W4276" t="s">
        <v>14267</v>
      </c>
      <c r="X4276" t="s">
        <v>14190</v>
      </c>
      <c r="Y4276" t="str">
        <f>VLOOKUP(R4276,Managers!$A:$B,2,)</f>
        <v>Frank Mitchell</v>
      </c>
      <c r="Z4276" s="11">
        <f>VLOOKUP(X4276,HourlyWages!$A:$B,2,0)</f>
        <v>67</v>
      </c>
      <c r="AA4276">
        <v>1</v>
      </c>
    </row>
    <row r="4277" spans="1:27" x14ac:dyDescent="0.3">
      <c r="A4277" t="b">
        <f>COUNTIF($C$1:C4277, C4277)&gt;1</f>
        <v>0</v>
      </c>
      <c r="B4277" t="b">
        <f>VLOOKUP(C4277,Sheet3!$A:$B,2,0) &gt; 1</f>
        <v>0</v>
      </c>
      <c r="C4277">
        <v>4276</v>
      </c>
      <c r="D4277">
        <v>30433</v>
      </c>
      <c r="E4277" s="4">
        <v>40338</v>
      </c>
      <c r="F4277">
        <v>17</v>
      </c>
      <c r="G4277" s="15">
        <f>I4277*F4277</f>
        <v>2380</v>
      </c>
      <c r="H4277" s="9">
        <v>0</v>
      </c>
      <c r="I4277" s="13">
        <f>VLOOKUP($U4277,Pricebook!$A:$D,4,0)</f>
        <v>140</v>
      </c>
      <c r="J4277" s="11">
        <f>G4277*(1-H4277)</f>
        <v>2380</v>
      </c>
      <c r="K4277" t="s">
        <v>1618</v>
      </c>
      <c r="L4277" t="s">
        <v>597</v>
      </c>
      <c r="M4277" t="str">
        <f>VLOOKUP($L4277,Companies!$A:$G,7,)</f>
        <v>Specialty Insurers</v>
      </c>
      <c r="N4277" t="str">
        <f>VLOOKUP($L4277,Companies!$A:$G,6,)</f>
        <v>Finance</v>
      </c>
      <c r="O4277" s="6" t="s">
        <v>1619</v>
      </c>
      <c r="P4277" s="6">
        <v>53545</v>
      </c>
      <c r="Q4277" t="s">
        <v>95</v>
      </c>
      <c r="R4277" t="s">
        <v>16</v>
      </c>
      <c r="S4277" s="4">
        <v>40338</v>
      </c>
      <c r="T4277" s="7">
        <f>S4277-E4277</f>
        <v>0</v>
      </c>
      <c r="U4277" t="s">
        <v>14207</v>
      </c>
      <c r="V4277" s="6" t="s">
        <v>14251</v>
      </c>
      <c r="W4277" t="s">
        <v>14268</v>
      </c>
      <c r="X4277" t="s">
        <v>14191</v>
      </c>
      <c r="Y4277" t="str">
        <f>VLOOKUP(R4277,Managers!$A:$B,2,)</f>
        <v>Josh Martinez</v>
      </c>
      <c r="Z4277" s="11">
        <f>VLOOKUP(X4277,HourlyWages!$A:$B,2,0)</f>
        <v>60</v>
      </c>
      <c r="AA4277">
        <v>1</v>
      </c>
    </row>
    <row r="4278" spans="1:27" x14ac:dyDescent="0.3">
      <c r="A4278" t="b">
        <f>COUNTIF($C$1:C4278, C4278)&gt;1</f>
        <v>0</v>
      </c>
      <c r="B4278" t="b">
        <f>VLOOKUP(C4278,Sheet3!$A:$B,2,0) &gt; 1</f>
        <v>0</v>
      </c>
      <c r="C4278">
        <v>4277</v>
      </c>
      <c r="D4278">
        <v>30436</v>
      </c>
      <c r="E4278" s="4">
        <v>41097</v>
      </c>
      <c r="F4278">
        <v>30</v>
      </c>
      <c r="G4278" s="15">
        <f>I4278*F4278</f>
        <v>4800</v>
      </c>
      <c r="H4278" s="9">
        <v>0.09</v>
      </c>
      <c r="I4278" s="13">
        <f>VLOOKUP($U4278,Pricebook!$A:$D,4,0)</f>
        <v>160</v>
      </c>
      <c r="J4278" s="11">
        <f>G4278*(1-H4278)</f>
        <v>4368</v>
      </c>
      <c r="K4278" t="s">
        <v>264</v>
      </c>
      <c r="L4278" t="s">
        <v>265</v>
      </c>
      <c r="M4278" t="str">
        <f>VLOOKUP($L4278,Companies!$A:$G,7,)</f>
        <v>Telecommunications Equipment</v>
      </c>
      <c r="N4278" t="str">
        <f>VLOOKUP($L4278,Companies!$A:$G,6,)</f>
        <v>Public Utilities</v>
      </c>
      <c r="O4278" s="6" t="s">
        <v>1704</v>
      </c>
      <c r="P4278" s="6">
        <v>78521</v>
      </c>
      <c r="Q4278" t="s">
        <v>48</v>
      </c>
      <c r="R4278" t="s">
        <v>16</v>
      </c>
      <c r="S4278" s="4">
        <v>41102</v>
      </c>
      <c r="T4278" s="7">
        <f>S4278-E4278</f>
        <v>5</v>
      </c>
      <c r="U4278" t="s">
        <v>14218</v>
      </c>
      <c r="V4278" s="6" t="s">
        <v>14254</v>
      </c>
      <c r="W4278" t="s">
        <v>14255</v>
      </c>
      <c r="X4278" t="s">
        <v>14199</v>
      </c>
      <c r="Y4278" t="str">
        <f>VLOOKUP(R4278,Managers!$A:$B,2,)</f>
        <v>Josh Martinez</v>
      </c>
      <c r="Z4278" s="11">
        <f>VLOOKUP(X4278,HourlyWages!$A:$B,2,0)</f>
        <v>68</v>
      </c>
      <c r="AA4278">
        <v>1</v>
      </c>
    </row>
    <row r="4279" spans="1:27" x14ac:dyDescent="0.3">
      <c r="A4279" t="b">
        <f>COUNTIF($C$1:C4279, C4279)&gt;1</f>
        <v>0</v>
      </c>
      <c r="B4279" t="b">
        <f>VLOOKUP(C4279,Sheet3!$A:$B,2,0) &gt; 1</f>
        <v>0</v>
      </c>
      <c r="C4279">
        <v>4278</v>
      </c>
      <c r="D4279">
        <v>30467</v>
      </c>
      <c r="E4279" s="4">
        <v>40040</v>
      </c>
      <c r="F4279">
        <v>5</v>
      </c>
      <c r="G4279" s="15">
        <f>I4279*F4279</f>
        <v>800</v>
      </c>
      <c r="H4279" s="9">
        <v>0.05</v>
      </c>
      <c r="I4279" s="13">
        <f>VLOOKUP($U4279,Pricebook!$A:$D,4,0)</f>
        <v>160</v>
      </c>
      <c r="J4279" s="11">
        <f>G4279*(1-H4279)</f>
        <v>760</v>
      </c>
      <c r="K4279" t="s">
        <v>1038</v>
      </c>
      <c r="L4279" t="s">
        <v>73</v>
      </c>
      <c r="M4279" t="str">
        <f>VLOOKUP($L4279,Companies!$A:$G,7,)</f>
        <v>Recreational Products/Toys</v>
      </c>
      <c r="N4279" t="str">
        <f>VLOOKUP($L4279,Companies!$A:$G,6,)</f>
        <v>Consumer Non-Durables</v>
      </c>
      <c r="O4279" s="6" t="s">
        <v>1039</v>
      </c>
      <c r="P4279" s="6" t="s">
        <v>1040</v>
      </c>
      <c r="Q4279" t="s">
        <v>130</v>
      </c>
      <c r="R4279" t="s">
        <v>16</v>
      </c>
      <c r="S4279" s="4">
        <v>40041</v>
      </c>
      <c r="T4279" s="7">
        <f>S4279-E4279</f>
        <v>1</v>
      </c>
      <c r="U4279" t="s">
        <v>14218</v>
      </c>
      <c r="V4279" s="6" t="s">
        <v>14251</v>
      </c>
      <c r="W4279" t="s">
        <v>14260</v>
      </c>
      <c r="X4279" t="s">
        <v>14197</v>
      </c>
      <c r="Y4279" t="str">
        <f>VLOOKUP(R4279,Managers!$A:$B,2,)</f>
        <v>Josh Martinez</v>
      </c>
      <c r="Z4279" s="11">
        <f>VLOOKUP(X4279,HourlyWages!$A:$B,2,0)</f>
        <v>71</v>
      </c>
      <c r="AA4279">
        <v>1</v>
      </c>
    </row>
    <row r="4280" spans="1:27" x14ac:dyDescent="0.3">
      <c r="A4280" t="b">
        <f>COUNTIF($C$1:C4280, C4280)&gt;1</f>
        <v>0</v>
      </c>
      <c r="B4280" t="b">
        <f>VLOOKUP(C4280,Sheet3!$A:$B,2,0) &gt; 1</f>
        <v>0</v>
      </c>
      <c r="C4280">
        <v>4279</v>
      </c>
      <c r="D4280">
        <v>30469</v>
      </c>
      <c r="E4280" s="4">
        <v>41268</v>
      </c>
      <c r="F4280">
        <v>46</v>
      </c>
      <c r="G4280" s="15">
        <f>I4280*F4280</f>
        <v>5520</v>
      </c>
      <c r="H4280" s="9">
        <v>0.1</v>
      </c>
      <c r="I4280" s="13">
        <f>VLOOKUP($U4280,Pricebook!$A:$D,4,0)</f>
        <v>120</v>
      </c>
      <c r="J4280" s="11">
        <f>G4280*(1-H4280)</f>
        <v>4968</v>
      </c>
      <c r="K4280" t="s">
        <v>694</v>
      </c>
      <c r="L4280" t="s">
        <v>235</v>
      </c>
      <c r="M4280" t="str">
        <f>VLOOKUP($L4280,Companies!$A:$G,7,)</f>
        <v>Television Services</v>
      </c>
      <c r="N4280" t="str">
        <f>VLOOKUP($L4280,Companies!$A:$G,6,)</f>
        <v>Consumer Services</v>
      </c>
      <c r="O4280" s="6" t="s">
        <v>2450</v>
      </c>
      <c r="P4280" s="6">
        <v>85023</v>
      </c>
      <c r="Q4280" t="s">
        <v>70</v>
      </c>
      <c r="R4280" t="s">
        <v>23</v>
      </c>
      <c r="S4280" s="4">
        <v>41270</v>
      </c>
      <c r="T4280" s="7">
        <f>S4280-E4280</f>
        <v>2</v>
      </c>
      <c r="U4280" t="s">
        <v>14212</v>
      </c>
      <c r="V4280" s="6" t="s">
        <v>14254</v>
      </c>
      <c r="W4280" t="s">
        <v>14255</v>
      </c>
      <c r="X4280" t="s">
        <v>14184</v>
      </c>
      <c r="Y4280" t="str">
        <f>VLOOKUP(R4280,Managers!$A:$B,2,)</f>
        <v>Bob Turner</v>
      </c>
      <c r="Z4280" s="11">
        <f>VLOOKUP(X4280,HourlyWages!$A:$B,2,0)</f>
        <v>50</v>
      </c>
      <c r="AA4280">
        <v>1</v>
      </c>
    </row>
    <row r="4281" spans="1:27" x14ac:dyDescent="0.3">
      <c r="A4281" t="b">
        <f>COUNTIF($C$1:C4281, C4281)&gt;1</f>
        <v>0</v>
      </c>
      <c r="B4281" t="b">
        <f>VLOOKUP(C4281,Sheet3!$A:$B,2,0) &gt; 1</f>
        <v>0</v>
      </c>
      <c r="C4281">
        <v>4280</v>
      </c>
      <c r="D4281">
        <v>30497</v>
      </c>
      <c r="E4281" s="4">
        <v>40580</v>
      </c>
      <c r="F4281">
        <v>34</v>
      </c>
      <c r="G4281" s="15">
        <f>I4281*F4281</f>
        <v>5440</v>
      </c>
      <c r="H4281" s="9">
        <v>0.03</v>
      </c>
      <c r="I4281" s="13">
        <f>VLOOKUP($U4281,Pricebook!$A:$D,4,0)</f>
        <v>160</v>
      </c>
      <c r="J4281" s="11">
        <f>G4281*(1-H4281)</f>
        <v>5276.8</v>
      </c>
      <c r="K4281" t="s">
        <v>1254</v>
      </c>
      <c r="L4281" t="s">
        <v>121</v>
      </c>
      <c r="M4281" t="str">
        <f>VLOOKUP($L4281,Companies!$A:$G,7,)</f>
        <v>Consumer Electronics/Video Chains</v>
      </c>
      <c r="N4281" t="str">
        <f>VLOOKUP($L4281,Companies!$A:$G,6,)</f>
        <v>Consumer Services</v>
      </c>
      <c r="O4281" s="6" t="s">
        <v>2252</v>
      </c>
      <c r="P4281" s="6">
        <v>72032</v>
      </c>
      <c r="Q4281" t="s">
        <v>66</v>
      </c>
      <c r="R4281" t="s">
        <v>34</v>
      </c>
      <c r="S4281" s="4">
        <v>40582</v>
      </c>
      <c r="T4281" s="7">
        <f>S4281-E4281</f>
        <v>2</v>
      </c>
      <c r="U4281" t="s">
        <v>14218</v>
      </c>
      <c r="V4281" s="6" t="s">
        <v>14251</v>
      </c>
      <c r="W4281" t="s">
        <v>14260</v>
      </c>
      <c r="X4281" t="s">
        <v>14201</v>
      </c>
      <c r="Y4281" t="str">
        <f>VLOOKUP(R4281,Managers!$A:$B,2,)</f>
        <v>Frank Mitchell</v>
      </c>
      <c r="Z4281" s="11">
        <f>VLOOKUP(X4281,HourlyWages!$A:$B,2,0)</f>
        <v>53</v>
      </c>
      <c r="AA4281">
        <v>1</v>
      </c>
    </row>
    <row r="4282" spans="1:27" x14ac:dyDescent="0.3">
      <c r="A4282" t="b">
        <f>COUNTIF($C$1:C4282, C4282)&gt;1</f>
        <v>0</v>
      </c>
      <c r="B4282" t="b">
        <f>VLOOKUP(C4282,Sheet3!$A:$B,2,0) &gt; 1</f>
        <v>0</v>
      </c>
      <c r="C4282">
        <v>4281</v>
      </c>
      <c r="D4282">
        <v>30497</v>
      </c>
      <c r="E4282" s="4">
        <v>40580</v>
      </c>
      <c r="F4282">
        <v>31</v>
      </c>
      <c r="G4282" s="15">
        <f>I4282*F4282</f>
        <v>3410</v>
      </c>
      <c r="H4282" s="9">
        <v>0.06</v>
      </c>
      <c r="I4282" s="13">
        <f>VLOOKUP($U4282,Pricebook!$A:$D,4,0)</f>
        <v>110</v>
      </c>
      <c r="J4282" s="11">
        <f>G4282*(1-H4282)</f>
        <v>3205.3999999999996</v>
      </c>
      <c r="K4282" t="s">
        <v>1254</v>
      </c>
      <c r="L4282" t="s">
        <v>121</v>
      </c>
      <c r="M4282" t="str">
        <f>VLOOKUP($L4282,Companies!$A:$G,7,)</f>
        <v>Consumer Electronics/Video Chains</v>
      </c>
      <c r="N4282" t="str">
        <f>VLOOKUP($L4282,Companies!$A:$G,6,)</f>
        <v>Consumer Services</v>
      </c>
      <c r="O4282" s="6" t="s">
        <v>2252</v>
      </c>
      <c r="P4282" s="6">
        <v>72032</v>
      </c>
      <c r="Q4282" t="s">
        <v>66</v>
      </c>
      <c r="R4282" t="s">
        <v>34</v>
      </c>
      <c r="S4282" s="4">
        <v>40582</v>
      </c>
      <c r="T4282" s="7">
        <f>S4282-E4282</f>
        <v>2</v>
      </c>
      <c r="U4282" t="s">
        <v>14215</v>
      </c>
      <c r="V4282" s="6" t="s">
        <v>14254</v>
      </c>
      <c r="W4282" t="s">
        <v>14255</v>
      </c>
      <c r="X4282" t="s">
        <v>14202</v>
      </c>
      <c r="Y4282" t="str">
        <f>VLOOKUP(R4282,Managers!$A:$B,2,)</f>
        <v>Frank Mitchell</v>
      </c>
      <c r="Z4282" s="11">
        <f>VLOOKUP(X4282,HourlyWages!$A:$B,2,0)</f>
        <v>71</v>
      </c>
      <c r="AA4282">
        <v>1</v>
      </c>
    </row>
    <row r="4283" spans="1:27" x14ac:dyDescent="0.3">
      <c r="A4283" t="b">
        <f>COUNTIF($C$1:C4283, C4283)&gt;1</f>
        <v>0</v>
      </c>
      <c r="B4283" t="b">
        <f>VLOOKUP(C4283,Sheet3!$A:$B,2,0) &gt; 1</f>
        <v>0</v>
      </c>
      <c r="C4283">
        <v>4282</v>
      </c>
      <c r="D4283">
        <v>30499</v>
      </c>
      <c r="E4283" s="4">
        <v>41212</v>
      </c>
      <c r="F4283">
        <v>16</v>
      </c>
      <c r="G4283" s="15">
        <f>I4283*F4283</f>
        <v>1760</v>
      </c>
      <c r="H4283" s="9">
        <v>0.1</v>
      </c>
      <c r="I4283" s="13">
        <f>VLOOKUP($U4283,Pricebook!$A:$D,4,0)</f>
        <v>110</v>
      </c>
      <c r="J4283" s="11">
        <f>G4283*(1-H4283)</f>
        <v>1584</v>
      </c>
      <c r="K4283" t="s">
        <v>248</v>
      </c>
      <c r="L4283" t="s">
        <v>207</v>
      </c>
      <c r="M4283" t="str">
        <f>VLOOKUP($L4283,Companies!$A:$G,7,)</f>
        <v>Television Services</v>
      </c>
      <c r="N4283" t="str">
        <f>VLOOKUP($L4283,Companies!$A:$G,6,)</f>
        <v>Consumer Services</v>
      </c>
      <c r="O4283" s="6" t="s">
        <v>2310</v>
      </c>
      <c r="P4283" s="6">
        <v>46016</v>
      </c>
      <c r="Q4283" t="s">
        <v>278</v>
      </c>
      <c r="R4283" t="s">
        <v>16</v>
      </c>
      <c r="S4283" s="4">
        <v>41214</v>
      </c>
      <c r="T4283" s="7">
        <f>S4283-E4283</f>
        <v>2</v>
      </c>
      <c r="U4283" t="s">
        <v>14220</v>
      </c>
      <c r="V4283" s="6" t="s">
        <v>14251</v>
      </c>
      <c r="W4283" t="s">
        <v>14252</v>
      </c>
      <c r="X4283" t="s">
        <v>14189</v>
      </c>
      <c r="Y4283" t="str">
        <f>VLOOKUP(R4283,Managers!$A:$B,2,)</f>
        <v>Josh Martinez</v>
      </c>
      <c r="Z4283" s="11">
        <f>VLOOKUP(X4283,HourlyWages!$A:$B,2,0)</f>
        <v>62</v>
      </c>
      <c r="AA4283">
        <v>1</v>
      </c>
    </row>
    <row r="4284" spans="1:27" x14ac:dyDescent="0.3">
      <c r="A4284" t="b">
        <f>COUNTIF($C$1:C4284, C4284)&gt;1</f>
        <v>0</v>
      </c>
      <c r="B4284" t="b">
        <f>VLOOKUP(C4284,Sheet3!$A:$B,2,0) &gt; 1</f>
        <v>0</v>
      </c>
      <c r="C4284">
        <v>4283</v>
      </c>
      <c r="D4284">
        <v>30499</v>
      </c>
      <c r="E4284" s="4">
        <v>41212</v>
      </c>
      <c r="F4284">
        <v>33</v>
      </c>
      <c r="G4284" s="15">
        <f>I4284*F4284</f>
        <v>3960</v>
      </c>
      <c r="H4284" s="9">
        <v>0.01</v>
      </c>
      <c r="I4284" s="13">
        <f>VLOOKUP($U4284,Pricebook!$A:$D,4,0)</f>
        <v>120</v>
      </c>
      <c r="J4284" s="11">
        <f>G4284*(1-H4284)</f>
        <v>3920.4</v>
      </c>
      <c r="K4284" t="s">
        <v>248</v>
      </c>
      <c r="L4284" t="s">
        <v>207</v>
      </c>
      <c r="M4284" t="str">
        <f>VLOOKUP($L4284,Companies!$A:$G,7,)</f>
        <v>Television Services</v>
      </c>
      <c r="N4284" t="str">
        <f>VLOOKUP($L4284,Companies!$A:$G,6,)</f>
        <v>Consumer Services</v>
      </c>
      <c r="O4284" s="6" t="s">
        <v>2310</v>
      </c>
      <c r="P4284" s="6">
        <v>46016</v>
      </c>
      <c r="Q4284" t="s">
        <v>278</v>
      </c>
      <c r="R4284" t="s">
        <v>16</v>
      </c>
      <c r="S4284" s="4">
        <v>41214</v>
      </c>
      <c r="T4284" s="7">
        <f>S4284-E4284</f>
        <v>2</v>
      </c>
      <c r="U4284" t="s">
        <v>14212</v>
      </c>
      <c r="V4284" s="6" t="s">
        <v>14251</v>
      </c>
      <c r="W4284" t="s">
        <v>14263</v>
      </c>
      <c r="X4284" t="s">
        <v>14188</v>
      </c>
      <c r="Y4284" t="str">
        <f>VLOOKUP(R4284,Managers!$A:$B,2,)</f>
        <v>Josh Martinez</v>
      </c>
      <c r="Z4284" s="11">
        <f>VLOOKUP(X4284,HourlyWages!$A:$B,2,0)</f>
        <v>52</v>
      </c>
      <c r="AA4284">
        <v>1</v>
      </c>
    </row>
    <row r="4285" spans="1:27" x14ac:dyDescent="0.3">
      <c r="A4285" t="b">
        <f>COUNTIF($C$1:C4285, C4285)&gt;1</f>
        <v>0</v>
      </c>
      <c r="B4285" t="b">
        <f>VLOOKUP(C4285,Sheet3!$A:$B,2,0) &gt; 1</f>
        <v>0</v>
      </c>
      <c r="C4285">
        <v>4284</v>
      </c>
      <c r="D4285">
        <v>30532</v>
      </c>
      <c r="E4285" s="4">
        <v>40873</v>
      </c>
      <c r="F4285">
        <v>28</v>
      </c>
      <c r="G4285" s="15">
        <f>I4285*F4285</f>
        <v>4480</v>
      </c>
      <c r="H4285" s="9">
        <v>0.03</v>
      </c>
      <c r="I4285" s="13">
        <f>VLOOKUP($U4285,Pricebook!$A:$D,4,0)</f>
        <v>160</v>
      </c>
      <c r="J4285" s="11">
        <f>G4285*(1-H4285)</f>
        <v>4345.5999999999995</v>
      </c>
      <c r="K4285" t="s">
        <v>2451</v>
      </c>
      <c r="L4285" t="s">
        <v>760</v>
      </c>
      <c r="M4285" t="str">
        <f>VLOOKUP($L4285,Companies!$A:$G,7,)</f>
        <v>Business Services</v>
      </c>
      <c r="N4285" t="str">
        <f>VLOOKUP($L4285,Companies!$A:$G,6,)</f>
        <v>Miscellaneous</v>
      </c>
      <c r="O4285" s="6" t="s">
        <v>1484</v>
      </c>
      <c r="P4285" s="6">
        <v>54401</v>
      </c>
      <c r="Q4285" t="s">
        <v>95</v>
      </c>
      <c r="R4285" t="s">
        <v>16</v>
      </c>
      <c r="S4285" s="4">
        <v>40874</v>
      </c>
      <c r="T4285" s="7">
        <f>S4285-E4285</f>
        <v>1</v>
      </c>
      <c r="U4285" t="s">
        <v>14218</v>
      </c>
      <c r="V4285" s="6" t="s">
        <v>14251</v>
      </c>
      <c r="W4285" t="s">
        <v>14266</v>
      </c>
      <c r="X4285" t="s">
        <v>14192</v>
      </c>
      <c r="Y4285" t="str">
        <f>VLOOKUP(R4285,Managers!$A:$B,2,)</f>
        <v>Josh Martinez</v>
      </c>
      <c r="Z4285" s="11">
        <f>VLOOKUP(X4285,HourlyWages!$A:$B,2,0)</f>
        <v>75</v>
      </c>
      <c r="AA4285">
        <v>1</v>
      </c>
    </row>
    <row r="4286" spans="1:27" x14ac:dyDescent="0.3">
      <c r="A4286" t="b">
        <f>COUNTIF($C$1:C4286, C4286)&gt;1</f>
        <v>0</v>
      </c>
      <c r="B4286" t="b">
        <f>VLOOKUP(C4286,Sheet3!$A:$B,2,0) &gt; 1</f>
        <v>0</v>
      </c>
      <c r="C4286">
        <v>4285</v>
      </c>
      <c r="D4286">
        <v>30532</v>
      </c>
      <c r="E4286" s="4">
        <v>40873</v>
      </c>
      <c r="F4286">
        <v>23</v>
      </c>
      <c r="G4286" s="15">
        <f>I4286*F4286</f>
        <v>2530</v>
      </c>
      <c r="H4286" s="9">
        <v>0.04</v>
      </c>
      <c r="I4286" s="13">
        <f>VLOOKUP($U4286,Pricebook!$A:$D,4,0)</f>
        <v>110</v>
      </c>
      <c r="J4286" s="11">
        <f>G4286*(1-H4286)</f>
        <v>2428.7999999999997</v>
      </c>
      <c r="K4286" t="s">
        <v>2451</v>
      </c>
      <c r="L4286" t="s">
        <v>760</v>
      </c>
      <c r="M4286" t="str">
        <f>VLOOKUP($L4286,Companies!$A:$G,7,)</f>
        <v>Business Services</v>
      </c>
      <c r="N4286" t="str">
        <f>VLOOKUP($L4286,Companies!$A:$G,6,)</f>
        <v>Miscellaneous</v>
      </c>
      <c r="O4286" s="6" t="s">
        <v>1484</v>
      </c>
      <c r="P4286" s="6">
        <v>54401</v>
      </c>
      <c r="Q4286" t="s">
        <v>95</v>
      </c>
      <c r="R4286" t="s">
        <v>16</v>
      </c>
      <c r="S4286" s="4">
        <v>40874</v>
      </c>
      <c r="T4286" s="7">
        <f>S4286-E4286</f>
        <v>1</v>
      </c>
      <c r="U4286" t="s">
        <v>14220</v>
      </c>
      <c r="V4286" s="6" t="s">
        <v>14254</v>
      </c>
      <c r="W4286" t="s">
        <v>14255</v>
      </c>
      <c r="X4286" t="s">
        <v>14203</v>
      </c>
      <c r="Y4286" t="str">
        <f>VLOOKUP(R4286,Managers!$A:$B,2,)</f>
        <v>Josh Martinez</v>
      </c>
      <c r="Z4286" s="11">
        <f>VLOOKUP(X4286,HourlyWages!$A:$B,2,0)</f>
        <v>62</v>
      </c>
      <c r="AA4286">
        <v>1</v>
      </c>
    </row>
    <row r="4287" spans="1:27" x14ac:dyDescent="0.3">
      <c r="A4287" t="b">
        <f>COUNTIF($C$1:C4287, C4287)&gt;1</f>
        <v>0</v>
      </c>
      <c r="B4287" t="b">
        <f>VLOOKUP(C4287,Sheet3!$A:$B,2,0) &gt; 1</f>
        <v>0</v>
      </c>
      <c r="C4287">
        <v>4286</v>
      </c>
      <c r="D4287">
        <v>30532</v>
      </c>
      <c r="E4287" s="4">
        <v>40873</v>
      </c>
      <c r="F4287">
        <v>45</v>
      </c>
      <c r="G4287" s="15">
        <f>I4287*F4287</f>
        <v>4950</v>
      </c>
      <c r="H4287" s="9">
        <v>0.05</v>
      </c>
      <c r="I4287" s="13">
        <f>VLOOKUP($U4287,Pricebook!$A:$D,4,0)</f>
        <v>110</v>
      </c>
      <c r="J4287" s="11">
        <f>G4287*(1-H4287)</f>
        <v>4702.5</v>
      </c>
      <c r="K4287" t="s">
        <v>2451</v>
      </c>
      <c r="L4287" t="s">
        <v>760</v>
      </c>
      <c r="M4287" t="str">
        <f>VLOOKUP($L4287,Companies!$A:$G,7,)</f>
        <v>Business Services</v>
      </c>
      <c r="N4287" t="str">
        <f>VLOOKUP($L4287,Companies!$A:$G,6,)</f>
        <v>Miscellaneous</v>
      </c>
      <c r="O4287" s="6" t="s">
        <v>1484</v>
      </c>
      <c r="P4287" s="6">
        <v>54401</v>
      </c>
      <c r="Q4287" t="s">
        <v>95</v>
      </c>
      <c r="R4287" t="s">
        <v>16</v>
      </c>
      <c r="S4287" s="4">
        <v>40875</v>
      </c>
      <c r="T4287" s="7">
        <f>S4287-E4287</f>
        <v>2</v>
      </c>
      <c r="U4287" t="s">
        <v>14215</v>
      </c>
      <c r="V4287" s="6" t="s">
        <v>14251</v>
      </c>
      <c r="W4287" t="s">
        <v>14260</v>
      </c>
      <c r="X4287" t="s">
        <v>14193</v>
      </c>
      <c r="Y4287" t="str">
        <f>VLOOKUP(R4287,Managers!$A:$B,2,)</f>
        <v>Josh Martinez</v>
      </c>
      <c r="Z4287" s="11">
        <f>VLOOKUP(X4287,HourlyWages!$A:$B,2,0)</f>
        <v>57</v>
      </c>
      <c r="AA4287">
        <v>1</v>
      </c>
    </row>
    <row r="4288" spans="1:27" x14ac:dyDescent="0.3">
      <c r="A4288" t="b">
        <f>COUNTIF($C$1:C4288, C4288)&gt;1</f>
        <v>0</v>
      </c>
      <c r="B4288" t="b">
        <f>VLOOKUP(C4288,Sheet3!$A:$B,2,0) &gt; 1</f>
        <v>0</v>
      </c>
      <c r="C4288">
        <v>4287</v>
      </c>
      <c r="D4288">
        <v>30532</v>
      </c>
      <c r="E4288" s="4">
        <v>40873</v>
      </c>
      <c r="F4288">
        <v>9</v>
      </c>
      <c r="G4288" s="15">
        <f>I4288*F4288</f>
        <v>1125</v>
      </c>
      <c r="H4288" s="9">
        <v>0.04</v>
      </c>
      <c r="I4288" s="13">
        <f>VLOOKUP($U4288,Pricebook!$A:$D,4,0)</f>
        <v>125</v>
      </c>
      <c r="J4288" s="11">
        <f>G4288*(1-H4288)</f>
        <v>1080</v>
      </c>
      <c r="K4288" t="s">
        <v>2451</v>
      </c>
      <c r="L4288" t="s">
        <v>760</v>
      </c>
      <c r="M4288" t="str">
        <f>VLOOKUP($L4288,Companies!$A:$G,7,)</f>
        <v>Business Services</v>
      </c>
      <c r="N4288" t="str">
        <f>VLOOKUP($L4288,Companies!$A:$G,6,)</f>
        <v>Miscellaneous</v>
      </c>
      <c r="O4288" s="6" t="s">
        <v>2452</v>
      </c>
      <c r="P4288" s="6">
        <v>53213</v>
      </c>
      <c r="Q4288" t="s">
        <v>95</v>
      </c>
      <c r="R4288" t="s">
        <v>16</v>
      </c>
      <c r="S4288" s="4">
        <v>40875</v>
      </c>
      <c r="T4288" s="7">
        <f>S4288-E4288</f>
        <v>2</v>
      </c>
      <c r="U4288" t="s">
        <v>14217</v>
      </c>
      <c r="V4288" s="6" t="s">
        <v>14257</v>
      </c>
      <c r="W4288" t="s">
        <v>14259</v>
      </c>
      <c r="X4288" t="s">
        <v>14199</v>
      </c>
      <c r="Y4288" t="str">
        <f>VLOOKUP(R4288,Managers!$A:$B,2,)</f>
        <v>Josh Martinez</v>
      </c>
      <c r="Z4288" s="11">
        <f>VLOOKUP(X4288,HourlyWages!$A:$B,2,0)</f>
        <v>68</v>
      </c>
      <c r="AA4288">
        <v>1</v>
      </c>
    </row>
    <row r="4289" spans="1:27" x14ac:dyDescent="0.3">
      <c r="A4289" t="b">
        <f>COUNTIF($C$1:C4289, C4289)&gt;1</f>
        <v>0</v>
      </c>
      <c r="B4289" t="b">
        <f>VLOOKUP(C4289,Sheet3!$A:$B,2,0) &gt; 1</f>
        <v>0</v>
      </c>
      <c r="C4289">
        <v>4288</v>
      </c>
      <c r="D4289">
        <v>30564</v>
      </c>
      <c r="E4289" s="4">
        <v>39870</v>
      </c>
      <c r="F4289">
        <v>20</v>
      </c>
      <c r="G4289" s="15">
        <f>I4289*F4289</f>
        <v>3000</v>
      </c>
      <c r="H4289" s="9">
        <v>0.09</v>
      </c>
      <c r="I4289" s="13">
        <f>VLOOKUP($U4289,Pricebook!$A:$D,4,0)</f>
        <v>150</v>
      </c>
      <c r="J4289" s="11">
        <f>G4289*(1-H4289)</f>
        <v>2730</v>
      </c>
      <c r="K4289" t="s">
        <v>302</v>
      </c>
      <c r="L4289" t="s">
        <v>303</v>
      </c>
      <c r="M4289" t="str">
        <f>VLOOKUP($L4289,Companies!$A:$G,7,)</f>
        <v>Semiconductors</v>
      </c>
      <c r="N4289" t="str">
        <f>VLOOKUP($L4289,Companies!$A:$G,6,)</f>
        <v>Technology</v>
      </c>
      <c r="O4289" s="6" t="s">
        <v>304</v>
      </c>
      <c r="P4289" s="6">
        <v>42420</v>
      </c>
      <c r="Q4289" t="s">
        <v>254</v>
      </c>
      <c r="R4289" t="s">
        <v>34</v>
      </c>
      <c r="S4289" s="4">
        <v>39871</v>
      </c>
      <c r="T4289" s="7">
        <f>S4289-E4289</f>
        <v>1</v>
      </c>
      <c r="U4289" t="s">
        <v>14210</v>
      </c>
      <c r="V4289" s="6" t="s">
        <v>14257</v>
      </c>
      <c r="W4289" t="s">
        <v>14259</v>
      </c>
      <c r="X4289" t="s">
        <v>14191</v>
      </c>
      <c r="Y4289" t="str">
        <f>VLOOKUP(R4289,Managers!$A:$B,2,)</f>
        <v>Frank Mitchell</v>
      </c>
      <c r="Z4289" s="11">
        <f>VLOOKUP(X4289,HourlyWages!$A:$B,2,0)</f>
        <v>60</v>
      </c>
      <c r="AA4289">
        <v>1</v>
      </c>
    </row>
    <row r="4290" spans="1:27" x14ac:dyDescent="0.3">
      <c r="A4290" t="b">
        <f>COUNTIF($C$1:C4290, C4290)&gt;1</f>
        <v>0</v>
      </c>
      <c r="B4290" t="b">
        <f>VLOOKUP(C4290,Sheet3!$A:$B,2,0) &gt; 1</f>
        <v>0</v>
      </c>
      <c r="C4290">
        <v>4289</v>
      </c>
      <c r="D4290">
        <v>30565</v>
      </c>
      <c r="E4290" s="4">
        <v>40750</v>
      </c>
      <c r="F4290">
        <v>32</v>
      </c>
      <c r="G4290" s="15">
        <f>I4290*F4290</f>
        <v>4800</v>
      </c>
      <c r="H4290" s="9">
        <v>0.04</v>
      </c>
      <c r="I4290" s="13">
        <f>VLOOKUP($U4290,Pricebook!$A:$D,4,0)</f>
        <v>150</v>
      </c>
      <c r="J4290" s="11">
        <f>G4290*(1-H4290)</f>
        <v>4608</v>
      </c>
      <c r="K4290" t="s">
        <v>78</v>
      </c>
      <c r="L4290" t="s">
        <v>79</v>
      </c>
      <c r="M4290" t="str">
        <f>VLOOKUP($L4290,Companies!$A:$G,7,)</f>
        <v>Home Furnishings</v>
      </c>
      <c r="N4290" t="str">
        <f>VLOOKUP($L4290,Companies!$A:$G,6,)</f>
        <v>Consumer Services</v>
      </c>
      <c r="O4290" s="6" t="s">
        <v>186</v>
      </c>
      <c r="P4290" s="6">
        <v>38401</v>
      </c>
      <c r="Q4290" t="s">
        <v>81</v>
      </c>
      <c r="R4290" t="s">
        <v>34</v>
      </c>
      <c r="S4290" s="4">
        <v>40752</v>
      </c>
      <c r="T4290" s="7">
        <f>S4290-E4290</f>
        <v>2</v>
      </c>
      <c r="U4290" t="s">
        <v>14211</v>
      </c>
      <c r="V4290" s="6" t="s">
        <v>14257</v>
      </c>
      <c r="W4290" t="s">
        <v>14270</v>
      </c>
      <c r="X4290" t="s">
        <v>14200</v>
      </c>
      <c r="Y4290" t="str">
        <f>VLOOKUP(R4290,Managers!$A:$B,2,)</f>
        <v>Frank Mitchell</v>
      </c>
      <c r="Z4290" s="11">
        <f>VLOOKUP(X4290,HourlyWages!$A:$B,2,0)</f>
        <v>59</v>
      </c>
      <c r="AA4290">
        <v>1</v>
      </c>
    </row>
    <row r="4291" spans="1:27" x14ac:dyDescent="0.3">
      <c r="A4291" t="b">
        <f>COUNTIF($C$1:C4291, C4291)&gt;1</f>
        <v>0</v>
      </c>
      <c r="B4291" t="b">
        <f>VLOOKUP(C4291,Sheet3!$A:$B,2,0) &gt; 1</f>
        <v>0</v>
      </c>
      <c r="C4291">
        <v>4290</v>
      </c>
      <c r="D4291">
        <v>30566</v>
      </c>
      <c r="E4291" s="4">
        <v>40725</v>
      </c>
      <c r="F4291">
        <v>34</v>
      </c>
      <c r="G4291" s="15">
        <f>I4291*F4291</f>
        <v>3740</v>
      </c>
      <c r="H4291" s="9">
        <v>0.02</v>
      </c>
      <c r="I4291" s="13">
        <f>VLOOKUP($U4291,Pricebook!$A:$D,4,0)</f>
        <v>110</v>
      </c>
      <c r="J4291" s="11">
        <f>G4291*(1-H4291)</f>
        <v>3665.2</v>
      </c>
      <c r="K4291" t="s">
        <v>1888</v>
      </c>
      <c r="L4291" t="s">
        <v>73</v>
      </c>
      <c r="M4291" t="str">
        <f>VLOOKUP($L4291,Companies!$A:$G,7,)</f>
        <v>Recreational Products/Toys</v>
      </c>
      <c r="N4291" t="str">
        <f>VLOOKUP($L4291,Companies!$A:$G,6,)</f>
        <v>Consumer Non-Durables</v>
      </c>
      <c r="O4291" s="6" t="s">
        <v>1889</v>
      </c>
      <c r="P4291" s="6">
        <v>80538</v>
      </c>
      <c r="Q4291" t="s">
        <v>237</v>
      </c>
      <c r="R4291" t="s">
        <v>23</v>
      </c>
      <c r="S4291" s="4">
        <v>40727</v>
      </c>
      <c r="T4291" s="7">
        <f>S4291-E4291</f>
        <v>2</v>
      </c>
      <c r="U4291" t="s">
        <v>14215</v>
      </c>
      <c r="V4291" s="6" t="s">
        <v>14251</v>
      </c>
      <c r="W4291" t="s">
        <v>14252</v>
      </c>
      <c r="X4291" t="s">
        <v>14188</v>
      </c>
      <c r="Y4291" t="str">
        <f>VLOOKUP(R4291,Managers!$A:$B,2,)</f>
        <v>Bob Turner</v>
      </c>
      <c r="Z4291" s="11">
        <f>VLOOKUP(X4291,HourlyWages!$A:$B,2,0)</f>
        <v>52</v>
      </c>
      <c r="AA4291">
        <v>1</v>
      </c>
    </row>
    <row r="4292" spans="1:27" x14ac:dyDescent="0.3">
      <c r="A4292" t="b">
        <f>COUNTIF($C$1:C4292, C4292)&gt;1</f>
        <v>0</v>
      </c>
      <c r="B4292" t="b">
        <f>VLOOKUP(C4292,Sheet3!$A:$B,2,0) &gt; 1</f>
        <v>0</v>
      </c>
      <c r="C4292">
        <v>4291</v>
      </c>
      <c r="D4292">
        <v>30567</v>
      </c>
      <c r="E4292" s="4">
        <v>39827</v>
      </c>
      <c r="F4292">
        <v>14</v>
      </c>
      <c r="G4292" s="15">
        <f>I4292*F4292</f>
        <v>2380</v>
      </c>
      <c r="H4292" s="9">
        <v>0.1</v>
      </c>
      <c r="I4292" s="13">
        <f>VLOOKUP($U4292,Pricebook!$A:$D,4,0)</f>
        <v>170</v>
      </c>
      <c r="J4292" s="11">
        <f>G4292*(1-H4292)</f>
        <v>2142</v>
      </c>
      <c r="K4292" t="s">
        <v>324</v>
      </c>
      <c r="L4292" t="s">
        <v>310</v>
      </c>
      <c r="M4292" t="str">
        <f>VLOOKUP($L4292,Companies!$A:$G,7,)</f>
        <v>Major Pharmaceuticals</v>
      </c>
      <c r="N4292" t="str">
        <f>VLOOKUP($L4292,Companies!$A:$G,6,)</f>
        <v>Health Care</v>
      </c>
      <c r="O4292" s="6" t="s">
        <v>2004</v>
      </c>
      <c r="P4292" s="6">
        <v>38138</v>
      </c>
      <c r="Q4292" t="s">
        <v>81</v>
      </c>
      <c r="R4292" t="s">
        <v>34</v>
      </c>
      <c r="S4292" s="4">
        <v>39827</v>
      </c>
      <c r="T4292" s="7">
        <f>S4292-E4292</f>
        <v>0</v>
      </c>
      <c r="U4292" t="s">
        <v>14219</v>
      </c>
      <c r="V4292" s="6" t="s">
        <v>14257</v>
      </c>
      <c r="W4292" t="s">
        <v>14258</v>
      </c>
      <c r="X4292" t="s">
        <v>14201</v>
      </c>
      <c r="Y4292" t="str">
        <f>VLOOKUP(R4292,Managers!$A:$B,2,)</f>
        <v>Frank Mitchell</v>
      </c>
      <c r="Z4292" s="11">
        <f>VLOOKUP(X4292,HourlyWages!$A:$B,2,0)</f>
        <v>53</v>
      </c>
      <c r="AA4292">
        <v>1</v>
      </c>
    </row>
    <row r="4293" spans="1:27" x14ac:dyDescent="0.3">
      <c r="A4293" t="b">
        <f>COUNTIF($C$1:C4293, C4293)&gt;1</f>
        <v>0</v>
      </c>
      <c r="B4293" t="b">
        <f>VLOOKUP(C4293,Sheet3!$A:$B,2,0) &gt; 1</f>
        <v>0</v>
      </c>
      <c r="C4293">
        <v>4292</v>
      </c>
      <c r="D4293">
        <v>30567</v>
      </c>
      <c r="E4293" s="4">
        <v>39827</v>
      </c>
      <c r="F4293">
        <v>8</v>
      </c>
      <c r="G4293" s="15">
        <f>I4293*F4293</f>
        <v>880</v>
      </c>
      <c r="H4293" s="9">
        <v>7.0000000000000007E-2</v>
      </c>
      <c r="I4293" s="13">
        <f>VLOOKUP($U4293,Pricebook!$A:$D,4,0)</f>
        <v>110</v>
      </c>
      <c r="J4293" s="11">
        <f>G4293*(1-H4293)</f>
        <v>818.4</v>
      </c>
      <c r="K4293" t="s">
        <v>324</v>
      </c>
      <c r="L4293" t="s">
        <v>310</v>
      </c>
      <c r="M4293" t="str">
        <f>VLOOKUP($L4293,Companies!$A:$G,7,)</f>
        <v>Major Pharmaceuticals</v>
      </c>
      <c r="N4293" t="str">
        <f>VLOOKUP($L4293,Companies!$A:$G,6,)</f>
        <v>Health Care</v>
      </c>
      <c r="O4293" s="6" t="s">
        <v>1528</v>
      </c>
      <c r="P4293" s="6">
        <v>37075</v>
      </c>
      <c r="Q4293" t="s">
        <v>81</v>
      </c>
      <c r="R4293" t="s">
        <v>34</v>
      </c>
      <c r="S4293" s="4">
        <v>39828</v>
      </c>
      <c r="T4293" s="7">
        <f>S4293-E4293</f>
        <v>1</v>
      </c>
      <c r="U4293" t="s">
        <v>14220</v>
      </c>
      <c r="V4293" s="6" t="s">
        <v>14254</v>
      </c>
      <c r="W4293" t="s">
        <v>14256</v>
      </c>
      <c r="X4293" t="s">
        <v>14196</v>
      </c>
      <c r="Y4293" t="str">
        <f>VLOOKUP(R4293,Managers!$A:$B,2,)</f>
        <v>Frank Mitchell</v>
      </c>
      <c r="Z4293" s="11">
        <f>VLOOKUP(X4293,HourlyWages!$A:$B,2,0)</f>
        <v>58</v>
      </c>
      <c r="AA4293">
        <v>1</v>
      </c>
    </row>
    <row r="4294" spans="1:27" x14ac:dyDescent="0.3">
      <c r="A4294" t="b">
        <f>COUNTIF($C$1:C4294, C4294)&gt;1</f>
        <v>0</v>
      </c>
      <c r="B4294" t="b">
        <f>VLOOKUP(C4294,Sheet3!$A:$B,2,0) &gt; 1</f>
        <v>0</v>
      </c>
      <c r="C4294">
        <v>4293</v>
      </c>
      <c r="D4294">
        <v>30567</v>
      </c>
      <c r="E4294" s="4">
        <v>39827</v>
      </c>
      <c r="F4294">
        <v>3</v>
      </c>
      <c r="G4294" s="15">
        <f>I4294*F4294</f>
        <v>375</v>
      </c>
      <c r="H4294" s="9">
        <v>0.01</v>
      </c>
      <c r="I4294" s="13">
        <f>VLOOKUP($U4294,Pricebook!$A:$D,4,0)</f>
        <v>125</v>
      </c>
      <c r="J4294" s="11">
        <f>G4294*(1-H4294)</f>
        <v>371.25</v>
      </c>
      <c r="K4294" t="s">
        <v>324</v>
      </c>
      <c r="L4294" t="s">
        <v>310</v>
      </c>
      <c r="M4294" t="str">
        <f>VLOOKUP($L4294,Companies!$A:$G,7,)</f>
        <v>Major Pharmaceuticals</v>
      </c>
      <c r="N4294" t="str">
        <f>VLOOKUP($L4294,Companies!$A:$G,6,)</f>
        <v>Health Care</v>
      </c>
      <c r="O4294" s="6" t="s">
        <v>1528</v>
      </c>
      <c r="P4294" s="6">
        <v>37075</v>
      </c>
      <c r="Q4294" t="s">
        <v>81</v>
      </c>
      <c r="R4294" t="s">
        <v>34</v>
      </c>
      <c r="S4294" s="4">
        <v>39829</v>
      </c>
      <c r="T4294" s="7">
        <f>S4294-E4294</f>
        <v>2</v>
      </c>
      <c r="U4294" t="s">
        <v>14208</v>
      </c>
      <c r="V4294" s="6" t="s">
        <v>14251</v>
      </c>
      <c r="W4294" t="s">
        <v>14266</v>
      </c>
      <c r="X4294" t="s">
        <v>14194</v>
      </c>
      <c r="Y4294" t="str">
        <f>VLOOKUP(R4294,Managers!$A:$B,2,)</f>
        <v>Frank Mitchell</v>
      </c>
      <c r="Z4294" s="11">
        <f>VLOOKUP(X4294,HourlyWages!$A:$B,2,0)</f>
        <v>71</v>
      </c>
      <c r="AA4294">
        <v>1</v>
      </c>
    </row>
    <row r="4295" spans="1:27" x14ac:dyDescent="0.3">
      <c r="A4295" t="b">
        <f>COUNTIF($C$1:C4295, C4295)&gt;1</f>
        <v>0</v>
      </c>
      <c r="B4295" t="b">
        <f>VLOOKUP(C4295,Sheet3!$A:$B,2,0) &gt; 1</f>
        <v>0</v>
      </c>
      <c r="C4295">
        <v>4294</v>
      </c>
      <c r="D4295">
        <v>30567</v>
      </c>
      <c r="E4295" s="4">
        <v>39827</v>
      </c>
      <c r="F4295">
        <v>14</v>
      </c>
      <c r="G4295" s="15">
        <f>I4295*F4295</f>
        <v>1680</v>
      </c>
      <c r="H4295" s="9">
        <v>0.02</v>
      </c>
      <c r="I4295" s="13">
        <f>VLOOKUP($U4295,Pricebook!$A:$D,4,0)</f>
        <v>120</v>
      </c>
      <c r="J4295" s="11">
        <f>G4295*(1-H4295)</f>
        <v>1646.3999999999999</v>
      </c>
      <c r="K4295" t="s">
        <v>324</v>
      </c>
      <c r="L4295" t="s">
        <v>310</v>
      </c>
      <c r="M4295" t="str">
        <f>VLOOKUP($L4295,Companies!$A:$G,7,)</f>
        <v>Major Pharmaceuticals</v>
      </c>
      <c r="N4295" t="str">
        <f>VLOOKUP($L4295,Companies!$A:$G,6,)</f>
        <v>Health Care</v>
      </c>
      <c r="O4295" s="6" t="s">
        <v>1528</v>
      </c>
      <c r="P4295" s="6">
        <v>37075</v>
      </c>
      <c r="Q4295" t="s">
        <v>81</v>
      </c>
      <c r="R4295" t="s">
        <v>34</v>
      </c>
      <c r="S4295" s="4">
        <v>39828</v>
      </c>
      <c r="T4295" s="7">
        <f>S4295-E4295</f>
        <v>1</v>
      </c>
      <c r="U4295" t="s">
        <v>14212</v>
      </c>
      <c r="V4295" s="6" t="s">
        <v>14257</v>
      </c>
      <c r="W4295" t="s">
        <v>14259</v>
      </c>
      <c r="X4295" t="s">
        <v>14197</v>
      </c>
      <c r="Y4295" t="str">
        <f>VLOOKUP(R4295,Managers!$A:$B,2,)</f>
        <v>Frank Mitchell</v>
      </c>
      <c r="Z4295" s="11">
        <f>VLOOKUP(X4295,HourlyWages!$A:$B,2,0)</f>
        <v>71</v>
      </c>
      <c r="AA4295">
        <v>1</v>
      </c>
    </row>
    <row r="4296" spans="1:27" x14ac:dyDescent="0.3">
      <c r="A4296" t="b">
        <f>COUNTIF($C$1:C4296, C4296)&gt;1</f>
        <v>0</v>
      </c>
      <c r="B4296" t="b">
        <f>VLOOKUP(C4296,Sheet3!$A:$B,2,0) &gt; 1</f>
        <v>0</v>
      </c>
      <c r="C4296">
        <v>4295</v>
      </c>
      <c r="D4296">
        <v>30593</v>
      </c>
      <c r="E4296" s="4">
        <v>40749</v>
      </c>
      <c r="F4296">
        <v>20</v>
      </c>
      <c r="G4296" s="15">
        <f>I4296*F4296</f>
        <v>2500</v>
      </c>
      <c r="H4296" s="9">
        <v>0.04</v>
      </c>
      <c r="I4296" s="13">
        <f>VLOOKUP($U4296,Pricebook!$A:$D,4,0)</f>
        <v>125</v>
      </c>
      <c r="J4296" s="11">
        <f>G4296*(1-H4296)</f>
        <v>2400</v>
      </c>
      <c r="K4296" t="s">
        <v>1290</v>
      </c>
      <c r="L4296" t="s">
        <v>136</v>
      </c>
      <c r="M4296" t="str">
        <f>VLOOKUP($L4296,Companies!$A:$G,7,)</f>
        <v>Electronic Components</v>
      </c>
      <c r="N4296" t="str">
        <f>VLOOKUP($L4296,Companies!$A:$G,6,)</f>
        <v>Capital Goods</v>
      </c>
      <c r="O4296" s="6" t="s">
        <v>2453</v>
      </c>
      <c r="P4296" s="6" t="s">
        <v>2454</v>
      </c>
      <c r="Q4296" t="s">
        <v>655</v>
      </c>
      <c r="R4296" t="s">
        <v>61</v>
      </c>
      <c r="S4296" s="4">
        <v>40751</v>
      </c>
      <c r="T4296" s="7">
        <f>S4296-E4296</f>
        <v>2</v>
      </c>
      <c r="U4296" t="s">
        <v>14208</v>
      </c>
      <c r="V4296" s="6" t="s">
        <v>14254</v>
      </c>
      <c r="W4296" t="s">
        <v>14255</v>
      </c>
      <c r="X4296" t="s">
        <v>14200</v>
      </c>
      <c r="Y4296" t="str">
        <f>VLOOKUP(R4296,Managers!$A:$B,2,)</f>
        <v>Allen Young</v>
      </c>
      <c r="Z4296" s="11">
        <f>VLOOKUP(X4296,HourlyWages!$A:$B,2,0)</f>
        <v>59</v>
      </c>
      <c r="AA4296">
        <v>1</v>
      </c>
    </row>
    <row r="4297" spans="1:27" x14ac:dyDescent="0.3">
      <c r="A4297" t="b">
        <f>COUNTIF($C$1:C4297, C4297)&gt;1</f>
        <v>0</v>
      </c>
      <c r="B4297" t="b">
        <f>VLOOKUP(C4297,Sheet3!$A:$B,2,0) &gt; 1</f>
        <v>0</v>
      </c>
      <c r="C4297">
        <v>4296</v>
      </c>
      <c r="D4297">
        <v>30593</v>
      </c>
      <c r="E4297" s="4">
        <v>40749</v>
      </c>
      <c r="F4297">
        <v>41</v>
      </c>
      <c r="G4297" s="15">
        <f>I4297*F4297</f>
        <v>4920</v>
      </c>
      <c r="H4297" s="9">
        <v>0.06</v>
      </c>
      <c r="I4297" s="13">
        <f>VLOOKUP($U4297,Pricebook!$A:$D,4,0)</f>
        <v>120</v>
      </c>
      <c r="J4297" s="11">
        <f>G4297*(1-H4297)</f>
        <v>4624.8</v>
      </c>
      <c r="K4297" t="s">
        <v>1290</v>
      </c>
      <c r="L4297" t="s">
        <v>136</v>
      </c>
      <c r="M4297" t="str">
        <f>VLOOKUP($L4297,Companies!$A:$G,7,)</f>
        <v>Electronic Components</v>
      </c>
      <c r="N4297" t="str">
        <f>VLOOKUP($L4297,Companies!$A:$G,6,)</f>
        <v>Capital Goods</v>
      </c>
      <c r="O4297" s="6" t="s">
        <v>2453</v>
      </c>
      <c r="P4297" s="6" t="s">
        <v>2454</v>
      </c>
      <c r="Q4297" t="s">
        <v>655</v>
      </c>
      <c r="R4297" t="s">
        <v>61</v>
      </c>
      <c r="S4297" s="4">
        <v>40752</v>
      </c>
      <c r="T4297" s="7">
        <f>S4297-E4297</f>
        <v>3</v>
      </c>
      <c r="U4297" t="s">
        <v>14212</v>
      </c>
      <c r="V4297" s="6" t="s">
        <v>14257</v>
      </c>
      <c r="W4297" t="s">
        <v>14270</v>
      </c>
      <c r="X4297" t="s">
        <v>14195</v>
      </c>
      <c r="Y4297" t="str">
        <f>VLOOKUP(R4297,Managers!$A:$B,2,)</f>
        <v>Allen Young</v>
      </c>
      <c r="Z4297" s="11">
        <f>VLOOKUP(X4297,HourlyWages!$A:$B,2,0)</f>
        <v>52</v>
      </c>
      <c r="AA4297">
        <v>1</v>
      </c>
    </row>
    <row r="4298" spans="1:27" x14ac:dyDescent="0.3">
      <c r="A4298" t="b">
        <f>COUNTIF($C$1:C4298, C4298)&gt;1</f>
        <v>0</v>
      </c>
      <c r="B4298" t="b">
        <f>VLOOKUP(C4298,Sheet3!$A:$B,2,0) &gt; 1</f>
        <v>0</v>
      </c>
      <c r="C4298">
        <v>4297</v>
      </c>
      <c r="D4298">
        <v>30597</v>
      </c>
      <c r="E4298" s="4">
        <v>41126</v>
      </c>
      <c r="F4298">
        <v>18</v>
      </c>
      <c r="G4298" s="15">
        <f>I4298*F4298</f>
        <v>2250</v>
      </c>
      <c r="H4298" s="9">
        <v>7.0000000000000007E-2</v>
      </c>
      <c r="I4298" s="13">
        <f>VLOOKUP($U4298,Pricebook!$A:$D,4,0)</f>
        <v>125</v>
      </c>
      <c r="J4298" s="11">
        <f>G4298*(1-H4298)</f>
        <v>2092.5</v>
      </c>
      <c r="K4298" t="s">
        <v>1322</v>
      </c>
      <c r="L4298" t="s">
        <v>406</v>
      </c>
      <c r="M4298" t="str">
        <f>VLOOKUP($L4298,Companies!$A:$G,7,)</f>
        <v>Air Freight/Delivery Services</v>
      </c>
      <c r="N4298" t="str">
        <f>VLOOKUP($L4298,Companies!$A:$G,6,)</f>
        <v>Transportation</v>
      </c>
      <c r="O4298" s="6" t="s">
        <v>1538</v>
      </c>
      <c r="P4298" s="6">
        <v>54302</v>
      </c>
      <c r="Q4298" t="s">
        <v>95</v>
      </c>
      <c r="R4298" t="s">
        <v>16</v>
      </c>
      <c r="S4298" s="4">
        <v>41128</v>
      </c>
      <c r="T4298" s="7">
        <f>S4298-E4298</f>
        <v>2</v>
      </c>
      <c r="U4298" t="s">
        <v>14208</v>
      </c>
      <c r="V4298" s="6" t="s">
        <v>14251</v>
      </c>
      <c r="W4298" t="s">
        <v>14267</v>
      </c>
      <c r="X4298" t="s">
        <v>14203</v>
      </c>
      <c r="Y4298" t="str">
        <f>VLOOKUP(R4298,Managers!$A:$B,2,)</f>
        <v>Josh Martinez</v>
      </c>
      <c r="Z4298" s="11">
        <f>VLOOKUP(X4298,HourlyWages!$A:$B,2,0)</f>
        <v>62</v>
      </c>
      <c r="AA4298">
        <v>1</v>
      </c>
    </row>
    <row r="4299" spans="1:27" x14ac:dyDescent="0.3">
      <c r="A4299" t="b">
        <f>COUNTIF($C$1:C4299, C4299)&gt;1</f>
        <v>0</v>
      </c>
      <c r="B4299" t="b">
        <f>VLOOKUP(C4299,Sheet3!$A:$B,2,0) &gt; 1</f>
        <v>0</v>
      </c>
      <c r="C4299">
        <v>4298</v>
      </c>
      <c r="D4299">
        <v>30597</v>
      </c>
      <c r="E4299" s="4">
        <v>41126</v>
      </c>
      <c r="F4299">
        <v>42</v>
      </c>
      <c r="G4299" s="15">
        <f>I4299*F4299</f>
        <v>8400</v>
      </c>
      <c r="H4299" s="9">
        <v>0.03</v>
      </c>
      <c r="I4299" s="13">
        <f>VLOOKUP($U4299,Pricebook!$A:$D,4,0)</f>
        <v>200</v>
      </c>
      <c r="J4299" s="11">
        <f>G4299*(1-H4299)</f>
        <v>8148</v>
      </c>
      <c r="K4299" t="s">
        <v>1322</v>
      </c>
      <c r="L4299" t="s">
        <v>406</v>
      </c>
      <c r="M4299" t="str">
        <f>VLOOKUP($L4299,Companies!$A:$G,7,)</f>
        <v>Air Freight/Delivery Services</v>
      </c>
      <c r="N4299" t="str">
        <f>VLOOKUP($L4299,Companies!$A:$G,6,)</f>
        <v>Transportation</v>
      </c>
      <c r="O4299" s="6" t="s">
        <v>1538</v>
      </c>
      <c r="P4299" s="6">
        <v>54302</v>
      </c>
      <c r="Q4299" t="s">
        <v>95</v>
      </c>
      <c r="R4299" t="s">
        <v>16</v>
      </c>
      <c r="S4299" s="4">
        <v>41127</v>
      </c>
      <c r="T4299" s="7">
        <f>S4299-E4299</f>
        <v>1</v>
      </c>
      <c r="U4299" t="s">
        <v>14206</v>
      </c>
      <c r="V4299" s="6" t="s">
        <v>14251</v>
      </c>
      <c r="W4299" t="s">
        <v>14267</v>
      </c>
      <c r="X4299" t="s">
        <v>14201</v>
      </c>
      <c r="Y4299" t="str">
        <f>VLOOKUP(R4299,Managers!$A:$B,2,)</f>
        <v>Josh Martinez</v>
      </c>
      <c r="Z4299" s="11">
        <f>VLOOKUP(X4299,HourlyWages!$A:$B,2,0)</f>
        <v>53</v>
      </c>
      <c r="AA4299">
        <v>1</v>
      </c>
    </row>
    <row r="4300" spans="1:27" x14ac:dyDescent="0.3">
      <c r="A4300" t="b">
        <f>COUNTIF($C$1:C4300, C4300)&gt;1</f>
        <v>0</v>
      </c>
      <c r="B4300" t="b">
        <f>VLOOKUP(C4300,Sheet3!$A:$B,2,0) &gt; 1</f>
        <v>0</v>
      </c>
      <c r="C4300">
        <v>4299</v>
      </c>
      <c r="D4300">
        <v>30599</v>
      </c>
      <c r="E4300" s="4">
        <v>40949</v>
      </c>
      <c r="F4300">
        <v>23</v>
      </c>
      <c r="G4300" s="15">
        <f>I4300*F4300</f>
        <v>2530</v>
      </c>
      <c r="H4300" s="9">
        <v>0.05</v>
      </c>
      <c r="I4300" s="13">
        <f>VLOOKUP($U4300,Pricebook!$A:$D,4,0)</f>
        <v>110</v>
      </c>
      <c r="J4300" s="11">
        <f>G4300*(1-H4300)</f>
        <v>2403.5</v>
      </c>
      <c r="K4300" t="s">
        <v>1150</v>
      </c>
      <c r="L4300" t="s">
        <v>125</v>
      </c>
      <c r="M4300" t="str">
        <f>VLOOKUP($L4300,Companies!$A:$G,7,)</f>
        <v>EDP Services</v>
      </c>
      <c r="N4300" t="str">
        <f>VLOOKUP($L4300,Companies!$A:$G,6,)</f>
        <v>Technology</v>
      </c>
      <c r="O4300" s="6" t="s">
        <v>1100</v>
      </c>
      <c r="P4300" s="6" t="s">
        <v>1101</v>
      </c>
      <c r="Q4300" t="s">
        <v>492</v>
      </c>
      <c r="R4300" t="s">
        <v>61</v>
      </c>
      <c r="S4300" s="4">
        <v>40951</v>
      </c>
      <c r="T4300" s="7">
        <f>S4300-E4300</f>
        <v>2</v>
      </c>
      <c r="U4300" t="s">
        <v>14215</v>
      </c>
      <c r="V4300" s="6" t="s">
        <v>14254</v>
      </c>
      <c r="W4300" t="s">
        <v>14256</v>
      </c>
      <c r="X4300" t="s">
        <v>14203</v>
      </c>
      <c r="Y4300" t="str">
        <f>VLOOKUP(R4300,Managers!$A:$B,2,)</f>
        <v>Allen Young</v>
      </c>
      <c r="Z4300" s="11">
        <f>VLOOKUP(X4300,HourlyWages!$A:$B,2,0)</f>
        <v>62</v>
      </c>
      <c r="AA4300">
        <v>1</v>
      </c>
    </row>
    <row r="4301" spans="1:27" x14ac:dyDescent="0.3">
      <c r="A4301" t="b">
        <f>COUNTIF($C$1:C4301, C4301)&gt;1</f>
        <v>0</v>
      </c>
      <c r="B4301" t="b">
        <f>VLOOKUP(C4301,Sheet3!$A:$B,2,0) &gt; 1</f>
        <v>0</v>
      </c>
      <c r="C4301">
        <v>4300</v>
      </c>
      <c r="D4301">
        <v>30625</v>
      </c>
      <c r="E4301" s="4">
        <v>40217</v>
      </c>
      <c r="F4301">
        <v>37</v>
      </c>
      <c r="G4301" s="15">
        <f>I4301*F4301</f>
        <v>5920</v>
      </c>
      <c r="H4301" s="9">
        <v>0.04</v>
      </c>
      <c r="I4301" s="13">
        <f>VLOOKUP($U4301,Pricebook!$A:$D,4,0)</f>
        <v>160</v>
      </c>
      <c r="J4301" s="11">
        <f>G4301*(1-H4301)</f>
        <v>5683.2</v>
      </c>
      <c r="K4301" t="s">
        <v>1557</v>
      </c>
      <c r="L4301" t="s">
        <v>377</v>
      </c>
      <c r="M4301" t="str">
        <f>VLOOKUP($L4301,Companies!$A:$G,7,)</f>
        <v>Packaged Foods</v>
      </c>
      <c r="N4301" t="str">
        <f>VLOOKUP($L4301,Companies!$A:$G,6,)</f>
        <v>Consumer Non-Durables</v>
      </c>
      <c r="O4301" s="6" t="s">
        <v>367</v>
      </c>
      <c r="P4301" s="6">
        <v>22601</v>
      </c>
      <c r="Q4301" t="s">
        <v>368</v>
      </c>
      <c r="R4301" t="s">
        <v>34</v>
      </c>
      <c r="S4301" s="4">
        <v>40217</v>
      </c>
      <c r="T4301" s="7">
        <f>S4301-E4301</f>
        <v>0</v>
      </c>
      <c r="U4301" t="s">
        <v>14218</v>
      </c>
      <c r="V4301" s="6" t="s">
        <v>14251</v>
      </c>
      <c r="W4301" t="s">
        <v>14260</v>
      </c>
      <c r="X4301" t="s">
        <v>14189</v>
      </c>
      <c r="Y4301" t="str">
        <f>VLOOKUP(R4301,Managers!$A:$B,2,)</f>
        <v>Frank Mitchell</v>
      </c>
      <c r="Z4301" s="11">
        <f>VLOOKUP(X4301,HourlyWages!$A:$B,2,0)</f>
        <v>62</v>
      </c>
      <c r="AA4301">
        <v>1</v>
      </c>
    </row>
    <row r="4302" spans="1:27" x14ac:dyDescent="0.3">
      <c r="A4302" t="b">
        <f>COUNTIF($C$1:C4302, C4302)&gt;1</f>
        <v>0</v>
      </c>
      <c r="B4302" t="b">
        <f>VLOOKUP(C4302,Sheet3!$A:$B,2,0) &gt; 1</f>
        <v>0</v>
      </c>
      <c r="C4302">
        <v>4301</v>
      </c>
      <c r="D4302">
        <v>30625</v>
      </c>
      <c r="E4302" s="4">
        <v>40217</v>
      </c>
      <c r="F4302">
        <v>24</v>
      </c>
      <c r="G4302" s="15">
        <f>I4302*F4302</f>
        <v>3000</v>
      </c>
      <c r="H4302" s="9">
        <v>0.06</v>
      </c>
      <c r="I4302" s="13">
        <f>VLOOKUP($U4302,Pricebook!$A:$D,4,0)</f>
        <v>125</v>
      </c>
      <c r="J4302" s="11">
        <f>G4302*(1-H4302)</f>
        <v>2820</v>
      </c>
      <c r="K4302" t="s">
        <v>1557</v>
      </c>
      <c r="L4302" t="s">
        <v>377</v>
      </c>
      <c r="M4302" t="str">
        <f>VLOOKUP($L4302,Companies!$A:$G,7,)</f>
        <v>Packaged Foods</v>
      </c>
      <c r="N4302" t="str">
        <f>VLOOKUP($L4302,Companies!$A:$G,6,)</f>
        <v>Consumer Non-Durables</v>
      </c>
      <c r="O4302" s="6" t="s">
        <v>367</v>
      </c>
      <c r="P4302" s="6">
        <v>22601</v>
      </c>
      <c r="Q4302" t="s">
        <v>368</v>
      </c>
      <c r="R4302" t="s">
        <v>34</v>
      </c>
      <c r="S4302" s="4">
        <v>40219</v>
      </c>
      <c r="T4302" s="7">
        <f>S4302-E4302</f>
        <v>2</v>
      </c>
      <c r="U4302" t="s">
        <v>14208</v>
      </c>
      <c r="V4302" s="6" t="s">
        <v>14251</v>
      </c>
      <c r="W4302" t="s">
        <v>14260</v>
      </c>
      <c r="X4302" t="s">
        <v>14187</v>
      </c>
      <c r="Y4302" t="str">
        <f>VLOOKUP(R4302,Managers!$A:$B,2,)</f>
        <v>Frank Mitchell</v>
      </c>
      <c r="Z4302" s="11">
        <f>VLOOKUP(X4302,HourlyWages!$A:$B,2,0)</f>
        <v>45</v>
      </c>
      <c r="AA4302">
        <v>1</v>
      </c>
    </row>
    <row r="4303" spans="1:27" x14ac:dyDescent="0.3">
      <c r="A4303" t="b">
        <f>COUNTIF($C$1:C4303, C4303)&gt;1</f>
        <v>0</v>
      </c>
      <c r="B4303" t="b">
        <f>VLOOKUP(C4303,Sheet3!$A:$B,2,0) &gt; 1</f>
        <v>0</v>
      </c>
      <c r="C4303">
        <v>4302</v>
      </c>
      <c r="D4303">
        <v>30626</v>
      </c>
      <c r="E4303" s="4">
        <v>40658</v>
      </c>
      <c r="F4303">
        <v>23</v>
      </c>
      <c r="G4303" s="15">
        <f>I4303*F4303</f>
        <v>2760</v>
      </c>
      <c r="H4303" s="9">
        <v>0.1</v>
      </c>
      <c r="I4303" s="13">
        <f>VLOOKUP($U4303,Pricebook!$A:$D,4,0)</f>
        <v>120</v>
      </c>
      <c r="J4303" s="11">
        <f>G4303*(1-H4303)</f>
        <v>2484</v>
      </c>
      <c r="K4303" t="s">
        <v>1177</v>
      </c>
      <c r="L4303" t="s">
        <v>41</v>
      </c>
      <c r="M4303" t="str">
        <f>VLOOKUP($L4303,Companies!$A:$G,7,)</f>
        <v>EDP Services</v>
      </c>
      <c r="N4303" t="str">
        <f>VLOOKUP($L4303,Companies!$A:$G,6,)</f>
        <v>Technology</v>
      </c>
      <c r="O4303" s="6" t="s">
        <v>2205</v>
      </c>
      <c r="P4303" s="6">
        <v>35244</v>
      </c>
      <c r="Q4303" t="s">
        <v>424</v>
      </c>
      <c r="R4303" t="s">
        <v>34</v>
      </c>
      <c r="S4303" s="4">
        <v>40659</v>
      </c>
      <c r="T4303" s="7">
        <f>S4303-E4303</f>
        <v>1</v>
      </c>
      <c r="U4303" t="s">
        <v>14212</v>
      </c>
      <c r="V4303" s="6" t="s">
        <v>14254</v>
      </c>
      <c r="W4303" t="s">
        <v>14255</v>
      </c>
      <c r="X4303" t="s">
        <v>14184</v>
      </c>
      <c r="Y4303" t="str">
        <f>VLOOKUP(R4303,Managers!$A:$B,2,)</f>
        <v>Frank Mitchell</v>
      </c>
      <c r="Z4303" s="11">
        <f>VLOOKUP(X4303,HourlyWages!$A:$B,2,0)</f>
        <v>50</v>
      </c>
      <c r="AA4303">
        <v>1</v>
      </c>
    </row>
    <row r="4304" spans="1:27" x14ac:dyDescent="0.3">
      <c r="A4304" t="b">
        <f>COUNTIF($C$1:C4304, C4304)&gt;1</f>
        <v>0</v>
      </c>
      <c r="B4304" t="b">
        <f>VLOOKUP(C4304,Sheet3!$A:$B,2,0) &gt; 1</f>
        <v>0</v>
      </c>
      <c r="C4304">
        <v>4303</v>
      </c>
      <c r="D4304">
        <v>30657</v>
      </c>
      <c r="E4304" s="4">
        <v>40673</v>
      </c>
      <c r="F4304">
        <v>6</v>
      </c>
      <c r="G4304" s="15">
        <f>I4304*F4304</f>
        <v>900</v>
      </c>
      <c r="H4304" s="9">
        <v>0.06</v>
      </c>
      <c r="I4304" s="13">
        <f>VLOOKUP($U4304,Pricebook!$A:$D,4,0)</f>
        <v>150</v>
      </c>
      <c r="J4304" s="11">
        <f>G4304*(1-H4304)</f>
        <v>846</v>
      </c>
      <c r="K4304" t="s">
        <v>2455</v>
      </c>
      <c r="L4304" t="s">
        <v>203</v>
      </c>
      <c r="M4304" t="str">
        <f>VLOOKUP($L4304,Companies!$A:$G,7,)</f>
        <v>Catalog/Specialty Distribution</v>
      </c>
      <c r="N4304" t="str">
        <f>VLOOKUP($L4304,Companies!$A:$G,6,)</f>
        <v>Consumer Services</v>
      </c>
      <c r="O4304" s="6" t="s">
        <v>2456</v>
      </c>
      <c r="P4304" s="6">
        <v>27587</v>
      </c>
      <c r="Q4304" t="s">
        <v>33</v>
      </c>
      <c r="R4304" t="s">
        <v>34</v>
      </c>
      <c r="S4304" s="4">
        <v>40674</v>
      </c>
      <c r="T4304" s="7">
        <f>S4304-E4304</f>
        <v>1</v>
      </c>
      <c r="U4304" t="s">
        <v>14211</v>
      </c>
      <c r="V4304" s="6" t="s">
        <v>14254</v>
      </c>
      <c r="W4304" t="s">
        <v>14265</v>
      </c>
      <c r="X4304" t="s">
        <v>14188</v>
      </c>
      <c r="Y4304" t="str">
        <f>VLOOKUP(R4304,Managers!$A:$B,2,)</f>
        <v>Frank Mitchell</v>
      </c>
      <c r="Z4304" s="11">
        <f>VLOOKUP(X4304,HourlyWages!$A:$B,2,0)</f>
        <v>52</v>
      </c>
      <c r="AA4304">
        <v>1</v>
      </c>
    </row>
    <row r="4305" spans="1:27" x14ac:dyDescent="0.3">
      <c r="A4305" t="b">
        <f>COUNTIF($C$1:C4305, C4305)&gt;1</f>
        <v>0</v>
      </c>
      <c r="B4305" t="b">
        <f>VLOOKUP(C4305,Sheet3!$A:$B,2,0) &gt; 1</f>
        <v>0</v>
      </c>
      <c r="C4305">
        <v>4304</v>
      </c>
      <c r="D4305">
        <v>30657</v>
      </c>
      <c r="E4305" s="4">
        <v>40673</v>
      </c>
      <c r="F4305">
        <v>8</v>
      </c>
      <c r="G4305" s="15">
        <f>I4305*F4305</f>
        <v>1200</v>
      </c>
      <c r="H4305" s="9">
        <v>0.01</v>
      </c>
      <c r="I4305" s="13">
        <f>VLOOKUP($U4305,Pricebook!$A:$D,4,0)</f>
        <v>150</v>
      </c>
      <c r="J4305" s="11">
        <f>G4305*(1-H4305)</f>
        <v>1188</v>
      </c>
      <c r="K4305" t="s">
        <v>2455</v>
      </c>
      <c r="L4305" t="s">
        <v>203</v>
      </c>
      <c r="M4305" t="str">
        <f>VLOOKUP($L4305,Companies!$A:$G,7,)</f>
        <v>Catalog/Specialty Distribution</v>
      </c>
      <c r="N4305" t="str">
        <f>VLOOKUP($L4305,Companies!$A:$G,6,)</f>
        <v>Consumer Services</v>
      </c>
      <c r="O4305" s="6" t="s">
        <v>2456</v>
      </c>
      <c r="P4305" s="6">
        <v>27587</v>
      </c>
      <c r="Q4305" t="s">
        <v>33</v>
      </c>
      <c r="R4305" t="s">
        <v>34</v>
      </c>
      <c r="S4305" s="4">
        <v>40675</v>
      </c>
      <c r="T4305" s="7">
        <f>S4305-E4305</f>
        <v>2</v>
      </c>
      <c r="U4305" t="s">
        <v>14211</v>
      </c>
      <c r="V4305" s="6" t="s">
        <v>14251</v>
      </c>
      <c r="W4305" t="s">
        <v>14260</v>
      </c>
      <c r="X4305" t="s">
        <v>14195</v>
      </c>
      <c r="Y4305" t="str">
        <f>VLOOKUP(R4305,Managers!$A:$B,2,)</f>
        <v>Frank Mitchell</v>
      </c>
      <c r="Z4305" s="11">
        <f>VLOOKUP(X4305,HourlyWages!$A:$B,2,0)</f>
        <v>52</v>
      </c>
      <c r="AA4305">
        <v>1</v>
      </c>
    </row>
    <row r="4306" spans="1:27" x14ac:dyDescent="0.3">
      <c r="A4306" t="b">
        <f>COUNTIF($C$1:C4306, C4306)&gt;1</f>
        <v>0</v>
      </c>
      <c r="B4306" t="b">
        <f>VLOOKUP(C4306,Sheet3!$A:$B,2,0) &gt; 1</f>
        <v>0</v>
      </c>
      <c r="C4306">
        <v>4305</v>
      </c>
      <c r="D4306">
        <v>30658</v>
      </c>
      <c r="E4306" s="4">
        <v>40628</v>
      </c>
      <c r="F4306">
        <v>35</v>
      </c>
      <c r="G4306" s="15">
        <f>I4306*F4306</f>
        <v>5250</v>
      </c>
      <c r="H4306" s="9">
        <v>0.08</v>
      </c>
      <c r="I4306" s="13">
        <f>VLOOKUP($U4306,Pricebook!$A:$D,4,0)</f>
        <v>150</v>
      </c>
      <c r="J4306" s="11">
        <f>G4306*(1-H4306)</f>
        <v>4830</v>
      </c>
      <c r="K4306" t="s">
        <v>2306</v>
      </c>
      <c r="L4306" t="s">
        <v>760</v>
      </c>
      <c r="M4306" t="str">
        <f>VLOOKUP($L4306,Companies!$A:$G,7,)</f>
        <v>Business Services</v>
      </c>
      <c r="N4306" t="str">
        <f>VLOOKUP($L4306,Companies!$A:$G,6,)</f>
        <v>Miscellaneous</v>
      </c>
      <c r="O4306" s="6" t="s">
        <v>2193</v>
      </c>
      <c r="P4306" s="6">
        <v>60544</v>
      </c>
      <c r="Q4306" t="s">
        <v>15</v>
      </c>
      <c r="R4306" t="s">
        <v>16</v>
      </c>
      <c r="S4306" s="4">
        <v>40629</v>
      </c>
      <c r="T4306" s="7">
        <f>S4306-E4306</f>
        <v>1</v>
      </c>
      <c r="U4306" t="s">
        <v>14222</v>
      </c>
      <c r="V4306" s="6" t="s">
        <v>14251</v>
      </c>
      <c r="W4306" t="s">
        <v>14263</v>
      </c>
      <c r="X4306" t="s">
        <v>14198</v>
      </c>
      <c r="Y4306" t="str">
        <f>VLOOKUP(R4306,Managers!$A:$B,2,)</f>
        <v>Josh Martinez</v>
      </c>
      <c r="Z4306" s="11">
        <f>VLOOKUP(X4306,HourlyWages!$A:$B,2,0)</f>
        <v>51</v>
      </c>
      <c r="AA4306">
        <v>1</v>
      </c>
    </row>
    <row r="4307" spans="1:27" x14ac:dyDescent="0.3">
      <c r="A4307" t="b">
        <f>COUNTIF($C$1:C4307, C4307)&gt;1</f>
        <v>0</v>
      </c>
      <c r="B4307" t="b">
        <f>VLOOKUP(C4307,Sheet3!$A:$B,2,0) &gt; 1</f>
        <v>0</v>
      </c>
      <c r="C4307">
        <v>4306</v>
      </c>
      <c r="D4307">
        <v>30658</v>
      </c>
      <c r="E4307" s="4">
        <v>40628</v>
      </c>
      <c r="F4307">
        <v>44</v>
      </c>
      <c r="G4307" s="15">
        <f>I4307*F4307</f>
        <v>8800</v>
      </c>
      <c r="H4307" s="9">
        <v>0.05</v>
      </c>
      <c r="I4307" s="13">
        <f>VLOOKUP($U4307,Pricebook!$A:$D,4,0)</f>
        <v>200</v>
      </c>
      <c r="J4307" s="11">
        <f>G4307*(1-H4307)</f>
        <v>8360</v>
      </c>
      <c r="K4307" t="s">
        <v>2306</v>
      </c>
      <c r="L4307" t="s">
        <v>760</v>
      </c>
      <c r="M4307" t="str">
        <f>VLOOKUP($L4307,Companies!$A:$G,7,)</f>
        <v>Business Services</v>
      </c>
      <c r="N4307" t="str">
        <f>VLOOKUP($L4307,Companies!$A:$G,6,)</f>
        <v>Miscellaneous</v>
      </c>
      <c r="O4307" s="6" t="s">
        <v>2193</v>
      </c>
      <c r="P4307" s="6">
        <v>60544</v>
      </c>
      <c r="Q4307" t="s">
        <v>15</v>
      </c>
      <c r="R4307" t="s">
        <v>16</v>
      </c>
      <c r="S4307" s="4">
        <v>40630</v>
      </c>
      <c r="T4307" s="7">
        <f>S4307-E4307</f>
        <v>2</v>
      </c>
      <c r="U4307" t="s">
        <v>14206</v>
      </c>
      <c r="V4307" s="6" t="s">
        <v>14251</v>
      </c>
      <c r="W4307" t="s">
        <v>14260</v>
      </c>
      <c r="X4307" t="s">
        <v>14193</v>
      </c>
      <c r="Y4307" t="str">
        <f>VLOOKUP(R4307,Managers!$A:$B,2,)</f>
        <v>Josh Martinez</v>
      </c>
      <c r="Z4307" s="11">
        <f>VLOOKUP(X4307,HourlyWages!$A:$B,2,0)</f>
        <v>57</v>
      </c>
      <c r="AA4307">
        <v>1</v>
      </c>
    </row>
    <row r="4308" spans="1:27" x14ac:dyDescent="0.3">
      <c r="A4308" t="b">
        <f>COUNTIF($C$1:C4308, C4308)&gt;1</f>
        <v>0</v>
      </c>
      <c r="B4308" t="b">
        <f>VLOOKUP(C4308,Sheet3!$A:$B,2,0) &gt; 1</f>
        <v>0</v>
      </c>
      <c r="C4308">
        <v>4307</v>
      </c>
      <c r="D4308">
        <v>30659</v>
      </c>
      <c r="E4308" s="4">
        <v>40799</v>
      </c>
      <c r="F4308">
        <v>45</v>
      </c>
      <c r="G4308" s="15">
        <f>I4308*F4308</f>
        <v>6750</v>
      </c>
      <c r="H4308" s="9">
        <v>0.08</v>
      </c>
      <c r="I4308" s="13">
        <f>VLOOKUP($U4308,Pricebook!$A:$D,4,0)</f>
        <v>150</v>
      </c>
      <c r="J4308" s="11">
        <f>G4308*(1-H4308)</f>
        <v>6210</v>
      </c>
      <c r="K4308" t="s">
        <v>1057</v>
      </c>
      <c r="L4308" t="s">
        <v>374</v>
      </c>
      <c r="M4308" t="str">
        <f>VLOOKUP($L4308,Companies!$A:$G,7,)</f>
        <v>Computer Software: Prepackaged Software</v>
      </c>
      <c r="N4308" t="str">
        <f>VLOOKUP($L4308,Companies!$A:$G,6,)</f>
        <v>Technology</v>
      </c>
      <c r="O4308" s="6" t="s">
        <v>1494</v>
      </c>
      <c r="P4308" s="6">
        <v>66801</v>
      </c>
      <c r="Q4308" t="s">
        <v>153</v>
      </c>
      <c r="R4308" t="s">
        <v>16</v>
      </c>
      <c r="S4308" s="4">
        <v>40801</v>
      </c>
      <c r="T4308" s="7">
        <f>S4308-E4308</f>
        <v>2</v>
      </c>
      <c r="U4308" t="s">
        <v>14210</v>
      </c>
      <c r="V4308" s="6" t="s">
        <v>14251</v>
      </c>
      <c r="W4308" t="s">
        <v>14260</v>
      </c>
      <c r="X4308" t="s">
        <v>14188</v>
      </c>
      <c r="Y4308" t="str">
        <f>VLOOKUP(R4308,Managers!$A:$B,2,)</f>
        <v>Josh Martinez</v>
      </c>
      <c r="Z4308" s="11">
        <f>VLOOKUP(X4308,HourlyWages!$A:$B,2,0)</f>
        <v>52</v>
      </c>
      <c r="AA4308">
        <v>1</v>
      </c>
    </row>
    <row r="4309" spans="1:27" x14ac:dyDescent="0.3">
      <c r="A4309" t="b">
        <f>COUNTIF($C$1:C4309, C4309)&gt;1</f>
        <v>0</v>
      </c>
      <c r="B4309" t="b">
        <f>VLOOKUP(C4309,Sheet3!$A:$B,2,0) &gt; 1</f>
        <v>0</v>
      </c>
      <c r="C4309">
        <v>4308</v>
      </c>
      <c r="D4309">
        <v>30660</v>
      </c>
      <c r="E4309" s="4">
        <v>41157</v>
      </c>
      <c r="F4309">
        <v>16</v>
      </c>
      <c r="G4309" s="15">
        <f>I4309*F4309</f>
        <v>2000</v>
      </c>
      <c r="H4309" s="9">
        <v>0.02</v>
      </c>
      <c r="I4309" s="13">
        <f>VLOOKUP($U4309,Pricebook!$A:$D,4,0)</f>
        <v>125</v>
      </c>
      <c r="J4309" s="11">
        <f>G4309*(1-H4309)</f>
        <v>1960</v>
      </c>
      <c r="K4309" t="s">
        <v>1073</v>
      </c>
      <c r="L4309" t="s">
        <v>487</v>
      </c>
      <c r="M4309" t="str">
        <f>VLOOKUP($L4309,Companies!$A:$G,7,)</f>
        <v>Computer Software: Programming, Data Processing</v>
      </c>
      <c r="N4309" t="str">
        <f>VLOOKUP($L4309,Companies!$A:$G,6,)</f>
        <v>Technology</v>
      </c>
      <c r="O4309" s="6" t="s">
        <v>361</v>
      </c>
      <c r="P4309" s="6">
        <v>66212</v>
      </c>
      <c r="Q4309" t="s">
        <v>153</v>
      </c>
      <c r="R4309" t="s">
        <v>16</v>
      </c>
      <c r="S4309" s="4">
        <v>41160</v>
      </c>
      <c r="T4309" s="7">
        <f>S4309-E4309</f>
        <v>3</v>
      </c>
      <c r="U4309" t="s">
        <v>14209</v>
      </c>
      <c r="V4309" s="6" t="s">
        <v>14251</v>
      </c>
      <c r="W4309" t="s">
        <v>14252</v>
      </c>
      <c r="X4309" t="s">
        <v>14190</v>
      </c>
      <c r="Y4309" t="str">
        <f>VLOOKUP(R4309,Managers!$A:$B,2,)</f>
        <v>Josh Martinez</v>
      </c>
      <c r="Z4309" s="11">
        <f>VLOOKUP(X4309,HourlyWages!$A:$B,2,0)</f>
        <v>67</v>
      </c>
      <c r="AA4309">
        <v>1</v>
      </c>
    </row>
    <row r="4310" spans="1:27" x14ac:dyDescent="0.3">
      <c r="A4310" t="b">
        <f>COUNTIF($C$1:C4310, C4310)&gt;1</f>
        <v>0</v>
      </c>
      <c r="B4310" t="b">
        <f>VLOOKUP(C4310,Sheet3!$A:$B,2,0) &gt; 1</f>
        <v>0</v>
      </c>
      <c r="C4310">
        <v>4309</v>
      </c>
      <c r="D4310">
        <v>30720</v>
      </c>
      <c r="E4310" s="4">
        <v>41179</v>
      </c>
      <c r="F4310">
        <v>5</v>
      </c>
      <c r="G4310" s="15">
        <f>I4310*F4310</f>
        <v>800</v>
      </c>
      <c r="H4310" s="9">
        <v>7.0000000000000007E-2</v>
      </c>
      <c r="I4310" s="13">
        <f>VLOOKUP($U4310,Pricebook!$A:$D,4,0)</f>
        <v>160</v>
      </c>
      <c r="J4310" s="11">
        <f>G4310*(1-H4310)</f>
        <v>744</v>
      </c>
      <c r="K4310" t="s">
        <v>720</v>
      </c>
      <c r="L4310" t="s">
        <v>269</v>
      </c>
      <c r="M4310" t="str">
        <f>VLOOKUP($L4310,Companies!$A:$G,7,)</f>
        <v>Electronic Components</v>
      </c>
      <c r="N4310" t="str">
        <f>VLOOKUP($L4310,Companies!$A:$G,6,)</f>
        <v>Technology</v>
      </c>
      <c r="O4310" s="6" t="s">
        <v>113</v>
      </c>
      <c r="P4310" s="6">
        <v>90805</v>
      </c>
      <c r="Q4310" t="s">
        <v>114</v>
      </c>
      <c r="R4310" t="s">
        <v>23</v>
      </c>
      <c r="S4310" s="4">
        <v>41186</v>
      </c>
      <c r="T4310" s="7">
        <f>S4310-E4310</f>
        <v>7</v>
      </c>
      <c r="U4310" t="s">
        <v>14218</v>
      </c>
      <c r="V4310" s="6" t="s">
        <v>14257</v>
      </c>
      <c r="W4310" t="s">
        <v>14258</v>
      </c>
      <c r="X4310" t="s">
        <v>14200</v>
      </c>
      <c r="Y4310" t="str">
        <f>VLOOKUP(R4310,Managers!$A:$B,2,)</f>
        <v>Bob Turner</v>
      </c>
      <c r="Z4310" s="11">
        <f>VLOOKUP(X4310,HourlyWages!$A:$B,2,0)</f>
        <v>59</v>
      </c>
      <c r="AA4310">
        <v>1</v>
      </c>
    </row>
    <row r="4311" spans="1:27" x14ac:dyDescent="0.3">
      <c r="A4311" t="b">
        <f>COUNTIF($C$1:C4311, C4311)&gt;1</f>
        <v>0</v>
      </c>
      <c r="B4311" t="b">
        <f>VLOOKUP(C4311,Sheet3!$A:$B,2,0) &gt; 1</f>
        <v>0</v>
      </c>
      <c r="C4311">
        <v>4310</v>
      </c>
      <c r="D4311">
        <v>30720</v>
      </c>
      <c r="E4311" s="4">
        <v>41179</v>
      </c>
      <c r="F4311">
        <v>37</v>
      </c>
      <c r="G4311" s="15">
        <f>I4311*F4311</f>
        <v>5550</v>
      </c>
      <c r="H4311" s="9">
        <v>0.01</v>
      </c>
      <c r="I4311" s="13">
        <f>VLOOKUP($U4311,Pricebook!$A:$D,4,0)</f>
        <v>150</v>
      </c>
      <c r="J4311" s="11">
        <f>G4311*(1-H4311)</f>
        <v>5494.5</v>
      </c>
      <c r="K4311" t="s">
        <v>720</v>
      </c>
      <c r="L4311" t="s">
        <v>269</v>
      </c>
      <c r="M4311" t="str">
        <f>VLOOKUP($L4311,Companies!$A:$G,7,)</f>
        <v>Electronic Components</v>
      </c>
      <c r="N4311" t="str">
        <f>VLOOKUP($L4311,Companies!$A:$G,6,)</f>
        <v>Technology</v>
      </c>
      <c r="O4311" s="6" t="s">
        <v>113</v>
      </c>
      <c r="P4311" s="6">
        <v>90805</v>
      </c>
      <c r="Q4311" t="s">
        <v>114</v>
      </c>
      <c r="R4311" t="s">
        <v>23</v>
      </c>
      <c r="S4311" s="4">
        <v>41186</v>
      </c>
      <c r="T4311" s="7">
        <f>S4311-E4311</f>
        <v>7</v>
      </c>
      <c r="U4311" t="s">
        <v>14211</v>
      </c>
      <c r="V4311" s="6" t="s">
        <v>14251</v>
      </c>
      <c r="W4311" t="s">
        <v>14260</v>
      </c>
      <c r="X4311" t="s">
        <v>14196</v>
      </c>
      <c r="Y4311" t="str">
        <f>VLOOKUP(R4311,Managers!$A:$B,2,)</f>
        <v>Bob Turner</v>
      </c>
      <c r="Z4311" s="11">
        <f>VLOOKUP(X4311,HourlyWages!$A:$B,2,0)</f>
        <v>58</v>
      </c>
      <c r="AA4311">
        <v>1</v>
      </c>
    </row>
    <row r="4312" spans="1:27" x14ac:dyDescent="0.3">
      <c r="A4312" t="b">
        <f>COUNTIF($C$1:C4312, C4312)&gt;1</f>
        <v>0</v>
      </c>
      <c r="B4312" t="b">
        <f>VLOOKUP(C4312,Sheet3!$A:$B,2,0) &gt; 1</f>
        <v>0</v>
      </c>
      <c r="C4312">
        <v>4311</v>
      </c>
      <c r="D4312">
        <v>30720</v>
      </c>
      <c r="E4312" s="4">
        <v>41179</v>
      </c>
      <c r="F4312">
        <v>27</v>
      </c>
      <c r="G4312" s="15">
        <f>I4312*F4312</f>
        <v>3375</v>
      </c>
      <c r="H4312" s="9">
        <v>0.09</v>
      </c>
      <c r="I4312" s="13">
        <f>VLOOKUP($U4312,Pricebook!$A:$D,4,0)</f>
        <v>125</v>
      </c>
      <c r="J4312" s="11">
        <f>G4312*(1-H4312)</f>
        <v>3071.25</v>
      </c>
      <c r="K4312" t="s">
        <v>720</v>
      </c>
      <c r="L4312" t="s">
        <v>269</v>
      </c>
      <c r="M4312" t="str">
        <f>VLOOKUP($L4312,Companies!$A:$G,7,)</f>
        <v>Electronic Components</v>
      </c>
      <c r="N4312" t="str">
        <f>VLOOKUP($L4312,Companies!$A:$G,6,)</f>
        <v>Technology</v>
      </c>
      <c r="O4312" s="6" t="s">
        <v>1878</v>
      </c>
      <c r="P4312" s="6" t="s">
        <v>1879</v>
      </c>
      <c r="Q4312" t="s">
        <v>91</v>
      </c>
      <c r="R4312" t="s">
        <v>61</v>
      </c>
      <c r="S4312" s="4">
        <v>41184</v>
      </c>
      <c r="T4312" s="7">
        <f>S4312-E4312</f>
        <v>5</v>
      </c>
      <c r="U4312" t="s">
        <v>14208</v>
      </c>
      <c r="V4312" s="6" t="s">
        <v>14254</v>
      </c>
      <c r="W4312" t="s">
        <v>14256</v>
      </c>
      <c r="X4312" t="s">
        <v>14198</v>
      </c>
      <c r="Y4312" t="str">
        <f>VLOOKUP(R4312,Managers!$A:$B,2,)</f>
        <v>Allen Young</v>
      </c>
      <c r="Z4312" s="11">
        <f>VLOOKUP(X4312,HourlyWages!$A:$B,2,0)</f>
        <v>51</v>
      </c>
      <c r="AA4312">
        <v>1</v>
      </c>
    </row>
    <row r="4313" spans="1:27" x14ac:dyDescent="0.3">
      <c r="A4313" t="b">
        <f>COUNTIF($C$1:C4313, C4313)&gt;1</f>
        <v>0</v>
      </c>
      <c r="B4313" t="b">
        <f>VLOOKUP(C4313,Sheet3!$A:$B,2,0) &gt; 1</f>
        <v>0</v>
      </c>
      <c r="C4313">
        <v>4312</v>
      </c>
      <c r="D4313">
        <v>30725</v>
      </c>
      <c r="E4313" s="4">
        <v>40175</v>
      </c>
      <c r="F4313">
        <v>39</v>
      </c>
      <c r="G4313" s="15">
        <f>I4313*F4313</f>
        <v>5850</v>
      </c>
      <c r="H4313" s="9">
        <v>0.08</v>
      </c>
      <c r="I4313" s="13">
        <f>VLOOKUP($U4313,Pricebook!$A:$D,4,0)</f>
        <v>150</v>
      </c>
      <c r="J4313" s="11">
        <f>G4313*(1-H4313)</f>
        <v>5382</v>
      </c>
      <c r="K4313" t="s">
        <v>1097</v>
      </c>
      <c r="L4313" t="s">
        <v>389</v>
      </c>
      <c r="M4313" t="str">
        <f>VLOOKUP($L4313,Companies!$A:$G,7,)</f>
        <v>Catalog/Specialty Distribution</v>
      </c>
      <c r="N4313" t="str">
        <f>VLOOKUP($L4313,Companies!$A:$G,6,)</f>
        <v>Consumer Services</v>
      </c>
      <c r="O4313" s="6" t="s">
        <v>2457</v>
      </c>
      <c r="P4313" s="6">
        <v>14225</v>
      </c>
      <c r="Q4313" t="s">
        <v>60</v>
      </c>
      <c r="R4313" t="s">
        <v>61</v>
      </c>
      <c r="S4313" s="4">
        <v>40176</v>
      </c>
      <c r="T4313" s="7">
        <f>S4313-E4313</f>
        <v>1</v>
      </c>
      <c r="U4313" t="s">
        <v>14222</v>
      </c>
      <c r="V4313" s="6" t="s">
        <v>14251</v>
      </c>
      <c r="W4313" t="s">
        <v>14260</v>
      </c>
      <c r="X4313" t="s">
        <v>14197</v>
      </c>
      <c r="Y4313" t="str">
        <f>VLOOKUP(R4313,Managers!$A:$B,2,)</f>
        <v>Allen Young</v>
      </c>
      <c r="Z4313" s="11">
        <f>VLOOKUP(X4313,HourlyWages!$A:$B,2,0)</f>
        <v>71</v>
      </c>
      <c r="AA4313">
        <v>1</v>
      </c>
    </row>
    <row r="4314" spans="1:27" x14ac:dyDescent="0.3">
      <c r="A4314" t="b">
        <f>COUNTIF($C$1:C4314, C4314)&gt;1</f>
        <v>0</v>
      </c>
      <c r="B4314" t="b">
        <f>VLOOKUP(C4314,Sheet3!$A:$B,2,0) &gt; 1</f>
        <v>0</v>
      </c>
      <c r="C4314">
        <v>4313</v>
      </c>
      <c r="D4314">
        <v>30726</v>
      </c>
      <c r="E4314" s="4">
        <v>40142</v>
      </c>
      <c r="F4314">
        <v>35</v>
      </c>
      <c r="G4314" s="15">
        <f>I4314*F4314</f>
        <v>5950</v>
      </c>
      <c r="H4314" s="9">
        <v>0.05</v>
      </c>
      <c r="I4314" s="13">
        <f>VLOOKUP($U4314,Pricebook!$A:$D,4,0)</f>
        <v>170</v>
      </c>
      <c r="J4314" s="11">
        <f>G4314*(1-H4314)</f>
        <v>5652.5</v>
      </c>
      <c r="K4314" t="s">
        <v>507</v>
      </c>
      <c r="L4314" t="s">
        <v>508</v>
      </c>
      <c r="M4314" t="str">
        <f>VLOOKUP($L4314,Companies!$A:$G,7,)</f>
        <v>Semiconductors</v>
      </c>
      <c r="N4314" t="str">
        <f>VLOOKUP($L4314,Companies!$A:$G,6,)</f>
        <v>Technology</v>
      </c>
      <c r="O4314" s="6" t="s">
        <v>2458</v>
      </c>
      <c r="P4314" s="6">
        <v>44145</v>
      </c>
      <c r="Q4314" t="s">
        <v>210</v>
      </c>
      <c r="R4314" t="s">
        <v>61</v>
      </c>
      <c r="S4314" s="4">
        <v>40143</v>
      </c>
      <c r="T4314" s="7">
        <f>S4314-E4314</f>
        <v>1</v>
      </c>
      <c r="U4314" t="s">
        <v>14219</v>
      </c>
      <c r="V4314" s="6" t="s">
        <v>14257</v>
      </c>
      <c r="W4314" t="s">
        <v>14258</v>
      </c>
      <c r="X4314" t="s">
        <v>14184</v>
      </c>
      <c r="Y4314" t="str">
        <f>VLOOKUP(R4314,Managers!$A:$B,2,)</f>
        <v>Allen Young</v>
      </c>
      <c r="Z4314" s="11">
        <f>VLOOKUP(X4314,HourlyWages!$A:$B,2,0)</f>
        <v>50</v>
      </c>
      <c r="AA4314">
        <v>1</v>
      </c>
    </row>
    <row r="4315" spans="1:27" x14ac:dyDescent="0.3">
      <c r="A4315" t="b">
        <f>COUNTIF($C$1:C4315, C4315)&gt;1</f>
        <v>0</v>
      </c>
      <c r="B4315" t="b">
        <f>VLOOKUP(C4315,Sheet3!$A:$B,2,0) &gt; 1</f>
        <v>0</v>
      </c>
      <c r="C4315">
        <v>4314</v>
      </c>
      <c r="D4315">
        <v>30727</v>
      </c>
      <c r="E4315" s="4">
        <v>41115</v>
      </c>
      <c r="F4315">
        <v>28</v>
      </c>
      <c r="G4315" s="15">
        <f>I4315*F4315</f>
        <v>4760</v>
      </c>
      <c r="H4315" s="9">
        <v>7.0000000000000007E-2</v>
      </c>
      <c r="I4315" s="13">
        <f>VLOOKUP($U4315,Pricebook!$A:$D,4,0)</f>
        <v>170</v>
      </c>
      <c r="J4315" s="11">
        <f>G4315*(1-H4315)</f>
        <v>4426.7999999999993</v>
      </c>
      <c r="K4315" t="s">
        <v>322</v>
      </c>
      <c r="L4315" t="s">
        <v>185</v>
      </c>
      <c r="M4315" t="str">
        <f>VLOOKUP($L4315,Companies!$A:$G,7,)</f>
        <v>EDP Services</v>
      </c>
      <c r="N4315" t="str">
        <f>VLOOKUP($L4315,Companies!$A:$G,6,)</f>
        <v>Technology</v>
      </c>
      <c r="O4315" s="6" t="s">
        <v>805</v>
      </c>
      <c r="P4315" s="6">
        <v>44903</v>
      </c>
      <c r="Q4315" t="s">
        <v>210</v>
      </c>
      <c r="R4315" t="s">
        <v>61</v>
      </c>
      <c r="S4315" s="4">
        <v>41117</v>
      </c>
      <c r="T4315" s="7">
        <f>S4315-E4315</f>
        <v>2</v>
      </c>
      <c r="U4315" t="s">
        <v>14219</v>
      </c>
      <c r="V4315" s="6" t="s">
        <v>14251</v>
      </c>
      <c r="W4315" t="s">
        <v>14263</v>
      </c>
      <c r="X4315" t="s">
        <v>14186</v>
      </c>
      <c r="Y4315" t="str">
        <f>VLOOKUP(R4315,Managers!$A:$B,2,)</f>
        <v>Allen Young</v>
      </c>
      <c r="Z4315" s="11">
        <f>VLOOKUP(X4315,HourlyWages!$A:$B,2,0)</f>
        <v>67</v>
      </c>
      <c r="AA4315">
        <v>1</v>
      </c>
    </row>
    <row r="4316" spans="1:27" x14ac:dyDescent="0.3">
      <c r="A4316" t="b">
        <f>COUNTIF($C$1:C4316, C4316)&gt;1</f>
        <v>0</v>
      </c>
      <c r="B4316" t="b">
        <f>VLOOKUP(C4316,Sheet3!$A:$B,2,0) &gt; 1</f>
        <v>0</v>
      </c>
      <c r="C4316">
        <v>4315</v>
      </c>
      <c r="D4316">
        <v>30754</v>
      </c>
      <c r="E4316" s="4">
        <v>40507</v>
      </c>
      <c r="F4316">
        <v>20</v>
      </c>
      <c r="G4316" s="15">
        <f>I4316*F4316</f>
        <v>2500</v>
      </c>
      <c r="H4316" s="9">
        <v>0.09</v>
      </c>
      <c r="I4316" s="13">
        <f>VLOOKUP($U4316,Pricebook!$A:$D,4,0)</f>
        <v>125</v>
      </c>
      <c r="J4316" s="11">
        <f>G4316*(1-H4316)</f>
        <v>2275</v>
      </c>
      <c r="K4316" t="s">
        <v>1890</v>
      </c>
      <c r="L4316" t="s">
        <v>430</v>
      </c>
      <c r="M4316" t="str">
        <f>VLOOKUP($L4316,Companies!$A:$G,7,)</f>
        <v>Electronic Components</v>
      </c>
      <c r="N4316" t="str">
        <f>VLOOKUP($L4316,Companies!$A:$G,6,)</f>
        <v>Technology</v>
      </c>
      <c r="O4316" s="6" t="s">
        <v>417</v>
      </c>
      <c r="P4316" s="6" t="s">
        <v>418</v>
      </c>
      <c r="Q4316" t="s">
        <v>149</v>
      </c>
      <c r="R4316" t="s">
        <v>61</v>
      </c>
      <c r="S4316" s="4">
        <v>40511</v>
      </c>
      <c r="T4316" s="7">
        <f>S4316-E4316</f>
        <v>4</v>
      </c>
      <c r="U4316" t="s">
        <v>14209</v>
      </c>
      <c r="V4316" s="6" t="s">
        <v>14251</v>
      </c>
      <c r="W4316" t="s">
        <v>14262</v>
      </c>
      <c r="X4316" t="s">
        <v>14189</v>
      </c>
      <c r="Y4316" t="str">
        <f>VLOOKUP(R4316,Managers!$A:$B,2,)</f>
        <v>Allen Young</v>
      </c>
      <c r="Z4316" s="11">
        <f>VLOOKUP(X4316,HourlyWages!$A:$B,2,0)</f>
        <v>62</v>
      </c>
      <c r="AA4316">
        <v>1</v>
      </c>
    </row>
    <row r="4317" spans="1:27" x14ac:dyDescent="0.3">
      <c r="A4317" t="b">
        <f>COUNTIF($C$1:C4317, C4317)&gt;1</f>
        <v>0</v>
      </c>
      <c r="B4317" t="b">
        <f>VLOOKUP(C4317,Sheet3!$A:$B,2,0) &gt; 1</f>
        <v>0</v>
      </c>
      <c r="C4317">
        <v>4316</v>
      </c>
      <c r="D4317">
        <v>30757</v>
      </c>
      <c r="E4317" s="4">
        <v>40538</v>
      </c>
      <c r="F4317">
        <v>5</v>
      </c>
      <c r="G4317" s="15">
        <f>I4317*F4317</f>
        <v>600</v>
      </c>
      <c r="H4317" s="9">
        <v>0.08</v>
      </c>
      <c r="I4317" s="13">
        <f>VLOOKUP($U4317,Pricebook!$A:$D,4,0)</f>
        <v>120</v>
      </c>
      <c r="J4317" s="11">
        <f>G4317*(1-H4317)</f>
        <v>552</v>
      </c>
      <c r="K4317" t="s">
        <v>1582</v>
      </c>
      <c r="L4317" t="s">
        <v>108</v>
      </c>
      <c r="M4317" t="str">
        <f>VLOOKUP($L4317,Companies!$A:$G,7,)</f>
        <v>Broadcasting</v>
      </c>
      <c r="N4317" t="str">
        <f>VLOOKUP($L4317,Companies!$A:$G,6,)</f>
        <v>Consumer Services</v>
      </c>
      <c r="O4317" s="6" t="s">
        <v>1583</v>
      </c>
      <c r="P4317" s="6">
        <v>97224</v>
      </c>
      <c r="Q4317" t="s">
        <v>43</v>
      </c>
      <c r="R4317" t="s">
        <v>23</v>
      </c>
      <c r="S4317" s="4">
        <v>40538</v>
      </c>
      <c r="T4317" s="7">
        <f>S4317-E4317</f>
        <v>0</v>
      </c>
      <c r="U4317" t="s">
        <v>14212</v>
      </c>
      <c r="V4317" s="6" t="s">
        <v>14251</v>
      </c>
      <c r="W4317" t="s">
        <v>14263</v>
      </c>
      <c r="X4317" t="s">
        <v>14201</v>
      </c>
      <c r="Y4317" t="str">
        <f>VLOOKUP(R4317,Managers!$A:$B,2,)</f>
        <v>Bob Turner</v>
      </c>
      <c r="Z4317" s="11">
        <f>VLOOKUP(X4317,HourlyWages!$A:$B,2,0)</f>
        <v>53</v>
      </c>
      <c r="AA4317">
        <v>1</v>
      </c>
    </row>
    <row r="4318" spans="1:27" x14ac:dyDescent="0.3">
      <c r="A4318" t="b">
        <f>COUNTIF($C$1:C4318, C4318)&gt;1</f>
        <v>0</v>
      </c>
      <c r="B4318" t="b">
        <f>VLOOKUP(C4318,Sheet3!$A:$B,2,0) &gt; 1</f>
        <v>0</v>
      </c>
      <c r="C4318">
        <v>4317</v>
      </c>
      <c r="D4318">
        <v>30757</v>
      </c>
      <c r="E4318" s="4">
        <v>40538</v>
      </c>
      <c r="F4318">
        <v>42</v>
      </c>
      <c r="G4318" s="15">
        <f>I4318*F4318</f>
        <v>5040</v>
      </c>
      <c r="H4318" s="9">
        <v>0.1</v>
      </c>
      <c r="I4318" s="13">
        <f>VLOOKUP($U4318,Pricebook!$A:$D,4,0)</f>
        <v>120</v>
      </c>
      <c r="J4318" s="11">
        <f>G4318*(1-H4318)</f>
        <v>4536</v>
      </c>
      <c r="K4318" t="s">
        <v>1582</v>
      </c>
      <c r="L4318" t="s">
        <v>108</v>
      </c>
      <c r="M4318" t="str">
        <f>VLOOKUP($L4318,Companies!$A:$G,7,)</f>
        <v>Broadcasting</v>
      </c>
      <c r="N4318" t="str">
        <f>VLOOKUP($L4318,Companies!$A:$G,6,)</f>
        <v>Consumer Services</v>
      </c>
      <c r="O4318" s="6" t="s">
        <v>1583</v>
      </c>
      <c r="P4318" s="6">
        <v>97224</v>
      </c>
      <c r="Q4318" t="s">
        <v>43</v>
      </c>
      <c r="R4318" t="s">
        <v>23</v>
      </c>
      <c r="S4318" s="4">
        <v>40539</v>
      </c>
      <c r="T4318" s="7">
        <f>S4318-E4318</f>
        <v>1</v>
      </c>
      <c r="U4318" t="s">
        <v>14212</v>
      </c>
      <c r="V4318" s="6" t="s">
        <v>14254</v>
      </c>
      <c r="W4318" t="s">
        <v>14256</v>
      </c>
      <c r="X4318" t="s">
        <v>14201</v>
      </c>
      <c r="Y4318" t="str">
        <f>VLOOKUP(R4318,Managers!$A:$B,2,)</f>
        <v>Bob Turner</v>
      </c>
      <c r="Z4318" s="11">
        <f>VLOOKUP(X4318,HourlyWages!$A:$B,2,0)</f>
        <v>53</v>
      </c>
      <c r="AA4318">
        <v>1</v>
      </c>
    </row>
    <row r="4319" spans="1:27" x14ac:dyDescent="0.3">
      <c r="A4319" t="b">
        <f>COUNTIF($C$1:C4319, C4319)&gt;1</f>
        <v>0</v>
      </c>
      <c r="B4319" t="b">
        <f>VLOOKUP(C4319,Sheet3!$A:$B,2,0) &gt; 1</f>
        <v>0</v>
      </c>
      <c r="C4319">
        <v>4318</v>
      </c>
      <c r="D4319">
        <v>30759</v>
      </c>
      <c r="E4319" s="4">
        <v>39941</v>
      </c>
      <c r="F4319">
        <v>2</v>
      </c>
      <c r="G4319" s="15">
        <f>I4319*F4319</f>
        <v>250</v>
      </c>
      <c r="H4319" s="9">
        <v>0.03</v>
      </c>
      <c r="I4319" s="13">
        <f>VLOOKUP($U4319,Pricebook!$A:$D,4,0)</f>
        <v>125</v>
      </c>
      <c r="J4319" s="11">
        <f>G4319*(1-H4319)</f>
        <v>242.5</v>
      </c>
      <c r="K4319" t="s">
        <v>111</v>
      </c>
      <c r="L4319" t="s">
        <v>112</v>
      </c>
      <c r="M4319" t="str">
        <f>VLOOKUP($L4319,Companies!$A:$G,7,)</f>
        <v>Telecommunications Equipment</v>
      </c>
      <c r="N4319" t="str">
        <f>VLOOKUP($L4319,Companies!$A:$G,6,)</f>
        <v>Public Utilities</v>
      </c>
      <c r="O4319" s="6" t="s">
        <v>2424</v>
      </c>
      <c r="P4319" s="6">
        <v>95032</v>
      </c>
      <c r="Q4319" t="s">
        <v>114</v>
      </c>
      <c r="R4319" t="s">
        <v>23</v>
      </c>
      <c r="S4319" s="4">
        <v>39943</v>
      </c>
      <c r="T4319" s="7">
        <f>S4319-E4319</f>
        <v>2</v>
      </c>
      <c r="U4319" t="s">
        <v>14208</v>
      </c>
      <c r="V4319" s="6" t="s">
        <v>14251</v>
      </c>
      <c r="W4319" t="s">
        <v>14252</v>
      </c>
      <c r="X4319" t="s">
        <v>14203</v>
      </c>
      <c r="Y4319" t="str">
        <f>VLOOKUP(R4319,Managers!$A:$B,2,)</f>
        <v>Bob Turner</v>
      </c>
      <c r="Z4319" s="11">
        <f>VLOOKUP(X4319,HourlyWages!$A:$B,2,0)</f>
        <v>62</v>
      </c>
      <c r="AA4319">
        <v>1</v>
      </c>
    </row>
    <row r="4320" spans="1:27" x14ac:dyDescent="0.3">
      <c r="A4320" t="b">
        <f>COUNTIF($C$1:C4320, C4320)&gt;1</f>
        <v>0</v>
      </c>
      <c r="B4320" t="b">
        <f>VLOOKUP(C4320,Sheet3!$A:$B,2,0) &gt; 1</f>
        <v>0</v>
      </c>
      <c r="C4320">
        <v>4319</v>
      </c>
      <c r="D4320">
        <v>30784</v>
      </c>
      <c r="E4320" s="4">
        <v>41036</v>
      </c>
      <c r="F4320">
        <v>10</v>
      </c>
      <c r="G4320" s="15">
        <f>I4320*F4320</f>
        <v>1250</v>
      </c>
      <c r="H4320" s="9">
        <v>0.06</v>
      </c>
      <c r="I4320" s="13">
        <f>VLOOKUP($U4320,Pricebook!$A:$D,4,0)</f>
        <v>125</v>
      </c>
      <c r="J4320" s="11">
        <f>G4320*(1-H4320)</f>
        <v>1175</v>
      </c>
      <c r="K4320" t="s">
        <v>567</v>
      </c>
      <c r="L4320" t="s">
        <v>79</v>
      </c>
      <c r="M4320" t="str">
        <f>VLOOKUP($L4320,Companies!$A:$G,7,)</f>
        <v>Home Furnishings</v>
      </c>
      <c r="N4320" t="str">
        <f>VLOOKUP($L4320,Companies!$A:$G,6,)</f>
        <v>Consumer Services</v>
      </c>
      <c r="O4320" s="6" t="s">
        <v>2064</v>
      </c>
      <c r="P4320" s="6" t="s">
        <v>2065</v>
      </c>
      <c r="Q4320" t="s">
        <v>60</v>
      </c>
      <c r="R4320" t="s">
        <v>61</v>
      </c>
      <c r="S4320" s="4">
        <v>41038</v>
      </c>
      <c r="T4320" s="7">
        <f>S4320-E4320</f>
        <v>2</v>
      </c>
      <c r="U4320" t="s">
        <v>14217</v>
      </c>
      <c r="V4320" s="6" t="s">
        <v>14251</v>
      </c>
      <c r="W4320" t="s">
        <v>14252</v>
      </c>
      <c r="X4320" t="s">
        <v>14189</v>
      </c>
      <c r="Y4320" t="str">
        <f>VLOOKUP(R4320,Managers!$A:$B,2,)</f>
        <v>Allen Young</v>
      </c>
      <c r="Z4320" s="11">
        <f>VLOOKUP(X4320,HourlyWages!$A:$B,2,0)</f>
        <v>62</v>
      </c>
      <c r="AA4320">
        <v>1</v>
      </c>
    </row>
    <row r="4321" spans="1:27" x14ac:dyDescent="0.3">
      <c r="A4321" t="b">
        <f>COUNTIF($C$1:C4321, C4321)&gt;1</f>
        <v>0</v>
      </c>
      <c r="B4321" t="b">
        <f>VLOOKUP(C4321,Sheet3!$A:$B,2,0) &gt; 1</f>
        <v>0</v>
      </c>
      <c r="C4321">
        <v>4320</v>
      </c>
      <c r="D4321">
        <v>30784</v>
      </c>
      <c r="E4321" s="4">
        <v>41036</v>
      </c>
      <c r="F4321">
        <v>48</v>
      </c>
      <c r="G4321" s="15">
        <f>I4321*F4321</f>
        <v>5760</v>
      </c>
      <c r="H4321" s="9">
        <v>0.02</v>
      </c>
      <c r="I4321" s="13">
        <f>VLOOKUP($U4321,Pricebook!$A:$D,4,0)</f>
        <v>120</v>
      </c>
      <c r="J4321" s="11">
        <f>G4321*(1-H4321)</f>
        <v>5644.8</v>
      </c>
      <c r="K4321" t="s">
        <v>567</v>
      </c>
      <c r="L4321" t="s">
        <v>79</v>
      </c>
      <c r="M4321" t="str">
        <f>VLOOKUP($L4321,Companies!$A:$G,7,)</f>
        <v>Home Furnishings</v>
      </c>
      <c r="N4321" t="str">
        <f>VLOOKUP($L4321,Companies!$A:$G,6,)</f>
        <v>Consumer Services</v>
      </c>
      <c r="O4321" s="6" t="s">
        <v>2064</v>
      </c>
      <c r="P4321" s="6" t="s">
        <v>2065</v>
      </c>
      <c r="Q4321" t="s">
        <v>60</v>
      </c>
      <c r="R4321" t="s">
        <v>61</v>
      </c>
      <c r="S4321" s="4">
        <v>41037</v>
      </c>
      <c r="T4321" s="7">
        <f>S4321-E4321</f>
        <v>1</v>
      </c>
      <c r="U4321" t="s">
        <v>14212</v>
      </c>
      <c r="V4321" s="6" t="s">
        <v>14257</v>
      </c>
      <c r="W4321" t="s">
        <v>14258</v>
      </c>
      <c r="X4321" t="s">
        <v>14194</v>
      </c>
      <c r="Y4321" t="str">
        <f>VLOOKUP(R4321,Managers!$A:$B,2,)</f>
        <v>Allen Young</v>
      </c>
      <c r="Z4321" s="11">
        <f>VLOOKUP(X4321,HourlyWages!$A:$B,2,0)</f>
        <v>71</v>
      </c>
      <c r="AA4321">
        <v>1</v>
      </c>
    </row>
    <row r="4322" spans="1:27" x14ac:dyDescent="0.3">
      <c r="A4322" t="b">
        <f>COUNTIF($C$1:C4322, C4322)&gt;1</f>
        <v>0</v>
      </c>
      <c r="B4322" t="b">
        <f>VLOOKUP(C4322,Sheet3!$A:$B,2,0) &gt; 1</f>
        <v>0</v>
      </c>
      <c r="C4322">
        <v>4321</v>
      </c>
      <c r="D4322">
        <v>30785</v>
      </c>
      <c r="E4322" s="4">
        <v>39997</v>
      </c>
      <c r="F4322">
        <v>7</v>
      </c>
      <c r="G4322" s="15">
        <f>I4322*F4322</f>
        <v>770</v>
      </c>
      <c r="H4322" s="9">
        <v>0.03</v>
      </c>
      <c r="I4322" s="13">
        <f>VLOOKUP($U4322,Pricebook!$A:$D,4,0)</f>
        <v>110</v>
      </c>
      <c r="J4322" s="11">
        <f>G4322*(1-H4322)</f>
        <v>746.9</v>
      </c>
      <c r="K4322" t="s">
        <v>2201</v>
      </c>
      <c r="L4322" t="s">
        <v>241</v>
      </c>
      <c r="M4322" t="str">
        <f>VLOOKUP($L4322,Companies!$A:$G,7,)</f>
        <v>Computer Software: Prepackaged Software</v>
      </c>
      <c r="N4322" t="str">
        <f>VLOOKUP($L4322,Companies!$A:$G,6,)</f>
        <v>Technology</v>
      </c>
      <c r="O4322" s="6" t="s">
        <v>2202</v>
      </c>
      <c r="P4322" s="6">
        <v>55410</v>
      </c>
      <c r="Q4322" t="s">
        <v>130</v>
      </c>
      <c r="R4322" t="s">
        <v>16</v>
      </c>
      <c r="S4322" s="4">
        <v>39999</v>
      </c>
      <c r="T4322" s="7">
        <f>S4322-E4322</f>
        <v>2</v>
      </c>
      <c r="U4322" t="s">
        <v>14215</v>
      </c>
      <c r="V4322" s="6" t="s">
        <v>14251</v>
      </c>
      <c r="W4322" t="s">
        <v>14266</v>
      </c>
      <c r="X4322" t="s">
        <v>14202</v>
      </c>
      <c r="Y4322" t="str">
        <f>VLOOKUP(R4322,Managers!$A:$B,2,)</f>
        <v>Josh Martinez</v>
      </c>
      <c r="Z4322" s="11">
        <f>VLOOKUP(X4322,HourlyWages!$A:$B,2,0)</f>
        <v>71</v>
      </c>
      <c r="AA4322">
        <v>1</v>
      </c>
    </row>
    <row r="4323" spans="1:27" x14ac:dyDescent="0.3">
      <c r="A4323" t="b">
        <f>COUNTIF($C$1:C4323, C4323)&gt;1</f>
        <v>0</v>
      </c>
      <c r="B4323" t="b">
        <f>VLOOKUP(C4323,Sheet3!$A:$B,2,0) &gt; 1</f>
        <v>0</v>
      </c>
      <c r="C4323">
        <v>4322</v>
      </c>
      <c r="D4323">
        <v>30785</v>
      </c>
      <c r="E4323" s="4">
        <v>39997</v>
      </c>
      <c r="F4323">
        <v>38</v>
      </c>
      <c r="G4323" s="15">
        <f>I4323*F4323</f>
        <v>4560</v>
      </c>
      <c r="H4323" s="9">
        <v>7.0000000000000007E-2</v>
      </c>
      <c r="I4323" s="13">
        <f>VLOOKUP($U4323,Pricebook!$A:$D,4,0)</f>
        <v>120</v>
      </c>
      <c r="J4323" s="11">
        <f>G4323*(1-H4323)</f>
        <v>4240.7999999999993</v>
      </c>
      <c r="K4323" t="s">
        <v>2201</v>
      </c>
      <c r="L4323" t="s">
        <v>241</v>
      </c>
      <c r="M4323" t="str">
        <f>VLOOKUP($L4323,Companies!$A:$G,7,)</f>
        <v>Computer Software: Prepackaged Software</v>
      </c>
      <c r="N4323" t="str">
        <f>VLOOKUP($L4323,Companies!$A:$G,6,)</f>
        <v>Technology</v>
      </c>
      <c r="O4323" s="6" t="s">
        <v>2459</v>
      </c>
      <c r="P4323" s="6">
        <v>55432</v>
      </c>
      <c r="Q4323" t="s">
        <v>130</v>
      </c>
      <c r="R4323" t="s">
        <v>16</v>
      </c>
      <c r="S4323" s="4">
        <v>40000</v>
      </c>
      <c r="T4323" s="7">
        <f>S4323-E4323</f>
        <v>3</v>
      </c>
      <c r="U4323" t="s">
        <v>14212</v>
      </c>
      <c r="V4323" s="6" t="s">
        <v>14257</v>
      </c>
      <c r="W4323" t="s">
        <v>14259</v>
      </c>
      <c r="X4323" t="s">
        <v>14191</v>
      </c>
      <c r="Y4323" t="str">
        <f>VLOOKUP(R4323,Managers!$A:$B,2,)</f>
        <v>Josh Martinez</v>
      </c>
      <c r="Z4323" s="11">
        <f>VLOOKUP(X4323,HourlyWages!$A:$B,2,0)</f>
        <v>60</v>
      </c>
      <c r="AA4323">
        <v>1</v>
      </c>
    </row>
    <row r="4324" spans="1:27" x14ac:dyDescent="0.3">
      <c r="A4324" t="b">
        <f>COUNTIF($C$1:C4324, C4324)&gt;1</f>
        <v>0</v>
      </c>
      <c r="B4324" t="b">
        <f>VLOOKUP(C4324,Sheet3!$A:$B,2,0) &gt; 1</f>
        <v>0</v>
      </c>
      <c r="C4324">
        <v>4323</v>
      </c>
      <c r="D4324">
        <v>30786</v>
      </c>
      <c r="E4324" s="4">
        <v>41106</v>
      </c>
      <c r="F4324">
        <v>23</v>
      </c>
      <c r="G4324" s="15">
        <f>I4324*F4324</f>
        <v>2760</v>
      </c>
      <c r="H4324" s="9">
        <v>0.01</v>
      </c>
      <c r="I4324" s="13">
        <f>VLOOKUP($U4324,Pricebook!$A:$D,4,0)</f>
        <v>120</v>
      </c>
      <c r="J4324" s="11">
        <f>G4324*(1-H4324)</f>
        <v>2732.4</v>
      </c>
      <c r="K4324" t="s">
        <v>684</v>
      </c>
      <c r="L4324" t="s">
        <v>576</v>
      </c>
      <c r="M4324" t="str">
        <f>VLOOKUP($L4324,Companies!$A:$G,7,)</f>
        <v>Clothing/Shoe/Accessory Stores</v>
      </c>
      <c r="N4324" t="str">
        <f>VLOOKUP($L4324,Companies!$A:$G,6,)</f>
        <v>Consumer Services</v>
      </c>
      <c r="O4324" s="6" t="s">
        <v>459</v>
      </c>
      <c r="P4324" s="6" t="s">
        <v>1678</v>
      </c>
      <c r="Q4324" t="s">
        <v>52</v>
      </c>
      <c r="R4324" t="s">
        <v>23</v>
      </c>
      <c r="S4324" s="4">
        <v>41106</v>
      </c>
      <c r="T4324" s="7">
        <f>S4324-E4324</f>
        <v>0</v>
      </c>
      <c r="U4324" t="s">
        <v>14212</v>
      </c>
      <c r="V4324" s="6" t="s">
        <v>14251</v>
      </c>
      <c r="W4324" t="s">
        <v>14262</v>
      </c>
      <c r="X4324" t="s">
        <v>14187</v>
      </c>
      <c r="Y4324" t="str">
        <f>VLOOKUP(R4324,Managers!$A:$B,2,)</f>
        <v>Bob Turner</v>
      </c>
      <c r="Z4324" s="11">
        <f>VLOOKUP(X4324,HourlyWages!$A:$B,2,0)</f>
        <v>45</v>
      </c>
      <c r="AA4324">
        <v>1</v>
      </c>
    </row>
    <row r="4325" spans="1:27" x14ac:dyDescent="0.3">
      <c r="A4325" t="b">
        <f>COUNTIF($C$1:C4325, C4325)&gt;1</f>
        <v>0</v>
      </c>
      <c r="B4325" t="b">
        <f>VLOOKUP(C4325,Sheet3!$A:$B,2,0) &gt; 1</f>
        <v>0</v>
      </c>
      <c r="C4325">
        <v>4324</v>
      </c>
      <c r="D4325">
        <v>30786</v>
      </c>
      <c r="E4325" s="4">
        <v>41106</v>
      </c>
      <c r="F4325">
        <v>4</v>
      </c>
      <c r="G4325" s="15">
        <f>I4325*F4325</f>
        <v>800</v>
      </c>
      <c r="H4325" s="9">
        <v>0.06</v>
      </c>
      <c r="I4325" s="13">
        <f>VLOOKUP($U4325,Pricebook!$A:$D,4,0)</f>
        <v>200</v>
      </c>
      <c r="J4325" s="11">
        <f>G4325*(1-H4325)</f>
        <v>752</v>
      </c>
      <c r="K4325" t="s">
        <v>684</v>
      </c>
      <c r="L4325" t="s">
        <v>576</v>
      </c>
      <c r="M4325" t="str">
        <f>VLOOKUP($L4325,Companies!$A:$G,7,)</f>
        <v>Clothing/Shoe/Accessory Stores</v>
      </c>
      <c r="N4325" t="str">
        <f>VLOOKUP($L4325,Companies!$A:$G,6,)</f>
        <v>Consumer Services</v>
      </c>
      <c r="O4325" s="6" t="s">
        <v>459</v>
      </c>
      <c r="P4325" s="6" t="s">
        <v>1678</v>
      </c>
      <c r="Q4325" t="s">
        <v>52</v>
      </c>
      <c r="R4325" t="s">
        <v>23</v>
      </c>
      <c r="S4325" s="4">
        <v>41107</v>
      </c>
      <c r="T4325" s="7">
        <f>S4325-E4325</f>
        <v>1</v>
      </c>
      <c r="U4325" t="s">
        <v>14206</v>
      </c>
      <c r="V4325" s="6" t="s">
        <v>14254</v>
      </c>
      <c r="W4325" t="s">
        <v>14255</v>
      </c>
      <c r="X4325" t="s">
        <v>14186</v>
      </c>
      <c r="Y4325" t="str">
        <f>VLOOKUP(R4325,Managers!$A:$B,2,)</f>
        <v>Bob Turner</v>
      </c>
      <c r="Z4325" s="11">
        <f>VLOOKUP(X4325,HourlyWages!$A:$B,2,0)</f>
        <v>67</v>
      </c>
      <c r="AA4325">
        <v>1</v>
      </c>
    </row>
    <row r="4326" spans="1:27" x14ac:dyDescent="0.3">
      <c r="A4326" t="b">
        <f>COUNTIF($C$1:C4326, C4326)&gt;1</f>
        <v>0</v>
      </c>
      <c r="B4326" t="b">
        <f>VLOOKUP(C4326,Sheet3!$A:$B,2,0) &gt; 1</f>
        <v>0</v>
      </c>
      <c r="C4326">
        <v>4325</v>
      </c>
      <c r="D4326">
        <v>30787</v>
      </c>
      <c r="E4326" s="4">
        <v>40813</v>
      </c>
      <c r="F4326">
        <v>43</v>
      </c>
      <c r="G4326" s="15">
        <f>I4326*F4326</f>
        <v>6450</v>
      </c>
      <c r="H4326" s="9">
        <v>0.05</v>
      </c>
      <c r="I4326" s="13">
        <f>VLOOKUP($U4326,Pricebook!$A:$D,4,0)</f>
        <v>150</v>
      </c>
      <c r="J4326" s="11">
        <f>G4326*(1-H4326)</f>
        <v>6127.5</v>
      </c>
      <c r="K4326" t="s">
        <v>612</v>
      </c>
      <c r="L4326" t="s">
        <v>99</v>
      </c>
      <c r="M4326" t="str">
        <f>VLOOKUP($L4326,Companies!$A:$G,7,)</f>
        <v>Television Services</v>
      </c>
      <c r="N4326" t="str">
        <f>VLOOKUP($L4326,Companies!$A:$G,6,)</f>
        <v>Consumer Services</v>
      </c>
      <c r="O4326" s="6" t="s">
        <v>2225</v>
      </c>
      <c r="P4326" s="6">
        <v>58201</v>
      </c>
      <c r="Q4326" t="s">
        <v>339</v>
      </c>
      <c r="R4326" t="s">
        <v>16</v>
      </c>
      <c r="S4326" s="4">
        <v>40814</v>
      </c>
      <c r="T4326" s="7">
        <f>S4326-E4326</f>
        <v>1</v>
      </c>
      <c r="U4326" t="s">
        <v>14210</v>
      </c>
      <c r="V4326" s="6" t="s">
        <v>14251</v>
      </c>
      <c r="W4326" t="s">
        <v>14260</v>
      </c>
      <c r="X4326" t="s">
        <v>14197</v>
      </c>
      <c r="Y4326" t="str">
        <f>VLOOKUP(R4326,Managers!$A:$B,2,)</f>
        <v>Josh Martinez</v>
      </c>
      <c r="Z4326" s="11">
        <f>VLOOKUP(X4326,HourlyWages!$A:$B,2,0)</f>
        <v>71</v>
      </c>
      <c r="AA4326">
        <v>1</v>
      </c>
    </row>
    <row r="4327" spans="1:27" x14ac:dyDescent="0.3">
      <c r="A4327" t="b">
        <f>COUNTIF($C$1:C4327, C4327)&gt;1</f>
        <v>0</v>
      </c>
      <c r="B4327" t="b">
        <f>VLOOKUP(C4327,Sheet3!$A:$B,2,0) &gt; 1</f>
        <v>0</v>
      </c>
      <c r="C4327">
        <v>4326</v>
      </c>
      <c r="D4327">
        <v>30820</v>
      </c>
      <c r="E4327" s="4">
        <v>40642</v>
      </c>
      <c r="F4327">
        <v>21</v>
      </c>
      <c r="G4327" s="15">
        <f>I4327*F4327</f>
        <v>2520</v>
      </c>
      <c r="H4327" s="9">
        <v>0.1</v>
      </c>
      <c r="I4327" s="13">
        <f>VLOOKUP($U4327,Pricebook!$A:$D,4,0)</f>
        <v>120</v>
      </c>
      <c r="J4327" s="11">
        <f>G4327*(1-H4327)</f>
        <v>2268</v>
      </c>
      <c r="K4327" t="s">
        <v>1187</v>
      </c>
      <c r="L4327" t="s">
        <v>226</v>
      </c>
      <c r="M4327" t="str">
        <f>VLOOKUP($L4327,Companies!$A:$G,7,)</f>
        <v>Auto Manufacturing</v>
      </c>
      <c r="N4327" t="str">
        <f>VLOOKUP($L4327,Companies!$A:$G,6,)</f>
        <v>Capital Goods</v>
      </c>
      <c r="O4327" s="6" t="s">
        <v>2240</v>
      </c>
      <c r="P4327" s="6">
        <v>79605</v>
      </c>
      <c r="Q4327" t="s">
        <v>48</v>
      </c>
      <c r="R4327" t="s">
        <v>16</v>
      </c>
      <c r="S4327" s="4">
        <v>40643</v>
      </c>
      <c r="T4327" s="7">
        <f>S4327-E4327</f>
        <v>1</v>
      </c>
      <c r="U4327" t="s">
        <v>14212</v>
      </c>
      <c r="V4327" s="6" t="s">
        <v>14257</v>
      </c>
      <c r="W4327" t="s">
        <v>14258</v>
      </c>
      <c r="X4327" t="s">
        <v>14203</v>
      </c>
      <c r="Y4327" t="str">
        <f>VLOOKUP(R4327,Managers!$A:$B,2,)</f>
        <v>Josh Martinez</v>
      </c>
      <c r="Z4327" s="11">
        <f>VLOOKUP(X4327,HourlyWages!$A:$B,2,0)</f>
        <v>62</v>
      </c>
      <c r="AA4327">
        <v>1</v>
      </c>
    </row>
    <row r="4328" spans="1:27" x14ac:dyDescent="0.3">
      <c r="A4328" t="b">
        <f>COUNTIF($C$1:C4328, C4328)&gt;1</f>
        <v>0</v>
      </c>
      <c r="B4328" t="b">
        <f>VLOOKUP(C4328,Sheet3!$A:$B,2,0) &gt; 1</f>
        <v>0</v>
      </c>
      <c r="C4328">
        <v>4327</v>
      </c>
      <c r="D4328">
        <v>30848</v>
      </c>
      <c r="E4328" s="4">
        <v>40664</v>
      </c>
      <c r="F4328">
        <v>13</v>
      </c>
      <c r="G4328" s="15">
        <f>I4328*F4328</f>
        <v>1625</v>
      </c>
      <c r="H4328" s="9">
        <v>0.09</v>
      </c>
      <c r="I4328" s="13">
        <f>VLOOKUP($U4328,Pricebook!$A:$D,4,0)</f>
        <v>125</v>
      </c>
      <c r="J4328" s="11">
        <f>G4328*(1-H4328)</f>
        <v>1478.75</v>
      </c>
      <c r="K4328" t="s">
        <v>1394</v>
      </c>
      <c r="L4328" t="s">
        <v>73</v>
      </c>
      <c r="M4328" t="str">
        <f>VLOOKUP($L4328,Companies!$A:$G,7,)</f>
        <v>Recreational Products/Toys</v>
      </c>
      <c r="N4328" t="str">
        <f>VLOOKUP($L4328,Companies!$A:$G,6,)</f>
        <v>Consumer Non-Durables</v>
      </c>
      <c r="O4328" s="6" t="s">
        <v>1821</v>
      </c>
      <c r="P4328" s="6">
        <v>94704</v>
      </c>
      <c r="Q4328" t="s">
        <v>114</v>
      </c>
      <c r="R4328" t="s">
        <v>23</v>
      </c>
      <c r="S4328" s="4">
        <v>40666</v>
      </c>
      <c r="T4328" s="7">
        <f>S4328-E4328</f>
        <v>2</v>
      </c>
      <c r="U4328" t="s">
        <v>14209</v>
      </c>
      <c r="V4328" s="6" t="s">
        <v>14257</v>
      </c>
      <c r="W4328" t="s">
        <v>14259</v>
      </c>
      <c r="X4328" t="s">
        <v>14190</v>
      </c>
      <c r="Y4328" t="str">
        <f>VLOOKUP(R4328,Managers!$A:$B,2,)</f>
        <v>Bob Turner</v>
      </c>
      <c r="Z4328" s="11">
        <f>VLOOKUP(X4328,HourlyWages!$A:$B,2,0)</f>
        <v>67</v>
      </c>
      <c r="AA4328">
        <v>1</v>
      </c>
    </row>
    <row r="4329" spans="1:27" x14ac:dyDescent="0.3">
      <c r="A4329" t="b">
        <f>COUNTIF($C$1:C4329, C4329)&gt;1</f>
        <v>0</v>
      </c>
      <c r="B4329" t="b">
        <f>VLOOKUP(C4329,Sheet3!$A:$B,2,0) &gt; 1</f>
        <v>0</v>
      </c>
      <c r="C4329">
        <v>4328</v>
      </c>
      <c r="D4329">
        <v>30851</v>
      </c>
      <c r="E4329" s="4">
        <v>40442</v>
      </c>
      <c r="F4329">
        <v>16</v>
      </c>
      <c r="G4329" s="15">
        <f>I4329*F4329</f>
        <v>1920</v>
      </c>
      <c r="H4329" s="9">
        <v>0.08</v>
      </c>
      <c r="I4329" s="13">
        <f>VLOOKUP($U4329,Pricebook!$A:$D,4,0)</f>
        <v>120</v>
      </c>
      <c r="J4329" s="11">
        <f>G4329*(1-H4329)</f>
        <v>1766.4</v>
      </c>
      <c r="K4329" t="s">
        <v>83</v>
      </c>
      <c r="L4329" t="s">
        <v>84</v>
      </c>
      <c r="M4329" t="str">
        <f>VLOOKUP($L4329,Companies!$A:$G,7,)</f>
        <v>Packaged Foods</v>
      </c>
      <c r="N4329" t="str">
        <f>VLOOKUP($L4329,Companies!$A:$G,6,)</f>
        <v>Consumer Non-Durables</v>
      </c>
      <c r="O4329" s="6" t="s">
        <v>1378</v>
      </c>
      <c r="P4329" s="6">
        <v>35756</v>
      </c>
      <c r="Q4329" t="s">
        <v>424</v>
      </c>
      <c r="R4329" t="s">
        <v>34</v>
      </c>
      <c r="S4329" s="4">
        <v>40446</v>
      </c>
      <c r="T4329" s="7">
        <f>S4329-E4329</f>
        <v>4</v>
      </c>
      <c r="U4329" t="s">
        <v>14212</v>
      </c>
      <c r="V4329" s="6" t="s">
        <v>14257</v>
      </c>
      <c r="W4329" t="s">
        <v>14264</v>
      </c>
      <c r="X4329" t="s">
        <v>14201</v>
      </c>
      <c r="Y4329" t="str">
        <f>VLOOKUP(R4329,Managers!$A:$B,2,)</f>
        <v>Frank Mitchell</v>
      </c>
      <c r="Z4329" s="11">
        <f>VLOOKUP(X4329,HourlyWages!$A:$B,2,0)</f>
        <v>53</v>
      </c>
      <c r="AA4329">
        <v>1</v>
      </c>
    </row>
    <row r="4330" spans="1:27" x14ac:dyDescent="0.3">
      <c r="A4330" t="b">
        <f>COUNTIF($C$1:C4330, C4330)&gt;1</f>
        <v>0</v>
      </c>
      <c r="B4330" t="b">
        <f>VLOOKUP(C4330,Sheet3!$A:$B,2,0) &gt; 1</f>
        <v>0</v>
      </c>
      <c r="C4330">
        <v>4329</v>
      </c>
      <c r="D4330">
        <v>30852</v>
      </c>
      <c r="E4330" s="4">
        <v>39947</v>
      </c>
      <c r="F4330">
        <v>35</v>
      </c>
      <c r="G4330" s="15">
        <f>I4330*F4330</f>
        <v>5250</v>
      </c>
      <c r="H4330" s="9">
        <v>0.01</v>
      </c>
      <c r="I4330" s="13">
        <f>VLOOKUP($U4330,Pricebook!$A:$D,4,0)</f>
        <v>150</v>
      </c>
      <c r="J4330" s="11">
        <f>G4330*(1-H4330)</f>
        <v>5197.5</v>
      </c>
      <c r="K4330" t="s">
        <v>682</v>
      </c>
      <c r="L4330" t="s">
        <v>99</v>
      </c>
      <c r="M4330" t="str">
        <f>VLOOKUP($L4330,Companies!$A:$G,7,)</f>
        <v>Television Services</v>
      </c>
      <c r="N4330" t="str">
        <f>VLOOKUP($L4330,Companies!$A:$G,6,)</f>
        <v>Consumer Services</v>
      </c>
      <c r="O4330" s="6" t="s">
        <v>683</v>
      </c>
      <c r="P4330" s="6">
        <v>80525</v>
      </c>
      <c r="Q4330" t="s">
        <v>237</v>
      </c>
      <c r="R4330" t="s">
        <v>23</v>
      </c>
      <c r="S4330" s="4">
        <v>39948</v>
      </c>
      <c r="T4330" s="7">
        <f>S4330-E4330</f>
        <v>1</v>
      </c>
      <c r="U4330" t="s">
        <v>14210</v>
      </c>
      <c r="V4330" s="6" t="s">
        <v>14251</v>
      </c>
      <c r="W4330" t="s">
        <v>14266</v>
      </c>
      <c r="X4330" t="s">
        <v>14187</v>
      </c>
      <c r="Y4330" t="str">
        <f>VLOOKUP(R4330,Managers!$A:$B,2,)</f>
        <v>Bob Turner</v>
      </c>
      <c r="Z4330" s="11">
        <f>VLOOKUP(X4330,HourlyWages!$A:$B,2,0)</f>
        <v>45</v>
      </c>
      <c r="AA4330">
        <v>1</v>
      </c>
    </row>
    <row r="4331" spans="1:27" x14ac:dyDescent="0.3">
      <c r="A4331" t="b">
        <f>COUNTIF($C$1:C4331, C4331)&gt;1</f>
        <v>0</v>
      </c>
      <c r="B4331" t="b">
        <f>VLOOKUP(C4331,Sheet3!$A:$B,2,0) &gt; 1</f>
        <v>0</v>
      </c>
      <c r="C4331">
        <v>4330</v>
      </c>
      <c r="D4331">
        <v>30853</v>
      </c>
      <c r="E4331" s="4">
        <v>40751</v>
      </c>
      <c r="F4331">
        <v>16</v>
      </c>
      <c r="G4331" s="15">
        <f>I4331*F4331</f>
        <v>1760</v>
      </c>
      <c r="H4331" s="9">
        <v>0.06</v>
      </c>
      <c r="I4331" s="13">
        <f>VLOOKUP($U4331,Pricebook!$A:$D,4,0)</f>
        <v>110</v>
      </c>
      <c r="J4331" s="11">
        <f>G4331*(1-H4331)</f>
        <v>1654.3999999999999</v>
      </c>
      <c r="K4331" t="s">
        <v>1304</v>
      </c>
      <c r="L4331" t="s">
        <v>230</v>
      </c>
      <c r="M4331" t="str">
        <f>VLOOKUP($L4331,Companies!$A:$G,7,)</f>
        <v>RETAIL: Building Materials</v>
      </c>
      <c r="N4331" t="str">
        <f>VLOOKUP($L4331,Companies!$A:$G,6,)</f>
        <v>Consumer Services</v>
      </c>
      <c r="O4331" s="6" t="s">
        <v>1305</v>
      </c>
      <c r="P4331" s="6">
        <v>34639</v>
      </c>
      <c r="Q4331" t="s">
        <v>101</v>
      </c>
      <c r="R4331" t="s">
        <v>34</v>
      </c>
      <c r="S4331" s="4">
        <v>40754</v>
      </c>
      <c r="T4331" s="7">
        <f>S4331-E4331</f>
        <v>3</v>
      </c>
      <c r="U4331" t="s">
        <v>14215</v>
      </c>
      <c r="V4331" s="6" t="s">
        <v>14251</v>
      </c>
      <c r="W4331" t="s">
        <v>14266</v>
      </c>
      <c r="X4331" t="s">
        <v>14194</v>
      </c>
      <c r="Y4331" t="str">
        <f>VLOOKUP(R4331,Managers!$A:$B,2,)</f>
        <v>Frank Mitchell</v>
      </c>
      <c r="Z4331" s="11">
        <f>VLOOKUP(X4331,HourlyWages!$A:$B,2,0)</f>
        <v>71</v>
      </c>
      <c r="AA4331">
        <v>1</v>
      </c>
    </row>
    <row r="4332" spans="1:27" x14ac:dyDescent="0.3">
      <c r="A4332" t="b">
        <f>COUNTIF($C$1:C4332, C4332)&gt;1</f>
        <v>0</v>
      </c>
      <c r="B4332" t="b">
        <f>VLOOKUP(C4332,Sheet3!$A:$B,2,0) &gt; 1</f>
        <v>0</v>
      </c>
      <c r="C4332">
        <v>4331</v>
      </c>
      <c r="D4332">
        <v>30853</v>
      </c>
      <c r="E4332" s="4">
        <v>40751</v>
      </c>
      <c r="F4332">
        <v>40</v>
      </c>
      <c r="G4332" s="15">
        <f>I4332*F4332</f>
        <v>8000</v>
      </c>
      <c r="H4332" s="9">
        <v>0.04</v>
      </c>
      <c r="I4332" s="13">
        <f>VLOOKUP($U4332,Pricebook!$A:$D,4,0)</f>
        <v>200</v>
      </c>
      <c r="J4332" s="11">
        <f>G4332*(1-H4332)</f>
        <v>7680</v>
      </c>
      <c r="K4332" t="s">
        <v>1304</v>
      </c>
      <c r="L4332" t="s">
        <v>230</v>
      </c>
      <c r="M4332" t="str">
        <f>VLOOKUP($L4332,Companies!$A:$G,7,)</f>
        <v>RETAIL: Building Materials</v>
      </c>
      <c r="N4332" t="str">
        <f>VLOOKUP($L4332,Companies!$A:$G,6,)</f>
        <v>Consumer Services</v>
      </c>
      <c r="O4332" s="6" t="s">
        <v>2460</v>
      </c>
      <c r="P4332" s="6" t="s">
        <v>2461</v>
      </c>
      <c r="Q4332" t="s">
        <v>163</v>
      </c>
      <c r="R4332" t="s">
        <v>34</v>
      </c>
      <c r="S4332" s="4">
        <v>40754</v>
      </c>
      <c r="T4332" s="7">
        <f>S4332-E4332</f>
        <v>3</v>
      </c>
      <c r="U4332" t="s">
        <v>14214</v>
      </c>
      <c r="V4332" s="6" t="s">
        <v>14251</v>
      </c>
      <c r="W4332" t="s">
        <v>14262</v>
      </c>
      <c r="X4332" t="s">
        <v>14202</v>
      </c>
      <c r="Y4332" t="str">
        <f>VLOOKUP(R4332,Managers!$A:$B,2,)</f>
        <v>Frank Mitchell</v>
      </c>
      <c r="Z4332" s="11">
        <f>VLOOKUP(X4332,HourlyWages!$A:$B,2,0)</f>
        <v>71</v>
      </c>
      <c r="AA4332">
        <v>1</v>
      </c>
    </row>
    <row r="4333" spans="1:27" x14ac:dyDescent="0.3">
      <c r="A4333" t="b">
        <f>COUNTIF($C$1:C4333, C4333)&gt;1</f>
        <v>0</v>
      </c>
      <c r="B4333" t="b">
        <f>VLOOKUP(C4333,Sheet3!$A:$B,2,0) &gt; 1</f>
        <v>0</v>
      </c>
      <c r="C4333">
        <v>4332</v>
      </c>
      <c r="D4333">
        <v>30883</v>
      </c>
      <c r="E4333" s="4">
        <v>40411</v>
      </c>
      <c r="F4333">
        <v>30</v>
      </c>
      <c r="G4333" s="15">
        <f>I4333*F4333</f>
        <v>3300</v>
      </c>
      <c r="H4333" s="9">
        <v>0.1</v>
      </c>
      <c r="I4333" s="13">
        <f>VLOOKUP($U4333,Pricebook!$A:$D,4,0)</f>
        <v>110</v>
      </c>
      <c r="J4333" s="11">
        <f>G4333*(1-H4333)</f>
        <v>2970</v>
      </c>
      <c r="K4333" t="s">
        <v>570</v>
      </c>
      <c r="L4333" t="s">
        <v>571</v>
      </c>
      <c r="M4333" t="str">
        <f>VLOOKUP($L4333,Companies!$A:$G,7,)</f>
        <v>EDP Services</v>
      </c>
      <c r="N4333" t="str">
        <f>VLOOKUP($L4333,Companies!$A:$G,6,)</f>
        <v>Technology</v>
      </c>
      <c r="O4333" s="6" t="s">
        <v>2387</v>
      </c>
      <c r="P4333" s="6">
        <v>66215</v>
      </c>
      <c r="Q4333" t="s">
        <v>153</v>
      </c>
      <c r="R4333" t="s">
        <v>16</v>
      </c>
      <c r="S4333" s="4">
        <v>40412</v>
      </c>
      <c r="T4333" s="7">
        <f>S4333-E4333</f>
        <v>1</v>
      </c>
      <c r="U4333" t="s">
        <v>14215</v>
      </c>
      <c r="V4333" s="6" t="s">
        <v>14257</v>
      </c>
      <c r="W4333" t="s">
        <v>14259</v>
      </c>
      <c r="X4333" t="s">
        <v>14191</v>
      </c>
      <c r="Y4333" t="str">
        <f>VLOOKUP(R4333,Managers!$A:$B,2,)</f>
        <v>Josh Martinez</v>
      </c>
      <c r="Z4333" s="11">
        <f>VLOOKUP(X4333,HourlyWages!$A:$B,2,0)</f>
        <v>60</v>
      </c>
      <c r="AA4333">
        <v>1</v>
      </c>
    </row>
    <row r="4334" spans="1:27" x14ac:dyDescent="0.3">
      <c r="A4334" t="b">
        <f>COUNTIF($C$1:C4334, C4334)&gt;1</f>
        <v>0</v>
      </c>
      <c r="B4334" t="b">
        <f>VLOOKUP(C4334,Sheet3!$A:$B,2,0) &gt; 1</f>
        <v>0</v>
      </c>
      <c r="C4334">
        <v>4333</v>
      </c>
      <c r="D4334">
        <v>30884</v>
      </c>
      <c r="E4334" s="4">
        <v>40447</v>
      </c>
      <c r="F4334">
        <v>6</v>
      </c>
      <c r="G4334" s="15">
        <f>I4334*F4334</f>
        <v>750</v>
      </c>
      <c r="H4334" s="9">
        <v>0.05</v>
      </c>
      <c r="I4334" s="13">
        <f>VLOOKUP($U4334,Pricebook!$A:$D,4,0)</f>
        <v>125</v>
      </c>
      <c r="J4334" s="11">
        <f>G4334*(1-H4334)</f>
        <v>712.5</v>
      </c>
      <c r="K4334" t="s">
        <v>981</v>
      </c>
      <c r="L4334" t="s">
        <v>713</v>
      </c>
      <c r="M4334" t="str">
        <f>VLOOKUP($L4334,Companies!$A:$G,7,)</f>
        <v>Oil Refining/Marketing</v>
      </c>
      <c r="N4334" t="str">
        <f>VLOOKUP($L4334,Companies!$A:$G,6,)</f>
        <v>Transportation</v>
      </c>
      <c r="O4334" s="6" t="s">
        <v>815</v>
      </c>
      <c r="P4334" s="6" t="s">
        <v>816</v>
      </c>
      <c r="Q4334" t="s">
        <v>91</v>
      </c>
      <c r="R4334" t="s">
        <v>61</v>
      </c>
      <c r="S4334" s="4">
        <v>40452</v>
      </c>
      <c r="T4334" s="7">
        <f>S4334-E4334</f>
        <v>5</v>
      </c>
      <c r="U4334" t="s">
        <v>14209</v>
      </c>
      <c r="V4334" s="6" t="s">
        <v>14251</v>
      </c>
      <c r="W4334" t="s">
        <v>14267</v>
      </c>
      <c r="X4334" t="s">
        <v>14184</v>
      </c>
      <c r="Y4334" t="str">
        <f>VLOOKUP(R4334,Managers!$A:$B,2,)</f>
        <v>Allen Young</v>
      </c>
      <c r="Z4334" s="11">
        <f>VLOOKUP(X4334,HourlyWages!$A:$B,2,0)</f>
        <v>50</v>
      </c>
      <c r="AA4334">
        <v>1</v>
      </c>
    </row>
    <row r="4335" spans="1:27" x14ac:dyDescent="0.3">
      <c r="A4335" t="b">
        <f>COUNTIF($C$1:C4335, C4335)&gt;1</f>
        <v>0</v>
      </c>
      <c r="B4335" t="b">
        <f>VLOOKUP(C4335,Sheet3!$A:$B,2,0) &gt; 1</f>
        <v>0</v>
      </c>
      <c r="C4335">
        <v>4334</v>
      </c>
      <c r="D4335">
        <v>30885</v>
      </c>
      <c r="E4335" s="4">
        <v>40350</v>
      </c>
      <c r="F4335">
        <v>24</v>
      </c>
      <c r="G4335" s="15">
        <f>I4335*F4335</f>
        <v>4800</v>
      </c>
      <c r="H4335" s="9">
        <v>0.09</v>
      </c>
      <c r="I4335" s="13">
        <f>VLOOKUP($U4335,Pricebook!$A:$D,4,0)</f>
        <v>200</v>
      </c>
      <c r="J4335" s="11">
        <f>G4335*(1-H4335)</f>
        <v>4368</v>
      </c>
      <c r="K4335" t="s">
        <v>963</v>
      </c>
      <c r="L4335" t="s">
        <v>520</v>
      </c>
      <c r="M4335" t="str">
        <f>VLOOKUP($L4335,Companies!$A:$G,7,)</f>
        <v>Computer Software: Prepackaged Software</v>
      </c>
      <c r="N4335" t="str">
        <f>VLOOKUP($L4335,Companies!$A:$G,6,)</f>
        <v>Technology</v>
      </c>
      <c r="O4335" s="6" t="s">
        <v>1585</v>
      </c>
      <c r="P4335" s="6">
        <v>92231</v>
      </c>
      <c r="Q4335" t="s">
        <v>114</v>
      </c>
      <c r="R4335" t="s">
        <v>23</v>
      </c>
      <c r="S4335" s="4">
        <v>40351</v>
      </c>
      <c r="T4335" s="7">
        <f>S4335-E4335</f>
        <v>1</v>
      </c>
      <c r="U4335" t="s">
        <v>14206</v>
      </c>
      <c r="V4335" s="6" t="s">
        <v>14254</v>
      </c>
      <c r="W4335" t="s">
        <v>14269</v>
      </c>
      <c r="X4335" t="s">
        <v>14203</v>
      </c>
      <c r="Y4335" t="str">
        <f>VLOOKUP(R4335,Managers!$A:$B,2,)</f>
        <v>Bob Turner</v>
      </c>
      <c r="Z4335" s="11">
        <f>VLOOKUP(X4335,HourlyWages!$A:$B,2,0)</f>
        <v>62</v>
      </c>
      <c r="AA4335">
        <v>1</v>
      </c>
    </row>
    <row r="4336" spans="1:27" x14ac:dyDescent="0.3">
      <c r="A4336" t="b">
        <f>COUNTIF($C$1:C4336, C4336)&gt;1</f>
        <v>0</v>
      </c>
      <c r="B4336" t="b">
        <f>VLOOKUP(C4336,Sheet3!$A:$B,2,0) &gt; 1</f>
        <v>0</v>
      </c>
      <c r="C4336">
        <v>4335</v>
      </c>
      <c r="D4336">
        <v>30886</v>
      </c>
      <c r="E4336" s="4">
        <v>41041</v>
      </c>
      <c r="F4336">
        <v>28</v>
      </c>
      <c r="G4336" s="15">
        <f>I4336*F4336</f>
        <v>5600</v>
      </c>
      <c r="H4336" s="9">
        <v>0.02</v>
      </c>
      <c r="I4336" s="13">
        <f>VLOOKUP($U4336,Pricebook!$A:$D,4,0)</f>
        <v>200</v>
      </c>
      <c r="J4336" s="11">
        <f>G4336*(1-H4336)</f>
        <v>5488</v>
      </c>
      <c r="K4336" t="s">
        <v>519</v>
      </c>
      <c r="L4336" t="s">
        <v>520</v>
      </c>
      <c r="M4336" t="str">
        <f>VLOOKUP($L4336,Companies!$A:$G,7,)</f>
        <v>Computer Software: Prepackaged Software</v>
      </c>
      <c r="N4336" t="str">
        <f>VLOOKUP($L4336,Companies!$A:$G,6,)</f>
        <v>Technology</v>
      </c>
      <c r="O4336" s="6" t="s">
        <v>2462</v>
      </c>
      <c r="P4336" s="6">
        <v>32905</v>
      </c>
      <c r="Q4336" t="s">
        <v>101</v>
      </c>
      <c r="R4336" t="s">
        <v>34</v>
      </c>
      <c r="S4336" s="4">
        <v>41046</v>
      </c>
      <c r="T4336" s="7">
        <f>S4336-E4336</f>
        <v>5</v>
      </c>
      <c r="U4336" t="s">
        <v>14206</v>
      </c>
      <c r="V4336" s="6" t="s">
        <v>14257</v>
      </c>
      <c r="W4336" t="s">
        <v>14259</v>
      </c>
      <c r="X4336" t="s">
        <v>14198</v>
      </c>
      <c r="Y4336" t="str">
        <f>VLOOKUP(R4336,Managers!$A:$B,2,)</f>
        <v>Frank Mitchell</v>
      </c>
      <c r="Z4336" s="11">
        <f>VLOOKUP(X4336,HourlyWages!$A:$B,2,0)</f>
        <v>51</v>
      </c>
      <c r="AA4336">
        <v>1</v>
      </c>
    </row>
    <row r="4337" spans="1:27" x14ac:dyDescent="0.3">
      <c r="A4337" t="b">
        <f>COUNTIF($C$1:C4337, C4337)&gt;1</f>
        <v>0</v>
      </c>
      <c r="B4337" t="b">
        <f>VLOOKUP(C4337,Sheet3!$A:$B,2,0) &gt; 1</f>
        <v>0</v>
      </c>
      <c r="C4337">
        <v>4336</v>
      </c>
      <c r="D4337">
        <v>30887</v>
      </c>
      <c r="E4337" s="4">
        <v>40366</v>
      </c>
      <c r="F4337">
        <v>44</v>
      </c>
      <c r="G4337" s="15">
        <f>I4337*F4337</f>
        <v>6600</v>
      </c>
      <c r="H4337" s="9">
        <v>7.0000000000000007E-2</v>
      </c>
      <c r="I4337" s="13">
        <f>VLOOKUP($U4337,Pricebook!$A:$D,4,0)</f>
        <v>150</v>
      </c>
      <c r="J4337" s="11">
        <f>G4337*(1-H4337)</f>
        <v>6138</v>
      </c>
      <c r="K4337" t="s">
        <v>111</v>
      </c>
      <c r="L4337" t="s">
        <v>112</v>
      </c>
      <c r="M4337" t="str">
        <f>VLOOKUP($L4337,Companies!$A:$G,7,)</f>
        <v>Telecommunications Equipment</v>
      </c>
      <c r="N4337" t="str">
        <f>VLOOKUP($L4337,Companies!$A:$G,6,)</f>
        <v>Public Utilities</v>
      </c>
      <c r="O4337" s="6" t="s">
        <v>2424</v>
      </c>
      <c r="P4337" s="6">
        <v>95032</v>
      </c>
      <c r="Q4337" t="s">
        <v>114</v>
      </c>
      <c r="R4337" t="s">
        <v>23</v>
      </c>
      <c r="S4337" s="4">
        <v>40366</v>
      </c>
      <c r="T4337" s="7">
        <f>S4337-E4337</f>
        <v>0</v>
      </c>
      <c r="U4337" t="s">
        <v>14210</v>
      </c>
      <c r="V4337" s="6" t="s">
        <v>14251</v>
      </c>
      <c r="W4337" t="s">
        <v>14252</v>
      </c>
      <c r="X4337" t="s">
        <v>14197</v>
      </c>
      <c r="Y4337" t="str">
        <f>VLOOKUP(R4337,Managers!$A:$B,2,)</f>
        <v>Bob Turner</v>
      </c>
      <c r="Z4337" s="11">
        <f>VLOOKUP(X4337,HourlyWages!$A:$B,2,0)</f>
        <v>71</v>
      </c>
      <c r="AA4337">
        <v>1</v>
      </c>
    </row>
    <row r="4338" spans="1:27" x14ac:dyDescent="0.3">
      <c r="A4338" t="b">
        <f>COUNTIF($C$1:C4338, C4338)&gt;1</f>
        <v>0</v>
      </c>
      <c r="B4338" t="b">
        <f>VLOOKUP(C4338,Sheet3!$A:$B,2,0) &gt; 1</f>
        <v>0</v>
      </c>
      <c r="C4338">
        <v>4337</v>
      </c>
      <c r="D4338">
        <v>30913</v>
      </c>
      <c r="E4338" s="4">
        <v>41174</v>
      </c>
      <c r="F4338">
        <v>23</v>
      </c>
      <c r="G4338" s="15">
        <f>I4338*F4338</f>
        <v>3680</v>
      </c>
      <c r="H4338" s="9">
        <v>0.01</v>
      </c>
      <c r="I4338" s="13">
        <f>VLOOKUP($U4338,Pricebook!$A:$D,4,0)</f>
        <v>160</v>
      </c>
      <c r="J4338" s="11">
        <f>G4338*(1-H4338)</f>
        <v>3643.2</v>
      </c>
      <c r="K4338" t="s">
        <v>573</v>
      </c>
      <c r="L4338" t="s">
        <v>199</v>
      </c>
      <c r="M4338" t="str">
        <f>VLOOKUP($L4338,Companies!$A:$G,7,)</f>
        <v>Biotechnology: Biological Products (No Diagnostic Substances)</v>
      </c>
      <c r="N4338" t="str">
        <f>VLOOKUP($L4338,Companies!$A:$G,6,)</f>
        <v>Health Care</v>
      </c>
      <c r="O4338" s="6" t="s">
        <v>1736</v>
      </c>
      <c r="P4338" s="6">
        <v>98146</v>
      </c>
      <c r="Q4338" t="s">
        <v>22</v>
      </c>
      <c r="R4338" t="s">
        <v>23</v>
      </c>
      <c r="S4338" s="4">
        <v>41175</v>
      </c>
      <c r="T4338" s="7">
        <f>S4338-E4338</f>
        <v>1</v>
      </c>
      <c r="U4338" t="s">
        <v>14218</v>
      </c>
      <c r="V4338" s="6" t="s">
        <v>14254</v>
      </c>
      <c r="W4338" t="s">
        <v>14269</v>
      </c>
      <c r="X4338" t="s">
        <v>14189</v>
      </c>
      <c r="Y4338" t="str">
        <f>VLOOKUP(R4338,Managers!$A:$B,2,)</f>
        <v>Bob Turner</v>
      </c>
      <c r="Z4338" s="11">
        <f>VLOOKUP(X4338,HourlyWages!$A:$B,2,0)</f>
        <v>62</v>
      </c>
      <c r="AA4338">
        <v>1</v>
      </c>
    </row>
    <row r="4339" spans="1:27" x14ac:dyDescent="0.3">
      <c r="A4339" t="b">
        <f>COUNTIF($C$1:C4339, C4339)&gt;1</f>
        <v>0</v>
      </c>
      <c r="B4339" t="b">
        <f>VLOOKUP(C4339,Sheet3!$A:$B,2,0) &gt; 1</f>
        <v>0</v>
      </c>
      <c r="C4339">
        <v>4338</v>
      </c>
      <c r="D4339">
        <v>30913</v>
      </c>
      <c r="E4339" s="4">
        <v>41174</v>
      </c>
      <c r="F4339">
        <v>36</v>
      </c>
      <c r="G4339" s="15">
        <f>I4339*F4339</f>
        <v>5400</v>
      </c>
      <c r="H4339" s="9">
        <v>0.08</v>
      </c>
      <c r="I4339" s="13">
        <f>VLOOKUP($U4339,Pricebook!$A:$D,4,0)</f>
        <v>150</v>
      </c>
      <c r="J4339" s="11">
        <f>G4339*(1-H4339)</f>
        <v>4968</v>
      </c>
      <c r="K4339" t="s">
        <v>573</v>
      </c>
      <c r="L4339" t="s">
        <v>199</v>
      </c>
      <c r="M4339" t="str">
        <f>VLOOKUP($L4339,Companies!$A:$G,7,)</f>
        <v>Biotechnology: Biological Products (No Diagnostic Substances)</v>
      </c>
      <c r="N4339" t="str">
        <f>VLOOKUP($L4339,Companies!$A:$G,6,)</f>
        <v>Health Care</v>
      </c>
      <c r="O4339" s="6" t="s">
        <v>2463</v>
      </c>
      <c r="P4339" s="6">
        <v>98198</v>
      </c>
      <c r="Q4339" t="s">
        <v>22</v>
      </c>
      <c r="R4339" t="s">
        <v>23</v>
      </c>
      <c r="S4339" s="4">
        <v>41176</v>
      </c>
      <c r="T4339" s="7">
        <f>S4339-E4339</f>
        <v>2</v>
      </c>
      <c r="U4339" t="s">
        <v>14211</v>
      </c>
      <c r="V4339" s="6" t="s">
        <v>14251</v>
      </c>
      <c r="W4339" t="s">
        <v>14260</v>
      </c>
      <c r="X4339" t="s">
        <v>14188</v>
      </c>
      <c r="Y4339" t="str">
        <f>VLOOKUP(R4339,Managers!$A:$B,2,)</f>
        <v>Bob Turner</v>
      </c>
      <c r="Z4339" s="11">
        <f>VLOOKUP(X4339,HourlyWages!$A:$B,2,0)</f>
        <v>52</v>
      </c>
      <c r="AA4339">
        <v>1</v>
      </c>
    </row>
    <row r="4340" spans="1:27" x14ac:dyDescent="0.3">
      <c r="A4340" t="b">
        <f>COUNTIF($C$1:C4340, C4340)&gt;1</f>
        <v>0</v>
      </c>
      <c r="B4340" t="b">
        <f>VLOOKUP(C4340,Sheet3!$A:$B,2,0) &gt; 1</f>
        <v>0</v>
      </c>
      <c r="C4340">
        <v>4339</v>
      </c>
      <c r="D4340">
        <v>30913</v>
      </c>
      <c r="E4340" s="4">
        <v>41174</v>
      </c>
      <c r="F4340">
        <v>44</v>
      </c>
      <c r="G4340" s="15">
        <f>I4340*F4340</f>
        <v>8800</v>
      </c>
      <c r="H4340" s="9">
        <v>0.02</v>
      </c>
      <c r="I4340" s="13">
        <f>VLOOKUP($U4340,Pricebook!$A:$D,4,0)</f>
        <v>200</v>
      </c>
      <c r="J4340" s="11">
        <f>G4340*(1-H4340)</f>
        <v>8624</v>
      </c>
      <c r="K4340" t="s">
        <v>573</v>
      </c>
      <c r="L4340" t="s">
        <v>199</v>
      </c>
      <c r="M4340" t="str">
        <f>VLOOKUP($L4340,Companies!$A:$G,7,)</f>
        <v>Biotechnology: Biological Products (No Diagnostic Substances)</v>
      </c>
      <c r="N4340" t="str">
        <f>VLOOKUP($L4340,Companies!$A:$G,6,)</f>
        <v>Health Care</v>
      </c>
      <c r="O4340" s="6" t="s">
        <v>2463</v>
      </c>
      <c r="P4340" s="6">
        <v>98198</v>
      </c>
      <c r="Q4340" t="s">
        <v>22</v>
      </c>
      <c r="R4340" t="s">
        <v>23</v>
      </c>
      <c r="S4340" s="4">
        <v>41176</v>
      </c>
      <c r="T4340" s="7">
        <f>S4340-E4340</f>
        <v>2</v>
      </c>
      <c r="U4340" t="s">
        <v>14214</v>
      </c>
      <c r="V4340" s="6" t="s">
        <v>14257</v>
      </c>
      <c r="W4340" t="s">
        <v>14259</v>
      </c>
      <c r="X4340" t="s">
        <v>14200</v>
      </c>
      <c r="Y4340" t="str">
        <f>VLOOKUP(R4340,Managers!$A:$B,2,)</f>
        <v>Bob Turner</v>
      </c>
      <c r="Z4340" s="11">
        <f>VLOOKUP(X4340,HourlyWages!$A:$B,2,0)</f>
        <v>59</v>
      </c>
      <c r="AA4340">
        <v>1</v>
      </c>
    </row>
    <row r="4341" spans="1:27" x14ac:dyDescent="0.3">
      <c r="A4341" t="b">
        <f>COUNTIF($C$1:C4341, C4341)&gt;1</f>
        <v>0</v>
      </c>
      <c r="B4341" t="b">
        <f>VLOOKUP(C4341,Sheet3!$A:$B,2,0) &gt; 1</f>
        <v>0</v>
      </c>
      <c r="C4341">
        <v>4340</v>
      </c>
      <c r="D4341">
        <v>30913</v>
      </c>
      <c r="E4341" s="4">
        <v>41174</v>
      </c>
      <c r="F4341">
        <v>24</v>
      </c>
      <c r="G4341" s="15">
        <f>I4341*F4341</f>
        <v>3000</v>
      </c>
      <c r="H4341" s="9">
        <v>7.0000000000000007E-2</v>
      </c>
      <c r="I4341" s="13">
        <f>VLOOKUP($U4341,Pricebook!$A:$D,4,0)</f>
        <v>125</v>
      </c>
      <c r="J4341" s="11">
        <f>G4341*(1-H4341)</f>
        <v>2790</v>
      </c>
      <c r="K4341" t="s">
        <v>573</v>
      </c>
      <c r="L4341" t="s">
        <v>199</v>
      </c>
      <c r="M4341" t="str">
        <f>VLOOKUP($L4341,Companies!$A:$G,7,)</f>
        <v>Biotechnology: Biological Products (No Diagnostic Substances)</v>
      </c>
      <c r="N4341" t="str">
        <f>VLOOKUP($L4341,Companies!$A:$G,6,)</f>
        <v>Health Care</v>
      </c>
      <c r="O4341" s="6" t="s">
        <v>2463</v>
      </c>
      <c r="P4341" s="6">
        <v>98198</v>
      </c>
      <c r="Q4341" t="s">
        <v>22</v>
      </c>
      <c r="R4341" t="s">
        <v>23</v>
      </c>
      <c r="S4341" s="4">
        <v>41176</v>
      </c>
      <c r="T4341" s="7">
        <f>S4341-E4341</f>
        <v>2</v>
      </c>
      <c r="U4341" t="s">
        <v>14208</v>
      </c>
      <c r="V4341" s="6" t="s">
        <v>14257</v>
      </c>
      <c r="W4341" t="s">
        <v>14258</v>
      </c>
      <c r="X4341" t="s">
        <v>14184</v>
      </c>
      <c r="Y4341" t="str">
        <f>VLOOKUP(R4341,Managers!$A:$B,2,)</f>
        <v>Bob Turner</v>
      </c>
      <c r="Z4341" s="11">
        <f>VLOOKUP(X4341,HourlyWages!$A:$B,2,0)</f>
        <v>50</v>
      </c>
      <c r="AA4341">
        <v>1</v>
      </c>
    </row>
    <row r="4342" spans="1:27" x14ac:dyDescent="0.3">
      <c r="A4342" t="b">
        <f>COUNTIF($C$1:C4342, C4342)&gt;1</f>
        <v>0</v>
      </c>
      <c r="B4342" t="b">
        <f>VLOOKUP(C4342,Sheet3!$A:$B,2,0) &gt; 1</f>
        <v>0</v>
      </c>
      <c r="C4342">
        <v>4341</v>
      </c>
      <c r="D4342">
        <v>30915</v>
      </c>
      <c r="E4342" s="4">
        <v>39829</v>
      </c>
      <c r="F4342">
        <v>20</v>
      </c>
      <c r="G4342" s="15">
        <f>I4342*F4342</f>
        <v>2400</v>
      </c>
      <c r="H4342" s="9">
        <v>0.04</v>
      </c>
      <c r="I4342" s="13">
        <f>VLOOKUP($U4342,Pricebook!$A:$D,4,0)</f>
        <v>120</v>
      </c>
      <c r="J4342" s="11">
        <f>G4342*(1-H4342)</f>
        <v>2304</v>
      </c>
      <c r="K4342" t="s">
        <v>1024</v>
      </c>
      <c r="L4342" t="s">
        <v>212</v>
      </c>
      <c r="M4342" t="str">
        <f>VLOOKUP($L4342,Companies!$A:$G,7,)</f>
        <v>EDP Services</v>
      </c>
      <c r="N4342" t="str">
        <f>VLOOKUP($L4342,Companies!$A:$G,6,)</f>
        <v>Technology</v>
      </c>
      <c r="O4342" s="6" t="s">
        <v>1728</v>
      </c>
      <c r="P4342" s="6">
        <v>44512</v>
      </c>
      <c r="Q4342" t="s">
        <v>210</v>
      </c>
      <c r="R4342" t="s">
        <v>61</v>
      </c>
      <c r="S4342" s="4">
        <v>39829</v>
      </c>
      <c r="T4342" s="7">
        <f>S4342-E4342</f>
        <v>0</v>
      </c>
      <c r="U4342" t="s">
        <v>14212</v>
      </c>
      <c r="V4342" s="6" t="s">
        <v>14257</v>
      </c>
      <c r="W4342" t="s">
        <v>14258</v>
      </c>
      <c r="X4342" t="s">
        <v>14192</v>
      </c>
      <c r="Y4342" t="str">
        <f>VLOOKUP(R4342,Managers!$A:$B,2,)</f>
        <v>Allen Young</v>
      </c>
      <c r="Z4342" s="11">
        <f>VLOOKUP(X4342,HourlyWages!$A:$B,2,0)</f>
        <v>75</v>
      </c>
      <c r="AA4342">
        <v>1</v>
      </c>
    </row>
    <row r="4343" spans="1:27" x14ac:dyDescent="0.3">
      <c r="A4343" t="b">
        <f>COUNTIF($C$1:C4343, C4343)&gt;1</f>
        <v>0</v>
      </c>
      <c r="B4343" t="b">
        <f>VLOOKUP(C4343,Sheet3!$A:$B,2,0) &gt; 1</f>
        <v>0</v>
      </c>
      <c r="C4343">
        <v>4342</v>
      </c>
      <c r="D4343">
        <v>30915</v>
      </c>
      <c r="E4343" s="4">
        <v>39829</v>
      </c>
      <c r="F4343">
        <v>25</v>
      </c>
      <c r="G4343" s="15">
        <f>I4343*F4343</f>
        <v>3750</v>
      </c>
      <c r="H4343" s="9">
        <v>0.01</v>
      </c>
      <c r="I4343" s="13">
        <f>VLOOKUP($U4343,Pricebook!$A:$D,4,0)</f>
        <v>150</v>
      </c>
      <c r="J4343" s="11">
        <f>G4343*(1-H4343)</f>
        <v>3712.5</v>
      </c>
      <c r="K4343" t="s">
        <v>1024</v>
      </c>
      <c r="L4343" t="s">
        <v>212</v>
      </c>
      <c r="M4343" t="str">
        <f>VLOOKUP($L4343,Companies!$A:$G,7,)</f>
        <v>EDP Services</v>
      </c>
      <c r="N4343" t="str">
        <f>VLOOKUP($L4343,Companies!$A:$G,6,)</f>
        <v>Technology</v>
      </c>
      <c r="O4343" s="6" t="s">
        <v>1728</v>
      </c>
      <c r="P4343" s="6">
        <v>44512</v>
      </c>
      <c r="Q4343" t="s">
        <v>210</v>
      </c>
      <c r="R4343" t="s">
        <v>61</v>
      </c>
      <c r="S4343" s="4">
        <v>39834</v>
      </c>
      <c r="T4343" s="7">
        <f>S4343-E4343</f>
        <v>5</v>
      </c>
      <c r="U4343" t="s">
        <v>14210</v>
      </c>
      <c r="V4343" s="6" t="s">
        <v>14251</v>
      </c>
      <c r="W4343" t="s">
        <v>14253</v>
      </c>
      <c r="X4343" t="s">
        <v>14191</v>
      </c>
      <c r="Y4343" t="str">
        <f>VLOOKUP(R4343,Managers!$A:$B,2,)</f>
        <v>Allen Young</v>
      </c>
      <c r="Z4343" s="11">
        <f>VLOOKUP(X4343,HourlyWages!$A:$B,2,0)</f>
        <v>60</v>
      </c>
      <c r="AA4343">
        <v>1</v>
      </c>
    </row>
    <row r="4344" spans="1:27" x14ac:dyDescent="0.3">
      <c r="A4344" t="b">
        <f>COUNTIF($C$1:C4344, C4344)&gt;1</f>
        <v>0</v>
      </c>
      <c r="B4344" t="b">
        <f>VLOOKUP(C4344,Sheet3!$A:$B,2,0) &gt; 1</f>
        <v>0</v>
      </c>
      <c r="C4344">
        <v>4343</v>
      </c>
      <c r="D4344">
        <v>30917</v>
      </c>
      <c r="E4344" s="4">
        <v>40483</v>
      </c>
      <c r="F4344">
        <v>11</v>
      </c>
      <c r="G4344" s="15">
        <f>I4344*F4344</f>
        <v>1650</v>
      </c>
      <c r="H4344" s="9">
        <v>0.06</v>
      </c>
      <c r="I4344" s="13">
        <f>VLOOKUP($U4344,Pricebook!$A:$D,4,0)</f>
        <v>150</v>
      </c>
      <c r="J4344" s="11">
        <f>G4344*(1-H4344)</f>
        <v>1551</v>
      </c>
      <c r="K4344" t="s">
        <v>1348</v>
      </c>
      <c r="L4344" t="s">
        <v>235</v>
      </c>
      <c r="M4344" t="str">
        <f>VLOOKUP($L4344,Companies!$A:$G,7,)</f>
        <v>Television Services</v>
      </c>
      <c r="N4344" t="str">
        <f>VLOOKUP($L4344,Companies!$A:$G,6,)</f>
        <v>Consumer Services</v>
      </c>
      <c r="O4344" s="6" t="s">
        <v>2050</v>
      </c>
      <c r="P4344" s="6">
        <v>72116</v>
      </c>
      <c r="Q4344" t="s">
        <v>66</v>
      </c>
      <c r="R4344" t="s">
        <v>34</v>
      </c>
      <c r="S4344" s="4">
        <v>40485</v>
      </c>
      <c r="T4344" s="7">
        <f>S4344-E4344</f>
        <v>2</v>
      </c>
      <c r="U4344" t="s">
        <v>14211</v>
      </c>
      <c r="V4344" s="6" t="s">
        <v>14251</v>
      </c>
      <c r="W4344" t="s">
        <v>14266</v>
      </c>
      <c r="X4344" t="s">
        <v>14188</v>
      </c>
      <c r="Y4344" t="str">
        <f>VLOOKUP(R4344,Managers!$A:$B,2,)</f>
        <v>Frank Mitchell</v>
      </c>
      <c r="Z4344" s="11">
        <f>VLOOKUP(X4344,HourlyWages!$A:$B,2,0)</f>
        <v>52</v>
      </c>
      <c r="AA4344">
        <v>1</v>
      </c>
    </row>
    <row r="4345" spans="1:27" x14ac:dyDescent="0.3">
      <c r="A4345" t="b">
        <f>COUNTIF($C$1:C4345, C4345)&gt;1</f>
        <v>0</v>
      </c>
      <c r="B4345" t="b">
        <f>VLOOKUP(C4345,Sheet3!$A:$B,2,0) &gt; 1</f>
        <v>0</v>
      </c>
      <c r="C4345">
        <v>4344</v>
      </c>
      <c r="D4345">
        <v>30917</v>
      </c>
      <c r="E4345" s="4">
        <v>40483</v>
      </c>
      <c r="F4345">
        <v>8</v>
      </c>
      <c r="G4345" s="15">
        <f>I4345*F4345</f>
        <v>1200</v>
      </c>
      <c r="H4345" s="9">
        <v>0.06</v>
      </c>
      <c r="I4345" s="13">
        <f>VLOOKUP($U4345,Pricebook!$A:$D,4,0)</f>
        <v>150</v>
      </c>
      <c r="J4345" s="11">
        <f>G4345*(1-H4345)</f>
        <v>1128</v>
      </c>
      <c r="K4345" t="s">
        <v>1348</v>
      </c>
      <c r="L4345" t="s">
        <v>235</v>
      </c>
      <c r="M4345" t="str">
        <f>VLOOKUP($L4345,Companies!$A:$G,7,)</f>
        <v>Television Services</v>
      </c>
      <c r="N4345" t="str">
        <f>VLOOKUP($L4345,Companies!$A:$G,6,)</f>
        <v>Consumer Services</v>
      </c>
      <c r="O4345" s="6" t="s">
        <v>2050</v>
      </c>
      <c r="P4345" s="6">
        <v>72116</v>
      </c>
      <c r="Q4345" t="s">
        <v>66</v>
      </c>
      <c r="R4345" t="s">
        <v>34</v>
      </c>
      <c r="S4345" s="4">
        <v>40487</v>
      </c>
      <c r="T4345" s="7">
        <f>S4345-E4345</f>
        <v>4</v>
      </c>
      <c r="U4345" t="s">
        <v>14216</v>
      </c>
      <c r="V4345" s="6" t="s">
        <v>14254</v>
      </c>
      <c r="W4345" t="s">
        <v>14255</v>
      </c>
      <c r="X4345" t="s">
        <v>14193</v>
      </c>
      <c r="Y4345" t="str">
        <f>VLOOKUP(R4345,Managers!$A:$B,2,)</f>
        <v>Frank Mitchell</v>
      </c>
      <c r="Z4345" s="11">
        <f>VLOOKUP(X4345,HourlyWages!$A:$B,2,0)</f>
        <v>57</v>
      </c>
      <c r="AA4345">
        <v>1</v>
      </c>
    </row>
    <row r="4346" spans="1:27" x14ac:dyDescent="0.3">
      <c r="A4346" t="b">
        <f>COUNTIF($C$1:C4346, C4346)&gt;1</f>
        <v>0</v>
      </c>
      <c r="B4346" t="b">
        <f>VLOOKUP(C4346,Sheet3!$A:$B,2,0) &gt; 1</f>
        <v>0</v>
      </c>
      <c r="C4346">
        <v>4345</v>
      </c>
      <c r="D4346">
        <v>30944</v>
      </c>
      <c r="E4346" s="4">
        <v>40716</v>
      </c>
      <c r="F4346">
        <v>32</v>
      </c>
      <c r="G4346" s="15">
        <f>I4346*F4346</f>
        <v>5120</v>
      </c>
      <c r="H4346" s="9">
        <v>0.01</v>
      </c>
      <c r="I4346" s="13">
        <f>VLOOKUP($U4346,Pricebook!$A:$D,4,0)</f>
        <v>160</v>
      </c>
      <c r="J4346" s="11">
        <f>G4346*(1-H4346)</f>
        <v>5068.8</v>
      </c>
      <c r="K4346" t="s">
        <v>1570</v>
      </c>
      <c r="L4346" t="s">
        <v>544</v>
      </c>
      <c r="M4346" t="str">
        <f>VLOOKUP($L4346,Companies!$A:$G,7,)</f>
        <v>Telecommunications Equipment</v>
      </c>
      <c r="N4346" t="str">
        <f>VLOOKUP($L4346,Companies!$A:$G,6,)</f>
        <v>Consumer Services</v>
      </c>
      <c r="O4346" s="6" t="s">
        <v>2310</v>
      </c>
      <c r="P4346" s="6">
        <v>29624</v>
      </c>
      <c r="Q4346" t="s">
        <v>163</v>
      </c>
      <c r="R4346" t="s">
        <v>34</v>
      </c>
      <c r="S4346" s="4">
        <v>40717</v>
      </c>
      <c r="T4346" s="7">
        <f>S4346-E4346</f>
        <v>1</v>
      </c>
      <c r="U4346" t="s">
        <v>14218</v>
      </c>
      <c r="V4346" s="6" t="s">
        <v>14251</v>
      </c>
      <c r="W4346" t="s">
        <v>14252</v>
      </c>
      <c r="X4346" t="s">
        <v>14193</v>
      </c>
      <c r="Y4346" t="str">
        <f>VLOOKUP(R4346,Managers!$A:$B,2,)</f>
        <v>Frank Mitchell</v>
      </c>
      <c r="Z4346" s="11">
        <f>VLOOKUP(X4346,HourlyWages!$A:$B,2,0)</f>
        <v>57</v>
      </c>
      <c r="AA4346">
        <v>1</v>
      </c>
    </row>
    <row r="4347" spans="1:27" x14ac:dyDescent="0.3">
      <c r="A4347" t="b">
        <f>COUNTIF($C$1:C4347, C4347)&gt;1</f>
        <v>0</v>
      </c>
      <c r="B4347" t="b">
        <f>VLOOKUP(C4347,Sheet3!$A:$B,2,0) &gt; 1</f>
        <v>0</v>
      </c>
      <c r="C4347">
        <v>4346</v>
      </c>
      <c r="D4347">
        <v>30947</v>
      </c>
      <c r="E4347" s="4">
        <v>40373</v>
      </c>
      <c r="F4347">
        <v>17</v>
      </c>
      <c r="G4347" s="15">
        <f>I4347*F4347</f>
        <v>2720</v>
      </c>
      <c r="H4347" s="9">
        <v>0.03</v>
      </c>
      <c r="I4347" s="13">
        <f>VLOOKUP($U4347,Pricebook!$A:$D,4,0)</f>
        <v>160</v>
      </c>
      <c r="J4347" s="11">
        <f>G4347*(1-H4347)</f>
        <v>2638.4</v>
      </c>
      <c r="K4347" t="s">
        <v>2306</v>
      </c>
      <c r="L4347" t="s">
        <v>760</v>
      </c>
      <c r="M4347" t="str">
        <f>VLOOKUP($L4347,Companies!$A:$G,7,)</f>
        <v>Business Services</v>
      </c>
      <c r="N4347" t="str">
        <f>VLOOKUP($L4347,Companies!$A:$G,6,)</f>
        <v>Miscellaneous</v>
      </c>
      <c r="O4347" s="6" t="s">
        <v>2193</v>
      </c>
      <c r="P4347" s="6">
        <v>60544</v>
      </c>
      <c r="Q4347" t="s">
        <v>15</v>
      </c>
      <c r="R4347" t="s">
        <v>16</v>
      </c>
      <c r="S4347" s="4">
        <v>40377</v>
      </c>
      <c r="T4347" s="7">
        <f>S4347-E4347</f>
        <v>4</v>
      </c>
      <c r="U4347" t="s">
        <v>14218</v>
      </c>
      <c r="V4347" s="6" t="s">
        <v>14257</v>
      </c>
      <c r="W4347" t="s">
        <v>14258</v>
      </c>
      <c r="X4347" t="s">
        <v>14188</v>
      </c>
      <c r="Y4347" t="str">
        <f>VLOOKUP(R4347,Managers!$A:$B,2,)</f>
        <v>Josh Martinez</v>
      </c>
      <c r="Z4347" s="11">
        <f>VLOOKUP(X4347,HourlyWages!$A:$B,2,0)</f>
        <v>52</v>
      </c>
      <c r="AA4347">
        <v>1</v>
      </c>
    </row>
    <row r="4348" spans="1:27" x14ac:dyDescent="0.3">
      <c r="A4348" t="b">
        <f>COUNTIF($C$1:C4348, C4348)&gt;1</f>
        <v>0</v>
      </c>
      <c r="B4348" t="b">
        <f>VLOOKUP(C4348,Sheet3!$A:$B,2,0) &gt; 1</f>
        <v>0</v>
      </c>
      <c r="C4348">
        <v>4347</v>
      </c>
      <c r="D4348">
        <v>30947</v>
      </c>
      <c r="E4348" s="4">
        <v>40373</v>
      </c>
      <c r="F4348">
        <v>45</v>
      </c>
      <c r="G4348" s="15">
        <f>I4348*F4348</f>
        <v>9000</v>
      </c>
      <c r="H4348" s="9">
        <v>0.01</v>
      </c>
      <c r="I4348" s="13">
        <f>VLOOKUP($U4348,Pricebook!$A:$D,4,0)</f>
        <v>200</v>
      </c>
      <c r="J4348" s="11">
        <f>G4348*(1-H4348)</f>
        <v>8910</v>
      </c>
      <c r="K4348" t="s">
        <v>2306</v>
      </c>
      <c r="L4348" t="s">
        <v>760</v>
      </c>
      <c r="M4348" t="str">
        <f>VLOOKUP($L4348,Companies!$A:$G,7,)</f>
        <v>Business Services</v>
      </c>
      <c r="N4348" t="str">
        <f>VLOOKUP($L4348,Companies!$A:$G,6,)</f>
        <v>Miscellaneous</v>
      </c>
      <c r="O4348" s="6" t="s">
        <v>2193</v>
      </c>
      <c r="P4348" s="6">
        <v>60544</v>
      </c>
      <c r="Q4348" t="s">
        <v>15</v>
      </c>
      <c r="R4348" t="s">
        <v>16</v>
      </c>
      <c r="S4348" s="4">
        <v>40377</v>
      </c>
      <c r="T4348" s="7">
        <f>S4348-E4348</f>
        <v>4</v>
      </c>
      <c r="U4348" t="s">
        <v>14214</v>
      </c>
      <c r="V4348" s="6" t="s">
        <v>14257</v>
      </c>
      <c r="W4348" t="s">
        <v>14264</v>
      </c>
      <c r="X4348" t="s">
        <v>14195</v>
      </c>
      <c r="Y4348" t="str">
        <f>VLOOKUP(R4348,Managers!$A:$B,2,)</f>
        <v>Josh Martinez</v>
      </c>
      <c r="Z4348" s="11">
        <f>VLOOKUP(X4348,HourlyWages!$A:$B,2,0)</f>
        <v>52</v>
      </c>
      <c r="AA4348">
        <v>1</v>
      </c>
    </row>
    <row r="4349" spans="1:27" x14ac:dyDescent="0.3">
      <c r="A4349" t="b">
        <f>COUNTIF($C$1:C4349, C4349)&gt;1</f>
        <v>0</v>
      </c>
      <c r="B4349" t="b">
        <f>VLOOKUP(C4349,Sheet3!$A:$B,2,0) &gt; 1</f>
        <v>0</v>
      </c>
      <c r="C4349">
        <v>4348</v>
      </c>
      <c r="D4349">
        <v>30976</v>
      </c>
      <c r="E4349" s="4">
        <v>41206</v>
      </c>
      <c r="F4349">
        <v>10</v>
      </c>
      <c r="G4349" s="15">
        <f>I4349*F4349</f>
        <v>1500</v>
      </c>
      <c r="H4349" s="9">
        <v>7.0000000000000007E-2</v>
      </c>
      <c r="I4349" s="13">
        <f>VLOOKUP($U4349,Pricebook!$A:$D,4,0)</f>
        <v>150</v>
      </c>
      <c r="J4349" s="11">
        <f>G4349*(1-H4349)</f>
        <v>1395</v>
      </c>
      <c r="K4349" t="s">
        <v>643</v>
      </c>
      <c r="L4349" t="s">
        <v>482</v>
      </c>
      <c r="M4349" t="str">
        <f>VLOOKUP($L4349,Companies!$A:$G,7,)</f>
        <v>Television Services</v>
      </c>
      <c r="N4349" t="str">
        <f>VLOOKUP($L4349,Companies!$A:$G,6,)</f>
        <v>Consumer Services</v>
      </c>
      <c r="O4349" s="6" t="s">
        <v>1534</v>
      </c>
      <c r="P4349" s="6">
        <v>39056</v>
      </c>
      <c r="Q4349" t="s">
        <v>699</v>
      </c>
      <c r="R4349" t="s">
        <v>34</v>
      </c>
      <c r="S4349" s="4">
        <v>41206</v>
      </c>
      <c r="T4349" s="7">
        <f>S4349-E4349</f>
        <v>0</v>
      </c>
      <c r="U4349" t="s">
        <v>14211</v>
      </c>
      <c r="V4349" s="6" t="s">
        <v>14251</v>
      </c>
      <c r="W4349" t="s">
        <v>14262</v>
      </c>
      <c r="X4349" t="s">
        <v>14199</v>
      </c>
      <c r="Y4349" t="str">
        <f>VLOOKUP(R4349,Managers!$A:$B,2,)</f>
        <v>Frank Mitchell</v>
      </c>
      <c r="Z4349" s="11">
        <f>VLOOKUP(X4349,HourlyWages!$A:$B,2,0)</f>
        <v>68</v>
      </c>
      <c r="AA4349">
        <v>1</v>
      </c>
    </row>
    <row r="4350" spans="1:27" x14ac:dyDescent="0.3">
      <c r="A4350" t="b">
        <f>COUNTIF($C$1:C4350, C4350)&gt;1</f>
        <v>0</v>
      </c>
      <c r="B4350" t="b">
        <f>VLOOKUP(C4350,Sheet3!$A:$B,2,0) &gt; 1</f>
        <v>0</v>
      </c>
      <c r="C4350">
        <v>4349</v>
      </c>
      <c r="D4350">
        <v>30981</v>
      </c>
      <c r="E4350" s="4">
        <v>40589</v>
      </c>
      <c r="F4350">
        <v>29</v>
      </c>
      <c r="G4350" s="15">
        <f>I4350*F4350</f>
        <v>4930</v>
      </c>
      <c r="H4350" s="9">
        <v>0.1</v>
      </c>
      <c r="I4350" s="13">
        <f>VLOOKUP($U4350,Pricebook!$A:$D,4,0)</f>
        <v>170</v>
      </c>
      <c r="J4350" s="11">
        <f>G4350*(1-H4350)</f>
        <v>4437</v>
      </c>
      <c r="K4350" t="s">
        <v>1618</v>
      </c>
      <c r="L4350" t="s">
        <v>597</v>
      </c>
      <c r="M4350" t="str">
        <f>VLOOKUP($L4350,Companies!$A:$G,7,)</f>
        <v>Specialty Insurers</v>
      </c>
      <c r="N4350" t="str">
        <f>VLOOKUP($L4350,Companies!$A:$G,6,)</f>
        <v>Finance</v>
      </c>
      <c r="O4350" s="6" t="s">
        <v>1619</v>
      </c>
      <c r="P4350" s="6">
        <v>53545</v>
      </c>
      <c r="Q4350" t="s">
        <v>95</v>
      </c>
      <c r="R4350" t="s">
        <v>16</v>
      </c>
      <c r="S4350" s="4">
        <v>40593</v>
      </c>
      <c r="T4350" s="7">
        <f>S4350-E4350</f>
        <v>4</v>
      </c>
      <c r="U4350" t="s">
        <v>14219</v>
      </c>
      <c r="V4350" s="6" t="s">
        <v>14254</v>
      </c>
      <c r="W4350" t="s">
        <v>14255</v>
      </c>
      <c r="X4350" t="s">
        <v>14192</v>
      </c>
      <c r="Y4350" t="str">
        <f>VLOOKUP(R4350,Managers!$A:$B,2,)</f>
        <v>Josh Martinez</v>
      </c>
      <c r="Z4350" s="11">
        <f>VLOOKUP(X4350,HourlyWages!$A:$B,2,0)</f>
        <v>75</v>
      </c>
      <c r="AA4350">
        <v>1</v>
      </c>
    </row>
    <row r="4351" spans="1:27" x14ac:dyDescent="0.3">
      <c r="A4351" t="b">
        <f>COUNTIF($C$1:C4351, C4351)&gt;1</f>
        <v>0</v>
      </c>
      <c r="B4351" t="b">
        <f>VLOOKUP(C4351,Sheet3!$A:$B,2,0) &gt; 1</f>
        <v>0</v>
      </c>
      <c r="C4351">
        <v>4350</v>
      </c>
      <c r="D4351">
        <v>30981</v>
      </c>
      <c r="E4351" s="4">
        <v>40589</v>
      </c>
      <c r="F4351">
        <v>22</v>
      </c>
      <c r="G4351" s="15">
        <f>I4351*F4351</f>
        <v>2750</v>
      </c>
      <c r="H4351" s="9">
        <v>0.09</v>
      </c>
      <c r="I4351" s="13">
        <f>VLOOKUP($U4351,Pricebook!$A:$D,4,0)</f>
        <v>125</v>
      </c>
      <c r="J4351" s="11">
        <f>G4351*(1-H4351)</f>
        <v>2502.5</v>
      </c>
      <c r="K4351" t="s">
        <v>1618</v>
      </c>
      <c r="L4351" t="s">
        <v>597</v>
      </c>
      <c r="M4351" t="str">
        <f>VLOOKUP($L4351,Companies!$A:$G,7,)</f>
        <v>Specialty Insurers</v>
      </c>
      <c r="N4351" t="str">
        <f>VLOOKUP($L4351,Companies!$A:$G,6,)</f>
        <v>Finance</v>
      </c>
      <c r="O4351" s="6" t="s">
        <v>1619</v>
      </c>
      <c r="P4351" s="6">
        <v>53545</v>
      </c>
      <c r="Q4351" t="s">
        <v>95</v>
      </c>
      <c r="R4351" t="s">
        <v>16</v>
      </c>
      <c r="S4351" s="4">
        <v>40591</v>
      </c>
      <c r="T4351" s="7">
        <f>S4351-E4351</f>
        <v>2</v>
      </c>
      <c r="U4351" t="s">
        <v>14221</v>
      </c>
      <c r="V4351" s="6" t="s">
        <v>14251</v>
      </c>
      <c r="W4351" t="s">
        <v>14253</v>
      </c>
      <c r="X4351" t="s">
        <v>14187</v>
      </c>
      <c r="Y4351" t="str">
        <f>VLOOKUP(R4351,Managers!$A:$B,2,)</f>
        <v>Josh Martinez</v>
      </c>
      <c r="Z4351" s="11">
        <f>VLOOKUP(X4351,HourlyWages!$A:$B,2,0)</f>
        <v>45</v>
      </c>
      <c r="AA4351">
        <v>1</v>
      </c>
    </row>
    <row r="4352" spans="1:27" x14ac:dyDescent="0.3">
      <c r="A4352" t="b">
        <f>COUNTIF($C$1:C4352, C4352)&gt;1</f>
        <v>0</v>
      </c>
      <c r="B4352" t="b">
        <f>VLOOKUP(C4352,Sheet3!$A:$B,2,0) &gt; 1</f>
        <v>0</v>
      </c>
      <c r="C4352">
        <v>4351</v>
      </c>
      <c r="D4352">
        <v>31040</v>
      </c>
      <c r="E4352" s="4">
        <v>40435</v>
      </c>
      <c r="F4352">
        <v>23</v>
      </c>
      <c r="G4352" s="15">
        <f>I4352*F4352</f>
        <v>3450</v>
      </c>
      <c r="H4352" s="9">
        <v>0.1</v>
      </c>
      <c r="I4352" s="13">
        <f>VLOOKUP($U4352,Pricebook!$A:$D,4,0)</f>
        <v>150</v>
      </c>
      <c r="J4352" s="11">
        <f>G4352*(1-H4352)</f>
        <v>3105</v>
      </c>
      <c r="K4352" t="s">
        <v>294</v>
      </c>
      <c r="L4352" t="s">
        <v>244</v>
      </c>
      <c r="M4352" t="str">
        <f>VLOOKUP($L4352,Companies!$A:$G,7,)</f>
        <v>Computer Communications Equipment</v>
      </c>
      <c r="N4352" t="str">
        <f>VLOOKUP($L4352,Companies!$A:$G,6,)</f>
        <v>Technology</v>
      </c>
      <c r="O4352" s="6" t="s">
        <v>2446</v>
      </c>
      <c r="P4352" s="6">
        <v>10701</v>
      </c>
      <c r="Q4352" t="s">
        <v>60</v>
      </c>
      <c r="R4352" t="s">
        <v>61</v>
      </c>
      <c r="S4352" s="4">
        <v>40437</v>
      </c>
      <c r="T4352" s="7">
        <f>S4352-E4352</f>
        <v>2</v>
      </c>
      <c r="U4352" t="s">
        <v>14211</v>
      </c>
      <c r="V4352" s="6" t="s">
        <v>14257</v>
      </c>
      <c r="W4352" t="s">
        <v>14258</v>
      </c>
      <c r="X4352" t="s">
        <v>14199</v>
      </c>
      <c r="Y4352" t="str">
        <f>VLOOKUP(R4352,Managers!$A:$B,2,)</f>
        <v>Allen Young</v>
      </c>
      <c r="Z4352" s="11">
        <f>VLOOKUP(X4352,HourlyWages!$A:$B,2,0)</f>
        <v>68</v>
      </c>
      <c r="AA4352">
        <v>1</v>
      </c>
    </row>
    <row r="4353" spans="1:27" x14ac:dyDescent="0.3">
      <c r="A4353" t="b">
        <f>COUNTIF($C$1:C4353, C4353)&gt;1</f>
        <v>0</v>
      </c>
      <c r="B4353" t="b">
        <f>VLOOKUP(C4353,Sheet3!$A:$B,2,0) &gt; 1</f>
        <v>0</v>
      </c>
      <c r="C4353">
        <v>4352</v>
      </c>
      <c r="D4353">
        <v>31040</v>
      </c>
      <c r="E4353" s="4">
        <v>40435</v>
      </c>
      <c r="F4353">
        <v>19</v>
      </c>
      <c r="G4353" s="15">
        <f>I4353*F4353</f>
        <v>3800</v>
      </c>
      <c r="H4353" s="9">
        <v>0.1</v>
      </c>
      <c r="I4353" s="13">
        <f>VLOOKUP($U4353,Pricebook!$A:$D,4,0)</f>
        <v>200</v>
      </c>
      <c r="J4353" s="11">
        <f>G4353*(1-H4353)</f>
        <v>3420</v>
      </c>
      <c r="K4353" t="s">
        <v>294</v>
      </c>
      <c r="L4353" t="s">
        <v>244</v>
      </c>
      <c r="M4353" t="str">
        <f>VLOOKUP($L4353,Companies!$A:$G,7,)</f>
        <v>Computer Communications Equipment</v>
      </c>
      <c r="N4353" t="str">
        <f>VLOOKUP($L4353,Companies!$A:$G,6,)</f>
        <v>Technology</v>
      </c>
      <c r="O4353" s="6" t="s">
        <v>2446</v>
      </c>
      <c r="P4353" s="6">
        <v>10701</v>
      </c>
      <c r="Q4353" t="s">
        <v>60</v>
      </c>
      <c r="R4353" t="s">
        <v>61</v>
      </c>
      <c r="S4353" s="4">
        <v>40437</v>
      </c>
      <c r="T4353" s="7">
        <f>S4353-E4353</f>
        <v>2</v>
      </c>
      <c r="U4353" t="s">
        <v>14206</v>
      </c>
      <c r="V4353" s="6" t="s">
        <v>14251</v>
      </c>
      <c r="W4353" t="s">
        <v>14266</v>
      </c>
      <c r="X4353" t="s">
        <v>14191</v>
      </c>
      <c r="Y4353" t="str">
        <f>VLOOKUP(R4353,Managers!$A:$B,2,)</f>
        <v>Allen Young</v>
      </c>
      <c r="Z4353" s="11">
        <f>VLOOKUP(X4353,HourlyWages!$A:$B,2,0)</f>
        <v>60</v>
      </c>
      <c r="AA4353">
        <v>1</v>
      </c>
    </row>
    <row r="4354" spans="1:27" x14ac:dyDescent="0.3">
      <c r="A4354" t="b">
        <f>COUNTIF($C$1:C4354, C4354)&gt;1</f>
        <v>0</v>
      </c>
      <c r="B4354" t="b">
        <f>VLOOKUP(C4354,Sheet3!$A:$B,2,0) &gt; 1</f>
        <v>0</v>
      </c>
      <c r="C4354">
        <v>4353</v>
      </c>
      <c r="D4354">
        <v>31042</v>
      </c>
      <c r="E4354" s="4">
        <v>41232</v>
      </c>
      <c r="F4354">
        <v>26</v>
      </c>
      <c r="G4354" s="15">
        <f>I4354*F4354</f>
        <v>3250</v>
      </c>
      <c r="H4354" s="9">
        <v>0.05</v>
      </c>
      <c r="I4354" s="13">
        <f>VLOOKUP($U4354,Pricebook!$A:$D,4,0)</f>
        <v>125</v>
      </c>
      <c r="J4354" s="11">
        <f>G4354*(1-H4354)</f>
        <v>3087.5</v>
      </c>
      <c r="K4354" t="s">
        <v>772</v>
      </c>
      <c r="L4354" t="s">
        <v>482</v>
      </c>
      <c r="M4354" t="str">
        <f>VLOOKUP($L4354,Companies!$A:$G,7,)</f>
        <v>Television Services</v>
      </c>
      <c r="N4354" t="str">
        <f>VLOOKUP($L4354,Companies!$A:$G,6,)</f>
        <v>Consumer Services</v>
      </c>
      <c r="O4354" s="6" t="s">
        <v>1220</v>
      </c>
      <c r="P4354" s="6">
        <v>33411</v>
      </c>
      <c r="Q4354" t="s">
        <v>101</v>
      </c>
      <c r="R4354" t="s">
        <v>34</v>
      </c>
      <c r="S4354" s="4">
        <v>41233</v>
      </c>
      <c r="T4354" s="7">
        <f>S4354-E4354</f>
        <v>1</v>
      </c>
      <c r="U4354" t="s">
        <v>14221</v>
      </c>
      <c r="V4354" s="6" t="s">
        <v>14251</v>
      </c>
      <c r="W4354" t="s">
        <v>14263</v>
      </c>
      <c r="X4354" t="s">
        <v>14197</v>
      </c>
      <c r="Y4354" t="str">
        <f>VLOOKUP(R4354,Managers!$A:$B,2,)</f>
        <v>Frank Mitchell</v>
      </c>
      <c r="Z4354" s="11">
        <f>VLOOKUP(X4354,HourlyWages!$A:$B,2,0)</f>
        <v>71</v>
      </c>
      <c r="AA4354">
        <v>1</v>
      </c>
    </row>
    <row r="4355" spans="1:27" x14ac:dyDescent="0.3">
      <c r="A4355" t="b">
        <f>COUNTIF($C$1:C4355, C4355)&gt;1</f>
        <v>0</v>
      </c>
      <c r="B4355" t="b">
        <f>VLOOKUP(C4355,Sheet3!$A:$B,2,0) &gt; 1</f>
        <v>0</v>
      </c>
      <c r="C4355">
        <v>4354</v>
      </c>
      <c r="D4355">
        <v>31042</v>
      </c>
      <c r="E4355" s="4">
        <v>41232</v>
      </c>
      <c r="F4355">
        <v>48</v>
      </c>
      <c r="G4355" s="15">
        <f>I4355*F4355</f>
        <v>5760</v>
      </c>
      <c r="H4355" s="9">
        <v>0.03</v>
      </c>
      <c r="I4355" s="13">
        <f>VLOOKUP($U4355,Pricebook!$A:$D,4,0)</f>
        <v>120</v>
      </c>
      <c r="J4355" s="11">
        <f>G4355*(1-H4355)</f>
        <v>5587.2</v>
      </c>
      <c r="K4355" t="s">
        <v>772</v>
      </c>
      <c r="L4355" t="s">
        <v>482</v>
      </c>
      <c r="M4355" t="str">
        <f>VLOOKUP($L4355,Companies!$A:$G,7,)</f>
        <v>Television Services</v>
      </c>
      <c r="N4355" t="str">
        <f>VLOOKUP($L4355,Companies!$A:$G,6,)</f>
        <v>Consumer Services</v>
      </c>
      <c r="O4355" s="6" t="s">
        <v>1220</v>
      </c>
      <c r="P4355" s="6">
        <v>33411</v>
      </c>
      <c r="Q4355" t="s">
        <v>101</v>
      </c>
      <c r="R4355" t="s">
        <v>34</v>
      </c>
      <c r="S4355" s="4">
        <v>41233</v>
      </c>
      <c r="T4355" s="7">
        <f>S4355-E4355</f>
        <v>1</v>
      </c>
      <c r="U4355" t="s">
        <v>14212</v>
      </c>
      <c r="V4355" s="6" t="s">
        <v>14254</v>
      </c>
      <c r="W4355" t="s">
        <v>14256</v>
      </c>
      <c r="X4355" t="s">
        <v>14196</v>
      </c>
      <c r="Y4355" t="str">
        <f>VLOOKUP(R4355,Managers!$A:$B,2,)</f>
        <v>Frank Mitchell</v>
      </c>
      <c r="Z4355" s="11">
        <f>VLOOKUP(X4355,HourlyWages!$A:$B,2,0)</f>
        <v>58</v>
      </c>
      <c r="AA4355">
        <v>1</v>
      </c>
    </row>
    <row r="4356" spans="1:27" x14ac:dyDescent="0.3">
      <c r="A4356" t="b">
        <f>COUNTIF($C$1:C4356, C4356)&gt;1</f>
        <v>0</v>
      </c>
      <c r="B4356" t="b">
        <f>VLOOKUP(C4356,Sheet3!$A:$B,2,0) &gt; 1</f>
        <v>0</v>
      </c>
      <c r="C4356">
        <v>4355</v>
      </c>
      <c r="D4356">
        <v>31043</v>
      </c>
      <c r="E4356" s="4">
        <v>40009</v>
      </c>
      <c r="F4356">
        <v>49</v>
      </c>
      <c r="G4356" s="15">
        <f>I4356*F4356</f>
        <v>7350</v>
      </c>
      <c r="H4356" s="9">
        <v>0.02</v>
      </c>
      <c r="I4356" s="13">
        <f>VLOOKUP($U4356,Pricebook!$A:$D,4,0)</f>
        <v>150</v>
      </c>
      <c r="J4356" s="11">
        <f>G4356*(1-H4356)</f>
        <v>7203</v>
      </c>
      <c r="K4356" t="s">
        <v>928</v>
      </c>
      <c r="L4356" t="s">
        <v>449</v>
      </c>
      <c r="M4356" t="str">
        <f>VLOOKUP($L4356,Companies!$A:$G,7,)</f>
        <v>Auto Manufacturing</v>
      </c>
      <c r="N4356" t="str">
        <f>VLOOKUP($L4356,Companies!$A:$G,6,)</f>
        <v>Capital Goods</v>
      </c>
      <c r="O4356" s="6" t="s">
        <v>1060</v>
      </c>
      <c r="P4356" s="6">
        <v>89701</v>
      </c>
      <c r="Q4356" t="s">
        <v>1061</v>
      </c>
      <c r="R4356" t="s">
        <v>23</v>
      </c>
      <c r="S4356" s="4">
        <v>40010</v>
      </c>
      <c r="T4356" s="7">
        <f>S4356-E4356</f>
        <v>1</v>
      </c>
      <c r="U4356" t="s">
        <v>14211</v>
      </c>
      <c r="V4356" s="6" t="s">
        <v>14251</v>
      </c>
      <c r="W4356" t="s">
        <v>14262</v>
      </c>
      <c r="X4356" t="s">
        <v>14184</v>
      </c>
      <c r="Y4356" t="str">
        <f>VLOOKUP(R4356,Managers!$A:$B,2,)</f>
        <v>Bob Turner</v>
      </c>
      <c r="Z4356" s="11">
        <f>VLOOKUP(X4356,HourlyWages!$A:$B,2,0)</f>
        <v>50</v>
      </c>
      <c r="AA4356">
        <v>1</v>
      </c>
    </row>
    <row r="4357" spans="1:27" x14ac:dyDescent="0.3">
      <c r="A4357" t="b">
        <f>COUNTIF($C$1:C4357, C4357)&gt;1</f>
        <v>0</v>
      </c>
      <c r="B4357" t="b">
        <f>VLOOKUP(C4357,Sheet3!$A:$B,2,0) &gt; 1</f>
        <v>0</v>
      </c>
      <c r="C4357">
        <v>4356</v>
      </c>
      <c r="D4357">
        <v>31043</v>
      </c>
      <c r="E4357" s="4">
        <v>40009</v>
      </c>
      <c r="F4357">
        <v>3</v>
      </c>
      <c r="G4357" s="15">
        <f>I4357*F4357</f>
        <v>450</v>
      </c>
      <c r="H4357" s="9">
        <v>0</v>
      </c>
      <c r="I4357" s="13">
        <f>VLOOKUP($U4357,Pricebook!$A:$D,4,0)</f>
        <v>150</v>
      </c>
      <c r="J4357" s="11">
        <f>G4357*(1-H4357)</f>
        <v>450</v>
      </c>
      <c r="K4357" t="s">
        <v>928</v>
      </c>
      <c r="L4357" t="s">
        <v>449</v>
      </c>
      <c r="M4357" t="str">
        <f>VLOOKUP($L4357,Companies!$A:$G,7,)</f>
        <v>Auto Manufacturing</v>
      </c>
      <c r="N4357" t="str">
        <f>VLOOKUP($L4357,Companies!$A:$G,6,)</f>
        <v>Capital Goods</v>
      </c>
      <c r="O4357" s="6" t="s">
        <v>1060</v>
      </c>
      <c r="P4357" s="6">
        <v>89701</v>
      </c>
      <c r="Q4357" t="s">
        <v>1061</v>
      </c>
      <c r="R4357" t="s">
        <v>23</v>
      </c>
      <c r="S4357" s="4">
        <v>40010</v>
      </c>
      <c r="T4357" s="7">
        <f>S4357-E4357</f>
        <v>1</v>
      </c>
      <c r="U4357" t="s">
        <v>14210</v>
      </c>
      <c r="V4357" s="6" t="s">
        <v>14254</v>
      </c>
      <c r="W4357" t="s">
        <v>14255</v>
      </c>
      <c r="X4357" t="s">
        <v>14198</v>
      </c>
      <c r="Y4357" t="str">
        <f>VLOOKUP(R4357,Managers!$A:$B,2,)</f>
        <v>Bob Turner</v>
      </c>
      <c r="Z4357" s="11">
        <f>VLOOKUP(X4357,HourlyWages!$A:$B,2,0)</f>
        <v>51</v>
      </c>
      <c r="AA4357">
        <v>1</v>
      </c>
    </row>
    <row r="4358" spans="1:27" x14ac:dyDescent="0.3">
      <c r="A4358" t="b">
        <f>COUNTIF($C$1:C4358, C4358)&gt;1</f>
        <v>0</v>
      </c>
      <c r="B4358" t="b">
        <f>VLOOKUP(C4358,Sheet3!$A:$B,2,0) &gt; 1</f>
        <v>0</v>
      </c>
      <c r="C4358">
        <v>4357</v>
      </c>
      <c r="D4358">
        <v>31046</v>
      </c>
      <c r="E4358" s="4">
        <v>40581</v>
      </c>
      <c r="F4358">
        <v>42</v>
      </c>
      <c r="G4358" s="15">
        <f>I4358*F4358</f>
        <v>6300</v>
      </c>
      <c r="H4358" s="9">
        <v>0.08</v>
      </c>
      <c r="I4358" s="13">
        <f>VLOOKUP($U4358,Pricebook!$A:$D,4,0)</f>
        <v>150</v>
      </c>
      <c r="J4358" s="11">
        <f>G4358*(1-H4358)</f>
        <v>5796</v>
      </c>
      <c r="K4358" t="s">
        <v>135</v>
      </c>
      <c r="L4358" t="s">
        <v>136</v>
      </c>
      <c r="M4358" t="str">
        <f>VLOOKUP($L4358,Companies!$A:$G,7,)</f>
        <v>Electronic Components</v>
      </c>
      <c r="N4358" t="str">
        <f>VLOOKUP($L4358,Companies!$A:$G,6,)</f>
        <v>Capital Goods</v>
      </c>
      <c r="O4358" s="6" t="s">
        <v>2010</v>
      </c>
      <c r="P4358" s="6">
        <v>75104</v>
      </c>
      <c r="Q4358" t="s">
        <v>48</v>
      </c>
      <c r="R4358" t="s">
        <v>16</v>
      </c>
      <c r="S4358" s="4">
        <v>40582</v>
      </c>
      <c r="T4358" s="7">
        <f>S4358-E4358</f>
        <v>1</v>
      </c>
      <c r="U4358" t="s">
        <v>14210</v>
      </c>
      <c r="V4358" s="6" t="s">
        <v>14257</v>
      </c>
      <c r="W4358" t="s">
        <v>14259</v>
      </c>
      <c r="X4358" t="s">
        <v>14197</v>
      </c>
      <c r="Y4358" t="str">
        <f>VLOOKUP(R4358,Managers!$A:$B,2,)</f>
        <v>Josh Martinez</v>
      </c>
      <c r="Z4358" s="11">
        <f>VLOOKUP(X4358,HourlyWages!$A:$B,2,0)</f>
        <v>71</v>
      </c>
      <c r="AA4358">
        <v>1</v>
      </c>
    </row>
    <row r="4359" spans="1:27" x14ac:dyDescent="0.3">
      <c r="A4359" t="b">
        <f>COUNTIF($C$1:C4359, C4359)&gt;1</f>
        <v>0</v>
      </c>
      <c r="B4359" t="b">
        <f>VLOOKUP(C4359,Sheet3!$A:$B,2,0) &gt; 1</f>
        <v>0</v>
      </c>
      <c r="C4359">
        <v>4358</v>
      </c>
      <c r="D4359">
        <v>31046</v>
      </c>
      <c r="E4359" s="4">
        <v>40581</v>
      </c>
      <c r="F4359">
        <v>35</v>
      </c>
      <c r="G4359" s="15">
        <f>I4359*F4359</f>
        <v>4900</v>
      </c>
      <c r="H4359" s="9">
        <v>0.02</v>
      </c>
      <c r="I4359" s="13">
        <f>VLOOKUP($U4359,Pricebook!$A:$D,4,0)</f>
        <v>140</v>
      </c>
      <c r="J4359" s="11">
        <f>G4359*(1-H4359)</f>
        <v>4802</v>
      </c>
      <c r="K4359" t="s">
        <v>135</v>
      </c>
      <c r="L4359" t="s">
        <v>136</v>
      </c>
      <c r="M4359" t="str">
        <f>VLOOKUP($L4359,Companies!$A:$G,7,)</f>
        <v>Electronic Components</v>
      </c>
      <c r="N4359" t="str">
        <f>VLOOKUP($L4359,Companies!$A:$G,6,)</f>
        <v>Capital Goods</v>
      </c>
      <c r="O4359" s="6" t="s">
        <v>1480</v>
      </c>
      <c r="P4359" s="6">
        <v>78613</v>
      </c>
      <c r="Q4359" t="s">
        <v>48</v>
      </c>
      <c r="R4359" t="s">
        <v>16</v>
      </c>
      <c r="S4359" s="4">
        <v>40584</v>
      </c>
      <c r="T4359" s="7">
        <f>S4359-E4359</f>
        <v>3</v>
      </c>
      <c r="U4359" t="s">
        <v>14207</v>
      </c>
      <c r="V4359" s="6" t="s">
        <v>14251</v>
      </c>
      <c r="W4359" t="s">
        <v>14266</v>
      </c>
      <c r="X4359" t="s">
        <v>14199</v>
      </c>
      <c r="Y4359" t="str">
        <f>VLOOKUP(R4359,Managers!$A:$B,2,)</f>
        <v>Josh Martinez</v>
      </c>
      <c r="Z4359" s="11">
        <f>VLOOKUP(X4359,HourlyWages!$A:$B,2,0)</f>
        <v>68</v>
      </c>
      <c r="AA4359">
        <v>1</v>
      </c>
    </row>
    <row r="4360" spans="1:27" x14ac:dyDescent="0.3">
      <c r="A4360" t="b">
        <f>COUNTIF($C$1:C4360, C4360)&gt;1</f>
        <v>0</v>
      </c>
      <c r="B4360" t="b">
        <f>VLOOKUP(C4360,Sheet3!$A:$B,2,0) &gt; 1</f>
        <v>0</v>
      </c>
      <c r="C4360">
        <v>4359</v>
      </c>
      <c r="D4360">
        <v>31072</v>
      </c>
      <c r="E4360" s="4">
        <v>40511</v>
      </c>
      <c r="F4360">
        <v>4</v>
      </c>
      <c r="G4360" s="15">
        <f>I4360*F4360</f>
        <v>640</v>
      </c>
      <c r="H4360" s="9">
        <v>0.08</v>
      </c>
      <c r="I4360" s="13">
        <f>VLOOKUP($U4360,Pricebook!$A:$D,4,0)</f>
        <v>160</v>
      </c>
      <c r="J4360" s="11">
        <f>G4360*(1-H4360)</f>
        <v>588.80000000000007</v>
      </c>
      <c r="K4360" t="s">
        <v>336</v>
      </c>
      <c r="L4360" t="s">
        <v>142</v>
      </c>
      <c r="M4360" t="str">
        <f>VLOOKUP($L4360,Companies!$A:$G,7,)</f>
        <v>Computer Software: Programming, Data Processing</v>
      </c>
      <c r="N4360" t="str">
        <f>VLOOKUP($L4360,Companies!$A:$G,6,)</f>
        <v>Technology</v>
      </c>
      <c r="O4360" s="6" t="s">
        <v>1887</v>
      </c>
      <c r="P4360" s="6">
        <v>44870</v>
      </c>
      <c r="Q4360" t="s">
        <v>210</v>
      </c>
      <c r="R4360" t="s">
        <v>61</v>
      </c>
      <c r="S4360" s="4">
        <v>40516</v>
      </c>
      <c r="T4360" s="7">
        <f>S4360-E4360</f>
        <v>5</v>
      </c>
      <c r="U4360" t="s">
        <v>14218</v>
      </c>
      <c r="V4360" s="6" t="s">
        <v>14257</v>
      </c>
      <c r="W4360" t="s">
        <v>14258</v>
      </c>
      <c r="X4360" t="s">
        <v>14184</v>
      </c>
      <c r="Y4360" t="str">
        <f>VLOOKUP(R4360,Managers!$A:$B,2,)</f>
        <v>Allen Young</v>
      </c>
      <c r="Z4360" s="11">
        <f>VLOOKUP(X4360,HourlyWages!$A:$B,2,0)</f>
        <v>50</v>
      </c>
      <c r="AA4360">
        <v>1</v>
      </c>
    </row>
    <row r="4361" spans="1:27" x14ac:dyDescent="0.3">
      <c r="A4361" t="b">
        <f>COUNTIF($C$1:C4361, C4361)&gt;1</f>
        <v>0</v>
      </c>
      <c r="B4361" t="b">
        <f>VLOOKUP(C4361,Sheet3!$A:$B,2,0) &gt; 1</f>
        <v>0</v>
      </c>
      <c r="C4361">
        <v>4360</v>
      </c>
      <c r="D4361">
        <v>31073</v>
      </c>
      <c r="E4361" s="4">
        <v>40384</v>
      </c>
      <c r="F4361">
        <v>39</v>
      </c>
      <c r="G4361" s="15">
        <f>I4361*F4361</f>
        <v>4875</v>
      </c>
      <c r="H4361" s="9">
        <v>0.02</v>
      </c>
      <c r="I4361" s="13">
        <f>VLOOKUP($U4361,Pricebook!$A:$D,4,0)</f>
        <v>125</v>
      </c>
      <c r="J4361" s="11">
        <f>G4361*(1-H4361)</f>
        <v>4777.5</v>
      </c>
      <c r="K4361" t="s">
        <v>247</v>
      </c>
      <c r="L4361" t="s">
        <v>108</v>
      </c>
      <c r="M4361" t="str">
        <f>VLOOKUP($L4361,Companies!$A:$G,7,)</f>
        <v>Broadcasting</v>
      </c>
      <c r="N4361" t="str">
        <f>VLOOKUP($L4361,Companies!$A:$G,6,)</f>
        <v>Consumer Services</v>
      </c>
      <c r="O4361" s="6" t="s">
        <v>2320</v>
      </c>
      <c r="P4361" s="6" t="s">
        <v>2321</v>
      </c>
      <c r="Q4361" t="s">
        <v>210</v>
      </c>
      <c r="R4361" t="s">
        <v>61</v>
      </c>
      <c r="S4361" s="4">
        <v>40387</v>
      </c>
      <c r="T4361" s="7">
        <f>S4361-E4361</f>
        <v>3</v>
      </c>
      <c r="U4361" t="s">
        <v>14208</v>
      </c>
      <c r="V4361" s="6" t="s">
        <v>14251</v>
      </c>
      <c r="W4361" t="s">
        <v>14267</v>
      </c>
      <c r="X4361" t="s">
        <v>14189</v>
      </c>
      <c r="Y4361" t="str">
        <f>VLOOKUP(R4361,Managers!$A:$B,2,)</f>
        <v>Allen Young</v>
      </c>
      <c r="Z4361" s="11">
        <f>VLOOKUP(X4361,HourlyWages!$A:$B,2,0)</f>
        <v>62</v>
      </c>
      <c r="AA4361">
        <v>1</v>
      </c>
    </row>
    <row r="4362" spans="1:27" x14ac:dyDescent="0.3">
      <c r="A4362" t="b">
        <f>COUNTIF($C$1:C4362, C4362)&gt;1</f>
        <v>0</v>
      </c>
      <c r="B4362" t="b">
        <f>VLOOKUP(C4362,Sheet3!$A:$B,2,0) &gt; 1</f>
        <v>0</v>
      </c>
      <c r="C4362">
        <v>4361</v>
      </c>
      <c r="D4362">
        <v>31073</v>
      </c>
      <c r="E4362" s="4">
        <v>40384</v>
      </c>
      <c r="F4362">
        <v>26</v>
      </c>
      <c r="G4362" s="15">
        <f>I4362*F4362</f>
        <v>5200</v>
      </c>
      <c r="H4362" s="9">
        <v>7.0000000000000007E-2</v>
      </c>
      <c r="I4362" s="13">
        <f>VLOOKUP($U4362,Pricebook!$A:$D,4,0)</f>
        <v>200</v>
      </c>
      <c r="J4362" s="11">
        <f>G4362*(1-H4362)</f>
        <v>4836</v>
      </c>
      <c r="K4362" t="s">
        <v>247</v>
      </c>
      <c r="L4362" t="s">
        <v>108</v>
      </c>
      <c r="M4362" t="str">
        <f>VLOOKUP($L4362,Companies!$A:$G,7,)</f>
        <v>Broadcasting</v>
      </c>
      <c r="N4362" t="str">
        <f>VLOOKUP($L4362,Companies!$A:$G,6,)</f>
        <v>Consumer Services</v>
      </c>
      <c r="O4362" s="6" t="s">
        <v>2320</v>
      </c>
      <c r="P4362" s="6" t="s">
        <v>2321</v>
      </c>
      <c r="Q4362" t="s">
        <v>210</v>
      </c>
      <c r="R4362" t="s">
        <v>61</v>
      </c>
      <c r="S4362" s="4">
        <v>40384</v>
      </c>
      <c r="T4362" s="7">
        <f>S4362-E4362</f>
        <v>0</v>
      </c>
      <c r="U4362" t="s">
        <v>14206</v>
      </c>
      <c r="V4362" s="6" t="s">
        <v>14251</v>
      </c>
      <c r="W4362" t="s">
        <v>14266</v>
      </c>
      <c r="X4362" t="s">
        <v>14193</v>
      </c>
      <c r="Y4362" t="str">
        <f>VLOOKUP(R4362,Managers!$A:$B,2,)</f>
        <v>Allen Young</v>
      </c>
      <c r="Z4362" s="11">
        <f>VLOOKUP(X4362,HourlyWages!$A:$B,2,0)</f>
        <v>57</v>
      </c>
      <c r="AA4362">
        <v>1</v>
      </c>
    </row>
    <row r="4363" spans="1:27" x14ac:dyDescent="0.3">
      <c r="A4363" t="b">
        <f>COUNTIF($C$1:C4363, C4363)&gt;1</f>
        <v>0</v>
      </c>
      <c r="B4363" t="b">
        <f>VLOOKUP(C4363,Sheet3!$A:$B,2,0) &gt; 1</f>
        <v>0</v>
      </c>
      <c r="C4363">
        <v>4362</v>
      </c>
      <c r="D4363">
        <v>31077</v>
      </c>
      <c r="E4363" s="4">
        <v>40474</v>
      </c>
      <c r="F4363">
        <v>36</v>
      </c>
      <c r="G4363" s="15">
        <f>I4363*F4363</f>
        <v>5400</v>
      </c>
      <c r="H4363" s="9">
        <v>0.06</v>
      </c>
      <c r="I4363" s="13">
        <f>VLOOKUP($U4363,Pricebook!$A:$D,4,0)</f>
        <v>150</v>
      </c>
      <c r="J4363" s="11">
        <f>G4363*(1-H4363)</f>
        <v>5076</v>
      </c>
      <c r="K4363" t="s">
        <v>2097</v>
      </c>
      <c r="L4363" t="s">
        <v>374</v>
      </c>
      <c r="M4363" t="str">
        <f>VLOOKUP($L4363,Companies!$A:$G,7,)</f>
        <v>Computer Software: Prepackaged Software</v>
      </c>
      <c r="N4363" t="str">
        <f>VLOOKUP($L4363,Companies!$A:$G,6,)</f>
        <v>Technology</v>
      </c>
      <c r="O4363" s="6" t="s">
        <v>2098</v>
      </c>
      <c r="P4363" s="6">
        <v>60061</v>
      </c>
      <c r="Q4363" t="s">
        <v>15</v>
      </c>
      <c r="R4363" t="s">
        <v>16</v>
      </c>
      <c r="S4363" s="4">
        <v>40476</v>
      </c>
      <c r="T4363" s="7">
        <f>S4363-E4363</f>
        <v>2</v>
      </c>
      <c r="U4363" t="s">
        <v>14210</v>
      </c>
      <c r="V4363" s="6" t="s">
        <v>14251</v>
      </c>
      <c r="W4363" t="s">
        <v>14263</v>
      </c>
      <c r="X4363" t="s">
        <v>14203</v>
      </c>
      <c r="Y4363" t="str">
        <f>VLOOKUP(R4363,Managers!$A:$B,2,)</f>
        <v>Josh Martinez</v>
      </c>
      <c r="Z4363" s="11">
        <f>VLOOKUP(X4363,HourlyWages!$A:$B,2,0)</f>
        <v>62</v>
      </c>
      <c r="AA4363">
        <v>1</v>
      </c>
    </row>
    <row r="4364" spans="1:27" x14ac:dyDescent="0.3">
      <c r="A4364" t="b">
        <f>COUNTIF($C$1:C4364, C4364)&gt;1</f>
        <v>0</v>
      </c>
      <c r="B4364" t="b">
        <f>VLOOKUP(C4364,Sheet3!$A:$B,2,0) &gt; 1</f>
        <v>0</v>
      </c>
      <c r="C4364">
        <v>4363</v>
      </c>
      <c r="D4364">
        <v>31078</v>
      </c>
      <c r="E4364" s="4">
        <v>39854</v>
      </c>
      <c r="F4364">
        <v>7</v>
      </c>
      <c r="G4364" s="15">
        <f>I4364*F4364</f>
        <v>1050</v>
      </c>
      <c r="H4364" s="9">
        <v>0.01</v>
      </c>
      <c r="I4364" s="13">
        <f>VLOOKUP($U4364,Pricebook!$A:$D,4,0)</f>
        <v>150</v>
      </c>
      <c r="J4364" s="11">
        <f>G4364*(1-H4364)</f>
        <v>1039.5</v>
      </c>
      <c r="K4364" t="s">
        <v>1296</v>
      </c>
      <c r="L4364" t="s">
        <v>203</v>
      </c>
      <c r="M4364" t="str">
        <f>VLOOKUP($L4364,Companies!$A:$G,7,)</f>
        <v>Catalog/Specialty Distribution</v>
      </c>
      <c r="N4364" t="str">
        <f>VLOOKUP($L4364,Companies!$A:$G,6,)</f>
        <v>Consumer Services</v>
      </c>
      <c r="O4364" s="6" t="s">
        <v>1297</v>
      </c>
      <c r="P4364" s="6">
        <v>33433</v>
      </c>
      <c r="Q4364" t="s">
        <v>101</v>
      </c>
      <c r="R4364" t="s">
        <v>34</v>
      </c>
      <c r="S4364" s="4">
        <v>39855</v>
      </c>
      <c r="T4364" s="7">
        <f>S4364-E4364</f>
        <v>1</v>
      </c>
      <c r="U4364" t="s">
        <v>14216</v>
      </c>
      <c r="V4364" s="6" t="s">
        <v>14254</v>
      </c>
      <c r="W4364" t="s">
        <v>14255</v>
      </c>
      <c r="X4364" t="s">
        <v>14200</v>
      </c>
      <c r="Y4364" t="str">
        <f>VLOOKUP(R4364,Managers!$A:$B,2,)</f>
        <v>Frank Mitchell</v>
      </c>
      <c r="Z4364" s="11">
        <f>VLOOKUP(X4364,HourlyWages!$A:$B,2,0)</f>
        <v>59</v>
      </c>
      <c r="AA4364">
        <v>1</v>
      </c>
    </row>
    <row r="4365" spans="1:27" x14ac:dyDescent="0.3">
      <c r="A4365" t="b">
        <f>COUNTIF($C$1:C4365, C4365)&gt;1</f>
        <v>0</v>
      </c>
      <c r="B4365" t="b">
        <f>VLOOKUP(C4365,Sheet3!$A:$B,2,0) &gt; 1</f>
        <v>0</v>
      </c>
      <c r="C4365">
        <v>4364</v>
      </c>
      <c r="D4365">
        <v>31106</v>
      </c>
      <c r="E4365" s="4">
        <v>40955</v>
      </c>
      <c r="F4365">
        <v>37</v>
      </c>
      <c r="G4365" s="15">
        <f>I4365*F4365</f>
        <v>7400</v>
      </c>
      <c r="H4365" s="9">
        <v>0</v>
      </c>
      <c r="I4365" s="13">
        <f>VLOOKUP($U4365,Pricebook!$A:$D,4,0)</f>
        <v>200</v>
      </c>
      <c r="J4365" s="11">
        <f>G4365*(1-H4365)</f>
        <v>7400</v>
      </c>
      <c r="K4365" t="s">
        <v>1997</v>
      </c>
      <c r="L4365" t="s">
        <v>544</v>
      </c>
      <c r="M4365" t="str">
        <f>VLOOKUP($L4365,Companies!$A:$G,7,)</f>
        <v>Telecommunications Equipment</v>
      </c>
      <c r="N4365" t="str">
        <f>VLOOKUP($L4365,Companies!$A:$G,6,)</f>
        <v>Consumer Services</v>
      </c>
      <c r="O4365" s="6" t="s">
        <v>2279</v>
      </c>
      <c r="P4365" s="6">
        <v>70364</v>
      </c>
      <c r="Q4365" t="s">
        <v>436</v>
      </c>
      <c r="R4365" t="s">
        <v>34</v>
      </c>
      <c r="S4365" s="4">
        <v>40955</v>
      </c>
      <c r="T4365" s="7">
        <f>S4365-E4365</f>
        <v>0</v>
      </c>
      <c r="U4365" t="s">
        <v>14214</v>
      </c>
      <c r="V4365" s="6" t="s">
        <v>14251</v>
      </c>
      <c r="W4365" t="s">
        <v>14261</v>
      </c>
      <c r="X4365" t="s">
        <v>14201</v>
      </c>
      <c r="Y4365" t="str">
        <f>VLOOKUP(R4365,Managers!$A:$B,2,)</f>
        <v>Frank Mitchell</v>
      </c>
      <c r="Z4365" s="11">
        <f>VLOOKUP(X4365,HourlyWages!$A:$B,2,0)</f>
        <v>53</v>
      </c>
      <c r="AA4365">
        <v>1</v>
      </c>
    </row>
    <row r="4366" spans="1:27" x14ac:dyDescent="0.3">
      <c r="A4366" t="b">
        <f>COUNTIF($C$1:C4366, C4366)&gt;1</f>
        <v>0</v>
      </c>
      <c r="B4366" t="b">
        <f>VLOOKUP(C4366,Sheet3!$A:$B,2,0) &gt; 1</f>
        <v>0</v>
      </c>
      <c r="C4366">
        <v>4365</v>
      </c>
      <c r="D4366">
        <v>31106</v>
      </c>
      <c r="E4366" s="4">
        <v>40955</v>
      </c>
      <c r="F4366">
        <v>7</v>
      </c>
      <c r="G4366" s="15">
        <f>I4366*F4366</f>
        <v>875</v>
      </c>
      <c r="H4366" s="9">
        <v>0.03</v>
      </c>
      <c r="I4366" s="13">
        <f>VLOOKUP($U4366,Pricebook!$A:$D,4,0)</f>
        <v>125</v>
      </c>
      <c r="J4366" s="11">
        <f>G4366*(1-H4366)</f>
        <v>848.75</v>
      </c>
      <c r="K4366" t="s">
        <v>1997</v>
      </c>
      <c r="L4366" t="s">
        <v>544</v>
      </c>
      <c r="M4366" t="str">
        <f>VLOOKUP($L4366,Companies!$A:$G,7,)</f>
        <v>Telecommunications Equipment</v>
      </c>
      <c r="N4366" t="str">
        <f>VLOOKUP($L4366,Companies!$A:$G,6,)</f>
        <v>Consumer Services</v>
      </c>
      <c r="O4366" s="6" t="s">
        <v>2279</v>
      </c>
      <c r="P4366" s="6">
        <v>70364</v>
      </c>
      <c r="Q4366" t="s">
        <v>436</v>
      </c>
      <c r="R4366" t="s">
        <v>34</v>
      </c>
      <c r="S4366" s="4">
        <v>40960</v>
      </c>
      <c r="T4366" s="7">
        <f>S4366-E4366</f>
        <v>5</v>
      </c>
      <c r="U4366" t="s">
        <v>14208</v>
      </c>
      <c r="V4366" s="6" t="s">
        <v>14254</v>
      </c>
      <c r="W4366" t="s">
        <v>14256</v>
      </c>
      <c r="X4366" t="s">
        <v>14185</v>
      </c>
      <c r="Y4366" t="str">
        <f>VLOOKUP(R4366,Managers!$A:$B,2,)</f>
        <v>Frank Mitchell</v>
      </c>
      <c r="Z4366" s="11">
        <f>VLOOKUP(X4366,HourlyWages!$A:$B,2,0)</f>
        <v>70</v>
      </c>
      <c r="AA4366">
        <v>1</v>
      </c>
    </row>
    <row r="4367" spans="1:27" x14ac:dyDescent="0.3">
      <c r="A4367" t="b">
        <f>COUNTIF($C$1:C4367, C4367)&gt;1</f>
        <v>0</v>
      </c>
      <c r="B4367" t="b">
        <f>VLOOKUP(C4367,Sheet3!$A:$B,2,0) &gt; 1</f>
        <v>0</v>
      </c>
      <c r="C4367">
        <v>4366</v>
      </c>
      <c r="D4367">
        <v>31106</v>
      </c>
      <c r="E4367" s="4">
        <v>40955</v>
      </c>
      <c r="F4367">
        <v>45</v>
      </c>
      <c r="G4367" s="15">
        <f>I4367*F4367</f>
        <v>6300</v>
      </c>
      <c r="H4367" s="9">
        <v>0.01</v>
      </c>
      <c r="I4367" s="13">
        <f>VLOOKUP($U4367,Pricebook!$A:$D,4,0)</f>
        <v>140</v>
      </c>
      <c r="J4367" s="11">
        <f>G4367*(1-H4367)</f>
        <v>6237</v>
      </c>
      <c r="K4367" t="s">
        <v>1997</v>
      </c>
      <c r="L4367" t="s">
        <v>544</v>
      </c>
      <c r="M4367" t="str">
        <f>VLOOKUP($L4367,Companies!$A:$G,7,)</f>
        <v>Telecommunications Equipment</v>
      </c>
      <c r="N4367" t="str">
        <f>VLOOKUP($L4367,Companies!$A:$G,6,)</f>
        <v>Consumer Services</v>
      </c>
      <c r="O4367" s="6" t="s">
        <v>2279</v>
      </c>
      <c r="P4367" s="6">
        <v>70364</v>
      </c>
      <c r="Q4367" t="s">
        <v>436</v>
      </c>
      <c r="R4367" t="s">
        <v>34</v>
      </c>
      <c r="S4367" s="4">
        <v>40957</v>
      </c>
      <c r="T4367" s="7">
        <f>S4367-E4367</f>
        <v>2</v>
      </c>
      <c r="U4367" t="s">
        <v>14207</v>
      </c>
      <c r="V4367" s="6" t="s">
        <v>14257</v>
      </c>
      <c r="W4367" t="s">
        <v>14259</v>
      </c>
      <c r="X4367" t="s">
        <v>14193</v>
      </c>
      <c r="Y4367" t="str">
        <f>VLOOKUP(R4367,Managers!$A:$B,2,)</f>
        <v>Frank Mitchell</v>
      </c>
      <c r="Z4367" s="11">
        <f>VLOOKUP(X4367,HourlyWages!$A:$B,2,0)</f>
        <v>57</v>
      </c>
      <c r="AA4367">
        <v>1</v>
      </c>
    </row>
    <row r="4368" spans="1:27" x14ac:dyDescent="0.3">
      <c r="A4368" t="b">
        <f>COUNTIF($C$1:C4368, C4368)&gt;1</f>
        <v>0</v>
      </c>
      <c r="B4368" t="b">
        <f>VLOOKUP(C4368,Sheet3!$A:$B,2,0) &gt; 1</f>
        <v>0</v>
      </c>
      <c r="C4368">
        <v>4367</v>
      </c>
      <c r="D4368">
        <v>31106</v>
      </c>
      <c r="E4368" s="4">
        <v>40955</v>
      </c>
      <c r="F4368">
        <v>43</v>
      </c>
      <c r="G4368" s="15">
        <f>I4368*F4368</f>
        <v>6450</v>
      </c>
      <c r="H4368" s="9">
        <v>0</v>
      </c>
      <c r="I4368" s="13">
        <f>VLOOKUP($U4368,Pricebook!$A:$D,4,0)</f>
        <v>150</v>
      </c>
      <c r="J4368" s="11">
        <f>G4368*(1-H4368)</f>
        <v>6450</v>
      </c>
      <c r="K4368" t="s">
        <v>1997</v>
      </c>
      <c r="L4368" t="s">
        <v>544</v>
      </c>
      <c r="M4368" t="str">
        <f>VLOOKUP($L4368,Companies!$A:$G,7,)</f>
        <v>Telecommunications Equipment</v>
      </c>
      <c r="N4368" t="str">
        <f>VLOOKUP($L4368,Companies!$A:$G,6,)</f>
        <v>Consumer Services</v>
      </c>
      <c r="O4368" s="6" t="s">
        <v>2464</v>
      </c>
      <c r="P4368" s="6">
        <v>70065</v>
      </c>
      <c r="Q4368" t="s">
        <v>436</v>
      </c>
      <c r="R4368" t="s">
        <v>34</v>
      </c>
      <c r="S4368" s="4">
        <v>40962</v>
      </c>
      <c r="T4368" s="7">
        <f>S4368-E4368</f>
        <v>7</v>
      </c>
      <c r="U4368" t="s">
        <v>14210</v>
      </c>
      <c r="V4368" s="6" t="s">
        <v>14251</v>
      </c>
      <c r="W4368" t="s">
        <v>14263</v>
      </c>
      <c r="X4368" t="s">
        <v>14199</v>
      </c>
      <c r="Y4368" t="str">
        <f>VLOOKUP(R4368,Managers!$A:$B,2,)</f>
        <v>Frank Mitchell</v>
      </c>
      <c r="Z4368" s="11">
        <f>VLOOKUP(X4368,HourlyWages!$A:$B,2,0)</f>
        <v>68</v>
      </c>
      <c r="AA4368">
        <v>1</v>
      </c>
    </row>
    <row r="4369" spans="1:27" x14ac:dyDescent="0.3">
      <c r="A4369" t="b">
        <f>COUNTIF($C$1:C4369, C4369)&gt;1</f>
        <v>0</v>
      </c>
      <c r="B4369" t="b">
        <f>VLOOKUP(C4369,Sheet3!$A:$B,2,0) &gt; 1</f>
        <v>0</v>
      </c>
      <c r="C4369">
        <v>4368</v>
      </c>
      <c r="D4369">
        <v>31109</v>
      </c>
      <c r="E4369" s="4">
        <v>40844</v>
      </c>
      <c r="F4369">
        <v>49</v>
      </c>
      <c r="G4369" s="15">
        <f>I4369*F4369</f>
        <v>7840</v>
      </c>
      <c r="H4369" s="9">
        <v>0.08</v>
      </c>
      <c r="I4369" s="13">
        <f>VLOOKUP($U4369,Pricebook!$A:$D,4,0)</f>
        <v>160</v>
      </c>
      <c r="J4369" s="11">
        <f>G4369*(1-H4369)</f>
        <v>7212.8</v>
      </c>
      <c r="K4369" t="s">
        <v>575</v>
      </c>
      <c r="L4369" t="s">
        <v>576</v>
      </c>
      <c r="M4369" t="str">
        <f>VLOOKUP($L4369,Companies!$A:$G,7,)</f>
        <v>Clothing/Shoe/Accessory Stores</v>
      </c>
      <c r="N4369" t="str">
        <f>VLOOKUP($L4369,Companies!$A:$G,6,)</f>
        <v>Consumer Services</v>
      </c>
      <c r="O4369" s="6" t="s">
        <v>1822</v>
      </c>
      <c r="P4369" s="6">
        <v>83201</v>
      </c>
      <c r="Q4369" t="s">
        <v>197</v>
      </c>
      <c r="R4369" t="s">
        <v>23</v>
      </c>
      <c r="S4369" s="4">
        <v>40848</v>
      </c>
      <c r="T4369" s="7">
        <f>S4369-E4369</f>
        <v>4</v>
      </c>
      <c r="U4369" t="s">
        <v>14218</v>
      </c>
      <c r="V4369" s="6" t="s">
        <v>14251</v>
      </c>
      <c r="W4369" t="s">
        <v>14260</v>
      </c>
      <c r="X4369" t="s">
        <v>14196</v>
      </c>
      <c r="Y4369" t="str">
        <f>VLOOKUP(R4369,Managers!$A:$B,2,)</f>
        <v>Bob Turner</v>
      </c>
      <c r="Z4369" s="11">
        <f>VLOOKUP(X4369,HourlyWages!$A:$B,2,0)</f>
        <v>58</v>
      </c>
      <c r="AA4369">
        <v>1</v>
      </c>
    </row>
    <row r="4370" spans="1:27" x14ac:dyDescent="0.3">
      <c r="A4370" t="b">
        <f>COUNTIF($C$1:C4370, C4370)&gt;1</f>
        <v>0</v>
      </c>
      <c r="B4370" t="b">
        <f>VLOOKUP(C4370,Sheet3!$A:$B,2,0) &gt; 1</f>
        <v>0</v>
      </c>
      <c r="C4370">
        <v>4369</v>
      </c>
      <c r="D4370">
        <v>31111</v>
      </c>
      <c r="E4370" s="4">
        <v>40049</v>
      </c>
      <c r="F4370">
        <v>27</v>
      </c>
      <c r="G4370" s="15">
        <f>I4370*F4370</f>
        <v>2970</v>
      </c>
      <c r="H4370" s="9">
        <v>0.03</v>
      </c>
      <c r="I4370" s="13">
        <f>VLOOKUP($U4370,Pricebook!$A:$D,4,0)</f>
        <v>110</v>
      </c>
      <c r="J4370" s="11">
        <f>G4370*(1-H4370)</f>
        <v>2880.9</v>
      </c>
      <c r="K4370" t="s">
        <v>271</v>
      </c>
      <c r="L4370" t="s">
        <v>199</v>
      </c>
      <c r="M4370" t="str">
        <f>VLOOKUP($L4370,Companies!$A:$G,7,)</f>
        <v>Biotechnology: Biological Products (No Diagnostic Substances)</v>
      </c>
      <c r="N4370" t="str">
        <f>VLOOKUP($L4370,Companies!$A:$G,6,)</f>
        <v>Health Care</v>
      </c>
      <c r="O4370" s="6" t="s">
        <v>1896</v>
      </c>
      <c r="P4370" s="6">
        <v>60103</v>
      </c>
      <c r="Q4370" t="s">
        <v>15</v>
      </c>
      <c r="R4370" t="s">
        <v>16</v>
      </c>
      <c r="S4370" s="4">
        <v>40051</v>
      </c>
      <c r="T4370" s="7">
        <f>S4370-E4370</f>
        <v>2</v>
      </c>
      <c r="U4370" t="s">
        <v>14215</v>
      </c>
      <c r="V4370" s="6" t="s">
        <v>14254</v>
      </c>
      <c r="W4370" t="s">
        <v>14256</v>
      </c>
      <c r="X4370" t="s">
        <v>14203</v>
      </c>
      <c r="Y4370" t="str">
        <f>VLOOKUP(R4370,Managers!$A:$B,2,)</f>
        <v>Josh Martinez</v>
      </c>
      <c r="Z4370" s="11">
        <f>VLOOKUP(X4370,HourlyWages!$A:$B,2,0)</f>
        <v>62</v>
      </c>
      <c r="AA4370">
        <v>1</v>
      </c>
    </row>
    <row r="4371" spans="1:27" x14ac:dyDescent="0.3">
      <c r="A4371" t="b">
        <f>COUNTIF($C$1:C4371, C4371)&gt;1</f>
        <v>0</v>
      </c>
      <c r="B4371" t="b">
        <f>VLOOKUP(C4371,Sheet3!$A:$B,2,0) &gt; 1</f>
        <v>0</v>
      </c>
      <c r="C4371">
        <v>4370</v>
      </c>
      <c r="D4371">
        <v>31138</v>
      </c>
      <c r="E4371" s="4">
        <v>39834</v>
      </c>
      <c r="F4371">
        <v>37</v>
      </c>
      <c r="G4371" s="15">
        <f>I4371*F4371</f>
        <v>4625</v>
      </c>
      <c r="H4371" s="9">
        <v>0.05</v>
      </c>
      <c r="I4371" s="13">
        <f>VLOOKUP($U4371,Pricebook!$A:$D,4,0)</f>
        <v>125</v>
      </c>
      <c r="J4371" s="11">
        <f>G4371*(1-H4371)</f>
        <v>4393.75</v>
      </c>
      <c r="K4371" t="s">
        <v>247</v>
      </c>
      <c r="L4371" t="s">
        <v>108</v>
      </c>
      <c r="M4371" t="str">
        <f>VLOOKUP($L4371,Companies!$A:$G,7,)</f>
        <v>Broadcasting</v>
      </c>
      <c r="N4371" t="str">
        <f>VLOOKUP($L4371,Companies!$A:$G,6,)</f>
        <v>Consumer Services</v>
      </c>
      <c r="O4371" s="6" t="s">
        <v>2320</v>
      </c>
      <c r="P4371" s="6" t="s">
        <v>2321</v>
      </c>
      <c r="Q4371" t="s">
        <v>210</v>
      </c>
      <c r="R4371" t="s">
        <v>61</v>
      </c>
      <c r="S4371" s="4">
        <v>39836</v>
      </c>
      <c r="T4371" s="7">
        <f>S4371-E4371</f>
        <v>2</v>
      </c>
      <c r="U4371" t="s">
        <v>14209</v>
      </c>
      <c r="V4371" s="6" t="s">
        <v>14251</v>
      </c>
      <c r="W4371" t="s">
        <v>14266</v>
      </c>
      <c r="X4371" t="s">
        <v>14203</v>
      </c>
      <c r="Y4371" t="str">
        <f>VLOOKUP(R4371,Managers!$A:$B,2,)</f>
        <v>Allen Young</v>
      </c>
      <c r="Z4371" s="11">
        <f>VLOOKUP(X4371,HourlyWages!$A:$B,2,0)</f>
        <v>62</v>
      </c>
      <c r="AA4371">
        <v>1</v>
      </c>
    </row>
    <row r="4372" spans="1:27" x14ac:dyDescent="0.3">
      <c r="A4372" t="b">
        <f>COUNTIF($C$1:C4372, C4372)&gt;1</f>
        <v>0</v>
      </c>
      <c r="B4372" t="b">
        <f>VLOOKUP(C4372,Sheet3!$A:$B,2,0) &gt; 1</f>
        <v>0</v>
      </c>
      <c r="C4372">
        <v>4371</v>
      </c>
      <c r="D4372">
        <v>31140</v>
      </c>
      <c r="E4372" s="4">
        <v>40575</v>
      </c>
      <c r="F4372">
        <v>4</v>
      </c>
      <c r="G4372" s="15">
        <f>I4372*F4372</f>
        <v>800</v>
      </c>
      <c r="H4372" s="9">
        <v>0.03</v>
      </c>
      <c r="I4372" s="13">
        <f>VLOOKUP($U4372,Pricebook!$A:$D,4,0)</f>
        <v>200</v>
      </c>
      <c r="J4372" s="11">
        <f>G4372*(1-H4372)</f>
        <v>776</v>
      </c>
      <c r="K4372" t="s">
        <v>1552</v>
      </c>
      <c r="L4372" t="s">
        <v>1076</v>
      </c>
      <c r="M4372" t="str">
        <f>VLOOKUP($L4372,Companies!$A:$G,7,)</f>
        <v>Broadcasting</v>
      </c>
      <c r="N4372" t="str">
        <f>VLOOKUP($L4372,Companies!$A:$G,6,)</f>
        <v>Consumer Services</v>
      </c>
      <c r="O4372" s="6" t="s">
        <v>1553</v>
      </c>
      <c r="P4372" s="6">
        <v>70117</v>
      </c>
      <c r="Q4372" t="s">
        <v>436</v>
      </c>
      <c r="R4372" t="s">
        <v>34</v>
      </c>
      <c r="S4372" s="4">
        <v>40576</v>
      </c>
      <c r="T4372" s="7">
        <f>S4372-E4372</f>
        <v>1</v>
      </c>
      <c r="U4372" t="s">
        <v>14214</v>
      </c>
      <c r="V4372" s="6" t="s">
        <v>14251</v>
      </c>
      <c r="W4372" t="s">
        <v>14267</v>
      </c>
      <c r="X4372" t="s">
        <v>14184</v>
      </c>
      <c r="Y4372" t="str">
        <f>VLOOKUP(R4372,Managers!$A:$B,2,)</f>
        <v>Frank Mitchell</v>
      </c>
      <c r="Z4372" s="11">
        <f>VLOOKUP(X4372,HourlyWages!$A:$B,2,0)</f>
        <v>50</v>
      </c>
      <c r="AA4372">
        <v>1</v>
      </c>
    </row>
    <row r="4373" spans="1:27" x14ac:dyDescent="0.3">
      <c r="A4373" t="b">
        <f>COUNTIF($C$1:C4373, C4373)&gt;1</f>
        <v>0</v>
      </c>
      <c r="B4373" t="b">
        <f>VLOOKUP(C4373,Sheet3!$A:$B,2,0) &gt; 1</f>
        <v>0</v>
      </c>
      <c r="C4373">
        <v>4372</v>
      </c>
      <c r="D4373">
        <v>31169</v>
      </c>
      <c r="E4373" s="4">
        <v>40703</v>
      </c>
      <c r="F4373">
        <v>6</v>
      </c>
      <c r="G4373" s="15">
        <f>I4373*F4373</f>
        <v>750</v>
      </c>
      <c r="H4373" s="9">
        <v>0.06</v>
      </c>
      <c r="I4373" s="13">
        <f>VLOOKUP($U4373,Pricebook!$A:$D,4,0)</f>
        <v>125</v>
      </c>
      <c r="J4373" s="11">
        <f>G4373*(1-H4373)</f>
        <v>705</v>
      </c>
      <c r="K4373" t="s">
        <v>1093</v>
      </c>
      <c r="L4373" t="s">
        <v>190</v>
      </c>
      <c r="M4373" t="str">
        <f>VLOOKUP($L4373,Companies!$A:$G,7,)</f>
        <v>Computer Software: Prepackaged Software</v>
      </c>
      <c r="N4373" t="str">
        <f>VLOOKUP($L4373,Companies!$A:$G,6,)</f>
        <v>Technology</v>
      </c>
      <c r="O4373" s="6" t="s">
        <v>1662</v>
      </c>
      <c r="P4373" s="6">
        <v>60139</v>
      </c>
      <c r="Q4373" t="s">
        <v>15</v>
      </c>
      <c r="R4373" t="s">
        <v>16</v>
      </c>
      <c r="S4373" s="4">
        <v>40707</v>
      </c>
      <c r="T4373" s="7">
        <f>S4373-E4373</f>
        <v>4</v>
      </c>
      <c r="U4373" t="s">
        <v>14208</v>
      </c>
      <c r="V4373" s="6" t="s">
        <v>14257</v>
      </c>
      <c r="W4373" t="s">
        <v>14259</v>
      </c>
      <c r="X4373" t="s">
        <v>14202</v>
      </c>
      <c r="Y4373" t="str">
        <f>VLOOKUP(R4373,Managers!$A:$B,2,)</f>
        <v>Josh Martinez</v>
      </c>
      <c r="Z4373" s="11">
        <f>VLOOKUP(X4373,HourlyWages!$A:$B,2,0)</f>
        <v>71</v>
      </c>
      <c r="AA4373">
        <v>1</v>
      </c>
    </row>
    <row r="4374" spans="1:27" x14ac:dyDescent="0.3">
      <c r="A4374" t="b">
        <f>COUNTIF($C$1:C4374, C4374)&gt;1</f>
        <v>0</v>
      </c>
      <c r="B4374" t="b">
        <f>VLOOKUP(C4374,Sheet3!$A:$B,2,0) &gt; 1</f>
        <v>0</v>
      </c>
      <c r="C4374">
        <v>4373</v>
      </c>
      <c r="D4374">
        <v>31170</v>
      </c>
      <c r="E4374" s="4">
        <v>40935</v>
      </c>
      <c r="F4374">
        <v>32</v>
      </c>
      <c r="G4374" s="15">
        <f>I4374*F4374</f>
        <v>4800</v>
      </c>
      <c r="H4374" s="9">
        <v>0.09</v>
      </c>
      <c r="I4374" s="13">
        <f>VLOOKUP($U4374,Pricebook!$A:$D,4,0)</f>
        <v>150</v>
      </c>
      <c r="J4374" s="11">
        <f>G4374*(1-H4374)</f>
        <v>4368</v>
      </c>
      <c r="K4374" t="s">
        <v>1402</v>
      </c>
      <c r="L4374" t="s">
        <v>274</v>
      </c>
      <c r="M4374" t="str">
        <f>VLOOKUP($L4374,Companies!$A:$G,7,)</f>
        <v>Other Specialty Stores</v>
      </c>
      <c r="N4374" t="str">
        <f>VLOOKUP($L4374,Companies!$A:$G,6,)</f>
        <v>Consumer Services</v>
      </c>
      <c r="O4374" s="6" t="s">
        <v>1403</v>
      </c>
      <c r="P4374" s="6">
        <v>71109</v>
      </c>
      <c r="Q4374" t="s">
        <v>436</v>
      </c>
      <c r="R4374" t="s">
        <v>34</v>
      </c>
      <c r="S4374" s="4">
        <v>40937</v>
      </c>
      <c r="T4374" s="7">
        <f>S4374-E4374</f>
        <v>2</v>
      </c>
      <c r="U4374" t="s">
        <v>14211</v>
      </c>
      <c r="V4374" s="6" t="s">
        <v>14257</v>
      </c>
      <c r="W4374" t="s">
        <v>14264</v>
      </c>
      <c r="X4374" t="s">
        <v>14186</v>
      </c>
      <c r="Y4374" t="str">
        <f>VLOOKUP(R4374,Managers!$A:$B,2,)</f>
        <v>Frank Mitchell</v>
      </c>
      <c r="Z4374" s="11">
        <f>VLOOKUP(X4374,HourlyWages!$A:$B,2,0)</f>
        <v>67</v>
      </c>
      <c r="AA4374">
        <v>1</v>
      </c>
    </row>
    <row r="4375" spans="1:27" x14ac:dyDescent="0.3">
      <c r="A4375" t="b">
        <f>COUNTIF($C$1:C4375, C4375)&gt;1</f>
        <v>0</v>
      </c>
      <c r="B4375" t="b">
        <f>VLOOKUP(C4375,Sheet3!$A:$B,2,0) &gt; 1</f>
        <v>0</v>
      </c>
      <c r="C4375">
        <v>4374</v>
      </c>
      <c r="D4375">
        <v>31171</v>
      </c>
      <c r="E4375" s="4">
        <v>39911</v>
      </c>
      <c r="F4375">
        <v>37</v>
      </c>
      <c r="G4375" s="15">
        <f>I4375*F4375</f>
        <v>5920</v>
      </c>
      <c r="H4375" s="9">
        <v>0.08</v>
      </c>
      <c r="I4375" s="13">
        <f>VLOOKUP($U4375,Pricebook!$A:$D,4,0)</f>
        <v>160</v>
      </c>
      <c r="J4375" s="11">
        <f>G4375*(1-H4375)</f>
        <v>5446.4000000000005</v>
      </c>
      <c r="K4375" t="s">
        <v>2465</v>
      </c>
      <c r="L4375" t="s">
        <v>637</v>
      </c>
      <c r="M4375" t="str">
        <f>VLOOKUP($L4375,Companies!$A:$G,7,)</f>
        <v>Medical Specialities</v>
      </c>
      <c r="N4375" t="str">
        <f>VLOOKUP($L4375,Companies!$A:$G,6,)</f>
        <v>Health Care</v>
      </c>
      <c r="O4375" s="6" t="s">
        <v>2459</v>
      </c>
      <c r="P4375" s="6">
        <v>55432</v>
      </c>
      <c r="Q4375" t="s">
        <v>130</v>
      </c>
      <c r="R4375" t="s">
        <v>16</v>
      </c>
      <c r="S4375" s="4">
        <v>39912</v>
      </c>
      <c r="T4375" s="7">
        <f>S4375-E4375</f>
        <v>1</v>
      </c>
      <c r="U4375" t="s">
        <v>14218</v>
      </c>
      <c r="V4375" s="6" t="s">
        <v>14254</v>
      </c>
      <c r="W4375" t="s">
        <v>14269</v>
      </c>
      <c r="X4375" t="s">
        <v>14190</v>
      </c>
      <c r="Y4375" t="str">
        <f>VLOOKUP(R4375,Managers!$A:$B,2,)</f>
        <v>Josh Martinez</v>
      </c>
      <c r="Z4375" s="11">
        <f>VLOOKUP(X4375,HourlyWages!$A:$B,2,0)</f>
        <v>67</v>
      </c>
      <c r="AA4375">
        <v>1</v>
      </c>
    </row>
    <row r="4376" spans="1:27" x14ac:dyDescent="0.3">
      <c r="A4376" t="b">
        <f>COUNTIF($C$1:C4376, C4376)&gt;1</f>
        <v>0</v>
      </c>
      <c r="B4376" t="b">
        <f>VLOOKUP(C4376,Sheet3!$A:$B,2,0) &gt; 1</f>
        <v>0</v>
      </c>
      <c r="C4376">
        <v>4375</v>
      </c>
      <c r="D4376">
        <v>31173</v>
      </c>
      <c r="E4376" s="4">
        <v>41139</v>
      </c>
      <c r="F4376">
        <v>24</v>
      </c>
      <c r="G4376" s="15">
        <f>I4376*F4376</f>
        <v>3600</v>
      </c>
      <c r="H4376" s="9">
        <v>0.09</v>
      </c>
      <c r="I4376" s="13">
        <f>VLOOKUP($U4376,Pricebook!$A:$D,4,0)</f>
        <v>150</v>
      </c>
      <c r="J4376" s="11">
        <f>G4376*(1-H4376)</f>
        <v>3276</v>
      </c>
      <c r="K4376" t="s">
        <v>675</v>
      </c>
      <c r="L4376" t="s">
        <v>482</v>
      </c>
      <c r="M4376" t="str">
        <f>VLOOKUP($L4376,Companies!$A:$G,7,)</f>
        <v>Television Services</v>
      </c>
      <c r="N4376" t="str">
        <f>VLOOKUP($L4376,Companies!$A:$G,6,)</f>
        <v>Consumer Services</v>
      </c>
      <c r="O4376" s="6" t="s">
        <v>2406</v>
      </c>
      <c r="P4376" s="6">
        <v>44133</v>
      </c>
      <c r="Q4376" t="s">
        <v>210</v>
      </c>
      <c r="R4376" t="s">
        <v>61</v>
      </c>
      <c r="S4376" s="4">
        <v>41146</v>
      </c>
      <c r="T4376" s="7">
        <f>S4376-E4376</f>
        <v>7</v>
      </c>
      <c r="U4376" t="s">
        <v>14210</v>
      </c>
      <c r="V4376" s="6" t="s">
        <v>14254</v>
      </c>
      <c r="W4376" t="s">
        <v>14269</v>
      </c>
      <c r="X4376" t="s">
        <v>14199</v>
      </c>
      <c r="Y4376" t="str">
        <f>VLOOKUP(R4376,Managers!$A:$B,2,)</f>
        <v>Allen Young</v>
      </c>
      <c r="Z4376" s="11">
        <f>VLOOKUP(X4376,HourlyWages!$A:$B,2,0)</f>
        <v>68</v>
      </c>
      <c r="AA4376">
        <v>1</v>
      </c>
    </row>
    <row r="4377" spans="1:27" x14ac:dyDescent="0.3">
      <c r="A4377" t="b">
        <f>COUNTIF($C$1:C4377, C4377)&gt;1</f>
        <v>0</v>
      </c>
      <c r="B4377" t="b">
        <f>VLOOKUP(C4377,Sheet3!$A:$B,2,0) &gt; 1</f>
        <v>0</v>
      </c>
      <c r="C4377">
        <v>4376</v>
      </c>
      <c r="D4377">
        <v>31174</v>
      </c>
      <c r="E4377" s="4">
        <v>39898</v>
      </c>
      <c r="F4377">
        <v>20</v>
      </c>
      <c r="G4377" s="15">
        <f>I4377*F4377</f>
        <v>3400</v>
      </c>
      <c r="H4377" s="9">
        <v>7.0000000000000007E-2</v>
      </c>
      <c r="I4377" s="13">
        <f>VLOOKUP($U4377,Pricebook!$A:$D,4,0)</f>
        <v>170</v>
      </c>
      <c r="J4377" s="11">
        <f>G4377*(1-H4377)</f>
        <v>3162</v>
      </c>
      <c r="K4377" t="s">
        <v>410</v>
      </c>
      <c r="L4377" t="s">
        <v>20</v>
      </c>
      <c r="M4377" t="str">
        <f>VLOOKUP($L4377,Companies!$A:$G,7,)</f>
        <v>Major Pharmaceuticals</v>
      </c>
      <c r="N4377" t="str">
        <f>VLOOKUP($L4377,Companies!$A:$G,6,)</f>
        <v>Health Care</v>
      </c>
      <c r="O4377" s="6" t="s">
        <v>1767</v>
      </c>
      <c r="P4377" s="6">
        <v>23701</v>
      </c>
      <c r="Q4377" t="s">
        <v>368</v>
      </c>
      <c r="R4377" t="s">
        <v>34</v>
      </c>
      <c r="S4377" s="4">
        <v>39898</v>
      </c>
      <c r="T4377" s="7">
        <f>S4377-E4377</f>
        <v>0</v>
      </c>
      <c r="U4377" t="s">
        <v>14219</v>
      </c>
      <c r="V4377" s="6" t="s">
        <v>14257</v>
      </c>
      <c r="W4377" t="s">
        <v>14259</v>
      </c>
      <c r="X4377" t="s">
        <v>14197</v>
      </c>
      <c r="Y4377" t="str">
        <f>VLOOKUP(R4377,Managers!$A:$B,2,)</f>
        <v>Frank Mitchell</v>
      </c>
      <c r="Z4377" s="11">
        <f>VLOOKUP(X4377,HourlyWages!$A:$B,2,0)</f>
        <v>71</v>
      </c>
      <c r="AA4377">
        <v>1</v>
      </c>
    </row>
    <row r="4378" spans="1:27" x14ac:dyDescent="0.3">
      <c r="A4378" t="b">
        <f>COUNTIF($C$1:C4378, C4378)&gt;1</f>
        <v>0</v>
      </c>
      <c r="B4378" t="b">
        <f>VLOOKUP(C4378,Sheet3!$A:$B,2,0) &gt; 1</f>
        <v>0</v>
      </c>
      <c r="C4378">
        <v>4377</v>
      </c>
      <c r="D4378">
        <v>31174</v>
      </c>
      <c r="E4378" s="4">
        <v>39898</v>
      </c>
      <c r="F4378">
        <v>29</v>
      </c>
      <c r="G4378" s="15">
        <f>I4378*F4378</f>
        <v>4640</v>
      </c>
      <c r="H4378" s="9">
        <v>0.03</v>
      </c>
      <c r="I4378" s="13">
        <f>VLOOKUP($U4378,Pricebook!$A:$D,4,0)</f>
        <v>160</v>
      </c>
      <c r="J4378" s="11">
        <f>G4378*(1-H4378)</f>
        <v>4500.8</v>
      </c>
      <c r="K4378" t="s">
        <v>410</v>
      </c>
      <c r="L4378" t="s">
        <v>20</v>
      </c>
      <c r="M4378" t="str">
        <f>VLOOKUP($L4378,Companies!$A:$G,7,)</f>
        <v>Major Pharmaceuticals</v>
      </c>
      <c r="N4378" t="str">
        <f>VLOOKUP($L4378,Companies!$A:$G,6,)</f>
        <v>Health Care</v>
      </c>
      <c r="O4378" s="6" t="s">
        <v>1767</v>
      </c>
      <c r="P4378" s="6">
        <v>23701</v>
      </c>
      <c r="Q4378" t="s">
        <v>368</v>
      </c>
      <c r="R4378" t="s">
        <v>34</v>
      </c>
      <c r="S4378" s="4">
        <v>39901</v>
      </c>
      <c r="T4378" s="7">
        <f>S4378-E4378</f>
        <v>3</v>
      </c>
      <c r="U4378" t="s">
        <v>14218</v>
      </c>
      <c r="V4378" s="6" t="s">
        <v>14254</v>
      </c>
      <c r="W4378" t="s">
        <v>14255</v>
      </c>
      <c r="X4378" t="s">
        <v>14201</v>
      </c>
      <c r="Y4378" t="str">
        <f>VLOOKUP(R4378,Managers!$A:$B,2,)</f>
        <v>Frank Mitchell</v>
      </c>
      <c r="Z4378" s="11">
        <f>VLOOKUP(X4378,HourlyWages!$A:$B,2,0)</f>
        <v>53</v>
      </c>
      <c r="AA4378">
        <v>1</v>
      </c>
    </row>
    <row r="4379" spans="1:27" x14ac:dyDescent="0.3">
      <c r="A4379" t="b">
        <f>COUNTIF($C$1:C4379, C4379)&gt;1</f>
        <v>0</v>
      </c>
      <c r="B4379" t="b">
        <f>VLOOKUP(C4379,Sheet3!$A:$B,2,0) &gt; 1</f>
        <v>0</v>
      </c>
      <c r="C4379">
        <v>4378</v>
      </c>
      <c r="D4379">
        <v>31175</v>
      </c>
      <c r="E4379" s="4">
        <v>40082</v>
      </c>
      <c r="F4379">
        <v>26</v>
      </c>
      <c r="G4379" s="15">
        <f>I4379*F4379</f>
        <v>2860</v>
      </c>
      <c r="H4379" s="9">
        <v>0</v>
      </c>
      <c r="I4379" s="13">
        <f>VLOOKUP($U4379,Pricebook!$A:$D,4,0)</f>
        <v>110</v>
      </c>
      <c r="J4379" s="11">
        <f>G4379*(1-H4379)</f>
        <v>2860</v>
      </c>
      <c r="K4379" t="s">
        <v>1052</v>
      </c>
      <c r="L4379" t="s">
        <v>487</v>
      </c>
      <c r="M4379" t="str">
        <f>VLOOKUP($L4379,Companies!$A:$G,7,)</f>
        <v>Computer Software: Programming, Data Processing</v>
      </c>
      <c r="N4379" t="str">
        <f>VLOOKUP($L4379,Companies!$A:$G,6,)</f>
        <v>Technology</v>
      </c>
      <c r="O4379" s="6" t="s">
        <v>1404</v>
      </c>
      <c r="P4379" s="6">
        <v>30144</v>
      </c>
      <c r="Q4379" t="s">
        <v>134</v>
      </c>
      <c r="R4379" t="s">
        <v>34</v>
      </c>
      <c r="S4379" s="4">
        <v>40085</v>
      </c>
      <c r="T4379" s="7">
        <f>S4379-E4379</f>
        <v>3</v>
      </c>
      <c r="U4379" t="s">
        <v>14215</v>
      </c>
      <c r="V4379" s="6" t="s">
        <v>14251</v>
      </c>
      <c r="W4379" t="s">
        <v>14260</v>
      </c>
      <c r="X4379" t="s">
        <v>14188</v>
      </c>
      <c r="Y4379" t="str">
        <f>VLOOKUP(R4379,Managers!$A:$B,2,)</f>
        <v>Frank Mitchell</v>
      </c>
      <c r="Z4379" s="11">
        <f>VLOOKUP(X4379,HourlyWages!$A:$B,2,0)</f>
        <v>52</v>
      </c>
      <c r="AA4379">
        <v>1</v>
      </c>
    </row>
    <row r="4380" spans="1:27" x14ac:dyDescent="0.3">
      <c r="A4380" t="b">
        <f>COUNTIF($C$1:C4380, C4380)&gt;1</f>
        <v>0</v>
      </c>
      <c r="B4380" t="b">
        <f>VLOOKUP(C4380,Sheet3!$A:$B,2,0) &gt; 1</f>
        <v>0</v>
      </c>
      <c r="C4380">
        <v>4379</v>
      </c>
      <c r="D4380">
        <v>31204</v>
      </c>
      <c r="E4380" s="4">
        <v>40411</v>
      </c>
      <c r="F4380">
        <v>14</v>
      </c>
      <c r="G4380" s="15">
        <f>I4380*F4380</f>
        <v>1750</v>
      </c>
      <c r="H4380" s="9">
        <v>0.02</v>
      </c>
      <c r="I4380" s="13">
        <f>VLOOKUP($U4380,Pricebook!$A:$D,4,0)</f>
        <v>125</v>
      </c>
      <c r="J4380" s="11">
        <f>G4380*(1-H4380)</f>
        <v>1715</v>
      </c>
      <c r="K4380" t="s">
        <v>723</v>
      </c>
      <c r="L4380" t="s">
        <v>363</v>
      </c>
      <c r="M4380" t="str">
        <f>VLOOKUP($L4380,Companies!$A:$G,7,)</f>
        <v>Biotechnology: Laboratory Analytical Instruments</v>
      </c>
      <c r="N4380" t="str">
        <f>VLOOKUP($L4380,Companies!$A:$G,6,)</f>
        <v>Capital Goods</v>
      </c>
      <c r="O4380" s="6" t="s">
        <v>917</v>
      </c>
      <c r="P4380" s="6">
        <v>80229</v>
      </c>
      <c r="Q4380" t="s">
        <v>237</v>
      </c>
      <c r="R4380" t="s">
        <v>23</v>
      </c>
      <c r="S4380" s="4">
        <v>40416</v>
      </c>
      <c r="T4380" s="7">
        <f>S4380-E4380</f>
        <v>5</v>
      </c>
      <c r="U4380" t="s">
        <v>14208</v>
      </c>
      <c r="V4380" s="6" t="s">
        <v>14251</v>
      </c>
      <c r="W4380" t="s">
        <v>14263</v>
      </c>
      <c r="X4380" t="s">
        <v>14198</v>
      </c>
      <c r="Y4380" t="str">
        <f>VLOOKUP(R4380,Managers!$A:$B,2,)</f>
        <v>Bob Turner</v>
      </c>
      <c r="Z4380" s="11">
        <f>VLOOKUP(X4380,HourlyWages!$A:$B,2,0)</f>
        <v>51</v>
      </c>
      <c r="AA4380">
        <v>1</v>
      </c>
    </row>
    <row r="4381" spans="1:27" x14ac:dyDescent="0.3">
      <c r="A4381" t="b">
        <f>COUNTIF($C$1:C4381, C4381)&gt;1</f>
        <v>0</v>
      </c>
      <c r="B4381" t="b">
        <f>VLOOKUP(C4381,Sheet3!$A:$B,2,0) &gt; 1</f>
        <v>0</v>
      </c>
      <c r="C4381">
        <v>4380</v>
      </c>
      <c r="D4381">
        <v>31204</v>
      </c>
      <c r="E4381" s="4">
        <v>40411</v>
      </c>
      <c r="F4381">
        <v>8</v>
      </c>
      <c r="G4381" s="15">
        <f>I4381*F4381</f>
        <v>1120</v>
      </c>
      <c r="H4381" s="9">
        <v>0</v>
      </c>
      <c r="I4381" s="13">
        <f>VLOOKUP($U4381,Pricebook!$A:$D,4,0)</f>
        <v>140</v>
      </c>
      <c r="J4381" s="11">
        <f>G4381*(1-H4381)</f>
        <v>1120</v>
      </c>
      <c r="K4381" t="s">
        <v>723</v>
      </c>
      <c r="L4381" t="s">
        <v>363</v>
      </c>
      <c r="M4381" t="str">
        <f>VLOOKUP($L4381,Companies!$A:$G,7,)</f>
        <v>Biotechnology: Laboratory Analytical Instruments</v>
      </c>
      <c r="N4381" t="str">
        <f>VLOOKUP($L4381,Companies!$A:$G,6,)</f>
        <v>Capital Goods</v>
      </c>
      <c r="O4381" s="6" t="s">
        <v>917</v>
      </c>
      <c r="P4381" s="6">
        <v>80229</v>
      </c>
      <c r="Q4381" t="s">
        <v>237</v>
      </c>
      <c r="R4381" t="s">
        <v>23</v>
      </c>
      <c r="S4381" s="4">
        <v>40411</v>
      </c>
      <c r="T4381" s="7">
        <f>S4381-E4381</f>
        <v>0</v>
      </c>
      <c r="U4381" t="s">
        <v>14213</v>
      </c>
      <c r="V4381" s="6" t="s">
        <v>14251</v>
      </c>
      <c r="W4381" t="s">
        <v>14262</v>
      </c>
      <c r="X4381" t="s">
        <v>14184</v>
      </c>
      <c r="Y4381" t="str">
        <f>VLOOKUP(R4381,Managers!$A:$B,2,)</f>
        <v>Bob Turner</v>
      </c>
      <c r="Z4381" s="11">
        <f>VLOOKUP(X4381,HourlyWages!$A:$B,2,0)</f>
        <v>50</v>
      </c>
      <c r="AA4381">
        <v>1</v>
      </c>
    </row>
    <row r="4382" spans="1:27" x14ac:dyDescent="0.3">
      <c r="A4382" t="b">
        <f>COUNTIF($C$1:C4382, C4382)&gt;1</f>
        <v>0</v>
      </c>
      <c r="B4382" t="b">
        <f>VLOOKUP(C4382,Sheet3!$A:$B,2,0) &gt; 1</f>
        <v>0</v>
      </c>
      <c r="C4382">
        <v>4381</v>
      </c>
      <c r="D4382">
        <v>31232</v>
      </c>
      <c r="E4382" s="4">
        <v>41150</v>
      </c>
      <c r="F4382">
        <v>9</v>
      </c>
      <c r="G4382" s="15">
        <f>I4382*F4382</f>
        <v>1125</v>
      </c>
      <c r="H4382" s="9">
        <v>0.01</v>
      </c>
      <c r="I4382" s="13">
        <f>VLOOKUP($U4382,Pricebook!$A:$D,4,0)</f>
        <v>125</v>
      </c>
      <c r="J4382" s="11">
        <f>G4382*(1-H4382)</f>
        <v>1113.75</v>
      </c>
      <c r="K4382" t="s">
        <v>2311</v>
      </c>
      <c r="L4382" t="s">
        <v>285</v>
      </c>
      <c r="M4382" t="str">
        <f>VLOOKUP($L4382,Companies!$A:$G,7,)</f>
        <v>Oil Refining/Marketing</v>
      </c>
      <c r="N4382" t="str">
        <f>VLOOKUP($L4382,Companies!$A:$G,6,)</f>
        <v>Transportation</v>
      </c>
      <c r="O4382" s="6" t="s">
        <v>490</v>
      </c>
      <c r="P4382" s="6" t="s">
        <v>491</v>
      </c>
      <c r="Q4382" t="s">
        <v>492</v>
      </c>
      <c r="R4382" t="s">
        <v>61</v>
      </c>
      <c r="S4382" s="4">
        <v>41153</v>
      </c>
      <c r="T4382" s="7">
        <f>S4382-E4382</f>
        <v>3</v>
      </c>
      <c r="U4382" t="s">
        <v>14209</v>
      </c>
      <c r="V4382" s="6" t="s">
        <v>14257</v>
      </c>
      <c r="W4382" t="s">
        <v>14259</v>
      </c>
      <c r="X4382" t="s">
        <v>14199</v>
      </c>
      <c r="Y4382" t="str">
        <f>VLOOKUP(R4382,Managers!$A:$B,2,)</f>
        <v>Allen Young</v>
      </c>
      <c r="Z4382" s="11">
        <f>VLOOKUP(X4382,HourlyWages!$A:$B,2,0)</f>
        <v>68</v>
      </c>
      <c r="AA4382">
        <v>1</v>
      </c>
    </row>
    <row r="4383" spans="1:27" x14ac:dyDescent="0.3">
      <c r="A4383" t="b">
        <f>COUNTIF($C$1:C4383, C4383)&gt;1</f>
        <v>0</v>
      </c>
      <c r="B4383" t="b">
        <f>VLOOKUP(C4383,Sheet3!$A:$B,2,0) &gt; 1</f>
        <v>0</v>
      </c>
      <c r="C4383">
        <v>4382</v>
      </c>
      <c r="D4383">
        <v>31233</v>
      </c>
      <c r="E4383" s="4">
        <v>40810</v>
      </c>
      <c r="F4383">
        <v>41</v>
      </c>
      <c r="G4383" s="15">
        <f>I4383*F4383</f>
        <v>6150</v>
      </c>
      <c r="H4383" s="9">
        <v>0.06</v>
      </c>
      <c r="I4383" s="13">
        <f>VLOOKUP($U4383,Pricebook!$A:$D,4,0)</f>
        <v>150</v>
      </c>
      <c r="J4383" s="11">
        <f>G4383*(1-H4383)</f>
        <v>5781</v>
      </c>
      <c r="K4383" t="s">
        <v>111</v>
      </c>
      <c r="L4383" t="s">
        <v>112</v>
      </c>
      <c r="M4383" t="str">
        <f>VLOOKUP($L4383,Companies!$A:$G,7,)</f>
        <v>Telecommunications Equipment</v>
      </c>
      <c r="N4383" t="str">
        <f>VLOOKUP($L4383,Companies!$A:$G,6,)</f>
        <v>Public Utilities</v>
      </c>
      <c r="O4383" s="6" t="s">
        <v>2424</v>
      </c>
      <c r="P4383" s="6">
        <v>95032</v>
      </c>
      <c r="Q4383" t="s">
        <v>114</v>
      </c>
      <c r="R4383" t="s">
        <v>23</v>
      </c>
      <c r="S4383" s="4">
        <v>40814</v>
      </c>
      <c r="T4383" s="7">
        <f>S4383-E4383</f>
        <v>4</v>
      </c>
      <c r="U4383" t="s">
        <v>14211</v>
      </c>
      <c r="V4383" s="6" t="s">
        <v>14251</v>
      </c>
      <c r="W4383" t="s">
        <v>14266</v>
      </c>
      <c r="X4383" t="s">
        <v>14202</v>
      </c>
      <c r="Y4383" t="str">
        <f>VLOOKUP(R4383,Managers!$A:$B,2,)</f>
        <v>Bob Turner</v>
      </c>
      <c r="Z4383" s="11">
        <f>VLOOKUP(X4383,HourlyWages!$A:$B,2,0)</f>
        <v>71</v>
      </c>
      <c r="AA4383">
        <v>1</v>
      </c>
    </row>
    <row r="4384" spans="1:27" x14ac:dyDescent="0.3">
      <c r="A4384" t="b">
        <f>COUNTIF($C$1:C4384, C4384)&gt;1</f>
        <v>0</v>
      </c>
      <c r="B4384" t="b">
        <f>VLOOKUP(C4384,Sheet3!$A:$B,2,0) &gt; 1</f>
        <v>0</v>
      </c>
      <c r="C4384">
        <v>4383</v>
      </c>
      <c r="D4384">
        <v>31233</v>
      </c>
      <c r="E4384" s="4">
        <v>40810</v>
      </c>
      <c r="F4384">
        <v>3</v>
      </c>
      <c r="G4384" s="15">
        <f>I4384*F4384</f>
        <v>330</v>
      </c>
      <c r="H4384" s="9">
        <v>0.06</v>
      </c>
      <c r="I4384" s="13">
        <f>VLOOKUP($U4384,Pricebook!$A:$D,4,0)</f>
        <v>110</v>
      </c>
      <c r="J4384" s="11">
        <f>G4384*(1-H4384)</f>
        <v>310.2</v>
      </c>
      <c r="K4384" t="s">
        <v>111</v>
      </c>
      <c r="L4384" t="s">
        <v>112</v>
      </c>
      <c r="M4384" t="str">
        <f>VLOOKUP($L4384,Companies!$A:$G,7,)</f>
        <v>Telecommunications Equipment</v>
      </c>
      <c r="N4384" t="str">
        <f>VLOOKUP($L4384,Companies!$A:$G,6,)</f>
        <v>Public Utilities</v>
      </c>
      <c r="O4384" s="6" t="s">
        <v>2424</v>
      </c>
      <c r="P4384" s="6">
        <v>95032</v>
      </c>
      <c r="Q4384" t="s">
        <v>114</v>
      </c>
      <c r="R4384" t="s">
        <v>23</v>
      </c>
      <c r="S4384" s="4">
        <v>40812</v>
      </c>
      <c r="T4384" s="7">
        <f>S4384-E4384</f>
        <v>2</v>
      </c>
      <c r="U4384" t="s">
        <v>14215</v>
      </c>
      <c r="V4384" s="6" t="s">
        <v>14251</v>
      </c>
      <c r="W4384" t="s">
        <v>14260</v>
      </c>
      <c r="X4384" t="s">
        <v>14185</v>
      </c>
      <c r="Y4384" t="str">
        <f>VLOOKUP(R4384,Managers!$A:$B,2,)</f>
        <v>Bob Turner</v>
      </c>
      <c r="Z4384" s="11">
        <f>VLOOKUP(X4384,HourlyWages!$A:$B,2,0)</f>
        <v>70</v>
      </c>
      <c r="AA4384">
        <v>1</v>
      </c>
    </row>
    <row r="4385" spans="1:27" x14ac:dyDescent="0.3">
      <c r="A4385" t="b">
        <f>COUNTIF($C$1:C4385, C4385)&gt;1</f>
        <v>0</v>
      </c>
      <c r="B4385" t="b">
        <f>VLOOKUP(C4385,Sheet3!$A:$B,2,0) &gt; 1</f>
        <v>0</v>
      </c>
      <c r="C4385">
        <v>4384</v>
      </c>
      <c r="D4385">
        <v>31233</v>
      </c>
      <c r="E4385" s="4">
        <v>40810</v>
      </c>
      <c r="F4385">
        <v>35</v>
      </c>
      <c r="G4385" s="15">
        <f>I4385*F4385</f>
        <v>4200</v>
      </c>
      <c r="H4385" s="9">
        <v>0.06</v>
      </c>
      <c r="I4385" s="13">
        <f>VLOOKUP($U4385,Pricebook!$A:$D,4,0)</f>
        <v>120</v>
      </c>
      <c r="J4385" s="11">
        <f>G4385*(1-H4385)</f>
        <v>3948</v>
      </c>
      <c r="K4385" t="s">
        <v>111</v>
      </c>
      <c r="L4385" t="s">
        <v>112</v>
      </c>
      <c r="M4385" t="str">
        <f>VLOOKUP($L4385,Companies!$A:$G,7,)</f>
        <v>Telecommunications Equipment</v>
      </c>
      <c r="N4385" t="str">
        <f>VLOOKUP($L4385,Companies!$A:$G,6,)</f>
        <v>Public Utilities</v>
      </c>
      <c r="O4385" s="6" t="s">
        <v>2424</v>
      </c>
      <c r="P4385" s="6">
        <v>95032</v>
      </c>
      <c r="Q4385" t="s">
        <v>114</v>
      </c>
      <c r="R4385" t="s">
        <v>23</v>
      </c>
      <c r="S4385" s="4">
        <v>40814</v>
      </c>
      <c r="T4385" s="7">
        <f>S4385-E4385</f>
        <v>4</v>
      </c>
      <c r="U4385" t="s">
        <v>14212</v>
      </c>
      <c r="V4385" s="6" t="s">
        <v>14251</v>
      </c>
      <c r="W4385" t="s">
        <v>14252</v>
      </c>
      <c r="X4385" t="s">
        <v>14190</v>
      </c>
      <c r="Y4385" t="str">
        <f>VLOOKUP(R4385,Managers!$A:$B,2,)</f>
        <v>Bob Turner</v>
      </c>
      <c r="Z4385" s="11">
        <f>VLOOKUP(X4385,HourlyWages!$A:$B,2,0)</f>
        <v>67</v>
      </c>
      <c r="AA4385">
        <v>1</v>
      </c>
    </row>
    <row r="4386" spans="1:27" x14ac:dyDescent="0.3">
      <c r="A4386" t="b">
        <f>COUNTIF($C$1:C4386, C4386)&gt;1</f>
        <v>0</v>
      </c>
      <c r="B4386" t="b">
        <f>VLOOKUP(C4386,Sheet3!$A:$B,2,0) &gt; 1</f>
        <v>0</v>
      </c>
      <c r="C4386">
        <v>4385</v>
      </c>
      <c r="D4386">
        <v>31233</v>
      </c>
      <c r="E4386" s="4">
        <v>40810</v>
      </c>
      <c r="F4386">
        <v>19</v>
      </c>
      <c r="G4386" s="15">
        <f>I4386*F4386</f>
        <v>2375</v>
      </c>
      <c r="H4386" s="9">
        <v>0</v>
      </c>
      <c r="I4386" s="13">
        <f>VLOOKUP($U4386,Pricebook!$A:$D,4,0)</f>
        <v>125</v>
      </c>
      <c r="J4386" s="11">
        <f>G4386*(1-H4386)</f>
        <v>2375</v>
      </c>
      <c r="K4386" t="s">
        <v>111</v>
      </c>
      <c r="L4386" t="s">
        <v>112</v>
      </c>
      <c r="M4386" t="str">
        <f>VLOOKUP($L4386,Companies!$A:$G,7,)</f>
        <v>Telecommunications Equipment</v>
      </c>
      <c r="N4386" t="str">
        <f>VLOOKUP($L4386,Companies!$A:$G,6,)</f>
        <v>Public Utilities</v>
      </c>
      <c r="O4386" s="6" t="s">
        <v>2424</v>
      </c>
      <c r="P4386" s="6">
        <v>95032</v>
      </c>
      <c r="Q4386" t="s">
        <v>114</v>
      </c>
      <c r="R4386" t="s">
        <v>23</v>
      </c>
      <c r="S4386" s="4">
        <v>40819</v>
      </c>
      <c r="T4386" s="7">
        <f>S4386-E4386</f>
        <v>9</v>
      </c>
      <c r="U4386" t="s">
        <v>14209</v>
      </c>
      <c r="V4386" s="6" t="s">
        <v>14251</v>
      </c>
      <c r="W4386" t="s">
        <v>14252</v>
      </c>
      <c r="X4386" t="s">
        <v>14188</v>
      </c>
      <c r="Y4386" t="str">
        <f>VLOOKUP(R4386,Managers!$A:$B,2,)</f>
        <v>Bob Turner</v>
      </c>
      <c r="Z4386" s="11">
        <f>VLOOKUP(X4386,HourlyWages!$A:$B,2,0)</f>
        <v>52</v>
      </c>
      <c r="AA4386">
        <v>1</v>
      </c>
    </row>
    <row r="4387" spans="1:27" x14ac:dyDescent="0.3">
      <c r="A4387" t="b">
        <f>COUNTIF($C$1:C4387, C4387)&gt;1</f>
        <v>0</v>
      </c>
      <c r="B4387" t="b">
        <f>VLOOKUP(C4387,Sheet3!$A:$B,2,0) &gt; 1</f>
        <v>0</v>
      </c>
      <c r="C4387">
        <v>4386</v>
      </c>
      <c r="D4387">
        <v>31237</v>
      </c>
      <c r="E4387" s="4">
        <v>40753</v>
      </c>
      <c r="F4387">
        <v>13</v>
      </c>
      <c r="G4387" s="15">
        <f>I4387*F4387</f>
        <v>2080</v>
      </c>
      <c r="H4387" s="9">
        <v>0</v>
      </c>
      <c r="I4387" s="13">
        <f>VLOOKUP($U4387,Pricebook!$A:$D,4,0)</f>
        <v>160</v>
      </c>
      <c r="J4387" s="11">
        <f>G4387*(1-H4387)</f>
        <v>2080</v>
      </c>
      <c r="K4387" t="s">
        <v>2466</v>
      </c>
      <c r="L4387" t="s">
        <v>844</v>
      </c>
      <c r="M4387" t="str">
        <f>VLOOKUP($L4387,Companies!$A:$G,7,)</f>
        <v>Electronic Components</v>
      </c>
      <c r="N4387" t="str">
        <f>VLOOKUP($L4387,Companies!$A:$G,6,)</f>
        <v>Technology</v>
      </c>
      <c r="O4387" s="6" t="s">
        <v>397</v>
      </c>
      <c r="P4387" s="6" t="s">
        <v>398</v>
      </c>
      <c r="Q4387" t="s">
        <v>43</v>
      </c>
      <c r="R4387" t="s">
        <v>23</v>
      </c>
      <c r="S4387" s="4">
        <v>40753</v>
      </c>
      <c r="T4387" s="7">
        <f>S4387-E4387</f>
        <v>0</v>
      </c>
      <c r="U4387" t="s">
        <v>14218</v>
      </c>
      <c r="V4387" s="6" t="s">
        <v>14251</v>
      </c>
      <c r="W4387" t="s">
        <v>14263</v>
      </c>
      <c r="X4387" t="s">
        <v>14197</v>
      </c>
      <c r="Y4387" t="str">
        <f>VLOOKUP(R4387,Managers!$A:$B,2,)</f>
        <v>Bob Turner</v>
      </c>
      <c r="Z4387" s="11">
        <f>VLOOKUP(X4387,HourlyWages!$A:$B,2,0)</f>
        <v>71</v>
      </c>
      <c r="AA4387">
        <v>1</v>
      </c>
    </row>
    <row r="4388" spans="1:27" x14ac:dyDescent="0.3">
      <c r="A4388" t="b">
        <f>COUNTIF($C$1:C4388, C4388)&gt;1</f>
        <v>0</v>
      </c>
      <c r="B4388" t="b">
        <f>VLOOKUP(C4388,Sheet3!$A:$B,2,0) &gt; 1</f>
        <v>0</v>
      </c>
      <c r="C4388">
        <v>4387</v>
      </c>
      <c r="D4388">
        <v>31238</v>
      </c>
      <c r="E4388" s="4">
        <v>40412</v>
      </c>
      <c r="F4388">
        <v>21</v>
      </c>
      <c r="G4388" s="15">
        <f>I4388*F4388</f>
        <v>3570</v>
      </c>
      <c r="H4388" s="9">
        <v>0.09</v>
      </c>
      <c r="I4388" s="13">
        <f>VLOOKUP($U4388,Pricebook!$A:$D,4,0)</f>
        <v>170</v>
      </c>
      <c r="J4388" s="11">
        <f>G4388*(1-H4388)</f>
        <v>3248.7000000000003</v>
      </c>
      <c r="K4388" t="s">
        <v>1387</v>
      </c>
      <c r="L4388" t="s">
        <v>215</v>
      </c>
      <c r="M4388" t="str">
        <f>VLOOKUP($L4388,Companies!$A:$G,7,)</f>
        <v>Business Services</v>
      </c>
      <c r="N4388" t="str">
        <f>VLOOKUP($L4388,Companies!$A:$G,6,)</f>
        <v>Miscellaneous</v>
      </c>
      <c r="O4388" s="6" t="s">
        <v>2467</v>
      </c>
      <c r="P4388" s="6" t="s">
        <v>2468</v>
      </c>
      <c r="Q4388" t="s">
        <v>358</v>
      </c>
      <c r="R4388" t="s">
        <v>16</v>
      </c>
      <c r="S4388" s="4">
        <v>40414</v>
      </c>
      <c r="T4388" s="7">
        <f>S4388-E4388</f>
        <v>2</v>
      </c>
      <c r="U4388" t="s">
        <v>14219</v>
      </c>
      <c r="V4388" s="6" t="s">
        <v>14251</v>
      </c>
      <c r="W4388" t="s">
        <v>14252</v>
      </c>
      <c r="X4388" t="s">
        <v>14188</v>
      </c>
      <c r="Y4388" t="str">
        <f>VLOOKUP(R4388,Managers!$A:$B,2,)</f>
        <v>Josh Martinez</v>
      </c>
      <c r="Z4388" s="11">
        <f>VLOOKUP(X4388,HourlyWages!$A:$B,2,0)</f>
        <v>52</v>
      </c>
      <c r="AA4388">
        <v>1</v>
      </c>
    </row>
    <row r="4389" spans="1:27" x14ac:dyDescent="0.3">
      <c r="A4389" t="b">
        <f>COUNTIF($C$1:C4389, C4389)&gt;1</f>
        <v>0</v>
      </c>
      <c r="B4389" t="b">
        <f>VLOOKUP(C4389,Sheet3!$A:$B,2,0) &gt; 1</f>
        <v>0</v>
      </c>
      <c r="C4389">
        <v>4388</v>
      </c>
      <c r="D4389">
        <v>31239</v>
      </c>
      <c r="E4389" s="4">
        <v>40418</v>
      </c>
      <c r="F4389">
        <v>20</v>
      </c>
      <c r="G4389" s="15">
        <f>I4389*F4389</f>
        <v>3000</v>
      </c>
      <c r="H4389" s="9">
        <v>0.05</v>
      </c>
      <c r="I4389" s="13">
        <f>VLOOKUP($U4389,Pricebook!$A:$D,4,0)</f>
        <v>150</v>
      </c>
      <c r="J4389" s="11">
        <f>G4389*(1-H4389)</f>
        <v>2850</v>
      </c>
      <c r="K4389" t="s">
        <v>2311</v>
      </c>
      <c r="L4389" t="s">
        <v>285</v>
      </c>
      <c r="M4389" t="str">
        <f>VLOOKUP($L4389,Companies!$A:$G,7,)</f>
        <v>Oil Refining/Marketing</v>
      </c>
      <c r="N4389" t="str">
        <f>VLOOKUP($L4389,Companies!$A:$G,6,)</f>
        <v>Transportation</v>
      </c>
      <c r="O4389" s="6" t="s">
        <v>490</v>
      </c>
      <c r="P4389" s="6" t="s">
        <v>491</v>
      </c>
      <c r="Q4389" t="s">
        <v>492</v>
      </c>
      <c r="R4389" t="s">
        <v>61</v>
      </c>
      <c r="S4389" s="4">
        <v>40423</v>
      </c>
      <c r="T4389" s="7">
        <f>S4389-E4389</f>
        <v>5</v>
      </c>
      <c r="U4389" t="s">
        <v>14211</v>
      </c>
      <c r="V4389" s="6" t="s">
        <v>14254</v>
      </c>
      <c r="W4389" t="s">
        <v>14255</v>
      </c>
      <c r="X4389" t="s">
        <v>14196</v>
      </c>
      <c r="Y4389" t="str">
        <f>VLOOKUP(R4389,Managers!$A:$B,2,)</f>
        <v>Allen Young</v>
      </c>
      <c r="Z4389" s="11">
        <f>VLOOKUP(X4389,HourlyWages!$A:$B,2,0)</f>
        <v>58</v>
      </c>
      <c r="AA4389">
        <v>1</v>
      </c>
    </row>
    <row r="4390" spans="1:27" x14ac:dyDescent="0.3">
      <c r="A4390" t="b">
        <f>COUNTIF($C$1:C4390, C4390)&gt;1</f>
        <v>0</v>
      </c>
      <c r="B4390" t="b">
        <f>VLOOKUP(C4390,Sheet3!$A:$B,2,0) &gt; 1</f>
        <v>0</v>
      </c>
      <c r="C4390">
        <v>4389</v>
      </c>
      <c r="D4390">
        <v>31266</v>
      </c>
      <c r="E4390" s="4">
        <v>41185</v>
      </c>
      <c r="F4390">
        <v>16</v>
      </c>
      <c r="G4390" s="15">
        <f>I4390*F4390</f>
        <v>2400</v>
      </c>
      <c r="H4390" s="9">
        <v>0.04</v>
      </c>
      <c r="I4390" s="13">
        <f>VLOOKUP($U4390,Pricebook!$A:$D,4,0)</f>
        <v>150</v>
      </c>
      <c r="J4390" s="11">
        <f>G4390*(1-H4390)</f>
        <v>2304</v>
      </c>
      <c r="K4390" t="s">
        <v>658</v>
      </c>
      <c r="L4390" t="s">
        <v>396</v>
      </c>
      <c r="M4390" t="str">
        <f>VLOOKUP($L4390,Companies!$A:$G,7,)</f>
        <v>EDP Services</v>
      </c>
      <c r="N4390" t="str">
        <f>VLOOKUP($L4390,Companies!$A:$G,6,)</f>
        <v>Technology</v>
      </c>
      <c r="O4390" s="6" t="s">
        <v>2208</v>
      </c>
      <c r="P4390" s="6" t="s">
        <v>611</v>
      </c>
      <c r="Q4390" t="s">
        <v>232</v>
      </c>
      <c r="R4390" t="s">
        <v>61</v>
      </c>
      <c r="S4390" s="4">
        <v>41186</v>
      </c>
      <c r="T4390" s="7">
        <f>S4390-E4390</f>
        <v>1</v>
      </c>
      <c r="U4390" t="s">
        <v>14216</v>
      </c>
      <c r="V4390" s="6" t="s">
        <v>14251</v>
      </c>
      <c r="W4390" t="s">
        <v>14253</v>
      </c>
      <c r="X4390" t="s">
        <v>14202</v>
      </c>
      <c r="Y4390" t="str">
        <f>VLOOKUP(R4390,Managers!$A:$B,2,)</f>
        <v>Allen Young</v>
      </c>
      <c r="Z4390" s="11">
        <f>VLOOKUP(X4390,HourlyWages!$A:$B,2,0)</f>
        <v>71</v>
      </c>
      <c r="AA4390">
        <v>1</v>
      </c>
    </row>
    <row r="4391" spans="1:27" x14ac:dyDescent="0.3">
      <c r="A4391" t="b">
        <f>COUNTIF($C$1:C4391, C4391)&gt;1</f>
        <v>0</v>
      </c>
      <c r="B4391" t="b">
        <f>VLOOKUP(C4391,Sheet3!$A:$B,2,0) &gt; 1</f>
        <v>0</v>
      </c>
      <c r="C4391">
        <v>4390</v>
      </c>
      <c r="D4391">
        <v>31270</v>
      </c>
      <c r="E4391" s="4">
        <v>41236</v>
      </c>
      <c r="F4391">
        <v>21</v>
      </c>
      <c r="G4391" s="15">
        <f>I4391*F4391</f>
        <v>2625</v>
      </c>
      <c r="H4391" s="9">
        <v>0</v>
      </c>
      <c r="I4391" s="13">
        <f>VLOOKUP($U4391,Pricebook!$A:$D,4,0)</f>
        <v>125</v>
      </c>
      <c r="J4391" s="11">
        <f>G4391*(1-H4391)</f>
        <v>2625</v>
      </c>
      <c r="K4391" t="s">
        <v>1093</v>
      </c>
      <c r="L4391" t="s">
        <v>190</v>
      </c>
      <c r="M4391" t="str">
        <f>VLOOKUP($L4391,Companies!$A:$G,7,)</f>
        <v>Computer Software: Prepackaged Software</v>
      </c>
      <c r="N4391" t="str">
        <f>VLOOKUP($L4391,Companies!$A:$G,6,)</f>
        <v>Technology</v>
      </c>
      <c r="O4391" s="6" t="s">
        <v>1662</v>
      </c>
      <c r="P4391" s="6">
        <v>60139</v>
      </c>
      <c r="Q4391" t="s">
        <v>15</v>
      </c>
      <c r="R4391" t="s">
        <v>16</v>
      </c>
      <c r="S4391" s="4">
        <v>41237</v>
      </c>
      <c r="T4391" s="7">
        <f>S4391-E4391</f>
        <v>1</v>
      </c>
      <c r="U4391" t="s">
        <v>14221</v>
      </c>
      <c r="V4391" s="6" t="s">
        <v>14257</v>
      </c>
      <c r="W4391" t="s">
        <v>14258</v>
      </c>
      <c r="X4391" t="s">
        <v>14202</v>
      </c>
      <c r="Y4391" t="str">
        <f>VLOOKUP(R4391,Managers!$A:$B,2,)</f>
        <v>Josh Martinez</v>
      </c>
      <c r="Z4391" s="11">
        <f>VLOOKUP(X4391,HourlyWages!$A:$B,2,0)</f>
        <v>71</v>
      </c>
      <c r="AA4391">
        <v>1</v>
      </c>
    </row>
    <row r="4392" spans="1:27" x14ac:dyDescent="0.3">
      <c r="A4392" t="b">
        <f>COUNTIF($C$1:C4392, C4392)&gt;1</f>
        <v>0</v>
      </c>
      <c r="B4392" t="b">
        <f>VLOOKUP(C4392,Sheet3!$A:$B,2,0) &gt; 1</f>
        <v>0</v>
      </c>
      <c r="C4392">
        <v>4391</v>
      </c>
      <c r="D4392">
        <v>31270</v>
      </c>
      <c r="E4392" s="4">
        <v>41236</v>
      </c>
      <c r="F4392">
        <v>3</v>
      </c>
      <c r="G4392" s="15">
        <f>I4392*F4392</f>
        <v>375</v>
      </c>
      <c r="H4392" s="9">
        <v>0.1</v>
      </c>
      <c r="I4392" s="13">
        <f>VLOOKUP($U4392,Pricebook!$A:$D,4,0)</f>
        <v>125</v>
      </c>
      <c r="J4392" s="11">
        <f>G4392*(1-H4392)</f>
        <v>337.5</v>
      </c>
      <c r="K4392" t="s">
        <v>1093</v>
      </c>
      <c r="L4392" t="s">
        <v>190</v>
      </c>
      <c r="M4392" t="str">
        <f>VLOOKUP($L4392,Companies!$A:$G,7,)</f>
        <v>Computer Software: Prepackaged Software</v>
      </c>
      <c r="N4392" t="str">
        <f>VLOOKUP($L4392,Companies!$A:$G,6,)</f>
        <v>Technology</v>
      </c>
      <c r="O4392" s="6" t="s">
        <v>1662</v>
      </c>
      <c r="P4392" s="6">
        <v>60139</v>
      </c>
      <c r="Q4392" t="s">
        <v>15</v>
      </c>
      <c r="R4392" t="s">
        <v>16</v>
      </c>
      <c r="S4392" s="4">
        <v>41238</v>
      </c>
      <c r="T4392" s="7">
        <f>S4392-E4392</f>
        <v>2</v>
      </c>
      <c r="U4392" t="s">
        <v>14221</v>
      </c>
      <c r="V4392" s="6" t="s">
        <v>14257</v>
      </c>
      <c r="W4392" t="s">
        <v>14258</v>
      </c>
      <c r="X4392" t="s">
        <v>14201</v>
      </c>
      <c r="Y4392" t="str">
        <f>VLOOKUP(R4392,Managers!$A:$B,2,)</f>
        <v>Josh Martinez</v>
      </c>
      <c r="Z4392" s="11">
        <f>VLOOKUP(X4392,HourlyWages!$A:$B,2,0)</f>
        <v>53</v>
      </c>
      <c r="AA4392">
        <v>1</v>
      </c>
    </row>
    <row r="4393" spans="1:27" x14ac:dyDescent="0.3">
      <c r="A4393" t="b">
        <f>COUNTIF($C$1:C4393, C4393)&gt;1</f>
        <v>0</v>
      </c>
      <c r="B4393" t="b">
        <f>VLOOKUP(C4393,Sheet3!$A:$B,2,0) &gt; 1</f>
        <v>0</v>
      </c>
      <c r="C4393">
        <v>4392</v>
      </c>
      <c r="D4393">
        <v>31270</v>
      </c>
      <c r="E4393" s="4">
        <v>41236</v>
      </c>
      <c r="F4393">
        <v>5</v>
      </c>
      <c r="G4393" s="15">
        <f>I4393*F4393</f>
        <v>750</v>
      </c>
      <c r="H4393" s="9">
        <v>0.03</v>
      </c>
      <c r="I4393" s="13">
        <f>VLOOKUP($U4393,Pricebook!$A:$D,4,0)</f>
        <v>150</v>
      </c>
      <c r="J4393" s="11">
        <f>G4393*(1-H4393)</f>
        <v>727.5</v>
      </c>
      <c r="K4393" t="s">
        <v>1093</v>
      </c>
      <c r="L4393" t="s">
        <v>190</v>
      </c>
      <c r="M4393" t="str">
        <f>VLOOKUP($L4393,Companies!$A:$G,7,)</f>
        <v>Computer Software: Prepackaged Software</v>
      </c>
      <c r="N4393" t="str">
        <f>VLOOKUP($L4393,Companies!$A:$G,6,)</f>
        <v>Technology</v>
      </c>
      <c r="O4393" s="6" t="s">
        <v>1662</v>
      </c>
      <c r="P4393" s="6">
        <v>60139</v>
      </c>
      <c r="Q4393" t="s">
        <v>15</v>
      </c>
      <c r="R4393" t="s">
        <v>16</v>
      </c>
      <c r="S4393" s="4">
        <v>41238</v>
      </c>
      <c r="T4393" s="7">
        <f>S4393-E4393</f>
        <v>2</v>
      </c>
      <c r="U4393" t="s">
        <v>14211</v>
      </c>
      <c r="V4393" s="6" t="s">
        <v>14251</v>
      </c>
      <c r="W4393" t="s">
        <v>14266</v>
      </c>
      <c r="X4393" t="s">
        <v>14200</v>
      </c>
      <c r="Y4393" t="str">
        <f>VLOOKUP(R4393,Managers!$A:$B,2,)</f>
        <v>Josh Martinez</v>
      </c>
      <c r="Z4393" s="11">
        <f>VLOOKUP(X4393,HourlyWages!$A:$B,2,0)</f>
        <v>59</v>
      </c>
      <c r="AA4393">
        <v>1</v>
      </c>
    </row>
    <row r="4394" spans="1:27" x14ac:dyDescent="0.3">
      <c r="A4394" t="b">
        <f>COUNTIF($C$1:C4394, C4394)&gt;1</f>
        <v>0</v>
      </c>
      <c r="B4394" t="b">
        <f>VLOOKUP(C4394,Sheet3!$A:$B,2,0) &gt; 1</f>
        <v>0</v>
      </c>
      <c r="C4394">
        <v>4393</v>
      </c>
      <c r="D4394">
        <v>31271</v>
      </c>
      <c r="E4394" s="4">
        <v>40653</v>
      </c>
      <c r="F4394">
        <v>4</v>
      </c>
      <c r="G4394" s="15">
        <f>I4394*F4394</f>
        <v>500</v>
      </c>
      <c r="H4394" s="9">
        <v>0.03</v>
      </c>
      <c r="I4394" s="13">
        <f>VLOOKUP($U4394,Pricebook!$A:$D,4,0)</f>
        <v>125</v>
      </c>
      <c r="J4394" s="11">
        <f>G4394*(1-H4394)</f>
        <v>485</v>
      </c>
      <c r="K4394" t="s">
        <v>651</v>
      </c>
      <c r="L4394" t="s">
        <v>585</v>
      </c>
      <c r="M4394" t="str">
        <f>VLOOKUP($L4394,Companies!$A:$G,7,)</f>
        <v>Industrial Machinery/Components</v>
      </c>
      <c r="N4394" t="str">
        <f>VLOOKUP($L4394,Companies!$A:$G,6,)</f>
        <v>Technology</v>
      </c>
      <c r="O4394" s="6" t="s">
        <v>652</v>
      </c>
      <c r="P4394" s="6">
        <v>98661</v>
      </c>
      <c r="Q4394" t="s">
        <v>22</v>
      </c>
      <c r="R4394" t="s">
        <v>23</v>
      </c>
      <c r="S4394" s="4">
        <v>40660</v>
      </c>
      <c r="T4394" s="7">
        <f>S4394-E4394</f>
        <v>7</v>
      </c>
      <c r="U4394" t="s">
        <v>14208</v>
      </c>
      <c r="V4394" s="6" t="s">
        <v>14251</v>
      </c>
      <c r="W4394" t="s">
        <v>14252</v>
      </c>
      <c r="X4394" t="s">
        <v>14187</v>
      </c>
      <c r="Y4394" t="str">
        <f>VLOOKUP(R4394,Managers!$A:$B,2,)</f>
        <v>Bob Turner</v>
      </c>
      <c r="Z4394" s="11">
        <f>VLOOKUP(X4394,HourlyWages!$A:$B,2,0)</f>
        <v>45</v>
      </c>
      <c r="AA4394">
        <v>1</v>
      </c>
    </row>
    <row r="4395" spans="1:27" x14ac:dyDescent="0.3">
      <c r="A4395" t="b">
        <f>COUNTIF($C$1:C4395, C4395)&gt;1</f>
        <v>0</v>
      </c>
      <c r="B4395" t="b">
        <f>VLOOKUP(C4395,Sheet3!$A:$B,2,0) &gt; 1</f>
        <v>0</v>
      </c>
      <c r="C4395">
        <v>4394</v>
      </c>
      <c r="D4395">
        <v>31297</v>
      </c>
      <c r="E4395" s="4">
        <v>41139</v>
      </c>
      <c r="F4395">
        <v>39</v>
      </c>
      <c r="G4395" s="15">
        <f>I4395*F4395</f>
        <v>4680</v>
      </c>
      <c r="H4395" s="9">
        <v>0.08</v>
      </c>
      <c r="I4395" s="13">
        <f>VLOOKUP($U4395,Pricebook!$A:$D,4,0)</f>
        <v>120</v>
      </c>
      <c r="J4395" s="11">
        <f>G4395*(1-H4395)</f>
        <v>4305.6000000000004</v>
      </c>
      <c r="K4395" t="s">
        <v>1808</v>
      </c>
      <c r="L4395" t="s">
        <v>58</v>
      </c>
      <c r="M4395" t="str">
        <f>VLOOKUP($L4395,Companies!$A:$G,7,)</f>
        <v>Biotechnology: Biological Products (No Diagnostic Substances)</v>
      </c>
      <c r="N4395" t="str">
        <f>VLOOKUP($L4395,Companies!$A:$G,6,)</f>
        <v>Health Care</v>
      </c>
      <c r="O4395" s="6" t="s">
        <v>2103</v>
      </c>
      <c r="P4395" s="6">
        <v>55803</v>
      </c>
      <c r="Q4395" t="s">
        <v>130</v>
      </c>
      <c r="R4395" t="s">
        <v>16</v>
      </c>
      <c r="S4395" s="4">
        <v>41146</v>
      </c>
      <c r="T4395" s="7">
        <f>S4395-E4395</f>
        <v>7</v>
      </c>
      <c r="U4395" t="s">
        <v>14212</v>
      </c>
      <c r="V4395" s="6" t="s">
        <v>14251</v>
      </c>
      <c r="W4395" t="s">
        <v>14267</v>
      </c>
      <c r="X4395" t="s">
        <v>14187</v>
      </c>
      <c r="Y4395" t="str">
        <f>VLOOKUP(R4395,Managers!$A:$B,2,)</f>
        <v>Josh Martinez</v>
      </c>
      <c r="Z4395" s="11">
        <f>VLOOKUP(X4395,HourlyWages!$A:$B,2,0)</f>
        <v>45</v>
      </c>
      <c r="AA4395">
        <v>1</v>
      </c>
    </row>
    <row r="4396" spans="1:27" x14ac:dyDescent="0.3">
      <c r="A4396" t="b">
        <f>COUNTIF($C$1:C4396, C4396)&gt;1</f>
        <v>0</v>
      </c>
      <c r="B4396" t="b">
        <f>VLOOKUP(C4396,Sheet3!$A:$B,2,0) &gt; 1</f>
        <v>0</v>
      </c>
      <c r="C4396">
        <v>4395</v>
      </c>
      <c r="D4396">
        <v>31297</v>
      </c>
      <c r="E4396" s="4">
        <v>41139</v>
      </c>
      <c r="F4396">
        <v>44</v>
      </c>
      <c r="G4396" s="15">
        <f>I4396*F4396</f>
        <v>4840</v>
      </c>
      <c r="H4396" s="9">
        <v>0.01</v>
      </c>
      <c r="I4396" s="13">
        <f>VLOOKUP($U4396,Pricebook!$A:$D,4,0)</f>
        <v>110</v>
      </c>
      <c r="J4396" s="11">
        <f>G4396*(1-H4396)</f>
        <v>4791.6000000000004</v>
      </c>
      <c r="K4396" t="s">
        <v>1808</v>
      </c>
      <c r="L4396" t="s">
        <v>58</v>
      </c>
      <c r="M4396" t="str">
        <f>VLOOKUP($L4396,Companies!$A:$G,7,)</f>
        <v>Biotechnology: Biological Products (No Diagnostic Substances)</v>
      </c>
      <c r="N4396" t="str">
        <f>VLOOKUP($L4396,Companies!$A:$G,6,)</f>
        <v>Health Care</v>
      </c>
      <c r="O4396" s="6" t="s">
        <v>2469</v>
      </c>
      <c r="P4396" s="6">
        <v>55122</v>
      </c>
      <c r="Q4396" t="s">
        <v>130</v>
      </c>
      <c r="R4396" t="s">
        <v>16</v>
      </c>
      <c r="S4396" s="4">
        <v>41148</v>
      </c>
      <c r="T4396" s="7">
        <f>S4396-E4396</f>
        <v>9</v>
      </c>
      <c r="U4396" t="s">
        <v>14215</v>
      </c>
      <c r="V4396" s="6" t="s">
        <v>14251</v>
      </c>
      <c r="W4396" t="s">
        <v>14267</v>
      </c>
      <c r="X4396" t="s">
        <v>14202</v>
      </c>
      <c r="Y4396" t="str">
        <f>VLOOKUP(R4396,Managers!$A:$B,2,)</f>
        <v>Josh Martinez</v>
      </c>
      <c r="Z4396" s="11">
        <f>VLOOKUP(X4396,HourlyWages!$A:$B,2,0)</f>
        <v>71</v>
      </c>
      <c r="AA4396">
        <v>1</v>
      </c>
    </row>
    <row r="4397" spans="1:27" x14ac:dyDescent="0.3">
      <c r="A4397" t="b">
        <f>COUNTIF($C$1:C4397, C4397)&gt;1</f>
        <v>0</v>
      </c>
      <c r="B4397" t="b">
        <f>VLOOKUP(C4397,Sheet3!$A:$B,2,0) &gt; 1</f>
        <v>0</v>
      </c>
      <c r="C4397">
        <v>4396</v>
      </c>
      <c r="D4397">
        <v>31301</v>
      </c>
      <c r="E4397" s="4">
        <v>40469</v>
      </c>
      <c r="F4397">
        <v>31</v>
      </c>
      <c r="G4397" s="15">
        <f>I4397*F4397</f>
        <v>6200</v>
      </c>
      <c r="H4397" s="9">
        <v>0.06</v>
      </c>
      <c r="I4397" s="13">
        <f>VLOOKUP($U4397,Pricebook!$A:$D,4,0)</f>
        <v>200</v>
      </c>
      <c r="J4397" s="11">
        <f>G4397*(1-H4397)</f>
        <v>5828</v>
      </c>
      <c r="K4397" t="s">
        <v>280</v>
      </c>
      <c r="L4397" t="s">
        <v>99</v>
      </c>
      <c r="M4397" t="str">
        <f>VLOOKUP($L4397,Companies!$A:$G,7,)</f>
        <v>Television Services</v>
      </c>
      <c r="N4397" t="str">
        <f>VLOOKUP($L4397,Companies!$A:$G,6,)</f>
        <v>Consumer Services</v>
      </c>
      <c r="O4397" s="6" t="s">
        <v>335</v>
      </c>
      <c r="P4397" s="6">
        <v>75146</v>
      </c>
      <c r="Q4397" t="s">
        <v>48</v>
      </c>
      <c r="R4397" t="s">
        <v>16</v>
      </c>
      <c r="S4397" s="4">
        <v>40471</v>
      </c>
      <c r="T4397" s="7">
        <f>S4397-E4397</f>
        <v>2</v>
      </c>
      <c r="U4397" t="s">
        <v>14214</v>
      </c>
      <c r="V4397" s="6" t="s">
        <v>14251</v>
      </c>
      <c r="W4397" t="s">
        <v>14252</v>
      </c>
      <c r="X4397" t="s">
        <v>14197</v>
      </c>
      <c r="Y4397" t="str">
        <f>VLOOKUP(R4397,Managers!$A:$B,2,)</f>
        <v>Josh Martinez</v>
      </c>
      <c r="Z4397" s="11">
        <f>VLOOKUP(X4397,HourlyWages!$A:$B,2,0)</f>
        <v>71</v>
      </c>
      <c r="AA4397">
        <v>1</v>
      </c>
    </row>
    <row r="4398" spans="1:27" x14ac:dyDescent="0.3">
      <c r="A4398" t="b">
        <f>COUNTIF($C$1:C4398, C4398)&gt;1</f>
        <v>0</v>
      </c>
      <c r="B4398" t="b">
        <f>VLOOKUP(C4398,Sheet3!$A:$B,2,0) &gt; 1</f>
        <v>0</v>
      </c>
      <c r="C4398">
        <v>4397</v>
      </c>
      <c r="D4398">
        <v>31302</v>
      </c>
      <c r="E4398" s="4">
        <v>41122</v>
      </c>
      <c r="F4398">
        <v>41</v>
      </c>
      <c r="G4398" s="15">
        <f>I4398*F4398</f>
        <v>6150</v>
      </c>
      <c r="H4398" s="9">
        <v>0.04</v>
      </c>
      <c r="I4398" s="13">
        <f>VLOOKUP($U4398,Pricebook!$A:$D,4,0)</f>
        <v>150</v>
      </c>
      <c r="J4398" s="11">
        <f>G4398*(1-H4398)</f>
        <v>5904</v>
      </c>
      <c r="K4398" t="s">
        <v>402</v>
      </c>
      <c r="L4398" t="s">
        <v>400</v>
      </c>
      <c r="M4398" t="str">
        <f>VLOOKUP($L4398,Companies!$A:$G,7,)</f>
        <v>Industrial Specialties</v>
      </c>
      <c r="N4398" t="str">
        <f>VLOOKUP($L4398,Companies!$A:$G,6,)</f>
        <v>Health Care</v>
      </c>
      <c r="O4398" s="6" t="s">
        <v>2388</v>
      </c>
      <c r="P4398" s="6">
        <v>22015</v>
      </c>
      <c r="Q4398" t="s">
        <v>368</v>
      </c>
      <c r="R4398" t="s">
        <v>34</v>
      </c>
      <c r="S4398" s="4">
        <v>41124</v>
      </c>
      <c r="T4398" s="7">
        <f>S4398-E4398</f>
        <v>2</v>
      </c>
      <c r="U4398" t="s">
        <v>14211</v>
      </c>
      <c r="V4398" s="6" t="s">
        <v>14251</v>
      </c>
      <c r="W4398" t="s">
        <v>14252</v>
      </c>
      <c r="X4398" t="s">
        <v>14184</v>
      </c>
      <c r="Y4398" t="str">
        <f>VLOOKUP(R4398,Managers!$A:$B,2,)</f>
        <v>Frank Mitchell</v>
      </c>
      <c r="Z4398" s="11">
        <f>VLOOKUP(X4398,HourlyWages!$A:$B,2,0)</f>
        <v>50</v>
      </c>
      <c r="AA4398">
        <v>1</v>
      </c>
    </row>
    <row r="4399" spans="1:27" x14ac:dyDescent="0.3">
      <c r="A4399" t="b">
        <f>COUNTIF($C$1:C4399, C4399)&gt;1</f>
        <v>0</v>
      </c>
      <c r="B4399" t="b">
        <f>VLOOKUP(C4399,Sheet3!$A:$B,2,0) &gt; 1</f>
        <v>0</v>
      </c>
      <c r="C4399">
        <v>4398</v>
      </c>
      <c r="D4399">
        <v>31303</v>
      </c>
      <c r="E4399" s="4">
        <v>40622</v>
      </c>
      <c r="F4399">
        <v>50</v>
      </c>
      <c r="G4399" s="15">
        <f>I4399*F4399</f>
        <v>8000</v>
      </c>
      <c r="H4399" s="9">
        <v>0.09</v>
      </c>
      <c r="I4399" s="13">
        <f>VLOOKUP($U4399,Pricebook!$A:$D,4,0)</f>
        <v>160</v>
      </c>
      <c r="J4399" s="11">
        <f>G4399*(1-H4399)</f>
        <v>7280</v>
      </c>
      <c r="K4399" t="s">
        <v>1237</v>
      </c>
      <c r="L4399" t="s">
        <v>199</v>
      </c>
      <c r="M4399" t="str">
        <f>VLOOKUP($L4399,Companies!$A:$G,7,)</f>
        <v>Biotechnology: Biological Products (No Diagnostic Substances)</v>
      </c>
      <c r="N4399" t="str">
        <f>VLOOKUP($L4399,Companies!$A:$G,6,)</f>
        <v>Health Care</v>
      </c>
      <c r="O4399" s="6" t="s">
        <v>1004</v>
      </c>
      <c r="P4399" s="6" t="s">
        <v>1005</v>
      </c>
      <c r="Q4399" t="s">
        <v>91</v>
      </c>
      <c r="R4399" t="s">
        <v>61</v>
      </c>
      <c r="S4399" s="4">
        <v>40624</v>
      </c>
      <c r="T4399" s="7">
        <f>S4399-E4399</f>
        <v>2</v>
      </c>
      <c r="U4399" t="s">
        <v>14218</v>
      </c>
      <c r="V4399" s="6" t="s">
        <v>14254</v>
      </c>
      <c r="W4399" t="s">
        <v>14255</v>
      </c>
      <c r="X4399" t="s">
        <v>14197</v>
      </c>
      <c r="Y4399" t="str">
        <f>VLOOKUP(R4399,Managers!$A:$B,2,)</f>
        <v>Allen Young</v>
      </c>
      <c r="Z4399" s="11">
        <f>VLOOKUP(X4399,HourlyWages!$A:$B,2,0)</f>
        <v>71</v>
      </c>
      <c r="AA4399">
        <v>1</v>
      </c>
    </row>
    <row r="4400" spans="1:27" x14ac:dyDescent="0.3">
      <c r="A4400" t="b">
        <f>COUNTIF($C$1:C4400, C4400)&gt;1</f>
        <v>0</v>
      </c>
      <c r="B4400" t="b">
        <f>VLOOKUP(C4400,Sheet3!$A:$B,2,0) &gt; 1</f>
        <v>0</v>
      </c>
      <c r="C4400">
        <v>4399</v>
      </c>
      <c r="D4400">
        <v>31330</v>
      </c>
      <c r="E4400" s="4">
        <v>40330</v>
      </c>
      <c r="F4400">
        <v>2</v>
      </c>
      <c r="G4400" s="15">
        <f>I4400*F4400</f>
        <v>240</v>
      </c>
      <c r="H4400" s="9">
        <v>0.04</v>
      </c>
      <c r="I4400" s="13">
        <f>VLOOKUP($U4400,Pricebook!$A:$D,4,0)</f>
        <v>120</v>
      </c>
      <c r="J4400" s="11">
        <f>G4400*(1-H4400)</f>
        <v>230.39999999999998</v>
      </c>
      <c r="K4400" t="s">
        <v>2455</v>
      </c>
      <c r="L4400" t="s">
        <v>203</v>
      </c>
      <c r="M4400" t="str">
        <f>VLOOKUP($L4400,Companies!$A:$G,7,)</f>
        <v>Catalog/Specialty Distribution</v>
      </c>
      <c r="N4400" t="str">
        <f>VLOOKUP($L4400,Companies!$A:$G,6,)</f>
        <v>Consumer Services</v>
      </c>
      <c r="O4400" s="6" t="s">
        <v>2456</v>
      </c>
      <c r="P4400" s="6">
        <v>27587</v>
      </c>
      <c r="Q4400" t="s">
        <v>33</v>
      </c>
      <c r="R4400" t="s">
        <v>34</v>
      </c>
      <c r="S4400" s="4">
        <v>40331</v>
      </c>
      <c r="T4400" s="7">
        <f>S4400-E4400</f>
        <v>1</v>
      </c>
      <c r="U4400" t="s">
        <v>14212</v>
      </c>
      <c r="V4400" s="6" t="s">
        <v>14251</v>
      </c>
      <c r="W4400" t="s">
        <v>14266</v>
      </c>
      <c r="X4400" t="s">
        <v>14191</v>
      </c>
      <c r="Y4400" t="str">
        <f>VLOOKUP(R4400,Managers!$A:$B,2,)</f>
        <v>Frank Mitchell</v>
      </c>
      <c r="Z4400" s="11">
        <f>VLOOKUP(X4400,HourlyWages!$A:$B,2,0)</f>
        <v>60</v>
      </c>
      <c r="AA4400">
        <v>1</v>
      </c>
    </row>
    <row r="4401" spans="1:27" x14ac:dyDescent="0.3">
      <c r="A4401" t="b">
        <f>COUNTIF($C$1:C4401, C4401)&gt;1</f>
        <v>0</v>
      </c>
      <c r="B4401" t="b">
        <f>VLOOKUP(C4401,Sheet3!$A:$B,2,0) &gt; 1</f>
        <v>0</v>
      </c>
      <c r="C4401">
        <v>4400</v>
      </c>
      <c r="D4401">
        <v>31330</v>
      </c>
      <c r="E4401" s="4">
        <v>40330</v>
      </c>
      <c r="F4401">
        <v>38</v>
      </c>
      <c r="G4401" s="15">
        <f>I4401*F4401</f>
        <v>7600</v>
      </c>
      <c r="H4401" s="9">
        <v>0.02</v>
      </c>
      <c r="I4401" s="13">
        <f>VLOOKUP($U4401,Pricebook!$A:$D,4,0)</f>
        <v>200</v>
      </c>
      <c r="J4401" s="11">
        <f>G4401*(1-H4401)</f>
        <v>7448</v>
      </c>
      <c r="K4401" t="s">
        <v>2455</v>
      </c>
      <c r="L4401" t="s">
        <v>203</v>
      </c>
      <c r="M4401" t="str">
        <f>VLOOKUP($L4401,Companies!$A:$G,7,)</f>
        <v>Catalog/Specialty Distribution</v>
      </c>
      <c r="N4401" t="str">
        <f>VLOOKUP($L4401,Companies!$A:$G,6,)</f>
        <v>Consumer Services</v>
      </c>
      <c r="O4401" s="6" t="s">
        <v>2456</v>
      </c>
      <c r="P4401" s="6">
        <v>27587</v>
      </c>
      <c r="Q4401" t="s">
        <v>33</v>
      </c>
      <c r="R4401" t="s">
        <v>34</v>
      </c>
      <c r="S4401" s="4">
        <v>40331</v>
      </c>
      <c r="T4401" s="7">
        <f>S4401-E4401</f>
        <v>1</v>
      </c>
      <c r="U4401" t="s">
        <v>14206</v>
      </c>
      <c r="V4401" s="6" t="s">
        <v>14251</v>
      </c>
      <c r="W4401" t="s">
        <v>14252</v>
      </c>
      <c r="X4401" t="s">
        <v>14197</v>
      </c>
      <c r="Y4401" t="str">
        <f>VLOOKUP(R4401,Managers!$A:$B,2,)</f>
        <v>Frank Mitchell</v>
      </c>
      <c r="Z4401" s="11">
        <f>VLOOKUP(X4401,HourlyWages!$A:$B,2,0)</f>
        <v>71</v>
      </c>
      <c r="AA4401">
        <v>1</v>
      </c>
    </row>
    <row r="4402" spans="1:27" x14ac:dyDescent="0.3">
      <c r="A4402" t="b">
        <f>COUNTIF($C$1:C4402, C4402)&gt;1</f>
        <v>0</v>
      </c>
      <c r="B4402" t="b">
        <f>VLOOKUP(C4402,Sheet3!$A:$B,2,0) &gt; 1</f>
        <v>0</v>
      </c>
      <c r="C4402">
        <v>4401</v>
      </c>
      <c r="D4402">
        <v>31364</v>
      </c>
      <c r="E4402" s="4">
        <v>39934</v>
      </c>
      <c r="F4402">
        <v>2</v>
      </c>
      <c r="G4402" s="15">
        <f>I4402*F4402</f>
        <v>400</v>
      </c>
      <c r="H4402" s="9">
        <v>7.0000000000000007E-2</v>
      </c>
      <c r="I4402" s="13">
        <f>VLOOKUP($U4402,Pricebook!$A:$D,4,0)</f>
        <v>200</v>
      </c>
      <c r="J4402" s="11">
        <f>G4402*(1-H4402)</f>
        <v>372</v>
      </c>
      <c r="K4402" t="s">
        <v>1075</v>
      </c>
      <c r="L4402" t="s">
        <v>1076</v>
      </c>
      <c r="M4402" t="str">
        <f>VLOOKUP($L4402,Companies!$A:$G,7,)</f>
        <v>Broadcasting</v>
      </c>
      <c r="N4402" t="str">
        <f>VLOOKUP($L4402,Companies!$A:$G,6,)</f>
        <v>Consumer Services</v>
      </c>
      <c r="O4402" s="6" t="s">
        <v>1920</v>
      </c>
      <c r="P4402" s="6">
        <v>61701</v>
      </c>
      <c r="Q4402" t="s">
        <v>15</v>
      </c>
      <c r="R4402" t="s">
        <v>16</v>
      </c>
      <c r="S4402" s="4">
        <v>39934</v>
      </c>
      <c r="T4402" s="7">
        <f>S4402-E4402</f>
        <v>0</v>
      </c>
      <c r="U4402" t="s">
        <v>14206</v>
      </c>
      <c r="V4402" s="6" t="s">
        <v>14254</v>
      </c>
      <c r="W4402" t="s">
        <v>14255</v>
      </c>
      <c r="X4402" t="s">
        <v>14185</v>
      </c>
      <c r="Y4402" t="str">
        <f>VLOOKUP(R4402,Managers!$A:$B,2,)</f>
        <v>Josh Martinez</v>
      </c>
      <c r="Z4402" s="11">
        <f>VLOOKUP(X4402,HourlyWages!$A:$B,2,0)</f>
        <v>70</v>
      </c>
      <c r="AA4402">
        <v>1</v>
      </c>
    </row>
    <row r="4403" spans="1:27" x14ac:dyDescent="0.3">
      <c r="A4403" t="b">
        <f>COUNTIF($C$1:C4403, C4403)&gt;1</f>
        <v>0</v>
      </c>
      <c r="B4403" t="b">
        <f>VLOOKUP(C4403,Sheet3!$A:$B,2,0) &gt; 1</f>
        <v>0</v>
      </c>
      <c r="C4403">
        <v>4402</v>
      </c>
      <c r="D4403">
        <v>31392</v>
      </c>
      <c r="E4403" s="4">
        <v>40304</v>
      </c>
      <c r="F4403">
        <v>21</v>
      </c>
      <c r="G4403" s="15">
        <f>I4403*F4403</f>
        <v>2310</v>
      </c>
      <c r="H4403" s="9">
        <v>0.1</v>
      </c>
      <c r="I4403" s="13">
        <f>VLOOKUP($U4403,Pricebook!$A:$D,4,0)</f>
        <v>110</v>
      </c>
      <c r="J4403" s="11">
        <f>G4403*(1-H4403)</f>
        <v>2079</v>
      </c>
      <c r="K4403" t="s">
        <v>835</v>
      </c>
      <c r="L4403" t="s">
        <v>274</v>
      </c>
      <c r="M4403" t="str">
        <f>VLOOKUP($L4403,Companies!$A:$G,7,)</f>
        <v>Other Specialty Stores</v>
      </c>
      <c r="N4403" t="str">
        <f>VLOOKUP($L4403,Companies!$A:$G,6,)</f>
        <v>Consumer Services</v>
      </c>
      <c r="O4403" s="6" t="s">
        <v>1790</v>
      </c>
      <c r="P4403" s="6" t="s">
        <v>1791</v>
      </c>
      <c r="Q4403" t="s">
        <v>91</v>
      </c>
      <c r="R4403" t="s">
        <v>61</v>
      </c>
      <c r="S4403" s="4">
        <v>40311</v>
      </c>
      <c r="T4403" s="7">
        <f>S4403-E4403</f>
        <v>7</v>
      </c>
      <c r="U4403" t="s">
        <v>14215</v>
      </c>
      <c r="V4403" s="6" t="s">
        <v>14254</v>
      </c>
      <c r="W4403" t="s">
        <v>14255</v>
      </c>
      <c r="X4403" t="s">
        <v>14185</v>
      </c>
      <c r="Y4403" t="str">
        <f>VLOOKUP(R4403,Managers!$A:$B,2,)</f>
        <v>Allen Young</v>
      </c>
      <c r="Z4403" s="11">
        <f>VLOOKUP(X4403,HourlyWages!$A:$B,2,0)</f>
        <v>70</v>
      </c>
      <c r="AA4403">
        <v>1</v>
      </c>
    </row>
    <row r="4404" spans="1:27" x14ac:dyDescent="0.3">
      <c r="A4404" t="b">
        <f>COUNTIF($C$1:C4404, C4404)&gt;1</f>
        <v>0</v>
      </c>
      <c r="B4404" t="b">
        <f>VLOOKUP(C4404,Sheet3!$A:$B,2,0) &gt; 1</f>
        <v>0</v>
      </c>
      <c r="C4404">
        <v>4403</v>
      </c>
      <c r="D4404">
        <v>31392</v>
      </c>
      <c r="E4404" s="4">
        <v>40304</v>
      </c>
      <c r="F4404">
        <v>44</v>
      </c>
      <c r="G4404" s="15">
        <f>I4404*F4404</f>
        <v>8800</v>
      </c>
      <c r="H4404" s="9">
        <v>0.1</v>
      </c>
      <c r="I4404" s="13">
        <f>VLOOKUP($U4404,Pricebook!$A:$D,4,0)</f>
        <v>200</v>
      </c>
      <c r="J4404" s="11">
        <f>G4404*(1-H4404)</f>
        <v>7920</v>
      </c>
      <c r="K4404" t="s">
        <v>835</v>
      </c>
      <c r="L4404" t="s">
        <v>274</v>
      </c>
      <c r="M4404" t="str">
        <f>VLOOKUP($L4404,Companies!$A:$G,7,)</f>
        <v>Other Specialty Stores</v>
      </c>
      <c r="N4404" t="str">
        <f>VLOOKUP($L4404,Companies!$A:$G,6,)</f>
        <v>Consumer Services</v>
      </c>
      <c r="O4404" s="6" t="s">
        <v>490</v>
      </c>
      <c r="P4404" s="6" t="s">
        <v>491</v>
      </c>
      <c r="Q4404" t="s">
        <v>492</v>
      </c>
      <c r="R4404" t="s">
        <v>61</v>
      </c>
      <c r="S4404" s="4">
        <v>40308</v>
      </c>
      <c r="T4404" s="7">
        <f>S4404-E4404</f>
        <v>4</v>
      </c>
      <c r="U4404" t="s">
        <v>14206</v>
      </c>
      <c r="V4404" s="6" t="s">
        <v>14254</v>
      </c>
      <c r="W4404" t="s">
        <v>14269</v>
      </c>
      <c r="X4404" t="s">
        <v>14199</v>
      </c>
      <c r="Y4404" t="str">
        <f>VLOOKUP(R4404,Managers!$A:$B,2,)</f>
        <v>Allen Young</v>
      </c>
      <c r="Z4404" s="11">
        <f>VLOOKUP(X4404,HourlyWages!$A:$B,2,0)</f>
        <v>68</v>
      </c>
      <c r="AA4404">
        <v>1</v>
      </c>
    </row>
    <row r="4405" spans="1:27" x14ac:dyDescent="0.3">
      <c r="A4405" t="b">
        <f>COUNTIF($C$1:C4405, C4405)&gt;1</f>
        <v>0</v>
      </c>
      <c r="B4405" t="b">
        <f>VLOOKUP(C4405,Sheet3!$A:$B,2,0) &gt; 1</f>
        <v>0</v>
      </c>
      <c r="C4405">
        <v>4404</v>
      </c>
      <c r="D4405">
        <v>31393</v>
      </c>
      <c r="E4405" s="4">
        <v>41040</v>
      </c>
      <c r="F4405">
        <v>4</v>
      </c>
      <c r="G4405" s="15">
        <f>I4405*F4405</f>
        <v>500</v>
      </c>
      <c r="H4405" s="9">
        <v>0.04</v>
      </c>
      <c r="I4405" s="13">
        <f>VLOOKUP($U4405,Pricebook!$A:$D,4,0)</f>
        <v>125</v>
      </c>
      <c r="J4405" s="11">
        <f>G4405*(1-H4405)</f>
        <v>480</v>
      </c>
      <c r="K4405" t="s">
        <v>2112</v>
      </c>
      <c r="L4405" t="s">
        <v>235</v>
      </c>
      <c r="M4405" t="str">
        <f>VLOOKUP($L4405,Companies!$A:$G,7,)</f>
        <v>Television Services</v>
      </c>
      <c r="N4405" t="str">
        <f>VLOOKUP($L4405,Companies!$A:$G,6,)</f>
        <v>Consumer Services</v>
      </c>
      <c r="O4405" s="6" t="s">
        <v>2026</v>
      </c>
      <c r="P4405" s="6">
        <v>60423</v>
      </c>
      <c r="Q4405" t="s">
        <v>15</v>
      </c>
      <c r="R4405" t="s">
        <v>16</v>
      </c>
      <c r="S4405" s="4">
        <v>41041</v>
      </c>
      <c r="T4405" s="7">
        <f>S4405-E4405</f>
        <v>1</v>
      </c>
      <c r="U4405" t="s">
        <v>14208</v>
      </c>
      <c r="V4405" s="6" t="s">
        <v>14257</v>
      </c>
      <c r="W4405" t="s">
        <v>14259</v>
      </c>
      <c r="X4405" t="s">
        <v>14202</v>
      </c>
      <c r="Y4405" t="str">
        <f>VLOOKUP(R4405,Managers!$A:$B,2,)</f>
        <v>Josh Martinez</v>
      </c>
      <c r="Z4405" s="11">
        <f>VLOOKUP(X4405,HourlyWages!$A:$B,2,0)</f>
        <v>71</v>
      </c>
      <c r="AA4405">
        <v>1</v>
      </c>
    </row>
    <row r="4406" spans="1:27" x14ac:dyDescent="0.3">
      <c r="A4406" t="b">
        <f>COUNTIF($C$1:C4406, C4406)&gt;1</f>
        <v>0</v>
      </c>
      <c r="B4406" t="b">
        <f>VLOOKUP(C4406,Sheet3!$A:$B,2,0) &gt; 1</f>
        <v>0</v>
      </c>
      <c r="C4406">
        <v>4405</v>
      </c>
      <c r="D4406">
        <v>31393</v>
      </c>
      <c r="E4406" s="4">
        <v>41040</v>
      </c>
      <c r="F4406">
        <v>31</v>
      </c>
      <c r="G4406" s="15">
        <f>I4406*F4406</f>
        <v>4340</v>
      </c>
      <c r="H4406" s="9">
        <v>0.09</v>
      </c>
      <c r="I4406" s="13">
        <f>VLOOKUP($U4406,Pricebook!$A:$D,4,0)</f>
        <v>140</v>
      </c>
      <c r="J4406" s="11">
        <f>G4406*(1-H4406)</f>
        <v>3949.4</v>
      </c>
      <c r="K4406" t="s">
        <v>2112</v>
      </c>
      <c r="L4406" t="s">
        <v>235</v>
      </c>
      <c r="M4406" t="str">
        <f>VLOOKUP($L4406,Companies!$A:$G,7,)</f>
        <v>Television Services</v>
      </c>
      <c r="N4406" t="str">
        <f>VLOOKUP($L4406,Companies!$A:$G,6,)</f>
        <v>Consumer Services</v>
      </c>
      <c r="O4406" s="6" t="s">
        <v>2026</v>
      </c>
      <c r="P4406" s="6">
        <v>60423</v>
      </c>
      <c r="Q4406" t="s">
        <v>15</v>
      </c>
      <c r="R4406" t="s">
        <v>16</v>
      </c>
      <c r="S4406" s="4">
        <v>41042</v>
      </c>
      <c r="T4406" s="7">
        <f>S4406-E4406</f>
        <v>2</v>
      </c>
      <c r="U4406" t="s">
        <v>14207</v>
      </c>
      <c r="V4406" s="6" t="s">
        <v>14251</v>
      </c>
      <c r="W4406" t="s">
        <v>14268</v>
      </c>
      <c r="X4406" t="s">
        <v>14195</v>
      </c>
      <c r="Y4406" t="str">
        <f>VLOOKUP(R4406,Managers!$A:$B,2,)</f>
        <v>Josh Martinez</v>
      </c>
      <c r="Z4406" s="11">
        <f>VLOOKUP(X4406,HourlyWages!$A:$B,2,0)</f>
        <v>52</v>
      </c>
      <c r="AA4406">
        <v>1</v>
      </c>
    </row>
    <row r="4407" spans="1:27" x14ac:dyDescent="0.3">
      <c r="A4407" t="b">
        <f>COUNTIF($C$1:C4407, C4407)&gt;1</f>
        <v>0</v>
      </c>
      <c r="B4407" t="b">
        <f>VLOOKUP(C4407,Sheet3!$A:$B,2,0) &gt; 1</f>
        <v>0</v>
      </c>
      <c r="C4407">
        <v>4406</v>
      </c>
      <c r="D4407">
        <v>31399</v>
      </c>
      <c r="E4407" s="4">
        <v>40852</v>
      </c>
      <c r="F4407">
        <v>9</v>
      </c>
      <c r="G4407" s="15">
        <f>I4407*F4407</f>
        <v>1350</v>
      </c>
      <c r="H4407" s="9">
        <v>0.09</v>
      </c>
      <c r="I4407" s="13">
        <f>VLOOKUP($U4407,Pricebook!$A:$D,4,0)</f>
        <v>150</v>
      </c>
      <c r="J4407" s="11">
        <f>G4407*(1-H4407)</f>
        <v>1228.5</v>
      </c>
      <c r="K4407" t="s">
        <v>2470</v>
      </c>
      <c r="L4407" t="s">
        <v>310</v>
      </c>
      <c r="M4407" t="str">
        <f>VLOOKUP($L4407,Companies!$A:$G,7,)</f>
        <v>Major Pharmaceuticals</v>
      </c>
      <c r="N4407" t="str">
        <f>VLOOKUP($L4407,Companies!$A:$G,6,)</f>
        <v>Health Care</v>
      </c>
      <c r="O4407" s="6" t="s">
        <v>902</v>
      </c>
      <c r="P4407" s="6">
        <v>98373</v>
      </c>
      <c r="Q4407" t="s">
        <v>22</v>
      </c>
      <c r="R4407" t="s">
        <v>23</v>
      </c>
      <c r="S4407" s="4">
        <v>40853</v>
      </c>
      <c r="T4407" s="7">
        <f>S4407-E4407</f>
        <v>1</v>
      </c>
      <c r="U4407" t="s">
        <v>14210</v>
      </c>
      <c r="V4407" s="6" t="s">
        <v>14254</v>
      </c>
      <c r="W4407" t="s">
        <v>14269</v>
      </c>
      <c r="X4407" t="s">
        <v>14194</v>
      </c>
      <c r="Y4407" t="str">
        <f>VLOOKUP(R4407,Managers!$A:$B,2,)</f>
        <v>Bob Turner</v>
      </c>
      <c r="Z4407" s="11">
        <f>VLOOKUP(X4407,HourlyWages!$A:$B,2,0)</f>
        <v>71</v>
      </c>
      <c r="AA4407">
        <v>1</v>
      </c>
    </row>
    <row r="4408" spans="1:27" x14ac:dyDescent="0.3">
      <c r="A4408" t="b">
        <f>COUNTIF($C$1:C4408, C4408)&gt;1</f>
        <v>0</v>
      </c>
      <c r="B4408" t="b">
        <f>VLOOKUP(C4408,Sheet3!$A:$B,2,0) &gt; 1</f>
        <v>0</v>
      </c>
      <c r="C4408">
        <v>4407</v>
      </c>
      <c r="D4408">
        <v>31426</v>
      </c>
      <c r="E4408" s="4">
        <v>40030</v>
      </c>
      <c r="F4408">
        <v>40</v>
      </c>
      <c r="G4408" s="15">
        <f>I4408*F4408</f>
        <v>6000</v>
      </c>
      <c r="H4408" s="9">
        <v>0.09</v>
      </c>
      <c r="I4408" s="13">
        <f>VLOOKUP($U4408,Pricebook!$A:$D,4,0)</f>
        <v>150</v>
      </c>
      <c r="J4408" s="11">
        <f>G4408*(1-H4408)</f>
        <v>5460</v>
      </c>
      <c r="K4408" t="s">
        <v>1928</v>
      </c>
      <c r="L4408" t="s">
        <v>468</v>
      </c>
      <c r="M4408" t="str">
        <f>VLOOKUP($L4408,Companies!$A:$G,7,)</f>
        <v>Major Pharmaceuticals</v>
      </c>
      <c r="N4408" t="str">
        <f>VLOOKUP($L4408,Companies!$A:$G,6,)</f>
        <v>Health Care</v>
      </c>
      <c r="O4408" s="6" t="s">
        <v>1929</v>
      </c>
      <c r="P4408" s="6">
        <v>48708</v>
      </c>
      <c r="Q4408" t="s">
        <v>172</v>
      </c>
      <c r="R4408" t="s">
        <v>16</v>
      </c>
      <c r="S4408" s="4">
        <v>40034</v>
      </c>
      <c r="T4408" s="7">
        <f>S4408-E4408</f>
        <v>4</v>
      </c>
      <c r="U4408" t="s">
        <v>14210</v>
      </c>
      <c r="V4408" s="6" t="s">
        <v>14257</v>
      </c>
      <c r="W4408" t="s">
        <v>14259</v>
      </c>
      <c r="X4408" t="s">
        <v>14191</v>
      </c>
      <c r="Y4408" t="str">
        <f>VLOOKUP(R4408,Managers!$A:$B,2,)</f>
        <v>Josh Martinez</v>
      </c>
      <c r="Z4408" s="11">
        <f>VLOOKUP(X4408,HourlyWages!$A:$B,2,0)</f>
        <v>60</v>
      </c>
      <c r="AA4408">
        <v>1</v>
      </c>
    </row>
    <row r="4409" spans="1:27" x14ac:dyDescent="0.3">
      <c r="A4409" t="b">
        <f>COUNTIF($C$1:C4409, C4409)&gt;1</f>
        <v>0</v>
      </c>
      <c r="B4409" t="b">
        <f>VLOOKUP(C4409,Sheet3!$A:$B,2,0) &gt; 1</f>
        <v>0</v>
      </c>
      <c r="C4409">
        <v>4408</v>
      </c>
      <c r="D4409">
        <v>31456</v>
      </c>
      <c r="E4409" s="4">
        <v>41228</v>
      </c>
      <c r="F4409">
        <v>10</v>
      </c>
      <c r="G4409" s="15">
        <f>I4409*F4409</f>
        <v>1600</v>
      </c>
      <c r="H4409" s="9">
        <v>0.02</v>
      </c>
      <c r="I4409" s="13">
        <f>VLOOKUP($U4409,Pricebook!$A:$D,4,0)</f>
        <v>160</v>
      </c>
      <c r="J4409" s="11">
        <f>G4409*(1-H4409)</f>
        <v>1568</v>
      </c>
      <c r="K4409" t="s">
        <v>456</v>
      </c>
      <c r="L4409" t="s">
        <v>99</v>
      </c>
      <c r="M4409" t="str">
        <f>VLOOKUP($L4409,Companies!$A:$G,7,)</f>
        <v>Television Services</v>
      </c>
      <c r="N4409" t="str">
        <f>VLOOKUP($L4409,Companies!$A:$G,6,)</f>
        <v>Consumer Services</v>
      </c>
      <c r="O4409" s="6" t="s">
        <v>2342</v>
      </c>
      <c r="P4409" s="6">
        <v>19143</v>
      </c>
      <c r="Q4409" t="s">
        <v>232</v>
      </c>
      <c r="R4409" t="s">
        <v>61</v>
      </c>
      <c r="S4409" s="4">
        <v>41230</v>
      </c>
      <c r="T4409" s="7">
        <f>S4409-E4409</f>
        <v>2</v>
      </c>
      <c r="U4409" t="s">
        <v>14218</v>
      </c>
      <c r="V4409" s="6" t="s">
        <v>14257</v>
      </c>
      <c r="W4409" t="s">
        <v>14259</v>
      </c>
      <c r="X4409" t="s">
        <v>14185</v>
      </c>
      <c r="Y4409" t="str">
        <f>VLOOKUP(R4409,Managers!$A:$B,2,)</f>
        <v>Allen Young</v>
      </c>
      <c r="Z4409" s="11">
        <f>VLOOKUP(X4409,HourlyWages!$A:$B,2,0)</f>
        <v>70</v>
      </c>
      <c r="AA4409">
        <v>1</v>
      </c>
    </row>
    <row r="4410" spans="1:27" x14ac:dyDescent="0.3">
      <c r="A4410" t="b">
        <f>COUNTIF($C$1:C4410, C4410)&gt;1</f>
        <v>0</v>
      </c>
      <c r="B4410" t="b">
        <f>VLOOKUP(C4410,Sheet3!$A:$B,2,0) &gt; 1</f>
        <v>0</v>
      </c>
      <c r="C4410">
        <v>4409</v>
      </c>
      <c r="D4410">
        <v>31460</v>
      </c>
      <c r="E4410" s="4">
        <v>41147</v>
      </c>
      <c r="F4410">
        <v>9</v>
      </c>
      <c r="G4410" s="15">
        <f>I4410*F4410</f>
        <v>1800</v>
      </c>
      <c r="H4410" s="9">
        <v>0.08</v>
      </c>
      <c r="I4410" s="13">
        <f>VLOOKUP($U4410,Pricebook!$A:$D,4,0)</f>
        <v>200</v>
      </c>
      <c r="J4410" s="11">
        <f>G4410*(1-H4410)</f>
        <v>1656</v>
      </c>
      <c r="K4410" t="s">
        <v>2071</v>
      </c>
      <c r="L4410" t="s">
        <v>252</v>
      </c>
      <c r="M4410" t="str">
        <f>VLOOKUP($L4410,Companies!$A:$G,7,)</f>
        <v>Major Pharmaceuticals</v>
      </c>
      <c r="N4410" t="str">
        <f>VLOOKUP($L4410,Companies!$A:$G,6,)</f>
        <v>Health Care</v>
      </c>
      <c r="O4410" s="6" t="s">
        <v>2072</v>
      </c>
      <c r="P4410" s="6">
        <v>86401</v>
      </c>
      <c r="Q4410" t="s">
        <v>70</v>
      </c>
      <c r="R4410" t="s">
        <v>23</v>
      </c>
      <c r="S4410" s="4">
        <v>41149</v>
      </c>
      <c r="T4410" s="7">
        <f>S4410-E4410</f>
        <v>2</v>
      </c>
      <c r="U4410" t="s">
        <v>14206</v>
      </c>
      <c r="V4410" s="6" t="s">
        <v>14251</v>
      </c>
      <c r="W4410" t="s">
        <v>14268</v>
      </c>
      <c r="X4410" t="s">
        <v>14193</v>
      </c>
      <c r="Y4410" t="str">
        <f>VLOOKUP(R4410,Managers!$A:$B,2,)</f>
        <v>Bob Turner</v>
      </c>
      <c r="Z4410" s="11">
        <f>VLOOKUP(X4410,HourlyWages!$A:$B,2,0)</f>
        <v>57</v>
      </c>
      <c r="AA4410">
        <v>1</v>
      </c>
    </row>
    <row r="4411" spans="1:27" x14ac:dyDescent="0.3">
      <c r="A4411" t="b">
        <f>COUNTIF($C$1:C4411, C4411)&gt;1</f>
        <v>0</v>
      </c>
      <c r="B4411" t="b">
        <f>VLOOKUP(C4411,Sheet3!$A:$B,2,0) &gt; 1</f>
        <v>0</v>
      </c>
      <c r="C4411">
        <v>4410</v>
      </c>
      <c r="D4411">
        <v>31461</v>
      </c>
      <c r="E4411" s="4">
        <v>40721</v>
      </c>
      <c r="F4411">
        <v>26</v>
      </c>
      <c r="G4411" s="15">
        <f>I4411*F4411</f>
        <v>4420</v>
      </c>
      <c r="H4411" s="9">
        <v>0.08</v>
      </c>
      <c r="I4411" s="13">
        <f>VLOOKUP($U4411,Pricebook!$A:$D,4,0)</f>
        <v>170</v>
      </c>
      <c r="J4411" s="11">
        <f>G4411*(1-H4411)</f>
        <v>4066.4</v>
      </c>
      <c r="K4411" t="s">
        <v>680</v>
      </c>
      <c r="L4411" t="s">
        <v>185</v>
      </c>
      <c r="M4411" t="str">
        <f>VLOOKUP($L4411,Companies!$A:$G,7,)</f>
        <v>EDP Services</v>
      </c>
      <c r="N4411" t="str">
        <f>VLOOKUP($L4411,Companies!$A:$G,6,)</f>
        <v>Technology</v>
      </c>
      <c r="O4411" s="6" t="s">
        <v>2226</v>
      </c>
      <c r="P4411" s="6">
        <v>92630</v>
      </c>
      <c r="Q4411" t="s">
        <v>114</v>
      </c>
      <c r="R4411" t="s">
        <v>23</v>
      </c>
      <c r="S4411" s="4">
        <v>40723</v>
      </c>
      <c r="T4411" s="7">
        <f>S4411-E4411</f>
        <v>2</v>
      </c>
      <c r="U4411" t="s">
        <v>14219</v>
      </c>
      <c r="V4411" s="6" t="s">
        <v>14254</v>
      </c>
      <c r="W4411" t="s">
        <v>14255</v>
      </c>
      <c r="X4411" t="s">
        <v>14184</v>
      </c>
      <c r="Y4411" t="str">
        <f>VLOOKUP(R4411,Managers!$A:$B,2,)</f>
        <v>Bob Turner</v>
      </c>
      <c r="Z4411" s="11">
        <f>VLOOKUP(X4411,HourlyWages!$A:$B,2,0)</f>
        <v>50</v>
      </c>
      <c r="AA4411">
        <v>1</v>
      </c>
    </row>
    <row r="4412" spans="1:27" x14ac:dyDescent="0.3">
      <c r="A4412" t="b">
        <f>COUNTIF($C$1:C4412, C4412)&gt;1</f>
        <v>0</v>
      </c>
      <c r="B4412" t="b">
        <f>VLOOKUP(C4412,Sheet3!$A:$B,2,0) &gt; 1</f>
        <v>0</v>
      </c>
      <c r="C4412">
        <v>4411</v>
      </c>
      <c r="D4412">
        <v>31492</v>
      </c>
      <c r="E4412" s="4">
        <v>40466</v>
      </c>
      <c r="F4412">
        <v>26</v>
      </c>
      <c r="G4412" s="15">
        <f>I4412*F4412</f>
        <v>4420</v>
      </c>
      <c r="H4412" s="9">
        <v>0.04</v>
      </c>
      <c r="I4412" s="13">
        <f>VLOOKUP($U4412,Pricebook!$A:$D,4,0)</f>
        <v>170</v>
      </c>
      <c r="J4412" s="11">
        <f>G4412*(1-H4412)</f>
        <v>4243.2</v>
      </c>
      <c r="K4412" t="s">
        <v>860</v>
      </c>
      <c r="L4412" t="s">
        <v>285</v>
      </c>
      <c r="M4412" t="str">
        <f>VLOOKUP($L4412,Companies!$A:$G,7,)</f>
        <v>Oil Refining/Marketing</v>
      </c>
      <c r="N4412" t="str">
        <f>VLOOKUP($L4412,Companies!$A:$G,6,)</f>
        <v>Transportation</v>
      </c>
      <c r="O4412" s="6" t="s">
        <v>1241</v>
      </c>
      <c r="P4412" s="6" t="s">
        <v>1242</v>
      </c>
      <c r="Q4412" t="s">
        <v>15</v>
      </c>
      <c r="R4412" t="s">
        <v>16</v>
      </c>
      <c r="S4412" s="4">
        <v>40468</v>
      </c>
      <c r="T4412" s="7">
        <f>S4412-E4412</f>
        <v>2</v>
      </c>
      <c r="U4412" t="s">
        <v>14219</v>
      </c>
      <c r="V4412" s="6" t="s">
        <v>14257</v>
      </c>
      <c r="W4412" t="s">
        <v>14264</v>
      </c>
      <c r="X4412" t="s">
        <v>14199</v>
      </c>
      <c r="Y4412" t="str">
        <f>VLOOKUP(R4412,Managers!$A:$B,2,)</f>
        <v>Josh Martinez</v>
      </c>
      <c r="Z4412" s="11">
        <f>VLOOKUP(X4412,HourlyWages!$A:$B,2,0)</f>
        <v>68</v>
      </c>
      <c r="AA4412">
        <v>1</v>
      </c>
    </row>
    <row r="4413" spans="1:27" x14ac:dyDescent="0.3">
      <c r="A4413" t="b">
        <f>COUNTIF($C$1:C4413, C4413)&gt;1</f>
        <v>0</v>
      </c>
      <c r="B4413" t="b">
        <f>VLOOKUP(C4413,Sheet3!$A:$B,2,0) &gt; 1</f>
        <v>0</v>
      </c>
      <c r="C4413">
        <v>4412</v>
      </c>
      <c r="D4413">
        <v>31492</v>
      </c>
      <c r="E4413" s="4">
        <v>40466</v>
      </c>
      <c r="F4413">
        <v>34</v>
      </c>
      <c r="G4413" s="15">
        <f>I4413*F4413</f>
        <v>6800</v>
      </c>
      <c r="H4413" s="9">
        <v>0.09</v>
      </c>
      <c r="I4413" s="13">
        <f>VLOOKUP($U4413,Pricebook!$A:$D,4,0)</f>
        <v>200</v>
      </c>
      <c r="J4413" s="11">
        <f>G4413*(1-H4413)</f>
        <v>6188</v>
      </c>
      <c r="K4413" t="s">
        <v>860</v>
      </c>
      <c r="L4413" t="s">
        <v>285</v>
      </c>
      <c r="M4413" t="str">
        <f>VLOOKUP($L4413,Companies!$A:$G,7,)</f>
        <v>Oil Refining/Marketing</v>
      </c>
      <c r="N4413" t="str">
        <f>VLOOKUP($L4413,Companies!$A:$G,6,)</f>
        <v>Transportation</v>
      </c>
      <c r="O4413" s="6" t="s">
        <v>1241</v>
      </c>
      <c r="P4413" s="6" t="s">
        <v>1242</v>
      </c>
      <c r="Q4413" t="s">
        <v>15</v>
      </c>
      <c r="R4413" t="s">
        <v>16</v>
      </c>
      <c r="S4413" s="4">
        <v>40469</v>
      </c>
      <c r="T4413" s="7">
        <f>S4413-E4413</f>
        <v>3</v>
      </c>
      <c r="U4413" t="s">
        <v>14206</v>
      </c>
      <c r="V4413" s="6" t="s">
        <v>14254</v>
      </c>
      <c r="W4413" t="s">
        <v>14255</v>
      </c>
      <c r="X4413" t="s">
        <v>14196</v>
      </c>
      <c r="Y4413" t="str">
        <f>VLOOKUP(R4413,Managers!$A:$B,2,)</f>
        <v>Josh Martinez</v>
      </c>
      <c r="Z4413" s="11">
        <f>VLOOKUP(X4413,HourlyWages!$A:$B,2,0)</f>
        <v>58</v>
      </c>
      <c r="AA4413">
        <v>1</v>
      </c>
    </row>
    <row r="4414" spans="1:27" x14ac:dyDescent="0.3">
      <c r="A4414" t="b">
        <f>COUNTIF($C$1:C4414, C4414)&gt;1</f>
        <v>0</v>
      </c>
      <c r="B4414" t="b">
        <f>VLOOKUP(C4414,Sheet3!$A:$B,2,0) &gt; 1</f>
        <v>0</v>
      </c>
      <c r="C4414">
        <v>4413</v>
      </c>
      <c r="D4414">
        <v>31492</v>
      </c>
      <c r="E4414" s="4">
        <v>40466</v>
      </c>
      <c r="F4414">
        <v>23</v>
      </c>
      <c r="G4414" s="15">
        <f>I4414*F4414</f>
        <v>4600</v>
      </c>
      <c r="H4414" s="9">
        <v>0.03</v>
      </c>
      <c r="I4414" s="13">
        <f>VLOOKUP($U4414,Pricebook!$A:$D,4,0)</f>
        <v>200</v>
      </c>
      <c r="J4414" s="11">
        <f>G4414*(1-H4414)</f>
        <v>4462</v>
      </c>
      <c r="K4414" t="s">
        <v>860</v>
      </c>
      <c r="L4414" t="s">
        <v>285</v>
      </c>
      <c r="M4414" t="str">
        <f>VLOOKUP($L4414,Companies!$A:$G,7,)</f>
        <v>Oil Refining/Marketing</v>
      </c>
      <c r="N4414" t="str">
        <f>VLOOKUP($L4414,Companies!$A:$G,6,)</f>
        <v>Transportation</v>
      </c>
      <c r="O4414" s="6" t="s">
        <v>1241</v>
      </c>
      <c r="P4414" s="6" t="s">
        <v>1242</v>
      </c>
      <c r="Q4414" t="s">
        <v>15</v>
      </c>
      <c r="R4414" t="s">
        <v>16</v>
      </c>
      <c r="S4414" s="4">
        <v>40467</v>
      </c>
      <c r="T4414" s="7">
        <f>S4414-E4414</f>
        <v>1</v>
      </c>
      <c r="U4414" t="s">
        <v>14206</v>
      </c>
      <c r="V4414" s="6" t="s">
        <v>14251</v>
      </c>
      <c r="W4414" t="s">
        <v>14267</v>
      </c>
      <c r="X4414" t="s">
        <v>14185</v>
      </c>
      <c r="Y4414" t="str">
        <f>VLOOKUP(R4414,Managers!$A:$B,2,)</f>
        <v>Josh Martinez</v>
      </c>
      <c r="Z4414" s="11">
        <f>VLOOKUP(X4414,HourlyWages!$A:$B,2,0)</f>
        <v>70</v>
      </c>
      <c r="AA4414">
        <v>1</v>
      </c>
    </row>
    <row r="4415" spans="1:27" x14ac:dyDescent="0.3">
      <c r="A4415" t="b">
        <f>COUNTIF($C$1:C4415, C4415)&gt;1</f>
        <v>0</v>
      </c>
      <c r="B4415" t="b">
        <f>VLOOKUP(C4415,Sheet3!$A:$B,2,0) &gt; 1</f>
        <v>0</v>
      </c>
      <c r="C4415">
        <v>4414</v>
      </c>
      <c r="D4415">
        <v>31493</v>
      </c>
      <c r="E4415" s="4">
        <v>40103</v>
      </c>
      <c r="F4415">
        <v>8</v>
      </c>
      <c r="G4415" s="15">
        <f>I4415*F4415</f>
        <v>1000</v>
      </c>
      <c r="H4415" s="9">
        <v>0</v>
      </c>
      <c r="I4415" s="13">
        <f>VLOOKUP($U4415,Pricebook!$A:$D,4,0)</f>
        <v>125</v>
      </c>
      <c r="J4415" s="11">
        <f>G4415*(1-H4415)</f>
        <v>1000</v>
      </c>
      <c r="K4415" t="s">
        <v>840</v>
      </c>
      <c r="L4415" t="s">
        <v>252</v>
      </c>
      <c r="M4415" t="str">
        <f>VLOOKUP($L4415,Companies!$A:$G,7,)</f>
        <v>Major Pharmaceuticals</v>
      </c>
      <c r="N4415" t="str">
        <f>VLOOKUP($L4415,Companies!$A:$G,6,)</f>
        <v>Health Care</v>
      </c>
      <c r="O4415" s="6" t="s">
        <v>1328</v>
      </c>
      <c r="P4415" s="6">
        <v>33055</v>
      </c>
      <c r="Q4415" t="s">
        <v>101</v>
      </c>
      <c r="R4415" t="s">
        <v>34</v>
      </c>
      <c r="S4415" s="4">
        <v>40104</v>
      </c>
      <c r="T4415" s="7">
        <f>S4415-E4415</f>
        <v>1</v>
      </c>
      <c r="U4415" t="s">
        <v>14208</v>
      </c>
      <c r="V4415" s="6" t="s">
        <v>14257</v>
      </c>
      <c r="W4415" t="s">
        <v>14259</v>
      </c>
      <c r="X4415" t="s">
        <v>14194</v>
      </c>
      <c r="Y4415" t="str">
        <f>VLOOKUP(R4415,Managers!$A:$B,2,)</f>
        <v>Frank Mitchell</v>
      </c>
      <c r="Z4415" s="11">
        <f>VLOOKUP(X4415,HourlyWages!$A:$B,2,0)</f>
        <v>71</v>
      </c>
      <c r="AA4415">
        <v>1</v>
      </c>
    </row>
    <row r="4416" spans="1:27" x14ac:dyDescent="0.3">
      <c r="A4416" t="b">
        <f>COUNTIF($C$1:C4416, C4416)&gt;1</f>
        <v>0</v>
      </c>
      <c r="B4416" t="b">
        <f>VLOOKUP(C4416,Sheet3!$A:$B,2,0) &gt; 1</f>
        <v>0</v>
      </c>
      <c r="C4416">
        <v>4415</v>
      </c>
      <c r="D4416">
        <v>31495</v>
      </c>
      <c r="E4416" s="4">
        <v>40394</v>
      </c>
      <c r="F4416">
        <v>20</v>
      </c>
      <c r="G4416" s="15">
        <f>I4416*F4416</f>
        <v>3200</v>
      </c>
      <c r="H4416" s="9">
        <v>0.06</v>
      </c>
      <c r="I4416" s="13">
        <f>VLOOKUP($U4416,Pricebook!$A:$D,4,0)</f>
        <v>160</v>
      </c>
      <c r="J4416" s="11">
        <f>G4416*(1-H4416)</f>
        <v>3008</v>
      </c>
      <c r="K4416" t="s">
        <v>1091</v>
      </c>
      <c r="L4416" t="s">
        <v>998</v>
      </c>
      <c r="M4416" t="str">
        <f>VLOOKUP($L4416,Companies!$A:$G,7,)</f>
        <v>Radio And Television Broadcasting And Communications Equipment</v>
      </c>
      <c r="N4416" t="str">
        <f>VLOOKUP($L4416,Companies!$A:$G,6,)</f>
        <v>Technology</v>
      </c>
      <c r="O4416" s="6" t="s">
        <v>583</v>
      </c>
      <c r="P4416" s="6">
        <v>77546</v>
      </c>
      <c r="Q4416" t="s">
        <v>48</v>
      </c>
      <c r="R4416" t="s">
        <v>16</v>
      </c>
      <c r="S4416" s="4">
        <v>40398</v>
      </c>
      <c r="T4416" s="7">
        <f>S4416-E4416</f>
        <v>4</v>
      </c>
      <c r="U4416" t="s">
        <v>14218</v>
      </c>
      <c r="V4416" s="6" t="s">
        <v>14257</v>
      </c>
      <c r="W4416" t="s">
        <v>14259</v>
      </c>
      <c r="X4416" t="s">
        <v>14199</v>
      </c>
      <c r="Y4416" t="str">
        <f>VLOOKUP(R4416,Managers!$A:$B,2,)</f>
        <v>Josh Martinez</v>
      </c>
      <c r="Z4416" s="11">
        <f>VLOOKUP(X4416,HourlyWages!$A:$B,2,0)</f>
        <v>68</v>
      </c>
      <c r="AA4416">
        <v>1</v>
      </c>
    </row>
    <row r="4417" spans="1:27" x14ac:dyDescent="0.3">
      <c r="A4417" t="b">
        <f>COUNTIF($C$1:C4417, C4417)&gt;1</f>
        <v>0</v>
      </c>
      <c r="B4417" t="b">
        <f>VLOOKUP(C4417,Sheet3!$A:$B,2,0) &gt; 1</f>
        <v>0</v>
      </c>
      <c r="C4417">
        <v>4416</v>
      </c>
      <c r="D4417">
        <v>31495</v>
      </c>
      <c r="E4417" s="4">
        <v>40394</v>
      </c>
      <c r="F4417">
        <v>34</v>
      </c>
      <c r="G4417" s="15">
        <f>I4417*F4417</f>
        <v>6800</v>
      </c>
      <c r="H4417" s="9">
        <v>0.03</v>
      </c>
      <c r="I4417" s="13">
        <f>VLOOKUP($U4417,Pricebook!$A:$D,4,0)</f>
        <v>200</v>
      </c>
      <c r="J4417" s="11">
        <f>G4417*(1-H4417)</f>
        <v>6596</v>
      </c>
      <c r="K4417" t="s">
        <v>1091</v>
      </c>
      <c r="L4417" t="s">
        <v>998</v>
      </c>
      <c r="M4417" t="str">
        <f>VLOOKUP($L4417,Companies!$A:$G,7,)</f>
        <v>Radio And Television Broadcasting And Communications Equipment</v>
      </c>
      <c r="N4417" t="str">
        <f>VLOOKUP($L4417,Companies!$A:$G,6,)</f>
        <v>Technology</v>
      </c>
      <c r="O4417" s="6" t="s">
        <v>583</v>
      </c>
      <c r="P4417" s="6">
        <v>77546</v>
      </c>
      <c r="Q4417" t="s">
        <v>48</v>
      </c>
      <c r="R4417" t="s">
        <v>16</v>
      </c>
      <c r="S4417" s="4">
        <v>40401</v>
      </c>
      <c r="T4417" s="7">
        <f>S4417-E4417</f>
        <v>7</v>
      </c>
      <c r="U4417" t="s">
        <v>14206</v>
      </c>
      <c r="V4417" s="6" t="s">
        <v>14257</v>
      </c>
      <c r="W4417" t="s">
        <v>14258</v>
      </c>
      <c r="X4417" t="s">
        <v>14186</v>
      </c>
      <c r="Y4417" t="str">
        <f>VLOOKUP(R4417,Managers!$A:$B,2,)</f>
        <v>Josh Martinez</v>
      </c>
      <c r="Z4417" s="11">
        <f>VLOOKUP(X4417,HourlyWages!$A:$B,2,0)</f>
        <v>67</v>
      </c>
      <c r="AA4417">
        <v>1</v>
      </c>
    </row>
    <row r="4418" spans="1:27" x14ac:dyDescent="0.3">
      <c r="A4418" t="b">
        <f>COUNTIF($C$1:C4418, C4418)&gt;1</f>
        <v>0</v>
      </c>
      <c r="B4418" t="b">
        <f>VLOOKUP(C4418,Sheet3!$A:$B,2,0) &gt; 1</f>
        <v>0</v>
      </c>
      <c r="C4418">
        <v>4417</v>
      </c>
      <c r="D4418">
        <v>31520</v>
      </c>
      <c r="E4418" s="4">
        <v>40875</v>
      </c>
      <c r="F4418">
        <v>23</v>
      </c>
      <c r="G4418" s="15">
        <f>I4418*F4418</f>
        <v>2875</v>
      </c>
      <c r="H4418" s="9">
        <v>0.09</v>
      </c>
      <c r="I4418" s="13">
        <f>VLOOKUP($U4418,Pricebook!$A:$D,4,0)</f>
        <v>125</v>
      </c>
      <c r="J4418" s="11">
        <f>G4418*(1-H4418)</f>
        <v>2616.25</v>
      </c>
      <c r="K4418" t="s">
        <v>2288</v>
      </c>
      <c r="L4418" t="s">
        <v>297</v>
      </c>
      <c r="M4418" t="str">
        <f>VLOOKUP($L4418,Companies!$A:$G,7,)</f>
        <v>Hotels/Resorts</v>
      </c>
      <c r="N4418" t="str">
        <f>VLOOKUP($L4418,Companies!$A:$G,6,)</f>
        <v>Consumer Services</v>
      </c>
      <c r="O4418" s="6" t="s">
        <v>2289</v>
      </c>
      <c r="P4418" s="6">
        <v>70003</v>
      </c>
      <c r="Q4418" t="s">
        <v>436</v>
      </c>
      <c r="R4418" t="s">
        <v>34</v>
      </c>
      <c r="S4418" s="4">
        <v>40876</v>
      </c>
      <c r="T4418" s="7">
        <f>S4418-E4418</f>
        <v>1</v>
      </c>
      <c r="U4418" t="s">
        <v>14208</v>
      </c>
      <c r="V4418" s="6" t="s">
        <v>14257</v>
      </c>
      <c r="W4418" t="s">
        <v>14259</v>
      </c>
      <c r="X4418" t="s">
        <v>14203</v>
      </c>
      <c r="Y4418" t="str">
        <f>VLOOKUP(R4418,Managers!$A:$B,2,)</f>
        <v>Frank Mitchell</v>
      </c>
      <c r="Z4418" s="11">
        <f>VLOOKUP(X4418,HourlyWages!$A:$B,2,0)</f>
        <v>62</v>
      </c>
      <c r="AA4418">
        <v>1</v>
      </c>
    </row>
    <row r="4419" spans="1:27" x14ac:dyDescent="0.3">
      <c r="A4419" t="b">
        <f>COUNTIF($C$1:C4419, C4419)&gt;1</f>
        <v>0</v>
      </c>
      <c r="B4419" t="b">
        <f>VLOOKUP(C4419,Sheet3!$A:$B,2,0) &gt; 1</f>
        <v>0</v>
      </c>
      <c r="C4419">
        <v>4418</v>
      </c>
      <c r="D4419">
        <v>31522</v>
      </c>
      <c r="E4419" s="4">
        <v>40323</v>
      </c>
      <c r="F4419">
        <v>14</v>
      </c>
      <c r="G4419" s="15">
        <f>I4419*F4419</f>
        <v>1750</v>
      </c>
      <c r="H4419" s="9">
        <v>0.04</v>
      </c>
      <c r="I4419" s="13">
        <f>VLOOKUP($U4419,Pricebook!$A:$D,4,0)</f>
        <v>125</v>
      </c>
      <c r="J4419" s="11">
        <f>G4419*(1-H4419)</f>
        <v>1680</v>
      </c>
      <c r="K4419" t="s">
        <v>393</v>
      </c>
      <c r="L4419" t="s">
        <v>274</v>
      </c>
      <c r="M4419" t="str">
        <f>VLOOKUP($L4419,Companies!$A:$G,7,)</f>
        <v>Other Specialty Stores</v>
      </c>
      <c r="N4419" t="str">
        <f>VLOOKUP($L4419,Companies!$A:$G,6,)</f>
        <v>Consumer Services</v>
      </c>
      <c r="O4419" s="6" t="s">
        <v>1659</v>
      </c>
      <c r="P4419" s="6">
        <v>18504</v>
      </c>
      <c r="Q4419" t="s">
        <v>232</v>
      </c>
      <c r="R4419" t="s">
        <v>61</v>
      </c>
      <c r="S4419" s="4">
        <v>40325</v>
      </c>
      <c r="T4419" s="7">
        <f>S4419-E4419</f>
        <v>2</v>
      </c>
      <c r="U4419" t="s">
        <v>14208</v>
      </c>
      <c r="V4419" s="6" t="s">
        <v>14251</v>
      </c>
      <c r="W4419" t="s">
        <v>14252</v>
      </c>
      <c r="X4419" t="s">
        <v>14192</v>
      </c>
      <c r="Y4419" t="str">
        <f>VLOOKUP(R4419,Managers!$A:$B,2,)</f>
        <v>Allen Young</v>
      </c>
      <c r="Z4419" s="11">
        <f>VLOOKUP(X4419,HourlyWages!$A:$B,2,0)</f>
        <v>75</v>
      </c>
      <c r="AA4419">
        <v>1</v>
      </c>
    </row>
    <row r="4420" spans="1:27" x14ac:dyDescent="0.3">
      <c r="A4420" t="b">
        <f>COUNTIF($C$1:C4420, C4420)&gt;1</f>
        <v>0</v>
      </c>
      <c r="B4420" t="b">
        <f>VLOOKUP(C4420,Sheet3!$A:$B,2,0) &gt; 1</f>
        <v>0</v>
      </c>
      <c r="C4420">
        <v>4419</v>
      </c>
      <c r="D4420">
        <v>31522</v>
      </c>
      <c r="E4420" s="4">
        <v>40323</v>
      </c>
      <c r="F4420">
        <v>42</v>
      </c>
      <c r="G4420" s="15">
        <f>I4420*F4420</f>
        <v>5250</v>
      </c>
      <c r="H4420" s="9">
        <v>0.03</v>
      </c>
      <c r="I4420" s="13">
        <f>VLOOKUP($U4420,Pricebook!$A:$D,4,0)</f>
        <v>125</v>
      </c>
      <c r="J4420" s="11">
        <f>G4420*(1-H4420)</f>
        <v>5092.5</v>
      </c>
      <c r="K4420" t="s">
        <v>393</v>
      </c>
      <c r="L4420" t="s">
        <v>274</v>
      </c>
      <c r="M4420" t="str">
        <f>VLOOKUP($L4420,Companies!$A:$G,7,)</f>
        <v>Other Specialty Stores</v>
      </c>
      <c r="N4420" t="str">
        <f>VLOOKUP($L4420,Companies!$A:$G,6,)</f>
        <v>Consumer Services</v>
      </c>
      <c r="O4420" s="6" t="s">
        <v>2471</v>
      </c>
      <c r="P4420" s="6">
        <v>16801</v>
      </c>
      <c r="Q4420" t="s">
        <v>232</v>
      </c>
      <c r="R4420" t="s">
        <v>61</v>
      </c>
      <c r="S4420" s="4">
        <v>40325</v>
      </c>
      <c r="T4420" s="7">
        <f>S4420-E4420</f>
        <v>2</v>
      </c>
      <c r="U4420" t="s">
        <v>14221</v>
      </c>
      <c r="V4420" s="6" t="s">
        <v>14251</v>
      </c>
      <c r="W4420" t="s">
        <v>14266</v>
      </c>
      <c r="X4420" t="s">
        <v>14185</v>
      </c>
      <c r="Y4420" t="str">
        <f>VLOOKUP(R4420,Managers!$A:$B,2,)</f>
        <v>Allen Young</v>
      </c>
      <c r="Z4420" s="11">
        <f>VLOOKUP(X4420,HourlyWages!$A:$B,2,0)</f>
        <v>70</v>
      </c>
      <c r="AA4420">
        <v>1</v>
      </c>
    </row>
    <row r="4421" spans="1:27" x14ac:dyDescent="0.3">
      <c r="A4421" t="b">
        <f>COUNTIF($C$1:C4421, C4421)&gt;1</f>
        <v>0</v>
      </c>
      <c r="B4421" t="b">
        <f>VLOOKUP(C4421,Sheet3!$A:$B,2,0) &gt; 1</f>
        <v>0</v>
      </c>
      <c r="C4421">
        <v>4420</v>
      </c>
      <c r="D4421">
        <v>31523</v>
      </c>
      <c r="E4421" s="4">
        <v>40976</v>
      </c>
      <c r="F4421">
        <v>17</v>
      </c>
      <c r="G4421" s="15">
        <f>I4421*F4421</f>
        <v>2550</v>
      </c>
      <c r="H4421" s="9">
        <v>0.1</v>
      </c>
      <c r="I4421" s="13">
        <f>VLOOKUP($U4421,Pricebook!$A:$D,4,0)</f>
        <v>150</v>
      </c>
      <c r="J4421" s="11">
        <f>G4421*(1-H4421)</f>
        <v>2295</v>
      </c>
      <c r="K4421" t="s">
        <v>2427</v>
      </c>
      <c r="L4421" t="s">
        <v>128</v>
      </c>
      <c r="M4421" t="str">
        <f>VLOOKUP($L4421,Companies!$A:$G,7,)</f>
        <v>Diversified Commercial Services</v>
      </c>
      <c r="N4421" t="str">
        <f>VLOOKUP($L4421,Companies!$A:$G,6,)</f>
        <v>Consumer Services</v>
      </c>
      <c r="O4421" s="6" t="s">
        <v>1615</v>
      </c>
      <c r="P4421" s="6">
        <v>79701</v>
      </c>
      <c r="Q4421" t="s">
        <v>48</v>
      </c>
      <c r="R4421" t="s">
        <v>16</v>
      </c>
      <c r="S4421" s="4">
        <v>40978</v>
      </c>
      <c r="T4421" s="7">
        <f>S4421-E4421</f>
        <v>2</v>
      </c>
      <c r="U4421" t="s">
        <v>14211</v>
      </c>
      <c r="V4421" s="6" t="s">
        <v>14251</v>
      </c>
      <c r="W4421" t="s">
        <v>14262</v>
      </c>
      <c r="X4421" t="s">
        <v>14184</v>
      </c>
      <c r="Y4421" t="str">
        <f>VLOOKUP(R4421,Managers!$A:$B,2,)</f>
        <v>Josh Martinez</v>
      </c>
      <c r="Z4421" s="11">
        <f>VLOOKUP(X4421,HourlyWages!$A:$B,2,0)</f>
        <v>50</v>
      </c>
      <c r="AA4421">
        <v>1</v>
      </c>
    </row>
    <row r="4422" spans="1:27" x14ac:dyDescent="0.3">
      <c r="A4422" t="b">
        <f>COUNTIF($C$1:C4422, C4422)&gt;1</f>
        <v>0</v>
      </c>
      <c r="B4422" t="b">
        <f>VLOOKUP(C4422,Sheet3!$A:$B,2,0) &gt; 1</f>
        <v>0</v>
      </c>
      <c r="C4422">
        <v>4421</v>
      </c>
      <c r="D4422">
        <v>31523</v>
      </c>
      <c r="E4422" s="4">
        <v>40976</v>
      </c>
      <c r="F4422">
        <v>19</v>
      </c>
      <c r="G4422" s="15">
        <f>I4422*F4422</f>
        <v>2090</v>
      </c>
      <c r="H4422" s="9">
        <v>0</v>
      </c>
      <c r="I4422" s="13">
        <f>VLOOKUP($U4422,Pricebook!$A:$D,4,0)</f>
        <v>110</v>
      </c>
      <c r="J4422" s="11">
        <f>G4422*(1-H4422)</f>
        <v>2090</v>
      </c>
      <c r="K4422" t="s">
        <v>2427</v>
      </c>
      <c r="L4422" t="s">
        <v>128</v>
      </c>
      <c r="M4422" t="str">
        <f>VLOOKUP($L4422,Companies!$A:$G,7,)</f>
        <v>Diversified Commercial Services</v>
      </c>
      <c r="N4422" t="str">
        <f>VLOOKUP($L4422,Companies!$A:$G,6,)</f>
        <v>Consumer Services</v>
      </c>
      <c r="O4422" s="6" t="s">
        <v>1615</v>
      </c>
      <c r="P4422" s="6">
        <v>79701</v>
      </c>
      <c r="Q4422" t="s">
        <v>48</v>
      </c>
      <c r="R4422" t="s">
        <v>16</v>
      </c>
      <c r="S4422" s="4">
        <v>40981</v>
      </c>
      <c r="T4422" s="7">
        <f>S4422-E4422</f>
        <v>5</v>
      </c>
      <c r="U4422" t="s">
        <v>14220</v>
      </c>
      <c r="V4422" s="6" t="s">
        <v>14251</v>
      </c>
      <c r="W4422" t="s">
        <v>14266</v>
      </c>
      <c r="X4422" t="s">
        <v>14187</v>
      </c>
      <c r="Y4422" t="str">
        <f>VLOOKUP(R4422,Managers!$A:$B,2,)</f>
        <v>Josh Martinez</v>
      </c>
      <c r="Z4422" s="11">
        <f>VLOOKUP(X4422,HourlyWages!$A:$B,2,0)</f>
        <v>45</v>
      </c>
      <c r="AA4422">
        <v>1</v>
      </c>
    </row>
    <row r="4423" spans="1:27" x14ac:dyDescent="0.3">
      <c r="A4423" t="b">
        <f>COUNTIF($C$1:C4423, C4423)&gt;1</f>
        <v>0</v>
      </c>
      <c r="B4423" t="b">
        <f>VLOOKUP(C4423,Sheet3!$A:$B,2,0) &gt; 1</f>
        <v>0</v>
      </c>
      <c r="C4423">
        <v>4422</v>
      </c>
      <c r="D4423">
        <v>31524</v>
      </c>
      <c r="E4423" s="4">
        <v>40720</v>
      </c>
      <c r="F4423">
        <v>10</v>
      </c>
      <c r="G4423" s="15">
        <f>I4423*F4423</f>
        <v>1250</v>
      </c>
      <c r="H4423" s="9">
        <v>0.08</v>
      </c>
      <c r="I4423" s="13">
        <f>VLOOKUP($U4423,Pricebook!$A:$D,4,0)</f>
        <v>125</v>
      </c>
      <c r="J4423" s="11">
        <f>G4423*(1-H4423)</f>
        <v>1150</v>
      </c>
      <c r="K4423" t="s">
        <v>479</v>
      </c>
      <c r="L4423" t="s">
        <v>351</v>
      </c>
      <c r="M4423" t="str">
        <f>VLOOKUP($L4423,Companies!$A:$G,7,)</f>
        <v>Department/Specialty Retail Stores</v>
      </c>
      <c r="N4423" t="str">
        <f>VLOOKUP($L4423,Companies!$A:$G,6,)</f>
        <v>Consumer Services</v>
      </c>
      <c r="O4423" s="6" t="s">
        <v>480</v>
      </c>
      <c r="P4423" s="6">
        <v>95661</v>
      </c>
      <c r="Q4423" t="s">
        <v>114</v>
      </c>
      <c r="R4423" t="s">
        <v>23</v>
      </c>
      <c r="S4423" s="4">
        <v>40722</v>
      </c>
      <c r="T4423" s="7">
        <f>S4423-E4423</f>
        <v>2</v>
      </c>
      <c r="U4423" t="s">
        <v>14221</v>
      </c>
      <c r="V4423" s="6" t="s">
        <v>14251</v>
      </c>
      <c r="W4423" t="s">
        <v>14267</v>
      </c>
      <c r="X4423" t="s">
        <v>14194</v>
      </c>
      <c r="Y4423" t="str">
        <f>VLOOKUP(R4423,Managers!$A:$B,2,)</f>
        <v>Bob Turner</v>
      </c>
      <c r="Z4423" s="11">
        <f>VLOOKUP(X4423,HourlyWages!$A:$B,2,0)</f>
        <v>71</v>
      </c>
      <c r="AA4423">
        <v>1</v>
      </c>
    </row>
    <row r="4424" spans="1:27" x14ac:dyDescent="0.3">
      <c r="A4424" t="b">
        <f>COUNTIF($C$1:C4424, C4424)&gt;1</f>
        <v>0</v>
      </c>
      <c r="B4424" t="b">
        <f>VLOOKUP(C4424,Sheet3!$A:$B,2,0) &gt; 1</f>
        <v>0</v>
      </c>
      <c r="C4424">
        <v>4423</v>
      </c>
      <c r="D4424">
        <v>31552</v>
      </c>
      <c r="E4424" s="4">
        <v>41224</v>
      </c>
      <c r="F4424">
        <v>17</v>
      </c>
      <c r="G4424" s="15">
        <f>I4424*F4424</f>
        <v>2550</v>
      </c>
      <c r="H4424" s="9">
        <v>0</v>
      </c>
      <c r="I4424" s="13">
        <f>VLOOKUP($U4424,Pricebook!$A:$D,4,0)</f>
        <v>150</v>
      </c>
      <c r="J4424" s="11">
        <f>G4424*(1-H4424)</f>
        <v>2550</v>
      </c>
      <c r="K4424" t="s">
        <v>614</v>
      </c>
      <c r="L4424" t="s">
        <v>193</v>
      </c>
      <c r="M4424" t="str">
        <f>VLOOKUP($L4424,Companies!$A:$G,7,)</f>
        <v>Semiconductors</v>
      </c>
      <c r="N4424" t="str">
        <f>VLOOKUP($L4424,Companies!$A:$G,6,)</f>
        <v>Technology</v>
      </c>
      <c r="O4424" s="6" t="s">
        <v>2181</v>
      </c>
      <c r="P4424" s="6">
        <v>77471</v>
      </c>
      <c r="Q4424" t="s">
        <v>48</v>
      </c>
      <c r="R4424" t="s">
        <v>16</v>
      </c>
      <c r="S4424" s="4">
        <v>41227</v>
      </c>
      <c r="T4424" s="7">
        <f>S4424-E4424</f>
        <v>3</v>
      </c>
      <c r="U4424" t="s">
        <v>14211</v>
      </c>
      <c r="V4424" s="6" t="s">
        <v>14254</v>
      </c>
      <c r="W4424" t="s">
        <v>14255</v>
      </c>
      <c r="X4424" t="s">
        <v>14193</v>
      </c>
      <c r="Y4424" t="str">
        <f>VLOOKUP(R4424,Managers!$A:$B,2,)</f>
        <v>Josh Martinez</v>
      </c>
      <c r="Z4424" s="11">
        <f>VLOOKUP(X4424,HourlyWages!$A:$B,2,0)</f>
        <v>57</v>
      </c>
      <c r="AA4424">
        <v>1</v>
      </c>
    </row>
    <row r="4425" spans="1:27" x14ac:dyDescent="0.3">
      <c r="A4425" t="b">
        <f>COUNTIF($C$1:C4425, C4425)&gt;1</f>
        <v>0</v>
      </c>
      <c r="B4425" t="b">
        <f>VLOOKUP(C4425,Sheet3!$A:$B,2,0) &gt; 1</f>
        <v>0</v>
      </c>
      <c r="C4425">
        <v>4424</v>
      </c>
      <c r="D4425">
        <v>31552</v>
      </c>
      <c r="E4425" s="4">
        <v>41224</v>
      </c>
      <c r="F4425">
        <v>24</v>
      </c>
      <c r="G4425" s="15">
        <f>I4425*F4425</f>
        <v>3600</v>
      </c>
      <c r="H4425" s="9">
        <v>0</v>
      </c>
      <c r="I4425" s="13">
        <f>VLOOKUP($U4425,Pricebook!$A:$D,4,0)</f>
        <v>150</v>
      </c>
      <c r="J4425" s="11">
        <f>G4425*(1-H4425)</f>
        <v>3600</v>
      </c>
      <c r="K4425" t="s">
        <v>614</v>
      </c>
      <c r="L4425" t="s">
        <v>193</v>
      </c>
      <c r="M4425" t="str">
        <f>VLOOKUP($L4425,Companies!$A:$G,7,)</f>
        <v>Semiconductors</v>
      </c>
      <c r="N4425" t="str">
        <f>VLOOKUP($L4425,Companies!$A:$G,6,)</f>
        <v>Technology</v>
      </c>
      <c r="O4425" s="6" t="s">
        <v>2181</v>
      </c>
      <c r="P4425" s="6">
        <v>77471</v>
      </c>
      <c r="Q4425" t="s">
        <v>48</v>
      </c>
      <c r="R4425" t="s">
        <v>16</v>
      </c>
      <c r="S4425" s="4">
        <v>41225</v>
      </c>
      <c r="T4425" s="7">
        <f>S4425-E4425</f>
        <v>1</v>
      </c>
      <c r="U4425" t="s">
        <v>14211</v>
      </c>
      <c r="V4425" s="6" t="s">
        <v>14257</v>
      </c>
      <c r="W4425" t="s">
        <v>14258</v>
      </c>
      <c r="X4425" t="s">
        <v>14190</v>
      </c>
      <c r="Y4425" t="str">
        <f>VLOOKUP(R4425,Managers!$A:$B,2,)</f>
        <v>Josh Martinez</v>
      </c>
      <c r="Z4425" s="11">
        <f>VLOOKUP(X4425,HourlyWages!$A:$B,2,0)</f>
        <v>67</v>
      </c>
      <c r="AA4425">
        <v>1</v>
      </c>
    </row>
    <row r="4426" spans="1:27" x14ac:dyDescent="0.3">
      <c r="A4426" t="b">
        <f>COUNTIF($C$1:C4426, C4426)&gt;1</f>
        <v>0</v>
      </c>
      <c r="B4426" t="b">
        <f>VLOOKUP(C4426,Sheet3!$A:$B,2,0) &gt; 1</f>
        <v>0</v>
      </c>
      <c r="C4426">
        <v>4425</v>
      </c>
      <c r="D4426">
        <v>31553</v>
      </c>
      <c r="E4426" s="4">
        <v>39823</v>
      </c>
      <c r="F4426">
        <v>32</v>
      </c>
      <c r="G4426" s="15">
        <f>I4426*F4426</f>
        <v>3520</v>
      </c>
      <c r="H4426" s="9">
        <v>0.09</v>
      </c>
      <c r="I4426" s="13">
        <f>VLOOKUP($U4426,Pricebook!$A:$D,4,0)</f>
        <v>110</v>
      </c>
      <c r="J4426" s="11">
        <f>G4426*(1-H4426)</f>
        <v>3203.2000000000003</v>
      </c>
      <c r="K4426" t="s">
        <v>1037</v>
      </c>
      <c r="L4426" t="s">
        <v>142</v>
      </c>
      <c r="M4426" t="str">
        <f>VLOOKUP($L4426,Companies!$A:$G,7,)</f>
        <v>Computer Software: Programming, Data Processing</v>
      </c>
      <c r="N4426" t="str">
        <f>VLOOKUP($L4426,Companies!$A:$G,6,)</f>
        <v>Technology</v>
      </c>
      <c r="O4426" s="6" t="s">
        <v>2176</v>
      </c>
      <c r="P4426" s="6">
        <v>55345</v>
      </c>
      <c r="Q4426" t="s">
        <v>130</v>
      </c>
      <c r="R4426" t="s">
        <v>16</v>
      </c>
      <c r="S4426" s="4">
        <v>39825</v>
      </c>
      <c r="T4426" s="7">
        <f>S4426-E4426</f>
        <v>2</v>
      </c>
      <c r="U4426" t="s">
        <v>14220</v>
      </c>
      <c r="V4426" s="6" t="s">
        <v>14257</v>
      </c>
      <c r="W4426" t="s">
        <v>14259</v>
      </c>
      <c r="X4426" t="s">
        <v>14184</v>
      </c>
      <c r="Y4426" t="str">
        <f>VLOOKUP(R4426,Managers!$A:$B,2,)</f>
        <v>Josh Martinez</v>
      </c>
      <c r="Z4426" s="11">
        <f>VLOOKUP(X4426,HourlyWages!$A:$B,2,0)</f>
        <v>50</v>
      </c>
      <c r="AA4426">
        <v>1</v>
      </c>
    </row>
    <row r="4427" spans="1:27" x14ac:dyDescent="0.3">
      <c r="A4427" t="b">
        <f>COUNTIF($C$1:C4427, C4427)&gt;1</f>
        <v>0</v>
      </c>
      <c r="B4427" t="b">
        <f>VLOOKUP(C4427,Sheet3!$A:$B,2,0) &gt; 1</f>
        <v>0</v>
      </c>
      <c r="C4427">
        <v>4426</v>
      </c>
      <c r="D4427">
        <v>31555</v>
      </c>
      <c r="E4427" s="4">
        <v>40912</v>
      </c>
      <c r="F4427">
        <v>38</v>
      </c>
      <c r="G4427" s="15">
        <f>I4427*F4427</f>
        <v>4750</v>
      </c>
      <c r="H4427" s="9">
        <v>0</v>
      </c>
      <c r="I4427" s="13">
        <f>VLOOKUP($U4427,Pricebook!$A:$D,4,0)</f>
        <v>125</v>
      </c>
      <c r="J4427" s="11">
        <f>G4427*(1-H4427)</f>
        <v>4750</v>
      </c>
      <c r="K4427" t="s">
        <v>1189</v>
      </c>
      <c r="L4427" t="s">
        <v>363</v>
      </c>
      <c r="M4427" t="str">
        <f>VLOOKUP($L4427,Companies!$A:$G,7,)</f>
        <v>Biotechnology: Laboratory Analytical Instruments</v>
      </c>
      <c r="N4427" t="str">
        <f>VLOOKUP($L4427,Companies!$A:$G,6,)</f>
        <v>Capital Goods</v>
      </c>
      <c r="O4427" s="6" t="s">
        <v>1525</v>
      </c>
      <c r="P4427" s="6" t="s">
        <v>1526</v>
      </c>
      <c r="Q4427" t="s">
        <v>101</v>
      </c>
      <c r="R4427" t="s">
        <v>34</v>
      </c>
      <c r="S4427" s="4">
        <v>40912</v>
      </c>
      <c r="T4427" s="7">
        <f>S4427-E4427</f>
        <v>0</v>
      </c>
      <c r="U4427" t="s">
        <v>14208</v>
      </c>
      <c r="V4427" s="6" t="s">
        <v>14251</v>
      </c>
      <c r="W4427" t="s">
        <v>14263</v>
      </c>
      <c r="X4427" t="s">
        <v>14200</v>
      </c>
      <c r="Y4427" t="str">
        <f>VLOOKUP(R4427,Managers!$A:$B,2,)</f>
        <v>Frank Mitchell</v>
      </c>
      <c r="Z4427" s="11">
        <f>VLOOKUP(X4427,HourlyWages!$A:$B,2,0)</f>
        <v>59</v>
      </c>
      <c r="AA4427">
        <v>1</v>
      </c>
    </row>
    <row r="4428" spans="1:27" x14ac:dyDescent="0.3">
      <c r="A4428" t="b">
        <f>COUNTIF($C$1:C4428, C4428)&gt;1</f>
        <v>0</v>
      </c>
      <c r="B4428" t="b">
        <f>VLOOKUP(C4428,Sheet3!$A:$B,2,0) &gt; 1</f>
        <v>0</v>
      </c>
      <c r="C4428">
        <v>4427</v>
      </c>
      <c r="D4428">
        <v>31555</v>
      </c>
      <c r="E4428" s="4">
        <v>40912</v>
      </c>
      <c r="F4428">
        <v>5</v>
      </c>
      <c r="G4428" s="15">
        <f>I4428*F4428</f>
        <v>750</v>
      </c>
      <c r="H4428" s="9">
        <v>0.02</v>
      </c>
      <c r="I4428" s="13">
        <f>VLOOKUP($U4428,Pricebook!$A:$D,4,0)</f>
        <v>150</v>
      </c>
      <c r="J4428" s="11">
        <f>G4428*(1-H4428)</f>
        <v>735</v>
      </c>
      <c r="K4428" t="s">
        <v>1189</v>
      </c>
      <c r="L4428" t="s">
        <v>363</v>
      </c>
      <c r="M4428" t="str">
        <f>VLOOKUP($L4428,Companies!$A:$G,7,)</f>
        <v>Biotechnology: Laboratory Analytical Instruments</v>
      </c>
      <c r="N4428" t="str">
        <f>VLOOKUP($L4428,Companies!$A:$G,6,)</f>
        <v>Capital Goods</v>
      </c>
      <c r="O4428" s="6" t="s">
        <v>1525</v>
      </c>
      <c r="P4428" s="6" t="s">
        <v>1526</v>
      </c>
      <c r="Q4428" t="s">
        <v>101</v>
      </c>
      <c r="R4428" t="s">
        <v>34</v>
      </c>
      <c r="S4428" s="4">
        <v>40915</v>
      </c>
      <c r="T4428" s="7">
        <f>S4428-E4428</f>
        <v>3</v>
      </c>
      <c r="U4428" t="s">
        <v>14216</v>
      </c>
      <c r="V4428" s="6" t="s">
        <v>14257</v>
      </c>
      <c r="W4428" t="s">
        <v>14259</v>
      </c>
      <c r="X4428" t="s">
        <v>14202</v>
      </c>
      <c r="Y4428" t="str">
        <f>VLOOKUP(R4428,Managers!$A:$B,2,)</f>
        <v>Frank Mitchell</v>
      </c>
      <c r="Z4428" s="11">
        <f>VLOOKUP(X4428,HourlyWages!$A:$B,2,0)</f>
        <v>71</v>
      </c>
      <c r="AA4428">
        <v>1</v>
      </c>
    </row>
    <row r="4429" spans="1:27" x14ac:dyDescent="0.3">
      <c r="A4429" t="b">
        <f>COUNTIF($C$1:C4429, C4429)&gt;1</f>
        <v>0</v>
      </c>
      <c r="B4429" t="b">
        <f>VLOOKUP(C4429,Sheet3!$A:$B,2,0) &gt; 1</f>
        <v>0</v>
      </c>
      <c r="C4429">
        <v>4428</v>
      </c>
      <c r="D4429">
        <v>31556</v>
      </c>
      <c r="E4429" s="4">
        <v>40751</v>
      </c>
      <c r="F4429">
        <v>35</v>
      </c>
      <c r="G4429" s="15">
        <f>I4429*F4429</f>
        <v>4375</v>
      </c>
      <c r="H4429" s="9">
        <v>7.0000000000000007E-2</v>
      </c>
      <c r="I4429" s="13">
        <f>VLOOKUP($U4429,Pricebook!$A:$D,4,0)</f>
        <v>125</v>
      </c>
      <c r="J4429" s="11">
        <f>G4429*(1-H4429)</f>
        <v>4068.7499999999995</v>
      </c>
      <c r="K4429" t="s">
        <v>1215</v>
      </c>
      <c r="L4429" t="s">
        <v>58</v>
      </c>
      <c r="M4429" t="str">
        <f>VLOOKUP($L4429,Companies!$A:$G,7,)</f>
        <v>Biotechnology: Biological Products (No Diagnostic Substances)</v>
      </c>
      <c r="N4429" t="str">
        <f>VLOOKUP($L4429,Companies!$A:$G,6,)</f>
        <v>Health Care</v>
      </c>
      <c r="O4429" s="6" t="s">
        <v>794</v>
      </c>
      <c r="P4429" s="6">
        <v>28601</v>
      </c>
      <c r="Q4429" t="s">
        <v>33</v>
      </c>
      <c r="R4429" t="s">
        <v>34</v>
      </c>
      <c r="S4429" s="4">
        <v>40752</v>
      </c>
      <c r="T4429" s="7">
        <f>S4429-E4429</f>
        <v>1</v>
      </c>
      <c r="U4429" t="s">
        <v>14208</v>
      </c>
      <c r="V4429" s="6" t="s">
        <v>14251</v>
      </c>
      <c r="W4429" t="s">
        <v>14263</v>
      </c>
      <c r="X4429" t="s">
        <v>14188</v>
      </c>
      <c r="Y4429" t="str">
        <f>VLOOKUP(R4429,Managers!$A:$B,2,)</f>
        <v>Frank Mitchell</v>
      </c>
      <c r="Z4429" s="11">
        <f>VLOOKUP(X4429,HourlyWages!$A:$B,2,0)</f>
        <v>52</v>
      </c>
      <c r="AA4429">
        <v>1</v>
      </c>
    </row>
    <row r="4430" spans="1:27" x14ac:dyDescent="0.3">
      <c r="A4430" t="b">
        <f>COUNTIF($C$1:C4430, C4430)&gt;1</f>
        <v>0</v>
      </c>
      <c r="B4430" t="b">
        <f>VLOOKUP(C4430,Sheet3!$A:$B,2,0) &gt; 1</f>
        <v>0</v>
      </c>
      <c r="C4430">
        <v>4429</v>
      </c>
      <c r="D4430">
        <v>31558</v>
      </c>
      <c r="E4430" s="4">
        <v>40747</v>
      </c>
      <c r="F4430">
        <v>12</v>
      </c>
      <c r="G4430" s="15">
        <f>I4430*F4430</f>
        <v>2040</v>
      </c>
      <c r="H4430" s="9">
        <v>0.04</v>
      </c>
      <c r="I4430" s="13">
        <f>VLOOKUP($U4430,Pricebook!$A:$D,4,0)</f>
        <v>170</v>
      </c>
      <c r="J4430" s="11">
        <f>G4430*(1-H4430)</f>
        <v>1958.3999999999999</v>
      </c>
      <c r="K4430" t="s">
        <v>2082</v>
      </c>
      <c r="L4430" t="s">
        <v>594</v>
      </c>
      <c r="M4430" t="str">
        <f>VLOOKUP($L4430,Companies!$A:$G,7,)</f>
        <v>Semiconductors</v>
      </c>
      <c r="N4430" t="str">
        <f>VLOOKUP($L4430,Companies!$A:$G,6,)</f>
        <v>Technology</v>
      </c>
      <c r="O4430" s="6" t="s">
        <v>2472</v>
      </c>
      <c r="P4430" s="6">
        <v>60067</v>
      </c>
      <c r="Q4430" t="s">
        <v>15</v>
      </c>
      <c r="R4430" t="s">
        <v>16</v>
      </c>
      <c r="S4430" s="4">
        <v>40752</v>
      </c>
      <c r="T4430" s="7">
        <f>S4430-E4430</f>
        <v>5</v>
      </c>
      <c r="U4430" t="s">
        <v>14219</v>
      </c>
      <c r="V4430" s="6" t="s">
        <v>14251</v>
      </c>
      <c r="W4430" t="s">
        <v>14267</v>
      </c>
      <c r="X4430" t="s">
        <v>14194</v>
      </c>
      <c r="Y4430" t="str">
        <f>VLOOKUP(R4430,Managers!$A:$B,2,)</f>
        <v>Josh Martinez</v>
      </c>
      <c r="Z4430" s="11">
        <f>VLOOKUP(X4430,HourlyWages!$A:$B,2,0)</f>
        <v>71</v>
      </c>
      <c r="AA4430">
        <v>1</v>
      </c>
    </row>
    <row r="4431" spans="1:27" x14ac:dyDescent="0.3">
      <c r="A4431" t="b">
        <f>COUNTIF($C$1:C4431, C4431)&gt;1</f>
        <v>0</v>
      </c>
      <c r="B4431" t="b">
        <f>VLOOKUP(C4431,Sheet3!$A:$B,2,0) &gt; 1</f>
        <v>0</v>
      </c>
      <c r="C4431">
        <v>4430</v>
      </c>
      <c r="D4431">
        <v>31558</v>
      </c>
      <c r="E4431" s="4">
        <v>40747</v>
      </c>
      <c r="F4431">
        <v>42</v>
      </c>
      <c r="G4431" s="15">
        <f>I4431*F4431</f>
        <v>6300</v>
      </c>
      <c r="H4431" s="9">
        <v>0.08</v>
      </c>
      <c r="I4431" s="13">
        <f>VLOOKUP($U4431,Pricebook!$A:$D,4,0)</f>
        <v>150</v>
      </c>
      <c r="J4431" s="11">
        <f>G4431*(1-H4431)</f>
        <v>5796</v>
      </c>
      <c r="K4431" t="s">
        <v>2082</v>
      </c>
      <c r="L4431" t="s">
        <v>594</v>
      </c>
      <c r="M4431" t="str">
        <f>VLOOKUP($L4431,Companies!$A:$G,7,)</f>
        <v>Semiconductors</v>
      </c>
      <c r="N4431" t="str">
        <f>VLOOKUP($L4431,Companies!$A:$G,6,)</f>
        <v>Technology</v>
      </c>
      <c r="O4431" s="6" t="s">
        <v>2472</v>
      </c>
      <c r="P4431" s="6">
        <v>60067</v>
      </c>
      <c r="Q4431" t="s">
        <v>15</v>
      </c>
      <c r="R4431" t="s">
        <v>16</v>
      </c>
      <c r="S4431" s="4">
        <v>40747</v>
      </c>
      <c r="T4431" s="7">
        <f>S4431-E4431</f>
        <v>0</v>
      </c>
      <c r="U4431" t="s">
        <v>14211</v>
      </c>
      <c r="V4431" s="6" t="s">
        <v>14251</v>
      </c>
      <c r="W4431" t="s">
        <v>14263</v>
      </c>
      <c r="X4431" t="s">
        <v>14184</v>
      </c>
      <c r="Y4431" t="str">
        <f>VLOOKUP(R4431,Managers!$A:$B,2,)</f>
        <v>Josh Martinez</v>
      </c>
      <c r="Z4431" s="11">
        <f>VLOOKUP(X4431,HourlyWages!$A:$B,2,0)</f>
        <v>50</v>
      </c>
      <c r="AA4431">
        <v>1</v>
      </c>
    </row>
    <row r="4432" spans="1:27" x14ac:dyDescent="0.3">
      <c r="A4432" t="b">
        <f>COUNTIF($C$1:C4432, C4432)&gt;1</f>
        <v>0</v>
      </c>
      <c r="B4432" t="b">
        <f>VLOOKUP(C4432,Sheet3!$A:$B,2,0) &gt; 1</f>
        <v>0</v>
      </c>
      <c r="C4432">
        <v>4431</v>
      </c>
      <c r="D4432">
        <v>31586</v>
      </c>
      <c r="E4432" s="4">
        <v>40989</v>
      </c>
      <c r="F4432">
        <v>22</v>
      </c>
      <c r="G4432" s="15">
        <f>I4432*F4432</f>
        <v>3300</v>
      </c>
      <c r="H4432" s="9">
        <v>0.05</v>
      </c>
      <c r="I4432" s="13">
        <f>VLOOKUP($U4432,Pricebook!$A:$D,4,0)</f>
        <v>150</v>
      </c>
      <c r="J4432" s="11">
        <f>G4432*(1-H4432)</f>
        <v>3135</v>
      </c>
      <c r="K4432" t="s">
        <v>1298</v>
      </c>
      <c r="L4432" t="s">
        <v>241</v>
      </c>
      <c r="M4432" t="str">
        <f>VLOOKUP($L4432,Companies!$A:$G,7,)</f>
        <v>Computer Software: Prepackaged Software</v>
      </c>
      <c r="N4432" t="str">
        <f>VLOOKUP($L4432,Companies!$A:$G,6,)</f>
        <v>Technology</v>
      </c>
      <c r="O4432" s="6" t="s">
        <v>2187</v>
      </c>
      <c r="P4432" s="6">
        <v>37918</v>
      </c>
      <c r="Q4432" t="s">
        <v>81</v>
      </c>
      <c r="R4432" t="s">
        <v>34</v>
      </c>
      <c r="S4432" s="4">
        <v>40993</v>
      </c>
      <c r="T4432" s="7">
        <f>S4432-E4432</f>
        <v>4</v>
      </c>
      <c r="U4432" t="s">
        <v>14211</v>
      </c>
      <c r="V4432" s="6" t="s">
        <v>14251</v>
      </c>
      <c r="W4432" t="s">
        <v>14252</v>
      </c>
      <c r="X4432" t="s">
        <v>14186</v>
      </c>
      <c r="Y4432" t="str">
        <f>VLOOKUP(R4432,Managers!$A:$B,2,)</f>
        <v>Frank Mitchell</v>
      </c>
      <c r="Z4432" s="11">
        <f>VLOOKUP(X4432,HourlyWages!$A:$B,2,0)</f>
        <v>67</v>
      </c>
      <c r="AA4432">
        <v>1</v>
      </c>
    </row>
    <row r="4433" spans="1:27" x14ac:dyDescent="0.3">
      <c r="A4433" t="b">
        <f>COUNTIF($C$1:C4433, C4433)&gt;1</f>
        <v>0</v>
      </c>
      <c r="B4433" t="b">
        <f>VLOOKUP(C4433,Sheet3!$A:$B,2,0) &gt; 1</f>
        <v>0</v>
      </c>
      <c r="C4433">
        <v>4432</v>
      </c>
      <c r="D4433">
        <v>31586</v>
      </c>
      <c r="E4433" s="4">
        <v>40989</v>
      </c>
      <c r="F4433">
        <v>25</v>
      </c>
      <c r="G4433" s="15">
        <f>I4433*F4433</f>
        <v>3750</v>
      </c>
      <c r="H4433" s="9">
        <v>0</v>
      </c>
      <c r="I4433" s="13">
        <f>VLOOKUP($U4433,Pricebook!$A:$D,4,0)</f>
        <v>150</v>
      </c>
      <c r="J4433" s="11">
        <f>G4433*(1-H4433)</f>
        <v>3750</v>
      </c>
      <c r="K4433" t="s">
        <v>1298</v>
      </c>
      <c r="L4433" t="s">
        <v>241</v>
      </c>
      <c r="M4433" t="str">
        <f>VLOOKUP($L4433,Companies!$A:$G,7,)</f>
        <v>Computer Software: Prepackaged Software</v>
      </c>
      <c r="N4433" t="str">
        <f>VLOOKUP($L4433,Companies!$A:$G,6,)</f>
        <v>Technology</v>
      </c>
      <c r="O4433" s="6" t="s">
        <v>2187</v>
      </c>
      <c r="P4433" s="6">
        <v>37918</v>
      </c>
      <c r="Q4433" t="s">
        <v>81</v>
      </c>
      <c r="R4433" t="s">
        <v>34</v>
      </c>
      <c r="S4433" s="4">
        <v>40998</v>
      </c>
      <c r="T4433" s="7">
        <f>S4433-E4433</f>
        <v>9</v>
      </c>
      <c r="U4433" t="s">
        <v>14210</v>
      </c>
      <c r="V4433" s="6" t="s">
        <v>14251</v>
      </c>
      <c r="W4433" t="s">
        <v>14260</v>
      </c>
      <c r="X4433" t="s">
        <v>14188</v>
      </c>
      <c r="Y4433" t="str">
        <f>VLOOKUP(R4433,Managers!$A:$B,2,)</f>
        <v>Frank Mitchell</v>
      </c>
      <c r="Z4433" s="11">
        <f>VLOOKUP(X4433,HourlyWages!$A:$B,2,0)</f>
        <v>52</v>
      </c>
      <c r="AA4433">
        <v>1</v>
      </c>
    </row>
    <row r="4434" spans="1:27" x14ac:dyDescent="0.3">
      <c r="A4434" t="b">
        <f>COUNTIF($C$1:C4434, C4434)&gt;1</f>
        <v>0</v>
      </c>
      <c r="B4434" t="b">
        <f>VLOOKUP(C4434,Sheet3!$A:$B,2,0) &gt; 1</f>
        <v>0</v>
      </c>
      <c r="C4434">
        <v>4433</v>
      </c>
      <c r="D4434">
        <v>31590</v>
      </c>
      <c r="E4434" s="4">
        <v>40334</v>
      </c>
      <c r="F4434">
        <v>5</v>
      </c>
      <c r="G4434" s="15">
        <f>I4434*F4434</f>
        <v>750</v>
      </c>
      <c r="H4434" s="9">
        <v>0.06</v>
      </c>
      <c r="I4434" s="13">
        <f>VLOOKUP($U4434,Pricebook!$A:$D,4,0)</f>
        <v>150</v>
      </c>
      <c r="J4434" s="11">
        <f>G4434*(1-H4434)</f>
        <v>705</v>
      </c>
      <c r="K4434" t="s">
        <v>362</v>
      </c>
      <c r="L4434" t="s">
        <v>363</v>
      </c>
      <c r="M4434" t="str">
        <f>VLOOKUP($L4434,Companies!$A:$G,7,)</f>
        <v>Biotechnology: Laboratory Analytical Instruments</v>
      </c>
      <c r="N4434" t="str">
        <f>VLOOKUP($L4434,Companies!$A:$G,6,)</f>
        <v>Capital Goods</v>
      </c>
      <c r="O4434" s="6" t="s">
        <v>364</v>
      </c>
      <c r="P4434" s="6">
        <v>95928</v>
      </c>
      <c r="Q4434" t="s">
        <v>114</v>
      </c>
      <c r="R4434" t="s">
        <v>23</v>
      </c>
      <c r="S4434" s="4">
        <v>40335</v>
      </c>
      <c r="T4434" s="7">
        <f>S4434-E4434</f>
        <v>1</v>
      </c>
      <c r="U4434" t="s">
        <v>14211</v>
      </c>
      <c r="V4434" s="6" t="s">
        <v>14251</v>
      </c>
      <c r="W4434" t="s">
        <v>14260</v>
      </c>
      <c r="X4434" t="s">
        <v>14199</v>
      </c>
      <c r="Y4434" t="str">
        <f>VLOOKUP(R4434,Managers!$A:$B,2,)</f>
        <v>Bob Turner</v>
      </c>
      <c r="Z4434" s="11">
        <f>VLOOKUP(X4434,HourlyWages!$A:$B,2,0)</f>
        <v>68</v>
      </c>
      <c r="AA4434">
        <v>1</v>
      </c>
    </row>
    <row r="4435" spans="1:27" x14ac:dyDescent="0.3">
      <c r="A4435" t="b">
        <f>COUNTIF($C$1:C4435, C4435)&gt;1</f>
        <v>0</v>
      </c>
      <c r="B4435" t="b">
        <f>VLOOKUP(C4435,Sheet3!$A:$B,2,0) &gt; 1</f>
        <v>0</v>
      </c>
      <c r="C4435">
        <v>4434</v>
      </c>
      <c r="D4435">
        <v>31590</v>
      </c>
      <c r="E4435" s="4">
        <v>40334</v>
      </c>
      <c r="F4435">
        <v>27</v>
      </c>
      <c r="G4435" s="15">
        <f>I4435*F4435</f>
        <v>5400</v>
      </c>
      <c r="H4435" s="9">
        <v>0.06</v>
      </c>
      <c r="I4435" s="13">
        <f>VLOOKUP($U4435,Pricebook!$A:$D,4,0)</f>
        <v>200</v>
      </c>
      <c r="J4435" s="11">
        <f>G4435*(1-H4435)</f>
        <v>5076</v>
      </c>
      <c r="K4435" t="s">
        <v>362</v>
      </c>
      <c r="L4435" t="s">
        <v>363</v>
      </c>
      <c r="M4435" t="str">
        <f>VLOOKUP($L4435,Companies!$A:$G,7,)</f>
        <v>Biotechnology: Laboratory Analytical Instruments</v>
      </c>
      <c r="N4435" t="str">
        <f>VLOOKUP($L4435,Companies!$A:$G,6,)</f>
        <v>Capital Goods</v>
      </c>
      <c r="O4435" s="6" t="s">
        <v>364</v>
      </c>
      <c r="P4435" s="6">
        <v>95928</v>
      </c>
      <c r="Q4435" t="s">
        <v>114</v>
      </c>
      <c r="R4435" t="s">
        <v>23</v>
      </c>
      <c r="S4435" s="4">
        <v>40336</v>
      </c>
      <c r="T4435" s="7">
        <f>S4435-E4435</f>
        <v>2</v>
      </c>
      <c r="U4435" t="s">
        <v>14206</v>
      </c>
      <c r="V4435" s="6" t="s">
        <v>14251</v>
      </c>
      <c r="W4435" t="s">
        <v>14266</v>
      </c>
      <c r="X4435" t="s">
        <v>14187</v>
      </c>
      <c r="Y4435" t="str">
        <f>VLOOKUP(R4435,Managers!$A:$B,2,)</f>
        <v>Bob Turner</v>
      </c>
      <c r="Z4435" s="11">
        <f>VLOOKUP(X4435,HourlyWages!$A:$B,2,0)</f>
        <v>45</v>
      </c>
      <c r="AA4435">
        <v>1</v>
      </c>
    </row>
    <row r="4436" spans="1:27" x14ac:dyDescent="0.3">
      <c r="A4436" t="b">
        <f>COUNTIF($C$1:C4436, C4436)&gt;1</f>
        <v>0</v>
      </c>
      <c r="B4436" t="b">
        <f>VLOOKUP(C4436,Sheet3!$A:$B,2,0) &gt; 1</f>
        <v>0</v>
      </c>
      <c r="C4436">
        <v>4435</v>
      </c>
      <c r="D4436">
        <v>31616</v>
      </c>
      <c r="E4436" s="4">
        <v>40418</v>
      </c>
      <c r="F4436">
        <v>45</v>
      </c>
      <c r="G4436" s="15">
        <f>I4436*F4436</f>
        <v>7200</v>
      </c>
      <c r="H4436" s="9">
        <v>0.08</v>
      </c>
      <c r="I4436" s="13">
        <f>VLOOKUP($U4436,Pricebook!$A:$D,4,0)</f>
        <v>160</v>
      </c>
      <c r="J4436" s="11">
        <f>G4436*(1-H4436)</f>
        <v>6624</v>
      </c>
      <c r="K4436" t="s">
        <v>350</v>
      </c>
      <c r="L4436" t="s">
        <v>351</v>
      </c>
      <c r="M4436" t="str">
        <f>VLOOKUP($L4436,Companies!$A:$G,7,)</f>
        <v>Department/Specialty Retail Stores</v>
      </c>
      <c r="N4436" t="str">
        <f>VLOOKUP($L4436,Companies!$A:$G,6,)</f>
        <v>Consumer Services</v>
      </c>
      <c r="O4436" s="6" t="s">
        <v>677</v>
      </c>
      <c r="P4436" s="6">
        <v>20707</v>
      </c>
      <c r="Q4436" t="s">
        <v>187</v>
      </c>
      <c r="R4436" t="s">
        <v>61</v>
      </c>
      <c r="S4436" s="4">
        <v>40419</v>
      </c>
      <c r="T4436" s="7">
        <f>S4436-E4436</f>
        <v>1</v>
      </c>
      <c r="U4436" t="s">
        <v>14218</v>
      </c>
      <c r="V4436" s="6" t="s">
        <v>14251</v>
      </c>
      <c r="W4436" t="s">
        <v>14260</v>
      </c>
      <c r="X4436" t="s">
        <v>14203</v>
      </c>
      <c r="Y4436" t="str">
        <f>VLOOKUP(R4436,Managers!$A:$B,2,)</f>
        <v>Allen Young</v>
      </c>
      <c r="Z4436" s="11">
        <f>VLOOKUP(X4436,HourlyWages!$A:$B,2,0)</f>
        <v>62</v>
      </c>
      <c r="AA4436">
        <v>1</v>
      </c>
    </row>
    <row r="4437" spans="1:27" x14ac:dyDescent="0.3">
      <c r="A4437" t="b">
        <f>COUNTIF($C$1:C4437, C4437)&gt;1</f>
        <v>0</v>
      </c>
      <c r="B4437" t="b">
        <f>VLOOKUP(C4437,Sheet3!$A:$B,2,0) &gt; 1</f>
        <v>0</v>
      </c>
      <c r="C4437">
        <v>4436</v>
      </c>
      <c r="D4437">
        <v>31616</v>
      </c>
      <c r="E4437" s="4">
        <v>40418</v>
      </c>
      <c r="F4437">
        <v>46</v>
      </c>
      <c r="G4437" s="15">
        <f>I4437*F4437</f>
        <v>9200</v>
      </c>
      <c r="H4437" s="9">
        <v>0.04</v>
      </c>
      <c r="I4437" s="13">
        <f>VLOOKUP($U4437,Pricebook!$A:$D,4,0)</f>
        <v>200</v>
      </c>
      <c r="J4437" s="11">
        <f>G4437*(1-H4437)</f>
        <v>8832</v>
      </c>
      <c r="K4437" t="s">
        <v>350</v>
      </c>
      <c r="L4437" t="s">
        <v>351</v>
      </c>
      <c r="M4437" t="str">
        <f>VLOOKUP($L4437,Companies!$A:$G,7,)</f>
        <v>Department/Specialty Retail Stores</v>
      </c>
      <c r="N4437" t="str">
        <f>VLOOKUP($L4437,Companies!$A:$G,6,)</f>
        <v>Consumer Services</v>
      </c>
      <c r="O4437" s="6" t="s">
        <v>677</v>
      </c>
      <c r="P4437" s="6">
        <v>20707</v>
      </c>
      <c r="Q4437" t="s">
        <v>187</v>
      </c>
      <c r="R4437" t="s">
        <v>61</v>
      </c>
      <c r="S4437" s="4">
        <v>40419</v>
      </c>
      <c r="T4437" s="7">
        <f>S4437-E4437</f>
        <v>1</v>
      </c>
      <c r="U4437" t="s">
        <v>14214</v>
      </c>
      <c r="V4437" s="6" t="s">
        <v>14257</v>
      </c>
      <c r="W4437" t="s">
        <v>14258</v>
      </c>
      <c r="X4437" t="s">
        <v>14185</v>
      </c>
      <c r="Y4437" t="str">
        <f>VLOOKUP(R4437,Managers!$A:$B,2,)</f>
        <v>Allen Young</v>
      </c>
      <c r="Z4437" s="11">
        <f>VLOOKUP(X4437,HourlyWages!$A:$B,2,0)</f>
        <v>70</v>
      </c>
      <c r="AA4437">
        <v>1</v>
      </c>
    </row>
    <row r="4438" spans="1:27" x14ac:dyDescent="0.3">
      <c r="A4438" t="b">
        <f>COUNTIF($C$1:C4438, C4438)&gt;1</f>
        <v>0</v>
      </c>
      <c r="B4438" t="b">
        <f>VLOOKUP(C4438,Sheet3!$A:$B,2,0) &gt; 1</f>
        <v>0</v>
      </c>
      <c r="C4438">
        <v>4437</v>
      </c>
      <c r="D4438">
        <v>31618</v>
      </c>
      <c r="E4438" s="4">
        <v>40735</v>
      </c>
      <c r="F4438">
        <v>14</v>
      </c>
      <c r="G4438" s="15">
        <f>I4438*F4438</f>
        <v>2240</v>
      </c>
      <c r="H4438" s="9">
        <v>0.02</v>
      </c>
      <c r="I4438" s="13">
        <f>VLOOKUP($U4438,Pricebook!$A:$D,4,0)</f>
        <v>160</v>
      </c>
      <c r="J4438" s="11">
        <f>G4438*(1-H4438)</f>
        <v>2195.1999999999998</v>
      </c>
      <c r="K4438" t="s">
        <v>852</v>
      </c>
      <c r="L4438" t="s">
        <v>594</v>
      </c>
      <c r="M4438" t="str">
        <f>VLOOKUP($L4438,Companies!$A:$G,7,)</f>
        <v>Semiconductors</v>
      </c>
      <c r="N4438" t="str">
        <f>VLOOKUP($L4438,Companies!$A:$G,6,)</f>
        <v>Technology</v>
      </c>
      <c r="O4438" s="6" t="s">
        <v>2366</v>
      </c>
      <c r="P4438" s="6" t="s">
        <v>2367</v>
      </c>
      <c r="Q4438" t="s">
        <v>15</v>
      </c>
      <c r="R4438" t="s">
        <v>16</v>
      </c>
      <c r="S4438" s="4">
        <v>40735</v>
      </c>
      <c r="T4438" s="7">
        <f>S4438-E4438</f>
        <v>0</v>
      </c>
      <c r="U4438" t="s">
        <v>14218</v>
      </c>
      <c r="V4438" s="6" t="s">
        <v>14257</v>
      </c>
      <c r="W4438" t="s">
        <v>14258</v>
      </c>
      <c r="X4438" t="s">
        <v>14196</v>
      </c>
      <c r="Y4438" t="str">
        <f>VLOOKUP(R4438,Managers!$A:$B,2,)</f>
        <v>Josh Martinez</v>
      </c>
      <c r="Z4438" s="11">
        <f>VLOOKUP(X4438,HourlyWages!$A:$B,2,0)</f>
        <v>58</v>
      </c>
      <c r="AA4438">
        <v>1</v>
      </c>
    </row>
    <row r="4439" spans="1:27" x14ac:dyDescent="0.3">
      <c r="A4439" t="b">
        <f>COUNTIF($C$1:C4439, C4439)&gt;1</f>
        <v>0</v>
      </c>
      <c r="B4439" t="b">
        <f>VLOOKUP(C4439,Sheet3!$A:$B,2,0) &gt; 1</f>
        <v>0</v>
      </c>
      <c r="C4439">
        <v>4438</v>
      </c>
      <c r="D4439">
        <v>31619</v>
      </c>
      <c r="E4439" s="4">
        <v>40073</v>
      </c>
      <c r="F4439">
        <v>11</v>
      </c>
      <c r="G4439" s="15">
        <f>I4439*F4439</f>
        <v>1870</v>
      </c>
      <c r="H4439" s="9">
        <v>0.1</v>
      </c>
      <c r="I4439" s="13">
        <f>VLOOKUP($U4439,Pricebook!$A:$D,4,0)</f>
        <v>170</v>
      </c>
      <c r="J4439" s="11">
        <f>G4439*(1-H4439)</f>
        <v>1683</v>
      </c>
      <c r="K4439" t="s">
        <v>2360</v>
      </c>
      <c r="L4439" t="s">
        <v>538</v>
      </c>
      <c r="M4439" t="str">
        <f>VLOOKUP($L4439,Companies!$A:$G,7,)</f>
        <v>Major Pharmaceuticals</v>
      </c>
      <c r="N4439" t="str">
        <f>VLOOKUP($L4439,Companies!$A:$G,6,)</f>
        <v>Health Care</v>
      </c>
      <c r="O4439" s="6" t="s">
        <v>1222</v>
      </c>
      <c r="P4439" s="6">
        <v>93309</v>
      </c>
      <c r="Q4439" t="s">
        <v>114</v>
      </c>
      <c r="R4439" t="s">
        <v>23</v>
      </c>
      <c r="S4439" s="4">
        <v>40080</v>
      </c>
      <c r="T4439" s="7">
        <f>S4439-E4439</f>
        <v>7</v>
      </c>
      <c r="U4439" t="s">
        <v>14219</v>
      </c>
      <c r="V4439" s="6" t="s">
        <v>14251</v>
      </c>
      <c r="W4439" t="s">
        <v>14263</v>
      </c>
      <c r="X4439" t="s">
        <v>14197</v>
      </c>
      <c r="Y4439" t="str">
        <f>VLOOKUP(R4439,Managers!$A:$B,2,)</f>
        <v>Bob Turner</v>
      </c>
      <c r="Z4439" s="11">
        <f>VLOOKUP(X4439,HourlyWages!$A:$B,2,0)</f>
        <v>71</v>
      </c>
      <c r="AA4439">
        <v>1</v>
      </c>
    </row>
    <row r="4440" spans="1:27" x14ac:dyDescent="0.3">
      <c r="A4440" t="b">
        <f>COUNTIF($C$1:C4440, C4440)&gt;1</f>
        <v>0</v>
      </c>
      <c r="B4440" t="b">
        <f>VLOOKUP(C4440,Sheet3!$A:$B,2,0) &gt; 1</f>
        <v>0</v>
      </c>
      <c r="C4440">
        <v>4439</v>
      </c>
      <c r="D4440">
        <v>31619</v>
      </c>
      <c r="E4440" s="4">
        <v>40073</v>
      </c>
      <c r="F4440">
        <v>9</v>
      </c>
      <c r="G4440" s="15">
        <f>I4440*F4440</f>
        <v>1125</v>
      </c>
      <c r="H4440" s="9">
        <v>0.01</v>
      </c>
      <c r="I4440" s="13">
        <f>VLOOKUP($U4440,Pricebook!$A:$D,4,0)</f>
        <v>125</v>
      </c>
      <c r="J4440" s="11">
        <f>G4440*(1-H4440)</f>
        <v>1113.75</v>
      </c>
      <c r="K4440" t="s">
        <v>2360</v>
      </c>
      <c r="L4440" t="s">
        <v>538</v>
      </c>
      <c r="M4440" t="str">
        <f>VLOOKUP($L4440,Companies!$A:$G,7,)</f>
        <v>Major Pharmaceuticals</v>
      </c>
      <c r="N4440" t="str">
        <f>VLOOKUP($L4440,Companies!$A:$G,6,)</f>
        <v>Health Care</v>
      </c>
      <c r="O4440" s="6" t="s">
        <v>1222</v>
      </c>
      <c r="P4440" s="6">
        <v>93309</v>
      </c>
      <c r="Q4440" t="s">
        <v>114</v>
      </c>
      <c r="R4440" t="s">
        <v>23</v>
      </c>
      <c r="S4440" s="4">
        <v>40075</v>
      </c>
      <c r="T4440" s="7">
        <f>S4440-E4440</f>
        <v>2</v>
      </c>
      <c r="U4440" t="s">
        <v>14208</v>
      </c>
      <c r="V4440" s="6" t="s">
        <v>14251</v>
      </c>
      <c r="W4440" t="s">
        <v>14266</v>
      </c>
      <c r="X4440" t="s">
        <v>14199</v>
      </c>
      <c r="Y4440" t="str">
        <f>VLOOKUP(R4440,Managers!$A:$B,2,)</f>
        <v>Bob Turner</v>
      </c>
      <c r="Z4440" s="11">
        <f>VLOOKUP(X4440,HourlyWages!$A:$B,2,0)</f>
        <v>68</v>
      </c>
      <c r="AA4440">
        <v>1</v>
      </c>
    </row>
    <row r="4441" spans="1:27" x14ac:dyDescent="0.3">
      <c r="A4441" t="b">
        <f>COUNTIF($C$1:C4441, C4441)&gt;1</f>
        <v>0</v>
      </c>
      <c r="B4441" t="b">
        <f>VLOOKUP(C4441,Sheet3!$A:$B,2,0) &gt; 1</f>
        <v>0</v>
      </c>
      <c r="C4441">
        <v>4440</v>
      </c>
      <c r="D4441">
        <v>31620</v>
      </c>
      <c r="E4441" s="4">
        <v>40766</v>
      </c>
      <c r="F4441">
        <v>20</v>
      </c>
      <c r="G4441" s="15">
        <f>I4441*F4441</f>
        <v>3000</v>
      </c>
      <c r="H4441" s="9">
        <v>0.05</v>
      </c>
      <c r="I4441" s="13">
        <f>VLOOKUP($U4441,Pricebook!$A:$D,4,0)</f>
        <v>150</v>
      </c>
      <c r="J4441" s="11">
        <f>G4441*(1-H4441)</f>
        <v>2850</v>
      </c>
      <c r="K4441" t="s">
        <v>2052</v>
      </c>
      <c r="L4441" t="s">
        <v>151</v>
      </c>
      <c r="M4441" t="str">
        <f>VLOOKUP($L4441,Companies!$A:$G,7,)</f>
        <v>Hotels/Resorts</v>
      </c>
      <c r="N4441" t="str">
        <f>VLOOKUP($L4441,Companies!$A:$G,6,)</f>
        <v>Consumer Services</v>
      </c>
      <c r="O4441" s="6" t="s">
        <v>969</v>
      </c>
      <c r="P4441" s="6">
        <v>40214</v>
      </c>
      <c r="Q4441" t="s">
        <v>254</v>
      </c>
      <c r="R4441" t="s">
        <v>34</v>
      </c>
      <c r="S4441" s="4">
        <v>40768</v>
      </c>
      <c r="T4441" s="7">
        <f>S4441-E4441</f>
        <v>2</v>
      </c>
      <c r="U4441" t="s">
        <v>14210</v>
      </c>
      <c r="V4441" s="6" t="s">
        <v>14254</v>
      </c>
      <c r="W4441" t="s">
        <v>14269</v>
      </c>
      <c r="X4441" t="s">
        <v>14197</v>
      </c>
      <c r="Y4441" t="str">
        <f>VLOOKUP(R4441,Managers!$A:$B,2,)</f>
        <v>Frank Mitchell</v>
      </c>
      <c r="Z4441" s="11">
        <f>VLOOKUP(X4441,HourlyWages!$A:$B,2,0)</f>
        <v>71</v>
      </c>
      <c r="AA4441">
        <v>1</v>
      </c>
    </row>
    <row r="4442" spans="1:27" x14ac:dyDescent="0.3">
      <c r="A4442" t="b">
        <f>COUNTIF($C$1:C4442, C4442)&gt;1</f>
        <v>0</v>
      </c>
      <c r="B4442" t="b">
        <f>VLOOKUP(C4442,Sheet3!$A:$B,2,0) &gt; 1</f>
        <v>0</v>
      </c>
      <c r="C4442">
        <v>4441</v>
      </c>
      <c r="D4442">
        <v>31648</v>
      </c>
      <c r="E4442" s="4">
        <v>40775</v>
      </c>
      <c r="F4442">
        <v>8</v>
      </c>
      <c r="G4442" s="15">
        <f>I4442*F4442</f>
        <v>1200</v>
      </c>
      <c r="H4442" s="9">
        <v>0</v>
      </c>
      <c r="I4442" s="13">
        <f>VLOOKUP($U4442,Pricebook!$A:$D,4,0)</f>
        <v>150</v>
      </c>
      <c r="J4442" s="11">
        <f>G4442*(1-H4442)</f>
        <v>1200</v>
      </c>
      <c r="K4442" t="s">
        <v>2473</v>
      </c>
      <c r="L4442" t="s">
        <v>112</v>
      </c>
      <c r="M4442" t="str">
        <f>VLOOKUP($L4442,Companies!$A:$G,7,)</f>
        <v>Telecommunications Equipment</v>
      </c>
      <c r="N4442" t="str">
        <f>VLOOKUP($L4442,Companies!$A:$G,6,)</f>
        <v>Public Utilities</v>
      </c>
      <c r="O4442" s="6" t="s">
        <v>2474</v>
      </c>
      <c r="P4442" s="6" t="s">
        <v>2475</v>
      </c>
      <c r="Q4442" t="s">
        <v>33</v>
      </c>
      <c r="R4442" t="s">
        <v>34</v>
      </c>
      <c r="S4442" s="4">
        <v>40775</v>
      </c>
      <c r="T4442" s="7">
        <f>S4442-E4442</f>
        <v>0</v>
      </c>
      <c r="U4442" t="s">
        <v>14211</v>
      </c>
      <c r="V4442" s="6" t="s">
        <v>14251</v>
      </c>
      <c r="W4442" t="s">
        <v>14263</v>
      </c>
      <c r="X4442" t="s">
        <v>14193</v>
      </c>
      <c r="Y4442" t="str">
        <f>VLOOKUP(R4442,Managers!$A:$B,2,)</f>
        <v>Frank Mitchell</v>
      </c>
      <c r="Z4442" s="11">
        <f>VLOOKUP(X4442,HourlyWages!$A:$B,2,0)</f>
        <v>57</v>
      </c>
      <c r="AA4442">
        <v>1</v>
      </c>
    </row>
    <row r="4443" spans="1:27" x14ac:dyDescent="0.3">
      <c r="A4443" t="b">
        <f>COUNTIF($C$1:C4443, C4443)&gt;1</f>
        <v>0</v>
      </c>
      <c r="B4443" t="b">
        <f>VLOOKUP(C4443,Sheet3!$A:$B,2,0) &gt; 1</f>
        <v>0</v>
      </c>
      <c r="C4443">
        <v>4442</v>
      </c>
      <c r="D4443">
        <v>31648</v>
      </c>
      <c r="E4443" s="4">
        <v>40775</v>
      </c>
      <c r="F4443">
        <v>10</v>
      </c>
      <c r="G4443" s="15">
        <f>I4443*F4443</f>
        <v>1100</v>
      </c>
      <c r="H4443" s="9">
        <v>0.03</v>
      </c>
      <c r="I4443" s="13">
        <f>VLOOKUP($U4443,Pricebook!$A:$D,4,0)</f>
        <v>110</v>
      </c>
      <c r="J4443" s="11">
        <f>G4443*(1-H4443)</f>
        <v>1067</v>
      </c>
      <c r="K4443" t="s">
        <v>2473</v>
      </c>
      <c r="L4443" t="s">
        <v>112</v>
      </c>
      <c r="M4443" t="str">
        <f>VLOOKUP($L4443,Companies!$A:$G,7,)</f>
        <v>Telecommunications Equipment</v>
      </c>
      <c r="N4443" t="str">
        <f>VLOOKUP($L4443,Companies!$A:$G,6,)</f>
        <v>Public Utilities</v>
      </c>
      <c r="O4443" s="6" t="s">
        <v>2474</v>
      </c>
      <c r="P4443" s="6" t="s">
        <v>2475</v>
      </c>
      <c r="Q4443" t="s">
        <v>33</v>
      </c>
      <c r="R4443" t="s">
        <v>34</v>
      </c>
      <c r="S4443" s="4">
        <v>40777</v>
      </c>
      <c r="T4443" s="7">
        <f>S4443-E4443</f>
        <v>2</v>
      </c>
      <c r="U4443" t="s">
        <v>14215</v>
      </c>
      <c r="V4443" s="6" t="s">
        <v>14251</v>
      </c>
      <c r="W4443" t="s">
        <v>14267</v>
      </c>
      <c r="X4443" t="s">
        <v>14192</v>
      </c>
      <c r="Y4443" t="str">
        <f>VLOOKUP(R4443,Managers!$A:$B,2,)</f>
        <v>Frank Mitchell</v>
      </c>
      <c r="Z4443" s="11">
        <f>VLOOKUP(X4443,HourlyWages!$A:$B,2,0)</f>
        <v>75</v>
      </c>
      <c r="AA4443">
        <v>1</v>
      </c>
    </row>
    <row r="4444" spans="1:27" x14ac:dyDescent="0.3">
      <c r="A4444" t="b">
        <f>COUNTIF($C$1:C4444, C4444)&gt;1</f>
        <v>0</v>
      </c>
      <c r="B4444" t="b">
        <f>VLOOKUP(C4444,Sheet3!$A:$B,2,0) &gt; 1</f>
        <v>0</v>
      </c>
      <c r="C4444">
        <v>4443</v>
      </c>
      <c r="D4444">
        <v>31650</v>
      </c>
      <c r="E4444" s="4">
        <v>40401</v>
      </c>
      <c r="F4444">
        <v>19</v>
      </c>
      <c r="G4444" s="15">
        <f>I4444*F4444</f>
        <v>2850</v>
      </c>
      <c r="H4444" s="9">
        <v>0.02</v>
      </c>
      <c r="I4444" s="13">
        <f>VLOOKUP($U4444,Pricebook!$A:$D,4,0)</f>
        <v>150</v>
      </c>
      <c r="J4444" s="11">
        <f>G4444*(1-H4444)</f>
        <v>2793</v>
      </c>
      <c r="K4444" t="s">
        <v>1897</v>
      </c>
      <c r="L4444" t="s">
        <v>549</v>
      </c>
      <c r="M4444" t="str">
        <f>VLOOKUP($L4444,Companies!$A:$G,7,)</f>
        <v>RETAIL: Building Materials</v>
      </c>
      <c r="N4444" t="str">
        <f>VLOOKUP($L4444,Companies!$A:$G,6,)</f>
        <v>Consumer Services</v>
      </c>
      <c r="O4444" s="6" t="s">
        <v>930</v>
      </c>
      <c r="P4444" s="6" t="s">
        <v>1723</v>
      </c>
      <c r="Q4444" t="s">
        <v>149</v>
      </c>
      <c r="R4444" t="s">
        <v>61</v>
      </c>
      <c r="S4444" s="4">
        <v>40402</v>
      </c>
      <c r="T4444" s="7">
        <f>S4444-E4444</f>
        <v>1</v>
      </c>
      <c r="U4444" t="s">
        <v>14211</v>
      </c>
      <c r="V4444" s="6" t="s">
        <v>14251</v>
      </c>
      <c r="W4444" t="s">
        <v>14266</v>
      </c>
      <c r="X4444" t="s">
        <v>14188</v>
      </c>
      <c r="Y4444" t="str">
        <f>VLOOKUP(R4444,Managers!$A:$B,2,)</f>
        <v>Allen Young</v>
      </c>
      <c r="Z4444" s="11">
        <f>VLOOKUP(X4444,HourlyWages!$A:$B,2,0)</f>
        <v>52</v>
      </c>
      <c r="AA4444">
        <v>1</v>
      </c>
    </row>
    <row r="4445" spans="1:27" x14ac:dyDescent="0.3">
      <c r="A4445" t="b">
        <f>COUNTIF($C$1:C4445, C4445)&gt;1</f>
        <v>0</v>
      </c>
      <c r="B4445" t="b">
        <f>VLOOKUP(C4445,Sheet3!$A:$B,2,0) &gt; 1</f>
        <v>0</v>
      </c>
      <c r="C4445">
        <v>4444</v>
      </c>
      <c r="D4445">
        <v>31681</v>
      </c>
      <c r="E4445" s="4">
        <v>41220</v>
      </c>
      <c r="F4445">
        <v>38</v>
      </c>
      <c r="G4445" s="15">
        <f>I4445*F4445</f>
        <v>4180</v>
      </c>
      <c r="H4445" s="9">
        <v>0.02</v>
      </c>
      <c r="I4445" s="13">
        <f>VLOOKUP($U4445,Pricebook!$A:$D,4,0)</f>
        <v>110</v>
      </c>
      <c r="J4445" s="11">
        <f>G4445*(1-H4445)</f>
        <v>4096.3999999999996</v>
      </c>
      <c r="K4445" t="s">
        <v>1254</v>
      </c>
      <c r="L4445" t="s">
        <v>121</v>
      </c>
      <c r="M4445" t="str">
        <f>VLOOKUP($L4445,Companies!$A:$G,7,)</f>
        <v>Consumer Electronics/Video Chains</v>
      </c>
      <c r="N4445" t="str">
        <f>VLOOKUP($L4445,Companies!$A:$G,6,)</f>
        <v>Consumer Services</v>
      </c>
      <c r="O4445" s="6" t="s">
        <v>2252</v>
      </c>
      <c r="P4445" s="6">
        <v>72032</v>
      </c>
      <c r="Q4445" t="s">
        <v>66</v>
      </c>
      <c r="R4445" t="s">
        <v>34</v>
      </c>
      <c r="S4445" s="4">
        <v>41221</v>
      </c>
      <c r="T4445" s="7">
        <f>S4445-E4445</f>
        <v>1</v>
      </c>
      <c r="U4445" t="s">
        <v>14215</v>
      </c>
      <c r="V4445" s="6" t="s">
        <v>14251</v>
      </c>
      <c r="W4445" t="s">
        <v>14261</v>
      </c>
      <c r="X4445" t="s">
        <v>14195</v>
      </c>
      <c r="Y4445" t="str">
        <f>VLOOKUP(R4445,Managers!$A:$B,2,)</f>
        <v>Frank Mitchell</v>
      </c>
      <c r="Z4445" s="11">
        <f>VLOOKUP(X4445,HourlyWages!$A:$B,2,0)</f>
        <v>52</v>
      </c>
      <c r="AA4445">
        <v>1</v>
      </c>
    </row>
    <row r="4446" spans="1:27" x14ac:dyDescent="0.3">
      <c r="A4446" t="b">
        <f>COUNTIF($C$1:C4446, C4446)&gt;1</f>
        <v>0</v>
      </c>
      <c r="B4446" t="b">
        <f>VLOOKUP(C4446,Sheet3!$A:$B,2,0) &gt; 1</f>
        <v>0</v>
      </c>
      <c r="C4446">
        <v>4445</v>
      </c>
      <c r="D4446">
        <v>31682</v>
      </c>
      <c r="E4446" s="4">
        <v>40246</v>
      </c>
      <c r="F4446">
        <v>42</v>
      </c>
      <c r="G4446" s="15">
        <f>I4446*F4446</f>
        <v>7140</v>
      </c>
      <c r="H4446" s="9">
        <v>0.09</v>
      </c>
      <c r="I4446" s="13">
        <f>VLOOKUP($U4446,Pricebook!$A:$D,4,0)</f>
        <v>170</v>
      </c>
      <c r="J4446" s="11">
        <f>G4446*(1-H4446)</f>
        <v>6497.4000000000005</v>
      </c>
      <c r="K4446" t="s">
        <v>981</v>
      </c>
      <c r="L4446" t="s">
        <v>713</v>
      </c>
      <c r="M4446" t="str">
        <f>VLOOKUP($L4446,Companies!$A:$G,7,)</f>
        <v>Oil Refining/Marketing</v>
      </c>
      <c r="N4446" t="str">
        <f>VLOOKUP($L4446,Companies!$A:$G,6,)</f>
        <v>Transportation</v>
      </c>
      <c r="O4446" s="6" t="s">
        <v>2476</v>
      </c>
      <c r="P4446" s="6" t="s">
        <v>2477</v>
      </c>
      <c r="Q4446" t="s">
        <v>317</v>
      </c>
      <c r="R4446" t="s">
        <v>61</v>
      </c>
      <c r="S4446" s="4">
        <v>40255</v>
      </c>
      <c r="T4446" s="7">
        <f>S4446-E4446</f>
        <v>9</v>
      </c>
      <c r="U4446" t="s">
        <v>14219</v>
      </c>
      <c r="V4446" s="6" t="s">
        <v>14251</v>
      </c>
      <c r="W4446" t="s">
        <v>14268</v>
      </c>
      <c r="X4446" t="s">
        <v>14199</v>
      </c>
      <c r="Y4446" t="str">
        <f>VLOOKUP(R4446,Managers!$A:$B,2,)</f>
        <v>Allen Young</v>
      </c>
      <c r="Z4446" s="11">
        <f>VLOOKUP(X4446,HourlyWages!$A:$B,2,0)</f>
        <v>68</v>
      </c>
      <c r="AA4446">
        <v>1</v>
      </c>
    </row>
    <row r="4447" spans="1:27" x14ac:dyDescent="0.3">
      <c r="A4447" t="b">
        <f>COUNTIF($C$1:C4447, C4447)&gt;1</f>
        <v>0</v>
      </c>
      <c r="B4447" t="b">
        <f>VLOOKUP(C4447,Sheet3!$A:$B,2,0) &gt; 1</f>
        <v>0</v>
      </c>
      <c r="C4447">
        <v>4446</v>
      </c>
      <c r="D4447">
        <v>31684</v>
      </c>
      <c r="E4447" s="4">
        <v>41168</v>
      </c>
      <c r="F4447">
        <v>15</v>
      </c>
      <c r="G4447" s="15">
        <f>I4447*F4447</f>
        <v>1650</v>
      </c>
      <c r="H4447" s="9">
        <v>0.02</v>
      </c>
      <c r="I4447" s="13">
        <f>VLOOKUP($U4447,Pricebook!$A:$D,4,0)</f>
        <v>110</v>
      </c>
      <c r="J4447" s="11">
        <f>G4447*(1-H4447)</f>
        <v>1617</v>
      </c>
      <c r="K4447" t="s">
        <v>564</v>
      </c>
      <c r="L4447" t="s">
        <v>36</v>
      </c>
      <c r="M4447" t="str">
        <f>VLOOKUP($L4447,Companies!$A:$G,7,)</f>
        <v>Electronic Components</v>
      </c>
      <c r="N4447" t="str">
        <f>VLOOKUP($L4447,Companies!$A:$G,6,)</f>
        <v>Technology</v>
      </c>
      <c r="O4447" s="6" t="s">
        <v>2478</v>
      </c>
      <c r="P4447" s="6">
        <v>60160</v>
      </c>
      <c r="Q4447" t="s">
        <v>15</v>
      </c>
      <c r="R4447" t="s">
        <v>16</v>
      </c>
      <c r="S4447" s="4">
        <v>41171</v>
      </c>
      <c r="T4447" s="7">
        <f>S4447-E4447</f>
        <v>3</v>
      </c>
      <c r="U4447" t="s">
        <v>14215</v>
      </c>
      <c r="V4447" s="6" t="s">
        <v>14254</v>
      </c>
      <c r="W4447" t="s">
        <v>14255</v>
      </c>
      <c r="X4447" t="s">
        <v>14201</v>
      </c>
      <c r="Y4447" t="str">
        <f>VLOOKUP(R4447,Managers!$A:$B,2,)</f>
        <v>Josh Martinez</v>
      </c>
      <c r="Z4447" s="11">
        <f>VLOOKUP(X4447,HourlyWages!$A:$B,2,0)</f>
        <v>53</v>
      </c>
      <c r="AA4447">
        <v>1</v>
      </c>
    </row>
    <row r="4448" spans="1:27" x14ac:dyDescent="0.3">
      <c r="A4448" t="b">
        <f>COUNTIF($C$1:C4448, C4448)&gt;1</f>
        <v>0</v>
      </c>
      <c r="B4448" t="b">
        <f>VLOOKUP(C4448,Sheet3!$A:$B,2,0) &gt; 1</f>
        <v>0</v>
      </c>
      <c r="C4448">
        <v>4447</v>
      </c>
      <c r="D4448">
        <v>31684</v>
      </c>
      <c r="E4448" s="4">
        <v>41168</v>
      </c>
      <c r="F4448">
        <v>28</v>
      </c>
      <c r="G4448" s="15">
        <f>I4448*F4448</f>
        <v>5600</v>
      </c>
      <c r="H4448" s="9">
        <v>0.04</v>
      </c>
      <c r="I4448" s="13">
        <f>VLOOKUP($U4448,Pricebook!$A:$D,4,0)</f>
        <v>200</v>
      </c>
      <c r="J4448" s="11">
        <f>G4448*(1-H4448)</f>
        <v>5376</v>
      </c>
      <c r="K4448" t="s">
        <v>564</v>
      </c>
      <c r="L4448" t="s">
        <v>36</v>
      </c>
      <c r="M4448" t="str">
        <f>VLOOKUP($L4448,Companies!$A:$G,7,)</f>
        <v>Electronic Components</v>
      </c>
      <c r="N4448" t="str">
        <f>VLOOKUP($L4448,Companies!$A:$G,6,)</f>
        <v>Technology</v>
      </c>
      <c r="O4448" s="6" t="s">
        <v>2478</v>
      </c>
      <c r="P4448" s="6">
        <v>60160</v>
      </c>
      <c r="Q4448" t="s">
        <v>15</v>
      </c>
      <c r="R4448" t="s">
        <v>16</v>
      </c>
      <c r="S4448" s="4">
        <v>41170</v>
      </c>
      <c r="T4448" s="7">
        <f>S4448-E4448</f>
        <v>2</v>
      </c>
      <c r="U4448" t="s">
        <v>14206</v>
      </c>
      <c r="V4448" s="6" t="s">
        <v>14251</v>
      </c>
      <c r="W4448" t="s">
        <v>14263</v>
      </c>
      <c r="X4448" t="s">
        <v>14189</v>
      </c>
      <c r="Y4448" t="str">
        <f>VLOOKUP(R4448,Managers!$A:$B,2,)</f>
        <v>Josh Martinez</v>
      </c>
      <c r="Z4448" s="11">
        <f>VLOOKUP(X4448,HourlyWages!$A:$B,2,0)</f>
        <v>62</v>
      </c>
      <c r="AA4448">
        <v>1</v>
      </c>
    </row>
    <row r="4449" spans="1:27" x14ac:dyDescent="0.3">
      <c r="A4449" t="b">
        <f>COUNTIF($C$1:C4449, C4449)&gt;1</f>
        <v>0</v>
      </c>
      <c r="B4449" t="b">
        <f>VLOOKUP(C4449,Sheet3!$A:$B,2,0) &gt; 1</f>
        <v>0</v>
      </c>
      <c r="C4449">
        <v>4448</v>
      </c>
      <c r="D4449">
        <v>31687</v>
      </c>
      <c r="E4449" s="4">
        <v>40682</v>
      </c>
      <c r="F4449">
        <v>44</v>
      </c>
      <c r="G4449" s="15">
        <f>I4449*F4449</f>
        <v>5280</v>
      </c>
      <c r="H4449" s="9">
        <v>7.0000000000000007E-2</v>
      </c>
      <c r="I4449" s="13">
        <f>VLOOKUP($U4449,Pricebook!$A:$D,4,0)</f>
        <v>120</v>
      </c>
      <c r="J4449" s="11">
        <f>G4449*(1-H4449)</f>
        <v>4910.3999999999996</v>
      </c>
      <c r="K4449" t="s">
        <v>1144</v>
      </c>
      <c r="L4449" t="s">
        <v>136</v>
      </c>
      <c r="M4449" t="str">
        <f>VLOOKUP($L4449,Companies!$A:$G,7,)</f>
        <v>Electronic Components</v>
      </c>
      <c r="N4449" t="str">
        <f>VLOOKUP($L4449,Companies!$A:$G,6,)</f>
        <v>Capital Goods</v>
      </c>
      <c r="O4449" s="6" t="s">
        <v>1186</v>
      </c>
      <c r="P4449" s="6">
        <v>38109</v>
      </c>
      <c r="Q4449" t="s">
        <v>81</v>
      </c>
      <c r="R4449" t="s">
        <v>34</v>
      </c>
      <c r="S4449" s="4">
        <v>40682</v>
      </c>
      <c r="T4449" s="7">
        <f>S4449-E4449</f>
        <v>0</v>
      </c>
      <c r="U4449" t="s">
        <v>14212</v>
      </c>
      <c r="V4449" s="6" t="s">
        <v>14251</v>
      </c>
      <c r="W4449" t="s">
        <v>14261</v>
      </c>
      <c r="X4449" t="s">
        <v>14198</v>
      </c>
      <c r="Y4449" t="str">
        <f>VLOOKUP(R4449,Managers!$A:$B,2,)</f>
        <v>Frank Mitchell</v>
      </c>
      <c r="Z4449" s="11">
        <f>VLOOKUP(X4449,HourlyWages!$A:$B,2,0)</f>
        <v>51</v>
      </c>
      <c r="AA4449">
        <v>1</v>
      </c>
    </row>
    <row r="4450" spans="1:27" x14ac:dyDescent="0.3">
      <c r="A4450" t="b">
        <f>COUNTIF($C$1:C4450, C4450)&gt;1</f>
        <v>0</v>
      </c>
      <c r="B4450" t="b">
        <f>VLOOKUP(C4450,Sheet3!$A:$B,2,0) &gt; 1</f>
        <v>0</v>
      </c>
      <c r="C4450">
        <v>4449</v>
      </c>
      <c r="D4450">
        <v>31715</v>
      </c>
      <c r="E4450" s="4">
        <v>39822</v>
      </c>
      <c r="F4450">
        <v>24</v>
      </c>
      <c r="G4450" s="15">
        <f>I4450*F4450</f>
        <v>2880</v>
      </c>
      <c r="H4450" s="9">
        <v>0.09</v>
      </c>
      <c r="I4450" s="13">
        <f>VLOOKUP($U4450,Pricebook!$A:$D,4,0)</f>
        <v>120</v>
      </c>
      <c r="J4450" s="11">
        <f>G4450*(1-H4450)</f>
        <v>2620.8000000000002</v>
      </c>
      <c r="K4450" t="s">
        <v>1041</v>
      </c>
      <c r="L4450" t="s">
        <v>118</v>
      </c>
      <c r="M4450" t="str">
        <f>VLOOKUP($L4450,Companies!$A:$G,7,)</f>
        <v>Computer Software: Prepackaged Software</v>
      </c>
      <c r="N4450" t="str">
        <f>VLOOKUP($L4450,Companies!$A:$G,6,)</f>
        <v>Technology</v>
      </c>
      <c r="O4450" s="6" t="s">
        <v>1790</v>
      </c>
      <c r="P4450" s="6" t="s">
        <v>1791</v>
      </c>
      <c r="Q4450" t="s">
        <v>91</v>
      </c>
      <c r="R4450" t="s">
        <v>61</v>
      </c>
      <c r="S4450" s="4">
        <v>39824</v>
      </c>
      <c r="T4450" s="7">
        <f>S4450-E4450</f>
        <v>2</v>
      </c>
      <c r="U4450" t="s">
        <v>14212</v>
      </c>
      <c r="V4450" s="6" t="s">
        <v>14257</v>
      </c>
      <c r="W4450" t="s">
        <v>14259</v>
      </c>
      <c r="X4450" t="s">
        <v>14184</v>
      </c>
      <c r="Y4450" t="str">
        <f>VLOOKUP(R4450,Managers!$A:$B,2,)</f>
        <v>Allen Young</v>
      </c>
      <c r="Z4450" s="11">
        <f>VLOOKUP(X4450,HourlyWages!$A:$B,2,0)</f>
        <v>50</v>
      </c>
      <c r="AA4450">
        <v>1</v>
      </c>
    </row>
    <row r="4451" spans="1:27" x14ac:dyDescent="0.3">
      <c r="A4451" t="b">
        <f>COUNTIF($C$1:C4451, C4451)&gt;1</f>
        <v>0</v>
      </c>
      <c r="B4451" t="b">
        <f>VLOOKUP(C4451,Sheet3!$A:$B,2,0) &gt; 1</f>
        <v>0</v>
      </c>
      <c r="C4451">
        <v>4450</v>
      </c>
      <c r="D4451">
        <v>31715</v>
      </c>
      <c r="E4451" s="4">
        <v>39822</v>
      </c>
      <c r="F4451">
        <v>11</v>
      </c>
      <c r="G4451" s="15">
        <f>I4451*F4451</f>
        <v>1760</v>
      </c>
      <c r="H4451" s="9">
        <v>0.01</v>
      </c>
      <c r="I4451" s="13">
        <f>VLOOKUP($U4451,Pricebook!$A:$D,4,0)</f>
        <v>160</v>
      </c>
      <c r="J4451" s="11">
        <f>G4451*(1-H4451)</f>
        <v>1742.4</v>
      </c>
      <c r="K4451" t="s">
        <v>1041</v>
      </c>
      <c r="L4451" t="s">
        <v>118</v>
      </c>
      <c r="M4451" t="str">
        <f>VLOOKUP($L4451,Companies!$A:$G,7,)</f>
        <v>Computer Software: Prepackaged Software</v>
      </c>
      <c r="N4451" t="str">
        <f>VLOOKUP($L4451,Companies!$A:$G,6,)</f>
        <v>Technology</v>
      </c>
      <c r="O4451" s="6" t="s">
        <v>270</v>
      </c>
      <c r="P4451" s="6">
        <v>91104</v>
      </c>
      <c r="Q4451" t="s">
        <v>114</v>
      </c>
      <c r="R4451" t="s">
        <v>23</v>
      </c>
      <c r="S4451" s="4">
        <v>39823</v>
      </c>
      <c r="T4451" s="7">
        <f>S4451-E4451</f>
        <v>1</v>
      </c>
      <c r="U4451" t="s">
        <v>14218</v>
      </c>
      <c r="V4451" s="6" t="s">
        <v>14254</v>
      </c>
      <c r="W4451" t="s">
        <v>14265</v>
      </c>
      <c r="X4451" t="s">
        <v>14191</v>
      </c>
      <c r="Y4451" t="str">
        <f>VLOOKUP(R4451,Managers!$A:$B,2,)</f>
        <v>Bob Turner</v>
      </c>
      <c r="Z4451" s="11">
        <f>VLOOKUP(X4451,HourlyWages!$A:$B,2,0)</f>
        <v>60</v>
      </c>
      <c r="AA4451">
        <v>1</v>
      </c>
    </row>
    <row r="4452" spans="1:27" x14ac:dyDescent="0.3">
      <c r="A4452" t="b">
        <f>COUNTIF($C$1:C4452, C4452)&gt;1</f>
        <v>0</v>
      </c>
      <c r="B4452" t="b">
        <f>VLOOKUP(C4452,Sheet3!$A:$B,2,0) &gt; 1</f>
        <v>0</v>
      </c>
      <c r="C4452">
        <v>4451</v>
      </c>
      <c r="D4452">
        <v>31715</v>
      </c>
      <c r="E4452" s="4">
        <v>39822</v>
      </c>
      <c r="F4452">
        <v>44</v>
      </c>
      <c r="G4452" s="15">
        <f>I4452*F4452</f>
        <v>5280</v>
      </c>
      <c r="H4452" s="9">
        <v>0.05</v>
      </c>
      <c r="I4452" s="13">
        <f>VLOOKUP($U4452,Pricebook!$A:$D,4,0)</f>
        <v>120</v>
      </c>
      <c r="J4452" s="11">
        <f>G4452*(1-H4452)</f>
        <v>5016</v>
      </c>
      <c r="K4452" t="s">
        <v>1041</v>
      </c>
      <c r="L4452" t="s">
        <v>118</v>
      </c>
      <c r="M4452" t="str">
        <f>VLOOKUP($L4452,Companies!$A:$G,7,)</f>
        <v>Computer Software: Prepackaged Software</v>
      </c>
      <c r="N4452" t="str">
        <f>VLOOKUP($L4452,Companies!$A:$G,6,)</f>
        <v>Technology</v>
      </c>
      <c r="O4452" s="6" t="s">
        <v>270</v>
      </c>
      <c r="P4452" s="6">
        <v>91104</v>
      </c>
      <c r="Q4452" t="s">
        <v>114</v>
      </c>
      <c r="R4452" t="s">
        <v>23</v>
      </c>
      <c r="S4452" s="4">
        <v>39822</v>
      </c>
      <c r="T4452" s="7">
        <f>S4452-E4452</f>
        <v>0</v>
      </c>
      <c r="U4452" t="s">
        <v>14212</v>
      </c>
      <c r="V4452" s="6" t="s">
        <v>14251</v>
      </c>
      <c r="W4452" t="s">
        <v>14267</v>
      </c>
      <c r="X4452" t="s">
        <v>14187</v>
      </c>
      <c r="Y4452" t="str">
        <f>VLOOKUP(R4452,Managers!$A:$B,2,)</f>
        <v>Bob Turner</v>
      </c>
      <c r="Z4452" s="11">
        <f>VLOOKUP(X4452,HourlyWages!$A:$B,2,0)</f>
        <v>45</v>
      </c>
      <c r="AA4452">
        <v>1</v>
      </c>
    </row>
    <row r="4453" spans="1:27" x14ac:dyDescent="0.3">
      <c r="A4453" t="b">
        <f>COUNTIF($C$1:C4453, C4453)&gt;1</f>
        <v>0</v>
      </c>
      <c r="B4453" t="b">
        <f>VLOOKUP(C4453,Sheet3!$A:$B,2,0) &gt; 1</f>
        <v>0</v>
      </c>
      <c r="C4453">
        <v>4452</v>
      </c>
      <c r="D4453">
        <v>31718</v>
      </c>
      <c r="E4453" s="4">
        <v>40509</v>
      </c>
      <c r="F4453">
        <v>24</v>
      </c>
      <c r="G4453" s="15">
        <f>I4453*F4453</f>
        <v>3600</v>
      </c>
      <c r="H4453" s="9">
        <v>0.03</v>
      </c>
      <c r="I4453" s="13">
        <f>VLOOKUP($U4453,Pricebook!$A:$D,4,0)</f>
        <v>150</v>
      </c>
      <c r="J4453" s="11">
        <f>G4453*(1-H4453)</f>
        <v>3492</v>
      </c>
      <c r="K4453" t="s">
        <v>540</v>
      </c>
      <c r="L4453" t="s">
        <v>212</v>
      </c>
      <c r="M4453" t="str">
        <f>VLOOKUP($L4453,Companies!$A:$G,7,)</f>
        <v>EDP Services</v>
      </c>
      <c r="N4453" t="str">
        <f>VLOOKUP($L4453,Companies!$A:$G,6,)</f>
        <v>Technology</v>
      </c>
      <c r="O4453" s="6" t="s">
        <v>1766</v>
      </c>
      <c r="P4453" s="6">
        <v>36203</v>
      </c>
      <c r="Q4453" t="s">
        <v>424</v>
      </c>
      <c r="R4453" t="s">
        <v>34</v>
      </c>
      <c r="S4453" s="4">
        <v>40513</v>
      </c>
      <c r="T4453" s="7">
        <f>S4453-E4453</f>
        <v>4</v>
      </c>
      <c r="U4453" t="s">
        <v>14210</v>
      </c>
      <c r="V4453" s="6" t="s">
        <v>14251</v>
      </c>
      <c r="W4453" t="s">
        <v>14263</v>
      </c>
      <c r="X4453" t="s">
        <v>14199</v>
      </c>
      <c r="Y4453" t="str">
        <f>VLOOKUP(R4453,Managers!$A:$B,2,)</f>
        <v>Frank Mitchell</v>
      </c>
      <c r="Z4453" s="11">
        <f>VLOOKUP(X4453,HourlyWages!$A:$B,2,0)</f>
        <v>68</v>
      </c>
      <c r="AA4453">
        <v>1</v>
      </c>
    </row>
    <row r="4454" spans="1:27" x14ac:dyDescent="0.3">
      <c r="A4454" t="b">
        <f>COUNTIF($C$1:C4454, C4454)&gt;1</f>
        <v>0</v>
      </c>
      <c r="B4454" t="b">
        <f>VLOOKUP(C4454,Sheet3!$A:$B,2,0) &gt; 1</f>
        <v>0</v>
      </c>
      <c r="C4454">
        <v>4453</v>
      </c>
      <c r="D4454">
        <v>31718</v>
      </c>
      <c r="E4454" s="4">
        <v>40509</v>
      </c>
      <c r="F4454">
        <v>20</v>
      </c>
      <c r="G4454" s="15">
        <f>I4454*F4454</f>
        <v>3000</v>
      </c>
      <c r="H4454" s="9">
        <v>0.1</v>
      </c>
      <c r="I4454" s="13">
        <f>VLOOKUP($U4454,Pricebook!$A:$D,4,0)</f>
        <v>150</v>
      </c>
      <c r="J4454" s="11">
        <f>G4454*(1-H4454)</f>
        <v>2700</v>
      </c>
      <c r="K4454" t="s">
        <v>540</v>
      </c>
      <c r="L4454" t="s">
        <v>212</v>
      </c>
      <c r="M4454" t="str">
        <f>VLOOKUP($L4454,Companies!$A:$G,7,)</f>
        <v>EDP Services</v>
      </c>
      <c r="N4454" t="str">
        <f>VLOOKUP($L4454,Companies!$A:$G,6,)</f>
        <v>Technology</v>
      </c>
      <c r="O4454" s="6" t="s">
        <v>1766</v>
      </c>
      <c r="P4454" s="6">
        <v>36203</v>
      </c>
      <c r="Q4454" t="s">
        <v>424</v>
      </c>
      <c r="R4454" t="s">
        <v>34</v>
      </c>
      <c r="S4454" s="4">
        <v>40516</v>
      </c>
      <c r="T4454" s="7">
        <f>S4454-E4454</f>
        <v>7</v>
      </c>
      <c r="U4454" t="s">
        <v>14210</v>
      </c>
      <c r="V4454" s="6" t="s">
        <v>14254</v>
      </c>
      <c r="W4454" t="s">
        <v>14269</v>
      </c>
      <c r="X4454" t="s">
        <v>14194</v>
      </c>
      <c r="Y4454" t="str">
        <f>VLOOKUP(R4454,Managers!$A:$B,2,)</f>
        <v>Frank Mitchell</v>
      </c>
      <c r="Z4454" s="11">
        <f>VLOOKUP(X4454,HourlyWages!$A:$B,2,0)</f>
        <v>71</v>
      </c>
      <c r="AA4454">
        <v>1</v>
      </c>
    </row>
    <row r="4455" spans="1:27" x14ac:dyDescent="0.3">
      <c r="A4455" t="b">
        <f>COUNTIF($C$1:C4455, C4455)&gt;1</f>
        <v>0</v>
      </c>
      <c r="B4455" t="b">
        <f>VLOOKUP(C4455,Sheet3!$A:$B,2,0) &gt; 1</f>
        <v>0</v>
      </c>
      <c r="C4455">
        <v>4454</v>
      </c>
      <c r="D4455">
        <v>31744</v>
      </c>
      <c r="E4455" s="4">
        <v>41161</v>
      </c>
      <c r="F4455">
        <v>12</v>
      </c>
      <c r="G4455" s="15">
        <f>I4455*F4455</f>
        <v>1320</v>
      </c>
      <c r="H4455" s="9">
        <v>0</v>
      </c>
      <c r="I4455" s="13">
        <f>VLOOKUP($U4455,Pricebook!$A:$D,4,0)</f>
        <v>110</v>
      </c>
      <c r="J4455" s="11">
        <f>G4455*(1-H4455)</f>
        <v>1320</v>
      </c>
      <c r="K4455" t="s">
        <v>2383</v>
      </c>
      <c r="L4455" t="s">
        <v>434</v>
      </c>
      <c r="M4455" t="str">
        <f>VLOOKUP($L4455,Companies!$A:$G,7,)</f>
        <v>Telecommunications Equipment</v>
      </c>
      <c r="N4455" t="str">
        <f>VLOOKUP($L4455,Companies!$A:$G,6,)</f>
        <v>Consumer Services</v>
      </c>
      <c r="O4455" s="6" t="s">
        <v>2384</v>
      </c>
      <c r="P4455" s="6">
        <v>32503</v>
      </c>
      <c r="Q4455" t="s">
        <v>101</v>
      </c>
      <c r="R4455" t="s">
        <v>34</v>
      </c>
      <c r="S4455" s="4">
        <v>41162</v>
      </c>
      <c r="T4455" s="7">
        <f>S4455-E4455</f>
        <v>1</v>
      </c>
      <c r="U4455" t="s">
        <v>14215</v>
      </c>
      <c r="V4455" s="6" t="s">
        <v>14257</v>
      </c>
      <c r="W4455" t="s">
        <v>14259</v>
      </c>
      <c r="X4455" t="s">
        <v>14198</v>
      </c>
      <c r="Y4455" t="str">
        <f>VLOOKUP(R4455,Managers!$A:$B,2,)</f>
        <v>Frank Mitchell</v>
      </c>
      <c r="Z4455" s="11">
        <f>VLOOKUP(X4455,HourlyWages!$A:$B,2,0)</f>
        <v>51</v>
      </c>
      <c r="AA4455">
        <v>1</v>
      </c>
    </row>
    <row r="4456" spans="1:27" x14ac:dyDescent="0.3">
      <c r="A4456" t="b">
        <f>COUNTIF($C$1:C4456, C4456)&gt;1</f>
        <v>0</v>
      </c>
      <c r="B4456" t="b">
        <f>VLOOKUP(C4456,Sheet3!$A:$B,2,0) &gt; 1</f>
        <v>0</v>
      </c>
      <c r="C4456">
        <v>4455</v>
      </c>
      <c r="D4456">
        <v>31751</v>
      </c>
      <c r="E4456" s="4">
        <v>40689</v>
      </c>
      <c r="F4456">
        <v>31</v>
      </c>
      <c r="G4456" s="15">
        <f>I4456*F4456</f>
        <v>4960</v>
      </c>
      <c r="H4456" s="9">
        <v>0.1</v>
      </c>
      <c r="I4456" s="13">
        <f>VLOOKUP($U4456,Pricebook!$A:$D,4,0)</f>
        <v>160</v>
      </c>
      <c r="J4456" s="11">
        <f>G4456*(1-H4456)</f>
        <v>4464</v>
      </c>
      <c r="K4456" t="s">
        <v>620</v>
      </c>
      <c r="L4456" t="s">
        <v>621</v>
      </c>
      <c r="M4456" t="str">
        <f>VLOOKUP($L4456,Companies!$A:$G,7,)</f>
        <v>Semiconductors</v>
      </c>
      <c r="N4456" t="str">
        <f>VLOOKUP($L4456,Companies!$A:$G,6,)</f>
        <v>Technology</v>
      </c>
      <c r="O4456" s="6" t="s">
        <v>1484</v>
      </c>
      <c r="P4456" s="6">
        <v>54401</v>
      </c>
      <c r="Q4456" t="s">
        <v>95</v>
      </c>
      <c r="R4456" t="s">
        <v>16</v>
      </c>
      <c r="S4456" s="4">
        <v>40691</v>
      </c>
      <c r="T4456" s="7">
        <f>S4456-E4456</f>
        <v>2</v>
      </c>
      <c r="U4456" t="s">
        <v>14218</v>
      </c>
      <c r="V4456" s="6" t="s">
        <v>14251</v>
      </c>
      <c r="W4456" t="s">
        <v>14268</v>
      </c>
      <c r="X4456" t="s">
        <v>14201</v>
      </c>
      <c r="Y4456" t="str">
        <f>VLOOKUP(R4456,Managers!$A:$B,2,)</f>
        <v>Josh Martinez</v>
      </c>
      <c r="Z4456" s="11">
        <f>VLOOKUP(X4456,HourlyWages!$A:$B,2,0)</f>
        <v>53</v>
      </c>
      <c r="AA4456">
        <v>1</v>
      </c>
    </row>
    <row r="4457" spans="1:27" x14ac:dyDescent="0.3">
      <c r="A4457" t="b">
        <f>COUNTIF($C$1:C4457, C4457)&gt;1</f>
        <v>0</v>
      </c>
      <c r="B4457" t="b">
        <f>VLOOKUP(C4457,Sheet3!$A:$B,2,0) &gt; 1</f>
        <v>0</v>
      </c>
      <c r="C4457">
        <v>4456</v>
      </c>
      <c r="D4457">
        <v>31777</v>
      </c>
      <c r="E4457" s="4">
        <v>40835</v>
      </c>
      <c r="F4457">
        <v>32</v>
      </c>
      <c r="G4457" s="15">
        <f>I4457*F4457</f>
        <v>4000</v>
      </c>
      <c r="H4457" s="9">
        <v>7.0000000000000007E-2</v>
      </c>
      <c r="I4457" s="13">
        <f>VLOOKUP($U4457,Pricebook!$A:$D,4,0)</f>
        <v>125</v>
      </c>
      <c r="J4457" s="11">
        <f>G4457*(1-H4457)</f>
        <v>3719.9999999999995</v>
      </c>
      <c r="K4457" t="s">
        <v>1233</v>
      </c>
      <c r="L4457" t="s">
        <v>142</v>
      </c>
      <c r="M4457" t="str">
        <f>VLOOKUP($L4457,Companies!$A:$G,7,)</f>
        <v>Computer Software: Programming, Data Processing</v>
      </c>
      <c r="N4457" t="str">
        <f>VLOOKUP($L4457,Companies!$A:$G,6,)</f>
        <v>Technology</v>
      </c>
      <c r="O4457" s="6" t="s">
        <v>1349</v>
      </c>
      <c r="P4457" s="6">
        <v>72801</v>
      </c>
      <c r="Q4457" t="s">
        <v>66</v>
      </c>
      <c r="R4457" t="s">
        <v>34</v>
      </c>
      <c r="S4457" s="4">
        <v>40837</v>
      </c>
      <c r="T4457" s="7">
        <f>S4457-E4457</f>
        <v>2</v>
      </c>
      <c r="U4457" t="s">
        <v>14221</v>
      </c>
      <c r="V4457" s="6" t="s">
        <v>14254</v>
      </c>
      <c r="W4457" t="s">
        <v>14256</v>
      </c>
      <c r="X4457" t="s">
        <v>14193</v>
      </c>
      <c r="Y4457" t="str">
        <f>VLOOKUP(R4457,Managers!$A:$B,2,)</f>
        <v>Frank Mitchell</v>
      </c>
      <c r="Z4457" s="11">
        <f>VLOOKUP(X4457,HourlyWages!$A:$B,2,0)</f>
        <v>57</v>
      </c>
      <c r="AA4457">
        <v>1</v>
      </c>
    </row>
    <row r="4458" spans="1:27" x14ac:dyDescent="0.3">
      <c r="A4458" t="b">
        <f>COUNTIF($C$1:C4458, C4458)&gt;1</f>
        <v>0</v>
      </c>
      <c r="B4458" t="b">
        <f>VLOOKUP(C4458,Sheet3!$A:$B,2,0) &gt; 1</f>
        <v>0</v>
      </c>
      <c r="C4458">
        <v>4457</v>
      </c>
      <c r="D4458">
        <v>31777</v>
      </c>
      <c r="E4458" s="4">
        <v>40835</v>
      </c>
      <c r="F4458">
        <v>10</v>
      </c>
      <c r="G4458" s="15">
        <f>I4458*F4458</f>
        <v>1100</v>
      </c>
      <c r="H4458" s="9">
        <v>0.01</v>
      </c>
      <c r="I4458" s="13">
        <f>VLOOKUP($U4458,Pricebook!$A:$D,4,0)</f>
        <v>110</v>
      </c>
      <c r="J4458" s="11">
        <f>G4458*(1-H4458)</f>
        <v>1089</v>
      </c>
      <c r="K4458" t="s">
        <v>1233</v>
      </c>
      <c r="L4458" t="s">
        <v>142</v>
      </c>
      <c r="M4458" t="str">
        <f>VLOOKUP($L4458,Companies!$A:$G,7,)</f>
        <v>Computer Software: Programming, Data Processing</v>
      </c>
      <c r="N4458" t="str">
        <f>VLOOKUP($L4458,Companies!$A:$G,6,)</f>
        <v>Technology</v>
      </c>
      <c r="O4458" s="6" t="s">
        <v>1349</v>
      </c>
      <c r="P4458" s="6">
        <v>72801</v>
      </c>
      <c r="Q4458" t="s">
        <v>66</v>
      </c>
      <c r="R4458" t="s">
        <v>34</v>
      </c>
      <c r="S4458" s="4">
        <v>40835</v>
      </c>
      <c r="T4458" s="7">
        <f>S4458-E4458</f>
        <v>0</v>
      </c>
      <c r="U4458" t="s">
        <v>14215</v>
      </c>
      <c r="V4458" s="6" t="s">
        <v>14251</v>
      </c>
      <c r="W4458" t="s">
        <v>14267</v>
      </c>
      <c r="X4458" t="s">
        <v>14188</v>
      </c>
      <c r="Y4458" t="str">
        <f>VLOOKUP(R4458,Managers!$A:$B,2,)</f>
        <v>Frank Mitchell</v>
      </c>
      <c r="Z4458" s="11">
        <f>VLOOKUP(X4458,HourlyWages!$A:$B,2,0)</f>
        <v>52</v>
      </c>
      <c r="AA4458">
        <v>1</v>
      </c>
    </row>
    <row r="4459" spans="1:27" x14ac:dyDescent="0.3">
      <c r="A4459" t="b">
        <f>COUNTIF($C$1:C4459, C4459)&gt;1</f>
        <v>0</v>
      </c>
      <c r="B4459" t="b">
        <f>VLOOKUP(C4459,Sheet3!$A:$B,2,0) &gt; 1</f>
        <v>0</v>
      </c>
      <c r="C4459">
        <v>4458</v>
      </c>
      <c r="D4459">
        <v>31780</v>
      </c>
      <c r="E4459" s="4">
        <v>40207</v>
      </c>
      <c r="F4459">
        <v>17</v>
      </c>
      <c r="G4459" s="15">
        <f>I4459*F4459</f>
        <v>2890</v>
      </c>
      <c r="H4459" s="9">
        <v>0.08</v>
      </c>
      <c r="I4459" s="13">
        <f>VLOOKUP($U4459,Pricebook!$A:$D,4,0)</f>
        <v>170</v>
      </c>
      <c r="J4459" s="11">
        <f>G4459*(1-H4459)</f>
        <v>2658.8</v>
      </c>
      <c r="K4459" t="s">
        <v>1191</v>
      </c>
      <c r="L4459" t="s">
        <v>175</v>
      </c>
      <c r="M4459" t="str">
        <f>VLOOKUP($L4459,Companies!$A:$G,7,)</f>
        <v>Environmental Services</v>
      </c>
      <c r="N4459" t="str">
        <f>VLOOKUP($L4459,Companies!$A:$G,6,)</f>
        <v>Basic Industries</v>
      </c>
      <c r="O4459" s="6" t="s">
        <v>1193</v>
      </c>
      <c r="P4459" s="6">
        <v>42003</v>
      </c>
      <c r="Q4459" t="s">
        <v>254</v>
      </c>
      <c r="R4459" t="s">
        <v>34</v>
      </c>
      <c r="S4459" s="4">
        <v>40209</v>
      </c>
      <c r="T4459" s="7">
        <f>S4459-E4459</f>
        <v>2</v>
      </c>
      <c r="U4459" t="s">
        <v>14219</v>
      </c>
      <c r="V4459" s="6" t="s">
        <v>14257</v>
      </c>
      <c r="W4459" t="s">
        <v>14258</v>
      </c>
      <c r="X4459" t="s">
        <v>14184</v>
      </c>
      <c r="Y4459" t="str">
        <f>VLOOKUP(R4459,Managers!$A:$B,2,)</f>
        <v>Frank Mitchell</v>
      </c>
      <c r="Z4459" s="11">
        <f>VLOOKUP(X4459,HourlyWages!$A:$B,2,0)</f>
        <v>50</v>
      </c>
      <c r="AA4459">
        <v>1</v>
      </c>
    </row>
    <row r="4460" spans="1:27" x14ac:dyDescent="0.3">
      <c r="A4460" t="b">
        <f>COUNTIF($C$1:C4460, C4460)&gt;1</f>
        <v>0</v>
      </c>
      <c r="B4460" t="b">
        <f>VLOOKUP(C4460,Sheet3!$A:$B,2,0) &gt; 1</f>
        <v>0</v>
      </c>
      <c r="C4460">
        <v>4459</v>
      </c>
      <c r="D4460">
        <v>31781</v>
      </c>
      <c r="E4460" s="4">
        <v>39829</v>
      </c>
      <c r="F4460">
        <v>46</v>
      </c>
      <c r="G4460" s="15">
        <f>I4460*F4460</f>
        <v>7360</v>
      </c>
      <c r="H4460" s="9">
        <v>0.1</v>
      </c>
      <c r="I4460" s="13">
        <f>VLOOKUP($U4460,Pricebook!$A:$D,4,0)</f>
        <v>160</v>
      </c>
      <c r="J4460" s="11">
        <f>G4460*(1-H4460)</f>
        <v>6624</v>
      </c>
      <c r="K4460" t="s">
        <v>414</v>
      </c>
      <c r="L4460" t="s">
        <v>175</v>
      </c>
      <c r="M4460" t="str">
        <f>VLOOKUP($L4460,Companies!$A:$G,7,)</f>
        <v>Environmental Services</v>
      </c>
      <c r="N4460" t="str">
        <f>VLOOKUP($L4460,Companies!$A:$G,6,)</f>
        <v>Basic Industries</v>
      </c>
      <c r="O4460" s="6" t="s">
        <v>2323</v>
      </c>
      <c r="P4460" s="6">
        <v>60540</v>
      </c>
      <c r="Q4460" t="s">
        <v>15</v>
      </c>
      <c r="R4460" t="s">
        <v>16</v>
      </c>
      <c r="S4460" s="4">
        <v>39830</v>
      </c>
      <c r="T4460" s="7">
        <f>S4460-E4460</f>
        <v>1</v>
      </c>
      <c r="U4460" t="s">
        <v>14218</v>
      </c>
      <c r="V4460" s="6" t="s">
        <v>14257</v>
      </c>
      <c r="W4460" t="s">
        <v>14258</v>
      </c>
      <c r="X4460" t="s">
        <v>14192</v>
      </c>
      <c r="Y4460" t="str">
        <f>VLOOKUP(R4460,Managers!$A:$B,2,)</f>
        <v>Josh Martinez</v>
      </c>
      <c r="Z4460" s="11">
        <f>VLOOKUP(X4460,HourlyWages!$A:$B,2,0)</f>
        <v>75</v>
      </c>
      <c r="AA4460">
        <v>1</v>
      </c>
    </row>
    <row r="4461" spans="1:27" x14ac:dyDescent="0.3">
      <c r="A4461" t="b">
        <f>COUNTIF($C$1:C4461, C4461)&gt;1</f>
        <v>0</v>
      </c>
      <c r="B4461" t="b">
        <f>VLOOKUP(C4461,Sheet3!$A:$B,2,0) &gt; 1</f>
        <v>0</v>
      </c>
      <c r="C4461">
        <v>4460</v>
      </c>
      <c r="D4461">
        <v>31781</v>
      </c>
      <c r="E4461" s="4">
        <v>39829</v>
      </c>
      <c r="F4461">
        <v>41</v>
      </c>
      <c r="G4461" s="15">
        <f>I4461*F4461</f>
        <v>5740</v>
      </c>
      <c r="H4461" s="9">
        <v>0.03</v>
      </c>
      <c r="I4461" s="13">
        <f>VLOOKUP($U4461,Pricebook!$A:$D,4,0)</f>
        <v>140</v>
      </c>
      <c r="J4461" s="11">
        <f>G4461*(1-H4461)</f>
        <v>5567.8</v>
      </c>
      <c r="K4461" t="s">
        <v>414</v>
      </c>
      <c r="L4461" t="s">
        <v>175</v>
      </c>
      <c r="M4461" t="str">
        <f>VLOOKUP($L4461,Companies!$A:$G,7,)</f>
        <v>Environmental Services</v>
      </c>
      <c r="N4461" t="str">
        <f>VLOOKUP($L4461,Companies!$A:$G,6,)</f>
        <v>Basic Industries</v>
      </c>
      <c r="O4461" s="6" t="s">
        <v>2323</v>
      </c>
      <c r="P4461" s="6">
        <v>60540</v>
      </c>
      <c r="Q4461" t="s">
        <v>15</v>
      </c>
      <c r="R4461" t="s">
        <v>16</v>
      </c>
      <c r="S4461" s="4">
        <v>39830</v>
      </c>
      <c r="T4461" s="7">
        <f>S4461-E4461</f>
        <v>1</v>
      </c>
      <c r="U4461" t="s">
        <v>14213</v>
      </c>
      <c r="V4461" s="6" t="s">
        <v>14251</v>
      </c>
      <c r="W4461" t="s">
        <v>14263</v>
      </c>
      <c r="X4461" t="s">
        <v>14189</v>
      </c>
      <c r="Y4461" t="str">
        <f>VLOOKUP(R4461,Managers!$A:$B,2,)</f>
        <v>Josh Martinez</v>
      </c>
      <c r="Z4461" s="11">
        <f>VLOOKUP(X4461,HourlyWages!$A:$B,2,0)</f>
        <v>62</v>
      </c>
      <c r="AA4461">
        <v>1</v>
      </c>
    </row>
    <row r="4462" spans="1:27" x14ac:dyDescent="0.3">
      <c r="A4462" t="b">
        <f>COUNTIF($C$1:C4462, C4462)&gt;1</f>
        <v>0</v>
      </c>
      <c r="B4462" t="b">
        <f>VLOOKUP(C4462,Sheet3!$A:$B,2,0) &gt; 1</f>
        <v>0</v>
      </c>
      <c r="C4462">
        <v>4461</v>
      </c>
      <c r="D4462">
        <v>31809</v>
      </c>
      <c r="E4462" s="4">
        <v>40387</v>
      </c>
      <c r="F4462">
        <v>1</v>
      </c>
      <c r="G4462" s="15">
        <f>I4462*F4462</f>
        <v>110</v>
      </c>
      <c r="H4462" s="9">
        <v>0.1</v>
      </c>
      <c r="I4462" s="13">
        <f>VLOOKUP($U4462,Pricebook!$A:$D,4,0)</f>
        <v>110</v>
      </c>
      <c r="J4462" s="11">
        <f>G4462*(1-H4462)</f>
        <v>99</v>
      </c>
      <c r="K4462" t="s">
        <v>1042</v>
      </c>
      <c r="L4462" t="s">
        <v>41</v>
      </c>
      <c r="M4462" t="str">
        <f>VLOOKUP($L4462,Companies!$A:$G,7,)</f>
        <v>EDP Services</v>
      </c>
      <c r="N4462" t="str">
        <f>VLOOKUP($L4462,Companies!$A:$G,6,)</f>
        <v>Technology</v>
      </c>
      <c r="O4462" s="6" t="s">
        <v>550</v>
      </c>
      <c r="P4462" s="6">
        <v>87105</v>
      </c>
      <c r="Q4462" t="s">
        <v>52</v>
      </c>
      <c r="R4462" t="s">
        <v>23</v>
      </c>
      <c r="S4462" s="4">
        <v>40389</v>
      </c>
      <c r="T4462" s="7">
        <f>S4462-E4462</f>
        <v>2</v>
      </c>
      <c r="U4462" t="s">
        <v>14220</v>
      </c>
      <c r="V4462" s="6" t="s">
        <v>14251</v>
      </c>
      <c r="W4462" t="s">
        <v>14253</v>
      </c>
      <c r="X4462" t="s">
        <v>14199</v>
      </c>
      <c r="Y4462" t="str">
        <f>VLOOKUP(R4462,Managers!$A:$B,2,)</f>
        <v>Bob Turner</v>
      </c>
      <c r="Z4462" s="11">
        <f>VLOOKUP(X4462,HourlyWages!$A:$B,2,0)</f>
        <v>68</v>
      </c>
      <c r="AA4462">
        <v>1</v>
      </c>
    </row>
    <row r="4463" spans="1:27" x14ac:dyDescent="0.3">
      <c r="A4463" t="b">
        <f>COUNTIF($C$1:C4463, C4463)&gt;1</f>
        <v>0</v>
      </c>
      <c r="B4463" t="b">
        <f>VLOOKUP(C4463,Sheet3!$A:$B,2,0) &gt; 1</f>
        <v>0</v>
      </c>
      <c r="C4463">
        <v>4462</v>
      </c>
      <c r="D4463">
        <v>31810</v>
      </c>
      <c r="E4463" s="4">
        <v>39954</v>
      </c>
      <c r="F4463">
        <v>46</v>
      </c>
      <c r="G4463" s="15">
        <f>I4463*F4463</f>
        <v>5750</v>
      </c>
      <c r="H4463" s="9">
        <v>0.03</v>
      </c>
      <c r="I4463" s="13">
        <f>VLOOKUP($U4463,Pricebook!$A:$D,4,0)</f>
        <v>125</v>
      </c>
      <c r="J4463" s="11">
        <f>G4463*(1-H4463)</f>
        <v>5577.5</v>
      </c>
      <c r="K4463" t="s">
        <v>2479</v>
      </c>
      <c r="L4463" t="s">
        <v>487</v>
      </c>
      <c r="M4463" t="str">
        <f>VLOOKUP($L4463,Companies!$A:$G,7,)</f>
        <v>Computer Software: Programming, Data Processing</v>
      </c>
      <c r="N4463" t="str">
        <f>VLOOKUP($L4463,Companies!$A:$G,6,)</f>
        <v>Technology</v>
      </c>
      <c r="O4463" s="6" t="s">
        <v>2429</v>
      </c>
      <c r="P4463" s="6">
        <v>59750</v>
      </c>
      <c r="Q4463" t="s">
        <v>1213</v>
      </c>
      <c r="R4463" t="s">
        <v>23</v>
      </c>
      <c r="S4463" s="4">
        <v>39954</v>
      </c>
      <c r="T4463" s="7">
        <f>S4463-E4463</f>
        <v>0</v>
      </c>
      <c r="U4463" t="s">
        <v>14208</v>
      </c>
      <c r="V4463" s="6" t="s">
        <v>14254</v>
      </c>
      <c r="W4463" t="s">
        <v>14256</v>
      </c>
      <c r="X4463" t="s">
        <v>14198</v>
      </c>
      <c r="Y4463" t="str">
        <f>VLOOKUP(R4463,Managers!$A:$B,2,)</f>
        <v>Bob Turner</v>
      </c>
      <c r="Z4463" s="11">
        <f>VLOOKUP(X4463,HourlyWages!$A:$B,2,0)</f>
        <v>51</v>
      </c>
      <c r="AA4463">
        <v>1</v>
      </c>
    </row>
    <row r="4464" spans="1:27" x14ac:dyDescent="0.3">
      <c r="A4464" t="b">
        <f>COUNTIF($C$1:C4464, C4464)&gt;1</f>
        <v>0</v>
      </c>
      <c r="B4464" t="b">
        <f>VLOOKUP(C4464,Sheet3!$A:$B,2,0) &gt; 1</f>
        <v>0</v>
      </c>
      <c r="C4464">
        <v>4463</v>
      </c>
      <c r="D4464">
        <v>31812</v>
      </c>
      <c r="E4464" s="4">
        <v>40755</v>
      </c>
      <c r="F4464">
        <v>14</v>
      </c>
      <c r="G4464" s="15">
        <f>I4464*F4464</f>
        <v>1540</v>
      </c>
      <c r="H4464" s="9">
        <v>0.02</v>
      </c>
      <c r="I4464" s="13">
        <f>VLOOKUP($U4464,Pricebook!$A:$D,4,0)</f>
        <v>110</v>
      </c>
      <c r="J4464" s="11">
        <f>G4464*(1-H4464)</f>
        <v>1509.2</v>
      </c>
      <c r="K4464" t="s">
        <v>2001</v>
      </c>
      <c r="L4464" t="s">
        <v>482</v>
      </c>
      <c r="M4464" t="str">
        <f>VLOOKUP($L4464,Companies!$A:$G,7,)</f>
        <v>Television Services</v>
      </c>
      <c r="N4464" t="str">
        <f>VLOOKUP($L4464,Companies!$A:$G,6,)</f>
        <v>Consumer Services</v>
      </c>
      <c r="O4464" s="6" t="s">
        <v>805</v>
      </c>
      <c r="P4464" s="6">
        <v>44903</v>
      </c>
      <c r="Q4464" t="s">
        <v>210</v>
      </c>
      <c r="R4464" t="s">
        <v>61</v>
      </c>
      <c r="S4464" s="4">
        <v>40757</v>
      </c>
      <c r="T4464" s="7">
        <f>S4464-E4464</f>
        <v>2</v>
      </c>
      <c r="U4464" t="s">
        <v>14215</v>
      </c>
      <c r="V4464" s="6" t="s">
        <v>14251</v>
      </c>
      <c r="W4464" t="s">
        <v>14252</v>
      </c>
      <c r="X4464" t="s">
        <v>14193</v>
      </c>
      <c r="Y4464" t="str">
        <f>VLOOKUP(R4464,Managers!$A:$B,2,)</f>
        <v>Allen Young</v>
      </c>
      <c r="Z4464" s="11">
        <f>VLOOKUP(X4464,HourlyWages!$A:$B,2,0)</f>
        <v>57</v>
      </c>
      <c r="AA4464">
        <v>1</v>
      </c>
    </row>
    <row r="4465" spans="1:27" x14ac:dyDescent="0.3">
      <c r="A4465" t="b">
        <f>COUNTIF($C$1:C4465, C4465)&gt;1</f>
        <v>0</v>
      </c>
      <c r="B4465" t="b">
        <f>VLOOKUP(C4465,Sheet3!$A:$B,2,0) &gt; 1</f>
        <v>0</v>
      </c>
      <c r="C4465">
        <v>4464</v>
      </c>
      <c r="D4465">
        <v>31812</v>
      </c>
      <c r="E4465" s="4">
        <v>40755</v>
      </c>
      <c r="F4465">
        <v>31</v>
      </c>
      <c r="G4465" s="15">
        <f>I4465*F4465</f>
        <v>4340</v>
      </c>
      <c r="H4465" s="9">
        <v>0.06</v>
      </c>
      <c r="I4465" s="13">
        <f>VLOOKUP($U4465,Pricebook!$A:$D,4,0)</f>
        <v>140</v>
      </c>
      <c r="J4465" s="11">
        <f>G4465*(1-H4465)</f>
        <v>4079.6</v>
      </c>
      <c r="K4465" t="s">
        <v>2001</v>
      </c>
      <c r="L4465" t="s">
        <v>482</v>
      </c>
      <c r="M4465" t="str">
        <f>VLOOKUP($L4465,Companies!$A:$G,7,)</f>
        <v>Television Services</v>
      </c>
      <c r="N4465" t="str">
        <f>VLOOKUP($L4465,Companies!$A:$G,6,)</f>
        <v>Consumer Services</v>
      </c>
      <c r="O4465" s="6" t="s">
        <v>2420</v>
      </c>
      <c r="P4465" s="6">
        <v>43302</v>
      </c>
      <c r="Q4465" t="s">
        <v>210</v>
      </c>
      <c r="R4465" t="s">
        <v>61</v>
      </c>
      <c r="S4465" s="4">
        <v>40757</v>
      </c>
      <c r="T4465" s="7">
        <f>S4465-E4465</f>
        <v>2</v>
      </c>
      <c r="U4465" t="s">
        <v>14213</v>
      </c>
      <c r="V4465" s="6" t="s">
        <v>14254</v>
      </c>
      <c r="W4465" t="s">
        <v>14255</v>
      </c>
      <c r="X4465" t="s">
        <v>14201</v>
      </c>
      <c r="Y4465" t="str">
        <f>VLOOKUP(R4465,Managers!$A:$B,2,)</f>
        <v>Allen Young</v>
      </c>
      <c r="Z4465" s="11">
        <f>VLOOKUP(X4465,HourlyWages!$A:$B,2,0)</f>
        <v>53</v>
      </c>
      <c r="AA4465">
        <v>1</v>
      </c>
    </row>
    <row r="4466" spans="1:27" x14ac:dyDescent="0.3">
      <c r="A4466" t="b">
        <f>COUNTIF($C$1:C4466, C4466)&gt;1</f>
        <v>0</v>
      </c>
      <c r="B4466" t="b">
        <f>VLOOKUP(C4466,Sheet3!$A:$B,2,0) &gt; 1</f>
        <v>0</v>
      </c>
      <c r="C4466">
        <v>4465</v>
      </c>
      <c r="D4466">
        <v>31842</v>
      </c>
      <c r="E4466" s="4">
        <v>40375</v>
      </c>
      <c r="F4466">
        <v>9</v>
      </c>
      <c r="G4466" s="15">
        <f>I4466*F4466</f>
        <v>1350</v>
      </c>
      <c r="H4466" s="9">
        <v>0.06</v>
      </c>
      <c r="I4466" s="13">
        <f>VLOOKUP($U4466,Pricebook!$A:$D,4,0)</f>
        <v>150</v>
      </c>
      <c r="J4466" s="11">
        <f>G4466*(1-H4466)</f>
        <v>1269</v>
      </c>
      <c r="K4466" t="s">
        <v>2404</v>
      </c>
      <c r="L4466" t="s">
        <v>252</v>
      </c>
      <c r="M4466" t="str">
        <f>VLOOKUP($L4466,Companies!$A:$G,7,)</f>
        <v>Major Pharmaceuticals</v>
      </c>
      <c r="N4466" t="str">
        <f>VLOOKUP($L4466,Companies!$A:$G,6,)</f>
        <v>Health Care</v>
      </c>
      <c r="O4466" s="6" t="s">
        <v>2405</v>
      </c>
      <c r="P4466" s="6">
        <v>32780</v>
      </c>
      <c r="Q4466" t="s">
        <v>101</v>
      </c>
      <c r="R4466" t="s">
        <v>34</v>
      </c>
      <c r="S4466" s="4">
        <v>40376</v>
      </c>
      <c r="T4466" s="7">
        <f>S4466-E4466</f>
        <v>1</v>
      </c>
      <c r="U4466" t="s">
        <v>14211</v>
      </c>
      <c r="V4466" s="6" t="s">
        <v>14251</v>
      </c>
      <c r="W4466" t="s">
        <v>14263</v>
      </c>
      <c r="X4466" t="s">
        <v>14189</v>
      </c>
      <c r="Y4466" t="str">
        <f>VLOOKUP(R4466,Managers!$A:$B,2,)</f>
        <v>Frank Mitchell</v>
      </c>
      <c r="Z4466" s="11">
        <f>VLOOKUP(X4466,HourlyWages!$A:$B,2,0)</f>
        <v>62</v>
      </c>
      <c r="AA4466">
        <v>1</v>
      </c>
    </row>
    <row r="4467" spans="1:27" x14ac:dyDescent="0.3">
      <c r="A4467" t="b">
        <f>COUNTIF($C$1:C4467, C4467)&gt;1</f>
        <v>0</v>
      </c>
      <c r="B4467" t="b">
        <f>VLOOKUP(C4467,Sheet3!$A:$B,2,0) &gt; 1</f>
        <v>0</v>
      </c>
      <c r="C4467">
        <v>4466</v>
      </c>
      <c r="D4467">
        <v>31844</v>
      </c>
      <c r="E4467" s="4">
        <v>40726</v>
      </c>
      <c r="F4467">
        <v>14</v>
      </c>
      <c r="G4467" s="15">
        <f>I4467*F4467</f>
        <v>1750</v>
      </c>
      <c r="H4467" s="9">
        <v>0.09</v>
      </c>
      <c r="I4467" s="13">
        <f>VLOOKUP($U4467,Pricebook!$A:$D,4,0)</f>
        <v>125</v>
      </c>
      <c r="J4467" s="11">
        <f>G4467*(1-H4467)</f>
        <v>1592.5</v>
      </c>
      <c r="K4467" t="s">
        <v>2056</v>
      </c>
      <c r="L4467" t="s">
        <v>190</v>
      </c>
      <c r="M4467" t="str">
        <f>VLOOKUP($L4467,Companies!$A:$G,7,)</f>
        <v>Computer Software: Prepackaged Software</v>
      </c>
      <c r="N4467" t="str">
        <f>VLOOKUP($L4467,Companies!$A:$G,6,)</f>
        <v>Technology</v>
      </c>
      <c r="O4467" s="6" t="s">
        <v>2058</v>
      </c>
      <c r="P4467" s="6">
        <v>84010</v>
      </c>
      <c r="Q4467" t="s">
        <v>201</v>
      </c>
      <c r="R4467" t="s">
        <v>23</v>
      </c>
      <c r="S4467" s="4">
        <v>40726</v>
      </c>
      <c r="T4467" s="7">
        <f>S4467-E4467</f>
        <v>0</v>
      </c>
      <c r="U4467" t="s">
        <v>14217</v>
      </c>
      <c r="V4467" s="6" t="s">
        <v>14257</v>
      </c>
      <c r="W4467" t="s">
        <v>14258</v>
      </c>
      <c r="X4467" t="s">
        <v>14201</v>
      </c>
      <c r="Y4467" t="str">
        <f>VLOOKUP(R4467,Managers!$A:$B,2,)</f>
        <v>Bob Turner</v>
      </c>
      <c r="Z4467" s="11">
        <f>VLOOKUP(X4467,HourlyWages!$A:$B,2,0)</f>
        <v>53</v>
      </c>
      <c r="AA4467">
        <v>1</v>
      </c>
    </row>
    <row r="4468" spans="1:27" x14ac:dyDescent="0.3">
      <c r="A4468" t="b">
        <f>COUNTIF($C$1:C4468, C4468)&gt;1</f>
        <v>0</v>
      </c>
      <c r="B4468" t="b">
        <f>VLOOKUP(C4468,Sheet3!$A:$B,2,0) &gt; 1</f>
        <v>0</v>
      </c>
      <c r="C4468">
        <v>4467</v>
      </c>
      <c r="D4468">
        <v>31845</v>
      </c>
      <c r="E4468" s="4">
        <v>41204</v>
      </c>
      <c r="F4468">
        <v>36</v>
      </c>
      <c r="G4468" s="15">
        <f>I4468*F4468</f>
        <v>6120</v>
      </c>
      <c r="H4468" s="9">
        <v>0.04</v>
      </c>
      <c r="I4468" s="13">
        <f>VLOOKUP($U4468,Pricebook!$A:$D,4,0)</f>
        <v>170</v>
      </c>
      <c r="J4468" s="11">
        <f>G4468*(1-H4468)</f>
        <v>5875.2</v>
      </c>
      <c r="K4468" t="s">
        <v>1224</v>
      </c>
      <c r="L4468" t="s">
        <v>252</v>
      </c>
      <c r="M4468" t="str">
        <f>VLOOKUP($L4468,Companies!$A:$G,7,)</f>
        <v>Major Pharmaceuticals</v>
      </c>
      <c r="N4468" t="str">
        <f>VLOOKUP($L4468,Companies!$A:$G,6,)</f>
        <v>Health Care</v>
      </c>
      <c r="O4468" s="6" t="s">
        <v>1660</v>
      </c>
      <c r="P4468" s="6" t="s">
        <v>2480</v>
      </c>
      <c r="Q4468" t="s">
        <v>317</v>
      </c>
      <c r="R4468" t="s">
        <v>61</v>
      </c>
      <c r="S4468" s="4">
        <v>41204</v>
      </c>
      <c r="T4468" s="7">
        <f>S4468-E4468</f>
        <v>0</v>
      </c>
      <c r="U4468" t="s">
        <v>14219</v>
      </c>
      <c r="V4468" s="6" t="s">
        <v>14257</v>
      </c>
      <c r="W4468" t="s">
        <v>14259</v>
      </c>
      <c r="X4468" t="s">
        <v>14191</v>
      </c>
      <c r="Y4468" t="str">
        <f>VLOOKUP(R4468,Managers!$A:$B,2,)</f>
        <v>Allen Young</v>
      </c>
      <c r="Z4468" s="11">
        <f>VLOOKUP(X4468,HourlyWages!$A:$B,2,0)</f>
        <v>60</v>
      </c>
      <c r="AA4468">
        <v>1</v>
      </c>
    </row>
    <row r="4469" spans="1:27" x14ac:dyDescent="0.3">
      <c r="A4469" t="b">
        <f>COUNTIF($C$1:C4469, C4469)&gt;1</f>
        <v>0</v>
      </c>
      <c r="B4469" t="b">
        <f>VLOOKUP(C4469,Sheet3!$A:$B,2,0) &gt; 1</f>
        <v>0</v>
      </c>
      <c r="C4469">
        <v>4468</v>
      </c>
      <c r="D4469">
        <v>31845</v>
      </c>
      <c r="E4469" s="4">
        <v>41204</v>
      </c>
      <c r="F4469">
        <v>11</v>
      </c>
      <c r="G4469" s="15">
        <f>I4469*F4469</f>
        <v>1210</v>
      </c>
      <c r="H4469" s="9">
        <v>0.05</v>
      </c>
      <c r="I4469" s="13">
        <f>VLOOKUP($U4469,Pricebook!$A:$D,4,0)</f>
        <v>110</v>
      </c>
      <c r="J4469" s="11">
        <f>G4469*(1-H4469)</f>
        <v>1149.5</v>
      </c>
      <c r="K4469" t="s">
        <v>1224</v>
      </c>
      <c r="L4469" t="s">
        <v>252</v>
      </c>
      <c r="M4469" t="str">
        <f>VLOOKUP($L4469,Companies!$A:$G,7,)</f>
        <v>Major Pharmaceuticals</v>
      </c>
      <c r="N4469" t="str">
        <f>VLOOKUP($L4469,Companies!$A:$G,6,)</f>
        <v>Health Care</v>
      </c>
      <c r="O4469" s="6" t="s">
        <v>2440</v>
      </c>
      <c r="P4469" s="6" t="s">
        <v>2441</v>
      </c>
      <c r="Q4469" t="s">
        <v>421</v>
      </c>
      <c r="R4469" t="s">
        <v>61</v>
      </c>
      <c r="S4469" s="4">
        <v>41211</v>
      </c>
      <c r="T4469" s="7">
        <f>S4469-E4469</f>
        <v>7</v>
      </c>
      <c r="U4469" t="s">
        <v>14215</v>
      </c>
      <c r="V4469" s="6" t="s">
        <v>14257</v>
      </c>
      <c r="W4469" t="s">
        <v>14258</v>
      </c>
      <c r="X4469" t="s">
        <v>14193</v>
      </c>
      <c r="Y4469" t="str">
        <f>VLOOKUP(R4469,Managers!$A:$B,2,)</f>
        <v>Allen Young</v>
      </c>
      <c r="Z4469" s="11">
        <f>VLOOKUP(X4469,HourlyWages!$A:$B,2,0)</f>
        <v>57</v>
      </c>
      <c r="AA4469">
        <v>1</v>
      </c>
    </row>
    <row r="4470" spans="1:27" x14ac:dyDescent="0.3">
      <c r="A4470" t="b">
        <f>COUNTIF($C$1:C4470, C4470)&gt;1</f>
        <v>0</v>
      </c>
      <c r="B4470" t="b">
        <f>VLOOKUP(C4470,Sheet3!$A:$B,2,0) &gt; 1</f>
        <v>0</v>
      </c>
      <c r="C4470">
        <v>4469</v>
      </c>
      <c r="D4470">
        <v>31846</v>
      </c>
      <c r="E4470" s="4">
        <v>40768</v>
      </c>
      <c r="F4470">
        <v>7</v>
      </c>
      <c r="G4470" s="15">
        <f>I4470*F4470</f>
        <v>875</v>
      </c>
      <c r="H4470" s="9">
        <v>0.03</v>
      </c>
      <c r="I4470" s="13">
        <f>VLOOKUP($U4470,Pricebook!$A:$D,4,0)</f>
        <v>125</v>
      </c>
      <c r="J4470" s="11">
        <f>G4470*(1-H4470)</f>
        <v>848.75</v>
      </c>
      <c r="K4470" t="s">
        <v>1733</v>
      </c>
      <c r="L4470" t="s">
        <v>487</v>
      </c>
      <c r="M4470" t="str">
        <f>VLOOKUP($L4470,Companies!$A:$G,7,)</f>
        <v>Computer Software: Programming, Data Processing</v>
      </c>
      <c r="N4470" t="str">
        <f>VLOOKUP($L4470,Companies!$A:$G,6,)</f>
        <v>Technology</v>
      </c>
      <c r="O4470" s="6" t="s">
        <v>1734</v>
      </c>
      <c r="P4470" s="6">
        <v>11542</v>
      </c>
      <c r="Q4470" t="s">
        <v>60</v>
      </c>
      <c r="R4470" t="s">
        <v>61</v>
      </c>
      <c r="S4470" s="4">
        <v>40770</v>
      </c>
      <c r="T4470" s="7">
        <f>S4470-E4470</f>
        <v>2</v>
      </c>
      <c r="U4470" t="s">
        <v>14221</v>
      </c>
      <c r="V4470" s="6" t="s">
        <v>14254</v>
      </c>
      <c r="W4470" t="s">
        <v>14269</v>
      </c>
      <c r="X4470" t="s">
        <v>14203</v>
      </c>
      <c r="Y4470" t="str">
        <f>VLOOKUP(R4470,Managers!$A:$B,2,)</f>
        <v>Allen Young</v>
      </c>
      <c r="Z4470" s="11">
        <f>VLOOKUP(X4470,HourlyWages!$A:$B,2,0)</f>
        <v>62</v>
      </c>
      <c r="AA4470">
        <v>1</v>
      </c>
    </row>
    <row r="4471" spans="1:27" x14ac:dyDescent="0.3">
      <c r="A4471" t="b">
        <f>COUNTIF($C$1:C4471, C4471)&gt;1</f>
        <v>0</v>
      </c>
      <c r="B4471" t="b">
        <f>VLOOKUP(C4471,Sheet3!$A:$B,2,0) &gt; 1</f>
        <v>0</v>
      </c>
      <c r="C4471">
        <v>4470</v>
      </c>
      <c r="D4471">
        <v>31847</v>
      </c>
      <c r="E4471" s="4">
        <v>40165</v>
      </c>
      <c r="F4471">
        <v>46</v>
      </c>
      <c r="G4471" s="15">
        <f>I4471*F4471</f>
        <v>6900</v>
      </c>
      <c r="H4471" s="9">
        <v>0.1</v>
      </c>
      <c r="I4471" s="13">
        <f>VLOOKUP($U4471,Pricebook!$A:$D,4,0)</f>
        <v>150</v>
      </c>
      <c r="J4471" s="11">
        <f>G4471*(1-H4471)</f>
        <v>6210</v>
      </c>
      <c r="K4471" t="s">
        <v>1298</v>
      </c>
      <c r="L4471" t="s">
        <v>241</v>
      </c>
      <c r="M4471" t="str">
        <f>VLOOKUP($L4471,Companies!$A:$G,7,)</f>
        <v>Computer Software: Prepackaged Software</v>
      </c>
      <c r="N4471" t="str">
        <f>VLOOKUP($L4471,Companies!$A:$G,6,)</f>
        <v>Technology</v>
      </c>
      <c r="O4471" s="6" t="s">
        <v>2187</v>
      </c>
      <c r="P4471" s="6">
        <v>37918</v>
      </c>
      <c r="Q4471" t="s">
        <v>81</v>
      </c>
      <c r="R4471" t="s">
        <v>34</v>
      </c>
      <c r="S4471" s="4">
        <v>40169</v>
      </c>
      <c r="T4471" s="7">
        <f>S4471-E4471</f>
        <v>4</v>
      </c>
      <c r="U4471" t="s">
        <v>14211</v>
      </c>
      <c r="V4471" s="6" t="s">
        <v>14254</v>
      </c>
      <c r="W4471" t="s">
        <v>14255</v>
      </c>
      <c r="X4471" t="s">
        <v>14192</v>
      </c>
      <c r="Y4471" t="str">
        <f>VLOOKUP(R4471,Managers!$A:$B,2,)</f>
        <v>Frank Mitchell</v>
      </c>
      <c r="Z4471" s="11">
        <f>VLOOKUP(X4471,HourlyWages!$A:$B,2,0)</f>
        <v>75</v>
      </c>
      <c r="AA4471">
        <v>1</v>
      </c>
    </row>
    <row r="4472" spans="1:27" x14ac:dyDescent="0.3">
      <c r="A4472" t="b">
        <f>COUNTIF($C$1:C4472, C4472)&gt;1</f>
        <v>0</v>
      </c>
      <c r="B4472" t="b">
        <f>VLOOKUP(C4472,Sheet3!$A:$B,2,0) &gt; 1</f>
        <v>0</v>
      </c>
      <c r="C4472">
        <v>4471</v>
      </c>
      <c r="D4472">
        <v>31872</v>
      </c>
      <c r="E4472" s="4">
        <v>40427</v>
      </c>
      <c r="F4472">
        <v>34</v>
      </c>
      <c r="G4472" s="15">
        <f>I4472*F4472</f>
        <v>3740</v>
      </c>
      <c r="H4472" s="9">
        <v>0.06</v>
      </c>
      <c r="I4472" s="13">
        <f>VLOOKUP($U4472,Pricebook!$A:$D,4,0)</f>
        <v>110</v>
      </c>
      <c r="J4472" s="11">
        <f>G4472*(1-H4472)</f>
        <v>3515.6</v>
      </c>
      <c r="K4472" t="s">
        <v>1457</v>
      </c>
      <c r="L4472" t="s">
        <v>327</v>
      </c>
      <c r="M4472" t="str">
        <f>VLOOKUP($L4472,Companies!$A:$G,7,)</f>
        <v>Television Services</v>
      </c>
      <c r="N4472" t="str">
        <f>VLOOKUP($L4472,Companies!$A:$G,6,)</f>
        <v>Consumer Services</v>
      </c>
      <c r="O4472" s="6" t="s">
        <v>480</v>
      </c>
      <c r="P4472" s="6">
        <v>48066</v>
      </c>
      <c r="Q4472" t="s">
        <v>172</v>
      </c>
      <c r="R4472" t="s">
        <v>16</v>
      </c>
      <c r="S4472" s="4">
        <v>40431</v>
      </c>
      <c r="T4472" s="7">
        <f>S4472-E4472</f>
        <v>4</v>
      </c>
      <c r="U4472" t="s">
        <v>14220</v>
      </c>
      <c r="V4472" s="6" t="s">
        <v>14257</v>
      </c>
      <c r="W4472" t="s">
        <v>14258</v>
      </c>
      <c r="X4472" t="s">
        <v>14193</v>
      </c>
      <c r="Y4472" t="str">
        <f>VLOOKUP(R4472,Managers!$A:$B,2,)</f>
        <v>Josh Martinez</v>
      </c>
      <c r="Z4472" s="11">
        <f>VLOOKUP(X4472,HourlyWages!$A:$B,2,0)</f>
        <v>57</v>
      </c>
      <c r="AA4472">
        <v>1</v>
      </c>
    </row>
    <row r="4473" spans="1:27" x14ac:dyDescent="0.3">
      <c r="A4473" t="b">
        <f>COUNTIF($C$1:C4473, C4473)&gt;1</f>
        <v>0</v>
      </c>
      <c r="B4473" t="b">
        <f>VLOOKUP(C4473,Sheet3!$A:$B,2,0) &gt; 1</f>
        <v>0</v>
      </c>
      <c r="C4473">
        <v>4472</v>
      </c>
      <c r="D4473">
        <v>31872</v>
      </c>
      <c r="E4473" s="4">
        <v>40427</v>
      </c>
      <c r="F4473">
        <v>30</v>
      </c>
      <c r="G4473" s="15">
        <f>I4473*F4473</f>
        <v>3750</v>
      </c>
      <c r="H4473" s="9">
        <v>0.09</v>
      </c>
      <c r="I4473" s="13">
        <f>VLOOKUP($U4473,Pricebook!$A:$D,4,0)</f>
        <v>125</v>
      </c>
      <c r="J4473" s="11">
        <f>G4473*(1-H4473)</f>
        <v>3412.5</v>
      </c>
      <c r="K4473" t="s">
        <v>1457</v>
      </c>
      <c r="L4473" t="s">
        <v>327</v>
      </c>
      <c r="M4473" t="str">
        <f>VLOOKUP($L4473,Companies!$A:$G,7,)</f>
        <v>Television Services</v>
      </c>
      <c r="N4473" t="str">
        <f>VLOOKUP($L4473,Companies!$A:$G,6,)</f>
        <v>Consumer Services</v>
      </c>
      <c r="O4473" s="6" t="s">
        <v>480</v>
      </c>
      <c r="P4473" s="6">
        <v>48066</v>
      </c>
      <c r="Q4473" t="s">
        <v>172</v>
      </c>
      <c r="R4473" t="s">
        <v>16</v>
      </c>
      <c r="S4473" s="4">
        <v>40431</v>
      </c>
      <c r="T4473" s="7">
        <f>S4473-E4473</f>
        <v>4</v>
      </c>
      <c r="U4473" t="s">
        <v>14209</v>
      </c>
      <c r="V4473" s="6" t="s">
        <v>14251</v>
      </c>
      <c r="W4473" t="s">
        <v>14267</v>
      </c>
      <c r="X4473" t="s">
        <v>14202</v>
      </c>
      <c r="Y4473" t="str">
        <f>VLOOKUP(R4473,Managers!$A:$B,2,)</f>
        <v>Josh Martinez</v>
      </c>
      <c r="Z4473" s="11">
        <f>VLOOKUP(X4473,HourlyWages!$A:$B,2,0)</f>
        <v>71</v>
      </c>
      <c r="AA4473">
        <v>1</v>
      </c>
    </row>
    <row r="4474" spans="1:27" x14ac:dyDescent="0.3">
      <c r="A4474" t="b">
        <f>COUNTIF($C$1:C4474, C4474)&gt;1</f>
        <v>0</v>
      </c>
      <c r="B4474" t="b">
        <f>VLOOKUP(C4474,Sheet3!$A:$B,2,0) &gt; 1</f>
        <v>0</v>
      </c>
      <c r="C4474">
        <v>4473</v>
      </c>
      <c r="D4474">
        <v>31873</v>
      </c>
      <c r="E4474" s="4">
        <v>40125</v>
      </c>
      <c r="F4474">
        <v>2</v>
      </c>
      <c r="G4474" s="15">
        <f>I4474*F4474</f>
        <v>340</v>
      </c>
      <c r="H4474" s="9">
        <v>0.05</v>
      </c>
      <c r="I4474" s="13">
        <f>VLOOKUP($U4474,Pricebook!$A:$D,4,0)</f>
        <v>170</v>
      </c>
      <c r="J4474" s="11">
        <f>G4474*(1-H4474)</f>
        <v>323</v>
      </c>
      <c r="K4474" t="s">
        <v>2481</v>
      </c>
      <c r="L4474" t="s">
        <v>637</v>
      </c>
      <c r="M4474" t="str">
        <f>VLOOKUP($L4474,Companies!$A:$G,7,)</f>
        <v>Medical Specialities</v>
      </c>
      <c r="N4474" t="str">
        <f>VLOOKUP($L4474,Companies!$A:$G,6,)</f>
        <v>Health Care</v>
      </c>
      <c r="O4474" s="6" t="s">
        <v>2482</v>
      </c>
      <c r="P4474" s="6">
        <v>53402</v>
      </c>
      <c r="Q4474" t="s">
        <v>95</v>
      </c>
      <c r="R4474" t="s">
        <v>16</v>
      </c>
      <c r="S4474" s="4">
        <v>40130</v>
      </c>
      <c r="T4474" s="7">
        <f>S4474-E4474</f>
        <v>5</v>
      </c>
      <c r="U4474" t="s">
        <v>14219</v>
      </c>
      <c r="V4474" s="6" t="s">
        <v>14251</v>
      </c>
      <c r="W4474" t="s">
        <v>14263</v>
      </c>
      <c r="X4474" t="s">
        <v>14202</v>
      </c>
      <c r="Y4474" t="str">
        <f>VLOOKUP(R4474,Managers!$A:$B,2,)</f>
        <v>Josh Martinez</v>
      </c>
      <c r="Z4474" s="11">
        <f>VLOOKUP(X4474,HourlyWages!$A:$B,2,0)</f>
        <v>71</v>
      </c>
      <c r="AA4474">
        <v>1</v>
      </c>
    </row>
    <row r="4475" spans="1:27" x14ac:dyDescent="0.3">
      <c r="A4475" t="b">
        <f>COUNTIF($C$1:C4475, C4475)&gt;1</f>
        <v>0</v>
      </c>
      <c r="B4475" t="b">
        <f>VLOOKUP(C4475,Sheet3!$A:$B,2,0) &gt; 1</f>
        <v>0</v>
      </c>
      <c r="C4475">
        <v>4474</v>
      </c>
      <c r="D4475">
        <v>31873</v>
      </c>
      <c r="E4475" s="4">
        <v>40125</v>
      </c>
      <c r="F4475">
        <v>14</v>
      </c>
      <c r="G4475" s="15">
        <f>I4475*F4475</f>
        <v>2100</v>
      </c>
      <c r="H4475" s="9">
        <v>0.06</v>
      </c>
      <c r="I4475" s="13">
        <f>VLOOKUP($U4475,Pricebook!$A:$D,4,0)</f>
        <v>150</v>
      </c>
      <c r="J4475" s="11">
        <f>G4475*(1-H4475)</f>
        <v>1974</v>
      </c>
      <c r="K4475" t="s">
        <v>2481</v>
      </c>
      <c r="L4475" t="s">
        <v>637</v>
      </c>
      <c r="M4475" t="str">
        <f>VLOOKUP($L4475,Companies!$A:$G,7,)</f>
        <v>Medical Specialities</v>
      </c>
      <c r="N4475" t="str">
        <f>VLOOKUP($L4475,Companies!$A:$G,6,)</f>
        <v>Health Care</v>
      </c>
      <c r="O4475" s="6" t="s">
        <v>2482</v>
      </c>
      <c r="P4475" s="6">
        <v>53402</v>
      </c>
      <c r="Q4475" t="s">
        <v>95</v>
      </c>
      <c r="R4475" t="s">
        <v>16</v>
      </c>
      <c r="S4475" s="4">
        <v>40132</v>
      </c>
      <c r="T4475" s="7">
        <f>S4475-E4475</f>
        <v>7</v>
      </c>
      <c r="U4475" t="s">
        <v>14210</v>
      </c>
      <c r="V4475" s="6" t="s">
        <v>14254</v>
      </c>
      <c r="W4475" t="s">
        <v>14269</v>
      </c>
      <c r="X4475" t="s">
        <v>14203</v>
      </c>
      <c r="Y4475" t="str">
        <f>VLOOKUP(R4475,Managers!$A:$B,2,)</f>
        <v>Josh Martinez</v>
      </c>
      <c r="Z4475" s="11">
        <f>VLOOKUP(X4475,HourlyWages!$A:$B,2,0)</f>
        <v>62</v>
      </c>
      <c r="AA4475">
        <v>1</v>
      </c>
    </row>
    <row r="4476" spans="1:27" x14ac:dyDescent="0.3">
      <c r="A4476" t="b">
        <f>COUNTIF($C$1:C4476, C4476)&gt;1</f>
        <v>0</v>
      </c>
      <c r="B4476" t="b">
        <f>VLOOKUP(C4476,Sheet3!$A:$B,2,0) &gt; 1</f>
        <v>0</v>
      </c>
      <c r="C4476">
        <v>4475</v>
      </c>
      <c r="D4476">
        <v>31873</v>
      </c>
      <c r="E4476" s="4">
        <v>40125</v>
      </c>
      <c r="F4476">
        <v>50</v>
      </c>
      <c r="G4476" s="15">
        <f>I4476*F4476</f>
        <v>7500</v>
      </c>
      <c r="H4476" s="9">
        <v>0.06</v>
      </c>
      <c r="I4476" s="13">
        <f>VLOOKUP($U4476,Pricebook!$A:$D,4,0)</f>
        <v>150</v>
      </c>
      <c r="J4476" s="11">
        <f>G4476*(1-H4476)</f>
        <v>7050</v>
      </c>
      <c r="K4476" t="s">
        <v>2481</v>
      </c>
      <c r="L4476" t="s">
        <v>637</v>
      </c>
      <c r="M4476" t="str">
        <f>VLOOKUP($L4476,Companies!$A:$G,7,)</f>
        <v>Medical Specialities</v>
      </c>
      <c r="N4476" t="str">
        <f>VLOOKUP($L4476,Companies!$A:$G,6,)</f>
        <v>Health Care</v>
      </c>
      <c r="O4476" s="6" t="s">
        <v>2482</v>
      </c>
      <c r="P4476" s="6">
        <v>53402</v>
      </c>
      <c r="Q4476" t="s">
        <v>95</v>
      </c>
      <c r="R4476" t="s">
        <v>16</v>
      </c>
      <c r="S4476" s="4">
        <v>40132</v>
      </c>
      <c r="T4476" s="7">
        <f>S4476-E4476</f>
        <v>7</v>
      </c>
      <c r="U4476" t="s">
        <v>14210</v>
      </c>
      <c r="V4476" s="6" t="s">
        <v>14251</v>
      </c>
      <c r="W4476" t="s">
        <v>14263</v>
      </c>
      <c r="X4476" t="s">
        <v>14188</v>
      </c>
      <c r="Y4476" t="str">
        <f>VLOOKUP(R4476,Managers!$A:$B,2,)</f>
        <v>Josh Martinez</v>
      </c>
      <c r="Z4476" s="11">
        <f>VLOOKUP(X4476,HourlyWages!$A:$B,2,0)</f>
        <v>52</v>
      </c>
      <c r="AA4476">
        <v>1</v>
      </c>
    </row>
    <row r="4477" spans="1:27" x14ac:dyDescent="0.3">
      <c r="A4477" t="b">
        <f>COUNTIF($C$1:C4477, C4477)&gt;1</f>
        <v>0</v>
      </c>
      <c r="B4477" t="b">
        <f>VLOOKUP(C4477,Sheet3!$A:$B,2,0) &gt; 1</f>
        <v>0</v>
      </c>
      <c r="C4477">
        <v>4476</v>
      </c>
      <c r="D4477">
        <v>31873</v>
      </c>
      <c r="E4477" s="4">
        <v>40125</v>
      </c>
      <c r="F4477">
        <v>42</v>
      </c>
      <c r="G4477" s="15">
        <f>I4477*F4477</f>
        <v>4620</v>
      </c>
      <c r="H4477" s="9">
        <v>0</v>
      </c>
      <c r="I4477" s="13">
        <f>VLOOKUP($U4477,Pricebook!$A:$D,4,0)</f>
        <v>110</v>
      </c>
      <c r="J4477" s="11">
        <f>G4477*(1-H4477)</f>
        <v>4620</v>
      </c>
      <c r="K4477" t="s">
        <v>2481</v>
      </c>
      <c r="L4477" t="s">
        <v>637</v>
      </c>
      <c r="M4477" t="str">
        <f>VLOOKUP($L4477,Companies!$A:$G,7,)</f>
        <v>Medical Specialities</v>
      </c>
      <c r="N4477" t="str">
        <f>VLOOKUP($L4477,Companies!$A:$G,6,)</f>
        <v>Health Care</v>
      </c>
      <c r="O4477" s="6" t="s">
        <v>298</v>
      </c>
      <c r="P4477" s="6">
        <v>53081</v>
      </c>
      <c r="Q4477" t="s">
        <v>95</v>
      </c>
      <c r="R4477" t="s">
        <v>16</v>
      </c>
      <c r="S4477" s="4">
        <v>40132</v>
      </c>
      <c r="T4477" s="7">
        <f>S4477-E4477</f>
        <v>7</v>
      </c>
      <c r="U4477" t="s">
        <v>14215</v>
      </c>
      <c r="V4477" s="6" t="s">
        <v>14251</v>
      </c>
      <c r="W4477" t="s">
        <v>14261</v>
      </c>
      <c r="X4477" t="s">
        <v>14198</v>
      </c>
      <c r="Y4477" t="str">
        <f>VLOOKUP(R4477,Managers!$A:$B,2,)</f>
        <v>Josh Martinez</v>
      </c>
      <c r="Z4477" s="11">
        <f>VLOOKUP(X4477,HourlyWages!$A:$B,2,0)</f>
        <v>51</v>
      </c>
      <c r="AA4477">
        <v>1</v>
      </c>
    </row>
    <row r="4478" spans="1:27" x14ac:dyDescent="0.3">
      <c r="A4478" t="b">
        <f>COUNTIF($C$1:C4478, C4478)&gt;1</f>
        <v>0</v>
      </c>
      <c r="B4478" t="b">
        <f>VLOOKUP(C4478,Sheet3!$A:$B,2,0) &gt; 1</f>
        <v>0</v>
      </c>
      <c r="C4478">
        <v>4477</v>
      </c>
      <c r="D4478">
        <v>31874</v>
      </c>
      <c r="E4478" s="4">
        <v>41167</v>
      </c>
      <c r="F4478">
        <v>29</v>
      </c>
      <c r="G4478" s="15">
        <f>I4478*F4478</f>
        <v>4060</v>
      </c>
      <c r="H4478" s="9">
        <v>0.03</v>
      </c>
      <c r="I4478" s="13">
        <f>VLOOKUP($U4478,Pricebook!$A:$D,4,0)</f>
        <v>140</v>
      </c>
      <c r="J4478" s="11">
        <f>G4478*(1-H4478)</f>
        <v>3938.2</v>
      </c>
      <c r="K4478" t="s">
        <v>500</v>
      </c>
      <c r="L4478" t="s">
        <v>360</v>
      </c>
      <c r="M4478" t="str">
        <f>VLOOKUP($L4478,Companies!$A:$G,7,)</f>
        <v>Semiconductors</v>
      </c>
      <c r="N4478" t="str">
        <f>VLOOKUP($L4478,Companies!$A:$G,6,)</f>
        <v>Technology</v>
      </c>
      <c r="O4478" s="6" t="s">
        <v>2263</v>
      </c>
      <c r="P4478" s="6">
        <v>48342</v>
      </c>
      <c r="Q4478" t="s">
        <v>172</v>
      </c>
      <c r="R4478" t="s">
        <v>16</v>
      </c>
      <c r="S4478" s="4">
        <v>41167</v>
      </c>
      <c r="T4478" s="7">
        <f>S4478-E4478</f>
        <v>0</v>
      </c>
      <c r="U4478" t="s">
        <v>14207</v>
      </c>
      <c r="V4478" s="6" t="s">
        <v>14254</v>
      </c>
      <c r="W4478" t="s">
        <v>14256</v>
      </c>
      <c r="X4478" t="s">
        <v>14186</v>
      </c>
      <c r="Y4478" t="str">
        <f>VLOOKUP(R4478,Managers!$A:$B,2,)</f>
        <v>Josh Martinez</v>
      </c>
      <c r="Z4478" s="11">
        <f>VLOOKUP(X4478,HourlyWages!$A:$B,2,0)</f>
        <v>67</v>
      </c>
      <c r="AA4478">
        <v>1</v>
      </c>
    </row>
    <row r="4479" spans="1:27" x14ac:dyDescent="0.3">
      <c r="A4479" t="b">
        <f>COUNTIF($C$1:C4479, C4479)&gt;1</f>
        <v>0</v>
      </c>
      <c r="B4479" t="b">
        <f>VLOOKUP(C4479,Sheet3!$A:$B,2,0) &gt; 1</f>
        <v>0</v>
      </c>
      <c r="C4479">
        <v>4478</v>
      </c>
      <c r="D4479">
        <v>31874</v>
      </c>
      <c r="E4479" s="4">
        <v>41167</v>
      </c>
      <c r="F4479">
        <v>39</v>
      </c>
      <c r="G4479" s="15">
        <f>I4479*F4479</f>
        <v>4875</v>
      </c>
      <c r="H4479" s="9">
        <v>0.05</v>
      </c>
      <c r="I4479" s="13">
        <f>VLOOKUP($U4479,Pricebook!$A:$D,4,0)</f>
        <v>125</v>
      </c>
      <c r="J4479" s="11">
        <f>G4479*(1-H4479)</f>
        <v>4631.25</v>
      </c>
      <c r="K4479" t="s">
        <v>500</v>
      </c>
      <c r="L4479" t="s">
        <v>360</v>
      </c>
      <c r="M4479" t="str">
        <f>VLOOKUP($L4479,Companies!$A:$G,7,)</f>
        <v>Semiconductors</v>
      </c>
      <c r="N4479" t="str">
        <f>VLOOKUP($L4479,Companies!$A:$G,6,)</f>
        <v>Technology</v>
      </c>
      <c r="O4479" s="6" t="s">
        <v>2263</v>
      </c>
      <c r="P4479" s="6">
        <v>48342</v>
      </c>
      <c r="Q4479" t="s">
        <v>172</v>
      </c>
      <c r="R4479" t="s">
        <v>16</v>
      </c>
      <c r="S4479" s="4">
        <v>41167</v>
      </c>
      <c r="T4479" s="7">
        <f>S4479-E4479</f>
        <v>0</v>
      </c>
      <c r="U4479" t="s">
        <v>14209</v>
      </c>
      <c r="V4479" s="6" t="s">
        <v>14254</v>
      </c>
      <c r="W4479" t="s">
        <v>14255</v>
      </c>
      <c r="X4479" t="s">
        <v>14185</v>
      </c>
      <c r="Y4479" t="str">
        <f>VLOOKUP(R4479,Managers!$A:$B,2,)</f>
        <v>Josh Martinez</v>
      </c>
      <c r="Z4479" s="11">
        <f>VLOOKUP(X4479,HourlyWages!$A:$B,2,0)</f>
        <v>70</v>
      </c>
      <c r="AA4479">
        <v>1</v>
      </c>
    </row>
    <row r="4480" spans="1:27" x14ac:dyDescent="0.3">
      <c r="A4480" t="b">
        <f>COUNTIF($C$1:C4480, C4480)&gt;1</f>
        <v>0</v>
      </c>
      <c r="B4480" t="b">
        <f>VLOOKUP(C4480,Sheet3!$A:$B,2,0) &gt; 1</f>
        <v>0</v>
      </c>
      <c r="C4480">
        <v>4479</v>
      </c>
      <c r="D4480">
        <v>31876</v>
      </c>
      <c r="E4480" s="4">
        <v>40670</v>
      </c>
      <c r="F4480">
        <v>8</v>
      </c>
      <c r="G4480" s="15">
        <f>I4480*F4480</f>
        <v>1600</v>
      </c>
      <c r="H4480" s="9">
        <v>0.08</v>
      </c>
      <c r="I4480" s="13">
        <f>VLOOKUP($U4480,Pricebook!$A:$D,4,0)</f>
        <v>200</v>
      </c>
      <c r="J4480" s="11">
        <f>G4480*(1-H4480)</f>
        <v>1472</v>
      </c>
      <c r="K4480" t="s">
        <v>590</v>
      </c>
      <c r="L4480" t="s">
        <v>508</v>
      </c>
      <c r="M4480" t="str">
        <f>VLOOKUP($L4480,Companies!$A:$G,7,)</f>
        <v>Semiconductors</v>
      </c>
      <c r="N4480" t="str">
        <f>VLOOKUP($L4480,Companies!$A:$G,6,)</f>
        <v>Technology</v>
      </c>
      <c r="O4480" s="6" t="s">
        <v>631</v>
      </c>
      <c r="P4480" s="6">
        <v>41011</v>
      </c>
      <c r="Q4480" t="s">
        <v>254</v>
      </c>
      <c r="R4480" t="s">
        <v>34</v>
      </c>
      <c r="S4480" s="4">
        <v>40671</v>
      </c>
      <c r="T4480" s="7">
        <f>S4480-E4480</f>
        <v>1</v>
      </c>
      <c r="U4480" t="s">
        <v>14206</v>
      </c>
      <c r="V4480" s="6" t="s">
        <v>14257</v>
      </c>
      <c r="W4480" t="s">
        <v>14264</v>
      </c>
      <c r="X4480" t="s">
        <v>14186</v>
      </c>
      <c r="Y4480" t="str">
        <f>VLOOKUP(R4480,Managers!$A:$B,2,)</f>
        <v>Frank Mitchell</v>
      </c>
      <c r="Z4480" s="11">
        <f>VLOOKUP(X4480,HourlyWages!$A:$B,2,0)</f>
        <v>67</v>
      </c>
      <c r="AA4480">
        <v>1</v>
      </c>
    </row>
    <row r="4481" spans="1:27" x14ac:dyDescent="0.3">
      <c r="A4481" t="b">
        <f>COUNTIF($C$1:C4481, C4481)&gt;1</f>
        <v>0</v>
      </c>
      <c r="B4481" t="b">
        <f>VLOOKUP(C4481,Sheet3!$A:$B,2,0) &gt; 1</f>
        <v>0</v>
      </c>
      <c r="C4481">
        <v>4480</v>
      </c>
      <c r="D4481">
        <v>31877</v>
      </c>
      <c r="E4481" s="4">
        <v>39993</v>
      </c>
      <c r="F4481">
        <v>34</v>
      </c>
      <c r="G4481" s="15">
        <f>I4481*F4481</f>
        <v>4250</v>
      </c>
      <c r="H4481" s="9">
        <v>0.08</v>
      </c>
      <c r="I4481" s="13">
        <f>VLOOKUP($U4481,Pricebook!$A:$D,4,0)</f>
        <v>125</v>
      </c>
      <c r="J4481" s="11">
        <f>G4481*(1-H4481)</f>
        <v>3910</v>
      </c>
      <c r="K4481" t="s">
        <v>280</v>
      </c>
      <c r="L4481" t="s">
        <v>99</v>
      </c>
      <c r="M4481" t="str">
        <f>VLOOKUP($L4481,Companies!$A:$G,7,)</f>
        <v>Television Services</v>
      </c>
      <c r="N4481" t="str">
        <f>VLOOKUP($L4481,Companies!$A:$G,6,)</f>
        <v>Consumer Services</v>
      </c>
      <c r="O4481" s="6" t="s">
        <v>2483</v>
      </c>
      <c r="P4481" s="6">
        <v>78041</v>
      </c>
      <c r="Q4481" t="s">
        <v>48</v>
      </c>
      <c r="R4481" t="s">
        <v>16</v>
      </c>
      <c r="S4481" s="4">
        <v>39993</v>
      </c>
      <c r="T4481" s="7">
        <f>S4481-E4481</f>
        <v>0</v>
      </c>
      <c r="U4481" t="s">
        <v>14208</v>
      </c>
      <c r="V4481" s="6" t="s">
        <v>14257</v>
      </c>
      <c r="W4481" t="s">
        <v>14259</v>
      </c>
      <c r="X4481" t="s">
        <v>14198</v>
      </c>
      <c r="Y4481" t="str">
        <f>VLOOKUP(R4481,Managers!$A:$B,2,)</f>
        <v>Josh Martinez</v>
      </c>
      <c r="Z4481" s="11">
        <f>VLOOKUP(X4481,HourlyWages!$A:$B,2,0)</f>
        <v>51</v>
      </c>
      <c r="AA4481">
        <v>1</v>
      </c>
    </row>
    <row r="4482" spans="1:27" x14ac:dyDescent="0.3">
      <c r="A4482" t="b">
        <f>COUNTIF($C$1:C4482, C4482)&gt;1</f>
        <v>0</v>
      </c>
      <c r="B4482" t="b">
        <f>VLOOKUP(C4482,Sheet3!$A:$B,2,0) &gt; 1</f>
        <v>0</v>
      </c>
      <c r="C4482">
        <v>4481</v>
      </c>
      <c r="D4482">
        <v>31878</v>
      </c>
      <c r="E4482" s="4">
        <v>40895</v>
      </c>
      <c r="F4482">
        <v>14</v>
      </c>
      <c r="G4482" s="15">
        <f>I4482*F4482</f>
        <v>1540</v>
      </c>
      <c r="H4482" s="9">
        <v>0.04</v>
      </c>
      <c r="I4482" s="13">
        <f>VLOOKUP($U4482,Pricebook!$A:$D,4,0)</f>
        <v>110</v>
      </c>
      <c r="J4482" s="11">
        <f>G4482*(1-H4482)</f>
        <v>1478.3999999999999</v>
      </c>
      <c r="K4482" t="s">
        <v>548</v>
      </c>
      <c r="L4482" t="s">
        <v>549</v>
      </c>
      <c r="M4482" t="str">
        <f>VLOOKUP($L4482,Companies!$A:$G,7,)</f>
        <v>RETAIL: Building Materials</v>
      </c>
      <c r="N4482" t="str">
        <f>VLOOKUP($L4482,Companies!$A:$G,6,)</f>
        <v>Consumer Services</v>
      </c>
      <c r="O4482" s="6" t="s">
        <v>888</v>
      </c>
      <c r="P4482" s="6">
        <v>88220</v>
      </c>
      <c r="Q4482" t="s">
        <v>52</v>
      </c>
      <c r="R4482" t="s">
        <v>23</v>
      </c>
      <c r="S4482" s="4">
        <v>40895</v>
      </c>
      <c r="T4482" s="7">
        <f>S4482-E4482</f>
        <v>0</v>
      </c>
      <c r="U4482" t="s">
        <v>14215</v>
      </c>
      <c r="V4482" s="6" t="s">
        <v>14254</v>
      </c>
      <c r="W4482" t="s">
        <v>14255</v>
      </c>
      <c r="X4482" t="s">
        <v>14187</v>
      </c>
      <c r="Y4482" t="str">
        <f>VLOOKUP(R4482,Managers!$A:$B,2,)</f>
        <v>Bob Turner</v>
      </c>
      <c r="Z4482" s="11">
        <f>VLOOKUP(X4482,HourlyWages!$A:$B,2,0)</f>
        <v>45</v>
      </c>
      <c r="AA4482">
        <v>1</v>
      </c>
    </row>
    <row r="4483" spans="1:27" x14ac:dyDescent="0.3">
      <c r="A4483" t="b">
        <f>COUNTIF($C$1:C4483, C4483)&gt;1</f>
        <v>0</v>
      </c>
      <c r="B4483" t="b">
        <f>VLOOKUP(C4483,Sheet3!$A:$B,2,0) &gt; 1</f>
        <v>0</v>
      </c>
      <c r="C4483">
        <v>4482</v>
      </c>
      <c r="D4483">
        <v>31878</v>
      </c>
      <c r="E4483" s="4">
        <v>40895</v>
      </c>
      <c r="F4483">
        <v>42</v>
      </c>
      <c r="G4483" s="15">
        <f>I4483*F4483</f>
        <v>6300</v>
      </c>
      <c r="H4483" s="9">
        <v>0.01</v>
      </c>
      <c r="I4483" s="13">
        <f>VLOOKUP($U4483,Pricebook!$A:$D,4,0)</f>
        <v>150</v>
      </c>
      <c r="J4483" s="11">
        <f>G4483*(1-H4483)</f>
        <v>6237</v>
      </c>
      <c r="K4483" t="s">
        <v>548</v>
      </c>
      <c r="L4483" t="s">
        <v>549</v>
      </c>
      <c r="M4483" t="str">
        <f>VLOOKUP($L4483,Companies!$A:$G,7,)</f>
        <v>RETAIL: Building Materials</v>
      </c>
      <c r="N4483" t="str">
        <f>VLOOKUP($L4483,Companies!$A:$G,6,)</f>
        <v>Consumer Services</v>
      </c>
      <c r="O4483" s="6" t="s">
        <v>888</v>
      </c>
      <c r="P4483" s="6">
        <v>88220</v>
      </c>
      <c r="Q4483" t="s">
        <v>52</v>
      </c>
      <c r="R4483" t="s">
        <v>23</v>
      </c>
      <c r="S4483" s="4">
        <v>40896</v>
      </c>
      <c r="T4483" s="7">
        <f>S4483-E4483</f>
        <v>1</v>
      </c>
      <c r="U4483" t="s">
        <v>14210</v>
      </c>
      <c r="V4483" s="6" t="s">
        <v>14254</v>
      </c>
      <c r="W4483" t="s">
        <v>14256</v>
      </c>
      <c r="X4483" t="s">
        <v>14186</v>
      </c>
      <c r="Y4483" t="str">
        <f>VLOOKUP(R4483,Managers!$A:$B,2,)</f>
        <v>Bob Turner</v>
      </c>
      <c r="Z4483" s="11">
        <f>VLOOKUP(X4483,HourlyWages!$A:$B,2,0)</f>
        <v>67</v>
      </c>
      <c r="AA4483">
        <v>1</v>
      </c>
    </row>
    <row r="4484" spans="1:27" x14ac:dyDescent="0.3">
      <c r="A4484" t="b">
        <f>COUNTIF($C$1:C4484, C4484)&gt;1</f>
        <v>0</v>
      </c>
      <c r="B4484" t="b">
        <f>VLOOKUP(C4484,Sheet3!$A:$B,2,0) &gt; 1</f>
        <v>0</v>
      </c>
      <c r="C4484">
        <v>4483</v>
      </c>
      <c r="D4484">
        <v>31907</v>
      </c>
      <c r="E4484" s="4">
        <v>40316</v>
      </c>
      <c r="F4484">
        <v>38</v>
      </c>
      <c r="G4484" s="15">
        <f>I4484*F4484</f>
        <v>5700</v>
      </c>
      <c r="H4484" s="9">
        <v>0</v>
      </c>
      <c r="I4484" s="13">
        <f>VLOOKUP($U4484,Pricebook!$A:$D,4,0)</f>
        <v>150</v>
      </c>
      <c r="J4484" s="11">
        <f>G4484*(1-H4484)</f>
        <v>5700</v>
      </c>
      <c r="K4484" t="s">
        <v>350</v>
      </c>
      <c r="L4484" t="s">
        <v>351</v>
      </c>
      <c r="M4484" t="str">
        <f>VLOOKUP($L4484,Companies!$A:$G,7,)</f>
        <v>Department/Specialty Retail Stores</v>
      </c>
      <c r="N4484" t="str">
        <f>VLOOKUP($L4484,Companies!$A:$G,6,)</f>
        <v>Consumer Services</v>
      </c>
      <c r="O4484" s="6" t="s">
        <v>677</v>
      </c>
      <c r="P4484" s="6">
        <v>20707</v>
      </c>
      <c r="Q4484" t="s">
        <v>187</v>
      </c>
      <c r="R4484" t="s">
        <v>61</v>
      </c>
      <c r="S4484" s="4">
        <v>40321</v>
      </c>
      <c r="T4484" s="7">
        <f>S4484-E4484</f>
        <v>5</v>
      </c>
      <c r="U4484" t="s">
        <v>14211</v>
      </c>
      <c r="V4484" s="6" t="s">
        <v>14251</v>
      </c>
      <c r="W4484" t="s">
        <v>14263</v>
      </c>
      <c r="X4484" t="s">
        <v>14187</v>
      </c>
      <c r="Y4484" t="str">
        <f>VLOOKUP(R4484,Managers!$A:$B,2,)</f>
        <v>Allen Young</v>
      </c>
      <c r="Z4484" s="11">
        <f>VLOOKUP(X4484,HourlyWages!$A:$B,2,0)</f>
        <v>45</v>
      </c>
      <c r="AA4484">
        <v>1</v>
      </c>
    </row>
    <row r="4485" spans="1:27" x14ac:dyDescent="0.3">
      <c r="A4485" t="b">
        <f>COUNTIF($C$1:C4485, C4485)&gt;1</f>
        <v>0</v>
      </c>
      <c r="B4485" t="b">
        <f>VLOOKUP(C4485,Sheet3!$A:$B,2,0) &gt; 1</f>
        <v>0</v>
      </c>
      <c r="C4485">
        <v>4484</v>
      </c>
      <c r="D4485">
        <v>31910</v>
      </c>
      <c r="E4485" s="4">
        <v>40115</v>
      </c>
      <c r="F4485">
        <v>6</v>
      </c>
      <c r="G4485" s="15">
        <f>I4485*F4485</f>
        <v>900</v>
      </c>
      <c r="H4485" s="9">
        <v>0.03</v>
      </c>
      <c r="I4485" s="13">
        <f>VLOOKUP($U4485,Pricebook!$A:$D,4,0)</f>
        <v>150</v>
      </c>
      <c r="J4485" s="11">
        <f>G4485*(1-H4485)</f>
        <v>873</v>
      </c>
      <c r="K4485" t="s">
        <v>1507</v>
      </c>
      <c r="L4485" t="s">
        <v>55</v>
      </c>
      <c r="M4485" t="str">
        <f>VLOOKUP($L4485,Companies!$A:$G,7,)</f>
        <v>Semiconductors</v>
      </c>
      <c r="N4485" t="str">
        <f>VLOOKUP($L4485,Companies!$A:$G,6,)</f>
        <v>Technology</v>
      </c>
      <c r="O4485" s="6" t="s">
        <v>2389</v>
      </c>
      <c r="P4485" s="6">
        <v>32168</v>
      </c>
      <c r="Q4485" t="s">
        <v>101</v>
      </c>
      <c r="R4485" t="s">
        <v>34</v>
      </c>
      <c r="S4485" s="4">
        <v>40116</v>
      </c>
      <c r="T4485" s="7">
        <f>S4485-E4485</f>
        <v>1</v>
      </c>
      <c r="U4485" t="s">
        <v>14210</v>
      </c>
      <c r="V4485" s="6" t="s">
        <v>14251</v>
      </c>
      <c r="W4485" t="s">
        <v>14252</v>
      </c>
      <c r="X4485" t="s">
        <v>14199</v>
      </c>
      <c r="Y4485" t="str">
        <f>VLOOKUP(R4485,Managers!$A:$B,2,)</f>
        <v>Frank Mitchell</v>
      </c>
      <c r="Z4485" s="11">
        <f>VLOOKUP(X4485,HourlyWages!$A:$B,2,0)</f>
        <v>68</v>
      </c>
      <c r="AA4485">
        <v>1</v>
      </c>
    </row>
    <row r="4486" spans="1:27" x14ac:dyDescent="0.3">
      <c r="A4486" t="b">
        <f>COUNTIF($C$1:C4486, C4486)&gt;1</f>
        <v>0</v>
      </c>
      <c r="B4486" t="b">
        <f>VLOOKUP(C4486,Sheet3!$A:$B,2,0) &gt; 1</f>
        <v>0</v>
      </c>
      <c r="C4486">
        <v>4485</v>
      </c>
      <c r="D4486">
        <v>31938</v>
      </c>
      <c r="E4486" s="4">
        <v>40751</v>
      </c>
      <c r="F4486">
        <v>13</v>
      </c>
      <c r="G4486" s="15">
        <f>I4486*F4486</f>
        <v>1625</v>
      </c>
      <c r="H4486" s="9">
        <v>0.08</v>
      </c>
      <c r="I4486" s="13">
        <f>VLOOKUP($U4486,Pricebook!$A:$D,4,0)</f>
        <v>125</v>
      </c>
      <c r="J4486" s="11">
        <f>G4486*(1-H4486)</f>
        <v>1495</v>
      </c>
      <c r="K4486" t="s">
        <v>500</v>
      </c>
      <c r="L4486" t="s">
        <v>360</v>
      </c>
      <c r="M4486" t="str">
        <f>VLOOKUP($L4486,Companies!$A:$G,7,)</f>
        <v>Semiconductors</v>
      </c>
      <c r="N4486" t="str">
        <f>VLOOKUP($L4486,Companies!$A:$G,6,)</f>
        <v>Technology</v>
      </c>
      <c r="O4486" s="6" t="s">
        <v>2263</v>
      </c>
      <c r="P4486" s="6">
        <v>48342</v>
      </c>
      <c r="Q4486" t="s">
        <v>172</v>
      </c>
      <c r="R4486" t="s">
        <v>16</v>
      </c>
      <c r="S4486" s="4">
        <v>40752</v>
      </c>
      <c r="T4486" s="7">
        <f>S4486-E4486</f>
        <v>1</v>
      </c>
      <c r="U4486" t="s">
        <v>14221</v>
      </c>
      <c r="V4486" s="6" t="s">
        <v>14251</v>
      </c>
      <c r="W4486" t="s">
        <v>14266</v>
      </c>
      <c r="X4486" t="s">
        <v>14203</v>
      </c>
      <c r="Y4486" t="str">
        <f>VLOOKUP(R4486,Managers!$A:$B,2,)</f>
        <v>Josh Martinez</v>
      </c>
      <c r="Z4486" s="11">
        <f>VLOOKUP(X4486,HourlyWages!$A:$B,2,0)</f>
        <v>62</v>
      </c>
      <c r="AA4486">
        <v>1</v>
      </c>
    </row>
    <row r="4487" spans="1:27" x14ac:dyDescent="0.3">
      <c r="A4487" t="b">
        <f>COUNTIF($C$1:C4487, C4487)&gt;1</f>
        <v>0</v>
      </c>
      <c r="B4487" t="b">
        <f>VLOOKUP(C4487,Sheet3!$A:$B,2,0) &gt; 1</f>
        <v>0</v>
      </c>
      <c r="C4487">
        <v>4486</v>
      </c>
      <c r="D4487">
        <v>31938</v>
      </c>
      <c r="E4487" s="4">
        <v>40751</v>
      </c>
      <c r="F4487">
        <v>47</v>
      </c>
      <c r="G4487" s="15">
        <f>I4487*F4487</f>
        <v>5875</v>
      </c>
      <c r="H4487" s="9">
        <v>0.05</v>
      </c>
      <c r="I4487" s="13">
        <f>VLOOKUP($U4487,Pricebook!$A:$D,4,0)</f>
        <v>125</v>
      </c>
      <c r="J4487" s="11">
        <f>G4487*(1-H4487)</f>
        <v>5581.25</v>
      </c>
      <c r="K4487" t="s">
        <v>500</v>
      </c>
      <c r="L4487" t="s">
        <v>360</v>
      </c>
      <c r="M4487" t="str">
        <f>VLOOKUP($L4487,Companies!$A:$G,7,)</f>
        <v>Semiconductors</v>
      </c>
      <c r="N4487" t="str">
        <f>VLOOKUP($L4487,Companies!$A:$G,6,)</f>
        <v>Technology</v>
      </c>
      <c r="O4487" s="6" t="s">
        <v>561</v>
      </c>
      <c r="P4487" s="6">
        <v>48060</v>
      </c>
      <c r="Q4487" t="s">
        <v>172</v>
      </c>
      <c r="R4487" t="s">
        <v>16</v>
      </c>
      <c r="S4487" s="4">
        <v>40753</v>
      </c>
      <c r="T4487" s="7">
        <f>S4487-E4487</f>
        <v>2</v>
      </c>
      <c r="U4487" t="s">
        <v>14208</v>
      </c>
      <c r="V4487" s="6" t="s">
        <v>14257</v>
      </c>
      <c r="W4487" t="s">
        <v>14270</v>
      </c>
      <c r="X4487" t="s">
        <v>14192</v>
      </c>
      <c r="Y4487" t="str">
        <f>VLOOKUP(R4487,Managers!$A:$B,2,)</f>
        <v>Josh Martinez</v>
      </c>
      <c r="Z4487" s="11">
        <f>VLOOKUP(X4487,HourlyWages!$A:$B,2,0)</f>
        <v>75</v>
      </c>
      <c r="AA4487">
        <v>1</v>
      </c>
    </row>
    <row r="4488" spans="1:27" x14ac:dyDescent="0.3">
      <c r="A4488" t="b">
        <f>COUNTIF($C$1:C4488, C4488)&gt;1</f>
        <v>0</v>
      </c>
      <c r="B4488" t="b">
        <f>VLOOKUP(C4488,Sheet3!$A:$B,2,0) &gt; 1</f>
        <v>0</v>
      </c>
      <c r="C4488">
        <v>4487</v>
      </c>
      <c r="D4488">
        <v>31939</v>
      </c>
      <c r="E4488" s="4">
        <v>40719</v>
      </c>
      <c r="F4488">
        <v>13</v>
      </c>
      <c r="G4488" s="15">
        <f>I4488*F4488</f>
        <v>1950</v>
      </c>
      <c r="H4488" s="9">
        <v>7.0000000000000007E-2</v>
      </c>
      <c r="I4488" s="13">
        <f>VLOOKUP($U4488,Pricebook!$A:$D,4,0)</f>
        <v>150</v>
      </c>
      <c r="J4488" s="11">
        <f>G4488*(1-H4488)</f>
        <v>1813.4999999999998</v>
      </c>
      <c r="K4488" t="s">
        <v>1078</v>
      </c>
      <c r="L4488" t="s">
        <v>585</v>
      </c>
      <c r="M4488" t="str">
        <f>VLOOKUP($L4488,Companies!$A:$G,7,)</f>
        <v>Industrial Machinery/Components</v>
      </c>
      <c r="N4488" t="str">
        <f>VLOOKUP($L4488,Companies!$A:$G,6,)</f>
        <v>Technology</v>
      </c>
      <c r="O4488" s="6" t="s">
        <v>2484</v>
      </c>
      <c r="P4488" s="6">
        <v>85234</v>
      </c>
      <c r="Q4488" t="s">
        <v>70</v>
      </c>
      <c r="R4488" t="s">
        <v>23</v>
      </c>
      <c r="S4488" s="4">
        <v>40721</v>
      </c>
      <c r="T4488" s="7">
        <f>S4488-E4488</f>
        <v>2</v>
      </c>
      <c r="U4488" t="s">
        <v>14210</v>
      </c>
      <c r="V4488" s="6" t="s">
        <v>14251</v>
      </c>
      <c r="W4488" t="s">
        <v>14267</v>
      </c>
      <c r="X4488" t="s">
        <v>14184</v>
      </c>
      <c r="Y4488" t="str">
        <f>VLOOKUP(R4488,Managers!$A:$B,2,)</f>
        <v>Bob Turner</v>
      </c>
      <c r="Z4488" s="11">
        <f>VLOOKUP(X4488,HourlyWages!$A:$B,2,0)</f>
        <v>50</v>
      </c>
      <c r="AA4488">
        <v>1</v>
      </c>
    </row>
    <row r="4489" spans="1:27" x14ac:dyDescent="0.3">
      <c r="A4489" t="b">
        <f>COUNTIF($C$1:C4489, C4489)&gt;1</f>
        <v>0</v>
      </c>
      <c r="B4489" t="b">
        <f>VLOOKUP(C4489,Sheet3!$A:$B,2,0) &gt; 1</f>
        <v>0</v>
      </c>
      <c r="C4489">
        <v>4488</v>
      </c>
      <c r="D4489">
        <v>31941</v>
      </c>
      <c r="E4489" s="4">
        <v>39890</v>
      </c>
      <c r="F4489">
        <v>32</v>
      </c>
      <c r="G4489" s="15">
        <f>I4489*F4489</f>
        <v>5440</v>
      </c>
      <c r="H4489" s="9">
        <v>0.01</v>
      </c>
      <c r="I4489" s="13">
        <f>VLOOKUP($U4489,Pricebook!$A:$D,4,0)</f>
        <v>170</v>
      </c>
      <c r="J4489" s="11">
        <f>G4489*(1-H4489)</f>
        <v>5385.6</v>
      </c>
      <c r="K4489" t="s">
        <v>1280</v>
      </c>
      <c r="L4489" t="s">
        <v>20</v>
      </c>
      <c r="M4489" t="str">
        <f>VLOOKUP($L4489,Companies!$A:$G,7,)</f>
        <v>Major Pharmaceuticals</v>
      </c>
      <c r="N4489" t="str">
        <f>VLOOKUP($L4489,Companies!$A:$G,6,)</f>
        <v>Health Care</v>
      </c>
      <c r="O4489" s="6" t="s">
        <v>1534</v>
      </c>
      <c r="P4489" s="6">
        <v>52732</v>
      </c>
      <c r="Q4489" t="s">
        <v>38</v>
      </c>
      <c r="R4489" t="s">
        <v>16</v>
      </c>
      <c r="S4489" s="4">
        <v>39891</v>
      </c>
      <c r="T4489" s="7">
        <f>S4489-E4489</f>
        <v>1</v>
      </c>
      <c r="U4489" t="s">
        <v>14219</v>
      </c>
      <c r="V4489" s="6" t="s">
        <v>14257</v>
      </c>
      <c r="W4489" t="s">
        <v>14264</v>
      </c>
      <c r="X4489" t="s">
        <v>14184</v>
      </c>
      <c r="Y4489" t="str">
        <f>VLOOKUP(R4489,Managers!$A:$B,2,)</f>
        <v>Josh Martinez</v>
      </c>
      <c r="Z4489" s="11">
        <f>VLOOKUP(X4489,HourlyWages!$A:$B,2,0)</f>
        <v>50</v>
      </c>
      <c r="AA4489">
        <v>1</v>
      </c>
    </row>
    <row r="4490" spans="1:27" x14ac:dyDescent="0.3">
      <c r="A4490" t="b">
        <f>COUNTIF($C$1:C4490, C4490)&gt;1</f>
        <v>0</v>
      </c>
      <c r="B4490" t="b">
        <f>VLOOKUP(C4490,Sheet3!$A:$B,2,0) &gt; 1</f>
        <v>0</v>
      </c>
      <c r="C4490">
        <v>4489</v>
      </c>
      <c r="D4490">
        <v>31941</v>
      </c>
      <c r="E4490" s="4">
        <v>39890</v>
      </c>
      <c r="F4490">
        <v>7</v>
      </c>
      <c r="G4490" s="15">
        <f>I4490*F4490</f>
        <v>770</v>
      </c>
      <c r="H4490" s="9">
        <v>7.0000000000000007E-2</v>
      </c>
      <c r="I4490" s="13">
        <f>VLOOKUP($U4490,Pricebook!$A:$D,4,0)</f>
        <v>110</v>
      </c>
      <c r="J4490" s="11">
        <f>G4490*(1-H4490)</f>
        <v>716.09999999999991</v>
      </c>
      <c r="K4490" t="s">
        <v>1280</v>
      </c>
      <c r="L4490" t="s">
        <v>20</v>
      </c>
      <c r="M4490" t="str">
        <f>VLOOKUP($L4490,Companies!$A:$G,7,)</f>
        <v>Major Pharmaceuticals</v>
      </c>
      <c r="N4490" t="str">
        <f>VLOOKUP($L4490,Companies!$A:$G,6,)</f>
        <v>Health Care</v>
      </c>
      <c r="O4490" s="6" t="s">
        <v>1534</v>
      </c>
      <c r="P4490" s="6">
        <v>52732</v>
      </c>
      <c r="Q4490" t="s">
        <v>38</v>
      </c>
      <c r="R4490" t="s">
        <v>16</v>
      </c>
      <c r="S4490" s="4">
        <v>39892</v>
      </c>
      <c r="T4490" s="7">
        <f>S4490-E4490</f>
        <v>2</v>
      </c>
      <c r="U4490" t="s">
        <v>14215</v>
      </c>
      <c r="V4490" s="6" t="s">
        <v>14257</v>
      </c>
      <c r="W4490" t="s">
        <v>14258</v>
      </c>
      <c r="X4490" t="s">
        <v>14190</v>
      </c>
      <c r="Y4490" t="str">
        <f>VLOOKUP(R4490,Managers!$A:$B,2,)</f>
        <v>Josh Martinez</v>
      </c>
      <c r="Z4490" s="11">
        <f>VLOOKUP(X4490,HourlyWages!$A:$B,2,0)</f>
        <v>67</v>
      </c>
      <c r="AA4490">
        <v>1</v>
      </c>
    </row>
    <row r="4491" spans="1:27" x14ac:dyDescent="0.3">
      <c r="A4491" t="b">
        <f>COUNTIF($C$1:C4491, C4491)&gt;1</f>
        <v>0</v>
      </c>
      <c r="B4491" t="b">
        <f>VLOOKUP(C4491,Sheet3!$A:$B,2,0) &gt; 1</f>
        <v>0</v>
      </c>
      <c r="C4491">
        <v>4490</v>
      </c>
      <c r="D4491">
        <v>31973</v>
      </c>
      <c r="E4491" s="4">
        <v>40675</v>
      </c>
      <c r="F4491">
        <v>15</v>
      </c>
      <c r="G4491" s="15">
        <f>I4491*F4491</f>
        <v>1875</v>
      </c>
      <c r="H4491" s="9">
        <v>0.03</v>
      </c>
      <c r="I4491" s="13">
        <f>VLOOKUP($U4491,Pricebook!$A:$D,4,0)</f>
        <v>125</v>
      </c>
      <c r="J4491" s="11">
        <f>G4491*(1-H4491)</f>
        <v>1818.75</v>
      </c>
      <c r="K4491" t="s">
        <v>2421</v>
      </c>
      <c r="L4491" t="s">
        <v>449</v>
      </c>
      <c r="M4491" t="str">
        <f>VLOOKUP($L4491,Companies!$A:$G,7,)</f>
        <v>Auto Manufacturing</v>
      </c>
      <c r="N4491" t="str">
        <f>VLOOKUP($L4491,Companies!$A:$G,6,)</f>
        <v>Capital Goods</v>
      </c>
      <c r="O4491" s="6" t="s">
        <v>2422</v>
      </c>
      <c r="P4491" s="6" t="s">
        <v>2423</v>
      </c>
      <c r="Q4491" t="s">
        <v>368</v>
      </c>
      <c r="R4491" t="s">
        <v>34</v>
      </c>
      <c r="S4491" s="4">
        <v>40676</v>
      </c>
      <c r="T4491" s="7">
        <f>S4491-E4491</f>
        <v>1</v>
      </c>
      <c r="U4491" t="s">
        <v>14221</v>
      </c>
      <c r="V4491" s="6" t="s">
        <v>14257</v>
      </c>
      <c r="W4491" t="s">
        <v>14264</v>
      </c>
      <c r="X4491" t="s">
        <v>14186</v>
      </c>
      <c r="Y4491" t="str">
        <f>VLOOKUP(R4491,Managers!$A:$B,2,)</f>
        <v>Frank Mitchell</v>
      </c>
      <c r="Z4491" s="11">
        <f>VLOOKUP(X4491,HourlyWages!$A:$B,2,0)</f>
        <v>67</v>
      </c>
      <c r="AA4491">
        <v>1</v>
      </c>
    </row>
    <row r="4492" spans="1:27" x14ac:dyDescent="0.3">
      <c r="A4492" t="b">
        <f>COUNTIF($C$1:C4492, C4492)&gt;1</f>
        <v>0</v>
      </c>
      <c r="B4492" t="b">
        <f>VLOOKUP(C4492,Sheet3!$A:$B,2,0) &gt; 1</f>
        <v>0</v>
      </c>
      <c r="C4492">
        <v>4491</v>
      </c>
      <c r="D4492">
        <v>31973</v>
      </c>
      <c r="E4492" s="4">
        <v>40675</v>
      </c>
      <c r="F4492">
        <v>16</v>
      </c>
      <c r="G4492" s="15">
        <f>I4492*F4492</f>
        <v>1760</v>
      </c>
      <c r="H4492" s="9">
        <v>7.0000000000000007E-2</v>
      </c>
      <c r="I4492" s="13">
        <f>VLOOKUP($U4492,Pricebook!$A:$D,4,0)</f>
        <v>110</v>
      </c>
      <c r="J4492" s="11">
        <f>G4492*(1-H4492)</f>
        <v>1636.8</v>
      </c>
      <c r="K4492" t="s">
        <v>2421</v>
      </c>
      <c r="L4492" t="s">
        <v>449</v>
      </c>
      <c r="M4492" t="str">
        <f>VLOOKUP($L4492,Companies!$A:$G,7,)</f>
        <v>Auto Manufacturing</v>
      </c>
      <c r="N4492" t="str">
        <f>VLOOKUP($L4492,Companies!$A:$G,6,)</f>
        <v>Capital Goods</v>
      </c>
      <c r="O4492" s="6" t="s">
        <v>2422</v>
      </c>
      <c r="P4492" s="6" t="s">
        <v>2423</v>
      </c>
      <c r="Q4492" t="s">
        <v>368</v>
      </c>
      <c r="R4492" t="s">
        <v>34</v>
      </c>
      <c r="S4492" s="4">
        <v>40677</v>
      </c>
      <c r="T4492" s="7">
        <f>S4492-E4492</f>
        <v>2</v>
      </c>
      <c r="U4492" t="s">
        <v>14215</v>
      </c>
      <c r="V4492" s="6" t="s">
        <v>14251</v>
      </c>
      <c r="W4492" t="s">
        <v>14263</v>
      </c>
      <c r="X4492" t="s">
        <v>14202</v>
      </c>
      <c r="Y4492" t="str">
        <f>VLOOKUP(R4492,Managers!$A:$B,2,)</f>
        <v>Frank Mitchell</v>
      </c>
      <c r="Z4492" s="11">
        <f>VLOOKUP(X4492,HourlyWages!$A:$B,2,0)</f>
        <v>71</v>
      </c>
      <c r="AA4492">
        <v>1</v>
      </c>
    </row>
    <row r="4493" spans="1:27" x14ac:dyDescent="0.3">
      <c r="A4493" t="b">
        <f>COUNTIF($C$1:C4493, C4493)&gt;1</f>
        <v>0</v>
      </c>
      <c r="B4493" t="b">
        <f>VLOOKUP(C4493,Sheet3!$A:$B,2,0) &gt; 1</f>
        <v>0</v>
      </c>
      <c r="C4493">
        <v>4492</v>
      </c>
      <c r="D4493">
        <v>32000</v>
      </c>
      <c r="E4493" s="4">
        <v>41165</v>
      </c>
      <c r="F4493">
        <v>49</v>
      </c>
      <c r="G4493" s="15">
        <f>I4493*F4493</f>
        <v>6860</v>
      </c>
      <c r="H4493" s="9">
        <v>0.05</v>
      </c>
      <c r="I4493" s="13">
        <f>VLOOKUP($U4493,Pricebook!$A:$D,4,0)</f>
        <v>140</v>
      </c>
      <c r="J4493" s="11">
        <f>G4493*(1-H4493)</f>
        <v>6517</v>
      </c>
      <c r="K4493" t="s">
        <v>2451</v>
      </c>
      <c r="L4493" t="s">
        <v>760</v>
      </c>
      <c r="M4493" t="str">
        <f>VLOOKUP($L4493,Companies!$A:$G,7,)</f>
        <v>Business Services</v>
      </c>
      <c r="N4493" t="str">
        <f>VLOOKUP($L4493,Companies!$A:$G,6,)</f>
        <v>Miscellaneous</v>
      </c>
      <c r="O4493" s="6" t="s">
        <v>2452</v>
      </c>
      <c r="P4493" s="6">
        <v>53213</v>
      </c>
      <c r="Q4493" t="s">
        <v>95</v>
      </c>
      <c r="R4493" t="s">
        <v>16</v>
      </c>
      <c r="S4493" s="4">
        <v>41167</v>
      </c>
      <c r="T4493" s="7">
        <f>S4493-E4493</f>
        <v>2</v>
      </c>
      <c r="U4493" t="s">
        <v>14213</v>
      </c>
      <c r="V4493" s="6" t="s">
        <v>14254</v>
      </c>
      <c r="W4493" t="s">
        <v>14255</v>
      </c>
      <c r="X4493" t="s">
        <v>14203</v>
      </c>
      <c r="Y4493" t="str">
        <f>VLOOKUP(R4493,Managers!$A:$B,2,)</f>
        <v>Josh Martinez</v>
      </c>
      <c r="Z4493" s="11">
        <f>VLOOKUP(X4493,HourlyWages!$A:$B,2,0)</f>
        <v>62</v>
      </c>
      <c r="AA4493">
        <v>1</v>
      </c>
    </row>
    <row r="4494" spans="1:27" x14ac:dyDescent="0.3">
      <c r="A4494" t="b">
        <f>COUNTIF($C$1:C4494, C4494)&gt;1</f>
        <v>0</v>
      </c>
      <c r="B4494" t="b">
        <f>VLOOKUP(C4494,Sheet3!$A:$B,2,0) &gt; 1</f>
        <v>0</v>
      </c>
      <c r="C4494">
        <v>4493</v>
      </c>
      <c r="D4494">
        <v>32000</v>
      </c>
      <c r="E4494" s="4">
        <v>41165</v>
      </c>
      <c r="F4494">
        <v>26</v>
      </c>
      <c r="G4494" s="15">
        <f>I4494*F4494</f>
        <v>3250</v>
      </c>
      <c r="H4494" s="9">
        <v>0.02</v>
      </c>
      <c r="I4494" s="13">
        <f>VLOOKUP($U4494,Pricebook!$A:$D,4,0)</f>
        <v>125</v>
      </c>
      <c r="J4494" s="11">
        <f>G4494*(1-H4494)</f>
        <v>3185</v>
      </c>
      <c r="K4494" t="s">
        <v>2451</v>
      </c>
      <c r="L4494" t="s">
        <v>760</v>
      </c>
      <c r="M4494" t="str">
        <f>VLOOKUP($L4494,Companies!$A:$G,7,)</f>
        <v>Business Services</v>
      </c>
      <c r="N4494" t="str">
        <f>VLOOKUP($L4494,Companies!$A:$G,6,)</f>
        <v>Miscellaneous</v>
      </c>
      <c r="O4494" s="6" t="s">
        <v>2452</v>
      </c>
      <c r="P4494" s="6">
        <v>53213</v>
      </c>
      <c r="Q4494" t="s">
        <v>95</v>
      </c>
      <c r="R4494" t="s">
        <v>16</v>
      </c>
      <c r="S4494" s="4">
        <v>41172</v>
      </c>
      <c r="T4494" s="7">
        <f>S4494-E4494</f>
        <v>7</v>
      </c>
      <c r="U4494" t="s">
        <v>14209</v>
      </c>
      <c r="V4494" s="6" t="s">
        <v>14251</v>
      </c>
      <c r="W4494" t="s">
        <v>14263</v>
      </c>
      <c r="X4494" t="s">
        <v>14193</v>
      </c>
      <c r="Y4494" t="str">
        <f>VLOOKUP(R4494,Managers!$A:$B,2,)</f>
        <v>Josh Martinez</v>
      </c>
      <c r="Z4494" s="11">
        <f>VLOOKUP(X4494,HourlyWages!$A:$B,2,0)</f>
        <v>57</v>
      </c>
      <c r="AA4494">
        <v>1</v>
      </c>
    </row>
    <row r="4495" spans="1:27" x14ac:dyDescent="0.3">
      <c r="A4495" t="b">
        <f>COUNTIF($C$1:C4495, C4495)&gt;1</f>
        <v>0</v>
      </c>
      <c r="B4495" t="b">
        <f>VLOOKUP(C4495,Sheet3!$A:$B,2,0) &gt; 1</f>
        <v>0</v>
      </c>
      <c r="C4495">
        <v>4494</v>
      </c>
      <c r="D4495">
        <v>32001</v>
      </c>
      <c r="E4495" s="4">
        <v>40844</v>
      </c>
      <c r="F4495">
        <v>22</v>
      </c>
      <c r="G4495" s="15">
        <f>I4495*F4495</f>
        <v>2750</v>
      </c>
      <c r="H4495" s="9">
        <v>7.0000000000000007E-2</v>
      </c>
      <c r="I4495" s="13">
        <f>VLOOKUP($U4495,Pricebook!$A:$D,4,0)</f>
        <v>125</v>
      </c>
      <c r="J4495" s="11">
        <f>G4495*(1-H4495)</f>
        <v>2557.5</v>
      </c>
      <c r="K4495" t="s">
        <v>2382</v>
      </c>
      <c r="L4495" t="s">
        <v>351</v>
      </c>
      <c r="M4495" t="str">
        <f>VLOOKUP($L4495,Companies!$A:$G,7,)</f>
        <v>Department/Specialty Retail Stores</v>
      </c>
      <c r="N4495" t="str">
        <f>VLOOKUP($L4495,Companies!$A:$G,6,)</f>
        <v>Consumer Services</v>
      </c>
      <c r="O4495" s="6" t="s">
        <v>2217</v>
      </c>
      <c r="P4495" s="6">
        <v>21136</v>
      </c>
      <c r="Q4495" t="s">
        <v>187</v>
      </c>
      <c r="R4495" t="s">
        <v>61</v>
      </c>
      <c r="S4495" s="4">
        <v>40849</v>
      </c>
      <c r="T4495" s="7">
        <f>S4495-E4495</f>
        <v>5</v>
      </c>
      <c r="U4495" t="s">
        <v>14208</v>
      </c>
      <c r="V4495" s="6" t="s">
        <v>14257</v>
      </c>
      <c r="W4495" t="s">
        <v>14259</v>
      </c>
      <c r="X4495" t="s">
        <v>14192</v>
      </c>
      <c r="Y4495" t="str">
        <f>VLOOKUP(R4495,Managers!$A:$B,2,)</f>
        <v>Allen Young</v>
      </c>
      <c r="Z4495" s="11">
        <f>VLOOKUP(X4495,HourlyWages!$A:$B,2,0)</f>
        <v>75</v>
      </c>
      <c r="AA4495">
        <v>1</v>
      </c>
    </row>
    <row r="4496" spans="1:27" x14ac:dyDescent="0.3">
      <c r="A4496" t="b">
        <f>COUNTIF($C$1:C4496, C4496)&gt;1</f>
        <v>0</v>
      </c>
      <c r="B4496" t="b">
        <f>VLOOKUP(C4496,Sheet3!$A:$B,2,0) &gt; 1</f>
        <v>0</v>
      </c>
      <c r="C4496">
        <v>4495</v>
      </c>
      <c r="D4496">
        <v>32001</v>
      </c>
      <c r="E4496" s="4">
        <v>40844</v>
      </c>
      <c r="F4496">
        <v>11</v>
      </c>
      <c r="G4496" s="15">
        <f>I4496*F4496</f>
        <v>1650</v>
      </c>
      <c r="H4496" s="9">
        <v>0</v>
      </c>
      <c r="I4496" s="13">
        <f>VLOOKUP($U4496,Pricebook!$A:$D,4,0)</f>
        <v>150</v>
      </c>
      <c r="J4496" s="11">
        <f>G4496*(1-H4496)</f>
        <v>1650</v>
      </c>
      <c r="K4496" t="s">
        <v>2382</v>
      </c>
      <c r="L4496" t="s">
        <v>351</v>
      </c>
      <c r="M4496" t="str">
        <f>VLOOKUP($L4496,Companies!$A:$G,7,)</f>
        <v>Department/Specialty Retail Stores</v>
      </c>
      <c r="N4496" t="str">
        <f>VLOOKUP($L4496,Companies!$A:$G,6,)</f>
        <v>Consumer Services</v>
      </c>
      <c r="O4496" s="6" t="s">
        <v>2217</v>
      </c>
      <c r="P4496" s="6">
        <v>21136</v>
      </c>
      <c r="Q4496" t="s">
        <v>187</v>
      </c>
      <c r="R4496" t="s">
        <v>61</v>
      </c>
      <c r="S4496" s="4">
        <v>40846</v>
      </c>
      <c r="T4496" s="7">
        <f>S4496-E4496</f>
        <v>2</v>
      </c>
      <c r="U4496" t="s">
        <v>14216</v>
      </c>
      <c r="V4496" s="6" t="s">
        <v>14254</v>
      </c>
      <c r="W4496" t="s">
        <v>14269</v>
      </c>
      <c r="X4496" t="s">
        <v>14199</v>
      </c>
      <c r="Y4496" t="str">
        <f>VLOOKUP(R4496,Managers!$A:$B,2,)</f>
        <v>Allen Young</v>
      </c>
      <c r="Z4496" s="11">
        <f>VLOOKUP(X4496,HourlyWages!$A:$B,2,0)</f>
        <v>68</v>
      </c>
      <c r="AA4496">
        <v>1</v>
      </c>
    </row>
    <row r="4497" spans="1:27" x14ac:dyDescent="0.3">
      <c r="A4497" t="b">
        <f>COUNTIF($C$1:C4497, C4497)&gt;1</f>
        <v>0</v>
      </c>
      <c r="B4497" t="b">
        <f>VLOOKUP(C4497,Sheet3!$A:$B,2,0) &gt; 1</f>
        <v>0</v>
      </c>
      <c r="C4497">
        <v>4496</v>
      </c>
      <c r="D4497">
        <v>32002</v>
      </c>
      <c r="E4497" s="4">
        <v>40379</v>
      </c>
      <c r="F4497">
        <v>37</v>
      </c>
      <c r="G4497" s="15">
        <f>I4497*F4497</f>
        <v>5550</v>
      </c>
      <c r="H4497" s="9">
        <v>0.03</v>
      </c>
      <c r="I4497" s="13">
        <f>VLOOKUP($U4497,Pricebook!$A:$D,4,0)</f>
        <v>150</v>
      </c>
      <c r="J4497" s="11">
        <f>G4497*(1-H4497)</f>
        <v>5383.5</v>
      </c>
      <c r="K4497" t="s">
        <v>371</v>
      </c>
      <c r="L4497" t="s">
        <v>260</v>
      </c>
      <c r="M4497" t="str">
        <f>VLOOKUP($L4497,Companies!$A:$G,7,)</f>
        <v>Packaged Foods</v>
      </c>
      <c r="N4497" t="str">
        <f>VLOOKUP($L4497,Companies!$A:$G,6,)</f>
        <v>Consumer Non-Durables</v>
      </c>
      <c r="O4497" s="6" t="s">
        <v>1551</v>
      </c>
      <c r="P4497" s="6">
        <v>45014</v>
      </c>
      <c r="Q4497" t="s">
        <v>210</v>
      </c>
      <c r="R4497" t="s">
        <v>61</v>
      </c>
      <c r="S4497" s="4">
        <v>40383</v>
      </c>
      <c r="T4497" s="7">
        <f>S4497-E4497</f>
        <v>4</v>
      </c>
      <c r="U4497" t="s">
        <v>14211</v>
      </c>
      <c r="V4497" s="6" t="s">
        <v>14251</v>
      </c>
      <c r="W4497" t="s">
        <v>14263</v>
      </c>
      <c r="X4497" t="s">
        <v>14190</v>
      </c>
      <c r="Y4497" t="str">
        <f>VLOOKUP(R4497,Managers!$A:$B,2,)</f>
        <v>Allen Young</v>
      </c>
      <c r="Z4497" s="11">
        <f>VLOOKUP(X4497,HourlyWages!$A:$B,2,0)</f>
        <v>67</v>
      </c>
      <c r="AA4497">
        <v>1</v>
      </c>
    </row>
    <row r="4498" spans="1:27" x14ac:dyDescent="0.3">
      <c r="A4498" t="b">
        <f>COUNTIF($C$1:C4498, C4498)&gt;1</f>
        <v>0</v>
      </c>
      <c r="B4498" t="b">
        <f>VLOOKUP(C4498,Sheet3!$A:$B,2,0) &gt; 1</f>
        <v>0</v>
      </c>
      <c r="C4498">
        <v>4497</v>
      </c>
      <c r="D4498">
        <v>32002</v>
      </c>
      <c r="E4498" s="4">
        <v>40379</v>
      </c>
      <c r="F4498">
        <v>7</v>
      </c>
      <c r="G4498" s="15">
        <f>I4498*F4498</f>
        <v>875</v>
      </c>
      <c r="H4498" s="9">
        <v>7.0000000000000007E-2</v>
      </c>
      <c r="I4498" s="13">
        <f>VLOOKUP($U4498,Pricebook!$A:$D,4,0)</f>
        <v>125</v>
      </c>
      <c r="J4498" s="11">
        <f>G4498*(1-H4498)</f>
        <v>813.75</v>
      </c>
      <c r="K4498" t="s">
        <v>371</v>
      </c>
      <c r="L4498" t="s">
        <v>260</v>
      </c>
      <c r="M4498" t="str">
        <f>VLOOKUP($L4498,Companies!$A:$G,7,)</f>
        <v>Packaged Foods</v>
      </c>
      <c r="N4498" t="str">
        <f>VLOOKUP($L4498,Companies!$A:$G,6,)</f>
        <v>Consumer Non-Durables</v>
      </c>
      <c r="O4498" s="6" t="s">
        <v>1551</v>
      </c>
      <c r="P4498" s="6">
        <v>45014</v>
      </c>
      <c r="Q4498" t="s">
        <v>210</v>
      </c>
      <c r="R4498" t="s">
        <v>61</v>
      </c>
      <c r="S4498" s="4">
        <v>40379</v>
      </c>
      <c r="T4498" s="7">
        <f>S4498-E4498</f>
        <v>0</v>
      </c>
      <c r="U4498" t="s">
        <v>14208</v>
      </c>
      <c r="V4498" s="6" t="s">
        <v>14251</v>
      </c>
      <c r="W4498" t="s">
        <v>14263</v>
      </c>
      <c r="X4498" t="s">
        <v>14193</v>
      </c>
      <c r="Y4498" t="str">
        <f>VLOOKUP(R4498,Managers!$A:$B,2,)</f>
        <v>Allen Young</v>
      </c>
      <c r="Z4498" s="11">
        <f>VLOOKUP(X4498,HourlyWages!$A:$B,2,0)</f>
        <v>57</v>
      </c>
      <c r="AA4498">
        <v>1</v>
      </c>
    </row>
    <row r="4499" spans="1:27" x14ac:dyDescent="0.3">
      <c r="A4499" t="b">
        <f>COUNTIF($C$1:C4499, C4499)&gt;1</f>
        <v>0</v>
      </c>
      <c r="B4499" t="b">
        <f>VLOOKUP(C4499,Sheet3!$A:$B,2,0) &gt; 1</f>
        <v>0</v>
      </c>
      <c r="C4499">
        <v>4498</v>
      </c>
      <c r="D4499">
        <v>32007</v>
      </c>
      <c r="E4499" s="4">
        <v>40579</v>
      </c>
      <c r="F4499">
        <v>41</v>
      </c>
      <c r="G4499" s="15">
        <f>I4499*F4499</f>
        <v>5125</v>
      </c>
      <c r="H4499" s="9">
        <v>0.06</v>
      </c>
      <c r="I4499" s="13">
        <f>VLOOKUP($U4499,Pricebook!$A:$D,4,0)</f>
        <v>125</v>
      </c>
      <c r="J4499" s="11">
        <f>G4499*(1-H4499)</f>
        <v>4817.5</v>
      </c>
      <c r="K4499" t="s">
        <v>1050</v>
      </c>
      <c r="L4499" t="s">
        <v>199</v>
      </c>
      <c r="M4499" t="str">
        <f>VLOOKUP($L4499,Companies!$A:$G,7,)</f>
        <v>Biotechnology: Biological Products (No Diagnostic Substances)</v>
      </c>
      <c r="N4499" t="str">
        <f>VLOOKUP($L4499,Companies!$A:$G,6,)</f>
        <v>Health Care</v>
      </c>
      <c r="O4499" s="6" t="s">
        <v>2485</v>
      </c>
      <c r="P4499" s="6">
        <v>98037</v>
      </c>
      <c r="Q4499" t="s">
        <v>22</v>
      </c>
      <c r="R4499" t="s">
        <v>23</v>
      </c>
      <c r="S4499" s="4">
        <v>40583</v>
      </c>
      <c r="T4499" s="7">
        <f>S4499-E4499</f>
        <v>4</v>
      </c>
      <c r="U4499" t="s">
        <v>14209</v>
      </c>
      <c r="V4499" s="6" t="s">
        <v>14257</v>
      </c>
      <c r="W4499" t="s">
        <v>14264</v>
      </c>
      <c r="X4499" t="s">
        <v>14197</v>
      </c>
      <c r="Y4499" t="str">
        <f>VLOOKUP(R4499,Managers!$A:$B,2,)</f>
        <v>Bob Turner</v>
      </c>
      <c r="Z4499" s="11">
        <f>VLOOKUP(X4499,HourlyWages!$A:$B,2,0)</f>
        <v>71</v>
      </c>
      <c r="AA4499">
        <v>1</v>
      </c>
    </row>
    <row r="4500" spans="1:27" x14ac:dyDescent="0.3">
      <c r="A4500" t="b">
        <f>COUNTIF($C$1:C4500, C4500)&gt;1</f>
        <v>0</v>
      </c>
      <c r="B4500" t="b">
        <f>VLOOKUP(C4500,Sheet3!$A:$B,2,0) &gt; 1</f>
        <v>0</v>
      </c>
      <c r="C4500">
        <v>4499</v>
      </c>
      <c r="D4500">
        <v>32036</v>
      </c>
      <c r="E4500" s="4">
        <v>40821</v>
      </c>
      <c r="F4500">
        <v>6</v>
      </c>
      <c r="G4500" s="15">
        <f>I4500*F4500</f>
        <v>660</v>
      </c>
      <c r="H4500" s="9">
        <v>7.0000000000000007E-2</v>
      </c>
      <c r="I4500" s="13">
        <f>VLOOKUP($U4500,Pricebook!$A:$D,4,0)</f>
        <v>110</v>
      </c>
      <c r="J4500" s="11">
        <f>G4500*(1-H4500)</f>
        <v>613.79999999999995</v>
      </c>
      <c r="K4500" t="s">
        <v>72</v>
      </c>
      <c r="L4500" t="s">
        <v>73</v>
      </c>
      <c r="M4500" t="str">
        <f>VLOOKUP($L4500,Companies!$A:$G,7,)</f>
        <v>Recreational Products/Toys</v>
      </c>
      <c r="N4500" t="str">
        <f>VLOOKUP($L4500,Companies!$A:$G,6,)</f>
        <v>Consumer Non-Durables</v>
      </c>
      <c r="O4500" s="6" t="s">
        <v>2059</v>
      </c>
      <c r="P4500" s="6">
        <v>73071</v>
      </c>
      <c r="Q4500" t="s">
        <v>75</v>
      </c>
      <c r="R4500" t="s">
        <v>16</v>
      </c>
      <c r="S4500" s="4">
        <v>40823</v>
      </c>
      <c r="T4500" s="7">
        <f>S4500-E4500</f>
        <v>2</v>
      </c>
      <c r="U4500" t="s">
        <v>14215</v>
      </c>
      <c r="V4500" s="6" t="s">
        <v>14251</v>
      </c>
      <c r="W4500" t="s">
        <v>14261</v>
      </c>
      <c r="X4500" t="s">
        <v>14186</v>
      </c>
      <c r="Y4500" t="str">
        <f>VLOOKUP(R4500,Managers!$A:$B,2,)</f>
        <v>Josh Martinez</v>
      </c>
      <c r="Z4500" s="11">
        <f>VLOOKUP(X4500,HourlyWages!$A:$B,2,0)</f>
        <v>67</v>
      </c>
      <c r="AA4500">
        <v>1</v>
      </c>
    </row>
    <row r="4501" spans="1:27" x14ac:dyDescent="0.3">
      <c r="A4501" t="b">
        <f>COUNTIF($C$1:C4501, C4501)&gt;1</f>
        <v>0</v>
      </c>
      <c r="B4501" t="b">
        <f>VLOOKUP(C4501,Sheet3!$A:$B,2,0) &gt; 1</f>
        <v>0</v>
      </c>
      <c r="C4501">
        <v>4500</v>
      </c>
      <c r="D4501">
        <v>32036</v>
      </c>
      <c r="E4501" s="4">
        <v>40821</v>
      </c>
      <c r="F4501">
        <v>25</v>
      </c>
      <c r="G4501" s="15">
        <f>I4501*F4501</f>
        <v>5000</v>
      </c>
      <c r="H4501" s="9">
        <v>7.0000000000000007E-2</v>
      </c>
      <c r="I4501" s="13">
        <f>VLOOKUP($U4501,Pricebook!$A:$D,4,0)</f>
        <v>200</v>
      </c>
      <c r="J4501" s="11">
        <f>G4501*(1-H4501)</f>
        <v>4650</v>
      </c>
      <c r="K4501" t="s">
        <v>72</v>
      </c>
      <c r="L4501" t="s">
        <v>73</v>
      </c>
      <c r="M4501" t="str">
        <f>VLOOKUP($L4501,Companies!$A:$G,7,)</f>
        <v>Recreational Products/Toys</v>
      </c>
      <c r="N4501" t="str">
        <f>VLOOKUP($L4501,Companies!$A:$G,6,)</f>
        <v>Consumer Non-Durables</v>
      </c>
      <c r="O4501" s="6" t="s">
        <v>2059</v>
      </c>
      <c r="P4501" s="6">
        <v>73071</v>
      </c>
      <c r="Q4501" t="s">
        <v>75</v>
      </c>
      <c r="R4501" t="s">
        <v>16</v>
      </c>
      <c r="S4501" s="4">
        <v>40822</v>
      </c>
      <c r="T4501" s="7">
        <f>S4501-E4501</f>
        <v>1</v>
      </c>
      <c r="U4501" t="s">
        <v>14206</v>
      </c>
      <c r="V4501" s="6" t="s">
        <v>14257</v>
      </c>
      <c r="W4501" t="s">
        <v>14259</v>
      </c>
      <c r="X4501" t="s">
        <v>14194</v>
      </c>
      <c r="Y4501" t="str">
        <f>VLOOKUP(R4501,Managers!$A:$B,2,)</f>
        <v>Josh Martinez</v>
      </c>
      <c r="Z4501" s="11">
        <f>VLOOKUP(X4501,HourlyWages!$A:$B,2,0)</f>
        <v>71</v>
      </c>
      <c r="AA4501">
        <v>1</v>
      </c>
    </row>
    <row r="4502" spans="1:27" x14ac:dyDescent="0.3">
      <c r="A4502" t="b">
        <f>COUNTIF($C$1:C4502, C4502)&gt;1</f>
        <v>0</v>
      </c>
      <c r="B4502" t="b">
        <f>VLOOKUP(C4502,Sheet3!$A:$B,2,0) &gt; 1</f>
        <v>0</v>
      </c>
      <c r="C4502">
        <v>4501</v>
      </c>
      <c r="D4502">
        <v>32037</v>
      </c>
      <c r="E4502" s="4">
        <v>39860</v>
      </c>
      <c r="F4502">
        <v>37</v>
      </c>
      <c r="G4502" s="15">
        <f>I4502*F4502</f>
        <v>5920</v>
      </c>
      <c r="H4502" s="9">
        <v>0.04</v>
      </c>
      <c r="I4502" s="13">
        <f>VLOOKUP($U4502,Pricebook!$A:$D,4,0)</f>
        <v>160</v>
      </c>
      <c r="J4502" s="11">
        <f>G4502*(1-H4502)</f>
        <v>5683.2</v>
      </c>
      <c r="K4502" t="s">
        <v>806</v>
      </c>
      <c r="L4502" t="s">
        <v>520</v>
      </c>
      <c r="M4502" t="str">
        <f>VLOOKUP($L4502,Companies!$A:$G,7,)</f>
        <v>Computer Software: Prepackaged Software</v>
      </c>
      <c r="N4502" t="str">
        <f>VLOOKUP($L4502,Companies!$A:$G,6,)</f>
        <v>Technology</v>
      </c>
      <c r="O4502" s="6" t="s">
        <v>2486</v>
      </c>
      <c r="P4502" s="6">
        <v>76039</v>
      </c>
      <c r="Q4502" t="s">
        <v>48</v>
      </c>
      <c r="R4502" t="s">
        <v>16</v>
      </c>
      <c r="S4502" s="4">
        <v>39867</v>
      </c>
      <c r="T4502" s="7">
        <f>S4502-E4502</f>
        <v>7</v>
      </c>
      <c r="U4502" t="s">
        <v>14218</v>
      </c>
      <c r="V4502" s="6" t="s">
        <v>14257</v>
      </c>
      <c r="W4502" t="s">
        <v>14264</v>
      </c>
      <c r="X4502" t="s">
        <v>14187</v>
      </c>
      <c r="Y4502" t="str">
        <f>VLOOKUP(R4502,Managers!$A:$B,2,)</f>
        <v>Josh Martinez</v>
      </c>
      <c r="Z4502" s="11">
        <f>VLOOKUP(X4502,HourlyWages!$A:$B,2,0)</f>
        <v>45</v>
      </c>
      <c r="AA4502">
        <v>1</v>
      </c>
    </row>
    <row r="4503" spans="1:27" x14ac:dyDescent="0.3">
      <c r="A4503" t="b">
        <f>COUNTIF($C$1:C4503, C4503)&gt;1</f>
        <v>0</v>
      </c>
      <c r="B4503" t="b">
        <f>VLOOKUP(C4503,Sheet3!$A:$B,2,0) &gt; 1</f>
        <v>0</v>
      </c>
      <c r="C4503">
        <v>4502</v>
      </c>
      <c r="D4503">
        <v>32037</v>
      </c>
      <c r="E4503" s="4">
        <v>39860</v>
      </c>
      <c r="F4503">
        <v>15</v>
      </c>
      <c r="G4503" s="15">
        <f>I4503*F4503</f>
        <v>2250</v>
      </c>
      <c r="H4503" s="9">
        <v>7.0000000000000007E-2</v>
      </c>
      <c r="I4503" s="13">
        <f>VLOOKUP($U4503,Pricebook!$A:$D,4,0)</f>
        <v>150</v>
      </c>
      <c r="J4503" s="11">
        <f>G4503*(1-H4503)</f>
        <v>2092.5</v>
      </c>
      <c r="K4503" t="s">
        <v>806</v>
      </c>
      <c r="L4503" t="s">
        <v>520</v>
      </c>
      <c r="M4503" t="str">
        <f>VLOOKUP($L4503,Companies!$A:$G,7,)</f>
        <v>Computer Software: Prepackaged Software</v>
      </c>
      <c r="N4503" t="str">
        <f>VLOOKUP($L4503,Companies!$A:$G,6,)</f>
        <v>Technology</v>
      </c>
      <c r="O4503" s="6" t="s">
        <v>2486</v>
      </c>
      <c r="P4503" s="6">
        <v>76039</v>
      </c>
      <c r="Q4503" t="s">
        <v>48</v>
      </c>
      <c r="R4503" t="s">
        <v>16</v>
      </c>
      <c r="S4503" s="4">
        <v>39864</v>
      </c>
      <c r="T4503" s="7">
        <f>S4503-E4503</f>
        <v>4</v>
      </c>
      <c r="U4503" t="s">
        <v>14222</v>
      </c>
      <c r="V4503" s="6" t="s">
        <v>14251</v>
      </c>
      <c r="W4503" t="s">
        <v>14263</v>
      </c>
      <c r="X4503" t="s">
        <v>14189</v>
      </c>
      <c r="Y4503" t="str">
        <f>VLOOKUP(R4503,Managers!$A:$B,2,)</f>
        <v>Josh Martinez</v>
      </c>
      <c r="Z4503" s="11">
        <f>VLOOKUP(X4503,HourlyWages!$A:$B,2,0)</f>
        <v>62</v>
      </c>
      <c r="AA4503">
        <v>1</v>
      </c>
    </row>
    <row r="4504" spans="1:27" x14ac:dyDescent="0.3">
      <c r="A4504" t="b">
        <f>COUNTIF($C$1:C4504, C4504)&gt;1</f>
        <v>0</v>
      </c>
      <c r="B4504" t="b">
        <f>VLOOKUP(C4504,Sheet3!$A:$B,2,0) &gt; 1</f>
        <v>0</v>
      </c>
      <c r="C4504">
        <v>4503</v>
      </c>
      <c r="D4504">
        <v>32038</v>
      </c>
      <c r="E4504" s="4">
        <v>39981</v>
      </c>
      <c r="F4504">
        <v>26</v>
      </c>
      <c r="G4504" s="15">
        <f>I4504*F4504</f>
        <v>4420</v>
      </c>
      <c r="H4504" s="9">
        <v>0</v>
      </c>
      <c r="I4504" s="13">
        <f>VLOOKUP($U4504,Pricebook!$A:$D,4,0)</f>
        <v>170</v>
      </c>
      <c r="J4504" s="11">
        <f>G4504*(1-H4504)</f>
        <v>4420</v>
      </c>
      <c r="K4504" t="s">
        <v>1205</v>
      </c>
      <c r="L4504" t="s">
        <v>998</v>
      </c>
      <c r="M4504" t="str">
        <f>VLOOKUP($L4504,Companies!$A:$G,7,)</f>
        <v>Radio And Television Broadcasting And Communications Equipment</v>
      </c>
      <c r="N4504" t="str">
        <f>VLOOKUP($L4504,Companies!$A:$G,6,)</f>
        <v>Technology</v>
      </c>
      <c r="O4504" s="6" t="s">
        <v>1206</v>
      </c>
      <c r="P4504" s="6">
        <v>11967</v>
      </c>
      <c r="Q4504" t="s">
        <v>60</v>
      </c>
      <c r="R4504" t="s">
        <v>61</v>
      </c>
      <c r="S4504" s="4">
        <v>39983</v>
      </c>
      <c r="T4504" s="7">
        <f>S4504-E4504</f>
        <v>2</v>
      </c>
      <c r="U4504" t="s">
        <v>14219</v>
      </c>
      <c r="V4504" s="6" t="s">
        <v>14251</v>
      </c>
      <c r="W4504" t="s">
        <v>14260</v>
      </c>
      <c r="X4504" t="s">
        <v>14203</v>
      </c>
      <c r="Y4504" t="str">
        <f>VLOOKUP(R4504,Managers!$A:$B,2,)</f>
        <v>Allen Young</v>
      </c>
      <c r="Z4504" s="11">
        <f>VLOOKUP(X4504,HourlyWages!$A:$B,2,0)</f>
        <v>62</v>
      </c>
      <c r="AA4504">
        <v>1</v>
      </c>
    </row>
    <row r="4505" spans="1:27" x14ac:dyDescent="0.3">
      <c r="A4505" t="b">
        <f>COUNTIF($C$1:C4505, C4505)&gt;1</f>
        <v>0</v>
      </c>
      <c r="B4505" t="b">
        <f>VLOOKUP(C4505,Sheet3!$A:$B,2,0) &gt; 1</f>
        <v>0</v>
      </c>
      <c r="C4505">
        <v>4504</v>
      </c>
      <c r="D4505">
        <v>32065</v>
      </c>
      <c r="E4505" s="4">
        <v>40879</v>
      </c>
      <c r="F4505">
        <v>25</v>
      </c>
      <c r="G4505" s="15">
        <f>I4505*F4505</f>
        <v>3750</v>
      </c>
      <c r="H4505" s="9">
        <v>0.09</v>
      </c>
      <c r="I4505" s="13">
        <f>VLOOKUP($U4505,Pricebook!$A:$D,4,0)</f>
        <v>150</v>
      </c>
      <c r="J4505" s="11">
        <f>G4505*(1-H4505)</f>
        <v>3412.5</v>
      </c>
      <c r="K4505" t="s">
        <v>1709</v>
      </c>
      <c r="L4505" t="s">
        <v>244</v>
      </c>
      <c r="M4505" t="str">
        <f>VLOOKUP($L4505,Companies!$A:$G,7,)</f>
        <v>Computer Communications Equipment</v>
      </c>
      <c r="N4505" t="str">
        <f>VLOOKUP($L4505,Companies!$A:$G,6,)</f>
        <v>Technology</v>
      </c>
      <c r="O4505" s="6" t="s">
        <v>1962</v>
      </c>
      <c r="P4505" s="6" t="s">
        <v>1963</v>
      </c>
      <c r="Q4505" t="s">
        <v>60</v>
      </c>
      <c r="R4505" t="s">
        <v>61</v>
      </c>
      <c r="S4505" s="4">
        <v>40880</v>
      </c>
      <c r="T4505" s="7">
        <f>S4505-E4505</f>
        <v>1</v>
      </c>
      <c r="U4505" t="s">
        <v>14216</v>
      </c>
      <c r="V4505" s="6" t="s">
        <v>14254</v>
      </c>
      <c r="W4505" t="s">
        <v>14256</v>
      </c>
      <c r="X4505" t="s">
        <v>14201</v>
      </c>
      <c r="Y4505" t="str">
        <f>VLOOKUP(R4505,Managers!$A:$B,2,)</f>
        <v>Allen Young</v>
      </c>
      <c r="Z4505" s="11">
        <f>VLOOKUP(X4505,HourlyWages!$A:$B,2,0)</f>
        <v>53</v>
      </c>
      <c r="AA4505">
        <v>1</v>
      </c>
    </row>
    <row r="4506" spans="1:27" x14ac:dyDescent="0.3">
      <c r="A4506" t="b">
        <f>COUNTIF($C$1:C4506, C4506)&gt;1</f>
        <v>0</v>
      </c>
      <c r="B4506" t="b">
        <f>VLOOKUP(C4506,Sheet3!$A:$B,2,0) &gt; 1</f>
        <v>0</v>
      </c>
      <c r="C4506">
        <v>4505</v>
      </c>
      <c r="D4506">
        <v>32067</v>
      </c>
      <c r="E4506" s="4">
        <v>40980</v>
      </c>
      <c r="F4506">
        <v>27</v>
      </c>
      <c r="G4506" s="15">
        <f>I4506*F4506</f>
        <v>4050</v>
      </c>
      <c r="H4506" s="9">
        <v>0.06</v>
      </c>
      <c r="I4506" s="13">
        <f>VLOOKUP($U4506,Pricebook!$A:$D,4,0)</f>
        <v>150</v>
      </c>
      <c r="J4506" s="11">
        <f>G4506*(1-H4506)</f>
        <v>3807</v>
      </c>
      <c r="K4506" t="s">
        <v>821</v>
      </c>
      <c r="L4506" t="s">
        <v>452</v>
      </c>
      <c r="M4506" t="str">
        <f>VLOOKUP($L4506,Companies!$A:$G,7,)</f>
        <v>Biotechnology: Biological Products (No Diagnostic Substances)</v>
      </c>
      <c r="N4506" t="str">
        <f>VLOOKUP($L4506,Companies!$A:$G,6,)</f>
        <v>Health Care</v>
      </c>
      <c r="O4506" s="6" t="s">
        <v>2487</v>
      </c>
      <c r="P4506" s="6">
        <v>64133</v>
      </c>
      <c r="Q4506" t="s">
        <v>358</v>
      </c>
      <c r="R4506" t="s">
        <v>16</v>
      </c>
      <c r="S4506" s="4">
        <v>40981</v>
      </c>
      <c r="T4506" s="7">
        <f>S4506-E4506</f>
        <v>1</v>
      </c>
      <c r="U4506" t="s">
        <v>14210</v>
      </c>
      <c r="V4506" s="6" t="s">
        <v>14257</v>
      </c>
      <c r="W4506" t="s">
        <v>14259</v>
      </c>
      <c r="X4506" t="s">
        <v>14187</v>
      </c>
      <c r="Y4506" t="str">
        <f>VLOOKUP(R4506,Managers!$A:$B,2,)</f>
        <v>Josh Martinez</v>
      </c>
      <c r="Z4506" s="11">
        <f>VLOOKUP(X4506,HourlyWages!$A:$B,2,0)</f>
        <v>45</v>
      </c>
      <c r="AA4506">
        <v>1</v>
      </c>
    </row>
    <row r="4507" spans="1:27" x14ac:dyDescent="0.3">
      <c r="A4507" t="b">
        <f>COUNTIF($C$1:C4507, C4507)&gt;1</f>
        <v>0</v>
      </c>
      <c r="B4507" t="b">
        <f>VLOOKUP(C4507,Sheet3!$A:$B,2,0) &gt; 1</f>
        <v>0</v>
      </c>
      <c r="C4507">
        <v>4506</v>
      </c>
      <c r="D4507">
        <v>32069</v>
      </c>
      <c r="E4507" s="4">
        <v>40866</v>
      </c>
      <c r="F4507">
        <v>8</v>
      </c>
      <c r="G4507" s="15">
        <f>I4507*F4507</f>
        <v>1200</v>
      </c>
      <c r="H4507" s="9">
        <v>7.0000000000000007E-2</v>
      </c>
      <c r="I4507" s="13">
        <f>VLOOKUP($U4507,Pricebook!$A:$D,4,0)</f>
        <v>150</v>
      </c>
      <c r="J4507" s="11">
        <f>G4507*(1-H4507)</f>
        <v>1116</v>
      </c>
      <c r="K4507" t="s">
        <v>1483</v>
      </c>
      <c r="L4507" t="s">
        <v>290</v>
      </c>
      <c r="M4507" t="str">
        <f>VLOOKUP($L4507,Companies!$A:$G,7,)</f>
        <v>Specialty Chemicals</v>
      </c>
      <c r="N4507" t="str">
        <f>VLOOKUP($L4507,Companies!$A:$G,6,)</f>
        <v>Consumer Durables</v>
      </c>
      <c r="O4507" s="6" t="s">
        <v>266</v>
      </c>
      <c r="P4507" s="6" t="s">
        <v>267</v>
      </c>
      <c r="Q4507" t="s">
        <v>187</v>
      </c>
      <c r="R4507" t="s">
        <v>61</v>
      </c>
      <c r="S4507" s="4">
        <v>40866</v>
      </c>
      <c r="T4507" s="7">
        <f>S4507-E4507</f>
        <v>0</v>
      </c>
      <c r="U4507" t="s">
        <v>14216</v>
      </c>
      <c r="V4507" s="6" t="s">
        <v>14257</v>
      </c>
      <c r="W4507" t="s">
        <v>14258</v>
      </c>
      <c r="X4507" t="s">
        <v>14201</v>
      </c>
      <c r="Y4507" t="str">
        <f>VLOOKUP(R4507,Managers!$A:$B,2,)</f>
        <v>Allen Young</v>
      </c>
      <c r="Z4507" s="11">
        <f>VLOOKUP(X4507,HourlyWages!$A:$B,2,0)</f>
        <v>53</v>
      </c>
      <c r="AA4507">
        <v>1</v>
      </c>
    </row>
    <row r="4508" spans="1:27" x14ac:dyDescent="0.3">
      <c r="A4508" t="b">
        <f>COUNTIF($C$1:C4508, C4508)&gt;1</f>
        <v>0</v>
      </c>
      <c r="B4508" t="b">
        <f>VLOOKUP(C4508,Sheet3!$A:$B,2,0) &gt; 1</f>
        <v>0</v>
      </c>
      <c r="C4508">
        <v>4507</v>
      </c>
      <c r="D4508">
        <v>32069</v>
      </c>
      <c r="E4508" s="4">
        <v>40866</v>
      </c>
      <c r="F4508">
        <v>17</v>
      </c>
      <c r="G4508" s="15">
        <f>I4508*F4508</f>
        <v>1870</v>
      </c>
      <c r="H4508" s="9">
        <v>0.09</v>
      </c>
      <c r="I4508" s="13">
        <f>VLOOKUP($U4508,Pricebook!$A:$D,4,0)</f>
        <v>110</v>
      </c>
      <c r="J4508" s="11">
        <f>G4508*(1-H4508)</f>
        <v>1701.7</v>
      </c>
      <c r="K4508" t="s">
        <v>1483</v>
      </c>
      <c r="L4508" t="s">
        <v>290</v>
      </c>
      <c r="M4508" t="str">
        <f>VLOOKUP($L4508,Companies!$A:$G,7,)</f>
        <v>Specialty Chemicals</v>
      </c>
      <c r="N4508" t="str">
        <f>VLOOKUP($L4508,Companies!$A:$G,6,)</f>
        <v>Consumer Durables</v>
      </c>
      <c r="O4508" s="6" t="s">
        <v>2488</v>
      </c>
      <c r="P4508" s="6">
        <v>32707</v>
      </c>
      <c r="Q4508" t="s">
        <v>101</v>
      </c>
      <c r="R4508" t="s">
        <v>34</v>
      </c>
      <c r="S4508" s="4">
        <v>40868</v>
      </c>
      <c r="T4508" s="7">
        <f>S4508-E4508</f>
        <v>2</v>
      </c>
      <c r="U4508" t="s">
        <v>14215</v>
      </c>
      <c r="V4508" s="6" t="s">
        <v>14257</v>
      </c>
      <c r="W4508" t="s">
        <v>14258</v>
      </c>
      <c r="X4508" t="s">
        <v>14196</v>
      </c>
      <c r="Y4508" t="str">
        <f>VLOOKUP(R4508,Managers!$A:$B,2,)</f>
        <v>Frank Mitchell</v>
      </c>
      <c r="Z4508" s="11">
        <f>VLOOKUP(X4508,HourlyWages!$A:$B,2,0)</f>
        <v>58</v>
      </c>
      <c r="AA4508">
        <v>1</v>
      </c>
    </row>
    <row r="4509" spans="1:27" x14ac:dyDescent="0.3">
      <c r="A4509" t="b">
        <f>COUNTIF($C$1:C4509, C4509)&gt;1</f>
        <v>0</v>
      </c>
      <c r="B4509" t="b">
        <f>VLOOKUP(C4509,Sheet3!$A:$B,2,0) &gt; 1</f>
        <v>0</v>
      </c>
      <c r="C4509">
        <v>4508</v>
      </c>
      <c r="D4509">
        <v>32070</v>
      </c>
      <c r="E4509" s="4">
        <v>40011</v>
      </c>
      <c r="F4509">
        <v>50</v>
      </c>
      <c r="G4509" s="15">
        <f>I4509*F4509</f>
        <v>6250</v>
      </c>
      <c r="H4509" s="9">
        <v>7.0000000000000007E-2</v>
      </c>
      <c r="I4509" s="13">
        <f>VLOOKUP($U4509,Pricebook!$A:$D,4,0)</f>
        <v>125</v>
      </c>
      <c r="J4509" s="11">
        <f>G4509*(1-H4509)</f>
        <v>5812.5</v>
      </c>
      <c r="K4509" t="s">
        <v>855</v>
      </c>
      <c r="L4509" t="s">
        <v>400</v>
      </c>
      <c r="M4509" t="str">
        <f>VLOOKUP($L4509,Companies!$A:$G,7,)</f>
        <v>Industrial Specialties</v>
      </c>
      <c r="N4509" t="str">
        <f>VLOOKUP($L4509,Companies!$A:$G,6,)</f>
        <v>Health Care</v>
      </c>
      <c r="O4509" s="6" t="s">
        <v>2173</v>
      </c>
      <c r="P4509" s="6">
        <v>36869</v>
      </c>
      <c r="Q4509" t="s">
        <v>424</v>
      </c>
      <c r="R4509" t="s">
        <v>34</v>
      </c>
      <c r="S4509" s="4">
        <v>40011</v>
      </c>
      <c r="T4509" s="7">
        <f>S4509-E4509</f>
        <v>0</v>
      </c>
      <c r="U4509" t="s">
        <v>14208</v>
      </c>
      <c r="V4509" s="6" t="s">
        <v>14251</v>
      </c>
      <c r="W4509" t="s">
        <v>14263</v>
      </c>
      <c r="X4509" t="s">
        <v>14199</v>
      </c>
      <c r="Y4509" t="str">
        <f>VLOOKUP(R4509,Managers!$A:$B,2,)</f>
        <v>Frank Mitchell</v>
      </c>
      <c r="Z4509" s="11">
        <f>VLOOKUP(X4509,HourlyWages!$A:$B,2,0)</f>
        <v>68</v>
      </c>
      <c r="AA4509">
        <v>1</v>
      </c>
    </row>
    <row r="4510" spans="1:27" x14ac:dyDescent="0.3">
      <c r="A4510" t="b">
        <f>COUNTIF($C$1:C4510, C4510)&gt;1</f>
        <v>0</v>
      </c>
      <c r="B4510" t="b">
        <f>VLOOKUP(C4510,Sheet3!$A:$B,2,0) &gt; 1</f>
        <v>0</v>
      </c>
      <c r="C4510">
        <v>4509</v>
      </c>
      <c r="D4510">
        <v>32099</v>
      </c>
      <c r="E4510" s="4">
        <v>40303</v>
      </c>
      <c r="F4510">
        <v>41</v>
      </c>
      <c r="G4510" s="15">
        <f>I4510*F4510</f>
        <v>4510</v>
      </c>
      <c r="H4510" s="9">
        <v>0.08</v>
      </c>
      <c r="I4510" s="13">
        <f>VLOOKUP($U4510,Pricebook!$A:$D,4,0)</f>
        <v>110</v>
      </c>
      <c r="J4510" s="11">
        <f>G4510*(1-H4510)</f>
        <v>4149.2</v>
      </c>
      <c r="K4510" t="s">
        <v>2489</v>
      </c>
      <c r="L4510" t="s">
        <v>27</v>
      </c>
      <c r="M4510" t="str">
        <f>VLOOKUP($L4510,Companies!$A:$G,7,)</f>
        <v>Television Services</v>
      </c>
      <c r="N4510" t="str">
        <f>VLOOKUP($L4510,Companies!$A:$G,6,)</f>
        <v>Consumer Services</v>
      </c>
      <c r="O4510" s="6" t="s">
        <v>2490</v>
      </c>
      <c r="P4510" s="6">
        <v>90640</v>
      </c>
      <c r="Q4510" t="s">
        <v>114</v>
      </c>
      <c r="R4510" t="s">
        <v>23</v>
      </c>
      <c r="S4510" s="4">
        <v>40303</v>
      </c>
      <c r="T4510" s="7">
        <f>S4510-E4510</f>
        <v>0</v>
      </c>
      <c r="U4510" t="s">
        <v>14215</v>
      </c>
      <c r="V4510" s="6" t="s">
        <v>14251</v>
      </c>
      <c r="W4510" t="s">
        <v>14261</v>
      </c>
      <c r="X4510" t="s">
        <v>14187</v>
      </c>
      <c r="Y4510" t="str">
        <f>VLOOKUP(R4510,Managers!$A:$B,2,)</f>
        <v>Bob Turner</v>
      </c>
      <c r="Z4510" s="11">
        <f>VLOOKUP(X4510,HourlyWages!$A:$B,2,0)</f>
        <v>45</v>
      </c>
      <c r="AA4510">
        <v>1</v>
      </c>
    </row>
    <row r="4511" spans="1:27" x14ac:dyDescent="0.3">
      <c r="A4511" t="b">
        <f>COUNTIF($C$1:C4511, C4511)&gt;1</f>
        <v>0</v>
      </c>
      <c r="B4511" t="b">
        <f>VLOOKUP(C4511,Sheet3!$A:$B,2,0) &gt; 1</f>
        <v>0</v>
      </c>
      <c r="C4511">
        <v>4510</v>
      </c>
      <c r="D4511">
        <v>32100</v>
      </c>
      <c r="E4511" s="4">
        <v>41052</v>
      </c>
      <c r="F4511">
        <v>29</v>
      </c>
      <c r="G4511" s="15">
        <f>I4511*F4511</f>
        <v>4350</v>
      </c>
      <c r="H4511" s="9">
        <v>0.08</v>
      </c>
      <c r="I4511" s="13">
        <f>VLOOKUP($U4511,Pricebook!$A:$D,4,0)</f>
        <v>150</v>
      </c>
      <c r="J4511" s="11">
        <f>G4511*(1-H4511)</f>
        <v>4002</v>
      </c>
      <c r="K4511" t="s">
        <v>793</v>
      </c>
      <c r="L4511" t="s">
        <v>212</v>
      </c>
      <c r="M4511" t="str">
        <f>VLOOKUP($L4511,Companies!$A:$G,7,)</f>
        <v>EDP Services</v>
      </c>
      <c r="N4511" t="str">
        <f>VLOOKUP($L4511,Companies!$A:$G,6,)</f>
        <v>Technology</v>
      </c>
      <c r="O4511" s="6" t="s">
        <v>32</v>
      </c>
      <c r="P4511" s="6">
        <v>27260</v>
      </c>
      <c r="Q4511" t="s">
        <v>33</v>
      </c>
      <c r="R4511" t="s">
        <v>34</v>
      </c>
      <c r="S4511" s="4">
        <v>41054</v>
      </c>
      <c r="T4511" s="7">
        <f>S4511-E4511</f>
        <v>2</v>
      </c>
      <c r="U4511" t="s">
        <v>14211</v>
      </c>
      <c r="V4511" s="6" t="s">
        <v>14251</v>
      </c>
      <c r="W4511" t="s">
        <v>14268</v>
      </c>
      <c r="X4511" t="s">
        <v>14200</v>
      </c>
      <c r="Y4511" t="str">
        <f>VLOOKUP(R4511,Managers!$A:$B,2,)</f>
        <v>Frank Mitchell</v>
      </c>
      <c r="Z4511" s="11">
        <f>VLOOKUP(X4511,HourlyWages!$A:$B,2,0)</f>
        <v>59</v>
      </c>
      <c r="AA4511">
        <v>1</v>
      </c>
    </row>
    <row r="4512" spans="1:27" x14ac:dyDescent="0.3">
      <c r="A4512" t="b">
        <f>COUNTIF($C$1:C4512, C4512)&gt;1</f>
        <v>0</v>
      </c>
      <c r="B4512" t="b">
        <f>VLOOKUP(C4512,Sheet3!$A:$B,2,0) &gt; 1</f>
        <v>0</v>
      </c>
      <c r="C4512">
        <v>4511</v>
      </c>
      <c r="D4512">
        <v>32101</v>
      </c>
      <c r="E4512" s="4">
        <v>40173</v>
      </c>
      <c r="F4512">
        <v>48</v>
      </c>
      <c r="G4512" s="15">
        <f>I4512*F4512</f>
        <v>6000</v>
      </c>
      <c r="H4512" s="9">
        <v>0.04</v>
      </c>
      <c r="I4512" s="13">
        <f>VLOOKUP($U4512,Pricebook!$A:$D,4,0)</f>
        <v>125</v>
      </c>
      <c r="J4512" s="11">
        <f>G4512*(1-H4512)</f>
        <v>5760</v>
      </c>
      <c r="K4512" t="s">
        <v>527</v>
      </c>
      <c r="L4512" t="s">
        <v>27</v>
      </c>
      <c r="M4512" t="str">
        <f>VLOOKUP($L4512,Companies!$A:$G,7,)</f>
        <v>Television Services</v>
      </c>
      <c r="N4512" t="str">
        <f>VLOOKUP($L4512,Companies!$A:$G,6,)</f>
        <v>Consumer Services</v>
      </c>
      <c r="O4512" s="6" t="s">
        <v>2108</v>
      </c>
      <c r="P4512" s="6">
        <v>23111</v>
      </c>
      <c r="Q4512" t="s">
        <v>368</v>
      </c>
      <c r="R4512" t="s">
        <v>34</v>
      </c>
      <c r="S4512" s="4">
        <v>40177</v>
      </c>
      <c r="T4512" s="7">
        <f>S4512-E4512</f>
        <v>4</v>
      </c>
      <c r="U4512" t="s">
        <v>14221</v>
      </c>
      <c r="V4512" s="6" t="s">
        <v>14257</v>
      </c>
      <c r="W4512" t="s">
        <v>14259</v>
      </c>
      <c r="X4512" t="s">
        <v>14197</v>
      </c>
      <c r="Y4512" t="str">
        <f>VLOOKUP(R4512,Managers!$A:$B,2,)</f>
        <v>Frank Mitchell</v>
      </c>
      <c r="Z4512" s="11">
        <f>VLOOKUP(X4512,HourlyWages!$A:$B,2,0)</f>
        <v>71</v>
      </c>
      <c r="AA4512">
        <v>1</v>
      </c>
    </row>
    <row r="4513" spans="1:27" x14ac:dyDescent="0.3">
      <c r="A4513" t="b">
        <f>COUNTIF($C$1:C4513, C4513)&gt;1</f>
        <v>0</v>
      </c>
      <c r="B4513" t="b">
        <f>VLOOKUP(C4513,Sheet3!$A:$B,2,0) &gt; 1</f>
        <v>0</v>
      </c>
      <c r="C4513">
        <v>4512</v>
      </c>
      <c r="D4513">
        <v>32102</v>
      </c>
      <c r="E4513" s="4">
        <v>41257</v>
      </c>
      <c r="F4513">
        <v>2</v>
      </c>
      <c r="G4513" s="15">
        <f>I4513*F4513</f>
        <v>220</v>
      </c>
      <c r="H4513" s="9">
        <v>0.02</v>
      </c>
      <c r="I4513" s="13">
        <f>VLOOKUP($U4513,Pricebook!$A:$D,4,0)</f>
        <v>110</v>
      </c>
      <c r="J4513" s="11">
        <f>G4513*(1-H4513)</f>
        <v>215.6</v>
      </c>
      <c r="K4513" t="s">
        <v>2491</v>
      </c>
      <c r="L4513" t="s">
        <v>285</v>
      </c>
      <c r="M4513" t="str">
        <f>VLOOKUP($L4513,Companies!$A:$G,7,)</f>
        <v>Oil Refining/Marketing</v>
      </c>
      <c r="N4513" t="str">
        <f>VLOOKUP($L4513,Companies!$A:$G,6,)</f>
        <v>Transportation</v>
      </c>
      <c r="O4513" s="6" t="s">
        <v>2492</v>
      </c>
      <c r="P4513" s="6">
        <v>21215</v>
      </c>
      <c r="Q4513" t="s">
        <v>187</v>
      </c>
      <c r="R4513" t="s">
        <v>61</v>
      </c>
      <c r="S4513" s="4">
        <v>41259</v>
      </c>
      <c r="T4513" s="7">
        <f>S4513-E4513</f>
        <v>2</v>
      </c>
      <c r="U4513" t="s">
        <v>14215</v>
      </c>
      <c r="V4513" s="6" t="s">
        <v>14251</v>
      </c>
      <c r="W4513" t="s">
        <v>14266</v>
      </c>
      <c r="X4513" t="s">
        <v>14203</v>
      </c>
      <c r="Y4513" t="str">
        <f>VLOOKUP(R4513,Managers!$A:$B,2,)</f>
        <v>Allen Young</v>
      </c>
      <c r="Z4513" s="11">
        <f>VLOOKUP(X4513,HourlyWages!$A:$B,2,0)</f>
        <v>62</v>
      </c>
      <c r="AA4513">
        <v>1</v>
      </c>
    </row>
    <row r="4514" spans="1:27" x14ac:dyDescent="0.3">
      <c r="A4514" t="b">
        <f>COUNTIF($C$1:C4514, C4514)&gt;1</f>
        <v>0</v>
      </c>
      <c r="B4514" t="b">
        <f>VLOOKUP(C4514,Sheet3!$A:$B,2,0) &gt; 1</f>
        <v>0</v>
      </c>
      <c r="C4514">
        <v>4513</v>
      </c>
      <c r="D4514">
        <v>32129</v>
      </c>
      <c r="E4514" s="4">
        <v>40726</v>
      </c>
      <c r="F4514">
        <v>20</v>
      </c>
      <c r="G4514" s="15">
        <f>I4514*F4514</f>
        <v>2200</v>
      </c>
      <c r="H4514" s="9">
        <v>7.0000000000000007E-2</v>
      </c>
      <c r="I4514" s="13">
        <f>VLOOKUP($U4514,Pricebook!$A:$D,4,0)</f>
        <v>110</v>
      </c>
      <c r="J4514" s="11">
        <f>G4514*(1-H4514)</f>
        <v>2045.9999999999998</v>
      </c>
      <c r="K4514" t="s">
        <v>1685</v>
      </c>
      <c r="L4514" t="s">
        <v>112</v>
      </c>
      <c r="M4514" t="str">
        <f>VLOOKUP($L4514,Companies!$A:$G,7,)</f>
        <v>Telecommunications Equipment</v>
      </c>
      <c r="N4514" t="str">
        <f>VLOOKUP($L4514,Companies!$A:$G,6,)</f>
        <v>Public Utilities</v>
      </c>
      <c r="O4514" s="6" t="s">
        <v>526</v>
      </c>
      <c r="P4514" s="6">
        <v>91730</v>
      </c>
      <c r="Q4514" t="s">
        <v>114</v>
      </c>
      <c r="R4514" t="s">
        <v>23</v>
      </c>
      <c r="S4514" s="4">
        <v>40727</v>
      </c>
      <c r="T4514" s="7">
        <f>S4514-E4514</f>
        <v>1</v>
      </c>
      <c r="U4514" t="s">
        <v>14215</v>
      </c>
      <c r="V4514" s="6" t="s">
        <v>14257</v>
      </c>
      <c r="W4514" t="s">
        <v>14270</v>
      </c>
      <c r="X4514" t="s">
        <v>14201</v>
      </c>
      <c r="Y4514" t="str">
        <f>VLOOKUP(R4514,Managers!$A:$B,2,)</f>
        <v>Bob Turner</v>
      </c>
      <c r="Z4514" s="11">
        <f>VLOOKUP(X4514,HourlyWages!$A:$B,2,0)</f>
        <v>53</v>
      </c>
      <c r="AA4514">
        <v>1</v>
      </c>
    </row>
    <row r="4515" spans="1:27" x14ac:dyDescent="0.3">
      <c r="A4515" t="b">
        <f>COUNTIF($C$1:C4515, C4515)&gt;1</f>
        <v>0</v>
      </c>
      <c r="B4515" t="b">
        <f>VLOOKUP(C4515,Sheet3!$A:$B,2,0) &gt; 1</f>
        <v>0</v>
      </c>
      <c r="C4515">
        <v>4514</v>
      </c>
      <c r="D4515">
        <v>32129</v>
      </c>
      <c r="E4515" s="4">
        <v>40726</v>
      </c>
      <c r="F4515">
        <v>4</v>
      </c>
      <c r="G4515" s="15">
        <f>I4515*F4515</f>
        <v>600</v>
      </c>
      <c r="H4515" s="9">
        <v>0.01</v>
      </c>
      <c r="I4515" s="13">
        <f>VLOOKUP($U4515,Pricebook!$A:$D,4,0)</f>
        <v>150</v>
      </c>
      <c r="J4515" s="11">
        <f>G4515*(1-H4515)</f>
        <v>594</v>
      </c>
      <c r="K4515" t="s">
        <v>1685</v>
      </c>
      <c r="L4515" t="s">
        <v>112</v>
      </c>
      <c r="M4515" t="str">
        <f>VLOOKUP($L4515,Companies!$A:$G,7,)</f>
        <v>Telecommunications Equipment</v>
      </c>
      <c r="N4515" t="str">
        <f>VLOOKUP($L4515,Companies!$A:$G,6,)</f>
        <v>Public Utilities</v>
      </c>
      <c r="O4515" s="6" t="s">
        <v>1686</v>
      </c>
      <c r="P4515" s="6">
        <v>96003</v>
      </c>
      <c r="Q4515" t="s">
        <v>114</v>
      </c>
      <c r="R4515" t="s">
        <v>23</v>
      </c>
      <c r="S4515" s="4">
        <v>40728</v>
      </c>
      <c r="T4515" s="7">
        <f>S4515-E4515</f>
        <v>2</v>
      </c>
      <c r="U4515" t="s">
        <v>14216</v>
      </c>
      <c r="V4515" s="6" t="s">
        <v>14251</v>
      </c>
      <c r="W4515" t="s">
        <v>14260</v>
      </c>
      <c r="X4515" t="s">
        <v>14187</v>
      </c>
      <c r="Y4515" t="str">
        <f>VLOOKUP(R4515,Managers!$A:$B,2,)</f>
        <v>Bob Turner</v>
      </c>
      <c r="Z4515" s="11">
        <f>VLOOKUP(X4515,HourlyWages!$A:$B,2,0)</f>
        <v>45</v>
      </c>
      <c r="AA4515">
        <v>1</v>
      </c>
    </row>
    <row r="4516" spans="1:27" x14ac:dyDescent="0.3">
      <c r="A4516" t="b">
        <f>COUNTIF($C$1:C4516, C4516)&gt;1</f>
        <v>0</v>
      </c>
      <c r="B4516" t="b">
        <f>VLOOKUP(C4516,Sheet3!$A:$B,2,0) &gt; 1</f>
        <v>0</v>
      </c>
      <c r="C4516">
        <v>4515</v>
      </c>
      <c r="D4516">
        <v>32131</v>
      </c>
      <c r="E4516" s="4">
        <v>40539</v>
      </c>
      <c r="F4516">
        <v>34</v>
      </c>
      <c r="G4516" s="15">
        <f>I4516*F4516</f>
        <v>4760</v>
      </c>
      <c r="H4516" s="9">
        <v>0.03</v>
      </c>
      <c r="I4516" s="13">
        <f>VLOOKUP($U4516,Pricebook!$A:$D,4,0)</f>
        <v>140</v>
      </c>
      <c r="J4516" s="11">
        <f>G4516*(1-H4516)</f>
        <v>4617.2</v>
      </c>
      <c r="K4516" t="s">
        <v>1841</v>
      </c>
      <c r="L4516" t="s">
        <v>1014</v>
      </c>
      <c r="M4516" t="str">
        <f>VLOOKUP($L4516,Companies!$A:$G,7,)</f>
        <v>Semiconductors</v>
      </c>
      <c r="N4516" t="str">
        <f>VLOOKUP($L4516,Companies!$A:$G,6,)</f>
        <v>Technology</v>
      </c>
      <c r="O4516" s="6" t="s">
        <v>1842</v>
      </c>
      <c r="P4516" s="6">
        <v>75067</v>
      </c>
      <c r="Q4516" t="s">
        <v>48</v>
      </c>
      <c r="R4516" t="s">
        <v>16</v>
      </c>
      <c r="S4516" s="4">
        <v>40541</v>
      </c>
      <c r="T4516" s="7">
        <f>S4516-E4516</f>
        <v>2</v>
      </c>
      <c r="U4516" t="s">
        <v>14213</v>
      </c>
      <c r="V4516" s="6" t="s">
        <v>14251</v>
      </c>
      <c r="W4516" t="s">
        <v>14260</v>
      </c>
      <c r="X4516" t="s">
        <v>14187</v>
      </c>
      <c r="Y4516" t="str">
        <f>VLOOKUP(R4516,Managers!$A:$B,2,)</f>
        <v>Josh Martinez</v>
      </c>
      <c r="Z4516" s="11">
        <f>VLOOKUP(X4516,HourlyWages!$A:$B,2,0)</f>
        <v>45</v>
      </c>
      <c r="AA4516">
        <v>1</v>
      </c>
    </row>
    <row r="4517" spans="1:27" x14ac:dyDescent="0.3">
      <c r="A4517" t="b">
        <f>COUNTIF($C$1:C4517, C4517)&gt;1</f>
        <v>0</v>
      </c>
      <c r="B4517" t="b">
        <f>VLOOKUP(C4517,Sheet3!$A:$B,2,0) &gt; 1</f>
        <v>0</v>
      </c>
      <c r="C4517">
        <v>4516</v>
      </c>
      <c r="D4517">
        <v>32135</v>
      </c>
      <c r="E4517" s="4">
        <v>40507</v>
      </c>
      <c r="F4517">
        <v>37</v>
      </c>
      <c r="G4517" s="15">
        <f>I4517*F4517</f>
        <v>5550</v>
      </c>
      <c r="H4517" s="9">
        <v>0</v>
      </c>
      <c r="I4517" s="13">
        <f>VLOOKUP($U4517,Pricebook!$A:$D,4,0)</f>
        <v>150</v>
      </c>
      <c r="J4517" s="11">
        <f>G4517*(1-H4517)</f>
        <v>5550</v>
      </c>
      <c r="K4517" t="s">
        <v>1925</v>
      </c>
      <c r="L4517" t="s">
        <v>260</v>
      </c>
      <c r="M4517" t="str">
        <f>VLOOKUP($L4517,Companies!$A:$G,7,)</f>
        <v>Packaged Foods</v>
      </c>
      <c r="N4517" t="str">
        <f>VLOOKUP($L4517,Companies!$A:$G,6,)</f>
        <v>Consumer Non-Durables</v>
      </c>
      <c r="O4517" s="6" t="s">
        <v>2106</v>
      </c>
      <c r="P4517" s="6">
        <v>76117</v>
      </c>
      <c r="Q4517" t="s">
        <v>48</v>
      </c>
      <c r="R4517" t="s">
        <v>16</v>
      </c>
      <c r="S4517" s="4">
        <v>40509</v>
      </c>
      <c r="T4517" s="7">
        <f>S4517-E4517</f>
        <v>2</v>
      </c>
      <c r="U4517" t="s">
        <v>14211</v>
      </c>
      <c r="V4517" s="6" t="s">
        <v>14257</v>
      </c>
      <c r="W4517" t="s">
        <v>14264</v>
      </c>
      <c r="X4517" t="s">
        <v>14189</v>
      </c>
      <c r="Y4517" t="str">
        <f>VLOOKUP(R4517,Managers!$A:$B,2,)</f>
        <v>Josh Martinez</v>
      </c>
      <c r="Z4517" s="11">
        <f>VLOOKUP(X4517,HourlyWages!$A:$B,2,0)</f>
        <v>62</v>
      </c>
      <c r="AA4517">
        <v>1</v>
      </c>
    </row>
    <row r="4518" spans="1:27" x14ac:dyDescent="0.3">
      <c r="A4518" t="b">
        <f>COUNTIF($C$1:C4518, C4518)&gt;1</f>
        <v>0</v>
      </c>
      <c r="B4518" t="b">
        <f>VLOOKUP(C4518,Sheet3!$A:$B,2,0) &gt; 1</f>
        <v>0</v>
      </c>
      <c r="C4518">
        <v>4517</v>
      </c>
      <c r="D4518">
        <v>32135</v>
      </c>
      <c r="E4518" s="4">
        <v>40507</v>
      </c>
      <c r="F4518">
        <v>16</v>
      </c>
      <c r="G4518" s="15">
        <f>I4518*F4518</f>
        <v>2400</v>
      </c>
      <c r="H4518" s="9">
        <v>0.08</v>
      </c>
      <c r="I4518" s="13">
        <f>VLOOKUP($U4518,Pricebook!$A:$D,4,0)</f>
        <v>150</v>
      </c>
      <c r="J4518" s="11">
        <f>G4518*(1-H4518)</f>
        <v>2208</v>
      </c>
      <c r="K4518" t="s">
        <v>1925</v>
      </c>
      <c r="L4518" t="s">
        <v>260</v>
      </c>
      <c r="M4518" t="str">
        <f>VLOOKUP($L4518,Companies!$A:$G,7,)</f>
        <v>Packaged Foods</v>
      </c>
      <c r="N4518" t="str">
        <f>VLOOKUP($L4518,Companies!$A:$G,6,)</f>
        <v>Consumer Non-Durables</v>
      </c>
      <c r="O4518" s="6" t="s">
        <v>2106</v>
      </c>
      <c r="P4518" s="6">
        <v>76117</v>
      </c>
      <c r="Q4518" t="s">
        <v>48</v>
      </c>
      <c r="R4518" t="s">
        <v>16</v>
      </c>
      <c r="S4518" s="4">
        <v>40509</v>
      </c>
      <c r="T4518" s="7">
        <f>S4518-E4518</f>
        <v>2</v>
      </c>
      <c r="U4518" t="s">
        <v>14216</v>
      </c>
      <c r="V4518" s="6" t="s">
        <v>14251</v>
      </c>
      <c r="W4518" t="s">
        <v>14260</v>
      </c>
      <c r="X4518" t="s">
        <v>14194</v>
      </c>
      <c r="Y4518" t="str">
        <f>VLOOKUP(R4518,Managers!$A:$B,2,)</f>
        <v>Josh Martinez</v>
      </c>
      <c r="Z4518" s="11">
        <f>VLOOKUP(X4518,HourlyWages!$A:$B,2,0)</f>
        <v>71</v>
      </c>
      <c r="AA4518">
        <v>1</v>
      </c>
    </row>
    <row r="4519" spans="1:27" x14ac:dyDescent="0.3">
      <c r="A4519" t="b">
        <f>COUNTIF($C$1:C4519, C4519)&gt;1</f>
        <v>0</v>
      </c>
      <c r="B4519" t="b">
        <f>VLOOKUP(C4519,Sheet3!$A:$B,2,0) &gt; 1</f>
        <v>0</v>
      </c>
      <c r="C4519">
        <v>4518</v>
      </c>
      <c r="D4519">
        <v>32164</v>
      </c>
      <c r="E4519" s="4">
        <v>40211</v>
      </c>
      <c r="F4519">
        <v>12</v>
      </c>
      <c r="G4519" s="15">
        <f>I4519*F4519</f>
        <v>1320</v>
      </c>
      <c r="H4519" s="9">
        <v>0.02</v>
      </c>
      <c r="I4519" s="13">
        <f>VLOOKUP($U4519,Pricebook!$A:$D,4,0)</f>
        <v>110</v>
      </c>
      <c r="J4519" s="11">
        <f>G4519*(1-H4519)</f>
        <v>1293.5999999999999</v>
      </c>
      <c r="K4519" t="s">
        <v>1635</v>
      </c>
      <c r="L4519" t="s">
        <v>775</v>
      </c>
      <c r="M4519" t="str">
        <f>VLOOKUP($L4519,Companies!$A:$G,7,)</f>
        <v>Computer Software: Prepackaged Software</v>
      </c>
      <c r="N4519" t="str">
        <f>VLOOKUP($L4519,Companies!$A:$G,6,)</f>
        <v>Technology</v>
      </c>
      <c r="O4519" s="6" t="s">
        <v>1636</v>
      </c>
      <c r="P4519" s="6">
        <v>99362</v>
      </c>
      <c r="Q4519" t="s">
        <v>22</v>
      </c>
      <c r="R4519" t="s">
        <v>23</v>
      </c>
      <c r="S4519" s="4">
        <v>40212</v>
      </c>
      <c r="T4519" s="7">
        <f>S4519-E4519</f>
        <v>1</v>
      </c>
      <c r="U4519" t="s">
        <v>14215</v>
      </c>
      <c r="V4519" s="6" t="s">
        <v>14254</v>
      </c>
      <c r="W4519" t="s">
        <v>14255</v>
      </c>
      <c r="X4519" t="s">
        <v>14193</v>
      </c>
      <c r="Y4519" t="str">
        <f>VLOOKUP(R4519,Managers!$A:$B,2,)</f>
        <v>Bob Turner</v>
      </c>
      <c r="Z4519" s="11">
        <f>VLOOKUP(X4519,HourlyWages!$A:$B,2,0)</f>
        <v>57</v>
      </c>
      <c r="AA4519">
        <v>1</v>
      </c>
    </row>
    <row r="4520" spans="1:27" x14ac:dyDescent="0.3">
      <c r="A4520" t="b">
        <f>COUNTIF($C$1:C4520, C4520)&gt;1</f>
        <v>0</v>
      </c>
      <c r="B4520" t="b">
        <f>VLOOKUP(C4520,Sheet3!$A:$B,2,0) &gt; 1</f>
        <v>0</v>
      </c>
      <c r="C4520">
        <v>4519</v>
      </c>
      <c r="D4520">
        <v>32164</v>
      </c>
      <c r="E4520" s="4">
        <v>40211</v>
      </c>
      <c r="F4520">
        <v>34</v>
      </c>
      <c r="G4520" s="15">
        <f>I4520*F4520</f>
        <v>4080</v>
      </c>
      <c r="H4520" s="9">
        <v>7.0000000000000007E-2</v>
      </c>
      <c r="I4520" s="13">
        <f>VLOOKUP($U4520,Pricebook!$A:$D,4,0)</f>
        <v>120</v>
      </c>
      <c r="J4520" s="11">
        <f>G4520*(1-H4520)</f>
        <v>3794.3999999999996</v>
      </c>
      <c r="K4520" t="s">
        <v>1635</v>
      </c>
      <c r="L4520" t="s">
        <v>775</v>
      </c>
      <c r="M4520" t="str">
        <f>VLOOKUP($L4520,Companies!$A:$G,7,)</f>
        <v>Computer Software: Prepackaged Software</v>
      </c>
      <c r="N4520" t="str">
        <f>VLOOKUP($L4520,Companies!$A:$G,6,)</f>
        <v>Technology</v>
      </c>
      <c r="O4520" s="6" t="s">
        <v>1636</v>
      </c>
      <c r="P4520" s="6">
        <v>99362</v>
      </c>
      <c r="Q4520" t="s">
        <v>22</v>
      </c>
      <c r="R4520" t="s">
        <v>23</v>
      </c>
      <c r="S4520" s="4">
        <v>40212</v>
      </c>
      <c r="T4520" s="7">
        <f>S4520-E4520</f>
        <v>1</v>
      </c>
      <c r="U4520" t="s">
        <v>14212</v>
      </c>
      <c r="V4520" s="6" t="s">
        <v>14251</v>
      </c>
      <c r="W4520" t="s">
        <v>14260</v>
      </c>
      <c r="X4520" t="s">
        <v>14197</v>
      </c>
      <c r="Y4520" t="str">
        <f>VLOOKUP(R4520,Managers!$A:$B,2,)</f>
        <v>Bob Turner</v>
      </c>
      <c r="Z4520" s="11">
        <f>VLOOKUP(X4520,HourlyWages!$A:$B,2,0)</f>
        <v>71</v>
      </c>
      <c r="AA4520">
        <v>1</v>
      </c>
    </row>
    <row r="4521" spans="1:27" x14ac:dyDescent="0.3">
      <c r="A4521" t="b">
        <f>COUNTIF($C$1:C4521, C4521)&gt;1</f>
        <v>0</v>
      </c>
      <c r="B4521" t="b">
        <f>VLOOKUP(C4521,Sheet3!$A:$B,2,0) &gt; 1</f>
        <v>0</v>
      </c>
      <c r="C4521">
        <v>4520</v>
      </c>
      <c r="D4521">
        <v>32164</v>
      </c>
      <c r="E4521" s="4">
        <v>40211</v>
      </c>
      <c r="F4521">
        <v>23</v>
      </c>
      <c r="G4521" s="15">
        <f>I4521*F4521</f>
        <v>2875</v>
      </c>
      <c r="H4521" s="9">
        <v>0.1</v>
      </c>
      <c r="I4521" s="13">
        <f>VLOOKUP($U4521,Pricebook!$A:$D,4,0)</f>
        <v>125</v>
      </c>
      <c r="J4521" s="11">
        <f>G4521*(1-H4521)</f>
        <v>2587.5</v>
      </c>
      <c r="K4521" t="s">
        <v>1635</v>
      </c>
      <c r="L4521" t="s">
        <v>775</v>
      </c>
      <c r="M4521" t="str">
        <f>VLOOKUP($L4521,Companies!$A:$G,7,)</f>
        <v>Computer Software: Prepackaged Software</v>
      </c>
      <c r="N4521" t="str">
        <f>VLOOKUP($L4521,Companies!$A:$G,6,)</f>
        <v>Technology</v>
      </c>
      <c r="O4521" s="6" t="s">
        <v>1636</v>
      </c>
      <c r="P4521" s="6">
        <v>99362</v>
      </c>
      <c r="Q4521" t="s">
        <v>22</v>
      </c>
      <c r="R4521" t="s">
        <v>23</v>
      </c>
      <c r="S4521" s="4">
        <v>40212</v>
      </c>
      <c r="T4521" s="7">
        <f>S4521-E4521</f>
        <v>1</v>
      </c>
      <c r="U4521" t="s">
        <v>14209</v>
      </c>
      <c r="V4521" s="6" t="s">
        <v>14254</v>
      </c>
      <c r="W4521" t="s">
        <v>14255</v>
      </c>
      <c r="X4521" t="s">
        <v>14185</v>
      </c>
      <c r="Y4521" t="str">
        <f>VLOOKUP(R4521,Managers!$A:$B,2,)</f>
        <v>Bob Turner</v>
      </c>
      <c r="Z4521" s="11">
        <f>VLOOKUP(X4521,HourlyWages!$A:$B,2,0)</f>
        <v>70</v>
      </c>
      <c r="AA4521">
        <v>1</v>
      </c>
    </row>
    <row r="4522" spans="1:27" x14ac:dyDescent="0.3">
      <c r="A4522" t="b">
        <f>COUNTIF($C$1:C4522, C4522)&gt;1</f>
        <v>0</v>
      </c>
      <c r="B4522" t="b">
        <f>VLOOKUP(C4522,Sheet3!$A:$B,2,0) &gt; 1</f>
        <v>0</v>
      </c>
      <c r="C4522">
        <v>4521</v>
      </c>
      <c r="D4522">
        <v>32165</v>
      </c>
      <c r="E4522" s="4">
        <v>41196</v>
      </c>
      <c r="F4522">
        <v>47</v>
      </c>
      <c r="G4522" s="15">
        <f>I4522*F4522</f>
        <v>7050</v>
      </c>
      <c r="H4522" s="9">
        <v>0.06</v>
      </c>
      <c r="I4522" s="13">
        <f>VLOOKUP($U4522,Pricebook!$A:$D,4,0)</f>
        <v>150</v>
      </c>
      <c r="J4522" s="11">
        <f>G4522*(1-H4522)</f>
        <v>6627</v>
      </c>
      <c r="K4522" t="s">
        <v>1772</v>
      </c>
      <c r="L4522" t="s">
        <v>121</v>
      </c>
      <c r="M4522" t="str">
        <f>VLOOKUP($L4522,Companies!$A:$G,7,)</f>
        <v>Consumer Electronics/Video Chains</v>
      </c>
      <c r="N4522" t="str">
        <f>VLOOKUP($L4522,Companies!$A:$G,6,)</f>
        <v>Consumer Services</v>
      </c>
      <c r="O4522" s="6" t="s">
        <v>2363</v>
      </c>
      <c r="P4522" s="6" t="s">
        <v>2364</v>
      </c>
      <c r="Q4522" t="s">
        <v>197</v>
      </c>
      <c r="R4522" t="s">
        <v>23</v>
      </c>
      <c r="S4522" s="4">
        <v>41198</v>
      </c>
      <c r="T4522" s="7">
        <f>S4522-E4522</f>
        <v>2</v>
      </c>
      <c r="U4522" t="s">
        <v>14211</v>
      </c>
      <c r="V4522" s="6" t="s">
        <v>14251</v>
      </c>
      <c r="W4522" t="s">
        <v>14252</v>
      </c>
      <c r="X4522" t="s">
        <v>14189</v>
      </c>
      <c r="Y4522" t="str">
        <f>VLOOKUP(R4522,Managers!$A:$B,2,)</f>
        <v>Bob Turner</v>
      </c>
      <c r="Z4522" s="11">
        <f>VLOOKUP(X4522,HourlyWages!$A:$B,2,0)</f>
        <v>62</v>
      </c>
      <c r="AA4522">
        <v>1</v>
      </c>
    </row>
    <row r="4523" spans="1:27" x14ac:dyDescent="0.3">
      <c r="A4523" t="b">
        <f>COUNTIF($C$1:C4523, C4523)&gt;1</f>
        <v>0</v>
      </c>
      <c r="B4523" t="b">
        <f>VLOOKUP(C4523,Sheet3!$A:$B,2,0) &gt; 1</f>
        <v>0</v>
      </c>
      <c r="C4523">
        <v>4522</v>
      </c>
      <c r="D4523">
        <v>32165</v>
      </c>
      <c r="E4523" s="4">
        <v>41196</v>
      </c>
      <c r="F4523">
        <v>38</v>
      </c>
      <c r="G4523" s="15">
        <f>I4523*F4523</f>
        <v>5700</v>
      </c>
      <c r="H4523" s="9">
        <v>0.02</v>
      </c>
      <c r="I4523" s="13">
        <f>VLOOKUP($U4523,Pricebook!$A:$D,4,0)</f>
        <v>150</v>
      </c>
      <c r="J4523" s="11">
        <f>G4523*(1-H4523)</f>
        <v>5586</v>
      </c>
      <c r="K4523" t="s">
        <v>1772</v>
      </c>
      <c r="L4523" t="s">
        <v>121</v>
      </c>
      <c r="M4523" t="str">
        <f>VLOOKUP($L4523,Companies!$A:$G,7,)</f>
        <v>Consumer Electronics/Video Chains</v>
      </c>
      <c r="N4523" t="str">
        <f>VLOOKUP($L4523,Companies!$A:$G,6,)</f>
        <v>Consumer Services</v>
      </c>
      <c r="O4523" s="6" t="s">
        <v>2363</v>
      </c>
      <c r="P4523" s="6" t="s">
        <v>2364</v>
      </c>
      <c r="Q4523" t="s">
        <v>197</v>
      </c>
      <c r="R4523" t="s">
        <v>23</v>
      </c>
      <c r="S4523" s="4">
        <v>41197</v>
      </c>
      <c r="T4523" s="7">
        <f>S4523-E4523</f>
        <v>1</v>
      </c>
      <c r="U4523" t="s">
        <v>14210</v>
      </c>
      <c r="V4523" s="6" t="s">
        <v>14257</v>
      </c>
      <c r="W4523" t="s">
        <v>14258</v>
      </c>
      <c r="X4523" t="s">
        <v>14196</v>
      </c>
      <c r="Y4523" t="str">
        <f>VLOOKUP(R4523,Managers!$A:$B,2,)</f>
        <v>Bob Turner</v>
      </c>
      <c r="Z4523" s="11">
        <f>VLOOKUP(X4523,HourlyWages!$A:$B,2,0)</f>
        <v>58</v>
      </c>
      <c r="AA4523">
        <v>1</v>
      </c>
    </row>
    <row r="4524" spans="1:27" x14ac:dyDescent="0.3">
      <c r="A4524" t="b">
        <f>COUNTIF($C$1:C4524, C4524)&gt;1</f>
        <v>0</v>
      </c>
      <c r="B4524" t="b">
        <f>VLOOKUP(C4524,Sheet3!$A:$B,2,0) &gt; 1</f>
        <v>0</v>
      </c>
      <c r="C4524">
        <v>4523</v>
      </c>
      <c r="D4524">
        <v>32192</v>
      </c>
      <c r="E4524" s="4">
        <v>40957</v>
      </c>
      <c r="F4524">
        <v>4</v>
      </c>
      <c r="G4524" s="15">
        <f>I4524*F4524</f>
        <v>600</v>
      </c>
      <c r="H4524" s="9">
        <v>0.03</v>
      </c>
      <c r="I4524" s="13">
        <f>VLOOKUP($U4524,Pricebook!$A:$D,4,0)</f>
        <v>150</v>
      </c>
      <c r="J4524" s="11">
        <f>G4524*(1-H4524)</f>
        <v>582</v>
      </c>
      <c r="K4524" t="s">
        <v>1209</v>
      </c>
      <c r="L4524" t="s">
        <v>552</v>
      </c>
      <c r="M4524" t="str">
        <f>VLOOKUP($L4524,Companies!$A:$G,7,)</f>
        <v>Business Services</v>
      </c>
      <c r="N4524" t="str">
        <f>VLOOKUP($L4524,Companies!$A:$G,6,)</f>
        <v>Miscellaneous</v>
      </c>
      <c r="O4524" s="6" t="s">
        <v>903</v>
      </c>
      <c r="P4524" s="6">
        <v>97756</v>
      </c>
      <c r="Q4524" t="s">
        <v>43</v>
      </c>
      <c r="R4524" t="s">
        <v>23</v>
      </c>
      <c r="S4524" s="4">
        <v>40957</v>
      </c>
      <c r="T4524" s="7">
        <f>S4524-E4524</f>
        <v>0</v>
      </c>
      <c r="U4524" t="s">
        <v>14210</v>
      </c>
      <c r="V4524" s="6" t="s">
        <v>14251</v>
      </c>
      <c r="W4524" t="s">
        <v>14260</v>
      </c>
      <c r="X4524" t="s">
        <v>14199</v>
      </c>
      <c r="Y4524" t="str">
        <f>VLOOKUP(R4524,Managers!$A:$B,2,)</f>
        <v>Bob Turner</v>
      </c>
      <c r="Z4524" s="11">
        <f>VLOOKUP(X4524,HourlyWages!$A:$B,2,0)</f>
        <v>68</v>
      </c>
      <c r="AA4524">
        <v>1</v>
      </c>
    </row>
    <row r="4525" spans="1:27" x14ac:dyDescent="0.3">
      <c r="A4525" t="b">
        <f>COUNTIF($C$1:C4525, C4525)&gt;1</f>
        <v>0</v>
      </c>
      <c r="B4525" t="b">
        <f>VLOOKUP(C4525,Sheet3!$A:$B,2,0) &gt; 1</f>
        <v>0</v>
      </c>
      <c r="C4525">
        <v>4524</v>
      </c>
      <c r="D4525">
        <v>32193</v>
      </c>
      <c r="E4525" s="4">
        <v>40471</v>
      </c>
      <c r="F4525">
        <v>4</v>
      </c>
      <c r="G4525" s="15">
        <f>I4525*F4525</f>
        <v>440</v>
      </c>
      <c r="H4525" s="9">
        <v>0.1</v>
      </c>
      <c r="I4525" s="13">
        <f>VLOOKUP($U4525,Pricebook!$A:$D,4,0)</f>
        <v>110</v>
      </c>
      <c r="J4525" s="11">
        <f>G4525*(1-H4525)</f>
        <v>396</v>
      </c>
      <c r="K4525" t="s">
        <v>2088</v>
      </c>
      <c r="L4525" t="s">
        <v>327</v>
      </c>
      <c r="M4525" t="str">
        <f>VLOOKUP($L4525,Companies!$A:$G,7,)</f>
        <v>Television Services</v>
      </c>
      <c r="N4525" t="str">
        <f>VLOOKUP($L4525,Companies!$A:$G,6,)</f>
        <v>Consumer Services</v>
      </c>
      <c r="O4525" s="6" t="s">
        <v>1649</v>
      </c>
      <c r="P4525" s="6">
        <v>61604</v>
      </c>
      <c r="Q4525" t="s">
        <v>15</v>
      </c>
      <c r="R4525" t="s">
        <v>16</v>
      </c>
      <c r="S4525" s="4">
        <v>40473</v>
      </c>
      <c r="T4525" s="7">
        <f>S4525-E4525</f>
        <v>2</v>
      </c>
      <c r="U4525" t="s">
        <v>14215</v>
      </c>
      <c r="V4525" s="6" t="s">
        <v>14257</v>
      </c>
      <c r="W4525" t="s">
        <v>14258</v>
      </c>
      <c r="X4525" t="s">
        <v>14202</v>
      </c>
      <c r="Y4525" t="str">
        <f>VLOOKUP(R4525,Managers!$A:$B,2,)</f>
        <v>Josh Martinez</v>
      </c>
      <c r="Z4525" s="11">
        <f>VLOOKUP(X4525,HourlyWages!$A:$B,2,0)</f>
        <v>71</v>
      </c>
      <c r="AA4525">
        <v>1</v>
      </c>
    </row>
    <row r="4526" spans="1:27" x14ac:dyDescent="0.3">
      <c r="A4526" t="b">
        <f>COUNTIF($C$1:C4526, C4526)&gt;1</f>
        <v>0</v>
      </c>
      <c r="B4526" t="b">
        <f>VLOOKUP(C4526,Sheet3!$A:$B,2,0) &gt; 1</f>
        <v>0</v>
      </c>
      <c r="C4526">
        <v>4525</v>
      </c>
      <c r="D4526">
        <v>32193</v>
      </c>
      <c r="E4526" s="4">
        <v>40471</v>
      </c>
      <c r="F4526">
        <v>27</v>
      </c>
      <c r="G4526" s="15">
        <f>I4526*F4526</f>
        <v>3780</v>
      </c>
      <c r="H4526" s="9">
        <v>0.02</v>
      </c>
      <c r="I4526" s="13">
        <f>VLOOKUP($U4526,Pricebook!$A:$D,4,0)</f>
        <v>140</v>
      </c>
      <c r="J4526" s="11">
        <f>G4526*(1-H4526)</f>
        <v>3704.4</v>
      </c>
      <c r="K4526" t="s">
        <v>2088</v>
      </c>
      <c r="L4526" t="s">
        <v>327</v>
      </c>
      <c r="M4526" t="str">
        <f>VLOOKUP($L4526,Companies!$A:$G,7,)</f>
        <v>Television Services</v>
      </c>
      <c r="N4526" t="str">
        <f>VLOOKUP($L4526,Companies!$A:$G,6,)</f>
        <v>Consumer Services</v>
      </c>
      <c r="O4526" s="6" t="s">
        <v>1649</v>
      </c>
      <c r="P4526" s="6">
        <v>61604</v>
      </c>
      <c r="Q4526" t="s">
        <v>15</v>
      </c>
      <c r="R4526" t="s">
        <v>16</v>
      </c>
      <c r="S4526" s="4">
        <v>40476</v>
      </c>
      <c r="T4526" s="7">
        <f>S4526-E4526</f>
        <v>5</v>
      </c>
      <c r="U4526" t="s">
        <v>14213</v>
      </c>
      <c r="V4526" s="6" t="s">
        <v>14257</v>
      </c>
      <c r="W4526" t="s">
        <v>14259</v>
      </c>
      <c r="X4526" t="s">
        <v>14191</v>
      </c>
      <c r="Y4526" t="str">
        <f>VLOOKUP(R4526,Managers!$A:$B,2,)</f>
        <v>Josh Martinez</v>
      </c>
      <c r="Z4526" s="11">
        <f>VLOOKUP(X4526,HourlyWages!$A:$B,2,0)</f>
        <v>60</v>
      </c>
      <c r="AA4526">
        <v>1</v>
      </c>
    </row>
    <row r="4527" spans="1:27" x14ac:dyDescent="0.3">
      <c r="A4527" t="b">
        <f>COUNTIF($C$1:C4527, C4527)&gt;1</f>
        <v>0</v>
      </c>
      <c r="B4527" t="b">
        <f>VLOOKUP(C4527,Sheet3!$A:$B,2,0) &gt; 1</f>
        <v>0</v>
      </c>
      <c r="C4527">
        <v>4526</v>
      </c>
      <c r="D4527">
        <v>32195</v>
      </c>
      <c r="E4527" s="4">
        <v>40142</v>
      </c>
      <c r="F4527">
        <v>7</v>
      </c>
      <c r="G4527" s="15">
        <f>I4527*F4527</f>
        <v>770</v>
      </c>
      <c r="H4527" s="9">
        <v>0.05</v>
      </c>
      <c r="I4527" s="13">
        <f>VLOOKUP($U4527,Pricebook!$A:$D,4,0)</f>
        <v>110</v>
      </c>
      <c r="J4527" s="11">
        <f>G4527*(1-H4527)</f>
        <v>731.5</v>
      </c>
      <c r="K4527" t="s">
        <v>2493</v>
      </c>
      <c r="L4527" t="s">
        <v>276</v>
      </c>
      <c r="M4527" t="str">
        <f>VLOOKUP($L4527,Companies!$A:$G,7,)</f>
        <v>Computer Manufacturing</v>
      </c>
      <c r="N4527" t="str">
        <f>VLOOKUP($L4527,Companies!$A:$G,6,)</f>
        <v>Technology</v>
      </c>
      <c r="O4527" s="6" t="s">
        <v>2494</v>
      </c>
      <c r="P4527" s="6" t="s">
        <v>2495</v>
      </c>
      <c r="Q4527" t="s">
        <v>48</v>
      </c>
      <c r="R4527" t="s">
        <v>16</v>
      </c>
      <c r="S4527" s="4">
        <v>40145</v>
      </c>
      <c r="T4527" s="7">
        <f>S4527-E4527</f>
        <v>3</v>
      </c>
      <c r="U4527" t="s">
        <v>14220</v>
      </c>
      <c r="V4527" s="6" t="s">
        <v>14251</v>
      </c>
      <c r="W4527" t="s">
        <v>14263</v>
      </c>
      <c r="X4527" t="s">
        <v>14194</v>
      </c>
      <c r="Y4527" t="str">
        <f>VLOOKUP(R4527,Managers!$A:$B,2,)</f>
        <v>Josh Martinez</v>
      </c>
      <c r="Z4527" s="11">
        <f>VLOOKUP(X4527,HourlyWages!$A:$B,2,0)</f>
        <v>71</v>
      </c>
      <c r="AA4527">
        <v>1</v>
      </c>
    </row>
    <row r="4528" spans="1:27" x14ac:dyDescent="0.3">
      <c r="A4528" t="b">
        <f>COUNTIF($C$1:C4528, C4528)&gt;1</f>
        <v>0</v>
      </c>
      <c r="B4528" t="b">
        <f>VLOOKUP(C4528,Sheet3!$A:$B,2,0) &gt; 1</f>
        <v>0</v>
      </c>
      <c r="C4528">
        <v>4527</v>
      </c>
      <c r="D4528">
        <v>32198</v>
      </c>
      <c r="E4528" s="4">
        <v>40856</v>
      </c>
      <c r="F4528">
        <v>31</v>
      </c>
      <c r="G4528" s="15">
        <f>I4528*F4528</f>
        <v>4650</v>
      </c>
      <c r="H4528" s="9">
        <v>0.02</v>
      </c>
      <c r="I4528" s="13">
        <f>VLOOKUP($U4528,Pricebook!$A:$D,4,0)</f>
        <v>150</v>
      </c>
      <c r="J4528" s="11">
        <f>G4528*(1-H4528)</f>
        <v>4557</v>
      </c>
      <c r="K4528" t="s">
        <v>1387</v>
      </c>
      <c r="L4528" t="s">
        <v>215</v>
      </c>
      <c r="M4528" t="str">
        <f>VLOOKUP($L4528,Companies!$A:$G,7,)</f>
        <v>Business Services</v>
      </c>
      <c r="N4528" t="str">
        <f>VLOOKUP($L4528,Companies!$A:$G,6,)</f>
        <v>Miscellaneous</v>
      </c>
      <c r="O4528" s="6" t="s">
        <v>2467</v>
      </c>
      <c r="P4528" s="6" t="s">
        <v>2468</v>
      </c>
      <c r="Q4528" t="s">
        <v>358</v>
      </c>
      <c r="R4528" t="s">
        <v>16</v>
      </c>
      <c r="S4528" s="4">
        <v>40856</v>
      </c>
      <c r="T4528" s="7">
        <f>S4528-E4528</f>
        <v>0</v>
      </c>
      <c r="U4528" t="s">
        <v>14211</v>
      </c>
      <c r="V4528" s="6" t="s">
        <v>14257</v>
      </c>
      <c r="W4528" t="s">
        <v>14258</v>
      </c>
      <c r="X4528" t="s">
        <v>14184</v>
      </c>
      <c r="Y4528" t="str">
        <f>VLOOKUP(R4528,Managers!$A:$B,2,)</f>
        <v>Josh Martinez</v>
      </c>
      <c r="Z4528" s="11">
        <f>VLOOKUP(X4528,HourlyWages!$A:$B,2,0)</f>
        <v>50</v>
      </c>
      <c r="AA4528">
        <v>1</v>
      </c>
    </row>
    <row r="4529" spans="1:27" x14ac:dyDescent="0.3">
      <c r="A4529" t="b">
        <f>COUNTIF($C$1:C4529, C4529)&gt;1</f>
        <v>0</v>
      </c>
      <c r="B4529" t="b">
        <f>VLOOKUP(C4529,Sheet3!$A:$B,2,0) &gt; 1</f>
        <v>0</v>
      </c>
      <c r="C4529">
        <v>4528</v>
      </c>
      <c r="D4529">
        <v>32199</v>
      </c>
      <c r="E4529" s="4">
        <v>40009</v>
      </c>
      <c r="F4529">
        <v>40</v>
      </c>
      <c r="G4529" s="15">
        <f>I4529*F4529</f>
        <v>6400</v>
      </c>
      <c r="H4529" s="9">
        <v>0.08</v>
      </c>
      <c r="I4529" s="13">
        <f>VLOOKUP($U4529,Pricebook!$A:$D,4,0)</f>
        <v>160</v>
      </c>
      <c r="J4529" s="11">
        <f>G4529*(1-H4529)</f>
        <v>5888</v>
      </c>
      <c r="K4529" t="s">
        <v>966</v>
      </c>
      <c r="L4529" t="s">
        <v>637</v>
      </c>
      <c r="M4529" t="str">
        <f>VLOOKUP($L4529,Companies!$A:$G,7,)</f>
        <v>Medical Specialities</v>
      </c>
      <c r="N4529" t="str">
        <f>VLOOKUP($L4529,Companies!$A:$G,6,)</f>
        <v>Health Care</v>
      </c>
      <c r="O4529" s="6" t="s">
        <v>2393</v>
      </c>
      <c r="P4529" s="6">
        <v>46404</v>
      </c>
      <c r="Q4529" t="s">
        <v>278</v>
      </c>
      <c r="R4529" t="s">
        <v>16</v>
      </c>
      <c r="S4529" s="4">
        <v>40010</v>
      </c>
      <c r="T4529" s="7">
        <f>S4529-E4529</f>
        <v>1</v>
      </c>
      <c r="U4529" t="s">
        <v>14218</v>
      </c>
      <c r="V4529" s="6" t="s">
        <v>14254</v>
      </c>
      <c r="W4529" t="s">
        <v>14255</v>
      </c>
      <c r="X4529" t="s">
        <v>14198</v>
      </c>
      <c r="Y4529" t="str">
        <f>VLOOKUP(R4529,Managers!$A:$B,2,)</f>
        <v>Josh Martinez</v>
      </c>
      <c r="Z4529" s="11">
        <f>VLOOKUP(X4529,HourlyWages!$A:$B,2,0)</f>
        <v>51</v>
      </c>
      <c r="AA4529">
        <v>1</v>
      </c>
    </row>
    <row r="4530" spans="1:27" x14ac:dyDescent="0.3">
      <c r="A4530" t="b">
        <f>COUNTIF($C$1:C4530, C4530)&gt;1</f>
        <v>0</v>
      </c>
      <c r="B4530" t="b">
        <f>VLOOKUP(C4530,Sheet3!$A:$B,2,0) &gt; 1</f>
        <v>0</v>
      </c>
      <c r="C4530">
        <v>4529</v>
      </c>
      <c r="D4530">
        <v>32199</v>
      </c>
      <c r="E4530" s="4">
        <v>40009</v>
      </c>
      <c r="F4530">
        <v>1</v>
      </c>
      <c r="G4530" s="15">
        <f>I4530*F4530</f>
        <v>150</v>
      </c>
      <c r="H4530" s="9">
        <v>0.01</v>
      </c>
      <c r="I4530" s="13">
        <f>VLOOKUP($U4530,Pricebook!$A:$D,4,0)</f>
        <v>150</v>
      </c>
      <c r="J4530" s="11">
        <f>G4530*(1-H4530)</f>
        <v>148.5</v>
      </c>
      <c r="K4530" t="s">
        <v>966</v>
      </c>
      <c r="L4530" t="s">
        <v>637</v>
      </c>
      <c r="M4530" t="str">
        <f>VLOOKUP($L4530,Companies!$A:$G,7,)</f>
        <v>Medical Specialities</v>
      </c>
      <c r="N4530" t="str">
        <f>VLOOKUP($L4530,Companies!$A:$G,6,)</f>
        <v>Health Care</v>
      </c>
      <c r="O4530" s="6" t="s">
        <v>2393</v>
      </c>
      <c r="P4530" s="6">
        <v>46404</v>
      </c>
      <c r="Q4530" t="s">
        <v>278</v>
      </c>
      <c r="R4530" t="s">
        <v>16</v>
      </c>
      <c r="S4530" s="4">
        <v>40010</v>
      </c>
      <c r="T4530" s="7">
        <f>S4530-E4530</f>
        <v>1</v>
      </c>
      <c r="U4530" t="s">
        <v>14222</v>
      </c>
      <c r="V4530" s="6" t="s">
        <v>14254</v>
      </c>
      <c r="W4530" t="s">
        <v>14255</v>
      </c>
      <c r="X4530" t="s">
        <v>14194</v>
      </c>
      <c r="Y4530" t="str">
        <f>VLOOKUP(R4530,Managers!$A:$B,2,)</f>
        <v>Josh Martinez</v>
      </c>
      <c r="Z4530" s="11">
        <f>VLOOKUP(X4530,HourlyWages!$A:$B,2,0)</f>
        <v>71</v>
      </c>
      <c r="AA4530">
        <v>1</v>
      </c>
    </row>
    <row r="4531" spans="1:27" x14ac:dyDescent="0.3">
      <c r="A4531" t="b">
        <f>COUNTIF($C$1:C4531, C4531)&gt;1</f>
        <v>0</v>
      </c>
      <c r="B4531" t="b">
        <f>VLOOKUP(C4531,Sheet3!$A:$B,2,0) &gt; 1</f>
        <v>0</v>
      </c>
      <c r="C4531">
        <v>4530</v>
      </c>
      <c r="D4531">
        <v>32199</v>
      </c>
      <c r="E4531" s="4">
        <v>40009</v>
      </c>
      <c r="F4531">
        <v>8</v>
      </c>
      <c r="G4531" s="15">
        <f>I4531*F4531</f>
        <v>960</v>
      </c>
      <c r="H4531" s="9">
        <v>0.03</v>
      </c>
      <c r="I4531" s="13">
        <f>VLOOKUP($U4531,Pricebook!$A:$D,4,0)</f>
        <v>120</v>
      </c>
      <c r="J4531" s="11">
        <f>G4531*(1-H4531)</f>
        <v>931.19999999999993</v>
      </c>
      <c r="K4531" t="s">
        <v>966</v>
      </c>
      <c r="L4531" t="s">
        <v>637</v>
      </c>
      <c r="M4531" t="str">
        <f>VLOOKUP($L4531,Companies!$A:$G,7,)</f>
        <v>Medical Specialities</v>
      </c>
      <c r="N4531" t="str">
        <f>VLOOKUP($L4531,Companies!$A:$G,6,)</f>
        <v>Health Care</v>
      </c>
      <c r="O4531" s="6" t="s">
        <v>2496</v>
      </c>
      <c r="P4531" s="6">
        <v>46530</v>
      </c>
      <c r="Q4531" t="s">
        <v>278</v>
      </c>
      <c r="R4531" t="s">
        <v>16</v>
      </c>
      <c r="S4531" s="4">
        <v>40011</v>
      </c>
      <c r="T4531" s="7">
        <f>S4531-E4531</f>
        <v>2</v>
      </c>
      <c r="U4531" t="s">
        <v>14212</v>
      </c>
      <c r="V4531" s="6" t="s">
        <v>14254</v>
      </c>
      <c r="W4531" t="s">
        <v>14256</v>
      </c>
      <c r="X4531" t="s">
        <v>14186</v>
      </c>
      <c r="Y4531" t="str">
        <f>VLOOKUP(R4531,Managers!$A:$B,2,)</f>
        <v>Josh Martinez</v>
      </c>
      <c r="Z4531" s="11">
        <f>VLOOKUP(X4531,HourlyWages!$A:$B,2,0)</f>
        <v>67</v>
      </c>
      <c r="AA4531">
        <v>1</v>
      </c>
    </row>
    <row r="4532" spans="1:27" x14ac:dyDescent="0.3">
      <c r="A4532" t="b">
        <f>COUNTIF($C$1:C4532, C4532)&gt;1</f>
        <v>0</v>
      </c>
      <c r="B4532" t="b">
        <f>VLOOKUP(C4532,Sheet3!$A:$B,2,0) &gt; 1</f>
        <v>0</v>
      </c>
      <c r="C4532">
        <v>4531</v>
      </c>
      <c r="D4532">
        <v>32228</v>
      </c>
      <c r="E4532" s="4">
        <v>40486</v>
      </c>
      <c r="F4532">
        <v>35</v>
      </c>
      <c r="G4532" s="15">
        <f>I4532*F4532</f>
        <v>4200</v>
      </c>
      <c r="H4532" s="9">
        <v>0.01</v>
      </c>
      <c r="I4532" s="13">
        <f>VLOOKUP($U4532,Pricebook!$A:$D,4,0)</f>
        <v>120</v>
      </c>
      <c r="J4532" s="11">
        <f>G4532*(1-H4532)</f>
        <v>4158</v>
      </c>
      <c r="K4532" t="s">
        <v>1472</v>
      </c>
      <c r="L4532" t="s">
        <v>327</v>
      </c>
      <c r="M4532" t="str">
        <f>VLOOKUP($L4532,Companies!$A:$G,7,)</f>
        <v>Television Services</v>
      </c>
      <c r="N4532" t="str">
        <f>VLOOKUP($L4532,Companies!$A:$G,6,)</f>
        <v>Consumer Services</v>
      </c>
      <c r="O4532" s="6" t="s">
        <v>2402</v>
      </c>
      <c r="P4532" s="6">
        <v>98059</v>
      </c>
      <c r="Q4532" t="s">
        <v>22</v>
      </c>
      <c r="R4532" t="s">
        <v>23</v>
      </c>
      <c r="S4532" s="4">
        <v>40488</v>
      </c>
      <c r="T4532" s="7">
        <f>S4532-E4532</f>
        <v>2</v>
      </c>
      <c r="U4532" t="s">
        <v>14212</v>
      </c>
      <c r="V4532" s="6" t="s">
        <v>14251</v>
      </c>
      <c r="W4532" t="s">
        <v>14266</v>
      </c>
      <c r="X4532" t="s">
        <v>14199</v>
      </c>
      <c r="Y4532" t="str">
        <f>VLOOKUP(R4532,Managers!$A:$B,2,)</f>
        <v>Bob Turner</v>
      </c>
      <c r="Z4532" s="11">
        <f>VLOOKUP(X4532,HourlyWages!$A:$B,2,0)</f>
        <v>68</v>
      </c>
      <c r="AA4532">
        <v>1</v>
      </c>
    </row>
    <row r="4533" spans="1:27" x14ac:dyDescent="0.3">
      <c r="A4533" t="b">
        <f>COUNTIF($C$1:C4533, C4533)&gt;1</f>
        <v>0</v>
      </c>
      <c r="B4533" t="b">
        <f>VLOOKUP(C4533,Sheet3!$A:$B,2,0) &gt; 1</f>
        <v>0</v>
      </c>
      <c r="C4533">
        <v>4532</v>
      </c>
      <c r="D4533">
        <v>32229</v>
      </c>
      <c r="E4533" s="4">
        <v>40420</v>
      </c>
      <c r="F4533">
        <v>8</v>
      </c>
      <c r="G4533" s="15">
        <f>I4533*F4533</f>
        <v>1200</v>
      </c>
      <c r="H4533" s="9">
        <v>0.02</v>
      </c>
      <c r="I4533" s="13">
        <f>VLOOKUP($U4533,Pricebook!$A:$D,4,0)</f>
        <v>150</v>
      </c>
      <c r="J4533" s="11">
        <f>G4533*(1-H4533)</f>
        <v>1176</v>
      </c>
      <c r="K4533" t="s">
        <v>340</v>
      </c>
      <c r="L4533" t="s">
        <v>341</v>
      </c>
      <c r="M4533" t="str">
        <f>VLOOKUP($L4533,Companies!$A:$G,7,)</f>
        <v>Computer Software: Prepackaged Software</v>
      </c>
      <c r="N4533" t="str">
        <f>VLOOKUP($L4533,Companies!$A:$G,6,)</f>
        <v>Technology</v>
      </c>
      <c r="O4533" s="6" t="s">
        <v>2386</v>
      </c>
      <c r="P4533" s="6">
        <v>61554</v>
      </c>
      <c r="Q4533" t="s">
        <v>15</v>
      </c>
      <c r="R4533" t="s">
        <v>16</v>
      </c>
      <c r="S4533" s="4">
        <v>40420</v>
      </c>
      <c r="T4533" s="7">
        <f>S4533-E4533</f>
        <v>0</v>
      </c>
      <c r="U4533" t="s">
        <v>14216</v>
      </c>
      <c r="V4533" s="6" t="s">
        <v>14251</v>
      </c>
      <c r="W4533" t="s">
        <v>14263</v>
      </c>
      <c r="X4533" t="s">
        <v>14196</v>
      </c>
      <c r="Y4533" t="str">
        <f>VLOOKUP(R4533,Managers!$A:$B,2,)</f>
        <v>Josh Martinez</v>
      </c>
      <c r="Z4533" s="11">
        <f>VLOOKUP(X4533,HourlyWages!$A:$B,2,0)</f>
        <v>58</v>
      </c>
      <c r="AA4533">
        <v>1</v>
      </c>
    </row>
    <row r="4534" spans="1:27" x14ac:dyDescent="0.3">
      <c r="A4534" t="b">
        <f>COUNTIF($C$1:C4534, C4534)&gt;1</f>
        <v>0</v>
      </c>
      <c r="B4534" t="b">
        <f>VLOOKUP(C4534,Sheet3!$A:$B,2,0) &gt; 1</f>
        <v>0</v>
      </c>
      <c r="C4534">
        <v>4533</v>
      </c>
      <c r="D4534">
        <v>32229</v>
      </c>
      <c r="E4534" s="4">
        <v>40420</v>
      </c>
      <c r="F4534">
        <v>15</v>
      </c>
      <c r="G4534" s="15">
        <f>I4534*F4534</f>
        <v>1800</v>
      </c>
      <c r="H4534" s="9">
        <v>0</v>
      </c>
      <c r="I4534" s="13">
        <f>VLOOKUP($U4534,Pricebook!$A:$D,4,0)</f>
        <v>120</v>
      </c>
      <c r="J4534" s="11">
        <f>G4534*(1-H4534)</f>
        <v>1800</v>
      </c>
      <c r="K4534" t="s">
        <v>340</v>
      </c>
      <c r="L4534" t="s">
        <v>341</v>
      </c>
      <c r="M4534" t="str">
        <f>VLOOKUP($L4534,Companies!$A:$G,7,)</f>
        <v>Computer Software: Prepackaged Software</v>
      </c>
      <c r="N4534" t="str">
        <f>VLOOKUP($L4534,Companies!$A:$G,6,)</f>
        <v>Technology</v>
      </c>
      <c r="O4534" s="6" t="s">
        <v>2386</v>
      </c>
      <c r="P4534" s="6">
        <v>61554</v>
      </c>
      <c r="Q4534" t="s">
        <v>15</v>
      </c>
      <c r="R4534" t="s">
        <v>16</v>
      </c>
      <c r="S4534" s="4">
        <v>40421</v>
      </c>
      <c r="T4534" s="7">
        <f>S4534-E4534</f>
        <v>1</v>
      </c>
      <c r="U4534" t="s">
        <v>14212</v>
      </c>
      <c r="V4534" s="6" t="s">
        <v>14251</v>
      </c>
      <c r="W4534" t="s">
        <v>14266</v>
      </c>
      <c r="X4534" t="s">
        <v>14202</v>
      </c>
      <c r="Y4534" t="str">
        <f>VLOOKUP(R4534,Managers!$A:$B,2,)</f>
        <v>Josh Martinez</v>
      </c>
      <c r="Z4534" s="11">
        <f>VLOOKUP(X4534,HourlyWages!$A:$B,2,0)</f>
        <v>71</v>
      </c>
      <c r="AA4534">
        <v>1</v>
      </c>
    </row>
    <row r="4535" spans="1:27" x14ac:dyDescent="0.3">
      <c r="A4535" t="b">
        <f>COUNTIF($C$1:C4535, C4535)&gt;1</f>
        <v>0</v>
      </c>
      <c r="B4535" t="b">
        <f>VLOOKUP(C4535,Sheet3!$A:$B,2,0) &gt; 1</f>
        <v>0</v>
      </c>
      <c r="C4535">
        <v>4534</v>
      </c>
      <c r="D4535">
        <v>32230</v>
      </c>
      <c r="E4535" s="4">
        <v>41140</v>
      </c>
      <c r="F4535">
        <v>46</v>
      </c>
      <c r="G4535" s="15">
        <f>I4535*F4535</f>
        <v>5750</v>
      </c>
      <c r="H4535" s="9">
        <v>7.0000000000000007E-2</v>
      </c>
      <c r="I4535" s="13">
        <f>VLOOKUP($U4535,Pricebook!$A:$D,4,0)</f>
        <v>125</v>
      </c>
      <c r="J4535" s="11">
        <f>G4535*(1-H4535)</f>
        <v>5347.5</v>
      </c>
      <c r="K4535" t="s">
        <v>1123</v>
      </c>
      <c r="L4535" t="s">
        <v>297</v>
      </c>
      <c r="M4535" t="str">
        <f>VLOOKUP($L4535,Companies!$A:$G,7,)</f>
        <v>Hotels/Resorts</v>
      </c>
      <c r="N4535" t="str">
        <f>VLOOKUP($L4535,Companies!$A:$G,6,)</f>
        <v>Consumer Services</v>
      </c>
      <c r="O4535" s="6" t="s">
        <v>1776</v>
      </c>
      <c r="P4535" s="6" t="s">
        <v>1777</v>
      </c>
      <c r="Q4535" t="s">
        <v>48</v>
      </c>
      <c r="R4535" t="s">
        <v>16</v>
      </c>
      <c r="S4535" s="4">
        <v>41141</v>
      </c>
      <c r="T4535" s="7">
        <f>S4535-E4535</f>
        <v>1</v>
      </c>
      <c r="U4535" t="s">
        <v>14208</v>
      </c>
      <c r="V4535" s="6" t="s">
        <v>14254</v>
      </c>
      <c r="W4535" t="s">
        <v>14256</v>
      </c>
      <c r="X4535" t="s">
        <v>14195</v>
      </c>
      <c r="Y4535" t="str">
        <f>VLOOKUP(R4535,Managers!$A:$B,2,)</f>
        <v>Josh Martinez</v>
      </c>
      <c r="Z4535" s="11">
        <f>VLOOKUP(X4535,HourlyWages!$A:$B,2,0)</f>
        <v>52</v>
      </c>
      <c r="AA4535">
        <v>1</v>
      </c>
    </row>
    <row r="4536" spans="1:27" x14ac:dyDescent="0.3">
      <c r="A4536" t="b">
        <f>COUNTIF($C$1:C4536, C4536)&gt;1</f>
        <v>0</v>
      </c>
      <c r="B4536" t="b">
        <f>VLOOKUP(C4536,Sheet3!$A:$B,2,0) &gt; 1</f>
        <v>0</v>
      </c>
      <c r="C4536">
        <v>4535</v>
      </c>
      <c r="D4536">
        <v>32231</v>
      </c>
      <c r="E4536" s="4">
        <v>41214</v>
      </c>
      <c r="F4536">
        <v>44</v>
      </c>
      <c r="G4536" s="15">
        <f>I4536*F4536</f>
        <v>5280</v>
      </c>
      <c r="H4536" s="9">
        <v>0.01</v>
      </c>
      <c r="I4536" s="13">
        <f>VLOOKUP($U4536,Pricebook!$A:$D,4,0)</f>
        <v>120</v>
      </c>
      <c r="J4536" s="11">
        <f>G4536*(1-H4536)</f>
        <v>5227.2</v>
      </c>
      <c r="K4536" t="s">
        <v>1407</v>
      </c>
      <c r="L4536" t="s">
        <v>594</v>
      </c>
      <c r="M4536" t="str">
        <f>VLOOKUP($L4536,Companies!$A:$G,7,)</f>
        <v>Semiconductors</v>
      </c>
      <c r="N4536" t="str">
        <f>VLOOKUP($L4536,Companies!$A:$G,6,)</f>
        <v>Technology</v>
      </c>
      <c r="O4536" s="6" t="s">
        <v>1409</v>
      </c>
      <c r="P4536" s="6">
        <v>63130</v>
      </c>
      <c r="Q4536" t="s">
        <v>358</v>
      </c>
      <c r="R4536" t="s">
        <v>16</v>
      </c>
      <c r="S4536" s="4">
        <v>41218</v>
      </c>
      <c r="T4536" s="7">
        <f>S4536-E4536</f>
        <v>4</v>
      </c>
      <c r="U4536" t="s">
        <v>14212</v>
      </c>
      <c r="V4536" s="6" t="s">
        <v>14257</v>
      </c>
      <c r="W4536" t="s">
        <v>14264</v>
      </c>
      <c r="X4536" t="s">
        <v>14201</v>
      </c>
      <c r="Y4536" t="str">
        <f>VLOOKUP(R4536,Managers!$A:$B,2,)</f>
        <v>Josh Martinez</v>
      </c>
      <c r="Z4536" s="11">
        <f>VLOOKUP(X4536,HourlyWages!$A:$B,2,0)</f>
        <v>53</v>
      </c>
      <c r="AA4536">
        <v>1</v>
      </c>
    </row>
    <row r="4537" spans="1:27" x14ac:dyDescent="0.3">
      <c r="A4537" t="b">
        <f>COUNTIF($C$1:C4537, C4537)&gt;1</f>
        <v>0</v>
      </c>
      <c r="B4537" t="b">
        <f>VLOOKUP(C4537,Sheet3!$A:$B,2,0) &gt; 1</f>
        <v>0</v>
      </c>
      <c r="C4537">
        <v>4536</v>
      </c>
      <c r="D4537">
        <v>32291</v>
      </c>
      <c r="E4537" s="4">
        <v>40122</v>
      </c>
      <c r="F4537">
        <v>13</v>
      </c>
      <c r="G4537" s="15">
        <f>I4537*F4537</f>
        <v>1625</v>
      </c>
      <c r="H4537" s="9">
        <v>0.01</v>
      </c>
      <c r="I4537" s="13">
        <f>VLOOKUP($U4537,Pricebook!$A:$D,4,0)</f>
        <v>125</v>
      </c>
      <c r="J4537" s="11">
        <f>G4537*(1-H4537)</f>
        <v>1608.75</v>
      </c>
      <c r="K4537" t="s">
        <v>2497</v>
      </c>
      <c r="L4537" t="s">
        <v>41</v>
      </c>
      <c r="M4537" t="str">
        <f>VLOOKUP($L4537,Companies!$A:$G,7,)</f>
        <v>EDP Services</v>
      </c>
      <c r="N4537" t="str">
        <f>VLOOKUP($L4537,Companies!$A:$G,6,)</f>
        <v>Technology</v>
      </c>
      <c r="O4537" s="6" t="s">
        <v>2498</v>
      </c>
      <c r="P4537" s="6">
        <v>93030</v>
      </c>
      <c r="Q4537" t="s">
        <v>114</v>
      </c>
      <c r="R4537" t="s">
        <v>23</v>
      </c>
      <c r="S4537" s="4">
        <v>40122</v>
      </c>
      <c r="T4537" s="7">
        <f>S4537-E4537</f>
        <v>0</v>
      </c>
      <c r="U4537" t="s">
        <v>14208</v>
      </c>
      <c r="V4537" s="6" t="s">
        <v>14254</v>
      </c>
      <c r="W4537" t="s">
        <v>14256</v>
      </c>
      <c r="X4537" t="s">
        <v>14198</v>
      </c>
      <c r="Y4537" t="str">
        <f>VLOOKUP(R4537,Managers!$A:$B,2,)</f>
        <v>Bob Turner</v>
      </c>
      <c r="Z4537" s="11">
        <f>VLOOKUP(X4537,HourlyWages!$A:$B,2,0)</f>
        <v>51</v>
      </c>
      <c r="AA4537">
        <v>1</v>
      </c>
    </row>
    <row r="4538" spans="1:27" x14ac:dyDescent="0.3">
      <c r="A4538" t="b">
        <f>COUNTIF($C$1:C4538, C4538)&gt;1</f>
        <v>0</v>
      </c>
      <c r="B4538" t="b">
        <f>VLOOKUP(C4538,Sheet3!$A:$B,2,0) &gt; 1</f>
        <v>0</v>
      </c>
      <c r="C4538">
        <v>4537</v>
      </c>
      <c r="D4538">
        <v>32291</v>
      </c>
      <c r="E4538" s="4">
        <v>40122</v>
      </c>
      <c r="F4538">
        <v>4</v>
      </c>
      <c r="G4538" s="15">
        <f>I4538*F4538</f>
        <v>800</v>
      </c>
      <c r="H4538" s="9">
        <v>0.02</v>
      </c>
      <c r="I4538" s="13">
        <f>VLOOKUP($U4538,Pricebook!$A:$D,4,0)</f>
        <v>200</v>
      </c>
      <c r="J4538" s="11">
        <f>G4538*(1-H4538)</f>
        <v>784</v>
      </c>
      <c r="K4538" t="s">
        <v>2497</v>
      </c>
      <c r="L4538" t="s">
        <v>41</v>
      </c>
      <c r="M4538" t="str">
        <f>VLOOKUP($L4538,Companies!$A:$G,7,)</f>
        <v>EDP Services</v>
      </c>
      <c r="N4538" t="str">
        <f>VLOOKUP($L4538,Companies!$A:$G,6,)</f>
        <v>Technology</v>
      </c>
      <c r="O4538" s="6" t="s">
        <v>2498</v>
      </c>
      <c r="P4538" s="6">
        <v>93030</v>
      </c>
      <c r="Q4538" t="s">
        <v>114</v>
      </c>
      <c r="R4538" t="s">
        <v>23</v>
      </c>
      <c r="S4538" s="4">
        <v>40123</v>
      </c>
      <c r="T4538" s="7">
        <f>S4538-E4538</f>
        <v>1</v>
      </c>
      <c r="U4538" t="s">
        <v>14206</v>
      </c>
      <c r="V4538" s="6" t="s">
        <v>14257</v>
      </c>
      <c r="W4538" t="s">
        <v>14259</v>
      </c>
      <c r="X4538" t="s">
        <v>14191</v>
      </c>
      <c r="Y4538" t="str">
        <f>VLOOKUP(R4538,Managers!$A:$B,2,)</f>
        <v>Bob Turner</v>
      </c>
      <c r="Z4538" s="11">
        <f>VLOOKUP(X4538,HourlyWages!$A:$B,2,0)</f>
        <v>60</v>
      </c>
      <c r="AA4538">
        <v>1</v>
      </c>
    </row>
    <row r="4539" spans="1:27" x14ac:dyDescent="0.3">
      <c r="A4539" t="b">
        <f>COUNTIF($C$1:C4539, C4539)&gt;1</f>
        <v>0</v>
      </c>
      <c r="B4539" t="b">
        <f>VLOOKUP(C4539,Sheet3!$A:$B,2,0) &gt; 1</f>
        <v>0</v>
      </c>
      <c r="C4539">
        <v>4538</v>
      </c>
      <c r="D4539">
        <v>32292</v>
      </c>
      <c r="E4539" s="4">
        <v>40954</v>
      </c>
      <c r="F4539">
        <v>49</v>
      </c>
      <c r="G4539" s="15">
        <f>I4539*F4539</f>
        <v>7350</v>
      </c>
      <c r="H4539" s="9">
        <v>0.04</v>
      </c>
      <c r="I4539" s="13">
        <f>VLOOKUP($U4539,Pricebook!$A:$D,4,0)</f>
        <v>150</v>
      </c>
      <c r="J4539" s="11">
        <f>G4539*(1-H4539)</f>
        <v>7056</v>
      </c>
      <c r="K4539" t="s">
        <v>814</v>
      </c>
      <c r="L4539" t="s">
        <v>215</v>
      </c>
      <c r="M4539" t="str">
        <f>VLOOKUP($L4539,Companies!$A:$G,7,)</f>
        <v>Business Services</v>
      </c>
      <c r="N4539" t="str">
        <f>VLOOKUP($L4539,Companies!$A:$G,6,)</f>
        <v>Miscellaneous</v>
      </c>
      <c r="O4539" s="6" t="s">
        <v>2499</v>
      </c>
      <c r="P4539" s="6" t="s">
        <v>2500</v>
      </c>
      <c r="Q4539" t="s">
        <v>149</v>
      </c>
      <c r="R4539" t="s">
        <v>61</v>
      </c>
      <c r="S4539" s="4">
        <v>40961</v>
      </c>
      <c r="T4539" s="7">
        <f>S4539-E4539</f>
        <v>7</v>
      </c>
      <c r="U4539" t="s">
        <v>14210</v>
      </c>
      <c r="V4539" s="6" t="s">
        <v>14257</v>
      </c>
      <c r="W4539" t="s">
        <v>14258</v>
      </c>
      <c r="X4539" t="s">
        <v>14201</v>
      </c>
      <c r="Y4539" t="str">
        <f>VLOOKUP(R4539,Managers!$A:$B,2,)</f>
        <v>Allen Young</v>
      </c>
      <c r="Z4539" s="11">
        <f>VLOOKUP(X4539,HourlyWages!$A:$B,2,0)</f>
        <v>53</v>
      </c>
      <c r="AA4539">
        <v>1</v>
      </c>
    </row>
    <row r="4540" spans="1:27" x14ac:dyDescent="0.3">
      <c r="A4540" t="b">
        <f>COUNTIF($C$1:C4540, C4540)&gt;1</f>
        <v>0</v>
      </c>
      <c r="B4540" t="b">
        <f>VLOOKUP(C4540,Sheet3!$A:$B,2,0) &gt; 1</f>
        <v>0</v>
      </c>
      <c r="C4540">
        <v>4539</v>
      </c>
      <c r="D4540">
        <v>32292</v>
      </c>
      <c r="E4540" s="4">
        <v>40954</v>
      </c>
      <c r="F4540">
        <v>1</v>
      </c>
      <c r="G4540" s="15">
        <f>I4540*F4540</f>
        <v>120</v>
      </c>
      <c r="H4540" s="9">
        <v>7.0000000000000007E-2</v>
      </c>
      <c r="I4540" s="13">
        <f>VLOOKUP($U4540,Pricebook!$A:$D,4,0)</f>
        <v>120</v>
      </c>
      <c r="J4540" s="11">
        <f>G4540*(1-H4540)</f>
        <v>111.6</v>
      </c>
      <c r="K4540" t="s">
        <v>814</v>
      </c>
      <c r="L4540" t="s">
        <v>215</v>
      </c>
      <c r="M4540" t="str">
        <f>VLOOKUP($L4540,Companies!$A:$G,7,)</f>
        <v>Business Services</v>
      </c>
      <c r="N4540" t="str">
        <f>VLOOKUP($L4540,Companies!$A:$G,6,)</f>
        <v>Miscellaneous</v>
      </c>
      <c r="O4540" s="6" t="s">
        <v>2501</v>
      </c>
      <c r="P4540" s="6" t="s">
        <v>2502</v>
      </c>
      <c r="Q4540" t="s">
        <v>499</v>
      </c>
      <c r="R4540" t="s">
        <v>61</v>
      </c>
      <c r="S4540" s="4">
        <v>40956</v>
      </c>
      <c r="T4540" s="7">
        <f>S4540-E4540</f>
        <v>2</v>
      </c>
      <c r="U4540" t="s">
        <v>14212</v>
      </c>
      <c r="V4540" s="6" t="s">
        <v>14254</v>
      </c>
      <c r="W4540" t="s">
        <v>14269</v>
      </c>
      <c r="X4540" t="s">
        <v>14198</v>
      </c>
      <c r="Y4540" t="str">
        <f>VLOOKUP(R4540,Managers!$A:$B,2,)</f>
        <v>Allen Young</v>
      </c>
      <c r="Z4540" s="11">
        <f>VLOOKUP(X4540,HourlyWages!$A:$B,2,0)</f>
        <v>51</v>
      </c>
      <c r="AA4540">
        <v>1</v>
      </c>
    </row>
    <row r="4541" spans="1:27" x14ac:dyDescent="0.3">
      <c r="A4541" t="b">
        <f>COUNTIF($C$1:C4541, C4541)&gt;1</f>
        <v>0</v>
      </c>
      <c r="B4541" t="b">
        <f>VLOOKUP(C4541,Sheet3!$A:$B,2,0) &gt; 1</f>
        <v>0</v>
      </c>
      <c r="C4541">
        <v>4540</v>
      </c>
      <c r="D4541">
        <v>32295</v>
      </c>
      <c r="E4541" s="4">
        <v>39820</v>
      </c>
      <c r="F4541">
        <v>11</v>
      </c>
      <c r="G4541" s="15">
        <f>I4541*F4541</f>
        <v>1650</v>
      </c>
      <c r="H4541" s="9">
        <v>7.0000000000000007E-2</v>
      </c>
      <c r="I4541" s="13">
        <f>VLOOKUP($U4541,Pricebook!$A:$D,4,0)</f>
        <v>150</v>
      </c>
      <c r="J4541" s="11">
        <f>G4541*(1-H4541)</f>
        <v>1534.5</v>
      </c>
      <c r="K4541" t="s">
        <v>72</v>
      </c>
      <c r="L4541" t="s">
        <v>73</v>
      </c>
      <c r="M4541" t="str">
        <f>VLOOKUP($L4541,Companies!$A:$G,7,)</f>
        <v>Recreational Products/Toys</v>
      </c>
      <c r="N4541" t="str">
        <f>VLOOKUP($L4541,Companies!$A:$G,6,)</f>
        <v>Consumer Non-Durables</v>
      </c>
      <c r="O4541" s="6" t="s">
        <v>2059</v>
      </c>
      <c r="P4541" s="6">
        <v>73071</v>
      </c>
      <c r="Q4541" t="s">
        <v>75</v>
      </c>
      <c r="R4541" t="s">
        <v>16</v>
      </c>
      <c r="S4541" s="4">
        <v>39821</v>
      </c>
      <c r="T4541" s="7">
        <f>S4541-E4541</f>
        <v>1</v>
      </c>
      <c r="U4541" t="s">
        <v>14210</v>
      </c>
      <c r="V4541" s="6" t="s">
        <v>14257</v>
      </c>
      <c r="W4541" t="s">
        <v>14259</v>
      </c>
      <c r="X4541" t="s">
        <v>14199</v>
      </c>
      <c r="Y4541" t="str">
        <f>VLOOKUP(R4541,Managers!$A:$B,2,)</f>
        <v>Josh Martinez</v>
      </c>
      <c r="Z4541" s="11">
        <f>VLOOKUP(X4541,HourlyWages!$A:$B,2,0)</f>
        <v>68</v>
      </c>
      <c r="AA4541">
        <v>1</v>
      </c>
    </row>
    <row r="4542" spans="1:27" x14ac:dyDescent="0.3">
      <c r="A4542" t="b">
        <f>COUNTIF($C$1:C4542, C4542)&gt;1</f>
        <v>0</v>
      </c>
      <c r="B4542" t="b">
        <f>VLOOKUP(C4542,Sheet3!$A:$B,2,0) &gt; 1</f>
        <v>0</v>
      </c>
      <c r="C4542">
        <v>4541</v>
      </c>
      <c r="D4542">
        <v>32323</v>
      </c>
      <c r="E4542" s="4">
        <v>40382</v>
      </c>
      <c r="F4542">
        <v>3</v>
      </c>
      <c r="G4542" s="15">
        <f>I4542*F4542</f>
        <v>450</v>
      </c>
      <c r="H4542" s="9">
        <v>0.01</v>
      </c>
      <c r="I4542" s="13">
        <f>VLOOKUP($U4542,Pricebook!$A:$D,4,0)</f>
        <v>150</v>
      </c>
      <c r="J4542" s="11">
        <f>G4542*(1-H4542)</f>
        <v>445.5</v>
      </c>
      <c r="K4542" t="s">
        <v>523</v>
      </c>
      <c r="L4542" t="s">
        <v>351</v>
      </c>
      <c r="M4542" t="str">
        <f>VLOOKUP($L4542,Companies!$A:$G,7,)</f>
        <v>Department/Specialty Retail Stores</v>
      </c>
      <c r="N4542" t="str">
        <f>VLOOKUP($L4542,Companies!$A:$G,6,)</f>
        <v>Consumer Services</v>
      </c>
      <c r="O4542" s="6" t="s">
        <v>2503</v>
      </c>
      <c r="P4542" s="6" t="s">
        <v>2504</v>
      </c>
      <c r="Q4542" t="s">
        <v>210</v>
      </c>
      <c r="R4542" t="s">
        <v>61</v>
      </c>
      <c r="S4542" s="4">
        <v>40383</v>
      </c>
      <c r="T4542" s="7">
        <f>S4542-E4542</f>
        <v>1</v>
      </c>
      <c r="U4542" t="s">
        <v>14211</v>
      </c>
      <c r="V4542" s="6" t="s">
        <v>14254</v>
      </c>
      <c r="W4542" t="s">
        <v>14269</v>
      </c>
      <c r="X4542" t="s">
        <v>14197</v>
      </c>
      <c r="Y4542" t="str">
        <f>VLOOKUP(R4542,Managers!$A:$B,2,)</f>
        <v>Allen Young</v>
      </c>
      <c r="Z4542" s="11">
        <f>VLOOKUP(X4542,HourlyWages!$A:$B,2,0)</f>
        <v>71</v>
      </c>
      <c r="AA4542">
        <v>1</v>
      </c>
    </row>
    <row r="4543" spans="1:27" x14ac:dyDescent="0.3">
      <c r="A4543" t="b">
        <f>COUNTIF($C$1:C4543, C4543)&gt;1</f>
        <v>0</v>
      </c>
      <c r="B4543" t="b">
        <f>VLOOKUP(C4543,Sheet3!$A:$B,2,0) &gt; 1</f>
        <v>0</v>
      </c>
      <c r="C4543">
        <v>4542</v>
      </c>
      <c r="D4543">
        <v>32323</v>
      </c>
      <c r="E4543" s="4">
        <v>40382</v>
      </c>
      <c r="F4543">
        <v>3</v>
      </c>
      <c r="G4543" s="15">
        <f>I4543*F4543</f>
        <v>330</v>
      </c>
      <c r="H4543" s="9">
        <v>0.06</v>
      </c>
      <c r="I4543" s="13">
        <f>VLOOKUP($U4543,Pricebook!$A:$D,4,0)</f>
        <v>110</v>
      </c>
      <c r="J4543" s="11">
        <f>G4543*(1-H4543)</f>
        <v>310.2</v>
      </c>
      <c r="K4543" t="s">
        <v>523</v>
      </c>
      <c r="L4543" t="s">
        <v>351</v>
      </c>
      <c r="M4543" t="str">
        <f>VLOOKUP($L4543,Companies!$A:$G,7,)</f>
        <v>Department/Specialty Retail Stores</v>
      </c>
      <c r="N4543" t="str">
        <f>VLOOKUP($L4543,Companies!$A:$G,6,)</f>
        <v>Consumer Services</v>
      </c>
      <c r="O4543" s="6" t="s">
        <v>2503</v>
      </c>
      <c r="P4543" s="6" t="s">
        <v>2504</v>
      </c>
      <c r="Q4543" t="s">
        <v>210</v>
      </c>
      <c r="R4543" t="s">
        <v>61</v>
      </c>
      <c r="S4543" s="4">
        <v>40382</v>
      </c>
      <c r="T4543" s="7">
        <f>S4543-E4543</f>
        <v>0</v>
      </c>
      <c r="U4543" t="s">
        <v>14215</v>
      </c>
      <c r="V4543" s="6" t="s">
        <v>14251</v>
      </c>
      <c r="W4543" t="s">
        <v>14263</v>
      </c>
      <c r="X4543" t="s">
        <v>14188</v>
      </c>
      <c r="Y4543" t="str">
        <f>VLOOKUP(R4543,Managers!$A:$B,2,)</f>
        <v>Allen Young</v>
      </c>
      <c r="Z4543" s="11">
        <f>VLOOKUP(X4543,HourlyWages!$A:$B,2,0)</f>
        <v>52</v>
      </c>
      <c r="AA4543">
        <v>1</v>
      </c>
    </row>
    <row r="4544" spans="1:27" x14ac:dyDescent="0.3">
      <c r="A4544" t="b">
        <f>COUNTIF($C$1:C4544, C4544)&gt;1</f>
        <v>0</v>
      </c>
      <c r="B4544" t="b">
        <f>VLOOKUP(C4544,Sheet3!$A:$B,2,0) &gt; 1</f>
        <v>0</v>
      </c>
      <c r="C4544">
        <v>4543</v>
      </c>
      <c r="D4544">
        <v>32323</v>
      </c>
      <c r="E4544" s="4">
        <v>40382</v>
      </c>
      <c r="F4544">
        <v>38</v>
      </c>
      <c r="G4544" s="15">
        <f>I4544*F4544</f>
        <v>5700</v>
      </c>
      <c r="H4544" s="9">
        <v>0.02</v>
      </c>
      <c r="I4544" s="13">
        <f>VLOOKUP($U4544,Pricebook!$A:$D,4,0)</f>
        <v>150</v>
      </c>
      <c r="J4544" s="11">
        <f>G4544*(1-H4544)</f>
        <v>5586</v>
      </c>
      <c r="K4544" t="s">
        <v>523</v>
      </c>
      <c r="L4544" t="s">
        <v>351</v>
      </c>
      <c r="M4544" t="str">
        <f>VLOOKUP($L4544,Companies!$A:$G,7,)</f>
        <v>Department/Specialty Retail Stores</v>
      </c>
      <c r="N4544" t="str">
        <f>VLOOKUP($L4544,Companies!$A:$G,6,)</f>
        <v>Consumer Services</v>
      </c>
      <c r="O4544" s="6" t="s">
        <v>2503</v>
      </c>
      <c r="P4544" s="6" t="s">
        <v>2504</v>
      </c>
      <c r="Q4544" t="s">
        <v>210</v>
      </c>
      <c r="R4544" t="s">
        <v>61</v>
      </c>
      <c r="S4544" s="4">
        <v>40384</v>
      </c>
      <c r="T4544" s="7">
        <f>S4544-E4544</f>
        <v>2</v>
      </c>
      <c r="U4544" t="s">
        <v>14210</v>
      </c>
      <c r="V4544" s="6" t="s">
        <v>14254</v>
      </c>
      <c r="W4544" t="s">
        <v>14256</v>
      </c>
      <c r="X4544" t="s">
        <v>14195</v>
      </c>
      <c r="Y4544" t="str">
        <f>VLOOKUP(R4544,Managers!$A:$B,2,)</f>
        <v>Allen Young</v>
      </c>
      <c r="Z4544" s="11">
        <f>VLOOKUP(X4544,HourlyWages!$A:$B,2,0)</f>
        <v>52</v>
      </c>
      <c r="AA4544">
        <v>1</v>
      </c>
    </row>
    <row r="4545" spans="1:27" x14ac:dyDescent="0.3">
      <c r="A4545" t="b">
        <f>COUNTIF($C$1:C4545, C4545)&gt;1</f>
        <v>0</v>
      </c>
      <c r="B4545" t="b">
        <f>VLOOKUP(C4545,Sheet3!$A:$B,2,0) &gt; 1</f>
        <v>0</v>
      </c>
      <c r="C4545">
        <v>4544</v>
      </c>
      <c r="D4545">
        <v>32325</v>
      </c>
      <c r="E4545" s="4">
        <v>41214</v>
      </c>
      <c r="F4545">
        <v>45</v>
      </c>
      <c r="G4545" s="15">
        <f>I4545*F4545</f>
        <v>5625</v>
      </c>
      <c r="H4545" s="9">
        <v>0</v>
      </c>
      <c r="I4545" s="13">
        <f>VLOOKUP($U4545,Pricebook!$A:$D,4,0)</f>
        <v>125</v>
      </c>
      <c r="J4545" s="11">
        <f>G4545*(1-H4545)</f>
        <v>5625</v>
      </c>
      <c r="K4545" t="s">
        <v>1554</v>
      </c>
      <c r="L4545" t="s">
        <v>103</v>
      </c>
      <c r="M4545" t="str">
        <f>VLOOKUP($L4545,Companies!$A:$G,7,)</f>
        <v>Computer Software: Programming, Data Processing</v>
      </c>
      <c r="N4545" t="str">
        <f>VLOOKUP($L4545,Companies!$A:$G,6,)</f>
        <v>Technology</v>
      </c>
      <c r="O4545" s="6" t="s">
        <v>964</v>
      </c>
      <c r="P4545" s="6" t="s">
        <v>965</v>
      </c>
      <c r="Q4545" t="s">
        <v>197</v>
      </c>
      <c r="R4545" t="s">
        <v>23</v>
      </c>
      <c r="S4545" s="4">
        <v>41215</v>
      </c>
      <c r="T4545" s="7">
        <f>S4545-E4545</f>
        <v>1</v>
      </c>
      <c r="U4545" t="s">
        <v>14208</v>
      </c>
      <c r="V4545" s="6" t="s">
        <v>14257</v>
      </c>
      <c r="W4545" t="s">
        <v>14258</v>
      </c>
      <c r="X4545" t="s">
        <v>14195</v>
      </c>
      <c r="Y4545" t="str">
        <f>VLOOKUP(R4545,Managers!$A:$B,2,)</f>
        <v>Bob Turner</v>
      </c>
      <c r="Z4545" s="11">
        <f>VLOOKUP(X4545,HourlyWages!$A:$B,2,0)</f>
        <v>52</v>
      </c>
      <c r="AA4545">
        <v>1</v>
      </c>
    </row>
    <row r="4546" spans="1:27" x14ac:dyDescent="0.3">
      <c r="A4546" t="b">
        <f>COUNTIF($C$1:C4546, C4546)&gt;1</f>
        <v>0</v>
      </c>
      <c r="B4546" t="b">
        <f>VLOOKUP(C4546,Sheet3!$A:$B,2,0) &gt; 1</f>
        <v>0</v>
      </c>
      <c r="C4546">
        <v>4545</v>
      </c>
      <c r="D4546">
        <v>32326</v>
      </c>
      <c r="E4546" s="4">
        <v>40482</v>
      </c>
      <c r="F4546">
        <v>50</v>
      </c>
      <c r="G4546" s="15">
        <f>I4546*F4546</f>
        <v>6250</v>
      </c>
      <c r="H4546" s="9">
        <v>0.09</v>
      </c>
      <c r="I4546" s="13">
        <f>VLOOKUP($U4546,Pricebook!$A:$D,4,0)</f>
        <v>125</v>
      </c>
      <c r="J4546" s="11">
        <f>G4546*(1-H4546)</f>
        <v>5687.5</v>
      </c>
      <c r="K4546" t="s">
        <v>1353</v>
      </c>
      <c r="L4546" t="s">
        <v>520</v>
      </c>
      <c r="M4546" t="str">
        <f>VLOOKUP($L4546,Companies!$A:$G,7,)</f>
        <v>Computer Software: Prepackaged Software</v>
      </c>
      <c r="N4546" t="str">
        <f>VLOOKUP($L4546,Companies!$A:$G,6,)</f>
        <v>Technology</v>
      </c>
      <c r="O4546" s="6" t="s">
        <v>2018</v>
      </c>
      <c r="P4546" s="6" t="s">
        <v>2019</v>
      </c>
      <c r="Q4546" t="s">
        <v>60</v>
      </c>
      <c r="R4546" t="s">
        <v>61</v>
      </c>
      <c r="S4546" s="4">
        <v>40483</v>
      </c>
      <c r="T4546" s="7">
        <f>S4546-E4546</f>
        <v>1</v>
      </c>
      <c r="U4546" t="s">
        <v>14208</v>
      </c>
      <c r="V4546" s="6" t="s">
        <v>14254</v>
      </c>
      <c r="W4546" t="s">
        <v>14256</v>
      </c>
      <c r="X4546" t="s">
        <v>14201</v>
      </c>
      <c r="Y4546" t="str">
        <f>VLOOKUP(R4546,Managers!$A:$B,2,)</f>
        <v>Allen Young</v>
      </c>
      <c r="Z4546" s="11">
        <f>VLOOKUP(X4546,HourlyWages!$A:$B,2,0)</f>
        <v>53</v>
      </c>
      <c r="AA4546">
        <v>1</v>
      </c>
    </row>
    <row r="4547" spans="1:27" x14ac:dyDescent="0.3">
      <c r="A4547" t="b">
        <f>COUNTIF($C$1:C4547, C4547)&gt;1</f>
        <v>0</v>
      </c>
      <c r="B4547" t="b">
        <f>VLOOKUP(C4547,Sheet3!$A:$B,2,0) &gt; 1</f>
        <v>0</v>
      </c>
      <c r="C4547">
        <v>4546</v>
      </c>
      <c r="D4547">
        <v>32327</v>
      </c>
      <c r="E4547" s="4">
        <v>41128</v>
      </c>
      <c r="F4547">
        <v>45</v>
      </c>
      <c r="G4547" s="15">
        <f>I4547*F4547</f>
        <v>5625</v>
      </c>
      <c r="H4547" s="9">
        <v>0.02</v>
      </c>
      <c r="I4547" s="13">
        <f>VLOOKUP($U4547,Pricebook!$A:$D,4,0)</f>
        <v>125</v>
      </c>
      <c r="J4547" s="11">
        <f>G4547*(1-H4547)</f>
        <v>5512.5</v>
      </c>
      <c r="K4547" t="s">
        <v>966</v>
      </c>
      <c r="L4547" t="s">
        <v>637</v>
      </c>
      <c r="M4547" t="str">
        <f>VLOOKUP($L4547,Companies!$A:$G,7,)</f>
        <v>Medical Specialities</v>
      </c>
      <c r="N4547" t="str">
        <f>VLOOKUP($L4547,Companies!$A:$G,6,)</f>
        <v>Health Care</v>
      </c>
      <c r="O4547" s="6" t="s">
        <v>2393</v>
      </c>
      <c r="P4547" s="6">
        <v>46404</v>
      </c>
      <c r="Q4547" t="s">
        <v>278</v>
      </c>
      <c r="R4547" t="s">
        <v>16</v>
      </c>
      <c r="S4547" s="4">
        <v>41135</v>
      </c>
      <c r="T4547" s="7">
        <f>S4547-E4547</f>
        <v>7</v>
      </c>
      <c r="U4547" t="s">
        <v>14209</v>
      </c>
      <c r="V4547" s="6" t="s">
        <v>14251</v>
      </c>
      <c r="W4547" t="s">
        <v>14266</v>
      </c>
      <c r="X4547" t="s">
        <v>14197</v>
      </c>
      <c r="Y4547" t="str">
        <f>VLOOKUP(R4547,Managers!$A:$B,2,)</f>
        <v>Josh Martinez</v>
      </c>
      <c r="Z4547" s="11">
        <f>VLOOKUP(X4547,HourlyWages!$A:$B,2,0)</f>
        <v>71</v>
      </c>
      <c r="AA4547">
        <v>1</v>
      </c>
    </row>
    <row r="4548" spans="1:27" x14ac:dyDescent="0.3">
      <c r="A4548" t="b">
        <f>COUNTIF($C$1:C4548, C4548)&gt;1</f>
        <v>0</v>
      </c>
      <c r="B4548" t="b">
        <f>VLOOKUP(C4548,Sheet3!$A:$B,2,0) &gt; 1</f>
        <v>0</v>
      </c>
      <c r="C4548">
        <v>4547</v>
      </c>
      <c r="D4548">
        <v>32355</v>
      </c>
      <c r="E4548" s="4">
        <v>39953</v>
      </c>
      <c r="F4548">
        <v>34</v>
      </c>
      <c r="G4548" s="15">
        <f>I4548*F4548</f>
        <v>5440</v>
      </c>
      <c r="H4548" s="9">
        <v>0.01</v>
      </c>
      <c r="I4548" s="13">
        <f>VLOOKUP($U4548,Pricebook!$A:$D,4,0)</f>
        <v>160</v>
      </c>
      <c r="J4548" s="11">
        <f>G4548*(1-H4548)</f>
        <v>5385.6</v>
      </c>
      <c r="K4548" t="s">
        <v>1710</v>
      </c>
      <c r="L4548" t="s">
        <v>1076</v>
      </c>
      <c r="M4548" t="str">
        <f>VLOOKUP($L4548,Companies!$A:$G,7,)</f>
        <v>Broadcasting</v>
      </c>
      <c r="N4548" t="str">
        <f>VLOOKUP($L4548,Companies!$A:$G,6,)</f>
        <v>Consumer Services</v>
      </c>
      <c r="O4548" s="6" t="s">
        <v>1713</v>
      </c>
      <c r="P4548" s="6">
        <v>89502</v>
      </c>
      <c r="Q4548" t="s">
        <v>1061</v>
      </c>
      <c r="R4548" t="s">
        <v>23</v>
      </c>
      <c r="S4548" s="4">
        <v>39956</v>
      </c>
      <c r="T4548" s="7">
        <f>S4548-E4548</f>
        <v>3</v>
      </c>
      <c r="U4548" t="s">
        <v>14218</v>
      </c>
      <c r="V4548" s="6" t="s">
        <v>14251</v>
      </c>
      <c r="W4548" t="s">
        <v>14262</v>
      </c>
      <c r="X4548" t="s">
        <v>14186</v>
      </c>
      <c r="Y4548" t="str">
        <f>VLOOKUP(R4548,Managers!$A:$B,2,)</f>
        <v>Bob Turner</v>
      </c>
      <c r="Z4548" s="11">
        <f>VLOOKUP(X4548,HourlyWages!$A:$B,2,0)</f>
        <v>67</v>
      </c>
      <c r="AA4548">
        <v>1</v>
      </c>
    </row>
    <row r="4549" spans="1:27" x14ac:dyDescent="0.3">
      <c r="A4549" t="b">
        <f>COUNTIF($C$1:C4549, C4549)&gt;1</f>
        <v>0</v>
      </c>
      <c r="B4549" t="b">
        <f>VLOOKUP(C4549,Sheet3!$A:$B,2,0) &gt; 1</f>
        <v>0</v>
      </c>
      <c r="C4549">
        <v>4548</v>
      </c>
      <c r="D4549">
        <v>32355</v>
      </c>
      <c r="E4549" s="4">
        <v>39953</v>
      </c>
      <c r="F4549">
        <v>50</v>
      </c>
      <c r="G4549" s="15">
        <f>I4549*F4549</f>
        <v>5500</v>
      </c>
      <c r="H4549" s="9">
        <v>0</v>
      </c>
      <c r="I4549" s="13">
        <f>VLOOKUP($U4549,Pricebook!$A:$D,4,0)</f>
        <v>110</v>
      </c>
      <c r="J4549" s="11">
        <f>G4549*(1-H4549)</f>
        <v>5500</v>
      </c>
      <c r="K4549" t="s">
        <v>1710</v>
      </c>
      <c r="L4549" t="s">
        <v>1076</v>
      </c>
      <c r="M4549" t="str">
        <f>VLOOKUP($L4549,Companies!$A:$G,7,)</f>
        <v>Broadcasting</v>
      </c>
      <c r="N4549" t="str">
        <f>VLOOKUP($L4549,Companies!$A:$G,6,)</f>
        <v>Consumer Services</v>
      </c>
      <c r="O4549" s="6" t="s">
        <v>1713</v>
      </c>
      <c r="P4549" s="6">
        <v>89502</v>
      </c>
      <c r="Q4549" t="s">
        <v>1061</v>
      </c>
      <c r="R4549" t="s">
        <v>23</v>
      </c>
      <c r="S4549" s="4">
        <v>39955</v>
      </c>
      <c r="T4549" s="7">
        <f>S4549-E4549</f>
        <v>2</v>
      </c>
      <c r="U4549" t="s">
        <v>14215</v>
      </c>
      <c r="V4549" s="6" t="s">
        <v>14251</v>
      </c>
      <c r="W4549" t="s">
        <v>14266</v>
      </c>
      <c r="X4549" t="s">
        <v>14185</v>
      </c>
      <c r="Y4549" t="str">
        <f>VLOOKUP(R4549,Managers!$A:$B,2,)</f>
        <v>Bob Turner</v>
      </c>
      <c r="Z4549" s="11">
        <f>VLOOKUP(X4549,HourlyWages!$A:$B,2,0)</f>
        <v>70</v>
      </c>
      <c r="AA4549">
        <v>1</v>
      </c>
    </row>
    <row r="4550" spans="1:27" x14ac:dyDescent="0.3">
      <c r="A4550" t="b">
        <f>COUNTIF($C$1:C4550, C4550)&gt;1</f>
        <v>0</v>
      </c>
      <c r="B4550" t="b">
        <f>VLOOKUP(C4550,Sheet3!$A:$B,2,0) &gt; 1</f>
        <v>0</v>
      </c>
      <c r="C4550">
        <v>4549</v>
      </c>
      <c r="D4550">
        <v>32356</v>
      </c>
      <c r="E4550" s="4">
        <v>41192</v>
      </c>
      <c r="F4550">
        <v>12</v>
      </c>
      <c r="G4550" s="15">
        <f>I4550*F4550</f>
        <v>1920</v>
      </c>
      <c r="H4550" s="9">
        <v>0.1</v>
      </c>
      <c r="I4550" s="13">
        <f>VLOOKUP($U4550,Pricebook!$A:$D,4,0)</f>
        <v>160</v>
      </c>
      <c r="J4550" s="11">
        <f>G4550*(1-H4550)</f>
        <v>1728</v>
      </c>
      <c r="K4550" t="s">
        <v>2052</v>
      </c>
      <c r="L4550" t="s">
        <v>151</v>
      </c>
      <c r="M4550" t="str">
        <f>VLOOKUP($L4550,Companies!$A:$G,7,)</f>
        <v>Hotels/Resorts</v>
      </c>
      <c r="N4550" t="str">
        <f>VLOOKUP($L4550,Companies!$A:$G,6,)</f>
        <v>Consumer Services</v>
      </c>
      <c r="O4550" s="6" t="s">
        <v>969</v>
      </c>
      <c r="P4550" s="6">
        <v>40214</v>
      </c>
      <c r="Q4550" t="s">
        <v>254</v>
      </c>
      <c r="R4550" t="s">
        <v>34</v>
      </c>
      <c r="S4550" s="4">
        <v>41193</v>
      </c>
      <c r="T4550" s="7">
        <f>S4550-E4550</f>
        <v>1</v>
      </c>
      <c r="U4550" t="s">
        <v>14218</v>
      </c>
      <c r="V4550" s="6" t="s">
        <v>14257</v>
      </c>
      <c r="W4550" t="s">
        <v>14259</v>
      </c>
      <c r="X4550" t="s">
        <v>14192</v>
      </c>
      <c r="Y4550" t="str">
        <f>VLOOKUP(R4550,Managers!$A:$B,2,)</f>
        <v>Frank Mitchell</v>
      </c>
      <c r="Z4550" s="11">
        <f>VLOOKUP(X4550,HourlyWages!$A:$B,2,0)</f>
        <v>75</v>
      </c>
      <c r="AA4550">
        <v>1</v>
      </c>
    </row>
    <row r="4551" spans="1:27" x14ac:dyDescent="0.3">
      <c r="A4551" t="b">
        <f>COUNTIF($C$1:C4551, C4551)&gt;1</f>
        <v>0</v>
      </c>
      <c r="B4551" t="b">
        <f>VLOOKUP(C4551,Sheet3!$A:$B,2,0) &gt; 1</f>
        <v>0</v>
      </c>
      <c r="C4551">
        <v>4550</v>
      </c>
      <c r="D4551">
        <v>32356</v>
      </c>
      <c r="E4551" s="4">
        <v>41192</v>
      </c>
      <c r="F4551">
        <v>47</v>
      </c>
      <c r="G4551" s="15">
        <f>I4551*F4551</f>
        <v>5875</v>
      </c>
      <c r="H4551" s="9">
        <v>0.08</v>
      </c>
      <c r="I4551" s="13">
        <f>VLOOKUP($U4551,Pricebook!$A:$D,4,0)</f>
        <v>125</v>
      </c>
      <c r="J4551" s="11">
        <f>G4551*(1-H4551)</f>
        <v>5405</v>
      </c>
      <c r="K4551" t="s">
        <v>2052</v>
      </c>
      <c r="L4551" t="s">
        <v>151</v>
      </c>
      <c r="M4551" t="str">
        <f>VLOOKUP($L4551,Companies!$A:$G,7,)</f>
        <v>Hotels/Resorts</v>
      </c>
      <c r="N4551" t="str">
        <f>VLOOKUP($L4551,Companies!$A:$G,6,)</f>
        <v>Consumer Services</v>
      </c>
      <c r="O4551" s="6" t="s">
        <v>969</v>
      </c>
      <c r="P4551" s="6">
        <v>40214</v>
      </c>
      <c r="Q4551" t="s">
        <v>254</v>
      </c>
      <c r="R4551" t="s">
        <v>34</v>
      </c>
      <c r="S4551" s="4">
        <v>41194</v>
      </c>
      <c r="T4551" s="7">
        <f>S4551-E4551</f>
        <v>2</v>
      </c>
      <c r="U4551" t="s">
        <v>14209</v>
      </c>
      <c r="V4551" s="6" t="s">
        <v>14254</v>
      </c>
      <c r="W4551" t="s">
        <v>14269</v>
      </c>
      <c r="X4551" t="s">
        <v>14195</v>
      </c>
      <c r="Y4551" t="str">
        <f>VLOOKUP(R4551,Managers!$A:$B,2,)</f>
        <v>Frank Mitchell</v>
      </c>
      <c r="Z4551" s="11">
        <f>VLOOKUP(X4551,HourlyWages!$A:$B,2,0)</f>
        <v>52</v>
      </c>
      <c r="AA4551">
        <v>1</v>
      </c>
    </row>
    <row r="4552" spans="1:27" x14ac:dyDescent="0.3">
      <c r="A4552" t="b">
        <f>COUNTIF($C$1:C4552, C4552)&gt;1</f>
        <v>0</v>
      </c>
      <c r="B4552" t="b">
        <f>VLOOKUP(C4552,Sheet3!$A:$B,2,0) &gt; 1</f>
        <v>0</v>
      </c>
      <c r="C4552">
        <v>4551</v>
      </c>
      <c r="D4552">
        <v>32386</v>
      </c>
      <c r="E4552" s="4">
        <v>41017</v>
      </c>
      <c r="F4552">
        <v>1</v>
      </c>
      <c r="G4552" s="15">
        <f>I4552*F4552</f>
        <v>150</v>
      </c>
      <c r="H4552" s="9">
        <v>0</v>
      </c>
      <c r="I4552" s="13">
        <f>VLOOKUP($U4552,Pricebook!$A:$D,4,0)</f>
        <v>150</v>
      </c>
      <c r="J4552" s="11">
        <f>G4552*(1-H4552)</f>
        <v>150</v>
      </c>
      <c r="K4552" t="s">
        <v>1449</v>
      </c>
      <c r="L4552" t="s">
        <v>637</v>
      </c>
      <c r="M4552" t="str">
        <f>VLOOKUP($L4552,Companies!$A:$G,7,)</f>
        <v>Medical Specialities</v>
      </c>
      <c r="N4552" t="str">
        <f>VLOOKUP($L4552,Companies!$A:$G,6,)</f>
        <v>Health Care</v>
      </c>
      <c r="O4552" s="6" t="s">
        <v>1450</v>
      </c>
      <c r="P4552" s="6">
        <v>98408</v>
      </c>
      <c r="Q4552" t="s">
        <v>22</v>
      </c>
      <c r="R4552" t="s">
        <v>23</v>
      </c>
      <c r="S4552" s="4">
        <v>41019</v>
      </c>
      <c r="T4552" s="7">
        <f>S4552-E4552</f>
        <v>2</v>
      </c>
      <c r="U4552" t="s">
        <v>14216</v>
      </c>
      <c r="V4552" s="6" t="s">
        <v>14251</v>
      </c>
      <c r="W4552" t="s">
        <v>14266</v>
      </c>
      <c r="X4552" t="s">
        <v>14188</v>
      </c>
      <c r="Y4552" t="str">
        <f>VLOOKUP(R4552,Managers!$A:$B,2,)</f>
        <v>Bob Turner</v>
      </c>
      <c r="Z4552" s="11">
        <f>VLOOKUP(X4552,HourlyWages!$A:$B,2,0)</f>
        <v>52</v>
      </c>
      <c r="AA4552">
        <v>1</v>
      </c>
    </row>
    <row r="4553" spans="1:27" x14ac:dyDescent="0.3">
      <c r="A4553" t="b">
        <f>COUNTIF($C$1:C4553, C4553)&gt;1</f>
        <v>0</v>
      </c>
      <c r="B4553" t="b">
        <f>VLOOKUP(C4553,Sheet3!$A:$B,2,0) &gt; 1</f>
        <v>0</v>
      </c>
      <c r="C4553">
        <v>4552</v>
      </c>
      <c r="D4553">
        <v>32389</v>
      </c>
      <c r="E4553" s="4">
        <v>40482</v>
      </c>
      <c r="F4553">
        <v>8</v>
      </c>
      <c r="G4553" s="15">
        <f>I4553*F4553</f>
        <v>1000</v>
      </c>
      <c r="H4553" s="9">
        <v>0</v>
      </c>
      <c r="I4553" s="13">
        <f>VLOOKUP($U4553,Pricebook!$A:$D,4,0)</f>
        <v>125</v>
      </c>
      <c r="J4553" s="11">
        <f>G4553*(1-H4553)</f>
        <v>1000</v>
      </c>
      <c r="K4553" t="s">
        <v>525</v>
      </c>
      <c r="L4553" t="s">
        <v>125</v>
      </c>
      <c r="M4553" t="str">
        <f>VLOOKUP($L4553,Companies!$A:$G,7,)</f>
        <v>EDP Services</v>
      </c>
      <c r="N4553" t="str">
        <f>VLOOKUP($L4553,Companies!$A:$G,6,)</f>
        <v>Technology</v>
      </c>
      <c r="O4553" s="6" t="s">
        <v>1312</v>
      </c>
      <c r="P4553" s="6" t="s">
        <v>1377</v>
      </c>
      <c r="Q4553" t="s">
        <v>492</v>
      </c>
      <c r="R4553" t="s">
        <v>61</v>
      </c>
      <c r="S4553" s="4">
        <v>40483</v>
      </c>
      <c r="T4553" s="7">
        <f>S4553-E4553</f>
        <v>1</v>
      </c>
      <c r="U4553" t="s">
        <v>14209</v>
      </c>
      <c r="V4553" s="6" t="s">
        <v>14251</v>
      </c>
      <c r="W4553" t="s">
        <v>14260</v>
      </c>
      <c r="X4553" t="s">
        <v>14186</v>
      </c>
      <c r="Y4553" t="str">
        <f>VLOOKUP(R4553,Managers!$A:$B,2,)</f>
        <v>Allen Young</v>
      </c>
      <c r="Z4553" s="11">
        <f>VLOOKUP(X4553,HourlyWages!$A:$B,2,0)</f>
        <v>67</v>
      </c>
      <c r="AA4553">
        <v>1</v>
      </c>
    </row>
    <row r="4554" spans="1:27" x14ac:dyDescent="0.3">
      <c r="A4554" t="b">
        <f>COUNTIF($C$1:C4554, C4554)&gt;1</f>
        <v>0</v>
      </c>
      <c r="B4554" t="b">
        <f>VLOOKUP(C4554,Sheet3!$A:$B,2,0) &gt; 1</f>
        <v>0</v>
      </c>
      <c r="C4554">
        <v>4553</v>
      </c>
      <c r="D4554">
        <v>32389</v>
      </c>
      <c r="E4554" s="4">
        <v>40482</v>
      </c>
      <c r="F4554">
        <v>23</v>
      </c>
      <c r="G4554" s="15">
        <f>I4554*F4554</f>
        <v>3450</v>
      </c>
      <c r="H4554" s="9">
        <v>7.0000000000000007E-2</v>
      </c>
      <c r="I4554" s="13">
        <f>VLOOKUP($U4554,Pricebook!$A:$D,4,0)</f>
        <v>150</v>
      </c>
      <c r="J4554" s="11">
        <f>G4554*(1-H4554)</f>
        <v>3208.5</v>
      </c>
      <c r="K4554" t="s">
        <v>525</v>
      </c>
      <c r="L4554" t="s">
        <v>125</v>
      </c>
      <c r="M4554" t="str">
        <f>VLOOKUP($L4554,Companies!$A:$G,7,)</f>
        <v>EDP Services</v>
      </c>
      <c r="N4554" t="str">
        <f>VLOOKUP($L4554,Companies!$A:$G,6,)</f>
        <v>Technology</v>
      </c>
      <c r="O4554" s="6" t="s">
        <v>2335</v>
      </c>
      <c r="P4554" s="6" t="s">
        <v>2336</v>
      </c>
      <c r="Q4554" t="s">
        <v>317</v>
      </c>
      <c r="R4554" t="s">
        <v>61</v>
      </c>
      <c r="S4554" s="4">
        <v>40484</v>
      </c>
      <c r="T4554" s="7">
        <f>S4554-E4554</f>
        <v>2</v>
      </c>
      <c r="U4554" t="s">
        <v>14211</v>
      </c>
      <c r="V4554" s="6" t="s">
        <v>14251</v>
      </c>
      <c r="W4554" t="s">
        <v>14266</v>
      </c>
      <c r="X4554" t="s">
        <v>14186</v>
      </c>
      <c r="Y4554" t="str">
        <f>VLOOKUP(R4554,Managers!$A:$B,2,)</f>
        <v>Allen Young</v>
      </c>
      <c r="Z4554" s="11">
        <f>VLOOKUP(X4554,HourlyWages!$A:$B,2,0)</f>
        <v>67</v>
      </c>
      <c r="AA4554">
        <v>1</v>
      </c>
    </row>
    <row r="4555" spans="1:27" x14ac:dyDescent="0.3">
      <c r="A4555" t="b">
        <f>COUNTIF($C$1:C4555, C4555)&gt;1</f>
        <v>0</v>
      </c>
      <c r="B4555" t="b">
        <f>VLOOKUP(C4555,Sheet3!$A:$B,2,0) &gt; 1</f>
        <v>0</v>
      </c>
      <c r="C4555">
        <v>4554</v>
      </c>
      <c r="D4555">
        <v>32389</v>
      </c>
      <c r="E4555" s="4">
        <v>40482</v>
      </c>
      <c r="F4555">
        <v>1</v>
      </c>
      <c r="G4555" s="15">
        <f>I4555*F4555</f>
        <v>150</v>
      </c>
      <c r="H4555" s="9">
        <v>0.06</v>
      </c>
      <c r="I4555" s="13">
        <f>VLOOKUP($U4555,Pricebook!$A:$D,4,0)</f>
        <v>150</v>
      </c>
      <c r="J4555" s="11">
        <f>G4555*(1-H4555)</f>
        <v>141</v>
      </c>
      <c r="K4555" t="s">
        <v>525</v>
      </c>
      <c r="L4555" t="s">
        <v>125</v>
      </c>
      <c r="M4555" t="str">
        <f>VLOOKUP($L4555,Companies!$A:$G,7,)</f>
        <v>EDP Services</v>
      </c>
      <c r="N4555" t="str">
        <f>VLOOKUP($L4555,Companies!$A:$G,6,)</f>
        <v>Technology</v>
      </c>
      <c r="O4555" s="6" t="s">
        <v>2505</v>
      </c>
      <c r="P4555" s="6" t="s">
        <v>2506</v>
      </c>
      <c r="Q4555" t="s">
        <v>499</v>
      </c>
      <c r="R4555" t="s">
        <v>61</v>
      </c>
      <c r="S4555" s="4">
        <v>40483</v>
      </c>
      <c r="T4555" s="7">
        <f>S4555-E4555</f>
        <v>1</v>
      </c>
      <c r="U4555" t="s">
        <v>14210</v>
      </c>
      <c r="V4555" s="6" t="s">
        <v>14251</v>
      </c>
      <c r="W4555" t="s">
        <v>14268</v>
      </c>
      <c r="X4555" t="s">
        <v>14191</v>
      </c>
      <c r="Y4555" t="str">
        <f>VLOOKUP(R4555,Managers!$A:$B,2,)</f>
        <v>Allen Young</v>
      </c>
      <c r="Z4555" s="11">
        <f>VLOOKUP(X4555,HourlyWages!$A:$B,2,0)</f>
        <v>60</v>
      </c>
      <c r="AA4555">
        <v>1</v>
      </c>
    </row>
    <row r="4556" spans="1:27" x14ac:dyDescent="0.3">
      <c r="A4556" t="b">
        <f>COUNTIF($C$1:C4556, C4556)&gt;1</f>
        <v>0</v>
      </c>
      <c r="B4556" t="b">
        <f>VLOOKUP(C4556,Sheet3!$A:$B,2,0) &gt; 1</f>
        <v>0</v>
      </c>
      <c r="C4556">
        <v>4555</v>
      </c>
      <c r="D4556">
        <v>32418</v>
      </c>
      <c r="E4556" s="4">
        <v>39818</v>
      </c>
      <c r="F4556">
        <v>5</v>
      </c>
      <c r="G4556" s="15">
        <f>I4556*F4556</f>
        <v>625</v>
      </c>
      <c r="H4556" s="9">
        <v>0.08</v>
      </c>
      <c r="I4556" s="13">
        <f>VLOOKUP($U4556,Pricebook!$A:$D,4,0)</f>
        <v>125</v>
      </c>
      <c r="J4556" s="11">
        <f>G4556*(1-H4556)</f>
        <v>575</v>
      </c>
      <c r="K4556" t="s">
        <v>1644</v>
      </c>
      <c r="L4556" t="s">
        <v>73</v>
      </c>
      <c r="M4556" t="str">
        <f>VLOOKUP($L4556,Companies!$A:$G,7,)</f>
        <v>Recreational Products/Toys</v>
      </c>
      <c r="N4556" t="str">
        <f>VLOOKUP($L4556,Companies!$A:$G,6,)</f>
        <v>Consumer Non-Durables</v>
      </c>
      <c r="O4556" s="6" t="s">
        <v>1645</v>
      </c>
      <c r="P4556" s="6">
        <v>52001</v>
      </c>
      <c r="Q4556" t="s">
        <v>38</v>
      </c>
      <c r="R4556" t="s">
        <v>16</v>
      </c>
      <c r="S4556" s="4">
        <v>39819</v>
      </c>
      <c r="T4556" s="7">
        <f>S4556-E4556</f>
        <v>1</v>
      </c>
      <c r="U4556" t="s">
        <v>14221</v>
      </c>
      <c r="V4556" s="6" t="s">
        <v>14251</v>
      </c>
      <c r="W4556" t="s">
        <v>14267</v>
      </c>
      <c r="X4556" t="s">
        <v>14199</v>
      </c>
      <c r="Y4556" t="str">
        <f>VLOOKUP(R4556,Managers!$A:$B,2,)</f>
        <v>Josh Martinez</v>
      </c>
      <c r="Z4556" s="11">
        <f>VLOOKUP(X4556,HourlyWages!$A:$B,2,0)</f>
        <v>68</v>
      </c>
      <c r="AA4556">
        <v>1</v>
      </c>
    </row>
    <row r="4557" spans="1:27" x14ac:dyDescent="0.3">
      <c r="A4557" t="b">
        <f>COUNTIF($C$1:C4557, C4557)&gt;1</f>
        <v>0</v>
      </c>
      <c r="B4557" t="b">
        <f>VLOOKUP(C4557,Sheet3!$A:$B,2,0) &gt; 1</f>
        <v>0</v>
      </c>
      <c r="C4557">
        <v>4556</v>
      </c>
      <c r="D4557">
        <v>32420</v>
      </c>
      <c r="E4557" s="4">
        <v>40023</v>
      </c>
      <c r="F4557">
        <v>35</v>
      </c>
      <c r="G4557" s="15">
        <f>I4557*F4557</f>
        <v>5250</v>
      </c>
      <c r="H4557" s="9">
        <v>7.0000000000000007E-2</v>
      </c>
      <c r="I4557" s="13">
        <f>VLOOKUP($U4557,Pricebook!$A:$D,4,0)</f>
        <v>150</v>
      </c>
      <c r="J4557" s="11">
        <f>G4557*(1-H4557)</f>
        <v>4882.5</v>
      </c>
      <c r="K4557" t="s">
        <v>774</v>
      </c>
      <c r="L4557" t="s">
        <v>775</v>
      </c>
      <c r="M4557" t="str">
        <f>VLOOKUP($L4557,Companies!$A:$G,7,)</f>
        <v>Computer Software: Prepackaged Software</v>
      </c>
      <c r="N4557" t="str">
        <f>VLOOKUP($L4557,Companies!$A:$G,6,)</f>
        <v>Technology</v>
      </c>
      <c r="O4557" s="6" t="s">
        <v>2507</v>
      </c>
      <c r="P4557" s="6" t="s">
        <v>2508</v>
      </c>
      <c r="Q4557" t="s">
        <v>317</v>
      </c>
      <c r="R4557" t="s">
        <v>61</v>
      </c>
      <c r="S4557" s="4">
        <v>40025</v>
      </c>
      <c r="T4557" s="7">
        <f>S4557-E4557</f>
        <v>2</v>
      </c>
      <c r="U4557" t="s">
        <v>14211</v>
      </c>
      <c r="V4557" s="6" t="s">
        <v>14251</v>
      </c>
      <c r="W4557" t="s">
        <v>14266</v>
      </c>
      <c r="X4557" t="s">
        <v>14187</v>
      </c>
      <c r="Y4557" t="str">
        <f>VLOOKUP(R4557,Managers!$A:$B,2,)</f>
        <v>Allen Young</v>
      </c>
      <c r="Z4557" s="11">
        <f>VLOOKUP(X4557,HourlyWages!$A:$B,2,0)</f>
        <v>45</v>
      </c>
      <c r="AA4557">
        <v>1</v>
      </c>
    </row>
    <row r="4558" spans="1:27" x14ac:dyDescent="0.3">
      <c r="A4558" t="b">
        <f>COUNTIF($C$1:C4558, C4558)&gt;1</f>
        <v>0</v>
      </c>
      <c r="B4558" t="b">
        <f>VLOOKUP(C4558,Sheet3!$A:$B,2,0) &gt; 1</f>
        <v>0</v>
      </c>
      <c r="C4558">
        <v>4557</v>
      </c>
      <c r="D4558">
        <v>32420</v>
      </c>
      <c r="E4558" s="4">
        <v>40023</v>
      </c>
      <c r="F4558">
        <v>19</v>
      </c>
      <c r="G4558" s="15">
        <f>I4558*F4558</f>
        <v>2375</v>
      </c>
      <c r="H4558" s="9">
        <v>7.0000000000000007E-2</v>
      </c>
      <c r="I4558" s="13">
        <f>VLOOKUP($U4558,Pricebook!$A:$D,4,0)</f>
        <v>125</v>
      </c>
      <c r="J4558" s="11">
        <f>G4558*(1-H4558)</f>
        <v>2208.75</v>
      </c>
      <c r="K4558" t="s">
        <v>774</v>
      </c>
      <c r="L4558" t="s">
        <v>775</v>
      </c>
      <c r="M4558" t="str">
        <f>VLOOKUP($L4558,Companies!$A:$G,7,)</f>
        <v>Computer Software: Prepackaged Software</v>
      </c>
      <c r="N4558" t="str">
        <f>VLOOKUP($L4558,Companies!$A:$G,6,)</f>
        <v>Technology</v>
      </c>
      <c r="O4558" s="6" t="s">
        <v>866</v>
      </c>
      <c r="P4558" s="6" t="s">
        <v>867</v>
      </c>
      <c r="Q4558" t="s">
        <v>91</v>
      </c>
      <c r="R4558" t="s">
        <v>61</v>
      </c>
      <c r="S4558" s="4">
        <v>40025</v>
      </c>
      <c r="T4558" s="7">
        <f>S4558-E4558</f>
        <v>2</v>
      </c>
      <c r="U4558" t="s">
        <v>14221</v>
      </c>
      <c r="V4558" s="6" t="s">
        <v>14257</v>
      </c>
      <c r="W4558" t="s">
        <v>14258</v>
      </c>
      <c r="X4558" t="s">
        <v>14188</v>
      </c>
      <c r="Y4558" t="str">
        <f>VLOOKUP(R4558,Managers!$A:$B,2,)</f>
        <v>Allen Young</v>
      </c>
      <c r="Z4558" s="11">
        <f>VLOOKUP(X4558,HourlyWages!$A:$B,2,0)</f>
        <v>52</v>
      </c>
      <c r="AA4558">
        <v>1</v>
      </c>
    </row>
    <row r="4559" spans="1:27" x14ac:dyDescent="0.3">
      <c r="A4559" t="b">
        <f>COUNTIF($C$1:C4559, C4559)&gt;1</f>
        <v>0</v>
      </c>
      <c r="B4559" t="b">
        <f>VLOOKUP(C4559,Sheet3!$A:$B,2,0) &gt; 1</f>
        <v>0</v>
      </c>
      <c r="C4559">
        <v>4558</v>
      </c>
      <c r="D4559">
        <v>32449</v>
      </c>
      <c r="E4559" s="4">
        <v>41252</v>
      </c>
      <c r="F4559">
        <v>39</v>
      </c>
      <c r="G4559" s="15">
        <f>I4559*F4559</f>
        <v>4290</v>
      </c>
      <c r="H4559" s="9">
        <v>0.08</v>
      </c>
      <c r="I4559" s="13">
        <f>VLOOKUP($U4559,Pricebook!$A:$D,4,0)</f>
        <v>110</v>
      </c>
      <c r="J4559" s="11">
        <f>G4559*(1-H4559)</f>
        <v>3946.8</v>
      </c>
      <c r="K4559" t="s">
        <v>1657</v>
      </c>
      <c r="L4559" t="s">
        <v>549</v>
      </c>
      <c r="M4559" t="str">
        <f>VLOOKUP($L4559,Companies!$A:$G,7,)</f>
        <v>RETAIL: Building Materials</v>
      </c>
      <c r="N4559" t="str">
        <f>VLOOKUP($L4559,Companies!$A:$G,6,)</f>
        <v>Consumer Services</v>
      </c>
      <c r="O4559" s="6" t="s">
        <v>2031</v>
      </c>
      <c r="P4559" s="6">
        <v>84043</v>
      </c>
      <c r="Q4559" t="s">
        <v>201</v>
      </c>
      <c r="R4559" t="s">
        <v>23</v>
      </c>
      <c r="S4559" s="4">
        <v>41253</v>
      </c>
      <c r="T4559" s="7">
        <f>S4559-E4559</f>
        <v>1</v>
      </c>
      <c r="U4559" t="s">
        <v>14215</v>
      </c>
      <c r="V4559" s="6" t="s">
        <v>14251</v>
      </c>
      <c r="W4559" t="s">
        <v>14263</v>
      </c>
      <c r="X4559" t="s">
        <v>14184</v>
      </c>
      <c r="Y4559" t="str">
        <f>VLOOKUP(R4559,Managers!$A:$B,2,)</f>
        <v>Bob Turner</v>
      </c>
      <c r="Z4559" s="11">
        <f>VLOOKUP(X4559,HourlyWages!$A:$B,2,0)</f>
        <v>50</v>
      </c>
      <c r="AA4559">
        <v>1</v>
      </c>
    </row>
    <row r="4560" spans="1:27" x14ac:dyDescent="0.3">
      <c r="A4560" t="b">
        <f>COUNTIF($C$1:C4560, C4560)&gt;1</f>
        <v>0</v>
      </c>
      <c r="B4560" t="b">
        <f>VLOOKUP(C4560,Sheet3!$A:$B,2,0) &gt; 1</f>
        <v>0</v>
      </c>
      <c r="C4560">
        <v>4559</v>
      </c>
      <c r="D4560">
        <v>32449</v>
      </c>
      <c r="E4560" s="4">
        <v>41252</v>
      </c>
      <c r="F4560">
        <v>12</v>
      </c>
      <c r="G4560" s="15">
        <f>I4560*F4560</f>
        <v>1500</v>
      </c>
      <c r="H4560" s="9">
        <v>0.08</v>
      </c>
      <c r="I4560" s="13">
        <f>VLOOKUP($U4560,Pricebook!$A:$D,4,0)</f>
        <v>125</v>
      </c>
      <c r="J4560" s="11">
        <f>G4560*(1-H4560)</f>
        <v>1380</v>
      </c>
      <c r="K4560" t="s">
        <v>1657</v>
      </c>
      <c r="L4560" t="s">
        <v>549</v>
      </c>
      <c r="M4560" t="str">
        <f>VLOOKUP($L4560,Companies!$A:$G,7,)</f>
        <v>RETAIL: Building Materials</v>
      </c>
      <c r="N4560" t="str">
        <f>VLOOKUP($L4560,Companies!$A:$G,6,)</f>
        <v>Consumer Services</v>
      </c>
      <c r="O4560" s="6" t="s">
        <v>2031</v>
      </c>
      <c r="P4560" s="6">
        <v>84043</v>
      </c>
      <c r="Q4560" t="s">
        <v>201</v>
      </c>
      <c r="R4560" t="s">
        <v>23</v>
      </c>
      <c r="S4560" s="4">
        <v>41253</v>
      </c>
      <c r="T4560" s="7">
        <f>S4560-E4560</f>
        <v>1</v>
      </c>
      <c r="U4560" t="s">
        <v>14209</v>
      </c>
      <c r="V4560" s="6" t="s">
        <v>14251</v>
      </c>
      <c r="W4560" t="s">
        <v>14263</v>
      </c>
      <c r="X4560" t="s">
        <v>14193</v>
      </c>
      <c r="Y4560" t="str">
        <f>VLOOKUP(R4560,Managers!$A:$B,2,)</f>
        <v>Bob Turner</v>
      </c>
      <c r="Z4560" s="11">
        <f>VLOOKUP(X4560,HourlyWages!$A:$B,2,0)</f>
        <v>57</v>
      </c>
      <c r="AA4560">
        <v>1</v>
      </c>
    </row>
    <row r="4561" spans="1:27" x14ac:dyDescent="0.3">
      <c r="A4561" t="b">
        <f>COUNTIF($C$1:C4561, C4561)&gt;1</f>
        <v>0</v>
      </c>
      <c r="B4561" t="b">
        <f>VLOOKUP(C4561,Sheet3!$A:$B,2,0) &gt; 1</f>
        <v>0</v>
      </c>
      <c r="C4561">
        <v>4560</v>
      </c>
      <c r="D4561">
        <v>32449</v>
      </c>
      <c r="E4561" s="4">
        <v>41252</v>
      </c>
      <c r="F4561">
        <v>44</v>
      </c>
      <c r="G4561" s="15">
        <f>I4561*F4561</f>
        <v>6600</v>
      </c>
      <c r="H4561" s="9">
        <v>0.09</v>
      </c>
      <c r="I4561" s="13">
        <f>VLOOKUP($U4561,Pricebook!$A:$D,4,0)</f>
        <v>150</v>
      </c>
      <c r="J4561" s="11">
        <f>G4561*(1-H4561)</f>
        <v>6006</v>
      </c>
      <c r="K4561" t="s">
        <v>1657</v>
      </c>
      <c r="L4561" t="s">
        <v>549</v>
      </c>
      <c r="M4561" t="str">
        <f>VLOOKUP($L4561,Companies!$A:$G,7,)</f>
        <v>RETAIL: Building Materials</v>
      </c>
      <c r="N4561" t="str">
        <f>VLOOKUP($L4561,Companies!$A:$G,6,)</f>
        <v>Consumer Services</v>
      </c>
      <c r="O4561" s="6" t="s">
        <v>2031</v>
      </c>
      <c r="P4561" s="6">
        <v>84043</v>
      </c>
      <c r="Q4561" t="s">
        <v>201</v>
      </c>
      <c r="R4561" t="s">
        <v>23</v>
      </c>
      <c r="S4561" s="4">
        <v>41253</v>
      </c>
      <c r="T4561" s="7">
        <f>S4561-E4561</f>
        <v>1</v>
      </c>
      <c r="U4561" t="s">
        <v>14210</v>
      </c>
      <c r="V4561" s="6" t="s">
        <v>14254</v>
      </c>
      <c r="W4561" t="s">
        <v>14255</v>
      </c>
      <c r="X4561" t="s">
        <v>14201</v>
      </c>
      <c r="Y4561" t="str">
        <f>VLOOKUP(R4561,Managers!$A:$B,2,)</f>
        <v>Bob Turner</v>
      </c>
      <c r="Z4561" s="11">
        <f>VLOOKUP(X4561,HourlyWages!$A:$B,2,0)</f>
        <v>53</v>
      </c>
      <c r="AA4561">
        <v>1</v>
      </c>
    </row>
    <row r="4562" spans="1:27" x14ac:dyDescent="0.3">
      <c r="A4562" t="b">
        <f>COUNTIF($C$1:C4562, C4562)&gt;1</f>
        <v>0</v>
      </c>
      <c r="B4562" t="b">
        <f>VLOOKUP(C4562,Sheet3!$A:$B,2,0) &gt; 1</f>
        <v>0</v>
      </c>
      <c r="C4562">
        <v>4561</v>
      </c>
      <c r="D4562">
        <v>32450</v>
      </c>
      <c r="E4562" s="4">
        <v>40896</v>
      </c>
      <c r="F4562">
        <v>37</v>
      </c>
      <c r="G4562" s="15">
        <f>I4562*F4562</f>
        <v>4625</v>
      </c>
      <c r="H4562" s="9">
        <v>0.1</v>
      </c>
      <c r="I4562" s="13">
        <f>VLOOKUP($U4562,Pricebook!$A:$D,4,0)</f>
        <v>125</v>
      </c>
      <c r="J4562" s="11">
        <f>G4562*(1-H4562)</f>
        <v>4162.5</v>
      </c>
      <c r="K4562" t="s">
        <v>502</v>
      </c>
      <c r="L4562" t="s">
        <v>118</v>
      </c>
      <c r="M4562" t="str">
        <f>VLOOKUP($L4562,Companies!$A:$G,7,)</f>
        <v>Computer Software: Prepackaged Software</v>
      </c>
      <c r="N4562" t="str">
        <f>VLOOKUP($L4562,Companies!$A:$G,6,)</f>
        <v>Technology</v>
      </c>
      <c r="O4562" s="6" t="s">
        <v>2509</v>
      </c>
      <c r="P4562" s="6">
        <v>21208</v>
      </c>
      <c r="Q4562" t="s">
        <v>187</v>
      </c>
      <c r="R4562" t="s">
        <v>61</v>
      </c>
      <c r="S4562" s="4">
        <v>40896</v>
      </c>
      <c r="T4562" s="7">
        <f>S4562-E4562</f>
        <v>0</v>
      </c>
      <c r="U4562" t="s">
        <v>14209</v>
      </c>
      <c r="V4562" s="6" t="s">
        <v>14251</v>
      </c>
      <c r="W4562" t="s">
        <v>14267</v>
      </c>
      <c r="X4562" t="s">
        <v>14188</v>
      </c>
      <c r="Y4562" t="str">
        <f>VLOOKUP(R4562,Managers!$A:$B,2,)</f>
        <v>Allen Young</v>
      </c>
      <c r="Z4562" s="11">
        <f>VLOOKUP(X4562,HourlyWages!$A:$B,2,0)</f>
        <v>52</v>
      </c>
      <c r="AA4562">
        <v>1</v>
      </c>
    </row>
    <row r="4563" spans="1:27" x14ac:dyDescent="0.3">
      <c r="A4563" t="b">
        <f>COUNTIF($C$1:C4563, C4563)&gt;1</f>
        <v>0</v>
      </c>
      <c r="B4563" t="b">
        <f>VLOOKUP(C4563,Sheet3!$A:$B,2,0) &gt; 1</f>
        <v>0</v>
      </c>
      <c r="C4563">
        <v>4562</v>
      </c>
      <c r="D4563">
        <v>32451</v>
      </c>
      <c r="E4563" s="4">
        <v>39896</v>
      </c>
      <c r="F4563">
        <v>42</v>
      </c>
      <c r="G4563" s="15">
        <f>I4563*F4563</f>
        <v>6720</v>
      </c>
      <c r="H4563" s="9">
        <v>0.1</v>
      </c>
      <c r="I4563" s="13">
        <f>VLOOKUP($U4563,Pricebook!$A:$D,4,0)</f>
        <v>160</v>
      </c>
      <c r="J4563" s="11">
        <f>G4563*(1-H4563)</f>
        <v>6048</v>
      </c>
      <c r="K4563" t="s">
        <v>2054</v>
      </c>
      <c r="L4563" t="s">
        <v>713</v>
      </c>
      <c r="M4563" t="str">
        <f>VLOOKUP($L4563,Companies!$A:$G,7,)</f>
        <v>Oil Refining/Marketing</v>
      </c>
      <c r="N4563" t="str">
        <f>VLOOKUP($L4563,Companies!$A:$G,6,)</f>
        <v>Transportation</v>
      </c>
      <c r="O4563" s="6" t="s">
        <v>2055</v>
      </c>
      <c r="P4563" s="6">
        <v>76541</v>
      </c>
      <c r="Q4563" t="s">
        <v>48</v>
      </c>
      <c r="R4563" t="s">
        <v>16</v>
      </c>
      <c r="S4563" s="4">
        <v>39897</v>
      </c>
      <c r="T4563" s="7">
        <f>S4563-E4563</f>
        <v>1</v>
      </c>
      <c r="U4563" t="s">
        <v>14218</v>
      </c>
      <c r="V4563" s="6" t="s">
        <v>14251</v>
      </c>
      <c r="W4563" t="s">
        <v>14253</v>
      </c>
      <c r="X4563" t="s">
        <v>14188</v>
      </c>
      <c r="Y4563" t="str">
        <f>VLOOKUP(R4563,Managers!$A:$B,2,)</f>
        <v>Josh Martinez</v>
      </c>
      <c r="Z4563" s="11">
        <f>VLOOKUP(X4563,HourlyWages!$A:$B,2,0)</f>
        <v>52</v>
      </c>
      <c r="AA4563">
        <v>1</v>
      </c>
    </row>
    <row r="4564" spans="1:27" x14ac:dyDescent="0.3">
      <c r="A4564" t="b">
        <f>COUNTIF($C$1:C4564, C4564)&gt;1</f>
        <v>0</v>
      </c>
      <c r="B4564" t="b">
        <f>VLOOKUP(C4564,Sheet3!$A:$B,2,0) &gt; 1</f>
        <v>0</v>
      </c>
      <c r="C4564">
        <v>4563</v>
      </c>
      <c r="D4564">
        <v>32452</v>
      </c>
      <c r="E4564" s="4">
        <v>40742</v>
      </c>
      <c r="F4564">
        <v>3</v>
      </c>
      <c r="G4564" s="15">
        <f>I4564*F4564</f>
        <v>600</v>
      </c>
      <c r="H4564" s="9">
        <v>0.09</v>
      </c>
      <c r="I4564" s="13">
        <f>VLOOKUP($U4564,Pricebook!$A:$D,4,0)</f>
        <v>200</v>
      </c>
      <c r="J4564" s="11">
        <f>G4564*(1-H4564)</f>
        <v>546</v>
      </c>
      <c r="K4564" t="s">
        <v>1387</v>
      </c>
      <c r="L4564" t="s">
        <v>215</v>
      </c>
      <c r="M4564" t="str">
        <f>VLOOKUP($L4564,Companies!$A:$G,7,)</f>
        <v>Business Services</v>
      </c>
      <c r="N4564" t="str">
        <f>VLOOKUP($L4564,Companies!$A:$G,6,)</f>
        <v>Miscellaneous</v>
      </c>
      <c r="O4564" s="6" t="s">
        <v>2467</v>
      </c>
      <c r="P4564" s="6" t="s">
        <v>2468</v>
      </c>
      <c r="Q4564" t="s">
        <v>358</v>
      </c>
      <c r="R4564" t="s">
        <v>16</v>
      </c>
      <c r="S4564" s="4">
        <v>40743</v>
      </c>
      <c r="T4564" s="7">
        <f>S4564-E4564</f>
        <v>1</v>
      </c>
      <c r="U4564" t="s">
        <v>14214</v>
      </c>
      <c r="V4564" s="6" t="s">
        <v>14257</v>
      </c>
      <c r="W4564" t="s">
        <v>14258</v>
      </c>
      <c r="X4564" t="s">
        <v>14190</v>
      </c>
      <c r="Y4564" t="str">
        <f>VLOOKUP(R4564,Managers!$A:$B,2,)</f>
        <v>Josh Martinez</v>
      </c>
      <c r="Z4564" s="11">
        <f>VLOOKUP(X4564,HourlyWages!$A:$B,2,0)</f>
        <v>67</v>
      </c>
      <c r="AA4564">
        <v>1</v>
      </c>
    </row>
    <row r="4565" spans="1:27" x14ac:dyDescent="0.3">
      <c r="A4565" t="b">
        <f>COUNTIF($C$1:C4565, C4565)&gt;1</f>
        <v>0</v>
      </c>
      <c r="B4565" t="b">
        <f>VLOOKUP(C4565,Sheet3!$A:$B,2,0) &gt; 1</f>
        <v>0</v>
      </c>
      <c r="C4565">
        <v>4564</v>
      </c>
      <c r="D4565">
        <v>32454</v>
      </c>
      <c r="E4565" s="4">
        <v>40633</v>
      </c>
      <c r="F4565">
        <v>12</v>
      </c>
      <c r="G4565" s="15">
        <f>I4565*F4565</f>
        <v>1920</v>
      </c>
      <c r="H4565" s="9">
        <v>0.05</v>
      </c>
      <c r="I4565" s="13">
        <f>VLOOKUP($U4565,Pricebook!$A:$D,4,0)</f>
        <v>160</v>
      </c>
      <c r="J4565" s="11">
        <f>G4565*(1-H4565)</f>
        <v>1824</v>
      </c>
      <c r="K4565" t="s">
        <v>2510</v>
      </c>
      <c r="L4565" t="s">
        <v>713</v>
      </c>
      <c r="M4565" t="str">
        <f>VLOOKUP($L4565,Companies!$A:$G,7,)</f>
        <v>Oil Refining/Marketing</v>
      </c>
      <c r="N4565" t="str">
        <f>VLOOKUP($L4565,Companies!$A:$G,6,)</f>
        <v>Transportation</v>
      </c>
      <c r="O4565" s="6" t="s">
        <v>676</v>
      </c>
      <c r="P4565" s="6">
        <v>44070</v>
      </c>
      <c r="Q4565" t="s">
        <v>210</v>
      </c>
      <c r="R4565" t="s">
        <v>61</v>
      </c>
      <c r="S4565" s="4">
        <v>40634</v>
      </c>
      <c r="T4565" s="7">
        <f>S4565-E4565</f>
        <v>1</v>
      </c>
      <c r="U4565" t="s">
        <v>14218</v>
      </c>
      <c r="V4565" s="6" t="s">
        <v>14251</v>
      </c>
      <c r="W4565" t="s">
        <v>14266</v>
      </c>
      <c r="X4565" t="s">
        <v>14188</v>
      </c>
      <c r="Y4565" t="str">
        <f>VLOOKUP(R4565,Managers!$A:$B,2,)</f>
        <v>Allen Young</v>
      </c>
      <c r="Z4565" s="11">
        <f>VLOOKUP(X4565,HourlyWages!$A:$B,2,0)</f>
        <v>52</v>
      </c>
      <c r="AA4565">
        <v>1</v>
      </c>
    </row>
    <row r="4566" spans="1:27" x14ac:dyDescent="0.3">
      <c r="A4566" t="b">
        <f>COUNTIF($C$1:C4566, C4566)&gt;1</f>
        <v>0</v>
      </c>
      <c r="B4566" t="b">
        <f>VLOOKUP(C4566,Sheet3!$A:$B,2,0) &gt; 1</f>
        <v>0</v>
      </c>
      <c r="C4566">
        <v>4565</v>
      </c>
      <c r="D4566">
        <v>32455</v>
      </c>
      <c r="E4566" s="4">
        <v>40444</v>
      </c>
      <c r="F4566">
        <v>43</v>
      </c>
      <c r="G4566" s="15">
        <f>I4566*F4566</f>
        <v>6450</v>
      </c>
      <c r="H4566" s="9">
        <v>0</v>
      </c>
      <c r="I4566" s="13">
        <f>VLOOKUP($U4566,Pricebook!$A:$D,4,0)</f>
        <v>150</v>
      </c>
      <c r="J4566" s="11">
        <f>G4566*(1-H4566)</f>
        <v>6450</v>
      </c>
      <c r="K4566" t="s">
        <v>132</v>
      </c>
      <c r="L4566" t="s">
        <v>55</v>
      </c>
      <c r="M4566" t="str">
        <f>VLOOKUP($L4566,Companies!$A:$G,7,)</f>
        <v>Semiconductors</v>
      </c>
      <c r="N4566" t="str">
        <f>VLOOKUP($L4566,Companies!$A:$G,6,)</f>
        <v>Technology</v>
      </c>
      <c r="O4566" s="6" t="s">
        <v>133</v>
      </c>
      <c r="P4566" s="6">
        <v>30318</v>
      </c>
      <c r="Q4566" t="s">
        <v>134</v>
      </c>
      <c r="R4566" t="s">
        <v>34</v>
      </c>
      <c r="S4566" s="4">
        <v>40445</v>
      </c>
      <c r="T4566" s="7">
        <f>S4566-E4566</f>
        <v>1</v>
      </c>
      <c r="U4566" t="s">
        <v>14211</v>
      </c>
      <c r="V4566" s="6" t="s">
        <v>14254</v>
      </c>
      <c r="W4566" t="s">
        <v>14269</v>
      </c>
      <c r="X4566" t="s">
        <v>14203</v>
      </c>
      <c r="Y4566" t="str">
        <f>VLOOKUP(R4566,Managers!$A:$B,2,)</f>
        <v>Frank Mitchell</v>
      </c>
      <c r="Z4566" s="11">
        <f>VLOOKUP(X4566,HourlyWages!$A:$B,2,0)</f>
        <v>62</v>
      </c>
      <c r="AA4566">
        <v>1</v>
      </c>
    </row>
    <row r="4567" spans="1:27" x14ac:dyDescent="0.3">
      <c r="A4567" t="b">
        <f>COUNTIF($C$1:C4567, C4567)&gt;1</f>
        <v>0</v>
      </c>
      <c r="B4567" t="b">
        <f>VLOOKUP(C4567,Sheet3!$A:$B,2,0) &gt; 1</f>
        <v>0</v>
      </c>
      <c r="C4567">
        <v>4566</v>
      </c>
      <c r="D4567">
        <v>32484</v>
      </c>
      <c r="E4567" s="4">
        <v>40578</v>
      </c>
      <c r="F4567">
        <v>9</v>
      </c>
      <c r="G4567" s="15">
        <f>I4567*F4567</f>
        <v>1125</v>
      </c>
      <c r="H4567" s="9">
        <v>0.1</v>
      </c>
      <c r="I4567" s="13">
        <f>VLOOKUP($U4567,Pricebook!$A:$D,4,0)</f>
        <v>125</v>
      </c>
      <c r="J4567" s="11">
        <f>G4567*(1-H4567)</f>
        <v>1012.5</v>
      </c>
      <c r="K4567" t="s">
        <v>1052</v>
      </c>
      <c r="L4567" t="s">
        <v>487</v>
      </c>
      <c r="M4567" t="str">
        <f>VLOOKUP($L4567,Companies!$A:$G,7,)</f>
        <v>Computer Software: Programming, Data Processing</v>
      </c>
      <c r="N4567" t="str">
        <f>VLOOKUP($L4567,Companies!$A:$G,6,)</f>
        <v>Technology</v>
      </c>
      <c r="O4567" s="6" t="s">
        <v>1404</v>
      </c>
      <c r="P4567" s="6">
        <v>30144</v>
      </c>
      <c r="Q4567" t="s">
        <v>134</v>
      </c>
      <c r="R4567" t="s">
        <v>34</v>
      </c>
      <c r="S4567" s="4">
        <v>40579</v>
      </c>
      <c r="T4567" s="7">
        <f>S4567-E4567</f>
        <v>1</v>
      </c>
      <c r="U4567" t="s">
        <v>14221</v>
      </c>
      <c r="V4567" s="6" t="s">
        <v>14257</v>
      </c>
      <c r="W4567" t="s">
        <v>14259</v>
      </c>
      <c r="X4567" t="s">
        <v>14195</v>
      </c>
      <c r="Y4567" t="str">
        <f>VLOOKUP(R4567,Managers!$A:$B,2,)</f>
        <v>Frank Mitchell</v>
      </c>
      <c r="Z4567" s="11">
        <f>VLOOKUP(X4567,HourlyWages!$A:$B,2,0)</f>
        <v>52</v>
      </c>
      <c r="AA4567">
        <v>1</v>
      </c>
    </row>
    <row r="4568" spans="1:27" x14ac:dyDescent="0.3">
      <c r="A4568" t="b">
        <f>COUNTIF($C$1:C4568, C4568)&gt;1</f>
        <v>0</v>
      </c>
      <c r="B4568" t="b">
        <f>VLOOKUP(C4568,Sheet3!$A:$B,2,0) &gt; 1</f>
        <v>0</v>
      </c>
      <c r="C4568">
        <v>4567</v>
      </c>
      <c r="D4568">
        <v>32513</v>
      </c>
      <c r="E4568" s="4">
        <v>40941</v>
      </c>
      <c r="F4568">
        <v>23</v>
      </c>
      <c r="G4568" s="15">
        <f>I4568*F4568</f>
        <v>3680</v>
      </c>
      <c r="H4568" s="9">
        <v>0.03</v>
      </c>
      <c r="I4568" s="13">
        <f>VLOOKUP($U4568,Pricebook!$A:$D,4,0)</f>
        <v>160</v>
      </c>
      <c r="J4568" s="11">
        <f>G4568*(1-H4568)</f>
        <v>3569.6</v>
      </c>
      <c r="K4568" t="s">
        <v>682</v>
      </c>
      <c r="L4568" t="s">
        <v>99</v>
      </c>
      <c r="M4568" t="str">
        <f>VLOOKUP($L4568,Companies!$A:$G,7,)</f>
        <v>Television Services</v>
      </c>
      <c r="N4568" t="str">
        <f>VLOOKUP($L4568,Companies!$A:$G,6,)</f>
        <v>Consumer Services</v>
      </c>
      <c r="O4568" s="6" t="s">
        <v>683</v>
      </c>
      <c r="P4568" s="6">
        <v>80525</v>
      </c>
      <c r="Q4568" t="s">
        <v>237</v>
      </c>
      <c r="R4568" t="s">
        <v>23</v>
      </c>
      <c r="S4568" s="4">
        <v>40946</v>
      </c>
      <c r="T4568" s="7">
        <f>S4568-E4568</f>
        <v>5</v>
      </c>
      <c r="U4568" t="s">
        <v>14218</v>
      </c>
      <c r="V4568" s="6" t="s">
        <v>14251</v>
      </c>
      <c r="W4568" t="s">
        <v>14263</v>
      </c>
      <c r="X4568" t="s">
        <v>14199</v>
      </c>
      <c r="Y4568" t="str">
        <f>VLOOKUP(R4568,Managers!$A:$B,2,)</f>
        <v>Bob Turner</v>
      </c>
      <c r="Z4568" s="11">
        <f>VLOOKUP(X4568,HourlyWages!$A:$B,2,0)</f>
        <v>68</v>
      </c>
      <c r="AA4568">
        <v>1</v>
      </c>
    </row>
    <row r="4569" spans="1:27" x14ac:dyDescent="0.3">
      <c r="A4569" t="b">
        <f>COUNTIF($C$1:C4569, C4569)&gt;1</f>
        <v>0</v>
      </c>
      <c r="B4569" t="b">
        <f>VLOOKUP(C4569,Sheet3!$A:$B,2,0) &gt; 1</f>
        <v>0</v>
      </c>
      <c r="C4569">
        <v>4568</v>
      </c>
      <c r="D4569">
        <v>32513</v>
      </c>
      <c r="E4569" s="4">
        <v>40941</v>
      </c>
      <c r="F4569">
        <v>40</v>
      </c>
      <c r="G4569" s="15">
        <f>I4569*F4569</f>
        <v>4800</v>
      </c>
      <c r="H4569" s="9">
        <v>0.01</v>
      </c>
      <c r="I4569" s="13">
        <f>VLOOKUP($U4569,Pricebook!$A:$D,4,0)</f>
        <v>120</v>
      </c>
      <c r="J4569" s="11">
        <f>G4569*(1-H4569)</f>
        <v>4752</v>
      </c>
      <c r="K4569" t="s">
        <v>682</v>
      </c>
      <c r="L4569" t="s">
        <v>99</v>
      </c>
      <c r="M4569" t="str">
        <f>VLOOKUP($L4569,Companies!$A:$G,7,)</f>
        <v>Television Services</v>
      </c>
      <c r="N4569" t="str">
        <f>VLOOKUP($L4569,Companies!$A:$G,6,)</f>
        <v>Consumer Services</v>
      </c>
      <c r="O4569" s="6" t="s">
        <v>1681</v>
      </c>
      <c r="P4569" s="6">
        <v>80817</v>
      </c>
      <c r="Q4569" t="s">
        <v>237</v>
      </c>
      <c r="R4569" t="s">
        <v>23</v>
      </c>
      <c r="S4569" s="4">
        <v>40946</v>
      </c>
      <c r="T4569" s="7">
        <f>S4569-E4569</f>
        <v>5</v>
      </c>
      <c r="U4569" t="s">
        <v>14212</v>
      </c>
      <c r="V4569" s="6" t="s">
        <v>14251</v>
      </c>
      <c r="W4569" t="s">
        <v>14260</v>
      </c>
      <c r="X4569" t="s">
        <v>14188</v>
      </c>
      <c r="Y4569" t="str">
        <f>VLOOKUP(R4569,Managers!$A:$B,2,)</f>
        <v>Bob Turner</v>
      </c>
      <c r="Z4569" s="11">
        <f>VLOOKUP(X4569,HourlyWages!$A:$B,2,0)</f>
        <v>52</v>
      </c>
      <c r="AA4569">
        <v>1</v>
      </c>
    </row>
    <row r="4570" spans="1:27" x14ac:dyDescent="0.3">
      <c r="A4570" t="b">
        <f>COUNTIF($C$1:C4570, C4570)&gt;1</f>
        <v>0</v>
      </c>
      <c r="B4570" t="b">
        <f>VLOOKUP(C4570,Sheet3!$A:$B,2,0) &gt; 1</f>
        <v>0</v>
      </c>
      <c r="C4570">
        <v>4569</v>
      </c>
      <c r="D4570">
        <v>32516</v>
      </c>
      <c r="E4570" s="4">
        <v>40475</v>
      </c>
      <c r="F4570">
        <v>15</v>
      </c>
      <c r="G4570" s="15">
        <f>I4570*F4570</f>
        <v>2400</v>
      </c>
      <c r="H4570" s="9">
        <v>0.03</v>
      </c>
      <c r="I4570" s="13">
        <f>VLOOKUP($U4570,Pricebook!$A:$D,4,0)</f>
        <v>160</v>
      </c>
      <c r="J4570" s="11">
        <f>G4570*(1-H4570)</f>
        <v>2328</v>
      </c>
      <c r="K4570" t="s">
        <v>1374</v>
      </c>
      <c r="L4570" t="s">
        <v>185</v>
      </c>
      <c r="M4570" t="str">
        <f>VLOOKUP($L4570,Companies!$A:$G,7,)</f>
        <v>EDP Services</v>
      </c>
      <c r="N4570" t="str">
        <f>VLOOKUP($L4570,Companies!$A:$G,6,)</f>
        <v>Technology</v>
      </c>
      <c r="O4570" s="6" t="s">
        <v>1845</v>
      </c>
      <c r="P4570" s="6">
        <v>45042</v>
      </c>
      <c r="Q4570" t="s">
        <v>210</v>
      </c>
      <c r="R4570" t="s">
        <v>61</v>
      </c>
      <c r="S4570" s="4">
        <v>40477</v>
      </c>
      <c r="T4570" s="7">
        <f>S4570-E4570</f>
        <v>2</v>
      </c>
      <c r="U4570" t="s">
        <v>14218</v>
      </c>
      <c r="V4570" s="6" t="s">
        <v>14251</v>
      </c>
      <c r="W4570" t="s">
        <v>14252</v>
      </c>
      <c r="X4570" t="s">
        <v>14199</v>
      </c>
      <c r="Y4570" t="str">
        <f>VLOOKUP(R4570,Managers!$A:$B,2,)</f>
        <v>Allen Young</v>
      </c>
      <c r="Z4570" s="11">
        <f>VLOOKUP(X4570,HourlyWages!$A:$B,2,0)</f>
        <v>68</v>
      </c>
      <c r="AA4570">
        <v>1</v>
      </c>
    </row>
    <row r="4571" spans="1:27" x14ac:dyDescent="0.3">
      <c r="A4571" t="b">
        <f>COUNTIF($C$1:C4571, C4571)&gt;1</f>
        <v>0</v>
      </c>
      <c r="B4571" t="b">
        <f>VLOOKUP(C4571,Sheet3!$A:$B,2,0) &gt; 1</f>
        <v>0</v>
      </c>
      <c r="C4571">
        <v>4570</v>
      </c>
      <c r="D4571">
        <v>32516</v>
      </c>
      <c r="E4571" s="4">
        <v>40475</v>
      </c>
      <c r="F4571">
        <v>7</v>
      </c>
      <c r="G4571" s="15">
        <f>I4571*F4571</f>
        <v>770</v>
      </c>
      <c r="H4571" s="9">
        <v>0.01</v>
      </c>
      <c r="I4571" s="13">
        <f>VLOOKUP($U4571,Pricebook!$A:$D,4,0)</f>
        <v>110</v>
      </c>
      <c r="J4571" s="11">
        <f>G4571*(1-H4571)</f>
        <v>762.3</v>
      </c>
      <c r="K4571" t="s">
        <v>1374</v>
      </c>
      <c r="L4571" t="s">
        <v>185</v>
      </c>
      <c r="M4571" t="str">
        <f>VLOOKUP($L4571,Companies!$A:$G,7,)</f>
        <v>EDP Services</v>
      </c>
      <c r="N4571" t="str">
        <f>VLOOKUP($L4571,Companies!$A:$G,6,)</f>
        <v>Technology</v>
      </c>
      <c r="O4571" s="6" t="s">
        <v>1845</v>
      </c>
      <c r="P4571" s="6">
        <v>45042</v>
      </c>
      <c r="Q4571" t="s">
        <v>210</v>
      </c>
      <c r="R4571" t="s">
        <v>61</v>
      </c>
      <c r="S4571" s="4">
        <v>40477</v>
      </c>
      <c r="T4571" s="7">
        <f>S4571-E4571</f>
        <v>2</v>
      </c>
      <c r="U4571" t="s">
        <v>14220</v>
      </c>
      <c r="V4571" s="6" t="s">
        <v>14257</v>
      </c>
      <c r="W4571" t="s">
        <v>14258</v>
      </c>
      <c r="X4571" t="s">
        <v>14186</v>
      </c>
      <c r="Y4571" t="str">
        <f>VLOOKUP(R4571,Managers!$A:$B,2,)</f>
        <v>Allen Young</v>
      </c>
      <c r="Z4571" s="11">
        <f>VLOOKUP(X4571,HourlyWages!$A:$B,2,0)</f>
        <v>67</v>
      </c>
      <c r="AA4571">
        <v>1</v>
      </c>
    </row>
    <row r="4572" spans="1:27" x14ac:dyDescent="0.3">
      <c r="A4572" t="b">
        <f>COUNTIF($C$1:C4572, C4572)&gt;1</f>
        <v>0</v>
      </c>
      <c r="B4572" t="b">
        <f>VLOOKUP(C4572,Sheet3!$A:$B,2,0) &gt; 1</f>
        <v>0</v>
      </c>
      <c r="C4572">
        <v>4571</v>
      </c>
      <c r="D4572">
        <v>32519</v>
      </c>
      <c r="E4572" s="4">
        <v>40459</v>
      </c>
      <c r="F4572">
        <v>8</v>
      </c>
      <c r="G4572" s="15">
        <f>I4572*F4572</f>
        <v>1360</v>
      </c>
      <c r="H4572" s="9">
        <v>0.09</v>
      </c>
      <c r="I4572" s="13">
        <f>VLOOKUP($U4572,Pricebook!$A:$D,4,0)</f>
        <v>170</v>
      </c>
      <c r="J4572" s="11">
        <f>G4572*(1-H4572)</f>
        <v>1237.6000000000001</v>
      </c>
      <c r="K4572" t="s">
        <v>1287</v>
      </c>
      <c r="L4572" t="s">
        <v>775</v>
      </c>
      <c r="M4572" t="str">
        <f>VLOOKUP($L4572,Companies!$A:$G,7,)</f>
        <v>Computer Software: Prepackaged Software</v>
      </c>
      <c r="N4572" t="str">
        <f>VLOOKUP($L4572,Companies!$A:$G,6,)</f>
        <v>Technology</v>
      </c>
      <c r="O4572" s="6" t="s">
        <v>1388</v>
      </c>
      <c r="P4572" s="6">
        <v>33445</v>
      </c>
      <c r="Q4572" t="s">
        <v>101</v>
      </c>
      <c r="R4572" t="s">
        <v>34</v>
      </c>
      <c r="S4572" s="4">
        <v>40464</v>
      </c>
      <c r="T4572" s="7">
        <f>S4572-E4572</f>
        <v>5</v>
      </c>
      <c r="U4572" t="s">
        <v>14219</v>
      </c>
      <c r="V4572" s="6" t="s">
        <v>14251</v>
      </c>
      <c r="W4572" t="s">
        <v>14266</v>
      </c>
      <c r="X4572" t="s">
        <v>14185</v>
      </c>
      <c r="Y4572" t="str">
        <f>VLOOKUP(R4572,Managers!$A:$B,2,)</f>
        <v>Frank Mitchell</v>
      </c>
      <c r="Z4572" s="11">
        <f>VLOOKUP(X4572,HourlyWages!$A:$B,2,0)</f>
        <v>70</v>
      </c>
      <c r="AA4572">
        <v>1</v>
      </c>
    </row>
    <row r="4573" spans="1:27" x14ac:dyDescent="0.3">
      <c r="A4573" t="b">
        <f>COUNTIF($C$1:C4573, C4573)&gt;1</f>
        <v>0</v>
      </c>
      <c r="B4573" t="b">
        <f>VLOOKUP(C4573,Sheet3!$A:$B,2,0) &gt; 1</f>
        <v>0</v>
      </c>
      <c r="C4573">
        <v>4572</v>
      </c>
      <c r="D4573">
        <v>32546</v>
      </c>
      <c r="E4573" s="4">
        <v>40620</v>
      </c>
      <c r="F4573">
        <v>6</v>
      </c>
      <c r="G4573" s="15">
        <f>I4573*F4573</f>
        <v>960</v>
      </c>
      <c r="H4573" s="9">
        <v>0</v>
      </c>
      <c r="I4573" s="13">
        <f>VLOOKUP($U4573,Pricebook!$A:$D,4,0)</f>
        <v>160</v>
      </c>
      <c r="J4573" s="11">
        <f>G4573*(1-H4573)</f>
        <v>960</v>
      </c>
      <c r="K4573" t="s">
        <v>1458</v>
      </c>
      <c r="L4573" t="s">
        <v>430</v>
      </c>
      <c r="M4573" t="str">
        <f>VLOOKUP($L4573,Companies!$A:$G,7,)</f>
        <v>Electronic Components</v>
      </c>
      <c r="N4573" t="str">
        <f>VLOOKUP($L4573,Companies!$A:$G,6,)</f>
        <v>Technology</v>
      </c>
      <c r="O4573" s="6" t="s">
        <v>2511</v>
      </c>
      <c r="P4573" s="6">
        <v>20901</v>
      </c>
      <c r="Q4573" t="s">
        <v>187</v>
      </c>
      <c r="R4573" t="s">
        <v>61</v>
      </c>
      <c r="S4573" s="4">
        <v>40622</v>
      </c>
      <c r="T4573" s="7">
        <f>S4573-E4573</f>
        <v>2</v>
      </c>
      <c r="U4573" t="s">
        <v>14218</v>
      </c>
      <c r="V4573" s="6" t="s">
        <v>14251</v>
      </c>
      <c r="W4573" t="s">
        <v>14263</v>
      </c>
      <c r="X4573" t="s">
        <v>14193</v>
      </c>
      <c r="Y4573" t="str">
        <f>VLOOKUP(R4573,Managers!$A:$B,2,)</f>
        <v>Allen Young</v>
      </c>
      <c r="Z4573" s="11">
        <f>VLOOKUP(X4573,HourlyWages!$A:$B,2,0)</f>
        <v>57</v>
      </c>
      <c r="AA4573">
        <v>1</v>
      </c>
    </row>
    <row r="4574" spans="1:27" x14ac:dyDescent="0.3">
      <c r="A4574" t="b">
        <f>COUNTIF($C$1:C4574, C4574)&gt;1</f>
        <v>0</v>
      </c>
      <c r="B4574" t="b">
        <f>VLOOKUP(C4574,Sheet3!$A:$B,2,0) &gt; 1</f>
        <v>0</v>
      </c>
      <c r="C4574">
        <v>4573</v>
      </c>
      <c r="D4574">
        <v>32546</v>
      </c>
      <c r="E4574" s="4">
        <v>40620</v>
      </c>
      <c r="F4574">
        <v>47</v>
      </c>
      <c r="G4574" s="15">
        <f>I4574*F4574</f>
        <v>7050</v>
      </c>
      <c r="H4574" s="9">
        <v>0.1</v>
      </c>
      <c r="I4574" s="13">
        <f>VLOOKUP($U4574,Pricebook!$A:$D,4,0)</f>
        <v>150</v>
      </c>
      <c r="J4574" s="11">
        <f>G4574*(1-H4574)</f>
        <v>6345</v>
      </c>
      <c r="K4574" t="s">
        <v>1458</v>
      </c>
      <c r="L4574" t="s">
        <v>430</v>
      </c>
      <c r="M4574" t="str">
        <f>VLOOKUP($L4574,Companies!$A:$G,7,)</f>
        <v>Electronic Components</v>
      </c>
      <c r="N4574" t="str">
        <f>VLOOKUP($L4574,Companies!$A:$G,6,)</f>
        <v>Technology</v>
      </c>
      <c r="O4574" s="6" t="s">
        <v>2511</v>
      </c>
      <c r="P4574" s="6">
        <v>20901</v>
      </c>
      <c r="Q4574" t="s">
        <v>187</v>
      </c>
      <c r="R4574" t="s">
        <v>61</v>
      </c>
      <c r="S4574" s="4">
        <v>40621</v>
      </c>
      <c r="T4574" s="7">
        <f>S4574-E4574</f>
        <v>1</v>
      </c>
      <c r="U4574" t="s">
        <v>14210</v>
      </c>
      <c r="V4574" s="6" t="s">
        <v>14251</v>
      </c>
      <c r="W4574" t="s">
        <v>14266</v>
      </c>
      <c r="X4574" t="s">
        <v>14184</v>
      </c>
      <c r="Y4574" t="str">
        <f>VLOOKUP(R4574,Managers!$A:$B,2,)</f>
        <v>Allen Young</v>
      </c>
      <c r="Z4574" s="11">
        <f>VLOOKUP(X4574,HourlyWages!$A:$B,2,0)</f>
        <v>50</v>
      </c>
      <c r="AA4574">
        <v>1</v>
      </c>
    </row>
    <row r="4575" spans="1:27" x14ac:dyDescent="0.3">
      <c r="A4575" t="b">
        <f>COUNTIF($C$1:C4575, C4575)&gt;1</f>
        <v>0</v>
      </c>
      <c r="B4575" t="b">
        <f>VLOOKUP(C4575,Sheet3!$A:$B,2,0) &gt; 1</f>
        <v>0</v>
      </c>
      <c r="C4575">
        <v>4574</v>
      </c>
      <c r="D4575">
        <v>32580</v>
      </c>
      <c r="E4575" s="4">
        <v>40801</v>
      </c>
      <c r="F4575">
        <v>23</v>
      </c>
      <c r="G4575" s="15">
        <f>I4575*F4575</f>
        <v>2530</v>
      </c>
      <c r="H4575" s="9">
        <v>0.03</v>
      </c>
      <c r="I4575" s="13">
        <f>VLOOKUP($U4575,Pricebook!$A:$D,4,0)</f>
        <v>110</v>
      </c>
      <c r="J4575" s="11">
        <f>G4575*(1-H4575)</f>
        <v>2454.1</v>
      </c>
      <c r="K4575" t="s">
        <v>2512</v>
      </c>
      <c r="L4575" t="s">
        <v>108</v>
      </c>
      <c r="M4575" t="str">
        <f>VLOOKUP($L4575,Companies!$A:$G,7,)</f>
        <v>Broadcasting</v>
      </c>
      <c r="N4575" t="str">
        <f>VLOOKUP($L4575,Companies!$A:$G,6,)</f>
        <v>Consumer Services</v>
      </c>
      <c r="O4575" s="6" t="s">
        <v>2513</v>
      </c>
      <c r="P4575" s="6">
        <v>57401</v>
      </c>
      <c r="Q4575" t="s">
        <v>789</v>
      </c>
      <c r="R4575" t="s">
        <v>16</v>
      </c>
      <c r="S4575" s="4">
        <v>40801</v>
      </c>
      <c r="T4575" s="7">
        <f>S4575-E4575</f>
        <v>0</v>
      </c>
      <c r="U4575" t="s">
        <v>14215</v>
      </c>
      <c r="V4575" s="6" t="s">
        <v>14257</v>
      </c>
      <c r="W4575" t="s">
        <v>14259</v>
      </c>
      <c r="X4575" t="s">
        <v>14195</v>
      </c>
      <c r="Y4575" t="str">
        <f>VLOOKUP(R4575,Managers!$A:$B,2,)</f>
        <v>Josh Martinez</v>
      </c>
      <c r="Z4575" s="11">
        <f>VLOOKUP(X4575,HourlyWages!$A:$B,2,0)</f>
        <v>52</v>
      </c>
      <c r="AA4575">
        <v>1</v>
      </c>
    </row>
    <row r="4576" spans="1:27" x14ac:dyDescent="0.3">
      <c r="A4576" t="b">
        <f>COUNTIF($C$1:C4576, C4576)&gt;1</f>
        <v>0</v>
      </c>
      <c r="B4576" t="b">
        <f>VLOOKUP(C4576,Sheet3!$A:$B,2,0) &gt; 1</f>
        <v>0</v>
      </c>
      <c r="C4576">
        <v>4575</v>
      </c>
      <c r="D4576">
        <v>32580</v>
      </c>
      <c r="E4576" s="4">
        <v>40801</v>
      </c>
      <c r="F4576">
        <v>38</v>
      </c>
      <c r="G4576" s="15">
        <f>I4576*F4576</f>
        <v>4180</v>
      </c>
      <c r="H4576" s="9">
        <v>0.05</v>
      </c>
      <c r="I4576" s="13">
        <f>VLOOKUP($U4576,Pricebook!$A:$D,4,0)</f>
        <v>110</v>
      </c>
      <c r="J4576" s="11">
        <f>G4576*(1-H4576)</f>
        <v>3971</v>
      </c>
      <c r="K4576" t="s">
        <v>2512</v>
      </c>
      <c r="L4576" t="s">
        <v>108</v>
      </c>
      <c r="M4576" t="str">
        <f>VLOOKUP($L4576,Companies!$A:$G,7,)</f>
        <v>Broadcasting</v>
      </c>
      <c r="N4576" t="str">
        <f>VLOOKUP($L4576,Companies!$A:$G,6,)</f>
        <v>Consumer Services</v>
      </c>
      <c r="O4576" s="6" t="s">
        <v>2513</v>
      </c>
      <c r="P4576" s="6">
        <v>57401</v>
      </c>
      <c r="Q4576" t="s">
        <v>789</v>
      </c>
      <c r="R4576" t="s">
        <v>16</v>
      </c>
      <c r="S4576" s="4">
        <v>40803</v>
      </c>
      <c r="T4576" s="7">
        <f>S4576-E4576</f>
        <v>2</v>
      </c>
      <c r="U4576" t="s">
        <v>14215</v>
      </c>
      <c r="V4576" s="6" t="s">
        <v>14257</v>
      </c>
      <c r="W4576" t="s">
        <v>14259</v>
      </c>
      <c r="X4576" t="s">
        <v>14192</v>
      </c>
      <c r="Y4576" t="str">
        <f>VLOOKUP(R4576,Managers!$A:$B,2,)</f>
        <v>Josh Martinez</v>
      </c>
      <c r="Z4576" s="11">
        <f>VLOOKUP(X4576,HourlyWages!$A:$B,2,0)</f>
        <v>75</v>
      </c>
      <c r="AA4576">
        <v>1</v>
      </c>
    </row>
    <row r="4577" spans="1:27" x14ac:dyDescent="0.3">
      <c r="A4577" t="b">
        <f>COUNTIF($C$1:C4577, C4577)&gt;1</f>
        <v>0</v>
      </c>
      <c r="B4577" t="b">
        <f>VLOOKUP(C4577,Sheet3!$A:$B,2,0) &gt; 1</f>
        <v>0</v>
      </c>
      <c r="C4577">
        <v>4576</v>
      </c>
      <c r="D4577">
        <v>32582</v>
      </c>
      <c r="E4577" s="4">
        <v>39989</v>
      </c>
      <c r="F4577">
        <v>27</v>
      </c>
      <c r="G4577" s="15">
        <f>I4577*F4577</f>
        <v>3375</v>
      </c>
      <c r="H4577" s="9">
        <v>7.0000000000000007E-2</v>
      </c>
      <c r="I4577" s="13">
        <f>VLOOKUP($U4577,Pricebook!$A:$D,4,0)</f>
        <v>125</v>
      </c>
      <c r="J4577" s="11">
        <f>G4577*(1-H4577)</f>
        <v>3138.75</v>
      </c>
      <c r="K4577" t="s">
        <v>1607</v>
      </c>
      <c r="L4577" t="s">
        <v>594</v>
      </c>
      <c r="M4577" t="str">
        <f>VLOOKUP($L4577,Companies!$A:$G,7,)</f>
        <v>Semiconductors</v>
      </c>
      <c r="N4577" t="str">
        <f>VLOOKUP($L4577,Companies!$A:$G,6,)</f>
        <v>Technology</v>
      </c>
      <c r="O4577" s="6" t="s">
        <v>1608</v>
      </c>
      <c r="P4577" s="6" t="s">
        <v>1609</v>
      </c>
      <c r="Q4577" t="s">
        <v>172</v>
      </c>
      <c r="R4577" t="s">
        <v>16</v>
      </c>
      <c r="S4577" s="4">
        <v>39990</v>
      </c>
      <c r="T4577" s="7">
        <f>S4577-E4577</f>
        <v>1</v>
      </c>
      <c r="U4577" t="s">
        <v>14208</v>
      </c>
      <c r="V4577" s="6" t="s">
        <v>14254</v>
      </c>
      <c r="W4577" t="s">
        <v>14256</v>
      </c>
      <c r="X4577" t="s">
        <v>14198</v>
      </c>
      <c r="Y4577" t="str">
        <f>VLOOKUP(R4577,Managers!$A:$B,2,)</f>
        <v>Josh Martinez</v>
      </c>
      <c r="Z4577" s="11">
        <f>VLOOKUP(X4577,HourlyWages!$A:$B,2,0)</f>
        <v>51</v>
      </c>
      <c r="AA4577">
        <v>1</v>
      </c>
    </row>
    <row r="4578" spans="1:27" x14ac:dyDescent="0.3">
      <c r="A4578" t="b">
        <f>COUNTIF($C$1:C4578, C4578)&gt;1</f>
        <v>0</v>
      </c>
      <c r="B4578" t="b">
        <f>VLOOKUP(C4578,Sheet3!$A:$B,2,0) &gt; 1</f>
        <v>0</v>
      </c>
      <c r="C4578">
        <v>4577</v>
      </c>
      <c r="D4578">
        <v>32608</v>
      </c>
      <c r="E4578" s="4">
        <v>41051</v>
      </c>
      <c r="F4578">
        <v>20</v>
      </c>
      <c r="G4578" s="15">
        <f>I4578*F4578</f>
        <v>3400</v>
      </c>
      <c r="H4578" s="9">
        <v>0.05</v>
      </c>
      <c r="I4578" s="13">
        <f>VLOOKUP($U4578,Pricebook!$A:$D,4,0)</f>
        <v>170</v>
      </c>
      <c r="J4578" s="11">
        <f>G4578*(1-H4578)</f>
        <v>3230</v>
      </c>
      <c r="K4578" t="s">
        <v>1024</v>
      </c>
      <c r="L4578" t="s">
        <v>212</v>
      </c>
      <c r="M4578" t="str">
        <f>VLOOKUP($L4578,Companies!$A:$G,7,)</f>
        <v>EDP Services</v>
      </c>
      <c r="N4578" t="str">
        <f>VLOOKUP($L4578,Companies!$A:$G,6,)</f>
        <v>Technology</v>
      </c>
      <c r="O4578" s="6" t="s">
        <v>591</v>
      </c>
      <c r="P4578" s="6">
        <v>43402</v>
      </c>
      <c r="Q4578" t="s">
        <v>210</v>
      </c>
      <c r="R4578" t="s">
        <v>61</v>
      </c>
      <c r="S4578" s="4">
        <v>41053</v>
      </c>
      <c r="T4578" s="7">
        <f>S4578-E4578</f>
        <v>2</v>
      </c>
      <c r="U4578" t="s">
        <v>14219</v>
      </c>
      <c r="V4578" s="6" t="s">
        <v>14254</v>
      </c>
      <c r="W4578" t="s">
        <v>14256</v>
      </c>
      <c r="X4578" t="s">
        <v>14191</v>
      </c>
      <c r="Y4578" t="str">
        <f>VLOOKUP(R4578,Managers!$A:$B,2,)</f>
        <v>Allen Young</v>
      </c>
      <c r="Z4578" s="11">
        <f>VLOOKUP(X4578,HourlyWages!$A:$B,2,0)</f>
        <v>60</v>
      </c>
      <c r="AA4578">
        <v>1</v>
      </c>
    </row>
    <row r="4579" spans="1:27" x14ac:dyDescent="0.3">
      <c r="A4579" t="b">
        <f>COUNTIF($C$1:C4579, C4579)&gt;1</f>
        <v>0</v>
      </c>
      <c r="B4579" t="b">
        <f>VLOOKUP(C4579,Sheet3!$A:$B,2,0) &gt; 1</f>
        <v>0</v>
      </c>
      <c r="C4579">
        <v>4578</v>
      </c>
      <c r="D4579">
        <v>32610</v>
      </c>
      <c r="E4579" s="4">
        <v>41140</v>
      </c>
      <c r="F4579">
        <v>47</v>
      </c>
      <c r="G4579" s="15">
        <f>I4579*F4579</f>
        <v>6580</v>
      </c>
      <c r="H4579" s="9">
        <v>0.04</v>
      </c>
      <c r="I4579" s="13">
        <f>VLOOKUP($U4579,Pricebook!$A:$D,4,0)</f>
        <v>140</v>
      </c>
      <c r="J4579" s="11">
        <f>G4579*(1-H4579)</f>
        <v>6316.8</v>
      </c>
      <c r="K4579" t="s">
        <v>753</v>
      </c>
      <c r="L4579" t="s">
        <v>27</v>
      </c>
      <c r="M4579" t="str">
        <f>VLOOKUP($L4579,Companies!$A:$G,7,)</f>
        <v>Television Services</v>
      </c>
      <c r="N4579" t="str">
        <f>VLOOKUP($L4579,Companies!$A:$G,6,)</f>
        <v>Consumer Services</v>
      </c>
      <c r="O4579" s="6" t="s">
        <v>902</v>
      </c>
      <c r="P4579" s="6">
        <v>98373</v>
      </c>
      <c r="Q4579" t="s">
        <v>22</v>
      </c>
      <c r="R4579" t="s">
        <v>23</v>
      </c>
      <c r="S4579" s="4">
        <v>41141</v>
      </c>
      <c r="T4579" s="7">
        <f>S4579-E4579</f>
        <v>1</v>
      </c>
      <c r="U4579" t="s">
        <v>14207</v>
      </c>
      <c r="V4579" s="6" t="s">
        <v>14257</v>
      </c>
      <c r="W4579" t="s">
        <v>14259</v>
      </c>
      <c r="X4579" t="s">
        <v>14194</v>
      </c>
      <c r="Y4579" t="str">
        <f>VLOOKUP(R4579,Managers!$A:$B,2,)</f>
        <v>Bob Turner</v>
      </c>
      <c r="Z4579" s="11">
        <f>VLOOKUP(X4579,HourlyWages!$A:$B,2,0)</f>
        <v>71</v>
      </c>
      <c r="AA4579">
        <v>1</v>
      </c>
    </row>
    <row r="4580" spans="1:27" x14ac:dyDescent="0.3">
      <c r="A4580" t="b">
        <f>COUNTIF($C$1:C4580, C4580)&gt;1</f>
        <v>0</v>
      </c>
      <c r="B4580" t="b">
        <f>VLOOKUP(C4580,Sheet3!$A:$B,2,0) &gt; 1</f>
        <v>0</v>
      </c>
      <c r="C4580">
        <v>4579</v>
      </c>
      <c r="D4580">
        <v>32610</v>
      </c>
      <c r="E4580" s="4">
        <v>41140</v>
      </c>
      <c r="F4580">
        <v>20</v>
      </c>
      <c r="G4580" s="15">
        <f>I4580*F4580</f>
        <v>3000</v>
      </c>
      <c r="H4580" s="9">
        <v>7.0000000000000007E-2</v>
      </c>
      <c r="I4580" s="13">
        <f>VLOOKUP($U4580,Pricebook!$A:$D,4,0)</f>
        <v>150</v>
      </c>
      <c r="J4580" s="11">
        <f>G4580*(1-H4580)</f>
        <v>2790</v>
      </c>
      <c r="K4580" t="s">
        <v>753</v>
      </c>
      <c r="L4580" t="s">
        <v>27</v>
      </c>
      <c r="M4580" t="str">
        <f>VLOOKUP($L4580,Companies!$A:$G,7,)</f>
        <v>Television Services</v>
      </c>
      <c r="N4580" t="str">
        <f>VLOOKUP($L4580,Companies!$A:$G,6,)</f>
        <v>Consumer Services</v>
      </c>
      <c r="O4580" s="6" t="s">
        <v>902</v>
      </c>
      <c r="P4580" s="6">
        <v>98373</v>
      </c>
      <c r="Q4580" t="s">
        <v>22</v>
      </c>
      <c r="R4580" t="s">
        <v>23</v>
      </c>
      <c r="S4580" s="4">
        <v>41141</v>
      </c>
      <c r="T4580" s="7">
        <f>S4580-E4580</f>
        <v>1</v>
      </c>
      <c r="U4580" t="s">
        <v>14210</v>
      </c>
      <c r="V4580" s="6" t="s">
        <v>14257</v>
      </c>
      <c r="W4580" t="s">
        <v>14264</v>
      </c>
      <c r="X4580" t="s">
        <v>14186</v>
      </c>
      <c r="Y4580" t="str">
        <f>VLOOKUP(R4580,Managers!$A:$B,2,)</f>
        <v>Bob Turner</v>
      </c>
      <c r="Z4580" s="11">
        <f>VLOOKUP(X4580,HourlyWages!$A:$B,2,0)</f>
        <v>67</v>
      </c>
      <c r="AA4580">
        <v>1</v>
      </c>
    </row>
    <row r="4581" spans="1:27" x14ac:dyDescent="0.3">
      <c r="A4581" t="b">
        <f>COUNTIF($C$1:C4581, C4581)&gt;1</f>
        <v>0</v>
      </c>
      <c r="B4581" t="b">
        <f>VLOOKUP(C4581,Sheet3!$A:$B,2,0) &gt; 1</f>
        <v>0</v>
      </c>
      <c r="C4581">
        <v>4580</v>
      </c>
      <c r="D4581">
        <v>32611</v>
      </c>
      <c r="E4581" s="4">
        <v>40052</v>
      </c>
      <c r="F4581">
        <v>16</v>
      </c>
      <c r="G4581" s="15">
        <f>I4581*F4581</f>
        <v>2560</v>
      </c>
      <c r="H4581" s="9">
        <v>0.04</v>
      </c>
      <c r="I4581" s="13">
        <f>VLOOKUP($U4581,Pricebook!$A:$D,4,0)</f>
        <v>160</v>
      </c>
      <c r="J4581" s="11">
        <f>G4581*(1-H4581)</f>
        <v>2457.6</v>
      </c>
      <c r="K4581" t="s">
        <v>812</v>
      </c>
      <c r="L4581" t="s">
        <v>99</v>
      </c>
      <c r="M4581" t="str">
        <f>VLOOKUP($L4581,Companies!$A:$G,7,)</f>
        <v>Television Services</v>
      </c>
      <c r="N4581" t="str">
        <f>VLOOKUP($L4581,Companies!$A:$G,6,)</f>
        <v>Consumer Services</v>
      </c>
      <c r="O4581" s="6" t="s">
        <v>2417</v>
      </c>
      <c r="P4581" s="6" t="s">
        <v>2418</v>
      </c>
      <c r="Q4581" t="s">
        <v>172</v>
      </c>
      <c r="R4581" t="s">
        <v>16</v>
      </c>
      <c r="S4581" s="4">
        <v>40054</v>
      </c>
      <c r="T4581" s="7">
        <f>S4581-E4581</f>
        <v>2</v>
      </c>
      <c r="U4581" t="s">
        <v>14218</v>
      </c>
      <c r="V4581" s="6" t="s">
        <v>14251</v>
      </c>
      <c r="W4581" t="s">
        <v>14252</v>
      </c>
      <c r="X4581" t="s">
        <v>14191</v>
      </c>
      <c r="Y4581" t="str">
        <f>VLOOKUP(R4581,Managers!$A:$B,2,)</f>
        <v>Josh Martinez</v>
      </c>
      <c r="Z4581" s="11">
        <f>VLOOKUP(X4581,HourlyWages!$A:$B,2,0)</f>
        <v>60</v>
      </c>
      <c r="AA4581">
        <v>1</v>
      </c>
    </row>
    <row r="4582" spans="1:27" x14ac:dyDescent="0.3">
      <c r="A4582" t="b">
        <f>COUNTIF($C$1:C4582, C4582)&gt;1</f>
        <v>0</v>
      </c>
      <c r="B4582" t="b">
        <f>VLOOKUP(C4582,Sheet3!$A:$B,2,0) &gt; 1</f>
        <v>0</v>
      </c>
      <c r="C4582">
        <v>4581</v>
      </c>
      <c r="D4582">
        <v>32611</v>
      </c>
      <c r="E4582" s="4">
        <v>40052</v>
      </c>
      <c r="F4582">
        <v>19</v>
      </c>
      <c r="G4582" s="15">
        <f>I4582*F4582</f>
        <v>2375</v>
      </c>
      <c r="H4582" s="9">
        <v>0</v>
      </c>
      <c r="I4582" s="13">
        <f>VLOOKUP($U4582,Pricebook!$A:$D,4,0)</f>
        <v>125</v>
      </c>
      <c r="J4582" s="11">
        <f>G4582*(1-H4582)</f>
        <v>2375</v>
      </c>
      <c r="K4582" t="s">
        <v>812</v>
      </c>
      <c r="L4582" t="s">
        <v>99</v>
      </c>
      <c r="M4582" t="str">
        <f>VLOOKUP($L4582,Companies!$A:$G,7,)</f>
        <v>Television Services</v>
      </c>
      <c r="N4582" t="str">
        <f>VLOOKUP($L4582,Companies!$A:$G,6,)</f>
        <v>Consumer Services</v>
      </c>
      <c r="O4582" s="6" t="s">
        <v>2417</v>
      </c>
      <c r="P4582" s="6" t="s">
        <v>2418</v>
      </c>
      <c r="Q4582" t="s">
        <v>172</v>
      </c>
      <c r="R4582" t="s">
        <v>16</v>
      </c>
      <c r="S4582" s="4">
        <v>40053</v>
      </c>
      <c r="T4582" s="7">
        <f>S4582-E4582</f>
        <v>1</v>
      </c>
      <c r="U4582" t="s">
        <v>14221</v>
      </c>
      <c r="V4582" s="6" t="s">
        <v>14251</v>
      </c>
      <c r="W4582" t="s">
        <v>14266</v>
      </c>
      <c r="X4582" t="s">
        <v>14187</v>
      </c>
      <c r="Y4582" t="str">
        <f>VLOOKUP(R4582,Managers!$A:$B,2,)</f>
        <v>Josh Martinez</v>
      </c>
      <c r="Z4582" s="11">
        <f>VLOOKUP(X4582,HourlyWages!$A:$B,2,0)</f>
        <v>45</v>
      </c>
      <c r="AA4582">
        <v>1</v>
      </c>
    </row>
    <row r="4583" spans="1:27" x14ac:dyDescent="0.3">
      <c r="A4583" t="b">
        <f>COUNTIF($C$1:C4583, C4583)&gt;1</f>
        <v>0</v>
      </c>
      <c r="B4583" t="b">
        <f>VLOOKUP(C4583,Sheet3!$A:$B,2,0) &gt; 1</f>
        <v>0</v>
      </c>
      <c r="C4583">
        <v>4582</v>
      </c>
      <c r="D4583">
        <v>32611</v>
      </c>
      <c r="E4583" s="4">
        <v>40052</v>
      </c>
      <c r="F4583">
        <v>18</v>
      </c>
      <c r="G4583" s="15">
        <f>I4583*F4583</f>
        <v>2700</v>
      </c>
      <c r="H4583" s="9">
        <v>0.02</v>
      </c>
      <c r="I4583" s="13">
        <f>VLOOKUP($U4583,Pricebook!$A:$D,4,0)</f>
        <v>150</v>
      </c>
      <c r="J4583" s="11">
        <f>G4583*(1-H4583)</f>
        <v>2646</v>
      </c>
      <c r="K4583" t="s">
        <v>812</v>
      </c>
      <c r="L4583" t="s">
        <v>99</v>
      </c>
      <c r="M4583" t="str">
        <f>VLOOKUP($L4583,Companies!$A:$G,7,)</f>
        <v>Television Services</v>
      </c>
      <c r="N4583" t="str">
        <f>VLOOKUP($L4583,Companies!$A:$G,6,)</f>
        <v>Consumer Services</v>
      </c>
      <c r="O4583" s="6" t="s">
        <v>2417</v>
      </c>
      <c r="P4583" s="6" t="s">
        <v>2418</v>
      </c>
      <c r="Q4583" t="s">
        <v>172</v>
      </c>
      <c r="R4583" t="s">
        <v>16</v>
      </c>
      <c r="S4583" s="4">
        <v>40053</v>
      </c>
      <c r="T4583" s="7">
        <f>S4583-E4583</f>
        <v>1</v>
      </c>
      <c r="U4583" t="s">
        <v>14211</v>
      </c>
      <c r="V4583" s="6" t="s">
        <v>14251</v>
      </c>
      <c r="W4583" t="s">
        <v>14252</v>
      </c>
      <c r="X4583" t="s">
        <v>14203</v>
      </c>
      <c r="Y4583" t="str">
        <f>VLOOKUP(R4583,Managers!$A:$B,2,)</f>
        <v>Josh Martinez</v>
      </c>
      <c r="Z4583" s="11">
        <f>VLOOKUP(X4583,HourlyWages!$A:$B,2,0)</f>
        <v>62</v>
      </c>
      <c r="AA4583">
        <v>1</v>
      </c>
    </row>
    <row r="4584" spans="1:27" x14ac:dyDescent="0.3">
      <c r="A4584" t="b">
        <f>COUNTIF($C$1:C4584, C4584)&gt;1</f>
        <v>0</v>
      </c>
      <c r="B4584" t="b">
        <f>VLOOKUP(C4584,Sheet3!$A:$B,2,0) &gt; 1</f>
        <v>0</v>
      </c>
      <c r="C4584">
        <v>4583</v>
      </c>
      <c r="D4584">
        <v>32611</v>
      </c>
      <c r="E4584" s="4">
        <v>40052</v>
      </c>
      <c r="F4584">
        <v>15</v>
      </c>
      <c r="G4584" s="15">
        <f>I4584*F4584</f>
        <v>1650</v>
      </c>
      <c r="H4584" s="9">
        <v>0.05</v>
      </c>
      <c r="I4584" s="13">
        <f>VLOOKUP($U4584,Pricebook!$A:$D,4,0)</f>
        <v>110</v>
      </c>
      <c r="J4584" s="11">
        <f>G4584*(1-H4584)</f>
        <v>1567.5</v>
      </c>
      <c r="K4584" t="s">
        <v>812</v>
      </c>
      <c r="L4584" t="s">
        <v>99</v>
      </c>
      <c r="M4584" t="str">
        <f>VLOOKUP($L4584,Companies!$A:$G,7,)</f>
        <v>Television Services</v>
      </c>
      <c r="N4584" t="str">
        <f>VLOOKUP($L4584,Companies!$A:$G,6,)</f>
        <v>Consumer Services</v>
      </c>
      <c r="O4584" s="6" t="s">
        <v>2417</v>
      </c>
      <c r="P4584" s="6" t="s">
        <v>2418</v>
      </c>
      <c r="Q4584" t="s">
        <v>172</v>
      </c>
      <c r="R4584" t="s">
        <v>16</v>
      </c>
      <c r="S4584" s="4">
        <v>40052</v>
      </c>
      <c r="T4584" s="7">
        <f>S4584-E4584</f>
        <v>0</v>
      </c>
      <c r="U4584" t="s">
        <v>14215</v>
      </c>
      <c r="V4584" s="6" t="s">
        <v>14251</v>
      </c>
      <c r="W4584" t="s">
        <v>14267</v>
      </c>
      <c r="X4584" t="s">
        <v>14203</v>
      </c>
      <c r="Y4584" t="str">
        <f>VLOOKUP(R4584,Managers!$A:$B,2,)</f>
        <v>Josh Martinez</v>
      </c>
      <c r="Z4584" s="11">
        <f>VLOOKUP(X4584,HourlyWages!$A:$B,2,0)</f>
        <v>62</v>
      </c>
      <c r="AA4584">
        <v>1</v>
      </c>
    </row>
    <row r="4585" spans="1:27" x14ac:dyDescent="0.3">
      <c r="A4585" t="b">
        <f>COUNTIF($C$1:C4585, C4585)&gt;1</f>
        <v>0</v>
      </c>
      <c r="B4585" t="b">
        <f>VLOOKUP(C4585,Sheet3!$A:$B,2,0) &gt; 1</f>
        <v>0</v>
      </c>
      <c r="C4585">
        <v>4584</v>
      </c>
      <c r="D4585">
        <v>32613</v>
      </c>
      <c r="E4585" s="4">
        <v>40893</v>
      </c>
      <c r="F4585">
        <v>31</v>
      </c>
      <c r="G4585" s="15">
        <f>I4585*F4585</f>
        <v>3720</v>
      </c>
      <c r="H4585" s="9">
        <v>0.01</v>
      </c>
      <c r="I4585" s="13">
        <f>VLOOKUP($U4585,Pricebook!$A:$D,4,0)</f>
        <v>120</v>
      </c>
      <c r="J4585" s="11">
        <f>G4585*(1-H4585)</f>
        <v>3682.8</v>
      </c>
      <c r="K4585" t="s">
        <v>2514</v>
      </c>
      <c r="L4585" t="s">
        <v>303</v>
      </c>
      <c r="M4585" t="str">
        <f>VLOOKUP($L4585,Companies!$A:$G,7,)</f>
        <v>Semiconductors</v>
      </c>
      <c r="N4585" t="str">
        <f>VLOOKUP($L4585,Companies!$A:$G,6,)</f>
        <v>Technology</v>
      </c>
      <c r="O4585" s="6" t="s">
        <v>2515</v>
      </c>
      <c r="P4585" s="6">
        <v>14304</v>
      </c>
      <c r="Q4585" t="s">
        <v>60</v>
      </c>
      <c r="R4585" t="s">
        <v>61</v>
      </c>
      <c r="S4585" s="4">
        <v>40900</v>
      </c>
      <c r="T4585" s="7">
        <f>S4585-E4585</f>
        <v>7</v>
      </c>
      <c r="U4585" t="s">
        <v>14212</v>
      </c>
      <c r="V4585" s="6" t="s">
        <v>14254</v>
      </c>
      <c r="W4585" t="s">
        <v>14269</v>
      </c>
      <c r="X4585" t="s">
        <v>14194</v>
      </c>
      <c r="Y4585" t="str">
        <f>VLOOKUP(R4585,Managers!$A:$B,2,)</f>
        <v>Allen Young</v>
      </c>
      <c r="Z4585" s="11">
        <f>VLOOKUP(X4585,HourlyWages!$A:$B,2,0)</f>
        <v>71</v>
      </c>
      <c r="AA4585">
        <v>1</v>
      </c>
    </row>
    <row r="4586" spans="1:27" x14ac:dyDescent="0.3">
      <c r="A4586" t="b">
        <f>COUNTIF($C$1:C4586, C4586)&gt;1</f>
        <v>0</v>
      </c>
      <c r="B4586" t="b">
        <f>VLOOKUP(C4586,Sheet3!$A:$B,2,0) &gt; 1</f>
        <v>0</v>
      </c>
      <c r="C4586">
        <v>4585</v>
      </c>
      <c r="D4586">
        <v>32613</v>
      </c>
      <c r="E4586" s="4">
        <v>40893</v>
      </c>
      <c r="F4586">
        <v>38</v>
      </c>
      <c r="G4586" s="15">
        <f>I4586*F4586</f>
        <v>7600</v>
      </c>
      <c r="H4586" s="9">
        <v>0</v>
      </c>
      <c r="I4586" s="13">
        <f>VLOOKUP($U4586,Pricebook!$A:$D,4,0)</f>
        <v>200</v>
      </c>
      <c r="J4586" s="11">
        <f>G4586*(1-H4586)</f>
        <v>7600</v>
      </c>
      <c r="K4586" t="s">
        <v>2514</v>
      </c>
      <c r="L4586" t="s">
        <v>303</v>
      </c>
      <c r="M4586" t="str">
        <f>VLOOKUP($L4586,Companies!$A:$G,7,)</f>
        <v>Semiconductors</v>
      </c>
      <c r="N4586" t="str">
        <f>VLOOKUP($L4586,Companies!$A:$G,6,)</f>
        <v>Technology</v>
      </c>
      <c r="O4586" s="6" t="s">
        <v>2515</v>
      </c>
      <c r="P4586" s="6">
        <v>14304</v>
      </c>
      <c r="Q4586" t="s">
        <v>60</v>
      </c>
      <c r="R4586" t="s">
        <v>61</v>
      </c>
      <c r="S4586" s="4">
        <v>40895</v>
      </c>
      <c r="T4586" s="7">
        <f>S4586-E4586</f>
        <v>2</v>
      </c>
      <c r="U4586" t="s">
        <v>14206</v>
      </c>
      <c r="V4586" s="6" t="s">
        <v>14251</v>
      </c>
      <c r="W4586" t="s">
        <v>14263</v>
      </c>
      <c r="X4586" t="s">
        <v>14189</v>
      </c>
      <c r="Y4586" t="str">
        <f>VLOOKUP(R4586,Managers!$A:$B,2,)</f>
        <v>Allen Young</v>
      </c>
      <c r="Z4586" s="11">
        <f>VLOOKUP(X4586,HourlyWages!$A:$B,2,0)</f>
        <v>62</v>
      </c>
      <c r="AA4586">
        <v>1</v>
      </c>
    </row>
    <row r="4587" spans="1:27" x14ac:dyDescent="0.3">
      <c r="A4587" t="b">
        <f>COUNTIF($C$1:C4587, C4587)&gt;1</f>
        <v>0</v>
      </c>
      <c r="B4587" t="b">
        <f>VLOOKUP(C4587,Sheet3!$A:$B,2,0) &gt; 1</f>
        <v>0</v>
      </c>
      <c r="C4587">
        <v>4586</v>
      </c>
      <c r="D4587">
        <v>32613</v>
      </c>
      <c r="E4587" s="4">
        <v>40893</v>
      </c>
      <c r="F4587">
        <v>41</v>
      </c>
      <c r="G4587" s="15">
        <f>I4587*F4587</f>
        <v>6150</v>
      </c>
      <c r="H4587" s="9">
        <v>0.02</v>
      </c>
      <c r="I4587" s="13">
        <f>VLOOKUP($U4587,Pricebook!$A:$D,4,0)</f>
        <v>150</v>
      </c>
      <c r="J4587" s="11">
        <f>G4587*(1-H4587)</f>
        <v>6027</v>
      </c>
      <c r="K4587" t="s">
        <v>2514</v>
      </c>
      <c r="L4587" t="s">
        <v>303</v>
      </c>
      <c r="M4587" t="str">
        <f>VLOOKUP($L4587,Companies!$A:$G,7,)</f>
        <v>Semiconductors</v>
      </c>
      <c r="N4587" t="str">
        <f>VLOOKUP($L4587,Companies!$A:$G,6,)</f>
        <v>Technology</v>
      </c>
      <c r="O4587" s="6" t="s">
        <v>2515</v>
      </c>
      <c r="P4587" s="6">
        <v>14304</v>
      </c>
      <c r="Q4587" t="s">
        <v>60</v>
      </c>
      <c r="R4587" t="s">
        <v>61</v>
      </c>
      <c r="S4587" s="4">
        <v>40895</v>
      </c>
      <c r="T4587" s="7">
        <f>S4587-E4587</f>
        <v>2</v>
      </c>
      <c r="U4587" t="s">
        <v>14210</v>
      </c>
      <c r="V4587" s="6" t="s">
        <v>14251</v>
      </c>
      <c r="W4587" t="s">
        <v>14263</v>
      </c>
      <c r="X4587" t="s">
        <v>14189</v>
      </c>
      <c r="Y4587" t="str">
        <f>VLOOKUP(R4587,Managers!$A:$B,2,)</f>
        <v>Allen Young</v>
      </c>
      <c r="Z4587" s="11">
        <f>VLOOKUP(X4587,HourlyWages!$A:$B,2,0)</f>
        <v>62</v>
      </c>
      <c r="AA4587">
        <v>1</v>
      </c>
    </row>
    <row r="4588" spans="1:27" x14ac:dyDescent="0.3">
      <c r="A4588" t="b">
        <f>COUNTIF($C$1:C4588, C4588)&gt;1</f>
        <v>0</v>
      </c>
      <c r="B4588" t="b">
        <f>VLOOKUP(C4588,Sheet3!$A:$B,2,0) &gt; 1</f>
        <v>0</v>
      </c>
      <c r="C4588">
        <v>4587</v>
      </c>
      <c r="D4588">
        <v>32640</v>
      </c>
      <c r="E4588" s="4">
        <v>41167</v>
      </c>
      <c r="F4588">
        <v>18</v>
      </c>
      <c r="G4588" s="15">
        <f>I4588*F4588</f>
        <v>2880</v>
      </c>
      <c r="H4588" s="9">
        <v>0.04</v>
      </c>
      <c r="I4588" s="13">
        <f>VLOOKUP($U4588,Pricebook!$A:$D,4,0)</f>
        <v>160</v>
      </c>
      <c r="J4588" s="11">
        <f>G4588*(1-H4588)</f>
        <v>2764.7999999999997</v>
      </c>
      <c r="K4588" t="s">
        <v>313</v>
      </c>
      <c r="L4588" t="s">
        <v>314</v>
      </c>
      <c r="M4588" t="str">
        <f>VLOOKUP($L4588,Companies!$A:$G,7,)</f>
        <v>Semiconductors</v>
      </c>
      <c r="N4588" t="str">
        <f>VLOOKUP($L4588,Companies!$A:$G,6,)</f>
        <v>Technology</v>
      </c>
      <c r="O4588" s="6" t="s">
        <v>2516</v>
      </c>
      <c r="P4588" s="6" t="s">
        <v>2517</v>
      </c>
      <c r="Q4588" t="s">
        <v>87</v>
      </c>
      <c r="R4588" t="s">
        <v>61</v>
      </c>
      <c r="S4588" s="4">
        <v>41169</v>
      </c>
      <c r="T4588" s="7">
        <f>S4588-E4588</f>
        <v>2</v>
      </c>
      <c r="U4588" t="s">
        <v>14218</v>
      </c>
      <c r="V4588" s="6" t="s">
        <v>14251</v>
      </c>
      <c r="W4588" t="s">
        <v>14266</v>
      </c>
      <c r="X4588" t="s">
        <v>14193</v>
      </c>
      <c r="Y4588" t="str">
        <f>VLOOKUP(R4588,Managers!$A:$B,2,)</f>
        <v>Allen Young</v>
      </c>
      <c r="Z4588" s="11">
        <f>VLOOKUP(X4588,HourlyWages!$A:$B,2,0)</f>
        <v>57</v>
      </c>
      <c r="AA4588">
        <v>1</v>
      </c>
    </row>
    <row r="4589" spans="1:27" x14ac:dyDescent="0.3">
      <c r="A4589" t="b">
        <f>COUNTIF($C$1:C4589, C4589)&gt;1</f>
        <v>0</v>
      </c>
      <c r="B4589" t="b">
        <f>VLOOKUP(C4589,Sheet3!$A:$B,2,0) &gt; 1</f>
        <v>0</v>
      </c>
      <c r="C4589">
        <v>4588</v>
      </c>
      <c r="D4589">
        <v>32640</v>
      </c>
      <c r="E4589" s="4">
        <v>41167</v>
      </c>
      <c r="F4589">
        <v>12</v>
      </c>
      <c r="G4589" s="15">
        <f>I4589*F4589</f>
        <v>1320</v>
      </c>
      <c r="H4589" s="9">
        <v>0.04</v>
      </c>
      <c r="I4589" s="13">
        <f>VLOOKUP($U4589,Pricebook!$A:$D,4,0)</f>
        <v>110</v>
      </c>
      <c r="J4589" s="11">
        <f>G4589*(1-H4589)</f>
        <v>1267.2</v>
      </c>
      <c r="K4589" t="s">
        <v>313</v>
      </c>
      <c r="L4589" t="s">
        <v>314</v>
      </c>
      <c r="M4589" t="str">
        <f>VLOOKUP($L4589,Companies!$A:$G,7,)</f>
        <v>Semiconductors</v>
      </c>
      <c r="N4589" t="str">
        <f>VLOOKUP($L4589,Companies!$A:$G,6,)</f>
        <v>Technology</v>
      </c>
      <c r="O4589" s="6" t="s">
        <v>2518</v>
      </c>
      <c r="P4589" s="6" t="s">
        <v>2519</v>
      </c>
      <c r="Q4589" t="s">
        <v>87</v>
      </c>
      <c r="R4589" t="s">
        <v>61</v>
      </c>
      <c r="S4589" s="4">
        <v>41169</v>
      </c>
      <c r="T4589" s="7">
        <f>S4589-E4589</f>
        <v>2</v>
      </c>
      <c r="U4589" t="s">
        <v>14215</v>
      </c>
      <c r="V4589" s="6" t="s">
        <v>14251</v>
      </c>
      <c r="W4589" t="s">
        <v>14268</v>
      </c>
      <c r="X4589" t="s">
        <v>14192</v>
      </c>
      <c r="Y4589" t="str">
        <f>VLOOKUP(R4589,Managers!$A:$B,2,)</f>
        <v>Allen Young</v>
      </c>
      <c r="Z4589" s="11">
        <f>VLOOKUP(X4589,HourlyWages!$A:$B,2,0)</f>
        <v>75</v>
      </c>
      <c r="AA4589">
        <v>1</v>
      </c>
    </row>
    <row r="4590" spans="1:27" x14ac:dyDescent="0.3">
      <c r="A4590" t="b">
        <f>COUNTIF($C$1:C4590, C4590)&gt;1</f>
        <v>0</v>
      </c>
      <c r="B4590" t="b">
        <f>VLOOKUP(C4590,Sheet3!$A:$B,2,0) &gt; 1</f>
        <v>0</v>
      </c>
      <c r="C4590">
        <v>4589</v>
      </c>
      <c r="D4590">
        <v>32641</v>
      </c>
      <c r="E4590" s="4">
        <v>40258</v>
      </c>
      <c r="F4590">
        <v>18</v>
      </c>
      <c r="G4590" s="15">
        <f>I4590*F4590</f>
        <v>2880</v>
      </c>
      <c r="H4590" s="9">
        <v>0.05</v>
      </c>
      <c r="I4590" s="13">
        <f>VLOOKUP($U4590,Pricebook!$A:$D,4,0)</f>
        <v>160</v>
      </c>
      <c r="J4590" s="11">
        <f>G4590*(1-H4590)</f>
        <v>2736</v>
      </c>
      <c r="K4590" t="s">
        <v>669</v>
      </c>
      <c r="L4590" t="s">
        <v>68</v>
      </c>
      <c r="M4590" t="str">
        <f>VLOOKUP($L4590,Companies!$A:$G,7,)</f>
        <v>Other Specialty Stores</v>
      </c>
      <c r="N4590" t="str">
        <f>VLOOKUP($L4590,Companies!$A:$G,6,)</f>
        <v>Consumer Services</v>
      </c>
      <c r="O4590" s="6" t="s">
        <v>2520</v>
      </c>
      <c r="P4590" s="6">
        <v>80219</v>
      </c>
      <c r="Q4590" t="s">
        <v>237</v>
      </c>
      <c r="R4590" t="s">
        <v>23</v>
      </c>
      <c r="S4590" s="4">
        <v>40259</v>
      </c>
      <c r="T4590" s="7">
        <f>S4590-E4590</f>
        <v>1</v>
      </c>
      <c r="U4590" t="s">
        <v>14218</v>
      </c>
      <c r="V4590" s="6" t="s">
        <v>14251</v>
      </c>
      <c r="W4590" t="s">
        <v>14262</v>
      </c>
      <c r="X4590" t="s">
        <v>14184</v>
      </c>
      <c r="Y4590" t="str">
        <f>VLOOKUP(R4590,Managers!$A:$B,2,)</f>
        <v>Bob Turner</v>
      </c>
      <c r="Z4590" s="11">
        <f>VLOOKUP(X4590,HourlyWages!$A:$B,2,0)</f>
        <v>50</v>
      </c>
      <c r="AA4590">
        <v>1</v>
      </c>
    </row>
    <row r="4591" spans="1:27" x14ac:dyDescent="0.3">
      <c r="A4591" t="b">
        <f>COUNTIF($C$1:C4591, C4591)&gt;1</f>
        <v>0</v>
      </c>
      <c r="B4591" t="b">
        <f>VLOOKUP(C4591,Sheet3!$A:$B,2,0) &gt; 1</f>
        <v>0</v>
      </c>
      <c r="C4591">
        <v>4590</v>
      </c>
      <c r="D4591">
        <v>32642</v>
      </c>
      <c r="E4591" s="4">
        <v>40997</v>
      </c>
      <c r="F4591">
        <v>50</v>
      </c>
      <c r="G4591" s="15">
        <f>I4591*F4591</f>
        <v>7500</v>
      </c>
      <c r="H4591" s="9">
        <v>0.02</v>
      </c>
      <c r="I4591" s="13">
        <f>VLOOKUP($U4591,Pricebook!$A:$D,4,0)</f>
        <v>150</v>
      </c>
      <c r="J4591" s="11">
        <f>G4591*(1-H4591)</f>
        <v>7350</v>
      </c>
      <c r="K4591" t="s">
        <v>1300</v>
      </c>
      <c r="L4591" t="s">
        <v>269</v>
      </c>
      <c r="M4591" t="str">
        <f>VLOOKUP($L4591,Companies!$A:$G,7,)</f>
        <v>Electronic Components</v>
      </c>
      <c r="N4591" t="str">
        <f>VLOOKUP($L4591,Companies!$A:$G,6,)</f>
        <v>Technology</v>
      </c>
      <c r="O4591" s="6" t="s">
        <v>2235</v>
      </c>
      <c r="P4591" s="6">
        <v>78745</v>
      </c>
      <c r="Q4591" t="s">
        <v>48</v>
      </c>
      <c r="R4591" t="s">
        <v>16</v>
      </c>
      <c r="S4591" s="4">
        <v>40999</v>
      </c>
      <c r="T4591" s="7">
        <f>S4591-E4591</f>
        <v>2</v>
      </c>
      <c r="U4591" t="s">
        <v>14211</v>
      </c>
      <c r="V4591" s="6" t="s">
        <v>14251</v>
      </c>
      <c r="W4591" t="s">
        <v>14266</v>
      </c>
      <c r="X4591" t="s">
        <v>14203</v>
      </c>
      <c r="Y4591" t="str">
        <f>VLOOKUP(R4591,Managers!$A:$B,2,)</f>
        <v>Josh Martinez</v>
      </c>
      <c r="Z4591" s="11">
        <f>VLOOKUP(X4591,HourlyWages!$A:$B,2,0)</f>
        <v>62</v>
      </c>
      <c r="AA4591">
        <v>1</v>
      </c>
    </row>
    <row r="4592" spans="1:27" x14ac:dyDescent="0.3">
      <c r="A4592" t="b">
        <f>COUNTIF($C$1:C4592, C4592)&gt;1</f>
        <v>0</v>
      </c>
      <c r="B4592" t="b">
        <f>VLOOKUP(C4592,Sheet3!$A:$B,2,0) &gt; 1</f>
        <v>0</v>
      </c>
      <c r="C4592">
        <v>4591</v>
      </c>
      <c r="D4592">
        <v>32647</v>
      </c>
      <c r="E4592" s="4">
        <v>40865</v>
      </c>
      <c r="F4592">
        <v>32</v>
      </c>
      <c r="G4592" s="15">
        <f>I4592*F4592</f>
        <v>4800</v>
      </c>
      <c r="H4592" s="9">
        <v>7.0000000000000007E-2</v>
      </c>
      <c r="I4592" s="13">
        <f>VLOOKUP($U4592,Pricebook!$A:$D,4,0)</f>
        <v>150</v>
      </c>
      <c r="J4592" s="11">
        <f>G4592*(1-H4592)</f>
        <v>4464</v>
      </c>
      <c r="K4592" t="s">
        <v>2521</v>
      </c>
      <c r="L4592" t="s">
        <v>93</v>
      </c>
      <c r="M4592" t="str">
        <f>VLOOKUP($L4592,Companies!$A:$G,7,)</f>
        <v>Television Services</v>
      </c>
      <c r="N4592" t="str">
        <f>VLOOKUP($L4592,Companies!$A:$G,6,)</f>
        <v>Consumer Services</v>
      </c>
      <c r="O4592" s="6" t="s">
        <v>2522</v>
      </c>
      <c r="P4592" s="6">
        <v>33566</v>
      </c>
      <c r="Q4592" t="s">
        <v>101</v>
      </c>
      <c r="R4592" t="s">
        <v>34</v>
      </c>
      <c r="S4592" s="4">
        <v>40867</v>
      </c>
      <c r="T4592" s="7">
        <f>S4592-E4592</f>
        <v>2</v>
      </c>
      <c r="U4592" t="s">
        <v>14211</v>
      </c>
      <c r="V4592" s="6" t="s">
        <v>14254</v>
      </c>
      <c r="W4592" t="s">
        <v>14255</v>
      </c>
      <c r="X4592" t="s">
        <v>14197</v>
      </c>
      <c r="Y4592" t="str">
        <f>VLOOKUP(R4592,Managers!$A:$B,2,)</f>
        <v>Frank Mitchell</v>
      </c>
      <c r="Z4592" s="11">
        <f>VLOOKUP(X4592,HourlyWages!$A:$B,2,0)</f>
        <v>71</v>
      </c>
      <c r="AA4592">
        <v>1</v>
      </c>
    </row>
    <row r="4593" spans="1:27" x14ac:dyDescent="0.3">
      <c r="A4593" t="b">
        <f>COUNTIF($C$1:C4593, C4593)&gt;1</f>
        <v>0</v>
      </c>
      <c r="B4593" t="b">
        <f>VLOOKUP(C4593,Sheet3!$A:$B,2,0) &gt; 1</f>
        <v>0</v>
      </c>
      <c r="C4593">
        <v>4592</v>
      </c>
      <c r="D4593">
        <v>32647</v>
      </c>
      <c r="E4593" s="4">
        <v>40865</v>
      </c>
      <c r="F4593">
        <v>27</v>
      </c>
      <c r="G4593" s="15">
        <f>I4593*F4593</f>
        <v>3375</v>
      </c>
      <c r="H4593" s="9">
        <v>0.06</v>
      </c>
      <c r="I4593" s="13">
        <f>VLOOKUP($U4593,Pricebook!$A:$D,4,0)</f>
        <v>125</v>
      </c>
      <c r="J4593" s="11">
        <f>G4593*(1-H4593)</f>
        <v>3172.5</v>
      </c>
      <c r="K4593" t="s">
        <v>2521</v>
      </c>
      <c r="L4593" t="s">
        <v>93</v>
      </c>
      <c r="M4593" t="str">
        <f>VLOOKUP($L4593,Companies!$A:$G,7,)</f>
        <v>Television Services</v>
      </c>
      <c r="N4593" t="str">
        <f>VLOOKUP($L4593,Companies!$A:$G,6,)</f>
        <v>Consumer Services</v>
      </c>
      <c r="O4593" s="6" t="s">
        <v>2522</v>
      </c>
      <c r="P4593" s="6">
        <v>33566</v>
      </c>
      <c r="Q4593" t="s">
        <v>101</v>
      </c>
      <c r="R4593" t="s">
        <v>34</v>
      </c>
      <c r="S4593" s="4">
        <v>40867</v>
      </c>
      <c r="T4593" s="7">
        <f>S4593-E4593</f>
        <v>2</v>
      </c>
      <c r="U4593" t="s">
        <v>14209</v>
      </c>
      <c r="V4593" s="6" t="s">
        <v>14251</v>
      </c>
      <c r="W4593" t="s">
        <v>14262</v>
      </c>
      <c r="X4593" t="s">
        <v>14195</v>
      </c>
      <c r="Y4593" t="str">
        <f>VLOOKUP(R4593,Managers!$A:$B,2,)</f>
        <v>Frank Mitchell</v>
      </c>
      <c r="Z4593" s="11">
        <f>VLOOKUP(X4593,HourlyWages!$A:$B,2,0)</f>
        <v>52</v>
      </c>
      <c r="AA4593">
        <v>1</v>
      </c>
    </row>
    <row r="4594" spans="1:27" x14ac:dyDescent="0.3">
      <c r="A4594" t="b">
        <f>COUNTIF($C$1:C4594, C4594)&gt;1</f>
        <v>0</v>
      </c>
      <c r="B4594" t="b">
        <f>VLOOKUP(C4594,Sheet3!$A:$B,2,0) &gt; 1</f>
        <v>0</v>
      </c>
      <c r="C4594">
        <v>4593</v>
      </c>
      <c r="D4594">
        <v>32675</v>
      </c>
      <c r="E4594" s="4">
        <v>40120</v>
      </c>
      <c r="F4594">
        <v>20</v>
      </c>
      <c r="G4594" s="15">
        <f>I4594*F4594</f>
        <v>2500</v>
      </c>
      <c r="H4594" s="9">
        <v>0.09</v>
      </c>
      <c r="I4594" s="13">
        <f>VLOOKUP($U4594,Pricebook!$A:$D,4,0)</f>
        <v>125</v>
      </c>
      <c r="J4594" s="11">
        <f>G4594*(1-H4594)</f>
        <v>2275</v>
      </c>
      <c r="K4594" t="s">
        <v>54</v>
      </c>
      <c r="L4594" t="s">
        <v>55</v>
      </c>
      <c r="M4594" t="str">
        <f>VLOOKUP($L4594,Companies!$A:$G,7,)</f>
        <v>Semiconductors</v>
      </c>
      <c r="N4594" t="str">
        <f>VLOOKUP($L4594,Companies!$A:$G,6,)</f>
        <v>Technology</v>
      </c>
      <c r="O4594" s="6" t="s">
        <v>1174</v>
      </c>
      <c r="P4594" s="6">
        <v>27534</v>
      </c>
      <c r="Q4594" t="s">
        <v>33</v>
      </c>
      <c r="R4594" t="s">
        <v>34</v>
      </c>
      <c r="S4594" s="4">
        <v>40121</v>
      </c>
      <c r="T4594" s="7">
        <f>S4594-E4594</f>
        <v>1</v>
      </c>
      <c r="U4594" t="s">
        <v>14209</v>
      </c>
      <c r="V4594" s="6" t="s">
        <v>14251</v>
      </c>
      <c r="W4594" t="s">
        <v>14263</v>
      </c>
      <c r="X4594" t="s">
        <v>14186</v>
      </c>
      <c r="Y4594" t="str">
        <f>VLOOKUP(R4594,Managers!$A:$B,2,)</f>
        <v>Frank Mitchell</v>
      </c>
      <c r="Z4594" s="11">
        <f>VLOOKUP(X4594,HourlyWages!$A:$B,2,0)</f>
        <v>67</v>
      </c>
      <c r="AA4594">
        <v>1</v>
      </c>
    </row>
    <row r="4595" spans="1:27" x14ac:dyDescent="0.3">
      <c r="A4595" t="b">
        <f>COUNTIF($C$1:C4595, C4595)&gt;1</f>
        <v>0</v>
      </c>
      <c r="B4595" t="b">
        <f>VLOOKUP(C4595,Sheet3!$A:$B,2,0) &gt; 1</f>
        <v>0</v>
      </c>
      <c r="C4595">
        <v>4594</v>
      </c>
      <c r="D4595">
        <v>32676</v>
      </c>
      <c r="E4595" s="4">
        <v>39845</v>
      </c>
      <c r="F4595">
        <v>37</v>
      </c>
      <c r="G4595" s="15">
        <f>I4595*F4595</f>
        <v>5550</v>
      </c>
      <c r="H4595" s="9">
        <v>0.06</v>
      </c>
      <c r="I4595" s="13">
        <f>VLOOKUP($U4595,Pricebook!$A:$D,4,0)</f>
        <v>150</v>
      </c>
      <c r="J4595" s="11">
        <f>G4595*(1-H4595)</f>
        <v>5217</v>
      </c>
      <c r="K4595" t="s">
        <v>1463</v>
      </c>
      <c r="L4595" t="s">
        <v>576</v>
      </c>
      <c r="M4595" t="str">
        <f>VLOOKUP($L4595,Companies!$A:$G,7,)</f>
        <v>Clothing/Shoe/Accessory Stores</v>
      </c>
      <c r="N4595" t="str">
        <f>VLOOKUP($L4595,Companies!$A:$G,6,)</f>
        <v>Consumer Services</v>
      </c>
      <c r="O4595" s="6" t="s">
        <v>2523</v>
      </c>
      <c r="P4595" s="6">
        <v>47906</v>
      </c>
      <c r="Q4595" t="s">
        <v>278</v>
      </c>
      <c r="R4595" t="s">
        <v>16</v>
      </c>
      <c r="S4595" s="4">
        <v>39848</v>
      </c>
      <c r="T4595" s="7">
        <f>S4595-E4595</f>
        <v>3</v>
      </c>
      <c r="U4595" t="s">
        <v>14211</v>
      </c>
      <c r="V4595" s="6" t="s">
        <v>14257</v>
      </c>
      <c r="W4595" t="s">
        <v>14258</v>
      </c>
      <c r="X4595" t="s">
        <v>14194</v>
      </c>
      <c r="Y4595" t="str">
        <f>VLOOKUP(R4595,Managers!$A:$B,2,)</f>
        <v>Josh Martinez</v>
      </c>
      <c r="Z4595" s="11">
        <f>VLOOKUP(X4595,HourlyWages!$A:$B,2,0)</f>
        <v>71</v>
      </c>
      <c r="AA4595">
        <v>1</v>
      </c>
    </row>
    <row r="4596" spans="1:27" x14ac:dyDescent="0.3">
      <c r="A4596" t="b">
        <f>COUNTIF($C$1:C4596, C4596)&gt;1</f>
        <v>0</v>
      </c>
      <c r="B4596" t="b">
        <f>VLOOKUP(C4596,Sheet3!$A:$B,2,0) &gt; 1</f>
        <v>0</v>
      </c>
      <c r="C4596">
        <v>4595</v>
      </c>
      <c r="D4596">
        <v>32706</v>
      </c>
      <c r="E4596" s="4">
        <v>39998</v>
      </c>
      <c r="F4596">
        <v>5</v>
      </c>
      <c r="G4596" s="15">
        <f>I4596*F4596</f>
        <v>750</v>
      </c>
      <c r="H4596" s="9">
        <v>0.03</v>
      </c>
      <c r="I4596" s="13">
        <f>VLOOKUP($U4596,Pricebook!$A:$D,4,0)</f>
        <v>150</v>
      </c>
      <c r="J4596" s="11">
        <f>G4596*(1-H4596)</f>
        <v>727.5</v>
      </c>
      <c r="K4596" t="s">
        <v>127</v>
      </c>
      <c r="L4596" t="s">
        <v>128</v>
      </c>
      <c r="M4596" t="str">
        <f>VLOOKUP($L4596,Companies!$A:$G,7,)</f>
        <v>Diversified Commercial Services</v>
      </c>
      <c r="N4596" t="str">
        <f>VLOOKUP($L4596,Companies!$A:$G,6,)</f>
        <v>Consumer Services</v>
      </c>
      <c r="O4596" s="6" t="s">
        <v>2524</v>
      </c>
      <c r="P4596" s="6">
        <v>55445</v>
      </c>
      <c r="Q4596" t="s">
        <v>130</v>
      </c>
      <c r="R4596" t="s">
        <v>16</v>
      </c>
      <c r="S4596" s="4">
        <v>40000</v>
      </c>
      <c r="T4596" s="7">
        <f>S4596-E4596</f>
        <v>2</v>
      </c>
      <c r="U4596" t="s">
        <v>14216</v>
      </c>
      <c r="V4596" s="6" t="s">
        <v>14257</v>
      </c>
      <c r="W4596" t="s">
        <v>14258</v>
      </c>
      <c r="X4596" t="s">
        <v>14202</v>
      </c>
      <c r="Y4596" t="str">
        <f>VLOOKUP(R4596,Managers!$A:$B,2,)</f>
        <v>Josh Martinez</v>
      </c>
      <c r="Z4596" s="11">
        <f>VLOOKUP(X4596,HourlyWages!$A:$B,2,0)</f>
        <v>71</v>
      </c>
      <c r="AA4596">
        <v>1</v>
      </c>
    </row>
    <row r="4597" spans="1:27" x14ac:dyDescent="0.3">
      <c r="A4597" t="b">
        <f>COUNTIF($C$1:C4597, C4597)&gt;1</f>
        <v>0</v>
      </c>
      <c r="B4597" t="b">
        <f>VLOOKUP(C4597,Sheet3!$A:$B,2,0) &gt; 1</f>
        <v>0</v>
      </c>
      <c r="C4597">
        <v>4596</v>
      </c>
      <c r="D4597">
        <v>32710</v>
      </c>
      <c r="E4597" s="4">
        <v>40133</v>
      </c>
      <c r="F4597">
        <v>43</v>
      </c>
      <c r="G4597" s="15">
        <f>I4597*F4597</f>
        <v>8600</v>
      </c>
      <c r="H4597" s="9">
        <v>0.04</v>
      </c>
      <c r="I4597" s="13">
        <f>VLOOKUP($U4597,Pricebook!$A:$D,4,0)</f>
        <v>200</v>
      </c>
      <c r="J4597" s="11">
        <f>G4597*(1-H4597)</f>
        <v>8256</v>
      </c>
      <c r="K4597" t="s">
        <v>1846</v>
      </c>
      <c r="L4597" t="s">
        <v>180</v>
      </c>
      <c r="M4597" t="str">
        <f>VLOOKUP($L4597,Companies!$A:$G,7,)</f>
        <v>Semiconductors</v>
      </c>
      <c r="N4597" t="str">
        <f>VLOOKUP($L4597,Companies!$A:$G,6,)</f>
        <v>Technology</v>
      </c>
      <c r="O4597" s="6" t="s">
        <v>2077</v>
      </c>
      <c r="P4597" s="6">
        <v>72401</v>
      </c>
      <c r="Q4597" t="s">
        <v>66</v>
      </c>
      <c r="R4597" t="s">
        <v>34</v>
      </c>
      <c r="S4597" s="4">
        <v>40134</v>
      </c>
      <c r="T4597" s="7">
        <f>S4597-E4597</f>
        <v>1</v>
      </c>
      <c r="U4597" t="s">
        <v>14206</v>
      </c>
      <c r="V4597" s="6" t="s">
        <v>14251</v>
      </c>
      <c r="W4597" t="s">
        <v>14260</v>
      </c>
      <c r="X4597" t="s">
        <v>14194</v>
      </c>
      <c r="Y4597" t="str">
        <f>VLOOKUP(R4597,Managers!$A:$B,2,)</f>
        <v>Frank Mitchell</v>
      </c>
      <c r="Z4597" s="11">
        <f>VLOOKUP(X4597,HourlyWages!$A:$B,2,0)</f>
        <v>71</v>
      </c>
      <c r="AA4597">
        <v>1</v>
      </c>
    </row>
    <row r="4598" spans="1:27" x14ac:dyDescent="0.3">
      <c r="A4598" t="b">
        <f>COUNTIF($C$1:C4598, C4598)&gt;1</f>
        <v>0</v>
      </c>
      <c r="B4598" t="b">
        <f>VLOOKUP(C4598,Sheet3!$A:$B,2,0) &gt; 1</f>
        <v>0</v>
      </c>
      <c r="C4598">
        <v>4597</v>
      </c>
      <c r="D4598">
        <v>32737</v>
      </c>
      <c r="E4598" s="4">
        <v>40114</v>
      </c>
      <c r="F4598">
        <v>14</v>
      </c>
      <c r="G4598" s="15">
        <f>I4598*F4598</f>
        <v>2240</v>
      </c>
      <c r="H4598" s="9">
        <v>0.09</v>
      </c>
      <c r="I4598" s="13">
        <f>VLOOKUP($U4598,Pricebook!$A:$D,4,0)</f>
        <v>160</v>
      </c>
      <c r="J4598" s="11">
        <f>G4598*(1-H4598)</f>
        <v>2038.4</v>
      </c>
      <c r="K4598" t="s">
        <v>2451</v>
      </c>
      <c r="L4598" t="s">
        <v>760</v>
      </c>
      <c r="M4598" t="str">
        <f>VLOOKUP($L4598,Companies!$A:$G,7,)</f>
        <v>Business Services</v>
      </c>
      <c r="N4598" t="str">
        <f>VLOOKUP($L4598,Companies!$A:$G,6,)</f>
        <v>Miscellaneous</v>
      </c>
      <c r="O4598" s="6" t="s">
        <v>2452</v>
      </c>
      <c r="P4598" s="6">
        <v>53213</v>
      </c>
      <c r="Q4598" t="s">
        <v>95</v>
      </c>
      <c r="R4598" t="s">
        <v>16</v>
      </c>
      <c r="S4598" s="4">
        <v>40116</v>
      </c>
      <c r="T4598" s="7">
        <f>S4598-E4598</f>
        <v>2</v>
      </c>
      <c r="U4598" t="s">
        <v>14218</v>
      </c>
      <c r="V4598" s="6" t="s">
        <v>14257</v>
      </c>
      <c r="W4598" t="s">
        <v>14259</v>
      </c>
      <c r="X4598" t="s">
        <v>14190</v>
      </c>
      <c r="Y4598" t="str">
        <f>VLOOKUP(R4598,Managers!$A:$B,2,)</f>
        <v>Josh Martinez</v>
      </c>
      <c r="Z4598" s="11">
        <f>VLOOKUP(X4598,HourlyWages!$A:$B,2,0)</f>
        <v>67</v>
      </c>
      <c r="AA4598">
        <v>1</v>
      </c>
    </row>
    <row r="4599" spans="1:27" x14ac:dyDescent="0.3">
      <c r="A4599" t="b">
        <f>COUNTIF($C$1:C4599, C4599)&gt;1</f>
        <v>0</v>
      </c>
      <c r="B4599" t="b">
        <f>VLOOKUP(C4599,Sheet3!$A:$B,2,0) &gt; 1</f>
        <v>0</v>
      </c>
      <c r="C4599">
        <v>4598</v>
      </c>
      <c r="D4599">
        <v>32741</v>
      </c>
      <c r="E4599" s="4">
        <v>39859</v>
      </c>
      <c r="F4599">
        <v>13</v>
      </c>
      <c r="G4599" s="15">
        <f>I4599*F4599</f>
        <v>2600</v>
      </c>
      <c r="H4599" s="9">
        <v>7.0000000000000007E-2</v>
      </c>
      <c r="I4599" s="13">
        <f>VLOOKUP($U4599,Pricebook!$A:$D,4,0)</f>
        <v>200</v>
      </c>
      <c r="J4599" s="11">
        <f>G4599*(1-H4599)</f>
        <v>2418</v>
      </c>
      <c r="K4599" t="s">
        <v>273</v>
      </c>
      <c r="L4599" t="s">
        <v>274</v>
      </c>
      <c r="M4599" t="str">
        <f>VLOOKUP($L4599,Companies!$A:$G,7,)</f>
        <v>Other Specialty Stores</v>
      </c>
      <c r="N4599" t="str">
        <f>VLOOKUP($L4599,Companies!$A:$G,6,)</f>
        <v>Consumer Services</v>
      </c>
      <c r="O4599" s="6" t="s">
        <v>143</v>
      </c>
      <c r="P4599" s="6">
        <v>13021</v>
      </c>
      <c r="Q4599" t="s">
        <v>60</v>
      </c>
      <c r="R4599" t="s">
        <v>61</v>
      </c>
      <c r="S4599" s="4">
        <v>39866</v>
      </c>
      <c r="T4599" s="7">
        <f>S4599-E4599</f>
        <v>7</v>
      </c>
      <c r="U4599" t="s">
        <v>14206</v>
      </c>
      <c r="V4599" s="6" t="s">
        <v>14254</v>
      </c>
      <c r="W4599" t="s">
        <v>14255</v>
      </c>
      <c r="X4599" t="s">
        <v>14192</v>
      </c>
      <c r="Y4599" t="str">
        <f>VLOOKUP(R4599,Managers!$A:$B,2,)</f>
        <v>Allen Young</v>
      </c>
      <c r="Z4599" s="11">
        <f>VLOOKUP(X4599,HourlyWages!$A:$B,2,0)</f>
        <v>75</v>
      </c>
      <c r="AA4599">
        <v>1</v>
      </c>
    </row>
    <row r="4600" spans="1:27" x14ac:dyDescent="0.3">
      <c r="A4600" t="b">
        <f>COUNTIF($C$1:C4600, C4600)&gt;1</f>
        <v>0</v>
      </c>
      <c r="B4600" t="b">
        <f>VLOOKUP(C4600,Sheet3!$A:$B,2,0) &gt; 1</f>
        <v>0</v>
      </c>
      <c r="C4600">
        <v>4599</v>
      </c>
      <c r="D4600">
        <v>32743</v>
      </c>
      <c r="E4600" s="4">
        <v>40305</v>
      </c>
      <c r="F4600">
        <v>19</v>
      </c>
      <c r="G4600" s="15">
        <f>I4600*F4600</f>
        <v>3230</v>
      </c>
      <c r="H4600" s="9">
        <v>0.01</v>
      </c>
      <c r="I4600" s="13">
        <f>VLOOKUP($U4600,Pricebook!$A:$D,4,0)</f>
        <v>170</v>
      </c>
      <c r="J4600" s="11">
        <f>G4600*(1-H4600)</f>
        <v>3197.7</v>
      </c>
      <c r="K4600" t="s">
        <v>656</v>
      </c>
      <c r="L4600" t="s">
        <v>449</v>
      </c>
      <c r="M4600" t="str">
        <f>VLOOKUP($L4600,Companies!$A:$G,7,)</f>
        <v>Auto Manufacturing</v>
      </c>
      <c r="N4600" t="str">
        <f>VLOOKUP($L4600,Companies!$A:$G,6,)</f>
        <v>Capital Goods</v>
      </c>
      <c r="O4600" s="6" t="s">
        <v>2256</v>
      </c>
      <c r="P4600" s="6">
        <v>62521</v>
      </c>
      <c r="Q4600" t="s">
        <v>15</v>
      </c>
      <c r="R4600" t="s">
        <v>16</v>
      </c>
      <c r="S4600" s="4">
        <v>40307</v>
      </c>
      <c r="T4600" s="7">
        <f>S4600-E4600</f>
        <v>2</v>
      </c>
      <c r="U4600" t="s">
        <v>14219</v>
      </c>
      <c r="V4600" s="6" t="s">
        <v>14251</v>
      </c>
      <c r="W4600" t="s">
        <v>14260</v>
      </c>
      <c r="X4600" t="s">
        <v>14190</v>
      </c>
      <c r="Y4600" t="str">
        <f>VLOOKUP(R4600,Managers!$A:$B,2,)</f>
        <v>Josh Martinez</v>
      </c>
      <c r="Z4600" s="11">
        <f>VLOOKUP(X4600,HourlyWages!$A:$B,2,0)</f>
        <v>67</v>
      </c>
      <c r="AA4600">
        <v>1</v>
      </c>
    </row>
    <row r="4601" spans="1:27" x14ac:dyDescent="0.3">
      <c r="A4601" t="b">
        <f>COUNTIF($C$1:C4601, C4601)&gt;1</f>
        <v>0</v>
      </c>
      <c r="B4601" t="b">
        <f>VLOOKUP(C4601,Sheet3!$A:$B,2,0) &gt; 1</f>
        <v>0</v>
      </c>
      <c r="C4601">
        <v>4600</v>
      </c>
      <c r="D4601">
        <v>32800</v>
      </c>
      <c r="E4601" s="4">
        <v>39834</v>
      </c>
      <c r="F4601">
        <v>33</v>
      </c>
      <c r="G4601" s="15">
        <f>I4601*F4601</f>
        <v>4125</v>
      </c>
      <c r="H4601" s="9">
        <v>0.04</v>
      </c>
      <c r="I4601" s="13">
        <f>VLOOKUP($U4601,Pricebook!$A:$D,4,0)</f>
        <v>125</v>
      </c>
      <c r="J4601" s="11">
        <f>G4601*(1-H4601)</f>
        <v>3960</v>
      </c>
      <c r="K4601" t="s">
        <v>1485</v>
      </c>
      <c r="L4601" t="s">
        <v>482</v>
      </c>
      <c r="M4601" t="str">
        <f>VLOOKUP($L4601,Companies!$A:$G,7,)</f>
        <v>Television Services</v>
      </c>
      <c r="N4601" t="str">
        <f>VLOOKUP($L4601,Companies!$A:$G,6,)</f>
        <v>Consumer Services</v>
      </c>
      <c r="O4601" s="6" t="s">
        <v>2003</v>
      </c>
      <c r="P4601" s="6">
        <v>84117</v>
      </c>
      <c r="Q4601" t="s">
        <v>201</v>
      </c>
      <c r="R4601" t="s">
        <v>23</v>
      </c>
      <c r="S4601" s="4">
        <v>39835</v>
      </c>
      <c r="T4601" s="7">
        <f>S4601-E4601</f>
        <v>1</v>
      </c>
      <c r="U4601" t="s">
        <v>14221</v>
      </c>
      <c r="V4601" s="6" t="s">
        <v>14257</v>
      </c>
      <c r="W4601" t="s">
        <v>14258</v>
      </c>
      <c r="X4601" t="s">
        <v>14200</v>
      </c>
      <c r="Y4601" t="str">
        <f>VLOOKUP(R4601,Managers!$A:$B,2,)</f>
        <v>Bob Turner</v>
      </c>
      <c r="Z4601" s="11">
        <f>VLOOKUP(X4601,HourlyWages!$A:$B,2,0)</f>
        <v>59</v>
      </c>
      <c r="AA4601">
        <v>1</v>
      </c>
    </row>
    <row r="4602" spans="1:27" x14ac:dyDescent="0.3">
      <c r="A4602" t="b">
        <f>COUNTIF($C$1:C4602, C4602)&gt;1</f>
        <v>0</v>
      </c>
      <c r="B4602" t="b">
        <f>VLOOKUP(C4602,Sheet3!$A:$B,2,0) &gt; 1</f>
        <v>0</v>
      </c>
      <c r="C4602">
        <v>4601</v>
      </c>
      <c r="D4602">
        <v>32800</v>
      </c>
      <c r="E4602" s="4">
        <v>39834</v>
      </c>
      <c r="F4602">
        <v>19</v>
      </c>
      <c r="G4602" s="15">
        <f>I4602*F4602</f>
        <v>2090</v>
      </c>
      <c r="H4602" s="9">
        <v>0.09</v>
      </c>
      <c r="I4602" s="13">
        <f>VLOOKUP($U4602,Pricebook!$A:$D,4,0)</f>
        <v>110</v>
      </c>
      <c r="J4602" s="11">
        <f>G4602*(1-H4602)</f>
        <v>1901.9</v>
      </c>
      <c r="K4602" t="s">
        <v>1485</v>
      </c>
      <c r="L4602" t="s">
        <v>482</v>
      </c>
      <c r="M4602" t="str">
        <f>VLOOKUP($L4602,Companies!$A:$G,7,)</f>
        <v>Television Services</v>
      </c>
      <c r="N4602" t="str">
        <f>VLOOKUP($L4602,Companies!$A:$G,6,)</f>
        <v>Consumer Services</v>
      </c>
      <c r="O4602" s="6" t="s">
        <v>2003</v>
      </c>
      <c r="P4602" s="6">
        <v>84117</v>
      </c>
      <c r="Q4602" t="s">
        <v>201</v>
      </c>
      <c r="R4602" t="s">
        <v>23</v>
      </c>
      <c r="S4602" s="4">
        <v>39835</v>
      </c>
      <c r="T4602" s="7">
        <f>S4602-E4602</f>
        <v>1</v>
      </c>
      <c r="U4602" t="s">
        <v>14215</v>
      </c>
      <c r="V4602" s="6" t="s">
        <v>14257</v>
      </c>
      <c r="W4602" t="s">
        <v>14259</v>
      </c>
      <c r="X4602" t="s">
        <v>14187</v>
      </c>
      <c r="Y4602" t="str">
        <f>VLOOKUP(R4602,Managers!$A:$B,2,)</f>
        <v>Bob Turner</v>
      </c>
      <c r="Z4602" s="11">
        <f>VLOOKUP(X4602,HourlyWages!$A:$B,2,0)</f>
        <v>45</v>
      </c>
      <c r="AA4602">
        <v>1</v>
      </c>
    </row>
    <row r="4603" spans="1:27" x14ac:dyDescent="0.3">
      <c r="A4603" t="b">
        <f>COUNTIF($C$1:C4603, C4603)&gt;1</f>
        <v>0</v>
      </c>
      <c r="B4603" t="b">
        <f>VLOOKUP(C4603,Sheet3!$A:$B,2,0) &gt; 1</f>
        <v>0</v>
      </c>
      <c r="C4603">
        <v>4602</v>
      </c>
      <c r="D4603">
        <v>32800</v>
      </c>
      <c r="E4603" s="4">
        <v>39834</v>
      </c>
      <c r="F4603">
        <v>40</v>
      </c>
      <c r="G4603" s="15">
        <f>I4603*F4603</f>
        <v>4400</v>
      </c>
      <c r="H4603" s="9">
        <v>7.0000000000000007E-2</v>
      </c>
      <c r="I4603" s="13">
        <f>VLOOKUP($U4603,Pricebook!$A:$D,4,0)</f>
        <v>110</v>
      </c>
      <c r="J4603" s="11">
        <f>G4603*(1-H4603)</f>
        <v>4091.9999999999995</v>
      </c>
      <c r="K4603" t="s">
        <v>1485</v>
      </c>
      <c r="L4603" t="s">
        <v>482</v>
      </c>
      <c r="M4603" t="str">
        <f>VLOOKUP($L4603,Companies!$A:$G,7,)</f>
        <v>Television Services</v>
      </c>
      <c r="N4603" t="str">
        <f>VLOOKUP($L4603,Companies!$A:$G,6,)</f>
        <v>Consumer Services</v>
      </c>
      <c r="O4603" s="6" t="s">
        <v>2003</v>
      </c>
      <c r="P4603" s="6">
        <v>84117</v>
      </c>
      <c r="Q4603" t="s">
        <v>201</v>
      </c>
      <c r="R4603" t="s">
        <v>23</v>
      </c>
      <c r="S4603" s="4">
        <v>39836</v>
      </c>
      <c r="T4603" s="7">
        <f>S4603-E4603</f>
        <v>2</v>
      </c>
      <c r="U4603" t="s">
        <v>14215</v>
      </c>
      <c r="V4603" s="6" t="s">
        <v>14257</v>
      </c>
      <c r="W4603" t="s">
        <v>14264</v>
      </c>
      <c r="X4603" t="s">
        <v>14186</v>
      </c>
      <c r="Y4603" t="str">
        <f>VLOOKUP(R4603,Managers!$A:$B,2,)</f>
        <v>Bob Turner</v>
      </c>
      <c r="Z4603" s="11">
        <f>VLOOKUP(X4603,HourlyWages!$A:$B,2,0)</f>
        <v>67</v>
      </c>
      <c r="AA4603">
        <v>1</v>
      </c>
    </row>
    <row r="4604" spans="1:27" x14ac:dyDescent="0.3">
      <c r="A4604" t="b">
        <f>COUNTIF($C$1:C4604, C4604)&gt;1</f>
        <v>0</v>
      </c>
      <c r="B4604" t="b">
        <f>VLOOKUP(C4604,Sheet3!$A:$B,2,0) &gt; 1</f>
        <v>0</v>
      </c>
      <c r="C4604">
        <v>4603</v>
      </c>
      <c r="D4604">
        <v>32803</v>
      </c>
      <c r="E4604" s="4">
        <v>40893</v>
      </c>
      <c r="F4604">
        <v>49</v>
      </c>
      <c r="G4604" s="15">
        <f>I4604*F4604</f>
        <v>7840</v>
      </c>
      <c r="H4604" s="9">
        <v>0.08</v>
      </c>
      <c r="I4604" s="13">
        <f>VLOOKUP($U4604,Pricebook!$A:$D,4,0)</f>
        <v>160</v>
      </c>
      <c r="J4604" s="11">
        <f>G4604*(1-H4604)</f>
        <v>7212.8</v>
      </c>
      <c r="K4604" t="s">
        <v>804</v>
      </c>
      <c r="L4604" t="s">
        <v>158</v>
      </c>
      <c r="M4604" t="str">
        <f>VLOOKUP($L4604,Companies!$A:$G,7,)</f>
        <v>Department/Specialty Retail Stores</v>
      </c>
      <c r="N4604" t="str">
        <f>VLOOKUP($L4604,Companies!$A:$G,6,)</f>
        <v>Consumer Services</v>
      </c>
      <c r="O4604" s="6" t="s">
        <v>2087</v>
      </c>
      <c r="P4604" s="6">
        <v>78501</v>
      </c>
      <c r="Q4604" t="s">
        <v>48</v>
      </c>
      <c r="R4604" t="s">
        <v>16</v>
      </c>
      <c r="S4604" s="4">
        <v>40894</v>
      </c>
      <c r="T4604" s="7">
        <f>S4604-E4604</f>
        <v>1</v>
      </c>
      <c r="U4604" t="s">
        <v>14218</v>
      </c>
      <c r="V4604" s="6" t="s">
        <v>14257</v>
      </c>
      <c r="W4604" t="s">
        <v>14259</v>
      </c>
      <c r="X4604" t="s">
        <v>14192</v>
      </c>
      <c r="Y4604" t="str">
        <f>VLOOKUP(R4604,Managers!$A:$B,2,)</f>
        <v>Josh Martinez</v>
      </c>
      <c r="Z4604" s="11">
        <f>VLOOKUP(X4604,HourlyWages!$A:$B,2,0)</f>
        <v>75</v>
      </c>
      <c r="AA4604">
        <v>1</v>
      </c>
    </row>
    <row r="4605" spans="1:27" x14ac:dyDescent="0.3">
      <c r="A4605" t="b">
        <f>COUNTIF($C$1:C4605, C4605)&gt;1</f>
        <v>0</v>
      </c>
      <c r="B4605" t="b">
        <f>VLOOKUP(C4605,Sheet3!$A:$B,2,0) &gt; 1</f>
        <v>0</v>
      </c>
      <c r="C4605">
        <v>4604</v>
      </c>
      <c r="D4605">
        <v>32803</v>
      </c>
      <c r="E4605" s="4">
        <v>40893</v>
      </c>
      <c r="F4605">
        <v>22</v>
      </c>
      <c r="G4605" s="15">
        <f>I4605*F4605</f>
        <v>2420</v>
      </c>
      <c r="H4605" s="9">
        <v>0.06</v>
      </c>
      <c r="I4605" s="13">
        <f>VLOOKUP($U4605,Pricebook!$A:$D,4,0)</f>
        <v>110</v>
      </c>
      <c r="J4605" s="11">
        <f>G4605*(1-H4605)</f>
        <v>2274.7999999999997</v>
      </c>
      <c r="K4605" t="s">
        <v>804</v>
      </c>
      <c r="L4605" t="s">
        <v>158</v>
      </c>
      <c r="M4605" t="str">
        <f>VLOOKUP($L4605,Companies!$A:$G,7,)</f>
        <v>Department/Specialty Retail Stores</v>
      </c>
      <c r="N4605" t="str">
        <f>VLOOKUP($L4605,Companies!$A:$G,6,)</f>
        <v>Consumer Services</v>
      </c>
      <c r="O4605" s="6" t="s">
        <v>2087</v>
      </c>
      <c r="P4605" s="6">
        <v>78501</v>
      </c>
      <c r="Q4605" t="s">
        <v>48</v>
      </c>
      <c r="R4605" t="s">
        <v>16</v>
      </c>
      <c r="S4605" s="4">
        <v>40895</v>
      </c>
      <c r="T4605" s="7">
        <f>S4605-E4605</f>
        <v>2</v>
      </c>
      <c r="U4605" t="s">
        <v>14220</v>
      </c>
      <c r="V4605" s="6" t="s">
        <v>14251</v>
      </c>
      <c r="W4605" t="s">
        <v>14262</v>
      </c>
      <c r="X4605" t="s">
        <v>14185</v>
      </c>
      <c r="Y4605" t="str">
        <f>VLOOKUP(R4605,Managers!$A:$B,2,)</f>
        <v>Josh Martinez</v>
      </c>
      <c r="Z4605" s="11">
        <f>VLOOKUP(X4605,HourlyWages!$A:$B,2,0)</f>
        <v>70</v>
      </c>
      <c r="AA4605">
        <v>1</v>
      </c>
    </row>
    <row r="4606" spans="1:27" x14ac:dyDescent="0.3">
      <c r="A4606" t="b">
        <f>COUNTIF($C$1:C4606, C4606)&gt;1</f>
        <v>0</v>
      </c>
      <c r="B4606" t="b">
        <f>VLOOKUP(C4606,Sheet3!$A:$B,2,0) &gt; 1</f>
        <v>0</v>
      </c>
      <c r="C4606">
        <v>4605</v>
      </c>
      <c r="D4606">
        <v>32804</v>
      </c>
      <c r="E4606" s="4">
        <v>41161</v>
      </c>
      <c r="F4606">
        <v>49</v>
      </c>
      <c r="G4606" s="15">
        <f>I4606*F4606</f>
        <v>9800</v>
      </c>
      <c r="H4606" s="9">
        <v>7.0000000000000007E-2</v>
      </c>
      <c r="I4606" s="13">
        <f>VLOOKUP($U4606,Pricebook!$A:$D,4,0)</f>
        <v>200</v>
      </c>
      <c r="J4606" s="11">
        <f>G4606*(1-H4606)</f>
        <v>9114</v>
      </c>
      <c r="K4606" t="s">
        <v>736</v>
      </c>
      <c r="L4606" t="s">
        <v>400</v>
      </c>
      <c r="M4606" t="str">
        <f>VLOOKUP($L4606,Companies!$A:$G,7,)</f>
        <v>Industrial Specialties</v>
      </c>
      <c r="N4606" t="str">
        <f>VLOOKUP($L4606,Companies!$A:$G,6,)</f>
        <v>Health Care</v>
      </c>
      <c r="O4606" s="6" t="s">
        <v>1047</v>
      </c>
      <c r="P4606" s="6">
        <v>28540</v>
      </c>
      <c r="Q4606" t="s">
        <v>33</v>
      </c>
      <c r="R4606" t="s">
        <v>34</v>
      </c>
      <c r="S4606" s="4">
        <v>41162</v>
      </c>
      <c r="T4606" s="7">
        <f>S4606-E4606</f>
        <v>1</v>
      </c>
      <c r="U4606" t="s">
        <v>14214</v>
      </c>
      <c r="V4606" s="6" t="s">
        <v>14251</v>
      </c>
      <c r="W4606" t="s">
        <v>14260</v>
      </c>
      <c r="X4606" t="s">
        <v>14197</v>
      </c>
      <c r="Y4606" t="str">
        <f>VLOOKUP(R4606,Managers!$A:$B,2,)</f>
        <v>Frank Mitchell</v>
      </c>
      <c r="Z4606" s="11">
        <f>VLOOKUP(X4606,HourlyWages!$A:$B,2,0)</f>
        <v>71</v>
      </c>
      <c r="AA4606">
        <v>1</v>
      </c>
    </row>
    <row r="4607" spans="1:27" x14ac:dyDescent="0.3">
      <c r="A4607" t="b">
        <f>COUNTIF($C$1:C4607, C4607)&gt;1</f>
        <v>0</v>
      </c>
      <c r="B4607" t="b">
        <f>VLOOKUP(C4607,Sheet3!$A:$B,2,0) &gt; 1</f>
        <v>0</v>
      </c>
      <c r="C4607">
        <v>4606</v>
      </c>
      <c r="D4607">
        <v>32804</v>
      </c>
      <c r="E4607" s="4">
        <v>41161</v>
      </c>
      <c r="F4607">
        <v>20</v>
      </c>
      <c r="G4607" s="15">
        <f>I4607*F4607</f>
        <v>3200</v>
      </c>
      <c r="H4607" s="9">
        <v>0.02</v>
      </c>
      <c r="I4607" s="13">
        <f>VLOOKUP($U4607,Pricebook!$A:$D,4,0)</f>
        <v>160</v>
      </c>
      <c r="J4607" s="11">
        <f>G4607*(1-H4607)</f>
        <v>3136</v>
      </c>
      <c r="K4607" t="s">
        <v>736</v>
      </c>
      <c r="L4607" t="s">
        <v>400</v>
      </c>
      <c r="M4607" t="str">
        <f>VLOOKUP($L4607,Companies!$A:$G,7,)</f>
        <v>Industrial Specialties</v>
      </c>
      <c r="N4607" t="str">
        <f>VLOOKUP($L4607,Companies!$A:$G,6,)</f>
        <v>Health Care</v>
      </c>
      <c r="O4607" s="6" t="s">
        <v>2525</v>
      </c>
      <c r="P4607" s="6">
        <v>28081</v>
      </c>
      <c r="Q4607" t="s">
        <v>33</v>
      </c>
      <c r="R4607" t="s">
        <v>34</v>
      </c>
      <c r="S4607" s="4">
        <v>41163</v>
      </c>
      <c r="T4607" s="7">
        <f>S4607-E4607</f>
        <v>2</v>
      </c>
      <c r="U4607" t="s">
        <v>14218</v>
      </c>
      <c r="V4607" s="6" t="s">
        <v>14251</v>
      </c>
      <c r="W4607" t="s">
        <v>14267</v>
      </c>
      <c r="X4607" t="s">
        <v>14195</v>
      </c>
      <c r="Y4607" t="str">
        <f>VLOOKUP(R4607,Managers!$A:$B,2,)</f>
        <v>Frank Mitchell</v>
      </c>
      <c r="Z4607" s="11">
        <f>VLOOKUP(X4607,HourlyWages!$A:$B,2,0)</f>
        <v>52</v>
      </c>
      <c r="AA4607">
        <v>1</v>
      </c>
    </row>
    <row r="4608" spans="1:27" x14ac:dyDescent="0.3">
      <c r="A4608" t="b">
        <f>COUNTIF($C$1:C4608, C4608)&gt;1</f>
        <v>0</v>
      </c>
      <c r="B4608" t="b">
        <f>VLOOKUP(C4608,Sheet3!$A:$B,2,0) &gt; 1</f>
        <v>0</v>
      </c>
      <c r="C4608">
        <v>4607</v>
      </c>
      <c r="D4608">
        <v>32806</v>
      </c>
      <c r="E4608" s="4">
        <v>40715</v>
      </c>
      <c r="F4608">
        <v>8</v>
      </c>
      <c r="G4608" s="15">
        <f>I4608*F4608</f>
        <v>1000</v>
      </c>
      <c r="H4608" s="9">
        <v>0.02</v>
      </c>
      <c r="I4608" s="13">
        <f>VLOOKUP($U4608,Pricebook!$A:$D,4,0)</f>
        <v>125</v>
      </c>
      <c r="J4608" s="11">
        <f>G4608*(1-H4608)</f>
        <v>980</v>
      </c>
      <c r="K4608" t="s">
        <v>734</v>
      </c>
      <c r="L4608" t="s">
        <v>290</v>
      </c>
      <c r="M4608" t="str">
        <f>VLOOKUP($L4608,Companies!$A:$G,7,)</f>
        <v>Specialty Chemicals</v>
      </c>
      <c r="N4608" t="str">
        <f>VLOOKUP($L4608,Companies!$A:$G,6,)</f>
        <v>Consumer Durables</v>
      </c>
      <c r="O4608" s="6" t="s">
        <v>2220</v>
      </c>
      <c r="P4608" s="6">
        <v>61401</v>
      </c>
      <c r="Q4608" t="s">
        <v>15</v>
      </c>
      <c r="R4608" t="s">
        <v>16</v>
      </c>
      <c r="S4608" s="4">
        <v>40716</v>
      </c>
      <c r="T4608" s="7">
        <f>S4608-E4608</f>
        <v>1</v>
      </c>
      <c r="U4608" t="s">
        <v>14208</v>
      </c>
      <c r="V4608" s="6" t="s">
        <v>14251</v>
      </c>
      <c r="W4608" t="s">
        <v>14253</v>
      </c>
      <c r="X4608" t="s">
        <v>14188</v>
      </c>
      <c r="Y4608" t="str">
        <f>VLOOKUP(R4608,Managers!$A:$B,2,)</f>
        <v>Josh Martinez</v>
      </c>
      <c r="Z4608" s="11">
        <f>VLOOKUP(X4608,HourlyWages!$A:$B,2,0)</f>
        <v>52</v>
      </c>
      <c r="AA4608">
        <v>1</v>
      </c>
    </row>
    <row r="4609" spans="1:27" x14ac:dyDescent="0.3">
      <c r="A4609" t="b">
        <f>COUNTIF($C$1:C4609, C4609)&gt;1</f>
        <v>0</v>
      </c>
      <c r="B4609" t="b">
        <f>VLOOKUP(C4609,Sheet3!$A:$B,2,0) &gt; 1</f>
        <v>0</v>
      </c>
      <c r="C4609">
        <v>4608</v>
      </c>
      <c r="D4609">
        <v>32806</v>
      </c>
      <c r="E4609" s="4">
        <v>40715</v>
      </c>
      <c r="F4609">
        <v>48</v>
      </c>
      <c r="G4609" s="15">
        <f>I4609*F4609</f>
        <v>9600</v>
      </c>
      <c r="H4609" s="9">
        <v>0.1</v>
      </c>
      <c r="I4609" s="13">
        <f>VLOOKUP($U4609,Pricebook!$A:$D,4,0)</f>
        <v>200</v>
      </c>
      <c r="J4609" s="11">
        <f>G4609*(1-H4609)</f>
        <v>8640</v>
      </c>
      <c r="K4609" t="s">
        <v>736</v>
      </c>
      <c r="L4609" t="s">
        <v>400</v>
      </c>
      <c r="M4609" t="str">
        <f>VLOOKUP($L4609,Companies!$A:$G,7,)</f>
        <v>Industrial Specialties</v>
      </c>
      <c r="N4609" t="str">
        <f>VLOOKUP($L4609,Companies!$A:$G,6,)</f>
        <v>Health Care</v>
      </c>
      <c r="O4609" s="6" t="s">
        <v>2525</v>
      </c>
      <c r="P4609" s="6">
        <v>28081</v>
      </c>
      <c r="Q4609" t="s">
        <v>33</v>
      </c>
      <c r="R4609" t="s">
        <v>34</v>
      </c>
      <c r="S4609" s="4">
        <v>40716</v>
      </c>
      <c r="T4609" s="7">
        <f>S4609-E4609</f>
        <v>1</v>
      </c>
      <c r="U4609" t="s">
        <v>14214</v>
      </c>
      <c r="V4609" s="6" t="s">
        <v>14251</v>
      </c>
      <c r="W4609" t="s">
        <v>14252</v>
      </c>
      <c r="X4609" t="s">
        <v>14188</v>
      </c>
      <c r="Y4609" t="str">
        <f>VLOOKUP(R4609,Managers!$A:$B,2,)</f>
        <v>Frank Mitchell</v>
      </c>
      <c r="Z4609" s="11">
        <f>VLOOKUP(X4609,HourlyWages!$A:$B,2,0)</f>
        <v>52</v>
      </c>
      <c r="AA4609">
        <v>1</v>
      </c>
    </row>
    <row r="4610" spans="1:27" x14ac:dyDescent="0.3">
      <c r="A4610" t="b">
        <f>COUNTIF($C$1:C4610, C4610)&gt;1</f>
        <v>0</v>
      </c>
      <c r="B4610" t="b">
        <f>VLOOKUP(C4610,Sheet3!$A:$B,2,0) &gt; 1</f>
        <v>0</v>
      </c>
      <c r="C4610">
        <v>4609</v>
      </c>
      <c r="D4610">
        <v>32806</v>
      </c>
      <c r="E4610" s="4">
        <v>40715</v>
      </c>
      <c r="F4610">
        <v>33</v>
      </c>
      <c r="G4610" s="15">
        <f>I4610*F4610</f>
        <v>3630</v>
      </c>
      <c r="H4610" s="9">
        <v>0.02</v>
      </c>
      <c r="I4610" s="13">
        <f>VLOOKUP($U4610,Pricebook!$A:$D,4,0)</f>
        <v>110</v>
      </c>
      <c r="J4610" s="11">
        <f>G4610*(1-H4610)</f>
        <v>3557.4</v>
      </c>
      <c r="K4610" t="s">
        <v>736</v>
      </c>
      <c r="L4610" t="s">
        <v>400</v>
      </c>
      <c r="M4610" t="str">
        <f>VLOOKUP($L4610,Companies!$A:$G,7,)</f>
        <v>Industrial Specialties</v>
      </c>
      <c r="N4610" t="str">
        <f>VLOOKUP($L4610,Companies!$A:$G,6,)</f>
        <v>Health Care</v>
      </c>
      <c r="O4610" s="6" t="s">
        <v>2525</v>
      </c>
      <c r="P4610" s="6">
        <v>28081</v>
      </c>
      <c r="Q4610" t="s">
        <v>33</v>
      </c>
      <c r="R4610" t="s">
        <v>34</v>
      </c>
      <c r="S4610" s="4">
        <v>40717</v>
      </c>
      <c r="T4610" s="7">
        <f>S4610-E4610</f>
        <v>2</v>
      </c>
      <c r="U4610" t="s">
        <v>14215</v>
      </c>
      <c r="V4610" s="6" t="s">
        <v>14251</v>
      </c>
      <c r="W4610" t="s">
        <v>14268</v>
      </c>
      <c r="X4610" t="s">
        <v>14185</v>
      </c>
      <c r="Y4610" t="str">
        <f>VLOOKUP(R4610,Managers!$A:$B,2,)</f>
        <v>Frank Mitchell</v>
      </c>
      <c r="Z4610" s="11">
        <f>VLOOKUP(X4610,HourlyWages!$A:$B,2,0)</f>
        <v>70</v>
      </c>
      <c r="AA4610">
        <v>1</v>
      </c>
    </row>
    <row r="4611" spans="1:27" x14ac:dyDescent="0.3">
      <c r="A4611" t="b">
        <f>COUNTIF($C$1:C4611, C4611)&gt;1</f>
        <v>0</v>
      </c>
      <c r="B4611" t="b">
        <f>VLOOKUP(C4611,Sheet3!$A:$B,2,0) &gt; 1</f>
        <v>0</v>
      </c>
      <c r="C4611">
        <v>4610</v>
      </c>
      <c r="D4611">
        <v>32834</v>
      </c>
      <c r="E4611" s="4">
        <v>40417</v>
      </c>
      <c r="F4611">
        <v>39</v>
      </c>
      <c r="G4611" s="15">
        <f>I4611*F4611</f>
        <v>5850</v>
      </c>
      <c r="H4611" s="9">
        <v>0.1</v>
      </c>
      <c r="I4611" s="13">
        <f>VLOOKUP($U4611,Pricebook!$A:$D,4,0)</f>
        <v>150</v>
      </c>
      <c r="J4611" s="11">
        <f>G4611*(1-H4611)</f>
        <v>5265</v>
      </c>
      <c r="K4611" t="s">
        <v>2267</v>
      </c>
      <c r="L4611" t="s">
        <v>549</v>
      </c>
      <c r="M4611" t="str">
        <f>VLOOKUP($L4611,Companies!$A:$G,7,)</f>
        <v>RETAIL: Building Materials</v>
      </c>
      <c r="N4611" t="str">
        <f>VLOOKUP($L4611,Companies!$A:$G,6,)</f>
        <v>Consumer Services</v>
      </c>
      <c r="O4611" s="6" t="s">
        <v>2268</v>
      </c>
      <c r="P4611" s="6">
        <v>77489</v>
      </c>
      <c r="Q4611" t="s">
        <v>48</v>
      </c>
      <c r="R4611" t="s">
        <v>16</v>
      </c>
      <c r="S4611" s="4">
        <v>40418</v>
      </c>
      <c r="T4611" s="7">
        <f>S4611-E4611</f>
        <v>1</v>
      </c>
      <c r="U4611" t="s">
        <v>14210</v>
      </c>
      <c r="V4611" s="6" t="s">
        <v>14251</v>
      </c>
      <c r="W4611" t="s">
        <v>14252</v>
      </c>
      <c r="X4611" t="s">
        <v>14198</v>
      </c>
      <c r="Y4611" t="str">
        <f>VLOOKUP(R4611,Managers!$A:$B,2,)</f>
        <v>Josh Martinez</v>
      </c>
      <c r="Z4611" s="11">
        <f>VLOOKUP(X4611,HourlyWages!$A:$B,2,0)</f>
        <v>51</v>
      </c>
      <c r="AA4611">
        <v>1</v>
      </c>
    </row>
    <row r="4612" spans="1:27" x14ac:dyDescent="0.3">
      <c r="A4612" t="b">
        <f>COUNTIF($C$1:C4612, C4612)&gt;1</f>
        <v>0</v>
      </c>
      <c r="B4612" t="b">
        <f>VLOOKUP(C4612,Sheet3!$A:$B,2,0) &gt; 1</f>
        <v>0</v>
      </c>
      <c r="C4612">
        <v>4611</v>
      </c>
      <c r="D4612">
        <v>32835</v>
      </c>
      <c r="E4612" s="4">
        <v>41097</v>
      </c>
      <c r="F4612">
        <v>15</v>
      </c>
      <c r="G4612" s="15">
        <f>I4612*F4612</f>
        <v>2250</v>
      </c>
      <c r="H4612" s="9">
        <v>0.05</v>
      </c>
      <c r="I4612" s="13">
        <f>VLOOKUP($U4612,Pricebook!$A:$D,4,0)</f>
        <v>150</v>
      </c>
      <c r="J4612" s="11">
        <f>G4612*(1-H4612)</f>
        <v>2137.5</v>
      </c>
      <c r="K4612" t="s">
        <v>1463</v>
      </c>
      <c r="L4612" t="s">
        <v>576</v>
      </c>
      <c r="M4612" t="str">
        <f>VLOOKUP($L4612,Companies!$A:$G,7,)</f>
        <v>Clothing/Shoe/Accessory Stores</v>
      </c>
      <c r="N4612" t="str">
        <f>VLOOKUP($L4612,Companies!$A:$G,6,)</f>
        <v>Consumer Services</v>
      </c>
      <c r="O4612" s="6" t="s">
        <v>2523</v>
      </c>
      <c r="P4612" s="6">
        <v>47906</v>
      </c>
      <c r="Q4612" t="s">
        <v>278</v>
      </c>
      <c r="R4612" t="s">
        <v>16</v>
      </c>
      <c r="S4612" s="4">
        <v>41099</v>
      </c>
      <c r="T4612" s="7">
        <f>S4612-E4612</f>
        <v>2</v>
      </c>
      <c r="U4612" t="s">
        <v>14210</v>
      </c>
      <c r="V4612" s="6" t="s">
        <v>14251</v>
      </c>
      <c r="W4612" t="s">
        <v>14262</v>
      </c>
      <c r="X4612" t="s">
        <v>14188</v>
      </c>
      <c r="Y4612" t="str">
        <f>VLOOKUP(R4612,Managers!$A:$B,2,)</f>
        <v>Josh Martinez</v>
      </c>
      <c r="Z4612" s="11">
        <f>VLOOKUP(X4612,HourlyWages!$A:$B,2,0)</f>
        <v>52</v>
      </c>
      <c r="AA4612">
        <v>1</v>
      </c>
    </row>
    <row r="4613" spans="1:27" x14ac:dyDescent="0.3">
      <c r="A4613" t="b">
        <f>COUNTIF($C$1:C4613, C4613)&gt;1</f>
        <v>0</v>
      </c>
      <c r="B4613" t="b">
        <f>VLOOKUP(C4613,Sheet3!$A:$B,2,0) &gt; 1</f>
        <v>0</v>
      </c>
      <c r="C4613">
        <v>4612</v>
      </c>
      <c r="D4613">
        <v>32868</v>
      </c>
      <c r="E4613" s="4">
        <v>39830</v>
      </c>
      <c r="F4613">
        <v>39</v>
      </c>
      <c r="G4613" s="15">
        <f>I4613*F4613</f>
        <v>4680</v>
      </c>
      <c r="H4613" s="9">
        <v>0.05</v>
      </c>
      <c r="I4613" s="13">
        <f>VLOOKUP($U4613,Pricebook!$A:$D,4,0)</f>
        <v>120</v>
      </c>
      <c r="J4613" s="11">
        <f>G4613*(1-H4613)</f>
        <v>4446</v>
      </c>
      <c r="K4613" t="s">
        <v>1084</v>
      </c>
      <c r="L4613" t="s">
        <v>274</v>
      </c>
      <c r="M4613" t="str">
        <f>VLOOKUP($L4613,Companies!$A:$G,7,)</f>
        <v>Other Specialty Stores</v>
      </c>
      <c r="N4613" t="str">
        <f>VLOOKUP($L4613,Companies!$A:$G,6,)</f>
        <v>Consumer Services</v>
      </c>
      <c r="O4613" s="6" t="s">
        <v>1049</v>
      </c>
      <c r="P4613" s="6">
        <v>37042</v>
      </c>
      <c r="Q4613" t="s">
        <v>81</v>
      </c>
      <c r="R4613" t="s">
        <v>34</v>
      </c>
      <c r="S4613" s="4">
        <v>39831</v>
      </c>
      <c r="T4613" s="7">
        <f>S4613-E4613</f>
        <v>1</v>
      </c>
      <c r="U4613" t="s">
        <v>14212</v>
      </c>
      <c r="V4613" s="6" t="s">
        <v>14251</v>
      </c>
      <c r="W4613" t="s">
        <v>14252</v>
      </c>
      <c r="X4613" t="s">
        <v>14191</v>
      </c>
      <c r="Y4613" t="str">
        <f>VLOOKUP(R4613,Managers!$A:$B,2,)</f>
        <v>Frank Mitchell</v>
      </c>
      <c r="Z4613" s="11">
        <f>VLOOKUP(X4613,HourlyWages!$A:$B,2,0)</f>
        <v>60</v>
      </c>
      <c r="AA4613">
        <v>1</v>
      </c>
    </row>
    <row r="4614" spans="1:27" x14ac:dyDescent="0.3">
      <c r="A4614" t="b">
        <f>COUNTIF($C$1:C4614, C4614)&gt;1</f>
        <v>0</v>
      </c>
      <c r="B4614" t="b">
        <f>VLOOKUP(C4614,Sheet3!$A:$B,2,0) &gt; 1</f>
        <v>0</v>
      </c>
      <c r="C4614">
        <v>4613</v>
      </c>
      <c r="D4614">
        <v>32869</v>
      </c>
      <c r="E4614" s="4">
        <v>39899</v>
      </c>
      <c r="F4614">
        <v>41</v>
      </c>
      <c r="G4614" s="15">
        <f>I4614*F4614</f>
        <v>6150</v>
      </c>
      <c r="H4614" s="9">
        <v>0.06</v>
      </c>
      <c r="I4614" s="13">
        <f>VLOOKUP($U4614,Pricebook!$A:$D,4,0)</f>
        <v>150</v>
      </c>
      <c r="J4614" s="11">
        <f>G4614*(1-H4614)</f>
        <v>5781</v>
      </c>
      <c r="K4614" t="s">
        <v>1418</v>
      </c>
      <c r="L4614" t="s">
        <v>360</v>
      </c>
      <c r="M4614" t="str">
        <f>VLOOKUP($L4614,Companies!$A:$G,7,)</f>
        <v>Semiconductors</v>
      </c>
      <c r="N4614" t="str">
        <f>VLOOKUP($L4614,Companies!$A:$G,6,)</f>
        <v>Technology</v>
      </c>
      <c r="O4614" s="6" t="s">
        <v>1419</v>
      </c>
      <c r="P4614" s="6">
        <v>46307</v>
      </c>
      <c r="Q4614" t="s">
        <v>278</v>
      </c>
      <c r="R4614" t="s">
        <v>16</v>
      </c>
      <c r="S4614" s="4">
        <v>39900</v>
      </c>
      <c r="T4614" s="7">
        <f>S4614-E4614</f>
        <v>1</v>
      </c>
      <c r="U4614" t="s">
        <v>14211</v>
      </c>
      <c r="V4614" s="6" t="s">
        <v>14257</v>
      </c>
      <c r="W4614" t="s">
        <v>14270</v>
      </c>
      <c r="X4614" t="s">
        <v>14190</v>
      </c>
      <c r="Y4614" t="str">
        <f>VLOOKUP(R4614,Managers!$A:$B,2,)</f>
        <v>Josh Martinez</v>
      </c>
      <c r="Z4614" s="11">
        <f>VLOOKUP(X4614,HourlyWages!$A:$B,2,0)</f>
        <v>67</v>
      </c>
      <c r="AA4614">
        <v>1</v>
      </c>
    </row>
    <row r="4615" spans="1:27" x14ac:dyDescent="0.3">
      <c r="A4615" t="b">
        <f>COUNTIF($C$1:C4615, C4615)&gt;1</f>
        <v>0</v>
      </c>
      <c r="B4615" t="b">
        <f>VLOOKUP(C4615,Sheet3!$A:$B,2,0) &gt; 1</f>
        <v>0</v>
      </c>
      <c r="C4615">
        <v>4614</v>
      </c>
      <c r="D4615">
        <v>32869</v>
      </c>
      <c r="E4615" s="4">
        <v>39899</v>
      </c>
      <c r="F4615">
        <v>49</v>
      </c>
      <c r="G4615" s="15">
        <f>I4615*F4615</f>
        <v>6125</v>
      </c>
      <c r="H4615" s="9">
        <v>0.05</v>
      </c>
      <c r="I4615" s="13">
        <f>VLOOKUP($U4615,Pricebook!$A:$D,4,0)</f>
        <v>125</v>
      </c>
      <c r="J4615" s="11">
        <f>G4615*(1-H4615)</f>
        <v>5818.75</v>
      </c>
      <c r="K4615" t="s">
        <v>1418</v>
      </c>
      <c r="L4615" t="s">
        <v>360</v>
      </c>
      <c r="M4615" t="str">
        <f>VLOOKUP($L4615,Companies!$A:$G,7,)</f>
        <v>Semiconductors</v>
      </c>
      <c r="N4615" t="str">
        <f>VLOOKUP($L4615,Companies!$A:$G,6,)</f>
        <v>Technology</v>
      </c>
      <c r="O4615" s="6" t="s">
        <v>1419</v>
      </c>
      <c r="P4615" s="6">
        <v>46307</v>
      </c>
      <c r="Q4615" t="s">
        <v>278</v>
      </c>
      <c r="R4615" t="s">
        <v>16</v>
      </c>
      <c r="S4615" s="4">
        <v>39900</v>
      </c>
      <c r="T4615" s="7">
        <f>S4615-E4615</f>
        <v>1</v>
      </c>
      <c r="U4615" t="s">
        <v>14208</v>
      </c>
      <c r="V4615" s="6" t="s">
        <v>14251</v>
      </c>
      <c r="W4615" t="s">
        <v>14263</v>
      </c>
      <c r="X4615" t="s">
        <v>14201</v>
      </c>
      <c r="Y4615" t="str">
        <f>VLOOKUP(R4615,Managers!$A:$B,2,)</f>
        <v>Josh Martinez</v>
      </c>
      <c r="Z4615" s="11">
        <f>VLOOKUP(X4615,HourlyWages!$A:$B,2,0)</f>
        <v>53</v>
      </c>
      <c r="AA4615">
        <v>1</v>
      </c>
    </row>
    <row r="4616" spans="1:27" x14ac:dyDescent="0.3">
      <c r="A4616" t="b">
        <f>COUNTIF($C$1:C4616, C4616)&gt;1</f>
        <v>0</v>
      </c>
      <c r="B4616" t="b">
        <f>VLOOKUP(C4616,Sheet3!$A:$B,2,0) &gt; 1</f>
        <v>0</v>
      </c>
      <c r="C4616">
        <v>4615</v>
      </c>
      <c r="D4616">
        <v>32869</v>
      </c>
      <c r="E4616" s="4">
        <v>39899</v>
      </c>
      <c r="F4616">
        <v>2</v>
      </c>
      <c r="G4616" s="15">
        <f>I4616*F4616</f>
        <v>240</v>
      </c>
      <c r="H4616" s="9">
        <v>0.01</v>
      </c>
      <c r="I4616" s="13">
        <f>VLOOKUP($U4616,Pricebook!$A:$D,4,0)</f>
        <v>120</v>
      </c>
      <c r="J4616" s="11">
        <f>G4616*(1-H4616)</f>
        <v>237.6</v>
      </c>
      <c r="K4616" t="s">
        <v>1418</v>
      </c>
      <c r="L4616" t="s">
        <v>360</v>
      </c>
      <c r="M4616" t="str">
        <f>VLOOKUP($L4616,Companies!$A:$G,7,)</f>
        <v>Semiconductors</v>
      </c>
      <c r="N4616" t="str">
        <f>VLOOKUP($L4616,Companies!$A:$G,6,)</f>
        <v>Technology</v>
      </c>
      <c r="O4616" s="6" t="s">
        <v>1419</v>
      </c>
      <c r="P4616" s="6">
        <v>46307</v>
      </c>
      <c r="Q4616" t="s">
        <v>278</v>
      </c>
      <c r="R4616" t="s">
        <v>16</v>
      </c>
      <c r="S4616" s="4">
        <v>39900</v>
      </c>
      <c r="T4616" s="7">
        <f>S4616-E4616</f>
        <v>1</v>
      </c>
      <c r="U4616" t="s">
        <v>14212</v>
      </c>
      <c r="V4616" s="6" t="s">
        <v>14257</v>
      </c>
      <c r="W4616" t="s">
        <v>14259</v>
      </c>
      <c r="X4616" t="s">
        <v>14192</v>
      </c>
      <c r="Y4616" t="str">
        <f>VLOOKUP(R4616,Managers!$A:$B,2,)</f>
        <v>Josh Martinez</v>
      </c>
      <c r="Z4616" s="11">
        <f>VLOOKUP(X4616,HourlyWages!$A:$B,2,0)</f>
        <v>75</v>
      </c>
      <c r="AA4616">
        <v>1</v>
      </c>
    </row>
    <row r="4617" spans="1:27" x14ac:dyDescent="0.3">
      <c r="A4617" t="b">
        <f>COUNTIF($C$1:C4617, C4617)&gt;1</f>
        <v>0</v>
      </c>
      <c r="B4617" t="b">
        <f>VLOOKUP(C4617,Sheet3!$A:$B,2,0) &gt; 1</f>
        <v>0</v>
      </c>
      <c r="C4617">
        <v>4616</v>
      </c>
      <c r="D4617">
        <v>32869</v>
      </c>
      <c r="E4617" s="4">
        <v>39899</v>
      </c>
      <c r="F4617">
        <v>39</v>
      </c>
      <c r="G4617" s="15">
        <f>I4617*F4617</f>
        <v>5850</v>
      </c>
      <c r="H4617" s="9">
        <v>0.1</v>
      </c>
      <c r="I4617" s="13">
        <f>VLOOKUP($U4617,Pricebook!$A:$D,4,0)</f>
        <v>150</v>
      </c>
      <c r="J4617" s="11">
        <f>G4617*(1-H4617)</f>
        <v>5265</v>
      </c>
      <c r="K4617" t="s">
        <v>1418</v>
      </c>
      <c r="L4617" t="s">
        <v>360</v>
      </c>
      <c r="M4617" t="str">
        <f>VLOOKUP($L4617,Companies!$A:$G,7,)</f>
        <v>Semiconductors</v>
      </c>
      <c r="N4617" t="str">
        <f>VLOOKUP($L4617,Companies!$A:$G,6,)</f>
        <v>Technology</v>
      </c>
      <c r="O4617" s="6" t="s">
        <v>1782</v>
      </c>
      <c r="P4617" s="6">
        <v>46312</v>
      </c>
      <c r="Q4617" t="s">
        <v>278</v>
      </c>
      <c r="R4617" t="s">
        <v>16</v>
      </c>
      <c r="S4617" s="4">
        <v>39900</v>
      </c>
      <c r="T4617" s="7">
        <f>S4617-E4617</f>
        <v>1</v>
      </c>
      <c r="U4617" t="s">
        <v>14210</v>
      </c>
      <c r="V4617" s="6" t="s">
        <v>14257</v>
      </c>
      <c r="W4617" t="s">
        <v>14264</v>
      </c>
      <c r="X4617" t="s">
        <v>14201</v>
      </c>
      <c r="Y4617" t="str">
        <f>VLOOKUP(R4617,Managers!$A:$B,2,)</f>
        <v>Josh Martinez</v>
      </c>
      <c r="Z4617" s="11">
        <f>VLOOKUP(X4617,HourlyWages!$A:$B,2,0)</f>
        <v>53</v>
      </c>
      <c r="AA4617">
        <v>1</v>
      </c>
    </row>
    <row r="4618" spans="1:27" x14ac:dyDescent="0.3">
      <c r="A4618" t="b">
        <f>COUNTIF($C$1:C4618, C4618)&gt;1</f>
        <v>0</v>
      </c>
      <c r="B4618" t="b">
        <f>VLOOKUP(C4618,Sheet3!$A:$B,2,0) &gt; 1</f>
        <v>0</v>
      </c>
      <c r="C4618">
        <v>4617</v>
      </c>
      <c r="D4618">
        <v>32871</v>
      </c>
      <c r="E4618" s="4">
        <v>41208</v>
      </c>
      <c r="F4618">
        <v>9</v>
      </c>
      <c r="G4618" s="15">
        <f>I4618*F4618</f>
        <v>1350</v>
      </c>
      <c r="H4618" s="9">
        <v>0.04</v>
      </c>
      <c r="I4618" s="13">
        <f>VLOOKUP($U4618,Pricebook!$A:$D,4,0)</f>
        <v>150</v>
      </c>
      <c r="J4618" s="11">
        <f>G4618*(1-H4618)</f>
        <v>1296</v>
      </c>
      <c r="K4618" t="s">
        <v>1290</v>
      </c>
      <c r="L4618" t="s">
        <v>136</v>
      </c>
      <c r="M4618" t="str">
        <f>VLOOKUP($L4618,Companies!$A:$G,7,)</f>
        <v>Electronic Components</v>
      </c>
      <c r="N4618" t="str">
        <f>VLOOKUP($L4618,Companies!$A:$G,6,)</f>
        <v>Capital Goods</v>
      </c>
      <c r="O4618" s="6" t="s">
        <v>2453</v>
      </c>
      <c r="P4618" s="6" t="s">
        <v>2454</v>
      </c>
      <c r="Q4618" t="s">
        <v>655</v>
      </c>
      <c r="R4618" t="s">
        <v>61</v>
      </c>
      <c r="S4618" s="4">
        <v>41210</v>
      </c>
      <c r="T4618" s="7">
        <f>S4618-E4618</f>
        <v>2</v>
      </c>
      <c r="U4618" t="s">
        <v>14211</v>
      </c>
      <c r="V4618" s="6" t="s">
        <v>14251</v>
      </c>
      <c r="W4618" t="s">
        <v>14260</v>
      </c>
      <c r="X4618" t="s">
        <v>14186</v>
      </c>
      <c r="Y4618" t="str">
        <f>VLOOKUP(R4618,Managers!$A:$B,2,)</f>
        <v>Allen Young</v>
      </c>
      <c r="Z4618" s="11">
        <f>VLOOKUP(X4618,HourlyWages!$A:$B,2,0)</f>
        <v>67</v>
      </c>
      <c r="AA4618">
        <v>1</v>
      </c>
    </row>
    <row r="4619" spans="1:27" x14ac:dyDescent="0.3">
      <c r="A4619" t="b">
        <f>COUNTIF($C$1:C4619, C4619)&gt;1</f>
        <v>0</v>
      </c>
      <c r="B4619" t="b">
        <f>VLOOKUP(C4619,Sheet3!$A:$B,2,0) &gt; 1</f>
        <v>0</v>
      </c>
      <c r="C4619">
        <v>4618</v>
      </c>
      <c r="D4619">
        <v>32871</v>
      </c>
      <c r="E4619" s="4">
        <v>41208</v>
      </c>
      <c r="F4619">
        <v>14</v>
      </c>
      <c r="G4619" s="15">
        <f>I4619*F4619</f>
        <v>2100</v>
      </c>
      <c r="H4619" s="9">
        <v>0.03</v>
      </c>
      <c r="I4619" s="13">
        <f>VLOOKUP($U4619,Pricebook!$A:$D,4,0)</f>
        <v>150</v>
      </c>
      <c r="J4619" s="11">
        <f>G4619*(1-H4619)</f>
        <v>2037</v>
      </c>
      <c r="K4619" t="s">
        <v>1290</v>
      </c>
      <c r="L4619" t="s">
        <v>136</v>
      </c>
      <c r="M4619" t="str">
        <f>VLOOKUP($L4619,Companies!$A:$G,7,)</f>
        <v>Electronic Components</v>
      </c>
      <c r="N4619" t="str">
        <f>VLOOKUP($L4619,Companies!$A:$G,6,)</f>
        <v>Capital Goods</v>
      </c>
      <c r="O4619" s="6" t="s">
        <v>2453</v>
      </c>
      <c r="P4619" s="6" t="s">
        <v>2454</v>
      </c>
      <c r="Q4619" t="s">
        <v>655</v>
      </c>
      <c r="R4619" t="s">
        <v>61</v>
      </c>
      <c r="S4619" s="4">
        <v>41210</v>
      </c>
      <c r="T4619" s="7">
        <f>S4619-E4619</f>
        <v>2</v>
      </c>
      <c r="U4619" t="s">
        <v>14216</v>
      </c>
      <c r="V4619" s="6" t="s">
        <v>14251</v>
      </c>
      <c r="W4619" t="s">
        <v>14263</v>
      </c>
      <c r="X4619" t="s">
        <v>14198</v>
      </c>
      <c r="Y4619" t="str">
        <f>VLOOKUP(R4619,Managers!$A:$B,2,)</f>
        <v>Allen Young</v>
      </c>
      <c r="Z4619" s="11">
        <f>VLOOKUP(X4619,HourlyWages!$A:$B,2,0)</f>
        <v>51</v>
      </c>
      <c r="AA4619">
        <v>1</v>
      </c>
    </row>
    <row r="4620" spans="1:27" x14ac:dyDescent="0.3">
      <c r="A4620" t="b">
        <f>COUNTIF($C$1:C4620, C4620)&gt;1</f>
        <v>0</v>
      </c>
      <c r="B4620" t="b">
        <f>VLOOKUP(C4620,Sheet3!$A:$B,2,0) &gt; 1</f>
        <v>0</v>
      </c>
      <c r="C4620">
        <v>4619</v>
      </c>
      <c r="D4620">
        <v>32871</v>
      </c>
      <c r="E4620" s="4">
        <v>41208</v>
      </c>
      <c r="F4620">
        <v>42</v>
      </c>
      <c r="G4620" s="15">
        <f>I4620*F4620</f>
        <v>6300</v>
      </c>
      <c r="H4620" s="9">
        <v>0</v>
      </c>
      <c r="I4620" s="13">
        <f>VLOOKUP($U4620,Pricebook!$A:$D,4,0)</f>
        <v>150</v>
      </c>
      <c r="J4620" s="11">
        <f>G4620*(1-H4620)</f>
        <v>6300</v>
      </c>
      <c r="K4620" t="s">
        <v>1290</v>
      </c>
      <c r="L4620" t="s">
        <v>136</v>
      </c>
      <c r="M4620" t="str">
        <f>VLOOKUP($L4620,Companies!$A:$G,7,)</f>
        <v>Electronic Components</v>
      </c>
      <c r="N4620" t="str">
        <f>VLOOKUP($L4620,Companies!$A:$G,6,)</f>
        <v>Capital Goods</v>
      </c>
      <c r="O4620" s="6" t="s">
        <v>1344</v>
      </c>
      <c r="P4620" s="6">
        <v>67114</v>
      </c>
      <c r="Q4620" t="s">
        <v>153</v>
      </c>
      <c r="R4620" t="s">
        <v>16</v>
      </c>
      <c r="S4620" s="4">
        <v>41211</v>
      </c>
      <c r="T4620" s="7">
        <f>S4620-E4620</f>
        <v>3</v>
      </c>
      <c r="U4620" t="s">
        <v>14211</v>
      </c>
      <c r="V4620" s="6" t="s">
        <v>14254</v>
      </c>
      <c r="W4620" t="s">
        <v>14255</v>
      </c>
      <c r="X4620" t="s">
        <v>14189</v>
      </c>
      <c r="Y4620" t="str">
        <f>VLOOKUP(R4620,Managers!$A:$B,2,)</f>
        <v>Josh Martinez</v>
      </c>
      <c r="Z4620" s="11">
        <f>VLOOKUP(X4620,HourlyWages!$A:$B,2,0)</f>
        <v>62</v>
      </c>
      <c r="AA4620">
        <v>1</v>
      </c>
    </row>
    <row r="4621" spans="1:27" x14ac:dyDescent="0.3">
      <c r="A4621" t="b">
        <f>COUNTIF($C$1:C4621, C4621)&gt;1</f>
        <v>0</v>
      </c>
      <c r="B4621" t="b">
        <f>VLOOKUP(C4621,Sheet3!$A:$B,2,0) &gt; 1</f>
        <v>0</v>
      </c>
      <c r="C4621">
        <v>4620</v>
      </c>
      <c r="D4621">
        <v>32901</v>
      </c>
      <c r="E4621" s="4">
        <v>40553</v>
      </c>
      <c r="F4621">
        <v>13</v>
      </c>
      <c r="G4621" s="15">
        <f>I4621*F4621</f>
        <v>2600</v>
      </c>
      <c r="H4621" s="9">
        <v>0</v>
      </c>
      <c r="I4621" s="13">
        <f>VLOOKUP($U4621,Pricebook!$A:$D,4,0)</f>
        <v>200</v>
      </c>
      <c r="J4621" s="11">
        <f>G4621*(1-H4621)</f>
        <v>2600</v>
      </c>
      <c r="K4621" t="s">
        <v>812</v>
      </c>
      <c r="L4621" t="s">
        <v>99</v>
      </c>
      <c r="M4621" t="str">
        <f>VLOOKUP($L4621,Companies!$A:$G,7,)</f>
        <v>Television Services</v>
      </c>
      <c r="N4621" t="str">
        <f>VLOOKUP($L4621,Companies!$A:$G,6,)</f>
        <v>Consumer Services</v>
      </c>
      <c r="O4621" s="6" t="s">
        <v>2417</v>
      </c>
      <c r="P4621" s="6" t="s">
        <v>2418</v>
      </c>
      <c r="Q4621" t="s">
        <v>172</v>
      </c>
      <c r="R4621" t="s">
        <v>16</v>
      </c>
      <c r="S4621" s="4">
        <v>40554</v>
      </c>
      <c r="T4621" s="7">
        <f>S4621-E4621</f>
        <v>1</v>
      </c>
      <c r="U4621" t="s">
        <v>14214</v>
      </c>
      <c r="V4621" s="6" t="s">
        <v>14257</v>
      </c>
      <c r="W4621" t="s">
        <v>14258</v>
      </c>
      <c r="X4621" t="s">
        <v>14188</v>
      </c>
      <c r="Y4621" t="str">
        <f>VLOOKUP(R4621,Managers!$A:$B,2,)</f>
        <v>Josh Martinez</v>
      </c>
      <c r="Z4621" s="11">
        <f>VLOOKUP(X4621,HourlyWages!$A:$B,2,0)</f>
        <v>52</v>
      </c>
      <c r="AA4621">
        <v>1</v>
      </c>
    </row>
    <row r="4622" spans="1:27" x14ac:dyDescent="0.3">
      <c r="A4622" t="b">
        <f>COUNTIF($C$1:C4622, C4622)&gt;1</f>
        <v>0</v>
      </c>
      <c r="B4622" t="b">
        <f>VLOOKUP(C4622,Sheet3!$A:$B,2,0) &gt; 1</f>
        <v>0</v>
      </c>
      <c r="C4622">
        <v>4621</v>
      </c>
      <c r="D4622">
        <v>32902</v>
      </c>
      <c r="E4622" s="4">
        <v>40971</v>
      </c>
      <c r="F4622">
        <v>34</v>
      </c>
      <c r="G4622" s="15">
        <f>I4622*F4622</f>
        <v>4080</v>
      </c>
      <c r="H4622" s="9">
        <v>0.03</v>
      </c>
      <c r="I4622" s="13">
        <f>VLOOKUP($U4622,Pricebook!$A:$D,4,0)</f>
        <v>120</v>
      </c>
      <c r="J4622" s="11">
        <f>G4622*(1-H4622)</f>
        <v>3957.6</v>
      </c>
      <c r="K4622" t="s">
        <v>2526</v>
      </c>
      <c r="L4622" t="s">
        <v>165</v>
      </c>
      <c r="M4622" t="str">
        <f>VLOOKUP($L4622,Companies!$A:$G,7,)</f>
        <v>Beverages (Production/Distribution)</v>
      </c>
      <c r="N4622" t="str">
        <f>VLOOKUP($L4622,Companies!$A:$G,6,)</f>
        <v>Consumer Non-Durables</v>
      </c>
      <c r="O4622" s="6" t="s">
        <v>2527</v>
      </c>
      <c r="P4622" s="6" t="s">
        <v>2528</v>
      </c>
      <c r="Q4622" t="s">
        <v>87</v>
      </c>
      <c r="R4622" t="s">
        <v>61</v>
      </c>
      <c r="S4622" s="4">
        <v>40972</v>
      </c>
      <c r="T4622" s="7">
        <f>S4622-E4622</f>
        <v>1</v>
      </c>
      <c r="U4622" t="s">
        <v>14212</v>
      </c>
      <c r="V4622" s="6" t="s">
        <v>14254</v>
      </c>
      <c r="W4622" t="s">
        <v>14265</v>
      </c>
      <c r="X4622" t="s">
        <v>14191</v>
      </c>
      <c r="Y4622" t="str">
        <f>VLOOKUP(R4622,Managers!$A:$B,2,)</f>
        <v>Allen Young</v>
      </c>
      <c r="Z4622" s="11">
        <f>VLOOKUP(X4622,HourlyWages!$A:$B,2,0)</f>
        <v>60</v>
      </c>
      <c r="AA4622">
        <v>1</v>
      </c>
    </row>
    <row r="4623" spans="1:27" x14ac:dyDescent="0.3">
      <c r="A4623" t="b">
        <f>COUNTIF($C$1:C4623, C4623)&gt;1</f>
        <v>0</v>
      </c>
      <c r="B4623" t="b">
        <f>VLOOKUP(C4623,Sheet3!$A:$B,2,0) &gt; 1</f>
        <v>0</v>
      </c>
      <c r="C4623">
        <v>4622</v>
      </c>
      <c r="D4623">
        <v>32902</v>
      </c>
      <c r="E4623" s="4">
        <v>40971</v>
      </c>
      <c r="F4623">
        <v>23</v>
      </c>
      <c r="G4623" s="15">
        <f>I4623*F4623</f>
        <v>3910</v>
      </c>
      <c r="H4623" s="9">
        <v>0.05</v>
      </c>
      <c r="I4623" s="13">
        <f>VLOOKUP($U4623,Pricebook!$A:$D,4,0)</f>
        <v>170</v>
      </c>
      <c r="J4623" s="11">
        <f>G4623*(1-H4623)</f>
        <v>3714.5</v>
      </c>
      <c r="K4623" t="s">
        <v>2526</v>
      </c>
      <c r="L4623" t="s">
        <v>165</v>
      </c>
      <c r="M4623" t="str">
        <f>VLOOKUP($L4623,Companies!$A:$G,7,)</f>
        <v>Beverages (Production/Distribution)</v>
      </c>
      <c r="N4623" t="str">
        <f>VLOOKUP($L4623,Companies!$A:$G,6,)</f>
        <v>Consumer Non-Durables</v>
      </c>
      <c r="O4623" s="6" t="s">
        <v>2529</v>
      </c>
      <c r="P4623" s="6">
        <v>92691</v>
      </c>
      <c r="Q4623" t="s">
        <v>114</v>
      </c>
      <c r="R4623" t="s">
        <v>23</v>
      </c>
      <c r="S4623" s="4">
        <v>40973</v>
      </c>
      <c r="T4623" s="7">
        <f>S4623-E4623</f>
        <v>2</v>
      </c>
      <c r="U4623" t="s">
        <v>14219</v>
      </c>
      <c r="V4623" s="6" t="s">
        <v>14254</v>
      </c>
      <c r="W4623" t="s">
        <v>14265</v>
      </c>
      <c r="X4623" t="s">
        <v>14185</v>
      </c>
      <c r="Y4623" t="str">
        <f>VLOOKUP(R4623,Managers!$A:$B,2,)</f>
        <v>Bob Turner</v>
      </c>
      <c r="Z4623" s="11">
        <f>VLOOKUP(X4623,HourlyWages!$A:$B,2,0)</f>
        <v>70</v>
      </c>
      <c r="AA4623">
        <v>1</v>
      </c>
    </row>
    <row r="4624" spans="1:27" x14ac:dyDescent="0.3">
      <c r="A4624" t="b">
        <f>COUNTIF($C$1:C4624, C4624)&gt;1</f>
        <v>0</v>
      </c>
      <c r="B4624" t="b">
        <f>VLOOKUP(C4624,Sheet3!$A:$B,2,0) &gt; 1</f>
        <v>0</v>
      </c>
      <c r="C4624">
        <v>4623</v>
      </c>
      <c r="D4624">
        <v>32902</v>
      </c>
      <c r="E4624" s="4">
        <v>40971</v>
      </c>
      <c r="F4624">
        <v>8</v>
      </c>
      <c r="G4624" s="15">
        <f>I4624*F4624</f>
        <v>1120</v>
      </c>
      <c r="H4624" s="9">
        <v>0.03</v>
      </c>
      <c r="I4624" s="13">
        <f>VLOOKUP($U4624,Pricebook!$A:$D,4,0)</f>
        <v>140</v>
      </c>
      <c r="J4624" s="11">
        <f>G4624*(1-H4624)</f>
        <v>1086.3999999999999</v>
      </c>
      <c r="K4624" t="s">
        <v>2526</v>
      </c>
      <c r="L4624" t="s">
        <v>165</v>
      </c>
      <c r="M4624" t="str">
        <f>VLOOKUP($L4624,Companies!$A:$G,7,)</f>
        <v>Beverages (Production/Distribution)</v>
      </c>
      <c r="N4624" t="str">
        <f>VLOOKUP($L4624,Companies!$A:$G,6,)</f>
        <v>Consumer Non-Durables</v>
      </c>
      <c r="O4624" s="6" t="s">
        <v>2529</v>
      </c>
      <c r="P4624" s="6">
        <v>92691</v>
      </c>
      <c r="Q4624" t="s">
        <v>114</v>
      </c>
      <c r="R4624" t="s">
        <v>23</v>
      </c>
      <c r="S4624" s="4">
        <v>40973</v>
      </c>
      <c r="T4624" s="7">
        <f>S4624-E4624</f>
        <v>2</v>
      </c>
      <c r="U4624" t="s">
        <v>14207</v>
      </c>
      <c r="V4624" s="6" t="s">
        <v>14251</v>
      </c>
      <c r="W4624" t="s">
        <v>14267</v>
      </c>
      <c r="X4624" t="s">
        <v>14200</v>
      </c>
      <c r="Y4624" t="str">
        <f>VLOOKUP(R4624,Managers!$A:$B,2,)</f>
        <v>Bob Turner</v>
      </c>
      <c r="Z4624" s="11">
        <f>VLOOKUP(X4624,HourlyWages!$A:$B,2,0)</f>
        <v>59</v>
      </c>
      <c r="AA4624">
        <v>1</v>
      </c>
    </row>
    <row r="4625" spans="1:27" x14ac:dyDescent="0.3">
      <c r="A4625" t="b">
        <f>COUNTIF($C$1:C4625, C4625)&gt;1</f>
        <v>0</v>
      </c>
      <c r="B4625" t="b">
        <f>VLOOKUP(C4625,Sheet3!$A:$B,2,0) &gt; 1</f>
        <v>0</v>
      </c>
      <c r="C4625">
        <v>4624</v>
      </c>
      <c r="D4625">
        <v>32903</v>
      </c>
      <c r="E4625" s="4">
        <v>41116</v>
      </c>
      <c r="F4625">
        <v>31</v>
      </c>
      <c r="G4625" s="15">
        <f>I4625*F4625</f>
        <v>6200</v>
      </c>
      <c r="H4625" s="9">
        <v>7.0000000000000007E-2</v>
      </c>
      <c r="I4625" s="13">
        <f>VLOOKUP($U4625,Pricebook!$A:$D,4,0)</f>
        <v>200</v>
      </c>
      <c r="J4625" s="11">
        <f>G4625*(1-H4625)</f>
        <v>5766</v>
      </c>
      <c r="K4625" t="s">
        <v>1113</v>
      </c>
      <c r="L4625" t="s">
        <v>36</v>
      </c>
      <c r="M4625" t="str">
        <f>VLOOKUP($L4625,Companies!$A:$G,7,)</f>
        <v>Electronic Components</v>
      </c>
      <c r="N4625" t="str">
        <f>VLOOKUP($L4625,Companies!$A:$G,6,)</f>
        <v>Technology</v>
      </c>
      <c r="O4625" s="6" t="s">
        <v>1455</v>
      </c>
      <c r="P4625" s="6" t="s">
        <v>1456</v>
      </c>
      <c r="Q4625" t="s">
        <v>60</v>
      </c>
      <c r="R4625" t="s">
        <v>61</v>
      </c>
      <c r="S4625" s="4">
        <v>41123</v>
      </c>
      <c r="T4625" s="7">
        <f>S4625-E4625</f>
        <v>7</v>
      </c>
      <c r="U4625" t="s">
        <v>14206</v>
      </c>
      <c r="V4625" s="6" t="s">
        <v>14254</v>
      </c>
      <c r="W4625" t="s">
        <v>14256</v>
      </c>
      <c r="X4625" t="s">
        <v>14186</v>
      </c>
      <c r="Y4625" t="str">
        <f>VLOOKUP(R4625,Managers!$A:$B,2,)</f>
        <v>Allen Young</v>
      </c>
      <c r="Z4625" s="11">
        <f>VLOOKUP(X4625,HourlyWages!$A:$B,2,0)</f>
        <v>67</v>
      </c>
      <c r="AA4625">
        <v>1</v>
      </c>
    </row>
    <row r="4626" spans="1:27" x14ac:dyDescent="0.3">
      <c r="A4626" t="b">
        <f>COUNTIF($C$1:C4626, C4626)&gt;1</f>
        <v>0</v>
      </c>
      <c r="B4626" t="b">
        <f>VLOOKUP(C4626,Sheet3!$A:$B,2,0) &gt; 1</f>
        <v>0</v>
      </c>
      <c r="C4626">
        <v>4625</v>
      </c>
      <c r="D4626">
        <v>32929</v>
      </c>
      <c r="E4626" s="4">
        <v>40665</v>
      </c>
      <c r="F4626">
        <v>8</v>
      </c>
      <c r="G4626" s="15">
        <f>I4626*F4626</f>
        <v>880</v>
      </c>
      <c r="H4626" s="9">
        <v>0.05</v>
      </c>
      <c r="I4626" s="13">
        <f>VLOOKUP($U4626,Pricebook!$A:$D,4,0)</f>
        <v>110</v>
      </c>
      <c r="J4626" s="11">
        <f>G4626*(1-H4626)</f>
        <v>836</v>
      </c>
      <c r="K4626" t="s">
        <v>527</v>
      </c>
      <c r="L4626" t="s">
        <v>27</v>
      </c>
      <c r="M4626" t="str">
        <f>VLOOKUP($L4626,Companies!$A:$G,7,)</f>
        <v>Television Services</v>
      </c>
      <c r="N4626" t="str">
        <f>VLOOKUP($L4626,Companies!$A:$G,6,)</f>
        <v>Consumer Services</v>
      </c>
      <c r="O4626" s="6" t="s">
        <v>2108</v>
      </c>
      <c r="P4626" s="6">
        <v>23111</v>
      </c>
      <c r="Q4626" t="s">
        <v>368</v>
      </c>
      <c r="R4626" t="s">
        <v>34</v>
      </c>
      <c r="S4626" s="4">
        <v>40669</v>
      </c>
      <c r="T4626" s="7">
        <f>S4626-E4626</f>
        <v>4</v>
      </c>
      <c r="U4626" t="s">
        <v>14220</v>
      </c>
      <c r="V4626" s="6" t="s">
        <v>14257</v>
      </c>
      <c r="W4626" t="s">
        <v>14258</v>
      </c>
      <c r="X4626" t="s">
        <v>14192</v>
      </c>
      <c r="Y4626" t="str">
        <f>VLOOKUP(R4626,Managers!$A:$B,2,)</f>
        <v>Frank Mitchell</v>
      </c>
      <c r="Z4626" s="11">
        <f>VLOOKUP(X4626,HourlyWages!$A:$B,2,0)</f>
        <v>75</v>
      </c>
      <c r="AA4626">
        <v>1</v>
      </c>
    </row>
    <row r="4627" spans="1:27" x14ac:dyDescent="0.3">
      <c r="A4627" t="b">
        <f>COUNTIF($C$1:C4627, C4627)&gt;1</f>
        <v>0</v>
      </c>
      <c r="B4627" t="b">
        <f>VLOOKUP(C4627,Sheet3!$A:$B,2,0) &gt; 1</f>
        <v>0</v>
      </c>
      <c r="C4627">
        <v>4626</v>
      </c>
      <c r="D4627">
        <v>32929</v>
      </c>
      <c r="E4627" s="4">
        <v>40665</v>
      </c>
      <c r="F4627">
        <v>13</v>
      </c>
      <c r="G4627" s="15">
        <f>I4627*F4627</f>
        <v>2600</v>
      </c>
      <c r="H4627" s="9">
        <v>0.09</v>
      </c>
      <c r="I4627" s="13">
        <f>VLOOKUP($U4627,Pricebook!$A:$D,4,0)</f>
        <v>200</v>
      </c>
      <c r="J4627" s="11">
        <f>G4627*(1-H4627)</f>
        <v>2366</v>
      </c>
      <c r="K4627" t="s">
        <v>527</v>
      </c>
      <c r="L4627" t="s">
        <v>27</v>
      </c>
      <c r="M4627" t="str">
        <f>VLOOKUP($L4627,Companies!$A:$G,7,)</f>
        <v>Television Services</v>
      </c>
      <c r="N4627" t="str">
        <f>VLOOKUP($L4627,Companies!$A:$G,6,)</f>
        <v>Consumer Services</v>
      </c>
      <c r="O4627" s="6" t="s">
        <v>2108</v>
      </c>
      <c r="P4627" s="6">
        <v>23111</v>
      </c>
      <c r="Q4627" t="s">
        <v>368</v>
      </c>
      <c r="R4627" t="s">
        <v>34</v>
      </c>
      <c r="S4627" s="4">
        <v>40670</v>
      </c>
      <c r="T4627" s="7">
        <f>S4627-E4627</f>
        <v>5</v>
      </c>
      <c r="U4627" t="s">
        <v>14206</v>
      </c>
      <c r="V4627" s="6" t="s">
        <v>14254</v>
      </c>
      <c r="W4627" t="s">
        <v>14255</v>
      </c>
      <c r="X4627" t="s">
        <v>14192</v>
      </c>
      <c r="Y4627" t="str">
        <f>VLOOKUP(R4627,Managers!$A:$B,2,)</f>
        <v>Frank Mitchell</v>
      </c>
      <c r="Z4627" s="11">
        <f>VLOOKUP(X4627,HourlyWages!$A:$B,2,0)</f>
        <v>75</v>
      </c>
      <c r="AA4627">
        <v>1</v>
      </c>
    </row>
    <row r="4628" spans="1:27" x14ac:dyDescent="0.3">
      <c r="A4628" t="b">
        <f>COUNTIF($C$1:C4628, C4628)&gt;1</f>
        <v>0</v>
      </c>
      <c r="B4628" t="b">
        <f>VLOOKUP(C4628,Sheet3!$A:$B,2,0) &gt; 1</f>
        <v>0</v>
      </c>
      <c r="C4628">
        <v>4627</v>
      </c>
      <c r="D4628">
        <v>32931</v>
      </c>
      <c r="E4628" s="4">
        <v>40224</v>
      </c>
      <c r="F4628">
        <v>31</v>
      </c>
      <c r="G4628" s="15">
        <f>I4628*F4628</f>
        <v>6200</v>
      </c>
      <c r="H4628" s="9">
        <v>0.06</v>
      </c>
      <c r="I4628" s="13">
        <f>VLOOKUP($U4628,Pricebook!$A:$D,4,0)</f>
        <v>200</v>
      </c>
      <c r="J4628" s="11">
        <f>G4628*(1-H4628)</f>
        <v>5828</v>
      </c>
      <c r="K4628" t="s">
        <v>2372</v>
      </c>
      <c r="L4628" t="s">
        <v>400</v>
      </c>
      <c r="M4628" t="str">
        <f>VLOOKUP($L4628,Companies!$A:$G,7,)</f>
        <v>Industrial Specialties</v>
      </c>
      <c r="N4628" t="str">
        <f>VLOOKUP($L4628,Companies!$A:$G,6,)</f>
        <v>Health Care</v>
      </c>
      <c r="O4628" s="6" t="s">
        <v>2373</v>
      </c>
      <c r="P4628" s="6">
        <v>83814</v>
      </c>
      <c r="Q4628" t="s">
        <v>197</v>
      </c>
      <c r="R4628" t="s">
        <v>23</v>
      </c>
      <c r="S4628" s="4">
        <v>40231</v>
      </c>
      <c r="T4628" s="7">
        <f>S4628-E4628</f>
        <v>7</v>
      </c>
      <c r="U4628" t="s">
        <v>14214</v>
      </c>
      <c r="V4628" s="6" t="s">
        <v>14251</v>
      </c>
      <c r="W4628" t="s">
        <v>14263</v>
      </c>
      <c r="X4628" t="s">
        <v>14199</v>
      </c>
      <c r="Y4628" t="str">
        <f>VLOOKUP(R4628,Managers!$A:$B,2,)</f>
        <v>Bob Turner</v>
      </c>
      <c r="Z4628" s="11">
        <f>VLOOKUP(X4628,HourlyWages!$A:$B,2,0)</f>
        <v>68</v>
      </c>
      <c r="AA4628">
        <v>1</v>
      </c>
    </row>
    <row r="4629" spans="1:27" x14ac:dyDescent="0.3">
      <c r="A4629" t="b">
        <f>COUNTIF($C$1:C4629, C4629)&gt;1</f>
        <v>0</v>
      </c>
      <c r="B4629" t="b">
        <f>VLOOKUP(C4629,Sheet3!$A:$B,2,0) &gt; 1</f>
        <v>0</v>
      </c>
      <c r="C4629">
        <v>4628</v>
      </c>
      <c r="D4629">
        <v>32931</v>
      </c>
      <c r="E4629" s="4">
        <v>40224</v>
      </c>
      <c r="F4629">
        <v>25</v>
      </c>
      <c r="G4629" s="15">
        <f>I4629*F4629</f>
        <v>5000</v>
      </c>
      <c r="H4629" s="9">
        <v>0.08</v>
      </c>
      <c r="I4629" s="13">
        <f>VLOOKUP($U4629,Pricebook!$A:$D,4,0)</f>
        <v>200</v>
      </c>
      <c r="J4629" s="11">
        <f>G4629*(1-H4629)</f>
        <v>4600</v>
      </c>
      <c r="K4629" t="s">
        <v>2372</v>
      </c>
      <c r="L4629" t="s">
        <v>400</v>
      </c>
      <c r="M4629" t="str">
        <f>VLOOKUP($L4629,Companies!$A:$G,7,)</f>
        <v>Industrial Specialties</v>
      </c>
      <c r="N4629" t="str">
        <f>VLOOKUP($L4629,Companies!$A:$G,6,)</f>
        <v>Health Care</v>
      </c>
      <c r="O4629" s="6" t="s">
        <v>2373</v>
      </c>
      <c r="P4629" s="6">
        <v>83814</v>
      </c>
      <c r="Q4629" t="s">
        <v>197</v>
      </c>
      <c r="R4629" t="s">
        <v>23</v>
      </c>
      <c r="S4629" s="4">
        <v>40229</v>
      </c>
      <c r="T4629" s="7">
        <f>S4629-E4629</f>
        <v>5</v>
      </c>
      <c r="U4629" t="s">
        <v>14206</v>
      </c>
      <c r="V4629" s="6" t="s">
        <v>14251</v>
      </c>
      <c r="W4629" t="s">
        <v>14266</v>
      </c>
      <c r="X4629" t="s">
        <v>14189</v>
      </c>
      <c r="Y4629" t="str">
        <f>VLOOKUP(R4629,Managers!$A:$B,2,)</f>
        <v>Bob Turner</v>
      </c>
      <c r="Z4629" s="11">
        <f>VLOOKUP(X4629,HourlyWages!$A:$B,2,0)</f>
        <v>62</v>
      </c>
      <c r="AA4629">
        <v>1</v>
      </c>
    </row>
    <row r="4630" spans="1:27" x14ac:dyDescent="0.3">
      <c r="A4630" t="b">
        <f>COUNTIF($C$1:C4630, C4630)&gt;1</f>
        <v>0</v>
      </c>
      <c r="B4630" t="b">
        <f>VLOOKUP(C4630,Sheet3!$A:$B,2,0) &gt; 1</f>
        <v>0</v>
      </c>
      <c r="C4630">
        <v>4629</v>
      </c>
      <c r="D4630">
        <v>32932</v>
      </c>
      <c r="E4630" s="4">
        <v>40187</v>
      </c>
      <c r="F4630">
        <v>49</v>
      </c>
      <c r="G4630" s="15">
        <f>I4630*F4630</f>
        <v>7350</v>
      </c>
      <c r="H4630" s="9">
        <v>0.05</v>
      </c>
      <c r="I4630" s="13">
        <f>VLOOKUP($U4630,Pricebook!$A:$D,4,0)</f>
        <v>150</v>
      </c>
      <c r="J4630" s="11">
        <f>G4630*(1-H4630)</f>
        <v>6982.5</v>
      </c>
      <c r="K4630" t="s">
        <v>353</v>
      </c>
      <c r="L4630" t="s">
        <v>265</v>
      </c>
      <c r="M4630" t="str">
        <f>VLOOKUP($L4630,Companies!$A:$G,7,)</f>
        <v>Telecommunications Equipment</v>
      </c>
      <c r="N4630" t="str">
        <f>VLOOKUP($L4630,Companies!$A:$G,6,)</f>
        <v>Public Utilities</v>
      </c>
      <c r="O4630" s="6" t="s">
        <v>1278</v>
      </c>
      <c r="P4630" s="6">
        <v>94110</v>
      </c>
      <c r="Q4630" t="s">
        <v>114</v>
      </c>
      <c r="R4630" t="s">
        <v>23</v>
      </c>
      <c r="S4630" s="4">
        <v>40191</v>
      </c>
      <c r="T4630" s="7">
        <f>S4630-E4630</f>
        <v>4</v>
      </c>
      <c r="U4630" t="s">
        <v>14222</v>
      </c>
      <c r="V4630" s="6" t="s">
        <v>14251</v>
      </c>
      <c r="W4630" t="s">
        <v>14252</v>
      </c>
      <c r="X4630" t="s">
        <v>14192</v>
      </c>
      <c r="Y4630" t="str">
        <f>VLOOKUP(R4630,Managers!$A:$B,2,)</f>
        <v>Bob Turner</v>
      </c>
      <c r="Z4630" s="11">
        <f>VLOOKUP(X4630,HourlyWages!$A:$B,2,0)</f>
        <v>75</v>
      </c>
      <c r="AA4630">
        <v>1</v>
      </c>
    </row>
    <row r="4631" spans="1:27" x14ac:dyDescent="0.3">
      <c r="A4631" t="b">
        <f>COUNTIF($C$1:C4631, C4631)&gt;1</f>
        <v>0</v>
      </c>
      <c r="B4631" t="b">
        <f>VLOOKUP(C4631,Sheet3!$A:$B,2,0) &gt; 1</f>
        <v>0</v>
      </c>
      <c r="C4631">
        <v>4630</v>
      </c>
      <c r="D4631">
        <v>32965</v>
      </c>
      <c r="E4631" s="4">
        <v>40598</v>
      </c>
      <c r="F4631">
        <v>2</v>
      </c>
      <c r="G4631" s="15">
        <f>I4631*F4631</f>
        <v>220</v>
      </c>
      <c r="H4631" s="9">
        <v>0.04</v>
      </c>
      <c r="I4631" s="13">
        <f>VLOOKUP($U4631,Pricebook!$A:$D,4,0)</f>
        <v>110</v>
      </c>
      <c r="J4631" s="11">
        <f>G4631*(1-H4631)</f>
        <v>211.2</v>
      </c>
      <c r="K4631" t="s">
        <v>971</v>
      </c>
      <c r="L4631" t="s">
        <v>297</v>
      </c>
      <c r="M4631" t="str">
        <f>VLOOKUP($L4631,Companies!$A:$G,7,)</f>
        <v>Hotels/Resorts</v>
      </c>
      <c r="N4631" t="str">
        <f>VLOOKUP($L4631,Companies!$A:$G,6,)</f>
        <v>Consumer Services</v>
      </c>
      <c r="O4631" s="6" t="s">
        <v>488</v>
      </c>
      <c r="P4631" s="6" t="s">
        <v>489</v>
      </c>
      <c r="Q4631" t="s">
        <v>91</v>
      </c>
      <c r="R4631" t="s">
        <v>61</v>
      </c>
      <c r="S4631" s="4">
        <v>40599</v>
      </c>
      <c r="T4631" s="7">
        <f>S4631-E4631</f>
        <v>1</v>
      </c>
      <c r="U4631" t="s">
        <v>14215</v>
      </c>
      <c r="V4631" s="6" t="s">
        <v>14251</v>
      </c>
      <c r="W4631" t="s">
        <v>14252</v>
      </c>
      <c r="X4631" t="s">
        <v>14191</v>
      </c>
      <c r="Y4631" t="str">
        <f>VLOOKUP(R4631,Managers!$A:$B,2,)</f>
        <v>Allen Young</v>
      </c>
      <c r="Z4631" s="11">
        <f>VLOOKUP(X4631,HourlyWages!$A:$B,2,0)</f>
        <v>60</v>
      </c>
      <c r="AA4631">
        <v>1</v>
      </c>
    </row>
    <row r="4632" spans="1:27" x14ac:dyDescent="0.3">
      <c r="A4632" t="b">
        <f>COUNTIF($C$1:C4632, C4632)&gt;1</f>
        <v>0</v>
      </c>
      <c r="B4632" t="b">
        <f>VLOOKUP(C4632,Sheet3!$A:$B,2,0) &gt; 1</f>
        <v>0</v>
      </c>
      <c r="C4632">
        <v>4631</v>
      </c>
      <c r="D4632">
        <v>32965</v>
      </c>
      <c r="E4632" s="4">
        <v>40598</v>
      </c>
      <c r="F4632">
        <v>25</v>
      </c>
      <c r="G4632" s="15">
        <f>I4632*F4632</f>
        <v>3750</v>
      </c>
      <c r="H4632" s="9">
        <v>0.1</v>
      </c>
      <c r="I4632" s="13">
        <f>VLOOKUP($U4632,Pricebook!$A:$D,4,0)</f>
        <v>150</v>
      </c>
      <c r="J4632" s="11">
        <f>G4632*(1-H4632)</f>
        <v>3375</v>
      </c>
      <c r="K4632" t="s">
        <v>971</v>
      </c>
      <c r="L4632" t="s">
        <v>297</v>
      </c>
      <c r="M4632" t="str">
        <f>VLOOKUP($L4632,Companies!$A:$G,7,)</f>
        <v>Hotels/Resorts</v>
      </c>
      <c r="N4632" t="str">
        <f>VLOOKUP($L4632,Companies!$A:$G,6,)</f>
        <v>Consumer Services</v>
      </c>
      <c r="O4632" s="6" t="s">
        <v>2530</v>
      </c>
      <c r="P4632" s="6" t="s">
        <v>2531</v>
      </c>
      <c r="Q4632" t="s">
        <v>87</v>
      </c>
      <c r="R4632" t="s">
        <v>61</v>
      </c>
      <c r="S4632" s="4">
        <v>40599</v>
      </c>
      <c r="T4632" s="7">
        <f>S4632-E4632</f>
        <v>1</v>
      </c>
      <c r="U4632" t="s">
        <v>14211</v>
      </c>
      <c r="V4632" s="6" t="s">
        <v>14251</v>
      </c>
      <c r="W4632" t="s">
        <v>14263</v>
      </c>
      <c r="X4632" t="s">
        <v>14192</v>
      </c>
      <c r="Y4632" t="str">
        <f>VLOOKUP(R4632,Managers!$A:$B,2,)</f>
        <v>Allen Young</v>
      </c>
      <c r="Z4632" s="11">
        <f>VLOOKUP(X4632,HourlyWages!$A:$B,2,0)</f>
        <v>75</v>
      </c>
      <c r="AA4632">
        <v>1</v>
      </c>
    </row>
    <row r="4633" spans="1:27" x14ac:dyDescent="0.3">
      <c r="A4633" t="b">
        <f>COUNTIF($C$1:C4633, C4633)&gt;1</f>
        <v>0</v>
      </c>
      <c r="B4633" t="b">
        <f>VLOOKUP(C4633,Sheet3!$A:$B,2,0) &gt; 1</f>
        <v>0</v>
      </c>
      <c r="C4633">
        <v>4632</v>
      </c>
      <c r="D4633">
        <v>32966</v>
      </c>
      <c r="E4633" s="4">
        <v>40934</v>
      </c>
      <c r="F4633">
        <v>4</v>
      </c>
      <c r="G4633" s="15">
        <f>I4633*F4633</f>
        <v>600</v>
      </c>
      <c r="H4633" s="9">
        <v>0.08</v>
      </c>
      <c r="I4633" s="13">
        <f>VLOOKUP($U4633,Pricebook!$A:$D,4,0)</f>
        <v>150</v>
      </c>
      <c r="J4633" s="11">
        <f>G4633*(1-H4633)</f>
        <v>552</v>
      </c>
      <c r="K4633" t="s">
        <v>1447</v>
      </c>
      <c r="L4633" t="s">
        <v>55</v>
      </c>
      <c r="M4633" t="str">
        <f>VLOOKUP($L4633,Companies!$A:$G,7,)</f>
        <v>Semiconductors</v>
      </c>
      <c r="N4633" t="str">
        <f>VLOOKUP($L4633,Companies!$A:$G,6,)</f>
        <v>Technology</v>
      </c>
      <c r="O4633" s="6" t="s">
        <v>1417</v>
      </c>
      <c r="P4633" s="6">
        <v>34239</v>
      </c>
      <c r="Q4633" t="s">
        <v>101</v>
      </c>
      <c r="R4633" t="s">
        <v>34</v>
      </c>
      <c r="S4633" s="4">
        <v>40941</v>
      </c>
      <c r="T4633" s="7">
        <f>S4633-E4633</f>
        <v>7</v>
      </c>
      <c r="U4633" t="s">
        <v>14216</v>
      </c>
      <c r="V4633" s="6" t="s">
        <v>14257</v>
      </c>
      <c r="W4633" t="s">
        <v>14259</v>
      </c>
      <c r="X4633" t="s">
        <v>14202</v>
      </c>
      <c r="Y4633" t="str">
        <f>VLOOKUP(R4633,Managers!$A:$B,2,)</f>
        <v>Frank Mitchell</v>
      </c>
      <c r="Z4633" s="11">
        <f>VLOOKUP(X4633,HourlyWages!$A:$B,2,0)</f>
        <v>71</v>
      </c>
      <c r="AA4633">
        <v>1</v>
      </c>
    </row>
    <row r="4634" spans="1:27" x14ac:dyDescent="0.3">
      <c r="A4634" t="b">
        <f>COUNTIF($C$1:C4634, C4634)&gt;1</f>
        <v>0</v>
      </c>
      <c r="B4634" t="b">
        <f>VLOOKUP(C4634,Sheet3!$A:$B,2,0) &gt; 1</f>
        <v>0</v>
      </c>
      <c r="C4634">
        <v>4633</v>
      </c>
      <c r="D4634">
        <v>32966</v>
      </c>
      <c r="E4634" s="4">
        <v>40934</v>
      </c>
      <c r="F4634">
        <v>43</v>
      </c>
      <c r="G4634" s="15">
        <f>I4634*F4634</f>
        <v>5160</v>
      </c>
      <c r="H4634" s="9">
        <v>0.01</v>
      </c>
      <c r="I4634" s="13">
        <f>VLOOKUP($U4634,Pricebook!$A:$D,4,0)</f>
        <v>120</v>
      </c>
      <c r="J4634" s="11">
        <f>G4634*(1-H4634)</f>
        <v>5108.3999999999996</v>
      </c>
      <c r="K4634" t="s">
        <v>1447</v>
      </c>
      <c r="L4634" t="s">
        <v>55</v>
      </c>
      <c r="M4634" t="str">
        <f>VLOOKUP($L4634,Companies!$A:$G,7,)</f>
        <v>Semiconductors</v>
      </c>
      <c r="N4634" t="str">
        <f>VLOOKUP($L4634,Companies!$A:$G,6,)</f>
        <v>Technology</v>
      </c>
      <c r="O4634" s="6" t="s">
        <v>1417</v>
      </c>
      <c r="P4634" s="6">
        <v>34239</v>
      </c>
      <c r="Q4634" t="s">
        <v>101</v>
      </c>
      <c r="R4634" t="s">
        <v>34</v>
      </c>
      <c r="S4634" s="4">
        <v>40938</v>
      </c>
      <c r="T4634" s="7">
        <f>S4634-E4634</f>
        <v>4</v>
      </c>
      <c r="U4634" t="s">
        <v>14212</v>
      </c>
      <c r="V4634" s="6" t="s">
        <v>14254</v>
      </c>
      <c r="W4634" t="s">
        <v>14255</v>
      </c>
      <c r="X4634" t="s">
        <v>14195</v>
      </c>
      <c r="Y4634" t="str">
        <f>VLOOKUP(R4634,Managers!$A:$B,2,)</f>
        <v>Frank Mitchell</v>
      </c>
      <c r="Z4634" s="11">
        <f>VLOOKUP(X4634,HourlyWages!$A:$B,2,0)</f>
        <v>52</v>
      </c>
      <c r="AA4634">
        <v>1</v>
      </c>
    </row>
    <row r="4635" spans="1:27" x14ac:dyDescent="0.3">
      <c r="A4635" t="b">
        <f>COUNTIF($C$1:C4635, C4635)&gt;1</f>
        <v>0</v>
      </c>
      <c r="B4635" t="b">
        <f>VLOOKUP(C4635,Sheet3!$A:$B,2,0) &gt; 1</f>
        <v>0</v>
      </c>
      <c r="C4635">
        <v>4634</v>
      </c>
      <c r="D4635">
        <v>32994</v>
      </c>
      <c r="E4635" s="4">
        <v>41168</v>
      </c>
      <c r="F4635">
        <v>34</v>
      </c>
      <c r="G4635" s="15">
        <f>I4635*F4635</f>
        <v>3740</v>
      </c>
      <c r="H4635" s="9">
        <v>0.05</v>
      </c>
      <c r="I4635" s="13">
        <f>VLOOKUP($U4635,Pricebook!$A:$D,4,0)</f>
        <v>110</v>
      </c>
      <c r="J4635" s="11">
        <f>G4635*(1-H4635)</f>
        <v>3553</v>
      </c>
      <c r="K4635" t="s">
        <v>1050</v>
      </c>
      <c r="L4635" t="s">
        <v>199</v>
      </c>
      <c r="M4635" t="str">
        <f>VLOOKUP($L4635,Companies!$A:$G,7,)</f>
        <v>Biotechnology: Biological Products (No Diagnostic Substances)</v>
      </c>
      <c r="N4635" t="str">
        <f>VLOOKUP($L4635,Companies!$A:$G,6,)</f>
        <v>Health Care</v>
      </c>
      <c r="O4635" s="6" t="s">
        <v>2485</v>
      </c>
      <c r="P4635" s="6">
        <v>98037</v>
      </c>
      <c r="Q4635" t="s">
        <v>22</v>
      </c>
      <c r="R4635" t="s">
        <v>23</v>
      </c>
      <c r="S4635" s="4">
        <v>41168</v>
      </c>
      <c r="T4635" s="7">
        <f>S4635-E4635</f>
        <v>0</v>
      </c>
      <c r="U4635" t="s">
        <v>14215</v>
      </c>
      <c r="V4635" s="6" t="s">
        <v>14257</v>
      </c>
      <c r="W4635" t="s">
        <v>14264</v>
      </c>
      <c r="X4635" t="s">
        <v>14194</v>
      </c>
      <c r="Y4635" t="str">
        <f>VLOOKUP(R4635,Managers!$A:$B,2,)</f>
        <v>Bob Turner</v>
      </c>
      <c r="Z4635" s="11">
        <f>VLOOKUP(X4635,HourlyWages!$A:$B,2,0)</f>
        <v>71</v>
      </c>
      <c r="AA4635">
        <v>1</v>
      </c>
    </row>
    <row r="4636" spans="1:27" x14ac:dyDescent="0.3">
      <c r="A4636" t="b">
        <f>COUNTIF($C$1:C4636, C4636)&gt;1</f>
        <v>0</v>
      </c>
      <c r="B4636" t="b">
        <f>VLOOKUP(C4636,Sheet3!$A:$B,2,0) &gt; 1</f>
        <v>0</v>
      </c>
      <c r="C4636">
        <v>4635</v>
      </c>
      <c r="D4636">
        <v>32996</v>
      </c>
      <c r="E4636" s="4">
        <v>40529</v>
      </c>
      <c r="F4636">
        <v>15</v>
      </c>
      <c r="G4636" s="15">
        <f>I4636*F4636</f>
        <v>1875</v>
      </c>
      <c r="H4636" s="9">
        <v>0.09</v>
      </c>
      <c r="I4636" s="13">
        <f>VLOOKUP($U4636,Pricebook!$A:$D,4,0)</f>
        <v>125</v>
      </c>
      <c r="J4636" s="11">
        <f>G4636*(1-H4636)</f>
        <v>1706.25</v>
      </c>
      <c r="K4636" t="s">
        <v>462</v>
      </c>
      <c r="L4636" t="s">
        <v>241</v>
      </c>
      <c r="M4636" t="str">
        <f>VLOOKUP($L4636,Companies!$A:$G,7,)</f>
        <v>Computer Software: Prepackaged Software</v>
      </c>
      <c r="N4636" t="str">
        <f>VLOOKUP($L4636,Companies!$A:$G,6,)</f>
        <v>Technology</v>
      </c>
      <c r="O4636" s="6" t="s">
        <v>2395</v>
      </c>
      <c r="P4636" s="6">
        <v>28307</v>
      </c>
      <c r="Q4636" t="s">
        <v>33</v>
      </c>
      <c r="R4636" t="s">
        <v>34</v>
      </c>
      <c r="S4636" s="4">
        <v>40532</v>
      </c>
      <c r="T4636" s="7">
        <f>S4636-E4636</f>
        <v>3</v>
      </c>
      <c r="U4636" t="s">
        <v>14208</v>
      </c>
      <c r="V4636" s="6" t="s">
        <v>14254</v>
      </c>
      <c r="W4636" t="s">
        <v>14265</v>
      </c>
      <c r="X4636" t="s">
        <v>14191</v>
      </c>
      <c r="Y4636" t="str">
        <f>VLOOKUP(R4636,Managers!$A:$B,2,)</f>
        <v>Frank Mitchell</v>
      </c>
      <c r="Z4636" s="11">
        <f>VLOOKUP(X4636,HourlyWages!$A:$B,2,0)</f>
        <v>60</v>
      </c>
      <c r="AA4636">
        <v>1</v>
      </c>
    </row>
    <row r="4637" spans="1:27" x14ac:dyDescent="0.3">
      <c r="A4637" t="b">
        <f>COUNTIF($C$1:C4637, C4637)&gt;1</f>
        <v>0</v>
      </c>
      <c r="B4637" t="b">
        <f>VLOOKUP(C4637,Sheet3!$A:$B,2,0) &gt; 1</f>
        <v>0</v>
      </c>
      <c r="C4637">
        <v>4636</v>
      </c>
      <c r="D4637">
        <v>32996</v>
      </c>
      <c r="E4637" s="4">
        <v>40529</v>
      </c>
      <c r="F4637">
        <v>2</v>
      </c>
      <c r="G4637" s="15">
        <f>I4637*F4637</f>
        <v>300</v>
      </c>
      <c r="H4637" s="9">
        <v>0.04</v>
      </c>
      <c r="I4637" s="13">
        <f>VLOOKUP($U4637,Pricebook!$A:$D,4,0)</f>
        <v>150</v>
      </c>
      <c r="J4637" s="11">
        <f>G4637*(1-H4637)</f>
        <v>288</v>
      </c>
      <c r="K4637" t="s">
        <v>462</v>
      </c>
      <c r="L4637" t="s">
        <v>241</v>
      </c>
      <c r="M4637" t="str">
        <f>VLOOKUP($L4637,Companies!$A:$G,7,)</f>
        <v>Computer Software: Prepackaged Software</v>
      </c>
      <c r="N4637" t="str">
        <f>VLOOKUP($L4637,Companies!$A:$G,6,)</f>
        <v>Technology</v>
      </c>
      <c r="O4637" s="6" t="s">
        <v>2395</v>
      </c>
      <c r="P4637" s="6">
        <v>28307</v>
      </c>
      <c r="Q4637" t="s">
        <v>33</v>
      </c>
      <c r="R4637" t="s">
        <v>34</v>
      </c>
      <c r="S4637" s="4">
        <v>40531</v>
      </c>
      <c r="T4637" s="7">
        <f>S4637-E4637</f>
        <v>2</v>
      </c>
      <c r="U4637" t="s">
        <v>14210</v>
      </c>
      <c r="V4637" s="6" t="s">
        <v>14254</v>
      </c>
      <c r="W4637" t="s">
        <v>14269</v>
      </c>
      <c r="X4637" t="s">
        <v>14195</v>
      </c>
      <c r="Y4637" t="str">
        <f>VLOOKUP(R4637,Managers!$A:$B,2,)</f>
        <v>Frank Mitchell</v>
      </c>
      <c r="Z4637" s="11">
        <f>VLOOKUP(X4637,HourlyWages!$A:$B,2,0)</f>
        <v>52</v>
      </c>
      <c r="AA4637">
        <v>1</v>
      </c>
    </row>
    <row r="4638" spans="1:27" x14ac:dyDescent="0.3">
      <c r="A4638" t="b">
        <f>COUNTIF($C$1:C4638, C4638)&gt;1</f>
        <v>0</v>
      </c>
      <c r="B4638" t="b">
        <f>VLOOKUP(C4638,Sheet3!$A:$B,2,0) &gt; 1</f>
        <v>0</v>
      </c>
      <c r="C4638">
        <v>4637</v>
      </c>
      <c r="D4638">
        <v>32998</v>
      </c>
      <c r="E4638" s="4">
        <v>40450</v>
      </c>
      <c r="F4638">
        <v>13</v>
      </c>
      <c r="G4638" s="15">
        <f>I4638*F4638</f>
        <v>1625</v>
      </c>
      <c r="H4638" s="9">
        <v>0.1</v>
      </c>
      <c r="I4638" s="13">
        <f>VLOOKUP($U4638,Pricebook!$A:$D,4,0)</f>
        <v>125</v>
      </c>
      <c r="J4638" s="11">
        <f>G4638*(1-H4638)</f>
        <v>1462.5</v>
      </c>
      <c r="K4638" t="s">
        <v>1121</v>
      </c>
      <c r="L4638" t="s">
        <v>1014</v>
      </c>
      <c r="M4638" t="str">
        <f>VLOOKUP($L4638,Companies!$A:$G,7,)</f>
        <v>Semiconductors</v>
      </c>
      <c r="N4638" t="str">
        <f>VLOOKUP($L4638,Companies!$A:$G,6,)</f>
        <v>Technology</v>
      </c>
      <c r="O4638" s="6" t="s">
        <v>691</v>
      </c>
      <c r="P4638" s="6">
        <v>65807</v>
      </c>
      <c r="Q4638" t="s">
        <v>358</v>
      </c>
      <c r="R4638" t="s">
        <v>16</v>
      </c>
      <c r="S4638" s="4">
        <v>40451</v>
      </c>
      <c r="T4638" s="7">
        <f>S4638-E4638</f>
        <v>1</v>
      </c>
      <c r="U4638" t="s">
        <v>14217</v>
      </c>
      <c r="V4638" s="6" t="s">
        <v>14251</v>
      </c>
      <c r="W4638" t="s">
        <v>14262</v>
      </c>
      <c r="X4638" t="s">
        <v>14189</v>
      </c>
      <c r="Y4638" t="str">
        <f>VLOOKUP(R4638,Managers!$A:$B,2,)</f>
        <v>Josh Martinez</v>
      </c>
      <c r="Z4638" s="11">
        <f>VLOOKUP(X4638,HourlyWages!$A:$B,2,0)</f>
        <v>62</v>
      </c>
      <c r="AA4638">
        <v>1</v>
      </c>
    </row>
    <row r="4639" spans="1:27" x14ac:dyDescent="0.3">
      <c r="A4639" t="b">
        <f>COUNTIF($C$1:C4639, C4639)&gt;1</f>
        <v>0</v>
      </c>
      <c r="B4639" t="b">
        <f>VLOOKUP(C4639,Sheet3!$A:$B,2,0) &gt; 1</f>
        <v>0</v>
      </c>
      <c r="C4639">
        <v>4638</v>
      </c>
      <c r="D4639">
        <v>32999</v>
      </c>
      <c r="E4639" s="4">
        <v>39917</v>
      </c>
      <c r="F4639">
        <v>14</v>
      </c>
      <c r="G4639" s="15">
        <f>I4639*F4639</f>
        <v>1750</v>
      </c>
      <c r="H4639" s="9">
        <v>0.09</v>
      </c>
      <c r="I4639" s="13">
        <f>VLOOKUP($U4639,Pricebook!$A:$D,4,0)</f>
        <v>125</v>
      </c>
      <c r="J4639" s="11">
        <f>G4639*(1-H4639)</f>
        <v>1592.5</v>
      </c>
      <c r="K4639" t="s">
        <v>1890</v>
      </c>
      <c r="L4639" t="s">
        <v>430</v>
      </c>
      <c r="M4639" t="str">
        <f>VLOOKUP($L4639,Companies!$A:$G,7,)</f>
        <v>Electronic Components</v>
      </c>
      <c r="N4639" t="str">
        <f>VLOOKUP($L4639,Companies!$A:$G,6,)</f>
        <v>Technology</v>
      </c>
      <c r="O4639" s="6" t="s">
        <v>1716</v>
      </c>
      <c r="P4639" s="6" t="s">
        <v>2532</v>
      </c>
      <c r="Q4639" t="s">
        <v>421</v>
      </c>
      <c r="R4639" t="s">
        <v>61</v>
      </c>
      <c r="S4639" s="4">
        <v>39922</v>
      </c>
      <c r="T4639" s="7">
        <f>S4639-E4639</f>
        <v>5</v>
      </c>
      <c r="U4639" t="s">
        <v>14217</v>
      </c>
      <c r="V4639" s="6" t="s">
        <v>14257</v>
      </c>
      <c r="W4639" t="s">
        <v>14258</v>
      </c>
      <c r="X4639" t="s">
        <v>14201</v>
      </c>
      <c r="Y4639" t="str">
        <f>VLOOKUP(R4639,Managers!$A:$B,2,)</f>
        <v>Allen Young</v>
      </c>
      <c r="Z4639" s="11">
        <f>VLOOKUP(X4639,HourlyWages!$A:$B,2,0)</f>
        <v>53</v>
      </c>
      <c r="AA4639">
        <v>1</v>
      </c>
    </row>
    <row r="4640" spans="1:27" x14ac:dyDescent="0.3">
      <c r="A4640" t="b">
        <f>COUNTIF($C$1:C4640, C4640)&gt;1</f>
        <v>0</v>
      </c>
      <c r="B4640" t="b">
        <f>VLOOKUP(C4640,Sheet3!$A:$B,2,0) &gt; 1</f>
        <v>0</v>
      </c>
      <c r="C4640">
        <v>4639</v>
      </c>
      <c r="D4640">
        <v>33025</v>
      </c>
      <c r="E4640" s="4">
        <v>39837</v>
      </c>
      <c r="F4640">
        <v>5</v>
      </c>
      <c r="G4640" s="15">
        <f>I4640*F4640</f>
        <v>850</v>
      </c>
      <c r="H4640" s="9">
        <v>0.08</v>
      </c>
      <c r="I4640" s="13">
        <f>VLOOKUP($U4640,Pricebook!$A:$D,4,0)</f>
        <v>170</v>
      </c>
      <c r="J4640" s="11">
        <f>G4640*(1-H4640)</f>
        <v>782</v>
      </c>
      <c r="K4640" t="s">
        <v>1259</v>
      </c>
      <c r="L4640" t="s">
        <v>747</v>
      </c>
      <c r="M4640" t="str">
        <f>VLOOKUP($L4640,Companies!$A:$G,7,)</f>
        <v>Computer Software: Prepackaged Software</v>
      </c>
      <c r="N4640" t="str">
        <f>VLOOKUP($L4640,Companies!$A:$G,6,)</f>
        <v>Technology</v>
      </c>
      <c r="O4640" s="6" t="s">
        <v>2533</v>
      </c>
      <c r="P4640" s="6" t="s">
        <v>2534</v>
      </c>
      <c r="Q4640" t="s">
        <v>87</v>
      </c>
      <c r="R4640" t="s">
        <v>61</v>
      </c>
      <c r="S4640" s="4">
        <v>39842</v>
      </c>
      <c r="T4640" s="7">
        <f>S4640-E4640</f>
        <v>5</v>
      </c>
      <c r="U4640" t="s">
        <v>14219</v>
      </c>
      <c r="V4640" s="6" t="s">
        <v>14257</v>
      </c>
      <c r="W4640" t="s">
        <v>14258</v>
      </c>
      <c r="X4640" t="s">
        <v>14197</v>
      </c>
      <c r="Y4640" t="str">
        <f>VLOOKUP(R4640,Managers!$A:$B,2,)</f>
        <v>Allen Young</v>
      </c>
      <c r="Z4640" s="11">
        <f>VLOOKUP(X4640,HourlyWages!$A:$B,2,0)</f>
        <v>71</v>
      </c>
      <c r="AA4640">
        <v>1</v>
      </c>
    </row>
    <row r="4641" spans="1:27" x14ac:dyDescent="0.3">
      <c r="A4641" t="b">
        <f>COUNTIF($C$1:C4641, C4641)&gt;1</f>
        <v>0</v>
      </c>
      <c r="B4641" t="b">
        <f>VLOOKUP(C4641,Sheet3!$A:$B,2,0) &gt; 1</f>
        <v>0</v>
      </c>
      <c r="C4641">
        <v>4640</v>
      </c>
      <c r="D4641">
        <v>33029</v>
      </c>
      <c r="E4641" s="4">
        <v>41060</v>
      </c>
      <c r="F4641">
        <v>39</v>
      </c>
      <c r="G4641" s="15">
        <f>I4641*F4641</f>
        <v>4875</v>
      </c>
      <c r="H4641" s="9">
        <v>0.02</v>
      </c>
      <c r="I4641" s="13">
        <f>VLOOKUP($U4641,Pricebook!$A:$D,4,0)</f>
        <v>125</v>
      </c>
      <c r="J4641" s="11">
        <f>G4641*(1-H4641)</f>
        <v>4777.5</v>
      </c>
      <c r="K4641" t="s">
        <v>968</v>
      </c>
      <c r="L4641" t="s">
        <v>212</v>
      </c>
      <c r="M4641" t="str">
        <f>VLOOKUP($L4641,Companies!$A:$G,7,)</f>
        <v>EDP Services</v>
      </c>
      <c r="N4641" t="str">
        <f>VLOOKUP($L4641,Companies!$A:$G,6,)</f>
        <v>Technology</v>
      </c>
      <c r="O4641" s="6" t="s">
        <v>2425</v>
      </c>
      <c r="P4641" s="6">
        <v>21220</v>
      </c>
      <c r="Q4641" t="s">
        <v>187</v>
      </c>
      <c r="R4641" t="s">
        <v>61</v>
      </c>
      <c r="S4641" s="4">
        <v>41062</v>
      </c>
      <c r="T4641" s="7">
        <f>S4641-E4641</f>
        <v>2</v>
      </c>
      <c r="U4641" t="s">
        <v>14209</v>
      </c>
      <c r="V4641" s="6" t="s">
        <v>14257</v>
      </c>
      <c r="W4641" t="s">
        <v>14258</v>
      </c>
      <c r="X4641" t="s">
        <v>14196</v>
      </c>
      <c r="Y4641" t="str">
        <f>VLOOKUP(R4641,Managers!$A:$B,2,)</f>
        <v>Allen Young</v>
      </c>
      <c r="Z4641" s="11">
        <f>VLOOKUP(X4641,HourlyWages!$A:$B,2,0)</f>
        <v>58</v>
      </c>
      <c r="AA4641">
        <v>1</v>
      </c>
    </row>
    <row r="4642" spans="1:27" x14ac:dyDescent="0.3">
      <c r="A4642" t="b">
        <f>COUNTIF($C$1:C4642, C4642)&gt;1</f>
        <v>0</v>
      </c>
      <c r="B4642" t="b">
        <f>VLOOKUP(C4642,Sheet3!$A:$B,2,0) &gt; 1</f>
        <v>0</v>
      </c>
      <c r="C4642">
        <v>4641</v>
      </c>
      <c r="D4642">
        <v>33029</v>
      </c>
      <c r="E4642" s="4">
        <v>41060</v>
      </c>
      <c r="F4642">
        <v>8</v>
      </c>
      <c r="G4642" s="15">
        <f>I4642*F4642</f>
        <v>1200</v>
      </c>
      <c r="H4642" s="9">
        <v>0.1</v>
      </c>
      <c r="I4642" s="13">
        <f>VLOOKUP($U4642,Pricebook!$A:$D,4,0)</f>
        <v>150</v>
      </c>
      <c r="J4642" s="11">
        <f>G4642*(1-H4642)</f>
        <v>1080</v>
      </c>
      <c r="K4642" t="s">
        <v>968</v>
      </c>
      <c r="L4642" t="s">
        <v>212</v>
      </c>
      <c r="M4642" t="str">
        <f>VLOOKUP($L4642,Companies!$A:$G,7,)</f>
        <v>EDP Services</v>
      </c>
      <c r="N4642" t="str">
        <f>VLOOKUP($L4642,Companies!$A:$G,6,)</f>
        <v>Technology</v>
      </c>
      <c r="O4642" s="6" t="s">
        <v>2425</v>
      </c>
      <c r="P4642" s="6">
        <v>21220</v>
      </c>
      <c r="Q4642" t="s">
        <v>187</v>
      </c>
      <c r="R4642" t="s">
        <v>61</v>
      </c>
      <c r="S4642" s="4">
        <v>41061</v>
      </c>
      <c r="T4642" s="7">
        <f>S4642-E4642</f>
        <v>1</v>
      </c>
      <c r="U4642" t="s">
        <v>14210</v>
      </c>
      <c r="V4642" s="6" t="s">
        <v>14251</v>
      </c>
      <c r="W4642" t="s">
        <v>14266</v>
      </c>
      <c r="X4642" t="s">
        <v>14196</v>
      </c>
      <c r="Y4642" t="str">
        <f>VLOOKUP(R4642,Managers!$A:$B,2,)</f>
        <v>Allen Young</v>
      </c>
      <c r="Z4642" s="11">
        <f>VLOOKUP(X4642,HourlyWages!$A:$B,2,0)</f>
        <v>58</v>
      </c>
      <c r="AA4642">
        <v>1</v>
      </c>
    </row>
    <row r="4643" spans="1:27" x14ac:dyDescent="0.3">
      <c r="A4643" t="b">
        <f>COUNTIF($C$1:C4643, C4643)&gt;1</f>
        <v>0</v>
      </c>
      <c r="B4643" t="b">
        <f>VLOOKUP(C4643,Sheet3!$A:$B,2,0) &gt; 1</f>
        <v>0</v>
      </c>
      <c r="C4643">
        <v>4642</v>
      </c>
      <c r="D4643">
        <v>33031</v>
      </c>
      <c r="E4643" s="4">
        <v>41145</v>
      </c>
      <c r="F4643">
        <v>24</v>
      </c>
      <c r="G4643" s="15">
        <f>I4643*F4643</f>
        <v>3000</v>
      </c>
      <c r="H4643" s="9">
        <v>0.08</v>
      </c>
      <c r="I4643" s="13">
        <f>VLOOKUP($U4643,Pricebook!$A:$D,4,0)</f>
        <v>125</v>
      </c>
      <c r="J4643" s="11">
        <f>G4643*(1-H4643)</f>
        <v>2760</v>
      </c>
      <c r="K4643" t="s">
        <v>221</v>
      </c>
      <c r="L4643" t="s">
        <v>20</v>
      </c>
      <c r="M4643" t="str">
        <f>VLOOKUP($L4643,Companies!$A:$G,7,)</f>
        <v>Major Pharmaceuticals</v>
      </c>
      <c r="N4643" t="str">
        <f>VLOOKUP($L4643,Companies!$A:$G,6,)</f>
        <v>Health Care</v>
      </c>
      <c r="O4643" s="6" t="s">
        <v>2304</v>
      </c>
      <c r="P4643" s="6" t="s">
        <v>2305</v>
      </c>
      <c r="Q4643" t="s">
        <v>60</v>
      </c>
      <c r="R4643" t="s">
        <v>61</v>
      </c>
      <c r="S4643" s="4">
        <v>41147</v>
      </c>
      <c r="T4643" s="7">
        <f>S4643-E4643</f>
        <v>2</v>
      </c>
      <c r="U4643" t="s">
        <v>14208</v>
      </c>
      <c r="V4643" s="6" t="s">
        <v>14251</v>
      </c>
      <c r="W4643" t="s">
        <v>14266</v>
      </c>
      <c r="X4643" t="s">
        <v>14200</v>
      </c>
      <c r="Y4643" t="str">
        <f>VLOOKUP(R4643,Managers!$A:$B,2,)</f>
        <v>Allen Young</v>
      </c>
      <c r="Z4643" s="11">
        <f>VLOOKUP(X4643,HourlyWages!$A:$B,2,0)</f>
        <v>59</v>
      </c>
      <c r="AA4643">
        <v>1</v>
      </c>
    </row>
    <row r="4644" spans="1:27" x14ac:dyDescent="0.3">
      <c r="A4644" t="b">
        <f>COUNTIF($C$1:C4644, C4644)&gt;1</f>
        <v>0</v>
      </c>
      <c r="B4644" t="b">
        <f>VLOOKUP(C4644,Sheet3!$A:$B,2,0) &gt; 1</f>
        <v>0</v>
      </c>
      <c r="C4644">
        <v>4643</v>
      </c>
      <c r="D4644">
        <v>33031</v>
      </c>
      <c r="E4644" s="4">
        <v>41145</v>
      </c>
      <c r="F4644">
        <v>18</v>
      </c>
      <c r="G4644" s="15">
        <f>I4644*F4644</f>
        <v>1980</v>
      </c>
      <c r="H4644" s="9">
        <v>0.02</v>
      </c>
      <c r="I4644" s="13">
        <f>VLOOKUP($U4644,Pricebook!$A:$D,4,0)</f>
        <v>110</v>
      </c>
      <c r="J4644" s="11">
        <f>G4644*(1-H4644)</f>
        <v>1940.3999999999999</v>
      </c>
      <c r="K4644" t="s">
        <v>221</v>
      </c>
      <c r="L4644" t="s">
        <v>20</v>
      </c>
      <c r="M4644" t="str">
        <f>VLOOKUP($L4644,Companies!$A:$G,7,)</f>
        <v>Major Pharmaceuticals</v>
      </c>
      <c r="N4644" t="str">
        <f>VLOOKUP($L4644,Companies!$A:$G,6,)</f>
        <v>Health Care</v>
      </c>
      <c r="O4644" s="6" t="s">
        <v>2304</v>
      </c>
      <c r="P4644" s="6" t="s">
        <v>2305</v>
      </c>
      <c r="Q4644" t="s">
        <v>60</v>
      </c>
      <c r="R4644" t="s">
        <v>61</v>
      </c>
      <c r="S4644" s="4">
        <v>41146</v>
      </c>
      <c r="T4644" s="7">
        <f>S4644-E4644</f>
        <v>1</v>
      </c>
      <c r="U4644" t="s">
        <v>14215</v>
      </c>
      <c r="V4644" s="6" t="s">
        <v>14257</v>
      </c>
      <c r="W4644" t="s">
        <v>14258</v>
      </c>
      <c r="X4644" t="s">
        <v>14185</v>
      </c>
      <c r="Y4644" t="str">
        <f>VLOOKUP(R4644,Managers!$A:$B,2,)</f>
        <v>Allen Young</v>
      </c>
      <c r="Z4644" s="11">
        <f>VLOOKUP(X4644,HourlyWages!$A:$B,2,0)</f>
        <v>70</v>
      </c>
      <c r="AA4644">
        <v>1</v>
      </c>
    </row>
    <row r="4645" spans="1:27" x14ac:dyDescent="0.3">
      <c r="A4645" t="b">
        <f>COUNTIF($C$1:C4645, C4645)&gt;1</f>
        <v>0</v>
      </c>
      <c r="B4645" t="b">
        <f>VLOOKUP(C4645,Sheet3!$A:$B,2,0) &gt; 1</f>
        <v>0</v>
      </c>
      <c r="C4645">
        <v>4644</v>
      </c>
      <c r="D4645">
        <v>33060</v>
      </c>
      <c r="E4645" s="4">
        <v>40228</v>
      </c>
      <c r="F4645">
        <v>3</v>
      </c>
      <c r="G4645" s="15">
        <f>I4645*F4645</f>
        <v>480</v>
      </c>
      <c r="H4645" s="9">
        <v>0.05</v>
      </c>
      <c r="I4645" s="13">
        <f>VLOOKUP($U4645,Pricebook!$A:$D,4,0)</f>
        <v>160</v>
      </c>
      <c r="J4645" s="11">
        <f>G4645*(1-H4645)</f>
        <v>456</v>
      </c>
      <c r="K4645" t="s">
        <v>63</v>
      </c>
      <c r="L4645" t="s">
        <v>64</v>
      </c>
      <c r="M4645" t="str">
        <f>VLOOKUP($L4645,Companies!$A:$G,7,)</f>
        <v>Semiconductors</v>
      </c>
      <c r="N4645" t="str">
        <f>VLOOKUP($L4645,Companies!$A:$G,6,)</f>
        <v>Technology</v>
      </c>
      <c r="O4645" s="6" t="s">
        <v>2227</v>
      </c>
      <c r="P4645" s="6">
        <v>72450</v>
      </c>
      <c r="Q4645" t="s">
        <v>66</v>
      </c>
      <c r="R4645" t="s">
        <v>34</v>
      </c>
      <c r="S4645" s="4">
        <v>40229</v>
      </c>
      <c r="T4645" s="7">
        <f>S4645-E4645</f>
        <v>1</v>
      </c>
      <c r="U4645" t="s">
        <v>14218</v>
      </c>
      <c r="V4645" s="6" t="s">
        <v>14257</v>
      </c>
      <c r="W4645" t="s">
        <v>14259</v>
      </c>
      <c r="X4645" t="s">
        <v>14186</v>
      </c>
      <c r="Y4645" t="str">
        <f>VLOOKUP(R4645,Managers!$A:$B,2,)</f>
        <v>Frank Mitchell</v>
      </c>
      <c r="Z4645" s="11">
        <f>VLOOKUP(X4645,HourlyWages!$A:$B,2,0)</f>
        <v>67</v>
      </c>
      <c r="AA4645">
        <v>1</v>
      </c>
    </row>
    <row r="4646" spans="1:27" x14ac:dyDescent="0.3">
      <c r="A4646" t="b">
        <f>COUNTIF($C$1:C4646, C4646)&gt;1</f>
        <v>0</v>
      </c>
      <c r="B4646" t="b">
        <f>VLOOKUP(C4646,Sheet3!$A:$B,2,0) &gt; 1</f>
        <v>0</v>
      </c>
      <c r="C4646">
        <v>4645</v>
      </c>
      <c r="D4646">
        <v>33061</v>
      </c>
      <c r="E4646" s="4">
        <v>40739</v>
      </c>
      <c r="F4646">
        <v>48</v>
      </c>
      <c r="G4646" s="15">
        <f>I4646*F4646</f>
        <v>9600</v>
      </c>
      <c r="H4646" s="9">
        <v>0.06</v>
      </c>
      <c r="I4646" s="13">
        <f>VLOOKUP($U4646,Pricebook!$A:$D,4,0)</f>
        <v>200</v>
      </c>
      <c r="J4646" s="11">
        <f>G4646*(1-H4646)</f>
        <v>9024</v>
      </c>
      <c r="K4646" t="s">
        <v>1632</v>
      </c>
      <c r="L4646" t="s">
        <v>99</v>
      </c>
      <c r="M4646" t="str">
        <f>VLOOKUP($L4646,Companies!$A:$G,7,)</f>
        <v>Television Services</v>
      </c>
      <c r="N4646" t="str">
        <f>VLOOKUP($L4646,Companies!$A:$G,6,)</f>
        <v>Consumer Services</v>
      </c>
      <c r="O4646" s="6" t="s">
        <v>641</v>
      </c>
      <c r="P4646" s="6">
        <v>21113</v>
      </c>
      <c r="Q4646" t="s">
        <v>187</v>
      </c>
      <c r="R4646" t="s">
        <v>61</v>
      </c>
      <c r="S4646" s="4">
        <v>40741</v>
      </c>
      <c r="T4646" s="7">
        <f>S4646-E4646</f>
        <v>2</v>
      </c>
      <c r="U4646" t="s">
        <v>14206</v>
      </c>
      <c r="V4646" s="6" t="s">
        <v>14251</v>
      </c>
      <c r="W4646" t="s">
        <v>14263</v>
      </c>
      <c r="X4646" t="s">
        <v>14199</v>
      </c>
      <c r="Y4646" t="str">
        <f>VLOOKUP(R4646,Managers!$A:$B,2,)</f>
        <v>Allen Young</v>
      </c>
      <c r="Z4646" s="11">
        <f>VLOOKUP(X4646,HourlyWages!$A:$B,2,0)</f>
        <v>68</v>
      </c>
      <c r="AA4646">
        <v>1</v>
      </c>
    </row>
    <row r="4647" spans="1:27" x14ac:dyDescent="0.3">
      <c r="A4647" t="b">
        <f>COUNTIF($C$1:C4647, C4647)&gt;1</f>
        <v>0</v>
      </c>
      <c r="B4647" t="b">
        <f>VLOOKUP(C4647,Sheet3!$A:$B,2,0) &gt; 1</f>
        <v>0</v>
      </c>
      <c r="C4647">
        <v>4646</v>
      </c>
      <c r="D4647">
        <v>33090</v>
      </c>
      <c r="E4647" s="4">
        <v>40030</v>
      </c>
      <c r="F4647">
        <v>26</v>
      </c>
      <c r="G4647" s="15">
        <f>I4647*F4647</f>
        <v>5200</v>
      </c>
      <c r="H4647" s="9">
        <v>0</v>
      </c>
      <c r="I4647" s="13">
        <f>VLOOKUP($U4647,Pricebook!$A:$D,4,0)</f>
        <v>200</v>
      </c>
      <c r="J4647" s="11">
        <f>G4647*(1-H4647)</f>
        <v>5200</v>
      </c>
      <c r="K4647" t="s">
        <v>557</v>
      </c>
      <c r="L4647" t="s">
        <v>508</v>
      </c>
      <c r="M4647" t="str">
        <f>VLOOKUP($L4647,Companies!$A:$G,7,)</f>
        <v>Semiconductors</v>
      </c>
      <c r="N4647" t="str">
        <f>VLOOKUP($L4647,Companies!$A:$G,6,)</f>
        <v>Technology</v>
      </c>
      <c r="O4647" s="6" t="s">
        <v>1031</v>
      </c>
      <c r="P4647" s="6" t="s">
        <v>1032</v>
      </c>
      <c r="Q4647" t="s">
        <v>492</v>
      </c>
      <c r="R4647" t="s">
        <v>61</v>
      </c>
      <c r="S4647" s="4">
        <v>40031</v>
      </c>
      <c r="T4647" s="7">
        <f>S4647-E4647</f>
        <v>1</v>
      </c>
      <c r="U4647" t="s">
        <v>14206</v>
      </c>
      <c r="V4647" s="6" t="s">
        <v>14257</v>
      </c>
      <c r="W4647" t="s">
        <v>14259</v>
      </c>
      <c r="X4647" t="s">
        <v>14187</v>
      </c>
      <c r="Y4647" t="str">
        <f>VLOOKUP(R4647,Managers!$A:$B,2,)</f>
        <v>Allen Young</v>
      </c>
      <c r="Z4647" s="11">
        <f>VLOOKUP(X4647,HourlyWages!$A:$B,2,0)</f>
        <v>45</v>
      </c>
      <c r="AA4647">
        <v>1</v>
      </c>
    </row>
    <row r="4648" spans="1:27" x14ac:dyDescent="0.3">
      <c r="A4648" t="b">
        <f>COUNTIF($C$1:C4648, C4648)&gt;1</f>
        <v>0</v>
      </c>
      <c r="B4648" t="b">
        <f>VLOOKUP(C4648,Sheet3!$A:$B,2,0) &gt; 1</f>
        <v>0</v>
      </c>
      <c r="C4648">
        <v>4647</v>
      </c>
      <c r="D4648">
        <v>33091</v>
      </c>
      <c r="E4648" s="4">
        <v>40568</v>
      </c>
      <c r="F4648">
        <v>24</v>
      </c>
      <c r="G4648" s="15">
        <f>I4648*F4648</f>
        <v>2640</v>
      </c>
      <c r="H4648" s="9">
        <v>0.02</v>
      </c>
      <c r="I4648" s="13">
        <f>VLOOKUP($U4648,Pricebook!$A:$D,4,0)</f>
        <v>110</v>
      </c>
      <c r="J4648" s="11">
        <f>G4648*(1-H4648)</f>
        <v>2587.1999999999998</v>
      </c>
      <c r="K4648" t="s">
        <v>746</v>
      </c>
      <c r="L4648" t="s">
        <v>747</v>
      </c>
      <c r="M4648" t="str">
        <f>VLOOKUP($L4648,Companies!$A:$G,7,)</f>
        <v>Computer Software: Prepackaged Software</v>
      </c>
      <c r="N4648" t="str">
        <f>VLOOKUP($L4648,Companies!$A:$G,6,)</f>
        <v>Technology</v>
      </c>
      <c r="O4648" s="6" t="s">
        <v>748</v>
      </c>
      <c r="P4648" s="6" t="s">
        <v>749</v>
      </c>
      <c r="Q4648" t="s">
        <v>358</v>
      </c>
      <c r="R4648" t="s">
        <v>16</v>
      </c>
      <c r="S4648" s="4">
        <v>40570</v>
      </c>
      <c r="T4648" s="7">
        <f>S4648-E4648</f>
        <v>2</v>
      </c>
      <c r="U4648" t="s">
        <v>14215</v>
      </c>
      <c r="V4648" s="6" t="s">
        <v>14257</v>
      </c>
      <c r="W4648" t="s">
        <v>14264</v>
      </c>
      <c r="X4648" t="s">
        <v>14198</v>
      </c>
      <c r="Y4648" t="str">
        <f>VLOOKUP(R4648,Managers!$A:$B,2,)</f>
        <v>Josh Martinez</v>
      </c>
      <c r="Z4648" s="11">
        <f>VLOOKUP(X4648,HourlyWages!$A:$B,2,0)</f>
        <v>51</v>
      </c>
      <c r="AA4648">
        <v>1</v>
      </c>
    </row>
    <row r="4649" spans="1:27" x14ac:dyDescent="0.3">
      <c r="A4649" t="b">
        <f>COUNTIF($C$1:C4649, C4649)&gt;1</f>
        <v>0</v>
      </c>
      <c r="B4649" t="b">
        <f>VLOOKUP(C4649,Sheet3!$A:$B,2,0) &gt; 1</f>
        <v>0</v>
      </c>
      <c r="C4649">
        <v>4648</v>
      </c>
      <c r="D4649">
        <v>33095</v>
      </c>
      <c r="E4649" s="4">
        <v>39859</v>
      </c>
      <c r="F4649">
        <v>30</v>
      </c>
      <c r="G4649" s="15">
        <f>I4649*F4649</f>
        <v>4500</v>
      </c>
      <c r="H4649" s="9">
        <v>0.01</v>
      </c>
      <c r="I4649" s="13">
        <f>VLOOKUP($U4649,Pricebook!$A:$D,4,0)</f>
        <v>150</v>
      </c>
      <c r="J4649" s="11">
        <f>G4649*(1-H4649)</f>
        <v>4455</v>
      </c>
      <c r="K4649" t="s">
        <v>2264</v>
      </c>
      <c r="L4649" t="s">
        <v>747</v>
      </c>
      <c r="M4649" t="str">
        <f>VLOOKUP($L4649,Companies!$A:$G,7,)</f>
        <v>Computer Software: Prepackaged Software</v>
      </c>
      <c r="N4649" t="str">
        <f>VLOOKUP($L4649,Companies!$A:$G,6,)</f>
        <v>Technology</v>
      </c>
      <c r="O4649" s="6" t="s">
        <v>2265</v>
      </c>
      <c r="P4649" s="6">
        <v>92236</v>
      </c>
      <c r="Q4649" t="s">
        <v>114</v>
      </c>
      <c r="R4649" t="s">
        <v>23</v>
      </c>
      <c r="S4649" s="4">
        <v>39861</v>
      </c>
      <c r="T4649" s="7">
        <f>S4649-E4649</f>
        <v>2</v>
      </c>
      <c r="U4649" t="s">
        <v>14211</v>
      </c>
      <c r="V4649" s="6" t="s">
        <v>14251</v>
      </c>
      <c r="W4649" t="s">
        <v>14266</v>
      </c>
      <c r="X4649" t="s">
        <v>14192</v>
      </c>
      <c r="Y4649" t="str">
        <f>VLOOKUP(R4649,Managers!$A:$B,2,)</f>
        <v>Bob Turner</v>
      </c>
      <c r="Z4649" s="11">
        <f>VLOOKUP(X4649,HourlyWages!$A:$B,2,0)</f>
        <v>75</v>
      </c>
      <c r="AA4649">
        <v>1</v>
      </c>
    </row>
    <row r="4650" spans="1:27" x14ac:dyDescent="0.3">
      <c r="A4650" t="b">
        <f>COUNTIF($C$1:C4650, C4650)&gt;1</f>
        <v>0</v>
      </c>
      <c r="B4650" t="b">
        <f>VLOOKUP(C4650,Sheet3!$A:$B,2,0) &gt; 1</f>
        <v>0</v>
      </c>
      <c r="C4650">
        <v>4649</v>
      </c>
      <c r="D4650">
        <v>33095</v>
      </c>
      <c r="E4650" s="4">
        <v>39859</v>
      </c>
      <c r="F4650">
        <v>34</v>
      </c>
      <c r="G4650" s="15">
        <f>I4650*F4650</f>
        <v>4250</v>
      </c>
      <c r="H4650" s="9">
        <v>0.1</v>
      </c>
      <c r="I4650" s="13">
        <f>VLOOKUP($U4650,Pricebook!$A:$D,4,0)</f>
        <v>125</v>
      </c>
      <c r="J4650" s="11">
        <f>G4650*(1-H4650)</f>
        <v>3825</v>
      </c>
      <c r="K4650" t="s">
        <v>2264</v>
      </c>
      <c r="L4650" t="s">
        <v>747</v>
      </c>
      <c r="M4650" t="str">
        <f>VLOOKUP($L4650,Companies!$A:$G,7,)</f>
        <v>Computer Software: Prepackaged Software</v>
      </c>
      <c r="N4650" t="str">
        <f>VLOOKUP($L4650,Companies!$A:$G,6,)</f>
        <v>Technology</v>
      </c>
      <c r="O4650" s="6" t="s">
        <v>2265</v>
      </c>
      <c r="P4650" s="6">
        <v>92236</v>
      </c>
      <c r="Q4650" t="s">
        <v>114</v>
      </c>
      <c r="R4650" t="s">
        <v>23</v>
      </c>
      <c r="S4650" s="4">
        <v>39860</v>
      </c>
      <c r="T4650" s="7">
        <f>S4650-E4650</f>
        <v>1</v>
      </c>
      <c r="U4650" t="s">
        <v>14208</v>
      </c>
      <c r="V4650" s="6" t="s">
        <v>14254</v>
      </c>
      <c r="W4650" t="s">
        <v>14255</v>
      </c>
      <c r="X4650" t="s">
        <v>14202</v>
      </c>
      <c r="Y4650" t="str">
        <f>VLOOKUP(R4650,Managers!$A:$B,2,)</f>
        <v>Bob Turner</v>
      </c>
      <c r="Z4650" s="11">
        <f>VLOOKUP(X4650,HourlyWages!$A:$B,2,0)</f>
        <v>71</v>
      </c>
      <c r="AA4650">
        <v>1</v>
      </c>
    </row>
    <row r="4651" spans="1:27" x14ac:dyDescent="0.3">
      <c r="A4651" t="b">
        <f>COUNTIF($C$1:C4651, C4651)&gt;1</f>
        <v>0</v>
      </c>
      <c r="B4651" t="b">
        <f>VLOOKUP(C4651,Sheet3!$A:$B,2,0) &gt; 1</f>
        <v>0</v>
      </c>
      <c r="C4651">
        <v>4650</v>
      </c>
      <c r="D4651">
        <v>33122</v>
      </c>
      <c r="E4651" s="4">
        <v>40348</v>
      </c>
      <c r="F4651">
        <v>21</v>
      </c>
      <c r="G4651" s="15">
        <f>I4651*F4651</f>
        <v>3150</v>
      </c>
      <c r="H4651" s="9">
        <v>0</v>
      </c>
      <c r="I4651" s="13">
        <f>VLOOKUP($U4651,Pricebook!$A:$D,4,0)</f>
        <v>150</v>
      </c>
      <c r="J4651" s="11">
        <f>G4651*(1-H4651)</f>
        <v>3150</v>
      </c>
      <c r="K4651" t="s">
        <v>2012</v>
      </c>
      <c r="L4651" t="s">
        <v>310</v>
      </c>
      <c r="M4651" t="str">
        <f>VLOOKUP($L4651,Companies!$A:$G,7,)</f>
        <v>Major Pharmaceuticals</v>
      </c>
      <c r="N4651" t="str">
        <f>VLOOKUP($L4651,Companies!$A:$G,6,)</f>
        <v>Health Care</v>
      </c>
      <c r="O4651" s="6" t="s">
        <v>2094</v>
      </c>
      <c r="P4651" s="6">
        <v>55044</v>
      </c>
      <c r="Q4651" t="s">
        <v>130</v>
      </c>
      <c r="R4651" t="s">
        <v>16</v>
      </c>
      <c r="S4651" s="4">
        <v>40355</v>
      </c>
      <c r="T4651" s="7">
        <f>S4651-E4651</f>
        <v>7</v>
      </c>
      <c r="U4651" t="s">
        <v>14216</v>
      </c>
      <c r="V4651" s="6" t="s">
        <v>14254</v>
      </c>
      <c r="W4651" t="s">
        <v>14269</v>
      </c>
      <c r="X4651" t="s">
        <v>14195</v>
      </c>
      <c r="Y4651" t="str">
        <f>VLOOKUP(R4651,Managers!$A:$B,2,)</f>
        <v>Josh Martinez</v>
      </c>
      <c r="Z4651" s="11">
        <f>VLOOKUP(X4651,HourlyWages!$A:$B,2,0)</f>
        <v>52</v>
      </c>
      <c r="AA4651">
        <v>1</v>
      </c>
    </row>
    <row r="4652" spans="1:27" x14ac:dyDescent="0.3">
      <c r="A4652" t="b">
        <f>COUNTIF($C$1:C4652, C4652)&gt;1</f>
        <v>0</v>
      </c>
      <c r="B4652" t="b">
        <f>VLOOKUP(C4652,Sheet3!$A:$B,2,0) &gt; 1</f>
        <v>0</v>
      </c>
      <c r="C4652">
        <v>4651</v>
      </c>
      <c r="D4652">
        <v>33123</v>
      </c>
      <c r="E4652" s="4">
        <v>40506</v>
      </c>
      <c r="F4652">
        <v>41</v>
      </c>
      <c r="G4652" s="15">
        <f>I4652*F4652</f>
        <v>5125</v>
      </c>
      <c r="H4652" s="9">
        <v>0.08</v>
      </c>
      <c r="I4652" s="13">
        <f>VLOOKUP($U4652,Pricebook!$A:$D,4,0)</f>
        <v>125</v>
      </c>
      <c r="J4652" s="11">
        <f>G4652*(1-H4652)</f>
        <v>4715</v>
      </c>
      <c r="K4652" t="s">
        <v>852</v>
      </c>
      <c r="L4652" t="s">
        <v>594</v>
      </c>
      <c r="M4652" t="str">
        <f>VLOOKUP($L4652,Companies!$A:$G,7,)</f>
        <v>Semiconductors</v>
      </c>
      <c r="N4652" t="str">
        <f>VLOOKUP($L4652,Companies!$A:$G,6,)</f>
        <v>Technology</v>
      </c>
      <c r="O4652" s="6" t="s">
        <v>2366</v>
      </c>
      <c r="P4652" s="6" t="s">
        <v>2367</v>
      </c>
      <c r="Q4652" t="s">
        <v>15</v>
      </c>
      <c r="R4652" t="s">
        <v>16</v>
      </c>
      <c r="S4652" s="4">
        <v>40508</v>
      </c>
      <c r="T4652" s="7">
        <f>S4652-E4652</f>
        <v>2</v>
      </c>
      <c r="U4652" t="s">
        <v>14217</v>
      </c>
      <c r="V4652" s="6" t="s">
        <v>14251</v>
      </c>
      <c r="W4652" t="s">
        <v>14267</v>
      </c>
      <c r="X4652" t="s">
        <v>14188</v>
      </c>
      <c r="Y4652" t="str">
        <f>VLOOKUP(R4652,Managers!$A:$B,2,)</f>
        <v>Josh Martinez</v>
      </c>
      <c r="Z4652" s="11">
        <f>VLOOKUP(X4652,HourlyWages!$A:$B,2,0)</f>
        <v>52</v>
      </c>
      <c r="AA4652">
        <v>1</v>
      </c>
    </row>
    <row r="4653" spans="1:27" x14ac:dyDescent="0.3">
      <c r="A4653" t="b">
        <f>COUNTIF($C$1:C4653, C4653)&gt;1</f>
        <v>0</v>
      </c>
      <c r="B4653" t="b">
        <f>VLOOKUP(C4653,Sheet3!$A:$B,2,0) &gt; 1</f>
        <v>0</v>
      </c>
      <c r="C4653">
        <v>4652</v>
      </c>
      <c r="D4653">
        <v>33126</v>
      </c>
      <c r="E4653" s="4">
        <v>40859</v>
      </c>
      <c r="F4653">
        <v>46</v>
      </c>
      <c r="G4653" s="15">
        <f>I4653*F4653</f>
        <v>5750</v>
      </c>
      <c r="H4653" s="9">
        <v>0.01</v>
      </c>
      <c r="I4653" s="13">
        <f>VLOOKUP($U4653,Pricebook!$A:$D,4,0)</f>
        <v>125</v>
      </c>
      <c r="J4653" s="11">
        <f>G4653*(1-H4653)</f>
        <v>5692.5</v>
      </c>
      <c r="K4653" t="s">
        <v>1567</v>
      </c>
      <c r="L4653" t="s">
        <v>185</v>
      </c>
      <c r="M4653" t="str">
        <f>VLOOKUP($L4653,Companies!$A:$G,7,)</f>
        <v>EDP Services</v>
      </c>
      <c r="N4653" t="str">
        <f>VLOOKUP($L4653,Companies!$A:$G,6,)</f>
        <v>Technology</v>
      </c>
      <c r="O4653" s="6" t="s">
        <v>2349</v>
      </c>
      <c r="P4653" s="6">
        <v>91761</v>
      </c>
      <c r="Q4653" t="s">
        <v>114</v>
      </c>
      <c r="R4653" t="s">
        <v>23</v>
      </c>
      <c r="S4653" s="4">
        <v>40860</v>
      </c>
      <c r="T4653" s="7">
        <f>S4653-E4653</f>
        <v>1</v>
      </c>
      <c r="U4653" t="s">
        <v>14221</v>
      </c>
      <c r="V4653" s="6" t="s">
        <v>14254</v>
      </c>
      <c r="W4653" t="s">
        <v>14255</v>
      </c>
      <c r="X4653" t="s">
        <v>14186</v>
      </c>
      <c r="Y4653" t="str">
        <f>VLOOKUP(R4653,Managers!$A:$B,2,)</f>
        <v>Bob Turner</v>
      </c>
      <c r="Z4653" s="11">
        <f>VLOOKUP(X4653,HourlyWages!$A:$B,2,0)</f>
        <v>67</v>
      </c>
      <c r="AA4653">
        <v>1</v>
      </c>
    </row>
    <row r="4654" spans="1:27" x14ac:dyDescent="0.3">
      <c r="A4654" t="b">
        <f>COUNTIF($C$1:C4654, C4654)&gt;1</f>
        <v>0</v>
      </c>
      <c r="B4654" t="b">
        <f>VLOOKUP(C4654,Sheet3!$A:$B,2,0) &gt; 1</f>
        <v>0</v>
      </c>
      <c r="C4654">
        <v>4653</v>
      </c>
      <c r="D4654">
        <v>33126</v>
      </c>
      <c r="E4654" s="4">
        <v>40859</v>
      </c>
      <c r="F4654">
        <v>28</v>
      </c>
      <c r="G4654" s="15">
        <f>I4654*F4654</f>
        <v>5600</v>
      </c>
      <c r="H4654" s="9">
        <v>0.06</v>
      </c>
      <c r="I4654" s="13">
        <f>VLOOKUP($U4654,Pricebook!$A:$D,4,0)</f>
        <v>200</v>
      </c>
      <c r="J4654" s="11">
        <f>G4654*(1-H4654)</f>
        <v>5264</v>
      </c>
      <c r="K4654" t="s">
        <v>1567</v>
      </c>
      <c r="L4654" t="s">
        <v>185</v>
      </c>
      <c r="M4654" t="str">
        <f>VLOOKUP($L4654,Companies!$A:$G,7,)</f>
        <v>EDP Services</v>
      </c>
      <c r="N4654" t="str">
        <f>VLOOKUP($L4654,Companies!$A:$G,6,)</f>
        <v>Technology</v>
      </c>
      <c r="O4654" s="6" t="s">
        <v>2349</v>
      </c>
      <c r="P4654" s="6">
        <v>91761</v>
      </c>
      <c r="Q4654" t="s">
        <v>114</v>
      </c>
      <c r="R4654" t="s">
        <v>23</v>
      </c>
      <c r="S4654" s="4">
        <v>40861</v>
      </c>
      <c r="T4654" s="7">
        <f>S4654-E4654</f>
        <v>2</v>
      </c>
      <c r="U4654" t="s">
        <v>14214</v>
      </c>
      <c r="V4654" s="6" t="s">
        <v>14251</v>
      </c>
      <c r="W4654" t="s">
        <v>14266</v>
      </c>
      <c r="X4654" t="s">
        <v>14187</v>
      </c>
      <c r="Y4654" t="str">
        <f>VLOOKUP(R4654,Managers!$A:$B,2,)</f>
        <v>Bob Turner</v>
      </c>
      <c r="Z4654" s="11">
        <f>VLOOKUP(X4654,HourlyWages!$A:$B,2,0)</f>
        <v>45</v>
      </c>
      <c r="AA4654">
        <v>1</v>
      </c>
    </row>
    <row r="4655" spans="1:27" x14ac:dyDescent="0.3">
      <c r="A4655" t="b">
        <f>COUNTIF($C$1:C4655, C4655)&gt;1</f>
        <v>0</v>
      </c>
      <c r="B4655" t="b">
        <f>VLOOKUP(C4655,Sheet3!$A:$B,2,0) &gt; 1</f>
        <v>0</v>
      </c>
      <c r="C4655">
        <v>4654</v>
      </c>
      <c r="D4655">
        <v>33152</v>
      </c>
      <c r="E4655" s="4">
        <v>40503</v>
      </c>
      <c r="F4655">
        <v>19</v>
      </c>
      <c r="G4655" s="15">
        <f>I4655*F4655</f>
        <v>2850</v>
      </c>
      <c r="H4655" s="9">
        <v>0</v>
      </c>
      <c r="I4655" s="13">
        <f>VLOOKUP($U4655,Pricebook!$A:$D,4,0)</f>
        <v>150</v>
      </c>
      <c r="J4655" s="11">
        <f>G4655*(1-H4655)</f>
        <v>2850</v>
      </c>
      <c r="K4655" t="s">
        <v>294</v>
      </c>
      <c r="L4655" t="s">
        <v>244</v>
      </c>
      <c r="M4655" t="str">
        <f>VLOOKUP($L4655,Companies!$A:$G,7,)</f>
        <v>Computer Communications Equipment</v>
      </c>
      <c r="N4655" t="str">
        <f>VLOOKUP($L4655,Companies!$A:$G,6,)</f>
        <v>Technology</v>
      </c>
      <c r="O4655" s="6" t="s">
        <v>2446</v>
      </c>
      <c r="P4655" s="6">
        <v>10701</v>
      </c>
      <c r="Q4655" t="s">
        <v>60</v>
      </c>
      <c r="R4655" t="s">
        <v>61</v>
      </c>
      <c r="S4655" s="4">
        <v>40505</v>
      </c>
      <c r="T4655" s="7">
        <f>S4655-E4655</f>
        <v>2</v>
      </c>
      <c r="U4655" t="s">
        <v>14210</v>
      </c>
      <c r="V4655" s="6" t="s">
        <v>14254</v>
      </c>
      <c r="W4655" t="s">
        <v>14269</v>
      </c>
      <c r="X4655" t="s">
        <v>14186</v>
      </c>
      <c r="Y4655" t="str">
        <f>VLOOKUP(R4655,Managers!$A:$B,2,)</f>
        <v>Allen Young</v>
      </c>
      <c r="Z4655" s="11">
        <f>VLOOKUP(X4655,HourlyWages!$A:$B,2,0)</f>
        <v>67</v>
      </c>
      <c r="AA4655">
        <v>1</v>
      </c>
    </row>
    <row r="4656" spans="1:27" x14ac:dyDescent="0.3">
      <c r="A4656" t="b">
        <f>COUNTIF($C$1:C4656, C4656)&gt;1</f>
        <v>0</v>
      </c>
      <c r="B4656" t="b">
        <f>VLOOKUP(C4656,Sheet3!$A:$B,2,0) &gt; 1</f>
        <v>0</v>
      </c>
      <c r="C4656">
        <v>4655</v>
      </c>
      <c r="D4656">
        <v>33154</v>
      </c>
      <c r="E4656" s="4">
        <v>40393</v>
      </c>
      <c r="F4656">
        <v>7</v>
      </c>
      <c r="G4656" s="15">
        <f>I4656*F4656</f>
        <v>1050</v>
      </c>
      <c r="H4656" s="9">
        <v>0.09</v>
      </c>
      <c r="I4656" s="13">
        <f>VLOOKUP($U4656,Pricebook!$A:$D,4,0)</f>
        <v>150</v>
      </c>
      <c r="J4656" s="11">
        <f>G4656*(1-H4656)</f>
        <v>955.5</v>
      </c>
      <c r="K4656" t="s">
        <v>405</v>
      </c>
      <c r="L4656" t="s">
        <v>406</v>
      </c>
      <c r="M4656" t="str">
        <f>VLOOKUP($L4656,Companies!$A:$G,7,)</f>
        <v>Air Freight/Delivery Services</v>
      </c>
      <c r="N4656" t="str">
        <f>VLOOKUP($L4656,Companies!$A:$G,6,)</f>
        <v>Transportation</v>
      </c>
      <c r="O4656" s="6" t="s">
        <v>1982</v>
      </c>
      <c r="P4656" s="6" t="s">
        <v>1983</v>
      </c>
      <c r="Q4656" t="s">
        <v>87</v>
      </c>
      <c r="R4656" t="s">
        <v>61</v>
      </c>
      <c r="S4656" s="4">
        <v>40396</v>
      </c>
      <c r="T4656" s="7">
        <f>S4656-E4656</f>
        <v>3</v>
      </c>
      <c r="U4656" t="s">
        <v>14210</v>
      </c>
      <c r="V4656" s="6" t="s">
        <v>14251</v>
      </c>
      <c r="W4656" t="s">
        <v>14260</v>
      </c>
      <c r="X4656" t="s">
        <v>14193</v>
      </c>
      <c r="Y4656" t="str">
        <f>VLOOKUP(R4656,Managers!$A:$B,2,)</f>
        <v>Allen Young</v>
      </c>
      <c r="Z4656" s="11">
        <f>VLOOKUP(X4656,HourlyWages!$A:$B,2,0)</f>
        <v>57</v>
      </c>
      <c r="AA4656">
        <v>1</v>
      </c>
    </row>
    <row r="4657" spans="1:27" x14ac:dyDescent="0.3">
      <c r="A4657" t="b">
        <f>COUNTIF($C$1:C4657, C4657)&gt;1</f>
        <v>0</v>
      </c>
      <c r="B4657" t="b">
        <f>VLOOKUP(C4657,Sheet3!$A:$B,2,0) &gt; 1</f>
        <v>0</v>
      </c>
      <c r="C4657">
        <v>4656</v>
      </c>
      <c r="D4657">
        <v>33159</v>
      </c>
      <c r="E4657" s="4">
        <v>41026</v>
      </c>
      <c r="F4657">
        <v>3</v>
      </c>
      <c r="G4657" s="15">
        <f>I4657*F4657</f>
        <v>450</v>
      </c>
      <c r="H4657" s="9">
        <v>0.01</v>
      </c>
      <c r="I4657" s="13">
        <f>VLOOKUP($U4657,Pricebook!$A:$D,4,0)</f>
        <v>150</v>
      </c>
      <c r="J4657" s="11">
        <f>G4657*(1-H4657)</f>
        <v>445.5</v>
      </c>
      <c r="K4657" t="s">
        <v>2112</v>
      </c>
      <c r="L4657" t="s">
        <v>235</v>
      </c>
      <c r="M4657" t="str">
        <f>VLOOKUP($L4657,Companies!$A:$G,7,)</f>
        <v>Television Services</v>
      </c>
      <c r="N4657" t="str">
        <f>VLOOKUP($L4657,Companies!$A:$G,6,)</f>
        <v>Consumer Services</v>
      </c>
      <c r="O4657" s="6" t="s">
        <v>2026</v>
      </c>
      <c r="P4657" s="6">
        <v>60423</v>
      </c>
      <c r="Q4657" t="s">
        <v>15</v>
      </c>
      <c r="R4657" t="s">
        <v>16</v>
      </c>
      <c r="S4657" s="4">
        <v>41028</v>
      </c>
      <c r="T4657" s="7">
        <f>S4657-E4657</f>
        <v>2</v>
      </c>
      <c r="U4657" t="s">
        <v>14210</v>
      </c>
      <c r="V4657" s="6" t="s">
        <v>14251</v>
      </c>
      <c r="W4657" t="s">
        <v>14267</v>
      </c>
      <c r="X4657" t="s">
        <v>14203</v>
      </c>
      <c r="Y4657" t="str">
        <f>VLOOKUP(R4657,Managers!$A:$B,2,)</f>
        <v>Josh Martinez</v>
      </c>
      <c r="Z4657" s="11">
        <f>VLOOKUP(X4657,HourlyWages!$A:$B,2,0)</f>
        <v>62</v>
      </c>
      <c r="AA4657">
        <v>1</v>
      </c>
    </row>
    <row r="4658" spans="1:27" x14ac:dyDescent="0.3">
      <c r="A4658" t="b">
        <f>COUNTIF($C$1:C4658, C4658)&gt;1</f>
        <v>0</v>
      </c>
      <c r="B4658" t="b">
        <f>VLOOKUP(C4658,Sheet3!$A:$B,2,0) &gt; 1</f>
        <v>0</v>
      </c>
      <c r="C4658">
        <v>4657</v>
      </c>
      <c r="D4658">
        <v>33184</v>
      </c>
      <c r="E4658" s="4">
        <v>40952</v>
      </c>
      <c r="F4658">
        <v>32</v>
      </c>
      <c r="G4658" s="15">
        <f>I4658*F4658</f>
        <v>5120</v>
      </c>
      <c r="H4658" s="9">
        <v>0</v>
      </c>
      <c r="I4658" s="13">
        <f>VLOOKUP($U4658,Pricebook!$A:$D,4,0)</f>
        <v>160</v>
      </c>
      <c r="J4658" s="11">
        <f>G4658*(1-H4658)</f>
        <v>5120</v>
      </c>
      <c r="K4658" t="s">
        <v>1324</v>
      </c>
      <c r="L4658" t="s">
        <v>374</v>
      </c>
      <c r="M4658" t="str">
        <f>VLOOKUP($L4658,Companies!$A:$G,7,)</f>
        <v>Computer Software: Prepackaged Software</v>
      </c>
      <c r="N4658" t="str">
        <f>VLOOKUP($L4658,Companies!$A:$G,6,)</f>
        <v>Technology</v>
      </c>
      <c r="O4658" s="6" t="s">
        <v>1805</v>
      </c>
      <c r="P4658" s="6">
        <v>28205</v>
      </c>
      <c r="Q4658" t="s">
        <v>33</v>
      </c>
      <c r="R4658" t="s">
        <v>34</v>
      </c>
      <c r="S4658" s="4">
        <v>40954</v>
      </c>
      <c r="T4658" s="7">
        <f>S4658-E4658</f>
        <v>2</v>
      </c>
      <c r="U4658" t="s">
        <v>14218</v>
      </c>
      <c r="V4658" s="6" t="s">
        <v>14251</v>
      </c>
      <c r="W4658" t="s">
        <v>14260</v>
      </c>
      <c r="X4658" t="s">
        <v>14185</v>
      </c>
      <c r="Y4658" t="str">
        <f>VLOOKUP(R4658,Managers!$A:$B,2,)</f>
        <v>Frank Mitchell</v>
      </c>
      <c r="Z4658" s="11">
        <f>VLOOKUP(X4658,HourlyWages!$A:$B,2,0)</f>
        <v>70</v>
      </c>
      <c r="AA4658">
        <v>1</v>
      </c>
    </row>
    <row r="4659" spans="1:27" x14ac:dyDescent="0.3">
      <c r="A4659" t="b">
        <f>COUNTIF($C$1:C4659, C4659)&gt;1</f>
        <v>0</v>
      </c>
      <c r="B4659" t="b">
        <f>VLOOKUP(C4659,Sheet3!$A:$B,2,0) &gt; 1</f>
        <v>0</v>
      </c>
      <c r="C4659">
        <v>4658</v>
      </c>
      <c r="D4659">
        <v>33184</v>
      </c>
      <c r="E4659" s="4">
        <v>40952</v>
      </c>
      <c r="F4659">
        <v>1</v>
      </c>
      <c r="G4659" s="15">
        <f>I4659*F4659</f>
        <v>160</v>
      </c>
      <c r="H4659" s="9">
        <v>0.09</v>
      </c>
      <c r="I4659" s="13">
        <f>VLOOKUP($U4659,Pricebook!$A:$D,4,0)</f>
        <v>160</v>
      </c>
      <c r="J4659" s="11">
        <f>G4659*(1-H4659)</f>
        <v>145.6</v>
      </c>
      <c r="K4659" t="s">
        <v>1324</v>
      </c>
      <c r="L4659" t="s">
        <v>374</v>
      </c>
      <c r="M4659" t="str">
        <f>VLOOKUP($L4659,Companies!$A:$G,7,)</f>
        <v>Computer Software: Prepackaged Software</v>
      </c>
      <c r="N4659" t="str">
        <f>VLOOKUP($L4659,Companies!$A:$G,6,)</f>
        <v>Technology</v>
      </c>
      <c r="O4659" s="6" t="s">
        <v>1805</v>
      </c>
      <c r="P4659" s="6">
        <v>28205</v>
      </c>
      <c r="Q4659" t="s">
        <v>33</v>
      </c>
      <c r="R4659" t="s">
        <v>34</v>
      </c>
      <c r="S4659" s="4">
        <v>40954</v>
      </c>
      <c r="T4659" s="7">
        <f>S4659-E4659</f>
        <v>2</v>
      </c>
      <c r="U4659" t="s">
        <v>14218</v>
      </c>
      <c r="V4659" s="6" t="s">
        <v>14257</v>
      </c>
      <c r="W4659" t="s">
        <v>14258</v>
      </c>
      <c r="X4659" t="s">
        <v>14189</v>
      </c>
      <c r="Y4659" t="str">
        <f>VLOOKUP(R4659,Managers!$A:$B,2,)</f>
        <v>Frank Mitchell</v>
      </c>
      <c r="Z4659" s="11">
        <f>VLOOKUP(X4659,HourlyWages!$A:$B,2,0)</f>
        <v>62</v>
      </c>
      <c r="AA4659">
        <v>1</v>
      </c>
    </row>
    <row r="4660" spans="1:27" x14ac:dyDescent="0.3">
      <c r="A4660" t="b">
        <f>COUNTIF($C$1:C4660, C4660)&gt;1</f>
        <v>0</v>
      </c>
      <c r="B4660" t="b">
        <f>VLOOKUP(C4660,Sheet3!$A:$B,2,0) &gt; 1</f>
        <v>0</v>
      </c>
      <c r="C4660">
        <v>4659</v>
      </c>
      <c r="D4660">
        <v>33186</v>
      </c>
      <c r="E4660" s="4">
        <v>41149</v>
      </c>
      <c r="F4660">
        <v>24</v>
      </c>
      <c r="G4660" s="15">
        <f>I4660*F4660</f>
        <v>3600</v>
      </c>
      <c r="H4660" s="9">
        <v>0.01</v>
      </c>
      <c r="I4660" s="13">
        <f>VLOOKUP($U4660,Pricebook!$A:$D,4,0)</f>
        <v>150</v>
      </c>
      <c r="J4660" s="11">
        <f>G4660*(1-H4660)</f>
        <v>3564</v>
      </c>
      <c r="K4660" t="s">
        <v>1065</v>
      </c>
      <c r="L4660" t="s">
        <v>571</v>
      </c>
      <c r="M4660" t="str">
        <f>VLOOKUP($L4660,Companies!$A:$G,7,)</f>
        <v>EDP Services</v>
      </c>
      <c r="N4660" t="str">
        <f>VLOOKUP($L4660,Companies!$A:$G,6,)</f>
        <v>Technology</v>
      </c>
      <c r="O4660" s="6" t="s">
        <v>518</v>
      </c>
      <c r="P4660" s="6">
        <v>60409</v>
      </c>
      <c r="Q4660" t="s">
        <v>15</v>
      </c>
      <c r="R4660" t="s">
        <v>16</v>
      </c>
      <c r="S4660" s="4">
        <v>41151</v>
      </c>
      <c r="T4660" s="7">
        <f>S4660-E4660</f>
        <v>2</v>
      </c>
      <c r="U4660" t="s">
        <v>14210</v>
      </c>
      <c r="V4660" s="6" t="s">
        <v>14254</v>
      </c>
      <c r="W4660" t="s">
        <v>14255</v>
      </c>
      <c r="X4660" t="s">
        <v>14193</v>
      </c>
      <c r="Y4660" t="str">
        <f>VLOOKUP(R4660,Managers!$A:$B,2,)</f>
        <v>Josh Martinez</v>
      </c>
      <c r="Z4660" s="11">
        <f>VLOOKUP(X4660,HourlyWages!$A:$B,2,0)</f>
        <v>57</v>
      </c>
      <c r="AA4660">
        <v>1</v>
      </c>
    </row>
    <row r="4661" spans="1:27" x14ac:dyDescent="0.3">
      <c r="A4661" t="b">
        <f>COUNTIF($C$1:C4661, C4661)&gt;1</f>
        <v>0</v>
      </c>
      <c r="B4661" t="b">
        <f>VLOOKUP(C4661,Sheet3!$A:$B,2,0) &gt; 1</f>
        <v>0</v>
      </c>
      <c r="C4661">
        <v>4660</v>
      </c>
      <c r="D4661">
        <v>33189</v>
      </c>
      <c r="E4661" s="4">
        <v>40137</v>
      </c>
      <c r="F4661">
        <v>3</v>
      </c>
      <c r="G4661" s="15">
        <f>I4661*F4661</f>
        <v>450</v>
      </c>
      <c r="H4661" s="9">
        <v>0.02</v>
      </c>
      <c r="I4661" s="13">
        <f>VLOOKUP($U4661,Pricebook!$A:$D,4,0)</f>
        <v>150</v>
      </c>
      <c r="J4661" s="11">
        <f>G4661*(1-H4661)</f>
        <v>441</v>
      </c>
      <c r="K4661" t="s">
        <v>1294</v>
      </c>
      <c r="L4661" t="s">
        <v>64</v>
      </c>
      <c r="M4661" t="str">
        <f>VLOOKUP($L4661,Companies!$A:$G,7,)</f>
        <v>Semiconductors</v>
      </c>
      <c r="N4661" t="str">
        <f>VLOOKUP($L4661,Companies!$A:$G,6,)</f>
        <v>Technology</v>
      </c>
      <c r="O4661" s="6" t="s">
        <v>553</v>
      </c>
      <c r="P4661" s="6" t="s">
        <v>554</v>
      </c>
      <c r="Q4661" t="s">
        <v>197</v>
      </c>
      <c r="R4661" t="s">
        <v>23</v>
      </c>
      <c r="S4661" s="4">
        <v>40144</v>
      </c>
      <c r="T4661" s="7">
        <f>S4661-E4661</f>
        <v>7</v>
      </c>
      <c r="U4661" t="s">
        <v>14211</v>
      </c>
      <c r="V4661" s="6" t="s">
        <v>14251</v>
      </c>
      <c r="W4661" t="s">
        <v>14263</v>
      </c>
      <c r="X4661" t="s">
        <v>14188</v>
      </c>
      <c r="Y4661" t="str">
        <f>VLOOKUP(R4661,Managers!$A:$B,2,)</f>
        <v>Bob Turner</v>
      </c>
      <c r="Z4661" s="11">
        <f>VLOOKUP(X4661,HourlyWages!$A:$B,2,0)</f>
        <v>52</v>
      </c>
      <c r="AA4661">
        <v>1</v>
      </c>
    </row>
    <row r="4662" spans="1:27" x14ac:dyDescent="0.3">
      <c r="A4662" t="b">
        <f>COUNTIF($C$1:C4662, C4662)&gt;1</f>
        <v>0</v>
      </c>
      <c r="B4662" t="b">
        <f>VLOOKUP(C4662,Sheet3!$A:$B,2,0) &gt; 1</f>
        <v>0</v>
      </c>
      <c r="C4662">
        <v>4661</v>
      </c>
      <c r="D4662">
        <v>33189</v>
      </c>
      <c r="E4662" s="4">
        <v>40137</v>
      </c>
      <c r="F4662">
        <v>5</v>
      </c>
      <c r="G4662" s="15">
        <f>I4662*F4662</f>
        <v>550</v>
      </c>
      <c r="H4662" s="9">
        <v>0.08</v>
      </c>
      <c r="I4662" s="13">
        <f>VLOOKUP($U4662,Pricebook!$A:$D,4,0)</f>
        <v>110</v>
      </c>
      <c r="J4662" s="11">
        <f>G4662*(1-H4662)</f>
        <v>506</v>
      </c>
      <c r="K4662" t="s">
        <v>1294</v>
      </c>
      <c r="L4662" t="s">
        <v>64</v>
      </c>
      <c r="M4662" t="str">
        <f>VLOOKUP($L4662,Companies!$A:$G,7,)</f>
        <v>Semiconductors</v>
      </c>
      <c r="N4662" t="str">
        <f>VLOOKUP($L4662,Companies!$A:$G,6,)</f>
        <v>Technology</v>
      </c>
      <c r="O4662" s="6" t="s">
        <v>553</v>
      </c>
      <c r="P4662" s="6" t="s">
        <v>554</v>
      </c>
      <c r="Q4662" t="s">
        <v>197</v>
      </c>
      <c r="R4662" t="s">
        <v>23</v>
      </c>
      <c r="S4662" s="4">
        <v>40141</v>
      </c>
      <c r="T4662" s="7">
        <f>S4662-E4662</f>
        <v>4</v>
      </c>
      <c r="U4662" t="s">
        <v>14215</v>
      </c>
      <c r="V4662" s="6" t="s">
        <v>14254</v>
      </c>
      <c r="W4662" t="s">
        <v>14256</v>
      </c>
      <c r="X4662" t="s">
        <v>14190</v>
      </c>
      <c r="Y4662" t="str">
        <f>VLOOKUP(R4662,Managers!$A:$B,2,)</f>
        <v>Bob Turner</v>
      </c>
      <c r="Z4662" s="11">
        <f>VLOOKUP(X4662,HourlyWages!$A:$B,2,0)</f>
        <v>67</v>
      </c>
      <c r="AA4662">
        <v>1</v>
      </c>
    </row>
    <row r="4663" spans="1:27" x14ac:dyDescent="0.3">
      <c r="A4663" t="b">
        <f>COUNTIF($C$1:C4663, C4663)&gt;1</f>
        <v>0</v>
      </c>
      <c r="B4663" t="b">
        <f>VLOOKUP(C4663,Sheet3!$A:$B,2,0) &gt; 1</f>
        <v>0</v>
      </c>
      <c r="C4663">
        <v>4662</v>
      </c>
      <c r="D4663">
        <v>33217</v>
      </c>
      <c r="E4663" s="4">
        <v>39884</v>
      </c>
      <c r="F4663">
        <v>20</v>
      </c>
      <c r="G4663" s="15">
        <f>I4663*F4663</f>
        <v>3000</v>
      </c>
      <c r="H4663" s="9">
        <v>0.1</v>
      </c>
      <c r="I4663" s="13">
        <f>VLOOKUP($U4663,Pricebook!$A:$D,4,0)</f>
        <v>150</v>
      </c>
      <c r="J4663" s="11">
        <f>G4663*(1-H4663)</f>
        <v>2700</v>
      </c>
      <c r="K4663" t="s">
        <v>1097</v>
      </c>
      <c r="L4663" t="s">
        <v>389</v>
      </c>
      <c r="M4663" t="str">
        <f>VLOOKUP($L4663,Companies!$A:$G,7,)</f>
        <v>Catalog/Specialty Distribution</v>
      </c>
      <c r="N4663" t="str">
        <f>VLOOKUP($L4663,Companies!$A:$G,6,)</f>
        <v>Consumer Services</v>
      </c>
      <c r="O4663" s="6" t="s">
        <v>2457</v>
      </c>
      <c r="P4663" s="6">
        <v>14225</v>
      </c>
      <c r="Q4663" t="s">
        <v>60</v>
      </c>
      <c r="R4663" t="s">
        <v>61</v>
      </c>
      <c r="S4663" s="4">
        <v>39885</v>
      </c>
      <c r="T4663" s="7">
        <f>S4663-E4663</f>
        <v>1</v>
      </c>
      <c r="U4663" t="s">
        <v>14211</v>
      </c>
      <c r="V4663" s="6" t="s">
        <v>14254</v>
      </c>
      <c r="W4663" t="s">
        <v>14255</v>
      </c>
      <c r="X4663" t="s">
        <v>14194</v>
      </c>
      <c r="Y4663" t="str">
        <f>VLOOKUP(R4663,Managers!$A:$B,2,)</f>
        <v>Allen Young</v>
      </c>
      <c r="Z4663" s="11">
        <f>VLOOKUP(X4663,HourlyWages!$A:$B,2,0)</f>
        <v>71</v>
      </c>
      <c r="AA4663">
        <v>1</v>
      </c>
    </row>
    <row r="4664" spans="1:27" x14ac:dyDescent="0.3">
      <c r="A4664" t="b">
        <f>COUNTIF($C$1:C4664, C4664)&gt;1</f>
        <v>0</v>
      </c>
      <c r="B4664" t="b">
        <f>VLOOKUP(C4664,Sheet3!$A:$B,2,0) &gt; 1</f>
        <v>0</v>
      </c>
      <c r="C4664">
        <v>4663</v>
      </c>
      <c r="D4664">
        <v>33217</v>
      </c>
      <c r="E4664" s="4">
        <v>39884</v>
      </c>
      <c r="F4664">
        <v>34</v>
      </c>
      <c r="G4664" s="15">
        <f>I4664*F4664</f>
        <v>5100</v>
      </c>
      <c r="H4664" s="9">
        <v>0.05</v>
      </c>
      <c r="I4664" s="13">
        <f>VLOOKUP($U4664,Pricebook!$A:$D,4,0)</f>
        <v>150</v>
      </c>
      <c r="J4664" s="11">
        <f>G4664*(1-H4664)</f>
        <v>4845</v>
      </c>
      <c r="K4664" t="s">
        <v>1097</v>
      </c>
      <c r="L4664" t="s">
        <v>389</v>
      </c>
      <c r="M4664" t="str">
        <f>VLOOKUP($L4664,Companies!$A:$G,7,)</f>
        <v>Catalog/Specialty Distribution</v>
      </c>
      <c r="N4664" t="str">
        <f>VLOOKUP($L4664,Companies!$A:$G,6,)</f>
        <v>Consumer Services</v>
      </c>
      <c r="O4664" s="6" t="s">
        <v>2457</v>
      </c>
      <c r="P4664" s="6">
        <v>14225</v>
      </c>
      <c r="Q4664" t="s">
        <v>60</v>
      </c>
      <c r="R4664" t="s">
        <v>61</v>
      </c>
      <c r="S4664" s="4">
        <v>39885</v>
      </c>
      <c r="T4664" s="7">
        <f>S4664-E4664</f>
        <v>1</v>
      </c>
      <c r="U4664" t="s">
        <v>14216</v>
      </c>
      <c r="V4664" s="6" t="s">
        <v>14251</v>
      </c>
      <c r="W4664" t="s">
        <v>14252</v>
      </c>
      <c r="X4664" t="s">
        <v>14189</v>
      </c>
      <c r="Y4664" t="str">
        <f>VLOOKUP(R4664,Managers!$A:$B,2,)</f>
        <v>Allen Young</v>
      </c>
      <c r="Z4664" s="11">
        <f>VLOOKUP(X4664,HourlyWages!$A:$B,2,0)</f>
        <v>62</v>
      </c>
      <c r="AA4664">
        <v>1</v>
      </c>
    </row>
    <row r="4665" spans="1:27" x14ac:dyDescent="0.3">
      <c r="A4665" t="b">
        <f>COUNTIF($C$1:C4665, C4665)&gt;1</f>
        <v>0</v>
      </c>
      <c r="B4665" t="b">
        <f>VLOOKUP(C4665,Sheet3!$A:$B,2,0) &gt; 1</f>
        <v>0</v>
      </c>
      <c r="C4665">
        <v>4664</v>
      </c>
      <c r="D4665">
        <v>33218</v>
      </c>
      <c r="E4665" s="4">
        <v>40184</v>
      </c>
      <c r="F4665">
        <v>25</v>
      </c>
      <c r="G4665" s="15">
        <f>I4665*F4665</f>
        <v>4000</v>
      </c>
      <c r="H4665" s="9">
        <v>7.0000000000000007E-2</v>
      </c>
      <c r="I4665" s="13">
        <f>VLOOKUP($U4665,Pricebook!$A:$D,4,0)</f>
        <v>160</v>
      </c>
      <c r="J4665" s="11">
        <f>G4665*(1-H4665)</f>
        <v>3719.9999999999995</v>
      </c>
      <c r="K4665" t="s">
        <v>1272</v>
      </c>
      <c r="L4665" t="s">
        <v>142</v>
      </c>
      <c r="M4665" t="str">
        <f>VLOOKUP($L4665,Companies!$A:$G,7,)</f>
        <v>Computer Software: Programming, Data Processing</v>
      </c>
      <c r="N4665" t="str">
        <f>VLOOKUP($L4665,Companies!$A:$G,6,)</f>
        <v>Technology</v>
      </c>
      <c r="O4665" s="6" t="s">
        <v>1273</v>
      </c>
      <c r="P4665" s="6">
        <v>32712</v>
      </c>
      <c r="Q4665" t="s">
        <v>101</v>
      </c>
      <c r="R4665" t="s">
        <v>34</v>
      </c>
      <c r="S4665" s="4">
        <v>40186</v>
      </c>
      <c r="T4665" s="7">
        <f>S4665-E4665</f>
        <v>2</v>
      </c>
      <c r="U4665" t="s">
        <v>14218</v>
      </c>
      <c r="V4665" s="6" t="s">
        <v>14257</v>
      </c>
      <c r="W4665" t="s">
        <v>14264</v>
      </c>
      <c r="X4665" t="s">
        <v>14201</v>
      </c>
      <c r="Y4665" t="str">
        <f>VLOOKUP(R4665,Managers!$A:$B,2,)</f>
        <v>Frank Mitchell</v>
      </c>
      <c r="Z4665" s="11">
        <f>VLOOKUP(X4665,HourlyWages!$A:$B,2,0)</f>
        <v>53</v>
      </c>
      <c r="AA4665">
        <v>1</v>
      </c>
    </row>
    <row r="4666" spans="1:27" x14ac:dyDescent="0.3">
      <c r="A4666" t="b">
        <f>COUNTIF($C$1:C4666, C4666)&gt;1</f>
        <v>0</v>
      </c>
      <c r="B4666" t="b">
        <f>VLOOKUP(C4666,Sheet3!$A:$B,2,0) &gt; 1</f>
        <v>0</v>
      </c>
      <c r="C4666">
        <v>4665</v>
      </c>
      <c r="D4666">
        <v>33218</v>
      </c>
      <c r="E4666" s="4">
        <v>40184</v>
      </c>
      <c r="F4666">
        <v>29</v>
      </c>
      <c r="G4666" s="15">
        <f>I4666*F4666</f>
        <v>3625</v>
      </c>
      <c r="H4666" s="9">
        <v>0.04</v>
      </c>
      <c r="I4666" s="13">
        <f>VLOOKUP($U4666,Pricebook!$A:$D,4,0)</f>
        <v>125</v>
      </c>
      <c r="J4666" s="11">
        <f>G4666*(1-H4666)</f>
        <v>3480</v>
      </c>
      <c r="K4666" t="s">
        <v>1272</v>
      </c>
      <c r="L4666" t="s">
        <v>142</v>
      </c>
      <c r="M4666" t="str">
        <f>VLOOKUP($L4666,Companies!$A:$G,7,)</f>
        <v>Computer Software: Programming, Data Processing</v>
      </c>
      <c r="N4666" t="str">
        <f>VLOOKUP($L4666,Companies!$A:$G,6,)</f>
        <v>Technology</v>
      </c>
      <c r="O4666" s="6" t="s">
        <v>1273</v>
      </c>
      <c r="P4666" s="6">
        <v>32712</v>
      </c>
      <c r="Q4666" t="s">
        <v>101</v>
      </c>
      <c r="R4666" t="s">
        <v>34</v>
      </c>
      <c r="S4666" s="4">
        <v>40185</v>
      </c>
      <c r="T4666" s="7">
        <f>S4666-E4666</f>
        <v>1</v>
      </c>
      <c r="U4666" t="s">
        <v>14208</v>
      </c>
      <c r="V4666" s="6" t="s">
        <v>14251</v>
      </c>
      <c r="W4666" t="s">
        <v>14267</v>
      </c>
      <c r="X4666" t="s">
        <v>14192</v>
      </c>
      <c r="Y4666" t="str">
        <f>VLOOKUP(R4666,Managers!$A:$B,2,)</f>
        <v>Frank Mitchell</v>
      </c>
      <c r="Z4666" s="11">
        <f>VLOOKUP(X4666,HourlyWages!$A:$B,2,0)</f>
        <v>75</v>
      </c>
      <c r="AA4666">
        <v>1</v>
      </c>
    </row>
    <row r="4667" spans="1:27" x14ac:dyDescent="0.3">
      <c r="A4667" t="b">
        <f>COUNTIF($C$1:C4667, C4667)&gt;1</f>
        <v>0</v>
      </c>
      <c r="B4667" t="b">
        <f>VLOOKUP(C4667,Sheet3!$A:$B,2,0) &gt; 1</f>
        <v>0</v>
      </c>
      <c r="C4667">
        <v>4666</v>
      </c>
      <c r="D4667">
        <v>33219</v>
      </c>
      <c r="E4667" s="4">
        <v>40887</v>
      </c>
      <c r="F4667">
        <v>32</v>
      </c>
      <c r="G4667" s="15">
        <f>I4667*F4667</f>
        <v>4000</v>
      </c>
      <c r="H4667" s="9">
        <v>0</v>
      </c>
      <c r="I4667" s="13">
        <f>VLOOKUP($U4667,Pricebook!$A:$D,4,0)</f>
        <v>125</v>
      </c>
      <c r="J4667" s="11">
        <f>G4667*(1-H4667)</f>
        <v>4000</v>
      </c>
      <c r="K4667" t="s">
        <v>280</v>
      </c>
      <c r="L4667" t="s">
        <v>99</v>
      </c>
      <c r="M4667" t="str">
        <f>VLOOKUP($L4667,Companies!$A:$G,7,)</f>
        <v>Television Services</v>
      </c>
      <c r="N4667" t="str">
        <f>VLOOKUP($L4667,Companies!$A:$G,6,)</f>
        <v>Consumer Services</v>
      </c>
      <c r="O4667" s="6" t="s">
        <v>2483</v>
      </c>
      <c r="P4667" s="6">
        <v>78041</v>
      </c>
      <c r="Q4667" t="s">
        <v>48</v>
      </c>
      <c r="R4667" t="s">
        <v>16</v>
      </c>
      <c r="S4667" s="4">
        <v>40888</v>
      </c>
      <c r="T4667" s="7">
        <f>S4667-E4667</f>
        <v>1</v>
      </c>
      <c r="U4667" t="s">
        <v>14221</v>
      </c>
      <c r="V4667" s="6" t="s">
        <v>14251</v>
      </c>
      <c r="W4667" t="s">
        <v>14266</v>
      </c>
      <c r="X4667" t="s">
        <v>14195</v>
      </c>
      <c r="Y4667" t="str">
        <f>VLOOKUP(R4667,Managers!$A:$B,2,)</f>
        <v>Josh Martinez</v>
      </c>
      <c r="Z4667" s="11">
        <f>VLOOKUP(X4667,HourlyWages!$A:$B,2,0)</f>
        <v>52</v>
      </c>
      <c r="AA4667">
        <v>1</v>
      </c>
    </row>
    <row r="4668" spans="1:27" x14ac:dyDescent="0.3">
      <c r="A4668" t="b">
        <f>COUNTIF($C$1:C4668, C4668)&gt;1</f>
        <v>0</v>
      </c>
      <c r="B4668" t="b">
        <f>VLOOKUP(C4668,Sheet3!$A:$B,2,0) &gt; 1</f>
        <v>0</v>
      </c>
      <c r="C4668">
        <v>4667</v>
      </c>
      <c r="D4668">
        <v>33220</v>
      </c>
      <c r="E4668" s="4">
        <v>39918</v>
      </c>
      <c r="F4668">
        <v>49</v>
      </c>
      <c r="G4668" s="15">
        <f>I4668*F4668</f>
        <v>8330</v>
      </c>
      <c r="H4668" s="9">
        <v>0.09</v>
      </c>
      <c r="I4668" s="13">
        <f>VLOOKUP($U4668,Pricebook!$A:$D,4,0)</f>
        <v>170</v>
      </c>
      <c r="J4668" s="11">
        <f>G4668*(1-H4668)</f>
        <v>7580.3</v>
      </c>
      <c r="K4668" t="s">
        <v>1059</v>
      </c>
      <c r="L4668" t="s">
        <v>571</v>
      </c>
      <c r="M4668" t="str">
        <f>VLOOKUP($L4668,Companies!$A:$G,7,)</f>
        <v>EDP Services</v>
      </c>
      <c r="N4668" t="str">
        <f>VLOOKUP($L4668,Companies!$A:$G,6,)</f>
        <v>Technology</v>
      </c>
      <c r="O4668" s="6" t="s">
        <v>1062</v>
      </c>
      <c r="P4668" s="6" t="s">
        <v>1063</v>
      </c>
      <c r="Q4668" t="s">
        <v>699</v>
      </c>
      <c r="R4668" t="s">
        <v>34</v>
      </c>
      <c r="S4668" s="4">
        <v>39918</v>
      </c>
      <c r="T4668" s="7">
        <f>S4668-E4668</f>
        <v>0</v>
      </c>
      <c r="U4668" t="s">
        <v>14219</v>
      </c>
      <c r="V4668" s="6" t="s">
        <v>14251</v>
      </c>
      <c r="W4668" t="s">
        <v>14252</v>
      </c>
      <c r="X4668" t="s">
        <v>14203</v>
      </c>
      <c r="Y4668" t="str">
        <f>VLOOKUP(R4668,Managers!$A:$B,2,)</f>
        <v>Frank Mitchell</v>
      </c>
      <c r="Z4668" s="11">
        <f>VLOOKUP(X4668,HourlyWages!$A:$B,2,0)</f>
        <v>62</v>
      </c>
      <c r="AA4668">
        <v>1</v>
      </c>
    </row>
    <row r="4669" spans="1:27" x14ac:dyDescent="0.3">
      <c r="A4669" t="b">
        <f>COUNTIF($C$1:C4669, C4669)&gt;1</f>
        <v>0</v>
      </c>
      <c r="B4669" t="b">
        <f>VLOOKUP(C4669,Sheet3!$A:$B,2,0) &gt; 1</f>
        <v>0</v>
      </c>
      <c r="C4669">
        <v>4668</v>
      </c>
      <c r="D4669">
        <v>33220</v>
      </c>
      <c r="E4669" s="4">
        <v>39918</v>
      </c>
      <c r="F4669">
        <v>40</v>
      </c>
      <c r="G4669" s="15">
        <f>I4669*F4669</f>
        <v>5000</v>
      </c>
      <c r="H4669" s="9">
        <v>0.1</v>
      </c>
      <c r="I4669" s="13">
        <f>VLOOKUP($U4669,Pricebook!$A:$D,4,0)</f>
        <v>125</v>
      </c>
      <c r="J4669" s="11">
        <f>G4669*(1-H4669)</f>
        <v>4500</v>
      </c>
      <c r="K4669" t="s">
        <v>1059</v>
      </c>
      <c r="L4669" t="s">
        <v>571</v>
      </c>
      <c r="M4669" t="str">
        <f>VLOOKUP($L4669,Companies!$A:$G,7,)</f>
        <v>EDP Services</v>
      </c>
      <c r="N4669" t="str">
        <f>VLOOKUP($L4669,Companies!$A:$G,6,)</f>
        <v>Technology</v>
      </c>
      <c r="O4669" s="6" t="s">
        <v>1062</v>
      </c>
      <c r="P4669" s="6" t="s">
        <v>1063</v>
      </c>
      <c r="Q4669" t="s">
        <v>699</v>
      </c>
      <c r="R4669" t="s">
        <v>34</v>
      </c>
      <c r="S4669" s="4">
        <v>39921</v>
      </c>
      <c r="T4669" s="7">
        <f>S4669-E4669</f>
        <v>3</v>
      </c>
      <c r="U4669" t="s">
        <v>14208</v>
      </c>
      <c r="V4669" s="6" t="s">
        <v>14257</v>
      </c>
      <c r="W4669" t="s">
        <v>14258</v>
      </c>
      <c r="X4669" t="s">
        <v>14189</v>
      </c>
      <c r="Y4669" t="str">
        <f>VLOOKUP(R4669,Managers!$A:$B,2,)</f>
        <v>Frank Mitchell</v>
      </c>
      <c r="Z4669" s="11">
        <f>VLOOKUP(X4669,HourlyWages!$A:$B,2,0)</f>
        <v>62</v>
      </c>
      <c r="AA4669">
        <v>1</v>
      </c>
    </row>
    <row r="4670" spans="1:27" x14ac:dyDescent="0.3">
      <c r="A4670" t="b">
        <f>COUNTIF($C$1:C4670, C4670)&gt;1</f>
        <v>0</v>
      </c>
      <c r="B4670" t="b">
        <f>VLOOKUP(C4670,Sheet3!$A:$B,2,0) &gt; 1</f>
        <v>0</v>
      </c>
      <c r="C4670">
        <v>4669</v>
      </c>
      <c r="D4670">
        <v>33222</v>
      </c>
      <c r="E4670" s="4">
        <v>41079</v>
      </c>
      <c r="F4670">
        <v>18</v>
      </c>
      <c r="G4670" s="15">
        <f>I4670*F4670</f>
        <v>2880</v>
      </c>
      <c r="H4670" s="9">
        <v>0.05</v>
      </c>
      <c r="I4670" s="13">
        <f>VLOOKUP($U4670,Pricebook!$A:$D,4,0)</f>
        <v>160</v>
      </c>
      <c r="J4670" s="11">
        <f>G4670*(1-H4670)</f>
        <v>2736</v>
      </c>
      <c r="K4670" t="s">
        <v>444</v>
      </c>
      <c r="L4670" t="s">
        <v>348</v>
      </c>
      <c r="M4670" t="str">
        <f>VLOOKUP($L4670,Companies!$A:$G,7,)</f>
        <v>Telecommunications Equipment</v>
      </c>
      <c r="N4670" t="str">
        <f>VLOOKUP($L4670,Companies!$A:$G,6,)</f>
        <v>Public Utilities</v>
      </c>
      <c r="O4670" s="6" t="s">
        <v>2236</v>
      </c>
      <c r="P4670" s="6">
        <v>92627</v>
      </c>
      <c r="Q4670" t="s">
        <v>114</v>
      </c>
      <c r="R4670" t="s">
        <v>23</v>
      </c>
      <c r="S4670" s="4">
        <v>41081</v>
      </c>
      <c r="T4670" s="7">
        <f>S4670-E4670</f>
        <v>2</v>
      </c>
      <c r="U4670" t="s">
        <v>14218</v>
      </c>
      <c r="V4670" s="6" t="s">
        <v>14254</v>
      </c>
      <c r="W4670" t="s">
        <v>14269</v>
      </c>
      <c r="X4670" t="s">
        <v>14200</v>
      </c>
      <c r="Y4670" t="str">
        <f>VLOOKUP(R4670,Managers!$A:$B,2,)</f>
        <v>Bob Turner</v>
      </c>
      <c r="Z4670" s="11">
        <f>VLOOKUP(X4670,HourlyWages!$A:$B,2,0)</f>
        <v>59</v>
      </c>
      <c r="AA4670">
        <v>1</v>
      </c>
    </row>
    <row r="4671" spans="1:27" x14ac:dyDescent="0.3">
      <c r="A4671" t="b">
        <f>COUNTIF($C$1:C4671, C4671)&gt;1</f>
        <v>0</v>
      </c>
      <c r="B4671" t="b">
        <f>VLOOKUP(C4671,Sheet3!$A:$B,2,0) &gt; 1</f>
        <v>0</v>
      </c>
      <c r="C4671">
        <v>4670</v>
      </c>
      <c r="D4671">
        <v>33222</v>
      </c>
      <c r="E4671" s="4">
        <v>41079</v>
      </c>
      <c r="F4671">
        <v>30</v>
      </c>
      <c r="G4671" s="15">
        <f>I4671*F4671</f>
        <v>3750</v>
      </c>
      <c r="H4671" s="9">
        <v>0.1</v>
      </c>
      <c r="I4671" s="13">
        <f>VLOOKUP($U4671,Pricebook!$A:$D,4,0)</f>
        <v>125</v>
      </c>
      <c r="J4671" s="11">
        <f>G4671*(1-H4671)</f>
        <v>3375</v>
      </c>
      <c r="K4671" t="s">
        <v>444</v>
      </c>
      <c r="L4671" t="s">
        <v>348</v>
      </c>
      <c r="M4671" t="str">
        <f>VLOOKUP($L4671,Companies!$A:$G,7,)</f>
        <v>Telecommunications Equipment</v>
      </c>
      <c r="N4671" t="str">
        <f>VLOOKUP($L4671,Companies!$A:$G,6,)</f>
        <v>Public Utilities</v>
      </c>
      <c r="O4671" s="6" t="s">
        <v>2236</v>
      </c>
      <c r="P4671" s="6">
        <v>92627</v>
      </c>
      <c r="Q4671" t="s">
        <v>114</v>
      </c>
      <c r="R4671" t="s">
        <v>23</v>
      </c>
      <c r="S4671" s="4">
        <v>41080</v>
      </c>
      <c r="T4671" s="7">
        <f>S4671-E4671</f>
        <v>1</v>
      </c>
      <c r="U4671" t="s">
        <v>14221</v>
      </c>
      <c r="V4671" s="6" t="s">
        <v>14251</v>
      </c>
      <c r="W4671" t="s">
        <v>14266</v>
      </c>
      <c r="X4671" t="s">
        <v>14200</v>
      </c>
      <c r="Y4671" t="str">
        <f>VLOOKUP(R4671,Managers!$A:$B,2,)</f>
        <v>Bob Turner</v>
      </c>
      <c r="Z4671" s="11">
        <f>VLOOKUP(X4671,HourlyWages!$A:$B,2,0)</f>
        <v>59</v>
      </c>
      <c r="AA4671">
        <v>1</v>
      </c>
    </row>
    <row r="4672" spans="1:27" x14ac:dyDescent="0.3">
      <c r="A4672" t="b">
        <f>COUNTIF($C$1:C4672, C4672)&gt;1</f>
        <v>0</v>
      </c>
      <c r="B4672" t="b">
        <f>VLOOKUP(C4672,Sheet3!$A:$B,2,0) &gt; 1</f>
        <v>0</v>
      </c>
      <c r="C4672">
        <v>4671</v>
      </c>
      <c r="D4672">
        <v>33222</v>
      </c>
      <c r="E4672" s="4">
        <v>41079</v>
      </c>
      <c r="F4672">
        <v>48</v>
      </c>
      <c r="G4672" s="15">
        <f>I4672*F4672</f>
        <v>5760</v>
      </c>
      <c r="H4672" s="9">
        <v>0.02</v>
      </c>
      <c r="I4672" s="13">
        <f>VLOOKUP($U4672,Pricebook!$A:$D,4,0)</f>
        <v>120</v>
      </c>
      <c r="J4672" s="11">
        <f>G4672*(1-H4672)</f>
        <v>5644.8</v>
      </c>
      <c r="K4672" t="s">
        <v>444</v>
      </c>
      <c r="L4672" t="s">
        <v>348</v>
      </c>
      <c r="M4672" t="str">
        <f>VLOOKUP($L4672,Companies!$A:$G,7,)</f>
        <v>Telecommunications Equipment</v>
      </c>
      <c r="N4672" t="str">
        <f>VLOOKUP($L4672,Companies!$A:$G,6,)</f>
        <v>Public Utilities</v>
      </c>
      <c r="O4672" s="6" t="s">
        <v>2236</v>
      </c>
      <c r="P4672" s="6">
        <v>92627</v>
      </c>
      <c r="Q4672" t="s">
        <v>114</v>
      </c>
      <c r="R4672" t="s">
        <v>23</v>
      </c>
      <c r="S4672" s="4">
        <v>41081</v>
      </c>
      <c r="T4672" s="7">
        <f>S4672-E4672</f>
        <v>2</v>
      </c>
      <c r="U4672" t="s">
        <v>14212</v>
      </c>
      <c r="V4672" s="6" t="s">
        <v>14251</v>
      </c>
      <c r="W4672" t="s">
        <v>14263</v>
      </c>
      <c r="X4672" t="s">
        <v>14196</v>
      </c>
      <c r="Y4672" t="str">
        <f>VLOOKUP(R4672,Managers!$A:$B,2,)</f>
        <v>Bob Turner</v>
      </c>
      <c r="Z4672" s="11">
        <f>VLOOKUP(X4672,HourlyWages!$A:$B,2,0)</f>
        <v>58</v>
      </c>
      <c r="AA4672">
        <v>1</v>
      </c>
    </row>
    <row r="4673" spans="1:27" x14ac:dyDescent="0.3">
      <c r="A4673" t="b">
        <f>COUNTIF($C$1:C4673, C4673)&gt;1</f>
        <v>0</v>
      </c>
      <c r="B4673" t="b">
        <f>VLOOKUP(C4673,Sheet3!$A:$B,2,0) &gt; 1</f>
        <v>0</v>
      </c>
      <c r="C4673">
        <v>4672</v>
      </c>
      <c r="D4673">
        <v>33250</v>
      </c>
      <c r="E4673" s="4">
        <v>39989</v>
      </c>
      <c r="F4673">
        <v>40</v>
      </c>
      <c r="G4673" s="15">
        <f>I4673*F4673</f>
        <v>6800</v>
      </c>
      <c r="H4673" s="9">
        <v>0.04</v>
      </c>
      <c r="I4673" s="13">
        <f>VLOOKUP($U4673,Pricebook!$A:$D,4,0)</f>
        <v>170</v>
      </c>
      <c r="J4673" s="11">
        <f>G4673*(1-H4673)</f>
        <v>6528</v>
      </c>
      <c r="K4673" t="s">
        <v>1121</v>
      </c>
      <c r="L4673" t="s">
        <v>1014</v>
      </c>
      <c r="M4673" t="str">
        <f>VLOOKUP($L4673,Companies!$A:$G,7,)</f>
        <v>Semiconductors</v>
      </c>
      <c r="N4673" t="str">
        <f>VLOOKUP($L4673,Companies!$A:$G,6,)</f>
        <v>Technology</v>
      </c>
      <c r="O4673" s="6" t="s">
        <v>691</v>
      </c>
      <c r="P4673" s="6">
        <v>65807</v>
      </c>
      <c r="Q4673" t="s">
        <v>358</v>
      </c>
      <c r="R4673" t="s">
        <v>16</v>
      </c>
      <c r="S4673" s="4">
        <v>39991</v>
      </c>
      <c r="T4673" s="7">
        <f>S4673-E4673</f>
        <v>2</v>
      </c>
      <c r="U4673" t="s">
        <v>14219</v>
      </c>
      <c r="V4673" s="6" t="s">
        <v>14251</v>
      </c>
      <c r="W4673" t="s">
        <v>14253</v>
      </c>
      <c r="X4673" t="s">
        <v>14191</v>
      </c>
      <c r="Y4673" t="str">
        <f>VLOOKUP(R4673,Managers!$A:$B,2,)</f>
        <v>Josh Martinez</v>
      </c>
      <c r="Z4673" s="11">
        <f>VLOOKUP(X4673,HourlyWages!$A:$B,2,0)</f>
        <v>60</v>
      </c>
      <c r="AA4673">
        <v>1</v>
      </c>
    </row>
    <row r="4674" spans="1:27" x14ac:dyDescent="0.3">
      <c r="A4674" t="b">
        <f>COUNTIF($C$1:C4674, C4674)&gt;1</f>
        <v>0</v>
      </c>
      <c r="B4674" t="b">
        <f>VLOOKUP(C4674,Sheet3!$A:$B,2,0) &gt; 1</f>
        <v>0</v>
      </c>
      <c r="C4674">
        <v>4673</v>
      </c>
      <c r="D4674">
        <v>33253</v>
      </c>
      <c r="E4674" s="4">
        <v>40877</v>
      </c>
      <c r="F4674">
        <v>6</v>
      </c>
      <c r="G4674" s="15">
        <f>I4674*F4674</f>
        <v>720</v>
      </c>
      <c r="H4674" s="9">
        <v>0.08</v>
      </c>
      <c r="I4674" s="13">
        <f>VLOOKUP($U4674,Pricebook!$A:$D,4,0)</f>
        <v>120</v>
      </c>
      <c r="J4674" s="11">
        <f>G4674*(1-H4674)</f>
        <v>662.4</v>
      </c>
      <c r="K4674" t="s">
        <v>601</v>
      </c>
      <c r="L4674" t="s">
        <v>396</v>
      </c>
      <c r="M4674" t="str">
        <f>VLOOKUP($L4674,Companies!$A:$G,7,)</f>
        <v>EDP Services</v>
      </c>
      <c r="N4674" t="str">
        <f>VLOOKUP($L4674,Companies!$A:$G,6,)</f>
        <v>Technology</v>
      </c>
      <c r="O4674" s="6" t="s">
        <v>2535</v>
      </c>
      <c r="P4674" s="6" t="s">
        <v>2536</v>
      </c>
      <c r="Q4674" t="s">
        <v>87</v>
      </c>
      <c r="R4674" t="s">
        <v>61</v>
      </c>
      <c r="S4674" s="4">
        <v>40879</v>
      </c>
      <c r="T4674" s="7">
        <f>S4674-E4674</f>
        <v>2</v>
      </c>
      <c r="U4674" t="s">
        <v>14212</v>
      </c>
      <c r="V4674" s="6" t="s">
        <v>14251</v>
      </c>
      <c r="W4674" t="s">
        <v>14268</v>
      </c>
      <c r="X4674" t="s">
        <v>14196</v>
      </c>
      <c r="Y4674" t="str">
        <f>VLOOKUP(R4674,Managers!$A:$B,2,)</f>
        <v>Allen Young</v>
      </c>
      <c r="Z4674" s="11">
        <f>VLOOKUP(X4674,HourlyWages!$A:$B,2,0)</f>
        <v>58</v>
      </c>
      <c r="AA4674">
        <v>1</v>
      </c>
    </row>
    <row r="4675" spans="1:27" x14ac:dyDescent="0.3">
      <c r="A4675" t="b">
        <f>COUNTIF($C$1:C4675, C4675)&gt;1</f>
        <v>0</v>
      </c>
      <c r="B4675" t="b">
        <f>VLOOKUP(C4675,Sheet3!$A:$B,2,0) &gt; 1</f>
        <v>0</v>
      </c>
      <c r="C4675">
        <v>4674</v>
      </c>
      <c r="D4675">
        <v>33253</v>
      </c>
      <c r="E4675" s="4">
        <v>40877</v>
      </c>
      <c r="F4675">
        <v>17</v>
      </c>
      <c r="G4675" s="15">
        <f>I4675*F4675</f>
        <v>2550</v>
      </c>
      <c r="H4675" s="9">
        <v>0.04</v>
      </c>
      <c r="I4675" s="13">
        <f>VLOOKUP($U4675,Pricebook!$A:$D,4,0)</f>
        <v>150</v>
      </c>
      <c r="J4675" s="11">
        <f>G4675*(1-H4675)</f>
        <v>2448</v>
      </c>
      <c r="K4675" t="s">
        <v>601</v>
      </c>
      <c r="L4675" t="s">
        <v>396</v>
      </c>
      <c r="M4675" t="str">
        <f>VLOOKUP($L4675,Companies!$A:$G,7,)</f>
        <v>EDP Services</v>
      </c>
      <c r="N4675" t="str">
        <f>VLOOKUP($L4675,Companies!$A:$G,6,)</f>
        <v>Technology</v>
      </c>
      <c r="O4675" s="6" t="s">
        <v>629</v>
      </c>
      <c r="P4675" s="6" t="s">
        <v>630</v>
      </c>
      <c r="Q4675" t="s">
        <v>91</v>
      </c>
      <c r="R4675" t="s">
        <v>61</v>
      </c>
      <c r="S4675" s="4">
        <v>40879</v>
      </c>
      <c r="T4675" s="7">
        <f>S4675-E4675</f>
        <v>2</v>
      </c>
      <c r="U4675" t="s">
        <v>14210</v>
      </c>
      <c r="V4675" s="6" t="s">
        <v>14251</v>
      </c>
      <c r="W4675" t="s">
        <v>14260</v>
      </c>
      <c r="X4675" t="s">
        <v>14185</v>
      </c>
      <c r="Y4675" t="str">
        <f>VLOOKUP(R4675,Managers!$A:$B,2,)</f>
        <v>Allen Young</v>
      </c>
      <c r="Z4675" s="11">
        <f>VLOOKUP(X4675,HourlyWages!$A:$B,2,0)</f>
        <v>70</v>
      </c>
      <c r="AA4675">
        <v>1</v>
      </c>
    </row>
    <row r="4676" spans="1:27" x14ac:dyDescent="0.3">
      <c r="A4676" t="b">
        <f>COUNTIF($C$1:C4676, C4676)&gt;1</f>
        <v>0</v>
      </c>
      <c r="B4676" t="b">
        <f>VLOOKUP(C4676,Sheet3!$A:$B,2,0) &gt; 1</f>
        <v>0</v>
      </c>
      <c r="C4676">
        <v>4675</v>
      </c>
      <c r="D4676">
        <v>33254</v>
      </c>
      <c r="E4676" s="4">
        <v>40850</v>
      </c>
      <c r="F4676">
        <v>11</v>
      </c>
      <c r="G4676" s="15">
        <f>I4676*F4676</f>
        <v>1375</v>
      </c>
      <c r="H4676" s="9">
        <v>0.01</v>
      </c>
      <c r="I4676" s="13">
        <f>VLOOKUP($U4676,Pricebook!$A:$D,4,0)</f>
        <v>125</v>
      </c>
      <c r="J4676" s="11">
        <f>G4676*(1-H4676)</f>
        <v>1361.25</v>
      </c>
      <c r="K4676" t="s">
        <v>63</v>
      </c>
      <c r="L4676" t="s">
        <v>64</v>
      </c>
      <c r="M4676" t="str">
        <f>VLOOKUP($L4676,Companies!$A:$G,7,)</f>
        <v>Semiconductors</v>
      </c>
      <c r="N4676" t="str">
        <f>VLOOKUP($L4676,Companies!$A:$G,6,)</f>
        <v>Technology</v>
      </c>
      <c r="O4676" s="6" t="s">
        <v>2227</v>
      </c>
      <c r="P4676" s="6">
        <v>72450</v>
      </c>
      <c r="Q4676" t="s">
        <v>66</v>
      </c>
      <c r="R4676" t="s">
        <v>34</v>
      </c>
      <c r="S4676" s="4">
        <v>40852</v>
      </c>
      <c r="T4676" s="7">
        <f>S4676-E4676</f>
        <v>2</v>
      </c>
      <c r="U4676" t="s">
        <v>14208</v>
      </c>
      <c r="V4676" s="6" t="s">
        <v>14251</v>
      </c>
      <c r="W4676" t="s">
        <v>14260</v>
      </c>
      <c r="X4676" t="s">
        <v>14192</v>
      </c>
      <c r="Y4676" t="str">
        <f>VLOOKUP(R4676,Managers!$A:$B,2,)</f>
        <v>Frank Mitchell</v>
      </c>
      <c r="Z4676" s="11">
        <f>VLOOKUP(X4676,HourlyWages!$A:$B,2,0)</f>
        <v>75</v>
      </c>
      <c r="AA4676">
        <v>1</v>
      </c>
    </row>
    <row r="4677" spans="1:27" x14ac:dyDescent="0.3">
      <c r="A4677" t="b">
        <f>COUNTIF($C$1:C4677, C4677)&gt;1</f>
        <v>0</v>
      </c>
      <c r="B4677" t="b">
        <f>VLOOKUP(C4677,Sheet3!$A:$B,2,0) &gt; 1</f>
        <v>0</v>
      </c>
      <c r="C4677">
        <v>4676</v>
      </c>
      <c r="D4677">
        <v>33255</v>
      </c>
      <c r="E4677" s="4">
        <v>40353</v>
      </c>
      <c r="F4677">
        <v>19</v>
      </c>
      <c r="G4677" s="15">
        <f>I4677*F4677</f>
        <v>2090</v>
      </c>
      <c r="H4677" s="9">
        <v>0.08</v>
      </c>
      <c r="I4677" s="13">
        <f>VLOOKUP($U4677,Pricebook!$A:$D,4,0)</f>
        <v>110</v>
      </c>
      <c r="J4677" s="11">
        <f>G4677*(1-H4677)</f>
        <v>1922.8000000000002</v>
      </c>
      <c r="K4677" t="s">
        <v>1433</v>
      </c>
      <c r="L4677" t="s">
        <v>571</v>
      </c>
      <c r="M4677" t="str">
        <f>VLOOKUP($L4677,Companies!$A:$G,7,)</f>
        <v>EDP Services</v>
      </c>
      <c r="N4677" t="str">
        <f>VLOOKUP($L4677,Companies!$A:$G,6,)</f>
        <v>Technology</v>
      </c>
      <c r="O4677" s="6" t="s">
        <v>1434</v>
      </c>
      <c r="P4677" s="6" t="s">
        <v>1435</v>
      </c>
      <c r="Q4677" t="s">
        <v>440</v>
      </c>
      <c r="R4677" t="s">
        <v>16</v>
      </c>
      <c r="S4677" s="4">
        <v>40354</v>
      </c>
      <c r="T4677" s="7">
        <f>S4677-E4677</f>
        <v>1</v>
      </c>
      <c r="U4677" t="s">
        <v>14215</v>
      </c>
      <c r="V4677" s="6" t="s">
        <v>14251</v>
      </c>
      <c r="W4677" t="s">
        <v>14252</v>
      </c>
      <c r="X4677" t="s">
        <v>14199</v>
      </c>
      <c r="Y4677" t="str">
        <f>VLOOKUP(R4677,Managers!$A:$B,2,)</f>
        <v>Josh Martinez</v>
      </c>
      <c r="Z4677" s="11">
        <f>VLOOKUP(X4677,HourlyWages!$A:$B,2,0)</f>
        <v>68</v>
      </c>
      <c r="AA4677">
        <v>1</v>
      </c>
    </row>
    <row r="4678" spans="1:27" x14ac:dyDescent="0.3">
      <c r="A4678" t="b">
        <f>COUNTIF($C$1:C4678, C4678)&gt;1</f>
        <v>0</v>
      </c>
      <c r="B4678" t="b">
        <f>VLOOKUP(C4678,Sheet3!$A:$B,2,0) &gt; 1</f>
        <v>0</v>
      </c>
      <c r="C4678">
        <v>4677</v>
      </c>
      <c r="D4678">
        <v>33283</v>
      </c>
      <c r="E4678" s="4">
        <v>40257</v>
      </c>
      <c r="F4678">
        <v>48</v>
      </c>
      <c r="G4678" s="15">
        <f>I4678*F4678</f>
        <v>6000</v>
      </c>
      <c r="H4678" s="9">
        <v>0.02</v>
      </c>
      <c r="I4678" s="13">
        <f>VLOOKUP($U4678,Pricebook!$A:$D,4,0)</f>
        <v>125</v>
      </c>
      <c r="J4678" s="11">
        <f>G4678*(1-H4678)</f>
        <v>5880</v>
      </c>
      <c r="K4678" t="s">
        <v>1775</v>
      </c>
      <c r="L4678" t="s">
        <v>538</v>
      </c>
      <c r="M4678" t="str">
        <f>VLOOKUP($L4678,Companies!$A:$G,7,)</f>
        <v>Major Pharmaceuticals</v>
      </c>
      <c r="N4678" t="str">
        <f>VLOOKUP($L4678,Companies!$A:$G,6,)</f>
        <v>Health Care</v>
      </c>
      <c r="O4678" s="6" t="s">
        <v>2043</v>
      </c>
      <c r="P4678" s="6">
        <v>98902</v>
      </c>
      <c r="Q4678" t="s">
        <v>22</v>
      </c>
      <c r="R4678" t="s">
        <v>23</v>
      </c>
      <c r="S4678" s="4">
        <v>40257</v>
      </c>
      <c r="T4678" s="7">
        <f>S4678-E4678</f>
        <v>0</v>
      </c>
      <c r="U4678" t="s">
        <v>14209</v>
      </c>
      <c r="V4678" s="6" t="s">
        <v>14254</v>
      </c>
      <c r="W4678" t="s">
        <v>14265</v>
      </c>
      <c r="X4678" t="s">
        <v>14185</v>
      </c>
      <c r="Y4678" t="str">
        <f>VLOOKUP(R4678,Managers!$A:$B,2,)</f>
        <v>Bob Turner</v>
      </c>
      <c r="Z4678" s="11">
        <f>VLOOKUP(X4678,HourlyWages!$A:$B,2,0)</f>
        <v>70</v>
      </c>
      <c r="AA4678">
        <v>1</v>
      </c>
    </row>
    <row r="4679" spans="1:27" x14ac:dyDescent="0.3">
      <c r="A4679" t="b">
        <f>COUNTIF($C$1:C4679, C4679)&gt;1</f>
        <v>0</v>
      </c>
      <c r="B4679" t="b">
        <f>VLOOKUP(C4679,Sheet3!$A:$B,2,0) &gt; 1</f>
        <v>0</v>
      </c>
      <c r="C4679">
        <v>4678</v>
      </c>
      <c r="D4679">
        <v>33284</v>
      </c>
      <c r="E4679" s="4">
        <v>40999</v>
      </c>
      <c r="F4679">
        <v>21</v>
      </c>
      <c r="G4679" s="15">
        <f>I4679*F4679</f>
        <v>2625</v>
      </c>
      <c r="H4679" s="9">
        <v>0.01</v>
      </c>
      <c r="I4679" s="13">
        <f>VLOOKUP($U4679,Pricebook!$A:$D,4,0)</f>
        <v>125</v>
      </c>
      <c r="J4679" s="11">
        <f>G4679*(1-H4679)</f>
        <v>2598.75</v>
      </c>
      <c r="K4679" t="s">
        <v>441</v>
      </c>
      <c r="L4679" t="s">
        <v>241</v>
      </c>
      <c r="M4679" t="str">
        <f>VLOOKUP($L4679,Companies!$A:$G,7,)</f>
        <v>Computer Software: Prepackaged Software</v>
      </c>
      <c r="N4679" t="str">
        <f>VLOOKUP($L4679,Companies!$A:$G,6,)</f>
        <v>Technology</v>
      </c>
      <c r="O4679" s="6" t="s">
        <v>898</v>
      </c>
      <c r="P4679" s="6">
        <v>48310</v>
      </c>
      <c r="Q4679" t="s">
        <v>172</v>
      </c>
      <c r="R4679" t="s">
        <v>16</v>
      </c>
      <c r="S4679" s="4">
        <v>41001</v>
      </c>
      <c r="T4679" s="7">
        <f>S4679-E4679</f>
        <v>2</v>
      </c>
      <c r="U4679" t="s">
        <v>14208</v>
      </c>
      <c r="V4679" s="6" t="s">
        <v>14254</v>
      </c>
      <c r="W4679" t="s">
        <v>14265</v>
      </c>
      <c r="X4679" t="s">
        <v>14188</v>
      </c>
      <c r="Y4679" t="str">
        <f>VLOOKUP(R4679,Managers!$A:$B,2,)</f>
        <v>Josh Martinez</v>
      </c>
      <c r="Z4679" s="11">
        <f>VLOOKUP(X4679,HourlyWages!$A:$B,2,0)</f>
        <v>52</v>
      </c>
      <c r="AA4679">
        <v>1</v>
      </c>
    </row>
    <row r="4680" spans="1:27" x14ac:dyDescent="0.3">
      <c r="A4680" t="b">
        <f>COUNTIF($C$1:C4680, C4680)&gt;1</f>
        <v>0</v>
      </c>
      <c r="B4680" t="b">
        <f>VLOOKUP(C4680,Sheet3!$A:$B,2,0) &gt; 1</f>
        <v>0</v>
      </c>
      <c r="C4680">
        <v>4679</v>
      </c>
      <c r="D4680">
        <v>33285</v>
      </c>
      <c r="E4680" s="4">
        <v>40927</v>
      </c>
      <c r="F4680">
        <v>5</v>
      </c>
      <c r="G4680" s="15">
        <f>I4680*F4680</f>
        <v>1000</v>
      </c>
      <c r="H4680" s="9">
        <v>0.01</v>
      </c>
      <c r="I4680" s="13">
        <f>VLOOKUP($U4680,Pricebook!$A:$D,4,0)</f>
        <v>200</v>
      </c>
      <c r="J4680" s="11">
        <f>G4680*(1-H4680)</f>
        <v>990</v>
      </c>
      <c r="K4680" t="s">
        <v>1707</v>
      </c>
      <c r="L4680" t="s">
        <v>344</v>
      </c>
      <c r="M4680" t="str">
        <f>VLOOKUP($L4680,Companies!$A:$G,7,)</f>
        <v>Food Chains</v>
      </c>
      <c r="N4680" t="str">
        <f>VLOOKUP($L4680,Companies!$A:$G,6,)</f>
        <v>Consumer Services</v>
      </c>
      <c r="O4680" s="6" t="s">
        <v>2298</v>
      </c>
      <c r="P4680" s="6">
        <v>33971</v>
      </c>
      <c r="Q4680" t="s">
        <v>101</v>
      </c>
      <c r="R4680" t="s">
        <v>34</v>
      </c>
      <c r="S4680" s="4">
        <v>40928</v>
      </c>
      <c r="T4680" s="7">
        <f>S4680-E4680</f>
        <v>1</v>
      </c>
      <c r="U4680" t="s">
        <v>14206</v>
      </c>
      <c r="V4680" s="6" t="s">
        <v>14254</v>
      </c>
      <c r="W4680" t="s">
        <v>14256</v>
      </c>
      <c r="X4680" t="s">
        <v>14184</v>
      </c>
      <c r="Y4680" t="str">
        <f>VLOOKUP(R4680,Managers!$A:$B,2,)</f>
        <v>Frank Mitchell</v>
      </c>
      <c r="Z4680" s="11">
        <f>VLOOKUP(X4680,HourlyWages!$A:$B,2,0)</f>
        <v>50</v>
      </c>
      <c r="AA4680">
        <v>1</v>
      </c>
    </row>
    <row r="4681" spans="1:27" x14ac:dyDescent="0.3">
      <c r="A4681" t="b">
        <f>COUNTIF($C$1:C4681, C4681)&gt;1</f>
        <v>0</v>
      </c>
      <c r="B4681" t="b">
        <f>VLOOKUP(C4681,Sheet3!$A:$B,2,0) &gt; 1</f>
        <v>0</v>
      </c>
      <c r="C4681">
        <v>4680</v>
      </c>
      <c r="D4681">
        <v>33287</v>
      </c>
      <c r="E4681" s="4">
        <v>40655</v>
      </c>
      <c r="F4681">
        <v>44</v>
      </c>
      <c r="G4681" s="15">
        <f>I4681*F4681</f>
        <v>6600</v>
      </c>
      <c r="H4681" s="9">
        <v>0</v>
      </c>
      <c r="I4681" s="13">
        <f>VLOOKUP($U4681,Pricebook!$A:$D,4,0)</f>
        <v>150</v>
      </c>
      <c r="J4681" s="11">
        <f>G4681*(1-H4681)</f>
        <v>6600</v>
      </c>
      <c r="K4681" t="s">
        <v>373</v>
      </c>
      <c r="L4681" t="s">
        <v>374</v>
      </c>
      <c r="M4681" t="str">
        <f>VLOOKUP($L4681,Companies!$A:$G,7,)</f>
        <v>Computer Software: Prepackaged Software</v>
      </c>
      <c r="N4681" t="str">
        <f>VLOOKUP($L4681,Companies!$A:$G,6,)</f>
        <v>Technology</v>
      </c>
      <c r="O4681" s="6" t="s">
        <v>1347</v>
      </c>
      <c r="P4681" s="6">
        <v>49423</v>
      </c>
      <c r="Q4681" t="s">
        <v>172</v>
      </c>
      <c r="R4681" t="s">
        <v>16</v>
      </c>
      <c r="S4681" s="4">
        <v>40658</v>
      </c>
      <c r="T4681" s="7">
        <f>S4681-E4681</f>
        <v>3</v>
      </c>
      <c r="U4681" t="s">
        <v>14216</v>
      </c>
      <c r="V4681" s="6" t="s">
        <v>14251</v>
      </c>
      <c r="W4681" t="s">
        <v>14253</v>
      </c>
      <c r="X4681" t="s">
        <v>14197</v>
      </c>
      <c r="Y4681" t="str">
        <f>VLOOKUP(R4681,Managers!$A:$B,2,)</f>
        <v>Josh Martinez</v>
      </c>
      <c r="Z4681" s="11">
        <f>VLOOKUP(X4681,HourlyWages!$A:$B,2,0)</f>
        <v>71</v>
      </c>
      <c r="AA4681">
        <v>1</v>
      </c>
    </row>
    <row r="4682" spans="1:27" x14ac:dyDescent="0.3">
      <c r="A4682" t="b">
        <f>COUNTIF($C$1:C4682, C4682)&gt;1</f>
        <v>0</v>
      </c>
      <c r="B4682" t="b">
        <f>VLOOKUP(C4682,Sheet3!$A:$B,2,0) &gt; 1</f>
        <v>0</v>
      </c>
      <c r="C4682">
        <v>4681</v>
      </c>
      <c r="D4682">
        <v>33317</v>
      </c>
      <c r="E4682" s="4">
        <v>39944</v>
      </c>
      <c r="F4682">
        <v>35</v>
      </c>
      <c r="G4682" s="15">
        <f>I4682*F4682</f>
        <v>5950</v>
      </c>
      <c r="H4682" s="9">
        <v>0.08</v>
      </c>
      <c r="I4682" s="13">
        <f>VLOOKUP($U4682,Pricebook!$A:$D,4,0)</f>
        <v>170</v>
      </c>
      <c r="J4682" s="11">
        <f>G4682*(1-H4682)</f>
        <v>5474</v>
      </c>
      <c r="K4682" t="s">
        <v>725</v>
      </c>
      <c r="L4682" t="s">
        <v>348</v>
      </c>
      <c r="M4682" t="str">
        <f>VLOOKUP($L4682,Companies!$A:$G,7,)</f>
        <v>Telecommunications Equipment</v>
      </c>
      <c r="N4682" t="str">
        <f>VLOOKUP($L4682,Companies!$A:$G,6,)</f>
        <v>Public Utilities</v>
      </c>
      <c r="O4682" s="6" t="s">
        <v>2356</v>
      </c>
      <c r="P4682" s="6">
        <v>95823</v>
      </c>
      <c r="Q4682" t="s">
        <v>114</v>
      </c>
      <c r="R4682" t="s">
        <v>23</v>
      </c>
      <c r="S4682" s="4">
        <v>39946</v>
      </c>
      <c r="T4682" s="7">
        <f>S4682-E4682</f>
        <v>2</v>
      </c>
      <c r="U4682" t="s">
        <v>14219</v>
      </c>
      <c r="V4682" s="6" t="s">
        <v>14251</v>
      </c>
      <c r="W4682" t="s">
        <v>14262</v>
      </c>
      <c r="X4682" t="s">
        <v>14190</v>
      </c>
      <c r="Y4682" t="str">
        <f>VLOOKUP(R4682,Managers!$A:$B,2,)</f>
        <v>Bob Turner</v>
      </c>
      <c r="Z4682" s="11">
        <f>VLOOKUP(X4682,HourlyWages!$A:$B,2,0)</f>
        <v>67</v>
      </c>
      <c r="AA4682">
        <v>1</v>
      </c>
    </row>
    <row r="4683" spans="1:27" x14ac:dyDescent="0.3">
      <c r="A4683" t="b">
        <f>COUNTIF($C$1:C4683, C4683)&gt;1</f>
        <v>0</v>
      </c>
      <c r="B4683" t="b">
        <f>VLOOKUP(C4683,Sheet3!$A:$B,2,0) &gt; 1</f>
        <v>0</v>
      </c>
      <c r="C4683">
        <v>4682</v>
      </c>
      <c r="D4683">
        <v>33317</v>
      </c>
      <c r="E4683" s="4">
        <v>39944</v>
      </c>
      <c r="F4683">
        <v>18</v>
      </c>
      <c r="G4683" s="15">
        <f>I4683*F4683</f>
        <v>2880</v>
      </c>
      <c r="H4683" s="9">
        <v>0.03</v>
      </c>
      <c r="I4683" s="13">
        <f>VLOOKUP($U4683,Pricebook!$A:$D,4,0)</f>
        <v>160</v>
      </c>
      <c r="J4683" s="11">
        <f>G4683*(1-H4683)</f>
        <v>2793.6</v>
      </c>
      <c r="K4683" t="s">
        <v>725</v>
      </c>
      <c r="L4683" t="s">
        <v>348</v>
      </c>
      <c r="M4683" t="str">
        <f>VLOOKUP($L4683,Companies!$A:$G,7,)</f>
        <v>Telecommunications Equipment</v>
      </c>
      <c r="N4683" t="str">
        <f>VLOOKUP($L4683,Companies!$A:$G,6,)</f>
        <v>Public Utilities</v>
      </c>
      <c r="O4683" s="6" t="s">
        <v>2356</v>
      </c>
      <c r="P4683" s="6">
        <v>95823</v>
      </c>
      <c r="Q4683" t="s">
        <v>114</v>
      </c>
      <c r="R4683" t="s">
        <v>23</v>
      </c>
      <c r="S4683" s="4">
        <v>39945</v>
      </c>
      <c r="T4683" s="7">
        <f>S4683-E4683</f>
        <v>1</v>
      </c>
      <c r="U4683" t="s">
        <v>14218</v>
      </c>
      <c r="V4683" s="6" t="s">
        <v>14251</v>
      </c>
      <c r="W4683" t="s">
        <v>14263</v>
      </c>
      <c r="X4683" t="s">
        <v>14186</v>
      </c>
      <c r="Y4683" t="str">
        <f>VLOOKUP(R4683,Managers!$A:$B,2,)</f>
        <v>Bob Turner</v>
      </c>
      <c r="Z4683" s="11">
        <f>VLOOKUP(X4683,HourlyWages!$A:$B,2,0)</f>
        <v>67</v>
      </c>
      <c r="AA4683">
        <v>1</v>
      </c>
    </row>
    <row r="4684" spans="1:27" x14ac:dyDescent="0.3">
      <c r="A4684" t="b">
        <f>COUNTIF($C$1:C4684, C4684)&gt;1</f>
        <v>0</v>
      </c>
      <c r="B4684" t="b">
        <f>VLOOKUP(C4684,Sheet3!$A:$B,2,0) &gt; 1</f>
        <v>0</v>
      </c>
      <c r="C4684">
        <v>4683</v>
      </c>
      <c r="D4684">
        <v>33317</v>
      </c>
      <c r="E4684" s="4">
        <v>39944</v>
      </c>
      <c r="F4684">
        <v>5</v>
      </c>
      <c r="G4684" s="15">
        <f>I4684*F4684</f>
        <v>1000</v>
      </c>
      <c r="H4684" s="9">
        <v>0.03</v>
      </c>
      <c r="I4684" s="13">
        <f>VLOOKUP($U4684,Pricebook!$A:$D,4,0)</f>
        <v>200</v>
      </c>
      <c r="J4684" s="11">
        <f>G4684*(1-H4684)</f>
        <v>970</v>
      </c>
      <c r="K4684" t="s">
        <v>725</v>
      </c>
      <c r="L4684" t="s">
        <v>348</v>
      </c>
      <c r="M4684" t="str">
        <f>VLOOKUP($L4684,Companies!$A:$G,7,)</f>
        <v>Telecommunications Equipment</v>
      </c>
      <c r="N4684" t="str">
        <f>VLOOKUP($L4684,Companies!$A:$G,6,)</f>
        <v>Public Utilities</v>
      </c>
      <c r="O4684" s="6" t="s">
        <v>2356</v>
      </c>
      <c r="P4684" s="6">
        <v>95823</v>
      </c>
      <c r="Q4684" t="s">
        <v>114</v>
      </c>
      <c r="R4684" t="s">
        <v>23</v>
      </c>
      <c r="S4684" s="4">
        <v>39944</v>
      </c>
      <c r="T4684" s="7">
        <f>S4684-E4684</f>
        <v>0</v>
      </c>
      <c r="U4684" t="s">
        <v>14206</v>
      </c>
      <c r="V4684" s="6" t="s">
        <v>14251</v>
      </c>
      <c r="W4684" t="s">
        <v>14266</v>
      </c>
      <c r="X4684" t="s">
        <v>14190</v>
      </c>
      <c r="Y4684" t="str">
        <f>VLOOKUP(R4684,Managers!$A:$B,2,)</f>
        <v>Bob Turner</v>
      </c>
      <c r="Z4684" s="11">
        <f>VLOOKUP(X4684,HourlyWages!$A:$B,2,0)</f>
        <v>67</v>
      </c>
      <c r="AA4684">
        <v>1</v>
      </c>
    </row>
    <row r="4685" spans="1:27" x14ac:dyDescent="0.3">
      <c r="A4685" t="b">
        <f>COUNTIF($C$1:C4685, C4685)&gt;1</f>
        <v>0</v>
      </c>
      <c r="B4685" t="b">
        <f>VLOOKUP(C4685,Sheet3!$A:$B,2,0) &gt; 1</f>
        <v>0</v>
      </c>
      <c r="C4685">
        <v>4684</v>
      </c>
      <c r="D4685">
        <v>33317</v>
      </c>
      <c r="E4685" s="4">
        <v>39944</v>
      </c>
      <c r="F4685">
        <v>13</v>
      </c>
      <c r="G4685" s="15">
        <f>I4685*F4685</f>
        <v>1950</v>
      </c>
      <c r="H4685" s="9">
        <v>0.09</v>
      </c>
      <c r="I4685" s="13">
        <f>VLOOKUP($U4685,Pricebook!$A:$D,4,0)</f>
        <v>150</v>
      </c>
      <c r="J4685" s="11">
        <f>G4685*(1-H4685)</f>
        <v>1774.5</v>
      </c>
      <c r="K4685" t="s">
        <v>725</v>
      </c>
      <c r="L4685" t="s">
        <v>348</v>
      </c>
      <c r="M4685" t="str">
        <f>VLOOKUP($L4685,Companies!$A:$G,7,)</f>
        <v>Telecommunications Equipment</v>
      </c>
      <c r="N4685" t="str">
        <f>VLOOKUP($L4685,Companies!$A:$G,6,)</f>
        <v>Public Utilities</v>
      </c>
      <c r="O4685" s="6" t="s">
        <v>2356</v>
      </c>
      <c r="P4685" s="6">
        <v>95823</v>
      </c>
      <c r="Q4685" t="s">
        <v>114</v>
      </c>
      <c r="R4685" t="s">
        <v>23</v>
      </c>
      <c r="S4685" s="4">
        <v>39946</v>
      </c>
      <c r="T4685" s="7">
        <f>S4685-E4685</f>
        <v>2</v>
      </c>
      <c r="U4685" t="s">
        <v>14210</v>
      </c>
      <c r="V4685" s="6" t="s">
        <v>14251</v>
      </c>
      <c r="W4685" t="s">
        <v>14263</v>
      </c>
      <c r="X4685" t="s">
        <v>14185</v>
      </c>
      <c r="Y4685" t="str">
        <f>VLOOKUP(R4685,Managers!$A:$B,2,)</f>
        <v>Bob Turner</v>
      </c>
      <c r="Z4685" s="11">
        <f>VLOOKUP(X4685,HourlyWages!$A:$B,2,0)</f>
        <v>70</v>
      </c>
      <c r="AA4685">
        <v>1</v>
      </c>
    </row>
    <row r="4686" spans="1:27" x14ac:dyDescent="0.3">
      <c r="A4686" t="b">
        <f>COUNTIF($C$1:C4686, C4686)&gt;1</f>
        <v>0</v>
      </c>
      <c r="B4686" t="b">
        <f>VLOOKUP(C4686,Sheet3!$A:$B,2,0) &gt; 1</f>
        <v>0</v>
      </c>
      <c r="C4686">
        <v>4685</v>
      </c>
      <c r="D4686">
        <v>33319</v>
      </c>
      <c r="E4686" s="4">
        <v>39899</v>
      </c>
      <c r="F4686">
        <v>11</v>
      </c>
      <c r="G4686" s="15">
        <f>I4686*F4686</f>
        <v>1375</v>
      </c>
      <c r="H4686" s="9">
        <v>0.01</v>
      </c>
      <c r="I4686" s="13">
        <f>VLOOKUP($U4686,Pricebook!$A:$D,4,0)</f>
        <v>125</v>
      </c>
      <c r="J4686" s="11">
        <f>G4686*(1-H4686)</f>
        <v>1361.25</v>
      </c>
      <c r="K4686" t="s">
        <v>1326</v>
      </c>
      <c r="L4686" t="s">
        <v>713</v>
      </c>
      <c r="M4686" t="str">
        <f>VLOOKUP($L4686,Companies!$A:$G,7,)</f>
        <v>Oil Refining/Marketing</v>
      </c>
      <c r="N4686" t="str">
        <f>VLOOKUP($L4686,Companies!$A:$G,6,)</f>
        <v>Transportation</v>
      </c>
      <c r="O4686" s="6" t="s">
        <v>2260</v>
      </c>
      <c r="P4686" s="6">
        <v>18018</v>
      </c>
      <c r="Q4686" t="s">
        <v>232</v>
      </c>
      <c r="R4686" t="s">
        <v>61</v>
      </c>
      <c r="S4686" s="4">
        <v>39902</v>
      </c>
      <c r="T4686" s="7">
        <f>S4686-E4686</f>
        <v>3</v>
      </c>
      <c r="U4686" t="s">
        <v>14221</v>
      </c>
      <c r="V4686" s="6" t="s">
        <v>14251</v>
      </c>
      <c r="W4686" t="s">
        <v>14263</v>
      </c>
      <c r="X4686" t="s">
        <v>14196</v>
      </c>
      <c r="Y4686" t="str">
        <f>VLOOKUP(R4686,Managers!$A:$B,2,)</f>
        <v>Allen Young</v>
      </c>
      <c r="Z4686" s="11">
        <f>VLOOKUP(X4686,HourlyWages!$A:$B,2,0)</f>
        <v>58</v>
      </c>
      <c r="AA4686">
        <v>1</v>
      </c>
    </row>
    <row r="4687" spans="1:27" x14ac:dyDescent="0.3">
      <c r="A4687" t="b">
        <f>COUNTIF($C$1:C4687, C4687)&gt;1</f>
        <v>0</v>
      </c>
      <c r="B4687" t="b">
        <f>VLOOKUP(C4687,Sheet3!$A:$B,2,0) &gt; 1</f>
        <v>0</v>
      </c>
      <c r="C4687">
        <v>4686</v>
      </c>
      <c r="D4687">
        <v>33350</v>
      </c>
      <c r="E4687" s="4">
        <v>40015</v>
      </c>
      <c r="F4687">
        <v>1</v>
      </c>
      <c r="G4687" s="15">
        <f>I4687*F4687</f>
        <v>160</v>
      </c>
      <c r="H4687" s="9">
        <v>0.1</v>
      </c>
      <c r="I4687" s="13">
        <f>VLOOKUP($U4687,Pricebook!$A:$D,4,0)</f>
        <v>160</v>
      </c>
      <c r="J4687" s="11">
        <f>G4687*(1-H4687)</f>
        <v>144</v>
      </c>
      <c r="K4687" t="s">
        <v>961</v>
      </c>
      <c r="L4687" t="s">
        <v>621</v>
      </c>
      <c r="M4687" t="str">
        <f>VLOOKUP($L4687,Companies!$A:$G,7,)</f>
        <v>Semiconductors</v>
      </c>
      <c r="N4687" t="str">
        <f>VLOOKUP($L4687,Companies!$A:$G,6,)</f>
        <v>Technology</v>
      </c>
      <c r="O4687" s="6" t="s">
        <v>2168</v>
      </c>
      <c r="P4687" s="6">
        <v>29651</v>
      </c>
      <c r="Q4687" t="s">
        <v>163</v>
      </c>
      <c r="R4687" t="s">
        <v>34</v>
      </c>
      <c r="S4687" s="4">
        <v>40015</v>
      </c>
      <c r="T4687" s="7">
        <f>S4687-E4687</f>
        <v>0</v>
      </c>
      <c r="U4687" t="s">
        <v>14218</v>
      </c>
      <c r="V4687" s="6" t="s">
        <v>14251</v>
      </c>
      <c r="W4687" t="s">
        <v>14263</v>
      </c>
      <c r="X4687" t="s">
        <v>14195</v>
      </c>
      <c r="Y4687" t="str">
        <f>VLOOKUP(R4687,Managers!$A:$B,2,)</f>
        <v>Frank Mitchell</v>
      </c>
      <c r="Z4687" s="11">
        <f>VLOOKUP(X4687,HourlyWages!$A:$B,2,0)</f>
        <v>52</v>
      </c>
      <c r="AA4687">
        <v>1</v>
      </c>
    </row>
    <row r="4688" spans="1:27" x14ac:dyDescent="0.3">
      <c r="A4688" t="b">
        <f>COUNTIF($C$1:C4688, C4688)&gt;1</f>
        <v>0</v>
      </c>
      <c r="B4688" t="b">
        <f>VLOOKUP(C4688,Sheet3!$A:$B,2,0) &gt; 1</f>
        <v>0</v>
      </c>
      <c r="C4688">
        <v>4687</v>
      </c>
      <c r="D4688">
        <v>33377</v>
      </c>
      <c r="E4688" s="4">
        <v>40755</v>
      </c>
      <c r="F4688">
        <v>20</v>
      </c>
      <c r="G4688" s="15">
        <f>I4688*F4688</f>
        <v>2200</v>
      </c>
      <c r="H4688" s="9">
        <v>0.06</v>
      </c>
      <c r="I4688" s="13">
        <f>VLOOKUP($U4688,Pricebook!$A:$D,4,0)</f>
        <v>110</v>
      </c>
      <c r="J4688" s="11">
        <f>G4688*(1-H4688)</f>
        <v>2068</v>
      </c>
      <c r="K4688" t="s">
        <v>1075</v>
      </c>
      <c r="L4688" t="s">
        <v>1076</v>
      </c>
      <c r="M4688" t="str">
        <f>VLOOKUP($L4688,Companies!$A:$G,7,)</f>
        <v>Broadcasting</v>
      </c>
      <c r="N4688" t="str">
        <f>VLOOKUP($L4688,Companies!$A:$G,6,)</f>
        <v>Consumer Services</v>
      </c>
      <c r="O4688" s="6" t="s">
        <v>1920</v>
      </c>
      <c r="P4688" s="6">
        <v>61701</v>
      </c>
      <c r="Q4688" t="s">
        <v>15</v>
      </c>
      <c r="R4688" t="s">
        <v>16</v>
      </c>
      <c r="S4688" s="4">
        <v>40757</v>
      </c>
      <c r="T4688" s="7">
        <f>S4688-E4688</f>
        <v>2</v>
      </c>
      <c r="U4688" t="s">
        <v>14215</v>
      </c>
      <c r="V4688" s="6" t="s">
        <v>14257</v>
      </c>
      <c r="W4688" t="s">
        <v>14258</v>
      </c>
      <c r="X4688" t="s">
        <v>14192</v>
      </c>
      <c r="Y4688" t="str">
        <f>VLOOKUP(R4688,Managers!$A:$B,2,)</f>
        <v>Josh Martinez</v>
      </c>
      <c r="Z4688" s="11">
        <f>VLOOKUP(X4688,HourlyWages!$A:$B,2,0)</f>
        <v>75</v>
      </c>
      <c r="AA4688">
        <v>1</v>
      </c>
    </row>
    <row r="4689" spans="1:27" x14ac:dyDescent="0.3">
      <c r="A4689" t="b">
        <f>COUNTIF($C$1:C4689, C4689)&gt;1</f>
        <v>0</v>
      </c>
      <c r="B4689" t="b">
        <f>VLOOKUP(C4689,Sheet3!$A:$B,2,0) &gt; 1</f>
        <v>0</v>
      </c>
      <c r="C4689">
        <v>4688</v>
      </c>
      <c r="D4689">
        <v>33377</v>
      </c>
      <c r="E4689" s="4">
        <v>40755</v>
      </c>
      <c r="F4689">
        <v>19</v>
      </c>
      <c r="G4689" s="15">
        <f>I4689*F4689</f>
        <v>2660</v>
      </c>
      <c r="H4689" s="9">
        <v>0.04</v>
      </c>
      <c r="I4689" s="13">
        <f>VLOOKUP($U4689,Pricebook!$A:$D,4,0)</f>
        <v>140</v>
      </c>
      <c r="J4689" s="11">
        <f>G4689*(1-H4689)</f>
        <v>2553.6</v>
      </c>
      <c r="K4689" t="s">
        <v>1075</v>
      </c>
      <c r="L4689" t="s">
        <v>1076</v>
      </c>
      <c r="M4689" t="str">
        <f>VLOOKUP($L4689,Companies!$A:$G,7,)</f>
        <v>Broadcasting</v>
      </c>
      <c r="N4689" t="str">
        <f>VLOOKUP($L4689,Companies!$A:$G,6,)</f>
        <v>Consumer Services</v>
      </c>
      <c r="O4689" s="6" t="s">
        <v>1920</v>
      </c>
      <c r="P4689" s="6">
        <v>61701</v>
      </c>
      <c r="Q4689" t="s">
        <v>15</v>
      </c>
      <c r="R4689" t="s">
        <v>16</v>
      </c>
      <c r="S4689" s="4">
        <v>40756</v>
      </c>
      <c r="T4689" s="7">
        <f>S4689-E4689</f>
        <v>1</v>
      </c>
      <c r="U4689" t="s">
        <v>14207</v>
      </c>
      <c r="V4689" s="6" t="s">
        <v>14254</v>
      </c>
      <c r="W4689" t="s">
        <v>14255</v>
      </c>
      <c r="X4689" t="s">
        <v>14201</v>
      </c>
      <c r="Y4689" t="str">
        <f>VLOOKUP(R4689,Managers!$A:$B,2,)</f>
        <v>Josh Martinez</v>
      </c>
      <c r="Z4689" s="11">
        <f>VLOOKUP(X4689,HourlyWages!$A:$B,2,0)</f>
        <v>53</v>
      </c>
      <c r="AA4689">
        <v>1</v>
      </c>
    </row>
    <row r="4690" spans="1:27" x14ac:dyDescent="0.3">
      <c r="A4690" t="b">
        <f>COUNTIF($C$1:C4690, C4690)&gt;1</f>
        <v>0</v>
      </c>
      <c r="B4690" t="b">
        <f>VLOOKUP(C4690,Sheet3!$A:$B,2,0) &gt; 1</f>
        <v>0</v>
      </c>
      <c r="C4690">
        <v>4689</v>
      </c>
      <c r="D4690">
        <v>33378</v>
      </c>
      <c r="E4690" s="4">
        <v>41026</v>
      </c>
      <c r="F4690">
        <v>25</v>
      </c>
      <c r="G4690" s="15">
        <f>I4690*F4690</f>
        <v>2750</v>
      </c>
      <c r="H4690" s="9">
        <v>0.1</v>
      </c>
      <c r="I4690" s="13">
        <f>VLOOKUP($U4690,Pricebook!$A:$D,4,0)</f>
        <v>110</v>
      </c>
      <c r="J4690" s="11">
        <f>G4690*(1-H4690)</f>
        <v>2475</v>
      </c>
      <c r="K4690" t="s">
        <v>1387</v>
      </c>
      <c r="L4690" t="s">
        <v>215</v>
      </c>
      <c r="M4690" t="str">
        <f>VLOOKUP($L4690,Companies!$A:$G,7,)</f>
        <v>Business Services</v>
      </c>
      <c r="N4690" t="str">
        <f>VLOOKUP($L4690,Companies!$A:$G,6,)</f>
        <v>Miscellaneous</v>
      </c>
      <c r="O4690" s="6" t="s">
        <v>2467</v>
      </c>
      <c r="P4690" s="6" t="s">
        <v>2468</v>
      </c>
      <c r="Q4690" t="s">
        <v>358</v>
      </c>
      <c r="R4690" t="s">
        <v>16</v>
      </c>
      <c r="S4690" s="4">
        <v>41027</v>
      </c>
      <c r="T4690" s="7">
        <f>S4690-E4690</f>
        <v>1</v>
      </c>
      <c r="U4690" t="s">
        <v>14220</v>
      </c>
      <c r="V4690" s="6" t="s">
        <v>14251</v>
      </c>
      <c r="W4690" t="s">
        <v>14263</v>
      </c>
      <c r="X4690" t="s">
        <v>14202</v>
      </c>
      <c r="Y4690" t="str">
        <f>VLOOKUP(R4690,Managers!$A:$B,2,)</f>
        <v>Josh Martinez</v>
      </c>
      <c r="Z4690" s="11">
        <f>VLOOKUP(X4690,HourlyWages!$A:$B,2,0)</f>
        <v>71</v>
      </c>
      <c r="AA4690">
        <v>1</v>
      </c>
    </row>
    <row r="4691" spans="1:27" x14ac:dyDescent="0.3">
      <c r="A4691" t="b">
        <f>COUNTIF($C$1:C4691, C4691)&gt;1</f>
        <v>0</v>
      </c>
      <c r="B4691" t="b">
        <f>VLOOKUP(C4691,Sheet3!$A:$B,2,0) &gt; 1</f>
        <v>0</v>
      </c>
      <c r="C4691">
        <v>4690</v>
      </c>
      <c r="D4691">
        <v>33414</v>
      </c>
      <c r="E4691" s="4">
        <v>40949</v>
      </c>
      <c r="F4691">
        <v>9</v>
      </c>
      <c r="G4691" s="15">
        <f>I4691*F4691</f>
        <v>1080</v>
      </c>
      <c r="H4691" s="9">
        <v>0.03</v>
      </c>
      <c r="I4691" s="13">
        <f>VLOOKUP($U4691,Pricebook!$A:$D,4,0)</f>
        <v>120</v>
      </c>
      <c r="J4691" s="11">
        <f>G4691*(1-H4691)</f>
        <v>1047.5999999999999</v>
      </c>
      <c r="K4691" t="s">
        <v>366</v>
      </c>
      <c r="L4691" t="s">
        <v>215</v>
      </c>
      <c r="M4691" t="str">
        <f>VLOOKUP($L4691,Companies!$A:$G,7,)</f>
        <v>Business Services</v>
      </c>
      <c r="N4691" t="str">
        <f>VLOOKUP($L4691,Companies!$A:$G,6,)</f>
        <v>Miscellaneous</v>
      </c>
      <c r="O4691" s="6" t="s">
        <v>367</v>
      </c>
      <c r="P4691" s="6">
        <v>22601</v>
      </c>
      <c r="Q4691" t="s">
        <v>368</v>
      </c>
      <c r="R4691" t="s">
        <v>34</v>
      </c>
      <c r="S4691" s="4">
        <v>40949</v>
      </c>
      <c r="T4691" s="7">
        <f>S4691-E4691</f>
        <v>0</v>
      </c>
      <c r="U4691" t="s">
        <v>14212</v>
      </c>
      <c r="V4691" s="6" t="s">
        <v>14251</v>
      </c>
      <c r="W4691" t="s">
        <v>14260</v>
      </c>
      <c r="X4691" t="s">
        <v>14194</v>
      </c>
      <c r="Y4691" t="str">
        <f>VLOOKUP(R4691,Managers!$A:$B,2,)</f>
        <v>Frank Mitchell</v>
      </c>
      <c r="Z4691" s="11">
        <f>VLOOKUP(X4691,HourlyWages!$A:$B,2,0)</f>
        <v>71</v>
      </c>
      <c r="AA4691">
        <v>1</v>
      </c>
    </row>
    <row r="4692" spans="1:27" x14ac:dyDescent="0.3">
      <c r="A4692" t="b">
        <f>COUNTIF($C$1:C4692, C4692)&gt;1</f>
        <v>0</v>
      </c>
      <c r="B4692" t="b">
        <f>VLOOKUP(C4692,Sheet3!$A:$B,2,0) &gt; 1</f>
        <v>0</v>
      </c>
      <c r="C4692">
        <v>4691</v>
      </c>
      <c r="D4692">
        <v>33444</v>
      </c>
      <c r="E4692" s="4">
        <v>41188</v>
      </c>
      <c r="F4692">
        <v>11</v>
      </c>
      <c r="G4692" s="15">
        <f>I4692*F4692</f>
        <v>1320</v>
      </c>
      <c r="H4692" s="9">
        <v>0.09</v>
      </c>
      <c r="I4692" s="13">
        <f>VLOOKUP($U4692,Pricebook!$A:$D,4,0)</f>
        <v>120</v>
      </c>
      <c r="J4692" s="11">
        <f>G4692*(1-H4692)</f>
        <v>1201.2</v>
      </c>
      <c r="K4692" t="s">
        <v>690</v>
      </c>
      <c r="L4692" t="s">
        <v>58</v>
      </c>
      <c r="M4692" t="str">
        <f>VLOOKUP($L4692,Companies!$A:$G,7,)</f>
        <v>Biotechnology: Biological Products (No Diagnostic Substances)</v>
      </c>
      <c r="N4692" t="str">
        <f>VLOOKUP($L4692,Companies!$A:$G,6,)</f>
        <v>Health Care</v>
      </c>
      <c r="O4692" s="6" t="s">
        <v>2053</v>
      </c>
      <c r="P4692" s="6">
        <v>60107</v>
      </c>
      <c r="Q4692" t="s">
        <v>15</v>
      </c>
      <c r="R4692" t="s">
        <v>16</v>
      </c>
      <c r="S4692" s="4">
        <v>41189</v>
      </c>
      <c r="T4692" s="7">
        <f>S4692-E4692</f>
        <v>1</v>
      </c>
      <c r="U4692" t="s">
        <v>14212</v>
      </c>
      <c r="V4692" s="6" t="s">
        <v>14257</v>
      </c>
      <c r="W4692" t="s">
        <v>14258</v>
      </c>
      <c r="X4692" t="s">
        <v>14190</v>
      </c>
      <c r="Y4692" t="str">
        <f>VLOOKUP(R4692,Managers!$A:$B,2,)</f>
        <v>Josh Martinez</v>
      </c>
      <c r="Z4692" s="11">
        <f>VLOOKUP(X4692,HourlyWages!$A:$B,2,0)</f>
        <v>67</v>
      </c>
      <c r="AA4692">
        <v>1</v>
      </c>
    </row>
    <row r="4693" spans="1:27" x14ac:dyDescent="0.3">
      <c r="A4693" t="b">
        <f>COUNTIF($C$1:C4693, C4693)&gt;1</f>
        <v>0</v>
      </c>
      <c r="B4693" t="b">
        <f>VLOOKUP(C4693,Sheet3!$A:$B,2,0) &gt; 1</f>
        <v>0</v>
      </c>
      <c r="C4693">
        <v>4692</v>
      </c>
      <c r="D4693">
        <v>33444</v>
      </c>
      <c r="E4693" s="4">
        <v>41188</v>
      </c>
      <c r="F4693">
        <v>8</v>
      </c>
      <c r="G4693" s="15">
        <f>I4693*F4693</f>
        <v>1600</v>
      </c>
      <c r="H4693" s="9">
        <v>7.0000000000000007E-2</v>
      </c>
      <c r="I4693" s="13">
        <f>VLOOKUP($U4693,Pricebook!$A:$D,4,0)</f>
        <v>200</v>
      </c>
      <c r="J4693" s="11">
        <f>G4693*(1-H4693)</f>
        <v>1488</v>
      </c>
      <c r="K4693" t="s">
        <v>690</v>
      </c>
      <c r="L4693" t="s">
        <v>58</v>
      </c>
      <c r="M4693" t="str">
        <f>VLOOKUP($L4693,Companies!$A:$G,7,)</f>
        <v>Biotechnology: Biological Products (No Diagnostic Substances)</v>
      </c>
      <c r="N4693" t="str">
        <f>VLOOKUP($L4693,Companies!$A:$G,6,)</f>
        <v>Health Care</v>
      </c>
      <c r="O4693" s="6" t="s">
        <v>2053</v>
      </c>
      <c r="P4693" s="6">
        <v>60107</v>
      </c>
      <c r="Q4693" t="s">
        <v>15</v>
      </c>
      <c r="R4693" t="s">
        <v>16</v>
      </c>
      <c r="S4693" s="4">
        <v>41190</v>
      </c>
      <c r="T4693" s="7">
        <f>S4693-E4693</f>
        <v>2</v>
      </c>
      <c r="U4693" t="s">
        <v>14206</v>
      </c>
      <c r="V4693" s="6" t="s">
        <v>14251</v>
      </c>
      <c r="W4693" t="s">
        <v>14260</v>
      </c>
      <c r="X4693" t="s">
        <v>14189</v>
      </c>
      <c r="Y4693" t="str">
        <f>VLOOKUP(R4693,Managers!$A:$B,2,)</f>
        <v>Josh Martinez</v>
      </c>
      <c r="Z4693" s="11">
        <f>VLOOKUP(X4693,HourlyWages!$A:$B,2,0)</f>
        <v>62</v>
      </c>
      <c r="AA4693">
        <v>1</v>
      </c>
    </row>
    <row r="4694" spans="1:27" x14ac:dyDescent="0.3">
      <c r="A4694" t="b">
        <f>COUNTIF($C$1:C4694, C4694)&gt;1</f>
        <v>0</v>
      </c>
      <c r="B4694" t="b">
        <f>VLOOKUP(C4694,Sheet3!$A:$B,2,0) &gt; 1</f>
        <v>0</v>
      </c>
      <c r="C4694">
        <v>4693</v>
      </c>
      <c r="D4694">
        <v>33445</v>
      </c>
      <c r="E4694" s="4">
        <v>41123</v>
      </c>
      <c r="F4694">
        <v>18</v>
      </c>
      <c r="G4694" s="15">
        <f>I4694*F4694</f>
        <v>2250</v>
      </c>
      <c r="H4694" s="9">
        <v>7.0000000000000007E-2</v>
      </c>
      <c r="I4694" s="13">
        <f>VLOOKUP($U4694,Pricebook!$A:$D,4,0)</f>
        <v>125</v>
      </c>
      <c r="J4694" s="11">
        <f>G4694*(1-H4694)</f>
        <v>2092.5</v>
      </c>
      <c r="K4694" t="s">
        <v>1843</v>
      </c>
      <c r="L4694" t="s">
        <v>1076</v>
      </c>
      <c r="M4694" t="str">
        <f>VLOOKUP($L4694,Companies!$A:$G,7,)</f>
        <v>Broadcasting</v>
      </c>
      <c r="N4694" t="str">
        <f>VLOOKUP($L4694,Companies!$A:$G,6,)</f>
        <v>Consumer Services</v>
      </c>
      <c r="O4694" s="6" t="s">
        <v>1278</v>
      </c>
      <c r="P4694" s="6">
        <v>94110</v>
      </c>
      <c r="Q4694" t="s">
        <v>114</v>
      </c>
      <c r="R4694" t="s">
        <v>23</v>
      </c>
      <c r="S4694" s="4">
        <v>41128</v>
      </c>
      <c r="T4694" s="7">
        <f>S4694-E4694</f>
        <v>5</v>
      </c>
      <c r="U4694" t="s">
        <v>14217</v>
      </c>
      <c r="V4694" s="6" t="s">
        <v>14254</v>
      </c>
      <c r="W4694" t="s">
        <v>14255</v>
      </c>
      <c r="X4694" t="s">
        <v>14197</v>
      </c>
      <c r="Y4694" t="str">
        <f>VLOOKUP(R4694,Managers!$A:$B,2,)</f>
        <v>Bob Turner</v>
      </c>
      <c r="Z4694" s="11">
        <f>VLOOKUP(X4694,HourlyWages!$A:$B,2,0)</f>
        <v>71</v>
      </c>
      <c r="AA4694">
        <v>1</v>
      </c>
    </row>
    <row r="4695" spans="1:27" x14ac:dyDescent="0.3">
      <c r="A4695" t="b">
        <f>COUNTIF($C$1:C4695, C4695)&gt;1</f>
        <v>0</v>
      </c>
      <c r="B4695" t="b">
        <f>VLOOKUP(C4695,Sheet3!$A:$B,2,0) &gt; 1</f>
        <v>0</v>
      </c>
      <c r="C4695">
        <v>4694</v>
      </c>
      <c r="D4695">
        <v>33445</v>
      </c>
      <c r="E4695" s="4">
        <v>41123</v>
      </c>
      <c r="F4695">
        <v>49</v>
      </c>
      <c r="G4695" s="15">
        <f>I4695*F4695</f>
        <v>6125</v>
      </c>
      <c r="H4695" s="9">
        <v>0.01</v>
      </c>
      <c r="I4695" s="13">
        <f>VLOOKUP($U4695,Pricebook!$A:$D,4,0)</f>
        <v>125</v>
      </c>
      <c r="J4695" s="11">
        <f>G4695*(1-H4695)</f>
        <v>6063.75</v>
      </c>
      <c r="K4695" t="s">
        <v>1843</v>
      </c>
      <c r="L4695" t="s">
        <v>1076</v>
      </c>
      <c r="M4695" t="str">
        <f>VLOOKUP($L4695,Companies!$A:$G,7,)</f>
        <v>Broadcasting</v>
      </c>
      <c r="N4695" t="str">
        <f>VLOOKUP($L4695,Companies!$A:$G,6,)</f>
        <v>Consumer Services</v>
      </c>
      <c r="O4695" s="6" t="s">
        <v>1278</v>
      </c>
      <c r="P4695" s="6">
        <v>94110</v>
      </c>
      <c r="Q4695" t="s">
        <v>114</v>
      </c>
      <c r="R4695" t="s">
        <v>23</v>
      </c>
      <c r="S4695" s="4">
        <v>41128</v>
      </c>
      <c r="T4695" s="7">
        <f>S4695-E4695</f>
        <v>5</v>
      </c>
      <c r="U4695" t="s">
        <v>14217</v>
      </c>
      <c r="V4695" s="6" t="s">
        <v>14254</v>
      </c>
      <c r="W4695" t="s">
        <v>14255</v>
      </c>
      <c r="X4695" t="s">
        <v>14185</v>
      </c>
      <c r="Y4695" t="str">
        <f>VLOOKUP(R4695,Managers!$A:$B,2,)</f>
        <v>Bob Turner</v>
      </c>
      <c r="Z4695" s="11">
        <f>VLOOKUP(X4695,HourlyWages!$A:$B,2,0)</f>
        <v>70</v>
      </c>
      <c r="AA4695">
        <v>1</v>
      </c>
    </row>
    <row r="4696" spans="1:27" x14ac:dyDescent="0.3">
      <c r="A4696" t="b">
        <f>COUNTIF($C$1:C4696, C4696)&gt;1</f>
        <v>0</v>
      </c>
      <c r="B4696" t="b">
        <f>VLOOKUP(C4696,Sheet3!$A:$B,2,0) &gt; 1</f>
        <v>0</v>
      </c>
      <c r="C4696">
        <v>4695</v>
      </c>
      <c r="D4696">
        <v>33445</v>
      </c>
      <c r="E4696" s="4">
        <v>41123</v>
      </c>
      <c r="F4696">
        <v>16</v>
      </c>
      <c r="G4696" s="15">
        <f>I4696*F4696</f>
        <v>2000</v>
      </c>
      <c r="H4696" s="9">
        <v>0.05</v>
      </c>
      <c r="I4696" s="13">
        <f>VLOOKUP($U4696,Pricebook!$A:$D,4,0)</f>
        <v>125</v>
      </c>
      <c r="J4696" s="11">
        <f>G4696*(1-H4696)</f>
        <v>1900</v>
      </c>
      <c r="K4696" t="s">
        <v>1843</v>
      </c>
      <c r="L4696" t="s">
        <v>1076</v>
      </c>
      <c r="M4696" t="str">
        <f>VLOOKUP($L4696,Companies!$A:$G,7,)</f>
        <v>Broadcasting</v>
      </c>
      <c r="N4696" t="str">
        <f>VLOOKUP($L4696,Companies!$A:$G,6,)</f>
        <v>Consumer Services</v>
      </c>
      <c r="O4696" s="6" t="s">
        <v>1278</v>
      </c>
      <c r="P4696" s="6">
        <v>94110</v>
      </c>
      <c r="Q4696" t="s">
        <v>114</v>
      </c>
      <c r="R4696" t="s">
        <v>23</v>
      </c>
      <c r="S4696" s="4">
        <v>41125</v>
      </c>
      <c r="T4696" s="7">
        <f>S4696-E4696</f>
        <v>2</v>
      </c>
      <c r="U4696" t="s">
        <v>14209</v>
      </c>
      <c r="V4696" s="6" t="s">
        <v>14251</v>
      </c>
      <c r="W4696" t="s">
        <v>14252</v>
      </c>
      <c r="X4696" t="s">
        <v>14198</v>
      </c>
      <c r="Y4696" t="str">
        <f>VLOOKUP(R4696,Managers!$A:$B,2,)</f>
        <v>Bob Turner</v>
      </c>
      <c r="Z4696" s="11">
        <f>VLOOKUP(X4696,HourlyWages!$A:$B,2,0)</f>
        <v>51</v>
      </c>
      <c r="AA4696">
        <v>1</v>
      </c>
    </row>
    <row r="4697" spans="1:27" x14ac:dyDescent="0.3">
      <c r="A4697" t="b">
        <f>COUNTIF($C$1:C4697, C4697)&gt;1</f>
        <v>0</v>
      </c>
      <c r="B4697" t="b">
        <f>VLOOKUP(C4697,Sheet3!$A:$B,2,0) &gt; 1</f>
        <v>0</v>
      </c>
      <c r="C4697">
        <v>4696</v>
      </c>
      <c r="D4697">
        <v>33473</v>
      </c>
      <c r="E4697" s="4">
        <v>40547</v>
      </c>
      <c r="F4697">
        <v>50</v>
      </c>
      <c r="G4697" s="15">
        <f>I4697*F4697</f>
        <v>7000</v>
      </c>
      <c r="H4697" s="9">
        <v>0.08</v>
      </c>
      <c r="I4697" s="13">
        <f>VLOOKUP($U4697,Pricebook!$A:$D,4,0)</f>
        <v>140</v>
      </c>
      <c r="J4697" s="11">
        <f>G4697*(1-H4697)</f>
        <v>6440</v>
      </c>
      <c r="K4697" t="s">
        <v>1295</v>
      </c>
      <c r="L4697" t="s">
        <v>508</v>
      </c>
      <c r="M4697" t="str">
        <f>VLOOKUP($L4697,Companies!$A:$G,7,)</f>
        <v>Semiconductors</v>
      </c>
      <c r="N4697" t="str">
        <f>VLOOKUP($L4697,Companies!$A:$G,6,)</f>
        <v>Technology</v>
      </c>
      <c r="O4697" s="6" t="s">
        <v>672</v>
      </c>
      <c r="P4697" s="6">
        <v>40475</v>
      </c>
      <c r="Q4697" t="s">
        <v>254</v>
      </c>
      <c r="R4697" t="s">
        <v>34</v>
      </c>
      <c r="S4697" s="4">
        <v>40547</v>
      </c>
      <c r="T4697" s="7">
        <f>S4697-E4697</f>
        <v>0</v>
      </c>
      <c r="U4697" t="s">
        <v>14207</v>
      </c>
      <c r="V4697" s="6" t="s">
        <v>14254</v>
      </c>
      <c r="W4697" t="s">
        <v>14255</v>
      </c>
      <c r="X4697" t="s">
        <v>14197</v>
      </c>
      <c r="Y4697" t="str">
        <f>VLOOKUP(R4697,Managers!$A:$B,2,)</f>
        <v>Frank Mitchell</v>
      </c>
      <c r="Z4697" s="11">
        <f>VLOOKUP(X4697,HourlyWages!$A:$B,2,0)</f>
        <v>71</v>
      </c>
      <c r="AA4697">
        <v>1</v>
      </c>
    </row>
    <row r="4698" spans="1:27" x14ac:dyDescent="0.3">
      <c r="A4698" t="b">
        <f>COUNTIF($C$1:C4698, C4698)&gt;1</f>
        <v>0</v>
      </c>
      <c r="B4698" t="b">
        <f>VLOOKUP(C4698,Sheet3!$A:$B,2,0) &gt; 1</f>
        <v>0</v>
      </c>
      <c r="C4698">
        <v>4697</v>
      </c>
      <c r="D4698">
        <v>33477</v>
      </c>
      <c r="E4698" s="4">
        <v>41201</v>
      </c>
      <c r="F4698">
        <v>28</v>
      </c>
      <c r="G4698" s="15">
        <f>I4698*F4698</f>
        <v>5600</v>
      </c>
      <c r="H4698" s="9">
        <v>0.08</v>
      </c>
      <c r="I4698" s="13">
        <f>VLOOKUP($U4698,Pricebook!$A:$D,4,0)</f>
        <v>200</v>
      </c>
      <c r="J4698" s="11">
        <f>G4698*(1-H4698)</f>
        <v>5152</v>
      </c>
      <c r="K4698" t="s">
        <v>280</v>
      </c>
      <c r="L4698" t="s">
        <v>99</v>
      </c>
      <c r="M4698" t="str">
        <f>VLOOKUP($L4698,Companies!$A:$G,7,)</f>
        <v>Television Services</v>
      </c>
      <c r="N4698" t="str">
        <f>VLOOKUP($L4698,Companies!$A:$G,6,)</f>
        <v>Consumer Services</v>
      </c>
      <c r="O4698" s="6" t="s">
        <v>2483</v>
      </c>
      <c r="P4698" s="6">
        <v>78041</v>
      </c>
      <c r="Q4698" t="s">
        <v>48</v>
      </c>
      <c r="R4698" t="s">
        <v>16</v>
      </c>
      <c r="S4698" s="4">
        <v>41203</v>
      </c>
      <c r="T4698" s="7">
        <f>S4698-E4698</f>
        <v>2</v>
      </c>
      <c r="U4698" t="s">
        <v>14214</v>
      </c>
      <c r="V4698" s="6" t="s">
        <v>14251</v>
      </c>
      <c r="W4698" t="s">
        <v>14266</v>
      </c>
      <c r="X4698" t="s">
        <v>14194</v>
      </c>
      <c r="Y4698" t="str">
        <f>VLOOKUP(R4698,Managers!$A:$B,2,)</f>
        <v>Josh Martinez</v>
      </c>
      <c r="Z4698" s="11">
        <f>VLOOKUP(X4698,HourlyWages!$A:$B,2,0)</f>
        <v>71</v>
      </c>
      <c r="AA4698">
        <v>1</v>
      </c>
    </row>
    <row r="4699" spans="1:27" x14ac:dyDescent="0.3">
      <c r="A4699" t="b">
        <f>COUNTIF($C$1:C4699, C4699)&gt;1</f>
        <v>0</v>
      </c>
      <c r="B4699" t="b">
        <f>VLOOKUP(C4699,Sheet3!$A:$B,2,0) &gt; 1</f>
        <v>0</v>
      </c>
      <c r="C4699">
        <v>4698</v>
      </c>
      <c r="D4699">
        <v>33478</v>
      </c>
      <c r="E4699" s="4">
        <v>40343</v>
      </c>
      <c r="F4699">
        <v>21</v>
      </c>
      <c r="G4699" s="15">
        <f>I4699*F4699</f>
        <v>2310</v>
      </c>
      <c r="H4699" s="9">
        <v>0.04</v>
      </c>
      <c r="I4699" s="13">
        <f>VLOOKUP($U4699,Pricebook!$A:$D,4,0)</f>
        <v>110</v>
      </c>
      <c r="J4699" s="11">
        <f>G4699*(1-H4699)</f>
        <v>2217.6</v>
      </c>
      <c r="K4699" t="s">
        <v>2537</v>
      </c>
      <c r="L4699" t="s">
        <v>482</v>
      </c>
      <c r="M4699" t="str">
        <f>VLOOKUP($L4699,Companies!$A:$G,7,)</f>
        <v>Television Services</v>
      </c>
      <c r="N4699" t="str">
        <f>VLOOKUP($L4699,Companies!$A:$G,6,)</f>
        <v>Consumer Services</v>
      </c>
      <c r="O4699" s="6" t="s">
        <v>1044</v>
      </c>
      <c r="P4699" s="6">
        <v>21040</v>
      </c>
      <c r="Q4699" t="s">
        <v>187</v>
      </c>
      <c r="R4699" t="s">
        <v>61</v>
      </c>
      <c r="S4699" s="4">
        <v>40345</v>
      </c>
      <c r="T4699" s="7">
        <f>S4699-E4699</f>
        <v>2</v>
      </c>
      <c r="U4699" t="s">
        <v>14215</v>
      </c>
      <c r="V4699" s="6" t="s">
        <v>14257</v>
      </c>
      <c r="W4699" t="s">
        <v>14264</v>
      </c>
      <c r="X4699" t="s">
        <v>14194</v>
      </c>
      <c r="Y4699" t="str">
        <f>VLOOKUP(R4699,Managers!$A:$B,2,)</f>
        <v>Allen Young</v>
      </c>
      <c r="Z4699" s="11">
        <f>VLOOKUP(X4699,HourlyWages!$A:$B,2,0)</f>
        <v>71</v>
      </c>
      <c r="AA4699">
        <v>1</v>
      </c>
    </row>
    <row r="4700" spans="1:27" x14ac:dyDescent="0.3">
      <c r="A4700" t="b">
        <f>COUNTIF($C$1:C4700, C4700)&gt;1</f>
        <v>0</v>
      </c>
      <c r="B4700" t="b">
        <f>VLOOKUP(C4700,Sheet3!$A:$B,2,0) &gt; 1</f>
        <v>0</v>
      </c>
      <c r="C4700">
        <v>4699</v>
      </c>
      <c r="D4700">
        <v>33479</v>
      </c>
      <c r="E4700" s="4">
        <v>41170</v>
      </c>
      <c r="F4700">
        <v>50</v>
      </c>
      <c r="G4700" s="15">
        <f>I4700*F4700</f>
        <v>8000</v>
      </c>
      <c r="H4700" s="9">
        <v>7.0000000000000007E-2</v>
      </c>
      <c r="I4700" s="13">
        <f>VLOOKUP($U4700,Pricebook!$A:$D,4,0)</f>
        <v>160</v>
      </c>
      <c r="J4700" s="11">
        <f>G4700*(1-H4700)</f>
        <v>7439.9999999999991</v>
      </c>
      <c r="K4700" t="s">
        <v>117</v>
      </c>
      <c r="L4700" t="s">
        <v>118</v>
      </c>
      <c r="M4700" t="str">
        <f>VLOOKUP($L4700,Companies!$A:$G,7,)</f>
        <v>Computer Software: Prepackaged Software</v>
      </c>
      <c r="N4700" t="str">
        <f>VLOOKUP($L4700,Companies!$A:$G,6,)</f>
        <v>Technology</v>
      </c>
      <c r="O4700" s="6" t="s">
        <v>553</v>
      </c>
      <c r="P4700" s="6" t="s">
        <v>554</v>
      </c>
      <c r="Q4700" t="s">
        <v>197</v>
      </c>
      <c r="R4700" t="s">
        <v>23</v>
      </c>
      <c r="S4700" s="4">
        <v>41172</v>
      </c>
      <c r="T4700" s="7">
        <f>S4700-E4700</f>
        <v>2</v>
      </c>
      <c r="U4700" t="s">
        <v>14218</v>
      </c>
      <c r="V4700" s="6" t="s">
        <v>14257</v>
      </c>
      <c r="W4700" t="s">
        <v>14258</v>
      </c>
      <c r="X4700" t="s">
        <v>14186</v>
      </c>
      <c r="Y4700" t="str">
        <f>VLOOKUP(R4700,Managers!$A:$B,2,)</f>
        <v>Bob Turner</v>
      </c>
      <c r="Z4700" s="11">
        <f>VLOOKUP(X4700,HourlyWages!$A:$B,2,0)</f>
        <v>67</v>
      </c>
      <c r="AA4700">
        <v>1</v>
      </c>
    </row>
    <row r="4701" spans="1:27" x14ac:dyDescent="0.3">
      <c r="A4701" t="b">
        <f>COUNTIF($C$1:C4701, C4701)&gt;1</f>
        <v>0</v>
      </c>
      <c r="B4701" t="b">
        <f>VLOOKUP(C4701,Sheet3!$A:$B,2,0) &gt; 1</f>
        <v>0</v>
      </c>
      <c r="C4701">
        <v>4700</v>
      </c>
      <c r="D4701">
        <v>33479</v>
      </c>
      <c r="E4701" s="4">
        <v>41170</v>
      </c>
      <c r="F4701">
        <v>27</v>
      </c>
      <c r="G4701" s="15">
        <f>I4701*F4701</f>
        <v>2970</v>
      </c>
      <c r="H4701" s="9">
        <v>0.06</v>
      </c>
      <c r="I4701" s="13">
        <f>VLOOKUP($U4701,Pricebook!$A:$D,4,0)</f>
        <v>110</v>
      </c>
      <c r="J4701" s="11">
        <f>G4701*(1-H4701)</f>
        <v>2791.7999999999997</v>
      </c>
      <c r="K4701" t="s">
        <v>117</v>
      </c>
      <c r="L4701" t="s">
        <v>118</v>
      </c>
      <c r="M4701" t="str">
        <f>VLOOKUP($L4701,Companies!$A:$G,7,)</f>
        <v>Computer Software: Prepackaged Software</v>
      </c>
      <c r="N4701" t="str">
        <f>VLOOKUP($L4701,Companies!$A:$G,6,)</f>
        <v>Technology</v>
      </c>
      <c r="O4701" s="6" t="s">
        <v>553</v>
      </c>
      <c r="P4701" s="6" t="s">
        <v>554</v>
      </c>
      <c r="Q4701" t="s">
        <v>197</v>
      </c>
      <c r="R4701" t="s">
        <v>23</v>
      </c>
      <c r="S4701" s="4">
        <v>41172</v>
      </c>
      <c r="T4701" s="7">
        <f>S4701-E4701</f>
        <v>2</v>
      </c>
      <c r="U4701" t="s">
        <v>14215</v>
      </c>
      <c r="V4701" s="6" t="s">
        <v>14254</v>
      </c>
      <c r="W4701" t="s">
        <v>14255</v>
      </c>
      <c r="X4701" t="s">
        <v>14202</v>
      </c>
      <c r="Y4701" t="str">
        <f>VLOOKUP(R4701,Managers!$A:$B,2,)</f>
        <v>Bob Turner</v>
      </c>
      <c r="Z4701" s="11">
        <f>VLOOKUP(X4701,HourlyWages!$A:$B,2,0)</f>
        <v>71</v>
      </c>
      <c r="AA4701">
        <v>1</v>
      </c>
    </row>
    <row r="4702" spans="1:27" x14ac:dyDescent="0.3">
      <c r="A4702" t="b">
        <f>COUNTIF($C$1:C4702, C4702)&gt;1</f>
        <v>0</v>
      </c>
      <c r="B4702" t="b">
        <f>VLOOKUP(C4702,Sheet3!$A:$B,2,0) &gt; 1</f>
        <v>0</v>
      </c>
      <c r="C4702">
        <v>4701</v>
      </c>
      <c r="D4702">
        <v>33479</v>
      </c>
      <c r="E4702" s="4">
        <v>41170</v>
      </c>
      <c r="F4702">
        <v>24</v>
      </c>
      <c r="G4702" s="15">
        <f>I4702*F4702</f>
        <v>2640</v>
      </c>
      <c r="H4702" s="9">
        <v>0.04</v>
      </c>
      <c r="I4702" s="13">
        <f>VLOOKUP($U4702,Pricebook!$A:$D,4,0)</f>
        <v>110</v>
      </c>
      <c r="J4702" s="11">
        <f>G4702*(1-H4702)</f>
        <v>2534.4</v>
      </c>
      <c r="K4702" t="s">
        <v>117</v>
      </c>
      <c r="L4702" t="s">
        <v>118</v>
      </c>
      <c r="M4702" t="str">
        <f>VLOOKUP($L4702,Companies!$A:$G,7,)</f>
        <v>Computer Software: Prepackaged Software</v>
      </c>
      <c r="N4702" t="str">
        <f>VLOOKUP($L4702,Companies!$A:$G,6,)</f>
        <v>Technology</v>
      </c>
      <c r="O4702" s="6" t="s">
        <v>119</v>
      </c>
      <c r="P4702" s="6">
        <v>33023</v>
      </c>
      <c r="Q4702" t="s">
        <v>101</v>
      </c>
      <c r="R4702" t="s">
        <v>34</v>
      </c>
      <c r="S4702" s="4">
        <v>41172</v>
      </c>
      <c r="T4702" s="7">
        <f>S4702-E4702</f>
        <v>2</v>
      </c>
      <c r="U4702" t="s">
        <v>14215</v>
      </c>
      <c r="V4702" s="6" t="s">
        <v>14254</v>
      </c>
      <c r="W4702" t="s">
        <v>14256</v>
      </c>
      <c r="X4702" t="s">
        <v>14201</v>
      </c>
      <c r="Y4702" t="str">
        <f>VLOOKUP(R4702,Managers!$A:$B,2,)</f>
        <v>Frank Mitchell</v>
      </c>
      <c r="Z4702" s="11">
        <f>VLOOKUP(X4702,HourlyWages!$A:$B,2,0)</f>
        <v>53</v>
      </c>
      <c r="AA4702">
        <v>1</v>
      </c>
    </row>
    <row r="4703" spans="1:27" x14ac:dyDescent="0.3">
      <c r="A4703" t="b">
        <f>COUNTIF($C$1:C4703, C4703)&gt;1</f>
        <v>0</v>
      </c>
      <c r="B4703" t="b">
        <f>VLOOKUP(C4703,Sheet3!$A:$B,2,0) &gt; 1</f>
        <v>0</v>
      </c>
      <c r="C4703">
        <v>4702</v>
      </c>
      <c r="D4703">
        <v>33505</v>
      </c>
      <c r="E4703" s="4">
        <v>40446</v>
      </c>
      <c r="F4703">
        <v>32</v>
      </c>
      <c r="G4703" s="15">
        <f>I4703*F4703</f>
        <v>3520</v>
      </c>
      <c r="H4703" s="9">
        <v>0.09</v>
      </c>
      <c r="I4703" s="13">
        <f>VLOOKUP($U4703,Pricebook!$A:$D,4,0)</f>
        <v>110</v>
      </c>
      <c r="J4703" s="11">
        <f>G4703*(1-H4703)</f>
        <v>3203.2000000000003</v>
      </c>
      <c r="K4703" t="s">
        <v>645</v>
      </c>
      <c r="L4703" t="s">
        <v>180</v>
      </c>
      <c r="M4703" t="str">
        <f>VLOOKUP($L4703,Companies!$A:$G,7,)</f>
        <v>Semiconductors</v>
      </c>
      <c r="N4703" t="str">
        <f>VLOOKUP($L4703,Companies!$A:$G,6,)</f>
        <v>Technology</v>
      </c>
      <c r="O4703" s="6" t="s">
        <v>466</v>
      </c>
      <c r="P4703" s="6">
        <v>74601</v>
      </c>
      <c r="Q4703" t="s">
        <v>75</v>
      </c>
      <c r="R4703" t="s">
        <v>16</v>
      </c>
      <c r="S4703" s="4">
        <v>40450</v>
      </c>
      <c r="T4703" s="7">
        <f>S4703-E4703</f>
        <v>4</v>
      </c>
      <c r="U4703" t="s">
        <v>14215</v>
      </c>
      <c r="V4703" s="6" t="s">
        <v>14251</v>
      </c>
      <c r="W4703" t="s">
        <v>14263</v>
      </c>
      <c r="X4703" t="s">
        <v>14197</v>
      </c>
      <c r="Y4703" t="str">
        <f>VLOOKUP(R4703,Managers!$A:$B,2,)</f>
        <v>Josh Martinez</v>
      </c>
      <c r="Z4703" s="11">
        <f>VLOOKUP(X4703,HourlyWages!$A:$B,2,0)</f>
        <v>71</v>
      </c>
      <c r="AA4703">
        <v>1</v>
      </c>
    </row>
    <row r="4704" spans="1:27" x14ac:dyDescent="0.3">
      <c r="A4704" t="b">
        <f>COUNTIF($C$1:C4704, C4704)&gt;1</f>
        <v>0</v>
      </c>
      <c r="B4704" t="b">
        <f>VLOOKUP(C4704,Sheet3!$A:$B,2,0) &gt; 1</f>
        <v>0</v>
      </c>
      <c r="C4704">
        <v>4703</v>
      </c>
      <c r="D4704">
        <v>33505</v>
      </c>
      <c r="E4704" s="4">
        <v>40446</v>
      </c>
      <c r="F4704">
        <v>35</v>
      </c>
      <c r="G4704" s="15">
        <f>I4704*F4704</f>
        <v>5250</v>
      </c>
      <c r="H4704" s="9">
        <v>7.0000000000000007E-2</v>
      </c>
      <c r="I4704" s="13">
        <f>VLOOKUP($U4704,Pricebook!$A:$D,4,0)</f>
        <v>150</v>
      </c>
      <c r="J4704" s="11">
        <f>G4704*(1-H4704)</f>
        <v>4882.5</v>
      </c>
      <c r="K4704" t="s">
        <v>645</v>
      </c>
      <c r="L4704" t="s">
        <v>180</v>
      </c>
      <c r="M4704" t="str">
        <f>VLOOKUP($L4704,Companies!$A:$G,7,)</f>
        <v>Semiconductors</v>
      </c>
      <c r="N4704" t="str">
        <f>VLOOKUP($L4704,Companies!$A:$G,6,)</f>
        <v>Technology</v>
      </c>
      <c r="O4704" s="6" t="s">
        <v>466</v>
      </c>
      <c r="P4704" s="6">
        <v>74601</v>
      </c>
      <c r="Q4704" t="s">
        <v>75</v>
      </c>
      <c r="R4704" t="s">
        <v>16</v>
      </c>
      <c r="S4704" s="4">
        <v>40446</v>
      </c>
      <c r="T4704" s="7">
        <f>S4704-E4704</f>
        <v>0</v>
      </c>
      <c r="U4704" t="s">
        <v>14210</v>
      </c>
      <c r="V4704" s="6" t="s">
        <v>14251</v>
      </c>
      <c r="W4704" t="s">
        <v>14266</v>
      </c>
      <c r="X4704" t="s">
        <v>14184</v>
      </c>
      <c r="Y4704" t="str">
        <f>VLOOKUP(R4704,Managers!$A:$B,2,)</f>
        <v>Josh Martinez</v>
      </c>
      <c r="Z4704" s="11">
        <f>VLOOKUP(X4704,HourlyWages!$A:$B,2,0)</f>
        <v>50</v>
      </c>
      <c r="AA4704">
        <v>1</v>
      </c>
    </row>
    <row r="4705" spans="1:27" x14ac:dyDescent="0.3">
      <c r="A4705" t="b">
        <f>COUNTIF($C$1:C4705, C4705)&gt;1</f>
        <v>0</v>
      </c>
      <c r="B4705" t="b">
        <f>VLOOKUP(C4705,Sheet3!$A:$B,2,0) &gt; 1</f>
        <v>0</v>
      </c>
      <c r="C4705">
        <v>4704</v>
      </c>
      <c r="D4705">
        <v>33510</v>
      </c>
      <c r="E4705" s="4">
        <v>40879</v>
      </c>
      <c r="F4705">
        <v>42</v>
      </c>
      <c r="G4705" s="15">
        <f>I4705*F4705</f>
        <v>5250</v>
      </c>
      <c r="H4705" s="9">
        <v>0.03</v>
      </c>
      <c r="I4705" s="13">
        <f>VLOOKUP($U4705,Pricebook!$A:$D,4,0)</f>
        <v>125</v>
      </c>
      <c r="J4705" s="11">
        <f>G4705*(1-H4705)</f>
        <v>5092.5</v>
      </c>
      <c r="K4705" t="s">
        <v>1689</v>
      </c>
      <c r="L4705" t="s">
        <v>707</v>
      </c>
      <c r="M4705" t="str">
        <f>VLOOKUP($L4705,Companies!$A:$G,7,)</f>
        <v>Medical/Nursing Services</v>
      </c>
      <c r="N4705" t="str">
        <f>VLOOKUP($L4705,Companies!$A:$G,6,)</f>
        <v>Health Care</v>
      </c>
      <c r="O4705" s="6" t="s">
        <v>2166</v>
      </c>
      <c r="P4705" s="6">
        <v>43221</v>
      </c>
      <c r="Q4705" t="s">
        <v>210</v>
      </c>
      <c r="R4705" t="s">
        <v>61</v>
      </c>
      <c r="S4705" s="4">
        <v>40880</v>
      </c>
      <c r="T4705" s="7">
        <f>S4705-E4705</f>
        <v>1</v>
      </c>
      <c r="U4705" t="s">
        <v>14208</v>
      </c>
      <c r="V4705" s="6" t="s">
        <v>14251</v>
      </c>
      <c r="W4705" t="s">
        <v>14266</v>
      </c>
      <c r="X4705" t="s">
        <v>14201</v>
      </c>
      <c r="Y4705" t="str">
        <f>VLOOKUP(R4705,Managers!$A:$B,2,)</f>
        <v>Allen Young</v>
      </c>
      <c r="Z4705" s="11">
        <f>VLOOKUP(X4705,HourlyWages!$A:$B,2,0)</f>
        <v>53</v>
      </c>
      <c r="AA4705">
        <v>1</v>
      </c>
    </row>
    <row r="4706" spans="1:27" x14ac:dyDescent="0.3">
      <c r="A4706" t="b">
        <f>COUNTIF($C$1:C4706, C4706)&gt;1</f>
        <v>0</v>
      </c>
      <c r="B4706" t="b">
        <f>VLOOKUP(C4706,Sheet3!$A:$B,2,0) &gt; 1</f>
        <v>0</v>
      </c>
      <c r="C4706">
        <v>4705</v>
      </c>
      <c r="D4706">
        <v>33510</v>
      </c>
      <c r="E4706" s="4">
        <v>40879</v>
      </c>
      <c r="F4706">
        <v>11</v>
      </c>
      <c r="G4706" s="15">
        <f>I4706*F4706</f>
        <v>1210</v>
      </c>
      <c r="H4706" s="9">
        <v>0.06</v>
      </c>
      <c r="I4706" s="13">
        <f>VLOOKUP($U4706,Pricebook!$A:$D,4,0)</f>
        <v>110</v>
      </c>
      <c r="J4706" s="11">
        <f>G4706*(1-H4706)</f>
        <v>1137.3999999999999</v>
      </c>
      <c r="K4706" t="s">
        <v>1689</v>
      </c>
      <c r="L4706" t="s">
        <v>707</v>
      </c>
      <c r="M4706" t="str">
        <f>VLOOKUP($L4706,Companies!$A:$G,7,)</f>
        <v>Medical/Nursing Services</v>
      </c>
      <c r="N4706" t="str">
        <f>VLOOKUP($L4706,Companies!$A:$G,6,)</f>
        <v>Health Care</v>
      </c>
      <c r="O4706" s="6" t="s">
        <v>2166</v>
      </c>
      <c r="P4706" s="6">
        <v>43221</v>
      </c>
      <c r="Q4706" t="s">
        <v>210</v>
      </c>
      <c r="R4706" t="s">
        <v>61</v>
      </c>
      <c r="S4706" s="4">
        <v>40879</v>
      </c>
      <c r="T4706" s="7">
        <f>S4706-E4706</f>
        <v>0</v>
      </c>
      <c r="U4706" t="s">
        <v>14215</v>
      </c>
      <c r="V4706" s="6" t="s">
        <v>14254</v>
      </c>
      <c r="W4706" t="s">
        <v>14255</v>
      </c>
      <c r="X4706" t="s">
        <v>14190</v>
      </c>
      <c r="Y4706" t="str">
        <f>VLOOKUP(R4706,Managers!$A:$B,2,)</f>
        <v>Allen Young</v>
      </c>
      <c r="Z4706" s="11">
        <f>VLOOKUP(X4706,HourlyWages!$A:$B,2,0)</f>
        <v>67</v>
      </c>
      <c r="AA4706">
        <v>1</v>
      </c>
    </row>
    <row r="4707" spans="1:27" x14ac:dyDescent="0.3">
      <c r="A4707" t="b">
        <f>COUNTIF($C$1:C4707, C4707)&gt;1</f>
        <v>0</v>
      </c>
      <c r="B4707" t="b">
        <f>VLOOKUP(C4707,Sheet3!$A:$B,2,0) &gt; 1</f>
        <v>0</v>
      </c>
      <c r="C4707">
        <v>4706</v>
      </c>
      <c r="D4707">
        <v>33537</v>
      </c>
      <c r="E4707" s="4">
        <v>40403</v>
      </c>
      <c r="F4707">
        <v>26</v>
      </c>
      <c r="G4707" s="15">
        <f>I4707*F4707</f>
        <v>3120</v>
      </c>
      <c r="H4707" s="9">
        <v>7.0000000000000007E-2</v>
      </c>
      <c r="I4707" s="13">
        <f>VLOOKUP($U4707,Pricebook!$A:$D,4,0)</f>
        <v>120</v>
      </c>
      <c r="J4707" s="11">
        <f>G4707*(1-H4707)</f>
        <v>2901.6</v>
      </c>
      <c r="K4707" t="s">
        <v>850</v>
      </c>
      <c r="L4707" t="s">
        <v>552</v>
      </c>
      <c r="M4707" t="str">
        <f>VLOOKUP($L4707,Companies!$A:$G,7,)</f>
        <v>Business Services</v>
      </c>
      <c r="N4707" t="str">
        <f>VLOOKUP($L4707,Companies!$A:$G,6,)</f>
        <v>Miscellaneous</v>
      </c>
      <c r="O4707" s="6" t="s">
        <v>2337</v>
      </c>
      <c r="P4707" s="6">
        <v>33917</v>
      </c>
      <c r="Q4707" t="s">
        <v>101</v>
      </c>
      <c r="R4707" t="s">
        <v>34</v>
      </c>
      <c r="S4707" s="4">
        <v>40405</v>
      </c>
      <c r="T4707" s="7">
        <f>S4707-E4707</f>
        <v>2</v>
      </c>
      <c r="U4707" t="s">
        <v>14212</v>
      </c>
      <c r="V4707" s="6" t="s">
        <v>14257</v>
      </c>
      <c r="W4707" t="s">
        <v>14258</v>
      </c>
      <c r="X4707" t="s">
        <v>14200</v>
      </c>
      <c r="Y4707" t="str">
        <f>VLOOKUP(R4707,Managers!$A:$B,2,)</f>
        <v>Frank Mitchell</v>
      </c>
      <c r="Z4707" s="11">
        <f>VLOOKUP(X4707,HourlyWages!$A:$B,2,0)</f>
        <v>59</v>
      </c>
      <c r="AA4707">
        <v>1</v>
      </c>
    </row>
    <row r="4708" spans="1:27" x14ac:dyDescent="0.3">
      <c r="A4708" t="b">
        <f>COUNTIF($C$1:C4708, C4708)&gt;1</f>
        <v>0</v>
      </c>
      <c r="B4708" t="b">
        <f>VLOOKUP(C4708,Sheet3!$A:$B,2,0) &gt; 1</f>
        <v>0</v>
      </c>
      <c r="C4708">
        <v>4707</v>
      </c>
      <c r="D4708">
        <v>33537</v>
      </c>
      <c r="E4708" s="4">
        <v>40403</v>
      </c>
      <c r="F4708">
        <v>9</v>
      </c>
      <c r="G4708" s="15">
        <f>I4708*F4708</f>
        <v>1350</v>
      </c>
      <c r="H4708" s="9">
        <v>0.02</v>
      </c>
      <c r="I4708" s="13">
        <f>VLOOKUP($U4708,Pricebook!$A:$D,4,0)</f>
        <v>150</v>
      </c>
      <c r="J4708" s="11">
        <f>G4708*(1-H4708)</f>
        <v>1323</v>
      </c>
      <c r="K4708" t="s">
        <v>850</v>
      </c>
      <c r="L4708" t="s">
        <v>552</v>
      </c>
      <c r="M4708" t="str">
        <f>VLOOKUP($L4708,Companies!$A:$G,7,)</f>
        <v>Business Services</v>
      </c>
      <c r="N4708" t="str">
        <f>VLOOKUP($L4708,Companies!$A:$G,6,)</f>
        <v>Miscellaneous</v>
      </c>
      <c r="O4708" s="6" t="s">
        <v>2337</v>
      </c>
      <c r="P4708" s="6">
        <v>33917</v>
      </c>
      <c r="Q4708" t="s">
        <v>101</v>
      </c>
      <c r="R4708" t="s">
        <v>34</v>
      </c>
      <c r="S4708" s="4">
        <v>40404</v>
      </c>
      <c r="T4708" s="7">
        <f>S4708-E4708</f>
        <v>1</v>
      </c>
      <c r="U4708" t="s">
        <v>14210</v>
      </c>
      <c r="V4708" s="6" t="s">
        <v>14251</v>
      </c>
      <c r="W4708" t="s">
        <v>14263</v>
      </c>
      <c r="X4708" t="s">
        <v>14191</v>
      </c>
      <c r="Y4708" t="str">
        <f>VLOOKUP(R4708,Managers!$A:$B,2,)</f>
        <v>Frank Mitchell</v>
      </c>
      <c r="Z4708" s="11">
        <f>VLOOKUP(X4708,HourlyWages!$A:$B,2,0)</f>
        <v>60</v>
      </c>
      <c r="AA4708">
        <v>1</v>
      </c>
    </row>
    <row r="4709" spans="1:27" x14ac:dyDescent="0.3">
      <c r="A4709" t="b">
        <f>COUNTIF($C$1:C4709, C4709)&gt;1</f>
        <v>0</v>
      </c>
      <c r="B4709" t="b">
        <f>VLOOKUP(C4709,Sheet3!$A:$B,2,0) &gt; 1</f>
        <v>0</v>
      </c>
      <c r="C4709">
        <v>4708</v>
      </c>
      <c r="D4709">
        <v>33540</v>
      </c>
      <c r="E4709" s="4">
        <v>40700</v>
      </c>
      <c r="F4709">
        <v>21</v>
      </c>
      <c r="G4709" s="15">
        <f>I4709*F4709</f>
        <v>2520</v>
      </c>
      <c r="H4709" s="9">
        <v>0.1</v>
      </c>
      <c r="I4709" s="13">
        <f>VLOOKUP($U4709,Pricebook!$A:$D,4,0)</f>
        <v>120</v>
      </c>
      <c r="J4709" s="11">
        <f>G4709*(1-H4709)</f>
        <v>2268</v>
      </c>
      <c r="K4709" t="s">
        <v>502</v>
      </c>
      <c r="L4709" t="s">
        <v>118</v>
      </c>
      <c r="M4709" t="str">
        <f>VLOOKUP($L4709,Companies!$A:$G,7,)</f>
        <v>Computer Software: Prepackaged Software</v>
      </c>
      <c r="N4709" t="str">
        <f>VLOOKUP($L4709,Companies!$A:$G,6,)</f>
        <v>Technology</v>
      </c>
      <c r="O4709" s="6" t="s">
        <v>2509</v>
      </c>
      <c r="P4709" s="6">
        <v>21208</v>
      </c>
      <c r="Q4709" t="s">
        <v>187</v>
      </c>
      <c r="R4709" t="s">
        <v>61</v>
      </c>
      <c r="S4709" s="4">
        <v>40704</v>
      </c>
      <c r="T4709" s="7">
        <f>S4709-E4709</f>
        <v>4</v>
      </c>
      <c r="U4709" t="s">
        <v>14212</v>
      </c>
      <c r="V4709" s="6" t="s">
        <v>14257</v>
      </c>
      <c r="W4709" t="s">
        <v>14264</v>
      </c>
      <c r="X4709" t="s">
        <v>14199</v>
      </c>
      <c r="Y4709" t="str">
        <f>VLOOKUP(R4709,Managers!$A:$B,2,)</f>
        <v>Allen Young</v>
      </c>
      <c r="Z4709" s="11">
        <f>VLOOKUP(X4709,HourlyWages!$A:$B,2,0)</f>
        <v>68</v>
      </c>
      <c r="AA4709">
        <v>1</v>
      </c>
    </row>
    <row r="4710" spans="1:27" x14ac:dyDescent="0.3">
      <c r="A4710" t="b">
        <f>COUNTIF($C$1:C4710, C4710)&gt;1</f>
        <v>0</v>
      </c>
      <c r="B4710" t="b">
        <f>VLOOKUP(C4710,Sheet3!$A:$B,2,0) &gt; 1</f>
        <v>0</v>
      </c>
      <c r="C4710">
        <v>4709</v>
      </c>
      <c r="D4710">
        <v>33541</v>
      </c>
      <c r="E4710" s="4">
        <v>41079</v>
      </c>
      <c r="F4710">
        <v>43</v>
      </c>
      <c r="G4710" s="15">
        <f>I4710*F4710</f>
        <v>5375</v>
      </c>
      <c r="H4710" s="9">
        <v>0.08</v>
      </c>
      <c r="I4710" s="13">
        <f>VLOOKUP($U4710,Pricebook!$A:$D,4,0)</f>
        <v>125</v>
      </c>
      <c r="J4710" s="11">
        <f>G4710*(1-H4710)</f>
        <v>4945</v>
      </c>
      <c r="K4710" t="s">
        <v>537</v>
      </c>
      <c r="L4710" t="s">
        <v>538</v>
      </c>
      <c r="M4710" t="str">
        <f>VLOOKUP($L4710,Companies!$A:$G,7,)</f>
        <v>Major Pharmaceuticals</v>
      </c>
      <c r="N4710" t="str">
        <f>VLOOKUP($L4710,Companies!$A:$G,6,)</f>
        <v>Health Care</v>
      </c>
      <c r="O4710" s="6" t="s">
        <v>1461</v>
      </c>
      <c r="P4710" s="6">
        <v>45424</v>
      </c>
      <c r="Q4710" t="s">
        <v>210</v>
      </c>
      <c r="R4710" t="s">
        <v>61</v>
      </c>
      <c r="S4710" s="4">
        <v>41079</v>
      </c>
      <c r="T4710" s="7">
        <f>S4710-E4710</f>
        <v>0</v>
      </c>
      <c r="U4710" t="s">
        <v>14208</v>
      </c>
      <c r="V4710" s="6" t="s">
        <v>14251</v>
      </c>
      <c r="W4710" t="s">
        <v>14252</v>
      </c>
      <c r="X4710" t="s">
        <v>14188</v>
      </c>
      <c r="Y4710" t="str">
        <f>VLOOKUP(R4710,Managers!$A:$B,2,)</f>
        <v>Allen Young</v>
      </c>
      <c r="Z4710" s="11">
        <f>VLOOKUP(X4710,HourlyWages!$A:$B,2,0)</f>
        <v>52</v>
      </c>
      <c r="AA4710">
        <v>1</v>
      </c>
    </row>
    <row r="4711" spans="1:27" x14ac:dyDescent="0.3">
      <c r="A4711" t="b">
        <f>COUNTIF($C$1:C4711, C4711)&gt;1</f>
        <v>0</v>
      </c>
      <c r="B4711" t="b">
        <f>VLOOKUP(C4711,Sheet3!$A:$B,2,0) &gt; 1</f>
        <v>0</v>
      </c>
      <c r="C4711">
        <v>4710</v>
      </c>
      <c r="D4711">
        <v>33568</v>
      </c>
      <c r="E4711" s="4">
        <v>41111</v>
      </c>
      <c r="F4711">
        <v>10</v>
      </c>
      <c r="G4711" s="15">
        <f>I4711*F4711</f>
        <v>1250</v>
      </c>
      <c r="H4711" s="9">
        <v>0.02</v>
      </c>
      <c r="I4711" s="13">
        <f>VLOOKUP($U4711,Pricebook!$A:$D,4,0)</f>
        <v>125</v>
      </c>
      <c r="J4711" s="11">
        <f>G4711*(1-H4711)</f>
        <v>1225</v>
      </c>
      <c r="K4711" t="s">
        <v>2466</v>
      </c>
      <c r="L4711" t="s">
        <v>844</v>
      </c>
      <c r="M4711" t="str">
        <f>VLOOKUP($L4711,Companies!$A:$G,7,)</f>
        <v>Electronic Components</v>
      </c>
      <c r="N4711" t="str">
        <f>VLOOKUP($L4711,Companies!$A:$G,6,)</f>
        <v>Technology</v>
      </c>
      <c r="O4711" s="6" t="s">
        <v>397</v>
      </c>
      <c r="P4711" s="6" t="s">
        <v>398</v>
      </c>
      <c r="Q4711" t="s">
        <v>43</v>
      </c>
      <c r="R4711" t="s">
        <v>23</v>
      </c>
      <c r="S4711" s="4">
        <v>41112</v>
      </c>
      <c r="T4711" s="7">
        <f>S4711-E4711</f>
        <v>1</v>
      </c>
      <c r="U4711" t="s">
        <v>14208</v>
      </c>
      <c r="V4711" s="6" t="s">
        <v>14254</v>
      </c>
      <c r="W4711" t="s">
        <v>14255</v>
      </c>
      <c r="X4711" t="s">
        <v>14193</v>
      </c>
      <c r="Y4711" t="str">
        <f>VLOOKUP(R4711,Managers!$A:$B,2,)</f>
        <v>Bob Turner</v>
      </c>
      <c r="Z4711" s="11">
        <f>VLOOKUP(X4711,HourlyWages!$A:$B,2,0)</f>
        <v>57</v>
      </c>
      <c r="AA4711">
        <v>1</v>
      </c>
    </row>
    <row r="4712" spans="1:27" x14ac:dyDescent="0.3">
      <c r="A4712" t="b">
        <f>COUNTIF($C$1:C4712, C4712)&gt;1</f>
        <v>0</v>
      </c>
      <c r="B4712" t="b">
        <f>VLOOKUP(C4712,Sheet3!$A:$B,2,0) &gt; 1</f>
        <v>0</v>
      </c>
      <c r="C4712">
        <v>4711</v>
      </c>
      <c r="D4712">
        <v>33568</v>
      </c>
      <c r="E4712" s="4">
        <v>41111</v>
      </c>
      <c r="F4712">
        <v>23</v>
      </c>
      <c r="G4712" s="15">
        <f>I4712*F4712</f>
        <v>4600</v>
      </c>
      <c r="H4712" s="9">
        <v>0.01</v>
      </c>
      <c r="I4712" s="13">
        <f>VLOOKUP($U4712,Pricebook!$A:$D,4,0)</f>
        <v>200</v>
      </c>
      <c r="J4712" s="11">
        <f>G4712*(1-H4712)</f>
        <v>4554</v>
      </c>
      <c r="K4712" t="s">
        <v>2466</v>
      </c>
      <c r="L4712" t="s">
        <v>844</v>
      </c>
      <c r="M4712" t="str">
        <f>VLOOKUP($L4712,Companies!$A:$G,7,)</f>
        <v>Electronic Components</v>
      </c>
      <c r="N4712" t="str">
        <f>VLOOKUP($L4712,Companies!$A:$G,6,)</f>
        <v>Technology</v>
      </c>
      <c r="O4712" s="6" t="s">
        <v>397</v>
      </c>
      <c r="P4712" s="6" t="s">
        <v>398</v>
      </c>
      <c r="Q4712" t="s">
        <v>43</v>
      </c>
      <c r="R4712" t="s">
        <v>23</v>
      </c>
      <c r="S4712" s="4">
        <v>41112</v>
      </c>
      <c r="T4712" s="7">
        <f>S4712-E4712</f>
        <v>1</v>
      </c>
      <c r="U4712" t="s">
        <v>14206</v>
      </c>
      <c r="V4712" s="6" t="s">
        <v>14254</v>
      </c>
      <c r="W4712" t="s">
        <v>14269</v>
      </c>
      <c r="X4712" t="s">
        <v>14201</v>
      </c>
      <c r="Y4712" t="str">
        <f>VLOOKUP(R4712,Managers!$A:$B,2,)</f>
        <v>Bob Turner</v>
      </c>
      <c r="Z4712" s="11">
        <f>VLOOKUP(X4712,HourlyWages!$A:$B,2,0)</f>
        <v>53</v>
      </c>
      <c r="AA4712">
        <v>1</v>
      </c>
    </row>
    <row r="4713" spans="1:27" x14ac:dyDescent="0.3">
      <c r="A4713" t="b">
        <f>COUNTIF($C$1:C4713, C4713)&gt;1</f>
        <v>0</v>
      </c>
      <c r="B4713" t="b">
        <f>VLOOKUP(C4713,Sheet3!$A:$B,2,0) &gt; 1</f>
        <v>0</v>
      </c>
      <c r="C4713">
        <v>4712</v>
      </c>
      <c r="D4713">
        <v>33569</v>
      </c>
      <c r="E4713" s="4">
        <v>40053</v>
      </c>
      <c r="F4713">
        <v>9</v>
      </c>
      <c r="G4713" s="15">
        <f>I4713*F4713</f>
        <v>1125</v>
      </c>
      <c r="H4713" s="9">
        <v>0.09</v>
      </c>
      <c r="I4713" s="13">
        <f>VLOOKUP($U4713,Pricebook!$A:$D,4,0)</f>
        <v>125</v>
      </c>
      <c r="J4713" s="11">
        <f>G4713*(1-H4713)</f>
        <v>1023.75</v>
      </c>
      <c r="K4713" t="s">
        <v>2015</v>
      </c>
      <c r="L4713" t="s">
        <v>252</v>
      </c>
      <c r="M4713" t="str">
        <f>VLOOKUP($L4713,Companies!$A:$G,7,)</f>
        <v>Major Pharmaceuticals</v>
      </c>
      <c r="N4713" t="str">
        <f>VLOOKUP($L4713,Companies!$A:$G,6,)</f>
        <v>Health Care</v>
      </c>
      <c r="O4713" s="6" t="s">
        <v>1096</v>
      </c>
      <c r="P4713" s="6">
        <v>34787</v>
      </c>
      <c r="Q4713" t="s">
        <v>101</v>
      </c>
      <c r="R4713" t="s">
        <v>34</v>
      </c>
      <c r="S4713" s="4">
        <v>40057</v>
      </c>
      <c r="T4713" s="7">
        <f>S4713-E4713</f>
        <v>4</v>
      </c>
      <c r="U4713" t="s">
        <v>14208</v>
      </c>
      <c r="V4713" s="6" t="s">
        <v>14254</v>
      </c>
      <c r="W4713" t="s">
        <v>14256</v>
      </c>
      <c r="X4713" t="s">
        <v>14203</v>
      </c>
      <c r="Y4713" t="str">
        <f>VLOOKUP(R4713,Managers!$A:$B,2,)</f>
        <v>Frank Mitchell</v>
      </c>
      <c r="Z4713" s="11">
        <f>VLOOKUP(X4713,HourlyWages!$A:$B,2,0)</f>
        <v>62</v>
      </c>
      <c r="AA4713">
        <v>1</v>
      </c>
    </row>
    <row r="4714" spans="1:27" x14ac:dyDescent="0.3">
      <c r="A4714" t="b">
        <f>COUNTIF($C$1:C4714, C4714)&gt;1</f>
        <v>0</v>
      </c>
      <c r="B4714" t="b">
        <f>VLOOKUP(C4714,Sheet3!$A:$B,2,0) &gt; 1</f>
        <v>0</v>
      </c>
      <c r="C4714">
        <v>4713</v>
      </c>
      <c r="D4714">
        <v>33570</v>
      </c>
      <c r="E4714" s="4">
        <v>41259</v>
      </c>
      <c r="F4714">
        <v>46</v>
      </c>
      <c r="G4714" s="15">
        <f>I4714*F4714</f>
        <v>7360</v>
      </c>
      <c r="H4714" s="9">
        <v>0.05</v>
      </c>
      <c r="I4714" s="13">
        <f>VLOOKUP($U4714,Pricebook!$A:$D,4,0)</f>
        <v>160</v>
      </c>
      <c r="J4714" s="11">
        <f>G4714*(1-H4714)</f>
        <v>6992</v>
      </c>
      <c r="K4714" t="s">
        <v>864</v>
      </c>
      <c r="L4714" t="s">
        <v>199</v>
      </c>
      <c r="M4714" t="str">
        <f>VLOOKUP($L4714,Companies!$A:$G,7,)</f>
        <v>Biotechnology: Biological Products (No Diagnostic Substances)</v>
      </c>
      <c r="N4714" t="str">
        <f>VLOOKUP($L4714,Companies!$A:$G,6,)</f>
        <v>Health Care</v>
      </c>
      <c r="O4714" s="6" t="s">
        <v>1320</v>
      </c>
      <c r="P4714" s="6">
        <v>55066</v>
      </c>
      <c r="Q4714" t="s">
        <v>130</v>
      </c>
      <c r="R4714" t="s">
        <v>16</v>
      </c>
      <c r="S4714" s="4">
        <v>41261</v>
      </c>
      <c r="T4714" s="7">
        <f>S4714-E4714</f>
        <v>2</v>
      </c>
      <c r="U4714" t="s">
        <v>14218</v>
      </c>
      <c r="V4714" s="6" t="s">
        <v>14251</v>
      </c>
      <c r="W4714" t="s">
        <v>14260</v>
      </c>
      <c r="X4714" t="s">
        <v>14189</v>
      </c>
      <c r="Y4714" t="str">
        <f>VLOOKUP(R4714,Managers!$A:$B,2,)</f>
        <v>Josh Martinez</v>
      </c>
      <c r="Z4714" s="11">
        <f>VLOOKUP(X4714,HourlyWages!$A:$B,2,0)</f>
        <v>62</v>
      </c>
      <c r="AA4714">
        <v>1</v>
      </c>
    </row>
    <row r="4715" spans="1:27" x14ac:dyDescent="0.3">
      <c r="A4715" t="b">
        <f>COUNTIF($C$1:C4715, C4715)&gt;1</f>
        <v>0</v>
      </c>
      <c r="B4715" t="b">
        <f>VLOOKUP(C4715,Sheet3!$A:$B,2,0) &gt; 1</f>
        <v>0</v>
      </c>
      <c r="C4715">
        <v>4714</v>
      </c>
      <c r="D4715">
        <v>33570</v>
      </c>
      <c r="E4715" s="4">
        <v>41259</v>
      </c>
      <c r="F4715">
        <v>1</v>
      </c>
      <c r="G4715" s="15">
        <f>I4715*F4715</f>
        <v>150</v>
      </c>
      <c r="H4715" s="9">
        <v>0.01</v>
      </c>
      <c r="I4715" s="13">
        <f>VLOOKUP($U4715,Pricebook!$A:$D,4,0)</f>
        <v>150</v>
      </c>
      <c r="J4715" s="11">
        <f>G4715*(1-H4715)</f>
        <v>148.5</v>
      </c>
      <c r="K4715" t="s">
        <v>864</v>
      </c>
      <c r="L4715" t="s">
        <v>199</v>
      </c>
      <c r="M4715" t="str">
        <f>VLOOKUP($L4715,Companies!$A:$G,7,)</f>
        <v>Biotechnology: Biological Products (No Diagnostic Substances)</v>
      </c>
      <c r="N4715" t="str">
        <f>VLOOKUP($L4715,Companies!$A:$G,6,)</f>
        <v>Health Care</v>
      </c>
      <c r="O4715" s="6" t="s">
        <v>1320</v>
      </c>
      <c r="P4715" s="6">
        <v>55066</v>
      </c>
      <c r="Q4715" t="s">
        <v>130</v>
      </c>
      <c r="R4715" t="s">
        <v>16</v>
      </c>
      <c r="S4715" s="4">
        <v>41261</v>
      </c>
      <c r="T4715" s="7">
        <f>S4715-E4715</f>
        <v>2</v>
      </c>
      <c r="U4715" t="s">
        <v>14216</v>
      </c>
      <c r="V4715" s="6" t="s">
        <v>14251</v>
      </c>
      <c r="W4715" t="s">
        <v>14260</v>
      </c>
      <c r="X4715" t="s">
        <v>14190</v>
      </c>
      <c r="Y4715" t="str">
        <f>VLOOKUP(R4715,Managers!$A:$B,2,)</f>
        <v>Josh Martinez</v>
      </c>
      <c r="Z4715" s="11">
        <f>VLOOKUP(X4715,HourlyWages!$A:$B,2,0)</f>
        <v>67</v>
      </c>
      <c r="AA4715">
        <v>1</v>
      </c>
    </row>
    <row r="4716" spans="1:27" x14ac:dyDescent="0.3">
      <c r="A4716" t="b">
        <f>COUNTIF($C$1:C4716, C4716)&gt;1</f>
        <v>0</v>
      </c>
      <c r="B4716" t="b">
        <f>VLOOKUP(C4716,Sheet3!$A:$B,2,0) &gt; 1</f>
        <v>0</v>
      </c>
      <c r="C4716">
        <v>4715</v>
      </c>
      <c r="D4716">
        <v>33570</v>
      </c>
      <c r="E4716" s="4">
        <v>41259</v>
      </c>
      <c r="F4716">
        <v>19</v>
      </c>
      <c r="G4716" s="15">
        <f>I4716*F4716</f>
        <v>2850</v>
      </c>
      <c r="H4716" s="9">
        <v>7.0000000000000007E-2</v>
      </c>
      <c r="I4716" s="13">
        <f>VLOOKUP($U4716,Pricebook!$A:$D,4,0)</f>
        <v>150</v>
      </c>
      <c r="J4716" s="11">
        <f>G4716*(1-H4716)</f>
        <v>2650.5</v>
      </c>
      <c r="K4716" t="s">
        <v>864</v>
      </c>
      <c r="L4716" t="s">
        <v>199</v>
      </c>
      <c r="M4716" t="str">
        <f>VLOOKUP($L4716,Companies!$A:$G,7,)</f>
        <v>Biotechnology: Biological Products (No Diagnostic Substances)</v>
      </c>
      <c r="N4716" t="str">
        <f>VLOOKUP($L4716,Companies!$A:$G,6,)</f>
        <v>Health Care</v>
      </c>
      <c r="O4716" s="6" t="s">
        <v>1320</v>
      </c>
      <c r="P4716" s="6">
        <v>55066</v>
      </c>
      <c r="Q4716" t="s">
        <v>130</v>
      </c>
      <c r="R4716" t="s">
        <v>16</v>
      </c>
      <c r="S4716" s="4">
        <v>41259</v>
      </c>
      <c r="T4716" s="7">
        <f>S4716-E4716</f>
        <v>0</v>
      </c>
      <c r="U4716" t="s">
        <v>14210</v>
      </c>
      <c r="V4716" s="6" t="s">
        <v>14257</v>
      </c>
      <c r="W4716" t="s">
        <v>14259</v>
      </c>
      <c r="X4716" t="s">
        <v>14186</v>
      </c>
      <c r="Y4716" t="str">
        <f>VLOOKUP(R4716,Managers!$A:$B,2,)</f>
        <v>Josh Martinez</v>
      </c>
      <c r="Z4716" s="11">
        <f>VLOOKUP(X4716,HourlyWages!$A:$B,2,0)</f>
        <v>67</v>
      </c>
      <c r="AA4716">
        <v>1</v>
      </c>
    </row>
    <row r="4717" spans="1:27" x14ac:dyDescent="0.3">
      <c r="A4717" t="b">
        <f>COUNTIF($C$1:C4717, C4717)&gt;1</f>
        <v>0</v>
      </c>
      <c r="B4717" t="b">
        <f>VLOOKUP(C4717,Sheet3!$A:$B,2,0) &gt; 1</f>
        <v>0</v>
      </c>
      <c r="C4717">
        <v>4716</v>
      </c>
      <c r="D4717">
        <v>33571</v>
      </c>
      <c r="E4717" s="4">
        <v>40827</v>
      </c>
      <c r="F4717">
        <v>1</v>
      </c>
      <c r="G4717" s="15">
        <f>I4717*F4717</f>
        <v>125</v>
      </c>
      <c r="H4717" s="9">
        <v>0.03</v>
      </c>
      <c r="I4717" s="13">
        <f>VLOOKUP($U4717,Pricebook!$A:$D,4,0)</f>
        <v>125</v>
      </c>
      <c r="J4717" s="11">
        <f>G4717*(1-H4717)</f>
        <v>121.25</v>
      </c>
      <c r="K4717" t="s">
        <v>879</v>
      </c>
      <c r="L4717" t="s">
        <v>68</v>
      </c>
      <c r="M4717" t="str">
        <f>VLOOKUP($L4717,Companies!$A:$G,7,)</f>
        <v>Other Specialty Stores</v>
      </c>
      <c r="N4717" t="str">
        <f>VLOOKUP($L4717,Companies!$A:$G,6,)</f>
        <v>Consumer Services</v>
      </c>
      <c r="O4717" s="6" t="s">
        <v>1482</v>
      </c>
      <c r="P4717" s="6">
        <v>33334</v>
      </c>
      <c r="Q4717" t="s">
        <v>101</v>
      </c>
      <c r="R4717" t="s">
        <v>34</v>
      </c>
      <c r="S4717" s="4">
        <v>40830</v>
      </c>
      <c r="T4717" s="7">
        <f>S4717-E4717</f>
        <v>3</v>
      </c>
      <c r="U4717" t="s">
        <v>14208</v>
      </c>
      <c r="V4717" s="6" t="s">
        <v>14251</v>
      </c>
      <c r="W4717" t="s">
        <v>14252</v>
      </c>
      <c r="X4717" t="s">
        <v>14202</v>
      </c>
      <c r="Y4717" t="str">
        <f>VLOOKUP(R4717,Managers!$A:$B,2,)</f>
        <v>Frank Mitchell</v>
      </c>
      <c r="Z4717" s="11">
        <f>VLOOKUP(X4717,HourlyWages!$A:$B,2,0)</f>
        <v>71</v>
      </c>
      <c r="AA4717">
        <v>1</v>
      </c>
    </row>
    <row r="4718" spans="1:27" x14ac:dyDescent="0.3">
      <c r="A4718" t="b">
        <f>COUNTIF($C$1:C4718, C4718)&gt;1</f>
        <v>0</v>
      </c>
      <c r="B4718" t="b">
        <f>VLOOKUP(C4718,Sheet3!$A:$B,2,0) &gt; 1</f>
        <v>0</v>
      </c>
      <c r="C4718">
        <v>4717</v>
      </c>
      <c r="D4718">
        <v>33573</v>
      </c>
      <c r="E4718" s="4">
        <v>40455</v>
      </c>
      <c r="F4718">
        <v>15</v>
      </c>
      <c r="G4718" s="15">
        <f>I4718*F4718</f>
        <v>1875</v>
      </c>
      <c r="H4718" s="9">
        <v>0.06</v>
      </c>
      <c r="I4718" s="13">
        <f>VLOOKUP($U4718,Pricebook!$A:$D,4,0)</f>
        <v>125</v>
      </c>
      <c r="J4718" s="11">
        <f>G4718*(1-H4718)</f>
        <v>1762.5</v>
      </c>
      <c r="K4718" t="s">
        <v>1689</v>
      </c>
      <c r="L4718" t="s">
        <v>707</v>
      </c>
      <c r="M4718" t="str">
        <f>VLOOKUP($L4718,Companies!$A:$G,7,)</f>
        <v>Medical/Nursing Services</v>
      </c>
      <c r="N4718" t="str">
        <f>VLOOKUP($L4718,Companies!$A:$G,6,)</f>
        <v>Health Care</v>
      </c>
      <c r="O4718" s="6" t="s">
        <v>2166</v>
      </c>
      <c r="P4718" s="6">
        <v>43221</v>
      </c>
      <c r="Q4718" t="s">
        <v>210</v>
      </c>
      <c r="R4718" t="s">
        <v>61</v>
      </c>
      <c r="S4718" s="4">
        <v>40455</v>
      </c>
      <c r="T4718" s="7">
        <f>S4718-E4718</f>
        <v>0</v>
      </c>
      <c r="U4718" t="s">
        <v>14209</v>
      </c>
      <c r="V4718" s="6" t="s">
        <v>14254</v>
      </c>
      <c r="W4718" t="s">
        <v>14269</v>
      </c>
      <c r="X4718" t="s">
        <v>14188</v>
      </c>
      <c r="Y4718" t="str">
        <f>VLOOKUP(R4718,Managers!$A:$B,2,)</f>
        <v>Allen Young</v>
      </c>
      <c r="Z4718" s="11">
        <f>VLOOKUP(X4718,HourlyWages!$A:$B,2,0)</f>
        <v>52</v>
      </c>
      <c r="AA4718">
        <v>1</v>
      </c>
    </row>
    <row r="4719" spans="1:27" x14ac:dyDescent="0.3">
      <c r="A4719" t="b">
        <f>COUNTIF($C$1:C4719, C4719)&gt;1</f>
        <v>0</v>
      </c>
      <c r="B4719" t="b">
        <f>VLOOKUP(C4719,Sheet3!$A:$B,2,0) &gt; 1</f>
        <v>0</v>
      </c>
      <c r="C4719">
        <v>4718</v>
      </c>
      <c r="D4719">
        <v>33600</v>
      </c>
      <c r="E4719" s="4">
        <v>40457</v>
      </c>
      <c r="F4719">
        <v>42</v>
      </c>
      <c r="G4719" s="15">
        <f>I4719*F4719</f>
        <v>4620</v>
      </c>
      <c r="H4719" s="9">
        <v>0.06</v>
      </c>
      <c r="I4719" s="13">
        <f>VLOOKUP($U4719,Pricebook!$A:$D,4,0)</f>
        <v>110</v>
      </c>
      <c r="J4719" s="11">
        <f>G4719*(1-H4719)</f>
        <v>4342.8</v>
      </c>
      <c r="K4719" t="s">
        <v>150</v>
      </c>
      <c r="L4719" t="s">
        <v>151</v>
      </c>
      <c r="M4719" t="str">
        <f>VLOOKUP($L4719,Companies!$A:$G,7,)</f>
        <v>Hotels/Resorts</v>
      </c>
      <c r="N4719" t="str">
        <f>VLOOKUP($L4719,Companies!$A:$G,6,)</f>
        <v>Consumer Services</v>
      </c>
      <c r="O4719" s="6" t="s">
        <v>2248</v>
      </c>
      <c r="P4719" s="6">
        <v>66048</v>
      </c>
      <c r="Q4719" t="s">
        <v>153</v>
      </c>
      <c r="R4719" t="s">
        <v>16</v>
      </c>
      <c r="S4719" s="4">
        <v>40459</v>
      </c>
      <c r="T4719" s="7">
        <f>S4719-E4719</f>
        <v>2</v>
      </c>
      <c r="U4719" t="s">
        <v>14215</v>
      </c>
      <c r="V4719" s="6" t="s">
        <v>14251</v>
      </c>
      <c r="W4719" t="s">
        <v>14263</v>
      </c>
      <c r="X4719" t="s">
        <v>14201</v>
      </c>
      <c r="Y4719" t="str">
        <f>VLOOKUP(R4719,Managers!$A:$B,2,)</f>
        <v>Josh Martinez</v>
      </c>
      <c r="Z4719" s="11">
        <f>VLOOKUP(X4719,HourlyWages!$A:$B,2,0)</f>
        <v>53</v>
      </c>
      <c r="AA4719">
        <v>1</v>
      </c>
    </row>
    <row r="4720" spans="1:27" x14ac:dyDescent="0.3">
      <c r="A4720" t="b">
        <f>COUNTIF($C$1:C4720, C4720)&gt;1</f>
        <v>0</v>
      </c>
      <c r="B4720" t="b">
        <f>VLOOKUP(C4720,Sheet3!$A:$B,2,0) &gt; 1</f>
        <v>0</v>
      </c>
      <c r="C4720">
        <v>4719</v>
      </c>
      <c r="D4720">
        <v>33604</v>
      </c>
      <c r="E4720" s="4">
        <v>40773</v>
      </c>
      <c r="F4720">
        <v>10</v>
      </c>
      <c r="G4720" s="15">
        <f>I4720*F4720</f>
        <v>1600</v>
      </c>
      <c r="H4720" s="9">
        <v>0.04</v>
      </c>
      <c r="I4720" s="13">
        <f>VLOOKUP($U4720,Pricebook!$A:$D,4,0)</f>
        <v>160</v>
      </c>
      <c r="J4720" s="11">
        <f>G4720*(1-H4720)</f>
        <v>1536</v>
      </c>
      <c r="K4720" t="s">
        <v>1550</v>
      </c>
      <c r="L4720" t="s">
        <v>27</v>
      </c>
      <c r="M4720" t="str">
        <f>VLOOKUP($L4720,Companies!$A:$G,7,)</f>
        <v>Television Services</v>
      </c>
      <c r="N4720" t="str">
        <f>VLOOKUP($L4720,Companies!$A:$G,6,)</f>
        <v>Consumer Services</v>
      </c>
      <c r="O4720" s="6" t="s">
        <v>1551</v>
      </c>
      <c r="P4720" s="6">
        <v>94533</v>
      </c>
      <c r="Q4720" t="s">
        <v>114</v>
      </c>
      <c r="R4720" t="s">
        <v>23</v>
      </c>
      <c r="S4720" s="4">
        <v>40775</v>
      </c>
      <c r="T4720" s="7">
        <f>S4720-E4720</f>
        <v>2</v>
      </c>
      <c r="U4720" t="s">
        <v>14218</v>
      </c>
      <c r="V4720" s="6" t="s">
        <v>14251</v>
      </c>
      <c r="W4720" t="s">
        <v>14263</v>
      </c>
      <c r="X4720" t="s">
        <v>14187</v>
      </c>
      <c r="Y4720" t="str">
        <f>VLOOKUP(R4720,Managers!$A:$B,2,)</f>
        <v>Bob Turner</v>
      </c>
      <c r="Z4720" s="11">
        <f>VLOOKUP(X4720,HourlyWages!$A:$B,2,0)</f>
        <v>45</v>
      </c>
      <c r="AA4720">
        <v>1</v>
      </c>
    </row>
    <row r="4721" spans="1:27" x14ac:dyDescent="0.3">
      <c r="A4721" t="b">
        <f>COUNTIF($C$1:C4721, C4721)&gt;1</f>
        <v>0</v>
      </c>
      <c r="B4721" t="b">
        <f>VLOOKUP(C4721,Sheet3!$A:$B,2,0) &gt; 1</f>
        <v>0</v>
      </c>
      <c r="C4721">
        <v>4720</v>
      </c>
      <c r="D4721">
        <v>33605</v>
      </c>
      <c r="E4721" s="4">
        <v>41002</v>
      </c>
      <c r="F4721">
        <v>42</v>
      </c>
      <c r="G4721" s="15">
        <f>I4721*F4721</f>
        <v>6720</v>
      </c>
      <c r="H4721" s="9">
        <v>0.04</v>
      </c>
      <c r="I4721" s="13">
        <f>VLOOKUP($U4721,Pricebook!$A:$D,4,0)</f>
        <v>160</v>
      </c>
      <c r="J4721" s="11">
        <f>G4721*(1-H4721)</f>
        <v>6451.2</v>
      </c>
      <c r="K4721" t="s">
        <v>1846</v>
      </c>
      <c r="L4721" t="s">
        <v>180</v>
      </c>
      <c r="M4721" t="str">
        <f>VLOOKUP($L4721,Companies!$A:$G,7,)</f>
        <v>Semiconductors</v>
      </c>
      <c r="N4721" t="str">
        <f>VLOOKUP($L4721,Companies!$A:$G,6,)</f>
        <v>Technology</v>
      </c>
      <c r="O4721" s="6" t="s">
        <v>2077</v>
      </c>
      <c r="P4721" s="6">
        <v>72401</v>
      </c>
      <c r="Q4721" t="s">
        <v>66</v>
      </c>
      <c r="R4721" t="s">
        <v>34</v>
      </c>
      <c r="S4721" s="4">
        <v>41004</v>
      </c>
      <c r="T4721" s="7">
        <f>S4721-E4721</f>
        <v>2</v>
      </c>
      <c r="U4721" t="s">
        <v>14218</v>
      </c>
      <c r="V4721" s="6" t="s">
        <v>14251</v>
      </c>
      <c r="W4721" t="s">
        <v>14266</v>
      </c>
      <c r="X4721" t="s">
        <v>14202</v>
      </c>
      <c r="Y4721" t="str">
        <f>VLOOKUP(R4721,Managers!$A:$B,2,)</f>
        <v>Frank Mitchell</v>
      </c>
      <c r="Z4721" s="11">
        <f>VLOOKUP(X4721,HourlyWages!$A:$B,2,0)</f>
        <v>71</v>
      </c>
      <c r="AA4721">
        <v>1</v>
      </c>
    </row>
    <row r="4722" spans="1:27" x14ac:dyDescent="0.3">
      <c r="A4722" t="b">
        <f>COUNTIF($C$1:C4722, C4722)&gt;1</f>
        <v>0</v>
      </c>
      <c r="B4722" t="b">
        <f>VLOOKUP(C4722,Sheet3!$A:$B,2,0) &gt; 1</f>
        <v>0</v>
      </c>
      <c r="C4722">
        <v>4721</v>
      </c>
      <c r="D4722">
        <v>33606</v>
      </c>
      <c r="E4722" s="4">
        <v>40969</v>
      </c>
      <c r="F4722">
        <v>46</v>
      </c>
      <c r="G4722" s="15">
        <f>I4722*F4722</f>
        <v>5750</v>
      </c>
      <c r="H4722" s="9">
        <v>0.05</v>
      </c>
      <c r="I4722" s="13">
        <f>VLOOKUP($U4722,Pricebook!$A:$D,4,0)</f>
        <v>125</v>
      </c>
      <c r="J4722" s="11">
        <f>G4722*(1-H4722)</f>
        <v>5462.5</v>
      </c>
      <c r="K4722" t="s">
        <v>1102</v>
      </c>
      <c r="L4722" t="s">
        <v>344</v>
      </c>
      <c r="M4722" t="str">
        <f>VLOOKUP($L4722,Companies!$A:$G,7,)</f>
        <v>Food Chains</v>
      </c>
      <c r="N4722" t="str">
        <f>VLOOKUP($L4722,Companies!$A:$G,6,)</f>
        <v>Consumer Services</v>
      </c>
      <c r="O4722" s="6" t="s">
        <v>1754</v>
      </c>
      <c r="P4722" s="6" t="s">
        <v>1755</v>
      </c>
      <c r="Q4722" t="s">
        <v>60</v>
      </c>
      <c r="R4722" t="s">
        <v>61</v>
      </c>
      <c r="S4722" s="4">
        <v>40971</v>
      </c>
      <c r="T4722" s="7">
        <f>S4722-E4722</f>
        <v>2</v>
      </c>
      <c r="U4722" t="s">
        <v>14208</v>
      </c>
      <c r="V4722" s="6" t="s">
        <v>14251</v>
      </c>
      <c r="W4722" t="s">
        <v>14262</v>
      </c>
      <c r="X4722" t="s">
        <v>14187</v>
      </c>
      <c r="Y4722" t="str">
        <f>VLOOKUP(R4722,Managers!$A:$B,2,)</f>
        <v>Allen Young</v>
      </c>
      <c r="Z4722" s="11">
        <f>VLOOKUP(X4722,HourlyWages!$A:$B,2,0)</f>
        <v>45</v>
      </c>
      <c r="AA4722">
        <v>1</v>
      </c>
    </row>
    <row r="4723" spans="1:27" x14ac:dyDescent="0.3">
      <c r="A4723" t="b">
        <f>COUNTIF($C$1:C4723, C4723)&gt;1</f>
        <v>0</v>
      </c>
      <c r="B4723" t="b">
        <f>VLOOKUP(C4723,Sheet3!$A:$B,2,0) &gt; 1</f>
        <v>0</v>
      </c>
      <c r="C4723">
        <v>4722</v>
      </c>
      <c r="D4723">
        <v>33632</v>
      </c>
      <c r="E4723" s="4">
        <v>40250</v>
      </c>
      <c r="F4723">
        <v>8</v>
      </c>
      <c r="G4723" s="15">
        <f>I4723*F4723</f>
        <v>1200</v>
      </c>
      <c r="H4723" s="9">
        <v>0.06</v>
      </c>
      <c r="I4723" s="13">
        <f>VLOOKUP($U4723,Pricebook!$A:$D,4,0)</f>
        <v>150</v>
      </c>
      <c r="J4723" s="11">
        <f>G4723*(1-H4723)</f>
        <v>1128</v>
      </c>
      <c r="K4723" t="s">
        <v>570</v>
      </c>
      <c r="L4723" t="s">
        <v>571</v>
      </c>
      <c r="M4723" t="str">
        <f>VLOOKUP($L4723,Companies!$A:$G,7,)</f>
        <v>EDP Services</v>
      </c>
      <c r="N4723" t="str">
        <f>VLOOKUP($L4723,Companies!$A:$G,6,)</f>
        <v>Technology</v>
      </c>
      <c r="O4723" s="6" t="s">
        <v>2387</v>
      </c>
      <c r="P4723" s="6">
        <v>66215</v>
      </c>
      <c r="Q4723" t="s">
        <v>153</v>
      </c>
      <c r="R4723" t="s">
        <v>16</v>
      </c>
      <c r="S4723" s="4">
        <v>40251</v>
      </c>
      <c r="T4723" s="7">
        <f>S4723-E4723</f>
        <v>1</v>
      </c>
      <c r="U4723" t="s">
        <v>14210</v>
      </c>
      <c r="V4723" s="6" t="s">
        <v>14257</v>
      </c>
      <c r="W4723" t="s">
        <v>14259</v>
      </c>
      <c r="X4723" t="s">
        <v>14185</v>
      </c>
      <c r="Y4723" t="str">
        <f>VLOOKUP(R4723,Managers!$A:$B,2,)</f>
        <v>Josh Martinez</v>
      </c>
      <c r="Z4723" s="11">
        <f>VLOOKUP(X4723,HourlyWages!$A:$B,2,0)</f>
        <v>70</v>
      </c>
      <c r="AA4723">
        <v>1</v>
      </c>
    </row>
    <row r="4724" spans="1:27" x14ac:dyDescent="0.3">
      <c r="A4724" t="b">
        <f>COUNTIF($C$1:C4724, C4724)&gt;1</f>
        <v>0</v>
      </c>
      <c r="B4724" t="b">
        <f>VLOOKUP(C4724,Sheet3!$A:$B,2,0) &gt; 1</f>
        <v>0</v>
      </c>
      <c r="C4724">
        <v>4723</v>
      </c>
      <c r="D4724">
        <v>33634</v>
      </c>
      <c r="E4724" s="4">
        <v>40421</v>
      </c>
      <c r="F4724">
        <v>40</v>
      </c>
      <c r="G4724" s="15">
        <f>I4724*F4724</f>
        <v>4400</v>
      </c>
      <c r="H4724" s="9">
        <v>0.05</v>
      </c>
      <c r="I4724" s="13">
        <f>VLOOKUP($U4724,Pricebook!$A:$D,4,0)</f>
        <v>110</v>
      </c>
      <c r="J4724" s="11">
        <f>G4724*(1-H4724)</f>
        <v>4180</v>
      </c>
      <c r="K4724" t="s">
        <v>1209</v>
      </c>
      <c r="L4724" t="s">
        <v>552</v>
      </c>
      <c r="M4724" t="str">
        <f>VLOOKUP($L4724,Companies!$A:$G,7,)</f>
        <v>Business Services</v>
      </c>
      <c r="N4724" t="str">
        <f>VLOOKUP($L4724,Companies!$A:$G,6,)</f>
        <v>Miscellaneous</v>
      </c>
      <c r="O4724" s="6" t="s">
        <v>903</v>
      </c>
      <c r="P4724" s="6">
        <v>97756</v>
      </c>
      <c r="Q4724" t="s">
        <v>43</v>
      </c>
      <c r="R4724" t="s">
        <v>23</v>
      </c>
      <c r="S4724" s="4">
        <v>40423</v>
      </c>
      <c r="T4724" s="7">
        <f>S4724-E4724</f>
        <v>2</v>
      </c>
      <c r="U4724" t="s">
        <v>14215</v>
      </c>
      <c r="V4724" s="6" t="s">
        <v>14251</v>
      </c>
      <c r="W4724" t="s">
        <v>14252</v>
      </c>
      <c r="X4724" t="s">
        <v>14197</v>
      </c>
      <c r="Y4724" t="str">
        <f>VLOOKUP(R4724,Managers!$A:$B,2,)</f>
        <v>Bob Turner</v>
      </c>
      <c r="Z4724" s="11">
        <f>VLOOKUP(X4724,HourlyWages!$A:$B,2,0)</f>
        <v>71</v>
      </c>
      <c r="AA4724">
        <v>1</v>
      </c>
    </row>
    <row r="4725" spans="1:27" x14ac:dyDescent="0.3">
      <c r="A4725" t="b">
        <f>COUNTIF($C$1:C4725, C4725)&gt;1</f>
        <v>0</v>
      </c>
      <c r="B4725" t="b">
        <f>VLOOKUP(C4725,Sheet3!$A:$B,2,0) &gt; 1</f>
        <v>0</v>
      </c>
      <c r="C4725">
        <v>4724</v>
      </c>
      <c r="D4725">
        <v>33635</v>
      </c>
      <c r="E4725" s="4">
        <v>40006</v>
      </c>
      <c r="F4725">
        <v>5</v>
      </c>
      <c r="G4725" s="15">
        <f>I4725*F4725</f>
        <v>750</v>
      </c>
      <c r="H4725" s="9">
        <v>0.04</v>
      </c>
      <c r="I4725" s="13">
        <f>VLOOKUP($U4725,Pricebook!$A:$D,4,0)</f>
        <v>150</v>
      </c>
      <c r="J4725" s="11">
        <f>G4725*(1-H4725)</f>
        <v>720</v>
      </c>
      <c r="K4725" t="s">
        <v>229</v>
      </c>
      <c r="L4725" t="s">
        <v>230</v>
      </c>
      <c r="M4725" t="str">
        <f>VLOOKUP($L4725,Companies!$A:$G,7,)</f>
        <v>RETAIL: Building Materials</v>
      </c>
      <c r="N4725" t="str">
        <f>VLOOKUP($L4725,Companies!$A:$G,6,)</f>
        <v>Consumer Services</v>
      </c>
      <c r="O4725" s="6" t="s">
        <v>231</v>
      </c>
      <c r="P4725" s="6">
        <v>16602</v>
      </c>
      <c r="Q4725" t="s">
        <v>232</v>
      </c>
      <c r="R4725" t="s">
        <v>61</v>
      </c>
      <c r="S4725" s="4">
        <v>40007</v>
      </c>
      <c r="T4725" s="7">
        <f>S4725-E4725</f>
        <v>1</v>
      </c>
      <c r="U4725" t="s">
        <v>14216</v>
      </c>
      <c r="V4725" s="6" t="s">
        <v>14251</v>
      </c>
      <c r="W4725" t="s">
        <v>14252</v>
      </c>
      <c r="X4725" t="s">
        <v>14198</v>
      </c>
      <c r="Y4725" t="str">
        <f>VLOOKUP(R4725,Managers!$A:$B,2,)</f>
        <v>Allen Young</v>
      </c>
      <c r="Z4725" s="11">
        <f>VLOOKUP(X4725,HourlyWages!$A:$B,2,0)</f>
        <v>51</v>
      </c>
      <c r="AA4725">
        <v>1</v>
      </c>
    </row>
    <row r="4726" spans="1:27" x14ac:dyDescent="0.3">
      <c r="A4726" t="b">
        <f>COUNTIF($C$1:C4726, C4726)&gt;1</f>
        <v>0</v>
      </c>
      <c r="B4726" t="b">
        <f>VLOOKUP(C4726,Sheet3!$A:$B,2,0) &gt; 1</f>
        <v>0</v>
      </c>
      <c r="C4726">
        <v>4725</v>
      </c>
      <c r="D4726">
        <v>33635</v>
      </c>
      <c r="E4726" s="4">
        <v>40006</v>
      </c>
      <c r="F4726">
        <v>4</v>
      </c>
      <c r="G4726" s="15">
        <f>I4726*F4726</f>
        <v>800</v>
      </c>
      <c r="H4726" s="9">
        <v>7.0000000000000007E-2</v>
      </c>
      <c r="I4726" s="13">
        <f>VLOOKUP($U4726,Pricebook!$A:$D,4,0)</f>
        <v>200</v>
      </c>
      <c r="J4726" s="11">
        <f>G4726*(1-H4726)</f>
        <v>744</v>
      </c>
      <c r="K4726" t="s">
        <v>229</v>
      </c>
      <c r="L4726" t="s">
        <v>230</v>
      </c>
      <c r="M4726" t="str">
        <f>VLOOKUP($L4726,Companies!$A:$G,7,)</f>
        <v>RETAIL: Building Materials</v>
      </c>
      <c r="N4726" t="str">
        <f>VLOOKUP($L4726,Companies!$A:$G,6,)</f>
        <v>Consumer Services</v>
      </c>
      <c r="O4726" s="6" t="s">
        <v>231</v>
      </c>
      <c r="P4726" s="6">
        <v>16602</v>
      </c>
      <c r="Q4726" t="s">
        <v>232</v>
      </c>
      <c r="R4726" t="s">
        <v>61</v>
      </c>
      <c r="S4726" s="4">
        <v>40007</v>
      </c>
      <c r="T4726" s="7">
        <f>S4726-E4726</f>
        <v>1</v>
      </c>
      <c r="U4726" t="s">
        <v>14206</v>
      </c>
      <c r="V4726" s="6" t="s">
        <v>14251</v>
      </c>
      <c r="W4726" t="s">
        <v>14252</v>
      </c>
      <c r="X4726" t="s">
        <v>14191</v>
      </c>
      <c r="Y4726" t="str">
        <f>VLOOKUP(R4726,Managers!$A:$B,2,)</f>
        <v>Allen Young</v>
      </c>
      <c r="Z4726" s="11">
        <f>VLOOKUP(X4726,HourlyWages!$A:$B,2,0)</f>
        <v>60</v>
      </c>
      <c r="AA4726">
        <v>1</v>
      </c>
    </row>
    <row r="4727" spans="1:27" x14ac:dyDescent="0.3">
      <c r="A4727" t="b">
        <f>COUNTIF($C$1:C4727, C4727)&gt;1</f>
        <v>0</v>
      </c>
      <c r="B4727" t="b">
        <f>VLOOKUP(C4727,Sheet3!$A:$B,2,0) &gt; 1</f>
        <v>0</v>
      </c>
      <c r="C4727">
        <v>4726</v>
      </c>
      <c r="D4727">
        <v>33637</v>
      </c>
      <c r="E4727" s="4">
        <v>41237</v>
      </c>
      <c r="F4727">
        <v>35</v>
      </c>
      <c r="G4727" s="15">
        <f>I4727*F4727</f>
        <v>4375</v>
      </c>
      <c r="H4727" s="9">
        <v>7.0000000000000007E-2</v>
      </c>
      <c r="I4727" s="13">
        <f>VLOOKUP($U4727,Pricebook!$A:$D,4,0)</f>
        <v>125</v>
      </c>
      <c r="J4727" s="11">
        <f>G4727*(1-H4727)</f>
        <v>4068.7499999999995</v>
      </c>
      <c r="K4727" t="s">
        <v>1707</v>
      </c>
      <c r="L4727" t="s">
        <v>344</v>
      </c>
      <c r="M4727" t="str">
        <f>VLOOKUP($L4727,Companies!$A:$G,7,)</f>
        <v>Food Chains</v>
      </c>
      <c r="N4727" t="str">
        <f>VLOOKUP($L4727,Companies!$A:$G,6,)</f>
        <v>Consumer Services</v>
      </c>
      <c r="O4727" s="6" t="s">
        <v>2298</v>
      </c>
      <c r="P4727" s="6">
        <v>33971</v>
      </c>
      <c r="Q4727" t="s">
        <v>101</v>
      </c>
      <c r="R4727" t="s">
        <v>34</v>
      </c>
      <c r="S4727" s="4">
        <v>41239</v>
      </c>
      <c r="T4727" s="7">
        <f>S4727-E4727</f>
        <v>2</v>
      </c>
      <c r="U4727" t="s">
        <v>14208</v>
      </c>
      <c r="V4727" s="6" t="s">
        <v>14254</v>
      </c>
      <c r="W4727" t="s">
        <v>14269</v>
      </c>
      <c r="X4727" t="s">
        <v>14201</v>
      </c>
      <c r="Y4727" t="str">
        <f>VLOOKUP(R4727,Managers!$A:$B,2,)</f>
        <v>Frank Mitchell</v>
      </c>
      <c r="Z4727" s="11">
        <f>VLOOKUP(X4727,HourlyWages!$A:$B,2,0)</f>
        <v>53</v>
      </c>
      <c r="AA4727">
        <v>1</v>
      </c>
    </row>
    <row r="4728" spans="1:27" x14ac:dyDescent="0.3">
      <c r="A4728" t="b">
        <f>COUNTIF($C$1:C4728, C4728)&gt;1</f>
        <v>0</v>
      </c>
      <c r="B4728" t="b">
        <f>VLOOKUP(C4728,Sheet3!$A:$B,2,0) &gt; 1</f>
        <v>0</v>
      </c>
      <c r="C4728">
        <v>4727</v>
      </c>
      <c r="D4728">
        <v>33665</v>
      </c>
      <c r="E4728" s="4">
        <v>40688</v>
      </c>
      <c r="F4728">
        <v>45</v>
      </c>
      <c r="G4728" s="15">
        <f>I4728*F4728</f>
        <v>5625</v>
      </c>
      <c r="H4728" s="9">
        <v>0.08</v>
      </c>
      <c r="I4728" s="13">
        <f>VLOOKUP($U4728,Pricebook!$A:$D,4,0)</f>
        <v>125</v>
      </c>
      <c r="J4728" s="11">
        <f>G4728*(1-H4728)</f>
        <v>5175</v>
      </c>
      <c r="K4728" t="s">
        <v>838</v>
      </c>
      <c r="L4728" t="s">
        <v>285</v>
      </c>
      <c r="M4728" t="str">
        <f>VLOOKUP($L4728,Companies!$A:$G,7,)</f>
        <v>Oil Refining/Marketing</v>
      </c>
      <c r="N4728" t="str">
        <f>VLOOKUP($L4728,Companies!$A:$G,6,)</f>
        <v>Transportation</v>
      </c>
      <c r="O4728" s="6" t="s">
        <v>2538</v>
      </c>
      <c r="P4728" s="6">
        <v>67901</v>
      </c>
      <c r="Q4728" t="s">
        <v>153</v>
      </c>
      <c r="R4728" t="s">
        <v>16</v>
      </c>
      <c r="S4728" s="4">
        <v>40693</v>
      </c>
      <c r="T4728" s="7">
        <f>S4728-E4728</f>
        <v>5</v>
      </c>
      <c r="U4728" t="s">
        <v>14221</v>
      </c>
      <c r="V4728" s="6" t="s">
        <v>14251</v>
      </c>
      <c r="W4728" t="s">
        <v>14261</v>
      </c>
      <c r="X4728" t="s">
        <v>14190</v>
      </c>
      <c r="Y4728" t="str">
        <f>VLOOKUP(R4728,Managers!$A:$B,2,)</f>
        <v>Josh Martinez</v>
      </c>
      <c r="Z4728" s="11">
        <f>VLOOKUP(X4728,HourlyWages!$A:$B,2,0)</f>
        <v>67</v>
      </c>
      <c r="AA4728">
        <v>1</v>
      </c>
    </row>
    <row r="4729" spans="1:27" x14ac:dyDescent="0.3">
      <c r="A4729" t="b">
        <f>COUNTIF($C$1:C4729, C4729)&gt;1</f>
        <v>0</v>
      </c>
      <c r="B4729" t="b">
        <f>VLOOKUP(C4729,Sheet3!$A:$B,2,0) &gt; 1</f>
        <v>0</v>
      </c>
      <c r="C4729">
        <v>4728</v>
      </c>
      <c r="D4729">
        <v>33666</v>
      </c>
      <c r="E4729" s="4">
        <v>41106</v>
      </c>
      <c r="F4729">
        <v>17</v>
      </c>
      <c r="G4729" s="15">
        <f>I4729*F4729</f>
        <v>2125</v>
      </c>
      <c r="H4729" s="9">
        <v>0.02</v>
      </c>
      <c r="I4729" s="13">
        <f>VLOOKUP($U4729,Pricebook!$A:$D,4,0)</f>
        <v>125</v>
      </c>
      <c r="J4729" s="11">
        <f>G4729*(1-H4729)</f>
        <v>2082.5</v>
      </c>
      <c r="K4729" t="s">
        <v>1102</v>
      </c>
      <c r="L4729" t="s">
        <v>344</v>
      </c>
      <c r="M4729" t="str">
        <f>VLOOKUP($L4729,Companies!$A:$G,7,)</f>
        <v>Food Chains</v>
      </c>
      <c r="N4729" t="str">
        <f>VLOOKUP($L4729,Companies!$A:$G,6,)</f>
        <v>Consumer Services</v>
      </c>
      <c r="O4729" s="6" t="s">
        <v>1754</v>
      </c>
      <c r="P4729" s="6" t="s">
        <v>1755</v>
      </c>
      <c r="Q4729" t="s">
        <v>60</v>
      </c>
      <c r="R4729" t="s">
        <v>61</v>
      </c>
      <c r="S4729" s="4">
        <v>41108</v>
      </c>
      <c r="T4729" s="7">
        <f>S4729-E4729</f>
        <v>2</v>
      </c>
      <c r="U4729" t="s">
        <v>14209</v>
      </c>
      <c r="V4729" s="6" t="s">
        <v>14251</v>
      </c>
      <c r="W4729" t="s">
        <v>14252</v>
      </c>
      <c r="X4729" t="s">
        <v>14195</v>
      </c>
      <c r="Y4729" t="str">
        <f>VLOOKUP(R4729,Managers!$A:$B,2,)</f>
        <v>Allen Young</v>
      </c>
      <c r="Z4729" s="11">
        <f>VLOOKUP(X4729,HourlyWages!$A:$B,2,0)</f>
        <v>52</v>
      </c>
      <c r="AA4729">
        <v>1</v>
      </c>
    </row>
    <row r="4730" spans="1:27" x14ac:dyDescent="0.3">
      <c r="A4730" t="b">
        <f>COUNTIF($C$1:C4730, C4730)&gt;1</f>
        <v>0</v>
      </c>
      <c r="B4730" t="b">
        <f>VLOOKUP(C4730,Sheet3!$A:$B,2,0) &gt; 1</f>
        <v>0</v>
      </c>
      <c r="C4730">
        <v>4729</v>
      </c>
      <c r="D4730">
        <v>33670</v>
      </c>
      <c r="E4730" s="4">
        <v>41026</v>
      </c>
      <c r="F4730">
        <v>50</v>
      </c>
      <c r="G4730" s="15">
        <f>I4730*F4730</f>
        <v>6000</v>
      </c>
      <c r="H4730" s="9">
        <v>0.03</v>
      </c>
      <c r="I4730" s="13">
        <f>VLOOKUP($U4730,Pricebook!$A:$D,4,0)</f>
        <v>120</v>
      </c>
      <c r="J4730" s="11">
        <f>G4730*(1-H4730)</f>
        <v>5820</v>
      </c>
      <c r="K4730" t="s">
        <v>850</v>
      </c>
      <c r="L4730" t="s">
        <v>552</v>
      </c>
      <c r="M4730" t="str">
        <f>VLOOKUP($L4730,Companies!$A:$G,7,)</f>
        <v>Business Services</v>
      </c>
      <c r="N4730" t="str">
        <f>VLOOKUP($L4730,Companies!$A:$G,6,)</f>
        <v>Miscellaneous</v>
      </c>
      <c r="O4730" s="6" t="s">
        <v>2539</v>
      </c>
      <c r="P4730" s="6">
        <v>34982</v>
      </c>
      <c r="Q4730" t="s">
        <v>101</v>
      </c>
      <c r="R4730" t="s">
        <v>34</v>
      </c>
      <c r="S4730" s="4">
        <v>41028</v>
      </c>
      <c r="T4730" s="7">
        <f>S4730-E4730</f>
        <v>2</v>
      </c>
      <c r="U4730" t="s">
        <v>14212</v>
      </c>
      <c r="V4730" s="6" t="s">
        <v>14254</v>
      </c>
      <c r="W4730" t="s">
        <v>14255</v>
      </c>
      <c r="X4730" t="s">
        <v>14198</v>
      </c>
      <c r="Y4730" t="str">
        <f>VLOOKUP(R4730,Managers!$A:$B,2,)</f>
        <v>Frank Mitchell</v>
      </c>
      <c r="Z4730" s="11">
        <f>VLOOKUP(X4730,HourlyWages!$A:$B,2,0)</f>
        <v>51</v>
      </c>
      <c r="AA4730">
        <v>1</v>
      </c>
    </row>
    <row r="4731" spans="1:27" x14ac:dyDescent="0.3">
      <c r="A4731" t="b">
        <f>COUNTIF($C$1:C4731, C4731)&gt;1</f>
        <v>0</v>
      </c>
      <c r="B4731" t="b">
        <f>VLOOKUP(C4731,Sheet3!$A:$B,2,0) &gt; 1</f>
        <v>0</v>
      </c>
      <c r="C4731">
        <v>4730</v>
      </c>
      <c r="D4731">
        <v>33670</v>
      </c>
      <c r="E4731" s="4">
        <v>41026</v>
      </c>
      <c r="F4731">
        <v>4</v>
      </c>
      <c r="G4731" s="15">
        <f>I4731*F4731</f>
        <v>480</v>
      </c>
      <c r="H4731" s="9">
        <v>0.06</v>
      </c>
      <c r="I4731" s="13">
        <f>VLOOKUP($U4731,Pricebook!$A:$D,4,0)</f>
        <v>120</v>
      </c>
      <c r="J4731" s="11">
        <f>G4731*(1-H4731)</f>
        <v>451.2</v>
      </c>
      <c r="K4731" t="s">
        <v>850</v>
      </c>
      <c r="L4731" t="s">
        <v>552</v>
      </c>
      <c r="M4731" t="str">
        <f>VLOOKUP($L4731,Companies!$A:$G,7,)</f>
        <v>Business Services</v>
      </c>
      <c r="N4731" t="str">
        <f>VLOOKUP($L4731,Companies!$A:$G,6,)</f>
        <v>Miscellaneous</v>
      </c>
      <c r="O4731" s="6" t="s">
        <v>2539</v>
      </c>
      <c r="P4731" s="6">
        <v>34982</v>
      </c>
      <c r="Q4731" t="s">
        <v>101</v>
      </c>
      <c r="R4731" t="s">
        <v>34</v>
      </c>
      <c r="S4731" s="4">
        <v>41027</v>
      </c>
      <c r="T4731" s="7">
        <f>S4731-E4731</f>
        <v>1</v>
      </c>
      <c r="U4731" t="s">
        <v>14212</v>
      </c>
      <c r="V4731" s="6" t="s">
        <v>14251</v>
      </c>
      <c r="W4731" t="s">
        <v>14263</v>
      </c>
      <c r="X4731" t="s">
        <v>14194</v>
      </c>
      <c r="Y4731" t="str">
        <f>VLOOKUP(R4731,Managers!$A:$B,2,)</f>
        <v>Frank Mitchell</v>
      </c>
      <c r="Z4731" s="11">
        <f>VLOOKUP(X4731,HourlyWages!$A:$B,2,0)</f>
        <v>71</v>
      </c>
      <c r="AA4731">
        <v>1</v>
      </c>
    </row>
    <row r="4732" spans="1:27" x14ac:dyDescent="0.3">
      <c r="A4732" t="b">
        <f>COUNTIF($C$1:C4732, C4732)&gt;1</f>
        <v>0</v>
      </c>
      <c r="B4732" t="b">
        <f>VLOOKUP(C4732,Sheet3!$A:$B,2,0) &gt; 1</f>
        <v>0</v>
      </c>
      <c r="C4732">
        <v>4731</v>
      </c>
      <c r="D4732">
        <v>33696</v>
      </c>
      <c r="E4732" s="4">
        <v>39940</v>
      </c>
      <c r="F4732">
        <v>2</v>
      </c>
      <c r="G4732" s="15">
        <f>I4732*F4732</f>
        <v>300</v>
      </c>
      <c r="H4732" s="9">
        <v>0.06</v>
      </c>
      <c r="I4732" s="13">
        <f>VLOOKUP($U4732,Pricebook!$A:$D,4,0)</f>
        <v>150</v>
      </c>
      <c r="J4732" s="11">
        <f>G4732*(1-H4732)</f>
        <v>282</v>
      </c>
      <c r="K4732" t="s">
        <v>797</v>
      </c>
      <c r="L4732" t="s">
        <v>125</v>
      </c>
      <c r="M4732" t="str">
        <f>VLOOKUP($L4732,Companies!$A:$G,7,)</f>
        <v>EDP Services</v>
      </c>
      <c r="N4732" t="str">
        <f>VLOOKUP($L4732,Companies!$A:$G,6,)</f>
        <v>Technology</v>
      </c>
      <c r="O4732" s="6" t="s">
        <v>798</v>
      </c>
      <c r="P4732" s="6">
        <v>90069</v>
      </c>
      <c r="Q4732" t="s">
        <v>114</v>
      </c>
      <c r="R4732" t="s">
        <v>23</v>
      </c>
      <c r="S4732" s="4">
        <v>39942</v>
      </c>
      <c r="T4732" s="7">
        <f>S4732-E4732</f>
        <v>2</v>
      </c>
      <c r="U4732" t="s">
        <v>14211</v>
      </c>
      <c r="V4732" s="6" t="s">
        <v>14251</v>
      </c>
      <c r="W4732" t="s">
        <v>14260</v>
      </c>
      <c r="X4732" t="s">
        <v>14190</v>
      </c>
      <c r="Y4732" t="str">
        <f>VLOOKUP(R4732,Managers!$A:$B,2,)</f>
        <v>Bob Turner</v>
      </c>
      <c r="Z4732" s="11">
        <f>VLOOKUP(X4732,HourlyWages!$A:$B,2,0)</f>
        <v>67</v>
      </c>
      <c r="AA4732">
        <v>1</v>
      </c>
    </row>
    <row r="4733" spans="1:27" x14ac:dyDescent="0.3">
      <c r="A4733" t="b">
        <f>COUNTIF($C$1:C4733, C4733)&gt;1</f>
        <v>0</v>
      </c>
      <c r="B4733" t="b">
        <f>VLOOKUP(C4733,Sheet3!$A:$B,2,0) &gt; 1</f>
        <v>0</v>
      </c>
      <c r="C4733">
        <v>4732</v>
      </c>
      <c r="D4733">
        <v>33699</v>
      </c>
      <c r="E4733" s="4">
        <v>40020</v>
      </c>
      <c r="F4733">
        <v>18</v>
      </c>
      <c r="G4733" s="15">
        <f>I4733*F4733</f>
        <v>3600</v>
      </c>
      <c r="H4733" s="9">
        <v>7.0000000000000007E-2</v>
      </c>
      <c r="I4733" s="13">
        <f>VLOOKUP($U4733,Pricebook!$A:$D,4,0)</f>
        <v>200</v>
      </c>
      <c r="J4733" s="11">
        <f>G4733*(1-H4733)</f>
        <v>3348</v>
      </c>
      <c r="K4733" t="s">
        <v>1673</v>
      </c>
      <c r="L4733" t="s">
        <v>158</v>
      </c>
      <c r="M4733" t="str">
        <f>VLOOKUP($L4733,Companies!$A:$G,7,)</f>
        <v>Department/Specialty Retail Stores</v>
      </c>
      <c r="N4733" t="str">
        <f>VLOOKUP($L4733,Companies!$A:$G,6,)</f>
        <v>Consumer Services</v>
      </c>
      <c r="O4733" s="6" t="s">
        <v>2540</v>
      </c>
      <c r="P4733" s="6" t="s">
        <v>2541</v>
      </c>
      <c r="Q4733" t="s">
        <v>317</v>
      </c>
      <c r="R4733" t="s">
        <v>61</v>
      </c>
      <c r="S4733" s="4">
        <v>40027</v>
      </c>
      <c r="T4733" s="7">
        <f>S4733-E4733</f>
        <v>7</v>
      </c>
      <c r="U4733" t="s">
        <v>14206</v>
      </c>
      <c r="V4733" s="6" t="s">
        <v>14257</v>
      </c>
      <c r="W4733" t="s">
        <v>14270</v>
      </c>
      <c r="X4733" t="s">
        <v>14200</v>
      </c>
      <c r="Y4733" t="str">
        <f>VLOOKUP(R4733,Managers!$A:$B,2,)</f>
        <v>Allen Young</v>
      </c>
      <c r="Z4733" s="11">
        <f>VLOOKUP(X4733,HourlyWages!$A:$B,2,0)</f>
        <v>59</v>
      </c>
      <c r="AA4733">
        <v>1</v>
      </c>
    </row>
    <row r="4734" spans="1:27" x14ac:dyDescent="0.3">
      <c r="A4734" t="b">
        <f>COUNTIF($C$1:C4734, C4734)&gt;1</f>
        <v>0</v>
      </c>
      <c r="B4734" t="b">
        <f>VLOOKUP(C4734,Sheet3!$A:$B,2,0) &gt; 1</f>
        <v>0</v>
      </c>
      <c r="C4734">
        <v>4733</v>
      </c>
      <c r="D4734">
        <v>33699</v>
      </c>
      <c r="E4734" s="4">
        <v>40020</v>
      </c>
      <c r="F4734">
        <v>13</v>
      </c>
      <c r="G4734" s="15">
        <f>I4734*F4734</f>
        <v>1625</v>
      </c>
      <c r="H4734" s="9">
        <v>0.05</v>
      </c>
      <c r="I4734" s="13">
        <f>VLOOKUP($U4734,Pricebook!$A:$D,4,0)</f>
        <v>125</v>
      </c>
      <c r="J4734" s="11">
        <f>G4734*(1-H4734)</f>
        <v>1543.75</v>
      </c>
      <c r="K4734" t="s">
        <v>1673</v>
      </c>
      <c r="L4734" t="s">
        <v>158</v>
      </c>
      <c r="M4734" t="str">
        <f>VLOOKUP($L4734,Companies!$A:$G,7,)</f>
        <v>Department/Specialty Retail Stores</v>
      </c>
      <c r="N4734" t="str">
        <f>VLOOKUP($L4734,Companies!$A:$G,6,)</f>
        <v>Consumer Services</v>
      </c>
      <c r="O4734" s="6" t="s">
        <v>1473</v>
      </c>
      <c r="P4734" s="6" t="s">
        <v>1474</v>
      </c>
      <c r="Q4734" t="s">
        <v>87</v>
      </c>
      <c r="R4734" t="s">
        <v>61</v>
      </c>
      <c r="S4734" s="4">
        <v>40024</v>
      </c>
      <c r="T4734" s="7">
        <f>S4734-E4734</f>
        <v>4</v>
      </c>
      <c r="U4734" t="s">
        <v>14221</v>
      </c>
      <c r="V4734" s="6" t="s">
        <v>14251</v>
      </c>
      <c r="W4734" t="s">
        <v>14260</v>
      </c>
      <c r="X4734" t="s">
        <v>14192</v>
      </c>
      <c r="Y4734" t="str">
        <f>VLOOKUP(R4734,Managers!$A:$B,2,)</f>
        <v>Allen Young</v>
      </c>
      <c r="Z4734" s="11">
        <f>VLOOKUP(X4734,HourlyWages!$A:$B,2,0)</f>
        <v>75</v>
      </c>
      <c r="AA4734">
        <v>1</v>
      </c>
    </row>
    <row r="4735" spans="1:27" x14ac:dyDescent="0.3">
      <c r="A4735" t="b">
        <f>COUNTIF($C$1:C4735, C4735)&gt;1</f>
        <v>0</v>
      </c>
      <c r="B4735" t="b">
        <f>VLOOKUP(C4735,Sheet3!$A:$B,2,0) &gt; 1</f>
        <v>0</v>
      </c>
      <c r="C4735">
        <v>4734</v>
      </c>
      <c r="D4735">
        <v>33699</v>
      </c>
      <c r="E4735" s="4">
        <v>40020</v>
      </c>
      <c r="F4735">
        <v>31</v>
      </c>
      <c r="G4735" s="15">
        <f>I4735*F4735</f>
        <v>3410</v>
      </c>
      <c r="H4735" s="9">
        <v>0.06</v>
      </c>
      <c r="I4735" s="13">
        <f>VLOOKUP($U4735,Pricebook!$A:$D,4,0)</f>
        <v>110</v>
      </c>
      <c r="J4735" s="11">
        <f>G4735*(1-H4735)</f>
        <v>3205.3999999999996</v>
      </c>
      <c r="K4735" t="s">
        <v>1673</v>
      </c>
      <c r="L4735" t="s">
        <v>158</v>
      </c>
      <c r="M4735" t="str">
        <f>VLOOKUP($L4735,Companies!$A:$G,7,)</f>
        <v>Department/Specialty Retail Stores</v>
      </c>
      <c r="N4735" t="str">
        <f>VLOOKUP($L4735,Companies!$A:$G,6,)</f>
        <v>Consumer Services</v>
      </c>
      <c r="O4735" s="6" t="s">
        <v>367</v>
      </c>
      <c r="P4735" s="6" t="s">
        <v>2542</v>
      </c>
      <c r="Q4735" t="s">
        <v>317</v>
      </c>
      <c r="R4735" t="s">
        <v>61</v>
      </c>
      <c r="S4735" s="4">
        <v>40025</v>
      </c>
      <c r="T4735" s="7">
        <f>S4735-E4735</f>
        <v>5</v>
      </c>
      <c r="U4735" t="s">
        <v>14215</v>
      </c>
      <c r="V4735" s="6" t="s">
        <v>14251</v>
      </c>
      <c r="W4735" t="s">
        <v>14252</v>
      </c>
      <c r="X4735" t="s">
        <v>14190</v>
      </c>
      <c r="Y4735" t="str">
        <f>VLOOKUP(R4735,Managers!$A:$B,2,)</f>
        <v>Allen Young</v>
      </c>
      <c r="Z4735" s="11">
        <f>VLOOKUP(X4735,HourlyWages!$A:$B,2,0)</f>
        <v>67</v>
      </c>
      <c r="AA4735">
        <v>1</v>
      </c>
    </row>
    <row r="4736" spans="1:27" x14ac:dyDescent="0.3">
      <c r="A4736" t="b">
        <f>COUNTIF($C$1:C4736, C4736)&gt;1</f>
        <v>0</v>
      </c>
      <c r="B4736" t="b">
        <f>VLOOKUP(C4736,Sheet3!$A:$B,2,0) &gt; 1</f>
        <v>0</v>
      </c>
      <c r="C4736">
        <v>4735</v>
      </c>
      <c r="D4736">
        <v>33700</v>
      </c>
      <c r="E4736" s="4">
        <v>40640</v>
      </c>
      <c r="F4736">
        <v>36</v>
      </c>
      <c r="G4736" s="15">
        <f>I4736*F4736</f>
        <v>3960</v>
      </c>
      <c r="H4736" s="9">
        <v>0</v>
      </c>
      <c r="I4736" s="13">
        <f>VLOOKUP($U4736,Pricebook!$A:$D,4,0)</f>
        <v>110</v>
      </c>
      <c r="J4736" s="11">
        <f>G4736*(1-H4736)</f>
        <v>3960</v>
      </c>
      <c r="K4736" t="s">
        <v>1216</v>
      </c>
      <c r="L4736" t="s">
        <v>400</v>
      </c>
      <c r="M4736" t="str">
        <f>VLOOKUP($L4736,Companies!$A:$G,7,)</f>
        <v>Industrial Specialties</v>
      </c>
      <c r="N4736" t="str">
        <f>VLOOKUP($L4736,Companies!$A:$G,6,)</f>
        <v>Health Care</v>
      </c>
      <c r="O4736" s="6" t="s">
        <v>2086</v>
      </c>
      <c r="P4736" s="6">
        <v>89041</v>
      </c>
      <c r="Q4736" t="s">
        <v>1061</v>
      </c>
      <c r="R4736" t="s">
        <v>23</v>
      </c>
      <c r="S4736" s="4">
        <v>40644</v>
      </c>
      <c r="T4736" s="7">
        <f>S4736-E4736</f>
        <v>4</v>
      </c>
      <c r="U4736" t="s">
        <v>14215</v>
      </c>
      <c r="V4736" s="6" t="s">
        <v>14257</v>
      </c>
      <c r="W4736" t="s">
        <v>14258</v>
      </c>
      <c r="X4736" t="s">
        <v>14192</v>
      </c>
      <c r="Y4736" t="str">
        <f>VLOOKUP(R4736,Managers!$A:$B,2,)</f>
        <v>Bob Turner</v>
      </c>
      <c r="Z4736" s="11">
        <f>VLOOKUP(X4736,HourlyWages!$A:$B,2,0)</f>
        <v>75</v>
      </c>
      <c r="AA4736">
        <v>1</v>
      </c>
    </row>
    <row r="4737" spans="1:27" x14ac:dyDescent="0.3">
      <c r="A4737" t="b">
        <f>COUNTIF($C$1:C4737, C4737)&gt;1</f>
        <v>0</v>
      </c>
      <c r="B4737" t="b">
        <f>VLOOKUP(C4737,Sheet3!$A:$B,2,0) &gt; 1</f>
        <v>0</v>
      </c>
      <c r="C4737">
        <v>4736</v>
      </c>
      <c r="D4737">
        <v>33701</v>
      </c>
      <c r="E4737" s="4">
        <v>40087</v>
      </c>
      <c r="F4737">
        <v>35</v>
      </c>
      <c r="G4737" s="15">
        <f>I4737*F4737</f>
        <v>5600</v>
      </c>
      <c r="H4737" s="9">
        <v>0.08</v>
      </c>
      <c r="I4737" s="13">
        <f>VLOOKUP($U4737,Pricebook!$A:$D,4,0)</f>
        <v>160</v>
      </c>
      <c r="J4737" s="11">
        <f>G4737*(1-H4737)</f>
        <v>5152</v>
      </c>
      <c r="K4737" t="s">
        <v>1059</v>
      </c>
      <c r="L4737" t="s">
        <v>571</v>
      </c>
      <c r="M4737" t="str">
        <f>VLOOKUP($L4737,Companies!$A:$G,7,)</f>
        <v>EDP Services</v>
      </c>
      <c r="N4737" t="str">
        <f>VLOOKUP($L4737,Companies!$A:$G,6,)</f>
        <v>Technology</v>
      </c>
      <c r="O4737" s="6" t="s">
        <v>1062</v>
      </c>
      <c r="P4737" s="6" t="s">
        <v>1063</v>
      </c>
      <c r="Q4737" t="s">
        <v>699</v>
      </c>
      <c r="R4737" t="s">
        <v>34</v>
      </c>
      <c r="S4737" s="4">
        <v>40089</v>
      </c>
      <c r="T4737" s="7">
        <f>S4737-E4737</f>
        <v>2</v>
      </c>
      <c r="U4737" t="s">
        <v>14218</v>
      </c>
      <c r="V4737" s="6" t="s">
        <v>14251</v>
      </c>
      <c r="W4737" t="s">
        <v>14266</v>
      </c>
      <c r="X4737" t="s">
        <v>14189</v>
      </c>
      <c r="Y4737" t="str">
        <f>VLOOKUP(R4737,Managers!$A:$B,2,)</f>
        <v>Frank Mitchell</v>
      </c>
      <c r="Z4737" s="11">
        <f>VLOOKUP(X4737,HourlyWages!$A:$B,2,0)</f>
        <v>62</v>
      </c>
      <c r="AA4737">
        <v>1</v>
      </c>
    </row>
    <row r="4738" spans="1:27" x14ac:dyDescent="0.3">
      <c r="A4738" t="b">
        <f>COUNTIF($C$1:C4738, C4738)&gt;1</f>
        <v>0</v>
      </c>
      <c r="B4738" t="b">
        <f>VLOOKUP(C4738,Sheet3!$A:$B,2,0) &gt; 1</f>
        <v>0</v>
      </c>
      <c r="C4738">
        <v>4737</v>
      </c>
      <c r="D4738">
        <v>33702</v>
      </c>
      <c r="E4738" s="4">
        <v>41154</v>
      </c>
      <c r="F4738">
        <v>14</v>
      </c>
      <c r="G4738" s="15">
        <f>I4738*F4738</f>
        <v>2800</v>
      </c>
      <c r="H4738" s="9">
        <v>0</v>
      </c>
      <c r="I4738" s="13">
        <f>VLOOKUP($U4738,Pricebook!$A:$D,4,0)</f>
        <v>200</v>
      </c>
      <c r="J4738" s="11">
        <f>G4738*(1-H4738)</f>
        <v>2800</v>
      </c>
      <c r="K4738" t="s">
        <v>680</v>
      </c>
      <c r="L4738" t="s">
        <v>185</v>
      </c>
      <c r="M4738" t="str">
        <f>VLOOKUP($L4738,Companies!$A:$G,7,)</f>
        <v>EDP Services</v>
      </c>
      <c r="N4738" t="str">
        <f>VLOOKUP($L4738,Companies!$A:$G,6,)</f>
        <v>Technology</v>
      </c>
      <c r="O4738" s="6" t="s">
        <v>2226</v>
      </c>
      <c r="P4738" s="6">
        <v>92630</v>
      </c>
      <c r="Q4738" t="s">
        <v>114</v>
      </c>
      <c r="R4738" t="s">
        <v>23</v>
      </c>
      <c r="S4738" s="4">
        <v>41155</v>
      </c>
      <c r="T4738" s="7">
        <f>S4738-E4738</f>
        <v>1</v>
      </c>
      <c r="U4738" t="s">
        <v>14214</v>
      </c>
      <c r="V4738" s="6" t="s">
        <v>14254</v>
      </c>
      <c r="W4738" t="s">
        <v>14255</v>
      </c>
      <c r="X4738" t="s">
        <v>14187</v>
      </c>
      <c r="Y4738" t="str">
        <f>VLOOKUP(R4738,Managers!$A:$B,2,)</f>
        <v>Bob Turner</v>
      </c>
      <c r="Z4738" s="11">
        <f>VLOOKUP(X4738,HourlyWages!$A:$B,2,0)</f>
        <v>45</v>
      </c>
      <c r="AA4738">
        <v>1</v>
      </c>
    </row>
    <row r="4739" spans="1:27" x14ac:dyDescent="0.3">
      <c r="A4739" t="b">
        <f>COUNTIF($C$1:C4739, C4739)&gt;1</f>
        <v>0</v>
      </c>
      <c r="B4739" t="b">
        <f>VLOOKUP(C4739,Sheet3!$A:$B,2,0) &gt; 1</f>
        <v>0</v>
      </c>
      <c r="C4739">
        <v>4738</v>
      </c>
      <c r="D4739">
        <v>33703</v>
      </c>
      <c r="E4739" s="4">
        <v>40215</v>
      </c>
      <c r="F4739">
        <v>4</v>
      </c>
      <c r="G4739" s="15">
        <f>I4739*F4739</f>
        <v>600</v>
      </c>
      <c r="H4739" s="9">
        <v>0.08</v>
      </c>
      <c r="I4739" s="13">
        <f>VLOOKUP($U4739,Pricebook!$A:$D,4,0)</f>
        <v>150</v>
      </c>
      <c r="J4739" s="11">
        <f>G4739*(1-H4739)</f>
        <v>552</v>
      </c>
      <c r="K4739" t="s">
        <v>515</v>
      </c>
      <c r="L4739" t="s">
        <v>20</v>
      </c>
      <c r="M4739" t="str">
        <f>VLOOKUP($L4739,Companies!$A:$G,7,)</f>
        <v>Major Pharmaceuticals</v>
      </c>
      <c r="N4739" t="str">
        <f>VLOOKUP($L4739,Companies!$A:$G,6,)</f>
        <v>Health Care</v>
      </c>
      <c r="O4739" s="6" t="s">
        <v>249</v>
      </c>
      <c r="P4739" s="6">
        <v>60090</v>
      </c>
      <c r="Q4739" t="s">
        <v>15</v>
      </c>
      <c r="R4739" t="s">
        <v>16</v>
      </c>
      <c r="S4739" s="4">
        <v>40216</v>
      </c>
      <c r="T4739" s="7">
        <f>S4739-E4739</f>
        <v>1</v>
      </c>
      <c r="U4739" t="s">
        <v>14211</v>
      </c>
      <c r="V4739" s="6" t="s">
        <v>14257</v>
      </c>
      <c r="W4739" t="s">
        <v>14264</v>
      </c>
      <c r="X4739" t="s">
        <v>14189</v>
      </c>
      <c r="Y4739" t="str">
        <f>VLOOKUP(R4739,Managers!$A:$B,2,)</f>
        <v>Josh Martinez</v>
      </c>
      <c r="Z4739" s="11">
        <f>VLOOKUP(X4739,HourlyWages!$A:$B,2,0)</f>
        <v>62</v>
      </c>
      <c r="AA4739">
        <v>1</v>
      </c>
    </row>
    <row r="4740" spans="1:27" x14ac:dyDescent="0.3">
      <c r="A4740" t="b">
        <f>COUNTIF($C$1:C4740, C4740)&gt;1</f>
        <v>0</v>
      </c>
      <c r="B4740" t="b">
        <f>VLOOKUP(C4740,Sheet3!$A:$B,2,0) &gt; 1</f>
        <v>0</v>
      </c>
      <c r="C4740">
        <v>4739</v>
      </c>
      <c r="D4740">
        <v>33703</v>
      </c>
      <c r="E4740" s="4">
        <v>40215</v>
      </c>
      <c r="F4740">
        <v>25</v>
      </c>
      <c r="G4740" s="15">
        <f>I4740*F4740</f>
        <v>5000</v>
      </c>
      <c r="H4740" s="9">
        <v>0</v>
      </c>
      <c r="I4740" s="13">
        <f>VLOOKUP($U4740,Pricebook!$A:$D,4,0)</f>
        <v>200</v>
      </c>
      <c r="J4740" s="11">
        <f>G4740*(1-H4740)</f>
        <v>5000</v>
      </c>
      <c r="K4740" t="s">
        <v>515</v>
      </c>
      <c r="L4740" t="s">
        <v>20</v>
      </c>
      <c r="M4740" t="str">
        <f>VLOOKUP($L4740,Companies!$A:$G,7,)</f>
        <v>Major Pharmaceuticals</v>
      </c>
      <c r="N4740" t="str">
        <f>VLOOKUP($L4740,Companies!$A:$G,6,)</f>
        <v>Health Care</v>
      </c>
      <c r="O4740" s="6" t="s">
        <v>249</v>
      </c>
      <c r="P4740" s="6">
        <v>60090</v>
      </c>
      <c r="Q4740" t="s">
        <v>15</v>
      </c>
      <c r="R4740" t="s">
        <v>16</v>
      </c>
      <c r="S4740" s="4">
        <v>40216</v>
      </c>
      <c r="T4740" s="7">
        <f>S4740-E4740</f>
        <v>1</v>
      </c>
      <c r="U4740" t="s">
        <v>14206</v>
      </c>
      <c r="V4740" s="6" t="s">
        <v>14254</v>
      </c>
      <c r="W4740" t="s">
        <v>14255</v>
      </c>
      <c r="X4740" t="s">
        <v>14185</v>
      </c>
      <c r="Y4740" t="str">
        <f>VLOOKUP(R4740,Managers!$A:$B,2,)</f>
        <v>Josh Martinez</v>
      </c>
      <c r="Z4740" s="11">
        <f>VLOOKUP(X4740,HourlyWages!$A:$B,2,0)</f>
        <v>70</v>
      </c>
      <c r="AA4740">
        <v>1</v>
      </c>
    </row>
    <row r="4741" spans="1:27" x14ac:dyDescent="0.3">
      <c r="A4741" t="b">
        <f>COUNTIF($C$1:C4741, C4741)&gt;1</f>
        <v>0</v>
      </c>
      <c r="B4741" t="b">
        <f>VLOOKUP(C4741,Sheet3!$A:$B,2,0) &gt; 1</f>
        <v>0</v>
      </c>
      <c r="C4741">
        <v>4740</v>
      </c>
      <c r="D4741">
        <v>33703</v>
      </c>
      <c r="E4741" s="4">
        <v>40215</v>
      </c>
      <c r="F4741">
        <v>4</v>
      </c>
      <c r="G4741" s="15">
        <f>I4741*F4741</f>
        <v>800</v>
      </c>
      <c r="H4741" s="9">
        <v>0.08</v>
      </c>
      <c r="I4741" s="13">
        <f>VLOOKUP($U4741,Pricebook!$A:$D,4,0)</f>
        <v>200</v>
      </c>
      <c r="J4741" s="11">
        <f>G4741*(1-H4741)</f>
        <v>736</v>
      </c>
      <c r="K4741" t="s">
        <v>515</v>
      </c>
      <c r="L4741" t="s">
        <v>20</v>
      </c>
      <c r="M4741" t="str">
        <f>VLOOKUP($L4741,Companies!$A:$G,7,)</f>
        <v>Major Pharmaceuticals</v>
      </c>
      <c r="N4741" t="str">
        <f>VLOOKUP($L4741,Companies!$A:$G,6,)</f>
        <v>Health Care</v>
      </c>
      <c r="O4741" s="6" t="s">
        <v>249</v>
      </c>
      <c r="P4741" s="6">
        <v>60090</v>
      </c>
      <c r="Q4741" t="s">
        <v>15</v>
      </c>
      <c r="R4741" t="s">
        <v>16</v>
      </c>
      <c r="S4741" s="4">
        <v>40217</v>
      </c>
      <c r="T4741" s="7">
        <f>S4741-E4741</f>
        <v>2</v>
      </c>
      <c r="U4741" t="s">
        <v>14206</v>
      </c>
      <c r="V4741" s="6" t="s">
        <v>14251</v>
      </c>
      <c r="W4741" t="s">
        <v>14267</v>
      </c>
      <c r="X4741" t="s">
        <v>14196</v>
      </c>
      <c r="Y4741" t="str">
        <f>VLOOKUP(R4741,Managers!$A:$B,2,)</f>
        <v>Josh Martinez</v>
      </c>
      <c r="Z4741" s="11">
        <f>VLOOKUP(X4741,HourlyWages!$A:$B,2,0)</f>
        <v>58</v>
      </c>
      <c r="AA4741">
        <v>1</v>
      </c>
    </row>
    <row r="4742" spans="1:27" x14ac:dyDescent="0.3">
      <c r="A4742" t="b">
        <f>COUNTIF($C$1:C4742, C4742)&gt;1</f>
        <v>0</v>
      </c>
      <c r="B4742" t="b">
        <f>VLOOKUP(C4742,Sheet3!$A:$B,2,0) &gt; 1</f>
        <v>0</v>
      </c>
      <c r="C4742">
        <v>4741</v>
      </c>
      <c r="D4742">
        <v>33729</v>
      </c>
      <c r="E4742" s="4">
        <v>41171</v>
      </c>
      <c r="F4742">
        <v>26</v>
      </c>
      <c r="G4742" s="15">
        <f>I4742*F4742</f>
        <v>5200</v>
      </c>
      <c r="H4742" s="9">
        <v>7.0000000000000007E-2</v>
      </c>
      <c r="I4742" s="13">
        <f>VLOOKUP($U4742,Pricebook!$A:$D,4,0)</f>
        <v>200</v>
      </c>
      <c r="J4742" s="11">
        <f>G4742*(1-H4742)</f>
        <v>4836</v>
      </c>
      <c r="K4742" t="s">
        <v>1680</v>
      </c>
      <c r="L4742" t="s">
        <v>775</v>
      </c>
      <c r="M4742" t="str">
        <f>VLOOKUP($L4742,Companies!$A:$G,7,)</f>
        <v>Computer Software: Prepackaged Software</v>
      </c>
      <c r="N4742" t="str">
        <f>VLOOKUP($L4742,Companies!$A:$G,6,)</f>
        <v>Technology</v>
      </c>
      <c r="O4742" s="6" t="s">
        <v>1681</v>
      </c>
      <c r="P4742" s="6">
        <v>80817</v>
      </c>
      <c r="Q4742" t="s">
        <v>237</v>
      </c>
      <c r="R4742" t="s">
        <v>23</v>
      </c>
      <c r="S4742" s="4">
        <v>41172</v>
      </c>
      <c r="T4742" s="7">
        <f>S4742-E4742</f>
        <v>1</v>
      </c>
      <c r="U4742" t="s">
        <v>14206</v>
      </c>
      <c r="V4742" s="6" t="s">
        <v>14254</v>
      </c>
      <c r="W4742" t="s">
        <v>14255</v>
      </c>
      <c r="X4742" t="s">
        <v>14184</v>
      </c>
      <c r="Y4742" t="str">
        <f>VLOOKUP(R4742,Managers!$A:$B,2,)</f>
        <v>Bob Turner</v>
      </c>
      <c r="Z4742" s="11">
        <f>VLOOKUP(X4742,HourlyWages!$A:$B,2,0)</f>
        <v>50</v>
      </c>
      <c r="AA4742">
        <v>1</v>
      </c>
    </row>
    <row r="4743" spans="1:27" x14ac:dyDescent="0.3">
      <c r="A4743" t="b">
        <f>COUNTIF($C$1:C4743, C4743)&gt;1</f>
        <v>0</v>
      </c>
      <c r="B4743" t="b">
        <f>VLOOKUP(C4743,Sheet3!$A:$B,2,0) &gt; 1</f>
        <v>0</v>
      </c>
      <c r="C4743">
        <v>4742</v>
      </c>
      <c r="D4743">
        <v>33731</v>
      </c>
      <c r="E4743" s="4">
        <v>41190</v>
      </c>
      <c r="F4743">
        <v>27</v>
      </c>
      <c r="G4743" s="15">
        <f>I4743*F4743</f>
        <v>3375</v>
      </c>
      <c r="H4743" s="9">
        <v>0.02</v>
      </c>
      <c r="I4743" s="13">
        <f>VLOOKUP($U4743,Pricebook!$A:$D,4,0)</f>
        <v>125</v>
      </c>
      <c r="J4743" s="11">
        <f>G4743*(1-H4743)</f>
        <v>3307.5</v>
      </c>
      <c r="K4743" t="s">
        <v>54</v>
      </c>
      <c r="L4743" t="s">
        <v>55</v>
      </c>
      <c r="M4743" t="str">
        <f>VLOOKUP($L4743,Companies!$A:$G,7,)</f>
        <v>Semiconductors</v>
      </c>
      <c r="N4743" t="str">
        <f>VLOOKUP($L4743,Companies!$A:$G,6,)</f>
        <v>Technology</v>
      </c>
      <c r="O4743" s="6" t="s">
        <v>1174</v>
      </c>
      <c r="P4743" s="6">
        <v>27534</v>
      </c>
      <c r="Q4743" t="s">
        <v>33</v>
      </c>
      <c r="R4743" t="s">
        <v>34</v>
      </c>
      <c r="S4743" s="4">
        <v>41191</v>
      </c>
      <c r="T4743" s="7">
        <f>S4743-E4743</f>
        <v>1</v>
      </c>
      <c r="U4743" t="s">
        <v>14221</v>
      </c>
      <c r="V4743" s="6" t="s">
        <v>14251</v>
      </c>
      <c r="W4743" t="s">
        <v>14263</v>
      </c>
      <c r="X4743" t="s">
        <v>14200</v>
      </c>
      <c r="Y4743" t="str">
        <f>VLOOKUP(R4743,Managers!$A:$B,2,)</f>
        <v>Frank Mitchell</v>
      </c>
      <c r="Z4743" s="11">
        <f>VLOOKUP(X4743,HourlyWages!$A:$B,2,0)</f>
        <v>59</v>
      </c>
      <c r="AA4743">
        <v>1</v>
      </c>
    </row>
    <row r="4744" spans="1:27" x14ac:dyDescent="0.3">
      <c r="A4744" t="b">
        <f>COUNTIF($C$1:C4744, C4744)&gt;1</f>
        <v>0</v>
      </c>
      <c r="B4744" t="b">
        <f>VLOOKUP(C4744,Sheet3!$A:$B,2,0) &gt; 1</f>
        <v>0</v>
      </c>
      <c r="C4744">
        <v>4743</v>
      </c>
      <c r="D4744">
        <v>33731</v>
      </c>
      <c r="E4744" s="4">
        <v>41190</v>
      </c>
      <c r="F4744">
        <v>32</v>
      </c>
      <c r="G4744" s="15">
        <f>I4744*F4744</f>
        <v>4480</v>
      </c>
      <c r="H4744" s="9">
        <v>0.09</v>
      </c>
      <c r="I4744" s="13">
        <f>VLOOKUP($U4744,Pricebook!$A:$D,4,0)</f>
        <v>140</v>
      </c>
      <c r="J4744" s="11">
        <f>G4744*(1-H4744)</f>
        <v>4076.8</v>
      </c>
      <c r="K4744" t="s">
        <v>54</v>
      </c>
      <c r="L4744" t="s">
        <v>55</v>
      </c>
      <c r="M4744" t="str">
        <f>VLOOKUP($L4744,Companies!$A:$G,7,)</f>
        <v>Semiconductors</v>
      </c>
      <c r="N4744" t="str">
        <f>VLOOKUP($L4744,Companies!$A:$G,6,)</f>
        <v>Technology</v>
      </c>
      <c r="O4744" s="6" t="s">
        <v>1174</v>
      </c>
      <c r="P4744" s="6">
        <v>27534</v>
      </c>
      <c r="Q4744" t="s">
        <v>33</v>
      </c>
      <c r="R4744" t="s">
        <v>34</v>
      </c>
      <c r="S4744" s="4">
        <v>41190</v>
      </c>
      <c r="T4744" s="7">
        <f>S4744-E4744</f>
        <v>0</v>
      </c>
      <c r="U4744" t="s">
        <v>14213</v>
      </c>
      <c r="V4744" s="6" t="s">
        <v>14251</v>
      </c>
      <c r="W4744" t="s">
        <v>14260</v>
      </c>
      <c r="X4744" t="s">
        <v>14188</v>
      </c>
      <c r="Y4744" t="str">
        <f>VLOOKUP(R4744,Managers!$A:$B,2,)</f>
        <v>Frank Mitchell</v>
      </c>
      <c r="Z4744" s="11">
        <f>VLOOKUP(X4744,HourlyWages!$A:$B,2,0)</f>
        <v>52</v>
      </c>
      <c r="AA4744">
        <v>1</v>
      </c>
    </row>
    <row r="4745" spans="1:27" x14ac:dyDescent="0.3">
      <c r="A4745" t="b">
        <f>COUNTIF($C$1:C4745, C4745)&gt;1</f>
        <v>0</v>
      </c>
      <c r="B4745" t="b">
        <f>VLOOKUP(C4745,Sheet3!$A:$B,2,0) &gt; 1</f>
        <v>0</v>
      </c>
      <c r="C4745">
        <v>4744</v>
      </c>
      <c r="D4745">
        <v>33731</v>
      </c>
      <c r="E4745" s="4">
        <v>41190</v>
      </c>
      <c r="F4745">
        <v>12</v>
      </c>
      <c r="G4745" s="15">
        <f>I4745*F4745</f>
        <v>2400</v>
      </c>
      <c r="H4745" s="9">
        <v>0.05</v>
      </c>
      <c r="I4745" s="13">
        <f>VLOOKUP($U4745,Pricebook!$A:$D,4,0)</f>
        <v>200</v>
      </c>
      <c r="J4745" s="11">
        <f>G4745*(1-H4745)</f>
        <v>2280</v>
      </c>
      <c r="K4745" t="s">
        <v>54</v>
      </c>
      <c r="L4745" t="s">
        <v>55</v>
      </c>
      <c r="M4745" t="str">
        <f>VLOOKUP($L4745,Companies!$A:$G,7,)</f>
        <v>Semiconductors</v>
      </c>
      <c r="N4745" t="str">
        <f>VLOOKUP($L4745,Companies!$A:$G,6,)</f>
        <v>Technology</v>
      </c>
      <c r="O4745" s="6" t="s">
        <v>2543</v>
      </c>
      <c r="P4745" s="6">
        <v>27405</v>
      </c>
      <c r="Q4745" t="s">
        <v>33</v>
      </c>
      <c r="R4745" t="s">
        <v>34</v>
      </c>
      <c r="S4745" s="4">
        <v>41192</v>
      </c>
      <c r="T4745" s="7">
        <f>S4745-E4745</f>
        <v>2</v>
      </c>
      <c r="U4745" t="s">
        <v>14206</v>
      </c>
      <c r="V4745" s="6" t="s">
        <v>14254</v>
      </c>
      <c r="W4745" t="s">
        <v>14255</v>
      </c>
      <c r="X4745" t="s">
        <v>14200</v>
      </c>
      <c r="Y4745" t="str">
        <f>VLOOKUP(R4745,Managers!$A:$B,2,)</f>
        <v>Frank Mitchell</v>
      </c>
      <c r="Z4745" s="11">
        <f>VLOOKUP(X4745,HourlyWages!$A:$B,2,0)</f>
        <v>59</v>
      </c>
      <c r="AA4745">
        <v>1</v>
      </c>
    </row>
    <row r="4746" spans="1:27" x14ac:dyDescent="0.3">
      <c r="A4746" t="b">
        <f>COUNTIF($C$1:C4746, C4746)&gt;1</f>
        <v>0</v>
      </c>
      <c r="B4746" t="b">
        <f>VLOOKUP(C4746,Sheet3!$A:$B,2,0) &gt; 1</f>
        <v>0</v>
      </c>
      <c r="C4746">
        <v>4745</v>
      </c>
      <c r="D4746">
        <v>33732</v>
      </c>
      <c r="E4746" s="4">
        <v>40053</v>
      </c>
      <c r="F4746">
        <v>33</v>
      </c>
      <c r="G4746" s="15">
        <f>I4746*F4746</f>
        <v>4125</v>
      </c>
      <c r="H4746" s="9">
        <v>0.05</v>
      </c>
      <c r="I4746" s="13">
        <f>VLOOKUP($U4746,Pricebook!$A:$D,4,0)</f>
        <v>125</v>
      </c>
      <c r="J4746" s="11">
        <f>G4746*(1-H4746)</f>
        <v>3918.75</v>
      </c>
      <c r="K4746" t="s">
        <v>2330</v>
      </c>
      <c r="L4746" t="s">
        <v>552</v>
      </c>
      <c r="M4746" t="str">
        <f>VLOOKUP($L4746,Companies!$A:$G,7,)</f>
        <v>Business Services</v>
      </c>
      <c r="N4746" t="str">
        <f>VLOOKUP($L4746,Companies!$A:$G,6,)</f>
        <v>Miscellaneous</v>
      </c>
      <c r="O4746" s="6" t="s">
        <v>1929</v>
      </c>
      <c r="P4746" s="6">
        <v>48708</v>
      </c>
      <c r="Q4746" t="s">
        <v>172</v>
      </c>
      <c r="R4746" t="s">
        <v>16</v>
      </c>
      <c r="S4746" s="4">
        <v>40054</v>
      </c>
      <c r="T4746" s="7">
        <f>S4746-E4746</f>
        <v>1</v>
      </c>
      <c r="U4746" t="s">
        <v>14208</v>
      </c>
      <c r="V4746" s="6" t="s">
        <v>14251</v>
      </c>
      <c r="W4746" t="s">
        <v>14263</v>
      </c>
      <c r="X4746" t="s">
        <v>14186</v>
      </c>
      <c r="Y4746" t="str">
        <f>VLOOKUP(R4746,Managers!$A:$B,2,)</f>
        <v>Josh Martinez</v>
      </c>
      <c r="Z4746" s="11">
        <f>VLOOKUP(X4746,HourlyWages!$A:$B,2,0)</f>
        <v>67</v>
      </c>
      <c r="AA4746">
        <v>1</v>
      </c>
    </row>
    <row r="4747" spans="1:27" x14ac:dyDescent="0.3">
      <c r="A4747" t="b">
        <f>COUNTIF($C$1:C4747, C4747)&gt;1</f>
        <v>0</v>
      </c>
      <c r="B4747" t="b">
        <f>VLOOKUP(C4747,Sheet3!$A:$B,2,0) &gt; 1</f>
        <v>0</v>
      </c>
      <c r="C4747">
        <v>4746</v>
      </c>
      <c r="D4747">
        <v>33734</v>
      </c>
      <c r="E4747" s="4">
        <v>40833</v>
      </c>
      <c r="F4747">
        <v>13</v>
      </c>
      <c r="G4747" s="15">
        <f>I4747*F4747</f>
        <v>1430</v>
      </c>
      <c r="H4747" s="9">
        <v>0.05</v>
      </c>
      <c r="I4747" s="13">
        <f>VLOOKUP($U4747,Pricebook!$A:$D,4,0)</f>
        <v>110</v>
      </c>
      <c r="J4747" s="11">
        <f>G4747*(1-H4747)</f>
        <v>1358.5</v>
      </c>
      <c r="K4747" t="s">
        <v>1573</v>
      </c>
      <c r="L4747" t="s">
        <v>597</v>
      </c>
      <c r="M4747" t="str">
        <f>VLOOKUP($L4747,Companies!$A:$G,7,)</f>
        <v>Specialty Insurers</v>
      </c>
      <c r="N4747" t="str">
        <f>VLOOKUP($L4747,Companies!$A:$G,6,)</f>
        <v>Finance</v>
      </c>
      <c r="O4747" s="6" t="s">
        <v>1574</v>
      </c>
      <c r="P4747" s="6">
        <v>62205</v>
      </c>
      <c r="Q4747" t="s">
        <v>15</v>
      </c>
      <c r="R4747" t="s">
        <v>16</v>
      </c>
      <c r="S4747" s="4">
        <v>40834</v>
      </c>
      <c r="T4747" s="7">
        <f>S4747-E4747</f>
        <v>1</v>
      </c>
      <c r="U4747" t="s">
        <v>14215</v>
      </c>
      <c r="V4747" s="6" t="s">
        <v>14251</v>
      </c>
      <c r="W4747" t="s">
        <v>14268</v>
      </c>
      <c r="X4747" t="s">
        <v>14201</v>
      </c>
      <c r="Y4747" t="str">
        <f>VLOOKUP(R4747,Managers!$A:$B,2,)</f>
        <v>Josh Martinez</v>
      </c>
      <c r="Z4747" s="11">
        <f>VLOOKUP(X4747,HourlyWages!$A:$B,2,0)</f>
        <v>53</v>
      </c>
      <c r="AA4747">
        <v>1</v>
      </c>
    </row>
    <row r="4748" spans="1:27" x14ac:dyDescent="0.3">
      <c r="A4748" t="b">
        <f>COUNTIF($C$1:C4748, C4748)&gt;1</f>
        <v>0</v>
      </c>
      <c r="B4748" t="b">
        <f>VLOOKUP(C4748,Sheet3!$A:$B,2,0) &gt; 1</f>
        <v>0</v>
      </c>
      <c r="C4748">
        <v>4747</v>
      </c>
      <c r="D4748">
        <v>33761</v>
      </c>
      <c r="E4748" s="4">
        <v>41125</v>
      </c>
      <c r="F4748">
        <v>45</v>
      </c>
      <c r="G4748" s="15">
        <f>I4748*F4748</f>
        <v>5400</v>
      </c>
      <c r="H4748" s="9">
        <v>0.06</v>
      </c>
      <c r="I4748" s="13">
        <f>VLOOKUP($U4748,Pricebook!$A:$D,4,0)</f>
        <v>120</v>
      </c>
      <c r="J4748" s="11">
        <f>G4748*(1-H4748)</f>
        <v>5076</v>
      </c>
      <c r="K4748" t="s">
        <v>1757</v>
      </c>
      <c r="L4748" t="s">
        <v>252</v>
      </c>
      <c r="M4748" t="str">
        <f>VLOOKUP($L4748,Companies!$A:$G,7,)</f>
        <v>Major Pharmaceuticals</v>
      </c>
      <c r="N4748" t="str">
        <f>VLOOKUP($L4748,Companies!$A:$G,6,)</f>
        <v>Health Care</v>
      </c>
      <c r="O4748" s="6" t="s">
        <v>2544</v>
      </c>
      <c r="P4748" s="6" t="s">
        <v>2545</v>
      </c>
      <c r="Q4748" t="s">
        <v>87</v>
      </c>
      <c r="R4748" t="s">
        <v>61</v>
      </c>
      <c r="S4748" s="4">
        <v>41126</v>
      </c>
      <c r="T4748" s="7">
        <f>S4748-E4748</f>
        <v>1</v>
      </c>
      <c r="U4748" t="s">
        <v>14212</v>
      </c>
      <c r="V4748" s="6" t="s">
        <v>14251</v>
      </c>
      <c r="W4748" t="s">
        <v>14266</v>
      </c>
      <c r="X4748" t="s">
        <v>14196</v>
      </c>
      <c r="Y4748" t="str">
        <f>VLOOKUP(R4748,Managers!$A:$B,2,)</f>
        <v>Allen Young</v>
      </c>
      <c r="Z4748" s="11">
        <f>VLOOKUP(X4748,HourlyWages!$A:$B,2,0)</f>
        <v>58</v>
      </c>
      <c r="AA4748">
        <v>1</v>
      </c>
    </row>
    <row r="4749" spans="1:27" x14ac:dyDescent="0.3">
      <c r="A4749" t="b">
        <f>COUNTIF($C$1:C4749, C4749)&gt;1</f>
        <v>0</v>
      </c>
      <c r="B4749" t="b">
        <f>VLOOKUP(C4749,Sheet3!$A:$B,2,0) &gt; 1</f>
        <v>0</v>
      </c>
      <c r="C4749">
        <v>4748</v>
      </c>
      <c r="D4749">
        <v>33763</v>
      </c>
      <c r="E4749" s="4">
        <v>40444</v>
      </c>
      <c r="F4749">
        <v>23</v>
      </c>
      <c r="G4749" s="15">
        <f>I4749*F4749</f>
        <v>3450</v>
      </c>
      <c r="H4749" s="9">
        <v>0.08</v>
      </c>
      <c r="I4749" s="13">
        <f>VLOOKUP($U4749,Pricebook!$A:$D,4,0)</f>
        <v>150</v>
      </c>
      <c r="J4749" s="11">
        <f>G4749*(1-H4749)</f>
        <v>3174</v>
      </c>
      <c r="K4749" t="s">
        <v>1539</v>
      </c>
      <c r="L4749" t="s">
        <v>73</v>
      </c>
      <c r="M4749" t="str">
        <f>VLOOKUP($L4749,Companies!$A:$G,7,)</f>
        <v>Recreational Products/Toys</v>
      </c>
      <c r="N4749" t="str">
        <f>VLOOKUP($L4749,Companies!$A:$G,6,)</f>
        <v>Consumer Non-Durables</v>
      </c>
      <c r="O4749" s="6" t="s">
        <v>1874</v>
      </c>
      <c r="P4749" s="6">
        <v>46324</v>
      </c>
      <c r="Q4749" t="s">
        <v>278</v>
      </c>
      <c r="R4749" t="s">
        <v>16</v>
      </c>
      <c r="S4749" s="4">
        <v>40446</v>
      </c>
      <c r="T4749" s="7">
        <f>S4749-E4749</f>
        <v>2</v>
      </c>
      <c r="U4749" t="s">
        <v>14222</v>
      </c>
      <c r="V4749" s="6" t="s">
        <v>14251</v>
      </c>
      <c r="W4749" t="s">
        <v>14252</v>
      </c>
      <c r="X4749" t="s">
        <v>14189</v>
      </c>
      <c r="Y4749" t="str">
        <f>VLOOKUP(R4749,Managers!$A:$B,2,)</f>
        <v>Josh Martinez</v>
      </c>
      <c r="Z4749" s="11">
        <f>VLOOKUP(X4749,HourlyWages!$A:$B,2,0)</f>
        <v>62</v>
      </c>
      <c r="AA4749">
        <v>1</v>
      </c>
    </row>
    <row r="4750" spans="1:27" x14ac:dyDescent="0.3">
      <c r="A4750" t="b">
        <f>COUNTIF($C$1:C4750, C4750)&gt;1</f>
        <v>0</v>
      </c>
      <c r="B4750" t="b">
        <f>VLOOKUP(C4750,Sheet3!$A:$B,2,0) &gt; 1</f>
        <v>0</v>
      </c>
      <c r="C4750">
        <v>4749</v>
      </c>
      <c r="D4750">
        <v>33764</v>
      </c>
      <c r="E4750" s="4">
        <v>40584</v>
      </c>
      <c r="F4750">
        <v>31</v>
      </c>
      <c r="G4750" s="15">
        <f>I4750*F4750</f>
        <v>3720</v>
      </c>
      <c r="H4750" s="9">
        <v>0.01</v>
      </c>
      <c r="I4750" s="13">
        <f>VLOOKUP($U4750,Pricebook!$A:$D,4,0)</f>
        <v>120</v>
      </c>
      <c r="J4750" s="11">
        <f>G4750*(1-H4750)</f>
        <v>3682.8</v>
      </c>
      <c r="K4750" t="s">
        <v>221</v>
      </c>
      <c r="L4750" t="s">
        <v>20</v>
      </c>
      <c r="M4750" t="str">
        <f>VLOOKUP($L4750,Companies!$A:$G,7,)</f>
        <v>Major Pharmaceuticals</v>
      </c>
      <c r="N4750" t="str">
        <f>VLOOKUP($L4750,Companies!$A:$G,6,)</f>
        <v>Health Care</v>
      </c>
      <c r="O4750" s="6" t="s">
        <v>2304</v>
      </c>
      <c r="P4750" s="6" t="s">
        <v>2305</v>
      </c>
      <c r="Q4750" t="s">
        <v>60</v>
      </c>
      <c r="R4750" t="s">
        <v>61</v>
      </c>
      <c r="S4750" s="4">
        <v>40585</v>
      </c>
      <c r="T4750" s="7">
        <f>S4750-E4750</f>
        <v>1</v>
      </c>
      <c r="U4750" t="s">
        <v>14212</v>
      </c>
      <c r="V4750" s="6" t="s">
        <v>14251</v>
      </c>
      <c r="W4750" t="s">
        <v>14252</v>
      </c>
      <c r="X4750" t="s">
        <v>14200</v>
      </c>
      <c r="Y4750" t="str">
        <f>VLOOKUP(R4750,Managers!$A:$B,2,)</f>
        <v>Allen Young</v>
      </c>
      <c r="Z4750" s="11">
        <f>VLOOKUP(X4750,HourlyWages!$A:$B,2,0)</f>
        <v>59</v>
      </c>
      <c r="AA4750">
        <v>1</v>
      </c>
    </row>
    <row r="4751" spans="1:27" x14ac:dyDescent="0.3">
      <c r="A4751" t="b">
        <f>COUNTIF($C$1:C4751, C4751)&gt;1</f>
        <v>0</v>
      </c>
      <c r="B4751" t="b">
        <f>VLOOKUP(C4751,Sheet3!$A:$B,2,0) &gt; 1</f>
        <v>0</v>
      </c>
      <c r="C4751">
        <v>4750</v>
      </c>
      <c r="D4751">
        <v>33764</v>
      </c>
      <c r="E4751" s="4">
        <v>40584</v>
      </c>
      <c r="F4751">
        <v>4</v>
      </c>
      <c r="G4751" s="15">
        <f>I4751*F4751</f>
        <v>800</v>
      </c>
      <c r="H4751" s="9">
        <v>0</v>
      </c>
      <c r="I4751" s="13">
        <f>VLOOKUP($U4751,Pricebook!$A:$D,4,0)</f>
        <v>200</v>
      </c>
      <c r="J4751" s="11">
        <f>G4751*(1-H4751)</f>
        <v>800</v>
      </c>
      <c r="K4751" t="s">
        <v>221</v>
      </c>
      <c r="L4751" t="s">
        <v>20</v>
      </c>
      <c r="M4751" t="str">
        <f>VLOOKUP($L4751,Companies!$A:$G,7,)</f>
        <v>Major Pharmaceuticals</v>
      </c>
      <c r="N4751" t="str">
        <f>VLOOKUP($L4751,Companies!$A:$G,6,)</f>
        <v>Health Care</v>
      </c>
      <c r="O4751" s="6" t="s">
        <v>2546</v>
      </c>
      <c r="P4751" s="6">
        <v>98502</v>
      </c>
      <c r="Q4751" t="s">
        <v>22</v>
      </c>
      <c r="R4751" t="s">
        <v>23</v>
      </c>
      <c r="S4751" s="4">
        <v>40586</v>
      </c>
      <c r="T4751" s="7">
        <f>S4751-E4751</f>
        <v>2</v>
      </c>
      <c r="U4751" t="s">
        <v>14206</v>
      </c>
      <c r="V4751" s="6" t="s">
        <v>14251</v>
      </c>
      <c r="W4751" t="s">
        <v>14267</v>
      </c>
      <c r="X4751" t="s">
        <v>14202</v>
      </c>
      <c r="Y4751" t="str">
        <f>VLOOKUP(R4751,Managers!$A:$B,2,)</f>
        <v>Bob Turner</v>
      </c>
      <c r="Z4751" s="11">
        <f>VLOOKUP(X4751,HourlyWages!$A:$B,2,0)</f>
        <v>71</v>
      </c>
      <c r="AA4751">
        <v>1</v>
      </c>
    </row>
    <row r="4752" spans="1:27" x14ac:dyDescent="0.3">
      <c r="A4752" t="b">
        <f>COUNTIF($C$1:C4752, C4752)&gt;1</f>
        <v>0</v>
      </c>
      <c r="B4752" t="b">
        <f>VLOOKUP(C4752,Sheet3!$A:$B,2,0) &gt; 1</f>
        <v>0</v>
      </c>
      <c r="C4752">
        <v>4751</v>
      </c>
      <c r="D4752">
        <v>33764</v>
      </c>
      <c r="E4752" s="4">
        <v>40584</v>
      </c>
      <c r="F4752">
        <v>6</v>
      </c>
      <c r="G4752" s="15">
        <f>I4752*F4752</f>
        <v>900</v>
      </c>
      <c r="H4752" s="9">
        <v>0.06</v>
      </c>
      <c r="I4752" s="13">
        <f>VLOOKUP($U4752,Pricebook!$A:$D,4,0)</f>
        <v>150</v>
      </c>
      <c r="J4752" s="11">
        <f>G4752*(1-H4752)</f>
        <v>846</v>
      </c>
      <c r="K4752" t="s">
        <v>221</v>
      </c>
      <c r="L4752" t="s">
        <v>20</v>
      </c>
      <c r="M4752" t="str">
        <f>VLOOKUP($L4752,Companies!$A:$G,7,)</f>
        <v>Major Pharmaceuticals</v>
      </c>
      <c r="N4752" t="str">
        <f>VLOOKUP($L4752,Companies!$A:$G,6,)</f>
        <v>Health Care</v>
      </c>
      <c r="O4752" s="6" t="s">
        <v>2546</v>
      </c>
      <c r="P4752" s="6">
        <v>98502</v>
      </c>
      <c r="Q4752" t="s">
        <v>22</v>
      </c>
      <c r="R4752" t="s">
        <v>23</v>
      </c>
      <c r="S4752" s="4">
        <v>40585</v>
      </c>
      <c r="T4752" s="7">
        <f>S4752-E4752</f>
        <v>1</v>
      </c>
      <c r="U4752" t="s">
        <v>14210</v>
      </c>
      <c r="V4752" s="6" t="s">
        <v>14251</v>
      </c>
      <c r="W4752" t="s">
        <v>14267</v>
      </c>
      <c r="X4752" t="s">
        <v>14187</v>
      </c>
      <c r="Y4752" t="str">
        <f>VLOOKUP(R4752,Managers!$A:$B,2,)</f>
        <v>Bob Turner</v>
      </c>
      <c r="Z4752" s="11">
        <f>VLOOKUP(X4752,HourlyWages!$A:$B,2,0)</f>
        <v>45</v>
      </c>
      <c r="AA4752">
        <v>1</v>
      </c>
    </row>
    <row r="4753" spans="1:27" x14ac:dyDescent="0.3">
      <c r="A4753" t="b">
        <f>COUNTIF($C$1:C4753, C4753)&gt;1</f>
        <v>0</v>
      </c>
      <c r="B4753" t="b">
        <f>VLOOKUP(C4753,Sheet3!$A:$B,2,0) &gt; 1</f>
        <v>0</v>
      </c>
      <c r="C4753">
        <v>4752</v>
      </c>
      <c r="D4753">
        <v>33793</v>
      </c>
      <c r="E4753" s="4">
        <v>41087</v>
      </c>
      <c r="F4753">
        <v>17</v>
      </c>
      <c r="G4753" s="15">
        <f>I4753*F4753</f>
        <v>2720</v>
      </c>
      <c r="H4753" s="9">
        <v>0.03</v>
      </c>
      <c r="I4753" s="13">
        <f>VLOOKUP($U4753,Pricebook!$A:$D,4,0)</f>
        <v>160</v>
      </c>
      <c r="J4753" s="11">
        <f>G4753*(1-H4753)</f>
        <v>2638.4</v>
      </c>
      <c r="K4753" t="s">
        <v>1679</v>
      </c>
      <c r="L4753" t="s">
        <v>203</v>
      </c>
      <c r="M4753" t="str">
        <f>VLOOKUP($L4753,Companies!$A:$G,7,)</f>
        <v>Catalog/Specialty Distribution</v>
      </c>
      <c r="N4753" t="str">
        <f>VLOOKUP($L4753,Companies!$A:$G,6,)</f>
        <v>Consumer Services</v>
      </c>
      <c r="O4753" s="6" t="s">
        <v>1163</v>
      </c>
      <c r="P4753" s="6">
        <v>39301</v>
      </c>
      <c r="Q4753" t="s">
        <v>699</v>
      </c>
      <c r="R4753" t="s">
        <v>34</v>
      </c>
      <c r="S4753" s="4">
        <v>41088</v>
      </c>
      <c r="T4753" s="7">
        <f>S4753-E4753</f>
        <v>1</v>
      </c>
      <c r="U4753" t="s">
        <v>14218</v>
      </c>
      <c r="V4753" s="6" t="s">
        <v>14251</v>
      </c>
      <c r="W4753" t="s">
        <v>14268</v>
      </c>
      <c r="X4753" t="s">
        <v>14190</v>
      </c>
      <c r="Y4753" t="str">
        <f>VLOOKUP(R4753,Managers!$A:$B,2,)</f>
        <v>Frank Mitchell</v>
      </c>
      <c r="Z4753" s="11">
        <f>VLOOKUP(X4753,HourlyWages!$A:$B,2,0)</f>
        <v>67</v>
      </c>
      <c r="AA4753">
        <v>1</v>
      </c>
    </row>
    <row r="4754" spans="1:27" x14ac:dyDescent="0.3">
      <c r="A4754" t="b">
        <f>COUNTIF($C$1:C4754, C4754)&gt;1</f>
        <v>0</v>
      </c>
      <c r="B4754" t="b">
        <f>VLOOKUP(C4754,Sheet3!$A:$B,2,0) &gt; 1</f>
        <v>0</v>
      </c>
      <c r="C4754">
        <v>4753</v>
      </c>
      <c r="D4754">
        <v>33794</v>
      </c>
      <c r="E4754" s="4">
        <v>40596</v>
      </c>
      <c r="F4754">
        <v>18</v>
      </c>
      <c r="G4754" s="15">
        <f>I4754*F4754</f>
        <v>2250</v>
      </c>
      <c r="H4754" s="9">
        <v>0.06</v>
      </c>
      <c r="I4754" s="13">
        <f>VLOOKUP($U4754,Pricebook!$A:$D,4,0)</f>
        <v>125</v>
      </c>
      <c r="J4754" s="11">
        <f>G4754*(1-H4754)</f>
        <v>2115</v>
      </c>
      <c r="K4754" t="s">
        <v>975</v>
      </c>
      <c r="L4754" t="s">
        <v>207</v>
      </c>
      <c r="M4754" t="str">
        <f>VLOOKUP($L4754,Companies!$A:$G,7,)</f>
        <v>Television Services</v>
      </c>
      <c r="N4754" t="str">
        <f>VLOOKUP($L4754,Companies!$A:$G,6,)</f>
        <v>Consumer Services</v>
      </c>
      <c r="O4754" s="6" t="s">
        <v>976</v>
      </c>
      <c r="P4754" s="6" t="s">
        <v>977</v>
      </c>
      <c r="Q4754" t="s">
        <v>101</v>
      </c>
      <c r="R4754" t="s">
        <v>34</v>
      </c>
      <c r="S4754" s="4">
        <v>40598</v>
      </c>
      <c r="T4754" s="7">
        <f>S4754-E4754</f>
        <v>2</v>
      </c>
      <c r="U4754" t="s">
        <v>14208</v>
      </c>
      <c r="V4754" s="6" t="s">
        <v>14251</v>
      </c>
      <c r="W4754" t="s">
        <v>14262</v>
      </c>
      <c r="X4754" t="s">
        <v>14193</v>
      </c>
      <c r="Y4754" t="str">
        <f>VLOOKUP(R4754,Managers!$A:$B,2,)</f>
        <v>Frank Mitchell</v>
      </c>
      <c r="Z4754" s="11">
        <f>VLOOKUP(X4754,HourlyWages!$A:$B,2,0)</f>
        <v>57</v>
      </c>
      <c r="AA4754">
        <v>1</v>
      </c>
    </row>
    <row r="4755" spans="1:27" x14ac:dyDescent="0.3">
      <c r="A4755" t="b">
        <f>COUNTIF($C$1:C4755, C4755)&gt;1</f>
        <v>0</v>
      </c>
      <c r="B4755" t="b">
        <f>VLOOKUP(C4755,Sheet3!$A:$B,2,0) &gt; 1</f>
        <v>0</v>
      </c>
      <c r="C4755">
        <v>4754</v>
      </c>
      <c r="D4755">
        <v>33797</v>
      </c>
      <c r="E4755" s="4">
        <v>39824</v>
      </c>
      <c r="F4755">
        <v>20</v>
      </c>
      <c r="G4755" s="15">
        <f>I4755*F4755</f>
        <v>3000</v>
      </c>
      <c r="H4755" s="9">
        <v>0.08</v>
      </c>
      <c r="I4755" s="13">
        <f>VLOOKUP($U4755,Pricebook!$A:$D,4,0)</f>
        <v>150</v>
      </c>
      <c r="J4755" s="11">
        <f>G4755*(1-H4755)</f>
        <v>2760</v>
      </c>
      <c r="K4755" t="s">
        <v>797</v>
      </c>
      <c r="L4755" t="s">
        <v>125</v>
      </c>
      <c r="M4755" t="str">
        <f>VLOOKUP($L4755,Companies!$A:$G,7,)</f>
        <v>EDP Services</v>
      </c>
      <c r="N4755" t="str">
        <f>VLOOKUP($L4755,Companies!$A:$G,6,)</f>
        <v>Technology</v>
      </c>
      <c r="O4755" s="6" t="s">
        <v>1732</v>
      </c>
      <c r="P4755" s="6" t="s">
        <v>2547</v>
      </c>
      <c r="Q4755" t="s">
        <v>317</v>
      </c>
      <c r="R4755" t="s">
        <v>61</v>
      </c>
      <c r="S4755" s="4">
        <v>39824</v>
      </c>
      <c r="T4755" s="7">
        <f>S4755-E4755</f>
        <v>0</v>
      </c>
      <c r="U4755" t="s">
        <v>14216</v>
      </c>
      <c r="V4755" s="6" t="s">
        <v>14251</v>
      </c>
      <c r="W4755" t="s">
        <v>14268</v>
      </c>
      <c r="X4755" t="s">
        <v>14196</v>
      </c>
      <c r="Y4755" t="str">
        <f>VLOOKUP(R4755,Managers!$A:$B,2,)</f>
        <v>Allen Young</v>
      </c>
      <c r="Z4755" s="11">
        <f>VLOOKUP(X4755,HourlyWages!$A:$B,2,0)</f>
        <v>58</v>
      </c>
      <c r="AA4755">
        <v>1</v>
      </c>
    </row>
    <row r="4756" spans="1:27" x14ac:dyDescent="0.3">
      <c r="A4756" t="b">
        <f>COUNTIF($C$1:C4756, C4756)&gt;1</f>
        <v>0</v>
      </c>
      <c r="B4756" t="b">
        <f>VLOOKUP(C4756,Sheet3!$A:$B,2,0) &gt; 1</f>
        <v>0</v>
      </c>
      <c r="C4756">
        <v>4755</v>
      </c>
      <c r="D4756">
        <v>33797</v>
      </c>
      <c r="E4756" s="4">
        <v>39824</v>
      </c>
      <c r="F4756">
        <v>44</v>
      </c>
      <c r="G4756" s="15">
        <f>I4756*F4756</f>
        <v>5500</v>
      </c>
      <c r="H4756" s="9">
        <v>0.02</v>
      </c>
      <c r="I4756" s="13">
        <f>VLOOKUP($U4756,Pricebook!$A:$D,4,0)</f>
        <v>125</v>
      </c>
      <c r="J4756" s="11">
        <f>G4756*(1-H4756)</f>
        <v>5390</v>
      </c>
      <c r="K4756" t="s">
        <v>797</v>
      </c>
      <c r="L4756" t="s">
        <v>125</v>
      </c>
      <c r="M4756" t="str">
        <f>VLOOKUP($L4756,Companies!$A:$G,7,)</f>
        <v>EDP Services</v>
      </c>
      <c r="N4756" t="str">
        <f>VLOOKUP($L4756,Companies!$A:$G,6,)</f>
        <v>Technology</v>
      </c>
      <c r="O4756" s="6" t="s">
        <v>2548</v>
      </c>
      <c r="P4756" s="6" t="s">
        <v>2549</v>
      </c>
      <c r="Q4756" t="s">
        <v>317</v>
      </c>
      <c r="R4756" t="s">
        <v>61</v>
      </c>
      <c r="S4756" s="4">
        <v>39825</v>
      </c>
      <c r="T4756" s="7">
        <f>S4756-E4756</f>
        <v>1</v>
      </c>
      <c r="U4756" t="s">
        <v>14208</v>
      </c>
      <c r="V4756" s="6" t="s">
        <v>14251</v>
      </c>
      <c r="W4756" t="s">
        <v>14260</v>
      </c>
      <c r="X4756" t="s">
        <v>14195</v>
      </c>
      <c r="Y4756" t="str">
        <f>VLOOKUP(R4756,Managers!$A:$B,2,)</f>
        <v>Allen Young</v>
      </c>
      <c r="Z4756" s="11">
        <f>VLOOKUP(X4756,HourlyWages!$A:$B,2,0)</f>
        <v>52</v>
      </c>
      <c r="AA4756">
        <v>1</v>
      </c>
    </row>
    <row r="4757" spans="1:27" x14ac:dyDescent="0.3">
      <c r="A4757" t="b">
        <f>COUNTIF($C$1:C4757, C4757)&gt;1</f>
        <v>0</v>
      </c>
      <c r="B4757" t="b">
        <f>VLOOKUP(C4757,Sheet3!$A:$B,2,0) &gt; 1</f>
        <v>0</v>
      </c>
      <c r="C4757">
        <v>4756</v>
      </c>
      <c r="D4757">
        <v>33797</v>
      </c>
      <c r="E4757" s="4">
        <v>39824</v>
      </c>
      <c r="F4757">
        <v>18</v>
      </c>
      <c r="G4757" s="15">
        <f>I4757*F4757</f>
        <v>3060</v>
      </c>
      <c r="H4757" s="9">
        <v>0.06</v>
      </c>
      <c r="I4757" s="13">
        <f>VLOOKUP($U4757,Pricebook!$A:$D,4,0)</f>
        <v>170</v>
      </c>
      <c r="J4757" s="11">
        <f>G4757*(1-H4757)</f>
        <v>2876.3999999999996</v>
      </c>
      <c r="K4757" t="s">
        <v>797</v>
      </c>
      <c r="L4757" t="s">
        <v>125</v>
      </c>
      <c r="M4757" t="str">
        <f>VLOOKUP($L4757,Companies!$A:$G,7,)</f>
        <v>EDP Services</v>
      </c>
      <c r="N4757" t="str">
        <f>VLOOKUP($L4757,Companies!$A:$G,6,)</f>
        <v>Technology</v>
      </c>
      <c r="O4757" s="6" t="s">
        <v>2550</v>
      </c>
      <c r="P4757" s="6" t="s">
        <v>2551</v>
      </c>
      <c r="Q4757" t="s">
        <v>317</v>
      </c>
      <c r="R4757" t="s">
        <v>61</v>
      </c>
      <c r="S4757" s="4">
        <v>39825</v>
      </c>
      <c r="T4757" s="7">
        <f>S4757-E4757</f>
        <v>1</v>
      </c>
      <c r="U4757" t="s">
        <v>14219</v>
      </c>
      <c r="V4757" s="6" t="s">
        <v>14251</v>
      </c>
      <c r="W4757" t="s">
        <v>14263</v>
      </c>
      <c r="X4757" t="s">
        <v>14189</v>
      </c>
      <c r="Y4757" t="str">
        <f>VLOOKUP(R4757,Managers!$A:$B,2,)</f>
        <v>Allen Young</v>
      </c>
      <c r="Z4757" s="11">
        <f>VLOOKUP(X4757,HourlyWages!$A:$B,2,0)</f>
        <v>62</v>
      </c>
      <c r="AA4757">
        <v>1</v>
      </c>
    </row>
    <row r="4758" spans="1:27" x14ac:dyDescent="0.3">
      <c r="A4758" t="b">
        <f>COUNTIF($C$1:C4758, C4758)&gt;1</f>
        <v>0</v>
      </c>
      <c r="B4758" t="b">
        <f>VLOOKUP(C4758,Sheet3!$A:$B,2,0) &gt; 1</f>
        <v>0</v>
      </c>
      <c r="C4758">
        <v>4757</v>
      </c>
      <c r="D4758">
        <v>33797</v>
      </c>
      <c r="E4758" s="4">
        <v>39824</v>
      </c>
      <c r="F4758">
        <v>29</v>
      </c>
      <c r="G4758" s="15">
        <f>I4758*F4758</f>
        <v>3625</v>
      </c>
      <c r="H4758" s="9">
        <v>0.05</v>
      </c>
      <c r="I4758" s="13">
        <f>VLOOKUP($U4758,Pricebook!$A:$D,4,0)</f>
        <v>125</v>
      </c>
      <c r="J4758" s="11">
        <f>G4758*(1-H4758)</f>
        <v>3443.75</v>
      </c>
      <c r="K4758" t="s">
        <v>797</v>
      </c>
      <c r="L4758" t="s">
        <v>125</v>
      </c>
      <c r="M4758" t="str">
        <f>VLOOKUP($L4758,Companies!$A:$G,7,)</f>
        <v>EDP Services</v>
      </c>
      <c r="N4758" t="str">
        <f>VLOOKUP($L4758,Companies!$A:$G,6,)</f>
        <v>Technology</v>
      </c>
      <c r="O4758" s="6" t="s">
        <v>662</v>
      </c>
      <c r="P4758" s="6" t="s">
        <v>663</v>
      </c>
      <c r="Q4758" t="s">
        <v>87</v>
      </c>
      <c r="R4758" t="s">
        <v>61</v>
      </c>
      <c r="S4758" s="4">
        <v>39826</v>
      </c>
      <c r="T4758" s="7">
        <f>S4758-E4758</f>
        <v>2</v>
      </c>
      <c r="U4758" t="s">
        <v>14208</v>
      </c>
      <c r="V4758" s="6" t="s">
        <v>14251</v>
      </c>
      <c r="W4758" t="s">
        <v>14253</v>
      </c>
      <c r="X4758" t="s">
        <v>14188</v>
      </c>
      <c r="Y4758" t="str">
        <f>VLOOKUP(R4758,Managers!$A:$B,2,)</f>
        <v>Allen Young</v>
      </c>
      <c r="Z4758" s="11">
        <f>VLOOKUP(X4758,HourlyWages!$A:$B,2,0)</f>
        <v>52</v>
      </c>
      <c r="AA4758">
        <v>1</v>
      </c>
    </row>
    <row r="4759" spans="1:27" x14ac:dyDescent="0.3">
      <c r="A4759" t="b">
        <f>COUNTIF($C$1:C4759, C4759)&gt;1</f>
        <v>0</v>
      </c>
      <c r="B4759" t="b">
        <f>VLOOKUP(C4759,Sheet3!$A:$B,2,0) &gt; 1</f>
        <v>0</v>
      </c>
      <c r="C4759">
        <v>4758</v>
      </c>
      <c r="D4759">
        <v>33797</v>
      </c>
      <c r="E4759" s="4">
        <v>39824</v>
      </c>
      <c r="F4759">
        <v>18</v>
      </c>
      <c r="G4759" s="15">
        <f>I4759*F4759</f>
        <v>1980</v>
      </c>
      <c r="H4759" s="9">
        <v>0.03</v>
      </c>
      <c r="I4759" s="13">
        <f>VLOOKUP($U4759,Pricebook!$A:$D,4,0)</f>
        <v>110</v>
      </c>
      <c r="J4759" s="11">
        <f>G4759*(1-H4759)</f>
        <v>1920.6</v>
      </c>
      <c r="K4759" t="s">
        <v>797</v>
      </c>
      <c r="L4759" t="s">
        <v>125</v>
      </c>
      <c r="M4759" t="str">
        <f>VLOOKUP($L4759,Companies!$A:$G,7,)</f>
        <v>EDP Services</v>
      </c>
      <c r="N4759" t="str">
        <f>VLOOKUP($L4759,Companies!$A:$G,6,)</f>
        <v>Technology</v>
      </c>
      <c r="O4759" s="6" t="s">
        <v>1400</v>
      </c>
      <c r="P4759" s="6" t="s">
        <v>2552</v>
      </c>
      <c r="Q4759" t="s">
        <v>87</v>
      </c>
      <c r="R4759" t="s">
        <v>61</v>
      </c>
      <c r="S4759" s="4">
        <v>39824</v>
      </c>
      <c r="T4759" s="7">
        <f>S4759-E4759</f>
        <v>0</v>
      </c>
      <c r="U4759" t="s">
        <v>14215</v>
      </c>
      <c r="V4759" s="6" t="s">
        <v>14257</v>
      </c>
      <c r="W4759" t="s">
        <v>14259</v>
      </c>
      <c r="X4759" t="s">
        <v>14203</v>
      </c>
      <c r="Y4759" t="str">
        <f>VLOOKUP(R4759,Managers!$A:$B,2,)</f>
        <v>Allen Young</v>
      </c>
      <c r="Z4759" s="11">
        <f>VLOOKUP(X4759,HourlyWages!$A:$B,2,0)</f>
        <v>62</v>
      </c>
      <c r="AA4759">
        <v>1</v>
      </c>
    </row>
    <row r="4760" spans="1:27" x14ac:dyDescent="0.3">
      <c r="A4760" t="b">
        <f>COUNTIF($C$1:C4760, C4760)&gt;1</f>
        <v>0</v>
      </c>
      <c r="B4760" t="b">
        <f>VLOOKUP(C4760,Sheet3!$A:$B,2,0) &gt; 1</f>
        <v>0</v>
      </c>
      <c r="C4760">
        <v>4759</v>
      </c>
      <c r="D4760">
        <v>33824</v>
      </c>
      <c r="E4760" s="4">
        <v>40604</v>
      </c>
      <c r="F4760">
        <v>19</v>
      </c>
      <c r="G4760" s="15">
        <f>I4760*F4760</f>
        <v>2280</v>
      </c>
      <c r="H4760" s="9">
        <v>0.06</v>
      </c>
      <c r="I4760" s="13">
        <f>VLOOKUP($U4760,Pricebook!$A:$D,4,0)</f>
        <v>120</v>
      </c>
      <c r="J4760" s="11">
        <f>G4760*(1-H4760)</f>
        <v>2143.1999999999998</v>
      </c>
      <c r="K4760" t="s">
        <v>2281</v>
      </c>
      <c r="L4760" t="s">
        <v>190</v>
      </c>
      <c r="M4760" t="str">
        <f>VLOOKUP($L4760,Companies!$A:$G,7,)</f>
        <v>Computer Software: Prepackaged Software</v>
      </c>
      <c r="N4760" t="str">
        <f>VLOOKUP($L4760,Companies!$A:$G,6,)</f>
        <v>Technology</v>
      </c>
      <c r="O4760" s="6" t="s">
        <v>1058</v>
      </c>
      <c r="P4760" s="6">
        <v>84015</v>
      </c>
      <c r="Q4760" t="s">
        <v>201</v>
      </c>
      <c r="R4760" t="s">
        <v>23</v>
      </c>
      <c r="S4760" s="4">
        <v>40605</v>
      </c>
      <c r="T4760" s="7">
        <f>S4760-E4760</f>
        <v>1</v>
      </c>
      <c r="U4760" t="s">
        <v>14212</v>
      </c>
      <c r="V4760" s="6" t="s">
        <v>14257</v>
      </c>
      <c r="W4760" t="s">
        <v>14259</v>
      </c>
      <c r="X4760" t="s">
        <v>14188</v>
      </c>
      <c r="Y4760" t="str">
        <f>VLOOKUP(R4760,Managers!$A:$B,2,)</f>
        <v>Bob Turner</v>
      </c>
      <c r="Z4760" s="11">
        <f>VLOOKUP(X4760,HourlyWages!$A:$B,2,0)</f>
        <v>52</v>
      </c>
      <c r="AA4760">
        <v>1</v>
      </c>
    </row>
    <row r="4761" spans="1:27" x14ac:dyDescent="0.3">
      <c r="A4761" t="b">
        <f>COUNTIF($C$1:C4761, C4761)&gt;1</f>
        <v>0</v>
      </c>
      <c r="B4761" t="b">
        <f>VLOOKUP(C4761,Sheet3!$A:$B,2,0) &gt; 1</f>
        <v>0</v>
      </c>
      <c r="C4761">
        <v>4760</v>
      </c>
      <c r="D4761">
        <v>33826</v>
      </c>
      <c r="E4761" s="4">
        <v>40531</v>
      </c>
      <c r="F4761">
        <v>13</v>
      </c>
      <c r="G4761" s="15">
        <f>I4761*F4761</f>
        <v>1625</v>
      </c>
      <c r="H4761" s="9">
        <v>0.03</v>
      </c>
      <c r="I4761" s="13">
        <f>VLOOKUP($U4761,Pricebook!$A:$D,4,0)</f>
        <v>125</v>
      </c>
      <c r="J4761" s="11">
        <f>G4761*(1-H4761)</f>
        <v>1576.25</v>
      </c>
      <c r="K4761" t="s">
        <v>1078</v>
      </c>
      <c r="L4761" t="s">
        <v>585</v>
      </c>
      <c r="M4761" t="str">
        <f>VLOOKUP($L4761,Companies!$A:$G,7,)</f>
        <v>Industrial Machinery/Components</v>
      </c>
      <c r="N4761" t="str">
        <f>VLOOKUP($L4761,Companies!$A:$G,6,)</f>
        <v>Technology</v>
      </c>
      <c r="O4761" s="6" t="s">
        <v>2484</v>
      </c>
      <c r="P4761" s="6">
        <v>85234</v>
      </c>
      <c r="Q4761" t="s">
        <v>70</v>
      </c>
      <c r="R4761" t="s">
        <v>23</v>
      </c>
      <c r="S4761" s="4">
        <v>40535</v>
      </c>
      <c r="T4761" s="7">
        <f>S4761-E4761</f>
        <v>4</v>
      </c>
      <c r="U4761" t="s">
        <v>14208</v>
      </c>
      <c r="V4761" s="6" t="s">
        <v>14254</v>
      </c>
      <c r="W4761" t="s">
        <v>14269</v>
      </c>
      <c r="X4761" t="s">
        <v>14198</v>
      </c>
      <c r="Y4761" t="str">
        <f>VLOOKUP(R4761,Managers!$A:$B,2,)</f>
        <v>Bob Turner</v>
      </c>
      <c r="Z4761" s="11">
        <f>VLOOKUP(X4761,HourlyWages!$A:$B,2,0)</f>
        <v>51</v>
      </c>
      <c r="AA4761">
        <v>1</v>
      </c>
    </row>
    <row r="4762" spans="1:27" x14ac:dyDescent="0.3">
      <c r="A4762" t="b">
        <f>COUNTIF($C$1:C4762, C4762)&gt;1</f>
        <v>0</v>
      </c>
      <c r="B4762" t="b">
        <f>VLOOKUP(C4762,Sheet3!$A:$B,2,0) &gt; 1</f>
        <v>0</v>
      </c>
      <c r="C4762">
        <v>4761</v>
      </c>
      <c r="D4762">
        <v>33857</v>
      </c>
      <c r="E4762" s="4">
        <v>40297</v>
      </c>
      <c r="F4762">
        <v>18</v>
      </c>
      <c r="G4762" s="15">
        <f>I4762*F4762</f>
        <v>1980</v>
      </c>
      <c r="H4762" s="9">
        <v>0</v>
      </c>
      <c r="I4762" s="13">
        <f>VLOOKUP($U4762,Pricebook!$A:$D,4,0)</f>
        <v>110</v>
      </c>
      <c r="J4762" s="11">
        <f>G4762*(1-H4762)</f>
        <v>1980</v>
      </c>
      <c r="K4762" t="s">
        <v>718</v>
      </c>
      <c r="L4762" t="s">
        <v>482</v>
      </c>
      <c r="M4762" t="str">
        <f>VLOOKUP($L4762,Companies!$A:$G,7,)</f>
        <v>Television Services</v>
      </c>
      <c r="N4762" t="str">
        <f>VLOOKUP($L4762,Companies!$A:$G,6,)</f>
        <v>Consumer Services</v>
      </c>
      <c r="O4762" s="6" t="s">
        <v>2280</v>
      </c>
      <c r="P4762" s="6">
        <v>33461</v>
      </c>
      <c r="Q4762" t="s">
        <v>101</v>
      </c>
      <c r="R4762" t="s">
        <v>34</v>
      </c>
      <c r="S4762" s="4">
        <v>40298</v>
      </c>
      <c r="T4762" s="7">
        <f>S4762-E4762</f>
        <v>1</v>
      </c>
      <c r="U4762" t="s">
        <v>14215</v>
      </c>
      <c r="V4762" s="6" t="s">
        <v>14257</v>
      </c>
      <c r="W4762" t="s">
        <v>14264</v>
      </c>
      <c r="X4762" t="s">
        <v>14186</v>
      </c>
      <c r="Y4762" t="str">
        <f>VLOOKUP(R4762,Managers!$A:$B,2,)</f>
        <v>Frank Mitchell</v>
      </c>
      <c r="Z4762" s="11">
        <f>VLOOKUP(X4762,HourlyWages!$A:$B,2,0)</f>
        <v>67</v>
      </c>
      <c r="AA4762">
        <v>1</v>
      </c>
    </row>
    <row r="4763" spans="1:27" x14ac:dyDescent="0.3">
      <c r="A4763" t="b">
        <f>COUNTIF($C$1:C4763, C4763)&gt;1</f>
        <v>0</v>
      </c>
      <c r="B4763" t="b">
        <f>VLOOKUP(C4763,Sheet3!$A:$B,2,0) &gt; 1</f>
        <v>0</v>
      </c>
      <c r="C4763">
        <v>4762</v>
      </c>
      <c r="D4763">
        <v>33862</v>
      </c>
      <c r="E4763" s="4">
        <v>40351</v>
      </c>
      <c r="F4763">
        <v>22</v>
      </c>
      <c r="G4763" s="15">
        <f>I4763*F4763</f>
        <v>2420</v>
      </c>
      <c r="H4763" s="9">
        <v>0.03</v>
      </c>
      <c r="I4763" s="13">
        <f>VLOOKUP($U4763,Pricebook!$A:$D,4,0)</f>
        <v>110</v>
      </c>
      <c r="J4763" s="11">
        <f>G4763*(1-H4763)</f>
        <v>2347.4</v>
      </c>
      <c r="K4763" t="s">
        <v>678</v>
      </c>
      <c r="L4763" t="s">
        <v>348</v>
      </c>
      <c r="M4763" t="str">
        <f>VLOOKUP($L4763,Companies!$A:$G,7,)</f>
        <v>Telecommunications Equipment</v>
      </c>
      <c r="N4763" t="str">
        <f>VLOOKUP($L4763,Companies!$A:$G,6,)</f>
        <v>Public Utilities</v>
      </c>
      <c r="O4763" s="6" t="s">
        <v>679</v>
      </c>
      <c r="P4763" s="6">
        <v>20906</v>
      </c>
      <c r="Q4763" t="s">
        <v>187</v>
      </c>
      <c r="R4763" t="s">
        <v>61</v>
      </c>
      <c r="S4763" s="4">
        <v>40352</v>
      </c>
      <c r="T4763" s="7">
        <f>S4763-E4763</f>
        <v>1</v>
      </c>
      <c r="U4763" t="s">
        <v>14220</v>
      </c>
      <c r="V4763" s="6" t="s">
        <v>14257</v>
      </c>
      <c r="W4763" t="s">
        <v>14258</v>
      </c>
      <c r="X4763" t="s">
        <v>14202</v>
      </c>
      <c r="Y4763" t="str">
        <f>VLOOKUP(R4763,Managers!$A:$B,2,)</f>
        <v>Allen Young</v>
      </c>
      <c r="Z4763" s="11">
        <f>VLOOKUP(X4763,HourlyWages!$A:$B,2,0)</f>
        <v>71</v>
      </c>
      <c r="AA4763">
        <v>1</v>
      </c>
    </row>
    <row r="4764" spans="1:27" x14ac:dyDescent="0.3">
      <c r="A4764" t="b">
        <f>COUNTIF($C$1:C4764, C4764)&gt;1</f>
        <v>0</v>
      </c>
      <c r="B4764" t="b">
        <f>VLOOKUP(C4764,Sheet3!$A:$B,2,0) &gt; 1</f>
        <v>0</v>
      </c>
      <c r="C4764">
        <v>4763</v>
      </c>
      <c r="D4764">
        <v>33888</v>
      </c>
      <c r="E4764" s="4">
        <v>40045</v>
      </c>
      <c r="F4764">
        <v>31</v>
      </c>
      <c r="G4764" s="15">
        <f>I4764*F4764</f>
        <v>4960</v>
      </c>
      <c r="H4764" s="9">
        <v>0.04</v>
      </c>
      <c r="I4764" s="13">
        <f>VLOOKUP($U4764,Pricebook!$A:$D,4,0)</f>
        <v>160</v>
      </c>
      <c r="J4764" s="11">
        <f>G4764*(1-H4764)</f>
        <v>4761.5999999999995</v>
      </c>
      <c r="K4764" t="s">
        <v>2154</v>
      </c>
      <c r="L4764" t="s">
        <v>64</v>
      </c>
      <c r="M4764" t="str">
        <f>VLOOKUP($L4764,Companies!$A:$G,7,)</f>
        <v>Semiconductors</v>
      </c>
      <c r="N4764" t="str">
        <f>VLOOKUP($L4764,Companies!$A:$G,6,)</f>
        <v>Technology</v>
      </c>
      <c r="O4764" s="6" t="s">
        <v>1675</v>
      </c>
      <c r="P4764" s="6">
        <v>60516</v>
      </c>
      <c r="Q4764" t="s">
        <v>15</v>
      </c>
      <c r="R4764" t="s">
        <v>16</v>
      </c>
      <c r="S4764" s="4">
        <v>40048</v>
      </c>
      <c r="T4764" s="7">
        <f>S4764-E4764</f>
        <v>3</v>
      </c>
      <c r="U4764" t="s">
        <v>14218</v>
      </c>
      <c r="V4764" s="6" t="s">
        <v>14257</v>
      </c>
      <c r="W4764" t="s">
        <v>14264</v>
      </c>
      <c r="X4764" t="s">
        <v>14185</v>
      </c>
      <c r="Y4764" t="str">
        <f>VLOOKUP(R4764,Managers!$A:$B,2,)</f>
        <v>Josh Martinez</v>
      </c>
      <c r="Z4764" s="11">
        <f>VLOOKUP(X4764,HourlyWages!$A:$B,2,0)</f>
        <v>70</v>
      </c>
      <c r="AA4764">
        <v>1</v>
      </c>
    </row>
    <row r="4765" spans="1:27" x14ac:dyDescent="0.3">
      <c r="A4765" t="b">
        <f>COUNTIF($C$1:C4765, C4765)&gt;1</f>
        <v>0</v>
      </c>
      <c r="B4765" t="b">
        <f>VLOOKUP(C4765,Sheet3!$A:$B,2,0) &gt; 1</f>
        <v>0</v>
      </c>
      <c r="C4765">
        <v>4764</v>
      </c>
      <c r="D4765">
        <v>33888</v>
      </c>
      <c r="E4765" s="4">
        <v>40045</v>
      </c>
      <c r="F4765">
        <v>3</v>
      </c>
      <c r="G4765" s="15">
        <f>I4765*F4765</f>
        <v>600</v>
      </c>
      <c r="H4765" s="9">
        <v>0.02</v>
      </c>
      <c r="I4765" s="13">
        <f>VLOOKUP($U4765,Pricebook!$A:$D,4,0)</f>
        <v>200</v>
      </c>
      <c r="J4765" s="11">
        <f>G4765*(1-H4765)</f>
        <v>588</v>
      </c>
      <c r="K4765" t="s">
        <v>2154</v>
      </c>
      <c r="L4765" t="s">
        <v>64</v>
      </c>
      <c r="M4765" t="str">
        <f>VLOOKUP($L4765,Companies!$A:$G,7,)</f>
        <v>Semiconductors</v>
      </c>
      <c r="N4765" t="str">
        <f>VLOOKUP($L4765,Companies!$A:$G,6,)</f>
        <v>Technology</v>
      </c>
      <c r="O4765" s="6" t="s">
        <v>1675</v>
      </c>
      <c r="P4765" s="6">
        <v>60516</v>
      </c>
      <c r="Q4765" t="s">
        <v>15</v>
      </c>
      <c r="R4765" t="s">
        <v>16</v>
      </c>
      <c r="S4765" s="4">
        <v>40046</v>
      </c>
      <c r="T4765" s="7">
        <f>S4765-E4765</f>
        <v>1</v>
      </c>
      <c r="U4765" t="s">
        <v>14206</v>
      </c>
      <c r="V4765" s="6" t="s">
        <v>14251</v>
      </c>
      <c r="W4765" t="s">
        <v>14263</v>
      </c>
      <c r="X4765" t="s">
        <v>14191</v>
      </c>
      <c r="Y4765" t="str">
        <f>VLOOKUP(R4765,Managers!$A:$B,2,)</f>
        <v>Josh Martinez</v>
      </c>
      <c r="Z4765" s="11">
        <f>VLOOKUP(X4765,HourlyWages!$A:$B,2,0)</f>
        <v>60</v>
      </c>
      <c r="AA4765">
        <v>1</v>
      </c>
    </row>
    <row r="4766" spans="1:27" x14ac:dyDescent="0.3">
      <c r="A4766" t="b">
        <f>COUNTIF($C$1:C4766, C4766)&gt;1</f>
        <v>0</v>
      </c>
      <c r="B4766" t="b">
        <f>VLOOKUP(C4766,Sheet3!$A:$B,2,0) &gt; 1</f>
        <v>0</v>
      </c>
      <c r="C4766">
        <v>4765</v>
      </c>
      <c r="D4766">
        <v>33888</v>
      </c>
      <c r="E4766" s="4">
        <v>40045</v>
      </c>
      <c r="F4766">
        <v>47</v>
      </c>
      <c r="G4766" s="15">
        <f>I4766*F4766</f>
        <v>9400</v>
      </c>
      <c r="H4766" s="9">
        <v>0.05</v>
      </c>
      <c r="I4766" s="13">
        <f>VLOOKUP($U4766,Pricebook!$A:$D,4,0)</f>
        <v>200</v>
      </c>
      <c r="J4766" s="11">
        <f>G4766*(1-H4766)</f>
        <v>8930</v>
      </c>
      <c r="K4766" t="s">
        <v>2154</v>
      </c>
      <c r="L4766" t="s">
        <v>64</v>
      </c>
      <c r="M4766" t="str">
        <f>VLOOKUP($L4766,Companies!$A:$G,7,)</f>
        <v>Semiconductors</v>
      </c>
      <c r="N4766" t="str">
        <f>VLOOKUP($L4766,Companies!$A:$G,6,)</f>
        <v>Technology</v>
      </c>
      <c r="O4766" s="6" t="s">
        <v>1675</v>
      </c>
      <c r="P4766" s="6">
        <v>60516</v>
      </c>
      <c r="Q4766" t="s">
        <v>15</v>
      </c>
      <c r="R4766" t="s">
        <v>16</v>
      </c>
      <c r="S4766" s="4">
        <v>40047</v>
      </c>
      <c r="T4766" s="7">
        <f>S4766-E4766</f>
        <v>2</v>
      </c>
      <c r="U4766" t="s">
        <v>14206</v>
      </c>
      <c r="V4766" s="6" t="s">
        <v>14254</v>
      </c>
      <c r="W4766" t="s">
        <v>14255</v>
      </c>
      <c r="X4766" t="s">
        <v>14192</v>
      </c>
      <c r="Y4766" t="str">
        <f>VLOOKUP(R4766,Managers!$A:$B,2,)</f>
        <v>Josh Martinez</v>
      </c>
      <c r="Z4766" s="11">
        <f>VLOOKUP(X4766,HourlyWages!$A:$B,2,0)</f>
        <v>75</v>
      </c>
      <c r="AA4766">
        <v>1</v>
      </c>
    </row>
    <row r="4767" spans="1:27" x14ac:dyDescent="0.3">
      <c r="A4767" t="b">
        <f>COUNTIF($C$1:C4767, C4767)&gt;1</f>
        <v>0</v>
      </c>
      <c r="B4767" t="b">
        <f>VLOOKUP(C4767,Sheet3!$A:$B,2,0) &gt; 1</f>
        <v>0</v>
      </c>
      <c r="C4767">
        <v>4766</v>
      </c>
      <c r="D4767">
        <v>33889</v>
      </c>
      <c r="E4767" s="4">
        <v>40488</v>
      </c>
      <c r="F4767">
        <v>46</v>
      </c>
      <c r="G4767" s="15">
        <f>I4767*F4767</f>
        <v>7820</v>
      </c>
      <c r="H4767" s="9">
        <v>0</v>
      </c>
      <c r="I4767" s="13">
        <f>VLOOKUP($U4767,Pricebook!$A:$D,4,0)</f>
        <v>170</v>
      </c>
      <c r="J4767" s="11">
        <f>G4767*(1-H4767)</f>
        <v>7820</v>
      </c>
      <c r="K4767" t="s">
        <v>821</v>
      </c>
      <c r="L4767" t="s">
        <v>452</v>
      </c>
      <c r="M4767" t="str">
        <f>VLOOKUP($L4767,Companies!$A:$G,7,)</f>
        <v>Biotechnology: Biological Products (No Diagnostic Substances)</v>
      </c>
      <c r="N4767" t="str">
        <f>VLOOKUP($L4767,Companies!$A:$G,6,)</f>
        <v>Health Care</v>
      </c>
      <c r="O4767" s="6" t="s">
        <v>2487</v>
      </c>
      <c r="P4767" s="6">
        <v>64133</v>
      </c>
      <c r="Q4767" t="s">
        <v>358</v>
      </c>
      <c r="R4767" t="s">
        <v>16</v>
      </c>
      <c r="S4767" s="4">
        <v>40493</v>
      </c>
      <c r="T4767" s="7">
        <f>S4767-E4767</f>
        <v>5</v>
      </c>
      <c r="U4767" t="s">
        <v>14219</v>
      </c>
      <c r="V4767" s="6" t="s">
        <v>14257</v>
      </c>
      <c r="W4767" t="s">
        <v>14258</v>
      </c>
      <c r="X4767" t="s">
        <v>14190</v>
      </c>
      <c r="Y4767" t="str">
        <f>VLOOKUP(R4767,Managers!$A:$B,2,)</f>
        <v>Josh Martinez</v>
      </c>
      <c r="Z4767" s="11">
        <f>VLOOKUP(X4767,HourlyWages!$A:$B,2,0)</f>
        <v>67</v>
      </c>
      <c r="AA4767">
        <v>1</v>
      </c>
    </row>
    <row r="4768" spans="1:27" x14ac:dyDescent="0.3">
      <c r="A4768" t="b">
        <f>COUNTIF($C$1:C4768, C4768)&gt;1</f>
        <v>0</v>
      </c>
      <c r="B4768" t="b">
        <f>VLOOKUP(C4768,Sheet3!$A:$B,2,0) &gt; 1</f>
        <v>0</v>
      </c>
      <c r="C4768">
        <v>4767</v>
      </c>
      <c r="D4768">
        <v>33889</v>
      </c>
      <c r="E4768" s="4">
        <v>40488</v>
      </c>
      <c r="F4768">
        <v>43</v>
      </c>
      <c r="G4768" s="15">
        <f>I4768*F4768</f>
        <v>7310</v>
      </c>
      <c r="H4768" s="9">
        <v>0.06</v>
      </c>
      <c r="I4768" s="13">
        <f>VLOOKUP($U4768,Pricebook!$A:$D,4,0)</f>
        <v>170</v>
      </c>
      <c r="J4768" s="11">
        <f>G4768*(1-H4768)</f>
        <v>6871.4</v>
      </c>
      <c r="K4768" t="s">
        <v>821</v>
      </c>
      <c r="L4768" t="s">
        <v>452</v>
      </c>
      <c r="M4768" t="str">
        <f>VLOOKUP($L4768,Companies!$A:$G,7,)</f>
        <v>Biotechnology: Biological Products (No Diagnostic Substances)</v>
      </c>
      <c r="N4768" t="str">
        <f>VLOOKUP($L4768,Companies!$A:$G,6,)</f>
        <v>Health Care</v>
      </c>
      <c r="O4768" s="6" t="s">
        <v>2487</v>
      </c>
      <c r="P4768" s="6">
        <v>64133</v>
      </c>
      <c r="Q4768" t="s">
        <v>358</v>
      </c>
      <c r="R4768" t="s">
        <v>16</v>
      </c>
      <c r="S4768" s="4">
        <v>40495</v>
      </c>
      <c r="T4768" s="7">
        <f>S4768-E4768</f>
        <v>7</v>
      </c>
      <c r="U4768" t="s">
        <v>14219</v>
      </c>
      <c r="V4768" s="6" t="s">
        <v>14251</v>
      </c>
      <c r="W4768" t="s">
        <v>14260</v>
      </c>
      <c r="X4768" t="s">
        <v>14202</v>
      </c>
      <c r="Y4768" t="str">
        <f>VLOOKUP(R4768,Managers!$A:$B,2,)</f>
        <v>Josh Martinez</v>
      </c>
      <c r="Z4768" s="11">
        <f>VLOOKUP(X4768,HourlyWages!$A:$B,2,0)</f>
        <v>71</v>
      </c>
      <c r="AA4768">
        <v>1</v>
      </c>
    </row>
    <row r="4769" spans="1:27" x14ac:dyDescent="0.3">
      <c r="A4769" t="b">
        <f>COUNTIF($C$1:C4769, C4769)&gt;1</f>
        <v>0</v>
      </c>
      <c r="B4769" t="b">
        <f>VLOOKUP(C4769,Sheet3!$A:$B,2,0) &gt; 1</f>
        <v>0</v>
      </c>
      <c r="C4769">
        <v>4768</v>
      </c>
      <c r="D4769">
        <v>33889</v>
      </c>
      <c r="E4769" s="4">
        <v>40488</v>
      </c>
      <c r="F4769">
        <v>27</v>
      </c>
      <c r="G4769" s="15">
        <f>I4769*F4769</f>
        <v>2970</v>
      </c>
      <c r="H4769" s="9">
        <v>0.04</v>
      </c>
      <c r="I4769" s="13">
        <f>VLOOKUP($U4769,Pricebook!$A:$D,4,0)</f>
        <v>110</v>
      </c>
      <c r="J4769" s="11">
        <f>G4769*(1-H4769)</f>
        <v>2851.2</v>
      </c>
      <c r="K4769" t="s">
        <v>821</v>
      </c>
      <c r="L4769" t="s">
        <v>452</v>
      </c>
      <c r="M4769" t="str">
        <f>VLOOKUP($L4769,Companies!$A:$G,7,)</f>
        <v>Biotechnology: Biological Products (No Diagnostic Substances)</v>
      </c>
      <c r="N4769" t="str">
        <f>VLOOKUP($L4769,Companies!$A:$G,6,)</f>
        <v>Health Care</v>
      </c>
      <c r="O4769" s="6" t="s">
        <v>2487</v>
      </c>
      <c r="P4769" s="6">
        <v>64133</v>
      </c>
      <c r="Q4769" t="s">
        <v>358</v>
      </c>
      <c r="R4769" t="s">
        <v>16</v>
      </c>
      <c r="S4769" s="4">
        <v>40492</v>
      </c>
      <c r="T4769" s="7">
        <f>S4769-E4769</f>
        <v>4</v>
      </c>
      <c r="U4769" t="s">
        <v>14220</v>
      </c>
      <c r="V4769" s="6" t="s">
        <v>14254</v>
      </c>
      <c r="W4769" t="s">
        <v>14256</v>
      </c>
      <c r="X4769" t="s">
        <v>14198</v>
      </c>
      <c r="Y4769" t="str">
        <f>VLOOKUP(R4769,Managers!$A:$B,2,)</f>
        <v>Josh Martinez</v>
      </c>
      <c r="Z4769" s="11">
        <f>VLOOKUP(X4769,HourlyWages!$A:$B,2,0)</f>
        <v>51</v>
      </c>
      <c r="AA4769">
        <v>1</v>
      </c>
    </row>
    <row r="4770" spans="1:27" x14ac:dyDescent="0.3">
      <c r="A4770" t="b">
        <f>COUNTIF($C$1:C4770, C4770)&gt;1</f>
        <v>0</v>
      </c>
      <c r="B4770" t="b">
        <f>VLOOKUP(C4770,Sheet3!$A:$B,2,0) &gt; 1</f>
        <v>0</v>
      </c>
      <c r="C4770">
        <v>4769</v>
      </c>
      <c r="D4770">
        <v>33889</v>
      </c>
      <c r="E4770" s="4">
        <v>40488</v>
      </c>
      <c r="F4770">
        <v>39</v>
      </c>
      <c r="G4770" s="15">
        <f>I4770*F4770</f>
        <v>7800</v>
      </c>
      <c r="H4770" s="9">
        <v>0.01</v>
      </c>
      <c r="I4770" s="13">
        <f>VLOOKUP($U4770,Pricebook!$A:$D,4,0)</f>
        <v>200</v>
      </c>
      <c r="J4770" s="11">
        <f>G4770*(1-H4770)</f>
        <v>7722</v>
      </c>
      <c r="K4770" t="s">
        <v>821</v>
      </c>
      <c r="L4770" t="s">
        <v>452</v>
      </c>
      <c r="M4770" t="str">
        <f>VLOOKUP($L4770,Companies!$A:$G,7,)</f>
        <v>Biotechnology: Biological Products (No Diagnostic Substances)</v>
      </c>
      <c r="N4770" t="str">
        <f>VLOOKUP($L4770,Companies!$A:$G,6,)</f>
        <v>Health Care</v>
      </c>
      <c r="O4770" s="6" t="s">
        <v>2487</v>
      </c>
      <c r="P4770" s="6">
        <v>64133</v>
      </c>
      <c r="Q4770" t="s">
        <v>358</v>
      </c>
      <c r="R4770" t="s">
        <v>16</v>
      </c>
      <c r="S4770" s="4">
        <v>40490</v>
      </c>
      <c r="T4770" s="7">
        <f>S4770-E4770</f>
        <v>2</v>
      </c>
      <c r="U4770" t="s">
        <v>14214</v>
      </c>
      <c r="V4770" s="6" t="s">
        <v>14254</v>
      </c>
      <c r="W4770" t="s">
        <v>14269</v>
      </c>
      <c r="X4770" t="s">
        <v>14185</v>
      </c>
      <c r="Y4770" t="str">
        <f>VLOOKUP(R4770,Managers!$A:$B,2,)</f>
        <v>Josh Martinez</v>
      </c>
      <c r="Z4770" s="11">
        <f>VLOOKUP(X4770,HourlyWages!$A:$B,2,0)</f>
        <v>70</v>
      </c>
      <c r="AA4770">
        <v>1</v>
      </c>
    </row>
    <row r="4771" spans="1:27" x14ac:dyDescent="0.3">
      <c r="A4771" t="b">
        <f>COUNTIF($C$1:C4771, C4771)&gt;1</f>
        <v>0</v>
      </c>
      <c r="B4771" t="b">
        <f>VLOOKUP(C4771,Sheet3!$A:$B,2,0) &gt; 1</f>
        <v>0</v>
      </c>
      <c r="C4771">
        <v>4770</v>
      </c>
      <c r="D4771">
        <v>33893</v>
      </c>
      <c r="E4771" s="4">
        <v>41172</v>
      </c>
      <c r="F4771">
        <v>6</v>
      </c>
      <c r="G4771" s="15">
        <f>I4771*F4771</f>
        <v>660</v>
      </c>
      <c r="H4771" s="9">
        <v>0</v>
      </c>
      <c r="I4771" s="13">
        <f>VLOOKUP($U4771,Pricebook!$A:$D,4,0)</f>
        <v>110</v>
      </c>
      <c r="J4771" s="11">
        <f>G4771*(1-H4771)</f>
        <v>660</v>
      </c>
      <c r="K4771" t="s">
        <v>284</v>
      </c>
      <c r="L4771" t="s">
        <v>285</v>
      </c>
      <c r="M4771" t="str">
        <f>VLOOKUP($L4771,Companies!$A:$G,7,)</f>
        <v>Oil Refining/Marketing</v>
      </c>
      <c r="N4771" t="str">
        <f>VLOOKUP($L4771,Companies!$A:$G,6,)</f>
        <v>Transportation</v>
      </c>
      <c r="O4771" s="6" t="s">
        <v>974</v>
      </c>
      <c r="P4771" s="6">
        <v>55407</v>
      </c>
      <c r="Q4771" t="s">
        <v>130</v>
      </c>
      <c r="R4771" t="s">
        <v>16</v>
      </c>
      <c r="S4771" s="4">
        <v>41174</v>
      </c>
      <c r="T4771" s="7">
        <f>S4771-E4771</f>
        <v>2</v>
      </c>
      <c r="U4771" t="s">
        <v>14220</v>
      </c>
      <c r="V4771" s="6" t="s">
        <v>14257</v>
      </c>
      <c r="W4771" t="s">
        <v>14258</v>
      </c>
      <c r="X4771" t="s">
        <v>14198</v>
      </c>
      <c r="Y4771" t="str">
        <f>VLOOKUP(R4771,Managers!$A:$B,2,)</f>
        <v>Josh Martinez</v>
      </c>
      <c r="Z4771" s="11">
        <f>VLOOKUP(X4771,HourlyWages!$A:$B,2,0)</f>
        <v>51</v>
      </c>
      <c r="AA4771">
        <v>1</v>
      </c>
    </row>
    <row r="4772" spans="1:27" x14ac:dyDescent="0.3">
      <c r="A4772" t="b">
        <f>COUNTIF($C$1:C4772, C4772)&gt;1</f>
        <v>0</v>
      </c>
      <c r="B4772" t="b">
        <f>VLOOKUP(C4772,Sheet3!$A:$B,2,0) &gt; 1</f>
        <v>0</v>
      </c>
      <c r="C4772">
        <v>4771</v>
      </c>
      <c r="D4772">
        <v>33893</v>
      </c>
      <c r="E4772" s="4">
        <v>41172</v>
      </c>
      <c r="F4772">
        <v>16</v>
      </c>
      <c r="G4772" s="15">
        <f>I4772*F4772</f>
        <v>1920</v>
      </c>
      <c r="H4772" s="9">
        <v>0.09</v>
      </c>
      <c r="I4772" s="13">
        <f>VLOOKUP($U4772,Pricebook!$A:$D,4,0)</f>
        <v>120</v>
      </c>
      <c r="J4772" s="11">
        <f>G4772*(1-H4772)</f>
        <v>1747.2</v>
      </c>
      <c r="K4772" t="s">
        <v>284</v>
      </c>
      <c r="L4772" t="s">
        <v>285</v>
      </c>
      <c r="M4772" t="str">
        <f>VLOOKUP($L4772,Companies!$A:$G,7,)</f>
        <v>Oil Refining/Marketing</v>
      </c>
      <c r="N4772" t="str">
        <f>VLOOKUP($L4772,Companies!$A:$G,6,)</f>
        <v>Transportation</v>
      </c>
      <c r="O4772" s="6" t="s">
        <v>974</v>
      </c>
      <c r="P4772" s="6">
        <v>55407</v>
      </c>
      <c r="Q4772" t="s">
        <v>130</v>
      </c>
      <c r="R4772" t="s">
        <v>16</v>
      </c>
      <c r="S4772" s="4">
        <v>41173</v>
      </c>
      <c r="T4772" s="7">
        <f>S4772-E4772</f>
        <v>1</v>
      </c>
      <c r="U4772" t="s">
        <v>14212</v>
      </c>
      <c r="V4772" s="6" t="s">
        <v>14257</v>
      </c>
      <c r="W4772" t="s">
        <v>14259</v>
      </c>
      <c r="X4772" t="s">
        <v>14199</v>
      </c>
      <c r="Y4772" t="str">
        <f>VLOOKUP(R4772,Managers!$A:$B,2,)</f>
        <v>Josh Martinez</v>
      </c>
      <c r="Z4772" s="11">
        <f>VLOOKUP(X4772,HourlyWages!$A:$B,2,0)</f>
        <v>68</v>
      </c>
      <c r="AA4772">
        <v>1</v>
      </c>
    </row>
    <row r="4773" spans="1:27" x14ac:dyDescent="0.3">
      <c r="A4773" t="b">
        <f>COUNTIF($C$1:C4773, C4773)&gt;1</f>
        <v>0</v>
      </c>
      <c r="B4773" t="b">
        <f>VLOOKUP(C4773,Sheet3!$A:$B,2,0) &gt; 1</f>
        <v>0</v>
      </c>
      <c r="C4773">
        <v>4772</v>
      </c>
      <c r="D4773">
        <v>33894</v>
      </c>
      <c r="E4773" s="4">
        <v>40343</v>
      </c>
      <c r="F4773">
        <v>14</v>
      </c>
      <c r="G4773" s="15">
        <f>I4773*F4773</f>
        <v>1540</v>
      </c>
      <c r="H4773" s="9">
        <v>0</v>
      </c>
      <c r="I4773" s="13">
        <f>VLOOKUP($U4773,Pricebook!$A:$D,4,0)</f>
        <v>110</v>
      </c>
      <c r="J4773" s="11">
        <f>G4773*(1-H4773)</f>
        <v>1540</v>
      </c>
      <c r="K4773" t="s">
        <v>1547</v>
      </c>
      <c r="L4773" t="s">
        <v>244</v>
      </c>
      <c r="M4773" t="str">
        <f>VLOOKUP($L4773,Companies!$A:$G,7,)</f>
        <v>Computer Communications Equipment</v>
      </c>
      <c r="N4773" t="str">
        <f>VLOOKUP($L4773,Companies!$A:$G,6,)</f>
        <v>Technology</v>
      </c>
      <c r="O4773" s="6" t="s">
        <v>919</v>
      </c>
      <c r="P4773" s="6">
        <v>60441</v>
      </c>
      <c r="Q4773" t="s">
        <v>15</v>
      </c>
      <c r="R4773" t="s">
        <v>16</v>
      </c>
      <c r="S4773" s="4">
        <v>40346</v>
      </c>
      <c r="T4773" s="7">
        <f>S4773-E4773</f>
        <v>3</v>
      </c>
      <c r="U4773" t="s">
        <v>14215</v>
      </c>
      <c r="V4773" s="6" t="s">
        <v>14251</v>
      </c>
      <c r="W4773" t="s">
        <v>14260</v>
      </c>
      <c r="X4773" t="s">
        <v>14185</v>
      </c>
      <c r="Y4773" t="str">
        <f>VLOOKUP(R4773,Managers!$A:$B,2,)</f>
        <v>Josh Martinez</v>
      </c>
      <c r="Z4773" s="11">
        <f>VLOOKUP(X4773,HourlyWages!$A:$B,2,0)</f>
        <v>70</v>
      </c>
      <c r="AA4773">
        <v>1</v>
      </c>
    </row>
    <row r="4774" spans="1:27" x14ac:dyDescent="0.3">
      <c r="A4774" t="b">
        <f>COUNTIF($C$1:C4774, C4774)&gt;1</f>
        <v>0</v>
      </c>
      <c r="B4774" t="b">
        <f>VLOOKUP(C4774,Sheet3!$A:$B,2,0) &gt; 1</f>
        <v>0</v>
      </c>
      <c r="C4774">
        <v>4773</v>
      </c>
      <c r="D4774">
        <v>33894</v>
      </c>
      <c r="E4774" s="4">
        <v>40343</v>
      </c>
      <c r="F4774">
        <v>5</v>
      </c>
      <c r="G4774" s="15">
        <f>I4774*F4774</f>
        <v>700</v>
      </c>
      <c r="H4774" s="9">
        <v>0.02</v>
      </c>
      <c r="I4774" s="13">
        <f>VLOOKUP($U4774,Pricebook!$A:$D,4,0)</f>
        <v>140</v>
      </c>
      <c r="J4774" s="11">
        <f>G4774*(1-H4774)</f>
        <v>686</v>
      </c>
      <c r="K4774" t="s">
        <v>1547</v>
      </c>
      <c r="L4774" t="s">
        <v>244</v>
      </c>
      <c r="M4774" t="str">
        <f>VLOOKUP($L4774,Companies!$A:$G,7,)</f>
        <v>Computer Communications Equipment</v>
      </c>
      <c r="N4774" t="str">
        <f>VLOOKUP($L4774,Companies!$A:$G,6,)</f>
        <v>Technology</v>
      </c>
      <c r="O4774" s="6" t="s">
        <v>919</v>
      </c>
      <c r="P4774" s="6">
        <v>60441</v>
      </c>
      <c r="Q4774" t="s">
        <v>15</v>
      </c>
      <c r="R4774" t="s">
        <v>16</v>
      </c>
      <c r="S4774" s="4">
        <v>40344</v>
      </c>
      <c r="T4774" s="7">
        <f>S4774-E4774</f>
        <v>1</v>
      </c>
      <c r="U4774" t="s">
        <v>14207</v>
      </c>
      <c r="V4774" s="6" t="s">
        <v>14251</v>
      </c>
      <c r="W4774" t="s">
        <v>14252</v>
      </c>
      <c r="X4774" t="s">
        <v>14190</v>
      </c>
      <c r="Y4774" t="str">
        <f>VLOOKUP(R4774,Managers!$A:$B,2,)</f>
        <v>Josh Martinez</v>
      </c>
      <c r="Z4774" s="11">
        <f>VLOOKUP(X4774,HourlyWages!$A:$B,2,0)</f>
        <v>67</v>
      </c>
      <c r="AA4774">
        <v>1</v>
      </c>
    </row>
    <row r="4775" spans="1:27" x14ac:dyDescent="0.3">
      <c r="A4775" t="b">
        <f>COUNTIF($C$1:C4775, C4775)&gt;1</f>
        <v>0</v>
      </c>
      <c r="B4775" t="b">
        <f>VLOOKUP(C4775,Sheet3!$A:$B,2,0) &gt; 1</f>
        <v>0</v>
      </c>
      <c r="C4775">
        <v>4774</v>
      </c>
      <c r="D4775">
        <v>33894</v>
      </c>
      <c r="E4775" s="4">
        <v>40343</v>
      </c>
      <c r="F4775">
        <v>48</v>
      </c>
      <c r="G4775" s="15">
        <f>I4775*F4775</f>
        <v>7200</v>
      </c>
      <c r="H4775" s="9">
        <v>0.09</v>
      </c>
      <c r="I4775" s="13">
        <f>VLOOKUP($U4775,Pricebook!$A:$D,4,0)</f>
        <v>150</v>
      </c>
      <c r="J4775" s="11">
        <f>G4775*(1-H4775)</f>
        <v>6552</v>
      </c>
      <c r="K4775" t="s">
        <v>1547</v>
      </c>
      <c r="L4775" t="s">
        <v>244</v>
      </c>
      <c r="M4775" t="str">
        <f>VLOOKUP($L4775,Companies!$A:$G,7,)</f>
        <v>Computer Communications Equipment</v>
      </c>
      <c r="N4775" t="str">
        <f>VLOOKUP($L4775,Companies!$A:$G,6,)</f>
        <v>Technology</v>
      </c>
      <c r="O4775" s="6" t="s">
        <v>1243</v>
      </c>
      <c r="P4775" s="6">
        <v>60174</v>
      </c>
      <c r="Q4775" t="s">
        <v>15</v>
      </c>
      <c r="R4775" t="s">
        <v>16</v>
      </c>
      <c r="S4775" s="4">
        <v>40345</v>
      </c>
      <c r="T4775" s="7">
        <f>S4775-E4775</f>
        <v>2</v>
      </c>
      <c r="U4775" t="s">
        <v>14211</v>
      </c>
      <c r="V4775" s="6" t="s">
        <v>14254</v>
      </c>
      <c r="W4775" t="s">
        <v>14255</v>
      </c>
      <c r="X4775" t="s">
        <v>14192</v>
      </c>
      <c r="Y4775" t="str">
        <f>VLOOKUP(R4775,Managers!$A:$B,2,)</f>
        <v>Josh Martinez</v>
      </c>
      <c r="Z4775" s="11">
        <f>VLOOKUP(X4775,HourlyWages!$A:$B,2,0)</f>
        <v>75</v>
      </c>
      <c r="AA4775">
        <v>1</v>
      </c>
    </row>
    <row r="4776" spans="1:27" x14ac:dyDescent="0.3">
      <c r="A4776" t="b">
        <f>COUNTIF($C$1:C4776, C4776)&gt;1</f>
        <v>0</v>
      </c>
      <c r="B4776" t="b">
        <f>VLOOKUP(C4776,Sheet3!$A:$B,2,0) &gt; 1</f>
        <v>0</v>
      </c>
      <c r="C4776">
        <v>4775</v>
      </c>
      <c r="D4776">
        <v>33894</v>
      </c>
      <c r="E4776" s="4">
        <v>40343</v>
      </c>
      <c r="F4776">
        <v>13</v>
      </c>
      <c r="G4776" s="15">
        <f>I4776*F4776</f>
        <v>1950</v>
      </c>
      <c r="H4776" s="9">
        <v>0.04</v>
      </c>
      <c r="I4776" s="13">
        <f>VLOOKUP($U4776,Pricebook!$A:$D,4,0)</f>
        <v>150</v>
      </c>
      <c r="J4776" s="11">
        <f>G4776*(1-H4776)</f>
        <v>1872</v>
      </c>
      <c r="K4776" t="s">
        <v>1547</v>
      </c>
      <c r="L4776" t="s">
        <v>244</v>
      </c>
      <c r="M4776" t="str">
        <f>VLOOKUP($L4776,Companies!$A:$G,7,)</f>
        <v>Computer Communications Equipment</v>
      </c>
      <c r="N4776" t="str">
        <f>VLOOKUP($L4776,Companies!$A:$G,6,)</f>
        <v>Technology</v>
      </c>
      <c r="O4776" s="6" t="s">
        <v>1243</v>
      </c>
      <c r="P4776" s="6">
        <v>60174</v>
      </c>
      <c r="Q4776" t="s">
        <v>15</v>
      </c>
      <c r="R4776" t="s">
        <v>16</v>
      </c>
      <c r="S4776" s="4">
        <v>40345</v>
      </c>
      <c r="T4776" s="7">
        <f>S4776-E4776</f>
        <v>2</v>
      </c>
      <c r="U4776" t="s">
        <v>14211</v>
      </c>
      <c r="V4776" s="6" t="s">
        <v>14254</v>
      </c>
      <c r="W4776" t="s">
        <v>14255</v>
      </c>
      <c r="X4776" t="s">
        <v>14187</v>
      </c>
      <c r="Y4776" t="str">
        <f>VLOOKUP(R4776,Managers!$A:$B,2,)</f>
        <v>Josh Martinez</v>
      </c>
      <c r="Z4776" s="11">
        <f>VLOOKUP(X4776,HourlyWages!$A:$B,2,0)</f>
        <v>45</v>
      </c>
      <c r="AA4776">
        <v>1</v>
      </c>
    </row>
    <row r="4777" spans="1:27" x14ac:dyDescent="0.3">
      <c r="A4777" t="b">
        <f>COUNTIF($C$1:C4777, C4777)&gt;1</f>
        <v>0</v>
      </c>
      <c r="B4777" t="b">
        <f>VLOOKUP(C4777,Sheet3!$A:$B,2,0) &gt; 1</f>
        <v>0</v>
      </c>
      <c r="C4777">
        <v>4776</v>
      </c>
      <c r="D4777">
        <v>33921</v>
      </c>
      <c r="E4777" s="4">
        <v>40267</v>
      </c>
      <c r="F4777">
        <v>35</v>
      </c>
      <c r="G4777" s="15">
        <f>I4777*F4777</f>
        <v>4375</v>
      </c>
      <c r="H4777" s="9">
        <v>0.05</v>
      </c>
      <c r="I4777" s="13">
        <f>VLOOKUP($U4777,Pricebook!$A:$D,4,0)</f>
        <v>125</v>
      </c>
      <c r="J4777" s="11">
        <f>G4777*(1-H4777)</f>
        <v>4156.25</v>
      </c>
      <c r="K4777" t="s">
        <v>1113</v>
      </c>
      <c r="L4777" t="s">
        <v>36</v>
      </c>
      <c r="M4777" t="str">
        <f>VLOOKUP($L4777,Companies!$A:$G,7,)</f>
        <v>Electronic Components</v>
      </c>
      <c r="N4777" t="str">
        <f>VLOOKUP($L4777,Companies!$A:$G,6,)</f>
        <v>Technology</v>
      </c>
      <c r="O4777" s="6" t="s">
        <v>1455</v>
      </c>
      <c r="P4777" s="6" t="s">
        <v>1456</v>
      </c>
      <c r="Q4777" t="s">
        <v>60</v>
      </c>
      <c r="R4777" t="s">
        <v>61</v>
      </c>
      <c r="S4777" s="4">
        <v>40276</v>
      </c>
      <c r="T4777" s="7">
        <f>S4777-E4777</f>
        <v>9</v>
      </c>
      <c r="U4777" t="s">
        <v>14221</v>
      </c>
      <c r="V4777" s="6" t="s">
        <v>14254</v>
      </c>
      <c r="W4777" t="s">
        <v>14255</v>
      </c>
      <c r="X4777" t="s">
        <v>14185</v>
      </c>
      <c r="Y4777" t="str">
        <f>VLOOKUP(R4777,Managers!$A:$B,2,)</f>
        <v>Allen Young</v>
      </c>
      <c r="Z4777" s="11">
        <f>VLOOKUP(X4777,HourlyWages!$A:$B,2,0)</f>
        <v>70</v>
      </c>
      <c r="AA4777">
        <v>1</v>
      </c>
    </row>
    <row r="4778" spans="1:27" x14ac:dyDescent="0.3">
      <c r="A4778" t="b">
        <f>COUNTIF($C$1:C4778, C4778)&gt;1</f>
        <v>0</v>
      </c>
      <c r="B4778" t="b">
        <f>VLOOKUP(C4778,Sheet3!$A:$B,2,0) &gt; 1</f>
        <v>0</v>
      </c>
      <c r="C4778">
        <v>4777</v>
      </c>
      <c r="D4778">
        <v>33922</v>
      </c>
      <c r="E4778" s="4">
        <v>40236</v>
      </c>
      <c r="F4778">
        <v>31</v>
      </c>
      <c r="G4778" s="15">
        <f>I4778*F4778</f>
        <v>4650</v>
      </c>
      <c r="H4778" s="9">
        <v>0.06</v>
      </c>
      <c r="I4778" s="13">
        <f>VLOOKUP($U4778,Pricebook!$A:$D,4,0)</f>
        <v>150</v>
      </c>
      <c r="J4778" s="11">
        <f>G4778*(1-H4778)</f>
        <v>4371</v>
      </c>
      <c r="K4778" t="s">
        <v>340</v>
      </c>
      <c r="L4778" t="s">
        <v>341</v>
      </c>
      <c r="M4778" t="str">
        <f>VLOOKUP($L4778,Companies!$A:$G,7,)</f>
        <v>Computer Software: Prepackaged Software</v>
      </c>
      <c r="N4778" t="str">
        <f>VLOOKUP($L4778,Companies!$A:$G,6,)</f>
        <v>Technology</v>
      </c>
      <c r="O4778" s="6" t="s">
        <v>2386</v>
      </c>
      <c r="P4778" s="6">
        <v>61554</v>
      </c>
      <c r="Q4778" t="s">
        <v>15</v>
      </c>
      <c r="R4778" t="s">
        <v>16</v>
      </c>
      <c r="S4778" s="4">
        <v>40236</v>
      </c>
      <c r="T4778" s="7">
        <f>S4778-E4778</f>
        <v>0</v>
      </c>
      <c r="U4778" t="s">
        <v>14216</v>
      </c>
      <c r="V4778" s="6" t="s">
        <v>14251</v>
      </c>
      <c r="W4778" t="s">
        <v>14252</v>
      </c>
      <c r="X4778" t="s">
        <v>14200</v>
      </c>
      <c r="Y4778" t="str">
        <f>VLOOKUP(R4778,Managers!$A:$B,2,)</f>
        <v>Josh Martinez</v>
      </c>
      <c r="Z4778" s="11">
        <f>VLOOKUP(X4778,HourlyWages!$A:$B,2,0)</f>
        <v>59</v>
      </c>
      <c r="AA4778">
        <v>1</v>
      </c>
    </row>
    <row r="4779" spans="1:27" x14ac:dyDescent="0.3">
      <c r="A4779" t="b">
        <f>COUNTIF($C$1:C4779, C4779)&gt;1</f>
        <v>0</v>
      </c>
      <c r="B4779" t="b">
        <f>VLOOKUP(C4779,Sheet3!$A:$B,2,0) &gt; 1</f>
        <v>0</v>
      </c>
      <c r="C4779">
        <v>4778</v>
      </c>
      <c r="D4779">
        <v>33923</v>
      </c>
      <c r="E4779" s="4">
        <v>39820</v>
      </c>
      <c r="F4779">
        <v>34</v>
      </c>
      <c r="G4779" s="15">
        <f>I4779*F4779</f>
        <v>5100</v>
      </c>
      <c r="H4779" s="9">
        <v>0.05</v>
      </c>
      <c r="I4779" s="13">
        <f>VLOOKUP($U4779,Pricebook!$A:$D,4,0)</f>
        <v>150</v>
      </c>
      <c r="J4779" s="11">
        <f>G4779*(1-H4779)</f>
        <v>4845</v>
      </c>
      <c r="K4779" t="s">
        <v>587</v>
      </c>
      <c r="L4779" t="s">
        <v>576</v>
      </c>
      <c r="M4779" t="str">
        <f>VLOOKUP($L4779,Companies!$A:$G,7,)</f>
        <v>Clothing/Shoe/Accessory Stores</v>
      </c>
      <c r="N4779" t="str">
        <f>VLOOKUP($L4779,Companies!$A:$G,6,)</f>
        <v>Consumer Services</v>
      </c>
      <c r="O4779" s="6" t="s">
        <v>2039</v>
      </c>
      <c r="P4779" s="6">
        <v>93727</v>
      </c>
      <c r="Q4779" t="s">
        <v>114</v>
      </c>
      <c r="R4779" t="s">
        <v>23</v>
      </c>
      <c r="S4779" s="4">
        <v>39824</v>
      </c>
      <c r="T4779" s="7">
        <f>S4779-E4779</f>
        <v>4</v>
      </c>
      <c r="U4779" t="s">
        <v>14210</v>
      </c>
      <c r="V4779" s="6" t="s">
        <v>14251</v>
      </c>
      <c r="W4779" t="s">
        <v>14266</v>
      </c>
      <c r="X4779" t="s">
        <v>14201</v>
      </c>
      <c r="Y4779" t="str">
        <f>VLOOKUP(R4779,Managers!$A:$B,2,)</f>
        <v>Bob Turner</v>
      </c>
      <c r="Z4779" s="11">
        <f>VLOOKUP(X4779,HourlyWages!$A:$B,2,0)</f>
        <v>53</v>
      </c>
      <c r="AA4779">
        <v>1</v>
      </c>
    </row>
    <row r="4780" spans="1:27" x14ac:dyDescent="0.3">
      <c r="A4780" t="b">
        <f>COUNTIF($C$1:C4780, C4780)&gt;1</f>
        <v>0</v>
      </c>
      <c r="B4780" t="b">
        <f>VLOOKUP(C4780,Sheet3!$A:$B,2,0) &gt; 1</f>
        <v>0</v>
      </c>
      <c r="C4780">
        <v>4779</v>
      </c>
      <c r="D4780">
        <v>33924</v>
      </c>
      <c r="E4780" s="4">
        <v>41200</v>
      </c>
      <c r="F4780">
        <v>12</v>
      </c>
      <c r="G4780" s="15">
        <f>I4780*F4780</f>
        <v>1800</v>
      </c>
      <c r="H4780" s="9">
        <v>0.05</v>
      </c>
      <c r="I4780" s="13">
        <f>VLOOKUP($U4780,Pricebook!$A:$D,4,0)</f>
        <v>150</v>
      </c>
      <c r="J4780" s="11">
        <f>G4780*(1-H4780)</f>
        <v>1710</v>
      </c>
      <c r="K4780" t="s">
        <v>1654</v>
      </c>
      <c r="L4780" t="s">
        <v>341</v>
      </c>
      <c r="M4780" t="str">
        <f>VLOOKUP($L4780,Companies!$A:$G,7,)</f>
        <v>Computer Software: Prepackaged Software</v>
      </c>
      <c r="N4780" t="str">
        <f>VLOOKUP($L4780,Companies!$A:$G,6,)</f>
        <v>Technology</v>
      </c>
      <c r="O4780" s="6" t="s">
        <v>1955</v>
      </c>
      <c r="P4780" s="6">
        <v>92253</v>
      </c>
      <c r="Q4780" t="s">
        <v>114</v>
      </c>
      <c r="R4780" t="s">
        <v>23</v>
      </c>
      <c r="S4780" s="4">
        <v>41202</v>
      </c>
      <c r="T4780" s="7">
        <f>S4780-E4780</f>
        <v>2</v>
      </c>
      <c r="U4780" t="s">
        <v>14216</v>
      </c>
      <c r="V4780" s="6" t="s">
        <v>14251</v>
      </c>
      <c r="W4780" t="s">
        <v>14260</v>
      </c>
      <c r="X4780" t="s">
        <v>14197</v>
      </c>
      <c r="Y4780" t="str">
        <f>VLOOKUP(R4780,Managers!$A:$B,2,)</f>
        <v>Bob Turner</v>
      </c>
      <c r="Z4780" s="11">
        <f>VLOOKUP(X4780,HourlyWages!$A:$B,2,0)</f>
        <v>71</v>
      </c>
      <c r="AA4780">
        <v>1</v>
      </c>
    </row>
    <row r="4781" spans="1:27" x14ac:dyDescent="0.3">
      <c r="A4781" t="b">
        <f>COUNTIF($C$1:C4781, C4781)&gt;1</f>
        <v>0</v>
      </c>
      <c r="B4781" t="b">
        <f>VLOOKUP(C4781,Sheet3!$A:$B,2,0) &gt; 1</f>
        <v>0</v>
      </c>
      <c r="C4781">
        <v>4780</v>
      </c>
      <c r="D4781">
        <v>33925</v>
      </c>
      <c r="E4781" s="4">
        <v>40666</v>
      </c>
      <c r="F4781">
        <v>47</v>
      </c>
      <c r="G4781" s="15">
        <f>I4781*F4781</f>
        <v>5170</v>
      </c>
      <c r="H4781" s="9">
        <v>0.03</v>
      </c>
      <c r="I4781" s="13">
        <f>VLOOKUP($U4781,Pricebook!$A:$D,4,0)</f>
        <v>110</v>
      </c>
      <c r="J4781" s="11">
        <f>G4781*(1-H4781)</f>
        <v>5014.8999999999996</v>
      </c>
      <c r="K4781" t="s">
        <v>2184</v>
      </c>
      <c r="L4781" t="s">
        <v>41</v>
      </c>
      <c r="M4781" t="str">
        <f>VLOOKUP($L4781,Companies!$A:$G,7,)</f>
        <v>EDP Services</v>
      </c>
      <c r="N4781" t="str">
        <f>VLOOKUP($L4781,Companies!$A:$G,6,)</f>
        <v>Technology</v>
      </c>
      <c r="O4781" s="6" t="s">
        <v>691</v>
      </c>
      <c r="P4781" s="6">
        <v>97477</v>
      </c>
      <c r="Q4781" t="s">
        <v>43</v>
      </c>
      <c r="R4781" t="s">
        <v>23</v>
      </c>
      <c r="S4781" s="4">
        <v>40670</v>
      </c>
      <c r="T4781" s="7">
        <f>S4781-E4781</f>
        <v>4</v>
      </c>
      <c r="U4781" t="s">
        <v>14215</v>
      </c>
      <c r="V4781" s="6" t="s">
        <v>14257</v>
      </c>
      <c r="W4781" t="s">
        <v>14258</v>
      </c>
      <c r="X4781" t="s">
        <v>14186</v>
      </c>
      <c r="Y4781" t="str">
        <f>VLOOKUP(R4781,Managers!$A:$B,2,)</f>
        <v>Bob Turner</v>
      </c>
      <c r="Z4781" s="11">
        <f>VLOOKUP(X4781,HourlyWages!$A:$B,2,0)</f>
        <v>67</v>
      </c>
      <c r="AA4781">
        <v>1</v>
      </c>
    </row>
    <row r="4782" spans="1:27" x14ac:dyDescent="0.3">
      <c r="A4782" t="b">
        <f>COUNTIF($C$1:C4782, C4782)&gt;1</f>
        <v>0</v>
      </c>
      <c r="B4782" t="b">
        <f>VLOOKUP(C4782,Sheet3!$A:$B,2,0) &gt; 1</f>
        <v>0</v>
      </c>
      <c r="C4782">
        <v>4781</v>
      </c>
      <c r="D4782">
        <v>33956</v>
      </c>
      <c r="E4782" s="4">
        <v>40927</v>
      </c>
      <c r="F4782">
        <v>13</v>
      </c>
      <c r="G4782" s="15">
        <f>I4782*F4782</f>
        <v>1625</v>
      </c>
      <c r="H4782" s="9">
        <v>0</v>
      </c>
      <c r="I4782" s="13">
        <f>VLOOKUP($U4782,Pricebook!$A:$D,4,0)</f>
        <v>125</v>
      </c>
      <c r="J4782" s="11">
        <f>G4782*(1-H4782)</f>
        <v>1625</v>
      </c>
      <c r="K4782" t="s">
        <v>427</v>
      </c>
      <c r="L4782" t="s">
        <v>190</v>
      </c>
      <c r="M4782" t="str">
        <f>VLOOKUP($L4782,Companies!$A:$G,7,)</f>
        <v>Computer Software: Prepackaged Software</v>
      </c>
      <c r="N4782" t="str">
        <f>VLOOKUP($L4782,Companies!$A:$G,6,)</f>
        <v>Technology</v>
      </c>
      <c r="O4782" s="6" t="s">
        <v>428</v>
      </c>
      <c r="P4782" s="6">
        <v>11787</v>
      </c>
      <c r="Q4782" t="s">
        <v>60</v>
      </c>
      <c r="R4782" t="s">
        <v>61</v>
      </c>
      <c r="S4782" s="4">
        <v>40929</v>
      </c>
      <c r="T4782" s="7">
        <f>S4782-E4782</f>
        <v>2</v>
      </c>
      <c r="U4782" t="s">
        <v>14208</v>
      </c>
      <c r="V4782" s="6" t="s">
        <v>14257</v>
      </c>
      <c r="W4782" t="s">
        <v>14258</v>
      </c>
      <c r="X4782" t="s">
        <v>14196</v>
      </c>
      <c r="Y4782" t="str">
        <f>VLOOKUP(R4782,Managers!$A:$B,2,)</f>
        <v>Allen Young</v>
      </c>
      <c r="Z4782" s="11">
        <f>VLOOKUP(X4782,HourlyWages!$A:$B,2,0)</f>
        <v>58</v>
      </c>
      <c r="AA4782">
        <v>1</v>
      </c>
    </row>
    <row r="4783" spans="1:27" x14ac:dyDescent="0.3">
      <c r="A4783" t="b">
        <f>COUNTIF($C$1:C4783, C4783)&gt;1</f>
        <v>0</v>
      </c>
      <c r="B4783" t="b">
        <f>VLOOKUP(C4783,Sheet3!$A:$B,2,0) &gt; 1</f>
        <v>0</v>
      </c>
      <c r="C4783">
        <v>4782</v>
      </c>
      <c r="D4783">
        <v>33958</v>
      </c>
      <c r="E4783" s="4">
        <v>40576</v>
      </c>
      <c r="F4783">
        <v>27</v>
      </c>
      <c r="G4783" s="15">
        <f>I4783*F4783</f>
        <v>4050</v>
      </c>
      <c r="H4783" s="9">
        <v>0.1</v>
      </c>
      <c r="I4783" s="13">
        <f>VLOOKUP($U4783,Pricebook!$A:$D,4,0)</f>
        <v>150</v>
      </c>
      <c r="J4783" s="11">
        <f>G4783*(1-H4783)</f>
        <v>3645</v>
      </c>
      <c r="K4783" t="s">
        <v>1041</v>
      </c>
      <c r="L4783" t="s">
        <v>118</v>
      </c>
      <c r="M4783" t="str">
        <f>VLOOKUP($L4783,Companies!$A:$G,7,)</f>
        <v>Computer Software: Prepackaged Software</v>
      </c>
      <c r="N4783" t="str">
        <f>VLOOKUP($L4783,Companies!$A:$G,6,)</f>
        <v>Technology</v>
      </c>
      <c r="O4783" s="6" t="s">
        <v>2553</v>
      </c>
      <c r="P4783" s="6" t="s">
        <v>2554</v>
      </c>
      <c r="Q4783" t="s">
        <v>317</v>
      </c>
      <c r="R4783" t="s">
        <v>61</v>
      </c>
      <c r="S4783" s="4">
        <v>40578</v>
      </c>
      <c r="T4783" s="7">
        <f>S4783-E4783</f>
        <v>2</v>
      </c>
      <c r="U4783" t="s">
        <v>14210</v>
      </c>
      <c r="V4783" s="6" t="s">
        <v>14257</v>
      </c>
      <c r="W4783" t="s">
        <v>14258</v>
      </c>
      <c r="X4783" t="s">
        <v>14200</v>
      </c>
      <c r="Y4783" t="str">
        <f>VLOOKUP(R4783,Managers!$A:$B,2,)</f>
        <v>Allen Young</v>
      </c>
      <c r="Z4783" s="11">
        <f>VLOOKUP(X4783,HourlyWages!$A:$B,2,0)</f>
        <v>59</v>
      </c>
      <c r="AA4783">
        <v>1</v>
      </c>
    </row>
    <row r="4784" spans="1:27" x14ac:dyDescent="0.3">
      <c r="A4784" t="b">
        <f>COUNTIF($C$1:C4784, C4784)&gt;1</f>
        <v>0</v>
      </c>
      <c r="B4784" t="b">
        <f>VLOOKUP(C4784,Sheet3!$A:$B,2,0) &gt; 1</f>
        <v>0</v>
      </c>
      <c r="C4784">
        <v>4783</v>
      </c>
      <c r="D4784">
        <v>33958</v>
      </c>
      <c r="E4784" s="4">
        <v>40576</v>
      </c>
      <c r="F4784">
        <v>14</v>
      </c>
      <c r="G4784" s="15">
        <f>I4784*F4784</f>
        <v>1680</v>
      </c>
      <c r="H4784" s="9">
        <v>0.09</v>
      </c>
      <c r="I4784" s="13">
        <f>VLOOKUP($U4784,Pricebook!$A:$D,4,0)</f>
        <v>120</v>
      </c>
      <c r="J4784" s="11">
        <f>G4784*(1-H4784)</f>
        <v>1528.8</v>
      </c>
      <c r="K4784" t="s">
        <v>1041</v>
      </c>
      <c r="L4784" t="s">
        <v>118</v>
      </c>
      <c r="M4784" t="str">
        <f>VLOOKUP($L4784,Companies!$A:$G,7,)</f>
        <v>Computer Software: Prepackaged Software</v>
      </c>
      <c r="N4784" t="str">
        <f>VLOOKUP($L4784,Companies!$A:$G,6,)</f>
        <v>Technology</v>
      </c>
      <c r="O4784" s="6" t="s">
        <v>2555</v>
      </c>
      <c r="P4784" s="6" t="s">
        <v>2556</v>
      </c>
      <c r="Q4784" t="s">
        <v>317</v>
      </c>
      <c r="R4784" t="s">
        <v>61</v>
      </c>
      <c r="S4784" s="4">
        <v>40578</v>
      </c>
      <c r="T4784" s="7">
        <f>S4784-E4784</f>
        <v>2</v>
      </c>
      <c r="U4784" t="s">
        <v>14212</v>
      </c>
      <c r="V4784" s="6" t="s">
        <v>14257</v>
      </c>
      <c r="W4784" t="s">
        <v>14258</v>
      </c>
      <c r="X4784" t="s">
        <v>14192</v>
      </c>
      <c r="Y4784" t="str">
        <f>VLOOKUP(R4784,Managers!$A:$B,2,)</f>
        <v>Allen Young</v>
      </c>
      <c r="Z4784" s="11">
        <f>VLOOKUP(X4784,HourlyWages!$A:$B,2,0)</f>
        <v>75</v>
      </c>
      <c r="AA4784">
        <v>1</v>
      </c>
    </row>
    <row r="4785" spans="1:27" x14ac:dyDescent="0.3">
      <c r="A4785" t="b">
        <f>COUNTIF($C$1:C4785, C4785)&gt;1</f>
        <v>0</v>
      </c>
      <c r="B4785" t="b">
        <f>VLOOKUP(C4785,Sheet3!$A:$B,2,0) &gt; 1</f>
        <v>0</v>
      </c>
      <c r="C4785">
        <v>4784</v>
      </c>
      <c r="D4785">
        <v>33959</v>
      </c>
      <c r="E4785" s="4">
        <v>40025</v>
      </c>
      <c r="F4785">
        <v>23</v>
      </c>
      <c r="G4785" s="15">
        <f>I4785*F4785</f>
        <v>2875</v>
      </c>
      <c r="H4785" s="9">
        <v>0.03</v>
      </c>
      <c r="I4785" s="13">
        <f>VLOOKUP($U4785,Pricebook!$A:$D,4,0)</f>
        <v>125</v>
      </c>
      <c r="J4785" s="11">
        <f>G4785*(1-H4785)</f>
        <v>2788.75</v>
      </c>
      <c r="K4785" t="s">
        <v>814</v>
      </c>
      <c r="L4785" t="s">
        <v>215</v>
      </c>
      <c r="M4785" t="str">
        <f>VLOOKUP($L4785,Companies!$A:$G,7,)</f>
        <v>Business Services</v>
      </c>
      <c r="N4785" t="str">
        <f>VLOOKUP($L4785,Companies!$A:$G,6,)</f>
        <v>Miscellaneous</v>
      </c>
      <c r="O4785" s="6" t="s">
        <v>488</v>
      </c>
      <c r="P4785" s="6" t="s">
        <v>489</v>
      </c>
      <c r="Q4785" t="s">
        <v>91</v>
      </c>
      <c r="R4785" t="s">
        <v>61</v>
      </c>
      <c r="S4785" s="4">
        <v>40026</v>
      </c>
      <c r="T4785" s="7">
        <f>S4785-E4785</f>
        <v>1</v>
      </c>
      <c r="U4785" t="s">
        <v>14209</v>
      </c>
      <c r="V4785" s="6" t="s">
        <v>14251</v>
      </c>
      <c r="W4785" t="s">
        <v>14266</v>
      </c>
      <c r="X4785" t="s">
        <v>14193</v>
      </c>
      <c r="Y4785" t="str">
        <f>VLOOKUP(R4785,Managers!$A:$B,2,)</f>
        <v>Allen Young</v>
      </c>
      <c r="Z4785" s="11">
        <f>VLOOKUP(X4785,HourlyWages!$A:$B,2,0)</f>
        <v>57</v>
      </c>
      <c r="AA4785">
        <v>1</v>
      </c>
    </row>
    <row r="4786" spans="1:27" x14ac:dyDescent="0.3">
      <c r="A4786" t="b">
        <f>COUNTIF($C$1:C4786, C4786)&gt;1</f>
        <v>0</v>
      </c>
      <c r="B4786" t="b">
        <f>VLOOKUP(C4786,Sheet3!$A:$B,2,0) &gt; 1</f>
        <v>0</v>
      </c>
      <c r="C4786">
        <v>4785</v>
      </c>
      <c r="D4786">
        <v>33987</v>
      </c>
      <c r="E4786" s="4">
        <v>40841</v>
      </c>
      <c r="F4786">
        <v>19</v>
      </c>
      <c r="G4786" s="15">
        <f>I4786*F4786</f>
        <v>2375</v>
      </c>
      <c r="H4786" s="9">
        <v>0.1</v>
      </c>
      <c r="I4786" s="13">
        <f>VLOOKUP($U4786,Pricebook!$A:$D,4,0)</f>
        <v>125</v>
      </c>
      <c r="J4786" s="11">
        <f>G4786*(1-H4786)</f>
        <v>2137.5</v>
      </c>
      <c r="K4786" t="s">
        <v>673</v>
      </c>
      <c r="L4786" t="s">
        <v>520</v>
      </c>
      <c r="M4786" t="str">
        <f>VLOOKUP($L4786,Companies!$A:$G,7,)</f>
        <v>Computer Software: Prepackaged Software</v>
      </c>
      <c r="N4786" t="str">
        <f>VLOOKUP($L4786,Companies!$A:$G,6,)</f>
        <v>Technology</v>
      </c>
      <c r="O4786" s="6" t="s">
        <v>1312</v>
      </c>
      <c r="P4786" s="6" t="s">
        <v>1377</v>
      </c>
      <c r="Q4786" t="s">
        <v>492</v>
      </c>
      <c r="R4786" t="s">
        <v>61</v>
      </c>
      <c r="S4786" s="4">
        <v>40842</v>
      </c>
      <c r="T4786" s="7">
        <f>S4786-E4786</f>
        <v>1</v>
      </c>
      <c r="U4786" t="s">
        <v>14221</v>
      </c>
      <c r="V4786" s="6" t="s">
        <v>14251</v>
      </c>
      <c r="W4786" t="s">
        <v>14262</v>
      </c>
      <c r="X4786" t="s">
        <v>14197</v>
      </c>
      <c r="Y4786" t="str">
        <f>VLOOKUP(R4786,Managers!$A:$B,2,)</f>
        <v>Allen Young</v>
      </c>
      <c r="Z4786" s="11">
        <f>VLOOKUP(X4786,HourlyWages!$A:$B,2,0)</f>
        <v>71</v>
      </c>
      <c r="AA4786">
        <v>1</v>
      </c>
    </row>
    <row r="4787" spans="1:27" x14ac:dyDescent="0.3">
      <c r="A4787" t="b">
        <f>COUNTIF($C$1:C4787, C4787)&gt;1</f>
        <v>0</v>
      </c>
      <c r="B4787" t="b">
        <f>VLOOKUP(C4787,Sheet3!$A:$B,2,0) &gt; 1</f>
        <v>0</v>
      </c>
      <c r="C4787">
        <v>4786</v>
      </c>
      <c r="D4787">
        <v>33987</v>
      </c>
      <c r="E4787" s="4">
        <v>40841</v>
      </c>
      <c r="F4787">
        <v>27</v>
      </c>
      <c r="G4787" s="15">
        <f>I4787*F4787</f>
        <v>4050</v>
      </c>
      <c r="H4787" s="9">
        <v>7.0000000000000007E-2</v>
      </c>
      <c r="I4787" s="13">
        <f>VLOOKUP($U4787,Pricebook!$A:$D,4,0)</f>
        <v>150</v>
      </c>
      <c r="J4787" s="11">
        <f>G4787*(1-H4787)</f>
        <v>3766.4999999999995</v>
      </c>
      <c r="K4787" t="s">
        <v>673</v>
      </c>
      <c r="L4787" t="s">
        <v>520</v>
      </c>
      <c r="M4787" t="str">
        <f>VLOOKUP($L4787,Companies!$A:$G,7,)</f>
        <v>Computer Software: Prepackaged Software</v>
      </c>
      <c r="N4787" t="str">
        <f>VLOOKUP($L4787,Companies!$A:$G,6,)</f>
        <v>Technology</v>
      </c>
      <c r="O4787" s="6" t="s">
        <v>2101</v>
      </c>
      <c r="P4787" s="6">
        <v>95630</v>
      </c>
      <c r="Q4787" t="s">
        <v>114</v>
      </c>
      <c r="R4787" t="s">
        <v>23</v>
      </c>
      <c r="S4787" s="4">
        <v>40842</v>
      </c>
      <c r="T4787" s="7">
        <f>S4787-E4787</f>
        <v>1</v>
      </c>
      <c r="U4787" t="s">
        <v>14210</v>
      </c>
      <c r="V4787" s="6" t="s">
        <v>14257</v>
      </c>
      <c r="W4787" t="s">
        <v>14258</v>
      </c>
      <c r="X4787" t="s">
        <v>14192</v>
      </c>
      <c r="Y4787" t="str">
        <f>VLOOKUP(R4787,Managers!$A:$B,2,)</f>
        <v>Bob Turner</v>
      </c>
      <c r="Z4787" s="11">
        <f>VLOOKUP(X4787,HourlyWages!$A:$B,2,0)</f>
        <v>75</v>
      </c>
      <c r="AA4787">
        <v>1</v>
      </c>
    </row>
    <row r="4788" spans="1:27" x14ac:dyDescent="0.3">
      <c r="A4788" t="b">
        <f>COUNTIF($C$1:C4788, C4788)&gt;1</f>
        <v>0</v>
      </c>
      <c r="B4788" t="b">
        <f>VLOOKUP(C4788,Sheet3!$A:$B,2,0) &gt; 1</f>
        <v>0</v>
      </c>
      <c r="C4788">
        <v>4787</v>
      </c>
      <c r="D4788">
        <v>33988</v>
      </c>
      <c r="E4788" s="4">
        <v>39823</v>
      </c>
      <c r="F4788">
        <v>30</v>
      </c>
      <c r="G4788" s="15">
        <f>I4788*F4788</f>
        <v>4500</v>
      </c>
      <c r="H4788" s="9">
        <v>0</v>
      </c>
      <c r="I4788" s="13">
        <f>VLOOKUP($U4788,Pricebook!$A:$D,4,0)</f>
        <v>150</v>
      </c>
      <c r="J4788" s="11">
        <f>G4788*(1-H4788)</f>
        <v>4500</v>
      </c>
      <c r="K4788" t="s">
        <v>658</v>
      </c>
      <c r="L4788" t="s">
        <v>396</v>
      </c>
      <c r="M4788" t="str">
        <f>VLOOKUP($L4788,Companies!$A:$G,7,)</f>
        <v>EDP Services</v>
      </c>
      <c r="N4788" t="str">
        <f>VLOOKUP($L4788,Companies!$A:$G,6,)</f>
        <v>Technology</v>
      </c>
      <c r="O4788" s="6" t="s">
        <v>2208</v>
      </c>
      <c r="P4788" s="6" t="s">
        <v>611</v>
      </c>
      <c r="Q4788" t="s">
        <v>232</v>
      </c>
      <c r="R4788" t="s">
        <v>61</v>
      </c>
      <c r="S4788" s="4">
        <v>39824</v>
      </c>
      <c r="T4788" s="7">
        <f>S4788-E4788</f>
        <v>1</v>
      </c>
      <c r="U4788" t="s">
        <v>14211</v>
      </c>
      <c r="V4788" s="6" t="s">
        <v>14251</v>
      </c>
      <c r="W4788" t="s">
        <v>14262</v>
      </c>
      <c r="X4788" t="s">
        <v>14199</v>
      </c>
      <c r="Y4788" t="str">
        <f>VLOOKUP(R4788,Managers!$A:$B,2,)</f>
        <v>Allen Young</v>
      </c>
      <c r="Z4788" s="11">
        <f>VLOOKUP(X4788,HourlyWages!$A:$B,2,0)</f>
        <v>68</v>
      </c>
      <c r="AA4788">
        <v>1</v>
      </c>
    </row>
    <row r="4789" spans="1:27" x14ac:dyDescent="0.3">
      <c r="A4789" t="b">
        <f>COUNTIF($C$1:C4789, C4789)&gt;1</f>
        <v>0</v>
      </c>
      <c r="B4789" t="b">
        <f>VLOOKUP(C4789,Sheet3!$A:$B,2,0) &gt; 1</f>
        <v>0</v>
      </c>
      <c r="C4789">
        <v>4788</v>
      </c>
      <c r="D4789">
        <v>34017</v>
      </c>
      <c r="E4789" s="4">
        <v>39895</v>
      </c>
      <c r="F4789">
        <v>20</v>
      </c>
      <c r="G4789" s="15">
        <f>I4789*F4789</f>
        <v>2400</v>
      </c>
      <c r="H4789" s="9">
        <v>0.05</v>
      </c>
      <c r="I4789" s="13">
        <f>VLOOKUP($U4789,Pricebook!$A:$D,4,0)</f>
        <v>120</v>
      </c>
      <c r="J4789" s="11">
        <f>G4789*(1-H4789)</f>
        <v>2280</v>
      </c>
      <c r="K4789" t="s">
        <v>787</v>
      </c>
      <c r="L4789" t="s">
        <v>585</v>
      </c>
      <c r="M4789" t="str">
        <f>VLOOKUP($L4789,Companies!$A:$G,7,)</f>
        <v>Industrial Machinery/Components</v>
      </c>
      <c r="N4789" t="str">
        <f>VLOOKUP($L4789,Companies!$A:$G,6,)</f>
        <v>Technology</v>
      </c>
      <c r="O4789" s="6" t="s">
        <v>788</v>
      </c>
      <c r="P4789" s="6">
        <v>57103</v>
      </c>
      <c r="Q4789" t="s">
        <v>789</v>
      </c>
      <c r="R4789" t="s">
        <v>16</v>
      </c>
      <c r="S4789" s="4">
        <v>39895</v>
      </c>
      <c r="T4789" s="7">
        <f>S4789-E4789</f>
        <v>0</v>
      </c>
      <c r="U4789" t="s">
        <v>14212</v>
      </c>
      <c r="V4789" s="6" t="s">
        <v>14251</v>
      </c>
      <c r="W4789" t="s">
        <v>14262</v>
      </c>
      <c r="X4789" t="s">
        <v>14202</v>
      </c>
      <c r="Y4789" t="str">
        <f>VLOOKUP(R4789,Managers!$A:$B,2,)</f>
        <v>Josh Martinez</v>
      </c>
      <c r="Z4789" s="11">
        <f>VLOOKUP(X4789,HourlyWages!$A:$B,2,0)</f>
        <v>71</v>
      </c>
      <c r="AA4789">
        <v>1</v>
      </c>
    </row>
    <row r="4790" spans="1:27" x14ac:dyDescent="0.3">
      <c r="A4790" t="b">
        <f>COUNTIF($C$1:C4790, C4790)&gt;1</f>
        <v>0</v>
      </c>
      <c r="B4790" t="b">
        <f>VLOOKUP(C4790,Sheet3!$A:$B,2,0) &gt; 1</f>
        <v>0</v>
      </c>
      <c r="C4790">
        <v>4789</v>
      </c>
      <c r="D4790">
        <v>34017</v>
      </c>
      <c r="E4790" s="4">
        <v>39895</v>
      </c>
      <c r="F4790">
        <v>28</v>
      </c>
      <c r="G4790" s="15">
        <f>I4790*F4790</f>
        <v>5600</v>
      </c>
      <c r="H4790" s="9">
        <v>0.01</v>
      </c>
      <c r="I4790" s="13">
        <f>VLOOKUP($U4790,Pricebook!$A:$D,4,0)</f>
        <v>200</v>
      </c>
      <c r="J4790" s="11">
        <f>G4790*(1-H4790)</f>
        <v>5544</v>
      </c>
      <c r="K4790" t="s">
        <v>787</v>
      </c>
      <c r="L4790" t="s">
        <v>585</v>
      </c>
      <c r="M4790" t="str">
        <f>VLOOKUP($L4790,Companies!$A:$G,7,)</f>
        <v>Industrial Machinery/Components</v>
      </c>
      <c r="N4790" t="str">
        <f>VLOOKUP($L4790,Companies!$A:$G,6,)</f>
        <v>Technology</v>
      </c>
      <c r="O4790" s="6" t="s">
        <v>788</v>
      </c>
      <c r="P4790" s="6">
        <v>57103</v>
      </c>
      <c r="Q4790" t="s">
        <v>789</v>
      </c>
      <c r="R4790" t="s">
        <v>16</v>
      </c>
      <c r="S4790" s="4">
        <v>39897</v>
      </c>
      <c r="T4790" s="7">
        <f>S4790-E4790</f>
        <v>2</v>
      </c>
      <c r="U4790" t="s">
        <v>14206</v>
      </c>
      <c r="V4790" s="6" t="s">
        <v>14257</v>
      </c>
      <c r="W4790" t="s">
        <v>14258</v>
      </c>
      <c r="X4790" t="s">
        <v>14202</v>
      </c>
      <c r="Y4790" t="str">
        <f>VLOOKUP(R4790,Managers!$A:$B,2,)</f>
        <v>Josh Martinez</v>
      </c>
      <c r="Z4790" s="11">
        <f>VLOOKUP(X4790,HourlyWages!$A:$B,2,0)</f>
        <v>71</v>
      </c>
      <c r="AA4790">
        <v>1</v>
      </c>
    </row>
    <row r="4791" spans="1:27" x14ac:dyDescent="0.3">
      <c r="A4791" t="b">
        <f>COUNTIF($C$1:C4791, C4791)&gt;1</f>
        <v>0</v>
      </c>
      <c r="B4791" t="b">
        <f>VLOOKUP(C4791,Sheet3!$A:$B,2,0) &gt; 1</f>
        <v>0</v>
      </c>
      <c r="C4791">
        <v>4790</v>
      </c>
      <c r="D4791">
        <v>34022</v>
      </c>
      <c r="E4791" s="4">
        <v>41216</v>
      </c>
      <c r="F4791">
        <v>6</v>
      </c>
      <c r="G4791" s="15">
        <f>I4791*F4791</f>
        <v>750</v>
      </c>
      <c r="H4791" s="9">
        <v>0.06</v>
      </c>
      <c r="I4791" s="13">
        <f>VLOOKUP($U4791,Pricebook!$A:$D,4,0)</f>
        <v>125</v>
      </c>
      <c r="J4791" s="11">
        <f>G4791*(1-H4791)</f>
        <v>705</v>
      </c>
      <c r="K4791" t="s">
        <v>1353</v>
      </c>
      <c r="L4791" t="s">
        <v>520</v>
      </c>
      <c r="M4791" t="str">
        <f>VLOOKUP($L4791,Companies!$A:$G,7,)</f>
        <v>Computer Software: Prepackaged Software</v>
      </c>
      <c r="N4791" t="str">
        <f>VLOOKUP($L4791,Companies!$A:$G,6,)</f>
        <v>Technology</v>
      </c>
      <c r="O4791" s="6" t="s">
        <v>2018</v>
      </c>
      <c r="P4791" s="6" t="s">
        <v>2019</v>
      </c>
      <c r="Q4791" t="s">
        <v>60</v>
      </c>
      <c r="R4791" t="s">
        <v>61</v>
      </c>
      <c r="S4791" s="4">
        <v>41218</v>
      </c>
      <c r="T4791" s="7">
        <f>S4791-E4791</f>
        <v>2</v>
      </c>
      <c r="U4791" t="s">
        <v>14208</v>
      </c>
      <c r="V4791" s="6" t="s">
        <v>14257</v>
      </c>
      <c r="W4791" t="s">
        <v>14259</v>
      </c>
      <c r="X4791" t="s">
        <v>14197</v>
      </c>
      <c r="Y4791" t="str">
        <f>VLOOKUP(R4791,Managers!$A:$B,2,)</f>
        <v>Allen Young</v>
      </c>
      <c r="Z4791" s="11">
        <f>VLOOKUP(X4791,HourlyWages!$A:$B,2,0)</f>
        <v>71</v>
      </c>
      <c r="AA4791">
        <v>1</v>
      </c>
    </row>
    <row r="4792" spans="1:27" x14ac:dyDescent="0.3">
      <c r="A4792" t="b">
        <f>COUNTIF($C$1:C4792, C4792)&gt;1</f>
        <v>0</v>
      </c>
      <c r="B4792" t="b">
        <f>VLOOKUP(C4792,Sheet3!$A:$B,2,0) &gt; 1</f>
        <v>0</v>
      </c>
      <c r="C4792">
        <v>4791</v>
      </c>
      <c r="D4792">
        <v>34022</v>
      </c>
      <c r="E4792" s="4">
        <v>41216</v>
      </c>
      <c r="F4792">
        <v>50</v>
      </c>
      <c r="G4792" s="15">
        <f>I4792*F4792</f>
        <v>6250</v>
      </c>
      <c r="H4792" s="9">
        <v>0.05</v>
      </c>
      <c r="I4792" s="13">
        <f>VLOOKUP($U4792,Pricebook!$A:$D,4,0)</f>
        <v>125</v>
      </c>
      <c r="J4792" s="11">
        <f>G4792*(1-H4792)</f>
        <v>5937.5</v>
      </c>
      <c r="K4792" t="s">
        <v>1353</v>
      </c>
      <c r="L4792" t="s">
        <v>520</v>
      </c>
      <c r="M4792" t="str">
        <f>VLOOKUP($L4792,Companies!$A:$G,7,)</f>
        <v>Computer Software: Prepackaged Software</v>
      </c>
      <c r="N4792" t="str">
        <f>VLOOKUP($L4792,Companies!$A:$G,6,)</f>
        <v>Technology</v>
      </c>
      <c r="O4792" s="6" t="s">
        <v>2018</v>
      </c>
      <c r="P4792" s="6" t="s">
        <v>2019</v>
      </c>
      <c r="Q4792" t="s">
        <v>60</v>
      </c>
      <c r="R4792" t="s">
        <v>61</v>
      </c>
      <c r="S4792" s="4">
        <v>41216</v>
      </c>
      <c r="T4792" s="7">
        <f>S4792-E4792</f>
        <v>0</v>
      </c>
      <c r="U4792" t="s">
        <v>14208</v>
      </c>
      <c r="V4792" s="6" t="s">
        <v>14251</v>
      </c>
      <c r="W4792" t="s">
        <v>14263</v>
      </c>
      <c r="X4792" t="s">
        <v>14192</v>
      </c>
      <c r="Y4792" t="str">
        <f>VLOOKUP(R4792,Managers!$A:$B,2,)</f>
        <v>Allen Young</v>
      </c>
      <c r="Z4792" s="11">
        <f>VLOOKUP(X4792,HourlyWages!$A:$B,2,0)</f>
        <v>75</v>
      </c>
      <c r="AA4792">
        <v>1</v>
      </c>
    </row>
    <row r="4793" spans="1:27" x14ac:dyDescent="0.3">
      <c r="A4793" t="b">
        <f>COUNTIF($C$1:C4793, C4793)&gt;1</f>
        <v>0</v>
      </c>
      <c r="B4793" t="b">
        <f>VLOOKUP(C4793,Sheet3!$A:$B,2,0) &gt; 1</f>
        <v>0</v>
      </c>
      <c r="C4793">
        <v>4792</v>
      </c>
      <c r="D4793">
        <v>34048</v>
      </c>
      <c r="E4793" s="4">
        <v>40630</v>
      </c>
      <c r="F4793">
        <v>1</v>
      </c>
      <c r="G4793" s="15">
        <f>I4793*F4793</f>
        <v>125</v>
      </c>
      <c r="H4793" s="9">
        <v>0.04</v>
      </c>
      <c r="I4793" s="13">
        <f>VLOOKUP($U4793,Pricebook!$A:$D,4,0)</f>
        <v>125</v>
      </c>
      <c r="J4793" s="11">
        <f>G4793*(1-H4793)</f>
        <v>120</v>
      </c>
      <c r="K4793" t="s">
        <v>1418</v>
      </c>
      <c r="L4793" t="s">
        <v>360</v>
      </c>
      <c r="M4793" t="str">
        <f>VLOOKUP($L4793,Companies!$A:$G,7,)</f>
        <v>Semiconductors</v>
      </c>
      <c r="N4793" t="str">
        <f>VLOOKUP($L4793,Companies!$A:$G,6,)</f>
        <v>Technology</v>
      </c>
      <c r="O4793" s="6" t="s">
        <v>1782</v>
      </c>
      <c r="P4793" s="6">
        <v>46312</v>
      </c>
      <c r="Q4793" t="s">
        <v>278</v>
      </c>
      <c r="R4793" t="s">
        <v>16</v>
      </c>
      <c r="S4793" s="4">
        <v>40632</v>
      </c>
      <c r="T4793" s="7">
        <f>S4793-E4793</f>
        <v>2</v>
      </c>
      <c r="U4793" t="s">
        <v>14208</v>
      </c>
      <c r="V4793" s="6" t="s">
        <v>14254</v>
      </c>
      <c r="W4793" t="s">
        <v>14255</v>
      </c>
      <c r="X4793" t="s">
        <v>14194</v>
      </c>
      <c r="Y4793" t="str">
        <f>VLOOKUP(R4793,Managers!$A:$B,2,)</f>
        <v>Josh Martinez</v>
      </c>
      <c r="Z4793" s="11">
        <f>VLOOKUP(X4793,HourlyWages!$A:$B,2,0)</f>
        <v>71</v>
      </c>
      <c r="AA4793">
        <v>1</v>
      </c>
    </row>
    <row r="4794" spans="1:27" x14ac:dyDescent="0.3">
      <c r="A4794" t="b">
        <f>COUNTIF($C$1:C4794, C4794)&gt;1</f>
        <v>0</v>
      </c>
      <c r="B4794" t="b">
        <f>VLOOKUP(C4794,Sheet3!$A:$B,2,0) &gt; 1</f>
        <v>0</v>
      </c>
      <c r="C4794">
        <v>4793</v>
      </c>
      <c r="D4794">
        <v>34082</v>
      </c>
      <c r="E4794" s="4">
        <v>40844</v>
      </c>
      <c r="F4794">
        <v>19</v>
      </c>
      <c r="G4794" s="15">
        <f>I4794*F4794</f>
        <v>3800</v>
      </c>
      <c r="H4794" s="9">
        <v>0.1</v>
      </c>
      <c r="I4794" s="13">
        <f>VLOOKUP($U4794,Pricebook!$A:$D,4,0)</f>
        <v>200</v>
      </c>
      <c r="J4794" s="11">
        <f>G4794*(1-H4794)</f>
        <v>3420</v>
      </c>
      <c r="K4794" t="s">
        <v>1670</v>
      </c>
      <c r="L4794" t="s">
        <v>434</v>
      </c>
      <c r="M4794" t="str">
        <f>VLOOKUP($L4794,Companies!$A:$G,7,)</f>
        <v>Telecommunications Equipment</v>
      </c>
      <c r="N4794" t="str">
        <f>VLOOKUP($L4794,Companies!$A:$G,6,)</f>
        <v>Consumer Services</v>
      </c>
      <c r="O4794" s="6" t="s">
        <v>1562</v>
      </c>
      <c r="P4794" s="6">
        <v>75503</v>
      </c>
      <c r="Q4794" t="s">
        <v>48</v>
      </c>
      <c r="R4794" t="s">
        <v>16</v>
      </c>
      <c r="S4794" s="4">
        <v>40845</v>
      </c>
      <c r="T4794" s="7">
        <f>S4794-E4794</f>
        <v>1</v>
      </c>
      <c r="U4794" t="s">
        <v>14206</v>
      </c>
      <c r="V4794" s="6" t="s">
        <v>14254</v>
      </c>
      <c r="W4794" t="s">
        <v>14255</v>
      </c>
      <c r="X4794" t="s">
        <v>14197</v>
      </c>
      <c r="Y4794" t="str">
        <f>VLOOKUP(R4794,Managers!$A:$B,2,)</f>
        <v>Josh Martinez</v>
      </c>
      <c r="Z4794" s="11">
        <f>VLOOKUP(X4794,HourlyWages!$A:$B,2,0)</f>
        <v>71</v>
      </c>
      <c r="AA4794">
        <v>1</v>
      </c>
    </row>
    <row r="4795" spans="1:27" x14ac:dyDescent="0.3">
      <c r="A4795" t="b">
        <f>COUNTIF($C$1:C4795, C4795)&gt;1</f>
        <v>0</v>
      </c>
      <c r="B4795" t="b">
        <f>VLOOKUP(C4795,Sheet3!$A:$B,2,0) &gt; 1</f>
        <v>0</v>
      </c>
      <c r="C4795">
        <v>4794</v>
      </c>
      <c r="D4795">
        <v>34082</v>
      </c>
      <c r="E4795" s="4">
        <v>40844</v>
      </c>
      <c r="F4795">
        <v>20</v>
      </c>
      <c r="G4795" s="15">
        <f>I4795*F4795</f>
        <v>3200</v>
      </c>
      <c r="H4795" s="9">
        <v>7.0000000000000007E-2</v>
      </c>
      <c r="I4795" s="13">
        <f>VLOOKUP($U4795,Pricebook!$A:$D,4,0)</f>
        <v>160</v>
      </c>
      <c r="J4795" s="11">
        <f>G4795*(1-H4795)</f>
        <v>2976</v>
      </c>
      <c r="K4795" t="s">
        <v>1670</v>
      </c>
      <c r="L4795" t="s">
        <v>434</v>
      </c>
      <c r="M4795" t="str">
        <f>VLOOKUP($L4795,Companies!$A:$G,7,)</f>
        <v>Telecommunications Equipment</v>
      </c>
      <c r="N4795" t="str">
        <f>VLOOKUP($L4795,Companies!$A:$G,6,)</f>
        <v>Consumer Services</v>
      </c>
      <c r="O4795" s="6" t="s">
        <v>2557</v>
      </c>
      <c r="P4795" s="6">
        <v>77590</v>
      </c>
      <c r="Q4795" t="s">
        <v>48</v>
      </c>
      <c r="R4795" t="s">
        <v>16</v>
      </c>
      <c r="S4795" s="4">
        <v>40845</v>
      </c>
      <c r="T4795" s="7">
        <f>S4795-E4795</f>
        <v>1</v>
      </c>
      <c r="U4795" t="s">
        <v>14218</v>
      </c>
      <c r="V4795" s="6" t="s">
        <v>14251</v>
      </c>
      <c r="W4795" t="s">
        <v>14263</v>
      </c>
      <c r="X4795" t="s">
        <v>14198</v>
      </c>
      <c r="Y4795" t="str">
        <f>VLOOKUP(R4795,Managers!$A:$B,2,)</f>
        <v>Josh Martinez</v>
      </c>
      <c r="Z4795" s="11">
        <f>VLOOKUP(X4795,HourlyWages!$A:$B,2,0)</f>
        <v>51</v>
      </c>
      <c r="AA4795">
        <v>1</v>
      </c>
    </row>
    <row r="4796" spans="1:27" x14ac:dyDescent="0.3">
      <c r="A4796" t="b">
        <f>COUNTIF($C$1:C4796, C4796)&gt;1</f>
        <v>0</v>
      </c>
      <c r="B4796" t="b">
        <f>VLOOKUP(C4796,Sheet3!$A:$B,2,0) &gt; 1</f>
        <v>0</v>
      </c>
      <c r="C4796">
        <v>4795</v>
      </c>
      <c r="D4796">
        <v>34082</v>
      </c>
      <c r="E4796" s="4">
        <v>40844</v>
      </c>
      <c r="F4796">
        <v>35</v>
      </c>
      <c r="G4796" s="15">
        <f>I4796*F4796</f>
        <v>4200</v>
      </c>
      <c r="H4796" s="9">
        <v>0.02</v>
      </c>
      <c r="I4796" s="13">
        <f>VLOOKUP($U4796,Pricebook!$A:$D,4,0)</f>
        <v>120</v>
      </c>
      <c r="J4796" s="11">
        <f>G4796*(1-H4796)</f>
        <v>4116</v>
      </c>
      <c r="K4796" t="s">
        <v>1670</v>
      </c>
      <c r="L4796" t="s">
        <v>434</v>
      </c>
      <c r="M4796" t="str">
        <f>VLOOKUP($L4796,Companies!$A:$G,7,)</f>
        <v>Telecommunications Equipment</v>
      </c>
      <c r="N4796" t="str">
        <f>VLOOKUP($L4796,Companies!$A:$G,6,)</f>
        <v>Consumer Services</v>
      </c>
      <c r="O4796" s="6" t="s">
        <v>2557</v>
      </c>
      <c r="P4796" s="6">
        <v>77590</v>
      </c>
      <c r="Q4796" t="s">
        <v>48</v>
      </c>
      <c r="R4796" t="s">
        <v>16</v>
      </c>
      <c r="S4796" s="4">
        <v>40846</v>
      </c>
      <c r="T4796" s="7">
        <f>S4796-E4796</f>
        <v>2</v>
      </c>
      <c r="U4796" t="s">
        <v>14212</v>
      </c>
      <c r="V4796" s="6" t="s">
        <v>14251</v>
      </c>
      <c r="W4796" t="s">
        <v>14260</v>
      </c>
      <c r="X4796" t="s">
        <v>14193</v>
      </c>
      <c r="Y4796" t="str">
        <f>VLOOKUP(R4796,Managers!$A:$B,2,)</f>
        <v>Josh Martinez</v>
      </c>
      <c r="Z4796" s="11">
        <f>VLOOKUP(X4796,HourlyWages!$A:$B,2,0)</f>
        <v>57</v>
      </c>
      <c r="AA4796">
        <v>1</v>
      </c>
    </row>
    <row r="4797" spans="1:27" x14ac:dyDescent="0.3">
      <c r="A4797" t="b">
        <f>COUNTIF($C$1:C4797, C4797)&gt;1</f>
        <v>0</v>
      </c>
      <c r="B4797" t="b">
        <f>VLOOKUP(C4797,Sheet3!$A:$B,2,0) &gt; 1</f>
        <v>0</v>
      </c>
      <c r="C4797">
        <v>4796</v>
      </c>
      <c r="D4797">
        <v>34083</v>
      </c>
      <c r="E4797" s="4">
        <v>40944</v>
      </c>
      <c r="F4797">
        <v>29</v>
      </c>
      <c r="G4797" s="15">
        <f>I4797*F4797</f>
        <v>4350</v>
      </c>
      <c r="H4797" s="9">
        <v>0.02</v>
      </c>
      <c r="I4797" s="13">
        <f>VLOOKUP($U4797,Pricebook!$A:$D,4,0)</f>
        <v>150</v>
      </c>
      <c r="J4797" s="11">
        <f>G4797*(1-H4797)</f>
        <v>4263</v>
      </c>
      <c r="K4797" t="s">
        <v>1888</v>
      </c>
      <c r="L4797" t="s">
        <v>73</v>
      </c>
      <c r="M4797" t="str">
        <f>VLOOKUP($L4797,Companies!$A:$G,7,)</f>
        <v>Recreational Products/Toys</v>
      </c>
      <c r="N4797" t="str">
        <f>VLOOKUP($L4797,Companies!$A:$G,6,)</f>
        <v>Consumer Non-Durables</v>
      </c>
      <c r="O4797" s="6" t="s">
        <v>1889</v>
      </c>
      <c r="P4797" s="6">
        <v>80538</v>
      </c>
      <c r="Q4797" t="s">
        <v>237</v>
      </c>
      <c r="R4797" t="s">
        <v>23</v>
      </c>
      <c r="S4797" s="4">
        <v>40944</v>
      </c>
      <c r="T4797" s="7">
        <f>S4797-E4797</f>
        <v>0</v>
      </c>
      <c r="U4797" t="s">
        <v>14210</v>
      </c>
      <c r="V4797" s="6" t="s">
        <v>14251</v>
      </c>
      <c r="W4797" t="s">
        <v>14266</v>
      </c>
      <c r="X4797" t="s">
        <v>14200</v>
      </c>
      <c r="Y4797" t="str">
        <f>VLOOKUP(R4797,Managers!$A:$B,2,)</f>
        <v>Bob Turner</v>
      </c>
      <c r="Z4797" s="11">
        <f>VLOOKUP(X4797,HourlyWages!$A:$B,2,0)</f>
        <v>59</v>
      </c>
      <c r="AA4797">
        <v>1</v>
      </c>
    </row>
    <row r="4798" spans="1:27" x14ac:dyDescent="0.3">
      <c r="A4798" t="b">
        <f>COUNTIF($C$1:C4798, C4798)&gt;1</f>
        <v>0</v>
      </c>
      <c r="B4798" t="b">
        <f>VLOOKUP(C4798,Sheet3!$A:$B,2,0) &gt; 1</f>
        <v>0</v>
      </c>
      <c r="C4798">
        <v>4797</v>
      </c>
      <c r="D4798">
        <v>34086</v>
      </c>
      <c r="E4798" s="4">
        <v>41028</v>
      </c>
      <c r="F4798">
        <v>41</v>
      </c>
      <c r="G4798" s="15">
        <f>I4798*F4798</f>
        <v>6150</v>
      </c>
      <c r="H4798" s="9">
        <v>0.04</v>
      </c>
      <c r="I4798" s="13">
        <f>VLOOKUP($U4798,Pricebook!$A:$D,4,0)</f>
        <v>150</v>
      </c>
      <c r="J4798" s="11">
        <f>G4798*(1-H4798)</f>
        <v>5904</v>
      </c>
      <c r="K4798" t="s">
        <v>1127</v>
      </c>
      <c r="L4798" t="s">
        <v>207</v>
      </c>
      <c r="M4798" t="str">
        <f>VLOOKUP($L4798,Companies!$A:$G,7,)</f>
        <v>Television Services</v>
      </c>
      <c r="N4798" t="str">
        <f>VLOOKUP($L4798,Companies!$A:$G,6,)</f>
        <v>Consumer Services</v>
      </c>
      <c r="O4798" s="6" t="s">
        <v>74</v>
      </c>
      <c r="P4798" s="6">
        <v>73160</v>
      </c>
      <c r="Q4798" t="s">
        <v>75</v>
      </c>
      <c r="R4798" t="s">
        <v>16</v>
      </c>
      <c r="S4798" s="4">
        <v>41030</v>
      </c>
      <c r="T4798" s="7">
        <f>S4798-E4798</f>
        <v>2</v>
      </c>
      <c r="U4798" t="s">
        <v>14210</v>
      </c>
      <c r="V4798" s="6" t="s">
        <v>14251</v>
      </c>
      <c r="W4798" t="s">
        <v>14268</v>
      </c>
      <c r="X4798" t="s">
        <v>14194</v>
      </c>
      <c r="Y4798" t="str">
        <f>VLOOKUP(R4798,Managers!$A:$B,2,)</f>
        <v>Josh Martinez</v>
      </c>
      <c r="Z4798" s="11">
        <f>VLOOKUP(X4798,HourlyWages!$A:$B,2,0)</f>
        <v>71</v>
      </c>
      <c r="AA4798">
        <v>1</v>
      </c>
    </row>
    <row r="4799" spans="1:27" x14ac:dyDescent="0.3">
      <c r="A4799" t="b">
        <f>COUNTIF($C$1:C4799, C4799)&gt;1</f>
        <v>0</v>
      </c>
      <c r="B4799" t="b">
        <f>VLOOKUP(C4799,Sheet3!$A:$B,2,0) &gt; 1</f>
        <v>0</v>
      </c>
      <c r="C4799">
        <v>4798</v>
      </c>
      <c r="D4799">
        <v>34087</v>
      </c>
      <c r="E4799" s="4">
        <v>40018</v>
      </c>
      <c r="F4799">
        <v>31</v>
      </c>
      <c r="G4799" s="15">
        <f>I4799*F4799</f>
        <v>4650</v>
      </c>
      <c r="H4799" s="9">
        <v>0.05</v>
      </c>
      <c r="I4799" s="13">
        <f>VLOOKUP($U4799,Pricebook!$A:$D,4,0)</f>
        <v>150</v>
      </c>
      <c r="J4799" s="11">
        <f>G4799*(1-H4799)</f>
        <v>4417.5</v>
      </c>
      <c r="K4799" t="s">
        <v>2044</v>
      </c>
      <c r="L4799" t="s">
        <v>50</v>
      </c>
      <c r="M4799" t="str">
        <f>VLOOKUP($L4799,Companies!$A:$G,7,)</f>
        <v>Semiconductors</v>
      </c>
      <c r="N4799" t="str">
        <f>VLOOKUP($L4799,Companies!$A:$G,6,)</f>
        <v>Technology</v>
      </c>
      <c r="O4799" s="6" t="s">
        <v>2045</v>
      </c>
      <c r="P4799" s="6">
        <v>17112</v>
      </c>
      <c r="Q4799" t="s">
        <v>232</v>
      </c>
      <c r="R4799" t="s">
        <v>61</v>
      </c>
      <c r="S4799" s="4">
        <v>40022</v>
      </c>
      <c r="T4799" s="7">
        <f>S4799-E4799</f>
        <v>4</v>
      </c>
      <c r="U4799" t="s">
        <v>14210</v>
      </c>
      <c r="V4799" s="6" t="s">
        <v>14254</v>
      </c>
      <c r="W4799" t="s">
        <v>14255</v>
      </c>
      <c r="X4799" t="s">
        <v>14190</v>
      </c>
      <c r="Y4799" t="str">
        <f>VLOOKUP(R4799,Managers!$A:$B,2,)</f>
        <v>Allen Young</v>
      </c>
      <c r="Z4799" s="11">
        <f>VLOOKUP(X4799,HourlyWages!$A:$B,2,0)</f>
        <v>67</v>
      </c>
      <c r="AA4799">
        <v>1</v>
      </c>
    </row>
    <row r="4800" spans="1:27" x14ac:dyDescent="0.3">
      <c r="A4800" t="b">
        <f>COUNTIF($C$1:C4800, C4800)&gt;1</f>
        <v>0</v>
      </c>
      <c r="B4800" t="b">
        <f>VLOOKUP(C4800,Sheet3!$A:$B,2,0) &gt; 1</f>
        <v>0</v>
      </c>
      <c r="C4800">
        <v>4799</v>
      </c>
      <c r="D4800">
        <v>34112</v>
      </c>
      <c r="E4800" s="4">
        <v>40787</v>
      </c>
      <c r="F4800">
        <v>13</v>
      </c>
      <c r="G4800" s="15">
        <f>I4800*F4800</f>
        <v>1950</v>
      </c>
      <c r="H4800" s="9">
        <v>0.1</v>
      </c>
      <c r="I4800" s="13">
        <f>VLOOKUP($U4800,Pricebook!$A:$D,4,0)</f>
        <v>150</v>
      </c>
      <c r="J4800" s="11">
        <f>G4800*(1-H4800)</f>
        <v>1755</v>
      </c>
      <c r="K4800" t="s">
        <v>1324</v>
      </c>
      <c r="L4800" t="s">
        <v>374</v>
      </c>
      <c r="M4800" t="str">
        <f>VLOOKUP($L4800,Companies!$A:$G,7,)</f>
        <v>Computer Software: Prepackaged Software</v>
      </c>
      <c r="N4800" t="str">
        <f>VLOOKUP($L4800,Companies!$A:$G,6,)</f>
        <v>Technology</v>
      </c>
      <c r="O4800" s="6" t="s">
        <v>1805</v>
      </c>
      <c r="P4800" s="6">
        <v>28205</v>
      </c>
      <c r="Q4800" t="s">
        <v>33</v>
      </c>
      <c r="R4800" t="s">
        <v>34</v>
      </c>
      <c r="S4800" s="4">
        <v>40789</v>
      </c>
      <c r="T4800" s="7">
        <f>S4800-E4800</f>
        <v>2</v>
      </c>
      <c r="U4800" t="s">
        <v>14210</v>
      </c>
      <c r="V4800" s="6" t="s">
        <v>14251</v>
      </c>
      <c r="W4800" t="s">
        <v>14263</v>
      </c>
      <c r="X4800" t="s">
        <v>14188</v>
      </c>
      <c r="Y4800" t="str">
        <f>VLOOKUP(R4800,Managers!$A:$B,2,)</f>
        <v>Frank Mitchell</v>
      </c>
      <c r="Z4800" s="11">
        <f>VLOOKUP(X4800,HourlyWages!$A:$B,2,0)</f>
        <v>52</v>
      </c>
      <c r="AA4800">
        <v>1</v>
      </c>
    </row>
    <row r="4801" spans="1:27" x14ac:dyDescent="0.3">
      <c r="A4801" t="b">
        <f>COUNTIF($C$1:C4801, C4801)&gt;1</f>
        <v>0</v>
      </c>
      <c r="B4801" t="b">
        <f>VLOOKUP(C4801,Sheet3!$A:$B,2,0) &gt; 1</f>
        <v>0</v>
      </c>
      <c r="C4801">
        <v>4800</v>
      </c>
      <c r="D4801">
        <v>34117</v>
      </c>
      <c r="E4801" s="4">
        <v>40946</v>
      </c>
      <c r="F4801">
        <v>45</v>
      </c>
      <c r="G4801" s="15">
        <f>I4801*F4801</f>
        <v>7200</v>
      </c>
      <c r="H4801" s="9">
        <v>0.06</v>
      </c>
      <c r="I4801" s="13">
        <f>VLOOKUP($U4801,Pricebook!$A:$D,4,0)</f>
        <v>160</v>
      </c>
      <c r="J4801" s="11">
        <f>G4801*(1-H4801)</f>
        <v>6768</v>
      </c>
      <c r="K4801" t="s">
        <v>221</v>
      </c>
      <c r="L4801" t="s">
        <v>20</v>
      </c>
      <c r="M4801" t="str">
        <f>VLOOKUP($L4801,Companies!$A:$G,7,)</f>
        <v>Major Pharmaceuticals</v>
      </c>
      <c r="N4801" t="str">
        <f>VLOOKUP($L4801,Companies!$A:$G,6,)</f>
        <v>Health Care</v>
      </c>
      <c r="O4801" s="6" t="s">
        <v>2546</v>
      </c>
      <c r="P4801" s="6">
        <v>98502</v>
      </c>
      <c r="Q4801" t="s">
        <v>22</v>
      </c>
      <c r="R4801" t="s">
        <v>23</v>
      </c>
      <c r="S4801" s="4">
        <v>40948</v>
      </c>
      <c r="T4801" s="7">
        <f>S4801-E4801</f>
        <v>2</v>
      </c>
      <c r="U4801" t="s">
        <v>14218</v>
      </c>
      <c r="V4801" s="6" t="s">
        <v>14251</v>
      </c>
      <c r="W4801" t="s">
        <v>14252</v>
      </c>
      <c r="X4801" t="s">
        <v>14198</v>
      </c>
      <c r="Y4801" t="str">
        <f>VLOOKUP(R4801,Managers!$A:$B,2,)</f>
        <v>Bob Turner</v>
      </c>
      <c r="Z4801" s="11">
        <f>VLOOKUP(X4801,HourlyWages!$A:$B,2,0)</f>
        <v>51</v>
      </c>
      <c r="AA4801">
        <v>1</v>
      </c>
    </row>
    <row r="4802" spans="1:27" x14ac:dyDescent="0.3">
      <c r="A4802" t="b">
        <f>COUNTIF($C$1:C4802, C4802)&gt;1</f>
        <v>0</v>
      </c>
      <c r="B4802" t="b">
        <f>VLOOKUP(C4802,Sheet3!$A:$B,2,0) &gt; 1</f>
        <v>0</v>
      </c>
      <c r="C4802">
        <v>4801</v>
      </c>
      <c r="D4802">
        <v>34148</v>
      </c>
      <c r="E4802" s="4">
        <v>41142</v>
      </c>
      <c r="F4802">
        <v>33</v>
      </c>
      <c r="G4802" s="15">
        <f>I4802*F4802</f>
        <v>6600</v>
      </c>
      <c r="H4802" s="9">
        <v>0.06</v>
      </c>
      <c r="I4802" s="13">
        <f>VLOOKUP($U4802,Pricebook!$A:$D,4,0)</f>
        <v>200</v>
      </c>
      <c r="J4802" s="11">
        <f>G4802*(1-H4802)</f>
        <v>6204</v>
      </c>
      <c r="K4802" t="s">
        <v>1102</v>
      </c>
      <c r="L4802" t="s">
        <v>344</v>
      </c>
      <c r="M4802" t="str">
        <f>VLOOKUP($L4802,Companies!$A:$G,7,)</f>
        <v>Food Chains</v>
      </c>
      <c r="N4802" t="str">
        <f>VLOOKUP($L4802,Companies!$A:$G,6,)</f>
        <v>Consumer Services</v>
      </c>
      <c r="O4802" s="6" t="s">
        <v>1754</v>
      </c>
      <c r="P4802" s="6" t="s">
        <v>1755</v>
      </c>
      <c r="Q4802" t="s">
        <v>60</v>
      </c>
      <c r="R4802" t="s">
        <v>61</v>
      </c>
      <c r="S4802" s="4">
        <v>41143</v>
      </c>
      <c r="T4802" s="7">
        <f>S4802-E4802</f>
        <v>1</v>
      </c>
      <c r="U4802" t="s">
        <v>14214</v>
      </c>
      <c r="V4802" s="6" t="s">
        <v>14257</v>
      </c>
      <c r="W4802" t="s">
        <v>14259</v>
      </c>
      <c r="X4802" t="s">
        <v>14197</v>
      </c>
      <c r="Y4802" t="str">
        <f>VLOOKUP(R4802,Managers!$A:$B,2,)</f>
        <v>Allen Young</v>
      </c>
      <c r="Z4802" s="11">
        <f>VLOOKUP(X4802,HourlyWages!$A:$B,2,0)</f>
        <v>71</v>
      </c>
      <c r="AA4802">
        <v>1</v>
      </c>
    </row>
    <row r="4803" spans="1:27" x14ac:dyDescent="0.3">
      <c r="A4803" t="b">
        <f>COUNTIF($C$1:C4803, C4803)&gt;1</f>
        <v>0</v>
      </c>
      <c r="B4803" t="b">
        <f>VLOOKUP(C4803,Sheet3!$A:$B,2,0) &gt; 1</f>
        <v>0</v>
      </c>
      <c r="C4803">
        <v>4802</v>
      </c>
      <c r="D4803">
        <v>34151</v>
      </c>
      <c r="E4803" s="4">
        <v>40795</v>
      </c>
      <c r="F4803">
        <v>26</v>
      </c>
      <c r="G4803" s="15">
        <f>I4803*F4803</f>
        <v>3900</v>
      </c>
      <c r="H4803" s="9">
        <v>0.1</v>
      </c>
      <c r="I4803" s="13">
        <f>VLOOKUP($U4803,Pricebook!$A:$D,4,0)</f>
        <v>150</v>
      </c>
      <c r="J4803" s="11">
        <f>G4803*(1-H4803)</f>
        <v>3510</v>
      </c>
      <c r="K4803" t="s">
        <v>67</v>
      </c>
      <c r="L4803" t="s">
        <v>68</v>
      </c>
      <c r="M4803" t="str">
        <f>VLOOKUP($L4803,Companies!$A:$G,7,)</f>
        <v>Other Specialty Stores</v>
      </c>
      <c r="N4803" t="str">
        <f>VLOOKUP($L4803,Companies!$A:$G,6,)</f>
        <v>Consumer Services</v>
      </c>
      <c r="O4803" s="6" t="s">
        <v>176</v>
      </c>
      <c r="P4803" s="6">
        <v>85254</v>
      </c>
      <c r="Q4803" t="s">
        <v>70</v>
      </c>
      <c r="R4803" t="s">
        <v>23</v>
      </c>
      <c r="S4803" s="4">
        <v>40796</v>
      </c>
      <c r="T4803" s="7">
        <f>S4803-E4803</f>
        <v>1</v>
      </c>
      <c r="U4803" t="s">
        <v>14210</v>
      </c>
      <c r="V4803" s="6" t="s">
        <v>14257</v>
      </c>
      <c r="W4803" t="s">
        <v>14259</v>
      </c>
      <c r="X4803" t="s">
        <v>14193</v>
      </c>
      <c r="Y4803" t="str">
        <f>VLOOKUP(R4803,Managers!$A:$B,2,)</f>
        <v>Bob Turner</v>
      </c>
      <c r="Z4803" s="11">
        <f>VLOOKUP(X4803,HourlyWages!$A:$B,2,0)</f>
        <v>57</v>
      </c>
      <c r="AA4803">
        <v>1</v>
      </c>
    </row>
    <row r="4804" spans="1:27" x14ac:dyDescent="0.3">
      <c r="A4804" t="b">
        <f>COUNTIF($C$1:C4804, C4804)&gt;1</f>
        <v>0</v>
      </c>
      <c r="B4804" t="b">
        <f>VLOOKUP(C4804,Sheet3!$A:$B,2,0) &gt; 1</f>
        <v>0</v>
      </c>
      <c r="C4804">
        <v>4803</v>
      </c>
      <c r="D4804">
        <v>34177</v>
      </c>
      <c r="E4804" s="4">
        <v>40040</v>
      </c>
      <c r="F4804">
        <v>13</v>
      </c>
      <c r="G4804" s="15">
        <f>I4804*F4804</f>
        <v>2600</v>
      </c>
      <c r="H4804" s="9">
        <v>0.02</v>
      </c>
      <c r="I4804" s="13">
        <f>VLOOKUP($U4804,Pricebook!$A:$D,4,0)</f>
        <v>200</v>
      </c>
      <c r="J4804" s="11">
        <f>G4804*(1-H4804)</f>
        <v>2548</v>
      </c>
      <c r="K4804" t="s">
        <v>2558</v>
      </c>
      <c r="L4804" t="s">
        <v>185</v>
      </c>
      <c r="M4804" t="str">
        <f>VLOOKUP($L4804,Companies!$A:$G,7,)</f>
        <v>EDP Services</v>
      </c>
      <c r="N4804" t="str">
        <f>VLOOKUP($L4804,Companies!$A:$G,6,)</f>
        <v>Technology</v>
      </c>
      <c r="O4804" s="6" t="s">
        <v>945</v>
      </c>
      <c r="P4804" s="6">
        <v>60101</v>
      </c>
      <c r="Q4804" t="s">
        <v>15</v>
      </c>
      <c r="R4804" t="s">
        <v>16</v>
      </c>
      <c r="S4804" s="4">
        <v>40043</v>
      </c>
      <c r="T4804" s="7">
        <f>S4804-E4804</f>
        <v>3</v>
      </c>
      <c r="U4804" t="s">
        <v>14214</v>
      </c>
      <c r="V4804" s="6" t="s">
        <v>14251</v>
      </c>
      <c r="W4804" t="s">
        <v>14263</v>
      </c>
      <c r="X4804" t="s">
        <v>14197</v>
      </c>
      <c r="Y4804" t="str">
        <f>VLOOKUP(R4804,Managers!$A:$B,2,)</f>
        <v>Josh Martinez</v>
      </c>
      <c r="Z4804" s="11">
        <f>VLOOKUP(X4804,HourlyWages!$A:$B,2,0)</f>
        <v>71</v>
      </c>
      <c r="AA4804">
        <v>1</v>
      </c>
    </row>
    <row r="4805" spans="1:27" x14ac:dyDescent="0.3">
      <c r="A4805" t="b">
        <f>COUNTIF($C$1:C4805, C4805)&gt;1</f>
        <v>0</v>
      </c>
      <c r="B4805" t="b">
        <f>VLOOKUP(C4805,Sheet3!$A:$B,2,0) &gt; 1</f>
        <v>0</v>
      </c>
      <c r="C4805">
        <v>4804</v>
      </c>
      <c r="D4805">
        <v>34177</v>
      </c>
      <c r="E4805" s="4">
        <v>40040</v>
      </c>
      <c r="F4805">
        <v>26</v>
      </c>
      <c r="G4805" s="15">
        <f>I4805*F4805</f>
        <v>5200</v>
      </c>
      <c r="H4805" s="9">
        <v>0.1</v>
      </c>
      <c r="I4805" s="13">
        <f>VLOOKUP($U4805,Pricebook!$A:$D,4,0)</f>
        <v>200</v>
      </c>
      <c r="J4805" s="11">
        <f>G4805*(1-H4805)</f>
        <v>4680</v>
      </c>
      <c r="K4805" t="s">
        <v>2558</v>
      </c>
      <c r="L4805" t="s">
        <v>185</v>
      </c>
      <c r="M4805" t="str">
        <f>VLOOKUP($L4805,Companies!$A:$G,7,)</f>
        <v>EDP Services</v>
      </c>
      <c r="N4805" t="str">
        <f>VLOOKUP($L4805,Companies!$A:$G,6,)</f>
        <v>Technology</v>
      </c>
      <c r="O4805" s="6" t="s">
        <v>945</v>
      </c>
      <c r="P4805" s="6">
        <v>60101</v>
      </c>
      <c r="Q4805" t="s">
        <v>15</v>
      </c>
      <c r="R4805" t="s">
        <v>16</v>
      </c>
      <c r="S4805" s="4">
        <v>40041</v>
      </c>
      <c r="T4805" s="7">
        <f>S4805-E4805</f>
        <v>1</v>
      </c>
      <c r="U4805" t="s">
        <v>14214</v>
      </c>
      <c r="V4805" s="6" t="s">
        <v>14251</v>
      </c>
      <c r="W4805" t="s">
        <v>14267</v>
      </c>
      <c r="X4805" t="s">
        <v>14198</v>
      </c>
      <c r="Y4805" t="str">
        <f>VLOOKUP(R4805,Managers!$A:$B,2,)</f>
        <v>Josh Martinez</v>
      </c>
      <c r="Z4805" s="11">
        <f>VLOOKUP(X4805,HourlyWages!$A:$B,2,0)</f>
        <v>51</v>
      </c>
      <c r="AA4805">
        <v>1</v>
      </c>
    </row>
    <row r="4806" spans="1:27" x14ac:dyDescent="0.3">
      <c r="A4806" t="b">
        <f>COUNTIF($C$1:C4806, C4806)&gt;1</f>
        <v>0</v>
      </c>
      <c r="B4806" t="b">
        <f>VLOOKUP(C4806,Sheet3!$A:$B,2,0) &gt; 1</f>
        <v>0</v>
      </c>
      <c r="C4806">
        <v>4805</v>
      </c>
      <c r="D4806">
        <v>34177</v>
      </c>
      <c r="E4806" s="4">
        <v>40040</v>
      </c>
      <c r="F4806">
        <v>50</v>
      </c>
      <c r="G4806" s="15">
        <f>I4806*F4806</f>
        <v>7500</v>
      </c>
      <c r="H4806" s="9">
        <v>0.1</v>
      </c>
      <c r="I4806" s="13">
        <f>VLOOKUP($U4806,Pricebook!$A:$D,4,0)</f>
        <v>150</v>
      </c>
      <c r="J4806" s="11">
        <f>G4806*(1-H4806)</f>
        <v>6750</v>
      </c>
      <c r="K4806" t="s">
        <v>2558</v>
      </c>
      <c r="L4806" t="s">
        <v>185</v>
      </c>
      <c r="M4806" t="str">
        <f>VLOOKUP($L4806,Companies!$A:$G,7,)</f>
        <v>EDP Services</v>
      </c>
      <c r="N4806" t="str">
        <f>VLOOKUP($L4806,Companies!$A:$G,6,)</f>
        <v>Technology</v>
      </c>
      <c r="O4806" s="6" t="s">
        <v>945</v>
      </c>
      <c r="P4806" s="6">
        <v>60101</v>
      </c>
      <c r="Q4806" t="s">
        <v>15</v>
      </c>
      <c r="R4806" t="s">
        <v>16</v>
      </c>
      <c r="S4806" s="4">
        <v>40041</v>
      </c>
      <c r="T4806" s="7">
        <f>S4806-E4806</f>
        <v>1</v>
      </c>
      <c r="U4806" t="s">
        <v>14210</v>
      </c>
      <c r="V4806" s="6" t="s">
        <v>14257</v>
      </c>
      <c r="W4806" t="s">
        <v>14264</v>
      </c>
      <c r="X4806" t="s">
        <v>14203</v>
      </c>
      <c r="Y4806" t="str">
        <f>VLOOKUP(R4806,Managers!$A:$B,2,)</f>
        <v>Josh Martinez</v>
      </c>
      <c r="Z4806" s="11">
        <f>VLOOKUP(X4806,HourlyWages!$A:$B,2,0)</f>
        <v>62</v>
      </c>
      <c r="AA4806">
        <v>1</v>
      </c>
    </row>
    <row r="4807" spans="1:27" x14ac:dyDescent="0.3">
      <c r="A4807" t="b">
        <f>COUNTIF($C$1:C4807, C4807)&gt;1</f>
        <v>0</v>
      </c>
      <c r="B4807" t="b">
        <f>VLOOKUP(C4807,Sheet3!$A:$B,2,0) &gt; 1</f>
        <v>0</v>
      </c>
      <c r="C4807">
        <v>4806</v>
      </c>
      <c r="D4807">
        <v>34179</v>
      </c>
      <c r="E4807" s="4">
        <v>40849</v>
      </c>
      <c r="F4807">
        <v>21</v>
      </c>
      <c r="G4807" s="15">
        <f>I4807*F4807</f>
        <v>3150</v>
      </c>
      <c r="H4807" s="9">
        <v>7.0000000000000007E-2</v>
      </c>
      <c r="I4807" s="13">
        <f>VLOOKUP($U4807,Pricebook!$A:$D,4,0)</f>
        <v>150</v>
      </c>
      <c r="J4807" s="11">
        <f>G4807*(1-H4807)</f>
        <v>2929.5</v>
      </c>
      <c r="K4807" t="s">
        <v>1631</v>
      </c>
      <c r="L4807" t="s">
        <v>276</v>
      </c>
      <c r="M4807" t="str">
        <f>VLOOKUP($L4807,Companies!$A:$G,7,)</f>
        <v>Computer Manufacturing</v>
      </c>
      <c r="N4807" t="str">
        <f>VLOOKUP($L4807,Companies!$A:$G,6,)</f>
        <v>Technology</v>
      </c>
      <c r="O4807" s="6" t="s">
        <v>2447</v>
      </c>
      <c r="P4807" s="6">
        <v>84404</v>
      </c>
      <c r="Q4807" t="s">
        <v>201</v>
      </c>
      <c r="R4807" t="s">
        <v>23</v>
      </c>
      <c r="S4807" s="4">
        <v>40851</v>
      </c>
      <c r="T4807" s="7">
        <f>S4807-E4807</f>
        <v>2</v>
      </c>
      <c r="U4807" t="s">
        <v>14211</v>
      </c>
      <c r="V4807" s="6" t="s">
        <v>14251</v>
      </c>
      <c r="W4807" t="s">
        <v>14268</v>
      </c>
      <c r="X4807" t="s">
        <v>14200</v>
      </c>
      <c r="Y4807" t="str">
        <f>VLOOKUP(R4807,Managers!$A:$B,2,)</f>
        <v>Bob Turner</v>
      </c>
      <c r="Z4807" s="11">
        <f>VLOOKUP(X4807,HourlyWages!$A:$B,2,0)</f>
        <v>59</v>
      </c>
      <c r="AA4807">
        <v>1</v>
      </c>
    </row>
    <row r="4808" spans="1:27" x14ac:dyDescent="0.3">
      <c r="A4808" t="b">
        <f>COUNTIF($C$1:C4808, C4808)&gt;1</f>
        <v>0</v>
      </c>
      <c r="B4808" t="b">
        <f>VLOOKUP(C4808,Sheet3!$A:$B,2,0) &gt; 1</f>
        <v>0</v>
      </c>
      <c r="C4808">
        <v>4807</v>
      </c>
      <c r="D4808">
        <v>34180</v>
      </c>
      <c r="E4808" s="4">
        <v>40789</v>
      </c>
      <c r="F4808">
        <v>2</v>
      </c>
      <c r="G4808" s="15">
        <f>I4808*F4808</f>
        <v>220</v>
      </c>
      <c r="H4808" s="9">
        <v>0.02</v>
      </c>
      <c r="I4808" s="13">
        <f>VLOOKUP($U4808,Pricebook!$A:$D,4,0)</f>
        <v>110</v>
      </c>
      <c r="J4808" s="11">
        <f>G4808*(1-H4808)</f>
        <v>215.6</v>
      </c>
      <c r="K4808" t="s">
        <v>1348</v>
      </c>
      <c r="L4808" t="s">
        <v>235</v>
      </c>
      <c r="M4808" t="str">
        <f>VLOOKUP($L4808,Companies!$A:$G,7,)</f>
        <v>Television Services</v>
      </c>
      <c r="N4808" t="str">
        <f>VLOOKUP($L4808,Companies!$A:$G,6,)</f>
        <v>Consumer Services</v>
      </c>
      <c r="O4808" s="6" t="s">
        <v>2559</v>
      </c>
      <c r="P4808" s="6">
        <v>72762</v>
      </c>
      <c r="Q4808" t="s">
        <v>66</v>
      </c>
      <c r="R4808" t="s">
        <v>34</v>
      </c>
      <c r="S4808" s="4">
        <v>40789</v>
      </c>
      <c r="T4808" s="7">
        <f>S4808-E4808</f>
        <v>0</v>
      </c>
      <c r="U4808" t="s">
        <v>14215</v>
      </c>
      <c r="V4808" s="6" t="s">
        <v>14251</v>
      </c>
      <c r="W4808" t="s">
        <v>14260</v>
      </c>
      <c r="X4808" t="s">
        <v>14185</v>
      </c>
      <c r="Y4808" t="str">
        <f>VLOOKUP(R4808,Managers!$A:$B,2,)</f>
        <v>Frank Mitchell</v>
      </c>
      <c r="Z4808" s="11">
        <f>VLOOKUP(X4808,HourlyWages!$A:$B,2,0)</f>
        <v>70</v>
      </c>
      <c r="AA4808">
        <v>1</v>
      </c>
    </row>
    <row r="4809" spans="1:27" x14ac:dyDescent="0.3">
      <c r="A4809" t="b">
        <f>COUNTIF($C$1:C4809, C4809)&gt;1</f>
        <v>0</v>
      </c>
      <c r="B4809" t="b">
        <f>VLOOKUP(C4809,Sheet3!$A:$B,2,0) &gt; 1</f>
        <v>0</v>
      </c>
      <c r="C4809">
        <v>4808</v>
      </c>
      <c r="D4809">
        <v>34182</v>
      </c>
      <c r="E4809" s="4">
        <v>41199</v>
      </c>
      <c r="F4809">
        <v>31</v>
      </c>
      <c r="G4809" s="15">
        <f>I4809*F4809</f>
        <v>3875</v>
      </c>
      <c r="H4809" s="9">
        <v>0.05</v>
      </c>
      <c r="I4809" s="13">
        <f>VLOOKUP($U4809,Pricebook!$A:$D,4,0)</f>
        <v>125</v>
      </c>
      <c r="J4809" s="11">
        <f>G4809*(1-H4809)</f>
        <v>3681.25</v>
      </c>
      <c r="K4809" t="s">
        <v>124</v>
      </c>
      <c r="L4809" t="s">
        <v>125</v>
      </c>
      <c r="M4809" t="str">
        <f>VLOOKUP($L4809,Companies!$A:$G,7,)</f>
        <v>EDP Services</v>
      </c>
      <c r="N4809" t="str">
        <f>VLOOKUP($L4809,Companies!$A:$G,6,)</f>
        <v>Technology</v>
      </c>
      <c r="O4809" s="6" t="s">
        <v>126</v>
      </c>
      <c r="P4809" s="6">
        <v>11741</v>
      </c>
      <c r="Q4809" t="s">
        <v>60</v>
      </c>
      <c r="R4809" t="s">
        <v>61</v>
      </c>
      <c r="S4809" s="4">
        <v>41201</v>
      </c>
      <c r="T4809" s="7">
        <f>S4809-E4809</f>
        <v>2</v>
      </c>
      <c r="U4809" t="s">
        <v>14208</v>
      </c>
      <c r="V4809" s="6" t="s">
        <v>14257</v>
      </c>
      <c r="W4809" t="s">
        <v>14264</v>
      </c>
      <c r="X4809" t="s">
        <v>14197</v>
      </c>
      <c r="Y4809" t="str">
        <f>VLOOKUP(R4809,Managers!$A:$B,2,)</f>
        <v>Allen Young</v>
      </c>
      <c r="Z4809" s="11">
        <f>VLOOKUP(X4809,HourlyWages!$A:$B,2,0)</f>
        <v>71</v>
      </c>
      <c r="AA4809">
        <v>1</v>
      </c>
    </row>
    <row r="4810" spans="1:27" x14ac:dyDescent="0.3">
      <c r="A4810" t="b">
        <f>COUNTIF($C$1:C4810, C4810)&gt;1</f>
        <v>0</v>
      </c>
      <c r="B4810" t="b">
        <f>VLOOKUP(C4810,Sheet3!$A:$B,2,0) &gt; 1</f>
        <v>0</v>
      </c>
      <c r="C4810">
        <v>4809</v>
      </c>
      <c r="D4810">
        <v>34209</v>
      </c>
      <c r="E4810" s="4">
        <v>40414</v>
      </c>
      <c r="F4810">
        <v>48</v>
      </c>
      <c r="G4810" s="15">
        <f>I4810*F4810</f>
        <v>6000</v>
      </c>
      <c r="H4810" s="9">
        <v>0.04</v>
      </c>
      <c r="I4810" s="13">
        <f>VLOOKUP($U4810,Pricebook!$A:$D,4,0)</f>
        <v>125</v>
      </c>
      <c r="J4810" s="11">
        <f>G4810*(1-H4810)</f>
        <v>5760</v>
      </c>
      <c r="K4810" t="s">
        <v>465</v>
      </c>
      <c r="L4810" t="s">
        <v>344</v>
      </c>
      <c r="M4810" t="str">
        <f>VLOOKUP($L4810,Companies!$A:$G,7,)</f>
        <v>Food Chains</v>
      </c>
      <c r="N4810" t="str">
        <f>VLOOKUP($L4810,Companies!$A:$G,6,)</f>
        <v>Consumer Services</v>
      </c>
      <c r="O4810" s="6" t="s">
        <v>1382</v>
      </c>
      <c r="P4810" s="6">
        <v>74801</v>
      </c>
      <c r="Q4810" t="s">
        <v>75</v>
      </c>
      <c r="R4810" t="s">
        <v>16</v>
      </c>
      <c r="S4810" s="4">
        <v>40416</v>
      </c>
      <c r="T4810" s="7">
        <f>S4810-E4810</f>
        <v>2</v>
      </c>
      <c r="U4810" t="s">
        <v>14208</v>
      </c>
      <c r="V4810" s="6" t="s">
        <v>14254</v>
      </c>
      <c r="W4810" t="s">
        <v>14256</v>
      </c>
      <c r="X4810" t="s">
        <v>14191</v>
      </c>
      <c r="Y4810" t="str">
        <f>VLOOKUP(R4810,Managers!$A:$B,2,)</f>
        <v>Josh Martinez</v>
      </c>
      <c r="Z4810" s="11">
        <f>VLOOKUP(X4810,HourlyWages!$A:$B,2,0)</f>
        <v>60</v>
      </c>
      <c r="AA4810">
        <v>1</v>
      </c>
    </row>
    <row r="4811" spans="1:27" x14ac:dyDescent="0.3">
      <c r="A4811" t="b">
        <f>COUNTIF($C$1:C4811, C4811)&gt;1</f>
        <v>0</v>
      </c>
      <c r="B4811" t="b">
        <f>VLOOKUP(C4811,Sheet3!$A:$B,2,0) &gt; 1</f>
        <v>0</v>
      </c>
      <c r="C4811">
        <v>4810</v>
      </c>
      <c r="D4811">
        <v>34209</v>
      </c>
      <c r="E4811" s="4">
        <v>40414</v>
      </c>
      <c r="F4811">
        <v>29</v>
      </c>
      <c r="G4811" s="15">
        <f>I4811*F4811</f>
        <v>3190</v>
      </c>
      <c r="H4811" s="9">
        <v>0.03</v>
      </c>
      <c r="I4811" s="13">
        <f>VLOOKUP($U4811,Pricebook!$A:$D,4,0)</f>
        <v>110</v>
      </c>
      <c r="J4811" s="11">
        <f>G4811*(1-H4811)</f>
        <v>3094.2999999999997</v>
      </c>
      <c r="K4811" t="s">
        <v>465</v>
      </c>
      <c r="L4811" t="s">
        <v>344</v>
      </c>
      <c r="M4811" t="str">
        <f>VLOOKUP($L4811,Companies!$A:$G,7,)</f>
        <v>Food Chains</v>
      </c>
      <c r="N4811" t="str">
        <f>VLOOKUP($L4811,Companies!$A:$G,6,)</f>
        <v>Consumer Services</v>
      </c>
      <c r="O4811" s="6" t="s">
        <v>1382</v>
      </c>
      <c r="P4811" s="6">
        <v>74801</v>
      </c>
      <c r="Q4811" t="s">
        <v>75</v>
      </c>
      <c r="R4811" t="s">
        <v>16</v>
      </c>
      <c r="S4811" s="4">
        <v>40416</v>
      </c>
      <c r="T4811" s="7">
        <f>S4811-E4811</f>
        <v>2</v>
      </c>
      <c r="U4811" t="s">
        <v>14215</v>
      </c>
      <c r="V4811" s="6" t="s">
        <v>14251</v>
      </c>
      <c r="W4811" t="s">
        <v>14267</v>
      </c>
      <c r="X4811" t="s">
        <v>14196</v>
      </c>
      <c r="Y4811" t="str">
        <f>VLOOKUP(R4811,Managers!$A:$B,2,)</f>
        <v>Josh Martinez</v>
      </c>
      <c r="Z4811" s="11">
        <f>VLOOKUP(X4811,HourlyWages!$A:$B,2,0)</f>
        <v>58</v>
      </c>
      <c r="AA4811">
        <v>1</v>
      </c>
    </row>
    <row r="4812" spans="1:27" x14ac:dyDescent="0.3">
      <c r="A4812" t="b">
        <f>COUNTIF($C$1:C4812, C4812)&gt;1</f>
        <v>0</v>
      </c>
      <c r="B4812" t="b">
        <f>VLOOKUP(C4812,Sheet3!$A:$B,2,0) &gt; 1</f>
        <v>0</v>
      </c>
      <c r="C4812">
        <v>4811</v>
      </c>
      <c r="D4812">
        <v>34211</v>
      </c>
      <c r="E4812" s="4">
        <v>40952</v>
      </c>
      <c r="F4812">
        <v>15</v>
      </c>
      <c r="G4812" s="15">
        <f>I4812*F4812</f>
        <v>1800</v>
      </c>
      <c r="H4812" s="9">
        <v>0.1</v>
      </c>
      <c r="I4812" s="13">
        <f>VLOOKUP($U4812,Pricebook!$A:$D,4,0)</f>
        <v>120</v>
      </c>
      <c r="J4812" s="11">
        <f>G4812*(1-H4812)</f>
        <v>1620</v>
      </c>
      <c r="K4812" t="s">
        <v>614</v>
      </c>
      <c r="L4812" t="s">
        <v>193</v>
      </c>
      <c r="M4812" t="str">
        <f>VLOOKUP($L4812,Companies!$A:$G,7,)</f>
        <v>Semiconductors</v>
      </c>
      <c r="N4812" t="str">
        <f>VLOOKUP($L4812,Companies!$A:$G,6,)</f>
        <v>Technology</v>
      </c>
      <c r="O4812" s="6" t="s">
        <v>2181</v>
      </c>
      <c r="P4812" s="6">
        <v>77471</v>
      </c>
      <c r="Q4812" t="s">
        <v>48</v>
      </c>
      <c r="R4812" t="s">
        <v>16</v>
      </c>
      <c r="S4812" s="4">
        <v>40955</v>
      </c>
      <c r="T4812" s="7">
        <f>S4812-E4812</f>
        <v>3</v>
      </c>
      <c r="U4812" t="s">
        <v>14212</v>
      </c>
      <c r="V4812" s="6" t="s">
        <v>14251</v>
      </c>
      <c r="W4812" t="s">
        <v>14260</v>
      </c>
      <c r="X4812" t="s">
        <v>14194</v>
      </c>
      <c r="Y4812" t="str">
        <f>VLOOKUP(R4812,Managers!$A:$B,2,)</f>
        <v>Josh Martinez</v>
      </c>
      <c r="Z4812" s="11">
        <f>VLOOKUP(X4812,HourlyWages!$A:$B,2,0)</f>
        <v>71</v>
      </c>
      <c r="AA4812">
        <v>1</v>
      </c>
    </row>
    <row r="4813" spans="1:27" x14ac:dyDescent="0.3">
      <c r="A4813" t="b">
        <f>COUNTIF($C$1:C4813, C4813)&gt;1</f>
        <v>0</v>
      </c>
      <c r="B4813" t="b">
        <f>VLOOKUP(C4813,Sheet3!$A:$B,2,0) &gt; 1</f>
        <v>0</v>
      </c>
      <c r="C4813">
        <v>4812</v>
      </c>
      <c r="D4813">
        <v>34215</v>
      </c>
      <c r="E4813" s="4">
        <v>40677</v>
      </c>
      <c r="F4813">
        <v>6</v>
      </c>
      <c r="G4813" s="15">
        <f>I4813*F4813</f>
        <v>960</v>
      </c>
      <c r="H4813" s="9">
        <v>0.02</v>
      </c>
      <c r="I4813" s="13">
        <f>VLOOKUP($U4813,Pricebook!$A:$D,4,0)</f>
        <v>160</v>
      </c>
      <c r="J4813" s="11">
        <f>G4813*(1-H4813)</f>
        <v>940.8</v>
      </c>
      <c r="K4813" t="s">
        <v>2082</v>
      </c>
      <c r="L4813" t="s">
        <v>594</v>
      </c>
      <c r="M4813" t="str">
        <f>VLOOKUP($L4813,Companies!$A:$G,7,)</f>
        <v>Semiconductors</v>
      </c>
      <c r="N4813" t="str">
        <f>VLOOKUP($L4813,Companies!$A:$G,6,)</f>
        <v>Technology</v>
      </c>
      <c r="O4813" s="6" t="s">
        <v>2472</v>
      </c>
      <c r="P4813" s="6">
        <v>60067</v>
      </c>
      <c r="Q4813" t="s">
        <v>15</v>
      </c>
      <c r="R4813" t="s">
        <v>16</v>
      </c>
      <c r="S4813" s="4">
        <v>40678</v>
      </c>
      <c r="T4813" s="7">
        <f>S4813-E4813</f>
        <v>1</v>
      </c>
      <c r="U4813" t="s">
        <v>14218</v>
      </c>
      <c r="V4813" s="6" t="s">
        <v>14251</v>
      </c>
      <c r="W4813" t="s">
        <v>14252</v>
      </c>
      <c r="X4813" t="s">
        <v>14203</v>
      </c>
      <c r="Y4813" t="str">
        <f>VLOOKUP(R4813,Managers!$A:$B,2,)</f>
        <v>Josh Martinez</v>
      </c>
      <c r="Z4813" s="11">
        <f>VLOOKUP(X4813,HourlyWages!$A:$B,2,0)</f>
        <v>62</v>
      </c>
      <c r="AA4813">
        <v>1</v>
      </c>
    </row>
    <row r="4814" spans="1:27" x14ac:dyDescent="0.3">
      <c r="A4814" t="b">
        <f>COUNTIF($C$1:C4814, C4814)&gt;1</f>
        <v>0</v>
      </c>
      <c r="B4814" t="b">
        <f>VLOOKUP(C4814,Sheet3!$A:$B,2,0) &gt; 1</f>
        <v>0</v>
      </c>
      <c r="C4814">
        <v>4813</v>
      </c>
      <c r="D4814">
        <v>34241</v>
      </c>
      <c r="E4814" s="4">
        <v>41190</v>
      </c>
      <c r="F4814">
        <v>4</v>
      </c>
      <c r="G4814" s="15">
        <f>I4814*F4814</f>
        <v>440</v>
      </c>
      <c r="H4814" s="9">
        <v>0.08</v>
      </c>
      <c r="I4814" s="13">
        <f>VLOOKUP($U4814,Pricebook!$A:$D,4,0)</f>
        <v>110</v>
      </c>
      <c r="J4814" s="11">
        <f>G4814*(1-H4814)</f>
        <v>404.8</v>
      </c>
      <c r="K4814" t="s">
        <v>168</v>
      </c>
      <c r="L4814" t="s">
        <v>99</v>
      </c>
      <c r="M4814" t="str">
        <f>VLOOKUP($L4814,Companies!$A:$G,7,)</f>
        <v>Television Services</v>
      </c>
      <c r="N4814" t="str">
        <f>VLOOKUP($L4814,Companies!$A:$G,6,)</f>
        <v>Consumer Services</v>
      </c>
      <c r="O4814" s="6" t="s">
        <v>2392</v>
      </c>
      <c r="P4814" s="6">
        <v>50701</v>
      </c>
      <c r="Q4814" t="s">
        <v>38</v>
      </c>
      <c r="R4814" t="s">
        <v>16</v>
      </c>
      <c r="S4814" s="4">
        <v>41190</v>
      </c>
      <c r="T4814" s="7">
        <f>S4814-E4814</f>
        <v>0</v>
      </c>
      <c r="U4814" t="s">
        <v>14220</v>
      </c>
      <c r="V4814" s="6" t="s">
        <v>14254</v>
      </c>
      <c r="W4814" t="s">
        <v>14255</v>
      </c>
      <c r="X4814" t="s">
        <v>14185</v>
      </c>
      <c r="Y4814" t="str">
        <f>VLOOKUP(R4814,Managers!$A:$B,2,)</f>
        <v>Josh Martinez</v>
      </c>
      <c r="Z4814" s="11">
        <f>VLOOKUP(X4814,HourlyWages!$A:$B,2,0)</f>
        <v>70</v>
      </c>
      <c r="AA4814">
        <v>1</v>
      </c>
    </row>
    <row r="4815" spans="1:27" x14ac:dyDescent="0.3">
      <c r="A4815" t="b">
        <f>COUNTIF($C$1:C4815, C4815)&gt;1</f>
        <v>0</v>
      </c>
      <c r="B4815" t="b">
        <f>VLOOKUP(C4815,Sheet3!$A:$B,2,0) &gt; 1</f>
        <v>0</v>
      </c>
      <c r="C4815">
        <v>4814</v>
      </c>
      <c r="D4815">
        <v>34243</v>
      </c>
      <c r="E4815" s="4">
        <v>40585</v>
      </c>
      <c r="F4815">
        <v>10</v>
      </c>
      <c r="G4815" s="15">
        <f>I4815*F4815</f>
        <v>1250</v>
      </c>
      <c r="H4815" s="9">
        <v>0.08</v>
      </c>
      <c r="I4815" s="13">
        <f>VLOOKUP($U4815,Pricebook!$A:$D,4,0)</f>
        <v>125</v>
      </c>
      <c r="J4815" s="11">
        <f>G4815*(1-H4815)</f>
        <v>1150</v>
      </c>
      <c r="K4815" t="s">
        <v>2161</v>
      </c>
      <c r="L4815" t="s">
        <v>389</v>
      </c>
      <c r="M4815" t="str">
        <f>VLOOKUP($L4815,Companies!$A:$G,7,)</f>
        <v>Catalog/Specialty Distribution</v>
      </c>
      <c r="N4815" t="str">
        <f>VLOOKUP($L4815,Companies!$A:$G,6,)</f>
        <v>Consumer Services</v>
      </c>
      <c r="O4815" s="6" t="s">
        <v>863</v>
      </c>
      <c r="P4815" s="6">
        <v>94513</v>
      </c>
      <c r="Q4815" t="s">
        <v>114</v>
      </c>
      <c r="R4815" t="s">
        <v>23</v>
      </c>
      <c r="S4815" s="4">
        <v>40587</v>
      </c>
      <c r="T4815" s="7">
        <f>S4815-E4815</f>
        <v>2</v>
      </c>
      <c r="U4815" t="s">
        <v>14208</v>
      </c>
      <c r="V4815" s="6" t="s">
        <v>14251</v>
      </c>
      <c r="W4815" t="s">
        <v>14263</v>
      </c>
      <c r="X4815" t="s">
        <v>14187</v>
      </c>
      <c r="Y4815" t="str">
        <f>VLOOKUP(R4815,Managers!$A:$B,2,)</f>
        <v>Bob Turner</v>
      </c>
      <c r="Z4815" s="11">
        <f>VLOOKUP(X4815,HourlyWages!$A:$B,2,0)</f>
        <v>45</v>
      </c>
      <c r="AA4815">
        <v>1</v>
      </c>
    </row>
    <row r="4816" spans="1:27" x14ac:dyDescent="0.3">
      <c r="A4816" t="b">
        <f>COUNTIF($C$1:C4816, C4816)&gt;1</f>
        <v>0</v>
      </c>
      <c r="B4816" t="b">
        <f>VLOOKUP(C4816,Sheet3!$A:$B,2,0) &gt; 1</f>
        <v>0</v>
      </c>
      <c r="C4816">
        <v>4815</v>
      </c>
      <c r="D4816">
        <v>34243</v>
      </c>
      <c r="E4816" s="4">
        <v>40585</v>
      </c>
      <c r="F4816">
        <v>40</v>
      </c>
      <c r="G4816" s="15">
        <f>I4816*F4816</f>
        <v>4400</v>
      </c>
      <c r="H4816" s="9">
        <v>0.04</v>
      </c>
      <c r="I4816" s="13">
        <f>VLOOKUP($U4816,Pricebook!$A:$D,4,0)</f>
        <v>110</v>
      </c>
      <c r="J4816" s="11">
        <f>G4816*(1-H4816)</f>
        <v>4224</v>
      </c>
      <c r="K4816" t="s">
        <v>2161</v>
      </c>
      <c r="L4816" t="s">
        <v>389</v>
      </c>
      <c r="M4816" t="str">
        <f>VLOOKUP($L4816,Companies!$A:$G,7,)</f>
        <v>Catalog/Specialty Distribution</v>
      </c>
      <c r="N4816" t="str">
        <f>VLOOKUP($L4816,Companies!$A:$G,6,)</f>
        <v>Consumer Services</v>
      </c>
      <c r="O4816" s="6" t="s">
        <v>863</v>
      </c>
      <c r="P4816" s="6">
        <v>94513</v>
      </c>
      <c r="Q4816" t="s">
        <v>114</v>
      </c>
      <c r="R4816" t="s">
        <v>23</v>
      </c>
      <c r="S4816" s="4">
        <v>40586</v>
      </c>
      <c r="T4816" s="7">
        <f>S4816-E4816</f>
        <v>1</v>
      </c>
      <c r="U4816" t="s">
        <v>14215</v>
      </c>
      <c r="V4816" s="6" t="s">
        <v>14257</v>
      </c>
      <c r="W4816" t="s">
        <v>14264</v>
      </c>
      <c r="X4816" t="s">
        <v>14184</v>
      </c>
      <c r="Y4816" t="str">
        <f>VLOOKUP(R4816,Managers!$A:$B,2,)</f>
        <v>Bob Turner</v>
      </c>
      <c r="Z4816" s="11">
        <f>VLOOKUP(X4816,HourlyWages!$A:$B,2,0)</f>
        <v>50</v>
      </c>
      <c r="AA4816">
        <v>1</v>
      </c>
    </row>
    <row r="4817" spans="1:27" x14ac:dyDescent="0.3">
      <c r="A4817" t="b">
        <f>COUNTIF($C$1:C4817, C4817)&gt;1</f>
        <v>0</v>
      </c>
      <c r="B4817" t="b">
        <f>VLOOKUP(C4817,Sheet3!$A:$B,2,0) &gt; 1</f>
        <v>0</v>
      </c>
      <c r="C4817">
        <v>4816</v>
      </c>
      <c r="D4817">
        <v>34243</v>
      </c>
      <c r="E4817" s="4">
        <v>40585</v>
      </c>
      <c r="F4817">
        <v>35</v>
      </c>
      <c r="G4817" s="15">
        <f>I4817*F4817</f>
        <v>7000</v>
      </c>
      <c r="H4817" s="9">
        <v>0.02</v>
      </c>
      <c r="I4817" s="13">
        <f>VLOOKUP($U4817,Pricebook!$A:$D,4,0)</f>
        <v>200</v>
      </c>
      <c r="J4817" s="11">
        <f>G4817*(1-H4817)</f>
        <v>6860</v>
      </c>
      <c r="K4817" t="s">
        <v>2161</v>
      </c>
      <c r="L4817" t="s">
        <v>389</v>
      </c>
      <c r="M4817" t="str">
        <f>VLOOKUP($L4817,Companies!$A:$G,7,)</f>
        <v>Catalog/Specialty Distribution</v>
      </c>
      <c r="N4817" t="str">
        <f>VLOOKUP($L4817,Companies!$A:$G,6,)</f>
        <v>Consumer Services</v>
      </c>
      <c r="O4817" s="6" t="s">
        <v>863</v>
      </c>
      <c r="P4817" s="6">
        <v>94513</v>
      </c>
      <c r="Q4817" t="s">
        <v>114</v>
      </c>
      <c r="R4817" t="s">
        <v>23</v>
      </c>
      <c r="S4817" s="4">
        <v>40587</v>
      </c>
      <c r="T4817" s="7">
        <f>S4817-E4817</f>
        <v>2</v>
      </c>
      <c r="U4817" t="s">
        <v>14206</v>
      </c>
      <c r="V4817" s="6" t="s">
        <v>14257</v>
      </c>
      <c r="W4817" t="s">
        <v>14259</v>
      </c>
      <c r="X4817" t="s">
        <v>14203</v>
      </c>
      <c r="Y4817" t="str">
        <f>VLOOKUP(R4817,Managers!$A:$B,2,)</f>
        <v>Bob Turner</v>
      </c>
      <c r="Z4817" s="11">
        <f>VLOOKUP(X4817,HourlyWages!$A:$B,2,0)</f>
        <v>62</v>
      </c>
      <c r="AA4817">
        <v>1</v>
      </c>
    </row>
    <row r="4818" spans="1:27" x14ac:dyDescent="0.3">
      <c r="A4818" t="b">
        <f>COUNTIF($C$1:C4818, C4818)&gt;1</f>
        <v>0</v>
      </c>
      <c r="B4818" t="b">
        <f>VLOOKUP(C4818,Sheet3!$A:$B,2,0) &gt; 1</f>
        <v>0</v>
      </c>
      <c r="C4818">
        <v>4817</v>
      </c>
      <c r="D4818">
        <v>34244</v>
      </c>
      <c r="E4818" s="4">
        <v>40450</v>
      </c>
      <c r="F4818">
        <v>25</v>
      </c>
      <c r="G4818" s="15">
        <f>I4818*F4818</f>
        <v>3750</v>
      </c>
      <c r="H4818" s="9">
        <v>0</v>
      </c>
      <c r="I4818" s="13">
        <f>VLOOKUP($U4818,Pricebook!$A:$D,4,0)</f>
        <v>150</v>
      </c>
      <c r="J4818" s="11">
        <f>G4818*(1-H4818)</f>
        <v>3750</v>
      </c>
      <c r="K4818" t="s">
        <v>280</v>
      </c>
      <c r="L4818" t="s">
        <v>99</v>
      </c>
      <c r="M4818" t="str">
        <f>VLOOKUP($L4818,Companies!$A:$G,7,)</f>
        <v>Television Services</v>
      </c>
      <c r="N4818" t="str">
        <f>VLOOKUP($L4818,Companies!$A:$G,6,)</f>
        <v>Consumer Services</v>
      </c>
      <c r="O4818" s="6" t="s">
        <v>2483</v>
      </c>
      <c r="P4818" s="6">
        <v>78041</v>
      </c>
      <c r="Q4818" t="s">
        <v>48</v>
      </c>
      <c r="R4818" t="s">
        <v>16</v>
      </c>
      <c r="S4818" s="4">
        <v>40459</v>
      </c>
      <c r="T4818" s="7">
        <f>S4818-E4818</f>
        <v>9</v>
      </c>
      <c r="U4818" t="s">
        <v>14211</v>
      </c>
      <c r="V4818" s="6" t="s">
        <v>14251</v>
      </c>
      <c r="W4818" t="s">
        <v>14260</v>
      </c>
      <c r="X4818" t="s">
        <v>14196</v>
      </c>
      <c r="Y4818" t="str">
        <f>VLOOKUP(R4818,Managers!$A:$B,2,)</f>
        <v>Josh Martinez</v>
      </c>
      <c r="Z4818" s="11">
        <f>VLOOKUP(X4818,HourlyWages!$A:$B,2,0)</f>
        <v>58</v>
      </c>
      <c r="AA4818">
        <v>1</v>
      </c>
    </row>
    <row r="4819" spans="1:27" x14ac:dyDescent="0.3">
      <c r="A4819" t="b">
        <f>COUNTIF($C$1:C4819, C4819)&gt;1</f>
        <v>0</v>
      </c>
      <c r="B4819" t="b">
        <f>VLOOKUP(C4819,Sheet3!$A:$B,2,0) &gt; 1</f>
        <v>0</v>
      </c>
      <c r="C4819">
        <v>4818</v>
      </c>
      <c r="D4819">
        <v>34244</v>
      </c>
      <c r="E4819" s="4">
        <v>40450</v>
      </c>
      <c r="F4819">
        <v>4</v>
      </c>
      <c r="G4819" s="15">
        <f>I4819*F4819</f>
        <v>600</v>
      </c>
      <c r="H4819" s="9">
        <v>0.04</v>
      </c>
      <c r="I4819" s="13">
        <f>VLOOKUP($U4819,Pricebook!$A:$D,4,0)</f>
        <v>150</v>
      </c>
      <c r="J4819" s="11">
        <f>G4819*(1-H4819)</f>
        <v>576</v>
      </c>
      <c r="K4819" t="s">
        <v>280</v>
      </c>
      <c r="L4819" t="s">
        <v>99</v>
      </c>
      <c r="M4819" t="str">
        <f>VLOOKUP($L4819,Companies!$A:$G,7,)</f>
        <v>Television Services</v>
      </c>
      <c r="N4819" t="str">
        <f>VLOOKUP($L4819,Companies!$A:$G,6,)</f>
        <v>Consumer Services</v>
      </c>
      <c r="O4819" s="6" t="s">
        <v>2483</v>
      </c>
      <c r="P4819" s="6">
        <v>78041</v>
      </c>
      <c r="Q4819" t="s">
        <v>48</v>
      </c>
      <c r="R4819" t="s">
        <v>16</v>
      </c>
      <c r="S4819" s="4">
        <v>40452</v>
      </c>
      <c r="T4819" s="7">
        <f>S4819-E4819</f>
        <v>2</v>
      </c>
      <c r="U4819" t="s">
        <v>14211</v>
      </c>
      <c r="V4819" s="6" t="s">
        <v>14257</v>
      </c>
      <c r="W4819" t="s">
        <v>14258</v>
      </c>
      <c r="X4819" t="s">
        <v>14197</v>
      </c>
      <c r="Y4819" t="str">
        <f>VLOOKUP(R4819,Managers!$A:$B,2,)</f>
        <v>Josh Martinez</v>
      </c>
      <c r="Z4819" s="11">
        <f>VLOOKUP(X4819,HourlyWages!$A:$B,2,0)</f>
        <v>71</v>
      </c>
      <c r="AA4819">
        <v>1</v>
      </c>
    </row>
    <row r="4820" spans="1:27" x14ac:dyDescent="0.3">
      <c r="A4820" t="b">
        <f>COUNTIF($C$1:C4820, C4820)&gt;1</f>
        <v>0</v>
      </c>
      <c r="B4820" t="b">
        <f>VLOOKUP(C4820,Sheet3!$A:$B,2,0) &gt; 1</f>
        <v>0</v>
      </c>
      <c r="C4820">
        <v>4819</v>
      </c>
      <c r="D4820">
        <v>34245</v>
      </c>
      <c r="E4820" s="4">
        <v>40216</v>
      </c>
      <c r="F4820">
        <v>42</v>
      </c>
      <c r="G4820" s="15">
        <f>I4820*F4820</f>
        <v>4620</v>
      </c>
      <c r="H4820" s="9">
        <v>0.05</v>
      </c>
      <c r="I4820" s="13">
        <f>VLOOKUP($U4820,Pricebook!$A:$D,4,0)</f>
        <v>110</v>
      </c>
      <c r="J4820" s="11">
        <f>G4820*(1-H4820)</f>
        <v>4389</v>
      </c>
      <c r="K4820" t="s">
        <v>1665</v>
      </c>
      <c r="L4820" t="s">
        <v>230</v>
      </c>
      <c r="M4820" t="str">
        <f>VLOOKUP($L4820,Companies!$A:$G,7,)</f>
        <v>RETAIL: Building Materials</v>
      </c>
      <c r="N4820" t="str">
        <f>VLOOKUP($L4820,Companies!$A:$G,6,)</f>
        <v>Consumer Services</v>
      </c>
      <c r="O4820" s="6" t="s">
        <v>2057</v>
      </c>
      <c r="P4820" s="6">
        <v>84003</v>
      </c>
      <c r="Q4820" t="s">
        <v>201</v>
      </c>
      <c r="R4820" t="s">
        <v>23</v>
      </c>
      <c r="S4820" s="4">
        <v>40217</v>
      </c>
      <c r="T4820" s="7">
        <f>S4820-E4820</f>
        <v>1</v>
      </c>
      <c r="U4820" t="s">
        <v>14215</v>
      </c>
      <c r="V4820" s="6" t="s">
        <v>14251</v>
      </c>
      <c r="W4820" t="s">
        <v>14252</v>
      </c>
      <c r="X4820" t="s">
        <v>14194</v>
      </c>
      <c r="Y4820" t="str">
        <f>VLOOKUP(R4820,Managers!$A:$B,2,)</f>
        <v>Bob Turner</v>
      </c>
      <c r="Z4820" s="11">
        <f>VLOOKUP(X4820,HourlyWages!$A:$B,2,0)</f>
        <v>71</v>
      </c>
      <c r="AA4820">
        <v>1</v>
      </c>
    </row>
    <row r="4821" spans="1:27" x14ac:dyDescent="0.3">
      <c r="A4821" t="b">
        <f>COUNTIF($C$1:C4821, C4821)&gt;1</f>
        <v>0</v>
      </c>
      <c r="B4821" t="b">
        <f>VLOOKUP(C4821,Sheet3!$A:$B,2,0) &gt; 1</f>
        <v>0</v>
      </c>
      <c r="C4821">
        <v>4820</v>
      </c>
      <c r="D4821">
        <v>34246</v>
      </c>
      <c r="E4821" s="4">
        <v>40458</v>
      </c>
      <c r="F4821">
        <v>49</v>
      </c>
      <c r="G4821" s="15">
        <f>I4821*F4821</f>
        <v>8330</v>
      </c>
      <c r="H4821" s="9">
        <v>0.03</v>
      </c>
      <c r="I4821" s="13">
        <f>VLOOKUP($U4821,Pricebook!$A:$D,4,0)</f>
        <v>170</v>
      </c>
      <c r="J4821" s="11">
        <f>G4821*(1-H4821)</f>
        <v>8080.0999999999995</v>
      </c>
      <c r="K4821" t="s">
        <v>1894</v>
      </c>
      <c r="L4821" t="s">
        <v>396</v>
      </c>
      <c r="M4821" t="str">
        <f>VLOOKUP($L4821,Companies!$A:$G,7,)</f>
        <v>EDP Services</v>
      </c>
      <c r="N4821" t="str">
        <f>VLOOKUP($L4821,Companies!$A:$G,6,)</f>
        <v>Technology</v>
      </c>
      <c r="O4821" s="6" t="s">
        <v>1895</v>
      </c>
      <c r="P4821" s="6">
        <v>60062</v>
      </c>
      <c r="Q4821" t="s">
        <v>15</v>
      </c>
      <c r="R4821" t="s">
        <v>16</v>
      </c>
      <c r="S4821" s="4">
        <v>40459</v>
      </c>
      <c r="T4821" s="7">
        <f>S4821-E4821</f>
        <v>1</v>
      </c>
      <c r="U4821" t="s">
        <v>14219</v>
      </c>
      <c r="V4821" s="6" t="s">
        <v>14251</v>
      </c>
      <c r="W4821" t="s">
        <v>14262</v>
      </c>
      <c r="X4821" t="s">
        <v>14193</v>
      </c>
      <c r="Y4821" t="str">
        <f>VLOOKUP(R4821,Managers!$A:$B,2,)</f>
        <v>Josh Martinez</v>
      </c>
      <c r="Z4821" s="11">
        <f>VLOOKUP(X4821,HourlyWages!$A:$B,2,0)</f>
        <v>57</v>
      </c>
      <c r="AA4821">
        <v>1</v>
      </c>
    </row>
    <row r="4822" spans="1:27" x14ac:dyDescent="0.3">
      <c r="A4822" t="b">
        <f>COUNTIF($C$1:C4822, C4822)&gt;1</f>
        <v>0</v>
      </c>
      <c r="B4822" t="b">
        <f>VLOOKUP(C4822,Sheet3!$A:$B,2,0) &gt; 1</f>
        <v>0</v>
      </c>
      <c r="C4822">
        <v>4821</v>
      </c>
      <c r="D4822">
        <v>34246</v>
      </c>
      <c r="E4822" s="4">
        <v>40458</v>
      </c>
      <c r="F4822">
        <v>18</v>
      </c>
      <c r="G4822" s="15">
        <f>I4822*F4822</f>
        <v>2700</v>
      </c>
      <c r="H4822" s="9">
        <v>0.03</v>
      </c>
      <c r="I4822" s="13">
        <f>VLOOKUP($U4822,Pricebook!$A:$D,4,0)</f>
        <v>150</v>
      </c>
      <c r="J4822" s="11">
        <f>G4822*(1-H4822)</f>
        <v>2619</v>
      </c>
      <c r="K4822" t="s">
        <v>1894</v>
      </c>
      <c r="L4822" t="s">
        <v>396</v>
      </c>
      <c r="M4822" t="str">
        <f>VLOOKUP($L4822,Companies!$A:$G,7,)</f>
        <v>EDP Services</v>
      </c>
      <c r="N4822" t="str">
        <f>VLOOKUP($L4822,Companies!$A:$G,6,)</f>
        <v>Technology</v>
      </c>
      <c r="O4822" s="6" t="s">
        <v>1895</v>
      </c>
      <c r="P4822" s="6">
        <v>60062</v>
      </c>
      <c r="Q4822" t="s">
        <v>15</v>
      </c>
      <c r="R4822" t="s">
        <v>16</v>
      </c>
      <c r="S4822" s="4">
        <v>40459</v>
      </c>
      <c r="T4822" s="7">
        <f>S4822-E4822</f>
        <v>1</v>
      </c>
      <c r="U4822" t="s">
        <v>14216</v>
      </c>
      <c r="V4822" s="6" t="s">
        <v>14251</v>
      </c>
      <c r="W4822" t="s">
        <v>14261</v>
      </c>
      <c r="X4822" t="s">
        <v>14203</v>
      </c>
      <c r="Y4822" t="str">
        <f>VLOOKUP(R4822,Managers!$A:$B,2,)</f>
        <v>Josh Martinez</v>
      </c>
      <c r="Z4822" s="11">
        <f>VLOOKUP(X4822,HourlyWages!$A:$B,2,0)</f>
        <v>62</v>
      </c>
      <c r="AA4822">
        <v>1</v>
      </c>
    </row>
    <row r="4823" spans="1:27" x14ac:dyDescent="0.3">
      <c r="A4823" t="b">
        <f>COUNTIF($C$1:C4823, C4823)&gt;1</f>
        <v>0</v>
      </c>
      <c r="B4823" t="b">
        <f>VLOOKUP(C4823,Sheet3!$A:$B,2,0) &gt; 1</f>
        <v>0</v>
      </c>
      <c r="C4823">
        <v>4822</v>
      </c>
      <c r="D4823">
        <v>34246</v>
      </c>
      <c r="E4823" s="4">
        <v>40458</v>
      </c>
      <c r="F4823">
        <v>27</v>
      </c>
      <c r="G4823" s="15">
        <f>I4823*F4823</f>
        <v>2970</v>
      </c>
      <c r="H4823" s="9">
        <v>0.01</v>
      </c>
      <c r="I4823" s="13">
        <f>VLOOKUP($U4823,Pricebook!$A:$D,4,0)</f>
        <v>110</v>
      </c>
      <c r="J4823" s="11">
        <f>G4823*(1-H4823)</f>
        <v>2940.3</v>
      </c>
      <c r="K4823" t="s">
        <v>1894</v>
      </c>
      <c r="L4823" t="s">
        <v>396</v>
      </c>
      <c r="M4823" t="str">
        <f>VLOOKUP($L4823,Companies!$A:$G,7,)</f>
        <v>EDP Services</v>
      </c>
      <c r="N4823" t="str">
        <f>VLOOKUP($L4823,Companies!$A:$G,6,)</f>
        <v>Technology</v>
      </c>
      <c r="O4823" s="6" t="s">
        <v>547</v>
      </c>
      <c r="P4823" s="6">
        <v>60452</v>
      </c>
      <c r="Q4823" t="s">
        <v>15</v>
      </c>
      <c r="R4823" t="s">
        <v>16</v>
      </c>
      <c r="S4823" s="4">
        <v>40460</v>
      </c>
      <c r="T4823" s="7">
        <f>S4823-E4823</f>
        <v>2</v>
      </c>
      <c r="U4823" t="s">
        <v>14220</v>
      </c>
      <c r="V4823" s="6" t="s">
        <v>14251</v>
      </c>
      <c r="W4823" t="s">
        <v>14268</v>
      </c>
      <c r="X4823" t="s">
        <v>14196</v>
      </c>
      <c r="Y4823" t="str">
        <f>VLOOKUP(R4823,Managers!$A:$B,2,)</f>
        <v>Josh Martinez</v>
      </c>
      <c r="Z4823" s="11">
        <f>VLOOKUP(X4823,HourlyWages!$A:$B,2,0)</f>
        <v>58</v>
      </c>
      <c r="AA4823">
        <v>1</v>
      </c>
    </row>
    <row r="4824" spans="1:27" x14ac:dyDescent="0.3">
      <c r="A4824" t="b">
        <f>COUNTIF($C$1:C4824, C4824)&gt;1</f>
        <v>0</v>
      </c>
      <c r="B4824" t="b">
        <f>VLOOKUP(C4824,Sheet3!$A:$B,2,0) &gt; 1</f>
        <v>0</v>
      </c>
      <c r="C4824">
        <v>4823</v>
      </c>
      <c r="D4824">
        <v>34275</v>
      </c>
      <c r="E4824" s="4">
        <v>39995</v>
      </c>
      <c r="F4824">
        <v>27</v>
      </c>
      <c r="G4824" s="15">
        <f>I4824*F4824</f>
        <v>3240</v>
      </c>
      <c r="H4824" s="9">
        <v>7.0000000000000007E-2</v>
      </c>
      <c r="I4824" s="13">
        <f>VLOOKUP($U4824,Pricebook!$A:$D,4,0)</f>
        <v>120</v>
      </c>
      <c r="J4824" s="11">
        <f>G4824*(1-H4824)</f>
        <v>3013.2</v>
      </c>
      <c r="K4824" t="s">
        <v>1701</v>
      </c>
      <c r="L4824" t="s">
        <v>265</v>
      </c>
      <c r="M4824" t="str">
        <f>VLOOKUP($L4824,Companies!$A:$G,7,)</f>
        <v>Telecommunications Equipment</v>
      </c>
      <c r="N4824" t="str">
        <f>VLOOKUP($L4824,Companies!$A:$G,6,)</f>
        <v>Public Utilities</v>
      </c>
      <c r="O4824" s="6" t="s">
        <v>1992</v>
      </c>
      <c r="P4824" s="6">
        <v>46901</v>
      </c>
      <c r="Q4824" t="s">
        <v>278</v>
      </c>
      <c r="R4824" t="s">
        <v>16</v>
      </c>
      <c r="S4824" s="4">
        <v>39997</v>
      </c>
      <c r="T4824" s="7">
        <f>S4824-E4824</f>
        <v>2</v>
      </c>
      <c r="U4824" t="s">
        <v>14212</v>
      </c>
      <c r="V4824" s="6" t="s">
        <v>14251</v>
      </c>
      <c r="W4824" t="s">
        <v>14262</v>
      </c>
      <c r="X4824" t="s">
        <v>14200</v>
      </c>
      <c r="Y4824" t="str">
        <f>VLOOKUP(R4824,Managers!$A:$B,2,)</f>
        <v>Josh Martinez</v>
      </c>
      <c r="Z4824" s="11">
        <f>VLOOKUP(X4824,HourlyWages!$A:$B,2,0)</f>
        <v>59</v>
      </c>
      <c r="AA4824">
        <v>1</v>
      </c>
    </row>
    <row r="4825" spans="1:27" x14ac:dyDescent="0.3">
      <c r="A4825" t="b">
        <f>COUNTIF($C$1:C4825, C4825)&gt;1</f>
        <v>0</v>
      </c>
      <c r="B4825" t="b">
        <f>VLOOKUP(C4825,Sheet3!$A:$B,2,0) &gt; 1</f>
        <v>0</v>
      </c>
      <c r="C4825">
        <v>4824</v>
      </c>
      <c r="D4825">
        <v>34275</v>
      </c>
      <c r="E4825" s="4">
        <v>39995</v>
      </c>
      <c r="F4825">
        <v>3</v>
      </c>
      <c r="G4825" s="15">
        <f>I4825*F4825</f>
        <v>450</v>
      </c>
      <c r="H4825" s="9">
        <v>0.04</v>
      </c>
      <c r="I4825" s="13">
        <f>VLOOKUP($U4825,Pricebook!$A:$D,4,0)</f>
        <v>150</v>
      </c>
      <c r="J4825" s="11">
        <f>G4825*(1-H4825)</f>
        <v>432</v>
      </c>
      <c r="K4825" t="s">
        <v>1279</v>
      </c>
      <c r="L4825" t="s">
        <v>125</v>
      </c>
      <c r="M4825" t="str">
        <f>VLOOKUP($L4825,Companies!$A:$G,7,)</f>
        <v>EDP Services</v>
      </c>
      <c r="N4825" t="str">
        <f>VLOOKUP($L4825,Companies!$A:$G,6,)</f>
        <v>Technology</v>
      </c>
      <c r="O4825" s="6" t="s">
        <v>683</v>
      </c>
      <c r="P4825" s="6">
        <v>80525</v>
      </c>
      <c r="Q4825" t="s">
        <v>237</v>
      </c>
      <c r="R4825" t="s">
        <v>23</v>
      </c>
      <c r="S4825" s="4">
        <v>40000</v>
      </c>
      <c r="T4825" s="7">
        <f>S4825-E4825</f>
        <v>5</v>
      </c>
      <c r="U4825" t="s">
        <v>14216</v>
      </c>
      <c r="V4825" s="6" t="s">
        <v>14251</v>
      </c>
      <c r="W4825" t="s">
        <v>14252</v>
      </c>
      <c r="X4825" t="s">
        <v>14188</v>
      </c>
      <c r="Y4825" t="str">
        <f>VLOOKUP(R4825,Managers!$A:$B,2,)</f>
        <v>Bob Turner</v>
      </c>
      <c r="Z4825" s="11">
        <f>VLOOKUP(X4825,HourlyWages!$A:$B,2,0)</f>
        <v>52</v>
      </c>
      <c r="AA4825">
        <v>1</v>
      </c>
    </row>
    <row r="4826" spans="1:27" x14ac:dyDescent="0.3">
      <c r="A4826" t="b">
        <f>COUNTIF($C$1:C4826, C4826)&gt;1</f>
        <v>0</v>
      </c>
      <c r="B4826" t="b">
        <f>VLOOKUP(C4826,Sheet3!$A:$B,2,0) &gt; 1</f>
        <v>0</v>
      </c>
      <c r="C4826">
        <v>4825</v>
      </c>
      <c r="D4826">
        <v>34279</v>
      </c>
      <c r="E4826" s="4">
        <v>40996</v>
      </c>
      <c r="F4826">
        <v>3</v>
      </c>
      <c r="G4826" s="15">
        <f>I4826*F4826</f>
        <v>375</v>
      </c>
      <c r="H4826" s="9">
        <v>0.1</v>
      </c>
      <c r="I4826" s="13">
        <f>VLOOKUP($U4826,Pricebook!$A:$D,4,0)</f>
        <v>125</v>
      </c>
      <c r="J4826" s="11">
        <f>G4826*(1-H4826)</f>
        <v>337.5</v>
      </c>
      <c r="K4826" t="s">
        <v>1559</v>
      </c>
      <c r="L4826" t="s">
        <v>226</v>
      </c>
      <c r="M4826" t="str">
        <f>VLOOKUP($L4826,Companies!$A:$G,7,)</f>
        <v>Auto Manufacturing</v>
      </c>
      <c r="N4826" t="str">
        <f>VLOOKUP($L4826,Companies!$A:$G,6,)</f>
        <v>Capital Goods</v>
      </c>
      <c r="O4826" s="6" t="s">
        <v>2130</v>
      </c>
      <c r="P4826" s="6">
        <v>95376</v>
      </c>
      <c r="Q4826" t="s">
        <v>114</v>
      </c>
      <c r="R4826" t="s">
        <v>23</v>
      </c>
      <c r="S4826" s="4">
        <v>40998</v>
      </c>
      <c r="T4826" s="7">
        <f>S4826-E4826</f>
        <v>2</v>
      </c>
      <c r="U4826" t="s">
        <v>14209</v>
      </c>
      <c r="V4826" s="6" t="s">
        <v>14251</v>
      </c>
      <c r="W4826" t="s">
        <v>14266</v>
      </c>
      <c r="X4826" t="s">
        <v>14197</v>
      </c>
      <c r="Y4826" t="str">
        <f>VLOOKUP(R4826,Managers!$A:$B,2,)</f>
        <v>Bob Turner</v>
      </c>
      <c r="Z4826" s="11">
        <f>VLOOKUP(X4826,HourlyWages!$A:$B,2,0)</f>
        <v>71</v>
      </c>
      <c r="AA4826">
        <v>1</v>
      </c>
    </row>
    <row r="4827" spans="1:27" x14ac:dyDescent="0.3">
      <c r="A4827" t="b">
        <f>COUNTIF($C$1:C4827, C4827)&gt;1</f>
        <v>0</v>
      </c>
      <c r="B4827" t="b">
        <f>VLOOKUP(C4827,Sheet3!$A:$B,2,0) &gt; 1</f>
        <v>0</v>
      </c>
      <c r="C4827">
        <v>4826</v>
      </c>
      <c r="D4827">
        <v>34309</v>
      </c>
      <c r="E4827" s="4">
        <v>41158</v>
      </c>
      <c r="F4827">
        <v>16</v>
      </c>
      <c r="G4827" s="15">
        <f>I4827*F4827</f>
        <v>2720</v>
      </c>
      <c r="H4827" s="9">
        <v>0</v>
      </c>
      <c r="I4827" s="13">
        <f>VLOOKUP($U4827,Pricebook!$A:$D,4,0)</f>
        <v>170</v>
      </c>
      <c r="J4827" s="11">
        <f>G4827*(1-H4827)</f>
        <v>2720</v>
      </c>
      <c r="K4827" t="s">
        <v>1376</v>
      </c>
      <c r="L4827" t="s">
        <v>226</v>
      </c>
      <c r="M4827" t="str">
        <f>VLOOKUP($L4827,Companies!$A:$G,7,)</f>
        <v>Auto Manufacturing</v>
      </c>
      <c r="N4827" t="str">
        <f>VLOOKUP($L4827,Companies!$A:$G,6,)</f>
        <v>Capital Goods</v>
      </c>
      <c r="O4827" s="6" t="s">
        <v>782</v>
      </c>
      <c r="P4827" s="6" t="s">
        <v>2560</v>
      </c>
      <c r="Q4827" t="s">
        <v>87</v>
      </c>
      <c r="R4827" t="s">
        <v>61</v>
      </c>
      <c r="S4827" s="4">
        <v>41160</v>
      </c>
      <c r="T4827" s="7">
        <f>S4827-E4827</f>
        <v>2</v>
      </c>
      <c r="U4827" t="s">
        <v>14219</v>
      </c>
      <c r="V4827" s="6" t="s">
        <v>14251</v>
      </c>
      <c r="W4827" t="s">
        <v>14262</v>
      </c>
      <c r="X4827" t="s">
        <v>14202</v>
      </c>
      <c r="Y4827" t="str">
        <f>VLOOKUP(R4827,Managers!$A:$B,2,)</f>
        <v>Allen Young</v>
      </c>
      <c r="Z4827" s="11">
        <f>VLOOKUP(X4827,HourlyWages!$A:$B,2,0)</f>
        <v>71</v>
      </c>
      <c r="AA4827">
        <v>1</v>
      </c>
    </row>
    <row r="4828" spans="1:27" x14ac:dyDescent="0.3">
      <c r="A4828" t="b">
        <f>COUNTIF($C$1:C4828, C4828)&gt;1</f>
        <v>0</v>
      </c>
      <c r="B4828" t="b">
        <f>VLOOKUP(C4828,Sheet3!$A:$B,2,0) &gt; 1</f>
        <v>0</v>
      </c>
      <c r="C4828">
        <v>4827</v>
      </c>
      <c r="D4828">
        <v>34311</v>
      </c>
      <c r="E4828" s="4">
        <v>40061</v>
      </c>
      <c r="F4828">
        <v>39</v>
      </c>
      <c r="G4828" s="15">
        <f>I4828*F4828</f>
        <v>4680</v>
      </c>
      <c r="H4828" s="9">
        <v>0.05</v>
      </c>
      <c r="I4828" s="13">
        <f>VLOOKUP($U4828,Pricebook!$A:$D,4,0)</f>
        <v>120</v>
      </c>
      <c r="J4828" s="11">
        <f>G4828*(1-H4828)</f>
        <v>4446</v>
      </c>
      <c r="K4828" t="s">
        <v>2290</v>
      </c>
      <c r="L4828" t="s">
        <v>389</v>
      </c>
      <c r="M4828" t="str">
        <f>VLOOKUP($L4828,Companies!$A:$G,7,)</f>
        <v>Catalog/Specialty Distribution</v>
      </c>
      <c r="N4828" t="str">
        <f>VLOOKUP($L4828,Companies!$A:$G,6,)</f>
        <v>Consumer Services</v>
      </c>
      <c r="O4828" s="6" t="s">
        <v>2363</v>
      </c>
      <c r="P4828" s="6" t="s">
        <v>2364</v>
      </c>
      <c r="Q4828" t="s">
        <v>197</v>
      </c>
      <c r="R4828" t="s">
        <v>23</v>
      </c>
      <c r="S4828" s="4">
        <v>40062</v>
      </c>
      <c r="T4828" s="7">
        <f>S4828-E4828</f>
        <v>1</v>
      </c>
      <c r="U4828" t="s">
        <v>14212</v>
      </c>
      <c r="V4828" s="6" t="s">
        <v>14251</v>
      </c>
      <c r="W4828" t="s">
        <v>14260</v>
      </c>
      <c r="X4828" t="s">
        <v>14190</v>
      </c>
      <c r="Y4828" t="str">
        <f>VLOOKUP(R4828,Managers!$A:$B,2,)</f>
        <v>Bob Turner</v>
      </c>
      <c r="Z4828" s="11">
        <f>VLOOKUP(X4828,HourlyWages!$A:$B,2,0)</f>
        <v>67</v>
      </c>
      <c r="AA4828">
        <v>1</v>
      </c>
    </row>
    <row r="4829" spans="1:27" x14ac:dyDescent="0.3">
      <c r="A4829" t="b">
        <f>COUNTIF($C$1:C4829, C4829)&gt;1</f>
        <v>0</v>
      </c>
      <c r="B4829" t="b">
        <f>VLOOKUP(C4829,Sheet3!$A:$B,2,0) &gt; 1</f>
        <v>0</v>
      </c>
      <c r="C4829">
        <v>4828</v>
      </c>
      <c r="D4829">
        <v>34311</v>
      </c>
      <c r="E4829" s="4">
        <v>40061</v>
      </c>
      <c r="F4829">
        <v>32</v>
      </c>
      <c r="G4829" s="15">
        <f>I4829*F4829</f>
        <v>6400</v>
      </c>
      <c r="H4829" s="9">
        <v>0.03</v>
      </c>
      <c r="I4829" s="13">
        <f>VLOOKUP($U4829,Pricebook!$A:$D,4,0)</f>
        <v>200</v>
      </c>
      <c r="J4829" s="11">
        <f>G4829*(1-H4829)</f>
        <v>6208</v>
      </c>
      <c r="K4829" t="s">
        <v>2290</v>
      </c>
      <c r="L4829" t="s">
        <v>389</v>
      </c>
      <c r="M4829" t="str">
        <f>VLOOKUP($L4829,Companies!$A:$G,7,)</f>
        <v>Catalog/Specialty Distribution</v>
      </c>
      <c r="N4829" t="str">
        <f>VLOOKUP($L4829,Companies!$A:$G,6,)</f>
        <v>Consumer Services</v>
      </c>
      <c r="O4829" s="6" t="s">
        <v>2363</v>
      </c>
      <c r="P4829" s="6" t="s">
        <v>2364</v>
      </c>
      <c r="Q4829" t="s">
        <v>197</v>
      </c>
      <c r="R4829" t="s">
        <v>23</v>
      </c>
      <c r="S4829" s="4">
        <v>40063</v>
      </c>
      <c r="T4829" s="7">
        <f>S4829-E4829</f>
        <v>2</v>
      </c>
      <c r="U4829" t="s">
        <v>14206</v>
      </c>
      <c r="V4829" s="6" t="s">
        <v>14251</v>
      </c>
      <c r="W4829" t="s">
        <v>14260</v>
      </c>
      <c r="X4829" t="s">
        <v>14191</v>
      </c>
      <c r="Y4829" t="str">
        <f>VLOOKUP(R4829,Managers!$A:$B,2,)</f>
        <v>Bob Turner</v>
      </c>
      <c r="Z4829" s="11">
        <f>VLOOKUP(X4829,HourlyWages!$A:$B,2,0)</f>
        <v>60</v>
      </c>
      <c r="AA4829">
        <v>1</v>
      </c>
    </row>
    <row r="4830" spans="1:27" x14ac:dyDescent="0.3">
      <c r="A4830" t="b">
        <f>COUNTIF($C$1:C4830, C4830)&gt;1</f>
        <v>0</v>
      </c>
      <c r="B4830" t="b">
        <f>VLOOKUP(C4830,Sheet3!$A:$B,2,0) &gt; 1</f>
        <v>0</v>
      </c>
      <c r="C4830">
        <v>4829</v>
      </c>
      <c r="D4830">
        <v>34337</v>
      </c>
      <c r="E4830" s="4">
        <v>40312</v>
      </c>
      <c r="F4830">
        <v>36</v>
      </c>
      <c r="G4830" s="15">
        <f>I4830*F4830</f>
        <v>4500</v>
      </c>
      <c r="H4830" s="9">
        <v>0.04</v>
      </c>
      <c r="I4830" s="13">
        <f>VLOOKUP($U4830,Pricebook!$A:$D,4,0)</f>
        <v>125</v>
      </c>
      <c r="J4830" s="11">
        <f>G4830*(1-H4830)</f>
        <v>4320</v>
      </c>
      <c r="K4830" t="s">
        <v>273</v>
      </c>
      <c r="L4830" t="s">
        <v>274</v>
      </c>
      <c r="M4830" t="str">
        <f>VLOOKUP($L4830,Companies!$A:$G,7,)</f>
        <v>Other Specialty Stores</v>
      </c>
      <c r="N4830" t="str">
        <f>VLOOKUP($L4830,Companies!$A:$G,6,)</f>
        <v>Consumer Services</v>
      </c>
      <c r="O4830" s="6" t="s">
        <v>143</v>
      </c>
      <c r="P4830" s="6">
        <v>13021</v>
      </c>
      <c r="Q4830" t="s">
        <v>60</v>
      </c>
      <c r="R4830" t="s">
        <v>61</v>
      </c>
      <c r="S4830" s="4">
        <v>40313</v>
      </c>
      <c r="T4830" s="7">
        <f>S4830-E4830</f>
        <v>1</v>
      </c>
      <c r="U4830" t="s">
        <v>14208</v>
      </c>
      <c r="V4830" s="6" t="s">
        <v>14254</v>
      </c>
      <c r="W4830" t="s">
        <v>14265</v>
      </c>
      <c r="X4830" t="s">
        <v>14199</v>
      </c>
      <c r="Y4830" t="str">
        <f>VLOOKUP(R4830,Managers!$A:$B,2,)</f>
        <v>Allen Young</v>
      </c>
      <c r="Z4830" s="11">
        <f>VLOOKUP(X4830,HourlyWages!$A:$B,2,0)</f>
        <v>68</v>
      </c>
      <c r="AA4830">
        <v>1</v>
      </c>
    </row>
    <row r="4831" spans="1:27" x14ac:dyDescent="0.3">
      <c r="A4831" t="b">
        <f>COUNTIF($C$1:C4831, C4831)&gt;1</f>
        <v>0</v>
      </c>
      <c r="B4831" t="b">
        <f>VLOOKUP(C4831,Sheet3!$A:$B,2,0) &gt; 1</f>
        <v>0</v>
      </c>
      <c r="C4831">
        <v>4830</v>
      </c>
      <c r="D4831">
        <v>34338</v>
      </c>
      <c r="E4831" s="4">
        <v>40359</v>
      </c>
      <c r="F4831">
        <v>26</v>
      </c>
      <c r="G4831" s="15">
        <f>I4831*F4831</f>
        <v>2860</v>
      </c>
      <c r="H4831" s="9">
        <v>0.04</v>
      </c>
      <c r="I4831" s="13">
        <f>VLOOKUP($U4831,Pricebook!$A:$D,4,0)</f>
        <v>110</v>
      </c>
      <c r="J4831" s="11">
        <f>G4831*(1-H4831)</f>
        <v>2745.6</v>
      </c>
      <c r="K4831" t="s">
        <v>202</v>
      </c>
      <c r="L4831" t="s">
        <v>203</v>
      </c>
      <c r="M4831" t="str">
        <f>VLOOKUP($L4831,Companies!$A:$G,7,)</f>
        <v>Catalog/Specialty Distribution</v>
      </c>
      <c r="N4831" t="str">
        <f>VLOOKUP($L4831,Companies!$A:$G,6,)</f>
        <v>Consumer Services</v>
      </c>
      <c r="O4831" s="6" t="s">
        <v>1303</v>
      </c>
      <c r="P4831" s="6">
        <v>97330</v>
      </c>
      <c r="Q4831" t="s">
        <v>43</v>
      </c>
      <c r="R4831" t="s">
        <v>23</v>
      </c>
      <c r="S4831" s="4">
        <v>40364</v>
      </c>
      <c r="T4831" s="7">
        <f>S4831-E4831</f>
        <v>5</v>
      </c>
      <c r="U4831" t="s">
        <v>14215</v>
      </c>
      <c r="V4831" s="6" t="s">
        <v>14251</v>
      </c>
      <c r="W4831" t="s">
        <v>14263</v>
      </c>
      <c r="X4831" t="s">
        <v>14193</v>
      </c>
      <c r="Y4831" t="str">
        <f>VLOOKUP(R4831,Managers!$A:$B,2,)</f>
        <v>Bob Turner</v>
      </c>
      <c r="Z4831" s="11">
        <f>VLOOKUP(X4831,HourlyWages!$A:$B,2,0)</f>
        <v>57</v>
      </c>
      <c r="AA4831">
        <v>1</v>
      </c>
    </row>
    <row r="4832" spans="1:27" x14ac:dyDescent="0.3">
      <c r="A4832" t="b">
        <f>COUNTIF($C$1:C4832, C4832)&gt;1</f>
        <v>0</v>
      </c>
      <c r="B4832" t="b">
        <f>VLOOKUP(C4832,Sheet3!$A:$B,2,0) &gt; 1</f>
        <v>0</v>
      </c>
      <c r="C4832">
        <v>4831</v>
      </c>
      <c r="D4832">
        <v>34371</v>
      </c>
      <c r="E4832" s="4">
        <v>40269</v>
      </c>
      <c r="F4832">
        <v>18</v>
      </c>
      <c r="G4832" s="15">
        <f>I4832*F4832</f>
        <v>2700</v>
      </c>
      <c r="H4832" s="9">
        <v>0.05</v>
      </c>
      <c r="I4832" s="13">
        <f>VLOOKUP($U4832,Pricebook!$A:$D,4,0)</f>
        <v>150</v>
      </c>
      <c r="J4832" s="11">
        <f>G4832*(1-H4832)</f>
        <v>2565</v>
      </c>
      <c r="K4832" t="s">
        <v>968</v>
      </c>
      <c r="L4832" t="s">
        <v>212</v>
      </c>
      <c r="M4832" t="str">
        <f>VLOOKUP($L4832,Companies!$A:$G,7,)</f>
        <v>EDP Services</v>
      </c>
      <c r="N4832" t="str">
        <f>VLOOKUP($L4832,Companies!$A:$G,6,)</f>
        <v>Technology</v>
      </c>
      <c r="O4832" s="6" t="s">
        <v>208</v>
      </c>
      <c r="P4832" s="6" t="s">
        <v>209</v>
      </c>
      <c r="Q4832" t="s">
        <v>210</v>
      </c>
      <c r="R4832" t="s">
        <v>61</v>
      </c>
      <c r="S4832" s="4">
        <v>40271</v>
      </c>
      <c r="T4832" s="7">
        <f>S4832-E4832</f>
        <v>2</v>
      </c>
      <c r="U4832" t="s">
        <v>14216</v>
      </c>
      <c r="V4832" s="6" t="s">
        <v>14251</v>
      </c>
      <c r="W4832" t="s">
        <v>14263</v>
      </c>
      <c r="X4832" t="s">
        <v>14194</v>
      </c>
      <c r="Y4832" t="str">
        <f>VLOOKUP(R4832,Managers!$A:$B,2,)</f>
        <v>Allen Young</v>
      </c>
      <c r="Z4832" s="11">
        <f>VLOOKUP(X4832,HourlyWages!$A:$B,2,0)</f>
        <v>71</v>
      </c>
      <c r="AA4832">
        <v>1</v>
      </c>
    </row>
    <row r="4833" spans="1:27" x14ac:dyDescent="0.3">
      <c r="A4833" t="b">
        <f>COUNTIF($C$1:C4833, C4833)&gt;1</f>
        <v>0</v>
      </c>
      <c r="B4833" t="b">
        <f>VLOOKUP(C4833,Sheet3!$A:$B,2,0) &gt; 1</f>
        <v>0</v>
      </c>
      <c r="C4833">
        <v>4832</v>
      </c>
      <c r="D4833">
        <v>34374</v>
      </c>
      <c r="E4833" s="4">
        <v>39994</v>
      </c>
      <c r="F4833">
        <v>42</v>
      </c>
      <c r="G4833" s="15">
        <f>I4833*F4833</f>
        <v>6300</v>
      </c>
      <c r="H4833" s="9">
        <v>0.04</v>
      </c>
      <c r="I4833" s="13">
        <f>VLOOKUP($U4833,Pricebook!$A:$D,4,0)</f>
        <v>150</v>
      </c>
      <c r="J4833" s="11">
        <f>G4833*(1-H4833)</f>
        <v>6048</v>
      </c>
      <c r="K4833" t="s">
        <v>2466</v>
      </c>
      <c r="L4833" t="s">
        <v>844</v>
      </c>
      <c r="M4833" t="str">
        <f>VLOOKUP($L4833,Companies!$A:$G,7,)</f>
        <v>Electronic Components</v>
      </c>
      <c r="N4833" t="str">
        <f>VLOOKUP($L4833,Companies!$A:$G,6,)</f>
        <v>Technology</v>
      </c>
      <c r="O4833" s="6" t="s">
        <v>397</v>
      </c>
      <c r="P4833" s="6" t="s">
        <v>398</v>
      </c>
      <c r="Q4833" t="s">
        <v>43</v>
      </c>
      <c r="R4833" t="s">
        <v>23</v>
      </c>
      <c r="S4833" s="4">
        <v>40001</v>
      </c>
      <c r="T4833" s="7">
        <f>S4833-E4833</f>
        <v>7</v>
      </c>
      <c r="U4833" t="s">
        <v>14211</v>
      </c>
      <c r="V4833" s="6" t="s">
        <v>14251</v>
      </c>
      <c r="W4833" t="s">
        <v>14268</v>
      </c>
      <c r="X4833" t="s">
        <v>14195</v>
      </c>
      <c r="Y4833" t="str">
        <f>VLOOKUP(R4833,Managers!$A:$B,2,)</f>
        <v>Bob Turner</v>
      </c>
      <c r="Z4833" s="11">
        <f>VLOOKUP(X4833,HourlyWages!$A:$B,2,0)</f>
        <v>52</v>
      </c>
      <c r="AA4833">
        <v>1</v>
      </c>
    </row>
    <row r="4834" spans="1:27" x14ac:dyDescent="0.3">
      <c r="A4834" t="b">
        <f>COUNTIF($C$1:C4834, C4834)&gt;1</f>
        <v>0</v>
      </c>
      <c r="B4834" t="b">
        <f>VLOOKUP(C4834,Sheet3!$A:$B,2,0) &gt; 1</f>
        <v>0</v>
      </c>
      <c r="C4834">
        <v>4833</v>
      </c>
      <c r="D4834">
        <v>34400</v>
      </c>
      <c r="E4834" s="4">
        <v>41267</v>
      </c>
      <c r="F4834">
        <v>25</v>
      </c>
      <c r="G4834" s="15">
        <f>I4834*F4834</f>
        <v>3000</v>
      </c>
      <c r="H4834" s="9">
        <v>0.01</v>
      </c>
      <c r="I4834" s="13">
        <f>VLOOKUP($U4834,Pricebook!$A:$D,4,0)</f>
        <v>120</v>
      </c>
      <c r="J4834" s="11">
        <f>G4834*(1-H4834)</f>
        <v>2970</v>
      </c>
      <c r="K4834" t="s">
        <v>2404</v>
      </c>
      <c r="L4834" t="s">
        <v>252</v>
      </c>
      <c r="M4834" t="str">
        <f>VLOOKUP($L4834,Companies!$A:$G,7,)</f>
        <v>Major Pharmaceuticals</v>
      </c>
      <c r="N4834" t="str">
        <f>VLOOKUP($L4834,Companies!$A:$G,6,)</f>
        <v>Health Care</v>
      </c>
      <c r="O4834" s="6" t="s">
        <v>2405</v>
      </c>
      <c r="P4834" s="6">
        <v>32780</v>
      </c>
      <c r="Q4834" t="s">
        <v>101</v>
      </c>
      <c r="R4834" t="s">
        <v>34</v>
      </c>
      <c r="S4834" s="4">
        <v>41271</v>
      </c>
      <c r="T4834" s="7">
        <f>S4834-E4834</f>
        <v>4</v>
      </c>
      <c r="U4834" t="s">
        <v>14212</v>
      </c>
      <c r="V4834" s="6" t="s">
        <v>14251</v>
      </c>
      <c r="W4834" t="s">
        <v>14263</v>
      </c>
      <c r="X4834" t="s">
        <v>14185</v>
      </c>
      <c r="Y4834" t="str">
        <f>VLOOKUP(R4834,Managers!$A:$B,2,)</f>
        <v>Frank Mitchell</v>
      </c>
      <c r="Z4834" s="11">
        <f>VLOOKUP(X4834,HourlyWages!$A:$B,2,0)</f>
        <v>70</v>
      </c>
      <c r="AA4834">
        <v>1</v>
      </c>
    </row>
    <row r="4835" spans="1:27" x14ac:dyDescent="0.3">
      <c r="A4835" t="b">
        <f>COUNTIF($C$1:C4835, C4835)&gt;1</f>
        <v>0</v>
      </c>
      <c r="B4835" t="b">
        <f>VLOOKUP(C4835,Sheet3!$A:$B,2,0) &gt; 1</f>
        <v>0</v>
      </c>
      <c r="C4835">
        <v>4834</v>
      </c>
      <c r="D4835">
        <v>34400</v>
      </c>
      <c r="E4835" s="4">
        <v>41267</v>
      </c>
      <c r="F4835">
        <v>17</v>
      </c>
      <c r="G4835" s="15">
        <f>I4835*F4835</f>
        <v>2550</v>
      </c>
      <c r="H4835" s="9">
        <v>0.04</v>
      </c>
      <c r="I4835" s="13">
        <f>VLOOKUP($U4835,Pricebook!$A:$D,4,0)</f>
        <v>150</v>
      </c>
      <c r="J4835" s="11">
        <f>G4835*(1-H4835)</f>
        <v>2448</v>
      </c>
      <c r="K4835" t="s">
        <v>2404</v>
      </c>
      <c r="L4835" t="s">
        <v>252</v>
      </c>
      <c r="M4835" t="str">
        <f>VLOOKUP($L4835,Companies!$A:$G,7,)</f>
        <v>Major Pharmaceuticals</v>
      </c>
      <c r="N4835" t="str">
        <f>VLOOKUP($L4835,Companies!$A:$G,6,)</f>
        <v>Health Care</v>
      </c>
      <c r="O4835" s="6" t="s">
        <v>2405</v>
      </c>
      <c r="P4835" s="6">
        <v>32780</v>
      </c>
      <c r="Q4835" t="s">
        <v>101</v>
      </c>
      <c r="R4835" t="s">
        <v>34</v>
      </c>
      <c r="S4835" s="4">
        <v>41272</v>
      </c>
      <c r="T4835" s="7">
        <f>S4835-E4835</f>
        <v>5</v>
      </c>
      <c r="U4835" t="s">
        <v>14210</v>
      </c>
      <c r="V4835" s="6" t="s">
        <v>14254</v>
      </c>
      <c r="W4835" t="s">
        <v>14269</v>
      </c>
      <c r="X4835" t="s">
        <v>14186</v>
      </c>
      <c r="Y4835" t="str">
        <f>VLOOKUP(R4835,Managers!$A:$B,2,)</f>
        <v>Frank Mitchell</v>
      </c>
      <c r="Z4835" s="11">
        <f>VLOOKUP(X4835,HourlyWages!$A:$B,2,0)</f>
        <v>67</v>
      </c>
      <c r="AA4835">
        <v>1</v>
      </c>
    </row>
    <row r="4836" spans="1:27" x14ac:dyDescent="0.3">
      <c r="A4836" t="b">
        <f>COUNTIF($C$1:C4836, C4836)&gt;1</f>
        <v>0</v>
      </c>
      <c r="B4836" t="b">
        <f>VLOOKUP(C4836,Sheet3!$A:$B,2,0) &gt; 1</f>
        <v>0</v>
      </c>
      <c r="C4836">
        <v>4835</v>
      </c>
      <c r="D4836">
        <v>34402</v>
      </c>
      <c r="E4836" s="4">
        <v>40300</v>
      </c>
      <c r="F4836">
        <v>38</v>
      </c>
      <c r="G4836" s="15">
        <f>I4836*F4836</f>
        <v>7600</v>
      </c>
      <c r="H4836" s="9">
        <v>0.05</v>
      </c>
      <c r="I4836" s="13">
        <f>VLOOKUP($U4836,Pricebook!$A:$D,4,0)</f>
        <v>200</v>
      </c>
      <c r="J4836" s="11">
        <f>G4836*(1-H4836)</f>
        <v>7220</v>
      </c>
      <c r="K4836" t="s">
        <v>458</v>
      </c>
      <c r="L4836" t="s">
        <v>300</v>
      </c>
      <c r="M4836" t="str">
        <f>VLOOKUP($L4836,Companies!$A:$G,7,)</f>
        <v>Computer Software: Programming, Data Processing</v>
      </c>
      <c r="N4836" t="str">
        <f>VLOOKUP($L4836,Companies!$A:$G,6,)</f>
        <v>Technology</v>
      </c>
      <c r="O4836" s="6" t="s">
        <v>1893</v>
      </c>
      <c r="P4836" s="6">
        <v>30328</v>
      </c>
      <c r="Q4836" t="s">
        <v>134</v>
      </c>
      <c r="R4836" t="s">
        <v>34</v>
      </c>
      <c r="S4836" s="4">
        <v>40302</v>
      </c>
      <c r="T4836" s="7">
        <f>S4836-E4836</f>
        <v>2</v>
      </c>
      <c r="U4836" t="s">
        <v>14206</v>
      </c>
      <c r="V4836" s="6" t="s">
        <v>14251</v>
      </c>
      <c r="W4836" t="s">
        <v>14267</v>
      </c>
      <c r="X4836" t="s">
        <v>14200</v>
      </c>
      <c r="Y4836" t="str">
        <f>VLOOKUP(R4836,Managers!$A:$B,2,)</f>
        <v>Frank Mitchell</v>
      </c>
      <c r="Z4836" s="11">
        <f>VLOOKUP(X4836,HourlyWages!$A:$B,2,0)</f>
        <v>59</v>
      </c>
      <c r="AA4836">
        <v>1</v>
      </c>
    </row>
    <row r="4837" spans="1:27" x14ac:dyDescent="0.3">
      <c r="A4837" t="b">
        <f>COUNTIF($C$1:C4837, C4837)&gt;1</f>
        <v>0</v>
      </c>
      <c r="B4837" t="b">
        <f>VLOOKUP(C4837,Sheet3!$A:$B,2,0) &gt; 1</f>
        <v>0</v>
      </c>
      <c r="C4837">
        <v>4836</v>
      </c>
      <c r="D4837">
        <v>34402</v>
      </c>
      <c r="E4837" s="4">
        <v>40300</v>
      </c>
      <c r="F4837">
        <v>11</v>
      </c>
      <c r="G4837" s="15">
        <f>I4837*F4837</f>
        <v>2200</v>
      </c>
      <c r="H4837" s="9">
        <v>7.0000000000000007E-2</v>
      </c>
      <c r="I4837" s="13">
        <f>VLOOKUP($U4837,Pricebook!$A:$D,4,0)</f>
        <v>200</v>
      </c>
      <c r="J4837" s="11">
        <f>G4837*(1-H4837)</f>
        <v>2045.9999999999998</v>
      </c>
      <c r="K4837" t="s">
        <v>458</v>
      </c>
      <c r="L4837" t="s">
        <v>300</v>
      </c>
      <c r="M4837" t="str">
        <f>VLOOKUP($L4837,Companies!$A:$G,7,)</f>
        <v>Computer Software: Programming, Data Processing</v>
      </c>
      <c r="N4837" t="str">
        <f>VLOOKUP($L4837,Companies!$A:$G,6,)</f>
        <v>Technology</v>
      </c>
      <c r="O4837" s="6" t="s">
        <v>2561</v>
      </c>
      <c r="P4837" s="6">
        <v>31401</v>
      </c>
      <c r="Q4837" t="s">
        <v>134</v>
      </c>
      <c r="R4837" t="s">
        <v>34</v>
      </c>
      <c r="S4837" s="4">
        <v>40303</v>
      </c>
      <c r="T4837" s="7">
        <f>S4837-E4837</f>
        <v>3</v>
      </c>
      <c r="U4837" t="s">
        <v>14214</v>
      </c>
      <c r="V4837" s="6" t="s">
        <v>14257</v>
      </c>
      <c r="W4837" t="s">
        <v>14259</v>
      </c>
      <c r="X4837" t="s">
        <v>14184</v>
      </c>
      <c r="Y4837" t="str">
        <f>VLOOKUP(R4837,Managers!$A:$B,2,)</f>
        <v>Frank Mitchell</v>
      </c>
      <c r="Z4837" s="11">
        <f>VLOOKUP(X4837,HourlyWages!$A:$B,2,0)</f>
        <v>50</v>
      </c>
      <c r="AA4837">
        <v>1</v>
      </c>
    </row>
    <row r="4838" spans="1:27" x14ac:dyDescent="0.3">
      <c r="A4838" t="b">
        <f>COUNTIF($C$1:C4838, C4838)&gt;1</f>
        <v>0</v>
      </c>
      <c r="B4838" t="b">
        <f>VLOOKUP(C4838,Sheet3!$A:$B,2,0) &gt; 1</f>
        <v>0</v>
      </c>
      <c r="C4838">
        <v>4837</v>
      </c>
      <c r="D4838">
        <v>34406</v>
      </c>
      <c r="E4838" s="4">
        <v>41180</v>
      </c>
      <c r="F4838">
        <v>29</v>
      </c>
      <c r="G4838" s="15">
        <f>I4838*F4838</f>
        <v>4060</v>
      </c>
      <c r="H4838" s="9">
        <v>0.02</v>
      </c>
      <c r="I4838" s="13">
        <f>VLOOKUP($U4838,Pricebook!$A:$D,4,0)</f>
        <v>140</v>
      </c>
      <c r="J4838" s="11">
        <f>G4838*(1-H4838)</f>
        <v>3978.7999999999997</v>
      </c>
      <c r="K4838" t="s">
        <v>1139</v>
      </c>
      <c r="L4838" t="s">
        <v>306</v>
      </c>
      <c r="M4838" t="str">
        <f>VLOOKUP($L4838,Companies!$A:$G,7,)</f>
        <v>Industrial Machinery/Components</v>
      </c>
      <c r="N4838" t="str">
        <f>VLOOKUP($L4838,Companies!$A:$G,6,)</f>
        <v>Capital Goods</v>
      </c>
      <c r="O4838" s="6" t="s">
        <v>1140</v>
      </c>
      <c r="P4838" s="6">
        <v>90301</v>
      </c>
      <c r="Q4838" t="s">
        <v>114</v>
      </c>
      <c r="R4838" t="s">
        <v>23</v>
      </c>
      <c r="S4838" s="4">
        <v>41181</v>
      </c>
      <c r="T4838" s="7">
        <f>S4838-E4838</f>
        <v>1</v>
      </c>
      <c r="U4838" t="s">
        <v>14213</v>
      </c>
      <c r="V4838" s="6" t="s">
        <v>14254</v>
      </c>
      <c r="W4838" t="s">
        <v>14256</v>
      </c>
      <c r="X4838" t="s">
        <v>14201</v>
      </c>
      <c r="Y4838" t="str">
        <f>VLOOKUP(R4838,Managers!$A:$B,2,)</f>
        <v>Bob Turner</v>
      </c>
      <c r="Z4838" s="11">
        <f>VLOOKUP(X4838,HourlyWages!$A:$B,2,0)</f>
        <v>53</v>
      </c>
      <c r="AA4838">
        <v>1</v>
      </c>
    </row>
    <row r="4839" spans="1:27" x14ac:dyDescent="0.3">
      <c r="A4839" t="b">
        <f>COUNTIF($C$1:C4839, C4839)&gt;1</f>
        <v>0</v>
      </c>
      <c r="B4839" t="b">
        <f>VLOOKUP(C4839,Sheet3!$A:$B,2,0) &gt; 1</f>
        <v>0</v>
      </c>
      <c r="C4839">
        <v>4838</v>
      </c>
      <c r="D4839">
        <v>34407</v>
      </c>
      <c r="E4839" s="4">
        <v>40390</v>
      </c>
      <c r="F4839">
        <v>41</v>
      </c>
      <c r="G4839" s="15">
        <f>I4839*F4839</f>
        <v>4510</v>
      </c>
      <c r="H4839" s="9">
        <v>0.03</v>
      </c>
      <c r="I4839" s="13">
        <f>VLOOKUP($U4839,Pricebook!$A:$D,4,0)</f>
        <v>110</v>
      </c>
      <c r="J4839" s="11">
        <f>G4839*(1-H4839)</f>
        <v>4374.7</v>
      </c>
      <c r="K4839" t="s">
        <v>2383</v>
      </c>
      <c r="L4839" t="s">
        <v>434</v>
      </c>
      <c r="M4839" t="str">
        <f>VLOOKUP($L4839,Companies!$A:$G,7,)</f>
        <v>Telecommunications Equipment</v>
      </c>
      <c r="N4839" t="str">
        <f>VLOOKUP($L4839,Companies!$A:$G,6,)</f>
        <v>Consumer Services</v>
      </c>
      <c r="O4839" s="6" t="s">
        <v>2384</v>
      </c>
      <c r="P4839" s="6">
        <v>32503</v>
      </c>
      <c r="Q4839" t="s">
        <v>101</v>
      </c>
      <c r="R4839" t="s">
        <v>34</v>
      </c>
      <c r="S4839" s="4">
        <v>40390</v>
      </c>
      <c r="T4839" s="7">
        <f>S4839-E4839</f>
        <v>0</v>
      </c>
      <c r="U4839" t="s">
        <v>14220</v>
      </c>
      <c r="V4839" s="6" t="s">
        <v>14251</v>
      </c>
      <c r="W4839" t="s">
        <v>14268</v>
      </c>
      <c r="X4839" t="s">
        <v>14189</v>
      </c>
      <c r="Y4839" t="str">
        <f>VLOOKUP(R4839,Managers!$A:$B,2,)</f>
        <v>Frank Mitchell</v>
      </c>
      <c r="Z4839" s="11">
        <f>VLOOKUP(X4839,HourlyWages!$A:$B,2,0)</f>
        <v>62</v>
      </c>
      <c r="AA4839">
        <v>1</v>
      </c>
    </row>
    <row r="4840" spans="1:27" x14ac:dyDescent="0.3">
      <c r="A4840" t="b">
        <f>COUNTIF($C$1:C4840, C4840)&gt;1</f>
        <v>0</v>
      </c>
      <c r="B4840" t="b">
        <f>VLOOKUP(C4840,Sheet3!$A:$B,2,0) &gt; 1</f>
        <v>0</v>
      </c>
      <c r="C4840">
        <v>4839</v>
      </c>
      <c r="D4840">
        <v>34432</v>
      </c>
      <c r="E4840" s="4">
        <v>39910</v>
      </c>
      <c r="F4840">
        <v>20</v>
      </c>
      <c r="G4840" s="15">
        <f>I4840*F4840</f>
        <v>4000</v>
      </c>
      <c r="H4840" s="9">
        <v>0.08</v>
      </c>
      <c r="I4840" s="13">
        <f>VLOOKUP($U4840,Pricebook!$A:$D,4,0)</f>
        <v>200</v>
      </c>
      <c r="J4840" s="11">
        <f>G4840*(1-H4840)</f>
        <v>3680</v>
      </c>
      <c r="K4840" t="s">
        <v>2008</v>
      </c>
      <c r="L4840" t="s">
        <v>27</v>
      </c>
      <c r="M4840" t="str">
        <f>VLOOKUP($L4840,Companies!$A:$G,7,)</f>
        <v>Television Services</v>
      </c>
      <c r="N4840" t="str">
        <f>VLOOKUP($L4840,Companies!$A:$G,6,)</f>
        <v>Consumer Services</v>
      </c>
      <c r="O4840" s="6" t="s">
        <v>2022</v>
      </c>
      <c r="P4840" s="6">
        <v>32789</v>
      </c>
      <c r="Q4840" t="s">
        <v>101</v>
      </c>
      <c r="R4840" t="s">
        <v>34</v>
      </c>
      <c r="S4840" s="4">
        <v>39911</v>
      </c>
      <c r="T4840" s="7">
        <f>S4840-E4840</f>
        <v>1</v>
      </c>
      <c r="U4840" t="s">
        <v>14214</v>
      </c>
      <c r="V4840" s="6" t="s">
        <v>14257</v>
      </c>
      <c r="W4840" t="s">
        <v>14259</v>
      </c>
      <c r="X4840" t="s">
        <v>14198</v>
      </c>
      <c r="Y4840" t="str">
        <f>VLOOKUP(R4840,Managers!$A:$B,2,)</f>
        <v>Frank Mitchell</v>
      </c>
      <c r="Z4840" s="11">
        <f>VLOOKUP(X4840,HourlyWages!$A:$B,2,0)</f>
        <v>51</v>
      </c>
      <c r="AA4840">
        <v>1</v>
      </c>
    </row>
    <row r="4841" spans="1:27" x14ac:dyDescent="0.3">
      <c r="A4841" t="b">
        <f>COUNTIF($C$1:C4841, C4841)&gt;1</f>
        <v>0</v>
      </c>
      <c r="B4841" t="b">
        <f>VLOOKUP(C4841,Sheet3!$A:$B,2,0) &gt; 1</f>
        <v>0</v>
      </c>
      <c r="C4841">
        <v>4840</v>
      </c>
      <c r="D4841">
        <v>34432</v>
      </c>
      <c r="E4841" s="4">
        <v>39910</v>
      </c>
      <c r="F4841">
        <v>3</v>
      </c>
      <c r="G4841" s="15">
        <f>I4841*F4841</f>
        <v>600</v>
      </c>
      <c r="H4841" s="9">
        <v>0.02</v>
      </c>
      <c r="I4841" s="13">
        <f>VLOOKUP($U4841,Pricebook!$A:$D,4,0)</f>
        <v>200</v>
      </c>
      <c r="J4841" s="11">
        <f>G4841*(1-H4841)</f>
        <v>588</v>
      </c>
      <c r="K4841" t="s">
        <v>2008</v>
      </c>
      <c r="L4841" t="s">
        <v>27</v>
      </c>
      <c r="M4841" t="str">
        <f>VLOOKUP($L4841,Companies!$A:$G,7,)</f>
        <v>Television Services</v>
      </c>
      <c r="N4841" t="str">
        <f>VLOOKUP($L4841,Companies!$A:$G,6,)</f>
        <v>Consumer Services</v>
      </c>
      <c r="O4841" s="6" t="s">
        <v>711</v>
      </c>
      <c r="P4841" s="6">
        <v>32708</v>
      </c>
      <c r="Q4841" t="s">
        <v>101</v>
      </c>
      <c r="R4841" t="s">
        <v>34</v>
      </c>
      <c r="S4841" s="4">
        <v>39911</v>
      </c>
      <c r="T4841" s="7">
        <f>S4841-E4841</f>
        <v>1</v>
      </c>
      <c r="U4841" t="s">
        <v>14206</v>
      </c>
      <c r="V4841" s="6" t="s">
        <v>14251</v>
      </c>
      <c r="W4841" t="s">
        <v>14263</v>
      </c>
      <c r="X4841" t="s">
        <v>14185</v>
      </c>
      <c r="Y4841" t="str">
        <f>VLOOKUP(R4841,Managers!$A:$B,2,)</f>
        <v>Frank Mitchell</v>
      </c>
      <c r="Z4841" s="11">
        <f>VLOOKUP(X4841,HourlyWages!$A:$B,2,0)</f>
        <v>70</v>
      </c>
      <c r="AA4841">
        <v>1</v>
      </c>
    </row>
    <row r="4842" spans="1:27" x14ac:dyDescent="0.3">
      <c r="A4842" t="b">
        <f>COUNTIF($C$1:C4842, C4842)&gt;1</f>
        <v>0</v>
      </c>
      <c r="B4842" t="b">
        <f>VLOOKUP(C4842,Sheet3!$A:$B,2,0) &gt; 1</f>
        <v>0</v>
      </c>
      <c r="C4842">
        <v>4841</v>
      </c>
      <c r="D4842">
        <v>34434</v>
      </c>
      <c r="E4842" s="4">
        <v>40672</v>
      </c>
      <c r="F4842">
        <v>16</v>
      </c>
      <c r="G4842" s="15">
        <f>I4842*F4842</f>
        <v>2560</v>
      </c>
      <c r="H4842" s="9">
        <v>0.08</v>
      </c>
      <c r="I4842" s="13">
        <f>VLOOKUP($U4842,Pricebook!$A:$D,4,0)</f>
        <v>160</v>
      </c>
      <c r="J4842" s="11">
        <f>G4842*(1-H4842)</f>
        <v>2355.2000000000003</v>
      </c>
      <c r="K4842" t="s">
        <v>1381</v>
      </c>
      <c r="L4842" t="s">
        <v>151</v>
      </c>
      <c r="M4842" t="str">
        <f>VLOOKUP($L4842,Companies!$A:$G,7,)</f>
        <v>Hotels/Resorts</v>
      </c>
      <c r="N4842" t="str">
        <f>VLOOKUP($L4842,Companies!$A:$G,6,)</f>
        <v>Consumer Services</v>
      </c>
      <c r="O4842" s="6" t="s">
        <v>2562</v>
      </c>
      <c r="P4842" s="6">
        <v>66614</v>
      </c>
      <c r="Q4842" t="s">
        <v>153</v>
      </c>
      <c r="R4842" t="s">
        <v>16</v>
      </c>
      <c r="S4842" s="4">
        <v>40673</v>
      </c>
      <c r="T4842" s="7">
        <f>S4842-E4842</f>
        <v>1</v>
      </c>
      <c r="U4842" t="s">
        <v>14218</v>
      </c>
      <c r="V4842" s="6" t="s">
        <v>14257</v>
      </c>
      <c r="W4842" t="s">
        <v>14258</v>
      </c>
      <c r="X4842" t="s">
        <v>14190</v>
      </c>
      <c r="Y4842" t="str">
        <f>VLOOKUP(R4842,Managers!$A:$B,2,)</f>
        <v>Josh Martinez</v>
      </c>
      <c r="Z4842" s="11">
        <f>VLOOKUP(X4842,HourlyWages!$A:$B,2,0)</f>
        <v>67</v>
      </c>
      <c r="AA4842">
        <v>1</v>
      </c>
    </row>
    <row r="4843" spans="1:27" x14ac:dyDescent="0.3">
      <c r="A4843" t="b">
        <f>COUNTIF($C$1:C4843, C4843)&gt;1</f>
        <v>0</v>
      </c>
      <c r="B4843" t="b">
        <f>VLOOKUP(C4843,Sheet3!$A:$B,2,0) &gt; 1</f>
        <v>0</v>
      </c>
      <c r="C4843">
        <v>4842</v>
      </c>
      <c r="D4843">
        <v>34434</v>
      </c>
      <c r="E4843" s="4">
        <v>40672</v>
      </c>
      <c r="F4843">
        <v>23</v>
      </c>
      <c r="G4843" s="15">
        <f>I4843*F4843</f>
        <v>4600</v>
      </c>
      <c r="H4843" s="9">
        <v>0.04</v>
      </c>
      <c r="I4843" s="13">
        <f>VLOOKUP($U4843,Pricebook!$A:$D,4,0)</f>
        <v>200</v>
      </c>
      <c r="J4843" s="11">
        <f>G4843*(1-H4843)</f>
        <v>4416</v>
      </c>
      <c r="K4843" t="s">
        <v>1381</v>
      </c>
      <c r="L4843" t="s">
        <v>151</v>
      </c>
      <c r="M4843" t="str">
        <f>VLOOKUP($L4843,Companies!$A:$G,7,)</f>
        <v>Hotels/Resorts</v>
      </c>
      <c r="N4843" t="str">
        <f>VLOOKUP($L4843,Companies!$A:$G,6,)</f>
        <v>Consumer Services</v>
      </c>
      <c r="O4843" s="6" t="s">
        <v>2562</v>
      </c>
      <c r="P4843" s="6">
        <v>66614</v>
      </c>
      <c r="Q4843" t="s">
        <v>153</v>
      </c>
      <c r="R4843" t="s">
        <v>16</v>
      </c>
      <c r="S4843" s="4">
        <v>40674</v>
      </c>
      <c r="T4843" s="7">
        <f>S4843-E4843</f>
        <v>2</v>
      </c>
      <c r="U4843" t="s">
        <v>14214</v>
      </c>
      <c r="V4843" s="6" t="s">
        <v>14254</v>
      </c>
      <c r="W4843" t="s">
        <v>14269</v>
      </c>
      <c r="X4843" t="s">
        <v>14196</v>
      </c>
      <c r="Y4843" t="str">
        <f>VLOOKUP(R4843,Managers!$A:$B,2,)</f>
        <v>Josh Martinez</v>
      </c>
      <c r="Z4843" s="11">
        <f>VLOOKUP(X4843,HourlyWages!$A:$B,2,0)</f>
        <v>58</v>
      </c>
      <c r="AA4843">
        <v>1</v>
      </c>
    </row>
    <row r="4844" spans="1:27" x14ac:dyDescent="0.3">
      <c r="A4844" t="b">
        <f>COUNTIF($C$1:C4844, C4844)&gt;1</f>
        <v>0</v>
      </c>
      <c r="B4844" t="b">
        <f>VLOOKUP(C4844,Sheet3!$A:$B,2,0) &gt; 1</f>
        <v>0</v>
      </c>
      <c r="C4844">
        <v>4843</v>
      </c>
      <c r="D4844">
        <v>34435</v>
      </c>
      <c r="E4844" s="4">
        <v>40030</v>
      </c>
      <c r="F4844">
        <v>42</v>
      </c>
      <c r="G4844" s="15">
        <f>I4844*F4844</f>
        <v>5040</v>
      </c>
      <c r="H4844" s="9">
        <v>0.01</v>
      </c>
      <c r="I4844" s="13">
        <f>VLOOKUP($U4844,Pricebook!$A:$D,4,0)</f>
        <v>120</v>
      </c>
      <c r="J4844" s="11">
        <f>G4844*(1-H4844)</f>
        <v>4989.6000000000004</v>
      </c>
      <c r="K4844" t="s">
        <v>102</v>
      </c>
      <c r="L4844" t="s">
        <v>103</v>
      </c>
      <c r="M4844" t="str">
        <f>VLOOKUP($L4844,Companies!$A:$G,7,)</f>
        <v>Computer Software: Programming, Data Processing</v>
      </c>
      <c r="N4844" t="str">
        <f>VLOOKUP($L4844,Companies!$A:$G,6,)</f>
        <v>Technology</v>
      </c>
      <c r="O4844" s="6" t="s">
        <v>595</v>
      </c>
      <c r="P4844" s="6">
        <v>48187</v>
      </c>
      <c r="Q4844" t="s">
        <v>172</v>
      </c>
      <c r="R4844" t="s">
        <v>16</v>
      </c>
      <c r="S4844" s="4">
        <v>40032</v>
      </c>
      <c r="T4844" s="7">
        <f>S4844-E4844</f>
        <v>2</v>
      </c>
      <c r="U4844" t="s">
        <v>14212</v>
      </c>
      <c r="V4844" s="6" t="s">
        <v>14251</v>
      </c>
      <c r="W4844" t="s">
        <v>14263</v>
      </c>
      <c r="X4844" t="s">
        <v>14202</v>
      </c>
      <c r="Y4844" t="str">
        <f>VLOOKUP(R4844,Managers!$A:$B,2,)</f>
        <v>Josh Martinez</v>
      </c>
      <c r="Z4844" s="11">
        <f>VLOOKUP(X4844,HourlyWages!$A:$B,2,0)</f>
        <v>71</v>
      </c>
      <c r="AA4844">
        <v>1</v>
      </c>
    </row>
    <row r="4845" spans="1:27" x14ac:dyDescent="0.3">
      <c r="A4845" t="b">
        <f>COUNTIF($C$1:C4845, C4845)&gt;1</f>
        <v>0</v>
      </c>
      <c r="B4845" t="b">
        <f>VLOOKUP(C4845,Sheet3!$A:$B,2,0) &gt; 1</f>
        <v>0</v>
      </c>
      <c r="C4845">
        <v>4844</v>
      </c>
      <c r="D4845">
        <v>34438</v>
      </c>
      <c r="E4845" s="4">
        <v>40523</v>
      </c>
      <c r="F4845">
        <v>28</v>
      </c>
      <c r="G4845" s="15">
        <f>I4845*F4845</f>
        <v>3360</v>
      </c>
      <c r="H4845" s="9">
        <v>0.04</v>
      </c>
      <c r="I4845" s="13">
        <f>VLOOKUP($U4845,Pricebook!$A:$D,4,0)</f>
        <v>120</v>
      </c>
      <c r="J4845" s="11">
        <f>G4845*(1-H4845)</f>
        <v>3225.6</v>
      </c>
      <c r="K4845" t="s">
        <v>275</v>
      </c>
      <c r="L4845" t="s">
        <v>276</v>
      </c>
      <c r="M4845" t="str">
        <f>VLOOKUP($L4845,Companies!$A:$G,7,)</f>
        <v>Computer Manufacturing</v>
      </c>
      <c r="N4845" t="str">
        <f>VLOOKUP($L4845,Companies!$A:$G,6,)</f>
        <v>Technology</v>
      </c>
      <c r="O4845" s="6" t="s">
        <v>2420</v>
      </c>
      <c r="P4845" s="6">
        <v>46952</v>
      </c>
      <c r="Q4845" t="s">
        <v>278</v>
      </c>
      <c r="R4845" t="s">
        <v>16</v>
      </c>
      <c r="S4845" s="4">
        <v>40524</v>
      </c>
      <c r="T4845" s="7">
        <f>S4845-E4845</f>
        <v>1</v>
      </c>
      <c r="U4845" t="s">
        <v>14212</v>
      </c>
      <c r="V4845" s="6" t="s">
        <v>14251</v>
      </c>
      <c r="W4845" t="s">
        <v>14266</v>
      </c>
      <c r="X4845" t="s">
        <v>14197</v>
      </c>
      <c r="Y4845" t="str">
        <f>VLOOKUP(R4845,Managers!$A:$B,2,)</f>
        <v>Josh Martinez</v>
      </c>
      <c r="Z4845" s="11">
        <f>VLOOKUP(X4845,HourlyWages!$A:$B,2,0)</f>
        <v>71</v>
      </c>
      <c r="AA4845">
        <v>1</v>
      </c>
    </row>
    <row r="4846" spans="1:27" x14ac:dyDescent="0.3">
      <c r="A4846" t="b">
        <f>COUNTIF($C$1:C4846, C4846)&gt;1</f>
        <v>0</v>
      </c>
      <c r="B4846" t="b">
        <f>VLOOKUP(C4846,Sheet3!$A:$B,2,0) &gt; 1</f>
        <v>0</v>
      </c>
      <c r="C4846">
        <v>4845</v>
      </c>
      <c r="D4846">
        <v>34470</v>
      </c>
      <c r="E4846" s="4">
        <v>40940</v>
      </c>
      <c r="F4846">
        <v>31</v>
      </c>
      <c r="G4846" s="15">
        <f>I4846*F4846</f>
        <v>3875</v>
      </c>
      <c r="H4846" s="9">
        <v>0.08</v>
      </c>
      <c r="I4846" s="13">
        <f>VLOOKUP($U4846,Pricebook!$A:$D,4,0)</f>
        <v>125</v>
      </c>
      <c r="J4846" s="11">
        <f>G4846*(1-H4846)</f>
        <v>3565</v>
      </c>
      <c r="K4846" t="s">
        <v>2491</v>
      </c>
      <c r="L4846" t="s">
        <v>285</v>
      </c>
      <c r="M4846" t="str">
        <f>VLOOKUP($L4846,Companies!$A:$G,7,)</f>
        <v>Oil Refining/Marketing</v>
      </c>
      <c r="N4846" t="str">
        <f>VLOOKUP($L4846,Companies!$A:$G,6,)</f>
        <v>Transportation</v>
      </c>
      <c r="O4846" s="6" t="s">
        <v>2492</v>
      </c>
      <c r="P4846" s="6">
        <v>21215</v>
      </c>
      <c r="Q4846" t="s">
        <v>187</v>
      </c>
      <c r="R4846" t="s">
        <v>61</v>
      </c>
      <c r="S4846" s="4">
        <v>40941</v>
      </c>
      <c r="T4846" s="7">
        <f>S4846-E4846</f>
        <v>1</v>
      </c>
      <c r="U4846" t="s">
        <v>14217</v>
      </c>
      <c r="V4846" s="6" t="s">
        <v>14257</v>
      </c>
      <c r="W4846" t="s">
        <v>14258</v>
      </c>
      <c r="X4846" t="s">
        <v>14189</v>
      </c>
      <c r="Y4846" t="str">
        <f>VLOOKUP(R4846,Managers!$A:$B,2,)</f>
        <v>Allen Young</v>
      </c>
      <c r="Z4846" s="11">
        <f>VLOOKUP(X4846,HourlyWages!$A:$B,2,0)</f>
        <v>62</v>
      </c>
      <c r="AA4846">
        <v>1</v>
      </c>
    </row>
    <row r="4847" spans="1:27" x14ac:dyDescent="0.3">
      <c r="A4847" t="b">
        <f>COUNTIF($C$1:C4847, C4847)&gt;1</f>
        <v>0</v>
      </c>
      <c r="B4847" t="b">
        <f>VLOOKUP(C4847,Sheet3!$A:$B,2,0) &gt; 1</f>
        <v>0</v>
      </c>
      <c r="C4847">
        <v>4846</v>
      </c>
      <c r="D4847">
        <v>34497</v>
      </c>
      <c r="E4847" s="4">
        <v>39882</v>
      </c>
      <c r="F4847">
        <v>36</v>
      </c>
      <c r="G4847" s="15">
        <f>I4847*F4847</f>
        <v>3960</v>
      </c>
      <c r="H4847" s="9">
        <v>0.1</v>
      </c>
      <c r="I4847" s="13">
        <f>VLOOKUP($U4847,Pricebook!$A:$D,4,0)</f>
        <v>110</v>
      </c>
      <c r="J4847" s="11">
        <f>G4847*(1-H4847)</f>
        <v>3564</v>
      </c>
      <c r="K4847" t="s">
        <v>1399</v>
      </c>
      <c r="L4847" t="s">
        <v>1014</v>
      </c>
      <c r="M4847" t="str">
        <f>VLOOKUP($L4847,Companies!$A:$G,7,)</f>
        <v>Semiconductors</v>
      </c>
      <c r="N4847" t="str">
        <f>VLOOKUP($L4847,Companies!$A:$G,6,)</f>
        <v>Technology</v>
      </c>
      <c r="O4847" s="6" t="s">
        <v>1862</v>
      </c>
      <c r="P4847" s="6">
        <v>34609</v>
      </c>
      <c r="Q4847" t="s">
        <v>101</v>
      </c>
      <c r="R4847" t="s">
        <v>34</v>
      </c>
      <c r="S4847" s="4">
        <v>39883</v>
      </c>
      <c r="T4847" s="7">
        <f>S4847-E4847</f>
        <v>1</v>
      </c>
      <c r="U4847" t="s">
        <v>14215</v>
      </c>
      <c r="V4847" s="6" t="s">
        <v>14254</v>
      </c>
      <c r="W4847" t="s">
        <v>14255</v>
      </c>
      <c r="X4847" t="s">
        <v>14196</v>
      </c>
      <c r="Y4847" t="str">
        <f>VLOOKUP(R4847,Managers!$A:$B,2,)</f>
        <v>Frank Mitchell</v>
      </c>
      <c r="Z4847" s="11">
        <f>VLOOKUP(X4847,HourlyWages!$A:$B,2,0)</f>
        <v>58</v>
      </c>
      <c r="AA4847">
        <v>1</v>
      </c>
    </row>
    <row r="4848" spans="1:27" x14ac:dyDescent="0.3">
      <c r="A4848" t="b">
        <f>COUNTIF($C$1:C4848, C4848)&gt;1</f>
        <v>0</v>
      </c>
      <c r="B4848" t="b">
        <f>VLOOKUP(C4848,Sheet3!$A:$B,2,0) &gt; 1</f>
        <v>0</v>
      </c>
      <c r="C4848">
        <v>4847</v>
      </c>
      <c r="D4848">
        <v>34497</v>
      </c>
      <c r="E4848" s="4">
        <v>39882</v>
      </c>
      <c r="F4848">
        <v>25</v>
      </c>
      <c r="G4848" s="15">
        <f>I4848*F4848</f>
        <v>2750</v>
      </c>
      <c r="H4848" s="9">
        <v>0</v>
      </c>
      <c r="I4848" s="13">
        <f>VLOOKUP($U4848,Pricebook!$A:$D,4,0)</f>
        <v>110</v>
      </c>
      <c r="J4848" s="11">
        <f>G4848*(1-H4848)</f>
        <v>2750</v>
      </c>
      <c r="K4848" t="s">
        <v>1399</v>
      </c>
      <c r="L4848" t="s">
        <v>1014</v>
      </c>
      <c r="M4848" t="str">
        <f>VLOOKUP($L4848,Companies!$A:$G,7,)</f>
        <v>Semiconductors</v>
      </c>
      <c r="N4848" t="str">
        <f>VLOOKUP($L4848,Companies!$A:$G,6,)</f>
        <v>Technology</v>
      </c>
      <c r="O4848" s="6" t="s">
        <v>1862</v>
      </c>
      <c r="P4848" s="6">
        <v>34609</v>
      </c>
      <c r="Q4848" t="s">
        <v>101</v>
      </c>
      <c r="R4848" t="s">
        <v>34</v>
      </c>
      <c r="S4848" s="4">
        <v>39884</v>
      </c>
      <c r="T4848" s="7">
        <f>S4848-E4848</f>
        <v>2</v>
      </c>
      <c r="U4848" t="s">
        <v>14215</v>
      </c>
      <c r="V4848" s="6" t="s">
        <v>14251</v>
      </c>
      <c r="W4848" t="s">
        <v>14263</v>
      </c>
      <c r="X4848" t="s">
        <v>14194</v>
      </c>
      <c r="Y4848" t="str">
        <f>VLOOKUP(R4848,Managers!$A:$B,2,)</f>
        <v>Frank Mitchell</v>
      </c>
      <c r="Z4848" s="11">
        <f>VLOOKUP(X4848,HourlyWages!$A:$B,2,0)</f>
        <v>71</v>
      </c>
      <c r="AA4848">
        <v>1</v>
      </c>
    </row>
    <row r="4849" spans="1:27" x14ac:dyDescent="0.3">
      <c r="A4849" t="b">
        <f>COUNTIF($C$1:C4849, C4849)&gt;1</f>
        <v>0</v>
      </c>
      <c r="B4849" t="b">
        <f>VLOOKUP(C4849,Sheet3!$A:$B,2,0) &gt; 1</f>
        <v>0</v>
      </c>
      <c r="C4849">
        <v>4848</v>
      </c>
      <c r="D4849">
        <v>34498</v>
      </c>
      <c r="E4849" s="4">
        <v>39859</v>
      </c>
      <c r="F4849">
        <v>4</v>
      </c>
      <c r="G4849" s="15">
        <f>I4849*F4849</f>
        <v>440</v>
      </c>
      <c r="H4849" s="9">
        <v>0.09</v>
      </c>
      <c r="I4849" s="13">
        <f>VLOOKUP($U4849,Pricebook!$A:$D,4,0)</f>
        <v>110</v>
      </c>
      <c r="J4849" s="11">
        <f>G4849*(1-H4849)</f>
        <v>400.40000000000003</v>
      </c>
      <c r="K4849" t="s">
        <v>1146</v>
      </c>
      <c r="L4849" t="s">
        <v>203</v>
      </c>
      <c r="M4849" t="str">
        <f>VLOOKUP($L4849,Companies!$A:$G,7,)</f>
        <v>Catalog/Specialty Distribution</v>
      </c>
      <c r="N4849" t="str">
        <f>VLOOKUP($L4849,Companies!$A:$G,6,)</f>
        <v>Consumer Services</v>
      </c>
      <c r="O4849" s="6" t="s">
        <v>2085</v>
      </c>
      <c r="P4849" s="6">
        <v>33952</v>
      </c>
      <c r="Q4849" t="s">
        <v>101</v>
      </c>
      <c r="R4849" t="s">
        <v>34</v>
      </c>
      <c r="S4849" s="4">
        <v>39864</v>
      </c>
      <c r="T4849" s="7">
        <f>S4849-E4849</f>
        <v>5</v>
      </c>
      <c r="U4849" t="s">
        <v>14220</v>
      </c>
      <c r="V4849" s="6" t="s">
        <v>14251</v>
      </c>
      <c r="W4849" t="s">
        <v>14266</v>
      </c>
      <c r="X4849" t="s">
        <v>14203</v>
      </c>
      <c r="Y4849" t="str">
        <f>VLOOKUP(R4849,Managers!$A:$B,2,)</f>
        <v>Frank Mitchell</v>
      </c>
      <c r="Z4849" s="11">
        <f>VLOOKUP(X4849,HourlyWages!$A:$B,2,0)</f>
        <v>62</v>
      </c>
      <c r="AA4849">
        <v>1</v>
      </c>
    </row>
    <row r="4850" spans="1:27" x14ac:dyDescent="0.3">
      <c r="A4850" t="b">
        <f>COUNTIF($C$1:C4850, C4850)&gt;1</f>
        <v>0</v>
      </c>
      <c r="B4850" t="b">
        <f>VLOOKUP(C4850,Sheet3!$A:$B,2,0) &gt; 1</f>
        <v>0</v>
      </c>
      <c r="C4850">
        <v>4849</v>
      </c>
      <c r="D4850">
        <v>34498</v>
      </c>
      <c r="E4850" s="4">
        <v>39859</v>
      </c>
      <c r="F4850">
        <v>3</v>
      </c>
      <c r="G4850" s="15">
        <f>I4850*F4850</f>
        <v>330</v>
      </c>
      <c r="H4850" s="9">
        <v>0.09</v>
      </c>
      <c r="I4850" s="13">
        <f>VLOOKUP($U4850,Pricebook!$A:$D,4,0)</f>
        <v>110</v>
      </c>
      <c r="J4850" s="11">
        <f>G4850*(1-H4850)</f>
        <v>300.3</v>
      </c>
      <c r="K4850" t="s">
        <v>1146</v>
      </c>
      <c r="L4850" t="s">
        <v>203</v>
      </c>
      <c r="M4850" t="str">
        <f>VLOOKUP($L4850,Companies!$A:$G,7,)</f>
        <v>Catalog/Specialty Distribution</v>
      </c>
      <c r="N4850" t="str">
        <f>VLOOKUP($L4850,Companies!$A:$G,6,)</f>
        <v>Consumer Services</v>
      </c>
      <c r="O4850" s="6" t="s">
        <v>2085</v>
      </c>
      <c r="P4850" s="6">
        <v>33952</v>
      </c>
      <c r="Q4850" t="s">
        <v>101</v>
      </c>
      <c r="R4850" t="s">
        <v>34</v>
      </c>
      <c r="S4850" s="4">
        <v>39864</v>
      </c>
      <c r="T4850" s="7">
        <f>S4850-E4850</f>
        <v>5</v>
      </c>
      <c r="U4850" t="s">
        <v>14215</v>
      </c>
      <c r="V4850" s="6" t="s">
        <v>14257</v>
      </c>
      <c r="W4850" t="s">
        <v>14270</v>
      </c>
      <c r="X4850" t="s">
        <v>14196</v>
      </c>
      <c r="Y4850" t="str">
        <f>VLOOKUP(R4850,Managers!$A:$B,2,)</f>
        <v>Frank Mitchell</v>
      </c>
      <c r="Z4850" s="11">
        <f>VLOOKUP(X4850,HourlyWages!$A:$B,2,0)</f>
        <v>58</v>
      </c>
      <c r="AA4850">
        <v>1</v>
      </c>
    </row>
    <row r="4851" spans="1:27" x14ac:dyDescent="0.3">
      <c r="A4851" t="b">
        <f>COUNTIF($C$1:C4851, C4851)&gt;1</f>
        <v>0</v>
      </c>
      <c r="B4851" t="b">
        <f>VLOOKUP(C4851,Sheet3!$A:$B,2,0) &gt; 1</f>
        <v>0</v>
      </c>
      <c r="C4851">
        <v>4850</v>
      </c>
      <c r="D4851">
        <v>34499</v>
      </c>
      <c r="E4851" s="4">
        <v>40377</v>
      </c>
      <c r="F4851">
        <v>2</v>
      </c>
      <c r="G4851" s="15">
        <f>I4851*F4851</f>
        <v>250</v>
      </c>
      <c r="H4851" s="9">
        <v>0.01</v>
      </c>
      <c r="I4851" s="13">
        <f>VLOOKUP($U4851,Pricebook!$A:$D,4,0)</f>
        <v>125</v>
      </c>
      <c r="J4851" s="11">
        <f>G4851*(1-H4851)</f>
        <v>247.5</v>
      </c>
      <c r="K4851" t="s">
        <v>1679</v>
      </c>
      <c r="L4851" t="s">
        <v>203</v>
      </c>
      <c r="M4851" t="str">
        <f>VLOOKUP($L4851,Companies!$A:$G,7,)</f>
        <v>Catalog/Specialty Distribution</v>
      </c>
      <c r="N4851" t="str">
        <f>VLOOKUP($L4851,Companies!$A:$G,6,)</f>
        <v>Consumer Services</v>
      </c>
      <c r="O4851" s="6" t="s">
        <v>1163</v>
      </c>
      <c r="P4851" s="6">
        <v>39301</v>
      </c>
      <c r="Q4851" t="s">
        <v>699</v>
      </c>
      <c r="R4851" t="s">
        <v>34</v>
      </c>
      <c r="S4851" s="4">
        <v>40378</v>
      </c>
      <c r="T4851" s="7">
        <f>S4851-E4851</f>
        <v>1</v>
      </c>
      <c r="U4851" t="s">
        <v>14221</v>
      </c>
      <c r="V4851" s="6" t="s">
        <v>14251</v>
      </c>
      <c r="W4851" t="s">
        <v>14268</v>
      </c>
      <c r="X4851" t="s">
        <v>14189</v>
      </c>
      <c r="Y4851" t="str">
        <f>VLOOKUP(R4851,Managers!$A:$B,2,)</f>
        <v>Frank Mitchell</v>
      </c>
      <c r="Z4851" s="11">
        <f>VLOOKUP(X4851,HourlyWages!$A:$B,2,0)</f>
        <v>62</v>
      </c>
      <c r="AA4851">
        <v>1</v>
      </c>
    </row>
    <row r="4852" spans="1:27" x14ac:dyDescent="0.3">
      <c r="A4852" t="b">
        <f>COUNTIF($C$1:C4852, C4852)&gt;1</f>
        <v>0</v>
      </c>
      <c r="B4852" t="b">
        <f>VLOOKUP(C4852,Sheet3!$A:$B,2,0) &gt; 1</f>
        <v>0</v>
      </c>
      <c r="C4852">
        <v>4851</v>
      </c>
      <c r="D4852">
        <v>34530</v>
      </c>
      <c r="E4852" s="4">
        <v>40420</v>
      </c>
      <c r="F4852">
        <v>22</v>
      </c>
      <c r="G4852" s="15">
        <f>I4852*F4852</f>
        <v>3740</v>
      </c>
      <c r="H4852" s="9">
        <v>0.06</v>
      </c>
      <c r="I4852" s="13">
        <f>VLOOKUP($U4852,Pricebook!$A:$D,4,0)</f>
        <v>170</v>
      </c>
      <c r="J4852" s="11">
        <f>G4852*(1-H4852)</f>
        <v>3515.6</v>
      </c>
      <c r="K4852" t="s">
        <v>1747</v>
      </c>
      <c r="L4852" t="s">
        <v>112</v>
      </c>
      <c r="M4852" t="str">
        <f>VLOOKUP($L4852,Companies!$A:$G,7,)</f>
        <v>Telecommunications Equipment</v>
      </c>
      <c r="N4852" t="str">
        <f>VLOOKUP($L4852,Companies!$A:$G,6,)</f>
        <v>Public Utilities</v>
      </c>
      <c r="O4852" s="6" t="s">
        <v>1748</v>
      </c>
      <c r="P4852" s="6">
        <v>45840</v>
      </c>
      <c r="Q4852" t="s">
        <v>210</v>
      </c>
      <c r="R4852" t="s">
        <v>61</v>
      </c>
      <c r="S4852" s="4">
        <v>40422</v>
      </c>
      <c r="T4852" s="7">
        <f>S4852-E4852</f>
        <v>2</v>
      </c>
      <c r="U4852" t="s">
        <v>14219</v>
      </c>
      <c r="V4852" s="6" t="s">
        <v>14254</v>
      </c>
      <c r="W4852" t="s">
        <v>14265</v>
      </c>
      <c r="X4852" t="s">
        <v>14197</v>
      </c>
      <c r="Y4852" t="str">
        <f>VLOOKUP(R4852,Managers!$A:$B,2,)</f>
        <v>Allen Young</v>
      </c>
      <c r="Z4852" s="11">
        <f>VLOOKUP(X4852,HourlyWages!$A:$B,2,0)</f>
        <v>71</v>
      </c>
      <c r="AA4852">
        <v>1</v>
      </c>
    </row>
    <row r="4853" spans="1:27" x14ac:dyDescent="0.3">
      <c r="A4853" t="b">
        <f>COUNTIF($C$1:C4853, C4853)&gt;1</f>
        <v>0</v>
      </c>
      <c r="B4853" t="b">
        <f>VLOOKUP(C4853,Sheet3!$A:$B,2,0) &gt; 1</f>
        <v>0</v>
      </c>
      <c r="C4853">
        <v>4852</v>
      </c>
      <c r="D4853">
        <v>34530</v>
      </c>
      <c r="E4853" s="4">
        <v>40420</v>
      </c>
      <c r="F4853">
        <v>38</v>
      </c>
      <c r="G4853" s="15">
        <f>I4853*F4853</f>
        <v>5700</v>
      </c>
      <c r="H4853" s="9">
        <v>0.09</v>
      </c>
      <c r="I4853" s="13">
        <f>VLOOKUP($U4853,Pricebook!$A:$D,4,0)</f>
        <v>150</v>
      </c>
      <c r="J4853" s="11">
        <f>G4853*(1-H4853)</f>
        <v>5187</v>
      </c>
      <c r="K4853" t="s">
        <v>1747</v>
      </c>
      <c r="L4853" t="s">
        <v>112</v>
      </c>
      <c r="M4853" t="str">
        <f>VLOOKUP($L4853,Companies!$A:$G,7,)</f>
        <v>Telecommunications Equipment</v>
      </c>
      <c r="N4853" t="str">
        <f>VLOOKUP($L4853,Companies!$A:$G,6,)</f>
        <v>Public Utilities</v>
      </c>
      <c r="O4853" s="6" t="s">
        <v>1748</v>
      </c>
      <c r="P4853" s="6">
        <v>45840</v>
      </c>
      <c r="Q4853" t="s">
        <v>210</v>
      </c>
      <c r="R4853" t="s">
        <v>61</v>
      </c>
      <c r="S4853" s="4">
        <v>40425</v>
      </c>
      <c r="T4853" s="7">
        <f>S4853-E4853</f>
        <v>5</v>
      </c>
      <c r="U4853" t="s">
        <v>14211</v>
      </c>
      <c r="V4853" s="6" t="s">
        <v>14251</v>
      </c>
      <c r="W4853" t="s">
        <v>14266</v>
      </c>
      <c r="X4853" t="s">
        <v>14191</v>
      </c>
      <c r="Y4853" t="str">
        <f>VLOOKUP(R4853,Managers!$A:$B,2,)</f>
        <v>Allen Young</v>
      </c>
      <c r="Z4853" s="11">
        <f>VLOOKUP(X4853,HourlyWages!$A:$B,2,0)</f>
        <v>60</v>
      </c>
      <c r="AA4853">
        <v>1</v>
      </c>
    </row>
    <row r="4854" spans="1:27" x14ac:dyDescent="0.3">
      <c r="A4854" t="b">
        <f>COUNTIF($C$1:C4854, C4854)&gt;1</f>
        <v>0</v>
      </c>
      <c r="B4854" t="b">
        <f>VLOOKUP(C4854,Sheet3!$A:$B,2,0) &gt; 1</f>
        <v>0</v>
      </c>
      <c r="C4854">
        <v>4853</v>
      </c>
      <c r="D4854">
        <v>34530</v>
      </c>
      <c r="E4854" s="4">
        <v>40420</v>
      </c>
      <c r="F4854">
        <v>7</v>
      </c>
      <c r="G4854" s="15">
        <f>I4854*F4854</f>
        <v>875</v>
      </c>
      <c r="H4854" s="9">
        <v>0.03</v>
      </c>
      <c r="I4854" s="13">
        <f>VLOOKUP($U4854,Pricebook!$A:$D,4,0)</f>
        <v>125</v>
      </c>
      <c r="J4854" s="11">
        <f>G4854*(1-H4854)</f>
        <v>848.75</v>
      </c>
      <c r="K4854" t="s">
        <v>1747</v>
      </c>
      <c r="L4854" t="s">
        <v>112</v>
      </c>
      <c r="M4854" t="str">
        <f>VLOOKUP($L4854,Companies!$A:$G,7,)</f>
        <v>Telecommunications Equipment</v>
      </c>
      <c r="N4854" t="str">
        <f>VLOOKUP($L4854,Companies!$A:$G,6,)</f>
        <v>Public Utilities</v>
      </c>
      <c r="O4854" s="6" t="s">
        <v>1748</v>
      </c>
      <c r="P4854" s="6">
        <v>45840</v>
      </c>
      <c r="Q4854" t="s">
        <v>210</v>
      </c>
      <c r="R4854" t="s">
        <v>61</v>
      </c>
      <c r="S4854" s="4">
        <v>40425</v>
      </c>
      <c r="T4854" s="7">
        <f>S4854-E4854</f>
        <v>5</v>
      </c>
      <c r="U4854" t="s">
        <v>14209</v>
      </c>
      <c r="V4854" s="6" t="s">
        <v>14251</v>
      </c>
      <c r="W4854" t="s">
        <v>14266</v>
      </c>
      <c r="X4854" t="s">
        <v>14185</v>
      </c>
      <c r="Y4854" t="str">
        <f>VLOOKUP(R4854,Managers!$A:$B,2,)</f>
        <v>Allen Young</v>
      </c>
      <c r="Z4854" s="11">
        <f>VLOOKUP(X4854,HourlyWages!$A:$B,2,0)</f>
        <v>70</v>
      </c>
      <c r="AA4854">
        <v>1</v>
      </c>
    </row>
    <row r="4855" spans="1:27" x14ac:dyDescent="0.3">
      <c r="A4855" t="b">
        <f>COUNTIF($C$1:C4855, C4855)&gt;1</f>
        <v>0</v>
      </c>
      <c r="B4855" t="b">
        <f>VLOOKUP(C4855,Sheet3!$A:$B,2,0) &gt; 1</f>
        <v>0</v>
      </c>
      <c r="C4855">
        <v>4854</v>
      </c>
      <c r="D4855">
        <v>34532</v>
      </c>
      <c r="E4855" s="4">
        <v>41254</v>
      </c>
      <c r="F4855">
        <v>41</v>
      </c>
      <c r="G4855" s="15">
        <f>I4855*F4855</f>
        <v>4510</v>
      </c>
      <c r="H4855" s="9">
        <v>0.04</v>
      </c>
      <c r="I4855" s="13">
        <f>VLOOKUP($U4855,Pricebook!$A:$D,4,0)</f>
        <v>110</v>
      </c>
      <c r="J4855" s="11">
        <f>G4855*(1-H4855)</f>
        <v>4329.5999999999995</v>
      </c>
      <c r="K4855" t="s">
        <v>481</v>
      </c>
      <c r="L4855" t="s">
        <v>482</v>
      </c>
      <c r="M4855" t="str">
        <f>VLOOKUP($L4855,Companies!$A:$G,7,)</f>
        <v>Television Services</v>
      </c>
      <c r="N4855" t="str">
        <f>VLOOKUP($L4855,Companies!$A:$G,6,)</f>
        <v>Consumer Services</v>
      </c>
      <c r="O4855" s="6" t="s">
        <v>830</v>
      </c>
      <c r="P4855" s="6">
        <v>81001</v>
      </c>
      <c r="Q4855" t="s">
        <v>237</v>
      </c>
      <c r="R4855" t="s">
        <v>23</v>
      </c>
      <c r="S4855" s="4">
        <v>41261</v>
      </c>
      <c r="T4855" s="7">
        <f>S4855-E4855</f>
        <v>7</v>
      </c>
      <c r="U4855" t="s">
        <v>14220</v>
      </c>
      <c r="V4855" s="6" t="s">
        <v>14254</v>
      </c>
      <c r="W4855" t="s">
        <v>14255</v>
      </c>
      <c r="X4855" t="s">
        <v>14192</v>
      </c>
      <c r="Y4855" t="str">
        <f>VLOOKUP(R4855,Managers!$A:$B,2,)</f>
        <v>Bob Turner</v>
      </c>
      <c r="Z4855" s="11">
        <f>VLOOKUP(X4855,HourlyWages!$A:$B,2,0)</f>
        <v>75</v>
      </c>
      <c r="AA4855">
        <v>1</v>
      </c>
    </row>
    <row r="4856" spans="1:27" x14ac:dyDescent="0.3">
      <c r="A4856" t="b">
        <f>COUNTIF($C$1:C4856, C4856)&gt;1</f>
        <v>0</v>
      </c>
      <c r="B4856" t="b">
        <f>VLOOKUP(C4856,Sheet3!$A:$B,2,0) &gt; 1</f>
        <v>0</v>
      </c>
      <c r="C4856">
        <v>4855</v>
      </c>
      <c r="D4856">
        <v>34562</v>
      </c>
      <c r="E4856" s="4">
        <v>40414</v>
      </c>
      <c r="F4856">
        <v>22</v>
      </c>
      <c r="G4856" s="15">
        <f>I4856*F4856</f>
        <v>3300</v>
      </c>
      <c r="H4856" s="9">
        <v>0.1</v>
      </c>
      <c r="I4856" s="13">
        <f>VLOOKUP($U4856,Pricebook!$A:$D,4,0)</f>
        <v>150</v>
      </c>
      <c r="J4856" s="11">
        <f>G4856*(1-H4856)</f>
        <v>2970</v>
      </c>
      <c r="K4856" t="s">
        <v>537</v>
      </c>
      <c r="L4856" t="s">
        <v>538</v>
      </c>
      <c r="M4856" t="str">
        <f>VLOOKUP($L4856,Companies!$A:$G,7,)</f>
        <v>Major Pharmaceuticals</v>
      </c>
      <c r="N4856" t="str">
        <f>VLOOKUP($L4856,Companies!$A:$G,6,)</f>
        <v>Health Care</v>
      </c>
      <c r="O4856" s="6" t="s">
        <v>1461</v>
      </c>
      <c r="P4856" s="6">
        <v>45424</v>
      </c>
      <c r="Q4856" t="s">
        <v>210</v>
      </c>
      <c r="R4856" t="s">
        <v>61</v>
      </c>
      <c r="S4856" s="4">
        <v>40416</v>
      </c>
      <c r="T4856" s="7">
        <f>S4856-E4856</f>
        <v>2</v>
      </c>
      <c r="U4856" t="s">
        <v>14211</v>
      </c>
      <c r="V4856" s="6" t="s">
        <v>14254</v>
      </c>
      <c r="W4856" t="s">
        <v>14255</v>
      </c>
      <c r="X4856" t="s">
        <v>14194</v>
      </c>
      <c r="Y4856" t="str">
        <f>VLOOKUP(R4856,Managers!$A:$B,2,)</f>
        <v>Allen Young</v>
      </c>
      <c r="Z4856" s="11">
        <f>VLOOKUP(X4856,HourlyWages!$A:$B,2,0)</f>
        <v>71</v>
      </c>
      <c r="AA4856">
        <v>1</v>
      </c>
    </row>
    <row r="4857" spans="1:27" x14ac:dyDescent="0.3">
      <c r="A4857" t="b">
        <f>COUNTIF($C$1:C4857, C4857)&gt;1</f>
        <v>0</v>
      </c>
      <c r="B4857" t="b">
        <f>VLOOKUP(C4857,Sheet3!$A:$B,2,0) &gt; 1</f>
        <v>0</v>
      </c>
      <c r="C4857">
        <v>4856</v>
      </c>
      <c r="D4857">
        <v>34562</v>
      </c>
      <c r="E4857" s="4">
        <v>40414</v>
      </c>
      <c r="F4857">
        <v>19</v>
      </c>
      <c r="G4857" s="15">
        <f>I4857*F4857</f>
        <v>2090</v>
      </c>
      <c r="H4857" s="9">
        <v>0.03</v>
      </c>
      <c r="I4857" s="13">
        <f>VLOOKUP($U4857,Pricebook!$A:$D,4,0)</f>
        <v>110</v>
      </c>
      <c r="J4857" s="11">
        <f>G4857*(1-H4857)</f>
        <v>2027.3</v>
      </c>
      <c r="K4857" t="s">
        <v>537</v>
      </c>
      <c r="L4857" t="s">
        <v>538</v>
      </c>
      <c r="M4857" t="str">
        <f>VLOOKUP($L4857,Companies!$A:$G,7,)</f>
        <v>Major Pharmaceuticals</v>
      </c>
      <c r="N4857" t="str">
        <f>VLOOKUP($L4857,Companies!$A:$G,6,)</f>
        <v>Health Care</v>
      </c>
      <c r="O4857" s="6" t="s">
        <v>1461</v>
      </c>
      <c r="P4857" s="6">
        <v>45424</v>
      </c>
      <c r="Q4857" t="s">
        <v>210</v>
      </c>
      <c r="R4857" t="s">
        <v>61</v>
      </c>
      <c r="S4857" s="4">
        <v>40418</v>
      </c>
      <c r="T4857" s="7">
        <f>S4857-E4857</f>
        <v>4</v>
      </c>
      <c r="U4857" t="s">
        <v>14215</v>
      </c>
      <c r="V4857" s="6" t="s">
        <v>14251</v>
      </c>
      <c r="W4857" t="s">
        <v>14252</v>
      </c>
      <c r="X4857" t="s">
        <v>14191</v>
      </c>
      <c r="Y4857" t="str">
        <f>VLOOKUP(R4857,Managers!$A:$B,2,)</f>
        <v>Allen Young</v>
      </c>
      <c r="Z4857" s="11">
        <f>VLOOKUP(X4857,HourlyWages!$A:$B,2,0)</f>
        <v>60</v>
      </c>
      <c r="AA4857">
        <v>1</v>
      </c>
    </row>
    <row r="4858" spans="1:27" x14ac:dyDescent="0.3">
      <c r="A4858" t="b">
        <f>COUNTIF($C$1:C4858, C4858)&gt;1</f>
        <v>0</v>
      </c>
      <c r="B4858" t="b">
        <f>VLOOKUP(C4858,Sheet3!$A:$B,2,0) &gt; 1</f>
        <v>0</v>
      </c>
      <c r="C4858">
        <v>4857</v>
      </c>
      <c r="D4858">
        <v>34565</v>
      </c>
      <c r="E4858" s="4">
        <v>40007</v>
      </c>
      <c r="F4858">
        <v>47</v>
      </c>
      <c r="G4858" s="15">
        <f>I4858*F4858</f>
        <v>7050</v>
      </c>
      <c r="H4858" s="9">
        <v>0.08</v>
      </c>
      <c r="I4858" s="13">
        <f>VLOOKUP($U4858,Pricebook!$A:$D,4,0)</f>
        <v>150</v>
      </c>
      <c r="J4858" s="11">
        <f>G4858*(1-H4858)</f>
        <v>6486</v>
      </c>
      <c r="K4858" t="s">
        <v>98</v>
      </c>
      <c r="L4858" t="s">
        <v>99</v>
      </c>
      <c r="M4858" t="str">
        <f>VLOOKUP($L4858,Companies!$A:$G,7,)</f>
        <v>Television Services</v>
      </c>
      <c r="N4858" t="str">
        <f>VLOOKUP($L4858,Companies!$A:$G,6,)</f>
        <v>Consumer Services</v>
      </c>
      <c r="O4858" s="6" t="s">
        <v>2398</v>
      </c>
      <c r="P4858" s="6" t="s">
        <v>2399</v>
      </c>
      <c r="Q4858" t="s">
        <v>43</v>
      </c>
      <c r="R4858" t="s">
        <v>23</v>
      </c>
      <c r="S4858" s="4">
        <v>40008</v>
      </c>
      <c r="T4858" s="7">
        <f>S4858-E4858</f>
        <v>1</v>
      </c>
      <c r="U4858" t="s">
        <v>14210</v>
      </c>
      <c r="V4858" s="6" t="s">
        <v>14257</v>
      </c>
      <c r="W4858" t="s">
        <v>14264</v>
      </c>
      <c r="X4858" t="s">
        <v>14199</v>
      </c>
      <c r="Y4858" t="str">
        <f>VLOOKUP(R4858,Managers!$A:$B,2,)</f>
        <v>Bob Turner</v>
      </c>
      <c r="Z4858" s="11">
        <f>VLOOKUP(X4858,HourlyWages!$A:$B,2,0)</f>
        <v>68</v>
      </c>
      <c r="AA4858">
        <v>1</v>
      </c>
    </row>
    <row r="4859" spans="1:27" x14ac:dyDescent="0.3">
      <c r="A4859" t="b">
        <f>COUNTIF($C$1:C4859, C4859)&gt;1</f>
        <v>0</v>
      </c>
      <c r="B4859" t="b">
        <f>VLOOKUP(C4859,Sheet3!$A:$B,2,0) &gt; 1</f>
        <v>0</v>
      </c>
      <c r="C4859">
        <v>4858</v>
      </c>
      <c r="D4859">
        <v>34567</v>
      </c>
      <c r="E4859" s="4">
        <v>39929</v>
      </c>
      <c r="F4859">
        <v>18</v>
      </c>
      <c r="G4859" s="15">
        <f>I4859*F4859</f>
        <v>2250</v>
      </c>
      <c r="H4859" s="9">
        <v>0.03</v>
      </c>
      <c r="I4859" s="13">
        <f>VLOOKUP($U4859,Pricebook!$A:$D,4,0)</f>
        <v>125</v>
      </c>
      <c r="J4859" s="11">
        <f>G4859*(1-H4859)</f>
        <v>2182.5</v>
      </c>
      <c r="K4859" t="s">
        <v>2169</v>
      </c>
      <c r="L4859" t="s">
        <v>276</v>
      </c>
      <c r="M4859" t="str">
        <f>VLOOKUP($L4859,Companies!$A:$G,7,)</f>
        <v>Computer Manufacturing</v>
      </c>
      <c r="N4859" t="str">
        <f>VLOOKUP($L4859,Companies!$A:$G,6,)</f>
        <v>Technology</v>
      </c>
      <c r="O4859" s="6" t="s">
        <v>2170</v>
      </c>
      <c r="P4859" s="6" t="s">
        <v>2171</v>
      </c>
      <c r="Q4859" t="s">
        <v>358</v>
      </c>
      <c r="R4859" t="s">
        <v>16</v>
      </c>
      <c r="S4859" s="4">
        <v>39933</v>
      </c>
      <c r="T4859" s="7">
        <f>S4859-E4859</f>
        <v>4</v>
      </c>
      <c r="U4859" t="s">
        <v>14221</v>
      </c>
      <c r="V4859" s="6" t="s">
        <v>14251</v>
      </c>
      <c r="W4859" t="s">
        <v>14252</v>
      </c>
      <c r="X4859" t="s">
        <v>14184</v>
      </c>
      <c r="Y4859" t="str">
        <f>VLOOKUP(R4859,Managers!$A:$B,2,)</f>
        <v>Josh Martinez</v>
      </c>
      <c r="Z4859" s="11">
        <f>VLOOKUP(X4859,HourlyWages!$A:$B,2,0)</f>
        <v>50</v>
      </c>
      <c r="AA4859">
        <v>1</v>
      </c>
    </row>
    <row r="4860" spans="1:27" x14ac:dyDescent="0.3">
      <c r="A4860" t="b">
        <f>COUNTIF($C$1:C4860, C4860)&gt;1</f>
        <v>0</v>
      </c>
      <c r="B4860" t="b">
        <f>VLOOKUP(C4860,Sheet3!$A:$B,2,0) &gt; 1</f>
        <v>0</v>
      </c>
      <c r="C4860">
        <v>4859</v>
      </c>
      <c r="D4860">
        <v>34595</v>
      </c>
      <c r="E4860" s="4">
        <v>41109</v>
      </c>
      <c r="F4860">
        <v>12</v>
      </c>
      <c r="G4860" s="15">
        <f>I4860*F4860</f>
        <v>1320</v>
      </c>
      <c r="H4860" s="9">
        <v>7.0000000000000007E-2</v>
      </c>
      <c r="I4860" s="13">
        <f>VLOOKUP($U4860,Pricebook!$A:$D,4,0)</f>
        <v>110</v>
      </c>
      <c r="J4860" s="11">
        <f>G4860*(1-H4860)</f>
        <v>1227.5999999999999</v>
      </c>
      <c r="K4860" t="s">
        <v>525</v>
      </c>
      <c r="L4860" t="s">
        <v>125</v>
      </c>
      <c r="M4860" t="str">
        <f>VLOOKUP($L4860,Companies!$A:$G,7,)</f>
        <v>EDP Services</v>
      </c>
      <c r="N4860" t="str">
        <f>VLOOKUP($L4860,Companies!$A:$G,6,)</f>
        <v>Technology</v>
      </c>
      <c r="O4860" s="6" t="s">
        <v>2182</v>
      </c>
      <c r="P4860" s="6" t="s">
        <v>2183</v>
      </c>
      <c r="Q4860" t="s">
        <v>87</v>
      </c>
      <c r="R4860" t="s">
        <v>61</v>
      </c>
      <c r="S4860" s="4">
        <v>41110</v>
      </c>
      <c r="T4860" s="7">
        <f>S4860-E4860</f>
        <v>1</v>
      </c>
      <c r="U4860" t="s">
        <v>14215</v>
      </c>
      <c r="V4860" s="6" t="s">
        <v>14251</v>
      </c>
      <c r="W4860" t="s">
        <v>14267</v>
      </c>
      <c r="X4860" t="s">
        <v>14201</v>
      </c>
      <c r="Y4860" t="str">
        <f>VLOOKUP(R4860,Managers!$A:$B,2,)</f>
        <v>Allen Young</v>
      </c>
      <c r="Z4860" s="11">
        <f>VLOOKUP(X4860,HourlyWages!$A:$B,2,0)</f>
        <v>53</v>
      </c>
      <c r="AA4860">
        <v>1</v>
      </c>
    </row>
    <row r="4861" spans="1:27" x14ac:dyDescent="0.3">
      <c r="A4861" t="b">
        <f>COUNTIF($C$1:C4861, C4861)&gt;1</f>
        <v>0</v>
      </c>
      <c r="B4861" t="b">
        <f>VLOOKUP(C4861,Sheet3!$A:$B,2,0) &gt; 1</f>
        <v>0</v>
      </c>
      <c r="C4861">
        <v>4860</v>
      </c>
      <c r="D4861">
        <v>34596</v>
      </c>
      <c r="E4861" s="4">
        <v>40786</v>
      </c>
      <c r="F4861">
        <v>39</v>
      </c>
      <c r="G4861" s="15">
        <f>I4861*F4861</f>
        <v>6240</v>
      </c>
      <c r="H4861" s="9">
        <v>0.05</v>
      </c>
      <c r="I4861" s="13">
        <f>VLOOKUP($U4861,Pricebook!$A:$D,4,0)</f>
        <v>160</v>
      </c>
      <c r="J4861" s="11">
        <f>G4861*(1-H4861)</f>
        <v>5928</v>
      </c>
      <c r="K4861" t="s">
        <v>617</v>
      </c>
      <c r="L4861" t="s">
        <v>482</v>
      </c>
      <c r="M4861" t="str">
        <f>VLOOKUP($L4861,Companies!$A:$G,7,)</f>
        <v>Television Services</v>
      </c>
      <c r="N4861" t="str">
        <f>VLOOKUP($L4861,Companies!$A:$G,6,)</f>
        <v>Consumer Services</v>
      </c>
      <c r="O4861" s="6" t="s">
        <v>1625</v>
      </c>
      <c r="P4861" s="6">
        <v>22204</v>
      </c>
      <c r="Q4861" t="s">
        <v>368</v>
      </c>
      <c r="R4861" t="s">
        <v>34</v>
      </c>
      <c r="S4861" s="4">
        <v>40787</v>
      </c>
      <c r="T4861" s="7">
        <f>S4861-E4861</f>
        <v>1</v>
      </c>
      <c r="U4861" t="s">
        <v>14218</v>
      </c>
      <c r="V4861" s="6" t="s">
        <v>14257</v>
      </c>
      <c r="W4861" t="s">
        <v>14264</v>
      </c>
      <c r="X4861" t="s">
        <v>14192</v>
      </c>
      <c r="Y4861" t="str">
        <f>VLOOKUP(R4861,Managers!$A:$B,2,)</f>
        <v>Frank Mitchell</v>
      </c>
      <c r="Z4861" s="11">
        <f>VLOOKUP(X4861,HourlyWages!$A:$B,2,0)</f>
        <v>75</v>
      </c>
      <c r="AA4861">
        <v>1</v>
      </c>
    </row>
    <row r="4862" spans="1:27" x14ac:dyDescent="0.3">
      <c r="A4862" t="b">
        <f>COUNTIF($C$1:C4862, C4862)&gt;1</f>
        <v>0</v>
      </c>
      <c r="B4862" t="b">
        <f>VLOOKUP(C4862,Sheet3!$A:$B,2,0) &gt; 1</f>
        <v>0</v>
      </c>
      <c r="C4862">
        <v>4861</v>
      </c>
      <c r="D4862">
        <v>34597</v>
      </c>
      <c r="E4862" s="4">
        <v>40528</v>
      </c>
      <c r="F4862">
        <v>8</v>
      </c>
      <c r="G4862" s="15">
        <f>I4862*F4862</f>
        <v>1200</v>
      </c>
      <c r="H4862" s="9">
        <v>7.0000000000000007E-2</v>
      </c>
      <c r="I4862" s="13">
        <f>VLOOKUP($U4862,Pricebook!$A:$D,4,0)</f>
        <v>150</v>
      </c>
      <c r="J4862" s="11">
        <f>G4862*(1-H4862)</f>
        <v>1116</v>
      </c>
      <c r="K4862" t="s">
        <v>111</v>
      </c>
      <c r="L4862" t="s">
        <v>112</v>
      </c>
      <c r="M4862" t="str">
        <f>VLOOKUP($L4862,Companies!$A:$G,7,)</f>
        <v>Telecommunications Equipment</v>
      </c>
      <c r="N4862" t="str">
        <f>VLOOKUP($L4862,Companies!$A:$G,6,)</f>
        <v>Public Utilities</v>
      </c>
      <c r="O4862" s="6" t="s">
        <v>2424</v>
      </c>
      <c r="P4862" s="6">
        <v>95032</v>
      </c>
      <c r="Q4862" t="s">
        <v>114</v>
      </c>
      <c r="R4862" t="s">
        <v>23</v>
      </c>
      <c r="S4862" s="4">
        <v>40530</v>
      </c>
      <c r="T4862" s="7">
        <f>S4862-E4862</f>
        <v>2</v>
      </c>
      <c r="U4862" t="s">
        <v>14210</v>
      </c>
      <c r="V4862" s="6" t="s">
        <v>14251</v>
      </c>
      <c r="W4862" t="s">
        <v>14263</v>
      </c>
      <c r="X4862" t="s">
        <v>14185</v>
      </c>
      <c r="Y4862" t="str">
        <f>VLOOKUP(R4862,Managers!$A:$B,2,)</f>
        <v>Bob Turner</v>
      </c>
      <c r="Z4862" s="11">
        <f>VLOOKUP(X4862,HourlyWages!$A:$B,2,0)</f>
        <v>70</v>
      </c>
      <c r="AA4862">
        <v>1</v>
      </c>
    </row>
    <row r="4863" spans="1:27" x14ac:dyDescent="0.3">
      <c r="A4863" t="b">
        <f>COUNTIF($C$1:C4863, C4863)&gt;1</f>
        <v>0</v>
      </c>
      <c r="B4863" t="b">
        <f>VLOOKUP(C4863,Sheet3!$A:$B,2,0) &gt; 1</f>
        <v>0</v>
      </c>
      <c r="C4863">
        <v>4862</v>
      </c>
      <c r="D4863">
        <v>34599</v>
      </c>
      <c r="E4863" s="4">
        <v>40240</v>
      </c>
      <c r="F4863">
        <v>26</v>
      </c>
      <c r="G4863" s="15">
        <f>I4863*F4863</f>
        <v>3250</v>
      </c>
      <c r="H4863" s="9">
        <v>0.08</v>
      </c>
      <c r="I4863" s="13">
        <f>VLOOKUP($U4863,Pricebook!$A:$D,4,0)</f>
        <v>125</v>
      </c>
      <c r="J4863" s="11">
        <f>G4863*(1-H4863)</f>
        <v>2990</v>
      </c>
      <c r="K4863" t="s">
        <v>1038</v>
      </c>
      <c r="L4863" t="s">
        <v>73</v>
      </c>
      <c r="M4863" t="str">
        <f>VLOOKUP($L4863,Companies!$A:$G,7,)</f>
        <v>Recreational Products/Toys</v>
      </c>
      <c r="N4863" t="str">
        <f>VLOOKUP($L4863,Companies!$A:$G,6,)</f>
        <v>Consumer Non-Durables</v>
      </c>
      <c r="O4863" s="6" t="s">
        <v>1039</v>
      </c>
      <c r="P4863" s="6" t="s">
        <v>1040</v>
      </c>
      <c r="Q4863" t="s">
        <v>130</v>
      </c>
      <c r="R4863" t="s">
        <v>16</v>
      </c>
      <c r="S4863" s="4">
        <v>40244</v>
      </c>
      <c r="T4863" s="7">
        <f>S4863-E4863</f>
        <v>4</v>
      </c>
      <c r="U4863" t="s">
        <v>14208</v>
      </c>
      <c r="V4863" s="6" t="s">
        <v>14254</v>
      </c>
      <c r="W4863" t="s">
        <v>14255</v>
      </c>
      <c r="X4863" t="s">
        <v>14193</v>
      </c>
      <c r="Y4863" t="str">
        <f>VLOOKUP(R4863,Managers!$A:$B,2,)</f>
        <v>Josh Martinez</v>
      </c>
      <c r="Z4863" s="11">
        <f>VLOOKUP(X4863,HourlyWages!$A:$B,2,0)</f>
        <v>57</v>
      </c>
      <c r="AA4863">
        <v>1</v>
      </c>
    </row>
    <row r="4864" spans="1:27" x14ac:dyDescent="0.3">
      <c r="A4864" t="b">
        <f>COUNTIF($C$1:C4864, C4864)&gt;1</f>
        <v>0</v>
      </c>
      <c r="B4864" t="b">
        <f>VLOOKUP(C4864,Sheet3!$A:$B,2,0) &gt; 1</f>
        <v>0</v>
      </c>
      <c r="C4864">
        <v>4863</v>
      </c>
      <c r="D4864">
        <v>34599</v>
      </c>
      <c r="E4864" s="4">
        <v>40240</v>
      </c>
      <c r="F4864">
        <v>29</v>
      </c>
      <c r="G4864" s="15">
        <f>I4864*F4864</f>
        <v>3190</v>
      </c>
      <c r="H4864" s="9">
        <v>0.05</v>
      </c>
      <c r="I4864" s="13">
        <f>VLOOKUP($U4864,Pricebook!$A:$D,4,0)</f>
        <v>110</v>
      </c>
      <c r="J4864" s="11">
        <f>G4864*(1-H4864)</f>
        <v>3030.5</v>
      </c>
      <c r="K4864" t="s">
        <v>1038</v>
      </c>
      <c r="L4864" t="s">
        <v>73</v>
      </c>
      <c r="M4864" t="str">
        <f>VLOOKUP($L4864,Companies!$A:$G,7,)</f>
        <v>Recreational Products/Toys</v>
      </c>
      <c r="N4864" t="str">
        <f>VLOOKUP($L4864,Companies!$A:$G,6,)</f>
        <v>Consumer Non-Durables</v>
      </c>
      <c r="O4864" s="6" t="s">
        <v>1039</v>
      </c>
      <c r="P4864" s="6" t="s">
        <v>1040</v>
      </c>
      <c r="Q4864" t="s">
        <v>130</v>
      </c>
      <c r="R4864" t="s">
        <v>16</v>
      </c>
      <c r="S4864" s="4">
        <v>40244</v>
      </c>
      <c r="T4864" s="7">
        <f>S4864-E4864</f>
        <v>4</v>
      </c>
      <c r="U4864" t="s">
        <v>14215</v>
      </c>
      <c r="V4864" s="6" t="s">
        <v>14251</v>
      </c>
      <c r="W4864" t="s">
        <v>14253</v>
      </c>
      <c r="X4864" t="s">
        <v>14203</v>
      </c>
      <c r="Y4864" t="str">
        <f>VLOOKUP(R4864,Managers!$A:$B,2,)</f>
        <v>Josh Martinez</v>
      </c>
      <c r="Z4864" s="11">
        <f>VLOOKUP(X4864,HourlyWages!$A:$B,2,0)</f>
        <v>62</v>
      </c>
      <c r="AA4864">
        <v>1</v>
      </c>
    </row>
    <row r="4865" spans="1:27" x14ac:dyDescent="0.3">
      <c r="A4865" t="b">
        <f>COUNTIF($C$1:C4865, C4865)&gt;1</f>
        <v>0</v>
      </c>
      <c r="B4865" t="b">
        <f>VLOOKUP(C4865,Sheet3!$A:$B,2,0) &gt; 1</f>
        <v>0</v>
      </c>
      <c r="C4865">
        <v>4864</v>
      </c>
      <c r="D4865">
        <v>34631</v>
      </c>
      <c r="E4865" s="4">
        <v>40109</v>
      </c>
      <c r="F4865">
        <v>5</v>
      </c>
      <c r="G4865" s="15">
        <f>I4865*F4865</f>
        <v>800</v>
      </c>
      <c r="H4865" s="9">
        <v>0.06</v>
      </c>
      <c r="I4865" s="13">
        <f>VLOOKUP($U4865,Pricebook!$A:$D,4,0)</f>
        <v>160</v>
      </c>
      <c r="J4865" s="11">
        <f>G4865*(1-H4865)</f>
        <v>752</v>
      </c>
      <c r="K4865" t="s">
        <v>1626</v>
      </c>
      <c r="L4865" t="s">
        <v>297</v>
      </c>
      <c r="M4865" t="str">
        <f>VLOOKUP($L4865,Companies!$A:$G,7,)</f>
        <v>Hotels/Resorts</v>
      </c>
      <c r="N4865" t="str">
        <f>VLOOKUP($L4865,Companies!$A:$G,6,)</f>
        <v>Consumer Services</v>
      </c>
      <c r="O4865" s="6" t="s">
        <v>2027</v>
      </c>
      <c r="P4865" s="6">
        <v>60543</v>
      </c>
      <c r="Q4865" t="s">
        <v>15</v>
      </c>
      <c r="R4865" t="s">
        <v>16</v>
      </c>
      <c r="S4865" s="4">
        <v>40110</v>
      </c>
      <c r="T4865" s="7">
        <f>S4865-E4865</f>
        <v>1</v>
      </c>
      <c r="U4865" t="s">
        <v>14218</v>
      </c>
      <c r="V4865" s="6" t="s">
        <v>14257</v>
      </c>
      <c r="W4865" t="s">
        <v>14264</v>
      </c>
      <c r="X4865" t="s">
        <v>14194</v>
      </c>
      <c r="Y4865" t="str">
        <f>VLOOKUP(R4865,Managers!$A:$B,2,)</f>
        <v>Josh Martinez</v>
      </c>
      <c r="Z4865" s="11">
        <f>VLOOKUP(X4865,HourlyWages!$A:$B,2,0)</f>
        <v>71</v>
      </c>
      <c r="AA4865">
        <v>1</v>
      </c>
    </row>
    <row r="4866" spans="1:27" x14ac:dyDescent="0.3">
      <c r="A4866" t="b">
        <f>COUNTIF($C$1:C4866, C4866)&gt;1</f>
        <v>0</v>
      </c>
      <c r="B4866" t="b">
        <f>VLOOKUP(C4866,Sheet3!$A:$B,2,0) &gt; 1</f>
        <v>0</v>
      </c>
      <c r="C4866">
        <v>4865</v>
      </c>
      <c r="D4866">
        <v>34631</v>
      </c>
      <c r="E4866" s="4">
        <v>40109</v>
      </c>
      <c r="F4866">
        <v>19</v>
      </c>
      <c r="G4866" s="15">
        <f>I4866*F4866</f>
        <v>2850</v>
      </c>
      <c r="H4866" s="9">
        <v>7.0000000000000007E-2</v>
      </c>
      <c r="I4866" s="13">
        <f>VLOOKUP($U4866,Pricebook!$A:$D,4,0)</f>
        <v>150</v>
      </c>
      <c r="J4866" s="11">
        <f>G4866*(1-H4866)</f>
        <v>2650.5</v>
      </c>
      <c r="K4866" t="s">
        <v>1626</v>
      </c>
      <c r="L4866" t="s">
        <v>297</v>
      </c>
      <c r="M4866" t="str">
        <f>VLOOKUP($L4866,Companies!$A:$G,7,)</f>
        <v>Hotels/Resorts</v>
      </c>
      <c r="N4866" t="str">
        <f>VLOOKUP($L4866,Companies!$A:$G,6,)</f>
        <v>Consumer Services</v>
      </c>
      <c r="O4866" s="6" t="s">
        <v>2027</v>
      </c>
      <c r="P4866" s="6">
        <v>60543</v>
      </c>
      <c r="Q4866" t="s">
        <v>15</v>
      </c>
      <c r="R4866" t="s">
        <v>16</v>
      </c>
      <c r="S4866" s="4">
        <v>40111</v>
      </c>
      <c r="T4866" s="7">
        <f>S4866-E4866</f>
        <v>2</v>
      </c>
      <c r="U4866" t="s">
        <v>14222</v>
      </c>
      <c r="V4866" s="6" t="s">
        <v>14257</v>
      </c>
      <c r="W4866" t="s">
        <v>14264</v>
      </c>
      <c r="X4866" t="s">
        <v>14201</v>
      </c>
      <c r="Y4866" t="str">
        <f>VLOOKUP(R4866,Managers!$A:$B,2,)</f>
        <v>Josh Martinez</v>
      </c>
      <c r="Z4866" s="11">
        <f>VLOOKUP(X4866,HourlyWages!$A:$B,2,0)</f>
        <v>53</v>
      </c>
      <c r="AA4866">
        <v>1</v>
      </c>
    </row>
    <row r="4867" spans="1:27" x14ac:dyDescent="0.3">
      <c r="A4867" t="b">
        <f>COUNTIF($C$1:C4867, C4867)&gt;1</f>
        <v>0</v>
      </c>
      <c r="B4867" t="b">
        <f>VLOOKUP(C4867,Sheet3!$A:$B,2,0) &gt; 1</f>
        <v>0</v>
      </c>
      <c r="C4867">
        <v>4866</v>
      </c>
      <c r="D4867">
        <v>34657</v>
      </c>
      <c r="E4867" s="4">
        <v>40303</v>
      </c>
      <c r="F4867">
        <v>46</v>
      </c>
      <c r="G4867" s="15">
        <f>I4867*F4867</f>
        <v>5060</v>
      </c>
      <c r="H4867" s="9">
        <v>0.04</v>
      </c>
      <c r="I4867" s="13">
        <f>VLOOKUP($U4867,Pricebook!$A:$D,4,0)</f>
        <v>110</v>
      </c>
      <c r="J4867" s="11">
        <f>G4867*(1-H4867)</f>
        <v>4857.5999999999995</v>
      </c>
      <c r="K4867" t="s">
        <v>1082</v>
      </c>
      <c r="L4867" t="s">
        <v>314</v>
      </c>
      <c r="M4867" t="str">
        <f>VLOOKUP($L4867,Companies!$A:$G,7,)</f>
        <v>Semiconductors</v>
      </c>
      <c r="N4867" t="str">
        <f>VLOOKUP($L4867,Companies!$A:$G,6,)</f>
        <v>Technology</v>
      </c>
      <c r="O4867" s="6" t="s">
        <v>59</v>
      </c>
      <c r="P4867" s="6">
        <v>11554</v>
      </c>
      <c r="Q4867" t="s">
        <v>60</v>
      </c>
      <c r="R4867" t="s">
        <v>61</v>
      </c>
      <c r="S4867" s="4">
        <v>40312</v>
      </c>
      <c r="T4867" s="7">
        <f>S4867-E4867</f>
        <v>9</v>
      </c>
      <c r="U4867" t="s">
        <v>14220</v>
      </c>
      <c r="V4867" s="6" t="s">
        <v>14257</v>
      </c>
      <c r="W4867" t="s">
        <v>14258</v>
      </c>
      <c r="X4867" t="s">
        <v>14191</v>
      </c>
      <c r="Y4867" t="str">
        <f>VLOOKUP(R4867,Managers!$A:$B,2,)</f>
        <v>Allen Young</v>
      </c>
      <c r="Z4867" s="11">
        <f>VLOOKUP(X4867,HourlyWages!$A:$B,2,0)</f>
        <v>60</v>
      </c>
      <c r="AA4867">
        <v>1</v>
      </c>
    </row>
    <row r="4868" spans="1:27" x14ac:dyDescent="0.3">
      <c r="A4868" t="b">
        <f>COUNTIF($C$1:C4868, C4868)&gt;1</f>
        <v>0</v>
      </c>
      <c r="B4868" t="b">
        <f>VLOOKUP(C4868,Sheet3!$A:$B,2,0) &gt; 1</f>
        <v>0</v>
      </c>
      <c r="C4868">
        <v>4867</v>
      </c>
      <c r="D4868">
        <v>34658</v>
      </c>
      <c r="E4868" s="4">
        <v>40500</v>
      </c>
      <c r="F4868">
        <v>33</v>
      </c>
      <c r="G4868" s="15">
        <f>I4868*F4868</f>
        <v>4125</v>
      </c>
      <c r="H4868" s="9">
        <v>0.05</v>
      </c>
      <c r="I4868" s="13">
        <f>VLOOKUP($U4868,Pricebook!$A:$D,4,0)</f>
        <v>125</v>
      </c>
      <c r="J4868" s="11">
        <f>G4868*(1-H4868)</f>
        <v>3918.75</v>
      </c>
      <c r="K4868" t="s">
        <v>614</v>
      </c>
      <c r="L4868" t="s">
        <v>193</v>
      </c>
      <c r="M4868" t="str">
        <f>VLOOKUP($L4868,Companies!$A:$G,7,)</f>
        <v>Semiconductors</v>
      </c>
      <c r="N4868" t="str">
        <f>VLOOKUP($L4868,Companies!$A:$G,6,)</f>
        <v>Technology</v>
      </c>
      <c r="O4868" s="6" t="s">
        <v>2181</v>
      </c>
      <c r="P4868" s="6">
        <v>77471</v>
      </c>
      <c r="Q4868" t="s">
        <v>48</v>
      </c>
      <c r="R4868" t="s">
        <v>16</v>
      </c>
      <c r="S4868" s="4">
        <v>40500</v>
      </c>
      <c r="T4868" s="7">
        <f>S4868-E4868</f>
        <v>0</v>
      </c>
      <c r="U4868" t="s">
        <v>14217</v>
      </c>
      <c r="V4868" s="6" t="s">
        <v>14251</v>
      </c>
      <c r="W4868" t="s">
        <v>14252</v>
      </c>
      <c r="X4868" t="s">
        <v>14188</v>
      </c>
      <c r="Y4868" t="str">
        <f>VLOOKUP(R4868,Managers!$A:$B,2,)</f>
        <v>Josh Martinez</v>
      </c>
      <c r="Z4868" s="11">
        <f>VLOOKUP(X4868,HourlyWages!$A:$B,2,0)</f>
        <v>52</v>
      </c>
      <c r="AA4868">
        <v>1</v>
      </c>
    </row>
    <row r="4869" spans="1:27" x14ac:dyDescent="0.3">
      <c r="A4869" t="b">
        <f>COUNTIF($C$1:C4869, C4869)&gt;1</f>
        <v>0</v>
      </c>
      <c r="B4869" t="b">
        <f>VLOOKUP(C4869,Sheet3!$A:$B,2,0) &gt; 1</f>
        <v>0</v>
      </c>
      <c r="C4869">
        <v>4868</v>
      </c>
      <c r="D4869">
        <v>34659</v>
      </c>
      <c r="E4869" s="4">
        <v>41232</v>
      </c>
      <c r="F4869">
        <v>42</v>
      </c>
      <c r="G4869" s="15">
        <f>I4869*F4869</f>
        <v>6720</v>
      </c>
      <c r="H4869" s="9">
        <v>0</v>
      </c>
      <c r="I4869" s="13">
        <f>VLOOKUP($U4869,Pricebook!$A:$D,4,0)</f>
        <v>160</v>
      </c>
      <c r="J4869" s="11">
        <f>G4869*(1-H4869)</f>
        <v>6720</v>
      </c>
      <c r="K4869" t="s">
        <v>694</v>
      </c>
      <c r="L4869" t="s">
        <v>235</v>
      </c>
      <c r="M4869" t="str">
        <f>VLOOKUP($L4869,Companies!$A:$G,7,)</f>
        <v>Television Services</v>
      </c>
      <c r="N4869" t="str">
        <f>VLOOKUP($L4869,Companies!$A:$G,6,)</f>
        <v>Consumer Services</v>
      </c>
      <c r="O4869" s="6" t="s">
        <v>2450</v>
      </c>
      <c r="P4869" s="6">
        <v>85023</v>
      </c>
      <c r="Q4869" t="s">
        <v>70</v>
      </c>
      <c r="R4869" t="s">
        <v>23</v>
      </c>
      <c r="S4869" s="4">
        <v>41234</v>
      </c>
      <c r="T4869" s="7">
        <f>S4869-E4869</f>
        <v>2</v>
      </c>
      <c r="U4869" t="s">
        <v>14218</v>
      </c>
      <c r="V4869" s="6" t="s">
        <v>14251</v>
      </c>
      <c r="W4869" t="s">
        <v>14266</v>
      </c>
      <c r="X4869" t="s">
        <v>14193</v>
      </c>
      <c r="Y4869" t="str">
        <f>VLOOKUP(R4869,Managers!$A:$B,2,)</f>
        <v>Bob Turner</v>
      </c>
      <c r="Z4869" s="11">
        <f>VLOOKUP(X4869,HourlyWages!$A:$B,2,0)</f>
        <v>57</v>
      </c>
      <c r="AA4869">
        <v>1</v>
      </c>
    </row>
    <row r="4870" spans="1:27" x14ac:dyDescent="0.3">
      <c r="A4870" t="b">
        <f>COUNTIF($C$1:C4870, C4870)&gt;1</f>
        <v>0</v>
      </c>
      <c r="B4870" t="b">
        <f>VLOOKUP(C4870,Sheet3!$A:$B,2,0) &gt; 1</f>
        <v>0</v>
      </c>
      <c r="C4870">
        <v>4869</v>
      </c>
      <c r="D4870">
        <v>34660</v>
      </c>
      <c r="E4870" s="4">
        <v>40789</v>
      </c>
      <c r="F4870">
        <v>4</v>
      </c>
      <c r="G4870" s="15">
        <f>I4870*F4870</f>
        <v>640</v>
      </c>
      <c r="H4870" s="9">
        <v>0.1</v>
      </c>
      <c r="I4870" s="13">
        <f>VLOOKUP($U4870,Pricebook!$A:$D,4,0)</f>
        <v>160</v>
      </c>
      <c r="J4870" s="11">
        <f>G4870*(1-H4870)</f>
        <v>576</v>
      </c>
      <c r="K4870" t="s">
        <v>1831</v>
      </c>
      <c r="L4870" t="s">
        <v>571</v>
      </c>
      <c r="M4870" t="str">
        <f>VLOOKUP($L4870,Companies!$A:$G,7,)</f>
        <v>EDP Services</v>
      </c>
      <c r="N4870" t="str">
        <f>VLOOKUP($L4870,Companies!$A:$G,6,)</f>
        <v>Technology</v>
      </c>
      <c r="O4870" s="6" t="s">
        <v>186</v>
      </c>
      <c r="P4870" s="6">
        <v>29203</v>
      </c>
      <c r="Q4870" t="s">
        <v>163</v>
      </c>
      <c r="R4870" t="s">
        <v>34</v>
      </c>
      <c r="S4870" s="4">
        <v>40790</v>
      </c>
      <c r="T4870" s="7">
        <f>S4870-E4870</f>
        <v>1</v>
      </c>
      <c r="U4870" t="s">
        <v>14218</v>
      </c>
      <c r="V4870" s="6" t="s">
        <v>14257</v>
      </c>
      <c r="W4870" t="s">
        <v>14258</v>
      </c>
      <c r="X4870" t="s">
        <v>14195</v>
      </c>
      <c r="Y4870" t="str">
        <f>VLOOKUP(R4870,Managers!$A:$B,2,)</f>
        <v>Frank Mitchell</v>
      </c>
      <c r="Z4870" s="11">
        <f>VLOOKUP(X4870,HourlyWages!$A:$B,2,0)</f>
        <v>52</v>
      </c>
      <c r="AA4870">
        <v>1</v>
      </c>
    </row>
    <row r="4871" spans="1:27" x14ac:dyDescent="0.3">
      <c r="A4871" t="b">
        <f>COUNTIF($C$1:C4871, C4871)&gt;1</f>
        <v>0</v>
      </c>
      <c r="B4871" t="b">
        <f>VLOOKUP(C4871,Sheet3!$A:$B,2,0) &gt; 1</f>
        <v>0</v>
      </c>
      <c r="C4871">
        <v>4870</v>
      </c>
      <c r="D4871">
        <v>34660</v>
      </c>
      <c r="E4871" s="4">
        <v>40789</v>
      </c>
      <c r="F4871">
        <v>36</v>
      </c>
      <c r="G4871" s="15">
        <f>I4871*F4871</f>
        <v>4500</v>
      </c>
      <c r="H4871" s="9">
        <v>0.01</v>
      </c>
      <c r="I4871" s="13">
        <f>VLOOKUP($U4871,Pricebook!$A:$D,4,0)</f>
        <v>125</v>
      </c>
      <c r="J4871" s="11">
        <f>G4871*(1-H4871)</f>
        <v>4455</v>
      </c>
      <c r="K4871" t="s">
        <v>1831</v>
      </c>
      <c r="L4871" t="s">
        <v>571</v>
      </c>
      <c r="M4871" t="str">
        <f>VLOOKUP($L4871,Companies!$A:$G,7,)</f>
        <v>EDP Services</v>
      </c>
      <c r="N4871" t="str">
        <f>VLOOKUP($L4871,Companies!$A:$G,6,)</f>
        <v>Technology</v>
      </c>
      <c r="O4871" s="6" t="s">
        <v>1443</v>
      </c>
      <c r="P4871" s="6">
        <v>29501</v>
      </c>
      <c r="Q4871" t="s">
        <v>163</v>
      </c>
      <c r="R4871" t="s">
        <v>34</v>
      </c>
      <c r="S4871" s="4">
        <v>40791</v>
      </c>
      <c r="T4871" s="7">
        <f>S4871-E4871</f>
        <v>2</v>
      </c>
      <c r="U4871" t="s">
        <v>14208</v>
      </c>
      <c r="V4871" s="6" t="s">
        <v>14251</v>
      </c>
      <c r="W4871" t="s">
        <v>14263</v>
      </c>
      <c r="X4871" t="s">
        <v>14185</v>
      </c>
      <c r="Y4871" t="str">
        <f>VLOOKUP(R4871,Managers!$A:$B,2,)</f>
        <v>Frank Mitchell</v>
      </c>
      <c r="Z4871" s="11">
        <f>VLOOKUP(X4871,HourlyWages!$A:$B,2,0)</f>
        <v>70</v>
      </c>
      <c r="AA4871">
        <v>1</v>
      </c>
    </row>
    <row r="4872" spans="1:27" x14ac:dyDescent="0.3">
      <c r="A4872" t="b">
        <f>COUNTIF($C$1:C4872, C4872)&gt;1</f>
        <v>0</v>
      </c>
      <c r="B4872" t="b">
        <f>VLOOKUP(C4872,Sheet3!$A:$B,2,0) &gt; 1</f>
        <v>0</v>
      </c>
      <c r="C4872">
        <v>4871</v>
      </c>
      <c r="D4872">
        <v>34661</v>
      </c>
      <c r="E4872" s="4">
        <v>40198</v>
      </c>
      <c r="F4872">
        <v>26</v>
      </c>
      <c r="G4872" s="15">
        <f>I4872*F4872</f>
        <v>3250</v>
      </c>
      <c r="H4872" s="9">
        <v>0.09</v>
      </c>
      <c r="I4872" s="13">
        <f>VLOOKUP($U4872,Pricebook!$A:$D,4,0)</f>
        <v>125</v>
      </c>
      <c r="J4872" s="11">
        <f>G4872*(1-H4872)</f>
        <v>2957.5</v>
      </c>
      <c r="K4872" t="s">
        <v>1177</v>
      </c>
      <c r="L4872" t="s">
        <v>41</v>
      </c>
      <c r="M4872" t="str">
        <f>VLOOKUP($L4872,Companies!$A:$G,7,)</f>
        <v>EDP Services</v>
      </c>
      <c r="N4872" t="str">
        <f>VLOOKUP($L4872,Companies!$A:$G,6,)</f>
        <v>Technology</v>
      </c>
      <c r="O4872" s="6" t="s">
        <v>1112</v>
      </c>
      <c r="P4872" s="6">
        <v>35810</v>
      </c>
      <c r="Q4872" t="s">
        <v>424</v>
      </c>
      <c r="R4872" t="s">
        <v>34</v>
      </c>
      <c r="S4872" s="4">
        <v>40200</v>
      </c>
      <c r="T4872" s="7">
        <f>S4872-E4872</f>
        <v>2</v>
      </c>
      <c r="U4872" t="s">
        <v>14208</v>
      </c>
      <c r="V4872" s="6" t="s">
        <v>14251</v>
      </c>
      <c r="W4872" t="s">
        <v>14263</v>
      </c>
      <c r="X4872" t="s">
        <v>14190</v>
      </c>
      <c r="Y4872" t="str">
        <f>VLOOKUP(R4872,Managers!$A:$B,2,)</f>
        <v>Frank Mitchell</v>
      </c>
      <c r="Z4872" s="11">
        <f>VLOOKUP(X4872,HourlyWages!$A:$B,2,0)</f>
        <v>67</v>
      </c>
      <c r="AA4872">
        <v>1</v>
      </c>
    </row>
    <row r="4873" spans="1:27" x14ac:dyDescent="0.3">
      <c r="A4873" t="b">
        <f>COUNTIF($C$1:C4873, C4873)&gt;1</f>
        <v>0</v>
      </c>
      <c r="B4873" t="b">
        <f>VLOOKUP(C4873,Sheet3!$A:$B,2,0) &gt; 1</f>
        <v>0</v>
      </c>
      <c r="C4873">
        <v>4872</v>
      </c>
      <c r="D4873">
        <v>34662</v>
      </c>
      <c r="E4873" s="4">
        <v>40918</v>
      </c>
      <c r="F4873">
        <v>35</v>
      </c>
      <c r="G4873" s="15">
        <f>I4873*F4873</f>
        <v>7000</v>
      </c>
      <c r="H4873" s="9">
        <v>0.09</v>
      </c>
      <c r="I4873" s="13">
        <f>VLOOKUP($U4873,Pricebook!$A:$D,4,0)</f>
        <v>200</v>
      </c>
      <c r="J4873" s="11">
        <f>G4873*(1-H4873)</f>
        <v>6370</v>
      </c>
      <c r="K4873" t="s">
        <v>1859</v>
      </c>
      <c r="L4873" t="s">
        <v>449</v>
      </c>
      <c r="M4873" t="str">
        <f>VLOOKUP($L4873,Companies!$A:$G,7,)</f>
        <v>Auto Manufacturing</v>
      </c>
      <c r="N4873" t="str">
        <f>VLOOKUP($L4873,Companies!$A:$G,6,)</f>
        <v>Capital Goods</v>
      </c>
      <c r="O4873" s="6" t="s">
        <v>2324</v>
      </c>
      <c r="P4873" s="6" t="s">
        <v>2325</v>
      </c>
      <c r="Q4873" t="s">
        <v>87</v>
      </c>
      <c r="R4873" t="s">
        <v>61</v>
      </c>
      <c r="S4873" s="4">
        <v>40920</v>
      </c>
      <c r="T4873" s="7">
        <f>S4873-E4873</f>
        <v>2</v>
      </c>
      <c r="U4873" t="s">
        <v>14206</v>
      </c>
      <c r="V4873" s="6" t="s">
        <v>14254</v>
      </c>
      <c r="W4873" t="s">
        <v>14256</v>
      </c>
      <c r="X4873" t="s">
        <v>14189</v>
      </c>
      <c r="Y4873" t="str">
        <f>VLOOKUP(R4873,Managers!$A:$B,2,)</f>
        <v>Allen Young</v>
      </c>
      <c r="Z4873" s="11">
        <f>VLOOKUP(X4873,HourlyWages!$A:$B,2,0)</f>
        <v>62</v>
      </c>
      <c r="AA4873">
        <v>1</v>
      </c>
    </row>
    <row r="4874" spans="1:27" x14ac:dyDescent="0.3">
      <c r="A4874" t="b">
        <f>COUNTIF($C$1:C4874, C4874)&gt;1</f>
        <v>0</v>
      </c>
      <c r="B4874" t="b">
        <f>VLOOKUP(C4874,Sheet3!$A:$B,2,0) &gt; 1</f>
        <v>0</v>
      </c>
      <c r="C4874">
        <v>4873</v>
      </c>
      <c r="D4874">
        <v>34663</v>
      </c>
      <c r="E4874" s="4">
        <v>40730</v>
      </c>
      <c r="F4874">
        <v>38</v>
      </c>
      <c r="G4874" s="15">
        <f>I4874*F4874</f>
        <v>5700</v>
      </c>
      <c r="H4874" s="9">
        <v>0.05</v>
      </c>
      <c r="I4874" s="13">
        <f>VLOOKUP($U4874,Pricebook!$A:$D,4,0)</f>
        <v>150</v>
      </c>
      <c r="J4874" s="11">
        <f>G4874*(1-H4874)</f>
        <v>5415</v>
      </c>
      <c r="K4874" t="s">
        <v>1997</v>
      </c>
      <c r="L4874" t="s">
        <v>544</v>
      </c>
      <c r="M4874" t="str">
        <f>VLOOKUP($L4874,Companies!$A:$G,7,)</f>
        <v>Telecommunications Equipment</v>
      </c>
      <c r="N4874" t="str">
        <f>VLOOKUP($L4874,Companies!$A:$G,6,)</f>
        <v>Consumer Services</v>
      </c>
      <c r="O4874" s="6" t="s">
        <v>2464</v>
      </c>
      <c r="P4874" s="6">
        <v>70065</v>
      </c>
      <c r="Q4874" t="s">
        <v>436</v>
      </c>
      <c r="R4874" t="s">
        <v>34</v>
      </c>
      <c r="S4874" s="4">
        <v>40732</v>
      </c>
      <c r="T4874" s="7">
        <f>S4874-E4874</f>
        <v>2</v>
      </c>
      <c r="U4874" t="s">
        <v>14216</v>
      </c>
      <c r="V4874" s="6" t="s">
        <v>14251</v>
      </c>
      <c r="W4874" t="s">
        <v>14260</v>
      </c>
      <c r="X4874" t="s">
        <v>14187</v>
      </c>
      <c r="Y4874" t="str">
        <f>VLOOKUP(R4874,Managers!$A:$B,2,)</f>
        <v>Frank Mitchell</v>
      </c>
      <c r="Z4874" s="11">
        <f>VLOOKUP(X4874,HourlyWages!$A:$B,2,0)</f>
        <v>45</v>
      </c>
      <c r="AA4874">
        <v>1</v>
      </c>
    </row>
    <row r="4875" spans="1:27" x14ac:dyDescent="0.3">
      <c r="A4875" t="b">
        <f>COUNTIF($C$1:C4875, C4875)&gt;1</f>
        <v>0</v>
      </c>
      <c r="B4875" t="b">
        <f>VLOOKUP(C4875,Sheet3!$A:$B,2,0) &gt; 1</f>
        <v>0</v>
      </c>
      <c r="C4875">
        <v>4874</v>
      </c>
      <c r="D4875">
        <v>34689</v>
      </c>
      <c r="E4875" s="4">
        <v>40140</v>
      </c>
      <c r="F4875">
        <v>36</v>
      </c>
      <c r="G4875" s="15">
        <f>I4875*F4875</f>
        <v>7200</v>
      </c>
      <c r="H4875" s="9">
        <v>7.0000000000000007E-2</v>
      </c>
      <c r="I4875" s="13">
        <f>VLOOKUP($U4875,Pricebook!$A:$D,4,0)</f>
        <v>200</v>
      </c>
      <c r="J4875" s="11">
        <f>G4875*(1-H4875)</f>
        <v>6696</v>
      </c>
      <c r="K4875" t="s">
        <v>111</v>
      </c>
      <c r="L4875" t="s">
        <v>112</v>
      </c>
      <c r="M4875" t="str">
        <f>VLOOKUP($L4875,Companies!$A:$G,7,)</f>
        <v>Telecommunications Equipment</v>
      </c>
      <c r="N4875" t="str">
        <f>VLOOKUP($L4875,Companies!$A:$G,6,)</f>
        <v>Public Utilities</v>
      </c>
      <c r="O4875" s="6" t="s">
        <v>2563</v>
      </c>
      <c r="P4875" s="6" t="s">
        <v>2564</v>
      </c>
      <c r="Q4875" t="s">
        <v>87</v>
      </c>
      <c r="R4875" t="s">
        <v>61</v>
      </c>
      <c r="S4875" s="4">
        <v>40147</v>
      </c>
      <c r="T4875" s="7">
        <f>S4875-E4875</f>
        <v>7</v>
      </c>
      <c r="U4875" t="s">
        <v>14206</v>
      </c>
      <c r="V4875" s="6" t="s">
        <v>14251</v>
      </c>
      <c r="W4875" t="s">
        <v>14263</v>
      </c>
      <c r="X4875" t="s">
        <v>14196</v>
      </c>
      <c r="Y4875" t="str">
        <f>VLOOKUP(R4875,Managers!$A:$B,2,)</f>
        <v>Allen Young</v>
      </c>
      <c r="Z4875" s="11">
        <f>VLOOKUP(X4875,HourlyWages!$A:$B,2,0)</f>
        <v>58</v>
      </c>
      <c r="AA4875">
        <v>1</v>
      </c>
    </row>
    <row r="4876" spans="1:27" x14ac:dyDescent="0.3">
      <c r="A4876" t="b">
        <f>COUNTIF($C$1:C4876, C4876)&gt;1</f>
        <v>0</v>
      </c>
      <c r="B4876" t="b">
        <f>VLOOKUP(C4876,Sheet3!$A:$B,2,0) &gt; 1</f>
        <v>0</v>
      </c>
      <c r="C4876">
        <v>4875</v>
      </c>
      <c r="D4876">
        <v>34691</v>
      </c>
      <c r="E4876" s="4">
        <v>39827</v>
      </c>
      <c r="F4876">
        <v>27</v>
      </c>
      <c r="G4876" s="15">
        <f>I4876*F4876</f>
        <v>4590</v>
      </c>
      <c r="H4876" s="9">
        <v>0.08</v>
      </c>
      <c r="I4876" s="13">
        <f>VLOOKUP($U4876,Pricebook!$A:$D,4,0)</f>
        <v>170</v>
      </c>
      <c r="J4876" s="11">
        <f>G4876*(1-H4876)</f>
        <v>4222.8</v>
      </c>
      <c r="K4876" t="s">
        <v>985</v>
      </c>
      <c r="L4876" t="s">
        <v>73</v>
      </c>
      <c r="M4876" t="str">
        <f>VLOOKUP($L4876,Companies!$A:$G,7,)</f>
        <v>Recreational Products/Toys</v>
      </c>
      <c r="N4876" t="str">
        <f>VLOOKUP($L4876,Companies!$A:$G,6,)</f>
        <v>Consumer Non-Durables</v>
      </c>
      <c r="O4876" s="6" t="s">
        <v>1969</v>
      </c>
      <c r="P4876" s="6">
        <v>18103</v>
      </c>
      <c r="Q4876" t="s">
        <v>232</v>
      </c>
      <c r="R4876" t="s">
        <v>61</v>
      </c>
      <c r="S4876" s="4">
        <v>39829</v>
      </c>
      <c r="T4876" s="7">
        <f>S4876-E4876</f>
        <v>2</v>
      </c>
      <c r="U4876" t="s">
        <v>14219</v>
      </c>
      <c r="V4876" s="6" t="s">
        <v>14254</v>
      </c>
      <c r="W4876" t="s">
        <v>14255</v>
      </c>
      <c r="X4876" t="s">
        <v>14192</v>
      </c>
      <c r="Y4876" t="str">
        <f>VLOOKUP(R4876,Managers!$A:$B,2,)</f>
        <v>Allen Young</v>
      </c>
      <c r="Z4876" s="11">
        <f>VLOOKUP(X4876,HourlyWages!$A:$B,2,0)</f>
        <v>75</v>
      </c>
      <c r="AA4876">
        <v>1</v>
      </c>
    </row>
    <row r="4877" spans="1:27" x14ac:dyDescent="0.3">
      <c r="A4877" t="b">
        <f>COUNTIF($C$1:C4877, C4877)&gt;1</f>
        <v>0</v>
      </c>
      <c r="B4877" t="b">
        <f>VLOOKUP(C4877,Sheet3!$A:$B,2,0) &gt; 1</f>
        <v>0</v>
      </c>
      <c r="C4877">
        <v>4876</v>
      </c>
      <c r="D4877">
        <v>34691</v>
      </c>
      <c r="E4877" s="4">
        <v>39827</v>
      </c>
      <c r="F4877">
        <v>23</v>
      </c>
      <c r="G4877" s="15">
        <f>I4877*F4877</f>
        <v>3450</v>
      </c>
      <c r="H4877" s="9">
        <v>0.02</v>
      </c>
      <c r="I4877" s="13">
        <f>VLOOKUP($U4877,Pricebook!$A:$D,4,0)</f>
        <v>150</v>
      </c>
      <c r="J4877" s="11">
        <f>G4877*(1-H4877)</f>
        <v>3381</v>
      </c>
      <c r="K4877" t="s">
        <v>985</v>
      </c>
      <c r="L4877" t="s">
        <v>73</v>
      </c>
      <c r="M4877" t="str">
        <f>VLOOKUP($L4877,Companies!$A:$G,7,)</f>
        <v>Recreational Products/Toys</v>
      </c>
      <c r="N4877" t="str">
        <f>VLOOKUP($L4877,Companies!$A:$G,6,)</f>
        <v>Consumer Non-Durables</v>
      </c>
      <c r="O4877" s="6" t="s">
        <v>1969</v>
      </c>
      <c r="P4877" s="6">
        <v>18103</v>
      </c>
      <c r="Q4877" t="s">
        <v>232</v>
      </c>
      <c r="R4877" t="s">
        <v>61</v>
      </c>
      <c r="S4877" s="4">
        <v>39827</v>
      </c>
      <c r="T4877" s="7">
        <f>S4877-E4877</f>
        <v>0</v>
      </c>
      <c r="U4877" t="s">
        <v>14216</v>
      </c>
      <c r="V4877" s="6" t="s">
        <v>14251</v>
      </c>
      <c r="W4877" t="s">
        <v>14263</v>
      </c>
      <c r="X4877" t="s">
        <v>14195</v>
      </c>
      <c r="Y4877" t="str">
        <f>VLOOKUP(R4877,Managers!$A:$B,2,)</f>
        <v>Allen Young</v>
      </c>
      <c r="Z4877" s="11">
        <f>VLOOKUP(X4877,HourlyWages!$A:$B,2,0)</f>
        <v>52</v>
      </c>
      <c r="AA4877">
        <v>1</v>
      </c>
    </row>
    <row r="4878" spans="1:27" x14ac:dyDescent="0.3">
      <c r="A4878" t="b">
        <f>COUNTIF($C$1:C4878, C4878)&gt;1</f>
        <v>0</v>
      </c>
      <c r="B4878" t="b">
        <f>VLOOKUP(C4878,Sheet3!$A:$B,2,0) &gt; 1</f>
        <v>0</v>
      </c>
      <c r="C4878">
        <v>4877</v>
      </c>
      <c r="D4878">
        <v>34691</v>
      </c>
      <c r="E4878" s="4">
        <v>39827</v>
      </c>
      <c r="F4878">
        <v>13</v>
      </c>
      <c r="G4878" s="15">
        <f>I4878*F4878</f>
        <v>1430</v>
      </c>
      <c r="H4878" s="9">
        <v>0.1</v>
      </c>
      <c r="I4878" s="13">
        <f>VLOOKUP($U4878,Pricebook!$A:$D,4,0)</f>
        <v>110</v>
      </c>
      <c r="J4878" s="11">
        <f>G4878*(1-H4878)</f>
        <v>1287</v>
      </c>
      <c r="K4878" t="s">
        <v>985</v>
      </c>
      <c r="L4878" t="s">
        <v>73</v>
      </c>
      <c r="M4878" t="str">
        <f>VLOOKUP($L4878,Companies!$A:$G,7,)</f>
        <v>Recreational Products/Toys</v>
      </c>
      <c r="N4878" t="str">
        <f>VLOOKUP($L4878,Companies!$A:$G,6,)</f>
        <v>Consumer Non-Durables</v>
      </c>
      <c r="O4878" s="6" t="s">
        <v>1969</v>
      </c>
      <c r="P4878" s="6">
        <v>18103</v>
      </c>
      <c r="Q4878" t="s">
        <v>232</v>
      </c>
      <c r="R4878" t="s">
        <v>61</v>
      </c>
      <c r="S4878" s="4">
        <v>39829</v>
      </c>
      <c r="T4878" s="7">
        <f>S4878-E4878</f>
        <v>2</v>
      </c>
      <c r="U4878" t="s">
        <v>14215</v>
      </c>
      <c r="V4878" s="6" t="s">
        <v>14251</v>
      </c>
      <c r="W4878" t="s">
        <v>14267</v>
      </c>
      <c r="X4878" t="s">
        <v>14201</v>
      </c>
      <c r="Y4878" t="str">
        <f>VLOOKUP(R4878,Managers!$A:$B,2,)</f>
        <v>Allen Young</v>
      </c>
      <c r="Z4878" s="11">
        <f>VLOOKUP(X4878,HourlyWages!$A:$B,2,0)</f>
        <v>53</v>
      </c>
      <c r="AA4878">
        <v>1</v>
      </c>
    </row>
    <row r="4879" spans="1:27" x14ac:dyDescent="0.3">
      <c r="A4879" t="b">
        <f>COUNTIF($C$1:C4879, C4879)&gt;1</f>
        <v>0</v>
      </c>
      <c r="B4879" t="b">
        <f>VLOOKUP(C4879,Sheet3!$A:$B,2,0) &gt; 1</f>
        <v>0</v>
      </c>
      <c r="C4879">
        <v>4878</v>
      </c>
      <c r="D4879">
        <v>34694</v>
      </c>
      <c r="E4879" s="4">
        <v>40661</v>
      </c>
      <c r="F4879">
        <v>11</v>
      </c>
      <c r="G4879" s="15">
        <f>I4879*F4879</f>
        <v>1375</v>
      </c>
      <c r="H4879" s="9">
        <v>0.04</v>
      </c>
      <c r="I4879" s="13">
        <f>VLOOKUP($U4879,Pricebook!$A:$D,4,0)</f>
        <v>125</v>
      </c>
      <c r="J4879" s="11">
        <f>G4879*(1-H4879)</f>
        <v>1320</v>
      </c>
      <c r="K4879" t="s">
        <v>1897</v>
      </c>
      <c r="L4879" t="s">
        <v>549</v>
      </c>
      <c r="M4879" t="str">
        <f>VLOOKUP($L4879,Companies!$A:$G,7,)</f>
        <v>RETAIL: Building Materials</v>
      </c>
      <c r="N4879" t="str">
        <f>VLOOKUP($L4879,Companies!$A:$G,6,)</f>
        <v>Consumer Services</v>
      </c>
      <c r="O4879" s="6" t="s">
        <v>2437</v>
      </c>
      <c r="P4879" s="6" t="s">
        <v>2438</v>
      </c>
      <c r="Q4879" t="s">
        <v>87</v>
      </c>
      <c r="R4879" t="s">
        <v>61</v>
      </c>
      <c r="S4879" s="4">
        <v>40661</v>
      </c>
      <c r="T4879" s="7">
        <f>S4879-E4879</f>
        <v>0</v>
      </c>
      <c r="U4879" t="s">
        <v>14208</v>
      </c>
      <c r="V4879" s="6" t="s">
        <v>14251</v>
      </c>
      <c r="W4879" t="s">
        <v>14268</v>
      </c>
      <c r="X4879" t="s">
        <v>14203</v>
      </c>
      <c r="Y4879" t="str">
        <f>VLOOKUP(R4879,Managers!$A:$B,2,)</f>
        <v>Allen Young</v>
      </c>
      <c r="Z4879" s="11">
        <f>VLOOKUP(X4879,HourlyWages!$A:$B,2,0)</f>
        <v>62</v>
      </c>
      <c r="AA4879">
        <v>1</v>
      </c>
    </row>
    <row r="4880" spans="1:27" x14ac:dyDescent="0.3">
      <c r="A4880" t="b">
        <f>COUNTIF($C$1:C4880, C4880)&gt;1</f>
        <v>0</v>
      </c>
      <c r="B4880" t="b">
        <f>VLOOKUP(C4880,Sheet3!$A:$B,2,0) &gt; 1</f>
        <v>0</v>
      </c>
      <c r="C4880">
        <v>4879</v>
      </c>
      <c r="D4880">
        <v>34721</v>
      </c>
      <c r="E4880" s="4">
        <v>40483</v>
      </c>
      <c r="F4880">
        <v>46</v>
      </c>
      <c r="G4880" s="15">
        <f>I4880*F4880</f>
        <v>6440</v>
      </c>
      <c r="H4880" s="9">
        <v>0.01</v>
      </c>
      <c r="I4880" s="13">
        <f>VLOOKUP($U4880,Pricebook!$A:$D,4,0)</f>
        <v>140</v>
      </c>
      <c r="J4880" s="11">
        <f>G4880*(1-H4880)</f>
        <v>6375.6</v>
      </c>
      <c r="K4880" t="s">
        <v>2565</v>
      </c>
      <c r="L4880" t="s">
        <v>55</v>
      </c>
      <c r="M4880" t="str">
        <f>VLOOKUP($L4880,Companies!$A:$G,7,)</f>
        <v>Semiconductors</v>
      </c>
      <c r="N4880" t="str">
        <f>VLOOKUP($L4880,Companies!$A:$G,6,)</f>
        <v>Technology</v>
      </c>
      <c r="O4880" s="6" t="s">
        <v>480</v>
      </c>
      <c r="P4880" s="6">
        <v>55113</v>
      </c>
      <c r="Q4880" t="s">
        <v>130</v>
      </c>
      <c r="R4880" t="s">
        <v>16</v>
      </c>
      <c r="S4880" s="4">
        <v>40484</v>
      </c>
      <c r="T4880" s="7">
        <f>S4880-E4880</f>
        <v>1</v>
      </c>
      <c r="U4880" t="s">
        <v>14207</v>
      </c>
      <c r="V4880" s="6" t="s">
        <v>14257</v>
      </c>
      <c r="W4880" t="s">
        <v>14259</v>
      </c>
      <c r="X4880" t="s">
        <v>14197</v>
      </c>
      <c r="Y4880" t="str">
        <f>VLOOKUP(R4880,Managers!$A:$B,2,)</f>
        <v>Josh Martinez</v>
      </c>
      <c r="Z4880" s="11">
        <f>VLOOKUP(X4880,HourlyWages!$A:$B,2,0)</f>
        <v>71</v>
      </c>
      <c r="AA4880">
        <v>1</v>
      </c>
    </row>
    <row r="4881" spans="1:27" x14ac:dyDescent="0.3">
      <c r="A4881" t="b">
        <f>COUNTIF($C$1:C4881, C4881)&gt;1</f>
        <v>0</v>
      </c>
      <c r="B4881" t="b">
        <f>VLOOKUP(C4881,Sheet3!$A:$B,2,0) &gt; 1</f>
        <v>0</v>
      </c>
      <c r="C4881">
        <v>4880</v>
      </c>
      <c r="D4881">
        <v>34723</v>
      </c>
      <c r="E4881" s="4">
        <v>41252</v>
      </c>
      <c r="F4881">
        <v>4</v>
      </c>
      <c r="G4881" s="15">
        <f>I4881*F4881</f>
        <v>600</v>
      </c>
      <c r="H4881" s="9">
        <v>0.06</v>
      </c>
      <c r="I4881" s="13">
        <f>VLOOKUP($U4881,Pricebook!$A:$D,4,0)</f>
        <v>150</v>
      </c>
      <c r="J4881" s="11">
        <f>G4881*(1-H4881)</f>
        <v>564</v>
      </c>
      <c r="K4881" t="s">
        <v>2566</v>
      </c>
      <c r="L4881" t="s">
        <v>351</v>
      </c>
      <c r="M4881" t="str">
        <f>VLOOKUP($L4881,Companies!$A:$G,7,)</f>
        <v>Department/Specialty Retail Stores</v>
      </c>
      <c r="N4881" t="str">
        <f>VLOOKUP($L4881,Companies!$A:$G,6,)</f>
        <v>Consumer Services</v>
      </c>
      <c r="O4881" s="6" t="s">
        <v>1590</v>
      </c>
      <c r="P4881" s="6">
        <v>30080</v>
      </c>
      <c r="Q4881" t="s">
        <v>134</v>
      </c>
      <c r="R4881" t="s">
        <v>34</v>
      </c>
      <c r="S4881" s="4">
        <v>41254</v>
      </c>
      <c r="T4881" s="7">
        <f>S4881-E4881</f>
        <v>2</v>
      </c>
      <c r="U4881" t="s">
        <v>14216</v>
      </c>
      <c r="V4881" s="6" t="s">
        <v>14251</v>
      </c>
      <c r="W4881" t="s">
        <v>14262</v>
      </c>
      <c r="X4881" t="s">
        <v>14192</v>
      </c>
      <c r="Y4881" t="str">
        <f>VLOOKUP(R4881,Managers!$A:$B,2,)</f>
        <v>Frank Mitchell</v>
      </c>
      <c r="Z4881" s="11">
        <f>VLOOKUP(X4881,HourlyWages!$A:$B,2,0)</f>
        <v>75</v>
      </c>
      <c r="AA4881">
        <v>1</v>
      </c>
    </row>
    <row r="4882" spans="1:27" x14ac:dyDescent="0.3">
      <c r="A4882" t="b">
        <f>COUNTIF($C$1:C4882, C4882)&gt;1</f>
        <v>0</v>
      </c>
      <c r="B4882" t="b">
        <f>VLOOKUP(C4882,Sheet3!$A:$B,2,0) &gt; 1</f>
        <v>0</v>
      </c>
      <c r="C4882">
        <v>4881</v>
      </c>
      <c r="D4882">
        <v>34723</v>
      </c>
      <c r="E4882" s="4">
        <v>41252</v>
      </c>
      <c r="F4882">
        <v>46</v>
      </c>
      <c r="G4882" s="15">
        <f>I4882*F4882</f>
        <v>6900</v>
      </c>
      <c r="H4882" s="9">
        <v>0.06</v>
      </c>
      <c r="I4882" s="13">
        <f>VLOOKUP($U4882,Pricebook!$A:$D,4,0)</f>
        <v>150</v>
      </c>
      <c r="J4882" s="11">
        <f>G4882*(1-H4882)</f>
        <v>6486</v>
      </c>
      <c r="K4882" t="s">
        <v>2566</v>
      </c>
      <c r="L4882" t="s">
        <v>351</v>
      </c>
      <c r="M4882" t="str">
        <f>VLOOKUP($L4882,Companies!$A:$G,7,)</f>
        <v>Department/Specialty Retail Stores</v>
      </c>
      <c r="N4882" t="str">
        <f>VLOOKUP($L4882,Companies!$A:$G,6,)</f>
        <v>Consumer Services</v>
      </c>
      <c r="O4882" s="6" t="s">
        <v>1590</v>
      </c>
      <c r="P4882" s="6">
        <v>30080</v>
      </c>
      <c r="Q4882" t="s">
        <v>134</v>
      </c>
      <c r="R4882" t="s">
        <v>34</v>
      </c>
      <c r="S4882" s="4">
        <v>41255</v>
      </c>
      <c r="T4882" s="7">
        <f>S4882-E4882</f>
        <v>3</v>
      </c>
      <c r="U4882" t="s">
        <v>14216</v>
      </c>
      <c r="V4882" s="6" t="s">
        <v>14251</v>
      </c>
      <c r="W4882" t="s">
        <v>14263</v>
      </c>
      <c r="X4882" t="s">
        <v>14186</v>
      </c>
      <c r="Y4882" t="str">
        <f>VLOOKUP(R4882,Managers!$A:$B,2,)</f>
        <v>Frank Mitchell</v>
      </c>
      <c r="Z4882" s="11">
        <f>VLOOKUP(X4882,HourlyWages!$A:$B,2,0)</f>
        <v>67</v>
      </c>
      <c r="AA4882">
        <v>1</v>
      </c>
    </row>
    <row r="4883" spans="1:27" x14ac:dyDescent="0.3">
      <c r="A4883" t="b">
        <f>COUNTIF($C$1:C4883, C4883)&gt;1</f>
        <v>0</v>
      </c>
      <c r="B4883" t="b">
        <f>VLOOKUP(C4883,Sheet3!$A:$B,2,0) &gt; 1</f>
        <v>0</v>
      </c>
      <c r="C4883">
        <v>4882</v>
      </c>
      <c r="D4883">
        <v>34723</v>
      </c>
      <c r="E4883" s="4">
        <v>41252</v>
      </c>
      <c r="F4883">
        <v>29</v>
      </c>
      <c r="G4883" s="15">
        <f>I4883*F4883</f>
        <v>4350</v>
      </c>
      <c r="H4883" s="9">
        <v>0.09</v>
      </c>
      <c r="I4883" s="13">
        <f>VLOOKUP($U4883,Pricebook!$A:$D,4,0)</f>
        <v>150</v>
      </c>
      <c r="J4883" s="11">
        <f>G4883*(1-H4883)</f>
        <v>3958.5</v>
      </c>
      <c r="K4883" t="s">
        <v>2566</v>
      </c>
      <c r="L4883" t="s">
        <v>351</v>
      </c>
      <c r="M4883" t="str">
        <f>VLOOKUP($L4883,Companies!$A:$G,7,)</f>
        <v>Department/Specialty Retail Stores</v>
      </c>
      <c r="N4883" t="str">
        <f>VLOOKUP($L4883,Companies!$A:$G,6,)</f>
        <v>Consumer Services</v>
      </c>
      <c r="O4883" s="6" t="s">
        <v>1590</v>
      </c>
      <c r="P4883" s="6">
        <v>30080</v>
      </c>
      <c r="Q4883" t="s">
        <v>134</v>
      </c>
      <c r="R4883" t="s">
        <v>34</v>
      </c>
      <c r="S4883" s="4">
        <v>41254</v>
      </c>
      <c r="T4883" s="7">
        <f>S4883-E4883</f>
        <v>2</v>
      </c>
      <c r="U4883" t="s">
        <v>14210</v>
      </c>
      <c r="V4883" s="6" t="s">
        <v>14251</v>
      </c>
      <c r="W4883" t="s">
        <v>14252</v>
      </c>
      <c r="X4883" t="s">
        <v>14191</v>
      </c>
      <c r="Y4883" t="str">
        <f>VLOOKUP(R4883,Managers!$A:$B,2,)</f>
        <v>Frank Mitchell</v>
      </c>
      <c r="Z4883" s="11">
        <f>VLOOKUP(X4883,HourlyWages!$A:$B,2,0)</f>
        <v>60</v>
      </c>
      <c r="AA4883">
        <v>1</v>
      </c>
    </row>
    <row r="4884" spans="1:27" x14ac:dyDescent="0.3">
      <c r="A4884" t="b">
        <f>COUNTIF($C$1:C4884, C4884)&gt;1</f>
        <v>0</v>
      </c>
      <c r="B4884" t="b">
        <f>VLOOKUP(C4884,Sheet3!$A:$B,2,0) &gt; 1</f>
        <v>0</v>
      </c>
      <c r="C4884">
        <v>4883</v>
      </c>
      <c r="D4884">
        <v>34725</v>
      </c>
      <c r="E4884" s="4">
        <v>40751</v>
      </c>
      <c r="F4884">
        <v>14</v>
      </c>
      <c r="G4884" s="15">
        <f>I4884*F4884</f>
        <v>2800</v>
      </c>
      <c r="H4884" s="9">
        <v>0.08</v>
      </c>
      <c r="I4884" s="13">
        <f>VLOOKUP($U4884,Pricebook!$A:$D,4,0)</f>
        <v>200</v>
      </c>
      <c r="J4884" s="11">
        <f>G4884*(1-H4884)</f>
        <v>2576</v>
      </c>
      <c r="K4884" t="s">
        <v>1376</v>
      </c>
      <c r="L4884" t="s">
        <v>226</v>
      </c>
      <c r="M4884" t="str">
        <f>VLOOKUP($L4884,Companies!$A:$G,7,)</f>
        <v>Auto Manufacturing</v>
      </c>
      <c r="N4884" t="str">
        <f>VLOOKUP($L4884,Companies!$A:$G,6,)</f>
        <v>Capital Goods</v>
      </c>
      <c r="O4884" s="6" t="s">
        <v>895</v>
      </c>
      <c r="P4884" s="6" t="s">
        <v>896</v>
      </c>
      <c r="Q4884" t="s">
        <v>87</v>
      </c>
      <c r="R4884" t="s">
        <v>61</v>
      </c>
      <c r="S4884" s="4">
        <v>40753</v>
      </c>
      <c r="T4884" s="7">
        <f>S4884-E4884</f>
        <v>2</v>
      </c>
      <c r="U4884" t="s">
        <v>14206</v>
      </c>
      <c r="V4884" s="6" t="s">
        <v>14251</v>
      </c>
      <c r="W4884" t="s">
        <v>14266</v>
      </c>
      <c r="X4884" t="s">
        <v>14190</v>
      </c>
      <c r="Y4884" t="str">
        <f>VLOOKUP(R4884,Managers!$A:$B,2,)</f>
        <v>Allen Young</v>
      </c>
      <c r="Z4884" s="11">
        <f>VLOOKUP(X4884,HourlyWages!$A:$B,2,0)</f>
        <v>67</v>
      </c>
      <c r="AA4884">
        <v>1</v>
      </c>
    </row>
    <row r="4885" spans="1:27" x14ac:dyDescent="0.3">
      <c r="A4885" t="b">
        <f>COUNTIF($C$1:C4885, C4885)&gt;1</f>
        <v>0</v>
      </c>
      <c r="B4885" t="b">
        <f>VLOOKUP(C4885,Sheet3!$A:$B,2,0) &gt; 1</f>
        <v>0</v>
      </c>
      <c r="C4885">
        <v>4884</v>
      </c>
      <c r="D4885">
        <v>34727</v>
      </c>
      <c r="E4885" s="4">
        <v>40615</v>
      </c>
      <c r="F4885">
        <v>20</v>
      </c>
      <c r="G4885" s="15">
        <f>I4885*F4885</f>
        <v>3200</v>
      </c>
      <c r="H4885" s="9">
        <v>0.1</v>
      </c>
      <c r="I4885" s="13">
        <f>VLOOKUP($U4885,Pricebook!$A:$D,4,0)</f>
        <v>160</v>
      </c>
      <c r="J4885" s="11">
        <f>G4885*(1-H4885)</f>
        <v>2880</v>
      </c>
      <c r="K4885" t="s">
        <v>157</v>
      </c>
      <c r="L4885" t="s">
        <v>158</v>
      </c>
      <c r="M4885" t="str">
        <f>VLOOKUP($L4885,Companies!$A:$G,7,)</f>
        <v>Department/Specialty Retail Stores</v>
      </c>
      <c r="N4885" t="str">
        <f>VLOOKUP($L4885,Companies!$A:$G,6,)</f>
        <v>Consumer Services</v>
      </c>
      <c r="O4885" s="6" t="s">
        <v>159</v>
      </c>
      <c r="P4885" s="6">
        <v>11729</v>
      </c>
      <c r="Q4885" t="s">
        <v>60</v>
      </c>
      <c r="R4885" t="s">
        <v>61</v>
      </c>
      <c r="S4885" s="4">
        <v>40619</v>
      </c>
      <c r="T4885" s="7">
        <f>S4885-E4885</f>
        <v>4</v>
      </c>
      <c r="U4885" t="s">
        <v>14218</v>
      </c>
      <c r="V4885" s="6" t="s">
        <v>14254</v>
      </c>
      <c r="W4885" t="s">
        <v>14255</v>
      </c>
      <c r="X4885" t="s">
        <v>14187</v>
      </c>
      <c r="Y4885" t="str">
        <f>VLOOKUP(R4885,Managers!$A:$B,2,)</f>
        <v>Allen Young</v>
      </c>
      <c r="Z4885" s="11">
        <f>VLOOKUP(X4885,HourlyWages!$A:$B,2,0)</f>
        <v>45</v>
      </c>
      <c r="AA4885">
        <v>1</v>
      </c>
    </row>
    <row r="4886" spans="1:27" x14ac:dyDescent="0.3">
      <c r="A4886" t="b">
        <f>COUNTIF($C$1:C4886, C4886)&gt;1</f>
        <v>0</v>
      </c>
      <c r="B4886" t="b">
        <f>VLOOKUP(C4886,Sheet3!$A:$B,2,0) &gt; 1</f>
        <v>0</v>
      </c>
      <c r="C4886">
        <v>4885</v>
      </c>
      <c r="D4886">
        <v>34753</v>
      </c>
      <c r="E4886" s="4">
        <v>40196</v>
      </c>
      <c r="F4886">
        <v>7</v>
      </c>
      <c r="G4886" s="15">
        <f>I4886*F4886</f>
        <v>1050</v>
      </c>
      <c r="H4886" s="9">
        <v>0.09</v>
      </c>
      <c r="I4886" s="13">
        <f>VLOOKUP($U4886,Pricebook!$A:$D,4,0)</f>
        <v>150</v>
      </c>
      <c r="J4886" s="11">
        <f>G4886*(1-H4886)</f>
        <v>955.5</v>
      </c>
      <c r="K4886" t="s">
        <v>1381</v>
      </c>
      <c r="L4886" t="s">
        <v>151</v>
      </c>
      <c r="M4886" t="str">
        <f>VLOOKUP($L4886,Companies!$A:$G,7,)</f>
        <v>Hotels/Resorts</v>
      </c>
      <c r="N4886" t="str">
        <f>VLOOKUP($L4886,Companies!$A:$G,6,)</f>
        <v>Consumer Services</v>
      </c>
      <c r="O4886" s="6" t="s">
        <v>2562</v>
      </c>
      <c r="P4886" s="6">
        <v>66614</v>
      </c>
      <c r="Q4886" t="s">
        <v>153</v>
      </c>
      <c r="R4886" t="s">
        <v>16</v>
      </c>
      <c r="S4886" s="4">
        <v>40198</v>
      </c>
      <c r="T4886" s="7">
        <f>S4886-E4886</f>
        <v>2</v>
      </c>
      <c r="U4886" t="s">
        <v>14210</v>
      </c>
      <c r="V4886" s="6" t="s">
        <v>14251</v>
      </c>
      <c r="W4886" t="s">
        <v>14263</v>
      </c>
      <c r="X4886" t="s">
        <v>14201</v>
      </c>
      <c r="Y4886" t="str">
        <f>VLOOKUP(R4886,Managers!$A:$B,2,)</f>
        <v>Josh Martinez</v>
      </c>
      <c r="Z4886" s="11">
        <f>VLOOKUP(X4886,HourlyWages!$A:$B,2,0)</f>
        <v>53</v>
      </c>
      <c r="AA4886">
        <v>1</v>
      </c>
    </row>
    <row r="4887" spans="1:27" x14ac:dyDescent="0.3">
      <c r="A4887" t="b">
        <f>COUNTIF($C$1:C4887, C4887)&gt;1</f>
        <v>0</v>
      </c>
      <c r="B4887" t="b">
        <f>VLOOKUP(C4887,Sheet3!$A:$B,2,0) &gt; 1</f>
        <v>0</v>
      </c>
      <c r="C4887">
        <v>4886</v>
      </c>
      <c r="D4887">
        <v>34754</v>
      </c>
      <c r="E4887" s="4">
        <v>41064</v>
      </c>
      <c r="F4887">
        <v>16</v>
      </c>
      <c r="G4887" s="15">
        <f>I4887*F4887</f>
        <v>1760</v>
      </c>
      <c r="H4887" s="9">
        <v>0.03</v>
      </c>
      <c r="I4887" s="13">
        <f>VLOOKUP($U4887,Pricebook!$A:$D,4,0)</f>
        <v>110</v>
      </c>
      <c r="J4887" s="11">
        <f>G4887*(1-H4887)</f>
        <v>1707.2</v>
      </c>
      <c r="K4887" t="s">
        <v>855</v>
      </c>
      <c r="L4887" t="s">
        <v>400</v>
      </c>
      <c r="M4887" t="str">
        <f>VLOOKUP($L4887,Companies!$A:$G,7,)</f>
        <v>Industrial Specialties</v>
      </c>
      <c r="N4887" t="str">
        <f>VLOOKUP($L4887,Companies!$A:$G,6,)</f>
        <v>Health Care</v>
      </c>
      <c r="O4887" s="6" t="s">
        <v>2173</v>
      </c>
      <c r="P4887" s="6">
        <v>36869</v>
      </c>
      <c r="Q4887" t="s">
        <v>424</v>
      </c>
      <c r="R4887" t="s">
        <v>34</v>
      </c>
      <c r="S4887" s="4">
        <v>41066</v>
      </c>
      <c r="T4887" s="7">
        <f>S4887-E4887</f>
        <v>2</v>
      </c>
      <c r="U4887" t="s">
        <v>14215</v>
      </c>
      <c r="V4887" s="6" t="s">
        <v>14251</v>
      </c>
      <c r="W4887" t="s">
        <v>14266</v>
      </c>
      <c r="X4887" t="s">
        <v>14197</v>
      </c>
      <c r="Y4887" t="str">
        <f>VLOOKUP(R4887,Managers!$A:$B,2,)</f>
        <v>Frank Mitchell</v>
      </c>
      <c r="Z4887" s="11">
        <f>VLOOKUP(X4887,HourlyWages!$A:$B,2,0)</f>
        <v>71</v>
      </c>
      <c r="AA4887">
        <v>1</v>
      </c>
    </row>
    <row r="4888" spans="1:27" x14ac:dyDescent="0.3">
      <c r="A4888" t="b">
        <f>COUNTIF($C$1:C4888, C4888)&gt;1</f>
        <v>0</v>
      </c>
      <c r="B4888" t="b">
        <f>VLOOKUP(C4888,Sheet3!$A:$B,2,0) &gt; 1</f>
        <v>0</v>
      </c>
      <c r="C4888">
        <v>4887</v>
      </c>
      <c r="D4888">
        <v>34757</v>
      </c>
      <c r="E4888" s="4">
        <v>41057</v>
      </c>
      <c r="F4888">
        <v>40</v>
      </c>
      <c r="G4888" s="15">
        <f>I4888*F4888</f>
        <v>4400</v>
      </c>
      <c r="H4888" s="9">
        <v>0.1</v>
      </c>
      <c r="I4888" s="13">
        <f>VLOOKUP($U4888,Pricebook!$A:$D,4,0)</f>
        <v>110</v>
      </c>
      <c r="J4888" s="11">
        <f>G4888*(1-H4888)</f>
        <v>3960</v>
      </c>
      <c r="K4888" t="s">
        <v>2566</v>
      </c>
      <c r="L4888" t="s">
        <v>351</v>
      </c>
      <c r="M4888" t="str">
        <f>VLOOKUP($L4888,Companies!$A:$G,7,)</f>
        <v>Department/Specialty Retail Stores</v>
      </c>
      <c r="N4888" t="str">
        <f>VLOOKUP($L4888,Companies!$A:$G,6,)</f>
        <v>Consumer Services</v>
      </c>
      <c r="O4888" s="6" t="s">
        <v>1590</v>
      </c>
      <c r="P4888" s="6">
        <v>30080</v>
      </c>
      <c r="Q4888" t="s">
        <v>134</v>
      </c>
      <c r="R4888" t="s">
        <v>34</v>
      </c>
      <c r="S4888" s="4">
        <v>41059</v>
      </c>
      <c r="T4888" s="7">
        <f>S4888-E4888</f>
        <v>2</v>
      </c>
      <c r="U4888" t="s">
        <v>14215</v>
      </c>
      <c r="V4888" s="6" t="s">
        <v>14251</v>
      </c>
      <c r="W4888" t="s">
        <v>14266</v>
      </c>
      <c r="X4888" t="s">
        <v>14201</v>
      </c>
      <c r="Y4888" t="str">
        <f>VLOOKUP(R4888,Managers!$A:$B,2,)</f>
        <v>Frank Mitchell</v>
      </c>
      <c r="Z4888" s="11">
        <f>VLOOKUP(X4888,HourlyWages!$A:$B,2,0)</f>
        <v>53</v>
      </c>
      <c r="AA4888">
        <v>1</v>
      </c>
    </row>
    <row r="4889" spans="1:27" x14ac:dyDescent="0.3">
      <c r="A4889" t="b">
        <f>COUNTIF($C$1:C4889, C4889)&gt;1</f>
        <v>0</v>
      </c>
      <c r="B4889" t="b">
        <f>VLOOKUP(C4889,Sheet3!$A:$B,2,0) &gt; 1</f>
        <v>0</v>
      </c>
      <c r="C4889">
        <v>4888</v>
      </c>
      <c r="D4889">
        <v>34785</v>
      </c>
      <c r="E4889" s="4">
        <v>40203</v>
      </c>
      <c r="F4889">
        <v>45</v>
      </c>
      <c r="G4889" s="15">
        <f>I4889*F4889</f>
        <v>5625</v>
      </c>
      <c r="H4889" s="9">
        <v>0.01</v>
      </c>
      <c r="I4889" s="13">
        <f>VLOOKUP($U4889,Pricebook!$A:$D,4,0)</f>
        <v>125</v>
      </c>
      <c r="J4889" s="11">
        <f>G4889*(1-H4889)</f>
        <v>5568.75</v>
      </c>
      <c r="K4889" t="s">
        <v>2044</v>
      </c>
      <c r="L4889" t="s">
        <v>50</v>
      </c>
      <c r="M4889" t="str">
        <f>VLOOKUP($L4889,Companies!$A:$G,7,)</f>
        <v>Semiconductors</v>
      </c>
      <c r="N4889" t="str">
        <f>VLOOKUP($L4889,Companies!$A:$G,6,)</f>
        <v>Technology</v>
      </c>
      <c r="O4889" s="6" t="s">
        <v>2045</v>
      </c>
      <c r="P4889" s="6">
        <v>17112</v>
      </c>
      <c r="Q4889" t="s">
        <v>232</v>
      </c>
      <c r="R4889" t="s">
        <v>61</v>
      </c>
      <c r="S4889" s="4">
        <v>40206</v>
      </c>
      <c r="T4889" s="7">
        <f>S4889-E4889</f>
        <v>3</v>
      </c>
      <c r="U4889" t="s">
        <v>14209</v>
      </c>
      <c r="V4889" s="6" t="s">
        <v>14257</v>
      </c>
      <c r="W4889" t="s">
        <v>14258</v>
      </c>
      <c r="X4889" t="s">
        <v>14192</v>
      </c>
      <c r="Y4889" t="str">
        <f>VLOOKUP(R4889,Managers!$A:$B,2,)</f>
        <v>Allen Young</v>
      </c>
      <c r="Z4889" s="11">
        <f>VLOOKUP(X4889,HourlyWages!$A:$B,2,0)</f>
        <v>75</v>
      </c>
      <c r="AA4889">
        <v>1</v>
      </c>
    </row>
    <row r="4890" spans="1:27" x14ac:dyDescent="0.3">
      <c r="A4890" t="b">
        <f>COUNTIF($C$1:C4890, C4890)&gt;1</f>
        <v>0</v>
      </c>
      <c r="B4890" t="b">
        <f>VLOOKUP(C4890,Sheet3!$A:$B,2,0) &gt; 1</f>
        <v>0</v>
      </c>
      <c r="C4890">
        <v>4889</v>
      </c>
      <c r="D4890">
        <v>34787</v>
      </c>
      <c r="E4890" s="4">
        <v>40237</v>
      </c>
      <c r="F4890">
        <v>14</v>
      </c>
      <c r="G4890" s="15">
        <f>I4890*F4890</f>
        <v>1680</v>
      </c>
      <c r="H4890" s="9">
        <v>0.05</v>
      </c>
      <c r="I4890" s="13">
        <f>VLOOKUP($U4890,Pricebook!$A:$D,4,0)</f>
        <v>120</v>
      </c>
      <c r="J4890" s="11">
        <f>G4890*(1-H4890)</f>
        <v>1596</v>
      </c>
      <c r="K4890" t="s">
        <v>1037</v>
      </c>
      <c r="L4890" t="s">
        <v>142</v>
      </c>
      <c r="M4890" t="str">
        <f>VLOOKUP($L4890,Companies!$A:$G,7,)</f>
        <v>Computer Software: Programming, Data Processing</v>
      </c>
      <c r="N4890" t="str">
        <f>VLOOKUP($L4890,Companies!$A:$G,6,)</f>
        <v>Technology</v>
      </c>
      <c r="O4890" s="6" t="s">
        <v>2176</v>
      </c>
      <c r="P4890" s="6">
        <v>55345</v>
      </c>
      <c r="Q4890" t="s">
        <v>130</v>
      </c>
      <c r="R4890" t="s">
        <v>16</v>
      </c>
      <c r="S4890" s="4">
        <v>40239</v>
      </c>
      <c r="T4890" s="7">
        <f>S4890-E4890</f>
        <v>2</v>
      </c>
      <c r="U4890" t="s">
        <v>14212</v>
      </c>
      <c r="V4890" s="6" t="s">
        <v>14251</v>
      </c>
      <c r="W4890" t="s">
        <v>14266</v>
      </c>
      <c r="X4890" t="s">
        <v>14185</v>
      </c>
      <c r="Y4890" t="str">
        <f>VLOOKUP(R4890,Managers!$A:$B,2,)</f>
        <v>Josh Martinez</v>
      </c>
      <c r="Z4890" s="11">
        <f>VLOOKUP(X4890,HourlyWages!$A:$B,2,0)</f>
        <v>70</v>
      </c>
      <c r="AA4890">
        <v>1</v>
      </c>
    </row>
    <row r="4891" spans="1:27" x14ac:dyDescent="0.3">
      <c r="A4891" t="b">
        <f>COUNTIF($C$1:C4891, C4891)&gt;1</f>
        <v>0</v>
      </c>
      <c r="B4891" t="b">
        <f>VLOOKUP(C4891,Sheet3!$A:$B,2,0) &gt; 1</f>
        <v>0</v>
      </c>
      <c r="C4891">
        <v>4890</v>
      </c>
      <c r="D4891">
        <v>34788</v>
      </c>
      <c r="E4891" s="4">
        <v>40126</v>
      </c>
      <c r="F4891">
        <v>4</v>
      </c>
      <c r="G4891" s="15">
        <f>I4891*F4891</f>
        <v>440</v>
      </c>
      <c r="H4891" s="9">
        <v>0.02</v>
      </c>
      <c r="I4891" s="13">
        <f>VLOOKUP($U4891,Pricebook!$A:$D,4,0)</f>
        <v>110</v>
      </c>
      <c r="J4891" s="11">
        <f>G4891*(1-H4891)</f>
        <v>431.2</v>
      </c>
      <c r="K4891" t="s">
        <v>614</v>
      </c>
      <c r="L4891" t="s">
        <v>193</v>
      </c>
      <c r="M4891" t="str">
        <f>VLOOKUP($L4891,Companies!$A:$G,7,)</f>
        <v>Semiconductors</v>
      </c>
      <c r="N4891" t="str">
        <f>VLOOKUP($L4891,Companies!$A:$G,6,)</f>
        <v>Technology</v>
      </c>
      <c r="O4891" s="6" t="s">
        <v>2567</v>
      </c>
      <c r="P4891" s="6">
        <v>78664</v>
      </c>
      <c r="Q4891" t="s">
        <v>48</v>
      </c>
      <c r="R4891" t="s">
        <v>16</v>
      </c>
      <c r="S4891" s="4">
        <v>40128</v>
      </c>
      <c r="T4891" s="7">
        <f>S4891-E4891</f>
        <v>2</v>
      </c>
      <c r="U4891" t="s">
        <v>14215</v>
      </c>
      <c r="V4891" s="6" t="s">
        <v>14254</v>
      </c>
      <c r="W4891" t="s">
        <v>14255</v>
      </c>
      <c r="X4891" t="s">
        <v>14191</v>
      </c>
      <c r="Y4891" t="str">
        <f>VLOOKUP(R4891,Managers!$A:$B,2,)</f>
        <v>Josh Martinez</v>
      </c>
      <c r="Z4891" s="11">
        <f>VLOOKUP(X4891,HourlyWages!$A:$B,2,0)</f>
        <v>60</v>
      </c>
      <c r="AA4891">
        <v>1</v>
      </c>
    </row>
    <row r="4892" spans="1:27" x14ac:dyDescent="0.3">
      <c r="A4892" t="b">
        <f>COUNTIF($C$1:C4892, C4892)&gt;1</f>
        <v>0</v>
      </c>
      <c r="B4892" t="b">
        <f>VLOOKUP(C4892,Sheet3!$A:$B,2,0) &gt; 1</f>
        <v>0</v>
      </c>
      <c r="C4892">
        <v>4891</v>
      </c>
      <c r="D4892">
        <v>34791</v>
      </c>
      <c r="E4892" s="4">
        <v>40670</v>
      </c>
      <c r="F4892">
        <v>37</v>
      </c>
      <c r="G4892" s="15">
        <f>I4892*F4892</f>
        <v>4625</v>
      </c>
      <c r="H4892" s="9">
        <v>0.03</v>
      </c>
      <c r="I4892" s="13">
        <f>VLOOKUP($U4892,Pricebook!$A:$D,4,0)</f>
        <v>125</v>
      </c>
      <c r="J4892" s="11">
        <f>G4892*(1-H4892)</f>
        <v>4486.25</v>
      </c>
      <c r="K4892" t="s">
        <v>2568</v>
      </c>
      <c r="L4892" t="s">
        <v>844</v>
      </c>
      <c r="M4892" t="str">
        <f>VLOOKUP($L4892,Companies!$A:$G,7,)</f>
        <v>Electronic Components</v>
      </c>
      <c r="N4892" t="str">
        <f>VLOOKUP($L4892,Companies!$A:$G,6,)</f>
        <v>Technology</v>
      </c>
      <c r="O4892" s="6" t="s">
        <v>1786</v>
      </c>
      <c r="P4892" s="6">
        <v>55124</v>
      </c>
      <c r="Q4892" t="s">
        <v>130</v>
      </c>
      <c r="R4892" t="s">
        <v>16</v>
      </c>
      <c r="S4892" s="4">
        <v>40672</v>
      </c>
      <c r="T4892" s="7">
        <f>S4892-E4892</f>
        <v>2</v>
      </c>
      <c r="U4892" t="s">
        <v>14208</v>
      </c>
      <c r="V4892" s="6" t="s">
        <v>14254</v>
      </c>
      <c r="W4892" t="s">
        <v>14269</v>
      </c>
      <c r="X4892" t="s">
        <v>14196</v>
      </c>
      <c r="Y4892" t="str">
        <f>VLOOKUP(R4892,Managers!$A:$B,2,)</f>
        <v>Josh Martinez</v>
      </c>
      <c r="Z4892" s="11">
        <f>VLOOKUP(X4892,HourlyWages!$A:$B,2,0)</f>
        <v>58</v>
      </c>
      <c r="AA4892">
        <v>1</v>
      </c>
    </row>
    <row r="4893" spans="1:27" x14ac:dyDescent="0.3">
      <c r="A4893" t="b">
        <f>COUNTIF($C$1:C4893, C4893)&gt;1</f>
        <v>0</v>
      </c>
      <c r="B4893" t="b">
        <f>VLOOKUP(C4893,Sheet3!$A:$B,2,0) &gt; 1</f>
        <v>0</v>
      </c>
      <c r="C4893">
        <v>4892</v>
      </c>
      <c r="D4893">
        <v>34791</v>
      </c>
      <c r="E4893" s="4">
        <v>40670</v>
      </c>
      <c r="F4893">
        <v>9</v>
      </c>
      <c r="G4893" s="15">
        <f>I4893*F4893</f>
        <v>990</v>
      </c>
      <c r="H4893" s="9">
        <v>0.01</v>
      </c>
      <c r="I4893" s="13">
        <f>VLOOKUP($U4893,Pricebook!$A:$D,4,0)</f>
        <v>110</v>
      </c>
      <c r="J4893" s="11">
        <f>G4893*(1-H4893)</f>
        <v>980.1</v>
      </c>
      <c r="K4893" t="s">
        <v>2568</v>
      </c>
      <c r="L4893" t="s">
        <v>844</v>
      </c>
      <c r="M4893" t="str">
        <f>VLOOKUP($L4893,Companies!$A:$G,7,)</f>
        <v>Electronic Components</v>
      </c>
      <c r="N4893" t="str">
        <f>VLOOKUP($L4893,Companies!$A:$G,6,)</f>
        <v>Technology</v>
      </c>
      <c r="O4893" s="6" t="s">
        <v>1786</v>
      </c>
      <c r="P4893" s="6">
        <v>55124</v>
      </c>
      <c r="Q4893" t="s">
        <v>130</v>
      </c>
      <c r="R4893" t="s">
        <v>16</v>
      </c>
      <c r="S4893" s="4">
        <v>40670</v>
      </c>
      <c r="T4893" s="7">
        <f>S4893-E4893</f>
        <v>0</v>
      </c>
      <c r="U4893" t="s">
        <v>14215</v>
      </c>
      <c r="V4893" s="6" t="s">
        <v>14254</v>
      </c>
      <c r="W4893" t="s">
        <v>14255</v>
      </c>
      <c r="X4893" t="s">
        <v>14201</v>
      </c>
      <c r="Y4893" t="str">
        <f>VLOOKUP(R4893,Managers!$A:$B,2,)</f>
        <v>Josh Martinez</v>
      </c>
      <c r="Z4893" s="11">
        <f>VLOOKUP(X4893,HourlyWages!$A:$B,2,0)</f>
        <v>53</v>
      </c>
      <c r="AA4893">
        <v>1</v>
      </c>
    </row>
    <row r="4894" spans="1:27" x14ac:dyDescent="0.3">
      <c r="A4894" t="b">
        <f>COUNTIF($C$1:C4894, C4894)&gt;1</f>
        <v>0</v>
      </c>
      <c r="B4894" t="b">
        <f>VLOOKUP(C4894,Sheet3!$A:$B,2,0) &gt; 1</f>
        <v>0</v>
      </c>
      <c r="C4894">
        <v>4893</v>
      </c>
      <c r="D4894">
        <v>34816</v>
      </c>
      <c r="E4894" s="4">
        <v>40487</v>
      </c>
      <c r="F4894">
        <v>29</v>
      </c>
      <c r="G4894" s="15">
        <f>I4894*F4894</f>
        <v>4930</v>
      </c>
      <c r="H4894" s="9">
        <v>0.1</v>
      </c>
      <c r="I4894" s="13">
        <f>VLOOKUP($U4894,Pricebook!$A:$D,4,0)</f>
        <v>170</v>
      </c>
      <c r="J4894" s="11">
        <f>G4894*(1-H4894)</f>
        <v>4437</v>
      </c>
      <c r="K4894" t="s">
        <v>1487</v>
      </c>
      <c r="L4894" t="s">
        <v>482</v>
      </c>
      <c r="M4894" t="str">
        <f>VLOOKUP($L4894,Companies!$A:$G,7,)</f>
        <v>Television Services</v>
      </c>
      <c r="N4894" t="str">
        <f>VLOOKUP($L4894,Companies!$A:$G,6,)</f>
        <v>Consumer Services</v>
      </c>
      <c r="O4894" s="6" t="s">
        <v>659</v>
      </c>
      <c r="P4894" s="6">
        <v>50158</v>
      </c>
      <c r="Q4894" t="s">
        <v>38</v>
      </c>
      <c r="R4894" t="s">
        <v>16</v>
      </c>
      <c r="S4894" s="4">
        <v>40487</v>
      </c>
      <c r="T4894" s="7">
        <f>S4894-E4894</f>
        <v>0</v>
      </c>
      <c r="U4894" t="s">
        <v>14219</v>
      </c>
      <c r="V4894" s="6" t="s">
        <v>14251</v>
      </c>
      <c r="W4894" t="s">
        <v>14267</v>
      </c>
      <c r="X4894" t="s">
        <v>14195</v>
      </c>
      <c r="Y4894" t="str">
        <f>VLOOKUP(R4894,Managers!$A:$B,2,)</f>
        <v>Josh Martinez</v>
      </c>
      <c r="Z4894" s="11">
        <f>VLOOKUP(X4894,HourlyWages!$A:$B,2,0)</f>
        <v>52</v>
      </c>
      <c r="AA4894">
        <v>1</v>
      </c>
    </row>
    <row r="4895" spans="1:27" x14ac:dyDescent="0.3">
      <c r="A4895" t="b">
        <f>COUNTIF($C$1:C4895, C4895)&gt;1</f>
        <v>0</v>
      </c>
      <c r="B4895" t="b">
        <f>VLOOKUP(C4895,Sheet3!$A:$B,2,0) &gt; 1</f>
        <v>0</v>
      </c>
      <c r="C4895">
        <v>4894</v>
      </c>
      <c r="D4895">
        <v>34816</v>
      </c>
      <c r="E4895" s="4">
        <v>40487</v>
      </c>
      <c r="F4895">
        <v>43</v>
      </c>
      <c r="G4895" s="15">
        <f>I4895*F4895</f>
        <v>4730</v>
      </c>
      <c r="H4895" s="9">
        <v>0.1</v>
      </c>
      <c r="I4895" s="13">
        <f>VLOOKUP($U4895,Pricebook!$A:$D,4,0)</f>
        <v>110</v>
      </c>
      <c r="J4895" s="11">
        <f>G4895*(1-H4895)</f>
        <v>4257</v>
      </c>
      <c r="K4895" t="s">
        <v>1487</v>
      </c>
      <c r="L4895" t="s">
        <v>482</v>
      </c>
      <c r="M4895" t="str">
        <f>VLOOKUP($L4895,Companies!$A:$G,7,)</f>
        <v>Television Services</v>
      </c>
      <c r="N4895" t="str">
        <f>VLOOKUP($L4895,Companies!$A:$G,6,)</f>
        <v>Consumer Services</v>
      </c>
      <c r="O4895" s="6" t="s">
        <v>1488</v>
      </c>
      <c r="P4895" s="6">
        <v>51106</v>
      </c>
      <c r="Q4895" t="s">
        <v>38</v>
      </c>
      <c r="R4895" t="s">
        <v>16</v>
      </c>
      <c r="S4895" s="4">
        <v>40489</v>
      </c>
      <c r="T4895" s="7">
        <f>S4895-E4895</f>
        <v>2</v>
      </c>
      <c r="U4895" t="s">
        <v>14220</v>
      </c>
      <c r="V4895" s="6" t="s">
        <v>14254</v>
      </c>
      <c r="W4895" t="s">
        <v>14269</v>
      </c>
      <c r="X4895" t="s">
        <v>14199</v>
      </c>
      <c r="Y4895" t="str">
        <f>VLOOKUP(R4895,Managers!$A:$B,2,)</f>
        <v>Josh Martinez</v>
      </c>
      <c r="Z4895" s="11">
        <f>VLOOKUP(X4895,HourlyWages!$A:$B,2,0)</f>
        <v>68</v>
      </c>
      <c r="AA4895">
        <v>1</v>
      </c>
    </row>
    <row r="4896" spans="1:27" x14ac:dyDescent="0.3">
      <c r="A4896" t="b">
        <f>COUNTIF($C$1:C4896, C4896)&gt;1</f>
        <v>0</v>
      </c>
      <c r="B4896" t="b">
        <f>VLOOKUP(C4896,Sheet3!$A:$B,2,0) &gt; 1</f>
        <v>0</v>
      </c>
      <c r="C4896">
        <v>4895</v>
      </c>
      <c r="D4896">
        <v>34822</v>
      </c>
      <c r="E4896" s="4">
        <v>41100</v>
      </c>
      <c r="F4896">
        <v>23</v>
      </c>
      <c r="G4896" s="15">
        <f>I4896*F4896</f>
        <v>3450</v>
      </c>
      <c r="H4896" s="9">
        <v>0.04</v>
      </c>
      <c r="I4896" s="13">
        <f>VLOOKUP($U4896,Pricebook!$A:$D,4,0)</f>
        <v>150</v>
      </c>
      <c r="J4896" s="11">
        <f>G4896*(1-H4896)</f>
        <v>3312</v>
      </c>
      <c r="K4896" t="s">
        <v>716</v>
      </c>
      <c r="L4896" t="s">
        <v>244</v>
      </c>
      <c r="M4896" t="str">
        <f>VLOOKUP($L4896,Companies!$A:$G,7,)</f>
        <v>Computer Communications Equipment</v>
      </c>
      <c r="N4896" t="str">
        <f>VLOOKUP($L4896,Companies!$A:$G,6,)</f>
        <v>Technology</v>
      </c>
      <c r="O4896" s="6" t="s">
        <v>717</v>
      </c>
      <c r="P4896" s="6">
        <v>55343</v>
      </c>
      <c r="Q4896" t="s">
        <v>130</v>
      </c>
      <c r="R4896" t="s">
        <v>16</v>
      </c>
      <c r="S4896" s="4">
        <v>41101</v>
      </c>
      <c r="T4896" s="7">
        <f>S4896-E4896</f>
        <v>1</v>
      </c>
      <c r="U4896" t="s">
        <v>14211</v>
      </c>
      <c r="V4896" s="6" t="s">
        <v>14251</v>
      </c>
      <c r="W4896" t="s">
        <v>14263</v>
      </c>
      <c r="X4896" t="s">
        <v>14195</v>
      </c>
      <c r="Y4896" t="str">
        <f>VLOOKUP(R4896,Managers!$A:$B,2,)</f>
        <v>Josh Martinez</v>
      </c>
      <c r="Z4896" s="11">
        <f>VLOOKUP(X4896,HourlyWages!$A:$B,2,0)</f>
        <v>52</v>
      </c>
      <c r="AA4896">
        <v>1</v>
      </c>
    </row>
    <row r="4897" spans="1:27" x14ac:dyDescent="0.3">
      <c r="A4897" t="b">
        <f>COUNTIF($C$1:C4897, C4897)&gt;1</f>
        <v>0</v>
      </c>
      <c r="B4897" t="b">
        <f>VLOOKUP(C4897,Sheet3!$A:$B,2,0) &gt; 1</f>
        <v>0</v>
      </c>
      <c r="C4897">
        <v>4896</v>
      </c>
      <c r="D4897">
        <v>34849</v>
      </c>
      <c r="E4897" s="4">
        <v>40463</v>
      </c>
      <c r="F4897">
        <v>3</v>
      </c>
      <c r="G4897" s="15">
        <f>I4897*F4897</f>
        <v>600</v>
      </c>
      <c r="H4897" s="9">
        <v>0.1</v>
      </c>
      <c r="I4897" s="13">
        <f>VLOOKUP($U4897,Pricebook!$A:$D,4,0)</f>
        <v>200</v>
      </c>
      <c r="J4897" s="11">
        <f>G4897*(1-H4897)</f>
        <v>540</v>
      </c>
      <c r="K4897" t="s">
        <v>736</v>
      </c>
      <c r="L4897" t="s">
        <v>400</v>
      </c>
      <c r="M4897" t="str">
        <f>VLOOKUP($L4897,Companies!$A:$G,7,)</f>
        <v>Industrial Specialties</v>
      </c>
      <c r="N4897" t="str">
        <f>VLOOKUP($L4897,Companies!$A:$G,6,)</f>
        <v>Health Care</v>
      </c>
      <c r="O4897" s="6" t="s">
        <v>2525</v>
      </c>
      <c r="P4897" s="6">
        <v>28081</v>
      </c>
      <c r="Q4897" t="s">
        <v>33</v>
      </c>
      <c r="R4897" t="s">
        <v>34</v>
      </c>
      <c r="S4897" s="4">
        <v>40465</v>
      </c>
      <c r="T4897" s="7">
        <f>S4897-E4897</f>
        <v>2</v>
      </c>
      <c r="U4897" t="s">
        <v>14214</v>
      </c>
      <c r="V4897" s="6" t="s">
        <v>14251</v>
      </c>
      <c r="W4897" t="s">
        <v>14266</v>
      </c>
      <c r="X4897" t="s">
        <v>14201</v>
      </c>
      <c r="Y4897" t="str">
        <f>VLOOKUP(R4897,Managers!$A:$B,2,)</f>
        <v>Frank Mitchell</v>
      </c>
      <c r="Z4897" s="11">
        <f>VLOOKUP(X4897,HourlyWages!$A:$B,2,0)</f>
        <v>53</v>
      </c>
      <c r="AA4897">
        <v>1</v>
      </c>
    </row>
    <row r="4898" spans="1:27" x14ac:dyDescent="0.3">
      <c r="A4898" t="b">
        <f>COUNTIF($C$1:C4898, C4898)&gt;1</f>
        <v>0</v>
      </c>
      <c r="B4898" t="b">
        <f>VLOOKUP(C4898,Sheet3!$A:$B,2,0) &gt; 1</f>
        <v>0</v>
      </c>
      <c r="C4898">
        <v>4897</v>
      </c>
      <c r="D4898">
        <v>34849</v>
      </c>
      <c r="E4898" s="4">
        <v>40463</v>
      </c>
      <c r="F4898">
        <v>22</v>
      </c>
      <c r="G4898" s="15">
        <f>I4898*F4898</f>
        <v>2420</v>
      </c>
      <c r="H4898" s="9">
        <v>0.08</v>
      </c>
      <c r="I4898" s="13">
        <f>VLOOKUP($U4898,Pricebook!$A:$D,4,0)</f>
        <v>110</v>
      </c>
      <c r="J4898" s="11">
        <f>G4898*(1-H4898)</f>
        <v>2226.4</v>
      </c>
      <c r="K4898" t="s">
        <v>736</v>
      </c>
      <c r="L4898" t="s">
        <v>400</v>
      </c>
      <c r="M4898" t="str">
        <f>VLOOKUP($L4898,Companies!$A:$G,7,)</f>
        <v>Industrial Specialties</v>
      </c>
      <c r="N4898" t="str">
        <f>VLOOKUP($L4898,Companies!$A:$G,6,)</f>
        <v>Health Care</v>
      </c>
      <c r="O4898" s="6" t="s">
        <v>2525</v>
      </c>
      <c r="P4898" s="6">
        <v>28081</v>
      </c>
      <c r="Q4898" t="s">
        <v>33</v>
      </c>
      <c r="R4898" t="s">
        <v>34</v>
      </c>
      <c r="S4898" s="4">
        <v>40464</v>
      </c>
      <c r="T4898" s="7">
        <f>S4898-E4898</f>
        <v>1</v>
      </c>
      <c r="U4898" t="s">
        <v>14215</v>
      </c>
      <c r="V4898" s="6" t="s">
        <v>14257</v>
      </c>
      <c r="W4898" t="s">
        <v>14259</v>
      </c>
      <c r="X4898" t="s">
        <v>14197</v>
      </c>
      <c r="Y4898" t="str">
        <f>VLOOKUP(R4898,Managers!$A:$B,2,)</f>
        <v>Frank Mitchell</v>
      </c>
      <c r="Z4898" s="11">
        <f>VLOOKUP(X4898,HourlyWages!$A:$B,2,0)</f>
        <v>71</v>
      </c>
      <c r="AA4898">
        <v>1</v>
      </c>
    </row>
    <row r="4899" spans="1:27" x14ac:dyDescent="0.3">
      <c r="A4899" t="b">
        <f>COUNTIF($C$1:C4899, C4899)&gt;1</f>
        <v>0</v>
      </c>
      <c r="B4899" t="b">
        <f>VLOOKUP(C4899,Sheet3!$A:$B,2,0) &gt; 1</f>
        <v>0</v>
      </c>
      <c r="C4899">
        <v>4898</v>
      </c>
      <c r="D4899">
        <v>34849</v>
      </c>
      <c r="E4899" s="4">
        <v>40463</v>
      </c>
      <c r="F4899">
        <v>3</v>
      </c>
      <c r="G4899" s="15">
        <f>I4899*F4899</f>
        <v>600</v>
      </c>
      <c r="H4899" s="9">
        <v>7.0000000000000007E-2</v>
      </c>
      <c r="I4899" s="13">
        <f>VLOOKUP($U4899,Pricebook!$A:$D,4,0)</f>
        <v>200</v>
      </c>
      <c r="J4899" s="11">
        <f>G4899*(1-H4899)</f>
        <v>558</v>
      </c>
      <c r="K4899" t="s">
        <v>736</v>
      </c>
      <c r="L4899" t="s">
        <v>400</v>
      </c>
      <c r="M4899" t="str">
        <f>VLOOKUP($L4899,Companies!$A:$G,7,)</f>
        <v>Industrial Specialties</v>
      </c>
      <c r="N4899" t="str">
        <f>VLOOKUP($L4899,Companies!$A:$G,6,)</f>
        <v>Health Care</v>
      </c>
      <c r="O4899" s="6" t="s">
        <v>2525</v>
      </c>
      <c r="P4899" s="6">
        <v>28081</v>
      </c>
      <c r="Q4899" t="s">
        <v>33</v>
      </c>
      <c r="R4899" t="s">
        <v>34</v>
      </c>
      <c r="S4899" s="4">
        <v>40464</v>
      </c>
      <c r="T4899" s="7">
        <f>S4899-E4899</f>
        <v>1</v>
      </c>
      <c r="U4899" t="s">
        <v>14206</v>
      </c>
      <c r="V4899" s="6" t="s">
        <v>14254</v>
      </c>
      <c r="W4899" t="s">
        <v>14255</v>
      </c>
      <c r="X4899" t="s">
        <v>14196</v>
      </c>
      <c r="Y4899" t="str">
        <f>VLOOKUP(R4899,Managers!$A:$B,2,)</f>
        <v>Frank Mitchell</v>
      </c>
      <c r="Z4899" s="11">
        <f>VLOOKUP(X4899,HourlyWages!$A:$B,2,0)</f>
        <v>58</v>
      </c>
      <c r="AA4899">
        <v>1</v>
      </c>
    </row>
    <row r="4900" spans="1:27" x14ac:dyDescent="0.3">
      <c r="A4900" t="b">
        <f>COUNTIF($C$1:C4900, C4900)&gt;1</f>
        <v>0</v>
      </c>
      <c r="B4900" t="b">
        <f>VLOOKUP(C4900,Sheet3!$A:$B,2,0) &gt; 1</f>
        <v>0</v>
      </c>
      <c r="C4900">
        <v>4899</v>
      </c>
      <c r="D4900">
        <v>34852</v>
      </c>
      <c r="E4900" s="4">
        <v>41157</v>
      </c>
      <c r="F4900">
        <v>26</v>
      </c>
      <c r="G4900" s="15">
        <f>I4900*F4900</f>
        <v>4160</v>
      </c>
      <c r="H4900" s="9">
        <v>0.04</v>
      </c>
      <c r="I4900" s="13">
        <f>VLOOKUP($U4900,Pricebook!$A:$D,4,0)</f>
        <v>160</v>
      </c>
      <c r="J4900" s="11">
        <f>G4900*(1-H4900)</f>
        <v>3993.6</v>
      </c>
      <c r="K4900" t="s">
        <v>1033</v>
      </c>
      <c r="L4900" t="s">
        <v>1014</v>
      </c>
      <c r="M4900" t="str">
        <f>VLOOKUP($L4900,Companies!$A:$G,7,)</f>
        <v>Semiconductors</v>
      </c>
      <c r="N4900" t="str">
        <f>VLOOKUP($L4900,Companies!$A:$G,6,)</f>
        <v>Technology</v>
      </c>
      <c r="O4900" s="6" t="s">
        <v>1615</v>
      </c>
      <c r="P4900" s="6">
        <v>48640</v>
      </c>
      <c r="Q4900" t="s">
        <v>172</v>
      </c>
      <c r="R4900" t="s">
        <v>16</v>
      </c>
      <c r="S4900" s="4">
        <v>41161</v>
      </c>
      <c r="T4900" s="7">
        <f>S4900-E4900</f>
        <v>4</v>
      </c>
      <c r="U4900" t="s">
        <v>14218</v>
      </c>
      <c r="V4900" s="6" t="s">
        <v>14251</v>
      </c>
      <c r="W4900" t="s">
        <v>14252</v>
      </c>
      <c r="X4900" t="s">
        <v>14193</v>
      </c>
      <c r="Y4900" t="str">
        <f>VLOOKUP(R4900,Managers!$A:$B,2,)</f>
        <v>Josh Martinez</v>
      </c>
      <c r="Z4900" s="11">
        <f>VLOOKUP(X4900,HourlyWages!$A:$B,2,0)</f>
        <v>57</v>
      </c>
      <c r="AA4900">
        <v>1</v>
      </c>
    </row>
    <row r="4901" spans="1:27" x14ac:dyDescent="0.3">
      <c r="A4901" t="b">
        <f>COUNTIF($C$1:C4901, C4901)&gt;1</f>
        <v>0</v>
      </c>
      <c r="B4901" t="b">
        <f>VLOOKUP(C4901,Sheet3!$A:$B,2,0) &gt; 1</f>
        <v>0</v>
      </c>
      <c r="C4901">
        <v>4900</v>
      </c>
      <c r="D4901">
        <v>34853</v>
      </c>
      <c r="E4901" s="4">
        <v>40815</v>
      </c>
      <c r="F4901">
        <v>49</v>
      </c>
      <c r="G4901" s="15">
        <f>I4901*F4901</f>
        <v>6125</v>
      </c>
      <c r="H4901" s="9">
        <v>0.16</v>
      </c>
      <c r="I4901" s="13">
        <f>VLOOKUP($U4901,Pricebook!$A:$D,4,0)</f>
        <v>125</v>
      </c>
      <c r="J4901" s="11">
        <f>G4901*(1-H4901)</f>
        <v>5145</v>
      </c>
      <c r="K4901" t="s">
        <v>127</v>
      </c>
      <c r="L4901" t="s">
        <v>128</v>
      </c>
      <c r="M4901" t="str">
        <f>VLOOKUP($L4901,Companies!$A:$G,7,)</f>
        <v>Diversified Commercial Services</v>
      </c>
      <c r="N4901" t="str">
        <f>VLOOKUP($L4901,Companies!$A:$G,6,)</f>
        <v>Consumer Services</v>
      </c>
      <c r="O4901" s="6" t="s">
        <v>2524</v>
      </c>
      <c r="P4901" s="6">
        <v>55445</v>
      </c>
      <c r="Q4901" t="s">
        <v>130</v>
      </c>
      <c r="R4901" t="s">
        <v>16</v>
      </c>
      <c r="S4901" s="4">
        <v>40818</v>
      </c>
      <c r="T4901" s="7">
        <f>S4901-E4901</f>
        <v>3</v>
      </c>
      <c r="U4901" t="s">
        <v>14208</v>
      </c>
      <c r="V4901" s="6" t="s">
        <v>14251</v>
      </c>
      <c r="W4901" t="s">
        <v>14267</v>
      </c>
      <c r="X4901" t="s">
        <v>14186</v>
      </c>
      <c r="Y4901" t="str">
        <f>VLOOKUP(R4901,Managers!$A:$B,2,)</f>
        <v>Josh Martinez</v>
      </c>
      <c r="Z4901" s="11">
        <f>VLOOKUP(X4901,HourlyWages!$A:$B,2,0)</f>
        <v>67</v>
      </c>
      <c r="AA4901">
        <v>1</v>
      </c>
    </row>
    <row r="4902" spans="1:27" x14ac:dyDescent="0.3">
      <c r="A4902" t="b">
        <f>COUNTIF($C$1:C4902, C4902)&gt;1</f>
        <v>0</v>
      </c>
      <c r="B4902" t="b">
        <f>VLOOKUP(C4902,Sheet3!$A:$B,2,0) &gt; 1</f>
        <v>0</v>
      </c>
      <c r="C4902">
        <v>4901</v>
      </c>
      <c r="D4902">
        <v>34880</v>
      </c>
      <c r="E4902" s="4">
        <v>40072</v>
      </c>
      <c r="F4902">
        <v>44</v>
      </c>
      <c r="G4902" s="15">
        <f>I4902*F4902</f>
        <v>4840</v>
      </c>
      <c r="H4902" s="9">
        <v>0.04</v>
      </c>
      <c r="I4902" s="13">
        <f>VLOOKUP($U4902,Pricebook!$A:$D,4,0)</f>
        <v>110</v>
      </c>
      <c r="J4902" s="11">
        <f>G4902*(1-H4902)</f>
        <v>4646.3999999999996</v>
      </c>
      <c r="K4902" t="s">
        <v>728</v>
      </c>
      <c r="L4902" t="s">
        <v>68</v>
      </c>
      <c r="M4902" t="str">
        <f>VLOOKUP($L4902,Companies!$A:$G,7,)</f>
        <v>Other Specialty Stores</v>
      </c>
      <c r="N4902" t="str">
        <f>VLOOKUP($L4902,Companies!$A:$G,6,)</f>
        <v>Consumer Services</v>
      </c>
      <c r="O4902" s="6" t="s">
        <v>2430</v>
      </c>
      <c r="P4902" s="6">
        <v>46350</v>
      </c>
      <c r="Q4902" t="s">
        <v>278</v>
      </c>
      <c r="R4902" t="s">
        <v>16</v>
      </c>
      <c r="S4902" s="4">
        <v>40073</v>
      </c>
      <c r="T4902" s="7">
        <f>S4902-E4902</f>
        <v>1</v>
      </c>
      <c r="U4902" t="s">
        <v>14215</v>
      </c>
      <c r="V4902" s="6" t="s">
        <v>14251</v>
      </c>
      <c r="W4902" t="s">
        <v>14253</v>
      </c>
      <c r="X4902" t="s">
        <v>14199</v>
      </c>
      <c r="Y4902" t="str">
        <f>VLOOKUP(R4902,Managers!$A:$B,2,)</f>
        <v>Josh Martinez</v>
      </c>
      <c r="Z4902" s="11">
        <f>VLOOKUP(X4902,HourlyWages!$A:$B,2,0)</f>
        <v>68</v>
      </c>
      <c r="AA4902">
        <v>1</v>
      </c>
    </row>
    <row r="4903" spans="1:27" x14ac:dyDescent="0.3">
      <c r="A4903" t="b">
        <f>COUNTIF($C$1:C4903, C4903)&gt;1</f>
        <v>0</v>
      </c>
      <c r="B4903" t="b">
        <f>VLOOKUP(C4903,Sheet3!$A:$B,2,0) &gt; 1</f>
        <v>0</v>
      </c>
      <c r="C4903">
        <v>4902</v>
      </c>
      <c r="D4903">
        <v>34881</v>
      </c>
      <c r="E4903" s="4">
        <v>40581</v>
      </c>
      <c r="F4903">
        <v>37</v>
      </c>
      <c r="G4903" s="15">
        <f>I4903*F4903</f>
        <v>5920</v>
      </c>
      <c r="H4903" s="9">
        <v>0.01</v>
      </c>
      <c r="I4903" s="13">
        <f>VLOOKUP($U4903,Pricebook!$A:$D,4,0)</f>
        <v>160</v>
      </c>
      <c r="J4903" s="11">
        <f>G4903*(1-H4903)</f>
        <v>5860.8</v>
      </c>
      <c r="K4903" t="s">
        <v>294</v>
      </c>
      <c r="L4903" t="s">
        <v>244</v>
      </c>
      <c r="M4903" t="str">
        <f>VLOOKUP($L4903,Companies!$A:$G,7,)</f>
        <v>Computer Communications Equipment</v>
      </c>
      <c r="N4903" t="str">
        <f>VLOOKUP($L4903,Companies!$A:$G,6,)</f>
        <v>Technology</v>
      </c>
      <c r="O4903" s="6" t="s">
        <v>2446</v>
      </c>
      <c r="P4903" s="6">
        <v>10701</v>
      </c>
      <c r="Q4903" t="s">
        <v>60</v>
      </c>
      <c r="R4903" t="s">
        <v>61</v>
      </c>
      <c r="S4903" s="4">
        <v>40583</v>
      </c>
      <c r="T4903" s="7">
        <f>S4903-E4903</f>
        <v>2</v>
      </c>
      <c r="U4903" t="s">
        <v>14218</v>
      </c>
      <c r="V4903" s="6" t="s">
        <v>14251</v>
      </c>
      <c r="W4903" t="s">
        <v>14267</v>
      </c>
      <c r="X4903" t="s">
        <v>14202</v>
      </c>
      <c r="Y4903" t="str">
        <f>VLOOKUP(R4903,Managers!$A:$B,2,)</f>
        <v>Allen Young</v>
      </c>
      <c r="Z4903" s="11">
        <f>VLOOKUP(X4903,HourlyWages!$A:$B,2,0)</f>
        <v>71</v>
      </c>
      <c r="AA4903">
        <v>1</v>
      </c>
    </row>
    <row r="4904" spans="1:27" x14ac:dyDescent="0.3">
      <c r="A4904" t="b">
        <f>COUNTIF($C$1:C4904, C4904)&gt;1</f>
        <v>0</v>
      </c>
      <c r="B4904" t="b">
        <f>VLOOKUP(C4904,Sheet3!$A:$B,2,0) &gt; 1</f>
        <v>0</v>
      </c>
      <c r="C4904">
        <v>4903</v>
      </c>
      <c r="D4904">
        <v>34882</v>
      </c>
      <c r="E4904" s="4">
        <v>40018</v>
      </c>
      <c r="F4904">
        <v>43</v>
      </c>
      <c r="G4904" s="15">
        <f>I4904*F4904</f>
        <v>6880</v>
      </c>
      <c r="H4904" s="9">
        <v>0.03</v>
      </c>
      <c r="I4904" s="13">
        <f>VLOOKUP($U4904,Pricebook!$A:$D,4,0)</f>
        <v>160</v>
      </c>
      <c r="J4904" s="11">
        <f>G4904*(1-H4904)</f>
        <v>6673.5999999999995</v>
      </c>
      <c r="K4904" t="s">
        <v>2080</v>
      </c>
      <c r="L4904" t="s">
        <v>158</v>
      </c>
      <c r="M4904" t="str">
        <f>VLOOKUP($L4904,Companies!$A:$G,7,)</f>
        <v>Department/Specialty Retail Stores</v>
      </c>
      <c r="N4904" t="str">
        <f>VLOOKUP($L4904,Companies!$A:$G,6,)</f>
        <v>Consumer Services</v>
      </c>
      <c r="O4904" s="6" t="s">
        <v>2569</v>
      </c>
      <c r="P4904" s="6">
        <v>14224</v>
      </c>
      <c r="Q4904" t="s">
        <v>60</v>
      </c>
      <c r="R4904" t="s">
        <v>61</v>
      </c>
      <c r="S4904" s="4">
        <v>40019</v>
      </c>
      <c r="T4904" s="7">
        <f>S4904-E4904</f>
        <v>1</v>
      </c>
      <c r="U4904" t="s">
        <v>14218</v>
      </c>
      <c r="V4904" s="6" t="s">
        <v>14257</v>
      </c>
      <c r="W4904" t="s">
        <v>14258</v>
      </c>
      <c r="X4904" t="s">
        <v>14188</v>
      </c>
      <c r="Y4904" t="str">
        <f>VLOOKUP(R4904,Managers!$A:$B,2,)</f>
        <v>Allen Young</v>
      </c>
      <c r="Z4904" s="11">
        <f>VLOOKUP(X4904,HourlyWages!$A:$B,2,0)</f>
        <v>52</v>
      </c>
      <c r="AA4904">
        <v>1</v>
      </c>
    </row>
    <row r="4905" spans="1:27" x14ac:dyDescent="0.3">
      <c r="A4905" t="b">
        <f>COUNTIF($C$1:C4905, C4905)&gt;1</f>
        <v>0</v>
      </c>
      <c r="B4905" t="b">
        <f>VLOOKUP(C4905,Sheet3!$A:$B,2,0) &gt; 1</f>
        <v>0</v>
      </c>
      <c r="C4905">
        <v>4904</v>
      </c>
      <c r="D4905">
        <v>34883</v>
      </c>
      <c r="E4905" s="4">
        <v>40121</v>
      </c>
      <c r="F4905">
        <v>31</v>
      </c>
      <c r="G4905" s="15">
        <f>I4905*F4905</f>
        <v>4650</v>
      </c>
      <c r="H4905" s="9">
        <v>0.05</v>
      </c>
      <c r="I4905" s="13">
        <f>VLOOKUP($U4905,Pricebook!$A:$D,4,0)</f>
        <v>150</v>
      </c>
      <c r="J4905" s="11">
        <f>G4905*(1-H4905)</f>
        <v>4417.5</v>
      </c>
      <c r="K4905" t="s">
        <v>1043</v>
      </c>
      <c r="L4905" t="s">
        <v>121</v>
      </c>
      <c r="M4905" t="str">
        <f>VLOOKUP($L4905,Companies!$A:$G,7,)</f>
        <v>Consumer Electronics/Video Chains</v>
      </c>
      <c r="N4905" t="str">
        <f>VLOOKUP($L4905,Companies!$A:$G,6,)</f>
        <v>Consumer Services</v>
      </c>
      <c r="O4905" s="6" t="s">
        <v>2203</v>
      </c>
      <c r="P4905" s="6" t="s">
        <v>2204</v>
      </c>
      <c r="Q4905" t="s">
        <v>232</v>
      </c>
      <c r="R4905" t="s">
        <v>61</v>
      </c>
      <c r="S4905" s="4">
        <v>40122</v>
      </c>
      <c r="T4905" s="7">
        <f>S4905-E4905</f>
        <v>1</v>
      </c>
      <c r="U4905" t="s">
        <v>14210</v>
      </c>
      <c r="V4905" s="6" t="s">
        <v>14251</v>
      </c>
      <c r="W4905" t="s">
        <v>14252</v>
      </c>
      <c r="X4905" t="s">
        <v>14190</v>
      </c>
      <c r="Y4905" t="str">
        <f>VLOOKUP(R4905,Managers!$A:$B,2,)</f>
        <v>Allen Young</v>
      </c>
      <c r="Z4905" s="11">
        <f>VLOOKUP(X4905,HourlyWages!$A:$B,2,0)</f>
        <v>67</v>
      </c>
      <c r="AA4905">
        <v>1</v>
      </c>
    </row>
    <row r="4906" spans="1:27" x14ac:dyDescent="0.3">
      <c r="A4906" t="b">
        <f>COUNTIF($C$1:C4906, C4906)&gt;1</f>
        <v>0</v>
      </c>
      <c r="B4906" t="b">
        <f>VLOOKUP(C4906,Sheet3!$A:$B,2,0) &gt; 1</f>
        <v>0</v>
      </c>
      <c r="C4906">
        <v>4905</v>
      </c>
      <c r="D4906">
        <v>34913</v>
      </c>
      <c r="E4906" s="4">
        <v>40869</v>
      </c>
      <c r="F4906">
        <v>15</v>
      </c>
      <c r="G4906" s="15">
        <f>I4906*F4906</f>
        <v>2400</v>
      </c>
      <c r="H4906" s="9">
        <v>0</v>
      </c>
      <c r="I4906" s="13">
        <f>VLOOKUP($U4906,Pricebook!$A:$D,4,0)</f>
        <v>160</v>
      </c>
      <c r="J4906" s="11">
        <f>G4906*(1-H4906)</f>
        <v>2400</v>
      </c>
      <c r="K4906" t="s">
        <v>1052</v>
      </c>
      <c r="L4906" t="s">
        <v>487</v>
      </c>
      <c r="M4906" t="str">
        <f>VLOOKUP($L4906,Companies!$A:$G,7,)</f>
        <v>Computer Software: Programming, Data Processing</v>
      </c>
      <c r="N4906" t="str">
        <f>VLOOKUP($L4906,Companies!$A:$G,6,)</f>
        <v>Technology</v>
      </c>
      <c r="O4906" s="6" t="s">
        <v>1404</v>
      </c>
      <c r="P4906" s="6">
        <v>30144</v>
      </c>
      <c r="Q4906" t="s">
        <v>134</v>
      </c>
      <c r="R4906" t="s">
        <v>34</v>
      </c>
      <c r="S4906" s="4">
        <v>40871</v>
      </c>
      <c r="T4906" s="7">
        <f>S4906-E4906</f>
        <v>2</v>
      </c>
      <c r="U4906" t="s">
        <v>14218</v>
      </c>
      <c r="V4906" s="6" t="s">
        <v>14251</v>
      </c>
      <c r="W4906" t="s">
        <v>14266</v>
      </c>
      <c r="X4906" t="s">
        <v>14189</v>
      </c>
      <c r="Y4906" t="str">
        <f>VLOOKUP(R4906,Managers!$A:$B,2,)</f>
        <v>Frank Mitchell</v>
      </c>
      <c r="Z4906" s="11">
        <f>VLOOKUP(X4906,HourlyWages!$A:$B,2,0)</f>
        <v>62</v>
      </c>
      <c r="AA4906">
        <v>1</v>
      </c>
    </row>
    <row r="4907" spans="1:27" x14ac:dyDescent="0.3">
      <c r="A4907" t="b">
        <f>COUNTIF($C$1:C4907, C4907)&gt;1</f>
        <v>0</v>
      </c>
      <c r="B4907" t="b">
        <f>VLOOKUP(C4907,Sheet3!$A:$B,2,0) &gt; 1</f>
        <v>0</v>
      </c>
      <c r="C4907">
        <v>4906</v>
      </c>
      <c r="D4907">
        <v>34916</v>
      </c>
      <c r="E4907" s="4">
        <v>40399</v>
      </c>
      <c r="F4907">
        <v>3</v>
      </c>
      <c r="G4907" s="15">
        <f>I4907*F4907</f>
        <v>375</v>
      </c>
      <c r="H4907" s="9">
        <v>0.08</v>
      </c>
      <c r="I4907" s="13">
        <f>VLOOKUP($U4907,Pricebook!$A:$D,4,0)</f>
        <v>125</v>
      </c>
      <c r="J4907" s="11">
        <f>G4907*(1-H4907)</f>
        <v>345</v>
      </c>
      <c r="K4907" t="s">
        <v>1102</v>
      </c>
      <c r="L4907" t="s">
        <v>344</v>
      </c>
      <c r="M4907" t="str">
        <f>VLOOKUP($L4907,Companies!$A:$G,7,)</f>
        <v>Food Chains</v>
      </c>
      <c r="N4907" t="str">
        <f>VLOOKUP($L4907,Companies!$A:$G,6,)</f>
        <v>Consumer Services</v>
      </c>
      <c r="O4907" s="6" t="s">
        <v>1754</v>
      </c>
      <c r="P4907" s="6" t="s">
        <v>1755</v>
      </c>
      <c r="Q4907" t="s">
        <v>60</v>
      </c>
      <c r="R4907" t="s">
        <v>61</v>
      </c>
      <c r="S4907" s="4">
        <v>40401</v>
      </c>
      <c r="T4907" s="7">
        <f>S4907-E4907</f>
        <v>2</v>
      </c>
      <c r="U4907" t="s">
        <v>14208</v>
      </c>
      <c r="V4907" s="6" t="s">
        <v>14257</v>
      </c>
      <c r="W4907" t="s">
        <v>14259</v>
      </c>
      <c r="X4907" t="s">
        <v>14189</v>
      </c>
      <c r="Y4907" t="str">
        <f>VLOOKUP(R4907,Managers!$A:$B,2,)</f>
        <v>Allen Young</v>
      </c>
      <c r="Z4907" s="11">
        <f>VLOOKUP(X4907,HourlyWages!$A:$B,2,0)</f>
        <v>62</v>
      </c>
      <c r="AA4907">
        <v>1</v>
      </c>
    </row>
    <row r="4908" spans="1:27" x14ac:dyDescent="0.3">
      <c r="A4908" t="b">
        <f>COUNTIF($C$1:C4908, C4908)&gt;1</f>
        <v>0</v>
      </c>
      <c r="B4908" t="b">
        <f>VLOOKUP(C4908,Sheet3!$A:$B,2,0) &gt; 1</f>
        <v>0</v>
      </c>
      <c r="C4908">
        <v>4907</v>
      </c>
      <c r="D4908">
        <v>34918</v>
      </c>
      <c r="E4908" s="4">
        <v>40109</v>
      </c>
      <c r="F4908">
        <v>12</v>
      </c>
      <c r="G4908" s="15">
        <f>I4908*F4908</f>
        <v>1500</v>
      </c>
      <c r="H4908" s="9">
        <v>0.06</v>
      </c>
      <c r="I4908" s="13">
        <f>VLOOKUP($U4908,Pricebook!$A:$D,4,0)</f>
        <v>125</v>
      </c>
      <c r="J4908" s="11">
        <f>G4908*(1-H4908)</f>
        <v>1410</v>
      </c>
      <c r="K4908" t="s">
        <v>2046</v>
      </c>
      <c r="L4908" t="s">
        <v>41</v>
      </c>
      <c r="M4908" t="str">
        <f>VLOOKUP($L4908,Companies!$A:$G,7,)</f>
        <v>EDP Services</v>
      </c>
      <c r="N4908" t="str">
        <f>VLOOKUP($L4908,Companies!$A:$G,6,)</f>
        <v>Technology</v>
      </c>
      <c r="O4908" s="6" t="s">
        <v>2570</v>
      </c>
      <c r="P4908" s="6" t="s">
        <v>2571</v>
      </c>
      <c r="Q4908" t="s">
        <v>48</v>
      </c>
      <c r="R4908" t="s">
        <v>16</v>
      </c>
      <c r="S4908" s="4">
        <v>40110</v>
      </c>
      <c r="T4908" s="7">
        <f>S4908-E4908</f>
        <v>1</v>
      </c>
      <c r="U4908" t="s">
        <v>14221</v>
      </c>
      <c r="V4908" s="6" t="s">
        <v>14251</v>
      </c>
      <c r="W4908" t="s">
        <v>14261</v>
      </c>
      <c r="X4908" t="s">
        <v>14200</v>
      </c>
      <c r="Y4908" t="str">
        <f>VLOOKUP(R4908,Managers!$A:$B,2,)</f>
        <v>Josh Martinez</v>
      </c>
      <c r="Z4908" s="11">
        <f>VLOOKUP(X4908,HourlyWages!$A:$B,2,0)</f>
        <v>59</v>
      </c>
      <c r="AA4908">
        <v>1</v>
      </c>
    </row>
    <row r="4909" spans="1:27" x14ac:dyDescent="0.3">
      <c r="A4909" t="b">
        <f>COUNTIF($C$1:C4909, C4909)&gt;1</f>
        <v>0</v>
      </c>
      <c r="B4909" t="b">
        <f>VLOOKUP(C4909,Sheet3!$A:$B,2,0) &gt; 1</f>
        <v>0</v>
      </c>
      <c r="C4909">
        <v>4908</v>
      </c>
      <c r="D4909">
        <v>34918</v>
      </c>
      <c r="E4909" s="4">
        <v>40109</v>
      </c>
      <c r="F4909">
        <v>25</v>
      </c>
      <c r="G4909" s="15">
        <f>I4909*F4909</f>
        <v>3125</v>
      </c>
      <c r="H4909" s="9">
        <v>0.01</v>
      </c>
      <c r="I4909" s="13">
        <f>VLOOKUP($U4909,Pricebook!$A:$D,4,0)</f>
        <v>125</v>
      </c>
      <c r="J4909" s="11">
        <f>G4909*(1-H4909)</f>
        <v>3093.75</v>
      </c>
      <c r="K4909" t="s">
        <v>2046</v>
      </c>
      <c r="L4909" t="s">
        <v>41</v>
      </c>
      <c r="M4909" t="str">
        <f>VLOOKUP($L4909,Companies!$A:$G,7,)</f>
        <v>EDP Services</v>
      </c>
      <c r="N4909" t="str">
        <f>VLOOKUP($L4909,Companies!$A:$G,6,)</f>
        <v>Technology</v>
      </c>
      <c r="O4909" s="6" t="s">
        <v>2570</v>
      </c>
      <c r="P4909" s="6" t="s">
        <v>2571</v>
      </c>
      <c r="Q4909" t="s">
        <v>48</v>
      </c>
      <c r="R4909" t="s">
        <v>16</v>
      </c>
      <c r="S4909" s="4">
        <v>40111</v>
      </c>
      <c r="T4909" s="7">
        <f>S4909-E4909</f>
        <v>2</v>
      </c>
      <c r="U4909" t="s">
        <v>14208</v>
      </c>
      <c r="V4909" s="6" t="s">
        <v>14257</v>
      </c>
      <c r="W4909" t="s">
        <v>14258</v>
      </c>
      <c r="X4909" t="s">
        <v>14197</v>
      </c>
      <c r="Y4909" t="str">
        <f>VLOOKUP(R4909,Managers!$A:$B,2,)</f>
        <v>Josh Martinez</v>
      </c>
      <c r="Z4909" s="11">
        <f>VLOOKUP(X4909,HourlyWages!$A:$B,2,0)</f>
        <v>71</v>
      </c>
      <c r="AA4909">
        <v>1</v>
      </c>
    </row>
    <row r="4910" spans="1:27" x14ac:dyDescent="0.3">
      <c r="A4910" t="b">
        <f>COUNTIF($C$1:C4910, C4910)&gt;1</f>
        <v>0</v>
      </c>
      <c r="B4910" t="b">
        <f>VLOOKUP(C4910,Sheet3!$A:$B,2,0) &gt; 1</f>
        <v>0</v>
      </c>
      <c r="C4910">
        <v>4909</v>
      </c>
      <c r="D4910">
        <v>34948</v>
      </c>
      <c r="E4910" s="4">
        <v>40190</v>
      </c>
      <c r="F4910">
        <v>15</v>
      </c>
      <c r="G4910" s="15">
        <f>I4910*F4910</f>
        <v>2550</v>
      </c>
      <c r="H4910" s="9">
        <v>0.08</v>
      </c>
      <c r="I4910" s="13">
        <f>VLOOKUP($U4910,Pricebook!$A:$D,4,0)</f>
        <v>170</v>
      </c>
      <c r="J4910" s="11">
        <f>G4910*(1-H4910)</f>
        <v>2346</v>
      </c>
      <c r="K4910" t="s">
        <v>2184</v>
      </c>
      <c r="L4910" t="s">
        <v>41</v>
      </c>
      <c r="M4910" t="str">
        <f>VLOOKUP($L4910,Companies!$A:$G,7,)</f>
        <v>EDP Services</v>
      </c>
      <c r="N4910" t="str">
        <f>VLOOKUP($L4910,Companies!$A:$G,6,)</f>
        <v>Technology</v>
      </c>
      <c r="O4910" s="6" t="s">
        <v>691</v>
      </c>
      <c r="P4910" s="6">
        <v>97477</v>
      </c>
      <c r="Q4910" t="s">
        <v>43</v>
      </c>
      <c r="R4910" t="s">
        <v>23</v>
      </c>
      <c r="S4910" s="4">
        <v>40190</v>
      </c>
      <c r="T4910" s="7">
        <f>S4910-E4910</f>
        <v>0</v>
      </c>
      <c r="U4910" t="s">
        <v>14219</v>
      </c>
      <c r="V4910" s="6" t="s">
        <v>14251</v>
      </c>
      <c r="W4910" t="s">
        <v>14252</v>
      </c>
      <c r="X4910" t="s">
        <v>14189</v>
      </c>
      <c r="Y4910" t="str">
        <f>VLOOKUP(R4910,Managers!$A:$B,2,)</f>
        <v>Bob Turner</v>
      </c>
      <c r="Z4910" s="11">
        <f>VLOOKUP(X4910,HourlyWages!$A:$B,2,0)</f>
        <v>62</v>
      </c>
      <c r="AA4910">
        <v>1</v>
      </c>
    </row>
    <row r="4911" spans="1:27" x14ac:dyDescent="0.3">
      <c r="A4911" t="b">
        <f>COUNTIF($C$1:C4911, C4911)&gt;1</f>
        <v>0</v>
      </c>
      <c r="B4911" t="b">
        <f>VLOOKUP(C4911,Sheet3!$A:$B,2,0) &gt; 1</f>
        <v>0</v>
      </c>
      <c r="C4911">
        <v>4910</v>
      </c>
      <c r="D4911">
        <v>34976</v>
      </c>
      <c r="E4911" s="4">
        <v>41237</v>
      </c>
      <c r="F4911">
        <v>45</v>
      </c>
      <c r="G4911" s="15">
        <f>I4911*F4911</f>
        <v>5625</v>
      </c>
      <c r="H4911" s="9">
        <v>0.02</v>
      </c>
      <c r="I4911" s="13">
        <f>VLOOKUP($U4911,Pricebook!$A:$D,4,0)</f>
        <v>125</v>
      </c>
      <c r="J4911" s="11">
        <f>G4911*(1-H4911)</f>
        <v>5512.5</v>
      </c>
      <c r="K4911" t="s">
        <v>1042</v>
      </c>
      <c r="L4911" t="s">
        <v>41</v>
      </c>
      <c r="M4911" t="str">
        <f>VLOOKUP($L4911,Companies!$A:$G,7,)</f>
        <v>EDP Services</v>
      </c>
      <c r="N4911" t="str">
        <f>VLOOKUP($L4911,Companies!$A:$G,6,)</f>
        <v>Technology</v>
      </c>
      <c r="O4911" s="6" t="s">
        <v>550</v>
      </c>
      <c r="P4911" s="6">
        <v>87105</v>
      </c>
      <c r="Q4911" t="s">
        <v>52</v>
      </c>
      <c r="R4911" t="s">
        <v>23</v>
      </c>
      <c r="S4911" s="4">
        <v>41239</v>
      </c>
      <c r="T4911" s="7">
        <f>S4911-E4911</f>
        <v>2</v>
      </c>
      <c r="U4911" t="s">
        <v>14221</v>
      </c>
      <c r="V4911" s="6" t="s">
        <v>14251</v>
      </c>
      <c r="W4911" t="s">
        <v>14266</v>
      </c>
      <c r="X4911" t="s">
        <v>14191</v>
      </c>
      <c r="Y4911" t="str">
        <f>VLOOKUP(R4911,Managers!$A:$B,2,)</f>
        <v>Bob Turner</v>
      </c>
      <c r="Z4911" s="11">
        <f>VLOOKUP(X4911,HourlyWages!$A:$B,2,0)</f>
        <v>60</v>
      </c>
      <c r="AA4911">
        <v>1</v>
      </c>
    </row>
    <row r="4912" spans="1:27" x14ac:dyDescent="0.3">
      <c r="A4912" t="b">
        <f>COUNTIF($C$1:C4912, C4912)&gt;1</f>
        <v>0</v>
      </c>
      <c r="B4912" t="b">
        <f>VLOOKUP(C4912,Sheet3!$A:$B,2,0) &gt; 1</f>
        <v>0</v>
      </c>
      <c r="C4912">
        <v>4911</v>
      </c>
      <c r="D4912">
        <v>34976</v>
      </c>
      <c r="E4912" s="4">
        <v>41237</v>
      </c>
      <c r="F4912">
        <v>29</v>
      </c>
      <c r="G4912" s="15">
        <f>I4912*F4912</f>
        <v>3190</v>
      </c>
      <c r="H4912" s="9">
        <v>0.08</v>
      </c>
      <c r="I4912" s="13">
        <f>VLOOKUP($U4912,Pricebook!$A:$D,4,0)</f>
        <v>110</v>
      </c>
      <c r="J4912" s="11">
        <f>G4912*(1-H4912)</f>
        <v>2934.8</v>
      </c>
      <c r="K4912" t="s">
        <v>1042</v>
      </c>
      <c r="L4912" t="s">
        <v>41</v>
      </c>
      <c r="M4912" t="str">
        <f>VLOOKUP($L4912,Companies!$A:$G,7,)</f>
        <v>EDP Services</v>
      </c>
      <c r="N4912" t="str">
        <f>VLOOKUP($L4912,Companies!$A:$G,6,)</f>
        <v>Technology</v>
      </c>
      <c r="O4912" s="6" t="s">
        <v>550</v>
      </c>
      <c r="P4912" s="6">
        <v>87105</v>
      </c>
      <c r="Q4912" t="s">
        <v>52</v>
      </c>
      <c r="R4912" t="s">
        <v>23</v>
      </c>
      <c r="S4912" s="4">
        <v>41238</v>
      </c>
      <c r="T4912" s="7">
        <f>S4912-E4912</f>
        <v>1</v>
      </c>
      <c r="U4912" t="s">
        <v>14215</v>
      </c>
      <c r="V4912" s="6" t="s">
        <v>14254</v>
      </c>
      <c r="W4912" t="s">
        <v>14269</v>
      </c>
      <c r="X4912" t="s">
        <v>14201</v>
      </c>
      <c r="Y4912" t="str">
        <f>VLOOKUP(R4912,Managers!$A:$B,2,)</f>
        <v>Bob Turner</v>
      </c>
      <c r="Z4912" s="11">
        <f>VLOOKUP(X4912,HourlyWages!$A:$B,2,0)</f>
        <v>53</v>
      </c>
      <c r="AA4912">
        <v>1</v>
      </c>
    </row>
    <row r="4913" spans="1:27" x14ac:dyDescent="0.3">
      <c r="A4913" t="b">
        <f>COUNTIF($C$1:C4913, C4913)&gt;1</f>
        <v>0</v>
      </c>
      <c r="B4913" t="b">
        <f>VLOOKUP(C4913,Sheet3!$A:$B,2,0) &gt; 1</f>
        <v>0</v>
      </c>
      <c r="C4913">
        <v>4912</v>
      </c>
      <c r="D4913">
        <v>34978</v>
      </c>
      <c r="E4913" s="4">
        <v>40578</v>
      </c>
      <c r="F4913">
        <v>49</v>
      </c>
      <c r="G4913" s="15">
        <f>I4913*F4913</f>
        <v>7840</v>
      </c>
      <c r="H4913" s="9">
        <v>0.08</v>
      </c>
      <c r="I4913" s="13">
        <f>VLOOKUP($U4913,Pricebook!$A:$D,4,0)</f>
        <v>160</v>
      </c>
      <c r="J4913" s="11">
        <f>G4913*(1-H4913)</f>
        <v>7212.8</v>
      </c>
      <c r="K4913" t="s">
        <v>248</v>
      </c>
      <c r="L4913" t="s">
        <v>207</v>
      </c>
      <c r="M4913" t="str">
        <f>VLOOKUP($L4913,Companies!$A:$G,7,)</f>
        <v>Television Services</v>
      </c>
      <c r="N4913" t="str">
        <f>VLOOKUP($L4913,Companies!$A:$G,6,)</f>
        <v>Consumer Services</v>
      </c>
      <c r="O4913" s="6" t="s">
        <v>2310</v>
      </c>
      <c r="P4913" s="6">
        <v>46016</v>
      </c>
      <c r="Q4913" t="s">
        <v>278</v>
      </c>
      <c r="R4913" t="s">
        <v>16</v>
      </c>
      <c r="S4913" s="4">
        <v>40580</v>
      </c>
      <c r="T4913" s="7">
        <f>S4913-E4913</f>
        <v>2</v>
      </c>
      <c r="U4913" t="s">
        <v>14218</v>
      </c>
      <c r="V4913" s="6" t="s">
        <v>14254</v>
      </c>
      <c r="W4913" t="s">
        <v>14255</v>
      </c>
      <c r="X4913" t="s">
        <v>14192</v>
      </c>
      <c r="Y4913" t="str">
        <f>VLOOKUP(R4913,Managers!$A:$B,2,)</f>
        <v>Josh Martinez</v>
      </c>
      <c r="Z4913" s="11">
        <f>VLOOKUP(X4913,HourlyWages!$A:$B,2,0)</f>
        <v>75</v>
      </c>
      <c r="AA4913">
        <v>1</v>
      </c>
    </row>
    <row r="4914" spans="1:27" x14ac:dyDescent="0.3">
      <c r="A4914" t="b">
        <f>COUNTIF($C$1:C4914, C4914)&gt;1</f>
        <v>0</v>
      </c>
      <c r="B4914" t="b">
        <f>VLOOKUP(C4914,Sheet3!$A:$B,2,0) &gt; 1</f>
        <v>0</v>
      </c>
      <c r="C4914">
        <v>4913</v>
      </c>
      <c r="D4914">
        <v>34979</v>
      </c>
      <c r="E4914" s="4">
        <v>40449</v>
      </c>
      <c r="F4914">
        <v>15</v>
      </c>
      <c r="G4914" s="15">
        <f>I4914*F4914</f>
        <v>2250</v>
      </c>
      <c r="H4914" s="9">
        <v>0</v>
      </c>
      <c r="I4914" s="13">
        <f>VLOOKUP($U4914,Pricebook!$A:$D,4,0)</f>
        <v>150</v>
      </c>
      <c r="J4914" s="11">
        <f>G4914*(1-H4914)</f>
        <v>2250</v>
      </c>
      <c r="K4914" t="s">
        <v>684</v>
      </c>
      <c r="L4914" t="s">
        <v>576</v>
      </c>
      <c r="M4914" t="str">
        <f>VLOOKUP($L4914,Companies!$A:$G,7,)</f>
        <v>Clothing/Shoe/Accessory Stores</v>
      </c>
      <c r="N4914" t="str">
        <f>VLOOKUP($L4914,Companies!$A:$G,6,)</f>
        <v>Consumer Services</v>
      </c>
      <c r="O4914" s="6" t="s">
        <v>459</v>
      </c>
      <c r="P4914" s="6" t="s">
        <v>1678</v>
      </c>
      <c r="Q4914" t="s">
        <v>52</v>
      </c>
      <c r="R4914" t="s">
        <v>23</v>
      </c>
      <c r="S4914" s="4">
        <v>40451</v>
      </c>
      <c r="T4914" s="7">
        <f>S4914-E4914</f>
        <v>2</v>
      </c>
      <c r="U4914" t="s">
        <v>14211</v>
      </c>
      <c r="V4914" s="6" t="s">
        <v>14251</v>
      </c>
      <c r="W4914" t="s">
        <v>14261</v>
      </c>
      <c r="X4914" t="s">
        <v>14203</v>
      </c>
      <c r="Y4914" t="str">
        <f>VLOOKUP(R4914,Managers!$A:$B,2,)</f>
        <v>Bob Turner</v>
      </c>
      <c r="Z4914" s="11">
        <f>VLOOKUP(X4914,HourlyWages!$A:$B,2,0)</f>
        <v>62</v>
      </c>
      <c r="AA4914">
        <v>1</v>
      </c>
    </row>
    <row r="4915" spans="1:27" x14ac:dyDescent="0.3">
      <c r="A4915" t="b">
        <f>COUNTIF($C$1:C4915, C4915)&gt;1</f>
        <v>0</v>
      </c>
      <c r="B4915" t="b">
        <f>VLOOKUP(C4915,Sheet3!$A:$B,2,0) &gt; 1</f>
        <v>0</v>
      </c>
      <c r="C4915">
        <v>4914</v>
      </c>
      <c r="D4915">
        <v>34980</v>
      </c>
      <c r="E4915" s="4">
        <v>40392</v>
      </c>
      <c r="F4915">
        <v>7</v>
      </c>
      <c r="G4915" s="15">
        <f>I4915*F4915</f>
        <v>875</v>
      </c>
      <c r="H4915" s="9">
        <v>0.01</v>
      </c>
      <c r="I4915" s="13">
        <f>VLOOKUP($U4915,Pricebook!$A:$D,4,0)</f>
        <v>125</v>
      </c>
      <c r="J4915" s="11">
        <f>G4915*(1-H4915)</f>
        <v>866.25</v>
      </c>
      <c r="K4915" t="s">
        <v>963</v>
      </c>
      <c r="L4915" t="s">
        <v>520</v>
      </c>
      <c r="M4915" t="str">
        <f>VLOOKUP($L4915,Companies!$A:$G,7,)</f>
        <v>Computer Software: Prepackaged Software</v>
      </c>
      <c r="N4915" t="str">
        <f>VLOOKUP($L4915,Companies!$A:$G,6,)</f>
        <v>Technology</v>
      </c>
      <c r="O4915" s="6" t="s">
        <v>1585</v>
      </c>
      <c r="P4915" s="6">
        <v>92231</v>
      </c>
      <c r="Q4915" t="s">
        <v>114</v>
      </c>
      <c r="R4915" t="s">
        <v>23</v>
      </c>
      <c r="S4915" s="4">
        <v>40394</v>
      </c>
      <c r="T4915" s="7">
        <f>S4915-E4915</f>
        <v>2</v>
      </c>
      <c r="U4915" t="s">
        <v>14208</v>
      </c>
      <c r="V4915" s="6" t="s">
        <v>14251</v>
      </c>
      <c r="W4915" t="s">
        <v>14260</v>
      </c>
      <c r="X4915" t="s">
        <v>14187</v>
      </c>
      <c r="Y4915" t="str">
        <f>VLOOKUP(R4915,Managers!$A:$B,2,)</f>
        <v>Bob Turner</v>
      </c>
      <c r="Z4915" s="11">
        <f>VLOOKUP(X4915,HourlyWages!$A:$B,2,0)</f>
        <v>45</v>
      </c>
      <c r="AA4915">
        <v>1</v>
      </c>
    </row>
    <row r="4916" spans="1:27" x14ac:dyDescent="0.3">
      <c r="A4916" t="b">
        <f>COUNTIF($C$1:C4916, C4916)&gt;1</f>
        <v>0</v>
      </c>
      <c r="B4916" t="b">
        <f>VLOOKUP(C4916,Sheet3!$A:$B,2,0) &gt; 1</f>
        <v>0</v>
      </c>
      <c r="C4916">
        <v>4915</v>
      </c>
      <c r="D4916">
        <v>34980</v>
      </c>
      <c r="E4916" s="4">
        <v>40392</v>
      </c>
      <c r="F4916">
        <v>25</v>
      </c>
      <c r="G4916" s="15">
        <f>I4916*F4916</f>
        <v>5000</v>
      </c>
      <c r="H4916" s="9">
        <v>0.06</v>
      </c>
      <c r="I4916" s="13">
        <f>VLOOKUP($U4916,Pricebook!$A:$D,4,0)</f>
        <v>200</v>
      </c>
      <c r="J4916" s="11">
        <f>G4916*(1-H4916)</f>
        <v>4700</v>
      </c>
      <c r="K4916" t="s">
        <v>963</v>
      </c>
      <c r="L4916" t="s">
        <v>520</v>
      </c>
      <c r="M4916" t="str">
        <f>VLOOKUP($L4916,Companies!$A:$G,7,)</f>
        <v>Computer Software: Prepackaged Software</v>
      </c>
      <c r="N4916" t="str">
        <f>VLOOKUP($L4916,Companies!$A:$G,6,)</f>
        <v>Technology</v>
      </c>
      <c r="O4916" s="6" t="s">
        <v>1585</v>
      </c>
      <c r="P4916" s="6">
        <v>92231</v>
      </c>
      <c r="Q4916" t="s">
        <v>114</v>
      </c>
      <c r="R4916" t="s">
        <v>23</v>
      </c>
      <c r="S4916" s="4">
        <v>40394</v>
      </c>
      <c r="T4916" s="7">
        <f>S4916-E4916</f>
        <v>2</v>
      </c>
      <c r="U4916" t="s">
        <v>14206</v>
      </c>
      <c r="V4916" s="6" t="s">
        <v>14254</v>
      </c>
      <c r="W4916" t="s">
        <v>14265</v>
      </c>
      <c r="X4916" t="s">
        <v>14191</v>
      </c>
      <c r="Y4916" t="str">
        <f>VLOOKUP(R4916,Managers!$A:$B,2,)</f>
        <v>Bob Turner</v>
      </c>
      <c r="Z4916" s="11">
        <f>VLOOKUP(X4916,HourlyWages!$A:$B,2,0)</f>
        <v>60</v>
      </c>
      <c r="AA4916">
        <v>1</v>
      </c>
    </row>
    <row r="4917" spans="1:27" x14ac:dyDescent="0.3">
      <c r="A4917" t="b">
        <f>COUNTIF($C$1:C4917, C4917)&gt;1</f>
        <v>0</v>
      </c>
      <c r="B4917" t="b">
        <f>VLOOKUP(C4917,Sheet3!$A:$B,2,0) &gt; 1</f>
        <v>0</v>
      </c>
      <c r="C4917">
        <v>4916</v>
      </c>
      <c r="D4917">
        <v>34980</v>
      </c>
      <c r="E4917" s="4">
        <v>40392</v>
      </c>
      <c r="F4917">
        <v>12</v>
      </c>
      <c r="G4917" s="15">
        <f>I4917*F4917</f>
        <v>2040</v>
      </c>
      <c r="H4917" s="9">
        <v>0.01</v>
      </c>
      <c r="I4917" s="13">
        <f>VLOOKUP($U4917,Pricebook!$A:$D,4,0)</f>
        <v>170</v>
      </c>
      <c r="J4917" s="11">
        <f>G4917*(1-H4917)</f>
        <v>2019.6</v>
      </c>
      <c r="K4917" t="s">
        <v>963</v>
      </c>
      <c r="L4917" t="s">
        <v>520</v>
      </c>
      <c r="M4917" t="str">
        <f>VLOOKUP($L4917,Companies!$A:$G,7,)</f>
        <v>Computer Software: Prepackaged Software</v>
      </c>
      <c r="N4917" t="str">
        <f>VLOOKUP($L4917,Companies!$A:$G,6,)</f>
        <v>Technology</v>
      </c>
      <c r="O4917" s="6" t="s">
        <v>2572</v>
      </c>
      <c r="P4917" s="6">
        <v>93010</v>
      </c>
      <c r="Q4917" t="s">
        <v>114</v>
      </c>
      <c r="R4917" t="s">
        <v>23</v>
      </c>
      <c r="S4917" s="4">
        <v>40394</v>
      </c>
      <c r="T4917" s="7">
        <f>S4917-E4917</f>
        <v>2</v>
      </c>
      <c r="U4917" t="s">
        <v>14219</v>
      </c>
      <c r="V4917" s="6" t="s">
        <v>14254</v>
      </c>
      <c r="W4917" t="s">
        <v>14256</v>
      </c>
      <c r="X4917" t="s">
        <v>14191</v>
      </c>
      <c r="Y4917" t="str">
        <f>VLOOKUP(R4917,Managers!$A:$B,2,)</f>
        <v>Bob Turner</v>
      </c>
      <c r="Z4917" s="11">
        <f>VLOOKUP(X4917,HourlyWages!$A:$B,2,0)</f>
        <v>60</v>
      </c>
      <c r="AA4917">
        <v>1</v>
      </c>
    </row>
    <row r="4918" spans="1:27" x14ac:dyDescent="0.3">
      <c r="A4918" t="b">
        <f>COUNTIF($C$1:C4918, C4918)&gt;1</f>
        <v>0</v>
      </c>
      <c r="B4918" t="b">
        <f>VLOOKUP(C4918,Sheet3!$A:$B,2,0) &gt; 1</f>
        <v>0</v>
      </c>
      <c r="C4918">
        <v>4917</v>
      </c>
      <c r="D4918">
        <v>35011</v>
      </c>
      <c r="E4918" s="4">
        <v>41253</v>
      </c>
      <c r="F4918">
        <v>14</v>
      </c>
      <c r="G4918" s="15">
        <f>I4918*F4918</f>
        <v>1960</v>
      </c>
      <c r="H4918" s="9">
        <v>0.09</v>
      </c>
      <c r="I4918" s="13">
        <f>VLOOKUP($U4918,Pricebook!$A:$D,4,0)</f>
        <v>140</v>
      </c>
      <c r="J4918" s="11">
        <f>G4918*(1-H4918)</f>
        <v>1783.6000000000001</v>
      </c>
      <c r="K4918" t="s">
        <v>2104</v>
      </c>
      <c r="L4918" t="s">
        <v>775</v>
      </c>
      <c r="M4918" t="str">
        <f>VLOOKUP($L4918,Companies!$A:$G,7,)</f>
        <v>Computer Software: Prepackaged Software</v>
      </c>
      <c r="N4918" t="str">
        <f>VLOOKUP($L4918,Companies!$A:$G,6,)</f>
        <v>Technology</v>
      </c>
      <c r="O4918" s="6" t="s">
        <v>2463</v>
      </c>
      <c r="P4918" s="6">
        <v>50315</v>
      </c>
      <c r="Q4918" t="s">
        <v>38</v>
      </c>
      <c r="R4918" t="s">
        <v>16</v>
      </c>
      <c r="S4918" s="4">
        <v>41255</v>
      </c>
      <c r="T4918" s="7">
        <f>S4918-E4918</f>
        <v>2</v>
      </c>
      <c r="U4918" t="s">
        <v>14207</v>
      </c>
      <c r="V4918" s="6" t="s">
        <v>14257</v>
      </c>
      <c r="W4918" t="s">
        <v>14259</v>
      </c>
      <c r="X4918" t="s">
        <v>14190</v>
      </c>
      <c r="Y4918" t="str">
        <f>VLOOKUP(R4918,Managers!$A:$B,2,)</f>
        <v>Josh Martinez</v>
      </c>
      <c r="Z4918" s="11">
        <f>VLOOKUP(X4918,HourlyWages!$A:$B,2,0)</f>
        <v>67</v>
      </c>
      <c r="AA4918">
        <v>1</v>
      </c>
    </row>
    <row r="4919" spans="1:27" x14ac:dyDescent="0.3">
      <c r="A4919" t="b">
        <f>COUNTIF($C$1:C4919, C4919)&gt;1</f>
        <v>0</v>
      </c>
      <c r="B4919" t="b">
        <f>VLOOKUP(C4919,Sheet3!$A:$B,2,0) &gt; 1</f>
        <v>0</v>
      </c>
      <c r="C4919">
        <v>4918</v>
      </c>
      <c r="D4919">
        <v>35012</v>
      </c>
      <c r="E4919" s="4">
        <v>41068</v>
      </c>
      <c r="F4919">
        <v>10</v>
      </c>
      <c r="G4919" s="15">
        <f>I4919*F4919</f>
        <v>1700</v>
      </c>
      <c r="H4919" s="9">
        <v>0.04</v>
      </c>
      <c r="I4919" s="13">
        <f>VLOOKUP($U4919,Pricebook!$A:$D,4,0)</f>
        <v>170</v>
      </c>
      <c r="J4919" s="11">
        <f>G4919*(1-H4919)</f>
        <v>1632</v>
      </c>
      <c r="K4919" t="s">
        <v>296</v>
      </c>
      <c r="L4919" t="s">
        <v>297</v>
      </c>
      <c r="M4919" t="str">
        <f>VLOOKUP($L4919,Companies!$A:$G,7,)</f>
        <v>Hotels/Resorts</v>
      </c>
      <c r="N4919" t="str">
        <f>VLOOKUP($L4919,Companies!$A:$G,6,)</f>
        <v>Consumer Services</v>
      </c>
      <c r="O4919" s="6" t="s">
        <v>1858</v>
      </c>
      <c r="P4919" s="6">
        <v>54481</v>
      </c>
      <c r="Q4919" t="s">
        <v>95</v>
      </c>
      <c r="R4919" t="s">
        <v>16</v>
      </c>
      <c r="S4919" s="4">
        <v>41068</v>
      </c>
      <c r="T4919" s="7">
        <f>S4919-E4919</f>
        <v>0</v>
      </c>
      <c r="U4919" t="s">
        <v>14219</v>
      </c>
      <c r="V4919" s="6" t="s">
        <v>14254</v>
      </c>
      <c r="W4919" t="s">
        <v>14255</v>
      </c>
      <c r="X4919" t="s">
        <v>14196</v>
      </c>
      <c r="Y4919" t="str">
        <f>VLOOKUP(R4919,Managers!$A:$B,2,)</f>
        <v>Josh Martinez</v>
      </c>
      <c r="Z4919" s="11">
        <f>VLOOKUP(X4919,HourlyWages!$A:$B,2,0)</f>
        <v>58</v>
      </c>
      <c r="AA4919">
        <v>1</v>
      </c>
    </row>
    <row r="4920" spans="1:27" x14ac:dyDescent="0.3">
      <c r="A4920" t="b">
        <f>COUNTIF($C$1:C4920, C4920)&gt;1</f>
        <v>0</v>
      </c>
      <c r="B4920" t="b">
        <f>VLOOKUP(C4920,Sheet3!$A:$B,2,0) &gt; 1</f>
        <v>0</v>
      </c>
      <c r="C4920">
        <v>4919</v>
      </c>
      <c r="D4920">
        <v>35012</v>
      </c>
      <c r="E4920" s="4">
        <v>41068</v>
      </c>
      <c r="F4920">
        <v>11</v>
      </c>
      <c r="G4920" s="15">
        <f>I4920*F4920</f>
        <v>1650</v>
      </c>
      <c r="H4920" s="9">
        <v>0.08</v>
      </c>
      <c r="I4920" s="13">
        <f>VLOOKUP($U4920,Pricebook!$A:$D,4,0)</f>
        <v>150</v>
      </c>
      <c r="J4920" s="11">
        <f>G4920*(1-H4920)</f>
        <v>1518</v>
      </c>
      <c r="K4920" t="s">
        <v>296</v>
      </c>
      <c r="L4920" t="s">
        <v>297</v>
      </c>
      <c r="M4920" t="str">
        <f>VLOOKUP($L4920,Companies!$A:$G,7,)</f>
        <v>Hotels/Resorts</v>
      </c>
      <c r="N4920" t="str">
        <f>VLOOKUP($L4920,Companies!$A:$G,6,)</f>
        <v>Consumer Services</v>
      </c>
      <c r="O4920" s="6" t="s">
        <v>622</v>
      </c>
      <c r="P4920" s="6">
        <v>53590</v>
      </c>
      <c r="Q4920" t="s">
        <v>95</v>
      </c>
      <c r="R4920" t="s">
        <v>16</v>
      </c>
      <c r="S4920" s="4">
        <v>41069</v>
      </c>
      <c r="T4920" s="7">
        <f>S4920-E4920</f>
        <v>1</v>
      </c>
      <c r="U4920" t="s">
        <v>14210</v>
      </c>
      <c r="V4920" s="6" t="s">
        <v>14251</v>
      </c>
      <c r="W4920" t="s">
        <v>14266</v>
      </c>
      <c r="X4920" t="s">
        <v>14193</v>
      </c>
      <c r="Y4920" t="str">
        <f>VLOOKUP(R4920,Managers!$A:$B,2,)</f>
        <v>Josh Martinez</v>
      </c>
      <c r="Z4920" s="11">
        <f>VLOOKUP(X4920,HourlyWages!$A:$B,2,0)</f>
        <v>57</v>
      </c>
      <c r="AA4920">
        <v>1</v>
      </c>
    </row>
    <row r="4921" spans="1:27" x14ac:dyDescent="0.3">
      <c r="A4921" t="b">
        <f>COUNTIF($C$1:C4921, C4921)&gt;1</f>
        <v>0</v>
      </c>
      <c r="B4921" t="b">
        <f>VLOOKUP(C4921,Sheet3!$A:$B,2,0) &gt; 1</f>
        <v>0</v>
      </c>
      <c r="C4921">
        <v>4920</v>
      </c>
      <c r="D4921">
        <v>35040</v>
      </c>
      <c r="E4921" s="4">
        <v>41017</v>
      </c>
      <c r="F4921">
        <v>44</v>
      </c>
      <c r="G4921" s="15">
        <f>I4921*F4921</f>
        <v>8800</v>
      </c>
      <c r="H4921" s="9">
        <v>0.03</v>
      </c>
      <c r="I4921" s="13">
        <f>VLOOKUP($U4921,Pricebook!$A:$D,4,0)</f>
        <v>200</v>
      </c>
      <c r="J4921" s="11">
        <f>G4921*(1-H4921)</f>
        <v>8536</v>
      </c>
      <c r="K4921" t="s">
        <v>643</v>
      </c>
      <c r="L4921" t="s">
        <v>482</v>
      </c>
      <c r="M4921" t="str">
        <f>VLOOKUP($L4921,Companies!$A:$G,7,)</f>
        <v>Television Services</v>
      </c>
      <c r="N4921" t="str">
        <f>VLOOKUP($L4921,Companies!$A:$G,6,)</f>
        <v>Consumer Services</v>
      </c>
      <c r="O4921" s="6" t="s">
        <v>1534</v>
      </c>
      <c r="P4921" s="6">
        <v>39056</v>
      </c>
      <c r="Q4921" t="s">
        <v>699</v>
      </c>
      <c r="R4921" t="s">
        <v>34</v>
      </c>
      <c r="S4921" s="4">
        <v>41020</v>
      </c>
      <c r="T4921" s="7">
        <f>S4921-E4921</f>
        <v>3</v>
      </c>
      <c r="U4921" t="s">
        <v>14206</v>
      </c>
      <c r="V4921" s="6" t="s">
        <v>14257</v>
      </c>
      <c r="W4921" t="s">
        <v>14259</v>
      </c>
      <c r="X4921" t="s">
        <v>14185</v>
      </c>
      <c r="Y4921" t="str">
        <f>VLOOKUP(R4921,Managers!$A:$B,2,)</f>
        <v>Frank Mitchell</v>
      </c>
      <c r="Z4921" s="11">
        <f>VLOOKUP(X4921,HourlyWages!$A:$B,2,0)</f>
        <v>70</v>
      </c>
      <c r="AA4921">
        <v>1</v>
      </c>
    </row>
    <row r="4922" spans="1:27" x14ac:dyDescent="0.3">
      <c r="A4922" t="b">
        <f>COUNTIF($C$1:C4922, C4922)&gt;1</f>
        <v>0</v>
      </c>
      <c r="B4922" t="b">
        <f>VLOOKUP(C4922,Sheet3!$A:$B,2,0) &gt; 1</f>
        <v>0</v>
      </c>
      <c r="C4922">
        <v>4921</v>
      </c>
      <c r="D4922">
        <v>35041</v>
      </c>
      <c r="E4922" s="4">
        <v>39918</v>
      </c>
      <c r="F4922">
        <v>28</v>
      </c>
      <c r="G4922" s="15">
        <f>I4922*F4922</f>
        <v>4480</v>
      </c>
      <c r="H4922" s="9">
        <v>0.01</v>
      </c>
      <c r="I4922" s="13">
        <f>VLOOKUP($U4922,Pricebook!$A:$D,4,0)</f>
        <v>160</v>
      </c>
      <c r="J4922" s="11">
        <f>G4922*(1-H4922)</f>
        <v>4435.2</v>
      </c>
      <c r="K4922" t="s">
        <v>777</v>
      </c>
      <c r="L4922" t="s">
        <v>760</v>
      </c>
      <c r="M4922" t="str">
        <f>VLOOKUP($L4922,Companies!$A:$G,7,)</f>
        <v>Business Services</v>
      </c>
      <c r="N4922" t="str">
        <f>VLOOKUP($L4922,Companies!$A:$G,6,)</f>
        <v>Miscellaneous</v>
      </c>
      <c r="O4922" s="6" t="s">
        <v>735</v>
      </c>
      <c r="P4922" s="6">
        <v>11520</v>
      </c>
      <c r="Q4922" t="s">
        <v>60</v>
      </c>
      <c r="R4922" t="s">
        <v>61</v>
      </c>
      <c r="S4922" s="4">
        <v>39918</v>
      </c>
      <c r="T4922" s="7">
        <f>S4922-E4922</f>
        <v>0</v>
      </c>
      <c r="U4922" t="s">
        <v>14218</v>
      </c>
      <c r="V4922" s="6" t="s">
        <v>14251</v>
      </c>
      <c r="W4922" t="s">
        <v>14268</v>
      </c>
      <c r="X4922" t="s">
        <v>14196</v>
      </c>
      <c r="Y4922" t="str">
        <f>VLOOKUP(R4922,Managers!$A:$B,2,)</f>
        <v>Allen Young</v>
      </c>
      <c r="Z4922" s="11">
        <f>VLOOKUP(X4922,HourlyWages!$A:$B,2,0)</f>
        <v>58</v>
      </c>
      <c r="AA4922">
        <v>1</v>
      </c>
    </row>
    <row r="4923" spans="1:27" x14ac:dyDescent="0.3">
      <c r="A4923" t="b">
        <f>COUNTIF($C$1:C4923, C4923)&gt;1</f>
        <v>0</v>
      </c>
      <c r="B4923" t="b">
        <f>VLOOKUP(C4923,Sheet3!$A:$B,2,0) &gt; 1</f>
        <v>0</v>
      </c>
      <c r="C4923">
        <v>4922</v>
      </c>
      <c r="D4923">
        <v>35042</v>
      </c>
      <c r="E4923" s="4">
        <v>40514</v>
      </c>
      <c r="F4923">
        <v>23</v>
      </c>
      <c r="G4923" s="15">
        <f>I4923*F4923</f>
        <v>3450</v>
      </c>
      <c r="H4923" s="9">
        <v>0.06</v>
      </c>
      <c r="I4923" s="13">
        <f>VLOOKUP($U4923,Pricebook!$A:$D,4,0)</f>
        <v>150</v>
      </c>
      <c r="J4923" s="11">
        <f>G4923*(1-H4923)</f>
        <v>3243</v>
      </c>
      <c r="K4923" t="s">
        <v>92</v>
      </c>
      <c r="L4923" t="s">
        <v>93</v>
      </c>
      <c r="M4923" t="str">
        <f>VLOOKUP($L4923,Companies!$A:$G,7,)</f>
        <v>Television Services</v>
      </c>
      <c r="N4923" t="str">
        <f>VLOOKUP($L4923,Companies!$A:$G,6,)</f>
        <v>Consumer Services</v>
      </c>
      <c r="O4923" s="6" t="s">
        <v>2083</v>
      </c>
      <c r="P4923" s="6">
        <v>53713</v>
      </c>
      <c r="Q4923" t="s">
        <v>95</v>
      </c>
      <c r="R4923" t="s">
        <v>16</v>
      </c>
      <c r="S4923" s="4">
        <v>40515</v>
      </c>
      <c r="T4923" s="7">
        <f>S4923-E4923</f>
        <v>1</v>
      </c>
      <c r="U4923" t="s">
        <v>14211</v>
      </c>
      <c r="V4923" s="6" t="s">
        <v>14251</v>
      </c>
      <c r="W4923" t="s">
        <v>14260</v>
      </c>
      <c r="X4923" t="s">
        <v>14196</v>
      </c>
      <c r="Y4923" t="str">
        <f>VLOOKUP(R4923,Managers!$A:$B,2,)</f>
        <v>Josh Martinez</v>
      </c>
      <c r="Z4923" s="11">
        <f>VLOOKUP(X4923,HourlyWages!$A:$B,2,0)</f>
        <v>58</v>
      </c>
      <c r="AA4923">
        <v>1</v>
      </c>
    </row>
    <row r="4924" spans="1:27" x14ac:dyDescent="0.3">
      <c r="A4924" t="b">
        <f>COUNTIF($C$1:C4924, C4924)&gt;1</f>
        <v>0</v>
      </c>
      <c r="B4924" t="b">
        <f>VLOOKUP(C4924,Sheet3!$A:$B,2,0) &gt; 1</f>
        <v>0</v>
      </c>
      <c r="C4924">
        <v>4923</v>
      </c>
      <c r="D4924">
        <v>35043</v>
      </c>
      <c r="E4924" s="4">
        <v>40378</v>
      </c>
      <c r="F4924">
        <v>45</v>
      </c>
      <c r="G4924" s="15">
        <f>I4924*F4924</f>
        <v>6300</v>
      </c>
      <c r="H4924" s="9">
        <v>0.01</v>
      </c>
      <c r="I4924" s="13">
        <f>VLOOKUP($U4924,Pricebook!$A:$D,4,0)</f>
        <v>140</v>
      </c>
      <c r="J4924" s="11">
        <f>G4924*(1-H4924)</f>
        <v>6237</v>
      </c>
      <c r="K4924" t="s">
        <v>2052</v>
      </c>
      <c r="L4924" t="s">
        <v>151</v>
      </c>
      <c r="M4924" t="str">
        <f>VLOOKUP($L4924,Companies!$A:$G,7,)</f>
        <v>Hotels/Resorts</v>
      </c>
      <c r="N4924" t="str">
        <f>VLOOKUP($L4924,Companies!$A:$G,6,)</f>
        <v>Consumer Services</v>
      </c>
      <c r="O4924" s="6" t="s">
        <v>2573</v>
      </c>
      <c r="P4924" s="6">
        <v>40356</v>
      </c>
      <c r="Q4924" t="s">
        <v>254</v>
      </c>
      <c r="R4924" t="s">
        <v>34</v>
      </c>
      <c r="S4924" s="4">
        <v>40379</v>
      </c>
      <c r="T4924" s="7">
        <f>S4924-E4924</f>
        <v>1</v>
      </c>
      <c r="U4924" t="s">
        <v>14213</v>
      </c>
      <c r="V4924" s="6" t="s">
        <v>14251</v>
      </c>
      <c r="W4924" t="s">
        <v>14266</v>
      </c>
      <c r="X4924" t="s">
        <v>14200</v>
      </c>
      <c r="Y4924" t="str">
        <f>VLOOKUP(R4924,Managers!$A:$B,2,)</f>
        <v>Frank Mitchell</v>
      </c>
      <c r="Z4924" s="11">
        <f>VLOOKUP(X4924,HourlyWages!$A:$B,2,0)</f>
        <v>59</v>
      </c>
      <c r="AA4924">
        <v>1</v>
      </c>
    </row>
    <row r="4925" spans="1:27" x14ac:dyDescent="0.3">
      <c r="A4925" t="b">
        <f>COUNTIF($C$1:C4925, C4925)&gt;1</f>
        <v>0</v>
      </c>
      <c r="B4925" t="b">
        <f>VLOOKUP(C4925,Sheet3!$A:$B,2,0) &gt; 1</f>
        <v>0</v>
      </c>
      <c r="C4925">
        <v>4924</v>
      </c>
      <c r="D4925">
        <v>35043</v>
      </c>
      <c r="E4925" s="4">
        <v>40378</v>
      </c>
      <c r="F4925">
        <v>9</v>
      </c>
      <c r="G4925" s="15">
        <f>I4925*F4925</f>
        <v>1350</v>
      </c>
      <c r="H4925" s="9">
        <v>0.06</v>
      </c>
      <c r="I4925" s="13">
        <f>VLOOKUP($U4925,Pricebook!$A:$D,4,0)</f>
        <v>150</v>
      </c>
      <c r="J4925" s="11">
        <f>G4925*(1-H4925)</f>
        <v>1269</v>
      </c>
      <c r="K4925" t="s">
        <v>2052</v>
      </c>
      <c r="L4925" t="s">
        <v>151</v>
      </c>
      <c r="M4925" t="str">
        <f>VLOOKUP($L4925,Companies!$A:$G,7,)</f>
        <v>Hotels/Resorts</v>
      </c>
      <c r="N4925" t="str">
        <f>VLOOKUP($L4925,Companies!$A:$G,6,)</f>
        <v>Consumer Services</v>
      </c>
      <c r="O4925" s="6" t="s">
        <v>2573</v>
      </c>
      <c r="P4925" s="6">
        <v>40356</v>
      </c>
      <c r="Q4925" t="s">
        <v>254</v>
      </c>
      <c r="R4925" t="s">
        <v>34</v>
      </c>
      <c r="S4925" s="4">
        <v>40379</v>
      </c>
      <c r="T4925" s="7">
        <f>S4925-E4925</f>
        <v>1</v>
      </c>
      <c r="U4925" t="s">
        <v>14210</v>
      </c>
      <c r="V4925" s="6" t="s">
        <v>14251</v>
      </c>
      <c r="W4925" t="s">
        <v>14268</v>
      </c>
      <c r="X4925" t="s">
        <v>14196</v>
      </c>
      <c r="Y4925" t="str">
        <f>VLOOKUP(R4925,Managers!$A:$B,2,)</f>
        <v>Frank Mitchell</v>
      </c>
      <c r="Z4925" s="11">
        <f>VLOOKUP(X4925,HourlyWages!$A:$B,2,0)</f>
        <v>58</v>
      </c>
      <c r="AA4925">
        <v>1</v>
      </c>
    </row>
    <row r="4926" spans="1:27" x14ac:dyDescent="0.3">
      <c r="A4926" t="b">
        <f>COUNTIF($C$1:C4926, C4926)&gt;1</f>
        <v>0</v>
      </c>
      <c r="B4926" t="b">
        <f>VLOOKUP(C4926,Sheet3!$A:$B,2,0) &gt; 1</f>
        <v>0</v>
      </c>
      <c r="C4926">
        <v>4925</v>
      </c>
      <c r="D4926">
        <v>35045</v>
      </c>
      <c r="E4926" s="4">
        <v>41001</v>
      </c>
      <c r="F4926">
        <v>44</v>
      </c>
      <c r="G4926" s="15">
        <f>I4926*F4926</f>
        <v>8800</v>
      </c>
      <c r="H4926" s="9">
        <v>0.1</v>
      </c>
      <c r="I4926" s="13">
        <f>VLOOKUP($U4926,Pricebook!$A:$D,4,0)</f>
        <v>200</v>
      </c>
      <c r="J4926" s="11">
        <f>G4926*(1-H4926)</f>
        <v>7920</v>
      </c>
      <c r="K4926" t="s">
        <v>229</v>
      </c>
      <c r="L4926" t="s">
        <v>230</v>
      </c>
      <c r="M4926" t="str">
        <f>VLOOKUP($L4926,Companies!$A:$G,7,)</f>
        <v>RETAIL: Building Materials</v>
      </c>
      <c r="N4926" t="str">
        <f>VLOOKUP($L4926,Companies!$A:$G,6,)</f>
        <v>Consumer Services</v>
      </c>
      <c r="O4926" s="6" t="s">
        <v>1763</v>
      </c>
      <c r="P4926" s="6" t="s">
        <v>1764</v>
      </c>
      <c r="Q4926" t="s">
        <v>101</v>
      </c>
      <c r="R4926" t="s">
        <v>34</v>
      </c>
      <c r="S4926" s="4">
        <v>41003</v>
      </c>
      <c r="T4926" s="7">
        <f>S4926-E4926</f>
        <v>2</v>
      </c>
      <c r="U4926" t="s">
        <v>14206</v>
      </c>
      <c r="V4926" s="6" t="s">
        <v>14251</v>
      </c>
      <c r="W4926" t="s">
        <v>14266</v>
      </c>
      <c r="X4926" t="s">
        <v>14191</v>
      </c>
      <c r="Y4926" t="str">
        <f>VLOOKUP(R4926,Managers!$A:$B,2,)</f>
        <v>Frank Mitchell</v>
      </c>
      <c r="Z4926" s="11">
        <f>VLOOKUP(X4926,HourlyWages!$A:$B,2,0)</f>
        <v>60</v>
      </c>
      <c r="AA4926">
        <v>1</v>
      </c>
    </row>
    <row r="4927" spans="1:27" x14ac:dyDescent="0.3">
      <c r="A4927" t="b">
        <f>COUNTIF($C$1:C4927, C4927)&gt;1</f>
        <v>0</v>
      </c>
      <c r="B4927" t="b">
        <f>VLOOKUP(C4927,Sheet3!$A:$B,2,0) &gt; 1</f>
        <v>0</v>
      </c>
      <c r="C4927">
        <v>4926</v>
      </c>
      <c r="D4927">
        <v>35046</v>
      </c>
      <c r="E4927" s="4">
        <v>40383</v>
      </c>
      <c r="F4927">
        <v>21</v>
      </c>
      <c r="G4927" s="15">
        <f>I4927*F4927</f>
        <v>3360</v>
      </c>
      <c r="H4927" s="9">
        <v>0.1</v>
      </c>
      <c r="I4927" s="13">
        <f>VLOOKUP($U4927,Pricebook!$A:$D,4,0)</f>
        <v>160</v>
      </c>
      <c r="J4927" s="11">
        <f>G4927*(1-H4927)</f>
        <v>3024</v>
      </c>
      <c r="K4927" t="s">
        <v>198</v>
      </c>
      <c r="L4927" t="s">
        <v>199</v>
      </c>
      <c r="M4927" t="str">
        <f>VLOOKUP($L4927,Companies!$A:$G,7,)</f>
        <v>Biotechnology: Biological Products (No Diagnostic Substances)</v>
      </c>
      <c r="N4927" t="str">
        <f>VLOOKUP($L4927,Companies!$A:$G,6,)</f>
        <v>Health Care</v>
      </c>
      <c r="O4927" s="6" t="s">
        <v>1867</v>
      </c>
      <c r="P4927" s="6">
        <v>84604</v>
      </c>
      <c r="Q4927" t="s">
        <v>201</v>
      </c>
      <c r="R4927" t="s">
        <v>23</v>
      </c>
      <c r="S4927" s="4">
        <v>40383</v>
      </c>
      <c r="T4927" s="7">
        <f>S4927-E4927</f>
        <v>0</v>
      </c>
      <c r="U4927" t="s">
        <v>14218</v>
      </c>
      <c r="V4927" s="6" t="s">
        <v>14257</v>
      </c>
      <c r="W4927" t="s">
        <v>14264</v>
      </c>
      <c r="X4927" t="s">
        <v>14188</v>
      </c>
      <c r="Y4927" t="str">
        <f>VLOOKUP(R4927,Managers!$A:$B,2,)</f>
        <v>Bob Turner</v>
      </c>
      <c r="Z4927" s="11">
        <f>VLOOKUP(X4927,HourlyWages!$A:$B,2,0)</f>
        <v>52</v>
      </c>
      <c r="AA4927">
        <v>1</v>
      </c>
    </row>
    <row r="4928" spans="1:27" x14ac:dyDescent="0.3">
      <c r="A4928" t="b">
        <f>COUNTIF($C$1:C4928, C4928)&gt;1</f>
        <v>0</v>
      </c>
      <c r="B4928" t="b">
        <f>VLOOKUP(C4928,Sheet3!$A:$B,2,0) &gt; 1</f>
        <v>0</v>
      </c>
      <c r="C4928">
        <v>4927</v>
      </c>
      <c r="D4928">
        <v>35046</v>
      </c>
      <c r="E4928" s="4">
        <v>40383</v>
      </c>
      <c r="F4928">
        <v>13</v>
      </c>
      <c r="G4928" s="15">
        <f>I4928*F4928</f>
        <v>1625</v>
      </c>
      <c r="H4928" s="9">
        <v>7.0000000000000007E-2</v>
      </c>
      <c r="I4928" s="13">
        <f>VLOOKUP($U4928,Pricebook!$A:$D,4,0)</f>
        <v>125</v>
      </c>
      <c r="J4928" s="11">
        <f>G4928*(1-H4928)</f>
        <v>1511.25</v>
      </c>
      <c r="K4928" t="s">
        <v>198</v>
      </c>
      <c r="L4928" t="s">
        <v>199</v>
      </c>
      <c r="M4928" t="str">
        <f>VLOOKUP($L4928,Companies!$A:$G,7,)</f>
        <v>Biotechnology: Biological Products (No Diagnostic Substances)</v>
      </c>
      <c r="N4928" t="str">
        <f>VLOOKUP($L4928,Companies!$A:$G,6,)</f>
        <v>Health Care</v>
      </c>
      <c r="O4928" s="6" t="s">
        <v>1867</v>
      </c>
      <c r="P4928" s="6">
        <v>84604</v>
      </c>
      <c r="Q4928" t="s">
        <v>201</v>
      </c>
      <c r="R4928" t="s">
        <v>23</v>
      </c>
      <c r="S4928" s="4">
        <v>40384</v>
      </c>
      <c r="T4928" s="7">
        <f>S4928-E4928</f>
        <v>1</v>
      </c>
      <c r="U4928" t="s">
        <v>14221</v>
      </c>
      <c r="V4928" s="6" t="s">
        <v>14251</v>
      </c>
      <c r="W4928" t="s">
        <v>14260</v>
      </c>
      <c r="X4928" t="s">
        <v>14201</v>
      </c>
      <c r="Y4928" t="str">
        <f>VLOOKUP(R4928,Managers!$A:$B,2,)</f>
        <v>Bob Turner</v>
      </c>
      <c r="Z4928" s="11">
        <f>VLOOKUP(X4928,HourlyWages!$A:$B,2,0)</f>
        <v>53</v>
      </c>
      <c r="AA4928">
        <v>1</v>
      </c>
    </row>
    <row r="4929" spans="1:27" x14ac:dyDescent="0.3">
      <c r="A4929" t="b">
        <f>COUNTIF($C$1:C4929, C4929)&gt;1</f>
        <v>0</v>
      </c>
      <c r="B4929" t="b">
        <f>VLOOKUP(C4929,Sheet3!$A:$B,2,0) &gt; 1</f>
        <v>0</v>
      </c>
      <c r="C4929">
        <v>4928</v>
      </c>
      <c r="D4929">
        <v>35046</v>
      </c>
      <c r="E4929" s="4">
        <v>40383</v>
      </c>
      <c r="F4929">
        <v>45</v>
      </c>
      <c r="G4929" s="15">
        <f>I4929*F4929</f>
        <v>5625</v>
      </c>
      <c r="H4929" s="9">
        <v>0.03</v>
      </c>
      <c r="I4929" s="13">
        <f>VLOOKUP($U4929,Pricebook!$A:$D,4,0)</f>
        <v>125</v>
      </c>
      <c r="J4929" s="11">
        <f>G4929*(1-H4929)</f>
        <v>5456.25</v>
      </c>
      <c r="K4929" t="s">
        <v>198</v>
      </c>
      <c r="L4929" t="s">
        <v>199</v>
      </c>
      <c r="M4929" t="str">
        <f>VLOOKUP($L4929,Companies!$A:$G,7,)</f>
        <v>Biotechnology: Biological Products (No Diagnostic Substances)</v>
      </c>
      <c r="N4929" t="str">
        <f>VLOOKUP($L4929,Companies!$A:$G,6,)</f>
        <v>Health Care</v>
      </c>
      <c r="O4929" s="6" t="s">
        <v>1867</v>
      </c>
      <c r="P4929" s="6">
        <v>84604</v>
      </c>
      <c r="Q4929" t="s">
        <v>201</v>
      </c>
      <c r="R4929" t="s">
        <v>23</v>
      </c>
      <c r="S4929" s="4">
        <v>40384</v>
      </c>
      <c r="T4929" s="7">
        <f>S4929-E4929</f>
        <v>1</v>
      </c>
      <c r="U4929" t="s">
        <v>14208</v>
      </c>
      <c r="V4929" s="6" t="s">
        <v>14251</v>
      </c>
      <c r="W4929" t="s">
        <v>14252</v>
      </c>
      <c r="X4929" t="s">
        <v>14198</v>
      </c>
      <c r="Y4929" t="str">
        <f>VLOOKUP(R4929,Managers!$A:$B,2,)</f>
        <v>Bob Turner</v>
      </c>
      <c r="Z4929" s="11">
        <f>VLOOKUP(X4929,HourlyWages!$A:$B,2,0)</f>
        <v>51</v>
      </c>
      <c r="AA4929">
        <v>1</v>
      </c>
    </row>
    <row r="4930" spans="1:27" x14ac:dyDescent="0.3">
      <c r="A4930" t="b">
        <f>COUNTIF($C$1:C4930, C4930)&gt;1</f>
        <v>0</v>
      </c>
      <c r="B4930" t="b">
        <f>VLOOKUP(C4930,Sheet3!$A:$B,2,0) &gt; 1</f>
        <v>0</v>
      </c>
      <c r="C4930">
        <v>4929</v>
      </c>
      <c r="D4930">
        <v>35047</v>
      </c>
      <c r="E4930" s="4">
        <v>40338</v>
      </c>
      <c r="F4930">
        <v>31</v>
      </c>
      <c r="G4930" s="15">
        <f>I4930*F4930</f>
        <v>4340</v>
      </c>
      <c r="H4930" s="9">
        <v>0</v>
      </c>
      <c r="I4930" s="13">
        <f>VLOOKUP($U4930,Pricebook!$A:$D,4,0)</f>
        <v>140</v>
      </c>
      <c r="J4930" s="11">
        <f>G4930*(1-H4930)</f>
        <v>4340</v>
      </c>
      <c r="K4930" t="s">
        <v>2331</v>
      </c>
      <c r="L4930" t="s">
        <v>707</v>
      </c>
      <c r="M4930" t="str">
        <f>VLOOKUP($L4930,Companies!$A:$G,7,)</f>
        <v>Medical/Nursing Services</v>
      </c>
      <c r="N4930" t="str">
        <f>VLOOKUP($L4930,Companies!$A:$G,6,)</f>
        <v>Health Care</v>
      </c>
      <c r="O4930" s="6" t="s">
        <v>1506</v>
      </c>
      <c r="P4930" s="6">
        <v>60089</v>
      </c>
      <c r="Q4930" t="s">
        <v>15</v>
      </c>
      <c r="R4930" t="s">
        <v>16</v>
      </c>
      <c r="S4930" s="4">
        <v>40340</v>
      </c>
      <c r="T4930" s="7">
        <f>S4930-E4930</f>
        <v>2</v>
      </c>
      <c r="U4930" t="s">
        <v>14213</v>
      </c>
      <c r="V4930" s="6" t="s">
        <v>14251</v>
      </c>
      <c r="W4930" t="s">
        <v>14266</v>
      </c>
      <c r="X4930" t="s">
        <v>14202</v>
      </c>
      <c r="Y4930" t="str">
        <f>VLOOKUP(R4930,Managers!$A:$B,2,)</f>
        <v>Josh Martinez</v>
      </c>
      <c r="Z4930" s="11">
        <f>VLOOKUP(X4930,HourlyWages!$A:$B,2,0)</f>
        <v>71</v>
      </c>
      <c r="AA4930">
        <v>1</v>
      </c>
    </row>
    <row r="4931" spans="1:27" x14ac:dyDescent="0.3">
      <c r="A4931" t="b">
        <f>COUNTIF($C$1:C4931, C4931)&gt;1</f>
        <v>0</v>
      </c>
      <c r="B4931" t="b">
        <f>VLOOKUP(C4931,Sheet3!$A:$B,2,0) &gt; 1</f>
        <v>0</v>
      </c>
      <c r="C4931">
        <v>4930</v>
      </c>
      <c r="D4931">
        <v>35077</v>
      </c>
      <c r="E4931" s="4">
        <v>40823</v>
      </c>
      <c r="F4931">
        <v>29</v>
      </c>
      <c r="G4931" s="15">
        <f>I4931*F4931</f>
        <v>3480</v>
      </c>
      <c r="H4931" s="9">
        <v>0.06</v>
      </c>
      <c r="I4931" s="13">
        <f>VLOOKUP($U4931,Pricebook!$A:$D,4,0)</f>
        <v>120</v>
      </c>
      <c r="J4931" s="11">
        <f>G4931*(1-H4931)</f>
        <v>3271.2</v>
      </c>
      <c r="K4931" t="s">
        <v>92</v>
      </c>
      <c r="L4931" t="s">
        <v>93</v>
      </c>
      <c r="M4931" t="str">
        <f>VLOOKUP($L4931,Companies!$A:$G,7,)</f>
        <v>Television Services</v>
      </c>
      <c r="N4931" t="str">
        <f>VLOOKUP($L4931,Companies!$A:$G,6,)</f>
        <v>Consumer Services</v>
      </c>
      <c r="O4931" s="6" t="s">
        <v>2574</v>
      </c>
      <c r="P4931" s="6" t="s">
        <v>2575</v>
      </c>
      <c r="Q4931" t="s">
        <v>232</v>
      </c>
      <c r="R4931" t="s">
        <v>61</v>
      </c>
      <c r="S4931" s="4">
        <v>40824</v>
      </c>
      <c r="T4931" s="7">
        <f>S4931-E4931</f>
        <v>1</v>
      </c>
      <c r="U4931" t="s">
        <v>14212</v>
      </c>
      <c r="V4931" s="6" t="s">
        <v>14254</v>
      </c>
      <c r="W4931" t="s">
        <v>14255</v>
      </c>
      <c r="X4931" t="s">
        <v>14188</v>
      </c>
      <c r="Y4931" t="str">
        <f>VLOOKUP(R4931,Managers!$A:$B,2,)</f>
        <v>Allen Young</v>
      </c>
      <c r="Z4931" s="11">
        <f>VLOOKUP(X4931,HourlyWages!$A:$B,2,0)</f>
        <v>52</v>
      </c>
      <c r="AA4931">
        <v>1</v>
      </c>
    </row>
    <row r="4932" spans="1:27" x14ac:dyDescent="0.3">
      <c r="A4932" t="b">
        <f>COUNTIF($C$1:C4932, C4932)&gt;1</f>
        <v>0</v>
      </c>
      <c r="B4932" t="b">
        <f>VLOOKUP(C4932,Sheet3!$A:$B,2,0) &gt; 1</f>
        <v>0</v>
      </c>
      <c r="C4932">
        <v>4931</v>
      </c>
      <c r="D4932">
        <v>35079</v>
      </c>
      <c r="E4932" s="4">
        <v>40404</v>
      </c>
      <c r="F4932">
        <v>13</v>
      </c>
      <c r="G4932" s="15">
        <f>I4932*F4932</f>
        <v>1625</v>
      </c>
      <c r="H4932" s="9">
        <v>0.02</v>
      </c>
      <c r="I4932" s="13">
        <f>VLOOKUP($U4932,Pricebook!$A:$D,4,0)</f>
        <v>125</v>
      </c>
      <c r="J4932" s="11">
        <f>G4932*(1-H4932)</f>
        <v>1592.5</v>
      </c>
      <c r="K4932" t="s">
        <v>1300</v>
      </c>
      <c r="L4932" t="s">
        <v>269</v>
      </c>
      <c r="M4932" t="str">
        <f>VLOOKUP($L4932,Companies!$A:$G,7,)</f>
        <v>Electronic Components</v>
      </c>
      <c r="N4932" t="str">
        <f>VLOOKUP($L4932,Companies!$A:$G,6,)</f>
        <v>Technology</v>
      </c>
      <c r="O4932" s="6" t="s">
        <v>2235</v>
      </c>
      <c r="P4932" s="6">
        <v>78745</v>
      </c>
      <c r="Q4932" t="s">
        <v>48</v>
      </c>
      <c r="R4932" t="s">
        <v>16</v>
      </c>
      <c r="S4932" s="4">
        <v>40406</v>
      </c>
      <c r="T4932" s="7">
        <f>S4932-E4932</f>
        <v>2</v>
      </c>
      <c r="U4932" t="s">
        <v>14217</v>
      </c>
      <c r="V4932" s="6" t="s">
        <v>14254</v>
      </c>
      <c r="W4932" t="s">
        <v>14265</v>
      </c>
      <c r="X4932" t="s">
        <v>14199</v>
      </c>
      <c r="Y4932" t="str">
        <f>VLOOKUP(R4932,Managers!$A:$B,2,)</f>
        <v>Josh Martinez</v>
      </c>
      <c r="Z4932" s="11">
        <f>VLOOKUP(X4932,HourlyWages!$A:$B,2,0)</f>
        <v>68</v>
      </c>
      <c r="AA4932">
        <v>1</v>
      </c>
    </row>
    <row r="4933" spans="1:27" x14ac:dyDescent="0.3">
      <c r="A4933" t="b">
        <f>COUNTIF($C$1:C4933, C4933)&gt;1</f>
        <v>0</v>
      </c>
      <c r="B4933" t="b">
        <f>VLOOKUP(C4933,Sheet3!$A:$B,2,0) &gt; 1</f>
        <v>0</v>
      </c>
      <c r="C4933">
        <v>4932</v>
      </c>
      <c r="D4933">
        <v>35079</v>
      </c>
      <c r="E4933" s="4">
        <v>40404</v>
      </c>
      <c r="F4933">
        <v>32</v>
      </c>
      <c r="G4933" s="15">
        <f>I4933*F4933</f>
        <v>4000</v>
      </c>
      <c r="H4933" s="9">
        <v>0.01</v>
      </c>
      <c r="I4933" s="13">
        <f>VLOOKUP($U4933,Pricebook!$A:$D,4,0)</f>
        <v>125</v>
      </c>
      <c r="J4933" s="11">
        <f>G4933*(1-H4933)</f>
        <v>3960</v>
      </c>
      <c r="K4933" t="s">
        <v>1300</v>
      </c>
      <c r="L4933" t="s">
        <v>269</v>
      </c>
      <c r="M4933" t="str">
        <f>VLOOKUP($L4933,Companies!$A:$G,7,)</f>
        <v>Electronic Components</v>
      </c>
      <c r="N4933" t="str">
        <f>VLOOKUP($L4933,Companies!$A:$G,6,)</f>
        <v>Technology</v>
      </c>
      <c r="O4933" s="6" t="s">
        <v>2576</v>
      </c>
      <c r="P4933" s="6">
        <v>77520</v>
      </c>
      <c r="Q4933" t="s">
        <v>48</v>
      </c>
      <c r="R4933" t="s">
        <v>16</v>
      </c>
      <c r="S4933" s="4">
        <v>40406</v>
      </c>
      <c r="T4933" s="7">
        <f>S4933-E4933</f>
        <v>2</v>
      </c>
      <c r="U4933" t="s">
        <v>14209</v>
      </c>
      <c r="V4933" s="6" t="s">
        <v>14257</v>
      </c>
      <c r="W4933" t="s">
        <v>14258</v>
      </c>
      <c r="X4933" t="s">
        <v>14200</v>
      </c>
      <c r="Y4933" t="str">
        <f>VLOOKUP(R4933,Managers!$A:$B,2,)</f>
        <v>Josh Martinez</v>
      </c>
      <c r="Z4933" s="11">
        <f>VLOOKUP(X4933,HourlyWages!$A:$B,2,0)</f>
        <v>59</v>
      </c>
      <c r="AA4933">
        <v>1</v>
      </c>
    </row>
    <row r="4934" spans="1:27" x14ac:dyDescent="0.3">
      <c r="A4934" t="b">
        <f>COUNTIF($C$1:C4934, C4934)&gt;1</f>
        <v>0</v>
      </c>
      <c r="B4934" t="b">
        <f>VLOOKUP(C4934,Sheet3!$A:$B,2,0) &gt; 1</f>
        <v>0</v>
      </c>
      <c r="C4934">
        <v>4933</v>
      </c>
      <c r="D4934">
        <v>35104</v>
      </c>
      <c r="E4934" s="4">
        <v>41021</v>
      </c>
      <c r="F4934">
        <v>1</v>
      </c>
      <c r="G4934" s="15">
        <f>I4934*F4934</f>
        <v>150</v>
      </c>
      <c r="H4934" s="9">
        <v>0.04</v>
      </c>
      <c r="I4934" s="13">
        <f>VLOOKUP($U4934,Pricebook!$A:$D,4,0)</f>
        <v>150</v>
      </c>
      <c r="J4934" s="11">
        <f>G4934*(1-H4934)</f>
        <v>144</v>
      </c>
      <c r="K4934" t="s">
        <v>1624</v>
      </c>
      <c r="L4934" t="s">
        <v>36</v>
      </c>
      <c r="M4934" t="str">
        <f>VLOOKUP($L4934,Companies!$A:$G,7,)</f>
        <v>Electronic Components</v>
      </c>
      <c r="N4934" t="str">
        <f>VLOOKUP($L4934,Companies!$A:$G,6,)</f>
        <v>Technology</v>
      </c>
      <c r="O4934" s="6" t="s">
        <v>2385</v>
      </c>
      <c r="P4934" s="6">
        <v>68847</v>
      </c>
      <c r="Q4934" t="s">
        <v>440</v>
      </c>
      <c r="R4934" t="s">
        <v>16</v>
      </c>
      <c r="S4934" s="4">
        <v>41024</v>
      </c>
      <c r="T4934" s="7">
        <f>S4934-E4934</f>
        <v>3</v>
      </c>
      <c r="U4934" t="s">
        <v>14211</v>
      </c>
      <c r="V4934" s="6" t="s">
        <v>14254</v>
      </c>
      <c r="W4934" t="s">
        <v>14255</v>
      </c>
      <c r="X4934" t="s">
        <v>14186</v>
      </c>
      <c r="Y4934" t="str">
        <f>VLOOKUP(R4934,Managers!$A:$B,2,)</f>
        <v>Josh Martinez</v>
      </c>
      <c r="Z4934" s="11">
        <f>VLOOKUP(X4934,HourlyWages!$A:$B,2,0)</f>
        <v>67</v>
      </c>
      <c r="AA4934">
        <v>1</v>
      </c>
    </row>
    <row r="4935" spans="1:27" x14ac:dyDescent="0.3">
      <c r="A4935" t="b">
        <f>COUNTIF($C$1:C4935, C4935)&gt;1</f>
        <v>0</v>
      </c>
      <c r="B4935" t="b">
        <f>VLOOKUP(C4935,Sheet3!$A:$B,2,0) &gt; 1</f>
        <v>0</v>
      </c>
      <c r="C4935">
        <v>4934</v>
      </c>
      <c r="D4935">
        <v>35104</v>
      </c>
      <c r="E4935" s="4">
        <v>41021</v>
      </c>
      <c r="F4935">
        <v>18</v>
      </c>
      <c r="G4935" s="15">
        <f>I4935*F4935</f>
        <v>2250</v>
      </c>
      <c r="H4935" s="9">
        <v>0</v>
      </c>
      <c r="I4935" s="13">
        <f>VLOOKUP($U4935,Pricebook!$A:$D,4,0)</f>
        <v>125</v>
      </c>
      <c r="J4935" s="11">
        <f>G4935*(1-H4935)</f>
        <v>2250</v>
      </c>
      <c r="K4935" t="s">
        <v>1624</v>
      </c>
      <c r="L4935" t="s">
        <v>36</v>
      </c>
      <c r="M4935" t="str">
        <f>VLOOKUP($L4935,Companies!$A:$G,7,)</f>
        <v>Electronic Components</v>
      </c>
      <c r="N4935" t="str">
        <f>VLOOKUP($L4935,Companies!$A:$G,6,)</f>
        <v>Technology</v>
      </c>
      <c r="O4935" s="6" t="s">
        <v>2385</v>
      </c>
      <c r="P4935" s="6">
        <v>68847</v>
      </c>
      <c r="Q4935" t="s">
        <v>440</v>
      </c>
      <c r="R4935" t="s">
        <v>16</v>
      </c>
      <c r="S4935" s="4">
        <v>41023</v>
      </c>
      <c r="T4935" s="7">
        <f>S4935-E4935</f>
        <v>2</v>
      </c>
      <c r="U4935" t="s">
        <v>14208</v>
      </c>
      <c r="V4935" s="6" t="s">
        <v>14257</v>
      </c>
      <c r="W4935" t="s">
        <v>14259</v>
      </c>
      <c r="X4935" t="s">
        <v>14187</v>
      </c>
      <c r="Y4935" t="str">
        <f>VLOOKUP(R4935,Managers!$A:$B,2,)</f>
        <v>Josh Martinez</v>
      </c>
      <c r="Z4935" s="11">
        <f>VLOOKUP(X4935,HourlyWages!$A:$B,2,0)</f>
        <v>45</v>
      </c>
      <c r="AA4935">
        <v>1</v>
      </c>
    </row>
    <row r="4936" spans="1:27" x14ac:dyDescent="0.3">
      <c r="A4936" t="b">
        <f>COUNTIF($C$1:C4936, C4936)&gt;1</f>
        <v>0</v>
      </c>
      <c r="B4936" t="b">
        <f>VLOOKUP(C4936,Sheet3!$A:$B,2,0) &gt; 1</f>
        <v>0</v>
      </c>
      <c r="C4936">
        <v>4935</v>
      </c>
      <c r="D4936">
        <v>35110</v>
      </c>
      <c r="E4936" s="4">
        <v>40834</v>
      </c>
      <c r="F4936">
        <v>14</v>
      </c>
      <c r="G4936" s="15">
        <f>I4936*F4936</f>
        <v>2240</v>
      </c>
      <c r="H4936" s="9">
        <v>0.01</v>
      </c>
      <c r="I4936" s="13">
        <f>VLOOKUP($U4936,Pricebook!$A:$D,4,0)</f>
        <v>160</v>
      </c>
      <c r="J4936" s="11">
        <f>G4936*(1-H4936)</f>
        <v>2217.6</v>
      </c>
      <c r="K4936" t="s">
        <v>2206</v>
      </c>
      <c r="L4936" t="s">
        <v>310</v>
      </c>
      <c r="M4936" t="str">
        <f>VLOOKUP($L4936,Companies!$A:$G,7,)</f>
        <v>Major Pharmaceuticals</v>
      </c>
      <c r="N4936" t="str">
        <f>VLOOKUP($L4936,Companies!$A:$G,6,)</f>
        <v>Health Care</v>
      </c>
      <c r="O4936" s="6" t="s">
        <v>2207</v>
      </c>
      <c r="P4936" s="6">
        <v>77036</v>
      </c>
      <c r="Q4936" t="s">
        <v>48</v>
      </c>
      <c r="R4936" t="s">
        <v>16</v>
      </c>
      <c r="S4936" s="4">
        <v>40835</v>
      </c>
      <c r="T4936" s="7">
        <f>S4936-E4936</f>
        <v>1</v>
      </c>
      <c r="U4936" t="s">
        <v>14218</v>
      </c>
      <c r="V4936" s="6" t="s">
        <v>14257</v>
      </c>
      <c r="W4936" t="s">
        <v>14258</v>
      </c>
      <c r="X4936" t="s">
        <v>14195</v>
      </c>
      <c r="Y4936" t="str">
        <f>VLOOKUP(R4936,Managers!$A:$B,2,)</f>
        <v>Josh Martinez</v>
      </c>
      <c r="Z4936" s="11">
        <f>VLOOKUP(X4936,HourlyWages!$A:$B,2,0)</f>
        <v>52</v>
      </c>
      <c r="AA4936">
        <v>1</v>
      </c>
    </row>
    <row r="4937" spans="1:27" x14ac:dyDescent="0.3">
      <c r="A4937" t="b">
        <f>COUNTIF($C$1:C4937, C4937)&gt;1</f>
        <v>0</v>
      </c>
      <c r="B4937" t="b">
        <f>VLOOKUP(C4937,Sheet3!$A:$B,2,0) &gt; 1</f>
        <v>0</v>
      </c>
      <c r="C4937">
        <v>4936</v>
      </c>
      <c r="D4937">
        <v>35110</v>
      </c>
      <c r="E4937" s="4">
        <v>40834</v>
      </c>
      <c r="F4937">
        <v>49</v>
      </c>
      <c r="G4937" s="15">
        <f>I4937*F4937</f>
        <v>7350</v>
      </c>
      <c r="H4937" s="9">
        <v>0.02</v>
      </c>
      <c r="I4937" s="13">
        <f>VLOOKUP($U4937,Pricebook!$A:$D,4,0)</f>
        <v>150</v>
      </c>
      <c r="J4937" s="11">
        <f>G4937*(1-H4937)</f>
        <v>7203</v>
      </c>
      <c r="K4937" t="s">
        <v>2206</v>
      </c>
      <c r="L4937" t="s">
        <v>310</v>
      </c>
      <c r="M4937" t="str">
        <f>VLOOKUP($L4937,Companies!$A:$G,7,)</f>
        <v>Major Pharmaceuticals</v>
      </c>
      <c r="N4937" t="str">
        <f>VLOOKUP($L4937,Companies!$A:$G,6,)</f>
        <v>Health Care</v>
      </c>
      <c r="O4937" s="6" t="s">
        <v>2207</v>
      </c>
      <c r="P4937" s="6">
        <v>77036</v>
      </c>
      <c r="Q4937" t="s">
        <v>48</v>
      </c>
      <c r="R4937" t="s">
        <v>16</v>
      </c>
      <c r="S4937" s="4">
        <v>40836</v>
      </c>
      <c r="T4937" s="7">
        <f>S4937-E4937</f>
        <v>2</v>
      </c>
      <c r="U4937" t="s">
        <v>14211</v>
      </c>
      <c r="V4937" s="6" t="s">
        <v>14251</v>
      </c>
      <c r="W4937" t="s">
        <v>14263</v>
      </c>
      <c r="X4937" t="s">
        <v>14189</v>
      </c>
      <c r="Y4937" t="str">
        <f>VLOOKUP(R4937,Managers!$A:$B,2,)</f>
        <v>Josh Martinez</v>
      </c>
      <c r="Z4937" s="11">
        <f>VLOOKUP(X4937,HourlyWages!$A:$B,2,0)</f>
        <v>62</v>
      </c>
      <c r="AA4937">
        <v>1</v>
      </c>
    </row>
    <row r="4938" spans="1:27" x14ac:dyDescent="0.3">
      <c r="A4938" t="b">
        <f>COUNTIF($C$1:C4938, C4938)&gt;1</f>
        <v>0</v>
      </c>
      <c r="B4938" t="b">
        <f>VLOOKUP(C4938,Sheet3!$A:$B,2,0) &gt; 1</f>
        <v>0</v>
      </c>
      <c r="C4938">
        <v>4937</v>
      </c>
      <c r="D4938">
        <v>35111</v>
      </c>
      <c r="E4938" s="4">
        <v>40334</v>
      </c>
      <c r="F4938">
        <v>39</v>
      </c>
      <c r="G4938" s="15">
        <f>I4938*F4938</f>
        <v>4290</v>
      </c>
      <c r="H4938" s="9">
        <v>0.08</v>
      </c>
      <c r="I4938" s="13">
        <f>VLOOKUP($U4938,Pricebook!$A:$D,4,0)</f>
        <v>110</v>
      </c>
      <c r="J4938" s="11">
        <f>G4938*(1-H4938)</f>
        <v>3946.8</v>
      </c>
      <c r="K4938" t="s">
        <v>575</v>
      </c>
      <c r="L4938" t="s">
        <v>576</v>
      </c>
      <c r="M4938" t="str">
        <f>VLOOKUP($L4938,Companies!$A:$G,7,)</f>
        <v>Clothing/Shoe/Accessory Stores</v>
      </c>
      <c r="N4938" t="str">
        <f>VLOOKUP($L4938,Companies!$A:$G,6,)</f>
        <v>Consumer Services</v>
      </c>
      <c r="O4938" s="6" t="s">
        <v>1363</v>
      </c>
      <c r="P4938" s="6">
        <v>83854</v>
      </c>
      <c r="Q4938" t="s">
        <v>197</v>
      </c>
      <c r="R4938" t="s">
        <v>23</v>
      </c>
      <c r="S4938" s="4">
        <v>40336</v>
      </c>
      <c r="T4938" s="7">
        <f>S4938-E4938</f>
        <v>2</v>
      </c>
      <c r="U4938" t="s">
        <v>14220</v>
      </c>
      <c r="V4938" s="6" t="s">
        <v>14251</v>
      </c>
      <c r="W4938" t="s">
        <v>14252</v>
      </c>
      <c r="X4938" t="s">
        <v>14188</v>
      </c>
      <c r="Y4938" t="str">
        <f>VLOOKUP(R4938,Managers!$A:$B,2,)</f>
        <v>Bob Turner</v>
      </c>
      <c r="Z4938" s="11">
        <f>VLOOKUP(X4938,HourlyWages!$A:$B,2,0)</f>
        <v>52</v>
      </c>
      <c r="AA4938">
        <v>1</v>
      </c>
    </row>
    <row r="4939" spans="1:27" x14ac:dyDescent="0.3">
      <c r="A4939" t="b">
        <f>COUNTIF($C$1:C4939, C4939)&gt;1</f>
        <v>0</v>
      </c>
      <c r="B4939" t="b">
        <f>VLOOKUP(C4939,Sheet3!$A:$B,2,0) &gt; 1</f>
        <v>0</v>
      </c>
      <c r="C4939">
        <v>4938</v>
      </c>
      <c r="D4939">
        <v>35136</v>
      </c>
      <c r="E4939" s="4">
        <v>40094</v>
      </c>
      <c r="F4939">
        <v>23</v>
      </c>
      <c r="G4939" s="15">
        <f>I4939*F4939</f>
        <v>2760</v>
      </c>
      <c r="H4939" s="9">
        <v>7.0000000000000007E-2</v>
      </c>
      <c r="I4939" s="13">
        <f>VLOOKUP($U4939,Pricebook!$A:$D,4,0)</f>
        <v>120</v>
      </c>
      <c r="J4939" s="11">
        <f>G4939*(1-H4939)</f>
        <v>2566.7999999999997</v>
      </c>
      <c r="K4939" t="s">
        <v>132</v>
      </c>
      <c r="L4939" t="s">
        <v>55</v>
      </c>
      <c r="M4939" t="str">
        <f>VLOOKUP($L4939,Companies!$A:$G,7,)</f>
        <v>Semiconductors</v>
      </c>
      <c r="N4939" t="str">
        <f>VLOOKUP($L4939,Companies!$A:$G,6,)</f>
        <v>Technology</v>
      </c>
      <c r="O4939" s="6" t="s">
        <v>133</v>
      </c>
      <c r="P4939" s="6">
        <v>30318</v>
      </c>
      <c r="Q4939" t="s">
        <v>134</v>
      </c>
      <c r="R4939" t="s">
        <v>34</v>
      </c>
      <c r="S4939" s="4">
        <v>40095</v>
      </c>
      <c r="T4939" s="7">
        <f>S4939-E4939</f>
        <v>1</v>
      </c>
      <c r="U4939" t="s">
        <v>14212</v>
      </c>
      <c r="V4939" s="6" t="s">
        <v>14251</v>
      </c>
      <c r="W4939" t="s">
        <v>14266</v>
      </c>
      <c r="X4939" t="s">
        <v>14201</v>
      </c>
      <c r="Y4939" t="str">
        <f>VLOOKUP(R4939,Managers!$A:$B,2,)</f>
        <v>Frank Mitchell</v>
      </c>
      <c r="Z4939" s="11">
        <f>VLOOKUP(X4939,HourlyWages!$A:$B,2,0)</f>
        <v>53</v>
      </c>
      <c r="AA4939">
        <v>1</v>
      </c>
    </row>
    <row r="4940" spans="1:27" x14ac:dyDescent="0.3">
      <c r="A4940" t="b">
        <f>COUNTIF($C$1:C4940, C4940)&gt;1</f>
        <v>0</v>
      </c>
      <c r="B4940" t="b">
        <f>VLOOKUP(C4940,Sheet3!$A:$B,2,0) &gt; 1</f>
        <v>0</v>
      </c>
      <c r="C4940">
        <v>4939</v>
      </c>
      <c r="D4940">
        <v>35137</v>
      </c>
      <c r="E4940" s="4">
        <v>40376</v>
      </c>
      <c r="F4940">
        <v>41</v>
      </c>
      <c r="G4940" s="15">
        <f>I4940*F4940</f>
        <v>6560</v>
      </c>
      <c r="H4940" s="9">
        <v>0.05</v>
      </c>
      <c r="I4940" s="13">
        <f>VLOOKUP($U4940,Pricebook!$A:$D,4,0)</f>
        <v>160</v>
      </c>
      <c r="J4940" s="11">
        <f>G4940*(1-H4940)</f>
        <v>6232</v>
      </c>
      <c r="K4940" t="s">
        <v>257</v>
      </c>
      <c r="L4940" t="s">
        <v>108</v>
      </c>
      <c r="M4940" t="str">
        <f>VLOOKUP($L4940,Companies!$A:$G,7,)</f>
        <v>Broadcasting</v>
      </c>
      <c r="N4940" t="str">
        <f>VLOOKUP($L4940,Companies!$A:$G,6,)</f>
        <v>Consumer Services</v>
      </c>
      <c r="O4940" s="6" t="s">
        <v>2577</v>
      </c>
      <c r="P4940" s="6">
        <v>72903</v>
      </c>
      <c r="Q4940" t="s">
        <v>66</v>
      </c>
      <c r="R4940" t="s">
        <v>34</v>
      </c>
      <c r="S4940" s="4">
        <v>40378</v>
      </c>
      <c r="T4940" s="7">
        <f>S4940-E4940</f>
        <v>2</v>
      </c>
      <c r="U4940" t="s">
        <v>14218</v>
      </c>
      <c r="V4940" s="6" t="s">
        <v>14254</v>
      </c>
      <c r="W4940" t="s">
        <v>14269</v>
      </c>
      <c r="X4940" t="s">
        <v>14194</v>
      </c>
      <c r="Y4940" t="str">
        <f>VLOOKUP(R4940,Managers!$A:$B,2,)</f>
        <v>Frank Mitchell</v>
      </c>
      <c r="Z4940" s="11">
        <f>VLOOKUP(X4940,HourlyWages!$A:$B,2,0)</f>
        <v>71</v>
      </c>
      <c r="AA4940">
        <v>1</v>
      </c>
    </row>
    <row r="4941" spans="1:27" x14ac:dyDescent="0.3">
      <c r="A4941" t="b">
        <f>COUNTIF($C$1:C4941, C4941)&gt;1</f>
        <v>0</v>
      </c>
      <c r="B4941" t="b">
        <f>VLOOKUP(C4941,Sheet3!$A:$B,2,0) &gt; 1</f>
        <v>0</v>
      </c>
      <c r="C4941">
        <v>4940</v>
      </c>
      <c r="D4941">
        <v>35137</v>
      </c>
      <c r="E4941" s="4">
        <v>40376</v>
      </c>
      <c r="F4941">
        <v>47</v>
      </c>
      <c r="G4941" s="15">
        <f>I4941*F4941</f>
        <v>5170</v>
      </c>
      <c r="H4941" s="9">
        <v>0.1</v>
      </c>
      <c r="I4941" s="13">
        <f>VLOOKUP($U4941,Pricebook!$A:$D,4,0)</f>
        <v>110</v>
      </c>
      <c r="J4941" s="11">
        <f>G4941*(1-H4941)</f>
        <v>4653</v>
      </c>
      <c r="K4941" t="s">
        <v>257</v>
      </c>
      <c r="L4941" t="s">
        <v>108</v>
      </c>
      <c r="M4941" t="str">
        <f>VLOOKUP($L4941,Companies!$A:$G,7,)</f>
        <v>Broadcasting</v>
      </c>
      <c r="N4941" t="str">
        <f>VLOOKUP($L4941,Companies!$A:$G,6,)</f>
        <v>Consumer Services</v>
      </c>
      <c r="O4941" s="6" t="s">
        <v>2577</v>
      </c>
      <c r="P4941" s="6">
        <v>72903</v>
      </c>
      <c r="Q4941" t="s">
        <v>66</v>
      </c>
      <c r="R4941" t="s">
        <v>34</v>
      </c>
      <c r="S4941" s="4">
        <v>40379</v>
      </c>
      <c r="T4941" s="7">
        <f>S4941-E4941</f>
        <v>3</v>
      </c>
      <c r="U4941" t="s">
        <v>14220</v>
      </c>
      <c r="V4941" s="6" t="s">
        <v>14257</v>
      </c>
      <c r="W4941" t="s">
        <v>14264</v>
      </c>
      <c r="X4941" t="s">
        <v>14193</v>
      </c>
      <c r="Y4941" t="str">
        <f>VLOOKUP(R4941,Managers!$A:$B,2,)</f>
        <v>Frank Mitchell</v>
      </c>
      <c r="Z4941" s="11">
        <f>VLOOKUP(X4941,HourlyWages!$A:$B,2,0)</f>
        <v>57</v>
      </c>
      <c r="AA4941">
        <v>1</v>
      </c>
    </row>
    <row r="4942" spans="1:27" x14ac:dyDescent="0.3">
      <c r="A4942" t="b">
        <f>COUNTIF($C$1:C4942, C4942)&gt;1</f>
        <v>0</v>
      </c>
      <c r="B4942" t="b">
        <f>VLOOKUP(C4942,Sheet3!$A:$B,2,0) &gt; 1</f>
        <v>0</v>
      </c>
      <c r="C4942">
        <v>4941</v>
      </c>
      <c r="D4942">
        <v>35139</v>
      </c>
      <c r="E4942" s="4">
        <v>40196</v>
      </c>
      <c r="F4942">
        <v>29</v>
      </c>
      <c r="G4942" s="15">
        <f>I4942*F4942</f>
        <v>4640</v>
      </c>
      <c r="H4942" s="9">
        <v>0.02</v>
      </c>
      <c r="I4942" s="13">
        <f>VLOOKUP($U4942,Pricebook!$A:$D,4,0)</f>
        <v>160</v>
      </c>
      <c r="J4942" s="11">
        <f>G4942*(1-H4942)</f>
        <v>4547.2</v>
      </c>
      <c r="K4942" t="s">
        <v>1042</v>
      </c>
      <c r="L4942" t="s">
        <v>41</v>
      </c>
      <c r="M4942" t="str">
        <f>VLOOKUP($L4942,Companies!$A:$G,7,)</f>
        <v>EDP Services</v>
      </c>
      <c r="N4942" t="str">
        <f>VLOOKUP($L4942,Companies!$A:$G,6,)</f>
        <v>Technology</v>
      </c>
      <c r="O4942" s="6" t="s">
        <v>550</v>
      </c>
      <c r="P4942" s="6">
        <v>87105</v>
      </c>
      <c r="Q4942" t="s">
        <v>52</v>
      </c>
      <c r="R4942" t="s">
        <v>23</v>
      </c>
      <c r="S4942" s="4">
        <v>40197</v>
      </c>
      <c r="T4942" s="7">
        <f>S4942-E4942</f>
        <v>1</v>
      </c>
      <c r="U4942" t="s">
        <v>14218</v>
      </c>
      <c r="V4942" s="6" t="s">
        <v>14251</v>
      </c>
      <c r="W4942" t="s">
        <v>14260</v>
      </c>
      <c r="X4942" t="s">
        <v>14187</v>
      </c>
      <c r="Y4942" t="str">
        <f>VLOOKUP(R4942,Managers!$A:$B,2,)</f>
        <v>Bob Turner</v>
      </c>
      <c r="Z4942" s="11">
        <f>VLOOKUP(X4942,HourlyWages!$A:$B,2,0)</f>
        <v>45</v>
      </c>
      <c r="AA4942">
        <v>1</v>
      </c>
    </row>
    <row r="4943" spans="1:27" x14ac:dyDescent="0.3">
      <c r="A4943" t="b">
        <f>COUNTIF($C$1:C4943, C4943)&gt;1</f>
        <v>0</v>
      </c>
      <c r="B4943" t="b">
        <f>VLOOKUP(C4943,Sheet3!$A:$B,2,0) &gt; 1</f>
        <v>0</v>
      </c>
      <c r="C4943">
        <v>4942</v>
      </c>
      <c r="D4943">
        <v>35139</v>
      </c>
      <c r="E4943" s="4">
        <v>40196</v>
      </c>
      <c r="F4943">
        <v>3</v>
      </c>
      <c r="G4943" s="15">
        <f>I4943*F4943</f>
        <v>450</v>
      </c>
      <c r="H4943" s="9">
        <v>0.05</v>
      </c>
      <c r="I4943" s="13">
        <f>VLOOKUP($U4943,Pricebook!$A:$D,4,0)</f>
        <v>150</v>
      </c>
      <c r="J4943" s="11">
        <f>G4943*(1-H4943)</f>
        <v>427.5</v>
      </c>
      <c r="K4943" t="s">
        <v>1042</v>
      </c>
      <c r="L4943" t="s">
        <v>41</v>
      </c>
      <c r="M4943" t="str">
        <f>VLOOKUP($L4943,Companies!$A:$G,7,)</f>
        <v>EDP Services</v>
      </c>
      <c r="N4943" t="str">
        <f>VLOOKUP($L4943,Companies!$A:$G,6,)</f>
        <v>Technology</v>
      </c>
      <c r="O4943" s="6" t="s">
        <v>661</v>
      </c>
      <c r="P4943" s="6">
        <v>81301</v>
      </c>
      <c r="Q4943" t="s">
        <v>237</v>
      </c>
      <c r="R4943" t="s">
        <v>23</v>
      </c>
      <c r="S4943" s="4">
        <v>40197</v>
      </c>
      <c r="T4943" s="7">
        <f>S4943-E4943</f>
        <v>1</v>
      </c>
      <c r="U4943" t="s">
        <v>14216</v>
      </c>
      <c r="V4943" s="6" t="s">
        <v>14254</v>
      </c>
      <c r="W4943" t="s">
        <v>14256</v>
      </c>
      <c r="X4943" t="s">
        <v>14190</v>
      </c>
      <c r="Y4943" t="str">
        <f>VLOOKUP(R4943,Managers!$A:$B,2,)</f>
        <v>Bob Turner</v>
      </c>
      <c r="Z4943" s="11">
        <f>VLOOKUP(X4943,HourlyWages!$A:$B,2,0)</f>
        <v>67</v>
      </c>
      <c r="AA4943">
        <v>1</v>
      </c>
    </row>
    <row r="4944" spans="1:27" x14ac:dyDescent="0.3">
      <c r="A4944" t="b">
        <f>COUNTIF($C$1:C4944, C4944)&gt;1</f>
        <v>0</v>
      </c>
      <c r="B4944" t="b">
        <f>VLOOKUP(C4944,Sheet3!$A:$B,2,0) &gt; 1</f>
        <v>0</v>
      </c>
      <c r="C4944">
        <v>4943</v>
      </c>
      <c r="D4944">
        <v>35139</v>
      </c>
      <c r="E4944" s="4">
        <v>40196</v>
      </c>
      <c r="F4944">
        <v>25</v>
      </c>
      <c r="G4944" s="15">
        <f>I4944*F4944</f>
        <v>3000</v>
      </c>
      <c r="H4944" s="9">
        <v>0.05</v>
      </c>
      <c r="I4944" s="13">
        <f>VLOOKUP($U4944,Pricebook!$A:$D,4,0)</f>
        <v>120</v>
      </c>
      <c r="J4944" s="11">
        <f>G4944*(1-H4944)</f>
        <v>2850</v>
      </c>
      <c r="K4944" t="s">
        <v>1042</v>
      </c>
      <c r="L4944" t="s">
        <v>41</v>
      </c>
      <c r="M4944" t="str">
        <f>VLOOKUP($L4944,Companies!$A:$G,7,)</f>
        <v>EDP Services</v>
      </c>
      <c r="N4944" t="str">
        <f>VLOOKUP($L4944,Companies!$A:$G,6,)</f>
        <v>Technology</v>
      </c>
      <c r="O4944" s="6" t="s">
        <v>661</v>
      </c>
      <c r="P4944" s="6">
        <v>81301</v>
      </c>
      <c r="Q4944" t="s">
        <v>237</v>
      </c>
      <c r="R4944" t="s">
        <v>23</v>
      </c>
      <c r="S4944" s="4">
        <v>40198</v>
      </c>
      <c r="T4944" s="7">
        <f>S4944-E4944</f>
        <v>2</v>
      </c>
      <c r="U4944" t="s">
        <v>14212</v>
      </c>
      <c r="V4944" s="6" t="s">
        <v>14257</v>
      </c>
      <c r="W4944" t="s">
        <v>14258</v>
      </c>
      <c r="X4944" t="s">
        <v>14191</v>
      </c>
      <c r="Y4944" t="str">
        <f>VLOOKUP(R4944,Managers!$A:$B,2,)</f>
        <v>Bob Turner</v>
      </c>
      <c r="Z4944" s="11">
        <f>VLOOKUP(X4944,HourlyWages!$A:$B,2,0)</f>
        <v>60</v>
      </c>
      <c r="AA4944">
        <v>1</v>
      </c>
    </row>
    <row r="4945" spans="1:27" x14ac:dyDescent="0.3">
      <c r="A4945" t="b">
        <f>COUNTIF($C$1:C4945, C4945)&gt;1</f>
        <v>0</v>
      </c>
      <c r="B4945" t="b">
        <f>VLOOKUP(C4945,Sheet3!$A:$B,2,0) &gt; 1</f>
        <v>0</v>
      </c>
      <c r="C4945">
        <v>4944</v>
      </c>
      <c r="D4945">
        <v>35139</v>
      </c>
      <c r="E4945" s="4">
        <v>40196</v>
      </c>
      <c r="F4945">
        <v>32</v>
      </c>
      <c r="G4945" s="15">
        <f>I4945*F4945</f>
        <v>6400</v>
      </c>
      <c r="H4945" s="9">
        <v>7.0000000000000007E-2</v>
      </c>
      <c r="I4945" s="13">
        <f>VLOOKUP($U4945,Pricebook!$A:$D,4,0)</f>
        <v>200</v>
      </c>
      <c r="J4945" s="11">
        <f>G4945*(1-H4945)</f>
        <v>5952</v>
      </c>
      <c r="K4945" t="s">
        <v>1042</v>
      </c>
      <c r="L4945" t="s">
        <v>41</v>
      </c>
      <c r="M4945" t="str">
        <f>VLOOKUP($L4945,Companies!$A:$G,7,)</f>
        <v>EDP Services</v>
      </c>
      <c r="N4945" t="str">
        <f>VLOOKUP($L4945,Companies!$A:$G,6,)</f>
        <v>Technology</v>
      </c>
      <c r="O4945" s="6" t="s">
        <v>661</v>
      </c>
      <c r="P4945" s="6">
        <v>81301</v>
      </c>
      <c r="Q4945" t="s">
        <v>237</v>
      </c>
      <c r="R4945" t="s">
        <v>23</v>
      </c>
      <c r="S4945" s="4">
        <v>40198</v>
      </c>
      <c r="T4945" s="7">
        <f>S4945-E4945</f>
        <v>2</v>
      </c>
      <c r="U4945" t="s">
        <v>14206</v>
      </c>
      <c r="V4945" s="6" t="s">
        <v>14257</v>
      </c>
      <c r="W4945" t="s">
        <v>14258</v>
      </c>
      <c r="X4945" t="s">
        <v>14198</v>
      </c>
      <c r="Y4945" t="str">
        <f>VLOOKUP(R4945,Managers!$A:$B,2,)</f>
        <v>Bob Turner</v>
      </c>
      <c r="Z4945" s="11">
        <f>VLOOKUP(X4945,HourlyWages!$A:$B,2,0)</f>
        <v>51</v>
      </c>
      <c r="AA4945">
        <v>1</v>
      </c>
    </row>
    <row r="4946" spans="1:27" x14ac:dyDescent="0.3">
      <c r="A4946" t="b">
        <f>COUNTIF($C$1:C4946, C4946)&gt;1</f>
        <v>0</v>
      </c>
      <c r="B4946" t="b">
        <f>VLOOKUP(C4946,Sheet3!$A:$B,2,0) &gt; 1</f>
        <v>0</v>
      </c>
      <c r="C4946">
        <v>4945</v>
      </c>
      <c r="D4946">
        <v>35141</v>
      </c>
      <c r="E4946" s="4">
        <v>40432</v>
      </c>
      <c r="F4946">
        <v>29</v>
      </c>
      <c r="G4946" s="15">
        <f>I4946*F4946</f>
        <v>4640</v>
      </c>
      <c r="H4946" s="9">
        <v>0.02</v>
      </c>
      <c r="I4946" s="13">
        <f>VLOOKUP($U4946,Pricebook!$A:$D,4,0)</f>
        <v>160</v>
      </c>
      <c r="J4946" s="11">
        <f>G4946*(1-H4946)</f>
        <v>4547.2</v>
      </c>
      <c r="K4946" t="s">
        <v>671</v>
      </c>
      <c r="L4946" t="s">
        <v>549</v>
      </c>
      <c r="M4946" t="str">
        <f>VLOOKUP($L4946,Companies!$A:$G,7,)</f>
        <v>RETAIL: Building Materials</v>
      </c>
      <c r="N4946" t="str">
        <f>VLOOKUP($L4946,Companies!$A:$G,6,)</f>
        <v>Consumer Services</v>
      </c>
      <c r="O4946" s="6" t="s">
        <v>1460</v>
      </c>
      <c r="P4946" s="6">
        <v>46375</v>
      </c>
      <c r="Q4946" t="s">
        <v>278</v>
      </c>
      <c r="R4946" t="s">
        <v>16</v>
      </c>
      <c r="S4946" s="4">
        <v>40433</v>
      </c>
      <c r="T4946" s="7">
        <f>S4946-E4946</f>
        <v>1</v>
      </c>
      <c r="U4946" t="s">
        <v>14218</v>
      </c>
      <c r="V4946" s="6" t="s">
        <v>14257</v>
      </c>
      <c r="W4946" t="s">
        <v>14259</v>
      </c>
      <c r="X4946" t="s">
        <v>14192</v>
      </c>
      <c r="Y4946" t="str">
        <f>VLOOKUP(R4946,Managers!$A:$B,2,)</f>
        <v>Josh Martinez</v>
      </c>
      <c r="Z4946" s="11">
        <f>VLOOKUP(X4946,HourlyWages!$A:$B,2,0)</f>
        <v>75</v>
      </c>
      <c r="AA4946">
        <v>1</v>
      </c>
    </row>
    <row r="4947" spans="1:27" x14ac:dyDescent="0.3">
      <c r="A4947" t="b">
        <f>COUNTIF($C$1:C4947, C4947)&gt;1</f>
        <v>0</v>
      </c>
      <c r="B4947" t="b">
        <f>VLOOKUP(C4947,Sheet3!$A:$B,2,0) &gt; 1</f>
        <v>0</v>
      </c>
      <c r="C4947">
        <v>4946</v>
      </c>
      <c r="D4947">
        <v>35142</v>
      </c>
      <c r="E4947" s="4">
        <v>40290</v>
      </c>
      <c r="F4947">
        <v>11</v>
      </c>
      <c r="G4947" s="15">
        <f>I4947*F4947</f>
        <v>1375</v>
      </c>
      <c r="H4947" s="9">
        <v>0.03</v>
      </c>
      <c r="I4947" s="13">
        <f>VLOOKUP($U4947,Pricebook!$A:$D,4,0)</f>
        <v>125</v>
      </c>
      <c r="J4947" s="11">
        <f>G4947*(1-H4947)</f>
        <v>1333.75</v>
      </c>
      <c r="K4947" t="s">
        <v>2578</v>
      </c>
      <c r="L4947" t="s">
        <v>151</v>
      </c>
      <c r="M4947" t="str">
        <f>VLOOKUP($L4947,Companies!$A:$G,7,)</f>
        <v>Hotels/Resorts</v>
      </c>
      <c r="N4947" t="str">
        <f>VLOOKUP($L4947,Companies!$A:$G,6,)</f>
        <v>Consumer Services</v>
      </c>
      <c r="O4947" s="6" t="s">
        <v>2579</v>
      </c>
      <c r="P4947" s="6" t="s">
        <v>2580</v>
      </c>
      <c r="Q4947" t="s">
        <v>440</v>
      </c>
      <c r="R4947" t="s">
        <v>16</v>
      </c>
      <c r="S4947" s="4">
        <v>40292</v>
      </c>
      <c r="T4947" s="7">
        <f>S4947-E4947</f>
        <v>2</v>
      </c>
      <c r="U4947" t="s">
        <v>14208</v>
      </c>
      <c r="V4947" s="6" t="s">
        <v>14251</v>
      </c>
      <c r="W4947" t="s">
        <v>14262</v>
      </c>
      <c r="X4947" t="s">
        <v>14187</v>
      </c>
      <c r="Y4947" t="str">
        <f>VLOOKUP(R4947,Managers!$A:$B,2,)</f>
        <v>Josh Martinez</v>
      </c>
      <c r="Z4947" s="11">
        <f>VLOOKUP(X4947,HourlyWages!$A:$B,2,0)</f>
        <v>45</v>
      </c>
      <c r="AA4947">
        <v>1</v>
      </c>
    </row>
    <row r="4948" spans="1:27" x14ac:dyDescent="0.3">
      <c r="A4948" t="b">
        <f>COUNTIF($C$1:C4948, C4948)&gt;1</f>
        <v>0</v>
      </c>
      <c r="B4948" t="b">
        <f>VLOOKUP(C4948,Sheet3!$A:$B,2,0) &gt; 1</f>
        <v>0</v>
      </c>
      <c r="C4948">
        <v>4947</v>
      </c>
      <c r="D4948">
        <v>35173</v>
      </c>
      <c r="E4948" s="4">
        <v>40981</v>
      </c>
      <c r="F4948">
        <v>29</v>
      </c>
      <c r="G4948" s="15">
        <f>I4948*F4948</f>
        <v>3625</v>
      </c>
      <c r="H4948" s="9">
        <v>0.09</v>
      </c>
      <c r="I4948" s="13">
        <f>VLOOKUP($U4948,Pricebook!$A:$D,4,0)</f>
        <v>125</v>
      </c>
      <c r="J4948" s="11">
        <f>G4948*(1-H4948)</f>
        <v>3298.75</v>
      </c>
      <c r="K4948" t="s">
        <v>2290</v>
      </c>
      <c r="L4948" t="s">
        <v>389</v>
      </c>
      <c r="M4948" t="str">
        <f>VLOOKUP($L4948,Companies!$A:$G,7,)</f>
        <v>Catalog/Specialty Distribution</v>
      </c>
      <c r="N4948" t="str">
        <f>VLOOKUP($L4948,Companies!$A:$G,6,)</f>
        <v>Consumer Services</v>
      </c>
      <c r="O4948" s="6" t="s">
        <v>2363</v>
      </c>
      <c r="P4948" s="6" t="s">
        <v>2364</v>
      </c>
      <c r="Q4948" t="s">
        <v>197</v>
      </c>
      <c r="R4948" t="s">
        <v>23</v>
      </c>
      <c r="S4948" s="4">
        <v>40983</v>
      </c>
      <c r="T4948" s="7">
        <f>S4948-E4948</f>
        <v>2</v>
      </c>
      <c r="U4948" t="s">
        <v>14217</v>
      </c>
      <c r="V4948" s="6" t="s">
        <v>14254</v>
      </c>
      <c r="W4948" t="s">
        <v>14255</v>
      </c>
      <c r="X4948" t="s">
        <v>14186</v>
      </c>
      <c r="Y4948" t="str">
        <f>VLOOKUP(R4948,Managers!$A:$B,2,)</f>
        <v>Bob Turner</v>
      </c>
      <c r="Z4948" s="11">
        <f>VLOOKUP(X4948,HourlyWages!$A:$B,2,0)</f>
        <v>67</v>
      </c>
      <c r="AA4948">
        <v>1</v>
      </c>
    </row>
    <row r="4949" spans="1:27" x14ac:dyDescent="0.3">
      <c r="A4949" t="b">
        <f>COUNTIF($C$1:C4949, C4949)&gt;1</f>
        <v>0</v>
      </c>
      <c r="B4949" t="b">
        <f>VLOOKUP(C4949,Sheet3!$A:$B,2,0) &gt; 1</f>
        <v>0</v>
      </c>
      <c r="C4949">
        <v>4948</v>
      </c>
      <c r="D4949">
        <v>35173</v>
      </c>
      <c r="E4949" s="4">
        <v>40981</v>
      </c>
      <c r="F4949">
        <v>13</v>
      </c>
      <c r="G4949" s="15">
        <f>I4949*F4949</f>
        <v>1950</v>
      </c>
      <c r="H4949" s="9">
        <v>0.02</v>
      </c>
      <c r="I4949" s="13">
        <f>VLOOKUP($U4949,Pricebook!$A:$D,4,0)</f>
        <v>150</v>
      </c>
      <c r="J4949" s="11">
        <f>G4949*(1-H4949)</f>
        <v>1911</v>
      </c>
      <c r="K4949" t="s">
        <v>2290</v>
      </c>
      <c r="L4949" t="s">
        <v>389</v>
      </c>
      <c r="M4949" t="str">
        <f>VLOOKUP($L4949,Companies!$A:$G,7,)</f>
        <v>Catalog/Specialty Distribution</v>
      </c>
      <c r="N4949" t="str">
        <f>VLOOKUP($L4949,Companies!$A:$G,6,)</f>
        <v>Consumer Services</v>
      </c>
      <c r="O4949" s="6" t="s">
        <v>2363</v>
      </c>
      <c r="P4949" s="6" t="s">
        <v>2364</v>
      </c>
      <c r="Q4949" t="s">
        <v>197</v>
      </c>
      <c r="R4949" t="s">
        <v>23</v>
      </c>
      <c r="S4949" s="4">
        <v>40983</v>
      </c>
      <c r="T4949" s="7">
        <f>S4949-E4949</f>
        <v>2</v>
      </c>
      <c r="U4949" t="s">
        <v>14210</v>
      </c>
      <c r="V4949" s="6" t="s">
        <v>14251</v>
      </c>
      <c r="W4949" t="s">
        <v>14263</v>
      </c>
      <c r="X4949" t="s">
        <v>14198</v>
      </c>
      <c r="Y4949" t="str">
        <f>VLOOKUP(R4949,Managers!$A:$B,2,)</f>
        <v>Bob Turner</v>
      </c>
      <c r="Z4949" s="11">
        <f>VLOOKUP(X4949,HourlyWages!$A:$B,2,0)</f>
        <v>51</v>
      </c>
      <c r="AA4949">
        <v>1</v>
      </c>
    </row>
    <row r="4950" spans="1:27" x14ac:dyDescent="0.3">
      <c r="A4950" t="b">
        <f>COUNTIF($C$1:C4950, C4950)&gt;1</f>
        <v>0</v>
      </c>
      <c r="B4950" t="b">
        <f>VLOOKUP(C4950,Sheet3!$A:$B,2,0) &gt; 1</f>
        <v>0</v>
      </c>
      <c r="C4950">
        <v>4949</v>
      </c>
      <c r="D4950">
        <v>35200</v>
      </c>
      <c r="E4950" s="4">
        <v>39849</v>
      </c>
      <c r="F4950">
        <v>15</v>
      </c>
      <c r="G4950" s="15">
        <f>I4950*F4950</f>
        <v>1875</v>
      </c>
      <c r="H4950" s="9">
        <v>0.08</v>
      </c>
      <c r="I4950" s="13">
        <f>VLOOKUP($U4950,Pricebook!$A:$D,4,0)</f>
        <v>125</v>
      </c>
      <c r="J4950" s="11">
        <f>G4950*(1-H4950)</f>
        <v>1725</v>
      </c>
      <c r="K4950" t="s">
        <v>195</v>
      </c>
      <c r="L4950" t="s">
        <v>103</v>
      </c>
      <c r="M4950" t="str">
        <f>VLOOKUP($L4950,Companies!$A:$G,7,)</f>
        <v>Computer Software: Programming, Data Processing</v>
      </c>
      <c r="N4950" t="str">
        <f>VLOOKUP($L4950,Companies!$A:$G,6,)</f>
        <v>Technology</v>
      </c>
      <c r="O4950" s="6" t="s">
        <v>2024</v>
      </c>
      <c r="P4950" s="6">
        <v>85224</v>
      </c>
      <c r="Q4950" t="s">
        <v>70</v>
      </c>
      <c r="R4950" t="s">
        <v>23</v>
      </c>
      <c r="S4950" s="4">
        <v>39851</v>
      </c>
      <c r="T4950" s="7">
        <f>S4950-E4950</f>
        <v>2</v>
      </c>
      <c r="U4950" t="s">
        <v>14208</v>
      </c>
      <c r="V4950" s="6" t="s">
        <v>14251</v>
      </c>
      <c r="W4950" t="s">
        <v>14263</v>
      </c>
      <c r="X4950" t="s">
        <v>14187</v>
      </c>
      <c r="Y4950" t="str">
        <f>VLOOKUP(R4950,Managers!$A:$B,2,)</f>
        <v>Bob Turner</v>
      </c>
      <c r="Z4950" s="11">
        <f>VLOOKUP(X4950,HourlyWages!$A:$B,2,0)</f>
        <v>45</v>
      </c>
      <c r="AA4950">
        <v>1</v>
      </c>
    </row>
    <row r="4951" spans="1:27" x14ac:dyDescent="0.3">
      <c r="A4951" t="b">
        <f>COUNTIF($C$1:C4951, C4951)&gt;1</f>
        <v>0</v>
      </c>
      <c r="B4951" t="b">
        <f>VLOOKUP(C4951,Sheet3!$A:$B,2,0) &gt; 1</f>
        <v>0</v>
      </c>
      <c r="C4951">
        <v>4950</v>
      </c>
      <c r="D4951">
        <v>35201</v>
      </c>
      <c r="E4951" s="4">
        <v>40333</v>
      </c>
      <c r="F4951">
        <v>18</v>
      </c>
      <c r="G4951" s="15">
        <f>I4951*F4951</f>
        <v>2700</v>
      </c>
      <c r="H4951" s="9">
        <v>0.03</v>
      </c>
      <c r="I4951" s="13">
        <f>VLOOKUP($U4951,Pricebook!$A:$D,4,0)</f>
        <v>150</v>
      </c>
      <c r="J4951" s="11">
        <f>G4951*(1-H4951)</f>
        <v>2619</v>
      </c>
      <c r="K4951" t="s">
        <v>111</v>
      </c>
      <c r="L4951" t="s">
        <v>112</v>
      </c>
      <c r="M4951" t="str">
        <f>VLOOKUP($L4951,Companies!$A:$G,7,)</f>
        <v>Telecommunications Equipment</v>
      </c>
      <c r="N4951" t="str">
        <f>VLOOKUP($L4951,Companies!$A:$G,6,)</f>
        <v>Public Utilities</v>
      </c>
      <c r="O4951" s="6" t="s">
        <v>1743</v>
      </c>
      <c r="P4951" s="6" t="s">
        <v>1744</v>
      </c>
      <c r="Q4951" t="s">
        <v>149</v>
      </c>
      <c r="R4951" t="s">
        <v>61</v>
      </c>
      <c r="S4951" s="4">
        <v>40340</v>
      </c>
      <c r="T4951" s="7">
        <f>S4951-E4951</f>
        <v>7</v>
      </c>
      <c r="U4951" t="s">
        <v>14211</v>
      </c>
      <c r="V4951" s="6" t="s">
        <v>14257</v>
      </c>
      <c r="W4951" t="s">
        <v>14258</v>
      </c>
      <c r="X4951" t="s">
        <v>14192</v>
      </c>
      <c r="Y4951" t="str">
        <f>VLOOKUP(R4951,Managers!$A:$B,2,)</f>
        <v>Allen Young</v>
      </c>
      <c r="Z4951" s="11">
        <f>VLOOKUP(X4951,HourlyWages!$A:$B,2,0)</f>
        <v>75</v>
      </c>
      <c r="AA4951">
        <v>1</v>
      </c>
    </row>
    <row r="4952" spans="1:27" x14ac:dyDescent="0.3">
      <c r="A4952" t="b">
        <f>COUNTIF($C$1:C4952, C4952)&gt;1</f>
        <v>0</v>
      </c>
      <c r="B4952" t="b">
        <f>VLOOKUP(C4952,Sheet3!$A:$B,2,0) &gt; 1</f>
        <v>0</v>
      </c>
      <c r="C4952">
        <v>4951</v>
      </c>
      <c r="D4952">
        <v>35238</v>
      </c>
      <c r="E4952" s="4">
        <v>40661</v>
      </c>
      <c r="F4952">
        <v>27</v>
      </c>
      <c r="G4952" s="15">
        <f>I4952*F4952</f>
        <v>4050</v>
      </c>
      <c r="H4952" s="9">
        <v>0.1</v>
      </c>
      <c r="I4952" s="13">
        <f>VLOOKUP($U4952,Pricebook!$A:$D,4,0)</f>
        <v>150</v>
      </c>
      <c r="J4952" s="11">
        <f>G4952*(1-H4952)</f>
        <v>3645</v>
      </c>
      <c r="K4952" t="s">
        <v>643</v>
      </c>
      <c r="L4952" t="s">
        <v>482</v>
      </c>
      <c r="M4952" t="str">
        <f>VLOOKUP($L4952,Companies!$A:$G,7,)</f>
        <v>Television Services</v>
      </c>
      <c r="N4952" t="str">
        <f>VLOOKUP($L4952,Companies!$A:$G,6,)</f>
        <v>Consumer Services</v>
      </c>
      <c r="O4952" s="6" t="s">
        <v>1534</v>
      </c>
      <c r="P4952" s="6">
        <v>39056</v>
      </c>
      <c r="Q4952" t="s">
        <v>699</v>
      </c>
      <c r="R4952" t="s">
        <v>34</v>
      </c>
      <c r="S4952" s="4">
        <v>40661</v>
      </c>
      <c r="T4952" s="7">
        <f>S4952-E4952</f>
        <v>0</v>
      </c>
      <c r="U4952" t="s">
        <v>14210</v>
      </c>
      <c r="V4952" s="6" t="s">
        <v>14251</v>
      </c>
      <c r="W4952" t="s">
        <v>14266</v>
      </c>
      <c r="X4952" t="s">
        <v>14191</v>
      </c>
      <c r="Y4952" t="str">
        <f>VLOOKUP(R4952,Managers!$A:$B,2,)</f>
        <v>Frank Mitchell</v>
      </c>
      <c r="Z4952" s="11">
        <f>VLOOKUP(X4952,HourlyWages!$A:$B,2,0)</f>
        <v>60</v>
      </c>
      <c r="AA4952">
        <v>1</v>
      </c>
    </row>
    <row r="4953" spans="1:27" x14ac:dyDescent="0.3">
      <c r="A4953" t="b">
        <f>COUNTIF($C$1:C4953, C4953)&gt;1</f>
        <v>0</v>
      </c>
      <c r="B4953" t="b">
        <f>VLOOKUP(C4953,Sheet3!$A:$B,2,0) &gt; 1</f>
        <v>0</v>
      </c>
      <c r="C4953">
        <v>4952</v>
      </c>
      <c r="D4953">
        <v>35239</v>
      </c>
      <c r="E4953" s="4">
        <v>40859</v>
      </c>
      <c r="F4953">
        <v>21</v>
      </c>
      <c r="G4953" s="15">
        <f>I4953*F4953</f>
        <v>2310</v>
      </c>
      <c r="H4953" s="9">
        <v>0.08</v>
      </c>
      <c r="I4953" s="13">
        <f>VLOOKUP($U4953,Pricebook!$A:$D,4,0)</f>
        <v>110</v>
      </c>
      <c r="J4953" s="11">
        <f>G4953*(1-H4953)</f>
        <v>2125.2000000000003</v>
      </c>
      <c r="K4953" t="s">
        <v>1888</v>
      </c>
      <c r="L4953" t="s">
        <v>73</v>
      </c>
      <c r="M4953" t="str">
        <f>VLOOKUP($L4953,Companies!$A:$G,7,)</f>
        <v>Recreational Products/Toys</v>
      </c>
      <c r="N4953" t="str">
        <f>VLOOKUP($L4953,Companies!$A:$G,6,)</f>
        <v>Consumer Non-Durables</v>
      </c>
      <c r="O4953" s="6" t="s">
        <v>2581</v>
      </c>
      <c r="P4953" s="6">
        <v>80233</v>
      </c>
      <c r="Q4953" t="s">
        <v>237</v>
      </c>
      <c r="R4953" t="s">
        <v>23</v>
      </c>
      <c r="S4953" s="4">
        <v>40860</v>
      </c>
      <c r="T4953" s="7">
        <f>S4953-E4953</f>
        <v>1</v>
      </c>
      <c r="U4953" t="s">
        <v>14215</v>
      </c>
      <c r="V4953" s="6" t="s">
        <v>14251</v>
      </c>
      <c r="W4953" t="s">
        <v>14263</v>
      </c>
      <c r="X4953" t="s">
        <v>14185</v>
      </c>
      <c r="Y4953" t="str">
        <f>VLOOKUP(R4953,Managers!$A:$B,2,)</f>
        <v>Bob Turner</v>
      </c>
      <c r="Z4953" s="11">
        <f>VLOOKUP(X4953,HourlyWages!$A:$B,2,0)</f>
        <v>70</v>
      </c>
      <c r="AA4953">
        <v>1</v>
      </c>
    </row>
    <row r="4954" spans="1:27" x14ac:dyDescent="0.3">
      <c r="A4954" t="b">
        <f>COUNTIF($C$1:C4954, C4954)&gt;1</f>
        <v>0</v>
      </c>
      <c r="B4954" t="b">
        <f>VLOOKUP(C4954,Sheet3!$A:$B,2,0) &gt; 1</f>
        <v>0</v>
      </c>
      <c r="C4954">
        <v>4953</v>
      </c>
      <c r="D4954">
        <v>35239</v>
      </c>
      <c r="E4954" s="4">
        <v>40859</v>
      </c>
      <c r="F4954">
        <v>38</v>
      </c>
      <c r="G4954" s="15">
        <f>I4954*F4954</f>
        <v>7600</v>
      </c>
      <c r="H4954" s="9">
        <v>0.01</v>
      </c>
      <c r="I4954" s="13">
        <f>VLOOKUP($U4954,Pricebook!$A:$D,4,0)</f>
        <v>200</v>
      </c>
      <c r="J4954" s="11">
        <f>G4954*(1-H4954)</f>
        <v>7524</v>
      </c>
      <c r="K4954" t="s">
        <v>1888</v>
      </c>
      <c r="L4954" t="s">
        <v>73</v>
      </c>
      <c r="M4954" t="str">
        <f>VLOOKUP($L4954,Companies!$A:$G,7,)</f>
        <v>Recreational Products/Toys</v>
      </c>
      <c r="N4954" t="str">
        <f>VLOOKUP($L4954,Companies!$A:$G,6,)</f>
        <v>Consumer Non-Durables</v>
      </c>
      <c r="O4954" s="6" t="s">
        <v>2581</v>
      </c>
      <c r="P4954" s="6">
        <v>80233</v>
      </c>
      <c r="Q4954" t="s">
        <v>237</v>
      </c>
      <c r="R4954" t="s">
        <v>23</v>
      </c>
      <c r="S4954" s="4">
        <v>40861</v>
      </c>
      <c r="T4954" s="7">
        <f>S4954-E4954</f>
        <v>2</v>
      </c>
      <c r="U4954" t="s">
        <v>14206</v>
      </c>
      <c r="V4954" s="6" t="s">
        <v>14251</v>
      </c>
      <c r="W4954" t="s">
        <v>14263</v>
      </c>
      <c r="X4954" t="s">
        <v>14186</v>
      </c>
      <c r="Y4954" t="str">
        <f>VLOOKUP(R4954,Managers!$A:$B,2,)</f>
        <v>Bob Turner</v>
      </c>
      <c r="Z4954" s="11">
        <f>VLOOKUP(X4954,HourlyWages!$A:$B,2,0)</f>
        <v>67</v>
      </c>
      <c r="AA4954">
        <v>1</v>
      </c>
    </row>
    <row r="4955" spans="1:27" x14ac:dyDescent="0.3">
      <c r="A4955" t="b">
        <f>COUNTIF($C$1:C4955, C4955)&gt;1</f>
        <v>0</v>
      </c>
      <c r="B4955" t="b">
        <f>VLOOKUP(C4955,Sheet3!$A:$B,2,0) &gt; 1</f>
        <v>0</v>
      </c>
      <c r="C4955">
        <v>4954</v>
      </c>
      <c r="D4955">
        <v>35265</v>
      </c>
      <c r="E4955" s="4">
        <v>40511</v>
      </c>
      <c r="F4955">
        <v>4</v>
      </c>
      <c r="G4955" s="15">
        <f>I4955*F4955</f>
        <v>640</v>
      </c>
      <c r="H4955" s="9">
        <v>0.02</v>
      </c>
      <c r="I4955" s="13">
        <f>VLOOKUP($U4955,Pricebook!$A:$D,4,0)</f>
        <v>160</v>
      </c>
      <c r="J4955" s="11">
        <f>G4955*(1-H4955)</f>
        <v>627.20000000000005</v>
      </c>
      <c r="K4955" t="s">
        <v>139</v>
      </c>
      <c r="L4955" t="s">
        <v>27</v>
      </c>
      <c r="M4955" t="str">
        <f>VLOOKUP($L4955,Companies!$A:$G,7,)</f>
        <v>Television Services</v>
      </c>
      <c r="N4955" t="str">
        <f>VLOOKUP($L4955,Companies!$A:$G,6,)</f>
        <v>Consumer Services</v>
      </c>
      <c r="O4955" s="6" t="s">
        <v>140</v>
      </c>
      <c r="P4955" s="6">
        <v>33021</v>
      </c>
      <c r="Q4955" t="s">
        <v>101</v>
      </c>
      <c r="R4955" t="s">
        <v>34</v>
      </c>
      <c r="S4955" s="4">
        <v>40512</v>
      </c>
      <c r="T4955" s="7">
        <f>S4955-E4955</f>
        <v>1</v>
      </c>
      <c r="U4955" t="s">
        <v>14218</v>
      </c>
      <c r="V4955" s="6" t="s">
        <v>14251</v>
      </c>
      <c r="W4955" t="s">
        <v>14263</v>
      </c>
      <c r="X4955" t="s">
        <v>14185</v>
      </c>
      <c r="Y4955" t="str">
        <f>VLOOKUP(R4955,Managers!$A:$B,2,)</f>
        <v>Frank Mitchell</v>
      </c>
      <c r="Z4955" s="11">
        <f>VLOOKUP(X4955,HourlyWages!$A:$B,2,0)</f>
        <v>70</v>
      </c>
      <c r="AA4955">
        <v>1</v>
      </c>
    </row>
    <row r="4956" spans="1:27" x14ac:dyDescent="0.3">
      <c r="A4956" t="b">
        <f>COUNTIF($C$1:C4956, C4956)&gt;1</f>
        <v>0</v>
      </c>
      <c r="B4956" t="b">
        <f>VLOOKUP(C4956,Sheet3!$A:$B,2,0) &gt; 1</f>
        <v>0</v>
      </c>
      <c r="C4956">
        <v>4955</v>
      </c>
      <c r="D4956">
        <v>35265</v>
      </c>
      <c r="E4956" s="4">
        <v>40511</v>
      </c>
      <c r="F4956">
        <v>16</v>
      </c>
      <c r="G4956" s="15">
        <f>I4956*F4956</f>
        <v>2000</v>
      </c>
      <c r="H4956" s="9">
        <v>0.04</v>
      </c>
      <c r="I4956" s="13">
        <f>VLOOKUP($U4956,Pricebook!$A:$D,4,0)</f>
        <v>125</v>
      </c>
      <c r="J4956" s="11">
        <f>G4956*(1-H4956)</f>
        <v>1920</v>
      </c>
      <c r="K4956" t="s">
        <v>139</v>
      </c>
      <c r="L4956" t="s">
        <v>27</v>
      </c>
      <c r="M4956" t="str">
        <f>VLOOKUP($L4956,Companies!$A:$G,7,)</f>
        <v>Television Services</v>
      </c>
      <c r="N4956" t="str">
        <f>VLOOKUP($L4956,Companies!$A:$G,6,)</f>
        <v>Consumer Services</v>
      </c>
      <c r="O4956" s="6" t="s">
        <v>140</v>
      </c>
      <c r="P4956" s="6">
        <v>33021</v>
      </c>
      <c r="Q4956" t="s">
        <v>101</v>
      </c>
      <c r="R4956" t="s">
        <v>34</v>
      </c>
      <c r="S4956" s="4">
        <v>40512</v>
      </c>
      <c r="T4956" s="7">
        <f>S4956-E4956</f>
        <v>1</v>
      </c>
      <c r="U4956" t="s">
        <v>14221</v>
      </c>
      <c r="V4956" s="6" t="s">
        <v>14254</v>
      </c>
      <c r="W4956" t="s">
        <v>14256</v>
      </c>
      <c r="X4956" t="s">
        <v>14184</v>
      </c>
      <c r="Y4956" t="str">
        <f>VLOOKUP(R4956,Managers!$A:$B,2,)</f>
        <v>Frank Mitchell</v>
      </c>
      <c r="Z4956" s="11">
        <f>VLOOKUP(X4956,HourlyWages!$A:$B,2,0)</f>
        <v>50</v>
      </c>
      <c r="AA4956">
        <v>1</v>
      </c>
    </row>
    <row r="4957" spans="1:27" x14ac:dyDescent="0.3">
      <c r="A4957" t="b">
        <f>COUNTIF($C$1:C4957, C4957)&gt;1</f>
        <v>0</v>
      </c>
      <c r="B4957" t="b">
        <f>VLOOKUP(C4957,Sheet3!$A:$B,2,0) &gt; 1</f>
        <v>0</v>
      </c>
      <c r="C4957">
        <v>4956</v>
      </c>
      <c r="D4957">
        <v>35265</v>
      </c>
      <c r="E4957" s="4">
        <v>40511</v>
      </c>
      <c r="F4957">
        <v>2</v>
      </c>
      <c r="G4957" s="15">
        <f>I4957*F4957</f>
        <v>300</v>
      </c>
      <c r="H4957" s="9">
        <v>0.04</v>
      </c>
      <c r="I4957" s="13">
        <f>VLOOKUP($U4957,Pricebook!$A:$D,4,0)</f>
        <v>150</v>
      </c>
      <c r="J4957" s="11">
        <f>G4957*(1-H4957)</f>
        <v>288</v>
      </c>
      <c r="K4957" t="s">
        <v>139</v>
      </c>
      <c r="L4957" t="s">
        <v>27</v>
      </c>
      <c r="M4957" t="str">
        <f>VLOOKUP($L4957,Companies!$A:$G,7,)</f>
        <v>Television Services</v>
      </c>
      <c r="N4957" t="str">
        <f>VLOOKUP($L4957,Companies!$A:$G,6,)</f>
        <v>Consumer Services</v>
      </c>
      <c r="O4957" s="6" t="s">
        <v>140</v>
      </c>
      <c r="P4957" s="6">
        <v>33021</v>
      </c>
      <c r="Q4957" t="s">
        <v>101</v>
      </c>
      <c r="R4957" t="s">
        <v>34</v>
      </c>
      <c r="S4957" s="4">
        <v>40513</v>
      </c>
      <c r="T4957" s="7">
        <f>S4957-E4957</f>
        <v>2</v>
      </c>
      <c r="U4957" t="s">
        <v>14216</v>
      </c>
      <c r="V4957" s="6" t="s">
        <v>14254</v>
      </c>
      <c r="W4957" t="s">
        <v>14256</v>
      </c>
      <c r="X4957" t="s">
        <v>14195</v>
      </c>
      <c r="Y4957" t="str">
        <f>VLOOKUP(R4957,Managers!$A:$B,2,)</f>
        <v>Frank Mitchell</v>
      </c>
      <c r="Z4957" s="11">
        <f>VLOOKUP(X4957,HourlyWages!$A:$B,2,0)</f>
        <v>52</v>
      </c>
      <c r="AA4957">
        <v>1</v>
      </c>
    </row>
    <row r="4958" spans="1:27" x14ac:dyDescent="0.3">
      <c r="A4958" t="b">
        <f>COUNTIF($C$1:C4958, C4958)&gt;1</f>
        <v>0</v>
      </c>
      <c r="B4958" t="b">
        <f>VLOOKUP(C4958,Sheet3!$A:$B,2,0) &gt; 1</f>
        <v>0</v>
      </c>
      <c r="C4958">
        <v>4957</v>
      </c>
      <c r="D4958">
        <v>35266</v>
      </c>
      <c r="E4958" s="4">
        <v>40553</v>
      </c>
      <c r="F4958">
        <v>39</v>
      </c>
      <c r="G4958" s="15">
        <f>I4958*F4958</f>
        <v>4680</v>
      </c>
      <c r="H4958" s="9">
        <v>7.0000000000000007E-2</v>
      </c>
      <c r="I4958" s="13">
        <f>VLOOKUP($U4958,Pricebook!$A:$D,4,0)</f>
        <v>120</v>
      </c>
      <c r="J4958" s="11">
        <f>G4958*(1-H4958)</f>
        <v>4352.3999999999996</v>
      </c>
      <c r="K4958" t="s">
        <v>1075</v>
      </c>
      <c r="L4958" t="s">
        <v>1076</v>
      </c>
      <c r="M4958" t="str">
        <f>VLOOKUP($L4958,Companies!$A:$G,7,)</f>
        <v>Broadcasting</v>
      </c>
      <c r="N4958" t="str">
        <f>VLOOKUP($L4958,Companies!$A:$G,6,)</f>
        <v>Consumer Services</v>
      </c>
      <c r="O4958" s="6" t="s">
        <v>1920</v>
      </c>
      <c r="P4958" s="6">
        <v>61701</v>
      </c>
      <c r="Q4958" t="s">
        <v>15</v>
      </c>
      <c r="R4958" t="s">
        <v>16</v>
      </c>
      <c r="S4958" s="4">
        <v>40553</v>
      </c>
      <c r="T4958" s="7">
        <f>S4958-E4958</f>
        <v>0</v>
      </c>
      <c r="U4958" t="s">
        <v>14212</v>
      </c>
      <c r="V4958" s="6" t="s">
        <v>14257</v>
      </c>
      <c r="W4958" t="s">
        <v>14258</v>
      </c>
      <c r="X4958" t="s">
        <v>14198</v>
      </c>
      <c r="Y4958" t="str">
        <f>VLOOKUP(R4958,Managers!$A:$B,2,)</f>
        <v>Josh Martinez</v>
      </c>
      <c r="Z4958" s="11">
        <f>VLOOKUP(X4958,HourlyWages!$A:$B,2,0)</f>
        <v>51</v>
      </c>
      <c r="AA4958">
        <v>1</v>
      </c>
    </row>
    <row r="4959" spans="1:27" x14ac:dyDescent="0.3">
      <c r="A4959" t="b">
        <f>COUNTIF($C$1:C4959, C4959)&gt;1</f>
        <v>0</v>
      </c>
      <c r="B4959" t="b">
        <f>VLOOKUP(C4959,Sheet3!$A:$B,2,0) &gt; 1</f>
        <v>0</v>
      </c>
      <c r="C4959">
        <v>4958</v>
      </c>
      <c r="D4959">
        <v>35266</v>
      </c>
      <c r="E4959" s="4">
        <v>40553</v>
      </c>
      <c r="F4959">
        <v>28</v>
      </c>
      <c r="G4959" s="15">
        <f>I4959*F4959</f>
        <v>3500</v>
      </c>
      <c r="H4959" s="9">
        <v>7.0000000000000007E-2</v>
      </c>
      <c r="I4959" s="13">
        <f>VLOOKUP($U4959,Pricebook!$A:$D,4,0)</f>
        <v>125</v>
      </c>
      <c r="J4959" s="11">
        <f>G4959*(1-H4959)</f>
        <v>3255</v>
      </c>
      <c r="K4959" t="s">
        <v>1075</v>
      </c>
      <c r="L4959" t="s">
        <v>1076</v>
      </c>
      <c r="M4959" t="str">
        <f>VLOOKUP($L4959,Companies!$A:$G,7,)</f>
        <v>Broadcasting</v>
      </c>
      <c r="N4959" t="str">
        <f>VLOOKUP($L4959,Companies!$A:$G,6,)</f>
        <v>Consumer Services</v>
      </c>
      <c r="O4959" s="6" t="s">
        <v>1920</v>
      </c>
      <c r="P4959" s="6">
        <v>61701</v>
      </c>
      <c r="Q4959" t="s">
        <v>15</v>
      </c>
      <c r="R4959" t="s">
        <v>16</v>
      </c>
      <c r="S4959" s="4">
        <v>40555</v>
      </c>
      <c r="T4959" s="7">
        <f>S4959-E4959</f>
        <v>2</v>
      </c>
      <c r="U4959" t="s">
        <v>14209</v>
      </c>
      <c r="V4959" s="6" t="s">
        <v>14251</v>
      </c>
      <c r="W4959" t="s">
        <v>14263</v>
      </c>
      <c r="X4959" t="s">
        <v>14195</v>
      </c>
      <c r="Y4959" t="str">
        <f>VLOOKUP(R4959,Managers!$A:$B,2,)</f>
        <v>Josh Martinez</v>
      </c>
      <c r="Z4959" s="11">
        <f>VLOOKUP(X4959,HourlyWages!$A:$B,2,0)</f>
        <v>52</v>
      </c>
      <c r="AA4959">
        <v>1</v>
      </c>
    </row>
    <row r="4960" spans="1:27" x14ac:dyDescent="0.3">
      <c r="A4960" t="b">
        <f>COUNTIF($C$1:C4960, C4960)&gt;1</f>
        <v>0</v>
      </c>
      <c r="B4960" t="b">
        <f>VLOOKUP(C4960,Sheet3!$A:$B,2,0) &gt; 1</f>
        <v>0</v>
      </c>
      <c r="C4960">
        <v>4959</v>
      </c>
      <c r="D4960">
        <v>35271</v>
      </c>
      <c r="E4960" s="4">
        <v>40385</v>
      </c>
      <c r="F4960">
        <v>19</v>
      </c>
      <c r="G4960" s="15">
        <f>I4960*F4960</f>
        <v>2850</v>
      </c>
      <c r="H4960" s="9">
        <v>0.02</v>
      </c>
      <c r="I4960" s="13">
        <f>VLOOKUP($U4960,Pricebook!$A:$D,4,0)</f>
        <v>150</v>
      </c>
      <c r="J4960" s="11">
        <f>G4960*(1-H4960)</f>
        <v>2793</v>
      </c>
      <c r="K4960" t="s">
        <v>189</v>
      </c>
      <c r="L4960" t="s">
        <v>190</v>
      </c>
      <c r="M4960" t="str">
        <f>VLOOKUP($L4960,Companies!$A:$G,7,)</f>
        <v>Computer Software: Prepackaged Software</v>
      </c>
      <c r="N4960" t="str">
        <f>VLOOKUP($L4960,Companies!$A:$G,6,)</f>
        <v>Technology</v>
      </c>
      <c r="O4960" s="6" t="s">
        <v>815</v>
      </c>
      <c r="P4960" s="6" t="s">
        <v>816</v>
      </c>
      <c r="Q4960" t="s">
        <v>91</v>
      </c>
      <c r="R4960" t="s">
        <v>61</v>
      </c>
      <c r="S4960" s="4">
        <v>40386</v>
      </c>
      <c r="T4960" s="7">
        <f>S4960-E4960</f>
        <v>1</v>
      </c>
      <c r="U4960" t="s">
        <v>14210</v>
      </c>
      <c r="V4960" s="6" t="s">
        <v>14251</v>
      </c>
      <c r="W4960" t="s">
        <v>14263</v>
      </c>
      <c r="X4960" t="s">
        <v>14202</v>
      </c>
      <c r="Y4960" t="str">
        <f>VLOOKUP(R4960,Managers!$A:$B,2,)</f>
        <v>Allen Young</v>
      </c>
      <c r="Z4960" s="11">
        <f>VLOOKUP(X4960,HourlyWages!$A:$B,2,0)</f>
        <v>71</v>
      </c>
      <c r="AA4960">
        <v>1</v>
      </c>
    </row>
    <row r="4961" spans="1:27" x14ac:dyDescent="0.3">
      <c r="A4961" t="b">
        <f>COUNTIF($C$1:C4961, C4961)&gt;1</f>
        <v>0</v>
      </c>
      <c r="B4961" t="b">
        <f>VLOOKUP(C4961,Sheet3!$A:$B,2,0) &gt; 1</f>
        <v>0</v>
      </c>
      <c r="C4961">
        <v>4960</v>
      </c>
      <c r="D4961">
        <v>35296</v>
      </c>
      <c r="E4961" s="4">
        <v>40623</v>
      </c>
      <c r="F4961">
        <v>7</v>
      </c>
      <c r="G4961" s="15">
        <f>I4961*F4961</f>
        <v>1050</v>
      </c>
      <c r="H4961" s="9">
        <v>0.02</v>
      </c>
      <c r="I4961" s="13">
        <f>VLOOKUP($U4961,Pricebook!$A:$D,4,0)</f>
        <v>150</v>
      </c>
      <c r="J4961" s="11">
        <f>G4961*(1-H4961)</f>
        <v>1029</v>
      </c>
      <c r="K4961" t="s">
        <v>892</v>
      </c>
      <c r="L4961" t="s">
        <v>151</v>
      </c>
      <c r="M4961" t="str">
        <f>VLOOKUP($L4961,Companies!$A:$G,7,)</f>
        <v>Hotels/Resorts</v>
      </c>
      <c r="N4961" t="str">
        <f>VLOOKUP($L4961,Companies!$A:$G,6,)</f>
        <v>Consumer Services</v>
      </c>
      <c r="O4961" s="6" t="s">
        <v>2314</v>
      </c>
      <c r="P4961" s="6" t="s">
        <v>2315</v>
      </c>
      <c r="Q4961" t="s">
        <v>87</v>
      </c>
      <c r="R4961" t="s">
        <v>61</v>
      </c>
      <c r="S4961" s="4">
        <v>40625</v>
      </c>
      <c r="T4961" s="7">
        <f>S4961-E4961</f>
        <v>2</v>
      </c>
      <c r="U4961" t="s">
        <v>14210</v>
      </c>
      <c r="V4961" s="6" t="s">
        <v>14251</v>
      </c>
      <c r="W4961" t="s">
        <v>14266</v>
      </c>
      <c r="X4961" t="s">
        <v>14185</v>
      </c>
      <c r="Y4961" t="str">
        <f>VLOOKUP(R4961,Managers!$A:$B,2,)</f>
        <v>Allen Young</v>
      </c>
      <c r="Z4961" s="11">
        <f>VLOOKUP(X4961,HourlyWages!$A:$B,2,0)</f>
        <v>70</v>
      </c>
      <c r="AA4961">
        <v>1</v>
      </c>
    </row>
    <row r="4962" spans="1:27" x14ac:dyDescent="0.3">
      <c r="A4962" t="b">
        <f>COUNTIF($C$1:C4962, C4962)&gt;1</f>
        <v>0</v>
      </c>
      <c r="B4962" t="b">
        <f>VLOOKUP(C4962,Sheet3!$A:$B,2,0) &gt; 1</f>
        <v>0</v>
      </c>
      <c r="C4962">
        <v>4961</v>
      </c>
      <c r="D4962">
        <v>35299</v>
      </c>
      <c r="E4962" s="4">
        <v>41131</v>
      </c>
      <c r="F4962">
        <v>41</v>
      </c>
      <c r="G4962" s="15">
        <f>I4962*F4962</f>
        <v>6150</v>
      </c>
      <c r="H4962" s="9">
        <v>0.02</v>
      </c>
      <c r="I4962" s="13">
        <f>VLOOKUP($U4962,Pricebook!$A:$D,4,0)</f>
        <v>150</v>
      </c>
      <c r="J4962" s="11">
        <f>G4962*(1-H4962)</f>
        <v>6027</v>
      </c>
      <c r="K4962" t="s">
        <v>1035</v>
      </c>
      <c r="L4962" t="s">
        <v>36</v>
      </c>
      <c r="M4962" t="str">
        <f>VLOOKUP($L4962,Companies!$A:$G,7,)</f>
        <v>Electronic Components</v>
      </c>
      <c r="N4962" t="str">
        <f>VLOOKUP($L4962,Companies!$A:$G,6,)</f>
        <v>Technology</v>
      </c>
      <c r="O4962" s="6" t="s">
        <v>1090</v>
      </c>
      <c r="P4962" s="6">
        <v>30135</v>
      </c>
      <c r="Q4962" t="s">
        <v>134</v>
      </c>
      <c r="R4962" t="s">
        <v>34</v>
      </c>
      <c r="S4962" s="4">
        <v>41133</v>
      </c>
      <c r="T4962" s="7">
        <f>S4962-E4962</f>
        <v>2</v>
      </c>
      <c r="U4962" t="s">
        <v>14211</v>
      </c>
      <c r="V4962" s="6" t="s">
        <v>14251</v>
      </c>
      <c r="W4962" t="s">
        <v>14266</v>
      </c>
      <c r="X4962" t="s">
        <v>14193</v>
      </c>
      <c r="Y4962" t="str">
        <f>VLOOKUP(R4962,Managers!$A:$B,2,)</f>
        <v>Frank Mitchell</v>
      </c>
      <c r="Z4962" s="11">
        <f>VLOOKUP(X4962,HourlyWages!$A:$B,2,0)</f>
        <v>57</v>
      </c>
      <c r="AA4962">
        <v>1</v>
      </c>
    </row>
    <row r="4963" spans="1:27" x14ac:dyDescent="0.3">
      <c r="A4963" t="b">
        <f>COUNTIF($C$1:C4963, C4963)&gt;1</f>
        <v>0</v>
      </c>
      <c r="B4963" t="b">
        <f>VLOOKUP(C4963,Sheet3!$A:$B,2,0) &gt; 1</f>
        <v>0</v>
      </c>
      <c r="C4963">
        <v>4962</v>
      </c>
      <c r="D4963">
        <v>35300</v>
      </c>
      <c r="E4963" s="4">
        <v>40239</v>
      </c>
      <c r="F4963">
        <v>10</v>
      </c>
      <c r="G4963" s="15">
        <f>I4963*F4963</f>
        <v>2000</v>
      </c>
      <c r="H4963" s="9">
        <v>0.02</v>
      </c>
      <c r="I4963" s="13">
        <f>VLOOKUP($U4963,Pricebook!$A:$D,4,0)</f>
        <v>200</v>
      </c>
      <c r="J4963" s="11">
        <f>G4963*(1-H4963)</f>
        <v>1960</v>
      </c>
      <c r="K4963" t="s">
        <v>1781</v>
      </c>
      <c r="L4963" t="s">
        <v>385</v>
      </c>
      <c r="M4963" t="str">
        <f>VLOOKUP($L4963,Companies!$A:$G,7,)</f>
        <v>Restaurants</v>
      </c>
      <c r="N4963" t="str">
        <f>VLOOKUP($L4963,Companies!$A:$G,6,)</f>
        <v>Consumer Services</v>
      </c>
      <c r="O4963" s="6" t="s">
        <v>2582</v>
      </c>
      <c r="P4963" s="6">
        <v>46514</v>
      </c>
      <c r="Q4963" t="s">
        <v>278</v>
      </c>
      <c r="R4963" t="s">
        <v>16</v>
      </c>
      <c r="S4963" s="4">
        <v>40240</v>
      </c>
      <c r="T4963" s="7">
        <f>S4963-E4963</f>
        <v>1</v>
      </c>
      <c r="U4963" t="s">
        <v>14214</v>
      </c>
      <c r="V4963" s="6" t="s">
        <v>14251</v>
      </c>
      <c r="W4963" t="s">
        <v>14261</v>
      </c>
      <c r="X4963" t="s">
        <v>14195</v>
      </c>
      <c r="Y4963" t="str">
        <f>VLOOKUP(R4963,Managers!$A:$B,2,)</f>
        <v>Josh Martinez</v>
      </c>
      <c r="Z4963" s="11">
        <f>VLOOKUP(X4963,HourlyWages!$A:$B,2,0)</f>
        <v>52</v>
      </c>
      <c r="AA4963">
        <v>1</v>
      </c>
    </row>
    <row r="4964" spans="1:27" x14ac:dyDescent="0.3">
      <c r="A4964" t="b">
        <f>COUNTIF($C$1:C4964, C4964)&gt;1</f>
        <v>0</v>
      </c>
      <c r="B4964" t="b">
        <f>VLOOKUP(C4964,Sheet3!$A:$B,2,0) &gt; 1</f>
        <v>0</v>
      </c>
      <c r="C4964">
        <v>4963</v>
      </c>
      <c r="D4964">
        <v>35300</v>
      </c>
      <c r="E4964" s="4">
        <v>40239</v>
      </c>
      <c r="F4964">
        <v>35</v>
      </c>
      <c r="G4964" s="15">
        <f>I4964*F4964</f>
        <v>4375</v>
      </c>
      <c r="H4964" s="9">
        <v>0.08</v>
      </c>
      <c r="I4964" s="13">
        <f>VLOOKUP($U4964,Pricebook!$A:$D,4,0)</f>
        <v>125</v>
      </c>
      <c r="J4964" s="11">
        <f>G4964*(1-H4964)</f>
        <v>4025</v>
      </c>
      <c r="K4964" t="s">
        <v>1781</v>
      </c>
      <c r="L4964" t="s">
        <v>385</v>
      </c>
      <c r="M4964" t="str">
        <f>VLOOKUP($L4964,Companies!$A:$G,7,)</f>
        <v>Restaurants</v>
      </c>
      <c r="N4964" t="str">
        <f>VLOOKUP($L4964,Companies!$A:$G,6,)</f>
        <v>Consumer Services</v>
      </c>
      <c r="O4964" s="6" t="s">
        <v>2582</v>
      </c>
      <c r="P4964" s="6">
        <v>46514</v>
      </c>
      <c r="Q4964" t="s">
        <v>278</v>
      </c>
      <c r="R4964" t="s">
        <v>16</v>
      </c>
      <c r="S4964" s="4">
        <v>40242</v>
      </c>
      <c r="T4964" s="7">
        <f>S4964-E4964</f>
        <v>3</v>
      </c>
      <c r="U4964" t="s">
        <v>14208</v>
      </c>
      <c r="V4964" s="6" t="s">
        <v>14251</v>
      </c>
      <c r="W4964" t="s">
        <v>14263</v>
      </c>
      <c r="X4964" t="s">
        <v>14200</v>
      </c>
      <c r="Y4964" t="str">
        <f>VLOOKUP(R4964,Managers!$A:$B,2,)</f>
        <v>Josh Martinez</v>
      </c>
      <c r="Z4964" s="11">
        <f>VLOOKUP(X4964,HourlyWages!$A:$B,2,0)</f>
        <v>59</v>
      </c>
      <c r="AA4964">
        <v>1</v>
      </c>
    </row>
    <row r="4965" spans="1:27" x14ac:dyDescent="0.3">
      <c r="A4965" t="b">
        <f>COUNTIF($C$1:C4965, C4965)&gt;1</f>
        <v>0</v>
      </c>
      <c r="B4965" t="b">
        <f>VLOOKUP(C4965,Sheet3!$A:$B,2,0) &gt; 1</f>
        <v>0</v>
      </c>
      <c r="C4965">
        <v>4964</v>
      </c>
      <c r="D4965">
        <v>35300</v>
      </c>
      <c r="E4965" s="4">
        <v>40239</v>
      </c>
      <c r="F4965">
        <v>13</v>
      </c>
      <c r="G4965" s="15">
        <f>I4965*F4965</f>
        <v>1430</v>
      </c>
      <c r="H4965" s="9">
        <v>0.06</v>
      </c>
      <c r="I4965" s="13">
        <f>VLOOKUP($U4965,Pricebook!$A:$D,4,0)</f>
        <v>110</v>
      </c>
      <c r="J4965" s="11">
        <f>G4965*(1-H4965)</f>
        <v>1344.1999999999998</v>
      </c>
      <c r="K4965" t="s">
        <v>1781</v>
      </c>
      <c r="L4965" t="s">
        <v>385</v>
      </c>
      <c r="M4965" t="str">
        <f>VLOOKUP($L4965,Companies!$A:$G,7,)</f>
        <v>Restaurants</v>
      </c>
      <c r="N4965" t="str">
        <f>VLOOKUP($L4965,Companies!$A:$G,6,)</f>
        <v>Consumer Services</v>
      </c>
      <c r="O4965" s="6" t="s">
        <v>2582</v>
      </c>
      <c r="P4965" s="6">
        <v>46514</v>
      </c>
      <c r="Q4965" t="s">
        <v>278</v>
      </c>
      <c r="R4965" t="s">
        <v>16</v>
      </c>
      <c r="S4965" s="4">
        <v>40240</v>
      </c>
      <c r="T4965" s="7">
        <f>S4965-E4965</f>
        <v>1</v>
      </c>
      <c r="U4965" t="s">
        <v>14215</v>
      </c>
      <c r="V4965" s="6" t="s">
        <v>14254</v>
      </c>
      <c r="W4965" t="s">
        <v>14255</v>
      </c>
      <c r="X4965" t="s">
        <v>14186</v>
      </c>
      <c r="Y4965" t="str">
        <f>VLOOKUP(R4965,Managers!$A:$B,2,)</f>
        <v>Josh Martinez</v>
      </c>
      <c r="Z4965" s="11">
        <f>VLOOKUP(X4965,HourlyWages!$A:$B,2,0)</f>
        <v>67</v>
      </c>
      <c r="AA4965">
        <v>1</v>
      </c>
    </row>
    <row r="4966" spans="1:27" x14ac:dyDescent="0.3">
      <c r="A4966" t="b">
        <f>COUNTIF($C$1:C4966, C4966)&gt;1</f>
        <v>0</v>
      </c>
      <c r="B4966" t="b">
        <f>VLOOKUP(C4966,Sheet3!$A:$B,2,0) &gt; 1</f>
        <v>0</v>
      </c>
      <c r="C4966">
        <v>4965</v>
      </c>
      <c r="D4966">
        <v>35302</v>
      </c>
      <c r="E4966" s="4">
        <v>40336</v>
      </c>
      <c r="F4966">
        <v>6</v>
      </c>
      <c r="G4966" s="15">
        <f>I4966*F4966</f>
        <v>660</v>
      </c>
      <c r="H4966" s="9">
        <v>0.09</v>
      </c>
      <c r="I4966" s="13">
        <f>VLOOKUP($U4966,Pricebook!$A:$D,4,0)</f>
        <v>110</v>
      </c>
      <c r="J4966" s="11">
        <f>G4966*(1-H4966)</f>
        <v>600.6</v>
      </c>
      <c r="K4966" t="s">
        <v>1097</v>
      </c>
      <c r="L4966" t="s">
        <v>389</v>
      </c>
      <c r="M4966" t="str">
        <f>VLOOKUP($L4966,Companies!$A:$G,7,)</f>
        <v>Catalog/Specialty Distribution</v>
      </c>
      <c r="N4966" t="str">
        <f>VLOOKUP($L4966,Companies!$A:$G,6,)</f>
        <v>Consumer Services</v>
      </c>
      <c r="O4966" s="6" t="s">
        <v>2329</v>
      </c>
      <c r="P4966" s="6">
        <v>11725</v>
      </c>
      <c r="Q4966" t="s">
        <v>60</v>
      </c>
      <c r="R4966" t="s">
        <v>61</v>
      </c>
      <c r="S4966" s="4">
        <v>40336</v>
      </c>
      <c r="T4966" s="7">
        <f>S4966-E4966</f>
        <v>0</v>
      </c>
      <c r="U4966" t="s">
        <v>14215</v>
      </c>
      <c r="V4966" s="6" t="s">
        <v>14251</v>
      </c>
      <c r="W4966" t="s">
        <v>14260</v>
      </c>
      <c r="X4966" t="s">
        <v>14201</v>
      </c>
      <c r="Y4966" t="str">
        <f>VLOOKUP(R4966,Managers!$A:$B,2,)</f>
        <v>Allen Young</v>
      </c>
      <c r="Z4966" s="11">
        <f>VLOOKUP(X4966,HourlyWages!$A:$B,2,0)</f>
        <v>53</v>
      </c>
      <c r="AA4966">
        <v>1</v>
      </c>
    </row>
    <row r="4967" spans="1:27" x14ac:dyDescent="0.3">
      <c r="A4967" t="b">
        <f>COUNTIF($C$1:C4967, C4967)&gt;1</f>
        <v>0</v>
      </c>
      <c r="B4967" t="b">
        <f>VLOOKUP(C4967,Sheet3!$A:$B,2,0) &gt; 1</f>
        <v>0</v>
      </c>
      <c r="C4967">
        <v>4966</v>
      </c>
      <c r="D4967">
        <v>35302</v>
      </c>
      <c r="E4967" s="4">
        <v>40336</v>
      </c>
      <c r="F4967">
        <v>13</v>
      </c>
      <c r="G4967" s="15">
        <f>I4967*F4967</f>
        <v>1950</v>
      </c>
      <c r="H4967" s="9">
        <v>0.1</v>
      </c>
      <c r="I4967" s="13">
        <f>VLOOKUP($U4967,Pricebook!$A:$D,4,0)</f>
        <v>150</v>
      </c>
      <c r="J4967" s="11">
        <f>G4967*(1-H4967)</f>
        <v>1755</v>
      </c>
      <c r="K4967" t="s">
        <v>1097</v>
      </c>
      <c r="L4967" t="s">
        <v>389</v>
      </c>
      <c r="M4967" t="str">
        <f>VLOOKUP($L4967,Companies!$A:$G,7,)</f>
        <v>Catalog/Specialty Distribution</v>
      </c>
      <c r="N4967" t="str">
        <f>VLOOKUP($L4967,Companies!$A:$G,6,)</f>
        <v>Consumer Services</v>
      </c>
      <c r="O4967" s="6" t="s">
        <v>2329</v>
      </c>
      <c r="P4967" s="6">
        <v>11725</v>
      </c>
      <c r="Q4967" t="s">
        <v>60</v>
      </c>
      <c r="R4967" t="s">
        <v>61</v>
      </c>
      <c r="S4967" s="4">
        <v>40337</v>
      </c>
      <c r="T4967" s="7">
        <f>S4967-E4967</f>
        <v>1</v>
      </c>
      <c r="U4967" t="s">
        <v>14210</v>
      </c>
      <c r="V4967" s="6" t="s">
        <v>14257</v>
      </c>
      <c r="W4967" t="s">
        <v>14258</v>
      </c>
      <c r="X4967" t="s">
        <v>14191</v>
      </c>
      <c r="Y4967" t="str">
        <f>VLOOKUP(R4967,Managers!$A:$B,2,)</f>
        <v>Allen Young</v>
      </c>
      <c r="Z4967" s="11">
        <f>VLOOKUP(X4967,HourlyWages!$A:$B,2,0)</f>
        <v>60</v>
      </c>
      <c r="AA4967">
        <v>1</v>
      </c>
    </row>
    <row r="4968" spans="1:27" x14ac:dyDescent="0.3">
      <c r="A4968" t="b">
        <f>COUNTIF($C$1:C4968, C4968)&gt;1</f>
        <v>0</v>
      </c>
      <c r="B4968" t="b">
        <f>VLOOKUP(C4968,Sheet3!$A:$B,2,0) &gt; 1</f>
        <v>0</v>
      </c>
      <c r="C4968">
        <v>4967</v>
      </c>
      <c r="D4968">
        <v>35360</v>
      </c>
      <c r="E4968" s="4">
        <v>40651</v>
      </c>
      <c r="F4968">
        <v>4</v>
      </c>
      <c r="G4968" s="15">
        <f>I4968*F4968</f>
        <v>640</v>
      </c>
      <c r="H4968" s="9">
        <v>0.04</v>
      </c>
      <c r="I4968" s="13">
        <f>VLOOKUP($U4968,Pricebook!$A:$D,4,0)</f>
        <v>160</v>
      </c>
      <c r="J4968" s="11">
        <f>G4968*(1-H4968)</f>
        <v>614.4</v>
      </c>
      <c r="K4968" t="s">
        <v>1550</v>
      </c>
      <c r="L4968" t="s">
        <v>27</v>
      </c>
      <c r="M4968" t="str">
        <f>VLOOKUP($L4968,Companies!$A:$G,7,)</f>
        <v>Television Services</v>
      </c>
      <c r="N4968" t="str">
        <f>VLOOKUP($L4968,Companies!$A:$G,6,)</f>
        <v>Consumer Services</v>
      </c>
      <c r="O4968" s="6" t="s">
        <v>782</v>
      </c>
      <c r="P4968" s="6" t="s">
        <v>2583</v>
      </c>
      <c r="Q4968" t="s">
        <v>149</v>
      </c>
      <c r="R4968" t="s">
        <v>61</v>
      </c>
      <c r="S4968" s="4">
        <v>40653</v>
      </c>
      <c r="T4968" s="7">
        <f>S4968-E4968</f>
        <v>2</v>
      </c>
      <c r="U4968" t="s">
        <v>14218</v>
      </c>
      <c r="V4968" s="6" t="s">
        <v>14251</v>
      </c>
      <c r="W4968" t="s">
        <v>14261</v>
      </c>
      <c r="X4968" t="s">
        <v>14198</v>
      </c>
      <c r="Y4968" t="str">
        <f>VLOOKUP(R4968,Managers!$A:$B,2,)</f>
        <v>Allen Young</v>
      </c>
      <c r="Z4968" s="11">
        <f>VLOOKUP(X4968,HourlyWages!$A:$B,2,0)</f>
        <v>51</v>
      </c>
      <c r="AA4968">
        <v>1</v>
      </c>
    </row>
    <row r="4969" spans="1:27" x14ac:dyDescent="0.3">
      <c r="A4969" t="b">
        <f>COUNTIF($C$1:C4969, C4969)&gt;1</f>
        <v>0</v>
      </c>
      <c r="B4969" t="b">
        <f>VLOOKUP(C4969,Sheet3!$A:$B,2,0) &gt; 1</f>
        <v>0</v>
      </c>
      <c r="C4969">
        <v>4968</v>
      </c>
      <c r="D4969">
        <v>35361</v>
      </c>
      <c r="E4969" s="4">
        <v>39909</v>
      </c>
      <c r="F4969">
        <v>40</v>
      </c>
      <c r="G4969" s="15">
        <f>I4969*F4969</f>
        <v>4400</v>
      </c>
      <c r="H4969" s="9">
        <v>0.09</v>
      </c>
      <c r="I4969" s="13">
        <f>VLOOKUP($U4969,Pricebook!$A:$D,4,0)</f>
        <v>110</v>
      </c>
      <c r="J4969" s="11">
        <f>G4969*(1-H4969)</f>
        <v>4004</v>
      </c>
      <c r="K4969" t="s">
        <v>2526</v>
      </c>
      <c r="L4969" t="s">
        <v>165</v>
      </c>
      <c r="M4969" t="str">
        <f>VLOOKUP($L4969,Companies!$A:$G,7,)</f>
        <v>Beverages (Production/Distribution)</v>
      </c>
      <c r="N4969" t="str">
        <f>VLOOKUP($L4969,Companies!$A:$G,6,)</f>
        <v>Consumer Non-Durables</v>
      </c>
      <c r="O4969" s="6" t="s">
        <v>2529</v>
      </c>
      <c r="P4969" s="6">
        <v>92691</v>
      </c>
      <c r="Q4969" t="s">
        <v>114</v>
      </c>
      <c r="R4969" t="s">
        <v>23</v>
      </c>
      <c r="S4969" s="4">
        <v>39910</v>
      </c>
      <c r="T4969" s="7">
        <f>S4969-E4969</f>
        <v>1</v>
      </c>
      <c r="U4969" t="s">
        <v>14215</v>
      </c>
      <c r="V4969" s="6" t="s">
        <v>14251</v>
      </c>
      <c r="W4969" t="s">
        <v>14267</v>
      </c>
      <c r="X4969" t="s">
        <v>14188</v>
      </c>
      <c r="Y4969" t="str">
        <f>VLOOKUP(R4969,Managers!$A:$B,2,)</f>
        <v>Bob Turner</v>
      </c>
      <c r="Z4969" s="11">
        <f>VLOOKUP(X4969,HourlyWages!$A:$B,2,0)</f>
        <v>52</v>
      </c>
      <c r="AA4969">
        <v>1</v>
      </c>
    </row>
    <row r="4970" spans="1:27" x14ac:dyDescent="0.3">
      <c r="A4970" t="b">
        <f>COUNTIF($C$1:C4970, C4970)&gt;1</f>
        <v>0</v>
      </c>
      <c r="B4970" t="b">
        <f>VLOOKUP(C4970,Sheet3!$A:$B,2,0) &gt; 1</f>
        <v>0</v>
      </c>
      <c r="C4970">
        <v>4969</v>
      </c>
      <c r="D4970">
        <v>35361</v>
      </c>
      <c r="E4970" s="4">
        <v>39909</v>
      </c>
      <c r="F4970">
        <v>37</v>
      </c>
      <c r="G4970" s="15">
        <f>I4970*F4970</f>
        <v>4070</v>
      </c>
      <c r="H4970" s="9">
        <v>0</v>
      </c>
      <c r="I4970" s="13">
        <f>VLOOKUP($U4970,Pricebook!$A:$D,4,0)</f>
        <v>110</v>
      </c>
      <c r="J4970" s="11">
        <f>G4970*(1-H4970)</f>
        <v>4070</v>
      </c>
      <c r="K4970" t="s">
        <v>2526</v>
      </c>
      <c r="L4970" t="s">
        <v>165</v>
      </c>
      <c r="M4970" t="str">
        <f>VLOOKUP($L4970,Companies!$A:$G,7,)</f>
        <v>Beverages (Production/Distribution)</v>
      </c>
      <c r="N4970" t="str">
        <f>VLOOKUP($L4970,Companies!$A:$G,6,)</f>
        <v>Consumer Non-Durables</v>
      </c>
      <c r="O4970" s="6" t="s">
        <v>2529</v>
      </c>
      <c r="P4970" s="6">
        <v>92691</v>
      </c>
      <c r="Q4970" t="s">
        <v>114</v>
      </c>
      <c r="R4970" t="s">
        <v>23</v>
      </c>
      <c r="S4970" s="4">
        <v>39910</v>
      </c>
      <c r="T4970" s="7">
        <f>S4970-E4970</f>
        <v>1</v>
      </c>
      <c r="U4970" t="s">
        <v>14215</v>
      </c>
      <c r="V4970" s="6" t="s">
        <v>14251</v>
      </c>
      <c r="W4970" t="s">
        <v>14266</v>
      </c>
      <c r="X4970" t="s">
        <v>14195</v>
      </c>
      <c r="Y4970" t="str">
        <f>VLOOKUP(R4970,Managers!$A:$B,2,)</f>
        <v>Bob Turner</v>
      </c>
      <c r="Z4970" s="11">
        <f>VLOOKUP(X4970,HourlyWages!$A:$B,2,0)</f>
        <v>52</v>
      </c>
      <c r="AA4970">
        <v>1</v>
      </c>
    </row>
    <row r="4971" spans="1:27" x14ac:dyDescent="0.3">
      <c r="A4971" t="b">
        <f>COUNTIF($C$1:C4971, C4971)&gt;1</f>
        <v>0</v>
      </c>
      <c r="B4971" t="b">
        <f>VLOOKUP(C4971,Sheet3!$A:$B,2,0) &gt; 1</f>
        <v>0</v>
      </c>
      <c r="C4971">
        <v>4970</v>
      </c>
      <c r="D4971">
        <v>35364</v>
      </c>
      <c r="E4971" s="4">
        <v>40159</v>
      </c>
      <c r="F4971">
        <v>16</v>
      </c>
      <c r="G4971" s="15">
        <f>I4971*F4971</f>
        <v>1760</v>
      </c>
      <c r="H4971" s="9">
        <v>0.04</v>
      </c>
      <c r="I4971" s="13">
        <f>VLOOKUP($U4971,Pricebook!$A:$D,4,0)</f>
        <v>110</v>
      </c>
      <c r="J4971" s="11">
        <f>G4971*(1-H4971)</f>
        <v>1689.6</v>
      </c>
      <c r="K4971" t="s">
        <v>838</v>
      </c>
      <c r="L4971" t="s">
        <v>285</v>
      </c>
      <c r="M4971" t="str">
        <f>VLOOKUP($L4971,Companies!$A:$G,7,)</f>
        <v>Oil Refining/Marketing</v>
      </c>
      <c r="N4971" t="str">
        <f>VLOOKUP($L4971,Companies!$A:$G,6,)</f>
        <v>Transportation</v>
      </c>
      <c r="O4971" s="6" t="s">
        <v>2538</v>
      </c>
      <c r="P4971" s="6">
        <v>67901</v>
      </c>
      <c r="Q4971" t="s">
        <v>153</v>
      </c>
      <c r="R4971" t="s">
        <v>16</v>
      </c>
      <c r="S4971" s="4">
        <v>40161</v>
      </c>
      <c r="T4971" s="7">
        <f>S4971-E4971</f>
        <v>2</v>
      </c>
      <c r="U4971" t="s">
        <v>14215</v>
      </c>
      <c r="V4971" s="6" t="s">
        <v>14251</v>
      </c>
      <c r="W4971" t="s">
        <v>14253</v>
      </c>
      <c r="X4971" t="s">
        <v>14202</v>
      </c>
      <c r="Y4971" t="str">
        <f>VLOOKUP(R4971,Managers!$A:$B,2,)</f>
        <v>Josh Martinez</v>
      </c>
      <c r="Z4971" s="11">
        <f>VLOOKUP(X4971,HourlyWages!$A:$B,2,0)</f>
        <v>71</v>
      </c>
      <c r="AA4971">
        <v>1</v>
      </c>
    </row>
    <row r="4972" spans="1:27" x14ac:dyDescent="0.3">
      <c r="A4972" t="b">
        <f>COUNTIF($C$1:C4972, C4972)&gt;1</f>
        <v>0</v>
      </c>
      <c r="B4972" t="b">
        <f>VLOOKUP(C4972,Sheet3!$A:$B,2,0) &gt; 1</f>
        <v>0</v>
      </c>
      <c r="C4972">
        <v>4971</v>
      </c>
      <c r="D4972">
        <v>35364</v>
      </c>
      <c r="E4972" s="4">
        <v>40159</v>
      </c>
      <c r="F4972">
        <v>29</v>
      </c>
      <c r="G4972" s="15">
        <f>I4972*F4972</f>
        <v>3625</v>
      </c>
      <c r="H4972" s="9">
        <v>0.06</v>
      </c>
      <c r="I4972" s="13">
        <f>VLOOKUP($U4972,Pricebook!$A:$D,4,0)</f>
        <v>125</v>
      </c>
      <c r="J4972" s="11">
        <f>G4972*(1-H4972)</f>
        <v>3407.5</v>
      </c>
      <c r="K4972" t="s">
        <v>838</v>
      </c>
      <c r="L4972" t="s">
        <v>285</v>
      </c>
      <c r="M4972" t="str">
        <f>VLOOKUP($L4972,Companies!$A:$G,7,)</f>
        <v>Oil Refining/Marketing</v>
      </c>
      <c r="N4972" t="str">
        <f>VLOOKUP($L4972,Companies!$A:$G,6,)</f>
        <v>Transportation</v>
      </c>
      <c r="O4972" s="6" t="s">
        <v>2538</v>
      </c>
      <c r="P4972" s="6">
        <v>67901</v>
      </c>
      <c r="Q4972" t="s">
        <v>153</v>
      </c>
      <c r="R4972" t="s">
        <v>16</v>
      </c>
      <c r="S4972" s="4">
        <v>40161</v>
      </c>
      <c r="T4972" s="7">
        <f>S4972-E4972</f>
        <v>2</v>
      </c>
      <c r="U4972" t="s">
        <v>14209</v>
      </c>
      <c r="V4972" s="6" t="s">
        <v>14251</v>
      </c>
      <c r="W4972" t="s">
        <v>14260</v>
      </c>
      <c r="X4972" t="s">
        <v>14187</v>
      </c>
      <c r="Y4972" t="str">
        <f>VLOOKUP(R4972,Managers!$A:$B,2,)</f>
        <v>Josh Martinez</v>
      </c>
      <c r="Z4972" s="11">
        <f>VLOOKUP(X4972,HourlyWages!$A:$B,2,0)</f>
        <v>45</v>
      </c>
      <c r="AA4972">
        <v>1</v>
      </c>
    </row>
    <row r="4973" spans="1:27" x14ac:dyDescent="0.3">
      <c r="A4973" t="b">
        <f>COUNTIF($C$1:C4973, C4973)&gt;1</f>
        <v>0</v>
      </c>
      <c r="B4973" t="b">
        <f>VLOOKUP(C4973,Sheet3!$A:$B,2,0) &gt; 1</f>
        <v>0</v>
      </c>
      <c r="C4973">
        <v>4972</v>
      </c>
      <c r="D4973">
        <v>35364</v>
      </c>
      <c r="E4973" s="4">
        <v>40159</v>
      </c>
      <c r="F4973">
        <v>37</v>
      </c>
      <c r="G4973" s="15">
        <f>I4973*F4973</f>
        <v>4625</v>
      </c>
      <c r="H4973" s="9">
        <v>0.06</v>
      </c>
      <c r="I4973" s="13">
        <f>VLOOKUP($U4973,Pricebook!$A:$D,4,0)</f>
        <v>125</v>
      </c>
      <c r="J4973" s="11">
        <f>G4973*(1-H4973)</f>
        <v>4347.5</v>
      </c>
      <c r="K4973" t="s">
        <v>838</v>
      </c>
      <c r="L4973" t="s">
        <v>285</v>
      </c>
      <c r="M4973" t="str">
        <f>VLOOKUP($L4973,Companies!$A:$G,7,)</f>
        <v>Oil Refining/Marketing</v>
      </c>
      <c r="N4973" t="str">
        <f>VLOOKUP($L4973,Companies!$A:$G,6,)</f>
        <v>Transportation</v>
      </c>
      <c r="O4973" s="6" t="s">
        <v>2538</v>
      </c>
      <c r="P4973" s="6">
        <v>67901</v>
      </c>
      <c r="Q4973" t="s">
        <v>153</v>
      </c>
      <c r="R4973" t="s">
        <v>16</v>
      </c>
      <c r="S4973" s="4">
        <v>40160</v>
      </c>
      <c r="T4973" s="7">
        <f>S4973-E4973</f>
        <v>1</v>
      </c>
      <c r="U4973" t="s">
        <v>14209</v>
      </c>
      <c r="V4973" s="6" t="s">
        <v>14257</v>
      </c>
      <c r="W4973" t="s">
        <v>14258</v>
      </c>
      <c r="X4973" t="s">
        <v>14194</v>
      </c>
      <c r="Y4973" t="str">
        <f>VLOOKUP(R4973,Managers!$A:$B,2,)</f>
        <v>Josh Martinez</v>
      </c>
      <c r="Z4973" s="11">
        <f>VLOOKUP(X4973,HourlyWages!$A:$B,2,0)</f>
        <v>71</v>
      </c>
      <c r="AA4973">
        <v>1</v>
      </c>
    </row>
    <row r="4974" spans="1:27" x14ac:dyDescent="0.3">
      <c r="A4974" t="b">
        <f>COUNTIF($C$1:C4974, C4974)&gt;1</f>
        <v>0</v>
      </c>
      <c r="B4974" t="b">
        <f>VLOOKUP(C4974,Sheet3!$A:$B,2,0) &gt; 1</f>
        <v>0</v>
      </c>
      <c r="C4974">
        <v>4973</v>
      </c>
      <c r="D4974">
        <v>35364</v>
      </c>
      <c r="E4974" s="4">
        <v>40159</v>
      </c>
      <c r="F4974">
        <v>8</v>
      </c>
      <c r="G4974" s="15">
        <f>I4974*F4974</f>
        <v>1200</v>
      </c>
      <c r="H4974" s="9">
        <v>0.06</v>
      </c>
      <c r="I4974" s="13">
        <f>VLOOKUP($U4974,Pricebook!$A:$D,4,0)</f>
        <v>150</v>
      </c>
      <c r="J4974" s="11">
        <f>G4974*(1-H4974)</f>
        <v>1128</v>
      </c>
      <c r="K4974" t="s">
        <v>838</v>
      </c>
      <c r="L4974" t="s">
        <v>285</v>
      </c>
      <c r="M4974" t="str">
        <f>VLOOKUP($L4974,Companies!$A:$G,7,)</f>
        <v>Oil Refining/Marketing</v>
      </c>
      <c r="N4974" t="str">
        <f>VLOOKUP($L4974,Companies!$A:$G,6,)</f>
        <v>Transportation</v>
      </c>
      <c r="O4974" s="6" t="s">
        <v>2538</v>
      </c>
      <c r="P4974" s="6">
        <v>67901</v>
      </c>
      <c r="Q4974" t="s">
        <v>153</v>
      </c>
      <c r="R4974" t="s">
        <v>16</v>
      </c>
      <c r="S4974" s="4">
        <v>40161</v>
      </c>
      <c r="T4974" s="7">
        <f>S4974-E4974</f>
        <v>2</v>
      </c>
      <c r="U4974" t="s">
        <v>14210</v>
      </c>
      <c r="V4974" s="6" t="s">
        <v>14254</v>
      </c>
      <c r="W4974" t="s">
        <v>14255</v>
      </c>
      <c r="X4974" t="s">
        <v>14196</v>
      </c>
      <c r="Y4974" t="str">
        <f>VLOOKUP(R4974,Managers!$A:$B,2,)</f>
        <v>Josh Martinez</v>
      </c>
      <c r="Z4974" s="11">
        <f>VLOOKUP(X4974,HourlyWages!$A:$B,2,0)</f>
        <v>58</v>
      </c>
      <c r="AA4974">
        <v>1</v>
      </c>
    </row>
    <row r="4975" spans="1:27" x14ac:dyDescent="0.3">
      <c r="A4975" t="b">
        <f>COUNTIF($C$1:C4975, C4975)&gt;1</f>
        <v>0</v>
      </c>
      <c r="B4975" t="b">
        <f>VLOOKUP(C4975,Sheet3!$A:$B,2,0) &gt; 1</f>
        <v>0</v>
      </c>
      <c r="C4975">
        <v>4974</v>
      </c>
      <c r="D4975">
        <v>35366</v>
      </c>
      <c r="E4975" s="4">
        <v>40736</v>
      </c>
      <c r="F4975">
        <v>23</v>
      </c>
      <c r="G4975" s="15">
        <f>I4975*F4975</f>
        <v>2530</v>
      </c>
      <c r="H4975" s="9">
        <v>0.06</v>
      </c>
      <c r="I4975" s="13">
        <f>VLOOKUP($U4975,Pricebook!$A:$D,4,0)</f>
        <v>110</v>
      </c>
      <c r="J4975" s="11">
        <f>G4975*(1-H4975)</f>
        <v>2378.1999999999998</v>
      </c>
      <c r="K4975" t="s">
        <v>809</v>
      </c>
      <c r="L4975" t="s">
        <v>175</v>
      </c>
      <c r="M4975" t="str">
        <f>VLOOKUP($L4975,Companies!$A:$G,7,)</f>
        <v>Environmental Services</v>
      </c>
      <c r="N4975" t="str">
        <f>VLOOKUP($L4975,Companies!$A:$G,6,)</f>
        <v>Basic Industries</v>
      </c>
      <c r="O4975" s="6" t="s">
        <v>574</v>
      </c>
      <c r="P4975" s="6">
        <v>98310</v>
      </c>
      <c r="Q4975" t="s">
        <v>22</v>
      </c>
      <c r="R4975" t="s">
        <v>23</v>
      </c>
      <c r="S4975" s="4">
        <v>40743</v>
      </c>
      <c r="T4975" s="7">
        <f>S4975-E4975</f>
        <v>7</v>
      </c>
      <c r="U4975" t="s">
        <v>14215</v>
      </c>
      <c r="V4975" s="6" t="s">
        <v>14254</v>
      </c>
      <c r="W4975" t="s">
        <v>14256</v>
      </c>
      <c r="X4975" t="s">
        <v>14191</v>
      </c>
      <c r="Y4975" t="str">
        <f>VLOOKUP(R4975,Managers!$A:$B,2,)</f>
        <v>Bob Turner</v>
      </c>
      <c r="Z4975" s="11">
        <f>VLOOKUP(X4975,HourlyWages!$A:$B,2,0)</f>
        <v>60</v>
      </c>
      <c r="AA4975">
        <v>1</v>
      </c>
    </row>
    <row r="4976" spans="1:27" x14ac:dyDescent="0.3">
      <c r="A4976" t="b">
        <f>COUNTIF($C$1:C4976, C4976)&gt;1</f>
        <v>0</v>
      </c>
      <c r="B4976" t="b">
        <f>VLOOKUP(C4976,Sheet3!$A:$B,2,0) &gt; 1</f>
        <v>0</v>
      </c>
      <c r="C4976">
        <v>4975</v>
      </c>
      <c r="D4976">
        <v>35392</v>
      </c>
      <c r="E4976" s="4">
        <v>40962</v>
      </c>
      <c r="F4976">
        <v>9</v>
      </c>
      <c r="G4976" s="15">
        <f>I4976*F4976</f>
        <v>990</v>
      </c>
      <c r="H4976" s="9">
        <v>0.01</v>
      </c>
      <c r="I4976" s="13">
        <f>VLOOKUP($U4976,Pricebook!$A:$D,4,0)</f>
        <v>110</v>
      </c>
      <c r="J4976" s="11">
        <f>G4976*(1-H4976)</f>
        <v>980.1</v>
      </c>
      <c r="K4976" t="s">
        <v>1919</v>
      </c>
      <c r="L4976" t="s">
        <v>260</v>
      </c>
      <c r="M4976" t="str">
        <f>VLOOKUP($L4976,Companies!$A:$G,7,)</f>
        <v>Packaged Foods</v>
      </c>
      <c r="N4976" t="str">
        <f>VLOOKUP($L4976,Companies!$A:$G,6,)</f>
        <v>Consumer Non-Durables</v>
      </c>
      <c r="O4976" s="6" t="s">
        <v>423</v>
      </c>
      <c r="P4976" s="6">
        <v>35020</v>
      </c>
      <c r="Q4976" t="s">
        <v>424</v>
      </c>
      <c r="R4976" t="s">
        <v>34</v>
      </c>
      <c r="S4976" s="4">
        <v>40962</v>
      </c>
      <c r="T4976" s="7">
        <f>S4976-E4976</f>
        <v>0</v>
      </c>
      <c r="U4976" t="s">
        <v>14215</v>
      </c>
      <c r="V4976" s="6" t="s">
        <v>14257</v>
      </c>
      <c r="W4976" t="s">
        <v>14259</v>
      </c>
      <c r="X4976" t="s">
        <v>14192</v>
      </c>
      <c r="Y4976" t="str">
        <f>VLOOKUP(R4976,Managers!$A:$B,2,)</f>
        <v>Frank Mitchell</v>
      </c>
      <c r="Z4976" s="11">
        <f>VLOOKUP(X4976,HourlyWages!$A:$B,2,0)</f>
        <v>75</v>
      </c>
      <c r="AA4976">
        <v>1</v>
      </c>
    </row>
    <row r="4977" spans="1:27" x14ac:dyDescent="0.3">
      <c r="A4977" t="b">
        <f>COUNTIF($C$1:C4977, C4977)&gt;1</f>
        <v>0</v>
      </c>
      <c r="B4977" t="b">
        <f>VLOOKUP(C4977,Sheet3!$A:$B,2,0) &gt; 1</f>
        <v>0</v>
      </c>
      <c r="C4977">
        <v>4976</v>
      </c>
      <c r="D4977">
        <v>35399</v>
      </c>
      <c r="E4977" s="4">
        <v>40564</v>
      </c>
      <c r="F4977">
        <v>38</v>
      </c>
      <c r="G4977" s="15">
        <f>I4977*F4977</f>
        <v>6080</v>
      </c>
      <c r="H4977" s="9">
        <v>0.04</v>
      </c>
      <c r="I4977" s="13">
        <f>VLOOKUP($U4977,Pricebook!$A:$D,4,0)</f>
        <v>160</v>
      </c>
      <c r="J4977" s="11">
        <f>G4977*(1-H4977)</f>
        <v>5836.8</v>
      </c>
      <c r="K4977" t="s">
        <v>2584</v>
      </c>
      <c r="L4977" t="s">
        <v>93</v>
      </c>
      <c r="M4977" t="str">
        <f>VLOOKUP($L4977,Companies!$A:$G,7,)</f>
        <v>Television Services</v>
      </c>
      <c r="N4977" t="str">
        <f>VLOOKUP($L4977,Companies!$A:$G,6,)</f>
        <v>Consumer Services</v>
      </c>
      <c r="O4977" s="6" t="s">
        <v>2449</v>
      </c>
      <c r="P4977" s="6">
        <v>39208</v>
      </c>
      <c r="Q4977" t="s">
        <v>699</v>
      </c>
      <c r="R4977" t="s">
        <v>34</v>
      </c>
      <c r="S4977" s="4">
        <v>40566</v>
      </c>
      <c r="T4977" s="7">
        <f>S4977-E4977</f>
        <v>2</v>
      </c>
      <c r="U4977" t="s">
        <v>14218</v>
      </c>
      <c r="V4977" s="6" t="s">
        <v>14254</v>
      </c>
      <c r="W4977" t="s">
        <v>14265</v>
      </c>
      <c r="X4977" t="s">
        <v>14191</v>
      </c>
      <c r="Y4977" t="str">
        <f>VLOOKUP(R4977,Managers!$A:$B,2,)</f>
        <v>Frank Mitchell</v>
      </c>
      <c r="Z4977" s="11">
        <f>VLOOKUP(X4977,HourlyWages!$A:$B,2,0)</f>
        <v>60</v>
      </c>
      <c r="AA4977">
        <v>1</v>
      </c>
    </row>
    <row r="4978" spans="1:27" x14ac:dyDescent="0.3">
      <c r="A4978" t="b">
        <f>COUNTIF($C$1:C4978, C4978)&gt;1</f>
        <v>0</v>
      </c>
      <c r="B4978" t="b">
        <f>VLOOKUP(C4978,Sheet3!$A:$B,2,0) &gt; 1</f>
        <v>0</v>
      </c>
      <c r="C4978">
        <v>4977</v>
      </c>
      <c r="D4978">
        <v>35425</v>
      </c>
      <c r="E4978" s="4">
        <v>40265</v>
      </c>
      <c r="F4978">
        <v>25</v>
      </c>
      <c r="G4978" s="15">
        <f>I4978*F4978</f>
        <v>4000</v>
      </c>
      <c r="H4978" s="9">
        <v>0</v>
      </c>
      <c r="I4978" s="13">
        <f>VLOOKUP($U4978,Pricebook!$A:$D,4,0)</f>
        <v>160</v>
      </c>
      <c r="J4978" s="11">
        <f>G4978*(1-H4978)</f>
        <v>4000</v>
      </c>
      <c r="K4978" t="s">
        <v>1831</v>
      </c>
      <c r="L4978" t="s">
        <v>571</v>
      </c>
      <c r="M4978" t="str">
        <f>VLOOKUP($L4978,Companies!$A:$G,7,)</f>
        <v>EDP Services</v>
      </c>
      <c r="N4978" t="str">
        <f>VLOOKUP($L4978,Companies!$A:$G,6,)</f>
        <v>Technology</v>
      </c>
      <c r="O4978" s="6" t="s">
        <v>1443</v>
      </c>
      <c r="P4978" s="6">
        <v>29501</v>
      </c>
      <c r="Q4978" t="s">
        <v>163</v>
      </c>
      <c r="R4978" t="s">
        <v>34</v>
      </c>
      <c r="S4978" s="4">
        <v>40267</v>
      </c>
      <c r="T4978" s="7">
        <f>S4978-E4978</f>
        <v>2</v>
      </c>
      <c r="U4978" t="s">
        <v>14218</v>
      </c>
      <c r="V4978" s="6" t="s">
        <v>14254</v>
      </c>
      <c r="W4978" t="s">
        <v>14269</v>
      </c>
      <c r="X4978" t="s">
        <v>14198</v>
      </c>
      <c r="Y4978" t="str">
        <f>VLOOKUP(R4978,Managers!$A:$B,2,)</f>
        <v>Frank Mitchell</v>
      </c>
      <c r="Z4978" s="11">
        <f>VLOOKUP(X4978,HourlyWages!$A:$B,2,0)</f>
        <v>51</v>
      </c>
      <c r="AA4978">
        <v>1</v>
      </c>
    </row>
    <row r="4979" spans="1:27" x14ac:dyDescent="0.3">
      <c r="A4979" t="b">
        <f>COUNTIF($C$1:C4979, C4979)&gt;1</f>
        <v>0</v>
      </c>
      <c r="B4979" t="b">
        <f>VLOOKUP(C4979,Sheet3!$A:$B,2,0) &gt; 1</f>
        <v>0</v>
      </c>
      <c r="C4979">
        <v>4978</v>
      </c>
      <c r="D4979">
        <v>35425</v>
      </c>
      <c r="E4979" s="4">
        <v>40265</v>
      </c>
      <c r="F4979">
        <v>45</v>
      </c>
      <c r="G4979" s="15">
        <f>I4979*F4979</f>
        <v>6300</v>
      </c>
      <c r="H4979" s="9">
        <v>0.08</v>
      </c>
      <c r="I4979" s="13">
        <f>VLOOKUP($U4979,Pricebook!$A:$D,4,0)</f>
        <v>140</v>
      </c>
      <c r="J4979" s="11">
        <f>G4979*(1-H4979)</f>
        <v>5796</v>
      </c>
      <c r="K4979" t="s">
        <v>1831</v>
      </c>
      <c r="L4979" t="s">
        <v>571</v>
      </c>
      <c r="M4979" t="str">
        <f>VLOOKUP($L4979,Companies!$A:$G,7,)</f>
        <v>EDP Services</v>
      </c>
      <c r="N4979" t="str">
        <f>VLOOKUP($L4979,Companies!$A:$G,6,)</f>
        <v>Technology</v>
      </c>
      <c r="O4979" s="6" t="s">
        <v>1443</v>
      </c>
      <c r="P4979" s="6">
        <v>29501</v>
      </c>
      <c r="Q4979" t="s">
        <v>163</v>
      </c>
      <c r="R4979" t="s">
        <v>34</v>
      </c>
      <c r="S4979" s="4">
        <v>40267</v>
      </c>
      <c r="T4979" s="7">
        <f>S4979-E4979</f>
        <v>2</v>
      </c>
      <c r="U4979" t="s">
        <v>14213</v>
      </c>
      <c r="V4979" s="6" t="s">
        <v>14257</v>
      </c>
      <c r="W4979" t="s">
        <v>14259</v>
      </c>
      <c r="X4979" t="s">
        <v>14186</v>
      </c>
      <c r="Y4979" t="str">
        <f>VLOOKUP(R4979,Managers!$A:$B,2,)</f>
        <v>Frank Mitchell</v>
      </c>
      <c r="Z4979" s="11">
        <f>VLOOKUP(X4979,HourlyWages!$A:$B,2,0)</f>
        <v>67</v>
      </c>
      <c r="AA4979">
        <v>1</v>
      </c>
    </row>
    <row r="4980" spans="1:27" x14ac:dyDescent="0.3">
      <c r="A4980" t="b">
        <f>COUNTIF($C$1:C4980, C4980)&gt;1</f>
        <v>0</v>
      </c>
      <c r="B4980" t="b">
        <f>VLOOKUP(C4980,Sheet3!$A:$B,2,0) &gt; 1</f>
        <v>0</v>
      </c>
      <c r="C4980">
        <v>4979</v>
      </c>
      <c r="D4980">
        <v>35426</v>
      </c>
      <c r="E4980" s="4">
        <v>40454</v>
      </c>
      <c r="F4980">
        <v>5</v>
      </c>
      <c r="G4980" s="15">
        <f>I4980*F4980</f>
        <v>550</v>
      </c>
      <c r="H4980" s="9">
        <v>0.08</v>
      </c>
      <c r="I4980" s="13">
        <f>VLOOKUP($U4980,Pricebook!$A:$D,4,0)</f>
        <v>110</v>
      </c>
      <c r="J4980" s="11">
        <f>G4980*(1-H4980)</f>
        <v>506</v>
      </c>
      <c r="K4980" t="s">
        <v>366</v>
      </c>
      <c r="L4980" t="s">
        <v>215</v>
      </c>
      <c r="M4980" t="str">
        <f>VLOOKUP($L4980,Companies!$A:$G,7,)</f>
        <v>Business Services</v>
      </c>
      <c r="N4980" t="str">
        <f>VLOOKUP($L4980,Companies!$A:$G,6,)</f>
        <v>Miscellaneous</v>
      </c>
      <c r="O4980" s="6" t="s">
        <v>143</v>
      </c>
      <c r="P4980" s="6">
        <v>98002</v>
      </c>
      <c r="Q4980" t="s">
        <v>22</v>
      </c>
      <c r="R4980" t="s">
        <v>23</v>
      </c>
      <c r="S4980" s="4">
        <v>40455</v>
      </c>
      <c r="T4980" s="7">
        <f>S4980-E4980</f>
        <v>1</v>
      </c>
      <c r="U4980" t="s">
        <v>14215</v>
      </c>
      <c r="V4980" s="6" t="s">
        <v>14251</v>
      </c>
      <c r="W4980" t="s">
        <v>14263</v>
      </c>
      <c r="X4980" t="s">
        <v>14193</v>
      </c>
      <c r="Y4980" t="str">
        <f>VLOOKUP(R4980,Managers!$A:$B,2,)</f>
        <v>Bob Turner</v>
      </c>
      <c r="Z4980" s="11">
        <f>VLOOKUP(X4980,HourlyWages!$A:$B,2,0)</f>
        <v>57</v>
      </c>
      <c r="AA4980">
        <v>1</v>
      </c>
    </row>
    <row r="4981" spans="1:27" x14ac:dyDescent="0.3">
      <c r="A4981" t="b">
        <f>COUNTIF($C$1:C4981, C4981)&gt;1</f>
        <v>0</v>
      </c>
      <c r="B4981" t="b">
        <f>VLOOKUP(C4981,Sheet3!$A:$B,2,0) &gt; 1</f>
        <v>0</v>
      </c>
      <c r="C4981">
        <v>4980</v>
      </c>
      <c r="D4981">
        <v>35430</v>
      </c>
      <c r="E4981" s="4">
        <v>40262</v>
      </c>
      <c r="F4981">
        <v>16</v>
      </c>
      <c r="G4981" s="15">
        <f>I4981*F4981</f>
        <v>2000</v>
      </c>
      <c r="H4981" s="9">
        <v>0.05</v>
      </c>
      <c r="I4981" s="13">
        <f>VLOOKUP($U4981,Pricebook!$A:$D,4,0)</f>
        <v>125</v>
      </c>
      <c r="J4981" s="11">
        <f>G4981*(1-H4981)</f>
        <v>1900</v>
      </c>
      <c r="K4981" t="s">
        <v>141</v>
      </c>
      <c r="L4981" t="s">
        <v>142</v>
      </c>
      <c r="M4981" t="str">
        <f>VLOOKUP($L4981,Companies!$A:$G,7,)</f>
        <v>Computer Software: Programming, Data Processing</v>
      </c>
      <c r="N4981" t="str">
        <f>VLOOKUP($L4981,Companies!$A:$G,6,)</f>
        <v>Technology</v>
      </c>
      <c r="O4981" s="6" t="s">
        <v>147</v>
      </c>
      <c r="P4981" s="6" t="s">
        <v>1003</v>
      </c>
      <c r="Q4981" t="s">
        <v>210</v>
      </c>
      <c r="R4981" t="s">
        <v>61</v>
      </c>
      <c r="S4981" s="4">
        <v>40269</v>
      </c>
      <c r="T4981" s="7">
        <f>S4981-E4981</f>
        <v>7</v>
      </c>
      <c r="U4981" t="s">
        <v>14208</v>
      </c>
      <c r="V4981" s="6" t="s">
        <v>14254</v>
      </c>
      <c r="W4981" t="s">
        <v>14255</v>
      </c>
      <c r="X4981" t="s">
        <v>14187</v>
      </c>
      <c r="Y4981" t="str">
        <f>VLOOKUP(R4981,Managers!$A:$B,2,)</f>
        <v>Allen Young</v>
      </c>
      <c r="Z4981" s="11">
        <f>VLOOKUP(X4981,HourlyWages!$A:$B,2,0)</f>
        <v>45</v>
      </c>
      <c r="AA4981">
        <v>1</v>
      </c>
    </row>
    <row r="4982" spans="1:27" x14ac:dyDescent="0.3">
      <c r="A4982" t="b">
        <f>COUNTIF($C$1:C4982, C4982)&gt;1</f>
        <v>0</v>
      </c>
      <c r="B4982" t="b">
        <f>VLOOKUP(C4982,Sheet3!$A:$B,2,0) &gt; 1</f>
        <v>0</v>
      </c>
      <c r="C4982">
        <v>4981</v>
      </c>
      <c r="D4982">
        <v>35430</v>
      </c>
      <c r="E4982" s="4">
        <v>40262</v>
      </c>
      <c r="F4982">
        <v>48</v>
      </c>
      <c r="G4982" s="15">
        <f>I4982*F4982</f>
        <v>5760</v>
      </c>
      <c r="H4982" s="9">
        <v>0.1</v>
      </c>
      <c r="I4982" s="13">
        <f>VLOOKUP($U4982,Pricebook!$A:$D,4,0)</f>
        <v>120</v>
      </c>
      <c r="J4982" s="11">
        <f>G4982*(1-H4982)</f>
        <v>5184</v>
      </c>
      <c r="K4982" t="s">
        <v>141</v>
      </c>
      <c r="L4982" t="s">
        <v>142</v>
      </c>
      <c r="M4982" t="str">
        <f>VLOOKUP($L4982,Companies!$A:$G,7,)</f>
        <v>Computer Software: Programming, Data Processing</v>
      </c>
      <c r="N4982" t="str">
        <f>VLOOKUP($L4982,Companies!$A:$G,6,)</f>
        <v>Technology</v>
      </c>
      <c r="O4982" s="6" t="s">
        <v>147</v>
      </c>
      <c r="P4982" s="6" t="s">
        <v>1003</v>
      </c>
      <c r="Q4982" t="s">
        <v>210</v>
      </c>
      <c r="R4982" t="s">
        <v>61</v>
      </c>
      <c r="S4982" s="4">
        <v>40266</v>
      </c>
      <c r="T4982" s="7">
        <f>S4982-E4982</f>
        <v>4</v>
      </c>
      <c r="U4982" t="s">
        <v>14212</v>
      </c>
      <c r="V4982" s="6" t="s">
        <v>14251</v>
      </c>
      <c r="W4982" t="s">
        <v>14252</v>
      </c>
      <c r="X4982" t="s">
        <v>14203</v>
      </c>
      <c r="Y4982" t="str">
        <f>VLOOKUP(R4982,Managers!$A:$B,2,)</f>
        <v>Allen Young</v>
      </c>
      <c r="Z4982" s="11">
        <f>VLOOKUP(X4982,HourlyWages!$A:$B,2,0)</f>
        <v>62</v>
      </c>
      <c r="AA4982">
        <v>1</v>
      </c>
    </row>
    <row r="4983" spans="1:27" x14ac:dyDescent="0.3">
      <c r="A4983" t="b">
        <f>COUNTIF($C$1:C4983, C4983)&gt;1</f>
        <v>0</v>
      </c>
      <c r="B4983" t="b">
        <f>VLOOKUP(C4983,Sheet3!$A:$B,2,0) &gt; 1</f>
        <v>0</v>
      </c>
      <c r="C4983">
        <v>4982</v>
      </c>
      <c r="D4983">
        <v>35430</v>
      </c>
      <c r="E4983" s="4">
        <v>40262</v>
      </c>
      <c r="F4983">
        <v>31</v>
      </c>
      <c r="G4983" s="15">
        <f>I4983*F4983</f>
        <v>4650</v>
      </c>
      <c r="H4983" s="9">
        <v>0.08</v>
      </c>
      <c r="I4983" s="13">
        <f>VLOOKUP($U4983,Pricebook!$A:$D,4,0)</f>
        <v>150</v>
      </c>
      <c r="J4983" s="11">
        <f>G4983*(1-H4983)</f>
        <v>4278</v>
      </c>
      <c r="K4983" t="s">
        <v>141</v>
      </c>
      <c r="L4983" t="s">
        <v>142</v>
      </c>
      <c r="M4983" t="str">
        <f>VLOOKUP($L4983,Companies!$A:$G,7,)</f>
        <v>Computer Software: Programming, Data Processing</v>
      </c>
      <c r="N4983" t="str">
        <f>VLOOKUP($L4983,Companies!$A:$G,6,)</f>
        <v>Technology</v>
      </c>
      <c r="O4983" s="6" t="s">
        <v>147</v>
      </c>
      <c r="P4983" s="6" t="s">
        <v>1003</v>
      </c>
      <c r="Q4983" t="s">
        <v>210</v>
      </c>
      <c r="R4983" t="s">
        <v>61</v>
      </c>
      <c r="S4983" s="4">
        <v>40264</v>
      </c>
      <c r="T4983" s="7">
        <f>S4983-E4983</f>
        <v>2</v>
      </c>
      <c r="U4983" t="s">
        <v>14210</v>
      </c>
      <c r="V4983" s="6" t="s">
        <v>14254</v>
      </c>
      <c r="W4983" t="s">
        <v>14255</v>
      </c>
      <c r="X4983" t="s">
        <v>14191</v>
      </c>
      <c r="Y4983" t="str">
        <f>VLOOKUP(R4983,Managers!$A:$B,2,)</f>
        <v>Allen Young</v>
      </c>
      <c r="Z4983" s="11">
        <f>VLOOKUP(X4983,HourlyWages!$A:$B,2,0)</f>
        <v>60</v>
      </c>
      <c r="AA4983">
        <v>1</v>
      </c>
    </row>
    <row r="4984" spans="1:27" x14ac:dyDescent="0.3">
      <c r="A4984" t="b">
        <f>COUNTIF($C$1:C4984, C4984)&gt;1</f>
        <v>0</v>
      </c>
      <c r="B4984" t="b">
        <f>VLOOKUP(C4984,Sheet3!$A:$B,2,0) &gt; 1</f>
        <v>0</v>
      </c>
      <c r="C4984">
        <v>4983</v>
      </c>
      <c r="D4984">
        <v>35456</v>
      </c>
      <c r="E4984" s="4">
        <v>41214</v>
      </c>
      <c r="F4984">
        <v>37</v>
      </c>
      <c r="G4984" s="15">
        <f>I4984*F4984</f>
        <v>5180</v>
      </c>
      <c r="H4984" s="9">
        <v>0.03</v>
      </c>
      <c r="I4984" s="13">
        <f>VLOOKUP($U4984,Pricebook!$A:$D,4,0)</f>
        <v>140</v>
      </c>
      <c r="J4984" s="11">
        <f>G4984*(1-H4984)</f>
        <v>5024.5999999999995</v>
      </c>
      <c r="K4984" t="s">
        <v>694</v>
      </c>
      <c r="L4984" t="s">
        <v>235</v>
      </c>
      <c r="M4984" t="str">
        <f>VLOOKUP($L4984,Companies!$A:$G,7,)</f>
        <v>Television Services</v>
      </c>
      <c r="N4984" t="str">
        <f>VLOOKUP($L4984,Companies!$A:$G,6,)</f>
        <v>Consumer Services</v>
      </c>
      <c r="O4984" s="6" t="s">
        <v>2450</v>
      </c>
      <c r="P4984" s="6">
        <v>85023</v>
      </c>
      <c r="Q4984" t="s">
        <v>70</v>
      </c>
      <c r="R4984" t="s">
        <v>23</v>
      </c>
      <c r="S4984" s="4">
        <v>41216</v>
      </c>
      <c r="T4984" s="7">
        <f>S4984-E4984</f>
        <v>2</v>
      </c>
      <c r="U4984" t="s">
        <v>14213</v>
      </c>
      <c r="V4984" s="6" t="s">
        <v>14254</v>
      </c>
      <c r="W4984" t="s">
        <v>14265</v>
      </c>
      <c r="X4984" t="s">
        <v>14195</v>
      </c>
      <c r="Y4984" t="str">
        <f>VLOOKUP(R4984,Managers!$A:$B,2,)</f>
        <v>Bob Turner</v>
      </c>
      <c r="Z4984" s="11">
        <f>VLOOKUP(X4984,HourlyWages!$A:$B,2,0)</f>
        <v>52</v>
      </c>
      <c r="AA4984">
        <v>1</v>
      </c>
    </row>
    <row r="4985" spans="1:27" x14ac:dyDescent="0.3">
      <c r="A4985" t="b">
        <f>COUNTIF($C$1:C4985, C4985)&gt;1</f>
        <v>0</v>
      </c>
      <c r="B4985" t="b">
        <f>VLOOKUP(C4985,Sheet3!$A:$B,2,0) &gt; 1</f>
        <v>0</v>
      </c>
      <c r="C4985">
        <v>4984</v>
      </c>
      <c r="D4985">
        <v>35457</v>
      </c>
      <c r="E4985" s="4">
        <v>40154</v>
      </c>
      <c r="F4985">
        <v>45</v>
      </c>
      <c r="G4985" s="15">
        <f>I4985*F4985</f>
        <v>7650</v>
      </c>
      <c r="H4985" s="9">
        <v>0.02</v>
      </c>
      <c r="I4985" s="13">
        <f>VLOOKUP($U4985,Pricebook!$A:$D,4,0)</f>
        <v>170</v>
      </c>
      <c r="J4985" s="11">
        <f>G4985*(1-H4985)</f>
        <v>7497</v>
      </c>
      <c r="K4985" t="s">
        <v>1248</v>
      </c>
      <c r="L4985" t="s">
        <v>175</v>
      </c>
      <c r="M4985" t="str">
        <f>VLOOKUP($L4985,Companies!$A:$G,7,)</f>
        <v>Environmental Services</v>
      </c>
      <c r="N4985" t="str">
        <f>VLOOKUP($L4985,Companies!$A:$G,6,)</f>
        <v>Basic Industries</v>
      </c>
      <c r="O4985" s="6" t="s">
        <v>618</v>
      </c>
      <c r="P4985" s="6">
        <v>22304</v>
      </c>
      <c r="Q4985" t="s">
        <v>368</v>
      </c>
      <c r="R4985" t="s">
        <v>34</v>
      </c>
      <c r="S4985" s="4">
        <v>40161</v>
      </c>
      <c r="T4985" s="7">
        <f>S4985-E4985</f>
        <v>7</v>
      </c>
      <c r="U4985" t="s">
        <v>14219</v>
      </c>
      <c r="V4985" s="6" t="s">
        <v>14257</v>
      </c>
      <c r="W4985" t="s">
        <v>14259</v>
      </c>
      <c r="X4985" t="s">
        <v>14192</v>
      </c>
      <c r="Y4985" t="str">
        <f>VLOOKUP(R4985,Managers!$A:$B,2,)</f>
        <v>Frank Mitchell</v>
      </c>
      <c r="Z4985" s="11">
        <f>VLOOKUP(X4985,HourlyWages!$A:$B,2,0)</f>
        <v>75</v>
      </c>
      <c r="AA4985">
        <v>1</v>
      </c>
    </row>
    <row r="4986" spans="1:27" x14ac:dyDescent="0.3">
      <c r="A4986" t="b">
        <f>COUNTIF($C$1:C4986, C4986)&gt;1</f>
        <v>0</v>
      </c>
      <c r="B4986" t="b">
        <f>VLOOKUP(C4986,Sheet3!$A:$B,2,0) &gt; 1</f>
        <v>0</v>
      </c>
      <c r="C4986">
        <v>4985</v>
      </c>
      <c r="D4986">
        <v>35461</v>
      </c>
      <c r="E4986" s="4">
        <v>39965</v>
      </c>
      <c r="F4986">
        <v>11</v>
      </c>
      <c r="G4986" s="15">
        <f>I4986*F4986</f>
        <v>1760</v>
      </c>
      <c r="H4986" s="9">
        <v>0.08</v>
      </c>
      <c r="I4986" s="13">
        <f>VLOOKUP($U4986,Pricebook!$A:$D,4,0)</f>
        <v>160</v>
      </c>
      <c r="J4986" s="11">
        <f>G4986*(1-H4986)</f>
        <v>1619.2</v>
      </c>
      <c r="K4986" t="s">
        <v>2585</v>
      </c>
      <c r="L4986" t="s">
        <v>274</v>
      </c>
      <c r="M4986" t="str">
        <f>VLOOKUP($L4986,Companies!$A:$G,7,)</f>
        <v>Other Specialty Stores</v>
      </c>
      <c r="N4986" t="str">
        <f>VLOOKUP($L4986,Companies!$A:$G,6,)</f>
        <v>Consumer Services</v>
      </c>
      <c r="O4986" s="6" t="s">
        <v>2586</v>
      </c>
      <c r="P4986" s="6">
        <v>34698</v>
      </c>
      <c r="Q4986" t="s">
        <v>101</v>
      </c>
      <c r="R4986" t="s">
        <v>34</v>
      </c>
      <c r="S4986" s="4">
        <v>39965</v>
      </c>
      <c r="T4986" s="7">
        <f>S4986-E4986</f>
        <v>0</v>
      </c>
      <c r="U4986" t="s">
        <v>14218</v>
      </c>
      <c r="V4986" s="6" t="s">
        <v>14251</v>
      </c>
      <c r="W4986" t="s">
        <v>14266</v>
      </c>
      <c r="X4986" t="s">
        <v>14200</v>
      </c>
      <c r="Y4986" t="str">
        <f>VLOOKUP(R4986,Managers!$A:$B,2,)</f>
        <v>Frank Mitchell</v>
      </c>
      <c r="Z4986" s="11">
        <f>VLOOKUP(X4986,HourlyWages!$A:$B,2,0)</f>
        <v>59</v>
      </c>
      <c r="AA4986">
        <v>1</v>
      </c>
    </row>
    <row r="4987" spans="1:27" x14ac:dyDescent="0.3">
      <c r="A4987" t="b">
        <f>COUNTIF($C$1:C4987, C4987)&gt;1</f>
        <v>0</v>
      </c>
      <c r="B4987" t="b">
        <f>VLOOKUP(C4987,Sheet3!$A:$B,2,0) &gt; 1</f>
        <v>0</v>
      </c>
      <c r="C4987">
        <v>4986</v>
      </c>
      <c r="D4987">
        <v>35461</v>
      </c>
      <c r="E4987" s="4">
        <v>39965</v>
      </c>
      <c r="F4987">
        <v>30</v>
      </c>
      <c r="G4987" s="15">
        <f>I4987*F4987</f>
        <v>4200</v>
      </c>
      <c r="H4987" s="9">
        <v>0.04</v>
      </c>
      <c r="I4987" s="13">
        <f>VLOOKUP($U4987,Pricebook!$A:$D,4,0)</f>
        <v>140</v>
      </c>
      <c r="J4987" s="11">
        <f>G4987*(1-H4987)</f>
        <v>4032</v>
      </c>
      <c r="K4987" t="s">
        <v>2585</v>
      </c>
      <c r="L4987" t="s">
        <v>274</v>
      </c>
      <c r="M4987" t="str">
        <f>VLOOKUP($L4987,Companies!$A:$G,7,)</f>
        <v>Other Specialty Stores</v>
      </c>
      <c r="N4987" t="str">
        <f>VLOOKUP($L4987,Companies!$A:$G,6,)</f>
        <v>Consumer Services</v>
      </c>
      <c r="O4987" s="6" t="s">
        <v>2586</v>
      </c>
      <c r="P4987" s="6">
        <v>34698</v>
      </c>
      <c r="Q4987" t="s">
        <v>101</v>
      </c>
      <c r="R4987" t="s">
        <v>34</v>
      </c>
      <c r="S4987" s="4">
        <v>39966</v>
      </c>
      <c r="T4987" s="7">
        <f>S4987-E4987</f>
        <v>1</v>
      </c>
      <c r="U4987" t="s">
        <v>14207</v>
      </c>
      <c r="V4987" s="6" t="s">
        <v>14251</v>
      </c>
      <c r="W4987" t="s">
        <v>14263</v>
      </c>
      <c r="X4987" t="s">
        <v>14190</v>
      </c>
      <c r="Y4987" t="str">
        <f>VLOOKUP(R4987,Managers!$A:$B,2,)</f>
        <v>Frank Mitchell</v>
      </c>
      <c r="Z4987" s="11">
        <f>VLOOKUP(X4987,HourlyWages!$A:$B,2,0)</f>
        <v>67</v>
      </c>
      <c r="AA4987">
        <v>1</v>
      </c>
    </row>
    <row r="4988" spans="1:27" x14ac:dyDescent="0.3">
      <c r="A4988" t="b">
        <f>COUNTIF($C$1:C4988, C4988)&gt;1</f>
        <v>0</v>
      </c>
      <c r="B4988" t="b">
        <f>VLOOKUP(C4988,Sheet3!$A:$B,2,0) &gt; 1</f>
        <v>0</v>
      </c>
      <c r="C4988">
        <v>4987</v>
      </c>
      <c r="D4988">
        <v>35490</v>
      </c>
      <c r="E4988" s="4">
        <v>40519</v>
      </c>
      <c r="F4988">
        <v>7</v>
      </c>
      <c r="G4988" s="15">
        <f>I4988*F4988</f>
        <v>840</v>
      </c>
      <c r="H4988" s="9">
        <v>0.03</v>
      </c>
      <c r="I4988" s="13">
        <f>VLOOKUP($U4988,Pricebook!$A:$D,4,0)</f>
        <v>120</v>
      </c>
      <c r="J4988" s="11">
        <f>G4988*(1-H4988)</f>
        <v>814.8</v>
      </c>
      <c r="K4988" t="s">
        <v>2261</v>
      </c>
      <c r="L4988" t="s">
        <v>544</v>
      </c>
      <c r="M4988" t="str">
        <f>VLOOKUP($L4988,Companies!$A:$G,7,)</f>
        <v>Telecommunications Equipment</v>
      </c>
      <c r="N4988" t="str">
        <f>VLOOKUP($L4988,Companies!$A:$G,6,)</f>
        <v>Consumer Services</v>
      </c>
      <c r="O4988" s="6" t="s">
        <v>2262</v>
      </c>
      <c r="P4988" s="6">
        <v>98444</v>
      </c>
      <c r="Q4988" t="s">
        <v>22</v>
      </c>
      <c r="R4988" t="s">
        <v>23</v>
      </c>
      <c r="S4988" s="4">
        <v>40521</v>
      </c>
      <c r="T4988" s="7">
        <f>S4988-E4988</f>
        <v>2</v>
      </c>
      <c r="U4988" t="s">
        <v>14212</v>
      </c>
      <c r="V4988" s="6" t="s">
        <v>14254</v>
      </c>
      <c r="W4988" t="s">
        <v>14265</v>
      </c>
      <c r="X4988" t="s">
        <v>14187</v>
      </c>
      <c r="Y4988" t="str">
        <f>VLOOKUP(R4988,Managers!$A:$B,2,)</f>
        <v>Bob Turner</v>
      </c>
      <c r="Z4988" s="11">
        <f>VLOOKUP(X4988,HourlyWages!$A:$B,2,0)</f>
        <v>45</v>
      </c>
      <c r="AA4988">
        <v>1</v>
      </c>
    </row>
    <row r="4989" spans="1:27" x14ac:dyDescent="0.3">
      <c r="A4989" t="b">
        <f>COUNTIF($C$1:C4989, C4989)&gt;1</f>
        <v>0</v>
      </c>
      <c r="B4989" t="b">
        <f>VLOOKUP(C4989,Sheet3!$A:$B,2,0) &gt; 1</f>
        <v>0</v>
      </c>
      <c r="C4989">
        <v>4988</v>
      </c>
      <c r="D4989">
        <v>35490</v>
      </c>
      <c r="E4989" s="4">
        <v>40519</v>
      </c>
      <c r="F4989">
        <v>41</v>
      </c>
      <c r="G4989" s="15">
        <f>I4989*F4989</f>
        <v>6150</v>
      </c>
      <c r="H4989" s="9">
        <v>0.03</v>
      </c>
      <c r="I4989" s="13">
        <f>VLOOKUP($U4989,Pricebook!$A:$D,4,0)</f>
        <v>150</v>
      </c>
      <c r="J4989" s="11">
        <f>G4989*(1-H4989)</f>
        <v>5965.5</v>
      </c>
      <c r="K4989" t="s">
        <v>2261</v>
      </c>
      <c r="L4989" t="s">
        <v>544</v>
      </c>
      <c r="M4989" t="str">
        <f>VLOOKUP($L4989,Companies!$A:$G,7,)</f>
        <v>Telecommunications Equipment</v>
      </c>
      <c r="N4989" t="str">
        <f>VLOOKUP($L4989,Companies!$A:$G,6,)</f>
        <v>Consumer Services</v>
      </c>
      <c r="O4989" s="6" t="s">
        <v>2262</v>
      </c>
      <c r="P4989" s="6">
        <v>98444</v>
      </c>
      <c r="Q4989" t="s">
        <v>22</v>
      </c>
      <c r="R4989" t="s">
        <v>23</v>
      </c>
      <c r="S4989" s="4">
        <v>40521</v>
      </c>
      <c r="T4989" s="7">
        <f>S4989-E4989</f>
        <v>2</v>
      </c>
      <c r="U4989" t="s">
        <v>14210</v>
      </c>
      <c r="V4989" s="6" t="s">
        <v>14257</v>
      </c>
      <c r="W4989" t="s">
        <v>14264</v>
      </c>
      <c r="X4989" t="s">
        <v>14201</v>
      </c>
      <c r="Y4989" t="str">
        <f>VLOOKUP(R4989,Managers!$A:$B,2,)</f>
        <v>Bob Turner</v>
      </c>
      <c r="Z4989" s="11">
        <f>VLOOKUP(X4989,HourlyWages!$A:$B,2,0)</f>
        <v>53</v>
      </c>
      <c r="AA4989">
        <v>1</v>
      </c>
    </row>
    <row r="4990" spans="1:27" x14ac:dyDescent="0.3">
      <c r="A4990" t="b">
        <f>COUNTIF($C$1:C4990, C4990)&gt;1</f>
        <v>0</v>
      </c>
      <c r="B4990" t="b">
        <f>VLOOKUP(C4990,Sheet3!$A:$B,2,0) &gt; 1</f>
        <v>0</v>
      </c>
      <c r="C4990">
        <v>4989</v>
      </c>
      <c r="D4990">
        <v>35492</v>
      </c>
      <c r="E4990" s="4">
        <v>40949</v>
      </c>
      <c r="F4990">
        <v>36</v>
      </c>
      <c r="G4990" s="15">
        <f>I4990*F4990</f>
        <v>4500</v>
      </c>
      <c r="H4990" s="9">
        <v>0.02</v>
      </c>
      <c r="I4990" s="13">
        <f>VLOOKUP($U4990,Pricebook!$A:$D,4,0)</f>
        <v>125</v>
      </c>
      <c r="J4990" s="11">
        <f>G4990*(1-H4990)</f>
        <v>4410</v>
      </c>
      <c r="K4990" t="s">
        <v>1954</v>
      </c>
      <c r="L4990" t="s">
        <v>99</v>
      </c>
      <c r="M4990" t="str">
        <f>VLOOKUP($L4990,Companies!$A:$G,7,)</f>
        <v>Television Services</v>
      </c>
      <c r="N4990" t="str">
        <f>VLOOKUP($L4990,Companies!$A:$G,6,)</f>
        <v>Consumer Services</v>
      </c>
      <c r="O4990" s="6" t="s">
        <v>2411</v>
      </c>
      <c r="P4990" s="6" t="s">
        <v>2412</v>
      </c>
      <c r="Q4990" t="s">
        <v>149</v>
      </c>
      <c r="R4990" t="s">
        <v>61</v>
      </c>
      <c r="S4990" s="4">
        <v>40951</v>
      </c>
      <c r="T4990" s="7">
        <f>S4990-E4990</f>
        <v>2</v>
      </c>
      <c r="U4990" t="s">
        <v>14208</v>
      </c>
      <c r="V4990" s="6" t="s">
        <v>14251</v>
      </c>
      <c r="W4990" t="s">
        <v>14263</v>
      </c>
      <c r="X4990" t="s">
        <v>14192</v>
      </c>
      <c r="Y4990" t="str">
        <f>VLOOKUP(R4990,Managers!$A:$B,2,)</f>
        <v>Allen Young</v>
      </c>
      <c r="Z4990" s="11">
        <f>VLOOKUP(X4990,HourlyWages!$A:$B,2,0)</f>
        <v>75</v>
      </c>
      <c r="AA4990">
        <v>1</v>
      </c>
    </row>
    <row r="4991" spans="1:27" x14ac:dyDescent="0.3">
      <c r="A4991" t="b">
        <f>COUNTIF($C$1:C4991, C4991)&gt;1</f>
        <v>0</v>
      </c>
      <c r="B4991" t="b">
        <f>VLOOKUP(C4991,Sheet3!$A:$B,2,0) &gt; 1</f>
        <v>0</v>
      </c>
      <c r="C4991">
        <v>4990</v>
      </c>
      <c r="D4991">
        <v>35494</v>
      </c>
      <c r="E4991" s="4">
        <v>40588</v>
      </c>
      <c r="F4991">
        <v>18</v>
      </c>
      <c r="G4991" s="15">
        <f>I4991*F4991</f>
        <v>2250</v>
      </c>
      <c r="H4991" s="9">
        <v>0.01</v>
      </c>
      <c r="I4991" s="13">
        <f>VLOOKUP($U4991,Pricebook!$A:$D,4,0)</f>
        <v>125</v>
      </c>
      <c r="J4991" s="11">
        <f>G4991*(1-H4991)</f>
        <v>2227.5</v>
      </c>
      <c r="K4991" t="s">
        <v>1559</v>
      </c>
      <c r="L4991" t="s">
        <v>226</v>
      </c>
      <c r="M4991" t="str">
        <f>VLOOKUP($L4991,Companies!$A:$G,7,)</f>
        <v>Auto Manufacturing</v>
      </c>
      <c r="N4991" t="str">
        <f>VLOOKUP($L4991,Companies!$A:$G,6,)</f>
        <v>Capital Goods</v>
      </c>
      <c r="O4991" s="6" t="s">
        <v>1329</v>
      </c>
      <c r="P4991" s="6" t="s">
        <v>1330</v>
      </c>
      <c r="Q4991" t="s">
        <v>87</v>
      </c>
      <c r="R4991" t="s">
        <v>61</v>
      </c>
      <c r="S4991" s="4">
        <v>40589</v>
      </c>
      <c r="T4991" s="7">
        <f>S4991-E4991</f>
        <v>1</v>
      </c>
      <c r="U4991" t="s">
        <v>14209</v>
      </c>
      <c r="V4991" s="6" t="s">
        <v>14254</v>
      </c>
      <c r="W4991" t="s">
        <v>14255</v>
      </c>
      <c r="X4991" t="s">
        <v>14196</v>
      </c>
      <c r="Y4991" t="str">
        <f>VLOOKUP(R4991,Managers!$A:$B,2,)</f>
        <v>Allen Young</v>
      </c>
      <c r="Z4991" s="11">
        <f>VLOOKUP(X4991,HourlyWages!$A:$B,2,0)</f>
        <v>58</v>
      </c>
      <c r="AA4991">
        <v>1</v>
      </c>
    </row>
    <row r="4992" spans="1:27" x14ac:dyDescent="0.3">
      <c r="A4992" t="b">
        <f>COUNTIF($C$1:C4992, C4992)&gt;1</f>
        <v>0</v>
      </c>
      <c r="B4992" t="b">
        <f>VLOOKUP(C4992,Sheet3!$A:$B,2,0) &gt; 1</f>
        <v>0</v>
      </c>
      <c r="C4992">
        <v>4991</v>
      </c>
      <c r="D4992">
        <v>35522</v>
      </c>
      <c r="E4992" s="4">
        <v>40476</v>
      </c>
      <c r="F4992">
        <v>27</v>
      </c>
      <c r="G4992" s="15">
        <f>I4992*F4992</f>
        <v>4050</v>
      </c>
      <c r="H4992" s="9">
        <v>0.09</v>
      </c>
      <c r="I4992" s="13">
        <f>VLOOKUP($U4992,Pricebook!$A:$D,4,0)</f>
        <v>150</v>
      </c>
      <c r="J4992" s="11">
        <f>G4992*(1-H4992)</f>
        <v>3685.5</v>
      </c>
      <c r="K4992" t="s">
        <v>819</v>
      </c>
      <c r="L4992" t="s">
        <v>112</v>
      </c>
      <c r="M4992" t="str">
        <f>VLOOKUP($L4992,Companies!$A:$G,7,)</f>
        <v>Telecommunications Equipment</v>
      </c>
      <c r="N4992" t="str">
        <f>VLOOKUP($L4992,Companies!$A:$G,6,)</f>
        <v>Public Utilities</v>
      </c>
      <c r="O4992" s="6" t="s">
        <v>1809</v>
      </c>
      <c r="P4992" s="6">
        <v>55016</v>
      </c>
      <c r="Q4992" t="s">
        <v>130</v>
      </c>
      <c r="R4992" t="s">
        <v>16</v>
      </c>
      <c r="S4992" s="4">
        <v>40483</v>
      </c>
      <c r="T4992" s="7">
        <f>S4992-E4992</f>
        <v>7</v>
      </c>
      <c r="U4992" t="s">
        <v>14211</v>
      </c>
      <c r="V4992" s="6" t="s">
        <v>14257</v>
      </c>
      <c r="W4992" t="s">
        <v>14259</v>
      </c>
      <c r="X4992" t="s">
        <v>14190</v>
      </c>
      <c r="Y4992" t="str">
        <f>VLOOKUP(R4992,Managers!$A:$B,2,)</f>
        <v>Josh Martinez</v>
      </c>
      <c r="Z4992" s="11">
        <f>VLOOKUP(X4992,HourlyWages!$A:$B,2,0)</f>
        <v>67</v>
      </c>
      <c r="AA4992">
        <v>1</v>
      </c>
    </row>
    <row r="4993" spans="1:27" x14ac:dyDescent="0.3">
      <c r="A4993" t="b">
        <f>COUNTIF($C$1:C4993, C4993)&gt;1</f>
        <v>0</v>
      </c>
      <c r="B4993" t="b">
        <f>VLOOKUP(C4993,Sheet3!$A:$B,2,0) &gt; 1</f>
        <v>0</v>
      </c>
      <c r="C4993">
        <v>4992</v>
      </c>
      <c r="D4993">
        <v>35554</v>
      </c>
      <c r="E4993" s="4">
        <v>41176</v>
      </c>
      <c r="F4993">
        <v>34</v>
      </c>
      <c r="G4993" s="15">
        <f>I4993*F4993</f>
        <v>4250</v>
      </c>
      <c r="H4993" s="9">
        <v>0.05</v>
      </c>
      <c r="I4993" s="13">
        <f>VLOOKUP($U4993,Pricebook!$A:$D,4,0)</f>
        <v>125</v>
      </c>
      <c r="J4993" s="11">
        <f>G4993*(1-H4993)</f>
        <v>4037.5</v>
      </c>
      <c r="K4993" t="s">
        <v>1300</v>
      </c>
      <c r="L4993" t="s">
        <v>269</v>
      </c>
      <c r="M4993" t="str">
        <f>VLOOKUP($L4993,Companies!$A:$G,7,)</f>
        <v>Electronic Components</v>
      </c>
      <c r="N4993" t="str">
        <f>VLOOKUP($L4993,Companies!$A:$G,6,)</f>
        <v>Technology</v>
      </c>
      <c r="O4993" s="6" t="s">
        <v>2576</v>
      </c>
      <c r="P4993" s="6">
        <v>77520</v>
      </c>
      <c r="Q4993" t="s">
        <v>48</v>
      </c>
      <c r="R4993" t="s">
        <v>16</v>
      </c>
      <c r="S4993" s="4">
        <v>41178</v>
      </c>
      <c r="T4993" s="7">
        <f>S4993-E4993</f>
        <v>2</v>
      </c>
      <c r="U4993" t="s">
        <v>14217</v>
      </c>
      <c r="V4993" s="6" t="s">
        <v>14251</v>
      </c>
      <c r="W4993" t="s">
        <v>14263</v>
      </c>
      <c r="X4993" t="s">
        <v>14203</v>
      </c>
      <c r="Y4993" t="str">
        <f>VLOOKUP(R4993,Managers!$A:$B,2,)</f>
        <v>Josh Martinez</v>
      </c>
      <c r="Z4993" s="11">
        <f>VLOOKUP(X4993,HourlyWages!$A:$B,2,0)</f>
        <v>62</v>
      </c>
      <c r="AA4993">
        <v>1</v>
      </c>
    </row>
    <row r="4994" spans="1:27" x14ac:dyDescent="0.3">
      <c r="A4994" t="b">
        <f>COUNTIF($C$1:C4994, C4994)&gt;1</f>
        <v>0</v>
      </c>
      <c r="B4994" t="b">
        <f>VLOOKUP(C4994,Sheet3!$A:$B,2,0) &gt; 1</f>
        <v>0</v>
      </c>
      <c r="C4994">
        <v>4993</v>
      </c>
      <c r="D4994">
        <v>35555</v>
      </c>
      <c r="E4994" s="4">
        <v>40606</v>
      </c>
      <c r="F4994">
        <v>50</v>
      </c>
      <c r="G4994" s="15">
        <f>I4994*F4994</f>
        <v>6250</v>
      </c>
      <c r="H4994" s="9">
        <v>0.08</v>
      </c>
      <c r="I4994" s="13">
        <f>VLOOKUP($U4994,Pricebook!$A:$D,4,0)</f>
        <v>125</v>
      </c>
      <c r="J4994" s="11">
        <f>G4994*(1-H4994)</f>
        <v>5750</v>
      </c>
      <c r="K4994" t="s">
        <v>804</v>
      </c>
      <c r="L4994" t="s">
        <v>158</v>
      </c>
      <c r="M4994" t="str">
        <f>VLOOKUP($L4994,Companies!$A:$G,7,)</f>
        <v>Department/Specialty Retail Stores</v>
      </c>
      <c r="N4994" t="str">
        <f>VLOOKUP($L4994,Companies!$A:$G,6,)</f>
        <v>Consumer Services</v>
      </c>
      <c r="O4994" s="6" t="s">
        <v>805</v>
      </c>
      <c r="P4994" s="6">
        <v>76063</v>
      </c>
      <c r="Q4994" t="s">
        <v>48</v>
      </c>
      <c r="R4994" t="s">
        <v>16</v>
      </c>
      <c r="S4994" s="4">
        <v>40607</v>
      </c>
      <c r="T4994" s="7">
        <f>S4994-E4994</f>
        <v>1</v>
      </c>
      <c r="U4994" t="s">
        <v>14221</v>
      </c>
      <c r="V4994" s="6" t="s">
        <v>14251</v>
      </c>
      <c r="W4994" t="s">
        <v>14266</v>
      </c>
      <c r="X4994" t="s">
        <v>14187</v>
      </c>
      <c r="Y4994" t="str">
        <f>VLOOKUP(R4994,Managers!$A:$B,2,)</f>
        <v>Josh Martinez</v>
      </c>
      <c r="Z4994" s="11">
        <f>VLOOKUP(X4994,HourlyWages!$A:$B,2,0)</f>
        <v>45</v>
      </c>
      <c r="AA4994">
        <v>1</v>
      </c>
    </row>
    <row r="4995" spans="1:27" x14ac:dyDescent="0.3">
      <c r="A4995" t="b">
        <f>COUNTIF($C$1:C4995, C4995)&gt;1</f>
        <v>0</v>
      </c>
      <c r="B4995" t="b">
        <f>VLOOKUP(C4995,Sheet3!$A:$B,2,0) &gt; 1</f>
        <v>0</v>
      </c>
      <c r="C4995">
        <v>4994</v>
      </c>
      <c r="D4995">
        <v>35555</v>
      </c>
      <c r="E4995" s="4">
        <v>40606</v>
      </c>
      <c r="F4995">
        <v>15</v>
      </c>
      <c r="G4995" s="15">
        <f>I4995*F4995</f>
        <v>2250</v>
      </c>
      <c r="H4995" s="9">
        <v>0.1</v>
      </c>
      <c r="I4995" s="13">
        <f>VLOOKUP($U4995,Pricebook!$A:$D,4,0)</f>
        <v>150</v>
      </c>
      <c r="J4995" s="11">
        <f>G4995*(1-H4995)</f>
        <v>2025</v>
      </c>
      <c r="K4995" t="s">
        <v>804</v>
      </c>
      <c r="L4995" t="s">
        <v>158</v>
      </c>
      <c r="M4995" t="str">
        <f>VLOOKUP($L4995,Companies!$A:$G,7,)</f>
        <v>Department/Specialty Retail Stores</v>
      </c>
      <c r="N4995" t="str">
        <f>VLOOKUP($L4995,Companies!$A:$G,6,)</f>
        <v>Consumer Services</v>
      </c>
      <c r="O4995" s="6" t="s">
        <v>2087</v>
      </c>
      <c r="P4995" s="6">
        <v>78501</v>
      </c>
      <c r="Q4995" t="s">
        <v>48</v>
      </c>
      <c r="R4995" t="s">
        <v>16</v>
      </c>
      <c r="S4995" s="4">
        <v>40608</v>
      </c>
      <c r="T4995" s="7">
        <f>S4995-E4995</f>
        <v>2</v>
      </c>
      <c r="U4995" t="s">
        <v>14211</v>
      </c>
      <c r="V4995" s="6" t="s">
        <v>14257</v>
      </c>
      <c r="W4995" t="s">
        <v>14259</v>
      </c>
      <c r="X4995" t="s">
        <v>14186</v>
      </c>
      <c r="Y4995" t="str">
        <f>VLOOKUP(R4995,Managers!$A:$B,2,)</f>
        <v>Josh Martinez</v>
      </c>
      <c r="Z4995" s="11">
        <f>VLOOKUP(X4995,HourlyWages!$A:$B,2,0)</f>
        <v>67</v>
      </c>
      <c r="AA4995">
        <v>1</v>
      </c>
    </row>
    <row r="4996" spans="1:27" x14ac:dyDescent="0.3">
      <c r="A4996" t="b">
        <f>COUNTIF($C$1:C4996, C4996)&gt;1</f>
        <v>0</v>
      </c>
      <c r="B4996" t="b">
        <f>VLOOKUP(C4996,Sheet3!$A:$B,2,0) &gt; 1</f>
        <v>0</v>
      </c>
      <c r="C4996">
        <v>4995</v>
      </c>
      <c r="D4996">
        <v>35555</v>
      </c>
      <c r="E4996" s="4">
        <v>40606</v>
      </c>
      <c r="F4996">
        <v>2</v>
      </c>
      <c r="G4996" s="15">
        <f>I4996*F4996</f>
        <v>220</v>
      </c>
      <c r="H4996" s="9">
        <v>7.0000000000000007E-2</v>
      </c>
      <c r="I4996" s="13">
        <f>VLOOKUP($U4996,Pricebook!$A:$D,4,0)</f>
        <v>110</v>
      </c>
      <c r="J4996" s="11">
        <f>G4996*(1-H4996)</f>
        <v>204.6</v>
      </c>
      <c r="K4996" t="s">
        <v>804</v>
      </c>
      <c r="L4996" t="s">
        <v>158</v>
      </c>
      <c r="M4996" t="str">
        <f>VLOOKUP($L4996,Companies!$A:$G,7,)</f>
        <v>Department/Specialty Retail Stores</v>
      </c>
      <c r="N4996" t="str">
        <f>VLOOKUP($L4996,Companies!$A:$G,6,)</f>
        <v>Consumer Services</v>
      </c>
      <c r="O4996" s="6" t="s">
        <v>2087</v>
      </c>
      <c r="P4996" s="6">
        <v>78501</v>
      </c>
      <c r="Q4996" t="s">
        <v>48</v>
      </c>
      <c r="R4996" t="s">
        <v>16</v>
      </c>
      <c r="S4996" s="4">
        <v>40606</v>
      </c>
      <c r="T4996" s="7">
        <f>S4996-E4996</f>
        <v>0</v>
      </c>
      <c r="U4996" t="s">
        <v>14215</v>
      </c>
      <c r="V4996" s="6" t="s">
        <v>14251</v>
      </c>
      <c r="W4996" t="s">
        <v>14266</v>
      </c>
      <c r="X4996" t="s">
        <v>14196</v>
      </c>
      <c r="Y4996" t="str">
        <f>VLOOKUP(R4996,Managers!$A:$B,2,)</f>
        <v>Josh Martinez</v>
      </c>
      <c r="Z4996" s="11">
        <f>VLOOKUP(X4996,HourlyWages!$A:$B,2,0)</f>
        <v>58</v>
      </c>
      <c r="AA4996">
        <v>1</v>
      </c>
    </row>
    <row r="4997" spans="1:27" x14ac:dyDescent="0.3">
      <c r="A4997" t="b">
        <f>COUNTIF($C$1:C4997, C4997)&gt;1</f>
        <v>0</v>
      </c>
      <c r="B4997" t="b">
        <f>VLOOKUP(C4997,Sheet3!$A:$B,2,0) &gt; 1</f>
        <v>0</v>
      </c>
      <c r="C4997">
        <v>4996</v>
      </c>
      <c r="D4997">
        <v>35558</v>
      </c>
      <c r="E4997" s="4">
        <v>40071</v>
      </c>
      <c r="F4997">
        <v>2</v>
      </c>
      <c r="G4997" s="15">
        <f>I4997*F4997</f>
        <v>250</v>
      </c>
      <c r="H4997" s="9">
        <v>0.09</v>
      </c>
      <c r="I4997" s="13">
        <f>VLOOKUP($U4997,Pricebook!$A:$D,4,0)</f>
        <v>125</v>
      </c>
      <c r="J4997" s="11">
        <f>G4997*(1-H4997)</f>
        <v>227.5</v>
      </c>
      <c r="K4997" t="s">
        <v>248</v>
      </c>
      <c r="L4997" t="s">
        <v>207</v>
      </c>
      <c r="M4997" t="str">
        <f>VLOOKUP($L4997,Companies!$A:$G,7,)</f>
        <v>Television Services</v>
      </c>
      <c r="N4997" t="str">
        <f>VLOOKUP($L4997,Companies!$A:$G,6,)</f>
        <v>Consumer Services</v>
      </c>
      <c r="O4997" s="6" t="s">
        <v>2310</v>
      </c>
      <c r="P4997" s="6">
        <v>46016</v>
      </c>
      <c r="Q4997" t="s">
        <v>278</v>
      </c>
      <c r="R4997" t="s">
        <v>16</v>
      </c>
      <c r="S4997" s="4">
        <v>40073</v>
      </c>
      <c r="T4997" s="7">
        <f>S4997-E4997</f>
        <v>2</v>
      </c>
      <c r="U4997" t="s">
        <v>14208</v>
      </c>
      <c r="V4997" s="6" t="s">
        <v>14251</v>
      </c>
      <c r="W4997" t="s">
        <v>14261</v>
      </c>
      <c r="X4997" t="s">
        <v>14199</v>
      </c>
      <c r="Y4997" t="str">
        <f>VLOOKUP(R4997,Managers!$A:$B,2,)</f>
        <v>Josh Martinez</v>
      </c>
      <c r="Z4997" s="11">
        <f>VLOOKUP(X4997,HourlyWages!$A:$B,2,0)</f>
        <v>68</v>
      </c>
      <c r="AA4997">
        <v>1</v>
      </c>
    </row>
    <row r="4998" spans="1:27" x14ac:dyDescent="0.3">
      <c r="A4998" t="b">
        <f>COUNTIF($C$1:C4998, C4998)&gt;1</f>
        <v>0</v>
      </c>
      <c r="B4998" t="b">
        <f>VLOOKUP(C4998,Sheet3!$A:$B,2,0) &gt; 1</f>
        <v>0</v>
      </c>
      <c r="C4998">
        <v>4997</v>
      </c>
      <c r="D4998">
        <v>35584</v>
      </c>
      <c r="E4998" s="4">
        <v>40666</v>
      </c>
      <c r="F4998">
        <v>15</v>
      </c>
      <c r="G4998" s="15">
        <f>I4998*F4998</f>
        <v>3000</v>
      </c>
      <c r="H4998" s="9">
        <v>0.08</v>
      </c>
      <c r="I4998" s="13">
        <f>VLOOKUP($U4998,Pricebook!$A:$D,4,0)</f>
        <v>200</v>
      </c>
      <c r="J4998" s="11">
        <f>G4998*(1-H4998)</f>
        <v>2760</v>
      </c>
      <c r="K4998" t="s">
        <v>2578</v>
      </c>
      <c r="L4998" t="s">
        <v>151</v>
      </c>
      <c r="M4998" t="str">
        <f>VLOOKUP($L4998,Companies!$A:$G,7,)</f>
        <v>Hotels/Resorts</v>
      </c>
      <c r="N4998" t="str">
        <f>VLOOKUP($L4998,Companies!$A:$G,6,)</f>
        <v>Consumer Services</v>
      </c>
      <c r="O4998" s="6" t="s">
        <v>2579</v>
      </c>
      <c r="P4998" s="6" t="s">
        <v>2580</v>
      </c>
      <c r="Q4998" t="s">
        <v>440</v>
      </c>
      <c r="R4998" t="s">
        <v>16</v>
      </c>
      <c r="S4998" s="4">
        <v>40666</v>
      </c>
      <c r="T4998" s="7">
        <f>S4998-E4998</f>
        <v>0</v>
      </c>
      <c r="U4998" t="s">
        <v>14206</v>
      </c>
      <c r="V4998" s="6" t="s">
        <v>14251</v>
      </c>
      <c r="W4998" t="s">
        <v>14260</v>
      </c>
      <c r="X4998" t="s">
        <v>14189</v>
      </c>
      <c r="Y4998" t="str">
        <f>VLOOKUP(R4998,Managers!$A:$B,2,)</f>
        <v>Josh Martinez</v>
      </c>
      <c r="Z4998" s="11">
        <f>VLOOKUP(X4998,HourlyWages!$A:$B,2,0)</f>
        <v>62</v>
      </c>
      <c r="AA4998">
        <v>1</v>
      </c>
    </row>
    <row r="4999" spans="1:27" x14ac:dyDescent="0.3">
      <c r="A4999" t="b">
        <f>COUNTIF($C$1:C4999, C4999)&gt;1</f>
        <v>0</v>
      </c>
      <c r="B4999" t="b">
        <f>VLOOKUP(C4999,Sheet3!$A:$B,2,0) &gt; 1</f>
        <v>0</v>
      </c>
      <c r="C4999">
        <v>4998</v>
      </c>
      <c r="D4999">
        <v>35587</v>
      </c>
      <c r="E4999" s="4">
        <v>40857</v>
      </c>
      <c r="F4999">
        <v>43</v>
      </c>
      <c r="G4999" s="15">
        <f>I4999*F4999</f>
        <v>5375</v>
      </c>
      <c r="H4999" s="9">
        <v>0.03</v>
      </c>
      <c r="I4999" s="13">
        <f>VLOOKUP($U4999,Pricebook!$A:$D,4,0)</f>
        <v>125</v>
      </c>
      <c r="J4999" s="11">
        <f>G4999*(1-H4999)</f>
        <v>5213.75</v>
      </c>
      <c r="K4999" t="s">
        <v>1410</v>
      </c>
      <c r="L4999" t="s">
        <v>180</v>
      </c>
      <c r="M4999" t="str">
        <f>VLOOKUP($L4999,Companies!$A:$G,7,)</f>
        <v>Semiconductors</v>
      </c>
      <c r="N4999" t="str">
        <f>VLOOKUP($L4999,Companies!$A:$G,6,)</f>
        <v>Technology</v>
      </c>
      <c r="O4999" s="6" t="s">
        <v>1411</v>
      </c>
      <c r="P4999" s="6">
        <v>90260</v>
      </c>
      <c r="Q4999" t="s">
        <v>114</v>
      </c>
      <c r="R4999" t="s">
        <v>23</v>
      </c>
      <c r="S4999" s="4">
        <v>40858</v>
      </c>
      <c r="T4999" s="7">
        <f>S4999-E4999</f>
        <v>1</v>
      </c>
      <c r="U4999" t="s">
        <v>14208</v>
      </c>
      <c r="V4999" s="6" t="s">
        <v>14251</v>
      </c>
      <c r="W4999" t="s">
        <v>14260</v>
      </c>
      <c r="X4999" t="s">
        <v>14192</v>
      </c>
      <c r="Y4999" t="str">
        <f>VLOOKUP(R4999,Managers!$A:$B,2,)</f>
        <v>Bob Turner</v>
      </c>
      <c r="Z4999" s="11">
        <f>VLOOKUP(X4999,HourlyWages!$A:$B,2,0)</f>
        <v>75</v>
      </c>
      <c r="AA4999">
        <v>1</v>
      </c>
    </row>
    <row r="5000" spans="1:27" x14ac:dyDescent="0.3">
      <c r="A5000" t="b">
        <f>COUNTIF($C$1:C5000, C5000)&gt;1</f>
        <v>0</v>
      </c>
      <c r="B5000" t="b">
        <f>VLOOKUP(C5000,Sheet3!$A:$B,2,0) &gt; 1</f>
        <v>0</v>
      </c>
      <c r="C5000">
        <v>4999</v>
      </c>
      <c r="D5000">
        <v>35588</v>
      </c>
      <c r="E5000" s="4">
        <v>40342</v>
      </c>
      <c r="F5000">
        <v>32</v>
      </c>
      <c r="G5000" s="15">
        <f>I5000*F5000</f>
        <v>4000</v>
      </c>
      <c r="H5000" s="9">
        <v>0.1</v>
      </c>
      <c r="I5000" s="13">
        <f>VLOOKUP($U5000,Pricebook!$A:$D,4,0)</f>
        <v>125</v>
      </c>
      <c r="J5000" s="11">
        <f>G5000*(1-H5000)</f>
        <v>3600</v>
      </c>
      <c r="K5000" t="s">
        <v>1677</v>
      </c>
      <c r="L5000" t="s">
        <v>99</v>
      </c>
      <c r="M5000" t="str">
        <f>VLOOKUP($L5000,Companies!$A:$G,7,)</f>
        <v>Television Services</v>
      </c>
      <c r="N5000" t="str">
        <f>VLOOKUP($L5000,Companies!$A:$G,6,)</f>
        <v>Consumer Services</v>
      </c>
      <c r="O5000" s="6" t="s">
        <v>1937</v>
      </c>
      <c r="P5000" s="6" t="s">
        <v>1938</v>
      </c>
      <c r="Q5000" t="s">
        <v>210</v>
      </c>
      <c r="R5000" t="s">
        <v>61</v>
      </c>
      <c r="S5000" s="4">
        <v>40344</v>
      </c>
      <c r="T5000" s="7">
        <f>S5000-E5000</f>
        <v>2</v>
      </c>
      <c r="U5000" t="s">
        <v>14217</v>
      </c>
      <c r="V5000" s="6" t="s">
        <v>14251</v>
      </c>
      <c r="W5000" t="s">
        <v>14266</v>
      </c>
      <c r="X5000" t="s">
        <v>14188</v>
      </c>
      <c r="Y5000" t="str">
        <f>VLOOKUP(R5000,Managers!$A:$B,2,)</f>
        <v>Allen Young</v>
      </c>
      <c r="Z5000" s="11">
        <f>VLOOKUP(X5000,HourlyWages!$A:$B,2,0)</f>
        <v>52</v>
      </c>
      <c r="AA5000">
        <v>1</v>
      </c>
    </row>
    <row r="5001" spans="1:27" x14ac:dyDescent="0.3">
      <c r="A5001" t="b">
        <f>COUNTIF($C$1:C5001, C5001)&gt;1</f>
        <v>0</v>
      </c>
      <c r="B5001" t="b">
        <f>VLOOKUP(C5001,Sheet3!$A:$B,2,0) &gt; 1</f>
        <v>0</v>
      </c>
      <c r="C5001">
        <v>5000</v>
      </c>
      <c r="D5001">
        <v>35590</v>
      </c>
      <c r="E5001" s="4">
        <v>41245</v>
      </c>
      <c r="F5001">
        <v>4</v>
      </c>
      <c r="G5001" s="15">
        <f>I5001*F5001</f>
        <v>600</v>
      </c>
      <c r="H5001" s="9">
        <v>0</v>
      </c>
      <c r="I5001" s="13">
        <f>VLOOKUP($U5001,Pricebook!$A:$D,4,0)</f>
        <v>150</v>
      </c>
      <c r="J5001" s="11">
        <f>G5001*(1-H5001)</f>
        <v>600</v>
      </c>
      <c r="K5001" t="s">
        <v>975</v>
      </c>
      <c r="L5001" t="s">
        <v>207</v>
      </c>
      <c r="M5001" t="str">
        <f>VLOOKUP($L5001,Companies!$A:$G,7,)</f>
        <v>Television Services</v>
      </c>
      <c r="N5001" t="str">
        <f>VLOOKUP($L5001,Companies!$A:$G,6,)</f>
        <v>Consumer Services</v>
      </c>
      <c r="O5001" s="6" t="s">
        <v>880</v>
      </c>
      <c r="P5001" s="6">
        <v>34287</v>
      </c>
      <c r="Q5001" t="s">
        <v>101</v>
      </c>
      <c r="R5001" t="s">
        <v>34</v>
      </c>
      <c r="S5001" s="4">
        <v>41246</v>
      </c>
      <c r="T5001" s="7">
        <f>S5001-E5001</f>
        <v>1</v>
      </c>
      <c r="U5001" t="s">
        <v>14211</v>
      </c>
      <c r="V5001" s="6" t="s">
        <v>14254</v>
      </c>
      <c r="W5001" t="s">
        <v>14256</v>
      </c>
      <c r="X5001" t="s">
        <v>14189</v>
      </c>
      <c r="Y5001" t="str">
        <f>VLOOKUP(R5001,Managers!$A:$B,2,)</f>
        <v>Frank Mitchell</v>
      </c>
      <c r="Z5001" s="11">
        <f>VLOOKUP(X5001,HourlyWages!$A:$B,2,0)</f>
        <v>62</v>
      </c>
      <c r="AA5001">
        <v>1</v>
      </c>
    </row>
    <row r="5002" spans="1:27" x14ac:dyDescent="0.3">
      <c r="A5002" t="b">
        <f>COUNTIF($C$1:C5002, C5002)&gt;1</f>
        <v>0</v>
      </c>
      <c r="B5002" t="b">
        <f>VLOOKUP(C5002,Sheet3!$A:$B,2,0) &gt; 1</f>
        <v>0</v>
      </c>
      <c r="C5002">
        <v>5001</v>
      </c>
      <c r="D5002">
        <v>35649</v>
      </c>
      <c r="E5002" s="4">
        <v>40825</v>
      </c>
      <c r="F5002">
        <v>9</v>
      </c>
      <c r="G5002" s="15">
        <f>I5002*F5002</f>
        <v>1440</v>
      </c>
      <c r="H5002" s="9">
        <v>0.1</v>
      </c>
      <c r="I5002" s="13">
        <f>VLOOKUP($U5002,Pricebook!$A:$D,4,0)</f>
        <v>160</v>
      </c>
      <c r="J5002" s="11">
        <f>G5002*(1-H5002)</f>
        <v>1296</v>
      </c>
      <c r="K5002" t="s">
        <v>102</v>
      </c>
      <c r="L5002" t="s">
        <v>103</v>
      </c>
      <c r="M5002" t="str">
        <f>VLOOKUP($L5002,Companies!$A:$G,7,)</f>
        <v>Computer Software: Programming, Data Processing</v>
      </c>
      <c r="N5002" t="str">
        <f>VLOOKUP($L5002,Companies!$A:$G,6,)</f>
        <v>Technology</v>
      </c>
      <c r="O5002" s="6" t="s">
        <v>1534</v>
      </c>
      <c r="P5002" s="6">
        <v>49236</v>
      </c>
      <c r="Q5002" t="s">
        <v>172</v>
      </c>
      <c r="R5002" t="s">
        <v>16</v>
      </c>
      <c r="S5002" s="4">
        <v>40827</v>
      </c>
      <c r="T5002" s="7">
        <f>S5002-E5002</f>
        <v>2</v>
      </c>
      <c r="U5002" t="s">
        <v>14218</v>
      </c>
      <c r="V5002" s="6" t="s">
        <v>14251</v>
      </c>
      <c r="W5002" t="s">
        <v>14268</v>
      </c>
      <c r="X5002" t="s">
        <v>14196</v>
      </c>
      <c r="Y5002" t="str">
        <f>VLOOKUP(R5002,Managers!$A:$B,2,)</f>
        <v>Josh Martinez</v>
      </c>
      <c r="Z5002" s="11">
        <f>VLOOKUP(X5002,HourlyWages!$A:$B,2,0)</f>
        <v>58</v>
      </c>
      <c r="AA5002">
        <v>1</v>
      </c>
    </row>
    <row r="5003" spans="1:27" x14ac:dyDescent="0.3">
      <c r="A5003" t="b">
        <f>COUNTIF($C$1:C5003, C5003)&gt;1</f>
        <v>0</v>
      </c>
      <c r="B5003" t="b">
        <f>VLOOKUP(C5003,Sheet3!$A:$B,2,0) &gt; 1</f>
        <v>0</v>
      </c>
      <c r="C5003">
        <v>5002</v>
      </c>
      <c r="D5003">
        <v>35649</v>
      </c>
      <c r="E5003" s="4">
        <v>40825</v>
      </c>
      <c r="F5003">
        <v>25</v>
      </c>
      <c r="G5003" s="15">
        <f>I5003*F5003</f>
        <v>2750</v>
      </c>
      <c r="H5003" s="9">
        <v>0.02</v>
      </c>
      <c r="I5003" s="13">
        <f>VLOOKUP($U5003,Pricebook!$A:$D,4,0)</f>
        <v>110</v>
      </c>
      <c r="J5003" s="11">
        <f>G5003*(1-H5003)</f>
        <v>2695</v>
      </c>
      <c r="K5003" t="s">
        <v>102</v>
      </c>
      <c r="L5003" t="s">
        <v>103</v>
      </c>
      <c r="M5003" t="str">
        <f>VLOOKUP($L5003,Companies!$A:$G,7,)</f>
        <v>Computer Software: Programming, Data Processing</v>
      </c>
      <c r="N5003" t="str">
        <f>VLOOKUP($L5003,Companies!$A:$G,6,)</f>
        <v>Technology</v>
      </c>
      <c r="O5003" s="6" t="s">
        <v>1534</v>
      </c>
      <c r="P5003" s="6">
        <v>49236</v>
      </c>
      <c r="Q5003" t="s">
        <v>172</v>
      </c>
      <c r="R5003" t="s">
        <v>16</v>
      </c>
      <c r="S5003" s="4">
        <v>40827</v>
      </c>
      <c r="T5003" s="7">
        <f>S5003-E5003</f>
        <v>2</v>
      </c>
      <c r="U5003" t="s">
        <v>14215</v>
      </c>
      <c r="V5003" s="6" t="s">
        <v>14251</v>
      </c>
      <c r="W5003" t="s">
        <v>14260</v>
      </c>
      <c r="X5003" t="s">
        <v>14194</v>
      </c>
      <c r="Y5003" t="str">
        <f>VLOOKUP(R5003,Managers!$A:$B,2,)</f>
        <v>Josh Martinez</v>
      </c>
      <c r="Z5003" s="11">
        <f>VLOOKUP(X5003,HourlyWages!$A:$B,2,0)</f>
        <v>71</v>
      </c>
      <c r="AA5003">
        <v>1</v>
      </c>
    </row>
    <row r="5004" spans="1:27" x14ac:dyDescent="0.3">
      <c r="A5004" t="b">
        <f>COUNTIF($C$1:C5004, C5004)&gt;1</f>
        <v>0</v>
      </c>
      <c r="B5004" t="b">
        <f>VLOOKUP(C5004,Sheet3!$A:$B,2,0) &gt; 1</f>
        <v>0</v>
      </c>
      <c r="C5004">
        <v>5003</v>
      </c>
      <c r="D5004">
        <v>35652</v>
      </c>
      <c r="E5004" s="4">
        <v>40442</v>
      </c>
      <c r="F5004">
        <v>21</v>
      </c>
      <c r="G5004" s="15">
        <f>I5004*F5004</f>
        <v>2625</v>
      </c>
      <c r="H5004" s="9">
        <v>0.01</v>
      </c>
      <c r="I5004" s="13">
        <f>VLOOKUP($U5004,Pricebook!$A:$D,4,0)</f>
        <v>125</v>
      </c>
      <c r="J5004" s="11">
        <f>G5004*(1-H5004)</f>
        <v>2598.75</v>
      </c>
      <c r="K5004" t="s">
        <v>530</v>
      </c>
      <c r="L5004" t="s">
        <v>430</v>
      </c>
      <c r="M5004" t="str">
        <f>VLOOKUP($L5004,Companies!$A:$G,7,)</f>
        <v>Electronic Components</v>
      </c>
      <c r="N5004" t="str">
        <f>VLOOKUP($L5004,Companies!$A:$G,6,)</f>
        <v>Technology</v>
      </c>
      <c r="O5004" s="6" t="s">
        <v>2400</v>
      </c>
      <c r="P5004" s="6" t="s">
        <v>2401</v>
      </c>
      <c r="Q5004" t="s">
        <v>43</v>
      </c>
      <c r="R5004" t="s">
        <v>23</v>
      </c>
      <c r="S5004" s="4">
        <v>40444</v>
      </c>
      <c r="T5004" s="7">
        <f>S5004-E5004</f>
        <v>2</v>
      </c>
      <c r="U5004" t="s">
        <v>14217</v>
      </c>
      <c r="V5004" s="6" t="s">
        <v>14254</v>
      </c>
      <c r="W5004" t="s">
        <v>14269</v>
      </c>
      <c r="X5004" t="s">
        <v>14192</v>
      </c>
      <c r="Y5004" t="str">
        <f>VLOOKUP(R5004,Managers!$A:$B,2,)</f>
        <v>Bob Turner</v>
      </c>
      <c r="Z5004" s="11">
        <f>VLOOKUP(X5004,HourlyWages!$A:$B,2,0)</f>
        <v>75</v>
      </c>
      <c r="AA5004">
        <v>1</v>
      </c>
    </row>
    <row r="5005" spans="1:27" x14ac:dyDescent="0.3">
      <c r="A5005" t="b">
        <f>COUNTIF($C$1:C5005, C5005)&gt;1</f>
        <v>0</v>
      </c>
      <c r="B5005" t="b">
        <f>VLOOKUP(C5005,Sheet3!$A:$B,2,0) &gt; 1</f>
        <v>0</v>
      </c>
      <c r="C5005">
        <v>5004</v>
      </c>
      <c r="D5005">
        <v>35684</v>
      </c>
      <c r="E5005" s="4">
        <v>40758</v>
      </c>
      <c r="F5005">
        <v>10</v>
      </c>
      <c r="G5005" s="15">
        <f>I5005*F5005</f>
        <v>1500</v>
      </c>
      <c r="H5005" s="9">
        <v>7.0000000000000007E-2</v>
      </c>
      <c r="I5005" s="13">
        <f>VLOOKUP($U5005,Pricebook!$A:$D,4,0)</f>
        <v>150</v>
      </c>
      <c r="J5005" s="11">
        <f>G5005*(1-H5005)</f>
        <v>1395</v>
      </c>
      <c r="K5005" t="s">
        <v>198</v>
      </c>
      <c r="L5005" t="s">
        <v>199</v>
      </c>
      <c r="M5005" t="str">
        <f>VLOOKUP($L5005,Companies!$A:$G,7,)</f>
        <v>Biotechnology: Biological Products (No Diagnostic Substances)</v>
      </c>
      <c r="N5005" t="str">
        <f>VLOOKUP($L5005,Companies!$A:$G,6,)</f>
        <v>Health Care</v>
      </c>
      <c r="O5005" s="6" t="s">
        <v>1867</v>
      </c>
      <c r="P5005" s="6">
        <v>84604</v>
      </c>
      <c r="Q5005" t="s">
        <v>201</v>
      </c>
      <c r="R5005" t="s">
        <v>23</v>
      </c>
      <c r="S5005" s="4">
        <v>40763</v>
      </c>
      <c r="T5005" s="7">
        <f>S5005-E5005</f>
        <v>5</v>
      </c>
      <c r="U5005" t="s">
        <v>14216</v>
      </c>
      <c r="V5005" s="6" t="s">
        <v>14257</v>
      </c>
      <c r="W5005" t="s">
        <v>14259</v>
      </c>
      <c r="X5005" t="s">
        <v>14190</v>
      </c>
      <c r="Y5005" t="str">
        <f>VLOOKUP(R5005,Managers!$A:$B,2,)</f>
        <v>Bob Turner</v>
      </c>
      <c r="Z5005" s="11">
        <f>VLOOKUP(X5005,HourlyWages!$A:$B,2,0)</f>
        <v>67</v>
      </c>
      <c r="AA5005">
        <v>1</v>
      </c>
    </row>
    <row r="5006" spans="1:27" x14ac:dyDescent="0.3">
      <c r="A5006" t="b">
        <f>COUNTIF($C$1:C5006, C5006)&gt;1</f>
        <v>0</v>
      </c>
      <c r="B5006" t="b">
        <f>VLOOKUP(C5006,Sheet3!$A:$B,2,0) &gt; 1</f>
        <v>0</v>
      </c>
      <c r="C5006">
        <v>5005</v>
      </c>
      <c r="D5006">
        <v>35686</v>
      </c>
      <c r="E5006" s="4">
        <v>40453</v>
      </c>
      <c r="F5006">
        <v>48</v>
      </c>
      <c r="G5006" s="15">
        <f>I5006*F5006</f>
        <v>5280</v>
      </c>
      <c r="H5006" s="9">
        <v>0.05</v>
      </c>
      <c r="I5006" s="13">
        <f>VLOOKUP($U5006,Pricebook!$A:$D,4,0)</f>
        <v>110</v>
      </c>
      <c r="J5006" s="11">
        <f>G5006*(1-H5006)</f>
        <v>5016</v>
      </c>
      <c r="K5006" t="s">
        <v>1472</v>
      </c>
      <c r="L5006" t="s">
        <v>327</v>
      </c>
      <c r="M5006" t="str">
        <f>VLOOKUP($L5006,Companies!$A:$G,7,)</f>
        <v>Television Services</v>
      </c>
      <c r="N5006" t="str">
        <f>VLOOKUP($L5006,Companies!$A:$G,6,)</f>
        <v>Consumer Services</v>
      </c>
      <c r="O5006" s="6" t="s">
        <v>2587</v>
      </c>
      <c r="P5006" s="6">
        <v>99352</v>
      </c>
      <c r="Q5006" t="s">
        <v>22</v>
      </c>
      <c r="R5006" t="s">
        <v>23</v>
      </c>
      <c r="S5006" s="4">
        <v>40455</v>
      </c>
      <c r="T5006" s="7">
        <f>S5006-E5006</f>
        <v>2</v>
      </c>
      <c r="U5006" t="s">
        <v>14215</v>
      </c>
      <c r="V5006" s="6" t="s">
        <v>14251</v>
      </c>
      <c r="W5006" t="s">
        <v>14263</v>
      </c>
      <c r="X5006" t="s">
        <v>14199</v>
      </c>
      <c r="Y5006" t="str">
        <f>VLOOKUP(R5006,Managers!$A:$B,2,)</f>
        <v>Bob Turner</v>
      </c>
      <c r="Z5006" s="11">
        <f>VLOOKUP(X5006,HourlyWages!$A:$B,2,0)</f>
        <v>68</v>
      </c>
      <c r="AA5006">
        <v>1</v>
      </c>
    </row>
    <row r="5007" spans="1:27" x14ac:dyDescent="0.3">
      <c r="A5007" t="b">
        <f>COUNTIF($C$1:C5007, C5007)&gt;1</f>
        <v>0</v>
      </c>
      <c r="B5007" t="b">
        <f>VLOOKUP(C5007,Sheet3!$A:$B,2,0) &gt; 1</f>
        <v>0</v>
      </c>
      <c r="C5007">
        <v>5006</v>
      </c>
      <c r="D5007">
        <v>35687</v>
      </c>
      <c r="E5007" s="4">
        <v>40865</v>
      </c>
      <c r="F5007">
        <v>48</v>
      </c>
      <c r="G5007" s="15">
        <f>I5007*F5007</f>
        <v>6000</v>
      </c>
      <c r="H5007" s="9">
        <v>0.06</v>
      </c>
      <c r="I5007" s="13">
        <f>VLOOKUP($U5007,Pricebook!$A:$D,4,0)</f>
        <v>125</v>
      </c>
      <c r="J5007" s="11">
        <f>G5007*(1-H5007)</f>
        <v>5640</v>
      </c>
      <c r="K5007" t="s">
        <v>1355</v>
      </c>
      <c r="L5007" t="s">
        <v>203</v>
      </c>
      <c r="M5007" t="str">
        <f>VLOOKUP($L5007,Companies!$A:$G,7,)</f>
        <v>Catalog/Specialty Distribution</v>
      </c>
      <c r="N5007" t="str">
        <f>VLOOKUP($L5007,Companies!$A:$G,6,)</f>
        <v>Consumer Services</v>
      </c>
      <c r="O5007" s="6" t="s">
        <v>841</v>
      </c>
      <c r="P5007" s="6" t="s">
        <v>842</v>
      </c>
      <c r="Q5007" t="s">
        <v>101</v>
      </c>
      <c r="R5007" t="s">
        <v>34</v>
      </c>
      <c r="S5007" s="4">
        <v>40866</v>
      </c>
      <c r="T5007" s="7">
        <f>S5007-E5007</f>
        <v>1</v>
      </c>
      <c r="U5007" t="s">
        <v>14208</v>
      </c>
      <c r="V5007" s="6" t="s">
        <v>14251</v>
      </c>
      <c r="W5007" t="s">
        <v>14267</v>
      </c>
      <c r="X5007" t="s">
        <v>14184</v>
      </c>
      <c r="Y5007" t="str">
        <f>VLOOKUP(R5007,Managers!$A:$B,2,)</f>
        <v>Frank Mitchell</v>
      </c>
      <c r="Z5007" s="11">
        <f>VLOOKUP(X5007,HourlyWages!$A:$B,2,0)</f>
        <v>50</v>
      </c>
      <c r="AA5007">
        <v>1</v>
      </c>
    </row>
    <row r="5008" spans="1:27" x14ac:dyDescent="0.3">
      <c r="A5008" t="b">
        <f>COUNTIF($C$1:C5008, C5008)&gt;1</f>
        <v>0</v>
      </c>
      <c r="B5008" t="b">
        <f>VLOOKUP(C5008,Sheet3!$A:$B,2,0) &gt; 1</f>
        <v>0</v>
      </c>
      <c r="C5008">
        <v>5007</v>
      </c>
      <c r="D5008">
        <v>35712</v>
      </c>
      <c r="E5008" s="4">
        <v>41205</v>
      </c>
      <c r="F5008">
        <v>42</v>
      </c>
      <c r="G5008" s="15">
        <f>I5008*F5008</f>
        <v>6300</v>
      </c>
      <c r="H5008" s="9">
        <v>0.1</v>
      </c>
      <c r="I5008" s="13">
        <f>VLOOKUP($U5008,Pricebook!$A:$D,4,0)</f>
        <v>150</v>
      </c>
      <c r="J5008" s="11">
        <f>G5008*(1-H5008)</f>
        <v>5670</v>
      </c>
      <c r="K5008" t="s">
        <v>843</v>
      </c>
      <c r="L5008" t="s">
        <v>844</v>
      </c>
      <c r="M5008" t="str">
        <f>VLOOKUP($L5008,Companies!$A:$G,7,)</f>
        <v>Electronic Components</v>
      </c>
      <c r="N5008" t="str">
        <f>VLOOKUP($L5008,Companies!$A:$G,6,)</f>
        <v>Technology</v>
      </c>
      <c r="O5008" s="6" t="s">
        <v>2192</v>
      </c>
      <c r="P5008" s="6">
        <v>44136</v>
      </c>
      <c r="Q5008" t="s">
        <v>210</v>
      </c>
      <c r="R5008" t="s">
        <v>61</v>
      </c>
      <c r="S5008" s="4">
        <v>41206</v>
      </c>
      <c r="T5008" s="7">
        <f>S5008-E5008</f>
        <v>1</v>
      </c>
      <c r="U5008" t="s">
        <v>14211</v>
      </c>
      <c r="V5008" s="6" t="s">
        <v>14254</v>
      </c>
      <c r="W5008" t="s">
        <v>14255</v>
      </c>
      <c r="X5008" t="s">
        <v>14192</v>
      </c>
      <c r="Y5008" t="str">
        <f>VLOOKUP(R5008,Managers!$A:$B,2,)</f>
        <v>Allen Young</v>
      </c>
      <c r="Z5008" s="11">
        <f>VLOOKUP(X5008,HourlyWages!$A:$B,2,0)</f>
        <v>75</v>
      </c>
      <c r="AA5008">
        <v>1</v>
      </c>
    </row>
    <row r="5009" spans="1:27" x14ac:dyDescent="0.3">
      <c r="A5009" t="b">
        <f>COUNTIF($C$1:C5009, C5009)&gt;1</f>
        <v>0</v>
      </c>
      <c r="B5009" t="b">
        <f>VLOOKUP(C5009,Sheet3!$A:$B,2,0) &gt; 1</f>
        <v>0</v>
      </c>
      <c r="C5009">
        <v>5008</v>
      </c>
      <c r="D5009">
        <v>35712</v>
      </c>
      <c r="E5009" s="4">
        <v>41205</v>
      </c>
      <c r="F5009">
        <v>24</v>
      </c>
      <c r="G5009" s="15">
        <f>I5009*F5009</f>
        <v>2640</v>
      </c>
      <c r="H5009" s="9">
        <v>0</v>
      </c>
      <c r="I5009" s="13">
        <f>VLOOKUP($U5009,Pricebook!$A:$D,4,0)</f>
        <v>110</v>
      </c>
      <c r="J5009" s="11">
        <f>G5009*(1-H5009)</f>
        <v>2640</v>
      </c>
      <c r="K5009" t="s">
        <v>843</v>
      </c>
      <c r="L5009" t="s">
        <v>844</v>
      </c>
      <c r="M5009" t="str">
        <f>VLOOKUP($L5009,Companies!$A:$G,7,)</f>
        <v>Electronic Components</v>
      </c>
      <c r="N5009" t="str">
        <f>VLOOKUP($L5009,Companies!$A:$G,6,)</f>
        <v>Technology</v>
      </c>
      <c r="O5009" s="6" t="s">
        <v>2192</v>
      </c>
      <c r="P5009" s="6">
        <v>44136</v>
      </c>
      <c r="Q5009" t="s">
        <v>210</v>
      </c>
      <c r="R5009" t="s">
        <v>61</v>
      </c>
      <c r="S5009" s="4">
        <v>41205</v>
      </c>
      <c r="T5009" s="7">
        <f>S5009-E5009</f>
        <v>0</v>
      </c>
      <c r="U5009" t="s">
        <v>14215</v>
      </c>
      <c r="V5009" s="6" t="s">
        <v>14254</v>
      </c>
      <c r="W5009" t="s">
        <v>14255</v>
      </c>
      <c r="X5009" t="s">
        <v>14184</v>
      </c>
      <c r="Y5009" t="str">
        <f>VLOOKUP(R5009,Managers!$A:$B,2,)</f>
        <v>Allen Young</v>
      </c>
      <c r="Z5009" s="11">
        <f>VLOOKUP(X5009,HourlyWages!$A:$B,2,0)</f>
        <v>50</v>
      </c>
      <c r="AA5009">
        <v>1</v>
      </c>
    </row>
    <row r="5010" spans="1:27" x14ac:dyDescent="0.3">
      <c r="A5010" t="b">
        <f>COUNTIF($C$1:C5010, C5010)&gt;1</f>
        <v>0</v>
      </c>
      <c r="B5010" t="b">
        <f>VLOOKUP(C5010,Sheet3!$A:$B,2,0) &gt; 1</f>
        <v>0</v>
      </c>
      <c r="C5010">
        <v>5009</v>
      </c>
      <c r="D5010">
        <v>35713</v>
      </c>
      <c r="E5010" s="4">
        <v>41199</v>
      </c>
      <c r="F5010">
        <v>49</v>
      </c>
      <c r="G5010" s="15">
        <f>I5010*F5010</f>
        <v>7840</v>
      </c>
      <c r="H5010" s="9">
        <v>0.04</v>
      </c>
      <c r="I5010" s="13">
        <f>VLOOKUP($U5010,Pricebook!$A:$D,4,0)</f>
        <v>160</v>
      </c>
      <c r="J5010" s="11">
        <f>G5010*(1-H5010)</f>
        <v>7526.4</v>
      </c>
      <c r="K5010" t="s">
        <v>1234</v>
      </c>
      <c r="L5010" t="s">
        <v>998</v>
      </c>
      <c r="M5010" t="str">
        <f>VLOOKUP($L5010,Companies!$A:$G,7,)</f>
        <v>Radio And Television Broadcasting And Communications Equipment</v>
      </c>
      <c r="N5010" t="str">
        <f>VLOOKUP($L5010,Companies!$A:$G,6,)</f>
        <v>Technology</v>
      </c>
      <c r="O5010" s="6" t="s">
        <v>1235</v>
      </c>
      <c r="P5010" s="6" t="s">
        <v>1236</v>
      </c>
      <c r="Q5010" t="s">
        <v>95</v>
      </c>
      <c r="R5010" t="s">
        <v>16</v>
      </c>
      <c r="S5010" s="4">
        <v>41199</v>
      </c>
      <c r="T5010" s="7">
        <f>S5010-E5010</f>
        <v>0</v>
      </c>
      <c r="U5010" t="s">
        <v>14218</v>
      </c>
      <c r="V5010" s="6" t="s">
        <v>14251</v>
      </c>
      <c r="W5010" t="s">
        <v>14262</v>
      </c>
      <c r="X5010" t="s">
        <v>14198</v>
      </c>
      <c r="Y5010" t="str">
        <f>VLOOKUP(R5010,Managers!$A:$B,2,)</f>
        <v>Josh Martinez</v>
      </c>
      <c r="Z5010" s="11">
        <f>VLOOKUP(X5010,HourlyWages!$A:$B,2,0)</f>
        <v>51</v>
      </c>
      <c r="AA5010">
        <v>1</v>
      </c>
    </row>
    <row r="5011" spans="1:27" x14ac:dyDescent="0.3">
      <c r="A5011" t="b">
        <f>COUNTIF($C$1:C5011, C5011)&gt;1</f>
        <v>0</v>
      </c>
      <c r="B5011" t="b">
        <f>VLOOKUP(C5011,Sheet3!$A:$B,2,0) &gt; 1</f>
        <v>0</v>
      </c>
      <c r="C5011">
        <v>5010</v>
      </c>
      <c r="D5011">
        <v>35744</v>
      </c>
      <c r="E5011" s="4">
        <v>39893</v>
      </c>
      <c r="F5011">
        <v>44</v>
      </c>
      <c r="G5011" s="15">
        <f>I5011*F5011</f>
        <v>6600</v>
      </c>
      <c r="H5011" s="9">
        <v>0.02</v>
      </c>
      <c r="I5011" s="13">
        <f>VLOOKUP($U5011,Pricebook!$A:$D,4,0)</f>
        <v>150</v>
      </c>
      <c r="J5011" s="11">
        <f>G5011*(1-H5011)</f>
        <v>6468</v>
      </c>
      <c r="K5011" t="s">
        <v>1050</v>
      </c>
      <c r="L5011" t="s">
        <v>199</v>
      </c>
      <c r="M5011" t="str">
        <f>VLOOKUP($L5011,Companies!$A:$G,7,)</f>
        <v>Biotechnology: Biological Products (No Diagnostic Substances)</v>
      </c>
      <c r="N5011" t="str">
        <f>VLOOKUP($L5011,Companies!$A:$G,6,)</f>
        <v>Health Care</v>
      </c>
      <c r="O5011" s="6" t="s">
        <v>2485</v>
      </c>
      <c r="P5011" s="6">
        <v>98037</v>
      </c>
      <c r="Q5011" t="s">
        <v>22</v>
      </c>
      <c r="R5011" t="s">
        <v>23</v>
      </c>
      <c r="S5011" s="4">
        <v>39895</v>
      </c>
      <c r="T5011" s="7">
        <f>S5011-E5011</f>
        <v>2</v>
      </c>
      <c r="U5011" t="s">
        <v>14211</v>
      </c>
      <c r="V5011" s="6" t="s">
        <v>14257</v>
      </c>
      <c r="W5011" t="s">
        <v>14258</v>
      </c>
      <c r="X5011" t="s">
        <v>14185</v>
      </c>
      <c r="Y5011" t="str">
        <f>VLOOKUP(R5011,Managers!$A:$B,2,)</f>
        <v>Bob Turner</v>
      </c>
      <c r="Z5011" s="11">
        <f>VLOOKUP(X5011,HourlyWages!$A:$B,2,0)</f>
        <v>70</v>
      </c>
      <c r="AA5011">
        <v>1</v>
      </c>
    </row>
    <row r="5012" spans="1:27" x14ac:dyDescent="0.3">
      <c r="A5012" t="b">
        <f>COUNTIF($C$1:C5012, C5012)&gt;1</f>
        <v>0</v>
      </c>
      <c r="B5012" t="b">
        <f>VLOOKUP(C5012,Sheet3!$A:$B,2,0) &gt; 1</f>
        <v>0</v>
      </c>
      <c r="C5012">
        <v>5011</v>
      </c>
      <c r="D5012">
        <v>35776</v>
      </c>
      <c r="E5012" s="4">
        <v>39848</v>
      </c>
      <c r="F5012">
        <v>9</v>
      </c>
      <c r="G5012" s="15">
        <f>I5012*F5012</f>
        <v>1440</v>
      </c>
      <c r="H5012" s="9">
        <v>0.05</v>
      </c>
      <c r="I5012" s="13">
        <f>VLOOKUP($U5012,Pricebook!$A:$D,4,0)</f>
        <v>160</v>
      </c>
      <c r="J5012" s="11">
        <f>G5012*(1-H5012)</f>
        <v>1368</v>
      </c>
      <c r="K5012" t="s">
        <v>1483</v>
      </c>
      <c r="L5012" t="s">
        <v>290</v>
      </c>
      <c r="M5012" t="str">
        <f>VLOOKUP($L5012,Companies!$A:$G,7,)</f>
        <v>Specialty Chemicals</v>
      </c>
      <c r="N5012" t="str">
        <f>VLOOKUP($L5012,Companies!$A:$G,6,)</f>
        <v>Consumer Durables</v>
      </c>
      <c r="O5012" s="6" t="s">
        <v>2488</v>
      </c>
      <c r="P5012" s="6">
        <v>32707</v>
      </c>
      <c r="Q5012" t="s">
        <v>101</v>
      </c>
      <c r="R5012" t="s">
        <v>34</v>
      </c>
      <c r="S5012" s="4">
        <v>39850</v>
      </c>
      <c r="T5012" s="7">
        <f>S5012-E5012</f>
        <v>2</v>
      </c>
      <c r="U5012" t="s">
        <v>14218</v>
      </c>
      <c r="V5012" s="6" t="s">
        <v>14251</v>
      </c>
      <c r="W5012" t="s">
        <v>14268</v>
      </c>
      <c r="X5012" t="s">
        <v>14199</v>
      </c>
      <c r="Y5012" t="str">
        <f>VLOOKUP(R5012,Managers!$A:$B,2,)</f>
        <v>Frank Mitchell</v>
      </c>
      <c r="Z5012" s="11">
        <f>VLOOKUP(X5012,HourlyWages!$A:$B,2,0)</f>
        <v>68</v>
      </c>
      <c r="AA5012">
        <v>1</v>
      </c>
    </row>
    <row r="5013" spans="1:27" x14ac:dyDescent="0.3">
      <c r="A5013" t="b">
        <f>COUNTIF($C$1:C5013, C5013)&gt;1</f>
        <v>0</v>
      </c>
      <c r="B5013" t="b">
        <f>VLOOKUP(C5013,Sheet3!$A:$B,2,0) &gt; 1</f>
        <v>0</v>
      </c>
      <c r="C5013">
        <v>5012</v>
      </c>
      <c r="D5013">
        <v>35776</v>
      </c>
      <c r="E5013" s="4">
        <v>39848</v>
      </c>
      <c r="F5013">
        <v>36</v>
      </c>
      <c r="G5013" s="15">
        <f>I5013*F5013</f>
        <v>5040</v>
      </c>
      <c r="H5013" s="9">
        <v>0.06</v>
      </c>
      <c r="I5013" s="13">
        <f>VLOOKUP($U5013,Pricebook!$A:$D,4,0)</f>
        <v>140</v>
      </c>
      <c r="J5013" s="11">
        <f>G5013*(1-H5013)</f>
        <v>4737.5999999999995</v>
      </c>
      <c r="K5013" t="s">
        <v>1483</v>
      </c>
      <c r="L5013" t="s">
        <v>290</v>
      </c>
      <c r="M5013" t="str">
        <f>VLOOKUP($L5013,Companies!$A:$G,7,)</f>
        <v>Specialty Chemicals</v>
      </c>
      <c r="N5013" t="str">
        <f>VLOOKUP($L5013,Companies!$A:$G,6,)</f>
        <v>Consumer Durables</v>
      </c>
      <c r="O5013" s="6" t="s">
        <v>2488</v>
      </c>
      <c r="P5013" s="6">
        <v>32707</v>
      </c>
      <c r="Q5013" t="s">
        <v>101</v>
      </c>
      <c r="R5013" t="s">
        <v>34</v>
      </c>
      <c r="S5013" s="4">
        <v>39850</v>
      </c>
      <c r="T5013" s="7">
        <f>S5013-E5013</f>
        <v>2</v>
      </c>
      <c r="U5013" t="s">
        <v>14213</v>
      </c>
      <c r="V5013" s="6" t="s">
        <v>14257</v>
      </c>
      <c r="W5013" t="s">
        <v>14258</v>
      </c>
      <c r="X5013" t="s">
        <v>14197</v>
      </c>
      <c r="Y5013" t="str">
        <f>VLOOKUP(R5013,Managers!$A:$B,2,)</f>
        <v>Frank Mitchell</v>
      </c>
      <c r="Z5013" s="11">
        <f>VLOOKUP(X5013,HourlyWages!$A:$B,2,0)</f>
        <v>71</v>
      </c>
      <c r="AA5013">
        <v>1</v>
      </c>
    </row>
    <row r="5014" spans="1:27" x14ac:dyDescent="0.3">
      <c r="A5014" t="b">
        <f>COUNTIF($C$1:C5014, C5014)&gt;1</f>
        <v>0</v>
      </c>
      <c r="B5014" t="b">
        <f>VLOOKUP(C5014,Sheet3!$A:$B,2,0) &gt; 1</f>
        <v>0</v>
      </c>
      <c r="C5014">
        <v>5013</v>
      </c>
      <c r="D5014">
        <v>35777</v>
      </c>
      <c r="E5014" s="4">
        <v>40429</v>
      </c>
      <c r="F5014">
        <v>35</v>
      </c>
      <c r="G5014" s="15">
        <f>I5014*F5014</f>
        <v>4200</v>
      </c>
      <c r="H5014" s="9">
        <v>0.09</v>
      </c>
      <c r="I5014" s="13">
        <f>VLOOKUP($U5014,Pricebook!$A:$D,4,0)</f>
        <v>120</v>
      </c>
      <c r="J5014" s="11">
        <f>G5014*(1-H5014)</f>
        <v>3822</v>
      </c>
      <c r="K5014" t="s">
        <v>1237</v>
      </c>
      <c r="L5014" t="s">
        <v>199</v>
      </c>
      <c r="M5014" t="str">
        <f>VLOOKUP($L5014,Companies!$A:$G,7,)</f>
        <v>Biotechnology: Biological Products (No Diagnostic Substances)</v>
      </c>
      <c r="N5014" t="str">
        <f>VLOOKUP($L5014,Companies!$A:$G,6,)</f>
        <v>Health Care</v>
      </c>
      <c r="O5014" s="6" t="s">
        <v>2588</v>
      </c>
      <c r="P5014" s="6" t="s">
        <v>2589</v>
      </c>
      <c r="Q5014" t="s">
        <v>421</v>
      </c>
      <c r="R5014" t="s">
        <v>61</v>
      </c>
      <c r="S5014" s="4">
        <v>40431</v>
      </c>
      <c r="T5014" s="7">
        <f>S5014-E5014</f>
        <v>2</v>
      </c>
      <c r="U5014" t="s">
        <v>14212</v>
      </c>
      <c r="V5014" s="6" t="s">
        <v>14251</v>
      </c>
      <c r="W5014" t="s">
        <v>14262</v>
      </c>
      <c r="X5014" t="s">
        <v>14192</v>
      </c>
      <c r="Y5014" t="str">
        <f>VLOOKUP(R5014,Managers!$A:$B,2,)</f>
        <v>Allen Young</v>
      </c>
      <c r="Z5014" s="11">
        <f>VLOOKUP(X5014,HourlyWages!$A:$B,2,0)</f>
        <v>75</v>
      </c>
      <c r="AA5014">
        <v>1</v>
      </c>
    </row>
    <row r="5015" spans="1:27" x14ac:dyDescent="0.3">
      <c r="A5015" t="b">
        <f>COUNTIF($C$1:C5015, C5015)&gt;1</f>
        <v>0</v>
      </c>
      <c r="B5015" t="b">
        <f>VLOOKUP(C5015,Sheet3!$A:$B,2,0) &gt; 1</f>
        <v>0</v>
      </c>
      <c r="C5015">
        <v>5014</v>
      </c>
      <c r="D5015">
        <v>35780</v>
      </c>
      <c r="E5015" s="4">
        <v>40560</v>
      </c>
      <c r="F5015">
        <v>6</v>
      </c>
      <c r="G5015" s="15">
        <f>I5015*F5015</f>
        <v>720</v>
      </c>
      <c r="H5015" s="9">
        <v>0.01</v>
      </c>
      <c r="I5015" s="13">
        <f>VLOOKUP($U5015,Pricebook!$A:$D,4,0)</f>
        <v>120</v>
      </c>
      <c r="J5015" s="11">
        <f>G5015*(1-H5015)</f>
        <v>712.8</v>
      </c>
      <c r="K5015" t="s">
        <v>2301</v>
      </c>
      <c r="L5015" t="s">
        <v>487</v>
      </c>
      <c r="M5015" t="str">
        <f>VLOOKUP($L5015,Companies!$A:$G,7,)</f>
        <v>Computer Software: Programming, Data Processing</v>
      </c>
      <c r="N5015" t="str">
        <f>VLOOKUP($L5015,Companies!$A:$G,6,)</f>
        <v>Technology</v>
      </c>
      <c r="O5015" s="6" t="s">
        <v>1971</v>
      </c>
      <c r="P5015" s="6">
        <v>90604</v>
      </c>
      <c r="Q5015" t="s">
        <v>114</v>
      </c>
      <c r="R5015" t="s">
        <v>23</v>
      </c>
      <c r="S5015" s="4">
        <v>40562</v>
      </c>
      <c r="T5015" s="7">
        <f>S5015-E5015</f>
        <v>2</v>
      </c>
      <c r="U5015" t="s">
        <v>14212</v>
      </c>
      <c r="V5015" s="6" t="s">
        <v>14254</v>
      </c>
      <c r="W5015" t="s">
        <v>14256</v>
      </c>
      <c r="X5015" t="s">
        <v>14184</v>
      </c>
      <c r="Y5015" t="str">
        <f>VLOOKUP(R5015,Managers!$A:$B,2,)</f>
        <v>Bob Turner</v>
      </c>
      <c r="Z5015" s="11">
        <f>VLOOKUP(X5015,HourlyWages!$A:$B,2,0)</f>
        <v>50</v>
      </c>
      <c r="AA5015">
        <v>1</v>
      </c>
    </row>
    <row r="5016" spans="1:27" x14ac:dyDescent="0.3">
      <c r="A5016" t="b">
        <f>COUNTIF($C$1:C5016, C5016)&gt;1</f>
        <v>0</v>
      </c>
      <c r="B5016" t="b">
        <f>VLOOKUP(C5016,Sheet3!$A:$B,2,0) &gt; 1</f>
        <v>0</v>
      </c>
      <c r="C5016">
        <v>5015</v>
      </c>
      <c r="D5016">
        <v>35782</v>
      </c>
      <c r="E5016" s="4">
        <v>40760</v>
      </c>
      <c r="F5016">
        <v>42</v>
      </c>
      <c r="G5016" s="15">
        <f>I5016*F5016</f>
        <v>6720</v>
      </c>
      <c r="H5016" s="9">
        <v>0.09</v>
      </c>
      <c r="I5016" s="13">
        <f>VLOOKUP($U5016,Pricebook!$A:$D,4,0)</f>
        <v>160</v>
      </c>
      <c r="J5016" s="11">
        <f>G5016*(1-H5016)</f>
        <v>6115.2</v>
      </c>
      <c r="K5016" t="s">
        <v>2585</v>
      </c>
      <c r="L5016" t="s">
        <v>274</v>
      </c>
      <c r="M5016" t="str">
        <f>VLOOKUP($L5016,Companies!$A:$G,7,)</f>
        <v>Other Specialty Stores</v>
      </c>
      <c r="N5016" t="str">
        <f>VLOOKUP($L5016,Companies!$A:$G,6,)</f>
        <v>Consumer Services</v>
      </c>
      <c r="O5016" s="6" t="s">
        <v>2586</v>
      </c>
      <c r="P5016" s="6">
        <v>34698</v>
      </c>
      <c r="Q5016" t="s">
        <v>101</v>
      </c>
      <c r="R5016" t="s">
        <v>34</v>
      </c>
      <c r="S5016" s="4">
        <v>40767</v>
      </c>
      <c r="T5016" s="7">
        <f>S5016-E5016</f>
        <v>7</v>
      </c>
      <c r="U5016" t="s">
        <v>14218</v>
      </c>
      <c r="V5016" s="6" t="s">
        <v>14257</v>
      </c>
      <c r="W5016" t="s">
        <v>14259</v>
      </c>
      <c r="X5016" t="s">
        <v>14200</v>
      </c>
      <c r="Y5016" t="str">
        <f>VLOOKUP(R5016,Managers!$A:$B,2,)</f>
        <v>Frank Mitchell</v>
      </c>
      <c r="Z5016" s="11">
        <f>VLOOKUP(X5016,HourlyWages!$A:$B,2,0)</f>
        <v>59</v>
      </c>
      <c r="AA5016">
        <v>1</v>
      </c>
    </row>
    <row r="5017" spans="1:27" x14ac:dyDescent="0.3">
      <c r="A5017" t="b">
        <f>COUNTIF($C$1:C5017, C5017)&gt;1</f>
        <v>0</v>
      </c>
      <c r="B5017" t="b">
        <f>VLOOKUP(C5017,Sheet3!$A:$B,2,0) &gt; 1</f>
        <v>0</v>
      </c>
      <c r="C5017">
        <v>5016</v>
      </c>
      <c r="D5017">
        <v>35782</v>
      </c>
      <c r="E5017" s="4">
        <v>40760</v>
      </c>
      <c r="F5017">
        <v>13</v>
      </c>
      <c r="G5017" s="15">
        <f>I5017*F5017</f>
        <v>1625</v>
      </c>
      <c r="H5017" s="9">
        <v>0.06</v>
      </c>
      <c r="I5017" s="13">
        <f>VLOOKUP($U5017,Pricebook!$A:$D,4,0)</f>
        <v>125</v>
      </c>
      <c r="J5017" s="11">
        <f>G5017*(1-H5017)</f>
        <v>1527.5</v>
      </c>
      <c r="K5017" t="s">
        <v>2585</v>
      </c>
      <c r="L5017" t="s">
        <v>274</v>
      </c>
      <c r="M5017" t="str">
        <f>VLOOKUP($L5017,Companies!$A:$G,7,)</f>
        <v>Other Specialty Stores</v>
      </c>
      <c r="N5017" t="str">
        <f>VLOOKUP($L5017,Companies!$A:$G,6,)</f>
        <v>Consumer Services</v>
      </c>
      <c r="O5017" s="6" t="s">
        <v>2586</v>
      </c>
      <c r="P5017" s="6">
        <v>34698</v>
      </c>
      <c r="Q5017" t="s">
        <v>101</v>
      </c>
      <c r="R5017" t="s">
        <v>34</v>
      </c>
      <c r="S5017" s="4">
        <v>40765</v>
      </c>
      <c r="T5017" s="7">
        <f>S5017-E5017</f>
        <v>5</v>
      </c>
      <c r="U5017" t="s">
        <v>14209</v>
      </c>
      <c r="V5017" s="6" t="s">
        <v>14251</v>
      </c>
      <c r="W5017" t="s">
        <v>14253</v>
      </c>
      <c r="X5017" t="s">
        <v>14199</v>
      </c>
      <c r="Y5017" t="str">
        <f>VLOOKUP(R5017,Managers!$A:$B,2,)</f>
        <v>Frank Mitchell</v>
      </c>
      <c r="Z5017" s="11">
        <f>VLOOKUP(X5017,HourlyWages!$A:$B,2,0)</f>
        <v>68</v>
      </c>
      <c r="AA5017">
        <v>1</v>
      </c>
    </row>
    <row r="5018" spans="1:27" x14ac:dyDescent="0.3">
      <c r="A5018" t="b">
        <f>COUNTIF($C$1:C5018, C5018)&gt;1</f>
        <v>0</v>
      </c>
      <c r="B5018" t="b">
        <f>VLOOKUP(C5018,Sheet3!$A:$B,2,0) &gt; 1</f>
        <v>0</v>
      </c>
      <c r="C5018">
        <v>5017</v>
      </c>
      <c r="D5018">
        <v>35811</v>
      </c>
      <c r="E5018" s="4">
        <v>40911</v>
      </c>
      <c r="F5018">
        <v>49</v>
      </c>
      <c r="G5018" s="15">
        <f>I5018*F5018</f>
        <v>5390</v>
      </c>
      <c r="H5018" s="9">
        <v>0.1</v>
      </c>
      <c r="I5018" s="13">
        <f>VLOOKUP($U5018,Pricebook!$A:$D,4,0)</f>
        <v>110</v>
      </c>
      <c r="J5018" s="11">
        <f>G5018*(1-H5018)</f>
        <v>4851</v>
      </c>
      <c r="K5018" t="s">
        <v>1216</v>
      </c>
      <c r="L5018" t="s">
        <v>400</v>
      </c>
      <c r="M5018" t="str">
        <f>VLOOKUP($L5018,Companies!$A:$G,7,)</f>
        <v>Industrial Specialties</v>
      </c>
      <c r="N5018" t="str">
        <f>VLOOKUP($L5018,Companies!$A:$G,6,)</f>
        <v>Health Care</v>
      </c>
      <c r="O5018" s="6" t="s">
        <v>2086</v>
      </c>
      <c r="P5018" s="6">
        <v>89041</v>
      </c>
      <c r="Q5018" t="s">
        <v>1061</v>
      </c>
      <c r="R5018" t="s">
        <v>23</v>
      </c>
      <c r="S5018" s="4">
        <v>40912</v>
      </c>
      <c r="T5018" s="7">
        <f>S5018-E5018</f>
        <v>1</v>
      </c>
      <c r="U5018" t="s">
        <v>14220</v>
      </c>
      <c r="V5018" s="6" t="s">
        <v>14251</v>
      </c>
      <c r="W5018" t="s">
        <v>14263</v>
      </c>
      <c r="X5018" t="s">
        <v>14185</v>
      </c>
      <c r="Y5018" t="str">
        <f>VLOOKUP(R5018,Managers!$A:$B,2,)</f>
        <v>Bob Turner</v>
      </c>
      <c r="Z5018" s="11">
        <f>VLOOKUP(X5018,HourlyWages!$A:$B,2,0)</f>
        <v>70</v>
      </c>
      <c r="AA5018">
        <v>1</v>
      </c>
    </row>
    <row r="5019" spans="1:27" x14ac:dyDescent="0.3">
      <c r="A5019" t="b">
        <f>COUNTIF($C$1:C5019, C5019)&gt;1</f>
        <v>0</v>
      </c>
      <c r="B5019" t="b">
        <f>VLOOKUP(C5019,Sheet3!$A:$B,2,0) &gt; 1</f>
        <v>0</v>
      </c>
      <c r="C5019">
        <v>5018</v>
      </c>
      <c r="D5019">
        <v>35811</v>
      </c>
      <c r="E5019" s="4">
        <v>40911</v>
      </c>
      <c r="F5019">
        <v>6</v>
      </c>
      <c r="G5019" s="15">
        <f>I5019*F5019</f>
        <v>720</v>
      </c>
      <c r="H5019" s="9">
        <v>0.1</v>
      </c>
      <c r="I5019" s="13">
        <f>VLOOKUP($U5019,Pricebook!$A:$D,4,0)</f>
        <v>120</v>
      </c>
      <c r="J5019" s="11">
        <f>G5019*(1-H5019)</f>
        <v>648</v>
      </c>
      <c r="K5019" t="s">
        <v>1216</v>
      </c>
      <c r="L5019" t="s">
        <v>400</v>
      </c>
      <c r="M5019" t="str">
        <f>VLOOKUP($L5019,Companies!$A:$G,7,)</f>
        <v>Industrial Specialties</v>
      </c>
      <c r="N5019" t="str">
        <f>VLOOKUP($L5019,Companies!$A:$G,6,)</f>
        <v>Health Care</v>
      </c>
      <c r="O5019" s="6" t="s">
        <v>2086</v>
      </c>
      <c r="P5019" s="6">
        <v>89041</v>
      </c>
      <c r="Q5019" t="s">
        <v>1061</v>
      </c>
      <c r="R5019" t="s">
        <v>23</v>
      </c>
      <c r="S5019" s="4">
        <v>40913</v>
      </c>
      <c r="T5019" s="7">
        <f>S5019-E5019</f>
        <v>2</v>
      </c>
      <c r="U5019" t="s">
        <v>14212</v>
      </c>
      <c r="V5019" s="6" t="s">
        <v>14251</v>
      </c>
      <c r="W5019" t="s">
        <v>14263</v>
      </c>
      <c r="X5019" t="s">
        <v>14202</v>
      </c>
      <c r="Y5019" t="str">
        <f>VLOOKUP(R5019,Managers!$A:$B,2,)</f>
        <v>Bob Turner</v>
      </c>
      <c r="Z5019" s="11">
        <f>VLOOKUP(X5019,HourlyWages!$A:$B,2,0)</f>
        <v>71</v>
      </c>
      <c r="AA5019">
        <v>1</v>
      </c>
    </row>
    <row r="5020" spans="1:27" x14ac:dyDescent="0.3">
      <c r="A5020" t="b">
        <f>COUNTIF($C$1:C5020, C5020)&gt;1</f>
        <v>0</v>
      </c>
      <c r="B5020" t="b">
        <f>VLOOKUP(C5020,Sheet3!$A:$B,2,0) &gt; 1</f>
        <v>0</v>
      </c>
      <c r="C5020">
        <v>5019</v>
      </c>
      <c r="D5020">
        <v>35812</v>
      </c>
      <c r="E5020" s="4">
        <v>40200</v>
      </c>
      <c r="F5020">
        <v>24</v>
      </c>
      <c r="G5020" s="15">
        <f>I5020*F5020</f>
        <v>3000</v>
      </c>
      <c r="H5020" s="9">
        <v>0.08</v>
      </c>
      <c r="I5020" s="13">
        <f>VLOOKUP($U5020,Pricebook!$A:$D,4,0)</f>
        <v>125</v>
      </c>
      <c r="J5020" s="11">
        <f>G5020*(1-H5020)</f>
        <v>2760</v>
      </c>
      <c r="K5020" t="s">
        <v>1381</v>
      </c>
      <c r="L5020" t="s">
        <v>151</v>
      </c>
      <c r="M5020" t="str">
        <f>VLOOKUP($L5020,Companies!$A:$G,7,)</f>
        <v>Hotels/Resorts</v>
      </c>
      <c r="N5020" t="str">
        <f>VLOOKUP($L5020,Companies!$A:$G,6,)</f>
        <v>Consumer Services</v>
      </c>
      <c r="O5020" s="6" t="s">
        <v>2562</v>
      </c>
      <c r="P5020" s="6">
        <v>66614</v>
      </c>
      <c r="Q5020" t="s">
        <v>153</v>
      </c>
      <c r="R5020" t="s">
        <v>16</v>
      </c>
      <c r="S5020" s="4">
        <v>40202</v>
      </c>
      <c r="T5020" s="7">
        <f>S5020-E5020</f>
        <v>2</v>
      </c>
      <c r="U5020" t="s">
        <v>14221</v>
      </c>
      <c r="V5020" s="6" t="s">
        <v>14251</v>
      </c>
      <c r="W5020" t="s">
        <v>14263</v>
      </c>
      <c r="X5020" t="s">
        <v>14199</v>
      </c>
      <c r="Y5020" t="str">
        <f>VLOOKUP(R5020,Managers!$A:$B,2,)</f>
        <v>Josh Martinez</v>
      </c>
      <c r="Z5020" s="11">
        <f>VLOOKUP(X5020,HourlyWages!$A:$B,2,0)</f>
        <v>68</v>
      </c>
      <c r="AA5020">
        <v>1</v>
      </c>
    </row>
    <row r="5021" spans="1:27" x14ac:dyDescent="0.3">
      <c r="A5021" t="b">
        <f>COUNTIF($C$1:C5021, C5021)&gt;1</f>
        <v>0</v>
      </c>
      <c r="B5021" t="b">
        <f>VLOOKUP(C5021,Sheet3!$A:$B,2,0) &gt; 1</f>
        <v>0</v>
      </c>
      <c r="C5021">
        <v>5020</v>
      </c>
      <c r="D5021">
        <v>35812</v>
      </c>
      <c r="E5021" s="4">
        <v>40200</v>
      </c>
      <c r="F5021">
        <v>2</v>
      </c>
      <c r="G5021" s="15">
        <f>I5021*F5021</f>
        <v>300</v>
      </c>
      <c r="H5021" s="9">
        <v>0.09</v>
      </c>
      <c r="I5021" s="13">
        <f>VLOOKUP($U5021,Pricebook!$A:$D,4,0)</f>
        <v>150</v>
      </c>
      <c r="J5021" s="11">
        <f>G5021*(1-H5021)</f>
        <v>273</v>
      </c>
      <c r="K5021" t="s">
        <v>1381</v>
      </c>
      <c r="L5021" t="s">
        <v>151</v>
      </c>
      <c r="M5021" t="str">
        <f>VLOOKUP($L5021,Companies!$A:$G,7,)</f>
        <v>Hotels/Resorts</v>
      </c>
      <c r="N5021" t="str">
        <f>VLOOKUP($L5021,Companies!$A:$G,6,)</f>
        <v>Consumer Services</v>
      </c>
      <c r="O5021" s="6" t="s">
        <v>2562</v>
      </c>
      <c r="P5021" s="6">
        <v>66614</v>
      </c>
      <c r="Q5021" t="s">
        <v>153</v>
      </c>
      <c r="R5021" t="s">
        <v>16</v>
      </c>
      <c r="S5021" s="4">
        <v>40202</v>
      </c>
      <c r="T5021" s="7">
        <f>S5021-E5021</f>
        <v>2</v>
      </c>
      <c r="U5021" t="s">
        <v>14211</v>
      </c>
      <c r="V5021" s="6" t="s">
        <v>14251</v>
      </c>
      <c r="W5021" t="s">
        <v>14260</v>
      </c>
      <c r="X5021" t="s">
        <v>14198</v>
      </c>
      <c r="Y5021" t="str">
        <f>VLOOKUP(R5021,Managers!$A:$B,2,)</f>
        <v>Josh Martinez</v>
      </c>
      <c r="Z5021" s="11">
        <f>VLOOKUP(X5021,HourlyWages!$A:$B,2,0)</f>
        <v>51</v>
      </c>
      <c r="AA5021">
        <v>1</v>
      </c>
    </row>
    <row r="5022" spans="1:27" x14ac:dyDescent="0.3">
      <c r="A5022" t="b">
        <f>COUNTIF($C$1:C5022, C5022)&gt;1</f>
        <v>0</v>
      </c>
      <c r="B5022" t="b">
        <f>VLOOKUP(C5022,Sheet3!$A:$B,2,0) &gt; 1</f>
        <v>0</v>
      </c>
      <c r="C5022">
        <v>5021</v>
      </c>
      <c r="D5022">
        <v>35812</v>
      </c>
      <c r="E5022" s="4">
        <v>40200</v>
      </c>
      <c r="F5022">
        <v>19</v>
      </c>
      <c r="G5022" s="15">
        <f>I5022*F5022</f>
        <v>2090</v>
      </c>
      <c r="H5022" s="9">
        <v>0.08</v>
      </c>
      <c r="I5022" s="13">
        <f>VLOOKUP($U5022,Pricebook!$A:$D,4,0)</f>
        <v>110</v>
      </c>
      <c r="J5022" s="11">
        <f>G5022*(1-H5022)</f>
        <v>1922.8000000000002</v>
      </c>
      <c r="K5022" t="s">
        <v>1381</v>
      </c>
      <c r="L5022" t="s">
        <v>151</v>
      </c>
      <c r="M5022" t="str">
        <f>VLOOKUP($L5022,Companies!$A:$G,7,)</f>
        <v>Hotels/Resorts</v>
      </c>
      <c r="N5022" t="str">
        <f>VLOOKUP($L5022,Companies!$A:$G,6,)</f>
        <v>Consumer Services</v>
      </c>
      <c r="O5022" s="6" t="s">
        <v>2562</v>
      </c>
      <c r="P5022" s="6">
        <v>66614</v>
      </c>
      <c r="Q5022" t="s">
        <v>153</v>
      </c>
      <c r="R5022" t="s">
        <v>16</v>
      </c>
      <c r="S5022" s="4">
        <v>40202</v>
      </c>
      <c r="T5022" s="7">
        <f>S5022-E5022</f>
        <v>2</v>
      </c>
      <c r="U5022" t="s">
        <v>14215</v>
      </c>
      <c r="V5022" s="6" t="s">
        <v>14251</v>
      </c>
      <c r="W5022" t="s">
        <v>14263</v>
      </c>
      <c r="X5022" t="s">
        <v>14185</v>
      </c>
      <c r="Y5022" t="str">
        <f>VLOOKUP(R5022,Managers!$A:$B,2,)</f>
        <v>Josh Martinez</v>
      </c>
      <c r="Z5022" s="11">
        <f>VLOOKUP(X5022,HourlyWages!$A:$B,2,0)</f>
        <v>70</v>
      </c>
      <c r="AA5022">
        <v>1</v>
      </c>
    </row>
    <row r="5023" spans="1:27" x14ac:dyDescent="0.3">
      <c r="A5023" t="b">
        <f>COUNTIF($C$1:C5023, C5023)&gt;1</f>
        <v>0</v>
      </c>
      <c r="B5023" t="b">
        <f>VLOOKUP(C5023,Sheet3!$A:$B,2,0) &gt; 1</f>
        <v>0</v>
      </c>
      <c r="C5023">
        <v>5022</v>
      </c>
      <c r="D5023">
        <v>35813</v>
      </c>
      <c r="E5023" s="4">
        <v>39924</v>
      </c>
      <c r="F5023">
        <v>21</v>
      </c>
      <c r="G5023" s="15">
        <f>I5023*F5023</f>
        <v>3570</v>
      </c>
      <c r="H5023" s="9">
        <v>0.05</v>
      </c>
      <c r="I5023" s="13">
        <f>VLOOKUP($U5023,Pricebook!$A:$D,4,0)</f>
        <v>170</v>
      </c>
      <c r="J5023" s="11">
        <f>G5023*(1-H5023)</f>
        <v>3391.5</v>
      </c>
      <c r="K5023" t="s">
        <v>1826</v>
      </c>
      <c r="L5023" t="s">
        <v>341</v>
      </c>
      <c r="M5023" t="str">
        <f>VLOOKUP($L5023,Companies!$A:$G,7,)</f>
        <v>Computer Software: Prepackaged Software</v>
      </c>
      <c r="N5023" t="str">
        <f>VLOOKUP($L5023,Companies!$A:$G,6,)</f>
        <v>Technology</v>
      </c>
      <c r="O5023" s="6" t="s">
        <v>2359</v>
      </c>
      <c r="P5023" s="6">
        <v>33156</v>
      </c>
      <c r="Q5023" t="s">
        <v>101</v>
      </c>
      <c r="R5023" t="s">
        <v>34</v>
      </c>
      <c r="S5023" s="4">
        <v>39924</v>
      </c>
      <c r="T5023" s="7">
        <f>S5023-E5023</f>
        <v>0</v>
      </c>
      <c r="U5023" t="s">
        <v>14219</v>
      </c>
      <c r="V5023" s="6" t="s">
        <v>14251</v>
      </c>
      <c r="W5023" t="s">
        <v>14252</v>
      </c>
      <c r="X5023" t="s">
        <v>14198</v>
      </c>
      <c r="Y5023" t="str">
        <f>VLOOKUP(R5023,Managers!$A:$B,2,)</f>
        <v>Frank Mitchell</v>
      </c>
      <c r="Z5023" s="11">
        <f>VLOOKUP(X5023,HourlyWages!$A:$B,2,0)</f>
        <v>51</v>
      </c>
      <c r="AA5023">
        <v>1</v>
      </c>
    </row>
    <row r="5024" spans="1:27" x14ac:dyDescent="0.3">
      <c r="A5024" t="b">
        <f>COUNTIF($C$1:C5024, C5024)&gt;1</f>
        <v>0</v>
      </c>
      <c r="B5024" t="b">
        <f>VLOOKUP(C5024,Sheet3!$A:$B,2,0) &gt; 1</f>
        <v>0</v>
      </c>
      <c r="C5024">
        <v>5023</v>
      </c>
      <c r="D5024">
        <v>35813</v>
      </c>
      <c r="E5024" s="4">
        <v>39924</v>
      </c>
      <c r="F5024">
        <v>21</v>
      </c>
      <c r="G5024" s="15">
        <f>I5024*F5024</f>
        <v>2625</v>
      </c>
      <c r="H5024" s="9">
        <v>0.06</v>
      </c>
      <c r="I5024" s="13">
        <f>VLOOKUP($U5024,Pricebook!$A:$D,4,0)</f>
        <v>125</v>
      </c>
      <c r="J5024" s="11">
        <f>G5024*(1-H5024)</f>
        <v>2467.5</v>
      </c>
      <c r="K5024" t="s">
        <v>1826</v>
      </c>
      <c r="L5024" t="s">
        <v>341</v>
      </c>
      <c r="M5024" t="str">
        <f>VLOOKUP($L5024,Companies!$A:$G,7,)</f>
        <v>Computer Software: Prepackaged Software</v>
      </c>
      <c r="N5024" t="str">
        <f>VLOOKUP($L5024,Companies!$A:$G,6,)</f>
        <v>Technology</v>
      </c>
      <c r="O5024" s="6" t="s">
        <v>2359</v>
      </c>
      <c r="P5024" s="6">
        <v>33156</v>
      </c>
      <c r="Q5024" t="s">
        <v>101</v>
      </c>
      <c r="R5024" t="s">
        <v>34</v>
      </c>
      <c r="S5024" s="4">
        <v>39924</v>
      </c>
      <c r="T5024" s="7">
        <f>S5024-E5024</f>
        <v>0</v>
      </c>
      <c r="U5024" t="s">
        <v>14208</v>
      </c>
      <c r="V5024" s="6" t="s">
        <v>14257</v>
      </c>
      <c r="W5024" t="s">
        <v>14258</v>
      </c>
      <c r="X5024" t="s">
        <v>14189</v>
      </c>
      <c r="Y5024" t="str">
        <f>VLOOKUP(R5024,Managers!$A:$B,2,)</f>
        <v>Frank Mitchell</v>
      </c>
      <c r="Z5024" s="11">
        <f>VLOOKUP(X5024,HourlyWages!$A:$B,2,0)</f>
        <v>62</v>
      </c>
      <c r="AA5024">
        <v>1</v>
      </c>
    </row>
    <row r="5025" spans="1:27" x14ac:dyDescent="0.3">
      <c r="A5025" t="b">
        <f>COUNTIF($C$1:C5025, C5025)&gt;1</f>
        <v>0</v>
      </c>
      <c r="B5025" t="b">
        <f>VLOOKUP(C5025,Sheet3!$A:$B,2,0) &gt; 1</f>
        <v>0</v>
      </c>
      <c r="C5025">
        <v>5024</v>
      </c>
      <c r="D5025">
        <v>35814</v>
      </c>
      <c r="E5025" s="4">
        <v>40995</v>
      </c>
      <c r="F5025">
        <v>11</v>
      </c>
      <c r="G5025" s="15">
        <f>I5025*F5025</f>
        <v>1375</v>
      </c>
      <c r="H5025" s="9">
        <v>0.08</v>
      </c>
      <c r="I5025" s="13">
        <f>VLOOKUP($U5025,Pricebook!$A:$D,4,0)</f>
        <v>125</v>
      </c>
      <c r="J5025" s="11">
        <f>G5025*(1-H5025)</f>
        <v>1265</v>
      </c>
      <c r="K5025" t="s">
        <v>353</v>
      </c>
      <c r="L5025" t="s">
        <v>265</v>
      </c>
      <c r="M5025" t="str">
        <f>VLOOKUP($L5025,Companies!$A:$G,7,)</f>
        <v>Telecommunications Equipment</v>
      </c>
      <c r="N5025" t="str">
        <f>VLOOKUP($L5025,Companies!$A:$G,6,)</f>
        <v>Public Utilities</v>
      </c>
      <c r="O5025" s="6" t="s">
        <v>1278</v>
      </c>
      <c r="P5025" s="6">
        <v>94110</v>
      </c>
      <c r="Q5025" t="s">
        <v>114</v>
      </c>
      <c r="R5025" t="s">
        <v>23</v>
      </c>
      <c r="S5025" s="4">
        <v>40996</v>
      </c>
      <c r="T5025" s="7">
        <f>S5025-E5025</f>
        <v>1</v>
      </c>
      <c r="U5025" t="s">
        <v>14208</v>
      </c>
      <c r="V5025" s="6" t="s">
        <v>14251</v>
      </c>
      <c r="W5025" t="s">
        <v>14263</v>
      </c>
      <c r="X5025" t="s">
        <v>14203</v>
      </c>
      <c r="Y5025" t="str">
        <f>VLOOKUP(R5025,Managers!$A:$B,2,)</f>
        <v>Bob Turner</v>
      </c>
      <c r="Z5025" s="11">
        <f>VLOOKUP(X5025,HourlyWages!$A:$B,2,0)</f>
        <v>62</v>
      </c>
      <c r="AA5025">
        <v>1</v>
      </c>
    </row>
    <row r="5026" spans="1:27" x14ac:dyDescent="0.3">
      <c r="A5026" t="b">
        <f>COUNTIF($C$1:C5026, C5026)&gt;1</f>
        <v>0</v>
      </c>
      <c r="B5026" t="b">
        <f>VLOOKUP(C5026,Sheet3!$A:$B,2,0) &gt; 1</f>
        <v>0</v>
      </c>
      <c r="C5026">
        <v>5025</v>
      </c>
      <c r="D5026">
        <v>35840</v>
      </c>
      <c r="E5026" s="4">
        <v>40327</v>
      </c>
      <c r="F5026">
        <v>36</v>
      </c>
      <c r="G5026" s="15">
        <f>I5026*F5026</f>
        <v>7200</v>
      </c>
      <c r="H5026" s="9">
        <v>0.04</v>
      </c>
      <c r="I5026" s="13">
        <f>VLOOKUP($U5026,Pricebook!$A:$D,4,0)</f>
        <v>200</v>
      </c>
      <c r="J5026" s="11">
        <f>G5026*(1-H5026)</f>
        <v>6912</v>
      </c>
      <c r="K5026" t="s">
        <v>1078</v>
      </c>
      <c r="L5026" t="s">
        <v>585</v>
      </c>
      <c r="M5026" t="str">
        <f>VLOOKUP($L5026,Companies!$A:$G,7,)</f>
        <v>Industrial Machinery/Components</v>
      </c>
      <c r="N5026" t="str">
        <f>VLOOKUP($L5026,Companies!$A:$G,6,)</f>
        <v>Technology</v>
      </c>
      <c r="O5026" s="6" t="s">
        <v>2484</v>
      </c>
      <c r="P5026" s="6">
        <v>85234</v>
      </c>
      <c r="Q5026" t="s">
        <v>70</v>
      </c>
      <c r="R5026" t="s">
        <v>23</v>
      </c>
      <c r="S5026" s="4">
        <v>40328</v>
      </c>
      <c r="T5026" s="7">
        <f>S5026-E5026</f>
        <v>1</v>
      </c>
      <c r="U5026" t="s">
        <v>14214</v>
      </c>
      <c r="V5026" s="6" t="s">
        <v>14257</v>
      </c>
      <c r="W5026" t="s">
        <v>14258</v>
      </c>
      <c r="X5026" t="s">
        <v>14203</v>
      </c>
      <c r="Y5026" t="str">
        <f>VLOOKUP(R5026,Managers!$A:$B,2,)</f>
        <v>Bob Turner</v>
      </c>
      <c r="Z5026" s="11">
        <f>VLOOKUP(X5026,HourlyWages!$A:$B,2,0)</f>
        <v>62</v>
      </c>
      <c r="AA5026">
        <v>1</v>
      </c>
    </row>
    <row r="5027" spans="1:27" x14ac:dyDescent="0.3">
      <c r="A5027" t="b">
        <f>COUNTIF($C$1:C5027, C5027)&gt;1</f>
        <v>0</v>
      </c>
      <c r="B5027" t="b">
        <f>VLOOKUP(C5027,Sheet3!$A:$B,2,0) &gt; 1</f>
        <v>0</v>
      </c>
      <c r="C5027">
        <v>5026</v>
      </c>
      <c r="D5027">
        <v>35840</v>
      </c>
      <c r="E5027" s="4">
        <v>40327</v>
      </c>
      <c r="F5027">
        <v>49</v>
      </c>
      <c r="G5027" s="15">
        <f>I5027*F5027</f>
        <v>7350</v>
      </c>
      <c r="H5027" s="9">
        <v>0.08</v>
      </c>
      <c r="I5027" s="13">
        <f>VLOOKUP($U5027,Pricebook!$A:$D,4,0)</f>
        <v>150</v>
      </c>
      <c r="J5027" s="11">
        <f>G5027*(1-H5027)</f>
        <v>6762</v>
      </c>
      <c r="K5027" t="s">
        <v>1078</v>
      </c>
      <c r="L5027" t="s">
        <v>585</v>
      </c>
      <c r="M5027" t="str">
        <f>VLOOKUP($L5027,Companies!$A:$G,7,)</f>
        <v>Industrial Machinery/Components</v>
      </c>
      <c r="N5027" t="str">
        <f>VLOOKUP($L5027,Companies!$A:$G,6,)</f>
        <v>Technology</v>
      </c>
      <c r="O5027" s="6" t="s">
        <v>2484</v>
      </c>
      <c r="P5027" s="6">
        <v>85234</v>
      </c>
      <c r="Q5027" t="s">
        <v>70</v>
      </c>
      <c r="R5027" t="s">
        <v>23</v>
      </c>
      <c r="S5027" s="4">
        <v>40329</v>
      </c>
      <c r="T5027" s="7">
        <f>S5027-E5027</f>
        <v>2</v>
      </c>
      <c r="U5027" t="s">
        <v>14210</v>
      </c>
      <c r="V5027" s="6" t="s">
        <v>14251</v>
      </c>
      <c r="W5027" t="s">
        <v>14266</v>
      </c>
      <c r="X5027" t="s">
        <v>14193</v>
      </c>
      <c r="Y5027" t="str">
        <f>VLOOKUP(R5027,Managers!$A:$B,2,)</f>
        <v>Bob Turner</v>
      </c>
      <c r="Z5027" s="11">
        <f>VLOOKUP(X5027,HourlyWages!$A:$B,2,0)</f>
        <v>57</v>
      </c>
      <c r="AA5027">
        <v>1</v>
      </c>
    </row>
    <row r="5028" spans="1:27" x14ac:dyDescent="0.3">
      <c r="A5028" t="b">
        <f>COUNTIF($C$1:C5028, C5028)&gt;1</f>
        <v>0</v>
      </c>
      <c r="B5028" t="b">
        <f>VLOOKUP(C5028,Sheet3!$A:$B,2,0) &gt; 1</f>
        <v>0</v>
      </c>
      <c r="C5028">
        <v>5027</v>
      </c>
      <c r="D5028">
        <v>35841</v>
      </c>
      <c r="E5028" s="4">
        <v>40671</v>
      </c>
      <c r="F5028">
        <v>23</v>
      </c>
      <c r="G5028" s="15">
        <f>I5028*F5028</f>
        <v>2530</v>
      </c>
      <c r="H5028" s="9">
        <v>0.06</v>
      </c>
      <c r="I5028" s="13">
        <f>VLOOKUP($U5028,Pricebook!$A:$D,4,0)</f>
        <v>110</v>
      </c>
      <c r="J5028" s="11">
        <f>G5028*(1-H5028)</f>
        <v>2378.1999999999998</v>
      </c>
      <c r="K5028" t="s">
        <v>1159</v>
      </c>
      <c r="L5028" t="s">
        <v>68</v>
      </c>
      <c r="M5028" t="str">
        <f>VLOOKUP($L5028,Companies!$A:$G,7,)</f>
        <v>Other Specialty Stores</v>
      </c>
      <c r="N5028" t="str">
        <f>VLOOKUP($L5028,Companies!$A:$G,6,)</f>
        <v>Consumer Services</v>
      </c>
      <c r="O5028" s="6" t="s">
        <v>1339</v>
      </c>
      <c r="P5028" s="6">
        <v>14701</v>
      </c>
      <c r="Q5028" t="s">
        <v>60</v>
      </c>
      <c r="R5028" t="s">
        <v>61</v>
      </c>
      <c r="S5028" s="4">
        <v>40672</v>
      </c>
      <c r="T5028" s="7">
        <f>S5028-E5028</f>
        <v>1</v>
      </c>
      <c r="U5028" t="s">
        <v>14220</v>
      </c>
      <c r="V5028" s="6" t="s">
        <v>14254</v>
      </c>
      <c r="W5028" t="s">
        <v>14255</v>
      </c>
      <c r="X5028" t="s">
        <v>14201</v>
      </c>
      <c r="Y5028" t="str">
        <f>VLOOKUP(R5028,Managers!$A:$B,2,)</f>
        <v>Allen Young</v>
      </c>
      <c r="Z5028" s="11">
        <f>VLOOKUP(X5028,HourlyWages!$A:$B,2,0)</f>
        <v>53</v>
      </c>
      <c r="AA5028">
        <v>1</v>
      </c>
    </row>
    <row r="5029" spans="1:27" x14ac:dyDescent="0.3">
      <c r="A5029" t="b">
        <f>COUNTIF($C$1:C5029, C5029)&gt;1</f>
        <v>0</v>
      </c>
      <c r="B5029" t="b">
        <f>VLOOKUP(C5029,Sheet3!$A:$B,2,0) &gt; 1</f>
        <v>0</v>
      </c>
      <c r="C5029">
        <v>5028</v>
      </c>
      <c r="D5029">
        <v>35841</v>
      </c>
      <c r="E5029" s="4">
        <v>40671</v>
      </c>
      <c r="F5029">
        <v>48</v>
      </c>
      <c r="G5029" s="15">
        <f>I5029*F5029</f>
        <v>7200</v>
      </c>
      <c r="H5029" s="9">
        <v>7.0000000000000007E-2</v>
      </c>
      <c r="I5029" s="13">
        <f>VLOOKUP($U5029,Pricebook!$A:$D,4,0)</f>
        <v>150</v>
      </c>
      <c r="J5029" s="11">
        <f>G5029*(1-H5029)</f>
        <v>6696</v>
      </c>
      <c r="K5029" t="s">
        <v>1159</v>
      </c>
      <c r="L5029" t="s">
        <v>68</v>
      </c>
      <c r="M5029" t="str">
        <f>VLOOKUP($L5029,Companies!$A:$G,7,)</f>
        <v>Other Specialty Stores</v>
      </c>
      <c r="N5029" t="str">
        <f>VLOOKUP($L5029,Companies!$A:$G,6,)</f>
        <v>Consumer Services</v>
      </c>
      <c r="O5029" s="6" t="s">
        <v>586</v>
      </c>
      <c r="P5029" s="6">
        <v>11756</v>
      </c>
      <c r="Q5029" t="s">
        <v>60</v>
      </c>
      <c r="R5029" t="s">
        <v>61</v>
      </c>
      <c r="S5029" s="4">
        <v>40672</v>
      </c>
      <c r="T5029" s="7">
        <f>S5029-E5029</f>
        <v>1</v>
      </c>
      <c r="U5029" t="s">
        <v>14210</v>
      </c>
      <c r="V5029" s="6" t="s">
        <v>14254</v>
      </c>
      <c r="W5029" t="s">
        <v>14269</v>
      </c>
      <c r="X5029" t="s">
        <v>14197</v>
      </c>
      <c r="Y5029" t="str">
        <f>VLOOKUP(R5029,Managers!$A:$B,2,)</f>
        <v>Allen Young</v>
      </c>
      <c r="Z5029" s="11">
        <f>VLOOKUP(X5029,HourlyWages!$A:$B,2,0)</f>
        <v>71</v>
      </c>
      <c r="AA5029">
        <v>1</v>
      </c>
    </row>
    <row r="5030" spans="1:27" x14ac:dyDescent="0.3">
      <c r="A5030" t="b">
        <f>COUNTIF($C$1:C5030, C5030)&gt;1</f>
        <v>0</v>
      </c>
      <c r="B5030" t="b">
        <f>VLOOKUP(C5030,Sheet3!$A:$B,2,0) &gt; 1</f>
        <v>0</v>
      </c>
      <c r="C5030">
        <v>5029</v>
      </c>
      <c r="D5030">
        <v>35842</v>
      </c>
      <c r="E5030" s="4">
        <v>41053</v>
      </c>
      <c r="F5030">
        <v>18</v>
      </c>
      <c r="G5030" s="15">
        <f>I5030*F5030</f>
        <v>3600</v>
      </c>
      <c r="H5030" s="9">
        <v>0.03</v>
      </c>
      <c r="I5030" s="13">
        <f>VLOOKUP($U5030,Pricebook!$A:$D,4,0)</f>
        <v>200</v>
      </c>
      <c r="J5030" s="11">
        <f>G5030*(1-H5030)</f>
        <v>3492</v>
      </c>
      <c r="K5030" t="s">
        <v>1552</v>
      </c>
      <c r="L5030" t="s">
        <v>1076</v>
      </c>
      <c r="M5030" t="str">
        <f>VLOOKUP($L5030,Companies!$A:$G,7,)</f>
        <v>Broadcasting</v>
      </c>
      <c r="N5030" t="str">
        <f>VLOOKUP($L5030,Companies!$A:$G,6,)</f>
        <v>Consumer Services</v>
      </c>
      <c r="O5030" s="6" t="s">
        <v>1553</v>
      </c>
      <c r="P5030" s="6">
        <v>70117</v>
      </c>
      <c r="Q5030" t="s">
        <v>436</v>
      </c>
      <c r="R5030" t="s">
        <v>34</v>
      </c>
      <c r="S5030" s="4">
        <v>41055</v>
      </c>
      <c r="T5030" s="7">
        <f>S5030-E5030</f>
        <v>2</v>
      </c>
      <c r="U5030" t="s">
        <v>14214</v>
      </c>
      <c r="V5030" s="6" t="s">
        <v>14251</v>
      </c>
      <c r="W5030" t="s">
        <v>14252</v>
      </c>
      <c r="X5030" t="s">
        <v>14194</v>
      </c>
      <c r="Y5030" t="str">
        <f>VLOOKUP(R5030,Managers!$A:$B,2,)</f>
        <v>Frank Mitchell</v>
      </c>
      <c r="Z5030" s="11">
        <f>VLOOKUP(X5030,HourlyWages!$A:$B,2,0)</f>
        <v>71</v>
      </c>
      <c r="AA5030">
        <v>1</v>
      </c>
    </row>
    <row r="5031" spans="1:27" x14ac:dyDescent="0.3">
      <c r="A5031" t="b">
        <f>COUNTIF($C$1:C5031, C5031)&gt;1</f>
        <v>0</v>
      </c>
      <c r="B5031" t="b">
        <f>VLOOKUP(C5031,Sheet3!$A:$B,2,0) &gt; 1</f>
        <v>0</v>
      </c>
      <c r="C5031">
        <v>5030</v>
      </c>
      <c r="D5031">
        <v>35845</v>
      </c>
      <c r="E5031" s="4">
        <v>40549</v>
      </c>
      <c r="F5031">
        <v>15</v>
      </c>
      <c r="G5031" s="15">
        <f>I5031*F5031</f>
        <v>1875</v>
      </c>
      <c r="H5031" s="9">
        <v>0.05</v>
      </c>
      <c r="I5031" s="13">
        <f>VLOOKUP($U5031,Pricebook!$A:$D,4,0)</f>
        <v>125</v>
      </c>
      <c r="J5031" s="11">
        <f>G5031*(1-H5031)</f>
        <v>1781.25</v>
      </c>
      <c r="K5031" t="s">
        <v>557</v>
      </c>
      <c r="L5031" t="s">
        <v>508</v>
      </c>
      <c r="M5031" t="str">
        <f>VLOOKUP($L5031,Companies!$A:$G,7,)</f>
        <v>Semiconductors</v>
      </c>
      <c r="N5031" t="str">
        <f>VLOOKUP($L5031,Companies!$A:$G,6,)</f>
        <v>Technology</v>
      </c>
      <c r="O5031" s="6" t="s">
        <v>2413</v>
      </c>
      <c r="P5031" s="6" t="s">
        <v>2414</v>
      </c>
      <c r="Q5031" t="s">
        <v>87</v>
      </c>
      <c r="R5031" t="s">
        <v>61</v>
      </c>
      <c r="S5031" s="4">
        <v>40551</v>
      </c>
      <c r="T5031" s="7">
        <f>S5031-E5031</f>
        <v>2</v>
      </c>
      <c r="U5031" t="s">
        <v>14209</v>
      </c>
      <c r="V5031" s="6" t="s">
        <v>14251</v>
      </c>
      <c r="W5031" t="s">
        <v>14262</v>
      </c>
      <c r="X5031" t="s">
        <v>14194</v>
      </c>
      <c r="Y5031" t="str">
        <f>VLOOKUP(R5031,Managers!$A:$B,2,)</f>
        <v>Allen Young</v>
      </c>
      <c r="Z5031" s="11">
        <f>VLOOKUP(X5031,HourlyWages!$A:$B,2,0)</f>
        <v>71</v>
      </c>
      <c r="AA5031">
        <v>1</v>
      </c>
    </row>
    <row r="5032" spans="1:27" x14ac:dyDescent="0.3">
      <c r="A5032" t="b">
        <f>COUNTIF($C$1:C5032, C5032)&gt;1</f>
        <v>0</v>
      </c>
      <c r="B5032" t="b">
        <f>VLOOKUP(C5032,Sheet3!$A:$B,2,0) &gt; 1</f>
        <v>0</v>
      </c>
      <c r="C5032">
        <v>5031</v>
      </c>
      <c r="D5032">
        <v>35847</v>
      </c>
      <c r="E5032" s="4">
        <v>39843</v>
      </c>
      <c r="F5032">
        <v>23</v>
      </c>
      <c r="G5032" s="15">
        <f>I5032*F5032</f>
        <v>3450</v>
      </c>
      <c r="H5032" s="9">
        <v>0.08</v>
      </c>
      <c r="I5032" s="13">
        <f>VLOOKUP($U5032,Pricebook!$A:$D,4,0)</f>
        <v>150</v>
      </c>
      <c r="J5032" s="11">
        <f>G5032*(1-H5032)</f>
        <v>3174</v>
      </c>
      <c r="K5032" t="s">
        <v>738</v>
      </c>
      <c r="L5032" t="s">
        <v>50</v>
      </c>
      <c r="M5032" t="str">
        <f>VLOOKUP($L5032,Companies!$A:$G,7,)</f>
        <v>Semiconductors</v>
      </c>
      <c r="N5032" t="str">
        <f>VLOOKUP($L5032,Companies!$A:$G,6,)</f>
        <v>Technology</v>
      </c>
      <c r="O5032" s="6" t="s">
        <v>1087</v>
      </c>
      <c r="P5032" s="6">
        <v>61821</v>
      </c>
      <c r="Q5032" t="s">
        <v>15</v>
      </c>
      <c r="R5032" t="s">
        <v>16</v>
      </c>
      <c r="S5032" s="4">
        <v>39843</v>
      </c>
      <c r="T5032" s="7">
        <f>S5032-E5032</f>
        <v>0</v>
      </c>
      <c r="U5032" t="s">
        <v>14211</v>
      </c>
      <c r="V5032" s="6" t="s">
        <v>14251</v>
      </c>
      <c r="W5032" t="s">
        <v>14266</v>
      </c>
      <c r="X5032" t="s">
        <v>14196</v>
      </c>
      <c r="Y5032" t="str">
        <f>VLOOKUP(R5032,Managers!$A:$B,2,)</f>
        <v>Josh Martinez</v>
      </c>
      <c r="Z5032" s="11">
        <f>VLOOKUP(X5032,HourlyWages!$A:$B,2,0)</f>
        <v>58</v>
      </c>
      <c r="AA5032">
        <v>1</v>
      </c>
    </row>
    <row r="5033" spans="1:27" x14ac:dyDescent="0.3">
      <c r="A5033" t="b">
        <f>COUNTIF($C$1:C5033, C5033)&gt;1</f>
        <v>0</v>
      </c>
      <c r="B5033" t="b">
        <f>VLOOKUP(C5033,Sheet3!$A:$B,2,0) &gt; 1</f>
        <v>0</v>
      </c>
      <c r="C5033">
        <v>5032</v>
      </c>
      <c r="D5033">
        <v>35875</v>
      </c>
      <c r="E5033" s="4">
        <v>40708</v>
      </c>
      <c r="F5033">
        <v>31</v>
      </c>
      <c r="G5033" s="15">
        <f>I5033*F5033</f>
        <v>4340</v>
      </c>
      <c r="H5033" s="9">
        <v>0.06</v>
      </c>
      <c r="I5033" s="13">
        <f>VLOOKUP($U5033,Pricebook!$A:$D,4,0)</f>
        <v>140</v>
      </c>
      <c r="J5033" s="11">
        <f>G5033*(1-H5033)</f>
        <v>4079.6</v>
      </c>
      <c r="K5033" t="s">
        <v>1588</v>
      </c>
      <c r="L5033" t="s">
        <v>215</v>
      </c>
      <c r="M5033" t="str">
        <f>VLOOKUP($L5033,Companies!$A:$G,7,)</f>
        <v>Business Services</v>
      </c>
      <c r="N5033" t="str">
        <f>VLOOKUP($L5033,Companies!$A:$G,6,)</f>
        <v>Miscellaneous</v>
      </c>
      <c r="O5033" s="6" t="s">
        <v>1589</v>
      </c>
      <c r="P5033" s="6">
        <v>80033</v>
      </c>
      <c r="Q5033" t="s">
        <v>237</v>
      </c>
      <c r="R5033" t="s">
        <v>23</v>
      </c>
      <c r="S5033" s="4">
        <v>40708</v>
      </c>
      <c r="T5033" s="7">
        <f>S5033-E5033</f>
        <v>0</v>
      </c>
      <c r="U5033" t="s">
        <v>14207</v>
      </c>
      <c r="V5033" s="6" t="s">
        <v>14251</v>
      </c>
      <c r="W5033" t="s">
        <v>14266</v>
      </c>
      <c r="X5033" t="s">
        <v>14187</v>
      </c>
      <c r="Y5033" t="str">
        <f>VLOOKUP(R5033,Managers!$A:$B,2,)</f>
        <v>Bob Turner</v>
      </c>
      <c r="Z5033" s="11">
        <f>VLOOKUP(X5033,HourlyWages!$A:$B,2,0)</f>
        <v>45</v>
      </c>
      <c r="AA5033">
        <v>1</v>
      </c>
    </row>
    <row r="5034" spans="1:27" x14ac:dyDescent="0.3">
      <c r="A5034" t="b">
        <f>COUNTIF($C$1:C5034, C5034)&gt;1</f>
        <v>0</v>
      </c>
      <c r="B5034" t="b">
        <f>VLOOKUP(C5034,Sheet3!$A:$B,2,0) &gt; 1</f>
        <v>0</v>
      </c>
      <c r="C5034">
        <v>5033</v>
      </c>
      <c r="D5034">
        <v>35877</v>
      </c>
      <c r="E5034" s="4">
        <v>40323</v>
      </c>
      <c r="F5034">
        <v>30</v>
      </c>
      <c r="G5034" s="15">
        <f>I5034*F5034</f>
        <v>3300</v>
      </c>
      <c r="H5034" s="9">
        <v>0.08</v>
      </c>
      <c r="I5034" s="13">
        <f>VLOOKUP($U5034,Pricebook!$A:$D,4,0)</f>
        <v>110</v>
      </c>
      <c r="J5034" s="11">
        <f>G5034*(1-H5034)</f>
        <v>3036</v>
      </c>
      <c r="K5034" t="s">
        <v>135</v>
      </c>
      <c r="L5034" t="s">
        <v>136</v>
      </c>
      <c r="M5034" t="str">
        <f>VLOOKUP($L5034,Companies!$A:$G,7,)</f>
        <v>Electronic Components</v>
      </c>
      <c r="N5034" t="str">
        <f>VLOOKUP($L5034,Companies!$A:$G,6,)</f>
        <v>Capital Goods</v>
      </c>
      <c r="O5034" s="6" t="s">
        <v>1480</v>
      </c>
      <c r="P5034" s="6">
        <v>78613</v>
      </c>
      <c r="Q5034" t="s">
        <v>48</v>
      </c>
      <c r="R5034" t="s">
        <v>16</v>
      </c>
      <c r="S5034" s="4">
        <v>40326</v>
      </c>
      <c r="T5034" s="7">
        <f>S5034-E5034</f>
        <v>3</v>
      </c>
      <c r="U5034" t="s">
        <v>14215</v>
      </c>
      <c r="V5034" s="6" t="s">
        <v>14251</v>
      </c>
      <c r="W5034" t="s">
        <v>14266</v>
      </c>
      <c r="X5034" t="s">
        <v>14198</v>
      </c>
      <c r="Y5034" t="str">
        <f>VLOOKUP(R5034,Managers!$A:$B,2,)</f>
        <v>Josh Martinez</v>
      </c>
      <c r="Z5034" s="11">
        <f>VLOOKUP(X5034,HourlyWages!$A:$B,2,0)</f>
        <v>51</v>
      </c>
      <c r="AA5034">
        <v>1</v>
      </c>
    </row>
    <row r="5035" spans="1:27" x14ac:dyDescent="0.3">
      <c r="A5035" t="b">
        <f>COUNTIF($C$1:C5035, C5035)&gt;1</f>
        <v>0</v>
      </c>
      <c r="B5035" t="b">
        <f>VLOOKUP(C5035,Sheet3!$A:$B,2,0) &gt; 1</f>
        <v>0</v>
      </c>
      <c r="C5035">
        <v>5034</v>
      </c>
      <c r="D5035">
        <v>35878</v>
      </c>
      <c r="E5035" s="4">
        <v>40403</v>
      </c>
      <c r="F5035">
        <v>11</v>
      </c>
      <c r="G5035" s="15">
        <f>I5035*F5035</f>
        <v>1210</v>
      </c>
      <c r="H5035" s="9">
        <v>0.03</v>
      </c>
      <c r="I5035" s="13">
        <f>VLOOKUP($U5035,Pricebook!$A:$D,4,0)</f>
        <v>110</v>
      </c>
      <c r="J5035" s="11">
        <f>G5035*(1-H5035)</f>
        <v>1173.7</v>
      </c>
      <c r="K5035" t="s">
        <v>1930</v>
      </c>
      <c r="L5035" t="s">
        <v>300</v>
      </c>
      <c r="M5035" t="str">
        <f>VLOOKUP($L5035,Companies!$A:$G,7,)</f>
        <v>Computer Software: Programming, Data Processing</v>
      </c>
      <c r="N5035" t="str">
        <f>VLOOKUP($L5035,Companies!$A:$G,6,)</f>
        <v>Technology</v>
      </c>
      <c r="O5035" s="6" t="s">
        <v>1931</v>
      </c>
      <c r="P5035" s="6" t="s">
        <v>1932</v>
      </c>
      <c r="Q5035" t="s">
        <v>655</v>
      </c>
      <c r="R5035" t="s">
        <v>61</v>
      </c>
      <c r="S5035" s="4">
        <v>40404</v>
      </c>
      <c r="T5035" s="7">
        <f>S5035-E5035</f>
        <v>1</v>
      </c>
      <c r="U5035" t="s">
        <v>14215</v>
      </c>
      <c r="V5035" s="6" t="s">
        <v>14251</v>
      </c>
      <c r="W5035" t="s">
        <v>14266</v>
      </c>
      <c r="X5035" t="s">
        <v>14185</v>
      </c>
      <c r="Y5035" t="str">
        <f>VLOOKUP(R5035,Managers!$A:$B,2,)</f>
        <v>Allen Young</v>
      </c>
      <c r="Z5035" s="11">
        <f>VLOOKUP(X5035,HourlyWages!$A:$B,2,0)</f>
        <v>70</v>
      </c>
      <c r="AA5035">
        <v>1</v>
      </c>
    </row>
    <row r="5036" spans="1:27" x14ac:dyDescent="0.3">
      <c r="A5036" t="b">
        <f>COUNTIF($C$1:C5036, C5036)&gt;1</f>
        <v>0</v>
      </c>
      <c r="B5036" t="b">
        <f>VLOOKUP(C5036,Sheet3!$A:$B,2,0) &gt; 1</f>
        <v>0</v>
      </c>
      <c r="C5036">
        <v>5035</v>
      </c>
      <c r="D5036">
        <v>35878</v>
      </c>
      <c r="E5036" s="4">
        <v>40403</v>
      </c>
      <c r="F5036">
        <v>45</v>
      </c>
      <c r="G5036" s="15">
        <f>I5036*F5036</f>
        <v>4950</v>
      </c>
      <c r="H5036" s="9">
        <v>0.08</v>
      </c>
      <c r="I5036" s="13">
        <f>VLOOKUP($U5036,Pricebook!$A:$D,4,0)</f>
        <v>110</v>
      </c>
      <c r="J5036" s="11">
        <f>G5036*(1-H5036)</f>
        <v>4554</v>
      </c>
      <c r="K5036" t="s">
        <v>1930</v>
      </c>
      <c r="L5036" t="s">
        <v>300</v>
      </c>
      <c r="M5036" t="str">
        <f>VLOOKUP($L5036,Companies!$A:$G,7,)</f>
        <v>Computer Software: Programming, Data Processing</v>
      </c>
      <c r="N5036" t="str">
        <f>VLOOKUP($L5036,Companies!$A:$G,6,)</f>
        <v>Technology</v>
      </c>
      <c r="O5036" s="6" t="s">
        <v>2590</v>
      </c>
      <c r="P5036" s="6">
        <v>78155</v>
      </c>
      <c r="Q5036" t="s">
        <v>48</v>
      </c>
      <c r="R5036" t="s">
        <v>16</v>
      </c>
      <c r="S5036" s="4">
        <v>40405</v>
      </c>
      <c r="T5036" s="7">
        <f>S5036-E5036</f>
        <v>2</v>
      </c>
      <c r="U5036" t="s">
        <v>14215</v>
      </c>
      <c r="V5036" s="6" t="s">
        <v>14251</v>
      </c>
      <c r="W5036" t="s">
        <v>14263</v>
      </c>
      <c r="X5036" t="s">
        <v>14200</v>
      </c>
      <c r="Y5036" t="str">
        <f>VLOOKUP(R5036,Managers!$A:$B,2,)</f>
        <v>Josh Martinez</v>
      </c>
      <c r="Z5036" s="11">
        <f>VLOOKUP(X5036,HourlyWages!$A:$B,2,0)</f>
        <v>59</v>
      </c>
      <c r="AA5036">
        <v>1</v>
      </c>
    </row>
    <row r="5037" spans="1:27" x14ac:dyDescent="0.3">
      <c r="A5037" t="b">
        <f>COUNTIF($C$1:C5037, C5037)&gt;1</f>
        <v>0</v>
      </c>
      <c r="B5037" t="b">
        <f>VLOOKUP(C5037,Sheet3!$A:$B,2,0) &gt; 1</f>
        <v>0</v>
      </c>
      <c r="C5037">
        <v>5036</v>
      </c>
      <c r="D5037">
        <v>35905</v>
      </c>
      <c r="E5037" s="4">
        <v>40958</v>
      </c>
      <c r="F5037">
        <v>20</v>
      </c>
      <c r="G5037" s="15">
        <f>I5037*F5037</f>
        <v>2400</v>
      </c>
      <c r="H5037" s="9">
        <v>0.09</v>
      </c>
      <c r="I5037" s="13">
        <f>VLOOKUP($U5037,Pricebook!$A:$D,4,0)</f>
        <v>120</v>
      </c>
      <c r="J5037" s="11">
        <f>G5037*(1-H5037)</f>
        <v>2184</v>
      </c>
      <c r="K5037" t="s">
        <v>557</v>
      </c>
      <c r="L5037" t="s">
        <v>508</v>
      </c>
      <c r="M5037" t="str">
        <f>VLOOKUP($L5037,Companies!$A:$G,7,)</f>
        <v>Semiconductors</v>
      </c>
      <c r="N5037" t="str">
        <f>VLOOKUP($L5037,Companies!$A:$G,6,)</f>
        <v>Technology</v>
      </c>
      <c r="O5037" s="6" t="s">
        <v>2413</v>
      </c>
      <c r="P5037" s="6" t="s">
        <v>2414</v>
      </c>
      <c r="Q5037" t="s">
        <v>87</v>
      </c>
      <c r="R5037" t="s">
        <v>61</v>
      </c>
      <c r="S5037" s="4">
        <v>40963</v>
      </c>
      <c r="T5037" s="7">
        <f>S5037-E5037</f>
        <v>5</v>
      </c>
      <c r="U5037" t="s">
        <v>14212</v>
      </c>
      <c r="V5037" s="6" t="s">
        <v>14251</v>
      </c>
      <c r="W5037" t="s">
        <v>14252</v>
      </c>
      <c r="X5037" t="s">
        <v>14190</v>
      </c>
      <c r="Y5037" t="str">
        <f>VLOOKUP(R5037,Managers!$A:$B,2,)</f>
        <v>Allen Young</v>
      </c>
      <c r="Z5037" s="11">
        <f>VLOOKUP(X5037,HourlyWages!$A:$B,2,0)</f>
        <v>67</v>
      </c>
      <c r="AA5037">
        <v>1</v>
      </c>
    </row>
    <row r="5038" spans="1:27" x14ac:dyDescent="0.3">
      <c r="A5038" t="b">
        <f>COUNTIF($C$1:C5038, C5038)&gt;1</f>
        <v>0</v>
      </c>
      <c r="B5038" t="b">
        <f>VLOOKUP(C5038,Sheet3!$A:$B,2,0) &gt; 1</f>
        <v>0</v>
      </c>
      <c r="C5038">
        <v>5037</v>
      </c>
      <c r="D5038">
        <v>35908</v>
      </c>
      <c r="E5038" s="4">
        <v>40524</v>
      </c>
      <c r="F5038">
        <v>40</v>
      </c>
      <c r="G5038" s="15">
        <f>I5038*F5038</f>
        <v>4400</v>
      </c>
      <c r="H5038" s="9">
        <v>0.06</v>
      </c>
      <c r="I5038" s="13">
        <f>VLOOKUP($U5038,Pricebook!$A:$D,4,0)</f>
        <v>110</v>
      </c>
      <c r="J5038" s="11">
        <f>G5038*(1-H5038)</f>
        <v>4136</v>
      </c>
      <c r="K5038" t="s">
        <v>803</v>
      </c>
      <c r="L5038" t="s">
        <v>93</v>
      </c>
      <c r="M5038" t="str">
        <f>VLOOKUP($L5038,Companies!$A:$G,7,)</f>
        <v>Television Services</v>
      </c>
      <c r="N5038" t="str">
        <f>VLOOKUP($L5038,Companies!$A:$G,6,)</f>
        <v>Consumer Services</v>
      </c>
      <c r="O5038" s="6" t="s">
        <v>887</v>
      </c>
      <c r="P5038" s="6" t="s">
        <v>2591</v>
      </c>
      <c r="Q5038" t="s">
        <v>440</v>
      </c>
      <c r="R5038" t="s">
        <v>16</v>
      </c>
      <c r="S5038" s="4">
        <v>40526</v>
      </c>
      <c r="T5038" s="7">
        <f>S5038-E5038</f>
        <v>2</v>
      </c>
      <c r="U5038" t="s">
        <v>14215</v>
      </c>
      <c r="V5038" s="6" t="s">
        <v>14257</v>
      </c>
      <c r="W5038" t="s">
        <v>14259</v>
      </c>
      <c r="X5038" t="s">
        <v>14203</v>
      </c>
      <c r="Y5038" t="str">
        <f>VLOOKUP(R5038,Managers!$A:$B,2,)</f>
        <v>Josh Martinez</v>
      </c>
      <c r="Z5038" s="11">
        <f>VLOOKUP(X5038,HourlyWages!$A:$B,2,0)</f>
        <v>62</v>
      </c>
      <c r="AA5038">
        <v>1</v>
      </c>
    </row>
    <row r="5039" spans="1:27" x14ac:dyDescent="0.3">
      <c r="A5039" t="b">
        <f>COUNTIF($C$1:C5039, C5039)&gt;1</f>
        <v>0</v>
      </c>
      <c r="B5039" t="b">
        <f>VLOOKUP(C5039,Sheet3!$A:$B,2,0) &gt; 1</f>
        <v>0</v>
      </c>
      <c r="C5039">
        <v>5038</v>
      </c>
      <c r="D5039">
        <v>35908</v>
      </c>
      <c r="E5039" s="4">
        <v>40524</v>
      </c>
      <c r="F5039">
        <v>45</v>
      </c>
      <c r="G5039" s="15">
        <f>I5039*F5039</f>
        <v>9000</v>
      </c>
      <c r="H5039" s="9">
        <v>0.1</v>
      </c>
      <c r="I5039" s="13">
        <f>VLOOKUP($U5039,Pricebook!$A:$D,4,0)</f>
        <v>200</v>
      </c>
      <c r="J5039" s="11">
        <f>G5039*(1-H5039)</f>
        <v>8100</v>
      </c>
      <c r="K5039" t="s">
        <v>803</v>
      </c>
      <c r="L5039" t="s">
        <v>93</v>
      </c>
      <c r="M5039" t="str">
        <f>VLOOKUP($L5039,Companies!$A:$G,7,)</f>
        <v>Television Services</v>
      </c>
      <c r="N5039" t="str">
        <f>VLOOKUP($L5039,Companies!$A:$G,6,)</f>
        <v>Consumer Services</v>
      </c>
      <c r="O5039" s="6" t="s">
        <v>887</v>
      </c>
      <c r="P5039" s="6" t="s">
        <v>2591</v>
      </c>
      <c r="Q5039" t="s">
        <v>440</v>
      </c>
      <c r="R5039" t="s">
        <v>16</v>
      </c>
      <c r="S5039" s="4">
        <v>40525</v>
      </c>
      <c r="T5039" s="7">
        <f>S5039-E5039</f>
        <v>1</v>
      </c>
      <c r="U5039" t="s">
        <v>14206</v>
      </c>
      <c r="V5039" s="6" t="s">
        <v>14251</v>
      </c>
      <c r="W5039" t="s">
        <v>14260</v>
      </c>
      <c r="X5039" t="s">
        <v>14184</v>
      </c>
      <c r="Y5039" t="str">
        <f>VLOOKUP(R5039,Managers!$A:$B,2,)</f>
        <v>Josh Martinez</v>
      </c>
      <c r="Z5039" s="11">
        <f>VLOOKUP(X5039,HourlyWages!$A:$B,2,0)</f>
        <v>50</v>
      </c>
      <c r="AA5039">
        <v>1</v>
      </c>
    </row>
    <row r="5040" spans="1:27" x14ac:dyDescent="0.3">
      <c r="A5040" t="b">
        <f>COUNTIF($C$1:C5040, C5040)&gt;1</f>
        <v>0</v>
      </c>
      <c r="B5040" t="b">
        <f>VLOOKUP(C5040,Sheet3!$A:$B,2,0) &gt; 1</f>
        <v>0</v>
      </c>
      <c r="C5040">
        <v>5039</v>
      </c>
      <c r="D5040">
        <v>35910</v>
      </c>
      <c r="E5040" s="4">
        <v>40506</v>
      </c>
      <c r="F5040">
        <v>28</v>
      </c>
      <c r="G5040" s="15">
        <f>I5040*F5040</f>
        <v>4200</v>
      </c>
      <c r="H5040" s="9">
        <v>0.02</v>
      </c>
      <c r="I5040" s="13">
        <f>VLOOKUP($U5040,Pricebook!$A:$D,4,0)</f>
        <v>150</v>
      </c>
      <c r="J5040" s="11">
        <f>G5040*(1-H5040)</f>
        <v>4116</v>
      </c>
      <c r="K5040" t="s">
        <v>2592</v>
      </c>
      <c r="L5040" t="s">
        <v>571</v>
      </c>
      <c r="M5040" t="str">
        <f>VLOOKUP($L5040,Companies!$A:$G,7,)</f>
        <v>EDP Services</v>
      </c>
      <c r="N5040" t="str">
        <f>VLOOKUP($L5040,Companies!$A:$G,6,)</f>
        <v>Technology</v>
      </c>
      <c r="O5040" s="6" t="s">
        <v>2593</v>
      </c>
      <c r="P5040" s="6">
        <v>38671</v>
      </c>
      <c r="Q5040" t="s">
        <v>699</v>
      </c>
      <c r="R5040" t="s">
        <v>34</v>
      </c>
      <c r="S5040" s="4">
        <v>40507</v>
      </c>
      <c r="T5040" s="7">
        <f>S5040-E5040</f>
        <v>1</v>
      </c>
      <c r="U5040" t="s">
        <v>14210</v>
      </c>
      <c r="V5040" s="6" t="s">
        <v>14251</v>
      </c>
      <c r="W5040" t="s">
        <v>14260</v>
      </c>
      <c r="X5040" t="s">
        <v>14190</v>
      </c>
      <c r="Y5040" t="str">
        <f>VLOOKUP(R5040,Managers!$A:$B,2,)</f>
        <v>Frank Mitchell</v>
      </c>
      <c r="Z5040" s="11">
        <f>VLOOKUP(X5040,HourlyWages!$A:$B,2,0)</f>
        <v>67</v>
      </c>
      <c r="AA5040">
        <v>1</v>
      </c>
    </row>
    <row r="5041" spans="1:27" x14ac:dyDescent="0.3">
      <c r="A5041" t="b">
        <f>COUNTIF($C$1:C5041, C5041)&gt;1</f>
        <v>0</v>
      </c>
      <c r="B5041" t="b">
        <f>VLOOKUP(C5041,Sheet3!$A:$B,2,0) &gt; 1</f>
        <v>0</v>
      </c>
      <c r="C5041">
        <v>5040</v>
      </c>
      <c r="D5041">
        <v>35910</v>
      </c>
      <c r="E5041" s="4">
        <v>40506</v>
      </c>
      <c r="F5041">
        <v>25</v>
      </c>
      <c r="G5041" s="15">
        <f>I5041*F5041</f>
        <v>2750</v>
      </c>
      <c r="H5041" s="9">
        <v>0.09</v>
      </c>
      <c r="I5041" s="13">
        <f>VLOOKUP($U5041,Pricebook!$A:$D,4,0)</f>
        <v>110</v>
      </c>
      <c r="J5041" s="11">
        <f>G5041*(1-H5041)</f>
        <v>2502.5</v>
      </c>
      <c r="K5041" t="s">
        <v>2592</v>
      </c>
      <c r="L5041" t="s">
        <v>571</v>
      </c>
      <c r="M5041" t="str">
        <f>VLOOKUP($L5041,Companies!$A:$G,7,)</f>
        <v>EDP Services</v>
      </c>
      <c r="N5041" t="str">
        <f>VLOOKUP($L5041,Companies!$A:$G,6,)</f>
        <v>Technology</v>
      </c>
      <c r="O5041" s="6" t="s">
        <v>2594</v>
      </c>
      <c r="P5041" s="6">
        <v>38801</v>
      </c>
      <c r="Q5041" t="s">
        <v>699</v>
      </c>
      <c r="R5041" t="s">
        <v>34</v>
      </c>
      <c r="S5041" s="4">
        <v>40508</v>
      </c>
      <c r="T5041" s="7">
        <f>S5041-E5041</f>
        <v>2</v>
      </c>
      <c r="U5041" t="s">
        <v>14215</v>
      </c>
      <c r="V5041" s="6" t="s">
        <v>14251</v>
      </c>
      <c r="W5041" t="s">
        <v>14268</v>
      </c>
      <c r="X5041" t="s">
        <v>14200</v>
      </c>
      <c r="Y5041" t="str">
        <f>VLOOKUP(R5041,Managers!$A:$B,2,)</f>
        <v>Frank Mitchell</v>
      </c>
      <c r="Z5041" s="11">
        <f>VLOOKUP(X5041,HourlyWages!$A:$B,2,0)</f>
        <v>59</v>
      </c>
      <c r="AA5041">
        <v>1</v>
      </c>
    </row>
    <row r="5042" spans="1:27" x14ac:dyDescent="0.3">
      <c r="A5042" t="b">
        <f>COUNTIF($C$1:C5042, C5042)&gt;1</f>
        <v>0</v>
      </c>
      <c r="B5042" t="b">
        <f>VLOOKUP(C5042,Sheet3!$A:$B,2,0) &gt; 1</f>
        <v>0</v>
      </c>
      <c r="C5042">
        <v>5041</v>
      </c>
      <c r="D5042">
        <v>35910</v>
      </c>
      <c r="E5042" s="4">
        <v>40506</v>
      </c>
      <c r="F5042">
        <v>36</v>
      </c>
      <c r="G5042" s="15">
        <f>I5042*F5042</f>
        <v>5400</v>
      </c>
      <c r="H5042" s="9">
        <v>0.05</v>
      </c>
      <c r="I5042" s="13">
        <f>VLOOKUP($U5042,Pricebook!$A:$D,4,0)</f>
        <v>150</v>
      </c>
      <c r="J5042" s="11">
        <f>G5042*(1-H5042)</f>
        <v>5130</v>
      </c>
      <c r="K5042" t="s">
        <v>2592</v>
      </c>
      <c r="L5042" t="s">
        <v>571</v>
      </c>
      <c r="M5042" t="str">
        <f>VLOOKUP($L5042,Companies!$A:$G,7,)</f>
        <v>EDP Services</v>
      </c>
      <c r="N5042" t="str">
        <f>VLOOKUP($L5042,Companies!$A:$G,6,)</f>
        <v>Technology</v>
      </c>
      <c r="O5042" s="6" t="s">
        <v>2594</v>
      </c>
      <c r="P5042" s="6">
        <v>38801</v>
      </c>
      <c r="Q5042" t="s">
        <v>699</v>
      </c>
      <c r="R5042" t="s">
        <v>34</v>
      </c>
      <c r="S5042" s="4">
        <v>40508</v>
      </c>
      <c r="T5042" s="7">
        <f>S5042-E5042</f>
        <v>2</v>
      </c>
      <c r="U5042" t="s">
        <v>14210</v>
      </c>
      <c r="V5042" s="6" t="s">
        <v>14251</v>
      </c>
      <c r="W5042" t="s">
        <v>14252</v>
      </c>
      <c r="X5042" t="s">
        <v>14200</v>
      </c>
      <c r="Y5042" t="str">
        <f>VLOOKUP(R5042,Managers!$A:$B,2,)</f>
        <v>Frank Mitchell</v>
      </c>
      <c r="Z5042" s="11">
        <f>VLOOKUP(X5042,HourlyWages!$A:$B,2,0)</f>
        <v>59</v>
      </c>
      <c r="AA5042">
        <v>1</v>
      </c>
    </row>
    <row r="5043" spans="1:27" x14ac:dyDescent="0.3">
      <c r="A5043" t="b">
        <f>COUNTIF($C$1:C5043, C5043)&gt;1</f>
        <v>0</v>
      </c>
      <c r="B5043" t="b">
        <f>VLOOKUP(C5043,Sheet3!$A:$B,2,0) &gt; 1</f>
        <v>0</v>
      </c>
      <c r="C5043">
        <v>5042</v>
      </c>
      <c r="D5043">
        <v>35936</v>
      </c>
      <c r="E5043" s="4">
        <v>39834</v>
      </c>
      <c r="F5043">
        <v>41</v>
      </c>
      <c r="G5043" s="15">
        <f>I5043*F5043</f>
        <v>6560</v>
      </c>
      <c r="H5043" s="9">
        <v>0.08</v>
      </c>
      <c r="I5043" s="13">
        <f>VLOOKUP($U5043,Pricebook!$A:$D,4,0)</f>
        <v>160</v>
      </c>
      <c r="J5043" s="11">
        <f>G5043*(1-H5043)</f>
        <v>6035.2</v>
      </c>
      <c r="K5043" t="s">
        <v>573</v>
      </c>
      <c r="L5043" t="s">
        <v>199</v>
      </c>
      <c r="M5043" t="str">
        <f>VLOOKUP($L5043,Companies!$A:$G,7,)</f>
        <v>Biotechnology: Biological Products (No Diagnostic Substances)</v>
      </c>
      <c r="N5043" t="str">
        <f>VLOOKUP($L5043,Companies!$A:$G,6,)</f>
        <v>Health Care</v>
      </c>
      <c r="O5043" s="6" t="s">
        <v>2463</v>
      </c>
      <c r="P5043" s="6">
        <v>98198</v>
      </c>
      <c r="Q5043" t="s">
        <v>22</v>
      </c>
      <c r="R5043" t="s">
        <v>23</v>
      </c>
      <c r="S5043" s="4">
        <v>39835</v>
      </c>
      <c r="T5043" s="7">
        <f>S5043-E5043</f>
        <v>1</v>
      </c>
      <c r="U5043" t="s">
        <v>14218</v>
      </c>
      <c r="V5043" s="6" t="s">
        <v>14251</v>
      </c>
      <c r="W5043" t="s">
        <v>14267</v>
      </c>
      <c r="X5043" t="s">
        <v>14184</v>
      </c>
      <c r="Y5043" t="str">
        <f>VLOOKUP(R5043,Managers!$A:$B,2,)</f>
        <v>Bob Turner</v>
      </c>
      <c r="Z5043" s="11">
        <f>VLOOKUP(X5043,HourlyWages!$A:$B,2,0)</f>
        <v>50</v>
      </c>
      <c r="AA5043">
        <v>1</v>
      </c>
    </row>
    <row r="5044" spans="1:27" x14ac:dyDescent="0.3">
      <c r="A5044" t="b">
        <f>COUNTIF($C$1:C5044, C5044)&gt;1</f>
        <v>0</v>
      </c>
      <c r="B5044" t="b">
        <f>VLOOKUP(C5044,Sheet3!$A:$B,2,0) &gt; 1</f>
        <v>0</v>
      </c>
      <c r="C5044">
        <v>5043</v>
      </c>
      <c r="D5044">
        <v>35936</v>
      </c>
      <c r="E5044" s="4">
        <v>39834</v>
      </c>
      <c r="F5044">
        <v>40</v>
      </c>
      <c r="G5044" s="15">
        <f>I5044*F5044</f>
        <v>5000</v>
      </c>
      <c r="H5044" s="9">
        <v>0.03</v>
      </c>
      <c r="I5044" s="13">
        <f>VLOOKUP($U5044,Pricebook!$A:$D,4,0)</f>
        <v>125</v>
      </c>
      <c r="J5044" s="11">
        <f>G5044*(1-H5044)</f>
        <v>4850</v>
      </c>
      <c r="K5044" t="s">
        <v>573</v>
      </c>
      <c r="L5044" t="s">
        <v>199</v>
      </c>
      <c r="M5044" t="str">
        <f>VLOOKUP($L5044,Companies!$A:$G,7,)</f>
        <v>Biotechnology: Biological Products (No Diagnostic Substances)</v>
      </c>
      <c r="N5044" t="str">
        <f>VLOOKUP($L5044,Companies!$A:$G,6,)</f>
        <v>Health Care</v>
      </c>
      <c r="O5044" s="6" t="s">
        <v>2463</v>
      </c>
      <c r="P5044" s="6">
        <v>98198</v>
      </c>
      <c r="Q5044" t="s">
        <v>22</v>
      </c>
      <c r="R5044" t="s">
        <v>23</v>
      </c>
      <c r="S5044" s="4">
        <v>39835</v>
      </c>
      <c r="T5044" s="7">
        <f>S5044-E5044</f>
        <v>1</v>
      </c>
      <c r="U5044" t="s">
        <v>14208</v>
      </c>
      <c r="V5044" s="6" t="s">
        <v>14251</v>
      </c>
      <c r="W5044" t="s">
        <v>14268</v>
      </c>
      <c r="X5044" t="s">
        <v>14193</v>
      </c>
      <c r="Y5044" t="str">
        <f>VLOOKUP(R5044,Managers!$A:$B,2,)</f>
        <v>Bob Turner</v>
      </c>
      <c r="Z5044" s="11">
        <f>VLOOKUP(X5044,HourlyWages!$A:$B,2,0)</f>
        <v>57</v>
      </c>
      <c r="AA5044">
        <v>1</v>
      </c>
    </row>
    <row r="5045" spans="1:27" x14ac:dyDescent="0.3">
      <c r="A5045" t="b">
        <f>COUNTIF($C$1:C5045, C5045)&gt;1</f>
        <v>0</v>
      </c>
      <c r="B5045" t="b">
        <f>VLOOKUP(C5045,Sheet3!$A:$B,2,0) &gt; 1</f>
        <v>0</v>
      </c>
      <c r="C5045">
        <v>5044</v>
      </c>
      <c r="D5045">
        <v>35938</v>
      </c>
      <c r="E5045" s="4">
        <v>41230</v>
      </c>
      <c r="F5045">
        <v>6</v>
      </c>
      <c r="G5045" s="15">
        <f>I5045*F5045</f>
        <v>750</v>
      </c>
      <c r="H5045" s="9">
        <v>0.05</v>
      </c>
      <c r="I5045" s="13">
        <f>VLOOKUP($U5045,Pricebook!$A:$D,4,0)</f>
        <v>125</v>
      </c>
      <c r="J5045" s="11">
        <f>G5045*(1-H5045)</f>
        <v>712.5</v>
      </c>
      <c r="K5045" t="s">
        <v>120</v>
      </c>
      <c r="L5045" t="s">
        <v>121</v>
      </c>
      <c r="M5045" t="str">
        <f>VLOOKUP($L5045,Companies!$A:$G,7,)</f>
        <v>Consumer Electronics/Video Chains</v>
      </c>
      <c r="N5045" t="str">
        <f>VLOOKUP($L5045,Companies!$A:$G,6,)</f>
        <v>Consumer Services</v>
      </c>
      <c r="O5045" s="6" t="s">
        <v>122</v>
      </c>
      <c r="P5045" s="6">
        <v>91945</v>
      </c>
      <c r="Q5045" t="s">
        <v>114</v>
      </c>
      <c r="R5045" t="s">
        <v>23</v>
      </c>
      <c r="S5045" s="4">
        <v>41232</v>
      </c>
      <c r="T5045" s="7">
        <f>S5045-E5045</f>
        <v>2</v>
      </c>
      <c r="U5045" t="s">
        <v>14221</v>
      </c>
      <c r="V5045" s="6" t="s">
        <v>14254</v>
      </c>
      <c r="W5045" t="s">
        <v>14255</v>
      </c>
      <c r="X5045" t="s">
        <v>14202</v>
      </c>
      <c r="Y5045" t="str">
        <f>VLOOKUP(R5045,Managers!$A:$B,2,)</f>
        <v>Bob Turner</v>
      </c>
      <c r="Z5045" s="11">
        <f>VLOOKUP(X5045,HourlyWages!$A:$B,2,0)</f>
        <v>71</v>
      </c>
      <c r="AA5045">
        <v>1</v>
      </c>
    </row>
    <row r="5046" spans="1:27" x14ac:dyDescent="0.3">
      <c r="A5046" t="b">
        <f>COUNTIF($C$1:C5046, C5046)&gt;1</f>
        <v>0</v>
      </c>
      <c r="B5046" t="b">
        <f>VLOOKUP(C5046,Sheet3!$A:$B,2,0) &gt; 1</f>
        <v>0</v>
      </c>
      <c r="C5046">
        <v>5045</v>
      </c>
      <c r="D5046">
        <v>35938</v>
      </c>
      <c r="E5046" s="4">
        <v>41230</v>
      </c>
      <c r="F5046">
        <v>48</v>
      </c>
      <c r="G5046" s="15">
        <f>I5046*F5046</f>
        <v>9600</v>
      </c>
      <c r="H5046" s="9">
        <v>0.09</v>
      </c>
      <c r="I5046" s="13">
        <f>VLOOKUP($U5046,Pricebook!$A:$D,4,0)</f>
        <v>200</v>
      </c>
      <c r="J5046" s="11">
        <f>G5046*(1-H5046)</f>
        <v>8736</v>
      </c>
      <c r="K5046" t="s">
        <v>120</v>
      </c>
      <c r="L5046" t="s">
        <v>121</v>
      </c>
      <c r="M5046" t="str">
        <f>VLOOKUP($L5046,Companies!$A:$G,7,)</f>
        <v>Consumer Electronics/Video Chains</v>
      </c>
      <c r="N5046" t="str">
        <f>VLOOKUP($L5046,Companies!$A:$G,6,)</f>
        <v>Consumer Services</v>
      </c>
      <c r="O5046" s="6" t="s">
        <v>122</v>
      </c>
      <c r="P5046" s="6">
        <v>91945</v>
      </c>
      <c r="Q5046" t="s">
        <v>114</v>
      </c>
      <c r="R5046" t="s">
        <v>23</v>
      </c>
      <c r="S5046" s="4">
        <v>41231</v>
      </c>
      <c r="T5046" s="7">
        <f>S5046-E5046</f>
        <v>1</v>
      </c>
      <c r="U5046" t="s">
        <v>14206</v>
      </c>
      <c r="V5046" s="6" t="s">
        <v>14251</v>
      </c>
      <c r="W5046" t="s">
        <v>14263</v>
      </c>
      <c r="X5046" t="s">
        <v>14190</v>
      </c>
      <c r="Y5046" t="str">
        <f>VLOOKUP(R5046,Managers!$A:$B,2,)</f>
        <v>Bob Turner</v>
      </c>
      <c r="Z5046" s="11">
        <f>VLOOKUP(X5046,HourlyWages!$A:$B,2,0)</f>
        <v>67</v>
      </c>
      <c r="AA5046">
        <v>1</v>
      </c>
    </row>
    <row r="5047" spans="1:27" x14ac:dyDescent="0.3">
      <c r="A5047" t="b">
        <f>COUNTIF($C$1:C5047, C5047)&gt;1</f>
        <v>0</v>
      </c>
      <c r="B5047" t="b">
        <f>VLOOKUP(C5047,Sheet3!$A:$B,2,0) &gt; 1</f>
        <v>0</v>
      </c>
      <c r="C5047">
        <v>5046</v>
      </c>
      <c r="D5047">
        <v>35940</v>
      </c>
      <c r="E5047" s="4">
        <v>40325</v>
      </c>
      <c r="F5047">
        <v>47</v>
      </c>
      <c r="G5047" s="15">
        <f>I5047*F5047</f>
        <v>9400</v>
      </c>
      <c r="H5047" s="9">
        <v>0.03</v>
      </c>
      <c r="I5047" s="13">
        <f>VLOOKUP($U5047,Pricebook!$A:$D,4,0)</f>
        <v>200</v>
      </c>
      <c r="J5047" s="11">
        <f>G5047*(1-H5047)</f>
        <v>9118</v>
      </c>
      <c r="K5047" t="s">
        <v>617</v>
      </c>
      <c r="L5047" t="s">
        <v>482</v>
      </c>
      <c r="M5047" t="str">
        <f>VLOOKUP($L5047,Companies!$A:$G,7,)</f>
        <v>Television Services</v>
      </c>
      <c r="N5047" t="str">
        <f>VLOOKUP($L5047,Companies!$A:$G,6,)</f>
        <v>Consumer Services</v>
      </c>
      <c r="O5047" s="6" t="s">
        <v>1625</v>
      </c>
      <c r="P5047" s="6">
        <v>22204</v>
      </c>
      <c r="Q5047" t="s">
        <v>368</v>
      </c>
      <c r="R5047" t="s">
        <v>34</v>
      </c>
      <c r="S5047" s="4">
        <v>40328</v>
      </c>
      <c r="T5047" s="7">
        <f>S5047-E5047</f>
        <v>3</v>
      </c>
      <c r="U5047" t="s">
        <v>14214</v>
      </c>
      <c r="V5047" s="6" t="s">
        <v>14251</v>
      </c>
      <c r="W5047" t="s">
        <v>14260</v>
      </c>
      <c r="X5047" t="s">
        <v>14185</v>
      </c>
      <c r="Y5047" t="str">
        <f>VLOOKUP(R5047,Managers!$A:$B,2,)</f>
        <v>Frank Mitchell</v>
      </c>
      <c r="Z5047" s="11">
        <f>VLOOKUP(X5047,HourlyWages!$A:$B,2,0)</f>
        <v>70</v>
      </c>
      <c r="AA5047">
        <v>1</v>
      </c>
    </row>
    <row r="5048" spans="1:27" x14ac:dyDescent="0.3">
      <c r="A5048" t="b">
        <f>COUNTIF($C$1:C5048, C5048)&gt;1</f>
        <v>0</v>
      </c>
      <c r="B5048" t="b">
        <f>VLOOKUP(C5048,Sheet3!$A:$B,2,0) &gt; 1</f>
        <v>0</v>
      </c>
      <c r="C5048">
        <v>5047</v>
      </c>
      <c r="D5048">
        <v>35968</v>
      </c>
      <c r="E5048" s="4">
        <v>40971</v>
      </c>
      <c r="F5048">
        <v>21</v>
      </c>
      <c r="G5048" s="15">
        <f>I5048*F5048</f>
        <v>3360</v>
      </c>
      <c r="H5048" s="9">
        <v>0.05</v>
      </c>
      <c r="I5048" s="13">
        <f>VLOOKUP($U5048,Pricebook!$A:$D,4,0)</f>
        <v>160</v>
      </c>
      <c r="J5048" s="11">
        <f>G5048*(1-H5048)</f>
        <v>3192</v>
      </c>
      <c r="K5048" t="s">
        <v>1153</v>
      </c>
      <c r="L5048" t="s">
        <v>538</v>
      </c>
      <c r="M5048" t="str">
        <f>VLOOKUP($L5048,Companies!$A:$G,7,)</f>
        <v>Major Pharmaceuticals</v>
      </c>
      <c r="N5048" t="str">
        <f>VLOOKUP($L5048,Companies!$A:$G,6,)</f>
        <v>Health Care</v>
      </c>
      <c r="O5048" s="6" t="s">
        <v>2197</v>
      </c>
      <c r="P5048" s="6">
        <v>94404</v>
      </c>
      <c r="Q5048" t="s">
        <v>114</v>
      </c>
      <c r="R5048" t="s">
        <v>23</v>
      </c>
      <c r="S5048" s="4">
        <v>40973</v>
      </c>
      <c r="T5048" s="7">
        <f>S5048-E5048</f>
        <v>2</v>
      </c>
      <c r="U5048" t="s">
        <v>14218</v>
      </c>
      <c r="V5048" s="6" t="s">
        <v>14251</v>
      </c>
      <c r="W5048" t="s">
        <v>14252</v>
      </c>
      <c r="X5048" t="s">
        <v>14196</v>
      </c>
      <c r="Y5048" t="str">
        <f>VLOOKUP(R5048,Managers!$A:$B,2,)</f>
        <v>Bob Turner</v>
      </c>
      <c r="Z5048" s="11">
        <f>VLOOKUP(X5048,HourlyWages!$A:$B,2,0)</f>
        <v>58</v>
      </c>
      <c r="AA5048">
        <v>1</v>
      </c>
    </row>
    <row r="5049" spans="1:27" x14ac:dyDescent="0.3">
      <c r="A5049" t="b">
        <f>COUNTIF($C$1:C5049, C5049)&gt;1</f>
        <v>0</v>
      </c>
      <c r="B5049" t="b">
        <f>VLOOKUP(C5049,Sheet3!$A:$B,2,0) &gt; 1</f>
        <v>0</v>
      </c>
      <c r="C5049">
        <v>5048</v>
      </c>
      <c r="D5049">
        <v>36001</v>
      </c>
      <c r="E5049" s="4">
        <v>40630</v>
      </c>
      <c r="F5049">
        <v>45</v>
      </c>
      <c r="G5049" s="15">
        <f>I5049*F5049</f>
        <v>7200</v>
      </c>
      <c r="H5049" s="9">
        <v>0.05</v>
      </c>
      <c r="I5049" s="13">
        <f>VLOOKUP($U5049,Pricebook!$A:$D,4,0)</f>
        <v>160</v>
      </c>
      <c r="J5049" s="11">
        <f>G5049*(1-H5049)</f>
        <v>6840</v>
      </c>
      <c r="K5049" t="s">
        <v>1093</v>
      </c>
      <c r="L5049" t="s">
        <v>190</v>
      </c>
      <c r="M5049" t="str">
        <f>VLOOKUP($L5049,Companies!$A:$G,7,)</f>
        <v>Computer Software: Prepackaged Software</v>
      </c>
      <c r="N5049" t="str">
        <f>VLOOKUP($L5049,Companies!$A:$G,6,)</f>
        <v>Technology</v>
      </c>
      <c r="O5049" s="6" t="s">
        <v>1662</v>
      </c>
      <c r="P5049" s="6">
        <v>60139</v>
      </c>
      <c r="Q5049" t="s">
        <v>15</v>
      </c>
      <c r="R5049" t="s">
        <v>16</v>
      </c>
      <c r="S5049" s="4">
        <v>40632</v>
      </c>
      <c r="T5049" s="7">
        <f>S5049-E5049</f>
        <v>2</v>
      </c>
      <c r="U5049" t="s">
        <v>14218</v>
      </c>
      <c r="V5049" s="6" t="s">
        <v>14254</v>
      </c>
      <c r="W5049" t="s">
        <v>14265</v>
      </c>
      <c r="X5049" t="s">
        <v>14203</v>
      </c>
      <c r="Y5049" t="str">
        <f>VLOOKUP(R5049,Managers!$A:$B,2,)</f>
        <v>Josh Martinez</v>
      </c>
      <c r="Z5049" s="11">
        <f>VLOOKUP(X5049,HourlyWages!$A:$B,2,0)</f>
        <v>62</v>
      </c>
      <c r="AA5049">
        <v>1</v>
      </c>
    </row>
    <row r="5050" spans="1:27" x14ac:dyDescent="0.3">
      <c r="A5050" t="b">
        <f>COUNTIF($C$1:C5050, C5050)&gt;1</f>
        <v>0</v>
      </c>
      <c r="B5050" t="b">
        <f>VLOOKUP(C5050,Sheet3!$A:$B,2,0) &gt; 1</f>
        <v>0</v>
      </c>
      <c r="C5050">
        <v>5049</v>
      </c>
      <c r="D5050">
        <v>36001</v>
      </c>
      <c r="E5050" s="4">
        <v>40630</v>
      </c>
      <c r="F5050">
        <v>47</v>
      </c>
      <c r="G5050" s="15">
        <f>I5050*F5050</f>
        <v>7520</v>
      </c>
      <c r="H5050" s="9">
        <v>0.09</v>
      </c>
      <c r="I5050" s="13">
        <f>VLOOKUP($U5050,Pricebook!$A:$D,4,0)</f>
        <v>160</v>
      </c>
      <c r="J5050" s="11">
        <f>G5050*(1-H5050)</f>
        <v>6843.2</v>
      </c>
      <c r="K5050" t="s">
        <v>1093</v>
      </c>
      <c r="L5050" t="s">
        <v>190</v>
      </c>
      <c r="M5050" t="str">
        <f>VLOOKUP($L5050,Companies!$A:$G,7,)</f>
        <v>Computer Software: Prepackaged Software</v>
      </c>
      <c r="N5050" t="str">
        <f>VLOOKUP($L5050,Companies!$A:$G,6,)</f>
        <v>Technology</v>
      </c>
      <c r="O5050" s="6" t="s">
        <v>2291</v>
      </c>
      <c r="P5050" s="6">
        <v>60025</v>
      </c>
      <c r="Q5050" t="s">
        <v>15</v>
      </c>
      <c r="R5050" t="s">
        <v>16</v>
      </c>
      <c r="S5050" s="4">
        <v>40634</v>
      </c>
      <c r="T5050" s="7">
        <f>S5050-E5050</f>
        <v>4</v>
      </c>
      <c r="U5050" t="s">
        <v>14218</v>
      </c>
      <c r="V5050" s="6" t="s">
        <v>14254</v>
      </c>
      <c r="W5050" t="s">
        <v>14255</v>
      </c>
      <c r="X5050" t="s">
        <v>14201</v>
      </c>
      <c r="Y5050" t="str">
        <f>VLOOKUP(R5050,Managers!$A:$B,2,)</f>
        <v>Josh Martinez</v>
      </c>
      <c r="Z5050" s="11">
        <f>VLOOKUP(X5050,HourlyWages!$A:$B,2,0)</f>
        <v>53</v>
      </c>
      <c r="AA5050">
        <v>1</v>
      </c>
    </row>
    <row r="5051" spans="1:27" x14ac:dyDescent="0.3">
      <c r="A5051" t="b">
        <f>COUNTIF($C$1:C5051, C5051)&gt;1</f>
        <v>0</v>
      </c>
      <c r="B5051" t="b">
        <f>VLOOKUP(C5051,Sheet3!$A:$B,2,0) &gt; 1</f>
        <v>0</v>
      </c>
      <c r="C5051">
        <v>5050</v>
      </c>
      <c r="D5051">
        <v>36003</v>
      </c>
      <c r="E5051" s="4">
        <v>40482</v>
      </c>
      <c r="F5051">
        <v>40</v>
      </c>
      <c r="G5051" s="15">
        <f>I5051*F5051</f>
        <v>6400</v>
      </c>
      <c r="H5051" s="9">
        <v>0.04</v>
      </c>
      <c r="I5051" s="13">
        <f>VLOOKUP($U5051,Pricebook!$A:$D,4,0)</f>
        <v>160</v>
      </c>
      <c r="J5051" s="11">
        <f>G5051*(1-H5051)</f>
        <v>6144</v>
      </c>
      <c r="K5051" t="s">
        <v>519</v>
      </c>
      <c r="L5051" t="s">
        <v>520</v>
      </c>
      <c r="M5051" t="str">
        <f>VLOOKUP($L5051,Companies!$A:$G,7,)</f>
        <v>Computer Software: Prepackaged Software</v>
      </c>
      <c r="N5051" t="str">
        <f>VLOOKUP($L5051,Companies!$A:$G,6,)</f>
        <v>Technology</v>
      </c>
      <c r="O5051" s="6" t="s">
        <v>2462</v>
      </c>
      <c r="P5051" s="6">
        <v>32905</v>
      </c>
      <c r="Q5051" t="s">
        <v>101</v>
      </c>
      <c r="R5051" t="s">
        <v>34</v>
      </c>
      <c r="S5051" s="4">
        <v>40484</v>
      </c>
      <c r="T5051" s="7">
        <f>S5051-E5051</f>
        <v>2</v>
      </c>
      <c r="U5051" t="s">
        <v>14218</v>
      </c>
      <c r="V5051" s="6" t="s">
        <v>14254</v>
      </c>
      <c r="W5051" t="s">
        <v>14255</v>
      </c>
      <c r="X5051" t="s">
        <v>14191</v>
      </c>
      <c r="Y5051" t="str">
        <f>VLOOKUP(R5051,Managers!$A:$B,2,)</f>
        <v>Frank Mitchell</v>
      </c>
      <c r="Z5051" s="11">
        <f>VLOOKUP(X5051,HourlyWages!$A:$B,2,0)</f>
        <v>60</v>
      </c>
      <c r="AA5051">
        <v>1</v>
      </c>
    </row>
    <row r="5052" spans="1:27" x14ac:dyDescent="0.3">
      <c r="A5052" t="b">
        <f>COUNTIF($C$1:C5052, C5052)&gt;1</f>
        <v>0</v>
      </c>
      <c r="B5052" t="b">
        <f>VLOOKUP(C5052,Sheet3!$A:$B,2,0) &gt; 1</f>
        <v>0</v>
      </c>
      <c r="C5052">
        <v>5051</v>
      </c>
      <c r="D5052">
        <v>36003</v>
      </c>
      <c r="E5052" s="4">
        <v>40482</v>
      </c>
      <c r="F5052">
        <v>48</v>
      </c>
      <c r="G5052" s="15">
        <f>I5052*F5052</f>
        <v>5280</v>
      </c>
      <c r="H5052" s="9">
        <v>0.01</v>
      </c>
      <c r="I5052" s="13">
        <f>VLOOKUP($U5052,Pricebook!$A:$D,4,0)</f>
        <v>110</v>
      </c>
      <c r="J5052" s="11">
        <f>G5052*(1-H5052)</f>
        <v>5227.2</v>
      </c>
      <c r="K5052" t="s">
        <v>519</v>
      </c>
      <c r="L5052" t="s">
        <v>520</v>
      </c>
      <c r="M5052" t="str">
        <f>VLOOKUP($L5052,Companies!$A:$G,7,)</f>
        <v>Computer Software: Prepackaged Software</v>
      </c>
      <c r="N5052" t="str">
        <f>VLOOKUP($L5052,Companies!$A:$G,6,)</f>
        <v>Technology</v>
      </c>
      <c r="O5052" s="6" t="s">
        <v>2462</v>
      </c>
      <c r="P5052" s="6">
        <v>32905</v>
      </c>
      <c r="Q5052" t="s">
        <v>101</v>
      </c>
      <c r="R5052" t="s">
        <v>34</v>
      </c>
      <c r="S5052" s="4">
        <v>40484</v>
      </c>
      <c r="T5052" s="7">
        <f>S5052-E5052</f>
        <v>2</v>
      </c>
      <c r="U5052" t="s">
        <v>14215</v>
      </c>
      <c r="V5052" s="6" t="s">
        <v>14257</v>
      </c>
      <c r="W5052" t="s">
        <v>14258</v>
      </c>
      <c r="X5052" t="s">
        <v>14191</v>
      </c>
      <c r="Y5052" t="str">
        <f>VLOOKUP(R5052,Managers!$A:$B,2,)</f>
        <v>Frank Mitchell</v>
      </c>
      <c r="Z5052" s="11">
        <f>VLOOKUP(X5052,HourlyWages!$A:$B,2,0)</f>
        <v>60</v>
      </c>
      <c r="AA5052">
        <v>1</v>
      </c>
    </row>
    <row r="5053" spans="1:27" x14ac:dyDescent="0.3">
      <c r="A5053" t="b">
        <f>COUNTIF($C$1:C5053, C5053)&gt;1</f>
        <v>0</v>
      </c>
      <c r="B5053" t="b">
        <f>VLOOKUP(C5053,Sheet3!$A:$B,2,0) &gt; 1</f>
        <v>0</v>
      </c>
      <c r="C5053">
        <v>5052</v>
      </c>
      <c r="D5053">
        <v>36005</v>
      </c>
      <c r="E5053" s="4">
        <v>40438</v>
      </c>
      <c r="F5053">
        <v>1</v>
      </c>
      <c r="G5053" s="15">
        <f>I5053*F5053</f>
        <v>200</v>
      </c>
      <c r="H5053" s="9">
        <v>0.05</v>
      </c>
      <c r="I5053" s="13">
        <f>VLOOKUP($U5053,Pricebook!$A:$D,4,0)</f>
        <v>200</v>
      </c>
      <c r="J5053" s="11">
        <f>G5053*(1-H5053)</f>
        <v>190</v>
      </c>
      <c r="K5053" t="s">
        <v>1376</v>
      </c>
      <c r="L5053" t="s">
        <v>226</v>
      </c>
      <c r="M5053" t="str">
        <f>VLOOKUP($L5053,Companies!$A:$G,7,)</f>
        <v>Auto Manufacturing</v>
      </c>
      <c r="N5053" t="str">
        <f>VLOOKUP($L5053,Companies!$A:$G,6,)</f>
        <v>Capital Goods</v>
      </c>
      <c r="O5053" s="6" t="s">
        <v>989</v>
      </c>
      <c r="P5053" s="6" t="s">
        <v>990</v>
      </c>
      <c r="Q5053" t="s">
        <v>421</v>
      </c>
      <c r="R5053" t="s">
        <v>61</v>
      </c>
      <c r="S5053" s="4">
        <v>40442</v>
      </c>
      <c r="T5053" s="7">
        <f>S5053-E5053</f>
        <v>4</v>
      </c>
      <c r="U5053" t="s">
        <v>14206</v>
      </c>
      <c r="V5053" s="6" t="s">
        <v>14257</v>
      </c>
      <c r="W5053" t="s">
        <v>14259</v>
      </c>
      <c r="X5053" t="s">
        <v>14197</v>
      </c>
      <c r="Y5053" t="str">
        <f>VLOOKUP(R5053,Managers!$A:$B,2,)</f>
        <v>Allen Young</v>
      </c>
      <c r="Z5053" s="11">
        <f>VLOOKUP(X5053,HourlyWages!$A:$B,2,0)</f>
        <v>71</v>
      </c>
      <c r="AA5053">
        <v>1</v>
      </c>
    </row>
    <row r="5054" spans="1:27" x14ac:dyDescent="0.3">
      <c r="A5054" t="b">
        <f>COUNTIF($C$1:C5054, C5054)&gt;1</f>
        <v>0</v>
      </c>
      <c r="B5054" t="b">
        <f>VLOOKUP(C5054,Sheet3!$A:$B,2,0) &gt; 1</f>
        <v>0</v>
      </c>
      <c r="C5054">
        <v>5053</v>
      </c>
      <c r="D5054">
        <v>36033</v>
      </c>
      <c r="E5054" s="4">
        <v>40166</v>
      </c>
      <c r="F5054">
        <v>15</v>
      </c>
      <c r="G5054" s="15">
        <f>I5054*F5054</f>
        <v>2250</v>
      </c>
      <c r="H5054" s="9">
        <v>0.06</v>
      </c>
      <c r="I5054" s="13">
        <f>VLOOKUP($U5054,Pricebook!$A:$D,4,0)</f>
        <v>150</v>
      </c>
      <c r="J5054" s="11">
        <f>G5054*(1-H5054)</f>
        <v>2115</v>
      </c>
      <c r="K5054" t="s">
        <v>1013</v>
      </c>
      <c r="L5054" t="s">
        <v>1014</v>
      </c>
      <c r="M5054" t="str">
        <f>VLOOKUP($L5054,Companies!$A:$G,7,)</f>
        <v>Semiconductors</v>
      </c>
      <c r="N5054" t="str">
        <f>VLOOKUP($L5054,Companies!$A:$G,6,)</f>
        <v>Technology</v>
      </c>
      <c r="O5054" s="6" t="s">
        <v>2265</v>
      </c>
      <c r="P5054" s="6">
        <v>92236</v>
      </c>
      <c r="Q5054" t="s">
        <v>114</v>
      </c>
      <c r="R5054" t="s">
        <v>23</v>
      </c>
      <c r="S5054" s="4">
        <v>40166</v>
      </c>
      <c r="T5054" s="7">
        <f>S5054-E5054</f>
        <v>0</v>
      </c>
      <c r="U5054" t="s">
        <v>14211</v>
      </c>
      <c r="V5054" s="6" t="s">
        <v>14251</v>
      </c>
      <c r="W5054" t="s">
        <v>14263</v>
      </c>
      <c r="X5054" t="s">
        <v>14195</v>
      </c>
      <c r="Y5054" t="str">
        <f>VLOOKUP(R5054,Managers!$A:$B,2,)</f>
        <v>Bob Turner</v>
      </c>
      <c r="Z5054" s="11">
        <f>VLOOKUP(X5054,HourlyWages!$A:$B,2,0)</f>
        <v>52</v>
      </c>
      <c r="AA5054">
        <v>1</v>
      </c>
    </row>
    <row r="5055" spans="1:27" x14ac:dyDescent="0.3">
      <c r="A5055" t="b">
        <f>COUNTIF($C$1:C5055, C5055)&gt;1</f>
        <v>0</v>
      </c>
      <c r="B5055" t="b">
        <f>VLOOKUP(C5055,Sheet3!$A:$B,2,0) &gt; 1</f>
        <v>0</v>
      </c>
      <c r="C5055">
        <v>5054</v>
      </c>
      <c r="D5055">
        <v>36034</v>
      </c>
      <c r="E5055" s="4">
        <v>41198</v>
      </c>
      <c r="F5055">
        <v>10</v>
      </c>
      <c r="G5055" s="15">
        <f>I5055*F5055</f>
        <v>1200</v>
      </c>
      <c r="H5055" s="9">
        <v>0</v>
      </c>
      <c r="I5055" s="13">
        <f>VLOOKUP($U5055,Pricebook!$A:$D,4,0)</f>
        <v>120</v>
      </c>
      <c r="J5055" s="11">
        <f>G5055*(1-H5055)</f>
        <v>1200</v>
      </c>
      <c r="K5055" t="s">
        <v>1956</v>
      </c>
      <c r="L5055" t="s">
        <v>203</v>
      </c>
      <c r="M5055" t="str">
        <f>VLOOKUP($L5055,Companies!$A:$G,7,)</f>
        <v>Catalog/Specialty Distribution</v>
      </c>
      <c r="N5055" t="str">
        <f>VLOOKUP($L5055,Companies!$A:$G,6,)</f>
        <v>Consumer Services</v>
      </c>
      <c r="O5055" s="6" t="s">
        <v>1957</v>
      </c>
      <c r="P5055" s="6">
        <v>11226</v>
      </c>
      <c r="Q5055" t="s">
        <v>60</v>
      </c>
      <c r="R5055" t="s">
        <v>61</v>
      </c>
      <c r="S5055" s="4">
        <v>41200</v>
      </c>
      <c r="T5055" s="7">
        <f>S5055-E5055</f>
        <v>2</v>
      </c>
      <c r="U5055" t="s">
        <v>14212</v>
      </c>
      <c r="V5055" s="6" t="s">
        <v>14251</v>
      </c>
      <c r="W5055" t="s">
        <v>14263</v>
      </c>
      <c r="X5055" t="s">
        <v>14186</v>
      </c>
      <c r="Y5055" t="str">
        <f>VLOOKUP(R5055,Managers!$A:$B,2,)</f>
        <v>Allen Young</v>
      </c>
      <c r="Z5055" s="11">
        <f>VLOOKUP(X5055,HourlyWages!$A:$B,2,0)</f>
        <v>67</v>
      </c>
      <c r="AA5055">
        <v>1</v>
      </c>
    </row>
    <row r="5056" spans="1:27" x14ac:dyDescent="0.3">
      <c r="A5056" t="b">
        <f>COUNTIF($C$1:C5056, C5056)&gt;1</f>
        <v>0</v>
      </c>
      <c r="B5056" t="b">
        <f>VLOOKUP(C5056,Sheet3!$A:$B,2,0) &gt; 1</f>
        <v>0</v>
      </c>
      <c r="C5056">
        <v>5055</v>
      </c>
      <c r="D5056">
        <v>36038</v>
      </c>
      <c r="E5056" s="4">
        <v>41137</v>
      </c>
      <c r="F5056">
        <v>26</v>
      </c>
      <c r="G5056" s="15">
        <f>I5056*F5056</f>
        <v>3120</v>
      </c>
      <c r="H5056" s="9">
        <v>0.02</v>
      </c>
      <c r="I5056" s="13">
        <f>VLOOKUP($U5056,Pricebook!$A:$D,4,0)</f>
        <v>120</v>
      </c>
      <c r="J5056" s="11">
        <f>G5056*(1-H5056)</f>
        <v>3057.6</v>
      </c>
      <c r="K5056" t="s">
        <v>1308</v>
      </c>
      <c r="L5056" t="s">
        <v>713</v>
      </c>
      <c r="M5056" t="str">
        <f>VLOOKUP($L5056,Companies!$A:$G,7,)</f>
        <v>Oil Refining/Marketing</v>
      </c>
      <c r="N5056" t="str">
        <f>VLOOKUP($L5056,Companies!$A:$G,6,)</f>
        <v>Transportation</v>
      </c>
      <c r="O5056" s="6" t="s">
        <v>2062</v>
      </c>
      <c r="P5056" s="6">
        <v>97128</v>
      </c>
      <c r="Q5056" t="s">
        <v>43</v>
      </c>
      <c r="R5056" t="s">
        <v>23</v>
      </c>
      <c r="S5056" s="4">
        <v>41139</v>
      </c>
      <c r="T5056" s="7">
        <f>S5056-E5056</f>
        <v>2</v>
      </c>
      <c r="U5056" t="s">
        <v>14212</v>
      </c>
      <c r="V5056" s="6" t="s">
        <v>14251</v>
      </c>
      <c r="W5056" t="s">
        <v>14260</v>
      </c>
      <c r="X5056" t="s">
        <v>14185</v>
      </c>
      <c r="Y5056" t="str">
        <f>VLOOKUP(R5056,Managers!$A:$B,2,)</f>
        <v>Bob Turner</v>
      </c>
      <c r="Z5056" s="11">
        <f>VLOOKUP(X5056,HourlyWages!$A:$B,2,0)</f>
        <v>70</v>
      </c>
      <c r="AA5056">
        <v>1</v>
      </c>
    </row>
    <row r="5057" spans="1:27" x14ac:dyDescent="0.3">
      <c r="A5057" t="b">
        <f>COUNTIF($C$1:C5057, C5057)&gt;1</f>
        <v>0</v>
      </c>
      <c r="B5057" t="b">
        <f>VLOOKUP(C5057,Sheet3!$A:$B,2,0) &gt; 1</f>
        <v>0</v>
      </c>
      <c r="C5057">
        <v>5056</v>
      </c>
      <c r="D5057">
        <v>36065</v>
      </c>
      <c r="E5057" s="4">
        <v>40226</v>
      </c>
      <c r="F5057">
        <v>31</v>
      </c>
      <c r="G5057" s="15">
        <f>I5057*F5057</f>
        <v>3410</v>
      </c>
      <c r="H5057" s="9">
        <v>0.03</v>
      </c>
      <c r="I5057" s="13">
        <f>VLOOKUP($U5057,Pricebook!$A:$D,4,0)</f>
        <v>110</v>
      </c>
      <c r="J5057" s="11">
        <f>G5057*(1-H5057)</f>
        <v>3307.7</v>
      </c>
      <c r="K5057" t="s">
        <v>2328</v>
      </c>
      <c r="L5057" t="s">
        <v>20</v>
      </c>
      <c r="M5057" t="str">
        <f>VLOOKUP($L5057,Companies!$A:$G,7,)</f>
        <v>Major Pharmaceuticals</v>
      </c>
      <c r="N5057" t="str">
        <f>VLOOKUP($L5057,Companies!$A:$G,6,)</f>
        <v>Health Care</v>
      </c>
      <c r="O5057" s="6" t="s">
        <v>1754</v>
      </c>
      <c r="P5057" s="6" t="s">
        <v>1755</v>
      </c>
      <c r="Q5057" t="s">
        <v>60</v>
      </c>
      <c r="R5057" t="s">
        <v>61</v>
      </c>
      <c r="S5057" s="4">
        <v>40226</v>
      </c>
      <c r="T5057" s="7">
        <f>S5057-E5057</f>
        <v>0</v>
      </c>
      <c r="U5057" t="s">
        <v>14220</v>
      </c>
      <c r="V5057" s="6" t="s">
        <v>14254</v>
      </c>
      <c r="W5057" t="s">
        <v>14256</v>
      </c>
      <c r="X5057" t="s">
        <v>14184</v>
      </c>
      <c r="Y5057" t="str">
        <f>VLOOKUP(R5057,Managers!$A:$B,2,)</f>
        <v>Allen Young</v>
      </c>
      <c r="Z5057" s="11">
        <f>VLOOKUP(X5057,HourlyWages!$A:$B,2,0)</f>
        <v>50</v>
      </c>
      <c r="AA5057">
        <v>1</v>
      </c>
    </row>
    <row r="5058" spans="1:27" x14ac:dyDescent="0.3">
      <c r="A5058" t="b">
        <f>COUNTIF($C$1:C5058, C5058)&gt;1</f>
        <v>0</v>
      </c>
      <c r="B5058" t="b">
        <f>VLOOKUP(C5058,Sheet3!$A:$B,2,0) &gt; 1</f>
        <v>0</v>
      </c>
      <c r="C5058">
        <v>5057</v>
      </c>
      <c r="D5058">
        <v>36067</v>
      </c>
      <c r="E5058" s="4">
        <v>39998</v>
      </c>
      <c r="F5058">
        <v>37</v>
      </c>
      <c r="G5058" s="15">
        <f>I5058*F5058</f>
        <v>7400</v>
      </c>
      <c r="H5058" s="9">
        <v>0.04</v>
      </c>
      <c r="I5058" s="13">
        <f>VLOOKUP($U5058,Pricebook!$A:$D,4,0)</f>
        <v>200</v>
      </c>
      <c r="J5058" s="11">
        <f>G5058*(1-H5058)</f>
        <v>7104</v>
      </c>
      <c r="K5058" t="s">
        <v>525</v>
      </c>
      <c r="L5058" t="s">
        <v>125</v>
      </c>
      <c r="M5058" t="str">
        <f>VLOOKUP($L5058,Companies!$A:$G,7,)</f>
        <v>EDP Services</v>
      </c>
      <c r="N5058" t="str">
        <f>VLOOKUP($L5058,Companies!$A:$G,6,)</f>
        <v>Technology</v>
      </c>
      <c r="O5058" s="6" t="s">
        <v>1686</v>
      </c>
      <c r="P5058" s="6">
        <v>96003</v>
      </c>
      <c r="Q5058" t="s">
        <v>114</v>
      </c>
      <c r="R5058" t="s">
        <v>23</v>
      </c>
      <c r="S5058" s="4">
        <v>40000</v>
      </c>
      <c r="T5058" s="7">
        <f>S5058-E5058</f>
        <v>2</v>
      </c>
      <c r="U5058" t="s">
        <v>14206</v>
      </c>
      <c r="V5058" s="6" t="s">
        <v>14251</v>
      </c>
      <c r="W5058" t="s">
        <v>14263</v>
      </c>
      <c r="X5058" t="s">
        <v>14189</v>
      </c>
      <c r="Y5058" t="str">
        <f>VLOOKUP(R5058,Managers!$A:$B,2,)</f>
        <v>Bob Turner</v>
      </c>
      <c r="Z5058" s="11">
        <f>VLOOKUP(X5058,HourlyWages!$A:$B,2,0)</f>
        <v>62</v>
      </c>
      <c r="AA5058">
        <v>1</v>
      </c>
    </row>
    <row r="5059" spans="1:27" x14ac:dyDescent="0.3">
      <c r="A5059" t="b">
        <f>COUNTIF($C$1:C5059, C5059)&gt;1</f>
        <v>0</v>
      </c>
      <c r="B5059" t="b">
        <f>VLOOKUP(C5059,Sheet3!$A:$B,2,0) &gt; 1</f>
        <v>0</v>
      </c>
      <c r="C5059">
        <v>5058</v>
      </c>
      <c r="D5059">
        <v>36068</v>
      </c>
      <c r="E5059" s="4">
        <v>39849</v>
      </c>
      <c r="F5059">
        <v>23</v>
      </c>
      <c r="G5059" s="15">
        <f>I5059*F5059</f>
        <v>3910</v>
      </c>
      <c r="H5059" s="9">
        <v>0.06</v>
      </c>
      <c r="I5059" s="13">
        <f>VLOOKUP($U5059,Pricebook!$A:$D,4,0)</f>
        <v>170</v>
      </c>
      <c r="J5059" s="11">
        <f>G5059*(1-H5059)</f>
        <v>3675.3999999999996</v>
      </c>
      <c r="K5059" t="s">
        <v>1575</v>
      </c>
      <c r="L5059" t="s">
        <v>363</v>
      </c>
      <c r="M5059" t="str">
        <f>VLOOKUP($L5059,Companies!$A:$G,7,)</f>
        <v>Biotechnology: Laboratory Analytical Instruments</v>
      </c>
      <c r="N5059" t="str">
        <f>VLOOKUP($L5059,Companies!$A:$G,6,)</f>
        <v>Capital Goods</v>
      </c>
      <c r="O5059" s="6" t="s">
        <v>1344</v>
      </c>
      <c r="P5059" s="6" t="s">
        <v>1345</v>
      </c>
      <c r="Q5059" t="s">
        <v>38</v>
      </c>
      <c r="R5059" t="s">
        <v>16</v>
      </c>
      <c r="S5059" s="4">
        <v>39850</v>
      </c>
      <c r="T5059" s="7">
        <f>S5059-E5059</f>
        <v>1</v>
      </c>
      <c r="U5059" t="s">
        <v>14219</v>
      </c>
      <c r="V5059" s="6" t="s">
        <v>14257</v>
      </c>
      <c r="W5059" t="s">
        <v>14258</v>
      </c>
      <c r="X5059" t="s">
        <v>14201</v>
      </c>
      <c r="Y5059" t="str">
        <f>VLOOKUP(R5059,Managers!$A:$B,2,)</f>
        <v>Josh Martinez</v>
      </c>
      <c r="Z5059" s="11">
        <f>VLOOKUP(X5059,HourlyWages!$A:$B,2,0)</f>
        <v>53</v>
      </c>
      <c r="AA5059">
        <v>1</v>
      </c>
    </row>
    <row r="5060" spans="1:27" x14ac:dyDescent="0.3">
      <c r="A5060" t="b">
        <f>COUNTIF($C$1:C5060, C5060)&gt;1</f>
        <v>0</v>
      </c>
      <c r="B5060" t="b">
        <f>VLOOKUP(C5060,Sheet3!$A:$B,2,0) &gt; 1</f>
        <v>0</v>
      </c>
      <c r="C5060">
        <v>5059</v>
      </c>
      <c r="D5060">
        <v>36069</v>
      </c>
      <c r="E5060" s="4">
        <v>40152</v>
      </c>
      <c r="F5060">
        <v>13</v>
      </c>
      <c r="G5060" s="15">
        <f>I5060*F5060</f>
        <v>1430</v>
      </c>
      <c r="H5060" s="9">
        <v>0.09</v>
      </c>
      <c r="I5060" s="13">
        <f>VLOOKUP($U5060,Pricebook!$A:$D,4,0)</f>
        <v>110</v>
      </c>
      <c r="J5060" s="11">
        <f>G5060*(1-H5060)</f>
        <v>1301.3</v>
      </c>
      <c r="K5060" t="s">
        <v>1078</v>
      </c>
      <c r="L5060" t="s">
        <v>585</v>
      </c>
      <c r="M5060" t="str">
        <f>VLOOKUP($L5060,Companies!$A:$G,7,)</f>
        <v>Industrial Machinery/Components</v>
      </c>
      <c r="N5060" t="str">
        <f>VLOOKUP($L5060,Companies!$A:$G,6,)</f>
        <v>Technology</v>
      </c>
      <c r="O5060" s="6" t="s">
        <v>2484</v>
      </c>
      <c r="P5060" s="6">
        <v>85234</v>
      </c>
      <c r="Q5060" t="s">
        <v>70</v>
      </c>
      <c r="R5060" t="s">
        <v>23</v>
      </c>
      <c r="S5060" s="4">
        <v>40157</v>
      </c>
      <c r="T5060" s="7">
        <f>S5060-E5060</f>
        <v>5</v>
      </c>
      <c r="U5060" t="s">
        <v>14220</v>
      </c>
      <c r="V5060" s="6" t="s">
        <v>14257</v>
      </c>
      <c r="W5060" t="s">
        <v>14258</v>
      </c>
      <c r="X5060" t="s">
        <v>14189</v>
      </c>
      <c r="Y5060" t="str">
        <f>VLOOKUP(R5060,Managers!$A:$B,2,)</f>
        <v>Bob Turner</v>
      </c>
      <c r="Z5060" s="11">
        <f>VLOOKUP(X5060,HourlyWages!$A:$B,2,0)</f>
        <v>62</v>
      </c>
      <c r="AA5060">
        <v>1</v>
      </c>
    </row>
    <row r="5061" spans="1:27" x14ac:dyDescent="0.3">
      <c r="A5061" t="b">
        <f>COUNTIF($C$1:C5061, C5061)&gt;1</f>
        <v>0</v>
      </c>
      <c r="B5061" t="b">
        <f>VLOOKUP(C5061,Sheet3!$A:$B,2,0) &gt; 1</f>
        <v>0</v>
      </c>
      <c r="C5061">
        <v>5060</v>
      </c>
      <c r="D5061">
        <v>36069</v>
      </c>
      <c r="E5061" s="4">
        <v>40152</v>
      </c>
      <c r="F5061">
        <v>15</v>
      </c>
      <c r="G5061" s="15">
        <f>I5061*F5061</f>
        <v>1875</v>
      </c>
      <c r="H5061" s="9">
        <v>0</v>
      </c>
      <c r="I5061" s="13">
        <f>VLOOKUP($U5061,Pricebook!$A:$D,4,0)</f>
        <v>125</v>
      </c>
      <c r="J5061" s="11">
        <f>G5061*(1-H5061)</f>
        <v>1875</v>
      </c>
      <c r="K5061" t="s">
        <v>1078</v>
      </c>
      <c r="L5061" t="s">
        <v>585</v>
      </c>
      <c r="M5061" t="str">
        <f>VLOOKUP($L5061,Companies!$A:$G,7,)</f>
        <v>Industrial Machinery/Components</v>
      </c>
      <c r="N5061" t="str">
        <f>VLOOKUP($L5061,Companies!$A:$G,6,)</f>
        <v>Technology</v>
      </c>
      <c r="O5061" s="6" t="s">
        <v>2484</v>
      </c>
      <c r="P5061" s="6">
        <v>85234</v>
      </c>
      <c r="Q5061" t="s">
        <v>70</v>
      </c>
      <c r="R5061" t="s">
        <v>23</v>
      </c>
      <c r="S5061" s="4">
        <v>40159</v>
      </c>
      <c r="T5061" s="7">
        <f>S5061-E5061</f>
        <v>7</v>
      </c>
      <c r="U5061" t="s">
        <v>14208</v>
      </c>
      <c r="V5061" s="6" t="s">
        <v>14257</v>
      </c>
      <c r="W5061" t="s">
        <v>14258</v>
      </c>
      <c r="X5061" t="s">
        <v>14192</v>
      </c>
      <c r="Y5061" t="str">
        <f>VLOOKUP(R5061,Managers!$A:$B,2,)</f>
        <v>Bob Turner</v>
      </c>
      <c r="Z5061" s="11">
        <f>VLOOKUP(X5061,HourlyWages!$A:$B,2,0)</f>
        <v>75</v>
      </c>
      <c r="AA5061">
        <v>1</v>
      </c>
    </row>
    <row r="5062" spans="1:27" x14ac:dyDescent="0.3">
      <c r="A5062" t="b">
        <f>COUNTIF($C$1:C5062, C5062)&gt;1</f>
        <v>0</v>
      </c>
      <c r="B5062" t="b">
        <f>VLOOKUP(C5062,Sheet3!$A:$B,2,0) &gt; 1</f>
        <v>0</v>
      </c>
      <c r="C5062">
        <v>5061</v>
      </c>
      <c r="D5062">
        <v>36069</v>
      </c>
      <c r="E5062" s="4">
        <v>40152</v>
      </c>
      <c r="F5062">
        <v>20</v>
      </c>
      <c r="G5062" s="15">
        <f>I5062*F5062</f>
        <v>2200</v>
      </c>
      <c r="H5062" s="9">
        <v>0.09</v>
      </c>
      <c r="I5062" s="13">
        <f>VLOOKUP($U5062,Pricebook!$A:$D,4,0)</f>
        <v>110</v>
      </c>
      <c r="J5062" s="11">
        <f>G5062*(1-H5062)</f>
        <v>2002</v>
      </c>
      <c r="K5062" t="s">
        <v>1078</v>
      </c>
      <c r="L5062" t="s">
        <v>585</v>
      </c>
      <c r="M5062" t="str">
        <f>VLOOKUP($L5062,Companies!$A:$G,7,)</f>
        <v>Industrial Machinery/Components</v>
      </c>
      <c r="N5062" t="str">
        <f>VLOOKUP($L5062,Companies!$A:$G,6,)</f>
        <v>Technology</v>
      </c>
      <c r="O5062" s="6" t="s">
        <v>2484</v>
      </c>
      <c r="P5062" s="6">
        <v>85234</v>
      </c>
      <c r="Q5062" t="s">
        <v>70</v>
      </c>
      <c r="R5062" t="s">
        <v>23</v>
      </c>
      <c r="S5062" s="4">
        <v>40154</v>
      </c>
      <c r="T5062" s="7">
        <f>S5062-E5062</f>
        <v>2</v>
      </c>
      <c r="U5062" t="s">
        <v>14215</v>
      </c>
      <c r="V5062" s="6" t="s">
        <v>14251</v>
      </c>
      <c r="W5062" t="s">
        <v>14266</v>
      </c>
      <c r="X5062" t="s">
        <v>14195</v>
      </c>
      <c r="Y5062" t="str">
        <f>VLOOKUP(R5062,Managers!$A:$B,2,)</f>
        <v>Bob Turner</v>
      </c>
      <c r="Z5062" s="11">
        <f>VLOOKUP(X5062,HourlyWages!$A:$B,2,0)</f>
        <v>52</v>
      </c>
      <c r="AA5062">
        <v>1</v>
      </c>
    </row>
    <row r="5063" spans="1:27" x14ac:dyDescent="0.3">
      <c r="A5063" t="b">
        <f>COUNTIF($C$1:C5063, C5063)&gt;1</f>
        <v>0</v>
      </c>
      <c r="B5063" t="b">
        <f>VLOOKUP(C5063,Sheet3!$A:$B,2,0) &gt; 1</f>
        <v>0</v>
      </c>
      <c r="C5063">
        <v>5062</v>
      </c>
      <c r="D5063">
        <v>36099</v>
      </c>
      <c r="E5063" s="4">
        <v>40438</v>
      </c>
      <c r="F5063">
        <v>32</v>
      </c>
      <c r="G5063" s="15">
        <f>I5063*F5063</f>
        <v>3840</v>
      </c>
      <c r="H5063" s="9">
        <v>0.08</v>
      </c>
      <c r="I5063" s="13">
        <f>VLOOKUP($U5063,Pricebook!$A:$D,4,0)</f>
        <v>120</v>
      </c>
      <c r="J5063" s="11">
        <f>G5063*(1-H5063)</f>
        <v>3532.8</v>
      </c>
      <c r="K5063" t="s">
        <v>2201</v>
      </c>
      <c r="L5063" t="s">
        <v>241</v>
      </c>
      <c r="M5063" t="str">
        <f>VLOOKUP($L5063,Companies!$A:$G,7,)</f>
        <v>Computer Software: Prepackaged Software</v>
      </c>
      <c r="N5063" t="str">
        <f>VLOOKUP($L5063,Companies!$A:$G,6,)</f>
        <v>Technology</v>
      </c>
      <c r="O5063" s="6" t="s">
        <v>2459</v>
      </c>
      <c r="P5063" s="6">
        <v>55432</v>
      </c>
      <c r="Q5063" t="s">
        <v>130</v>
      </c>
      <c r="R5063" t="s">
        <v>16</v>
      </c>
      <c r="S5063" s="4">
        <v>40443</v>
      </c>
      <c r="T5063" s="7">
        <f>S5063-E5063</f>
        <v>5</v>
      </c>
      <c r="U5063" t="s">
        <v>14212</v>
      </c>
      <c r="V5063" s="6" t="s">
        <v>14251</v>
      </c>
      <c r="W5063" t="s">
        <v>14266</v>
      </c>
      <c r="X5063" t="s">
        <v>14202</v>
      </c>
      <c r="Y5063" t="str">
        <f>VLOOKUP(R5063,Managers!$A:$B,2,)</f>
        <v>Josh Martinez</v>
      </c>
      <c r="Z5063" s="11">
        <f>VLOOKUP(X5063,HourlyWages!$A:$B,2,0)</f>
        <v>71</v>
      </c>
      <c r="AA5063">
        <v>1</v>
      </c>
    </row>
    <row r="5064" spans="1:27" x14ac:dyDescent="0.3">
      <c r="A5064" t="b">
        <f>COUNTIF($C$1:C5064, C5064)&gt;1</f>
        <v>0</v>
      </c>
      <c r="B5064" t="b">
        <f>VLOOKUP(C5064,Sheet3!$A:$B,2,0) &gt; 1</f>
        <v>0</v>
      </c>
      <c r="C5064">
        <v>5063</v>
      </c>
      <c r="D5064">
        <v>36099</v>
      </c>
      <c r="E5064" s="4">
        <v>40438</v>
      </c>
      <c r="F5064">
        <v>15</v>
      </c>
      <c r="G5064" s="15">
        <f>I5064*F5064</f>
        <v>3000</v>
      </c>
      <c r="H5064" s="9">
        <v>0.09</v>
      </c>
      <c r="I5064" s="13">
        <f>VLOOKUP($U5064,Pricebook!$A:$D,4,0)</f>
        <v>200</v>
      </c>
      <c r="J5064" s="11">
        <f>G5064*(1-H5064)</f>
        <v>2730</v>
      </c>
      <c r="K5064" t="s">
        <v>2201</v>
      </c>
      <c r="L5064" t="s">
        <v>241</v>
      </c>
      <c r="M5064" t="str">
        <f>VLOOKUP($L5064,Companies!$A:$G,7,)</f>
        <v>Computer Software: Prepackaged Software</v>
      </c>
      <c r="N5064" t="str">
        <f>VLOOKUP($L5064,Companies!$A:$G,6,)</f>
        <v>Technology</v>
      </c>
      <c r="O5064" s="6" t="s">
        <v>2459</v>
      </c>
      <c r="P5064" s="6">
        <v>55432</v>
      </c>
      <c r="Q5064" t="s">
        <v>130</v>
      </c>
      <c r="R5064" t="s">
        <v>16</v>
      </c>
      <c r="S5064" s="4">
        <v>40443</v>
      </c>
      <c r="T5064" s="7">
        <f>S5064-E5064</f>
        <v>5</v>
      </c>
      <c r="U5064" t="s">
        <v>14206</v>
      </c>
      <c r="V5064" s="6" t="s">
        <v>14257</v>
      </c>
      <c r="W5064" t="s">
        <v>14259</v>
      </c>
      <c r="X5064" t="s">
        <v>14192</v>
      </c>
      <c r="Y5064" t="str">
        <f>VLOOKUP(R5064,Managers!$A:$B,2,)</f>
        <v>Josh Martinez</v>
      </c>
      <c r="Z5064" s="11">
        <f>VLOOKUP(X5064,HourlyWages!$A:$B,2,0)</f>
        <v>75</v>
      </c>
      <c r="AA5064">
        <v>1</v>
      </c>
    </row>
    <row r="5065" spans="1:27" x14ac:dyDescent="0.3">
      <c r="A5065" t="b">
        <f>COUNTIF($C$1:C5065, C5065)&gt;1</f>
        <v>0</v>
      </c>
      <c r="B5065" t="b">
        <f>VLOOKUP(C5065,Sheet3!$A:$B,2,0) &gt; 1</f>
        <v>0</v>
      </c>
      <c r="C5065">
        <v>5064</v>
      </c>
      <c r="D5065">
        <v>36101</v>
      </c>
      <c r="E5065" s="4">
        <v>41141</v>
      </c>
      <c r="F5065">
        <v>3</v>
      </c>
      <c r="G5065" s="15">
        <f>I5065*F5065</f>
        <v>375</v>
      </c>
      <c r="H5065" s="9">
        <v>0.09</v>
      </c>
      <c r="I5065" s="13">
        <f>VLOOKUP($U5065,Pricebook!$A:$D,4,0)</f>
        <v>125</v>
      </c>
      <c r="J5065" s="11">
        <f>G5065*(1-H5065)</f>
        <v>341.25</v>
      </c>
      <c r="K5065" t="s">
        <v>1657</v>
      </c>
      <c r="L5065" t="s">
        <v>549</v>
      </c>
      <c r="M5065" t="str">
        <f>VLOOKUP($L5065,Companies!$A:$G,7,)</f>
        <v>RETAIL: Building Materials</v>
      </c>
      <c r="N5065" t="str">
        <f>VLOOKUP($L5065,Companies!$A:$G,6,)</f>
        <v>Consumer Services</v>
      </c>
      <c r="O5065" s="6" t="s">
        <v>2031</v>
      </c>
      <c r="P5065" s="6">
        <v>84043</v>
      </c>
      <c r="Q5065" t="s">
        <v>201</v>
      </c>
      <c r="R5065" t="s">
        <v>23</v>
      </c>
      <c r="S5065" s="4">
        <v>41142</v>
      </c>
      <c r="T5065" s="7">
        <f>S5065-E5065</f>
        <v>1</v>
      </c>
      <c r="U5065" t="s">
        <v>14217</v>
      </c>
      <c r="V5065" s="6" t="s">
        <v>14254</v>
      </c>
      <c r="W5065" t="s">
        <v>14255</v>
      </c>
      <c r="X5065" t="s">
        <v>14191</v>
      </c>
      <c r="Y5065" t="str">
        <f>VLOOKUP(R5065,Managers!$A:$B,2,)</f>
        <v>Bob Turner</v>
      </c>
      <c r="Z5065" s="11">
        <f>VLOOKUP(X5065,HourlyWages!$A:$B,2,0)</f>
        <v>60</v>
      </c>
      <c r="AA5065">
        <v>1</v>
      </c>
    </row>
    <row r="5066" spans="1:27" x14ac:dyDescent="0.3">
      <c r="A5066" t="b">
        <f>COUNTIF($C$1:C5066, C5066)&gt;1</f>
        <v>0</v>
      </c>
      <c r="B5066" t="b">
        <f>VLOOKUP(C5066,Sheet3!$A:$B,2,0) &gt; 1</f>
        <v>0</v>
      </c>
      <c r="C5066">
        <v>5065</v>
      </c>
      <c r="D5066">
        <v>36102</v>
      </c>
      <c r="E5066" s="4">
        <v>40318</v>
      </c>
      <c r="F5066">
        <v>36</v>
      </c>
      <c r="G5066" s="15">
        <f>I5066*F5066</f>
        <v>4500</v>
      </c>
      <c r="H5066" s="9">
        <v>0.03</v>
      </c>
      <c r="I5066" s="13">
        <f>VLOOKUP($U5066,Pricebook!$A:$D,4,0)</f>
        <v>125</v>
      </c>
      <c r="J5066" s="11">
        <f>G5066*(1-H5066)</f>
        <v>4365</v>
      </c>
      <c r="K5066" t="s">
        <v>1483</v>
      </c>
      <c r="L5066" t="s">
        <v>290</v>
      </c>
      <c r="M5066" t="str">
        <f>VLOOKUP($L5066,Companies!$A:$G,7,)</f>
        <v>Specialty Chemicals</v>
      </c>
      <c r="N5066" t="str">
        <f>VLOOKUP($L5066,Companies!$A:$G,6,)</f>
        <v>Consumer Durables</v>
      </c>
      <c r="O5066" s="6" t="s">
        <v>2488</v>
      </c>
      <c r="P5066" s="6">
        <v>32707</v>
      </c>
      <c r="Q5066" t="s">
        <v>101</v>
      </c>
      <c r="R5066" t="s">
        <v>34</v>
      </c>
      <c r="S5066" s="4">
        <v>40319</v>
      </c>
      <c r="T5066" s="7">
        <f>S5066-E5066</f>
        <v>1</v>
      </c>
      <c r="U5066" t="s">
        <v>14208</v>
      </c>
      <c r="V5066" s="6" t="s">
        <v>14251</v>
      </c>
      <c r="W5066" t="s">
        <v>14267</v>
      </c>
      <c r="X5066" t="s">
        <v>14203</v>
      </c>
      <c r="Y5066" t="str">
        <f>VLOOKUP(R5066,Managers!$A:$B,2,)</f>
        <v>Frank Mitchell</v>
      </c>
      <c r="Z5066" s="11">
        <f>VLOOKUP(X5066,HourlyWages!$A:$B,2,0)</f>
        <v>62</v>
      </c>
      <c r="AA5066">
        <v>1</v>
      </c>
    </row>
    <row r="5067" spans="1:27" x14ac:dyDescent="0.3">
      <c r="A5067" t="b">
        <f>COUNTIF($C$1:C5067, C5067)&gt;1</f>
        <v>0</v>
      </c>
      <c r="B5067" t="b">
        <f>VLOOKUP(C5067,Sheet3!$A:$B,2,0) &gt; 1</f>
        <v>0</v>
      </c>
      <c r="C5067">
        <v>5066</v>
      </c>
      <c r="D5067">
        <v>36103</v>
      </c>
      <c r="E5067" s="4">
        <v>41028</v>
      </c>
      <c r="F5067">
        <v>10</v>
      </c>
      <c r="G5067" s="15">
        <f>I5067*F5067</f>
        <v>1250</v>
      </c>
      <c r="H5067" s="9">
        <v>0.01</v>
      </c>
      <c r="I5067" s="13">
        <f>VLOOKUP($U5067,Pricebook!$A:$D,4,0)</f>
        <v>125</v>
      </c>
      <c r="J5067" s="11">
        <f>G5067*(1-H5067)</f>
        <v>1237.5</v>
      </c>
      <c r="K5067" t="s">
        <v>1177</v>
      </c>
      <c r="L5067" t="s">
        <v>41</v>
      </c>
      <c r="M5067" t="str">
        <f>VLOOKUP($L5067,Companies!$A:$G,7,)</f>
        <v>EDP Services</v>
      </c>
      <c r="N5067" t="str">
        <f>VLOOKUP($L5067,Companies!$A:$G,6,)</f>
        <v>Technology</v>
      </c>
      <c r="O5067" s="6" t="s">
        <v>1112</v>
      </c>
      <c r="P5067" s="6">
        <v>35810</v>
      </c>
      <c r="Q5067" t="s">
        <v>424</v>
      </c>
      <c r="R5067" t="s">
        <v>34</v>
      </c>
      <c r="S5067" s="4">
        <v>41030</v>
      </c>
      <c r="T5067" s="7">
        <f>S5067-E5067</f>
        <v>2</v>
      </c>
      <c r="U5067" t="s">
        <v>14208</v>
      </c>
      <c r="V5067" s="6" t="s">
        <v>14257</v>
      </c>
      <c r="W5067" t="s">
        <v>14264</v>
      </c>
      <c r="X5067" t="s">
        <v>14187</v>
      </c>
      <c r="Y5067" t="str">
        <f>VLOOKUP(R5067,Managers!$A:$B,2,)</f>
        <v>Frank Mitchell</v>
      </c>
      <c r="Z5067" s="11">
        <f>VLOOKUP(X5067,HourlyWages!$A:$B,2,0)</f>
        <v>45</v>
      </c>
      <c r="AA5067">
        <v>1</v>
      </c>
    </row>
    <row r="5068" spans="1:27" x14ac:dyDescent="0.3">
      <c r="A5068" t="b">
        <f>COUNTIF($C$1:C5068, C5068)&gt;1</f>
        <v>0</v>
      </c>
      <c r="B5068" t="b">
        <f>VLOOKUP(C5068,Sheet3!$A:$B,2,0) &gt; 1</f>
        <v>0</v>
      </c>
      <c r="C5068">
        <v>5067</v>
      </c>
      <c r="D5068">
        <v>36103</v>
      </c>
      <c r="E5068" s="4">
        <v>41028</v>
      </c>
      <c r="F5068">
        <v>45</v>
      </c>
      <c r="G5068" s="15">
        <f>I5068*F5068</f>
        <v>6750</v>
      </c>
      <c r="H5068" s="9">
        <v>0.03</v>
      </c>
      <c r="I5068" s="13">
        <f>VLOOKUP($U5068,Pricebook!$A:$D,4,0)</f>
        <v>150</v>
      </c>
      <c r="J5068" s="11">
        <f>G5068*(1-H5068)</f>
        <v>6547.5</v>
      </c>
      <c r="K5068" t="s">
        <v>1177</v>
      </c>
      <c r="L5068" t="s">
        <v>41</v>
      </c>
      <c r="M5068" t="str">
        <f>VLOOKUP($L5068,Companies!$A:$G,7,)</f>
        <v>EDP Services</v>
      </c>
      <c r="N5068" t="str">
        <f>VLOOKUP($L5068,Companies!$A:$G,6,)</f>
        <v>Technology</v>
      </c>
      <c r="O5068" s="6" t="s">
        <v>1112</v>
      </c>
      <c r="P5068" s="6">
        <v>35810</v>
      </c>
      <c r="Q5068" t="s">
        <v>424</v>
      </c>
      <c r="R5068" t="s">
        <v>34</v>
      </c>
      <c r="S5068" s="4">
        <v>41030</v>
      </c>
      <c r="T5068" s="7">
        <f>S5068-E5068</f>
        <v>2</v>
      </c>
      <c r="U5068" t="s">
        <v>14210</v>
      </c>
      <c r="V5068" s="6" t="s">
        <v>14254</v>
      </c>
      <c r="W5068" t="s">
        <v>14256</v>
      </c>
      <c r="X5068" t="s">
        <v>14203</v>
      </c>
      <c r="Y5068" t="str">
        <f>VLOOKUP(R5068,Managers!$A:$B,2,)</f>
        <v>Frank Mitchell</v>
      </c>
      <c r="Z5068" s="11">
        <f>VLOOKUP(X5068,HourlyWages!$A:$B,2,0)</f>
        <v>62</v>
      </c>
      <c r="AA5068">
        <v>1</v>
      </c>
    </row>
    <row r="5069" spans="1:27" x14ac:dyDescent="0.3">
      <c r="A5069" t="b">
        <f>COUNTIF($C$1:C5069, C5069)&gt;1</f>
        <v>0</v>
      </c>
      <c r="B5069" t="b">
        <f>VLOOKUP(C5069,Sheet3!$A:$B,2,0) &gt; 1</f>
        <v>0</v>
      </c>
      <c r="C5069">
        <v>5068</v>
      </c>
      <c r="D5069">
        <v>36130</v>
      </c>
      <c r="E5069" s="4">
        <v>41165</v>
      </c>
      <c r="F5069">
        <v>23</v>
      </c>
      <c r="G5069" s="15">
        <f>I5069*F5069</f>
        <v>3450</v>
      </c>
      <c r="H5069" s="9">
        <v>0.1</v>
      </c>
      <c r="I5069" s="13">
        <f>VLOOKUP($U5069,Pricebook!$A:$D,4,0)</f>
        <v>150</v>
      </c>
      <c r="J5069" s="11">
        <f>G5069*(1-H5069)</f>
        <v>3105</v>
      </c>
      <c r="K5069" t="s">
        <v>2156</v>
      </c>
      <c r="L5069" t="s">
        <v>348</v>
      </c>
      <c r="M5069" t="str">
        <f>VLOOKUP($L5069,Companies!$A:$G,7,)</f>
        <v>Telecommunications Equipment</v>
      </c>
      <c r="N5069" t="str">
        <f>VLOOKUP($L5069,Companies!$A:$G,6,)</f>
        <v>Public Utilities</v>
      </c>
      <c r="O5069" s="6" t="s">
        <v>1617</v>
      </c>
      <c r="P5069" s="6">
        <v>44646</v>
      </c>
      <c r="Q5069" t="s">
        <v>210</v>
      </c>
      <c r="R5069" t="s">
        <v>61</v>
      </c>
      <c r="S5069" s="4">
        <v>41166</v>
      </c>
      <c r="T5069" s="7">
        <f>S5069-E5069</f>
        <v>1</v>
      </c>
      <c r="U5069" t="s">
        <v>14211</v>
      </c>
      <c r="V5069" s="6" t="s">
        <v>14257</v>
      </c>
      <c r="W5069" t="s">
        <v>14259</v>
      </c>
      <c r="X5069" t="s">
        <v>14195</v>
      </c>
      <c r="Y5069" t="str">
        <f>VLOOKUP(R5069,Managers!$A:$B,2,)</f>
        <v>Allen Young</v>
      </c>
      <c r="Z5069" s="11">
        <f>VLOOKUP(X5069,HourlyWages!$A:$B,2,0)</f>
        <v>52</v>
      </c>
      <c r="AA5069">
        <v>1</v>
      </c>
    </row>
    <row r="5070" spans="1:27" x14ac:dyDescent="0.3">
      <c r="A5070" t="b">
        <f>COUNTIF($C$1:C5070, C5070)&gt;1</f>
        <v>0</v>
      </c>
      <c r="B5070" t="b">
        <f>VLOOKUP(C5070,Sheet3!$A:$B,2,0) &gt; 1</f>
        <v>0</v>
      </c>
      <c r="C5070">
        <v>5069</v>
      </c>
      <c r="D5070">
        <v>36131</v>
      </c>
      <c r="E5070" s="4">
        <v>39950</v>
      </c>
      <c r="F5070">
        <v>43</v>
      </c>
      <c r="G5070" s="15">
        <f>I5070*F5070</f>
        <v>4730</v>
      </c>
      <c r="H5070" s="9">
        <v>7.0000000000000007E-2</v>
      </c>
      <c r="I5070" s="13">
        <f>VLOOKUP($U5070,Pricebook!$A:$D,4,0)</f>
        <v>110</v>
      </c>
      <c r="J5070" s="11">
        <f>G5070*(1-H5070)</f>
        <v>4398.8999999999996</v>
      </c>
      <c r="K5070" t="s">
        <v>532</v>
      </c>
      <c r="L5070" t="s">
        <v>20</v>
      </c>
      <c r="M5070" t="str">
        <f>VLOOKUP($L5070,Companies!$A:$G,7,)</f>
        <v>Major Pharmaceuticals</v>
      </c>
      <c r="N5070" t="str">
        <f>VLOOKUP($L5070,Companies!$A:$G,6,)</f>
        <v>Health Care</v>
      </c>
      <c r="O5070" s="6" t="s">
        <v>2595</v>
      </c>
      <c r="P5070" s="6" t="s">
        <v>2596</v>
      </c>
      <c r="Q5070" t="s">
        <v>436</v>
      </c>
      <c r="R5070" t="s">
        <v>34</v>
      </c>
      <c r="S5070" s="4">
        <v>39952</v>
      </c>
      <c r="T5070" s="7">
        <f>S5070-E5070</f>
        <v>2</v>
      </c>
      <c r="U5070" t="s">
        <v>14215</v>
      </c>
      <c r="V5070" s="6" t="s">
        <v>14257</v>
      </c>
      <c r="W5070" t="s">
        <v>14259</v>
      </c>
      <c r="X5070" t="s">
        <v>14185</v>
      </c>
      <c r="Y5070" t="str">
        <f>VLOOKUP(R5070,Managers!$A:$B,2,)</f>
        <v>Frank Mitchell</v>
      </c>
      <c r="Z5070" s="11">
        <f>VLOOKUP(X5070,HourlyWages!$A:$B,2,0)</f>
        <v>70</v>
      </c>
      <c r="AA5070">
        <v>1</v>
      </c>
    </row>
    <row r="5071" spans="1:27" x14ac:dyDescent="0.3">
      <c r="A5071" t="b">
        <f>COUNTIF($C$1:C5071, C5071)&gt;1</f>
        <v>0</v>
      </c>
      <c r="B5071" t="b">
        <f>VLOOKUP(C5071,Sheet3!$A:$B,2,0) &gt; 1</f>
        <v>0</v>
      </c>
      <c r="C5071">
        <v>5070</v>
      </c>
      <c r="D5071">
        <v>36131</v>
      </c>
      <c r="E5071" s="4">
        <v>39950</v>
      </c>
      <c r="F5071">
        <v>26</v>
      </c>
      <c r="G5071" s="15">
        <f>I5071*F5071</f>
        <v>2860</v>
      </c>
      <c r="H5071" s="9">
        <v>0.09</v>
      </c>
      <c r="I5071" s="13">
        <f>VLOOKUP($U5071,Pricebook!$A:$D,4,0)</f>
        <v>110</v>
      </c>
      <c r="J5071" s="11">
        <f>G5071*(1-H5071)</f>
        <v>2602.6</v>
      </c>
      <c r="K5071" t="s">
        <v>532</v>
      </c>
      <c r="L5071" t="s">
        <v>20</v>
      </c>
      <c r="M5071" t="str">
        <f>VLOOKUP($L5071,Companies!$A:$G,7,)</f>
        <v>Major Pharmaceuticals</v>
      </c>
      <c r="N5071" t="str">
        <f>VLOOKUP($L5071,Companies!$A:$G,6,)</f>
        <v>Health Care</v>
      </c>
      <c r="O5071" s="6" t="s">
        <v>2595</v>
      </c>
      <c r="P5071" s="6" t="s">
        <v>2596</v>
      </c>
      <c r="Q5071" t="s">
        <v>436</v>
      </c>
      <c r="R5071" t="s">
        <v>34</v>
      </c>
      <c r="S5071" s="4">
        <v>39951</v>
      </c>
      <c r="T5071" s="7">
        <f>S5071-E5071</f>
        <v>1</v>
      </c>
      <c r="U5071" t="s">
        <v>14215</v>
      </c>
      <c r="V5071" s="6" t="s">
        <v>14251</v>
      </c>
      <c r="W5071" t="s">
        <v>14263</v>
      </c>
      <c r="X5071" t="s">
        <v>14185</v>
      </c>
      <c r="Y5071" t="str">
        <f>VLOOKUP(R5071,Managers!$A:$B,2,)</f>
        <v>Frank Mitchell</v>
      </c>
      <c r="Z5071" s="11">
        <f>VLOOKUP(X5071,HourlyWages!$A:$B,2,0)</f>
        <v>70</v>
      </c>
      <c r="AA5071">
        <v>1</v>
      </c>
    </row>
    <row r="5072" spans="1:27" x14ac:dyDescent="0.3">
      <c r="A5072" t="b">
        <f>COUNTIF($C$1:C5072, C5072)&gt;1</f>
        <v>0</v>
      </c>
      <c r="B5072" t="b">
        <f>VLOOKUP(C5072,Sheet3!$A:$B,2,0) &gt; 1</f>
        <v>0</v>
      </c>
      <c r="C5072">
        <v>5071</v>
      </c>
      <c r="D5072">
        <v>36131</v>
      </c>
      <c r="E5072" s="4">
        <v>39950</v>
      </c>
      <c r="F5072">
        <v>26</v>
      </c>
      <c r="G5072" s="15">
        <f>I5072*F5072</f>
        <v>3120</v>
      </c>
      <c r="H5072" s="9">
        <v>7.0000000000000007E-2</v>
      </c>
      <c r="I5072" s="13">
        <f>VLOOKUP($U5072,Pricebook!$A:$D,4,0)</f>
        <v>120</v>
      </c>
      <c r="J5072" s="11">
        <f>G5072*(1-H5072)</f>
        <v>2901.6</v>
      </c>
      <c r="K5072" t="s">
        <v>532</v>
      </c>
      <c r="L5072" t="s">
        <v>20</v>
      </c>
      <c r="M5072" t="str">
        <f>VLOOKUP($L5072,Companies!$A:$G,7,)</f>
        <v>Major Pharmaceuticals</v>
      </c>
      <c r="N5072" t="str">
        <f>VLOOKUP($L5072,Companies!$A:$G,6,)</f>
        <v>Health Care</v>
      </c>
      <c r="O5072" s="6" t="s">
        <v>534</v>
      </c>
      <c r="P5072" s="6">
        <v>94591</v>
      </c>
      <c r="Q5072" t="s">
        <v>114</v>
      </c>
      <c r="R5072" t="s">
        <v>23</v>
      </c>
      <c r="S5072" s="4">
        <v>39951</v>
      </c>
      <c r="T5072" s="7">
        <f>S5072-E5072</f>
        <v>1</v>
      </c>
      <c r="U5072" t="s">
        <v>14212</v>
      </c>
      <c r="V5072" s="6" t="s">
        <v>14251</v>
      </c>
      <c r="W5072" t="s">
        <v>14253</v>
      </c>
      <c r="X5072" t="s">
        <v>14187</v>
      </c>
      <c r="Y5072" t="str">
        <f>VLOOKUP(R5072,Managers!$A:$B,2,)</f>
        <v>Bob Turner</v>
      </c>
      <c r="Z5072" s="11">
        <f>VLOOKUP(X5072,HourlyWages!$A:$B,2,0)</f>
        <v>45</v>
      </c>
      <c r="AA5072">
        <v>1</v>
      </c>
    </row>
    <row r="5073" spans="1:27" x14ac:dyDescent="0.3">
      <c r="A5073" t="b">
        <f>COUNTIF($C$1:C5073, C5073)&gt;1</f>
        <v>0</v>
      </c>
      <c r="B5073" t="b">
        <f>VLOOKUP(C5073,Sheet3!$A:$B,2,0) &gt; 1</f>
        <v>0</v>
      </c>
      <c r="C5073">
        <v>5072</v>
      </c>
      <c r="D5073">
        <v>36132</v>
      </c>
      <c r="E5073" s="4">
        <v>41008</v>
      </c>
      <c r="F5073">
        <v>3</v>
      </c>
      <c r="G5073" s="15">
        <f>I5073*F5073</f>
        <v>375</v>
      </c>
      <c r="H5073" s="9">
        <v>0.03</v>
      </c>
      <c r="I5073" s="13">
        <f>VLOOKUP($U5073,Pricebook!$A:$D,4,0)</f>
        <v>125</v>
      </c>
      <c r="J5073" s="11">
        <f>G5073*(1-H5073)</f>
        <v>363.75</v>
      </c>
      <c r="K5073" t="s">
        <v>395</v>
      </c>
      <c r="L5073" t="s">
        <v>396</v>
      </c>
      <c r="M5073" t="str">
        <f>VLOOKUP($L5073,Companies!$A:$G,7,)</f>
        <v>EDP Services</v>
      </c>
      <c r="N5073" t="str">
        <f>VLOOKUP($L5073,Companies!$A:$G,6,)</f>
        <v>Technology</v>
      </c>
      <c r="O5073" s="6" t="s">
        <v>2597</v>
      </c>
      <c r="P5073" s="6">
        <v>16509</v>
      </c>
      <c r="Q5073" t="s">
        <v>232</v>
      </c>
      <c r="R5073" t="s">
        <v>61</v>
      </c>
      <c r="S5073" s="4">
        <v>41013</v>
      </c>
      <c r="T5073" s="7">
        <f>S5073-E5073</f>
        <v>5</v>
      </c>
      <c r="U5073" t="s">
        <v>14209</v>
      </c>
      <c r="V5073" s="6" t="s">
        <v>14257</v>
      </c>
      <c r="W5073" t="s">
        <v>14258</v>
      </c>
      <c r="X5073" t="s">
        <v>14188</v>
      </c>
      <c r="Y5073" t="str">
        <f>VLOOKUP(R5073,Managers!$A:$B,2,)</f>
        <v>Allen Young</v>
      </c>
      <c r="Z5073" s="11">
        <f>VLOOKUP(X5073,HourlyWages!$A:$B,2,0)</f>
        <v>52</v>
      </c>
      <c r="AA5073">
        <v>1</v>
      </c>
    </row>
    <row r="5074" spans="1:27" x14ac:dyDescent="0.3">
      <c r="A5074" t="b">
        <f>COUNTIF($C$1:C5074, C5074)&gt;1</f>
        <v>0</v>
      </c>
      <c r="B5074" t="b">
        <f>VLOOKUP(C5074,Sheet3!$A:$B,2,0) &gt; 1</f>
        <v>0</v>
      </c>
      <c r="C5074">
        <v>5073</v>
      </c>
      <c r="D5074">
        <v>36133</v>
      </c>
      <c r="E5074" s="4">
        <v>40775</v>
      </c>
      <c r="F5074">
        <v>6</v>
      </c>
      <c r="G5074" s="15">
        <f>I5074*F5074</f>
        <v>660</v>
      </c>
      <c r="H5074" s="9">
        <v>0</v>
      </c>
      <c r="I5074" s="13">
        <f>VLOOKUP($U5074,Pricebook!$A:$D,4,0)</f>
        <v>110</v>
      </c>
      <c r="J5074" s="11">
        <f>G5074*(1-H5074)</f>
        <v>660</v>
      </c>
      <c r="K5074" t="s">
        <v>623</v>
      </c>
      <c r="L5074" t="s">
        <v>508</v>
      </c>
      <c r="M5074" t="str">
        <f>VLOOKUP($L5074,Companies!$A:$G,7,)</f>
        <v>Semiconductors</v>
      </c>
      <c r="N5074" t="str">
        <f>VLOOKUP($L5074,Companies!$A:$G,6,)</f>
        <v>Technology</v>
      </c>
      <c r="O5074" s="6" t="s">
        <v>1136</v>
      </c>
      <c r="P5074" s="6" t="s">
        <v>1137</v>
      </c>
      <c r="Q5074" t="s">
        <v>232</v>
      </c>
      <c r="R5074" t="s">
        <v>61</v>
      </c>
      <c r="S5074" s="4">
        <v>40776</v>
      </c>
      <c r="T5074" s="7">
        <f>S5074-E5074</f>
        <v>1</v>
      </c>
      <c r="U5074" t="s">
        <v>14215</v>
      </c>
      <c r="V5074" s="6" t="s">
        <v>14251</v>
      </c>
      <c r="W5074" t="s">
        <v>14263</v>
      </c>
      <c r="X5074" t="s">
        <v>14193</v>
      </c>
      <c r="Y5074" t="str">
        <f>VLOOKUP(R5074,Managers!$A:$B,2,)</f>
        <v>Allen Young</v>
      </c>
      <c r="Z5074" s="11">
        <f>VLOOKUP(X5074,HourlyWages!$A:$B,2,0)</f>
        <v>57</v>
      </c>
      <c r="AA5074">
        <v>1</v>
      </c>
    </row>
    <row r="5075" spans="1:27" x14ac:dyDescent="0.3">
      <c r="A5075" t="b">
        <f>COUNTIF($C$1:C5075, C5075)&gt;1</f>
        <v>0</v>
      </c>
      <c r="B5075" t="b">
        <f>VLOOKUP(C5075,Sheet3!$A:$B,2,0) &gt; 1</f>
        <v>0</v>
      </c>
      <c r="C5075">
        <v>5074</v>
      </c>
      <c r="D5075">
        <v>36134</v>
      </c>
      <c r="E5075" s="4">
        <v>40504</v>
      </c>
      <c r="F5075">
        <v>6</v>
      </c>
      <c r="G5075" s="15">
        <f>I5075*F5075</f>
        <v>900</v>
      </c>
      <c r="H5075" s="9">
        <v>0.01</v>
      </c>
      <c r="I5075" s="13">
        <f>VLOOKUP($U5075,Pricebook!$A:$D,4,0)</f>
        <v>150</v>
      </c>
      <c r="J5075" s="11">
        <f>G5075*(1-H5075)</f>
        <v>891</v>
      </c>
      <c r="K5075" t="s">
        <v>656</v>
      </c>
      <c r="L5075" t="s">
        <v>449</v>
      </c>
      <c r="M5075" t="str">
        <f>VLOOKUP($L5075,Companies!$A:$G,7,)</f>
        <v>Auto Manufacturing</v>
      </c>
      <c r="N5075" t="str">
        <f>VLOOKUP($L5075,Companies!$A:$G,6,)</f>
        <v>Capital Goods</v>
      </c>
      <c r="O5075" s="6" t="s">
        <v>2256</v>
      </c>
      <c r="P5075" s="6">
        <v>62521</v>
      </c>
      <c r="Q5075" t="s">
        <v>15</v>
      </c>
      <c r="R5075" t="s">
        <v>16</v>
      </c>
      <c r="S5075" s="4">
        <v>40504</v>
      </c>
      <c r="T5075" s="7">
        <f>S5075-E5075</f>
        <v>0</v>
      </c>
      <c r="U5075" t="s">
        <v>14210</v>
      </c>
      <c r="V5075" s="6" t="s">
        <v>14251</v>
      </c>
      <c r="W5075" t="s">
        <v>14263</v>
      </c>
      <c r="X5075" t="s">
        <v>14200</v>
      </c>
      <c r="Y5075" t="str">
        <f>VLOOKUP(R5075,Managers!$A:$B,2,)</f>
        <v>Josh Martinez</v>
      </c>
      <c r="Z5075" s="11">
        <f>VLOOKUP(X5075,HourlyWages!$A:$B,2,0)</f>
        <v>59</v>
      </c>
      <c r="AA5075">
        <v>1</v>
      </c>
    </row>
    <row r="5076" spans="1:27" x14ac:dyDescent="0.3">
      <c r="A5076" t="b">
        <f>COUNTIF($C$1:C5076, C5076)&gt;1</f>
        <v>0</v>
      </c>
      <c r="B5076" t="b">
        <f>VLOOKUP(C5076,Sheet3!$A:$B,2,0) &gt; 1</f>
        <v>0</v>
      </c>
      <c r="C5076">
        <v>5075</v>
      </c>
      <c r="D5076">
        <v>36135</v>
      </c>
      <c r="E5076" s="4">
        <v>40693</v>
      </c>
      <c r="F5076">
        <v>33</v>
      </c>
      <c r="G5076" s="15">
        <f>I5076*F5076</f>
        <v>4950</v>
      </c>
      <c r="H5076" s="9">
        <v>0.02</v>
      </c>
      <c r="I5076" s="13">
        <f>VLOOKUP($U5076,Pricebook!$A:$D,4,0)</f>
        <v>150</v>
      </c>
      <c r="J5076" s="11">
        <f>G5076*(1-H5076)</f>
        <v>4851</v>
      </c>
      <c r="K5076" t="s">
        <v>1306</v>
      </c>
      <c r="L5076" t="s">
        <v>290</v>
      </c>
      <c r="M5076" t="str">
        <f>VLOOKUP($L5076,Companies!$A:$G,7,)</f>
        <v>Specialty Chemicals</v>
      </c>
      <c r="N5076" t="str">
        <f>VLOOKUP($L5076,Companies!$A:$G,6,)</f>
        <v>Consumer Durables</v>
      </c>
      <c r="O5076" s="6" t="s">
        <v>1420</v>
      </c>
      <c r="P5076" s="6">
        <v>62223</v>
      </c>
      <c r="Q5076" t="s">
        <v>15</v>
      </c>
      <c r="R5076" t="s">
        <v>16</v>
      </c>
      <c r="S5076" s="4">
        <v>40694</v>
      </c>
      <c r="T5076" s="7">
        <f>S5076-E5076</f>
        <v>1</v>
      </c>
      <c r="U5076" t="s">
        <v>14210</v>
      </c>
      <c r="V5076" s="6" t="s">
        <v>14257</v>
      </c>
      <c r="W5076" t="s">
        <v>14259</v>
      </c>
      <c r="X5076" t="s">
        <v>14201</v>
      </c>
      <c r="Y5076" t="str">
        <f>VLOOKUP(R5076,Managers!$A:$B,2,)</f>
        <v>Josh Martinez</v>
      </c>
      <c r="Z5076" s="11">
        <f>VLOOKUP(X5076,HourlyWages!$A:$B,2,0)</f>
        <v>53</v>
      </c>
      <c r="AA5076">
        <v>1</v>
      </c>
    </row>
    <row r="5077" spans="1:27" x14ac:dyDescent="0.3">
      <c r="A5077" t="b">
        <f>COUNTIF($C$1:C5077, C5077)&gt;1</f>
        <v>0</v>
      </c>
      <c r="B5077" t="b">
        <f>VLOOKUP(C5077,Sheet3!$A:$B,2,0) &gt; 1</f>
        <v>0</v>
      </c>
      <c r="C5077">
        <v>5076</v>
      </c>
      <c r="D5077">
        <v>36160</v>
      </c>
      <c r="E5077" s="4">
        <v>41235</v>
      </c>
      <c r="F5077">
        <v>12</v>
      </c>
      <c r="G5077" s="15">
        <f>I5077*F5077</f>
        <v>1800</v>
      </c>
      <c r="H5077" s="9">
        <v>0</v>
      </c>
      <c r="I5077" s="13">
        <f>VLOOKUP($U5077,Pricebook!$A:$D,4,0)</f>
        <v>150</v>
      </c>
      <c r="J5077" s="11">
        <f>G5077*(1-H5077)</f>
        <v>1800</v>
      </c>
      <c r="K5077" t="s">
        <v>810</v>
      </c>
      <c r="L5077" t="s">
        <v>193</v>
      </c>
      <c r="M5077" t="str">
        <f>VLOOKUP($L5077,Companies!$A:$G,7,)</f>
        <v>Semiconductors</v>
      </c>
      <c r="N5077" t="str">
        <f>VLOOKUP($L5077,Companies!$A:$G,6,)</f>
        <v>Technology</v>
      </c>
      <c r="O5077" s="6" t="s">
        <v>2598</v>
      </c>
      <c r="P5077" s="6">
        <v>93101</v>
      </c>
      <c r="Q5077" t="s">
        <v>114</v>
      </c>
      <c r="R5077" t="s">
        <v>23</v>
      </c>
      <c r="S5077" s="4">
        <v>41242</v>
      </c>
      <c r="T5077" s="7">
        <f>S5077-E5077</f>
        <v>7</v>
      </c>
      <c r="U5077" t="s">
        <v>14210</v>
      </c>
      <c r="V5077" s="6" t="s">
        <v>14251</v>
      </c>
      <c r="W5077" t="s">
        <v>14263</v>
      </c>
      <c r="X5077" t="s">
        <v>14202</v>
      </c>
      <c r="Y5077" t="str">
        <f>VLOOKUP(R5077,Managers!$A:$B,2,)</f>
        <v>Bob Turner</v>
      </c>
      <c r="Z5077" s="11">
        <f>VLOOKUP(X5077,HourlyWages!$A:$B,2,0)</f>
        <v>71</v>
      </c>
      <c r="AA5077">
        <v>1</v>
      </c>
    </row>
    <row r="5078" spans="1:27" x14ac:dyDescent="0.3">
      <c r="A5078" t="b">
        <f>COUNTIF($C$1:C5078, C5078)&gt;1</f>
        <v>0</v>
      </c>
      <c r="B5078" t="b">
        <f>VLOOKUP(C5078,Sheet3!$A:$B,2,0) &gt; 1</f>
        <v>0</v>
      </c>
      <c r="C5078">
        <v>5077</v>
      </c>
      <c r="D5078">
        <v>36161</v>
      </c>
      <c r="E5078" s="4">
        <v>40194</v>
      </c>
      <c r="F5078">
        <v>6</v>
      </c>
      <c r="G5078" s="15">
        <f>I5078*F5078</f>
        <v>960</v>
      </c>
      <c r="H5078" s="9">
        <v>0.03</v>
      </c>
      <c r="I5078" s="13">
        <f>VLOOKUP($U5078,Pricebook!$A:$D,4,0)</f>
        <v>160</v>
      </c>
      <c r="J5078" s="11">
        <f>G5078*(1-H5078)</f>
        <v>931.19999999999993</v>
      </c>
      <c r="K5078" t="s">
        <v>2382</v>
      </c>
      <c r="L5078" t="s">
        <v>351</v>
      </c>
      <c r="M5078" t="str">
        <f>VLOOKUP($L5078,Companies!$A:$G,7,)</f>
        <v>Department/Specialty Retail Stores</v>
      </c>
      <c r="N5078" t="str">
        <f>VLOOKUP($L5078,Companies!$A:$G,6,)</f>
        <v>Consumer Services</v>
      </c>
      <c r="O5078" s="6" t="s">
        <v>2599</v>
      </c>
      <c r="P5078" s="6">
        <v>20852</v>
      </c>
      <c r="Q5078" t="s">
        <v>187</v>
      </c>
      <c r="R5078" t="s">
        <v>61</v>
      </c>
      <c r="S5078" s="4">
        <v>40195</v>
      </c>
      <c r="T5078" s="7">
        <f>S5078-E5078</f>
        <v>1</v>
      </c>
      <c r="U5078" t="s">
        <v>14218</v>
      </c>
      <c r="V5078" s="6" t="s">
        <v>14251</v>
      </c>
      <c r="W5078" t="s">
        <v>14266</v>
      </c>
      <c r="X5078" t="s">
        <v>14198</v>
      </c>
      <c r="Y5078" t="str">
        <f>VLOOKUP(R5078,Managers!$A:$B,2,)</f>
        <v>Allen Young</v>
      </c>
      <c r="Z5078" s="11">
        <f>VLOOKUP(X5078,HourlyWages!$A:$B,2,0)</f>
        <v>51</v>
      </c>
      <c r="AA5078">
        <v>1</v>
      </c>
    </row>
    <row r="5079" spans="1:27" x14ac:dyDescent="0.3">
      <c r="A5079" t="b">
        <f>COUNTIF($C$1:C5079, C5079)&gt;1</f>
        <v>0</v>
      </c>
      <c r="B5079" t="b">
        <f>VLOOKUP(C5079,Sheet3!$A:$B,2,0) &gt; 1</f>
        <v>0</v>
      </c>
      <c r="C5079">
        <v>5078</v>
      </c>
      <c r="D5079">
        <v>36163</v>
      </c>
      <c r="E5079" s="4">
        <v>41218</v>
      </c>
      <c r="F5079">
        <v>32</v>
      </c>
      <c r="G5079" s="15">
        <f>I5079*F5079</f>
        <v>5120</v>
      </c>
      <c r="H5079" s="9">
        <v>7.0000000000000007E-2</v>
      </c>
      <c r="I5079" s="13">
        <f>VLOOKUP($U5079,Pricebook!$A:$D,4,0)</f>
        <v>160</v>
      </c>
      <c r="J5079" s="11">
        <f>G5079*(1-H5079)</f>
        <v>4761.5999999999995</v>
      </c>
      <c r="K5079" t="s">
        <v>356</v>
      </c>
      <c r="L5079" t="s">
        <v>103</v>
      </c>
      <c r="M5079" t="str">
        <f>VLOOKUP($L5079,Companies!$A:$G,7,)</f>
        <v>Computer Software: Programming, Data Processing</v>
      </c>
      <c r="N5079" t="str">
        <f>VLOOKUP($L5079,Companies!$A:$G,6,)</f>
        <v>Technology</v>
      </c>
      <c r="O5079" s="6" t="s">
        <v>1384</v>
      </c>
      <c r="P5079" s="6">
        <v>64130</v>
      </c>
      <c r="Q5079" t="s">
        <v>358</v>
      </c>
      <c r="R5079" t="s">
        <v>16</v>
      </c>
      <c r="S5079" s="4">
        <v>41218</v>
      </c>
      <c r="T5079" s="7">
        <f>S5079-E5079</f>
        <v>0</v>
      </c>
      <c r="U5079" t="s">
        <v>14218</v>
      </c>
      <c r="V5079" s="6" t="s">
        <v>14251</v>
      </c>
      <c r="W5079" t="s">
        <v>14266</v>
      </c>
      <c r="X5079" t="s">
        <v>14201</v>
      </c>
      <c r="Y5079" t="str">
        <f>VLOOKUP(R5079,Managers!$A:$B,2,)</f>
        <v>Josh Martinez</v>
      </c>
      <c r="Z5079" s="11">
        <f>VLOOKUP(X5079,HourlyWages!$A:$B,2,0)</f>
        <v>53</v>
      </c>
      <c r="AA5079">
        <v>1</v>
      </c>
    </row>
    <row r="5080" spans="1:27" x14ac:dyDescent="0.3">
      <c r="A5080" t="b">
        <f>COUNTIF($C$1:C5080, C5080)&gt;1</f>
        <v>0</v>
      </c>
      <c r="B5080" t="b">
        <f>VLOOKUP(C5080,Sheet3!$A:$B,2,0) &gt; 1</f>
        <v>0</v>
      </c>
      <c r="C5080">
        <v>5079</v>
      </c>
      <c r="D5080">
        <v>36196</v>
      </c>
      <c r="E5080" s="4">
        <v>40761</v>
      </c>
      <c r="F5080">
        <v>7</v>
      </c>
      <c r="G5080" s="15">
        <f>I5080*F5080</f>
        <v>1050</v>
      </c>
      <c r="H5080" s="9">
        <v>7.0000000000000007E-2</v>
      </c>
      <c r="I5080" s="13">
        <f>VLOOKUP($U5080,Pricebook!$A:$D,4,0)</f>
        <v>150</v>
      </c>
      <c r="J5080" s="11">
        <f>G5080*(1-H5080)</f>
        <v>976.49999999999989</v>
      </c>
      <c r="K5080" t="s">
        <v>774</v>
      </c>
      <c r="L5080" t="s">
        <v>775</v>
      </c>
      <c r="M5080" t="str">
        <f>VLOOKUP($L5080,Companies!$A:$G,7,)</f>
        <v>Computer Software: Prepackaged Software</v>
      </c>
      <c r="N5080" t="str">
        <f>VLOOKUP($L5080,Companies!$A:$G,6,)</f>
        <v>Technology</v>
      </c>
      <c r="O5080" s="6" t="s">
        <v>2600</v>
      </c>
      <c r="P5080" s="6">
        <v>95404</v>
      </c>
      <c r="Q5080" t="s">
        <v>114</v>
      </c>
      <c r="R5080" t="s">
        <v>23</v>
      </c>
      <c r="S5080" s="4">
        <v>40763</v>
      </c>
      <c r="T5080" s="7">
        <f>S5080-E5080</f>
        <v>2</v>
      </c>
      <c r="U5080" t="s">
        <v>14211</v>
      </c>
      <c r="V5080" s="6" t="s">
        <v>14257</v>
      </c>
      <c r="W5080" t="s">
        <v>14259</v>
      </c>
      <c r="X5080" t="s">
        <v>14202</v>
      </c>
      <c r="Y5080" t="str">
        <f>VLOOKUP(R5080,Managers!$A:$B,2,)</f>
        <v>Bob Turner</v>
      </c>
      <c r="Z5080" s="11">
        <f>VLOOKUP(X5080,HourlyWages!$A:$B,2,0)</f>
        <v>71</v>
      </c>
      <c r="AA5080">
        <v>1</v>
      </c>
    </row>
    <row r="5081" spans="1:27" x14ac:dyDescent="0.3">
      <c r="A5081" t="b">
        <f>COUNTIF($C$1:C5081, C5081)&gt;1</f>
        <v>0</v>
      </c>
      <c r="B5081" t="b">
        <f>VLOOKUP(C5081,Sheet3!$A:$B,2,0) &gt; 1</f>
        <v>0</v>
      </c>
      <c r="C5081">
        <v>5080</v>
      </c>
      <c r="D5081">
        <v>36196</v>
      </c>
      <c r="E5081" s="4">
        <v>40761</v>
      </c>
      <c r="F5081">
        <v>6</v>
      </c>
      <c r="G5081" s="15">
        <f>I5081*F5081</f>
        <v>750</v>
      </c>
      <c r="H5081" s="9">
        <v>0.09</v>
      </c>
      <c r="I5081" s="13">
        <f>VLOOKUP($U5081,Pricebook!$A:$D,4,0)</f>
        <v>125</v>
      </c>
      <c r="J5081" s="11">
        <f>G5081*(1-H5081)</f>
        <v>682.5</v>
      </c>
      <c r="K5081" t="s">
        <v>774</v>
      </c>
      <c r="L5081" t="s">
        <v>775</v>
      </c>
      <c r="M5081" t="str">
        <f>VLOOKUP($L5081,Companies!$A:$G,7,)</f>
        <v>Computer Software: Prepackaged Software</v>
      </c>
      <c r="N5081" t="str">
        <f>VLOOKUP($L5081,Companies!$A:$G,6,)</f>
        <v>Technology</v>
      </c>
      <c r="O5081" s="6" t="s">
        <v>1470</v>
      </c>
      <c r="P5081" s="6" t="s">
        <v>2601</v>
      </c>
      <c r="Q5081" t="s">
        <v>421</v>
      </c>
      <c r="R5081" t="s">
        <v>61</v>
      </c>
      <c r="S5081" s="4">
        <v>40762</v>
      </c>
      <c r="T5081" s="7">
        <f>S5081-E5081</f>
        <v>1</v>
      </c>
      <c r="U5081" t="s">
        <v>14208</v>
      </c>
      <c r="V5081" s="6" t="s">
        <v>14251</v>
      </c>
      <c r="W5081" t="s">
        <v>14267</v>
      </c>
      <c r="X5081" t="s">
        <v>14184</v>
      </c>
      <c r="Y5081" t="str">
        <f>VLOOKUP(R5081,Managers!$A:$B,2,)</f>
        <v>Allen Young</v>
      </c>
      <c r="Z5081" s="11">
        <f>VLOOKUP(X5081,HourlyWages!$A:$B,2,0)</f>
        <v>50</v>
      </c>
      <c r="AA5081">
        <v>1</v>
      </c>
    </row>
    <row r="5082" spans="1:27" x14ac:dyDescent="0.3">
      <c r="A5082" t="b">
        <f>COUNTIF($C$1:C5082, C5082)&gt;1</f>
        <v>0</v>
      </c>
      <c r="B5082" t="b">
        <f>VLOOKUP(C5082,Sheet3!$A:$B,2,0) &gt; 1</f>
        <v>0</v>
      </c>
      <c r="C5082">
        <v>5081</v>
      </c>
      <c r="D5082">
        <v>36224</v>
      </c>
      <c r="E5082" s="4">
        <v>39936</v>
      </c>
      <c r="F5082">
        <v>15</v>
      </c>
      <c r="G5082" s="15">
        <f>I5082*F5082</f>
        <v>2550</v>
      </c>
      <c r="H5082" s="9">
        <v>0.09</v>
      </c>
      <c r="I5082" s="13">
        <f>VLOOKUP($U5082,Pricebook!$A:$D,4,0)</f>
        <v>170</v>
      </c>
      <c r="J5082" s="11">
        <f>G5082*(1-H5082)</f>
        <v>2320.5</v>
      </c>
      <c r="K5082" t="s">
        <v>1048</v>
      </c>
      <c r="L5082" t="s">
        <v>508</v>
      </c>
      <c r="M5082" t="str">
        <f>VLOOKUP($L5082,Companies!$A:$G,7,)</f>
        <v>Semiconductors</v>
      </c>
      <c r="N5082" t="str">
        <f>VLOOKUP($L5082,Companies!$A:$G,6,)</f>
        <v>Technology</v>
      </c>
      <c r="O5082" s="6" t="s">
        <v>80</v>
      </c>
      <c r="P5082" s="6">
        <v>37311</v>
      </c>
      <c r="Q5082" t="s">
        <v>81</v>
      </c>
      <c r="R5082" t="s">
        <v>34</v>
      </c>
      <c r="S5082" s="4">
        <v>39938</v>
      </c>
      <c r="T5082" s="7">
        <f>S5082-E5082</f>
        <v>2</v>
      </c>
      <c r="U5082" t="s">
        <v>14219</v>
      </c>
      <c r="V5082" s="6" t="s">
        <v>14251</v>
      </c>
      <c r="W5082" t="s">
        <v>14266</v>
      </c>
      <c r="X5082" t="s">
        <v>14184</v>
      </c>
      <c r="Y5082" t="str">
        <f>VLOOKUP(R5082,Managers!$A:$B,2,)</f>
        <v>Frank Mitchell</v>
      </c>
      <c r="Z5082" s="11">
        <f>VLOOKUP(X5082,HourlyWages!$A:$B,2,0)</f>
        <v>50</v>
      </c>
      <c r="AA5082">
        <v>1</v>
      </c>
    </row>
    <row r="5083" spans="1:27" x14ac:dyDescent="0.3">
      <c r="A5083" t="b">
        <f>COUNTIF($C$1:C5083, C5083)&gt;1</f>
        <v>0</v>
      </c>
      <c r="B5083" t="b">
        <f>VLOOKUP(C5083,Sheet3!$A:$B,2,0) &gt; 1</f>
        <v>0</v>
      </c>
      <c r="C5083">
        <v>5082</v>
      </c>
      <c r="D5083">
        <v>36229</v>
      </c>
      <c r="E5083" s="4">
        <v>41173</v>
      </c>
      <c r="F5083">
        <v>12</v>
      </c>
      <c r="G5083" s="15">
        <f>I5083*F5083</f>
        <v>1800</v>
      </c>
      <c r="H5083" s="9">
        <v>0.02</v>
      </c>
      <c r="I5083" s="13">
        <f>VLOOKUP($U5083,Pricebook!$A:$D,4,0)</f>
        <v>150</v>
      </c>
      <c r="J5083" s="11">
        <f>G5083*(1-H5083)</f>
        <v>1764</v>
      </c>
      <c r="K5083" t="s">
        <v>2095</v>
      </c>
      <c r="L5083" t="s">
        <v>260</v>
      </c>
      <c r="M5083" t="str">
        <f>VLOOKUP($L5083,Companies!$A:$G,7,)</f>
        <v>Packaged Foods</v>
      </c>
      <c r="N5083" t="str">
        <f>VLOOKUP($L5083,Companies!$A:$G,6,)</f>
        <v>Consumer Non-Durables</v>
      </c>
      <c r="O5083" s="6" t="s">
        <v>2602</v>
      </c>
      <c r="P5083" s="6">
        <v>53051</v>
      </c>
      <c r="Q5083" t="s">
        <v>95</v>
      </c>
      <c r="R5083" t="s">
        <v>16</v>
      </c>
      <c r="S5083" s="4">
        <v>41176</v>
      </c>
      <c r="T5083" s="7">
        <f>S5083-E5083</f>
        <v>3</v>
      </c>
      <c r="U5083" t="s">
        <v>14216</v>
      </c>
      <c r="V5083" s="6" t="s">
        <v>14254</v>
      </c>
      <c r="W5083" t="s">
        <v>14255</v>
      </c>
      <c r="X5083" t="s">
        <v>14196</v>
      </c>
      <c r="Y5083" t="str">
        <f>VLOOKUP(R5083,Managers!$A:$B,2,)</f>
        <v>Josh Martinez</v>
      </c>
      <c r="Z5083" s="11">
        <f>VLOOKUP(X5083,HourlyWages!$A:$B,2,0)</f>
        <v>58</v>
      </c>
      <c r="AA5083">
        <v>1</v>
      </c>
    </row>
    <row r="5084" spans="1:27" x14ac:dyDescent="0.3">
      <c r="A5084" t="b">
        <f>COUNTIF($C$1:C5084, C5084)&gt;1</f>
        <v>0</v>
      </c>
      <c r="B5084" t="b">
        <f>VLOOKUP(C5084,Sheet3!$A:$B,2,0) &gt; 1</f>
        <v>0</v>
      </c>
      <c r="C5084">
        <v>5083</v>
      </c>
      <c r="D5084">
        <v>36229</v>
      </c>
      <c r="E5084" s="4">
        <v>41173</v>
      </c>
      <c r="F5084">
        <v>24</v>
      </c>
      <c r="G5084" s="15">
        <f>I5084*F5084</f>
        <v>3000</v>
      </c>
      <c r="H5084" s="9">
        <v>0.01</v>
      </c>
      <c r="I5084" s="13">
        <f>VLOOKUP($U5084,Pricebook!$A:$D,4,0)</f>
        <v>125</v>
      </c>
      <c r="J5084" s="11">
        <f>G5084*(1-H5084)</f>
        <v>2970</v>
      </c>
      <c r="K5084" t="s">
        <v>2095</v>
      </c>
      <c r="L5084" t="s">
        <v>260</v>
      </c>
      <c r="M5084" t="str">
        <f>VLOOKUP($L5084,Companies!$A:$G,7,)</f>
        <v>Packaged Foods</v>
      </c>
      <c r="N5084" t="str">
        <f>VLOOKUP($L5084,Companies!$A:$G,6,)</f>
        <v>Consumer Non-Durables</v>
      </c>
      <c r="O5084" s="6" t="s">
        <v>2602</v>
      </c>
      <c r="P5084" s="6">
        <v>53051</v>
      </c>
      <c r="Q5084" t="s">
        <v>95</v>
      </c>
      <c r="R5084" t="s">
        <v>16</v>
      </c>
      <c r="S5084" s="4">
        <v>41175</v>
      </c>
      <c r="T5084" s="7">
        <f>S5084-E5084</f>
        <v>2</v>
      </c>
      <c r="U5084" t="s">
        <v>14209</v>
      </c>
      <c r="V5084" s="6" t="s">
        <v>14251</v>
      </c>
      <c r="W5084" t="s">
        <v>14260</v>
      </c>
      <c r="X5084" t="s">
        <v>14199</v>
      </c>
      <c r="Y5084" t="str">
        <f>VLOOKUP(R5084,Managers!$A:$B,2,)</f>
        <v>Josh Martinez</v>
      </c>
      <c r="Z5084" s="11">
        <f>VLOOKUP(X5084,HourlyWages!$A:$B,2,0)</f>
        <v>68</v>
      </c>
      <c r="AA5084">
        <v>1</v>
      </c>
    </row>
    <row r="5085" spans="1:27" x14ac:dyDescent="0.3">
      <c r="A5085" t="b">
        <f>COUNTIF($C$1:C5085, C5085)&gt;1</f>
        <v>0</v>
      </c>
      <c r="B5085" t="b">
        <f>VLOOKUP(C5085,Sheet3!$A:$B,2,0) &gt; 1</f>
        <v>0</v>
      </c>
      <c r="C5085">
        <v>5084</v>
      </c>
      <c r="D5085">
        <v>36230</v>
      </c>
      <c r="E5085" s="4">
        <v>39974</v>
      </c>
      <c r="F5085">
        <v>7</v>
      </c>
      <c r="G5085" s="15">
        <f>I5085*F5085</f>
        <v>1050</v>
      </c>
      <c r="H5085" s="9">
        <v>0</v>
      </c>
      <c r="I5085" s="13">
        <f>VLOOKUP($U5085,Pricebook!$A:$D,4,0)</f>
        <v>150</v>
      </c>
      <c r="J5085" s="11">
        <f>G5085*(1-H5085)</f>
        <v>1050</v>
      </c>
      <c r="K5085" t="s">
        <v>862</v>
      </c>
      <c r="L5085" t="s">
        <v>193</v>
      </c>
      <c r="M5085" t="str">
        <f>VLOOKUP($L5085,Companies!$A:$G,7,)</f>
        <v>Semiconductors</v>
      </c>
      <c r="N5085" t="str">
        <f>VLOOKUP($L5085,Companies!$A:$G,6,)</f>
        <v>Technology</v>
      </c>
      <c r="O5085" s="6" t="s">
        <v>1085</v>
      </c>
      <c r="P5085" s="6" t="s">
        <v>1891</v>
      </c>
      <c r="Q5085" t="s">
        <v>421</v>
      </c>
      <c r="R5085" t="s">
        <v>61</v>
      </c>
      <c r="S5085" s="4">
        <v>39974</v>
      </c>
      <c r="T5085" s="7">
        <f>S5085-E5085</f>
        <v>0</v>
      </c>
      <c r="U5085" t="s">
        <v>14211</v>
      </c>
      <c r="V5085" s="6" t="s">
        <v>14251</v>
      </c>
      <c r="W5085" t="s">
        <v>14253</v>
      </c>
      <c r="X5085" t="s">
        <v>14192</v>
      </c>
      <c r="Y5085" t="str">
        <f>VLOOKUP(R5085,Managers!$A:$B,2,)</f>
        <v>Allen Young</v>
      </c>
      <c r="Z5085" s="11">
        <f>VLOOKUP(X5085,HourlyWages!$A:$B,2,0)</f>
        <v>75</v>
      </c>
      <c r="AA5085">
        <v>1</v>
      </c>
    </row>
    <row r="5086" spans="1:27" x14ac:dyDescent="0.3">
      <c r="A5086" t="b">
        <f>COUNTIF($C$1:C5086, C5086)&gt;1</f>
        <v>0</v>
      </c>
      <c r="B5086" t="b">
        <f>VLOOKUP(C5086,Sheet3!$A:$B,2,0) &gt; 1</f>
        <v>0</v>
      </c>
      <c r="C5086">
        <v>5085</v>
      </c>
      <c r="D5086">
        <v>36257</v>
      </c>
      <c r="E5086" s="4">
        <v>40966</v>
      </c>
      <c r="F5086">
        <v>43</v>
      </c>
      <c r="G5086" s="15">
        <f>I5086*F5086</f>
        <v>6450</v>
      </c>
      <c r="H5086" s="9">
        <v>0.08</v>
      </c>
      <c r="I5086" s="13">
        <f>VLOOKUP($U5086,Pricebook!$A:$D,4,0)</f>
        <v>150</v>
      </c>
      <c r="J5086" s="11">
        <f>G5086*(1-H5086)</f>
        <v>5934</v>
      </c>
      <c r="K5086" t="s">
        <v>366</v>
      </c>
      <c r="L5086" t="s">
        <v>215</v>
      </c>
      <c r="M5086" t="str">
        <f>VLOOKUP($L5086,Companies!$A:$G,7,)</f>
        <v>Business Services</v>
      </c>
      <c r="N5086" t="str">
        <f>VLOOKUP($L5086,Companies!$A:$G,6,)</f>
        <v>Miscellaneous</v>
      </c>
      <c r="O5086" s="6" t="s">
        <v>143</v>
      </c>
      <c r="P5086" s="6">
        <v>98002</v>
      </c>
      <c r="Q5086" t="s">
        <v>22</v>
      </c>
      <c r="R5086" t="s">
        <v>23</v>
      </c>
      <c r="S5086" s="4">
        <v>40968</v>
      </c>
      <c r="T5086" s="7">
        <f>S5086-E5086</f>
        <v>2</v>
      </c>
      <c r="U5086" t="s">
        <v>14211</v>
      </c>
      <c r="V5086" s="6" t="s">
        <v>14254</v>
      </c>
      <c r="W5086" t="s">
        <v>14269</v>
      </c>
      <c r="X5086" t="s">
        <v>14199</v>
      </c>
      <c r="Y5086" t="str">
        <f>VLOOKUP(R5086,Managers!$A:$B,2,)</f>
        <v>Bob Turner</v>
      </c>
      <c r="Z5086" s="11">
        <f>VLOOKUP(X5086,HourlyWages!$A:$B,2,0)</f>
        <v>68</v>
      </c>
      <c r="AA5086">
        <v>1</v>
      </c>
    </row>
    <row r="5087" spans="1:27" x14ac:dyDescent="0.3">
      <c r="A5087" t="b">
        <f>COUNTIF($C$1:C5087, C5087)&gt;1</f>
        <v>0</v>
      </c>
      <c r="B5087" t="b">
        <f>VLOOKUP(C5087,Sheet3!$A:$B,2,0) &gt; 1</f>
        <v>0</v>
      </c>
      <c r="C5087">
        <v>5086</v>
      </c>
      <c r="D5087">
        <v>36262</v>
      </c>
      <c r="E5087" s="4">
        <v>40386</v>
      </c>
      <c r="F5087">
        <v>23</v>
      </c>
      <c r="G5087" s="15">
        <f>I5087*F5087</f>
        <v>2530</v>
      </c>
      <c r="H5087" s="9">
        <v>0.03</v>
      </c>
      <c r="I5087" s="13">
        <f>VLOOKUP($U5087,Pricebook!$A:$D,4,0)</f>
        <v>110</v>
      </c>
      <c r="J5087" s="11">
        <f>G5087*(1-H5087)</f>
        <v>2454.1</v>
      </c>
      <c r="K5087" t="s">
        <v>944</v>
      </c>
      <c r="L5087" t="s">
        <v>406</v>
      </c>
      <c r="M5087" t="str">
        <f>VLOOKUP($L5087,Companies!$A:$G,7,)</f>
        <v>Air Freight/Delivery Services</v>
      </c>
      <c r="N5087" t="str">
        <f>VLOOKUP($L5087,Companies!$A:$G,6,)</f>
        <v>Transportation</v>
      </c>
      <c r="O5087" s="6" t="s">
        <v>995</v>
      </c>
      <c r="P5087" s="6" t="s">
        <v>996</v>
      </c>
      <c r="Q5087" t="s">
        <v>22</v>
      </c>
      <c r="R5087" t="s">
        <v>23</v>
      </c>
      <c r="S5087" s="4">
        <v>40387</v>
      </c>
      <c r="T5087" s="7">
        <f>S5087-E5087</f>
        <v>1</v>
      </c>
      <c r="U5087" t="s">
        <v>14215</v>
      </c>
      <c r="V5087" s="6" t="s">
        <v>14251</v>
      </c>
      <c r="W5087" t="s">
        <v>14262</v>
      </c>
      <c r="X5087" t="s">
        <v>14184</v>
      </c>
      <c r="Y5087" t="str">
        <f>VLOOKUP(R5087,Managers!$A:$B,2,)</f>
        <v>Bob Turner</v>
      </c>
      <c r="Z5087" s="11">
        <f>VLOOKUP(X5087,HourlyWages!$A:$B,2,0)</f>
        <v>50</v>
      </c>
      <c r="AA5087">
        <v>1</v>
      </c>
    </row>
    <row r="5088" spans="1:27" x14ac:dyDescent="0.3">
      <c r="A5088" t="b">
        <f>COUNTIF($C$1:C5088, C5088)&gt;1</f>
        <v>0</v>
      </c>
      <c r="B5088" t="b">
        <f>VLOOKUP(C5088,Sheet3!$A:$B,2,0) &gt; 1</f>
        <v>0</v>
      </c>
      <c r="C5088">
        <v>5087</v>
      </c>
      <c r="D5088">
        <v>36262</v>
      </c>
      <c r="E5088" s="4">
        <v>40386</v>
      </c>
      <c r="F5088">
        <v>23</v>
      </c>
      <c r="G5088" s="15">
        <f>I5088*F5088</f>
        <v>3220</v>
      </c>
      <c r="H5088" s="9">
        <v>0.01</v>
      </c>
      <c r="I5088" s="13">
        <f>VLOOKUP($U5088,Pricebook!$A:$D,4,0)</f>
        <v>140</v>
      </c>
      <c r="J5088" s="11">
        <f>G5088*(1-H5088)</f>
        <v>3187.8</v>
      </c>
      <c r="K5088" t="s">
        <v>944</v>
      </c>
      <c r="L5088" t="s">
        <v>406</v>
      </c>
      <c r="M5088" t="str">
        <f>VLOOKUP($L5088,Companies!$A:$G,7,)</f>
        <v>Air Freight/Delivery Services</v>
      </c>
      <c r="N5088" t="str">
        <f>VLOOKUP($L5088,Companies!$A:$G,6,)</f>
        <v>Transportation</v>
      </c>
      <c r="O5088" s="6" t="s">
        <v>995</v>
      </c>
      <c r="P5088" s="6" t="s">
        <v>996</v>
      </c>
      <c r="Q5088" t="s">
        <v>22</v>
      </c>
      <c r="R5088" t="s">
        <v>23</v>
      </c>
      <c r="S5088" s="4">
        <v>40387</v>
      </c>
      <c r="T5088" s="7">
        <f>S5088-E5088</f>
        <v>1</v>
      </c>
      <c r="U5088" t="s">
        <v>14207</v>
      </c>
      <c r="V5088" s="6" t="s">
        <v>14257</v>
      </c>
      <c r="W5088" t="s">
        <v>14270</v>
      </c>
      <c r="X5088" t="s">
        <v>14195</v>
      </c>
      <c r="Y5088" t="str">
        <f>VLOOKUP(R5088,Managers!$A:$B,2,)</f>
        <v>Bob Turner</v>
      </c>
      <c r="Z5088" s="11">
        <f>VLOOKUP(X5088,HourlyWages!$A:$B,2,0)</f>
        <v>52</v>
      </c>
      <c r="AA5088">
        <v>1</v>
      </c>
    </row>
    <row r="5089" spans="1:27" x14ac:dyDescent="0.3">
      <c r="A5089" t="b">
        <f>COUNTIF($C$1:C5089, C5089)&gt;1</f>
        <v>0</v>
      </c>
      <c r="B5089" t="b">
        <f>VLOOKUP(C5089,Sheet3!$A:$B,2,0) &gt; 1</f>
        <v>0</v>
      </c>
      <c r="C5089">
        <v>5088</v>
      </c>
      <c r="D5089">
        <v>36262</v>
      </c>
      <c r="E5089" s="4">
        <v>40386</v>
      </c>
      <c r="F5089">
        <v>26</v>
      </c>
      <c r="G5089" s="15">
        <f>I5089*F5089</f>
        <v>3900</v>
      </c>
      <c r="H5089" s="9">
        <v>0</v>
      </c>
      <c r="I5089" s="13">
        <f>VLOOKUP($U5089,Pricebook!$A:$D,4,0)</f>
        <v>150</v>
      </c>
      <c r="J5089" s="11">
        <f>G5089*(1-H5089)</f>
        <v>3900</v>
      </c>
      <c r="K5089" t="s">
        <v>944</v>
      </c>
      <c r="L5089" t="s">
        <v>406</v>
      </c>
      <c r="M5089" t="str">
        <f>VLOOKUP($L5089,Companies!$A:$G,7,)</f>
        <v>Air Freight/Delivery Services</v>
      </c>
      <c r="N5089" t="str">
        <f>VLOOKUP($L5089,Companies!$A:$G,6,)</f>
        <v>Transportation</v>
      </c>
      <c r="O5089" s="6" t="s">
        <v>995</v>
      </c>
      <c r="P5089" s="6" t="s">
        <v>996</v>
      </c>
      <c r="Q5089" t="s">
        <v>22</v>
      </c>
      <c r="R5089" t="s">
        <v>23</v>
      </c>
      <c r="S5089" s="4">
        <v>40386</v>
      </c>
      <c r="T5089" s="7">
        <f>S5089-E5089</f>
        <v>0</v>
      </c>
      <c r="U5089" t="s">
        <v>14210</v>
      </c>
      <c r="V5089" s="6" t="s">
        <v>14257</v>
      </c>
      <c r="W5089" t="s">
        <v>14259</v>
      </c>
      <c r="X5089" t="s">
        <v>14197</v>
      </c>
      <c r="Y5089" t="str">
        <f>VLOOKUP(R5089,Managers!$A:$B,2,)</f>
        <v>Bob Turner</v>
      </c>
      <c r="Z5089" s="11">
        <f>VLOOKUP(X5089,HourlyWages!$A:$B,2,0)</f>
        <v>71</v>
      </c>
      <c r="AA5089">
        <v>1</v>
      </c>
    </row>
    <row r="5090" spans="1:27" x14ac:dyDescent="0.3">
      <c r="A5090" t="b">
        <f>COUNTIF($C$1:C5090, C5090)&gt;1</f>
        <v>0</v>
      </c>
      <c r="B5090" t="b">
        <f>VLOOKUP(C5090,Sheet3!$A:$B,2,0) &gt; 1</f>
        <v>0</v>
      </c>
      <c r="C5090">
        <v>5089</v>
      </c>
      <c r="D5090">
        <v>36292</v>
      </c>
      <c r="E5090" s="4">
        <v>40216</v>
      </c>
      <c r="F5090">
        <v>21</v>
      </c>
      <c r="G5090" s="15">
        <f>I5090*F5090</f>
        <v>2310</v>
      </c>
      <c r="H5090" s="9">
        <v>0.05</v>
      </c>
      <c r="I5090" s="13">
        <f>VLOOKUP($U5090,Pricebook!$A:$D,4,0)</f>
        <v>110</v>
      </c>
      <c r="J5090" s="11">
        <f>G5090*(1-H5090)</f>
        <v>2194.5</v>
      </c>
      <c r="K5090" t="s">
        <v>1064</v>
      </c>
      <c r="L5090" t="s">
        <v>84</v>
      </c>
      <c r="M5090" t="str">
        <f>VLOOKUP($L5090,Companies!$A:$G,7,)</f>
        <v>Packaged Foods</v>
      </c>
      <c r="N5090" t="str">
        <f>VLOOKUP($L5090,Companies!$A:$G,6,)</f>
        <v>Consumer Non-Durables</v>
      </c>
      <c r="O5090" s="6" t="s">
        <v>2297</v>
      </c>
      <c r="P5090" s="6">
        <v>99207</v>
      </c>
      <c r="Q5090" t="s">
        <v>22</v>
      </c>
      <c r="R5090" t="s">
        <v>23</v>
      </c>
      <c r="S5090" s="4">
        <v>40217</v>
      </c>
      <c r="T5090" s="7">
        <f>S5090-E5090</f>
        <v>1</v>
      </c>
      <c r="U5090" t="s">
        <v>14215</v>
      </c>
      <c r="V5090" s="6" t="s">
        <v>14251</v>
      </c>
      <c r="W5090" t="s">
        <v>14263</v>
      </c>
      <c r="X5090" t="s">
        <v>14185</v>
      </c>
      <c r="Y5090" t="str">
        <f>VLOOKUP(R5090,Managers!$A:$B,2,)</f>
        <v>Bob Turner</v>
      </c>
      <c r="Z5090" s="11">
        <f>VLOOKUP(X5090,HourlyWages!$A:$B,2,0)</f>
        <v>70</v>
      </c>
      <c r="AA5090">
        <v>1</v>
      </c>
    </row>
    <row r="5091" spans="1:27" x14ac:dyDescent="0.3">
      <c r="A5091" t="b">
        <f>COUNTIF($C$1:C5091, C5091)&gt;1</f>
        <v>0</v>
      </c>
      <c r="B5091" t="b">
        <f>VLOOKUP(C5091,Sheet3!$A:$B,2,0) &gt; 1</f>
        <v>0</v>
      </c>
      <c r="C5091">
        <v>5090</v>
      </c>
      <c r="D5091">
        <v>36292</v>
      </c>
      <c r="E5091" s="4">
        <v>40216</v>
      </c>
      <c r="F5091">
        <v>37</v>
      </c>
      <c r="G5091" s="15">
        <f>I5091*F5091</f>
        <v>4070</v>
      </c>
      <c r="H5091" s="9">
        <v>0.09</v>
      </c>
      <c r="I5091" s="13">
        <f>VLOOKUP($U5091,Pricebook!$A:$D,4,0)</f>
        <v>110</v>
      </c>
      <c r="J5091" s="11">
        <f>G5091*(1-H5091)</f>
        <v>3703.7000000000003</v>
      </c>
      <c r="K5091" t="s">
        <v>1064</v>
      </c>
      <c r="L5091" t="s">
        <v>84</v>
      </c>
      <c r="M5091" t="str">
        <f>VLOOKUP($L5091,Companies!$A:$G,7,)</f>
        <v>Packaged Foods</v>
      </c>
      <c r="N5091" t="str">
        <f>VLOOKUP($L5091,Companies!$A:$G,6,)</f>
        <v>Consumer Non-Durables</v>
      </c>
      <c r="O5091" s="6" t="s">
        <v>2297</v>
      </c>
      <c r="P5091" s="6">
        <v>99207</v>
      </c>
      <c r="Q5091" t="s">
        <v>22</v>
      </c>
      <c r="R5091" t="s">
        <v>23</v>
      </c>
      <c r="S5091" s="4">
        <v>40216</v>
      </c>
      <c r="T5091" s="7">
        <f>S5091-E5091</f>
        <v>0</v>
      </c>
      <c r="U5091" t="s">
        <v>14215</v>
      </c>
      <c r="V5091" s="6" t="s">
        <v>14251</v>
      </c>
      <c r="W5091" t="s">
        <v>14263</v>
      </c>
      <c r="X5091" t="s">
        <v>14187</v>
      </c>
      <c r="Y5091" t="str">
        <f>VLOOKUP(R5091,Managers!$A:$B,2,)</f>
        <v>Bob Turner</v>
      </c>
      <c r="Z5091" s="11">
        <f>VLOOKUP(X5091,HourlyWages!$A:$B,2,0)</f>
        <v>45</v>
      </c>
      <c r="AA5091">
        <v>1</v>
      </c>
    </row>
    <row r="5092" spans="1:27" x14ac:dyDescent="0.3">
      <c r="A5092" t="b">
        <f>COUNTIF($C$1:C5092, C5092)&gt;1</f>
        <v>0</v>
      </c>
      <c r="B5092" t="b">
        <f>VLOOKUP(C5092,Sheet3!$A:$B,2,0) &gt; 1</f>
        <v>0</v>
      </c>
      <c r="C5092">
        <v>5091</v>
      </c>
      <c r="D5092">
        <v>36293</v>
      </c>
      <c r="E5092" s="4">
        <v>40542</v>
      </c>
      <c r="F5092">
        <v>13</v>
      </c>
      <c r="G5092" s="15">
        <f>I5092*F5092</f>
        <v>1950</v>
      </c>
      <c r="H5092" s="9">
        <v>0.04</v>
      </c>
      <c r="I5092" s="13">
        <f>VLOOKUP($U5092,Pricebook!$A:$D,4,0)</f>
        <v>150</v>
      </c>
      <c r="J5092" s="11">
        <f>G5092*(1-H5092)</f>
        <v>1872</v>
      </c>
      <c r="K5092" t="s">
        <v>248</v>
      </c>
      <c r="L5092" t="s">
        <v>207</v>
      </c>
      <c r="M5092" t="str">
        <f>VLOOKUP($L5092,Companies!$A:$G,7,)</f>
        <v>Television Services</v>
      </c>
      <c r="N5092" t="str">
        <f>VLOOKUP($L5092,Companies!$A:$G,6,)</f>
        <v>Consumer Services</v>
      </c>
      <c r="O5092" s="6" t="s">
        <v>1920</v>
      </c>
      <c r="P5092" s="6">
        <v>47401</v>
      </c>
      <c r="Q5092" t="s">
        <v>278</v>
      </c>
      <c r="R5092" t="s">
        <v>16</v>
      </c>
      <c r="S5092" s="4">
        <v>40553</v>
      </c>
      <c r="T5092" s="7">
        <f>S5092-E5092</f>
        <v>11</v>
      </c>
      <c r="U5092" t="s">
        <v>14211</v>
      </c>
      <c r="V5092" s="6" t="s">
        <v>14257</v>
      </c>
      <c r="W5092" t="s">
        <v>14259</v>
      </c>
      <c r="X5092" t="s">
        <v>14185</v>
      </c>
      <c r="Y5092" t="str">
        <f>VLOOKUP(R5092,Managers!$A:$B,2,)</f>
        <v>Josh Martinez</v>
      </c>
      <c r="Z5092" s="11">
        <f>VLOOKUP(X5092,HourlyWages!$A:$B,2,0)</f>
        <v>70</v>
      </c>
      <c r="AA5092">
        <v>1</v>
      </c>
    </row>
    <row r="5093" spans="1:27" x14ac:dyDescent="0.3">
      <c r="A5093" t="b">
        <f>COUNTIF($C$1:C5093, C5093)&gt;1</f>
        <v>0</v>
      </c>
      <c r="B5093" t="b">
        <f>VLOOKUP(C5093,Sheet3!$A:$B,2,0) &gt; 1</f>
        <v>0</v>
      </c>
      <c r="C5093">
        <v>5092</v>
      </c>
      <c r="D5093">
        <v>36293</v>
      </c>
      <c r="E5093" s="4">
        <v>40542</v>
      </c>
      <c r="F5093">
        <v>25</v>
      </c>
      <c r="G5093" s="15">
        <f>I5093*F5093</f>
        <v>2750</v>
      </c>
      <c r="H5093" s="9">
        <v>0.09</v>
      </c>
      <c r="I5093" s="13">
        <f>VLOOKUP($U5093,Pricebook!$A:$D,4,0)</f>
        <v>110</v>
      </c>
      <c r="J5093" s="11">
        <f>G5093*(1-H5093)</f>
        <v>2502.5</v>
      </c>
      <c r="K5093" t="s">
        <v>248</v>
      </c>
      <c r="L5093" t="s">
        <v>207</v>
      </c>
      <c r="M5093" t="str">
        <f>VLOOKUP($L5093,Companies!$A:$G,7,)</f>
        <v>Television Services</v>
      </c>
      <c r="N5093" t="str">
        <f>VLOOKUP($L5093,Companies!$A:$G,6,)</f>
        <v>Consumer Services</v>
      </c>
      <c r="O5093" s="6" t="s">
        <v>1920</v>
      </c>
      <c r="P5093" s="6">
        <v>47401</v>
      </c>
      <c r="Q5093" t="s">
        <v>278</v>
      </c>
      <c r="R5093" t="s">
        <v>16</v>
      </c>
      <c r="S5093" s="4">
        <v>40557</v>
      </c>
      <c r="T5093" s="7">
        <f>S5093-E5093</f>
        <v>15</v>
      </c>
      <c r="U5093" t="s">
        <v>14215</v>
      </c>
      <c r="V5093" s="6" t="s">
        <v>14257</v>
      </c>
      <c r="W5093" t="s">
        <v>14258</v>
      </c>
      <c r="X5093" t="s">
        <v>14203</v>
      </c>
      <c r="Y5093" t="str">
        <f>VLOOKUP(R5093,Managers!$A:$B,2,)</f>
        <v>Josh Martinez</v>
      </c>
      <c r="Z5093" s="11">
        <f>VLOOKUP(X5093,HourlyWages!$A:$B,2,0)</f>
        <v>62</v>
      </c>
      <c r="AA5093">
        <v>1</v>
      </c>
    </row>
    <row r="5094" spans="1:27" x14ac:dyDescent="0.3">
      <c r="A5094" t="b">
        <f>COUNTIF($C$1:C5094, C5094)&gt;1</f>
        <v>0</v>
      </c>
      <c r="B5094" t="b">
        <f>VLOOKUP(C5094,Sheet3!$A:$B,2,0) &gt; 1</f>
        <v>0</v>
      </c>
      <c r="C5094">
        <v>5093</v>
      </c>
      <c r="D5094">
        <v>36294</v>
      </c>
      <c r="E5094" s="4">
        <v>41141</v>
      </c>
      <c r="F5094">
        <v>46</v>
      </c>
      <c r="G5094" s="15">
        <f>I5094*F5094</f>
        <v>7360</v>
      </c>
      <c r="H5094" s="9">
        <v>0.04</v>
      </c>
      <c r="I5094" s="13">
        <f>VLOOKUP($U5094,Pricebook!$A:$D,4,0)</f>
        <v>160</v>
      </c>
      <c r="J5094" s="11">
        <f>G5094*(1-H5094)</f>
        <v>7065.5999999999995</v>
      </c>
      <c r="K5094" t="s">
        <v>1550</v>
      </c>
      <c r="L5094" t="s">
        <v>27</v>
      </c>
      <c r="M5094" t="str">
        <f>VLOOKUP($L5094,Companies!$A:$G,7,)</f>
        <v>Television Services</v>
      </c>
      <c r="N5094" t="str">
        <f>VLOOKUP($L5094,Companies!$A:$G,6,)</f>
        <v>Consumer Services</v>
      </c>
      <c r="O5094" s="6" t="s">
        <v>2603</v>
      </c>
      <c r="P5094" s="6" t="s">
        <v>2604</v>
      </c>
      <c r="Q5094" t="s">
        <v>421</v>
      </c>
      <c r="R5094" t="s">
        <v>61</v>
      </c>
      <c r="S5094" s="4">
        <v>41143</v>
      </c>
      <c r="T5094" s="7">
        <f>S5094-E5094</f>
        <v>2</v>
      </c>
      <c r="U5094" t="s">
        <v>14218</v>
      </c>
      <c r="V5094" s="6" t="s">
        <v>14251</v>
      </c>
      <c r="W5094" t="s">
        <v>14263</v>
      </c>
      <c r="X5094" t="s">
        <v>14198</v>
      </c>
      <c r="Y5094" t="str">
        <f>VLOOKUP(R5094,Managers!$A:$B,2,)</f>
        <v>Allen Young</v>
      </c>
      <c r="Z5094" s="11">
        <f>VLOOKUP(X5094,HourlyWages!$A:$B,2,0)</f>
        <v>51</v>
      </c>
      <c r="AA5094">
        <v>1</v>
      </c>
    </row>
    <row r="5095" spans="1:27" x14ac:dyDescent="0.3">
      <c r="A5095" t="b">
        <f>COUNTIF($C$1:C5095, C5095)&gt;1</f>
        <v>0</v>
      </c>
      <c r="B5095" t="b">
        <f>VLOOKUP(C5095,Sheet3!$A:$B,2,0) &gt; 1</f>
        <v>0</v>
      </c>
      <c r="C5095">
        <v>5094</v>
      </c>
      <c r="D5095">
        <v>36295</v>
      </c>
      <c r="E5095" s="4">
        <v>40425</v>
      </c>
      <c r="F5095">
        <v>10</v>
      </c>
      <c r="G5095" s="15">
        <f>I5095*F5095</f>
        <v>1600</v>
      </c>
      <c r="H5095" s="9">
        <v>0.09</v>
      </c>
      <c r="I5095" s="13">
        <f>VLOOKUP($U5095,Pricebook!$A:$D,4,0)</f>
        <v>160</v>
      </c>
      <c r="J5095" s="11">
        <f>G5095*(1-H5095)</f>
        <v>1456</v>
      </c>
      <c r="K5095" t="s">
        <v>2008</v>
      </c>
      <c r="L5095" t="s">
        <v>27</v>
      </c>
      <c r="M5095" t="str">
        <f>VLOOKUP($L5095,Companies!$A:$G,7,)</f>
        <v>Television Services</v>
      </c>
      <c r="N5095" t="str">
        <f>VLOOKUP($L5095,Companies!$A:$G,6,)</f>
        <v>Consumer Services</v>
      </c>
      <c r="O5095" s="6" t="s">
        <v>711</v>
      </c>
      <c r="P5095" s="6">
        <v>32708</v>
      </c>
      <c r="Q5095" t="s">
        <v>101</v>
      </c>
      <c r="R5095" t="s">
        <v>34</v>
      </c>
      <c r="S5095" s="4">
        <v>40427</v>
      </c>
      <c r="T5095" s="7">
        <f>S5095-E5095</f>
        <v>2</v>
      </c>
      <c r="U5095" t="s">
        <v>14218</v>
      </c>
      <c r="V5095" s="6" t="s">
        <v>14251</v>
      </c>
      <c r="W5095" t="s">
        <v>14260</v>
      </c>
      <c r="X5095" t="s">
        <v>14194</v>
      </c>
      <c r="Y5095" t="str">
        <f>VLOOKUP(R5095,Managers!$A:$B,2,)</f>
        <v>Frank Mitchell</v>
      </c>
      <c r="Z5095" s="11">
        <f>VLOOKUP(X5095,HourlyWages!$A:$B,2,0)</f>
        <v>71</v>
      </c>
      <c r="AA5095">
        <v>1</v>
      </c>
    </row>
    <row r="5096" spans="1:27" x14ac:dyDescent="0.3">
      <c r="A5096" t="b">
        <f>COUNTIF($C$1:C5096, C5096)&gt;1</f>
        <v>0</v>
      </c>
      <c r="B5096" t="b">
        <f>VLOOKUP(C5096,Sheet3!$A:$B,2,0) &gt; 1</f>
        <v>0</v>
      </c>
      <c r="C5096">
        <v>5095</v>
      </c>
      <c r="D5096">
        <v>36323</v>
      </c>
      <c r="E5096" s="4">
        <v>40469</v>
      </c>
      <c r="F5096">
        <v>5</v>
      </c>
      <c r="G5096" s="15">
        <f>I5096*F5096</f>
        <v>750</v>
      </c>
      <c r="H5096" s="9">
        <v>0.08</v>
      </c>
      <c r="I5096" s="13">
        <f>VLOOKUP($U5096,Pricebook!$A:$D,4,0)</f>
        <v>150</v>
      </c>
      <c r="J5096" s="11">
        <f>G5096*(1-H5096)</f>
        <v>690</v>
      </c>
      <c r="K5096" t="s">
        <v>1129</v>
      </c>
      <c r="L5096" t="s">
        <v>1076</v>
      </c>
      <c r="M5096" t="str">
        <f>VLOOKUP($L5096,Companies!$A:$G,7,)</f>
        <v>Broadcasting</v>
      </c>
      <c r="N5096" t="str">
        <f>VLOOKUP($L5096,Companies!$A:$G,6,)</f>
        <v>Consumer Services</v>
      </c>
      <c r="O5096" s="6" t="s">
        <v>1305</v>
      </c>
      <c r="P5096" s="6">
        <v>34639</v>
      </c>
      <c r="Q5096" t="s">
        <v>101</v>
      </c>
      <c r="R5096" t="s">
        <v>34</v>
      </c>
      <c r="S5096" s="4">
        <v>40471</v>
      </c>
      <c r="T5096" s="7">
        <f>S5096-E5096</f>
        <v>2</v>
      </c>
      <c r="U5096" t="s">
        <v>14211</v>
      </c>
      <c r="V5096" s="6" t="s">
        <v>14251</v>
      </c>
      <c r="W5096" t="s">
        <v>14266</v>
      </c>
      <c r="X5096" t="s">
        <v>14196</v>
      </c>
      <c r="Y5096" t="str">
        <f>VLOOKUP(R5096,Managers!$A:$B,2,)</f>
        <v>Frank Mitchell</v>
      </c>
      <c r="Z5096" s="11">
        <f>VLOOKUP(X5096,HourlyWages!$A:$B,2,0)</f>
        <v>58</v>
      </c>
      <c r="AA5096">
        <v>1</v>
      </c>
    </row>
    <row r="5097" spans="1:27" x14ac:dyDescent="0.3">
      <c r="A5097" t="b">
        <f>COUNTIF($C$1:C5097, C5097)&gt;1</f>
        <v>0</v>
      </c>
      <c r="B5097" t="b">
        <f>VLOOKUP(C5097,Sheet3!$A:$B,2,0) &gt; 1</f>
        <v>0</v>
      </c>
      <c r="C5097">
        <v>5096</v>
      </c>
      <c r="D5097">
        <v>36354</v>
      </c>
      <c r="E5097" s="4">
        <v>41065</v>
      </c>
      <c r="F5097">
        <v>13</v>
      </c>
      <c r="G5097" s="15">
        <f>I5097*F5097</f>
        <v>2210</v>
      </c>
      <c r="H5097" s="9">
        <v>7.0000000000000007E-2</v>
      </c>
      <c r="I5097" s="13">
        <f>VLOOKUP($U5097,Pricebook!$A:$D,4,0)</f>
        <v>170</v>
      </c>
      <c r="J5097" s="11">
        <f>G5097*(1-H5097)</f>
        <v>2055.2999999999997</v>
      </c>
      <c r="K5097" t="s">
        <v>1816</v>
      </c>
      <c r="L5097" t="s">
        <v>389</v>
      </c>
      <c r="M5097" t="str">
        <f>VLOOKUP($L5097,Companies!$A:$G,7,)</f>
        <v>Catalog/Specialty Distribution</v>
      </c>
      <c r="N5097" t="str">
        <f>VLOOKUP($L5097,Companies!$A:$G,6,)</f>
        <v>Consumer Services</v>
      </c>
      <c r="O5097" s="6" t="s">
        <v>1166</v>
      </c>
      <c r="P5097" s="6">
        <v>33065</v>
      </c>
      <c r="Q5097" t="s">
        <v>101</v>
      </c>
      <c r="R5097" t="s">
        <v>34</v>
      </c>
      <c r="S5097" s="4">
        <v>41067</v>
      </c>
      <c r="T5097" s="7">
        <f>S5097-E5097</f>
        <v>2</v>
      </c>
      <c r="U5097" t="s">
        <v>14219</v>
      </c>
      <c r="V5097" s="6" t="s">
        <v>14251</v>
      </c>
      <c r="W5097" t="s">
        <v>14260</v>
      </c>
      <c r="X5097" t="s">
        <v>14197</v>
      </c>
      <c r="Y5097" t="str">
        <f>VLOOKUP(R5097,Managers!$A:$B,2,)</f>
        <v>Frank Mitchell</v>
      </c>
      <c r="Z5097" s="11">
        <f>VLOOKUP(X5097,HourlyWages!$A:$B,2,0)</f>
        <v>71</v>
      </c>
      <c r="AA5097">
        <v>1</v>
      </c>
    </row>
    <row r="5098" spans="1:27" x14ac:dyDescent="0.3">
      <c r="A5098" t="b">
        <f>COUNTIF($C$1:C5098, C5098)&gt;1</f>
        <v>0</v>
      </c>
      <c r="B5098" t="b">
        <f>VLOOKUP(C5098,Sheet3!$A:$B,2,0) &gt; 1</f>
        <v>0</v>
      </c>
      <c r="C5098">
        <v>5097</v>
      </c>
      <c r="D5098">
        <v>36355</v>
      </c>
      <c r="E5098" s="4">
        <v>40149</v>
      </c>
      <c r="F5098">
        <v>9</v>
      </c>
      <c r="G5098" s="15">
        <f>I5098*F5098</f>
        <v>1440</v>
      </c>
      <c r="H5098" s="9">
        <v>0.09</v>
      </c>
      <c r="I5098" s="13">
        <f>VLOOKUP($U5098,Pricebook!$A:$D,4,0)</f>
        <v>160</v>
      </c>
      <c r="J5098" s="11">
        <f>G5098*(1-H5098)</f>
        <v>1310.4000000000001</v>
      </c>
      <c r="K5098" t="s">
        <v>96</v>
      </c>
      <c r="L5098" t="s">
        <v>84</v>
      </c>
      <c r="M5098" t="str">
        <f>VLOOKUP($L5098,Companies!$A:$G,7,)</f>
        <v>Packaged Foods</v>
      </c>
      <c r="N5098" t="str">
        <f>VLOOKUP($L5098,Companies!$A:$G,6,)</f>
        <v>Consumer Non-Durables</v>
      </c>
      <c r="O5098" s="6" t="s">
        <v>97</v>
      </c>
      <c r="P5098" s="6">
        <v>12180</v>
      </c>
      <c r="Q5098" t="s">
        <v>60</v>
      </c>
      <c r="R5098" t="s">
        <v>61</v>
      </c>
      <c r="S5098" s="4">
        <v>40149</v>
      </c>
      <c r="T5098" s="7">
        <f>S5098-E5098</f>
        <v>0</v>
      </c>
      <c r="U5098" t="s">
        <v>14218</v>
      </c>
      <c r="V5098" s="6" t="s">
        <v>14251</v>
      </c>
      <c r="W5098" t="s">
        <v>14260</v>
      </c>
      <c r="X5098" t="s">
        <v>14193</v>
      </c>
      <c r="Y5098" t="str">
        <f>VLOOKUP(R5098,Managers!$A:$B,2,)</f>
        <v>Allen Young</v>
      </c>
      <c r="Z5098" s="11">
        <f>VLOOKUP(X5098,HourlyWages!$A:$B,2,0)</f>
        <v>57</v>
      </c>
      <c r="AA5098">
        <v>1</v>
      </c>
    </row>
    <row r="5099" spans="1:27" x14ac:dyDescent="0.3">
      <c r="A5099" t="b">
        <f>COUNTIF($C$1:C5099, C5099)&gt;1</f>
        <v>0</v>
      </c>
      <c r="B5099" t="b">
        <f>VLOOKUP(C5099,Sheet3!$A:$B,2,0) &gt; 1</f>
        <v>0</v>
      </c>
      <c r="C5099">
        <v>5098</v>
      </c>
      <c r="D5099">
        <v>36355</v>
      </c>
      <c r="E5099" s="4">
        <v>40149</v>
      </c>
      <c r="F5099">
        <v>6</v>
      </c>
      <c r="G5099" s="15">
        <f>I5099*F5099</f>
        <v>750</v>
      </c>
      <c r="H5099" s="9">
        <v>0.02</v>
      </c>
      <c r="I5099" s="13">
        <f>VLOOKUP($U5099,Pricebook!$A:$D,4,0)</f>
        <v>125</v>
      </c>
      <c r="J5099" s="11">
        <f>G5099*(1-H5099)</f>
        <v>735</v>
      </c>
      <c r="K5099" t="s">
        <v>96</v>
      </c>
      <c r="L5099" t="s">
        <v>84</v>
      </c>
      <c r="M5099" t="str">
        <f>VLOOKUP($L5099,Companies!$A:$G,7,)</f>
        <v>Packaged Foods</v>
      </c>
      <c r="N5099" t="str">
        <f>VLOOKUP($L5099,Companies!$A:$G,6,)</f>
        <v>Consumer Non-Durables</v>
      </c>
      <c r="O5099" s="6" t="s">
        <v>97</v>
      </c>
      <c r="P5099" s="6">
        <v>12180</v>
      </c>
      <c r="Q5099" t="s">
        <v>60</v>
      </c>
      <c r="R5099" t="s">
        <v>61</v>
      </c>
      <c r="S5099" s="4">
        <v>40149</v>
      </c>
      <c r="T5099" s="7">
        <f>S5099-E5099</f>
        <v>0</v>
      </c>
      <c r="U5099" t="s">
        <v>14208</v>
      </c>
      <c r="V5099" s="6" t="s">
        <v>14254</v>
      </c>
      <c r="W5099" t="s">
        <v>14255</v>
      </c>
      <c r="X5099" t="s">
        <v>14185</v>
      </c>
      <c r="Y5099" t="str">
        <f>VLOOKUP(R5099,Managers!$A:$B,2,)</f>
        <v>Allen Young</v>
      </c>
      <c r="Z5099" s="11">
        <f>VLOOKUP(X5099,HourlyWages!$A:$B,2,0)</f>
        <v>70</v>
      </c>
      <c r="AA5099">
        <v>1</v>
      </c>
    </row>
    <row r="5100" spans="1:27" x14ac:dyDescent="0.3">
      <c r="A5100" t="b">
        <f>COUNTIF($C$1:C5100, C5100)&gt;1</f>
        <v>0</v>
      </c>
      <c r="B5100" t="b">
        <f>VLOOKUP(C5100,Sheet3!$A:$B,2,0) &gt; 1</f>
        <v>0</v>
      </c>
      <c r="C5100">
        <v>5099</v>
      </c>
      <c r="D5100">
        <v>36355</v>
      </c>
      <c r="E5100" s="4">
        <v>40149</v>
      </c>
      <c r="F5100">
        <v>10</v>
      </c>
      <c r="G5100" s="15">
        <f>I5100*F5100</f>
        <v>1200</v>
      </c>
      <c r="H5100" s="9">
        <v>0</v>
      </c>
      <c r="I5100" s="13">
        <f>VLOOKUP($U5100,Pricebook!$A:$D,4,0)</f>
        <v>120</v>
      </c>
      <c r="J5100" s="11">
        <f>G5100*(1-H5100)</f>
        <v>1200</v>
      </c>
      <c r="K5100" t="s">
        <v>96</v>
      </c>
      <c r="L5100" t="s">
        <v>84</v>
      </c>
      <c r="M5100" t="str">
        <f>VLOOKUP($L5100,Companies!$A:$G,7,)</f>
        <v>Packaged Foods</v>
      </c>
      <c r="N5100" t="str">
        <f>VLOOKUP($L5100,Companies!$A:$G,6,)</f>
        <v>Consumer Non-Durables</v>
      </c>
      <c r="O5100" s="6" t="s">
        <v>97</v>
      </c>
      <c r="P5100" s="6">
        <v>12180</v>
      </c>
      <c r="Q5100" t="s">
        <v>60</v>
      </c>
      <c r="R5100" t="s">
        <v>61</v>
      </c>
      <c r="S5100" s="4">
        <v>40150</v>
      </c>
      <c r="T5100" s="7">
        <f>S5100-E5100</f>
        <v>1</v>
      </c>
      <c r="U5100" t="s">
        <v>14212</v>
      </c>
      <c r="V5100" s="6" t="s">
        <v>14254</v>
      </c>
      <c r="W5100" t="s">
        <v>14255</v>
      </c>
      <c r="X5100" t="s">
        <v>14188</v>
      </c>
      <c r="Y5100" t="str">
        <f>VLOOKUP(R5100,Managers!$A:$B,2,)</f>
        <v>Allen Young</v>
      </c>
      <c r="Z5100" s="11">
        <f>VLOOKUP(X5100,HourlyWages!$A:$B,2,0)</f>
        <v>52</v>
      </c>
      <c r="AA5100">
        <v>1</v>
      </c>
    </row>
    <row r="5101" spans="1:27" x14ac:dyDescent="0.3">
      <c r="A5101" t="b">
        <f>COUNTIF($C$1:C5101, C5101)&gt;1</f>
        <v>0</v>
      </c>
      <c r="B5101" t="b">
        <f>VLOOKUP(C5101,Sheet3!$A:$B,2,0) &gt; 1</f>
        <v>0</v>
      </c>
      <c r="C5101">
        <v>5100</v>
      </c>
      <c r="D5101">
        <v>36355</v>
      </c>
      <c r="E5101" s="4">
        <v>40149</v>
      </c>
      <c r="F5101">
        <v>43</v>
      </c>
      <c r="G5101" s="15">
        <f>I5101*F5101</f>
        <v>6020</v>
      </c>
      <c r="H5101" s="9">
        <v>0.05</v>
      </c>
      <c r="I5101" s="13">
        <f>VLOOKUP($U5101,Pricebook!$A:$D,4,0)</f>
        <v>140</v>
      </c>
      <c r="J5101" s="11">
        <f>G5101*(1-H5101)</f>
        <v>5719</v>
      </c>
      <c r="K5101" t="s">
        <v>96</v>
      </c>
      <c r="L5101" t="s">
        <v>84</v>
      </c>
      <c r="M5101" t="str">
        <f>VLOOKUP($L5101,Companies!$A:$G,7,)</f>
        <v>Packaged Foods</v>
      </c>
      <c r="N5101" t="str">
        <f>VLOOKUP($L5101,Companies!$A:$G,6,)</f>
        <v>Consumer Non-Durables</v>
      </c>
      <c r="O5101" s="6" t="s">
        <v>2605</v>
      </c>
      <c r="P5101" s="6">
        <v>13501</v>
      </c>
      <c r="Q5101" t="s">
        <v>60</v>
      </c>
      <c r="R5101" t="s">
        <v>61</v>
      </c>
      <c r="S5101" s="4">
        <v>40150</v>
      </c>
      <c r="T5101" s="7">
        <f>S5101-E5101</f>
        <v>1</v>
      </c>
      <c r="U5101" t="s">
        <v>14207</v>
      </c>
      <c r="V5101" s="6" t="s">
        <v>14251</v>
      </c>
      <c r="W5101" t="s">
        <v>14261</v>
      </c>
      <c r="X5101" t="s">
        <v>14194</v>
      </c>
      <c r="Y5101" t="str">
        <f>VLOOKUP(R5101,Managers!$A:$B,2,)</f>
        <v>Allen Young</v>
      </c>
      <c r="Z5101" s="11">
        <f>VLOOKUP(X5101,HourlyWages!$A:$B,2,0)</f>
        <v>71</v>
      </c>
      <c r="AA5101">
        <v>1</v>
      </c>
    </row>
    <row r="5102" spans="1:27" x14ac:dyDescent="0.3">
      <c r="A5102" t="b">
        <f>COUNTIF($C$1:C5102, C5102)&gt;1</f>
        <v>0</v>
      </c>
      <c r="B5102" t="b">
        <f>VLOOKUP(C5102,Sheet3!$A:$B,2,0) &gt; 1</f>
        <v>0</v>
      </c>
      <c r="C5102">
        <v>5101</v>
      </c>
      <c r="D5102">
        <v>36356</v>
      </c>
      <c r="E5102" s="4">
        <v>40902</v>
      </c>
      <c r="F5102">
        <v>45</v>
      </c>
      <c r="G5102" s="15">
        <f>I5102*F5102</f>
        <v>5625</v>
      </c>
      <c r="H5102" s="9">
        <v>0.01</v>
      </c>
      <c r="I5102" s="13">
        <f>VLOOKUP($U5102,Pricebook!$A:$D,4,0)</f>
        <v>125</v>
      </c>
      <c r="J5102" s="11">
        <f>G5102*(1-H5102)</f>
        <v>5568.75</v>
      </c>
      <c r="K5102" t="s">
        <v>774</v>
      </c>
      <c r="L5102" t="s">
        <v>775</v>
      </c>
      <c r="M5102" t="str">
        <f>VLOOKUP($L5102,Companies!$A:$G,7,)</f>
        <v>Computer Software: Prepackaged Software</v>
      </c>
      <c r="N5102" t="str">
        <f>VLOOKUP($L5102,Companies!$A:$G,6,)</f>
        <v>Technology</v>
      </c>
      <c r="O5102" s="6" t="s">
        <v>2600</v>
      </c>
      <c r="P5102" s="6">
        <v>95404</v>
      </c>
      <c r="Q5102" t="s">
        <v>114</v>
      </c>
      <c r="R5102" t="s">
        <v>23</v>
      </c>
      <c r="S5102" s="4">
        <v>40904</v>
      </c>
      <c r="T5102" s="7">
        <f>S5102-E5102</f>
        <v>2</v>
      </c>
      <c r="U5102" t="s">
        <v>14221</v>
      </c>
      <c r="V5102" s="6" t="s">
        <v>14251</v>
      </c>
      <c r="W5102" t="s">
        <v>14266</v>
      </c>
      <c r="X5102" t="s">
        <v>14187</v>
      </c>
      <c r="Y5102" t="str">
        <f>VLOOKUP(R5102,Managers!$A:$B,2,)</f>
        <v>Bob Turner</v>
      </c>
      <c r="Z5102" s="11">
        <f>VLOOKUP(X5102,HourlyWages!$A:$B,2,0)</f>
        <v>45</v>
      </c>
      <c r="AA5102">
        <v>1</v>
      </c>
    </row>
    <row r="5103" spans="1:27" x14ac:dyDescent="0.3">
      <c r="A5103" t="b">
        <f>COUNTIF($C$1:C5103, C5103)&gt;1</f>
        <v>0</v>
      </c>
      <c r="B5103" t="b">
        <f>VLOOKUP(C5103,Sheet3!$A:$B,2,0) &gt; 1</f>
        <v>0</v>
      </c>
      <c r="C5103">
        <v>5102</v>
      </c>
      <c r="D5103">
        <v>36356</v>
      </c>
      <c r="E5103" s="4">
        <v>40902</v>
      </c>
      <c r="F5103">
        <v>33</v>
      </c>
      <c r="G5103" s="15">
        <f>I5103*F5103</f>
        <v>6600</v>
      </c>
      <c r="H5103" s="9">
        <v>0.08</v>
      </c>
      <c r="I5103" s="13">
        <f>VLOOKUP($U5103,Pricebook!$A:$D,4,0)</f>
        <v>200</v>
      </c>
      <c r="J5103" s="11">
        <f>G5103*(1-H5103)</f>
        <v>6072</v>
      </c>
      <c r="K5103" t="s">
        <v>774</v>
      </c>
      <c r="L5103" t="s">
        <v>775</v>
      </c>
      <c r="M5103" t="str">
        <f>VLOOKUP($L5103,Companies!$A:$G,7,)</f>
        <v>Computer Software: Prepackaged Software</v>
      </c>
      <c r="N5103" t="str">
        <f>VLOOKUP($L5103,Companies!$A:$G,6,)</f>
        <v>Technology</v>
      </c>
      <c r="O5103" s="6" t="s">
        <v>2600</v>
      </c>
      <c r="P5103" s="6">
        <v>95404</v>
      </c>
      <c r="Q5103" t="s">
        <v>114</v>
      </c>
      <c r="R5103" t="s">
        <v>23</v>
      </c>
      <c r="S5103" s="4">
        <v>40904</v>
      </c>
      <c r="T5103" s="7">
        <f>S5103-E5103</f>
        <v>2</v>
      </c>
      <c r="U5103" t="s">
        <v>14214</v>
      </c>
      <c r="V5103" s="6" t="s">
        <v>14254</v>
      </c>
      <c r="W5103" t="s">
        <v>14255</v>
      </c>
      <c r="X5103" t="s">
        <v>14201</v>
      </c>
      <c r="Y5103" t="str">
        <f>VLOOKUP(R5103,Managers!$A:$B,2,)</f>
        <v>Bob Turner</v>
      </c>
      <c r="Z5103" s="11">
        <f>VLOOKUP(X5103,HourlyWages!$A:$B,2,0)</f>
        <v>53</v>
      </c>
      <c r="AA5103">
        <v>1</v>
      </c>
    </row>
    <row r="5104" spans="1:27" x14ac:dyDescent="0.3">
      <c r="A5104" t="b">
        <f>COUNTIF($C$1:C5104, C5104)&gt;1</f>
        <v>0</v>
      </c>
      <c r="B5104" t="b">
        <f>VLOOKUP(C5104,Sheet3!$A:$B,2,0) &gt; 1</f>
        <v>0</v>
      </c>
      <c r="C5104">
        <v>5103</v>
      </c>
      <c r="D5104">
        <v>36357</v>
      </c>
      <c r="E5104" s="4">
        <v>40922</v>
      </c>
      <c r="F5104">
        <v>38</v>
      </c>
      <c r="G5104" s="15">
        <f>I5104*F5104</f>
        <v>5700</v>
      </c>
      <c r="H5104" s="9">
        <v>0.01</v>
      </c>
      <c r="I5104" s="13">
        <f>VLOOKUP($U5104,Pricebook!$A:$D,4,0)</f>
        <v>150</v>
      </c>
      <c r="J5104" s="11">
        <f>G5104*(1-H5104)</f>
        <v>5643</v>
      </c>
      <c r="K5104" t="s">
        <v>651</v>
      </c>
      <c r="L5104" t="s">
        <v>585</v>
      </c>
      <c r="M5104" t="str">
        <f>VLOOKUP($L5104,Companies!$A:$G,7,)</f>
        <v>Industrial Machinery/Components</v>
      </c>
      <c r="N5104" t="str">
        <f>VLOOKUP($L5104,Companies!$A:$G,6,)</f>
        <v>Technology</v>
      </c>
      <c r="O5104" s="6" t="s">
        <v>652</v>
      </c>
      <c r="P5104" s="6">
        <v>98661</v>
      </c>
      <c r="Q5104" t="s">
        <v>22</v>
      </c>
      <c r="R5104" t="s">
        <v>23</v>
      </c>
      <c r="S5104" s="4">
        <v>40923</v>
      </c>
      <c r="T5104" s="7">
        <f>S5104-E5104</f>
        <v>1</v>
      </c>
      <c r="U5104" t="s">
        <v>14222</v>
      </c>
      <c r="V5104" s="6" t="s">
        <v>14251</v>
      </c>
      <c r="W5104" t="s">
        <v>14252</v>
      </c>
      <c r="X5104" t="s">
        <v>14198</v>
      </c>
      <c r="Y5104" t="str">
        <f>VLOOKUP(R5104,Managers!$A:$B,2,)</f>
        <v>Bob Turner</v>
      </c>
      <c r="Z5104" s="11">
        <f>VLOOKUP(X5104,HourlyWages!$A:$B,2,0)</f>
        <v>51</v>
      </c>
      <c r="AA5104">
        <v>1</v>
      </c>
    </row>
    <row r="5105" spans="1:27" x14ac:dyDescent="0.3">
      <c r="A5105" t="b">
        <f>COUNTIF($C$1:C5105, C5105)&gt;1</f>
        <v>0</v>
      </c>
      <c r="B5105" t="b">
        <f>VLOOKUP(C5105,Sheet3!$A:$B,2,0) &gt; 1</f>
        <v>0</v>
      </c>
      <c r="C5105">
        <v>5104</v>
      </c>
      <c r="D5105">
        <v>36358</v>
      </c>
      <c r="E5105" s="4">
        <v>39946</v>
      </c>
      <c r="F5105">
        <v>28</v>
      </c>
      <c r="G5105" s="15">
        <f>I5105*F5105</f>
        <v>4200</v>
      </c>
      <c r="H5105" s="9">
        <v>0.06</v>
      </c>
      <c r="I5105" s="13">
        <f>VLOOKUP($U5105,Pricebook!$A:$D,4,0)</f>
        <v>150</v>
      </c>
      <c r="J5105" s="11">
        <f>G5105*(1-H5105)</f>
        <v>3948</v>
      </c>
      <c r="K5105" t="s">
        <v>157</v>
      </c>
      <c r="L5105" t="s">
        <v>158</v>
      </c>
      <c r="M5105" t="str">
        <f>VLOOKUP($L5105,Companies!$A:$G,7,)</f>
        <v>Department/Specialty Retail Stores</v>
      </c>
      <c r="N5105" t="str">
        <f>VLOOKUP($L5105,Companies!$A:$G,6,)</f>
        <v>Consumer Services</v>
      </c>
      <c r="O5105" s="6" t="s">
        <v>159</v>
      </c>
      <c r="P5105" s="6">
        <v>11729</v>
      </c>
      <c r="Q5105" t="s">
        <v>60</v>
      </c>
      <c r="R5105" t="s">
        <v>61</v>
      </c>
      <c r="S5105" s="4">
        <v>39948</v>
      </c>
      <c r="T5105" s="7">
        <f>S5105-E5105</f>
        <v>2</v>
      </c>
      <c r="U5105" t="s">
        <v>14211</v>
      </c>
      <c r="V5105" s="6" t="s">
        <v>14257</v>
      </c>
      <c r="W5105" t="s">
        <v>14259</v>
      </c>
      <c r="X5105" t="s">
        <v>14197</v>
      </c>
      <c r="Y5105" t="str">
        <f>VLOOKUP(R5105,Managers!$A:$B,2,)</f>
        <v>Allen Young</v>
      </c>
      <c r="Z5105" s="11">
        <f>VLOOKUP(X5105,HourlyWages!$A:$B,2,0)</f>
        <v>71</v>
      </c>
      <c r="AA5105">
        <v>1</v>
      </c>
    </row>
    <row r="5106" spans="1:27" x14ac:dyDescent="0.3">
      <c r="A5106" t="b">
        <f>COUNTIF($C$1:C5106, C5106)&gt;1</f>
        <v>0</v>
      </c>
      <c r="B5106" t="b">
        <f>VLOOKUP(C5106,Sheet3!$A:$B,2,0) &gt; 1</f>
        <v>0</v>
      </c>
      <c r="C5106">
        <v>5105</v>
      </c>
      <c r="D5106">
        <v>36358</v>
      </c>
      <c r="E5106" s="4">
        <v>39946</v>
      </c>
      <c r="F5106">
        <v>22</v>
      </c>
      <c r="G5106" s="15">
        <f>I5106*F5106</f>
        <v>2420</v>
      </c>
      <c r="H5106" s="9">
        <v>0.02</v>
      </c>
      <c r="I5106" s="13">
        <f>VLOOKUP($U5106,Pricebook!$A:$D,4,0)</f>
        <v>110</v>
      </c>
      <c r="J5106" s="11">
        <f>G5106*(1-H5106)</f>
        <v>2371.6</v>
      </c>
      <c r="K5106" t="s">
        <v>157</v>
      </c>
      <c r="L5106" t="s">
        <v>158</v>
      </c>
      <c r="M5106" t="str">
        <f>VLOOKUP($L5106,Companies!$A:$G,7,)</f>
        <v>Department/Specialty Retail Stores</v>
      </c>
      <c r="N5106" t="str">
        <f>VLOOKUP($L5106,Companies!$A:$G,6,)</f>
        <v>Consumer Services</v>
      </c>
      <c r="O5106" s="6" t="s">
        <v>159</v>
      </c>
      <c r="P5106" s="6">
        <v>11729</v>
      </c>
      <c r="Q5106" t="s">
        <v>60</v>
      </c>
      <c r="R5106" t="s">
        <v>61</v>
      </c>
      <c r="S5106" s="4">
        <v>39947</v>
      </c>
      <c r="T5106" s="7">
        <f>S5106-E5106</f>
        <v>1</v>
      </c>
      <c r="U5106" t="s">
        <v>14215</v>
      </c>
      <c r="V5106" s="6" t="s">
        <v>14251</v>
      </c>
      <c r="W5106" t="s">
        <v>14266</v>
      </c>
      <c r="X5106" t="s">
        <v>14187</v>
      </c>
      <c r="Y5106" t="str">
        <f>VLOOKUP(R5106,Managers!$A:$B,2,)</f>
        <v>Allen Young</v>
      </c>
      <c r="Z5106" s="11">
        <f>VLOOKUP(X5106,HourlyWages!$A:$B,2,0)</f>
        <v>45</v>
      </c>
      <c r="AA5106">
        <v>1</v>
      </c>
    </row>
    <row r="5107" spans="1:27" x14ac:dyDescent="0.3">
      <c r="A5107" t="b">
        <f>COUNTIF($C$1:C5107, C5107)&gt;1</f>
        <v>0</v>
      </c>
      <c r="B5107" t="b">
        <f>VLOOKUP(C5107,Sheet3!$A:$B,2,0) &gt; 1</f>
        <v>0</v>
      </c>
      <c r="C5107">
        <v>5106</v>
      </c>
      <c r="D5107">
        <v>36359</v>
      </c>
      <c r="E5107" s="4">
        <v>40870</v>
      </c>
      <c r="F5107">
        <v>2</v>
      </c>
      <c r="G5107" s="15">
        <f>I5107*F5107</f>
        <v>220</v>
      </c>
      <c r="H5107" s="9">
        <v>0.06</v>
      </c>
      <c r="I5107" s="13">
        <f>VLOOKUP($U5107,Pricebook!$A:$D,4,0)</f>
        <v>110</v>
      </c>
      <c r="J5107" s="11">
        <f>G5107*(1-H5107)</f>
        <v>206.79999999999998</v>
      </c>
      <c r="K5107" t="s">
        <v>864</v>
      </c>
      <c r="L5107" t="s">
        <v>199</v>
      </c>
      <c r="M5107" t="str">
        <f>VLOOKUP($L5107,Companies!$A:$G,7,)</f>
        <v>Biotechnology: Biological Products (No Diagnostic Substances)</v>
      </c>
      <c r="N5107" t="str">
        <f>VLOOKUP($L5107,Companies!$A:$G,6,)</f>
        <v>Health Care</v>
      </c>
      <c r="O5107" s="6" t="s">
        <v>1320</v>
      </c>
      <c r="P5107" s="6">
        <v>55066</v>
      </c>
      <c r="Q5107" t="s">
        <v>130</v>
      </c>
      <c r="R5107" t="s">
        <v>16</v>
      </c>
      <c r="S5107" s="4">
        <v>40871</v>
      </c>
      <c r="T5107" s="7">
        <f>S5107-E5107</f>
        <v>1</v>
      </c>
      <c r="U5107" t="s">
        <v>14215</v>
      </c>
      <c r="V5107" s="6" t="s">
        <v>14251</v>
      </c>
      <c r="W5107" t="s">
        <v>14263</v>
      </c>
      <c r="X5107" t="s">
        <v>14196</v>
      </c>
      <c r="Y5107" t="str">
        <f>VLOOKUP(R5107,Managers!$A:$B,2,)</f>
        <v>Josh Martinez</v>
      </c>
      <c r="Z5107" s="11">
        <f>VLOOKUP(X5107,HourlyWages!$A:$B,2,0)</f>
        <v>58</v>
      </c>
      <c r="AA5107">
        <v>1</v>
      </c>
    </row>
    <row r="5108" spans="1:27" x14ac:dyDescent="0.3">
      <c r="A5108" t="b">
        <f>COUNTIF($C$1:C5108, C5108)&gt;1</f>
        <v>0</v>
      </c>
      <c r="B5108" t="b">
        <f>VLOOKUP(C5108,Sheet3!$A:$B,2,0) &gt; 1</f>
        <v>0</v>
      </c>
      <c r="C5108">
        <v>5107</v>
      </c>
      <c r="D5108">
        <v>36387</v>
      </c>
      <c r="E5108" s="4">
        <v>40854</v>
      </c>
      <c r="F5108">
        <v>32</v>
      </c>
      <c r="G5108" s="15">
        <f>I5108*F5108</f>
        <v>4800</v>
      </c>
      <c r="H5108" s="9">
        <v>0.09</v>
      </c>
      <c r="I5108" s="13">
        <f>VLOOKUP($U5108,Pricebook!$A:$D,4,0)</f>
        <v>150</v>
      </c>
      <c r="J5108" s="11">
        <f>G5108*(1-H5108)</f>
        <v>4368</v>
      </c>
      <c r="K5108" t="s">
        <v>1631</v>
      </c>
      <c r="L5108" t="s">
        <v>276</v>
      </c>
      <c r="M5108" t="str">
        <f>VLOOKUP($L5108,Companies!$A:$G,7,)</f>
        <v>Computer Manufacturing</v>
      </c>
      <c r="N5108" t="str">
        <f>VLOOKUP($L5108,Companies!$A:$G,6,)</f>
        <v>Technology</v>
      </c>
      <c r="O5108" s="6" t="s">
        <v>2447</v>
      </c>
      <c r="P5108" s="6">
        <v>84404</v>
      </c>
      <c r="Q5108" t="s">
        <v>201</v>
      </c>
      <c r="R5108" t="s">
        <v>23</v>
      </c>
      <c r="S5108" s="4">
        <v>40857</v>
      </c>
      <c r="T5108" s="7">
        <f>S5108-E5108</f>
        <v>3</v>
      </c>
      <c r="U5108" t="s">
        <v>14211</v>
      </c>
      <c r="V5108" s="6" t="s">
        <v>14251</v>
      </c>
      <c r="W5108" t="s">
        <v>14267</v>
      </c>
      <c r="X5108" t="s">
        <v>14196</v>
      </c>
      <c r="Y5108" t="str">
        <f>VLOOKUP(R5108,Managers!$A:$B,2,)</f>
        <v>Bob Turner</v>
      </c>
      <c r="Z5108" s="11">
        <f>VLOOKUP(X5108,HourlyWages!$A:$B,2,0)</f>
        <v>58</v>
      </c>
      <c r="AA5108">
        <v>1</v>
      </c>
    </row>
    <row r="5109" spans="1:27" x14ac:dyDescent="0.3">
      <c r="A5109" t="b">
        <f>COUNTIF($C$1:C5109, C5109)&gt;1</f>
        <v>0</v>
      </c>
      <c r="B5109" t="b">
        <f>VLOOKUP(C5109,Sheet3!$A:$B,2,0) &gt; 1</f>
        <v>0</v>
      </c>
      <c r="C5109">
        <v>5108</v>
      </c>
      <c r="D5109">
        <v>36390</v>
      </c>
      <c r="E5109" s="4">
        <v>41194</v>
      </c>
      <c r="F5109">
        <v>3</v>
      </c>
      <c r="G5109" s="15">
        <f>I5109*F5109</f>
        <v>450</v>
      </c>
      <c r="H5109" s="9">
        <v>0.05</v>
      </c>
      <c r="I5109" s="13">
        <f>VLOOKUP($U5109,Pricebook!$A:$D,4,0)</f>
        <v>150</v>
      </c>
      <c r="J5109" s="11">
        <f>G5109*(1-H5109)</f>
        <v>427.5</v>
      </c>
      <c r="K5109" t="s">
        <v>414</v>
      </c>
      <c r="L5109" t="s">
        <v>175</v>
      </c>
      <c r="M5109" t="str">
        <f>VLOOKUP($L5109,Companies!$A:$G,7,)</f>
        <v>Environmental Services</v>
      </c>
      <c r="N5109" t="str">
        <f>VLOOKUP($L5109,Companies!$A:$G,6,)</f>
        <v>Basic Industries</v>
      </c>
      <c r="O5109" s="6" t="s">
        <v>875</v>
      </c>
      <c r="P5109" s="6" t="s">
        <v>876</v>
      </c>
      <c r="Q5109" t="s">
        <v>91</v>
      </c>
      <c r="R5109" t="s">
        <v>61</v>
      </c>
      <c r="S5109" s="4">
        <v>41196</v>
      </c>
      <c r="T5109" s="7">
        <f>S5109-E5109</f>
        <v>2</v>
      </c>
      <c r="U5109" t="s">
        <v>14210</v>
      </c>
      <c r="V5109" s="6" t="s">
        <v>14254</v>
      </c>
      <c r="W5109" t="s">
        <v>14255</v>
      </c>
      <c r="X5109" t="s">
        <v>14201</v>
      </c>
      <c r="Y5109" t="str">
        <f>VLOOKUP(R5109,Managers!$A:$B,2,)</f>
        <v>Allen Young</v>
      </c>
      <c r="Z5109" s="11">
        <f>VLOOKUP(X5109,HourlyWages!$A:$B,2,0)</f>
        <v>53</v>
      </c>
      <c r="AA5109">
        <v>1</v>
      </c>
    </row>
    <row r="5110" spans="1:27" x14ac:dyDescent="0.3">
      <c r="A5110" t="b">
        <f>COUNTIF($C$1:C5110, C5110)&gt;1</f>
        <v>0</v>
      </c>
      <c r="B5110" t="b">
        <f>VLOOKUP(C5110,Sheet3!$A:$B,2,0) &gt; 1</f>
        <v>0</v>
      </c>
      <c r="C5110">
        <v>5109</v>
      </c>
      <c r="D5110">
        <v>36416</v>
      </c>
      <c r="E5110" s="4">
        <v>40147</v>
      </c>
      <c r="F5110">
        <v>44</v>
      </c>
      <c r="G5110" s="15">
        <f>I5110*F5110</f>
        <v>4840</v>
      </c>
      <c r="H5110" s="9">
        <v>0.08</v>
      </c>
      <c r="I5110" s="13">
        <f>VLOOKUP($U5110,Pricebook!$A:$D,4,0)</f>
        <v>110</v>
      </c>
      <c r="J5110" s="11">
        <f>G5110*(1-H5110)</f>
        <v>4452.8</v>
      </c>
      <c r="K5110" t="s">
        <v>336</v>
      </c>
      <c r="L5110" t="s">
        <v>142</v>
      </c>
      <c r="M5110" t="str">
        <f>VLOOKUP($L5110,Companies!$A:$G,7,)</f>
        <v>Computer Software: Programming, Data Processing</v>
      </c>
      <c r="N5110" t="str">
        <f>VLOOKUP($L5110,Companies!$A:$G,6,)</f>
        <v>Technology</v>
      </c>
      <c r="O5110" s="6" t="s">
        <v>1887</v>
      </c>
      <c r="P5110" s="6">
        <v>44870</v>
      </c>
      <c r="Q5110" t="s">
        <v>210</v>
      </c>
      <c r="R5110" t="s">
        <v>61</v>
      </c>
      <c r="S5110" s="4">
        <v>40151</v>
      </c>
      <c r="T5110" s="7">
        <f>S5110-E5110</f>
        <v>4</v>
      </c>
      <c r="U5110" t="s">
        <v>14215</v>
      </c>
      <c r="V5110" s="6" t="s">
        <v>14257</v>
      </c>
      <c r="W5110" t="s">
        <v>14258</v>
      </c>
      <c r="X5110" t="s">
        <v>14188</v>
      </c>
      <c r="Y5110" t="str">
        <f>VLOOKUP(R5110,Managers!$A:$B,2,)</f>
        <v>Allen Young</v>
      </c>
      <c r="Z5110" s="11">
        <f>VLOOKUP(X5110,HourlyWages!$A:$B,2,0)</f>
        <v>52</v>
      </c>
      <c r="AA5110">
        <v>1</v>
      </c>
    </row>
    <row r="5111" spans="1:27" x14ac:dyDescent="0.3">
      <c r="A5111" t="b">
        <f>COUNTIF($C$1:C5111, C5111)&gt;1</f>
        <v>0</v>
      </c>
      <c r="B5111" t="b">
        <f>VLOOKUP(C5111,Sheet3!$A:$B,2,0) &gt; 1</f>
        <v>0</v>
      </c>
      <c r="C5111">
        <v>5110</v>
      </c>
      <c r="D5111">
        <v>36416</v>
      </c>
      <c r="E5111" s="4">
        <v>40147</v>
      </c>
      <c r="F5111">
        <v>46</v>
      </c>
      <c r="G5111" s="15">
        <f>I5111*F5111</f>
        <v>5520</v>
      </c>
      <c r="H5111" s="9">
        <v>0.04</v>
      </c>
      <c r="I5111" s="13">
        <f>VLOOKUP($U5111,Pricebook!$A:$D,4,0)</f>
        <v>120</v>
      </c>
      <c r="J5111" s="11">
        <f>G5111*(1-H5111)</f>
        <v>5299.2</v>
      </c>
      <c r="K5111" t="s">
        <v>336</v>
      </c>
      <c r="L5111" t="s">
        <v>142</v>
      </c>
      <c r="M5111" t="str">
        <f>VLOOKUP($L5111,Companies!$A:$G,7,)</f>
        <v>Computer Software: Programming, Data Processing</v>
      </c>
      <c r="N5111" t="str">
        <f>VLOOKUP($L5111,Companies!$A:$G,6,)</f>
        <v>Technology</v>
      </c>
      <c r="O5111" s="6" t="s">
        <v>1887</v>
      </c>
      <c r="P5111" s="6">
        <v>44870</v>
      </c>
      <c r="Q5111" t="s">
        <v>210</v>
      </c>
      <c r="R5111" t="s">
        <v>61</v>
      </c>
      <c r="S5111" s="4">
        <v>40151</v>
      </c>
      <c r="T5111" s="7">
        <f>S5111-E5111</f>
        <v>4</v>
      </c>
      <c r="U5111" t="s">
        <v>14212</v>
      </c>
      <c r="V5111" s="6" t="s">
        <v>14254</v>
      </c>
      <c r="W5111" t="s">
        <v>14269</v>
      </c>
      <c r="X5111" t="s">
        <v>14194</v>
      </c>
      <c r="Y5111" t="str">
        <f>VLOOKUP(R5111,Managers!$A:$B,2,)</f>
        <v>Allen Young</v>
      </c>
      <c r="Z5111" s="11">
        <f>VLOOKUP(X5111,HourlyWages!$A:$B,2,0)</f>
        <v>71</v>
      </c>
      <c r="AA5111">
        <v>1</v>
      </c>
    </row>
    <row r="5112" spans="1:27" x14ac:dyDescent="0.3">
      <c r="A5112" t="b">
        <f>COUNTIF($C$1:C5112, C5112)&gt;1</f>
        <v>0</v>
      </c>
      <c r="B5112" t="b">
        <f>VLOOKUP(C5112,Sheet3!$A:$B,2,0) &gt; 1</f>
        <v>0</v>
      </c>
      <c r="C5112">
        <v>5111</v>
      </c>
      <c r="D5112">
        <v>36418</v>
      </c>
      <c r="E5112" s="4">
        <v>40935</v>
      </c>
      <c r="F5112">
        <v>33</v>
      </c>
      <c r="G5112" s="15">
        <f>I5112*F5112</f>
        <v>5280</v>
      </c>
      <c r="H5112" s="9">
        <v>0.08</v>
      </c>
      <c r="I5112" s="13">
        <f>VLOOKUP($U5112,Pricebook!$A:$D,4,0)</f>
        <v>160</v>
      </c>
      <c r="J5112" s="11">
        <f>G5112*(1-H5112)</f>
        <v>4857.6000000000004</v>
      </c>
      <c r="K5112" t="s">
        <v>1374</v>
      </c>
      <c r="L5112" t="s">
        <v>185</v>
      </c>
      <c r="M5112" t="str">
        <f>VLOOKUP($L5112,Companies!$A:$G,7,)</f>
        <v>EDP Services</v>
      </c>
      <c r="N5112" t="str">
        <f>VLOOKUP($L5112,Companies!$A:$G,6,)</f>
        <v>Technology</v>
      </c>
      <c r="O5112" s="6" t="s">
        <v>649</v>
      </c>
      <c r="P5112" s="6">
        <v>43055</v>
      </c>
      <c r="Q5112" t="s">
        <v>210</v>
      </c>
      <c r="R5112" t="s">
        <v>61</v>
      </c>
      <c r="S5112" s="4">
        <v>40936</v>
      </c>
      <c r="T5112" s="7">
        <f>S5112-E5112</f>
        <v>1</v>
      </c>
      <c r="U5112" t="s">
        <v>14218</v>
      </c>
      <c r="V5112" s="6" t="s">
        <v>14254</v>
      </c>
      <c r="W5112" t="s">
        <v>14255</v>
      </c>
      <c r="X5112" t="s">
        <v>14194</v>
      </c>
      <c r="Y5112" t="str">
        <f>VLOOKUP(R5112,Managers!$A:$B,2,)</f>
        <v>Allen Young</v>
      </c>
      <c r="Z5112" s="11">
        <f>VLOOKUP(X5112,HourlyWages!$A:$B,2,0)</f>
        <v>71</v>
      </c>
      <c r="AA5112">
        <v>1</v>
      </c>
    </row>
    <row r="5113" spans="1:27" x14ac:dyDescent="0.3">
      <c r="A5113" t="b">
        <f>COUNTIF($C$1:C5113, C5113)&gt;1</f>
        <v>0</v>
      </c>
      <c r="B5113" t="b">
        <f>VLOOKUP(C5113,Sheet3!$A:$B,2,0) &gt; 1</f>
        <v>0</v>
      </c>
      <c r="C5113">
        <v>5112</v>
      </c>
      <c r="D5113">
        <v>36448</v>
      </c>
      <c r="E5113" s="4">
        <v>40431</v>
      </c>
      <c r="F5113">
        <v>6</v>
      </c>
      <c r="G5113" s="15">
        <f>I5113*F5113</f>
        <v>720</v>
      </c>
      <c r="H5113" s="9">
        <v>0.03</v>
      </c>
      <c r="I5113" s="13">
        <f>VLOOKUP($U5113,Pricebook!$A:$D,4,0)</f>
        <v>120</v>
      </c>
      <c r="J5113" s="11">
        <f>G5113*(1-H5113)</f>
        <v>698.4</v>
      </c>
      <c r="K5113" t="s">
        <v>942</v>
      </c>
      <c r="L5113" t="s">
        <v>482</v>
      </c>
      <c r="M5113" t="str">
        <f>VLOOKUP($L5113,Companies!$A:$G,7,)</f>
        <v>Television Services</v>
      </c>
      <c r="N5113" t="str">
        <f>VLOOKUP($L5113,Companies!$A:$G,6,)</f>
        <v>Consumer Services</v>
      </c>
      <c r="O5113" s="6" t="s">
        <v>2191</v>
      </c>
      <c r="P5113" s="6">
        <v>76903</v>
      </c>
      <c r="Q5113" t="s">
        <v>48</v>
      </c>
      <c r="R5113" t="s">
        <v>16</v>
      </c>
      <c r="S5113" s="4">
        <v>40431</v>
      </c>
      <c r="T5113" s="7">
        <f>S5113-E5113</f>
        <v>0</v>
      </c>
      <c r="U5113" t="s">
        <v>14212</v>
      </c>
      <c r="V5113" s="6" t="s">
        <v>14257</v>
      </c>
      <c r="W5113" t="s">
        <v>14259</v>
      </c>
      <c r="X5113" t="s">
        <v>14201</v>
      </c>
      <c r="Y5113" t="str">
        <f>VLOOKUP(R5113,Managers!$A:$B,2,)</f>
        <v>Josh Martinez</v>
      </c>
      <c r="Z5113" s="11">
        <f>VLOOKUP(X5113,HourlyWages!$A:$B,2,0)</f>
        <v>53</v>
      </c>
      <c r="AA5113">
        <v>1</v>
      </c>
    </row>
    <row r="5114" spans="1:27" x14ac:dyDescent="0.3">
      <c r="A5114" t="b">
        <f>COUNTIF($C$1:C5114, C5114)&gt;1</f>
        <v>0</v>
      </c>
      <c r="B5114" t="b">
        <f>VLOOKUP(C5114,Sheet3!$A:$B,2,0) &gt; 1</f>
        <v>0</v>
      </c>
      <c r="C5114">
        <v>5113</v>
      </c>
      <c r="D5114">
        <v>36448</v>
      </c>
      <c r="E5114" s="4">
        <v>40431</v>
      </c>
      <c r="F5114">
        <v>44</v>
      </c>
      <c r="G5114" s="15">
        <f>I5114*F5114</f>
        <v>5280</v>
      </c>
      <c r="H5114" s="9">
        <v>0.02</v>
      </c>
      <c r="I5114" s="13">
        <f>VLOOKUP($U5114,Pricebook!$A:$D,4,0)</f>
        <v>120</v>
      </c>
      <c r="J5114" s="11">
        <f>G5114*(1-H5114)</f>
        <v>5174.3999999999996</v>
      </c>
      <c r="K5114" t="s">
        <v>942</v>
      </c>
      <c r="L5114" t="s">
        <v>482</v>
      </c>
      <c r="M5114" t="str">
        <f>VLOOKUP($L5114,Companies!$A:$G,7,)</f>
        <v>Television Services</v>
      </c>
      <c r="N5114" t="str">
        <f>VLOOKUP($L5114,Companies!$A:$G,6,)</f>
        <v>Consumer Services</v>
      </c>
      <c r="O5114" s="6" t="s">
        <v>1727</v>
      </c>
      <c r="P5114" s="6">
        <v>78207</v>
      </c>
      <c r="Q5114" t="s">
        <v>48</v>
      </c>
      <c r="R5114" t="s">
        <v>16</v>
      </c>
      <c r="S5114" s="4">
        <v>40432</v>
      </c>
      <c r="T5114" s="7">
        <f>S5114-E5114</f>
        <v>1</v>
      </c>
      <c r="U5114" t="s">
        <v>14212</v>
      </c>
      <c r="V5114" s="6" t="s">
        <v>14251</v>
      </c>
      <c r="W5114" t="s">
        <v>14267</v>
      </c>
      <c r="X5114" t="s">
        <v>14189</v>
      </c>
      <c r="Y5114" t="str">
        <f>VLOOKUP(R5114,Managers!$A:$B,2,)</f>
        <v>Josh Martinez</v>
      </c>
      <c r="Z5114" s="11">
        <f>VLOOKUP(X5114,HourlyWages!$A:$B,2,0)</f>
        <v>62</v>
      </c>
      <c r="AA5114">
        <v>1</v>
      </c>
    </row>
    <row r="5115" spans="1:27" x14ac:dyDescent="0.3">
      <c r="A5115" t="b">
        <f>COUNTIF($C$1:C5115, C5115)&gt;1</f>
        <v>0</v>
      </c>
      <c r="B5115" t="b">
        <f>VLOOKUP(C5115,Sheet3!$A:$B,2,0) &gt; 1</f>
        <v>0</v>
      </c>
      <c r="C5115">
        <v>5114</v>
      </c>
      <c r="D5115">
        <v>36449</v>
      </c>
      <c r="E5115" s="4">
        <v>40426</v>
      </c>
      <c r="F5115">
        <v>6</v>
      </c>
      <c r="G5115" s="15">
        <f>I5115*F5115</f>
        <v>750</v>
      </c>
      <c r="H5115" s="9">
        <v>0.02</v>
      </c>
      <c r="I5115" s="13">
        <f>VLOOKUP($U5115,Pricebook!$A:$D,4,0)</f>
        <v>125</v>
      </c>
      <c r="J5115" s="11">
        <f>G5115*(1-H5115)</f>
        <v>735</v>
      </c>
      <c r="K5115" t="s">
        <v>937</v>
      </c>
      <c r="L5115" t="s">
        <v>58</v>
      </c>
      <c r="M5115" t="str">
        <f>VLOOKUP($L5115,Companies!$A:$G,7,)</f>
        <v>Biotechnology: Biological Products (No Diagnostic Substances)</v>
      </c>
      <c r="N5115" t="str">
        <f>VLOOKUP($L5115,Companies!$A:$G,6,)</f>
        <v>Health Care</v>
      </c>
      <c r="O5115" s="6" t="s">
        <v>2249</v>
      </c>
      <c r="P5115" s="6">
        <v>63043</v>
      </c>
      <c r="Q5115" t="s">
        <v>358</v>
      </c>
      <c r="R5115" t="s">
        <v>16</v>
      </c>
      <c r="S5115" s="4">
        <v>40426</v>
      </c>
      <c r="T5115" s="7">
        <f>S5115-E5115</f>
        <v>0</v>
      </c>
      <c r="U5115" t="s">
        <v>14208</v>
      </c>
      <c r="V5115" s="6" t="s">
        <v>14257</v>
      </c>
      <c r="W5115" t="s">
        <v>14259</v>
      </c>
      <c r="X5115" t="s">
        <v>14184</v>
      </c>
      <c r="Y5115" t="str">
        <f>VLOOKUP(R5115,Managers!$A:$B,2,)</f>
        <v>Josh Martinez</v>
      </c>
      <c r="Z5115" s="11">
        <f>VLOOKUP(X5115,HourlyWages!$A:$B,2,0)</f>
        <v>50</v>
      </c>
      <c r="AA5115">
        <v>1</v>
      </c>
    </row>
    <row r="5116" spans="1:27" x14ac:dyDescent="0.3">
      <c r="A5116" t="b">
        <f>COUNTIF($C$1:C5116, C5116)&gt;1</f>
        <v>0</v>
      </c>
      <c r="B5116" t="b">
        <f>VLOOKUP(C5116,Sheet3!$A:$B,2,0) &gt; 1</f>
        <v>0</v>
      </c>
      <c r="C5116">
        <v>5115</v>
      </c>
      <c r="D5116">
        <v>36449</v>
      </c>
      <c r="E5116" s="4">
        <v>40426</v>
      </c>
      <c r="F5116">
        <v>43</v>
      </c>
      <c r="G5116" s="15">
        <f>I5116*F5116</f>
        <v>5375</v>
      </c>
      <c r="H5116" s="9">
        <v>0.02</v>
      </c>
      <c r="I5116" s="13">
        <f>VLOOKUP($U5116,Pricebook!$A:$D,4,0)</f>
        <v>125</v>
      </c>
      <c r="J5116" s="11">
        <f>G5116*(1-H5116)</f>
        <v>5267.5</v>
      </c>
      <c r="K5116" t="s">
        <v>937</v>
      </c>
      <c r="L5116" t="s">
        <v>58</v>
      </c>
      <c r="M5116" t="str">
        <f>VLOOKUP($L5116,Companies!$A:$G,7,)</f>
        <v>Biotechnology: Biological Products (No Diagnostic Substances)</v>
      </c>
      <c r="N5116" t="str">
        <f>VLOOKUP($L5116,Companies!$A:$G,6,)</f>
        <v>Health Care</v>
      </c>
      <c r="O5116" s="6" t="s">
        <v>926</v>
      </c>
      <c r="P5116" s="6" t="s">
        <v>927</v>
      </c>
      <c r="Q5116" t="s">
        <v>368</v>
      </c>
      <c r="R5116" t="s">
        <v>34</v>
      </c>
      <c r="S5116" s="4">
        <v>40428</v>
      </c>
      <c r="T5116" s="7">
        <f>S5116-E5116</f>
        <v>2</v>
      </c>
      <c r="U5116" t="s">
        <v>14208</v>
      </c>
      <c r="V5116" s="6" t="s">
        <v>14251</v>
      </c>
      <c r="W5116" t="s">
        <v>14263</v>
      </c>
      <c r="X5116" t="s">
        <v>14193</v>
      </c>
      <c r="Y5116" t="str">
        <f>VLOOKUP(R5116,Managers!$A:$B,2,)</f>
        <v>Frank Mitchell</v>
      </c>
      <c r="Z5116" s="11">
        <f>VLOOKUP(X5116,HourlyWages!$A:$B,2,0)</f>
        <v>57</v>
      </c>
      <c r="AA5116">
        <v>1</v>
      </c>
    </row>
    <row r="5117" spans="1:27" x14ac:dyDescent="0.3">
      <c r="A5117" t="b">
        <f>COUNTIF($C$1:C5117, C5117)&gt;1</f>
        <v>0</v>
      </c>
      <c r="B5117" t="b">
        <f>VLOOKUP(C5117,Sheet3!$A:$B,2,0) &gt; 1</f>
        <v>0</v>
      </c>
      <c r="C5117">
        <v>5116</v>
      </c>
      <c r="D5117">
        <v>36449</v>
      </c>
      <c r="E5117" s="4">
        <v>40426</v>
      </c>
      <c r="F5117">
        <v>27</v>
      </c>
      <c r="G5117" s="15">
        <f>I5117*F5117</f>
        <v>3780</v>
      </c>
      <c r="H5117" s="9">
        <v>0.09</v>
      </c>
      <c r="I5117" s="13">
        <f>VLOOKUP($U5117,Pricebook!$A:$D,4,0)</f>
        <v>140</v>
      </c>
      <c r="J5117" s="11">
        <f>G5117*(1-H5117)</f>
        <v>3439.8</v>
      </c>
      <c r="K5117" t="s">
        <v>937</v>
      </c>
      <c r="L5117" t="s">
        <v>58</v>
      </c>
      <c r="M5117" t="str">
        <f>VLOOKUP($L5117,Companies!$A:$G,7,)</f>
        <v>Biotechnology: Biological Products (No Diagnostic Substances)</v>
      </c>
      <c r="N5117" t="str">
        <f>VLOOKUP($L5117,Companies!$A:$G,6,)</f>
        <v>Health Care</v>
      </c>
      <c r="O5117" s="6" t="s">
        <v>926</v>
      </c>
      <c r="P5117" s="6" t="s">
        <v>927</v>
      </c>
      <c r="Q5117" t="s">
        <v>368</v>
      </c>
      <c r="R5117" t="s">
        <v>34</v>
      </c>
      <c r="S5117" s="4">
        <v>40429</v>
      </c>
      <c r="T5117" s="7">
        <f>S5117-E5117</f>
        <v>3</v>
      </c>
      <c r="U5117" t="s">
        <v>14213</v>
      </c>
      <c r="V5117" s="6" t="s">
        <v>14251</v>
      </c>
      <c r="W5117" t="s">
        <v>14260</v>
      </c>
      <c r="X5117" t="s">
        <v>14190</v>
      </c>
      <c r="Y5117" t="str">
        <f>VLOOKUP(R5117,Managers!$A:$B,2,)</f>
        <v>Frank Mitchell</v>
      </c>
      <c r="Z5117" s="11">
        <f>VLOOKUP(X5117,HourlyWages!$A:$B,2,0)</f>
        <v>67</v>
      </c>
      <c r="AA5117">
        <v>1</v>
      </c>
    </row>
    <row r="5118" spans="1:27" x14ac:dyDescent="0.3">
      <c r="A5118" t="b">
        <f>COUNTIF($C$1:C5118, C5118)&gt;1</f>
        <v>0</v>
      </c>
      <c r="B5118" t="b">
        <f>VLOOKUP(C5118,Sheet3!$A:$B,2,0) &gt; 1</f>
        <v>0</v>
      </c>
      <c r="C5118">
        <v>5117</v>
      </c>
      <c r="D5118">
        <v>36452</v>
      </c>
      <c r="E5118" s="4">
        <v>39908</v>
      </c>
      <c r="F5118">
        <v>26</v>
      </c>
      <c r="G5118" s="15">
        <f>I5118*F5118</f>
        <v>4160</v>
      </c>
      <c r="H5118" s="9">
        <v>0.1</v>
      </c>
      <c r="I5118" s="13">
        <f>VLOOKUP($U5118,Pricebook!$A:$D,4,0)</f>
        <v>160</v>
      </c>
      <c r="J5118" s="11">
        <f>G5118*(1-H5118)</f>
        <v>3744</v>
      </c>
      <c r="K5118" t="s">
        <v>2606</v>
      </c>
      <c r="L5118" t="s">
        <v>235</v>
      </c>
      <c r="M5118" t="str">
        <f>VLOOKUP($L5118,Companies!$A:$G,7,)</f>
        <v>Television Services</v>
      </c>
      <c r="N5118" t="str">
        <f>VLOOKUP($L5118,Companies!$A:$G,6,)</f>
        <v>Consumer Services</v>
      </c>
      <c r="O5118" s="6" t="s">
        <v>2607</v>
      </c>
      <c r="P5118" s="6">
        <v>78641</v>
      </c>
      <c r="Q5118" t="s">
        <v>48</v>
      </c>
      <c r="R5118" t="s">
        <v>16</v>
      </c>
      <c r="S5118" s="4">
        <v>39909</v>
      </c>
      <c r="T5118" s="7">
        <f>S5118-E5118</f>
        <v>1</v>
      </c>
      <c r="U5118" t="s">
        <v>14218</v>
      </c>
      <c r="V5118" s="6" t="s">
        <v>14251</v>
      </c>
      <c r="W5118" t="s">
        <v>14268</v>
      </c>
      <c r="X5118" t="s">
        <v>14191</v>
      </c>
      <c r="Y5118" t="str">
        <f>VLOOKUP(R5118,Managers!$A:$B,2,)</f>
        <v>Josh Martinez</v>
      </c>
      <c r="Z5118" s="11">
        <f>VLOOKUP(X5118,HourlyWages!$A:$B,2,0)</f>
        <v>60</v>
      </c>
      <c r="AA5118">
        <v>1</v>
      </c>
    </row>
    <row r="5119" spans="1:27" x14ac:dyDescent="0.3">
      <c r="A5119" t="b">
        <f>COUNTIF($C$1:C5119, C5119)&gt;1</f>
        <v>0</v>
      </c>
      <c r="B5119" t="b">
        <f>VLOOKUP(C5119,Sheet3!$A:$B,2,0) &gt; 1</f>
        <v>0</v>
      </c>
      <c r="C5119">
        <v>5118</v>
      </c>
      <c r="D5119">
        <v>36452</v>
      </c>
      <c r="E5119" s="4">
        <v>39908</v>
      </c>
      <c r="F5119">
        <v>18</v>
      </c>
      <c r="G5119" s="15">
        <f>I5119*F5119</f>
        <v>2250</v>
      </c>
      <c r="H5119" s="9">
        <v>0.04</v>
      </c>
      <c r="I5119" s="13">
        <f>VLOOKUP($U5119,Pricebook!$A:$D,4,0)</f>
        <v>125</v>
      </c>
      <c r="J5119" s="11">
        <f>G5119*(1-H5119)</f>
        <v>2160</v>
      </c>
      <c r="K5119" t="s">
        <v>2606</v>
      </c>
      <c r="L5119" t="s">
        <v>235</v>
      </c>
      <c r="M5119" t="str">
        <f>VLOOKUP($L5119,Companies!$A:$G,7,)</f>
        <v>Television Services</v>
      </c>
      <c r="N5119" t="str">
        <f>VLOOKUP($L5119,Companies!$A:$G,6,)</f>
        <v>Consumer Services</v>
      </c>
      <c r="O5119" s="6" t="s">
        <v>2607</v>
      </c>
      <c r="P5119" s="6">
        <v>78641</v>
      </c>
      <c r="Q5119" t="s">
        <v>48</v>
      </c>
      <c r="R5119" t="s">
        <v>16</v>
      </c>
      <c r="S5119" s="4">
        <v>39910</v>
      </c>
      <c r="T5119" s="7">
        <f>S5119-E5119</f>
        <v>2</v>
      </c>
      <c r="U5119" t="s">
        <v>14208</v>
      </c>
      <c r="V5119" s="6" t="s">
        <v>14251</v>
      </c>
      <c r="W5119" t="s">
        <v>14263</v>
      </c>
      <c r="X5119" t="s">
        <v>14184</v>
      </c>
      <c r="Y5119" t="str">
        <f>VLOOKUP(R5119,Managers!$A:$B,2,)</f>
        <v>Josh Martinez</v>
      </c>
      <c r="Z5119" s="11">
        <f>VLOOKUP(X5119,HourlyWages!$A:$B,2,0)</f>
        <v>50</v>
      </c>
      <c r="AA5119">
        <v>1</v>
      </c>
    </row>
    <row r="5120" spans="1:27" x14ac:dyDescent="0.3">
      <c r="A5120" t="b">
        <f>COUNTIF($C$1:C5120, C5120)&gt;1</f>
        <v>0</v>
      </c>
      <c r="B5120" t="b">
        <f>VLOOKUP(C5120,Sheet3!$A:$B,2,0) &gt; 1</f>
        <v>0</v>
      </c>
      <c r="C5120">
        <v>5119</v>
      </c>
      <c r="D5120">
        <v>36454</v>
      </c>
      <c r="E5120" s="4">
        <v>40592</v>
      </c>
      <c r="F5120">
        <v>8</v>
      </c>
      <c r="G5120" s="15">
        <f>I5120*F5120</f>
        <v>1600</v>
      </c>
      <c r="H5120" s="9">
        <v>0.05</v>
      </c>
      <c r="I5120" s="13">
        <f>VLOOKUP($U5120,Pricebook!$A:$D,4,0)</f>
        <v>200</v>
      </c>
      <c r="J5120" s="11">
        <f>G5120*(1-H5120)</f>
        <v>1520</v>
      </c>
      <c r="K5120" t="s">
        <v>946</v>
      </c>
      <c r="L5120" t="s">
        <v>306</v>
      </c>
      <c r="M5120" t="str">
        <f>VLOOKUP($L5120,Companies!$A:$G,7,)</f>
        <v>Industrial Machinery/Components</v>
      </c>
      <c r="N5120" t="str">
        <f>VLOOKUP($L5120,Companies!$A:$G,6,)</f>
        <v>Capital Goods</v>
      </c>
      <c r="O5120" s="6" t="s">
        <v>595</v>
      </c>
      <c r="P5120" s="6" t="s">
        <v>2608</v>
      </c>
      <c r="Q5120" t="s">
        <v>317</v>
      </c>
      <c r="R5120" t="s">
        <v>61</v>
      </c>
      <c r="S5120" s="4">
        <v>40595</v>
      </c>
      <c r="T5120" s="7">
        <f>S5120-E5120</f>
        <v>3</v>
      </c>
      <c r="U5120" t="s">
        <v>14206</v>
      </c>
      <c r="V5120" s="6" t="s">
        <v>14257</v>
      </c>
      <c r="W5120" t="s">
        <v>14259</v>
      </c>
      <c r="X5120" t="s">
        <v>14191</v>
      </c>
      <c r="Y5120" t="str">
        <f>VLOOKUP(R5120,Managers!$A:$B,2,)</f>
        <v>Allen Young</v>
      </c>
      <c r="Z5120" s="11">
        <f>VLOOKUP(X5120,HourlyWages!$A:$B,2,0)</f>
        <v>60</v>
      </c>
      <c r="AA5120">
        <v>1</v>
      </c>
    </row>
    <row r="5121" spans="1:27" x14ac:dyDescent="0.3">
      <c r="A5121" t="b">
        <f>COUNTIF($C$1:C5121, C5121)&gt;1</f>
        <v>0</v>
      </c>
      <c r="B5121" t="b">
        <f>VLOOKUP(C5121,Sheet3!$A:$B,2,0) &gt; 1</f>
        <v>0</v>
      </c>
      <c r="C5121">
        <v>5120</v>
      </c>
      <c r="D5121">
        <v>36455</v>
      </c>
      <c r="E5121" s="4">
        <v>39863</v>
      </c>
      <c r="F5121">
        <v>48</v>
      </c>
      <c r="G5121" s="15">
        <f>I5121*F5121</f>
        <v>7200</v>
      </c>
      <c r="H5121" s="9">
        <v>0.03</v>
      </c>
      <c r="I5121" s="13">
        <f>VLOOKUP($U5121,Pricebook!$A:$D,4,0)</f>
        <v>150</v>
      </c>
      <c r="J5121" s="11">
        <f>G5121*(1-H5121)</f>
        <v>6984</v>
      </c>
      <c r="K5121" t="s">
        <v>477</v>
      </c>
      <c r="L5121" t="s">
        <v>121</v>
      </c>
      <c r="M5121" t="str">
        <f>VLOOKUP($L5121,Companies!$A:$G,7,)</f>
        <v>Consumer Electronics/Video Chains</v>
      </c>
      <c r="N5121" t="str">
        <f>VLOOKUP($L5121,Companies!$A:$G,6,)</f>
        <v>Consumer Services</v>
      </c>
      <c r="O5121" s="6" t="s">
        <v>478</v>
      </c>
      <c r="P5121" s="6">
        <v>84074</v>
      </c>
      <c r="Q5121" t="s">
        <v>201</v>
      </c>
      <c r="R5121" t="s">
        <v>23</v>
      </c>
      <c r="S5121" s="4">
        <v>39865</v>
      </c>
      <c r="T5121" s="7">
        <f>S5121-E5121</f>
        <v>2</v>
      </c>
      <c r="U5121" t="s">
        <v>14211</v>
      </c>
      <c r="V5121" s="6" t="s">
        <v>14254</v>
      </c>
      <c r="W5121" t="s">
        <v>14255</v>
      </c>
      <c r="X5121" t="s">
        <v>14187</v>
      </c>
      <c r="Y5121" t="str">
        <f>VLOOKUP(R5121,Managers!$A:$B,2,)</f>
        <v>Bob Turner</v>
      </c>
      <c r="Z5121" s="11">
        <f>VLOOKUP(X5121,HourlyWages!$A:$B,2,0)</f>
        <v>45</v>
      </c>
      <c r="AA5121">
        <v>1</v>
      </c>
    </row>
    <row r="5122" spans="1:27" x14ac:dyDescent="0.3">
      <c r="A5122" t="b">
        <f>COUNTIF($C$1:C5122, C5122)&gt;1</f>
        <v>0</v>
      </c>
      <c r="B5122" t="b">
        <f>VLOOKUP(C5122,Sheet3!$A:$B,2,0) &gt; 1</f>
        <v>0</v>
      </c>
      <c r="C5122">
        <v>5121</v>
      </c>
      <c r="D5122">
        <v>36480</v>
      </c>
      <c r="E5122" s="4">
        <v>40412</v>
      </c>
      <c r="F5122">
        <v>44</v>
      </c>
      <c r="G5122" s="15">
        <f>I5122*F5122</f>
        <v>7040</v>
      </c>
      <c r="H5122" s="9">
        <v>7.0000000000000007E-2</v>
      </c>
      <c r="I5122" s="13">
        <f>VLOOKUP($U5122,Pricebook!$A:$D,4,0)</f>
        <v>160</v>
      </c>
      <c r="J5122" s="11">
        <f>G5122*(1-H5122)</f>
        <v>6547.2</v>
      </c>
      <c r="K5122" t="s">
        <v>441</v>
      </c>
      <c r="L5122" t="s">
        <v>241</v>
      </c>
      <c r="M5122" t="str">
        <f>VLOOKUP($L5122,Companies!$A:$G,7,)</f>
        <v>Computer Software: Prepackaged Software</v>
      </c>
      <c r="N5122" t="str">
        <f>VLOOKUP($L5122,Companies!$A:$G,6,)</f>
        <v>Technology</v>
      </c>
      <c r="O5122" s="6" t="s">
        <v>898</v>
      </c>
      <c r="P5122" s="6">
        <v>48310</v>
      </c>
      <c r="Q5122" t="s">
        <v>172</v>
      </c>
      <c r="R5122" t="s">
        <v>16</v>
      </c>
      <c r="S5122" s="4">
        <v>40413</v>
      </c>
      <c r="T5122" s="7">
        <f>S5122-E5122</f>
        <v>1</v>
      </c>
      <c r="U5122" t="s">
        <v>14218</v>
      </c>
      <c r="V5122" s="6" t="s">
        <v>14251</v>
      </c>
      <c r="W5122" t="s">
        <v>14252</v>
      </c>
      <c r="X5122" t="s">
        <v>14189</v>
      </c>
      <c r="Y5122" t="str">
        <f>VLOOKUP(R5122,Managers!$A:$B,2,)</f>
        <v>Josh Martinez</v>
      </c>
      <c r="Z5122" s="11">
        <f>VLOOKUP(X5122,HourlyWages!$A:$B,2,0)</f>
        <v>62</v>
      </c>
      <c r="AA5122">
        <v>1</v>
      </c>
    </row>
    <row r="5123" spans="1:27" x14ac:dyDescent="0.3">
      <c r="A5123" t="b">
        <f>COUNTIF($C$1:C5123, C5123)&gt;1</f>
        <v>0</v>
      </c>
      <c r="B5123" t="b">
        <f>VLOOKUP(C5123,Sheet3!$A:$B,2,0) &gt; 1</f>
        <v>0</v>
      </c>
      <c r="C5123">
        <v>5122</v>
      </c>
      <c r="D5123">
        <v>36482</v>
      </c>
      <c r="E5123" s="4">
        <v>40729</v>
      </c>
      <c r="F5123">
        <v>7</v>
      </c>
      <c r="G5123" s="15">
        <f>I5123*F5123</f>
        <v>770</v>
      </c>
      <c r="H5123" s="9">
        <v>0.1</v>
      </c>
      <c r="I5123" s="13">
        <f>VLOOKUP($U5123,Pricebook!$A:$D,4,0)</f>
        <v>110</v>
      </c>
      <c r="J5123" s="11">
        <f>G5123*(1-H5123)</f>
        <v>693</v>
      </c>
      <c r="K5123" t="s">
        <v>1635</v>
      </c>
      <c r="L5123" t="s">
        <v>775</v>
      </c>
      <c r="M5123" t="str">
        <f>VLOOKUP($L5123,Companies!$A:$G,7,)</f>
        <v>Computer Software: Prepackaged Software</v>
      </c>
      <c r="N5123" t="str">
        <f>VLOOKUP($L5123,Companies!$A:$G,6,)</f>
        <v>Technology</v>
      </c>
      <c r="O5123" s="6" t="s">
        <v>1636</v>
      </c>
      <c r="P5123" s="6">
        <v>99362</v>
      </c>
      <c r="Q5123" t="s">
        <v>22</v>
      </c>
      <c r="R5123" t="s">
        <v>23</v>
      </c>
      <c r="S5123" s="4">
        <v>40730</v>
      </c>
      <c r="T5123" s="7">
        <f>S5123-E5123</f>
        <v>1</v>
      </c>
      <c r="U5123" t="s">
        <v>14215</v>
      </c>
      <c r="V5123" s="6" t="s">
        <v>14257</v>
      </c>
      <c r="W5123" t="s">
        <v>14259</v>
      </c>
      <c r="X5123" t="s">
        <v>14199</v>
      </c>
      <c r="Y5123" t="str">
        <f>VLOOKUP(R5123,Managers!$A:$B,2,)</f>
        <v>Bob Turner</v>
      </c>
      <c r="Z5123" s="11">
        <f>VLOOKUP(X5123,HourlyWages!$A:$B,2,0)</f>
        <v>68</v>
      </c>
      <c r="AA5123">
        <v>1</v>
      </c>
    </row>
    <row r="5124" spans="1:27" x14ac:dyDescent="0.3">
      <c r="A5124" t="b">
        <f>COUNTIF($C$1:C5124, C5124)&gt;1</f>
        <v>0</v>
      </c>
      <c r="B5124" t="b">
        <f>VLOOKUP(C5124,Sheet3!$A:$B,2,0) &gt; 1</f>
        <v>0</v>
      </c>
      <c r="C5124">
        <v>5123</v>
      </c>
      <c r="D5124">
        <v>36482</v>
      </c>
      <c r="E5124" s="4">
        <v>40729</v>
      </c>
      <c r="F5124">
        <v>47</v>
      </c>
      <c r="G5124" s="15">
        <f>I5124*F5124</f>
        <v>7990</v>
      </c>
      <c r="H5124" s="9">
        <v>0.06</v>
      </c>
      <c r="I5124" s="13">
        <f>VLOOKUP($U5124,Pricebook!$A:$D,4,0)</f>
        <v>170</v>
      </c>
      <c r="J5124" s="11">
        <f>G5124*(1-H5124)</f>
        <v>7510.5999999999995</v>
      </c>
      <c r="K5124" t="s">
        <v>1635</v>
      </c>
      <c r="L5124" t="s">
        <v>775</v>
      </c>
      <c r="M5124" t="str">
        <f>VLOOKUP($L5124,Companies!$A:$G,7,)</f>
        <v>Computer Software: Prepackaged Software</v>
      </c>
      <c r="N5124" t="str">
        <f>VLOOKUP($L5124,Companies!$A:$G,6,)</f>
        <v>Technology</v>
      </c>
      <c r="O5124" s="6" t="s">
        <v>2609</v>
      </c>
      <c r="P5124" s="6">
        <v>98801</v>
      </c>
      <c r="Q5124" t="s">
        <v>22</v>
      </c>
      <c r="R5124" t="s">
        <v>23</v>
      </c>
      <c r="S5124" s="4">
        <v>40730</v>
      </c>
      <c r="T5124" s="7">
        <f>S5124-E5124</f>
        <v>1</v>
      </c>
      <c r="U5124" t="s">
        <v>14219</v>
      </c>
      <c r="V5124" s="6" t="s">
        <v>14251</v>
      </c>
      <c r="W5124" t="s">
        <v>14252</v>
      </c>
      <c r="X5124" t="s">
        <v>14195</v>
      </c>
      <c r="Y5124" t="str">
        <f>VLOOKUP(R5124,Managers!$A:$B,2,)</f>
        <v>Bob Turner</v>
      </c>
      <c r="Z5124" s="11">
        <f>VLOOKUP(X5124,HourlyWages!$A:$B,2,0)</f>
        <v>52</v>
      </c>
      <c r="AA5124">
        <v>1</v>
      </c>
    </row>
    <row r="5125" spans="1:27" x14ac:dyDescent="0.3">
      <c r="A5125" t="b">
        <f>COUNTIF($C$1:C5125, C5125)&gt;1</f>
        <v>0</v>
      </c>
      <c r="B5125" t="b">
        <f>VLOOKUP(C5125,Sheet3!$A:$B,2,0) &gt; 1</f>
        <v>0</v>
      </c>
      <c r="C5125">
        <v>5124</v>
      </c>
      <c r="D5125">
        <v>36482</v>
      </c>
      <c r="E5125" s="4">
        <v>40729</v>
      </c>
      <c r="F5125">
        <v>27</v>
      </c>
      <c r="G5125" s="15">
        <f>I5125*F5125</f>
        <v>3375</v>
      </c>
      <c r="H5125" s="9">
        <v>7.0000000000000007E-2</v>
      </c>
      <c r="I5125" s="13">
        <f>VLOOKUP($U5125,Pricebook!$A:$D,4,0)</f>
        <v>125</v>
      </c>
      <c r="J5125" s="11">
        <f>G5125*(1-H5125)</f>
        <v>3138.75</v>
      </c>
      <c r="K5125" t="s">
        <v>1635</v>
      </c>
      <c r="L5125" t="s">
        <v>775</v>
      </c>
      <c r="M5125" t="str">
        <f>VLOOKUP($L5125,Companies!$A:$G,7,)</f>
        <v>Computer Software: Prepackaged Software</v>
      </c>
      <c r="N5125" t="str">
        <f>VLOOKUP($L5125,Companies!$A:$G,6,)</f>
        <v>Technology</v>
      </c>
      <c r="O5125" s="6" t="s">
        <v>2609</v>
      </c>
      <c r="P5125" s="6">
        <v>98801</v>
      </c>
      <c r="Q5125" t="s">
        <v>22</v>
      </c>
      <c r="R5125" t="s">
        <v>23</v>
      </c>
      <c r="S5125" s="4">
        <v>40731</v>
      </c>
      <c r="T5125" s="7">
        <f>S5125-E5125</f>
        <v>2</v>
      </c>
      <c r="U5125" t="s">
        <v>14208</v>
      </c>
      <c r="V5125" s="6" t="s">
        <v>14251</v>
      </c>
      <c r="W5125" t="s">
        <v>14261</v>
      </c>
      <c r="X5125" t="s">
        <v>14202</v>
      </c>
      <c r="Y5125" t="str">
        <f>VLOOKUP(R5125,Managers!$A:$B,2,)</f>
        <v>Bob Turner</v>
      </c>
      <c r="Z5125" s="11">
        <f>VLOOKUP(X5125,HourlyWages!$A:$B,2,0)</f>
        <v>71</v>
      </c>
      <c r="AA5125">
        <v>1</v>
      </c>
    </row>
    <row r="5126" spans="1:27" x14ac:dyDescent="0.3">
      <c r="A5126" t="b">
        <f>COUNTIF($C$1:C5126, C5126)&gt;1</f>
        <v>0</v>
      </c>
      <c r="B5126" t="b">
        <f>VLOOKUP(C5126,Sheet3!$A:$B,2,0) &gt; 1</f>
        <v>0</v>
      </c>
      <c r="C5126">
        <v>5125</v>
      </c>
      <c r="D5126">
        <v>36484</v>
      </c>
      <c r="E5126" s="4">
        <v>40936</v>
      </c>
      <c r="F5126">
        <v>41</v>
      </c>
      <c r="G5126" s="15">
        <f>I5126*F5126</f>
        <v>6150</v>
      </c>
      <c r="H5126" s="9">
        <v>0.01</v>
      </c>
      <c r="I5126" s="13">
        <f>VLOOKUP($U5126,Pricebook!$A:$D,4,0)</f>
        <v>150</v>
      </c>
      <c r="J5126" s="11">
        <f>G5126*(1-H5126)</f>
        <v>6088.5</v>
      </c>
      <c r="K5126" t="s">
        <v>1930</v>
      </c>
      <c r="L5126" t="s">
        <v>300</v>
      </c>
      <c r="M5126" t="str">
        <f>VLOOKUP($L5126,Companies!$A:$G,7,)</f>
        <v>Computer Software: Programming, Data Processing</v>
      </c>
      <c r="N5126" t="str">
        <f>VLOOKUP($L5126,Companies!$A:$G,6,)</f>
        <v>Technology</v>
      </c>
      <c r="O5126" s="6" t="s">
        <v>2590</v>
      </c>
      <c r="P5126" s="6">
        <v>78155</v>
      </c>
      <c r="Q5126" t="s">
        <v>48</v>
      </c>
      <c r="R5126" t="s">
        <v>16</v>
      </c>
      <c r="S5126" s="4">
        <v>40937</v>
      </c>
      <c r="T5126" s="7">
        <f>S5126-E5126</f>
        <v>1</v>
      </c>
      <c r="U5126" t="s">
        <v>14210</v>
      </c>
      <c r="V5126" s="6" t="s">
        <v>14251</v>
      </c>
      <c r="W5126" t="s">
        <v>14253</v>
      </c>
      <c r="X5126" t="s">
        <v>14202</v>
      </c>
      <c r="Y5126" t="str">
        <f>VLOOKUP(R5126,Managers!$A:$B,2,)</f>
        <v>Josh Martinez</v>
      </c>
      <c r="Z5126" s="11">
        <f>VLOOKUP(X5126,HourlyWages!$A:$B,2,0)</f>
        <v>71</v>
      </c>
      <c r="AA5126">
        <v>1</v>
      </c>
    </row>
    <row r="5127" spans="1:27" x14ac:dyDescent="0.3">
      <c r="A5127" t="b">
        <f>COUNTIF($C$1:C5127, C5127)&gt;1</f>
        <v>0</v>
      </c>
      <c r="B5127" t="b">
        <f>VLOOKUP(C5127,Sheet3!$A:$B,2,0) &gt; 1</f>
        <v>0</v>
      </c>
      <c r="C5127">
        <v>5126</v>
      </c>
      <c r="D5127">
        <v>36512</v>
      </c>
      <c r="E5127" s="4">
        <v>40996</v>
      </c>
      <c r="F5127">
        <v>30</v>
      </c>
      <c r="G5127" s="15">
        <f>I5127*F5127</f>
        <v>3750</v>
      </c>
      <c r="H5127" s="9">
        <v>0.04</v>
      </c>
      <c r="I5127" s="13">
        <f>VLOOKUP($U5127,Pricebook!$A:$D,4,0)</f>
        <v>125</v>
      </c>
      <c r="J5127" s="11">
        <f>G5127*(1-H5127)</f>
        <v>3600</v>
      </c>
      <c r="K5127" t="s">
        <v>139</v>
      </c>
      <c r="L5127" t="s">
        <v>27</v>
      </c>
      <c r="M5127" t="str">
        <f>VLOOKUP($L5127,Companies!$A:$G,7,)</f>
        <v>Television Services</v>
      </c>
      <c r="N5127" t="str">
        <f>VLOOKUP($L5127,Companies!$A:$G,6,)</f>
        <v>Consumer Services</v>
      </c>
      <c r="O5127" s="6" t="s">
        <v>2610</v>
      </c>
      <c r="P5127" s="6">
        <v>33030</v>
      </c>
      <c r="Q5127" t="s">
        <v>101</v>
      </c>
      <c r="R5127" t="s">
        <v>34</v>
      </c>
      <c r="S5127" s="4">
        <v>40997</v>
      </c>
      <c r="T5127" s="7">
        <f>S5127-E5127</f>
        <v>1</v>
      </c>
      <c r="U5127" t="s">
        <v>14221</v>
      </c>
      <c r="V5127" s="6" t="s">
        <v>14251</v>
      </c>
      <c r="W5127" t="s">
        <v>14252</v>
      </c>
      <c r="X5127" t="s">
        <v>14203</v>
      </c>
      <c r="Y5127" t="str">
        <f>VLOOKUP(R5127,Managers!$A:$B,2,)</f>
        <v>Frank Mitchell</v>
      </c>
      <c r="Z5127" s="11">
        <f>VLOOKUP(X5127,HourlyWages!$A:$B,2,0)</f>
        <v>62</v>
      </c>
      <c r="AA5127">
        <v>1</v>
      </c>
    </row>
    <row r="5128" spans="1:27" x14ac:dyDescent="0.3">
      <c r="A5128" t="b">
        <f>COUNTIF($C$1:C5128, C5128)&gt;1</f>
        <v>0</v>
      </c>
      <c r="B5128" t="b">
        <f>VLOOKUP(C5128,Sheet3!$A:$B,2,0) &gt; 1</f>
        <v>0</v>
      </c>
      <c r="C5128">
        <v>5127</v>
      </c>
      <c r="D5128">
        <v>36512</v>
      </c>
      <c r="E5128" s="4">
        <v>40996</v>
      </c>
      <c r="F5128">
        <v>3</v>
      </c>
      <c r="G5128" s="15">
        <f>I5128*F5128</f>
        <v>375</v>
      </c>
      <c r="H5128" s="9">
        <v>0.06</v>
      </c>
      <c r="I5128" s="13">
        <f>VLOOKUP($U5128,Pricebook!$A:$D,4,0)</f>
        <v>125</v>
      </c>
      <c r="J5128" s="11">
        <f>G5128*(1-H5128)</f>
        <v>352.5</v>
      </c>
      <c r="K5128" t="s">
        <v>139</v>
      </c>
      <c r="L5128" t="s">
        <v>27</v>
      </c>
      <c r="M5128" t="str">
        <f>VLOOKUP($L5128,Companies!$A:$G,7,)</f>
        <v>Television Services</v>
      </c>
      <c r="N5128" t="str">
        <f>VLOOKUP($L5128,Companies!$A:$G,6,)</f>
        <v>Consumer Services</v>
      </c>
      <c r="O5128" s="6" t="s">
        <v>2610</v>
      </c>
      <c r="P5128" s="6">
        <v>33030</v>
      </c>
      <c r="Q5128" t="s">
        <v>101</v>
      </c>
      <c r="R5128" t="s">
        <v>34</v>
      </c>
      <c r="S5128" s="4">
        <v>40999</v>
      </c>
      <c r="T5128" s="7">
        <f>S5128-E5128</f>
        <v>3</v>
      </c>
      <c r="U5128" t="s">
        <v>14208</v>
      </c>
      <c r="V5128" s="6" t="s">
        <v>14257</v>
      </c>
      <c r="W5128" t="s">
        <v>14258</v>
      </c>
      <c r="X5128" t="s">
        <v>14186</v>
      </c>
      <c r="Y5128" t="str">
        <f>VLOOKUP(R5128,Managers!$A:$B,2,)</f>
        <v>Frank Mitchell</v>
      </c>
      <c r="Z5128" s="11">
        <f>VLOOKUP(X5128,HourlyWages!$A:$B,2,0)</f>
        <v>67</v>
      </c>
      <c r="AA5128">
        <v>1</v>
      </c>
    </row>
    <row r="5129" spans="1:27" x14ac:dyDescent="0.3">
      <c r="A5129" t="b">
        <f>COUNTIF($C$1:C5129, C5129)&gt;1</f>
        <v>0</v>
      </c>
      <c r="B5129" t="b">
        <f>VLOOKUP(C5129,Sheet3!$A:$B,2,0) &gt; 1</f>
        <v>0</v>
      </c>
      <c r="C5129">
        <v>5128</v>
      </c>
      <c r="D5129">
        <v>36516</v>
      </c>
      <c r="E5129" s="4">
        <v>40749</v>
      </c>
      <c r="F5129">
        <v>9</v>
      </c>
      <c r="G5129" s="15">
        <f>I5129*F5129</f>
        <v>1350</v>
      </c>
      <c r="H5129" s="9">
        <v>0.1</v>
      </c>
      <c r="I5129" s="13">
        <f>VLOOKUP($U5129,Pricebook!$A:$D,4,0)</f>
        <v>150</v>
      </c>
      <c r="J5129" s="11">
        <f>G5129*(1-H5129)</f>
        <v>1215</v>
      </c>
      <c r="K5129" t="s">
        <v>857</v>
      </c>
      <c r="L5129" t="s">
        <v>269</v>
      </c>
      <c r="M5129" t="str">
        <f>VLOOKUP($L5129,Companies!$A:$G,7,)</f>
        <v>Electronic Components</v>
      </c>
      <c r="N5129" t="str">
        <f>VLOOKUP($L5129,Companies!$A:$G,6,)</f>
        <v>Technology</v>
      </c>
      <c r="O5129" s="6" t="s">
        <v>858</v>
      </c>
      <c r="P5129" s="6">
        <v>46342</v>
      </c>
      <c r="Q5129" t="s">
        <v>278</v>
      </c>
      <c r="R5129" t="s">
        <v>16</v>
      </c>
      <c r="S5129" s="4">
        <v>40752</v>
      </c>
      <c r="T5129" s="7">
        <f>S5129-E5129</f>
        <v>3</v>
      </c>
      <c r="U5129" t="s">
        <v>14211</v>
      </c>
      <c r="V5129" s="6" t="s">
        <v>14251</v>
      </c>
      <c r="W5129" t="s">
        <v>14260</v>
      </c>
      <c r="X5129" t="s">
        <v>14196</v>
      </c>
      <c r="Y5129" t="str">
        <f>VLOOKUP(R5129,Managers!$A:$B,2,)</f>
        <v>Josh Martinez</v>
      </c>
      <c r="Z5129" s="11">
        <f>VLOOKUP(X5129,HourlyWages!$A:$B,2,0)</f>
        <v>58</v>
      </c>
      <c r="AA5129">
        <v>1</v>
      </c>
    </row>
    <row r="5130" spans="1:27" x14ac:dyDescent="0.3">
      <c r="A5130" t="b">
        <f>COUNTIF($C$1:C5130, C5130)&gt;1</f>
        <v>0</v>
      </c>
      <c r="B5130" t="b">
        <f>VLOOKUP(C5130,Sheet3!$A:$B,2,0) &gt; 1</f>
        <v>0</v>
      </c>
      <c r="C5130">
        <v>5129</v>
      </c>
      <c r="D5130">
        <v>36517</v>
      </c>
      <c r="E5130" s="4">
        <v>40238</v>
      </c>
      <c r="F5130">
        <v>18</v>
      </c>
      <c r="G5130" s="15">
        <f>I5130*F5130</f>
        <v>3060</v>
      </c>
      <c r="H5130" s="9">
        <v>0.03</v>
      </c>
      <c r="I5130" s="13">
        <f>VLOOKUP($U5130,Pricebook!$A:$D,4,0)</f>
        <v>170</v>
      </c>
      <c r="J5130" s="11">
        <f>G5130*(1-H5130)</f>
        <v>2968.2</v>
      </c>
      <c r="K5130" t="s">
        <v>1760</v>
      </c>
      <c r="L5130" t="s">
        <v>406</v>
      </c>
      <c r="M5130" t="str">
        <f>VLOOKUP($L5130,Companies!$A:$G,7,)</f>
        <v>Air Freight/Delivery Services</v>
      </c>
      <c r="N5130" t="str">
        <f>VLOOKUP($L5130,Companies!$A:$G,6,)</f>
        <v>Transportation</v>
      </c>
      <c r="O5130" s="6" t="s">
        <v>335</v>
      </c>
      <c r="P5130" s="6">
        <v>43130</v>
      </c>
      <c r="Q5130" t="s">
        <v>210</v>
      </c>
      <c r="R5130" t="s">
        <v>61</v>
      </c>
      <c r="S5130" s="4">
        <v>40239</v>
      </c>
      <c r="T5130" s="7">
        <f>S5130-E5130</f>
        <v>1</v>
      </c>
      <c r="U5130" t="s">
        <v>14219</v>
      </c>
      <c r="V5130" s="6" t="s">
        <v>14257</v>
      </c>
      <c r="W5130" t="s">
        <v>14264</v>
      </c>
      <c r="X5130" t="s">
        <v>14187</v>
      </c>
      <c r="Y5130" t="str">
        <f>VLOOKUP(R5130,Managers!$A:$B,2,)</f>
        <v>Allen Young</v>
      </c>
      <c r="Z5130" s="11">
        <f>VLOOKUP(X5130,HourlyWages!$A:$B,2,0)</f>
        <v>45</v>
      </c>
      <c r="AA5130">
        <v>1</v>
      </c>
    </row>
    <row r="5131" spans="1:27" x14ac:dyDescent="0.3">
      <c r="A5131" t="b">
        <f>COUNTIF($C$1:C5131, C5131)&gt;1</f>
        <v>0</v>
      </c>
      <c r="B5131" t="b">
        <f>VLOOKUP(C5131,Sheet3!$A:$B,2,0) &gt; 1</f>
        <v>0</v>
      </c>
      <c r="C5131">
        <v>5130</v>
      </c>
      <c r="D5131">
        <v>36517</v>
      </c>
      <c r="E5131" s="4">
        <v>40238</v>
      </c>
      <c r="F5131">
        <v>9</v>
      </c>
      <c r="G5131" s="15">
        <f>I5131*F5131</f>
        <v>1350</v>
      </c>
      <c r="H5131" s="9">
        <v>0.06</v>
      </c>
      <c r="I5131" s="13">
        <f>VLOOKUP($U5131,Pricebook!$A:$D,4,0)</f>
        <v>150</v>
      </c>
      <c r="J5131" s="11">
        <f>G5131*(1-H5131)</f>
        <v>1269</v>
      </c>
      <c r="K5131" t="s">
        <v>1760</v>
      </c>
      <c r="L5131" t="s">
        <v>406</v>
      </c>
      <c r="M5131" t="str">
        <f>VLOOKUP($L5131,Companies!$A:$G,7,)</f>
        <v>Air Freight/Delivery Services</v>
      </c>
      <c r="N5131" t="str">
        <f>VLOOKUP($L5131,Companies!$A:$G,6,)</f>
        <v>Transportation</v>
      </c>
      <c r="O5131" s="6" t="s">
        <v>335</v>
      </c>
      <c r="P5131" s="6">
        <v>43130</v>
      </c>
      <c r="Q5131" t="s">
        <v>210</v>
      </c>
      <c r="R5131" t="s">
        <v>61</v>
      </c>
      <c r="S5131" s="4">
        <v>40240</v>
      </c>
      <c r="T5131" s="7">
        <f>S5131-E5131</f>
        <v>2</v>
      </c>
      <c r="U5131" t="s">
        <v>14211</v>
      </c>
      <c r="V5131" s="6" t="s">
        <v>14251</v>
      </c>
      <c r="W5131" t="s">
        <v>14263</v>
      </c>
      <c r="X5131" t="s">
        <v>14194</v>
      </c>
      <c r="Y5131" t="str">
        <f>VLOOKUP(R5131,Managers!$A:$B,2,)</f>
        <v>Allen Young</v>
      </c>
      <c r="Z5131" s="11">
        <f>VLOOKUP(X5131,HourlyWages!$A:$B,2,0)</f>
        <v>71</v>
      </c>
      <c r="AA5131">
        <v>1</v>
      </c>
    </row>
    <row r="5132" spans="1:27" x14ac:dyDescent="0.3">
      <c r="A5132" t="b">
        <f>COUNTIF($C$1:C5132, C5132)&gt;1</f>
        <v>0</v>
      </c>
      <c r="B5132" t="b">
        <f>VLOOKUP(C5132,Sheet3!$A:$B,2,0) &gt; 1</f>
        <v>0</v>
      </c>
      <c r="C5132">
        <v>5131</v>
      </c>
      <c r="D5132">
        <v>36548</v>
      </c>
      <c r="E5132" s="4">
        <v>40481</v>
      </c>
      <c r="F5132">
        <v>8</v>
      </c>
      <c r="G5132" s="15">
        <f>I5132*F5132</f>
        <v>880</v>
      </c>
      <c r="H5132" s="9">
        <v>0.06</v>
      </c>
      <c r="I5132" s="13">
        <f>VLOOKUP($U5132,Pricebook!$A:$D,4,0)</f>
        <v>110</v>
      </c>
      <c r="J5132" s="11">
        <f>G5132*(1-H5132)</f>
        <v>827.19999999999993</v>
      </c>
      <c r="K5132" t="s">
        <v>1008</v>
      </c>
      <c r="L5132" t="s">
        <v>36</v>
      </c>
      <c r="M5132" t="str">
        <f>VLOOKUP($L5132,Companies!$A:$G,7,)</f>
        <v>Electronic Components</v>
      </c>
      <c r="N5132" t="str">
        <f>VLOOKUP($L5132,Companies!$A:$G,6,)</f>
        <v>Technology</v>
      </c>
      <c r="O5132" s="6" t="s">
        <v>1211</v>
      </c>
      <c r="P5132" s="6" t="s">
        <v>1212</v>
      </c>
      <c r="Q5132" t="s">
        <v>1213</v>
      </c>
      <c r="R5132" t="s">
        <v>23</v>
      </c>
      <c r="S5132" s="4">
        <v>40483</v>
      </c>
      <c r="T5132" s="7">
        <f>S5132-E5132</f>
        <v>2</v>
      </c>
      <c r="U5132" t="s">
        <v>14215</v>
      </c>
      <c r="V5132" s="6" t="s">
        <v>14257</v>
      </c>
      <c r="W5132" t="s">
        <v>14270</v>
      </c>
      <c r="X5132" t="s">
        <v>14190</v>
      </c>
      <c r="Y5132" t="str">
        <f>VLOOKUP(R5132,Managers!$A:$B,2,)</f>
        <v>Bob Turner</v>
      </c>
      <c r="Z5132" s="11">
        <f>VLOOKUP(X5132,HourlyWages!$A:$B,2,0)</f>
        <v>67</v>
      </c>
      <c r="AA5132">
        <v>1</v>
      </c>
    </row>
    <row r="5133" spans="1:27" x14ac:dyDescent="0.3">
      <c r="A5133" t="b">
        <f>COUNTIF($C$1:C5133, C5133)&gt;1</f>
        <v>0</v>
      </c>
      <c r="B5133" t="b">
        <f>VLOOKUP(C5133,Sheet3!$A:$B,2,0) &gt; 1</f>
        <v>0</v>
      </c>
      <c r="C5133">
        <v>5132</v>
      </c>
      <c r="D5133">
        <v>36608</v>
      </c>
      <c r="E5133" s="4">
        <v>40814</v>
      </c>
      <c r="F5133">
        <v>40</v>
      </c>
      <c r="G5133" s="15">
        <f>I5133*F5133</f>
        <v>4800</v>
      </c>
      <c r="H5133" s="9">
        <v>0.1</v>
      </c>
      <c r="I5133" s="13">
        <f>VLOOKUP($U5133,Pricebook!$A:$D,4,0)</f>
        <v>120</v>
      </c>
      <c r="J5133" s="11">
        <f>G5133*(1-H5133)</f>
        <v>4320</v>
      </c>
      <c r="K5133" t="s">
        <v>1161</v>
      </c>
      <c r="L5133" t="s">
        <v>193</v>
      </c>
      <c r="M5133" t="str">
        <f>VLOOKUP($L5133,Companies!$A:$G,7,)</f>
        <v>Semiconductors</v>
      </c>
      <c r="N5133" t="str">
        <f>VLOOKUP($L5133,Companies!$A:$G,6,)</f>
        <v>Technology</v>
      </c>
      <c r="O5133" s="6" t="s">
        <v>2199</v>
      </c>
      <c r="P5133" s="6">
        <v>88001</v>
      </c>
      <c r="Q5133" t="s">
        <v>52</v>
      </c>
      <c r="R5133" t="s">
        <v>23</v>
      </c>
      <c r="S5133" s="4">
        <v>40818</v>
      </c>
      <c r="T5133" s="7">
        <f>S5133-E5133</f>
        <v>4</v>
      </c>
      <c r="U5133" t="s">
        <v>14212</v>
      </c>
      <c r="V5133" s="6" t="s">
        <v>14257</v>
      </c>
      <c r="W5133" t="s">
        <v>14258</v>
      </c>
      <c r="X5133" t="s">
        <v>14195</v>
      </c>
      <c r="Y5133" t="str">
        <f>VLOOKUP(R5133,Managers!$A:$B,2,)</f>
        <v>Bob Turner</v>
      </c>
      <c r="Z5133" s="11">
        <f>VLOOKUP(X5133,HourlyWages!$A:$B,2,0)</f>
        <v>52</v>
      </c>
      <c r="AA5133">
        <v>1</v>
      </c>
    </row>
    <row r="5134" spans="1:27" x14ac:dyDescent="0.3">
      <c r="A5134" t="b">
        <f>COUNTIF($C$1:C5134, C5134)&gt;1</f>
        <v>0</v>
      </c>
      <c r="B5134" t="b">
        <f>VLOOKUP(C5134,Sheet3!$A:$B,2,0) &gt; 1</f>
        <v>0</v>
      </c>
      <c r="C5134">
        <v>5133</v>
      </c>
      <c r="D5134">
        <v>36608</v>
      </c>
      <c r="E5134" s="4">
        <v>40814</v>
      </c>
      <c r="F5134">
        <v>49</v>
      </c>
      <c r="G5134" s="15">
        <f>I5134*F5134</f>
        <v>5390</v>
      </c>
      <c r="H5134" s="9">
        <v>0.05</v>
      </c>
      <c r="I5134" s="13">
        <f>VLOOKUP($U5134,Pricebook!$A:$D,4,0)</f>
        <v>110</v>
      </c>
      <c r="J5134" s="11">
        <f>G5134*(1-H5134)</f>
        <v>5120.5</v>
      </c>
      <c r="K5134" t="s">
        <v>1161</v>
      </c>
      <c r="L5134" t="s">
        <v>193</v>
      </c>
      <c r="M5134" t="str">
        <f>VLOOKUP($L5134,Companies!$A:$G,7,)</f>
        <v>Semiconductors</v>
      </c>
      <c r="N5134" t="str">
        <f>VLOOKUP($L5134,Companies!$A:$G,6,)</f>
        <v>Technology</v>
      </c>
      <c r="O5134" s="6" t="s">
        <v>2611</v>
      </c>
      <c r="P5134" s="6">
        <v>87124</v>
      </c>
      <c r="Q5134" t="s">
        <v>52</v>
      </c>
      <c r="R5134" t="s">
        <v>23</v>
      </c>
      <c r="S5134" s="4">
        <v>40821</v>
      </c>
      <c r="T5134" s="7">
        <f>S5134-E5134</f>
        <v>7</v>
      </c>
      <c r="U5134" t="s">
        <v>14220</v>
      </c>
      <c r="V5134" s="6" t="s">
        <v>14251</v>
      </c>
      <c r="W5134" t="s">
        <v>14263</v>
      </c>
      <c r="X5134" t="s">
        <v>14202</v>
      </c>
      <c r="Y5134" t="str">
        <f>VLOOKUP(R5134,Managers!$A:$B,2,)</f>
        <v>Bob Turner</v>
      </c>
      <c r="Z5134" s="11">
        <f>VLOOKUP(X5134,HourlyWages!$A:$B,2,0)</f>
        <v>71</v>
      </c>
      <c r="AA5134">
        <v>1</v>
      </c>
    </row>
    <row r="5135" spans="1:27" x14ac:dyDescent="0.3">
      <c r="A5135" t="b">
        <f>COUNTIF($C$1:C5135, C5135)&gt;1</f>
        <v>0</v>
      </c>
      <c r="B5135" t="b">
        <f>VLOOKUP(C5135,Sheet3!$A:$B,2,0) &gt; 1</f>
        <v>0</v>
      </c>
      <c r="C5135">
        <v>5134</v>
      </c>
      <c r="D5135">
        <v>36609</v>
      </c>
      <c r="E5135" s="4">
        <v>39947</v>
      </c>
      <c r="F5135">
        <v>8</v>
      </c>
      <c r="G5135" s="15">
        <f>I5135*F5135</f>
        <v>880</v>
      </c>
      <c r="H5135" s="9">
        <v>0</v>
      </c>
      <c r="I5135" s="13">
        <f>VLOOKUP($U5135,Pricebook!$A:$D,4,0)</f>
        <v>110</v>
      </c>
      <c r="J5135" s="11">
        <f>G5135*(1-H5135)</f>
        <v>880</v>
      </c>
      <c r="K5135" t="s">
        <v>111</v>
      </c>
      <c r="L5135" t="s">
        <v>112</v>
      </c>
      <c r="M5135" t="str">
        <f>VLOOKUP($L5135,Companies!$A:$G,7,)</f>
        <v>Telecommunications Equipment</v>
      </c>
      <c r="N5135" t="str">
        <f>VLOOKUP($L5135,Companies!$A:$G,6,)</f>
        <v>Public Utilities</v>
      </c>
      <c r="O5135" s="6" t="s">
        <v>318</v>
      </c>
      <c r="P5135" s="6" t="s">
        <v>319</v>
      </c>
      <c r="Q5135" t="s">
        <v>317</v>
      </c>
      <c r="R5135" t="s">
        <v>61</v>
      </c>
      <c r="S5135" s="4">
        <v>39949</v>
      </c>
      <c r="T5135" s="7">
        <f>S5135-E5135</f>
        <v>2</v>
      </c>
      <c r="U5135" t="s">
        <v>14215</v>
      </c>
      <c r="V5135" s="6" t="s">
        <v>14251</v>
      </c>
      <c r="W5135" t="s">
        <v>14260</v>
      </c>
      <c r="X5135" t="s">
        <v>14196</v>
      </c>
      <c r="Y5135" t="str">
        <f>VLOOKUP(R5135,Managers!$A:$B,2,)</f>
        <v>Allen Young</v>
      </c>
      <c r="Z5135" s="11">
        <f>VLOOKUP(X5135,HourlyWages!$A:$B,2,0)</f>
        <v>58</v>
      </c>
      <c r="AA5135">
        <v>1</v>
      </c>
    </row>
    <row r="5136" spans="1:27" x14ac:dyDescent="0.3">
      <c r="A5136" t="b">
        <f>COUNTIF($C$1:C5136, C5136)&gt;1</f>
        <v>0</v>
      </c>
      <c r="B5136" t="b">
        <f>VLOOKUP(C5136,Sheet3!$A:$B,2,0) &gt; 1</f>
        <v>0</v>
      </c>
      <c r="C5136">
        <v>5135</v>
      </c>
      <c r="D5136">
        <v>36640</v>
      </c>
      <c r="E5136" s="4">
        <v>40865</v>
      </c>
      <c r="F5136">
        <v>18</v>
      </c>
      <c r="G5136" s="15">
        <f>I5136*F5136</f>
        <v>2700</v>
      </c>
      <c r="H5136" s="9">
        <v>0.06</v>
      </c>
      <c r="I5136" s="13">
        <f>VLOOKUP($U5136,Pricebook!$A:$D,4,0)</f>
        <v>150</v>
      </c>
      <c r="J5136" s="11">
        <f>G5136*(1-H5136)</f>
        <v>2538</v>
      </c>
      <c r="K5136" t="s">
        <v>2071</v>
      </c>
      <c r="L5136" t="s">
        <v>252</v>
      </c>
      <c r="M5136" t="str">
        <f>VLOOKUP($L5136,Companies!$A:$G,7,)</f>
        <v>Major Pharmaceuticals</v>
      </c>
      <c r="N5136" t="str">
        <f>VLOOKUP($L5136,Companies!$A:$G,6,)</f>
        <v>Health Care</v>
      </c>
      <c r="O5136" s="6" t="s">
        <v>2072</v>
      </c>
      <c r="P5136" s="6">
        <v>86401</v>
      </c>
      <c r="Q5136" t="s">
        <v>70</v>
      </c>
      <c r="R5136" t="s">
        <v>23</v>
      </c>
      <c r="S5136" s="4">
        <v>40867</v>
      </c>
      <c r="T5136" s="7">
        <f>S5136-E5136</f>
        <v>2</v>
      </c>
      <c r="U5136" t="s">
        <v>14211</v>
      </c>
      <c r="V5136" s="6" t="s">
        <v>14254</v>
      </c>
      <c r="W5136" t="s">
        <v>14256</v>
      </c>
      <c r="X5136" t="s">
        <v>14201</v>
      </c>
      <c r="Y5136" t="str">
        <f>VLOOKUP(R5136,Managers!$A:$B,2,)</f>
        <v>Bob Turner</v>
      </c>
      <c r="Z5136" s="11">
        <f>VLOOKUP(X5136,HourlyWages!$A:$B,2,0)</f>
        <v>53</v>
      </c>
      <c r="AA5136">
        <v>1</v>
      </c>
    </row>
    <row r="5137" spans="1:27" x14ac:dyDescent="0.3">
      <c r="A5137" t="b">
        <f>COUNTIF($C$1:C5137, C5137)&gt;1</f>
        <v>0</v>
      </c>
      <c r="B5137" t="b">
        <f>VLOOKUP(C5137,Sheet3!$A:$B,2,0) &gt; 1</f>
        <v>0</v>
      </c>
      <c r="C5137">
        <v>5136</v>
      </c>
      <c r="D5137">
        <v>36643</v>
      </c>
      <c r="E5137" s="4">
        <v>39867</v>
      </c>
      <c r="F5137">
        <v>17</v>
      </c>
      <c r="G5137" s="15">
        <f>I5137*F5137</f>
        <v>2125</v>
      </c>
      <c r="H5137" s="9">
        <v>0.01</v>
      </c>
      <c r="I5137" s="13">
        <f>VLOOKUP($U5137,Pricebook!$A:$D,4,0)</f>
        <v>125</v>
      </c>
      <c r="J5137" s="11">
        <f>G5137*(1-H5137)</f>
        <v>2103.75</v>
      </c>
      <c r="K5137" t="s">
        <v>1912</v>
      </c>
      <c r="L5137" t="s">
        <v>13</v>
      </c>
      <c r="M5137" t="str">
        <f>VLOOKUP($L5137,Companies!$A:$G,7,)</f>
        <v>Computer Software: Prepackaged Software</v>
      </c>
      <c r="N5137" t="str">
        <f>VLOOKUP($L5137,Companies!$A:$G,6,)</f>
        <v>Technology</v>
      </c>
      <c r="O5137" s="6" t="s">
        <v>1914</v>
      </c>
      <c r="P5137" s="6">
        <v>75460</v>
      </c>
      <c r="Q5137" t="s">
        <v>48</v>
      </c>
      <c r="R5137" t="s">
        <v>16</v>
      </c>
      <c r="S5137" s="4">
        <v>39869</v>
      </c>
      <c r="T5137" s="7">
        <f>S5137-E5137</f>
        <v>2</v>
      </c>
      <c r="U5137" t="s">
        <v>14208</v>
      </c>
      <c r="V5137" s="6" t="s">
        <v>14251</v>
      </c>
      <c r="W5137" t="s">
        <v>14266</v>
      </c>
      <c r="X5137" t="s">
        <v>14200</v>
      </c>
      <c r="Y5137" t="str">
        <f>VLOOKUP(R5137,Managers!$A:$B,2,)</f>
        <v>Josh Martinez</v>
      </c>
      <c r="Z5137" s="11">
        <f>VLOOKUP(X5137,HourlyWages!$A:$B,2,0)</f>
        <v>59</v>
      </c>
      <c r="AA5137">
        <v>1</v>
      </c>
    </row>
    <row r="5138" spans="1:27" x14ac:dyDescent="0.3">
      <c r="A5138" t="b">
        <f>COUNTIF($C$1:C5138, C5138)&gt;1</f>
        <v>0</v>
      </c>
      <c r="B5138" t="b">
        <f>VLOOKUP(C5138,Sheet3!$A:$B,2,0) &gt; 1</f>
        <v>0</v>
      </c>
      <c r="C5138">
        <v>5137</v>
      </c>
      <c r="D5138">
        <v>36643</v>
      </c>
      <c r="E5138" s="4">
        <v>39867</v>
      </c>
      <c r="F5138">
        <v>30</v>
      </c>
      <c r="G5138" s="15">
        <f>I5138*F5138</f>
        <v>6000</v>
      </c>
      <c r="H5138" s="9">
        <v>0.04</v>
      </c>
      <c r="I5138" s="13">
        <f>VLOOKUP($U5138,Pricebook!$A:$D,4,0)</f>
        <v>200</v>
      </c>
      <c r="J5138" s="11">
        <f>G5138*(1-H5138)</f>
        <v>5760</v>
      </c>
      <c r="K5138" t="s">
        <v>1912</v>
      </c>
      <c r="L5138" t="s">
        <v>13</v>
      </c>
      <c r="M5138" t="str">
        <f>VLOOKUP($L5138,Companies!$A:$G,7,)</f>
        <v>Computer Software: Prepackaged Software</v>
      </c>
      <c r="N5138" t="str">
        <f>VLOOKUP($L5138,Companies!$A:$G,6,)</f>
        <v>Technology</v>
      </c>
      <c r="O5138" s="6" t="s">
        <v>1914</v>
      </c>
      <c r="P5138" s="6">
        <v>75460</v>
      </c>
      <c r="Q5138" t="s">
        <v>48</v>
      </c>
      <c r="R5138" t="s">
        <v>16</v>
      </c>
      <c r="S5138" s="4">
        <v>39868</v>
      </c>
      <c r="T5138" s="7">
        <f>S5138-E5138</f>
        <v>1</v>
      </c>
      <c r="U5138" t="s">
        <v>14206</v>
      </c>
      <c r="V5138" s="6" t="s">
        <v>14251</v>
      </c>
      <c r="W5138" t="s">
        <v>14263</v>
      </c>
      <c r="X5138" t="s">
        <v>14198</v>
      </c>
      <c r="Y5138" t="str">
        <f>VLOOKUP(R5138,Managers!$A:$B,2,)</f>
        <v>Josh Martinez</v>
      </c>
      <c r="Z5138" s="11">
        <f>VLOOKUP(X5138,HourlyWages!$A:$B,2,0)</f>
        <v>51</v>
      </c>
      <c r="AA5138">
        <v>1</v>
      </c>
    </row>
    <row r="5139" spans="1:27" x14ac:dyDescent="0.3">
      <c r="A5139" t="b">
        <f>COUNTIF($C$1:C5139, C5139)&gt;1</f>
        <v>0</v>
      </c>
      <c r="B5139" t="b">
        <f>VLOOKUP(C5139,Sheet3!$A:$B,2,0) &gt; 1</f>
        <v>0</v>
      </c>
      <c r="C5139">
        <v>5138</v>
      </c>
      <c r="D5139">
        <v>36644</v>
      </c>
      <c r="E5139" s="4">
        <v>41042</v>
      </c>
      <c r="F5139">
        <v>24</v>
      </c>
      <c r="G5139" s="15">
        <f>I5139*F5139</f>
        <v>3600</v>
      </c>
      <c r="H5139" s="9">
        <v>0.06</v>
      </c>
      <c r="I5139" s="13">
        <f>VLOOKUP($U5139,Pricebook!$A:$D,4,0)</f>
        <v>150</v>
      </c>
      <c r="J5139" s="11">
        <f>G5139*(1-H5139)</f>
        <v>3384</v>
      </c>
      <c r="K5139" t="s">
        <v>918</v>
      </c>
      <c r="L5139" t="s">
        <v>482</v>
      </c>
      <c r="M5139" t="str">
        <f>VLOOKUP($L5139,Companies!$A:$G,7,)</f>
        <v>Television Services</v>
      </c>
      <c r="N5139" t="str">
        <f>VLOOKUP($L5139,Companies!$A:$G,6,)</f>
        <v>Consumer Services</v>
      </c>
      <c r="O5139" s="6" t="s">
        <v>1243</v>
      </c>
      <c r="P5139" s="6">
        <v>60174</v>
      </c>
      <c r="Q5139" t="s">
        <v>15</v>
      </c>
      <c r="R5139" t="s">
        <v>16</v>
      </c>
      <c r="S5139" s="4">
        <v>41043</v>
      </c>
      <c r="T5139" s="7">
        <f>S5139-E5139</f>
        <v>1</v>
      </c>
      <c r="U5139" t="s">
        <v>14211</v>
      </c>
      <c r="V5139" s="6" t="s">
        <v>14251</v>
      </c>
      <c r="W5139" t="s">
        <v>14261</v>
      </c>
      <c r="X5139" t="s">
        <v>14186</v>
      </c>
      <c r="Y5139" t="str">
        <f>VLOOKUP(R5139,Managers!$A:$B,2,)</f>
        <v>Josh Martinez</v>
      </c>
      <c r="Z5139" s="11">
        <f>VLOOKUP(X5139,HourlyWages!$A:$B,2,0)</f>
        <v>67</v>
      </c>
      <c r="AA5139">
        <v>1</v>
      </c>
    </row>
    <row r="5140" spans="1:27" x14ac:dyDescent="0.3">
      <c r="A5140" t="b">
        <f>COUNTIF($C$1:C5140, C5140)&gt;1</f>
        <v>0</v>
      </c>
      <c r="B5140" t="b">
        <f>VLOOKUP(C5140,Sheet3!$A:$B,2,0) &gt; 1</f>
        <v>0</v>
      </c>
      <c r="C5140">
        <v>5139</v>
      </c>
      <c r="D5140">
        <v>36646</v>
      </c>
      <c r="E5140" s="4">
        <v>40337</v>
      </c>
      <c r="F5140">
        <v>24</v>
      </c>
      <c r="G5140" s="15">
        <f>I5140*F5140</f>
        <v>4800</v>
      </c>
      <c r="H5140" s="9">
        <v>0.04</v>
      </c>
      <c r="I5140" s="13">
        <f>VLOOKUP($U5140,Pricebook!$A:$D,4,0)</f>
        <v>200</v>
      </c>
      <c r="J5140" s="11">
        <f>G5140*(1-H5140)</f>
        <v>4608</v>
      </c>
      <c r="K5140" t="s">
        <v>12</v>
      </c>
      <c r="L5140" t="s">
        <v>13</v>
      </c>
      <c r="M5140" t="str">
        <f>VLOOKUP($L5140,Companies!$A:$G,7,)</f>
        <v>Computer Software: Prepackaged Software</v>
      </c>
      <c r="N5140" t="str">
        <f>VLOOKUP($L5140,Companies!$A:$G,6,)</f>
        <v>Technology</v>
      </c>
      <c r="O5140" s="6" t="s">
        <v>14</v>
      </c>
      <c r="P5140" s="6">
        <v>60035</v>
      </c>
      <c r="Q5140" t="s">
        <v>15</v>
      </c>
      <c r="R5140" t="s">
        <v>16</v>
      </c>
      <c r="S5140" s="4">
        <v>40338</v>
      </c>
      <c r="T5140" s="7">
        <f>S5140-E5140</f>
        <v>1</v>
      </c>
      <c r="U5140" t="s">
        <v>14206</v>
      </c>
      <c r="V5140" s="6" t="s">
        <v>14257</v>
      </c>
      <c r="W5140" t="s">
        <v>14264</v>
      </c>
      <c r="X5140" t="s">
        <v>14193</v>
      </c>
      <c r="Y5140" t="str">
        <f>VLOOKUP(R5140,Managers!$A:$B,2,)</f>
        <v>Josh Martinez</v>
      </c>
      <c r="Z5140" s="11">
        <f>VLOOKUP(X5140,HourlyWages!$A:$B,2,0)</f>
        <v>57</v>
      </c>
      <c r="AA5140">
        <v>1</v>
      </c>
    </row>
    <row r="5141" spans="1:27" x14ac:dyDescent="0.3">
      <c r="A5141" t="b">
        <f>COUNTIF($C$1:C5141, C5141)&gt;1</f>
        <v>0</v>
      </c>
      <c r="B5141" t="b">
        <f>VLOOKUP(C5141,Sheet3!$A:$B,2,0) &gt; 1</f>
        <v>0</v>
      </c>
      <c r="C5141">
        <v>5140</v>
      </c>
      <c r="D5141">
        <v>36647</v>
      </c>
      <c r="E5141" s="4">
        <v>39994</v>
      </c>
      <c r="F5141">
        <v>21</v>
      </c>
      <c r="G5141" s="15">
        <f>I5141*F5141</f>
        <v>2940</v>
      </c>
      <c r="H5141" s="9">
        <v>0.01</v>
      </c>
      <c r="I5141" s="13">
        <f>VLOOKUP($U5141,Pricebook!$A:$D,4,0)</f>
        <v>140</v>
      </c>
      <c r="J5141" s="11">
        <f>G5141*(1-H5141)</f>
        <v>2910.6</v>
      </c>
      <c r="K5141" t="s">
        <v>774</v>
      </c>
      <c r="L5141" t="s">
        <v>775</v>
      </c>
      <c r="M5141" t="str">
        <f>VLOOKUP($L5141,Companies!$A:$G,7,)</f>
        <v>Computer Software: Prepackaged Software</v>
      </c>
      <c r="N5141" t="str">
        <f>VLOOKUP($L5141,Companies!$A:$G,6,)</f>
        <v>Technology</v>
      </c>
      <c r="O5141" s="6" t="s">
        <v>2600</v>
      </c>
      <c r="P5141" s="6">
        <v>95404</v>
      </c>
      <c r="Q5141" t="s">
        <v>114</v>
      </c>
      <c r="R5141" t="s">
        <v>23</v>
      </c>
      <c r="S5141" s="4">
        <v>39995</v>
      </c>
      <c r="T5141" s="7">
        <f>S5141-E5141</f>
        <v>1</v>
      </c>
      <c r="U5141" t="s">
        <v>14213</v>
      </c>
      <c r="V5141" s="6" t="s">
        <v>14257</v>
      </c>
      <c r="W5141" t="s">
        <v>14258</v>
      </c>
      <c r="X5141" t="s">
        <v>14190</v>
      </c>
      <c r="Y5141" t="str">
        <f>VLOOKUP(R5141,Managers!$A:$B,2,)</f>
        <v>Bob Turner</v>
      </c>
      <c r="Z5141" s="11">
        <f>VLOOKUP(X5141,HourlyWages!$A:$B,2,0)</f>
        <v>67</v>
      </c>
      <c r="AA5141">
        <v>1</v>
      </c>
    </row>
    <row r="5142" spans="1:27" x14ac:dyDescent="0.3">
      <c r="A5142" t="b">
        <f>COUNTIF($C$1:C5142, C5142)&gt;1</f>
        <v>0</v>
      </c>
      <c r="B5142" t="b">
        <f>VLOOKUP(C5142,Sheet3!$A:$B,2,0) &gt; 1</f>
        <v>0</v>
      </c>
      <c r="C5142">
        <v>5141</v>
      </c>
      <c r="D5142">
        <v>36647</v>
      </c>
      <c r="E5142" s="4">
        <v>39994</v>
      </c>
      <c r="F5142">
        <v>16</v>
      </c>
      <c r="G5142" s="15">
        <f>I5142*F5142</f>
        <v>2240</v>
      </c>
      <c r="H5142" s="9">
        <v>0.09</v>
      </c>
      <c r="I5142" s="13">
        <f>VLOOKUP($U5142,Pricebook!$A:$D,4,0)</f>
        <v>140</v>
      </c>
      <c r="J5142" s="11">
        <f>G5142*(1-H5142)</f>
        <v>2038.4</v>
      </c>
      <c r="K5142" t="s">
        <v>774</v>
      </c>
      <c r="L5142" t="s">
        <v>775</v>
      </c>
      <c r="M5142" t="str">
        <f>VLOOKUP($L5142,Companies!$A:$G,7,)</f>
        <v>Computer Software: Prepackaged Software</v>
      </c>
      <c r="N5142" t="str">
        <f>VLOOKUP($L5142,Companies!$A:$G,6,)</f>
        <v>Technology</v>
      </c>
      <c r="O5142" s="6" t="s">
        <v>2600</v>
      </c>
      <c r="P5142" s="6">
        <v>95404</v>
      </c>
      <c r="Q5142" t="s">
        <v>114</v>
      </c>
      <c r="R5142" t="s">
        <v>23</v>
      </c>
      <c r="S5142" s="4">
        <v>39995</v>
      </c>
      <c r="T5142" s="7">
        <f>S5142-E5142</f>
        <v>1</v>
      </c>
      <c r="U5142" t="s">
        <v>14207</v>
      </c>
      <c r="V5142" s="6" t="s">
        <v>14257</v>
      </c>
      <c r="W5142" t="s">
        <v>14258</v>
      </c>
      <c r="X5142" t="s">
        <v>14192</v>
      </c>
      <c r="Y5142" t="str">
        <f>VLOOKUP(R5142,Managers!$A:$B,2,)</f>
        <v>Bob Turner</v>
      </c>
      <c r="Z5142" s="11">
        <f>VLOOKUP(X5142,HourlyWages!$A:$B,2,0)</f>
        <v>75</v>
      </c>
      <c r="AA5142">
        <v>1</v>
      </c>
    </row>
    <row r="5143" spans="1:27" x14ac:dyDescent="0.3">
      <c r="A5143" t="b">
        <f>COUNTIF($C$1:C5143, C5143)&gt;1</f>
        <v>0</v>
      </c>
      <c r="B5143" t="b">
        <f>VLOOKUP(C5143,Sheet3!$A:$B,2,0) &gt; 1</f>
        <v>0</v>
      </c>
      <c r="C5143">
        <v>5142</v>
      </c>
      <c r="D5143">
        <v>36647</v>
      </c>
      <c r="E5143" s="4">
        <v>39994</v>
      </c>
      <c r="F5143">
        <v>18</v>
      </c>
      <c r="G5143" s="15">
        <f>I5143*F5143</f>
        <v>3600</v>
      </c>
      <c r="H5143" s="9">
        <v>0.1</v>
      </c>
      <c r="I5143" s="13">
        <f>VLOOKUP($U5143,Pricebook!$A:$D,4,0)</f>
        <v>200</v>
      </c>
      <c r="J5143" s="11">
        <f>G5143*(1-H5143)</f>
        <v>3240</v>
      </c>
      <c r="K5143" t="s">
        <v>774</v>
      </c>
      <c r="L5143" t="s">
        <v>775</v>
      </c>
      <c r="M5143" t="str">
        <f>VLOOKUP($L5143,Companies!$A:$G,7,)</f>
        <v>Computer Software: Prepackaged Software</v>
      </c>
      <c r="N5143" t="str">
        <f>VLOOKUP($L5143,Companies!$A:$G,6,)</f>
        <v>Technology</v>
      </c>
      <c r="O5143" s="6" t="s">
        <v>2600</v>
      </c>
      <c r="P5143" s="6">
        <v>95404</v>
      </c>
      <c r="Q5143" t="s">
        <v>114</v>
      </c>
      <c r="R5143" t="s">
        <v>23</v>
      </c>
      <c r="S5143" s="4">
        <v>39997</v>
      </c>
      <c r="T5143" s="7">
        <f>S5143-E5143</f>
        <v>3</v>
      </c>
      <c r="U5143" t="s">
        <v>14206</v>
      </c>
      <c r="V5143" s="6" t="s">
        <v>14257</v>
      </c>
      <c r="W5143" t="s">
        <v>14258</v>
      </c>
      <c r="X5143" t="s">
        <v>14202</v>
      </c>
      <c r="Y5143" t="str">
        <f>VLOOKUP(R5143,Managers!$A:$B,2,)</f>
        <v>Bob Turner</v>
      </c>
      <c r="Z5143" s="11">
        <f>VLOOKUP(X5143,HourlyWages!$A:$B,2,0)</f>
        <v>71</v>
      </c>
      <c r="AA5143">
        <v>1</v>
      </c>
    </row>
    <row r="5144" spans="1:27" x14ac:dyDescent="0.3">
      <c r="A5144" t="b">
        <f>COUNTIF($C$1:C5144, C5144)&gt;1</f>
        <v>0</v>
      </c>
      <c r="B5144" t="b">
        <f>VLOOKUP(C5144,Sheet3!$A:$B,2,0) &gt; 1</f>
        <v>0</v>
      </c>
      <c r="C5144">
        <v>5143</v>
      </c>
      <c r="D5144">
        <v>36673</v>
      </c>
      <c r="E5144" s="4">
        <v>40434</v>
      </c>
      <c r="F5144">
        <v>20</v>
      </c>
      <c r="G5144" s="15">
        <f>I5144*F5144</f>
        <v>3000</v>
      </c>
      <c r="H5144" s="9">
        <v>0</v>
      </c>
      <c r="I5144" s="13">
        <f>VLOOKUP($U5144,Pricebook!$A:$D,4,0)</f>
        <v>150</v>
      </c>
      <c r="J5144" s="11">
        <f>G5144*(1-H5144)</f>
        <v>3000</v>
      </c>
      <c r="K5144" t="s">
        <v>795</v>
      </c>
      <c r="L5144" t="s">
        <v>142</v>
      </c>
      <c r="M5144" t="str">
        <f>VLOOKUP($L5144,Companies!$A:$G,7,)</f>
        <v>Computer Software: Programming, Data Processing</v>
      </c>
      <c r="N5144" t="str">
        <f>VLOOKUP($L5144,Companies!$A:$G,6,)</f>
        <v>Technology</v>
      </c>
      <c r="O5144" s="6" t="s">
        <v>2259</v>
      </c>
      <c r="P5144" s="6">
        <v>84047</v>
      </c>
      <c r="Q5144" t="s">
        <v>201</v>
      </c>
      <c r="R5144" t="s">
        <v>23</v>
      </c>
      <c r="S5144" s="4">
        <v>40441</v>
      </c>
      <c r="T5144" s="7">
        <f>S5144-E5144</f>
        <v>7</v>
      </c>
      <c r="U5144" t="s">
        <v>14210</v>
      </c>
      <c r="V5144" s="6" t="s">
        <v>14257</v>
      </c>
      <c r="W5144" t="s">
        <v>14259</v>
      </c>
      <c r="X5144" t="s">
        <v>14192</v>
      </c>
      <c r="Y5144" t="str">
        <f>VLOOKUP(R5144,Managers!$A:$B,2,)</f>
        <v>Bob Turner</v>
      </c>
      <c r="Z5144" s="11">
        <f>VLOOKUP(X5144,HourlyWages!$A:$B,2,0)</f>
        <v>75</v>
      </c>
      <c r="AA5144">
        <v>1</v>
      </c>
    </row>
    <row r="5145" spans="1:27" x14ac:dyDescent="0.3">
      <c r="A5145" t="b">
        <f>COUNTIF($C$1:C5145, C5145)&gt;1</f>
        <v>0</v>
      </c>
      <c r="B5145" t="b">
        <f>VLOOKUP(C5145,Sheet3!$A:$B,2,0) &gt; 1</f>
        <v>0</v>
      </c>
      <c r="C5145">
        <v>5144</v>
      </c>
      <c r="D5145">
        <v>36675</v>
      </c>
      <c r="E5145" s="4">
        <v>40727</v>
      </c>
      <c r="F5145">
        <v>39</v>
      </c>
      <c r="G5145" s="15">
        <f>I5145*F5145</f>
        <v>4680</v>
      </c>
      <c r="H5145" s="9">
        <v>0.04</v>
      </c>
      <c r="I5145" s="13">
        <f>VLOOKUP($U5145,Pricebook!$A:$D,4,0)</f>
        <v>120</v>
      </c>
      <c r="J5145" s="11">
        <f>G5145*(1-H5145)</f>
        <v>4492.8</v>
      </c>
      <c r="K5145" t="s">
        <v>935</v>
      </c>
      <c r="L5145" t="s">
        <v>306</v>
      </c>
      <c r="M5145" t="str">
        <f>VLOOKUP($L5145,Companies!$A:$G,7,)</f>
        <v>Industrial Machinery/Components</v>
      </c>
      <c r="N5145" t="str">
        <f>VLOOKUP($L5145,Companies!$A:$G,6,)</f>
        <v>Capital Goods</v>
      </c>
      <c r="O5145" s="6" t="s">
        <v>1122</v>
      </c>
      <c r="P5145" s="6">
        <v>63376</v>
      </c>
      <c r="Q5145" t="s">
        <v>358</v>
      </c>
      <c r="R5145" t="s">
        <v>16</v>
      </c>
      <c r="S5145" s="4">
        <v>40730</v>
      </c>
      <c r="T5145" s="7">
        <f>S5145-E5145</f>
        <v>3</v>
      </c>
      <c r="U5145" t="s">
        <v>14212</v>
      </c>
      <c r="V5145" s="6" t="s">
        <v>14251</v>
      </c>
      <c r="W5145" t="s">
        <v>14260</v>
      </c>
      <c r="X5145" t="s">
        <v>14201</v>
      </c>
      <c r="Y5145" t="str">
        <f>VLOOKUP(R5145,Managers!$A:$B,2,)</f>
        <v>Josh Martinez</v>
      </c>
      <c r="Z5145" s="11">
        <f>VLOOKUP(X5145,HourlyWages!$A:$B,2,0)</f>
        <v>53</v>
      </c>
      <c r="AA5145">
        <v>1</v>
      </c>
    </row>
    <row r="5146" spans="1:27" x14ac:dyDescent="0.3">
      <c r="A5146" t="b">
        <f>COUNTIF($C$1:C5146, C5146)&gt;1</f>
        <v>0</v>
      </c>
      <c r="B5146" t="b">
        <f>VLOOKUP(C5146,Sheet3!$A:$B,2,0) &gt; 1</f>
        <v>0</v>
      </c>
      <c r="C5146">
        <v>5145</v>
      </c>
      <c r="D5146">
        <v>36676</v>
      </c>
      <c r="E5146" s="4">
        <v>40780</v>
      </c>
      <c r="F5146">
        <v>32</v>
      </c>
      <c r="G5146" s="15">
        <f>I5146*F5146</f>
        <v>4800</v>
      </c>
      <c r="H5146" s="9">
        <v>0.08</v>
      </c>
      <c r="I5146" s="13">
        <f>VLOOKUP($U5146,Pricebook!$A:$D,4,0)</f>
        <v>150</v>
      </c>
      <c r="J5146" s="11">
        <f>G5146*(1-H5146)</f>
        <v>4416</v>
      </c>
      <c r="K5146" t="s">
        <v>458</v>
      </c>
      <c r="L5146" t="s">
        <v>300</v>
      </c>
      <c r="M5146" t="str">
        <f>VLOOKUP($L5146,Companies!$A:$G,7,)</f>
        <v>Computer Software: Programming, Data Processing</v>
      </c>
      <c r="N5146" t="str">
        <f>VLOOKUP($L5146,Companies!$A:$G,6,)</f>
        <v>Technology</v>
      </c>
      <c r="O5146" s="6" t="s">
        <v>2561</v>
      </c>
      <c r="P5146" s="6">
        <v>31401</v>
      </c>
      <c r="Q5146" t="s">
        <v>134</v>
      </c>
      <c r="R5146" t="s">
        <v>34</v>
      </c>
      <c r="S5146" s="4">
        <v>40782</v>
      </c>
      <c r="T5146" s="7">
        <f>S5146-E5146</f>
        <v>2</v>
      </c>
      <c r="U5146" t="s">
        <v>14216</v>
      </c>
      <c r="V5146" s="6" t="s">
        <v>14251</v>
      </c>
      <c r="W5146" t="s">
        <v>14266</v>
      </c>
      <c r="X5146" t="s">
        <v>14203</v>
      </c>
      <c r="Y5146" t="str">
        <f>VLOOKUP(R5146,Managers!$A:$B,2,)</f>
        <v>Frank Mitchell</v>
      </c>
      <c r="Z5146" s="11">
        <f>VLOOKUP(X5146,HourlyWages!$A:$B,2,0)</f>
        <v>62</v>
      </c>
      <c r="AA5146">
        <v>1</v>
      </c>
    </row>
    <row r="5147" spans="1:27" x14ac:dyDescent="0.3">
      <c r="A5147" t="b">
        <f>COUNTIF($C$1:C5147, C5147)&gt;1</f>
        <v>0</v>
      </c>
      <c r="B5147" t="b">
        <f>VLOOKUP(C5147,Sheet3!$A:$B,2,0) &gt; 1</f>
        <v>0</v>
      </c>
      <c r="C5147">
        <v>5146</v>
      </c>
      <c r="D5147">
        <v>36676</v>
      </c>
      <c r="E5147" s="4">
        <v>40780</v>
      </c>
      <c r="F5147">
        <v>15</v>
      </c>
      <c r="G5147" s="15">
        <f>I5147*F5147</f>
        <v>1650</v>
      </c>
      <c r="H5147" s="9">
        <v>0.04</v>
      </c>
      <c r="I5147" s="13">
        <f>VLOOKUP($U5147,Pricebook!$A:$D,4,0)</f>
        <v>110</v>
      </c>
      <c r="J5147" s="11">
        <f>G5147*(1-H5147)</f>
        <v>1584</v>
      </c>
      <c r="K5147" t="s">
        <v>458</v>
      </c>
      <c r="L5147" t="s">
        <v>300</v>
      </c>
      <c r="M5147" t="str">
        <f>VLOOKUP($L5147,Companies!$A:$G,7,)</f>
        <v>Computer Software: Programming, Data Processing</v>
      </c>
      <c r="N5147" t="str">
        <f>VLOOKUP($L5147,Companies!$A:$G,6,)</f>
        <v>Technology</v>
      </c>
      <c r="O5147" s="6" t="s">
        <v>2561</v>
      </c>
      <c r="P5147" s="6">
        <v>31401</v>
      </c>
      <c r="Q5147" t="s">
        <v>134</v>
      </c>
      <c r="R5147" t="s">
        <v>34</v>
      </c>
      <c r="S5147" s="4">
        <v>40781</v>
      </c>
      <c r="T5147" s="7">
        <f>S5147-E5147</f>
        <v>1</v>
      </c>
      <c r="U5147" t="s">
        <v>14215</v>
      </c>
      <c r="V5147" s="6" t="s">
        <v>14254</v>
      </c>
      <c r="W5147" t="s">
        <v>14255</v>
      </c>
      <c r="X5147" t="s">
        <v>14190</v>
      </c>
      <c r="Y5147" t="str">
        <f>VLOOKUP(R5147,Managers!$A:$B,2,)</f>
        <v>Frank Mitchell</v>
      </c>
      <c r="Z5147" s="11">
        <f>VLOOKUP(X5147,HourlyWages!$A:$B,2,0)</f>
        <v>67</v>
      </c>
      <c r="AA5147">
        <v>1</v>
      </c>
    </row>
    <row r="5148" spans="1:27" x14ac:dyDescent="0.3">
      <c r="A5148" t="b">
        <f>COUNTIF($C$1:C5148, C5148)&gt;1</f>
        <v>0</v>
      </c>
      <c r="B5148" t="b">
        <f>VLOOKUP(C5148,Sheet3!$A:$B,2,0) &gt; 1</f>
        <v>0</v>
      </c>
      <c r="C5148">
        <v>5147</v>
      </c>
      <c r="D5148">
        <v>36677</v>
      </c>
      <c r="E5148" s="4">
        <v>40170</v>
      </c>
      <c r="F5148">
        <v>38</v>
      </c>
      <c r="G5148" s="15">
        <f>I5148*F5148</f>
        <v>5700</v>
      </c>
      <c r="H5148" s="9">
        <v>0</v>
      </c>
      <c r="I5148" s="13">
        <f>VLOOKUP($U5148,Pricebook!$A:$D,4,0)</f>
        <v>150</v>
      </c>
      <c r="J5148" s="11">
        <f>G5148*(1-H5148)</f>
        <v>5700</v>
      </c>
      <c r="K5148" t="s">
        <v>931</v>
      </c>
      <c r="L5148" t="s">
        <v>207</v>
      </c>
      <c r="M5148" t="str">
        <f>VLOOKUP($L5148,Companies!$A:$G,7,)</f>
        <v>Television Services</v>
      </c>
      <c r="N5148" t="str">
        <f>VLOOKUP($L5148,Companies!$A:$G,6,)</f>
        <v>Consumer Services</v>
      </c>
      <c r="O5148" s="6" t="s">
        <v>672</v>
      </c>
      <c r="P5148" s="6">
        <v>47374</v>
      </c>
      <c r="Q5148" t="s">
        <v>278</v>
      </c>
      <c r="R5148" t="s">
        <v>16</v>
      </c>
      <c r="S5148" s="4">
        <v>40172</v>
      </c>
      <c r="T5148" s="7">
        <f>S5148-E5148</f>
        <v>2</v>
      </c>
      <c r="U5148" t="s">
        <v>14222</v>
      </c>
      <c r="V5148" s="6" t="s">
        <v>14251</v>
      </c>
      <c r="W5148" t="s">
        <v>14263</v>
      </c>
      <c r="X5148" t="s">
        <v>14184</v>
      </c>
      <c r="Y5148" t="str">
        <f>VLOOKUP(R5148,Managers!$A:$B,2,)</f>
        <v>Josh Martinez</v>
      </c>
      <c r="Z5148" s="11">
        <f>VLOOKUP(X5148,HourlyWages!$A:$B,2,0)</f>
        <v>50</v>
      </c>
      <c r="AA5148">
        <v>1</v>
      </c>
    </row>
    <row r="5149" spans="1:27" x14ac:dyDescent="0.3">
      <c r="A5149" t="b">
        <f>COUNTIF($C$1:C5149, C5149)&gt;1</f>
        <v>0</v>
      </c>
      <c r="B5149" t="b">
        <f>VLOOKUP(C5149,Sheet3!$A:$B,2,0) &gt; 1</f>
        <v>0</v>
      </c>
      <c r="C5149">
        <v>5148</v>
      </c>
      <c r="D5149">
        <v>36679</v>
      </c>
      <c r="E5149" s="4">
        <v>40785</v>
      </c>
      <c r="F5149">
        <v>28</v>
      </c>
      <c r="G5149" s="15">
        <f>I5149*F5149</f>
        <v>4200</v>
      </c>
      <c r="H5149" s="9">
        <v>0.1</v>
      </c>
      <c r="I5149" s="13">
        <f>VLOOKUP($U5149,Pricebook!$A:$D,4,0)</f>
        <v>150</v>
      </c>
      <c r="J5149" s="11">
        <f>G5149*(1-H5149)</f>
        <v>3780</v>
      </c>
      <c r="K5149" t="s">
        <v>1179</v>
      </c>
      <c r="L5149" t="s">
        <v>27</v>
      </c>
      <c r="M5149" t="str">
        <f>VLOOKUP($L5149,Companies!$A:$G,7,)</f>
        <v>Television Services</v>
      </c>
      <c r="N5149" t="str">
        <f>VLOOKUP($L5149,Companies!$A:$G,6,)</f>
        <v>Consumer Services</v>
      </c>
      <c r="O5149" s="6" t="s">
        <v>159</v>
      </c>
      <c r="P5149" s="6">
        <v>77536</v>
      </c>
      <c r="Q5149" t="s">
        <v>48</v>
      </c>
      <c r="R5149" t="s">
        <v>16</v>
      </c>
      <c r="S5149" s="4">
        <v>40788</v>
      </c>
      <c r="T5149" s="7">
        <f>S5149-E5149</f>
        <v>3</v>
      </c>
      <c r="U5149" t="s">
        <v>14210</v>
      </c>
      <c r="V5149" s="6" t="s">
        <v>14257</v>
      </c>
      <c r="W5149" t="s">
        <v>14258</v>
      </c>
      <c r="X5149" t="s">
        <v>14187</v>
      </c>
      <c r="Y5149" t="str">
        <f>VLOOKUP(R5149,Managers!$A:$B,2,)</f>
        <v>Josh Martinez</v>
      </c>
      <c r="Z5149" s="11">
        <f>VLOOKUP(X5149,HourlyWages!$A:$B,2,0)</f>
        <v>45</v>
      </c>
      <c r="AA5149">
        <v>1</v>
      </c>
    </row>
    <row r="5150" spans="1:27" x14ac:dyDescent="0.3">
      <c r="A5150" t="b">
        <f>COUNTIF($C$1:C5150, C5150)&gt;1</f>
        <v>0</v>
      </c>
      <c r="B5150" t="b">
        <f>VLOOKUP(C5150,Sheet3!$A:$B,2,0) &gt; 1</f>
        <v>0</v>
      </c>
      <c r="C5150">
        <v>5149</v>
      </c>
      <c r="D5150">
        <v>36704</v>
      </c>
      <c r="E5150" s="4">
        <v>40710</v>
      </c>
      <c r="F5150">
        <v>43</v>
      </c>
      <c r="G5150" s="15">
        <f>I5150*F5150</f>
        <v>4730</v>
      </c>
      <c r="H5150" s="9">
        <v>7.0000000000000007E-2</v>
      </c>
      <c r="I5150" s="13">
        <f>VLOOKUP($U5150,Pricebook!$A:$D,4,0)</f>
        <v>110</v>
      </c>
      <c r="J5150" s="11">
        <f>G5150*(1-H5150)</f>
        <v>4398.8999999999996</v>
      </c>
      <c r="K5150" t="s">
        <v>795</v>
      </c>
      <c r="L5150" t="s">
        <v>142</v>
      </c>
      <c r="M5150" t="str">
        <f>VLOOKUP($L5150,Companies!$A:$G,7,)</f>
        <v>Computer Software: Programming, Data Processing</v>
      </c>
      <c r="N5150" t="str">
        <f>VLOOKUP($L5150,Companies!$A:$G,6,)</f>
        <v>Technology</v>
      </c>
      <c r="O5150" s="6" t="s">
        <v>2259</v>
      </c>
      <c r="P5150" s="6">
        <v>84047</v>
      </c>
      <c r="Q5150" t="s">
        <v>201</v>
      </c>
      <c r="R5150" t="s">
        <v>23</v>
      </c>
      <c r="S5150" s="4">
        <v>40711</v>
      </c>
      <c r="T5150" s="7">
        <f>S5150-E5150</f>
        <v>1</v>
      </c>
      <c r="U5150" t="s">
        <v>14215</v>
      </c>
      <c r="V5150" s="6" t="s">
        <v>14254</v>
      </c>
      <c r="W5150" t="s">
        <v>14255</v>
      </c>
      <c r="X5150" t="s">
        <v>14192</v>
      </c>
      <c r="Y5150" t="str">
        <f>VLOOKUP(R5150,Managers!$A:$B,2,)</f>
        <v>Bob Turner</v>
      </c>
      <c r="Z5150" s="11">
        <f>VLOOKUP(X5150,HourlyWages!$A:$B,2,0)</f>
        <v>75</v>
      </c>
      <c r="AA5150">
        <v>1</v>
      </c>
    </row>
    <row r="5151" spans="1:27" x14ac:dyDescent="0.3">
      <c r="A5151" t="b">
        <f>COUNTIF($C$1:C5151, C5151)&gt;1</f>
        <v>0</v>
      </c>
      <c r="B5151" t="b">
        <f>VLOOKUP(C5151,Sheet3!$A:$B,2,0) &gt; 1</f>
        <v>0</v>
      </c>
      <c r="C5151">
        <v>5150</v>
      </c>
      <c r="D5151">
        <v>36704</v>
      </c>
      <c r="E5151" s="4">
        <v>40710</v>
      </c>
      <c r="F5151">
        <v>19</v>
      </c>
      <c r="G5151" s="15">
        <f>I5151*F5151</f>
        <v>2280</v>
      </c>
      <c r="H5151" s="9">
        <v>0.08</v>
      </c>
      <c r="I5151" s="13">
        <f>VLOOKUP($U5151,Pricebook!$A:$D,4,0)</f>
        <v>120</v>
      </c>
      <c r="J5151" s="11">
        <f>G5151*(1-H5151)</f>
        <v>2097.6</v>
      </c>
      <c r="K5151" t="s">
        <v>795</v>
      </c>
      <c r="L5151" t="s">
        <v>142</v>
      </c>
      <c r="M5151" t="str">
        <f>VLOOKUP($L5151,Companies!$A:$G,7,)</f>
        <v>Computer Software: Programming, Data Processing</v>
      </c>
      <c r="N5151" t="str">
        <f>VLOOKUP($L5151,Companies!$A:$G,6,)</f>
        <v>Technology</v>
      </c>
      <c r="O5151" s="6" t="s">
        <v>2259</v>
      </c>
      <c r="P5151" s="6">
        <v>84047</v>
      </c>
      <c r="Q5151" t="s">
        <v>201</v>
      </c>
      <c r="R5151" t="s">
        <v>23</v>
      </c>
      <c r="S5151" s="4">
        <v>40712</v>
      </c>
      <c r="T5151" s="7">
        <f>S5151-E5151</f>
        <v>2</v>
      </c>
      <c r="U5151" t="s">
        <v>14212</v>
      </c>
      <c r="V5151" s="6" t="s">
        <v>14251</v>
      </c>
      <c r="W5151" t="s">
        <v>14262</v>
      </c>
      <c r="X5151" t="s">
        <v>14192</v>
      </c>
      <c r="Y5151" t="str">
        <f>VLOOKUP(R5151,Managers!$A:$B,2,)</f>
        <v>Bob Turner</v>
      </c>
      <c r="Z5151" s="11">
        <f>VLOOKUP(X5151,HourlyWages!$A:$B,2,0)</f>
        <v>75</v>
      </c>
      <c r="AA5151">
        <v>1</v>
      </c>
    </row>
    <row r="5152" spans="1:27" x14ac:dyDescent="0.3">
      <c r="A5152" t="b">
        <f>COUNTIF($C$1:C5152, C5152)&gt;1</f>
        <v>0</v>
      </c>
      <c r="B5152" t="b">
        <f>VLOOKUP(C5152,Sheet3!$A:$B,2,0) &gt; 1</f>
        <v>0</v>
      </c>
      <c r="C5152">
        <v>5151</v>
      </c>
      <c r="D5152">
        <v>36705</v>
      </c>
      <c r="E5152" s="4">
        <v>39989</v>
      </c>
      <c r="F5152">
        <v>17</v>
      </c>
      <c r="G5152" s="15">
        <f>I5152*F5152</f>
        <v>2125</v>
      </c>
      <c r="H5152" s="9">
        <v>0.06</v>
      </c>
      <c r="I5152" s="13">
        <f>VLOOKUP($U5152,Pricebook!$A:$D,4,0)</f>
        <v>125</v>
      </c>
      <c r="J5152" s="11">
        <f>G5152*(1-H5152)</f>
        <v>1997.5</v>
      </c>
      <c r="K5152" t="s">
        <v>596</v>
      </c>
      <c r="L5152" t="s">
        <v>597</v>
      </c>
      <c r="M5152" t="str">
        <f>VLOOKUP($L5152,Companies!$A:$G,7,)</f>
        <v>Specialty Insurers</v>
      </c>
      <c r="N5152" t="str">
        <f>VLOOKUP($L5152,Companies!$A:$G,6,)</f>
        <v>Finance</v>
      </c>
      <c r="O5152" s="6" t="s">
        <v>598</v>
      </c>
      <c r="P5152" s="6">
        <v>43068</v>
      </c>
      <c r="Q5152" t="s">
        <v>210</v>
      </c>
      <c r="R5152" t="s">
        <v>61</v>
      </c>
      <c r="S5152" s="4">
        <v>39989</v>
      </c>
      <c r="T5152" s="7">
        <f>S5152-E5152</f>
        <v>0</v>
      </c>
      <c r="U5152" t="s">
        <v>14209</v>
      </c>
      <c r="V5152" s="6" t="s">
        <v>14257</v>
      </c>
      <c r="W5152" t="s">
        <v>14264</v>
      </c>
      <c r="X5152" t="s">
        <v>14199</v>
      </c>
      <c r="Y5152" t="str">
        <f>VLOOKUP(R5152,Managers!$A:$B,2,)</f>
        <v>Allen Young</v>
      </c>
      <c r="Z5152" s="11">
        <f>VLOOKUP(X5152,HourlyWages!$A:$B,2,0)</f>
        <v>68</v>
      </c>
      <c r="AA5152">
        <v>1</v>
      </c>
    </row>
    <row r="5153" spans="1:27" x14ac:dyDescent="0.3">
      <c r="A5153" t="b">
        <f>COUNTIF($C$1:C5153, C5153)&gt;1</f>
        <v>0</v>
      </c>
      <c r="B5153" t="b">
        <f>VLOOKUP(C5153,Sheet3!$A:$B,2,0) &gt; 1</f>
        <v>0</v>
      </c>
      <c r="C5153">
        <v>5152</v>
      </c>
      <c r="D5153">
        <v>36706</v>
      </c>
      <c r="E5153" s="4">
        <v>39914</v>
      </c>
      <c r="F5153">
        <v>47</v>
      </c>
      <c r="G5153" s="15">
        <f>I5153*F5153</f>
        <v>7520</v>
      </c>
      <c r="H5153" s="9">
        <v>0.1</v>
      </c>
      <c r="I5153" s="13">
        <f>VLOOKUP($U5153,Pricebook!$A:$D,4,0)</f>
        <v>160</v>
      </c>
      <c r="J5153" s="11">
        <f>G5153*(1-H5153)</f>
        <v>6768</v>
      </c>
      <c r="K5153" t="s">
        <v>803</v>
      </c>
      <c r="L5153" t="s">
        <v>93</v>
      </c>
      <c r="M5153" t="str">
        <f>VLOOKUP($L5153,Companies!$A:$G,7,)</f>
        <v>Television Services</v>
      </c>
      <c r="N5153" t="str">
        <f>VLOOKUP($L5153,Companies!$A:$G,6,)</f>
        <v>Consumer Services</v>
      </c>
      <c r="O5153" s="6" t="s">
        <v>887</v>
      </c>
      <c r="P5153" s="6" t="s">
        <v>2591</v>
      </c>
      <c r="Q5153" t="s">
        <v>440</v>
      </c>
      <c r="R5153" t="s">
        <v>16</v>
      </c>
      <c r="S5153" s="4">
        <v>39916</v>
      </c>
      <c r="T5153" s="7">
        <f>S5153-E5153</f>
        <v>2</v>
      </c>
      <c r="U5153" t="s">
        <v>14218</v>
      </c>
      <c r="V5153" s="6" t="s">
        <v>14251</v>
      </c>
      <c r="W5153" t="s">
        <v>14263</v>
      </c>
      <c r="X5153" t="s">
        <v>14196</v>
      </c>
      <c r="Y5153" t="str">
        <f>VLOOKUP(R5153,Managers!$A:$B,2,)</f>
        <v>Josh Martinez</v>
      </c>
      <c r="Z5153" s="11">
        <f>VLOOKUP(X5153,HourlyWages!$A:$B,2,0)</f>
        <v>58</v>
      </c>
      <c r="AA5153">
        <v>1</v>
      </c>
    </row>
    <row r="5154" spans="1:27" x14ac:dyDescent="0.3">
      <c r="A5154" t="b">
        <f>COUNTIF($C$1:C5154, C5154)&gt;1</f>
        <v>0</v>
      </c>
      <c r="B5154" t="b">
        <f>VLOOKUP(C5154,Sheet3!$A:$B,2,0) &gt; 1</f>
        <v>0</v>
      </c>
      <c r="C5154">
        <v>5153</v>
      </c>
      <c r="D5154">
        <v>36706</v>
      </c>
      <c r="E5154" s="4">
        <v>39914</v>
      </c>
      <c r="F5154">
        <v>7</v>
      </c>
      <c r="G5154" s="15">
        <f>I5154*F5154</f>
        <v>770</v>
      </c>
      <c r="H5154" s="9">
        <v>0.03</v>
      </c>
      <c r="I5154" s="13">
        <f>VLOOKUP($U5154,Pricebook!$A:$D,4,0)</f>
        <v>110</v>
      </c>
      <c r="J5154" s="11">
        <f>G5154*(1-H5154)</f>
        <v>746.9</v>
      </c>
      <c r="K5154" t="s">
        <v>803</v>
      </c>
      <c r="L5154" t="s">
        <v>93</v>
      </c>
      <c r="M5154" t="str">
        <f>VLOOKUP($L5154,Companies!$A:$G,7,)</f>
        <v>Television Services</v>
      </c>
      <c r="N5154" t="str">
        <f>VLOOKUP($L5154,Companies!$A:$G,6,)</f>
        <v>Consumer Services</v>
      </c>
      <c r="O5154" s="6" t="s">
        <v>887</v>
      </c>
      <c r="P5154" s="6" t="s">
        <v>2591</v>
      </c>
      <c r="Q5154" t="s">
        <v>440</v>
      </c>
      <c r="R5154" t="s">
        <v>16</v>
      </c>
      <c r="S5154" s="4">
        <v>39916</v>
      </c>
      <c r="T5154" s="7">
        <f>S5154-E5154</f>
        <v>2</v>
      </c>
      <c r="U5154" t="s">
        <v>14215</v>
      </c>
      <c r="V5154" s="6" t="s">
        <v>14251</v>
      </c>
      <c r="W5154" t="s">
        <v>14268</v>
      </c>
      <c r="X5154" t="s">
        <v>14201</v>
      </c>
      <c r="Y5154" t="str">
        <f>VLOOKUP(R5154,Managers!$A:$B,2,)</f>
        <v>Josh Martinez</v>
      </c>
      <c r="Z5154" s="11">
        <f>VLOOKUP(X5154,HourlyWages!$A:$B,2,0)</f>
        <v>53</v>
      </c>
      <c r="AA5154">
        <v>1</v>
      </c>
    </row>
    <row r="5155" spans="1:27" x14ac:dyDescent="0.3">
      <c r="A5155" t="b">
        <f>COUNTIF($C$1:C5155, C5155)&gt;1</f>
        <v>0</v>
      </c>
      <c r="B5155" t="b">
        <f>VLOOKUP(C5155,Sheet3!$A:$B,2,0) &gt; 1</f>
        <v>0</v>
      </c>
      <c r="C5155">
        <v>5154</v>
      </c>
      <c r="D5155">
        <v>36707</v>
      </c>
      <c r="E5155" s="4">
        <v>40146</v>
      </c>
      <c r="F5155">
        <v>47</v>
      </c>
      <c r="G5155" s="15">
        <f>I5155*F5155</f>
        <v>6580</v>
      </c>
      <c r="H5155" s="9">
        <v>0.02</v>
      </c>
      <c r="I5155" s="13">
        <f>VLOOKUP($U5155,Pricebook!$A:$D,4,0)</f>
        <v>140</v>
      </c>
      <c r="J5155" s="11">
        <f>G5155*(1-H5155)</f>
        <v>6448.4</v>
      </c>
      <c r="K5155" t="s">
        <v>2331</v>
      </c>
      <c r="L5155" t="s">
        <v>707</v>
      </c>
      <c r="M5155" t="str">
        <f>VLOOKUP($L5155,Companies!$A:$G,7,)</f>
        <v>Medical/Nursing Services</v>
      </c>
      <c r="N5155" t="str">
        <f>VLOOKUP($L5155,Companies!$A:$G,6,)</f>
        <v>Health Care</v>
      </c>
      <c r="O5155" s="6" t="s">
        <v>1506</v>
      </c>
      <c r="P5155" s="6">
        <v>60089</v>
      </c>
      <c r="Q5155" t="s">
        <v>15</v>
      </c>
      <c r="R5155" t="s">
        <v>16</v>
      </c>
      <c r="S5155" s="4">
        <v>40147</v>
      </c>
      <c r="T5155" s="7">
        <f>S5155-E5155</f>
        <v>1</v>
      </c>
      <c r="U5155" t="s">
        <v>14213</v>
      </c>
      <c r="V5155" s="6" t="s">
        <v>14251</v>
      </c>
      <c r="W5155" t="s">
        <v>14267</v>
      </c>
      <c r="X5155" t="s">
        <v>14199</v>
      </c>
      <c r="Y5155" t="str">
        <f>VLOOKUP(R5155,Managers!$A:$B,2,)</f>
        <v>Josh Martinez</v>
      </c>
      <c r="Z5155" s="11">
        <f>VLOOKUP(X5155,HourlyWages!$A:$B,2,0)</f>
        <v>68</v>
      </c>
      <c r="AA5155">
        <v>1</v>
      </c>
    </row>
    <row r="5156" spans="1:27" x14ac:dyDescent="0.3">
      <c r="A5156" t="b">
        <f>COUNTIF($C$1:C5156, C5156)&gt;1</f>
        <v>0</v>
      </c>
      <c r="B5156" t="b">
        <f>VLOOKUP(C5156,Sheet3!$A:$B,2,0) &gt; 1</f>
        <v>0</v>
      </c>
      <c r="C5156">
        <v>5155</v>
      </c>
      <c r="D5156">
        <v>36708</v>
      </c>
      <c r="E5156" s="4">
        <v>40805</v>
      </c>
      <c r="F5156">
        <v>46</v>
      </c>
      <c r="G5156" s="15">
        <f>I5156*F5156</f>
        <v>6900</v>
      </c>
      <c r="H5156" s="9">
        <v>0.01</v>
      </c>
      <c r="I5156" s="13">
        <f>VLOOKUP($U5156,Pricebook!$A:$D,4,0)</f>
        <v>150</v>
      </c>
      <c r="J5156" s="11">
        <f>G5156*(1-H5156)</f>
        <v>6831</v>
      </c>
      <c r="K5156" t="s">
        <v>1052</v>
      </c>
      <c r="L5156" t="s">
        <v>487</v>
      </c>
      <c r="M5156" t="str">
        <f>VLOOKUP($L5156,Companies!$A:$G,7,)</f>
        <v>Computer Software: Programming, Data Processing</v>
      </c>
      <c r="N5156" t="str">
        <f>VLOOKUP($L5156,Companies!$A:$G,6,)</f>
        <v>Technology</v>
      </c>
      <c r="O5156" s="6" t="s">
        <v>2612</v>
      </c>
      <c r="P5156" s="6">
        <v>30240</v>
      </c>
      <c r="Q5156" t="s">
        <v>134</v>
      </c>
      <c r="R5156" t="s">
        <v>34</v>
      </c>
      <c r="S5156" s="4">
        <v>40807</v>
      </c>
      <c r="T5156" s="7">
        <f>S5156-E5156</f>
        <v>2</v>
      </c>
      <c r="U5156" t="s">
        <v>14216</v>
      </c>
      <c r="V5156" s="6" t="s">
        <v>14251</v>
      </c>
      <c r="W5156" t="s">
        <v>14262</v>
      </c>
      <c r="X5156" t="s">
        <v>14188</v>
      </c>
      <c r="Y5156" t="str">
        <f>VLOOKUP(R5156,Managers!$A:$B,2,)</f>
        <v>Frank Mitchell</v>
      </c>
      <c r="Z5156" s="11">
        <f>VLOOKUP(X5156,HourlyWages!$A:$B,2,0)</f>
        <v>52</v>
      </c>
      <c r="AA5156">
        <v>1</v>
      </c>
    </row>
    <row r="5157" spans="1:27" x14ac:dyDescent="0.3">
      <c r="A5157" t="b">
        <f>COUNTIF($C$1:C5157, C5157)&gt;1</f>
        <v>0</v>
      </c>
      <c r="B5157" t="b">
        <f>VLOOKUP(C5157,Sheet3!$A:$B,2,0) &gt; 1</f>
        <v>0</v>
      </c>
      <c r="C5157">
        <v>5156</v>
      </c>
      <c r="D5157">
        <v>36708</v>
      </c>
      <c r="E5157" s="4">
        <v>40805</v>
      </c>
      <c r="F5157">
        <v>25</v>
      </c>
      <c r="G5157" s="15">
        <f>I5157*F5157</f>
        <v>3750</v>
      </c>
      <c r="H5157" s="9">
        <v>7.0000000000000007E-2</v>
      </c>
      <c r="I5157" s="13">
        <f>VLOOKUP($U5157,Pricebook!$A:$D,4,0)</f>
        <v>150</v>
      </c>
      <c r="J5157" s="11">
        <f>G5157*(1-H5157)</f>
        <v>3487.4999999999995</v>
      </c>
      <c r="K5157" t="s">
        <v>1052</v>
      </c>
      <c r="L5157" t="s">
        <v>487</v>
      </c>
      <c r="M5157" t="str">
        <f>VLOOKUP($L5157,Companies!$A:$G,7,)</f>
        <v>Computer Software: Programming, Data Processing</v>
      </c>
      <c r="N5157" t="str">
        <f>VLOOKUP($L5157,Companies!$A:$G,6,)</f>
        <v>Technology</v>
      </c>
      <c r="O5157" s="6" t="s">
        <v>2612</v>
      </c>
      <c r="P5157" s="6">
        <v>30240</v>
      </c>
      <c r="Q5157" t="s">
        <v>134</v>
      </c>
      <c r="R5157" t="s">
        <v>34</v>
      </c>
      <c r="S5157" s="4">
        <v>40807</v>
      </c>
      <c r="T5157" s="7">
        <f>S5157-E5157</f>
        <v>2</v>
      </c>
      <c r="U5157" t="s">
        <v>14210</v>
      </c>
      <c r="V5157" s="6" t="s">
        <v>14254</v>
      </c>
      <c r="W5157" t="s">
        <v>14255</v>
      </c>
      <c r="X5157" t="s">
        <v>14196</v>
      </c>
      <c r="Y5157" t="str">
        <f>VLOOKUP(R5157,Managers!$A:$B,2,)</f>
        <v>Frank Mitchell</v>
      </c>
      <c r="Z5157" s="11">
        <f>VLOOKUP(X5157,HourlyWages!$A:$B,2,0)</f>
        <v>58</v>
      </c>
      <c r="AA5157">
        <v>1</v>
      </c>
    </row>
    <row r="5158" spans="1:27" x14ac:dyDescent="0.3">
      <c r="A5158" t="b">
        <f>COUNTIF($C$1:C5158, C5158)&gt;1</f>
        <v>0</v>
      </c>
      <c r="B5158" t="b">
        <f>VLOOKUP(C5158,Sheet3!$A:$B,2,0) &gt; 1</f>
        <v>0</v>
      </c>
      <c r="C5158">
        <v>5157</v>
      </c>
      <c r="D5158">
        <v>36709</v>
      </c>
      <c r="E5158" s="4">
        <v>41144</v>
      </c>
      <c r="F5158">
        <v>42</v>
      </c>
      <c r="G5158" s="15">
        <f>I5158*F5158</f>
        <v>6300</v>
      </c>
      <c r="H5158" s="9">
        <v>0.05</v>
      </c>
      <c r="I5158" s="13">
        <f>VLOOKUP($U5158,Pricebook!$A:$D,4,0)</f>
        <v>150</v>
      </c>
      <c r="J5158" s="11">
        <f>G5158*(1-H5158)</f>
        <v>5985</v>
      </c>
      <c r="K5158" t="s">
        <v>1733</v>
      </c>
      <c r="L5158" t="s">
        <v>487</v>
      </c>
      <c r="M5158" t="str">
        <f>VLOOKUP($L5158,Companies!$A:$G,7,)</f>
        <v>Computer Software: Programming, Data Processing</v>
      </c>
      <c r="N5158" t="str">
        <f>VLOOKUP($L5158,Companies!$A:$G,6,)</f>
        <v>Technology</v>
      </c>
      <c r="O5158" s="6" t="s">
        <v>2613</v>
      </c>
      <c r="P5158" s="6" t="s">
        <v>2614</v>
      </c>
      <c r="Q5158" t="s">
        <v>81</v>
      </c>
      <c r="R5158" t="s">
        <v>34</v>
      </c>
      <c r="S5158" s="4">
        <v>41146</v>
      </c>
      <c r="T5158" s="7">
        <f>S5158-E5158</f>
        <v>2</v>
      </c>
      <c r="U5158" t="s">
        <v>14210</v>
      </c>
      <c r="V5158" s="6" t="s">
        <v>14257</v>
      </c>
      <c r="W5158" t="s">
        <v>14258</v>
      </c>
      <c r="X5158" t="s">
        <v>14200</v>
      </c>
      <c r="Y5158" t="str">
        <f>VLOOKUP(R5158,Managers!$A:$B,2,)</f>
        <v>Frank Mitchell</v>
      </c>
      <c r="Z5158" s="11">
        <f>VLOOKUP(X5158,HourlyWages!$A:$B,2,0)</f>
        <v>59</v>
      </c>
      <c r="AA5158">
        <v>1</v>
      </c>
    </row>
    <row r="5159" spans="1:27" x14ac:dyDescent="0.3">
      <c r="A5159" t="b">
        <f>COUNTIF($C$1:C5159, C5159)&gt;1</f>
        <v>0</v>
      </c>
      <c r="B5159" t="b">
        <f>VLOOKUP(C5159,Sheet3!$A:$B,2,0) &gt; 1</f>
        <v>0</v>
      </c>
      <c r="C5159">
        <v>5158</v>
      </c>
      <c r="D5159">
        <v>36737</v>
      </c>
      <c r="E5159" s="4">
        <v>40252</v>
      </c>
      <c r="F5159">
        <v>26</v>
      </c>
      <c r="G5159" s="15">
        <f>I5159*F5159</f>
        <v>3900</v>
      </c>
      <c r="H5159" s="9">
        <v>0.03</v>
      </c>
      <c r="I5159" s="13">
        <f>VLOOKUP($U5159,Pricebook!$A:$D,4,0)</f>
        <v>150</v>
      </c>
      <c r="J5159" s="11">
        <f>G5159*(1-H5159)</f>
        <v>3783</v>
      </c>
      <c r="K5159" t="s">
        <v>405</v>
      </c>
      <c r="L5159" t="s">
        <v>406</v>
      </c>
      <c r="M5159" t="str">
        <f>VLOOKUP($L5159,Companies!$A:$G,7,)</f>
        <v>Air Freight/Delivery Services</v>
      </c>
      <c r="N5159" t="str">
        <f>VLOOKUP($L5159,Companies!$A:$G,6,)</f>
        <v>Transportation</v>
      </c>
      <c r="O5159" s="6" t="s">
        <v>989</v>
      </c>
      <c r="P5159" s="6" t="s">
        <v>990</v>
      </c>
      <c r="Q5159" t="s">
        <v>421</v>
      </c>
      <c r="R5159" t="s">
        <v>61</v>
      </c>
      <c r="S5159" s="4">
        <v>40253</v>
      </c>
      <c r="T5159" s="7">
        <f>S5159-E5159</f>
        <v>1</v>
      </c>
      <c r="U5159" t="s">
        <v>14210</v>
      </c>
      <c r="V5159" s="6" t="s">
        <v>14254</v>
      </c>
      <c r="W5159" t="s">
        <v>14255</v>
      </c>
      <c r="X5159" t="s">
        <v>14198</v>
      </c>
      <c r="Y5159" t="str">
        <f>VLOOKUP(R5159,Managers!$A:$B,2,)</f>
        <v>Allen Young</v>
      </c>
      <c r="Z5159" s="11">
        <f>VLOOKUP(X5159,HourlyWages!$A:$B,2,0)</f>
        <v>51</v>
      </c>
      <c r="AA5159">
        <v>1</v>
      </c>
    </row>
    <row r="5160" spans="1:27" x14ac:dyDescent="0.3">
      <c r="A5160" t="b">
        <f>COUNTIF($C$1:C5160, C5160)&gt;1</f>
        <v>0</v>
      </c>
      <c r="B5160" t="b">
        <f>VLOOKUP(C5160,Sheet3!$A:$B,2,0) &gt; 1</f>
        <v>0</v>
      </c>
      <c r="C5160">
        <v>5159</v>
      </c>
      <c r="D5160">
        <v>36737</v>
      </c>
      <c r="E5160" s="4">
        <v>40252</v>
      </c>
      <c r="F5160">
        <v>10</v>
      </c>
      <c r="G5160" s="15">
        <f>I5160*F5160</f>
        <v>1500</v>
      </c>
      <c r="H5160" s="9">
        <v>0.02</v>
      </c>
      <c r="I5160" s="13">
        <f>VLOOKUP($U5160,Pricebook!$A:$D,4,0)</f>
        <v>150</v>
      </c>
      <c r="J5160" s="11">
        <f>G5160*(1-H5160)</f>
        <v>1470</v>
      </c>
      <c r="K5160" t="s">
        <v>405</v>
      </c>
      <c r="L5160" t="s">
        <v>406</v>
      </c>
      <c r="M5160" t="str">
        <f>VLOOKUP($L5160,Companies!$A:$G,7,)</f>
        <v>Air Freight/Delivery Services</v>
      </c>
      <c r="N5160" t="str">
        <f>VLOOKUP($L5160,Companies!$A:$G,6,)</f>
        <v>Transportation</v>
      </c>
      <c r="O5160" s="6" t="s">
        <v>2615</v>
      </c>
      <c r="P5160" s="6">
        <v>96150</v>
      </c>
      <c r="Q5160" t="s">
        <v>114</v>
      </c>
      <c r="R5160" t="s">
        <v>23</v>
      </c>
      <c r="S5160" s="4">
        <v>40253</v>
      </c>
      <c r="T5160" s="7">
        <f>S5160-E5160</f>
        <v>1</v>
      </c>
      <c r="U5160" t="s">
        <v>14211</v>
      </c>
      <c r="V5160" s="6" t="s">
        <v>14257</v>
      </c>
      <c r="W5160" t="s">
        <v>14258</v>
      </c>
      <c r="X5160" t="s">
        <v>14186</v>
      </c>
      <c r="Y5160" t="str">
        <f>VLOOKUP(R5160,Managers!$A:$B,2,)</f>
        <v>Bob Turner</v>
      </c>
      <c r="Z5160" s="11">
        <f>VLOOKUP(X5160,HourlyWages!$A:$B,2,0)</f>
        <v>67</v>
      </c>
      <c r="AA5160">
        <v>1</v>
      </c>
    </row>
    <row r="5161" spans="1:27" x14ac:dyDescent="0.3">
      <c r="A5161" t="b">
        <f>COUNTIF($C$1:C5161, C5161)&gt;1</f>
        <v>0</v>
      </c>
      <c r="B5161" t="b">
        <f>VLOOKUP(C5161,Sheet3!$A:$B,2,0) &gt; 1</f>
        <v>0</v>
      </c>
      <c r="C5161">
        <v>5160</v>
      </c>
      <c r="D5161">
        <v>36737</v>
      </c>
      <c r="E5161" s="4">
        <v>40252</v>
      </c>
      <c r="F5161">
        <v>10</v>
      </c>
      <c r="G5161" s="15">
        <f>I5161*F5161</f>
        <v>1200</v>
      </c>
      <c r="H5161" s="9">
        <v>0.04</v>
      </c>
      <c r="I5161" s="13">
        <f>VLOOKUP($U5161,Pricebook!$A:$D,4,0)</f>
        <v>120</v>
      </c>
      <c r="J5161" s="11">
        <f>G5161*(1-H5161)</f>
        <v>1152</v>
      </c>
      <c r="K5161" t="s">
        <v>405</v>
      </c>
      <c r="L5161" t="s">
        <v>406</v>
      </c>
      <c r="M5161" t="str">
        <f>VLOOKUP($L5161,Companies!$A:$G,7,)</f>
        <v>Air Freight/Delivery Services</v>
      </c>
      <c r="N5161" t="str">
        <f>VLOOKUP($L5161,Companies!$A:$G,6,)</f>
        <v>Transportation</v>
      </c>
      <c r="O5161" s="6" t="s">
        <v>2615</v>
      </c>
      <c r="P5161" s="6">
        <v>96150</v>
      </c>
      <c r="Q5161" t="s">
        <v>114</v>
      </c>
      <c r="R5161" t="s">
        <v>23</v>
      </c>
      <c r="S5161" s="4">
        <v>40253</v>
      </c>
      <c r="T5161" s="7">
        <f>S5161-E5161</f>
        <v>1</v>
      </c>
      <c r="U5161" t="s">
        <v>14212</v>
      </c>
      <c r="V5161" s="6" t="s">
        <v>14251</v>
      </c>
      <c r="W5161" t="s">
        <v>14268</v>
      </c>
      <c r="X5161" t="s">
        <v>14196</v>
      </c>
      <c r="Y5161" t="str">
        <f>VLOOKUP(R5161,Managers!$A:$B,2,)</f>
        <v>Bob Turner</v>
      </c>
      <c r="Z5161" s="11">
        <f>VLOOKUP(X5161,HourlyWages!$A:$B,2,0)</f>
        <v>58</v>
      </c>
      <c r="AA5161">
        <v>1</v>
      </c>
    </row>
    <row r="5162" spans="1:27" x14ac:dyDescent="0.3">
      <c r="A5162" t="b">
        <f>COUNTIF($C$1:C5162, C5162)&gt;1</f>
        <v>0</v>
      </c>
      <c r="B5162" t="b">
        <f>VLOOKUP(C5162,Sheet3!$A:$B,2,0) &gt; 1</f>
        <v>0</v>
      </c>
      <c r="C5162">
        <v>5161</v>
      </c>
      <c r="D5162">
        <v>36739</v>
      </c>
      <c r="E5162" s="4">
        <v>40094</v>
      </c>
      <c r="F5162">
        <v>16</v>
      </c>
      <c r="G5162" s="15">
        <f>I5162*F5162</f>
        <v>2560</v>
      </c>
      <c r="H5162" s="9">
        <v>7.0000000000000007E-2</v>
      </c>
      <c r="I5162" s="13">
        <f>VLOOKUP($U5162,Pricebook!$A:$D,4,0)</f>
        <v>160</v>
      </c>
      <c r="J5162" s="11">
        <f>G5162*(1-H5162)</f>
        <v>2380.7999999999997</v>
      </c>
      <c r="K5162" t="s">
        <v>305</v>
      </c>
      <c r="L5162" t="s">
        <v>306</v>
      </c>
      <c r="M5162" t="str">
        <f>VLOOKUP($L5162,Companies!$A:$G,7,)</f>
        <v>Industrial Machinery/Components</v>
      </c>
      <c r="N5162" t="str">
        <f>VLOOKUP($L5162,Companies!$A:$G,6,)</f>
        <v>Capital Goods</v>
      </c>
      <c r="O5162" s="6" t="s">
        <v>771</v>
      </c>
      <c r="P5162" s="6">
        <v>10562</v>
      </c>
      <c r="Q5162" t="s">
        <v>60</v>
      </c>
      <c r="R5162" t="s">
        <v>61</v>
      </c>
      <c r="S5162" s="4">
        <v>40096</v>
      </c>
      <c r="T5162" s="7">
        <f>S5162-E5162</f>
        <v>2</v>
      </c>
      <c r="U5162" t="s">
        <v>14218</v>
      </c>
      <c r="V5162" s="6" t="s">
        <v>14251</v>
      </c>
      <c r="W5162" t="s">
        <v>14266</v>
      </c>
      <c r="X5162" t="s">
        <v>14196</v>
      </c>
      <c r="Y5162" t="str">
        <f>VLOOKUP(R5162,Managers!$A:$B,2,)</f>
        <v>Allen Young</v>
      </c>
      <c r="Z5162" s="11">
        <f>VLOOKUP(X5162,HourlyWages!$A:$B,2,0)</f>
        <v>58</v>
      </c>
      <c r="AA5162">
        <v>1</v>
      </c>
    </row>
    <row r="5163" spans="1:27" x14ac:dyDescent="0.3">
      <c r="A5163" t="b">
        <f>COUNTIF($C$1:C5163, C5163)&gt;1</f>
        <v>0</v>
      </c>
      <c r="B5163" t="b">
        <f>VLOOKUP(C5163,Sheet3!$A:$B,2,0) &gt; 1</f>
        <v>0</v>
      </c>
      <c r="C5163">
        <v>5162</v>
      </c>
      <c r="D5163">
        <v>36739</v>
      </c>
      <c r="E5163" s="4">
        <v>40094</v>
      </c>
      <c r="F5163">
        <v>27</v>
      </c>
      <c r="G5163" s="15">
        <f>I5163*F5163</f>
        <v>3375</v>
      </c>
      <c r="H5163" s="9">
        <v>7.0000000000000007E-2</v>
      </c>
      <c r="I5163" s="13">
        <f>VLOOKUP($U5163,Pricebook!$A:$D,4,0)</f>
        <v>125</v>
      </c>
      <c r="J5163" s="11">
        <f>G5163*(1-H5163)</f>
        <v>3138.75</v>
      </c>
      <c r="K5163" t="s">
        <v>305</v>
      </c>
      <c r="L5163" t="s">
        <v>306</v>
      </c>
      <c r="M5163" t="str">
        <f>VLOOKUP($L5163,Companies!$A:$G,7,)</f>
        <v>Industrial Machinery/Components</v>
      </c>
      <c r="N5163" t="str">
        <f>VLOOKUP($L5163,Companies!$A:$G,6,)</f>
        <v>Capital Goods</v>
      </c>
      <c r="O5163" s="6" t="s">
        <v>771</v>
      </c>
      <c r="P5163" s="6">
        <v>10562</v>
      </c>
      <c r="Q5163" t="s">
        <v>60</v>
      </c>
      <c r="R5163" t="s">
        <v>61</v>
      </c>
      <c r="S5163" s="4">
        <v>40094</v>
      </c>
      <c r="T5163" s="7">
        <f>S5163-E5163</f>
        <v>0</v>
      </c>
      <c r="U5163" t="s">
        <v>14208</v>
      </c>
      <c r="V5163" s="6" t="s">
        <v>14257</v>
      </c>
      <c r="W5163" t="s">
        <v>14259</v>
      </c>
      <c r="X5163" t="s">
        <v>14190</v>
      </c>
      <c r="Y5163" t="str">
        <f>VLOOKUP(R5163,Managers!$A:$B,2,)</f>
        <v>Allen Young</v>
      </c>
      <c r="Z5163" s="11">
        <f>VLOOKUP(X5163,HourlyWages!$A:$B,2,0)</f>
        <v>67</v>
      </c>
      <c r="AA5163">
        <v>1</v>
      </c>
    </row>
    <row r="5164" spans="1:27" x14ac:dyDescent="0.3">
      <c r="A5164" t="b">
        <f>COUNTIF($C$1:C5164, C5164)&gt;1</f>
        <v>0</v>
      </c>
      <c r="B5164" t="b">
        <f>VLOOKUP(C5164,Sheet3!$A:$B,2,0) &gt; 1</f>
        <v>0</v>
      </c>
      <c r="C5164">
        <v>5163</v>
      </c>
      <c r="D5164">
        <v>36741</v>
      </c>
      <c r="E5164" s="4">
        <v>40531</v>
      </c>
      <c r="F5164">
        <v>26</v>
      </c>
      <c r="G5164" s="15">
        <f>I5164*F5164</f>
        <v>2860</v>
      </c>
      <c r="H5164" s="9">
        <v>0.08</v>
      </c>
      <c r="I5164" s="13">
        <f>VLOOKUP($U5164,Pricebook!$A:$D,4,0)</f>
        <v>110</v>
      </c>
      <c r="J5164" s="11">
        <f>G5164*(1-H5164)</f>
        <v>2631.2000000000003</v>
      </c>
      <c r="K5164" t="s">
        <v>2616</v>
      </c>
      <c r="L5164" t="s">
        <v>128</v>
      </c>
      <c r="M5164" t="str">
        <f>VLOOKUP($L5164,Companies!$A:$G,7,)</f>
        <v>Diversified Commercial Services</v>
      </c>
      <c r="N5164" t="str">
        <f>VLOOKUP($L5164,Companies!$A:$G,6,)</f>
        <v>Consumer Services</v>
      </c>
      <c r="O5164" s="6" t="s">
        <v>2617</v>
      </c>
      <c r="P5164" s="6">
        <v>76031</v>
      </c>
      <c r="Q5164" t="s">
        <v>48</v>
      </c>
      <c r="R5164" t="s">
        <v>16</v>
      </c>
      <c r="S5164" s="4">
        <v>40534</v>
      </c>
      <c r="T5164" s="7">
        <f>S5164-E5164</f>
        <v>3</v>
      </c>
      <c r="U5164" t="s">
        <v>14215</v>
      </c>
      <c r="V5164" s="6" t="s">
        <v>14251</v>
      </c>
      <c r="W5164" t="s">
        <v>14263</v>
      </c>
      <c r="X5164" t="s">
        <v>14200</v>
      </c>
      <c r="Y5164" t="str">
        <f>VLOOKUP(R5164,Managers!$A:$B,2,)</f>
        <v>Josh Martinez</v>
      </c>
      <c r="Z5164" s="11">
        <f>VLOOKUP(X5164,HourlyWages!$A:$B,2,0)</f>
        <v>59</v>
      </c>
      <c r="AA5164">
        <v>1</v>
      </c>
    </row>
    <row r="5165" spans="1:27" x14ac:dyDescent="0.3">
      <c r="A5165" t="b">
        <f>COUNTIF($C$1:C5165, C5165)&gt;1</f>
        <v>0</v>
      </c>
      <c r="B5165" t="b">
        <f>VLOOKUP(C5165,Sheet3!$A:$B,2,0) &gt; 1</f>
        <v>0</v>
      </c>
      <c r="C5165">
        <v>5164</v>
      </c>
      <c r="D5165">
        <v>36741</v>
      </c>
      <c r="E5165" s="4">
        <v>40531</v>
      </c>
      <c r="F5165">
        <v>6</v>
      </c>
      <c r="G5165" s="15">
        <f>I5165*F5165</f>
        <v>900</v>
      </c>
      <c r="H5165" s="9">
        <v>0.01</v>
      </c>
      <c r="I5165" s="13">
        <f>VLOOKUP($U5165,Pricebook!$A:$D,4,0)</f>
        <v>150</v>
      </c>
      <c r="J5165" s="11">
        <f>G5165*(1-H5165)</f>
        <v>891</v>
      </c>
      <c r="K5165" t="s">
        <v>2616</v>
      </c>
      <c r="L5165" t="s">
        <v>128</v>
      </c>
      <c r="M5165" t="str">
        <f>VLOOKUP($L5165,Companies!$A:$G,7,)</f>
        <v>Diversified Commercial Services</v>
      </c>
      <c r="N5165" t="str">
        <f>VLOOKUP($L5165,Companies!$A:$G,6,)</f>
        <v>Consumer Services</v>
      </c>
      <c r="O5165" s="6" t="s">
        <v>2617</v>
      </c>
      <c r="P5165" s="6">
        <v>76031</v>
      </c>
      <c r="Q5165" t="s">
        <v>48</v>
      </c>
      <c r="R5165" t="s">
        <v>16</v>
      </c>
      <c r="S5165" s="4">
        <v>40533</v>
      </c>
      <c r="T5165" s="7">
        <f>S5165-E5165</f>
        <v>2</v>
      </c>
      <c r="U5165" t="s">
        <v>14210</v>
      </c>
      <c r="V5165" s="6" t="s">
        <v>14254</v>
      </c>
      <c r="W5165" t="s">
        <v>14265</v>
      </c>
      <c r="X5165" t="s">
        <v>14198</v>
      </c>
      <c r="Y5165" t="str">
        <f>VLOOKUP(R5165,Managers!$A:$B,2,)</f>
        <v>Josh Martinez</v>
      </c>
      <c r="Z5165" s="11">
        <f>VLOOKUP(X5165,HourlyWages!$A:$B,2,0)</f>
        <v>51</v>
      </c>
      <c r="AA5165">
        <v>1</v>
      </c>
    </row>
    <row r="5166" spans="1:27" x14ac:dyDescent="0.3">
      <c r="A5166" t="b">
        <f>COUNTIF($C$1:C5166, C5166)&gt;1</f>
        <v>0</v>
      </c>
      <c r="B5166" t="b">
        <f>VLOOKUP(C5166,Sheet3!$A:$B,2,0) &gt; 1</f>
        <v>0</v>
      </c>
      <c r="C5166">
        <v>5165</v>
      </c>
      <c r="D5166">
        <v>36743</v>
      </c>
      <c r="E5166" s="4">
        <v>41160</v>
      </c>
      <c r="F5166">
        <v>3</v>
      </c>
      <c r="G5166" s="15">
        <f>I5166*F5166</f>
        <v>375</v>
      </c>
      <c r="H5166" s="9">
        <v>0.1</v>
      </c>
      <c r="I5166" s="13">
        <f>VLOOKUP($U5166,Pricebook!$A:$D,4,0)</f>
        <v>125</v>
      </c>
      <c r="J5166" s="11">
        <f>G5166*(1-H5166)</f>
        <v>337.5</v>
      </c>
      <c r="K5166" t="s">
        <v>1709</v>
      </c>
      <c r="L5166" t="s">
        <v>244</v>
      </c>
      <c r="M5166" t="str">
        <f>VLOOKUP($L5166,Companies!$A:$G,7,)</f>
        <v>Computer Communications Equipment</v>
      </c>
      <c r="N5166" t="str">
        <f>VLOOKUP($L5166,Companies!$A:$G,6,)</f>
        <v>Technology</v>
      </c>
      <c r="O5166" s="6" t="s">
        <v>1962</v>
      </c>
      <c r="P5166" s="6" t="s">
        <v>1963</v>
      </c>
      <c r="Q5166" t="s">
        <v>60</v>
      </c>
      <c r="R5166" t="s">
        <v>61</v>
      </c>
      <c r="S5166" s="4">
        <v>41161</v>
      </c>
      <c r="T5166" s="7">
        <f>S5166-E5166</f>
        <v>1</v>
      </c>
      <c r="U5166" t="s">
        <v>14208</v>
      </c>
      <c r="V5166" s="6" t="s">
        <v>14251</v>
      </c>
      <c r="W5166" t="s">
        <v>14266</v>
      </c>
      <c r="X5166" t="s">
        <v>14186</v>
      </c>
      <c r="Y5166" t="str">
        <f>VLOOKUP(R5166,Managers!$A:$B,2,)</f>
        <v>Allen Young</v>
      </c>
      <c r="Z5166" s="11">
        <f>VLOOKUP(X5166,HourlyWages!$A:$B,2,0)</f>
        <v>67</v>
      </c>
      <c r="AA5166">
        <v>1</v>
      </c>
    </row>
    <row r="5167" spans="1:27" x14ac:dyDescent="0.3">
      <c r="A5167" t="b">
        <f>COUNTIF($C$1:C5167, C5167)&gt;1</f>
        <v>0</v>
      </c>
      <c r="B5167" t="b">
        <f>VLOOKUP(C5167,Sheet3!$A:$B,2,0) &gt; 1</f>
        <v>0</v>
      </c>
      <c r="C5167">
        <v>5166</v>
      </c>
      <c r="D5167">
        <v>36772</v>
      </c>
      <c r="E5167" s="4">
        <v>40313</v>
      </c>
      <c r="F5167">
        <v>8</v>
      </c>
      <c r="G5167" s="15">
        <f>I5167*F5167</f>
        <v>1600</v>
      </c>
      <c r="H5167" s="9">
        <v>7.0000000000000007E-2</v>
      </c>
      <c r="I5167" s="13">
        <f>VLOOKUP($U5167,Pricebook!$A:$D,4,0)</f>
        <v>200</v>
      </c>
      <c r="J5167" s="11">
        <f>G5167*(1-H5167)</f>
        <v>1488</v>
      </c>
      <c r="K5167" t="s">
        <v>1775</v>
      </c>
      <c r="L5167" t="s">
        <v>538</v>
      </c>
      <c r="M5167" t="str">
        <f>VLOOKUP($L5167,Companies!$A:$G,7,)</f>
        <v>Major Pharmaceuticals</v>
      </c>
      <c r="N5167" t="str">
        <f>VLOOKUP($L5167,Companies!$A:$G,6,)</f>
        <v>Health Care</v>
      </c>
      <c r="O5167" s="6" t="s">
        <v>2618</v>
      </c>
      <c r="P5167" s="6">
        <v>82604</v>
      </c>
      <c r="Q5167" t="s">
        <v>447</v>
      </c>
      <c r="R5167" t="s">
        <v>23</v>
      </c>
      <c r="S5167" s="4">
        <v>40313</v>
      </c>
      <c r="T5167" s="7">
        <f>S5167-E5167</f>
        <v>0</v>
      </c>
      <c r="U5167" t="s">
        <v>14214</v>
      </c>
      <c r="V5167" s="6" t="s">
        <v>14254</v>
      </c>
      <c r="W5167" t="s">
        <v>14269</v>
      </c>
      <c r="X5167" t="s">
        <v>14184</v>
      </c>
      <c r="Y5167" t="str">
        <f>VLOOKUP(R5167,Managers!$A:$B,2,)</f>
        <v>Bob Turner</v>
      </c>
      <c r="Z5167" s="11">
        <f>VLOOKUP(X5167,HourlyWages!$A:$B,2,0)</f>
        <v>50</v>
      </c>
      <c r="AA5167">
        <v>1</v>
      </c>
    </row>
    <row r="5168" spans="1:27" x14ac:dyDescent="0.3">
      <c r="A5168" t="b">
        <f>COUNTIF($C$1:C5168, C5168)&gt;1</f>
        <v>0</v>
      </c>
      <c r="B5168" t="b">
        <f>VLOOKUP(C5168,Sheet3!$A:$B,2,0) &gt; 1</f>
        <v>0</v>
      </c>
      <c r="C5168">
        <v>5167</v>
      </c>
      <c r="D5168">
        <v>36772</v>
      </c>
      <c r="E5168" s="4">
        <v>40313</v>
      </c>
      <c r="F5168">
        <v>16</v>
      </c>
      <c r="G5168" s="15">
        <f>I5168*F5168</f>
        <v>2400</v>
      </c>
      <c r="H5168" s="9">
        <v>0.09</v>
      </c>
      <c r="I5168" s="13">
        <f>VLOOKUP($U5168,Pricebook!$A:$D,4,0)</f>
        <v>150</v>
      </c>
      <c r="J5168" s="11">
        <f>G5168*(1-H5168)</f>
        <v>2184</v>
      </c>
      <c r="K5168" t="s">
        <v>1775</v>
      </c>
      <c r="L5168" t="s">
        <v>538</v>
      </c>
      <c r="M5168" t="str">
        <f>VLOOKUP($L5168,Companies!$A:$G,7,)</f>
        <v>Major Pharmaceuticals</v>
      </c>
      <c r="N5168" t="str">
        <f>VLOOKUP($L5168,Companies!$A:$G,6,)</f>
        <v>Health Care</v>
      </c>
      <c r="O5168" s="6" t="s">
        <v>2618</v>
      </c>
      <c r="P5168" s="6">
        <v>82604</v>
      </c>
      <c r="Q5168" t="s">
        <v>447</v>
      </c>
      <c r="R5168" t="s">
        <v>23</v>
      </c>
      <c r="S5168" s="4">
        <v>40315</v>
      </c>
      <c r="T5168" s="7">
        <f>S5168-E5168</f>
        <v>2</v>
      </c>
      <c r="U5168" t="s">
        <v>14216</v>
      </c>
      <c r="V5168" s="6" t="s">
        <v>14254</v>
      </c>
      <c r="W5168" t="s">
        <v>14255</v>
      </c>
      <c r="X5168" t="s">
        <v>14203</v>
      </c>
      <c r="Y5168" t="str">
        <f>VLOOKUP(R5168,Managers!$A:$B,2,)</f>
        <v>Bob Turner</v>
      </c>
      <c r="Z5168" s="11">
        <f>VLOOKUP(X5168,HourlyWages!$A:$B,2,0)</f>
        <v>62</v>
      </c>
      <c r="AA5168">
        <v>1</v>
      </c>
    </row>
    <row r="5169" spans="1:27" x14ac:dyDescent="0.3">
      <c r="A5169" t="b">
        <f>COUNTIF($C$1:C5169, C5169)&gt;1</f>
        <v>0</v>
      </c>
      <c r="B5169" t="b">
        <f>VLOOKUP(C5169,Sheet3!$A:$B,2,0) &gt; 1</f>
        <v>0</v>
      </c>
      <c r="C5169">
        <v>5168</v>
      </c>
      <c r="D5169">
        <v>36772</v>
      </c>
      <c r="E5169" s="4">
        <v>40313</v>
      </c>
      <c r="F5169">
        <v>47</v>
      </c>
      <c r="G5169" s="15">
        <f>I5169*F5169</f>
        <v>5170</v>
      </c>
      <c r="H5169" s="9">
        <v>0.1</v>
      </c>
      <c r="I5169" s="13">
        <f>VLOOKUP($U5169,Pricebook!$A:$D,4,0)</f>
        <v>110</v>
      </c>
      <c r="J5169" s="11">
        <f>G5169*(1-H5169)</f>
        <v>4653</v>
      </c>
      <c r="K5169" t="s">
        <v>1775</v>
      </c>
      <c r="L5169" t="s">
        <v>538</v>
      </c>
      <c r="M5169" t="str">
        <f>VLOOKUP($L5169,Companies!$A:$G,7,)</f>
        <v>Major Pharmaceuticals</v>
      </c>
      <c r="N5169" t="str">
        <f>VLOOKUP($L5169,Companies!$A:$G,6,)</f>
        <v>Health Care</v>
      </c>
      <c r="O5169" s="6" t="s">
        <v>2043</v>
      </c>
      <c r="P5169" s="6">
        <v>98902</v>
      </c>
      <c r="Q5169" t="s">
        <v>22</v>
      </c>
      <c r="R5169" t="s">
        <v>23</v>
      </c>
      <c r="S5169" s="4">
        <v>40313</v>
      </c>
      <c r="T5169" s="7">
        <f>S5169-E5169</f>
        <v>0</v>
      </c>
      <c r="U5169" t="s">
        <v>14215</v>
      </c>
      <c r="V5169" s="6" t="s">
        <v>14251</v>
      </c>
      <c r="W5169" t="s">
        <v>14266</v>
      </c>
      <c r="X5169" t="s">
        <v>14187</v>
      </c>
      <c r="Y5169" t="str">
        <f>VLOOKUP(R5169,Managers!$A:$B,2,)</f>
        <v>Bob Turner</v>
      </c>
      <c r="Z5169" s="11">
        <f>VLOOKUP(X5169,HourlyWages!$A:$B,2,0)</f>
        <v>45</v>
      </c>
      <c r="AA5169">
        <v>1</v>
      </c>
    </row>
    <row r="5170" spans="1:27" x14ac:dyDescent="0.3">
      <c r="A5170" t="b">
        <f>COUNTIF($C$1:C5170, C5170)&gt;1</f>
        <v>0</v>
      </c>
      <c r="B5170" t="b">
        <f>VLOOKUP(C5170,Sheet3!$A:$B,2,0) &gt; 1</f>
        <v>0</v>
      </c>
      <c r="C5170">
        <v>5169</v>
      </c>
      <c r="D5170">
        <v>36773</v>
      </c>
      <c r="E5170" s="4">
        <v>40444</v>
      </c>
      <c r="F5170">
        <v>24</v>
      </c>
      <c r="G5170" s="15">
        <f>I5170*F5170</f>
        <v>2640</v>
      </c>
      <c r="H5170" s="9">
        <v>0.05</v>
      </c>
      <c r="I5170" s="13">
        <f>VLOOKUP($U5170,Pricebook!$A:$D,4,0)</f>
        <v>110</v>
      </c>
      <c r="J5170" s="11">
        <f>G5170*(1-H5170)</f>
        <v>2508</v>
      </c>
      <c r="K5170" t="s">
        <v>1772</v>
      </c>
      <c r="L5170" t="s">
        <v>121</v>
      </c>
      <c r="M5170" t="str">
        <f>VLOOKUP($L5170,Companies!$A:$G,7,)</f>
        <v>Consumer Electronics/Video Chains</v>
      </c>
      <c r="N5170" t="str">
        <f>VLOOKUP($L5170,Companies!$A:$G,6,)</f>
        <v>Consumer Services</v>
      </c>
      <c r="O5170" s="6" t="s">
        <v>2363</v>
      </c>
      <c r="P5170" s="6" t="s">
        <v>2364</v>
      </c>
      <c r="Q5170" t="s">
        <v>197</v>
      </c>
      <c r="R5170" t="s">
        <v>23</v>
      </c>
      <c r="S5170" s="4">
        <v>40446</v>
      </c>
      <c r="T5170" s="7">
        <f>S5170-E5170</f>
        <v>2</v>
      </c>
      <c r="U5170" t="s">
        <v>14220</v>
      </c>
      <c r="V5170" s="6" t="s">
        <v>14251</v>
      </c>
      <c r="W5170" t="s">
        <v>14262</v>
      </c>
      <c r="X5170" t="s">
        <v>14189</v>
      </c>
      <c r="Y5170" t="str">
        <f>VLOOKUP(R5170,Managers!$A:$B,2,)</f>
        <v>Bob Turner</v>
      </c>
      <c r="Z5170" s="11">
        <f>VLOOKUP(X5170,HourlyWages!$A:$B,2,0)</f>
        <v>62</v>
      </c>
      <c r="AA5170">
        <v>1</v>
      </c>
    </row>
    <row r="5171" spans="1:27" x14ac:dyDescent="0.3">
      <c r="A5171" t="b">
        <f>COUNTIF($C$1:C5171, C5171)&gt;1</f>
        <v>0</v>
      </c>
      <c r="B5171" t="b">
        <f>VLOOKUP(C5171,Sheet3!$A:$B,2,0) &gt; 1</f>
        <v>0</v>
      </c>
      <c r="C5171">
        <v>5170</v>
      </c>
      <c r="D5171">
        <v>36800</v>
      </c>
      <c r="E5171" s="4">
        <v>40431</v>
      </c>
      <c r="F5171">
        <v>4</v>
      </c>
      <c r="G5171" s="15">
        <f>I5171*F5171</f>
        <v>680</v>
      </c>
      <c r="H5171" s="9">
        <v>0.05</v>
      </c>
      <c r="I5171" s="13">
        <f>VLOOKUP($U5171,Pricebook!$A:$D,4,0)</f>
        <v>170</v>
      </c>
      <c r="J5171" s="11">
        <f>G5171*(1-H5171)</f>
        <v>646</v>
      </c>
      <c r="K5171" t="s">
        <v>609</v>
      </c>
      <c r="L5171" t="s">
        <v>377</v>
      </c>
      <c r="M5171" t="str">
        <f>VLOOKUP($L5171,Companies!$A:$G,7,)</f>
        <v>Packaged Foods</v>
      </c>
      <c r="N5171" t="str">
        <f>VLOOKUP($L5171,Companies!$A:$G,6,)</f>
        <v>Consumer Non-Durables</v>
      </c>
      <c r="O5171" s="6" t="s">
        <v>1980</v>
      </c>
      <c r="P5171" s="6" t="s">
        <v>2619</v>
      </c>
      <c r="Q5171" t="s">
        <v>317</v>
      </c>
      <c r="R5171" t="s">
        <v>61</v>
      </c>
      <c r="S5171" s="4">
        <v>40432</v>
      </c>
      <c r="T5171" s="7">
        <f>S5171-E5171</f>
        <v>1</v>
      </c>
      <c r="U5171" t="s">
        <v>14219</v>
      </c>
      <c r="V5171" s="6" t="s">
        <v>14251</v>
      </c>
      <c r="W5171" t="s">
        <v>14260</v>
      </c>
      <c r="X5171" t="s">
        <v>14197</v>
      </c>
      <c r="Y5171" t="str">
        <f>VLOOKUP(R5171,Managers!$A:$B,2,)</f>
        <v>Allen Young</v>
      </c>
      <c r="Z5171" s="11">
        <f>VLOOKUP(X5171,HourlyWages!$A:$B,2,0)</f>
        <v>71</v>
      </c>
      <c r="AA5171">
        <v>1</v>
      </c>
    </row>
    <row r="5172" spans="1:27" x14ac:dyDescent="0.3">
      <c r="A5172" t="b">
        <f>COUNTIF($C$1:C5172, C5172)&gt;1</f>
        <v>0</v>
      </c>
      <c r="B5172" t="b">
        <f>VLOOKUP(C5172,Sheet3!$A:$B,2,0) &gt; 1</f>
        <v>0</v>
      </c>
      <c r="C5172">
        <v>5171</v>
      </c>
      <c r="D5172">
        <v>36803</v>
      </c>
      <c r="E5172" s="4">
        <v>41125</v>
      </c>
      <c r="F5172">
        <v>42</v>
      </c>
      <c r="G5172" s="15">
        <f>I5172*F5172</f>
        <v>8400</v>
      </c>
      <c r="H5172" s="9">
        <v>0.05</v>
      </c>
      <c r="I5172" s="13">
        <f>VLOOKUP($U5172,Pricebook!$A:$D,4,0)</f>
        <v>200</v>
      </c>
      <c r="J5172" s="11">
        <f>G5172*(1-H5172)</f>
        <v>7980</v>
      </c>
      <c r="K5172" t="s">
        <v>1010</v>
      </c>
      <c r="L5172" t="s">
        <v>290</v>
      </c>
      <c r="M5172" t="str">
        <f>VLOOKUP($L5172,Companies!$A:$G,7,)</f>
        <v>Specialty Chemicals</v>
      </c>
      <c r="N5172" t="str">
        <f>VLOOKUP($L5172,Companies!$A:$G,6,)</f>
        <v>Consumer Durables</v>
      </c>
      <c r="O5172" s="6" t="s">
        <v>1142</v>
      </c>
      <c r="P5172" s="6">
        <v>48911</v>
      </c>
      <c r="Q5172" t="s">
        <v>172</v>
      </c>
      <c r="R5172" t="s">
        <v>16</v>
      </c>
      <c r="S5172" s="4">
        <v>41127</v>
      </c>
      <c r="T5172" s="7">
        <f>S5172-E5172</f>
        <v>2</v>
      </c>
      <c r="U5172" t="s">
        <v>14214</v>
      </c>
      <c r="V5172" s="6" t="s">
        <v>14251</v>
      </c>
      <c r="W5172" t="s">
        <v>14252</v>
      </c>
      <c r="X5172" t="s">
        <v>14203</v>
      </c>
      <c r="Y5172" t="str">
        <f>VLOOKUP(R5172,Managers!$A:$B,2,)</f>
        <v>Josh Martinez</v>
      </c>
      <c r="Z5172" s="11">
        <f>VLOOKUP(X5172,HourlyWages!$A:$B,2,0)</f>
        <v>62</v>
      </c>
      <c r="AA5172">
        <v>1</v>
      </c>
    </row>
    <row r="5173" spans="1:27" x14ac:dyDescent="0.3">
      <c r="A5173" t="b">
        <f>COUNTIF($C$1:C5173, C5173)&gt;1</f>
        <v>0</v>
      </c>
      <c r="B5173" t="b">
        <f>VLOOKUP(C5173,Sheet3!$A:$B,2,0) &gt; 1</f>
        <v>0</v>
      </c>
      <c r="C5173">
        <v>5172</v>
      </c>
      <c r="D5173">
        <v>36803</v>
      </c>
      <c r="E5173" s="4">
        <v>41125</v>
      </c>
      <c r="F5173">
        <v>2</v>
      </c>
      <c r="G5173" s="15">
        <f>I5173*F5173</f>
        <v>250</v>
      </c>
      <c r="H5173" s="9">
        <v>0.05</v>
      </c>
      <c r="I5173" s="13">
        <f>VLOOKUP($U5173,Pricebook!$A:$D,4,0)</f>
        <v>125</v>
      </c>
      <c r="J5173" s="11">
        <f>G5173*(1-H5173)</f>
        <v>237.5</v>
      </c>
      <c r="K5173" t="s">
        <v>1010</v>
      </c>
      <c r="L5173" t="s">
        <v>290</v>
      </c>
      <c r="M5173" t="str">
        <f>VLOOKUP($L5173,Companies!$A:$G,7,)</f>
        <v>Specialty Chemicals</v>
      </c>
      <c r="N5173" t="str">
        <f>VLOOKUP($L5173,Companies!$A:$G,6,)</f>
        <v>Consumer Durables</v>
      </c>
      <c r="O5173" s="6" t="s">
        <v>1142</v>
      </c>
      <c r="P5173" s="6">
        <v>48911</v>
      </c>
      <c r="Q5173" t="s">
        <v>172</v>
      </c>
      <c r="R5173" t="s">
        <v>16</v>
      </c>
      <c r="S5173" s="4">
        <v>41127</v>
      </c>
      <c r="T5173" s="7">
        <f>S5173-E5173</f>
        <v>2</v>
      </c>
      <c r="U5173" t="s">
        <v>14208</v>
      </c>
      <c r="V5173" s="6" t="s">
        <v>14254</v>
      </c>
      <c r="W5173" t="s">
        <v>14269</v>
      </c>
      <c r="X5173" t="s">
        <v>14184</v>
      </c>
      <c r="Y5173" t="str">
        <f>VLOOKUP(R5173,Managers!$A:$B,2,)</f>
        <v>Josh Martinez</v>
      </c>
      <c r="Z5173" s="11">
        <f>VLOOKUP(X5173,HourlyWages!$A:$B,2,0)</f>
        <v>50</v>
      </c>
      <c r="AA5173">
        <v>1</v>
      </c>
    </row>
    <row r="5174" spans="1:27" x14ac:dyDescent="0.3">
      <c r="A5174" t="b">
        <f>COUNTIF($C$1:C5174, C5174)&gt;1</f>
        <v>0</v>
      </c>
      <c r="B5174" t="b">
        <f>VLOOKUP(C5174,Sheet3!$A:$B,2,0) &gt; 1</f>
        <v>0</v>
      </c>
      <c r="C5174">
        <v>5173</v>
      </c>
      <c r="D5174">
        <v>36803</v>
      </c>
      <c r="E5174" s="4">
        <v>41125</v>
      </c>
      <c r="F5174">
        <v>2</v>
      </c>
      <c r="G5174" s="15">
        <f>I5174*F5174</f>
        <v>300</v>
      </c>
      <c r="H5174" s="9">
        <v>0.09</v>
      </c>
      <c r="I5174" s="13">
        <f>VLOOKUP($U5174,Pricebook!$A:$D,4,0)</f>
        <v>150</v>
      </c>
      <c r="J5174" s="11">
        <f>G5174*(1-H5174)</f>
        <v>273</v>
      </c>
      <c r="K5174" t="s">
        <v>1010</v>
      </c>
      <c r="L5174" t="s">
        <v>290</v>
      </c>
      <c r="M5174" t="str">
        <f>VLOOKUP($L5174,Companies!$A:$G,7,)</f>
        <v>Specialty Chemicals</v>
      </c>
      <c r="N5174" t="str">
        <f>VLOOKUP($L5174,Companies!$A:$G,6,)</f>
        <v>Consumer Durables</v>
      </c>
      <c r="O5174" s="6" t="s">
        <v>1142</v>
      </c>
      <c r="P5174" s="6">
        <v>48911</v>
      </c>
      <c r="Q5174" t="s">
        <v>172</v>
      </c>
      <c r="R5174" t="s">
        <v>16</v>
      </c>
      <c r="S5174" s="4">
        <v>41127</v>
      </c>
      <c r="T5174" s="7">
        <f>S5174-E5174</f>
        <v>2</v>
      </c>
      <c r="U5174" t="s">
        <v>14210</v>
      </c>
      <c r="V5174" s="6" t="s">
        <v>14251</v>
      </c>
      <c r="W5174" t="s">
        <v>14260</v>
      </c>
      <c r="X5174" t="s">
        <v>14202</v>
      </c>
      <c r="Y5174" t="str">
        <f>VLOOKUP(R5174,Managers!$A:$B,2,)</f>
        <v>Josh Martinez</v>
      </c>
      <c r="Z5174" s="11">
        <f>VLOOKUP(X5174,HourlyWages!$A:$B,2,0)</f>
        <v>71</v>
      </c>
      <c r="AA5174">
        <v>1</v>
      </c>
    </row>
    <row r="5175" spans="1:27" x14ac:dyDescent="0.3">
      <c r="A5175" t="b">
        <f>COUNTIF($C$1:C5175, C5175)&gt;1</f>
        <v>0</v>
      </c>
      <c r="B5175" t="b">
        <f>VLOOKUP(C5175,Sheet3!$A:$B,2,0) &gt; 1</f>
        <v>0</v>
      </c>
      <c r="C5175">
        <v>5174</v>
      </c>
      <c r="D5175">
        <v>36805</v>
      </c>
      <c r="E5175" s="4">
        <v>40526</v>
      </c>
      <c r="F5175">
        <v>7</v>
      </c>
      <c r="G5175" s="15">
        <f>I5175*F5175</f>
        <v>875</v>
      </c>
      <c r="H5175" s="9">
        <v>0</v>
      </c>
      <c r="I5175" s="13">
        <f>VLOOKUP($U5175,Pricebook!$A:$D,4,0)</f>
        <v>125</v>
      </c>
      <c r="J5175" s="11">
        <f>G5175*(1-H5175)</f>
        <v>875</v>
      </c>
      <c r="K5175" t="s">
        <v>500</v>
      </c>
      <c r="L5175" t="s">
        <v>360</v>
      </c>
      <c r="M5175" t="str">
        <f>VLOOKUP($L5175,Companies!$A:$G,7,)</f>
        <v>Semiconductors</v>
      </c>
      <c r="N5175" t="str">
        <f>VLOOKUP($L5175,Companies!$A:$G,6,)</f>
        <v>Technology</v>
      </c>
      <c r="O5175" s="6" t="s">
        <v>561</v>
      </c>
      <c r="P5175" s="6">
        <v>48060</v>
      </c>
      <c r="Q5175" t="s">
        <v>172</v>
      </c>
      <c r="R5175" t="s">
        <v>16</v>
      </c>
      <c r="S5175" s="4">
        <v>40528</v>
      </c>
      <c r="T5175" s="7">
        <f>S5175-E5175</f>
        <v>2</v>
      </c>
      <c r="U5175" t="s">
        <v>14208</v>
      </c>
      <c r="V5175" s="6" t="s">
        <v>14251</v>
      </c>
      <c r="W5175" t="s">
        <v>14262</v>
      </c>
      <c r="X5175" t="s">
        <v>14199</v>
      </c>
      <c r="Y5175" t="str">
        <f>VLOOKUP(R5175,Managers!$A:$B,2,)</f>
        <v>Josh Martinez</v>
      </c>
      <c r="Z5175" s="11">
        <f>VLOOKUP(X5175,HourlyWages!$A:$B,2,0)</f>
        <v>68</v>
      </c>
      <c r="AA5175">
        <v>1</v>
      </c>
    </row>
    <row r="5176" spans="1:27" x14ac:dyDescent="0.3">
      <c r="A5176" t="b">
        <f>COUNTIF($C$1:C5176, C5176)&gt;1</f>
        <v>0</v>
      </c>
      <c r="B5176" t="b">
        <f>VLOOKUP(C5176,Sheet3!$A:$B,2,0) &gt; 1</f>
        <v>0</v>
      </c>
      <c r="C5176">
        <v>5175</v>
      </c>
      <c r="D5176">
        <v>36805</v>
      </c>
      <c r="E5176" s="4">
        <v>40526</v>
      </c>
      <c r="F5176">
        <v>28</v>
      </c>
      <c r="G5176" s="15">
        <f>I5176*F5176</f>
        <v>4200</v>
      </c>
      <c r="H5176" s="9">
        <v>7.0000000000000007E-2</v>
      </c>
      <c r="I5176" s="13">
        <f>VLOOKUP($U5176,Pricebook!$A:$D,4,0)</f>
        <v>150</v>
      </c>
      <c r="J5176" s="11">
        <f>G5176*(1-H5176)</f>
        <v>3905.9999999999995</v>
      </c>
      <c r="K5176" t="s">
        <v>500</v>
      </c>
      <c r="L5176" t="s">
        <v>360</v>
      </c>
      <c r="M5176" t="str">
        <f>VLOOKUP($L5176,Companies!$A:$G,7,)</f>
        <v>Semiconductors</v>
      </c>
      <c r="N5176" t="str">
        <f>VLOOKUP($L5176,Companies!$A:$G,6,)</f>
        <v>Technology</v>
      </c>
      <c r="O5176" s="6" t="s">
        <v>561</v>
      </c>
      <c r="P5176" s="6">
        <v>48060</v>
      </c>
      <c r="Q5176" t="s">
        <v>172</v>
      </c>
      <c r="R5176" t="s">
        <v>16</v>
      </c>
      <c r="S5176" s="4">
        <v>40528</v>
      </c>
      <c r="T5176" s="7">
        <f>S5176-E5176</f>
        <v>2</v>
      </c>
      <c r="U5176" t="s">
        <v>14210</v>
      </c>
      <c r="V5176" s="6" t="s">
        <v>14254</v>
      </c>
      <c r="W5176" t="s">
        <v>14255</v>
      </c>
      <c r="X5176" t="s">
        <v>14197</v>
      </c>
      <c r="Y5176" t="str">
        <f>VLOOKUP(R5176,Managers!$A:$B,2,)</f>
        <v>Josh Martinez</v>
      </c>
      <c r="Z5176" s="11">
        <f>VLOOKUP(X5176,HourlyWages!$A:$B,2,0)</f>
        <v>71</v>
      </c>
      <c r="AA5176">
        <v>1</v>
      </c>
    </row>
    <row r="5177" spans="1:27" x14ac:dyDescent="0.3">
      <c r="A5177" t="b">
        <f>COUNTIF($C$1:C5177, C5177)&gt;1</f>
        <v>0</v>
      </c>
      <c r="B5177" t="b">
        <f>VLOOKUP(C5177,Sheet3!$A:$B,2,0) &gt; 1</f>
        <v>0</v>
      </c>
      <c r="C5177">
        <v>5176</v>
      </c>
      <c r="D5177">
        <v>36807</v>
      </c>
      <c r="E5177" s="4">
        <v>39888</v>
      </c>
      <c r="F5177">
        <v>14</v>
      </c>
      <c r="G5177" s="15">
        <f>I5177*F5177</f>
        <v>1540</v>
      </c>
      <c r="H5177" s="9">
        <v>0.1</v>
      </c>
      <c r="I5177" s="13">
        <f>VLOOKUP($U5177,Pricebook!$A:$D,4,0)</f>
        <v>110</v>
      </c>
      <c r="J5177" s="11">
        <f>G5177*(1-H5177)</f>
        <v>1386</v>
      </c>
      <c r="K5177" t="s">
        <v>2353</v>
      </c>
      <c r="L5177" t="s">
        <v>274</v>
      </c>
      <c r="M5177" t="str">
        <f>VLOOKUP($L5177,Companies!$A:$G,7,)</f>
        <v>Other Specialty Stores</v>
      </c>
      <c r="N5177" t="str">
        <f>VLOOKUP($L5177,Companies!$A:$G,6,)</f>
        <v>Consumer Services</v>
      </c>
      <c r="O5177" s="6" t="s">
        <v>2354</v>
      </c>
      <c r="P5177" s="6" t="s">
        <v>2355</v>
      </c>
      <c r="Q5177" t="s">
        <v>75</v>
      </c>
      <c r="R5177" t="s">
        <v>16</v>
      </c>
      <c r="S5177" s="4">
        <v>39889</v>
      </c>
      <c r="T5177" s="7">
        <f>S5177-E5177</f>
        <v>1</v>
      </c>
      <c r="U5177" t="s">
        <v>14220</v>
      </c>
      <c r="V5177" s="6" t="s">
        <v>14251</v>
      </c>
      <c r="W5177" t="s">
        <v>14252</v>
      </c>
      <c r="X5177" t="s">
        <v>14193</v>
      </c>
      <c r="Y5177" t="str">
        <f>VLOOKUP(R5177,Managers!$A:$B,2,)</f>
        <v>Josh Martinez</v>
      </c>
      <c r="Z5177" s="11">
        <f>VLOOKUP(X5177,HourlyWages!$A:$B,2,0)</f>
        <v>57</v>
      </c>
      <c r="AA5177">
        <v>1</v>
      </c>
    </row>
    <row r="5178" spans="1:27" x14ac:dyDescent="0.3">
      <c r="A5178" t="b">
        <f>COUNTIF($C$1:C5178, C5178)&gt;1</f>
        <v>0</v>
      </c>
      <c r="B5178" t="b">
        <f>VLOOKUP(C5178,Sheet3!$A:$B,2,0) &gt; 1</f>
        <v>0</v>
      </c>
      <c r="C5178">
        <v>5177</v>
      </c>
      <c r="D5178">
        <v>36832</v>
      </c>
      <c r="E5178" s="4">
        <v>41061</v>
      </c>
      <c r="F5178">
        <v>43</v>
      </c>
      <c r="G5178" s="15">
        <f>I5178*F5178</f>
        <v>6880</v>
      </c>
      <c r="H5178" s="9">
        <v>0.09</v>
      </c>
      <c r="I5178" s="13">
        <f>VLOOKUP($U5178,Pricebook!$A:$D,4,0)</f>
        <v>160</v>
      </c>
      <c r="J5178" s="11">
        <f>G5178*(1-H5178)</f>
        <v>6260.8</v>
      </c>
      <c r="K5178" t="s">
        <v>1801</v>
      </c>
      <c r="L5178" t="s">
        <v>303</v>
      </c>
      <c r="M5178" t="str">
        <f>VLOOKUP($L5178,Companies!$A:$G,7,)</f>
        <v>Semiconductors</v>
      </c>
      <c r="N5178" t="str">
        <f>VLOOKUP($L5178,Companies!$A:$G,6,)</f>
        <v>Technology</v>
      </c>
      <c r="O5178" s="6" t="s">
        <v>2620</v>
      </c>
      <c r="P5178" s="6">
        <v>94583</v>
      </c>
      <c r="Q5178" t="s">
        <v>114</v>
      </c>
      <c r="R5178" t="s">
        <v>23</v>
      </c>
      <c r="S5178" s="4">
        <v>41068</v>
      </c>
      <c r="T5178" s="7">
        <f>S5178-E5178</f>
        <v>7</v>
      </c>
      <c r="U5178" t="s">
        <v>14218</v>
      </c>
      <c r="V5178" s="6" t="s">
        <v>14251</v>
      </c>
      <c r="W5178" t="s">
        <v>14263</v>
      </c>
      <c r="X5178" t="s">
        <v>14201</v>
      </c>
      <c r="Y5178" t="str">
        <f>VLOOKUP(R5178,Managers!$A:$B,2,)</f>
        <v>Bob Turner</v>
      </c>
      <c r="Z5178" s="11">
        <f>VLOOKUP(X5178,HourlyWages!$A:$B,2,0)</f>
        <v>53</v>
      </c>
      <c r="AA5178">
        <v>1</v>
      </c>
    </row>
    <row r="5179" spans="1:27" x14ac:dyDescent="0.3">
      <c r="A5179" t="b">
        <f>COUNTIF($C$1:C5179, C5179)&gt;1</f>
        <v>0</v>
      </c>
      <c r="B5179" t="b">
        <f>VLOOKUP(C5179,Sheet3!$A:$B,2,0) &gt; 1</f>
        <v>0</v>
      </c>
      <c r="C5179">
        <v>5178</v>
      </c>
      <c r="D5179">
        <v>36832</v>
      </c>
      <c r="E5179" s="4">
        <v>41061</v>
      </c>
      <c r="F5179">
        <v>24</v>
      </c>
      <c r="G5179" s="15">
        <f>I5179*F5179</f>
        <v>3600</v>
      </c>
      <c r="H5179" s="9">
        <v>0.06</v>
      </c>
      <c r="I5179" s="13">
        <f>VLOOKUP($U5179,Pricebook!$A:$D,4,0)</f>
        <v>150</v>
      </c>
      <c r="J5179" s="11">
        <f>G5179*(1-H5179)</f>
        <v>3384</v>
      </c>
      <c r="K5179" t="s">
        <v>1801</v>
      </c>
      <c r="L5179" t="s">
        <v>303</v>
      </c>
      <c r="M5179" t="str">
        <f>VLOOKUP($L5179,Companies!$A:$G,7,)</f>
        <v>Semiconductors</v>
      </c>
      <c r="N5179" t="str">
        <f>VLOOKUP($L5179,Companies!$A:$G,6,)</f>
        <v>Technology</v>
      </c>
      <c r="O5179" s="6" t="s">
        <v>2620</v>
      </c>
      <c r="P5179" s="6">
        <v>94583</v>
      </c>
      <c r="Q5179" t="s">
        <v>114</v>
      </c>
      <c r="R5179" t="s">
        <v>23</v>
      </c>
      <c r="S5179" s="4">
        <v>41066</v>
      </c>
      <c r="T5179" s="7">
        <f>S5179-E5179</f>
        <v>5</v>
      </c>
      <c r="U5179" t="s">
        <v>14211</v>
      </c>
      <c r="V5179" s="6" t="s">
        <v>14251</v>
      </c>
      <c r="W5179" t="s">
        <v>14267</v>
      </c>
      <c r="X5179" t="s">
        <v>14202</v>
      </c>
      <c r="Y5179" t="str">
        <f>VLOOKUP(R5179,Managers!$A:$B,2,)</f>
        <v>Bob Turner</v>
      </c>
      <c r="Z5179" s="11">
        <f>VLOOKUP(X5179,HourlyWages!$A:$B,2,0)</f>
        <v>71</v>
      </c>
      <c r="AA5179">
        <v>1</v>
      </c>
    </row>
    <row r="5180" spans="1:27" x14ac:dyDescent="0.3">
      <c r="A5180" t="b">
        <f>COUNTIF($C$1:C5180, C5180)&gt;1</f>
        <v>0</v>
      </c>
      <c r="B5180" t="b">
        <f>VLOOKUP(C5180,Sheet3!$A:$B,2,0) &gt; 1</f>
        <v>0</v>
      </c>
      <c r="C5180">
        <v>5179</v>
      </c>
      <c r="D5180">
        <v>36833</v>
      </c>
      <c r="E5180" s="4">
        <v>41101</v>
      </c>
      <c r="F5180">
        <v>25</v>
      </c>
      <c r="G5180" s="15">
        <f>I5180*F5180</f>
        <v>2750</v>
      </c>
      <c r="H5180" s="9">
        <v>0</v>
      </c>
      <c r="I5180" s="13">
        <f>VLOOKUP($U5180,Pricebook!$A:$D,4,0)</f>
        <v>110</v>
      </c>
      <c r="J5180" s="11">
        <f>G5180*(1-H5180)</f>
        <v>2750</v>
      </c>
      <c r="K5180" t="s">
        <v>507</v>
      </c>
      <c r="L5180" t="s">
        <v>508</v>
      </c>
      <c r="M5180" t="str">
        <f>VLOOKUP($L5180,Companies!$A:$G,7,)</f>
        <v>Semiconductors</v>
      </c>
      <c r="N5180" t="str">
        <f>VLOOKUP($L5180,Companies!$A:$G,6,)</f>
        <v>Technology</v>
      </c>
      <c r="O5180" s="6" t="s">
        <v>2458</v>
      </c>
      <c r="P5180" s="6">
        <v>44145</v>
      </c>
      <c r="Q5180" t="s">
        <v>210</v>
      </c>
      <c r="R5180" t="s">
        <v>61</v>
      </c>
      <c r="S5180" s="4">
        <v>41108</v>
      </c>
      <c r="T5180" s="7">
        <f>S5180-E5180</f>
        <v>7</v>
      </c>
      <c r="U5180" t="s">
        <v>14215</v>
      </c>
      <c r="V5180" s="6" t="s">
        <v>14251</v>
      </c>
      <c r="W5180" t="s">
        <v>14252</v>
      </c>
      <c r="X5180" t="s">
        <v>14189</v>
      </c>
      <c r="Y5180" t="str">
        <f>VLOOKUP(R5180,Managers!$A:$B,2,)</f>
        <v>Allen Young</v>
      </c>
      <c r="Z5180" s="11">
        <f>VLOOKUP(X5180,HourlyWages!$A:$B,2,0)</f>
        <v>62</v>
      </c>
      <c r="AA5180">
        <v>1</v>
      </c>
    </row>
    <row r="5181" spans="1:27" x14ac:dyDescent="0.3">
      <c r="A5181" t="b">
        <f>COUNTIF($C$1:C5181, C5181)&gt;1</f>
        <v>0</v>
      </c>
      <c r="B5181" t="b">
        <f>VLOOKUP(C5181,Sheet3!$A:$B,2,0) &gt; 1</f>
        <v>0</v>
      </c>
      <c r="C5181">
        <v>5180</v>
      </c>
      <c r="D5181">
        <v>36834</v>
      </c>
      <c r="E5181" s="4">
        <v>40171</v>
      </c>
      <c r="F5181">
        <v>11</v>
      </c>
      <c r="G5181" s="15">
        <f>I5181*F5181</f>
        <v>1375</v>
      </c>
      <c r="H5181" s="9">
        <v>0.01</v>
      </c>
      <c r="I5181" s="13">
        <f>VLOOKUP($U5181,Pricebook!$A:$D,4,0)</f>
        <v>125</v>
      </c>
      <c r="J5181" s="11">
        <f>G5181*(1-H5181)</f>
        <v>1361.25</v>
      </c>
      <c r="K5181" t="s">
        <v>1033</v>
      </c>
      <c r="L5181" t="s">
        <v>1014</v>
      </c>
      <c r="M5181" t="str">
        <f>VLOOKUP($L5181,Companies!$A:$G,7,)</f>
        <v>Semiconductors</v>
      </c>
      <c r="N5181" t="str">
        <f>VLOOKUP($L5181,Companies!$A:$G,6,)</f>
        <v>Technology</v>
      </c>
      <c r="O5181" s="6" t="s">
        <v>1615</v>
      </c>
      <c r="P5181" s="6">
        <v>48640</v>
      </c>
      <c r="Q5181" t="s">
        <v>172</v>
      </c>
      <c r="R5181" t="s">
        <v>16</v>
      </c>
      <c r="S5181" s="4">
        <v>40173</v>
      </c>
      <c r="T5181" s="7">
        <f>S5181-E5181</f>
        <v>2</v>
      </c>
      <c r="U5181" t="s">
        <v>14217</v>
      </c>
      <c r="V5181" s="6" t="s">
        <v>14257</v>
      </c>
      <c r="W5181" t="s">
        <v>14258</v>
      </c>
      <c r="X5181" t="s">
        <v>14184</v>
      </c>
      <c r="Y5181" t="str">
        <f>VLOOKUP(R5181,Managers!$A:$B,2,)</f>
        <v>Josh Martinez</v>
      </c>
      <c r="Z5181" s="11">
        <f>VLOOKUP(X5181,HourlyWages!$A:$B,2,0)</f>
        <v>50</v>
      </c>
      <c r="AA5181">
        <v>1</v>
      </c>
    </row>
    <row r="5182" spans="1:27" x14ac:dyDescent="0.3">
      <c r="A5182" t="b">
        <f>COUNTIF($C$1:C5182, C5182)&gt;1</f>
        <v>0</v>
      </c>
      <c r="B5182" t="b">
        <f>VLOOKUP(C5182,Sheet3!$A:$B,2,0) &gt; 1</f>
        <v>0</v>
      </c>
      <c r="C5182">
        <v>5181</v>
      </c>
      <c r="D5182">
        <v>36835</v>
      </c>
      <c r="E5182" s="4">
        <v>40106</v>
      </c>
      <c r="F5182">
        <v>39</v>
      </c>
      <c r="G5182" s="15">
        <f>I5182*F5182</f>
        <v>6240</v>
      </c>
      <c r="H5182" s="9">
        <v>0.03</v>
      </c>
      <c r="I5182" s="13">
        <f>VLOOKUP($U5182,Pricebook!$A:$D,4,0)</f>
        <v>160</v>
      </c>
      <c r="J5182" s="11">
        <f>G5182*(1-H5182)</f>
        <v>6052.8</v>
      </c>
      <c r="K5182" t="s">
        <v>1052</v>
      </c>
      <c r="L5182" t="s">
        <v>487</v>
      </c>
      <c r="M5182" t="str">
        <f>VLOOKUP($L5182,Companies!$A:$G,7,)</f>
        <v>Computer Software: Programming, Data Processing</v>
      </c>
      <c r="N5182" t="str">
        <f>VLOOKUP($L5182,Companies!$A:$G,6,)</f>
        <v>Technology</v>
      </c>
      <c r="O5182" s="6" t="s">
        <v>2612</v>
      </c>
      <c r="P5182" s="6">
        <v>30240</v>
      </c>
      <c r="Q5182" t="s">
        <v>134</v>
      </c>
      <c r="R5182" t="s">
        <v>34</v>
      </c>
      <c r="S5182" s="4">
        <v>40108</v>
      </c>
      <c r="T5182" s="7">
        <f>S5182-E5182</f>
        <v>2</v>
      </c>
      <c r="U5182" t="s">
        <v>14218</v>
      </c>
      <c r="V5182" s="6" t="s">
        <v>14251</v>
      </c>
      <c r="W5182" t="s">
        <v>14260</v>
      </c>
      <c r="X5182" t="s">
        <v>14192</v>
      </c>
      <c r="Y5182" t="str">
        <f>VLOOKUP(R5182,Managers!$A:$B,2,)</f>
        <v>Frank Mitchell</v>
      </c>
      <c r="Z5182" s="11">
        <f>VLOOKUP(X5182,HourlyWages!$A:$B,2,0)</f>
        <v>75</v>
      </c>
      <c r="AA5182">
        <v>1</v>
      </c>
    </row>
    <row r="5183" spans="1:27" x14ac:dyDescent="0.3">
      <c r="A5183" t="b">
        <f>COUNTIF($C$1:C5183, C5183)&gt;1</f>
        <v>0</v>
      </c>
      <c r="B5183" t="b">
        <f>VLOOKUP(C5183,Sheet3!$A:$B,2,0) &gt; 1</f>
        <v>0</v>
      </c>
      <c r="C5183">
        <v>5182</v>
      </c>
      <c r="D5183">
        <v>36835</v>
      </c>
      <c r="E5183" s="4">
        <v>40106</v>
      </c>
      <c r="F5183">
        <v>25</v>
      </c>
      <c r="G5183" s="15">
        <f>I5183*F5183</f>
        <v>3125</v>
      </c>
      <c r="H5183" s="9">
        <v>0.09</v>
      </c>
      <c r="I5183" s="13">
        <f>VLOOKUP($U5183,Pricebook!$A:$D,4,0)</f>
        <v>125</v>
      </c>
      <c r="J5183" s="11">
        <f>G5183*(1-H5183)</f>
        <v>2843.75</v>
      </c>
      <c r="K5183" t="s">
        <v>1052</v>
      </c>
      <c r="L5183" t="s">
        <v>487</v>
      </c>
      <c r="M5183" t="str">
        <f>VLOOKUP($L5183,Companies!$A:$G,7,)</f>
        <v>Computer Software: Programming, Data Processing</v>
      </c>
      <c r="N5183" t="str">
        <f>VLOOKUP($L5183,Companies!$A:$G,6,)</f>
        <v>Technology</v>
      </c>
      <c r="O5183" s="6" t="s">
        <v>2612</v>
      </c>
      <c r="P5183" s="6">
        <v>30240</v>
      </c>
      <c r="Q5183" t="s">
        <v>134</v>
      </c>
      <c r="R5183" t="s">
        <v>34</v>
      </c>
      <c r="S5183" s="4">
        <v>40107</v>
      </c>
      <c r="T5183" s="7">
        <f>S5183-E5183</f>
        <v>1</v>
      </c>
      <c r="U5183" t="s">
        <v>14221</v>
      </c>
      <c r="V5183" s="6" t="s">
        <v>14251</v>
      </c>
      <c r="W5183" t="s">
        <v>14252</v>
      </c>
      <c r="X5183" t="s">
        <v>14197</v>
      </c>
      <c r="Y5183" t="str">
        <f>VLOOKUP(R5183,Managers!$A:$B,2,)</f>
        <v>Frank Mitchell</v>
      </c>
      <c r="Z5183" s="11">
        <f>VLOOKUP(X5183,HourlyWages!$A:$B,2,0)</f>
        <v>71</v>
      </c>
      <c r="AA5183">
        <v>1</v>
      </c>
    </row>
    <row r="5184" spans="1:27" x14ac:dyDescent="0.3">
      <c r="A5184" t="b">
        <f>COUNTIF($C$1:C5184, C5184)&gt;1</f>
        <v>0</v>
      </c>
      <c r="B5184" t="b">
        <f>VLOOKUP(C5184,Sheet3!$A:$B,2,0) &gt; 1</f>
        <v>0</v>
      </c>
      <c r="C5184">
        <v>5183</v>
      </c>
      <c r="D5184">
        <v>36835</v>
      </c>
      <c r="E5184" s="4">
        <v>40106</v>
      </c>
      <c r="F5184">
        <v>18</v>
      </c>
      <c r="G5184" s="15">
        <f>I5184*F5184</f>
        <v>2250</v>
      </c>
      <c r="H5184" s="9">
        <v>0.03</v>
      </c>
      <c r="I5184" s="13">
        <f>VLOOKUP($U5184,Pricebook!$A:$D,4,0)</f>
        <v>125</v>
      </c>
      <c r="J5184" s="11">
        <f>G5184*(1-H5184)</f>
        <v>2182.5</v>
      </c>
      <c r="K5184" t="s">
        <v>1052</v>
      </c>
      <c r="L5184" t="s">
        <v>487</v>
      </c>
      <c r="M5184" t="str">
        <f>VLOOKUP($L5184,Companies!$A:$G,7,)</f>
        <v>Computer Software: Programming, Data Processing</v>
      </c>
      <c r="N5184" t="str">
        <f>VLOOKUP($L5184,Companies!$A:$G,6,)</f>
        <v>Technology</v>
      </c>
      <c r="O5184" s="6" t="s">
        <v>2612</v>
      </c>
      <c r="P5184" s="6">
        <v>30240</v>
      </c>
      <c r="Q5184" t="s">
        <v>134</v>
      </c>
      <c r="R5184" t="s">
        <v>34</v>
      </c>
      <c r="S5184" s="4">
        <v>40107</v>
      </c>
      <c r="T5184" s="7">
        <f>S5184-E5184</f>
        <v>1</v>
      </c>
      <c r="U5184" t="s">
        <v>14208</v>
      </c>
      <c r="V5184" s="6" t="s">
        <v>14251</v>
      </c>
      <c r="W5184" t="s">
        <v>14262</v>
      </c>
      <c r="X5184" t="s">
        <v>14202</v>
      </c>
      <c r="Y5184" t="str">
        <f>VLOOKUP(R5184,Managers!$A:$B,2,)</f>
        <v>Frank Mitchell</v>
      </c>
      <c r="Z5184" s="11">
        <f>VLOOKUP(X5184,HourlyWages!$A:$B,2,0)</f>
        <v>71</v>
      </c>
      <c r="AA5184">
        <v>1</v>
      </c>
    </row>
    <row r="5185" spans="1:27" x14ac:dyDescent="0.3">
      <c r="A5185" t="b">
        <f>COUNTIF($C$1:C5185, C5185)&gt;1</f>
        <v>0</v>
      </c>
      <c r="B5185" t="b">
        <f>VLOOKUP(C5185,Sheet3!$A:$B,2,0) &gt; 1</f>
        <v>0</v>
      </c>
      <c r="C5185">
        <v>5184</v>
      </c>
      <c r="D5185">
        <v>36836</v>
      </c>
      <c r="E5185" s="4">
        <v>40235</v>
      </c>
      <c r="F5185">
        <v>43</v>
      </c>
      <c r="G5185" s="15">
        <f>I5185*F5185</f>
        <v>6880</v>
      </c>
      <c r="H5185" s="9">
        <v>0.08</v>
      </c>
      <c r="I5185" s="13">
        <f>VLOOKUP($U5185,Pricebook!$A:$D,4,0)</f>
        <v>160</v>
      </c>
      <c r="J5185" s="11">
        <f>G5185*(1-H5185)</f>
        <v>6329.6</v>
      </c>
      <c r="K5185" t="s">
        <v>353</v>
      </c>
      <c r="L5185" t="s">
        <v>265</v>
      </c>
      <c r="M5185" t="str">
        <f>VLOOKUP($L5185,Companies!$A:$G,7,)</f>
        <v>Telecommunications Equipment</v>
      </c>
      <c r="N5185" t="str">
        <f>VLOOKUP($L5185,Companies!$A:$G,6,)</f>
        <v>Public Utilities</v>
      </c>
      <c r="O5185" s="6" t="s">
        <v>1278</v>
      </c>
      <c r="P5185" s="6">
        <v>94110</v>
      </c>
      <c r="Q5185" t="s">
        <v>114</v>
      </c>
      <c r="R5185" t="s">
        <v>23</v>
      </c>
      <c r="S5185" s="4">
        <v>40238</v>
      </c>
      <c r="T5185" s="7">
        <f>S5185-E5185</f>
        <v>3</v>
      </c>
      <c r="U5185" t="s">
        <v>14218</v>
      </c>
      <c r="V5185" s="6" t="s">
        <v>14257</v>
      </c>
      <c r="W5185" t="s">
        <v>14264</v>
      </c>
      <c r="X5185" t="s">
        <v>14189</v>
      </c>
      <c r="Y5185" t="str">
        <f>VLOOKUP(R5185,Managers!$A:$B,2,)</f>
        <v>Bob Turner</v>
      </c>
      <c r="Z5185" s="11">
        <f>VLOOKUP(X5185,HourlyWages!$A:$B,2,0)</f>
        <v>62</v>
      </c>
      <c r="AA5185">
        <v>1</v>
      </c>
    </row>
    <row r="5186" spans="1:27" x14ac:dyDescent="0.3">
      <c r="A5186" t="b">
        <f>COUNTIF($C$1:C5186, C5186)&gt;1</f>
        <v>0</v>
      </c>
      <c r="B5186" t="b">
        <f>VLOOKUP(C5186,Sheet3!$A:$B,2,0) &gt; 1</f>
        <v>0</v>
      </c>
      <c r="C5186">
        <v>5185</v>
      </c>
      <c r="D5186">
        <v>36838</v>
      </c>
      <c r="E5186" s="4">
        <v>39911</v>
      </c>
      <c r="F5186">
        <v>3</v>
      </c>
      <c r="G5186" s="15">
        <f>I5186*F5186</f>
        <v>600</v>
      </c>
      <c r="H5186" s="9">
        <v>0.06</v>
      </c>
      <c r="I5186" s="13">
        <f>VLOOKUP($U5186,Pricebook!$A:$D,4,0)</f>
        <v>200</v>
      </c>
      <c r="J5186" s="11">
        <f>G5186*(1-H5186)</f>
        <v>564</v>
      </c>
      <c r="K5186" t="s">
        <v>1348</v>
      </c>
      <c r="L5186" t="s">
        <v>235</v>
      </c>
      <c r="M5186" t="str">
        <f>VLOOKUP($L5186,Companies!$A:$G,7,)</f>
        <v>Television Services</v>
      </c>
      <c r="N5186" t="str">
        <f>VLOOKUP($L5186,Companies!$A:$G,6,)</f>
        <v>Consumer Services</v>
      </c>
      <c r="O5186" s="6" t="s">
        <v>2559</v>
      </c>
      <c r="P5186" s="6">
        <v>72762</v>
      </c>
      <c r="Q5186" t="s">
        <v>66</v>
      </c>
      <c r="R5186" t="s">
        <v>34</v>
      </c>
      <c r="S5186" s="4">
        <v>39920</v>
      </c>
      <c r="T5186" s="7">
        <f>S5186-E5186</f>
        <v>9</v>
      </c>
      <c r="U5186" t="s">
        <v>14214</v>
      </c>
      <c r="V5186" s="6" t="s">
        <v>14251</v>
      </c>
      <c r="W5186" t="s">
        <v>14263</v>
      </c>
      <c r="X5186" t="s">
        <v>14192</v>
      </c>
      <c r="Y5186" t="str">
        <f>VLOOKUP(R5186,Managers!$A:$B,2,)</f>
        <v>Frank Mitchell</v>
      </c>
      <c r="Z5186" s="11">
        <f>VLOOKUP(X5186,HourlyWages!$A:$B,2,0)</f>
        <v>75</v>
      </c>
      <c r="AA5186">
        <v>1</v>
      </c>
    </row>
    <row r="5187" spans="1:27" x14ac:dyDescent="0.3">
      <c r="A5187" t="b">
        <f>COUNTIF($C$1:C5187, C5187)&gt;1</f>
        <v>0</v>
      </c>
      <c r="B5187" t="b">
        <f>VLOOKUP(C5187,Sheet3!$A:$B,2,0) &gt; 1</f>
        <v>0</v>
      </c>
      <c r="C5187">
        <v>5186</v>
      </c>
      <c r="D5187">
        <v>36864</v>
      </c>
      <c r="E5187" s="4">
        <v>41119</v>
      </c>
      <c r="F5187">
        <v>9</v>
      </c>
      <c r="G5187" s="15">
        <f>I5187*F5187</f>
        <v>1080</v>
      </c>
      <c r="H5187" s="9">
        <v>0.05</v>
      </c>
      <c r="I5187" s="13">
        <f>VLOOKUP($U5187,Pricebook!$A:$D,4,0)</f>
        <v>120</v>
      </c>
      <c r="J5187" s="11">
        <f>G5187*(1-H5187)</f>
        <v>1026</v>
      </c>
      <c r="K5187" t="s">
        <v>2621</v>
      </c>
      <c r="L5187" t="s">
        <v>747</v>
      </c>
      <c r="M5187" t="str">
        <f>VLOOKUP($L5187,Companies!$A:$G,7,)</f>
        <v>Computer Software: Prepackaged Software</v>
      </c>
      <c r="N5187" t="str">
        <f>VLOOKUP($L5187,Companies!$A:$G,6,)</f>
        <v>Technology</v>
      </c>
      <c r="O5187" s="6" t="s">
        <v>2194</v>
      </c>
      <c r="P5187" s="6" t="s">
        <v>2195</v>
      </c>
      <c r="Q5187" t="s">
        <v>60</v>
      </c>
      <c r="R5187" t="s">
        <v>61</v>
      </c>
      <c r="S5187" s="4">
        <v>41121</v>
      </c>
      <c r="T5187" s="7">
        <f>S5187-E5187</f>
        <v>2</v>
      </c>
      <c r="U5187" t="s">
        <v>14212</v>
      </c>
      <c r="V5187" s="6" t="s">
        <v>14254</v>
      </c>
      <c r="W5187" t="s">
        <v>14256</v>
      </c>
      <c r="X5187" t="s">
        <v>14191</v>
      </c>
      <c r="Y5187" t="str">
        <f>VLOOKUP(R5187,Managers!$A:$B,2,)</f>
        <v>Allen Young</v>
      </c>
      <c r="Z5187" s="11">
        <f>VLOOKUP(X5187,HourlyWages!$A:$B,2,0)</f>
        <v>60</v>
      </c>
      <c r="AA5187">
        <v>1</v>
      </c>
    </row>
    <row r="5188" spans="1:27" x14ac:dyDescent="0.3">
      <c r="A5188" t="b">
        <f>COUNTIF($C$1:C5188, C5188)&gt;1</f>
        <v>0</v>
      </c>
      <c r="B5188" t="b">
        <f>VLOOKUP(C5188,Sheet3!$A:$B,2,0) &gt; 1</f>
        <v>0</v>
      </c>
      <c r="C5188">
        <v>5187</v>
      </c>
      <c r="D5188">
        <v>36866</v>
      </c>
      <c r="E5188" s="4">
        <v>40261</v>
      </c>
      <c r="F5188">
        <v>32</v>
      </c>
      <c r="G5188" s="15">
        <f>I5188*F5188</f>
        <v>6400</v>
      </c>
      <c r="H5188" s="9">
        <v>0.1</v>
      </c>
      <c r="I5188" s="13">
        <f>VLOOKUP($U5188,Pricebook!$A:$D,4,0)</f>
        <v>200</v>
      </c>
      <c r="J5188" s="11">
        <f>G5188*(1-H5188)</f>
        <v>5760</v>
      </c>
      <c r="K5188" t="s">
        <v>1515</v>
      </c>
      <c r="L5188" t="s">
        <v>185</v>
      </c>
      <c r="M5188" t="str">
        <f>VLOOKUP($L5188,Companies!$A:$G,7,)</f>
        <v>EDP Services</v>
      </c>
      <c r="N5188" t="str">
        <f>VLOOKUP($L5188,Companies!$A:$G,6,)</f>
        <v>Technology</v>
      </c>
      <c r="O5188" s="6" t="s">
        <v>2273</v>
      </c>
      <c r="P5188" s="6" t="s">
        <v>2274</v>
      </c>
      <c r="Q5188" t="s">
        <v>48</v>
      </c>
      <c r="R5188" t="s">
        <v>16</v>
      </c>
      <c r="S5188" s="4">
        <v>40263</v>
      </c>
      <c r="T5188" s="7">
        <f>S5188-E5188</f>
        <v>2</v>
      </c>
      <c r="U5188" t="s">
        <v>14206</v>
      </c>
      <c r="V5188" s="6" t="s">
        <v>14251</v>
      </c>
      <c r="W5188" t="s">
        <v>14253</v>
      </c>
      <c r="X5188" t="s">
        <v>14197</v>
      </c>
      <c r="Y5188" t="str">
        <f>VLOOKUP(R5188,Managers!$A:$B,2,)</f>
        <v>Josh Martinez</v>
      </c>
      <c r="Z5188" s="11">
        <f>VLOOKUP(X5188,HourlyWages!$A:$B,2,0)</f>
        <v>71</v>
      </c>
      <c r="AA5188">
        <v>1</v>
      </c>
    </row>
    <row r="5189" spans="1:27" x14ac:dyDescent="0.3">
      <c r="A5189" t="b">
        <f>COUNTIF($C$1:C5189, C5189)&gt;1</f>
        <v>0</v>
      </c>
      <c r="B5189" t="b">
        <f>VLOOKUP(C5189,Sheet3!$A:$B,2,0) &gt; 1</f>
        <v>0</v>
      </c>
      <c r="C5189">
        <v>5188</v>
      </c>
      <c r="D5189">
        <v>36867</v>
      </c>
      <c r="E5189" s="4">
        <v>40061</v>
      </c>
      <c r="F5189">
        <v>21</v>
      </c>
      <c r="G5189" s="15">
        <f>I5189*F5189</f>
        <v>2625</v>
      </c>
      <c r="H5189" s="9">
        <v>0.06</v>
      </c>
      <c r="I5189" s="13">
        <f>VLOOKUP($U5189,Pricebook!$A:$D,4,0)</f>
        <v>125</v>
      </c>
      <c r="J5189" s="11">
        <f>G5189*(1-H5189)</f>
        <v>2467.5</v>
      </c>
      <c r="K5189" t="s">
        <v>1394</v>
      </c>
      <c r="L5189" t="s">
        <v>73</v>
      </c>
      <c r="M5189" t="str">
        <f>VLOOKUP($L5189,Companies!$A:$G,7,)</f>
        <v>Recreational Products/Toys</v>
      </c>
      <c r="N5189" t="str">
        <f>VLOOKUP($L5189,Companies!$A:$G,6,)</f>
        <v>Consumer Non-Durables</v>
      </c>
      <c r="O5189" s="6" t="s">
        <v>1821</v>
      </c>
      <c r="P5189" s="6">
        <v>94704</v>
      </c>
      <c r="Q5189" t="s">
        <v>114</v>
      </c>
      <c r="R5189" t="s">
        <v>23</v>
      </c>
      <c r="S5189" s="4">
        <v>40063</v>
      </c>
      <c r="T5189" s="7">
        <f>S5189-E5189</f>
        <v>2</v>
      </c>
      <c r="U5189" t="s">
        <v>14221</v>
      </c>
      <c r="V5189" s="6" t="s">
        <v>14254</v>
      </c>
      <c r="W5189" t="s">
        <v>14269</v>
      </c>
      <c r="X5189" t="s">
        <v>14197</v>
      </c>
      <c r="Y5189" t="str">
        <f>VLOOKUP(R5189,Managers!$A:$B,2,)</f>
        <v>Bob Turner</v>
      </c>
      <c r="Z5189" s="11">
        <f>VLOOKUP(X5189,HourlyWages!$A:$B,2,0)</f>
        <v>71</v>
      </c>
      <c r="AA5189">
        <v>1</v>
      </c>
    </row>
    <row r="5190" spans="1:27" x14ac:dyDescent="0.3">
      <c r="A5190" t="b">
        <f>COUNTIF($C$1:C5190, C5190)&gt;1</f>
        <v>0</v>
      </c>
      <c r="B5190" t="b">
        <f>VLOOKUP(C5190,Sheet3!$A:$B,2,0) &gt; 1</f>
        <v>0</v>
      </c>
      <c r="C5190">
        <v>5189</v>
      </c>
      <c r="D5190">
        <v>36867</v>
      </c>
      <c r="E5190" s="4">
        <v>40061</v>
      </c>
      <c r="F5190">
        <v>16</v>
      </c>
      <c r="G5190" s="15">
        <f>I5190*F5190</f>
        <v>1920</v>
      </c>
      <c r="H5190" s="9">
        <v>0.09</v>
      </c>
      <c r="I5190" s="13">
        <f>VLOOKUP($U5190,Pricebook!$A:$D,4,0)</f>
        <v>120</v>
      </c>
      <c r="J5190" s="11">
        <f>G5190*(1-H5190)</f>
        <v>1747.2</v>
      </c>
      <c r="K5190" t="s">
        <v>1394</v>
      </c>
      <c r="L5190" t="s">
        <v>73</v>
      </c>
      <c r="M5190" t="str">
        <f>VLOOKUP($L5190,Companies!$A:$G,7,)</f>
        <v>Recreational Products/Toys</v>
      </c>
      <c r="N5190" t="str">
        <f>VLOOKUP($L5190,Companies!$A:$G,6,)</f>
        <v>Consumer Non-Durables</v>
      </c>
      <c r="O5190" s="6" t="s">
        <v>1821</v>
      </c>
      <c r="P5190" s="6">
        <v>94704</v>
      </c>
      <c r="Q5190" t="s">
        <v>114</v>
      </c>
      <c r="R5190" t="s">
        <v>23</v>
      </c>
      <c r="S5190" s="4">
        <v>40063</v>
      </c>
      <c r="T5190" s="7">
        <f>S5190-E5190</f>
        <v>2</v>
      </c>
      <c r="U5190" t="s">
        <v>14212</v>
      </c>
      <c r="V5190" s="6" t="s">
        <v>14251</v>
      </c>
      <c r="W5190" t="s">
        <v>14262</v>
      </c>
      <c r="X5190" t="s">
        <v>14199</v>
      </c>
      <c r="Y5190" t="str">
        <f>VLOOKUP(R5190,Managers!$A:$B,2,)</f>
        <v>Bob Turner</v>
      </c>
      <c r="Z5190" s="11">
        <f>VLOOKUP(X5190,HourlyWages!$A:$B,2,0)</f>
        <v>68</v>
      </c>
      <c r="AA5190">
        <v>1</v>
      </c>
    </row>
    <row r="5191" spans="1:27" x14ac:dyDescent="0.3">
      <c r="A5191" t="b">
        <f>COUNTIF($C$1:C5191, C5191)&gt;1</f>
        <v>0</v>
      </c>
      <c r="B5191" t="b">
        <f>VLOOKUP(C5191,Sheet3!$A:$B,2,0) &gt; 1</f>
        <v>0</v>
      </c>
      <c r="C5191">
        <v>5190</v>
      </c>
      <c r="D5191">
        <v>36896</v>
      </c>
      <c r="E5191" s="4">
        <v>40120</v>
      </c>
      <c r="F5191">
        <v>12</v>
      </c>
      <c r="G5191" s="15">
        <f>I5191*F5191</f>
        <v>2400</v>
      </c>
      <c r="H5191" s="9">
        <v>0</v>
      </c>
      <c r="I5191" s="13">
        <f>VLOOKUP($U5191,Pricebook!$A:$D,4,0)</f>
        <v>200</v>
      </c>
      <c r="J5191" s="11">
        <f>G5191*(1-H5191)</f>
        <v>2400</v>
      </c>
      <c r="K5191" t="s">
        <v>1024</v>
      </c>
      <c r="L5191" t="s">
        <v>212</v>
      </c>
      <c r="M5191" t="str">
        <f>VLOOKUP($L5191,Companies!$A:$G,7,)</f>
        <v>EDP Services</v>
      </c>
      <c r="N5191" t="str">
        <f>VLOOKUP($L5191,Companies!$A:$G,6,)</f>
        <v>Technology</v>
      </c>
      <c r="O5191" s="6" t="s">
        <v>591</v>
      </c>
      <c r="P5191" s="6">
        <v>43402</v>
      </c>
      <c r="Q5191" t="s">
        <v>210</v>
      </c>
      <c r="R5191" t="s">
        <v>61</v>
      </c>
      <c r="S5191" s="4">
        <v>40122</v>
      </c>
      <c r="T5191" s="7">
        <f>S5191-E5191</f>
        <v>2</v>
      </c>
      <c r="U5191" t="s">
        <v>14214</v>
      </c>
      <c r="V5191" s="6" t="s">
        <v>14254</v>
      </c>
      <c r="W5191" t="s">
        <v>14255</v>
      </c>
      <c r="X5191" t="s">
        <v>14186</v>
      </c>
      <c r="Y5191" t="str">
        <f>VLOOKUP(R5191,Managers!$A:$B,2,)</f>
        <v>Allen Young</v>
      </c>
      <c r="Z5191" s="11">
        <f>VLOOKUP(X5191,HourlyWages!$A:$B,2,0)</f>
        <v>67</v>
      </c>
      <c r="AA5191">
        <v>1</v>
      </c>
    </row>
    <row r="5192" spans="1:27" x14ac:dyDescent="0.3">
      <c r="A5192" t="b">
        <f>COUNTIF($C$1:C5192, C5192)&gt;1</f>
        <v>0</v>
      </c>
      <c r="B5192" t="b">
        <f>VLOOKUP(C5192,Sheet3!$A:$B,2,0) &gt; 1</f>
        <v>0</v>
      </c>
      <c r="C5192">
        <v>5191</v>
      </c>
      <c r="D5192">
        <v>36896</v>
      </c>
      <c r="E5192" s="4">
        <v>40120</v>
      </c>
      <c r="F5192">
        <v>41</v>
      </c>
      <c r="G5192" s="15">
        <f>I5192*F5192</f>
        <v>5125</v>
      </c>
      <c r="H5192" s="9">
        <v>0.04</v>
      </c>
      <c r="I5192" s="13">
        <f>VLOOKUP($U5192,Pricebook!$A:$D,4,0)</f>
        <v>125</v>
      </c>
      <c r="J5192" s="11">
        <f>G5192*(1-H5192)</f>
        <v>4920</v>
      </c>
      <c r="K5192" t="s">
        <v>1024</v>
      </c>
      <c r="L5192" t="s">
        <v>212</v>
      </c>
      <c r="M5192" t="str">
        <f>VLOOKUP($L5192,Companies!$A:$G,7,)</f>
        <v>EDP Services</v>
      </c>
      <c r="N5192" t="str">
        <f>VLOOKUP($L5192,Companies!$A:$G,6,)</f>
        <v>Technology</v>
      </c>
      <c r="O5192" s="6" t="s">
        <v>591</v>
      </c>
      <c r="P5192" s="6">
        <v>43402</v>
      </c>
      <c r="Q5192" t="s">
        <v>210</v>
      </c>
      <c r="R5192" t="s">
        <v>61</v>
      </c>
      <c r="S5192" s="4">
        <v>40123</v>
      </c>
      <c r="T5192" s="7">
        <f>S5192-E5192</f>
        <v>3</v>
      </c>
      <c r="U5192" t="s">
        <v>14208</v>
      </c>
      <c r="V5192" s="6" t="s">
        <v>14251</v>
      </c>
      <c r="W5192" t="s">
        <v>14263</v>
      </c>
      <c r="X5192" t="s">
        <v>14195</v>
      </c>
      <c r="Y5192" t="str">
        <f>VLOOKUP(R5192,Managers!$A:$B,2,)</f>
        <v>Allen Young</v>
      </c>
      <c r="Z5192" s="11">
        <f>VLOOKUP(X5192,HourlyWages!$A:$B,2,0)</f>
        <v>52</v>
      </c>
      <c r="AA5192">
        <v>1</v>
      </c>
    </row>
    <row r="5193" spans="1:27" x14ac:dyDescent="0.3">
      <c r="A5193" t="b">
        <f>COUNTIF($C$1:C5193, C5193)&gt;1</f>
        <v>0</v>
      </c>
      <c r="B5193" t="b">
        <f>VLOOKUP(C5193,Sheet3!$A:$B,2,0) &gt; 1</f>
        <v>0</v>
      </c>
      <c r="C5193">
        <v>5192</v>
      </c>
      <c r="D5193">
        <v>36896</v>
      </c>
      <c r="E5193" s="4">
        <v>40120</v>
      </c>
      <c r="F5193">
        <v>21</v>
      </c>
      <c r="G5193" s="15">
        <f>I5193*F5193</f>
        <v>4200</v>
      </c>
      <c r="H5193" s="9">
        <v>0.04</v>
      </c>
      <c r="I5193" s="13">
        <f>VLOOKUP($U5193,Pricebook!$A:$D,4,0)</f>
        <v>200</v>
      </c>
      <c r="J5193" s="11">
        <f>G5193*(1-H5193)</f>
        <v>4032</v>
      </c>
      <c r="K5193" t="s">
        <v>1024</v>
      </c>
      <c r="L5193" t="s">
        <v>212</v>
      </c>
      <c r="M5193" t="str">
        <f>VLOOKUP($L5193,Companies!$A:$G,7,)</f>
        <v>EDP Services</v>
      </c>
      <c r="N5193" t="str">
        <f>VLOOKUP($L5193,Companies!$A:$G,6,)</f>
        <v>Technology</v>
      </c>
      <c r="O5193" s="6" t="s">
        <v>591</v>
      </c>
      <c r="P5193" s="6">
        <v>43402</v>
      </c>
      <c r="Q5193" t="s">
        <v>210</v>
      </c>
      <c r="R5193" t="s">
        <v>61</v>
      </c>
      <c r="S5193" s="4">
        <v>40120</v>
      </c>
      <c r="T5193" s="7">
        <f>S5193-E5193</f>
        <v>0</v>
      </c>
      <c r="U5193" t="s">
        <v>14206</v>
      </c>
      <c r="V5193" s="6" t="s">
        <v>14251</v>
      </c>
      <c r="W5193" t="s">
        <v>14263</v>
      </c>
      <c r="X5193" t="s">
        <v>14201</v>
      </c>
      <c r="Y5193" t="str">
        <f>VLOOKUP(R5193,Managers!$A:$B,2,)</f>
        <v>Allen Young</v>
      </c>
      <c r="Z5193" s="11">
        <f>VLOOKUP(X5193,HourlyWages!$A:$B,2,0)</f>
        <v>53</v>
      </c>
      <c r="AA5193">
        <v>1</v>
      </c>
    </row>
    <row r="5194" spans="1:27" x14ac:dyDescent="0.3">
      <c r="A5194" t="b">
        <f>COUNTIF($C$1:C5194, C5194)&gt;1</f>
        <v>0</v>
      </c>
      <c r="B5194" t="b">
        <f>VLOOKUP(C5194,Sheet3!$A:$B,2,0) &gt; 1</f>
        <v>0</v>
      </c>
      <c r="C5194">
        <v>5193</v>
      </c>
      <c r="D5194">
        <v>36901</v>
      </c>
      <c r="E5194" s="4">
        <v>41165</v>
      </c>
      <c r="F5194">
        <v>30</v>
      </c>
      <c r="G5194" s="15">
        <f>I5194*F5194</f>
        <v>3300</v>
      </c>
      <c r="H5194" s="9">
        <v>0.08</v>
      </c>
      <c r="I5194" s="13">
        <f>VLOOKUP($U5194,Pricebook!$A:$D,4,0)</f>
        <v>110</v>
      </c>
      <c r="J5194" s="11">
        <f>G5194*(1-H5194)</f>
        <v>3036</v>
      </c>
      <c r="K5194" t="s">
        <v>2107</v>
      </c>
      <c r="L5194" t="s">
        <v>290</v>
      </c>
      <c r="M5194" t="str">
        <f>VLOOKUP($L5194,Companies!$A:$G,7,)</f>
        <v>Specialty Chemicals</v>
      </c>
      <c r="N5194" t="str">
        <f>VLOOKUP($L5194,Companies!$A:$G,6,)</f>
        <v>Consumer Durables</v>
      </c>
      <c r="O5194" s="6" t="s">
        <v>980</v>
      </c>
      <c r="P5194" s="6">
        <v>55126</v>
      </c>
      <c r="Q5194" t="s">
        <v>130</v>
      </c>
      <c r="R5194" t="s">
        <v>16</v>
      </c>
      <c r="S5194" s="4">
        <v>41166</v>
      </c>
      <c r="T5194" s="7">
        <f>S5194-E5194</f>
        <v>1</v>
      </c>
      <c r="U5194" t="s">
        <v>14215</v>
      </c>
      <c r="V5194" s="6" t="s">
        <v>14257</v>
      </c>
      <c r="W5194" t="s">
        <v>14270</v>
      </c>
      <c r="X5194" t="s">
        <v>14188</v>
      </c>
      <c r="Y5194" t="str">
        <f>VLOOKUP(R5194,Managers!$A:$B,2,)</f>
        <v>Josh Martinez</v>
      </c>
      <c r="Z5194" s="11">
        <f>VLOOKUP(X5194,HourlyWages!$A:$B,2,0)</f>
        <v>52</v>
      </c>
      <c r="AA5194">
        <v>1</v>
      </c>
    </row>
    <row r="5195" spans="1:27" x14ac:dyDescent="0.3">
      <c r="A5195" t="b">
        <f>COUNTIF($C$1:C5195, C5195)&gt;1</f>
        <v>0</v>
      </c>
      <c r="B5195" t="b">
        <f>VLOOKUP(C5195,Sheet3!$A:$B,2,0) &gt; 1</f>
        <v>0</v>
      </c>
      <c r="C5195">
        <v>5194</v>
      </c>
      <c r="D5195">
        <v>36929</v>
      </c>
      <c r="E5195" s="4">
        <v>41054</v>
      </c>
      <c r="F5195">
        <v>45</v>
      </c>
      <c r="G5195" s="15">
        <f>I5195*F5195</f>
        <v>7650</v>
      </c>
      <c r="H5195" s="9">
        <v>0.04</v>
      </c>
      <c r="I5195" s="13">
        <f>VLOOKUP($U5195,Pricebook!$A:$D,4,0)</f>
        <v>170</v>
      </c>
      <c r="J5195" s="11">
        <f>G5195*(1-H5195)</f>
        <v>7344</v>
      </c>
      <c r="K5195" t="s">
        <v>2046</v>
      </c>
      <c r="L5195" t="s">
        <v>41</v>
      </c>
      <c r="M5195" t="str">
        <f>VLOOKUP($L5195,Companies!$A:$G,7,)</f>
        <v>EDP Services</v>
      </c>
      <c r="N5195" t="str">
        <f>VLOOKUP($L5195,Companies!$A:$G,6,)</f>
        <v>Technology</v>
      </c>
      <c r="O5195" s="6" t="s">
        <v>2570</v>
      </c>
      <c r="P5195" s="6" t="s">
        <v>2571</v>
      </c>
      <c r="Q5195" t="s">
        <v>48</v>
      </c>
      <c r="R5195" t="s">
        <v>16</v>
      </c>
      <c r="S5195" s="4">
        <v>41054</v>
      </c>
      <c r="T5195" s="7">
        <f>S5195-E5195</f>
        <v>0</v>
      </c>
      <c r="U5195" t="s">
        <v>14219</v>
      </c>
      <c r="V5195" s="6" t="s">
        <v>14257</v>
      </c>
      <c r="W5195" t="s">
        <v>14258</v>
      </c>
      <c r="X5195" t="s">
        <v>14196</v>
      </c>
      <c r="Y5195" t="str">
        <f>VLOOKUP(R5195,Managers!$A:$B,2,)</f>
        <v>Josh Martinez</v>
      </c>
      <c r="Z5195" s="11">
        <f>VLOOKUP(X5195,HourlyWages!$A:$B,2,0)</f>
        <v>58</v>
      </c>
      <c r="AA5195">
        <v>1</v>
      </c>
    </row>
    <row r="5196" spans="1:27" x14ac:dyDescent="0.3">
      <c r="A5196" t="b">
        <f>COUNTIF($C$1:C5196, C5196)&gt;1</f>
        <v>0</v>
      </c>
      <c r="B5196" t="b">
        <f>VLOOKUP(C5196,Sheet3!$A:$B,2,0) &gt; 1</f>
        <v>0</v>
      </c>
      <c r="C5196">
        <v>5195</v>
      </c>
      <c r="D5196">
        <v>36929</v>
      </c>
      <c r="E5196" s="4">
        <v>41054</v>
      </c>
      <c r="F5196">
        <v>37</v>
      </c>
      <c r="G5196" s="15">
        <f>I5196*F5196</f>
        <v>7400</v>
      </c>
      <c r="H5196" s="9">
        <v>0</v>
      </c>
      <c r="I5196" s="13">
        <f>VLOOKUP($U5196,Pricebook!$A:$D,4,0)</f>
        <v>200</v>
      </c>
      <c r="J5196" s="11">
        <f>G5196*(1-H5196)</f>
        <v>7400</v>
      </c>
      <c r="K5196" t="s">
        <v>2046</v>
      </c>
      <c r="L5196" t="s">
        <v>41</v>
      </c>
      <c r="M5196" t="str">
        <f>VLOOKUP($L5196,Companies!$A:$G,7,)</f>
        <v>EDP Services</v>
      </c>
      <c r="N5196" t="str">
        <f>VLOOKUP($L5196,Companies!$A:$G,6,)</f>
        <v>Technology</v>
      </c>
      <c r="O5196" s="6" t="s">
        <v>2570</v>
      </c>
      <c r="P5196" s="6" t="s">
        <v>2571</v>
      </c>
      <c r="Q5196" t="s">
        <v>48</v>
      </c>
      <c r="R5196" t="s">
        <v>16</v>
      </c>
      <c r="S5196" s="4">
        <v>41058</v>
      </c>
      <c r="T5196" s="7">
        <f>S5196-E5196</f>
        <v>4</v>
      </c>
      <c r="U5196" t="s">
        <v>14206</v>
      </c>
      <c r="V5196" s="6" t="s">
        <v>14257</v>
      </c>
      <c r="W5196" t="s">
        <v>14259</v>
      </c>
      <c r="X5196" t="s">
        <v>14184</v>
      </c>
      <c r="Y5196" t="str">
        <f>VLOOKUP(R5196,Managers!$A:$B,2,)</f>
        <v>Josh Martinez</v>
      </c>
      <c r="Z5196" s="11">
        <f>VLOOKUP(X5196,HourlyWages!$A:$B,2,0)</f>
        <v>50</v>
      </c>
      <c r="AA5196">
        <v>1</v>
      </c>
    </row>
    <row r="5197" spans="1:27" x14ac:dyDescent="0.3">
      <c r="A5197" t="b">
        <f>COUNTIF($C$1:C5197, C5197)&gt;1</f>
        <v>0</v>
      </c>
      <c r="B5197" t="b">
        <f>VLOOKUP(C5197,Sheet3!$A:$B,2,0) &gt; 1</f>
        <v>0</v>
      </c>
      <c r="C5197">
        <v>5196</v>
      </c>
      <c r="D5197">
        <v>36930</v>
      </c>
      <c r="E5197" s="4">
        <v>40814</v>
      </c>
      <c r="F5197">
        <v>34</v>
      </c>
      <c r="G5197" s="15">
        <f>I5197*F5197</f>
        <v>5100</v>
      </c>
      <c r="H5197" s="9">
        <v>0.01</v>
      </c>
      <c r="I5197" s="13">
        <f>VLOOKUP($U5197,Pricebook!$A:$D,4,0)</f>
        <v>150</v>
      </c>
      <c r="J5197" s="11">
        <f>G5197*(1-H5197)</f>
        <v>5049</v>
      </c>
      <c r="K5197" t="s">
        <v>1978</v>
      </c>
      <c r="L5197" t="s">
        <v>396</v>
      </c>
      <c r="M5197" t="str">
        <f>VLOOKUP($L5197,Companies!$A:$G,7,)</f>
        <v>EDP Services</v>
      </c>
      <c r="N5197" t="str">
        <f>VLOOKUP($L5197,Companies!$A:$G,6,)</f>
        <v>Technology</v>
      </c>
      <c r="O5197" s="6" t="s">
        <v>1444</v>
      </c>
      <c r="P5197" s="6">
        <v>52240</v>
      </c>
      <c r="Q5197" t="s">
        <v>38</v>
      </c>
      <c r="R5197" t="s">
        <v>16</v>
      </c>
      <c r="S5197" s="4">
        <v>40816</v>
      </c>
      <c r="T5197" s="7">
        <f>S5197-E5197</f>
        <v>2</v>
      </c>
      <c r="U5197" t="s">
        <v>14210</v>
      </c>
      <c r="V5197" s="6" t="s">
        <v>14254</v>
      </c>
      <c r="W5197" t="s">
        <v>14255</v>
      </c>
      <c r="X5197" t="s">
        <v>14193</v>
      </c>
      <c r="Y5197" t="str">
        <f>VLOOKUP(R5197,Managers!$A:$B,2,)</f>
        <v>Josh Martinez</v>
      </c>
      <c r="Z5197" s="11">
        <f>VLOOKUP(X5197,HourlyWages!$A:$B,2,0)</f>
        <v>57</v>
      </c>
      <c r="AA5197">
        <v>1</v>
      </c>
    </row>
    <row r="5198" spans="1:27" x14ac:dyDescent="0.3">
      <c r="A5198" t="b">
        <f>COUNTIF($C$1:C5198, C5198)&gt;1</f>
        <v>0</v>
      </c>
      <c r="B5198" t="b">
        <f>VLOOKUP(C5198,Sheet3!$A:$B,2,0) &gt; 1</f>
        <v>0</v>
      </c>
      <c r="C5198">
        <v>5197</v>
      </c>
      <c r="D5198">
        <v>36931</v>
      </c>
      <c r="E5198" s="4">
        <v>40562</v>
      </c>
      <c r="F5198">
        <v>46</v>
      </c>
      <c r="G5198" s="15">
        <f>I5198*F5198</f>
        <v>5520</v>
      </c>
      <c r="H5198" s="9">
        <v>0.1</v>
      </c>
      <c r="I5198" s="13">
        <f>VLOOKUP($U5198,Pricebook!$A:$D,4,0)</f>
        <v>120</v>
      </c>
      <c r="J5198" s="11">
        <f>G5198*(1-H5198)</f>
        <v>4968</v>
      </c>
      <c r="K5198" t="s">
        <v>1078</v>
      </c>
      <c r="L5198" t="s">
        <v>585</v>
      </c>
      <c r="M5198" t="str">
        <f>VLOOKUP($L5198,Companies!$A:$G,7,)</f>
        <v>Industrial Machinery/Components</v>
      </c>
      <c r="N5198" t="str">
        <f>VLOOKUP($L5198,Companies!$A:$G,6,)</f>
        <v>Technology</v>
      </c>
      <c r="O5198" s="6" t="s">
        <v>1338</v>
      </c>
      <c r="P5198" s="6">
        <v>85301</v>
      </c>
      <c r="Q5198" t="s">
        <v>70</v>
      </c>
      <c r="R5198" t="s">
        <v>23</v>
      </c>
      <c r="S5198" s="4">
        <v>40562</v>
      </c>
      <c r="T5198" s="7">
        <f>S5198-E5198</f>
        <v>0</v>
      </c>
      <c r="U5198" t="s">
        <v>14212</v>
      </c>
      <c r="V5198" s="6" t="s">
        <v>14257</v>
      </c>
      <c r="W5198" t="s">
        <v>14264</v>
      </c>
      <c r="X5198" t="s">
        <v>14192</v>
      </c>
      <c r="Y5198" t="str">
        <f>VLOOKUP(R5198,Managers!$A:$B,2,)</f>
        <v>Bob Turner</v>
      </c>
      <c r="Z5198" s="11">
        <f>VLOOKUP(X5198,HourlyWages!$A:$B,2,0)</f>
        <v>75</v>
      </c>
      <c r="AA5198">
        <v>1</v>
      </c>
    </row>
    <row r="5199" spans="1:27" x14ac:dyDescent="0.3">
      <c r="A5199" t="b">
        <f>COUNTIF($C$1:C5199, C5199)&gt;1</f>
        <v>0</v>
      </c>
      <c r="B5199" t="b">
        <f>VLOOKUP(C5199,Sheet3!$A:$B,2,0) &gt; 1</f>
        <v>0</v>
      </c>
      <c r="C5199">
        <v>5198</v>
      </c>
      <c r="D5199">
        <v>36932</v>
      </c>
      <c r="E5199" s="4">
        <v>40001</v>
      </c>
      <c r="F5199">
        <v>20</v>
      </c>
      <c r="G5199" s="15">
        <f>I5199*F5199</f>
        <v>4000</v>
      </c>
      <c r="H5199" s="9">
        <v>0.04</v>
      </c>
      <c r="I5199" s="13">
        <f>VLOOKUP($U5199,Pricebook!$A:$D,4,0)</f>
        <v>200</v>
      </c>
      <c r="J5199" s="11">
        <f>G5199*(1-H5199)</f>
        <v>3840</v>
      </c>
      <c r="K5199" t="s">
        <v>718</v>
      </c>
      <c r="L5199" t="s">
        <v>482</v>
      </c>
      <c r="M5199" t="str">
        <f>VLOOKUP($L5199,Companies!$A:$G,7,)</f>
        <v>Television Services</v>
      </c>
      <c r="N5199" t="str">
        <f>VLOOKUP($L5199,Companies!$A:$G,6,)</f>
        <v>Consumer Services</v>
      </c>
      <c r="O5199" s="6" t="s">
        <v>2280</v>
      </c>
      <c r="P5199" s="6">
        <v>33461</v>
      </c>
      <c r="Q5199" t="s">
        <v>101</v>
      </c>
      <c r="R5199" t="s">
        <v>34</v>
      </c>
      <c r="S5199" s="4">
        <v>40006</v>
      </c>
      <c r="T5199" s="7">
        <f>S5199-E5199</f>
        <v>5</v>
      </c>
      <c r="U5199" t="s">
        <v>14206</v>
      </c>
      <c r="V5199" s="6" t="s">
        <v>14254</v>
      </c>
      <c r="W5199" t="s">
        <v>14269</v>
      </c>
      <c r="X5199" t="s">
        <v>14195</v>
      </c>
      <c r="Y5199" t="str">
        <f>VLOOKUP(R5199,Managers!$A:$B,2,)</f>
        <v>Frank Mitchell</v>
      </c>
      <c r="Z5199" s="11">
        <f>VLOOKUP(X5199,HourlyWages!$A:$B,2,0)</f>
        <v>52</v>
      </c>
      <c r="AA5199">
        <v>1</v>
      </c>
    </row>
    <row r="5200" spans="1:27" x14ac:dyDescent="0.3">
      <c r="A5200" t="b">
        <f>COUNTIF($C$1:C5200, C5200)&gt;1</f>
        <v>0</v>
      </c>
      <c r="B5200" t="b">
        <f>VLOOKUP(C5200,Sheet3!$A:$B,2,0) &gt; 1</f>
        <v>0</v>
      </c>
      <c r="C5200">
        <v>5199</v>
      </c>
      <c r="D5200">
        <v>36933</v>
      </c>
      <c r="E5200" s="4">
        <v>40736</v>
      </c>
      <c r="F5200">
        <v>32</v>
      </c>
      <c r="G5200" s="15">
        <f>I5200*F5200</f>
        <v>6400</v>
      </c>
      <c r="H5200" s="9">
        <v>7.0000000000000007E-2</v>
      </c>
      <c r="I5200" s="13">
        <f>VLOOKUP($U5200,Pricebook!$A:$D,4,0)</f>
        <v>200</v>
      </c>
      <c r="J5200" s="11">
        <f>G5200*(1-H5200)</f>
        <v>5952</v>
      </c>
      <c r="K5200" t="s">
        <v>620</v>
      </c>
      <c r="L5200" t="s">
        <v>621</v>
      </c>
      <c r="M5200" t="str">
        <f>VLOOKUP($L5200,Companies!$A:$G,7,)</f>
        <v>Semiconductors</v>
      </c>
      <c r="N5200" t="str">
        <f>VLOOKUP($L5200,Companies!$A:$G,6,)</f>
        <v>Technology</v>
      </c>
      <c r="O5200" s="6" t="s">
        <v>1484</v>
      </c>
      <c r="P5200" s="6">
        <v>54401</v>
      </c>
      <c r="Q5200" t="s">
        <v>95</v>
      </c>
      <c r="R5200" t="s">
        <v>16</v>
      </c>
      <c r="S5200" s="4">
        <v>40737</v>
      </c>
      <c r="T5200" s="7">
        <f>S5200-E5200</f>
        <v>1</v>
      </c>
      <c r="U5200" t="s">
        <v>14214</v>
      </c>
      <c r="V5200" s="6" t="s">
        <v>14254</v>
      </c>
      <c r="W5200" t="s">
        <v>14256</v>
      </c>
      <c r="X5200" t="s">
        <v>14198</v>
      </c>
      <c r="Y5200" t="str">
        <f>VLOOKUP(R5200,Managers!$A:$B,2,)</f>
        <v>Josh Martinez</v>
      </c>
      <c r="Z5200" s="11">
        <f>VLOOKUP(X5200,HourlyWages!$A:$B,2,0)</f>
        <v>51</v>
      </c>
      <c r="AA5200">
        <v>1</v>
      </c>
    </row>
    <row r="5201" spans="1:27" x14ac:dyDescent="0.3">
      <c r="A5201" t="b">
        <f>COUNTIF($C$1:C5201, C5201)&gt;1</f>
        <v>0</v>
      </c>
      <c r="B5201" t="b">
        <f>VLOOKUP(C5201,Sheet3!$A:$B,2,0) &gt; 1</f>
        <v>0</v>
      </c>
      <c r="C5201">
        <v>5200</v>
      </c>
      <c r="D5201">
        <v>36934</v>
      </c>
      <c r="E5201" s="4">
        <v>40169</v>
      </c>
      <c r="F5201">
        <v>7</v>
      </c>
      <c r="G5201" s="15">
        <f>I5201*F5201</f>
        <v>1050</v>
      </c>
      <c r="H5201" s="9">
        <v>0.02</v>
      </c>
      <c r="I5201" s="13">
        <f>VLOOKUP($U5201,Pricebook!$A:$D,4,0)</f>
        <v>150</v>
      </c>
      <c r="J5201" s="11">
        <f>G5201*(1-H5201)</f>
        <v>1029</v>
      </c>
      <c r="K5201" t="s">
        <v>1209</v>
      </c>
      <c r="L5201" t="s">
        <v>552</v>
      </c>
      <c r="M5201" t="str">
        <f>VLOOKUP($L5201,Companies!$A:$G,7,)</f>
        <v>Business Services</v>
      </c>
      <c r="N5201" t="str">
        <f>VLOOKUP($L5201,Companies!$A:$G,6,)</f>
        <v>Miscellaneous</v>
      </c>
      <c r="O5201" s="6" t="s">
        <v>903</v>
      </c>
      <c r="P5201" s="6">
        <v>97756</v>
      </c>
      <c r="Q5201" t="s">
        <v>43</v>
      </c>
      <c r="R5201" t="s">
        <v>23</v>
      </c>
      <c r="S5201" s="4">
        <v>40171</v>
      </c>
      <c r="T5201" s="7">
        <f>S5201-E5201</f>
        <v>2</v>
      </c>
      <c r="U5201" t="s">
        <v>14216</v>
      </c>
      <c r="V5201" s="6" t="s">
        <v>14257</v>
      </c>
      <c r="W5201" t="s">
        <v>14270</v>
      </c>
      <c r="X5201" t="s">
        <v>14196</v>
      </c>
      <c r="Y5201" t="str">
        <f>VLOOKUP(R5201,Managers!$A:$B,2,)</f>
        <v>Bob Turner</v>
      </c>
      <c r="Z5201" s="11">
        <f>VLOOKUP(X5201,HourlyWages!$A:$B,2,0)</f>
        <v>58</v>
      </c>
      <c r="AA5201">
        <v>1</v>
      </c>
    </row>
    <row r="5202" spans="1:27" x14ac:dyDescent="0.3">
      <c r="A5202" t="b">
        <f>COUNTIF($C$1:C5202, C5202)&gt;1</f>
        <v>0</v>
      </c>
      <c r="B5202" t="b">
        <f>VLOOKUP(C5202,Sheet3!$A:$B,2,0) &gt; 1</f>
        <v>0</v>
      </c>
      <c r="C5202">
        <v>5201</v>
      </c>
      <c r="D5202">
        <v>36934</v>
      </c>
      <c r="E5202" s="4">
        <v>40169</v>
      </c>
      <c r="F5202">
        <v>2</v>
      </c>
      <c r="G5202" s="15">
        <f>I5202*F5202</f>
        <v>220</v>
      </c>
      <c r="H5202" s="9">
        <v>0.1</v>
      </c>
      <c r="I5202" s="13">
        <f>VLOOKUP($U5202,Pricebook!$A:$D,4,0)</f>
        <v>110</v>
      </c>
      <c r="J5202" s="11">
        <f>G5202*(1-H5202)</f>
        <v>198</v>
      </c>
      <c r="K5202" t="s">
        <v>1209</v>
      </c>
      <c r="L5202" t="s">
        <v>552</v>
      </c>
      <c r="M5202" t="str">
        <f>VLOOKUP($L5202,Companies!$A:$G,7,)</f>
        <v>Business Services</v>
      </c>
      <c r="N5202" t="str">
        <f>VLOOKUP($L5202,Companies!$A:$G,6,)</f>
        <v>Miscellaneous</v>
      </c>
      <c r="O5202" s="6" t="s">
        <v>903</v>
      </c>
      <c r="P5202" s="6">
        <v>97756</v>
      </c>
      <c r="Q5202" t="s">
        <v>43</v>
      </c>
      <c r="R5202" t="s">
        <v>23</v>
      </c>
      <c r="S5202" s="4">
        <v>40171</v>
      </c>
      <c r="T5202" s="7">
        <f>S5202-E5202</f>
        <v>2</v>
      </c>
      <c r="U5202" t="s">
        <v>14215</v>
      </c>
      <c r="V5202" s="6" t="s">
        <v>14251</v>
      </c>
      <c r="W5202" t="s">
        <v>14261</v>
      </c>
      <c r="X5202" t="s">
        <v>14185</v>
      </c>
      <c r="Y5202" t="str">
        <f>VLOOKUP(R5202,Managers!$A:$B,2,)</f>
        <v>Bob Turner</v>
      </c>
      <c r="Z5202" s="11">
        <f>VLOOKUP(X5202,HourlyWages!$A:$B,2,0)</f>
        <v>70</v>
      </c>
      <c r="AA5202">
        <v>1</v>
      </c>
    </row>
    <row r="5203" spans="1:27" x14ac:dyDescent="0.3">
      <c r="A5203" t="b">
        <f>COUNTIF($C$1:C5203, C5203)&gt;1</f>
        <v>0</v>
      </c>
      <c r="B5203" t="b">
        <f>VLOOKUP(C5203,Sheet3!$A:$B,2,0) &gt; 1</f>
        <v>0</v>
      </c>
      <c r="C5203">
        <v>5202</v>
      </c>
      <c r="D5203">
        <v>36934</v>
      </c>
      <c r="E5203" s="4">
        <v>40169</v>
      </c>
      <c r="F5203">
        <v>45</v>
      </c>
      <c r="G5203" s="15">
        <f>I5203*F5203</f>
        <v>5625</v>
      </c>
      <c r="H5203" s="9">
        <v>0.01</v>
      </c>
      <c r="I5203" s="13">
        <f>VLOOKUP($U5203,Pricebook!$A:$D,4,0)</f>
        <v>125</v>
      </c>
      <c r="J5203" s="11">
        <f>G5203*(1-H5203)</f>
        <v>5568.75</v>
      </c>
      <c r="K5203" t="s">
        <v>1209</v>
      </c>
      <c r="L5203" t="s">
        <v>552</v>
      </c>
      <c r="M5203" t="str">
        <f>VLOOKUP($L5203,Companies!$A:$G,7,)</f>
        <v>Business Services</v>
      </c>
      <c r="N5203" t="str">
        <f>VLOOKUP($L5203,Companies!$A:$G,6,)</f>
        <v>Miscellaneous</v>
      </c>
      <c r="O5203" s="6" t="s">
        <v>903</v>
      </c>
      <c r="P5203" s="6">
        <v>97756</v>
      </c>
      <c r="Q5203" t="s">
        <v>43</v>
      </c>
      <c r="R5203" t="s">
        <v>23</v>
      </c>
      <c r="S5203" s="4">
        <v>40170</v>
      </c>
      <c r="T5203" s="7">
        <f>S5203-E5203</f>
        <v>1</v>
      </c>
      <c r="U5203" t="s">
        <v>14209</v>
      </c>
      <c r="V5203" s="6" t="s">
        <v>14251</v>
      </c>
      <c r="W5203" t="s">
        <v>14263</v>
      </c>
      <c r="X5203" t="s">
        <v>14189</v>
      </c>
      <c r="Y5203" t="str">
        <f>VLOOKUP(R5203,Managers!$A:$B,2,)</f>
        <v>Bob Turner</v>
      </c>
      <c r="Z5203" s="11">
        <f>VLOOKUP(X5203,HourlyWages!$A:$B,2,0)</f>
        <v>62</v>
      </c>
      <c r="AA5203">
        <v>1</v>
      </c>
    </row>
    <row r="5204" spans="1:27" x14ac:dyDescent="0.3">
      <c r="A5204" t="b">
        <f>COUNTIF($C$1:C5204, C5204)&gt;1</f>
        <v>0</v>
      </c>
      <c r="B5204" t="b">
        <f>VLOOKUP(C5204,Sheet3!$A:$B,2,0) &gt; 1</f>
        <v>0</v>
      </c>
      <c r="C5204">
        <v>5203</v>
      </c>
      <c r="D5204">
        <v>36992</v>
      </c>
      <c r="E5204" s="4">
        <v>40154</v>
      </c>
      <c r="F5204">
        <v>34</v>
      </c>
      <c r="G5204" s="15">
        <f>I5204*F5204</f>
        <v>4760</v>
      </c>
      <c r="H5204" s="9">
        <v>0.04</v>
      </c>
      <c r="I5204" s="13">
        <f>VLOOKUP($U5204,Pricebook!$A:$D,4,0)</f>
        <v>140</v>
      </c>
      <c r="J5204" s="11">
        <f>G5204*(1-H5204)</f>
        <v>4569.5999999999995</v>
      </c>
      <c r="K5204" t="s">
        <v>532</v>
      </c>
      <c r="L5204" t="s">
        <v>20</v>
      </c>
      <c r="M5204" t="str">
        <f>VLOOKUP($L5204,Companies!$A:$G,7,)</f>
        <v>Major Pharmaceuticals</v>
      </c>
      <c r="N5204" t="str">
        <f>VLOOKUP($L5204,Companies!$A:$G,6,)</f>
        <v>Health Care</v>
      </c>
      <c r="O5204" s="6" t="s">
        <v>2595</v>
      </c>
      <c r="P5204" s="6" t="s">
        <v>2596</v>
      </c>
      <c r="Q5204" t="s">
        <v>436</v>
      </c>
      <c r="R5204" t="s">
        <v>34</v>
      </c>
      <c r="S5204" s="4">
        <v>40156</v>
      </c>
      <c r="T5204" s="7">
        <f>S5204-E5204</f>
        <v>2</v>
      </c>
      <c r="U5204" t="s">
        <v>14207</v>
      </c>
      <c r="V5204" s="6" t="s">
        <v>14254</v>
      </c>
      <c r="W5204" t="s">
        <v>14269</v>
      </c>
      <c r="X5204" t="s">
        <v>14192</v>
      </c>
      <c r="Y5204" t="str">
        <f>VLOOKUP(R5204,Managers!$A:$B,2,)</f>
        <v>Frank Mitchell</v>
      </c>
      <c r="Z5204" s="11">
        <f>VLOOKUP(X5204,HourlyWages!$A:$B,2,0)</f>
        <v>75</v>
      </c>
      <c r="AA5204">
        <v>1</v>
      </c>
    </row>
    <row r="5205" spans="1:27" x14ac:dyDescent="0.3">
      <c r="A5205" t="b">
        <f>COUNTIF($C$1:C5205, C5205)&gt;1</f>
        <v>0</v>
      </c>
      <c r="B5205" t="b">
        <f>VLOOKUP(C5205,Sheet3!$A:$B,2,0) &gt; 1</f>
        <v>0</v>
      </c>
      <c r="C5205">
        <v>5204</v>
      </c>
      <c r="D5205">
        <v>36994</v>
      </c>
      <c r="E5205" s="4">
        <v>40711</v>
      </c>
      <c r="F5205">
        <v>40</v>
      </c>
      <c r="G5205" s="15">
        <f>I5205*F5205</f>
        <v>5000</v>
      </c>
      <c r="H5205" s="9">
        <v>0.03</v>
      </c>
      <c r="I5205" s="13">
        <f>VLOOKUP($U5205,Pricebook!$A:$D,4,0)</f>
        <v>125</v>
      </c>
      <c r="J5205" s="11">
        <f>G5205*(1-H5205)</f>
        <v>4850</v>
      </c>
      <c r="K5205" t="s">
        <v>1161</v>
      </c>
      <c r="L5205" t="s">
        <v>193</v>
      </c>
      <c r="M5205" t="str">
        <f>VLOOKUP($L5205,Companies!$A:$G,7,)</f>
        <v>Semiconductors</v>
      </c>
      <c r="N5205" t="str">
        <f>VLOOKUP($L5205,Companies!$A:$G,6,)</f>
        <v>Technology</v>
      </c>
      <c r="O5205" s="6" t="s">
        <v>2611</v>
      </c>
      <c r="P5205" s="6">
        <v>87124</v>
      </c>
      <c r="Q5205" t="s">
        <v>52</v>
      </c>
      <c r="R5205" t="s">
        <v>23</v>
      </c>
      <c r="S5205" s="4">
        <v>40711</v>
      </c>
      <c r="T5205" s="7">
        <f>S5205-E5205</f>
        <v>0</v>
      </c>
      <c r="U5205" t="s">
        <v>14221</v>
      </c>
      <c r="V5205" s="6" t="s">
        <v>14257</v>
      </c>
      <c r="W5205" t="s">
        <v>14258</v>
      </c>
      <c r="X5205" t="s">
        <v>14201</v>
      </c>
      <c r="Y5205" t="str">
        <f>VLOOKUP(R5205,Managers!$A:$B,2,)</f>
        <v>Bob Turner</v>
      </c>
      <c r="Z5205" s="11">
        <f>VLOOKUP(X5205,HourlyWages!$A:$B,2,0)</f>
        <v>53</v>
      </c>
      <c r="AA5205">
        <v>1</v>
      </c>
    </row>
    <row r="5206" spans="1:27" x14ac:dyDescent="0.3">
      <c r="A5206" t="b">
        <f>COUNTIF($C$1:C5206, C5206)&gt;1</f>
        <v>0</v>
      </c>
      <c r="B5206" t="b">
        <f>VLOOKUP(C5206,Sheet3!$A:$B,2,0) &gt; 1</f>
        <v>0</v>
      </c>
      <c r="C5206">
        <v>5205</v>
      </c>
      <c r="D5206">
        <v>36997</v>
      </c>
      <c r="E5206" s="4">
        <v>40517</v>
      </c>
      <c r="F5206">
        <v>39</v>
      </c>
      <c r="G5206" s="15">
        <f>I5206*F5206</f>
        <v>7800</v>
      </c>
      <c r="H5206" s="9">
        <v>0</v>
      </c>
      <c r="I5206" s="13">
        <f>VLOOKUP($U5206,Pricebook!$A:$D,4,0)</f>
        <v>200</v>
      </c>
      <c r="J5206" s="11">
        <f>G5206*(1-H5206)</f>
        <v>7800</v>
      </c>
      <c r="K5206" t="s">
        <v>756</v>
      </c>
      <c r="L5206" t="s">
        <v>190</v>
      </c>
      <c r="M5206" t="str">
        <f>VLOOKUP($L5206,Companies!$A:$G,7,)</f>
        <v>Computer Software: Prepackaged Software</v>
      </c>
      <c r="N5206" t="str">
        <f>VLOOKUP($L5206,Companies!$A:$G,6,)</f>
        <v>Technology</v>
      </c>
      <c r="O5206" s="6" t="s">
        <v>758</v>
      </c>
      <c r="P5206" s="6">
        <v>83301</v>
      </c>
      <c r="Q5206" t="s">
        <v>197</v>
      </c>
      <c r="R5206" t="s">
        <v>23</v>
      </c>
      <c r="S5206" s="4">
        <v>40518</v>
      </c>
      <c r="T5206" s="7">
        <f>S5206-E5206</f>
        <v>1</v>
      </c>
      <c r="U5206" t="s">
        <v>14214</v>
      </c>
      <c r="V5206" s="6" t="s">
        <v>14251</v>
      </c>
      <c r="W5206" t="s">
        <v>14263</v>
      </c>
      <c r="X5206" t="s">
        <v>14193</v>
      </c>
      <c r="Y5206" t="str">
        <f>VLOOKUP(R5206,Managers!$A:$B,2,)</f>
        <v>Bob Turner</v>
      </c>
      <c r="Z5206" s="11">
        <f>VLOOKUP(X5206,HourlyWages!$A:$B,2,0)</f>
        <v>57</v>
      </c>
      <c r="AA5206">
        <v>1</v>
      </c>
    </row>
    <row r="5207" spans="1:27" x14ac:dyDescent="0.3">
      <c r="A5207" t="b">
        <f>COUNTIF($C$1:C5207, C5207)&gt;1</f>
        <v>0</v>
      </c>
      <c r="B5207" t="b">
        <f>VLOOKUP(C5207,Sheet3!$A:$B,2,0) &gt; 1</f>
        <v>0</v>
      </c>
      <c r="C5207">
        <v>5206</v>
      </c>
      <c r="D5207">
        <v>36998</v>
      </c>
      <c r="E5207" s="4">
        <v>41181</v>
      </c>
      <c r="F5207">
        <v>50</v>
      </c>
      <c r="G5207" s="15">
        <f>I5207*F5207</f>
        <v>6250</v>
      </c>
      <c r="H5207" s="9">
        <v>7.0000000000000007E-2</v>
      </c>
      <c r="I5207" s="13">
        <f>VLOOKUP($U5207,Pricebook!$A:$D,4,0)</f>
        <v>125</v>
      </c>
      <c r="J5207" s="11">
        <f>G5207*(1-H5207)</f>
        <v>5812.5</v>
      </c>
      <c r="K5207" t="s">
        <v>1064</v>
      </c>
      <c r="L5207" t="s">
        <v>84</v>
      </c>
      <c r="M5207" t="str">
        <f>VLOOKUP($L5207,Companies!$A:$G,7,)</f>
        <v>Packaged Foods</v>
      </c>
      <c r="N5207" t="str">
        <f>VLOOKUP($L5207,Companies!$A:$G,6,)</f>
        <v>Consumer Non-Durables</v>
      </c>
      <c r="O5207" s="6" t="s">
        <v>2297</v>
      </c>
      <c r="P5207" s="6">
        <v>99207</v>
      </c>
      <c r="Q5207" t="s">
        <v>22</v>
      </c>
      <c r="R5207" t="s">
        <v>23</v>
      </c>
      <c r="S5207" s="4">
        <v>41186</v>
      </c>
      <c r="T5207" s="7">
        <f>S5207-E5207</f>
        <v>5</v>
      </c>
      <c r="U5207" t="s">
        <v>14208</v>
      </c>
      <c r="V5207" s="6" t="s">
        <v>14251</v>
      </c>
      <c r="W5207" t="s">
        <v>14263</v>
      </c>
      <c r="X5207" t="s">
        <v>14197</v>
      </c>
      <c r="Y5207" t="str">
        <f>VLOOKUP(R5207,Managers!$A:$B,2,)</f>
        <v>Bob Turner</v>
      </c>
      <c r="Z5207" s="11">
        <f>VLOOKUP(X5207,HourlyWages!$A:$B,2,0)</f>
        <v>71</v>
      </c>
      <c r="AA5207">
        <v>1</v>
      </c>
    </row>
    <row r="5208" spans="1:27" x14ac:dyDescent="0.3">
      <c r="A5208" t="b">
        <f>COUNTIF($C$1:C5208, C5208)&gt;1</f>
        <v>0</v>
      </c>
      <c r="B5208" t="b">
        <f>VLOOKUP(C5208,Sheet3!$A:$B,2,0) &gt; 1</f>
        <v>0</v>
      </c>
      <c r="C5208">
        <v>5207</v>
      </c>
      <c r="D5208">
        <v>36998</v>
      </c>
      <c r="E5208" s="4">
        <v>41181</v>
      </c>
      <c r="F5208">
        <v>41</v>
      </c>
      <c r="G5208" s="15">
        <f>I5208*F5208</f>
        <v>4510</v>
      </c>
      <c r="H5208" s="9">
        <v>0.1</v>
      </c>
      <c r="I5208" s="13">
        <f>VLOOKUP($U5208,Pricebook!$A:$D,4,0)</f>
        <v>110</v>
      </c>
      <c r="J5208" s="11">
        <f>G5208*(1-H5208)</f>
        <v>4059</v>
      </c>
      <c r="K5208" t="s">
        <v>1064</v>
      </c>
      <c r="L5208" t="s">
        <v>84</v>
      </c>
      <c r="M5208" t="str">
        <f>VLOOKUP($L5208,Companies!$A:$G,7,)</f>
        <v>Packaged Foods</v>
      </c>
      <c r="N5208" t="str">
        <f>VLOOKUP($L5208,Companies!$A:$G,6,)</f>
        <v>Consumer Non-Durables</v>
      </c>
      <c r="O5208" s="6" t="s">
        <v>2297</v>
      </c>
      <c r="P5208" s="6">
        <v>99207</v>
      </c>
      <c r="Q5208" t="s">
        <v>22</v>
      </c>
      <c r="R5208" t="s">
        <v>23</v>
      </c>
      <c r="S5208" s="4">
        <v>41188</v>
      </c>
      <c r="T5208" s="7">
        <f>S5208-E5208</f>
        <v>7</v>
      </c>
      <c r="U5208" t="s">
        <v>14215</v>
      </c>
      <c r="V5208" s="6" t="s">
        <v>14251</v>
      </c>
      <c r="W5208" t="s">
        <v>14260</v>
      </c>
      <c r="X5208" t="s">
        <v>14192</v>
      </c>
      <c r="Y5208" t="str">
        <f>VLOOKUP(R5208,Managers!$A:$B,2,)</f>
        <v>Bob Turner</v>
      </c>
      <c r="Z5208" s="11">
        <f>VLOOKUP(X5208,HourlyWages!$A:$B,2,0)</f>
        <v>75</v>
      </c>
      <c r="AA5208">
        <v>1</v>
      </c>
    </row>
    <row r="5209" spans="1:27" x14ac:dyDescent="0.3">
      <c r="A5209" t="b">
        <f>COUNTIF($C$1:C5209, C5209)&gt;1</f>
        <v>0</v>
      </c>
      <c r="B5209" t="b">
        <f>VLOOKUP(C5209,Sheet3!$A:$B,2,0) &gt; 1</f>
        <v>0</v>
      </c>
      <c r="C5209">
        <v>5208</v>
      </c>
      <c r="D5209">
        <v>36998</v>
      </c>
      <c r="E5209" s="4">
        <v>41181</v>
      </c>
      <c r="F5209">
        <v>8</v>
      </c>
      <c r="G5209" s="15">
        <f>I5209*F5209</f>
        <v>880</v>
      </c>
      <c r="H5209" s="9">
        <v>0.02</v>
      </c>
      <c r="I5209" s="13">
        <f>VLOOKUP($U5209,Pricebook!$A:$D,4,0)</f>
        <v>110</v>
      </c>
      <c r="J5209" s="11">
        <f>G5209*(1-H5209)</f>
        <v>862.4</v>
      </c>
      <c r="K5209" t="s">
        <v>1064</v>
      </c>
      <c r="L5209" t="s">
        <v>84</v>
      </c>
      <c r="M5209" t="str">
        <f>VLOOKUP($L5209,Companies!$A:$G,7,)</f>
        <v>Packaged Foods</v>
      </c>
      <c r="N5209" t="str">
        <f>VLOOKUP($L5209,Companies!$A:$G,6,)</f>
        <v>Consumer Non-Durables</v>
      </c>
      <c r="O5209" s="6" t="s">
        <v>2297</v>
      </c>
      <c r="P5209" s="6">
        <v>99207</v>
      </c>
      <c r="Q5209" t="s">
        <v>22</v>
      </c>
      <c r="R5209" t="s">
        <v>23</v>
      </c>
      <c r="S5209" s="4">
        <v>41183</v>
      </c>
      <c r="T5209" s="7">
        <f>S5209-E5209</f>
        <v>2</v>
      </c>
      <c r="U5209" t="s">
        <v>14215</v>
      </c>
      <c r="V5209" s="6" t="s">
        <v>14251</v>
      </c>
      <c r="W5209" t="s">
        <v>14263</v>
      </c>
      <c r="X5209" t="s">
        <v>14184</v>
      </c>
      <c r="Y5209" t="str">
        <f>VLOOKUP(R5209,Managers!$A:$B,2,)</f>
        <v>Bob Turner</v>
      </c>
      <c r="Z5209" s="11">
        <f>VLOOKUP(X5209,HourlyWages!$A:$B,2,0)</f>
        <v>50</v>
      </c>
      <c r="AA5209">
        <v>1</v>
      </c>
    </row>
    <row r="5210" spans="1:27" x14ac:dyDescent="0.3">
      <c r="A5210" t="b">
        <f>COUNTIF($C$1:C5210, C5210)&gt;1</f>
        <v>0</v>
      </c>
      <c r="B5210" t="b">
        <f>VLOOKUP(C5210,Sheet3!$A:$B,2,0) &gt; 1</f>
        <v>0</v>
      </c>
      <c r="C5210">
        <v>5209</v>
      </c>
      <c r="D5210">
        <v>36999</v>
      </c>
      <c r="E5210" s="4">
        <v>40159</v>
      </c>
      <c r="F5210">
        <v>28</v>
      </c>
      <c r="G5210" s="15">
        <f>I5210*F5210</f>
        <v>4200</v>
      </c>
      <c r="H5210" s="9">
        <v>0.06</v>
      </c>
      <c r="I5210" s="13">
        <f>VLOOKUP($U5210,Pricebook!$A:$D,4,0)</f>
        <v>150</v>
      </c>
      <c r="J5210" s="11">
        <f>G5210*(1-H5210)</f>
        <v>3948</v>
      </c>
      <c r="K5210" t="s">
        <v>1930</v>
      </c>
      <c r="L5210" t="s">
        <v>300</v>
      </c>
      <c r="M5210" t="str">
        <f>VLOOKUP($L5210,Companies!$A:$G,7,)</f>
        <v>Computer Software: Programming, Data Processing</v>
      </c>
      <c r="N5210" t="str">
        <f>VLOOKUP($L5210,Companies!$A:$G,6,)</f>
        <v>Technology</v>
      </c>
      <c r="O5210" s="6" t="s">
        <v>2590</v>
      </c>
      <c r="P5210" s="6">
        <v>78155</v>
      </c>
      <c r="Q5210" t="s">
        <v>48</v>
      </c>
      <c r="R5210" t="s">
        <v>16</v>
      </c>
      <c r="S5210" s="4">
        <v>40160</v>
      </c>
      <c r="T5210" s="7">
        <f>S5210-E5210</f>
        <v>1</v>
      </c>
      <c r="U5210" t="s">
        <v>14222</v>
      </c>
      <c r="V5210" s="6" t="s">
        <v>14251</v>
      </c>
      <c r="W5210" t="s">
        <v>14266</v>
      </c>
      <c r="X5210" t="s">
        <v>14193</v>
      </c>
      <c r="Y5210" t="str">
        <f>VLOOKUP(R5210,Managers!$A:$B,2,)</f>
        <v>Josh Martinez</v>
      </c>
      <c r="Z5210" s="11">
        <f>VLOOKUP(X5210,HourlyWages!$A:$B,2,0)</f>
        <v>57</v>
      </c>
      <c r="AA5210">
        <v>1</v>
      </c>
    </row>
    <row r="5211" spans="1:27" x14ac:dyDescent="0.3">
      <c r="A5211" t="b">
        <f>COUNTIF($C$1:C5211, C5211)&gt;1</f>
        <v>0</v>
      </c>
      <c r="B5211" t="b">
        <f>VLOOKUP(C5211,Sheet3!$A:$B,2,0) &gt; 1</f>
        <v>0</v>
      </c>
      <c r="C5211">
        <v>5210</v>
      </c>
      <c r="D5211">
        <v>36999</v>
      </c>
      <c r="E5211" s="4">
        <v>40159</v>
      </c>
      <c r="F5211">
        <v>3</v>
      </c>
      <c r="G5211" s="15">
        <f>I5211*F5211</f>
        <v>450</v>
      </c>
      <c r="H5211" s="9">
        <v>0.08</v>
      </c>
      <c r="I5211" s="13">
        <f>VLOOKUP($U5211,Pricebook!$A:$D,4,0)</f>
        <v>150</v>
      </c>
      <c r="J5211" s="11">
        <f>G5211*(1-H5211)</f>
        <v>414</v>
      </c>
      <c r="K5211" t="s">
        <v>1930</v>
      </c>
      <c r="L5211" t="s">
        <v>300</v>
      </c>
      <c r="M5211" t="str">
        <f>VLOOKUP($L5211,Companies!$A:$G,7,)</f>
        <v>Computer Software: Programming, Data Processing</v>
      </c>
      <c r="N5211" t="str">
        <f>VLOOKUP($L5211,Companies!$A:$G,6,)</f>
        <v>Technology</v>
      </c>
      <c r="O5211" s="6" t="s">
        <v>2590</v>
      </c>
      <c r="P5211" s="6">
        <v>78155</v>
      </c>
      <c r="Q5211" t="s">
        <v>48</v>
      </c>
      <c r="R5211" t="s">
        <v>16</v>
      </c>
      <c r="S5211" s="4">
        <v>40160</v>
      </c>
      <c r="T5211" s="7">
        <f>S5211-E5211</f>
        <v>1</v>
      </c>
      <c r="U5211" t="s">
        <v>14210</v>
      </c>
      <c r="V5211" s="6" t="s">
        <v>14251</v>
      </c>
      <c r="W5211" t="s">
        <v>14267</v>
      </c>
      <c r="X5211" t="s">
        <v>14196</v>
      </c>
      <c r="Y5211" t="str">
        <f>VLOOKUP(R5211,Managers!$A:$B,2,)</f>
        <v>Josh Martinez</v>
      </c>
      <c r="Z5211" s="11">
        <f>VLOOKUP(X5211,HourlyWages!$A:$B,2,0)</f>
        <v>58</v>
      </c>
      <c r="AA5211">
        <v>1</v>
      </c>
    </row>
    <row r="5212" spans="1:27" x14ac:dyDescent="0.3">
      <c r="A5212" t="b">
        <f>COUNTIF($C$1:C5212, C5212)&gt;1</f>
        <v>0</v>
      </c>
      <c r="B5212" t="b">
        <f>VLOOKUP(C5212,Sheet3!$A:$B,2,0) &gt; 1</f>
        <v>0</v>
      </c>
      <c r="C5212">
        <v>5211</v>
      </c>
      <c r="D5212">
        <v>37025</v>
      </c>
      <c r="E5212" s="4">
        <v>40127</v>
      </c>
      <c r="F5212">
        <v>37</v>
      </c>
      <c r="G5212" s="15">
        <f>I5212*F5212</f>
        <v>5550</v>
      </c>
      <c r="H5212" s="9">
        <v>0.03</v>
      </c>
      <c r="I5212" s="13">
        <f>VLOOKUP($U5212,Pricebook!$A:$D,4,0)</f>
        <v>150</v>
      </c>
      <c r="J5212" s="11">
        <f>G5212*(1-H5212)</f>
        <v>5383.5</v>
      </c>
      <c r="K5212" t="s">
        <v>1826</v>
      </c>
      <c r="L5212" t="s">
        <v>341</v>
      </c>
      <c r="M5212" t="str">
        <f>VLOOKUP($L5212,Companies!$A:$G,7,)</f>
        <v>Computer Software: Prepackaged Software</v>
      </c>
      <c r="N5212" t="str">
        <f>VLOOKUP($L5212,Companies!$A:$G,6,)</f>
        <v>Technology</v>
      </c>
      <c r="O5212" s="6" t="s">
        <v>2359</v>
      </c>
      <c r="P5212" s="6">
        <v>33156</v>
      </c>
      <c r="Q5212" t="s">
        <v>101</v>
      </c>
      <c r="R5212" t="s">
        <v>34</v>
      </c>
      <c r="S5212" s="4">
        <v>40128</v>
      </c>
      <c r="T5212" s="7">
        <f>S5212-E5212</f>
        <v>1</v>
      </c>
      <c r="U5212" t="s">
        <v>14211</v>
      </c>
      <c r="V5212" s="6" t="s">
        <v>14251</v>
      </c>
      <c r="W5212" t="s">
        <v>14263</v>
      </c>
      <c r="X5212" t="s">
        <v>14198</v>
      </c>
      <c r="Y5212" t="str">
        <f>VLOOKUP(R5212,Managers!$A:$B,2,)</f>
        <v>Frank Mitchell</v>
      </c>
      <c r="Z5212" s="11">
        <f>VLOOKUP(X5212,HourlyWages!$A:$B,2,0)</f>
        <v>51</v>
      </c>
      <c r="AA5212">
        <v>1</v>
      </c>
    </row>
    <row r="5213" spans="1:27" x14ac:dyDescent="0.3">
      <c r="A5213" t="b">
        <f>COUNTIF($C$1:C5213, C5213)&gt;1</f>
        <v>0</v>
      </c>
      <c r="B5213" t="b">
        <f>VLOOKUP(C5213,Sheet3!$A:$B,2,0) &gt; 1</f>
        <v>0</v>
      </c>
      <c r="C5213">
        <v>5212</v>
      </c>
      <c r="D5213">
        <v>37063</v>
      </c>
      <c r="E5213" s="4">
        <v>41252</v>
      </c>
      <c r="F5213">
        <v>50</v>
      </c>
      <c r="G5213" s="15">
        <f>I5213*F5213</f>
        <v>6250</v>
      </c>
      <c r="H5213" s="9">
        <v>0</v>
      </c>
      <c r="I5213" s="13">
        <f>VLOOKUP($U5213,Pricebook!$A:$D,4,0)</f>
        <v>125</v>
      </c>
      <c r="J5213" s="11">
        <f>G5213*(1-H5213)</f>
        <v>6250</v>
      </c>
      <c r="K5213" t="s">
        <v>570</v>
      </c>
      <c r="L5213" t="s">
        <v>571</v>
      </c>
      <c r="M5213" t="str">
        <f>VLOOKUP($L5213,Companies!$A:$G,7,)</f>
        <v>EDP Services</v>
      </c>
      <c r="N5213" t="str">
        <f>VLOOKUP($L5213,Companies!$A:$G,6,)</f>
        <v>Technology</v>
      </c>
      <c r="O5213" s="6" t="s">
        <v>2622</v>
      </c>
      <c r="P5213" s="6">
        <v>66502</v>
      </c>
      <c r="Q5213" t="s">
        <v>153</v>
      </c>
      <c r="R5213" t="s">
        <v>16</v>
      </c>
      <c r="S5213" s="4">
        <v>41253</v>
      </c>
      <c r="T5213" s="7">
        <f>S5213-E5213</f>
        <v>1</v>
      </c>
      <c r="U5213" t="s">
        <v>14208</v>
      </c>
      <c r="V5213" s="6" t="s">
        <v>14257</v>
      </c>
      <c r="W5213" t="s">
        <v>14258</v>
      </c>
      <c r="X5213" t="s">
        <v>14193</v>
      </c>
      <c r="Y5213" t="str">
        <f>VLOOKUP(R5213,Managers!$A:$B,2,)</f>
        <v>Josh Martinez</v>
      </c>
      <c r="Z5213" s="11">
        <f>VLOOKUP(X5213,HourlyWages!$A:$B,2,0)</f>
        <v>57</v>
      </c>
      <c r="AA5213">
        <v>1</v>
      </c>
    </row>
    <row r="5214" spans="1:27" x14ac:dyDescent="0.3">
      <c r="A5214" t="b">
        <f>COUNTIF($C$1:C5214, C5214)&gt;1</f>
        <v>0</v>
      </c>
      <c r="B5214" t="b">
        <f>VLOOKUP(C5214,Sheet3!$A:$B,2,0) &gt; 1</f>
        <v>0</v>
      </c>
      <c r="C5214">
        <v>5213</v>
      </c>
      <c r="D5214">
        <v>37095</v>
      </c>
      <c r="E5214" s="4">
        <v>39882</v>
      </c>
      <c r="F5214">
        <v>3</v>
      </c>
      <c r="G5214" s="15">
        <f>I5214*F5214</f>
        <v>450</v>
      </c>
      <c r="H5214" s="9">
        <v>0.09</v>
      </c>
      <c r="I5214" s="13">
        <f>VLOOKUP($U5214,Pricebook!$A:$D,4,0)</f>
        <v>150</v>
      </c>
      <c r="J5214" s="11">
        <f>G5214*(1-H5214)</f>
        <v>409.5</v>
      </c>
      <c r="K5214" t="s">
        <v>573</v>
      </c>
      <c r="L5214" t="s">
        <v>199</v>
      </c>
      <c r="M5214" t="str">
        <f>VLOOKUP($L5214,Companies!$A:$G,7,)</f>
        <v>Biotechnology: Biological Products (No Diagnostic Substances)</v>
      </c>
      <c r="N5214" t="str">
        <f>VLOOKUP($L5214,Companies!$A:$G,6,)</f>
        <v>Health Care</v>
      </c>
      <c r="O5214" s="6" t="s">
        <v>2463</v>
      </c>
      <c r="P5214" s="6">
        <v>98198</v>
      </c>
      <c r="Q5214" t="s">
        <v>22</v>
      </c>
      <c r="R5214" t="s">
        <v>23</v>
      </c>
      <c r="S5214" s="4">
        <v>39886</v>
      </c>
      <c r="T5214" s="7">
        <f>S5214-E5214</f>
        <v>4</v>
      </c>
      <c r="U5214" t="s">
        <v>14216</v>
      </c>
      <c r="V5214" s="6" t="s">
        <v>14251</v>
      </c>
      <c r="W5214" t="s">
        <v>14252</v>
      </c>
      <c r="X5214" t="s">
        <v>14189</v>
      </c>
      <c r="Y5214" t="str">
        <f>VLOOKUP(R5214,Managers!$A:$B,2,)</f>
        <v>Bob Turner</v>
      </c>
      <c r="Z5214" s="11">
        <f>VLOOKUP(X5214,HourlyWages!$A:$B,2,0)</f>
        <v>62</v>
      </c>
      <c r="AA5214">
        <v>1</v>
      </c>
    </row>
    <row r="5215" spans="1:27" x14ac:dyDescent="0.3">
      <c r="A5215" t="b">
        <f>COUNTIF($C$1:C5215, C5215)&gt;1</f>
        <v>0</v>
      </c>
      <c r="B5215" t="b">
        <f>VLOOKUP(C5215,Sheet3!$A:$B,2,0) &gt; 1</f>
        <v>0</v>
      </c>
      <c r="C5215">
        <v>5214</v>
      </c>
      <c r="D5215">
        <v>37121</v>
      </c>
      <c r="E5215" s="4">
        <v>40617</v>
      </c>
      <c r="F5215">
        <v>44</v>
      </c>
      <c r="G5215" s="15">
        <f>I5215*F5215</f>
        <v>5500</v>
      </c>
      <c r="H5215" s="9">
        <v>0.01</v>
      </c>
      <c r="I5215" s="13">
        <f>VLOOKUP($U5215,Pricebook!$A:$D,4,0)</f>
        <v>125</v>
      </c>
      <c r="J5215" s="11">
        <f>G5215*(1-H5215)</f>
        <v>5445</v>
      </c>
      <c r="K5215" t="s">
        <v>1624</v>
      </c>
      <c r="L5215" t="s">
        <v>36</v>
      </c>
      <c r="M5215" t="str">
        <f>VLOOKUP($L5215,Companies!$A:$G,7,)</f>
        <v>Electronic Components</v>
      </c>
      <c r="N5215" t="str">
        <f>VLOOKUP($L5215,Companies!$A:$G,6,)</f>
        <v>Technology</v>
      </c>
      <c r="O5215" s="6" t="s">
        <v>2385</v>
      </c>
      <c r="P5215" s="6">
        <v>68847</v>
      </c>
      <c r="Q5215" t="s">
        <v>440</v>
      </c>
      <c r="R5215" t="s">
        <v>16</v>
      </c>
      <c r="S5215" s="4">
        <v>40618</v>
      </c>
      <c r="T5215" s="7">
        <f>S5215-E5215</f>
        <v>1</v>
      </c>
      <c r="U5215" t="s">
        <v>14221</v>
      </c>
      <c r="V5215" s="6" t="s">
        <v>14251</v>
      </c>
      <c r="W5215" t="s">
        <v>14252</v>
      </c>
      <c r="X5215" t="s">
        <v>14199</v>
      </c>
      <c r="Y5215" t="str">
        <f>VLOOKUP(R5215,Managers!$A:$B,2,)</f>
        <v>Josh Martinez</v>
      </c>
      <c r="Z5215" s="11">
        <f>VLOOKUP(X5215,HourlyWages!$A:$B,2,0)</f>
        <v>68</v>
      </c>
      <c r="AA5215">
        <v>1</v>
      </c>
    </row>
    <row r="5216" spans="1:27" x14ac:dyDescent="0.3">
      <c r="A5216" t="b">
        <f>COUNTIF($C$1:C5216, C5216)&gt;1</f>
        <v>0</v>
      </c>
      <c r="B5216" t="b">
        <f>VLOOKUP(C5216,Sheet3!$A:$B,2,0) &gt; 1</f>
        <v>0</v>
      </c>
      <c r="C5216">
        <v>5215</v>
      </c>
      <c r="D5216">
        <v>37123</v>
      </c>
      <c r="E5216" s="4">
        <v>40957</v>
      </c>
      <c r="F5216">
        <v>50</v>
      </c>
      <c r="G5216" s="15">
        <f>I5216*F5216</f>
        <v>6250</v>
      </c>
      <c r="H5216" s="9">
        <v>0.05</v>
      </c>
      <c r="I5216" s="13">
        <f>VLOOKUP($U5216,Pricebook!$A:$D,4,0)</f>
        <v>125</v>
      </c>
      <c r="J5216" s="11">
        <f>G5216*(1-H5216)</f>
        <v>5937.5</v>
      </c>
      <c r="K5216" t="s">
        <v>523</v>
      </c>
      <c r="L5216" t="s">
        <v>351</v>
      </c>
      <c r="M5216" t="str">
        <f>VLOOKUP($L5216,Companies!$A:$G,7,)</f>
        <v>Department/Specialty Retail Stores</v>
      </c>
      <c r="N5216" t="str">
        <f>VLOOKUP($L5216,Companies!$A:$G,6,)</f>
        <v>Consumer Services</v>
      </c>
      <c r="O5216" s="6" t="s">
        <v>2503</v>
      </c>
      <c r="P5216" s="6" t="s">
        <v>2504</v>
      </c>
      <c r="Q5216" t="s">
        <v>210</v>
      </c>
      <c r="R5216" t="s">
        <v>61</v>
      </c>
      <c r="S5216" s="4">
        <v>40958</v>
      </c>
      <c r="T5216" s="7">
        <f>S5216-E5216</f>
        <v>1</v>
      </c>
      <c r="U5216" t="s">
        <v>14209</v>
      </c>
      <c r="V5216" s="6" t="s">
        <v>14251</v>
      </c>
      <c r="W5216" t="s">
        <v>14268</v>
      </c>
      <c r="X5216" t="s">
        <v>14193</v>
      </c>
      <c r="Y5216" t="str">
        <f>VLOOKUP(R5216,Managers!$A:$B,2,)</f>
        <v>Allen Young</v>
      </c>
      <c r="Z5216" s="11">
        <f>VLOOKUP(X5216,HourlyWages!$A:$B,2,0)</f>
        <v>57</v>
      </c>
      <c r="AA5216">
        <v>1</v>
      </c>
    </row>
    <row r="5217" spans="1:27" x14ac:dyDescent="0.3">
      <c r="A5217" t="b">
        <f>COUNTIF($C$1:C5217, C5217)&gt;1</f>
        <v>0</v>
      </c>
      <c r="B5217" t="b">
        <f>VLOOKUP(C5217,Sheet3!$A:$B,2,0) &gt; 1</f>
        <v>0</v>
      </c>
      <c r="C5217">
        <v>5216</v>
      </c>
      <c r="D5217">
        <v>37124</v>
      </c>
      <c r="E5217" s="4">
        <v>40998</v>
      </c>
      <c r="F5217">
        <v>33</v>
      </c>
      <c r="G5217" s="15">
        <f>I5217*F5217</f>
        <v>4950</v>
      </c>
      <c r="H5217" s="9">
        <v>0.1</v>
      </c>
      <c r="I5217" s="13">
        <f>VLOOKUP($U5217,Pricebook!$A:$D,4,0)</f>
        <v>150</v>
      </c>
      <c r="J5217" s="11">
        <f>G5217*(1-H5217)</f>
        <v>4455</v>
      </c>
      <c r="K5217" t="s">
        <v>2585</v>
      </c>
      <c r="L5217" t="s">
        <v>274</v>
      </c>
      <c r="M5217" t="str">
        <f>VLOOKUP($L5217,Companies!$A:$G,7,)</f>
        <v>Other Specialty Stores</v>
      </c>
      <c r="N5217" t="str">
        <f>VLOOKUP($L5217,Companies!$A:$G,6,)</f>
        <v>Consumer Services</v>
      </c>
      <c r="O5217" s="6" t="s">
        <v>2586</v>
      </c>
      <c r="P5217" s="6">
        <v>34698</v>
      </c>
      <c r="Q5217" t="s">
        <v>101</v>
      </c>
      <c r="R5217" t="s">
        <v>34</v>
      </c>
      <c r="S5217" s="4">
        <v>41000</v>
      </c>
      <c r="T5217" s="7">
        <f>S5217-E5217</f>
        <v>2</v>
      </c>
      <c r="U5217" t="s">
        <v>14222</v>
      </c>
      <c r="V5217" s="6" t="s">
        <v>14251</v>
      </c>
      <c r="W5217" t="s">
        <v>14267</v>
      </c>
      <c r="X5217" t="s">
        <v>14188</v>
      </c>
      <c r="Y5217" t="str">
        <f>VLOOKUP(R5217,Managers!$A:$B,2,)</f>
        <v>Frank Mitchell</v>
      </c>
      <c r="Z5217" s="11">
        <f>VLOOKUP(X5217,HourlyWages!$A:$B,2,0)</f>
        <v>52</v>
      </c>
      <c r="AA5217">
        <v>1</v>
      </c>
    </row>
    <row r="5218" spans="1:27" x14ac:dyDescent="0.3">
      <c r="A5218" t="b">
        <f>COUNTIF($C$1:C5218, C5218)&gt;1</f>
        <v>0</v>
      </c>
      <c r="B5218" t="b">
        <f>VLOOKUP(C5218,Sheet3!$A:$B,2,0) &gt; 1</f>
        <v>0</v>
      </c>
      <c r="C5218">
        <v>5217</v>
      </c>
      <c r="D5218">
        <v>37125</v>
      </c>
      <c r="E5218" s="4">
        <v>40192</v>
      </c>
      <c r="F5218">
        <v>46</v>
      </c>
      <c r="G5218" s="15">
        <f>I5218*F5218</f>
        <v>6440</v>
      </c>
      <c r="H5218" s="9">
        <v>0</v>
      </c>
      <c r="I5218" s="13">
        <f>VLOOKUP($U5218,Pricebook!$A:$D,4,0)</f>
        <v>140</v>
      </c>
      <c r="J5218" s="11">
        <f>G5218*(1-H5218)</f>
        <v>6440</v>
      </c>
      <c r="K5218" t="s">
        <v>350</v>
      </c>
      <c r="L5218" t="s">
        <v>351</v>
      </c>
      <c r="M5218" t="str">
        <f>VLOOKUP($L5218,Companies!$A:$G,7,)</f>
        <v>Department/Specialty Retail Stores</v>
      </c>
      <c r="N5218" t="str">
        <f>VLOOKUP($L5218,Companies!$A:$G,6,)</f>
        <v>Consumer Services</v>
      </c>
      <c r="O5218" s="6" t="s">
        <v>969</v>
      </c>
      <c r="P5218" s="6">
        <v>80027</v>
      </c>
      <c r="Q5218" t="s">
        <v>237</v>
      </c>
      <c r="R5218" t="s">
        <v>23</v>
      </c>
      <c r="S5218" s="4">
        <v>40193</v>
      </c>
      <c r="T5218" s="7">
        <f>S5218-E5218</f>
        <v>1</v>
      </c>
      <c r="U5218" t="s">
        <v>14213</v>
      </c>
      <c r="V5218" s="6" t="s">
        <v>14257</v>
      </c>
      <c r="W5218" t="s">
        <v>14259</v>
      </c>
      <c r="X5218" t="s">
        <v>14184</v>
      </c>
      <c r="Y5218" t="str">
        <f>VLOOKUP(R5218,Managers!$A:$B,2,)</f>
        <v>Bob Turner</v>
      </c>
      <c r="Z5218" s="11">
        <f>VLOOKUP(X5218,HourlyWages!$A:$B,2,0)</f>
        <v>50</v>
      </c>
      <c r="AA5218">
        <v>1</v>
      </c>
    </row>
    <row r="5219" spans="1:27" x14ac:dyDescent="0.3">
      <c r="A5219" t="b">
        <f>COUNTIF($C$1:C5219, C5219)&gt;1</f>
        <v>0</v>
      </c>
      <c r="B5219" t="b">
        <f>VLOOKUP(C5219,Sheet3!$A:$B,2,0) &gt; 1</f>
        <v>0</v>
      </c>
      <c r="C5219">
        <v>5218</v>
      </c>
      <c r="D5219">
        <v>37127</v>
      </c>
      <c r="E5219" s="4">
        <v>40453</v>
      </c>
      <c r="F5219">
        <v>19</v>
      </c>
      <c r="G5219" s="15">
        <f>I5219*F5219</f>
        <v>2090</v>
      </c>
      <c r="H5219" s="9">
        <v>0.03</v>
      </c>
      <c r="I5219" s="13">
        <f>VLOOKUP($U5219,Pricebook!$A:$D,4,0)</f>
        <v>110</v>
      </c>
      <c r="J5219" s="11">
        <f>G5219*(1-H5219)</f>
        <v>2027.3</v>
      </c>
      <c r="K5219" t="s">
        <v>700</v>
      </c>
      <c r="L5219" t="s">
        <v>377</v>
      </c>
      <c r="M5219" t="str">
        <f>VLOOKUP($L5219,Companies!$A:$G,7,)</f>
        <v>Packaged Foods</v>
      </c>
      <c r="N5219" t="str">
        <f>VLOOKUP($L5219,Companies!$A:$G,6,)</f>
        <v>Consumer Non-Durables</v>
      </c>
      <c r="O5219" s="6" t="s">
        <v>2275</v>
      </c>
      <c r="P5219" s="6">
        <v>30907</v>
      </c>
      <c r="Q5219" t="s">
        <v>134</v>
      </c>
      <c r="R5219" t="s">
        <v>34</v>
      </c>
      <c r="S5219" s="4">
        <v>40454</v>
      </c>
      <c r="T5219" s="7">
        <f>S5219-E5219</f>
        <v>1</v>
      </c>
      <c r="U5219" t="s">
        <v>14215</v>
      </c>
      <c r="V5219" s="6" t="s">
        <v>14257</v>
      </c>
      <c r="W5219" t="s">
        <v>14259</v>
      </c>
      <c r="X5219" t="s">
        <v>14186</v>
      </c>
      <c r="Y5219" t="str">
        <f>VLOOKUP(R5219,Managers!$A:$B,2,)</f>
        <v>Frank Mitchell</v>
      </c>
      <c r="Z5219" s="11">
        <f>VLOOKUP(X5219,HourlyWages!$A:$B,2,0)</f>
        <v>67</v>
      </c>
      <c r="AA5219">
        <v>1</v>
      </c>
    </row>
    <row r="5220" spans="1:27" x14ac:dyDescent="0.3">
      <c r="A5220" t="b">
        <f>COUNTIF($C$1:C5220, C5220)&gt;1</f>
        <v>0</v>
      </c>
      <c r="B5220" t="b">
        <f>VLOOKUP(C5220,Sheet3!$A:$B,2,0) &gt; 1</f>
        <v>0</v>
      </c>
      <c r="C5220">
        <v>5219</v>
      </c>
      <c r="D5220">
        <v>37152</v>
      </c>
      <c r="E5220" s="4">
        <v>40685</v>
      </c>
      <c r="F5220">
        <v>39</v>
      </c>
      <c r="G5220" s="15">
        <f>I5220*F5220</f>
        <v>4875</v>
      </c>
      <c r="H5220" s="9">
        <v>0.02</v>
      </c>
      <c r="I5220" s="13">
        <f>VLOOKUP($U5220,Pricebook!$A:$D,4,0)</f>
        <v>125</v>
      </c>
      <c r="J5220" s="11">
        <f>G5220*(1-H5220)</f>
        <v>4777.5</v>
      </c>
      <c r="K5220" t="s">
        <v>296</v>
      </c>
      <c r="L5220" t="s">
        <v>297</v>
      </c>
      <c r="M5220" t="str">
        <f>VLOOKUP($L5220,Companies!$A:$G,7,)</f>
        <v>Hotels/Resorts</v>
      </c>
      <c r="N5220" t="str">
        <f>VLOOKUP($L5220,Companies!$A:$G,6,)</f>
        <v>Consumer Services</v>
      </c>
      <c r="O5220" s="6" t="s">
        <v>622</v>
      </c>
      <c r="P5220" s="6">
        <v>53590</v>
      </c>
      <c r="Q5220" t="s">
        <v>95</v>
      </c>
      <c r="R5220" t="s">
        <v>16</v>
      </c>
      <c r="S5220" s="4">
        <v>40687</v>
      </c>
      <c r="T5220" s="7">
        <f>S5220-E5220</f>
        <v>2</v>
      </c>
      <c r="U5220" t="s">
        <v>14221</v>
      </c>
      <c r="V5220" s="6" t="s">
        <v>14254</v>
      </c>
      <c r="W5220" t="s">
        <v>14265</v>
      </c>
      <c r="X5220" t="s">
        <v>14194</v>
      </c>
      <c r="Y5220" t="str">
        <f>VLOOKUP(R5220,Managers!$A:$B,2,)</f>
        <v>Josh Martinez</v>
      </c>
      <c r="Z5220" s="11">
        <f>VLOOKUP(X5220,HourlyWages!$A:$B,2,0)</f>
        <v>71</v>
      </c>
      <c r="AA5220">
        <v>1</v>
      </c>
    </row>
    <row r="5221" spans="1:27" x14ac:dyDescent="0.3">
      <c r="A5221" t="b">
        <f>COUNTIF($C$1:C5221, C5221)&gt;1</f>
        <v>0</v>
      </c>
      <c r="B5221" t="b">
        <f>VLOOKUP(C5221,Sheet3!$A:$B,2,0) &gt; 1</f>
        <v>0</v>
      </c>
      <c r="C5221">
        <v>5220</v>
      </c>
      <c r="D5221">
        <v>37152</v>
      </c>
      <c r="E5221" s="4">
        <v>40685</v>
      </c>
      <c r="F5221">
        <v>45</v>
      </c>
      <c r="G5221" s="15">
        <f>I5221*F5221</f>
        <v>6750</v>
      </c>
      <c r="H5221" s="9">
        <v>0.04</v>
      </c>
      <c r="I5221" s="13">
        <f>VLOOKUP($U5221,Pricebook!$A:$D,4,0)</f>
        <v>150</v>
      </c>
      <c r="J5221" s="11">
        <f>G5221*(1-H5221)</f>
        <v>6480</v>
      </c>
      <c r="K5221" t="s">
        <v>296</v>
      </c>
      <c r="L5221" t="s">
        <v>297</v>
      </c>
      <c r="M5221" t="str">
        <f>VLOOKUP($L5221,Companies!$A:$G,7,)</f>
        <v>Hotels/Resorts</v>
      </c>
      <c r="N5221" t="str">
        <f>VLOOKUP($L5221,Companies!$A:$G,6,)</f>
        <v>Consumer Services</v>
      </c>
      <c r="O5221" s="6" t="s">
        <v>622</v>
      </c>
      <c r="P5221" s="6">
        <v>53590</v>
      </c>
      <c r="Q5221" t="s">
        <v>95</v>
      </c>
      <c r="R5221" t="s">
        <v>16</v>
      </c>
      <c r="S5221" s="4">
        <v>40687</v>
      </c>
      <c r="T5221" s="7">
        <f>S5221-E5221</f>
        <v>2</v>
      </c>
      <c r="U5221" t="s">
        <v>14210</v>
      </c>
      <c r="V5221" s="6" t="s">
        <v>14257</v>
      </c>
      <c r="W5221" t="s">
        <v>14259</v>
      </c>
      <c r="X5221" t="s">
        <v>14190</v>
      </c>
      <c r="Y5221" t="str">
        <f>VLOOKUP(R5221,Managers!$A:$B,2,)</f>
        <v>Josh Martinez</v>
      </c>
      <c r="Z5221" s="11">
        <f>VLOOKUP(X5221,HourlyWages!$A:$B,2,0)</f>
        <v>67</v>
      </c>
      <c r="AA5221">
        <v>1</v>
      </c>
    </row>
    <row r="5222" spans="1:27" x14ac:dyDescent="0.3">
      <c r="A5222" t="b">
        <f>COUNTIF($C$1:C5222, C5222)&gt;1</f>
        <v>0</v>
      </c>
      <c r="B5222" t="b">
        <f>VLOOKUP(C5222,Sheet3!$A:$B,2,0) &gt; 1</f>
        <v>0</v>
      </c>
      <c r="C5222">
        <v>5221</v>
      </c>
      <c r="D5222">
        <v>37157</v>
      </c>
      <c r="E5222" s="4">
        <v>40229</v>
      </c>
      <c r="F5222">
        <v>39</v>
      </c>
      <c r="G5222" s="15">
        <f>I5222*F5222</f>
        <v>4290</v>
      </c>
      <c r="H5222" s="9">
        <v>0.01</v>
      </c>
      <c r="I5222" s="13">
        <f>VLOOKUP($U5222,Pricebook!$A:$D,4,0)</f>
        <v>110</v>
      </c>
      <c r="J5222" s="11">
        <f>G5222*(1-H5222)</f>
        <v>4247.1000000000004</v>
      </c>
      <c r="K5222" t="s">
        <v>1177</v>
      </c>
      <c r="L5222" t="s">
        <v>41</v>
      </c>
      <c r="M5222" t="str">
        <f>VLOOKUP($L5222,Companies!$A:$G,7,)</f>
        <v>EDP Services</v>
      </c>
      <c r="N5222" t="str">
        <f>VLOOKUP($L5222,Companies!$A:$G,6,)</f>
        <v>Technology</v>
      </c>
      <c r="O5222" s="6" t="s">
        <v>1112</v>
      </c>
      <c r="P5222" s="6">
        <v>35810</v>
      </c>
      <c r="Q5222" t="s">
        <v>424</v>
      </c>
      <c r="R5222" t="s">
        <v>34</v>
      </c>
      <c r="S5222" s="4">
        <v>40231</v>
      </c>
      <c r="T5222" s="7">
        <f>S5222-E5222</f>
        <v>2</v>
      </c>
      <c r="U5222" t="s">
        <v>14215</v>
      </c>
      <c r="V5222" s="6" t="s">
        <v>14251</v>
      </c>
      <c r="W5222" t="s">
        <v>14268</v>
      </c>
      <c r="X5222" t="s">
        <v>14187</v>
      </c>
      <c r="Y5222" t="str">
        <f>VLOOKUP(R5222,Managers!$A:$B,2,)</f>
        <v>Frank Mitchell</v>
      </c>
      <c r="Z5222" s="11">
        <f>VLOOKUP(X5222,HourlyWages!$A:$B,2,0)</f>
        <v>45</v>
      </c>
      <c r="AA5222">
        <v>1</v>
      </c>
    </row>
    <row r="5223" spans="1:27" x14ac:dyDescent="0.3">
      <c r="A5223" t="b">
        <f>COUNTIF($C$1:C5223, C5223)&gt;1</f>
        <v>0</v>
      </c>
      <c r="B5223" t="b">
        <f>VLOOKUP(C5223,Sheet3!$A:$B,2,0) &gt; 1</f>
        <v>0</v>
      </c>
      <c r="C5223">
        <v>5222</v>
      </c>
      <c r="D5223">
        <v>37158</v>
      </c>
      <c r="E5223" s="4">
        <v>41174</v>
      </c>
      <c r="F5223">
        <v>25</v>
      </c>
      <c r="G5223" s="15">
        <f>I5223*F5223</f>
        <v>2750</v>
      </c>
      <c r="H5223" s="9">
        <v>0.05</v>
      </c>
      <c r="I5223" s="13">
        <f>VLOOKUP($U5223,Pricebook!$A:$D,4,0)</f>
        <v>110</v>
      </c>
      <c r="J5223" s="11">
        <f>G5223*(1-H5223)</f>
        <v>2612.5</v>
      </c>
      <c r="K5223" t="s">
        <v>359</v>
      </c>
      <c r="L5223" t="s">
        <v>360</v>
      </c>
      <c r="M5223" t="str">
        <f>VLOOKUP($L5223,Companies!$A:$G,7,)</f>
        <v>Semiconductors</v>
      </c>
      <c r="N5223" t="str">
        <f>VLOOKUP($L5223,Companies!$A:$G,6,)</f>
        <v>Technology</v>
      </c>
      <c r="O5223" s="6" t="s">
        <v>969</v>
      </c>
      <c r="P5223" s="6">
        <v>80027</v>
      </c>
      <c r="Q5223" t="s">
        <v>237</v>
      </c>
      <c r="R5223" t="s">
        <v>23</v>
      </c>
      <c r="S5223" s="4">
        <v>41179</v>
      </c>
      <c r="T5223" s="7">
        <f>S5223-E5223</f>
        <v>5</v>
      </c>
      <c r="U5223" t="s">
        <v>14215</v>
      </c>
      <c r="V5223" s="6" t="s">
        <v>14257</v>
      </c>
      <c r="W5223" t="s">
        <v>14258</v>
      </c>
      <c r="X5223" t="s">
        <v>14189</v>
      </c>
      <c r="Y5223" t="str">
        <f>VLOOKUP(R5223,Managers!$A:$B,2,)</f>
        <v>Bob Turner</v>
      </c>
      <c r="Z5223" s="11">
        <f>VLOOKUP(X5223,HourlyWages!$A:$B,2,0)</f>
        <v>62</v>
      </c>
      <c r="AA5223">
        <v>1</v>
      </c>
    </row>
    <row r="5224" spans="1:27" x14ac:dyDescent="0.3">
      <c r="A5224" t="b">
        <f>COUNTIF($C$1:C5224, C5224)&gt;1</f>
        <v>0</v>
      </c>
      <c r="B5224" t="b">
        <f>VLOOKUP(C5224,Sheet3!$A:$B,2,0) &gt; 1</f>
        <v>0</v>
      </c>
      <c r="C5224">
        <v>5223</v>
      </c>
      <c r="D5224">
        <v>37185</v>
      </c>
      <c r="E5224" s="4">
        <v>41213</v>
      </c>
      <c r="F5224">
        <v>8</v>
      </c>
      <c r="G5224" s="15">
        <f>I5224*F5224</f>
        <v>960</v>
      </c>
      <c r="H5224" s="9">
        <v>0.02</v>
      </c>
      <c r="I5224" s="13">
        <f>VLOOKUP($U5224,Pricebook!$A:$D,4,0)</f>
        <v>120</v>
      </c>
      <c r="J5224" s="11">
        <f>G5224*(1-H5224)</f>
        <v>940.8</v>
      </c>
      <c r="K5224" t="s">
        <v>425</v>
      </c>
      <c r="L5224" t="s">
        <v>344</v>
      </c>
      <c r="M5224" t="str">
        <f>VLOOKUP($L5224,Companies!$A:$G,7,)</f>
        <v>Food Chains</v>
      </c>
      <c r="N5224" t="str">
        <f>VLOOKUP($L5224,Companies!$A:$G,6,)</f>
        <v>Consumer Services</v>
      </c>
      <c r="O5224" s="6" t="s">
        <v>1702</v>
      </c>
      <c r="P5224" s="6">
        <v>47130</v>
      </c>
      <c r="Q5224" t="s">
        <v>278</v>
      </c>
      <c r="R5224" t="s">
        <v>16</v>
      </c>
      <c r="S5224" s="4">
        <v>41214</v>
      </c>
      <c r="T5224" s="7">
        <f>S5224-E5224</f>
        <v>1</v>
      </c>
      <c r="U5224" t="s">
        <v>14212</v>
      </c>
      <c r="V5224" s="6" t="s">
        <v>14254</v>
      </c>
      <c r="W5224" t="s">
        <v>14255</v>
      </c>
      <c r="X5224" t="s">
        <v>14192</v>
      </c>
      <c r="Y5224" t="str">
        <f>VLOOKUP(R5224,Managers!$A:$B,2,)</f>
        <v>Josh Martinez</v>
      </c>
      <c r="Z5224" s="11">
        <f>VLOOKUP(X5224,HourlyWages!$A:$B,2,0)</f>
        <v>75</v>
      </c>
      <c r="AA5224">
        <v>1</v>
      </c>
    </row>
    <row r="5225" spans="1:27" x14ac:dyDescent="0.3">
      <c r="A5225" t="b">
        <f>COUNTIF($C$1:C5225, C5225)&gt;1</f>
        <v>0</v>
      </c>
      <c r="B5225" t="b">
        <f>VLOOKUP(C5225,Sheet3!$A:$B,2,0) &gt; 1</f>
        <v>0</v>
      </c>
      <c r="C5225">
        <v>5224</v>
      </c>
      <c r="D5225">
        <v>37188</v>
      </c>
      <c r="E5225" s="4">
        <v>40972</v>
      </c>
      <c r="F5225">
        <v>24</v>
      </c>
      <c r="G5225" s="15">
        <f>I5225*F5225</f>
        <v>2640</v>
      </c>
      <c r="H5225" s="9">
        <v>0.04</v>
      </c>
      <c r="I5225" s="13">
        <f>VLOOKUP($U5225,Pricebook!$A:$D,4,0)</f>
        <v>110</v>
      </c>
      <c r="J5225" s="11">
        <f>G5225*(1-H5225)</f>
        <v>2534.4</v>
      </c>
      <c r="K5225" t="s">
        <v>2080</v>
      </c>
      <c r="L5225" t="s">
        <v>158</v>
      </c>
      <c r="M5225" t="str">
        <f>VLOOKUP($L5225,Companies!$A:$G,7,)</f>
        <v>Department/Specialty Retail Stores</v>
      </c>
      <c r="N5225" t="str">
        <f>VLOOKUP($L5225,Companies!$A:$G,6,)</f>
        <v>Consumer Services</v>
      </c>
      <c r="O5225" s="6" t="s">
        <v>2569</v>
      </c>
      <c r="P5225" s="6">
        <v>14224</v>
      </c>
      <c r="Q5225" t="s">
        <v>60</v>
      </c>
      <c r="R5225" t="s">
        <v>61</v>
      </c>
      <c r="S5225" s="4">
        <v>40973</v>
      </c>
      <c r="T5225" s="7">
        <f>S5225-E5225</f>
        <v>1</v>
      </c>
      <c r="U5225" t="s">
        <v>14215</v>
      </c>
      <c r="V5225" s="6" t="s">
        <v>14257</v>
      </c>
      <c r="W5225" t="s">
        <v>14258</v>
      </c>
      <c r="X5225" t="s">
        <v>14192</v>
      </c>
      <c r="Y5225" t="str">
        <f>VLOOKUP(R5225,Managers!$A:$B,2,)</f>
        <v>Allen Young</v>
      </c>
      <c r="Z5225" s="11">
        <f>VLOOKUP(X5225,HourlyWages!$A:$B,2,0)</f>
        <v>75</v>
      </c>
      <c r="AA5225">
        <v>1</v>
      </c>
    </row>
    <row r="5226" spans="1:27" x14ac:dyDescent="0.3">
      <c r="A5226" t="b">
        <f>COUNTIF($C$1:C5226, C5226)&gt;1</f>
        <v>0</v>
      </c>
      <c r="B5226" t="b">
        <f>VLOOKUP(C5226,Sheet3!$A:$B,2,0) &gt; 1</f>
        <v>0</v>
      </c>
      <c r="C5226">
        <v>5225</v>
      </c>
      <c r="D5226">
        <v>37216</v>
      </c>
      <c r="E5226" s="4">
        <v>40512</v>
      </c>
      <c r="F5226">
        <v>24</v>
      </c>
      <c r="G5226" s="15">
        <f>I5226*F5226</f>
        <v>3840</v>
      </c>
      <c r="H5226" s="9">
        <v>0.01</v>
      </c>
      <c r="I5226" s="13">
        <f>VLOOKUP($U5226,Pricebook!$A:$D,4,0)</f>
        <v>160</v>
      </c>
      <c r="J5226" s="11">
        <f>G5226*(1-H5226)</f>
        <v>3801.6</v>
      </c>
      <c r="K5226" t="s">
        <v>2606</v>
      </c>
      <c r="L5226" t="s">
        <v>235</v>
      </c>
      <c r="M5226" t="str">
        <f>VLOOKUP($L5226,Companies!$A:$G,7,)</f>
        <v>Television Services</v>
      </c>
      <c r="N5226" t="str">
        <f>VLOOKUP($L5226,Companies!$A:$G,6,)</f>
        <v>Consumer Services</v>
      </c>
      <c r="O5226" s="6" t="s">
        <v>2607</v>
      </c>
      <c r="P5226" s="6">
        <v>78641</v>
      </c>
      <c r="Q5226" t="s">
        <v>48</v>
      </c>
      <c r="R5226" t="s">
        <v>16</v>
      </c>
      <c r="S5226" s="4">
        <v>40513</v>
      </c>
      <c r="T5226" s="7">
        <f>S5226-E5226</f>
        <v>1</v>
      </c>
      <c r="U5226" t="s">
        <v>14218</v>
      </c>
      <c r="V5226" s="6" t="s">
        <v>14251</v>
      </c>
      <c r="W5226" t="s">
        <v>14261</v>
      </c>
      <c r="X5226" t="s">
        <v>14188</v>
      </c>
      <c r="Y5226" t="str">
        <f>VLOOKUP(R5226,Managers!$A:$B,2,)</f>
        <v>Josh Martinez</v>
      </c>
      <c r="Z5226" s="11">
        <f>VLOOKUP(X5226,HourlyWages!$A:$B,2,0)</f>
        <v>52</v>
      </c>
      <c r="AA5226">
        <v>1</v>
      </c>
    </row>
    <row r="5227" spans="1:27" x14ac:dyDescent="0.3">
      <c r="A5227" t="b">
        <f>COUNTIF($C$1:C5227, C5227)&gt;1</f>
        <v>0</v>
      </c>
      <c r="B5227" t="b">
        <f>VLOOKUP(C5227,Sheet3!$A:$B,2,0) &gt; 1</f>
        <v>0</v>
      </c>
      <c r="C5227">
        <v>5226</v>
      </c>
      <c r="D5227">
        <v>37218</v>
      </c>
      <c r="E5227" s="4">
        <v>40531</v>
      </c>
      <c r="F5227">
        <v>29</v>
      </c>
      <c r="G5227" s="15">
        <f>I5227*F5227</f>
        <v>4930</v>
      </c>
      <c r="H5227" s="9">
        <v>0</v>
      </c>
      <c r="I5227" s="13">
        <f>VLOOKUP($U5227,Pricebook!$A:$D,4,0)</f>
        <v>170</v>
      </c>
      <c r="J5227" s="11">
        <f>G5227*(1-H5227)</f>
        <v>4930</v>
      </c>
      <c r="K5227" t="s">
        <v>477</v>
      </c>
      <c r="L5227" t="s">
        <v>121</v>
      </c>
      <c r="M5227" t="str">
        <f>VLOOKUP($L5227,Companies!$A:$G,7,)</f>
        <v>Consumer Electronics/Video Chains</v>
      </c>
      <c r="N5227" t="str">
        <f>VLOOKUP($L5227,Companies!$A:$G,6,)</f>
        <v>Consumer Services</v>
      </c>
      <c r="O5227" s="6" t="s">
        <v>2623</v>
      </c>
      <c r="P5227" s="6">
        <v>84084</v>
      </c>
      <c r="Q5227" t="s">
        <v>201</v>
      </c>
      <c r="R5227" t="s">
        <v>23</v>
      </c>
      <c r="S5227" s="4">
        <v>40533</v>
      </c>
      <c r="T5227" s="7">
        <f>S5227-E5227</f>
        <v>2</v>
      </c>
      <c r="U5227" t="s">
        <v>14219</v>
      </c>
      <c r="V5227" s="6" t="s">
        <v>14254</v>
      </c>
      <c r="W5227" t="s">
        <v>14255</v>
      </c>
      <c r="X5227" t="s">
        <v>14201</v>
      </c>
      <c r="Y5227" t="str">
        <f>VLOOKUP(R5227,Managers!$A:$B,2,)</f>
        <v>Bob Turner</v>
      </c>
      <c r="Z5227" s="11">
        <f>VLOOKUP(X5227,HourlyWages!$A:$B,2,0)</f>
        <v>53</v>
      </c>
      <c r="AA5227">
        <v>1</v>
      </c>
    </row>
    <row r="5228" spans="1:27" x14ac:dyDescent="0.3">
      <c r="A5228" t="b">
        <f>COUNTIF($C$1:C5228, C5228)&gt;1</f>
        <v>0</v>
      </c>
      <c r="B5228" t="b">
        <f>VLOOKUP(C5228,Sheet3!$A:$B,2,0) &gt; 1</f>
        <v>0</v>
      </c>
      <c r="C5228">
        <v>5227</v>
      </c>
      <c r="D5228">
        <v>37218</v>
      </c>
      <c r="E5228" s="4">
        <v>40531</v>
      </c>
      <c r="F5228">
        <v>23</v>
      </c>
      <c r="G5228" s="15">
        <f>I5228*F5228</f>
        <v>2530</v>
      </c>
      <c r="H5228" s="9">
        <v>0.08</v>
      </c>
      <c r="I5228" s="13">
        <f>VLOOKUP($U5228,Pricebook!$A:$D,4,0)</f>
        <v>110</v>
      </c>
      <c r="J5228" s="11">
        <f>G5228*(1-H5228)</f>
        <v>2327.6</v>
      </c>
      <c r="K5228" t="s">
        <v>477</v>
      </c>
      <c r="L5228" t="s">
        <v>121</v>
      </c>
      <c r="M5228" t="str">
        <f>VLOOKUP($L5228,Companies!$A:$G,7,)</f>
        <v>Consumer Electronics/Video Chains</v>
      </c>
      <c r="N5228" t="str">
        <f>VLOOKUP($L5228,Companies!$A:$G,6,)</f>
        <v>Consumer Services</v>
      </c>
      <c r="O5228" s="6" t="s">
        <v>2623</v>
      </c>
      <c r="P5228" s="6">
        <v>84084</v>
      </c>
      <c r="Q5228" t="s">
        <v>201</v>
      </c>
      <c r="R5228" t="s">
        <v>23</v>
      </c>
      <c r="S5228" s="4">
        <v>40532</v>
      </c>
      <c r="T5228" s="7">
        <f>S5228-E5228</f>
        <v>1</v>
      </c>
      <c r="U5228" t="s">
        <v>14215</v>
      </c>
      <c r="V5228" s="6" t="s">
        <v>14257</v>
      </c>
      <c r="W5228" t="s">
        <v>14258</v>
      </c>
      <c r="X5228" t="s">
        <v>14198</v>
      </c>
      <c r="Y5228" t="str">
        <f>VLOOKUP(R5228,Managers!$A:$B,2,)</f>
        <v>Bob Turner</v>
      </c>
      <c r="Z5228" s="11">
        <f>VLOOKUP(X5228,HourlyWages!$A:$B,2,0)</f>
        <v>51</v>
      </c>
      <c r="AA5228">
        <v>1</v>
      </c>
    </row>
    <row r="5229" spans="1:27" x14ac:dyDescent="0.3">
      <c r="A5229" t="b">
        <f>COUNTIF($C$1:C5229, C5229)&gt;1</f>
        <v>0</v>
      </c>
      <c r="B5229" t="b">
        <f>VLOOKUP(C5229,Sheet3!$A:$B,2,0) &gt; 1</f>
        <v>0</v>
      </c>
      <c r="C5229">
        <v>5228</v>
      </c>
      <c r="D5229">
        <v>37223</v>
      </c>
      <c r="E5229" s="4">
        <v>40857</v>
      </c>
      <c r="F5229">
        <v>21</v>
      </c>
      <c r="G5229" s="15">
        <f>I5229*F5229</f>
        <v>3150</v>
      </c>
      <c r="H5229" s="9">
        <v>7.0000000000000007E-2</v>
      </c>
      <c r="I5229" s="13">
        <f>VLOOKUP($U5229,Pricebook!$A:$D,4,0)</f>
        <v>150</v>
      </c>
      <c r="J5229" s="11">
        <f>G5229*(1-H5229)</f>
        <v>2929.5</v>
      </c>
      <c r="K5229" t="s">
        <v>2451</v>
      </c>
      <c r="L5229" t="s">
        <v>760</v>
      </c>
      <c r="M5229" t="str">
        <f>VLOOKUP($L5229,Companies!$A:$G,7,)</f>
        <v>Business Services</v>
      </c>
      <c r="N5229" t="str">
        <f>VLOOKUP($L5229,Companies!$A:$G,6,)</f>
        <v>Miscellaneous</v>
      </c>
      <c r="O5229" s="6" t="s">
        <v>2452</v>
      </c>
      <c r="P5229" s="6">
        <v>53213</v>
      </c>
      <c r="Q5229" t="s">
        <v>95</v>
      </c>
      <c r="R5229" t="s">
        <v>16</v>
      </c>
      <c r="S5229" s="4">
        <v>40861</v>
      </c>
      <c r="T5229" s="7">
        <f>S5229-E5229</f>
        <v>4</v>
      </c>
      <c r="U5229" t="s">
        <v>14210</v>
      </c>
      <c r="V5229" s="6" t="s">
        <v>14254</v>
      </c>
      <c r="W5229" t="s">
        <v>14255</v>
      </c>
      <c r="X5229" t="s">
        <v>14191</v>
      </c>
      <c r="Y5229" t="str">
        <f>VLOOKUP(R5229,Managers!$A:$B,2,)</f>
        <v>Josh Martinez</v>
      </c>
      <c r="Z5229" s="11">
        <f>VLOOKUP(X5229,HourlyWages!$A:$B,2,0)</f>
        <v>60</v>
      </c>
      <c r="AA5229">
        <v>1</v>
      </c>
    </row>
    <row r="5230" spans="1:27" x14ac:dyDescent="0.3">
      <c r="A5230" t="b">
        <f>COUNTIF($C$1:C5230, C5230)&gt;1</f>
        <v>0</v>
      </c>
      <c r="B5230" t="b">
        <f>VLOOKUP(C5230,Sheet3!$A:$B,2,0) &gt; 1</f>
        <v>0</v>
      </c>
      <c r="C5230">
        <v>5229</v>
      </c>
      <c r="D5230">
        <v>37223</v>
      </c>
      <c r="E5230" s="4">
        <v>40857</v>
      </c>
      <c r="F5230">
        <v>40</v>
      </c>
      <c r="G5230" s="15">
        <f>I5230*F5230</f>
        <v>8000</v>
      </c>
      <c r="H5230" s="9">
        <v>0.09</v>
      </c>
      <c r="I5230" s="13">
        <f>VLOOKUP($U5230,Pricebook!$A:$D,4,0)</f>
        <v>200</v>
      </c>
      <c r="J5230" s="11">
        <f>G5230*(1-H5230)</f>
        <v>7280</v>
      </c>
      <c r="K5230" t="s">
        <v>2451</v>
      </c>
      <c r="L5230" t="s">
        <v>760</v>
      </c>
      <c r="M5230" t="str">
        <f>VLOOKUP($L5230,Companies!$A:$G,7,)</f>
        <v>Business Services</v>
      </c>
      <c r="N5230" t="str">
        <f>VLOOKUP($L5230,Companies!$A:$G,6,)</f>
        <v>Miscellaneous</v>
      </c>
      <c r="O5230" s="6" t="s">
        <v>2624</v>
      </c>
      <c r="P5230" s="6">
        <v>53214</v>
      </c>
      <c r="Q5230" t="s">
        <v>95</v>
      </c>
      <c r="R5230" t="s">
        <v>16</v>
      </c>
      <c r="S5230" s="4">
        <v>40864</v>
      </c>
      <c r="T5230" s="7">
        <f>S5230-E5230</f>
        <v>7</v>
      </c>
      <c r="U5230" t="s">
        <v>14206</v>
      </c>
      <c r="V5230" s="6" t="s">
        <v>14251</v>
      </c>
      <c r="W5230" t="s">
        <v>14263</v>
      </c>
      <c r="X5230" t="s">
        <v>14187</v>
      </c>
      <c r="Y5230" t="str">
        <f>VLOOKUP(R5230,Managers!$A:$B,2,)</f>
        <v>Josh Martinez</v>
      </c>
      <c r="Z5230" s="11">
        <f>VLOOKUP(X5230,HourlyWages!$A:$B,2,0)</f>
        <v>45</v>
      </c>
      <c r="AA5230">
        <v>1</v>
      </c>
    </row>
    <row r="5231" spans="1:27" x14ac:dyDescent="0.3">
      <c r="A5231" t="b">
        <f>COUNTIF($C$1:C5231, C5231)&gt;1</f>
        <v>0</v>
      </c>
      <c r="B5231" t="b">
        <f>VLOOKUP(C5231,Sheet3!$A:$B,2,0) &gt; 1</f>
        <v>0</v>
      </c>
      <c r="C5231">
        <v>5230</v>
      </c>
      <c r="D5231">
        <v>37223</v>
      </c>
      <c r="E5231" s="4">
        <v>40857</v>
      </c>
      <c r="F5231">
        <v>38</v>
      </c>
      <c r="G5231" s="15">
        <f>I5231*F5231</f>
        <v>7600</v>
      </c>
      <c r="H5231" s="9">
        <v>0.01</v>
      </c>
      <c r="I5231" s="13">
        <f>VLOOKUP($U5231,Pricebook!$A:$D,4,0)</f>
        <v>200</v>
      </c>
      <c r="J5231" s="11">
        <f>G5231*(1-H5231)</f>
        <v>7524</v>
      </c>
      <c r="K5231" t="s">
        <v>2451</v>
      </c>
      <c r="L5231" t="s">
        <v>760</v>
      </c>
      <c r="M5231" t="str">
        <f>VLOOKUP($L5231,Companies!$A:$G,7,)</f>
        <v>Business Services</v>
      </c>
      <c r="N5231" t="str">
        <f>VLOOKUP($L5231,Companies!$A:$G,6,)</f>
        <v>Miscellaneous</v>
      </c>
      <c r="O5231" s="6" t="s">
        <v>2624</v>
      </c>
      <c r="P5231" s="6">
        <v>53214</v>
      </c>
      <c r="Q5231" t="s">
        <v>95</v>
      </c>
      <c r="R5231" t="s">
        <v>16</v>
      </c>
      <c r="S5231" s="4">
        <v>40862</v>
      </c>
      <c r="T5231" s="7">
        <f>S5231-E5231</f>
        <v>5</v>
      </c>
      <c r="U5231" t="s">
        <v>14206</v>
      </c>
      <c r="V5231" s="6" t="s">
        <v>14257</v>
      </c>
      <c r="W5231" t="s">
        <v>14258</v>
      </c>
      <c r="X5231" t="s">
        <v>14193</v>
      </c>
      <c r="Y5231" t="str">
        <f>VLOOKUP(R5231,Managers!$A:$B,2,)</f>
        <v>Josh Martinez</v>
      </c>
      <c r="Z5231" s="11">
        <f>VLOOKUP(X5231,HourlyWages!$A:$B,2,0)</f>
        <v>57</v>
      </c>
      <c r="AA5231">
        <v>1</v>
      </c>
    </row>
    <row r="5232" spans="1:27" x14ac:dyDescent="0.3">
      <c r="A5232" t="b">
        <f>COUNTIF($C$1:C5232, C5232)&gt;1</f>
        <v>0</v>
      </c>
      <c r="B5232" t="b">
        <f>VLOOKUP(C5232,Sheet3!$A:$B,2,0) &gt; 1</f>
        <v>0</v>
      </c>
      <c r="C5232">
        <v>5231</v>
      </c>
      <c r="D5232">
        <v>37250</v>
      </c>
      <c r="E5232" s="4">
        <v>40192</v>
      </c>
      <c r="F5232">
        <v>13</v>
      </c>
      <c r="G5232" s="15">
        <f>I5232*F5232</f>
        <v>1430</v>
      </c>
      <c r="H5232" s="9">
        <v>0.03</v>
      </c>
      <c r="I5232" s="13">
        <f>VLOOKUP($U5232,Pricebook!$A:$D,4,0)</f>
        <v>110</v>
      </c>
      <c r="J5232" s="11">
        <f>G5232*(1-H5232)</f>
        <v>1387.1</v>
      </c>
      <c r="K5232" t="s">
        <v>510</v>
      </c>
      <c r="L5232" t="s">
        <v>93</v>
      </c>
      <c r="M5232" t="str">
        <f>VLOOKUP($L5232,Companies!$A:$G,7,)</f>
        <v>Television Services</v>
      </c>
      <c r="N5232" t="str">
        <f>VLOOKUP($L5232,Companies!$A:$G,6,)</f>
        <v>Consumer Services</v>
      </c>
      <c r="O5232" s="6" t="s">
        <v>2005</v>
      </c>
      <c r="P5232" s="6">
        <v>95037</v>
      </c>
      <c r="Q5232" t="s">
        <v>114</v>
      </c>
      <c r="R5232" t="s">
        <v>23</v>
      </c>
      <c r="S5232" s="4">
        <v>40193</v>
      </c>
      <c r="T5232" s="7">
        <f>S5232-E5232</f>
        <v>1</v>
      </c>
      <c r="U5232" t="s">
        <v>14220</v>
      </c>
      <c r="V5232" s="6" t="s">
        <v>14254</v>
      </c>
      <c r="W5232" t="s">
        <v>14255</v>
      </c>
      <c r="X5232" t="s">
        <v>14194</v>
      </c>
      <c r="Y5232" t="str">
        <f>VLOOKUP(R5232,Managers!$A:$B,2,)</f>
        <v>Bob Turner</v>
      </c>
      <c r="Z5232" s="11">
        <f>VLOOKUP(X5232,HourlyWages!$A:$B,2,0)</f>
        <v>71</v>
      </c>
      <c r="AA5232">
        <v>1</v>
      </c>
    </row>
    <row r="5233" spans="1:27" x14ac:dyDescent="0.3">
      <c r="A5233" t="b">
        <f>COUNTIF($C$1:C5233, C5233)&gt;1</f>
        <v>0</v>
      </c>
      <c r="B5233" t="b">
        <f>VLOOKUP(C5233,Sheet3!$A:$B,2,0) &gt; 1</f>
        <v>0</v>
      </c>
      <c r="C5233">
        <v>5232</v>
      </c>
      <c r="D5233">
        <v>37252</v>
      </c>
      <c r="E5233" s="4">
        <v>40866</v>
      </c>
      <c r="F5233">
        <v>21</v>
      </c>
      <c r="G5233" s="15">
        <f>I5233*F5233</f>
        <v>3570</v>
      </c>
      <c r="H5233" s="9">
        <v>0.03</v>
      </c>
      <c r="I5233" s="13">
        <f>VLOOKUP($U5233,Pricebook!$A:$D,4,0)</f>
        <v>170</v>
      </c>
      <c r="J5233" s="11">
        <f>G5233*(1-H5233)</f>
        <v>3462.9</v>
      </c>
      <c r="K5233" t="s">
        <v>1254</v>
      </c>
      <c r="L5233" t="s">
        <v>121</v>
      </c>
      <c r="M5233" t="str">
        <f>VLOOKUP($L5233,Companies!$A:$G,7,)</f>
        <v>Consumer Electronics/Video Chains</v>
      </c>
      <c r="N5233" t="str">
        <f>VLOOKUP($L5233,Companies!$A:$G,6,)</f>
        <v>Consumer Services</v>
      </c>
      <c r="O5233" s="6" t="s">
        <v>2252</v>
      </c>
      <c r="P5233" s="6">
        <v>72032</v>
      </c>
      <c r="Q5233" t="s">
        <v>66</v>
      </c>
      <c r="R5233" t="s">
        <v>34</v>
      </c>
      <c r="S5233" s="4">
        <v>40868</v>
      </c>
      <c r="T5233" s="7">
        <f>S5233-E5233</f>
        <v>2</v>
      </c>
      <c r="U5233" t="s">
        <v>14219</v>
      </c>
      <c r="V5233" s="6" t="s">
        <v>14251</v>
      </c>
      <c r="W5233" t="s">
        <v>14267</v>
      </c>
      <c r="X5233" t="s">
        <v>14199</v>
      </c>
      <c r="Y5233" t="str">
        <f>VLOOKUP(R5233,Managers!$A:$B,2,)</f>
        <v>Frank Mitchell</v>
      </c>
      <c r="Z5233" s="11">
        <f>VLOOKUP(X5233,HourlyWages!$A:$B,2,0)</f>
        <v>68</v>
      </c>
      <c r="AA5233">
        <v>1</v>
      </c>
    </row>
    <row r="5234" spans="1:27" x14ac:dyDescent="0.3">
      <c r="A5234" t="b">
        <f>COUNTIF($C$1:C5234, C5234)&gt;1</f>
        <v>0</v>
      </c>
      <c r="B5234" t="b">
        <f>VLOOKUP(C5234,Sheet3!$A:$B,2,0) &gt; 1</f>
        <v>0</v>
      </c>
      <c r="C5234">
        <v>5233</v>
      </c>
      <c r="D5234">
        <v>37252</v>
      </c>
      <c r="E5234" s="4">
        <v>40866</v>
      </c>
      <c r="F5234">
        <v>1</v>
      </c>
      <c r="G5234" s="15">
        <f>I5234*F5234</f>
        <v>150</v>
      </c>
      <c r="H5234" s="9">
        <v>0.02</v>
      </c>
      <c r="I5234" s="13">
        <f>VLOOKUP($U5234,Pricebook!$A:$D,4,0)</f>
        <v>150</v>
      </c>
      <c r="J5234" s="11">
        <f>G5234*(1-H5234)</f>
        <v>147</v>
      </c>
      <c r="K5234" t="s">
        <v>1254</v>
      </c>
      <c r="L5234" t="s">
        <v>121</v>
      </c>
      <c r="M5234" t="str">
        <f>VLOOKUP($L5234,Companies!$A:$G,7,)</f>
        <v>Consumer Electronics/Video Chains</v>
      </c>
      <c r="N5234" t="str">
        <f>VLOOKUP($L5234,Companies!$A:$G,6,)</f>
        <v>Consumer Services</v>
      </c>
      <c r="O5234" s="6" t="s">
        <v>2252</v>
      </c>
      <c r="P5234" s="6">
        <v>72032</v>
      </c>
      <c r="Q5234" t="s">
        <v>66</v>
      </c>
      <c r="R5234" t="s">
        <v>34</v>
      </c>
      <c r="S5234" s="4">
        <v>40870</v>
      </c>
      <c r="T5234" s="7">
        <f>S5234-E5234</f>
        <v>4</v>
      </c>
      <c r="U5234" t="s">
        <v>14211</v>
      </c>
      <c r="V5234" s="6" t="s">
        <v>14251</v>
      </c>
      <c r="W5234" t="s">
        <v>14252</v>
      </c>
      <c r="X5234" t="s">
        <v>14185</v>
      </c>
      <c r="Y5234" t="str">
        <f>VLOOKUP(R5234,Managers!$A:$B,2,)</f>
        <v>Frank Mitchell</v>
      </c>
      <c r="Z5234" s="11">
        <f>VLOOKUP(X5234,HourlyWages!$A:$B,2,0)</f>
        <v>70</v>
      </c>
      <c r="AA5234">
        <v>1</v>
      </c>
    </row>
    <row r="5235" spans="1:27" x14ac:dyDescent="0.3">
      <c r="A5235" t="b">
        <f>COUNTIF($C$1:C5235, C5235)&gt;1</f>
        <v>0</v>
      </c>
      <c r="B5235" t="b">
        <f>VLOOKUP(C5235,Sheet3!$A:$B,2,0) &gt; 1</f>
        <v>0</v>
      </c>
      <c r="C5235">
        <v>5234</v>
      </c>
      <c r="D5235">
        <v>37252</v>
      </c>
      <c r="E5235" s="4">
        <v>40866</v>
      </c>
      <c r="F5235">
        <v>50</v>
      </c>
      <c r="G5235" s="15">
        <f>I5235*F5235</f>
        <v>7500</v>
      </c>
      <c r="H5235" s="9">
        <v>0.1</v>
      </c>
      <c r="I5235" s="13">
        <f>VLOOKUP($U5235,Pricebook!$A:$D,4,0)</f>
        <v>150</v>
      </c>
      <c r="J5235" s="11">
        <f>G5235*(1-H5235)</f>
        <v>6750</v>
      </c>
      <c r="K5235" t="s">
        <v>1254</v>
      </c>
      <c r="L5235" t="s">
        <v>121</v>
      </c>
      <c r="M5235" t="str">
        <f>VLOOKUP($L5235,Companies!$A:$G,7,)</f>
        <v>Consumer Electronics/Video Chains</v>
      </c>
      <c r="N5235" t="str">
        <f>VLOOKUP($L5235,Companies!$A:$G,6,)</f>
        <v>Consumer Services</v>
      </c>
      <c r="O5235" s="6" t="s">
        <v>2252</v>
      </c>
      <c r="P5235" s="6">
        <v>72032</v>
      </c>
      <c r="Q5235" t="s">
        <v>66</v>
      </c>
      <c r="R5235" t="s">
        <v>34</v>
      </c>
      <c r="S5235" s="4">
        <v>40868</v>
      </c>
      <c r="T5235" s="7">
        <f>S5235-E5235</f>
        <v>2</v>
      </c>
      <c r="U5235" t="s">
        <v>14211</v>
      </c>
      <c r="V5235" s="6" t="s">
        <v>14254</v>
      </c>
      <c r="W5235" t="s">
        <v>14255</v>
      </c>
      <c r="X5235" t="s">
        <v>14195</v>
      </c>
      <c r="Y5235" t="str">
        <f>VLOOKUP(R5235,Managers!$A:$B,2,)</f>
        <v>Frank Mitchell</v>
      </c>
      <c r="Z5235" s="11">
        <f>VLOOKUP(X5235,HourlyWages!$A:$B,2,0)</f>
        <v>52</v>
      </c>
      <c r="AA5235">
        <v>1</v>
      </c>
    </row>
    <row r="5236" spans="1:27" x14ac:dyDescent="0.3">
      <c r="A5236" t="b">
        <f>COUNTIF($C$1:C5236, C5236)&gt;1</f>
        <v>0</v>
      </c>
      <c r="B5236" t="b">
        <f>VLOOKUP(C5236,Sheet3!$A:$B,2,0) &gt; 1</f>
        <v>0</v>
      </c>
      <c r="C5236">
        <v>5235</v>
      </c>
      <c r="D5236">
        <v>37252</v>
      </c>
      <c r="E5236" s="4">
        <v>40866</v>
      </c>
      <c r="F5236">
        <v>34</v>
      </c>
      <c r="G5236" s="15">
        <f>I5236*F5236</f>
        <v>4250</v>
      </c>
      <c r="H5236" s="9">
        <v>0.03</v>
      </c>
      <c r="I5236" s="13">
        <f>VLOOKUP($U5236,Pricebook!$A:$D,4,0)</f>
        <v>125</v>
      </c>
      <c r="J5236" s="11">
        <f>G5236*(1-H5236)</f>
        <v>4122.5</v>
      </c>
      <c r="K5236" t="s">
        <v>1254</v>
      </c>
      <c r="L5236" t="s">
        <v>121</v>
      </c>
      <c r="M5236" t="str">
        <f>VLOOKUP($L5236,Companies!$A:$G,7,)</f>
        <v>Consumer Electronics/Video Chains</v>
      </c>
      <c r="N5236" t="str">
        <f>VLOOKUP($L5236,Companies!$A:$G,6,)</f>
        <v>Consumer Services</v>
      </c>
      <c r="O5236" s="6" t="s">
        <v>258</v>
      </c>
      <c r="P5236" s="6">
        <v>72701</v>
      </c>
      <c r="Q5236" t="s">
        <v>66</v>
      </c>
      <c r="R5236" t="s">
        <v>34</v>
      </c>
      <c r="S5236" s="4">
        <v>40871</v>
      </c>
      <c r="T5236" s="7">
        <f>S5236-E5236</f>
        <v>5</v>
      </c>
      <c r="U5236" t="s">
        <v>14217</v>
      </c>
      <c r="V5236" s="6" t="s">
        <v>14251</v>
      </c>
      <c r="W5236" t="s">
        <v>14260</v>
      </c>
      <c r="X5236" t="s">
        <v>14185</v>
      </c>
      <c r="Y5236" t="str">
        <f>VLOOKUP(R5236,Managers!$A:$B,2,)</f>
        <v>Frank Mitchell</v>
      </c>
      <c r="Z5236" s="11">
        <f>VLOOKUP(X5236,HourlyWages!$A:$B,2,0)</f>
        <v>70</v>
      </c>
      <c r="AA5236">
        <v>1</v>
      </c>
    </row>
    <row r="5237" spans="1:27" x14ac:dyDescent="0.3">
      <c r="A5237" t="b">
        <f>COUNTIF($C$1:C5237, C5237)&gt;1</f>
        <v>0</v>
      </c>
      <c r="B5237" t="b">
        <f>VLOOKUP(C5237,Sheet3!$A:$B,2,0) &gt; 1</f>
        <v>0</v>
      </c>
      <c r="C5237">
        <v>5236</v>
      </c>
      <c r="D5237">
        <v>37253</v>
      </c>
      <c r="E5237" s="4">
        <v>41153</v>
      </c>
      <c r="F5237">
        <v>46</v>
      </c>
      <c r="G5237" s="15">
        <f>I5237*F5237</f>
        <v>6900</v>
      </c>
      <c r="H5237" s="9">
        <v>0.09</v>
      </c>
      <c r="I5237" s="13">
        <f>VLOOKUP($U5237,Pricebook!$A:$D,4,0)</f>
        <v>150</v>
      </c>
      <c r="J5237" s="11">
        <f>G5237*(1-H5237)</f>
        <v>6279</v>
      </c>
      <c r="K5237" t="s">
        <v>12</v>
      </c>
      <c r="L5237" t="s">
        <v>13</v>
      </c>
      <c r="M5237" t="str">
        <f>VLOOKUP($L5237,Companies!$A:$G,7,)</f>
        <v>Computer Software: Prepackaged Software</v>
      </c>
      <c r="N5237" t="str">
        <f>VLOOKUP($L5237,Companies!$A:$G,6,)</f>
        <v>Technology</v>
      </c>
      <c r="O5237" s="6" t="s">
        <v>2625</v>
      </c>
      <c r="P5237" s="6">
        <v>60194</v>
      </c>
      <c r="Q5237" t="s">
        <v>15</v>
      </c>
      <c r="R5237" t="s">
        <v>16</v>
      </c>
      <c r="S5237" s="4">
        <v>41153</v>
      </c>
      <c r="T5237" s="7">
        <f>S5237-E5237</f>
        <v>0</v>
      </c>
      <c r="U5237" t="s">
        <v>14211</v>
      </c>
      <c r="V5237" s="6" t="s">
        <v>14254</v>
      </c>
      <c r="W5237" t="s">
        <v>14269</v>
      </c>
      <c r="X5237" t="s">
        <v>14203</v>
      </c>
      <c r="Y5237" t="str">
        <f>VLOOKUP(R5237,Managers!$A:$B,2,)</f>
        <v>Josh Martinez</v>
      </c>
      <c r="Z5237" s="11">
        <f>VLOOKUP(X5237,HourlyWages!$A:$B,2,0)</f>
        <v>62</v>
      </c>
      <c r="AA5237">
        <v>1</v>
      </c>
    </row>
    <row r="5238" spans="1:27" x14ac:dyDescent="0.3">
      <c r="A5238" t="b">
        <f>COUNTIF($C$1:C5238, C5238)&gt;1</f>
        <v>0</v>
      </c>
      <c r="B5238" t="b">
        <f>VLOOKUP(C5238,Sheet3!$A:$B,2,0) &gt; 1</f>
        <v>0</v>
      </c>
      <c r="C5238">
        <v>5237</v>
      </c>
      <c r="D5238">
        <v>37254</v>
      </c>
      <c r="E5238" s="4">
        <v>40074</v>
      </c>
      <c r="F5238">
        <v>28</v>
      </c>
      <c r="G5238" s="15">
        <f>I5238*F5238</f>
        <v>3080</v>
      </c>
      <c r="H5238" s="9">
        <v>0.01</v>
      </c>
      <c r="I5238" s="13">
        <f>VLOOKUP($U5238,Pricebook!$A:$D,4,0)</f>
        <v>110</v>
      </c>
      <c r="J5238" s="11">
        <f>G5238*(1-H5238)</f>
        <v>3049.2</v>
      </c>
      <c r="K5238" t="s">
        <v>2169</v>
      </c>
      <c r="L5238" t="s">
        <v>276</v>
      </c>
      <c r="M5238" t="str">
        <f>VLOOKUP($L5238,Companies!$A:$G,7,)</f>
        <v>Computer Manufacturing</v>
      </c>
      <c r="N5238" t="str">
        <f>VLOOKUP($L5238,Companies!$A:$G,6,)</f>
        <v>Technology</v>
      </c>
      <c r="O5238" s="6" t="s">
        <v>524</v>
      </c>
      <c r="P5238" s="6">
        <v>54915</v>
      </c>
      <c r="Q5238" t="s">
        <v>95</v>
      </c>
      <c r="R5238" t="s">
        <v>16</v>
      </c>
      <c r="S5238" s="4">
        <v>40075</v>
      </c>
      <c r="T5238" s="7">
        <f>S5238-E5238</f>
        <v>1</v>
      </c>
      <c r="U5238" t="s">
        <v>14220</v>
      </c>
      <c r="V5238" s="6" t="s">
        <v>14251</v>
      </c>
      <c r="W5238" t="s">
        <v>14263</v>
      </c>
      <c r="X5238" t="s">
        <v>14192</v>
      </c>
      <c r="Y5238" t="str">
        <f>VLOOKUP(R5238,Managers!$A:$B,2,)</f>
        <v>Josh Martinez</v>
      </c>
      <c r="Z5238" s="11">
        <f>VLOOKUP(X5238,HourlyWages!$A:$B,2,0)</f>
        <v>75</v>
      </c>
      <c r="AA5238">
        <v>1</v>
      </c>
    </row>
    <row r="5239" spans="1:27" x14ac:dyDescent="0.3">
      <c r="A5239" t="b">
        <f>COUNTIF($C$1:C5239, C5239)&gt;1</f>
        <v>0</v>
      </c>
      <c r="B5239" t="b">
        <f>VLOOKUP(C5239,Sheet3!$A:$B,2,0) &gt; 1</f>
        <v>0</v>
      </c>
      <c r="C5239">
        <v>5238</v>
      </c>
      <c r="D5239">
        <v>37281</v>
      </c>
      <c r="E5239" s="4">
        <v>40053</v>
      </c>
      <c r="F5239">
        <v>25</v>
      </c>
      <c r="G5239" s="15">
        <f>I5239*F5239</f>
        <v>3750</v>
      </c>
      <c r="H5239" s="9">
        <v>0.05</v>
      </c>
      <c r="I5239" s="13">
        <f>VLOOKUP($U5239,Pricebook!$A:$D,4,0)</f>
        <v>150</v>
      </c>
      <c r="J5239" s="11">
        <f>G5239*(1-H5239)</f>
        <v>3562.5</v>
      </c>
      <c r="K5239" t="s">
        <v>852</v>
      </c>
      <c r="L5239" t="s">
        <v>594</v>
      </c>
      <c r="M5239" t="str">
        <f>VLOOKUP($L5239,Companies!$A:$G,7,)</f>
        <v>Semiconductors</v>
      </c>
      <c r="N5239" t="str">
        <f>VLOOKUP($L5239,Companies!$A:$G,6,)</f>
        <v>Technology</v>
      </c>
      <c r="O5239" s="6" t="s">
        <v>2375</v>
      </c>
      <c r="P5239" s="6">
        <v>67601</v>
      </c>
      <c r="Q5239" t="s">
        <v>153</v>
      </c>
      <c r="R5239" t="s">
        <v>16</v>
      </c>
      <c r="S5239" s="4">
        <v>40054</v>
      </c>
      <c r="T5239" s="7">
        <f>S5239-E5239</f>
        <v>1</v>
      </c>
      <c r="U5239" t="s">
        <v>14210</v>
      </c>
      <c r="V5239" s="6" t="s">
        <v>14251</v>
      </c>
      <c r="W5239" t="s">
        <v>14261</v>
      </c>
      <c r="X5239" t="s">
        <v>14188</v>
      </c>
      <c r="Y5239" t="str">
        <f>VLOOKUP(R5239,Managers!$A:$B,2,)</f>
        <v>Josh Martinez</v>
      </c>
      <c r="Z5239" s="11">
        <f>VLOOKUP(X5239,HourlyWages!$A:$B,2,0)</f>
        <v>52</v>
      </c>
      <c r="AA5239">
        <v>1</v>
      </c>
    </row>
    <row r="5240" spans="1:27" x14ac:dyDescent="0.3">
      <c r="A5240" t="b">
        <f>COUNTIF($C$1:C5240, C5240)&gt;1</f>
        <v>0</v>
      </c>
      <c r="B5240" t="b">
        <f>VLOOKUP(C5240,Sheet3!$A:$B,2,0) &gt; 1</f>
        <v>0</v>
      </c>
      <c r="C5240">
        <v>5239</v>
      </c>
      <c r="D5240">
        <v>37287</v>
      </c>
      <c r="E5240" s="4">
        <v>41214</v>
      </c>
      <c r="F5240">
        <v>18</v>
      </c>
      <c r="G5240" s="15">
        <f>I5240*F5240</f>
        <v>2250</v>
      </c>
      <c r="H5240" s="9">
        <v>0.09</v>
      </c>
      <c r="I5240" s="13">
        <f>VLOOKUP($U5240,Pricebook!$A:$D,4,0)</f>
        <v>125</v>
      </c>
      <c r="J5240" s="11">
        <f>G5240*(1-H5240)</f>
        <v>2047.5</v>
      </c>
      <c r="K5240" t="s">
        <v>111</v>
      </c>
      <c r="L5240" t="s">
        <v>112</v>
      </c>
      <c r="M5240" t="str">
        <f>VLOOKUP($L5240,Companies!$A:$G,7,)</f>
        <v>Telecommunications Equipment</v>
      </c>
      <c r="N5240" t="str">
        <f>VLOOKUP($L5240,Companies!$A:$G,6,)</f>
        <v>Public Utilities</v>
      </c>
      <c r="O5240" s="6" t="s">
        <v>2626</v>
      </c>
      <c r="P5240" s="6" t="s">
        <v>2627</v>
      </c>
      <c r="Q5240" t="s">
        <v>317</v>
      </c>
      <c r="R5240" t="s">
        <v>61</v>
      </c>
      <c r="S5240" s="4">
        <v>41218</v>
      </c>
      <c r="T5240" s="7">
        <f>S5240-E5240</f>
        <v>4</v>
      </c>
      <c r="U5240" t="s">
        <v>14208</v>
      </c>
      <c r="V5240" s="6" t="s">
        <v>14257</v>
      </c>
      <c r="W5240" t="s">
        <v>14264</v>
      </c>
      <c r="X5240" t="s">
        <v>14194</v>
      </c>
      <c r="Y5240" t="str">
        <f>VLOOKUP(R5240,Managers!$A:$B,2,)</f>
        <v>Allen Young</v>
      </c>
      <c r="Z5240" s="11">
        <f>VLOOKUP(X5240,HourlyWages!$A:$B,2,0)</f>
        <v>71</v>
      </c>
      <c r="AA5240">
        <v>1</v>
      </c>
    </row>
    <row r="5241" spans="1:27" x14ac:dyDescent="0.3">
      <c r="A5241" t="b">
        <f>COUNTIF($C$1:C5241, C5241)&gt;1</f>
        <v>0</v>
      </c>
      <c r="B5241" t="b">
        <f>VLOOKUP(C5241,Sheet3!$A:$B,2,0) &gt; 1</f>
        <v>0</v>
      </c>
      <c r="C5241">
        <v>5240</v>
      </c>
      <c r="D5241">
        <v>37287</v>
      </c>
      <c r="E5241" s="4">
        <v>41214</v>
      </c>
      <c r="F5241">
        <v>22</v>
      </c>
      <c r="G5241" s="15">
        <f>I5241*F5241</f>
        <v>3300</v>
      </c>
      <c r="H5241" s="9">
        <v>0.04</v>
      </c>
      <c r="I5241" s="13">
        <f>VLOOKUP($U5241,Pricebook!$A:$D,4,0)</f>
        <v>150</v>
      </c>
      <c r="J5241" s="11">
        <f>G5241*(1-H5241)</f>
        <v>3168</v>
      </c>
      <c r="K5241" t="s">
        <v>111</v>
      </c>
      <c r="L5241" t="s">
        <v>112</v>
      </c>
      <c r="M5241" t="str">
        <f>VLOOKUP($L5241,Companies!$A:$G,7,)</f>
        <v>Telecommunications Equipment</v>
      </c>
      <c r="N5241" t="str">
        <f>VLOOKUP($L5241,Companies!$A:$G,6,)</f>
        <v>Public Utilities</v>
      </c>
      <c r="O5241" s="6" t="s">
        <v>649</v>
      </c>
      <c r="P5241" s="6" t="s">
        <v>2350</v>
      </c>
      <c r="Q5241" t="s">
        <v>87</v>
      </c>
      <c r="R5241" t="s">
        <v>61</v>
      </c>
      <c r="S5241" s="4">
        <v>41218</v>
      </c>
      <c r="T5241" s="7">
        <f>S5241-E5241</f>
        <v>4</v>
      </c>
      <c r="U5241" t="s">
        <v>14210</v>
      </c>
      <c r="V5241" s="6" t="s">
        <v>14251</v>
      </c>
      <c r="W5241" t="s">
        <v>14253</v>
      </c>
      <c r="X5241" t="s">
        <v>14199</v>
      </c>
      <c r="Y5241" t="str">
        <f>VLOOKUP(R5241,Managers!$A:$B,2,)</f>
        <v>Allen Young</v>
      </c>
      <c r="Z5241" s="11">
        <f>VLOOKUP(X5241,HourlyWages!$A:$B,2,0)</f>
        <v>68</v>
      </c>
      <c r="AA5241">
        <v>1</v>
      </c>
    </row>
    <row r="5242" spans="1:27" x14ac:dyDescent="0.3">
      <c r="A5242" t="b">
        <f>COUNTIF($C$1:C5242, C5242)&gt;1</f>
        <v>0</v>
      </c>
      <c r="B5242" t="b">
        <f>VLOOKUP(C5242,Sheet3!$A:$B,2,0) &gt; 1</f>
        <v>0</v>
      </c>
      <c r="C5242">
        <v>5241</v>
      </c>
      <c r="D5242">
        <v>37287</v>
      </c>
      <c r="E5242" s="4">
        <v>41214</v>
      </c>
      <c r="F5242">
        <v>45</v>
      </c>
      <c r="G5242" s="15">
        <f>I5242*F5242</f>
        <v>6300</v>
      </c>
      <c r="H5242" s="9">
        <v>0.05</v>
      </c>
      <c r="I5242" s="13">
        <f>VLOOKUP($U5242,Pricebook!$A:$D,4,0)</f>
        <v>140</v>
      </c>
      <c r="J5242" s="11">
        <f>G5242*(1-H5242)</f>
        <v>5985</v>
      </c>
      <c r="K5242" t="s">
        <v>111</v>
      </c>
      <c r="L5242" t="s">
        <v>112</v>
      </c>
      <c r="M5242" t="str">
        <f>VLOOKUP($L5242,Companies!$A:$G,7,)</f>
        <v>Telecommunications Equipment</v>
      </c>
      <c r="N5242" t="str">
        <f>VLOOKUP($L5242,Companies!$A:$G,6,)</f>
        <v>Public Utilities</v>
      </c>
      <c r="O5242" s="6" t="s">
        <v>473</v>
      </c>
      <c r="P5242" s="6" t="s">
        <v>474</v>
      </c>
      <c r="Q5242" t="s">
        <v>421</v>
      </c>
      <c r="R5242" t="s">
        <v>61</v>
      </c>
      <c r="S5242" s="4">
        <v>41219</v>
      </c>
      <c r="T5242" s="7">
        <f>S5242-E5242</f>
        <v>5</v>
      </c>
      <c r="U5242" t="s">
        <v>14213</v>
      </c>
      <c r="V5242" s="6" t="s">
        <v>14254</v>
      </c>
      <c r="W5242" t="s">
        <v>14256</v>
      </c>
      <c r="X5242" t="s">
        <v>14186</v>
      </c>
      <c r="Y5242" t="str">
        <f>VLOOKUP(R5242,Managers!$A:$B,2,)</f>
        <v>Allen Young</v>
      </c>
      <c r="Z5242" s="11">
        <f>VLOOKUP(X5242,HourlyWages!$A:$B,2,0)</f>
        <v>67</v>
      </c>
      <c r="AA5242">
        <v>1</v>
      </c>
    </row>
    <row r="5243" spans="1:27" x14ac:dyDescent="0.3">
      <c r="A5243" t="b">
        <f>COUNTIF($C$1:C5243, C5243)&gt;1</f>
        <v>0</v>
      </c>
      <c r="B5243" t="b">
        <f>VLOOKUP(C5243,Sheet3!$A:$B,2,0) &gt; 1</f>
        <v>0</v>
      </c>
      <c r="C5243">
        <v>5242</v>
      </c>
      <c r="D5243">
        <v>37313</v>
      </c>
      <c r="E5243" s="4">
        <v>41092</v>
      </c>
      <c r="F5243">
        <v>44</v>
      </c>
      <c r="G5243" s="15">
        <f>I5243*F5243</f>
        <v>5500</v>
      </c>
      <c r="H5243" s="9">
        <v>0</v>
      </c>
      <c r="I5243" s="13">
        <f>VLOOKUP($U5243,Pricebook!$A:$D,4,0)</f>
        <v>125</v>
      </c>
      <c r="J5243" s="11">
        <f>G5243*(1-H5243)</f>
        <v>5500</v>
      </c>
      <c r="K5243" t="s">
        <v>527</v>
      </c>
      <c r="L5243" t="s">
        <v>27</v>
      </c>
      <c r="M5243" t="str">
        <f>VLOOKUP($L5243,Companies!$A:$G,7,)</f>
        <v>Television Services</v>
      </c>
      <c r="N5243" t="str">
        <f>VLOOKUP($L5243,Companies!$A:$G,6,)</f>
        <v>Consumer Services</v>
      </c>
      <c r="O5243" s="6" t="s">
        <v>2108</v>
      </c>
      <c r="P5243" s="6">
        <v>23111</v>
      </c>
      <c r="Q5243" t="s">
        <v>368</v>
      </c>
      <c r="R5243" t="s">
        <v>34</v>
      </c>
      <c r="S5243" s="4">
        <v>41093</v>
      </c>
      <c r="T5243" s="7">
        <f>S5243-E5243</f>
        <v>1</v>
      </c>
      <c r="U5243" t="s">
        <v>14208</v>
      </c>
      <c r="V5243" s="6" t="s">
        <v>14254</v>
      </c>
      <c r="W5243" t="s">
        <v>14255</v>
      </c>
      <c r="X5243" t="s">
        <v>14192</v>
      </c>
      <c r="Y5243" t="str">
        <f>VLOOKUP(R5243,Managers!$A:$B,2,)</f>
        <v>Frank Mitchell</v>
      </c>
      <c r="Z5243" s="11">
        <f>VLOOKUP(X5243,HourlyWages!$A:$B,2,0)</f>
        <v>75</v>
      </c>
      <c r="AA5243">
        <v>1</v>
      </c>
    </row>
    <row r="5244" spans="1:27" x14ac:dyDescent="0.3">
      <c r="A5244" t="b">
        <f>COUNTIF($C$1:C5244, C5244)&gt;1</f>
        <v>0</v>
      </c>
      <c r="B5244" t="b">
        <f>VLOOKUP(C5244,Sheet3!$A:$B,2,0) &gt; 1</f>
        <v>0</v>
      </c>
      <c r="C5244">
        <v>5243</v>
      </c>
      <c r="D5244">
        <v>37313</v>
      </c>
      <c r="E5244" s="4">
        <v>41092</v>
      </c>
      <c r="F5244">
        <v>17</v>
      </c>
      <c r="G5244" s="15">
        <f>I5244*F5244</f>
        <v>2550</v>
      </c>
      <c r="H5244" s="9">
        <v>7.0000000000000007E-2</v>
      </c>
      <c r="I5244" s="13">
        <f>VLOOKUP($U5244,Pricebook!$A:$D,4,0)</f>
        <v>150</v>
      </c>
      <c r="J5244" s="11">
        <f>G5244*(1-H5244)</f>
        <v>2371.5</v>
      </c>
      <c r="K5244" t="s">
        <v>527</v>
      </c>
      <c r="L5244" t="s">
        <v>27</v>
      </c>
      <c r="M5244" t="str">
        <f>VLOOKUP($L5244,Companies!$A:$G,7,)</f>
        <v>Television Services</v>
      </c>
      <c r="N5244" t="str">
        <f>VLOOKUP($L5244,Companies!$A:$G,6,)</f>
        <v>Consumer Services</v>
      </c>
      <c r="O5244" s="6" t="s">
        <v>2108</v>
      </c>
      <c r="P5244" s="6">
        <v>23111</v>
      </c>
      <c r="Q5244" t="s">
        <v>368</v>
      </c>
      <c r="R5244" t="s">
        <v>34</v>
      </c>
      <c r="S5244" s="4">
        <v>41094</v>
      </c>
      <c r="T5244" s="7">
        <f>S5244-E5244</f>
        <v>2</v>
      </c>
      <c r="U5244" t="s">
        <v>14210</v>
      </c>
      <c r="V5244" s="6" t="s">
        <v>14251</v>
      </c>
      <c r="W5244" t="s">
        <v>14267</v>
      </c>
      <c r="X5244" t="s">
        <v>14190</v>
      </c>
      <c r="Y5244" t="str">
        <f>VLOOKUP(R5244,Managers!$A:$B,2,)</f>
        <v>Frank Mitchell</v>
      </c>
      <c r="Z5244" s="11">
        <f>VLOOKUP(X5244,HourlyWages!$A:$B,2,0)</f>
        <v>67</v>
      </c>
      <c r="AA5244">
        <v>1</v>
      </c>
    </row>
    <row r="5245" spans="1:27" x14ac:dyDescent="0.3">
      <c r="A5245" t="b">
        <f>COUNTIF($C$1:C5245, C5245)&gt;1</f>
        <v>0</v>
      </c>
      <c r="B5245" t="b">
        <f>VLOOKUP(C5245,Sheet3!$A:$B,2,0) &gt; 1</f>
        <v>0</v>
      </c>
      <c r="C5245">
        <v>5244</v>
      </c>
      <c r="D5245">
        <v>37314</v>
      </c>
      <c r="E5245" s="4">
        <v>40667</v>
      </c>
      <c r="F5245">
        <v>21</v>
      </c>
      <c r="G5245" s="15">
        <f>I5245*F5245</f>
        <v>2625</v>
      </c>
      <c r="H5245" s="9">
        <v>0.04</v>
      </c>
      <c r="I5245" s="13">
        <f>VLOOKUP($U5245,Pricebook!$A:$D,4,0)</f>
        <v>125</v>
      </c>
      <c r="J5245" s="11">
        <f>G5245*(1-H5245)</f>
        <v>2520</v>
      </c>
      <c r="K5245" t="s">
        <v>2493</v>
      </c>
      <c r="L5245" t="s">
        <v>276</v>
      </c>
      <c r="M5245" t="str">
        <f>VLOOKUP($L5245,Companies!$A:$G,7,)</f>
        <v>Computer Manufacturing</v>
      </c>
      <c r="N5245" t="str">
        <f>VLOOKUP($L5245,Companies!$A:$G,6,)</f>
        <v>Technology</v>
      </c>
      <c r="O5245" s="6" t="s">
        <v>2494</v>
      </c>
      <c r="P5245" s="6" t="s">
        <v>2495</v>
      </c>
      <c r="Q5245" t="s">
        <v>48</v>
      </c>
      <c r="R5245" t="s">
        <v>16</v>
      </c>
      <c r="S5245" s="4">
        <v>40668</v>
      </c>
      <c r="T5245" s="7">
        <f>S5245-E5245</f>
        <v>1</v>
      </c>
      <c r="U5245" t="s">
        <v>14208</v>
      </c>
      <c r="V5245" s="6" t="s">
        <v>14254</v>
      </c>
      <c r="W5245" t="s">
        <v>14269</v>
      </c>
      <c r="X5245" t="s">
        <v>14195</v>
      </c>
      <c r="Y5245" t="str">
        <f>VLOOKUP(R5245,Managers!$A:$B,2,)</f>
        <v>Josh Martinez</v>
      </c>
      <c r="Z5245" s="11">
        <f>VLOOKUP(X5245,HourlyWages!$A:$B,2,0)</f>
        <v>52</v>
      </c>
      <c r="AA5245">
        <v>1</v>
      </c>
    </row>
    <row r="5246" spans="1:27" x14ac:dyDescent="0.3">
      <c r="A5246" t="b">
        <f>COUNTIF($C$1:C5246, C5246)&gt;1</f>
        <v>0</v>
      </c>
      <c r="B5246" t="b">
        <f>VLOOKUP(C5246,Sheet3!$A:$B,2,0) &gt; 1</f>
        <v>0</v>
      </c>
      <c r="C5246">
        <v>5245</v>
      </c>
      <c r="D5246">
        <v>37315</v>
      </c>
      <c r="E5246" s="4">
        <v>41065</v>
      </c>
      <c r="F5246">
        <v>43</v>
      </c>
      <c r="G5246" s="15">
        <f>I5246*F5246</f>
        <v>4730</v>
      </c>
      <c r="H5246" s="9">
        <v>0.1</v>
      </c>
      <c r="I5246" s="13">
        <f>VLOOKUP($U5246,Pricebook!$A:$D,4,0)</f>
        <v>110</v>
      </c>
      <c r="J5246" s="11">
        <f>G5246*(1-H5246)</f>
        <v>4257</v>
      </c>
      <c r="K5246" t="s">
        <v>2104</v>
      </c>
      <c r="L5246" t="s">
        <v>775</v>
      </c>
      <c r="M5246" t="str">
        <f>VLOOKUP($L5246,Companies!$A:$G,7,)</f>
        <v>Computer Software: Prepackaged Software</v>
      </c>
      <c r="N5246" t="str">
        <f>VLOOKUP($L5246,Companies!$A:$G,6,)</f>
        <v>Technology</v>
      </c>
      <c r="O5246" s="6" t="s">
        <v>2463</v>
      </c>
      <c r="P5246" s="6">
        <v>50315</v>
      </c>
      <c r="Q5246" t="s">
        <v>38</v>
      </c>
      <c r="R5246" t="s">
        <v>16</v>
      </c>
      <c r="S5246" s="4">
        <v>41072</v>
      </c>
      <c r="T5246" s="7">
        <f>S5246-E5246</f>
        <v>7</v>
      </c>
      <c r="U5246" t="s">
        <v>14215</v>
      </c>
      <c r="V5246" s="6" t="s">
        <v>14251</v>
      </c>
      <c r="W5246" t="s">
        <v>14260</v>
      </c>
      <c r="X5246" t="s">
        <v>14187</v>
      </c>
      <c r="Y5246" t="str">
        <f>VLOOKUP(R5246,Managers!$A:$B,2,)</f>
        <v>Josh Martinez</v>
      </c>
      <c r="Z5246" s="11">
        <f>VLOOKUP(X5246,HourlyWages!$A:$B,2,0)</f>
        <v>45</v>
      </c>
      <c r="AA5246">
        <v>1</v>
      </c>
    </row>
    <row r="5247" spans="1:27" x14ac:dyDescent="0.3">
      <c r="A5247" t="b">
        <f>COUNTIF($C$1:C5247, C5247)&gt;1</f>
        <v>0</v>
      </c>
      <c r="B5247" t="b">
        <f>VLOOKUP(C5247,Sheet3!$A:$B,2,0) &gt; 1</f>
        <v>0</v>
      </c>
      <c r="C5247">
        <v>5246</v>
      </c>
      <c r="D5247">
        <v>37315</v>
      </c>
      <c r="E5247" s="4">
        <v>41065</v>
      </c>
      <c r="F5247">
        <v>31</v>
      </c>
      <c r="G5247" s="15">
        <f>I5247*F5247</f>
        <v>4650</v>
      </c>
      <c r="H5247" s="9">
        <v>0.05</v>
      </c>
      <c r="I5247" s="13">
        <f>VLOOKUP($U5247,Pricebook!$A:$D,4,0)</f>
        <v>150</v>
      </c>
      <c r="J5247" s="11">
        <f>G5247*(1-H5247)</f>
        <v>4417.5</v>
      </c>
      <c r="K5247" t="s">
        <v>2104</v>
      </c>
      <c r="L5247" t="s">
        <v>775</v>
      </c>
      <c r="M5247" t="str">
        <f>VLOOKUP($L5247,Companies!$A:$G,7,)</f>
        <v>Computer Software: Prepackaged Software</v>
      </c>
      <c r="N5247" t="str">
        <f>VLOOKUP($L5247,Companies!$A:$G,6,)</f>
        <v>Technology</v>
      </c>
      <c r="O5247" s="6" t="s">
        <v>2463</v>
      </c>
      <c r="P5247" s="6">
        <v>50315</v>
      </c>
      <c r="Q5247" t="s">
        <v>38</v>
      </c>
      <c r="R5247" t="s">
        <v>16</v>
      </c>
      <c r="S5247" s="4">
        <v>41072</v>
      </c>
      <c r="T5247" s="7">
        <f>S5247-E5247</f>
        <v>7</v>
      </c>
      <c r="U5247" t="s">
        <v>14210</v>
      </c>
      <c r="V5247" s="6" t="s">
        <v>14251</v>
      </c>
      <c r="W5247" t="s">
        <v>14267</v>
      </c>
      <c r="X5247" t="s">
        <v>14187</v>
      </c>
      <c r="Y5247" t="str">
        <f>VLOOKUP(R5247,Managers!$A:$B,2,)</f>
        <v>Josh Martinez</v>
      </c>
      <c r="Z5247" s="11">
        <f>VLOOKUP(X5247,HourlyWages!$A:$B,2,0)</f>
        <v>45</v>
      </c>
      <c r="AA5247">
        <v>1</v>
      </c>
    </row>
    <row r="5248" spans="1:27" x14ac:dyDescent="0.3">
      <c r="A5248" t="b">
        <f>COUNTIF($C$1:C5248, C5248)&gt;1</f>
        <v>0</v>
      </c>
      <c r="B5248" t="b">
        <f>VLOOKUP(C5248,Sheet3!$A:$B,2,0) &gt; 1</f>
        <v>0</v>
      </c>
      <c r="C5248">
        <v>5247</v>
      </c>
      <c r="D5248">
        <v>37318</v>
      </c>
      <c r="E5248" s="4">
        <v>40283</v>
      </c>
      <c r="F5248">
        <v>32</v>
      </c>
      <c r="G5248" s="15">
        <f>I5248*F5248</f>
        <v>4000</v>
      </c>
      <c r="H5248" s="9">
        <v>7.0000000000000007E-2</v>
      </c>
      <c r="I5248" s="13">
        <f>VLOOKUP($U5248,Pricebook!$A:$D,4,0)</f>
        <v>125</v>
      </c>
      <c r="J5248" s="11">
        <f>G5248*(1-H5248)</f>
        <v>3719.9999999999995</v>
      </c>
      <c r="K5248" t="s">
        <v>1127</v>
      </c>
      <c r="L5248" t="s">
        <v>207</v>
      </c>
      <c r="M5248" t="str">
        <f>VLOOKUP($L5248,Companies!$A:$G,7,)</f>
        <v>Television Services</v>
      </c>
      <c r="N5248" t="str">
        <f>VLOOKUP($L5248,Companies!$A:$G,6,)</f>
        <v>Consumer Services</v>
      </c>
      <c r="O5248" s="6" t="s">
        <v>74</v>
      </c>
      <c r="P5248" s="6">
        <v>73160</v>
      </c>
      <c r="Q5248" t="s">
        <v>75</v>
      </c>
      <c r="R5248" t="s">
        <v>16</v>
      </c>
      <c r="S5248" s="4">
        <v>40285</v>
      </c>
      <c r="T5248" s="7">
        <f>S5248-E5248</f>
        <v>2</v>
      </c>
      <c r="U5248" t="s">
        <v>14208</v>
      </c>
      <c r="V5248" s="6" t="s">
        <v>14257</v>
      </c>
      <c r="W5248" t="s">
        <v>14258</v>
      </c>
      <c r="X5248" t="s">
        <v>14192</v>
      </c>
      <c r="Y5248" t="str">
        <f>VLOOKUP(R5248,Managers!$A:$B,2,)</f>
        <v>Josh Martinez</v>
      </c>
      <c r="Z5248" s="11">
        <f>VLOOKUP(X5248,HourlyWages!$A:$B,2,0)</f>
        <v>75</v>
      </c>
      <c r="AA5248">
        <v>1</v>
      </c>
    </row>
    <row r="5249" spans="1:27" x14ac:dyDescent="0.3">
      <c r="A5249" t="b">
        <f>COUNTIF($C$1:C5249, C5249)&gt;1</f>
        <v>0</v>
      </c>
      <c r="B5249" t="b">
        <f>VLOOKUP(C5249,Sheet3!$A:$B,2,0) &gt; 1</f>
        <v>0</v>
      </c>
      <c r="C5249">
        <v>5248</v>
      </c>
      <c r="D5249">
        <v>37319</v>
      </c>
      <c r="E5249" s="4">
        <v>40029</v>
      </c>
      <c r="F5249">
        <v>37</v>
      </c>
      <c r="G5249" s="15">
        <f>I5249*F5249</f>
        <v>6290</v>
      </c>
      <c r="H5249" s="9">
        <v>0.1</v>
      </c>
      <c r="I5249" s="13">
        <f>VLOOKUP($U5249,Pricebook!$A:$D,4,0)</f>
        <v>170</v>
      </c>
      <c r="J5249" s="11">
        <f>G5249*(1-H5249)</f>
        <v>5661</v>
      </c>
      <c r="K5249" t="s">
        <v>2261</v>
      </c>
      <c r="L5249" t="s">
        <v>544</v>
      </c>
      <c r="M5249" t="str">
        <f>VLOOKUP($L5249,Companies!$A:$G,7,)</f>
        <v>Telecommunications Equipment</v>
      </c>
      <c r="N5249" t="str">
        <f>VLOOKUP($L5249,Companies!$A:$G,6,)</f>
        <v>Consumer Services</v>
      </c>
      <c r="O5249" s="6" t="s">
        <v>2628</v>
      </c>
      <c r="P5249" s="6">
        <v>99301</v>
      </c>
      <c r="Q5249" t="s">
        <v>22</v>
      </c>
      <c r="R5249" t="s">
        <v>23</v>
      </c>
      <c r="S5249" s="4">
        <v>40031</v>
      </c>
      <c r="T5249" s="7">
        <f>S5249-E5249</f>
        <v>2</v>
      </c>
      <c r="U5249" t="s">
        <v>14219</v>
      </c>
      <c r="V5249" s="6" t="s">
        <v>14251</v>
      </c>
      <c r="W5249" t="s">
        <v>14267</v>
      </c>
      <c r="X5249" t="s">
        <v>14198</v>
      </c>
      <c r="Y5249" t="str">
        <f>VLOOKUP(R5249,Managers!$A:$B,2,)</f>
        <v>Bob Turner</v>
      </c>
      <c r="Z5249" s="11">
        <f>VLOOKUP(X5249,HourlyWages!$A:$B,2,0)</f>
        <v>51</v>
      </c>
      <c r="AA5249">
        <v>1</v>
      </c>
    </row>
    <row r="5250" spans="1:27" x14ac:dyDescent="0.3">
      <c r="A5250" t="b">
        <f>COUNTIF($C$1:C5250, C5250)&gt;1</f>
        <v>0</v>
      </c>
      <c r="B5250" t="b">
        <f>VLOOKUP(C5250,Sheet3!$A:$B,2,0) &gt; 1</f>
        <v>0</v>
      </c>
      <c r="C5250">
        <v>5249</v>
      </c>
      <c r="D5250">
        <v>37348</v>
      </c>
      <c r="E5250" s="4">
        <v>39977</v>
      </c>
      <c r="F5250">
        <v>33</v>
      </c>
      <c r="G5250" s="15">
        <f>I5250*F5250</f>
        <v>6600</v>
      </c>
      <c r="H5250" s="9">
        <v>0.08</v>
      </c>
      <c r="I5250" s="13">
        <f>VLOOKUP($U5250,Pricebook!$A:$D,4,0)</f>
        <v>200</v>
      </c>
      <c r="J5250" s="11">
        <f>G5250*(1-H5250)</f>
        <v>6072</v>
      </c>
      <c r="K5250" t="s">
        <v>660</v>
      </c>
      <c r="L5250" t="s">
        <v>585</v>
      </c>
      <c r="M5250" t="str">
        <f>VLOOKUP($L5250,Companies!$A:$G,7,)</f>
        <v>Industrial Machinery/Components</v>
      </c>
      <c r="N5250" t="str">
        <f>VLOOKUP($L5250,Companies!$A:$G,6,)</f>
        <v>Technology</v>
      </c>
      <c r="O5250" s="6" t="s">
        <v>505</v>
      </c>
      <c r="P5250" s="6" t="s">
        <v>506</v>
      </c>
      <c r="Q5250" t="s">
        <v>368</v>
      </c>
      <c r="R5250" t="s">
        <v>34</v>
      </c>
      <c r="S5250" s="4">
        <v>39980</v>
      </c>
      <c r="T5250" s="7">
        <f>S5250-E5250</f>
        <v>3</v>
      </c>
      <c r="U5250" t="s">
        <v>14206</v>
      </c>
      <c r="V5250" s="6" t="s">
        <v>14251</v>
      </c>
      <c r="W5250" t="s">
        <v>14266</v>
      </c>
      <c r="X5250" t="s">
        <v>14188</v>
      </c>
      <c r="Y5250" t="str">
        <f>VLOOKUP(R5250,Managers!$A:$B,2,)</f>
        <v>Frank Mitchell</v>
      </c>
      <c r="Z5250" s="11">
        <f>VLOOKUP(X5250,HourlyWages!$A:$B,2,0)</f>
        <v>52</v>
      </c>
      <c r="AA5250">
        <v>1</v>
      </c>
    </row>
    <row r="5251" spans="1:27" x14ac:dyDescent="0.3">
      <c r="A5251" t="b">
        <f>COUNTIF($C$1:C5251, C5251)&gt;1</f>
        <v>0</v>
      </c>
      <c r="B5251" t="b">
        <f>VLOOKUP(C5251,Sheet3!$A:$B,2,0) &gt; 1</f>
        <v>0</v>
      </c>
      <c r="C5251">
        <v>5250</v>
      </c>
      <c r="D5251">
        <v>37349</v>
      </c>
      <c r="E5251" s="4">
        <v>40224</v>
      </c>
      <c r="F5251">
        <v>8</v>
      </c>
      <c r="G5251" s="15">
        <f>I5251*F5251</f>
        <v>1000</v>
      </c>
      <c r="H5251" s="9">
        <v>0.03</v>
      </c>
      <c r="I5251" s="13">
        <f>VLOOKUP($U5251,Pricebook!$A:$D,4,0)</f>
        <v>125</v>
      </c>
      <c r="J5251" s="11">
        <f>G5251*(1-H5251)</f>
        <v>970</v>
      </c>
      <c r="K5251" t="s">
        <v>1333</v>
      </c>
      <c r="L5251" t="s">
        <v>46</v>
      </c>
      <c r="M5251" t="str">
        <f>VLOOKUP($L5251,Companies!$A:$G,7,)</f>
        <v>Computer Software: Prepackaged Software</v>
      </c>
      <c r="N5251" t="str">
        <f>VLOOKUP($L5251,Companies!$A:$G,6,)</f>
        <v>Technology</v>
      </c>
      <c r="O5251" s="6" t="s">
        <v>224</v>
      </c>
      <c r="P5251" s="6">
        <v>78666</v>
      </c>
      <c r="Q5251" t="s">
        <v>48</v>
      </c>
      <c r="R5251" t="s">
        <v>16</v>
      </c>
      <c r="S5251" s="4">
        <v>40226</v>
      </c>
      <c r="T5251" s="7">
        <f>S5251-E5251</f>
        <v>2</v>
      </c>
      <c r="U5251" t="s">
        <v>14208</v>
      </c>
      <c r="V5251" s="6" t="s">
        <v>14251</v>
      </c>
      <c r="W5251" t="s">
        <v>14253</v>
      </c>
      <c r="X5251" t="s">
        <v>14194</v>
      </c>
      <c r="Y5251" t="str">
        <f>VLOOKUP(R5251,Managers!$A:$B,2,)</f>
        <v>Josh Martinez</v>
      </c>
      <c r="Z5251" s="11">
        <f>VLOOKUP(X5251,HourlyWages!$A:$B,2,0)</f>
        <v>71</v>
      </c>
      <c r="AA5251">
        <v>1</v>
      </c>
    </row>
    <row r="5252" spans="1:27" x14ac:dyDescent="0.3">
      <c r="A5252" t="b">
        <f>COUNTIF($C$1:C5252, C5252)&gt;1</f>
        <v>0</v>
      </c>
      <c r="B5252" t="b">
        <f>VLOOKUP(C5252,Sheet3!$A:$B,2,0) &gt; 1</f>
        <v>0</v>
      </c>
      <c r="C5252">
        <v>5251</v>
      </c>
      <c r="D5252">
        <v>37350</v>
      </c>
      <c r="E5252" s="4">
        <v>41049</v>
      </c>
      <c r="F5252">
        <v>7</v>
      </c>
      <c r="G5252" s="15">
        <f>I5252*F5252</f>
        <v>840</v>
      </c>
      <c r="H5252" s="9">
        <v>7.0000000000000007E-2</v>
      </c>
      <c r="I5252" s="13">
        <f>VLOOKUP($U5252,Pricebook!$A:$D,4,0)</f>
        <v>120</v>
      </c>
      <c r="J5252" s="11">
        <f>G5252*(1-H5252)</f>
        <v>781.19999999999993</v>
      </c>
      <c r="K5252" t="s">
        <v>961</v>
      </c>
      <c r="L5252" t="s">
        <v>621</v>
      </c>
      <c r="M5252" t="str">
        <f>VLOOKUP($L5252,Companies!$A:$G,7,)</f>
        <v>Semiconductors</v>
      </c>
      <c r="N5252" t="str">
        <f>VLOOKUP($L5252,Companies!$A:$G,6,)</f>
        <v>Technology</v>
      </c>
      <c r="O5252" s="6" t="s">
        <v>2168</v>
      </c>
      <c r="P5252" s="6">
        <v>29651</v>
      </c>
      <c r="Q5252" t="s">
        <v>163</v>
      </c>
      <c r="R5252" t="s">
        <v>34</v>
      </c>
      <c r="S5252" s="4">
        <v>41050</v>
      </c>
      <c r="T5252" s="7">
        <f>S5252-E5252</f>
        <v>1</v>
      </c>
      <c r="U5252" t="s">
        <v>14212</v>
      </c>
      <c r="V5252" s="6" t="s">
        <v>14251</v>
      </c>
      <c r="W5252" t="s">
        <v>14263</v>
      </c>
      <c r="X5252" t="s">
        <v>14196</v>
      </c>
      <c r="Y5252" t="str">
        <f>VLOOKUP(R5252,Managers!$A:$B,2,)</f>
        <v>Frank Mitchell</v>
      </c>
      <c r="Z5252" s="11">
        <f>VLOOKUP(X5252,HourlyWages!$A:$B,2,0)</f>
        <v>58</v>
      </c>
      <c r="AA5252">
        <v>1</v>
      </c>
    </row>
    <row r="5253" spans="1:27" x14ac:dyDescent="0.3">
      <c r="A5253" t="b">
        <f>COUNTIF($C$1:C5253, C5253)&gt;1</f>
        <v>0</v>
      </c>
      <c r="B5253" t="b">
        <f>VLOOKUP(C5253,Sheet3!$A:$B,2,0) &gt; 1</f>
        <v>0</v>
      </c>
      <c r="C5253">
        <v>5252</v>
      </c>
      <c r="D5253">
        <v>37380</v>
      </c>
      <c r="E5253" s="4">
        <v>40634</v>
      </c>
      <c r="F5253">
        <v>29</v>
      </c>
      <c r="G5253" s="15">
        <f>I5253*F5253</f>
        <v>3625</v>
      </c>
      <c r="H5253" s="9">
        <v>0.08</v>
      </c>
      <c r="I5253" s="13">
        <f>VLOOKUP($U5253,Pricebook!$A:$D,4,0)</f>
        <v>125</v>
      </c>
      <c r="J5253" s="11">
        <f>G5253*(1-H5253)</f>
        <v>3335</v>
      </c>
      <c r="K5253" t="s">
        <v>669</v>
      </c>
      <c r="L5253" t="s">
        <v>68</v>
      </c>
      <c r="M5253" t="str">
        <f>VLOOKUP($L5253,Companies!$A:$G,7,)</f>
        <v>Other Specialty Stores</v>
      </c>
      <c r="N5253" t="str">
        <f>VLOOKUP($L5253,Companies!$A:$G,6,)</f>
        <v>Consumer Services</v>
      </c>
      <c r="O5253" s="6" t="s">
        <v>2520</v>
      </c>
      <c r="P5253" s="6">
        <v>80219</v>
      </c>
      <c r="Q5253" t="s">
        <v>237</v>
      </c>
      <c r="R5253" t="s">
        <v>23</v>
      </c>
      <c r="S5253" s="4">
        <v>40635</v>
      </c>
      <c r="T5253" s="7">
        <f>S5253-E5253</f>
        <v>1</v>
      </c>
      <c r="U5253" t="s">
        <v>14221</v>
      </c>
      <c r="V5253" s="6" t="s">
        <v>14251</v>
      </c>
      <c r="W5253" t="s">
        <v>14268</v>
      </c>
      <c r="X5253" t="s">
        <v>14200</v>
      </c>
      <c r="Y5253" t="str">
        <f>VLOOKUP(R5253,Managers!$A:$B,2,)</f>
        <v>Bob Turner</v>
      </c>
      <c r="Z5253" s="11">
        <f>VLOOKUP(X5253,HourlyWages!$A:$B,2,0)</f>
        <v>59</v>
      </c>
      <c r="AA5253">
        <v>1</v>
      </c>
    </row>
    <row r="5254" spans="1:27" x14ac:dyDescent="0.3">
      <c r="A5254" t="b">
        <f>COUNTIF($C$1:C5254, C5254)&gt;1</f>
        <v>0</v>
      </c>
      <c r="B5254" t="b">
        <f>VLOOKUP(C5254,Sheet3!$A:$B,2,0) &gt; 1</f>
        <v>0</v>
      </c>
      <c r="C5254">
        <v>5253</v>
      </c>
      <c r="D5254">
        <v>37380</v>
      </c>
      <c r="E5254" s="4">
        <v>40634</v>
      </c>
      <c r="F5254">
        <v>47</v>
      </c>
      <c r="G5254" s="15">
        <f>I5254*F5254</f>
        <v>5170</v>
      </c>
      <c r="H5254" s="9">
        <v>0</v>
      </c>
      <c r="I5254" s="13">
        <f>VLOOKUP($U5254,Pricebook!$A:$D,4,0)</f>
        <v>110</v>
      </c>
      <c r="J5254" s="11">
        <f>G5254*(1-H5254)</f>
        <v>5170</v>
      </c>
      <c r="K5254" t="s">
        <v>669</v>
      </c>
      <c r="L5254" t="s">
        <v>68</v>
      </c>
      <c r="M5254" t="str">
        <f>VLOOKUP($L5254,Companies!$A:$G,7,)</f>
        <v>Other Specialty Stores</v>
      </c>
      <c r="N5254" t="str">
        <f>VLOOKUP($L5254,Companies!$A:$G,6,)</f>
        <v>Consumer Services</v>
      </c>
      <c r="O5254" s="6" t="s">
        <v>2520</v>
      </c>
      <c r="P5254" s="6">
        <v>80219</v>
      </c>
      <c r="Q5254" t="s">
        <v>237</v>
      </c>
      <c r="R5254" t="s">
        <v>23</v>
      </c>
      <c r="S5254" s="4">
        <v>40635</v>
      </c>
      <c r="T5254" s="7">
        <f>S5254-E5254</f>
        <v>1</v>
      </c>
      <c r="U5254" t="s">
        <v>14215</v>
      </c>
      <c r="V5254" s="6" t="s">
        <v>14251</v>
      </c>
      <c r="W5254" t="s">
        <v>14267</v>
      </c>
      <c r="X5254" t="s">
        <v>14189</v>
      </c>
      <c r="Y5254" t="str">
        <f>VLOOKUP(R5254,Managers!$A:$B,2,)</f>
        <v>Bob Turner</v>
      </c>
      <c r="Z5254" s="11">
        <f>VLOOKUP(X5254,HourlyWages!$A:$B,2,0)</f>
        <v>62</v>
      </c>
      <c r="AA5254">
        <v>1</v>
      </c>
    </row>
    <row r="5255" spans="1:27" x14ac:dyDescent="0.3">
      <c r="A5255" t="b">
        <f>COUNTIF($C$1:C5255, C5255)&gt;1</f>
        <v>0</v>
      </c>
      <c r="B5255" t="b">
        <f>VLOOKUP(C5255,Sheet3!$A:$B,2,0) &gt; 1</f>
        <v>0</v>
      </c>
      <c r="C5255">
        <v>5254</v>
      </c>
      <c r="D5255">
        <v>37380</v>
      </c>
      <c r="E5255" s="4">
        <v>40634</v>
      </c>
      <c r="F5255">
        <v>42</v>
      </c>
      <c r="G5255" s="15">
        <f>I5255*F5255</f>
        <v>5880</v>
      </c>
      <c r="H5255" s="9">
        <v>7.0000000000000007E-2</v>
      </c>
      <c r="I5255" s="13">
        <f>VLOOKUP($U5255,Pricebook!$A:$D,4,0)</f>
        <v>140</v>
      </c>
      <c r="J5255" s="11">
        <f>G5255*(1-H5255)</f>
        <v>5468.4</v>
      </c>
      <c r="K5255" t="s">
        <v>669</v>
      </c>
      <c r="L5255" t="s">
        <v>68</v>
      </c>
      <c r="M5255" t="str">
        <f>VLOOKUP($L5255,Companies!$A:$G,7,)</f>
        <v>Other Specialty Stores</v>
      </c>
      <c r="N5255" t="str">
        <f>VLOOKUP($L5255,Companies!$A:$G,6,)</f>
        <v>Consumer Services</v>
      </c>
      <c r="O5255" s="6" t="s">
        <v>2520</v>
      </c>
      <c r="P5255" s="6">
        <v>80219</v>
      </c>
      <c r="Q5255" t="s">
        <v>237</v>
      </c>
      <c r="R5255" t="s">
        <v>23</v>
      </c>
      <c r="S5255" s="4">
        <v>40635</v>
      </c>
      <c r="T5255" s="7">
        <f>S5255-E5255</f>
        <v>1</v>
      </c>
      <c r="U5255" t="s">
        <v>14213</v>
      </c>
      <c r="V5255" s="6" t="s">
        <v>14257</v>
      </c>
      <c r="W5255" t="s">
        <v>14264</v>
      </c>
      <c r="X5255" t="s">
        <v>14193</v>
      </c>
      <c r="Y5255" t="str">
        <f>VLOOKUP(R5255,Managers!$A:$B,2,)</f>
        <v>Bob Turner</v>
      </c>
      <c r="Z5255" s="11">
        <f>VLOOKUP(X5255,HourlyWages!$A:$B,2,0)</f>
        <v>57</v>
      </c>
      <c r="AA5255">
        <v>1</v>
      </c>
    </row>
    <row r="5256" spans="1:27" x14ac:dyDescent="0.3">
      <c r="A5256" t="b">
        <f>COUNTIF($C$1:C5256, C5256)&gt;1</f>
        <v>0</v>
      </c>
      <c r="B5256" t="b">
        <f>VLOOKUP(C5256,Sheet3!$A:$B,2,0) &gt; 1</f>
        <v>0</v>
      </c>
      <c r="C5256">
        <v>5255</v>
      </c>
      <c r="D5256">
        <v>37410</v>
      </c>
      <c r="E5256" s="4">
        <v>40463</v>
      </c>
      <c r="F5256">
        <v>45</v>
      </c>
      <c r="G5256" s="15">
        <f>I5256*F5256</f>
        <v>6750</v>
      </c>
      <c r="H5256" s="9">
        <v>0.03</v>
      </c>
      <c r="I5256" s="13">
        <f>VLOOKUP($U5256,Pricebook!$A:$D,4,0)</f>
        <v>150</v>
      </c>
      <c r="J5256" s="11">
        <f>G5256*(1-H5256)</f>
        <v>6547.5</v>
      </c>
      <c r="K5256" t="s">
        <v>1216</v>
      </c>
      <c r="L5256" t="s">
        <v>400</v>
      </c>
      <c r="M5256" t="str">
        <f>VLOOKUP($L5256,Companies!$A:$G,7,)</f>
        <v>Industrial Specialties</v>
      </c>
      <c r="N5256" t="str">
        <f>VLOOKUP($L5256,Companies!$A:$G,6,)</f>
        <v>Health Care</v>
      </c>
      <c r="O5256" s="6" t="s">
        <v>1711</v>
      </c>
      <c r="P5256" s="6" t="s">
        <v>1712</v>
      </c>
      <c r="Q5256" t="s">
        <v>172</v>
      </c>
      <c r="R5256" t="s">
        <v>16</v>
      </c>
      <c r="S5256" s="4">
        <v>40465</v>
      </c>
      <c r="T5256" s="7">
        <f>S5256-E5256</f>
        <v>2</v>
      </c>
      <c r="U5256" t="s">
        <v>14216</v>
      </c>
      <c r="V5256" s="6" t="s">
        <v>14251</v>
      </c>
      <c r="W5256" t="s">
        <v>14252</v>
      </c>
      <c r="X5256" t="s">
        <v>14200</v>
      </c>
      <c r="Y5256" t="str">
        <f>VLOOKUP(R5256,Managers!$A:$B,2,)</f>
        <v>Josh Martinez</v>
      </c>
      <c r="Z5256" s="11">
        <f>VLOOKUP(X5256,HourlyWages!$A:$B,2,0)</f>
        <v>59</v>
      </c>
      <c r="AA5256">
        <v>1</v>
      </c>
    </row>
    <row r="5257" spans="1:27" x14ac:dyDescent="0.3">
      <c r="A5257" t="b">
        <f>COUNTIF($C$1:C5257, C5257)&gt;1</f>
        <v>0</v>
      </c>
      <c r="B5257" t="b">
        <f>VLOOKUP(C5257,Sheet3!$A:$B,2,0) &gt; 1</f>
        <v>0</v>
      </c>
      <c r="C5257">
        <v>5256</v>
      </c>
      <c r="D5257">
        <v>37412</v>
      </c>
      <c r="E5257" s="4">
        <v>41124</v>
      </c>
      <c r="F5257">
        <v>17</v>
      </c>
      <c r="G5257" s="15">
        <f>I5257*F5257</f>
        <v>2380</v>
      </c>
      <c r="H5257" s="9">
        <v>0.03</v>
      </c>
      <c r="I5257" s="13">
        <f>VLOOKUP($U5257,Pricebook!$A:$D,4,0)</f>
        <v>140</v>
      </c>
      <c r="J5257" s="11">
        <f>G5257*(1-H5257)</f>
        <v>2308.6</v>
      </c>
      <c r="K5257" t="s">
        <v>826</v>
      </c>
      <c r="L5257" t="s">
        <v>538</v>
      </c>
      <c r="M5257" t="str">
        <f>VLOOKUP($L5257,Companies!$A:$G,7,)</f>
        <v>Major Pharmaceuticals</v>
      </c>
      <c r="N5257" t="str">
        <f>VLOOKUP($L5257,Companies!$A:$G,6,)</f>
        <v>Health Care</v>
      </c>
      <c r="O5257" s="6" t="s">
        <v>2165</v>
      </c>
      <c r="P5257" s="6">
        <v>55128</v>
      </c>
      <c r="Q5257" t="s">
        <v>130</v>
      </c>
      <c r="R5257" t="s">
        <v>16</v>
      </c>
      <c r="S5257" s="4">
        <v>41126</v>
      </c>
      <c r="T5257" s="7">
        <f>S5257-E5257</f>
        <v>2</v>
      </c>
      <c r="U5257" t="s">
        <v>14207</v>
      </c>
      <c r="V5257" s="6" t="s">
        <v>14254</v>
      </c>
      <c r="W5257" t="s">
        <v>14269</v>
      </c>
      <c r="X5257" t="s">
        <v>14199</v>
      </c>
      <c r="Y5257" t="str">
        <f>VLOOKUP(R5257,Managers!$A:$B,2,)</f>
        <v>Josh Martinez</v>
      </c>
      <c r="Z5257" s="11">
        <f>VLOOKUP(X5257,HourlyWages!$A:$B,2,0)</f>
        <v>68</v>
      </c>
      <c r="AA5257">
        <v>1</v>
      </c>
    </row>
    <row r="5258" spans="1:27" x14ac:dyDescent="0.3">
      <c r="A5258" t="b">
        <f>COUNTIF($C$1:C5258, C5258)&gt;1</f>
        <v>0</v>
      </c>
      <c r="B5258" t="b">
        <f>VLOOKUP(C5258,Sheet3!$A:$B,2,0) &gt; 1</f>
        <v>0</v>
      </c>
      <c r="C5258">
        <v>5257</v>
      </c>
      <c r="D5258">
        <v>37414</v>
      </c>
      <c r="E5258" s="4">
        <v>40795</v>
      </c>
      <c r="F5258">
        <v>39</v>
      </c>
      <c r="G5258" s="15">
        <f>I5258*F5258</f>
        <v>4875</v>
      </c>
      <c r="H5258" s="9">
        <v>0.09</v>
      </c>
      <c r="I5258" s="13">
        <f>VLOOKUP($U5258,Pricebook!$A:$D,4,0)</f>
        <v>125</v>
      </c>
      <c r="J5258" s="11">
        <f>G5258*(1-H5258)</f>
        <v>4436.25</v>
      </c>
      <c r="K5258" t="s">
        <v>997</v>
      </c>
      <c r="L5258" t="s">
        <v>998</v>
      </c>
      <c r="M5258" t="str">
        <f>VLOOKUP($L5258,Companies!$A:$G,7,)</f>
        <v>Radio And Television Broadcasting And Communications Equipment</v>
      </c>
      <c r="N5258" t="str">
        <f>VLOOKUP($L5258,Companies!$A:$G,6,)</f>
        <v>Technology</v>
      </c>
      <c r="O5258" s="6" t="s">
        <v>315</v>
      </c>
      <c r="P5258" s="6">
        <v>13601</v>
      </c>
      <c r="Q5258" t="s">
        <v>60</v>
      </c>
      <c r="R5258" t="s">
        <v>61</v>
      </c>
      <c r="S5258" s="4">
        <v>40797</v>
      </c>
      <c r="T5258" s="7">
        <f>S5258-E5258</f>
        <v>2</v>
      </c>
      <c r="U5258" t="s">
        <v>14209</v>
      </c>
      <c r="V5258" s="6" t="s">
        <v>14254</v>
      </c>
      <c r="W5258" t="s">
        <v>14269</v>
      </c>
      <c r="X5258" t="s">
        <v>14199</v>
      </c>
      <c r="Y5258" t="str">
        <f>VLOOKUP(R5258,Managers!$A:$B,2,)</f>
        <v>Allen Young</v>
      </c>
      <c r="Z5258" s="11">
        <f>VLOOKUP(X5258,HourlyWages!$A:$B,2,0)</f>
        <v>68</v>
      </c>
      <c r="AA5258">
        <v>1</v>
      </c>
    </row>
    <row r="5259" spans="1:27" x14ac:dyDescent="0.3">
      <c r="A5259" t="b">
        <f>COUNTIF($C$1:C5259, C5259)&gt;1</f>
        <v>0</v>
      </c>
      <c r="B5259" t="b">
        <f>VLOOKUP(C5259,Sheet3!$A:$B,2,0) &gt; 1</f>
        <v>0</v>
      </c>
      <c r="C5259">
        <v>5258</v>
      </c>
      <c r="D5259">
        <v>37440</v>
      </c>
      <c r="E5259" s="4">
        <v>40352</v>
      </c>
      <c r="F5259">
        <v>31</v>
      </c>
      <c r="G5259" s="15">
        <f>I5259*F5259</f>
        <v>3875</v>
      </c>
      <c r="H5259" s="9">
        <v>0.03</v>
      </c>
      <c r="I5259" s="13">
        <f>VLOOKUP($U5259,Pricebook!$A:$D,4,0)</f>
        <v>125</v>
      </c>
      <c r="J5259" s="11">
        <f>G5259*(1-H5259)</f>
        <v>3758.75</v>
      </c>
      <c r="K5259" t="s">
        <v>530</v>
      </c>
      <c r="L5259" t="s">
        <v>430</v>
      </c>
      <c r="M5259" t="str">
        <f>VLOOKUP($L5259,Companies!$A:$G,7,)</f>
        <v>Electronic Components</v>
      </c>
      <c r="N5259" t="str">
        <f>VLOOKUP($L5259,Companies!$A:$G,6,)</f>
        <v>Technology</v>
      </c>
      <c r="O5259" s="6" t="s">
        <v>613</v>
      </c>
      <c r="P5259" s="6">
        <v>58501</v>
      </c>
      <c r="Q5259" t="s">
        <v>339</v>
      </c>
      <c r="R5259" t="s">
        <v>16</v>
      </c>
      <c r="S5259" s="4">
        <v>40354</v>
      </c>
      <c r="T5259" s="7">
        <f>S5259-E5259</f>
        <v>2</v>
      </c>
      <c r="U5259" t="s">
        <v>14208</v>
      </c>
      <c r="V5259" s="6" t="s">
        <v>14251</v>
      </c>
      <c r="W5259" t="s">
        <v>14252</v>
      </c>
      <c r="X5259" t="s">
        <v>14198</v>
      </c>
      <c r="Y5259" t="str">
        <f>VLOOKUP(R5259,Managers!$A:$B,2,)</f>
        <v>Josh Martinez</v>
      </c>
      <c r="Z5259" s="11">
        <f>VLOOKUP(X5259,HourlyWages!$A:$B,2,0)</f>
        <v>51</v>
      </c>
      <c r="AA5259">
        <v>1</v>
      </c>
    </row>
    <row r="5260" spans="1:27" x14ac:dyDescent="0.3">
      <c r="A5260" t="b">
        <f>COUNTIF($C$1:C5260, C5260)&gt;1</f>
        <v>0</v>
      </c>
      <c r="B5260" t="b">
        <f>VLOOKUP(C5260,Sheet3!$A:$B,2,0) &gt; 1</f>
        <v>0</v>
      </c>
      <c r="C5260">
        <v>5259</v>
      </c>
      <c r="D5260">
        <v>37440</v>
      </c>
      <c r="E5260" s="4">
        <v>40352</v>
      </c>
      <c r="F5260">
        <v>39</v>
      </c>
      <c r="G5260" s="15">
        <f>I5260*F5260</f>
        <v>6630</v>
      </c>
      <c r="H5260" s="9">
        <v>0.04</v>
      </c>
      <c r="I5260" s="13">
        <f>VLOOKUP($U5260,Pricebook!$A:$D,4,0)</f>
        <v>170</v>
      </c>
      <c r="J5260" s="11">
        <f>G5260*(1-H5260)</f>
        <v>6364.8</v>
      </c>
      <c r="K5260" t="s">
        <v>530</v>
      </c>
      <c r="L5260" t="s">
        <v>430</v>
      </c>
      <c r="M5260" t="str">
        <f>VLOOKUP($L5260,Companies!$A:$G,7,)</f>
        <v>Electronic Components</v>
      </c>
      <c r="N5260" t="str">
        <f>VLOOKUP($L5260,Companies!$A:$G,6,)</f>
        <v>Technology</v>
      </c>
      <c r="O5260" s="6" t="s">
        <v>2400</v>
      </c>
      <c r="P5260" s="6" t="s">
        <v>2401</v>
      </c>
      <c r="Q5260" t="s">
        <v>43</v>
      </c>
      <c r="R5260" t="s">
        <v>23</v>
      </c>
      <c r="S5260" s="4">
        <v>40353</v>
      </c>
      <c r="T5260" s="7">
        <f>S5260-E5260</f>
        <v>1</v>
      </c>
      <c r="U5260" t="s">
        <v>14219</v>
      </c>
      <c r="V5260" s="6" t="s">
        <v>14257</v>
      </c>
      <c r="W5260" t="s">
        <v>14259</v>
      </c>
      <c r="X5260" t="s">
        <v>14184</v>
      </c>
      <c r="Y5260" t="str">
        <f>VLOOKUP(R5260,Managers!$A:$B,2,)</f>
        <v>Bob Turner</v>
      </c>
      <c r="Z5260" s="11">
        <f>VLOOKUP(X5260,HourlyWages!$A:$B,2,0)</f>
        <v>50</v>
      </c>
      <c r="AA5260">
        <v>1</v>
      </c>
    </row>
    <row r="5261" spans="1:27" x14ac:dyDescent="0.3">
      <c r="A5261" t="b">
        <f>COUNTIF($C$1:C5261, C5261)&gt;1</f>
        <v>0</v>
      </c>
      <c r="B5261" t="b">
        <f>VLOOKUP(C5261,Sheet3!$A:$B,2,0) &gt; 1</f>
        <v>0</v>
      </c>
      <c r="C5261">
        <v>5260</v>
      </c>
      <c r="D5261">
        <v>37441</v>
      </c>
      <c r="E5261" s="4">
        <v>39868</v>
      </c>
      <c r="F5261">
        <v>46</v>
      </c>
      <c r="G5261" s="15">
        <f>I5261*F5261</f>
        <v>5750</v>
      </c>
      <c r="H5261" s="9">
        <v>0</v>
      </c>
      <c r="I5261" s="13">
        <f>VLOOKUP($U5261,Pricebook!$A:$D,4,0)</f>
        <v>125</v>
      </c>
      <c r="J5261" s="11">
        <f>G5261*(1-H5261)</f>
        <v>5750</v>
      </c>
      <c r="K5261" t="s">
        <v>2169</v>
      </c>
      <c r="L5261" t="s">
        <v>276</v>
      </c>
      <c r="M5261" t="str">
        <f>VLOOKUP($L5261,Companies!$A:$G,7,)</f>
        <v>Computer Manufacturing</v>
      </c>
      <c r="N5261" t="str">
        <f>VLOOKUP($L5261,Companies!$A:$G,6,)</f>
        <v>Technology</v>
      </c>
      <c r="O5261" s="6" t="s">
        <v>524</v>
      </c>
      <c r="P5261" s="6">
        <v>54915</v>
      </c>
      <c r="Q5261" t="s">
        <v>95</v>
      </c>
      <c r="R5261" t="s">
        <v>16</v>
      </c>
      <c r="S5261" s="4">
        <v>39869</v>
      </c>
      <c r="T5261" s="7">
        <f>S5261-E5261</f>
        <v>1</v>
      </c>
      <c r="U5261" t="s">
        <v>14221</v>
      </c>
      <c r="V5261" s="6" t="s">
        <v>14251</v>
      </c>
      <c r="W5261" t="s">
        <v>14263</v>
      </c>
      <c r="X5261" t="s">
        <v>14197</v>
      </c>
      <c r="Y5261" t="str">
        <f>VLOOKUP(R5261,Managers!$A:$B,2,)</f>
        <v>Josh Martinez</v>
      </c>
      <c r="Z5261" s="11">
        <f>VLOOKUP(X5261,HourlyWages!$A:$B,2,0)</f>
        <v>71</v>
      </c>
      <c r="AA5261">
        <v>1</v>
      </c>
    </row>
    <row r="5262" spans="1:27" x14ac:dyDescent="0.3">
      <c r="A5262" t="b">
        <f>COUNTIF($C$1:C5262, C5262)&gt;1</f>
        <v>0</v>
      </c>
      <c r="B5262" t="b">
        <f>VLOOKUP(C5262,Sheet3!$A:$B,2,0) &gt; 1</f>
        <v>0</v>
      </c>
      <c r="C5262">
        <v>5261</v>
      </c>
      <c r="D5262">
        <v>37441</v>
      </c>
      <c r="E5262" s="4">
        <v>39868</v>
      </c>
      <c r="F5262">
        <v>1</v>
      </c>
      <c r="G5262" s="15">
        <f>I5262*F5262</f>
        <v>120</v>
      </c>
      <c r="H5262" s="9">
        <v>0.09</v>
      </c>
      <c r="I5262" s="13">
        <f>VLOOKUP($U5262,Pricebook!$A:$D,4,0)</f>
        <v>120</v>
      </c>
      <c r="J5262" s="11">
        <f>G5262*(1-H5262)</f>
        <v>109.2</v>
      </c>
      <c r="K5262" t="s">
        <v>2169</v>
      </c>
      <c r="L5262" t="s">
        <v>276</v>
      </c>
      <c r="M5262" t="str">
        <f>VLOOKUP($L5262,Companies!$A:$G,7,)</f>
        <v>Computer Manufacturing</v>
      </c>
      <c r="N5262" t="str">
        <f>VLOOKUP($L5262,Companies!$A:$G,6,)</f>
        <v>Technology</v>
      </c>
      <c r="O5262" s="6" t="s">
        <v>524</v>
      </c>
      <c r="P5262" s="6">
        <v>54915</v>
      </c>
      <c r="Q5262" t="s">
        <v>95</v>
      </c>
      <c r="R5262" t="s">
        <v>16</v>
      </c>
      <c r="S5262" s="4">
        <v>39870</v>
      </c>
      <c r="T5262" s="7">
        <f>S5262-E5262</f>
        <v>2</v>
      </c>
      <c r="U5262" t="s">
        <v>14212</v>
      </c>
      <c r="V5262" s="6" t="s">
        <v>14251</v>
      </c>
      <c r="W5262" t="s">
        <v>14252</v>
      </c>
      <c r="X5262" t="s">
        <v>14194</v>
      </c>
      <c r="Y5262" t="str">
        <f>VLOOKUP(R5262,Managers!$A:$B,2,)</f>
        <v>Josh Martinez</v>
      </c>
      <c r="Z5262" s="11">
        <f>VLOOKUP(X5262,HourlyWages!$A:$B,2,0)</f>
        <v>71</v>
      </c>
      <c r="AA5262">
        <v>1</v>
      </c>
    </row>
    <row r="5263" spans="1:27" x14ac:dyDescent="0.3">
      <c r="A5263" t="b">
        <f>COUNTIF($C$1:C5263, C5263)&gt;1</f>
        <v>0</v>
      </c>
      <c r="B5263" t="b">
        <f>VLOOKUP(C5263,Sheet3!$A:$B,2,0) &gt; 1</f>
        <v>0</v>
      </c>
      <c r="C5263">
        <v>5262</v>
      </c>
      <c r="D5263">
        <v>37443</v>
      </c>
      <c r="E5263" s="4">
        <v>40283</v>
      </c>
      <c r="F5263">
        <v>50</v>
      </c>
      <c r="G5263" s="15">
        <f>I5263*F5263</f>
        <v>8500</v>
      </c>
      <c r="H5263" s="9">
        <v>0.08</v>
      </c>
      <c r="I5263" s="13">
        <f>VLOOKUP($U5263,Pricebook!$A:$D,4,0)</f>
        <v>170</v>
      </c>
      <c r="J5263" s="11">
        <f>G5263*(1-H5263)</f>
        <v>7820</v>
      </c>
      <c r="K5263" t="s">
        <v>1282</v>
      </c>
      <c r="L5263" t="s">
        <v>538</v>
      </c>
      <c r="M5263" t="str">
        <f>VLOOKUP($L5263,Companies!$A:$G,7,)</f>
        <v>Major Pharmaceuticals</v>
      </c>
      <c r="N5263" t="str">
        <f>VLOOKUP($L5263,Companies!$A:$G,6,)</f>
        <v>Health Care</v>
      </c>
      <c r="O5263" s="6" t="s">
        <v>2629</v>
      </c>
      <c r="P5263" s="6" t="s">
        <v>2630</v>
      </c>
      <c r="Q5263" t="s">
        <v>317</v>
      </c>
      <c r="R5263" t="s">
        <v>61</v>
      </c>
      <c r="S5263" s="4">
        <v>40283</v>
      </c>
      <c r="T5263" s="7">
        <f>S5263-E5263</f>
        <v>0</v>
      </c>
      <c r="U5263" t="s">
        <v>14219</v>
      </c>
      <c r="V5263" s="6" t="s">
        <v>14257</v>
      </c>
      <c r="W5263" t="s">
        <v>14258</v>
      </c>
      <c r="X5263" t="s">
        <v>14192</v>
      </c>
      <c r="Y5263" t="str">
        <f>VLOOKUP(R5263,Managers!$A:$B,2,)</f>
        <v>Allen Young</v>
      </c>
      <c r="Z5263" s="11">
        <f>VLOOKUP(X5263,HourlyWages!$A:$B,2,0)</f>
        <v>75</v>
      </c>
      <c r="AA5263">
        <v>1</v>
      </c>
    </row>
    <row r="5264" spans="1:27" x14ac:dyDescent="0.3">
      <c r="A5264" t="b">
        <f>COUNTIF($C$1:C5264, C5264)&gt;1</f>
        <v>0</v>
      </c>
      <c r="B5264" t="b">
        <f>VLOOKUP(C5264,Sheet3!$A:$B,2,0) &gt; 1</f>
        <v>0</v>
      </c>
      <c r="C5264">
        <v>5263</v>
      </c>
      <c r="D5264">
        <v>37443</v>
      </c>
      <c r="E5264" s="4">
        <v>40283</v>
      </c>
      <c r="F5264">
        <v>21</v>
      </c>
      <c r="G5264" s="15">
        <f>I5264*F5264</f>
        <v>3150</v>
      </c>
      <c r="H5264" s="9">
        <v>0.01</v>
      </c>
      <c r="I5264" s="13">
        <f>VLOOKUP($U5264,Pricebook!$A:$D,4,0)</f>
        <v>150</v>
      </c>
      <c r="J5264" s="11">
        <f>G5264*(1-H5264)</f>
        <v>3118.5</v>
      </c>
      <c r="K5264" t="s">
        <v>1282</v>
      </c>
      <c r="L5264" t="s">
        <v>538</v>
      </c>
      <c r="M5264" t="str">
        <f>VLOOKUP($L5264,Companies!$A:$G,7,)</f>
        <v>Major Pharmaceuticals</v>
      </c>
      <c r="N5264" t="str">
        <f>VLOOKUP($L5264,Companies!$A:$G,6,)</f>
        <v>Health Care</v>
      </c>
      <c r="O5264" s="6" t="s">
        <v>2631</v>
      </c>
      <c r="P5264" s="6" t="s">
        <v>2632</v>
      </c>
      <c r="Q5264" t="s">
        <v>87</v>
      </c>
      <c r="R5264" t="s">
        <v>61</v>
      </c>
      <c r="S5264" s="4">
        <v>40285</v>
      </c>
      <c r="T5264" s="7">
        <f>S5264-E5264</f>
        <v>2</v>
      </c>
      <c r="U5264" t="s">
        <v>14210</v>
      </c>
      <c r="V5264" s="6" t="s">
        <v>14251</v>
      </c>
      <c r="W5264" t="s">
        <v>14260</v>
      </c>
      <c r="X5264" t="s">
        <v>14191</v>
      </c>
      <c r="Y5264" t="str">
        <f>VLOOKUP(R5264,Managers!$A:$B,2,)</f>
        <v>Allen Young</v>
      </c>
      <c r="Z5264" s="11">
        <f>VLOOKUP(X5264,HourlyWages!$A:$B,2,0)</f>
        <v>60</v>
      </c>
      <c r="AA5264">
        <v>1</v>
      </c>
    </row>
    <row r="5265" spans="1:27" x14ac:dyDescent="0.3">
      <c r="A5265" t="b">
        <f>COUNTIF($C$1:C5265, C5265)&gt;1</f>
        <v>0</v>
      </c>
      <c r="B5265" t="b">
        <f>VLOOKUP(C5265,Sheet3!$A:$B,2,0) &gt; 1</f>
        <v>0</v>
      </c>
      <c r="C5265">
        <v>5264</v>
      </c>
      <c r="D5265">
        <v>37445</v>
      </c>
      <c r="E5265" s="4">
        <v>40957</v>
      </c>
      <c r="F5265">
        <v>37</v>
      </c>
      <c r="G5265" s="15">
        <f>I5265*F5265</f>
        <v>6290</v>
      </c>
      <c r="H5265" s="9">
        <v>0.05</v>
      </c>
      <c r="I5265" s="13">
        <f>VLOOKUP($U5265,Pricebook!$A:$D,4,0)</f>
        <v>170</v>
      </c>
      <c r="J5265" s="11">
        <f>G5265*(1-H5265)</f>
        <v>5975.5</v>
      </c>
      <c r="K5265" t="s">
        <v>359</v>
      </c>
      <c r="L5265" t="s">
        <v>360</v>
      </c>
      <c r="M5265" t="str">
        <f>VLOOKUP($L5265,Companies!$A:$G,7,)</f>
        <v>Semiconductors</v>
      </c>
      <c r="N5265" t="str">
        <f>VLOOKUP($L5265,Companies!$A:$G,6,)</f>
        <v>Technology</v>
      </c>
      <c r="O5265" s="6" t="s">
        <v>969</v>
      </c>
      <c r="P5265" s="6">
        <v>80027</v>
      </c>
      <c r="Q5265" t="s">
        <v>237</v>
      </c>
      <c r="R5265" t="s">
        <v>23</v>
      </c>
      <c r="S5265" s="4">
        <v>40958</v>
      </c>
      <c r="T5265" s="7">
        <f>S5265-E5265</f>
        <v>1</v>
      </c>
      <c r="U5265" t="s">
        <v>14219</v>
      </c>
      <c r="V5265" s="6" t="s">
        <v>14251</v>
      </c>
      <c r="W5265" t="s">
        <v>14266</v>
      </c>
      <c r="X5265" t="s">
        <v>14200</v>
      </c>
      <c r="Y5265" t="str">
        <f>VLOOKUP(R5265,Managers!$A:$B,2,)</f>
        <v>Bob Turner</v>
      </c>
      <c r="Z5265" s="11">
        <f>VLOOKUP(X5265,HourlyWages!$A:$B,2,0)</f>
        <v>59</v>
      </c>
      <c r="AA5265">
        <v>1</v>
      </c>
    </row>
    <row r="5266" spans="1:27" x14ac:dyDescent="0.3">
      <c r="A5266" t="b">
        <f>COUNTIF($C$1:C5266, C5266)&gt;1</f>
        <v>0</v>
      </c>
      <c r="B5266" t="b">
        <f>VLOOKUP(C5266,Sheet3!$A:$B,2,0) &gt; 1</f>
        <v>0</v>
      </c>
      <c r="C5266">
        <v>5265</v>
      </c>
      <c r="D5266">
        <v>37447</v>
      </c>
      <c r="E5266" s="4">
        <v>40002</v>
      </c>
      <c r="F5266">
        <v>23</v>
      </c>
      <c r="G5266" s="15">
        <f>I5266*F5266</f>
        <v>3680</v>
      </c>
      <c r="H5266" s="9">
        <v>0.02</v>
      </c>
      <c r="I5266" s="13">
        <f>VLOOKUP($U5266,Pricebook!$A:$D,4,0)</f>
        <v>160</v>
      </c>
      <c r="J5266" s="11">
        <f>G5266*(1-H5266)</f>
        <v>3606.4</v>
      </c>
      <c r="K5266" t="s">
        <v>486</v>
      </c>
      <c r="L5266" t="s">
        <v>487</v>
      </c>
      <c r="M5266" t="str">
        <f>VLOOKUP($L5266,Companies!$A:$G,7,)</f>
        <v>Computer Software: Programming, Data Processing</v>
      </c>
      <c r="N5266" t="str">
        <f>VLOOKUP($L5266,Companies!$A:$G,6,)</f>
        <v>Technology</v>
      </c>
      <c r="O5266" s="6" t="s">
        <v>181</v>
      </c>
      <c r="P5266" s="6" t="s">
        <v>183</v>
      </c>
      <c r="Q5266" t="s">
        <v>91</v>
      </c>
      <c r="R5266" t="s">
        <v>61</v>
      </c>
      <c r="S5266" s="4">
        <v>40006</v>
      </c>
      <c r="T5266" s="7">
        <f>S5266-E5266</f>
        <v>4</v>
      </c>
      <c r="U5266" t="s">
        <v>14218</v>
      </c>
      <c r="V5266" s="6" t="s">
        <v>14257</v>
      </c>
      <c r="W5266" t="s">
        <v>14259</v>
      </c>
      <c r="X5266" t="s">
        <v>14194</v>
      </c>
      <c r="Y5266" t="str">
        <f>VLOOKUP(R5266,Managers!$A:$B,2,)</f>
        <v>Allen Young</v>
      </c>
      <c r="Z5266" s="11">
        <f>VLOOKUP(X5266,HourlyWages!$A:$B,2,0)</f>
        <v>71</v>
      </c>
      <c r="AA5266">
        <v>1</v>
      </c>
    </row>
    <row r="5267" spans="1:27" x14ac:dyDescent="0.3">
      <c r="A5267" t="b">
        <f>COUNTIF($C$1:C5267, C5267)&gt;1</f>
        <v>0</v>
      </c>
      <c r="B5267" t="b">
        <f>VLOOKUP(C5267,Sheet3!$A:$B,2,0) &gt; 1</f>
        <v>0</v>
      </c>
      <c r="C5267">
        <v>5266</v>
      </c>
      <c r="D5267">
        <v>37473</v>
      </c>
      <c r="E5267" s="4">
        <v>40087</v>
      </c>
      <c r="F5267">
        <v>42</v>
      </c>
      <c r="G5267" s="15">
        <f>I5267*F5267</f>
        <v>5880</v>
      </c>
      <c r="H5267" s="9">
        <v>0.1</v>
      </c>
      <c r="I5267" s="13">
        <f>VLOOKUP($U5267,Pricebook!$A:$D,4,0)</f>
        <v>140</v>
      </c>
      <c r="J5267" s="11">
        <f>G5267*(1-H5267)</f>
        <v>5292</v>
      </c>
      <c r="K5267" t="s">
        <v>862</v>
      </c>
      <c r="L5267" t="s">
        <v>193</v>
      </c>
      <c r="M5267" t="str">
        <f>VLOOKUP($L5267,Companies!$A:$G,7,)</f>
        <v>Semiconductors</v>
      </c>
      <c r="N5267" t="str">
        <f>VLOOKUP($L5267,Companies!$A:$G,6,)</f>
        <v>Technology</v>
      </c>
      <c r="O5267" s="6" t="s">
        <v>1066</v>
      </c>
      <c r="P5267" s="6">
        <v>91505</v>
      </c>
      <c r="Q5267" t="s">
        <v>114</v>
      </c>
      <c r="R5267" t="s">
        <v>23</v>
      </c>
      <c r="S5267" s="4">
        <v>40091</v>
      </c>
      <c r="T5267" s="7">
        <f>S5267-E5267</f>
        <v>4</v>
      </c>
      <c r="U5267" t="s">
        <v>14207</v>
      </c>
      <c r="V5267" s="6" t="s">
        <v>14257</v>
      </c>
      <c r="W5267" t="s">
        <v>14259</v>
      </c>
      <c r="X5267" t="s">
        <v>14194</v>
      </c>
      <c r="Y5267" t="str">
        <f>VLOOKUP(R5267,Managers!$A:$B,2,)</f>
        <v>Bob Turner</v>
      </c>
      <c r="Z5267" s="11">
        <f>VLOOKUP(X5267,HourlyWages!$A:$B,2,0)</f>
        <v>71</v>
      </c>
      <c r="AA5267">
        <v>1</v>
      </c>
    </row>
    <row r="5268" spans="1:27" x14ac:dyDescent="0.3">
      <c r="A5268" t="b">
        <f>COUNTIF($C$1:C5268, C5268)&gt;1</f>
        <v>0</v>
      </c>
      <c r="B5268" t="b">
        <f>VLOOKUP(C5268,Sheet3!$A:$B,2,0) &gt; 1</f>
        <v>0</v>
      </c>
      <c r="C5268">
        <v>5267</v>
      </c>
      <c r="D5268">
        <v>37473</v>
      </c>
      <c r="E5268" s="4">
        <v>40087</v>
      </c>
      <c r="F5268">
        <v>8</v>
      </c>
      <c r="G5268" s="15">
        <f>I5268*F5268</f>
        <v>880</v>
      </c>
      <c r="H5268" s="9">
        <v>0.06</v>
      </c>
      <c r="I5268" s="13">
        <f>VLOOKUP($U5268,Pricebook!$A:$D,4,0)</f>
        <v>110</v>
      </c>
      <c r="J5268" s="11">
        <f>G5268*(1-H5268)</f>
        <v>827.19999999999993</v>
      </c>
      <c r="K5268" t="s">
        <v>862</v>
      </c>
      <c r="L5268" t="s">
        <v>193</v>
      </c>
      <c r="M5268" t="str">
        <f>VLOOKUP($L5268,Companies!$A:$G,7,)</f>
        <v>Semiconductors</v>
      </c>
      <c r="N5268" t="str">
        <f>VLOOKUP($L5268,Companies!$A:$G,6,)</f>
        <v>Technology</v>
      </c>
      <c r="O5268" s="6" t="s">
        <v>147</v>
      </c>
      <c r="P5268" s="6" t="s">
        <v>148</v>
      </c>
      <c r="Q5268" t="s">
        <v>149</v>
      </c>
      <c r="R5268" t="s">
        <v>61</v>
      </c>
      <c r="S5268" s="4">
        <v>40087</v>
      </c>
      <c r="T5268" s="7">
        <f>S5268-E5268</f>
        <v>0</v>
      </c>
      <c r="U5268" t="s">
        <v>14215</v>
      </c>
      <c r="V5268" s="6" t="s">
        <v>14251</v>
      </c>
      <c r="W5268" t="s">
        <v>14263</v>
      </c>
      <c r="X5268" t="s">
        <v>14196</v>
      </c>
      <c r="Y5268" t="str">
        <f>VLOOKUP(R5268,Managers!$A:$B,2,)</f>
        <v>Allen Young</v>
      </c>
      <c r="Z5268" s="11">
        <f>VLOOKUP(X5268,HourlyWages!$A:$B,2,0)</f>
        <v>58</v>
      </c>
      <c r="AA5268">
        <v>1</v>
      </c>
    </row>
    <row r="5269" spans="1:27" x14ac:dyDescent="0.3">
      <c r="A5269" t="b">
        <f>COUNTIF($C$1:C5269, C5269)&gt;1</f>
        <v>0</v>
      </c>
      <c r="B5269" t="b">
        <f>VLOOKUP(C5269,Sheet3!$A:$B,2,0) &gt; 1</f>
        <v>0</v>
      </c>
      <c r="C5269">
        <v>5268</v>
      </c>
      <c r="D5269">
        <v>37505</v>
      </c>
      <c r="E5269" s="4">
        <v>40697</v>
      </c>
      <c r="F5269">
        <v>1</v>
      </c>
      <c r="G5269" s="15">
        <f>I5269*F5269</f>
        <v>110</v>
      </c>
      <c r="H5269" s="9">
        <v>0.03</v>
      </c>
      <c r="I5269" s="13">
        <f>VLOOKUP($U5269,Pricebook!$A:$D,4,0)</f>
        <v>110</v>
      </c>
      <c r="J5269" s="11">
        <f>G5269*(1-H5269)</f>
        <v>106.7</v>
      </c>
      <c r="K5269" t="s">
        <v>810</v>
      </c>
      <c r="L5269" t="s">
        <v>193</v>
      </c>
      <c r="M5269" t="str">
        <f>VLOOKUP($L5269,Companies!$A:$G,7,)</f>
        <v>Semiconductors</v>
      </c>
      <c r="N5269" t="str">
        <f>VLOOKUP($L5269,Companies!$A:$G,6,)</f>
        <v>Technology</v>
      </c>
      <c r="O5269" s="6" t="s">
        <v>2598</v>
      </c>
      <c r="P5269" s="6">
        <v>93101</v>
      </c>
      <c r="Q5269" t="s">
        <v>114</v>
      </c>
      <c r="R5269" t="s">
        <v>23</v>
      </c>
      <c r="S5269" s="4">
        <v>40699</v>
      </c>
      <c r="T5269" s="7">
        <f>S5269-E5269</f>
        <v>2</v>
      </c>
      <c r="U5269" t="s">
        <v>14220</v>
      </c>
      <c r="V5269" s="6" t="s">
        <v>14251</v>
      </c>
      <c r="W5269" t="s">
        <v>14260</v>
      </c>
      <c r="X5269" t="s">
        <v>14196</v>
      </c>
      <c r="Y5269" t="str">
        <f>VLOOKUP(R5269,Managers!$A:$B,2,)</f>
        <v>Bob Turner</v>
      </c>
      <c r="Z5269" s="11">
        <f>VLOOKUP(X5269,HourlyWages!$A:$B,2,0)</f>
        <v>58</v>
      </c>
      <c r="AA5269">
        <v>1</v>
      </c>
    </row>
    <row r="5270" spans="1:27" x14ac:dyDescent="0.3">
      <c r="A5270" t="b">
        <f>COUNTIF($C$1:C5270, C5270)&gt;1</f>
        <v>0</v>
      </c>
      <c r="B5270" t="b">
        <f>VLOOKUP(C5270,Sheet3!$A:$B,2,0) &gt; 1</f>
        <v>0</v>
      </c>
      <c r="C5270">
        <v>5269</v>
      </c>
      <c r="D5270">
        <v>37505</v>
      </c>
      <c r="E5270" s="4">
        <v>40697</v>
      </c>
      <c r="F5270">
        <v>9</v>
      </c>
      <c r="G5270" s="15">
        <f>I5270*F5270</f>
        <v>1530</v>
      </c>
      <c r="H5270" s="9">
        <v>0.03</v>
      </c>
      <c r="I5270" s="13">
        <f>VLOOKUP($U5270,Pricebook!$A:$D,4,0)</f>
        <v>170</v>
      </c>
      <c r="J5270" s="11">
        <f>G5270*(1-H5270)</f>
        <v>1484.1</v>
      </c>
      <c r="K5270" t="s">
        <v>810</v>
      </c>
      <c r="L5270" t="s">
        <v>193</v>
      </c>
      <c r="M5270" t="str">
        <f>VLOOKUP($L5270,Companies!$A:$G,7,)</f>
        <v>Semiconductors</v>
      </c>
      <c r="N5270" t="str">
        <f>VLOOKUP($L5270,Companies!$A:$G,6,)</f>
        <v>Technology</v>
      </c>
      <c r="O5270" s="6" t="s">
        <v>768</v>
      </c>
      <c r="P5270" s="6">
        <v>95051</v>
      </c>
      <c r="Q5270" t="s">
        <v>114</v>
      </c>
      <c r="R5270" t="s">
        <v>23</v>
      </c>
      <c r="S5270" s="4">
        <v>40699</v>
      </c>
      <c r="T5270" s="7">
        <f>S5270-E5270</f>
        <v>2</v>
      </c>
      <c r="U5270" t="s">
        <v>14219</v>
      </c>
      <c r="V5270" s="6" t="s">
        <v>14251</v>
      </c>
      <c r="W5270" t="s">
        <v>14260</v>
      </c>
      <c r="X5270" t="s">
        <v>14194</v>
      </c>
      <c r="Y5270" t="str">
        <f>VLOOKUP(R5270,Managers!$A:$B,2,)</f>
        <v>Bob Turner</v>
      </c>
      <c r="Z5270" s="11">
        <f>VLOOKUP(X5270,HourlyWages!$A:$B,2,0)</f>
        <v>71</v>
      </c>
      <c r="AA5270">
        <v>1</v>
      </c>
    </row>
    <row r="5271" spans="1:27" x14ac:dyDescent="0.3">
      <c r="A5271" t="b">
        <f>COUNTIF($C$1:C5271, C5271)&gt;1</f>
        <v>0</v>
      </c>
      <c r="B5271" t="b">
        <f>VLOOKUP(C5271,Sheet3!$A:$B,2,0) &gt; 1</f>
        <v>0</v>
      </c>
      <c r="C5271">
        <v>5270</v>
      </c>
      <c r="D5271">
        <v>37505</v>
      </c>
      <c r="E5271" s="4">
        <v>40697</v>
      </c>
      <c r="F5271">
        <v>42</v>
      </c>
      <c r="G5271" s="15">
        <f>I5271*F5271</f>
        <v>6300</v>
      </c>
      <c r="H5271" s="9">
        <v>0.05</v>
      </c>
      <c r="I5271" s="13">
        <f>VLOOKUP($U5271,Pricebook!$A:$D,4,0)</f>
        <v>150</v>
      </c>
      <c r="J5271" s="11">
        <f>G5271*(1-H5271)</f>
        <v>5985</v>
      </c>
      <c r="K5271" t="s">
        <v>810</v>
      </c>
      <c r="L5271" t="s">
        <v>193</v>
      </c>
      <c r="M5271" t="str">
        <f>VLOOKUP($L5271,Companies!$A:$G,7,)</f>
        <v>Semiconductors</v>
      </c>
      <c r="N5271" t="str">
        <f>VLOOKUP($L5271,Companies!$A:$G,6,)</f>
        <v>Technology</v>
      </c>
      <c r="O5271" s="6" t="s">
        <v>768</v>
      </c>
      <c r="P5271" s="6">
        <v>95051</v>
      </c>
      <c r="Q5271" t="s">
        <v>114</v>
      </c>
      <c r="R5271" t="s">
        <v>23</v>
      </c>
      <c r="S5271" s="4">
        <v>40702</v>
      </c>
      <c r="T5271" s="7">
        <f>S5271-E5271</f>
        <v>5</v>
      </c>
      <c r="U5271" t="s">
        <v>14216</v>
      </c>
      <c r="V5271" s="6" t="s">
        <v>14251</v>
      </c>
      <c r="W5271" t="s">
        <v>14252</v>
      </c>
      <c r="X5271" t="s">
        <v>14198</v>
      </c>
      <c r="Y5271" t="str">
        <f>VLOOKUP(R5271,Managers!$A:$B,2,)</f>
        <v>Bob Turner</v>
      </c>
      <c r="Z5271" s="11">
        <f>VLOOKUP(X5271,HourlyWages!$A:$B,2,0)</f>
        <v>51</v>
      </c>
      <c r="AA5271">
        <v>1</v>
      </c>
    </row>
    <row r="5272" spans="1:27" x14ac:dyDescent="0.3">
      <c r="A5272" t="b">
        <f>COUNTIF($C$1:C5272, C5272)&gt;1</f>
        <v>0</v>
      </c>
      <c r="B5272" t="b">
        <f>VLOOKUP(C5272,Sheet3!$A:$B,2,0) &gt; 1</f>
        <v>0</v>
      </c>
      <c r="C5272">
        <v>5271</v>
      </c>
      <c r="D5272">
        <v>37510</v>
      </c>
      <c r="E5272" s="4">
        <v>39880</v>
      </c>
      <c r="F5272">
        <v>15</v>
      </c>
      <c r="G5272" s="15">
        <f>I5272*F5272</f>
        <v>3000</v>
      </c>
      <c r="H5272" s="9">
        <v>0.02</v>
      </c>
      <c r="I5272" s="13">
        <f>VLOOKUP($U5272,Pricebook!$A:$D,4,0)</f>
        <v>200</v>
      </c>
      <c r="J5272" s="11">
        <f>G5272*(1-H5272)</f>
        <v>2940</v>
      </c>
      <c r="K5272" t="s">
        <v>2421</v>
      </c>
      <c r="L5272" t="s">
        <v>449</v>
      </c>
      <c r="M5272" t="str">
        <f>VLOOKUP($L5272,Companies!$A:$G,7,)</f>
        <v>Auto Manufacturing</v>
      </c>
      <c r="N5272" t="str">
        <f>VLOOKUP($L5272,Companies!$A:$G,6,)</f>
        <v>Capital Goods</v>
      </c>
      <c r="O5272" s="6" t="s">
        <v>2422</v>
      </c>
      <c r="P5272" s="6" t="s">
        <v>2423</v>
      </c>
      <c r="Q5272" t="s">
        <v>368</v>
      </c>
      <c r="R5272" t="s">
        <v>34</v>
      </c>
      <c r="S5272" s="4">
        <v>39880</v>
      </c>
      <c r="T5272" s="7">
        <f>S5272-E5272</f>
        <v>0</v>
      </c>
      <c r="U5272" t="s">
        <v>14206</v>
      </c>
      <c r="V5272" s="6" t="s">
        <v>14251</v>
      </c>
      <c r="W5272" t="s">
        <v>14262</v>
      </c>
      <c r="X5272" t="s">
        <v>14190</v>
      </c>
      <c r="Y5272" t="str">
        <f>VLOOKUP(R5272,Managers!$A:$B,2,)</f>
        <v>Frank Mitchell</v>
      </c>
      <c r="Z5272" s="11">
        <f>VLOOKUP(X5272,HourlyWages!$A:$B,2,0)</f>
        <v>67</v>
      </c>
      <c r="AA5272">
        <v>1</v>
      </c>
    </row>
    <row r="5273" spans="1:27" x14ac:dyDescent="0.3">
      <c r="A5273" t="b">
        <f>COUNTIF($C$1:C5273, C5273)&gt;1</f>
        <v>0</v>
      </c>
      <c r="B5273" t="b">
        <f>VLOOKUP(C5273,Sheet3!$A:$B,2,0) &gt; 1</f>
        <v>0</v>
      </c>
      <c r="C5273">
        <v>5272</v>
      </c>
      <c r="D5273">
        <v>37537</v>
      </c>
      <c r="E5273" s="4">
        <v>39815</v>
      </c>
      <c r="F5273">
        <v>4</v>
      </c>
      <c r="G5273" s="15">
        <f>I5273*F5273</f>
        <v>500</v>
      </c>
      <c r="H5273" s="9">
        <v>0</v>
      </c>
      <c r="I5273" s="13">
        <f>VLOOKUP($U5273,Pricebook!$A:$D,4,0)</f>
        <v>125</v>
      </c>
      <c r="J5273" s="11">
        <f>G5273*(1-H5273)</f>
        <v>500</v>
      </c>
      <c r="K5273" t="s">
        <v>762</v>
      </c>
      <c r="L5273" t="s">
        <v>79</v>
      </c>
      <c r="M5273" t="str">
        <f>VLOOKUP($L5273,Companies!$A:$G,7,)</f>
        <v>Home Furnishings</v>
      </c>
      <c r="N5273" t="str">
        <f>VLOOKUP($L5273,Companies!$A:$G,6,)</f>
        <v>Consumer Services</v>
      </c>
      <c r="O5273" s="6" t="s">
        <v>2633</v>
      </c>
      <c r="P5273" s="6">
        <v>94559</v>
      </c>
      <c r="Q5273" t="s">
        <v>114</v>
      </c>
      <c r="R5273" t="s">
        <v>23</v>
      </c>
      <c r="S5273" s="4">
        <v>39815</v>
      </c>
      <c r="T5273" s="7">
        <f>S5273-E5273</f>
        <v>0</v>
      </c>
      <c r="U5273" t="s">
        <v>14221</v>
      </c>
      <c r="V5273" s="6" t="s">
        <v>14251</v>
      </c>
      <c r="W5273" t="s">
        <v>14266</v>
      </c>
      <c r="X5273" t="s">
        <v>14203</v>
      </c>
      <c r="Y5273" t="str">
        <f>VLOOKUP(R5273,Managers!$A:$B,2,)</f>
        <v>Bob Turner</v>
      </c>
      <c r="Z5273" s="11">
        <f>VLOOKUP(X5273,HourlyWages!$A:$B,2,0)</f>
        <v>62</v>
      </c>
      <c r="AA5273">
        <v>1</v>
      </c>
    </row>
    <row r="5274" spans="1:27" x14ac:dyDescent="0.3">
      <c r="A5274" t="b">
        <f>COUNTIF($C$1:C5274, C5274)&gt;1</f>
        <v>0</v>
      </c>
      <c r="B5274" t="b">
        <f>VLOOKUP(C5274,Sheet3!$A:$B,2,0) &gt; 1</f>
        <v>0</v>
      </c>
      <c r="C5274">
        <v>5273</v>
      </c>
      <c r="D5274">
        <v>37537</v>
      </c>
      <c r="E5274" s="4">
        <v>39815</v>
      </c>
      <c r="F5274">
        <v>43</v>
      </c>
      <c r="G5274" s="15">
        <f>I5274*F5274</f>
        <v>5375</v>
      </c>
      <c r="H5274" s="9">
        <v>7.0000000000000007E-2</v>
      </c>
      <c r="I5274" s="13">
        <f>VLOOKUP($U5274,Pricebook!$A:$D,4,0)</f>
        <v>125</v>
      </c>
      <c r="J5274" s="11">
        <f>G5274*(1-H5274)</f>
        <v>4998.75</v>
      </c>
      <c r="K5274" t="s">
        <v>762</v>
      </c>
      <c r="L5274" t="s">
        <v>79</v>
      </c>
      <c r="M5274" t="str">
        <f>VLOOKUP($L5274,Companies!$A:$G,7,)</f>
        <v>Home Furnishings</v>
      </c>
      <c r="N5274" t="str">
        <f>VLOOKUP($L5274,Companies!$A:$G,6,)</f>
        <v>Consumer Services</v>
      </c>
      <c r="O5274" s="6" t="s">
        <v>2633</v>
      </c>
      <c r="P5274" s="6">
        <v>94559</v>
      </c>
      <c r="Q5274" t="s">
        <v>114</v>
      </c>
      <c r="R5274" t="s">
        <v>23</v>
      </c>
      <c r="S5274" s="4">
        <v>39817</v>
      </c>
      <c r="T5274" s="7">
        <f>S5274-E5274</f>
        <v>2</v>
      </c>
      <c r="U5274" t="s">
        <v>14221</v>
      </c>
      <c r="V5274" s="6" t="s">
        <v>14257</v>
      </c>
      <c r="W5274" t="s">
        <v>14264</v>
      </c>
      <c r="X5274" t="s">
        <v>14195</v>
      </c>
      <c r="Y5274" t="str">
        <f>VLOOKUP(R5274,Managers!$A:$B,2,)</f>
        <v>Bob Turner</v>
      </c>
      <c r="Z5274" s="11">
        <f>VLOOKUP(X5274,HourlyWages!$A:$B,2,0)</f>
        <v>52</v>
      </c>
      <c r="AA5274">
        <v>1</v>
      </c>
    </row>
    <row r="5275" spans="1:27" x14ac:dyDescent="0.3">
      <c r="A5275" t="b">
        <f>COUNTIF($C$1:C5275, C5275)&gt;1</f>
        <v>0</v>
      </c>
      <c r="B5275" t="b">
        <f>VLOOKUP(C5275,Sheet3!$A:$B,2,0) &gt; 1</f>
        <v>0</v>
      </c>
      <c r="C5275">
        <v>5274</v>
      </c>
      <c r="D5275">
        <v>37537</v>
      </c>
      <c r="E5275" s="4">
        <v>39815</v>
      </c>
      <c r="F5275">
        <v>32</v>
      </c>
      <c r="G5275" s="15">
        <f>I5275*F5275</f>
        <v>6400</v>
      </c>
      <c r="H5275" s="9">
        <v>0.05</v>
      </c>
      <c r="I5275" s="13">
        <f>VLOOKUP($U5275,Pricebook!$A:$D,4,0)</f>
        <v>200</v>
      </c>
      <c r="J5275" s="11">
        <f>G5275*(1-H5275)</f>
        <v>6080</v>
      </c>
      <c r="K5275" t="s">
        <v>762</v>
      </c>
      <c r="L5275" t="s">
        <v>79</v>
      </c>
      <c r="M5275" t="str">
        <f>VLOOKUP($L5275,Companies!$A:$G,7,)</f>
        <v>Home Furnishings</v>
      </c>
      <c r="N5275" t="str">
        <f>VLOOKUP($L5275,Companies!$A:$G,6,)</f>
        <v>Consumer Services</v>
      </c>
      <c r="O5275" s="6" t="s">
        <v>2633</v>
      </c>
      <c r="P5275" s="6">
        <v>94559</v>
      </c>
      <c r="Q5275" t="s">
        <v>114</v>
      </c>
      <c r="R5275" t="s">
        <v>23</v>
      </c>
      <c r="S5275" s="4">
        <v>39822</v>
      </c>
      <c r="T5275" s="7">
        <f>S5275-E5275</f>
        <v>7</v>
      </c>
      <c r="U5275" t="s">
        <v>14206</v>
      </c>
      <c r="V5275" s="6" t="s">
        <v>14251</v>
      </c>
      <c r="W5275" t="s">
        <v>14267</v>
      </c>
      <c r="X5275" t="s">
        <v>14190</v>
      </c>
      <c r="Y5275" t="str">
        <f>VLOOKUP(R5275,Managers!$A:$B,2,)</f>
        <v>Bob Turner</v>
      </c>
      <c r="Z5275" s="11">
        <f>VLOOKUP(X5275,HourlyWages!$A:$B,2,0)</f>
        <v>67</v>
      </c>
      <c r="AA5275">
        <v>1</v>
      </c>
    </row>
    <row r="5276" spans="1:27" x14ac:dyDescent="0.3">
      <c r="A5276" t="b">
        <f>COUNTIF($C$1:C5276, C5276)&gt;1</f>
        <v>0</v>
      </c>
      <c r="B5276" t="b">
        <f>VLOOKUP(C5276,Sheet3!$A:$B,2,0) &gt; 1</f>
        <v>0</v>
      </c>
      <c r="C5276">
        <v>5275</v>
      </c>
      <c r="D5276">
        <v>37541</v>
      </c>
      <c r="E5276" s="4">
        <v>40235</v>
      </c>
      <c r="F5276">
        <v>3</v>
      </c>
      <c r="G5276" s="15">
        <f>I5276*F5276</f>
        <v>450</v>
      </c>
      <c r="H5276" s="9">
        <v>0.01</v>
      </c>
      <c r="I5276" s="13">
        <f>VLOOKUP($U5276,Pricebook!$A:$D,4,0)</f>
        <v>150</v>
      </c>
      <c r="J5276" s="11">
        <f>G5276*(1-H5276)</f>
        <v>445.5</v>
      </c>
      <c r="K5276" t="s">
        <v>369</v>
      </c>
      <c r="L5276" t="s">
        <v>108</v>
      </c>
      <c r="M5276" t="str">
        <f>VLOOKUP($L5276,Companies!$A:$G,7,)</f>
        <v>Broadcasting</v>
      </c>
      <c r="N5276" t="str">
        <f>VLOOKUP($L5276,Companies!$A:$G,6,)</f>
        <v>Consumer Services</v>
      </c>
      <c r="O5276" s="6" t="s">
        <v>370</v>
      </c>
      <c r="P5276" s="6">
        <v>62301</v>
      </c>
      <c r="Q5276" t="s">
        <v>15</v>
      </c>
      <c r="R5276" t="s">
        <v>16</v>
      </c>
      <c r="S5276" s="4">
        <v>40237</v>
      </c>
      <c r="T5276" s="7">
        <f>S5276-E5276</f>
        <v>2</v>
      </c>
      <c r="U5276" t="s">
        <v>14211</v>
      </c>
      <c r="V5276" s="6" t="s">
        <v>14251</v>
      </c>
      <c r="W5276" t="s">
        <v>14268</v>
      </c>
      <c r="X5276" t="s">
        <v>14187</v>
      </c>
      <c r="Y5276" t="str">
        <f>VLOOKUP(R5276,Managers!$A:$B,2,)</f>
        <v>Josh Martinez</v>
      </c>
      <c r="Z5276" s="11">
        <f>VLOOKUP(X5276,HourlyWages!$A:$B,2,0)</f>
        <v>45</v>
      </c>
      <c r="AA5276">
        <v>1</v>
      </c>
    </row>
    <row r="5277" spans="1:27" x14ac:dyDescent="0.3">
      <c r="A5277" t="b">
        <f>COUNTIF($C$1:C5277, C5277)&gt;1</f>
        <v>0</v>
      </c>
      <c r="B5277" t="b">
        <f>VLOOKUP(C5277,Sheet3!$A:$B,2,0) &gt; 1</f>
        <v>0</v>
      </c>
      <c r="C5277">
        <v>5276</v>
      </c>
      <c r="D5277">
        <v>37541</v>
      </c>
      <c r="E5277" s="4">
        <v>40235</v>
      </c>
      <c r="F5277">
        <v>10</v>
      </c>
      <c r="G5277" s="15">
        <f>I5277*F5277</f>
        <v>1100</v>
      </c>
      <c r="H5277" s="9">
        <v>0.08</v>
      </c>
      <c r="I5277" s="13">
        <f>VLOOKUP($U5277,Pricebook!$A:$D,4,0)</f>
        <v>110</v>
      </c>
      <c r="J5277" s="11">
        <f>G5277*(1-H5277)</f>
        <v>1012</v>
      </c>
      <c r="K5277" t="s">
        <v>369</v>
      </c>
      <c r="L5277" t="s">
        <v>108</v>
      </c>
      <c r="M5277" t="str">
        <f>VLOOKUP($L5277,Companies!$A:$G,7,)</f>
        <v>Broadcasting</v>
      </c>
      <c r="N5277" t="str">
        <f>VLOOKUP($L5277,Companies!$A:$G,6,)</f>
        <v>Consumer Services</v>
      </c>
      <c r="O5277" s="6" t="s">
        <v>370</v>
      </c>
      <c r="P5277" s="6">
        <v>62301</v>
      </c>
      <c r="Q5277" t="s">
        <v>15</v>
      </c>
      <c r="R5277" t="s">
        <v>16</v>
      </c>
      <c r="S5277" s="4">
        <v>40236</v>
      </c>
      <c r="T5277" s="7">
        <f>S5277-E5277</f>
        <v>1</v>
      </c>
      <c r="U5277" t="s">
        <v>14215</v>
      </c>
      <c r="V5277" s="6" t="s">
        <v>14251</v>
      </c>
      <c r="W5277" t="s">
        <v>14252</v>
      </c>
      <c r="X5277" t="s">
        <v>14188</v>
      </c>
      <c r="Y5277" t="str">
        <f>VLOOKUP(R5277,Managers!$A:$B,2,)</f>
        <v>Josh Martinez</v>
      </c>
      <c r="Z5277" s="11">
        <f>VLOOKUP(X5277,HourlyWages!$A:$B,2,0)</f>
        <v>52</v>
      </c>
      <c r="AA5277">
        <v>1</v>
      </c>
    </row>
    <row r="5278" spans="1:27" x14ac:dyDescent="0.3">
      <c r="A5278" t="b">
        <f>COUNTIF($C$1:C5278, C5278)&gt;1</f>
        <v>0</v>
      </c>
      <c r="B5278" t="b">
        <f>VLOOKUP(C5278,Sheet3!$A:$B,2,0) &gt; 1</f>
        <v>0</v>
      </c>
      <c r="C5278">
        <v>5277</v>
      </c>
      <c r="D5278">
        <v>37541</v>
      </c>
      <c r="E5278" s="4">
        <v>40235</v>
      </c>
      <c r="F5278">
        <v>18</v>
      </c>
      <c r="G5278" s="15">
        <f>I5278*F5278</f>
        <v>3600</v>
      </c>
      <c r="H5278" s="9">
        <v>0.1</v>
      </c>
      <c r="I5278" s="13">
        <f>VLOOKUP($U5278,Pricebook!$A:$D,4,0)</f>
        <v>200</v>
      </c>
      <c r="J5278" s="11">
        <f>G5278*(1-H5278)</f>
        <v>3240</v>
      </c>
      <c r="K5278" t="s">
        <v>369</v>
      </c>
      <c r="L5278" t="s">
        <v>108</v>
      </c>
      <c r="M5278" t="str">
        <f>VLOOKUP($L5278,Companies!$A:$G,7,)</f>
        <v>Broadcasting</v>
      </c>
      <c r="N5278" t="str">
        <f>VLOOKUP($L5278,Companies!$A:$G,6,)</f>
        <v>Consumer Services</v>
      </c>
      <c r="O5278" s="6" t="s">
        <v>370</v>
      </c>
      <c r="P5278" s="6">
        <v>62301</v>
      </c>
      <c r="Q5278" t="s">
        <v>15</v>
      </c>
      <c r="R5278" t="s">
        <v>16</v>
      </c>
      <c r="S5278" s="4">
        <v>40237</v>
      </c>
      <c r="T5278" s="7">
        <f>S5278-E5278</f>
        <v>2</v>
      </c>
      <c r="U5278" t="s">
        <v>14206</v>
      </c>
      <c r="V5278" s="6" t="s">
        <v>14251</v>
      </c>
      <c r="W5278" t="s">
        <v>14266</v>
      </c>
      <c r="X5278" t="s">
        <v>14191</v>
      </c>
      <c r="Y5278" t="str">
        <f>VLOOKUP(R5278,Managers!$A:$B,2,)</f>
        <v>Josh Martinez</v>
      </c>
      <c r="Z5278" s="11">
        <f>VLOOKUP(X5278,HourlyWages!$A:$B,2,0)</f>
        <v>60</v>
      </c>
      <c r="AA5278">
        <v>1</v>
      </c>
    </row>
    <row r="5279" spans="1:27" x14ac:dyDescent="0.3">
      <c r="A5279" t="b">
        <f>COUNTIF($C$1:C5279, C5279)&gt;1</f>
        <v>0</v>
      </c>
      <c r="B5279" t="b">
        <f>VLOOKUP(C5279,Sheet3!$A:$B,2,0) &gt; 1</f>
        <v>0</v>
      </c>
      <c r="C5279">
        <v>5278</v>
      </c>
      <c r="D5279">
        <v>37542</v>
      </c>
      <c r="E5279" s="4">
        <v>40014</v>
      </c>
      <c r="F5279">
        <v>26</v>
      </c>
      <c r="G5279" s="15">
        <f>I5279*F5279</f>
        <v>3900</v>
      </c>
      <c r="H5279" s="9">
        <v>0.09</v>
      </c>
      <c r="I5279" s="13">
        <f>VLOOKUP($U5279,Pricebook!$A:$D,4,0)</f>
        <v>150</v>
      </c>
      <c r="J5279" s="11">
        <f>G5279*(1-H5279)</f>
        <v>3549</v>
      </c>
      <c r="K5279" t="s">
        <v>1168</v>
      </c>
      <c r="L5279" t="s">
        <v>747</v>
      </c>
      <c r="M5279" t="str">
        <f>VLOOKUP($L5279,Companies!$A:$G,7,)</f>
        <v>Computer Software: Prepackaged Software</v>
      </c>
      <c r="N5279" t="str">
        <f>VLOOKUP($L5279,Companies!$A:$G,6,)</f>
        <v>Technology</v>
      </c>
      <c r="O5279" s="6" t="s">
        <v>1493</v>
      </c>
      <c r="P5279" s="6">
        <v>97526</v>
      </c>
      <c r="Q5279" t="s">
        <v>43</v>
      </c>
      <c r="R5279" t="s">
        <v>23</v>
      </c>
      <c r="S5279" s="4">
        <v>40016</v>
      </c>
      <c r="T5279" s="7">
        <f>S5279-E5279</f>
        <v>2</v>
      </c>
      <c r="U5279" t="s">
        <v>14210</v>
      </c>
      <c r="V5279" s="6" t="s">
        <v>14251</v>
      </c>
      <c r="W5279" t="s">
        <v>14263</v>
      </c>
      <c r="X5279" t="s">
        <v>14195</v>
      </c>
      <c r="Y5279" t="str">
        <f>VLOOKUP(R5279,Managers!$A:$B,2,)</f>
        <v>Bob Turner</v>
      </c>
      <c r="Z5279" s="11">
        <f>VLOOKUP(X5279,HourlyWages!$A:$B,2,0)</f>
        <v>52</v>
      </c>
      <c r="AA5279">
        <v>1</v>
      </c>
    </row>
    <row r="5280" spans="1:27" x14ac:dyDescent="0.3">
      <c r="A5280" t="b">
        <f>COUNTIF($C$1:C5280, C5280)&gt;1</f>
        <v>0</v>
      </c>
      <c r="B5280" t="b">
        <f>VLOOKUP(C5280,Sheet3!$A:$B,2,0) &gt; 1</f>
        <v>0</v>
      </c>
      <c r="C5280">
        <v>5279</v>
      </c>
      <c r="D5280">
        <v>37543</v>
      </c>
      <c r="E5280" s="4">
        <v>40908</v>
      </c>
      <c r="F5280">
        <v>6</v>
      </c>
      <c r="G5280" s="15">
        <f>I5280*F5280</f>
        <v>720</v>
      </c>
      <c r="H5280" s="9">
        <v>0.01</v>
      </c>
      <c r="I5280" s="13">
        <f>VLOOKUP($U5280,Pricebook!$A:$D,4,0)</f>
        <v>120</v>
      </c>
      <c r="J5280" s="11">
        <f>G5280*(1-H5280)</f>
        <v>712.8</v>
      </c>
      <c r="K5280" t="s">
        <v>412</v>
      </c>
      <c r="L5280" t="s">
        <v>327</v>
      </c>
      <c r="M5280" t="str">
        <f>VLOOKUP($L5280,Companies!$A:$G,7,)</f>
        <v>Television Services</v>
      </c>
      <c r="N5280" t="str">
        <f>VLOOKUP($L5280,Companies!$A:$G,6,)</f>
        <v>Consumer Services</v>
      </c>
      <c r="O5280" s="6" t="s">
        <v>2287</v>
      </c>
      <c r="P5280" s="6">
        <v>85705</v>
      </c>
      <c r="Q5280" t="s">
        <v>70</v>
      </c>
      <c r="R5280" t="s">
        <v>23</v>
      </c>
      <c r="S5280" s="4">
        <v>40909</v>
      </c>
      <c r="T5280" s="7">
        <f>S5280-E5280</f>
        <v>1</v>
      </c>
      <c r="U5280" t="s">
        <v>14212</v>
      </c>
      <c r="V5280" s="6" t="s">
        <v>14251</v>
      </c>
      <c r="W5280" t="s">
        <v>14266</v>
      </c>
      <c r="X5280" t="s">
        <v>14200</v>
      </c>
      <c r="Y5280" t="str">
        <f>VLOOKUP(R5280,Managers!$A:$B,2,)</f>
        <v>Bob Turner</v>
      </c>
      <c r="Z5280" s="11">
        <f>VLOOKUP(X5280,HourlyWages!$A:$B,2,0)</f>
        <v>59</v>
      </c>
      <c r="AA5280">
        <v>1</v>
      </c>
    </row>
    <row r="5281" spans="1:27" x14ac:dyDescent="0.3">
      <c r="A5281" t="b">
        <f>COUNTIF($C$1:C5281, C5281)&gt;1</f>
        <v>0</v>
      </c>
      <c r="B5281" t="b">
        <f>VLOOKUP(C5281,Sheet3!$A:$B,2,0) &gt; 1</f>
        <v>0</v>
      </c>
      <c r="C5281">
        <v>5280</v>
      </c>
      <c r="D5281">
        <v>37572</v>
      </c>
      <c r="E5281" s="4">
        <v>40393</v>
      </c>
      <c r="F5281">
        <v>22</v>
      </c>
      <c r="G5281" s="15">
        <f>I5281*F5281</f>
        <v>3520</v>
      </c>
      <c r="H5281" s="9">
        <v>0.01</v>
      </c>
      <c r="I5281" s="13">
        <f>VLOOKUP($U5281,Pricebook!$A:$D,4,0)</f>
        <v>160</v>
      </c>
      <c r="J5281" s="11">
        <f>G5281*(1-H5281)</f>
        <v>3484.8</v>
      </c>
      <c r="K5281" t="s">
        <v>382</v>
      </c>
      <c r="L5281" t="s">
        <v>327</v>
      </c>
      <c r="M5281" t="str">
        <f>VLOOKUP($L5281,Companies!$A:$G,7,)</f>
        <v>Television Services</v>
      </c>
      <c r="N5281" t="str">
        <f>VLOOKUP($L5281,Companies!$A:$G,6,)</f>
        <v>Consumer Services</v>
      </c>
      <c r="O5281" s="6" t="s">
        <v>2415</v>
      </c>
      <c r="P5281" s="6" t="s">
        <v>2416</v>
      </c>
      <c r="Q5281" t="s">
        <v>210</v>
      </c>
      <c r="R5281" t="s">
        <v>61</v>
      </c>
      <c r="S5281" s="4">
        <v>40395</v>
      </c>
      <c r="T5281" s="7">
        <f>S5281-E5281</f>
        <v>2</v>
      </c>
      <c r="U5281" t="s">
        <v>14218</v>
      </c>
      <c r="V5281" s="6" t="s">
        <v>14251</v>
      </c>
      <c r="W5281" t="s">
        <v>14252</v>
      </c>
      <c r="X5281" t="s">
        <v>14189</v>
      </c>
      <c r="Y5281" t="str">
        <f>VLOOKUP(R5281,Managers!$A:$B,2,)</f>
        <v>Allen Young</v>
      </c>
      <c r="Z5281" s="11">
        <f>VLOOKUP(X5281,HourlyWages!$A:$B,2,0)</f>
        <v>62</v>
      </c>
      <c r="AA5281">
        <v>1</v>
      </c>
    </row>
    <row r="5282" spans="1:27" x14ac:dyDescent="0.3">
      <c r="A5282" t="b">
        <f>COUNTIF($C$1:C5282, C5282)&gt;1</f>
        <v>0</v>
      </c>
      <c r="B5282" t="b">
        <f>VLOOKUP(C5282,Sheet3!$A:$B,2,0) &gt; 1</f>
        <v>0</v>
      </c>
      <c r="C5282">
        <v>5281</v>
      </c>
      <c r="D5282">
        <v>37603</v>
      </c>
      <c r="E5282" s="4">
        <v>40506</v>
      </c>
      <c r="F5282">
        <v>50</v>
      </c>
      <c r="G5282" s="15">
        <f>I5282*F5282</f>
        <v>7500</v>
      </c>
      <c r="H5282" s="9">
        <v>0</v>
      </c>
      <c r="I5282" s="13">
        <f>VLOOKUP($U5282,Pricebook!$A:$D,4,0)</f>
        <v>150</v>
      </c>
      <c r="J5282" s="11">
        <f>G5282*(1-H5282)</f>
        <v>7500</v>
      </c>
      <c r="K5282" t="s">
        <v>956</v>
      </c>
      <c r="L5282" t="s">
        <v>452</v>
      </c>
      <c r="M5282" t="str">
        <f>VLOOKUP($L5282,Companies!$A:$G,7,)</f>
        <v>Biotechnology: Biological Products (No Diagnostic Substances)</v>
      </c>
      <c r="N5282" t="str">
        <f>VLOOKUP($L5282,Companies!$A:$G,6,)</f>
        <v>Health Care</v>
      </c>
      <c r="O5282" s="6" t="s">
        <v>2365</v>
      </c>
      <c r="P5282" s="6">
        <v>41075</v>
      </c>
      <c r="Q5282" t="s">
        <v>254</v>
      </c>
      <c r="R5282" t="s">
        <v>34</v>
      </c>
      <c r="S5282" s="4">
        <v>40508</v>
      </c>
      <c r="T5282" s="7">
        <f>S5282-E5282</f>
        <v>2</v>
      </c>
      <c r="U5282" t="s">
        <v>14211</v>
      </c>
      <c r="V5282" s="6" t="s">
        <v>14251</v>
      </c>
      <c r="W5282" t="s">
        <v>14266</v>
      </c>
      <c r="X5282" t="s">
        <v>14203</v>
      </c>
      <c r="Y5282" t="str">
        <f>VLOOKUP(R5282,Managers!$A:$B,2,)</f>
        <v>Frank Mitchell</v>
      </c>
      <c r="Z5282" s="11">
        <f>VLOOKUP(X5282,HourlyWages!$A:$B,2,0)</f>
        <v>62</v>
      </c>
      <c r="AA5282">
        <v>1</v>
      </c>
    </row>
    <row r="5283" spans="1:27" x14ac:dyDescent="0.3">
      <c r="A5283" t="b">
        <f>COUNTIF($C$1:C5283, C5283)&gt;1</f>
        <v>0</v>
      </c>
      <c r="B5283" t="b">
        <f>VLOOKUP(C5283,Sheet3!$A:$B,2,0) &gt; 1</f>
        <v>0</v>
      </c>
      <c r="C5283">
        <v>5282</v>
      </c>
      <c r="D5283">
        <v>37603</v>
      </c>
      <c r="E5283" s="4">
        <v>40506</v>
      </c>
      <c r="F5283">
        <v>23</v>
      </c>
      <c r="G5283" s="15">
        <f>I5283*F5283</f>
        <v>3450</v>
      </c>
      <c r="H5283" s="9">
        <v>0.03</v>
      </c>
      <c r="I5283" s="13">
        <f>VLOOKUP($U5283,Pricebook!$A:$D,4,0)</f>
        <v>150</v>
      </c>
      <c r="J5283" s="11">
        <f>G5283*(1-H5283)</f>
        <v>3346.5</v>
      </c>
      <c r="K5283" t="s">
        <v>956</v>
      </c>
      <c r="L5283" t="s">
        <v>452</v>
      </c>
      <c r="M5283" t="str">
        <f>VLOOKUP($L5283,Companies!$A:$G,7,)</f>
        <v>Biotechnology: Biological Products (No Diagnostic Substances)</v>
      </c>
      <c r="N5283" t="str">
        <f>VLOOKUP($L5283,Companies!$A:$G,6,)</f>
        <v>Health Care</v>
      </c>
      <c r="O5283" s="6" t="s">
        <v>2365</v>
      </c>
      <c r="P5283" s="6">
        <v>41075</v>
      </c>
      <c r="Q5283" t="s">
        <v>254</v>
      </c>
      <c r="R5283" t="s">
        <v>34</v>
      </c>
      <c r="S5283" s="4">
        <v>40508</v>
      </c>
      <c r="T5283" s="7">
        <f>S5283-E5283</f>
        <v>2</v>
      </c>
      <c r="U5283" t="s">
        <v>14211</v>
      </c>
      <c r="V5283" s="6" t="s">
        <v>14251</v>
      </c>
      <c r="W5283" t="s">
        <v>14263</v>
      </c>
      <c r="X5283" t="s">
        <v>14189</v>
      </c>
      <c r="Y5283" t="str">
        <f>VLOOKUP(R5283,Managers!$A:$B,2,)</f>
        <v>Frank Mitchell</v>
      </c>
      <c r="Z5283" s="11">
        <f>VLOOKUP(X5283,HourlyWages!$A:$B,2,0)</f>
        <v>62</v>
      </c>
      <c r="AA5283">
        <v>1</v>
      </c>
    </row>
    <row r="5284" spans="1:27" x14ac:dyDescent="0.3">
      <c r="A5284" t="b">
        <f>COUNTIF($C$1:C5284, C5284)&gt;1</f>
        <v>0</v>
      </c>
      <c r="B5284" t="b">
        <f>VLOOKUP(C5284,Sheet3!$A:$B,2,0) &gt; 1</f>
        <v>0</v>
      </c>
      <c r="C5284">
        <v>5283</v>
      </c>
      <c r="D5284">
        <v>37606</v>
      </c>
      <c r="E5284" s="4">
        <v>40231</v>
      </c>
      <c r="F5284">
        <v>1</v>
      </c>
      <c r="G5284" s="15">
        <f>I5284*F5284</f>
        <v>110</v>
      </c>
      <c r="H5284" s="9">
        <v>0.05</v>
      </c>
      <c r="I5284" s="13">
        <f>VLOOKUP($U5284,Pricebook!$A:$D,4,0)</f>
        <v>110</v>
      </c>
      <c r="J5284" s="11">
        <f>G5284*(1-H5284)</f>
        <v>104.5</v>
      </c>
      <c r="K5284" t="s">
        <v>1620</v>
      </c>
      <c r="L5284" t="s">
        <v>360</v>
      </c>
      <c r="M5284" t="str">
        <f>VLOOKUP($L5284,Companies!$A:$G,7,)</f>
        <v>Semiconductors</v>
      </c>
      <c r="N5284" t="str">
        <f>VLOOKUP($L5284,Companies!$A:$G,6,)</f>
        <v>Technology</v>
      </c>
      <c r="O5284" s="6" t="s">
        <v>1371</v>
      </c>
      <c r="P5284" s="6">
        <v>94526</v>
      </c>
      <c r="Q5284" t="s">
        <v>114</v>
      </c>
      <c r="R5284" t="s">
        <v>23</v>
      </c>
      <c r="S5284" s="4">
        <v>40232</v>
      </c>
      <c r="T5284" s="7">
        <f>S5284-E5284</f>
        <v>1</v>
      </c>
      <c r="U5284" t="s">
        <v>14215</v>
      </c>
      <c r="V5284" s="6" t="s">
        <v>14251</v>
      </c>
      <c r="W5284" t="s">
        <v>14262</v>
      </c>
      <c r="X5284" t="s">
        <v>14185</v>
      </c>
      <c r="Y5284" t="str">
        <f>VLOOKUP(R5284,Managers!$A:$B,2,)</f>
        <v>Bob Turner</v>
      </c>
      <c r="Z5284" s="11">
        <f>VLOOKUP(X5284,HourlyWages!$A:$B,2,0)</f>
        <v>70</v>
      </c>
      <c r="AA5284">
        <v>1</v>
      </c>
    </row>
    <row r="5285" spans="1:27" x14ac:dyDescent="0.3">
      <c r="A5285" t="b">
        <f>COUNTIF($C$1:C5285, C5285)&gt;1</f>
        <v>0</v>
      </c>
      <c r="B5285" t="b">
        <f>VLOOKUP(C5285,Sheet3!$A:$B,2,0) &gt; 1</f>
        <v>0</v>
      </c>
      <c r="C5285">
        <v>5284</v>
      </c>
      <c r="D5285">
        <v>37606</v>
      </c>
      <c r="E5285" s="4">
        <v>40231</v>
      </c>
      <c r="F5285">
        <v>41</v>
      </c>
      <c r="G5285" s="15">
        <f>I5285*F5285</f>
        <v>4920</v>
      </c>
      <c r="H5285" s="9">
        <v>0.03</v>
      </c>
      <c r="I5285" s="13">
        <f>VLOOKUP($U5285,Pricebook!$A:$D,4,0)</f>
        <v>120</v>
      </c>
      <c r="J5285" s="11">
        <f>G5285*(1-H5285)</f>
        <v>4772.3999999999996</v>
      </c>
      <c r="K5285" t="s">
        <v>1620</v>
      </c>
      <c r="L5285" t="s">
        <v>360</v>
      </c>
      <c r="M5285" t="str">
        <f>VLOOKUP($L5285,Companies!$A:$G,7,)</f>
        <v>Semiconductors</v>
      </c>
      <c r="N5285" t="str">
        <f>VLOOKUP($L5285,Companies!$A:$G,6,)</f>
        <v>Technology</v>
      </c>
      <c r="O5285" s="6" t="s">
        <v>1371</v>
      </c>
      <c r="P5285" s="6">
        <v>94526</v>
      </c>
      <c r="Q5285" t="s">
        <v>114</v>
      </c>
      <c r="R5285" t="s">
        <v>23</v>
      </c>
      <c r="S5285" s="4">
        <v>40233</v>
      </c>
      <c r="T5285" s="7">
        <f>S5285-E5285</f>
        <v>2</v>
      </c>
      <c r="U5285" t="s">
        <v>14212</v>
      </c>
      <c r="V5285" s="6" t="s">
        <v>14257</v>
      </c>
      <c r="W5285" t="s">
        <v>14259</v>
      </c>
      <c r="X5285" t="s">
        <v>14190</v>
      </c>
      <c r="Y5285" t="str">
        <f>VLOOKUP(R5285,Managers!$A:$B,2,)</f>
        <v>Bob Turner</v>
      </c>
      <c r="Z5285" s="11">
        <f>VLOOKUP(X5285,HourlyWages!$A:$B,2,0)</f>
        <v>67</v>
      </c>
      <c r="AA5285">
        <v>1</v>
      </c>
    </row>
    <row r="5286" spans="1:27" x14ac:dyDescent="0.3">
      <c r="A5286" t="b">
        <f>COUNTIF($C$1:C5286, C5286)&gt;1</f>
        <v>0</v>
      </c>
      <c r="B5286" t="b">
        <f>VLOOKUP(C5286,Sheet3!$A:$B,2,0) &gt; 1</f>
        <v>0</v>
      </c>
      <c r="C5286">
        <v>5285</v>
      </c>
      <c r="D5286">
        <v>37606</v>
      </c>
      <c r="E5286" s="4">
        <v>40231</v>
      </c>
      <c r="F5286">
        <v>21</v>
      </c>
      <c r="G5286" s="15">
        <f>I5286*F5286</f>
        <v>2520</v>
      </c>
      <c r="H5286" s="9">
        <v>0.06</v>
      </c>
      <c r="I5286" s="13">
        <f>VLOOKUP($U5286,Pricebook!$A:$D,4,0)</f>
        <v>120</v>
      </c>
      <c r="J5286" s="11">
        <f>G5286*(1-H5286)</f>
        <v>2368.7999999999997</v>
      </c>
      <c r="K5286" t="s">
        <v>1620</v>
      </c>
      <c r="L5286" t="s">
        <v>360</v>
      </c>
      <c r="M5286" t="str">
        <f>VLOOKUP($L5286,Companies!$A:$G,7,)</f>
        <v>Semiconductors</v>
      </c>
      <c r="N5286" t="str">
        <f>VLOOKUP($L5286,Companies!$A:$G,6,)</f>
        <v>Technology</v>
      </c>
      <c r="O5286" s="6" t="s">
        <v>1371</v>
      </c>
      <c r="P5286" s="6">
        <v>94526</v>
      </c>
      <c r="Q5286" t="s">
        <v>114</v>
      </c>
      <c r="R5286" t="s">
        <v>23</v>
      </c>
      <c r="S5286" s="4">
        <v>40233</v>
      </c>
      <c r="T5286" s="7">
        <f>S5286-E5286</f>
        <v>2</v>
      </c>
      <c r="U5286" t="s">
        <v>14212</v>
      </c>
      <c r="V5286" s="6" t="s">
        <v>14254</v>
      </c>
      <c r="W5286" t="s">
        <v>14255</v>
      </c>
      <c r="X5286" t="s">
        <v>14188</v>
      </c>
      <c r="Y5286" t="str">
        <f>VLOOKUP(R5286,Managers!$A:$B,2,)</f>
        <v>Bob Turner</v>
      </c>
      <c r="Z5286" s="11">
        <f>VLOOKUP(X5286,HourlyWages!$A:$B,2,0)</f>
        <v>52</v>
      </c>
      <c r="AA5286">
        <v>1</v>
      </c>
    </row>
    <row r="5287" spans="1:27" x14ac:dyDescent="0.3">
      <c r="A5287" t="b">
        <f>COUNTIF($C$1:C5287, C5287)&gt;1</f>
        <v>0</v>
      </c>
      <c r="B5287" t="b">
        <f>VLOOKUP(C5287,Sheet3!$A:$B,2,0) &gt; 1</f>
        <v>0</v>
      </c>
      <c r="C5287">
        <v>5286</v>
      </c>
      <c r="D5287">
        <v>37634</v>
      </c>
      <c r="E5287" s="4">
        <v>41050</v>
      </c>
      <c r="F5287">
        <v>32</v>
      </c>
      <c r="G5287" s="15">
        <f>I5287*F5287</f>
        <v>6400</v>
      </c>
      <c r="H5287" s="9">
        <v>7.0000000000000007E-2</v>
      </c>
      <c r="I5287" s="13">
        <f>VLOOKUP($U5287,Pricebook!$A:$D,4,0)</f>
        <v>200</v>
      </c>
      <c r="J5287" s="11">
        <f>G5287*(1-H5287)</f>
        <v>5952</v>
      </c>
      <c r="K5287" t="s">
        <v>1626</v>
      </c>
      <c r="L5287" t="s">
        <v>297</v>
      </c>
      <c r="M5287" t="str">
        <f>VLOOKUP($L5287,Companies!$A:$G,7,)</f>
        <v>Hotels/Resorts</v>
      </c>
      <c r="N5287" t="str">
        <f>VLOOKUP($L5287,Companies!$A:$G,6,)</f>
        <v>Consumer Services</v>
      </c>
      <c r="O5287" s="6" t="s">
        <v>2027</v>
      </c>
      <c r="P5287" s="6">
        <v>60543</v>
      </c>
      <c r="Q5287" t="s">
        <v>15</v>
      </c>
      <c r="R5287" t="s">
        <v>16</v>
      </c>
      <c r="S5287" s="4">
        <v>41051</v>
      </c>
      <c r="T5287" s="7">
        <f>S5287-E5287</f>
        <v>1</v>
      </c>
      <c r="U5287" t="s">
        <v>14206</v>
      </c>
      <c r="V5287" s="6" t="s">
        <v>14257</v>
      </c>
      <c r="W5287" t="s">
        <v>14259</v>
      </c>
      <c r="X5287" t="s">
        <v>14203</v>
      </c>
      <c r="Y5287" t="str">
        <f>VLOOKUP(R5287,Managers!$A:$B,2,)</f>
        <v>Josh Martinez</v>
      </c>
      <c r="Z5287" s="11">
        <f>VLOOKUP(X5287,HourlyWages!$A:$B,2,0)</f>
        <v>62</v>
      </c>
      <c r="AA5287">
        <v>1</v>
      </c>
    </row>
    <row r="5288" spans="1:27" x14ac:dyDescent="0.3">
      <c r="A5288" t="b">
        <f>COUNTIF($C$1:C5288, C5288)&gt;1</f>
        <v>0</v>
      </c>
      <c r="B5288" t="b">
        <f>VLOOKUP(C5288,Sheet3!$A:$B,2,0) &gt; 1</f>
        <v>0</v>
      </c>
      <c r="C5288">
        <v>5287</v>
      </c>
      <c r="D5288">
        <v>37638</v>
      </c>
      <c r="E5288" s="4">
        <v>39834</v>
      </c>
      <c r="F5288">
        <v>33</v>
      </c>
      <c r="G5288" s="15">
        <f>I5288*F5288</f>
        <v>6600</v>
      </c>
      <c r="H5288" s="9">
        <v>7.0000000000000007E-2</v>
      </c>
      <c r="I5288" s="13">
        <f>VLOOKUP($U5288,Pricebook!$A:$D,4,0)</f>
        <v>200</v>
      </c>
      <c r="J5288" s="11">
        <f>G5288*(1-H5288)</f>
        <v>6138</v>
      </c>
      <c r="K5288" t="s">
        <v>427</v>
      </c>
      <c r="L5288" t="s">
        <v>190</v>
      </c>
      <c r="M5288" t="str">
        <f>VLOOKUP($L5288,Companies!$A:$G,7,)</f>
        <v>Computer Software: Prepackaged Software</v>
      </c>
      <c r="N5288" t="str">
        <f>VLOOKUP($L5288,Companies!$A:$G,6,)</f>
        <v>Technology</v>
      </c>
      <c r="O5288" s="6" t="s">
        <v>428</v>
      </c>
      <c r="P5288" s="6">
        <v>11787</v>
      </c>
      <c r="Q5288" t="s">
        <v>60</v>
      </c>
      <c r="R5288" t="s">
        <v>61</v>
      </c>
      <c r="S5288" s="4">
        <v>39836</v>
      </c>
      <c r="T5288" s="7">
        <f>S5288-E5288</f>
        <v>2</v>
      </c>
      <c r="U5288" t="s">
        <v>14214</v>
      </c>
      <c r="V5288" s="6" t="s">
        <v>14257</v>
      </c>
      <c r="W5288" t="s">
        <v>14258</v>
      </c>
      <c r="X5288" t="s">
        <v>14185</v>
      </c>
      <c r="Y5288" t="str">
        <f>VLOOKUP(R5288,Managers!$A:$B,2,)</f>
        <v>Allen Young</v>
      </c>
      <c r="Z5288" s="11">
        <f>VLOOKUP(X5288,HourlyWages!$A:$B,2,0)</f>
        <v>70</v>
      </c>
      <c r="AA5288">
        <v>1</v>
      </c>
    </row>
    <row r="5289" spans="1:27" x14ac:dyDescent="0.3">
      <c r="A5289" t="b">
        <f>COUNTIF($C$1:C5289, C5289)&gt;1</f>
        <v>0</v>
      </c>
      <c r="B5289" t="b">
        <f>VLOOKUP(C5289,Sheet3!$A:$B,2,0) &gt; 1</f>
        <v>0</v>
      </c>
      <c r="C5289">
        <v>5288</v>
      </c>
      <c r="D5289">
        <v>37667</v>
      </c>
      <c r="E5289" s="4">
        <v>40879</v>
      </c>
      <c r="F5289">
        <v>31</v>
      </c>
      <c r="G5289" s="15">
        <f>I5289*F5289</f>
        <v>4960</v>
      </c>
      <c r="H5289" s="9">
        <v>0.03</v>
      </c>
      <c r="I5289" s="13">
        <f>VLOOKUP($U5289,Pricebook!$A:$D,4,0)</f>
        <v>160</v>
      </c>
      <c r="J5289" s="11">
        <f>G5289*(1-H5289)</f>
        <v>4811.2</v>
      </c>
      <c r="K5289" t="s">
        <v>132</v>
      </c>
      <c r="L5289" t="s">
        <v>55</v>
      </c>
      <c r="M5289" t="str">
        <f>VLOOKUP($L5289,Companies!$A:$G,7,)</f>
        <v>Semiconductors</v>
      </c>
      <c r="N5289" t="str">
        <f>VLOOKUP($L5289,Companies!$A:$G,6,)</f>
        <v>Technology</v>
      </c>
      <c r="O5289" s="6" t="s">
        <v>1790</v>
      </c>
      <c r="P5289" s="6">
        <v>30904</v>
      </c>
      <c r="Q5289" t="s">
        <v>134</v>
      </c>
      <c r="R5289" t="s">
        <v>34</v>
      </c>
      <c r="S5289" s="4">
        <v>40880</v>
      </c>
      <c r="T5289" s="7">
        <f>S5289-E5289</f>
        <v>1</v>
      </c>
      <c r="U5289" t="s">
        <v>14218</v>
      </c>
      <c r="V5289" s="6" t="s">
        <v>14251</v>
      </c>
      <c r="W5289" t="s">
        <v>14263</v>
      </c>
      <c r="X5289" t="s">
        <v>14185</v>
      </c>
      <c r="Y5289" t="str">
        <f>VLOOKUP(R5289,Managers!$A:$B,2,)</f>
        <v>Frank Mitchell</v>
      </c>
      <c r="Z5289" s="11">
        <f>VLOOKUP(X5289,HourlyWages!$A:$B,2,0)</f>
        <v>70</v>
      </c>
      <c r="AA5289">
        <v>1</v>
      </c>
    </row>
    <row r="5290" spans="1:27" x14ac:dyDescent="0.3">
      <c r="A5290" t="b">
        <f>COUNTIF($C$1:C5290, C5290)&gt;1</f>
        <v>0</v>
      </c>
      <c r="B5290" t="b">
        <f>VLOOKUP(C5290,Sheet3!$A:$B,2,0) &gt; 1</f>
        <v>0</v>
      </c>
      <c r="C5290">
        <v>5289</v>
      </c>
      <c r="D5290">
        <v>37668</v>
      </c>
      <c r="E5290" s="4">
        <v>40186</v>
      </c>
      <c r="F5290">
        <v>33</v>
      </c>
      <c r="G5290" s="15">
        <f>I5290*F5290</f>
        <v>4950</v>
      </c>
      <c r="H5290" s="9">
        <v>0.01</v>
      </c>
      <c r="I5290" s="13">
        <f>VLOOKUP($U5290,Pricebook!$A:$D,4,0)</f>
        <v>150</v>
      </c>
      <c r="J5290" s="11">
        <f>G5290*(1-H5290)</f>
        <v>4900.5</v>
      </c>
      <c r="K5290" t="s">
        <v>963</v>
      </c>
      <c r="L5290" t="s">
        <v>520</v>
      </c>
      <c r="M5290" t="str">
        <f>VLOOKUP($L5290,Companies!$A:$G,7,)</f>
        <v>Computer Software: Prepackaged Software</v>
      </c>
      <c r="N5290" t="str">
        <f>VLOOKUP($L5290,Companies!$A:$G,6,)</f>
        <v>Technology</v>
      </c>
      <c r="O5290" s="6" t="s">
        <v>2572</v>
      </c>
      <c r="P5290" s="6">
        <v>93010</v>
      </c>
      <c r="Q5290" t="s">
        <v>114</v>
      </c>
      <c r="R5290" t="s">
        <v>23</v>
      </c>
      <c r="S5290" s="4">
        <v>40186</v>
      </c>
      <c r="T5290" s="7">
        <f>S5290-E5290</f>
        <v>0</v>
      </c>
      <c r="U5290" t="s">
        <v>14216</v>
      </c>
      <c r="V5290" s="6" t="s">
        <v>14251</v>
      </c>
      <c r="W5290" t="s">
        <v>14266</v>
      </c>
      <c r="X5290" t="s">
        <v>14199</v>
      </c>
      <c r="Y5290" t="str">
        <f>VLOOKUP(R5290,Managers!$A:$B,2,)</f>
        <v>Bob Turner</v>
      </c>
      <c r="Z5290" s="11">
        <f>VLOOKUP(X5290,HourlyWages!$A:$B,2,0)</f>
        <v>68</v>
      </c>
      <c r="AA5290">
        <v>1</v>
      </c>
    </row>
    <row r="5291" spans="1:27" x14ac:dyDescent="0.3">
      <c r="A5291" t="b">
        <f>COUNTIF($C$1:C5291, C5291)&gt;1</f>
        <v>0</v>
      </c>
      <c r="B5291" t="b">
        <f>VLOOKUP(C5291,Sheet3!$A:$B,2,0) &gt; 1</f>
        <v>0</v>
      </c>
      <c r="C5291">
        <v>5290</v>
      </c>
      <c r="D5291">
        <v>37669</v>
      </c>
      <c r="E5291" s="4">
        <v>40480</v>
      </c>
      <c r="F5291">
        <v>39</v>
      </c>
      <c r="G5291" s="15">
        <f>I5291*F5291</f>
        <v>6630</v>
      </c>
      <c r="H5291" s="9">
        <v>0.02</v>
      </c>
      <c r="I5291" s="13">
        <f>VLOOKUP($U5291,Pricebook!$A:$D,4,0)</f>
        <v>170</v>
      </c>
      <c r="J5291" s="11">
        <f>G5291*(1-H5291)</f>
        <v>6497.4</v>
      </c>
      <c r="K5291" t="s">
        <v>593</v>
      </c>
      <c r="L5291" t="s">
        <v>594</v>
      </c>
      <c r="M5291" t="str">
        <f>VLOOKUP($L5291,Companies!$A:$G,7,)</f>
        <v>Semiconductors</v>
      </c>
      <c r="N5291" t="str">
        <f>VLOOKUP($L5291,Companies!$A:$G,6,)</f>
        <v>Technology</v>
      </c>
      <c r="O5291" s="6" t="s">
        <v>2634</v>
      </c>
      <c r="P5291" s="6">
        <v>45231</v>
      </c>
      <c r="Q5291" t="s">
        <v>210</v>
      </c>
      <c r="R5291" t="s">
        <v>61</v>
      </c>
      <c r="S5291" s="4">
        <v>40482</v>
      </c>
      <c r="T5291" s="7">
        <f>S5291-E5291</f>
        <v>2</v>
      </c>
      <c r="U5291" t="s">
        <v>14219</v>
      </c>
      <c r="V5291" s="6" t="s">
        <v>14257</v>
      </c>
      <c r="W5291" t="s">
        <v>14258</v>
      </c>
      <c r="X5291" t="s">
        <v>14196</v>
      </c>
      <c r="Y5291" t="str">
        <f>VLOOKUP(R5291,Managers!$A:$B,2,)</f>
        <v>Allen Young</v>
      </c>
      <c r="Z5291" s="11">
        <f>VLOOKUP(X5291,HourlyWages!$A:$B,2,0)</f>
        <v>58</v>
      </c>
      <c r="AA5291">
        <v>1</v>
      </c>
    </row>
    <row r="5292" spans="1:27" x14ac:dyDescent="0.3">
      <c r="A5292" t="b">
        <f>COUNTIF($C$1:C5292, C5292)&gt;1</f>
        <v>0</v>
      </c>
      <c r="B5292" t="b">
        <f>VLOOKUP(C5292,Sheet3!$A:$B,2,0) &gt; 1</f>
        <v>0</v>
      </c>
      <c r="C5292">
        <v>5291</v>
      </c>
      <c r="D5292">
        <v>37669</v>
      </c>
      <c r="E5292" s="4">
        <v>40480</v>
      </c>
      <c r="F5292">
        <v>31</v>
      </c>
      <c r="G5292" s="15">
        <f>I5292*F5292</f>
        <v>3410</v>
      </c>
      <c r="H5292" s="9">
        <v>0.08</v>
      </c>
      <c r="I5292" s="13">
        <f>VLOOKUP($U5292,Pricebook!$A:$D,4,0)</f>
        <v>110</v>
      </c>
      <c r="J5292" s="11">
        <f>G5292*(1-H5292)</f>
        <v>3137.2000000000003</v>
      </c>
      <c r="K5292" t="s">
        <v>593</v>
      </c>
      <c r="L5292" t="s">
        <v>594</v>
      </c>
      <c r="M5292" t="str">
        <f>VLOOKUP($L5292,Companies!$A:$G,7,)</f>
        <v>Semiconductors</v>
      </c>
      <c r="N5292" t="str">
        <f>VLOOKUP($L5292,Companies!$A:$G,6,)</f>
        <v>Technology</v>
      </c>
      <c r="O5292" s="6" t="s">
        <v>2634</v>
      </c>
      <c r="P5292" s="6">
        <v>45231</v>
      </c>
      <c r="Q5292" t="s">
        <v>210</v>
      </c>
      <c r="R5292" t="s">
        <v>61</v>
      </c>
      <c r="S5292" s="4">
        <v>40482</v>
      </c>
      <c r="T5292" s="7">
        <f>S5292-E5292</f>
        <v>2</v>
      </c>
      <c r="U5292" t="s">
        <v>14220</v>
      </c>
      <c r="V5292" s="6" t="s">
        <v>14251</v>
      </c>
      <c r="W5292" t="s">
        <v>14267</v>
      </c>
      <c r="X5292" t="s">
        <v>14198</v>
      </c>
      <c r="Y5292" t="str">
        <f>VLOOKUP(R5292,Managers!$A:$B,2,)</f>
        <v>Allen Young</v>
      </c>
      <c r="Z5292" s="11">
        <f>VLOOKUP(X5292,HourlyWages!$A:$B,2,0)</f>
        <v>51</v>
      </c>
      <c r="AA5292">
        <v>1</v>
      </c>
    </row>
    <row r="5293" spans="1:27" x14ac:dyDescent="0.3">
      <c r="A5293" t="b">
        <f>COUNTIF($C$1:C5293, C5293)&gt;1</f>
        <v>0</v>
      </c>
      <c r="B5293" t="b">
        <f>VLOOKUP(C5293,Sheet3!$A:$B,2,0) &gt; 1</f>
        <v>0</v>
      </c>
      <c r="C5293">
        <v>5292</v>
      </c>
      <c r="D5293">
        <v>37669</v>
      </c>
      <c r="E5293" s="4">
        <v>40480</v>
      </c>
      <c r="F5293">
        <v>4</v>
      </c>
      <c r="G5293" s="15">
        <f>I5293*F5293</f>
        <v>800</v>
      </c>
      <c r="H5293" s="9">
        <v>0</v>
      </c>
      <c r="I5293" s="13">
        <f>VLOOKUP($U5293,Pricebook!$A:$D,4,0)</f>
        <v>200</v>
      </c>
      <c r="J5293" s="11">
        <f>G5293*(1-H5293)</f>
        <v>800</v>
      </c>
      <c r="K5293" t="s">
        <v>593</v>
      </c>
      <c r="L5293" t="s">
        <v>594</v>
      </c>
      <c r="M5293" t="str">
        <f>VLOOKUP($L5293,Companies!$A:$G,7,)</f>
        <v>Semiconductors</v>
      </c>
      <c r="N5293" t="str">
        <f>VLOOKUP($L5293,Companies!$A:$G,6,)</f>
        <v>Technology</v>
      </c>
      <c r="O5293" s="6" t="s">
        <v>2634</v>
      </c>
      <c r="P5293" s="6">
        <v>45231</v>
      </c>
      <c r="Q5293" t="s">
        <v>210</v>
      </c>
      <c r="R5293" t="s">
        <v>61</v>
      </c>
      <c r="S5293" s="4">
        <v>40483</v>
      </c>
      <c r="T5293" s="7">
        <f>S5293-E5293</f>
        <v>3</v>
      </c>
      <c r="U5293" t="s">
        <v>14206</v>
      </c>
      <c r="V5293" s="6" t="s">
        <v>14251</v>
      </c>
      <c r="W5293" t="s">
        <v>14263</v>
      </c>
      <c r="X5293" t="s">
        <v>14200</v>
      </c>
      <c r="Y5293" t="str">
        <f>VLOOKUP(R5293,Managers!$A:$B,2,)</f>
        <v>Allen Young</v>
      </c>
      <c r="Z5293" s="11">
        <f>VLOOKUP(X5293,HourlyWages!$A:$B,2,0)</f>
        <v>59</v>
      </c>
      <c r="AA5293">
        <v>1</v>
      </c>
    </row>
    <row r="5294" spans="1:27" x14ac:dyDescent="0.3">
      <c r="A5294" t="b">
        <f>COUNTIF($C$1:C5294, C5294)&gt;1</f>
        <v>0</v>
      </c>
      <c r="B5294" t="b">
        <f>VLOOKUP(C5294,Sheet3!$A:$B,2,0) &gt; 1</f>
        <v>0</v>
      </c>
      <c r="C5294">
        <v>5293</v>
      </c>
      <c r="D5294">
        <v>37696</v>
      </c>
      <c r="E5294" s="4">
        <v>40003</v>
      </c>
      <c r="F5294">
        <v>5</v>
      </c>
      <c r="G5294" s="15">
        <f>I5294*F5294</f>
        <v>800</v>
      </c>
      <c r="H5294" s="9">
        <v>0.04</v>
      </c>
      <c r="I5294" s="13">
        <f>VLOOKUP($U5294,Pricebook!$A:$D,4,0)</f>
        <v>160</v>
      </c>
      <c r="J5294" s="11">
        <f>G5294*(1-H5294)</f>
        <v>768</v>
      </c>
      <c r="K5294" t="s">
        <v>240</v>
      </c>
      <c r="L5294" t="s">
        <v>241</v>
      </c>
      <c r="M5294" t="str">
        <f>VLOOKUP($L5294,Companies!$A:$G,7,)</f>
        <v>Computer Software: Prepackaged Software</v>
      </c>
      <c r="N5294" t="str">
        <f>VLOOKUP($L5294,Companies!$A:$G,6,)</f>
        <v>Technology</v>
      </c>
      <c r="O5294" s="6" t="s">
        <v>521</v>
      </c>
      <c r="P5294" s="6">
        <v>32174</v>
      </c>
      <c r="Q5294" t="s">
        <v>101</v>
      </c>
      <c r="R5294" t="s">
        <v>34</v>
      </c>
      <c r="S5294" s="4">
        <v>40005</v>
      </c>
      <c r="T5294" s="7">
        <f>S5294-E5294</f>
        <v>2</v>
      </c>
      <c r="U5294" t="s">
        <v>14218</v>
      </c>
      <c r="V5294" s="6" t="s">
        <v>14254</v>
      </c>
      <c r="W5294" t="s">
        <v>14269</v>
      </c>
      <c r="X5294" t="s">
        <v>14192</v>
      </c>
      <c r="Y5294" t="str">
        <f>VLOOKUP(R5294,Managers!$A:$B,2,)</f>
        <v>Frank Mitchell</v>
      </c>
      <c r="Z5294" s="11">
        <f>VLOOKUP(X5294,HourlyWages!$A:$B,2,0)</f>
        <v>75</v>
      </c>
      <c r="AA5294">
        <v>1</v>
      </c>
    </row>
    <row r="5295" spans="1:27" x14ac:dyDescent="0.3">
      <c r="A5295" t="b">
        <f>COUNTIF($C$1:C5295, C5295)&gt;1</f>
        <v>0</v>
      </c>
      <c r="B5295" t="b">
        <f>VLOOKUP(C5295,Sheet3!$A:$B,2,0) &gt; 1</f>
        <v>0</v>
      </c>
      <c r="C5295">
        <v>5294</v>
      </c>
      <c r="D5295">
        <v>37696</v>
      </c>
      <c r="E5295" s="4">
        <v>40003</v>
      </c>
      <c r="F5295">
        <v>41</v>
      </c>
      <c r="G5295" s="15">
        <f>I5295*F5295</f>
        <v>4510</v>
      </c>
      <c r="H5295" s="9">
        <v>0.02</v>
      </c>
      <c r="I5295" s="13">
        <f>VLOOKUP($U5295,Pricebook!$A:$D,4,0)</f>
        <v>110</v>
      </c>
      <c r="J5295" s="11">
        <f>G5295*(1-H5295)</f>
        <v>4419.8</v>
      </c>
      <c r="K5295" t="s">
        <v>240</v>
      </c>
      <c r="L5295" t="s">
        <v>241</v>
      </c>
      <c r="M5295" t="str">
        <f>VLOOKUP($L5295,Companies!$A:$G,7,)</f>
        <v>Computer Software: Prepackaged Software</v>
      </c>
      <c r="N5295" t="str">
        <f>VLOOKUP($L5295,Companies!$A:$G,6,)</f>
        <v>Technology</v>
      </c>
      <c r="O5295" s="6" t="s">
        <v>521</v>
      </c>
      <c r="P5295" s="6">
        <v>32174</v>
      </c>
      <c r="Q5295" t="s">
        <v>101</v>
      </c>
      <c r="R5295" t="s">
        <v>34</v>
      </c>
      <c r="S5295" s="4">
        <v>40003</v>
      </c>
      <c r="T5295" s="7">
        <f>S5295-E5295</f>
        <v>0</v>
      </c>
      <c r="U5295" t="s">
        <v>14215</v>
      </c>
      <c r="V5295" s="6" t="s">
        <v>14251</v>
      </c>
      <c r="W5295" t="s">
        <v>14260</v>
      </c>
      <c r="X5295" t="s">
        <v>14199</v>
      </c>
      <c r="Y5295" t="str">
        <f>VLOOKUP(R5295,Managers!$A:$B,2,)</f>
        <v>Frank Mitchell</v>
      </c>
      <c r="Z5295" s="11">
        <f>VLOOKUP(X5295,HourlyWages!$A:$B,2,0)</f>
        <v>68</v>
      </c>
      <c r="AA5295">
        <v>1</v>
      </c>
    </row>
    <row r="5296" spans="1:27" x14ac:dyDescent="0.3">
      <c r="A5296" t="b">
        <f>COUNTIF($C$1:C5296, C5296)&gt;1</f>
        <v>0</v>
      </c>
      <c r="B5296" t="b">
        <f>VLOOKUP(C5296,Sheet3!$A:$B,2,0) &gt; 1</f>
        <v>0</v>
      </c>
      <c r="C5296">
        <v>5295</v>
      </c>
      <c r="D5296">
        <v>37700</v>
      </c>
      <c r="E5296" s="4">
        <v>40155</v>
      </c>
      <c r="F5296">
        <v>27</v>
      </c>
      <c r="G5296" s="15">
        <f>I5296*F5296</f>
        <v>4320</v>
      </c>
      <c r="H5296" s="9">
        <v>0.05</v>
      </c>
      <c r="I5296" s="13">
        <f>VLOOKUP($U5296,Pricebook!$A:$D,4,0)</f>
        <v>160</v>
      </c>
      <c r="J5296" s="11">
        <f>G5296*(1-H5296)</f>
        <v>4104</v>
      </c>
      <c r="K5296" t="s">
        <v>2372</v>
      </c>
      <c r="L5296" t="s">
        <v>400</v>
      </c>
      <c r="M5296" t="str">
        <f>VLOOKUP($L5296,Companies!$A:$G,7,)</f>
        <v>Industrial Specialties</v>
      </c>
      <c r="N5296" t="str">
        <f>VLOOKUP($L5296,Companies!$A:$G,6,)</f>
        <v>Health Care</v>
      </c>
      <c r="O5296" s="6" t="s">
        <v>2373</v>
      </c>
      <c r="P5296" s="6">
        <v>83814</v>
      </c>
      <c r="Q5296" t="s">
        <v>197</v>
      </c>
      <c r="R5296" t="s">
        <v>23</v>
      </c>
      <c r="S5296" s="4">
        <v>40158</v>
      </c>
      <c r="T5296" s="7">
        <f>S5296-E5296</f>
        <v>3</v>
      </c>
      <c r="U5296" t="s">
        <v>14218</v>
      </c>
      <c r="V5296" s="6" t="s">
        <v>14251</v>
      </c>
      <c r="W5296" t="s">
        <v>14262</v>
      </c>
      <c r="X5296" t="s">
        <v>14202</v>
      </c>
      <c r="Y5296" t="str">
        <f>VLOOKUP(R5296,Managers!$A:$B,2,)</f>
        <v>Bob Turner</v>
      </c>
      <c r="Z5296" s="11">
        <f>VLOOKUP(X5296,HourlyWages!$A:$B,2,0)</f>
        <v>71</v>
      </c>
      <c r="AA5296">
        <v>1</v>
      </c>
    </row>
    <row r="5297" spans="1:27" x14ac:dyDescent="0.3">
      <c r="A5297" t="b">
        <f>COUNTIF($C$1:C5297, C5297)&gt;1</f>
        <v>0</v>
      </c>
      <c r="B5297" t="b">
        <f>VLOOKUP(C5297,Sheet3!$A:$B,2,0) &gt; 1</f>
        <v>0</v>
      </c>
      <c r="C5297">
        <v>5296</v>
      </c>
      <c r="D5297">
        <v>37702</v>
      </c>
      <c r="E5297" s="4">
        <v>40704</v>
      </c>
      <c r="F5297">
        <v>44</v>
      </c>
      <c r="G5297" s="15">
        <f>I5297*F5297</f>
        <v>8800</v>
      </c>
      <c r="H5297" s="9">
        <v>0.05</v>
      </c>
      <c r="I5297" s="13">
        <f>VLOOKUP($U5297,Pricebook!$A:$D,4,0)</f>
        <v>200</v>
      </c>
      <c r="J5297" s="11">
        <f>G5297*(1-H5297)</f>
        <v>8360</v>
      </c>
      <c r="K5297" t="s">
        <v>519</v>
      </c>
      <c r="L5297" t="s">
        <v>520</v>
      </c>
      <c r="M5297" t="str">
        <f>VLOOKUP($L5297,Companies!$A:$G,7,)</f>
        <v>Computer Software: Prepackaged Software</v>
      </c>
      <c r="N5297" t="str">
        <f>VLOOKUP($L5297,Companies!$A:$G,6,)</f>
        <v>Technology</v>
      </c>
      <c r="O5297" s="6" t="s">
        <v>2462</v>
      </c>
      <c r="P5297" s="6">
        <v>32905</v>
      </c>
      <c r="Q5297" t="s">
        <v>101</v>
      </c>
      <c r="R5297" t="s">
        <v>34</v>
      </c>
      <c r="S5297" s="4">
        <v>40706</v>
      </c>
      <c r="T5297" s="7">
        <f>S5297-E5297</f>
        <v>2</v>
      </c>
      <c r="U5297" t="s">
        <v>14206</v>
      </c>
      <c r="V5297" s="6" t="s">
        <v>14251</v>
      </c>
      <c r="W5297" t="s">
        <v>14253</v>
      </c>
      <c r="X5297" t="s">
        <v>14195</v>
      </c>
      <c r="Y5297" t="str">
        <f>VLOOKUP(R5297,Managers!$A:$B,2,)</f>
        <v>Frank Mitchell</v>
      </c>
      <c r="Z5297" s="11">
        <f>VLOOKUP(X5297,HourlyWages!$A:$B,2,0)</f>
        <v>52</v>
      </c>
      <c r="AA5297">
        <v>1</v>
      </c>
    </row>
    <row r="5298" spans="1:27" x14ac:dyDescent="0.3">
      <c r="A5298" t="b">
        <f>COUNTIF($C$1:C5298, C5298)&gt;1</f>
        <v>0</v>
      </c>
      <c r="B5298" t="b">
        <f>VLOOKUP(C5298,Sheet3!$A:$B,2,0) &gt; 1</f>
        <v>0</v>
      </c>
      <c r="C5298">
        <v>5297</v>
      </c>
      <c r="D5298">
        <v>37729</v>
      </c>
      <c r="E5298" s="4">
        <v>39828</v>
      </c>
      <c r="F5298">
        <v>48</v>
      </c>
      <c r="G5298" s="15">
        <f>I5298*F5298</f>
        <v>7680</v>
      </c>
      <c r="H5298" s="9">
        <v>0</v>
      </c>
      <c r="I5298" s="13">
        <f>VLOOKUP($U5298,Pricebook!$A:$D,4,0)</f>
        <v>160</v>
      </c>
      <c r="J5298" s="11">
        <f>G5298*(1-H5298)</f>
        <v>7680</v>
      </c>
      <c r="K5298" t="s">
        <v>170</v>
      </c>
      <c r="L5298" t="s">
        <v>103</v>
      </c>
      <c r="M5298" t="str">
        <f>VLOOKUP($L5298,Companies!$A:$G,7,)</f>
        <v>Computer Software: Programming, Data Processing</v>
      </c>
      <c r="N5298" t="str">
        <f>VLOOKUP($L5298,Companies!$A:$G,6,)</f>
        <v>Technology</v>
      </c>
      <c r="O5298" s="6" t="s">
        <v>2635</v>
      </c>
      <c r="P5298" s="6">
        <v>49017</v>
      </c>
      <c r="Q5298" t="s">
        <v>172</v>
      </c>
      <c r="R5298" t="s">
        <v>16</v>
      </c>
      <c r="S5298" s="4">
        <v>39828</v>
      </c>
      <c r="T5298" s="7">
        <f>S5298-E5298</f>
        <v>0</v>
      </c>
      <c r="U5298" t="s">
        <v>14218</v>
      </c>
      <c r="V5298" s="6" t="s">
        <v>14254</v>
      </c>
      <c r="W5298" t="s">
        <v>14255</v>
      </c>
      <c r="X5298" t="s">
        <v>14199</v>
      </c>
      <c r="Y5298" t="str">
        <f>VLOOKUP(R5298,Managers!$A:$B,2,)</f>
        <v>Josh Martinez</v>
      </c>
      <c r="Z5298" s="11">
        <f>VLOOKUP(X5298,HourlyWages!$A:$B,2,0)</f>
        <v>68</v>
      </c>
      <c r="AA5298">
        <v>1</v>
      </c>
    </row>
    <row r="5299" spans="1:27" x14ac:dyDescent="0.3">
      <c r="A5299" t="b">
        <f>COUNTIF($C$1:C5299, C5299)&gt;1</f>
        <v>0</v>
      </c>
      <c r="B5299" t="b">
        <f>VLOOKUP(C5299,Sheet3!$A:$B,2,0) &gt; 1</f>
        <v>0</v>
      </c>
      <c r="C5299">
        <v>5298</v>
      </c>
      <c r="D5299">
        <v>37731</v>
      </c>
      <c r="E5299" s="4">
        <v>40121</v>
      </c>
      <c r="F5299">
        <v>24</v>
      </c>
      <c r="G5299" s="15">
        <f>I5299*F5299</f>
        <v>2640</v>
      </c>
      <c r="H5299" s="9">
        <v>0.01</v>
      </c>
      <c r="I5299" s="13">
        <f>VLOOKUP($U5299,Pricebook!$A:$D,4,0)</f>
        <v>110</v>
      </c>
      <c r="J5299" s="11">
        <f>G5299*(1-H5299)</f>
        <v>2613.6</v>
      </c>
      <c r="K5299" t="s">
        <v>1757</v>
      </c>
      <c r="L5299" t="s">
        <v>252</v>
      </c>
      <c r="M5299" t="str">
        <f>VLOOKUP($L5299,Companies!$A:$G,7,)</f>
        <v>Major Pharmaceuticals</v>
      </c>
      <c r="N5299" t="str">
        <f>VLOOKUP($L5299,Companies!$A:$G,6,)</f>
        <v>Health Care</v>
      </c>
      <c r="O5299" s="6" t="s">
        <v>1260</v>
      </c>
      <c r="P5299" s="6" t="s">
        <v>1261</v>
      </c>
      <c r="Q5299" t="s">
        <v>492</v>
      </c>
      <c r="R5299" t="s">
        <v>61</v>
      </c>
      <c r="S5299" s="4">
        <v>40121</v>
      </c>
      <c r="T5299" s="7">
        <f>S5299-E5299</f>
        <v>0</v>
      </c>
      <c r="U5299" t="s">
        <v>14215</v>
      </c>
      <c r="V5299" s="6" t="s">
        <v>14251</v>
      </c>
      <c r="W5299" t="s">
        <v>14252</v>
      </c>
      <c r="X5299" t="s">
        <v>14189</v>
      </c>
      <c r="Y5299" t="str">
        <f>VLOOKUP(R5299,Managers!$A:$B,2,)</f>
        <v>Allen Young</v>
      </c>
      <c r="Z5299" s="11">
        <f>VLOOKUP(X5299,HourlyWages!$A:$B,2,0)</f>
        <v>62</v>
      </c>
      <c r="AA5299">
        <v>1</v>
      </c>
    </row>
    <row r="5300" spans="1:27" x14ac:dyDescent="0.3">
      <c r="A5300" t="b">
        <f>COUNTIF($C$1:C5300, C5300)&gt;1</f>
        <v>0</v>
      </c>
      <c r="B5300" t="b">
        <f>VLOOKUP(C5300,Sheet3!$A:$B,2,0) &gt; 1</f>
        <v>0</v>
      </c>
      <c r="C5300">
        <v>5299</v>
      </c>
      <c r="D5300">
        <v>37731</v>
      </c>
      <c r="E5300" s="4">
        <v>40121</v>
      </c>
      <c r="F5300">
        <v>25</v>
      </c>
      <c r="G5300" s="15">
        <f>I5300*F5300</f>
        <v>5000</v>
      </c>
      <c r="H5300" s="9">
        <v>0.09</v>
      </c>
      <c r="I5300" s="13">
        <f>VLOOKUP($U5300,Pricebook!$A:$D,4,0)</f>
        <v>200</v>
      </c>
      <c r="J5300" s="11">
        <f>G5300*(1-H5300)</f>
        <v>4550</v>
      </c>
      <c r="K5300" t="s">
        <v>1757</v>
      </c>
      <c r="L5300" t="s">
        <v>252</v>
      </c>
      <c r="M5300" t="str">
        <f>VLOOKUP($L5300,Companies!$A:$G,7,)</f>
        <v>Major Pharmaceuticals</v>
      </c>
      <c r="N5300" t="str">
        <f>VLOOKUP($L5300,Companies!$A:$G,6,)</f>
        <v>Health Care</v>
      </c>
      <c r="O5300" s="6" t="s">
        <v>2636</v>
      </c>
      <c r="P5300" s="6" t="s">
        <v>2637</v>
      </c>
      <c r="Q5300" t="s">
        <v>87</v>
      </c>
      <c r="R5300" t="s">
        <v>61</v>
      </c>
      <c r="S5300" s="4">
        <v>40123</v>
      </c>
      <c r="T5300" s="7">
        <f>S5300-E5300</f>
        <v>2</v>
      </c>
      <c r="U5300" t="s">
        <v>14214</v>
      </c>
      <c r="V5300" s="6" t="s">
        <v>14254</v>
      </c>
      <c r="W5300" t="s">
        <v>14269</v>
      </c>
      <c r="X5300" t="s">
        <v>14199</v>
      </c>
      <c r="Y5300" t="str">
        <f>VLOOKUP(R5300,Managers!$A:$B,2,)</f>
        <v>Allen Young</v>
      </c>
      <c r="Z5300" s="11">
        <f>VLOOKUP(X5300,HourlyWages!$A:$B,2,0)</f>
        <v>68</v>
      </c>
      <c r="AA5300">
        <v>1</v>
      </c>
    </row>
    <row r="5301" spans="1:27" x14ac:dyDescent="0.3">
      <c r="A5301" t="b">
        <f>COUNTIF($C$1:C5301, C5301)&gt;1</f>
        <v>0</v>
      </c>
      <c r="B5301" t="b">
        <f>VLOOKUP(C5301,Sheet3!$A:$B,2,0) &gt; 1</f>
        <v>0</v>
      </c>
      <c r="C5301">
        <v>5300</v>
      </c>
      <c r="D5301">
        <v>37734</v>
      </c>
      <c r="E5301" s="4">
        <v>40173</v>
      </c>
      <c r="F5301">
        <v>15</v>
      </c>
      <c r="G5301" s="15">
        <f>I5301*F5301</f>
        <v>2250</v>
      </c>
      <c r="H5301" s="9">
        <v>0.08</v>
      </c>
      <c r="I5301" s="13">
        <f>VLOOKUP($U5301,Pricebook!$A:$D,4,0)</f>
        <v>150</v>
      </c>
      <c r="J5301" s="11">
        <f>G5301*(1-H5301)</f>
        <v>2070</v>
      </c>
      <c r="K5301" t="s">
        <v>1159</v>
      </c>
      <c r="L5301" t="s">
        <v>68</v>
      </c>
      <c r="M5301" t="str">
        <f>VLOOKUP($L5301,Companies!$A:$G,7,)</f>
        <v>Other Specialty Stores</v>
      </c>
      <c r="N5301" t="str">
        <f>VLOOKUP($L5301,Companies!$A:$G,6,)</f>
        <v>Consumer Services</v>
      </c>
      <c r="O5301" s="6" t="s">
        <v>586</v>
      </c>
      <c r="P5301" s="6">
        <v>11756</v>
      </c>
      <c r="Q5301" t="s">
        <v>60</v>
      </c>
      <c r="R5301" t="s">
        <v>61</v>
      </c>
      <c r="S5301" s="4">
        <v>40174</v>
      </c>
      <c r="T5301" s="7">
        <f>S5301-E5301</f>
        <v>1</v>
      </c>
      <c r="U5301" t="s">
        <v>14211</v>
      </c>
      <c r="V5301" s="6" t="s">
        <v>14251</v>
      </c>
      <c r="W5301" t="s">
        <v>14267</v>
      </c>
      <c r="X5301" t="s">
        <v>14202</v>
      </c>
      <c r="Y5301" t="str">
        <f>VLOOKUP(R5301,Managers!$A:$B,2,)</f>
        <v>Allen Young</v>
      </c>
      <c r="Z5301" s="11">
        <f>VLOOKUP(X5301,HourlyWages!$A:$B,2,0)</f>
        <v>71</v>
      </c>
      <c r="AA5301">
        <v>1</v>
      </c>
    </row>
    <row r="5302" spans="1:27" x14ac:dyDescent="0.3">
      <c r="A5302" t="b">
        <f>COUNTIF($C$1:C5302, C5302)&gt;1</f>
        <v>0</v>
      </c>
      <c r="B5302" t="b">
        <f>VLOOKUP(C5302,Sheet3!$A:$B,2,0) &gt; 1</f>
        <v>0</v>
      </c>
      <c r="C5302">
        <v>5301</v>
      </c>
      <c r="D5302">
        <v>37734</v>
      </c>
      <c r="E5302" s="4">
        <v>40173</v>
      </c>
      <c r="F5302">
        <v>42</v>
      </c>
      <c r="G5302" s="15">
        <f>I5302*F5302</f>
        <v>5250</v>
      </c>
      <c r="H5302" s="9">
        <v>0</v>
      </c>
      <c r="I5302" s="13">
        <f>VLOOKUP($U5302,Pricebook!$A:$D,4,0)</f>
        <v>125</v>
      </c>
      <c r="J5302" s="11">
        <f>G5302*(1-H5302)</f>
        <v>5250</v>
      </c>
      <c r="K5302" t="s">
        <v>1159</v>
      </c>
      <c r="L5302" t="s">
        <v>68</v>
      </c>
      <c r="M5302" t="str">
        <f>VLOOKUP($L5302,Companies!$A:$G,7,)</f>
        <v>Other Specialty Stores</v>
      </c>
      <c r="N5302" t="str">
        <f>VLOOKUP($L5302,Companies!$A:$G,6,)</f>
        <v>Consumer Services</v>
      </c>
      <c r="O5302" s="6" t="s">
        <v>586</v>
      </c>
      <c r="P5302" s="6">
        <v>11756</v>
      </c>
      <c r="Q5302" t="s">
        <v>60</v>
      </c>
      <c r="R5302" t="s">
        <v>61</v>
      </c>
      <c r="S5302" s="4">
        <v>40174</v>
      </c>
      <c r="T5302" s="7">
        <f>S5302-E5302</f>
        <v>1</v>
      </c>
      <c r="U5302" t="s">
        <v>14208</v>
      </c>
      <c r="V5302" s="6" t="s">
        <v>14251</v>
      </c>
      <c r="W5302" t="s">
        <v>14263</v>
      </c>
      <c r="X5302" t="s">
        <v>14201</v>
      </c>
      <c r="Y5302" t="str">
        <f>VLOOKUP(R5302,Managers!$A:$B,2,)</f>
        <v>Allen Young</v>
      </c>
      <c r="Z5302" s="11">
        <f>VLOOKUP(X5302,HourlyWages!$A:$B,2,0)</f>
        <v>53</v>
      </c>
      <c r="AA5302">
        <v>1</v>
      </c>
    </row>
    <row r="5303" spans="1:27" x14ac:dyDescent="0.3">
      <c r="A5303" t="b">
        <f>COUNTIF($C$1:C5303, C5303)&gt;1</f>
        <v>0</v>
      </c>
      <c r="B5303" t="b">
        <f>VLOOKUP(C5303,Sheet3!$A:$B,2,0) &gt; 1</f>
        <v>0</v>
      </c>
      <c r="C5303">
        <v>5302</v>
      </c>
      <c r="D5303">
        <v>37760</v>
      </c>
      <c r="E5303" s="4">
        <v>40039</v>
      </c>
      <c r="F5303">
        <v>18</v>
      </c>
      <c r="G5303" s="15">
        <f>I5303*F5303</f>
        <v>2700</v>
      </c>
      <c r="H5303" s="9">
        <v>0.01</v>
      </c>
      <c r="I5303" s="13">
        <f>VLOOKUP($U5303,Pricebook!$A:$D,4,0)</f>
        <v>150</v>
      </c>
      <c r="J5303" s="11">
        <f>G5303*(1-H5303)</f>
        <v>2673</v>
      </c>
      <c r="K5303" t="s">
        <v>502</v>
      </c>
      <c r="L5303" t="s">
        <v>118</v>
      </c>
      <c r="M5303" t="str">
        <f>VLOOKUP($L5303,Companies!$A:$G,7,)</f>
        <v>Computer Software: Prepackaged Software</v>
      </c>
      <c r="N5303" t="str">
        <f>VLOOKUP($L5303,Companies!$A:$G,6,)</f>
        <v>Technology</v>
      </c>
      <c r="O5303" s="6" t="s">
        <v>2509</v>
      </c>
      <c r="P5303" s="6">
        <v>21208</v>
      </c>
      <c r="Q5303" t="s">
        <v>187</v>
      </c>
      <c r="R5303" t="s">
        <v>61</v>
      </c>
      <c r="S5303" s="4">
        <v>40040</v>
      </c>
      <c r="T5303" s="7">
        <f>S5303-E5303</f>
        <v>1</v>
      </c>
      <c r="U5303" t="s">
        <v>14211</v>
      </c>
      <c r="V5303" s="6" t="s">
        <v>14251</v>
      </c>
      <c r="W5303" t="s">
        <v>14263</v>
      </c>
      <c r="X5303" t="s">
        <v>14187</v>
      </c>
      <c r="Y5303" t="str">
        <f>VLOOKUP(R5303,Managers!$A:$B,2,)</f>
        <v>Allen Young</v>
      </c>
      <c r="Z5303" s="11">
        <f>VLOOKUP(X5303,HourlyWages!$A:$B,2,0)</f>
        <v>45</v>
      </c>
      <c r="AA5303">
        <v>1</v>
      </c>
    </row>
    <row r="5304" spans="1:27" x14ac:dyDescent="0.3">
      <c r="A5304" t="b">
        <f>COUNTIF($C$1:C5304, C5304)&gt;1</f>
        <v>0</v>
      </c>
      <c r="B5304" t="b">
        <f>VLOOKUP(C5304,Sheet3!$A:$B,2,0) &gt; 1</f>
        <v>0</v>
      </c>
      <c r="C5304">
        <v>5303</v>
      </c>
      <c r="D5304">
        <v>37760</v>
      </c>
      <c r="E5304" s="4">
        <v>40039</v>
      </c>
      <c r="F5304">
        <v>38</v>
      </c>
      <c r="G5304" s="15">
        <f>I5304*F5304</f>
        <v>5700</v>
      </c>
      <c r="H5304" s="9">
        <v>0.04</v>
      </c>
      <c r="I5304" s="13">
        <f>VLOOKUP($U5304,Pricebook!$A:$D,4,0)</f>
        <v>150</v>
      </c>
      <c r="J5304" s="11">
        <f>G5304*(1-H5304)</f>
        <v>5472</v>
      </c>
      <c r="K5304" t="s">
        <v>502</v>
      </c>
      <c r="L5304" t="s">
        <v>118</v>
      </c>
      <c r="M5304" t="str">
        <f>VLOOKUP($L5304,Companies!$A:$G,7,)</f>
        <v>Computer Software: Prepackaged Software</v>
      </c>
      <c r="N5304" t="str">
        <f>VLOOKUP($L5304,Companies!$A:$G,6,)</f>
        <v>Technology</v>
      </c>
      <c r="O5304" s="6" t="s">
        <v>2509</v>
      </c>
      <c r="P5304" s="6">
        <v>21208</v>
      </c>
      <c r="Q5304" t="s">
        <v>187</v>
      </c>
      <c r="R5304" t="s">
        <v>61</v>
      </c>
      <c r="S5304" s="4">
        <v>40041</v>
      </c>
      <c r="T5304" s="7">
        <f>S5304-E5304</f>
        <v>2</v>
      </c>
      <c r="U5304" t="s">
        <v>14210</v>
      </c>
      <c r="V5304" s="6" t="s">
        <v>14257</v>
      </c>
      <c r="W5304" t="s">
        <v>14259</v>
      </c>
      <c r="X5304" t="s">
        <v>14192</v>
      </c>
      <c r="Y5304" t="str">
        <f>VLOOKUP(R5304,Managers!$A:$B,2,)</f>
        <v>Allen Young</v>
      </c>
      <c r="Z5304" s="11">
        <f>VLOOKUP(X5304,HourlyWages!$A:$B,2,0)</f>
        <v>75</v>
      </c>
      <c r="AA5304">
        <v>1</v>
      </c>
    </row>
    <row r="5305" spans="1:27" x14ac:dyDescent="0.3">
      <c r="A5305" t="b">
        <f>COUNTIF($C$1:C5305, C5305)&gt;1</f>
        <v>0</v>
      </c>
      <c r="B5305" t="b">
        <f>VLOOKUP(C5305,Sheet3!$A:$B,2,0) &gt; 1</f>
        <v>0</v>
      </c>
      <c r="C5305">
        <v>5304</v>
      </c>
      <c r="D5305">
        <v>37762</v>
      </c>
      <c r="E5305" s="4">
        <v>41066</v>
      </c>
      <c r="F5305">
        <v>20</v>
      </c>
      <c r="G5305" s="15">
        <f>I5305*F5305</f>
        <v>2200</v>
      </c>
      <c r="H5305" s="9">
        <v>0.02</v>
      </c>
      <c r="I5305" s="13">
        <f>VLOOKUP($U5305,Pricebook!$A:$D,4,0)</f>
        <v>110</v>
      </c>
      <c r="J5305" s="11">
        <f>G5305*(1-H5305)</f>
        <v>2156</v>
      </c>
      <c r="K5305" t="s">
        <v>1880</v>
      </c>
      <c r="L5305" t="s">
        <v>760</v>
      </c>
      <c r="M5305" t="str">
        <f>VLOOKUP($L5305,Companies!$A:$G,7,)</f>
        <v>Business Services</v>
      </c>
      <c r="N5305" t="str">
        <f>VLOOKUP($L5305,Companies!$A:$G,6,)</f>
        <v>Miscellaneous</v>
      </c>
      <c r="O5305" s="6" t="s">
        <v>1881</v>
      </c>
      <c r="P5305" s="6" t="s">
        <v>1882</v>
      </c>
      <c r="Q5305" t="s">
        <v>368</v>
      </c>
      <c r="R5305" t="s">
        <v>34</v>
      </c>
      <c r="S5305" s="4">
        <v>41067</v>
      </c>
      <c r="T5305" s="7">
        <f>S5305-E5305</f>
        <v>1</v>
      </c>
      <c r="U5305" t="s">
        <v>14215</v>
      </c>
      <c r="V5305" s="6" t="s">
        <v>14251</v>
      </c>
      <c r="W5305" t="s">
        <v>14262</v>
      </c>
      <c r="X5305" t="s">
        <v>14198</v>
      </c>
      <c r="Y5305" t="str">
        <f>VLOOKUP(R5305,Managers!$A:$B,2,)</f>
        <v>Frank Mitchell</v>
      </c>
      <c r="Z5305" s="11">
        <f>VLOOKUP(X5305,HourlyWages!$A:$B,2,0)</f>
        <v>51</v>
      </c>
      <c r="AA5305">
        <v>1</v>
      </c>
    </row>
    <row r="5306" spans="1:27" x14ac:dyDescent="0.3">
      <c r="A5306" t="b">
        <f>COUNTIF($C$1:C5306, C5306)&gt;1</f>
        <v>0</v>
      </c>
      <c r="B5306" t="b">
        <f>VLOOKUP(C5306,Sheet3!$A:$B,2,0) &gt; 1</f>
        <v>0</v>
      </c>
      <c r="C5306">
        <v>5305</v>
      </c>
      <c r="D5306">
        <v>37763</v>
      </c>
      <c r="E5306" s="4">
        <v>40947</v>
      </c>
      <c r="F5306">
        <v>29</v>
      </c>
      <c r="G5306" s="15">
        <f>I5306*F5306</f>
        <v>4640</v>
      </c>
      <c r="H5306" s="9">
        <v>0.1</v>
      </c>
      <c r="I5306" s="13">
        <f>VLOOKUP($U5306,Pricebook!$A:$D,4,0)</f>
        <v>160</v>
      </c>
      <c r="J5306" s="11">
        <f>G5306*(1-H5306)</f>
        <v>4176</v>
      </c>
      <c r="K5306" t="s">
        <v>801</v>
      </c>
      <c r="L5306" t="s">
        <v>374</v>
      </c>
      <c r="M5306" t="str">
        <f>VLOOKUP($L5306,Companies!$A:$G,7,)</f>
        <v>Computer Software: Prepackaged Software</v>
      </c>
      <c r="N5306" t="str">
        <f>VLOOKUP($L5306,Companies!$A:$G,6,)</f>
        <v>Technology</v>
      </c>
      <c r="O5306" s="6" t="s">
        <v>1787</v>
      </c>
      <c r="P5306" s="6">
        <v>14150</v>
      </c>
      <c r="Q5306" t="s">
        <v>60</v>
      </c>
      <c r="R5306" t="s">
        <v>61</v>
      </c>
      <c r="S5306" s="4">
        <v>40948</v>
      </c>
      <c r="T5306" s="7">
        <f>S5306-E5306</f>
        <v>1</v>
      </c>
      <c r="U5306" t="s">
        <v>14218</v>
      </c>
      <c r="V5306" s="6" t="s">
        <v>14251</v>
      </c>
      <c r="W5306" t="s">
        <v>14268</v>
      </c>
      <c r="X5306" t="s">
        <v>14195</v>
      </c>
      <c r="Y5306" t="str">
        <f>VLOOKUP(R5306,Managers!$A:$B,2,)</f>
        <v>Allen Young</v>
      </c>
      <c r="Z5306" s="11">
        <f>VLOOKUP(X5306,HourlyWages!$A:$B,2,0)</f>
        <v>52</v>
      </c>
      <c r="AA5306">
        <v>1</v>
      </c>
    </row>
    <row r="5307" spans="1:27" x14ac:dyDescent="0.3">
      <c r="A5307" t="b">
        <f>COUNTIF($C$1:C5307, C5307)&gt;1</f>
        <v>0</v>
      </c>
      <c r="B5307" t="b">
        <f>VLOOKUP(C5307,Sheet3!$A:$B,2,0) &gt; 1</f>
        <v>0</v>
      </c>
      <c r="C5307">
        <v>5306</v>
      </c>
      <c r="D5307">
        <v>37763</v>
      </c>
      <c r="E5307" s="4">
        <v>40947</v>
      </c>
      <c r="F5307">
        <v>24</v>
      </c>
      <c r="G5307" s="15">
        <f>I5307*F5307</f>
        <v>3600</v>
      </c>
      <c r="H5307" s="9">
        <v>0.1</v>
      </c>
      <c r="I5307" s="13">
        <f>VLOOKUP($U5307,Pricebook!$A:$D,4,0)</f>
        <v>150</v>
      </c>
      <c r="J5307" s="11">
        <f>G5307*(1-H5307)</f>
        <v>3240</v>
      </c>
      <c r="K5307" t="s">
        <v>801</v>
      </c>
      <c r="L5307" t="s">
        <v>374</v>
      </c>
      <c r="M5307" t="str">
        <f>VLOOKUP($L5307,Companies!$A:$G,7,)</f>
        <v>Computer Software: Prepackaged Software</v>
      </c>
      <c r="N5307" t="str">
        <f>VLOOKUP($L5307,Companies!$A:$G,6,)</f>
        <v>Technology</v>
      </c>
      <c r="O5307" s="6" t="s">
        <v>1787</v>
      </c>
      <c r="P5307" s="6">
        <v>14150</v>
      </c>
      <c r="Q5307" t="s">
        <v>60</v>
      </c>
      <c r="R5307" t="s">
        <v>61</v>
      </c>
      <c r="S5307" s="4">
        <v>40948</v>
      </c>
      <c r="T5307" s="7">
        <f>S5307-E5307</f>
        <v>1</v>
      </c>
      <c r="U5307" t="s">
        <v>14210</v>
      </c>
      <c r="V5307" s="6" t="s">
        <v>14251</v>
      </c>
      <c r="W5307" t="s">
        <v>14260</v>
      </c>
      <c r="X5307" t="s">
        <v>14202</v>
      </c>
      <c r="Y5307" t="str">
        <f>VLOOKUP(R5307,Managers!$A:$B,2,)</f>
        <v>Allen Young</v>
      </c>
      <c r="Z5307" s="11">
        <f>VLOOKUP(X5307,HourlyWages!$A:$B,2,0)</f>
        <v>71</v>
      </c>
      <c r="AA5307">
        <v>1</v>
      </c>
    </row>
    <row r="5308" spans="1:27" x14ac:dyDescent="0.3">
      <c r="A5308" t="b">
        <f>COUNTIF($C$1:C5308, C5308)&gt;1</f>
        <v>0</v>
      </c>
      <c r="B5308" t="b">
        <f>VLOOKUP(C5308,Sheet3!$A:$B,2,0) &gt; 1</f>
        <v>0</v>
      </c>
      <c r="C5308">
        <v>5307</v>
      </c>
      <c r="D5308">
        <v>37765</v>
      </c>
      <c r="E5308" s="4">
        <v>41237</v>
      </c>
      <c r="F5308">
        <v>7</v>
      </c>
      <c r="G5308" s="15">
        <f>I5308*F5308</f>
        <v>1190</v>
      </c>
      <c r="H5308" s="9">
        <v>0.09</v>
      </c>
      <c r="I5308" s="13">
        <f>VLOOKUP($U5308,Pricebook!$A:$D,4,0)</f>
        <v>170</v>
      </c>
      <c r="J5308" s="11">
        <f>G5308*(1-H5308)</f>
        <v>1082.9000000000001</v>
      </c>
      <c r="K5308" t="s">
        <v>2167</v>
      </c>
      <c r="L5308" t="s">
        <v>713</v>
      </c>
      <c r="M5308" t="str">
        <f>VLOOKUP($L5308,Companies!$A:$G,7,)</f>
        <v>Oil Refining/Marketing</v>
      </c>
      <c r="N5308" t="str">
        <f>VLOOKUP($L5308,Companies!$A:$G,6,)</f>
        <v>Transportation</v>
      </c>
      <c r="O5308" s="6" t="s">
        <v>2168</v>
      </c>
      <c r="P5308" s="6">
        <v>29651</v>
      </c>
      <c r="Q5308" t="s">
        <v>163</v>
      </c>
      <c r="R5308" t="s">
        <v>34</v>
      </c>
      <c r="S5308" s="4">
        <v>41242</v>
      </c>
      <c r="T5308" s="7">
        <f>S5308-E5308</f>
        <v>5</v>
      </c>
      <c r="U5308" t="s">
        <v>14219</v>
      </c>
      <c r="V5308" s="6" t="s">
        <v>14257</v>
      </c>
      <c r="W5308" t="s">
        <v>14259</v>
      </c>
      <c r="X5308" t="s">
        <v>14202</v>
      </c>
      <c r="Y5308" t="str">
        <f>VLOOKUP(R5308,Managers!$A:$B,2,)</f>
        <v>Frank Mitchell</v>
      </c>
      <c r="Z5308" s="11">
        <f>VLOOKUP(X5308,HourlyWages!$A:$B,2,0)</f>
        <v>71</v>
      </c>
      <c r="AA5308">
        <v>1</v>
      </c>
    </row>
    <row r="5309" spans="1:27" x14ac:dyDescent="0.3">
      <c r="A5309" t="b">
        <f>COUNTIF($C$1:C5309, C5309)&gt;1</f>
        <v>0</v>
      </c>
      <c r="B5309" t="b">
        <f>VLOOKUP(C5309,Sheet3!$A:$B,2,0) &gt; 1</f>
        <v>0</v>
      </c>
      <c r="C5309">
        <v>5308</v>
      </c>
      <c r="D5309">
        <v>37765</v>
      </c>
      <c r="E5309" s="4">
        <v>41237</v>
      </c>
      <c r="F5309">
        <v>18</v>
      </c>
      <c r="G5309" s="15">
        <f>I5309*F5309</f>
        <v>1980</v>
      </c>
      <c r="H5309" s="9">
        <v>0.01</v>
      </c>
      <c r="I5309" s="13">
        <f>VLOOKUP($U5309,Pricebook!$A:$D,4,0)</f>
        <v>110</v>
      </c>
      <c r="J5309" s="11">
        <f>G5309*(1-H5309)</f>
        <v>1960.2</v>
      </c>
      <c r="K5309" t="s">
        <v>2167</v>
      </c>
      <c r="L5309" t="s">
        <v>713</v>
      </c>
      <c r="M5309" t="str">
        <f>VLOOKUP($L5309,Companies!$A:$G,7,)</f>
        <v>Oil Refining/Marketing</v>
      </c>
      <c r="N5309" t="str">
        <f>VLOOKUP($L5309,Companies!$A:$G,6,)</f>
        <v>Transportation</v>
      </c>
      <c r="O5309" s="6" t="s">
        <v>2168</v>
      </c>
      <c r="P5309" s="6">
        <v>29651</v>
      </c>
      <c r="Q5309" t="s">
        <v>163</v>
      </c>
      <c r="R5309" t="s">
        <v>34</v>
      </c>
      <c r="S5309" s="4">
        <v>41241</v>
      </c>
      <c r="T5309" s="7">
        <f>S5309-E5309</f>
        <v>4</v>
      </c>
      <c r="U5309" t="s">
        <v>14215</v>
      </c>
      <c r="V5309" s="6" t="s">
        <v>14251</v>
      </c>
      <c r="W5309" t="s">
        <v>14263</v>
      </c>
      <c r="X5309" t="s">
        <v>14200</v>
      </c>
      <c r="Y5309" t="str">
        <f>VLOOKUP(R5309,Managers!$A:$B,2,)</f>
        <v>Frank Mitchell</v>
      </c>
      <c r="Z5309" s="11">
        <f>VLOOKUP(X5309,HourlyWages!$A:$B,2,0)</f>
        <v>59</v>
      </c>
      <c r="AA5309">
        <v>1</v>
      </c>
    </row>
    <row r="5310" spans="1:27" x14ac:dyDescent="0.3">
      <c r="A5310" t="b">
        <f>COUNTIF($C$1:C5310, C5310)&gt;1</f>
        <v>0</v>
      </c>
      <c r="B5310" t="b">
        <f>VLOOKUP(C5310,Sheet3!$A:$B,2,0) &gt; 1</f>
        <v>0</v>
      </c>
      <c r="C5310">
        <v>5309</v>
      </c>
      <c r="D5310">
        <v>37765</v>
      </c>
      <c r="E5310" s="4">
        <v>41237</v>
      </c>
      <c r="F5310">
        <v>12</v>
      </c>
      <c r="G5310" s="15">
        <f>I5310*F5310</f>
        <v>1500</v>
      </c>
      <c r="H5310" s="9">
        <v>0.01</v>
      </c>
      <c r="I5310" s="13">
        <f>VLOOKUP($U5310,Pricebook!$A:$D,4,0)</f>
        <v>125</v>
      </c>
      <c r="J5310" s="11">
        <f>G5310*(1-H5310)</f>
        <v>1485</v>
      </c>
      <c r="K5310" t="s">
        <v>2167</v>
      </c>
      <c r="L5310" t="s">
        <v>713</v>
      </c>
      <c r="M5310" t="str">
        <f>VLOOKUP($L5310,Companies!$A:$G,7,)</f>
        <v>Oil Refining/Marketing</v>
      </c>
      <c r="N5310" t="str">
        <f>VLOOKUP($L5310,Companies!$A:$G,6,)</f>
        <v>Transportation</v>
      </c>
      <c r="O5310" s="6" t="s">
        <v>743</v>
      </c>
      <c r="P5310" s="6" t="s">
        <v>744</v>
      </c>
      <c r="Q5310" t="s">
        <v>163</v>
      </c>
      <c r="R5310" t="s">
        <v>34</v>
      </c>
      <c r="S5310" s="4">
        <v>41242</v>
      </c>
      <c r="T5310" s="7">
        <f>S5310-E5310</f>
        <v>5</v>
      </c>
      <c r="U5310" t="s">
        <v>14221</v>
      </c>
      <c r="V5310" s="6" t="s">
        <v>14254</v>
      </c>
      <c r="W5310" t="s">
        <v>14255</v>
      </c>
      <c r="X5310" t="s">
        <v>14185</v>
      </c>
      <c r="Y5310" t="str">
        <f>VLOOKUP(R5310,Managers!$A:$B,2,)</f>
        <v>Frank Mitchell</v>
      </c>
      <c r="Z5310" s="11">
        <f>VLOOKUP(X5310,HourlyWages!$A:$B,2,0)</f>
        <v>70</v>
      </c>
      <c r="AA5310">
        <v>1</v>
      </c>
    </row>
    <row r="5311" spans="1:27" x14ac:dyDescent="0.3">
      <c r="A5311" t="b">
        <f>COUNTIF($C$1:C5311, C5311)&gt;1</f>
        <v>0</v>
      </c>
      <c r="B5311" t="b">
        <f>VLOOKUP(C5311,Sheet3!$A:$B,2,0) &gt; 1</f>
        <v>0</v>
      </c>
      <c r="C5311">
        <v>5310</v>
      </c>
      <c r="D5311">
        <v>37792</v>
      </c>
      <c r="E5311" s="4">
        <v>40906</v>
      </c>
      <c r="F5311">
        <v>14</v>
      </c>
      <c r="G5311" s="15">
        <f>I5311*F5311</f>
        <v>1680</v>
      </c>
      <c r="H5311" s="9">
        <v>0.09</v>
      </c>
      <c r="I5311" s="13">
        <f>VLOOKUP($U5311,Pricebook!$A:$D,4,0)</f>
        <v>120</v>
      </c>
      <c r="J5311" s="11">
        <f>G5311*(1-H5311)</f>
        <v>1528.8</v>
      </c>
      <c r="K5311" t="s">
        <v>2311</v>
      </c>
      <c r="L5311" t="s">
        <v>285</v>
      </c>
      <c r="M5311" t="str">
        <f>VLOOKUP($L5311,Companies!$A:$G,7,)</f>
        <v>Oil Refining/Marketing</v>
      </c>
      <c r="N5311" t="str">
        <f>VLOOKUP($L5311,Companies!$A:$G,6,)</f>
        <v>Transportation</v>
      </c>
      <c r="O5311" s="6" t="s">
        <v>782</v>
      </c>
      <c r="P5311" s="6" t="s">
        <v>2560</v>
      </c>
      <c r="Q5311" t="s">
        <v>87</v>
      </c>
      <c r="R5311" t="s">
        <v>61</v>
      </c>
      <c r="S5311" s="4">
        <v>40907</v>
      </c>
      <c r="T5311" s="7">
        <f>S5311-E5311</f>
        <v>1</v>
      </c>
      <c r="U5311" t="s">
        <v>14212</v>
      </c>
      <c r="V5311" s="6" t="s">
        <v>14251</v>
      </c>
      <c r="W5311" t="s">
        <v>14263</v>
      </c>
      <c r="X5311" t="s">
        <v>14187</v>
      </c>
      <c r="Y5311" t="str">
        <f>VLOOKUP(R5311,Managers!$A:$B,2,)</f>
        <v>Allen Young</v>
      </c>
      <c r="Z5311" s="11">
        <f>VLOOKUP(X5311,HourlyWages!$A:$B,2,0)</f>
        <v>45</v>
      </c>
      <c r="AA5311">
        <v>1</v>
      </c>
    </row>
    <row r="5312" spans="1:27" x14ac:dyDescent="0.3">
      <c r="A5312" t="b">
        <f>COUNTIF($C$1:C5312, C5312)&gt;1</f>
        <v>0</v>
      </c>
      <c r="B5312" t="b">
        <f>VLOOKUP(C5312,Sheet3!$A:$B,2,0) &gt; 1</f>
        <v>0</v>
      </c>
      <c r="C5312">
        <v>5311</v>
      </c>
      <c r="D5312">
        <v>37792</v>
      </c>
      <c r="E5312" s="4">
        <v>40906</v>
      </c>
      <c r="F5312">
        <v>49</v>
      </c>
      <c r="G5312" s="15">
        <f>I5312*F5312</f>
        <v>9800</v>
      </c>
      <c r="H5312" s="9">
        <v>0.01</v>
      </c>
      <c r="I5312" s="13">
        <f>VLOOKUP($U5312,Pricebook!$A:$D,4,0)</f>
        <v>200</v>
      </c>
      <c r="J5312" s="11">
        <f>G5312*(1-H5312)</f>
        <v>9702</v>
      </c>
      <c r="K5312" t="s">
        <v>2311</v>
      </c>
      <c r="L5312" t="s">
        <v>285</v>
      </c>
      <c r="M5312" t="str">
        <f>VLOOKUP($L5312,Companies!$A:$G,7,)</f>
        <v>Oil Refining/Marketing</v>
      </c>
      <c r="N5312" t="str">
        <f>VLOOKUP($L5312,Companies!$A:$G,6,)</f>
        <v>Transportation</v>
      </c>
      <c r="O5312" s="6" t="s">
        <v>2638</v>
      </c>
      <c r="P5312" s="6" t="s">
        <v>2639</v>
      </c>
      <c r="Q5312" t="s">
        <v>317</v>
      </c>
      <c r="R5312" t="s">
        <v>61</v>
      </c>
      <c r="S5312" s="4">
        <v>40908</v>
      </c>
      <c r="T5312" s="7">
        <f>S5312-E5312</f>
        <v>2</v>
      </c>
      <c r="U5312" t="s">
        <v>14214</v>
      </c>
      <c r="V5312" s="6" t="s">
        <v>14251</v>
      </c>
      <c r="W5312" t="s">
        <v>14267</v>
      </c>
      <c r="X5312" t="s">
        <v>14187</v>
      </c>
      <c r="Y5312" t="str">
        <f>VLOOKUP(R5312,Managers!$A:$B,2,)</f>
        <v>Allen Young</v>
      </c>
      <c r="Z5312" s="11">
        <f>VLOOKUP(X5312,HourlyWages!$A:$B,2,0)</f>
        <v>45</v>
      </c>
      <c r="AA5312">
        <v>1</v>
      </c>
    </row>
    <row r="5313" spans="1:27" x14ac:dyDescent="0.3">
      <c r="A5313" t="b">
        <f>COUNTIF($C$1:C5313, C5313)&gt;1</f>
        <v>0</v>
      </c>
      <c r="B5313" t="b">
        <f>VLOOKUP(C5313,Sheet3!$A:$B,2,0) &gt; 1</f>
        <v>0</v>
      </c>
      <c r="C5313">
        <v>5312</v>
      </c>
      <c r="D5313">
        <v>37793</v>
      </c>
      <c r="E5313" s="4">
        <v>40125</v>
      </c>
      <c r="F5313">
        <v>16</v>
      </c>
      <c r="G5313" s="15">
        <f>I5313*F5313</f>
        <v>2240</v>
      </c>
      <c r="H5313" s="9">
        <v>0.08</v>
      </c>
      <c r="I5313" s="13">
        <f>VLOOKUP($U5313,Pricebook!$A:$D,4,0)</f>
        <v>140</v>
      </c>
      <c r="J5313" s="11">
        <f>G5313*(1-H5313)</f>
        <v>2060.8000000000002</v>
      </c>
      <c r="K5313" t="s">
        <v>918</v>
      </c>
      <c r="L5313" t="s">
        <v>482</v>
      </c>
      <c r="M5313" t="str">
        <f>VLOOKUP($L5313,Companies!$A:$G,7,)</f>
        <v>Television Services</v>
      </c>
      <c r="N5313" t="str">
        <f>VLOOKUP($L5313,Companies!$A:$G,6,)</f>
        <v>Consumer Services</v>
      </c>
      <c r="O5313" s="6" t="s">
        <v>1243</v>
      </c>
      <c r="P5313" s="6">
        <v>60174</v>
      </c>
      <c r="Q5313" t="s">
        <v>15</v>
      </c>
      <c r="R5313" t="s">
        <v>16</v>
      </c>
      <c r="S5313" s="4">
        <v>40126</v>
      </c>
      <c r="T5313" s="7">
        <f>S5313-E5313</f>
        <v>1</v>
      </c>
      <c r="U5313" t="s">
        <v>14207</v>
      </c>
      <c r="V5313" s="6" t="s">
        <v>14251</v>
      </c>
      <c r="W5313" t="s">
        <v>14253</v>
      </c>
      <c r="X5313" t="s">
        <v>14199</v>
      </c>
      <c r="Y5313" t="str">
        <f>VLOOKUP(R5313,Managers!$A:$B,2,)</f>
        <v>Josh Martinez</v>
      </c>
      <c r="Z5313" s="11">
        <f>VLOOKUP(X5313,HourlyWages!$A:$B,2,0)</f>
        <v>68</v>
      </c>
      <c r="AA5313">
        <v>1</v>
      </c>
    </row>
    <row r="5314" spans="1:27" x14ac:dyDescent="0.3">
      <c r="A5314" t="b">
        <f>COUNTIF($C$1:C5314, C5314)&gt;1</f>
        <v>0</v>
      </c>
      <c r="B5314" t="b">
        <f>VLOOKUP(C5314,Sheet3!$A:$B,2,0) &gt; 1</f>
        <v>0</v>
      </c>
      <c r="C5314">
        <v>5313</v>
      </c>
      <c r="D5314">
        <v>37794</v>
      </c>
      <c r="E5314" s="4">
        <v>39896</v>
      </c>
      <c r="F5314">
        <v>6</v>
      </c>
      <c r="G5314" s="15">
        <f>I5314*F5314</f>
        <v>750</v>
      </c>
      <c r="H5314" s="9">
        <v>0.08</v>
      </c>
      <c r="I5314" s="13">
        <f>VLOOKUP($U5314,Pricebook!$A:$D,4,0)</f>
        <v>125</v>
      </c>
      <c r="J5314" s="11">
        <f>G5314*(1-H5314)</f>
        <v>690</v>
      </c>
      <c r="K5314" t="s">
        <v>1707</v>
      </c>
      <c r="L5314" t="s">
        <v>344</v>
      </c>
      <c r="M5314" t="str">
        <f>VLOOKUP($L5314,Companies!$A:$G,7,)</f>
        <v>Food Chains</v>
      </c>
      <c r="N5314" t="str">
        <f>VLOOKUP($L5314,Companies!$A:$G,6,)</f>
        <v>Consumer Services</v>
      </c>
      <c r="O5314" s="6" t="s">
        <v>2298</v>
      </c>
      <c r="P5314" s="6">
        <v>33971</v>
      </c>
      <c r="Q5314" t="s">
        <v>101</v>
      </c>
      <c r="R5314" t="s">
        <v>34</v>
      </c>
      <c r="S5314" s="4">
        <v>39898</v>
      </c>
      <c r="T5314" s="7">
        <f>S5314-E5314</f>
        <v>2</v>
      </c>
      <c r="U5314" t="s">
        <v>14208</v>
      </c>
      <c r="V5314" s="6" t="s">
        <v>14251</v>
      </c>
      <c r="W5314" t="s">
        <v>14266</v>
      </c>
      <c r="X5314" t="s">
        <v>14200</v>
      </c>
      <c r="Y5314" t="str">
        <f>VLOOKUP(R5314,Managers!$A:$B,2,)</f>
        <v>Frank Mitchell</v>
      </c>
      <c r="Z5314" s="11">
        <f>VLOOKUP(X5314,HourlyWages!$A:$B,2,0)</f>
        <v>59</v>
      </c>
      <c r="AA5314">
        <v>1</v>
      </c>
    </row>
    <row r="5315" spans="1:27" x14ac:dyDescent="0.3">
      <c r="A5315" t="b">
        <f>COUNTIF($C$1:C5315, C5315)&gt;1</f>
        <v>0</v>
      </c>
      <c r="B5315" t="b">
        <f>VLOOKUP(C5315,Sheet3!$A:$B,2,0) &gt; 1</f>
        <v>0</v>
      </c>
      <c r="C5315">
        <v>5314</v>
      </c>
      <c r="D5315">
        <v>37794</v>
      </c>
      <c r="E5315" s="4">
        <v>39896</v>
      </c>
      <c r="F5315">
        <v>32</v>
      </c>
      <c r="G5315" s="15">
        <f>I5315*F5315</f>
        <v>6400</v>
      </c>
      <c r="H5315" s="9">
        <v>0.03</v>
      </c>
      <c r="I5315" s="13">
        <f>VLOOKUP($U5315,Pricebook!$A:$D,4,0)</f>
        <v>200</v>
      </c>
      <c r="J5315" s="11">
        <f>G5315*(1-H5315)</f>
        <v>6208</v>
      </c>
      <c r="K5315" t="s">
        <v>1707</v>
      </c>
      <c r="L5315" t="s">
        <v>344</v>
      </c>
      <c r="M5315" t="str">
        <f>VLOOKUP($L5315,Companies!$A:$G,7,)</f>
        <v>Food Chains</v>
      </c>
      <c r="N5315" t="str">
        <f>VLOOKUP($L5315,Companies!$A:$G,6,)</f>
        <v>Consumer Services</v>
      </c>
      <c r="O5315" s="6" t="s">
        <v>2298</v>
      </c>
      <c r="P5315" s="6">
        <v>33971</v>
      </c>
      <c r="Q5315" t="s">
        <v>101</v>
      </c>
      <c r="R5315" t="s">
        <v>34</v>
      </c>
      <c r="S5315" s="4">
        <v>39900</v>
      </c>
      <c r="T5315" s="7">
        <f>S5315-E5315</f>
        <v>4</v>
      </c>
      <c r="U5315" t="s">
        <v>14206</v>
      </c>
      <c r="V5315" s="6" t="s">
        <v>14251</v>
      </c>
      <c r="W5315" t="s">
        <v>14263</v>
      </c>
      <c r="X5315" t="s">
        <v>14193</v>
      </c>
      <c r="Y5315" t="str">
        <f>VLOOKUP(R5315,Managers!$A:$B,2,)</f>
        <v>Frank Mitchell</v>
      </c>
      <c r="Z5315" s="11">
        <f>VLOOKUP(X5315,HourlyWages!$A:$B,2,0)</f>
        <v>57</v>
      </c>
      <c r="AA5315">
        <v>1</v>
      </c>
    </row>
    <row r="5316" spans="1:27" x14ac:dyDescent="0.3">
      <c r="A5316" t="b">
        <f>COUNTIF($C$1:C5316, C5316)&gt;1</f>
        <v>0</v>
      </c>
      <c r="B5316" t="b">
        <f>VLOOKUP(C5316,Sheet3!$A:$B,2,0) &gt; 1</f>
        <v>0</v>
      </c>
      <c r="C5316">
        <v>5315</v>
      </c>
      <c r="D5316">
        <v>37798</v>
      </c>
      <c r="E5316" s="4">
        <v>41217</v>
      </c>
      <c r="F5316">
        <v>23</v>
      </c>
      <c r="G5316" s="15">
        <f>I5316*F5316</f>
        <v>2875</v>
      </c>
      <c r="H5316" s="9">
        <v>0.09</v>
      </c>
      <c r="I5316" s="13">
        <f>VLOOKUP($U5316,Pricebook!$A:$D,4,0)</f>
        <v>125</v>
      </c>
      <c r="J5316" s="11">
        <f>G5316*(1-H5316)</f>
        <v>2616.25</v>
      </c>
      <c r="K5316" t="s">
        <v>1844</v>
      </c>
      <c r="L5316" t="s">
        <v>348</v>
      </c>
      <c r="M5316" t="str">
        <f>VLOOKUP($L5316,Companies!$A:$G,7,)</f>
        <v>Telecommunications Equipment</v>
      </c>
      <c r="N5316" t="str">
        <f>VLOOKUP($L5316,Companies!$A:$G,6,)</f>
        <v>Public Utilities</v>
      </c>
      <c r="O5316" s="6" t="s">
        <v>1074</v>
      </c>
      <c r="P5316" s="6">
        <v>66062</v>
      </c>
      <c r="Q5316" t="s">
        <v>153</v>
      </c>
      <c r="R5316" t="s">
        <v>16</v>
      </c>
      <c r="S5316" s="4">
        <v>41217</v>
      </c>
      <c r="T5316" s="7">
        <f>S5316-E5316</f>
        <v>0</v>
      </c>
      <c r="U5316" t="s">
        <v>14221</v>
      </c>
      <c r="V5316" s="6" t="s">
        <v>14251</v>
      </c>
      <c r="W5316" t="s">
        <v>14261</v>
      </c>
      <c r="X5316" t="s">
        <v>14196</v>
      </c>
      <c r="Y5316" t="str">
        <f>VLOOKUP(R5316,Managers!$A:$B,2,)</f>
        <v>Josh Martinez</v>
      </c>
      <c r="Z5316" s="11">
        <f>VLOOKUP(X5316,HourlyWages!$A:$B,2,0)</f>
        <v>58</v>
      </c>
      <c r="AA5316">
        <v>1</v>
      </c>
    </row>
    <row r="5317" spans="1:27" x14ac:dyDescent="0.3">
      <c r="A5317" t="b">
        <f>COUNTIF($C$1:C5317, C5317)&gt;1</f>
        <v>0</v>
      </c>
      <c r="B5317" t="b">
        <f>VLOOKUP(C5317,Sheet3!$A:$B,2,0) &gt; 1</f>
        <v>0</v>
      </c>
      <c r="C5317">
        <v>5316</v>
      </c>
      <c r="D5317">
        <v>37825</v>
      </c>
      <c r="E5317" s="4">
        <v>40016</v>
      </c>
      <c r="F5317">
        <v>44</v>
      </c>
      <c r="G5317" s="15">
        <f>I5317*F5317</f>
        <v>7480</v>
      </c>
      <c r="H5317" s="9">
        <v>0.06</v>
      </c>
      <c r="I5317" s="13">
        <f>VLOOKUP($U5317,Pricebook!$A:$D,4,0)</f>
        <v>170</v>
      </c>
      <c r="J5317" s="11">
        <f>G5317*(1-H5317)</f>
        <v>7031.2</v>
      </c>
      <c r="K5317" t="s">
        <v>791</v>
      </c>
      <c r="L5317" t="s">
        <v>215</v>
      </c>
      <c r="M5317" t="str">
        <f>VLOOKUP($L5317,Companies!$A:$G,7,)</f>
        <v>Business Services</v>
      </c>
      <c r="N5317" t="str">
        <f>VLOOKUP($L5317,Companies!$A:$G,6,)</f>
        <v>Miscellaneous</v>
      </c>
      <c r="O5317" s="6" t="s">
        <v>2338</v>
      </c>
      <c r="P5317" s="6" t="s">
        <v>2339</v>
      </c>
      <c r="Q5317" t="s">
        <v>134</v>
      </c>
      <c r="R5317" t="s">
        <v>34</v>
      </c>
      <c r="S5317" s="4">
        <v>40018</v>
      </c>
      <c r="T5317" s="7">
        <f>S5317-E5317</f>
        <v>2</v>
      </c>
      <c r="U5317" t="s">
        <v>14219</v>
      </c>
      <c r="V5317" s="6" t="s">
        <v>14254</v>
      </c>
      <c r="W5317" t="s">
        <v>14256</v>
      </c>
      <c r="X5317" t="s">
        <v>14193</v>
      </c>
      <c r="Y5317" t="str">
        <f>VLOOKUP(R5317,Managers!$A:$B,2,)</f>
        <v>Frank Mitchell</v>
      </c>
      <c r="Z5317" s="11">
        <f>VLOOKUP(X5317,HourlyWages!$A:$B,2,0)</f>
        <v>57</v>
      </c>
      <c r="AA5317">
        <v>1</v>
      </c>
    </row>
    <row r="5318" spans="1:27" x14ac:dyDescent="0.3">
      <c r="A5318" t="b">
        <f>COUNTIF($C$1:C5318, C5318)&gt;1</f>
        <v>0</v>
      </c>
      <c r="B5318" t="b">
        <f>VLOOKUP(C5318,Sheet3!$A:$B,2,0) &gt; 1</f>
        <v>0</v>
      </c>
      <c r="C5318">
        <v>5317</v>
      </c>
      <c r="D5318">
        <v>37825</v>
      </c>
      <c r="E5318" s="4">
        <v>40016</v>
      </c>
      <c r="F5318">
        <v>41</v>
      </c>
      <c r="G5318" s="15">
        <f>I5318*F5318</f>
        <v>4510</v>
      </c>
      <c r="H5318" s="9">
        <v>0.06</v>
      </c>
      <c r="I5318" s="13">
        <f>VLOOKUP($U5318,Pricebook!$A:$D,4,0)</f>
        <v>110</v>
      </c>
      <c r="J5318" s="11">
        <f>G5318*(1-H5318)</f>
        <v>4239.3999999999996</v>
      </c>
      <c r="K5318" t="s">
        <v>791</v>
      </c>
      <c r="L5318" t="s">
        <v>215</v>
      </c>
      <c r="M5318" t="str">
        <f>VLOOKUP($L5318,Companies!$A:$G,7,)</f>
        <v>Business Services</v>
      </c>
      <c r="N5318" t="str">
        <f>VLOOKUP($L5318,Companies!$A:$G,6,)</f>
        <v>Miscellaneous</v>
      </c>
      <c r="O5318" s="6" t="s">
        <v>2338</v>
      </c>
      <c r="P5318" s="6" t="s">
        <v>2339</v>
      </c>
      <c r="Q5318" t="s">
        <v>134</v>
      </c>
      <c r="R5318" t="s">
        <v>34</v>
      </c>
      <c r="S5318" s="4">
        <v>40023</v>
      </c>
      <c r="T5318" s="7">
        <f>S5318-E5318</f>
        <v>7</v>
      </c>
      <c r="U5318" t="s">
        <v>14215</v>
      </c>
      <c r="V5318" s="6" t="s">
        <v>14257</v>
      </c>
      <c r="W5318" t="s">
        <v>14258</v>
      </c>
      <c r="X5318" t="s">
        <v>14202</v>
      </c>
      <c r="Y5318" t="str">
        <f>VLOOKUP(R5318,Managers!$A:$B,2,)</f>
        <v>Frank Mitchell</v>
      </c>
      <c r="Z5318" s="11">
        <f>VLOOKUP(X5318,HourlyWages!$A:$B,2,0)</f>
        <v>71</v>
      </c>
      <c r="AA5318">
        <v>1</v>
      </c>
    </row>
    <row r="5319" spans="1:27" x14ac:dyDescent="0.3">
      <c r="A5319" t="b">
        <f>COUNTIF($C$1:C5319, C5319)&gt;1</f>
        <v>0</v>
      </c>
      <c r="B5319" t="b">
        <f>VLOOKUP(C5319,Sheet3!$A:$B,2,0) &gt; 1</f>
        <v>0</v>
      </c>
      <c r="C5319">
        <v>5318</v>
      </c>
      <c r="D5319">
        <v>37826</v>
      </c>
      <c r="E5319" s="4">
        <v>40656</v>
      </c>
      <c r="F5319">
        <v>45</v>
      </c>
      <c r="G5319" s="15">
        <f>I5319*F5319</f>
        <v>4950</v>
      </c>
      <c r="H5319" s="9">
        <v>0.03</v>
      </c>
      <c r="I5319" s="13">
        <f>VLOOKUP($U5319,Pricebook!$A:$D,4,0)</f>
        <v>110</v>
      </c>
      <c r="J5319" s="11">
        <f>G5319*(1-H5319)</f>
        <v>4801.5</v>
      </c>
      <c r="K5319" t="s">
        <v>1298</v>
      </c>
      <c r="L5319" t="s">
        <v>241</v>
      </c>
      <c r="M5319" t="str">
        <f>VLOOKUP($L5319,Companies!$A:$G,7,)</f>
        <v>Computer Software: Prepackaged Software</v>
      </c>
      <c r="N5319" t="str">
        <f>VLOOKUP($L5319,Companies!$A:$G,6,)</f>
        <v>Technology</v>
      </c>
      <c r="O5319" s="6" t="s">
        <v>2640</v>
      </c>
      <c r="P5319" s="6">
        <v>37086</v>
      </c>
      <c r="Q5319" t="s">
        <v>81</v>
      </c>
      <c r="R5319" t="s">
        <v>34</v>
      </c>
      <c r="S5319" s="4">
        <v>40658</v>
      </c>
      <c r="T5319" s="7">
        <f>S5319-E5319</f>
        <v>2</v>
      </c>
      <c r="U5319" t="s">
        <v>14215</v>
      </c>
      <c r="V5319" s="6" t="s">
        <v>14257</v>
      </c>
      <c r="W5319" t="s">
        <v>14259</v>
      </c>
      <c r="X5319" t="s">
        <v>14190</v>
      </c>
      <c r="Y5319" t="str">
        <f>VLOOKUP(R5319,Managers!$A:$B,2,)</f>
        <v>Frank Mitchell</v>
      </c>
      <c r="Z5319" s="11">
        <f>VLOOKUP(X5319,HourlyWages!$A:$B,2,0)</f>
        <v>67</v>
      </c>
      <c r="AA5319">
        <v>1</v>
      </c>
    </row>
    <row r="5320" spans="1:27" x14ac:dyDescent="0.3">
      <c r="A5320" t="b">
        <f>COUNTIF($C$1:C5320, C5320)&gt;1</f>
        <v>0</v>
      </c>
      <c r="B5320" t="b">
        <f>VLOOKUP(C5320,Sheet3!$A:$B,2,0) &gt; 1</f>
        <v>0</v>
      </c>
      <c r="C5320">
        <v>5319</v>
      </c>
      <c r="D5320">
        <v>37828</v>
      </c>
      <c r="E5320" s="4">
        <v>40653</v>
      </c>
      <c r="F5320">
        <v>23</v>
      </c>
      <c r="G5320" s="15">
        <f>I5320*F5320</f>
        <v>3450</v>
      </c>
      <c r="H5320" s="9">
        <v>0.04</v>
      </c>
      <c r="I5320" s="13">
        <f>VLOOKUP($U5320,Pricebook!$A:$D,4,0)</f>
        <v>150</v>
      </c>
      <c r="J5320" s="11">
        <f>G5320*(1-H5320)</f>
        <v>3312</v>
      </c>
      <c r="K5320" t="s">
        <v>2206</v>
      </c>
      <c r="L5320" t="s">
        <v>310</v>
      </c>
      <c r="M5320" t="str">
        <f>VLOOKUP($L5320,Companies!$A:$G,7,)</f>
        <v>Major Pharmaceuticals</v>
      </c>
      <c r="N5320" t="str">
        <f>VLOOKUP($L5320,Companies!$A:$G,6,)</f>
        <v>Health Care</v>
      </c>
      <c r="O5320" s="6" t="s">
        <v>1112</v>
      </c>
      <c r="P5320" s="6">
        <v>77340</v>
      </c>
      <c r="Q5320" t="s">
        <v>48</v>
      </c>
      <c r="R5320" t="s">
        <v>16</v>
      </c>
      <c r="S5320" s="4">
        <v>40658</v>
      </c>
      <c r="T5320" s="7">
        <f>S5320-E5320</f>
        <v>5</v>
      </c>
      <c r="U5320" t="s">
        <v>14211</v>
      </c>
      <c r="V5320" s="6" t="s">
        <v>14251</v>
      </c>
      <c r="W5320" t="s">
        <v>14263</v>
      </c>
      <c r="X5320" t="s">
        <v>14197</v>
      </c>
      <c r="Y5320" t="str">
        <f>VLOOKUP(R5320,Managers!$A:$B,2,)</f>
        <v>Josh Martinez</v>
      </c>
      <c r="Z5320" s="11">
        <f>VLOOKUP(X5320,HourlyWages!$A:$B,2,0)</f>
        <v>71</v>
      </c>
      <c r="AA5320">
        <v>1</v>
      </c>
    </row>
    <row r="5321" spans="1:27" x14ac:dyDescent="0.3">
      <c r="A5321" t="b">
        <f>COUNTIF($C$1:C5321, C5321)&gt;1</f>
        <v>0</v>
      </c>
      <c r="B5321" t="b">
        <f>VLOOKUP(C5321,Sheet3!$A:$B,2,0) &gt; 1</f>
        <v>0</v>
      </c>
      <c r="C5321">
        <v>5320</v>
      </c>
      <c r="D5321">
        <v>37828</v>
      </c>
      <c r="E5321" s="4">
        <v>40653</v>
      </c>
      <c r="F5321">
        <v>42</v>
      </c>
      <c r="G5321" s="15">
        <f>I5321*F5321</f>
        <v>8400</v>
      </c>
      <c r="H5321" s="9">
        <v>0.01</v>
      </c>
      <c r="I5321" s="13">
        <f>VLOOKUP($U5321,Pricebook!$A:$D,4,0)</f>
        <v>200</v>
      </c>
      <c r="J5321" s="11">
        <f>G5321*(1-H5321)</f>
        <v>8316</v>
      </c>
      <c r="K5321" t="s">
        <v>2206</v>
      </c>
      <c r="L5321" t="s">
        <v>310</v>
      </c>
      <c r="M5321" t="str">
        <f>VLOOKUP($L5321,Companies!$A:$G,7,)</f>
        <v>Major Pharmaceuticals</v>
      </c>
      <c r="N5321" t="str">
        <f>VLOOKUP($L5321,Companies!$A:$G,6,)</f>
        <v>Health Care</v>
      </c>
      <c r="O5321" s="6" t="s">
        <v>1112</v>
      </c>
      <c r="P5321" s="6">
        <v>77340</v>
      </c>
      <c r="Q5321" t="s">
        <v>48</v>
      </c>
      <c r="R5321" t="s">
        <v>16</v>
      </c>
      <c r="S5321" s="4">
        <v>40655</v>
      </c>
      <c r="T5321" s="7">
        <f>S5321-E5321</f>
        <v>2</v>
      </c>
      <c r="U5321" t="s">
        <v>14214</v>
      </c>
      <c r="V5321" s="6" t="s">
        <v>14257</v>
      </c>
      <c r="W5321" t="s">
        <v>14259</v>
      </c>
      <c r="X5321" t="s">
        <v>14189</v>
      </c>
      <c r="Y5321" t="str">
        <f>VLOOKUP(R5321,Managers!$A:$B,2,)</f>
        <v>Josh Martinez</v>
      </c>
      <c r="Z5321" s="11">
        <f>VLOOKUP(X5321,HourlyWages!$A:$B,2,0)</f>
        <v>62</v>
      </c>
      <c r="AA5321">
        <v>1</v>
      </c>
    </row>
    <row r="5322" spans="1:27" x14ac:dyDescent="0.3">
      <c r="A5322" t="b">
        <f>COUNTIF($C$1:C5322, C5322)&gt;1</f>
        <v>0</v>
      </c>
      <c r="B5322" t="b">
        <f>VLOOKUP(C5322,Sheet3!$A:$B,2,0) &gt; 1</f>
        <v>0</v>
      </c>
      <c r="C5322">
        <v>5321</v>
      </c>
      <c r="D5322">
        <v>37829</v>
      </c>
      <c r="E5322" s="4">
        <v>40450</v>
      </c>
      <c r="F5322">
        <v>28</v>
      </c>
      <c r="G5322" s="15">
        <f>I5322*F5322</f>
        <v>3080</v>
      </c>
      <c r="H5322" s="9">
        <v>0</v>
      </c>
      <c r="I5322" s="13">
        <f>VLOOKUP($U5322,Pricebook!$A:$D,4,0)</f>
        <v>110</v>
      </c>
      <c r="J5322" s="11">
        <f>G5322*(1-H5322)</f>
        <v>3080</v>
      </c>
      <c r="K5322" t="s">
        <v>2311</v>
      </c>
      <c r="L5322" t="s">
        <v>285</v>
      </c>
      <c r="M5322" t="str">
        <f>VLOOKUP($L5322,Companies!$A:$G,7,)</f>
        <v>Oil Refining/Marketing</v>
      </c>
      <c r="N5322" t="str">
        <f>VLOOKUP($L5322,Companies!$A:$G,6,)</f>
        <v>Transportation</v>
      </c>
      <c r="O5322" s="6" t="s">
        <v>2641</v>
      </c>
      <c r="P5322" s="6" t="s">
        <v>2642</v>
      </c>
      <c r="Q5322" t="s">
        <v>317</v>
      </c>
      <c r="R5322" t="s">
        <v>61</v>
      </c>
      <c r="S5322" s="4">
        <v>40452</v>
      </c>
      <c r="T5322" s="7">
        <f>S5322-E5322</f>
        <v>2</v>
      </c>
      <c r="U5322" t="s">
        <v>14220</v>
      </c>
      <c r="V5322" s="6" t="s">
        <v>14251</v>
      </c>
      <c r="W5322" t="s">
        <v>14263</v>
      </c>
      <c r="X5322" t="s">
        <v>14188</v>
      </c>
      <c r="Y5322" t="str">
        <f>VLOOKUP(R5322,Managers!$A:$B,2,)</f>
        <v>Allen Young</v>
      </c>
      <c r="Z5322" s="11">
        <f>VLOOKUP(X5322,HourlyWages!$A:$B,2,0)</f>
        <v>52</v>
      </c>
      <c r="AA5322">
        <v>1</v>
      </c>
    </row>
    <row r="5323" spans="1:27" x14ac:dyDescent="0.3">
      <c r="A5323" t="b">
        <f>COUNTIF($C$1:C5323, C5323)&gt;1</f>
        <v>0</v>
      </c>
      <c r="B5323" t="b">
        <f>VLOOKUP(C5323,Sheet3!$A:$B,2,0) &gt; 1</f>
        <v>0</v>
      </c>
      <c r="C5323">
        <v>5322</v>
      </c>
      <c r="D5323">
        <v>37830</v>
      </c>
      <c r="E5323" s="4">
        <v>40041</v>
      </c>
      <c r="F5323">
        <v>39</v>
      </c>
      <c r="G5323" s="15">
        <f>I5323*F5323</f>
        <v>4680</v>
      </c>
      <c r="H5323" s="9">
        <v>0.05</v>
      </c>
      <c r="I5323" s="13">
        <f>VLOOKUP($U5323,Pricebook!$A:$D,4,0)</f>
        <v>120</v>
      </c>
      <c r="J5323" s="11">
        <f>G5323*(1-H5323)</f>
        <v>4446</v>
      </c>
      <c r="K5323" t="s">
        <v>954</v>
      </c>
      <c r="L5323" t="s">
        <v>230</v>
      </c>
      <c r="M5323" t="str">
        <f>VLOOKUP($L5323,Companies!$A:$G,7,)</f>
        <v>RETAIL: Building Materials</v>
      </c>
      <c r="N5323" t="str">
        <f>VLOOKUP($L5323,Companies!$A:$G,6,)</f>
        <v>Consumer Services</v>
      </c>
      <c r="O5323" s="6" t="s">
        <v>955</v>
      </c>
      <c r="P5323" s="6">
        <v>92277</v>
      </c>
      <c r="Q5323" t="s">
        <v>114</v>
      </c>
      <c r="R5323" t="s">
        <v>23</v>
      </c>
      <c r="S5323" s="4">
        <v>40043</v>
      </c>
      <c r="T5323" s="7">
        <f>S5323-E5323</f>
        <v>2</v>
      </c>
      <c r="U5323" t="s">
        <v>14212</v>
      </c>
      <c r="V5323" s="6" t="s">
        <v>14251</v>
      </c>
      <c r="W5323" t="s">
        <v>14252</v>
      </c>
      <c r="X5323" t="s">
        <v>14200</v>
      </c>
      <c r="Y5323" t="str">
        <f>VLOOKUP(R5323,Managers!$A:$B,2,)</f>
        <v>Bob Turner</v>
      </c>
      <c r="Z5323" s="11">
        <f>VLOOKUP(X5323,HourlyWages!$A:$B,2,0)</f>
        <v>59</v>
      </c>
      <c r="AA5323">
        <v>1</v>
      </c>
    </row>
    <row r="5324" spans="1:27" x14ac:dyDescent="0.3">
      <c r="A5324" t="b">
        <f>COUNTIF($C$1:C5324, C5324)&gt;1</f>
        <v>0</v>
      </c>
      <c r="B5324" t="b">
        <f>VLOOKUP(C5324,Sheet3!$A:$B,2,0) &gt; 1</f>
        <v>0</v>
      </c>
      <c r="C5324">
        <v>5323</v>
      </c>
      <c r="D5324">
        <v>37831</v>
      </c>
      <c r="E5324" s="4">
        <v>41116</v>
      </c>
      <c r="F5324">
        <v>30</v>
      </c>
      <c r="G5324" s="15">
        <f>I5324*F5324</f>
        <v>4500</v>
      </c>
      <c r="H5324" s="9">
        <v>0.08</v>
      </c>
      <c r="I5324" s="13">
        <f>VLOOKUP($U5324,Pricebook!$A:$D,4,0)</f>
        <v>150</v>
      </c>
      <c r="J5324" s="11">
        <f>G5324*(1-H5324)</f>
        <v>4140</v>
      </c>
      <c r="K5324" t="s">
        <v>1385</v>
      </c>
      <c r="L5324" t="s">
        <v>998</v>
      </c>
      <c r="M5324" t="str">
        <f>VLOOKUP($L5324,Companies!$A:$G,7,)</f>
        <v>Radio And Television Broadcasting And Communications Equipment</v>
      </c>
      <c r="N5324" t="str">
        <f>VLOOKUP($L5324,Companies!$A:$G,6,)</f>
        <v>Technology</v>
      </c>
      <c r="O5324" s="6" t="s">
        <v>1027</v>
      </c>
      <c r="P5324" s="6" t="s">
        <v>1028</v>
      </c>
      <c r="Q5324" t="s">
        <v>421</v>
      </c>
      <c r="R5324" t="s">
        <v>61</v>
      </c>
      <c r="S5324" s="4">
        <v>41118</v>
      </c>
      <c r="T5324" s="7">
        <f>S5324-E5324</f>
        <v>2</v>
      </c>
      <c r="U5324" t="s">
        <v>14211</v>
      </c>
      <c r="V5324" s="6" t="s">
        <v>14251</v>
      </c>
      <c r="W5324" t="s">
        <v>14260</v>
      </c>
      <c r="X5324" t="s">
        <v>14188</v>
      </c>
      <c r="Y5324" t="str">
        <f>VLOOKUP(R5324,Managers!$A:$B,2,)</f>
        <v>Allen Young</v>
      </c>
      <c r="Z5324" s="11">
        <f>VLOOKUP(X5324,HourlyWages!$A:$B,2,0)</f>
        <v>52</v>
      </c>
      <c r="AA5324">
        <v>1</v>
      </c>
    </row>
    <row r="5325" spans="1:27" x14ac:dyDescent="0.3">
      <c r="A5325" t="b">
        <f>COUNTIF($C$1:C5325, C5325)&gt;1</f>
        <v>0</v>
      </c>
      <c r="B5325" t="b">
        <f>VLOOKUP(C5325,Sheet3!$A:$B,2,0) &gt; 1</f>
        <v>0</v>
      </c>
      <c r="C5325">
        <v>5324</v>
      </c>
      <c r="D5325">
        <v>37859</v>
      </c>
      <c r="E5325" s="4">
        <v>39902</v>
      </c>
      <c r="F5325">
        <v>2</v>
      </c>
      <c r="G5325" s="15">
        <f>I5325*F5325</f>
        <v>220</v>
      </c>
      <c r="H5325" s="9">
        <v>0.01</v>
      </c>
      <c r="I5325" s="13">
        <f>VLOOKUP($U5325,Pricebook!$A:$D,4,0)</f>
        <v>110</v>
      </c>
      <c r="J5325" s="11">
        <f>G5325*(1-H5325)</f>
        <v>217.8</v>
      </c>
      <c r="K5325" t="s">
        <v>567</v>
      </c>
      <c r="L5325" t="s">
        <v>79</v>
      </c>
      <c r="M5325" t="str">
        <f>VLOOKUP($L5325,Companies!$A:$G,7,)</f>
        <v>Home Furnishings</v>
      </c>
      <c r="N5325" t="str">
        <f>VLOOKUP($L5325,Companies!$A:$G,6,)</f>
        <v>Consumer Services</v>
      </c>
      <c r="O5325" s="6" t="s">
        <v>2064</v>
      </c>
      <c r="P5325" s="6" t="s">
        <v>2065</v>
      </c>
      <c r="Q5325" t="s">
        <v>60</v>
      </c>
      <c r="R5325" t="s">
        <v>61</v>
      </c>
      <c r="S5325" s="4">
        <v>39904</v>
      </c>
      <c r="T5325" s="7">
        <f>S5325-E5325</f>
        <v>2</v>
      </c>
      <c r="U5325" t="s">
        <v>14215</v>
      </c>
      <c r="V5325" s="6" t="s">
        <v>14257</v>
      </c>
      <c r="W5325" t="s">
        <v>14264</v>
      </c>
      <c r="X5325" t="s">
        <v>14191</v>
      </c>
      <c r="Y5325" t="str">
        <f>VLOOKUP(R5325,Managers!$A:$B,2,)</f>
        <v>Allen Young</v>
      </c>
      <c r="Z5325" s="11">
        <f>VLOOKUP(X5325,HourlyWages!$A:$B,2,0)</f>
        <v>60</v>
      </c>
      <c r="AA5325">
        <v>1</v>
      </c>
    </row>
    <row r="5326" spans="1:27" x14ac:dyDescent="0.3">
      <c r="A5326" t="b">
        <f>COUNTIF($C$1:C5326, C5326)&gt;1</f>
        <v>0</v>
      </c>
      <c r="B5326" t="b">
        <f>VLOOKUP(C5326,Sheet3!$A:$B,2,0) &gt; 1</f>
        <v>0</v>
      </c>
      <c r="C5326">
        <v>5325</v>
      </c>
      <c r="D5326">
        <v>37860</v>
      </c>
      <c r="E5326" s="4">
        <v>40417</v>
      </c>
      <c r="F5326">
        <v>1</v>
      </c>
      <c r="G5326" s="15">
        <f>I5326*F5326</f>
        <v>125</v>
      </c>
      <c r="H5326" s="9">
        <v>7.0000000000000007E-2</v>
      </c>
      <c r="I5326" s="13">
        <f>VLOOKUP($U5326,Pricebook!$A:$D,4,0)</f>
        <v>125</v>
      </c>
      <c r="J5326" s="11">
        <f>G5326*(1-H5326)</f>
        <v>116.24999999999999</v>
      </c>
      <c r="K5326" t="s">
        <v>2290</v>
      </c>
      <c r="L5326" t="s">
        <v>389</v>
      </c>
      <c r="M5326" t="str">
        <f>VLOOKUP($L5326,Companies!$A:$G,7,)</f>
        <v>Catalog/Specialty Distribution</v>
      </c>
      <c r="N5326" t="str">
        <f>VLOOKUP($L5326,Companies!$A:$G,6,)</f>
        <v>Consumer Services</v>
      </c>
      <c r="O5326" s="6" t="s">
        <v>272</v>
      </c>
      <c r="P5326" s="6">
        <v>60031</v>
      </c>
      <c r="Q5326" t="s">
        <v>15</v>
      </c>
      <c r="R5326" t="s">
        <v>16</v>
      </c>
      <c r="S5326" s="4">
        <v>40419</v>
      </c>
      <c r="T5326" s="7">
        <f>S5326-E5326</f>
        <v>2</v>
      </c>
      <c r="U5326" t="s">
        <v>14208</v>
      </c>
      <c r="V5326" s="6" t="s">
        <v>14257</v>
      </c>
      <c r="W5326" t="s">
        <v>14258</v>
      </c>
      <c r="X5326" t="s">
        <v>14198</v>
      </c>
      <c r="Y5326" t="str">
        <f>VLOOKUP(R5326,Managers!$A:$B,2,)</f>
        <v>Josh Martinez</v>
      </c>
      <c r="Z5326" s="11">
        <f>VLOOKUP(X5326,HourlyWages!$A:$B,2,0)</f>
        <v>51</v>
      </c>
      <c r="AA5326">
        <v>1</v>
      </c>
    </row>
    <row r="5327" spans="1:27" x14ac:dyDescent="0.3">
      <c r="A5327" t="b">
        <f>COUNTIF($C$1:C5327, C5327)&gt;1</f>
        <v>0</v>
      </c>
      <c r="B5327" t="b">
        <f>VLOOKUP(C5327,Sheet3!$A:$B,2,0) &gt; 1</f>
        <v>0</v>
      </c>
      <c r="C5327">
        <v>5326</v>
      </c>
      <c r="D5327">
        <v>37861</v>
      </c>
      <c r="E5327" s="4">
        <v>40905</v>
      </c>
      <c r="F5327">
        <v>32</v>
      </c>
      <c r="G5327" s="15">
        <f>I5327*F5327</f>
        <v>3520</v>
      </c>
      <c r="H5327" s="9">
        <v>0.09</v>
      </c>
      <c r="I5327" s="13">
        <f>VLOOKUP($U5327,Pricebook!$A:$D,4,0)</f>
        <v>110</v>
      </c>
      <c r="J5327" s="11">
        <f>G5327*(1-H5327)</f>
        <v>3203.2000000000003</v>
      </c>
      <c r="K5327" t="s">
        <v>710</v>
      </c>
      <c r="L5327" t="s">
        <v>235</v>
      </c>
      <c r="M5327" t="str">
        <f>VLOOKUP($L5327,Companies!$A:$G,7,)</f>
        <v>Television Services</v>
      </c>
      <c r="N5327" t="str">
        <f>VLOOKUP($L5327,Companies!$A:$G,6,)</f>
        <v>Consumer Services</v>
      </c>
      <c r="O5327" s="6" t="s">
        <v>1390</v>
      </c>
      <c r="P5327" s="6">
        <v>30605</v>
      </c>
      <c r="Q5327" t="s">
        <v>134</v>
      </c>
      <c r="R5327" t="s">
        <v>34</v>
      </c>
      <c r="S5327" s="4">
        <v>40907</v>
      </c>
      <c r="T5327" s="7">
        <f>S5327-E5327</f>
        <v>2</v>
      </c>
      <c r="U5327" t="s">
        <v>14215</v>
      </c>
      <c r="V5327" s="6" t="s">
        <v>14251</v>
      </c>
      <c r="W5327" t="s">
        <v>14260</v>
      </c>
      <c r="X5327" t="s">
        <v>14199</v>
      </c>
      <c r="Y5327" t="str">
        <f>VLOOKUP(R5327,Managers!$A:$B,2,)</f>
        <v>Frank Mitchell</v>
      </c>
      <c r="Z5327" s="11">
        <f>VLOOKUP(X5327,HourlyWages!$A:$B,2,0)</f>
        <v>68</v>
      </c>
      <c r="AA5327">
        <v>1</v>
      </c>
    </row>
    <row r="5328" spans="1:27" x14ac:dyDescent="0.3">
      <c r="A5328" t="b">
        <f>COUNTIF($C$1:C5328, C5328)&gt;1</f>
        <v>0</v>
      </c>
      <c r="B5328" t="b">
        <f>VLOOKUP(C5328,Sheet3!$A:$B,2,0) &gt; 1</f>
        <v>0</v>
      </c>
      <c r="C5328">
        <v>5327</v>
      </c>
      <c r="D5328">
        <v>37862</v>
      </c>
      <c r="E5328" s="4">
        <v>39825</v>
      </c>
      <c r="F5328">
        <v>27</v>
      </c>
      <c r="G5328" s="15">
        <f>I5328*F5328</f>
        <v>4590</v>
      </c>
      <c r="H5328" s="9">
        <v>0.01</v>
      </c>
      <c r="I5328" s="13">
        <f>VLOOKUP($U5328,Pricebook!$A:$D,4,0)</f>
        <v>170</v>
      </c>
      <c r="J5328" s="11">
        <f>G5328*(1-H5328)</f>
        <v>4544.1000000000004</v>
      </c>
      <c r="K5328" t="s">
        <v>1121</v>
      </c>
      <c r="L5328" t="s">
        <v>1014</v>
      </c>
      <c r="M5328" t="str">
        <f>VLOOKUP($L5328,Companies!$A:$G,7,)</f>
        <v>Semiconductors</v>
      </c>
      <c r="N5328" t="str">
        <f>VLOOKUP($L5328,Companies!$A:$G,6,)</f>
        <v>Technology</v>
      </c>
      <c r="O5328" s="6" t="s">
        <v>691</v>
      </c>
      <c r="P5328" s="6">
        <v>65807</v>
      </c>
      <c r="Q5328" t="s">
        <v>358</v>
      </c>
      <c r="R5328" t="s">
        <v>16</v>
      </c>
      <c r="S5328" s="4">
        <v>39828</v>
      </c>
      <c r="T5328" s="7">
        <f>S5328-E5328</f>
        <v>3</v>
      </c>
      <c r="U5328" t="s">
        <v>14219</v>
      </c>
      <c r="V5328" s="6" t="s">
        <v>14251</v>
      </c>
      <c r="W5328" t="s">
        <v>14266</v>
      </c>
      <c r="X5328" t="s">
        <v>14185</v>
      </c>
      <c r="Y5328" t="str">
        <f>VLOOKUP(R5328,Managers!$A:$B,2,)</f>
        <v>Josh Martinez</v>
      </c>
      <c r="Z5328" s="11">
        <f>VLOOKUP(X5328,HourlyWages!$A:$B,2,0)</f>
        <v>70</v>
      </c>
      <c r="AA5328">
        <v>1</v>
      </c>
    </row>
    <row r="5329" spans="1:27" x14ac:dyDescent="0.3">
      <c r="A5329" t="b">
        <f>COUNTIF($C$1:C5329, C5329)&gt;1</f>
        <v>0</v>
      </c>
      <c r="B5329" t="b">
        <f>VLOOKUP(C5329,Sheet3!$A:$B,2,0) &gt; 1</f>
        <v>0</v>
      </c>
      <c r="C5329">
        <v>5328</v>
      </c>
      <c r="D5329">
        <v>37863</v>
      </c>
      <c r="E5329" s="4">
        <v>40598</v>
      </c>
      <c r="F5329">
        <v>27</v>
      </c>
      <c r="G5329" s="15">
        <f>I5329*F5329</f>
        <v>3780</v>
      </c>
      <c r="H5329" s="9">
        <v>0.04</v>
      </c>
      <c r="I5329" s="13">
        <f>VLOOKUP($U5329,Pricebook!$A:$D,4,0)</f>
        <v>140</v>
      </c>
      <c r="J5329" s="11">
        <f>G5329*(1-H5329)</f>
        <v>3628.7999999999997</v>
      </c>
      <c r="K5329" t="s">
        <v>1564</v>
      </c>
      <c r="L5329" t="s">
        <v>276</v>
      </c>
      <c r="M5329" t="str">
        <f>VLOOKUP($L5329,Companies!$A:$G,7,)</f>
        <v>Computer Manufacturing</v>
      </c>
      <c r="N5329" t="str">
        <f>VLOOKUP($L5329,Companies!$A:$G,6,)</f>
        <v>Technology</v>
      </c>
      <c r="O5329" s="6" t="s">
        <v>588</v>
      </c>
      <c r="P5329" s="6" t="s">
        <v>2643</v>
      </c>
      <c r="Q5329" t="s">
        <v>499</v>
      </c>
      <c r="R5329" t="s">
        <v>61</v>
      </c>
      <c r="S5329" s="4">
        <v>40600</v>
      </c>
      <c r="T5329" s="7">
        <f>S5329-E5329</f>
        <v>2</v>
      </c>
      <c r="U5329" t="s">
        <v>14207</v>
      </c>
      <c r="V5329" s="6" t="s">
        <v>14251</v>
      </c>
      <c r="W5329" t="s">
        <v>14262</v>
      </c>
      <c r="X5329" t="s">
        <v>14201</v>
      </c>
      <c r="Y5329" t="str">
        <f>VLOOKUP(R5329,Managers!$A:$B,2,)</f>
        <v>Allen Young</v>
      </c>
      <c r="Z5329" s="11">
        <f>VLOOKUP(X5329,HourlyWages!$A:$B,2,0)</f>
        <v>53</v>
      </c>
      <c r="AA5329">
        <v>1</v>
      </c>
    </row>
    <row r="5330" spans="1:27" x14ac:dyDescent="0.3">
      <c r="A5330" t="b">
        <f>COUNTIF($C$1:C5330, C5330)&gt;1</f>
        <v>0</v>
      </c>
      <c r="B5330" t="b">
        <f>VLOOKUP(C5330,Sheet3!$A:$B,2,0) &gt; 1</f>
        <v>0</v>
      </c>
      <c r="C5330">
        <v>5329</v>
      </c>
      <c r="D5330">
        <v>37888</v>
      </c>
      <c r="E5330" s="4">
        <v>40169</v>
      </c>
      <c r="F5330">
        <v>31</v>
      </c>
      <c r="G5330" s="15">
        <f>I5330*F5330</f>
        <v>4960</v>
      </c>
      <c r="H5330" s="9">
        <v>0.09</v>
      </c>
      <c r="I5330" s="13">
        <f>VLOOKUP($U5330,Pricebook!$A:$D,4,0)</f>
        <v>160</v>
      </c>
      <c r="J5330" s="11">
        <f>G5330*(1-H5330)</f>
        <v>4513.6000000000004</v>
      </c>
      <c r="K5330" t="s">
        <v>1612</v>
      </c>
      <c r="L5330" t="s">
        <v>300</v>
      </c>
      <c r="M5330" t="str">
        <f>VLOOKUP($L5330,Companies!$A:$G,7,)</f>
        <v>Computer Software: Programming, Data Processing</v>
      </c>
      <c r="N5330" t="str">
        <f>VLOOKUP($L5330,Companies!$A:$G,6,)</f>
        <v>Technology</v>
      </c>
      <c r="O5330" s="6" t="s">
        <v>2644</v>
      </c>
      <c r="P5330" s="6">
        <v>47302</v>
      </c>
      <c r="Q5330" t="s">
        <v>278</v>
      </c>
      <c r="R5330" t="s">
        <v>16</v>
      </c>
      <c r="S5330" s="4">
        <v>40171</v>
      </c>
      <c r="T5330" s="7">
        <f>S5330-E5330</f>
        <v>2</v>
      </c>
      <c r="U5330" t="s">
        <v>14218</v>
      </c>
      <c r="V5330" s="6" t="s">
        <v>14254</v>
      </c>
      <c r="W5330" t="s">
        <v>14256</v>
      </c>
      <c r="X5330" t="s">
        <v>14203</v>
      </c>
      <c r="Y5330" t="str">
        <f>VLOOKUP(R5330,Managers!$A:$B,2,)</f>
        <v>Josh Martinez</v>
      </c>
      <c r="Z5330" s="11">
        <f>VLOOKUP(X5330,HourlyWages!$A:$B,2,0)</f>
        <v>62</v>
      </c>
      <c r="AA5330">
        <v>1</v>
      </c>
    </row>
    <row r="5331" spans="1:27" x14ac:dyDescent="0.3">
      <c r="A5331" t="b">
        <f>COUNTIF($C$1:C5331, C5331)&gt;1</f>
        <v>0</v>
      </c>
      <c r="B5331" t="b">
        <f>VLOOKUP(C5331,Sheet3!$A:$B,2,0) &gt; 1</f>
        <v>0</v>
      </c>
      <c r="C5331">
        <v>5330</v>
      </c>
      <c r="D5331">
        <v>37891</v>
      </c>
      <c r="E5331" s="4">
        <v>40836</v>
      </c>
      <c r="F5331">
        <v>24</v>
      </c>
      <c r="G5331" s="15">
        <f>I5331*F5331</f>
        <v>2640</v>
      </c>
      <c r="H5331" s="9">
        <v>0.04</v>
      </c>
      <c r="I5331" s="13">
        <f>VLOOKUP($U5331,Pricebook!$A:$D,4,0)</f>
        <v>110</v>
      </c>
      <c r="J5331" s="11">
        <f>G5331*(1-H5331)</f>
        <v>2534.4</v>
      </c>
      <c r="K5331" t="s">
        <v>1436</v>
      </c>
      <c r="L5331" t="s">
        <v>314</v>
      </c>
      <c r="M5331" t="str">
        <f>VLOOKUP($L5331,Companies!$A:$G,7,)</f>
        <v>Semiconductors</v>
      </c>
      <c r="N5331" t="str">
        <f>VLOOKUP($L5331,Companies!$A:$G,6,)</f>
        <v>Technology</v>
      </c>
      <c r="O5331" s="6" t="s">
        <v>2109</v>
      </c>
      <c r="P5331" s="6" t="s">
        <v>2110</v>
      </c>
      <c r="Q5331" t="s">
        <v>232</v>
      </c>
      <c r="R5331" t="s">
        <v>61</v>
      </c>
      <c r="S5331" s="4">
        <v>40838</v>
      </c>
      <c r="T5331" s="7">
        <f>S5331-E5331</f>
        <v>2</v>
      </c>
      <c r="U5331" t="s">
        <v>14215</v>
      </c>
      <c r="V5331" s="6" t="s">
        <v>14251</v>
      </c>
      <c r="W5331" t="s">
        <v>14252</v>
      </c>
      <c r="X5331" t="s">
        <v>14193</v>
      </c>
      <c r="Y5331" t="str">
        <f>VLOOKUP(R5331,Managers!$A:$B,2,)</f>
        <v>Allen Young</v>
      </c>
      <c r="Z5331" s="11">
        <f>VLOOKUP(X5331,HourlyWages!$A:$B,2,0)</f>
        <v>57</v>
      </c>
      <c r="AA5331">
        <v>1</v>
      </c>
    </row>
    <row r="5332" spans="1:27" x14ac:dyDescent="0.3">
      <c r="A5332" t="b">
        <f>COUNTIF($C$1:C5332, C5332)&gt;1</f>
        <v>0</v>
      </c>
      <c r="B5332" t="b">
        <f>VLOOKUP(C5332,Sheet3!$A:$B,2,0) &gt; 1</f>
        <v>0</v>
      </c>
      <c r="C5332">
        <v>5331</v>
      </c>
      <c r="D5332">
        <v>37891</v>
      </c>
      <c r="E5332" s="4">
        <v>40836</v>
      </c>
      <c r="F5332">
        <v>21</v>
      </c>
      <c r="G5332" s="15">
        <f>I5332*F5332</f>
        <v>2940</v>
      </c>
      <c r="H5332" s="9">
        <v>0.06</v>
      </c>
      <c r="I5332" s="13">
        <f>VLOOKUP($U5332,Pricebook!$A:$D,4,0)</f>
        <v>140</v>
      </c>
      <c r="J5332" s="11">
        <f>G5332*(1-H5332)</f>
        <v>2763.6</v>
      </c>
      <c r="K5332" t="s">
        <v>1436</v>
      </c>
      <c r="L5332" t="s">
        <v>314</v>
      </c>
      <c r="M5332" t="str">
        <f>VLOOKUP($L5332,Companies!$A:$G,7,)</f>
        <v>Semiconductors</v>
      </c>
      <c r="N5332" t="str">
        <f>VLOOKUP($L5332,Companies!$A:$G,6,)</f>
        <v>Technology</v>
      </c>
      <c r="O5332" s="6" t="s">
        <v>2109</v>
      </c>
      <c r="P5332" s="6" t="s">
        <v>2110</v>
      </c>
      <c r="Q5332" t="s">
        <v>232</v>
      </c>
      <c r="R5332" t="s">
        <v>61</v>
      </c>
      <c r="S5332" s="4">
        <v>40838</v>
      </c>
      <c r="T5332" s="7">
        <f>S5332-E5332</f>
        <v>2</v>
      </c>
      <c r="U5332" t="s">
        <v>14213</v>
      </c>
      <c r="V5332" s="6" t="s">
        <v>14251</v>
      </c>
      <c r="W5332" t="s">
        <v>14263</v>
      </c>
      <c r="X5332" t="s">
        <v>14193</v>
      </c>
      <c r="Y5332" t="str">
        <f>VLOOKUP(R5332,Managers!$A:$B,2,)</f>
        <v>Allen Young</v>
      </c>
      <c r="Z5332" s="11">
        <f>VLOOKUP(X5332,HourlyWages!$A:$B,2,0)</f>
        <v>57</v>
      </c>
      <c r="AA5332">
        <v>1</v>
      </c>
    </row>
    <row r="5333" spans="1:27" x14ac:dyDescent="0.3">
      <c r="A5333" t="b">
        <f>COUNTIF($C$1:C5333, C5333)&gt;1</f>
        <v>0</v>
      </c>
      <c r="B5333" t="b">
        <f>VLOOKUP(C5333,Sheet3!$A:$B,2,0) &gt; 1</f>
        <v>0</v>
      </c>
      <c r="C5333">
        <v>5332</v>
      </c>
      <c r="D5333">
        <v>37891</v>
      </c>
      <c r="E5333" s="4">
        <v>40836</v>
      </c>
      <c r="F5333">
        <v>4</v>
      </c>
      <c r="G5333" s="15">
        <f>I5333*F5333</f>
        <v>500</v>
      </c>
      <c r="H5333" s="9">
        <v>0.02</v>
      </c>
      <c r="I5333" s="13">
        <f>VLOOKUP($U5333,Pricebook!$A:$D,4,0)</f>
        <v>125</v>
      </c>
      <c r="J5333" s="11">
        <f>G5333*(1-H5333)</f>
        <v>490</v>
      </c>
      <c r="K5333" t="s">
        <v>1436</v>
      </c>
      <c r="L5333" t="s">
        <v>314</v>
      </c>
      <c r="M5333" t="str">
        <f>VLOOKUP($L5333,Companies!$A:$G,7,)</f>
        <v>Semiconductors</v>
      </c>
      <c r="N5333" t="str">
        <f>VLOOKUP($L5333,Companies!$A:$G,6,)</f>
        <v>Technology</v>
      </c>
      <c r="O5333" s="6" t="s">
        <v>2109</v>
      </c>
      <c r="P5333" s="6" t="s">
        <v>2110</v>
      </c>
      <c r="Q5333" t="s">
        <v>232</v>
      </c>
      <c r="R5333" t="s">
        <v>61</v>
      </c>
      <c r="S5333" s="4">
        <v>40836</v>
      </c>
      <c r="T5333" s="7">
        <f>S5333-E5333</f>
        <v>0</v>
      </c>
      <c r="U5333" t="s">
        <v>14209</v>
      </c>
      <c r="V5333" s="6" t="s">
        <v>14257</v>
      </c>
      <c r="W5333" t="s">
        <v>14258</v>
      </c>
      <c r="X5333" t="s">
        <v>14192</v>
      </c>
      <c r="Y5333" t="str">
        <f>VLOOKUP(R5333,Managers!$A:$B,2,)</f>
        <v>Allen Young</v>
      </c>
      <c r="Z5333" s="11">
        <f>VLOOKUP(X5333,HourlyWages!$A:$B,2,0)</f>
        <v>75</v>
      </c>
      <c r="AA5333">
        <v>1</v>
      </c>
    </row>
    <row r="5334" spans="1:27" x14ac:dyDescent="0.3">
      <c r="A5334" t="b">
        <f>COUNTIF($C$1:C5334, C5334)&gt;1</f>
        <v>0</v>
      </c>
      <c r="B5334" t="b">
        <f>VLOOKUP(C5334,Sheet3!$A:$B,2,0) &gt; 1</f>
        <v>0</v>
      </c>
      <c r="C5334">
        <v>5333</v>
      </c>
      <c r="D5334">
        <v>37891</v>
      </c>
      <c r="E5334" s="4">
        <v>40836</v>
      </c>
      <c r="F5334">
        <v>33</v>
      </c>
      <c r="G5334" s="15">
        <f>I5334*F5334</f>
        <v>4950</v>
      </c>
      <c r="H5334" s="9">
        <v>0.03</v>
      </c>
      <c r="I5334" s="13">
        <f>VLOOKUP($U5334,Pricebook!$A:$D,4,0)</f>
        <v>150</v>
      </c>
      <c r="J5334" s="11">
        <f>G5334*(1-H5334)</f>
        <v>4801.5</v>
      </c>
      <c r="K5334" t="s">
        <v>1436</v>
      </c>
      <c r="L5334" t="s">
        <v>314</v>
      </c>
      <c r="M5334" t="str">
        <f>VLOOKUP($L5334,Companies!$A:$G,7,)</f>
        <v>Semiconductors</v>
      </c>
      <c r="N5334" t="str">
        <f>VLOOKUP($L5334,Companies!$A:$G,6,)</f>
        <v>Technology</v>
      </c>
      <c r="O5334" s="6" t="s">
        <v>2109</v>
      </c>
      <c r="P5334" s="6" t="s">
        <v>2110</v>
      </c>
      <c r="Q5334" t="s">
        <v>232</v>
      </c>
      <c r="R5334" t="s">
        <v>61</v>
      </c>
      <c r="S5334" s="4">
        <v>40838</v>
      </c>
      <c r="T5334" s="7">
        <f>S5334-E5334</f>
        <v>2</v>
      </c>
      <c r="U5334" t="s">
        <v>14210</v>
      </c>
      <c r="V5334" s="6" t="s">
        <v>14251</v>
      </c>
      <c r="W5334" t="s">
        <v>14267</v>
      </c>
      <c r="X5334" t="s">
        <v>14184</v>
      </c>
      <c r="Y5334" t="str">
        <f>VLOOKUP(R5334,Managers!$A:$B,2,)</f>
        <v>Allen Young</v>
      </c>
      <c r="Z5334" s="11">
        <f>VLOOKUP(X5334,HourlyWages!$A:$B,2,0)</f>
        <v>50</v>
      </c>
      <c r="AA5334">
        <v>1</v>
      </c>
    </row>
    <row r="5335" spans="1:27" x14ac:dyDescent="0.3">
      <c r="A5335" t="b">
        <f>COUNTIF($C$1:C5335, C5335)&gt;1</f>
        <v>0</v>
      </c>
      <c r="B5335" t="b">
        <f>VLOOKUP(C5335,Sheet3!$A:$B,2,0) &gt; 1</f>
        <v>0</v>
      </c>
      <c r="C5335">
        <v>5334</v>
      </c>
      <c r="D5335">
        <v>37893</v>
      </c>
      <c r="E5335" s="4">
        <v>40871</v>
      </c>
      <c r="F5335">
        <v>14</v>
      </c>
      <c r="G5335" s="15">
        <f>I5335*F5335</f>
        <v>2100</v>
      </c>
      <c r="H5335" s="9">
        <v>0.04</v>
      </c>
      <c r="I5335" s="13">
        <f>VLOOKUP($U5335,Pricebook!$A:$D,4,0)</f>
        <v>150</v>
      </c>
      <c r="J5335" s="11">
        <f>G5335*(1-H5335)</f>
        <v>2016</v>
      </c>
      <c r="K5335" t="s">
        <v>120</v>
      </c>
      <c r="L5335" t="s">
        <v>121</v>
      </c>
      <c r="M5335" t="str">
        <f>VLOOKUP($L5335,Companies!$A:$G,7,)</f>
        <v>Consumer Electronics/Video Chains</v>
      </c>
      <c r="N5335" t="str">
        <f>VLOOKUP($L5335,Companies!$A:$G,6,)</f>
        <v>Consumer Services</v>
      </c>
      <c r="O5335" s="6" t="s">
        <v>2188</v>
      </c>
      <c r="P5335" s="6" t="s">
        <v>2189</v>
      </c>
      <c r="Q5335" t="s">
        <v>87</v>
      </c>
      <c r="R5335" t="s">
        <v>61</v>
      </c>
      <c r="S5335" s="4">
        <v>40872</v>
      </c>
      <c r="T5335" s="7">
        <f>S5335-E5335</f>
        <v>1</v>
      </c>
      <c r="U5335" t="s">
        <v>14211</v>
      </c>
      <c r="V5335" s="6" t="s">
        <v>14251</v>
      </c>
      <c r="W5335" t="s">
        <v>14262</v>
      </c>
      <c r="X5335" t="s">
        <v>14198</v>
      </c>
      <c r="Y5335" t="str">
        <f>VLOOKUP(R5335,Managers!$A:$B,2,)</f>
        <v>Allen Young</v>
      </c>
      <c r="Z5335" s="11">
        <f>VLOOKUP(X5335,HourlyWages!$A:$B,2,0)</f>
        <v>51</v>
      </c>
      <c r="AA5335">
        <v>1</v>
      </c>
    </row>
    <row r="5336" spans="1:27" x14ac:dyDescent="0.3">
      <c r="A5336" t="b">
        <f>COUNTIF($C$1:C5336, C5336)&gt;1</f>
        <v>0</v>
      </c>
      <c r="B5336" t="b">
        <f>VLOOKUP(C5336,Sheet3!$A:$B,2,0) &gt; 1</f>
        <v>0</v>
      </c>
      <c r="C5336">
        <v>5335</v>
      </c>
      <c r="D5336">
        <v>37895</v>
      </c>
      <c r="E5336" s="4">
        <v>40998</v>
      </c>
      <c r="F5336">
        <v>14</v>
      </c>
      <c r="G5336" s="15">
        <f>I5336*F5336</f>
        <v>1540</v>
      </c>
      <c r="H5336" s="9">
        <v>0.1</v>
      </c>
      <c r="I5336" s="13">
        <f>VLOOKUP($U5336,Pricebook!$A:$D,4,0)</f>
        <v>110</v>
      </c>
      <c r="J5336" s="11">
        <f>G5336*(1-H5336)</f>
        <v>1386</v>
      </c>
      <c r="K5336" t="s">
        <v>502</v>
      </c>
      <c r="L5336" t="s">
        <v>118</v>
      </c>
      <c r="M5336" t="str">
        <f>VLOOKUP($L5336,Companies!$A:$G,7,)</f>
        <v>Computer Software: Prepackaged Software</v>
      </c>
      <c r="N5336" t="str">
        <f>VLOOKUP($L5336,Companies!$A:$G,6,)</f>
        <v>Technology</v>
      </c>
      <c r="O5336" s="6" t="s">
        <v>2509</v>
      </c>
      <c r="P5336" s="6">
        <v>21208</v>
      </c>
      <c r="Q5336" t="s">
        <v>187</v>
      </c>
      <c r="R5336" t="s">
        <v>61</v>
      </c>
      <c r="S5336" s="4">
        <v>41001</v>
      </c>
      <c r="T5336" s="7">
        <f>S5336-E5336</f>
        <v>3</v>
      </c>
      <c r="U5336" t="s">
        <v>14215</v>
      </c>
      <c r="V5336" s="6" t="s">
        <v>14251</v>
      </c>
      <c r="W5336" t="s">
        <v>14266</v>
      </c>
      <c r="X5336" t="s">
        <v>14195</v>
      </c>
      <c r="Y5336" t="str">
        <f>VLOOKUP(R5336,Managers!$A:$B,2,)</f>
        <v>Allen Young</v>
      </c>
      <c r="Z5336" s="11">
        <f>VLOOKUP(X5336,HourlyWages!$A:$B,2,0)</f>
        <v>52</v>
      </c>
      <c r="AA5336">
        <v>1</v>
      </c>
    </row>
    <row r="5337" spans="1:27" x14ac:dyDescent="0.3">
      <c r="A5337" t="b">
        <f>COUNTIF($C$1:C5337, C5337)&gt;1</f>
        <v>0</v>
      </c>
      <c r="B5337" t="b">
        <f>VLOOKUP(C5337,Sheet3!$A:$B,2,0) &gt; 1</f>
        <v>0</v>
      </c>
      <c r="C5337">
        <v>5336</v>
      </c>
      <c r="D5337">
        <v>37920</v>
      </c>
      <c r="E5337" s="4">
        <v>40373</v>
      </c>
      <c r="F5337">
        <v>48</v>
      </c>
      <c r="G5337" s="15">
        <f>I5337*F5337</f>
        <v>7200</v>
      </c>
      <c r="H5337" s="9">
        <v>0.04</v>
      </c>
      <c r="I5337" s="13">
        <f>VLOOKUP($U5337,Pricebook!$A:$D,4,0)</f>
        <v>150</v>
      </c>
      <c r="J5337" s="11">
        <f>G5337*(1-H5337)</f>
        <v>6912</v>
      </c>
      <c r="K5337" t="s">
        <v>628</v>
      </c>
      <c r="L5337" t="s">
        <v>544</v>
      </c>
      <c r="M5337" t="str">
        <f>VLOOKUP($L5337,Companies!$A:$G,7,)</f>
        <v>Telecommunications Equipment</v>
      </c>
      <c r="N5337" t="str">
        <f>VLOOKUP($L5337,Companies!$A:$G,6,)</f>
        <v>Consumer Services</v>
      </c>
      <c r="O5337" s="6" t="s">
        <v>847</v>
      </c>
      <c r="P5337" s="6" t="s">
        <v>870</v>
      </c>
      <c r="Q5337" t="s">
        <v>48</v>
      </c>
      <c r="R5337" t="s">
        <v>16</v>
      </c>
      <c r="S5337" s="4">
        <v>40375</v>
      </c>
      <c r="T5337" s="7">
        <f>S5337-E5337</f>
        <v>2</v>
      </c>
      <c r="U5337" t="s">
        <v>14211</v>
      </c>
      <c r="V5337" s="6" t="s">
        <v>14257</v>
      </c>
      <c r="W5337" t="s">
        <v>14258</v>
      </c>
      <c r="X5337" t="s">
        <v>14195</v>
      </c>
      <c r="Y5337" t="str">
        <f>VLOOKUP(R5337,Managers!$A:$B,2,)</f>
        <v>Josh Martinez</v>
      </c>
      <c r="Z5337" s="11">
        <f>VLOOKUP(X5337,HourlyWages!$A:$B,2,0)</f>
        <v>52</v>
      </c>
      <c r="AA5337">
        <v>1</v>
      </c>
    </row>
    <row r="5338" spans="1:27" x14ac:dyDescent="0.3">
      <c r="A5338" t="b">
        <f>COUNTIF($C$1:C5338, C5338)&gt;1</f>
        <v>0</v>
      </c>
      <c r="B5338" t="b">
        <f>VLOOKUP(C5338,Sheet3!$A:$B,2,0) &gt; 1</f>
        <v>0</v>
      </c>
      <c r="C5338">
        <v>5337</v>
      </c>
      <c r="D5338">
        <v>37923</v>
      </c>
      <c r="E5338" s="4">
        <v>40264</v>
      </c>
      <c r="F5338">
        <v>29</v>
      </c>
      <c r="G5338" s="15">
        <f>I5338*F5338</f>
        <v>3190</v>
      </c>
      <c r="H5338" s="9">
        <v>0.01</v>
      </c>
      <c r="I5338" s="13">
        <f>VLOOKUP($U5338,Pricebook!$A:$D,4,0)</f>
        <v>110</v>
      </c>
      <c r="J5338" s="11">
        <f>G5338*(1-H5338)</f>
        <v>3158.1</v>
      </c>
      <c r="K5338" t="s">
        <v>2455</v>
      </c>
      <c r="L5338" t="s">
        <v>203</v>
      </c>
      <c r="M5338" t="str">
        <f>VLOOKUP($L5338,Companies!$A:$G,7,)</f>
        <v>Catalog/Specialty Distribution</v>
      </c>
      <c r="N5338" t="str">
        <f>VLOOKUP($L5338,Companies!$A:$G,6,)</f>
        <v>Consumer Services</v>
      </c>
      <c r="O5338" s="6" t="s">
        <v>531</v>
      </c>
      <c r="P5338" s="6">
        <v>28403</v>
      </c>
      <c r="Q5338" t="s">
        <v>33</v>
      </c>
      <c r="R5338" t="s">
        <v>34</v>
      </c>
      <c r="S5338" s="4">
        <v>40265</v>
      </c>
      <c r="T5338" s="7">
        <f>S5338-E5338</f>
        <v>1</v>
      </c>
      <c r="U5338" t="s">
        <v>14215</v>
      </c>
      <c r="V5338" s="6" t="s">
        <v>14254</v>
      </c>
      <c r="W5338" t="s">
        <v>14255</v>
      </c>
      <c r="X5338" t="s">
        <v>14195</v>
      </c>
      <c r="Y5338" t="str">
        <f>VLOOKUP(R5338,Managers!$A:$B,2,)</f>
        <v>Frank Mitchell</v>
      </c>
      <c r="Z5338" s="11">
        <f>VLOOKUP(X5338,HourlyWages!$A:$B,2,0)</f>
        <v>52</v>
      </c>
      <c r="AA5338">
        <v>1</v>
      </c>
    </row>
    <row r="5339" spans="1:27" x14ac:dyDescent="0.3">
      <c r="A5339" t="b">
        <f>COUNTIF($C$1:C5339, C5339)&gt;1</f>
        <v>0</v>
      </c>
      <c r="B5339" t="b">
        <f>VLOOKUP(C5339,Sheet3!$A:$B,2,0) &gt; 1</f>
        <v>0</v>
      </c>
      <c r="C5339">
        <v>5338</v>
      </c>
      <c r="D5339">
        <v>37924</v>
      </c>
      <c r="E5339" s="4">
        <v>40146</v>
      </c>
      <c r="F5339">
        <v>49</v>
      </c>
      <c r="G5339" s="15">
        <f>I5339*F5339</f>
        <v>9800</v>
      </c>
      <c r="H5339" s="9">
        <v>0.05</v>
      </c>
      <c r="I5339" s="13">
        <f>VLOOKUP($U5339,Pricebook!$A:$D,4,0)</f>
        <v>200</v>
      </c>
      <c r="J5339" s="11">
        <f>G5339*(1-H5339)</f>
        <v>9310</v>
      </c>
      <c r="K5339" t="s">
        <v>1703</v>
      </c>
      <c r="L5339" t="s">
        <v>128</v>
      </c>
      <c r="M5339" t="str">
        <f>VLOOKUP($L5339,Companies!$A:$G,7,)</f>
        <v>Diversified Commercial Services</v>
      </c>
      <c r="N5339" t="str">
        <f>VLOOKUP($L5339,Companies!$A:$G,6,)</f>
        <v>Consumer Services</v>
      </c>
      <c r="O5339" s="6" t="s">
        <v>863</v>
      </c>
      <c r="P5339" s="6">
        <v>37027</v>
      </c>
      <c r="Q5339" t="s">
        <v>81</v>
      </c>
      <c r="R5339" t="s">
        <v>34</v>
      </c>
      <c r="S5339" s="4">
        <v>40146</v>
      </c>
      <c r="T5339" s="7">
        <f>S5339-E5339</f>
        <v>0</v>
      </c>
      <c r="U5339" t="s">
        <v>14206</v>
      </c>
      <c r="V5339" s="6" t="s">
        <v>14251</v>
      </c>
      <c r="W5339" t="s">
        <v>14260</v>
      </c>
      <c r="X5339" t="s">
        <v>14185</v>
      </c>
      <c r="Y5339" t="str">
        <f>VLOOKUP(R5339,Managers!$A:$B,2,)</f>
        <v>Frank Mitchell</v>
      </c>
      <c r="Z5339" s="11">
        <f>VLOOKUP(X5339,HourlyWages!$A:$B,2,0)</f>
        <v>70</v>
      </c>
      <c r="AA5339">
        <v>1</v>
      </c>
    </row>
    <row r="5340" spans="1:27" x14ac:dyDescent="0.3">
      <c r="A5340" t="b">
        <f>COUNTIF($C$1:C5340, C5340)&gt;1</f>
        <v>0</v>
      </c>
      <c r="B5340" t="b">
        <f>VLOOKUP(C5340,Sheet3!$A:$B,2,0) &gt; 1</f>
        <v>0</v>
      </c>
      <c r="C5340">
        <v>5339</v>
      </c>
      <c r="D5340">
        <v>37924</v>
      </c>
      <c r="E5340" s="4">
        <v>40146</v>
      </c>
      <c r="F5340">
        <v>21</v>
      </c>
      <c r="G5340" s="15">
        <f>I5340*F5340</f>
        <v>2520</v>
      </c>
      <c r="H5340" s="9">
        <v>0.09</v>
      </c>
      <c r="I5340" s="13">
        <f>VLOOKUP($U5340,Pricebook!$A:$D,4,0)</f>
        <v>120</v>
      </c>
      <c r="J5340" s="11">
        <f>G5340*(1-H5340)</f>
        <v>2293.2000000000003</v>
      </c>
      <c r="K5340" t="s">
        <v>1703</v>
      </c>
      <c r="L5340" t="s">
        <v>128</v>
      </c>
      <c r="M5340" t="str">
        <f>VLOOKUP($L5340,Companies!$A:$G,7,)</f>
        <v>Diversified Commercial Services</v>
      </c>
      <c r="N5340" t="str">
        <f>VLOOKUP($L5340,Companies!$A:$G,6,)</f>
        <v>Consumer Services</v>
      </c>
      <c r="O5340" s="6" t="s">
        <v>2645</v>
      </c>
      <c r="P5340" s="6" t="s">
        <v>2646</v>
      </c>
      <c r="Q5340" t="s">
        <v>655</v>
      </c>
      <c r="R5340" t="s">
        <v>61</v>
      </c>
      <c r="S5340" s="4">
        <v>40146</v>
      </c>
      <c r="T5340" s="7">
        <f>S5340-E5340</f>
        <v>0</v>
      </c>
      <c r="U5340" t="s">
        <v>14212</v>
      </c>
      <c r="V5340" s="6" t="s">
        <v>14251</v>
      </c>
      <c r="W5340" t="s">
        <v>14260</v>
      </c>
      <c r="X5340" t="s">
        <v>14185</v>
      </c>
      <c r="Y5340" t="str">
        <f>VLOOKUP(R5340,Managers!$A:$B,2,)</f>
        <v>Allen Young</v>
      </c>
      <c r="Z5340" s="11">
        <f>VLOOKUP(X5340,HourlyWages!$A:$B,2,0)</f>
        <v>70</v>
      </c>
      <c r="AA5340">
        <v>1</v>
      </c>
    </row>
    <row r="5341" spans="1:27" x14ac:dyDescent="0.3">
      <c r="A5341" t="b">
        <f>COUNTIF($C$1:C5341, C5341)&gt;1</f>
        <v>0</v>
      </c>
      <c r="B5341" t="b">
        <f>VLOOKUP(C5341,Sheet3!$A:$B,2,0) &gt; 1</f>
        <v>0</v>
      </c>
      <c r="C5341">
        <v>5340</v>
      </c>
      <c r="D5341">
        <v>37925</v>
      </c>
      <c r="E5341" s="4">
        <v>40447</v>
      </c>
      <c r="F5341">
        <v>46</v>
      </c>
      <c r="G5341" s="15">
        <f>I5341*F5341</f>
        <v>6900</v>
      </c>
      <c r="H5341" s="9">
        <v>0.1</v>
      </c>
      <c r="I5341" s="13">
        <f>VLOOKUP($U5341,Pricebook!$A:$D,4,0)</f>
        <v>150</v>
      </c>
      <c r="J5341" s="11">
        <f>G5341*(1-H5341)</f>
        <v>6210</v>
      </c>
      <c r="K5341" t="s">
        <v>2104</v>
      </c>
      <c r="L5341" t="s">
        <v>775</v>
      </c>
      <c r="M5341" t="str">
        <f>VLOOKUP($L5341,Companies!$A:$G,7,)</f>
        <v>Computer Software: Prepackaged Software</v>
      </c>
      <c r="N5341" t="str">
        <f>VLOOKUP($L5341,Companies!$A:$G,6,)</f>
        <v>Technology</v>
      </c>
      <c r="O5341" s="6" t="s">
        <v>2463</v>
      </c>
      <c r="P5341" s="6">
        <v>50315</v>
      </c>
      <c r="Q5341" t="s">
        <v>38</v>
      </c>
      <c r="R5341" t="s">
        <v>16</v>
      </c>
      <c r="S5341" s="4">
        <v>40448</v>
      </c>
      <c r="T5341" s="7">
        <f>S5341-E5341</f>
        <v>1</v>
      </c>
      <c r="U5341" t="s">
        <v>14216</v>
      </c>
      <c r="V5341" s="6" t="s">
        <v>14254</v>
      </c>
      <c r="W5341" t="s">
        <v>14256</v>
      </c>
      <c r="X5341" t="s">
        <v>14191</v>
      </c>
      <c r="Y5341" t="str">
        <f>VLOOKUP(R5341,Managers!$A:$B,2,)</f>
        <v>Josh Martinez</v>
      </c>
      <c r="Z5341" s="11">
        <f>VLOOKUP(X5341,HourlyWages!$A:$B,2,0)</f>
        <v>60</v>
      </c>
      <c r="AA5341">
        <v>1</v>
      </c>
    </row>
    <row r="5342" spans="1:27" x14ac:dyDescent="0.3">
      <c r="A5342" t="b">
        <f>COUNTIF($C$1:C5342, C5342)&gt;1</f>
        <v>0</v>
      </c>
      <c r="B5342" t="b">
        <f>VLOOKUP(C5342,Sheet3!$A:$B,2,0) &gt; 1</f>
        <v>0</v>
      </c>
      <c r="C5342">
        <v>5341</v>
      </c>
      <c r="D5342">
        <v>37925</v>
      </c>
      <c r="E5342" s="4">
        <v>40447</v>
      </c>
      <c r="F5342">
        <v>31</v>
      </c>
      <c r="G5342" s="15">
        <f>I5342*F5342</f>
        <v>4650</v>
      </c>
      <c r="H5342" s="9">
        <v>0.05</v>
      </c>
      <c r="I5342" s="13">
        <f>VLOOKUP($U5342,Pricebook!$A:$D,4,0)</f>
        <v>150</v>
      </c>
      <c r="J5342" s="11">
        <f>G5342*(1-H5342)</f>
        <v>4417.5</v>
      </c>
      <c r="K5342" t="s">
        <v>2104</v>
      </c>
      <c r="L5342" t="s">
        <v>775</v>
      </c>
      <c r="M5342" t="str">
        <f>VLOOKUP($L5342,Companies!$A:$G,7,)</f>
        <v>Computer Software: Prepackaged Software</v>
      </c>
      <c r="N5342" t="str">
        <f>VLOOKUP($L5342,Companies!$A:$G,6,)</f>
        <v>Technology</v>
      </c>
      <c r="O5342" s="6" t="s">
        <v>2463</v>
      </c>
      <c r="P5342" s="6">
        <v>50315</v>
      </c>
      <c r="Q5342" t="s">
        <v>38</v>
      </c>
      <c r="R5342" t="s">
        <v>16</v>
      </c>
      <c r="S5342" s="4">
        <v>40448</v>
      </c>
      <c r="T5342" s="7">
        <f>S5342-E5342</f>
        <v>1</v>
      </c>
      <c r="U5342" t="s">
        <v>14210</v>
      </c>
      <c r="V5342" s="6" t="s">
        <v>14257</v>
      </c>
      <c r="W5342" t="s">
        <v>14259</v>
      </c>
      <c r="X5342" t="s">
        <v>14192</v>
      </c>
      <c r="Y5342" t="str">
        <f>VLOOKUP(R5342,Managers!$A:$B,2,)</f>
        <v>Josh Martinez</v>
      </c>
      <c r="Z5342" s="11">
        <f>VLOOKUP(X5342,HourlyWages!$A:$B,2,0)</f>
        <v>75</v>
      </c>
      <c r="AA5342">
        <v>1</v>
      </c>
    </row>
    <row r="5343" spans="1:27" x14ac:dyDescent="0.3">
      <c r="A5343" t="b">
        <f>COUNTIF($C$1:C5343, C5343)&gt;1</f>
        <v>0</v>
      </c>
      <c r="B5343" t="b">
        <f>VLOOKUP(C5343,Sheet3!$A:$B,2,0) &gt; 1</f>
        <v>0</v>
      </c>
      <c r="C5343">
        <v>5342</v>
      </c>
      <c r="D5343">
        <v>37926</v>
      </c>
      <c r="E5343" s="4">
        <v>40064</v>
      </c>
      <c r="F5343">
        <v>31</v>
      </c>
      <c r="G5343" s="15">
        <f>I5343*F5343</f>
        <v>3720</v>
      </c>
      <c r="H5343" s="9">
        <v>0.02</v>
      </c>
      <c r="I5343" s="13">
        <f>VLOOKUP($U5343,Pricebook!$A:$D,4,0)</f>
        <v>120</v>
      </c>
      <c r="J5343" s="11">
        <f>G5343*(1-H5343)</f>
        <v>3645.6</v>
      </c>
      <c r="K5343" t="s">
        <v>1089</v>
      </c>
      <c r="L5343" t="s">
        <v>112</v>
      </c>
      <c r="M5343" t="str">
        <f>VLOOKUP($L5343,Companies!$A:$G,7,)</f>
        <v>Telecommunications Equipment</v>
      </c>
      <c r="N5343" t="str">
        <f>VLOOKUP($L5343,Companies!$A:$G,6,)</f>
        <v>Public Utilities</v>
      </c>
      <c r="O5343" s="6" t="s">
        <v>2179</v>
      </c>
      <c r="P5343" s="6">
        <v>30338</v>
      </c>
      <c r="Q5343" t="s">
        <v>134</v>
      </c>
      <c r="R5343" t="s">
        <v>34</v>
      </c>
      <c r="S5343" s="4">
        <v>40066</v>
      </c>
      <c r="T5343" s="7">
        <f>S5343-E5343</f>
        <v>2</v>
      </c>
      <c r="U5343" t="s">
        <v>14212</v>
      </c>
      <c r="V5343" s="6" t="s">
        <v>14251</v>
      </c>
      <c r="W5343" t="s">
        <v>14263</v>
      </c>
      <c r="X5343" t="s">
        <v>14184</v>
      </c>
      <c r="Y5343" t="str">
        <f>VLOOKUP(R5343,Managers!$A:$B,2,)</f>
        <v>Frank Mitchell</v>
      </c>
      <c r="Z5343" s="11">
        <f>VLOOKUP(X5343,HourlyWages!$A:$B,2,0)</f>
        <v>50</v>
      </c>
      <c r="AA5343">
        <v>1</v>
      </c>
    </row>
    <row r="5344" spans="1:27" x14ac:dyDescent="0.3">
      <c r="A5344" t="b">
        <f>COUNTIF($C$1:C5344, C5344)&gt;1</f>
        <v>0</v>
      </c>
      <c r="B5344" t="b">
        <f>VLOOKUP(C5344,Sheet3!$A:$B,2,0) &gt; 1</f>
        <v>0</v>
      </c>
      <c r="C5344">
        <v>5343</v>
      </c>
      <c r="D5344">
        <v>37957</v>
      </c>
      <c r="E5344" s="4">
        <v>40487</v>
      </c>
      <c r="F5344">
        <v>31</v>
      </c>
      <c r="G5344" s="15">
        <f>I5344*F5344</f>
        <v>4960</v>
      </c>
      <c r="H5344" s="9">
        <v>0</v>
      </c>
      <c r="I5344" s="13">
        <f>VLOOKUP($U5344,Pricebook!$A:$D,4,0)</f>
        <v>160</v>
      </c>
      <c r="J5344" s="11">
        <f>G5344*(1-H5344)</f>
        <v>4960</v>
      </c>
      <c r="K5344" t="s">
        <v>1801</v>
      </c>
      <c r="L5344" t="s">
        <v>303</v>
      </c>
      <c r="M5344" t="str">
        <f>VLOOKUP($L5344,Companies!$A:$G,7,)</f>
        <v>Semiconductors</v>
      </c>
      <c r="N5344" t="str">
        <f>VLOOKUP($L5344,Companies!$A:$G,6,)</f>
        <v>Technology</v>
      </c>
      <c r="O5344" s="6" t="s">
        <v>2620</v>
      </c>
      <c r="P5344" s="6">
        <v>94583</v>
      </c>
      <c r="Q5344" t="s">
        <v>114</v>
      </c>
      <c r="R5344" t="s">
        <v>23</v>
      </c>
      <c r="S5344" s="4">
        <v>40488</v>
      </c>
      <c r="T5344" s="7">
        <f>S5344-E5344</f>
        <v>1</v>
      </c>
      <c r="U5344" t="s">
        <v>14218</v>
      </c>
      <c r="V5344" s="6" t="s">
        <v>14251</v>
      </c>
      <c r="W5344" t="s">
        <v>14263</v>
      </c>
      <c r="X5344" t="s">
        <v>14189</v>
      </c>
      <c r="Y5344" t="str">
        <f>VLOOKUP(R5344,Managers!$A:$B,2,)</f>
        <v>Bob Turner</v>
      </c>
      <c r="Z5344" s="11">
        <f>VLOOKUP(X5344,HourlyWages!$A:$B,2,0)</f>
        <v>62</v>
      </c>
      <c r="AA5344">
        <v>1</v>
      </c>
    </row>
    <row r="5345" spans="1:27" x14ac:dyDescent="0.3">
      <c r="A5345" t="b">
        <f>COUNTIF($C$1:C5345, C5345)&gt;1</f>
        <v>0</v>
      </c>
      <c r="B5345" t="b">
        <f>VLOOKUP(C5345,Sheet3!$A:$B,2,0) &gt; 1</f>
        <v>0</v>
      </c>
      <c r="C5345">
        <v>5344</v>
      </c>
      <c r="D5345">
        <v>37987</v>
      </c>
      <c r="E5345" s="4">
        <v>39997</v>
      </c>
      <c r="F5345">
        <v>26</v>
      </c>
      <c r="G5345" s="15">
        <f>I5345*F5345</f>
        <v>5200</v>
      </c>
      <c r="H5345" s="9">
        <v>0.1</v>
      </c>
      <c r="I5345" s="13">
        <f>VLOOKUP($U5345,Pricebook!$A:$D,4,0)</f>
        <v>200</v>
      </c>
      <c r="J5345" s="11">
        <f>G5345*(1-H5345)</f>
        <v>4680</v>
      </c>
      <c r="K5345" t="s">
        <v>686</v>
      </c>
      <c r="L5345" t="s">
        <v>468</v>
      </c>
      <c r="M5345" t="str">
        <f>VLOOKUP($L5345,Companies!$A:$G,7,)</f>
        <v>Major Pharmaceuticals</v>
      </c>
      <c r="N5345" t="str">
        <f>VLOOKUP($L5345,Companies!$A:$G,6,)</f>
        <v>Health Care</v>
      </c>
      <c r="O5345" s="6" t="s">
        <v>1647</v>
      </c>
      <c r="P5345" s="6">
        <v>32404</v>
      </c>
      <c r="Q5345" t="s">
        <v>101</v>
      </c>
      <c r="R5345" t="s">
        <v>34</v>
      </c>
      <c r="S5345" s="4">
        <v>39998</v>
      </c>
      <c r="T5345" s="7">
        <f>S5345-E5345</f>
        <v>1</v>
      </c>
      <c r="U5345" t="s">
        <v>14214</v>
      </c>
      <c r="V5345" s="6" t="s">
        <v>14254</v>
      </c>
      <c r="W5345" t="s">
        <v>14255</v>
      </c>
      <c r="X5345" t="s">
        <v>14196</v>
      </c>
      <c r="Y5345" t="str">
        <f>VLOOKUP(R5345,Managers!$A:$B,2,)</f>
        <v>Frank Mitchell</v>
      </c>
      <c r="Z5345" s="11">
        <f>VLOOKUP(X5345,HourlyWages!$A:$B,2,0)</f>
        <v>58</v>
      </c>
      <c r="AA5345">
        <v>1</v>
      </c>
    </row>
    <row r="5346" spans="1:27" x14ac:dyDescent="0.3">
      <c r="A5346" t="b">
        <f>COUNTIF($C$1:C5346, C5346)&gt;1</f>
        <v>0</v>
      </c>
      <c r="B5346" t="b">
        <f>VLOOKUP(C5346,Sheet3!$A:$B,2,0) &gt; 1</f>
        <v>0</v>
      </c>
      <c r="C5346">
        <v>5345</v>
      </c>
      <c r="D5346">
        <v>37987</v>
      </c>
      <c r="E5346" s="4">
        <v>39997</v>
      </c>
      <c r="F5346">
        <v>5</v>
      </c>
      <c r="G5346" s="15">
        <f>I5346*F5346</f>
        <v>625</v>
      </c>
      <c r="H5346" s="9">
        <v>0.1</v>
      </c>
      <c r="I5346" s="13">
        <f>VLOOKUP($U5346,Pricebook!$A:$D,4,0)</f>
        <v>125</v>
      </c>
      <c r="J5346" s="11">
        <f>G5346*(1-H5346)</f>
        <v>562.5</v>
      </c>
      <c r="K5346" t="s">
        <v>686</v>
      </c>
      <c r="L5346" t="s">
        <v>468</v>
      </c>
      <c r="M5346" t="str">
        <f>VLOOKUP($L5346,Companies!$A:$G,7,)</f>
        <v>Major Pharmaceuticals</v>
      </c>
      <c r="N5346" t="str">
        <f>VLOOKUP($L5346,Companies!$A:$G,6,)</f>
        <v>Health Care</v>
      </c>
      <c r="O5346" s="6" t="s">
        <v>1647</v>
      </c>
      <c r="P5346" s="6">
        <v>32404</v>
      </c>
      <c r="Q5346" t="s">
        <v>101</v>
      </c>
      <c r="R5346" t="s">
        <v>34</v>
      </c>
      <c r="S5346" s="4">
        <v>39998</v>
      </c>
      <c r="T5346" s="7">
        <f>S5346-E5346</f>
        <v>1</v>
      </c>
      <c r="U5346" t="s">
        <v>14209</v>
      </c>
      <c r="V5346" s="6" t="s">
        <v>14257</v>
      </c>
      <c r="W5346" t="s">
        <v>14259</v>
      </c>
      <c r="X5346" t="s">
        <v>14203</v>
      </c>
      <c r="Y5346" t="str">
        <f>VLOOKUP(R5346,Managers!$A:$B,2,)</f>
        <v>Frank Mitchell</v>
      </c>
      <c r="Z5346" s="11">
        <f>VLOOKUP(X5346,HourlyWages!$A:$B,2,0)</f>
        <v>62</v>
      </c>
      <c r="AA5346">
        <v>1</v>
      </c>
    </row>
    <row r="5347" spans="1:27" x14ac:dyDescent="0.3">
      <c r="A5347" t="b">
        <f>COUNTIF($C$1:C5347, C5347)&gt;1</f>
        <v>0</v>
      </c>
      <c r="B5347" t="b">
        <f>VLOOKUP(C5347,Sheet3!$A:$B,2,0) &gt; 1</f>
        <v>0</v>
      </c>
      <c r="C5347">
        <v>5346</v>
      </c>
      <c r="D5347">
        <v>37988</v>
      </c>
      <c r="E5347" s="4">
        <v>40638</v>
      </c>
      <c r="F5347">
        <v>12</v>
      </c>
      <c r="G5347" s="15">
        <f>I5347*F5347</f>
        <v>2400</v>
      </c>
      <c r="H5347" s="9">
        <v>0.08</v>
      </c>
      <c r="I5347" s="13">
        <f>VLOOKUP($U5347,Pricebook!$A:$D,4,0)</f>
        <v>200</v>
      </c>
      <c r="J5347" s="11">
        <f>G5347*(1-H5347)</f>
        <v>2208</v>
      </c>
      <c r="K5347" t="s">
        <v>1055</v>
      </c>
      <c r="L5347" t="s">
        <v>13</v>
      </c>
      <c r="M5347" t="str">
        <f>VLOOKUP($L5347,Companies!$A:$G,7,)</f>
        <v>Computer Software: Prepackaged Software</v>
      </c>
      <c r="N5347" t="str">
        <f>VLOOKUP($L5347,Companies!$A:$G,6,)</f>
        <v>Technology</v>
      </c>
      <c r="O5347" s="6" t="s">
        <v>2647</v>
      </c>
      <c r="P5347" s="6" t="s">
        <v>2648</v>
      </c>
      <c r="Q5347" t="s">
        <v>172</v>
      </c>
      <c r="R5347" t="s">
        <v>16</v>
      </c>
      <c r="S5347" s="4">
        <v>40638</v>
      </c>
      <c r="T5347" s="7">
        <f>S5347-E5347</f>
        <v>0</v>
      </c>
      <c r="U5347" t="s">
        <v>14206</v>
      </c>
      <c r="V5347" s="6" t="s">
        <v>14251</v>
      </c>
      <c r="W5347" t="s">
        <v>14252</v>
      </c>
      <c r="X5347" t="s">
        <v>14189</v>
      </c>
      <c r="Y5347" t="str">
        <f>VLOOKUP(R5347,Managers!$A:$B,2,)</f>
        <v>Josh Martinez</v>
      </c>
      <c r="Z5347" s="11">
        <f>VLOOKUP(X5347,HourlyWages!$A:$B,2,0)</f>
        <v>62</v>
      </c>
      <c r="AA5347">
        <v>1</v>
      </c>
    </row>
    <row r="5348" spans="1:27" x14ac:dyDescent="0.3">
      <c r="A5348" t="b">
        <f>COUNTIF($C$1:C5348, C5348)&gt;1</f>
        <v>0</v>
      </c>
      <c r="B5348" t="b">
        <f>VLOOKUP(C5348,Sheet3!$A:$B,2,0) &gt; 1</f>
        <v>0</v>
      </c>
      <c r="C5348">
        <v>5347</v>
      </c>
      <c r="D5348">
        <v>38017</v>
      </c>
      <c r="E5348" s="4">
        <v>40379</v>
      </c>
      <c r="F5348">
        <v>26</v>
      </c>
      <c r="G5348" s="15">
        <f>I5348*F5348</f>
        <v>2860</v>
      </c>
      <c r="H5348" s="9">
        <v>0.06</v>
      </c>
      <c r="I5348" s="13">
        <f>VLOOKUP($U5348,Pricebook!$A:$D,4,0)</f>
        <v>110</v>
      </c>
      <c r="J5348" s="11">
        <f>G5348*(1-H5348)</f>
        <v>2688.3999999999996</v>
      </c>
      <c r="K5348" t="s">
        <v>2099</v>
      </c>
      <c r="L5348" t="s">
        <v>306</v>
      </c>
      <c r="M5348" t="str">
        <f>VLOOKUP($L5348,Companies!$A:$G,7,)</f>
        <v>Industrial Machinery/Components</v>
      </c>
      <c r="N5348" t="str">
        <f>VLOOKUP($L5348,Companies!$A:$G,6,)</f>
        <v>Capital Goods</v>
      </c>
      <c r="O5348" s="6" t="s">
        <v>2341</v>
      </c>
      <c r="P5348" s="6">
        <v>67801</v>
      </c>
      <c r="Q5348" t="s">
        <v>153</v>
      </c>
      <c r="R5348" t="s">
        <v>16</v>
      </c>
      <c r="S5348" s="4">
        <v>40383</v>
      </c>
      <c r="T5348" s="7">
        <f>S5348-E5348</f>
        <v>4</v>
      </c>
      <c r="U5348" t="s">
        <v>14215</v>
      </c>
      <c r="V5348" s="6" t="s">
        <v>14257</v>
      </c>
      <c r="W5348" t="s">
        <v>14259</v>
      </c>
      <c r="X5348" t="s">
        <v>14193</v>
      </c>
      <c r="Y5348" t="str">
        <f>VLOOKUP(R5348,Managers!$A:$B,2,)</f>
        <v>Josh Martinez</v>
      </c>
      <c r="Z5348" s="11">
        <f>VLOOKUP(X5348,HourlyWages!$A:$B,2,0)</f>
        <v>57</v>
      </c>
      <c r="AA5348">
        <v>1</v>
      </c>
    </row>
    <row r="5349" spans="1:27" x14ac:dyDescent="0.3">
      <c r="A5349" t="b">
        <f>COUNTIF($C$1:C5349, C5349)&gt;1</f>
        <v>0</v>
      </c>
      <c r="B5349" t="b">
        <f>VLOOKUP(C5349,Sheet3!$A:$B,2,0) &gt; 1</f>
        <v>0</v>
      </c>
      <c r="C5349">
        <v>5348</v>
      </c>
      <c r="D5349">
        <v>38017</v>
      </c>
      <c r="E5349" s="4">
        <v>40379</v>
      </c>
      <c r="F5349">
        <v>27</v>
      </c>
      <c r="G5349" s="15">
        <f>I5349*F5349</f>
        <v>4050</v>
      </c>
      <c r="H5349" s="9">
        <v>0.08</v>
      </c>
      <c r="I5349" s="13">
        <f>VLOOKUP($U5349,Pricebook!$A:$D,4,0)</f>
        <v>150</v>
      </c>
      <c r="J5349" s="11">
        <f>G5349*(1-H5349)</f>
        <v>3726</v>
      </c>
      <c r="K5349" t="s">
        <v>2099</v>
      </c>
      <c r="L5349" t="s">
        <v>306</v>
      </c>
      <c r="M5349" t="str">
        <f>VLOOKUP($L5349,Companies!$A:$G,7,)</f>
        <v>Industrial Machinery/Components</v>
      </c>
      <c r="N5349" t="str">
        <f>VLOOKUP($L5349,Companies!$A:$G,6,)</f>
        <v>Capital Goods</v>
      </c>
      <c r="O5349" s="6" t="s">
        <v>2341</v>
      </c>
      <c r="P5349" s="6">
        <v>67801</v>
      </c>
      <c r="Q5349" t="s">
        <v>153</v>
      </c>
      <c r="R5349" t="s">
        <v>16</v>
      </c>
      <c r="S5349" s="4">
        <v>40386</v>
      </c>
      <c r="T5349" s="7">
        <f>S5349-E5349</f>
        <v>7</v>
      </c>
      <c r="U5349" t="s">
        <v>14210</v>
      </c>
      <c r="V5349" s="6" t="s">
        <v>14251</v>
      </c>
      <c r="W5349" t="s">
        <v>14266</v>
      </c>
      <c r="X5349" t="s">
        <v>14201</v>
      </c>
      <c r="Y5349" t="str">
        <f>VLOOKUP(R5349,Managers!$A:$B,2,)</f>
        <v>Josh Martinez</v>
      </c>
      <c r="Z5349" s="11">
        <f>VLOOKUP(X5349,HourlyWages!$A:$B,2,0)</f>
        <v>53</v>
      </c>
      <c r="AA5349">
        <v>1</v>
      </c>
    </row>
    <row r="5350" spans="1:27" x14ac:dyDescent="0.3">
      <c r="A5350" t="b">
        <f>COUNTIF($C$1:C5350, C5350)&gt;1</f>
        <v>0</v>
      </c>
      <c r="B5350" t="b">
        <f>VLOOKUP(C5350,Sheet3!$A:$B,2,0) &gt; 1</f>
        <v>0</v>
      </c>
      <c r="C5350">
        <v>5349</v>
      </c>
      <c r="D5350">
        <v>38021</v>
      </c>
      <c r="E5350" s="4">
        <v>39834</v>
      </c>
      <c r="F5350">
        <v>16</v>
      </c>
      <c r="G5350" s="15">
        <f>I5350*F5350</f>
        <v>2720</v>
      </c>
      <c r="H5350" s="9">
        <v>0.04</v>
      </c>
      <c r="I5350" s="13">
        <f>VLOOKUP($U5350,Pricebook!$A:$D,4,0)</f>
        <v>170</v>
      </c>
      <c r="J5350" s="11">
        <f>G5350*(1-H5350)</f>
        <v>2611.1999999999998</v>
      </c>
      <c r="K5350" t="s">
        <v>658</v>
      </c>
      <c r="L5350" t="s">
        <v>396</v>
      </c>
      <c r="M5350" t="str">
        <f>VLOOKUP($L5350,Companies!$A:$G,7,)</f>
        <v>EDP Services</v>
      </c>
      <c r="N5350" t="str">
        <f>VLOOKUP($L5350,Companies!$A:$G,6,)</f>
        <v>Technology</v>
      </c>
      <c r="O5350" s="6" t="s">
        <v>2208</v>
      </c>
      <c r="P5350" s="6" t="s">
        <v>611</v>
      </c>
      <c r="Q5350" t="s">
        <v>232</v>
      </c>
      <c r="R5350" t="s">
        <v>61</v>
      </c>
      <c r="S5350" s="4">
        <v>39835</v>
      </c>
      <c r="T5350" s="7">
        <f>S5350-E5350</f>
        <v>1</v>
      </c>
      <c r="U5350" t="s">
        <v>14219</v>
      </c>
      <c r="V5350" s="6" t="s">
        <v>14254</v>
      </c>
      <c r="W5350" t="s">
        <v>14255</v>
      </c>
      <c r="X5350" t="s">
        <v>14190</v>
      </c>
      <c r="Y5350" t="str">
        <f>VLOOKUP(R5350,Managers!$A:$B,2,)</f>
        <v>Allen Young</v>
      </c>
      <c r="Z5350" s="11">
        <f>VLOOKUP(X5350,HourlyWages!$A:$B,2,0)</f>
        <v>67</v>
      </c>
      <c r="AA5350">
        <v>1</v>
      </c>
    </row>
    <row r="5351" spans="1:27" x14ac:dyDescent="0.3">
      <c r="A5351" t="b">
        <f>COUNTIF($C$1:C5351, C5351)&gt;1</f>
        <v>0</v>
      </c>
      <c r="B5351" t="b">
        <f>VLOOKUP(C5351,Sheet3!$A:$B,2,0) &gt; 1</f>
        <v>0</v>
      </c>
      <c r="C5351">
        <v>5350</v>
      </c>
      <c r="D5351">
        <v>38021</v>
      </c>
      <c r="E5351" s="4">
        <v>39834</v>
      </c>
      <c r="F5351">
        <v>36</v>
      </c>
      <c r="G5351" s="15">
        <f>I5351*F5351</f>
        <v>7200</v>
      </c>
      <c r="H5351" s="9">
        <v>0.02</v>
      </c>
      <c r="I5351" s="13">
        <f>VLOOKUP($U5351,Pricebook!$A:$D,4,0)</f>
        <v>200</v>
      </c>
      <c r="J5351" s="11">
        <f>G5351*(1-H5351)</f>
        <v>7056</v>
      </c>
      <c r="K5351" t="s">
        <v>658</v>
      </c>
      <c r="L5351" t="s">
        <v>396</v>
      </c>
      <c r="M5351" t="str">
        <f>VLOOKUP($L5351,Companies!$A:$G,7,)</f>
        <v>EDP Services</v>
      </c>
      <c r="N5351" t="str">
        <f>VLOOKUP($L5351,Companies!$A:$G,6,)</f>
        <v>Technology</v>
      </c>
      <c r="O5351" s="6" t="s">
        <v>2208</v>
      </c>
      <c r="P5351" s="6" t="s">
        <v>611</v>
      </c>
      <c r="Q5351" t="s">
        <v>232</v>
      </c>
      <c r="R5351" t="s">
        <v>61</v>
      </c>
      <c r="S5351" s="4">
        <v>39835</v>
      </c>
      <c r="T5351" s="7">
        <f>S5351-E5351</f>
        <v>1</v>
      </c>
      <c r="U5351" t="s">
        <v>14214</v>
      </c>
      <c r="V5351" s="6" t="s">
        <v>14254</v>
      </c>
      <c r="W5351" t="s">
        <v>14255</v>
      </c>
      <c r="X5351" t="s">
        <v>14196</v>
      </c>
      <c r="Y5351" t="str">
        <f>VLOOKUP(R5351,Managers!$A:$B,2,)</f>
        <v>Allen Young</v>
      </c>
      <c r="Z5351" s="11">
        <f>VLOOKUP(X5351,HourlyWages!$A:$B,2,0)</f>
        <v>58</v>
      </c>
      <c r="AA5351">
        <v>1</v>
      </c>
    </row>
    <row r="5352" spans="1:27" x14ac:dyDescent="0.3">
      <c r="A5352" t="b">
        <f>COUNTIF($C$1:C5352, C5352)&gt;1</f>
        <v>0</v>
      </c>
      <c r="B5352" t="b">
        <f>VLOOKUP(C5352,Sheet3!$A:$B,2,0) &gt; 1</f>
        <v>0</v>
      </c>
      <c r="C5352">
        <v>5351</v>
      </c>
      <c r="D5352">
        <v>38021</v>
      </c>
      <c r="E5352" s="4">
        <v>39834</v>
      </c>
      <c r="F5352">
        <v>46</v>
      </c>
      <c r="G5352" s="15">
        <f>I5352*F5352</f>
        <v>7360</v>
      </c>
      <c r="H5352" s="9">
        <v>0.02</v>
      </c>
      <c r="I5352" s="13">
        <f>VLOOKUP($U5352,Pricebook!$A:$D,4,0)</f>
        <v>160</v>
      </c>
      <c r="J5352" s="11">
        <f>G5352*(1-H5352)</f>
        <v>7212.8</v>
      </c>
      <c r="K5352" t="s">
        <v>658</v>
      </c>
      <c r="L5352" t="s">
        <v>396</v>
      </c>
      <c r="M5352" t="str">
        <f>VLOOKUP($L5352,Companies!$A:$G,7,)</f>
        <v>EDP Services</v>
      </c>
      <c r="N5352" t="str">
        <f>VLOOKUP($L5352,Companies!$A:$G,6,)</f>
        <v>Technology</v>
      </c>
      <c r="O5352" s="6" t="s">
        <v>1488</v>
      </c>
      <c r="P5352" s="6">
        <v>51106</v>
      </c>
      <c r="Q5352" t="s">
        <v>38</v>
      </c>
      <c r="R5352" t="s">
        <v>16</v>
      </c>
      <c r="S5352" s="4">
        <v>39836</v>
      </c>
      <c r="T5352" s="7">
        <f>S5352-E5352</f>
        <v>2</v>
      </c>
      <c r="U5352" t="s">
        <v>14218</v>
      </c>
      <c r="V5352" s="6" t="s">
        <v>14251</v>
      </c>
      <c r="W5352" t="s">
        <v>14266</v>
      </c>
      <c r="X5352" t="s">
        <v>14197</v>
      </c>
      <c r="Y5352" t="str">
        <f>VLOOKUP(R5352,Managers!$A:$B,2,)</f>
        <v>Josh Martinez</v>
      </c>
      <c r="Z5352" s="11">
        <f>VLOOKUP(X5352,HourlyWages!$A:$B,2,0)</f>
        <v>71</v>
      </c>
      <c r="AA5352">
        <v>1</v>
      </c>
    </row>
    <row r="5353" spans="1:27" x14ac:dyDescent="0.3">
      <c r="A5353" t="b">
        <f>COUNTIF($C$1:C5353, C5353)&gt;1</f>
        <v>0</v>
      </c>
      <c r="B5353" t="b">
        <f>VLOOKUP(C5353,Sheet3!$A:$B,2,0) &gt; 1</f>
        <v>0</v>
      </c>
      <c r="C5353">
        <v>5352</v>
      </c>
      <c r="D5353">
        <v>38048</v>
      </c>
      <c r="E5353" s="4">
        <v>40202</v>
      </c>
      <c r="F5353">
        <v>42</v>
      </c>
      <c r="G5353" s="15">
        <f>I5353*F5353</f>
        <v>6300</v>
      </c>
      <c r="H5353" s="9">
        <v>0.1</v>
      </c>
      <c r="I5353" s="13">
        <f>VLOOKUP($U5353,Pricebook!$A:$D,4,0)</f>
        <v>150</v>
      </c>
      <c r="J5353" s="11">
        <f>G5353*(1-H5353)</f>
        <v>5670</v>
      </c>
      <c r="K5353" t="s">
        <v>2649</v>
      </c>
      <c r="L5353" t="s">
        <v>303</v>
      </c>
      <c r="M5353" t="str">
        <f>VLOOKUP($L5353,Companies!$A:$G,7,)</f>
        <v>Semiconductors</v>
      </c>
      <c r="N5353" t="str">
        <f>VLOOKUP($L5353,Companies!$A:$G,6,)</f>
        <v>Technology</v>
      </c>
      <c r="O5353" s="6" t="s">
        <v>1206</v>
      </c>
      <c r="P5353" s="6">
        <v>11967</v>
      </c>
      <c r="Q5353" t="s">
        <v>60</v>
      </c>
      <c r="R5353" t="s">
        <v>61</v>
      </c>
      <c r="S5353" s="4">
        <v>40202</v>
      </c>
      <c r="T5353" s="7">
        <f>S5353-E5353</f>
        <v>0</v>
      </c>
      <c r="U5353" t="s">
        <v>14210</v>
      </c>
      <c r="V5353" s="6" t="s">
        <v>14251</v>
      </c>
      <c r="W5353" t="s">
        <v>14263</v>
      </c>
      <c r="X5353" t="s">
        <v>14188</v>
      </c>
      <c r="Y5353" t="str">
        <f>VLOOKUP(R5353,Managers!$A:$B,2,)</f>
        <v>Allen Young</v>
      </c>
      <c r="Z5353" s="11">
        <f>VLOOKUP(X5353,HourlyWages!$A:$B,2,0)</f>
        <v>52</v>
      </c>
      <c r="AA5353">
        <v>1</v>
      </c>
    </row>
    <row r="5354" spans="1:27" x14ac:dyDescent="0.3">
      <c r="A5354" t="b">
        <f>COUNTIF($C$1:C5354, C5354)&gt;1</f>
        <v>0</v>
      </c>
      <c r="B5354" t="b">
        <f>VLOOKUP(C5354,Sheet3!$A:$B,2,0) &gt; 1</f>
        <v>0</v>
      </c>
      <c r="C5354">
        <v>5353</v>
      </c>
      <c r="D5354">
        <v>38048</v>
      </c>
      <c r="E5354" s="4">
        <v>40202</v>
      </c>
      <c r="F5354">
        <v>47</v>
      </c>
      <c r="G5354" s="15">
        <f>I5354*F5354</f>
        <v>5875</v>
      </c>
      <c r="H5354" s="9">
        <v>0.05</v>
      </c>
      <c r="I5354" s="13">
        <f>VLOOKUP($U5354,Pricebook!$A:$D,4,0)</f>
        <v>125</v>
      </c>
      <c r="J5354" s="11">
        <f>G5354*(1-H5354)</f>
        <v>5581.25</v>
      </c>
      <c r="K5354" t="s">
        <v>2649</v>
      </c>
      <c r="L5354" t="s">
        <v>303</v>
      </c>
      <c r="M5354" t="str">
        <f>VLOOKUP($L5354,Companies!$A:$G,7,)</f>
        <v>Semiconductors</v>
      </c>
      <c r="N5354" t="str">
        <f>VLOOKUP($L5354,Companies!$A:$G,6,)</f>
        <v>Technology</v>
      </c>
      <c r="O5354" s="6" t="s">
        <v>428</v>
      </c>
      <c r="P5354" s="6">
        <v>11787</v>
      </c>
      <c r="Q5354" t="s">
        <v>60</v>
      </c>
      <c r="R5354" t="s">
        <v>61</v>
      </c>
      <c r="S5354" s="4">
        <v>40203</v>
      </c>
      <c r="T5354" s="7">
        <f>S5354-E5354</f>
        <v>1</v>
      </c>
      <c r="U5354" t="s">
        <v>14208</v>
      </c>
      <c r="V5354" s="6" t="s">
        <v>14251</v>
      </c>
      <c r="W5354" t="s">
        <v>14260</v>
      </c>
      <c r="X5354" t="s">
        <v>14203</v>
      </c>
      <c r="Y5354" t="str">
        <f>VLOOKUP(R5354,Managers!$A:$B,2,)</f>
        <v>Allen Young</v>
      </c>
      <c r="Z5354" s="11">
        <f>VLOOKUP(X5354,HourlyWages!$A:$B,2,0)</f>
        <v>62</v>
      </c>
      <c r="AA5354">
        <v>1</v>
      </c>
    </row>
    <row r="5355" spans="1:27" x14ac:dyDescent="0.3">
      <c r="A5355" t="b">
        <f>COUNTIF($C$1:C5355, C5355)&gt;1</f>
        <v>0</v>
      </c>
      <c r="B5355" t="b">
        <f>VLOOKUP(C5355,Sheet3!$A:$B,2,0) &gt; 1</f>
        <v>0</v>
      </c>
      <c r="C5355">
        <v>5354</v>
      </c>
      <c r="D5355">
        <v>38050</v>
      </c>
      <c r="E5355" s="4">
        <v>40477</v>
      </c>
      <c r="F5355">
        <v>31</v>
      </c>
      <c r="G5355" s="15">
        <f>I5355*F5355</f>
        <v>3720</v>
      </c>
      <c r="H5355" s="9">
        <v>0.09</v>
      </c>
      <c r="I5355" s="13">
        <f>VLOOKUP($U5355,Pricebook!$A:$D,4,0)</f>
        <v>120</v>
      </c>
      <c r="J5355" s="11">
        <f>G5355*(1-H5355)</f>
        <v>3385.2000000000003</v>
      </c>
      <c r="K5355" t="s">
        <v>742</v>
      </c>
      <c r="L5355" t="s">
        <v>360</v>
      </c>
      <c r="M5355" t="str">
        <f>VLOOKUP($L5355,Companies!$A:$G,7,)</f>
        <v>Semiconductors</v>
      </c>
      <c r="N5355" t="str">
        <f>VLOOKUP($L5355,Companies!$A:$G,6,)</f>
        <v>Technology</v>
      </c>
      <c r="O5355" s="6" t="s">
        <v>750</v>
      </c>
      <c r="P5355" s="6">
        <v>29577</v>
      </c>
      <c r="Q5355" t="s">
        <v>163</v>
      </c>
      <c r="R5355" t="s">
        <v>34</v>
      </c>
      <c r="S5355" s="4">
        <v>40478</v>
      </c>
      <c r="T5355" s="7">
        <f>S5355-E5355</f>
        <v>1</v>
      </c>
      <c r="U5355" t="s">
        <v>14212</v>
      </c>
      <c r="V5355" s="6" t="s">
        <v>14251</v>
      </c>
      <c r="W5355" t="s">
        <v>14262</v>
      </c>
      <c r="X5355" t="s">
        <v>14191</v>
      </c>
      <c r="Y5355" t="str">
        <f>VLOOKUP(R5355,Managers!$A:$B,2,)</f>
        <v>Frank Mitchell</v>
      </c>
      <c r="Z5355" s="11">
        <f>VLOOKUP(X5355,HourlyWages!$A:$B,2,0)</f>
        <v>60</v>
      </c>
      <c r="AA5355">
        <v>1</v>
      </c>
    </row>
    <row r="5356" spans="1:27" x14ac:dyDescent="0.3">
      <c r="A5356" t="b">
        <f>COUNTIF($C$1:C5356, C5356)&gt;1</f>
        <v>0</v>
      </c>
      <c r="B5356" t="b">
        <f>VLOOKUP(C5356,Sheet3!$A:$B,2,0) &gt; 1</f>
        <v>0</v>
      </c>
      <c r="C5356">
        <v>5355</v>
      </c>
      <c r="D5356">
        <v>38050</v>
      </c>
      <c r="E5356" s="4">
        <v>40477</v>
      </c>
      <c r="F5356">
        <v>36</v>
      </c>
      <c r="G5356" s="15">
        <f>I5356*F5356</f>
        <v>4320</v>
      </c>
      <c r="H5356" s="9">
        <v>0.04</v>
      </c>
      <c r="I5356" s="13">
        <f>VLOOKUP($U5356,Pricebook!$A:$D,4,0)</f>
        <v>120</v>
      </c>
      <c r="J5356" s="11">
        <f>G5356*(1-H5356)</f>
        <v>4147.2</v>
      </c>
      <c r="K5356" t="s">
        <v>742</v>
      </c>
      <c r="L5356" t="s">
        <v>360</v>
      </c>
      <c r="M5356" t="str">
        <f>VLOOKUP($L5356,Companies!$A:$G,7,)</f>
        <v>Semiconductors</v>
      </c>
      <c r="N5356" t="str">
        <f>VLOOKUP($L5356,Companies!$A:$G,6,)</f>
        <v>Technology</v>
      </c>
      <c r="O5356" s="6" t="s">
        <v>750</v>
      </c>
      <c r="P5356" s="6">
        <v>29577</v>
      </c>
      <c r="Q5356" t="s">
        <v>163</v>
      </c>
      <c r="R5356" t="s">
        <v>34</v>
      </c>
      <c r="S5356" s="4">
        <v>40479</v>
      </c>
      <c r="T5356" s="7">
        <f>S5356-E5356</f>
        <v>2</v>
      </c>
      <c r="U5356" t="s">
        <v>14212</v>
      </c>
      <c r="V5356" s="6" t="s">
        <v>14251</v>
      </c>
      <c r="W5356" t="s">
        <v>14252</v>
      </c>
      <c r="X5356" t="s">
        <v>14196</v>
      </c>
      <c r="Y5356" t="str">
        <f>VLOOKUP(R5356,Managers!$A:$B,2,)</f>
        <v>Frank Mitchell</v>
      </c>
      <c r="Z5356" s="11">
        <f>VLOOKUP(X5356,HourlyWages!$A:$B,2,0)</f>
        <v>58</v>
      </c>
      <c r="AA5356">
        <v>1</v>
      </c>
    </row>
    <row r="5357" spans="1:27" x14ac:dyDescent="0.3">
      <c r="A5357" t="b">
        <f>COUNTIF($C$1:C5357, C5357)&gt;1</f>
        <v>0</v>
      </c>
      <c r="B5357" t="b">
        <f>VLOOKUP(C5357,Sheet3!$A:$B,2,0) &gt; 1</f>
        <v>0</v>
      </c>
      <c r="C5357">
        <v>5356</v>
      </c>
      <c r="D5357">
        <v>38050</v>
      </c>
      <c r="E5357" s="4">
        <v>40477</v>
      </c>
      <c r="F5357">
        <v>14</v>
      </c>
      <c r="G5357" s="15">
        <f>I5357*F5357</f>
        <v>1750</v>
      </c>
      <c r="H5357" s="9">
        <v>0.04</v>
      </c>
      <c r="I5357" s="13">
        <f>VLOOKUP($U5357,Pricebook!$A:$D,4,0)</f>
        <v>125</v>
      </c>
      <c r="J5357" s="11">
        <f>G5357*(1-H5357)</f>
        <v>1680</v>
      </c>
      <c r="K5357" t="s">
        <v>742</v>
      </c>
      <c r="L5357" t="s">
        <v>360</v>
      </c>
      <c r="M5357" t="str">
        <f>VLOOKUP($L5357,Companies!$A:$G,7,)</f>
        <v>Semiconductors</v>
      </c>
      <c r="N5357" t="str">
        <f>VLOOKUP($L5357,Companies!$A:$G,6,)</f>
        <v>Technology</v>
      </c>
      <c r="O5357" s="6" t="s">
        <v>750</v>
      </c>
      <c r="P5357" s="6">
        <v>29577</v>
      </c>
      <c r="Q5357" t="s">
        <v>163</v>
      </c>
      <c r="R5357" t="s">
        <v>34</v>
      </c>
      <c r="S5357" s="4">
        <v>40479</v>
      </c>
      <c r="T5357" s="7">
        <f>S5357-E5357</f>
        <v>2</v>
      </c>
      <c r="U5357" t="s">
        <v>14209</v>
      </c>
      <c r="V5357" s="6" t="s">
        <v>14251</v>
      </c>
      <c r="W5357" t="s">
        <v>14263</v>
      </c>
      <c r="X5357" t="s">
        <v>14190</v>
      </c>
      <c r="Y5357" t="str">
        <f>VLOOKUP(R5357,Managers!$A:$B,2,)</f>
        <v>Frank Mitchell</v>
      </c>
      <c r="Z5357" s="11">
        <f>VLOOKUP(X5357,HourlyWages!$A:$B,2,0)</f>
        <v>67</v>
      </c>
      <c r="AA5357">
        <v>1</v>
      </c>
    </row>
    <row r="5358" spans="1:27" x14ac:dyDescent="0.3">
      <c r="A5358" t="b">
        <f>COUNTIF($C$1:C5358, C5358)&gt;1</f>
        <v>0</v>
      </c>
      <c r="B5358" t="b">
        <f>VLOOKUP(C5358,Sheet3!$A:$B,2,0) &gt; 1</f>
        <v>0</v>
      </c>
      <c r="C5358">
        <v>5357</v>
      </c>
      <c r="D5358">
        <v>38052</v>
      </c>
      <c r="E5358" s="4">
        <v>40954</v>
      </c>
      <c r="F5358">
        <v>13</v>
      </c>
      <c r="G5358" s="15">
        <f>I5358*F5358</f>
        <v>1950</v>
      </c>
      <c r="H5358" s="9">
        <v>0.03</v>
      </c>
      <c r="I5358" s="13">
        <f>VLOOKUP($U5358,Pricebook!$A:$D,4,0)</f>
        <v>150</v>
      </c>
      <c r="J5358" s="11">
        <f>G5358*(1-H5358)</f>
        <v>1891.5</v>
      </c>
      <c r="K5358" t="s">
        <v>1231</v>
      </c>
      <c r="L5358" t="s">
        <v>400</v>
      </c>
      <c r="M5358" t="str">
        <f>VLOOKUP($L5358,Companies!$A:$G,7,)</f>
        <v>Industrial Specialties</v>
      </c>
      <c r="N5358" t="str">
        <f>VLOOKUP($L5358,Companies!$A:$G,6,)</f>
        <v>Health Care</v>
      </c>
      <c r="O5358" s="6" t="s">
        <v>1092</v>
      </c>
      <c r="P5358" s="6">
        <v>76106</v>
      </c>
      <c r="Q5358" t="s">
        <v>48</v>
      </c>
      <c r="R5358" t="s">
        <v>16</v>
      </c>
      <c r="S5358" s="4">
        <v>40954</v>
      </c>
      <c r="T5358" s="7">
        <f>S5358-E5358</f>
        <v>0</v>
      </c>
      <c r="U5358" t="s">
        <v>14211</v>
      </c>
      <c r="V5358" s="6" t="s">
        <v>14251</v>
      </c>
      <c r="W5358" t="s">
        <v>14262</v>
      </c>
      <c r="X5358" t="s">
        <v>14202</v>
      </c>
      <c r="Y5358" t="str">
        <f>VLOOKUP(R5358,Managers!$A:$B,2,)</f>
        <v>Josh Martinez</v>
      </c>
      <c r="Z5358" s="11">
        <f>VLOOKUP(X5358,HourlyWages!$A:$B,2,0)</f>
        <v>71</v>
      </c>
      <c r="AA5358">
        <v>1</v>
      </c>
    </row>
    <row r="5359" spans="1:27" x14ac:dyDescent="0.3">
      <c r="A5359" t="b">
        <f>COUNTIF($C$1:C5359, C5359)&gt;1</f>
        <v>0</v>
      </c>
      <c r="B5359" t="b">
        <f>VLOOKUP(C5359,Sheet3!$A:$B,2,0) &gt; 1</f>
        <v>0</v>
      </c>
      <c r="C5359">
        <v>5358</v>
      </c>
      <c r="D5359">
        <v>38080</v>
      </c>
      <c r="E5359" s="4">
        <v>40070</v>
      </c>
      <c r="F5359">
        <v>26</v>
      </c>
      <c r="G5359" s="15">
        <f>I5359*F5359</f>
        <v>2860</v>
      </c>
      <c r="H5359" s="9">
        <v>0.08</v>
      </c>
      <c r="I5359" s="13">
        <f>VLOOKUP($U5359,Pricebook!$A:$D,4,0)</f>
        <v>110</v>
      </c>
      <c r="J5359" s="11">
        <f>G5359*(1-H5359)</f>
        <v>2631.2000000000003</v>
      </c>
      <c r="K5359" t="s">
        <v>1749</v>
      </c>
      <c r="L5359" t="s">
        <v>235</v>
      </c>
      <c r="M5359" t="str">
        <f>VLOOKUP($L5359,Companies!$A:$G,7,)</f>
        <v>Television Services</v>
      </c>
      <c r="N5359" t="str">
        <f>VLOOKUP($L5359,Companies!$A:$G,6,)</f>
        <v>Consumer Services</v>
      </c>
      <c r="O5359" s="6" t="s">
        <v>1750</v>
      </c>
      <c r="P5359" s="6">
        <v>77301</v>
      </c>
      <c r="Q5359" t="s">
        <v>48</v>
      </c>
      <c r="R5359" t="s">
        <v>16</v>
      </c>
      <c r="S5359" s="4">
        <v>40071</v>
      </c>
      <c r="T5359" s="7">
        <f>S5359-E5359</f>
        <v>1</v>
      </c>
      <c r="U5359" t="s">
        <v>14215</v>
      </c>
      <c r="V5359" s="6" t="s">
        <v>14251</v>
      </c>
      <c r="W5359" t="s">
        <v>14252</v>
      </c>
      <c r="X5359" t="s">
        <v>14185</v>
      </c>
      <c r="Y5359" t="str">
        <f>VLOOKUP(R5359,Managers!$A:$B,2,)</f>
        <v>Josh Martinez</v>
      </c>
      <c r="Z5359" s="11">
        <f>VLOOKUP(X5359,HourlyWages!$A:$B,2,0)</f>
        <v>70</v>
      </c>
      <c r="AA5359">
        <v>1</v>
      </c>
    </row>
    <row r="5360" spans="1:27" x14ac:dyDescent="0.3">
      <c r="A5360" t="b">
        <f>COUNTIF($C$1:C5360, C5360)&gt;1</f>
        <v>0</v>
      </c>
      <c r="B5360" t="b">
        <f>VLOOKUP(C5360,Sheet3!$A:$B,2,0) &gt; 1</f>
        <v>0</v>
      </c>
      <c r="C5360">
        <v>5359</v>
      </c>
      <c r="D5360">
        <v>38084</v>
      </c>
      <c r="E5360" s="4">
        <v>39892</v>
      </c>
      <c r="F5360">
        <v>11</v>
      </c>
      <c r="G5360" s="15">
        <f>I5360*F5360</f>
        <v>1210</v>
      </c>
      <c r="H5360" s="9">
        <v>0.02</v>
      </c>
      <c r="I5360" s="13">
        <f>VLOOKUP($U5360,Pricebook!$A:$D,4,0)</f>
        <v>110</v>
      </c>
      <c r="J5360" s="11">
        <f>G5360*(1-H5360)</f>
        <v>1185.8</v>
      </c>
      <c r="K5360" t="s">
        <v>2451</v>
      </c>
      <c r="L5360" t="s">
        <v>760</v>
      </c>
      <c r="M5360" t="str">
        <f>VLOOKUP($L5360,Companies!$A:$G,7,)</f>
        <v>Business Services</v>
      </c>
      <c r="N5360" t="str">
        <f>VLOOKUP($L5360,Companies!$A:$G,6,)</f>
        <v>Miscellaneous</v>
      </c>
      <c r="O5360" s="6" t="s">
        <v>2624</v>
      </c>
      <c r="P5360" s="6">
        <v>53214</v>
      </c>
      <c r="Q5360" t="s">
        <v>95</v>
      </c>
      <c r="R5360" t="s">
        <v>16</v>
      </c>
      <c r="S5360" s="4">
        <v>39894</v>
      </c>
      <c r="T5360" s="7">
        <f>S5360-E5360</f>
        <v>2</v>
      </c>
      <c r="U5360" t="s">
        <v>14215</v>
      </c>
      <c r="V5360" s="6" t="s">
        <v>14257</v>
      </c>
      <c r="W5360" t="s">
        <v>14258</v>
      </c>
      <c r="X5360" t="s">
        <v>14189</v>
      </c>
      <c r="Y5360" t="str">
        <f>VLOOKUP(R5360,Managers!$A:$B,2,)</f>
        <v>Josh Martinez</v>
      </c>
      <c r="Z5360" s="11">
        <f>VLOOKUP(X5360,HourlyWages!$A:$B,2,0)</f>
        <v>62</v>
      </c>
      <c r="AA5360">
        <v>1</v>
      </c>
    </row>
    <row r="5361" spans="1:27" x14ac:dyDescent="0.3">
      <c r="A5361" t="b">
        <f>COUNTIF($C$1:C5361, C5361)&gt;1</f>
        <v>0</v>
      </c>
      <c r="B5361" t="b">
        <f>VLOOKUP(C5361,Sheet3!$A:$B,2,0) &gt; 1</f>
        <v>0</v>
      </c>
      <c r="C5361">
        <v>5360</v>
      </c>
      <c r="D5361">
        <v>38084</v>
      </c>
      <c r="E5361" s="4">
        <v>39892</v>
      </c>
      <c r="F5361">
        <v>33</v>
      </c>
      <c r="G5361" s="15">
        <f>I5361*F5361</f>
        <v>4125</v>
      </c>
      <c r="H5361" s="9">
        <v>0.06</v>
      </c>
      <c r="I5361" s="13">
        <f>VLOOKUP($U5361,Pricebook!$A:$D,4,0)</f>
        <v>125</v>
      </c>
      <c r="J5361" s="11">
        <f>G5361*(1-H5361)</f>
        <v>3877.5</v>
      </c>
      <c r="K5361" t="s">
        <v>2451</v>
      </c>
      <c r="L5361" t="s">
        <v>760</v>
      </c>
      <c r="M5361" t="str">
        <f>VLOOKUP($L5361,Companies!$A:$G,7,)</f>
        <v>Business Services</v>
      </c>
      <c r="N5361" t="str">
        <f>VLOOKUP($L5361,Companies!$A:$G,6,)</f>
        <v>Miscellaneous</v>
      </c>
      <c r="O5361" s="6" t="s">
        <v>2650</v>
      </c>
      <c r="P5361" s="6">
        <v>53095</v>
      </c>
      <c r="Q5361" t="s">
        <v>95</v>
      </c>
      <c r="R5361" t="s">
        <v>16</v>
      </c>
      <c r="S5361" s="4">
        <v>39894</v>
      </c>
      <c r="T5361" s="7">
        <f>S5361-E5361</f>
        <v>2</v>
      </c>
      <c r="U5361" t="s">
        <v>14208</v>
      </c>
      <c r="V5361" s="6" t="s">
        <v>14257</v>
      </c>
      <c r="W5361" t="s">
        <v>14258</v>
      </c>
      <c r="X5361" t="s">
        <v>14189</v>
      </c>
      <c r="Y5361" t="str">
        <f>VLOOKUP(R5361,Managers!$A:$B,2,)</f>
        <v>Josh Martinez</v>
      </c>
      <c r="Z5361" s="11">
        <f>VLOOKUP(X5361,HourlyWages!$A:$B,2,0)</f>
        <v>62</v>
      </c>
      <c r="AA5361">
        <v>1</v>
      </c>
    </row>
    <row r="5362" spans="1:27" x14ac:dyDescent="0.3">
      <c r="A5362" t="b">
        <f>COUNTIF($C$1:C5362, C5362)&gt;1</f>
        <v>0</v>
      </c>
      <c r="B5362" t="b">
        <f>VLOOKUP(C5362,Sheet3!$A:$B,2,0) &gt; 1</f>
        <v>0</v>
      </c>
      <c r="C5362">
        <v>5361</v>
      </c>
      <c r="D5362">
        <v>38087</v>
      </c>
      <c r="E5362" s="4">
        <v>39865</v>
      </c>
      <c r="F5362">
        <v>18</v>
      </c>
      <c r="G5362" s="15">
        <f>I5362*F5362</f>
        <v>2700</v>
      </c>
      <c r="H5362" s="9">
        <v>0.02</v>
      </c>
      <c r="I5362" s="13">
        <f>VLOOKUP($U5362,Pricebook!$A:$D,4,0)</f>
        <v>150</v>
      </c>
      <c r="J5362" s="11">
        <f>G5362*(1-H5362)</f>
        <v>2646</v>
      </c>
      <c r="K5362" t="s">
        <v>869</v>
      </c>
      <c r="L5362" t="s">
        <v>707</v>
      </c>
      <c r="M5362" t="str">
        <f>VLOOKUP($L5362,Companies!$A:$G,7,)</f>
        <v>Medical/Nursing Services</v>
      </c>
      <c r="N5362" t="str">
        <f>VLOOKUP($L5362,Companies!$A:$G,6,)</f>
        <v>Health Care</v>
      </c>
      <c r="O5362" s="6" t="s">
        <v>1625</v>
      </c>
      <c r="P5362" s="6" t="s">
        <v>2651</v>
      </c>
      <c r="Q5362" t="s">
        <v>317</v>
      </c>
      <c r="R5362" t="s">
        <v>61</v>
      </c>
      <c r="S5362" s="4">
        <v>39865</v>
      </c>
      <c r="T5362" s="7">
        <f>S5362-E5362</f>
        <v>0</v>
      </c>
      <c r="U5362" t="s">
        <v>14211</v>
      </c>
      <c r="V5362" s="6" t="s">
        <v>14251</v>
      </c>
      <c r="W5362" t="s">
        <v>14263</v>
      </c>
      <c r="X5362" t="s">
        <v>14195</v>
      </c>
      <c r="Y5362" t="str">
        <f>VLOOKUP(R5362,Managers!$A:$B,2,)</f>
        <v>Allen Young</v>
      </c>
      <c r="Z5362" s="11">
        <f>VLOOKUP(X5362,HourlyWages!$A:$B,2,0)</f>
        <v>52</v>
      </c>
      <c r="AA5362">
        <v>1</v>
      </c>
    </row>
    <row r="5363" spans="1:27" x14ac:dyDescent="0.3">
      <c r="A5363" t="b">
        <f>COUNTIF($C$1:C5363, C5363)&gt;1</f>
        <v>0</v>
      </c>
      <c r="B5363" t="b">
        <f>VLOOKUP(C5363,Sheet3!$A:$B,2,0) &gt; 1</f>
        <v>0</v>
      </c>
      <c r="C5363">
        <v>5362</v>
      </c>
      <c r="D5363">
        <v>38117</v>
      </c>
      <c r="E5363" s="4">
        <v>40288</v>
      </c>
      <c r="F5363">
        <v>28</v>
      </c>
      <c r="G5363" s="15">
        <f>I5363*F5363</f>
        <v>5600</v>
      </c>
      <c r="H5363" s="9">
        <v>0.01</v>
      </c>
      <c r="I5363" s="13">
        <f>VLOOKUP($U5363,Pricebook!$A:$D,4,0)</f>
        <v>200</v>
      </c>
      <c r="J5363" s="11">
        <f>G5363*(1-H5363)</f>
        <v>5544</v>
      </c>
      <c r="K5363" t="s">
        <v>1500</v>
      </c>
      <c r="L5363" t="s">
        <v>64</v>
      </c>
      <c r="M5363" t="str">
        <f>VLOOKUP($L5363,Companies!$A:$G,7,)</f>
        <v>Semiconductors</v>
      </c>
      <c r="N5363" t="str">
        <f>VLOOKUP($L5363,Companies!$A:$G,6,)</f>
        <v>Technology</v>
      </c>
      <c r="O5363" s="6" t="s">
        <v>1501</v>
      </c>
      <c r="P5363" s="6">
        <v>44256</v>
      </c>
      <c r="Q5363" t="s">
        <v>210</v>
      </c>
      <c r="R5363" t="s">
        <v>61</v>
      </c>
      <c r="S5363" s="4">
        <v>40293</v>
      </c>
      <c r="T5363" s="7">
        <f>S5363-E5363</f>
        <v>5</v>
      </c>
      <c r="U5363" t="s">
        <v>14206</v>
      </c>
      <c r="V5363" s="6" t="s">
        <v>14257</v>
      </c>
      <c r="W5363" t="s">
        <v>14259</v>
      </c>
      <c r="X5363" t="s">
        <v>14193</v>
      </c>
      <c r="Y5363" t="str">
        <f>VLOOKUP(R5363,Managers!$A:$B,2,)</f>
        <v>Allen Young</v>
      </c>
      <c r="Z5363" s="11">
        <f>VLOOKUP(X5363,HourlyWages!$A:$B,2,0)</f>
        <v>57</v>
      </c>
      <c r="AA5363">
        <v>1</v>
      </c>
    </row>
    <row r="5364" spans="1:27" x14ac:dyDescent="0.3">
      <c r="A5364" t="b">
        <f>COUNTIF($C$1:C5364, C5364)&gt;1</f>
        <v>0</v>
      </c>
      <c r="B5364" t="b">
        <f>VLOOKUP(C5364,Sheet3!$A:$B,2,0) &gt; 1</f>
        <v>0</v>
      </c>
      <c r="C5364">
        <v>5363</v>
      </c>
      <c r="D5364">
        <v>38118</v>
      </c>
      <c r="E5364" s="4">
        <v>40651</v>
      </c>
      <c r="F5364">
        <v>7</v>
      </c>
      <c r="G5364" s="15">
        <f>I5364*F5364</f>
        <v>1050</v>
      </c>
      <c r="H5364" s="9">
        <v>0.09</v>
      </c>
      <c r="I5364" s="13">
        <f>VLOOKUP($U5364,Pricebook!$A:$D,4,0)</f>
        <v>150</v>
      </c>
      <c r="J5364" s="11">
        <f>G5364*(1-H5364)</f>
        <v>955.5</v>
      </c>
      <c r="K5364" t="s">
        <v>643</v>
      </c>
      <c r="L5364" t="s">
        <v>482</v>
      </c>
      <c r="M5364" t="str">
        <f>VLOOKUP($L5364,Companies!$A:$G,7,)</f>
        <v>Television Services</v>
      </c>
      <c r="N5364" t="str">
        <f>VLOOKUP($L5364,Companies!$A:$G,6,)</f>
        <v>Consumer Services</v>
      </c>
      <c r="O5364" s="6" t="s">
        <v>962</v>
      </c>
      <c r="P5364" s="6">
        <v>38701</v>
      </c>
      <c r="Q5364" t="s">
        <v>699</v>
      </c>
      <c r="R5364" t="s">
        <v>34</v>
      </c>
      <c r="S5364" s="4">
        <v>40653</v>
      </c>
      <c r="T5364" s="7">
        <f>S5364-E5364</f>
        <v>2</v>
      </c>
      <c r="U5364" t="s">
        <v>14211</v>
      </c>
      <c r="V5364" s="6" t="s">
        <v>14251</v>
      </c>
      <c r="W5364" t="s">
        <v>14266</v>
      </c>
      <c r="X5364" t="s">
        <v>14203</v>
      </c>
      <c r="Y5364" t="str">
        <f>VLOOKUP(R5364,Managers!$A:$B,2,)</f>
        <v>Frank Mitchell</v>
      </c>
      <c r="Z5364" s="11">
        <f>VLOOKUP(X5364,HourlyWages!$A:$B,2,0)</f>
        <v>62</v>
      </c>
      <c r="AA5364">
        <v>1</v>
      </c>
    </row>
    <row r="5365" spans="1:27" x14ac:dyDescent="0.3">
      <c r="A5365" t="b">
        <f>COUNTIF($C$1:C5365, C5365)&gt;1</f>
        <v>0</v>
      </c>
      <c r="B5365" t="b">
        <f>VLOOKUP(C5365,Sheet3!$A:$B,2,0) &gt; 1</f>
        <v>0</v>
      </c>
      <c r="C5365">
        <v>5364</v>
      </c>
      <c r="D5365">
        <v>38145</v>
      </c>
      <c r="E5365" s="4">
        <v>40068</v>
      </c>
      <c r="F5365">
        <v>33</v>
      </c>
      <c r="G5365" s="15">
        <f>I5365*F5365</f>
        <v>5280</v>
      </c>
      <c r="H5365" s="9">
        <v>7.0000000000000007E-2</v>
      </c>
      <c r="I5365" s="13">
        <f>VLOOKUP($U5365,Pricebook!$A:$D,4,0)</f>
        <v>160</v>
      </c>
      <c r="J5365" s="11">
        <f>G5365*(1-H5365)</f>
        <v>4910.3999999999996</v>
      </c>
      <c r="K5365" t="s">
        <v>2046</v>
      </c>
      <c r="L5365" t="s">
        <v>41</v>
      </c>
      <c r="M5365" t="str">
        <f>VLOOKUP($L5365,Companies!$A:$G,7,)</f>
        <v>EDP Services</v>
      </c>
      <c r="N5365" t="str">
        <f>VLOOKUP($L5365,Companies!$A:$G,6,)</f>
        <v>Technology</v>
      </c>
      <c r="O5365" s="6" t="s">
        <v>2570</v>
      </c>
      <c r="P5365" s="6" t="s">
        <v>2571</v>
      </c>
      <c r="Q5365" t="s">
        <v>48</v>
      </c>
      <c r="R5365" t="s">
        <v>16</v>
      </c>
      <c r="S5365" s="4">
        <v>40070</v>
      </c>
      <c r="T5365" s="7">
        <f>S5365-E5365</f>
        <v>2</v>
      </c>
      <c r="U5365" t="s">
        <v>14218</v>
      </c>
      <c r="V5365" s="6" t="s">
        <v>14251</v>
      </c>
      <c r="W5365" t="s">
        <v>14266</v>
      </c>
      <c r="X5365" t="s">
        <v>14201</v>
      </c>
      <c r="Y5365" t="str">
        <f>VLOOKUP(R5365,Managers!$A:$B,2,)</f>
        <v>Josh Martinez</v>
      </c>
      <c r="Z5365" s="11">
        <f>VLOOKUP(X5365,HourlyWages!$A:$B,2,0)</f>
        <v>53</v>
      </c>
      <c r="AA5365">
        <v>1</v>
      </c>
    </row>
    <row r="5366" spans="1:27" x14ac:dyDescent="0.3">
      <c r="A5366" t="b">
        <f>COUNTIF($C$1:C5366, C5366)&gt;1</f>
        <v>0</v>
      </c>
      <c r="B5366" t="b">
        <f>VLOOKUP(C5366,Sheet3!$A:$B,2,0) &gt; 1</f>
        <v>0</v>
      </c>
      <c r="C5366">
        <v>5365</v>
      </c>
      <c r="D5366">
        <v>38145</v>
      </c>
      <c r="E5366" s="4">
        <v>40068</v>
      </c>
      <c r="F5366">
        <v>8</v>
      </c>
      <c r="G5366" s="15">
        <f>I5366*F5366</f>
        <v>1000</v>
      </c>
      <c r="H5366" s="9">
        <v>0.01</v>
      </c>
      <c r="I5366" s="13">
        <f>VLOOKUP($U5366,Pricebook!$A:$D,4,0)</f>
        <v>125</v>
      </c>
      <c r="J5366" s="11">
        <f>G5366*(1-H5366)</f>
        <v>990</v>
      </c>
      <c r="K5366" t="s">
        <v>2046</v>
      </c>
      <c r="L5366" t="s">
        <v>41</v>
      </c>
      <c r="M5366" t="str">
        <f>VLOOKUP($L5366,Companies!$A:$G,7,)</f>
        <v>EDP Services</v>
      </c>
      <c r="N5366" t="str">
        <f>VLOOKUP($L5366,Companies!$A:$G,6,)</f>
        <v>Technology</v>
      </c>
      <c r="O5366" s="6" t="s">
        <v>2570</v>
      </c>
      <c r="P5366" s="6" t="s">
        <v>2571</v>
      </c>
      <c r="Q5366" t="s">
        <v>48</v>
      </c>
      <c r="R5366" t="s">
        <v>16</v>
      </c>
      <c r="S5366" s="4">
        <v>40069</v>
      </c>
      <c r="T5366" s="7">
        <f>S5366-E5366</f>
        <v>1</v>
      </c>
      <c r="U5366" t="s">
        <v>14208</v>
      </c>
      <c r="V5366" s="6" t="s">
        <v>14254</v>
      </c>
      <c r="W5366" t="s">
        <v>14269</v>
      </c>
      <c r="X5366" t="s">
        <v>14197</v>
      </c>
      <c r="Y5366" t="str">
        <f>VLOOKUP(R5366,Managers!$A:$B,2,)</f>
        <v>Josh Martinez</v>
      </c>
      <c r="Z5366" s="11">
        <f>VLOOKUP(X5366,HourlyWages!$A:$B,2,0)</f>
        <v>71</v>
      </c>
      <c r="AA5366">
        <v>1</v>
      </c>
    </row>
    <row r="5367" spans="1:27" x14ac:dyDescent="0.3">
      <c r="A5367" t="b">
        <f>COUNTIF($C$1:C5367, C5367)&gt;1</f>
        <v>0</v>
      </c>
      <c r="B5367" t="b">
        <f>VLOOKUP(C5367,Sheet3!$A:$B,2,0) &gt; 1</f>
        <v>0</v>
      </c>
      <c r="C5367">
        <v>5366</v>
      </c>
      <c r="D5367">
        <v>38146</v>
      </c>
      <c r="E5367" s="4">
        <v>40884</v>
      </c>
      <c r="F5367">
        <v>41</v>
      </c>
      <c r="G5367" s="15">
        <f>I5367*F5367</f>
        <v>5125</v>
      </c>
      <c r="H5367" s="9">
        <v>0.08</v>
      </c>
      <c r="I5367" s="13">
        <f>VLOOKUP($U5367,Pricebook!$A:$D,4,0)</f>
        <v>125</v>
      </c>
      <c r="J5367" s="11">
        <f>G5367*(1-H5367)</f>
        <v>4715</v>
      </c>
      <c r="K5367" t="s">
        <v>1310</v>
      </c>
      <c r="L5367" t="s">
        <v>363</v>
      </c>
      <c r="M5367" t="str">
        <f>VLOOKUP($L5367,Companies!$A:$G,7,)</f>
        <v>Biotechnology: Laboratory Analytical Instruments</v>
      </c>
      <c r="N5367" t="str">
        <f>VLOOKUP($L5367,Companies!$A:$G,6,)</f>
        <v>Capital Goods</v>
      </c>
      <c r="O5367" s="6" t="s">
        <v>1311</v>
      </c>
      <c r="P5367" s="6">
        <v>19013</v>
      </c>
      <c r="Q5367" t="s">
        <v>232</v>
      </c>
      <c r="R5367" t="s">
        <v>61</v>
      </c>
      <c r="S5367" s="4">
        <v>40884</v>
      </c>
      <c r="T5367" s="7">
        <f>S5367-E5367</f>
        <v>0</v>
      </c>
      <c r="U5367" t="s">
        <v>14208</v>
      </c>
      <c r="V5367" s="6" t="s">
        <v>14251</v>
      </c>
      <c r="W5367" t="s">
        <v>14252</v>
      </c>
      <c r="X5367" t="s">
        <v>14189</v>
      </c>
      <c r="Y5367" t="str">
        <f>VLOOKUP(R5367,Managers!$A:$B,2,)</f>
        <v>Allen Young</v>
      </c>
      <c r="Z5367" s="11">
        <f>VLOOKUP(X5367,HourlyWages!$A:$B,2,0)</f>
        <v>62</v>
      </c>
      <c r="AA5367">
        <v>1</v>
      </c>
    </row>
    <row r="5368" spans="1:27" x14ac:dyDescent="0.3">
      <c r="A5368" t="b">
        <f>COUNTIF($C$1:C5368, C5368)&gt;1</f>
        <v>0</v>
      </c>
      <c r="B5368" t="b">
        <f>VLOOKUP(C5368,Sheet3!$A:$B,2,0) &gt; 1</f>
        <v>0</v>
      </c>
      <c r="C5368">
        <v>5367</v>
      </c>
      <c r="D5368">
        <v>38146</v>
      </c>
      <c r="E5368" s="4">
        <v>40884</v>
      </c>
      <c r="F5368">
        <v>45</v>
      </c>
      <c r="G5368" s="15">
        <f>I5368*F5368</f>
        <v>7200</v>
      </c>
      <c r="H5368" s="9">
        <v>0.03</v>
      </c>
      <c r="I5368" s="13">
        <f>VLOOKUP($U5368,Pricebook!$A:$D,4,0)</f>
        <v>160</v>
      </c>
      <c r="J5368" s="11">
        <f>G5368*(1-H5368)</f>
        <v>6984</v>
      </c>
      <c r="K5368" t="s">
        <v>1310</v>
      </c>
      <c r="L5368" t="s">
        <v>363</v>
      </c>
      <c r="M5368" t="str">
        <f>VLOOKUP($L5368,Companies!$A:$G,7,)</f>
        <v>Biotechnology: Laboratory Analytical Instruments</v>
      </c>
      <c r="N5368" t="str">
        <f>VLOOKUP($L5368,Companies!$A:$G,6,)</f>
        <v>Capital Goods</v>
      </c>
      <c r="O5368" s="6" t="s">
        <v>397</v>
      </c>
      <c r="P5368" s="6" t="s">
        <v>398</v>
      </c>
      <c r="Q5368" t="s">
        <v>43</v>
      </c>
      <c r="R5368" t="s">
        <v>23</v>
      </c>
      <c r="S5368" s="4">
        <v>40888</v>
      </c>
      <c r="T5368" s="7">
        <f>S5368-E5368</f>
        <v>4</v>
      </c>
      <c r="U5368" t="s">
        <v>14218</v>
      </c>
      <c r="V5368" s="6" t="s">
        <v>14257</v>
      </c>
      <c r="W5368" t="s">
        <v>14258</v>
      </c>
      <c r="X5368" t="s">
        <v>14189</v>
      </c>
      <c r="Y5368" t="str">
        <f>VLOOKUP(R5368,Managers!$A:$B,2,)</f>
        <v>Bob Turner</v>
      </c>
      <c r="Z5368" s="11">
        <f>VLOOKUP(X5368,HourlyWages!$A:$B,2,0)</f>
        <v>62</v>
      </c>
      <c r="AA5368">
        <v>1</v>
      </c>
    </row>
    <row r="5369" spans="1:27" x14ac:dyDescent="0.3">
      <c r="A5369" t="b">
        <f>COUNTIF($C$1:C5369, C5369)&gt;1</f>
        <v>0</v>
      </c>
      <c r="B5369" t="b">
        <f>VLOOKUP(C5369,Sheet3!$A:$B,2,0) &gt; 1</f>
        <v>0</v>
      </c>
      <c r="C5369">
        <v>5368</v>
      </c>
      <c r="D5369">
        <v>38176</v>
      </c>
      <c r="E5369" s="4">
        <v>40405</v>
      </c>
      <c r="F5369">
        <v>39</v>
      </c>
      <c r="G5369" s="15">
        <f>I5369*F5369</f>
        <v>4290</v>
      </c>
      <c r="H5369" s="9">
        <v>0.01</v>
      </c>
      <c r="I5369" s="13">
        <f>VLOOKUP($U5369,Pricebook!$A:$D,4,0)</f>
        <v>110</v>
      </c>
      <c r="J5369" s="11">
        <f>G5369*(1-H5369)</f>
        <v>4247.1000000000004</v>
      </c>
      <c r="K5369" t="s">
        <v>1177</v>
      </c>
      <c r="L5369" t="s">
        <v>41</v>
      </c>
      <c r="M5369" t="str">
        <f>VLOOKUP($L5369,Companies!$A:$G,7,)</f>
        <v>EDP Services</v>
      </c>
      <c r="N5369" t="str">
        <f>VLOOKUP($L5369,Companies!$A:$G,6,)</f>
        <v>Technology</v>
      </c>
      <c r="O5369" s="6" t="s">
        <v>1112</v>
      </c>
      <c r="P5369" s="6">
        <v>35810</v>
      </c>
      <c r="Q5369" t="s">
        <v>424</v>
      </c>
      <c r="R5369" t="s">
        <v>34</v>
      </c>
      <c r="S5369" s="4">
        <v>40406</v>
      </c>
      <c r="T5369" s="7">
        <f>S5369-E5369</f>
        <v>1</v>
      </c>
      <c r="U5369" t="s">
        <v>14215</v>
      </c>
      <c r="V5369" s="6" t="s">
        <v>14254</v>
      </c>
      <c r="W5369" t="s">
        <v>14255</v>
      </c>
      <c r="X5369" t="s">
        <v>14192</v>
      </c>
      <c r="Y5369" t="str">
        <f>VLOOKUP(R5369,Managers!$A:$B,2,)</f>
        <v>Frank Mitchell</v>
      </c>
      <c r="Z5369" s="11">
        <f>VLOOKUP(X5369,HourlyWages!$A:$B,2,0)</f>
        <v>75</v>
      </c>
      <c r="AA5369">
        <v>1</v>
      </c>
    </row>
    <row r="5370" spans="1:27" x14ac:dyDescent="0.3">
      <c r="A5370" t="b">
        <f>COUNTIF($C$1:C5370, C5370)&gt;1</f>
        <v>0</v>
      </c>
      <c r="B5370" t="b">
        <f>VLOOKUP(C5370,Sheet3!$A:$B,2,0) &gt; 1</f>
        <v>0</v>
      </c>
      <c r="C5370">
        <v>5369</v>
      </c>
      <c r="D5370">
        <v>38176</v>
      </c>
      <c r="E5370" s="4">
        <v>40405</v>
      </c>
      <c r="F5370">
        <v>48</v>
      </c>
      <c r="G5370" s="15">
        <f>I5370*F5370</f>
        <v>5760</v>
      </c>
      <c r="H5370" s="9">
        <v>0.06</v>
      </c>
      <c r="I5370" s="13">
        <f>VLOOKUP($U5370,Pricebook!$A:$D,4,0)</f>
        <v>120</v>
      </c>
      <c r="J5370" s="11">
        <f>G5370*(1-H5370)</f>
        <v>5414.4</v>
      </c>
      <c r="K5370" t="s">
        <v>1177</v>
      </c>
      <c r="L5370" t="s">
        <v>41</v>
      </c>
      <c r="M5370" t="str">
        <f>VLOOKUP($L5370,Companies!$A:$G,7,)</f>
        <v>EDP Services</v>
      </c>
      <c r="N5370" t="str">
        <f>VLOOKUP($L5370,Companies!$A:$G,6,)</f>
        <v>Technology</v>
      </c>
      <c r="O5370" s="6" t="s">
        <v>1112</v>
      </c>
      <c r="P5370" s="6">
        <v>35810</v>
      </c>
      <c r="Q5370" t="s">
        <v>424</v>
      </c>
      <c r="R5370" t="s">
        <v>34</v>
      </c>
      <c r="S5370" s="4">
        <v>40407</v>
      </c>
      <c r="T5370" s="7">
        <f>S5370-E5370</f>
        <v>2</v>
      </c>
      <c r="U5370" t="s">
        <v>14212</v>
      </c>
      <c r="V5370" s="6" t="s">
        <v>14251</v>
      </c>
      <c r="W5370" t="s">
        <v>14266</v>
      </c>
      <c r="X5370" t="s">
        <v>14193</v>
      </c>
      <c r="Y5370" t="str">
        <f>VLOOKUP(R5370,Managers!$A:$B,2,)</f>
        <v>Frank Mitchell</v>
      </c>
      <c r="Z5370" s="11">
        <f>VLOOKUP(X5370,HourlyWages!$A:$B,2,0)</f>
        <v>57</v>
      </c>
      <c r="AA5370">
        <v>1</v>
      </c>
    </row>
    <row r="5371" spans="1:27" x14ac:dyDescent="0.3">
      <c r="A5371" t="b">
        <f>COUNTIF($C$1:C5371, C5371)&gt;1</f>
        <v>0</v>
      </c>
      <c r="B5371" t="b">
        <f>VLOOKUP(C5371,Sheet3!$A:$B,2,0) &gt; 1</f>
        <v>0</v>
      </c>
      <c r="C5371">
        <v>5370</v>
      </c>
      <c r="D5371">
        <v>38178</v>
      </c>
      <c r="E5371" s="4">
        <v>41150</v>
      </c>
      <c r="F5371">
        <v>32</v>
      </c>
      <c r="G5371" s="15">
        <f>I5371*F5371</f>
        <v>6400</v>
      </c>
      <c r="H5371" s="9">
        <v>0.02</v>
      </c>
      <c r="I5371" s="13">
        <f>VLOOKUP($U5371,Pricebook!$A:$D,4,0)</f>
        <v>200</v>
      </c>
      <c r="J5371" s="11">
        <f>G5371*(1-H5371)</f>
        <v>6272</v>
      </c>
      <c r="K5371" t="s">
        <v>312</v>
      </c>
      <c r="L5371" t="s">
        <v>108</v>
      </c>
      <c r="M5371" t="str">
        <f>VLOOKUP($L5371,Companies!$A:$G,7,)</f>
        <v>Broadcasting</v>
      </c>
      <c r="N5371" t="str">
        <f>VLOOKUP($L5371,Companies!$A:$G,6,)</f>
        <v>Consumer Services</v>
      </c>
      <c r="O5371" s="6" t="s">
        <v>2276</v>
      </c>
      <c r="P5371" s="6">
        <v>97005</v>
      </c>
      <c r="Q5371" t="s">
        <v>43</v>
      </c>
      <c r="R5371" t="s">
        <v>23</v>
      </c>
      <c r="S5371" s="4">
        <v>41151</v>
      </c>
      <c r="T5371" s="7">
        <f>S5371-E5371</f>
        <v>1</v>
      </c>
      <c r="U5371" t="s">
        <v>14214</v>
      </c>
      <c r="V5371" s="6" t="s">
        <v>14257</v>
      </c>
      <c r="W5371" t="s">
        <v>14258</v>
      </c>
      <c r="X5371" t="s">
        <v>14202</v>
      </c>
      <c r="Y5371" t="str">
        <f>VLOOKUP(R5371,Managers!$A:$B,2,)</f>
        <v>Bob Turner</v>
      </c>
      <c r="Z5371" s="11">
        <f>VLOOKUP(X5371,HourlyWages!$A:$B,2,0)</f>
        <v>71</v>
      </c>
      <c r="AA5371">
        <v>1</v>
      </c>
    </row>
    <row r="5372" spans="1:27" x14ac:dyDescent="0.3">
      <c r="A5372" t="b">
        <f>COUNTIF($C$1:C5372, C5372)&gt;1</f>
        <v>0</v>
      </c>
      <c r="B5372" t="b">
        <f>VLOOKUP(C5372,Sheet3!$A:$B,2,0) &gt; 1</f>
        <v>0</v>
      </c>
      <c r="C5372">
        <v>5371</v>
      </c>
      <c r="D5372">
        <v>38182</v>
      </c>
      <c r="E5372" s="4">
        <v>41051</v>
      </c>
      <c r="F5372">
        <v>45</v>
      </c>
      <c r="G5372" s="15">
        <f>I5372*F5372</f>
        <v>9000</v>
      </c>
      <c r="H5372" s="9">
        <v>7.0000000000000007E-2</v>
      </c>
      <c r="I5372" s="13">
        <f>VLOOKUP($U5372,Pricebook!$A:$D,4,0)</f>
        <v>200</v>
      </c>
      <c r="J5372" s="11">
        <f>G5372*(1-H5372)</f>
        <v>8370</v>
      </c>
      <c r="K5372" t="s">
        <v>1084</v>
      </c>
      <c r="L5372" t="s">
        <v>274</v>
      </c>
      <c r="M5372" t="str">
        <f>VLOOKUP($L5372,Companies!$A:$G,7,)</f>
        <v>Other Specialty Stores</v>
      </c>
      <c r="N5372" t="str">
        <f>VLOOKUP($L5372,Companies!$A:$G,6,)</f>
        <v>Consumer Services</v>
      </c>
      <c r="O5372" s="6" t="s">
        <v>1049</v>
      </c>
      <c r="P5372" s="6">
        <v>37042</v>
      </c>
      <c r="Q5372" t="s">
        <v>81</v>
      </c>
      <c r="R5372" t="s">
        <v>34</v>
      </c>
      <c r="S5372" s="4">
        <v>41051</v>
      </c>
      <c r="T5372" s="7">
        <f>S5372-E5372</f>
        <v>0</v>
      </c>
      <c r="U5372" t="s">
        <v>14206</v>
      </c>
      <c r="V5372" s="6" t="s">
        <v>14251</v>
      </c>
      <c r="W5372" t="s">
        <v>14267</v>
      </c>
      <c r="X5372" t="s">
        <v>14196</v>
      </c>
      <c r="Y5372" t="str">
        <f>VLOOKUP(R5372,Managers!$A:$B,2,)</f>
        <v>Frank Mitchell</v>
      </c>
      <c r="Z5372" s="11">
        <f>VLOOKUP(X5372,HourlyWages!$A:$B,2,0)</f>
        <v>58</v>
      </c>
      <c r="AA5372">
        <v>1</v>
      </c>
    </row>
    <row r="5373" spans="1:27" x14ac:dyDescent="0.3">
      <c r="A5373" t="b">
        <f>COUNTIF($C$1:C5373, C5373)&gt;1</f>
        <v>0</v>
      </c>
      <c r="B5373" t="b">
        <f>VLOOKUP(C5373,Sheet3!$A:$B,2,0) &gt; 1</f>
        <v>0</v>
      </c>
      <c r="C5373">
        <v>5372</v>
      </c>
      <c r="D5373">
        <v>38210</v>
      </c>
      <c r="E5373" s="4">
        <v>40524</v>
      </c>
      <c r="F5373">
        <v>10</v>
      </c>
      <c r="G5373" s="15">
        <f>I5373*F5373</f>
        <v>1100</v>
      </c>
      <c r="H5373" s="9">
        <v>0.09</v>
      </c>
      <c r="I5373" s="13">
        <f>VLOOKUP($U5373,Pricebook!$A:$D,4,0)</f>
        <v>110</v>
      </c>
      <c r="J5373" s="11">
        <f>G5373*(1-H5373)</f>
        <v>1001</v>
      </c>
      <c r="K5373" t="s">
        <v>1722</v>
      </c>
      <c r="L5373" t="s">
        <v>226</v>
      </c>
      <c r="M5373" t="str">
        <f>VLOOKUP($L5373,Companies!$A:$G,7,)</f>
        <v>Auto Manufacturing</v>
      </c>
      <c r="N5373" t="str">
        <f>VLOOKUP($L5373,Companies!$A:$G,6,)</f>
        <v>Capital Goods</v>
      </c>
      <c r="O5373" s="6" t="s">
        <v>1062</v>
      </c>
      <c r="P5373" s="6">
        <v>43229</v>
      </c>
      <c r="Q5373" t="s">
        <v>210</v>
      </c>
      <c r="R5373" t="s">
        <v>61</v>
      </c>
      <c r="S5373" s="4">
        <v>40524</v>
      </c>
      <c r="T5373" s="7">
        <f>S5373-E5373</f>
        <v>0</v>
      </c>
      <c r="U5373" t="s">
        <v>14215</v>
      </c>
      <c r="V5373" s="6" t="s">
        <v>14251</v>
      </c>
      <c r="W5373" t="s">
        <v>14252</v>
      </c>
      <c r="X5373" t="s">
        <v>14196</v>
      </c>
      <c r="Y5373" t="str">
        <f>VLOOKUP(R5373,Managers!$A:$B,2,)</f>
        <v>Allen Young</v>
      </c>
      <c r="Z5373" s="11">
        <f>VLOOKUP(X5373,HourlyWages!$A:$B,2,0)</f>
        <v>58</v>
      </c>
      <c r="AA5373">
        <v>1</v>
      </c>
    </row>
    <row r="5374" spans="1:27" x14ac:dyDescent="0.3">
      <c r="A5374" t="b">
        <f>COUNTIF($C$1:C5374, C5374)&gt;1</f>
        <v>0</v>
      </c>
      <c r="B5374" t="b">
        <f>VLOOKUP(C5374,Sheet3!$A:$B,2,0) &gt; 1</f>
        <v>0</v>
      </c>
      <c r="C5374">
        <v>5373</v>
      </c>
      <c r="D5374">
        <v>38212</v>
      </c>
      <c r="E5374" s="4">
        <v>40637</v>
      </c>
      <c r="F5374">
        <v>24</v>
      </c>
      <c r="G5374" s="15">
        <f>I5374*F5374</f>
        <v>4800</v>
      </c>
      <c r="H5374" s="9">
        <v>0.09</v>
      </c>
      <c r="I5374" s="13">
        <f>VLOOKUP($U5374,Pricebook!$A:$D,4,0)</f>
        <v>200</v>
      </c>
      <c r="J5374" s="11">
        <f>G5374*(1-H5374)</f>
        <v>4368</v>
      </c>
      <c r="K5374" t="s">
        <v>1370</v>
      </c>
      <c r="L5374" t="s">
        <v>585</v>
      </c>
      <c r="M5374" t="str">
        <f>VLOOKUP($L5374,Companies!$A:$G,7,)</f>
        <v>Industrial Machinery/Components</v>
      </c>
      <c r="N5374" t="str">
        <f>VLOOKUP($L5374,Companies!$A:$G,6,)</f>
        <v>Technology</v>
      </c>
      <c r="O5374" s="6" t="s">
        <v>1923</v>
      </c>
      <c r="P5374" s="6">
        <v>80020</v>
      </c>
      <c r="Q5374" t="s">
        <v>237</v>
      </c>
      <c r="R5374" t="s">
        <v>23</v>
      </c>
      <c r="S5374" s="4">
        <v>40638</v>
      </c>
      <c r="T5374" s="7">
        <f>S5374-E5374</f>
        <v>1</v>
      </c>
      <c r="U5374" t="s">
        <v>14214</v>
      </c>
      <c r="V5374" s="6" t="s">
        <v>14251</v>
      </c>
      <c r="W5374" t="s">
        <v>14266</v>
      </c>
      <c r="X5374" t="s">
        <v>14193</v>
      </c>
      <c r="Y5374" t="str">
        <f>VLOOKUP(R5374,Managers!$A:$B,2,)</f>
        <v>Bob Turner</v>
      </c>
      <c r="Z5374" s="11">
        <f>VLOOKUP(X5374,HourlyWages!$A:$B,2,0)</f>
        <v>57</v>
      </c>
      <c r="AA5374">
        <v>1</v>
      </c>
    </row>
    <row r="5375" spans="1:27" x14ac:dyDescent="0.3">
      <c r="A5375" t="b">
        <f>COUNTIF($C$1:C5375, C5375)&gt;1</f>
        <v>0</v>
      </c>
      <c r="B5375" t="b">
        <f>VLOOKUP(C5375,Sheet3!$A:$B,2,0) &gt; 1</f>
        <v>0</v>
      </c>
      <c r="C5375">
        <v>5374</v>
      </c>
      <c r="D5375">
        <v>38212</v>
      </c>
      <c r="E5375" s="4">
        <v>40637</v>
      </c>
      <c r="F5375">
        <v>46</v>
      </c>
      <c r="G5375" s="15">
        <f>I5375*F5375</f>
        <v>9200</v>
      </c>
      <c r="H5375" s="9">
        <v>7.0000000000000007E-2</v>
      </c>
      <c r="I5375" s="13">
        <f>VLOOKUP($U5375,Pricebook!$A:$D,4,0)</f>
        <v>200</v>
      </c>
      <c r="J5375" s="11">
        <f>G5375*(1-H5375)</f>
        <v>8556</v>
      </c>
      <c r="K5375" t="s">
        <v>1370</v>
      </c>
      <c r="L5375" t="s">
        <v>585</v>
      </c>
      <c r="M5375" t="str">
        <f>VLOOKUP($L5375,Companies!$A:$G,7,)</f>
        <v>Industrial Machinery/Components</v>
      </c>
      <c r="N5375" t="str">
        <f>VLOOKUP($L5375,Companies!$A:$G,6,)</f>
        <v>Technology</v>
      </c>
      <c r="O5375" s="6" t="s">
        <v>2652</v>
      </c>
      <c r="P5375" s="6">
        <v>80104</v>
      </c>
      <c r="Q5375" t="s">
        <v>237</v>
      </c>
      <c r="R5375" t="s">
        <v>23</v>
      </c>
      <c r="S5375" s="4">
        <v>40639</v>
      </c>
      <c r="T5375" s="7">
        <f>S5375-E5375</f>
        <v>2</v>
      </c>
      <c r="U5375" t="s">
        <v>14206</v>
      </c>
      <c r="V5375" s="6" t="s">
        <v>14257</v>
      </c>
      <c r="W5375" t="s">
        <v>14259</v>
      </c>
      <c r="X5375" t="s">
        <v>14187</v>
      </c>
      <c r="Y5375" t="str">
        <f>VLOOKUP(R5375,Managers!$A:$B,2,)</f>
        <v>Bob Turner</v>
      </c>
      <c r="Z5375" s="11">
        <f>VLOOKUP(X5375,HourlyWages!$A:$B,2,0)</f>
        <v>45</v>
      </c>
      <c r="AA5375">
        <v>1</v>
      </c>
    </row>
    <row r="5376" spans="1:27" x14ac:dyDescent="0.3">
      <c r="A5376" t="b">
        <f>COUNTIF($C$1:C5376, C5376)&gt;1</f>
        <v>0</v>
      </c>
      <c r="B5376" t="b">
        <f>VLOOKUP(C5376,Sheet3!$A:$B,2,0) &gt; 1</f>
        <v>0</v>
      </c>
      <c r="C5376">
        <v>5375</v>
      </c>
      <c r="D5376">
        <v>38212</v>
      </c>
      <c r="E5376" s="4">
        <v>40637</v>
      </c>
      <c r="F5376">
        <v>38</v>
      </c>
      <c r="G5376" s="15">
        <f>I5376*F5376</f>
        <v>5700</v>
      </c>
      <c r="H5376" s="9">
        <v>0</v>
      </c>
      <c r="I5376" s="13">
        <f>VLOOKUP($U5376,Pricebook!$A:$D,4,0)</f>
        <v>150</v>
      </c>
      <c r="J5376" s="11">
        <f>G5376*(1-H5376)</f>
        <v>5700</v>
      </c>
      <c r="K5376" t="s">
        <v>1370</v>
      </c>
      <c r="L5376" t="s">
        <v>585</v>
      </c>
      <c r="M5376" t="str">
        <f>VLOOKUP($L5376,Companies!$A:$G,7,)</f>
        <v>Industrial Machinery/Components</v>
      </c>
      <c r="N5376" t="str">
        <f>VLOOKUP($L5376,Companies!$A:$G,6,)</f>
        <v>Technology</v>
      </c>
      <c r="O5376" s="6" t="s">
        <v>2652</v>
      </c>
      <c r="P5376" s="6">
        <v>80104</v>
      </c>
      <c r="Q5376" t="s">
        <v>237</v>
      </c>
      <c r="R5376" t="s">
        <v>23</v>
      </c>
      <c r="S5376" s="4">
        <v>40639</v>
      </c>
      <c r="T5376" s="7">
        <f>S5376-E5376</f>
        <v>2</v>
      </c>
      <c r="U5376" t="s">
        <v>14210</v>
      </c>
      <c r="V5376" s="6" t="s">
        <v>14251</v>
      </c>
      <c r="W5376" t="s">
        <v>14260</v>
      </c>
      <c r="X5376" t="s">
        <v>14185</v>
      </c>
      <c r="Y5376" t="str">
        <f>VLOOKUP(R5376,Managers!$A:$B,2,)</f>
        <v>Bob Turner</v>
      </c>
      <c r="Z5376" s="11">
        <f>VLOOKUP(X5376,HourlyWages!$A:$B,2,0)</f>
        <v>70</v>
      </c>
      <c r="AA5376">
        <v>1</v>
      </c>
    </row>
    <row r="5377" spans="1:27" x14ac:dyDescent="0.3">
      <c r="A5377" t="b">
        <f>COUNTIF($C$1:C5377, C5377)&gt;1</f>
        <v>0</v>
      </c>
      <c r="B5377" t="b">
        <f>VLOOKUP(C5377,Sheet3!$A:$B,2,0) &gt; 1</f>
        <v>0</v>
      </c>
      <c r="C5377">
        <v>5376</v>
      </c>
      <c r="D5377">
        <v>38215</v>
      </c>
      <c r="E5377" s="4">
        <v>40180</v>
      </c>
      <c r="F5377">
        <v>42</v>
      </c>
      <c r="G5377" s="15">
        <f>I5377*F5377</f>
        <v>6300</v>
      </c>
      <c r="H5377" s="9">
        <v>7.0000000000000007E-2</v>
      </c>
      <c r="I5377" s="13">
        <f>VLOOKUP($U5377,Pricebook!$A:$D,4,0)</f>
        <v>150</v>
      </c>
      <c r="J5377" s="11">
        <f>G5377*(1-H5377)</f>
        <v>5859</v>
      </c>
      <c r="K5377" t="s">
        <v>1324</v>
      </c>
      <c r="L5377" t="s">
        <v>374</v>
      </c>
      <c r="M5377" t="str">
        <f>VLOOKUP($L5377,Companies!$A:$G,7,)</f>
        <v>Computer Software: Prepackaged Software</v>
      </c>
      <c r="N5377" t="str">
        <f>VLOOKUP($L5377,Companies!$A:$G,6,)</f>
        <v>Technology</v>
      </c>
      <c r="O5377" s="6" t="s">
        <v>1805</v>
      </c>
      <c r="P5377" s="6">
        <v>28205</v>
      </c>
      <c r="Q5377" t="s">
        <v>33</v>
      </c>
      <c r="R5377" t="s">
        <v>34</v>
      </c>
      <c r="S5377" s="4">
        <v>40181</v>
      </c>
      <c r="T5377" s="7">
        <f>S5377-E5377</f>
        <v>1</v>
      </c>
      <c r="U5377" t="s">
        <v>14210</v>
      </c>
      <c r="V5377" s="6" t="s">
        <v>14251</v>
      </c>
      <c r="W5377" t="s">
        <v>14267</v>
      </c>
      <c r="X5377" t="s">
        <v>14198</v>
      </c>
      <c r="Y5377" t="str">
        <f>VLOOKUP(R5377,Managers!$A:$B,2,)</f>
        <v>Frank Mitchell</v>
      </c>
      <c r="Z5377" s="11">
        <f>VLOOKUP(X5377,HourlyWages!$A:$B,2,0)</f>
        <v>51</v>
      </c>
      <c r="AA5377">
        <v>1</v>
      </c>
    </row>
    <row r="5378" spans="1:27" x14ac:dyDescent="0.3">
      <c r="A5378" t="b">
        <f>COUNTIF($C$1:C5378, C5378)&gt;1</f>
        <v>0</v>
      </c>
      <c r="B5378" t="b">
        <f>VLOOKUP(C5378,Sheet3!$A:$B,2,0) &gt; 1</f>
        <v>0</v>
      </c>
      <c r="C5378">
        <v>5377</v>
      </c>
      <c r="D5378">
        <v>38215</v>
      </c>
      <c r="E5378" s="4">
        <v>40180</v>
      </c>
      <c r="F5378">
        <v>38</v>
      </c>
      <c r="G5378" s="15">
        <f>I5378*F5378</f>
        <v>4180</v>
      </c>
      <c r="H5378" s="9">
        <v>0.09</v>
      </c>
      <c r="I5378" s="13">
        <f>VLOOKUP($U5378,Pricebook!$A:$D,4,0)</f>
        <v>110</v>
      </c>
      <c r="J5378" s="11">
        <f>G5378*(1-H5378)</f>
        <v>3803.8</v>
      </c>
      <c r="K5378" t="s">
        <v>1324</v>
      </c>
      <c r="L5378" t="s">
        <v>374</v>
      </c>
      <c r="M5378" t="str">
        <f>VLOOKUP($L5378,Companies!$A:$G,7,)</f>
        <v>Computer Software: Prepackaged Software</v>
      </c>
      <c r="N5378" t="str">
        <f>VLOOKUP($L5378,Companies!$A:$G,6,)</f>
        <v>Technology</v>
      </c>
      <c r="O5378" s="6" t="s">
        <v>378</v>
      </c>
      <c r="P5378" s="6">
        <v>28027</v>
      </c>
      <c r="Q5378" t="s">
        <v>33</v>
      </c>
      <c r="R5378" t="s">
        <v>34</v>
      </c>
      <c r="S5378" s="4">
        <v>40182</v>
      </c>
      <c r="T5378" s="7">
        <f>S5378-E5378</f>
        <v>2</v>
      </c>
      <c r="U5378" t="s">
        <v>14215</v>
      </c>
      <c r="V5378" s="6" t="s">
        <v>14257</v>
      </c>
      <c r="W5378" t="s">
        <v>14258</v>
      </c>
      <c r="X5378" t="s">
        <v>14195</v>
      </c>
      <c r="Y5378" t="str">
        <f>VLOOKUP(R5378,Managers!$A:$B,2,)</f>
        <v>Frank Mitchell</v>
      </c>
      <c r="Z5378" s="11">
        <f>VLOOKUP(X5378,HourlyWages!$A:$B,2,0)</f>
        <v>52</v>
      </c>
      <c r="AA5378">
        <v>1</v>
      </c>
    </row>
    <row r="5379" spans="1:27" x14ac:dyDescent="0.3">
      <c r="A5379" t="b">
        <f>COUNTIF($C$1:C5379, C5379)&gt;1</f>
        <v>0</v>
      </c>
      <c r="B5379" t="b">
        <f>VLOOKUP(C5379,Sheet3!$A:$B,2,0) &gt; 1</f>
        <v>0</v>
      </c>
      <c r="C5379">
        <v>5378</v>
      </c>
      <c r="D5379">
        <v>38240</v>
      </c>
      <c r="E5379" s="4">
        <v>40166</v>
      </c>
      <c r="F5379">
        <v>42</v>
      </c>
      <c r="G5379" s="15">
        <f>I5379*F5379</f>
        <v>6300</v>
      </c>
      <c r="H5379" s="9">
        <v>0.09</v>
      </c>
      <c r="I5379" s="13">
        <f>VLOOKUP($U5379,Pricebook!$A:$D,4,0)</f>
        <v>150</v>
      </c>
      <c r="J5379" s="11">
        <f>G5379*(1-H5379)</f>
        <v>5733</v>
      </c>
      <c r="K5379" t="s">
        <v>1407</v>
      </c>
      <c r="L5379" t="s">
        <v>594</v>
      </c>
      <c r="M5379" t="str">
        <f>VLOOKUP($L5379,Companies!$A:$G,7,)</f>
        <v>Semiconductors</v>
      </c>
      <c r="N5379" t="str">
        <f>VLOOKUP($L5379,Companies!$A:$G,6,)</f>
        <v>Technology</v>
      </c>
      <c r="O5379" s="6" t="s">
        <v>969</v>
      </c>
      <c r="P5379" s="6">
        <v>80027</v>
      </c>
      <c r="Q5379" t="s">
        <v>237</v>
      </c>
      <c r="R5379" t="s">
        <v>23</v>
      </c>
      <c r="S5379" s="4">
        <v>40168</v>
      </c>
      <c r="T5379" s="7">
        <f>S5379-E5379</f>
        <v>2</v>
      </c>
      <c r="U5379" t="s">
        <v>14211</v>
      </c>
      <c r="V5379" s="6" t="s">
        <v>14251</v>
      </c>
      <c r="W5379" t="s">
        <v>14266</v>
      </c>
      <c r="X5379" t="s">
        <v>14203</v>
      </c>
      <c r="Y5379" t="str">
        <f>VLOOKUP(R5379,Managers!$A:$B,2,)</f>
        <v>Bob Turner</v>
      </c>
      <c r="Z5379" s="11">
        <f>VLOOKUP(X5379,HourlyWages!$A:$B,2,0)</f>
        <v>62</v>
      </c>
      <c r="AA5379">
        <v>1</v>
      </c>
    </row>
    <row r="5380" spans="1:27" x14ac:dyDescent="0.3">
      <c r="A5380" t="b">
        <f>COUNTIF($C$1:C5380, C5380)&gt;1</f>
        <v>0</v>
      </c>
      <c r="B5380" t="b">
        <f>VLOOKUP(C5380,Sheet3!$A:$B,2,0) &gt; 1</f>
        <v>0</v>
      </c>
      <c r="C5380">
        <v>5379</v>
      </c>
      <c r="D5380">
        <v>38240</v>
      </c>
      <c r="E5380" s="4">
        <v>40166</v>
      </c>
      <c r="F5380">
        <v>4</v>
      </c>
      <c r="G5380" s="15">
        <f>I5380*F5380</f>
        <v>640</v>
      </c>
      <c r="H5380" s="9">
        <v>0.04</v>
      </c>
      <c r="I5380" s="13">
        <f>VLOOKUP($U5380,Pricebook!$A:$D,4,0)</f>
        <v>160</v>
      </c>
      <c r="J5380" s="11">
        <f>G5380*(1-H5380)</f>
        <v>614.4</v>
      </c>
      <c r="K5380" t="s">
        <v>1407</v>
      </c>
      <c r="L5380" t="s">
        <v>594</v>
      </c>
      <c r="M5380" t="str">
        <f>VLOOKUP($L5380,Companies!$A:$G,7,)</f>
        <v>Semiconductors</v>
      </c>
      <c r="N5380" t="str">
        <f>VLOOKUP($L5380,Companies!$A:$G,6,)</f>
        <v>Technology</v>
      </c>
      <c r="O5380" s="6" t="s">
        <v>1409</v>
      </c>
      <c r="P5380" s="6">
        <v>63130</v>
      </c>
      <c r="Q5380" t="s">
        <v>358</v>
      </c>
      <c r="R5380" t="s">
        <v>16</v>
      </c>
      <c r="S5380" s="4">
        <v>40166</v>
      </c>
      <c r="T5380" s="7">
        <f>S5380-E5380</f>
        <v>0</v>
      </c>
      <c r="U5380" t="s">
        <v>14218</v>
      </c>
      <c r="V5380" s="6" t="s">
        <v>14251</v>
      </c>
      <c r="W5380" t="s">
        <v>14263</v>
      </c>
      <c r="X5380" t="s">
        <v>14195</v>
      </c>
      <c r="Y5380" t="str">
        <f>VLOOKUP(R5380,Managers!$A:$B,2,)</f>
        <v>Josh Martinez</v>
      </c>
      <c r="Z5380" s="11">
        <f>VLOOKUP(X5380,HourlyWages!$A:$B,2,0)</f>
        <v>52</v>
      </c>
      <c r="AA5380">
        <v>1</v>
      </c>
    </row>
    <row r="5381" spans="1:27" x14ac:dyDescent="0.3">
      <c r="A5381" t="b">
        <f>COUNTIF($C$1:C5381, C5381)&gt;1</f>
        <v>0</v>
      </c>
      <c r="B5381" t="b">
        <f>VLOOKUP(C5381,Sheet3!$A:$B,2,0) &gt; 1</f>
        <v>0</v>
      </c>
      <c r="C5381">
        <v>5380</v>
      </c>
      <c r="D5381">
        <v>38272</v>
      </c>
      <c r="E5381" s="4">
        <v>40862</v>
      </c>
      <c r="F5381">
        <v>39</v>
      </c>
      <c r="G5381" s="15">
        <f>I5381*F5381</f>
        <v>6240</v>
      </c>
      <c r="H5381" s="9">
        <v>7.0000000000000007E-2</v>
      </c>
      <c r="I5381" s="13">
        <f>VLOOKUP($U5381,Pricebook!$A:$D,4,0)</f>
        <v>160</v>
      </c>
      <c r="J5381" s="11">
        <f>G5381*(1-H5381)</f>
        <v>5803.2</v>
      </c>
      <c r="K5381" t="s">
        <v>2374</v>
      </c>
      <c r="L5381" t="s">
        <v>707</v>
      </c>
      <c r="M5381" t="str">
        <f>VLOOKUP($L5381,Companies!$A:$G,7,)</f>
        <v>Medical/Nursing Services</v>
      </c>
      <c r="N5381" t="str">
        <f>VLOOKUP($L5381,Companies!$A:$G,6,)</f>
        <v>Health Care</v>
      </c>
      <c r="O5381" s="6" t="s">
        <v>2375</v>
      </c>
      <c r="P5381" s="6">
        <v>67601</v>
      </c>
      <c r="Q5381" t="s">
        <v>153</v>
      </c>
      <c r="R5381" t="s">
        <v>16</v>
      </c>
      <c r="S5381" s="4">
        <v>40864</v>
      </c>
      <c r="T5381" s="7">
        <f>S5381-E5381</f>
        <v>2</v>
      </c>
      <c r="U5381" t="s">
        <v>14218</v>
      </c>
      <c r="V5381" s="6" t="s">
        <v>14254</v>
      </c>
      <c r="W5381" t="s">
        <v>14256</v>
      </c>
      <c r="X5381" t="s">
        <v>14196</v>
      </c>
      <c r="Y5381" t="str">
        <f>VLOOKUP(R5381,Managers!$A:$B,2,)</f>
        <v>Josh Martinez</v>
      </c>
      <c r="Z5381" s="11">
        <f>VLOOKUP(X5381,HourlyWages!$A:$B,2,0)</f>
        <v>58</v>
      </c>
      <c r="AA5381">
        <v>1</v>
      </c>
    </row>
    <row r="5382" spans="1:27" x14ac:dyDescent="0.3">
      <c r="A5382" t="b">
        <f>COUNTIF($C$1:C5382, C5382)&gt;1</f>
        <v>0</v>
      </c>
      <c r="B5382" t="b">
        <f>VLOOKUP(C5382,Sheet3!$A:$B,2,0) &gt; 1</f>
        <v>0</v>
      </c>
      <c r="C5382">
        <v>5381</v>
      </c>
      <c r="D5382">
        <v>38274</v>
      </c>
      <c r="E5382" s="4">
        <v>40704</v>
      </c>
      <c r="F5382">
        <v>9</v>
      </c>
      <c r="G5382" s="15">
        <f>I5382*F5382</f>
        <v>1125</v>
      </c>
      <c r="H5382" s="9">
        <v>0.08</v>
      </c>
      <c r="I5382" s="13">
        <f>VLOOKUP($U5382,Pricebook!$A:$D,4,0)</f>
        <v>125</v>
      </c>
      <c r="J5382" s="11">
        <f>G5382*(1-H5382)</f>
        <v>1035</v>
      </c>
      <c r="K5382" t="s">
        <v>2653</v>
      </c>
      <c r="L5382" t="s">
        <v>58</v>
      </c>
      <c r="M5382" t="str">
        <f>VLOOKUP($L5382,Companies!$A:$G,7,)</f>
        <v>Biotechnology: Biological Products (No Diagnostic Substances)</v>
      </c>
      <c r="N5382" t="str">
        <f>VLOOKUP($L5382,Companies!$A:$G,6,)</f>
        <v>Health Care</v>
      </c>
      <c r="O5382" s="6" t="s">
        <v>2654</v>
      </c>
      <c r="P5382" s="6">
        <v>44515</v>
      </c>
      <c r="Q5382" t="s">
        <v>210</v>
      </c>
      <c r="R5382" t="s">
        <v>61</v>
      </c>
      <c r="S5382" s="4">
        <v>40706</v>
      </c>
      <c r="T5382" s="7">
        <f>S5382-E5382</f>
        <v>2</v>
      </c>
      <c r="U5382" t="s">
        <v>14221</v>
      </c>
      <c r="V5382" s="6" t="s">
        <v>14251</v>
      </c>
      <c r="W5382" t="s">
        <v>14263</v>
      </c>
      <c r="X5382" t="s">
        <v>14202</v>
      </c>
      <c r="Y5382" t="str">
        <f>VLOOKUP(R5382,Managers!$A:$B,2,)</f>
        <v>Allen Young</v>
      </c>
      <c r="Z5382" s="11">
        <f>VLOOKUP(X5382,HourlyWages!$A:$B,2,0)</f>
        <v>71</v>
      </c>
      <c r="AA5382">
        <v>1</v>
      </c>
    </row>
    <row r="5383" spans="1:27" x14ac:dyDescent="0.3">
      <c r="A5383" t="b">
        <f>COUNTIF($C$1:C5383, C5383)&gt;1</f>
        <v>0</v>
      </c>
      <c r="B5383" t="b">
        <f>VLOOKUP(C5383,Sheet3!$A:$B,2,0) &gt; 1</f>
        <v>0</v>
      </c>
      <c r="C5383">
        <v>5382</v>
      </c>
      <c r="D5383">
        <v>38274</v>
      </c>
      <c r="E5383" s="4">
        <v>40704</v>
      </c>
      <c r="F5383">
        <v>27</v>
      </c>
      <c r="G5383" s="15">
        <f>I5383*F5383</f>
        <v>5400</v>
      </c>
      <c r="H5383" s="9">
        <v>0.06</v>
      </c>
      <c r="I5383" s="13">
        <f>VLOOKUP($U5383,Pricebook!$A:$D,4,0)</f>
        <v>200</v>
      </c>
      <c r="J5383" s="11">
        <f>G5383*(1-H5383)</f>
        <v>5076</v>
      </c>
      <c r="K5383" t="s">
        <v>2653</v>
      </c>
      <c r="L5383" t="s">
        <v>58</v>
      </c>
      <c r="M5383" t="str">
        <f>VLOOKUP($L5383,Companies!$A:$G,7,)</f>
        <v>Biotechnology: Biological Products (No Diagnostic Substances)</v>
      </c>
      <c r="N5383" t="str">
        <f>VLOOKUP($L5383,Companies!$A:$G,6,)</f>
        <v>Health Care</v>
      </c>
      <c r="O5383" s="6" t="s">
        <v>2654</v>
      </c>
      <c r="P5383" s="6">
        <v>44515</v>
      </c>
      <c r="Q5383" t="s">
        <v>210</v>
      </c>
      <c r="R5383" t="s">
        <v>61</v>
      </c>
      <c r="S5383" s="4">
        <v>40706</v>
      </c>
      <c r="T5383" s="7">
        <f>S5383-E5383</f>
        <v>2</v>
      </c>
      <c r="U5383" t="s">
        <v>14206</v>
      </c>
      <c r="V5383" s="6" t="s">
        <v>14257</v>
      </c>
      <c r="W5383" t="s">
        <v>14259</v>
      </c>
      <c r="X5383" t="s">
        <v>14201</v>
      </c>
      <c r="Y5383" t="str">
        <f>VLOOKUP(R5383,Managers!$A:$B,2,)</f>
        <v>Allen Young</v>
      </c>
      <c r="Z5383" s="11">
        <f>VLOOKUP(X5383,HourlyWages!$A:$B,2,0)</f>
        <v>53</v>
      </c>
      <c r="AA5383">
        <v>1</v>
      </c>
    </row>
    <row r="5384" spans="1:27" x14ac:dyDescent="0.3">
      <c r="A5384" t="b">
        <f>COUNTIF($C$1:C5384, C5384)&gt;1</f>
        <v>0</v>
      </c>
      <c r="B5384" t="b">
        <f>VLOOKUP(C5384,Sheet3!$A:$B,2,0) &gt; 1</f>
        <v>0</v>
      </c>
      <c r="C5384">
        <v>5383</v>
      </c>
      <c r="D5384">
        <v>38274</v>
      </c>
      <c r="E5384" s="4">
        <v>40704</v>
      </c>
      <c r="F5384">
        <v>10</v>
      </c>
      <c r="G5384" s="15">
        <f>I5384*F5384</f>
        <v>1500</v>
      </c>
      <c r="H5384" s="9">
        <v>0.02</v>
      </c>
      <c r="I5384" s="13">
        <f>VLOOKUP($U5384,Pricebook!$A:$D,4,0)</f>
        <v>150</v>
      </c>
      <c r="J5384" s="11">
        <f>G5384*(1-H5384)</f>
        <v>1470</v>
      </c>
      <c r="K5384" t="s">
        <v>2653</v>
      </c>
      <c r="L5384" t="s">
        <v>58</v>
      </c>
      <c r="M5384" t="str">
        <f>VLOOKUP($L5384,Companies!$A:$G,7,)</f>
        <v>Biotechnology: Biological Products (No Diagnostic Substances)</v>
      </c>
      <c r="N5384" t="str">
        <f>VLOOKUP($L5384,Companies!$A:$G,6,)</f>
        <v>Health Care</v>
      </c>
      <c r="O5384" s="6" t="s">
        <v>2654</v>
      </c>
      <c r="P5384" s="6">
        <v>44515</v>
      </c>
      <c r="Q5384" t="s">
        <v>210</v>
      </c>
      <c r="R5384" t="s">
        <v>61</v>
      </c>
      <c r="S5384" s="4">
        <v>40705</v>
      </c>
      <c r="T5384" s="7">
        <f>S5384-E5384</f>
        <v>1</v>
      </c>
      <c r="U5384" t="s">
        <v>14210</v>
      </c>
      <c r="V5384" s="6" t="s">
        <v>14254</v>
      </c>
      <c r="W5384" t="s">
        <v>14255</v>
      </c>
      <c r="X5384" t="s">
        <v>14186</v>
      </c>
      <c r="Y5384" t="str">
        <f>VLOOKUP(R5384,Managers!$A:$B,2,)</f>
        <v>Allen Young</v>
      </c>
      <c r="Z5384" s="11">
        <f>VLOOKUP(X5384,HourlyWages!$A:$B,2,0)</f>
        <v>67</v>
      </c>
      <c r="AA5384">
        <v>1</v>
      </c>
    </row>
    <row r="5385" spans="1:27" x14ac:dyDescent="0.3">
      <c r="A5385" t="b">
        <f>COUNTIF($C$1:C5385, C5385)&gt;1</f>
        <v>0</v>
      </c>
      <c r="B5385" t="b">
        <f>VLOOKUP(C5385,Sheet3!$A:$B,2,0) &gt; 1</f>
        <v>0</v>
      </c>
      <c r="C5385">
        <v>5384</v>
      </c>
      <c r="D5385">
        <v>38279</v>
      </c>
      <c r="E5385" s="4">
        <v>41028</v>
      </c>
      <c r="F5385">
        <v>1</v>
      </c>
      <c r="G5385" s="15">
        <f>I5385*F5385</f>
        <v>125</v>
      </c>
      <c r="H5385" s="9">
        <v>0.05</v>
      </c>
      <c r="I5385" s="13">
        <f>VLOOKUP($U5385,Pricebook!$A:$D,4,0)</f>
        <v>125</v>
      </c>
      <c r="J5385" s="11">
        <f>G5385*(1-H5385)</f>
        <v>118.75</v>
      </c>
      <c r="K5385" t="s">
        <v>1302</v>
      </c>
      <c r="L5385" t="s">
        <v>374</v>
      </c>
      <c r="M5385" t="str">
        <f>VLOOKUP($L5385,Companies!$A:$G,7,)</f>
        <v>Computer Software: Prepackaged Software</v>
      </c>
      <c r="N5385" t="str">
        <f>VLOOKUP($L5385,Companies!$A:$G,6,)</f>
        <v>Technology</v>
      </c>
      <c r="O5385" s="6" t="s">
        <v>1169</v>
      </c>
      <c r="P5385" s="6">
        <v>97405</v>
      </c>
      <c r="Q5385" t="s">
        <v>43</v>
      </c>
      <c r="R5385" t="s">
        <v>23</v>
      </c>
      <c r="S5385" s="4">
        <v>41030</v>
      </c>
      <c r="T5385" s="7">
        <f>S5385-E5385</f>
        <v>2</v>
      </c>
      <c r="U5385" t="s">
        <v>14208</v>
      </c>
      <c r="V5385" s="6" t="s">
        <v>14251</v>
      </c>
      <c r="W5385" t="s">
        <v>14263</v>
      </c>
      <c r="X5385" t="s">
        <v>14196</v>
      </c>
      <c r="Y5385" t="str">
        <f>VLOOKUP(R5385,Managers!$A:$B,2,)</f>
        <v>Bob Turner</v>
      </c>
      <c r="Z5385" s="11">
        <f>VLOOKUP(X5385,HourlyWages!$A:$B,2,0)</f>
        <v>58</v>
      </c>
      <c r="AA5385">
        <v>1</v>
      </c>
    </row>
    <row r="5386" spans="1:27" x14ac:dyDescent="0.3">
      <c r="A5386" t="b">
        <f>COUNTIF($C$1:C5386, C5386)&gt;1</f>
        <v>0</v>
      </c>
      <c r="B5386" t="b">
        <f>VLOOKUP(C5386,Sheet3!$A:$B,2,0) &gt; 1</f>
        <v>0</v>
      </c>
      <c r="C5386">
        <v>5385</v>
      </c>
      <c r="D5386">
        <v>38304</v>
      </c>
      <c r="E5386" s="4">
        <v>40624</v>
      </c>
      <c r="F5386">
        <v>7</v>
      </c>
      <c r="G5386" s="15">
        <f>I5386*F5386</f>
        <v>1120</v>
      </c>
      <c r="H5386" s="9">
        <v>0.09</v>
      </c>
      <c r="I5386" s="13">
        <f>VLOOKUP($U5386,Pricebook!$A:$D,4,0)</f>
        <v>160</v>
      </c>
      <c r="J5386" s="11">
        <f>G5386*(1-H5386)</f>
        <v>1019.2</v>
      </c>
      <c r="K5386" t="s">
        <v>1968</v>
      </c>
      <c r="L5386" t="s">
        <v>165</v>
      </c>
      <c r="M5386" t="str">
        <f>VLOOKUP($L5386,Companies!$A:$G,7,)</f>
        <v>Beverages (Production/Distribution)</v>
      </c>
      <c r="N5386" t="str">
        <f>VLOOKUP($L5386,Companies!$A:$G,6,)</f>
        <v>Consumer Non-Durables</v>
      </c>
      <c r="O5386" s="6" t="s">
        <v>2322</v>
      </c>
      <c r="P5386" s="6">
        <v>31088</v>
      </c>
      <c r="Q5386" t="s">
        <v>134</v>
      </c>
      <c r="R5386" t="s">
        <v>34</v>
      </c>
      <c r="S5386" s="4">
        <v>40626</v>
      </c>
      <c r="T5386" s="7">
        <f>S5386-E5386</f>
        <v>2</v>
      </c>
      <c r="U5386" t="s">
        <v>14218</v>
      </c>
      <c r="V5386" s="6" t="s">
        <v>14254</v>
      </c>
      <c r="W5386" t="s">
        <v>14255</v>
      </c>
      <c r="X5386" t="s">
        <v>14187</v>
      </c>
      <c r="Y5386" t="str">
        <f>VLOOKUP(R5386,Managers!$A:$B,2,)</f>
        <v>Frank Mitchell</v>
      </c>
      <c r="Z5386" s="11">
        <f>VLOOKUP(X5386,HourlyWages!$A:$B,2,0)</f>
        <v>45</v>
      </c>
      <c r="AA5386">
        <v>1</v>
      </c>
    </row>
    <row r="5387" spans="1:27" x14ac:dyDescent="0.3">
      <c r="A5387" t="b">
        <f>COUNTIF($C$1:C5387, C5387)&gt;1</f>
        <v>0</v>
      </c>
      <c r="B5387" t="b">
        <f>VLOOKUP(C5387,Sheet3!$A:$B,2,0) &gt; 1</f>
        <v>0</v>
      </c>
      <c r="C5387">
        <v>5386</v>
      </c>
      <c r="D5387">
        <v>38305</v>
      </c>
      <c r="E5387" s="4">
        <v>40663</v>
      </c>
      <c r="F5387">
        <v>21</v>
      </c>
      <c r="G5387" s="15">
        <f>I5387*F5387</f>
        <v>3150</v>
      </c>
      <c r="H5387" s="9">
        <v>0.08</v>
      </c>
      <c r="I5387" s="13">
        <f>VLOOKUP($U5387,Pricebook!$A:$D,4,0)</f>
        <v>150</v>
      </c>
      <c r="J5387" s="11">
        <f>G5387*(1-H5387)</f>
        <v>2898</v>
      </c>
      <c r="K5387" t="s">
        <v>2514</v>
      </c>
      <c r="L5387" t="s">
        <v>303</v>
      </c>
      <c r="M5387" t="str">
        <f>VLOOKUP($L5387,Companies!$A:$G,7,)</f>
        <v>Semiconductors</v>
      </c>
      <c r="N5387" t="str">
        <f>VLOOKUP($L5387,Companies!$A:$G,6,)</f>
        <v>Technology</v>
      </c>
      <c r="O5387" s="6" t="s">
        <v>2515</v>
      </c>
      <c r="P5387" s="6">
        <v>14304</v>
      </c>
      <c r="Q5387" t="s">
        <v>60</v>
      </c>
      <c r="R5387" t="s">
        <v>61</v>
      </c>
      <c r="S5387" s="4">
        <v>40665</v>
      </c>
      <c r="T5387" s="7">
        <f>S5387-E5387</f>
        <v>2</v>
      </c>
      <c r="U5387" t="s">
        <v>14210</v>
      </c>
      <c r="V5387" s="6" t="s">
        <v>14251</v>
      </c>
      <c r="W5387" t="s">
        <v>14262</v>
      </c>
      <c r="X5387" t="s">
        <v>14192</v>
      </c>
      <c r="Y5387" t="str">
        <f>VLOOKUP(R5387,Managers!$A:$B,2,)</f>
        <v>Allen Young</v>
      </c>
      <c r="Z5387" s="11">
        <f>VLOOKUP(X5387,HourlyWages!$A:$B,2,0)</f>
        <v>75</v>
      </c>
      <c r="AA5387">
        <v>1</v>
      </c>
    </row>
    <row r="5388" spans="1:27" x14ac:dyDescent="0.3">
      <c r="A5388" t="b">
        <f>COUNTIF($C$1:C5388, C5388)&gt;1</f>
        <v>0</v>
      </c>
      <c r="B5388" t="b">
        <f>VLOOKUP(C5388,Sheet3!$A:$B,2,0) &gt; 1</f>
        <v>0</v>
      </c>
      <c r="C5388">
        <v>5387</v>
      </c>
      <c r="D5388">
        <v>38310</v>
      </c>
      <c r="E5388" s="4">
        <v>41013</v>
      </c>
      <c r="F5388">
        <v>4</v>
      </c>
      <c r="G5388" s="15">
        <f>I5388*F5388</f>
        <v>680</v>
      </c>
      <c r="H5388" s="9">
        <v>0.08</v>
      </c>
      <c r="I5388" s="13">
        <f>VLOOKUP($U5388,Pricebook!$A:$D,4,0)</f>
        <v>170</v>
      </c>
      <c r="J5388" s="11">
        <f>G5388*(1-H5388)</f>
        <v>625.6</v>
      </c>
      <c r="K5388" t="s">
        <v>931</v>
      </c>
      <c r="L5388" t="s">
        <v>207</v>
      </c>
      <c r="M5388" t="str">
        <f>VLOOKUP($L5388,Companies!$A:$G,7,)</f>
        <v>Television Services</v>
      </c>
      <c r="N5388" t="str">
        <f>VLOOKUP($L5388,Companies!$A:$G,6,)</f>
        <v>Consumer Services</v>
      </c>
      <c r="O5388" s="6" t="s">
        <v>672</v>
      </c>
      <c r="P5388" s="6">
        <v>47374</v>
      </c>
      <c r="Q5388" t="s">
        <v>278</v>
      </c>
      <c r="R5388" t="s">
        <v>16</v>
      </c>
      <c r="S5388" s="4">
        <v>41016</v>
      </c>
      <c r="T5388" s="7">
        <f>S5388-E5388</f>
        <v>3</v>
      </c>
      <c r="U5388" t="s">
        <v>14219</v>
      </c>
      <c r="V5388" s="6" t="s">
        <v>14254</v>
      </c>
      <c r="W5388" t="s">
        <v>14255</v>
      </c>
      <c r="X5388" t="s">
        <v>14192</v>
      </c>
      <c r="Y5388" t="str">
        <f>VLOOKUP(R5388,Managers!$A:$B,2,)</f>
        <v>Josh Martinez</v>
      </c>
      <c r="Z5388" s="11">
        <f>VLOOKUP(X5388,HourlyWages!$A:$B,2,0)</f>
        <v>75</v>
      </c>
      <c r="AA5388">
        <v>1</v>
      </c>
    </row>
    <row r="5389" spans="1:27" x14ac:dyDescent="0.3">
      <c r="A5389" t="b">
        <f>COUNTIF($C$1:C5389, C5389)&gt;1</f>
        <v>0</v>
      </c>
      <c r="B5389" t="b">
        <f>VLOOKUP(C5389,Sheet3!$A:$B,2,0) &gt; 1</f>
        <v>0</v>
      </c>
      <c r="C5389">
        <v>5388</v>
      </c>
      <c r="D5389">
        <v>38311</v>
      </c>
      <c r="E5389" s="4">
        <v>40656</v>
      </c>
      <c r="F5389">
        <v>9</v>
      </c>
      <c r="G5389" s="15">
        <f>I5389*F5389</f>
        <v>1800</v>
      </c>
      <c r="H5389" s="9">
        <v>0.1</v>
      </c>
      <c r="I5389" s="13">
        <f>VLOOKUP($U5389,Pricebook!$A:$D,4,0)</f>
        <v>200</v>
      </c>
      <c r="J5389" s="11">
        <f>G5389*(1-H5389)</f>
        <v>1620</v>
      </c>
      <c r="K5389" t="s">
        <v>1448</v>
      </c>
      <c r="L5389" t="s">
        <v>844</v>
      </c>
      <c r="M5389" t="str">
        <f>VLOOKUP($L5389,Companies!$A:$G,7,)</f>
        <v>Electronic Components</v>
      </c>
      <c r="N5389" t="str">
        <f>VLOOKUP($L5389,Companies!$A:$G,6,)</f>
        <v>Technology</v>
      </c>
      <c r="O5389" s="6" t="s">
        <v>1114</v>
      </c>
      <c r="P5389" s="6">
        <v>84106</v>
      </c>
      <c r="Q5389" t="s">
        <v>201</v>
      </c>
      <c r="R5389" t="s">
        <v>23</v>
      </c>
      <c r="S5389" s="4">
        <v>40658</v>
      </c>
      <c r="T5389" s="7">
        <f>S5389-E5389</f>
        <v>2</v>
      </c>
      <c r="U5389" t="s">
        <v>14206</v>
      </c>
      <c r="V5389" s="6" t="s">
        <v>14254</v>
      </c>
      <c r="W5389" t="s">
        <v>14265</v>
      </c>
      <c r="X5389" t="s">
        <v>14195</v>
      </c>
      <c r="Y5389" t="str">
        <f>VLOOKUP(R5389,Managers!$A:$B,2,)</f>
        <v>Bob Turner</v>
      </c>
      <c r="Z5389" s="11">
        <f>VLOOKUP(X5389,HourlyWages!$A:$B,2,0)</f>
        <v>52</v>
      </c>
      <c r="AA5389">
        <v>1</v>
      </c>
    </row>
    <row r="5390" spans="1:27" x14ac:dyDescent="0.3">
      <c r="A5390" t="b">
        <f>COUNTIF($C$1:C5390, C5390)&gt;1</f>
        <v>0</v>
      </c>
      <c r="B5390" t="b">
        <f>VLOOKUP(C5390,Sheet3!$A:$B,2,0) &gt; 1</f>
        <v>0</v>
      </c>
      <c r="C5390">
        <v>5389</v>
      </c>
      <c r="D5390">
        <v>38336</v>
      </c>
      <c r="E5390" s="4">
        <v>41187</v>
      </c>
      <c r="F5390">
        <v>14</v>
      </c>
      <c r="G5390" s="15">
        <f>I5390*F5390</f>
        <v>2240</v>
      </c>
      <c r="H5390" s="9">
        <v>7.0000000000000007E-2</v>
      </c>
      <c r="I5390" s="13">
        <f>VLOOKUP($U5390,Pricebook!$A:$D,4,0)</f>
        <v>160</v>
      </c>
      <c r="J5390" s="11">
        <f>G5390*(1-H5390)</f>
        <v>2083.1999999999998</v>
      </c>
      <c r="K5390" t="s">
        <v>35</v>
      </c>
      <c r="L5390" t="s">
        <v>36</v>
      </c>
      <c r="M5390" t="str">
        <f>VLOOKUP($L5390,Companies!$A:$G,7,)</f>
        <v>Electronic Components</v>
      </c>
      <c r="N5390" t="str">
        <f>VLOOKUP($L5390,Companies!$A:$G,6,)</f>
        <v>Technology</v>
      </c>
      <c r="O5390" s="6" t="s">
        <v>2237</v>
      </c>
      <c r="P5390" s="6">
        <v>50021</v>
      </c>
      <c r="Q5390" t="s">
        <v>38</v>
      </c>
      <c r="R5390" t="s">
        <v>16</v>
      </c>
      <c r="S5390" s="4">
        <v>41188</v>
      </c>
      <c r="T5390" s="7">
        <f>S5390-E5390</f>
        <v>1</v>
      </c>
      <c r="U5390" t="s">
        <v>14218</v>
      </c>
      <c r="V5390" s="6" t="s">
        <v>14254</v>
      </c>
      <c r="W5390" t="s">
        <v>14256</v>
      </c>
      <c r="X5390" t="s">
        <v>14193</v>
      </c>
      <c r="Y5390" t="str">
        <f>VLOOKUP(R5390,Managers!$A:$B,2,)</f>
        <v>Josh Martinez</v>
      </c>
      <c r="Z5390" s="11">
        <f>VLOOKUP(X5390,HourlyWages!$A:$B,2,0)</f>
        <v>57</v>
      </c>
      <c r="AA5390">
        <v>1</v>
      </c>
    </row>
    <row r="5391" spans="1:27" x14ac:dyDescent="0.3">
      <c r="A5391" t="b">
        <f>COUNTIF($C$1:C5391, C5391)&gt;1</f>
        <v>0</v>
      </c>
      <c r="B5391" t="b">
        <f>VLOOKUP(C5391,Sheet3!$A:$B,2,0) &gt; 1</f>
        <v>0</v>
      </c>
      <c r="C5391">
        <v>5390</v>
      </c>
      <c r="D5391">
        <v>38336</v>
      </c>
      <c r="E5391" s="4">
        <v>41187</v>
      </c>
      <c r="F5391">
        <v>31</v>
      </c>
      <c r="G5391" s="15">
        <f>I5391*F5391</f>
        <v>4650</v>
      </c>
      <c r="H5391" s="9">
        <v>0</v>
      </c>
      <c r="I5391" s="13">
        <f>VLOOKUP($U5391,Pricebook!$A:$D,4,0)</f>
        <v>150</v>
      </c>
      <c r="J5391" s="11">
        <f>G5391*(1-H5391)</f>
        <v>4650</v>
      </c>
      <c r="K5391" t="s">
        <v>35</v>
      </c>
      <c r="L5391" t="s">
        <v>36</v>
      </c>
      <c r="M5391" t="str">
        <f>VLOOKUP($L5391,Companies!$A:$G,7,)</f>
        <v>Electronic Components</v>
      </c>
      <c r="N5391" t="str">
        <f>VLOOKUP($L5391,Companies!$A:$G,6,)</f>
        <v>Technology</v>
      </c>
      <c r="O5391" s="6" t="s">
        <v>461</v>
      </c>
      <c r="P5391" s="6">
        <v>52722</v>
      </c>
      <c r="Q5391" t="s">
        <v>38</v>
      </c>
      <c r="R5391" t="s">
        <v>16</v>
      </c>
      <c r="S5391" s="4">
        <v>41188</v>
      </c>
      <c r="T5391" s="7">
        <f>S5391-E5391</f>
        <v>1</v>
      </c>
      <c r="U5391" t="s">
        <v>14211</v>
      </c>
      <c r="V5391" s="6" t="s">
        <v>14251</v>
      </c>
      <c r="W5391" t="s">
        <v>14260</v>
      </c>
      <c r="X5391" t="s">
        <v>14186</v>
      </c>
      <c r="Y5391" t="str">
        <f>VLOOKUP(R5391,Managers!$A:$B,2,)</f>
        <v>Josh Martinez</v>
      </c>
      <c r="Z5391" s="11">
        <f>VLOOKUP(X5391,HourlyWages!$A:$B,2,0)</f>
        <v>67</v>
      </c>
      <c r="AA5391">
        <v>1</v>
      </c>
    </row>
    <row r="5392" spans="1:27" x14ac:dyDescent="0.3">
      <c r="A5392" t="b">
        <f>COUNTIF($C$1:C5392, C5392)&gt;1</f>
        <v>0</v>
      </c>
      <c r="B5392" t="b">
        <f>VLOOKUP(C5392,Sheet3!$A:$B,2,0) &gt; 1</f>
        <v>0</v>
      </c>
      <c r="C5392">
        <v>5391</v>
      </c>
      <c r="D5392">
        <v>38337</v>
      </c>
      <c r="E5392" s="4">
        <v>40482</v>
      </c>
      <c r="F5392">
        <v>46</v>
      </c>
      <c r="G5392" s="15">
        <f>I5392*F5392</f>
        <v>5520</v>
      </c>
      <c r="H5392" s="9">
        <v>0.09</v>
      </c>
      <c r="I5392" s="13">
        <f>VLOOKUP($U5392,Pricebook!$A:$D,4,0)</f>
        <v>120</v>
      </c>
      <c r="J5392" s="11">
        <f>G5392*(1-H5392)</f>
        <v>5023.2</v>
      </c>
      <c r="K5392" t="s">
        <v>206</v>
      </c>
      <c r="L5392" t="s">
        <v>207</v>
      </c>
      <c r="M5392" t="str">
        <f>VLOOKUP($L5392,Companies!$A:$G,7,)</f>
        <v>Television Services</v>
      </c>
      <c r="N5392" t="str">
        <f>VLOOKUP($L5392,Companies!$A:$G,6,)</f>
        <v>Consumer Services</v>
      </c>
      <c r="O5392" s="6" t="s">
        <v>490</v>
      </c>
      <c r="P5392" s="6" t="s">
        <v>491</v>
      </c>
      <c r="Q5392" t="s">
        <v>492</v>
      </c>
      <c r="R5392" t="s">
        <v>61</v>
      </c>
      <c r="S5392" s="4">
        <v>40484</v>
      </c>
      <c r="T5392" s="7">
        <f>S5392-E5392</f>
        <v>2</v>
      </c>
      <c r="U5392" t="s">
        <v>14212</v>
      </c>
      <c r="V5392" s="6" t="s">
        <v>14257</v>
      </c>
      <c r="W5392" t="s">
        <v>14259</v>
      </c>
      <c r="X5392" t="s">
        <v>14198</v>
      </c>
      <c r="Y5392" t="str">
        <f>VLOOKUP(R5392,Managers!$A:$B,2,)</f>
        <v>Allen Young</v>
      </c>
      <c r="Z5392" s="11">
        <f>VLOOKUP(X5392,HourlyWages!$A:$B,2,0)</f>
        <v>51</v>
      </c>
      <c r="AA5392">
        <v>1</v>
      </c>
    </row>
    <row r="5393" spans="1:27" x14ac:dyDescent="0.3">
      <c r="A5393" t="b">
        <f>COUNTIF($C$1:C5393, C5393)&gt;1</f>
        <v>0</v>
      </c>
      <c r="B5393" t="b">
        <f>VLOOKUP(C5393,Sheet3!$A:$B,2,0) &gt; 1</f>
        <v>0</v>
      </c>
      <c r="C5393">
        <v>5392</v>
      </c>
      <c r="D5393">
        <v>38340</v>
      </c>
      <c r="E5393" s="4">
        <v>39833</v>
      </c>
      <c r="F5393">
        <v>36</v>
      </c>
      <c r="G5393" s="15">
        <f>I5393*F5393</f>
        <v>6120</v>
      </c>
      <c r="H5393" s="9">
        <v>0.02</v>
      </c>
      <c r="I5393" s="13">
        <f>VLOOKUP($U5393,Pricebook!$A:$D,4,0)</f>
        <v>170</v>
      </c>
      <c r="J5393" s="11">
        <f>G5393*(1-H5393)</f>
        <v>5997.5999999999995</v>
      </c>
      <c r="K5393" t="s">
        <v>448</v>
      </c>
      <c r="L5393" t="s">
        <v>449</v>
      </c>
      <c r="M5393" t="str">
        <f>VLOOKUP($L5393,Companies!$A:$G,7,)</f>
        <v>Auto Manufacturing</v>
      </c>
      <c r="N5393" t="str">
        <f>VLOOKUP($L5393,Companies!$A:$G,6,)</f>
        <v>Capital Goods</v>
      </c>
      <c r="O5393" s="6" t="s">
        <v>181</v>
      </c>
      <c r="P5393" s="6">
        <v>32771</v>
      </c>
      <c r="Q5393" t="s">
        <v>101</v>
      </c>
      <c r="R5393" t="s">
        <v>34</v>
      </c>
      <c r="S5393" s="4">
        <v>39834</v>
      </c>
      <c r="T5393" s="7">
        <f>S5393-E5393</f>
        <v>1</v>
      </c>
      <c r="U5393" t="s">
        <v>14219</v>
      </c>
      <c r="V5393" s="6" t="s">
        <v>14251</v>
      </c>
      <c r="W5393" t="s">
        <v>14263</v>
      </c>
      <c r="X5393" t="s">
        <v>14201</v>
      </c>
      <c r="Y5393" t="str">
        <f>VLOOKUP(R5393,Managers!$A:$B,2,)</f>
        <v>Frank Mitchell</v>
      </c>
      <c r="Z5393" s="11">
        <f>VLOOKUP(X5393,HourlyWages!$A:$B,2,0)</f>
        <v>53</v>
      </c>
      <c r="AA5393">
        <v>1</v>
      </c>
    </row>
    <row r="5394" spans="1:27" x14ac:dyDescent="0.3">
      <c r="A5394" t="b">
        <f>COUNTIF($C$1:C5394, C5394)&gt;1</f>
        <v>0</v>
      </c>
      <c r="B5394" t="b">
        <f>VLOOKUP(C5394,Sheet3!$A:$B,2,0) &gt; 1</f>
        <v>0</v>
      </c>
      <c r="C5394">
        <v>5393</v>
      </c>
      <c r="D5394">
        <v>38341</v>
      </c>
      <c r="E5394" s="4">
        <v>39951</v>
      </c>
      <c r="F5394">
        <v>38</v>
      </c>
      <c r="G5394" s="15">
        <f>I5394*F5394</f>
        <v>5700</v>
      </c>
      <c r="H5394" s="9">
        <v>0.09</v>
      </c>
      <c r="I5394" s="13">
        <f>VLOOKUP($U5394,Pricebook!$A:$D,4,0)</f>
        <v>150</v>
      </c>
      <c r="J5394" s="11">
        <f>G5394*(1-H5394)</f>
        <v>5187</v>
      </c>
      <c r="K5394" t="s">
        <v>2038</v>
      </c>
      <c r="L5394" t="s">
        <v>1014</v>
      </c>
      <c r="M5394" t="str">
        <f>VLOOKUP($L5394,Companies!$A:$G,7,)</f>
        <v>Semiconductors</v>
      </c>
      <c r="N5394" t="str">
        <f>VLOOKUP($L5394,Companies!$A:$G,6,)</f>
        <v>Technology</v>
      </c>
      <c r="O5394" s="6" t="s">
        <v>2655</v>
      </c>
      <c r="P5394" s="6" t="s">
        <v>2656</v>
      </c>
      <c r="Q5394" t="s">
        <v>317</v>
      </c>
      <c r="R5394" t="s">
        <v>61</v>
      </c>
      <c r="S5394" s="4">
        <v>39951</v>
      </c>
      <c r="T5394" s="7">
        <f>S5394-E5394</f>
        <v>0</v>
      </c>
      <c r="U5394" t="s">
        <v>14210</v>
      </c>
      <c r="V5394" s="6" t="s">
        <v>14251</v>
      </c>
      <c r="W5394" t="s">
        <v>14263</v>
      </c>
      <c r="X5394" t="s">
        <v>14195</v>
      </c>
      <c r="Y5394" t="str">
        <f>VLOOKUP(R5394,Managers!$A:$B,2,)</f>
        <v>Allen Young</v>
      </c>
      <c r="Z5394" s="11">
        <f>VLOOKUP(X5394,HourlyWages!$A:$B,2,0)</f>
        <v>52</v>
      </c>
      <c r="AA5394">
        <v>1</v>
      </c>
    </row>
    <row r="5395" spans="1:27" x14ac:dyDescent="0.3">
      <c r="A5395" t="b">
        <f>COUNTIF($C$1:C5395, C5395)&gt;1</f>
        <v>0</v>
      </c>
      <c r="B5395" t="b">
        <f>VLOOKUP(C5395,Sheet3!$A:$B,2,0) &gt; 1</f>
        <v>0</v>
      </c>
      <c r="C5395">
        <v>5394</v>
      </c>
      <c r="D5395">
        <v>38341</v>
      </c>
      <c r="E5395" s="4">
        <v>39951</v>
      </c>
      <c r="F5395">
        <v>15</v>
      </c>
      <c r="G5395" s="15">
        <f>I5395*F5395</f>
        <v>2400</v>
      </c>
      <c r="H5395" s="9">
        <v>0.1</v>
      </c>
      <c r="I5395" s="13">
        <f>VLOOKUP($U5395,Pricebook!$A:$D,4,0)</f>
        <v>160</v>
      </c>
      <c r="J5395" s="11">
        <f>G5395*(1-H5395)</f>
        <v>2160</v>
      </c>
      <c r="K5395" t="s">
        <v>2038</v>
      </c>
      <c r="L5395" t="s">
        <v>1014</v>
      </c>
      <c r="M5395" t="str">
        <f>VLOOKUP($L5395,Companies!$A:$G,7,)</f>
        <v>Semiconductors</v>
      </c>
      <c r="N5395" t="str">
        <f>VLOOKUP($L5395,Companies!$A:$G,6,)</f>
        <v>Technology</v>
      </c>
      <c r="O5395" s="6" t="s">
        <v>181</v>
      </c>
      <c r="P5395" s="6" t="s">
        <v>183</v>
      </c>
      <c r="Q5395" t="s">
        <v>91</v>
      </c>
      <c r="R5395" t="s">
        <v>61</v>
      </c>
      <c r="S5395" s="4">
        <v>39952</v>
      </c>
      <c r="T5395" s="7">
        <f>S5395-E5395</f>
        <v>1</v>
      </c>
      <c r="U5395" t="s">
        <v>14218</v>
      </c>
      <c r="V5395" s="6" t="s">
        <v>14251</v>
      </c>
      <c r="W5395" t="s">
        <v>14262</v>
      </c>
      <c r="X5395" t="s">
        <v>14187</v>
      </c>
      <c r="Y5395" t="str">
        <f>VLOOKUP(R5395,Managers!$A:$B,2,)</f>
        <v>Allen Young</v>
      </c>
      <c r="Z5395" s="11">
        <f>VLOOKUP(X5395,HourlyWages!$A:$B,2,0)</f>
        <v>45</v>
      </c>
      <c r="AA5395">
        <v>1</v>
      </c>
    </row>
    <row r="5396" spans="1:27" x14ac:dyDescent="0.3">
      <c r="A5396" t="b">
        <f>COUNTIF($C$1:C5396, C5396)&gt;1</f>
        <v>0</v>
      </c>
      <c r="B5396" t="b">
        <f>VLOOKUP(C5396,Sheet3!$A:$B,2,0) &gt; 1</f>
        <v>0</v>
      </c>
      <c r="C5396">
        <v>5395</v>
      </c>
      <c r="D5396">
        <v>38341</v>
      </c>
      <c r="E5396" s="4">
        <v>39951</v>
      </c>
      <c r="F5396">
        <v>5</v>
      </c>
      <c r="G5396" s="15">
        <f>I5396*F5396</f>
        <v>550</v>
      </c>
      <c r="H5396" s="9">
        <v>7.0000000000000007E-2</v>
      </c>
      <c r="I5396" s="13">
        <f>VLOOKUP($U5396,Pricebook!$A:$D,4,0)</f>
        <v>110</v>
      </c>
      <c r="J5396" s="11">
        <f>G5396*(1-H5396)</f>
        <v>511.49999999999994</v>
      </c>
      <c r="K5396" t="s">
        <v>2038</v>
      </c>
      <c r="L5396" t="s">
        <v>1014</v>
      </c>
      <c r="M5396" t="str">
        <f>VLOOKUP($L5396,Companies!$A:$G,7,)</f>
        <v>Semiconductors</v>
      </c>
      <c r="N5396" t="str">
        <f>VLOOKUP($L5396,Companies!$A:$G,6,)</f>
        <v>Technology</v>
      </c>
      <c r="O5396" s="6" t="s">
        <v>1080</v>
      </c>
      <c r="P5396" s="6" t="s">
        <v>1081</v>
      </c>
      <c r="Q5396" t="s">
        <v>91</v>
      </c>
      <c r="R5396" t="s">
        <v>61</v>
      </c>
      <c r="S5396" s="4">
        <v>39953</v>
      </c>
      <c r="T5396" s="7">
        <f>S5396-E5396</f>
        <v>2</v>
      </c>
      <c r="U5396" t="s">
        <v>14215</v>
      </c>
      <c r="V5396" s="6" t="s">
        <v>14251</v>
      </c>
      <c r="W5396" t="s">
        <v>14263</v>
      </c>
      <c r="X5396" t="s">
        <v>14197</v>
      </c>
      <c r="Y5396" t="str">
        <f>VLOOKUP(R5396,Managers!$A:$B,2,)</f>
        <v>Allen Young</v>
      </c>
      <c r="Z5396" s="11">
        <f>VLOOKUP(X5396,HourlyWages!$A:$B,2,0)</f>
        <v>71</v>
      </c>
      <c r="AA5396">
        <v>1</v>
      </c>
    </row>
    <row r="5397" spans="1:27" x14ac:dyDescent="0.3">
      <c r="A5397" t="b">
        <f>COUNTIF($C$1:C5397, C5397)&gt;1</f>
        <v>0</v>
      </c>
      <c r="B5397" t="b">
        <f>VLOOKUP(C5397,Sheet3!$A:$B,2,0) &gt; 1</f>
        <v>0</v>
      </c>
      <c r="C5397">
        <v>5396</v>
      </c>
      <c r="D5397">
        <v>38369</v>
      </c>
      <c r="E5397" s="4">
        <v>40190</v>
      </c>
      <c r="F5397">
        <v>3</v>
      </c>
      <c r="G5397" s="15">
        <f>I5397*F5397</f>
        <v>375</v>
      </c>
      <c r="H5397" s="9">
        <v>0.02</v>
      </c>
      <c r="I5397" s="13">
        <f>VLOOKUP($U5397,Pricebook!$A:$D,4,0)</f>
        <v>125</v>
      </c>
      <c r="J5397" s="11">
        <f>G5397*(1-H5397)</f>
        <v>367.5</v>
      </c>
      <c r="K5397" t="s">
        <v>667</v>
      </c>
      <c r="L5397" t="s">
        <v>142</v>
      </c>
      <c r="M5397" t="str">
        <f>VLOOKUP($L5397,Companies!$A:$G,7,)</f>
        <v>Computer Software: Programming, Data Processing</v>
      </c>
      <c r="N5397" t="str">
        <f>VLOOKUP($L5397,Companies!$A:$G,6,)</f>
        <v>Technology</v>
      </c>
      <c r="O5397" s="6" t="s">
        <v>490</v>
      </c>
      <c r="P5397" s="6" t="s">
        <v>491</v>
      </c>
      <c r="Q5397" t="s">
        <v>492</v>
      </c>
      <c r="R5397" t="s">
        <v>61</v>
      </c>
      <c r="S5397" s="4">
        <v>40191</v>
      </c>
      <c r="T5397" s="7">
        <f>S5397-E5397</f>
        <v>1</v>
      </c>
      <c r="U5397" t="s">
        <v>14209</v>
      </c>
      <c r="V5397" s="6" t="s">
        <v>14251</v>
      </c>
      <c r="W5397" t="s">
        <v>14263</v>
      </c>
      <c r="X5397" t="s">
        <v>14192</v>
      </c>
      <c r="Y5397" t="str">
        <f>VLOOKUP(R5397,Managers!$A:$B,2,)</f>
        <v>Allen Young</v>
      </c>
      <c r="Z5397" s="11">
        <f>VLOOKUP(X5397,HourlyWages!$A:$B,2,0)</f>
        <v>75</v>
      </c>
      <c r="AA5397">
        <v>1</v>
      </c>
    </row>
    <row r="5398" spans="1:27" x14ac:dyDescent="0.3">
      <c r="A5398" t="b">
        <f>COUNTIF($C$1:C5398, C5398)&gt;1</f>
        <v>0</v>
      </c>
      <c r="B5398" t="b">
        <f>VLOOKUP(C5398,Sheet3!$A:$B,2,0) &gt; 1</f>
        <v>0</v>
      </c>
      <c r="C5398">
        <v>5397</v>
      </c>
      <c r="D5398">
        <v>38370</v>
      </c>
      <c r="E5398" s="4">
        <v>40636</v>
      </c>
      <c r="F5398">
        <v>50</v>
      </c>
      <c r="G5398" s="15">
        <f>I5398*F5398</f>
        <v>5500</v>
      </c>
      <c r="H5398" s="9">
        <v>0</v>
      </c>
      <c r="I5398" s="13">
        <f>VLOOKUP($U5398,Pricebook!$A:$D,4,0)</f>
        <v>110</v>
      </c>
      <c r="J5398" s="11">
        <f>G5398*(1-H5398)</f>
        <v>5500</v>
      </c>
      <c r="K5398" t="s">
        <v>336</v>
      </c>
      <c r="L5398" t="s">
        <v>142</v>
      </c>
      <c r="M5398" t="str">
        <f>VLOOKUP($L5398,Companies!$A:$G,7,)</f>
        <v>Computer Software: Programming, Data Processing</v>
      </c>
      <c r="N5398" t="str">
        <f>VLOOKUP($L5398,Companies!$A:$G,6,)</f>
        <v>Technology</v>
      </c>
      <c r="O5398" s="6" t="s">
        <v>691</v>
      </c>
      <c r="P5398" s="6">
        <v>45503</v>
      </c>
      <c r="Q5398" t="s">
        <v>210</v>
      </c>
      <c r="R5398" t="s">
        <v>61</v>
      </c>
      <c r="S5398" s="4">
        <v>40638</v>
      </c>
      <c r="T5398" s="7">
        <f>S5398-E5398</f>
        <v>2</v>
      </c>
      <c r="U5398" t="s">
        <v>14215</v>
      </c>
      <c r="V5398" s="6" t="s">
        <v>14257</v>
      </c>
      <c r="W5398" t="s">
        <v>14259</v>
      </c>
      <c r="X5398" t="s">
        <v>14199</v>
      </c>
      <c r="Y5398" t="str">
        <f>VLOOKUP(R5398,Managers!$A:$B,2,)</f>
        <v>Allen Young</v>
      </c>
      <c r="Z5398" s="11">
        <f>VLOOKUP(X5398,HourlyWages!$A:$B,2,0)</f>
        <v>68</v>
      </c>
      <c r="AA5398">
        <v>1</v>
      </c>
    </row>
    <row r="5399" spans="1:27" x14ac:dyDescent="0.3">
      <c r="A5399" t="b">
        <f>COUNTIF($C$1:C5399, C5399)&gt;1</f>
        <v>0</v>
      </c>
      <c r="B5399" t="b">
        <f>VLOOKUP(C5399,Sheet3!$A:$B,2,0) &gt; 1</f>
        <v>0</v>
      </c>
      <c r="C5399">
        <v>5398</v>
      </c>
      <c r="D5399">
        <v>38371</v>
      </c>
      <c r="E5399" s="4">
        <v>40125</v>
      </c>
      <c r="F5399">
        <v>24</v>
      </c>
      <c r="G5399" s="15">
        <f>I5399*F5399</f>
        <v>3600</v>
      </c>
      <c r="H5399" s="9">
        <v>0.05</v>
      </c>
      <c r="I5399" s="13">
        <f>VLOOKUP($U5399,Pricebook!$A:$D,4,0)</f>
        <v>150</v>
      </c>
      <c r="J5399" s="11">
        <f>G5399*(1-H5399)</f>
        <v>3420</v>
      </c>
      <c r="K5399" t="s">
        <v>1097</v>
      </c>
      <c r="L5399" t="s">
        <v>389</v>
      </c>
      <c r="M5399" t="str">
        <f>VLOOKUP($L5399,Companies!$A:$G,7,)</f>
        <v>Catalog/Specialty Distribution</v>
      </c>
      <c r="N5399" t="str">
        <f>VLOOKUP($L5399,Companies!$A:$G,6,)</f>
        <v>Consumer Services</v>
      </c>
      <c r="O5399" s="6" t="s">
        <v>2329</v>
      </c>
      <c r="P5399" s="6">
        <v>11725</v>
      </c>
      <c r="Q5399" t="s">
        <v>60</v>
      </c>
      <c r="R5399" t="s">
        <v>61</v>
      </c>
      <c r="S5399" s="4">
        <v>40126</v>
      </c>
      <c r="T5399" s="7">
        <f>S5399-E5399</f>
        <v>1</v>
      </c>
      <c r="U5399" t="s">
        <v>14211</v>
      </c>
      <c r="V5399" s="6" t="s">
        <v>14251</v>
      </c>
      <c r="W5399" t="s">
        <v>14260</v>
      </c>
      <c r="X5399" t="s">
        <v>14198</v>
      </c>
      <c r="Y5399" t="str">
        <f>VLOOKUP(R5399,Managers!$A:$B,2,)</f>
        <v>Allen Young</v>
      </c>
      <c r="Z5399" s="11">
        <f>VLOOKUP(X5399,HourlyWages!$A:$B,2,0)</f>
        <v>51</v>
      </c>
      <c r="AA5399">
        <v>1</v>
      </c>
    </row>
    <row r="5400" spans="1:27" x14ac:dyDescent="0.3">
      <c r="A5400" t="b">
        <f>COUNTIF($C$1:C5400, C5400)&gt;1</f>
        <v>0</v>
      </c>
      <c r="B5400" t="b">
        <f>VLOOKUP(C5400,Sheet3!$A:$B,2,0) &gt; 1</f>
        <v>0</v>
      </c>
      <c r="C5400">
        <v>5399</v>
      </c>
      <c r="D5400">
        <v>38372</v>
      </c>
      <c r="E5400" s="4">
        <v>40313</v>
      </c>
      <c r="F5400">
        <v>46</v>
      </c>
      <c r="G5400" s="15">
        <f>I5400*F5400</f>
        <v>5750</v>
      </c>
      <c r="H5400" s="9">
        <v>0</v>
      </c>
      <c r="I5400" s="13">
        <f>VLOOKUP($U5400,Pricebook!$A:$D,4,0)</f>
        <v>125</v>
      </c>
      <c r="J5400" s="11">
        <f>G5400*(1-H5400)</f>
        <v>5750</v>
      </c>
      <c r="K5400" t="s">
        <v>189</v>
      </c>
      <c r="L5400" t="s">
        <v>190</v>
      </c>
      <c r="M5400" t="str">
        <f>VLOOKUP($L5400,Companies!$A:$G,7,)</f>
        <v>Computer Software: Prepackaged Software</v>
      </c>
      <c r="N5400" t="str">
        <f>VLOOKUP($L5400,Companies!$A:$G,6,)</f>
        <v>Technology</v>
      </c>
      <c r="O5400" s="6" t="s">
        <v>1640</v>
      </c>
      <c r="P5400" s="6" t="s">
        <v>1641</v>
      </c>
      <c r="Q5400" t="s">
        <v>87</v>
      </c>
      <c r="R5400" t="s">
        <v>61</v>
      </c>
      <c r="S5400" s="4">
        <v>40313</v>
      </c>
      <c r="T5400" s="7">
        <f>S5400-E5400</f>
        <v>0</v>
      </c>
      <c r="U5400" t="s">
        <v>14208</v>
      </c>
      <c r="V5400" s="6" t="s">
        <v>14251</v>
      </c>
      <c r="W5400" t="s">
        <v>14263</v>
      </c>
      <c r="X5400" t="s">
        <v>14190</v>
      </c>
      <c r="Y5400" t="str">
        <f>VLOOKUP(R5400,Managers!$A:$B,2,)</f>
        <v>Allen Young</v>
      </c>
      <c r="Z5400" s="11">
        <f>VLOOKUP(X5400,HourlyWages!$A:$B,2,0)</f>
        <v>67</v>
      </c>
      <c r="AA5400">
        <v>1</v>
      </c>
    </row>
    <row r="5401" spans="1:27" x14ac:dyDescent="0.3">
      <c r="A5401" t="b">
        <f>COUNTIF($C$1:C5401, C5401)&gt;1</f>
        <v>0</v>
      </c>
      <c r="B5401" t="b">
        <f>VLOOKUP(C5401,Sheet3!$A:$B,2,0) &gt; 1</f>
        <v>0</v>
      </c>
      <c r="C5401">
        <v>5400</v>
      </c>
      <c r="D5401">
        <v>38372</v>
      </c>
      <c r="E5401" s="4">
        <v>40313</v>
      </c>
      <c r="F5401">
        <v>33</v>
      </c>
      <c r="G5401" s="15">
        <f>I5401*F5401</f>
        <v>3630</v>
      </c>
      <c r="H5401" s="9">
        <v>7.0000000000000007E-2</v>
      </c>
      <c r="I5401" s="13">
        <f>VLOOKUP($U5401,Pricebook!$A:$D,4,0)</f>
        <v>110</v>
      </c>
      <c r="J5401" s="11">
        <f>G5401*(1-H5401)</f>
        <v>3375.8999999999996</v>
      </c>
      <c r="K5401" t="s">
        <v>189</v>
      </c>
      <c r="L5401" t="s">
        <v>190</v>
      </c>
      <c r="M5401" t="str">
        <f>VLOOKUP($L5401,Companies!$A:$G,7,)</f>
        <v>Computer Software: Prepackaged Software</v>
      </c>
      <c r="N5401" t="str">
        <f>VLOOKUP($L5401,Companies!$A:$G,6,)</f>
        <v>Technology</v>
      </c>
      <c r="O5401" s="6" t="s">
        <v>2657</v>
      </c>
      <c r="P5401" s="6" t="s">
        <v>2658</v>
      </c>
      <c r="Q5401" t="s">
        <v>421</v>
      </c>
      <c r="R5401" t="s">
        <v>61</v>
      </c>
      <c r="S5401" s="4">
        <v>40314</v>
      </c>
      <c r="T5401" s="7">
        <f>S5401-E5401</f>
        <v>1</v>
      </c>
      <c r="U5401" t="s">
        <v>14215</v>
      </c>
      <c r="V5401" s="6" t="s">
        <v>14251</v>
      </c>
      <c r="W5401" t="s">
        <v>14267</v>
      </c>
      <c r="X5401" t="s">
        <v>14203</v>
      </c>
      <c r="Y5401" t="str">
        <f>VLOOKUP(R5401,Managers!$A:$B,2,)</f>
        <v>Allen Young</v>
      </c>
      <c r="Z5401" s="11">
        <f>VLOOKUP(X5401,HourlyWages!$A:$B,2,0)</f>
        <v>62</v>
      </c>
      <c r="AA5401">
        <v>1</v>
      </c>
    </row>
    <row r="5402" spans="1:27" x14ac:dyDescent="0.3">
      <c r="A5402" t="b">
        <f>COUNTIF($C$1:C5402, C5402)&gt;1</f>
        <v>0</v>
      </c>
      <c r="B5402" t="b">
        <f>VLOOKUP(C5402,Sheet3!$A:$B,2,0) &gt; 1</f>
        <v>0</v>
      </c>
      <c r="C5402">
        <v>5401</v>
      </c>
      <c r="D5402">
        <v>38400</v>
      </c>
      <c r="E5402" s="4">
        <v>40161</v>
      </c>
      <c r="F5402">
        <v>8</v>
      </c>
      <c r="G5402" s="15">
        <f>I5402*F5402</f>
        <v>1000</v>
      </c>
      <c r="H5402" s="9">
        <v>0.03</v>
      </c>
      <c r="I5402" s="13">
        <f>VLOOKUP($U5402,Pricebook!$A:$D,4,0)</f>
        <v>125</v>
      </c>
      <c r="J5402" s="11">
        <f>G5402*(1-H5402)</f>
        <v>970</v>
      </c>
      <c r="K5402" t="s">
        <v>223</v>
      </c>
      <c r="L5402" t="s">
        <v>79</v>
      </c>
      <c r="M5402" t="str">
        <f>VLOOKUP($L5402,Companies!$A:$G,7,)</f>
        <v>Home Furnishings</v>
      </c>
      <c r="N5402" t="str">
        <f>VLOOKUP($L5402,Companies!$A:$G,6,)</f>
        <v>Consumer Services</v>
      </c>
      <c r="O5402" s="6" t="s">
        <v>1931</v>
      </c>
      <c r="P5402" s="6" t="s">
        <v>1932</v>
      </c>
      <c r="Q5402" t="s">
        <v>655</v>
      </c>
      <c r="R5402" t="s">
        <v>61</v>
      </c>
      <c r="S5402" s="4">
        <v>40162</v>
      </c>
      <c r="T5402" s="7">
        <f>S5402-E5402</f>
        <v>1</v>
      </c>
      <c r="U5402" t="s">
        <v>14208</v>
      </c>
      <c r="V5402" s="6" t="s">
        <v>14257</v>
      </c>
      <c r="W5402" t="s">
        <v>14258</v>
      </c>
      <c r="X5402" t="s">
        <v>14187</v>
      </c>
      <c r="Y5402" t="str">
        <f>VLOOKUP(R5402,Managers!$A:$B,2,)</f>
        <v>Allen Young</v>
      </c>
      <c r="Z5402" s="11">
        <f>VLOOKUP(X5402,HourlyWages!$A:$B,2,0)</f>
        <v>45</v>
      </c>
      <c r="AA5402">
        <v>1</v>
      </c>
    </row>
    <row r="5403" spans="1:27" x14ac:dyDescent="0.3">
      <c r="A5403" t="b">
        <f>COUNTIF($C$1:C5403, C5403)&gt;1</f>
        <v>0</v>
      </c>
      <c r="B5403" t="b">
        <f>VLOOKUP(C5403,Sheet3!$A:$B,2,0) &gt; 1</f>
        <v>0</v>
      </c>
      <c r="C5403">
        <v>5402</v>
      </c>
      <c r="D5403">
        <v>38403</v>
      </c>
      <c r="E5403" s="4">
        <v>40684</v>
      </c>
      <c r="F5403">
        <v>49</v>
      </c>
      <c r="G5403" s="15">
        <f>I5403*F5403</f>
        <v>9800</v>
      </c>
      <c r="H5403" s="9">
        <v>0.01</v>
      </c>
      <c r="I5403" s="13">
        <f>VLOOKUP($U5403,Pricebook!$A:$D,4,0)</f>
        <v>200</v>
      </c>
      <c r="J5403" s="11">
        <f>G5403*(1-H5403)</f>
        <v>9702</v>
      </c>
      <c r="K5403" t="s">
        <v>2493</v>
      </c>
      <c r="L5403" t="s">
        <v>276</v>
      </c>
      <c r="M5403" t="str">
        <f>VLOOKUP($L5403,Companies!$A:$G,7,)</f>
        <v>Computer Manufacturing</v>
      </c>
      <c r="N5403" t="str">
        <f>VLOOKUP($L5403,Companies!$A:$G,6,)</f>
        <v>Technology</v>
      </c>
      <c r="O5403" s="6" t="s">
        <v>1534</v>
      </c>
      <c r="P5403" s="6">
        <v>20735</v>
      </c>
      <c r="Q5403" t="s">
        <v>187</v>
      </c>
      <c r="R5403" t="s">
        <v>61</v>
      </c>
      <c r="S5403" s="4">
        <v>40688</v>
      </c>
      <c r="T5403" s="7">
        <f>S5403-E5403</f>
        <v>4</v>
      </c>
      <c r="U5403" t="s">
        <v>14214</v>
      </c>
      <c r="V5403" s="6" t="s">
        <v>14254</v>
      </c>
      <c r="W5403" t="s">
        <v>14255</v>
      </c>
      <c r="X5403" t="s">
        <v>14192</v>
      </c>
      <c r="Y5403" t="str">
        <f>VLOOKUP(R5403,Managers!$A:$B,2,)</f>
        <v>Allen Young</v>
      </c>
      <c r="Z5403" s="11">
        <f>VLOOKUP(X5403,HourlyWages!$A:$B,2,0)</f>
        <v>75</v>
      </c>
      <c r="AA5403">
        <v>1</v>
      </c>
    </row>
    <row r="5404" spans="1:27" x14ac:dyDescent="0.3">
      <c r="A5404" t="b">
        <f>COUNTIF($C$1:C5404, C5404)&gt;1</f>
        <v>0</v>
      </c>
      <c r="B5404" t="b">
        <f>VLOOKUP(C5404,Sheet3!$A:$B,2,0) &gt; 1</f>
        <v>0</v>
      </c>
      <c r="C5404">
        <v>5403</v>
      </c>
      <c r="D5404">
        <v>38405</v>
      </c>
      <c r="E5404" s="4">
        <v>40374</v>
      </c>
      <c r="F5404">
        <v>29</v>
      </c>
      <c r="G5404" s="15">
        <f>I5404*F5404</f>
        <v>3625</v>
      </c>
      <c r="H5404" s="9">
        <v>0.1</v>
      </c>
      <c r="I5404" s="13">
        <f>VLOOKUP($U5404,Pricebook!$A:$D,4,0)</f>
        <v>125</v>
      </c>
      <c r="J5404" s="11">
        <f>G5404*(1-H5404)</f>
        <v>3262.5</v>
      </c>
      <c r="K5404" t="s">
        <v>2001</v>
      </c>
      <c r="L5404" t="s">
        <v>482</v>
      </c>
      <c r="M5404" t="str">
        <f>VLOOKUP($L5404,Companies!$A:$G,7,)</f>
        <v>Television Services</v>
      </c>
      <c r="N5404" t="str">
        <f>VLOOKUP($L5404,Companies!$A:$G,6,)</f>
        <v>Consumer Services</v>
      </c>
      <c r="O5404" s="6" t="s">
        <v>2420</v>
      </c>
      <c r="P5404" s="6">
        <v>43302</v>
      </c>
      <c r="Q5404" t="s">
        <v>210</v>
      </c>
      <c r="R5404" t="s">
        <v>61</v>
      </c>
      <c r="S5404" s="4">
        <v>40377</v>
      </c>
      <c r="T5404" s="7">
        <f>S5404-E5404</f>
        <v>3</v>
      </c>
      <c r="U5404" t="s">
        <v>14208</v>
      </c>
      <c r="V5404" s="6" t="s">
        <v>14251</v>
      </c>
      <c r="W5404" t="s">
        <v>14262</v>
      </c>
      <c r="X5404" t="s">
        <v>14200</v>
      </c>
      <c r="Y5404" t="str">
        <f>VLOOKUP(R5404,Managers!$A:$B,2,)</f>
        <v>Allen Young</v>
      </c>
      <c r="Z5404" s="11">
        <f>VLOOKUP(X5404,HourlyWages!$A:$B,2,0)</f>
        <v>59</v>
      </c>
      <c r="AA5404">
        <v>1</v>
      </c>
    </row>
    <row r="5405" spans="1:27" x14ac:dyDescent="0.3">
      <c r="A5405" t="b">
        <f>COUNTIF($C$1:C5405, C5405)&gt;1</f>
        <v>0</v>
      </c>
      <c r="B5405" t="b">
        <f>VLOOKUP(C5405,Sheet3!$A:$B,2,0) &gt; 1</f>
        <v>0</v>
      </c>
      <c r="C5405">
        <v>5404</v>
      </c>
      <c r="D5405">
        <v>38406</v>
      </c>
      <c r="E5405" s="4">
        <v>40514</v>
      </c>
      <c r="F5405">
        <v>12</v>
      </c>
      <c r="G5405" s="15">
        <f>I5405*F5405</f>
        <v>1500</v>
      </c>
      <c r="H5405" s="9">
        <v>0.01</v>
      </c>
      <c r="I5405" s="13">
        <f>VLOOKUP($U5405,Pricebook!$A:$D,4,0)</f>
        <v>125</v>
      </c>
      <c r="J5405" s="11">
        <f>G5405*(1-H5405)</f>
        <v>1485</v>
      </c>
      <c r="K5405" t="s">
        <v>732</v>
      </c>
      <c r="L5405" t="s">
        <v>300</v>
      </c>
      <c r="M5405" t="str">
        <f>VLOOKUP($L5405,Companies!$A:$G,7,)</f>
        <v>Computer Software: Programming, Data Processing</v>
      </c>
      <c r="N5405" t="str">
        <f>VLOOKUP($L5405,Companies!$A:$G,6,)</f>
        <v>Technology</v>
      </c>
      <c r="O5405" s="6" t="s">
        <v>2132</v>
      </c>
      <c r="P5405" s="6">
        <v>95991</v>
      </c>
      <c r="Q5405" t="s">
        <v>114</v>
      </c>
      <c r="R5405" t="s">
        <v>23</v>
      </c>
      <c r="S5405" s="4">
        <v>40515</v>
      </c>
      <c r="T5405" s="7">
        <f>S5405-E5405</f>
        <v>1</v>
      </c>
      <c r="U5405" t="s">
        <v>14217</v>
      </c>
      <c r="V5405" s="6" t="s">
        <v>14257</v>
      </c>
      <c r="W5405" t="s">
        <v>14258</v>
      </c>
      <c r="X5405" t="s">
        <v>14201</v>
      </c>
      <c r="Y5405" t="str">
        <f>VLOOKUP(R5405,Managers!$A:$B,2,)</f>
        <v>Bob Turner</v>
      </c>
      <c r="Z5405" s="11">
        <f>VLOOKUP(X5405,HourlyWages!$A:$B,2,0)</f>
        <v>53</v>
      </c>
      <c r="AA5405">
        <v>1</v>
      </c>
    </row>
    <row r="5406" spans="1:27" x14ac:dyDescent="0.3">
      <c r="A5406" t="b">
        <f>COUNTIF($C$1:C5406, C5406)&gt;1</f>
        <v>0</v>
      </c>
      <c r="B5406" t="b">
        <f>VLOOKUP(C5406,Sheet3!$A:$B,2,0) &gt; 1</f>
        <v>0</v>
      </c>
      <c r="C5406">
        <v>5405</v>
      </c>
      <c r="D5406">
        <v>38437</v>
      </c>
      <c r="E5406" s="4">
        <v>41037</v>
      </c>
      <c r="F5406">
        <v>19</v>
      </c>
      <c r="G5406" s="15">
        <f>I5406*F5406</f>
        <v>2375</v>
      </c>
      <c r="H5406" s="9">
        <v>0.04</v>
      </c>
      <c r="I5406" s="13">
        <f>VLOOKUP($U5406,Pricebook!$A:$D,4,0)</f>
        <v>125</v>
      </c>
      <c r="J5406" s="11">
        <f>G5406*(1-H5406)</f>
        <v>2280</v>
      </c>
      <c r="K5406" t="s">
        <v>1187</v>
      </c>
      <c r="L5406" t="s">
        <v>226</v>
      </c>
      <c r="M5406" t="str">
        <f>VLOOKUP($L5406,Companies!$A:$G,7,)</f>
        <v>Auto Manufacturing</v>
      </c>
      <c r="N5406" t="str">
        <f>VLOOKUP($L5406,Companies!$A:$G,6,)</f>
        <v>Capital Goods</v>
      </c>
      <c r="O5406" s="6" t="s">
        <v>2240</v>
      </c>
      <c r="P5406" s="6">
        <v>79605</v>
      </c>
      <c r="Q5406" t="s">
        <v>48</v>
      </c>
      <c r="R5406" t="s">
        <v>16</v>
      </c>
      <c r="S5406" s="4">
        <v>41038</v>
      </c>
      <c r="T5406" s="7">
        <f>S5406-E5406</f>
        <v>1</v>
      </c>
      <c r="U5406" t="s">
        <v>14209</v>
      </c>
      <c r="V5406" s="6" t="s">
        <v>14251</v>
      </c>
      <c r="W5406" t="s">
        <v>14261</v>
      </c>
      <c r="X5406" t="s">
        <v>14201</v>
      </c>
      <c r="Y5406" t="str">
        <f>VLOOKUP(R5406,Managers!$A:$B,2,)</f>
        <v>Josh Martinez</v>
      </c>
      <c r="Z5406" s="11">
        <f>VLOOKUP(X5406,HourlyWages!$A:$B,2,0)</f>
        <v>53</v>
      </c>
      <c r="AA5406">
        <v>1</v>
      </c>
    </row>
    <row r="5407" spans="1:27" x14ac:dyDescent="0.3">
      <c r="A5407" t="b">
        <f>COUNTIF($C$1:C5407, C5407)&gt;1</f>
        <v>0</v>
      </c>
      <c r="B5407" t="b">
        <f>VLOOKUP(C5407,Sheet3!$A:$B,2,0) &gt; 1</f>
        <v>0</v>
      </c>
      <c r="C5407">
        <v>5406</v>
      </c>
      <c r="D5407">
        <v>38437</v>
      </c>
      <c r="E5407" s="4">
        <v>41037</v>
      </c>
      <c r="F5407">
        <v>17</v>
      </c>
      <c r="G5407" s="15">
        <f>I5407*F5407</f>
        <v>2040</v>
      </c>
      <c r="H5407" s="9">
        <v>0.08</v>
      </c>
      <c r="I5407" s="13">
        <f>VLOOKUP($U5407,Pricebook!$A:$D,4,0)</f>
        <v>120</v>
      </c>
      <c r="J5407" s="11">
        <f>G5407*(1-H5407)</f>
        <v>1876.8000000000002</v>
      </c>
      <c r="K5407" t="s">
        <v>1187</v>
      </c>
      <c r="L5407" t="s">
        <v>226</v>
      </c>
      <c r="M5407" t="str">
        <f>VLOOKUP($L5407,Companies!$A:$G,7,)</f>
        <v>Auto Manufacturing</v>
      </c>
      <c r="N5407" t="str">
        <f>VLOOKUP($L5407,Companies!$A:$G,6,)</f>
        <v>Capital Goods</v>
      </c>
      <c r="O5407" s="6" t="s">
        <v>2659</v>
      </c>
      <c r="P5407" s="6">
        <v>75002</v>
      </c>
      <c r="Q5407" t="s">
        <v>48</v>
      </c>
      <c r="R5407" t="s">
        <v>16</v>
      </c>
      <c r="S5407" s="4">
        <v>41038</v>
      </c>
      <c r="T5407" s="7">
        <f>S5407-E5407</f>
        <v>1</v>
      </c>
      <c r="U5407" t="s">
        <v>14212</v>
      </c>
      <c r="V5407" s="6" t="s">
        <v>14251</v>
      </c>
      <c r="W5407" t="s">
        <v>14266</v>
      </c>
      <c r="X5407" t="s">
        <v>14187</v>
      </c>
      <c r="Y5407" t="str">
        <f>VLOOKUP(R5407,Managers!$A:$B,2,)</f>
        <v>Josh Martinez</v>
      </c>
      <c r="Z5407" s="11">
        <f>VLOOKUP(X5407,HourlyWages!$A:$B,2,0)</f>
        <v>45</v>
      </c>
      <c r="AA5407">
        <v>1</v>
      </c>
    </row>
    <row r="5408" spans="1:27" x14ac:dyDescent="0.3">
      <c r="A5408" t="b">
        <f>COUNTIF($C$1:C5408, C5408)&gt;1</f>
        <v>0</v>
      </c>
      <c r="B5408" t="b">
        <f>VLOOKUP(C5408,Sheet3!$A:$B,2,0) &gt; 1</f>
        <v>0</v>
      </c>
      <c r="C5408">
        <v>5407</v>
      </c>
      <c r="D5408">
        <v>38438</v>
      </c>
      <c r="E5408" s="4">
        <v>40694</v>
      </c>
      <c r="F5408">
        <v>16</v>
      </c>
      <c r="G5408" s="15">
        <f>I5408*F5408</f>
        <v>2400</v>
      </c>
      <c r="H5408" s="9">
        <v>0.08</v>
      </c>
      <c r="I5408" s="13">
        <f>VLOOKUP($U5408,Pricebook!$A:$D,4,0)</f>
        <v>150</v>
      </c>
      <c r="J5408" s="11">
        <f>G5408*(1-H5408)</f>
        <v>2208</v>
      </c>
      <c r="K5408" t="s">
        <v>451</v>
      </c>
      <c r="L5408" t="s">
        <v>452</v>
      </c>
      <c r="M5408" t="str">
        <f>VLOOKUP($L5408,Companies!$A:$G,7,)</f>
        <v>Biotechnology: Biological Products (No Diagnostic Substances)</v>
      </c>
      <c r="N5408" t="str">
        <f>VLOOKUP($L5408,Companies!$A:$G,6,)</f>
        <v>Health Care</v>
      </c>
      <c r="O5408" s="6" t="s">
        <v>2233</v>
      </c>
      <c r="P5408" s="6">
        <v>84663</v>
      </c>
      <c r="Q5408" t="s">
        <v>201</v>
      </c>
      <c r="R5408" t="s">
        <v>23</v>
      </c>
      <c r="S5408" s="4">
        <v>40696</v>
      </c>
      <c r="T5408" s="7">
        <f>S5408-E5408</f>
        <v>2</v>
      </c>
      <c r="U5408" t="s">
        <v>14211</v>
      </c>
      <c r="V5408" s="6" t="s">
        <v>14251</v>
      </c>
      <c r="W5408" t="s">
        <v>14267</v>
      </c>
      <c r="X5408" t="s">
        <v>14189</v>
      </c>
      <c r="Y5408" t="str">
        <f>VLOOKUP(R5408,Managers!$A:$B,2,)</f>
        <v>Bob Turner</v>
      </c>
      <c r="Z5408" s="11">
        <f>VLOOKUP(X5408,HourlyWages!$A:$B,2,0)</f>
        <v>62</v>
      </c>
      <c r="AA5408">
        <v>1</v>
      </c>
    </row>
    <row r="5409" spans="1:27" x14ac:dyDescent="0.3">
      <c r="A5409" t="b">
        <f>COUNTIF($C$1:C5409, C5409)&gt;1</f>
        <v>0</v>
      </c>
      <c r="B5409" t="b">
        <f>VLOOKUP(C5409,Sheet3!$A:$B,2,0) &gt; 1</f>
        <v>0</v>
      </c>
      <c r="C5409">
        <v>5408</v>
      </c>
      <c r="D5409">
        <v>38438</v>
      </c>
      <c r="E5409" s="4">
        <v>40694</v>
      </c>
      <c r="F5409">
        <v>17</v>
      </c>
      <c r="G5409" s="15">
        <f>I5409*F5409</f>
        <v>1870</v>
      </c>
      <c r="H5409" s="9">
        <v>0.05</v>
      </c>
      <c r="I5409" s="13">
        <f>VLOOKUP($U5409,Pricebook!$A:$D,4,0)</f>
        <v>110</v>
      </c>
      <c r="J5409" s="11">
        <f>G5409*(1-H5409)</f>
        <v>1776.5</v>
      </c>
      <c r="K5409" t="s">
        <v>451</v>
      </c>
      <c r="L5409" t="s">
        <v>452</v>
      </c>
      <c r="M5409" t="str">
        <f>VLOOKUP($L5409,Companies!$A:$G,7,)</f>
        <v>Biotechnology: Biological Products (No Diagnostic Substances)</v>
      </c>
      <c r="N5409" t="str">
        <f>VLOOKUP($L5409,Companies!$A:$G,6,)</f>
        <v>Health Care</v>
      </c>
      <c r="O5409" s="6" t="s">
        <v>2233</v>
      </c>
      <c r="P5409" s="6">
        <v>84663</v>
      </c>
      <c r="Q5409" t="s">
        <v>201</v>
      </c>
      <c r="R5409" t="s">
        <v>23</v>
      </c>
      <c r="S5409" s="4">
        <v>40695</v>
      </c>
      <c r="T5409" s="7">
        <f>S5409-E5409</f>
        <v>1</v>
      </c>
      <c r="U5409" t="s">
        <v>14215</v>
      </c>
      <c r="V5409" s="6" t="s">
        <v>14251</v>
      </c>
      <c r="W5409" t="s">
        <v>14263</v>
      </c>
      <c r="X5409" t="s">
        <v>14186</v>
      </c>
      <c r="Y5409" t="str">
        <f>VLOOKUP(R5409,Managers!$A:$B,2,)</f>
        <v>Bob Turner</v>
      </c>
      <c r="Z5409" s="11">
        <f>VLOOKUP(X5409,HourlyWages!$A:$B,2,0)</f>
        <v>67</v>
      </c>
      <c r="AA5409">
        <v>1</v>
      </c>
    </row>
    <row r="5410" spans="1:27" x14ac:dyDescent="0.3">
      <c r="A5410" t="b">
        <f>COUNTIF($C$1:C5410, C5410)&gt;1</f>
        <v>0</v>
      </c>
      <c r="B5410" t="b">
        <f>VLOOKUP(C5410,Sheet3!$A:$B,2,0) &gt; 1</f>
        <v>0</v>
      </c>
      <c r="C5410">
        <v>5409</v>
      </c>
      <c r="D5410">
        <v>38466</v>
      </c>
      <c r="E5410" s="4">
        <v>40772</v>
      </c>
      <c r="F5410">
        <v>22</v>
      </c>
      <c r="G5410" s="15">
        <f>I5410*F5410</f>
        <v>2420</v>
      </c>
      <c r="H5410" s="9">
        <v>0.08</v>
      </c>
      <c r="I5410" s="13">
        <f>VLOOKUP($U5410,Pricebook!$A:$D,4,0)</f>
        <v>110</v>
      </c>
      <c r="J5410" s="11">
        <f>G5410*(1-H5410)</f>
        <v>2226.4</v>
      </c>
      <c r="K5410" t="s">
        <v>730</v>
      </c>
      <c r="L5410" t="s">
        <v>41</v>
      </c>
      <c r="M5410" t="str">
        <f>VLOOKUP($L5410,Companies!$A:$G,7,)</f>
        <v>EDP Services</v>
      </c>
      <c r="N5410" t="str">
        <f>VLOOKUP($L5410,Companies!$A:$G,6,)</f>
        <v>Technology</v>
      </c>
      <c r="O5410" s="6" t="s">
        <v>731</v>
      </c>
      <c r="P5410" s="6">
        <v>44691</v>
      </c>
      <c r="Q5410" t="s">
        <v>210</v>
      </c>
      <c r="R5410" t="s">
        <v>61</v>
      </c>
      <c r="S5410" s="4">
        <v>40773</v>
      </c>
      <c r="T5410" s="7">
        <f>S5410-E5410</f>
        <v>1</v>
      </c>
      <c r="U5410" t="s">
        <v>14215</v>
      </c>
      <c r="V5410" s="6" t="s">
        <v>14251</v>
      </c>
      <c r="W5410" t="s">
        <v>14260</v>
      </c>
      <c r="X5410" t="s">
        <v>14191</v>
      </c>
      <c r="Y5410" t="str">
        <f>VLOOKUP(R5410,Managers!$A:$B,2,)</f>
        <v>Allen Young</v>
      </c>
      <c r="Z5410" s="11">
        <f>VLOOKUP(X5410,HourlyWages!$A:$B,2,0)</f>
        <v>60</v>
      </c>
      <c r="AA5410">
        <v>1</v>
      </c>
    </row>
    <row r="5411" spans="1:27" x14ac:dyDescent="0.3">
      <c r="A5411" t="b">
        <f>COUNTIF($C$1:C5411, C5411)&gt;1</f>
        <v>0</v>
      </c>
      <c r="B5411" t="b">
        <f>VLOOKUP(C5411,Sheet3!$A:$B,2,0) &gt; 1</f>
        <v>0</v>
      </c>
      <c r="C5411">
        <v>5410</v>
      </c>
      <c r="D5411">
        <v>38466</v>
      </c>
      <c r="E5411" s="4">
        <v>40772</v>
      </c>
      <c r="F5411">
        <v>37</v>
      </c>
      <c r="G5411" s="15">
        <f>I5411*F5411</f>
        <v>7400</v>
      </c>
      <c r="H5411" s="9">
        <v>0.04</v>
      </c>
      <c r="I5411" s="13">
        <f>VLOOKUP($U5411,Pricebook!$A:$D,4,0)</f>
        <v>200</v>
      </c>
      <c r="J5411" s="11">
        <f>G5411*(1-H5411)</f>
        <v>7104</v>
      </c>
      <c r="K5411" t="s">
        <v>730</v>
      </c>
      <c r="L5411" t="s">
        <v>41</v>
      </c>
      <c r="M5411" t="str">
        <f>VLOOKUP($L5411,Companies!$A:$G,7,)</f>
        <v>EDP Services</v>
      </c>
      <c r="N5411" t="str">
        <f>VLOOKUP($L5411,Companies!$A:$G,6,)</f>
        <v>Technology</v>
      </c>
      <c r="O5411" s="6" t="s">
        <v>383</v>
      </c>
      <c r="P5411" s="6">
        <v>45385</v>
      </c>
      <c r="Q5411" t="s">
        <v>210</v>
      </c>
      <c r="R5411" t="s">
        <v>61</v>
      </c>
      <c r="S5411" s="4">
        <v>40774</v>
      </c>
      <c r="T5411" s="7">
        <f>S5411-E5411</f>
        <v>2</v>
      </c>
      <c r="U5411" t="s">
        <v>14214</v>
      </c>
      <c r="V5411" s="6" t="s">
        <v>14254</v>
      </c>
      <c r="W5411" t="s">
        <v>14255</v>
      </c>
      <c r="X5411" t="s">
        <v>14199</v>
      </c>
      <c r="Y5411" t="str">
        <f>VLOOKUP(R5411,Managers!$A:$B,2,)</f>
        <v>Allen Young</v>
      </c>
      <c r="Z5411" s="11">
        <f>VLOOKUP(X5411,HourlyWages!$A:$B,2,0)</f>
        <v>68</v>
      </c>
      <c r="AA5411">
        <v>1</v>
      </c>
    </row>
    <row r="5412" spans="1:27" x14ac:dyDescent="0.3">
      <c r="A5412" t="b">
        <f>COUNTIF($C$1:C5412, C5412)&gt;1</f>
        <v>0</v>
      </c>
      <c r="B5412" t="b">
        <f>VLOOKUP(C5412,Sheet3!$A:$B,2,0) &gt; 1</f>
        <v>0</v>
      </c>
      <c r="C5412">
        <v>5411</v>
      </c>
      <c r="D5412">
        <v>38466</v>
      </c>
      <c r="E5412" s="4">
        <v>40772</v>
      </c>
      <c r="F5412">
        <v>15</v>
      </c>
      <c r="G5412" s="15">
        <f>I5412*F5412</f>
        <v>1650</v>
      </c>
      <c r="H5412" s="9">
        <v>0.02</v>
      </c>
      <c r="I5412" s="13">
        <f>VLOOKUP($U5412,Pricebook!$A:$D,4,0)</f>
        <v>110</v>
      </c>
      <c r="J5412" s="11">
        <f>G5412*(1-H5412)</f>
        <v>1617</v>
      </c>
      <c r="K5412" t="s">
        <v>730</v>
      </c>
      <c r="L5412" t="s">
        <v>41</v>
      </c>
      <c r="M5412" t="str">
        <f>VLOOKUP($L5412,Companies!$A:$G,7,)</f>
        <v>EDP Services</v>
      </c>
      <c r="N5412" t="str">
        <f>VLOOKUP($L5412,Companies!$A:$G,6,)</f>
        <v>Technology</v>
      </c>
      <c r="O5412" s="6" t="s">
        <v>383</v>
      </c>
      <c r="P5412" s="6">
        <v>45385</v>
      </c>
      <c r="Q5412" t="s">
        <v>210</v>
      </c>
      <c r="R5412" t="s">
        <v>61</v>
      </c>
      <c r="S5412" s="4">
        <v>40773</v>
      </c>
      <c r="T5412" s="7">
        <f>S5412-E5412</f>
        <v>1</v>
      </c>
      <c r="U5412" t="s">
        <v>14215</v>
      </c>
      <c r="V5412" s="6" t="s">
        <v>14254</v>
      </c>
      <c r="W5412" t="s">
        <v>14269</v>
      </c>
      <c r="X5412" t="s">
        <v>14197</v>
      </c>
      <c r="Y5412" t="str">
        <f>VLOOKUP(R5412,Managers!$A:$B,2,)</f>
        <v>Allen Young</v>
      </c>
      <c r="Z5412" s="11">
        <f>VLOOKUP(X5412,HourlyWages!$A:$B,2,0)</f>
        <v>71</v>
      </c>
      <c r="AA5412">
        <v>1</v>
      </c>
    </row>
    <row r="5413" spans="1:27" x14ac:dyDescent="0.3">
      <c r="A5413" t="b">
        <f>COUNTIF($C$1:C5413, C5413)&gt;1</f>
        <v>0</v>
      </c>
      <c r="B5413" t="b">
        <f>VLOOKUP(C5413,Sheet3!$A:$B,2,0) &gt; 1</f>
        <v>0</v>
      </c>
      <c r="C5413">
        <v>5412</v>
      </c>
      <c r="D5413">
        <v>38496</v>
      </c>
      <c r="E5413" s="4">
        <v>40229</v>
      </c>
      <c r="F5413">
        <v>23</v>
      </c>
      <c r="G5413" s="15">
        <f>I5413*F5413</f>
        <v>2530</v>
      </c>
      <c r="H5413" s="9">
        <v>7.0000000000000007E-2</v>
      </c>
      <c r="I5413" s="13">
        <f>VLOOKUP($U5413,Pricebook!$A:$D,4,0)</f>
        <v>110</v>
      </c>
      <c r="J5413" s="11">
        <f>G5413*(1-H5413)</f>
        <v>2352.8999999999996</v>
      </c>
      <c r="K5413" t="s">
        <v>72</v>
      </c>
      <c r="L5413" t="s">
        <v>73</v>
      </c>
      <c r="M5413" t="str">
        <f>VLOOKUP($L5413,Companies!$A:$G,7,)</f>
        <v>Recreational Products/Toys</v>
      </c>
      <c r="N5413" t="str">
        <f>VLOOKUP($L5413,Companies!$A:$G,6,)</f>
        <v>Consumer Non-Durables</v>
      </c>
      <c r="O5413" s="6" t="s">
        <v>2660</v>
      </c>
      <c r="P5413" s="6">
        <v>73120</v>
      </c>
      <c r="Q5413" t="s">
        <v>75</v>
      </c>
      <c r="R5413" t="s">
        <v>16</v>
      </c>
      <c r="S5413" s="4">
        <v>40231</v>
      </c>
      <c r="T5413" s="7">
        <f>S5413-E5413</f>
        <v>2</v>
      </c>
      <c r="U5413" t="s">
        <v>14215</v>
      </c>
      <c r="V5413" s="6" t="s">
        <v>14257</v>
      </c>
      <c r="W5413" t="s">
        <v>14259</v>
      </c>
      <c r="X5413" t="s">
        <v>14186</v>
      </c>
      <c r="Y5413" t="str">
        <f>VLOOKUP(R5413,Managers!$A:$B,2,)</f>
        <v>Josh Martinez</v>
      </c>
      <c r="Z5413" s="11">
        <f>VLOOKUP(X5413,HourlyWages!$A:$B,2,0)</f>
        <v>67</v>
      </c>
      <c r="AA5413">
        <v>1</v>
      </c>
    </row>
    <row r="5414" spans="1:27" x14ac:dyDescent="0.3">
      <c r="A5414" t="b">
        <f>COUNTIF($C$1:C5414, C5414)&gt;1</f>
        <v>0</v>
      </c>
      <c r="B5414" t="b">
        <f>VLOOKUP(C5414,Sheet3!$A:$B,2,0) &gt; 1</f>
        <v>0</v>
      </c>
      <c r="C5414">
        <v>5413</v>
      </c>
      <c r="D5414">
        <v>38498</v>
      </c>
      <c r="E5414" s="4">
        <v>41026</v>
      </c>
      <c r="F5414">
        <v>30</v>
      </c>
      <c r="G5414" s="15">
        <f>I5414*F5414</f>
        <v>4500</v>
      </c>
      <c r="H5414" s="9">
        <v>7.0000000000000007E-2</v>
      </c>
      <c r="I5414" s="13">
        <f>VLOOKUP($U5414,Pricebook!$A:$D,4,0)</f>
        <v>150</v>
      </c>
      <c r="J5414" s="11">
        <f>G5414*(1-H5414)</f>
        <v>4185</v>
      </c>
      <c r="K5414" t="s">
        <v>656</v>
      </c>
      <c r="L5414" t="s">
        <v>449</v>
      </c>
      <c r="M5414" t="str">
        <f>VLOOKUP($L5414,Companies!$A:$G,7,)</f>
        <v>Auto Manufacturing</v>
      </c>
      <c r="N5414" t="str">
        <f>VLOOKUP($L5414,Companies!$A:$G,6,)</f>
        <v>Capital Goods</v>
      </c>
      <c r="O5414" s="6" t="s">
        <v>2661</v>
      </c>
      <c r="P5414" s="6" t="s">
        <v>2662</v>
      </c>
      <c r="Q5414" t="s">
        <v>655</v>
      </c>
      <c r="R5414" t="s">
        <v>61</v>
      </c>
      <c r="S5414" s="4">
        <v>41028</v>
      </c>
      <c r="T5414" s="7">
        <f>S5414-E5414</f>
        <v>2</v>
      </c>
      <c r="U5414" t="s">
        <v>14211</v>
      </c>
      <c r="V5414" s="6" t="s">
        <v>14251</v>
      </c>
      <c r="W5414" t="s">
        <v>14262</v>
      </c>
      <c r="X5414" t="s">
        <v>14192</v>
      </c>
      <c r="Y5414" t="str">
        <f>VLOOKUP(R5414,Managers!$A:$B,2,)</f>
        <v>Allen Young</v>
      </c>
      <c r="Z5414" s="11">
        <f>VLOOKUP(X5414,HourlyWages!$A:$B,2,0)</f>
        <v>75</v>
      </c>
      <c r="AA5414">
        <v>1</v>
      </c>
    </row>
    <row r="5415" spans="1:27" x14ac:dyDescent="0.3">
      <c r="A5415" t="b">
        <f>COUNTIF($C$1:C5415, C5415)&gt;1</f>
        <v>0</v>
      </c>
      <c r="B5415" t="b">
        <f>VLOOKUP(C5415,Sheet3!$A:$B,2,0) &gt; 1</f>
        <v>0</v>
      </c>
      <c r="C5415">
        <v>5414</v>
      </c>
      <c r="D5415">
        <v>38498</v>
      </c>
      <c r="E5415" s="4">
        <v>41026</v>
      </c>
      <c r="F5415">
        <v>1</v>
      </c>
      <c r="G5415" s="15">
        <f>I5415*F5415</f>
        <v>120</v>
      </c>
      <c r="H5415" s="9">
        <v>0.02</v>
      </c>
      <c r="I5415" s="13">
        <f>VLOOKUP($U5415,Pricebook!$A:$D,4,0)</f>
        <v>120</v>
      </c>
      <c r="J5415" s="11">
        <f>G5415*(1-H5415)</f>
        <v>117.6</v>
      </c>
      <c r="K5415" t="s">
        <v>656</v>
      </c>
      <c r="L5415" t="s">
        <v>449</v>
      </c>
      <c r="M5415" t="str">
        <f>VLOOKUP($L5415,Companies!$A:$G,7,)</f>
        <v>Auto Manufacturing</v>
      </c>
      <c r="N5415" t="str">
        <f>VLOOKUP($L5415,Companies!$A:$G,6,)</f>
        <v>Capital Goods</v>
      </c>
      <c r="O5415" s="6" t="s">
        <v>2661</v>
      </c>
      <c r="P5415" s="6" t="s">
        <v>2662</v>
      </c>
      <c r="Q5415" t="s">
        <v>655</v>
      </c>
      <c r="R5415" t="s">
        <v>61</v>
      </c>
      <c r="S5415" s="4">
        <v>41029</v>
      </c>
      <c r="T5415" s="7">
        <f>S5415-E5415</f>
        <v>3</v>
      </c>
      <c r="U5415" t="s">
        <v>14212</v>
      </c>
      <c r="V5415" s="6" t="s">
        <v>14254</v>
      </c>
      <c r="W5415" t="s">
        <v>14255</v>
      </c>
      <c r="X5415" t="s">
        <v>14186</v>
      </c>
      <c r="Y5415" t="str">
        <f>VLOOKUP(R5415,Managers!$A:$B,2,)</f>
        <v>Allen Young</v>
      </c>
      <c r="Z5415" s="11">
        <f>VLOOKUP(X5415,HourlyWages!$A:$B,2,0)</f>
        <v>67</v>
      </c>
      <c r="AA5415">
        <v>1</v>
      </c>
    </row>
    <row r="5416" spans="1:27" x14ac:dyDescent="0.3">
      <c r="A5416" t="b">
        <f>COUNTIF($C$1:C5416, C5416)&gt;1</f>
        <v>0</v>
      </c>
      <c r="B5416" t="b">
        <f>VLOOKUP(C5416,Sheet3!$A:$B,2,0) &gt; 1</f>
        <v>0</v>
      </c>
      <c r="C5416">
        <v>5415</v>
      </c>
      <c r="D5416">
        <v>38501</v>
      </c>
      <c r="E5416" s="4">
        <v>39931</v>
      </c>
      <c r="F5416">
        <v>11</v>
      </c>
      <c r="G5416" s="15">
        <f>I5416*F5416</f>
        <v>1210</v>
      </c>
      <c r="H5416" s="9">
        <v>0.05</v>
      </c>
      <c r="I5416" s="13">
        <f>VLOOKUP($U5416,Pricebook!$A:$D,4,0)</f>
        <v>110</v>
      </c>
      <c r="J5416" s="11">
        <f>G5416*(1-H5416)</f>
        <v>1149.5</v>
      </c>
      <c r="K5416" t="s">
        <v>1543</v>
      </c>
      <c r="L5416" t="s">
        <v>297</v>
      </c>
      <c r="M5416" t="str">
        <f>VLOOKUP($L5416,Companies!$A:$G,7,)</f>
        <v>Hotels/Resorts</v>
      </c>
      <c r="N5416" t="str">
        <f>VLOOKUP($L5416,Companies!$A:$G,6,)</f>
        <v>Consumer Services</v>
      </c>
      <c r="O5416" s="6" t="s">
        <v>878</v>
      </c>
      <c r="P5416" s="6">
        <v>44117</v>
      </c>
      <c r="Q5416" t="s">
        <v>210</v>
      </c>
      <c r="R5416" t="s">
        <v>61</v>
      </c>
      <c r="S5416" s="4">
        <v>39932</v>
      </c>
      <c r="T5416" s="7">
        <f>S5416-E5416</f>
        <v>1</v>
      </c>
      <c r="U5416" t="s">
        <v>14215</v>
      </c>
      <c r="V5416" s="6" t="s">
        <v>14257</v>
      </c>
      <c r="W5416" t="s">
        <v>14259</v>
      </c>
      <c r="X5416" t="s">
        <v>14197</v>
      </c>
      <c r="Y5416" t="str">
        <f>VLOOKUP(R5416,Managers!$A:$B,2,)</f>
        <v>Allen Young</v>
      </c>
      <c r="Z5416" s="11">
        <f>VLOOKUP(X5416,HourlyWages!$A:$B,2,0)</f>
        <v>71</v>
      </c>
      <c r="AA5416">
        <v>1</v>
      </c>
    </row>
    <row r="5417" spans="1:27" x14ac:dyDescent="0.3">
      <c r="A5417" t="b">
        <f>COUNTIF($C$1:C5417, C5417)&gt;1</f>
        <v>0</v>
      </c>
      <c r="B5417" t="b">
        <f>VLOOKUP(C5417,Sheet3!$A:$B,2,0) &gt; 1</f>
        <v>0</v>
      </c>
      <c r="C5417">
        <v>5416</v>
      </c>
      <c r="D5417">
        <v>38503</v>
      </c>
      <c r="E5417" s="4">
        <v>39938</v>
      </c>
      <c r="F5417">
        <v>47</v>
      </c>
      <c r="G5417" s="15">
        <f>I5417*F5417</f>
        <v>7990</v>
      </c>
      <c r="H5417" s="9">
        <v>0.04</v>
      </c>
      <c r="I5417" s="13">
        <f>VLOOKUP($U5417,Pricebook!$A:$D,4,0)</f>
        <v>170</v>
      </c>
      <c r="J5417" s="11">
        <f>G5417*(1-H5417)</f>
        <v>7670.4</v>
      </c>
      <c r="K5417" t="s">
        <v>1535</v>
      </c>
      <c r="L5417" t="s">
        <v>449</v>
      </c>
      <c r="M5417" t="str">
        <f>VLOOKUP($L5417,Companies!$A:$G,7,)</f>
        <v>Auto Manufacturing</v>
      </c>
      <c r="N5417" t="str">
        <f>VLOOKUP($L5417,Companies!$A:$G,6,)</f>
        <v>Capital Goods</v>
      </c>
      <c r="O5417" s="6" t="s">
        <v>1648</v>
      </c>
      <c r="P5417" s="6">
        <v>78550</v>
      </c>
      <c r="Q5417" t="s">
        <v>48</v>
      </c>
      <c r="R5417" t="s">
        <v>16</v>
      </c>
      <c r="S5417" s="4">
        <v>39938</v>
      </c>
      <c r="T5417" s="7">
        <f>S5417-E5417</f>
        <v>0</v>
      </c>
      <c r="U5417" t="s">
        <v>14219</v>
      </c>
      <c r="V5417" s="6" t="s">
        <v>14251</v>
      </c>
      <c r="W5417" t="s">
        <v>14260</v>
      </c>
      <c r="X5417" t="s">
        <v>14189</v>
      </c>
      <c r="Y5417" t="str">
        <f>VLOOKUP(R5417,Managers!$A:$B,2,)</f>
        <v>Josh Martinez</v>
      </c>
      <c r="Z5417" s="11">
        <f>VLOOKUP(X5417,HourlyWages!$A:$B,2,0)</f>
        <v>62</v>
      </c>
      <c r="AA5417">
        <v>1</v>
      </c>
    </row>
    <row r="5418" spans="1:27" x14ac:dyDescent="0.3">
      <c r="A5418" t="b">
        <f>COUNTIF($C$1:C5418, C5418)&gt;1</f>
        <v>0</v>
      </c>
      <c r="B5418" t="b">
        <f>VLOOKUP(C5418,Sheet3!$A:$B,2,0) &gt; 1</f>
        <v>0</v>
      </c>
      <c r="C5418">
        <v>5417</v>
      </c>
      <c r="D5418">
        <v>38503</v>
      </c>
      <c r="E5418" s="4">
        <v>39938</v>
      </c>
      <c r="F5418">
        <v>10</v>
      </c>
      <c r="G5418" s="15">
        <f>I5418*F5418</f>
        <v>1500</v>
      </c>
      <c r="H5418" s="9">
        <v>0.02</v>
      </c>
      <c r="I5418" s="13">
        <f>VLOOKUP($U5418,Pricebook!$A:$D,4,0)</f>
        <v>150</v>
      </c>
      <c r="J5418" s="11">
        <f>G5418*(1-H5418)</f>
        <v>1470</v>
      </c>
      <c r="K5418" t="s">
        <v>1535</v>
      </c>
      <c r="L5418" t="s">
        <v>449</v>
      </c>
      <c r="M5418" t="str">
        <f>VLOOKUP($L5418,Companies!$A:$G,7,)</f>
        <v>Auto Manufacturing</v>
      </c>
      <c r="N5418" t="str">
        <f>VLOOKUP($L5418,Companies!$A:$G,6,)</f>
        <v>Capital Goods</v>
      </c>
      <c r="O5418" s="6" t="s">
        <v>1648</v>
      </c>
      <c r="P5418" s="6">
        <v>78550</v>
      </c>
      <c r="Q5418" t="s">
        <v>48</v>
      </c>
      <c r="R5418" t="s">
        <v>16</v>
      </c>
      <c r="S5418" s="4">
        <v>39938</v>
      </c>
      <c r="T5418" s="7">
        <f>S5418-E5418</f>
        <v>0</v>
      </c>
      <c r="U5418" t="s">
        <v>14210</v>
      </c>
      <c r="V5418" s="6" t="s">
        <v>14254</v>
      </c>
      <c r="W5418" t="s">
        <v>14265</v>
      </c>
      <c r="X5418" t="s">
        <v>14194</v>
      </c>
      <c r="Y5418" t="str">
        <f>VLOOKUP(R5418,Managers!$A:$B,2,)</f>
        <v>Josh Martinez</v>
      </c>
      <c r="Z5418" s="11">
        <f>VLOOKUP(X5418,HourlyWages!$A:$B,2,0)</f>
        <v>71</v>
      </c>
      <c r="AA5418">
        <v>1</v>
      </c>
    </row>
    <row r="5419" spans="1:27" x14ac:dyDescent="0.3">
      <c r="A5419" t="b">
        <f>COUNTIF($C$1:C5419, C5419)&gt;1</f>
        <v>0</v>
      </c>
      <c r="B5419" t="b">
        <f>VLOOKUP(C5419,Sheet3!$A:$B,2,0) &gt; 1</f>
        <v>0</v>
      </c>
      <c r="C5419">
        <v>5418</v>
      </c>
      <c r="D5419">
        <v>38503</v>
      </c>
      <c r="E5419" s="4">
        <v>39938</v>
      </c>
      <c r="F5419">
        <v>32</v>
      </c>
      <c r="G5419" s="15">
        <f>I5419*F5419</f>
        <v>4000</v>
      </c>
      <c r="H5419" s="9">
        <v>0.05</v>
      </c>
      <c r="I5419" s="13">
        <f>VLOOKUP($U5419,Pricebook!$A:$D,4,0)</f>
        <v>125</v>
      </c>
      <c r="J5419" s="11">
        <f>G5419*(1-H5419)</f>
        <v>3800</v>
      </c>
      <c r="K5419" t="s">
        <v>1535</v>
      </c>
      <c r="L5419" t="s">
        <v>449</v>
      </c>
      <c r="M5419" t="str">
        <f>VLOOKUP($L5419,Companies!$A:$G,7,)</f>
        <v>Auto Manufacturing</v>
      </c>
      <c r="N5419" t="str">
        <f>VLOOKUP($L5419,Companies!$A:$G,6,)</f>
        <v>Capital Goods</v>
      </c>
      <c r="O5419" s="6" t="s">
        <v>2207</v>
      </c>
      <c r="P5419" s="6">
        <v>77036</v>
      </c>
      <c r="Q5419" t="s">
        <v>48</v>
      </c>
      <c r="R5419" t="s">
        <v>16</v>
      </c>
      <c r="S5419" s="4">
        <v>39942</v>
      </c>
      <c r="T5419" s="7">
        <f>S5419-E5419</f>
        <v>4</v>
      </c>
      <c r="U5419" t="s">
        <v>14208</v>
      </c>
      <c r="V5419" s="6" t="s">
        <v>14254</v>
      </c>
      <c r="W5419" t="s">
        <v>14255</v>
      </c>
      <c r="X5419" t="s">
        <v>14188</v>
      </c>
      <c r="Y5419" t="str">
        <f>VLOOKUP(R5419,Managers!$A:$B,2,)</f>
        <v>Josh Martinez</v>
      </c>
      <c r="Z5419" s="11">
        <f>VLOOKUP(X5419,HourlyWages!$A:$B,2,0)</f>
        <v>52</v>
      </c>
      <c r="AA5419">
        <v>1</v>
      </c>
    </row>
    <row r="5420" spans="1:27" x14ac:dyDescent="0.3">
      <c r="A5420" t="b">
        <f>COUNTIF($C$1:C5420, C5420)&gt;1</f>
        <v>0</v>
      </c>
      <c r="B5420" t="b">
        <f>VLOOKUP(C5420,Sheet3!$A:$B,2,0) &gt; 1</f>
        <v>0</v>
      </c>
      <c r="C5420">
        <v>5419</v>
      </c>
      <c r="D5420">
        <v>38528</v>
      </c>
      <c r="E5420" s="4">
        <v>40897</v>
      </c>
      <c r="F5420">
        <v>10</v>
      </c>
      <c r="G5420" s="15">
        <f>I5420*F5420</f>
        <v>2000</v>
      </c>
      <c r="H5420" s="9">
        <v>7.0000000000000007E-2</v>
      </c>
      <c r="I5420" s="13">
        <f>VLOOKUP($U5420,Pricebook!$A:$D,4,0)</f>
        <v>200</v>
      </c>
      <c r="J5420" s="11">
        <f>G5420*(1-H5420)</f>
        <v>1859.9999999999998</v>
      </c>
      <c r="K5420" t="s">
        <v>1433</v>
      </c>
      <c r="L5420" t="s">
        <v>571</v>
      </c>
      <c r="M5420" t="str">
        <f>VLOOKUP($L5420,Companies!$A:$G,7,)</f>
        <v>EDP Services</v>
      </c>
      <c r="N5420" t="str">
        <f>VLOOKUP($L5420,Companies!$A:$G,6,)</f>
        <v>Technology</v>
      </c>
      <c r="O5420" s="6" t="s">
        <v>1512</v>
      </c>
      <c r="P5420" s="6">
        <v>33012</v>
      </c>
      <c r="Q5420" t="s">
        <v>101</v>
      </c>
      <c r="R5420" t="s">
        <v>34</v>
      </c>
      <c r="S5420" s="4">
        <v>40899</v>
      </c>
      <c r="T5420" s="7">
        <f>S5420-E5420</f>
        <v>2</v>
      </c>
      <c r="U5420" t="s">
        <v>14214</v>
      </c>
      <c r="V5420" s="6" t="s">
        <v>14257</v>
      </c>
      <c r="W5420" t="s">
        <v>14264</v>
      </c>
      <c r="X5420" t="s">
        <v>14184</v>
      </c>
      <c r="Y5420" t="str">
        <f>VLOOKUP(R5420,Managers!$A:$B,2,)</f>
        <v>Frank Mitchell</v>
      </c>
      <c r="Z5420" s="11">
        <f>VLOOKUP(X5420,HourlyWages!$A:$B,2,0)</f>
        <v>50</v>
      </c>
      <c r="AA5420">
        <v>1</v>
      </c>
    </row>
    <row r="5421" spans="1:27" x14ac:dyDescent="0.3">
      <c r="A5421" t="b">
        <f>COUNTIF($C$1:C5421, C5421)&gt;1</f>
        <v>0</v>
      </c>
      <c r="B5421" t="b">
        <f>VLOOKUP(C5421,Sheet3!$A:$B,2,0) &gt; 1</f>
        <v>0</v>
      </c>
      <c r="C5421">
        <v>5420</v>
      </c>
      <c r="D5421">
        <v>38528</v>
      </c>
      <c r="E5421" s="4">
        <v>40897</v>
      </c>
      <c r="F5421">
        <v>36</v>
      </c>
      <c r="G5421" s="15">
        <f>I5421*F5421</f>
        <v>5400</v>
      </c>
      <c r="H5421" s="9">
        <v>7.0000000000000007E-2</v>
      </c>
      <c r="I5421" s="13">
        <f>VLOOKUP($U5421,Pricebook!$A:$D,4,0)</f>
        <v>150</v>
      </c>
      <c r="J5421" s="11">
        <f>G5421*(1-H5421)</f>
        <v>5022</v>
      </c>
      <c r="K5421" t="s">
        <v>1433</v>
      </c>
      <c r="L5421" t="s">
        <v>571</v>
      </c>
      <c r="M5421" t="str">
        <f>VLOOKUP($L5421,Companies!$A:$G,7,)</f>
        <v>EDP Services</v>
      </c>
      <c r="N5421" t="str">
        <f>VLOOKUP($L5421,Companies!$A:$G,6,)</f>
        <v>Technology</v>
      </c>
      <c r="O5421" s="6" t="s">
        <v>1434</v>
      </c>
      <c r="P5421" s="6" t="s">
        <v>1435</v>
      </c>
      <c r="Q5421" t="s">
        <v>440</v>
      </c>
      <c r="R5421" t="s">
        <v>16</v>
      </c>
      <c r="S5421" s="4">
        <v>40898</v>
      </c>
      <c r="T5421" s="7">
        <f>S5421-E5421</f>
        <v>1</v>
      </c>
      <c r="U5421" t="s">
        <v>14210</v>
      </c>
      <c r="V5421" s="6" t="s">
        <v>14251</v>
      </c>
      <c r="W5421" t="s">
        <v>14252</v>
      </c>
      <c r="X5421" t="s">
        <v>14203</v>
      </c>
      <c r="Y5421" t="str">
        <f>VLOOKUP(R5421,Managers!$A:$B,2,)</f>
        <v>Josh Martinez</v>
      </c>
      <c r="Z5421" s="11">
        <f>VLOOKUP(X5421,HourlyWages!$A:$B,2,0)</f>
        <v>62</v>
      </c>
      <c r="AA5421">
        <v>1</v>
      </c>
    </row>
    <row r="5422" spans="1:27" x14ac:dyDescent="0.3">
      <c r="A5422" t="b">
        <f>COUNTIF($C$1:C5422, C5422)&gt;1</f>
        <v>0</v>
      </c>
      <c r="B5422" t="b">
        <f>VLOOKUP(C5422,Sheet3!$A:$B,2,0) &gt; 1</f>
        <v>0</v>
      </c>
      <c r="C5422">
        <v>5421</v>
      </c>
      <c r="D5422">
        <v>38529</v>
      </c>
      <c r="E5422" s="4">
        <v>39846</v>
      </c>
      <c r="F5422">
        <v>38</v>
      </c>
      <c r="G5422" s="15">
        <f>I5422*F5422</f>
        <v>5320</v>
      </c>
      <c r="H5422" s="9">
        <v>0.02</v>
      </c>
      <c r="I5422" s="13">
        <f>VLOOKUP($U5422,Pricebook!$A:$D,4,0)</f>
        <v>140</v>
      </c>
      <c r="J5422" s="11">
        <f>G5422*(1-H5422)</f>
        <v>5213.5999999999995</v>
      </c>
      <c r="K5422" t="s">
        <v>1554</v>
      </c>
      <c r="L5422" t="s">
        <v>103</v>
      </c>
      <c r="M5422" t="str">
        <f>VLOOKUP($L5422,Companies!$A:$G,7,)</f>
        <v>Computer Software: Programming, Data Processing</v>
      </c>
      <c r="N5422" t="str">
        <f>VLOOKUP($L5422,Companies!$A:$G,6,)</f>
        <v>Technology</v>
      </c>
      <c r="O5422" s="6" t="s">
        <v>964</v>
      </c>
      <c r="P5422" s="6" t="s">
        <v>965</v>
      </c>
      <c r="Q5422" t="s">
        <v>197</v>
      </c>
      <c r="R5422" t="s">
        <v>23</v>
      </c>
      <c r="S5422" s="4">
        <v>39846</v>
      </c>
      <c r="T5422" s="7">
        <f>S5422-E5422</f>
        <v>0</v>
      </c>
      <c r="U5422" t="s">
        <v>14213</v>
      </c>
      <c r="V5422" s="6" t="s">
        <v>14257</v>
      </c>
      <c r="W5422" t="s">
        <v>14259</v>
      </c>
      <c r="X5422" t="s">
        <v>14192</v>
      </c>
      <c r="Y5422" t="str">
        <f>VLOOKUP(R5422,Managers!$A:$B,2,)</f>
        <v>Bob Turner</v>
      </c>
      <c r="Z5422" s="11">
        <f>VLOOKUP(X5422,HourlyWages!$A:$B,2,0)</f>
        <v>75</v>
      </c>
      <c r="AA5422">
        <v>1</v>
      </c>
    </row>
    <row r="5423" spans="1:27" x14ac:dyDescent="0.3">
      <c r="A5423" t="b">
        <f>COUNTIF($C$1:C5423, C5423)&gt;1</f>
        <v>0</v>
      </c>
      <c r="B5423" t="b">
        <f>VLOOKUP(C5423,Sheet3!$A:$B,2,0) &gt; 1</f>
        <v>0</v>
      </c>
      <c r="C5423">
        <v>5422</v>
      </c>
      <c r="D5423">
        <v>38530</v>
      </c>
      <c r="E5423" s="4">
        <v>40650</v>
      </c>
      <c r="F5423">
        <v>47</v>
      </c>
      <c r="G5423" s="15">
        <f>I5423*F5423</f>
        <v>7520</v>
      </c>
      <c r="H5423" s="9">
        <v>0.03</v>
      </c>
      <c r="I5423" s="13">
        <f>VLOOKUP($U5423,Pricebook!$A:$D,4,0)</f>
        <v>160</v>
      </c>
      <c r="J5423" s="11">
        <f>G5423*(1-H5423)</f>
        <v>7294.4</v>
      </c>
      <c r="K5423" t="s">
        <v>264</v>
      </c>
      <c r="L5423" t="s">
        <v>265</v>
      </c>
      <c r="M5423" t="str">
        <f>VLOOKUP($L5423,Companies!$A:$G,7,)</f>
        <v>Telecommunications Equipment</v>
      </c>
      <c r="N5423" t="str">
        <f>VLOOKUP($L5423,Companies!$A:$G,6,)</f>
        <v>Public Utilities</v>
      </c>
      <c r="O5423" s="6" t="s">
        <v>1704</v>
      </c>
      <c r="P5423" s="6">
        <v>78521</v>
      </c>
      <c r="Q5423" t="s">
        <v>48</v>
      </c>
      <c r="R5423" t="s">
        <v>16</v>
      </c>
      <c r="S5423" s="4">
        <v>40650</v>
      </c>
      <c r="T5423" s="7">
        <f>S5423-E5423</f>
        <v>0</v>
      </c>
      <c r="U5423" t="s">
        <v>14218</v>
      </c>
      <c r="V5423" s="6" t="s">
        <v>14251</v>
      </c>
      <c r="W5423" t="s">
        <v>14268</v>
      </c>
      <c r="X5423" t="s">
        <v>14190</v>
      </c>
      <c r="Y5423" t="str">
        <f>VLOOKUP(R5423,Managers!$A:$B,2,)</f>
        <v>Josh Martinez</v>
      </c>
      <c r="Z5423" s="11">
        <f>VLOOKUP(X5423,HourlyWages!$A:$B,2,0)</f>
        <v>67</v>
      </c>
      <c r="AA5423">
        <v>1</v>
      </c>
    </row>
    <row r="5424" spans="1:27" x14ac:dyDescent="0.3">
      <c r="A5424" t="b">
        <f>COUNTIF($C$1:C5424, C5424)&gt;1</f>
        <v>0</v>
      </c>
      <c r="B5424" t="b">
        <f>VLOOKUP(C5424,Sheet3!$A:$B,2,0) &gt; 1</f>
        <v>0</v>
      </c>
      <c r="C5424">
        <v>5423</v>
      </c>
      <c r="D5424">
        <v>38530</v>
      </c>
      <c r="E5424" s="4">
        <v>40650</v>
      </c>
      <c r="F5424">
        <v>13</v>
      </c>
      <c r="G5424" s="15">
        <f>I5424*F5424</f>
        <v>2210</v>
      </c>
      <c r="H5424" s="9">
        <v>0.05</v>
      </c>
      <c r="I5424" s="13">
        <f>VLOOKUP($U5424,Pricebook!$A:$D,4,0)</f>
        <v>170</v>
      </c>
      <c r="J5424" s="11">
        <f>G5424*(1-H5424)</f>
        <v>2099.5</v>
      </c>
      <c r="K5424" t="s">
        <v>264</v>
      </c>
      <c r="L5424" t="s">
        <v>265</v>
      </c>
      <c r="M5424" t="str">
        <f>VLOOKUP($L5424,Companies!$A:$G,7,)</f>
        <v>Telecommunications Equipment</v>
      </c>
      <c r="N5424" t="str">
        <f>VLOOKUP($L5424,Companies!$A:$G,6,)</f>
        <v>Public Utilities</v>
      </c>
      <c r="O5424" s="6" t="s">
        <v>2663</v>
      </c>
      <c r="P5424" s="6">
        <v>77803</v>
      </c>
      <c r="Q5424" t="s">
        <v>48</v>
      </c>
      <c r="R5424" t="s">
        <v>16</v>
      </c>
      <c r="S5424" s="4">
        <v>40650</v>
      </c>
      <c r="T5424" s="7">
        <f>S5424-E5424</f>
        <v>0</v>
      </c>
      <c r="U5424" t="s">
        <v>14219</v>
      </c>
      <c r="V5424" s="6" t="s">
        <v>14257</v>
      </c>
      <c r="W5424" t="s">
        <v>14258</v>
      </c>
      <c r="X5424" t="s">
        <v>14188</v>
      </c>
      <c r="Y5424" t="str">
        <f>VLOOKUP(R5424,Managers!$A:$B,2,)</f>
        <v>Josh Martinez</v>
      </c>
      <c r="Z5424" s="11">
        <f>VLOOKUP(X5424,HourlyWages!$A:$B,2,0)</f>
        <v>52</v>
      </c>
      <c r="AA5424">
        <v>1</v>
      </c>
    </row>
    <row r="5425" spans="1:27" x14ac:dyDescent="0.3">
      <c r="A5425" t="b">
        <f>COUNTIF($C$1:C5425, C5425)&gt;1</f>
        <v>0</v>
      </c>
      <c r="B5425" t="b">
        <f>VLOOKUP(C5425,Sheet3!$A:$B,2,0) &gt; 1</f>
        <v>0</v>
      </c>
      <c r="C5425">
        <v>5424</v>
      </c>
      <c r="D5425">
        <v>38531</v>
      </c>
      <c r="E5425" s="4">
        <v>40882</v>
      </c>
      <c r="F5425">
        <v>26</v>
      </c>
      <c r="G5425" s="15">
        <f>I5425*F5425</f>
        <v>2860</v>
      </c>
      <c r="H5425" s="9">
        <v>0.02</v>
      </c>
      <c r="I5425" s="13">
        <f>VLOOKUP($U5425,Pricebook!$A:$D,4,0)</f>
        <v>110</v>
      </c>
      <c r="J5425" s="11">
        <f>G5425*(1-H5425)</f>
        <v>2802.7999999999997</v>
      </c>
      <c r="K5425" t="s">
        <v>422</v>
      </c>
      <c r="L5425" t="s">
        <v>13</v>
      </c>
      <c r="M5425" t="str">
        <f>VLOOKUP($L5425,Companies!$A:$G,7,)</f>
        <v>Computer Software: Prepackaged Software</v>
      </c>
      <c r="N5425" t="str">
        <f>VLOOKUP($L5425,Companies!$A:$G,6,)</f>
        <v>Technology</v>
      </c>
      <c r="O5425" s="6" t="s">
        <v>2256</v>
      </c>
      <c r="P5425" s="6">
        <v>35601</v>
      </c>
      <c r="Q5425" t="s">
        <v>424</v>
      </c>
      <c r="R5425" t="s">
        <v>34</v>
      </c>
      <c r="S5425" s="4">
        <v>40889</v>
      </c>
      <c r="T5425" s="7">
        <f>S5425-E5425</f>
        <v>7</v>
      </c>
      <c r="U5425" t="s">
        <v>14215</v>
      </c>
      <c r="V5425" s="6" t="s">
        <v>14257</v>
      </c>
      <c r="W5425" t="s">
        <v>14258</v>
      </c>
      <c r="X5425" t="s">
        <v>14186</v>
      </c>
      <c r="Y5425" t="str">
        <f>VLOOKUP(R5425,Managers!$A:$B,2,)</f>
        <v>Frank Mitchell</v>
      </c>
      <c r="Z5425" s="11">
        <f>VLOOKUP(X5425,HourlyWages!$A:$B,2,0)</f>
        <v>67</v>
      </c>
      <c r="AA5425">
        <v>1</v>
      </c>
    </row>
    <row r="5426" spans="1:27" x14ac:dyDescent="0.3">
      <c r="A5426" t="b">
        <f>COUNTIF($C$1:C5426, C5426)&gt;1</f>
        <v>0</v>
      </c>
      <c r="B5426" t="b">
        <f>VLOOKUP(C5426,Sheet3!$A:$B,2,0) &gt; 1</f>
        <v>0</v>
      </c>
      <c r="C5426">
        <v>5425</v>
      </c>
      <c r="D5426">
        <v>38532</v>
      </c>
      <c r="E5426" s="4">
        <v>41107</v>
      </c>
      <c r="F5426">
        <v>44</v>
      </c>
      <c r="G5426" s="15">
        <f>I5426*F5426</f>
        <v>5280</v>
      </c>
      <c r="H5426" s="9">
        <v>7.0000000000000007E-2</v>
      </c>
      <c r="I5426" s="13">
        <f>VLOOKUP($U5426,Pricebook!$A:$D,4,0)</f>
        <v>120</v>
      </c>
      <c r="J5426" s="11">
        <f>G5426*(1-H5426)</f>
        <v>4910.3999999999996</v>
      </c>
      <c r="K5426" t="s">
        <v>1751</v>
      </c>
      <c r="L5426" t="s">
        <v>142</v>
      </c>
      <c r="M5426" t="str">
        <f>VLOOKUP($L5426,Companies!$A:$G,7,)</f>
        <v>Computer Software: Programming, Data Processing</v>
      </c>
      <c r="N5426" t="str">
        <f>VLOOKUP($L5426,Companies!$A:$G,6,)</f>
        <v>Technology</v>
      </c>
      <c r="O5426" s="6" t="s">
        <v>1375</v>
      </c>
      <c r="P5426" s="6">
        <v>44060</v>
      </c>
      <c r="Q5426" t="s">
        <v>210</v>
      </c>
      <c r="R5426" t="s">
        <v>61</v>
      </c>
      <c r="S5426" s="4">
        <v>41109</v>
      </c>
      <c r="T5426" s="7">
        <f>S5426-E5426</f>
        <v>2</v>
      </c>
      <c r="U5426" t="s">
        <v>14212</v>
      </c>
      <c r="V5426" s="6" t="s">
        <v>14251</v>
      </c>
      <c r="W5426" t="s">
        <v>14266</v>
      </c>
      <c r="X5426" t="s">
        <v>14196</v>
      </c>
      <c r="Y5426" t="str">
        <f>VLOOKUP(R5426,Managers!$A:$B,2,)</f>
        <v>Allen Young</v>
      </c>
      <c r="Z5426" s="11">
        <f>VLOOKUP(X5426,HourlyWages!$A:$B,2,0)</f>
        <v>58</v>
      </c>
      <c r="AA5426">
        <v>1</v>
      </c>
    </row>
    <row r="5427" spans="1:27" x14ac:dyDescent="0.3">
      <c r="A5427" t="b">
        <f>COUNTIF($C$1:C5427, C5427)&gt;1</f>
        <v>0</v>
      </c>
      <c r="B5427" t="b">
        <f>VLOOKUP(C5427,Sheet3!$A:$B,2,0) &gt; 1</f>
        <v>0</v>
      </c>
      <c r="C5427">
        <v>5426</v>
      </c>
      <c r="D5427">
        <v>38561</v>
      </c>
      <c r="E5427" s="4">
        <v>40785</v>
      </c>
      <c r="F5427">
        <v>19</v>
      </c>
      <c r="G5427" s="15">
        <f>I5427*F5427</f>
        <v>2375</v>
      </c>
      <c r="H5427" s="9">
        <v>0.1</v>
      </c>
      <c r="I5427" s="13">
        <f>VLOOKUP($U5427,Pricebook!$A:$D,4,0)</f>
        <v>125</v>
      </c>
      <c r="J5427" s="11">
        <f>G5427*(1-H5427)</f>
        <v>2137.5</v>
      </c>
      <c r="K5427" t="s">
        <v>2664</v>
      </c>
      <c r="L5427" t="s">
        <v>121</v>
      </c>
      <c r="M5427" t="str">
        <f>VLOOKUP($L5427,Companies!$A:$G,7,)</f>
        <v>Consumer Electronics/Video Chains</v>
      </c>
      <c r="N5427" t="str">
        <f>VLOOKUP($L5427,Companies!$A:$G,6,)</f>
        <v>Consumer Services</v>
      </c>
      <c r="O5427" s="6" t="s">
        <v>1192</v>
      </c>
      <c r="P5427" s="6">
        <v>42301</v>
      </c>
      <c r="Q5427" t="s">
        <v>254</v>
      </c>
      <c r="R5427" t="s">
        <v>34</v>
      </c>
      <c r="S5427" s="4">
        <v>40787</v>
      </c>
      <c r="T5427" s="7">
        <f>S5427-E5427</f>
        <v>2</v>
      </c>
      <c r="U5427" t="s">
        <v>14208</v>
      </c>
      <c r="V5427" s="6" t="s">
        <v>14254</v>
      </c>
      <c r="W5427" t="s">
        <v>14269</v>
      </c>
      <c r="X5427" t="s">
        <v>14196</v>
      </c>
      <c r="Y5427" t="str">
        <f>VLOOKUP(R5427,Managers!$A:$B,2,)</f>
        <v>Frank Mitchell</v>
      </c>
      <c r="Z5427" s="11">
        <f>VLOOKUP(X5427,HourlyWages!$A:$B,2,0)</f>
        <v>58</v>
      </c>
      <c r="AA5427">
        <v>1</v>
      </c>
    </row>
    <row r="5428" spans="1:27" x14ac:dyDescent="0.3">
      <c r="A5428" t="b">
        <f>COUNTIF($C$1:C5428, C5428)&gt;1</f>
        <v>0</v>
      </c>
      <c r="B5428" t="b">
        <f>VLOOKUP(C5428,Sheet3!$A:$B,2,0) &gt; 1</f>
        <v>0</v>
      </c>
      <c r="C5428">
        <v>5427</v>
      </c>
      <c r="D5428">
        <v>38564</v>
      </c>
      <c r="E5428" s="4">
        <v>40119</v>
      </c>
      <c r="F5428">
        <v>37</v>
      </c>
      <c r="G5428" s="15">
        <f>I5428*F5428</f>
        <v>4625</v>
      </c>
      <c r="H5428" s="9">
        <v>0.09</v>
      </c>
      <c r="I5428" s="13">
        <f>VLOOKUP($U5428,Pricebook!$A:$D,4,0)</f>
        <v>125</v>
      </c>
      <c r="J5428" s="11">
        <f>G5428*(1-H5428)</f>
        <v>4208.75</v>
      </c>
      <c r="K5428" t="s">
        <v>414</v>
      </c>
      <c r="L5428" t="s">
        <v>175</v>
      </c>
      <c r="M5428" t="str">
        <f>VLOOKUP($L5428,Companies!$A:$G,7,)</f>
        <v>Environmental Services</v>
      </c>
      <c r="N5428" t="str">
        <f>VLOOKUP($L5428,Companies!$A:$G,6,)</f>
        <v>Basic Industries</v>
      </c>
      <c r="O5428" s="6" t="s">
        <v>2377</v>
      </c>
      <c r="P5428" s="6" t="s">
        <v>2378</v>
      </c>
      <c r="Q5428" t="s">
        <v>87</v>
      </c>
      <c r="R5428" t="s">
        <v>61</v>
      </c>
      <c r="S5428" s="4">
        <v>40122</v>
      </c>
      <c r="T5428" s="7">
        <f>S5428-E5428</f>
        <v>3</v>
      </c>
      <c r="U5428" t="s">
        <v>14221</v>
      </c>
      <c r="V5428" s="6" t="s">
        <v>14251</v>
      </c>
      <c r="W5428" t="s">
        <v>14262</v>
      </c>
      <c r="X5428" t="s">
        <v>14186</v>
      </c>
      <c r="Y5428" t="str">
        <f>VLOOKUP(R5428,Managers!$A:$B,2,)</f>
        <v>Allen Young</v>
      </c>
      <c r="Z5428" s="11">
        <f>VLOOKUP(X5428,HourlyWages!$A:$B,2,0)</f>
        <v>67</v>
      </c>
      <c r="AA5428">
        <v>1</v>
      </c>
    </row>
    <row r="5429" spans="1:27" x14ac:dyDescent="0.3">
      <c r="A5429" t="b">
        <f>COUNTIF($C$1:C5429, C5429)&gt;1</f>
        <v>0</v>
      </c>
      <c r="B5429" t="b">
        <f>VLOOKUP(C5429,Sheet3!$A:$B,2,0) &gt; 1</f>
        <v>0</v>
      </c>
      <c r="C5429">
        <v>5428</v>
      </c>
      <c r="D5429">
        <v>38564</v>
      </c>
      <c r="E5429" s="4">
        <v>40119</v>
      </c>
      <c r="F5429">
        <v>31</v>
      </c>
      <c r="G5429" s="15">
        <f>I5429*F5429</f>
        <v>4650</v>
      </c>
      <c r="H5429" s="9">
        <v>0.08</v>
      </c>
      <c r="I5429" s="13">
        <f>VLOOKUP($U5429,Pricebook!$A:$D,4,0)</f>
        <v>150</v>
      </c>
      <c r="J5429" s="11">
        <f>G5429*(1-H5429)</f>
        <v>4278</v>
      </c>
      <c r="K5429" t="s">
        <v>1689</v>
      </c>
      <c r="L5429" t="s">
        <v>707</v>
      </c>
      <c r="M5429" t="str">
        <f>VLOOKUP($L5429,Companies!$A:$G,7,)</f>
        <v>Medical/Nursing Services</v>
      </c>
      <c r="N5429" t="str">
        <f>VLOOKUP($L5429,Companies!$A:$G,6,)</f>
        <v>Health Care</v>
      </c>
      <c r="O5429" s="6" t="s">
        <v>2166</v>
      </c>
      <c r="P5429" s="6">
        <v>43221</v>
      </c>
      <c r="Q5429" t="s">
        <v>210</v>
      </c>
      <c r="R5429" t="s">
        <v>61</v>
      </c>
      <c r="S5429" s="4">
        <v>40120</v>
      </c>
      <c r="T5429" s="7">
        <f>S5429-E5429</f>
        <v>1</v>
      </c>
      <c r="U5429" t="s">
        <v>14211</v>
      </c>
      <c r="V5429" s="6" t="s">
        <v>14257</v>
      </c>
      <c r="W5429" t="s">
        <v>14259</v>
      </c>
      <c r="X5429" t="s">
        <v>14193</v>
      </c>
      <c r="Y5429" t="str">
        <f>VLOOKUP(R5429,Managers!$A:$B,2,)</f>
        <v>Allen Young</v>
      </c>
      <c r="Z5429" s="11">
        <f>VLOOKUP(X5429,HourlyWages!$A:$B,2,0)</f>
        <v>57</v>
      </c>
      <c r="AA5429">
        <v>1</v>
      </c>
    </row>
    <row r="5430" spans="1:27" x14ac:dyDescent="0.3">
      <c r="A5430" t="b">
        <f>COUNTIF($C$1:C5430, C5430)&gt;1</f>
        <v>0</v>
      </c>
      <c r="B5430" t="b">
        <f>VLOOKUP(C5430,Sheet3!$A:$B,2,0) &gt; 1</f>
        <v>0</v>
      </c>
      <c r="C5430">
        <v>5429</v>
      </c>
      <c r="D5430">
        <v>38564</v>
      </c>
      <c r="E5430" s="4">
        <v>40119</v>
      </c>
      <c r="F5430">
        <v>21</v>
      </c>
      <c r="G5430" s="15">
        <f>I5430*F5430</f>
        <v>4200</v>
      </c>
      <c r="H5430" s="9">
        <v>0.1</v>
      </c>
      <c r="I5430" s="13">
        <f>VLOOKUP($U5430,Pricebook!$A:$D,4,0)</f>
        <v>200</v>
      </c>
      <c r="J5430" s="11">
        <f>G5430*(1-H5430)</f>
        <v>3780</v>
      </c>
      <c r="K5430" t="s">
        <v>1689</v>
      </c>
      <c r="L5430" t="s">
        <v>707</v>
      </c>
      <c r="M5430" t="str">
        <f>VLOOKUP($L5430,Companies!$A:$G,7,)</f>
        <v>Medical/Nursing Services</v>
      </c>
      <c r="N5430" t="str">
        <f>VLOOKUP($L5430,Companies!$A:$G,6,)</f>
        <v>Health Care</v>
      </c>
      <c r="O5430" s="6" t="s">
        <v>2166</v>
      </c>
      <c r="P5430" s="6">
        <v>43221</v>
      </c>
      <c r="Q5430" t="s">
        <v>210</v>
      </c>
      <c r="R5430" t="s">
        <v>61</v>
      </c>
      <c r="S5430" s="4">
        <v>40121</v>
      </c>
      <c r="T5430" s="7">
        <f>S5430-E5430</f>
        <v>2</v>
      </c>
      <c r="U5430" t="s">
        <v>14214</v>
      </c>
      <c r="V5430" s="6" t="s">
        <v>14257</v>
      </c>
      <c r="W5430" t="s">
        <v>14259</v>
      </c>
      <c r="X5430" t="s">
        <v>14201</v>
      </c>
      <c r="Y5430" t="str">
        <f>VLOOKUP(R5430,Managers!$A:$B,2,)</f>
        <v>Allen Young</v>
      </c>
      <c r="Z5430" s="11">
        <f>VLOOKUP(X5430,HourlyWages!$A:$B,2,0)</f>
        <v>53</v>
      </c>
      <c r="AA5430">
        <v>1</v>
      </c>
    </row>
    <row r="5431" spans="1:27" x14ac:dyDescent="0.3">
      <c r="A5431" t="b">
        <f>COUNTIF($C$1:C5431, C5431)&gt;1</f>
        <v>0</v>
      </c>
      <c r="B5431" t="b">
        <f>VLOOKUP(C5431,Sheet3!$A:$B,2,0) &gt; 1</f>
        <v>0</v>
      </c>
      <c r="C5431">
        <v>5430</v>
      </c>
      <c r="D5431">
        <v>38565</v>
      </c>
      <c r="E5431" s="4">
        <v>39897</v>
      </c>
      <c r="F5431">
        <v>20</v>
      </c>
      <c r="G5431" s="15">
        <f>I5431*F5431</f>
        <v>2500</v>
      </c>
      <c r="H5431" s="9">
        <v>0.01</v>
      </c>
      <c r="I5431" s="13">
        <f>VLOOKUP($U5431,Pricebook!$A:$D,4,0)</f>
        <v>125</v>
      </c>
      <c r="J5431" s="11">
        <f>G5431*(1-H5431)</f>
        <v>2475</v>
      </c>
      <c r="K5431" t="s">
        <v>460</v>
      </c>
      <c r="L5431" t="s">
        <v>230</v>
      </c>
      <c r="M5431" t="str">
        <f>VLOOKUP($L5431,Companies!$A:$G,7,)</f>
        <v>RETAIL: Building Materials</v>
      </c>
      <c r="N5431" t="str">
        <f>VLOOKUP($L5431,Companies!$A:$G,6,)</f>
        <v>Consumer Services</v>
      </c>
      <c r="O5431" s="6" t="s">
        <v>1281</v>
      </c>
      <c r="P5431" s="6">
        <v>52402</v>
      </c>
      <c r="Q5431" t="s">
        <v>38</v>
      </c>
      <c r="R5431" t="s">
        <v>16</v>
      </c>
      <c r="S5431" s="4">
        <v>39899</v>
      </c>
      <c r="T5431" s="7">
        <f>S5431-E5431</f>
        <v>2</v>
      </c>
      <c r="U5431" t="s">
        <v>14208</v>
      </c>
      <c r="V5431" s="6" t="s">
        <v>14254</v>
      </c>
      <c r="W5431" t="s">
        <v>14256</v>
      </c>
      <c r="X5431" t="s">
        <v>14188</v>
      </c>
      <c r="Y5431" t="str">
        <f>VLOOKUP(R5431,Managers!$A:$B,2,)</f>
        <v>Josh Martinez</v>
      </c>
      <c r="Z5431" s="11">
        <f>VLOOKUP(X5431,HourlyWages!$A:$B,2,0)</f>
        <v>52</v>
      </c>
      <c r="AA5431">
        <v>1</v>
      </c>
    </row>
    <row r="5432" spans="1:27" x14ac:dyDescent="0.3">
      <c r="A5432" t="b">
        <f>COUNTIF($C$1:C5432, C5432)&gt;1</f>
        <v>0</v>
      </c>
      <c r="B5432" t="b">
        <f>VLOOKUP(C5432,Sheet3!$A:$B,2,0) &gt; 1</f>
        <v>0</v>
      </c>
      <c r="C5432">
        <v>5431</v>
      </c>
      <c r="D5432">
        <v>38594</v>
      </c>
      <c r="E5432" s="4">
        <v>40148</v>
      </c>
      <c r="F5432">
        <v>26</v>
      </c>
      <c r="G5432" s="15">
        <f>I5432*F5432</f>
        <v>3900</v>
      </c>
      <c r="H5432" s="9">
        <v>7.0000000000000007E-2</v>
      </c>
      <c r="I5432" s="13">
        <f>VLOOKUP($U5432,Pricebook!$A:$D,4,0)</f>
        <v>150</v>
      </c>
      <c r="J5432" s="11">
        <f>G5432*(1-H5432)</f>
        <v>3626.9999999999995</v>
      </c>
      <c r="K5432" t="s">
        <v>692</v>
      </c>
      <c r="L5432" t="s">
        <v>621</v>
      </c>
      <c r="M5432" t="str">
        <f>VLOOKUP($L5432,Companies!$A:$G,7,)</f>
        <v>Semiconductors</v>
      </c>
      <c r="N5432" t="str">
        <f>VLOOKUP($L5432,Companies!$A:$G,6,)</f>
        <v>Technology</v>
      </c>
      <c r="O5432" s="6" t="s">
        <v>674</v>
      </c>
      <c r="P5432" s="6">
        <v>92243</v>
      </c>
      <c r="Q5432" t="s">
        <v>114</v>
      </c>
      <c r="R5432" t="s">
        <v>23</v>
      </c>
      <c r="S5432" s="4">
        <v>40149</v>
      </c>
      <c r="T5432" s="7">
        <f>S5432-E5432</f>
        <v>1</v>
      </c>
      <c r="U5432" t="s">
        <v>14211</v>
      </c>
      <c r="V5432" s="6" t="s">
        <v>14251</v>
      </c>
      <c r="W5432" t="s">
        <v>14263</v>
      </c>
      <c r="X5432" t="s">
        <v>14193</v>
      </c>
      <c r="Y5432" t="str">
        <f>VLOOKUP(R5432,Managers!$A:$B,2,)</f>
        <v>Bob Turner</v>
      </c>
      <c r="Z5432" s="11">
        <f>VLOOKUP(X5432,HourlyWages!$A:$B,2,0)</f>
        <v>57</v>
      </c>
      <c r="AA5432">
        <v>1</v>
      </c>
    </row>
    <row r="5433" spans="1:27" x14ac:dyDescent="0.3">
      <c r="A5433" t="b">
        <f>COUNTIF($C$1:C5433, C5433)&gt;1</f>
        <v>0</v>
      </c>
      <c r="B5433" t="b">
        <f>VLOOKUP(C5433,Sheet3!$A:$B,2,0) &gt; 1</f>
        <v>0</v>
      </c>
      <c r="C5433">
        <v>5432</v>
      </c>
      <c r="D5433">
        <v>38596</v>
      </c>
      <c r="E5433" s="4">
        <v>40270</v>
      </c>
      <c r="F5433">
        <v>20</v>
      </c>
      <c r="G5433" s="15">
        <f>I5433*F5433</f>
        <v>2400</v>
      </c>
      <c r="H5433" s="9">
        <v>0.06</v>
      </c>
      <c r="I5433" s="13">
        <f>VLOOKUP($U5433,Pricebook!$A:$D,4,0)</f>
        <v>120</v>
      </c>
      <c r="J5433" s="11">
        <f>G5433*(1-H5433)</f>
        <v>2256</v>
      </c>
      <c r="K5433" t="s">
        <v>532</v>
      </c>
      <c r="L5433" t="s">
        <v>20</v>
      </c>
      <c r="M5433" t="str">
        <f>VLOOKUP($L5433,Companies!$A:$G,7,)</f>
        <v>Major Pharmaceuticals</v>
      </c>
      <c r="N5433" t="str">
        <f>VLOOKUP($L5433,Companies!$A:$G,6,)</f>
        <v>Health Care</v>
      </c>
      <c r="O5433" s="6" t="s">
        <v>2595</v>
      </c>
      <c r="P5433" s="6" t="s">
        <v>2596</v>
      </c>
      <c r="Q5433" t="s">
        <v>436</v>
      </c>
      <c r="R5433" t="s">
        <v>34</v>
      </c>
      <c r="S5433" s="4">
        <v>40271</v>
      </c>
      <c r="T5433" s="7">
        <f>S5433-E5433</f>
        <v>1</v>
      </c>
      <c r="U5433" t="s">
        <v>14212</v>
      </c>
      <c r="V5433" s="6" t="s">
        <v>14257</v>
      </c>
      <c r="W5433" t="s">
        <v>14258</v>
      </c>
      <c r="X5433" t="s">
        <v>14191</v>
      </c>
      <c r="Y5433" t="str">
        <f>VLOOKUP(R5433,Managers!$A:$B,2,)</f>
        <v>Frank Mitchell</v>
      </c>
      <c r="Z5433" s="11">
        <f>VLOOKUP(X5433,HourlyWages!$A:$B,2,0)</f>
        <v>60</v>
      </c>
      <c r="AA5433">
        <v>1</v>
      </c>
    </row>
    <row r="5434" spans="1:27" x14ac:dyDescent="0.3">
      <c r="A5434" t="b">
        <f>COUNTIF($C$1:C5434, C5434)&gt;1</f>
        <v>0</v>
      </c>
      <c r="B5434" t="b">
        <f>VLOOKUP(C5434,Sheet3!$A:$B,2,0) &gt; 1</f>
        <v>0</v>
      </c>
      <c r="C5434">
        <v>5433</v>
      </c>
      <c r="D5434">
        <v>38598</v>
      </c>
      <c r="E5434" s="4">
        <v>40040</v>
      </c>
      <c r="F5434">
        <v>17</v>
      </c>
      <c r="G5434" s="15">
        <f>I5434*F5434</f>
        <v>2125</v>
      </c>
      <c r="H5434" s="9">
        <v>0.04</v>
      </c>
      <c r="I5434" s="13">
        <f>VLOOKUP($U5434,Pricebook!$A:$D,4,0)</f>
        <v>125</v>
      </c>
      <c r="J5434" s="11">
        <f>G5434*(1-H5434)</f>
        <v>2040</v>
      </c>
      <c r="K5434" t="s">
        <v>2665</v>
      </c>
      <c r="L5434" t="s">
        <v>285</v>
      </c>
      <c r="M5434" t="str">
        <f>VLOOKUP($L5434,Companies!$A:$G,7,)</f>
        <v>Oil Refining/Marketing</v>
      </c>
      <c r="N5434" t="str">
        <f>VLOOKUP($L5434,Companies!$A:$G,6,)</f>
        <v>Transportation</v>
      </c>
      <c r="O5434" s="6" t="s">
        <v>1217</v>
      </c>
      <c r="P5434" s="6">
        <v>89115</v>
      </c>
      <c r="Q5434" t="s">
        <v>1061</v>
      </c>
      <c r="R5434" t="s">
        <v>23</v>
      </c>
      <c r="S5434" s="4">
        <v>40044</v>
      </c>
      <c r="T5434" s="7">
        <f>S5434-E5434</f>
        <v>4</v>
      </c>
      <c r="U5434" t="s">
        <v>14217</v>
      </c>
      <c r="V5434" s="6" t="s">
        <v>14257</v>
      </c>
      <c r="W5434" t="s">
        <v>14264</v>
      </c>
      <c r="X5434" t="s">
        <v>14202</v>
      </c>
      <c r="Y5434" t="str">
        <f>VLOOKUP(R5434,Managers!$A:$B,2,)</f>
        <v>Bob Turner</v>
      </c>
      <c r="Z5434" s="11">
        <f>VLOOKUP(X5434,HourlyWages!$A:$B,2,0)</f>
        <v>71</v>
      </c>
      <c r="AA5434">
        <v>1</v>
      </c>
    </row>
    <row r="5435" spans="1:27" x14ac:dyDescent="0.3">
      <c r="A5435" t="b">
        <f>COUNTIF($C$1:C5435, C5435)&gt;1</f>
        <v>0</v>
      </c>
      <c r="B5435" t="b">
        <f>VLOOKUP(C5435,Sheet3!$A:$B,2,0) &gt; 1</f>
        <v>0</v>
      </c>
      <c r="C5435">
        <v>5434</v>
      </c>
      <c r="D5435">
        <v>38598</v>
      </c>
      <c r="E5435" s="4">
        <v>40040</v>
      </c>
      <c r="F5435">
        <v>24</v>
      </c>
      <c r="G5435" s="15">
        <f>I5435*F5435</f>
        <v>3000</v>
      </c>
      <c r="H5435" s="9">
        <v>7.0000000000000007E-2</v>
      </c>
      <c r="I5435" s="13">
        <f>VLOOKUP($U5435,Pricebook!$A:$D,4,0)</f>
        <v>125</v>
      </c>
      <c r="J5435" s="11">
        <f>G5435*(1-H5435)</f>
        <v>2790</v>
      </c>
      <c r="K5435" t="s">
        <v>2665</v>
      </c>
      <c r="L5435" t="s">
        <v>285</v>
      </c>
      <c r="M5435" t="str">
        <f>VLOOKUP($L5435,Companies!$A:$G,7,)</f>
        <v>Oil Refining/Marketing</v>
      </c>
      <c r="N5435" t="str">
        <f>VLOOKUP($L5435,Companies!$A:$G,6,)</f>
        <v>Transportation</v>
      </c>
      <c r="O5435" s="6" t="s">
        <v>1217</v>
      </c>
      <c r="P5435" s="6">
        <v>89115</v>
      </c>
      <c r="Q5435" t="s">
        <v>1061</v>
      </c>
      <c r="R5435" t="s">
        <v>23</v>
      </c>
      <c r="S5435" s="4">
        <v>40045</v>
      </c>
      <c r="T5435" s="7">
        <f>S5435-E5435</f>
        <v>5</v>
      </c>
      <c r="U5435" t="s">
        <v>14208</v>
      </c>
      <c r="V5435" s="6" t="s">
        <v>14257</v>
      </c>
      <c r="W5435" t="s">
        <v>14270</v>
      </c>
      <c r="X5435" t="s">
        <v>14196</v>
      </c>
      <c r="Y5435" t="str">
        <f>VLOOKUP(R5435,Managers!$A:$B,2,)</f>
        <v>Bob Turner</v>
      </c>
      <c r="Z5435" s="11">
        <f>VLOOKUP(X5435,HourlyWages!$A:$B,2,0)</f>
        <v>58</v>
      </c>
      <c r="AA5435">
        <v>1</v>
      </c>
    </row>
    <row r="5436" spans="1:27" x14ac:dyDescent="0.3">
      <c r="A5436" t="b">
        <f>COUNTIF($C$1:C5436, C5436)&gt;1</f>
        <v>0</v>
      </c>
      <c r="B5436" t="b">
        <f>VLOOKUP(C5436,Sheet3!$A:$B,2,0) &gt; 1</f>
        <v>0</v>
      </c>
      <c r="C5436">
        <v>5435</v>
      </c>
      <c r="D5436">
        <v>38598</v>
      </c>
      <c r="E5436" s="4">
        <v>40040</v>
      </c>
      <c r="F5436">
        <v>27</v>
      </c>
      <c r="G5436" s="15">
        <f>I5436*F5436</f>
        <v>4050</v>
      </c>
      <c r="H5436" s="9">
        <v>0.01</v>
      </c>
      <c r="I5436" s="13">
        <f>VLOOKUP($U5436,Pricebook!$A:$D,4,0)</f>
        <v>150</v>
      </c>
      <c r="J5436" s="11">
        <f>G5436*(1-H5436)</f>
        <v>4009.5</v>
      </c>
      <c r="K5436" t="s">
        <v>2665</v>
      </c>
      <c r="L5436" t="s">
        <v>285</v>
      </c>
      <c r="M5436" t="str">
        <f>VLOOKUP($L5436,Companies!$A:$G,7,)</f>
        <v>Oil Refining/Marketing</v>
      </c>
      <c r="N5436" t="str">
        <f>VLOOKUP($L5436,Companies!$A:$G,6,)</f>
        <v>Transportation</v>
      </c>
      <c r="O5436" s="6" t="s">
        <v>1217</v>
      </c>
      <c r="P5436" s="6">
        <v>89115</v>
      </c>
      <c r="Q5436" t="s">
        <v>1061</v>
      </c>
      <c r="R5436" t="s">
        <v>23</v>
      </c>
      <c r="S5436" s="4">
        <v>40047</v>
      </c>
      <c r="T5436" s="7">
        <f>S5436-E5436</f>
        <v>7</v>
      </c>
      <c r="U5436" t="s">
        <v>14216</v>
      </c>
      <c r="V5436" s="6" t="s">
        <v>14254</v>
      </c>
      <c r="W5436" t="s">
        <v>14255</v>
      </c>
      <c r="X5436" t="s">
        <v>14192</v>
      </c>
      <c r="Y5436" t="str">
        <f>VLOOKUP(R5436,Managers!$A:$B,2,)</f>
        <v>Bob Turner</v>
      </c>
      <c r="Z5436" s="11">
        <f>VLOOKUP(X5436,HourlyWages!$A:$B,2,0)</f>
        <v>75</v>
      </c>
      <c r="AA5436">
        <v>1</v>
      </c>
    </row>
    <row r="5437" spans="1:27" x14ac:dyDescent="0.3">
      <c r="A5437" t="b">
        <f>COUNTIF($C$1:C5437, C5437)&gt;1</f>
        <v>0</v>
      </c>
      <c r="B5437" t="b">
        <f>VLOOKUP(C5437,Sheet3!$A:$B,2,0) &gt; 1</f>
        <v>0</v>
      </c>
      <c r="C5437">
        <v>5436</v>
      </c>
      <c r="D5437">
        <v>38599</v>
      </c>
      <c r="E5437" s="4">
        <v>40112</v>
      </c>
      <c r="F5437">
        <v>27</v>
      </c>
      <c r="G5437" s="15">
        <f>I5437*F5437</f>
        <v>5400</v>
      </c>
      <c r="H5437" s="9">
        <v>0.09</v>
      </c>
      <c r="I5437" s="13">
        <f>VLOOKUP($U5437,Pricebook!$A:$D,4,0)</f>
        <v>200</v>
      </c>
      <c r="J5437" s="11">
        <f>G5437*(1-H5437)</f>
        <v>4914</v>
      </c>
      <c r="K5437" t="s">
        <v>1628</v>
      </c>
      <c r="L5437" t="s">
        <v>260</v>
      </c>
      <c r="M5437" t="str">
        <f>VLOOKUP($L5437,Companies!$A:$G,7,)</f>
        <v>Packaged Foods</v>
      </c>
      <c r="N5437" t="str">
        <f>VLOOKUP($L5437,Companies!$A:$G,6,)</f>
        <v>Consumer Non-Durables</v>
      </c>
      <c r="O5437" s="6" t="s">
        <v>490</v>
      </c>
      <c r="P5437" s="6" t="s">
        <v>2666</v>
      </c>
      <c r="Q5437" t="s">
        <v>317</v>
      </c>
      <c r="R5437" t="s">
        <v>61</v>
      </c>
      <c r="S5437" s="4">
        <v>40113</v>
      </c>
      <c r="T5437" s="7">
        <f>S5437-E5437</f>
        <v>1</v>
      </c>
      <c r="U5437" t="s">
        <v>14206</v>
      </c>
      <c r="V5437" s="6" t="s">
        <v>14251</v>
      </c>
      <c r="W5437" t="s">
        <v>14268</v>
      </c>
      <c r="X5437" t="s">
        <v>14191</v>
      </c>
      <c r="Y5437" t="str">
        <f>VLOOKUP(R5437,Managers!$A:$B,2,)</f>
        <v>Allen Young</v>
      </c>
      <c r="Z5437" s="11">
        <f>VLOOKUP(X5437,HourlyWages!$A:$B,2,0)</f>
        <v>60</v>
      </c>
      <c r="AA5437">
        <v>1</v>
      </c>
    </row>
    <row r="5438" spans="1:27" x14ac:dyDescent="0.3">
      <c r="A5438" t="b">
        <f>COUNTIF($C$1:C5438, C5438)&gt;1</f>
        <v>0</v>
      </c>
      <c r="B5438" t="b">
        <f>VLOOKUP(C5438,Sheet3!$A:$B,2,0) &gt; 1</f>
        <v>0</v>
      </c>
      <c r="C5438">
        <v>5437</v>
      </c>
      <c r="D5438">
        <v>38625</v>
      </c>
      <c r="E5438" s="4">
        <v>40499</v>
      </c>
      <c r="F5438">
        <v>28</v>
      </c>
      <c r="G5438" s="15">
        <f>I5438*F5438</f>
        <v>4200</v>
      </c>
      <c r="H5438" s="9">
        <v>0.06</v>
      </c>
      <c r="I5438" s="13">
        <f>VLOOKUP($U5438,Pricebook!$A:$D,4,0)</f>
        <v>150</v>
      </c>
      <c r="J5438" s="11">
        <f>G5438*(1-H5438)</f>
        <v>3948</v>
      </c>
      <c r="K5438" t="s">
        <v>1197</v>
      </c>
      <c r="L5438" t="s">
        <v>544</v>
      </c>
      <c r="M5438" t="str">
        <f>VLOOKUP($L5438,Companies!$A:$G,7,)</f>
        <v>Telecommunications Equipment</v>
      </c>
      <c r="N5438" t="str">
        <f>VLOOKUP($L5438,Companies!$A:$G,6,)</f>
        <v>Consumer Services</v>
      </c>
      <c r="O5438" s="6" t="s">
        <v>2142</v>
      </c>
      <c r="P5438" s="6">
        <v>55378</v>
      </c>
      <c r="Q5438" t="s">
        <v>130</v>
      </c>
      <c r="R5438" t="s">
        <v>16</v>
      </c>
      <c r="S5438" s="4">
        <v>40501</v>
      </c>
      <c r="T5438" s="7">
        <f>S5438-E5438</f>
        <v>2</v>
      </c>
      <c r="U5438" t="s">
        <v>14211</v>
      </c>
      <c r="V5438" s="6" t="s">
        <v>14251</v>
      </c>
      <c r="W5438" t="s">
        <v>14252</v>
      </c>
      <c r="X5438" t="s">
        <v>14186</v>
      </c>
      <c r="Y5438" t="str">
        <f>VLOOKUP(R5438,Managers!$A:$B,2,)</f>
        <v>Josh Martinez</v>
      </c>
      <c r="Z5438" s="11">
        <f>VLOOKUP(X5438,HourlyWages!$A:$B,2,0)</f>
        <v>67</v>
      </c>
      <c r="AA5438">
        <v>1</v>
      </c>
    </row>
    <row r="5439" spans="1:27" x14ac:dyDescent="0.3">
      <c r="A5439" t="b">
        <f>COUNTIF($C$1:C5439, C5439)&gt;1</f>
        <v>0</v>
      </c>
      <c r="B5439" t="b">
        <f>VLOOKUP(C5439,Sheet3!$A:$B,2,0) &gt; 1</f>
        <v>0</v>
      </c>
      <c r="C5439">
        <v>5438</v>
      </c>
      <c r="D5439">
        <v>38625</v>
      </c>
      <c r="E5439" s="4">
        <v>40499</v>
      </c>
      <c r="F5439">
        <v>12</v>
      </c>
      <c r="G5439" s="15">
        <f>I5439*F5439</f>
        <v>1320</v>
      </c>
      <c r="H5439" s="9">
        <v>0.02</v>
      </c>
      <c r="I5439" s="13">
        <f>VLOOKUP($U5439,Pricebook!$A:$D,4,0)</f>
        <v>110</v>
      </c>
      <c r="J5439" s="11">
        <f>G5439*(1-H5439)</f>
        <v>1293.5999999999999</v>
      </c>
      <c r="K5439" t="s">
        <v>1197</v>
      </c>
      <c r="L5439" t="s">
        <v>544</v>
      </c>
      <c r="M5439" t="str">
        <f>VLOOKUP($L5439,Companies!$A:$G,7,)</f>
        <v>Telecommunications Equipment</v>
      </c>
      <c r="N5439" t="str">
        <f>VLOOKUP($L5439,Companies!$A:$G,6,)</f>
        <v>Consumer Services</v>
      </c>
      <c r="O5439" s="6" t="s">
        <v>2142</v>
      </c>
      <c r="P5439" s="6">
        <v>55378</v>
      </c>
      <c r="Q5439" t="s">
        <v>130</v>
      </c>
      <c r="R5439" t="s">
        <v>16</v>
      </c>
      <c r="S5439" s="4">
        <v>40501</v>
      </c>
      <c r="T5439" s="7">
        <f>S5439-E5439</f>
        <v>2</v>
      </c>
      <c r="U5439" t="s">
        <v>14220</v>
      </c>
      <c r="V5439" s="6" t="s">
        <v>14257</v>
      </c>
      <c r="W5439" t="s">
        <v>14259</v>
      </c>
      <c r="X5439" t="s">
        <v>14193</v>
      </c>
      <c r="Y5439" t="str">
        <f>VLOOKUP(R5439,Managers!$A:$B,2,)</f>
        <v>Josh Martinez</v>
      </c>
      <c r="Z5439" s="11">
        <f>VLOOKUP(X5439,HourlyWages!$A:$B,2,0)</f>
        <v>57</v>
      </c>
      <c r="AA5439">
        <v>1</v>
      </c>
    </row>
    <row r="5440" spans="1:27" x14ac:dyDescent="0.3">
      <c r="A5440" t="b">
        <f>COUNTIF($C$1:C5440, C5440)&gt;1</f>
        <v>0</v>
      </c>
      <c r="B5440" t="b">
        <f>VLOOKUP(C5440,Sheet3!$A:$B,2,0) &gt; 1</f>
        <v>0</v>
      </c>
      <c r="C5440">
        <v>5439</v>
      </c>
      <c r="D5440">
        <v>38628</v>
      </c>
      <c r="E5440" s="4">
        <v>40845</v>
      </c>
      <c r="F5440">
        <v>23</v>
      </c>
      <c r="G5440" s="15">
        <f>I5440*F5440</f>
        <v>3450</v>
      </c>
      <c r="H5440" s="9">
        <v>0.06</v>
      </c>
      <c r="I5440" s="13">
        <f>VLOOKUP($U5440,Pricebook!$A:$D,4,0)</f>
        <v>150</v>
      </c>
      <c r="J5440" s="11">
        <f>G5440*(1-H5440)</f>
        <v>3243</v>
      </c>
      <c r="K5440" t="s">
        <v>755</v>
      </c>
      <c r="L5440" t="s">
        <v>452</v>
      </c>
      <c r="M5440" t="str">
        <f>VLOOKUP($L5440,Companies!$A:$G,7,)</f>
        <v>Biotechnology: Biological Products (No Diagnostic Substances)</v>
      </c>
      <c r="N5440" t="str">
        <f>VLOOKUP($L5440,Companies!$A:$G,6,)</f>
        <v>Health Care</v>
      </c>
      <c r="O5440" s="6" t="s">
        <v>691</v>
      </c>
      <c r="P5440" s="6">
        <v>22153</v>
      </c>
      <c r="Q5440" t="s">
        <v>368</v>
      </c>
      <c r="R5440" t="s">
        <v>34</v>
      </c>
      <c r="S5440" s="4">
        <v>40850</v>
      </c>
      <c r="T5440" s="7">
        <f>S5440-E5440</f>
        <v>5</v>
      </c>
      <c r="U5440" t="s">
        <v>14210</v>
      </c>
      <c r="V5440" s="6" t="s">
        <v>14251</v>
      </c>
      <c r="W5440" t="s">
        <v>14266</v>
      </c>
      <c r="X5440" t="s">
        <v>14188</v>
      </c>
      <c r="Y5440" t="str">
        <f>VLOOKUP(R5440,Managers!$A:$B,2,)</f>
        <v>Frank Mitchell</v>
      </c>
      <c r="Z5440" s="11">
        <f>VLOOKUP(X5440,HourlyWages!$A:$B,2,0)</f>
        <v>52</v>
      </c>
      <c r="AA5440">
        <v>1</v>
      </c>
    </row>
    <row r="5441" spans="1:27" x14ac:dyDescent="0.3">
      <c r="A5441" t="b">
        <f>COUNTIF($C$1:C5441, C5441)&gt;1</f>
        <v>0</v>
      </c>
      <c r="B5441" t="b">
        <f>VLOOKUP(C5441,Sheet3!$A:$B,2,0) &gt; 1</f>
        <v>0</v>
      </c>
      <c r="C5441">
        <v>5440</v>
      </c>
      <c r="D5441">
        <v>38630</v>
      </c>
      <c r="E5441" s="4">
        <v>40285</v>
      </c>
      <c r="F5441">
        <v>13</v>
      </c>
      <c r="G5441" s="15">
        <f>I5441*F5441</f>
        <v>1950</v>
      </c>
      <c r="H5441" s="9">
        <v>7.0000000000000007E-2</v>
      </c>
      <c r="I5441" s="13">
        <f>VLOOKUP($U5441,Pricebook!$A:$D,4,0)</f>
        <v>150</v>
      </c>
      <c r="J5441" s="11">
        <f>G5441*(1-H5441)</f>
        <v>1813.4999999999998</v>
      </c>
      <c r="K5441" t="s">
        <v>2491</v>
      </c>
      <c r="L5441" t="s">
        <v>285</v>
      </c>
      <c r="M5441" t="str">
        <f>VLOOKUP($L5441,Companies!$A:$G,7,)</f>
        <v>Oil Refining/Marketing</v>
      </c>
      <c r="N5441" t="str">
        <f>VLOOKUP($L5441,Companies!$A:$G,6,)</f>
        <v>Transportation</v>
      </c>
      <c r="O5441" s="6" t="s">
        <v>2492</v>
      </c>
      <c r="P5441" s="6">
        <v>21215</v>
      </c>
      <c r="Q5441" t="s">
        <v>187</v>
      </c>
      <c r="R5441" t="s">
        <v>61</v>
      </c>
      <c r="S5441" s="4">
        <v>40286</v>
      </c>
      <c r="T5441" s="7">
        <f>S5441-E5441</f>
        <v>1</v>
      </c>
      <c r="U5441" t="s">
        <v>14210</v>
      </c>
      <c r="V5441" s="6" t="s">
        <v>14257</v>
      </c>
      <c r="W5441" t="s">
        <v>14258</v>
      </c>
      <c r="X5441" t="s">
        <v>14195</v>
      </c>
      <c r="Y5441" t="str">
        <f>VLOOKUP(R5441,Managers!$A:$B,2,)</f>
        <v>Allen Young</v>
      </c>
      <c r="Z5441" s="11">
        <f>VLOOKUP(X5441,HourlyWages!$A:$B,2,0)</f>
        <v>52</v>
      </c>
      <c r="AA5441">
        <v>1</v>
      </c>
    </row>
    <row r="5442" spans="1:27" x14ac:dyDescent="0.3">
      <c r="A5442" t="b">
        <f>COUNTIF($C$1:C5442, C5442)&gt;1</f>
        <v>0</v>
      </c>
      <c r="B5442" t="b">
        <f>VLOOKUP(C5442,Sheet3!$A:$B,2,0) &gt; 1</f>
        <v>0</v>
      </c>
      <c r="C5442">
        <v>5441</v>
      </c>
      <c r="D5442">
        <v>38656</v>
      </c>
      <c r="E5442" s="4">
        <v>41131</v>
      </c>
      <c r="F5442">
        <v>41</v>
      </c>
      <c r="G5442" s="15">
        <f>I5442*F5442</f>
        <v>6560</v>
      </c>
      <c r="H5442" s="9">
        <v>0.09</v>
      </c>
      <c r="I5442" s="13">
        <f>VLOOKUP($U5442,Pricebook!$A:$D,4,0)</f>
        <v>160</v>
      </c>
      <c r="J5442" s="11">
        <f>G5442*(1-H5442)</f>
        <v>5969.6</v>
      </c>
      <c r="K5442" t="s">
        <v>1038</v>
      </c>
      <c r="L5442" t="s">
        <v>73</v>
      </c>
      <c r="M5442" t="str">
        <f>VLOOKUP($L5442,Companies!$A:$G,7,)</f>
        <v>Recreational Products/Toys</v>
      </c>
      <c r="N5442" t="str">
        <f>VLOOKUP($L5442,Companies!$A:$G,6,)</f>
        <v>Consumer Non-Durables</v>
      </c>
      <c r="O5442" s="6" t="s">
        <v>2667</v>
      </c>
      <c r="P5442" s="6" t="s">
        <v>2668</v>
      </c>
      <c r="Q5442" t="s">
        <v>232</v>
      </c>
      <c r="R5442" t="s">
        <v>61</v>
      </c>
      <c r="S5442" s="4">
        <v>41138</v>
      </c>
      <c r="T5442" s="7">
        <f>S5442-E5442</f>
        <v>7</v>
      </c>
      <c r="U5442" t="s">
        <v>14218</v>
      </c>
      <c r="V5442" s="6" t="s">
        <v>14251</v>
      </c>
      <c r="W5442" t="s">
        <v>14267</v>
      </c>
      <c r="X5442" t="s">
        <v>14195</v>
      </c>
      <c r="Y5442" t="str">
        <f>VLOOKUP(R5442,Managers!$A:$B,2,)</f>
        <v>Allen Young</v>
      </c>
      <c r="Z5442" s="11">
        <f>VLOOKUP(X5442,HourlyWages!$A:$B,2,0)</f>
        <v>52</v>
      </c>
      <c r="AA5442">
        <v>1</v>
      </c>
    </row>
    <row r="5443" spans="1:27" x14ac:dyDescent="0.3">
      <c r="A5443" t="b">
        <f>COUNTIF($C$1:C5443, C5443)&gt;1</f>
        <v>0</v>
      </c>
      <c r="B5443" t="b">
        <f>VLOOKUP(C5443,Sheet3!$A:$B,2,0) &gt; 1</f>
        <v>0</v>
      </c>
      <c r="C5443">
        <v>5442</v>
      </c>
      <c r="D5443">
        <v>38656</v>
      </c>
      <c r="E5443" s="4">
        <v>41131</v>
      </c>
      <c r="F5443">
        <v>3</v>
      </c>
      <c r="G5443" s="15">
        <f>I5443*F5443</f>
        <v>375</v>
      </c>
      <c r="H5443" s="9">
        <v>7.0000000000000007E-2</v>
      </c>
      <c r="I5443" s="13">
        <f>VLOOKUP($U5443,Pricebook!$A:$D,4,0)</f>
        <v>125</v>
      </c>
      <c r="J5443" s="11">
        <f>G5443*(1-H5443)</f>
        <v>348.75</v>
      </c>
      <c r="K5443" t="s">
        <v>1038</v>
      </c>
      <c r="L5443" t="s">
        <v>73</v>
      </c>
      <c r="M5443" t="str">
        <f>VLOOKUP($L5443,Companies!$A:$G,7,)</f>
        <v>Recreational Products/Toys</v>
      </c>
      <c r="N5443" t="str">
        <f>VLOOKUP($L5443,Companies!$A:$G,6,)</f>
        <v>Consumer Non-Durables</v>
      </c>
      <c r="O5443" s="6" t="s">
        <v>2667</v>
      </c>
      <c r="P5443" s="6" t="s">
        <v>2668</v>
      </c>
      <c r="Q5443" t="s">
        <v>232</v>
      </c>
      <c r="R5443" t="s">
        <v>61</v>
      </c>
      <c r="S5443" s="4">
        <v>41136</v>
      </c>
      <c r="T5443" s="7">
        <f>S5443-E5443</f>
        <v>5</v>
      </c>
      <c r="U5443" t="s">
        <v>14221</v>
      </c>
      <c r="V5443" s="6" t="s">
        <v>14251</v>
      </c>
      <c r="W5443" t="s">
        <v>14262</v>
      </c>
      <c r="X5443" t="s">
        <v>14189</v>
      </c>
      <c r="Y5443" t="str">
        <f>VLOOKUP(R5443,Managers!$A:$B,2,)</f>
        <v>Allen Young</v>
      </c>
      <c r="Z5443" s="11">
        <f>VLOOKUP(X5443,HourlyWages!$A:$B,2,0)</f>
        <v>62</v>
      </c>
      <c r="AA5443">
        <v>1</v>
      </c>
    </row>
    <row r="5444" spans="1:27" x14ac:dyDescent="0.3">
      <c r="A5444" t="b">
        <f>COUNTIF($C$1:C5444, C5444)&gt;1</f>
        <v>0</v>
      </c>
      <c r="B5444" t="b">
        <f>VLOOKUP(C5444,Sheet3!$A:$B,2,0) &gt; 1</f>
        <v>0</v>
      </c>
      <c r="C5444">
        <v>5443</v>
      </c>
      <c r="D5444">
        <v>38656</v>
      </c>
      <c r="E5444" s="4">
        <v>41131</v>
      </c>
      <c r="F5444">
        <v>13</v>
      </c>
      <c r="G5444" s="15">
        <f>I5444*F5444</f>
        <v>2600</v>
      </c>
      <c r="H5444" s="9">
        <v>0.01</v>
      </c>
      <c r="I5444" s="13">
        <f>VLOOKUP($U5444,Pricebook!$A:$D,4,0)</f>
        <v>200</v>
      </c>
      <c r="J5444" s="11">
        <f>G5444*(1-H5444)</f>
        <v>2574</v>
      </c>
      <c r="K5444" t="s">
        <v>1038</v>
      </c>
      <c r="L5444" t="s">
        <v>73</v>
      </c>
      <c r="M5444" t="str">
        <f>VLOOKUP($L5444,Companies!$A:$G,7,)</f>
        <v>Recreational Products/Toys</v>
      </c>
      <c r="N5444" t="str">
        <f>VLOOKUP($L5444,Companies!$A:$G,6,)</f>
        <v>Consumer Non-Durables</v>
      </c>
      <c r="O5444" s="6" t="s">
        <v>1039</v>
      </c>
      <c r="P5444" s="6" t="s">
        <v>1040</v>
      </c>
      <c r="Q5444" t="s">
        <v>130</v>
      </c>
      <c r="R5444" t="s">
        <v>16</v>
      </c>
      <c r="S5444" s="4">
        <v>41131</v>
      </c>
      <c r="T5444" s="7">
        <f>S5444-E5444</f>
        <v>0</v>
      </c>
      <c r="U5444" t="s">
        <v>14214</v>
      </c>
      <c r="V5444" s="6" t="s">
        <v>14254</v>
      </c>
      <c r="W5444" t="s">
        <v>14255</v>
      </c>
      <c r="X5444" t="s">
        <v>14192</v>
      </c>
      <c r="Y5444" t="str">
        <f>VLOOKUP(R5444,Managers!$A:$B,2,)</f>
        <v>Josh Martinez</v>
      </c>
      <c r="Z5444" s="11">
        <f>VLOOKUP(X5444,HourlyWages!$A:$B,2,0)</f>
        <v>75</v>
      </c>
      <c r="AA5444">
        <v>1</v>
      </c>
    </row>
    <row r="5445" spans="1:27" x14ac:dyDescent="0.3">
      <c r="A5445" t="b">
        <f>COUNTIF($C$1:C5445, C5445)&gt;1</f>
        <v>0</v>
      </c>
      <c r="B5445" t="b">
        <f>VLOOKUP(C5445,Sheet3!$A:$B,2,0) &gt; 1</f>
        <v>0</v>
      </c>
      <c r="C5445">
        <v>5444</v>
      </c>
      <c r="D5445">
        <v>38657</v>
      </c>
      <c r="E5445" s="4">
        <v>40326</v>
      </c>
      <c r="F5445">
        <v>38</v>
      </c>
      <c r="G5445" s="15">
        <f>I5445*F5445</f>
        <v>5700</v>
      </c>
      <c r="H5445" s="9">
        <v>0.01</v>
      </c>
      <c r="I5445" s="13">
        <f>VLOOKUP($U5445,Pricebook!$A:$D,4,0)</f>
        <v>150</v>
      </c>
      <c r="J5445" s="11">
        <f>G5445*(1-H5445)</f>
        <v>5643</v>
      </c>
      <c r="K5445" t="s">
        <v>1897</v>
      </c>
      <c r="L5445" t="s">
        <v>549</v>
      </c>
      <c r="M5445" t="str">
        <f>VLOOKUP($L5445,Companies!$A:$G,7,)</f>
        <v>RETAIL: Building Materials</v>
      </c>
      <c r="N5445" t="str">
        <f>VLOOKUP($L5445,Companies!$A:$G,6,)</f>
        <v>Consumer Services</v>
      </c>
      <c r="O5445" s="6" t="s">
        <v>2490</v>
      </c>
      <c r="P5445" s="6">
        <v>90640</v>
      </c>
      <c r="Q5445" t="s">
        <v>114</v>
      </c>
      <c r="R5445" t="s">
        <v>23</v>
      </c>
      <c r="S5445" s="4">
        <v>40327</v>
      </c>
      <c r="T5445" s="7">
        <f>S5445-E5445</f>
        <v>1</v>
      </c>
      <c r="U5445" t="s">
        <v>14211</v>
      </c>
      <c r="V5445" s="6" t="s">
        <v>14251</v>
      </c>
      <c r="W5445" t="s">
        <v>14260</v>
      </c>
      <c r="X5445" t="s">
        <v>14190</v>
      </c>
      <c r="Y5445" t="str">
        <f>VLOOKUP(R5445,Managers!$A:$B,2,)</f>
        <v>Bob Turner</v>
      </c>
      <c r="Z5445" s="11">
        <f>VLOOKUP(X5445,HourlyWages!$A:$B,2,0)</f>
        <v>67</v>
      </c>
      <c r="AA5445">
        <v>1</v>
      </c>
    </row>
    <row r="5446" spans="1:27" x14ac:dyDescent="0.3">
      <c r="A5446" t="b">
        <f>COUNTIF($C$1:C5446, C5446)&gt;1</f>
        <v>0</v>
      </c>
      <c r="B5446" t="b">
        <f>VLOOKUP(C5446,Sheet3!$A:$B,2,0) &gt; 1</f>
        <v>0</v>
      </c>
      <c r="C5446">
        <v>5445</v>
      </c>
      <c r="D5446">
        <v>38659</v>
      </c>
      <c r="E5446" s="4">
        <v>40267</v>
      </c>
      <c r="F5446">
        <v>48</v>
      </c>
      <c r="G5446" s="15">
        <f>I5446*F5446</f>
        <v>7200</v>
      </c>
      <c r="H5446" s="9">
        <v>0.04</v>
      </c>
      <c r="I5446" s="13">
        <f>VLOOKUP($U5446,Pricebook!$A:$D,4,0)</f>
        <v>150</v>
      </c>
      <c r="J5446" s="11">
        <f>G5446*(1-H5446)</f>
        <v>6912</v>
      </c>
      <c r="K5446" t="s">
        <v>54</v>
      </c>
      <c r="L5446" t="s">
        <v>55</v>
      </c>
      <c r="M5446" t="str">
        <f>VLOOKUP($L5446,Companies!$A:$G,7,)</f>
        <v>Semiconductors</v>
      </c>
      <c r="N5446" t="str">
        <f>VLOOKUP($L5446,Companies!$A:$G,6,)</f>
        <v>Technology</v>
      </c>
      <c r="O5446" s="6" t="s">
        <v>2543</v>
      </c>
      <c r="P5446" s="6">
        <v>27405</v>
      </c>
      <c r="Q5446" t="s">
        <v>33</v>
      </c>
      <c r="R5446" t="s">
        <v>34</v>
      </c>
      <c r="S5446" s="4">
        <v>40271</v>
      </c>
      <c r="T5446" s="7">
        <f>S5446-E5446</f>
        <v>4</v>
      </c>
      <c r="U5446" t="s">
        <v>14211</v>
      </c>
      <c r="V5446" s="6" t="s">
        <v>14254</v>
      </c>
      <c r="W5446" t="s">
        <v>14255</v>
      </c>
      <c r="X5446" t="s">
        <v>14186</v>
      </c>
      <c r="Y5446" t="str">
        <f>VLOOKUP(R5446,Managers!$A:$B,2,)</f>
        <v>Frank Mitchell</v>
      </c>
      <c r="Z5446" s="11">
        <f>VLOOKUP(X5446,HourlyWages!$A:$B,2,0)</f>
        <v>67</v>
      </c>
      <c r="AA5446">
        <v>1</v>
      </c>
    </row>
    <row r="5447" spans="1:27" x14ac:dyDescent="0.3">
      <c r="A5447" t="b">
        <f>COUNTIF($C$1:C5447, C5447)&gt;1</f>
        <v>0</v>
      </c>
      <c r="B5447" t="b">
        <f>VLOOKUP(C5447,Sheet3!$A:$B,2,0) &gt; 1</f>
        <v>0</v>
      </c>
      <c r="C5447">
        <v>5446</v>
      </c>
      <c r="D5447">
        <v>38659</v>
      </c>
      <c r="E5447" s="4">
        <v>40267</v>
      </c>
      <c r="F5447">
        <v>32</v>
      </c>
      <c r="G5447" s="15">
        <f>I5447*F5447</f>
        <v>4000</v>
      </c>
      <c r="H5447" s="9">
        <v>0.05</v>
      </c>
      <c r="I5447" s="13">
        <f>VLOOKUP($U5447,Pricebook!$A:$D,4,0)</f>
        <v>125</v>
      </c>
      <c r="J5447" s="11">
        <f>G5447*(1-H5447)</f>
        <v>3800</v>
      </c>
      <c r="K5447" t="s">
        <v>54</v>
      </c>
      <c r="L5447" t="s">
        <v>55</v>
      </c>
      <c r="M5447" t="str">
        <f>VLOOKUP($L5447,Companies!$A:$G,7,)</f>
        <v>Semiconductors</v>
      </c>
      <c r="N5447" t="str">
        <f>VLOOKUP($L5447,Companies!$A:$G,6,)</f>
        <v>Technology</v>
      </c>
      <c r="O5447" s="6" t="s">
        <v>2543</v>
      </c>
      <c r="P5447" s="6">
        <v>27405</v>
      </c>
      <c r="Q5447" t="s">
        <v>33</v>
      </c>
      <c r="R5447" t="s">
        <v>34</v>
      </c>
      <c r="S5447" s="4">
        <v>40274</v>
      </c>
      <c r="T5447" s="7">
        <f>S5447-E5447</f>
        <v>7</v>
      </c>
      <c r="U5447" t="s">
        <v>14209</v>
      </c>
      <c r="V5447" s="6" t="s">
        <v>14254</v>
      </c>
      <c r="W5447" t="s">
        <v>14255</v>
      </c>
      <c r="X5447" t="s">
        <v>14192</v>
      </c>
      <c r="Y5447" t="str">
        <f>VLOOKUP(R5447,Managers!$A:$B,2,)</f>
        <v>Frank Mitchell</v>
      </c>
      <c r="Z5447" s="11">
        <f>VLOOKUP(X5447,HourlyWages!$A:$B,2,0)</f>
        <v>75</v>
      </c>
      <c r="AA5447">
        <v>1</v>
      </c>
    </row>
    <row r="5448" spans="1:27" x14ac:dyDescent="0.3">
      <c r="A5448" t="b">
        <f>COUNTIF($C$1:C5448, C5448)&gt;1</f>
        <v>0</v>
      </c>
      <c r="B5448" t="b">
        <f>VLOOKUP(C5448,Sheet3!$A:$B,2,0) &gt; 1</f>
        <v>0</v>
      </c>
      <c r="C5448">
        <v>5447</v>
      </c>
      <c r="D5448">
        <v>38661</v>
      </c>
      <c r="E5448" s="4">
        <v>40951</v>
      </c>
      <c r="F5448">
        <v>48</v>
      </c>
      <c r="G5448" s="15">
        <f>I5448*F5448</f>
        <v>5280</v>
      </c>
      <c r="H5448" s="9">
        <v>0.04</v>
      </c>
      <c r="I5448" s="13">
        <f>VLOOKUP($U5448,Pricebook!$A:$D,4,0)</f>
        <v>110</v>
      </c>
      <c r="J5448" s="11">
        <f>G5448*(1-H5448)</f>
        <v>5068.8</v>
      </c>
      <c r="K5448" t="s">
        <v>1883</v>
      </c>
      <c r="L5448" t="s">
        <v>99</v>
      </c>
      <c r="M5448" t="str">
        <f>VLOOKUP($L5448,Companies!$A:$G,7,)</f>
        <v>Television Services</v>
      </c>
      <c r="N5448" t="str">
        <f>VLOOKUP($L5448,Companies!$A:$G,6,)</f>
        <v>Consumer Services</v>
      </c>
      <c r="O5448" s="6" t="s">
        <v>2232</v>
      </c>
      <c r="P5448" s="6">
        <v>80004</v>
      </c>
      <c r="Q5448" t="s">
        <v>237</v>
      </c>
      <c r="R5448" t="s">
        <v>23</v>
      </c>
      <c r="S5448" s="4">
        <v>40952</v>
      </c>
      <c r="T5448" s="7">
        <f>S5448-E5448</f>
        <v>1</v>
      </c>
      <c r="U5448" t="s">
        <v>14215</v>
      </c>
      <c r="V5448" s="6" t="s">
        <v>14254</v>
      </c>
      <c r="W5448" t="s">
        <v>14256</v>
      </c>
      <c r="X5448" t="s">
        <v>14201</v>
      </c>
      <c r="Y5448" t="str">
        <f>VLOOKUP(R5448,Managers!$A:$B,2,)</f>
        <v>Bob Turner</v>
      </c>
      <c r="Z5448" s="11">
        <f>VLOOKUP(X5448,HourlyWages!$A:$B,2,0)</f>
        <v>53</v>
      </c>
      <c r="AA5448">
        <v>1</v>
      </c>
    </row>
    <row r="5449" spans="1:27" x14ac:dyDescent="0.3">
      <c r="A5449" t="b">
        <f>COUNTIF($C$1:C5449, C5449)&gt;1</f>
        <v>0</v>
      </c>
      <c r="B5449" t="b">
        <f>VLOOKUP(C5449,Sheet3!$A:$B,2,0) &gt; 1</f>
        <v>0</v>
      </c>
      <c r="C5449">
        <v>5448</v>
      </c>
      <c r="D5449">
        <v>38661</v>
      </c>
      <c r="E5449" s="4">
        <v>40951</v>
      </c>
      <c r="F5449">
        <v>6</v>
      </c>
      <c r="G5449" s="15">
        <f>I5449*F5449</f>
        <v>900</v>
      </c>
      <c r="H5449" s="9">
        <v>0.09</v>
      </c>
      <c r="I5449" s="13">
        <f>VLOOKUP($U5449,Pricebook!$A:$D,4,0)</f>
        <v>150</v>
      </c>
      <c r="J5449" s="11">
        <f>G5449*(1-H5449)</f>
        <v>819</v>
      </c>
      <c r="K5449" t="s">
        <v>1883</v>
      </c>
      <c r="L5449" t="s">
        <v>99</v>
      </c>
      <c r="M5449" t="str">
        <f>VLOOKUP($L5449,Companies!$A:$G,7,)</f>
        <v>Television Services</v>
      </c>
      <c r="N5449" t="str">
        <f>VLOOKUP($L5449,Companies!$A:$G,6,)</f>
        <v>Consumer Services</v>
      </c>
      <c r="O5449" s="6" t="s">
        <v>2232</v>
      </c>
      <c r="P5449" s="6">
        <v>80004</v>
      </c>
      <c r="Q5449" t="s">
        <v>237</v>
      </c>
      <c r="R5449" t="s">
        <v>23</v>
      </c>
      <c r="S5449" s="4">
        <v>40954</v>
      </c>
      <c r="T5449" s="7">
        <f>S5449-E5449</f>
        <v>3</v>
      </c>
      <c r="U5449" t="s">
        <v>14210</v>
      </c>
      <c r="V5449" s="6" t="s">
        <v>14257</v>
      </c>
      <c r="W5449" t="s">
        <v>14259</v>
      </c>
      <c r="X5449" t="s">
        <v>14203</v>
      </c>
      <c r="Y5449" t="str">
        <f>VLOOKUP(R5449,Managers!$A:$B,2,)</f>
        <v>Bob Turner</v>
      </c>
      <c r="Z5449" s="11">
        <f>VLOOKUP(X5449,HourlyWages!$A:$B,2,0)</f>
        <v>62</v>
      </c>
      <c r="AA5449">
        <v>1</v>
      </c>
    </row>
    <row r="5450" spans="1:27" x14ac:dyDescent="0.3">
      <c r="A5450" t="b">
        <f>COUNTIF($C$1:C5450, C5450)&gt;1</f>
        <v>0</v>
      </c>
      <c r="B5450" t="b">
        <f>VLOOKUP(C5450,Sheet3!$A:$B,2,0) &gt; 1</f>
        <v>0</v>
      </c>
      <c r="C5450">
        <v>5449</v>
      </c>
      <c r="D5450">
        <v>38690</v>
      </c>
      <c r="E5450" s="4">
        <v>40928</v>
      </c>
      <c r="F5450">
        <v>28</v>
      </c>
      <c r="G5450" s="15">
        <f>I5450*F5450</f>
        <v>4200</v>
      </c>
      <c r="H5450" s="9">
        <v>0.02</v>
      </c>
      <c r="I5450" s="13">
        <f>VLOOKUP($U5450,Pricebook!$A:$D,4,0)</f>
        <v>150</v>
      </c>
      <c r="J5450" s="11">
        <f>G5450*(1-H5450)</f>
        <v>4116</v>
      </c>
      <c r="K5450" t="s">
        <v>500</v>
      </c>
      <c r="L5450" t="s">
        <v>360</v>
      </c>
      <c r="M5450" t="str">
        <f>VLOOKUP($L5450,Companies!$A:$G,7,)</f>
        <v>Semiconductors</v>
      </c>
      <c r="N5450" t="str">
        <f>VLOOKUP($L5450,Companies!$A:$G,6,)</f>
        <v>Technology</v>
      </c>
      <c r="O5450" s="6" t="s">
        <v>561</v>
      </c>
      <c r="P5450" s="6">
        <v>48060</v>
      </c>
      <c r="Q5450" t="s">
        <v>172</v>
      </c>
      <c r="R5450" t="s">
        <v>16</v>
      </c>
      <c r="S5450" s="4">
        <v>40932</v>
      </c>
      <c r="T5450" s="7">
        <f>S5450-E5450</f>
        <v>4</v>
      </c>
      <c r="U5450" t="s">
        <v>14216</v>
      </c>
      <c r="V5450" s="6" t="s">
        <v>14251</v>
      </c>
      <c r="W5450" t="s">
        <v>14266</v>
      </c>
      <c r="X5450" t="s">
        <v>14200</v>
      </c>
      <c r="Y5450" t="str">
        <f>VLOOKUP(R5450,Managers!$A:$B,2,)</f>
        <v>Josh Martinez</v>
      </c>
      <c r="Z5450" s="11">
        <f>VLOOKUP(X5450,HourlyWages!$A:$B,2,0)</f>
        <v>59</v>
      </c>
      <c r="AA5450">
        <v>1</v>
      </c>
    </row>
    <row r="5451" spans="1:27" x14ac:dyDescent="0.3">
      <c r="A5451" t="b">
        <f>COUNTIF($C$1:C5451, C5451)&gt;1</f>
        <v>0</v>
      </c>
      <c r="B5451" t="b">
        <f>VLOOKUP(C5451,Sheet3!$A:$B,2,0) &gt; 1</f>
        <v>0</v>
      </c>
      <c r="C5451">
        <v>5450</v>
      </c>
      <c r="D5451">
        <v>38693</v>
      </c>
      <c r="E5451" s="4">
        <v>40708</v>
      </c>
      <c r="F5451">
        <v>3</v>
      </c>
      <c r="G5451" s="15">
        <f>I5451*F5451</f>
        <v>450</v>
      </c>
      <c r="H5451" s="9">
        <v>0.02</v>
      </c>
      <c r="I5451" s="13">
        <f>VLOOKUP($U5451,Pricebook!$A:$D,4,0)</f>
        <v>150</v>
      </c>
      <c r="J5451" s="11">
        <f>G5451*(1-H5451)</f>
        <v>441</v>
      </c>
      <c r="K5451" t="s">
        <v>736</v>
      </c>
      <c r="L5451" t="s">
        <v>400</v>
      </c>
      <c r="M5451" t="str">
        <f>VLOOKUP($L5451,Companies!$A:$G,7,)</f>
        <v>Industrial Specialties</v>
      </c>
      <c r="N5451" t="str">
        <f>VLOOKUP($L5451,Companies!$A:$G,6,)</f>
        <v>Health Care</v>
      </c>
      <c r="O5451" s="6" t="s">
        <v>2669</v>
      </c>
      <c r="P5451" s="6" t="s">
        <v>749</v>
      </c>
      <c r="Q5451" t="s">
        <v>358</v>
      </c>
      <c r="R5451" t="s">
        <v>16</v>
      </c>
      <c r="S5451" s="4">
        <v>40715</v>
      </c>
      <c r="T5451" s="7">
        <f>S5451-E5451</f>
        <v>7</v>
      </c>
      <c r="U5451" t="s">
        <v>14222</v>
      </c>
      <c r="V5451" s="6" t="s">
        <v>14254</v>
      </c>
      <c r="W5451" t="s">
        <v>14256</v>
      </c>
      <c r="X5451" t="s">
        <v>14198</v>
      </c>
      <c r="Y5451" t="str">
        <f>VLOOKUP(R5451,Managers!$A:$B,2,)</f>
        <v>Josh Martinez</v>
      </c>
      <c r="Z5451" s="11">
        <f>VLOOKUP(X5451,HourlyWages!$A:$B,2,0)</f>
        <v>51</v>
      </c>
      <c r="AA5451">
        <v>1</v>
      </c>
    </row>
    <row r="5452" spans="1:27" x14ac:dyDescent="0.3">
      <c r="A5452" t="b">
        <f>COUNTIF($C$1:C5452, C5452)&gt;1</f>
        <v>0</v>
      </c>
      <c r="B5452" t="b">
        <f>VLOOKUP(C5452,Sheet3!$A:$B,2,0) &gt; 1</f>
        <v>0</v>
      </c>
      <c r="C5452">
        <v>5451</v>
      </c>
      <c r="D5452">
        <v>38721</v>
      </c>
      <c r="E5452" s="4">
        <v>39896</v>
      </c>
      <c r="F5452">
        <v>17</v>
      </c>
      <c r="G5452" s="15">
        <f>I5452*F5452</f>
        <v>2125</v>
      </c>
      <c r="H5452" s="9">
        <v>0.1</v>
      </c>
      <c r="I5452" s="13">
        <f>VLOOKUP($U5452,Pricebook!$A:$D,4,0)</f>
        <v>125</v>
      </c>
      <c r="J5452" s="11">
        <f>G5452*(1-H5452)</f>
        <v>1912.5</v>
      </c>
      <c r="K5452" t="s">
        <v>1673</v>
      </c>
      <c r="L5452" t="s">
        <v>158</v>
      </c>
      <c r="M5452" t="str">
        <f>VLOOKUP($L5452,Companies!$A:$G,7,)</f>
        <v>Department/Specialty Retail Stores</v>
      </c>
      <c r="N5452" t="str">
        <f>VLOOKUP($L5452,Companies!$A:$G,6,)</f>
        <v>Consumer Services</v>
      </c>
      <c r="O5452" s="6" t="s">
        <v>2670</v>
      </c>
      <c r="P5452" s="6" t="s">
        <v>2671</v>
      </c>
      <c r="Q5452" t="s">
        <v>317</v>
      </c>
      <c r="R5452" t="s">
        <v>61</v>
      </c>
      <c r="S5452" s="4">
        <v>39898</v>
      </c>
      <c r="T5452" s="7">
        <f>S5452-E5452</f>
        <v>2</v>
      </c>
      <c r="U5452" t="s">
        <v>14208</v>
      </c>
      <c r="V5452" s="6" t="s">
        <v>14251</v>
      </c>
      <c r="W5452" t="s">
        <v>14266</v>
      </c>
      <c r="X5452" t="s">
        <v>14189</v>
      </c>
      <c r="Y5452" t="str">
        <f>VLOOKUP(R5452,Managers!$A:$B,2,)</f>
        <v>Allen Young</v>
      </c>
      <c r="Z5452" s="11">
        <f>VLOOKUP(X5452,HourlyWages!$A:$B,2,0)</f>
        <v>62</v>
      </c>
      <c r="AA5452">
        <v>1</v>
      </c>
    </row>
    <row r="5453" spans="1:27" x14ac:dyDescent="0.3">
      <c r="A5453" t="b">
        <f>COUNTIF($C$1:C5453, C5453)&gt;1</f>
        <v>0</v>
      </c>
      <c r="B5453" t="b">
        <f>VLOOKUP(C5453,Sheet3!$A:$B,2,0) &gt; 1</f>
        <v>0</v>
      </c>
      <c r="C5453">
        <v>5452</v>
      </c>
      <c r="D5453">
        <v>38721</v>
      </c>
      <c r="E5453" s="4">
        <v>39896</v>
      </c>
      <c r="F5453">
        <v>15</v>
      </c>
      <c r="G5453" s="15">
        <f>I5453*F5453</f>
        <v>1650</v>
      </c>
      <c r="H5453" s="9">
        <v>0.05</v>
      </c>
      <c r="I5453" s="13">
        <f>VLOOKUP($U5453,Pricebook!$A:$D,4,0)</f>
        <v>110</v>
      </c>
      <c r="J5453" s="11">
        <f>G5453*(1-H5453)</f>
        <v>1567.5</v>
      </c>
      <c r="K5453" t="s">
        <v>1673</v>
      </c>
      <c r="L5453" t="s">
        <v>158</v>
      </c>
      <c r="M5453" t="str">
        <f>VLOOKUP($L5453,Companies!$A:$G,7,)</f>
        <v>Department/Specialty Retail Stores</v>
      </c>
      <c r="N5453" t="str">
        <f>VLOOKUP($L5453,Companies!$A:$G,6,)</f>
        <v>Consumer Services</v>
      </c>
      <c r="O5453" s="6" t="s">
        <v>2672</v>
      </c>
      <c r="P5453" s="6" t="s">
        <v>2673</v>
      </c>
      <c r="Q5453" t="s">
        <v>317</v>
      </c>
      <c r="R5453" t="s">
        <v>61</v>
      </c>
      <c r="S5453" s="4">
        <v>39897</v>
      </c>
      <c r="T5453" s="7">
        <f>S5453-E5453</f>
        <v>1</v>
      </c>
      <c r="U5453" t="s">
        <v>14220</v>
      </c>
      <c r="V5453" s="6" t="s">
        <v>14251</v>
      </c>
      <c r="W5453" t="s">
        <v>14266</v>
      </c>
      <c r="X5453" t="s">
        <v>14202</v>
      </c>
      <c r="Y5453" t="str">
        <f>VLOOKUP(R5453,Managers!$A:$B,2,)</f>
        <v>Allen Young</v>
      </c>
      <c r="Z5453" s="11">
        <f>VLOOKUP(X5453,HourlyWages!$A:$B,2,0)</f>
        <v>71</v>
      </c>
      <c r="AA5453">
        <v>1</v>
      </c>
    </row>
    <row r="5454" spans="1:27" x14ac:dyDescent="0.3">
      <c r="A5454" t="b">
        <f>COUNTIF($C$1:C5454, C5454)&gt;1</f>
        <v>0</v>
      </c>
      <c r="B5454" t="b">
        <f>VLOOKUP(C5454,Sheet3!$A:$B,2,0) &gt; 1</f>
        <v>0</v>
      </c>
      <c r="C5454">
        <v>5453</v>
      </c>
      <c r="D5454">
        <v>38723</v>
      </c>
      <c r="E5454" s="4">
        <v>41172</v>
      </c>
      <c r="F5454">
        <v>39</v>
      </c>
      <c r="G5454" s="15">
        <f>I5454*F5454</f>
        <v>7800</v>
      </c>
      <c r="H5454" s="9">
        <v>0</v>
      </c>
      <c r="I5454" s="13">
        <f>VLOOKUP($U5454,Pricebook!$A:$D,4,0)</f>
        <v>200</v>
      </c>
      <c r="J5454" s="11">
        <f>G5454*(1-H5454)</f>
        <v>7800</v>
      </c>
      <c r="K5454" t="s">
        <v>1757</v>
      </c>
      <c r="L5454" t="s">
        <v>252</v>
      </c>
      <c r="M5454" t="str">
        <f>VLOOKUP($L5454,Companies!$A:$G,7,)</f>
        <v>Major Pharmaceuticals</v>
      </c>
      <c r="N5454" t="str">
        <f>VLOOKUP($L5454,Companies!$A:$G,6,)</f>
        <v>Health Care</v>
      </c>
      <c r="O5454" s="6" t="s">
        <v>143</v>
      </c>
      <c r="P5454" s="6" t="s">
        <v>144</v>
      </c>
      <c r="Q5454" t="s">
        <v>91</v>
      </c>
      <c r="R5454" t="s">
        <v>61</v>
      </c>
      <c r="S5454" s="4">
        <v>41174</v>
      </c>
      <c r="T5454" s="7">
        <f>S5454-E5454</f>
        <v>2</v>
      </c>
      <c r="U5454" t="s">
        <v>14206</v>
      </c>
      <c r="V5454" s="6" t="s">
        <v>14257</v>
      </c>
      <c r="W5454" t="s">
        <v>14258</v>
      </c>
      <c r="X5454" t="s">
        <v>14190</v>
      </c>
      <c r="Y5454" t="str">
        <f>VLOOKUP(R5454,Managers!$A:$B,2,)</f>
        <v>Allen Young</v>
      </c>
      <c r="Z5454" s="11">
        <f>VLOOKUP(X5454,HourlyWages!$A:$B,2,0)</f>
        <v>67</v>
      </c>
      <c r="AA5454">
        <v>1</v>
      </c>
    </row>
    <row r="5455" spans="1:27" x14ac:dyDescent="0.3">
      <c r="A5455" t="b">
        <f>COUNTIF($C$1:C5455, C5455)&gt;1</f>
        <v>0</v>
      </c>
      <c r="B5455" t="b">
        <f>VLOOKUP(C5455,Sheet3!$A:$B,2,0) &gt; 1</f>
        <v>0</v>
      </c>
      <c r="C5455">
        <v>5454</v>
      </c>
      <c r="D5455">
        <v>38723</v>
      </c>
      <c r="E5455" s="4">
        <v>41172</v>
      </c>
      <c r="F5455">
        <v>9</v>
      </c>
      <c r="G5455" s="15">
        <f>I5455*F5455</f>
        <v>1350</v>
      </c>
      <c r="H5455" s="9">
        <v>0.09</v>
      </c>
      <c r="I5455" s="13">
        <f>VLOOKUP($U5455,Pricebook!$A:$D,4,0)</f>
        <v>150</v>
      </c>
      <c r="J5455" s="11">
        <f>G5455*(1-H5455)</f>
        <v>1228.5</v>
      </c>
      <c r="K5455" t="s">
        <v>1757</v>
      </c>
      <c r="L5455" t="s">
        <v>252</v>
      </c>
      <c r="M5455" t="str">
        <f>VLOOKUP($L5455,Companies!$A:$G,7,)</f>
        <v>Major Pharmaceuticals</v>
      </c>
      <c r="N5455" t="str">
        <f>VLOOKUP($L5455,Companies!$A:$G,6,)</f>
        <v>Health Care</v>
      </c>
      <c r="O5455" s="6" t="s">
        <v>1260</v>
      </c>
      <c r="P5455" s="6" t="s">
        <v>1261</v>
      </c>
      <c r="Q5455" t="s">
        <v>492</v>
      </c>
      <c r="R5455" t="s">
        <v>61</v>
      </c>
      <c r="S5455" s="4">
        <v>41173</v>
      </c>
      <c r="T5455" s="7">
        <f>S5455-E5455</f>
        <v>1</v>
      </c>
      <c r="U5455" t="s">
        <v>14211</v>
      </c>
      <c r="V5455" s="6" t="s">
        <v>14251</v>
      </c>
      <c r="W5455" t="s">
        <v>14263</v>
      </c>
      <c r="X5455" t="s">
        <v>14185</v>
      </c>
      <c r="Y5455" t="str">
        <f>VLOOKUP(R5455,Managers!$A:$B,2,)</f>
        <v>Allen Young</v>
      </c>
      <c r="Z5455" s="11">
        <f>VLOOKUP(X5455,HourlyWages!$A:$B,2,0)</f>
        <v>70</v>
      </c>
      <c r="AA5455">
        <v>1</v>
      </c>
    </row>
    <row r="5456" spans="1:27" x14ac:dyDescent="0.3">
      <c r="A5456" t="b">
        <f>COUNTIF($C$1:C5456, C5456)&gt;1</f>
        <v>0</v>
      </c>
      <c r="B5456" t="b">
        <f>VLOOKUP(C5456,Sheet3!$A:$B,2,0) &gt; 1</f>
        <v>0</v>
      </c>
      <c r="C5456">
        <v>5455</v>
      </c>
      <c r="D5456">
        <v>38726</v>
      </c>
      <c r="E5456" s="4">
        <v>39954</v>
      </c>
      <c r="F5456">
        <v>44</v>
      </c>
      <c r="G5456" s="15">
        <f>I5456*F5456</f>
        <v>7040</v>
      </c>
      <c r="H5456" s="9">
        <v>0.04</v>
      </c>
      <c r="I5456" s="13">
        <f>VLOOKUP($U5456,Pricebook!$A:$D,4,0)</f>
        <v>160</v>
      </c>
      <c r="J5456" s="11">
        <f>G5456*(1-H5456)</f>
        <v>6758.4</v>
      </c>
      <c r="K5456" t="s">
        <v>1479</v>
      </c>
      <c r="L5456" t="s">
        <v>108</v>
      </c>
      <c r="M5456" t="str">
        <f>VLOOKUP($L5456,Companies!$A:$G,7,)</f>
        <v>Broadcasting</v>
      </c>
      <c r="N5456" t="str">
        <f>VLOOKUP($L5456,Companies!$A:$G,6,)</f>
        <v>Consumer Services</v>
      </c>
      <c r="O5456" s="6" t="s">
        <v>2674</v>
      </c>
      <c r="P5456" s="6">
        <v>77530</v>
      </c>
      <c r="Q5456" t="s">
        <v>48</v>
      </c>
      <c r="R5456" t="s">
        <v>16</v>
      </c>
      <c r="S5456" s="4">
        <v>39956</v>
      </c>
      <c r="T5456" s="7">
        <f>S5456-E5456</f>
        <v>2</v>
      </c>
      <c r="U5456" t="s">
        <v>14218</v>
      </c>
      <c r="V5456" s="6" t="s">
        <v>14254</v>
      </c>
      <c r="W5456" t="s">
        <v>14269</v>
      </c>
      <c r="X5456" t="s">
        <v>14188</v>
      </c>
      <c r="Y5456" t="str">
        <f>VLOOKUP(R5456,Managers!$A:$B,2,)</f>
        <v>Josh Martinez</v>
      </c>
      <c r="Z5456" s="11">
        <f>VLOOKUP(X5456,HourlyWages!$A:$B,2,0)</f>
        <v>52</v>
      </c>
      <c r="AA5456">
        <v>1</v>
      </c>
    </row>
    <row r="5457" spans="1:27" x14ac:dyDescent="0.3">
      <c r="A5457" t="b">
        <f>COUNTIF($C$1:C5457, C5457)&gt;1</f>
        <v>0</v>
      </c>
      <c r="B5457" t="b">
        <f>VLOOKUP(C5457,Sheet3!$A:$B,2,0) &gt; 1</f>
        <v>0</v>
      </c>
      <c r="C5457">
        <v>5456</v>
      </c>
      <c r="D5457">
        <v>38756</v>
      </c>
      <c r="E5457" s="4">
        <v>39940</v>
      </c>
      <c r="F5457">
        <v>43</v>
      </c>
      <c r="G5457" s="15">
        <f>I5457*F5457</f>
        <v>6450</v>
      </c>
      <c r="H5457" s="9">
        <v>0.09</v>
      </c>
      <c r="I5457" s="13">
        <f>VLOOKUP($U5457,Pricebook!$A:$D,4,0)</f>
        <v>150</v>
      </c>
      <c r="J5457" s="11">
        <f>G5457*(1-H5457)</f>
        <v>5869.5</v>
      </c>
      <c r="K5457" t="s">
        <v>2071</v>
      </c>
      <c r="L5457" t="s">
        <v>252</v>
      </c>
      <c r="M5457" t="str">
        <f>VLOOKUP($L5457,Companies!$A:$G,7,)</f>
        <v>Major Pharmaceuticals</v>
      </c>
      <c r="N5457" t="str">
        <f>VLOOKUP($L5457,Companies!$A:$G,6,)</f>
        <v>Health Care</v>
      </c>
      <c r="O5457" s="6" t="s">
        <v>1490</v>
      </c>
      <c r="P5457" s="6" t="s">
        <v>1491</v>
      </c>
      <c r="Q5457" t="s">
        <v>232</v>
      </c>
      <c r="R5457" t="s">
        <v>61</v>
      </c>
      <c r="S5457" s="4">
        <v>39942</v>
      </c>
      <c r="T5457" s="7">
        <f>S5457-E5457</f>
        <v>2</v>
      </c>
      <c r="U5457" t="s">
        <v>14210</v>
      </c>
      <c r="V5457" s="6" t="s">
        <v>14251</v>
      </c>
      <c r="W5457" t="s">
        <v>14263</v>
      </c>
      <c r="X5457" t="s">
        <v>14188</v>
      </c>
      <c r="Y5457" t="str">
        <f>VLOOKUP(R5457,Managers!$A:$B,2,)</f>
        <v>Allen Young</v>
      </c>
      <c r="Z5457" s="11">
        <f>VLOOKUP(X5457,HourlyWages!$A:$B,2,0)</f>
        <v>52</v>
      </c>
      <c r="AA5457">
        <v>1</v>
      </c>
    </row>
    <row r="5458" spans="1:27" x14ac:dyDescent="0.3">
      <c r="A5458" t="b">
        <f>COUNTIF($C$1:C5458, C5458)&gt;1</f>
        <v>0</v>
      </c>
      <c r="B5458" t="b">
        <f>VLOOKUP(C5458,Sheet3!$A:$B,2,0) &gt; 1</f>
        <v>0</v>
      </c>
      <c r="C5458">
        <v>5457</v>
      </c>
      <c r="D5458">
        <v>38758</v>
      </c>
      <c r="E5458" s="4">
        <v>40810</v>
      </c>
      <c r="F5458">
        <v>7</v>
      </c>
      <c r="G5458" s="15">
        <f>I5458*F5458</f>
        <v>1190</v>
      </c>
      <c r="H5458" s="9">
        <v>0</v>
      </c>
      <c r="I5458" s="13">
        <f>VLOOKUP($U5458,Pricebook!$A:$D,4,0)</f>
        <v>170</v>
      </c>
      <c r="J5458" s="11">
        <f>G5458*(1-H5458)</f>
        <v>1190</v>
      </c>
      <c r="K5458" t="s">
        <v>102</v>
      </c>
      <c r="L5458" t="s">
        <v>103</v>
      </c>
      <c r="M5458" t="str">
        <f>VLOOKUP($L5458,Companies!$A:$G,7,)</f>
        <v>Computer Software: Programming, Data Processing</v>
      </c>
      <c r="N5458" t="str">
        <f>VLOOKUP($L5458,Companies!$A:$G,6,)</f>
        <v>Technology</v>
      </c>
      <c r="O5458" s="6" t="s">
        <v>1534</v>
      </c>
      <c r="P5458" s="6">
        <v>49236</v>
      </c>
      <c r="Q5458" t="s">
        <v>172</v>
      </c>
      <c r="R5458" t="s">
        <v>16</v>
      </c>
      <c r="S5458" s="4">
        <v>40812</v>
      </c>
      <c r="T5458" s="7">
        <f>S5458-E5458</f>
        <v>2</v>
      </c>
      <c r="U5458" t="s">
        <v>14219</v>
      </c>
      <c r="V5458" s="6" t="s">
        <v>14254</v>
      </c>
      <c r="W5458" t="s">
        <v>14256</v>
      </c>
      <c r="X5458" t="s">
        <v>14201</v>
      </c>
      <c r="Y5458" t="str">
        <f>VLOOKUP(R5458,Managers!$A:$B,2,)</f>
        <v>Josh Martinez</v>
      </c>
      <c r="Z5458" s="11">
        <f>VLOOKUP(X5458,HourlyWages!$A:$B,2,0)</f>
        <v>53</v>
      </c>
      <c r="AA5458">
        <v>1</v>
      </c>
    </row>
    <row r="5459" spans="1:27" x14ac:dyDescent="0.3">
      <c r="A5459" t="b">
        <f>COUNTIF($C$1:C5459, C5459)&gt;1</f>
        <v>0</v>
      </c>
      <c r="B5459" t="b">
        <f>VLOOKUP(C5459,Sheet3!$A:$B,2,0) &gt; 1</f>
        <v>0</v>
      </c>
      <c r="C5459">
        <v>5458</v>
      </c>
      <c r="D5459">
        <v>38784</v>
      </c>
      <c r="E5459" s="4">
        <v>40577</v>
      </c>
      <c r="F5459">
        <v>50</v>
      </c>
      <c r="G5459" s="15">
        <f>I5459*F5459</f>
        <v>10000</v>
      </c>
      <c r="H5459" s="9">
        <v>0.09</v>
      </c>
      <c r="I5459" s="13">
        <f>VLOOKUP($U5459,Pricebook!$A:$D,4,0)</f>
        <v>200</v>
      </c>
      <c r="J5459" s="11">
        <f>G5459*(1-H5459)</f>
        <v>9100</v>
      </c>
      <c r="K5459" t="s">
        <v>1638</v>
      </c>
      <c r="L5459" t="s">
        <v>165</v>
      </c>
      <c r="M5459" t="str">
        <f>VLOOKUP($L5459,Companies!$A:$G,7,)</f>
        <v>Beverages (Production/Distribution)</v>
      </c>
      <c r="N5459" t="str">
        <f>VLOOKUP($L5459,Companies!$A:$G,6,)</f>
        <v>Consumer Non-Durables</v>
      </c>
      <c r="O5459" s="6" t="s">
        <v>1786</v>
      </c>
      <c r="P5459" s="6">
        <v>55124</v>
      </c>
      <c r="Q5459" t="s">
        <v>130</v>
      </c>
      <c r="R5459" t="s">
        <v>16</v>
      </c>
      <c r="S5459" s="4">
        <v>40579</v>
      </c>
      <c r="T5459" s="7">
        <f>S5459-E5459</f>
        <v>2</v>
      </c>
      <c r="U5459" t="s">
        <v>14214</v>
      </c>
      <c r="V5459" s="6" t="s">
        <v>14251</v>
      </c>
      <c r="W5459" t="s">
        <v>14260</v>
      </c>
      <c r="X5459" t="s">
        <v>14195</v>
      </c>
      <c r="Y5459" t="str">
        <f>VLOOKUP(R5459,Managers!$A:$B,2,)</f>
        <v>Josh Martinez</v>
      </c>
      <c r="Z5459" s="11">
        <f>VLOOKUP(X5459,HourlyWages!$A:$B,2,0)</f>
        <v>52</v>
      </c>
      <c r="AA5459">
        <v>1</v>
      </c>
    </row>
    <row r="5460" spans="1:27" x14ac:dyDescent="0.3">
      <c r="A5460" t="b">
        <f>COUNTIF($C$1:C5460, C5460)&gt;1</f>
        <v>0</v>
      </c>
      <c r="B5460" t="b">
        <f>VLOOKUP(C5460,Sheet3!$A:$B,2,0) &gt; 1</f>
        <v>0</v>
      </c>
      <c r="C5460">
        <v>5459</v>
      </c>
      <c r="D5460">
        <v>38786</v>
      </c>
      <c r="E5460" s="4">
        <v>40712</v>
      </c>
      <c r="F5460">
        <v>10</v>
      </c>
      <c r="G5460" s="15">
        <f>I5460*F5460</f>
        <v>1250</v>
      </c>
      <c r="H5460" s="9">
        <v>0.09</v>
      </c>
      <c r="I5460" s="13">
        <f>VLOOKUP($U5460,Pricebook!$A:$D,4,0)</f>
        <v>125</v>
      </c>
      <c r="J5460" s="11">
        <f>G5460*(1-H5460)</f>
        <v>1137.5</v>
      </c>
      <c r="K5460" t="s">
        <v>1399</v>
      </c>
      <c r="L5460" t="s">
        <v>1014</v>
      </c>
      <c r="M5460" t="str">
        <f>VLOOKUP($L5460,Companies!$A:$G,7,)</f>
        <v>Semiconductors</v>
      </c>
      <c r="N5460" t="str">
        <f>VLOOKUP($L5460,Companies!$A:$G,6,)</f>
        <v>Technology</v>
      </c>
      <c r="O5460" s="6" t="s">
        <v>1862</v>
      </c>
      <c r="P5460" s="6">
        <v>34609</v>
      </c>
      <c r="Q5460" t="s">
        <v>101</v>
      </c>
      <c r="R5460" t="s">
        <v>34</v>
      </c>
      <c r="S5460" s="4">
        <v>40714</v>
      </c>
      <c r="T5460" s="7">
        <f>S5460-E5460</f>
        <v>2</v>
      </c>
      <c r="U5460" t="s">
        <v>14208</v>
      </c>
      <c r="V5460" s="6" t="s">
        <v>14251</v>
      </c>
      <c r="W5460" t="s">
        <v>14266</v>
      </c>
      <c r="X5460" t="s">
        <v>14202</v>
      </c>
      <c r="Y5460" t="str">
        <f>VLOOKUP(R5460,Managers!$A:$B,2,)</f>
        <v>Frank Mitchell</v>
      </c>
      <c r="Z5460" s="11">
        <f>VLOOKUP(X5460,HourlyWages!$A:$B,2,0)</f>
        <v>71</v>
      </c>
      <c r="AA5460">
        <v>1</v>
      </c>
    </row>
    <row r="5461" spans="1:27" x14ac:dyDescent="0.3">
      <c r="A5461" t="b">
        <f>COUNTIF($C$1:C5461, C5461)&gt;1</f>
        <v>0</v>
      </c>
      <c r="B5461" t="b">
        <f>VLOOKUP(C5461,Sheet3!$A:$B,2,0) &gt; 1</f>
        <v>0</v>
      </c>
      <c r="C5461">
        <v>5460</v>
      </c>
      <c r="D5461">
        <v>38787</v>
      </c>
      <c r="E5461" s="4">
        <v>40760</v>
      </c>
      <c r="F5461">
        <v>22</v>
      </c>
      <c r="G5461" s="15">
        <f>I5461*F5461</f>
        <v>2640</v>
      </c>
      <c r="H5461" s="9">
        <v>0.05</v>
      </c>
      <c r="I5461" s="13">
        <f>VLOOKUP($U5461,Pricebook!$A:$D,4,0)</f>
        <v>120</v>
      </c>
      <c r="J5461" s="11">
        <f>G5461*(1-H5461)</f>
        <v>2508</v>
      </c>
      <c r="K5461" t="s">
        <v>1989</v>
      </c>
      <c r="L5461" t="s">
        <v>244</v>
      </c>
      <c r="M5461" t="str">
        <f>VLOOKUP($L5461,Companies!$A:$G,7,)</f>
        <v>Computer Communications Equipment</v>
      </c>
      <c r="N5461" t="str">
        <f>VLOOKUP($L5461,Companies!$A:$G,6,)</f>
        <v>Technology</v>
      </c>
      <c r="O5461" s="6" t="s">
        <v>397</v>
      </c>
      <c r="P5461" s="6" t="s">
        <v>398</v>
      </c>
      <c r="Q5461" t="s">
        <v>43</v>
      </c>
      <c r="R5461" t="s">
        <v>23</v>
      </c>
      <c r="S5461" s="4">
        <v>40760</v>
      </c>
      <c r="T5461" s="7">
        <f>S5461-E5461</f>
        <v>0</v>
      </c>
      <c r="U5461" t="s">
        <v>14212</v>
      </c>
      <c r="V5461" s="6" t="s">
        <v>14251</v>
      </c>
      <c r="W5461" t="s">
        <v>14260</v>
      </c>
      <c r="X5461" t="s">
        <v>14199</v>
      </c>
      <c r="Y5461" t="str">
        <f>VLOOKUP(R5461,Managers!$A:$B,2,)</f>
        <v>Bob Turner</v>
      </c>
      <c r="Z5461" s="11">
        <f>VLOOKUP(X5461,HourlyWages!$A:$B,2,0)</f>
        <v>68</v>
      </c>
      <c r="AA5461">
        <v>1</v>
      </c>
    </row>
    <row r="5462" spans="1:27" x14ac:dyDescent="0.3">
      <c r="A5462" t="b">
        <f>COUNTIF($C$1:C5462, C5462)&gt;1</f>
        <v>0</v>
      </c>
      <c r="B5462" t="b">
        <f>VLOOKUP(C5462,Sheet3!$A:$B,2,0) &gt; 1</f>
        <v>0</v>
      </c>
      <c r="C5462">
        <v>5461</v>
      </c>
      <c r="D5462">
        <v>38789</v>
      </c>
      <c r="E5462" s="4">
        <v>40496</v>
      </c>
      <c r="F5462">
        <v>9</v>
      </c>
      <c r="G5462" s="15">
        <f>I5462*F5462</f>
        <v>1125</v>
      </c>
      <c r="H5462" s="9">
        <v>0.1</v>
      </c>
      <c r="I5462" s="13">
        <f>VLOOKUP($U5462,Pricebook!$A:$D,4,0)</f>
        <v>125</v>
      </c>
      <c r="J5462" s="11">
        <f>G5462*(1-H5462)</f>
        <v>1012.5</v>
      </c>
      <c r="K5462" t="s">
        <v>1159</v>
      </c>
      <c r="L5462" t="s">
        <v>68</v>
      </c>
      <c r="M5462" t="str">
        <f>VLOOKUP($L5462,Companies!$A:$G,7,)</f>
        <v>Other Specialty Stores</v>
      </c>
      <c r="N5462" t="str">
        <f>VLOOKUP($L5462,Companies!$A:$G,6,)</f>
        <v>Consumer Services</v>
      </c>
      <c r="O5462" s="6" t="s">
        <v>586</v>
      </c>
      <c r="P5462" s="6">
        <v>11756</v>
      </c>
      <c r="Q5462" t="s">
        <v>60</v>
      </c>
      <c r="R5462" t="s">
        <v>61</v>
      </c>
      <c r="S5462" s="4">
        <v>40497</v>
      </c>
      <c r="T5462" s="7">
        <f>S5462-E5462</f>
        <v>1</v>
      </c>
      <c r="U5462" t="s">
        <v>14208</v>
      </c>
      <c r="V5462" s="6" t="s">
        <v>14257</v>
      </c>
      <c r="W5462" t="s">
        <v>14259</v>
      </c>
      <c r="X5462" t="s">
        <v>14196</v>
      </c>
      <c r="Y5462" t="str">
        <f>VLOOKUP(R5462,Managers!$A:$B,2,)</f>
        <v>Allen Young</v>
      </c>
      <c r="Z5462" s="11">
        <f>VLOOKUP(X5462,HourlyWages!$A:$B,2,0)</f>
        <v>58</v>
      </c>
      <c r="AA5462">
        <v>1</v>
      </c>
    </row>
    <row r="5463" spans="1:27" x14ac:dyDescent="0.3">
      <c r="A5463" t="b">
        <f>COUNTIF($C$1:C5463, C5463)&gt;1</f>
        <v>0</v>
      </c>
      <c r="B5463" t="b">
        <f>VLOOKUP(C5463,Sheet3!$A:$B,2,0) &gt; 1</f>
        <v>0</v>
      </c>
      <c r="C5463">
        <v>5462</v>
      </c>
      <c r="D5463">
        <v>38789</v>
      </c>
      <c r="E5463" s="4">
        <v>40496</v>
      </c>
      <c r="F5463">
        <v>4</v>
      </c>
      <c r="G5463" s="15">
        <f>I5463*F5463</f>
        <v>500</v>
      </c>
      <c r="H5463" s="9">
        <v>0.04</v>
      </c>
      <c r="I5463" s="13">
        <f>VLOOKUP($U5463,Pricebook!$A:$D,4,0)</f>
        <v>125</v>
      </c>
      <c r="J5463" s="11">
        <f>G5463*(1-H5463)</f>
        <v>480</v>
      </c>
      <c r="K5463" t="s">
        <v>1159</v>
      </c>
      <c r="L5463" t="s">
        <v>68</v>
      </c>
      <c r="M5463" t="str">
        <f>VLOOKUP($L5463,Companies!$A:$G,7,)</f>
        <v>Other Specialty Stores</v>
      </c>
      <c r="N5463" t="str">
        <f>VLOOKUP($L5463,Companies!$A:$G,6,)</f>
        <v>Consumer Services</v>
      </c>
      <c r="O5463" s="6" t="s">
        <v>586</v>
      </c>
      <c r="P5463" s="6">
        <v>11756</v>
      </c>
      <c r="Q5463" t="s">
        <v>60</v>
      </c>
      <c r="R5463" t="s">
        <v>61</v>
      </c>
      <c r="S5463" s="4">
        <v>40497</v>
      </c>
      <c r="T5463" s="7">
        <f>S5463-E5463</f>
        <v>1</v>
      </c>
      <c r="U5463" t="s">
        <v>14208</v>
      </c>
      <c r="V5463" s="6" t="s">
        <v>14257</v>
      </c>
      <c r="W5463" t="s">
        <v>14258</v>
      </c>
      <c r="X5463" t="s">
        <v>14186</v>
      </c>
      <c r="Y5463" t="str">
        <f>VLOOKUP(R5463,Managers!$A:$B,2,)</f>
        <v>Allen Young</v>
      </c>
      <c r="Z5463" s="11">
        <f>VLOOKUP(X5463,HourlyWages!$A:$B,2,0)</f>
        <v>67</v>
      </c>
      <c r="AA5463">
        <v>1</v>
      </c>
    </row>
    <row r="5464" spans="1:27" x14ac:dyDescent="0.3">
      <c r="A5464" t="b">
        <f>COUNTIF($C$1:C5464, C5464)&gt;1</f>
        <v>0</v>
      </c>
      <c r="B5464" t="b">
        <f>VLOOKUP(C5464,Sheet3!$A:$B,2,0) &gt; 1</f>
        <v>0</v>
      </c>
      <c r="C5464">
        <v>5463</v>
      </c>
      <c r="D5464">
        <v>38791</v>
      </c>
      <c r="E5464" s="4">
        <v>40251</v>
      </c>
      <c r="F5464">
        <v>24</v>
      </c>
      <c r="G5464" s="15">
        <f>I5464*F5464</f>
        <v>3000</v>
      </c>
      <c r="H5464" s="9">
        <v>0.03</v>
      </c>
      <c r="I5464" s="13">
        <f>VLOOKUP($U5464,Pricebook!$A:$D,4,0)</f>
        <v>125</v>
      </c>
      <c r="J5464" s="11">
        <f>G5464*(1-H5464)</f>
        <v>2910</v>
      </c>
      <c r="K5464" t="s">
        <v>1994</v>
      </c>
      <c r="L5464" t="s">
        <v>244</v>
      </c>
      <c r="M5464" t="str">
        <f>VLOOKUP($L5464,Companies!$A:$G,7,)</f>
        <v>Computer Communications Equipment</v>
      </c>
      <c r="N5464" t="str">
        <f>VLOOKUP($L5464,Companies!$A:$G,6,)</f>
        <v>Technology</v>
      </c>
      <c r="O5464" s="6" t="s">
        <v>2062</v>
      </c>
      <c r="P5464" s="6">
        <v>97128</v>
      </c>
      <c r="Q5464" t="s">
        <v>43</v>
      </c>
      <c r="R5464" t="s">
        <v>23</v>
      </c>
      <c r="S5464" s="4">
        <v>40258</v>
      </c>
      <c r="T5464" s="7">
        <f>S5464-E5464</f>
        <v>7</v>
      </c>
      <c r="U5464" t="s">
        <v>14209</v>
      </c>
      <c r="V5464" s="6" t="s">
        <v>14251</v>
      </c>
      <c r="W5464" t="s">
        <v>14266</v>
      </c>
      <c r="X5464" t="s">
        <v>14191</v>
      </c>
      <c r="Y5464" t="str">
        <f>VLOOKUP(R5464,Managers!$A:$B,2,)</f>
        <v>Bob Turner</v>
      </c>
      <c r="Z5464" s="11">
        <f>VLOOKUP(X5464,HourlyWages!$A:$B,2,0)</f>
        <v>60</v>
      </c>
      <c r="AA5464">
        <v>1</v>
      </c>
    </row>
    <row r="5465" spans="1:27" x14ac:dyDescent="0.3">
      <c r="A5465" t="b">
        <f>COUNTIF($C$1:C5465, C5465)&gt;1</f>
        <v>0</v>
      </c>
      <c r="B5465" t="b">
        <f>VLOOKUP(C5465,Sheet3!$A:$B,2,0) &gt; 1</f>
        <v>0</v>
      </c>
      <c r="C5465">
        <v>5464</v>
      </c>
      <c r="D5465">
        <v>38817</v>
      </c>
      <c r="E5465" s="4">
        <v>41049</v>
      </c>
      <c r="F5465">
        <v>1</v>
      </c>
      <c r="G5465" s="15">
        <f>I5465*F5465</f>
        <v>150</v>
      </c>
      <c r="H5465" s="9">
        <v>0.02</v>
      </c>
      <c r="I5465" s="13">
        <f>VLOOKUP($U5465,Pricebook!$A:$D,4,0)</f>
        <v>150</v>
      </c>
      <c r="J5465" s="11">
        <f>G5465*(1-H5465)</f>
        <v>147</v>
      </c>
      <c r="K5465" t="s">
        <v>98</v>
      </c>
      <c r="L5465" t="s">
        <v>99</v>
      </c>
      <c r="M5465" t="str">
        <f>VLOOKUP($L5465,Companies!$A:$G,7,)</f>
        <v>Television Services</v>
      </c>
      <c r="N5465" t="str">
        <f>VLOOKUP($L5465,Companies!$A:$G,6,)</f>
        <v>Consumer Services</v>
      </c>
      <c r="O5465" s="6" t="s">
        <v>2398</v>
      </c>
      <c r="P5465" s="6" t="s">
        <v>2399</v>
      </c>
      <c r="Q5465" t="s">
        <v>43</v>
      </c>
      <c r="R5465" t="s">
        <v>23</v>
      </c>
      <c r="S5465" s="4">
        <v>41050</v>
      </c>
      <c r="T5465" s="7">
        <f>S5465-E5465</f>
        <v>1</v>
      </c>
      <c r="U5465" t="s">
        <v>14211</v>
      </c>
      <c r="V5465" s="6" t="s">
        <v>14254</v>
      </c>
      <c r="W5465" t="s">
        <v>14255</v>
      </c>
      <c r="X5465" t="s">
        <v>14186</v>
      </c>
      <c r="Y5465" t="str">
        <f>VLOOKUP(R5465,Managers!$A:$B,2,)</f>
        <v>Bob Turner</v>
      </c>
      <c r="Z5465" s="11">
        <f>VLOOKUP(X5465,HourlyWages!$A:$B,2,0)</f>
        <v>67</v>
      </c>
      <c r="AA5465">
        <v>1</v>
      </c>
    </row>
    <row r="5466" spans="1:27" x14ac:dyDescent="0.3">
      <c r="A5466" t="b">
        <f>COUNTIF($C$1:C5466, C5466)&gt;1</f>
        <v>0</v>
      </c>
      <c r="B5466" t="b">
        <f>VLOOKUP(C5466,Sheet3!$A:$B,2,0) &gt; 1</f>
        <v>0</v>
      </c>
      <c r="C5466">
        <v>5465</v>
      </c>
      <c r="D5466">
        <v>38848</v>
      </c>
      <c r="E5466" s="4">
        <v>41259</v>
      </c>
      <c r="F5466">
        <v>6</v>
      </c>
      <c r="G5466" s="15">
        <f>I5466*F5466</f>
        <v>960</v>
      </c>
      <c r="H5466" s="9">
        <v>0.06</v>
      </c>
      <c r="I5466" s="13">
        <f>VLOOKUP($U5466,Pricebook!$A:$D,4,0)</f>
        <v>160</v>
      </c>
      <c r="J5466" s="11">
        <f>G5466*(1-H5466)</f>
        <v>902.4</v>
      </c>
      <c r="K5466" t="s">
        <v>755</v>
      </c>
      <c r="L5466" t="s">
        <v>452</v>
      </c>
      <c r="M5466" t="str">
        <f>VLOOKUP($L5466,Companies!$A:$G,7,)</f>
        <v>Biotechnology: Biological Products (No Diagnostic Substances)</v>
      </c>
      <c r="N5466" t="str">
        <f>VLOOKUP($L5466,Companies!$A:$G,6,)</f>
        <v>Health Care</v>
      </c>
      <c r="O5466" s="6" t="s">
        <v>2675</v>
      </c>
      <c r="P5466" s="6">
        <v>23434</v>
      </c>
      <c r="Q5466" t="s">
        <v>368</v>
      </c>
      <c r="R5466" t="s">
        <v>34</v>
      </c>
      <c r="S5466" s="4">
        <v>41260</v>
      </c>
      <c r="T5466" s="7">
        <f>S5466-E5466</f>
        <v>1</v>
      </c>
      <c r="U5466" t="s">
        <v>14218</v>
      </c>
      <c r="V5466" s="6" t="s">
        <v>14251</v>
      </c>
      <c r="W5466" t="s">
        <v>14267</v>
      </c>
      <c r="X5466" t="s">
        <v>14201</v>
      </c>
      <c r="Y5466" t="str">
        <f>VLOOKUP(R5466,Managers!$A:$B,2,)</f>
        <v>Frank Mitchell</v>
      </c>
      <c r="Z5466" s="11">
        <f>VLOOKUP(X5466,HourlyWages!$A:$B,2,0)</f>
        <v>53</v>
      </c>
      <c r="AA5466">
        <v>1</v>
      </c>
    </row>
    <row r="5467" spans="1:27" x14ac:dyDescent="0.3">
      <c r="A5467" t="b">
        <f>COUNTIF($C$1:C5467, C5467)&gt;1</f>
        <v>0</v>
      </c>
      <c r="B5467" t="b">
        <f>VLOOKUP(C5467,Sheet3!$A:$B,2,0) &gt; 1</f>
        <v>0</v>
      </c>
      <c r="C5467">
        <v>5466</v>
      </c>
      <c r="D5467">
        <v>38850</v>
      </c>
      <c r="E5467" s="4">
        <v>40297</v>
      </c>
      <c r="F5467">
        <v>34</v>
      </c>
      <c r="G5467" s="15">
        <f>I5467*F5467</f>
        <v>4250</v>
      </c>
      <c r="H5467" s="9">
        <v>0.02</v>
      </c>
      <c r="I5467" s="13">
        <f>VLOOKUP($U5467,Pricebook!$A:$D,4,0)</f>
        <v>125</v>
      </c>
      <c r="J5467" s="11">
        <f>G5467*(1-H5467)</f>
        <v>4165</v>
      </c>
      <c r="K5467" t="s">
        <v>2526</v>
      </c>
      <c r="L5467" t="s">
        <v>165</v>
      </c>
      <c r="M5467" t="str">
        <f>VLOOKUP($L5467,Companies!$A:$G,7,)</f>
        <v>Beverages (Production/Distribution)</v>
      </c>
      <c r="N5467" t="str">
        <f>VLOOKUP($L5467,Companies!$A:$G,6,)</f>
        <v>Consumer Non-Durables</v>
      </c>
      <c r="O5467" s="6" t="s">
        <v>2529</v>
      </c>
      <c r="P5467" s="6">
        <v>92691</v>
      </c>
      <c r="Q5467" t="s">
        <v>114</v>
      </c>
      <c r="R5467" t="s">
        <v>23</v>
      </c>
      <c r="S5467" s="4">
        <v>40299</v>
      </c>
      <c r="T5467" s="7">
        <f>S5467-E5467</f>
        <v>2</v>
      </c>
      <c r="U5467" t="s">
        <v>14209</v>
      </c>
      <c r="V5467" s="6" t="s">
        <v>14254</v>
      </c>
      <c r="W5467" t="s">
        <v>14255</v>
      </c>
      <c r="X5467" t="s">
        <v>14192</v>
      </c>
      <c r="Y5467" t="str">
        <f>VLOOKUP(R5467,Managers!$A:$B,2,)</f>
        <v>Bob Turner</v>
      </c>
      <c r="Z5467" s="11">
        <f>VLOOKUP(X5467,HourlyWages!$A:$B,2,0)</f>
        <v>75</v>
      </c>
      <c r="AA5467">
        <v>1</v>
      </c>
    </row>
    <row r="5468" spans="1:27" x14ac:dyDescent="0.3">
      <c r="A5468" t="b">
        <f>COUNTIF($C$1:C5468, C5468)&gt;1</f>
        <v>0</v>
      </c>
      <c r="B5468" t="b">
        <f>VLOOKUP(C5468,Sheet3!$A:$B,2,0) &gt; 1</f>
        <v>0</v>
      </c>
      <c r="C5468">
        <v>5467</v>
      </c>
      <c r="D5468">
        <v>38851</v>
      </c>
      <c r="E5468" s="4">
        <v>41070</v>
      </c>
      <c r="F5468">
        <v>1</v>
      </c>
      <c r="G5468" s="15">
        <f>I5468*F5468</f>
        <v>160</v>
      </c>
      <c r="H5468" s="9">
        <v>0.06</v>
      </c>
      <c r="I5468" s="13">
        <f>VLOOKUP($U5468,Pricebook!$A:$D,4,0)</f>
        <v>160</v>
      </c>
      <c r="J5468" s="11">
        <f>G5468*(1-H5468)</f>
        <v>150.39999999999998</v>
      </c>
      <c r="K5468" t="s">
        <v>111</v>
      </c>
      <c r="L5468" t="s">
        <v>112</v>
      </c>
      <c r="M5468" t="str">
        <f>VLOOKUP($L5468,Companies!$A:$G,7,)</f>
        <v>Telecommunications Equipment</v>
      </c>
      <c r="N5468" t="str">
        <f>VLOOKUP($L5468,Companies!$A:$G,6,)</f>
        <v>Public Utilities</v>
      </c>
      <c r="O5468" s="6" t="s">
        <v>629</v>
      </c>
      <c r="P5468" s="6" t="s">
        <v>630</v>
      </c>
      <c r="Q5468" t="s">
        <v>91</v>
      </c>
      <c r="R5468" t="s">
        <v>61</v>
      </c>
      <c r="S5468" s="4">
        <v>41071</v>
      </c>
      <c r="T5468" s="7">
        <f>S5468-E5468</f>
        <v>1</v>
      </c>
      <c r="U5468" t="s">
        <v>14218</v>
      </c>
      <c r="V5468" s="6" t="s">
        <v>14257</v>
      </c>
      <c r="W5468" t="s">
        <v>14258</v>
      </c>
      <c r="X5468" t="s">
        <v>14201</v>
      </c>
      <c r="Y5468" t="str">
        <f>VLOOKUP(R5468,Managers!$A:$B,2,)</f>
        <v>Allen Young</v>
      </c>
      <c r="Z5468" s="11">
        <f>VLOOKUP(X5468,HourlyWages!$A:$B,2,0)</f>
        <v>53</v>
      </c>
      <c r="AA5468">
        <v>1</v>
      </c>
    </row>
    <row r="5469" spans="1:27" x14ac:dyDescent="0.3">
      <c r="A5469" t="b">
        <f>COUNTIF($C$1:C5469, C5469)&gt;1</f>
        <v>0</v>
      </c>
      <c r="B5469" t="b">
        <f>VLOOKUP(C5469,Sheet3!$A:$B,2,0) &gt; 1</f>
        <v>0</v>
      </c>
      <c r="C5469">
        <v>5468</v>
      </c>
      <c r="D5469">
        <v>38852</v>
      </c>
      <c r="E5469" s="4">
        <v>40118</v>
      </c>
      <c r="F5469">
        <v>25</v>
      </c>
      <c r="G5469" s="15">
        <f>I5469*F5469</f>
        <v>4000</v>
      </c>
      <c r="H5469" s="9">
        <v>0.03</v>
      </c>
      <c r="I5469" s="13">
        <f>VLOOKUP($U5469,Pricebook!$A:$D,4,0)</f>
        <v>160</v>
      </c>
      <c r="J5469" s="11">
        <f>G5469*(1-H5469)</f>
        <v>3880</v>
      </c>
      <c r="K5469" t="s">
        <v>667</v>
      </c>
      <c r="L5469" t="s">
        <v>142</v>
      </c>
      <c r="M5469" t="str">
        <f>VLOOKUP($L5469,Companies!$A:$G,7,)</f>
        <v>Computer Software: Programming, Data Processing</v>
      </c>
      <c r="N5469" t="str">
        <f>VLOOKUP($L5469,Companies!$A:$G,6,)</f>
        <v>Technology</v>
      </c>
      <c r="O5469" s="6" t="s">
        <v>2676</v>
      </c>
      <c r="P5469" s="6" t="s">
        <v>2677</v>
      </c>
      <c r="Q5469" t="s">
        <v>101</v>
      </c>
      <c r="R5469" t="s">
        <v>34</v>
      </c>
      <c r="S5469" s="4">
        <v>40120</v>
      </c>
      <c r="T5469" s="7">
        <f>S5469-E5469</f>
        <v>2</v>
      </c>
      <c r="U5469" t="s">
        <v>14218</v>
      </c>
      <c r="V5469" s="6" t="s">
        <v>14257</v>
      </c>
      <c r="W5469" t="s">
        <v>14258</v>
      </c>
      <c r="X5469" t="s">
        <v>14197</v>
      </c>
      <c r="Y5469" t="str">
        <f>VLOOKUP(R5469,Managers!$A:$B,2,)</f>
        <v>Frank Mitchell</v>
      </c>
      <c r="Z5469" s="11">
        <f>VLOOKUP(X5469,HourlyWages!$A:$B,2,0)</f>
        <v>71</v>
      </c>
      <c r="AA5469">
        <v>1</v>
      </c>
    </row>
    <row r="5470" spans="1:27" x14ac:dyDescent="0.3">
      <c r="A5470" t="b">
        <f>COUNTIF($C$1:C5470, C5470)&gt;1</f>
        <v>0</v>
      </c>
      <c r="B5470" t="b">
        <f>VLOOKUP(C5470,Sheet3!$A:$B,2,0) &gt; 1</f>
        <v>0</v>
      </c>
      <c r="C5470">
        <v>5469</v>
      </c>
      <c r="D5470">
        <v>38853</v>
      </c>
      <c r="E5470" s="4">
        <v>40991</v>
      </c>
      <c r="F5470">
        <v>13</v>
      </c>
      <c r="G5470" s="15">
        <f>I5470*F5470</f>
        <v>1950</v>
      </c>
      <c r="H5470" s="9">
        <v>0.04</v>
      </c>
      <c r="I5470" s="13">
        <f>VLOOKUP($U5470,Pricebook!$A:$D,4,0)</f>
        <v>150</v>
      </c>
      <c r="J5470" s="11">
        <f>G5470*(1-H5470)</f>
        <v>1872</v>
      </c>
      <c r="K5470" t="s">
        <v>1986</v>
      </c>
      <c r="L5470" t="s">
        <v>241</v>
      </c>
      <c r="M5470" t="str">
        <f>VLOOKUP($L5470,Companies!$A:$G,7,)</f>
        <v>Computer Software: Prepackaged Software</v>
      </c>
      <c r="N5470" t="str">
        <f>VLOOKUP($L5470,Companies!$A:$G,6,)</f>
        <v>Technology</v>
      </c>
      <c r="O5470" s="6" t="s">
        <v>1023</v>
      </c>
      <c r="P5470" s="6" t="s">
        <v>439</v>
      </c>
      <c r="Q5470" t="s">
        <v>440</v>
      </c>
      <c r="R5470" t="s">
        <v>16</v>
      </c>
      <c r="S5470" s="4">
        <v>40995</v>
      </c>
      <c r="T5470" s="7">
        <f>S5470-E5470</f>
        <v>4</v>
      </c>
      <c r="U5470" t="s">
        <v>14210</v>
      </c>
      <c r="V5470" s="6" t="s">
        <v>14254</v>
      </c>
      <c r="W5470" t="s">
        <v>14269</v>
      </c>
      <c r="X5470" t="s">
        <v>14185</v>
      </c>
      <c r="Y5470" t="str">
        <f>VLOOKUP(R5470,Managers!$A:$B,2,)</f>
        <v>Josh Martinez</v>
      </c>
      <c r="Z5470" s="11">
        <f>VLOOKUP(X5470,HourlyWages!$A:$B,2,0)</f>
        <v>70</v>
      </c>
      <c r="AA5470">
        <v>1</v>
      </c>
    </row>
    <row r="5471" spans="1:27" x14ac:dyDescent="0.3">
      <c r="A5471" t="b">
        <f>COUNTIF($C$1:C5471, C5471)&gt;1</f>
        <v>0</v>
      </c>
      <c r="B5471" t="b">
        <f>VLOOKUP(C5471,Sheet3!$A:$B,2,0) &gt; 1</f>
        <v>0</v>
      </c>
      <c r="C5471">
        <v>5470</v>
      </c>
      <c r="D5471">
        <v>38882</v>
      </c>
      <c r="E5471" s="4">
        <v>40161</v>
      </c>
      <c r="F5471">
        <v>40</v>
      </c>
      <c r="G5471" s="15">
        <f>I5471*F5471</f>
        <v>4400</v>
      </c>
      <c r="H5471" s="9">
        <v>0.06</v>
      </c>
      <c r="I5471" s="13">
        <f>VLOOKUP($U5471,Pricebook!$A:$D,4,0)</f>
        <v>110</v>
      </c>
      <c r="J5471" s="11">
        <f>G5471*(1-H5471)</f>
        <v>4136</v>
      </c>
      <c r="K5471" t="s">
        <v>1465</v>
      </c>
      <c r="L5471" t="s">
        <v>594</v>
      </c>
      <c r="M5471" t="str">
        <f>VLOOKUP($L5471,Companies!$A:$G,7,)</f>
        <v>Semiconductors</v>
      </c>
      <c r="N5471" t="str">
        <f>VLOOKUP($L5471,Companies!$A:$G,6,)</f>
        <v>Technology</v>
      </c>
      <c r="O5471" s="6" t="s">
        <v>143</v>
      </c>
      <c r="P5471" s="6" t="s">
        <v>144</v>
      </c>
      <c r="Q5471" t="s">
        <v>91</v>
      </c>
      <c r="R5471" t="s">
        <v>61</v>
      </c>
      <c r="S5471" s="4">
        <v>40161</v>
      </c>
      <c r="T5471" s="7">
        <f>S5471-E5471</f>
        <v>0</v>
      </c>
      <c r="U5471" t="s">
        <v>14215</v>
      </c>
      <c r="V5471" s="6" t="s">
        <v>14251</v>
      </c>
      <c r="W5471" t="s">
        <v>14263</v>
      </c>
      <c r="X5471" t="s">
        <v>14194</v>
      </c>
      <c r="Y5471" t="str">
        <f>VLOOKUP(R5471,Managers!$A:$B,2,)</f>
        <v>Allen Young</v>
      </c>
      <c r="Z5471" s="11">
        <f>VLOOKUP(X5471,HourlyWages!$A:$B,2,0)</f>
        <v>71</v>
      </c>
      <c r="AA5471">
        <v>1</v>
      </c>
    </row>
    <row r="5472" spans="1:27" x14ac:dyDescent="0.3">
      <c r="A5472" t="b">
        <f>COUNTIF($C$1:C5472, C5472)&gt;1</f>
        <v>0</v>
      </c>
      <c r="B5472" t="b">
        <f>VLOOKUP(C5472,Sheet3!$A:$B,2,0) &gt; 1</f>
        <v>0</v>
      </c>
      <c r="C5472">
        <v>5471</v>
      </c>
      <c r="D5472">
        <v>38882</v>
      </c>
      <c r="E5472" s="4">
        <v>40161</v>
      </c>
      <c r="F5472">
        <v>37</v>
      </c>
      <c r="G5472" s="15">
        <f>I5472*F5472</f>
        <v>4625</v>
      </c>
      <c r="H5472" s="9">
        <v>0.1</v>
      </c>
      <c r="I5472" s="13">
        <f>VLOOKUP($U5472,Pricebook!$A:$D,4,0)</f>
        <v>125</v>
      </c>
      <c r="J5472" s="11">
        <f>G5472*(1-H5472)</f>
        <v>4162.5</v>
      </c>
      <c r="K5472" t="s">
        <v>1465</v>
      </c>
      <c r="L5472" t="s">
        <v>594</v>
      </c>
      <c r="M5472" t="str">
        <f>VLOOKUP($L5472,Companies!$A:$G,7,)</f>
        <v>Semiconductors</v>
      </c>
      <c r="N5472" t="str">
        <f>VLOOKUP($L5472,Companies!$A:$G,6,)</f>
        <v>Technology</v>
      </c>
      <c r="O5472" s="6" t="s">
        <v>1655</v>
      </c>
      <c r="P5472" s="6" t="s">
        <v>1656</v>
      </c>
      <c r="Q5472" t="s">
        <v>130</v>
      </c>
      <c r="R5472" t="s">
        <v>16</v>
      </c>
      <c r="S5472" s="4">
        <v>40162</v>
      </c>
      <c r="T5472" s="7">
        <f>S5472-E5472</f>
        <v>1</v>
      </c>
      <c r="U5472" t="s">
        <v>14221</v>
      </c>
      <c r="V5472" s="6" t="s">
        <v>14254</v>
      </c>
      <c r="W5472" t="s">
        <v>14255</v>
      </c>
      <c r="X5472" t="s">
        <v>14196</v>
      </c>
      <c r="Y5472" t="str">
        <f>VLOOKUP(R5472,Managers!$A:$B,2,)</f>
        <v>Josh Martinez</v>
      </c>
      <c r="Z5472" s="11">
        <f>VLOOKUP(X5472,HourlyWages!$A:$B,2,0)</f>
        <v>58</v>
      </c>
      <c r="AA5472">
        <v>1</v>
      </c>
    </row>
    <row r="5473" spans="1:27" x14ac:dyDescent="0.3">
      <c r="A5473" t="b">
        <f>COUNTIF($C$1:C5473, C5473)&gt;1</f>
        <v>0</v>
      </c>
      <c r="B5473" t="b">
        <f>VLOOKUP(C5473,Sheet3!$A:$B,2,0) &gt; 1</f>
        <v>0</v>
      </c>
      <c r="C5473">
        <v>5472</v>
      </c>
      <c r="D5473">
        <v>38884</v>
      </c>
      <c r="E5473" s="4">
        <v>41138</v>
      </c>
      <c r="F5473">
        <v>47</v>
      </c>
      <c r="G5473" s="15">
        <f>I5473*F5473</f>
        <v>5170</v>
      </c>
      <c r="H5473" s="9">
        <v>0.03</v>
      </c>
      <c r="I5473" s="13">
        <f>VLOOKUP($U5473,Pricebook!$A:$D,4,0)</f>
        <v>110</v>
      </c>
      <c r="J5473" s="11">
        <f>G5473*(1-H5473)</f>
        <v>5014.8999999999996</v>
      </c>
      <c r="K5473" t="s">
        <v>759</v>
      </c>
      <c r="L5473" t="s">
        <v>760</v>
      </c>
      <c r="M5473" t="str">
        <f>VLOOKUP($L5473,Companies!$A:$G,7,)</f>
        <v>Business Services</v>
      </c>
      <c r="N5473" t="str">
        <f>VLOOKUP($L5473,Companies!$A:$G,6,)</f>
        <v>Miscellaneous</v>
      </c>
      <c r="O5473" s="6" t="s">
        <v>1653</v>
      </c>
      <c r="P5473" s="6">
        <v>60188</v>
      </c>
      <c r="Q5473" t="s">
        <v>15</v>
      </c>
      <c r="R5473" t="s">
        <v>16</v>
      </c>
      <c r="S5473" s="4">
        <v>41139</v>
      </c>
      <c r="T5473" s="7">
        <f>S5473-E5473</f>
        <v>1</v>
      </c>
      <c r="U5473" t="s">
        <v>14215</v>
      </c>
      <c r="V5473" s="6" t="s">
        <v>14251</v>
      </c>
      <c r="W5473" t="s">
        <v>14252</v>
      </c>
      <c r="X5473" t="s">
        <v>14198</v>
      </c>
      <c r="Y5473" t="str">
        <f>VLOOKUP(R5473,Managers!$A:$B,2,)</f>
        <v>Josh Martinez</v>
      </c>
      <c r="Z5473" s="11">
        <f>VLOOKUP(X5473,HourlyWages!$A:$B,2,0)</f>
        <v>51</v>
      </c>
      <c r="AA5473">
        <v>1</v>
      </c>
    </row>
    <row r="5474" spans="1:27" x14ac:dyDescent="0.3">
      <c r="A5474" t="b">
        <f>COUNTIF($C$1:C5474, C5474)&gt;1</f>
        <v>0</v>
      </c>
      <c r="B5474" t="b">
        <f>VLOOKUP(C5474,Sheet3!$A:$B,2,0) &gt; 1</f>
        <v>0</v>
      </c>
      <c r="C5474">
        <v>5473</v>
      </c>
      <c r="D5474">
        <v>38884</v>
      </c>
      <c r="E5474" s="4">
        <v>41138</v>
      </c>
      <c r="F5474">
        <v>20</v>
      </c>
      <c r="G5474" s="15">
        <f>I5474*F5474</f>
        <v>2500</v>
      </c>
      <c r="H5474" s="9">
        <v>0.06</v>
      </c>
      <c r="I5474" s="13">
        <f>VLOOKUP($U5474,Pricebook!$A:$D,4,0)</f>
        <v>125</v>
      </c>
      <c r="J5474" s="11">
        <f>G5474*(1-H5474)</f>
        <v>2350</v>
      </c>
      <c r="K5474" t="s">
        <v>759</v>
      </c>
      <c r="L5474" t="s">
        <v>760</v>
      </c>
      <c r="M5474" t="str">
        <f>VLOOKUP($L5474,Companies!$A:$G,7,)</f>
        <v>Business Services</v>
      </c>
      <c r="N5474" t="str">
        <f>VLOOKUP($L5474,Companies!$A:$G,6,)</f>
        <v>Miscellaneous</v>
      </c>
      <c r="O5474" s="6" t="s">
        <v>1653</v>
      </c>
      <c r="P5474" s="6">
        <v>60188</v>
      </c>
      <c r="Q5474" t="s">
        <v>15</v>
      </c>
      <c r="R5474" t="s">
        <v>16</v>
      </c>
      <c r="S5474" s="4">
        <v>41139</v>
      </c>
      <c r="T5474" s="7">
        <f>S5474-E5474</f>
        <v>1</v>
      </c>
      <c r="U5474" t="s">
        <v>14209</v>
      </c>
      <c r="V5474" s="6" t="s">
        <v>14257</v>
      </c>
      <c r="W5474" t="s">
        <v>14258</v>
      </c>
      <c r="X5474" t="s">
        <v>14202</v>
      </c>
      <c r="Y5474" t="str">
        <f>VLOOKUP(R5474,Managers!$A:$B,2,)</f>
        <v>Josh Martinez</v>
      </c>
      <c r="Z5474" s="11">
        <f>VLOOKUP(X5474,HourlyWages!$A:$B,2,0)</f>
        <v>71</v>
      </c>
      <c r="AA5474">
        <v>1</v>
      </c>
    </row>
    <row r="5475" spans="1:27" x14ac:dyDescent="0.3">
      <c r="A5475" t="b">
        <f>COUNTIF($C$1:C5475, C5475)&gt;1</f>
        <v>0</v>
      </c>
      <c r="B5475" t="b">
        <f>VLOOKUP(C5475,Sheet3!$A:$B,2,0) &gt; 1</f>
        <v>0</v>
      </c>
      <c r="C5475">
        <v>5474</v>
      </c>
      <c r="D5475">
        <v>38886</v>
      </c>
      <c r="E5475" s="4">
        <v>40032</v>
      </c>
      <c r="F5475">
        <v>26</v>
      </c>
      <c r="G5475" s="15">
        <f>I5475*F5475</f>
        <v>3120</v>
      </c>
      <c r="H5475" s="9">
        <v>0.06</v>
      </c>
      <c r="I5475" s="13">
        <f>VLOOKUP($U5475,Pricebook!$A:$D,4,0)</f>
        <v>120</v>
      </c>
      <c r="J5475" s="11">
        <f>G5475*(1-H5475)</f>
        <v>2932.7999999999997</v>
      </c>
      <c r="K5475" t="s">
        <v>2261</v>
      </c>
      <c r="L5475" t="s">
        <v>544</v>
      </c>
      <c r="M5475" t="str">
        <f>VLOOKUP($L5475,Companies!$A:$G,7,)</f>
        <v>Telecommunications Equipment</v>
      </c>
      <c r="N5475" t="str">
        <f>VLOOKUP($L5475,Companies!$A:$G,6,)</f>
        <v>Consumer Services</v>
      </c>
      <c r="O5475" s="6" t="s">
        <v>2628</v>
      </c>
      <c r="P5475" s="6">
        <v>99301</v>
      </c>
      <c r="Q5475" t="s">
        <v>22</v>
      </c>
      <c r="R5475" t="s">
        <v>23</v>
      </c>
      <c r="S5475" s="4">
        <v>40034</v>
      </c>
      <c r="T5475" s="7">
        <f>S5475-E5475</f>
        <v>2</v>
      </c>
      <c r="U5475" t="s">
        <v>14212</v>
      </c>
      <c r="V5475" s="6" t="s">
        <v>14251</v>
      </c>
      <c r="W5475" t="s">
        <v>14266</v>
      </c>
      <c r="X5475" t="s">
        <v>14184</v>
      </c>
      <c r="Y5475" t="str">
        <f>VLOOKUP(R5475,Managers!$A:$B,2,)</f>
        <v>Bob Turner</v>
      </c>
      <c r="Z5475" s="11">
        <f>VLOOKUP(X5475,HourlyWages!$A:$B,2,0)</f>
        <v>50</v>
      </c>
      <c r="AA5475">
        <v>1</v>
      </c>
    </row>
    <row r="5476" spans="1:27" x14ac:dyDescent="0.3">
      <c r="A5476" t="b">
        <f>COUNTIF($C$1:C5476, C5476)&gt;1</f>
        <v>0</v>
      </c>
      <c r="B5476" t="b">
        <f>VLOOKUP(C5476,Sheet3!$A:$B,2,0) &gt; 1</f>
        <v>0</v>
      </c>
      <c r="C5476">
        <v>5475</v>
      </c>
      <c r="D5476">
        <v>38887</v>
      </c>
      <c r="E5476" s="4">
        <v>40110</v>
      </c>
      <c r="F5476">
        <v>25</v>
      </c>
      <c r="G5476" s="15">
        <f>I5476*F5476</f>
        <v>4000</v>
      </c>
      <c r="H5476" s="9">
        <v>0.02</v>
      </c>
      <c r="I5476" s="13">
        <f>VLOOKUP($U5476,Pricebook!$A:$D,4,0)</f>
        <v>160</v>
      </c>
      <c r="J5476" s="11">
        <f>G5476*(1-H5476)</f>
        <v>3920</v>
      </c>
      <c r="K5476" t="s">
        <v>1989</v>
      </c>
      <c r="L5476" t="s">
        <v>244</v>
      </c>
      <c r="M5476" t="str">
        <f>VLOOKUP($L5476,Companies!$A:$G,7,)</f>
        <v>Computer Communications Equipment</v>
      </c>
      <c r="N5476" t="str">
        <f>VLOOKUP($L5476,Companies!$A:$G,6,)</f>
        <v>Technology</v>
      </c>
      <c r="O5476" s="6" t="s">
        <v>397</v>
      </c>
      <c r="P5476" s="6" t="s">
        <v>398</v>
      </c>
      <c r="Q5476" t="s">
        <v>43</v>
      </c>
      <c r="R5476" t="s">
        <v>23</v>
      </c>
      <c r="S5476" s="4">
        <v>40111</v>
      </c>
      <c r="T5476" s="7">
        <f>S5476-E5476</f>
        <v>1</v>
      </c>
      <c r="U5476" t="s">
        <v>14218</v>
      </c>
      <c r="V5476" s="6" t="s">
        <v>14251</v>
      </c>
      <c r="W5476" t="s">
        <v>14261</v>
      </c>
      <c r="X5476" t="s">
        <v>14191</v>
      </c>
      <c r="Y5476" t="str">
        <f>VLOOKUP(R5476,Managers!$A:$B,2,)</f>
        <v>Bob Turner</v>
      </c>
      <c r="Z5476" s="11">
        <f>VLOOKUP(X5476,HourlyWages!$A:$B,2,0)</f>
        <v>60</v>
      </c>
      <c r="AA5476">
        <v>1</v>
      </c>
    </row>
    <row r="5477" spans="1:27" x14ac:dyDescent="0.3">
      <c r="A5477" t="b">
        <f>COUNTIF($C$1:C5477, C5477)&gt;1</f>
        <v>0</v>
      </c>
      <c r="B5477" t="b">
        <f>VLOOKUP(C5477,Sheet3!$A:$B,2,0) &gt; 1</f>
        <v>0</v>
      </c>
      <c r="C5477">
        <v>5476</v>
      </c>
      <c r="D5477">
        <v>38887</v>
      </c>
      <c r="E5477" s="4">
        <v>40110</v>
      </c>
      <c r="F5477">
        <v>50</v>
      </c>
      <c r="G5477" s="15">
        <f>I5477*F5477</f>
        <v>6000</v>
      </c>
      <c r="H5477" s="9">
        <v>7.0000000000000007E-2</v>
      </c>
      <c r="I5477" s="13">
        <f>VLOOKUP($U5477,Pricebook!$A:$D,4,0)</f>
        <v>120</v>
      </c>
      <c r="J5477" s="11">
        <f>G5477*(1-H5477)</f>
        <v>5580</v>
      </c>
      <c r="K5477" t="s">
        <v>1989</v>
      </c>
      <c r="L5477" t="s">
        <v>244</v>
      </c>
      <c r="M5477" t="str">
        <f>VLOOKUP($L5477,Companies!$A:$G,7,)</f>
        <v>Computer Communications Equipment</v>
      </c>
      <c r="N5477" t="str">
        <f>VLOOKUP($L5477,Companies!$A:$G,6,)</f>
        <v>Technology</v>
      </c>
      <c r="O5477" s="6" t="s">
        <v>397</v>
      </c>
      <c r="P5477" s="6" t="s">
        <v>398</v>
      </c>
      <c r="Q5477" t="s">
        <v>43</v>
      </c>
      <c r="R5477" t="s">
        <v>23</v>
      </c>
      <c r="S5477" s="4">
        <v>40112</v>
      </c>
      <c r="T5477" s="7">
        <f>S5477-E5477</f>
        <v>2</v>
      </c>
      <c r="U5477" t="s">
        <v>14212</v>
      </c>
      <c r="V5477" s="6" t="s">
        <v>14251</v>
      </c>
      <c r="W5477" t="s">
        <v>14253</v>
      </c>
      <c r="X5477" t="s">
        <v>14185</v>
      </c>
      <c r="Y5477" t="str">
        <f>VLOOKUP(R5477,Managers!$A:$B,2,)</f>
        <v>Bob Turner</v>
      </c>
      <c r="Z5477" s="11">
        <f>VLOOKUP(X5477,HourlyWages!$A:$B,2,0)</f>
        <v>70</v>
      </c>
      <c r="AA5477">
        <v>1</v>
      </c>
    </row>
    <row r="5478" spans="1:27" x14ac:dyDescent="0.3">
      <c r="A5478" t="b">
        <f>COUNTIF($C$1:C5478, C5478)&gt;1</f>
        <v>0</v>
      </c>
      <c r="B5478" t="b">
        <f>VLOOKUP(C5478,Sheet3!$A:$B,2,0) &gt; 1</f>
        <v>0</v>
      </c>
      <c r="C5478">
        <v>5477</v>
      </c>
      <c r="D5478">
        <v>38912</v>
      </c>
      <c r="E5478" s="4">
        <v>41210</v>
      </c>
      <c r="F5478">
        <v>46</v>
      </c>
      <c r="G5478" s="15">
        <f>I5478*F5478</f>
        <v>6900</v>
      </c>
      <c r="H5478" s="9">
        <v>0.01</v>
      </c>
      <c r="I5478" s="13">
        <f>VLOOKUP($U5478,Pricebook!$A:$D,4,0)</f>
        <v>150</v>
      </c>
      <c r="J5478" s="11">
        <f>G5478*(1-H5478)</f>
        <v>6831</v>
      </c>
      <c r="K5478" t="s">
        <v>814</v>
      </c>
      <c r="L5478" t="s">
        <v>215</v>
      </c>
      <c r="M5478" t="str">
        <f>VLOOKUP($L5478,Companies!$A:$G,7,)</f>
        <v>Business Services</v>
      </c>
      <c r="N5478" t="str">
        <f>VLOOKUP($L5478,Companies!$A:$G,6,)</f>
        <v>Miscellaneous</v>
      </c>
      <c r="O5478" s="6" t="s">
        <v>2527</v>
      </c>
      <c r="P5478" s="6" t="s">
        <v>2528</v>
      </c>
      <c r="Q5478" t="s">
        <v>87</v>
      </c>
      <c r="R5478" t="s">
        <v>61</v>
      </c>
      <c r="S5478" s="4">
        <v>41212</v>
      </c>
      <c r="T5478" s="7">
        <f>S5478-E5478</f>
        <v>2</v>
      </c>
      <c r="U5478" t="s">
        <v>14211</v>
      </c>
      <c r="V5478" s="6" t="s">
        <v>14251</v>
      </c>
      <c r="W5478" t="s">
        <v>14263</v>
      </c>
      <c r="X5478" t="s">
        <v>14189</v>
      </c>
      <c r="Y5478" t="str">
        <f>VLOOKUP(R5478,Managers!$A:$B,2,)</f>
        <v>Allen Young</v>
      </c>
      <c r="Z5478" s="11">
        <f>VLOOKUP(X5478,HourlyWages!$A:$B,2,0)</f>
        <v>62</v>
      </c>
      <c r="AA5478">
        <v>1</v>
      </c>
    </row>
    <row r="5479" spans="1:27" x14ac:dyDescent="0.3">
      <c r="A5479" t="b">
        <f>COUNTIF($C$1:C5479, C5479)&gt;1</f>
        <v>0</v>
      </c>
      <c r="B5479" t="b">
        <f>VLOOKUP(C5479,Sheet3!$A:$B,2,0) &gt; 1</f>
        <v>0</v>
      </c>
      <c r="C5479">
        <v>5478</v>
      </c>
      <c r="D5479">
        <v>38912</v>
      </c>
      <c r="E5479" s="4">
        <v>41210</v>
      </c>
      <c r="F5479">
        <v>26</v>
      </c>
      <c r="G5479" s="15">
        <f>I5479*F5479</f>
        <v>3900</v>
      </c>
      <c r="H5479" s="9">
        <v>0.02</v>
      </c>
      <c r="I5479" s="13">
        <f>VLOOKUP($U5479,Pricebook!$A:$D,4,0)</f>
        <v>150</v>
      </c>
      <c r="J5479" s="11">
        <f>G5479*(1-H5479)</f>
        <v>3822</v>
      </c>
      <c r="K5479" t="s">
        <v>814</v>
      </c>
      <c r="L5479" t="s">
        <v>215</v>
      </c>
      <c r="M5479" t="str">
        <f>VLOOKUP($L5479,Companies!$A:$G,7,)</f>
        <v>Business Services</v>
      </c>
      <c r="N5479" t="str">
        <f>VLOOKUP($L5479,Companies!$A:$G,6,)</f>
        <v>Miscellaneous</v>
      </c>
      <c r="O5479" s="6" t="s">
        <v>989</v>
      </c>
      <c r="P5479" s="6" t="s">
        <v>990</v>
      </c>
      <c r="Q5479" t="s">
        <v>421</v>
      </c>
      <c r="R5479" t="s">
        <v>61</v>
      </c>
      <c r="S5479" s="4">
        <v>41217</v>
      </c>
      <c r="T5479" s="7">
        <f>S5479-E5479</f>
        <v>7</v>
      </c>
      <c r="U5479" t="s">
        <v>14210</v>
      </c>
      <c r="V5479" s="6" t="s">
        <v>14257</v>
      </c>
      <c r="W5479" t="s">
        <v>14270</v>
      </c>
      <c r="X5479" t="s">
        <v>14195</v>
      </c>
      <c r="Y5479" t="str">
        <f>VLOOKUP(R5479,Managers!$A:$B,2,)</f>
        <v>Allen Young</v>
      </c>
      <c r="Z5479" s="11">
        <f>VLOOKUP(X5479,HourlyWages!$A:$B,2,0)</f>
        <v>52</v>
      </c>
      <c r="AA5479">
        <v>1</v>
      </c>
    </row>
    <row r="5480" spans="1:27" x14ac:dyDescent="0.3">
      <c r="A5480" t="b">
        <f>COUNTIF($C$1:C5480, C5480)&gt;1</f>
        <v>0</v>
      </c>
      <c r="B5480" t="b">
        <f>VLOOKUP(C5480,Sheet3!$A:$B,2,0) &gt; 1</f>
        <v>0</v>
      </c>
      <c r="C5480">
        <v>5479</v>
      </c>
      <c r="D5480">
        <v>38913</v>
      </c>
      <c r="E5480" s="4">
        <v>40062</v>
      </c>
      <c r="F5480">
        <v>7</v>
      </c>
      <c r="G5480" s="15">
        <f>I5480*F5480</f>
        <v>1120</v>
      </c>
      <c r="H5480" s="9">
        <v>0.03</v>
      </c>
      <c r="I5480" s="13">
        <f>VLOOKUP($U5480,Pricebook!$A:$D,4,0)</f>
        <v>160</v>
      </c>
      <c r="J5480" s="11">
        <f>G5480*(1-H5480)</f>
        <v>1086.3999999999999</v>
      </c>
      <c r="K5480" t="s">
        <v>343</v>
      </c>
      <c r="L5480" t="s">
        <v>344</v>
      </c>
      <c r="M5480" t="str">
        <f>VLOOKUP($L5480,Companies!$A:$G,7,)</f>
        <v>Food Chains</v>
      </c>
      <c r="N5480" t="str">
        <f>VLOOKUP($L5480,Companies!$A:$G,6,)</f>
        <v>Consumer Services</v>
      </c>
      <c r="O5480" s="6" t="s">
        <v>345</v>
      </c>
      <c r="P5480" s="6">
        <v>95070</v>
      </c>
      <c r="Q5480" t="s">
        <v>114</v>
      </c>
      <c r="R5480" t="s">
        <v>23</v>
      </c>
      <c r="S5480" s="4">
        <v>40062</v>
      </c>
      <c r="T5480" s="7">
        <f>S5480-E5480</f>
        <v>0</v>
      </c>
      <c r="U5480" t="s">
        <v>14218</v>
      </c>
      <c r="V5480" s="6" t="s">
        <v>14254</v>
      </c>
      <c r="W5480" t="s">
        <v>14269</v>
      </c>
      <c r="X5480" t="s">
        <v>14203</v>
      </c>
      <c r="Y5480" t="str">
        <f>VLOOKUP(R5480,Managers!$A:$B,2,)</f>
        <v>Bob Turner</v>
      </c>
      <c r="Z5480" s="11">
        <f>VLOOKUP(X5480,HourlyWages!$A:$B,2,0)</f>
        <v>62</v>
      </c>
      <c r="AA5480">
        <v>1</v>
      </c>
    </row>
    <row r="5481" spans="1:27" x14ac:dyDescent="0.3">
      <c r="A5481" t="b">
        <f>COUNTIF($C$1:C5481, C5481)&gt;1</f>
        <v>0</v>
      </c>
      <c r="B5481" t="b">
        <f>VLOOKUP(C5481,Sheet3!$A:$B,2,0) &gt; 1</f>
        <v>0</v>
      </c>
      <c r="C5481">
        <v>5480</v>
      </c>
      <c r="D5481">
        <v>38914</v>
      </c>
      <c r="E5481" s="4">
        <v>41059</v>
      </c>
      <c r="F5481">
        <v>43</v>
      </c>
      <c r="G5481" s="15">
        <f>I5481*F5481</f>
        <v>5375</v>
      </c>
      <c r="H5481" s="9">
        <v>0.08</v>
      </c>
      <c r="I5481" s="13">
        <f>VLOOKUP($U5481,Pricebook!$A:$D,4,0)</f>
        <v>125</v>
      </c>
      <c r="J5481" s="11">
        <f>G5481*(1-H5481)</f>
        <v>4945</v>
      </c>
      <c r="K5481" t="s">
        <v>1994</v>
      </c>
      <c r="L5481" t="s">
        <v>244</v>
      </c>
      <c r="M5481" t="str">
        <f>VLOOKUP($L5481,Companies!$A:$G,7,)</f>
        <v>Computer Communications Equipment</v>
      </c>
      <c r="N5481" t="str">
        <f>VLOOKUP($L5481,Companies!$A:$G,6,)</f>
        <v>Technology</v>
      </c>
      <c r="O5481" s="6" t="s">
        <v>1309</v>
      </c>
      <c r="P5481" s="6">
        <v>97035</v>
      </c>
      <c r="Q5481" t="s">
        <v>43</v>
      </c>
      <c r="R5481" t="s">
        <v>23</v>
      </c>
      <c r="S5481" s="4">
        <v>41060</v>
      </c>
      <c r="T5481" s="7">
        <f>S5481-E5481</f>
        <v>1</v>
      </c>
      <c r="U5481" t="s">
        <v>14208</v>
      </c>
      <c r="V5481" s="6" t="s">
        <v>14254</v>
      </c>
      <c r="W5481" t="s">
        <v>14269</v>
      </c>
      <c r="X5481" t="s">
        <v>14203</v>
      </c>
      <c r="Y5481" t="str">
        <f>VLOOKUP(R5481,Managers!$A:$B,2,)</f>
        <v>Bob Turner</v>
      </c>
      <c r="Z5481" s="11">
        <f>VLOOKUP(X5481,HourlyWages!$A:$B,2,0)</f>
        <v>62</v>
      </c>
      <c r="AA5481">
        <v>1</v>
      </c>
    </row>
    <row r="5482" spans="1:27" x14ac:dyDescent="0.3">
      <c r="A5482" t="b">
        <f>COUNTIF($C$1:C5482, C5482)&gt;1</f>
        <v>0</v>
      </c>
      <c r="B5482" t="b">
        <f>VLOOKUP(C5482,Sheet3!$A:$B,2,0) &gt; 1</f>
        <v>0</v>
      </c>
      <c r="C5482">
        <v>5481</v>
      </c>
      <c r="D5482">
        <v>38915</v>
      </c>
      <c r="E5482" s="4">
        <v>40073</v>
      </c>
      <c r="F5482">
        <v>12</v>
      </c>
      <c r="G5482" s="15">
        <f>I5482*F5482</f>
        <v>2040</v>
      </c>
      <c r="H5482" s="9">
        <v>0.08</v>
      </c>
      <c r="I5482" s="13">
        <f>VLOOKUP($U5482,Pricebook!$A:$D,4,0)</f>
        <v>170</v>
      </c>
      <c r="J5482" s="11">
        <f>G5482*(1-H5482)</f>
        <v>1876.8000000000002</v>
      </c>
      <c r="K5482" t="s">
        <v>1722</v>
      </c>
      <c r="L5482" t="s">
        <v>226</v>
      </c>
      <c r="M5482" t="str">
        <f>VLOOKUP($L5482,Companies!$A:$G,7,)</f>
        <v>Auto Manufacturing</v>
      </c>
      <c r="N5482" t="str">
        <f>VLOOKUP($L5482,Companies!$A:$G,6,)</f>
        <v>Capital Goods</v>
      </c>
      <c r="O5482" s="6" t="s">
        <v>1062</v>
      </c>
      <c r="P5482" s="6">
        <v>43229</v>
      </c>
      <c r="Q5482" t="s">
        <v>210</v>
      </c>
      <c r="R5482" t="s">
        <v>61</v>
      </c>
      <c r="S5482" s="4">
        <v>40074</v>
      </c>
      <c r="T5482" s="7">
        <f>S5482-E5482</f>
        <v>1</v>
      </c>
      <c r="U5482" t="s">
        <v>14219</v>
      </c>
      <c r="V5482" s="6" t="s">
        <v>14257</v>
      </c>
      <c r="W5482" t="s">
        <v>14259</v>
      </c>
      <c r="X5482" t="s">
        <v>14201</v>
      </c>
      <c r="Y5482" t="str">
        <f>VLOOKUP(R5482,Managers!$A:$B,2,)</f>
        <v>Allen Young</v>
      </c>
      <c r="Z5482" s="11">
        <f>VLOOKUP(X5482,HourlyWages!$A:$B,2,0)</f>
        <v>53</v>
      </c>
      <c r="AA5482">
        <v>1</v>
      </c>
    </row>
    <row r="5483" spans="1:27" x14ac:dyDescent="0.3">
      <c r="A5483" t="b">
        <f>COUNTIF($C$1:C5483, C5483)&gt;1</f>
        <v>0</v>
      </c>
      <c r="B5483" t="b">
        <f>VLOOKUP(C5483,Sheet3!$A:$B,2,0) &gt; 1</f>
        <v>0</v>
      </c>
      <c r="C5483">
        <v>5482</v>
      </c>
      <c r="D5483">
        <v>38915</v>
      </c>
      <c r="E5483" s="4">
        <v>40073</v>
      </c>
      <c r="F5483">
        <v>34</v>
      </c>
      <c r="G5483" s="15">
        <f>I5483*F5483</f>
        <v>4250</v>
      </c>
      <c r="H5483" s="9">
        <v>7.0000000000000007E-2</v>
      </c>
      <c r="I5483" s="13">
        <f>VLOOKUP($U5483,Pricebook!$A:$D,4,0)</f>
        <v>125</v>
      </c>
      <c r="J5483" s="11">
        <f>G5483*(1-H5483)</f>
        <v>3952.4999999999995</v>
      </c>
      <c r="K5483" t="s">
        <v>1722</v>
      </c>
      <c r="L5483" t="s">
        <v>226</v>
      </c>
      <c r="M5483" t="str">
        <f>VLOOKUP($L5483,Companies!$A:$G,7,)</f>
        <v>Auto Manufacturing</v>
      </c>
      <c r="N5483" t="str">
        <f>VLOOKUP($L5483,Companies!$A:$G,6,)</f>
        <v>Capital Goods</v>
      </c>
      <c r="O5483" s="6" t="s">
        <v>1062</v>
      </c>
      <c r="P5483" s="6">
        <v>43229</v>
      </c>
      <c r="Q5483" t="s">
        <v>210</v>
      </c>
      <c r="R5483" t="s">
        <v>61</v>
      </c>
      <c r="S5483" s="4">
        <v>40075</v>
      </c>
      <c r="T5483" s="7">
        <f>S5483-E5483</f>
        <v>2</v>
      </c>
      <c r="U5483" t="s">
        <v>14208</v>
      </c>
      <c r="V5483" s="6" t="s">
        <v>14251</v>
      </c>
      <c r="W5483" t="s">
        <v>14260</v>
      </c>
      <c r="X5483" t="s">
        <v>14201</v>
      </c>
      <c r="Y5483" t="str">
        <f>VLOOKUP(R5483,Managers!$A:$B,2,)</f>
        <v>Allen Young</v>
      </c>
      <c r="Z5483" s="11">
        <f>VLOOKUP(X5483,HourlyWages!$A:$B,2,0)</f>
        <v>53</v>
      </c>
      <c r="AA5483">
        <v>1</v>
      </c>
    </row>
    <row r="5484" spans="1:27" x14ac:dyDescent="0.3">
      <c r="A5484" t="b">
        <f>COUNTIF($C$1:C5484, C5484)&gt;1</f>
        <v>0</v>
      </c>
      <c r="B5484" t="b">
        <f>VLOOKUP(C5484,Sheet3!$A:$B,2,0) &gt; 1</f>
        <v>0</v>
      </c>
      <c r="C5484">
        <v>5483</v>
      </c>
      <c r="D5484">
        <v>38917</v>
      </c>
      <c r="E5484" s="4">
        <v>40503</v>
      </c>
      <c r="F5484">
        <v>11</v>
      </c>
      <c r="G5484" s="15">
        <f>I5484*F5484</f>
        <v>1650</v>
      </c>
      <c r="H5484" s="9">
        <v>0.02</v>
      </c>
      <c r="I5484" s="13">
        <f>VLOOKUP($U5484,Pricebook!$A:$D,4,0)</f>
        <v>150</v>
      </c>
      <c r="J5484" s="11">
        <f>G5484*(1-H5484)</f>
        <v>1617</v>
      </c>
      <c r="K5484" t="s">
        <v>1387</v>
      </c>
      <c r="L5484" t="s">
        <v>215</v>
      </c>
      <c r="M5484" t="str">
        <f>VLOOKUP($L5484,Companies!$A:$G,7,)</f>
        <v>Business Services</v>
      </c>
      <c r="N5484" t="str">
        <f>VLOOKUP($L5484,Companies!$A:$G,6,)</f>
        <v>Miscellaneous</v>
      </c>
      <c r="O5484" s="6" t="s">
        <v>2467</v>
      </c>
      <c r="P5484" s="6" t="s">
        <v>2468</v>
      </c>
      <c r="Q5484" t="s">
        <v>358</v>
      </c>
      <c r="R5484" t="s">
        <v>16</v>
      </c>
      <c r="S5484" s="4">
        <v>40510</v>
      </c>
      <c r="T5484" s="7">
        <f>S5484-E5484</f>
        <v>7</v>
      </c>
      <c r="U5484" t="s">
        <v>14210</v>
      </c>
      <c r="V5484" s="6" t="s">
        <v>14257</v>
      </c>
      <c r="W5484" t="s">
        <v>14259</v>
      </c>
      <c r="X5484" t="s">
        <v>14195</v>
      </c>
      <c r="Y5484" t="str">
        <f>VLOOKUP(R5484,Managers!$A:$B,2,)</f>
        <v>Josh Martinez</v>
      </c>
      <c r="Z5484" s="11">
        <f>VLOOKUP(X5484,HourlyWages!$A:$B,2,0)</f>
        <v>52</v>
      </c>
      <c r="AA5484">
        <v>1</v>
      </c>
    </row>
    <row r="5485" spans="1:27" x14ac:dyDescent="0.3">
      <c r="A5485" t="b">
        <f>COUNTIF($C$1:C5485, C5485)&gt;1</f>
        <v>0</v>
      </c>
      <c r="B5485" t="b">
        <f>VLOOKUP(C5485,Sheet3!$A:$B,2,0) &gt; 1</f>
        <v>0</v>
      </c>
      <c r="C5485">
        <v>5484</v>
      </c>
      <c r="D5485">
        <v>38944</v>
      </c>
      <c r="E5485" s="4">
        <v>40288</v>
      </c>
      <c r="F5485">
        <v>17</v>
      </c>
      <c r="G5485" s="15">
        <f>I5485*F5485</f>
        <v>2550</v>
      </c>
      <c r="H5485" s="9">
        <v>0.02</v>
      </c>
      <c r="I5485" s="13">
        <f>VLOOKUP($U5485,Pricebook!$A:$D,4,0)</f>
        <v>150</v>
      </c>
      <c r="J5485" s="11">
        <f>G5485*(1-H5485)</f>
        <v>2499</v>
      </c>
      <c r="K5485" t="s">
        <v>1161</v>
      </c>
      <c r="L5485" t="s">
        <v>193</v>
      </c>
      <c r="M5485" t="str">
        <f>VLOOKUP($L5485,Companies!$A:$G,7,)</f>
        <v>Semiconductors</v>
      </c>
      <c r="N5485" t="str">
        <f>VLOOKUP($L5485,Companies!$A:$G,6,)</f>
        <v>Technology</v>
      </c>
      <c r="O5485" s="6" t="s">
        <v>2611</v>
      </c>
      <c r="P5485" s="6">
        <v>87124</v>
      </c>
      <c r="Q5485" t="s">
        <v>52</v>
      </c>
      <c r="R5485" t="s">
        <v>23</v>
      </c>
      <c r="S5485" s="4">
        <v>40289</v>
      </c>
      <c r="T5485" s="7">
        <f>S5485-E5485</f>
        <v>1</v>
      </c>
      <c r="U5485" t="s">
        <v>14210</v>
      </c>
      <c r="V5485" s="6" t="s">
        <v>14254</v>
      </c>
      <c r="W5485" t="s">
        <v>14269</v>
      </c>
      <c r="X5485" t="s">
        <v>14188</v>
      </c>
      <c r="Y5485" t="str">
        <f>VLOOKUP(R5485,Managers!$A:$B,2,)</f>
        <v>Bob Turner</v>
      </c>
      <c r="Z5485" s="11">
        <f>VLOOKUP(X5485,HourlyWages!$A:$B,2,0)</f>
        <v>52</v>
      </c>
      <c r="AA5485">
        <v>1</v>
      </c>
    </row>
    <row r="5486" spans="1:27" x14ac:dyDescent="0.3">
      <c r="A5486" t="b">
        <f>COUNTIF($C$1:C5486, C5486)&gt;1</f>
        <v>0</v>
      </c>
      <c r="B5486" t="b">
        <f>VLOOKUP(C5486,Sheet3!$A:$B,2,0) &gt; 1</f>
        <v>0</v>
      </c>
      <c r="C5486">
        <v>5485</v>
      </c>
      <c r="D5486">
        <v>38944</v>
      </c>
      <c r="E5486" s="4">
        <v>40288</v>
      </c>
      <c r="F5486">
        <v>46</v>
      </c>
      <c r="G5486" s="15">
        <f>I5486*F5486</f>
        <v>5750</v>
      </c>
      <c r="H5486" s="9">
        <v>0.01</v>
      </c>
      <c r="I5486" s="13">
        <f>VLOOKUP($U5486,Pricebook!$A:$D,4,0)</f>
        <v>125</v>
      </c>
      <c r="J5486" s="11">
        <f>G5486*(1-H5486)</f>
        <v>5692.5</v>
      </c>
      <c r="K5486" t="s">
        <v>1161</v>
      </c>
      <c r="L5486" t="s">
        <v>193</v>
      </c>
      <c r="M5486" t="str">
        <f>VLOOKUP($L5486,Companies!$A:$G,7,)</f>
        <v>Semiconductors</v>
      </c>
      <c r="N5486" t="str">
        <f>VLOOKUP($L5486,Companies!$A:$G,6,)</f>
        <v>Technology</v>
      </c>
      <c r="O5486" s="6" t="s">
        <v>459</v>
      </c>
      <c r="P5486" s="6">
        <v>88201</v>
      </c>
      <c r="Q5486" t="s">
        <v>52</v>
      </c>
      <c r="R5486" t="s">
        <v>23</v>
      </c>
      <c r="S5486" s="4">
        <v>40289</v>
      </c>
      <c r="T5486" s="7">
        <f>S5486-E5486</f>
        <v>1</v>
      </c>
      <c r="U5486" t="s">
        <v>14221</v>
      </c>
      <c r="V5486" s="6" t="s">
        <v>14257</v>
      </c>
      <c r="W5486" t="s">
        <v>14264</v>
      </c>
      <c r="X5486" t="s">
        <v>14186</v>
      </c>
      <c r="Y5486" t="str">
        <f>VLOOKUP(R5486,Managers!$A:$B,2,)</f>
        <v>Bob Turner</v>
      </c>
      <c r="Z5486" s="11">
        <f>VLOOKUP(X5486,HourlyWages!$A:$B,2,0)</f>
        <v>67</v>
      </c>
      <c r="AA5486">
        <v>1</v>
      </c>
    </row>
    <row r="5487" spans="1:27" x14ac:dyDescent="0.3">
      <c r="A5487" t="b">
        <f>COUNTIF($C$1:C5487, C5487)&gt;1</f>
        <v>0</v>
      </c>
      <c r="B5487" t="b">
        <f>VLOOKUP(C5487,Sheet3!$A:$B,2,0) &gt; 1</f>
        <v>0</v>
      </c>
      <c r="C5487">
        <v>5486</v>
      </c>
      <c r="D5487">
        <v>38944</v>
      </c>
      <c r="E5487" s="4">
        <v>40288</v>
      </c>
      <c r="F5487">
        <v>32</v>
      </c>
      <c r="G5487" s="15">
        <f>I5487*F5487</f>
        <v>3520</v>
      </c>
      <c r="H5487" s="9">
        <v>0.09</v>
      </c>
      <c r="I5487" s="13">
        <f>VLOOKUP($U5487,Pricebook!$A:$D,4,0)</f>
        <v>110</v>
      </c>
      <c r="J5487" s="11">
        <f>G5487*(1-H5487)</f>
        <v>3203.2000000000003</v>
      </c>
      <c r="K5487" t="s">
        <v>1161</v>
      </c>
      <c r="L5487" t="s">
        <v>193</v>
      </c>
      <c r="M5487" t="str">
        <f>VLOOKUP($L5487,Companies!$A:$G,7,)</f>
        <v>Semiconductors</v>
      </c>
      <c r="N5487" t="str">
        <f>VLOOKUP($L5487,Companies!$A:$G,6,)</f>
        <v>Technology</v>
      </c>
      <c r="O5487" s="6" t="s">
        <v>459</v>
      </c>
      <c r="P5487" s="6">
        <v>88201</v>
      </c>
      <c r="Q5487" t="s">
        <v>52</v>
      </c>
      <c r="R5487" t="s">
        <v>23</v>
      </c>
      <c r="S5487" s="4">
        <v>40290</v>
      </c>
      <c r="T5487" s="7">
        <f>S5487-E5487</f>
        <v>2</v>
      </c>
      <c r="U5487" t="s">
        <v>14215</v>
      </c>
      <c r="V5487" s="6" t="s">
        <v>14251</v>
      </c>
      <c r="W5487" t="s">
        <v>14263</v>
      </c>
      <c r="X5487" t="s">
        <v>14190</v>
      </c>
      <c r="Y5487" t="str">
        <f>VLOOKUP(R5487,Managers!$A:$B,2,)</f>
        <v>Bob Turner</v>
      </c>
      <c r="Z5487" s="11">
        <f>VLOOKUP(X5487,HourlyWages!$A:$B,2,0)</f>
        <v>67</v>
      </c>
      <c r="AA5487">
        <v>1</v>
      </c>
    </row>
    <row r="5488" spans="1:27" x14ac:dyDescent="0.3">
      <c r="A5488" t="b">
        <f>COUNTIF($C$1:C5488, C5488)&gt;1</f>
        <v>0</v>
      </c>
      <c r="B5488" t="b">
        <f>VLOOKUP(C5488,Sheet3!$A:$B,2,0) &gt; 1</f>
        <v>0</v>
      </c>
      <c r="C5488">
        <v>5487</v>
      </c>
      <c r="D5488">
        <v>38947</v>
      </c>
      <c r="E5488" s="4">
        <v>40146</v>
      </c>
      <c r="F5488">
        <v>20</v>
      </c>
      <c r="G5488" s="15">
        <f>I5488*F5488</f>
        <v>2500</v>
      </c>
      <c r="H5488" s="9">
        <v>0.02</v>
      </c>
      <c r="I5488" s="13">
        <f>VLOOKUP($U5488,Pricebook!$A:$D,4,0)</f>
        <v>125</v>
      </c>
      <c r="J5488" s="11">
        <f>G5488*(1-H5488)</f>
        <v>2450</v>
      </c>
      <c r="K5488" t="s">
        <v>1936</v>
      </c>
      <c r="L5488" t="s">
        <v>212</v>
      </c>
      <c r="M5488" t="str">
        <f>VLOOKUP($L5488,Companies!$A:$G,7,)</f>
        <v>EDP Services</v>
      </c>
      <c r="N5488" t="str">
        <f>VLOOKUP($L5488,Companies!$A:$G,6,)</f>
        <v>Technology</v>
      </c>
      <c r="O5488" s="6" t="s">
        <v>1937</v>
      </c>
      <c r="P5488" s="6" t="s">
        <v>1938</v>
      </c>
      <c r="Q5488" t="s">
        <v>210</v>
      </c>
      <c r="R5488" t="s">
        <v>61</v>
      </c>
      <c r="S5488" s="4">
        <v>40148</v>
      </c>
      <c r="T5488" s="7">
        <f>S5488-E5488</f>
        <v>2</v>
      </c>
      <c r="U5488" t="s">
        <v>14208</v>
      </c>
      <c r="V5488" s="6" t="s">
        <v>14257</v>
      </c>
      <c r="W5488" t="s">
        <v>14258</v>
      </c>
      <c r="X5488" t="s">
        <v>14187</v>
      </c>
      <c r="Y5488" t="str">
        <f>VLOOKUP(R5488,Managers!$A:$B,2,)</f>
        <v>Allen Young</v>
      </c>
      <c r="Z5488" s="11">
        <f>VLOOKUP(X5488,HourlyWages!$A:$B,2,0)</f>
        <v>45</v>
      </c>
      <c r="AA5488">
        <v>1</v>
      </c>
    </row>
    <row r="5489" spans="1:27" x14ac:dyDescent="0.3">
      <c r="A5489" t="b">
        <f>COUNTIF($C$1:C5489, C5489)&gt;1</f>
        <v>0</v>
      </c>
      <c r="B5489" t="b">
        <f>VLOOKUP(C5489,Sheet3!$A:$B,2,0) &gt; 1</f>
        <v>0</v>
      </c>
      <c r="C5489">
        <v>5488</v>
      </c>
      <c r="D5489">
        <v>38948</v>
      </c>
      <c r="E5489" s="4">
        <v>40699</v>
      </c>
      <c r="F5489">
        <v>9</v>
      </c>
      <c r="G5489" s="15">
        <f>I5489*F5489</f>
        <v>1800</v>
      </c>
      <c r="H5489" s="9">
        <v>0.03</v>
      </c>
      <c r="I5489" s="13">
        <f>VLOOKUP($U5489,Pricebook!$A:$D,4,0)</f>
        <v>200</v>
      </c>
      <c r="J5489" s="11">
        <f>G5489*(1-H5489)</f>
        <v>1746</v>
      </c>
      <c r="K5489" t="s">
        <v>1421</v>
      </c>
      <c r="L5489" t="s">
        <v>434</v>
      </c>
      <c r="M5489" t="str">
        <f>VLOOKUP($L5489,Companies!$A:$G,7,)</f>
        <v>Telecommunications Equipment</v>
      </c>
      <c r="N5489" t="str">
        <f>VLOOKUP($L5489,Companies!$A:$G,6,)</f>
        <v>Consumer Services</v>
      </c>
      <c r="O5489" s="6" t="s">
        <v>1695</v>
      </c>
      <c r="P5489" s="6">
        <v>92672</v>
      </c>
      <c r="Q5489" t="s">
        <v>114</v>
      </c>
      <c r="R5489" t="s">
        <v>23</v>
      </c>
      <c r="S5489" s="4">
        <v>40700</v>
      </c>
      <c r="T5489" s="7">
        <f>S5489-E5489</f>
        <v>1</v>
      </c>
      <c r="U5489" t="s">
        <v>14206</v>
      </c>
      <c r="V5489" s="6" t="s">
        <v>14251</v>
      </c>
      <c r="W5489" t="s">
        <v>14261</v>
      </c>
      <c r="X5489" t="s">
        <v>14196</v>
      </c>
      <c r="Y5489" t="str">
        <f>VLOOKUP(R5489,Managers!$A:$B,2,)</f>
        <v>Bob Turner</v>
      </c>
      <c r="Z5489" s="11">
        <f>VLOOKUP(X5489,HourlyWages!$A:$B,2,0)</f>
        <v>58</v>
      </c>
      <c r="AA5489">
        <v>1</v>
      </c>
    </row>
    <row r="5490" spans="1:27" x14ac:dyDescent="0.3">
      <c r="A5490" t="b">
        <f>COUNTIF($C$1:C5490, C5490)&gt;1</f>
        <v>0</v>
      </c>
      <c r="B5490" t="b">
        <f>VLOOKUP(C5490,Sheet3!$A:$B,2,0) &gt; 1</f>
        <v>0</v>
      </c>
      <c r="C5490">
        <v>5489</v>
      </c>
      <c r="D5490">
        <v>38948</v>
      </c>
      <c r="E5490" s="4">
        <v>40699</v>
      </c>
      <c r="F5490">
        <v>44</v>
      </c>
      <c r="G5490" s="15">
        <f>I5490*F5490</f>
        <v>6600</v>
      </c>
      <c r="H5490" s="9">
        <v>0.05</v>
      </c>
      <c r="I5490" s="13">
        <f>VLOOKUP($U5490,Pricebook!$A:$D,4,0)</f>
        <v>150</v>
      </c>
      <c r="J5490" s="11">
        <f>G5490*(1-H5490)</f>
        <v>6270</v>
      </c>
      <c r="K5490" t="s">
        <v>1421</v>
      </c>
      <c r="L5490" t="s">
        <v>434</v>
      </c>
      <c r="M5490" t="str">
        <f>VLOOKUP($L5490,Companies!$A:$G,7,)</f>
        <v>Telecommunications Equipment</v>
      </c>
      <c r="N5490" t="str">
        <f>VLOOKUP($L5490,Companies!$A:$G,6,)</f>
        <v>Consumer Services</v>
      </c>
      <c r="O5490" s="6" t="s">
        <v>1695</v>
      </c>
      <c r="P5490" s="6">
        <v>92672</v>
      </c>
      <c r="Q5490" t="s">
        <v>114</v>
      </c>
      <c r="R5490" t="s">
        <v>23</v>
      </c>
      <c r="S5490" s="4">
        <v>40700</v>
      </c>
      <c r="T5490" s="7">
        <f>S5490-E5490</f>
        <v>1</v>
      </c>
      <c r="U5490" t="s">
        <v>14210</v>
      </c>
      <c r="V5490" s="6" t="s">
        <v>14254</v>
      </c>
      <c r="W5490" t="s">
        <v>14255</v>
      </c>
      <c r="X5490" t="s">
        <v>14194</v>
      </c>
      <c r="Y5490" t="str">
        <f>VLOOKUP(R5490,Managers!$A:$B,2,)</f>
        <v>Bob Turner</v>
      </c>
      <c r="Z5490" s="11">
        <f>VLOOKUP(X5490,HourlyWages!$A:$B,2,0)</f>
        <v>71</v>
      </c>
      <c r="AA5490">
        <v>1</v>
      </c>
    </row>
    <row r="5491" spans="1:27" x14ac:dyDescent="0.3">
      <c r="A5491" t="b">
        <f>COUNTIF($C$1:C5491, C5491)&gt;1</f>
        <v>0</v>
      </c>
      <c r="B5491" t="b">
        <f>VLOOKUP(C5491,Sheet3!$A:$B,2,0) &gt; 1</f>
        <v>0</v>
      </c>
      <c r="C5491">
        <v>5490</v>
      </c>
      <c r="D5491">
        <v>38950</v>
      </c>
      <c r="E5491" s="4">
        <v>40726</v>
      </c>
      <c r="F5491">
        <v>24</v>
      </c>
      <c r="G5491" s="15">
        <f>I5491*F5491</f>
        <v>3840</v>
      </c>
      <c r="H5491" s="9">
        <v>0.02</v>
      </c>
      <c r="I5491" s="13">
        <f>VLOOKUP($U5491,Pricebook!$A:$D,4,0)</f>
        <v>160</v>
      </c>
      <c r="J5491" s="11">
        <f>G5491*(1-H5491)</f>
        <v>3763.2</v>
      </c>
      <c r="K5491" t="s">
        <v>755</v>
      </c>
      <c r="L5491" t="s">
        <v>452</v>
      </c>
      <c r="M5491" t="str">
        <f>VLOOKUP($L5491,Companies!$A:$G,7,)</f>
        <v>Biotechnology: Biological Products (No Diagnostic Substances)</v>
      </c>
      <c r="N5491" t="str">
        <f>VLOOKUP($L5491,Companies!$A:$G,6,)</f>
        <v>Health Care</v>
      </c>
      <c r="O5491" s="6" t="s">
        <v>2675</v>
      </c>
      <c r="P5491" s="6">
        <v>23434</v>
      </c>
      <c r="Q5491" t="s">
        <v>368</v>
      </c>
      <c r="R5491" t="s">
        <v>34</v>
      </c>
      <c r="S5491" s="4">
        <v>40727</v>
      </c>
      <c r="T5491" s="7">
        <f>S5491-E5491</f>
        <v>1</v>
      </c>
      <c r="U5491" t="s">
        <v>14218</v>
      </c>
      <c r="V5491" s="6" t="s">
        <v>14254</v>
      </c>
      <c r="W5491" t="s">
        <v>14255</v>
      </c>
      <c r="X5491" t="s">
        <v>14197</v>
      </c>
      <c r="Y5491" t="str">
        <f>VLOOKUP(R5491,Managers!$A:$B,2,)</f>
        <v>Frank Mitchell</v>
      </c>
      <c r="Z5491" s="11">
        <f>VLOOKUP(X5491,HourlyWages!$A:$B,2,0)</f>
        <v>71</v>
      </c>
      <c r="AA5491">
        <v>1</v>
      </c>
    </row>
    <row r="5492" spans="1:27" x14ac:dyDescent="0.3">
      <c r="A5492" t="b">
        <f>COUNTIF($C$1:C5492, C5492)&gt;1</f>
        <v>0</v>
      </c>
      <c r="B5492" t="b">
        <f>VLOOKUP(C5492,Sheet3!$A:$B,2,0) &gt; 1</f>
        <v>0</v>
      </c>
      <c r="C5492">
        <v>5491</v>
      </c>
      <c r="D5492">
        <v>38950</v>
      </c>
      <c r="E5492" s="4">
        <v>40726</v>
      </c>
      <c r="F5492">
        <v>39</v>
      </c>
      <c r="G5492" s="15">
        <f>I5492*F5492</f>
        <v>5460</v>
      </c>
      <c r="H5492" s="9">
        <v>0.08</v>
      </c>
      <c r="I5492" s="13">
        <f>VLOOKUP($U5492,Pricebook!$A:$D,4,0)</f>
        <v>140</v>
      </c>
      <c r="J5492" s="11">
        <f>G5492*(1-H5492)</f>
        <v>5023.2</v>
      </c>
      <c r="K5492" t="s">
        <v>755</v>
      </c>
      <c r="L5492" t="s">
        <v>452</v>
      </c>
      <c r="M5492" t="str">
        <f>VLOOKUP($L5492,Companies!$A:$G,7,)</f>
        <v>Biotechnology: Biological Products (No Diagnostic Substances)</v>
      </c>
      <c r="N5492" t="str">
        <f>VLOOKUP($L5492,Companies!$A:$G,6,)</f>
        <v>Health Care</v>
      </c>
      <c r="O5492" s="6" t="s">
        <v>2675</v>
      </c>
      <c r="P5492" s="6">
        <v>23434</v>
      </c>
      <c r="Q5492" t="s">
        <v>368</v>
      </c>
      <c r="R5492" t="s">
        <v>34</v>
      </c>
      <c r="S5492" s="4">
        <v>40727</v>
      </c>
      <c r="T5492" s="7">
        <f>S5492-E5492</f>
        <v>1</v>
      </c>
      <c r="U5492" t="s">
        <v>14213</v>
      </c>
      <c r="V5492" s="6" t="s">
        <v>14251</v>
      </c>
      <c r="W5492" t="s">
        <v>14262</v>
      </c>
      <c r="X5492" t="s">
        <v>14202</v>
      </c>
      <c r="Y5492" t="str">
        <f>VLOOKUP(R5492,Managers!$A:$B,2,)</f>
        <v>Frank Mitchell</v>
      </c>
      <c r="Z5492" s="11">
        <f>VLOOKUP(X5492,HourlyWages!$A:$B,2,0)</f>
        <v>71</v>
      </c>
      <c r="AA5492">
        <v>1</v>
      </c>
    </row>
    <row r="5493" spans="1:27" x14ac:dyDescent="0.3">
      <c r="A5493" t="b">
        <f>COUNTIF($C$1:C5493, C5493)&gt;1</f>
        <v>0</v>
      </c>
      <c r="B5493" t="b">
        <f>VLOOKUP(C5493,Sheet3!$A:$B,2,0) &gt; 1</f>
        <v>0</v>
      </c>
      <c r="C5493">
        <v>5492</v>
      </c>
      <c r="D5493">
        <v>38950</v>
      </c>
      <c r="E5493" s="4">
        <v>40726</v>
      </c>
      <c r="F5493">
        <v>30</v>
      </c>
      <c r="G5493" s="15">
        <f>I5493*F5493</f>
        <v>4200</v>
      </c>
      <c r="H5493" s="9">
        <v>0.03</v>
      </c>
      <c r="I5493" s="13">
        <f>VLOOKUP($U5493,Pricebook!$A:$D,4,0)</f>
        <v>140</v>
      </c>
      <c r="J5493" s="11">
        <f>G5493*(1-H5493)</f>
        <v>4074</v>
      </c>
      <c r="K5493" t="s">
        <v>755</v>
      </c>
      <c r="L5493" t="s">
        <v>452</v>
      </c>
      <c r="M5493" t="str">
        <f>VLOOKUP($L5493,Companies!$A:$G,7,)</f>
        <v>Biotechnology: Biological Products (No Diagnostic Substances)</v>
      </c>
      <c r="N5493" t="str">
        <f>VLOOKUP($L5493,Companies!$A:$G,6,)</f>
        <v>Health Care</v>
      </c>
      <c r="O5493" s="6" t="s">
        <v>2675</v>
      </c>
      <c r="P5493" s="6">
        <v>23434</v>
      </c>
      <c r="Q5493" t="s">
        <v>368</v>
      </c>
      <c r="R5493" t="s">
        <v>34</v>
      </c>
      <c r="S5493" s="4">
        <v>40729</v>
      </c>
      <c r="T5493" s="7">
        <f>S5493-E5493</f>
        <v>3</v>
      </c>
      <c r="U5493" t="s">
        <v>14207</v>
      </c>
      <c r="V5493" s="6" t="s">
        <v>14251</v>
      </c>
      <c r="W5493" t="s">
        <v>14252</v>
      </c>
      <c r="X5493" t="s">
        <v>14188</v>
      </c>
      <c r="Y5493" t="str">
        <f>VLOOKUP(R5493,Managers!$A:$B,2,)</f>
        <v>Frank Mitchell</v>
      </c>
      <c r="Z5493" s="11">
        <f>VLOOKUP(X5493,HourlyWages!$A:$B,2,0)</f>
        <v>52</v>
      </c>
      <c r="AA5493">
        <v>1</v>
      </c>
    </row>
    <row r="5494" spans="1:27" x14ac:dyDescent="0.3">
      <c r="A5494" t="b">
        <f>COUNTIF($C$1:C5494, C5494)&gt;1</f>
        <v>0</v>
      </c>
      <c r="B5494" t="b">
        <f>VLOOKUP(C5494,Sheet3!$A:$B,2,0) &gt; 1</f>
        <v>0</v>
      </c>
      <c r="C5494">
        <v>5493</v>
      </c>
      <c r="D5494">
        <v>38976</v>
      </c>
      <c r="E5494" s="4">
        <v>40537</v>
      </c>
      <c r="F5494">
        <v>46</v>
      </c>
      <c r="G5494" s="15">
        <f>I5494*F5494</f>
        <v>5060</v>
      </c>
      <c r="H5494" s="9">
        <v>0.03</v>
      </c>
      <c r="I5494" s="13">
        <f>VLOOKUP($U5494,Pricebook!$A:$D,4,0)</f>
        <v>110</v>
      </c>
      <c r="J5494" s="11">
        <f>G5494*(1-H5494)</f>
        <v>4908.2</v>
      </c>
      <c r="K5494" t="s">
        <v>606</v>
      </c>
      <c r="L5494" t="s">
        <v>50</v>
      </c>
      <c r="M5494" t="str">
        <f>VLOOKUP($L5494,Companies!$A:$G,7,)</f>
        <v>Semiconductors</v>
      </c>
      <c r="N5494" t="str">
        <f>VLOOKUP($L5494,Companies!$A:$G,6,)</f>
        <v>Technology</v>
      </c>
      <c r="O5494" s="6" t="s">
        <v>2238</v>
      </c>
      <c r="P5494" s="6" t="s">
        <v>2239</v>
      </c>
      <c r="Q5494" t="s">
        <v>87</v>
      </c>
      <c r="R5494" t="s">
        <v>61</v>
      </c>
      <c r="S5494" s="4">
        <v>40539</v>
      </c>
      <c r="T5494" s="7">
        <f>S5494-E5494</f>
        <v>2</v>
      </c>
      <c r="U5494" t="s">
        <v>14215</v>
      </c>
      <c r="V5494" s="6" t="s">
        <v>14251</v>
      </c>
      <c r="W5494" t="s">
        <v>14260</v>
      </c>
      <c r="X5494" t="s">
        <v>14194</v>
      </c>
      <c r="Y5494" t="str">
        <f>VLOOKUP(R5494,Managers!$A:$B,2,)</f>
        <v>Allen Young</v>
      </c>
      <c r="Z5494" s="11">
        <f>VLOOKUP(X5494,HourlyWages!$A:$B,2,0)</f>
        <v>71</v>
      </c>
      <c r="AA5494">
        <v>1</v>
      </c>
    </row>
    <row r="5495" spans="1:27" x14ac:dyDescent="0.3">
      <c r="A5495" t="b">
        <f>COUNTIF($C$1:C5495, C5495)&gt;1</f>
        <v>0</v>
      </c>
      <c r="B5495" t="b">
        <f>VLOOKUP(C5495,Sheet3!$A:$B,2,0) &gt; 1</f>
        <v>0</v>
      </c>
      <c r="C5495">
        <v>5494</v>
      </c>
      <c r="D5495">
        <v>38976</v>
      </c>
      <c r="E5495" s="4">
        <v>40537</v>
      </c>
      <c r="F5495">
        <v>16</v>
      </c>
      <c r="G5495" s="15">
        <f>I5495*F5495</f>
        <v>2400</v>
      </c>
      <c r="H5495" s="9">
        <v>0.09</v>
      </c>
      <c r="I5495" s="13">
        <f>VLOOKUP($U5495,Pricebook!$A:$D,4,0)</f>
        <v>150</v>
      </c>
      <c r="J5495" s="11">
        <f>G5495*(1-H5495)</f>
        <v>2184</v>
      </c>
      <c r="K5495" t="s">
        <v>606</v>
      </c>
      <c r="L5495" t="s">
        <v>50</v>
      </c>
      <c r="M5495" t="str">
        <f>VLOOKUP($L5495,Companies!$A:$G,7,)</f>
        <v>Semiconductors</v>
      </c>
      <c r="N5495" t="str">
        <f>VLOOKUP($L5495,Companies!$A:$G,6,)</f>
        <v>Technology</v>
      </c>
      <c r="O5495" s="6" t="s">
        <v>1835</v>
      </c>
      <c r="P5495" s="6" t="s">
        <v>1836</v>
      </c>
      <c r="Q5495" t="s">
        <v>317</v>
      </c>
      <c r="R5495" t="s">
        <v>61</v>
      </c>
      <c r="S5495" s="4">
        <v>40538</v>
      </c>
      <c r="T5495" s="7">
        <f>S5495-E5495</f>
        <v>1</v>
      </c>
      <c r="U5495" t="s">
        <v>14222</v>
      </c>
      <c r="V5495" s="6" t="s">
        <v>14251</v>
      </c>
      <c r="W5495" t="s">
        <v>14262</v>
      </c>
      <c r="X5495" t="s">
        <v>14190</v>
      </c>
      <c r="Y5495" t="str">
        <f>VLOOKUP(R5495,Managers!$A:$B,2,)</f>
        <v>Allen Young</v>
      </c>
      <c r="Z5495" s="11">
        <f>VLOOKUP(X5495,HourlyWages!$A:$B,2,0)</f>
        <v>67</v>
      </c>
      <c r="AA5495">
        <v>1</v>
      </c>
    </row>
    <row r="5496" spans="1:27" x14ac:dyDescent="0.3">
      <c r="A5496" t="b">
        <f>COUNTIF($C$1:C5496, C5496)&gt;1</f>
        <v>0</v>
      </c>
      <c r="B5496" t="b">
        <f>VLOOKUP(C5496,Sheet3!$A:$B,2,0) &gt; 1</f>
        <v>0</v>
      </c>
      <c r="C5496">
        <v>5495</v>
      </c>
      <c r="D5496">
        <v>38978</v>
      </c>
      <c r="E5496" s="4">
        <v>40028</v>
      </c>
      <c r="F5496">
        <v>24</v>
      </c>
      <c r="G5496" s="15">
        <f>I5496*F5496</f>
        <v>3000</v>
      </c>
      <c r="H5496" s="9">
        <v>0</v>
      </c>
      <c r="I5496" s="13">
        <f>VLOOKUP($U5496,Pricebook!$A:$D,4,0)</f>
        <v>125</v>
      </c>
      <c r="J5496" s="11">
        <f>G5496*(1-H5496)</f>
        <v>3000</v>
      </c>
      <c r="K5496" t="s">
        <v>2390</v>
      </c>
      <c r="L5496" t="s">
        <v>760</v>
      </c>
      <c r="M5496" t="str">
        <f>VLOOKUP($L5496,Companies!$A:$G,7,)</f>
        <v>Business Services</v>
      </c>
      <c r="N5496" t="str">
        <f>VLOOKUP($L5496,Companies!$A:$G,6,)</f>
        <v>Miscellaneous</v>
      </c>
      <c r="O5496" s="6" t="s">
        <v>2391</v>
      </c>
      <c r="P5496" s="6">
        <v>30458</v>
      </c>
      <c r="Q5496" t="s">
        <v>134</v>
      </c>
      <c r="R5496" t="s">
        <v>34</v>
      </c>
      <c r="S5496" s="4">
        <v>40030</v>
      </c>
      <c r="T5496" s="7">
        <f>S5496-E5496</f>
        <v>2</v>
      </c>
      <c r="U5496" t="s">
        <v>14221</v>
      </c>
      <c r="V5496" s="6" t="s">
        <v>14251</v>
      </c>
      <c r="W5496" t="s">
        <v>14263</v>
      </c>
      <c r="X5496" t="s">
        <v>14189</v>
      </c>
      <c r="Y5496" t="str">
        <f>VLOOKUP(R5496,Managers!$A:$B,2,)</f>
        <v>Frank Mitchell</v>
      </c>
      <c r="Z5496" s="11">
        <f>VLOOKUP(X5496,HourlyWages!$A:$B,2,0)</f>
        <v>62</v>
      </c>
      <c r="AA5496">
        <v>1</v>
      </c>
    </row>
    <row r="5497" spans="1:27" x14ac:dyDescent="0.3">
      <c r="A5497" t="b">
        <f>COUNTIF($C$1:C5497, C5497)&gt;1</f>
        <v>0</v>
      </c>
      <c r="B5497" t="b">
        <f>VLOOKUP(C5497,Sheet3!$A:$B,2,0) &gt; 1</f>
        <v>0</v>
      </c>
      <c r="C5497">
        <v>5496</v>
      </c>
      <c r="D5497">
        <v>38979</v>
      </c>
      <c r="E5497" s="4">
        <v>40235</v>
      </c>
      <c r="F5497">
        <v>48</v>
      </c>
      <c r="G5497" s="15">
        <f>I5497*F5497</f>
        <v>6000</v>
      </c>
      <c r="H5497" s="9">
        <v>7.0000000000000007E-2</v>
      </c>
      <c r="I5497" s="13">
        <f>VLOOKUP($U5497,Pricebook!$A:$D,4,0)</f>
        <v>125</v>
      </c>
      <c r="J5497" s="11">
        <f>G5497*(1-H5497)</f>
        <v>5580</v>
      </c>
      <c r="K5497" t="s">
        <v>1254</v>
      </c>
      <c r="L5497" t="s">
        <v>121</v>
      </c>
      <c r="M5497" t="str">
        <f>VLOOKUP($L5497,Companies!$A:$G,7,)</f>
        <v>Consumer Electronics/Video Chains</v>
      </c>
      <c r="N5497" t="str">
        <f>VLOOKUP($L5497,Companies!$A:$G,6,)</f>
        <v>Consumer Services</v>
      </c>
      <c r="O5497" s="6" t="s">
        <v>258</v>
      </c>
      <c r="P5497" s="6">
        <v>72701</v>
      </c>
      <c r="Q5497" t="s">
        <v>66</v>
      </c>
      <c r="R5497" t="s">
        <v>34</v>
      </c>
      <c r="S5497" s="4">
        <v>40235</v>
      </c>
      <c r="T5497" s="7">
        <f>S5497-E5497</f>
        <v>0</v>
      </c>
      <c r="U5497" t="s">
        <v>14221</v>
      </c>
      <c r="V5497" s="6" t="s">
        <v>14251</v>
      </c>
      <c r="W5497" t="s">
        <v>14260</v>
      </c>
      <c r="X5497" t="s">
        <v>14203</v>
      </c>
      <c r="Y5497" t="str">
        <f>VLOOKUP(R5497,Managers!$A:$B,2,)</f>
        <v>Frank Mitchell</v>
      </c>
      <c r="Z5497" s="11">
        <f>VLOOKUP(X5497,HourlyWages!$A:$B,2,0)</f>
        <v>62</v>
      </c>
      <c r="AA5497">
        <v>1</v>
      </c>
    </row>
    <row r="5498" spans="1:27" x14ac:dyDescent="0.3">
      <c r="A5498" t="b">
        <f>COUNTIF($C$1:C5498, C5498)&gt;1</f>
        <v>0</v>
      </c>
      <c r="B5498" t="b">
        <f>VLOOKUP(C5498,Sheet3!$A:$B,2,0) &gt; 1</f>
        <v>0</v>
      </c>
      <c r="C5498">
        <v>5497</v>
      </c>
      <c r="D5498">
        <v>38979</v>
      </c>
      <c r="E5498" s="4">
        <v>40235</v>
      </c>
      <c r="F5498">
        <v>34</v>
      </c>
      <c r="G5498" s="15">
        <f>I5498*F5498</f>
        <v>5100</v>
      </c>
      <c r="H5498" s="9">
        <v>0.06</v>
      </c>
      <c r="I5498" s="13">
        <f>VLOOKUP($U5498,Pricebook!$A:$D,4,0)</f>
        <v>150</v>
      </c>
      <c r="J5498" s="11">
        <f>G5498*(1-H5498)</f>
        <v>4794</v>
      </c>
      <c r="K5498" t="s">
        <v>1254</v>
      </c>
      <c r="L5498" t="s">
        <v>121</v>
      </c>
      <c r="M5498" t="str">
        <f>VLOOKUP($L5498,Companies!$A:$G,7,)</f>
        <v>Consumer Electronics/Video Chains</v>
      </c>
      <c r="N5498" t="str">
        <f>VLOOKUP($L5498,Companies!$A:$G,6,)</f>
        <v>Consumer Services</v>
      </c>
      <c r="O5498" s="6" t="s">
        <v>258</v>
      </c>
      <c r="P5498" s="6">
        <v>72701</v>
      </c>
      <c r="Q5498" t="s">
        <v>66</v>
      </c>
      <c r="R5498" t="s">
        <v>34</v>
      </c>
      <c r="S5498" s="4">
        <v>40240</v>
      </c>
      <c r="T5498" s="7">
        <f>S5498-E5498</f>
        <v>5</v>
      </c>
      <c r="U5498" t="s">
        <v>14211</v>
      </c>
      <c r="V5498" s="6" t="s">
        <v>14257</v>
      </c>
      <c r="W5498" t="s">
        <v>14259</v>
      </c>
      <c r="X5498" t="s">
        <v>14196</v>
      </c>
      <c r="Y5498" t="str">
        <f>VLOOKUP(R5498,Managers!$A:$B,2,)</f>
        <v>Frank Mitchell</v>
      </c>
      <c r="Z5498" s="11">
        <f>VLOOKUP(X5498,HourlyWages!$A:$B,2,0)</f>
        <v>58</v>
      </c>
      <c r="AA5498">
        <v>1</v>
      </c>
    </row>
    <row r="5499" spans="1:27" x14ac:dyDescent="0.3">
      <c r="A5499" t="b">
        <f>COUNTIF($C$1:C5499, C5499)&gt;1</f>
        <v>0</v>
      </c>
      <c r="B5499" t="b">
        <f>VLOOKUP(C5499,Sheet3!$A:$B,2,0) &gt; 1</f>
        <v>0</v>
      </c>
      <c r="C5499">
        <v>5498</v>
      </c>
      <c r="D5499">
        <v>38979</v>
      </c>
      <c r="E5499" s="4">
        <v>40235</v>
      </c>
      <c r="F5499">
        <v>31</v>
      </c>
      <c r="G5499" s="15">
        <f>I5499*F5499</f>
        <v>3720</v>
      </c>
      <c r="H5499" s="9">
        <v>0.02</v>
      </c>
      <c r="I5499" s="13">
        <f>VLOOKUP($U5499,Pricebook!$A:$D,4,0)</f>
        <v>120</v>
      </c>
      <c r="J5499" s="11">
        <f>G5499*(1-H5499)</f>
        <v>3645.6</v>
      </c>
      <c r="K5499" t="s">
        <v>1254</v>
      </c>
      <c r="L5499" t="s">
        <v>121</v>
      </c>
      <c r="M5499" t="str">
        <f>VLOOKUP($L5499,Companies!$A:$G,7,)</f>
        <v>Consumer Electronics/Video Chains</v>
      </c>
      <c r="N5499" t="str">
        <f>VLOOKUP($L5499,Companies!$A:$G,6,)</f>
        <v>Consumer Services</v>
      </c>
      <c r="O5499" s="6" t="s">
        <v>258</v>
      </c>
      <c r="P5499" s="6">
        <v>72701</v>
      </c>
      <c r="Q5499" t="s">
        <v>66</v>
      </c>
      <c r="R5499" t="s">
        <v>34</v>
      </c>
      <c r="S5499" s="4">
        <v>40240</v>
      </c>
      <c r="T5499" s="7">
        <f>S5499-E5499</f>
        <v>5</v>
      </c>
      <c r="U5499" t="s">
        <v>14212</v>
      </c>
      <c r="V5499" s="6" t="s">
        <v>14251</v>
      </c>
      <c r="W5499" t="s">
        <v>14263</v>
      </c>
      <c r="X5499" t="s">
        <v>14184</v>
      </c>
      <c r="Y5499" t="str">
        <f>VLOOKUP(R5499,Managers!$A:$B,2,)</f>
        <v>Frank Mitchell</v>
      </c>
      <c r="Z5499" s="11">
        <f>VLOOKUP(X5499,HourlyWages!$A:$B,2,0)</f>
        <v>50</v>
      </c>
      <c r="AA5499">
        <v>1</v>
      </c>
    </row>
    <row r="5500" spans="1:27" x14ac:dyDescent="0.3">
      <c r="A5500" t="b">
        <f>COUNTIF($C$1:C5500, C5500)&gt;1</f>
        <v>0</v>
      </c>
      <c r="B5500" t="b">
        <f>VLOOKUP(C5500,Sheet3!$A:$B,2,0) &gt; 1</f>
        <v>0</v>
      </c>
      <c r="C5500">
        <v>5499</v>
      </c>
      <c r="D5500">
        <v>38982</v>
      </c>
      <c r="E5500" s="4">
        <v>40011</v>
      </c>
      <c r="F5500">
        <v>43</v>
      </c>
      <c r="G5500" s="15">
        <f>I5500*F5500</f>
        <v>6450</v>
      </c>
      <c r="H5500" s="9">
        <v>0.09</v>
      </c>
      <c r="I5500" s="13">
        <f>VLOOKUP($U5500,Pricebook!$A:$D,4,0)</f>
        <v>150</v>
      </c>
      <c r="J5500" s="11">
        <f>G5500*(1-H5500)</f>
        <v>5869.5</v>
      </c>
      <c r="K5500" t="s">
        <v>793</v>
      </c>
      <c r="L5500" t="s">
        <v>212</v>
      </c>
      <c r="M5500" t="str">
        <f>VLOOKUP($L5500,Companies!$A:$G,7,)</f>
        <v>EDP Services</v>
      </c>
      <c r="N5500" t="str">
        <f>VLOOKUP($L5500,Companies!$A:$G,6,)</f>
        <v>Technology</v>
      </c>
      <c r="O5500" s="6" t="s">
        <v>32</v>
      </c>
      <c r="P5500" s="6">
        <v>27260</v>
      </c>
      <c r="Q5500" t="s">
        <v>33</v>
      </c>
      <c r="R5500" t="s">
        <v>34</v>
      </c>
      <c r="S5500" s="4">
        <v>40012</v>
      </c>
      <c r="T5500" s="7">
        <f>S5500-E5500</f>
        <v>1</v>
      </c>
      <c r="U5500" t="s">
        <v>14211</v>
      </c>
      <c r="V5500" s="6" t="s">
        <v>14251</v>
      </c>
      <c r="W5500" t="s">
        <v>14266</v>
      </c>
      <c r="X5500" t="s">
        <v>14199</v>
      </c>
      <c r="Y5500" t="str">
        <f>VLOOKUP(R5500,Managers!$A:$B,2,)</f>
        <v>Frank Mitchell</v>
      </c>
      <c r="Z5500" s="11">
        <f>VLOOKUP(X5500,HourlyWages!$A:$B,2,0)</f>
        <v>68</v>
      </c>
      <c r="AA5500">
        <v>1</v>
      </c>
    </row>
    <row r="5501" spans="1:27" x14ac:dyDescent="0.3">
      <c r="A5501" t="b">
        <f>COUNTIF($C$1:C5501, C5501)&gt;1</f>
        <v>0</v>
      </c>
      <c r="B5501" t="b">
        <f>VLOOKUP(C5501,Sheet3!$A:$B,2,0) &gt; 1</f>
        <v>0</v>
      </c>
      <c r="C5501">
        <v>5500</v>
      </c>
      <c r="D5501">
        <v>39008</v>
      </c>
      <c r="E5501" s="4">
        <v>40661</v>
      </c>
      <c r="F5501">
        <v>28</v>
      </c>
      <c r="G5501" s="15">
        <f>I5501*F5501</f>
        <v>3500</v>
      </c>
      <c r="H5501" s="9">
        <v>0</v>
      </c>
      <c r="I5501" s="13">
        <f>VLOOKUP($U5501,Pricebook!$A:$D,4,0)</f>
        <v>125</v>
      </c>
      <c r="J5501" s="11">
        <f>G5501*(1-H5501)</f>
        <v>3500</v>
      </c>
      <c r="K5501" t="s">
        <v>1095</v>
      </c>
      <c r="L5501" t="s">
        <v>520</v>
      </c>
      <c r="M5501" t="str">
        <f>VLOOKUP($L5501,Companies!$A:$G,7,)</f>
        <v>Computer Software: Prepackaged Software</v>
      </c>
      <c r="N5501" t="str">
        <f>VLOOKUP($L5501,Companies!$A:$G,6,)</f>
        <v>Technology</v>
      </c>
      <c r="O5501" s="6" t="s">
        <v>1866</v>
      </c>
      <c r="P5501" s="6">
        <v>33881</v>
      </c>
      <c r="Q5501" t="s">
        <v>101</v>
      </c>
      <c r="R5501" t="s">
        <v>34</v>
      </c>
      <c r="S5501" s="4">
        <v>40663</v>
      </c>
      <c r="T5501" s="7">
        <f>S5501-E5501</f>
        <v>2</v>
      </c>
      <c r="U5501" t="s">
        <v>14221</v>
      </c>
      <c r="V5501" s="6" t="s">
        <v>14254</v>
      </c>
      <c r="W5501" t="s">
        <v>14255</v>
      </c>
      <c r="X5501" t="s">
        <v>14193</v>
      </c>
      <c r="Y5501" t="str">
        <f>VLOOKUP(R5501,Managers!$A:$B,2,)</f>
        <v>Frank Mitchell</v>
      </c>
      <c r="Z5501" s="11">
        <f>VLOOKUP(X5501,HourlyWages!$A:$B,2,0)</f>
        <v>57</v>
      </c>
      <c r="AA5501">
        <v>1</v>
      </c>
    </row>
    <row r="5502" spans="1:27" x14ac:dyDescent="0.3">
      <c r="A5502" t="b">
        <f>COUNTIF($C$1:C5502, C5502)&gt;1</f>
        <v>0</v>
      </c>
      <c r="B5502" t="b">
        <f>VLOOKUP(C5502,Sheet3!$A:$B,2,0) &gt; 1</f>
        <v>0</v>
      </c>
      <c r="C5502">
        <v>5501</v>
      </c>
      <c r="D5502">
        <v>39015</v>
      </c>
      <c r="E5502" s="4">
        <v>40153</v>
      </c>
      <c r="F5502">
        <v>13</v>
      </c>
      <c r="G5502" s="15">
        <f>I5502*F5502</f>
        <v>1950</v>
      </c>
      <c r="H5502" s="9">
        <v>0.05</v>
      </c>
      <c r="I5502" s="13">
        <f>VLOOKUP($U5502,Pricebook!$A:$D,4,0)</f>
        <v>150</v>
      </c>
      <c r="J5502" s="11">
        <f>G5502*(1-H5502)</f>
        <v>1852.5</v>
      </c>
      <c r="K5502" t="s">
        <v>736</v>
      </c>
      <c r="L5502" t="s">
        <v>400</v>
      </c>
      <c r="M5502" t="str">
        <f>VLOOKUP($L5502,Companies!$A:$G,7,)</f>
        <v>Industrial Specialties</v>
      </c>
      <c r="N5502" t="str">
        <f>VLOOKUP($L5502,Companies!$A:$G,6,)</f>
        <v>Health Care</v>
      </c>
      <c r="O5502" s="6" t="s">
        <v>2669</v>
      </c>
      <c r="P5502" s="6" t="s">
        <v>749</v>
      </c>
      <c r="Q5502" t="s">
        <v>358</v>
      </c>
      <c r="R5502" t="s">
        <v>16</v>
      </c>
      <c r="S5502" s="4">
        <v>40153</v>
      </c>
      <c r="T5502" s="7">
        <f>S5502-E5502</f>
        <v>0</v>
      </c>
      <c r="U5502" t="s">
        <v>14216</v>
      </c>
      <c r="V5502" s="6" t="s">
        <v>14251</v>
      </c>
      <c r="W5502" t="s">
        <v>14252</v>
      </c>
      <c r="X5502" t="s">
        <v>14188</v>
      </c>
      <c r="Y5502" t="str">
        <f>VLOOKUP(R5502,Managers!$A:$B,2,)</f>
        <v>Josh Martinez</v>
      </c>
      <c r="Z5502" s="11">
        <f>VLOOKUP(X5502,HourlyWages!$A:$B,2,0)</f>
        <v>52</v>
      </c>
      <c r="AA5502">
        <v>1</v>
      </c>
    </row>
    <row r="5503" spans="1:27" x14ac:dyDescent="0.3">
      <c r="A5503" t="b">
        <f>COUNTIF($C$1:C5503, C5503)&gt;1</f>
        <v>0</v>
      </c>
      <c r="B5503" t="b">
        <f>VLOOKUP(C5503,Sheet3!$A:$B,2,0) &gt; 1</f>
        <v>0</v>
      </c>
      <c r="C5503">
        <v>5502</v>
      </c>
      <c r="D5503">
        <v>39015</v>
      </c>
      <c r="E5503" s="4">
        <v>40153</v>
      </c>
      <c r="F5503">
        <v>11</v>
      </c>
      <c r="G5503" s="15">
        <f>I5503*F5503</f>
        <v>1210</v>
      </c>
      <c r="H5503" s="9">
        <v>7.0000000000000007E-2</v>
      </c>
      <c r="I5503" s="13">
        <f>VLOOKUP($U5503,Pricebook!$A:$D,4,0)</f>
        <v>110</v>
      </c>
      <c r="J5503" s="11">
        <f>G5503*(1-H5503)</f>
        <v>1125.3</v>
      </c>
      <c r="K5503" t="s">
        <v>736</v>
      </c>
      <c r="L5503" t="s">
        <v>400</v>
      </c>
      <c r="M5503" t="str">
        <f>VLOOKUP($L5503,Companies!$A:$G,7,)</f>
        <v>Industrial Specialties</v>
      </c>
      <c r="N5503" t="str">
        <f>VLOOKUP($L5503,Companies!$A:$G,6,)</f>
        <v>Health Care</v>
      </c>
      <c r="O5503" s="6" t="s">
        <v>2669</v>
      </c>
      <c r="P5503" s="6" t="s">
        <v>749</v>
      </c>
      <c r="Q5503" t="s">
        <v>358</v>
      </c>
      <c r="R5503" t="s">
        <v>16</v>
      </c>
      <c r="S5503" s="4">
        <v>40153</v>
      </c>
      <c r="T5503" s="7">
        <f>S5503-E5503</f>
        <v>0</v>
      </c>
      <c r="U5503" t="s">
        <v>14215</v>
      </c>
      <c r="V5503" s="6" t="s">
        <v>14257</v>
      </c>
      <c r="W5503" t="s">
        <v>14259</v>
      </c>
      <c r="X5503" t="s">
        <v>14201</v>
      </c>
      <c r="Y5503" t="str">
        <f>VLOOKUP(R5503,Managers!$A:$B,2,)</f>
        <v>Josh Martinez</v>
      </c>
      <c r="Z5503" s="11">
        <f>VLOOKUP(X5503,HourlyWages!$A:$B,2,0)</f>
        <v>53</v>
      </c>
      <c r="AA5503">
        <v>1</v>
      </c>
    </row>
    <row r="5504" spans="1:27" x14ac:dyDescent="0.3">
      <c r="A5504" t="b">
        <f>COUNTIF($C$1:C5504, C5504)&gt;1</f>
        <v>0</v>
      </c>
      <c r="B5504" t="b">
        <f>VLOOKUP(C5504,Sheet3!$A:$B,2,0) &gt; 1</f>
        <v>0</v>
      </c>
      <c r="C5504">
        <v>5503</v>
      </c>
      <c r="D5504">
        <v>39040</v>
      </c>
      <c r="E5504" s="4">
        <v>39954</v>
      </c>
      <c r="F5504">
        <v>26</v>
      </c>
      <c r="G5504" s="15">
        <f>I5504*F5504</f>
        <v>3900</v>
      </c>
      <c r="H5504" s="9">
        <v>0.03</v>
      </c>
      <c r="I5504" s="13">
        <f>VLOOKUP($U5504,Pricebook!$A:$D,4,0)</f>
        <v>150</v>
      </c>
      <c r="J5504" s="11">
        <f>G5504*(1-H5504)</f>
        <v>3783</v>
      </c>
      <c r="K5504" t="s">
        <v>1201</v>
      </c>
      <c r="L5504" t="s">
        <v>203</v>
      </c>
      <c r="M5504" t="str">
        <f>VLOOKUP($L5504,Companies!$A:$G,7,)</f>
        <v>Catalog/Specialty Distribution</v>
      </c>
      <c r="N5504" t="str">
        <f>VLOOKUP($L5504,Companies!$A:$G,6,)</f>
        <v>Consumer Services</v>
      </c>
      <c r="O5504" s="6" t="s">
        <v>1420</v>
      </c>
      <c r="P5504" s="6" t="s">
        <v>2135</v>
      </c>
      <c r="Q5504" t="s">
        <v>87</v>
      </c>
      <c r="R5504" t="s">
        <v>61</v>
      </c>
      <c r="S5504" s="4">
        <v>39955</v>
      </c>
      <c r="T5504" s="7">
        <f>S5504-E5504</f>
        <v>1</v>
      </c>
      <c r="U5504" t="s">
        <v>14210</v>
      </c>
      <c r="V5504" s="6" t="s">
        <v>14257</v>
      </c>
      <c r="W5504" t="s">
        <v>14258</v>
      </c>
      <c r="X5504" t="s">
        <v>14198</v>
      </c>
      <c r="Y5504" t="str">
        <f>VLOOKUP(R5504,Managers!$A:$B,2,)</f>
        <v>Allen Young</v>
      </c>
      <c r="Z5504" s="11">
        <f>VLOOKUP(X5504,HourlyWages!$A:$B,2,0)</f>
        <v>51</v>
      </c>
      <c r="AA5504">
        <v>1</v>
      </c>
    </row>
    <row r="5505" spans="1:27" x14ac:dyDescent="0.3">
      <c r="A5505" t="b">
        <f>COUNTIF($C$1:C5505, C5505)&gt;1</f>
        <v>0</v>
      </c>
      <c r="B5505" t="b">
        <f>VLOOKUP(C5505,Sheet3!$A:$B,2,0) &gt; 1</f>
        <v>0</v>
      </c>
      <c r="C5505">
        <v>5504</v>
      </c>
      <c r="D5505">
        <v>39040</v>
      </c>
      <c r="E5505" s="4">
        <v>39954</v>
      </c>
      <c r="F5505">
        <v>7</v>
      </c>
      <c r="G5505" s="15">
        <f>I5505*F5505</f>
        <v>980</v>
      </c>
      <c r="H5505" s="9">
        <v>0.04</v>
      </c>
      <c r="I5505" s="13">
        <f>VLOOKUP($U5505,Pricebook!$A:$D,4,0)</f>
        <v>140</v>
      </c>
      <c r="J5505" s="11">
        <f>G5505*(1-H5505)</f>
        <v>940.8</v>
      </c>
      <c r="K5505" t="s">
        <v>1201</v>
      </c>
      <c r="L5505" t="s">
        <v>203</v>
      </c>
      <c r="M5505" t="str">
        <f>VLOOKUP($L5505,Companies!$A:$G,7,)</f>
        <v>Catalog/Specialty Distribution</v>
      </c>
      <c r="N5505" t="str">
        <f>VLOOKUP($L5505,Companies!$A:$G,6,)</f>
        <v>Consumer Services</v>
      </c>
      <c r="O5505" s="6" t="s">
        <v>2440</v>
      </c>
      <c r="P5505" s="6" t="s">
        <v>2441</v>
      </c>
      <c r="Q5505" t="s">
        <v>421</v>
      </c>
      <c r="R5505" t="s">
        <v>61</v>
      </c>
      <c r="S5505" s="4">
        <v>39955</v>
      </c>
      <c r="T5505" s="7">
        <f>S5505-E5505</f>
        <v>1</v>
      </c>
      <c r="U5505" t="s">
        <v>14213</v>
      </c>
      <c r="V5505" s="6" t="s">
        <v>14257</v>
      </c>
      <c r="W5505" t="s">
        <v>14258</v>
      </c>
      <c r="X5505" t="s">
        <v>14197</v>
      </c>
      <c r="Y5505" t="str">
        <f>VLOOKUP(R5505,Managers!$A:$B,2,)</f>
        <v>Allen Young</v>
      </c>
      <c r="Z5505" s="11">
        <f>VLOOKUP(X5505,HourlyWages!$A:$B,2,0)</f>
        <v>71</v>
      </c>
      <c r="AA5505">
        <v>1</v>
      </c>
    </row>
    <row r="5506" spans="1:27" x14ac:dyDescent="0.3">
      <c r="A5506" t="b">
        <f>COUNTIF($C$1:C5506, C5506)&gt;1</f>
        <v>0</v>
      </c>
      <c r="B5506" t="b">
        <f>VLOOKUP(C5506,Sheet3!$A:$B,2,0) &gt; 1</f>
        <v>0</v>
      </c>
      <c r="C5506">
        <v>5505</v>
      </c>
      <c r="D5506">
        <v>39041</v>
      </c>
      <c r="E5506" s="4">
        <v>40842</v>
      </c>
      <c r="F5506">
        <v>47</v>
      </c>
      <c r="G5506" s="15">
        <f>I5506*F5506</f>
        <v>5875</v>
      </c>
      <c r="H5506" s="9">
        <v>0</v>
      </c>
      <c r="I5506" s="13">
        <f>VLOOKUP($U5506,Pricebook!$A:$D,4,0)</f>
        <v>125</v>
      </c>
      <c r="J5506" s="11">
        <f>G5506*(1-H5506)</f>
        <v>5875</v>
      </c>
      <c r="K5506" t="s">
        <v>680</v>
      </c>
      <c r="L5506" t="s">
        <v>185</v>
      </c>
      <c r="M5506" t="str">
        <f>VLOOKUP($L5506,Companies!$A:$G,7,)</f>
        <v>EDP Services</v>
      </c>
      <c r="N5506" t="str">
        <f>VLOOKUP($L5506,Companies!$A:$G,6,)</f>
        <v>Technology</v>
      </c>
      <c r="O5506" s="6" t="s">
        <v>703</v>
      </c>
      <c r="P5506" s="6">
        <v>90712</v>
      </c>
      <c r="Q5506" t="s">
        <v>114</v>
      </c>
      <c r="R5506" t="s">
        <v>23</v>
      </c>
      <c r="S5506" s="4">
        <v>40842</v>
      </c>
      <c r="T5506" s="7">
        <f>S5506-E5506</f>
        <v>0</v>
      </c>
      <c r="U5506" t="s">
        <v>14208</v>
      </c>
      <c r="V5506" s="6" t="s">
        <v>14254</v>
      </c>
      <c r="W5506" t="s">
        <v>14265</v>
      </c>
      <c r="X5506" t="s">
        <v>14195</v>
      </c>
      <c r="Y5506" t="str">
        <f>VLOOKUP(R5506,Managers!$A:$B,2,)</f>
        <v>Bob Turner</v>
      </c>
      <c r="Z5506" s="11">
        <f>VLOOKUP(X5506,HourlyWages!$A:$B,2,0)</f>
        <v>52</v>
      </c>
      <c r="AA5506">
        <v>1</v>
      </c>
    </row>
    <row r="5507" spans="1:27" x14ac:dyDescent="0.3">
      <c r="A5507" t="b">
        <f>COUNTIF($C$1:C5507, C5507)&gt;1</f>
        <v>0</v>
      </c>
      <c r="B5507" t="b">
        <f>VLOOKUP(C5507,Sheet3!$A:$B,2,0) &gt; 1</f>
        <v>0</v>
      </c>
      <c r="C5507">
        <v>5506</v>
      </c>
      <c r="D5507">
        <v>39041</v>
      </c>
      <c r="E5507" s="4">
        <v>40842</v>
      </c>
      <c r="F5507">
        <v>23</v>
      </c>
      <c r="G5507" s="15">
        <f>I5507*F5507</f>
        <v>2875</v>
      </c>
      <c r="H5507" s="9">
        <v>0.06</v>
      </c>
      <c r="I5507" s="13">
        <f>VLOOKUP($U5507,Pricebook!$A:$D,4,0)</f>
        <v>125</v>
      </c>
      <c r="J5507" s="11">
        <f>G5507*(1-H5507)</f>
        <v>2702.5</v>
      </c>
      <c r="K5507" t="s">
        <v>680</v>
      </c>
      <c r="L5507" t="s">
        <v>185</v>
      </c>
      <c r="M5507" t="str">
        <f>VLOOKUP($L5507,Companies!$A:$G,7,)</f>
        <v>EDP Services</v>
      </c>
      <c r="N5507" t="str">
        <f>VLOOKUP($L5507,Companies!$A:$G,6,)</f>
        <v>Technology</v>
      </c>
      <c r="O5507" s="6" t="s">
        <v>703</v>
      </c>
      <c r="P5507" s="6">
        <v>90712</v>
      </c>
      <c r="Q5507" t="s">
        <v>114</v>
      </c>
      <c r="R5507" t="s">
        <v>23</v>
      </c>
      <c r="S5507" s="4">
        <v>40844</v>
      </c>
      <c r="T5507" s="7">
        <f>S5507-E5507</f>
        <v>2</v>
      </c>
      <c r="U5507" t="s">
        <v>14208</v>
      </c>
      <c r="V5507" s="6" t="s">
        <v>14254</v>
      </c>
      <c r="W5507" t="s">
        <v>14255</v>
      </c>
      <c r="X5507" t="s">
        <v>14200</v>
      </c>
      <c r="Y5507" t="str">
        <f>VLOOKUP(R5507,Managers!$A:$B,2,)</f>
        <v>Bob Turner</v>
      </c>
      <c r="Z5507" s="11">
        <f>VLOOKUP(X5507,HourlyWages!$A:$B,2,0)</f>
        <v>59</v>
      </c>
      <c r="AA5507">
        <v>1</v>
      </c>
    </row>
    <row r="5508" spans="1:27" x14ac:dyDescent="0.3">
      <c r="A5508" t="b">
        <f>COUNTIF($C$1:C5508, C5508)&gt;1</f>
        <v>0</v>
      </c>
      <c r="B5508" t="b">
        <f>VLOOKUP(C5508,Sheet3!$A:$B,2,0) &gt; 1</f>
        <v>0</v>
      </c>
      <c r="C5508">
        <v>5507</v>
      </c>
      <c r="D5508">
        <v>39043</v>
      </c>
      <c r="E5508" s="4">
        <v>40534</v>
      </c>
      <c r="F5508">
        <v>14</v>
      </c>
      <c r="G5508" s="15">
        <f>I5508*F5508</f>
        <v>2800</v>
      </c>
      <c r="H5508" s="9">
        <v>0.09</v>
      </c>
      <c r="I5508" s="13">
        <f>VLOOKUP($U5508,Pricebook!$A:$D,4,0)</f>
        <v>200</v>
      </c>
      <c r="J5508" s="11">
        <f>G5508*(1-H5508)</f>
        <v>2548</v>
      </c>
      <c r="K5508" t="s">
        <v>742</v>
      </c>
      <c r="L5508" t="s">
        <v>360</v>
      </c>
      <c r="M5508" t="str">
        <f>VLOOKUP($L5508,Companies!$A:$G,7,)</f>
        <v>Semiconductors</v>
      </c>
      <c r="N5508" t="str">
        <f>VLOOKUP($L5508,Companies!$A:$G,6,)</f>
        <v>Technology</v>
      </c>
      <c r="O5508" s="6" t="s">
        <v>750</v>
      </c>
      <c r="P5508" s="6">
        <v>29577</v>
      </c>
      <c r="Q5508" t="s">
        <v>163</v>
      </c>
      <c r="R5508" t="s">
        <v>34</v>
      </c>
      <c r="S5508" s="4">
        <v>40535</v>
      </c>
      <c r="T5508" s="7">
        <f>S5508-E5508</f>
        <v>1</v>
      </c>
      <c r="U5508" t="s">
        <v>14214</v>
      </c>
      <c r="V5508" s="6" t="s">
        <v>14254</v>
      </c>
      <c r="W5508" t="s">
        <v>14265</v>
      </c>
      <c r="X5508" t="s">
        <v>14197</v>
      </c>
      <c r="Y5508" t="str">
        <f>VLOOKUP(R5508,Managers!$A:$B,2,)</f>
        <v>Frank Mitchell</v>
      </c>
      <c r="Z5508" s="11">
        <f>VLOOKUP(X5508,HourlyWages!$A:$B,2,0)</f>
        <v>71</v>
      </c>
      <c r="AA5508">
        <v>1</v>
      </c>
    </row>
    <row r="5509" spans="1:27" x14ac:dyDescent="0.3">
      <c r="A5509" t="b">
        <f>COUNTIF($C$1:C5509, C5509)&gt;1</f>
        <v>0</v>
      </c>
      <c r="B5509" t="b">
        <f>VLOOKUP(C5509,Sheet3!$A:$B,2,0) &gt; 1</f>
        <v>0</v>
      </c>
      <c r="C5509">
        <v>5508</v>
      </c>
      <c r="D5509">
        <v>39043</v>
      </c>
      <c r="E5509" s="4">
        <v>40534</v>
      </c>
      <c r="F5509">
        <v>37</v>
      </c>
      <c r="G5509" s="15">
        <f>I5509*F5509</f>
        <v>7400</v>
      </c>
      <c r="H5509" s="9">
        <v>7.0000000000000007E-2</v>
      </c>
      <c r="I5509" s="13">
        <f>VLOOKUP($U5509,Pricebook!$A:$D,4,0)</f>
        <v>200</v>
      </c>
      <c r="J5509" s="11">
        <f>G5509*(1-H5509)</f>
        <v>6881.9999999999991</v>
      </c>
      <c r="K5509" t="s">
        <v>742</v>
      </c>
      <c r="L5509" t="s">
        <v>360</v>
      </c>
      <c r="M5509" t="str">
        <f>VLOOKUP($L5509,Companies!$A:$G,7,)</f>
        <v>Semiconductors</v>
      </c>
      <c r="N5509" t="str">
        <f>VLOOKUP($L5509,Companies!$A:$G,6,)</f>
        <v>Technology</v>
      </c>
      <c r="O5509" s="6" t="s">
        <v>2678</v>
      </c>
      <c r="P5509" s="6">
        <v>29406</v>
      </c>
      <c r="Q5509" t="s">
        <v>163</v>
      </c>
      <c r="R5509" t="s">
        <v>34</v>
      </c>
      <c r="S5509" s="4">
        <v>40535</v>
      </c>
      <c r="T5509" s="7">
        <f>S5509-E5509</f>
        <v>1</v>
      </c>
      <c r="U5509" t="s">
        <v>14206</v>
      </c>
      <c r="V5509" s="6" t="s">
        <v>14251</v>
      </c>
      <c r="W5509" t="s">
        <v>14268</v>
      </c>
      <c r="X5509" t="s">
        <v>14189</v>
      </c>
      <c r="Y5509" t="str">
        <f>VLOOKUP(R5509,Managers!$A:$B,2,)</f>
        <v>Frank Mitchell</v>
      </c>
      <c r="Z5509" s="11">
        <f>VLOOKUP(X5509,HourlyWages!$A:$B,2,0)</f>
        <v>62</v>
      </c>
      <c r="AA5509">
        <v>1</v>
      </c>
    </row>
    <row r="5510" spans="1:27" x14ac:dyDescent="0.3">
      <c r="A5510" t="b">
        <f>COUNTIF($C$1:C5510, C5510)&gt;1</f>
        <v>0</v>
      </c>
      <c r="B5510" t="b">
        <f>VLOOKUP(C5510,Sheet3!$A:$B,2,0) &gt; 1</f>
        <v>0</v>
      </c>
      <c r="C5510">
        <v>5509</v>
      </c>
      <c r="D5510">
        <v>39072</v>
      </c>
      <c r="E5510" s="4">
        <v>39866</v>
      </c>
      <c r="F5510">
        <v>50</v>
      </c>
      <c r="G5510" s="15">
        <f>I5510*F5510</f>
        <v>6000</v>
      </c>
      <c r="H5510" s="9">
        <v>0.08</v>
      </c>
      <c r="I5510" s="13">
        <f>VLOOKUP($U5510,Pricebook!$A:$D,4,0)</f>
        <v>120</v>
      </c>
      <c r="J5510" s="11">
        <f>G5510*(1-H5510)</f>
        <v>5520</v>
      </c>
      <c r="K5510" t="s">
        <v>1168</v>
      </c>
      <c r="L5510" t="s">
        <v>747</v>
      </c>
      <c r="M5510" t="str">
        <f>VLOOKUP($L5510,Companies!$A:$G,7,)</f>
        <v>Computer Software: Prepackaged Software</v>
      </c>
      <c r="N5510" t="str">
        <f>VLOOKUP($L5510,Companies!$A:$G,6,)</f>
        <v>Technology</v>
      </c>
      <c r="O5510" s="6" t="s">
        <v>1493</v>
      </c>
      <c r="P5510" s="6">
        <v>97526</v>
      </c>
      <c r="Q5510" t="s">
        <v>43</v>
      </c>
      <c r="R5510" t="s">
        <v>23</v>
      </c>
      <c r="S5510" s="4">
        <v>39867</v>
      </c>
      <c r="T5510" s="7">
        <f>S5510-E5510</f>
        <v>1</v>
      </c>
      <c r="U5510" t="s">
        <v>14212</v>
      </c>
      <c r="V5510" s="6" t="s">
        <v>14254</v>
      </c>
      <c r="W5510" t="s">
        <v>14255</v>
      </c>
      <c r="X5510" t="s">
        <v>14195</v>
      </c>
      <c r="Y5510" t="str">
        <f>VLOOKUP(R5510,Managers!$A:$B,2,)</f>
        <v>Bob Turner</v>
      </c>
      <c r="Z5510" s="11">
        <f>VLOOKUP(X5510,HourlyWages!$A:$B,2,0)</f>
        <v>52</v>
      </c>
      <c r="AA5510">
        <v>1</v>
      </c>
    </row>
    <row r="5511" spans="1:27" x14ac:dyDescent="0.3">
      <c r="A5511" t="b">
        <f>COUNTIF($C$1:C5511, C5511)&gt;1</f>
        <v>0</v>
      </c>
      <c r="B5511" t="b">
        <f>VLOOKUP(C5511,Sheet3!$A:$B,2,0) &gt; 1</f>
        <v>0</v>
      </c>
      <c r="C5511">
        <v>5510</v>
      </c>
      <c r="D5511">
        <v>39075</v>
      </c>
      <c r="E5511" s="4">
        <v>40958</v>
      </c>
      <c r="F5511">
        <v>50</v>
      </c>
      <c r="G5511" s="15">
        <f>I5511*F5511</f>
        <v>10000</v>
      </c>
      <c r="H5511" s="9">
        <v>0.01</v>
      </c>
      <c r="I5511" s="13">
        <f>VLOOKUP($U5511,Pricebook!$A:$D,4,0)</f>
        <v>200</v>
      </c>
      <c r="J5511" s="11">
        <f>G5511*(1-H5511)</f>
        <v>9900</v>
      </c>
      <c r="K5511" t="s">
        <v>684</v>
      </c>
      <c r="L5511" t="s">
        <v>576</v>
      </c>
      <c r="M5511" t="str">
        <f>VLOOKUP($L5511,Companies!$A:$G,7,)</f>
        <v>Clothing/Shoe/Accessory Stores</v>
      </c>
      <c r="N5511" t="str">
        <f>VLOOKUP($L5511,Companies!$A:$G,6,)</f>
        <v>Consumer Services</v>
      </c>
      <c r="O5511" s="6" t="s">
        <v>459</v>
      </c>
      <c r="P5511" s="6" t="s">
        <v>1678</v>
      </c>
      <c r="Q5511" t="s">
        <v>52</v>
      </c>
      <c r="R5511" t="s">
        <v>23</v>
      </c>
      <c r="S5511" s="4">
        <v>40959</v>
      </c>
      <c r="T5511" s="7">
        <f>S5511-E5511</f>
        <v>1</v>
      </c>
      <c r="U5511" t="s">
        <v>14214</v>
      </c>
      <c r="V5511" s="6" t="s">
        <v>14254</v>
      </c>
      <c r="W5511" t="s">
        <v>14265</v>
      </c>
      <c r="X5511" t="s">
        <v>14191</v>
      </c>
      <c r="Y5511" t="str">
        <f>VLOOKUP(R5511,Managers!$A:$B,2,)</f>
        <v>Bob Turner</v>
      </c>
      <c r="Z5511" s="11">
        <f>VLOOKUP(X5511,HourlyWages!$A:$B,2,0)</f>
        <v>60</v>
      </c>
      <c r="AA5511">
        <v>1</v>
      </c>
    </row>
    <row r="5512" spans="1:27" x14ac:dyDescent="0.3">
      <c r="A5512" t="b">
        <f>COUNTIF($C$1:C5512, C5512)&gt;1</f>
        <v>0</v>
      </c>
      <c r="B5512" t="b">
        <f>VLOOKUP(C5512,Sheet3!$A:$B,2,0) &gt; 1</f>
        <v>0</v>
      </c>
      <c r="C5512">
        <v>5511</v>
      </c>
      <c r="D5512">
        <v>39076</v>
      </c>
      <c r="E5512" s="4">
        <v>40158</v>
      </c>
      <c r="F5512">
        <v>41</v>
      </c>
      <c r="G5512" s="15">
        <f>I5512*F5512</f>
        <v>4510</v>
      </c>
      <c r="H5512" s="9">
        <v>0.02</v>
      </c>
      <c r="I5512" s="13">
        <f>VLOOKUP($U5512,Pricebook!$A:$D,4,0)</f>
        <v>110</v>
      </c>
      <c r="J5512" s="11">
        <f>G5512*(1-H5512)</f>
        <v>4419.8</v>
      </c>
      <c r="K5512" t="s">
        <v>567</v>
      </c>
      <c r="L5512" t="s">
        <v>79</v>
      </c>
      <c r="M5512" t="str">
        <f>VLOOKUP($L5512,Companies!$A:$G,7,)</f>
        <v>Home Furnishings</v>
      </c>
      <c r="N5512" t="str">
        <f>VLOOKUP($L5512,Companies!$A:$G,6,)</f>
        <v>Consumer Services</v>
      </c>
      <c r="O5512" s="6" t="s">
        <v>2064</v>
      </c>
      <c r="P5512" s="6" t="s">
        <v>2065</v>
      </c>
      <c r="Q5512" t="s">
        <v>60</v>
      </c>
      <c r="R5512" t="s">
        <v>61</v>
      </c>
      <c r="S5512" s="4">
        <v>40159</v>
      </c>
      <c r="T5512" s="7">
        <f>S5512-E5512</f>
        <v>1</v>
      </c>
      <c r="U5512" t="s">
        <v>14215</v>
      </c>
      <c r="V5512" s="6" t="s">
        <v>14251</v>
      </c>
      <c r="W5512" t="s">
        <v>14266</v>
      </c>
      <c r="X5512" t="s">
        <v>14187</v>
      </c>
      <c r="Y5512" t="str">
        <f>VLOOKUP(R5512,Managers!$A:$B,2,)</f>
        <v>Allen Young</v>
      </c>
      <c r="Z5512" s="11">
        <f>VLOOKUP(X5512,HourlyWages!$A:$B,2,0)</f>
        <v>45</v>
      </c>
      <c r="AA5512">
        <v>1</v>
      </c>
    </row>
    <row r="5513" spans="1:27" x14ac:dyDescent="0.3">
      <c r="A5513" t="b">
        <f>COUNTIF($C$1:C5513, C5513)&gt;1</f>
        <v>0</v>
      </c>
      <c r="B5513" t="b">
        <f>VLOOKUP(C5513,Sheet3!$A:$B,2,0) &gt; 1</f>
        <v>0</v>
      </c>
      <c r="C5513">
        <v>5512</v>
      </c>
      <c r="D5513">
        <v>39078</v>
      </c>
      <c r="E5513" s="4">
        <v>39987</v>
      </c>
      <c r="F5513">
        <v>10</v>
      </c>
      <c r="G5513" s="15">
        <f>I5513*F5513</f>
        <v>1200</v>
      </c>
      <c r="H5513" s="9">
        <v>7.0000000000000007E-2</v>
      </c>
      <c r="I5513" s="13">
        <f>VLOOKUP($U5513,Pricebook!$A:$D,4,0)</f>
        <v>120</v>
      </c>
      <c r="J5513" s="11">
        <f>G5513*(1-H5513)</f>
        <v>1116</v>
      </c>
      <c r="K5513" t="s">
        <v>1616</v>
      </c>
      <c r="L5513" t="s">
        <v>998</v>
      </c>
      <c r="M5513" t="str">
        <f>VLOOKUP($L5513,Companies!$A:$G,7,)</f>
        <v>Radio And Television Broadcasting And Communications Equipment</v>
      </c>
      <c r="N5513" t="str">
        <f>VLOOKUP($L5513,Companies!$A:$G,6,)</f>
        <v>Technology</v>
      </c>
      <c r="O5513" s="6" t="s">
        <v>1617</v>
      </c>
      <c r="P5513" s="6">
        <v>44646</v>
      </c>
      <c r="Q5513" t="s">
        <v>210</v>
      </c>
      <c r="R5513" t="s">
        <v>61</v>
      </c>
      <c r="S5513" s="4">
        <v>39987</v>
      </c>
      <c r="T5513" s="7">
        <f>S5513-E5513</f>
        <v>0</v>
      </c>
      <c r="U5513" t="s">
        <v>14212</v>
      </c>
      <c r="V5513" s="6" t="s">
        <v>14251</v>
      </c>
      <c r="W5513" t="s">
        <v>14263</v>
      </c>
      <c r="X5513" t="s">
        <v>14189</v>
      </c>
      <c r="Y5513" t="str">
        <f>VLOOKUP(R5513,Managers!$A:$B,2,)</f>
        <v>Allen Young</v>
      </c>
      <c r="Z5513" s="11">
        <f>VLOOKUP(X5513,HourlyWages!$A:$B,2,0)</f>
        <v>62</v>
      </c>
      <c r="AA5513">
        <v>1</v>
      </c>
    </row>
    <row r="5514" spans="1:27" x14ac:dyDescent="0.3">
      <c r="A5514" t="b">
        <f>COUNTIF($C$1:C5514, C5514)&gt;1</f>
        <v>0</v>
      </c>
      <c r="B5514" t="b">
        <f>VLOOKUP(C5514,Sheet3!$A:$B,2,0) &gt; 1</f>
        <v>0</v>
      </c>
      <c r="C5514">
        <v>5513</v>
      </c>
      <c r="D5514">
        <v>39078</v>
      </c>
      <c r="E5514" s="4">
        <v>39987</v>
      </c>
      <c r="F5514">
        <v>8</v>
      </c>
      <c r="G5514" s="15">
        <f>I5514*F5514</f>
        <v>1200</v>
      </c>
      <c r="H5514" s="9">
        <v>0.02</v>
      </c>
      <c r="I5514" s="13">
        <f>VLOOKUP($U5514,Pricebook!$A:$D,4,0)</f>
        <v>150</v>
      </c>
      <c r="J5514" s="11">
        <f>G5514*(1-H5514)</f>
        <v>1176</v>
      </c>
      <c r="K5514" t="s">
        <v>1616</v>
      </c>
      <c r="L5514" t="s">
        <v>998</v>
      </c>
      <c r="M5514" t="str">
        <f>VLOOKUP($L5514,Companies!$A:$G,7,)</f>
        <v>Radio And Television Broadcasting And Communications Equipment</v>
      </c>
      <c r="N5514" t="str">
        <f>VLOOKUP($L5514,Companies!$A:$G,6,)</f>
        <v>Technology</v>
      </c>
      <c r="O5514" s="6" t="s">
        <v>1501</v>
      </c>
      <c r="P5514" s="6">
        <v>44256</v>
      </c>
      <c r="Q5514" t="s">
        <v>210</v>
      </c>
      <c r="R5514" t="s">
        <v>61</v>
      </c>
      <c r="S5514" s="4">
        <v>39994</v>
      </c>
      <c r="T5514" s="7">
        <f>S5514-E5514</f>
        <v>7</v>
      </c>
      <c r="U5514" t="s">
        <v>14211</v>
      </c>
      <c r="V5514" s="6" t="s">
        <v>14251</v>
      </c>
      <c r="W5514" t="s">
        <v>14260</v>
      </c>
      <c r="X5514" t="s">
        <v>14190</v>
      </c>
      <c r="Y5514" t="str">
        <f>VLOOKUP(R5514,Managers!$A:$B,2,)</f>
        <v>Allen Young</v>
      </c>
      <c r="Z5514" s="11">
        <f>VLOOKUP(X5514,HourlyWages!$A:$B,2,0)</f>
        <v>67</v>
      </c>
      <c r="AA5514">
        <v>1</v>
      </c>
    </row>
    <row r="5515" spans="1:27" x14ac:dyDescent="0.3">
      <c r="A5515" t="b">
        <f>COUNTIF($C$1:C5515, C5515)&gt;1</f>
        <v>0</v>
      </c>
      <c r="B5515" t="b">
        <f>VLOOKUP(C5515,Sheet3!$A:$B,2,0) &gt; 1</f>
        <v>0</v>
      </c>
      <c r="C5515">
        <v>5514</v>
      </c>
      <c r="D5515">
        <v>39078</v>
      </c>
      <c r="E5515" s="4">
        <v>39987</v>
      </c>
      <c r="F5515">
        <v>26</v>
      </c>
      <c r="G5515" s="15">
        <f>I5515*F5515</f>
        <v>2860</v>
      </c>
      <c r="H5515" s="9">
        <v>0.01</v>
      </c>
      <c r="I5515" s="13">
        <f>VLOOKUP($U5515,Pricebook!$A:$D,4,0)</f>
        <v>110</v>
      </c>
      <c r="J5515" s="11">
        <f>G5515*(1-H5515)</f>
        <v>2831.4</v>
      </c>
      <c r="K5515" t="s">
        <v>1616</v>
      </c>
      <c r="L5515" t="s">
        <v>998</v>
      </c>
      <c r="M5515" t="str">
        <f>VLOOKUP($L5515,Companies!$A:$G,7,)</f>
        <v>Radio And Television Broadcasting And Communications Equipment</v>
      </c>
      <c r="N5515" t="str">
        <f>VLOOKUP($L5515,Companies!$A:$G,6,)</f>
        <v>Technology</v>
      </c>
      <c r="O5515" s="6" t="s">
        <v>1501</v>
      </c>
      <c r="P5515" s="6">
        <v>44256</v>
      </c>
      <c r="Q5515" t="s">
        <v>210</v>
      </c>
      <c r="R5515" t="s">
        <v>61</v>
      </c>
      <c r="S5515" s="4">
        <v>39989</v>
      </c>
      <c r="T5515" s="7">
        <f>S5515-E5515</f>
        <v>2</v>
      </c>
      <c r="U5515" t="s">
        <v>14215</v>
      </c>
      <c r="V5515" s="6" t="s">
        <v>14251</v>
      </c>
      <c r="W5515" t="s">
        <v>14260</v>
      </c>
      <c r="X5515" t="s">
        <v>14185</v>
      </c>
      <c r="Y5515" t="str">
        <f>VLOOKUP(R5515,Managers!$A:$B,2,)</f>
        <v>Allen Young</v>
      </c>
      <c r="Z5515" s="11">
        <f>VLOOKUP(X5515,HourlyWages!$A:$B,2,0)</f>
        <v>70</v>
      </c>
      <c r="AA5515">
        <v>1</v>
      </c>
    </row>
    <row r="5516" spans="1:27" x14ac:dyDescent="0.3">
      <c r="A5516" t="b">
        <f>COUNTIF($C$1:C5516, C5516)&gt;1</f>
        <v>0</v>
      </c>
      <c r="B5516" t="b">
        <f>VLOOKUP(C5516,Sheet3!$A:$B,2,0) &gt; 1</f>
        <v>0</v>
      </c>
      <c r="C5516">
        <v>5515</v>
      </c>
      <c r="D5516">
        <v>39079</v>
      </c>
      <c r="E5516" s="4">
        <v>40793</v>
      </c>
      <c r="F5516">
        <v>46</v>
      </c>
      <c r="G5516" s="15">
        <f>I5516*F5516</f>
        <v>7360</v>
      </c>
      <c r="H5516" s="9">
        <v>0.09</v>
      </c>
      <c r="I5516" s="13">
        <f>VLOOKUP($U5516,Pricebook!$A:$D,4,0)</f>
        <v>160</v>
      </c>
      <c r="J5516" s="11">
        <f>G5516*(1-H5516)</f>
        <v>6697.6</v>
      </c>
      <c r="K5516" t="s">
        <v>1259</v>
      </c>
      <c r="L5516" t="s">
        <v>747</v>
      </c>
      <c r="M5516" t="str">
        <f>VLOOKUP($L5516,Companies!$A:$G,7,)</f>
        <v>Computer Software: Prepackaged Software</v>
      </c>
      <c r="N5516" t="str">
        <f>VLOOKUP($L5516,Companies!$A:$G,6,)</f>
        <v>Technology</v>
      </c>
      <c r="O5516" s="6" t="s">
        <v>1513</v>
      </c>
      <c r="P5516" s="6" t="s">
        <v>1514</v>
      </c>
      <c r="Q5516" t="s">
        <v>149</v>
      </c>
      <c r="R5516" t="s">
        <v>61</v>
      </c>
      <c r="S5516" s="4">
        <v>40793</v>
      </c>
      <c r="T5516" s="7">
        <f>S5516-E5516</f>
        <v>0</v>
      </c>
      <c r="U5516" t="s">
        <v>14218</v>
      </c>
      <c r="V5516" s="6" t="s">
        <v>14251</v>
      </c>
      <c r="W5516" t="s">
        <v>14267</v>
      </c>
      <c r="X5516" t="s">
        <v>14190</v>
      </c>
      <c r="Y5516" t="str">
        <f>VLOOKUP(R5516,Managers!$A:$B,2,)</f>
        <v>Allen Young</v>
      </c>
      <c r="Z5516" s="11">
        <f>VLOOKUP(X5516,HourlyWages!$A:$B,2,0)</f>
        <v>67</v>
      </c>
      <c r="AA5516">
        <v>1</v>
      </c>
    </row>
    <row r="5517" spans="1:27" x14ac:dyDescent="0.3">
      <c r="A5517" t="b">
        <f>COUNTIF($C$1:C5517, C5517)&gt;1</f>
        <v>0</v>
      </c>
      <c r="B5517" t="b">
        <f>VLOOKUP(C5517,Sheet3!$A:$B,2,0) &gt; 1</f>
        <v>0</v>
      </c>
      <c r="C5517">
        <v>5516</v>
      </c>
      <c r="D5517">
        <v>39110</v>
      </c>
      <c r="E5517" s="4">
        <v>40214</v>
      </c>
      <c r="F5517">
        <v>14</v>
      </c>
      <c r="G5517" s="15">
        <f>I5517*F5517</f>
        <v>1750</v>
      </c>
      <c r="H5517" s="9">
        <v>0.1</v>
      </c>
      <c r="I5517" s="13">
        <f>VLOOKUP($U5517,Pricebook!$A:$D,4,0)</f>
        <v>125</v>
      </c>
      <c r="J5517" s="11">
        <f>G5517*(1-H5517)</f>
        <v>1575</v>
      </c>
      <c r="K5517" t="s">
        <v>1370</v>
      </c>
      <c r="L5517" t="s">
        <v>585</v>
      </c>
      <c r="M5517" t="str">
        <f>VLOOKUP($L5517,Companies!$A:$G,7,)</f>
        <v>Industrial Machinery/Components</v>
      </c>
      <c r="N5517" t="str">
        <f>VLOOKUP($L5517,Companies!$A:$G,6,)</f>
        <v>Technology</v>
      </c>
      <c r="O5517" s="6" t="s">
        <v>2652</v>
      </c>
      <c r="P5517" s="6">
        <v>80104</v>
      </c>
      <c r="Q5517" t="s">
        <v>237</v>
      </c>
      <c r="R5517" t="s">
        <v>23</v>
      </c>
      <c r="S5517" s="4">
        <v>40214</v>
      </c>
      <c r="T5517" s="7">
        <f>S5517-E5517</f>
        <v>0</v>
      </c>
      <c r="U5517" t="s">
        <v>14208</v>
      </c>
      <c r="V5517" s="6" t="s">
        <v>14251</v>
      </c>
      <c r="W5517" t="s">
        <v>14263</v>
      </c>
      <c r="X5517" t="s">
        <v>14202</v>
      </c>
      <c r="Y5517" t="str">
        <f>VLOOKUP(R5517,Managers!$A:$B,2,)</f>
        <v>Bob Turner</v>
      </c>
      <c r="Z5517" s="11">
        <f>VLOOKUP(X5517,HourlyWages!$A:$B,2,0)</f>
        <v>71</v>
      </c>
      <c r="AA5517">
        <v>1</v>
      </c>
    </row>
    <row r="5518" spans="1:27" x14ac:dyDescent="0.3">
      <c r="A5518" t="b">
        <f>COUNTIF($C$1:C5518, C5518)&gt;1</f>
        <v>0</v>
      </c>
      <c r="B5518" t="b">
        <f>VLOOKUP(C5518,Sheet3!$A:$B,2,0) &gt; 1</f>
        <v>0</v>
      </c>
      <c r="C5518">
        <v>5517</v>
      </c>
      <c r="D5518">
        <v>39111</v>
      </c>
      <c r="E5518" s="4">
        <v>40749</v>
      </c>
      <c r="F5518">
        <v>1</v>
      </c>
      <c r="G5518" s="15">
        <f>I5518*F5518</f>
        <v>200</v>
      </c>
      <c r="H5518" s="9">
        <v>0.09</v>
      </c>
      <c r="I5518" s="13">
        <f>VLOOKUP($U5518,Pricebook!$A:$D,4,0)</f>
        <v>200</v>
      </c>
      <c r="J5518" s="11">
        <f>G5518*(1-H5518)</f>
        <v>182</v>
      </c>
      <c r="K5518" t="s">
        <v>1663</v>
      </c>
      <c r="L5518" t="s">
        <v>50</v>
      </c>
      <c r="M5518" t="str">
        <f>VLOOKUP($L5518,Companies!$A:$G,7,)</f>
        <v>Semiconductors</v>
      </c>
      <c r="N5518" t="str">
        <f>VLOOKUP($L5518,Companies!$A:$G,6,)</f>
        <v>Technology</v>
      </c>
      <c r="O5518" s="6" t="s">
        <v>69</v>
      </c>
      <c r="P5518" s="6">
        <v>86314</v>
      </c>
      <c r="Q5518" t="s">
        <v>70</v>
      </c>
      <c r="R5518" t="s">
        <v>23</v>
      </c>
      <c r="S5518" s="4">
        <v>40752</v>
      </c>
      <c r="T5518" s="7">
        <f>S5518-E5518</f>
        <v>3</v>
      </c>
      <c r="U5518" t="s">
        <v>14206</v>
      </c>
      <c r="V5518" s="6" t="s">
        <v>14251</v>
      </c>
      <c r="W5518" t="s">
        <v>14261</v>
      </c>
      <c r="X5518" t="s">
        <v>14191</v>
      </c>
      <c r="Y5518" t="str">
        <f>VLOOKUP(R5518,Managers!$A:$B,2,)</f>
        <v>Bob Turner</v>
      </c>
      <c r="Z5518" s="11">
        <f>VLOOKUP(X5518,HourlyWages!$A:$B,2,0)</f>
        <v>60</v>
      </c>
      <c r="AA5518">
        <v>1</v>
      </c>
    </row>
    <row r="5519" spans="1:27" x14ac:dyDescent="0.3">
      <c r="A5519" t="b">
        <f>COUNTIF($C$1:C5519, C5519)&gt;1</f>
        <v>0</v>
      </c>
      <c r="B5519" t="b">
        <f>VLOOKUP(C5519,Sheet3!$A:$B,2,0) &gt; 1</f>
        <v>0</v>
      </c>
      <c r="C5519">
        <v>5518</v>
      </c>
      <c r="D5519">
        <v>39111</v>
      </c>
      <c r="E5519" s="4">
        <v>40749</v>
      </c>
      <c r="F5519">
        <v>20</v>
      </c>
      <c r="G5519" s="15">
        <f>I5519*F5519</f>
        <v>3000</v>
      </c>
      <c r="H5519" s="9">
        <v>0.05</v>
      </c>
      <c r="I5519" s="13">
        <f>VLOOKUP($U5519,Pricebook!$A:$D,4,0)</f>
        <v>150</v>
      </c>
      <c r="J5519" s="11">
        <f>G5519*(1-H5519)</f>
        <v>2850</v>
      </c>
      <c r="K5519" t="s">
        <v>1663</v>
      </c>
      <c r="L5519" t="s">
        <v>50</v>
      </c>
      <c r="M5519" t="str">
        <f>VLOOKUP($L5519,Companies!$A:$G,7,)</f>
        <v>Semiconductors</v>
      </c>
      <c r="N5519" t="str">
        <f>VLOOKUP($L5519,Companies!$A:$G,6,)</f>
        <v>Technology</v>
      </c>
      <c r="O5519" s="6" t="s">
        <v>1664</v>
      </c>
      <c r="P5519" s="6">
        <v>86301</v>
      </c>
      <c r="Q5519" t="s">
        <v>70</v>
      </c>
      <c r="R5519" t="s">
        <v>23</v>
      </c>
      <c r="S5519" s="4">
        <v>40751</v>
      </c>
      <c r="T5519" s="7">
        <f>S5519-E5519</f>
        <v>2</v>
      </c>
      <c r="U5519" t="s">
        <v>14211</v>
      </c>
      <c r="V5519" s="6" t="s">
        <v>14254</v>
      </c>
      <c r="W5519" t="s">
        <v>14256</v>
      </c>
      <c r="X5519" t="s">
        <v>14191</v>
      </c>
      <c r="Y5519" t="str">
        <f>VLOOKUP(R5519,Managers!$A:$B,2,)</f>
        <v>Bob Turner</v>
      </c>
      <c r="Z5519" s="11">
        <f>VLOOKUP(X5519,HourlyWages!$A:$B,2,0)</f>
        <v>60</v>
      </c>
      <c r="AA5519">
        <v>1</v>
      </c>
    </row>
    <row r="5520" spans="1:27" x14ac:dyDescent="0.3">
      <c r="A5520" t="b">
        <f>COUNTIF($C$1:C5520, C5520)&gt;1</f>
        <v>0</v>
      </c>
      <c r="B5520" t="b">
        <f>VLOOKUP(C5520,Sheet3!$A:$B,2,0) &gt; 1</f>
        <v>0</v>
      </c>
      <c r="C5520">
        <v>5519</v>
      </c>
      <c r="D5520">
        <v>39136</v>
      </c>
      <c r="E5520" s="4">
        <v>39988</v>
      </c>
      <c r="F5520">
        <v>49</v>
      </c>
      <c r="G5520" s="15">
        <f>I5520*F5520</f>
        <v>7350</v>
      </c>
      <c r="H5520" s="9">
        <v>0.02</v>
      </c>
      <c r="I5520" s="13">
        <f>VLOOKUP($U5520,Pricebook!$A:$D,4,0)</f>
        <v>150</v>
      </c>
      <c r="J5520" s="11">
        <f>G5520*(1-H5520)</f>
        <v>7203</v>
      </c>
      <c r="K5520" t="s">
        <v>1117</v>
      </c>
      <c r="L5520" t="s">
        <v>235</v>
      </c>
      <c r="M5520" t="str">
        <f>VLOOKUP($L5520,Companies!$A:$G,7,)</f>
        <v>Television Services</v>
      </c>
      <c r="N5520" t="str">
        <f>VLOOKUP($L5520,Companies!$A:$G,6,)</f>
        <v>Consumer Services</v>
      </c>
      <c r="O5520" s="6" t="s">
        <v>1718</v>
      </c>
      <c r="P5520" s="6">
        <v>92024</v>
      </c>
      <c r="Q5520" t="s">
        <v>114</v>
      </c>
      <c r="R5520" t="s">
        <v>23</v>
      </c>
      <c r="S5520" s="4">
        <v>39990</v>
      </c>
      <c r="T5520" s="7">
        <f>S5520-E5520</f>
        <v>2</v>
      </c>
      <c r="U5520" t="s">
        <v>14210</v>
      </c>
      <c r="V5520" s="6" t="s">
        <v>14251</v>
      </c>
      <c r="W5520" t="s">
        <v>14263</v>
      </c>
      <c r="X5520" t="s">
        <v>14195</v>
      </c>
      <c r="Y5520" t="str">
        <f>VLOOKUP(R5520,Managers!$A:$B,2,)</f>
        <v>Bob Turner</v>
      </c>
      <c r="Z5520" s="11">
        <f>VLOOKUP(X5520,HourlyWages!$A:$B,2,0)</f>
        <v>52</v>
      </c>
      <c r="AA5520">
        <v>1</v>
      </c>
    </row>
    <row r="5521" spans="1:27" x14ac:dyDescent="0.3">
      <c r="A5521" t="b">
        <f>COUNTIF($C$1:C5521, C5521)&gt;1</f>
        <v>0</v>
      </c>
      <c r="B5521" t="b">
        <f>VLOOKUP(C5521,Sheet3!$A:$B,2,0) &gt; 1</f>
        <v>0</v>
      </c>
      <c r="C5521">
        <v>5520</v>
      </c>
      <c r="D5521">
        <v>39139</v>
      </c>
      <c r="E5521" s="4">
        <v>40495</v>
      </c>
      <c r="F5521">
        <v>6</v>
      </c>
      <c r="G5521" s="15">
        <f>I5521*F5521</f>
        <v>900</v>
      </c>
      <c r="H5521" s="9">
        <v>7.0000000000000007E-2</v>
      </c>
      <c r="I5521" s="13">
        <f>VLOOKUP($U5521,Pricebook!$A:$D,4,0)</f>
        <v>150</v>
      </c>
      <c r="J5521" s="11">
        <f>G5521*(1-H5521)</f>
        <v>837</v>
      </c>
      <c r="K5521" t="s">
        <v>412</v>
      </c>
      <c r="L5521" t="s">
        <v>327</v>
      </c>
      <c r="M5521" t="str">
        <f>VLOOKUP($L5521,Companies!$A:$G,7,)</f>
        <v>Television Services</v>
      </c>
      <c r="N5521" t="str">
        <f>VLOOKUP($L5521,Companies!$A:$G,6,)</f>
        <v>Consumer Services</v>
      </c>
      <c r="O5521" s="6" t="s">
        <v>2287</v>
      </c>
      <c r="P5521" s="6">
        <v>85705</v>
      </c>
      <c r="Q5521" t="s">
        <v>70</v>
      </c>
      <c r="R5521" t="s">
        <v>23</v>
      </c>
      <c r="S5521" s="4">
        <v>40495</v>
      </c>
      <c r="T5521" s="7">
        <f>S5521-E5521</f>
        <v>0</v>
      </c>
      <c r="U5521" t="s">
        <v>14210</v>
      </c>
      <c r="V5521" s="6" t="s">
        <v>14251</v>
      </c>
      <c r="W5521" t="s">
        <v>14263</v>
      </c>
      <c r="X5521" t="s">
        <v>14194</v>
      </c>
      <c r="Y5521" t="str">
        <f>VLOOKUP(R5521,Managers!$A:$B,2,)</f>
        <v>Bob Turner</v>
      </c>
      <c r="Z5521" s="11">
        <f>VLOOKUP(X5521,HourlyWages!$A:$B,2,0)</f>
        <v>71</v>
      </c>
      <c r="AA5521">
        <v>1</v>
      </c>
    </row>
    <row r="5522" spans="1:27" x14ac:dyDescent="0.3">
      <c r="A5522" t="b">
        <f>COUNTIF($C$1:C5522, C5522)&gt;1</f>
        <v>0</v>
      </c>
      <c r="B5522" t="b">
        <f>VLOOKUP(C5522,Sheet3!$A:$B,2,0) &gt; 1</f>
        <v>0</v>
      </c>
      <c r="C5522">
        <v>5521</v>
      </c>
      <c r="D5522">
        <v>39139</v>
      </c>
      <c r="E5522" s="4">
        <v>40495</v>
      </c>
      <c r="F5522">
        <v>50</v>
      </c>
      <c r="G5522" s="15">
        <f>I5522*F5522</f>
        <v>6250</v>
      </c>
      <c r="H5522" s="9">
        <v>0.01</v>
      </c>
      <c r="I5522" s="13">
        <f>VLOOKUP($U5522,Pricebook!$A:$D,4,0)</f>
        <v>125</v>
      </c>
      <c r="J5522" s="11">
        <f>G5522*(1-H5522)</f>
        <v>6187.5</v>
      </c>
      <c r="K5522" t="s">
        <v>412</v>
      </c>
      <c r="L5522" t="s">
        <v>327</v>
      </c>
      <c r="M5522" t="str">
        <f>VLOOKUP($L5522,Companies!$A:$G,7,)</f>
        <v>Television Services</v>
      </c>
      <c r="N5522" t="str">
        <f>VLOOKUP($L5522,Companies!$A:$G,6,)</f>
        <v>Consumer Services</v>
      </c>
      <c r="O5522" s="6" t="s">
        <v>2679</v>
      </c>
      <c r="P5522" s="6">
        <v>85364</v>
      </c>
      <c r="Q5522" t="s">
        <v>70</v>
      </c>
      <c r="R5522" t="s">
        <v>23</v>
      </c>
      <c r="S5522" s="4">
        <v>40497</v>
      </c>
      <c r="T5522" s="7">
        <f>S5522-E5522</f>
        <v>2</v>
      </c>
      <c r="U5522" t="s">
        <v>14217</v>
      </c>
      <c r="V5522" s="6" t="s">
        <v>14251</v>
      </c>
      <c r="W5522" t="s">
        <v>14267</v>
      </c>
      <c r="X5522" t="s">
        <v>14186</v>
      </c>
      <c r="Y5522" t="str">
        <f>VLOOKUP(R5522,Managers!$A:$B,2,)</f>
        <v>Bob Turner</v>
      </c>
      <c r="Z5522" s="11">
        <f>VLOOKUP(X5522,HourlyWages!$A:$B,2,0)</f>
        <v>67</v>
      </c>
      <c r="AA5522">
        <v>1</v>
      </c>
    </row>
    <row r="5523" spans="1:27" x14ac:dyDescent="0.3">
      <c r="A5523" t="b">
        <f>COUNTIF($C$1:C5523, C5523)&gt;1</f>
        <v>0</v>
      </c>
      <c r="B5523" t="b">
        <f>VLOOKUP(C5523,Sheet3!$A:$B,2,0) &gt; 1</f>
        <v>0</v>
      </c>
      <c r="C5523">
        <v>5522</v>
      </c>
      <c r="D5523">
        <v>39139</v>
      </c>
      <c r="E5523" s="4">
        <v>40495</v>
      </c>
      <c r="F5523">
        <v>31</v>
      </c>
      <c r="G5523" s="15">
        <f>I5523*F5523</f>
        <v>3875</v>
      </c>
      <c r="H5523" s="9">
        <v>0.09</v>
      </c>
      <c r="I5523" s="13">
        <f>VLOOKUP($U5523,Pricebook!$A:$D,4,0)</f>
        <v>125</v>
      </c>
      <c r="J5523" s="11">
        <f>G5523*(1-H5523)</f>
        <v>3526.25</v>
      </c>
      <c r="K5523" t="s">
        <v>412</v>
      </c>
      <c r="L5523" t="s">
        <v>327</v>
      </c>
      <c r="M5523" t="str">
        <f>VLOOKUP($L5523,Companies!$A:$G,7,)</f>
        <v>Television Services</v>
      </c>
      <c r="N5523" t="str">
        <f>VLOOKUP($L5523,Companies!$A:$G,6,)</f>
        <v>Consumer Services</v>
      </c>
      <c r="O5523" s="6" t="s">
        <v>2679</v>
      </c>
      <c r="P5523" s="6">
        <v>85364</v>
      </c>
      <c r="Q5523" t="s">
        <v>70</v>
      </c>
      <c r="R5523" t="s">
        <v>23</v>
      </c>
      <c r="S5523" s="4">
        <v>40497</v>
      </c>
      <c r="T5523" s="7">
        <f>S5523-E5523</f>
        <v>2</v>
      </c>
      <c r="U5523" t="s">
        <v>14208</v>
      </c>
      <c r="V5523" s="6" t="s">
        <v>14251</v>
      </c>
      <c r="W5523" t="s">
        <v>14266</v>
      </c>
      <c r="X5523" t="s">
        <v>14187</v>
      </c>
      <c r="Y5523" t="str">
        <f>VLOOKUP(R5523,Managers!$A:$B,2,)</f>
        <v>Bob Turner</v>
      </c>
      <c r="Z5523" s="11">
        <f>VLOOKUP(X5523,HourlyWages!$A:$B,2,0)</f>
        <v>45</v>
      </c>
      <c r="AA5523">
        <v>1</v>
      </c>
    </row>
    <row r="5524" spans="1:27" x14ac:dyDescent="0.3">
      <c r="A5524" t="b">
        <f>COUNTIF($C$1:C5524, C5524)&gt;1</f>
        <v>0</v>
      </c>
      <c r="B5524" t="b">
        <f>VLOOKUP(C5524,Sheet3!$A:$B,2,0) &gt; 1</f>
        <v>0</v>
      </c>
      <c r="C5524">
        <v>5523</v>
      </c>
      <c r="D5524">
        <v>39140</v>
      </c>
      <c r="E5524" s="4">
        <v>40448</v>
      </c>
      <c r="F5524">
        <v>26</v>
      </c>
      <c r="G5524" s="15">
        <f>I5524*F5524</f>
        <v>3250</v>
      </c>
      <c r="H5524" s="9">
        <v>0.02</v>
      </c>
      <c r="I5524" s="13">
        <f>VLOOKUP($U5524,Pricebook!$A:$D,4,0)</f>
        <v>125</v>
      </c>
      <c r="J5524" s="11">
        <f>G5524*(1-H5524)</f>
        <v>3185</v>
      </c>
      <c r="K5524" t="s">
        <v>1050</v>
      </c>
      <c r="L5524" t="s">
        <v>199</v>
      </c>
      <c r="M5524" t="str">
        <f>VLOOKUP($L5524,Companies!$A:$G,7,)</f>
        <v>Biotechnology: Biological Products (No Diagnostic Substances)</v>
      </c>
      <c r="N5524" t="str">
        <f>VLOOKUP($L5524,Companies!$A:$G,6,)</f>
        <v>Health Care</v>
      </c>
      <c r="O5524" s="6" t="s">
        <v>2485</v>
      </c>
      <c r="P5524" s="6">
        <v>98037</v>
      </c>
      <c r="Q5524" t="s">
        <v>22</v>
      </c>
      <c r="R5524" t="s">
        <v>23</v>
      </c>
      <c r="S5524" s="4">
        <v>40453</v>
      </c>
      <c r="T5524" s="7">
        <f>S5524-E5524</f>
        <v>5</v>
      </c>
      <c r="U5524" t="s">
        <v>14217</v>
      </c>
      <c r="V5524" s="6" t="s">
        <v>14251</v>
      </c>
      <c r="W5524" t="s">
        <v>14260</v>
      </c>
      <c r="X5524" t="s">
        <v>14197</v>
      </c>
      <c r="Y5524" t="str">
        <f>VLOOKUP(R5524,Managers!$A:$B,2,)</f>
        <v>Bob Turner</v>
      </c>
      <c r="Z5524" s="11">
        <f>VLOOKUP(X5524,HourlyWages!$A:$B,2,0)</f>
        <v>71</v>
      </c>
      <c r="AA5524">
        <v>1</v>
      </c>
    </row>
    <row r="5525" spans="1:27" x14ac:dyDescent="0.3">
      <c r="A5525" t="b">
        <f>COUNTIF($C$1:C5525, C5525)&gt;1</f>
        <v>0</v>
      </c>
      <c r="B5525" t="b">
        <f>VLOOKUP(C5525,Sheet3!$A:$B,2,0) &gt; 1</f>
        <v>0</v>
      </c>
      <c r="C5525">
        <v>5524</v>
      </c>
      <c r="D5525">
        <v>39141</v>
      </c>
      <c r="E5525" s="4">
        <v>39936</v>
      </c>
      <c r="F5525">
        <v>49</v>
      </c>
      <c r="G5525" s="15">
        <f>I5525*F5525</f>
        <v>5390</v>
      </c>
      <c r="H5525" s="9">
        <v>0.09</v>
      </c>
      <c r="I5525" s="13">
        <f>VLOOKUP($U5525,Pricebook!$A:$D,4,0)</f>
        <v>110</v>
      </c>
      <c r="J5525" s="11">
        <f>G5525*(1-H5525)</f>
        <v>4904.9000000000005</v>
      </c>
      <c r="K5525" t="s">
        <v>371</v>
      </c>
      <c r="L5525" t="s">
        <v>260</v>
      </c>
      <c r="M5525" t="str">
        <f>VLOOKUP($L5525,Companies!$A:$G,7,)</f>
        <v>Packaged Foods</v>
      </c>
      <c r="N5525" t="str">
        <f>VLOOKUP($L5525,Companies!$A:$G,6,)</f>
        <v>Consumer Non-Durables</v>
      </c>
      <c r="O5525" s="6" t="s">
        <v>1551</v>
      </c>
      <c r="P5525" s="6">
        <v>45014</v>
      </c>
      <c r="Q5525" t="s">
        <v>210</v>
      </c>
      <c r="R5525" t="s">
        <v>61</v>
      </c>
      <c r="S5525" s="4">
        <v>39938</v>
      </c>
      <c r="T5525" s="7">
        <f>S5525-E5525</f>
        <v>2</v>
      </c>
      <c r="U5525" t="s">
        <v>14220</v>
      </c>
      <c r="V5525" s="6" t="s">
        <v>14251</v>
      </c>
      <c r="W5525" t="s">
        <v>14268</v>
      </c>
      <c r="X5525" t="s">
        <v>14196</v>
      </c>
      <c r="Y5525" t="str">
        <f>VLOOKUP(R5525,Managers!$A:$B,2,)</f>
        <v>Allen Young</v>
      </c>
      <c r="Z5525" s="11">
        <f>VLOOKUP(X5525,HourlyWages!$A:$B,2,0)</f>
        <v>58</v>
      </c>
      <c r="AA5525">
        <v>1</v>
      </c>
    </row>
    <row r="5526" spans="1:27" x14ac:dyDescent="0.3">
      <c r="A5526" t="b">
        <f>COUNTIF($C$1:C5526, C5526)&gt;1</f>
        <v>0</v>
      </c>
      <c r="B5526" t="b">
        <f>VLOOKUP(C5526,Sheet3!$A:$B,2,0) &gt; 1</f>
        <v>0</v>
      </c>
      <c r="C5526">
        <v>5525</v>
      </c>
      <c r="D5526">
        <v>39141</v>
      </c>
      <c r="E5526" s="4">
        <v>39936</v>
      </c>
      <c r="F5526">
        <v>47</v>
      </c>
      <c r="G5526" s="15">
        <f>I5526*F5526</f>
        <v>5875</v>
      </c>
      <c r="H5526" s="9">
        <v>0.03</v>
      </c>
      <c r="I5526" s="13">
        <f>VLOOKUP($U5526,Pricebook!$A:$D,4,0)</f>
        <v>125</v>
      </c>
      <c r="J5526" s="11">
        <f>G5526*(1-H5526)</f>
        <v>5698.75</v>
      </c>
      <c r="K5526" t="s">
        <v>371</v>
      </c>
      <c r="L5526" t="s">
        <v>260</v>
      </c>
      <c r="M5526" t="str">
        <f>VLOOKUP($L5526,Companies!$A:$G,7,)</f>
        <v>Packaged Foods</v>
      </c>
      <c r="N5526" t="str">
        <f>VLOOKUP($L5526,Companies!$A:$G,6,)</f>
        <v>Consumer Non-Durables</v>
      </c>
      <c r="O5526" s="6" t="s">
        <v>1551</v>
      </c>
      <c r="P5526" s="6">
        <v>45014</v>
      </c>
      <c r="Q5526" t="s">
        <v>210</v>
      </c>
      <c r="R5526" t="s">
        <v>61</v>
      </c>
      <c r="S5526" s="4">
        <v>39938</v>
      </c>
      <c r="T5526" s="7">
        <f>S5526-E5526</f>
        <v>2</v>
      </c>
      <c r="U5526" t="s">
        <v>14208</v>
      </c>
      <c r="V5526" s="6" t="s">
        <v>14251</v>
      </c>
      <c r="W5526" t="s">
        <v>14262</v>
      </c>
      <c r="X5526" t="s">
        <v>14199</v>
      </c>
      <c r="Y5526" t="str">
        <f>VLOOKUP(R5526,Managers!$A:$B,2,)</f>
        <v>Allen Young</v>
      </c>
      <c r="Z5526" s="11">
        <f>VLOOKUP(X5526,HourlyWages!$A:$B,2,0)</f>
        <v>68</v>
      </c>
      <c r="AA5526">
        <v>1</v>
      </c>
    </row>
    <row r="5527" spans="1:27" x14ac:dyDescent="0.3">
      <c r="A5527" t="b">
        <f>COUNTIF($C$1:C5527, C5527)&gt;1</f>
        <v>0</v>
      </c>
      <c r="B5527" t="b">
        <f>VLOOKUP(C5527,Sheet3!$A:$B,2,0) &gt; 1</f>
        <v>0</v>
      </c>
      <c r="C5527">
        <v>5526</v>
      </c>
      <c r="D5527">
        <v>39143</v>
      </c>
      <c r="E5527" s="4">
        <v>41005</v>
      </c>
      <c r="F5527">
        <v>46</v>
      </c>
      <c r="G5527" s="15">
        <f>I5527*F5527</f>
        <v>5750</v>
      </c>
      <c r="H5527" s="9">
        <v>0.05</v>
      </c>
      <c r="I5527" s="13">
        <f>VLOOKUP($U5527,Pricebook!$A:$D,4,0)</f>
        <v>125</v>
      </c>
      <c r="J5527" s="11">
        <f>G5527*(1-H5527)</f>
        <v>5462.5</v>
      </c>
      <c r="K5527" t="s">
        <v>799</v>
      </c>
      <c r="L5527" t="s">
        <v>303</v>
      </c>
      <c r="M5527" t="str">
        <f>VLOOKUP($L5527,Companies!$A:$G,7,)</f>
        <v>Semiconductors</v>
      </c>
      <c r="N5527" t="str">
        <f>VLOOKUP($L5527,Companies!$A:$G,6,)</f>
        <v>Technology</v>
      </c>
      <c r="O5527" s="6" t="s">
        <v>800</v>
      </c>
      <c r="P5527" s="6">
        <v>70072</v>
      </c>
      <c r="Q5527" t="s">
        <v>436</v>
      </c>
      <c r="R5527" t="s">
        <v>34</v>
      </c>
      <c r="S5527" s="4">
        <v>41005</v>
      </c>
      <c r="T5527" s="7">
        <f>S5527-E5527</f>
        <v>0</v>
      </c>
      <c r="U5527" t="s">
        <v>14217</v>
      </c>
      <c r="V5527" s="6" t="s">
        <v>14251</v>
      </c>
      <c r="W5527" t="s">
        <v>14267</v>
      </c>
      <c r="X5527" t="s">
        <v>14195</v>
      </c>
      <c r="Y5527" t="str">
        <f>VLOOKUP(R5527,Managers!$A:$B,2,)</f>
        <v>Frank Mitchell</v>
      </c>
      <c r="Z5527" s="11">
        <f>VLOOKUP(X5527,HourlyWages!$A:$B,2,0)</f>
        <v>52</v>
      </c>
      <c r="AA5527">
        <v>1</v>
      </c>
    </row>
    <row r="5528" spans="1:27" x14ac:dyDescent="0.3">
      <c r="A5528" t="b">
        <f>COUNTIF($C$1:C5528, C5528)&gt;1</f>
        <v>0</v>
      </c>
      <c r="B5528" t="b">
        <f>VLOOKUP(C5528,Sheet3!$A:$B,2,0) &gt; 1</f>
        <v>0</v>
      </c>
      <c r="C5528">
        <v>5527</v>
      </c>
      <c r="D5528">
        <v>39168</v>
      </c>
      <c r="E5528" s="4">
        <v>41046</v>
      </c>
      <c r="F5528">
        <v>22</v>
      </c>
      <c r="G5528" s="15">
        <f>I5528*F5528</f>
        <v>3520</v>
      </c>
      <c r="H5528" s="9">
        <v>7.0000000000000007E-2</v>
      </c>
      <c r="I5528" s="13">
        <f>VLOOKUP($U5528,Pricebook!$A:$D,4,0)</f>
        <v>160</v>
      </c>
      <c r="J5528" s="11">
        <f>G5528*(1-H5528)</f>
        <v>3273.6</v>
      </c>
      <c r="K5528" t="s">
        <v>1610</v>
      </c>
      <c r="L5528" t="s">
        <v>482</v>
      </c>
      <c r="M5528" t="str">
        <f>VLOOKUP($L5528,Companies!$A:$G,7,)</f>
        <v>Television Services</v>
      </c>
      <c r="N5528" t="str">
        <f>VLOOKUP($L5528,Companies!$A:$G,6,)</f>
        <v>Consumer Services</v>
      </c>
      <c r="O5528" s="6" t="s">
        <v>1235</v>
      </c>
      <c r="P5528" s="6" t="s">
        <v>1236</v>
      </c>
      <c r="Q5528" t="s">
        <v>95</v>
      </c>
      <c r="R5528" t="s">
        <v>16</v>
      </c>
      <c r="S5528" s="4">
        <v>41049</v>
      </c>
      <c r="T5528" s="7">
        <f>S5528-E5528</f>
        <v>3</v>
      </c>
      <c r="U5528" t="s">
        <v>14218</v>
      </c>
      <c r="V5528" s="6" t="s">
        <v>14254</v>
      </c>
      <c r="W5528" t="s">
        <v>14255</v>
      </c>
      <c r="X5528" t="s">
        <v>14189</v>
      </c>
      <c r="Y5528" t="str">
        <f>VLOOKUP(R5528,Managers!$A:$B,2,)</f>
        <v>Josh Martinez</v>
      </c>
      <c r="Z5528" s="11">
        <f>VLOOKUP(X5528,HourlyWages!$A:$B,2,0)</f>
        <v>62</v>
      </c>
      <c r="AA5528">
        <v>1</v>
      </c>
    </row>
    <row r="5529" spans="1:27" x14ac:dyDescent="0.3">
      <c r="A5529" t="b">
        <f>COUNTIF($C$1:C5529, C5529)&gt;1</f>
        <v>0</v>
      </c>
      <c r="B5529" t="b">
        <f>VLOOKUP(C5529,Sheet3!$A:$B,2,0) &gt; 1</f>
        <v>0</v>
      </c>
      <c r="C5529">
        <v>5528</v>
      </c>
      <c r="D5529">
        <v>39168</v>
      </c>
      <c r="E5529" s="4">
        <v>41046</v>
      </c>
      <c r="F5529">
        <v>50</v>
      </c>
      <c r="G5529" s="15">
        <f>I5529*F5529</f>
        <v>5500</v>
      </c>
      <c r="H5529" s="9">
        <v>0</v>
      </c>
      <c r="I5529" s="13">
        <f>VLOOKUP($U5529,Pricebook!$A:$D,4,0)</f>
        <v>110</v>
      </c>
      <c r="J5529" s="11">
        <f>G5529*(1-H5529)</f>
        <v>5500</v>
      </c>
      <c r="K5529" t="s">
        <v>1610</v>
      </c>
      <c r="L5529" t="s">
        <v>482</v>
      </c>
      <c r="M5529" t="str">
        <f>VLOOKUP($L5529,Companies!$A:$G,7,)</f>
        <v>Television Services</v>
      </c>
      <c r="N5529" t="str">
        <f>VLOOKUP($L5529,Companies!$A:$G,6,)</f>
        <v>Consumer Services</v>
      </c>
      <c r="O5529" s="6" t="s">
        <v>1235</v>
      </c>
      <c r="P5529" s="6" t="s">
        <v>1236</v>
      </c>
      <c r="Q5529" t="s">
        <v>95</v>
      </c>
      <c r="R5529" t="s">
        <v>16</v>
      </c>
      <c r="S5529" s="4">
        <v>41048</v>
      </c>
      <c r="T5529" s="7">
        <f>S5529-E5529</f>
        <v>2</v>
      </c>
      <c r="U5529" t="s">
        <v>14215</v>
      </c>
      <c r="V5529" s="6" t="s">
        <v>14251</v>
      </c>
      <c r="W5529" t="s">
        <v>14252</v>
      </c>
      <c r="X5529" t="s">
        <v>14195</v>
      </c>
      <c r="Y5529" t="str">
        <f>VLOOKUP(R5529,Managers!$A:$B,2,)</f>
        <v>Josh Martinez</v>
      </c>
      <c r="Z5529" s="11">
        <f>VLOOKUP(X5529,HourlyWages!$A:$B,2,0)</f>
        <v>52</v>
      </c>
      <c r="AA5529">
        <v>1</v>
      </c>
    </row>
    <row r="5530" spans="1:27" x14ac:dyDescent="0.3">
      <c r="A5530" t="b">
        <f>COUNTIF($C$1:C5530, C5530)&gt;1</f>
        <v>0</v>
      </c>
      <c r="B5530" t="b">
        <f>VLOOKUP(C5530,Sheet3!$A:$B,2,0) &gt; 1</f>
        <v>0</v>
      </c>
      <c r="C5530">
        <v>5529</v>
      </c>
      <c r="D5530">
        <v>39168</v>
      </c>
      <c r="E5530" s="4">
        <v>41046</v>
      </c>
      <c r="F5530">
        <v>30</v>
      </c>
      <c r="G5530" s="15">
        <f>I5530*F5530</f>
        <v>3600</v>
      </c>
      <c r="H5530" s="9">
        <v>0.06</v>
      </c>
      <c r="I5530" s="13">
        <f>VLOOKUP($U5530,Pricebook!$A:$D,4,0)</f>
        <v>120</v>
      </c>
      <c r="J5530" s="11">
        <f>G5530*(1-H5530)</f>
        <v>3384</v>
      </c>
      <c r="K5530" t="s">
        <v>1610</v>
      </c>
      <c r="L5530" t="s">
        <v>482</v>
      </c>
      <c r="M5530" t="str">
        <f>VLOOKUP($L5530,Companies!$A:$G,7,)</f>
        <v>Television Services</v>
      </c>
      <c r="N5530" t="str">
        <f>VLOOKUP($L5530,Companies!$A:$G,6,)</f>
        <v>Consumer Services</v>
      </c>
      <c r="O5530" s="6" t="s">
        <v>1235</v>
      </c>
      <c r="P5530" s="6" t="s">
        <v>1236</v>
      </c>
      <c r="Q5530" t="s">
        <v>95</v>
      </c>
      <c r="R5530" t="s">
        <v>16</v>
      </c>
      <c r="S5530" s="4">
        <v>41048</v>
      </c>
      <c r="T5530" s="7">
        <f>S5530-E5530</f>
        <v>2</v>
      </c>
      <c r="U5530" t="s">
        <v>14212</v>
      </c>
      <c r="V5530" s="6" t="s">
        <v>14251</v>
      </c>
      <c r="W5530" t="s">
        <v>14266</v>
      </c>
      <c r="X5530" t="s">
        <v>14191</v>
      </c>
      <c r="Y5530" t="str">
        <f>VLOOKUP(R5530,Managers!$A:$B,2,)</f>
        <v>Josh Martinez</v>
      </c>
      <c r="Z5530" s="11">
        <f>VLOOKUP(X5530,HourlyWages!$A:$B,2,0)</f>
        <v>60</v>
      </c>
      <c r="AA5530">
        <v>1</v>
      </c>
    </row>
    <row r="5531" spans="1:27" x14ac:dyDescent="0.3">
      <c r="A5531" t="b">
        <f>COUNTIF($C$1:C5531, C5531)&gt;1</f>
        <v>0</v>
      </c>
      <c r="B5531" t="b">
        <f>VLOOKUP(C5531,Sheet3!$A:$B,2,0) &gt; 1</f>
        <v>0</v>
      </c>
      <c r="C5531">
        <v>5530</v>
      </c>
      <c r="D5531">
        <v>39169</v>
      </c>
      <c r="E5531" s="4">
        <v>40781</v>
      </c>
      <c r="F5531">
        <v>5</v>
      </c>
      <c r="G5531" s="15">
        <f>I5531*F5531</f>
        <v>600</v>
      </c>
      <c r="H5531" s="9">
        <v>0</v>
      </c>
      <c r="I5531" s="13">
        <f>VLOOKUP($U5531,Pricebook!$A:$D,4,0)</f>
        <v>120</v>
      </c>
      <c r="J5531" s="11">
        <f>G5531*(1-H5531)</f>
        <v>600</v>
      </c>
      <c r="K5531" t="s">
        <v>486</v>
      </c>
      <c r="L5531" t="s">
        <v>487</v>
      </c>
      <c r="M5531" t="str">
        <f>VLOOKUP($L5531,Companies!$A:$G,7,)</f>
        <v>Computer Software: Programming, Data Processing</v>
      </c>
      <c r="N5531" t="str">
        <f>VLOOKUP($L5531,Companies!$A:$G,6,)</f>
        <v>Technology</v>
      </c>
      <c r="O5531" s="6" t="s">
        <v>1984</v>
      </c>
      <c r="P5531" s="6" t="s">
        <v>1985</v>
      </c>
      <c r="Q5531" t="s">
        <v>87</v>
      </c>
      <c r="R5531" t="s">
        <v>61</v>
      </c>
      <c r="S5531" s="4">
        <v>40782</v>
      </c>
      <c r="T5531" s="7">
        <f>S5531-E5531</f>
        <v>1</v>
      </c>
      <c r="U5531" t="s">
        <v>14212</v>
      </c>
      <c r="V5531" s="6" t="s">
        <v>14251</v>
      </c>
      <c r="W5531" t="s">
        <v>14261</v>
      </c>
      <c r="X5531" t="s">
        <v>14192</v>
      </c>
      <c r="Y5531" t="str">
        <f>VLOOKUP(R5531,Managers!$A:$B,2,)</f>
        <v>Allen Young</v>
      </c>
      <c r="Z5531" s="11">
        <f>VLOOKUP(X5531,HourlyWages!$A:$B,2,0)</f>
        <v>75</v>
      </c>
      <c r="AA5531">
        <v>1</v>
      </c>
    </row>
    <row r="5532" spans="1:27" x14ac:dyDescent="0.3">
      <c r="A5532" t="b">
        <f>COUNTIF($C$1:C5532, C5532)&gt;1</f>
        <v>0</v>
      </c>
      <c r="B5532" t="b">
        <f>VLOOKUP(C5532,Sheet3!$A:$B,2,0) &gt; 1</f>
        <v>0</v>
      </c>
      <c r="C5532">
        <v>5531</v>
      </c>
      <c r="D5532">
        <v>39172</v>
      </c>
      <c r="E5532" s="4">
        <v>40354</v>
      </c>
      <c r="F5532">
        <v>38</v>
      </c>
      <c r="G5532" s="15">
        <f>I5532*F5532</f>
        <v>6460</v>
      </c>
      <c r="H5532" s="9">
        <v>0.04</v>
      </c>
      <c r="I5532" s="13">
        <f>VLOOKUP($U5532,Pricebook!$A:$D,4,0)</f>
        <v>170</v>
      </c>
      <c r="J5532" s="11">
        <f>G5532*(1-H5532)</f>
        <v>6201.5999999999995</v>
      </c>
      <c r="K5532" t="s">
        <v>1111</v>
      </c>
      <c r="L5532" t="s">
        <v>571</v>
      </c>
      <c r="M5532" t="str">
        <f>VLOOKUP($L5532,Companies!$A:$G,7,)</f>
        <v>EDP Services</v>
      </c>
      <c r="N5532" t="str">
        <f>VLOOKUP($L5532,Companies!$A:$G,6,)</f>
        <v>Technology</v>
      </c>
      <c r="O5532" s="6" t="s">
        <v>1901</v>
      </c>
      <c r="P5532" s="6">
        <v>76053</v>
      </c>
      <c r="Q5532" t="s">
        <v>48</v>
      </c>
      <c r="R5532" t="s">
        <v>16</v>
      </c>
      <c r="S5532" s="4">
        <v>40361</v>
      </c>
      <c r="T5532" s="7">
        <f>S5532-E5532</f>
        <v>7</v>
      </c>
      <c r="U5532" t="s">
        <v>14219</v>
      </c>
      <c r="V5532" s="6" t="s">
        <v>14257</v>
      </c>
      <c r="W5532" t="s">
        <v>14258</v>
      </c>
      <c r="X5532" t="s">
        <v>14190</v>
      </c>
      <c r="Y5532" t="str">
        <f>VLOOKUP(R5532,Managers!$A:$B,2,)</f>
        <v>Josh Martinez</v>
      </c>
      <c r="Z5532" s="11">
        <f>VLOOKUP(X5532,HourlyWages!$A:$B,2,0)</f>
        <v>67</v>
      </c>
      <c r="AA5532">
        <v>1</v>
      </c>
    </row>
    <row r="5533" spans="1:27" x14ac:dyDescent="0.3">
      <c r="A5533" t="b">
        <f>COUNTIF($C$1:C5533, C5533)&gt;1</f>
        <v>0</v>
      </c>
      <c r="B5533" t="b">
        <f>VLOOKUP(C5533,Sheet3!$A:$B,2,0) &gt; 1</f>
        <v>0</v>
      </c>
      <c r="C5533">
        <v>5532</v>
      </c>
      <c r="D5533">
        <v>39172</v>
      </c>
      <c r="E5533" s="4">
        <v>40354</v>
      </c>
      <c r="F5533">
        <v>26</v>
      </c>
      <c r="G5533" s="15">
        <f>I5533*F5533</f>
        <v>2860</v>
      </c>
      <c r="H5533" s="9">
        <v>0</v>
      </c>
      <c r="I5533" s="13">
        <f>VLOOKUP($U5533,Pricebook!$A:$D,4,0)</f>
        <v>110</v>
      </c>
      <c r="J5533" s="11">
        <f>G5533*(1-H5533)</f>
        <v>2860</v>
      </c>
      <c r="K5533" t="s">
        <v>1111</v>
      </c>
      <c r="L5533" t="s">
        <v>571</v>
      </c>
      <c r="M5533" t="str">
        <f>VLOOKUP($L5533,Companies!$A:$G,7,)</f>
        <v>EDP Services</v>
      </c>
      <c r="N5533" t="str">
        <f>VLOOKUP($L5533,Companies!$A:$G,6,)</f>
        <v>Technology</v>
      </c>
      <c r="O5533" s="6" t="s">
        <v>1901</v>
      </c>
      <c r="P5533" s="6">
        <v>76053</v>
      </c>
      <c r="Q5533" t="s">
        <v>48</v>
      </c>
      <c r="R5533" t="s">
        <v>16</v>
      </c>
      <c r="S5533" s="4">
        <v>40361</v>
      </c>
      <c r="T5533" s="7">
        <f>S5533-E5533</f>
        <v>7</v>
      </c>
      <c r="U5533" t="s">
        <v>14215</v>
      </c>
      <c r="V5533" s="6" t="s">
        <v>14251</v>
      </c>
      <c r="W5533" t="s">
        <v>14261</v>
      </c>
      <c r="X5533" t="s">
        <v>14199</v>
      </c>
      <c r="Y5533" t="str">
        <f>VLOOKUP(R5533,Managers!$A:$B,2,)</f>
        <v>Josh Martinez</v>
      </c>
      <c r="Z5533" s="11">
        <f>VLOOKUP(X5533,HourlyWages!$A:$B,2,0)</f>
        <v>68</v>
      </c>
      <c r="AA5533">
        <v>1</v>
      </c>
    </row>
    <row r="5534" spans="1:27" x14ac:dyDescent="0.3">
      <c r="A5534" t="b">
        <f>COUNTIF($C$1:C5534, C5534)&gt;1</f>
        <v>0</v>
      </c>
      <c r="B5534" t="b">
        <f>VLOOKUP(C5534,Sheet3!$A:$B,2,0) &gt; 1</f>
        <v>0</v>
      </c>
      <c r="C5534">
        <v>5533</v>
      </c>
      <c r="D5534">
        <v>39173</v>
      </c>
      <c r="E5534" s="4">
        <v>39829</v>
      </c>
      <c r="F5534">
        <v>36</v>
      </c>
      <c r="G5534" s="15">
        <f>I5534*F5534</f>
        <v>5040</v>
      </c>
      <c r="H5534" s="9">
        <v>0.09</v>
      </c>
      <c r="I5534" s="13">
        <f>VLOOKUP($U5534,Pricebook!$A:$D,4,0)</f>
        <v>140</v>
      </c>
      <c r="J5534" s="11">
        <f>G5534*(1-H5534)</f>
        <v>4586.4000000000005</v>
      </c>
      <c r="K5534" t="s">
        <v>1353</v>
      </c>
      <c r="L5534" t="s">
        <v>520</v>
      </c>
      <c r="M5534" t="str">
        <f>VLOOKUP($L5534,Companies!$A:$G,7,)</f>
        <v>Computer Software: Prepackaged Software</v>
      </c>
      <c r="N5534" t="str">
        <f>VLOOKUP($L5534,Companies!$A:$G,6,)</f>
        <v>Technology</v>
      </c>
      <c r="O5534" s="6" t="s">
        <v>2018</v>
      </c>
      <c r="P5534" s="6" t="s">
        <v>2019</v>
      </c>
      <c r="Q5534" t="s">
        <v>60</v>
      </c>
      <c r="R5534" t="s">
        <v>61</v>
      </c>
      <c r="S5534" s="4">
        <v>39831</v>
      </c>
      <c r="T5534" s="7">
        <f>S5534-E5534</f>
        <v>2</v>
      </c>
      <c r="U5534" t="s">
        <v>14213</v>
      </c>
      <c r="V5534" s="6" t="s">
        <v>14251</v>
      </c>
      <c r="W5534" t="s">
        <v>14267</v>
      </c>
      <c r="X5534" t="s">
        <v>14198</v>
      </c>
      <c r="Y5534" t="str">
        <f>VLOOKUP(R5534,Managers!$A:$B,2,)</f>
        <v>Allen Young</v>
      </c>
      <c r="Z5534" s="11">
        <f>VLOOKUP(X5534,HourlyWages!$A:$B,2,0)</f>
        <v>51</v>
      </c>
      <c r="AA5534">
        <v>1</v>
      </c>
    </row>
    <row r="5535" spans="1:27" x14ac:dyDescent="0.3">
      <c r="A5535" t="b">
        <f>COUNTIF($C$1:C5535, C5535)&gt;1</f>
        <v>0</v>
      </c>
      <c r="B5535" t="b">
        <f>VLOOKUP(C5535,Sheet3!$A:$B,2,0) &gt; 1</f>
        <v>0</v>
      </c>
      <c r="C5535">
        <v>5534</v>
      </c>
      <c r="D5535">
        <v>39173</v>
      </c>
      <c r="E5535" s="4">
        <v>39829</v>
      </c>
      <c r="F5535">
        <v>2</v>
      </c>
      <c r="G5535" s="15">
        <f>I5535*F5535</f>
        <v>250</v>
      </c>
      <c r="H5535" s="9">
        <v>0.05</v>
      </c>
      <c r="I5535" s="13">
        <f>VLOOKUP($U5535,Pricebook!$A:$D,4,0)</f>
        <v>125</v>
      </c>
      <c r="J5535" s="11">
        <f>G5535*(1-H5535)</f>
        <v>237.5</v>
      </c>
      <c r="K5535" t="s">
        <v>1353</v>
      </c>
      <c r="L5535" t="s">
        <v>520</v>
      </c>
      <c r="M5535" t="str">
        <f>VLOOKUP($L5535,Companies!$A:$G,7,)</f>
        <v>Computer Software: Prepackaged Software</v>
      </c>
      <c r="N5535" t="str">
        <f>VLOOKUP($L5535,Companies!$A:$G,6,)</f>
        <v>Technology</v>
      </c>
      <c r="O5535" s="6" t="s">
        <v>2018</v>
      </c>
      <c r="P5535" s="6" t="s">
        <v>2019</v>
      </c>
      <c r="Q5535" t="s">
        <v>60</v>
      </c>
      <c r="R5535" t="s">
        <v>61</v>
      </c>
      <c r="S5535" s="4">
        <v>39831</v>
      </c>
      <c r="T5535" s="7">
        <f>S5535-E5535</f>
        <v>2</v>
      </c>
      <c r="U5535" t="s">
        <v>14209</v>
      </c>
      <c r="V5535" s="6" t="s">
        <v>14251</v>
      </c>
      <c r="W5535" t="s">
        <v>14253</v>
      </c>
      <c r="X5535" t="s">
        <v>14188</v>
      </c>
      <c r="Y5535" t="str">
        <f>VLOOKUP(R5535,Managers!$A:$B,2,)</f>
        <v>Allen Young</v>
      </c>
      <c r="Z5535" s="11">
        <f>VLOOKUP(X5535,HourlyWages!$A:$B,2,0)</f>
        <v>52</v>
      </c>
      <c r="AA5535">
        <v>1</v>
      </c>
    </row>
    <row r="5536" spans="1:27" x14ac:dyDescent="0.3">
      <c r="A5536" t="b">
        <f>COUNTIF($C$1:C5536, C5536)&gt;1</f>
        <v>0</v>
      </c>
      <c r="B5536" t="b">
        <f>VLOOKUP(C5536,Sheet3!$A:$B,2,0) &gt; 1</f>
        <v>0</v>
      </c>
      <c r="C5536">
        <v>5535</v>
      </c>
      <c r="D5536">
        <v>39232</v>
      </c>
      <c r="E5536" s="4">
        <v>40736</v>
      </c>
      <c r="F5536">
        <v>11</v>
      </c>
      <c r="G5536" s="15">
        <f>I5536*F5536</f>
        <v>1210</v>
      </c>
      <c r="H5536" s="9">
        <v>0.1</v>
      </c>
      <c r="I5536" s="13">
        <f>VLOOKUP($U5536,Pricebook!$A:$D,4,0)</f>
        <v>110</v>
      </c>
      <c r="J5536" s="11">
        <f>G5536*(1-H5536)</f>
        <v>1089</v>
      </c>
      <c r="K5536" t="s">
        <v>680</v>
      </c>
      <c r="L5536" t="s">
        <v>185</v>
      </c>
      <c r="M5536" t="str">
        <f>VLOOKUP($L5536,Companies!$A:$G,7,)</f>
        <v>EDP Services</v>
      </c>
      <c r="N5536" t="str">
        <f>VLOOKUP($L5536,Companies!$A:$G,6,)</f>
        <v>Technology</v>
      </c>
      <c r="O5536" s="6" t="s">
        <v>703</v>
      </c>
      <c r="P5536" s="6">
        <v>90712</v>
      </c>
      <c r="Q5536" t="s">
        <v>114</v>
      </c>
      <c r="R5536" t="s">
        <v>23</v>
      </c>
      <c r="S5536" s="4">
        <v>40738</v>
      </c>
      <c r="T5536" s="7">
        <f>S5536-E5536</f>
        <v>2</v>
      </c>
      <c r="U5536" t="s">
        <v>14215</v>
      </c>
      <c r="V5536" s="6" t="s">
        <v>14257</v>
      </c>
      <c r="W5536" t="s">
        <v>14259</v>
      </c>
      <c r="X5536" t="s">
        <v>14196</v>
      </c>
      <c r="Y5536" t="str">
        <f>VLOOKUP(R5536,Managers!$A:$B,2,)</f>
        <v>Bob Turner</v>
      </c>
      <c r="Z5536" s="11">
        <f>VLOOKUP(X5536,HourlyWages!$A:$B,2,0)</f>
        <v>58</v>
      </c>
      <c r="AA5536">
        <v>1</v>
      </c>
    </row>
    <row r="5537" spans="1:27" x14ac:dyDescent="0.3">
      <c r="A5537" t="b">
        <f>COUNTIF($C$1:C5537, C5537)&gt;1</f>
        <v>0</v>
      </c>
      <c r="B5537" t="b">
        <f>VLOOKUP(C5537,Sheet3!$A:$B,2,0) &gt; 1</f>
        <v>0</v>
      </c>
      <c r="C5537">
        <v>5536</v>
      </c>
      <c r="D5537">
        <v>39232</v>
      </c>
      <c r="E5537" s="4">
        <v>40736</v>
      </c>
      <c r="F5537">
        <v>26</v>
      </c>
      <c r="G5537" s="15">
        <f>I5537*F5537</f>
        <v>2860</v>
      </c>
      <c r="H5537" s="9">
        <v>0.06</v>
      </c>
      <c r="I5537" s="13">
        <f>VLOOKUP($U5537,Pricebook!$A:$D,4,0)</f>
        <v>110</v>
      </c>
      <c r="J5537" s="11">
        <f>G5537*(1-H5537)</f>
        <v>2688.3999999999996</v>
      </c>
      <c r="K5537" t="s">
        <v>680</v>
      </c>
      <c r="L5537" t="s">
        <v>185</v>
      </c>
      <c r="M5537" t="str">
        <f>VLOOKUP($L5537,Companies!$A:$G,7,)</f>
        <v>EDP Services</v>
      </c>
      <c r="N5537" t="str">
        <f>VLOOKUP($L5537,Companies!$A:$G,6,)</f>
        <v>Technology</v>
      </c>
      <c r="O5537" s="6" t="s">
        <v>703</v>
      </c>
      <c r="P5537" s="6">
        <v>90712</v>
      </c>
      <c r="Q5537" t="s">
        <v>114</v>
      </c>
      <c r="R5537" t="s">
        <v>23</v>
      </c>
      <c r="S5537" s="4">
        <v>40741</v>
      </c>
      <c r="T5537" s="7">
        <f>S5537-E5537</f>
        <v>5</v>
      </c>
      <c r="U5537" t="s">
        <v>14215</v>
      </c>
      <c r="V5537" s="6" t="s">
        <v>14251</v>
      </c>
      <c r="W5537" t="s">
        <v>14253</v>
      </c>
      <c r="X5537" t="s">
        <v>14193</v>
      </c>
      <c r="Y5537" t="str">
        <f>VLOOKUP(R5537,Managers!$A:$B,2,)</f>
        <v>Bob Turner</v>
      </c>
      <c r="Z5537" s="11">
        <f>VLOOKUP(X5537,HourlyWages!$A:$B,2,0)</f>
        <v>57</v>
      </c>
      <c r="AA5537">
        <v>1</v>
      </c>
    </row>
    <row r="5538" spans="1:27" x14ac:dyDescent="0.3">
      <c r="A5538" t="b">
        <f>COUNTIF($C$1:C5538, C5538)&gt;1</f>
        <v>0</v>
      </c>
      <c r="B5538" t="b">
        <f>VLOOKUP(C5538,Sheet3!$A:$B,2,0) &gt; 1</f>
        <v>0</v>
      </c>
      <c r="C5538">
        <v>5537</v>
      </c>
      <c r="D5538">
        <v>39235</v>
      </c>
      <c r="E5538" s="4">
        <v>40373</v>
      </c>
      <c r="F5538">
        <v>34</v>
      </c>
      <c r="G5538" s="15">
        <f>I5538*F5538</f>
        <v>5780</v>
      </c>
      <c r="H5538" s="9">
        <v>0</v>
      </c>
      <c r="I5538" s="13">
        <f>VLOOKUP($U5538,Pricebook!$A:$D,4,0)</f>
        <v>170</v>
      </c>
      <c r="J5538" s="11">
        <f>G5538*(1-H5538)</f>
        <v>5780</v>
      </c>
      <c r="K5538" t="s">
        <v>1042</v>
      </c>
      <c r="L5538" t="s">
        <v>41</v>
      </c>
      <c r="M5538" t="str">
        <f>VLOOKUP($L5538,Companies!$A:$G,7,)</f>
        <v>EDP Services</v>
      </c>
      <c r="N5538" t="str">
        <f>VLOOKUP($L5538,Companies!$A:$G,6,)</f>
        <v>Technology</v>
      </c>
      <c r="O5538" s="6" t="s">
        <v>661</v>
      </c>
      <c r="P5538" s="6">
        <v>81301</v>
      </c>
      <c r="Q5538" t="s">
        <v>237</v>
      </c>
      <c r="R5538" t="s">
        <v>23</v>
      </c>
      <c r="S5538" s="4">
        <v>40375</v>
      </c>
      <c r="T5538" s="7">
        <f>S5538-E5538</f>
        <v>2</v>
      </c>
      <c r="U5538" t="s">
        <v>14219</v>
      </c>
      <c r="V5538" s="6" t="s">
        <v>14251</v>
      </c>
      <c r="W5538" t="s">
        <v>14266</v>
      </c>
      <c r="X5538" t="s">
        <v>14188</v>
      </c>
      <c r="Y5538" t="str">
        <f>VLOOKUP(R5538,Managers!$A:$B,2,)</f>
        <v>Bob Turner</v>
      </c>
      <c r="Z5538" s="11">
        <f>VLOOKUP(X5538,HourlyWages!$A:$B,2,0)</f>
        <v>52</v>
      </c>
      <c r="AA5538">
        <v>1</v>
      </c>
    </row>
    <row r="5539" spans="1:27" x14ac:dyDescent="0.3">
      <c r="A5539" t="b">
        <f>COUNTIF($C$1:C5539, C5539)&gt;1</f>
        <v>0</v>
      </c>
      <c r="B5539" t="b">
        <f>VLOOKUP(C5539,Sheet3!$A:$B,2,0) &gt; 1</f>
        <v>0</v>
      </c>
      <c r="C5539">
        <v>5538</v>
      </c>
      <c r="D5539">
        <v>39238</v>
      </c>
      <c r="E5539" s="4">
        <v>40447</v>
      </c>
      <c r="F5539">
        <v>9</v>
      </c>
      <c r="G5539" s="15">
        <f>I5539*F5539</f>
        <v>1440</v>
      </c>
      <c r="H5539" s="9">
        <v>0.1</v>
      </c>
      <c r="I5539" s="13">
        <f>VLOOKUP($U5539,Pricebook!$A:$D,4,0)</f>
        <v>160</v>
      </c>
      <c r="J5539" s="11">
        <f>G5539*(1-H5539)</f>
        <v>1296</v>
      </c>
      <c r="K5539" t="s">
        <v>206</v>
      </c>
      <c r="L5539" t="s">
        <v>207</v>
      </c>
      <c r="M5539" t="str">
        <f>VLOOKUP($L5539,Companies!$A:$G,7,)</f>
        <v>Television Services</v>
      </c>
      <c r="N5539" t="str">
        <f>VLOOKUP($L5539,Companies!$A:$G,6,)</f>
        <v>Consumer Services</v>
      </c>
      <c r="O5539" s="6" t="s">
        <v>2680</v>
      </c>
      <c r="P5539" s="6" t="s">
        <v>2681</v>
      </c>
      <c r="Q5539" t="s">
        <v>87</v>
      </c>
      <c r="R5539" t="s">
        <v>61</v>
      </c>
      <c r="S5539" s="4">
        <v>40448</v>
      </c>
      <c r="T5539" s="7">
        <f>S5539-E5539</f>
        <v>1</v>
      </c>
      <c r="U5539" t="s">
        <v>14218</v>
      </c>
      <c r="V5539" s="6" t="s">
        <v>14254</v>
      </c>
      <c r="W5539" t="s">
        <v>14255</v>
      </c>
      <c r="X5539" t="s">
        <v>14198</v>
      </c>
      <c r="Y5539" t="str">
        <f>VLOOKUP(R5539,Managers!$A:$B,2,)</f>
        <v>Allen Young</v>
      </c>
      <c r="Z5539" s="11">
        <f>VLOOKUP(X5539,HourlyWages!$A:$B,2,0)</f>
        <v>51</v>
      </c>
      <c r="AA5539">
        <v>1</v>
      </c>
    </row>
    <row r="5540" spans="1:27" x14ac:dyDescent="0.3">
      <c r="A5540" t="b">
        <f>COUNTIF($C$1:C5540, C5540)&gt;1</f>
        <v>0</v>
      </c>
      <c r="B5540" t="b">
        <f>VLOOKUP(C5540,Sheet3!$A:$B,2,0) &gt; 1</f>
        <v>0</v>
      </c>
      <c r="C5540">
        <v>5539</v>
      </c>
      <c r="D5540">
        <v>39265</v>
      </c>
      <c r="E5540" s="4">
        <v>40305</v>
      </c>
      <c r="F5540">
        <v>47</v>
      </c>
      <c r="G5540" s="15">
        <f>I5540*F5540</f>
        <v>5640</v>
      </c>
      <c r="H5540" s="9">
        <v>0.02</v>
      </c>
      <c r="I5540" s="13">
        <f>VLOOKUP($U5540,Pricebook!$A:$D,4,0)</f>
        <v>120</v>
      </c>
      <c r="J5540" s="11">
        <f>G5540*(1-H5540)</f>
        <v>5527.2</v>
      </c>
      <c r="K5540" t="s">
        <v>2682</v>
      </c>
      <c r="L5540" t="s">
        <v>482</v>
      </c>
      <c r="M5540" t="str">
        <f>VLOOKUP($L5540,Companies!$A:$G,7,)</f>
        <v>Television Services</v>
      </c>
      <c r="N5540" t="str">
        <f>VLOOKUP($L5540,Companies!$A:$G,6,)</f>
        <v>Consumer Services</v>
      </c>
      <c r="O5540" s="6" t="s">
        <v>1122</v>
      </c>
      <c r="P5540" s="6">
        <v>63376</v>
      </c>
      <c r="Q5540" t="s">
        <v>358</v>
      </c>
      <c r="R5540" t="s">
        <v>16</v>
      </c>
      <c r="S5540" s="4">
        <v>40306</v>
      </c>
      <c r="T5540" s="7">
        <f>S5540-E5540</f>
        <v>1</v>
      </c>
      <c r="U5540" t="s">
        <v>14212</v>
      </c>
      <c r="V5540" s="6" t="s">
        <v>14254</v>
      </c>
      <c r="W5540" t="s">
        <v>14269</v>
      </c>
      <c r="X5540" t="s">
        <v>14203</v>
      </c>
      <c r="Y5540" t="str">
        <f>VLOOKUP(R5540,Managers!$A:$B,2,)</f>
        <v>Josh Martinez</v>
      </c>
      <c r="Z5540" s="11">
        <f>VLOOKUP(X5540,HourlyWages!$A:$B,2,0)</f>
        <v>62</v>
      </c>
      <c r="AA5540">
        <v>1</v>
      </c>
    </row>
    <row r="5541" spans="1:27" x14ac:dyDescent="0.3">
      <c r="A5541" t="b">
        <f>COUNTIF($C$1:C5541, C5541)&gt;1</f>
        <v>0</v>
      </c>
      <c r="B5541" t="b">
        <f>VLOOKUP(C5541,Sheet3!$A:$B,2,0) &gt; 1</f>
        <v>0</v>
      </c>
      <c r="C5541">
        <v>5540</v>
      </c>
      <c r="D5541">
        <v>39266</v>
      </c>
      <c r="E5541" s="4">
        <v>41148</v>
      </c>
      <c r="F5541">
        <v>4</v>
      </c>
      <c r="G5541" s="15">
        <f>I5541*F5541</f>
        <v>440</v>
      </c>
      <c r="H5541" s="9">
        <v>0.02</v>
      </c>
      <c r="I5541" s="13">
        <f>VLOOKUP($U5541,Pricebook!$A:$D,4,0)</f>
        <v>110</v>
      </c>
      <c r="J5541" s="11">
        <f>G5541*(1-H5541)</f>
        <v>431.2</v>
      </c>
      <c r="K5541" t="s">
        <v>958</v>
      </c>
      <c r="L5541" t="s">
        <v>576</v>
      </c>
      <c r="M5541" t="str">
        <f>VLOOKUP($L5541,Companies!$A:$G,7,)</f>
        <v>Clothing/Shoe/Accessory Stores</v>
      </c>
      <c r="N5541" t="str">
        <f>VLOOKUP($L5541,Companies!$A:$G,6,)</f>
        <v>Consumer Services</v>
      </c>
      <c r="O5541" s="6" t="s">
        <v>1790</v>
      </c>
      <c r="P5541" s="6" t="s">
        <v>1791</v>
      </c>
      <c r="Q5541" t="s">
        <v>91</v>
      </c>
      <c r="R5541" t="s">
        <v>61</v>
      </c>
      <c r="S5541" s="4">
        <v>41149</v>
      </c>
      <c r="T5541" s="7">
        <f>S5541-E5541</f>
        <v>1</v>
      </c>
      <c r="U5541" t="s">
        <v>14220</v>
      </c>
      <c r="V5541" s="6" t="s">
        <v>14251</v>
      </c>
      <c r="W5541" t="s">
        <v>14263</v>
      </c>
      <c r="X5541" t="s">
        <v>14184</v>
      </c>
      <c r="Y5541" t="str">
        <f>VLOOKUP(R5541,Managers!$A:$B,2,)</f>
        <v>Allen Young</v>
      </c>
      <c r="Z5541" s="11">
        <f>VLOOKUP(X5541,HourlyWages!$A:$B,2,0)</f>
        <v>50</v>
      </c>
      <c r="AA5541">
        <v>1</v>
      </c>
    </row>
    <row r="5542" spans="1:27" x14ac:dyDescent="0.3">
      <c r="A5542" t="b">
        <f>COUNTIF($C$1:C5542, C5542)&gt;1</f>
        <v>0</v>
      </c>
      <c r="B5542" t="b">
        <f>VLOOKUP(C5542,Sheet3!$A:$B,2,0) &gt; 1</f>
        <v>0</v>
      </c>
      <c r="C5542">
        <v>5541</v>
      </c>
      <c r="D5542">
        <v>39266</v>
      </c>
      <c r="E5542" s="4">
        <v>41148</v>
      </c>
      <c r="F5542">
        <v>14</v>
      </c>
      <c r="G5542" s="15">
        <f>I5542*F5542</f>
        <v>2800</v>
      </c>
      <c r="H5542" s="9">
        <v>0.09</v>
      </c>
      <c r="I5542" s="13">
        <f>VLOOKUP($U5542,Pricebook!$A:$D,4,0)</f>
        <v>200</v>
      </c>
      <c r="J5542" s="11">
        <f>G5542*(1-H5542)</f>
        <v>2548</v>
      </c>
      <c r="K5542" t="s">
        <v>958</v>
      </c>
      <c r="L5542" t="s">
        <v>576</v>
      </c>
      <c r="M5542" t="str">
        <f>VLOOKUP($L5542,Companies!$A:$G,7,)</f>
        <v>Clothing/Shoe/Accessory Stores</v>
      </c>
      <c r="N5542" t="str">
        <f>VLOOKUP($L5542,Companies!$A:$G,6,)</f>
        <v>Consumer Services</v>
      </c>
      <c r="O5542" s="6" t="s">
        <v>1368</v>
      </c>
      <c r="P5542" s="6" t="s">
        <v>1369</v>
      </c>
      <c r="Q5542" t="s">
        <v>149</v>
      </c>
      <c r="R5542" t="s">
        <v>61</v>
      </c>
      <c r="S5542" s="4">
        <v>41150</v>
      </c>
      <c r="T5542" s="7">
        <f>S5542-E5542</f>
        <v>2</v>
      </c>
      <c r="U5542" t="s">
        <v>14214</v>
      </c>
      <c r="V5542" s="6" t="s">
        <v>14257</v>
      </c>
      <c r="W5542" t="s">
        <v>14259</v>
      </c>
      <c r="X5542" t="s">
        <v>14201</v>
      </c>
      <c r="Y5542" t="str">
        <f>VLOOKUP(R5542,Managers!$A:$B,2,)</f>
        <v>Allen Young</v>
      </c>
      <c r="Z5542" s="11">
        <f>VLOOKUP(X5542,HourlyWages!$A:$B,2,0)</f>
        <v>53</v>
      </c>
      <c r="AA5542">
        <v>1</v>
      </c>
    </row>
    <row r="5543" spans="1:27" x14ac:dyDescent="0.3">
      <c r="A5543" t="b">
        <f>COUNTIF($C$1:C5543, C5543)&gt;1</f>
        <v>0</v>
      </c>
      <c r="B5543" t="b">
        <f>VLOOKUP(C5543,Sheet3!$A:$B,2,0) &gt; 1</f>
        <v>0</v>
      </c>
      <c r="C5543">
        <v>5542</v>
      </c>
      <c r="D5543">
        <v>39266</v>
      </c>
      <c r="E5543" s="4">
        <v>41148</v>
      </c>
      <c r="F5543">
        <v>16</v>
      </c>
      <c r="G5543" s="15">
        <f>I5543*F5543</f>
        <v>2720</v>
      </c>
      <c r="H5543" s="9">
        <v>0.09</v>
      </c>
      <c r="I5543" s="13">
        <f>VLOOKUP($U5543,Pricebook!$A:$D,4,0)</f>
        <v>170</v>
      </c>
      <c r="J5543" s="11">
        <f>G5543*(1-H5543)</f>
        <v>2475.2000000000003</v>
      </c>
      <c r="K5543" t="s">
        <v>958</v>
      </c>
      <c r="L5543" t="s">
        <v>576</v>
      </c>
      <c r="M5543" t="str">
        <f>VLOOKUP($L5543,Companies!$A:$G,7,)</f>
        <v>Clothing/Shoe/Accessory Stores</v>
      </c>
      <c r="N5543" t="str">
        <f>VLOOKUP($L5543,Companies!$A:$G,6,)</f>
        <v>Consumer Services</v>
      </c>
      <c r="O5543" s="6" t="s">
        <v>1031</v>
      </c>
      <c r="P5543" s="6" t="s">
        <v>1032</v>
      </c>
      <c r="Q5543" t="s">
        <v>492</v>
      </c>
      <c r="R5543" t="s">
        <v>61</v>
      </c>
      <c r="S5543" s="4">
        <v>41150</v>
      </c>
      <c r="T5543" s="7">
        <f>S5543-E5543</f>
        <v>2</v>
      </c>
      <c r="U5543" t="s">
        <v>14219</v>
      </c>
      <c r="V5543" s="6" t="s">
        <v>14251</v>
      </c>
      <c r="W5543" t="s">
        <v>14268</v>
      </c>
      <c r="X5543" t="s">
        <v>14197</v>
      </c>
      <c r="Y5543" t="str">
        <f>VLOOKUP(R5543,Managers!$A:$B,2,)</f>
        <v>Allen Young</v>
      </c>
      <c r="Z5543" s="11">
        <f>VLOOKUP(X5543,HourlyWages!$A:$B,2,0)</f>
        <v>71</v>
      </c>
      <c r="AA5543">
        <v>1</v>
      </c>
    </row>
    <row r="5544" spans="1:27" x14ac:dyDescent="0.3">
      <c r="A5544" t="b">
        <f>COUNTIF($C$1:C5544, C5544)&gt;1</f>
        <v>0</v>
      </c>
      <c r="B5544" t="b">
        <f>VLOOKUP(C5544,Sheet3!$A:$B,2,0) &gt; 1</f>
        <v>0</v>
      </c>
      <c r="C5544">
        <v>5543</v>
      </c>
      <c r="D5544">
        <v>39267</v>
      </c>
      <c r="E5544" s="4">
        <v>40196</v>
      </c>
      <c r="F5544">
        <v>26</v>
      </c>
      <c r="G5544" s="15">
        <f>I5544*F5544</f>
        <v>3250</v>
      </c>
      <c r="H5544" s="9">
        <v>0.08</v>
      </c>
      <c r="I5544" s="13">
        <f>VLOOKUP($U5544,Pricebook!$A:$D,4,0)</f>
        <v>125</v>
      </c>
      <c r="J5544" s="11">
        <f>G5544*(1-H5544)</f>
        <v>2990</v>
      </c>
      <c r="K5544" t="s">
        <v>243</v>
      </c>
      <c r="L5544" t="s">
        <v>244</v>
      </c>
      <c r="M5544" t="str">
        <f>VLOOKUP($L5544,Companies!$A:$G,7,)</f>
        <v>Computer Communications Equipment</v>
      </c>
      <c r="N5544" t="str">
        <f>VLOOKUP($L5544,Companies!$A:$G,6,)</f>
        <v>Technology</v>
      </c>
      <c r="O5544" s="6" t="s">
        <v>616</v>
      </c>
      <c r="P5544" s="6">
        <v>30809</v>
      </c>
      <c r="Q5544" t="s">
        <v>134</v>
      </c>
      <c r="R5544" t="s">
        <v>34</v>
      </c>
      <c r="S5544" s="4">
        <v>40198</v>
      </c>
      <c r="T5544" s="7">
        <f>S5544-E5544</f>
        <v>2</v>
      </c>
      <c r="U5544" t="s">
        <v>14208</v>
      </c>
      <c r="V5544" s="6" t="s">
        <v>14254</v>
      </c>
      <c r="W5544" t="s">
        <v>14255</v>
      </c>
      <c r="X5544" t="s">
        <v>14189</v>
      </c>
      <c r="Y5544" t="str">
        <f>VLOOKUP(R5544,Managers!$A:$B,2,)</f>
        <v>Frank Mitchell</v>
      </c>
      <c r="Z5544" s="11">
        <f>VLOOKUP(X5544,HourlyWages!$A:$B,2,0)</f>
        <v>62</v>
      </c>
      <c r="AA5544">
        <v>1</v>
      </c>
    </row>
    <row r="5545" spans="1:27" x14ac:dyDescent="0.3">
      <c r="A5545" t="b">
        <f>COUNTIF($C$1:C5545, C5545)&gt;1</f>
        <v>0</v>
      </c>
      <c r="B5545" t="b">
        <f>VLOOKUP(C5545,Sheet3!$A:$B,2,0) &gt; 1</f>
        <v>0</v>
      </c>
      <c r="C5545">
        <v>5544</v>
      </c>
      <c r="D5545">
        <v>39267</v>
      </c>
      <c r="E5545" s="4">
        <v>40196</v>
      </c>
      <c r="F5545">
        <v>46</v>
      </c>
      <c r="G5545" s="15">
        <f>I5545*F5545</f>
        <v>9200</v>
      </c>
      <c r="H5545" s="9">
        <v>0.09</v>
      </c>
      <c r="I5545" s="13">
        <f>VLOOKUP($U5545,Pricebook!$A:$D,4,0)</f>
        <v>200</v>
      </c>
      <c r="J5545" s="11">
        <f>G5545*(1-H5545)</f>
        <v>8372</v>
      </c>
      <c r="K5545" t="s">
        <v>243</v>
      </c>
      <c r="L5545" t="s">
        <v>244</v>
      </c>
      <c r="M5545" t="str">
        <f>VLOOKUP($L5545,Companies!$A:$G,7,)</f>
        <v>Computer Communications Equipment</v>
      </c>
      <c r="N5545" t="str">
        <f>VLOOKUP($L5545,Companies!$A:$G,6,)</f>
        <v>Technology</v>
      </c>
      <c r="O5545" s="6" t="s">
        <v>616</v>
      </c>
      <c r="P5545" s="6">
        <v>30809</v>
      </c>
      <c r="Q5545" t="s">
        <v>134</v>
      </c>
      <c r="R5545" t="s">
        <v>34</v>
      </c>
      <c r="S5545" s="4">
        <v>40197</v>
      </c>
      <c r="T5545" s="7">
        <f>S5545-E5545</f>
        <v>1</v>
      </c>
      <c r="U5545" t="s">
        <v>14206</v>
      </c>
      <c r="V5545" s="6" t="s">
        <v>14251</v>
      </c>
      <c r="W5545" t="s">
        <v>14266</v>
      </c>
      <c r="X5545" t="s">
        <v>14202</v>
      </c>
      <c r="Y5545" t="str">
        <f>VLOOKUP(R5545,Managers!$A:$B,2,)</f>
        <v>Frank Mitchell</v>
      </c>
      <c r="Z5545" s="11">
        <f>VLOOKUP(X5545,HourlyWages!$A:$B,2,0)</f>
        <v>71</v>
      </c>
      <c r="AA5545">
        <v>1</v>
      </c>
    </row>
    <row r="5546" spans="1:27" x14ac:dyDescent="0.3">
      <c r="A5546" t="b">
        <f>COUNTIF($C$1:C5546, C5546)&gt;1</f>
        <v>0</v>
      </c>
      <c r="B5546" t="b">
        <f>VLOOKUP(C5546,Sheet3!$A:$B,2,0) &gt; 1</f>
        <v>0</v>
      </c>
      <c r="C5546">
        <v>5545</v>
      </c>
      <c r="D5546">
        <v>39268</v>
      </c>
      <c r="E5546" s="4">
        <v>40655</v>
      </c>
      <c r="F5546">
        <v>44</v>
      </c>
      <c r="G5546" s="15">
        <f>I5546*F5546</f>
        <v>7040</v>
      </c>
      <c r="H5546" s="9">
        <v>0.02</v>
      </c>
      <c r="I5546" s="13">
        <f>VLOOKUP($U5546,Pricebook!$A:$D,4,0)</f>
        <v>160</v>
      </c>
      <c r="J5546" s="11">
        <f>G5546*(1-H5546)</f>
        <v>6899.2</v>
      </c>
      <c r="K5546" t="s">
        <v>1148</v>
      </c>
      <c r="L5546" t="s">
        <v>434</v>
      </c>
      <c r="M5546" t="str">
        <f>VLOOKUP($L5546,Companies!$A:$G,7,)</f>
        <v>Telecommunications Equipment</v>
      </c>
      <c r="N5546" t="str">
        <f>VLOOKUP($L5546,Companies!$A:$G,6,)</f>
        <v>Consumer Services</v>
      </c>
      <c r="O5546" s="6" t="s">
        <v>394</v>
      </c>
      <c r="P5546" s="6">
        <v>19087</v>
      </c>
      <c r="Q5546" t="s">
        <v>232</v>
      </c>
      <c r="R5546" t="s">
        <v>61</v>
      </c>
      <c r="S5546" s="4">
        <v>40657</v>
      </c>
      <c r="T5546" s="7">
        <f>S5546-E5546</f>
        <v>2</v>
      </c>
      <c r="U5546" t="s">
        <v>14218</v>
      </c>
      <c r="V5546" s="6" t="s">
        <v>14257</v>
      </c>
      <c r="W5546" t="s">
        <v>14259</v>
      </c>
      <c r="X5546" t="s">
        <v>14185</v>
      </c>
      <c r="Y5546" t="str">
        <f>VLOOKUP(R5546,Managers!$A:$B,2,)</f>
        <v>Allen Young</v>
      </c>
      <c r="Z5546" s="11">
        <f>VLOOKUP(X5546,HourlyWages!$A:$B,2,0)</f>
        <v>70</v>
      </c>
      <c r="AA5546">
        <v>1</v>
      </c>
    </row>
    <row r="5547" spans="1:27" x14ac:dyDescent="0.3">
      <c r="A5547" t="b">
        <f>COUNTIF($C$1:C5547, C5547)&gt;1</f>
        <v>0</v>
      </c>
      <c r="B5547" t="b">
        <f>VLOOKUP(C5547,Sheet3!$A:$B,2,0) &gt; 1</f>
        <v>0</v>
      </c>
      <c r="C5547">
        <v>5546</v>
      </c>
      <c r="D5547">
        <v>39268</v>
      </c>
      <c r="E5547" s="4">
        <v>40655</v>
      </c>
      <c r="F5547">
        <v>45</v>
      </c>
      <c r="G5547" s="15">
        <f>I5547*F5547</f>
        <v>6300</v>
      </c>
      <c r="H5547" s="9">
        <v>0.1</v>
      </c>
      <c r="I5547" s="13">
        <f>VLOOKUP($U5547,Pricebook!$A:$D,4,0)</f>
        <v>140</v>
      </c>
      <c r="J5547" s="11">
        <f>G5547*(1-H5547)</f>
        <v>5670</v>
      </c>
      <c r="K5547" t="s">
        <v>1148</v>
      </c>
      <c r="L5547" t="s">
        <v>434</v>
      </c>
      <c r="M5547" t="str">
        <f>VLOOKUP($L5547,Companies!$A:$G,7,)</f>
        <v>Telecommunications Equipment</v>
      </c>
      <c r="N5547" t="str">
        <f>VLOOKUP($L5547,Companies!$A:$G,6,)</f>
        <v>Consumer Services</v>
      </c>
      <c r="O5547" s="6" t="s">
        <v>394</v>
      </c>
      <c r="P5547" s="6">
        <v>19087</v>
      </c>
      <c r="Q5547" t="s">
        <v>232</v>
      </c>
      <c r="R5547" t="s">
        <v>61</v>
      </c>
      <c r="S5547" s="4">
        <v>40658</v>
      </c>
      <c r="T5547" s="7">
        <f>S5547-E5547</f>
        <v>3</v>
      </c>
      <c r="U5547" t="s">
        <v>14213</v>
      </c>
      <c r="V5547" s="6" t="s">
        <v>14251</v>
      </c>
      <c r="W5547" t="s">
        <v>14266</v>
      </c>
      <c r="X5547" t="s">
        <v>14184</v>
      </c>
      <c r="Y5547" t="str">
        <f>VLOOKUP(R5547,Managers!$A:$B,2,)</f>
        <v>Allen Young</v>
      </c>
      <c r="Z5547" s="11">
        <f>VLOOKUP(X5547,HourlyWages!$A:$B,2,0)</f>
        <v>50</v>
      </c>
      <c r="AA5547">
        <v>1</v>
      </c>
    </row>
    <row r="5548" spans="1:27" x14ac:dyDescent="0.3">
      <c r="A5548" t="b">
        <f>COUNTIF($C$1:C5548, C5548)&gt;1</f>
        <v>0</v>
      </c>
      <c r="B5548" t="b">
        <f>VLOOKUP(C5548,Sheet3!$A:$B,2,0) &gt; 1</f>
        <v>0</v>
      </c>
      <c r="C5548">
        <v>5547</v>
      </c>
      <c r="D5548">
        <v>39269</v>
      </c>
      <c r="E5548" s="4">
        <v>41208</v>
      </c>
      <c r="F5548">
        <v>16</v>
      </c>
      <c r="G5548" s="15">
        <f>I5548*F5548</f>
        <v>2400</v>
      </c>
      <c r="H5548" s="9">
        <v>0.06</v>
      </c>
      <c r="I5548" s="13">
        <f>VLOOKUP($U5548,Pricebook!$A:$D,4,0)</f>
        <v>150</v>
      </c>
      <c r="J5548" s="11">
        <f>G5548*(1-H5548)</f>
        <v>2256</v>
      </c>
      <c r="K5548" t="s">
        <v>824</v>
      </c>
      <c r="L5548" t="s">
        <v>434</v>
      </c>
      <c r="M5548" t="str">
        <f>VLOOKUP($L5548,Companies!$A:$G,7,)</f>
        <v>Telecommunications Equipment</v>
      </c>
      <c r="N5548" t="str">
        <f>VLOOKUP($L5548,Companies!$A:$G,6,)</f>
        <v>Consumer Services</v>
      </c>
      <c r="O5548" s="6" t="s">
        <v>2300</v>
      </c>
      <c r="P5548" s="6">
        <v>76308</v>
      </c>
      <c r="Q5548" t="s">
        <v>48</v>
      </c>
      <c r="R5548" t="s">
        <v>16</v>
      </c>
      <c r="S5548" s="4">
        <v>41215</v>
      </c>
      <c r="T5548" s="7">
        <f>S5548-E5548</f>
        <v>7</v>
      </c>
      <c r="U5548" t="s">
        <v>14210</v>
      </c>
      <c r="V5548" s="6" t="s">
        <v>14251</v>
      </c>
      <c r="W5548" t="s">
        <v>14268</v>
      </c>
      <c r="X5548" t="s">
        <v>14192</v>
      </c>
      <c r="Y5548" t="str">
        <f>VLOOKUP(R5548,Managers!$A:$B,2,)</f>
        <v>Josh Martinez</v>
      </c>
      <c r="Z5548" s="11">
        <f>VLOOKUP(X5548,HourlyWages!$A:$B,2,0)</f>
        <v>75</v>
      </c>
      <c r="AA5548">
        <v>1</v>
      </c>
    </row>
    <row r="5549" spans="1:27" x14ac:dyDescent="0.3">
      <c r="A5549" t="b">
        <f>COUNTIF($C$1:C5549, C5549)&gt;1</f>
        <v>0</v>
      </c>
      <c r="B5549" t="b">
        <f>VLOOKUP(C5549,Sheet3!$A:$B,2,0) &gt; 1</f>
        <v>0</v>
      </c>
      <c r="C5549">
        <v>5548</v>
      </c>
      <c r="D5549">
        <v>39270</v>
      </c>
      <c r="E5549" s="4">
        <v>40580</v>
      </c>
      <c r="F5549">
        <v>11</v>
      </c>
      <c r="G5549" s="15">
        <f>I5549*F5549</f>
        <v>1540</v>
      </c>
      <c r="H5549" s="9">
        <v>7.0000000000000007E-2</v>
      </c>
      <c r="I5549" s="13">
        <f>VLOOKUP($U5549,Pricebook!$A:$D,4,0)</f>
        <v>140</v>
      </c>
      <c r="J5549" s="11">
        <f>G5549*(1-H5549)</f>
        <v>1432.1999999999998</v>
      </c>
      <c r="K5549" t="s">
        <v>1279</v>
      </c>
      <c r="L5549" t="s">
        <v>125</v>
      </c>
      <c r="M5549" t="str">
        <f>VLOOKUP($L5549,Companies!$A:$G,7,)</f>
        <v>EDP Services</v>
      </c>
      <c r="N5549" t="str">
        <f>VLOOKUP($L5549,Companies!$A:$G,6,)</f>
        <v>Technology</v>
      </c>
      <c r="O5549" s="6" t="s">
        <v>495</v>
      </c>
      <c r="P5549" s="6">
        <v>80112</v>
      </c>
      <c r="Q5549" t="s">
        <v>237</v>
      </c>
      <c r="R5549" t="s">
        <v>23</v>
      </c>
      <c r="S5549" s="4">
        <v>40580</v>
      </c>
      <c r="T5549" s="7">
        <f>S5549-E5549</f>
        <v>0</v>
      </c>
      <c r="U5549" t="s">
        <v>14213</v>
      </c>
      <c r="V5549" s="6" t="s">
        <v>14257</v>
      </c>
      <c r="W5549" t="s">
        <v>14264</v>
      </c>
      <c r="X5549" t="s">
        <v>14193</v>
      </c>
      <c r="Y5549" t="str">
        <f>VLOOKUP(R5549,Managers!$A:$B,2,)</f>
        <v>Bob Turner</v>
      </c>
      <c r="Z5549" s="11">
        <f>VLOOKUP(X5549,HourlyWages!$A:$B,2,0)</f>
        <v>57</v>
      </c>
      <c r="AA5549">
        <v>1</v>
      </c>
    </row>
    <row r="5550" spans="1:27" x14ac:dyDescent="0.3">
      <c r="A5550" t="b">
        <f>COUNTIF($C$1:C5550, C5550)&gt;1</f>
        <v>0</v>
      </c>
      <c r="B5550" t="b">
        <f>VLOOKUP(C5550,Sheet3!$A:$B,2,0) &gt; 1</f>
        <v>0</v>
      </c>
      <c r="C5550">
        <v>5549</v>
      </c>
      <c r="D5550">
        <v>39300</v>
      </c>
      <c r="E5550" s="4">
        <v>41021</v>
      </c>
      <c r="F5550">
        <v>9</v>
      </c>
      <c r="G5550" s="15">
        <f>I5550*F5550</f>
        <v>1530</v>
      </c>
      <c r="H5550" s="9">
        <v>0.01</v>
      </c>
      <c r="I5550" s="13">
        <f>VLOOKUP($U5550,Pricebook!$A:$D,4,0)</f>
        <v>170</v>
      </c>
      <c r="J5550" s="11">
        <f>G5550*(1-H5550)</f>
        <v>1514.7</v>
      </c>
      <c r="K5550" t="s">
        <v>2489</v>
      </c>
      <c r="L5550" t="s">
        <v>27</v>
      </c>
      <c r="M5550" t="str">
        <f>VLOOKUP($L5550,Companies!$A:$G,7,)</f>
        <v>Television Services</v>
      </c>
      <c r="N5550" t="str">
        <f>VLOOKUP($L5550,Companies!$A:$G,6,)</f>
        <v>Consumer Services</v>
      </c>
      <c r="O5550" s="6" t="s">
        <v>2683</v>
      </c>
      <c r="P5550" s="6" t="s">
        <v>2684</v>
      </c>
      <c r="Q5550" t="s">
        <v>317</v>
      </c>
      <c r="R5550" t="s">
        <v>61</v>
      </c>
      <c r="S5550" s="4">
        <v>41023</v>
      </c>
      <c r="T5550" s="7">
        <f>S5550-E5550</f>
        <v>2</v>
      </c>
      <c r="U5550" t="s">
        <v>14219</v>
      </c>
      <c r="V5550" s="6" t="s">
        <v>14251</v>
      </c>
      <c r="W5550" t="s">
        <v>14266</v>
      </c>
      <c r="X5550" t="s">
        <v>14203</v>
      </c>
      <c r="Y5550" t="str">
        <f>VLOOKUP(R5550,Managers!$A:$B,2,)</f>
        <v>Allen Young</v>
      </c>
      <c r="Z5550" s="11">
        <f>VLOOKUP(X5550,HourlyWages!$A:$B,2,0)</f>
        <v>62</v>
      </c>
      <c r="AA5550">
        <v>1</v>
      </c>
    </row>
    <row r="5551" spans="1:27" x14ac:dyDescent="0.3">
      <c r="A5551" t="b">
        <f>COUNTIF($C$1:C5551, C5551)&gt;1</f>
        <v>0</v>
      </c>
      <c r="B5551" t="b">
        <f>VLOOKUP(C5551,Sheet3!$A:$B,2,0) &gt; 1</f>
        <v>0</v>
      </c>
      <c r="C5551">
        <v>5550</v>
      </c>
      <c r="D5551">
        <v>39301</v>
      </c>
      <c r="E5551" s="4">
        <v>39894</v>
      </c>
      <c r="F5551">
        <v>4</v>
      </c>
      <c r="G5551" s="15">
        <f>I5551*F5551</f>
        <v>560</v>
      </c>
      <c r="H5551" s="9">
        <v>0.08</v>
      </c>
      <c r="I5551" s="13">
        <f>VLOOKUP($U5551,Pricebook!$A:$D,4,0)</f>
        <v>140</v>
      </c>
      <c r="J5551" s="11">
        <f>G5551*(1-H5551)</f>
        <v>515.20000000000005</v>
      </c>
      <c r="K5551" t="s">
        <v>1057</v>
      </c>
      <c r="L5551" t="s">
        <v>374</v>
      </c>
      <c r="M5551" t="str">
        <f>VLOOKUP($L5551,Companies!$A:$G,7,)</f>
        <v>Computer Software: Prepackaged Software</v>
      </c>
      <c r="N5551" t="str">
        <f>VLOOKUP($L5551,Companies!$A:$G,6,)</f>
        <v>Technology</v>
      </c>
      <c r="O5551" s="6" t="s">
        <v>1486</v>
      </c>
      <c r="P5551" s="6">
        <v>84020</v>
      </c>
      <c r="Q5551" t="s">
        <v>201</v>
      </c>
      <c r="R5551" t="s">
        <v>23</v>
      </c>
      <c r="S5551" s="4">
        <v>39896</v>
      </c>
      <c r="T5551" s="7">
        <f>S5551-E5551</f>
        <v>2</v>
      </c>
      <c r="U5551" t="s">
        <v>14207</v>
      </c>
      <c r="V5551" s="6" t="s">
        <v>14257</v>
      </c>
      <c r="W5551" t="s">
        <v>14258</v>
      </c>
      <c r="X5551" t="s">
        <v>14202</v>
      </c>
      <c r="Y5551" t="str">
        <f>VLOOKUP(R5551,Managers!$A:$B,2,)</f>
        <v>Bob Turner</v>
      </c>
      <c r="Z5551" s="11">
        <f>VLOOKUP(X5551,HourlyWages!$A:$B,2,0)</f>
        <v>71</v>
      </c>
      <c r="AA5551">
        <v>1</v>
      </c>
    </row>
    <row r="5552" spans="1:27" x14ac:dyDescent="0.3">
      <c r="A5552" t="b">
        <f>COUNTIF($C$1:C5552, C5552)&gt;1</f>
        <v>0</v>
      </c>
      <c r="B5552" t="b">
        <f>VLOOKUP(C5552,Sheet3!$A:$B,2,0) &gt; 1</f>
        <v>0</v>
      </c>
      <c r="C5552">
        <v>5551</v>
      </c>
      <c r="D5552">
        <v>39301</v>
      </c>
      <c r="E5552" s="4">
        <v>39894</v>
      </c>
      <c r="F5552">
        <v>16</v>
      </c>
      <c r="G5552" s="15">
        <f>I5552*F5552</f>
        <v>2400</v>
      </c>
      <c r="H5552" s="9">
        <v>0.1</v>
      </c>
      <c r="I5552" s="13">
        <f>VLOOKUP($U5552,Pricebook!$A:$D,4,0)</f>
        <v>150</v>
      </c>
      <c r="J5552" s="11">
        <f>G5552*(1-H5552)</f>
        <v>2160</v>
      </c>
      <c r="K5552" t="s">
        <v>1057</v>
      </c>
      <c r="L5552" t="s">
        <v>374</v>
      </c>
      <c r="M5552" t="str">
        <f>VLOOKUP($L5552,Companies!$A:$G,7,)</f>
        <v>Computer Software: Prepackaged Software</v>
      </c>
      <c r="N5552" t="str">
        <f>VLOOKUP($L5552,Companies!$A:$G,6,)</f>
        <v>Technology</v>
      </c>
      <c r="O5552" s="6" t="s">
        <v>1494</v>
      </c>
      <c r="P5552" s="6">
        <v>66801</v>
      </c>
      <c r="Q5552" t="s">
        <v>153</v>
      </c>
      <c r="R5552" t="s">
        <v>16</v>
      </c>
      <c r="S5552" s="4">
        <v>39895</v>
      </c>
      <c r="T5552" s="7">
        <f>S5552-E5552</f>
        <v>1</v>
      </c>
      <c r="U5552" t="s">
        <v>14211</v>
      </c>
      <c r="V5552" s="6" t="s">
        <v>14251</v>
      </c>
      <c r="W5552" t="s">
        <v>14261</v>
      </c>
      <c r="X5552" t="s">
        <v>14200</v>
      </c>
      <c r="Y5552" t="str">
        <f>VLOOKUP(R5552,Managers!$A:$B,2,)</f>
        <v>Josh Martinez</v>
      </c>
      <c r="Z5552" s="11">
        <f>VLOOKUP(X5552,HourlyWages!$A:$B,2,0)</f>
        <v>59</v>
      </c>
      <c r="AA5552">
        <v>1</v>
      </c>
    </row>
    <row r="5553" spans="1:27" x14ac:dyDescent="0.3">
      <c r="A5553" t="b">
        <f>COUNTIF($C$1:C5553, C5553)&gt;1</f>
        <v>0</v>
      </c>
      <c r="B5553" t="b">
        <f>VLOOKUP(C5553,Sheet3!$A:$B,2,0) &gt; 1</f>
        <v>0</v>
      </c>
      <c r="C5553">
        <v>5552</v>
      </c>
      <c r="D5553">
        <v>39330</v>
      </c>
      <c r="E5553" s="4">
        <v>40376</v>
      </c>
      <c r="F5553">
        <v>29</v>
      </c>
      <c r="G5553" s="15">
        <f>I5553*F5553</f>
        <v>4060</v>
      </c>
      <c r="H5553" s="9">
        <v>0</v>
      </c>
      <c r="I5553" s="13">
        <f>VLOOKUP($U5553,Pricebook!$A:$D,4,0)</f>
        <v>140</v>
      </c>
      <c r="J5553" s="11">
        <f>G5553*(1-H5553)</f>
        <v>4060</v>
      </c>
      <c r="K5553" t="s">
        <v>1769</v>
      </c>
      <c r="L5553" t="s">
        <v>520</v>
      </c>
      <c r="M5553" t="str">
        <f>VLOOKUP($L5553,Companies!$A:$G,7,)</f>
        <v>Computer Software: Prepackaged Software</v>
      </c>
      <c r="N5553" t="str">
        <f>VLOOKUP($L5553,Companies!$A:$G,6,)</f>
        <v>Technology</v>
      </c>
      <c r="O5553" s="6" t="s">
        <v>1770</v>
      </c>
      <c r="P5553" s="6" t="s">
        <v>1771</v>
      </c>
      <c r="Q5553" t="s">
        <v>48</v>
      </c>
      <c r="R5553" t="s">
        <v>16</v>
      </c>
      <c r="S5553" s="4">
        <v>40377</v>
      </c>
      <c r="T5553" s="7">
        <f>S5553-E5553</f>
        <v>1</v>
      </c>
      <c r="U5553" t="s">
        <v>14207</v>
      </c>
      <c r="V5553" s="6" t="s">
        <v>14257</v>
      </c>
      <c r="W5553" t="s">
        <v>14259</v>
      </c>
      <c r="X5553" t="s">
        <v>14198</v>
      </c>
      <c r="Y5553" t="str">
        <f>VLOOKUP(R5553,Managers!$A:$B,2,)</f>
        <v>Josh Martinez</v>
      </c>
      <c r="Z5553" s="11">
        <f>VLOOKUP(X5553,HourlyWages!$A:$B,2,0)</f>
        <v>51</v>
      </c>
      <c r="AA5553">
        <v>1</v>
      </c>
    </row>
    <row r="5554" spans="1:27" x14ac:dyDescent="0.3">
      <c r="A5554" t="b">
        <f>COUNTIF($C$1:C5554, C5554)&gt;1</f>
        <v>0</v>
      </c>
      <c r="B5554" t="b">
        <f>VLOOKUP(C5554,Sheet3!$A:$B,2,0) &gt; 1</f>
        <v>0</v>
      </c>
      <c r="C5554">
        <v>5553</v>
      </c>
      <c r="D5554">
        <v>39331</v>
      </c>
      <c r="E5554" s="4">
        <v>40799</v>
      </c>
      <c r="F5554">
        <v>23</v>
      </c>
      <c r="G5554" s="15">
        <f>I5554*F5554</f>
        <v>3680</v>
      </c>
      <c r="H5554" s="9">
        <v>0.06</v>
      </c>
      <c r="I5554" s="13">
        <f>VLOOKUP($U5554,Pricebook!$A:$D,4,0)</f>
        <v>160</v>
      </c>
      <c r="J5554" s="11">
        <f>G5554*(1-H5554)</f>
        <v>3459.2</v>
      </c>
      <c r="K5554" t="s">
        <v>1483</v>
      </c>
      <c r="L5554" t="s">
        <v>290</v>
      </c>
      <c r="M5554" t="str">
        <f>VLOOKUP($L5554,Companies!$A:$G,7,)</f>
        <v>Specialty Chemicals</v>
      </c>
      <c r="N5554" t="str">
        <f>VLOOKUP($L5554,Companies!$A:$G,6,)</f>
        <v>Consumer Durables</v>
      </c>
      <c r="O5554" s="6" t="s">
        <v>2488</v>
      </c>
      <c r="P5554" s="6">
        <v>32707</v>
      </c>
      <c r="Q5554" t="s">
        <v>101</v>
      </c>
      <c r="R5554" t="s">
        <v>34</v>
      </c>
      <c r="S5554" s="4">
        <v>40800</v>
      </c>
      <c r="T5554" s="7">
        <f>S5554-E5554</f>
        <v>1</v>
      </c>
      <c r="U5554" t="s">
        <v>14218</v>
      </c>
      <c r="V5554" s="6" t="s">
        <v>14254</v>
      </c>
      <c r="W5554" t="s">
        <v>14269</v>
      </c>
      <c r="X5554" t="s">
        <v>14188</v>
      </c>
      <c r="Y5554" t="str">
        <f>VLOOKUP(R5554,Managers!$A:$B,2,)</f>
        <v>Frank Mitchell</v>
      </c>
      <c r="Z5554" s="11">
        <f>VLOOKUP(X5554,HourlyWages!$A:$B,2,0)</f>
        <v>52</v>
      </c>
      <c r="AA5554">
        <v>1</v>
      </c>
    </row>
    <row r="5555" spans="1:27" x14ac:dyDescent="0.3">
      <c r="A5555" t="b">
        <f>COUNTIF($C$1:C5555, C5555)&gt;1</f>
        <v>0</v>
      </c>
      <c r="B5555" t="b">
        <f>VLOOKUP(C5555,Sheet3!$A:$B,2,0) &gt; 1</f>
        <v>0</v>
      </c>
      <c r="C5555">
        <v>5554</v>
      </c>
      <c r="D5555">
        <v>39332</v>
      </c>
      <c r="E5555" s="4">
        <v>40825</v>
      </c>
      <c r="F5555">
        <v>4</v>
      </c>
      <c r="G5555" s="15">
        <f>I5555*F5555</f>
        <v>500</v>
      </c>
      <c r="H5555" s="9">
        <v>0.01</v>
      </c>
      <c r="I5555" s="13">
        <f>VLOOKUP($U5555,Pricebook!$A:$D,4,0)</f>
        <v>125</v>
      </c>
      <c r="J5555" s="11">
        <f>G5555*(1-H5555)</f>
        <v>495</v>
      </c>
      <c r="K5555" t="s">
        <v>1055</v>
      </c>
      <c r="L5555" t="s">
        <v>13</v>
      </c>
      <c r="M5555" t="str">
        <f>VLOOKUP($L5555,Companies!$A:$G,7,)</f>
        <v>Computer Software: Prepackaged Software</v>
      </c>
      <c r="N5555" t="str">
        <f>VLOOKUP($L5555,Companies!$A:$G,6,)</f>
        <v>Technology</v>
      </c>
      <c r="O5555" s="6" t="s">
        <v>2647</v>
      </c>
      <c r="P5555" s="6" t="s">
        <v>2648</v>
      </c>
      <c r="Q5555" t="s">
        <v>172</v>
      </c>
      <c r="R5555" t="s">
        <v>16</v>
      </c>
      <c r="S5555" s="4">
        <v>40826</v>
      </c>
      <c r="T5555" s="7">
        <f>S5555-E5555</f>
        <v>1</v>
      </c>
      <c r="U5555" t="s">
        <v>14208</v>
      </c>
      <c r="V5555" s="6" t="s">
        <v>14251</v>
      </c>
      <c r="W5555" t="s">
        <v>14266</v>
      </c>
      <c r="X5555" t="s">
        <v>14191</v>
      </c>
      <c r="Y5555" t="str">
        <f>VLOOKUP(R5555,Managers!$A:$B,2,)</f>
        <v>Josh Martinez</v>
      </c>
      <c r="Z5555" s="11">
        <f>VLOOKUP(X5555,HourlyWages!$A:$B,2,0)</f>
        <v>60</v>
      </c>
      <c r="AA5555">
        <v>1</v>
      </c>
    </row>
    <row r="5556" spans="1:27" x14ac:dyDescent="0.3">
      <c r="A5556" t="b">
        <f>COUNTIF($C$1:C5556, C5556)&gt;1</f>
        <v>0</v>
      </c>
      <c r="B5556" t="b">
        <f>VLOOKUP(C5556,Sheet3!$A:$B,2,0) &gt; 1</f>
        <v>0</v>
      </c>
      <c r="C5556">
        <v>5555</v>
      </c>
      <c r="D5556">
        <v>39333</v>
      </c>
      <c r="E5556" s="4">
        <v>40226</v>
      </c>
      <c r="F5556">
        <v>31</v>
      </c>
      <c r="G5556" s="15">
        <f>I5556*F5556</f>
        <v>3875</v>
      </c>
      <c r="H5556" s="9">
        <v>0.1</v>
      </c>
      <c r="I5556" s="13">
        <f>VLOOKUP($U5556,Pricebook!$A:$D,4,0)</f>
        <v>125</v>
      </c>
      <c r="J5556" s="11">
        <f>G5556*(1-H5556)</f>
        <v>3487.5</v>
      </c>
      <c r="K5556" t="s">
        <v>1322</v>
      </c>
      <c r="L5556" t="s">
        <v>406</v>
      </c>
      <c r="M5556" t="str">
        <f>VLOOKUP($L5556,Companies!$A:$G,7,)</f>
        <v>Air Freight/Delivery Services</v>
      </c>
      <c r="N5556" t="str">
        <f>VLOOKUP($L5556,Companies!$A:$G,6,)</f>
        <v>Transportation</v>
      </c>
      <c r="O5556" s="6" t="s">
        <v>1538</v>
      </c>
      <c r="P5556" s="6">
        <v>54302</v>
      </c>
      <c r="Q5556" t="s">
        <v>95</v>
      </c>
      <c r="R5556" t="s">
        <v>16</v>
      </c>
      <c r="S5556" s="4">
        <v>40228</v>
      </c>
      <c r="T5556" s="7">
        <f>S5556-E5556</f>
        <v>2</v>
      </c>
      <c r="U5556" t="s">
        <v>14221</v>
      </c>
      <c r="V5556" s="6" t="s">
        <v>14257</v>
      </c>
      <c r="W5556" t="s">
        <v>14258</v>
      </c>
      <c r="X5556" t="s">
        <v>14201</v>
      </c>
      <c r="Y5556" t="str">
        <f>VLOOKUP(R5556,Managers!$A:$B,2,)</f>
        <v>Josh Martinez</v>
      </c>
      <c r="Z5556" s="11">
        <f>VLOOKUP(X5556,HourlyWages!$A:$B,2,0)</f>
        <v>53</v>
      </c>
      <c r="AA5556">
        <v>1</v>
      </c>
    </row>
    <row r="5557" spans="1:27" x14ac:dyDescent="0.3">
      <c r="A5557" t="b">
        <f>COUNTIF($C$1:C5557, C5557)&gt;1</f>
        <v>0</v>
      </c>
      <c r="B5557" t="b">
        <f>VLOOKUP(C5557,Sheet3!$A:$B,2,0) &gt; 1</f>
        <v>0</v>
      </c>
      <c r="C5557">
        <v>5556</v>
      </c>
      <c r="D5557">
        <v>39333</v>
      </c>
      <c r="E5557" s="4">
        <v>40226</v>
      </c>
      <c r="F5557">
        <v>18</v>
      </c>
      <c r="G5557" s="15">
        <f>I5557*F5557</f>
        <v>1980</v>
      </c>
      <c r="H5557" s="9">
        <v>0.01</v>
      </c>
      <c r="I5557" s="13">
        <f>VLOOKUP($U5557,Pricebook!$A:$D,4,0)</f>
        <v>110</v>
      </c>
      <c r="J5557" s="11">
        <f>G5557*(1-H5557)</f>
        <v>1960.2</v>
      </c>
      <c r="K5557" t="s">
        <v>1322</v>
      </c>
      <c r="L5557" t="s">
        <v>406</v>
      </c>
      <c r="M5557" t="str">
        <f>VLOOKUP($L5557,Companies!$A:$G,7,)</f>
        <v>Air Freight/Delivery Services</v>
      </c>
      <c r="N5557" t="str">
        <f>VLOOKUP($L5557,Companies!$A:$G,6,)</f>
        <v>Transportation</v>
      </c>
      <c r="O5557" s="6" t="s">
        <v>1538</v>
      </c>
      <c r="P5557" s="6">
        <v>54302</v>
      </c>
      <c r="Q5557" t="s">
        <v>95</v>
      </c>
      <c r="R5557" t="s">
        <v>16</v>
      </c>
      <c r="S5557" s="4">
        <v>40226</v>
      </c>
      <c r="T5557" s="7">
        <f>S5557-E5557</f>
        <v>0</v>
      </c>
      <c r="U5557" t="s">
        <v>14215</v>
      </c>
      <c r="V5557" s="6" t="s">
        <v>14251</v>
      </c>
      <c r="W5557" t="s">
        <v>14268</v>
      </c>
      <c r="X5557" t="s">
        <v>14192</v>
      </c>
      <c r="Y5557" t="str">
        <f>VLOOKUP(R5557,Managers!$A:$B,2,)</f>
        <v>Josh Martinez</v>
      </c>
      <c r="Z5557" s="11">
        <f>VLOOKUP(X5557,HourlyWages!$A:$B,2,0)</f>
        <v>75</v>
      </c>
      <c r="AA5557">
        <v>1</v>
      </c>
    </row>
    <row r="5558" spans="1:27" x14ac:dyDescent="0.3">
      <c r="A5558" t="b">
        <f>COUNTIF($C$1:C5558, C5558)&gt;1</f>
        <v>0</v>
      </c>
      <c r="B5558" t="b">
        <f>VLOOKUP(C5558,Sheet3!$A:$B,2,0) &gt; 1</f>
        <v>0</v>
      </c>
      <c r="C5558">
        <v>5557</v>
      </c>
      <c r="D5558">
        <v>39335</v>
      </c>
      <c r="E5558" s="4">
        <v>39958</v>
      </c>
      <c r="F5558">
        <v>24</v>
      </c>
      <c r="G5558" s="15">
        <f>I5558*F5558</f>
        <v>3600</v>
      </c>
      <c r="H5558" s="9">
        <v>0.06</v>
      </c>
      <c r="I5558" s="13">
        <f>VLOOKUP($U5558,Pricebook!$A:$D,4,0)</f>
        <v>150</v>
      </c>
      <c r="J5558" s="11">
        <f>G5558*(1-H5558)</f>
        <v>3384</v>
      </c>
      <c r="K5558" t="s">
        <v>2060</v>
      </c>
      <c r="L5558" t="s">
        <v>79</v>
      </c>
      <c r="M5558" t="str">
        <f>VLOOKUP($L5558,Companies!$A:$G,7,)</f>
        <v>Home Furnishings</v>
      </c>
      <c r="N5558" t="str">
        <f>VLOOKUP($L5558,Companies!$A:$G,6,)</f>
        <v>Consumer Services</v>
      </c>
      <c r="O5558" s="6" t="s">
        <v>307</v>
      </c>
      <c r="P5558" s="6">
        <v>11572</v>
      </c>
      <c r="Q5558" t="s">
        <v>60</v>
      </c>
      <c r="R5558" t="s">
        <v>61</v>
      </c>
      <c r="S5558" s="4">
        <v>39959</v>
      </c>
      <c r="T5558" s="7">
        <f>S5558-E5558</f>
        <v>1</v>
      </c>
      <c r="U5558" t="s">
        <v>14211</v>
      </c>
      <c r="V5558" s="6" t="s">
        <v>14251</v>
      </c>
      <c r="W5558" t="s">
        <v>14260</v>
      </c>
      <c r="X5558" t="s">
        <v>14199</v>
      </c>
      <c r="Y5558" t="str">
        <f>VLOOKUP(R5558,Managers!$A:$B,2,)</f>
        <v>Allen Young</v>
      </c>
      <c r="Z5558" s="11">
        <f>VLOOKUP(X5558,HourlyWages!$A:$B,2,0)</f>
        <v>68</v>
      </c>
      <c r="AA5558">
        <v>1</v>
      </c>
    </row>
    <row r="5559" spans="1:27" x14ac:dyDescent="0.3">
      <c r="A5559" t="b">
        <f>COUNTIF($C$1:C5559, C5559)&gt;1</f>
        <v>0</v>
      </c>
      <c r="B5559" t="b">
        <f>VLOOKUP(C5559,Sheet3!$A:$B,2,0) &gt; 1</f>
        <v>0</v>
      </c>
      <c r="C5559">
        <v>5558</v>
      </c>
      <c r="D5559">
        <v>39335</v>
      </c>
      <c r="E5559" s="4">
        <v>39958</v>
      </c>
      <c r="F5559">
        <v>34</v>
      </c>
      <c r="G5559" s="15">
        <f>I5559*F5559</f>
        <v>3740</v>
      </c>
      <c r="H5559" s="9">
        <v>0.1</v>
      </c>
      <c r="I5559" s="13">
        <f>VLOOKUP($U5559,Pricebook!$A:$D,4,0)</f>
        <v>110</v>
      </c>
      <c r="J5559" s="11">
        <f>G5559*(1-H5559)</f>
        <v>3366</v>
      </c>
      <c r="K5559" t="s">
        <v>2060</v>
      </c>
      <c r="L5559" t="s">
        <v>79</v>
      </c>
      <c r="M5559" t="str">
        <f>VLOOKUP($L5559,Companies!$A:$G,7,)</f>
        <v>Home Furnishings</v>
      </c>
      <c r="N5559" t="str">
        <f>VLOOKUP($L5559,Companies!$A:$G,6,)</f>
        <v>Consumer Services</v>
      </c>
      <c r="O5559" s="6" t="s">
        <v>307</v>
      </c>
      <c r="P5559" s="6">
        <v>11572</v>
      </c>
      <c r="Q5559" t="s">
        <v>60</v>
      </c>
      <c r="R5559" t="s">
        <v>61</v>
      </c>
      <c r="S5559" s="4">
        <v>39960</v>
      </c>
      <c r="T5559" s="7">
        <f>S5559-E5559</f>
        <v>2</v>
      </c>
      <c r="U5559" t="s">
        <v>14220</v>
      </c>
      <c r="V5559" s="6" t="s">
        <v>14254</v>
      </c>
      <c r="W5559" t="s">
        <v>14256</v>
      </c>
      <c r="X5559" t="s">
        <v>14193</v>
      </c>
      <c r="Y5559" t="str">
        <f>VLOOKUP(R5559,Managers!$A:$B,2,)</f>
        <v>Allen Young</v>
      </c>
      <c r="Z5559" s="11">
        <f>VLOOKUP(X5559,HourlyWages!$A:$B,2,0)</f>
        <v>57</v>
      </c>
      <c r="AA5559">
        <v>1</v>
      </c>
    </row>
    <row r="5560" spans="1:27" x14ac:dyDescent="0.3">
      <c r="A5560" t="b">
        <f>COUNTIF($C$1:C5560, C5560)&gt;1</f>
        <v>0</v>
      </c>
      <c r="B5560" t="b">
        <f>VLOOKUP(C5560,Sheet3!$A:$B,2,0) &gt; 1</f>
        <v>0</v>
      </c>
      <c r="C5560">
        <v>5559</v>
      </c>
      <c r="D5560">
        <v>39364</v>
      </c>
      <c r="E5560" s="4">
        <v>41222</v>
      </c>
      <c r="F5560">
        <v>29</v>
      </c>
      <c r="G5560" s="15">
        <f>I5560*F5560</f>
        <v>3625</v>
      </c>
      <c r="H5560" s="9">
        <v>0.06</v>
      </c>
      <c r="I5560" s="13">
        <f>VLOOKUP($U5560,Pricebook!$A:$D,4,0)</f>
        <v>125</v>
      </c>
      <c r="J5560" s="11">
        <f>G5560*(1-H5560)</f>
        <v>3407.5</v>
      </c>
      <c r="K5560" t="s">
        <v>1573</v>
      </c>
      <c r="L5560" t="s">
        <v>597</v>
      </c>
      <c r="M5560" t="str">
        <f>VLOOKUP($L5560,Companies!$A:$G,7,)</f>
        <v>Specialty Insurers</v>
      </c>
      <c r="N5560" t="str">
        <f>VLOOKUP($L5560,Companies!$A:$G,6,)</f>
        <v>Finance</v>
      </c>
      <c r="O5560" s="6" t="s">
        <v>1574</v>
      </c>
      <c r="P5560" s="6">
        <v>62205</v>
      </c>
      <c r="Q5560" t="s">
        <v>15</v>
      </c>
      <c r="R5560" t="s">
        <v>16</v>
      </c>
      <c r="S5560" s="4">
        <v>41223</v>
      </c>
      <c r="T5560" s="7">
        <f>S5560-E5560</f>
        <v>1</v>
      </c>
      <c r="U5560" t="s">
        <v>14208</v>
      </c>
      <c r="V5560" s="6" t="s">
        <v>14257</v>
      </c>
      <c r="W5560" t="s">
        <v>14259</v>
      </c>
      <c r="X5560" t="s">
        <v>14194</v>
      </c>
      <c r="Y5560" t="str">
        <f>VLOOKUP(R5560,Managers!$A:$B,2,)</f>
        <v>Josh Martinez</v>
      </c>
      <c r="Z5560" s="11">
        <f>VLOOKUP(X5560,HourlyWages!$A:$B,2,0)</f>
        <v>71</v>
      </c>
      <c r="AA5560">
        <v>1</v>
      </c>
    </row>
    <row r="5561" spans="1:27" x14ac:dyDescent="0.3">
      <c r="A5561" t="b">
        <f>COUNTIF($C$1:C5561, C5561)&gt;1</f>
        <v>0</v>
      </c>
      <c r="B5561" t="b">
        <f>VLOOKUP(C5561,Sheet3!$A:$B,2,0) &gt; 1</f>
        <v>0</v>
      </c>
      <c r="C5561">
        <v>5560</v>
      </c>
      <c r="D5561">
        <v>39364</v>
      </c>
      <c r="E5561" s="4">
        <v>41222</v>
      </c>
      <c r="F5561">
        <v>15</v>
      </c>
      <c r="G5561" s="15">
        <f>I5561*F5561</f>
        <v>2400</v>
      </c>
      <c r="H5561" s="9">
        <v>0.03</v>
      </c>
      <c r="I5561" s="13">
        <f>VLOOKUP($U5561,Pricebook!$A:$D,4,0)</f>
        <v>160</v>
      </c>
      <c r="J5561" s="11">
        <f>G5561*(1-H5561)</f>
        <v>2328</v>
      </c>
      <c r="K5561" t="s">
        <v>1573</v>
      </c>
      <c r="L5561" t="s">
        <v>597</v>
      </c>
      <c r="M5561" t="str">
        <f>VLOOKUP($L5561,Companies!$A:$G,7,)</f>
        <v>Specialty Insurers</v>
      </c>
      <c r="N5561" t="str">
        <f>VLOOKUP($L5561,Companies!$A:$G,6,)</f>
        <v>Finance</v>
      </c>
      <c r="O5561" s="6" t="s">
        <v>464</v>
      </c>
      <c r="P5561" s="6">
        <v>60123</v>
      </c>
      <c r="Q5561" t="s">
        <v>15</v>
      </c>
      <c r="R5561" t="s">
        <v>16</v>
      </c>
      <c r="S5561" s="4">
        <v>41224</v>
      </c>
      <c r="T5561" s="7">
        <f>S5561-E5561</f>
        <v>2</v>
      </c>
      <c r="U5561" t="s">
        <v>14218</v>
      </c>
      <c r="V5561" s="6" t="s">
        <v>14251</v>
      </c>
      <c r="W5561" t="s">
        <v>14263</v>
      </c>
      <c r="X5561" t="s">
        <v>14185</v>
      </c>
      <c r="Y5561" t="str">
        <f>VLOOKUP(R5561,Managers!$A:$B,2,)</f>
        <v>Josh Martinez</v>
      </c>
      <c r="Z5561" s="11">
        <f>VLOOKUP(X5561,HourlyWages!$A:$B,2,0)</f>
        <v>70</v>
      </c>
      <c r="AA5561">
        <v>1</v>
      </c>
    </row>
    <row r="5562" spans="1:27" x14ac:dyDescent="0.3">
      <c r="A5562" t="b">
        <f>COUNTIF($C$1:C5562, C5562)&gt;1</f>
        <v>0</v>
      </c>
      <c r="B5562" t="b">
        <f>VLOOKUP(C5562,Sheet3!$A:$B,2,0) &gt; 1</f>
        <v>0</v>
      </c>
      <c r="C5562">
        <v>5561</v>
      </c>
      <c r="D5562">
        <v>39365</v>
      </c>
      <c r="E5562" s="4">
        <v>41043</v>
      </c>
      <c r="F5562">
        <v>32</v>
      </c>
      <c r="G5562" s="15">
        <f>I5562*F5562</f>
        <v>4800</v>
      </c>
      <c r="H5562" s="9">
        <v>0.1</v>
      </c>
      <c r="I5562" s="13">
        <f>VLOOKUP($U5562,Pricebook!$A:$D,4,0)</f>
        <v>150</v>
      </c>
      <c r="J5562" s="11">
        <f>G5562*(1-H5562)</f>
        <v>4320</v>
      </c>
      <c r="K5562" t="s">
        <v>1187</v>
      </c>
      <c r="L5562" t="s">
        <v>226</v>
      </c>
      <c r="M5562" t="str">
        <f>VLOOKUP($L5562,Companies!$A:$G,7,)</f>
        <v>Auto Manufacturing</v>
      </c>
      <c r="N5562" t="str">
        <f>VLOOKUP($L5562,Companies!$A:$G,6,)</f>
        <v>Capital Goods</v>
      </c>
      <c r="O5562" s="6" t="s">
        <v>2659</v>
      </c>
      <c r="P5562" s="6">
        <v>75002</v>
      </c>
      <c r="Q5562" t="s">
        <v>48</v>
      </c>
      <c r="R5562" t="s">
        <v>16</v>
      </c>
      <c r="S5562" s="4">
        <v>41046</v>
      </c>
      <c r="T5562" s="7">
        <f>S5562-E5562</f>
        <v>3</v>
      </c>
      <c r="U5562" t="s">
        <v>14211</v>
      </c>
      <c r="V5562" s="6" t="s">
        <v>14257</v>
      </c>
      <c r="W5562" t="s">
        <v>14258</v>
      </c>
      <c r="X5562" t="s">
        <v>14188</v>
      </c>
      <c r="Y5562" t="str">
        <f>VLOOKUP(R5562,Managers!$A:$B,2,)</f>
        <v>Josh Martinez</v>
      </c>
      <c r="Z5562" s="11">
        <f>VLOOKUP(X5562,HourlyWages!$A:$B,2,0)</f>
        <v>52</v>
      </c>
      <c r="AA5562">
        <v>1</v>
      </c>
    </row>
    <row r="5563" spans="1:27" x14ac:dyDescent="0.3">
      <c r="A5563" t="b">
        <f>COUNTIF($C$1:C5563, C5563)&gt;1</f>
        <v>0</v>
      </c>
      <c r="B5563" t="b">
        <f>VLOOKUP(C5563,Sheet3!$A:$B,2,0) &gt; 1</f>
        <v>0</v>
      </c>
      <c r="C5563">
        <v>5562</v>
      </c>
      <c r="D5563">
        <v>39367</v>
      </c>
      <c r="E5563" s="4">
        <v>40031</v>
      </c>
      <c r="F5563">
        <v>45</v>
      </c>
      <c r="G5563" s="15">
        <f>I5563*F5563</f>
        <v>7200</v>
      </c>
      <c r="H5563" s="9">
        <v>7.0000000000000007E-2</v>
      </c>
      <c r="I5563" s="13">
        <f>VLOOKUP($U5563,Pricebook!$A:$D,4,0)</f>
        <v>160</v>
      </c>
      <c r="J5563" s="11">
        <f>G5563*(1-H5563)</f>
        <v>6696</v>
      </c>
      <c r="K5563" t="s">
        <v>979</v>
      </c>
      <c r="L5563" t="s">
        <v>58</v>
      </c>
      <c r="M5563" t="str">
        <f>VLOOKUP($L5563,Companies!$A:$G,7,)</f>
        <v>Biotechnology: Biological Products (No Diagnostic Substances)</v>
      </c>
      <c r="N5563" t="str">
        <f>VLOOKUP($L5563,Companies!$A:$G,6,)</f>
        <v>Health Care</v>
      </c>
      <c r="O5563" s="6" t="s">
        <v>2092</v>
      </c>
      <c r="P5563" s="6">
        <v>66762</v>
      </c>
      <c r="Q5563" t="s">
        <v>153</v>
      </c>
      <c r="R5563" t="s">
        <v>16</v>
      </c>
      <c r="S5563" s="4">
        <v>40032</v>
      </c>
      <c r="T5563" s="7">
        <f>S5563-E5563</f>
        <v>1</v>
      </c>
      <c r="U5563" t="s">
        <v>14218</v>
      </c>
      <c r="V5563" s="6" t="s">
        <v>14251</v>
      </c>
      <c r="W5563" t="s">
        <v>14262</v>
      </c>
      <c r="X5563" t="s">
        <v>14197</v>
      </c>
      <c r="Y5563" t="str">
        <f>VLOOKUP(R5563,Managers!$A:$B,2,)</f>
        <v>Josh Martinez</v>
      </c>
      <c r="Z5563" s="11">
        <f>VLOOKUP(X5563,HourlyWages!$A:$B,2,0)</f>
        <v>71</v>
      </c>
      <c r="AA5563">
        <v>1</v>
      </c>
    </row>
    <row r="5564" spans="1:27" x14ac:dyDescent="0.3">
      <c r="A5564" t="b">
        <f>COUNTIF($C$1:C5564, C5564)&gt;1</f>
        <v>0</v>
      </c>
      <c r="B5564" t="b">
        <f>VLOOKUP(C5564,Sheet3!$A:$B,2,0) &gt; 1</f>
        <v>0</v>
      </c>
      <c r="C5564">
        <v>5563</v>
      </c>
      <c r="D5564">
        <v>39367</v>
      </c>
      <c r="E5564" s="4">
        <v>40031</v>
      </c>
      <c r="F5564">
        <v>30</v>
      </c>
      <c r="G5564" s="15">
        <f>I5564*F5564</f>
        <v>3300</v>
      </c>
      <c r="H5564" s="9">
        <v>0</v>
      </c>
      <c r="I5564" s="13">
        <f>VLOOKUP($U5564,Pricebook!$A:$D,4,0)</f>
        <v>110</v>
      </c>
      <c r="J5564" s="11">
        <f>G5564*(1-H5564)</f>
        <v>3300</v>
      </c>
      <c r="K5564" t="s">
        <v>979</v>
      </c>
      <c r="L5564" t="s">
        <v>58</v>
      </c>
      <c r="M5564" t="str">
        <f>VLOOKUP($L5564,Companies!$A:$G,7,)</f>
        <v>Biotechnology: Biological Products (No Diagnostic Substances)</v>
      </c>
      <c r="N5564" t="str">
        <f>VLOOKUP($L5564,Companies!$A:$G,6,)</f>
        <v>Health Care</v>
      </c>
      <c r="O5564" s="6" t="s">
        <v>2092</v>
      </c>
      <c r="P5564" s="6">
        <v>66762</v>
      </c>
      <c r="Q5564" t="s">
        <v>153</v>
      </c>
      <c r="R5564" t="s">
        <v>16</v>
      </c>
      <c r="S5564" s="4">
        <v>40033</v>
      </c>
      <c r="T5564" s="7">
        <f>S5564-E5564</f>
        <v>2</v>
      </c>
      <c r="U5564" t="s">
        <v>14220</v>
      </c>
      <c r="V5564" s="6" t="s">
        <v>14251</v>
      </c>
      <c r="W5564" t="s">
        <v>14263</v>
      </c>
      <c r="X5564" t="s">
        <v>14190</v>
      </c>
      <c r="Y5564" t="str">
        <f>VLOOKUP(R5564,Managers!$A:$B,2,)</f>
        <v>Josh Martinez</v>
      </c>
      <c r="Z5564" s="11">
        <f>VLOOKUP(X5564,HourlyWages!$A:$B,2,0)</f>
        <v>67</v>
      </c>
      <c r="AA5564">
        <v>1</v>
      </c>
    </row>
    <row r="5565" spans="1:27" x14ac:dyDescent="0.3">
      <c r="A5565" t="b">
        <f>COUNTIF($C$1:C5565, C5565)&gt;1</f>
        <v>0</v>
      </c>
      <c r="B5565" t="b">
        <f>VLOOKUP(C5565,Sheet3!$A:$B,2,0) &gt; 1</f>
        <v>0</v>
      </c>
      <c r="C5565">
        <v>5564</v>
      </c>
      <c r="D5565">
        <v>39393</v>
      </c>
      <c r="E5565" s="4">
        <v>40499</v>
      </c>
      <c r="F5565">
        <v>23</v>
      </c>
      <c r="G5565" s="15">
        <f>I5565*F5565</f>
        <v>3450</v>
      </c>
      <c r="H5565" s="9">
        <v>0.09</v>
      </c>
      <c r="I5565" s="13">
        <f>VLOOKUP($U5565,Pricebook!$A:$D,4,0)</f>
        <v>150</v>
      </c>
      <c r="J5565" s="11">
        <f>G5565*(1-H5565)</f>
        <v>3139.5</v>
      </c>
      <c r="K5565" t="s">
        <v>1673</v>
      </c>
      <c r="L5565" t="s">
        <v>158</v>
      </c>
      <c r="M5565" t="str">
        <f>VLOOKUP($L5565,Companies!$A:$G,7,)</f>
        <v>Department/Specialty Retail Stores</v>
      </c>
      <c r="N5565" t="str">
        <f>VLOOKUP($L5565,Companies!$A:$G,6,)</f>
        <v>Consumer Services</v>
      </c>
      <c r="O5565" s="6" t="s">
        <v>2685</v>
      </c>
      <c r="P5565" s="6" t="s">
        <v>2686</v>
      </c>
      <c r="Q5565" t="s">
        <v>317</v>
      </c>
      <c r="R5565" t="s">
        <v>61</v>
      </c>
      <c r="S5565" s="4">
        <v>40501</v>
      </c>
      <c r="T5565" s="7">
        <f>S5565-E5565</f>
        <v>2</v>
      </c>
      <c r="U5565" t="s">
        <v>14216</v>
      </c>
      <c r="V5565" s="6" t="s">
        <v>14251</v>
      </c>
      <c r="W5565" t="s">
        <v>14268</v>
      </c>
      <c r="X5565" t="s">
        <v>14197</v>
      </c>
      <c r="Y5565" t="str">
        <f>VLOOKUP(R5565,Managers!$A:$B,2,)</f>
        <v>Allen Young</v>
      </c>
      <c r="Z5565" s="11">
        <f>VLOOKUP(X5565,HourlyWages!$A:$B,2,0)</f>
        <v>71</v>
      </c>
      <c r="AA5565">
        <v>1</v>
      </c>
    </row>
    <row r="5566" spans="1:27" x14ac:dyDescent="0.3">
      <c r="A5566" t="b">
        <f>COUNTIF($C$1:C5566, C5566)&gt;1</f>
        <v>0</v>
      </c>
      <c r="B5566" t="b">
        <f>VLOOKUP(C5566,Sheet3!$A:$B,2,0) &gt; 1</f>
        <v>0</v>
      </c>
      <c r="C5566">
        <v>5565</v>
      </c>
      <c r="D5566">
        <v>39399</v>
      </c>
      <c r="E5566" s="4">
        <v>41260</v>
      </c>
      <c r="F5566">
        <v>28</v>
      </c>
      <c r="G5566" s="15">
        <f>I5566*F5566</f>
        <v>4480</v>
      </c>
      <c r="H5566" s="9">
        <v>0.1</v>
      </c>
      <c r="I5566" s="13">
        <f>VLOOKUP($U5566,Pricebook!$A:$D,4,0)</f>
        <v>160</v>
      </c>
      <c r="J5566" s="11">
        <f>G5566*(1-H5566)</f>
        <v>4032</v>
      </c>
      <c r="K5566" t="s">
        <v>1511</v>
      </c>
      <c r="L5566" t="s">
        <v>327</v>
      </c>
      <c r="M5566" t="str">
        <f>VLOOKUP($L5566,Companies!$A:$G,7,)</f>
        <v>Television Services</v>
      </c>
      <c r="N5566" t="str">
        <f>VLOOKUP($L5566,Companies!$A:$G,6,)</f>
        <v>Consumer Services</v>
      </c>
      <c r="O5566" s="6" t="s">
        <v>1512</v>
      </c>
      <c r="P5566" s="6">
        <v>33012</v>
      </c>
      <c r="Q5566" t="s">
        <v>101</v>
      </c>
      <c r="R5566" t="s">
        <v>34</v>
      </c>
      <c r="S5566" s="4">
        <v>41262</v>
      </c>
      <c r="T5566" s="7">
        <f>S5566-E5566</f>
        <v>2</v>
      </c>
      <c r="U5566" t="s">
        <v>14218</v>
      </c>
      <c r="V5566" s="6" t="s">
        <v>14254</v>
      </c>
      <c r="W5566" t="s">
        <v>14255</v>
      </c>
      <c r="X5566" t="s">
        <v>14190</v>
      </c>
      <c r="Y5566" t="str">
        <f>VLOOKUP(R5566,Managers!$A:$B,2,)</f>
        <v>Frank Mitchell</v>
      </c>
      <c r="Z5566" s="11">
        <f>VLOOKUP(X5566,HourlyWages!$A:$B,2,0)</f>
        <v>67</v>
      </c>
      <c r="AA5566">
        <v>1</v>
      </c>
    </row>
    <row r="5567" spans="1:27" x14ac:dyDescent="0.3">
      <c r="A5567" t="b">
        <f>COUNTIF($C$1:C5567, C5567)&gt;1</f>
        <v>0</v>
      </c>
      <c r="B5567" t="b">
        <f>VLOOKUP(C5567,Sheet3!$A:$B,2,0) &gt; 1</f>
        <v>0</v>
      </c>
      <c r="C5567">
        <v>5566</v>
      </c>
      <c r="D5567">
        <v>39425</v>
      </c>
      <c r="E5567" s="4">
        <v>41137</v>
      </c>
      <c r="F5567">
        <v>23</v>
      </c>
      <c r="G5567" s="15">
        <f>I5567*F5567</f>
        <v>3450</v>
      </c>
      <c r="H5567" s="9">
        <v>0.05</v>
      </c>
      <c r="I5567" s="13">
        <f>VLOOKUP($U5567,Pricebook!$A:$D,4,0)</f>
        <v>150</v>
      </c>
      <c r="J5567" s="11">
        <f>G5567*(1-H5567)</f>
        <v>3277.5</v>
      </c>
      <c r="K5567" t="s">
        <v>1161</v>
      </c>
      <c r="L5567" t="s">
        <v>193</v>
      </c>
      <c r="M5567" t="str">
        <f>VLOOKUP($L5567,Companies!$A:$G,7,)</f>
        <v>Semiconductors</v>
      </c>
      <c r="N5567" t="str">
        <f>VLOOKUP($L5567,Companies!$A:$G,6,)</f>
        <v>Technology</v>
      </c>
      <c r="O5567" s="6" t="s">
        <v>459</v>
      </c>
      <c r="P5567" s="6">
        <v>88201</v>
      </c>
      <c r="Q5567" t="s">
        <v>52</v>
      </c>
      <c r="R5567" t="s">
        <v>23</v>
      </c>
      <c r="S5567" s="4">
        <v>41139</v>
      </c>
      <c r="T5567" s="7">
        <f>S5567-E5567</f>
        <v>2</v>
      </c>
      <c r="U5567" t="s">
        <v>14210</v>
      </c>
      <c r="V5567" s="6" t="s">
        <v>14251</v>
      </c>
      <c r="W5567" t="s">
        <v>14266</v>
      </c>
      <c r="X5567" t="s">
        <v>14201</v>
      </c>
      <c r="Y5567" t="str">
        <f>VLOOKUP(R5567,Managers!$A:$B,2,)</f>
        <v>Bob Turner</v>
      </c>
      <c r="Z5567" s="11">
        <f>VLOOKUP(X5567,HourlyWages!$A:$B,2,0)</f>
        <v>53</v>
      </c>
      <c r="AA5567">
        <v>1</v>
      </c>
    </row>
    <row r="5568" spans="1:27" x14ac:dyDescent="0.3">
      <c r="A5568" t="b">
        <f>COUNTIF($C$1:C5568, C5568)&gt;1</f>
        <v>0</v>
      </c>
      <c r="B5568" t="b">
        <f>VLOOKUP(C5568,Sheet3!$A:$B,2,0) &gt; 1</f>
        <v>0</v>
      </c>
      <c r="C5568">
        <v>5567</v>
      </c>
      <c r="D5568">
        <v>39426</v>
      </c>
      <c r="E5568" s="4">
        <v>39959</v>
      </c>
      <c r="F5568">
        <v>21</v>
      </c>
      <c r="G5568" s="15">
        <f>I5568*F5568</f>
        <v>2940</v>
      </c>
      <c r="H5568" s="9">
        <v>0.05</v>
      </c>
      <c r="I5568" s="13">
        <f>VLOOKUP($U5568,Pricebook!$A:$D,4,0)</f>
        <v>140</v>
      </c>
      <c r="J5568" s="11">
        <f>G5568*(1-H5568)</f>
        <v>2793</v>
      </c>
      <c r="K5568" t="s">
        <v>673</v>
      </c>
      <c r="L5568" t="s">
        <v>520</v>
      </c>
      <c r="M5568" t="str">
        <f>VLOOKUP($L5568,Companies!$A:$G,7,)</f>
        <v>Computer Software: Prepackaged Software</v>
      </c>
      <c r="N5568" t="str">
        <f>VLOOKUP($L5568,Companies!$A:$G,6,)</f>
        <v>Technology</v>
      </c>
      <c r="O5568" s="6" t="s">
        <v>1705</v>
      </c>
      <c r="P5568" s="6" t="s">
        <v>1706</v>
      </c>
      <c r="Q5568" t="s">
        <v>87</v>
      </c>
      <c r="R5568" t="s">
        <v>61</v>
      </c>
      <c r="S5568" s="4">
        <v>39960</v>
      </c>
      <c r="T5568" s="7">
        <f>S5568-E5568</f>
        <v>1</v>
      </c>
      <c r="U5568" t="s">
        <v>14213</v>
      </c>
      <c r="V5568" s="6" t="s">
        <v>14251</v>
      </c>
      <c r="W5568" t="s">
        <v>14266</v>
      </c>
      <c r="X5568" t="s">
        <v>14196</v>
      </c>
      <c r="Y5568" t="str">
        <f>VLOOKUP(R5568,Managers!$A:$B,2,)</f>
        <v>Allen Young</v>
      </c>
      <c r="Z5568" s="11">
        <f>VLOOKUP(X5568,HourlyWages!$A:$B,2,0)</f>
        <v>58</v>
      </c>
      <c r="AA5568">
        <v>1</v>
      </c>
    </row>
    <row r="5569" spans="1:27" x14ac:dyDescent="0.3">
      <c r="A5569" t="b">
        <f>COUNTIF($C$1:C5569, C5569)&gt;1</f>
        <v>0</v>
      </c>
      <c r="B5569" t="b">
        <f>VLOOKUP(C5569,Sheet3!$A:$B,2,0) &gt; 1</f>
        <v>0</v>
      </c>
      <c r="C5569">
        <v>5568</v>
      </c>
      <c r="D5569">
        <v>39430</v>
      </c>
      <c r="E5569" s="4">
        <v>39977</v>
      </c>
      <c r="F5569">
        <v>29</v>
      </c>
      <c r="G5569" s="15">
        <f>I5569*F5569</f>
        <v>4350</v>
      </c>
      <c r="H5569" s="9">
        <v>0.03</v>
      </c>
      <c r="I5569" s="13">
        <f>VLOOKUP($U5569,Pricebook!$A:$D,4,0)</f>
        <v>150</v>
      </c>
      <c r="J5569" s="11">
        <f>G5569*(1-H5569)</f>
        <v>4219.5</v>
      </c>
      <c r="K5569" t="s">
        <v>806</v>
      </c>
      <c r="L5569" t="s">
        <v>520</v>
      </c>
      <c r="M5569" t="str">
        <f>VLOOKUP($L5569,Companies!$A:$G,7,)</f>
        <v>Computer Software: Prepackaged Software</v>
      </c>
      <c r="N5569" t="str">
        <f>VLOOKUP($L5569,Companies!$A:$G,6,)</f>
        <v>Technology</v>
      </c>
      <c r="O5569" s="6" t="s">
        <v>2486</v>
      </c>
      <c r="P5569" s="6">
        <v>76039</v>
      </c>
      <c r="Q5569" t="s">
        <v>48</v>
      </c>
      <c r="R5569" t="s">
        <v>16</v>
      </c>
      <c r="S5569" s="4">
        <v>39981</v>
      </c>
      <c r="T5569" s="7">
        <f>S5569-E5569</f>
        <v>4</v>
      </c>
      <c r="U5569" t="s">
        <v>14211</v>
      </c>
      <c r="V5569" s="6" t="s">
        <v>14251</v>
      </c>
      <c r="W5569" t="s">
        <v>14262</v>
      </c>
      <c r="X5569" t="s">
        <v>14198</v>
      </c>
      <c r="Y5569" t="str">
        <f>VLOOKUP(R5569,Managers!$A:$B,2,)</f>
        <v>Josh Martinez</v>
      </c>
      <c r="Z5569" s="11">
        <f>VLOOKUP(X5569,HourlyWages!$A:$B,2,0)</f>
        <v>51</v>
      </c>
      <c r="AA5569">
        <v>1</v>
      </c>
    </row>
    <row r="5570" spans="1:27" x14ac:dyDescent="0.3">
      <c r="A5570" t="b">
        <f>COUNTIF($C$1:C5570, C5570)&gt;1</f>
        <v>0</v>
      </c>
      <c r="B5570" t="b">
        <f>VLOOKUP(C5570,Sheet3!$A:$B,2,0) &gt; 1</f>
        <v>0</v>
      </c>
      <c r="C5570">
        <v>5569</v>
      </c>
      <c r="D5570">
        <v>39457</v>
      </c>
      <c r="E5570" s="4">
        <v>40696</v>
      </c>
      <c r="F5570">
        <v>40</v>
      </c>
      <c r="G5570" s="15">
        <f>I5570*F5570</f>
        <v>5000</v>
      </c>
      <c r="H5570" s="9">
        <v>0.03</v>
      </c>
      <c r="I5570" s="13">
        <f>VLOOKUP($U5570,Pricebook!$A:$D,4,0)</f>
        <v>125</v>
      </c>
      <c r="J5570" s="11">
        <f>G5570*(1-H5570)</f>
        <v>4850</v>
      </c>
      <c r="K5570" t="s">
        <v>734</v>
      </c>
      <c r="L5570" t="s">
        <v>290</v>
      </c>
      <c r="M5570" t="str">
        <f>VLOOKUP($L5570,Companies!$A:$G,7,)</f>
        <v>Specialty Chemicals</v>
      </c>
      <c r="N5570" t="str">
        <f>VLOOKUP($L5570,Companies!$A:$G,6,)</f>
        <v>Consumer Durables</v>
      </c>
      <c r="O5570" s="6" t="s">
        <v>2220</v>
      </c>
      <c r="P5570" s="6">
        <v>61401</v>
      </c>
      <c r="Q5570" t="s">
        <v>15</v>
      </c>
      <c r="R5570" t="s">
        <v>16</v>
      </c>
      <c r="S5570" s="4">
        <v>40696</v>
      </c>
      <c r="T5570" s="7">
        <f>S5570-E5570</f>
        <v>0</v>
      </c>
      <c r="U5570" t="s">
        <v>14221</v>
      </c>
      <c r="V5570" s="6" t="s">
        <v>14251</v>
      </c>
      <c r="W5570" t="s">
        <v>14263</v>
      </c>
      <c r="X5570" t="s">
        <v>14197</v>
      </c>
      <c r="Y5570" t="str">
        <f>VLOOKUP(R5570,Managers!$A:$B,2,)</f>
        <v>Josh Martinez</v>
      </c>
      <c r="Z5570" s="11">
        <f>VLOOKUP(X5570,HourlyWages!$A:$B,2,0)</f>
        <v>71</v>
      </c>
      <c r="AA5570">
        <v>1</v>
      </c>
    </row>
    <row r="5571" spans="1:27" x14ac:dyDescent="0.3">
      <c r="A5571" t="b">
        <f>COUNTIF($C$1:C5571, C5571)&gt;1</f>
        <v>0</v>
      </c>
      <c r="B5571" t="b">
        <f>VLOOKUP(C5571,Sheet3!$A:$B,2,0) &gt; 1</f>
        <v>0</v>
      </c>
      <c r="C5571">
        <v>5570</v>
      </c>
      <c r="D5571">
        <v>39460</v>
      </c>
      <c r="E5571" s="4">
        <v>39935</v>
      </c>
      <c r="F5571">
        <v>25</v>
      </c>
      <c r="G5571" s="15">
        <f>I5571*F5571</f>
        <v>4000</v>
      </c>
      <c r="H5571" s="9">
        <v>0.09</v>
      </c>
      <c r="I5571" s="13">
        <f>VLOOKUP($U5571,Pricebook!$A:$D,4,0)</f>
        <v>160</v>
      </c>
      <c r="J5571" s="11">
        <f>G5571*(1-H5571)</f>
        <v>3640</v>
      </c>
      <c r="K5571" t="s">
        <v>2346</v>
      </c>
      <c r="L5571" t="s">
        <v>180</v>
      </c>
      <c r="M5571" t="str">
        <f>VLOOKUP($L5571,Companies!$A:$G,7,)</f>
        <v>Semiconductors</v>
      </c>
      <c r="N5571" t="str">
        <f>VLOOKUP($L5571,Companies!$A:$G,6,)</f>
        <v>Technology</v>
      </c>
      <c r="O5571" s="6" t="s">
        <v>2347</v>
      </c>
      <c r="P5571" s="6">
        <v>44312</v>
      </c>
      <c r="Q5571" t="s">
        <v>210</v>
      </c>
      <c r="R5571" t="s">
        <v>61</v>
      </c>
      <c r="S5571" s="4">
        <v>39937</v>
      </c>
      <c r="T5571" s="7">
        <f>S5571-E5571</f>
        <v>2</v>
      </c>
      <c r="U5571" t="s">
        <v>14218</v>
      </c>
      <c r="V5571" s="6" t="s">
        <v>14254</v>
      </c>
      <c r="W5571" t="s">
        <v>14255</v>
      </c>
      <c r="X5571" t="s">
        <v>14193</v>
      </c>
      <c r="Y5571" t="str">
        <f>VLOOKUP(R5571,Managers!$A:$B,2,)</f>
        <v>Allen Young</v>
      </c>
      <c r="Z5571" s="11">
        <f>VLOOKUP(X5571,HourlyWages!$A:$B,2,0)</f>
        <v>57</v>
      </c>
      <c r="AA5571">
        <v>1</v>
      </c>
    </row>
    <row r="5572" spans="1:27" x14ac:dyDescent="0.3">
      <c r="A5572" t="b">
        <f>COUNTIF($C$1:C5572, C5572)&gt;1</f>
        <v>0</v>
      </c>
      <c r="B5572" t="b">
        <f>VLOOKUP(C5572,Sheet3!$A:$B,2,0) &gt; 1</f>
        <v>0</v>
      </c>
      <c r="C5572">
        <v>5571</v>
      </c>
      <c r="D5572">
        <v>39460</v>
      </c>
      <c r="E5572" s="4">
        <v>39935</v>
      </c>
      <c r="F5572">
        <v>19</v>
      </c>
      <c r="G5572" s="15">
        <f>I5572*F5572</f>
        <v>2850</v>
      </c>
      <c r="H5572" s="9">
        <v>0.02</v>
      </c>
      <c r="I5572" s="13">
        <f>VLOOKUP($U5572,Pricebook!$A:$D,4,0)</f>
        <v>150</v>
      </c>
      <c r="J5572" s="11">
        <f>G5572*(1-H5572)</f>
        <v>2793</v>
      </c>
      <c r="K5572" t="s">
        <v>2346</v>
      </c>
      <c r="L5572" t="s">
        <v>180</v>
      </c>
      <c r="M5572" t="str">
        <f>VLOOKUP($L5572,Companies!$A:$G,7,)</f>
        <v>Semiconductors</v>
      </c>
      <c r="N5572" t="str">
        <f>VLOOKUP($L5572,Companies!$A:$G,6,)</f>
        <v>Technology</v>
      </c>
      <c r="O5572" s="6" t="s">
        <v>2347</v>
      </c>
      <c r="P5572" s="6">
        <v>44312</v>
      </c>
      <c r="Q5572" t="s">
        <v>210</v>
      </c>
      <c r="R5572" t="s">
        <v>61</v>
      </c>
      <c r="S5572" s="4">
        <v>39936</v>
      </c>
      <c r="T5572" s="7">
        <f>S5572-E5572</f>
        <v>1</v>
      </c>
      <c r="U5572" t="s">
        <v>14210</v>
      </c>
      <c r="V5572" s="6" t="s">
        <v>14251</v>
      </c>
      <c r="W5572" t="s">
        <v>14260</v>
      </c>
      <c r="X5572" t="s">
        <v>14187</v>
      </c>
      <c r="Y5572" t="str">
        <f>VLOOKUP(R5572,Managers!$A:$B,2,)</f>
        <v>Allen Young</v>
      </c>
      <c r="Z5572" s="11">
        <f>VLOOKUP(X5572,HourlyWages!$A:$B,2,0)</f>
        <v>45</v>
      </c>
      <c r="AA5572">
        <v>1</v>
      </c>
    </row>
    <row r="5573" spans="1:27" x14ac:dyDescent="0.3">
      <c r="A5573" t="b">
        <f>COUNTIF($C$1:C5573, C5573)&gt;1</f>
        <v>0</v>
      </c>
      <c r="B5573" t="b">
        <f>VLOOKUP(C5573,Sheet3!$A:$B,2,0) &gt; 1</f>
        <v>0</v>
      </c>
      <c r="C5573">
        <v>5572</v>
      </c>
      <c r="D5573">
        <v>39488</v>
      </c>
      <c r="E5573" s="4">
        <v>39986</v>
      </c>
      <c r="F5573">
        <v>18</v>
      </c>
      <c r="G5573" s="15">
        <f>I5573*F5573</f>
        <v>1980</v>
      </c>
      <c r="H5573" s="9">
        <v>0.04</v>
      </c>
      <c r="I5573" s="13">
        <f>VLOOKUP($U5573,Pricebook!$A:$D,4,0)</f>
        <v>110</v>
      </c>
      <c r="J5573" s="11">
        <f>G5573*(1-H5573)</f>
        <v>1900.8</v>
      </c>
      <c r="K5573" t="s">
        <v>92</v>
      </c>
      <c r="L5573" t="s">
        <v>93</v>
      </c>
      <c r="M5573" t="str">
        <f>VLOOKUP($L5573,Companies!$A:$G,7,)</f>
        <v>Television Services</v>
      </c>
      <c r="N5573" t="str">
        <f>VLOOKUP($L5573,Companies!$A:$G,6,)</f>
        <v>Consumer Services</v>
      </c>
      <c r="O5573" s="6" t="s">
        <v>2574</v>
      </c>
      <c r="P5573" s="6" t="s">
        <v>2575</v>
      </c>
      <c r="Q5573" t="s">
        <v>232</v>
      </c>
      <c r="R5573" t="s">
        <v>61</v>
      </c>
      <c r="S5573" s="4">
        <v>39990</v>
      </c>
      <c r="T5573" s="7">
        <f>S5573-E5573</f>
        <v>4</v>
      </c>
      <c r="U5573" t="s">
        <v>14220</v>
      </c>
      <c r="V5573" s="6" t="s">
        <v>14254</v>
      </c>
      <c r="W5573" t="s">
        <v>14255</v>
      </c>
      <c r="X5573" t="s">
        <v>14195</v>
      </c>
      <c r="Y5573" t="str">
        <f>VLOOKUP(R5573,Managers!$A:$B,2,)</f>
        <v>Allen Young</v>
      </c>
      <c r="Z5573" s="11">
        <f>VLOOKUP(X5573,HourlyWages!$A:$B,2,0)</f>
        <v>52</v>
      </c>
      <c r="AA5573">
        <v>1</v>
      </c>
    </row>
    <row r="5574" spans="1:27" x14ac:dyDescent="0.3">
      <c r="A5574" t="b">
        <f>COUNTIF($C$1:C5574, C5574)&gt;1</f>
        <v>0</v>
      </c>
      <c r="B5574" t="b">
        <f>VLOOKUP(C5574,Sheet3!$A:$B,2,0) &gt; 1</f>
        <v>0</v>
      </c>
      <c r="C5574">
        <v>5573</v>
      </c>
      <c r="D5574">
        <v>39490</v>
      </c>
      <c r="E5574" s="4">
        <v>41133</v>
      </c>
      <c r="F5574">
        <v>38</v>
      </c>
      <c r="G5574" s="15">
        <f>I5574*F5574</f>
        <v>4560</v>
      </c>
      <c r="H5574" s="9">
        <v>0.02</v>
      </c>
      <c r="I5574" s="13">
        <f>VLOOKUP($U5574,Pricebook!$A:$D,4,0)</f>
        <v>120</v>
      </c>
      <c r="J5574" s="11">
        <f>G5574*(1-H5574)</f>
        <v>4468.8</v>
      </c>
      <c r="K5574" t="s">
        <v>1078</v>
      </c>
      <c r="L5574" t="s">
        <v>585</v>
      </c>
      <c r="M5574" t="str">
        <f>VLOOKUP($L5574,Companies!$A:$G,7,)</f>
        <v>Industrial Machinery/Components</v>
      </c>
      <c r="N5574" t="str">
        <f>VLOOKUP($L5574,Companies!$A:$G,6,)</f>
        <v>Technology</v>
      </c>
      <c r="O5574" s="6" t="s">
        <v>1338</v>
      </c>
      <c r="P5574" s="6">
        <v>85301</v>
      </c>
      <c r="Q5574" t="s">
        <v>70</v>
      </c>
      <c r="R5574" t="s">
        <v>23</v>
      </c>
      <c r="S5574" s="4">
        <v>41133</v>
      </c>
      <c r="T5574" s="7">
        <f>S5574-E5574</f>
        <v>0</v>
      </c>
      <c r="U5574" t="s">
        <v>14212</v>
      </c>
      <c r="V5574" s="6" t="s">
        <v>14257</v>
      </c>
      <c r="W5574" t="s">
        <v>14258</v>
      </c>
      <c r="X5574" t="s">
        <v>14190</v>
      </c>
      <c r="Y5574" t="str">
        <f>VLOOKUP(R5574,Managers!$A:$B,2,)</f>
        <v>Bob Turner</v>
      </c>
      <c r="Z5574" s="11">
        <f>VLOOKUP(X5574,HourlyWages!$A:$B,2,0)</f>
        <v>67</v>
      </c>
      <c r="AA5574">
        <v>1</v>
      </c>
    </row>
    <row r="5575" spans="1:27" x14ac:dyDescent="0.3">
      <c r="A5575" t="b">
        <f>COUNTIF($C$1:C5575, C5575)&gt;1</f>
        <v>0</v>
      </c>
      <c r="B5575" t="b">
        <f>VLOOKUP(C5575,Sheet3!$A:$B,2,0) &gt; 1</f>
        <v>0</v>
      </c>
      <c r="C5575">
        <v>5574</v>
      </c>
      <c r="D5575">
        <v>39490</v>
      </c>
      <c r="E5575" s="4">
        <v>41133</v>
      </c>
      <c r="F5575">
        <v>17</v>
      </c>
      <c r="G5575" s="15">
        <f>I5575*F5575</f>
        <v>2125</v>
      </c>
      <c r="H5575" s="9">
        <v>0.03</v>
      </c>
      <c r="I5575" s="13">
        <f>VLOOKUP($U5575,Pricebook!$A:$D,4,0)</f>
        <v>125</v>
      </c>
      <c r="J5575" s="11">
        <f>G5575*(1-H5575)</f>
        <v>2061.25</v>
      </c>
      <c r="K5575" t="s">
        <v>1078</v>
      </c>
      <c r="L5575" t="s">
        <v>585</v>
      </c>
      <c r="M5575" t="str">
        <f>VLOOKUP($L5575,Companies!$A:$G,7,)</f>
        <v>Industrial Machinery/Components</v>
      </c>
      <c r="N5575" t="str">
        <f>VLOOKUP($L5575,Companies!$A:$G,6,)</f>
        <v>Technology</v>
      </c>
      <c r="O5575" s="6" t="s">
        <v>1338</v>
      </c>
      <c r="P5575" s="6">
        <v>85301</v>
      </c>
      <c r="Q5575" t="s">
        <v>70</v>
      </c>
      <c r="R5575" t="s">
        <v>23</v>
      </c>
      <c r="S5575" s="4">
        <v>41137</v>
      </c>
      <c r="T5575" s="7">
        <f>S5575-E5575</f>
        <v>4</v>
      </c>
      <c r="U5575" t="s">
        <v>14209</v>
      </c>
      <c r="V5575" s="6" t="s">
        <v>14251</v>
      </c>
      <c r="W5575" t="s">
        <v>14263</v>
      </c>
      <c r="X5575" t="s">
        <v>14195</v>
      </c>
      <c r="Y5575" t="str">
        <f>VLOOKUP(R5575,Managers!$A:$B,2,)</f>
        <v>Bob Turner</v>
      </c>
      <c r="Z5575" s="11">
        <f>VLOOKUP(X5575,HourlyWages!$A:$B,2,0)</f>
        <v>52</v>
      </c>
      <c r="AA5575">
        <v>1</v>
      </c>
    </row>
    <row r="5576" spans="1:27" x14ac:dyDescent="0.3">
      <c r="A5576" t="b">
        <f>COUNTIF($C$1:C5576, C5576)&gt;1</f>
        <v>0</v>
      </c>
      <c r="B5576" t="b">
        <f>VLOOKUP(C5576,Sheet3!$A:$B,2,0) &gt; 1</f>
        <v>0</v>
      </c>
      <c r="C5576">
        <v>5575</v>
      </c>
      <c r="D5576">
        <v>39492</v>
      </c>
      <c r="E5576" s="4">
        <v>40650</v>
      </c>
      <c r="F5576">
        <v>38</v>
      </c>
      <c r="G5576" s="15">
        <f>I5576*F5576</f>
        <v>5700</v>
      </c>
      <c r="H5576" s="9">
        <v>0.03</v>
      </c>
      <c r="I5576" s="13">
        <f>VLOOKUP($U5576,Pricebook!$A:$D,4,0)</f>
        <v>150</v>
      </c>
      <c r="J5576" s="11">
        <f>G5576*(1-H5576)</f>
        <v>5529</v>
      </c>
      <c r="K5576" t="s">
        <v>1848</v>
      </c>
      <c r="L5576" t="s">
        <v>351</v>
      </c>
      <c r="M5576" t="str">
        <f>VLOOKUP($L5576,Companies!$A:$G,7,)</f>
        <v>Department/Specialty Retail Stores</v>
      </c>
      <c r="N5576" t="str">
        <f>VLOOKUP($L5576,Companies!$A:$G,6,)</f>
        <v>Consumer Services</v>
      </c>
      <c r="O5576" s="6" t="s">
        <v>2172</v>
      </c>
      <c r="P5576" s="6">
        <v>25705</v>
      </c>
      <c r="Q5576" t="s">
        <v>655</v>
      </c>
      <c r="R5576" t="s">
        <v>61</v>
      </c>
      <c r="S5576" s="4">
        <v>40652</v>
      </c>
      <c r="T5576" s="7">
        <f>S5576-E5576</f>
        <v>2</v>
      </c>
      <c r="U5576" t="s">
        <v>14211</v>
      </c>
      <c r="V5576" s="6" t="s">
        <v>14254</v>
      </c>
      <c r="W5576" t="s">
        <v>14269</v>
      </c>
      <c r="X5576" t="s">
        <v>14203</v>
      </c>
      <c r="Y5576" t="str">
        <f>VLOOKUP(R5576,Managers!$A:$B,2,)</f>
        <v>Allen Young</v>
      </c>
      <c r="Z5576" s="11">
        <f>VLOOKUP(X5576,HourlyWages!$A:$B,2,0)</f>
        <v>62</v>
      </c>
      <c r="AA5576">
        <v>1</v>
      </c>
    </row>
    <row r="5577" spans="1:27" x14ac:dyDescent="0.3">
      <c r="A5577" t="b">
        <f>COUNTIF($C$1:C5577, C5577)&gt;1</f>
        <v>0</v>
      </c>
      <c r="B5577" t="b">
        <f>VLOOKUP(C5577,Sheet3!$A:$B,2,0) &gt; 1</f>
        <v>0</v>
      </c>
      <c r="C5577">
        <v>5576</v>
      </c>
      <c r="D5577">
        <v>39492</v>
      </c>
      <c r="E5577" s="4">
        <v>40650</v>
      </c>
      <c r="F5577">
        <v>40</v>
      </c>
      <c r="G5577" s="15">
        <f>I5577*F5577</f>
        <v>4400</v>
      </c>
      <c r="H5577" s="9">
        <v>0.08</v>
      </c>
      <c r="I5577" s="13">
        <f>VLOOKUP($U5577,Pricebook!$A:$D,4,0)</f>
        <v>110</v>
      </c>
      <c r="J5577" s="11">
        <f>G5577*(1-H5577)</f>
        <v>4048</v>
      </c>
      <c r="K5577" t="s">
        <v>1848</v>
      </c>
      <c r="L5577" t="s">
        <v>351</v>
      </c>
      <c r="M5577" t="str">
        <f>VLOOKUP($L5577,Companies!$A:$G,7,)</f>
        <v>Department/Specialty Retail Stores</v>
      </c>
      <c r="N5577" t="str">
        <f>VLOOKUP($L5577,Companies!$A:$G,6,)</f>
        <v>Consumer Services</v>
      </c>
      <c r="O5577" s="6" t="s">
        <v>2172</v>
      </c>
      <c r="P5577" s="6">
        <v>25705</v>
      </c>
      <c r="Q5577" t="s">
        <v>655</v>
      </c>
      <c r="R5577" t="s">
        <v>61</v>
      </c>
      <c r="S5577" s="4">
        <v>40652</v>
      </c>
      <c r="T5577" s="7">
        <f>S5577-E5577</f>
        <v>2</v>
      </c>
      <c r="U5577" t="s">
        <v>14215</v>
      </c>
      <c r="V5577" s="6" t="s">
        <v>14254</v>
      </c>
      <c r="W5577" t="s">
        <v>14255</v>
      </c>
      <c r="X5577" t="s">
        <v>14201</v>
      </c>
      <c r="Y5577" t="str">
        <f>VLOOKUP(R5577,Managers!$A:$B,2,)</f>
        <v>Allen Young</v>
      </c>
      <c r="Z5577" s="11">
        <f>VLOOKUP(X5577,HourlyWages!$A:$B,2,0)</f>
        <v>53</v>
      </c>
      <c r="AA5577">
        <v>1</v>
      </c>
    </row>
    <row r="5578" spans="1:27" x14ac:dyDescent="0.3">
      <c r="A5578" t="b">
        <f>COUNTIF($C$1:C5578, C5578)&gt;1</f>
        <v>0</v>
      </c>
      <c r="B5578" t="b">
        <f>VLOOKUP(C5578,Sheet3!$A:$B,2,0) &gt; 1</f>
        <v>0</v>
      </c>
      <c r="C5578">
        <v>5577</v>
      </c>
      <c r="D5578">
        <v>39492</v>
      </c>
      <c r="E5578" s="4">
        <v>40650</v>
      </c>
      <c r="F5578">
        <v>31</v>
      </c>
      <c r="G5578" s="15">
        <f>I5578*F5578</f>
        <v>4650</v>
      </c>
      <c r="H5578" s="9">
        <v>0.01</v>
      </c>
      <c r="I5578" s="13">
        <f>VLOOKUP($U5578,Pricebook!$A:$D,4,0)</f>
        <v>150</v>
      </c>
      <c r="J5578" s="11">
        <f>G5578*(1-H5578)</f>
        <v>4603.5</v>
      </c>
      <c r="K5578" t="s">
        <v>1848</v>
      </c>
      <c r="L5578" t="s">
        <v>351</v>
      </c>
      <c r="M5578" t="str">
        <f>VLOOKUP($L5578,Companies!$A:$G,7,)</f>
        <v>Department/Specialty Retail Stores</v>
      </c>
      <c r="N5578" t="str">
        <f>VLOOKUP($L5578,Companies!$A:$G,6,)</f>
        <v>Consumer Services</v>
      </c>
      <c r="O5578" s="6" t="s">
        <v>1116</v>
      </c>
      <c r="P5578" s="6">
        <v>82070</v>
      </c>
      <c r="Q5578" t="s">
        <v>447</v>
      </c>
      <c r="R5578" t="s">
        <v>23</v>
      </c>
      <c r="S5578" s="4">
        <v>40653</v>
      </c>
      <c r="T5578" s="7">
        <f>S5578-E5578</f>
        <v>3</v>
      </c>
      <c r="U5578" t="s">
        <v>14210</v>
      </c>
      <c r="V5578" s="6" t="s">
        <v>14251</v>
      </c>
      <c r="W5578" t="s">
        <v>14262</v>
      </c>
      <c r="X5578" t="s">
        <v>14201</v>
      </c>
      <c r="Y5578" t="str">
        <f>VLOOKUP(R5578,Managers!$A:$B,2,)</f>
        <v>Bob Turner</v>
      </c>
      <c r="Z5578" s="11">
        <f>VLOOKUP(X5578,HourlyWages!$A:$B,2,0)</f>
        <v>53</v>
      </c>
      <c r="AA5578">
        <v>1</v>
      </c>
    </row>
    <row r="5579" spans="1:27" x14ac:dyDescent="0.3">
      <c r="A5579" t="b">
        <f>COUNTIF($C$1:C5579, C5579)&gt;1</f>
        <v>0</v>
      </c>
      <c r="B5579" t="b">
        <f>VLOOKUP(C5579,Sheet3!$A:$B,2,0) &gt; 1</f>
        <v>0</v>
      </c>
      <c r="C5579">
        <v>5578</v>
      </c>
      <c r="D5579">
        <v>39521</v>
      </c>
      <c r="E5579" s="4">
        <v>40034</v>
      </c>
      <c r="F5579">
        <v>28</v>
      </c>
      <c r="G5579" s="15">
        <f>I5579*F5579</f>
        <v>5600</v>
      </c>
      <c r="H5579" s="9">
        <v>0.1</v>
      </c>
      <c r="I5579" s="13">
        <f>VLOOKUP($U5579,Pricebook!$A:$D,4,0)</f>
        <v>200</v>
      </c>
      <c r="J5579" s="11">
        <f>G5579*(1-H5579)</f>
        <v>5040</v>
      </c>
      <c r="K5579" t="s">
        <v>402</v>
      </c>
      <c r="L5579" t="s">
        <v>400</v>
      </c>
      <c r="M5579" t="str">
        <f>VLOOKUP($L5579,Companies!$A:$G,7,)</f>
        <v>Industrial Specialties</v>
      </c>
      <c r="N5579" t="str">
        <f>VLOOKUP($L5579,Companies!$A:$G,6,)</f>
        <v>Health Care</v>
      </c>
      <c r="O5579" s="6" t="s">
        <v>2388</v>
      </c>
      <c r="P5579" s="6">
        <v>22015</v>
      </c>
      <c r="Q5579" t="s">
        <v>368</v>
      </c>
      <c r="R5579" t="s">
        <v>34</v>
      </c>
      <c r="S5579" s="4">
        <v>40038</v>
      </c>
      <c r="T5579" s="7">
        <f>S5579-E5579</f>
        <v>4</v>
      </c>
      <c r="U5579" t="s">
        <v>14214</v>
      </c>
      <c r="V5579" s="6" t="s">
        <v>14257</v>
      </c>
      <c r="W5579" t="s">
        <v>14258</v>
      </c>
      <c r="X5579" t="s">
        <v>14198</v>
      </c>
      <c r="Y5579" t="str">
        <f>VLOOKUP(R5579,Managers!$A:$B,2,)</f>
        <v>Frank Mitchell</v>
      </c>
      <c r="Z5579" s="11">
        <f>VLOOKUP(X5579,HourlyWages!$A:$B,2,0)</f>
        <v>51</v>
      </c>
      <c r="AA5579">
        <v>1</v>
      </c>
    </row>
    <row r="5580" spans="1:27" x14ac:dyDescent="0.3">
      <c r="A5580" t="b">
        <f>COUNTIF($C$1:C5580, C5580)&gt;1</f>
        <v>0</v>
      </c>
      <c r="B5580" t="b">
        <f>VLOOKUP(C5580,Sheet3!$A:$B,2,0) &gt; 1</f>
        <v>0</v>
      </c>
      <c r="C5580">
        <v>5579</v>
      </c>
      <c r="D5580">
        <v>39527</v>
      </c>
      <c r="E5580" s="4">
        <v>40650</v>
      </c>
      <c r="F5580">
        <v>29</v>
      </c>
      <c r="G5580" s="15">
        <f>I5580*F5580</f>
        <v>3190</v>
      </c>
      <c r="H5580" s="9">
        <v>0.01</v>
      </c>
      <c r="I5580" s="13">
        <f>VLOOKUP($U5580,Pricebook!$A:$D,4,0)</f>
        <v>110</v>
      </c>
      <c r="J5580" s="11">
        <f>G5580*(1-H5580)</f>
        <v>3158.1</v>
      </c>
      <c r="K5580" t="s">
        <v>1177</v>
      </c>
      <c r="L5580" t="s">
        <v>41</v>
      </c>
      <c r="M5580" t="str">
        <f>VLOOKUP($L5580,Companies!$A:$G,7,)</f>
        <v>EDP Services</v>
      </c>
      <c r="N5580" t="str">
        <f>VLOOKUP($L5580,Companies!$A:$G,6,)</f>
        <v>Technology</v>
      </c>
      <c r="O5580" s="6" t="s">
        <v>2687</v>
      </c>
      <c r="P5580" s="6" t="s">
        <v>2688</v>
      </c>
      <c r="Q5580" t="s">
        <v>130</v>
      </c>
      <c r="R5580" t="s">
        <v>16</v>
      </c>
      <c r="S5580" s="4">
        <v>40659</v>
      </c>
      <c r="T5580" s="7">
        <f>S5580-E5580</f>
        <v>9</v>
      </c>
      <c r="U5580" t="s">
        <v>14215</v>
      </c>
      <c r="V5580" s="6" t="s">
        <v>14251</v>
      </c>
      <c r="W5580" t="s">
        <v>14266</v>
      </c>
      <c r="X5580" t="s">
        <v>14184</v>
      </c>
      <c r="Y5580" t="str">
        <f>VLOOKUP(R5580,Managers!$A:$B,2,)</f>
        <v>Josh Martinez</v>
      </c>
      <c r="Z5580" s="11">
        <f>VLOOKUP(X5580,HourlyWages!$A:$B,2,0)</f>
        <v>50</v>
      </c>
      <c r="AA5580">
        <v>1</v>
      </c>
    </row>
    <row r="5581" spans="1:27" x14ac:dyDescent="0.3">
      <c r="A5581" t="b">
        <f>COUNTIF($C$1:C5581, C5581)&gt;1</f>
        <v>0</v>
      </c>
      <c r="B5581" t="b">
        <f>VLOOKUP(C5581,Sheet3!$A:$B,2,0) &gt; 1</f>
        <v>0</v>
      </c>
      <c r="C5581">
        <v>5580</v>
      </c>
      <c r="D5581">
        <v>39555</v>
      </c>
      <c r="E5581" s="4">
        <v>41156</v>
      </c>
      <c r="F5581">
        <v>38</v>
      </c>
      <c r="G5581" s="15">
        <f>I5581*F5581</f>
        <v>4180</v>
      </c>
      <c r="H5581" s="9">
        <v>0.01</v>
      </c>
      <c r="I5581" s="13">
        <f>VLOOKUP($U5581,Pricebook!$A:$D,4,0)</f>
        <v>110</v>
      </c>
      <c r="J5581" s="11">
        <f>G5581*(1-H5581)</f>
        <v>4138.2</v>
      </c>
      <c r="K5581" t="s">
        <v>1900</v>
      </c>
      <c r="L5581" t="s">
        <v>341</v>
      </c>
      <c r="M5581" t="str">
        <f>VLOOKUP($L5581,Companies!$A:$G,7,)</f>
        <v>Computer Software: Prepackaged Software</v>
      </c>
      <c r="N5581" t="str">
        <f>VLOOKUP($L5581,Companies!$A:$G,6,)</f>
        <v>Technology</v>
      </c>
      <c r="O5581" s="6" t="s">
        <v>2419</v>
      </c>
      <c r="P5581" s="6">
        <v>76248</v>
      </c>
      <c r="Q5581" t="s">
        <v>48</v>
      </c>
      <c r="R5581" t="s">
        <v>16</v>
      </c>
      <c r="S5581" s="4">
        <v>41161</v>
      </c>
      <c r="T5581" s="7">
        <f>S5581-E5581</f>
        <v>5</v>
      </c>
      <c r="U5581" t="s">
        <v>14220</v>
      </c>
      <c r="V5581" s="6" t="s">
        <v>14257</v>
      </c>
      <c r="W5581" t="s">
        <v>14259</v>
      </c>
      <c r="X5581" t="s">
        <v>14195</v>
      </c>
      <c r="Y5581" t="str">
        <f>VLOOKUP(R5581,Managers!$A:$B,2,)</f>
        <v>Josh Martinez</v>
      </c>
      <c r="Z5581" s="11">
        <f>VLOOKUP(X5581,HourlyWages!$A:$B,2,0)</f>
        <v>52</v>
      </c>
      <c r="AA5581">
        <v>1</v>
      </c>
    </row>
    <row r="5582" spans="1:27" x14ac:dyDescent="0.3">
      <c r="A5582" t="b">
        <f>COUNTIF($C$1:C5582, C5582)&gt;1</f>
        <v>0</v>
      </c>
      <c r="B5582" t="b">
        <f>VLOOKUP(C5582,Sheet3!$A:$B,2,0) &gt; 1</f>
        <v>0</v>
      </c>
      <c r="C5582">
        <v>5581</v>
      </c>
      <c r="D5582">
        <v>39585</v>
      </c>
      <c r="E5582" s="4">
        <v>40906</v>
      </c>
      <c r="F5582">
        <v>32</v>
      </c>
      <c r="G5582" s="15">
        <f>I5582*F5582</f>
        <v>4000</v>
      </c>
      <c r="H5582" s="9">
        <v>0.01</v>
      </c>
      <c r="I5582" s="13">
        <f>VLOOKUP($U5582,Pricebook!$A:$D,4,0)</f>
        <v>125</v>
      </c>
      <c r="J5582" s="11">
        <f>G5582*(1-H5582)</f>
        <v>3960</v>
      </c>
      <c r="K5582" t="s">
        <v>1008</v>
      </c>
      <c r="L5582" t="s">
        <v>36</v>
      </c>
      <c r="M5582" t="str">
        <f>VLOOKUP($L5582,Companies!$A:$G,7,)</f>
        <v>Electronic Components</v>
      </c>
      <c r="N5582" t="str">
        <f>VLOOKUP($L5582,Companies!$A:$G,6,)</f>
        <v>Technology</v>
      </c>
      <c r="O5582" s="6" t="s">
        <v>1211</v>
      </c>
      <c r="P5582" s="6" t="s">
        <v>1212</v>
      </c>
      <c r="Q5582" t="s">
        <v>1213</v>
      </c>
      <c r="R5582" t="s">
        <v>23</v>
      </c>
      <c r="S5582" s="4">
        <v>40907</v>
      </c>
      <c r="T5582" s="7">
        <f>S5582-E5582</f>
        <v>1</v>
      </c>
      <c r="U5582" t="s">
        <v>14208</v>
      </c>
      <c r="V5582" s="6" t="s">
        <v>14251</v>
      </c>
      <c r="W5582" t="s">
        <v>14263</v>
      </c>
      <c r="X5582" t="s">
        <v>14194</v>
      </c>
      <c r="Y5582" t="str">
        <f>VLOOKUP(R5582,Managers!$A:$B,2,)</f>
        <v>Bob Turner</v>
      </c>
      <c r="Z5582" s="11">
        <f>VLOOKUP(X5582,HourlyWages!$A:$B,2,0)</f>
        <v>71</v>
      </c>
      <c r="AA5582">
        <v>1</v>
      </c>
    </row>
    <row r="5583" spans="1:27" x14ac:dyDescent="0.3">
      <c r="A5583" t="b">
        <f>COUNTIF($C$1:C5583, C5583)&gt;1</f>
        <v>0</v>
      </c>
      <c r="B5583" t="b">
        <f>VLOOKUP(C5583,Sheet3!$A:$B,2,0) &gt; 1</f>
        <v>0</v>
      </c>
      <c r="C5583">
        <v>5582</v>
      </c>
      <c r="D5583">
        <v>39586</v>
      </c>
      <c r="E5583" s="4">
        <v>40682</v>
      </c>
      <c r="F5583">
        <v>1</v>
      </c>
      <c r="G5583" s="15">
        <f>I5583*F5583</f>
        <v>160</v>
      </c>
      <c r="H5583" s="9">
        <v>0.04</v>
      </c>
      <c r="I5583" s="13">
        <f>VLOOKUP($U5583,Pricebook!$A:$D,4,0)</f>
        <v>160</v>
      </c>
      <c r="J5583" s="11">
        <f>G5583*(1-H5583)</f>
        <v>153.6</v>
      </c>
      <c r="K5583" t="s">
        <v>1042</v>
      </c>
      <c r="L5583" t="s">
        <v>41</v>
      </c>
      <c r="M5583" t="str">
        <f>VLOOKUP($L5583,Companies!$A:$G,7,)</f>
        <v>EDP Services</v>
      </c>
      <c r="N5583" t="str">
        <f>VLOOKUP($L5583,Companies!$A:$G,6,)</f>
        <v>Technology</v>
      </c>
      <c r="O5583" s="6" t="s">
        <v>661</v>
      </c>
      <c r="P5583" s="6">
        <v>81301</v>
      </c>
      <c r="Q5583" t="s">
        <v>237</v>
      </c>
      <c r="R5583" t="s">
        <v>23</v>
      </c>
      <c r="S5583" s="4">
        <v>40684</v>
      </c>
      <c r="T5583" s="7">
        <f>S5583-E5583</f>
        <v>2</v>
      </c>
      <c r="U5583" t="s">
        <v>14218</v>
      </c>
      <c r="V5583" s="6" t="s">
        <v>14251</v>
      </c>
      <c r="W5583" t="s">
        <v>14266</v>
      </c>
      <c r="X5583" t="s">
        <v>14187</v>
      </c>
      <c r="Y5583" t="str">
        <f>VLOOKUP(R5583,Managers!$A:$B,2,)</f>
        <v>Bob Turner</v>
      </c>
      <c r="Z5583" s="11">
        <f>VLOOKUP(X5583,HourlyWages!$A:$B,2,0)</f>
        <v>45</v>
      </c>
      <c r="AA5583">
        <v>1</v>
      </c>
    </row>
    <row r="5584" spans="1:27" x14ac:dyDescent="0.3">
      <c r="A5584" t="b">
        <f>COUNTIF($C$1:C5584, C5584)&gt;1</f>
        <v>0</v>
      </c>
      <c r="B5584" t="b">
        <f>VLOOKUP(C5584,Sheet3!$A:$B,2,0) &gt; 1</f>
        <v>0</v>
      </c>
      <c r="C5584">
        <v>5583</v>
      </c>
      <c r="D5584">
        <v>39589</v>
      </c>
      <c r="E5584" s="4">
        <v>40027</v>
      </c>
      <c r="F5584">
        <v>42</v>
      </c>
      <c r="G5584" s="15">
        <f>I5584*F5584</f>
        <v>6720</v>
      </c>
      <c r="H5584" s="9">
        <v>0</v>
      </c>
      <c r="I5584" s="13">
        <f>VLOOKUP($U5584,Pricebook!$A:$D,4,0)</f>
        <v>160</v>
      </c>
      <c r="J5584" s="11">
        <f>G5584*(1-H5584)</f>
        <v>6720</v>
      </c>
      <c r="K5584" t="s">
        <v>331</v>
      </c>
      <c r="L5584" t="s">
        <v>142</v>
      </c>
      <c r="M5584" t="str">
        <f>VLOOKUP($L5584,Companies!$A:$G,7,)</f>
        <v>Computer Software: Programming, Data Processing</v>
      </c>
      <c r="N5584" t="str">
        <f>VLOOKUP($L5584,Companies!$A:$G,6,)</f>
        <v>Technology</v>
      </c>
      <c r="O5584" s="6" t="s">
        <v>1378</v>
      </c>
      <c r="P5584" s="6">
        <v>53711</v>
      </c>
      <c r="Q5584" t="s">
        <v>95</v>
      </c>
      <c r="R5584" t="s">
        <v>16</v>
      </c>
      <c r="S5584" s="4">
        <v>40028</v>
      </c>
      <c r="T5584" s="7">
        <f>S5584-E5584</f>
        <v>1</v>
      </c>
      <c r="U5584" t="s">
        <v>14218</v>
      </c>
      <c r="V5584" s="6" t="s">
        <v>14254</v>
      </c>
      <c r="W5584" t="s">
        <v>14269</v>
      </c>
      <c r="X5584" t="s">
        <v>14185</v>
      </c>
      <c r="Y5584" t="str">
        <f>VLOOKUP(R5584,Managers!$A:$B,2,)</f>
        <v>Josh Martinez</v>
      </c>
      <c r="Z5584" s="11">
        <f>VLOOKUP(X5584,HourlyWages!$A:$B,2,0)</f>
        <v>70</v>
      </c>
      <c r="AA5584">
        <v>1</v>
      </c>
    </row>
    <row r="5585" spans="1:27" x14ac:dyDescent="0.3">
      <c r="A5585" t="b">
        <f>COUNTIF($C$1:C5585, C5585)&gt;1</f>
        <v>0</v>
      </c>
      <c r="B5585" t="b">
        <f>VLOOKUP(C5585,Sheet3!$A:$B,2,0) &gt; 1</f>
        <v>0</v>
      </c>
      <c r="C5585">
        <v>5584</v>
      </c>
      <c r="D5585">
        <v>39589</v>
      </c>
      <c r="E5585" s="4">
        <v>40027</v>
      </c>
      <c r="F5585">
        <v>20</v>
      </c>
      <c r="G5585" s="15">
        <f>I5585*F5585</f>
        <v>4000</v>
      </c>
      <c r="H5585" s="9">
        <v>0.06</v>
      </c>
      <c r="I5585" s="13">
        <f>VLOOKUP($U5585,Pricebook!$A:$D,4,0)</f>
        <v>200</v>
      </c>
      <c r="J5585" s="11">
        <f>G5585*(1-H5585)</f>
        <v>3760</v>
      </c>
      <c r="K5585" t="s">
        <v>331</v>
      </c>
      <c r="L5585" t="s">
        <v>142</v>
      </c>
      <c r="M5585" t="str">
        <f>VLOOKUP($L5585,Companies!$A:$G,7,)</f>
        <v>Computer Software: Programming, Data Processing</v>
      </c>
      <c r="N5585" t="str">
        <f>VLOOKUP($L5585,Companies!$A:$G,6,)</f>
        <v>Technology</v>
      </c>
      <c r="O5585" s="6" t="s">
        <v>1378</v>
      </c>
      <c r="P5585" s="6">
        <v>53711</v>
      </c>
      <c r="Q5585" t="s">
        <v>95</v>
      </c>
      <c r="R5585" t="s">
        <v>16</v>
      </c>
      <c r="S5585" s="4">
        <v>40027</v>
      </c>
      <c r="T5585" s="7">
        <f>S5585-E5585</f>
        <v>0</v>
      </c>
      <c r="U5585" t="s">
        <v>14214</v>
      </c>
      <c r="V5585" s="6" t="s">
        <v>14254</v>
      </c>
      <c r="W5585" t="s">
        <v>14255</v>
      </c>
      <c r="X5585" t="s">
        <v>14188</v>
      </c>
      <c r="Y5585" t="str">
        <f>VLOOKUP(R5585,Managers!$A:$B,2,)</f>
        <v>Josh Martinez</v>
      </c>
      <c r="Z5585" s="11">
        <f>VLOOKUP(X5585,HourlyWages!$A:$B,2,0)</f>
        <v>52</v>
      </c>
      <c r="AA5585">
        <v>1</v>
      </c>
    </row>
    <row r="5586" spans="1:27" x14ac:dyDescent="0.3">
      <c r="A5586" t="b">
        <f>COUNTIF($C$1:C5586, C5586)&gt;1</f>
        <v>0</v>
      </c>
      <c r="B5586" t="b">
        <f>VLOOKUP(C5586,Sheet3!$A:$B,2,0) &gt; 1</f>
        <v>0</v>
      </c>
      <c r="C5586">
        <v>5585</v>
      </c>
      <c r="D5586">
        <v>39590</v>
      </c>
      <c r="E5586" s="4">
        <v>40677</v>
      </c>
      <c r="F5586">
        <v>9</v>
      </c>
      <c r="G5586" s="15">
        <f>I5586*F5586</f>
        <v>990</v>
      </c>
      <c r="H5586" s="9">
        <v>0</v>
      </c>
      <c r="I5586" s="13">
        <f>VLOOKUP($U5586,Pricebook!$A:$D,4,0)</f>
        <v>110</v>
      </c>
      <c r="J5586" s="11">
        <f>G5586*(1-H5586)</f>
        <v>990</v>
      </c>
      <c r="K5586" t="s">
        <v>2042</v>
      </c>
      <c r="L5586" t="s">
        <v>544</v>
      </c>
      <c r="M5586" t="str">
        <f>VLOOKUP($L5586,Companies!$A:$G,7,)</f>
        <v>Telecommunications Equipment</v>
      </c>
      <c r="N5586" t="str">
        <f>VLOOKUP($L5586,Companies!$A:$G,6,)</f>
        <v>Consumer Services</v>
      </c>
      <c r="O5586" s="6" t="s">
        <v>2579</v>
      </c>
      <c r="P5586" s="6" t="s">
        <v>2580</v>
      </c>
      <c r="Q5586" t="s">
        <v>440</v>
      </c>
      <c r="R5586" t="s">
        <v>16</v>
      </c>
      <c r="S5586" s="4">
        <v>40684</v>
      </c>
      <c r="T5586" s="7">
        <f>S5586-E5586</f>
        <v>7</v>
      </c>
      <c r="U5586" t="s">
        <v>14215</v>
      </c>
      <c r="V5586" s="6" t="s">
        <v>14251</v>
      </c>
      <c r="W5586" t="s">
        <v>14261</v>
      </c>
      <c r="X5586" t="s">
        <v>14191</v>
      </c>
      <c r="Y5586" t="str">
        <f>VLOOKUP(R5586,Managers!$A:$B,2,)</f>
        <v>Josh Martinez</v>
      </c>
      <c r="Z5586" s="11">
        <f>VLOOKUP(X5586,HourlyWages!$A:$B,2,0)</f>
        <v>60</v>
      </c>
      <c r="AA5586">
        <v>1</v>
      </c>
    </row>
    <row r="5587" spans="1:27" x14ac:dyDescent="0.3">
      <c r="A5587" t="b">
        <f>COUNTIF($C$1:C5587, C5587)&gt;1</f>
        <v>0</v>
      </c>
      <c r="B5587" t="b">
        <f>VLOOKUP(C5587,Sheet3!$A:$B,2,0) &gt; 1</f>
        <v>0</v>
      </c>
      <c r="C5587">
        <v>5586</v>
      </c>
      <c r="D5587">
        <v>39617</v>
      </c>
      <c r="E5587" s="4">
        <v>40894</v>
      </c>
      <c r="F5587">
        <v>33</v>
      </c>
      <c r="G5587" s="15">
        <f>I5587*F5587</f>
        <v>4125</v>
      </c>
      <c r="H5587" s="9">
        <v>0.08</v>
      </c>
      <c r="I5587" s="13">
        <f>VLOOKUP($U5587,Pricebook!$A:$D,4,0)</f>
        <v>125</v>
      </c>
      <c r="J5587" s="11">
        <f>G5587*(1-H5587)</f>
        <v>3795</v>
      </c>
      <c r="K5587" t="s">
        <v>797</v>
      </c>
      <c r="L5587" t="s">
        <v>125</v>
      </c>
      <c r="M5587" t="str">
        <f>VLOOKUP($L5587,Companies!$A:$G,7,)</f>
        <v>EDP Services</v>
      </c>
      <c r="N5587" t="str">
        <f>VLOOKUP($L5587,Companies!$A:$G,6,)</f>
        <v>Technology</v>
      </c>
      <c r="O5587" s="6" t="s">
        <v>2689</v>
      </c>
      <c r="P5587" s="6">
        <v>92683</v>
      </c>
      <c r="Q5587" t="s">
        <v>114</v>
      </c>
      <c r="R5587" t="s">
        <v>23</v>
      </c>
      <c r="S5587" s="4">
        <v>40896</v>
      </c>
      <c r="T5587" s="7">
        <f>S5587-E5587</f>
        <v>2</v>
      </c>
      <c r="U5587" t="s">
        <v>14208</v>
      </c>
      <c r="V5587" s="6" t="s">
        <v>14251</v>
      </c>
      <c r="W5587" t="s">
        <v>14267</v>
      </c>
      <c r="X5587" t="s">
        <v>14196</v>
      </c>
      <c r="Y5587" t="str">
        <f>VLOOKUP(R5587,Managers!$A:$B,2,)</f>
        <v>Bob Turner</v>
      </c>
      <c r="Z5587" s="11">
        <f>VLOOKUP(X5587,HourlyWages!$A:$B,2,0)</f>
        <v>58</v>
      </c>
      <c r="AA5587">
        <v>1</v>
      </c>
    </row>
    <row r="5588" spans="1:27" x14ac:dyDescent="0.3">
      <c r="A5588" t="b">
        <f>COUNTIF($C$1:C5588, C5588)&gt;1</f>
        <v>0</v>
      </c>
      <c r="B5588" t="b">
        <f>VLOOKUP(C5588,Sheet3!$A:$B,2,0) &gt; 1</f>
        <v>0</v>
      </c>
      <c r="C5588">
        <v>5587</v>
      </c>
      <c r="D5588">
        <v>39617</v>
      </c>
      <c r="E5588" s="4">
        <v>40894</v>
      </c>
      <c r="F5588">
        <v>28</v>
      </c>
      <c r="G5588" s="15">
        <f>I5588*F5588</f>
        <v>3360</v>
      </c>
      <c r="H5588" s="9">
        <v>0.02</v>
      </c>
      <c r="I5588" s="13">
        <f>VLOOKUP($U5588,Pricebook!$A:$D,4,0)</f>
        <v>120</v>
      </c>
      <c r="J5588" s="11">
        <f>G5588*(1-H5588)</f>
        <v>3292.7999999999997</v>
      </c>
      <c r="K5588" t="s">
        <v>797</v>
      </c>
      <c r="L5588" t="s">
        <v>125</v>
      </c>
      <c r="M5588" t="str">
        <f>VLOOKUP($L5588,Companies!$A:$G,7,)</f>
        <v>EDP Services</v>
      </c>
      <c r="N5588" t="str">
        <f>VLOOKUP($L5588,Companies!$A:$G,6,)</f>
        <v>Technology</v>
      </c>
      <c r="O5588" s="6" t="s">
        <v>2689</v>
      </c>
      <c r="P5588" s="6">
        <v>92683</v>
      </c>
      <c r="Q5588" t="s">
        <v>114</v>
      </c>
      <c r="R5588" t="s">
        <v>23</v>
      </c>
      <c r="S5588" s="4">
        <v>40896</v>
      </c>
      <c r="T5588" s="7">
        <f>S5588-E5588</f>
        <v>2</v>
      </c>
      <c r="U5588" t="s">
        <v>14212</v>
      </c>
      <c r="V5588" s="6" t="s">
        <v>14257</v>
      </c>
      <c r="W5588" t="s">
        <v>14258</v>
      </c>
      <c r="X5588" t="s">
        <v>14185</v>
      </c>
      <c r="Y5588" t="str">
        <f>VLOOKUP(R5588,Managers!$A:$B,2,)</f>
        <v>Bob Turner</v>
      </c>
      <c r="Z5588" s="11">
        <f>VLOOKUP(X5588,HourlyWages!$A:$B,2,0)</f>
        <v>70</v>
      </c>
      <c r="AA5588">
        <v>1</v>
      </c>
    </row>
    <row r="5589" spans="1:27" x14ac:dyDescent="0.3">
      <c r="A5589" t="b">
        <f>COUNTIF($C$1:C5589, C5589)&gt;1</f>
        <v>0</v>
      </c>
      <c r="B5589" t="b">
        <f>VLOOKUP(C5589,Sheet3!$A:$B,2,0) &gt; 1</f>
        <v>0</v>
      </c>
      <c r="C5589">
        <v>5588</v>
      </c>
      <c r="D5589">
        <v>39619</v>
      </c>
      <c r="E5589" s="4">
        <v>40912</v>
      </c>
      <c r="F5589">
        <v>15</v>
      </c>
      <c r="G5589" s="15">
        <f>I5589*F5589</f>
        <v>1875</v>
      </c>
      <c r="H5589" s="9">
        <v>0.02</v>
      </c>
      <c r="I5589" s="13">
        <f>VLOOKUP($U5589,Pricebook!$A:$D,4,0)</f>
        <v>125</v>
      </c>
      <c r="J5589" s="11">
        <f>G5589*(1-H5589)</f>
        <v>1837.5</v>
      </c>
      <c r="K5589" t="s">
        <v>904</v>
      </c>
      <c r="L5589" t="s">
        <v>193</v>
      </c>
      <c r="M5589" t="str">
        <f>VLOOKUP($L5589,Companies!$A:$G,7,)</f>
        <v>Semiconductors</v>
      </c>
      <c r="N5589" t="str">
        <f>VLOOKUP($L5589,Companies!$A:$G,6,)</f>
        <v>Technology</v>
      </c>
      <c r="O5589" s="6" t="s">
        <v>1007</v>
      </c>
      <c r="P5589" s="6">
        <v>72756</v>
      </c>
      <c r="Q5589" t="s">
        <v>66</v>
      </c>
      <c r="R5589" t="s">
        <v>34</v>
      </c>
      <c r="S5589" s="4">
        <v>40916</v>
      </c>
      <c r="T5589" s="7">
        <f>S5589-E5589</f>
        <v>4</v>
      </c>
      <c r="U5589" t="s">
        <v>14208</v>
      </c>
      <c r="V5589" s="6" t="s">
        <v>14251</v>
      </c>
      <c r="W5589" t="s">
        <v>14252</v>
      </c>
      <c r="X5589" t="s">
        <v>14189</v>
      </c>
      <c r="Y5589" t="str">
        <f>VLOOKUP(R5589,Managers!$A:$B,2,)</f>
        <v>Frank Mitchell</v>
      </c>
      <c r="Z5589" s="11">
        <f>VLOOKUP(X5589,HourlyWages!$A:$B,2,0)</f>
        <v>62</v>
      </c>
      <c r="AA5589">
        <v>1</v>
      </c>
    </row>
    <row r="5590" spans="1:27" x14ac:dyDescent="0.3">
      <c r="A5590" t="b">
        <f>COUNTIF($C$1:C5590, C5590)&gt;1</f>
        <v>0</v>
      </c>
      <c r="B5590" t="b">
        <f>VLOOKUP(C5590,Sheet3!$A:$B,2,0) &gt; 1</f>
        <v>0</v>
      </c>
      <c r="C5590">
        <v>5589</v>
      </c>
      <c r="D5590">
        <v>39649</v>
      </c>
      <c r="E5590" s="4">
        <v>40105</v>
      </c>
      <c r="F5590">
        <v>10</v>
      </c>
      <c r="G5590" s="15">
        <f>I5590*F5590</f>
        <v>1500</v>
      </c>
      <c r="H5590" s="9">
        <v>0.01</v>
      </c>
      <c r="I5590" s="13">
        <f>VLOOKUP($U5590,Pricebook!$A:$D,4,0)</f>
        <v>150</v>
      </c>
      <c r="J5590" s="11">
        <f>G5590*(1-H5590)</f>
        <v>1485</v>
      </c>
      <c r="K5590" t="s">
        <v>353</v>
      </c>
      <c r="L5590" t="s">
        <v>265</v>
      </c>
      <c r="M5590" t="str">
        <f>VLOOKUP($L5590,Companies!$A:$G,7,)</f>
        <v>Telecommunications Equipment</v>
      </c>
      <c r="N5590" t="str">
        <f>VLOOKUP($L5590,Companies!$A:$G,6,)</f>
        <v>Public Utilities</v>
      </c>
      <c r="O5590" s="6" t="s">
        <v>1278</v>
      </c>
      <c r="P5590" s="6">
        <v>94110</v>
      </c>
      <c r="Q5590" t="s">
        <v>114</v>
      </c>
      <c r="R5590" t="s">
        <v>23</v>
      </c>
      <c r="S5590" s="4">
        <v>40106</v>
      </c>
      <c r="T5590" s="7">
        <f>S5590-E5590</f>
        <v>1</v>
      </c>
      <c r="U5590" t="s">
        <v>14210</v>
      </c>
      <c r="V5590" s="6" t="s">
        <v>14251</v>
      </c>
      <c r="W5590" t="s">
        <v>14263</v>
      </c>
      <c r="X5590" t="s">
        <v>14199</v>
      </c>
      <c r="Y5590" t="str">
        <f>VLOOKUP(R5590,Managers!$A:$B,2,)</f>
        <v>Bob Turner</v>
      </c>
      <c r="Z5590" s="11">
        <f>VLOOKUP(X5590,HourlyWages!$A:$B,2,0)</f>
        <v>68</v>
      </c>
      <c r="AA5590">
        <v>1</v>
      </c>
    </row>
    <row r="5591" spans="1:27" x14ac:dyDescent="0.3">
      <c r="A5591" t="b">
        <f>COUNTIF($C$1:C5591, C5591)&gt;1</f>
        <v>0</v>
      </c>
      <c r="B5591" t="b">
        <f>VLOOKUP(C5591,Sheet3!$A:$B,2,0) &gt; 1</f>
        <v>0</v>
      </c>
      <c r="C5591">
        <v>5590</v>
      </c>
      <c r="D5591">
        <v>39649</v>
      </c>
      <c r="E5591" s="4">
        <v>40105</v>
      </c>
      <c r="F5591">
        <v>9</v>
      </c>
      <c r="G5591" s="15">
        <f>I5591*F5591</f>
        <v>990</v>
      </c>
      <c r="H5591" s="9">
        <v>0.01</v>
      </c>
      <c r="I5591" s="13">
        <f>VLOOKUP($U5591,Pricebook!$A:$D,4,0)</f>
        <v>110</v>
      </c>
      <c r="J5591" s="11">
        <f>G5591*(1-H5591)</f>
        <v>980.1</v>
      </c>
      <c r="K5591" t="s">
        <v>353</v>
      </c>
      <c r="L5591" t="s">
        <v>265</v>
      </c>
      <c r="M5591" t="str">
        <f>VLOOKUP($L5591,Companies!$A:$G,7,)</f>
        <v>Telecommunications Equipment</v>
      </c>
      <c r="N5591" t="str">
        <f>VLOOKUP($L5591,Companies!$A:$G,6,)</f>
        <v>Public Utilities</v>
      </c>
      <c r="O5591" s="6" t="s">
        <v>1565</v>
      </c>
      <c r="P5591" s="6">
        <v>91776</v>
      </c>
      <c r="Q5591" t="s">
        <v>114</v>
      </c>
      <c r="R5591" t="s">
        <v>23</v>
      </c>
      <c r="S5591" s="4">
        <v>40107</v>
      </c>
      <c r="T5591" s="7">
        <f>S5591-E5591</f>
        <v>2</v>
      </c>
      <c r="U5591" t="s">
        <v>14215</v>
      </c>
      <c r="V5591" s="6" t="s">
        <v>14257</v>
      </c>
      <c r="W5591" t="s">
        <v>14258</v>
      </c>
      <c r="X5591" t="s">
        <v>14191</v>
      </c>
      <c r="Y5591" t="str">
        <f>VLOOKUP(R5591,Managers!$A:$B,2,)</f>
        <v>Bob Turner</v>
      </c>
      <c r="Z5591" s="11">
        <f>VLOOKUP(X5591,HourlyWages!$A:$B,2,0)</f>
        <v>60</v>
      </c>
      <c r="AA5591">
        <v>1</v>
      </c>
    </row>
    <row r="5592" spans="1:27" x14ac:dyDescent="0.3">
      <c r="A5592" t="b">
        <f>COUNTIF($C$1:C5592, C5592)&gt;1</f>
        <v>0</v>
      </c>
      <c r="B5592" t="b">
        <f>VLOOKUP(C5592,Sheet3!$A:$B,2,0) &gt; 1</f>
        <v>0</v>
      </c>
      <c r="C5592">
        <v>5591</v>
      </c>
      <c r="D5592">
        <v>39650</v>
      </c>
      <c r="E5592" s="4">
        <v>40389</v>
      </c>
      <c r="F5592">
        <v>10</v>
      </c>
      <c r="G5592" s="15">
        <f>I5592*F5592</f>
        <v>1250</v>
      </c>
      <c r="H5592" s="9">
        <v>0</v>
      </c>
      <c r="I5592" s="13">
        <f>VLOOKUP($U5592,Pricebook!$A:$D,4,0)</f>
        <v>125</v>
      </c>
      <c r="J5592" s="11">
        <f>G5592*(1-H5592)</f>
        <v>1250</v>
      </c>
      <c r="K5592" t="s">
        <v>1115</v>
      </c>
      <c r="L5592" t="s">
        <v>306</v>
      </c>
      <c r="M5592" t="str">
        <f>VLOOKUP($L5592,Companies!$A:$G,7,)</f>
        <v>Industrial Machinery/Components</v>
      </c>
      <c r="N5592" t="str">
        <f>VLOOKUP($L5592,Companies!$A:$G,6,)</f>
        <v>Capital Goods</v>
      </c>
      <c r="O5592" s="6" t="s">
        <v>1414</v>
      </c>
      <c r="P5592" s="6" t="s">
        <v>1415</v>
      </c>
      <c r="Q5592" t="s">
        <v>232</v>
      </c>
      <c r="R5592" t="s">
        <v>61</v>
      </c>
      <c r="S5592" s="4">
        <v>40392</v>
      </c>
      <c r="T5592" s="7">
        <f>S5592-E5592</f>
        <v>3</v>
      </c>
      <c r="U5592" t="s">
        <v>14221</v>
      </c>
      <c r="V5592" s="6" t="s">
        <v>14257</v>
      </c>
      <c r="W5592" t="s">
        <v>14258</v>
      </c>
      <c r="X5592" t="s">
        <v>14190</v>
      </c>
      <c r="Y5592" t="str">
        <f>VLOOKUP(R5592,Managers!$A:$B,2,)</f>
        <v>Allen Young</v>
      </c>
      <c r="Z5592" s="11">
        <f>VLOOKUP(X5592,HourlyWages!$A:$B,2,0)</f>
        <v>67</v>
      </c>
      <c r="AA5592">
        <v>1</v>
      </c>
    </row>
    <row r="5593" spans="1:27" x14ac:dyDescent="0.3">
      <c r="A5593" t="b">
        <f>COUNTIF($C$1:C5593, C5593)&gt;1</f>
        <v>0</v>
      </c>
      <c r="B5593" t="b">
        <f>VLOOKUP(C5593,Sheet3!$A:$B,2,0) &gt; 1</f>
        <v>0</v>
      </c>
      <c r="C5593">
        <v>5592</v>
      </c>
      <c r="D5593">
        <v>39650</v>
      </c>
      <c r="E5593" s="4">
        <v>40389</v>
      </c>
      <c r="F5593">
        <v>47</v>
      </c>
      <c r="G5593" s="15">
        <f>I5593*F5593</f>
        <v>5875</v>
      </c>
      <c r="H5593" s="9">
        <v>0.08</v>
      </c>
      <c r="I5593" s="13">
        <f>VLOOKUP($U5593,Pricebook!$A:$D,4,0)</f>
        <v>125</v>
      </c>
      <c r="J5593" s="11">
        <f>G5593*(1-H5593)</f>
        <v>5405</v>
      </c>
      <c r="K5593" t="s">
        <v>1115</v>
      </c>
      <c r="L5593" t="s">
        <v>306</v>
      </c>
      <c r="M5593" t="str">
        <f>VLOOKUP($L5593,Companies!$A:$G,7,)</f>
        <v>Industrial Machinery/Components</v>
      </c>
      <c r="N5593" t="str">
        <f>VLOOKUP($L5593,Companies!$A:$G,6,)</f>
        <v>Capital Goods</v>
      </c>
      <c r="O5593" s="6" t="s">
        <v>1414</v>
      </c>
      <c r="P5593" s="6" t="s">
        <v>1415</v>
      </c>
      <c r="Q5593" t="s">
        <v>232</v>
      </c>
      <c r="R5593" t="s">
        <v>61</v>
      </c>
      <c r="S5593" s="4">
        <v>40390</v>
      </c>
      <c r="T5593" s="7">
        <f>S5593-E5593</f>
        <v>1</v>
      </c>
      <c r="U5593" t="s">
        <v>14208</v>
      </c>
      <c r="V5593" s="6" t="s">
        <v>14257</v>
      </c>
      <c r="W5593" t="s">
        <v>14264</v>
      </c>
      <c r="X5593" t="s">
        <v>14202</v>
      </c>
      <c r="Y5593" t="str">
        <f>VLOOKUP(R5593,Managers!$A:$B,2,)</f>
        <v>Allen Young</v>
      </c>
      <c r="Z5593" s="11">
        <f>VLOOKUP(X5593,HourlyWages!$A:$B,2,0)</f>
        <v>71</v>
      </c>
      <c r="AA5593">
        <v>1</v>
      </c>
    </row>
    <row r="5594" spans="1:27" x14ac:dyDescent="0.3">
      <c r="A5594" t="b">
        <f>COUNTIF($C$1:C5594, C5594)&gt;1</f>
        <v>0</v>
      </c>
      <c r="B5594" t="b">
        <f>VLOOKUP(C5594,Sheet3!$A:$B,2,0) &gt; 1</f>
        <v>0</v>
      </c>
      <c r="C5594">
        <v>5593</v>
      </c>
      <c r="D5594">
        <v>39652</v>
      </c>
      <c r="E5594" s="4">
        <v>41033</v>
      </c>
      <c r="F5594">
        <v>5</v>
      </c>
      <c r="G5594" s="15">
        <f>I5594*F5594</f>
        <v>1000</v>
      </c>
      <c r="H5594" s="9">
        <v>0.03</v>
      </c>
      <c r="I5594" s="13">
        <f>VLOOKUP($U5594,Pricebook!$A:$D,4,0)</f>
        <v>200</v>
      </c>
      <c r="J5594" s="11">
        <f>G5594*(1-H5594)</f>
        <v>970</v>
      </c>
      <c r="K5594" t="s">
        <v>98</v>
      </c>
      <c r="L5594" t="s">
        <v>99</v>
      </c>
      <c r="M5594" t="str">
        <f>VLOOKUP($L5594,Companies!$A:$G,7,)</f>
        <v>Television Services</v>
      </c>
      <c r="N5594" t="str">
        <f>VLOOKUP($L5594,Companies!$A:$G,6,)</f>
        <v>Consumer Services</v>
      </c>
      <c r="O5594" s="6" t="s">
        <v>2398</v>
      </c>
      <c r="P5594" s="6" t="s">
        <v>2399</v>
      </c>
      <c r="Q5594" t="s">
        <v>43</v>
      </c>
      <c r="R5594" t="s">
        <v>23</v>
      </c>
      <c r="S5594" s="4">
        <v>41035</v>
      </c>
      <c r="T5594" s="7">
        <f>S5594-E5594</f>
        <v>2</v>
      </c>
      <c r="U5594" t="s">
        <v>14214</v>
      </c>
      <c r="V5594" s="6" t="s">
        <v>14254</v>
      </c>
      <c r="W5594" t="s">
        <v>14255</v>
      </c>
      <c r="X5594" t="s">
        <v>14197</v>
      </c>
      <c r="Y5594" t="str">
        <f>VLOOKUP(R5594,Managers!$A:$B,2,)</f>
        <v>Bob Turner</v>
      </c>
      <c r="Z5594" s="11">
        <f>VLOOKUP(X5594,HourlyWages!$A:$B,2,0)</f>
        <v>71</v>
      </c>
      <c r="AA5594">
        <v>1</v>
      </c>
    </row>
    <row r="5595" spans="1:27" x14ac:dyDescent="0.3">
      <c r="A5595" t="b">
        <f>COUNTIF($C$1:C5595, C5595)&gt;1</f>
        <v>0</v>
      </c>
      <c r="B5595" t="b">
        <f>VLOOKUP(C5595,Sheet3!$A:$B,2,0) &gt; 1</f>
        <v>0</v>
      </c>
      <c r="C5595">
        <v>5594</v>
      </c>
      <c r="D5595">
        <v>39652</v>
      </c>
      <c r="E5595" s="4">
        <v>41033</v>
      </c>
      <c r="F5595">
        <v>4</v>
      </c>
      <c r="G5595" s="15">
        <f>I5595*F5595</f>
        <v>600</v>
      </c>
      <c r="H5595" s="9">
        <v>0.03</v>
      </c>
      <c r="I5595" s="13">
        <f>VLOOKUP($U5595,Pricebook!$A:$D,4,0)</f>
        <v>150</v>
      </c>
      <c r="J5595" s="11">
        <f>G5595*(1-H5595)</f>
        <v>582</v>
      </c>
      <c r="K5595" t="s">
        <v>98</v>
      </c>
      <c r="L5595" t="s">
        <v>99</v>
      </c>
      <c r="M5595" t="str">
        <f>VLOOKUP($L5595,Companies!$A:$G,7,)</f>
        <v>Television Services</v>
      </c>
      <c r="N5595" t="str">
        <f>VLOOKUP($L5595,Companies!$A:$G,6,)</f>
        <v>Consumer Services</v>
      </c>
      <c r="O5595" s="6" t="s">
        <v>2398</v>
      </c>
      <c r="P5595" s="6" t="s">
        <v>2399</v>
      </c>
      <c r="Q5595" t="s">
        <v>43</v>
      </c>
      <c r="R5595" t="s">
        <v>23</v>
      </c>
      <c r="S5595" s="4">
        <v>41038</v>
      </c>
      <c r="T5595" s="7">
        <f>S5595-E5595</f>
        <v>5</v>
      </c>
      <c r="U5595" t="s">
        <v>14210</v>
      </c>
      <c r="V5595" s="6" t="s">
        <v>14257</v>
      </c>
      <c r="W5595" t="s">
        <v>14264</v>
      </c>
      <c r="X5595" t="s">
        <v>14192</v>
      </c>
      <c r="Y5595" t="str">
        <f>VLOOKUP(R5595,Managers!$A:$B,2,)</f>
        <v>Bob Turner</v>
      </c>
      <c r="Z5595" s="11">
        <f>VLOOKUP(X5595,HourlyWages!$A:$B,2,0)</f>
        <v>75</v>
      </c>
      <c r="AA5595">
        <v>1</v>
      </c>
    </row>
    <row r="5596" spans="1:27" x14ac:dyDescent="0.3">
      <c r="A5596" t="b">
        <f>COUNTIF($C$1:C5596, C5596)&gt;1</f>
        <v>0</v>
      </c>
      <c r="B5596" t="b">
        <f>VLOOKUP(C5596,Sheet3!$A:$B,2,0) &gt; 1</f>
        <v>0</v>
      </c>
      <c r="C5596">
        <v>5595</v>
      </c>
      <c r="D5596">
        <v>39654</v>
      </c>
      <c r="E5596" s="4">
        <v>41182</v>
      </c>
      <c r="F5596">
        <v>39</v>
      </c>
      <c r="G5596" s="15">
        <f>I5596*F5596</f>
        <v>6240</v>
      </c>
      <c r="H5596" s="9">
        <v>0.03</v>
      </c>
      <c r="I5596" s="13">
        <f>VLOOKUP($U5596,Pricebook!$A:$D,4,0)</f>
        <v>160</v>
      </c>
      <c r="J5596" s="11">
        <f>G5596*(1-H5596)</f>
        <v>6052.8</v>
      </c>
      <c r="K5596" t="s">
        <v>510</v>
      </c>
      <c r="L5596" t="s">
        <v>93</v>
      </c>
      <c r="M5596" t="str">
        <f>VLOOKUP($L5596,Companies!$A:$G,7,)</f>
        <v>Television Services</v>
      </c>
      <c r="N5596" t="str">
        <f>VLOOKUP($L5596,Companies!$A:$G,6,)</f>
        <v>Consumer Services</v>
      </c>
      <c r="O5596" s="6" t="s">
        <v>2005</v>
      </c>
      <c r="P5596" s="6">
        <v>95037</v>
      </c>
      <c r="Q5596" t="s">
        <v>114</v>
      </c>
      <c r="R5596" t="s">
        <v>23</v>
      </c>
      <c r="S5596" s="4">
        <v>41183</v>
      </c>
      <c r="T5596" s="7">
        <f>S5596-E5596</f>
        <v>1</v>
      </c>
      <c r="U5596" t="s">
        <v>14218</v>
      </c>
      <c r="V5596" s="6" t="s">
        <v>14251</v>
      </c>
      <c r="W5596" t="s">
        <v>14260</v>
      </c>
      <c r="X5596" t="s">
        <v>14192</v>
      </c>
      <c r="Y5596" t="str">
        <f>VLOOKUP(R5596,Managers!$A:$B,2,)</f>
        <v>Bob Turner</v>
      </c>
      <c r="Z5596" s="11">
        <f>VLOOKUP(X5596,HourlyWages!$A:$B,2,0)</f>
        <v>75</v>
      </c>
      <c r="AA5596">
        <v>1</v>
      </c>
    </row>
    <row r="5597" spans="1:27" x14ac:dyDescent="0.3">
      <c r="A5597" t="b">
        <f>COUNTIF($C$1:C5597, C5597)&gt;1</f>
        <v>0</v>
      </c>
      <c r="B5597" t="b">
        <f>VLOOKUP(C5597,Sheet3!$A:$B,2,0) &gt; 1</f>
        <v>0</v>
      </c>
      <c r="C5597">
        <v>5596</v>
      </c>
      <c r="D5597">
        <v>39655</v>
      </c>
      <c r="E5597" s="4">
        <v>40991</v>
      </c>
      <c r="F5597">
        <v>35</v>
      </c>
      <c r="G5597" s="15">
        <f>I5597*F5597</f>
        <v>5250</v>
      </c>
      <c r="H5597" s="9">
        <v>0.03</v>
      </c>
      <c r="I5597" s="13">
        <f>VLOOKUP($U5597,Pricebook!$A:$D,4,0)</f>
        <v>150</v>
      </c>
      <c r="J5597" s="11">
        <f>G5597*(1-H5597)</f>
        <v>5092.5</v>
      </c>
      <c r="K5597" t="s">
        <v>852</v>
      </c>
      <c r="L5597" t="s">
        <v>594</v>
      </c>
      <c r="M5597" t="str">
        <f>VLOOKUP($L5597,Companies!$A:$G,7,)</f>
        <v>Semiconductors</v>
      </c>
      <c r="N5597" t="str">
        <f>VLOOKUP($L5597,Companies!$A:$G,6,)</f>
        <v>Technology</v>
      </c>
      <c r="O5597" s="6" t="s">
        <v>2375</v>
      </c>
      <c r="P5597" s="6">
        <v>67601</v>
      </c>
      <c r="Q5597" t="s">
        <v>153</v>
      </c>
      <c r="R5597" t="s">
        <v>16</v>
      </c>
      <c r="S5597" s="4">
        <v>40991</v>
      </c>
      <c r="T5597" s="7">
        <f>S5597-E5597</f>
        <v>0</v>
      </c>
      <c r="U5597" t="s">
        <v>14211</v>
      </c>
      <c r="V5597" s="6" t="s">
        <v>14257</v>
      </c>
      <c r="W5597" t="s">
        <v>14264</v>
      </c>
      <c r="X5597" t="s">
        <v>14184</v>
      </c>
      <c r="Y5597" t="str">
        <f>VLOOKUP(R5597,Managers!$A:$B,2,)</f>
        <v>Josh Martinez</v>
      </c>
      <c r="Z5597" s="11">
        <f>VLOOKUP(X5597,HourlyWages!$A:$B,2,0)</f>
        <v>50</v>
      </c>
      <c r="AA5597">
        <v>1</v>
      </c>
    </row>
    <row r="5598" spans="1:27" x14ac:dyDescent="0.3">
      <c r="A5598" t="b">
        <f>COUNTIF($C$1:C5598, C5598)&gt;1</f>
        <v>0</v>
      </c>
      <c r="B5598" t="b">
        <f>VLOOKUP(C5598,Sheet3!$A:$B,2,0) &gt; 1</f>
        <v>0</v>
      </c>
      <c r="C5598">
        <v>5597</v>
      </c>
      <c r="D5598">
        <v>39682</v>
      </c>
      <c r="E5598" s="4">
        <v>40491</v>
      </c>
      <c r="F5598">
        <v>43</v>
      </c>
      <c r="G5598" s="15">
        <f>I5598*F5598</f>
        <v>4730</v>
      </c>
      <c r="H5598" s="9">
        <v>0.09</v>
      </c>
      <c r="I5598" s="13">
        <f>VLOOKUP($U5598,Pricebook!$A:$D,4,0)</f>
        <v>110</v>
      </c>
      <c r="J5598" s="11">
        <f>G5598*(1-H5598)</f>
        <v>4304.3</v>
      </c>
      <c r="K5598" t="s">
        <v>944</v>
      </c>
      <c r="L5598" t="s">
        <v>406</v>
      </c>
      <c r="M5598" t="str">
        <f>VLOOKUP($L5598,Companies!$A:$G,7,)</f>
        <v>Air Freight/Delivery Services</v>
      </c>
      <c r="N5598" t="str">
        <f>VLOOKUP($L5598,Companies!$A:$G,6,)</f>
        <v>Transportation</v>
      </c>
      <c r="O5598" s="6" t="s">
        <v>995</v>
      </c>
      <c r="P5598" s="6" t="s">
        <v>996</v>
      </c>
      <c r="Q5598" t="s">
        <v>22</v>
      </c>
      <c r="R5598" t="s">
        <v>23</v>
      </c>
      <c r="S5598" s="4">
        <v>40493</v>
      </c>
      <c r="T5598" s="7">
        <f>S5598-E5598</f>
        <v>2</v>
      </c>
      <c r="U5598" t="s">
        <v>14215</v>
      </c>
      <c r="V5598" s="6" t="s">
        <v>14251</v>
      </c>
      <c r="W5598" t="s">
        <v>14263</v>
      </c>
      <c r="X5598" t="s">
        <v>14191</v>
      </c>
      <c r="Y5598" t="str">
        <f>VLOOKUP(R5598,Managers!$A:$B,2,)</f>
        <v>Bob Turner</v>
      </c>
      <c r="Z5598" s="11">
        <f>VLOOKUP(X5598,HourlyWages!$A:$B,2,0)</f>
        <v>60</v>
      </c>
      <c r="AA5598">
        <v>1</v>
      </c>
    </row>
    <row r="5599" spans="1:27" x14ac:dyDescent="0.3">
      <c r="A5599" t="b">
        <f>COUNTIF($C$1:C5599, C5599)&gt;1</f>
        <v>0</v>
      </c>
      <c r="B5599" t="b">
        <f>VLOOKUP(C5599,Sheet3!$A:$B,2,0) &gt; 1</f>
        <v>0</v>
      </c>
      <c r="C5599">
        <v>5598</v>
      </c>
      <c r="D5599">
        <v>39683</v>
      </c>
      <c r="E5599" s="4">
        <v>40765</v>
      </c>
      <c r="F5599">
        <v>31</v>
      </c>
      <c r="G5599" s="15">
        <f>I5599*F5599</f>
        <v>4960</v>
      </c>
      <c r="H5599" s="9">
        <v>0.04</v>
      </c>
      <c r="I5599" s="13">
        <f>VLOOKUP($U5599,Pricebook!$A:$D,4,0)</f>
        <v>160</v>
      </c>
      <c r="J5599" s="11">
        <f>G5599*(1-H5599)</f>
        <v>4761.5999999999995</v>
      </c>
      <c r="K5599" t="s">
        <v>2017</v>
      </c>
      <c r="L5599" t="s">
        <v>142</v>
      </c>
      <c r="M5599" t="str">
        <f>VLOOKUP($L5599,Companies!$A:$G,7,)</f>
        <v>Computer Software: Programming, Data Processing</v>
      </c>
      <c r="N5599" t="str">
        <f>VLOOKUP($L5599,Companies!$A:$G,6,)</f>
        <v>Technology</v>
      </c>
      <c r="O5599" s="6" t="s">
        <v>2368</v>
      </c>
      <c r="P5599" s="6">
        <v>60098</v>
      </c>
      <c r="Q5599" t="s">
        <v>15</v>
      </c>
      <c r="R5599" t="s">
        <v>16</v>
      </c>
      <c r="S5599" s="4">
        <v>40768</v>
      </c>
      <c r="T5599" s="7">
        <f>S5599-E5599</f>
        <v>3</v>
      </c>
      <c r="U5599" t="s">
        <v>14218</v>
      </c>
      <c r="V5599" s="6" t="s">
        <v>14254</v>
      </c>
      <c r="W5599" t="s">
        <v>14255</v>
      </c>
      <c r="X5599" t="s">
        <v>14190</v>
      </c>
      <c r="Y5599" t="str">
        <f>VLOOKUP(R5599,Managers!$A:$B,2,)</f>
        <v>Josh Martinez</v>
      </c>
      <c r="Z5599" s="11">
        <f>VLOOKUP(X5599,HourlyWages!$A:$B,2,0)</f>
        <v>67</v>
      </c>
      <c r="AA5599">
        <v>1</v>
      </c>
    </row>
    <row r="5600" spans="1:27" x14ac:dyDescent="0.3">
      <c r="A5600" t="b">
        <f>COUNTIF($C$1:C5600, C5600)&gt;1</f>
        <v>0</v>
      </c>
      <c r="B5600" t="b">
        <f>VLOOKUP(C5600,Sheet3!$A:$B,2,0) &gt; 1</f>
        <v>0</v>
      </c>
      <c r="C5600">
        <v>5599</v>
      </c>
      <c r="D5600">
        <v>39683</v>
      </c>
      <c r="E5600" s="4">
        <v>40765</v>
      </c>
      <c r="F5600">
        <v>41</v>
      </c>
      <c r="G5600" s="15">
        <f>I5600*F5600</f>
        <v>5125</v>
      </c>
      <c r="H5600" s="9">
        <v>0.1</v>
      </c>
      <c r="I5600" s="13">
        <f>VLOOKUP($U5600,Pricebook!$A:$D,4,0)</f>
        <v>125</v>
      </c>
      <c r="J5600" s="11">
        <f>G5600*(1-H5600)</f>
        <v>4612.5</v>
      </c>
      <c r="K5600" t="s">
        <v>2017</v>
      </c>
      <c r="L5600" t="s">
        <v>142</v>
      </c>
      <c r="M5600" t="str">
        <f>VLOOKUP($L5600,Companies!$A:$G,7,)</f>
        <v>Computer Software: Programming, Data Processing</v>
      </c>
      <c r="N5600" t="str">
        <f>VLOOKUP($L5600,Companies!$A:$G,6,)</f>
        <v>Technology</v>
      </c>
      <c r="O5600" s="6" t="s">
        <v>2368</v>
      </c>
      <c r="P5600" s="6">
        <v>60098</v>
      </c>
      <c r="Q5600" t="s">
        <v>15</v>
      </c>
      <c r="R5600" t="s">
        <v>16</v>
      </c>
      <c r="S5600" s="4">
        <v>40766</v>
      </c>
      <c r="T5600" s="7">
        <f>S5600-E5600</f>
        <v>1</v>
      </c>
      <c r="U5600" t="s">
        <v>14221</v>
      </c>
      <c r="V5600" s="6" t="s">
        <v>14251</v>
      </c>
      <c r="W5600" t="s">
        <v>14267</v>
      </c>
      <c r="X5600" t="s">
        <v>14198</v>
      </c>
      <c r="Y5600" t="str">
        <f>VLOOKUP(R5600,Managers!$A:$B,2,)</f>
        <v>Josh Martinez</v>
      </c>
      <c r="Z5600" s="11">
        <f>VLOOKUP(X5600,HourlyWages!$A:$B,2,0)</f>
        <v>51</v>
      </c>
      <c r="AA5600">
        <v>1</v>
      </c>
    </row>
    <row r="5601" spans="1:27" x14ac:dyDescent="0.3">
      <c r="A5601" t="b">
        <f>COUNTIF($C$1:C5601, C5601)&gt;1</f>
        <v>0</v>
      </c>
      <c r="B5601" t="b">
        <f>VLOOKUP(C5601,Sheet3!$A:$B,2,0) &gt; 1</f>
        <v>0</v>
      </c>
      <c r="C5601">
        <v>5600</v>
      </c>
      <c r="D5601">
        <v>39683</v>
      </c>
      <c r="E5601" s="4">
        <v>40765</v>
      </c>
      <c r="F5601">
        <v>6</v>
      </c>
      <c r="G5601" s="15">
        <f>I5601*F5601</f>
        <v>750</v>
      </c>
      <c r="H5601" s="9">
        <v>0.09</v>
      </c>
      <c r="I5601" s="13">
        <f>VLOOKUP($U5601,Pricebook!$A:$D,4,0)</f>
        <v>125</v>
      </c>
      <c r="J5601" s="11">
        <f>G5601*(1-H5601)</f>
        <v>682.5</v>
      </c>
      <c r="K5601" t="s">
        <v>2017</v>
      </c>
      <c r="L5601" t="s">
        <v>142</v>
      </c>
      <c r="M5601" t="str">
        <f>VLOOKUP($L5601,Companies!$A:$G,7,)</f>
        <v>Computer Software: Programming, Data Processing</v>
      </c>
      <c r="N5601" t="str">
        <f>VLOOKUP($L5601,Companies!$A:$G,6,)</f>
        <v>Technology</v>
      </c>
      <c r="O5601" s="6" t="s">
        <v>2368</v>
      </c>
      <c r="P5601" s="6">
        <v>60098</v>
      </c>
      <c r="Q5601" t="s">
        <v>15</v>
      </c>
      <c r="R5601" t="s">
        <v>16</v>
      </c>
      <c r="S5601" s="4">
        <v>40766</v>
      </c>
      <c r="T5601" s="7">
        <f>S5601-E5601</f>
        <v>1</v>
      </c>
      <c r="U5601" t="s">
        <v>14208</v>
      </c>
      <c r="V5601" s="6" t="s">
        <v>14251</v>
      </c>
      <c r="W5601" t="s">
        <v>14266</v>
      </c>
      <c r="X5601" t="s">
        <v>14184</v>
      </c>
      <c r="Y5601" t="str">
        <f>VLOOKUP(R5601,Managers!$A:$B,2,)</f>
        <v>Josh Martinez</v>
      </c>
      <c r="Z5601" s="11">
        <f>VLOOKUP(X5601,HourlyWages!$A:$B,2,0)</f>
        <v>50</v>
      </c>
      <c r="AA5601">
        <v>1</v>
      </c>
    </row>
    <row r="5602" spans="1:27" x14ac:dyDescent="0.3">
      <c r="A5602" t="b">
        <f>COUNTIF($C$1:C5602, C5602)&gt;1</f>
        <v>0</v>
      </c>
      <c r="B5602" t="b">
        <f>VLOOKUP(C5602,Sheet3!$A:$B,2,0) &gt; 1</f>
        <v>0</v>
      </c>
      <c r="C5602">
        <v>5601</v>
      </c>
      <c r="D5602">
        <v>39683</v>
      </c>
      <c r="E5602" s="4">
        <v>40765</v>
      </c>
      <c r="F5602">
        <v>30</v>
      </c>
      <c r="G5602" s="15">
        <f>I5602*F5602</f>
        <v>4200</v>
      </c>
      <c r="H5602" s="9">
        <v>0</v>
      </c>
      <c r="I5602" s="13">
        <f>VLOOKUP($U5602,Pricebook!$A:$D,4,0)</f>
        <v>140</v>
      </c>
      <c r="J5602" s="11">
        <f>G5602*(1-H5602)</f>
        <v>4200</v>
      </c>
      <c r="K5602" t="s">
        <v>2017</v>
      </c>
      <c r="L5602" t="s">
        <v>142</v>
      </c>
      <c r="M5602" t="str">
        <f>VLOOKUP($L5602,Companies!$A:$G,7,)</f>
        <v>Computer Software: Programming, Data Processing</v>
      </c>
      <c r="N5602" t="str">
        <f>VLOOKUP($L5602,Companies!$A:$G,6,)</f>
        <v>Technology</v>
      </c>
      <c r="O5602" s="6" t="s">
        <v>2368</v>
      </c>
      <c r="P5602" s="6">
        <v>60098</v>
      </c>
      <c r="Q5602" t="s">
        <v>15</v>
      </c>
      <c r="R5602" t="s">
        <v>16</v>
      </c>
      <c r="S5602" s="4">
        <v>40767</v>
      </c>
      <c r="T5602" s="7">
        <f>S5602-E5602</f>
        <v>2</v>
      </c>
      <c r="U5602" t="s">
        <v>14213</v>
      </c>
      <c r="V5602" s="6" t="s">
        <v>14251</v>
      </c>
      <c r="W5602" t="s">
        <v>14262</v>
      </c>
      <c r="X5602" t="s">
        <v>14193</v>
      </c>
      <c r="Y5602" t="str">
        <f>VLOOKUP(R5602,Managers!$A:$B,2,)</f>
        <v>Josh Martinez</v>
      </c>
      <c r="Z5602" s="11">
        <f>VLOOKUP(X5602,HourlyWages!$A:$B,2,0)</f>
        <v>57</v>
      </c>
      <c r="AA5602">
        <v>1</v>
      </c>
    </row>
    <row r="5603" spans="1:27" x14ac:dyDescent="0.3">
      <c r="A5603" t="b">
        <f>COUNTIF($C$1:C5603, C5603)&gt;1</f>
        <v>0</v>
      </c>
      <c r="B5603" t="b">
        <f>VLOOKUP(C5603,Sheet3!$A:$B,2,0) &gt; 1</f>
        <v>0</v>
      </c>
      <c r="C5603">
        <v>5602</v>
      </c>
      <c r="D5603">
        <v>39686</v>
      </c>
      <c r="E5603" s="4">
        <v>41068</v>
      </c>
      <c r="F5603">
        <v>2</v>
      </c>
      <c r="G5603" s="15">
        <f>I5603*F5603</f>
        <v>340</v>
      </c>
      <c r="H5603" s="9">
        <v>0.06</v>
      </c>
      <c r="I5603" s="13">
        <f>VLOOKUP($U5603,Pricebook!$A:$D,4,0)</f>
        <v>170</v>
      </c>
      <c r="J5603" s="11">
        <f>G5603*(1-H5603)</f>
        <v>319.59999999999997</v>
      </c>
      <c r="K5603" t="s">
        <v>1703</v>
      </c>
      <c r="L5603" t="s">
        <v>128</v>
      </c>
      <c r="M5603" t="str">
        <f>VLOOKUP($L5603,Companies!$A:$G,7,)</f>
        <v>Diversified Commercial Services</v>
      </c>
      <c r="N5603" t="str">
        <f>VLOOKUP($L5603,Companies!$A:$G,6,)</f>
        <v>Consumer Services</v>
      </c>
      <c r="O5603" s="6" t="s">
        <v>2645</v>
      </c>
      <c r="P5603" s="6" t="s">
        <v>2646</v>
      </c>
      <c r="Q5603" t="s">
        <v>655</v>
      </c>
      <c r="R5603" t="s">
        <v>61</v>
      </c>
      <c r="S5603" s="4">
        <v>41069</v>
      </c>
      <c r="T5603" s="7">
        <f>S5603-E5603</f>
        <v>1</v>
      </c>
      <c r="U5603" t="s">
        <v>14219</v>
      </c>
      <c r="V5603" s="6" t="s">
        <v>14251</v>
      </c>
      <c r="W5603" t="s">
        <v>14268</v>
      </c>
      <c r="X5603" t="s">
        <v>14196</v>
      </c>
      <c r="Y5603" t="str">
        <f>VLOOKUP(R5603,Managers!$A:$B,2,)</f>
        <v>Allen Young</v>
      </c>
      <c r="Z5603" s="11">
        <f>VLOOKUP(X5603,HourlyWages!$A:$B,2,0)</f>
        <v>58</v>
      </c>
      <c r="AA5603">
        <v>1</v>
      </c>
    </row>
    <row r="5604" spans="1:27" x14ac:dyDescent="0.3">
      <c r="A5604" t="b">
        <f>COUNTIF($C$1:C5604, C5604)&gt;1</f>
        <v>0</v>
      </c>
      <c r="B5604" t="b">
        <f>VLOOKUP(C5604,Sheet3!$A:$B,2,0) &gt; 1</f>
        <v>0</v>
      </c>
      <c r="C5604">
        <v>5603</v>
      </c>
      <c r="D5604">
        <v>39686</v>
      </c>
      <c r="E5604" s="4">
        <v>41068</v>
      </c>
      <c r="F5604">
        <v>48</v>
      </c>
      <c r="G5604" s="15">
        <f>I5604*F5604</f>
        <v>7200</v>
      </c>
      <c r="H5604" s="9">
        <v>0</v>
      </c>
      <c r="I5604" s="13">
        <f>VLOOKUP($U5604,Pricebook!$A:$D,4,0)</f>
        <v>150</v>
      </c>
      <c r="J5604" s="11">
        <f>G5604*(1-H5604)</f>
        <v>7200</v>
      </c>
      <c r="K5604" t="s">
        <v>1703</v>
      </c>
      <c r="L5604" t="s">
        <v>128</v>
      </c>
      <c r="M5604" t="str">
        <f>VLOOKUP($L5604,Companies!$A:$G,7,)</f>
        <v>Diversified Commercial Services</v>
      </c>
      <c r="N5604" t="str">
        <f>VLOOKUP($L5604,Companies!$A:$G,6,)</f>
        <v>Consumer Services</v>
      </c>
      <c r="O5604" s="6" t="s">
        <v>2645</v>
      </c>
      <c r="P5604" s="6" t="s">
        <v>2646</v>
      </c>
      <c r="Q5604" t="s">
        <v>655</v>
      </c>
      <c r="R5604" t="s">
        <v>61</v>
      </c>
      <c r="S5604" s="4">
        <v>41069</v>
      </c>
      <c r="T5604" s="7">
        <f>S5604-E5604</f>
        <v>1</v>
      </c>
      <c r="U5604" t="s">
        <v>14210</v>
      </c>
      <c r="V5604" s="6" t="s">
        <v>14257</v>
      </c>
      <c r="W5604" t="s">
        <v>14258</v>
      </c>
      <c r="X5604" t="s">
        <v>14201</v>
      </c>
      <c r="Y5604" t="str">
        <f>VLOOKUP(R5604,Managers!$A:$B,2,)</f>
        <v>Allen Young</v>
      </c>
      <c r="Z5604" s="11">
        <f>VLOOKUP(X5604,HourlyWages!$A:$B,2,0)</f>
        <v>53</v>
      </c>
      <c r="AA5604">
        <v>1</v>
      </c>
    </row>
    <row r="5605" spans="1:27" x14ac:dyDescent="0.3">
      <c r="A5605" t="b">
        <f>COUNTIF($C$1:C5605, C5605)&gt;1</f>
        <v>0</v>
      </c>
      <c r="B5605" t="b">
        <f>VLOOKUP(C5605,Sheet3!$A:$B,2,0) &gt; 1</f>
        <v>0</v>
      </c>
      <c r="C5605">
        <v>5604</v>
      </c>
      <c r="D5605">
        <v>39717</v>
      </c>
      <c r="E5605" s="4">
        <v>40145</v>
      </c>
      <c r="F5605">
        <v>20</v>
      </c>
      <c r="G5605" s="15">
        <f>I5605*F5605</f>
        <v>4000</v>
      </c>
      <c r="H5605" s="9">
        <v>0.06</v>
      </c>
      <c r="I5605" s="13">
        <f>VLOOKUP($U5605,Pricebook!$A:$D,4,0)</f>
        <v>200</v>
      </c>
      <c r="J5605" s="11">
        <f>G5605*(1-H5605)</f>
        <v>3760</v>
      </c>
      <c r="K5605" t="s">
        <v>1733</v>
      </c>
      <c r="L5605" t="s">
        <v>487</v>
      </c>
      <c r="M5605" t="str">
        <f>VLOOKUP($L5605,Companies!$A:$G,7,)</f>
        <v>Computer Software: Programming, Data Processing</v>
      </c>
      <c r="N5605" t="str">
        <f>VLOOKUP($L5605,Companies!$A:$G,6,)</f>
        <v>Technology</v>
      </c>
      <c r="O5605" s="6" t="s">
        <v>2613</v>
      </c>
      <c r="P5605" s="6" t="s">
        <v>2614</v>
      </c>
      <c r="Q5605" t="s">
        <v>81</v>
      </c>
      <c r="R5605" t="s">
        <v>34</v>
      </c>
      <c r="S5605" s="4">
        <v>40147</v>
      </c>
      <c r="T5605" s="7">
        <f>S5605-E5605</f>
        <v>2</v>
      </c>
      <c r="U5605" t="s">
        <v>14206</v>
      </c>
      <c r="V5605" s="6" t="s">
        <v>14251</v>
      </c>
      <c r="W5605" t="s">
        <v>14266</v>
      </c>
      <c r="X5605" t="s">
        <v>14193</v>
      </c>
      <c r="Y5605" t="str">
        <f>VLOOKUP(R5605,Managers!$A:$B,2,)</f>
        <v>Frank Mitchell</v>
      </c>
      <c r="Z5605" s="11">
        <f>VLOOKUP(X5605,HourlyWages!$A:$B,2,0)</f>
        <v>57</v>
      </c>
      <c r="AA5605">
        <v>1</v>
      </c>
    </row>
    <row r="5606" spans="1:27" x14ac:dyDescent="0.3">
      <c r="A5606" t="b">
        <f>COUNTIF($C$1:C5606, C5606)&gt;1</f>
        <v>0</v>
      </c>
      <c r="B5606" t="b">
        <f>VLOOKUP(C5606,Sheet3!$A:$B,2,0) &gt; 1</f>
        <v>0</v>
      </c>
      <c r="C5606">
        <v>5605</v>
      </c>
      <c r="D5606">
        <v>39744</v>
      </c>
      <c r="E5606" s="4">
        <v>40000</v>
      </c>
      <c r="F5606">
        <v>6</v>
      </c>
      <c r="G5606" s="15">
        <f>I5606*F5606</f>
        <v>660</v>
      </c>
      <c r="H5606" s="9">
        <v>0.01</v>
      </c>
      <c r="I5606" s="13">
        <f>VLOOKUP($U5606,Pricebook!$A:$D,4,0)</f>
        <v>110</v>
      </c>
      <c r="J5606" s="11">
        <f>G5606*(1-H5606)</f>
        <v>653.4</v>
      </c>
      <c r="K5606" t="s">
        <v>96</v>
      </c>
      <c r="L5606" t="s">
        <v>84</v>
      </c>
      <c r="M5606" t="str">
        <f>VLOOKUP($L5606,Companies!$A:$G,7,)</f>
        <v>Packaged Foods</v>
      </c>
      <c r="N5606" t="str">
        <f>VLOOKUP($L5606,Companies!$A:$G,6,)</f>
        <v>Consumer Non-Durables</v>
      </c>
      <c r="O5606" s="6" t="s">
        <v>2605</v>
      </c>
      <c r="P5606" s="6">
        <v>13501</v>
      </c>
      <c r="Q5606" t="s">
        <v>60</v>
      </c>
      <c r="R5606" t="s">
        <v>61</v>
      </c>
      <c r="S5606" s="4">
        <v>40002</v>
      </c>
      <c r="T5606" s="7">
        <f>S5606-E5606</f>
        <v>2</v>
      </c>
      <c r="U5606" t="s">
        <v>14215</v>
      </c>
      <c r="V5606" s="6" t="s">
        <v>14251</v>
      </c>
      <c r="W5606" t="s">
        <v>14263</v>
      </c>
      <c r="X5606" t="s">
        <v>14193</v>
      </c>
      <c r="Y5606" t="str">
        <f>VLOOKUP(R5606,Managers!$A:$B,2,)</f>
        <v>Allen Young</v>
      </c>
      <c r="Z5606" s="11">
        <f>VLOOKUP(X5606,HourlyWages!$A:$B,2,0)</f>
        <v>57</v>
      </c>
      <c r="AA5606">
        <v>1</v>
      </c>
    </row>
    <row r="5607" spans="1:27" x14ac:dyDescent="0.3">
      <c r="A5607" t="b">
        <f>COUNTIF($C$1:C5607, C5607)&gt;1</f>
        <v>0</v>
      </c>
      <c r="B5607" t="b">
        <f>VLOOKUP(C5607,Sheet3!$A:$B,2,0) &gt; 1</f>
        <v>0</v>
      </c>
      <c r="C5607">
        <v>5606</v>
      </c>
      <c r="D5607">
        <v>39744</v>
      </c>
      <c r="E5607" s="4">
        <v>40000</v>
      </c>
      <c r="F5607">
        <v>9</v>
      </c>
      <c r="G5607" s="15">
        <f>I5607*F5607</f>
        <v>1350</v>
      </c>
      <c r="H5607" s="9">
        <v>0</v>
      </c>
      <c r="I5607" s="13">
        <f>VLOOKUP($U5607,Pricebook!$A:$D,4,0)</f>
        <v>150</v>
      </c>
      <c r="J5607" s="11">
        <f>G5607*(1-H5607)</f>
        <v>1350</v>
      </c>
      <c r="K5607" t="s">
        <v>96</v>
      </c>
      <c r="L5607" t="s">
        <v>84</v>
      </c>
      <c r="M5607" t="str">
        <f>VLOOKUP($L5607,Companies!$A:$G,7,)</f>
        <v>Packaged Foods</v>
      </c>
      <c r="N5607" t="str">
        <f>VLOOKUP($L5607,Companies!$A:$G,6,)</f>
        <v>Consumer Non-Durables</v>
      </c>
      <c r="O5607" s="6" t="s">
        <v>2605</v>
      </c>
      <c r="P5607" s="6">
        <v>13501</v>
      </c>
      <c r="Q5607" t="s">
        <v>60</v>
      </c>
      <c r="R5607" t="s">
        <v>61</v>
      </c>
      <c r="S5607" s="4">
        <v>40002</v>
      </c>
      <c r="T5607" s="7">
        <f>S5607-E5607</f>
        <v>2</v>
      </c>
      <c r="U5607" t="s">
        <v>14210</v>
      </c>
      <c r="V5607" s="6" t="s">
        <v>14257</v>
      </c>
      <c r="W5607" t="s">
        <v>14258</v>
      </c>
      <c r="X5607" t="s">
        <v>14199</v>
      </c>
      <c r="Y5607" t="str">
        <f>VLOOKUP(R5607,Managers!$A:$B,2,)</f>
        <v>Allen Young</v>
      </c>
      <c r="Z5607" s="11">
        <f>VLOOKUP(X5607,HourlyWages!$A:$B,2,0)</f>
        <v>68</v>
      </c>
      <c r="AA5607">
        <v>1</v>
      </c>
    </row>
    <row r="5608" spans="1:27" x14ac:dyDescent="0.3">
      <c r="A5608" t="b">
        <f>COUNTIF($C$1:C5608, C5608)&gt;1</f>
        <v>0</v>
      </c>
      <c r="B5608" t="b">
        <f>VLOOKUP(C5608,Sheet3!$A:$B,2,0) &gt; 1</f>
        <v>0</v>
      </c>
      <c r="C5608">
        <v>5607</v>
      </c>
      <c r="D5608">
        <v>39744</v>
      </c>
      <c r="E5608" s="4">
        <v>40000</v>
      </c>
      <c r="F5608">
        <v>41</v>
      </c>
      <c r="G5608" s="15">
        <f>I5608*F5608</f>
        <v>6150</v>
      </c>
      <c r="H5608" s="9">
        <v>0.04</v>
      </c>
      <c r="I5608" s="13">
        <f>VLOOKUP($U5608,Pricebook!$A:$D,4,0)</f>
        <v>150</v>
      </c>
      <c r="J5608" s="11">
        <f>G5608*(1-H5608)</f>
        <v>5904</v>
      </c>
      <c r="K5608" t="s">
        <v>96</v>
      </c>
      <c r="L5608" t="s">
        <v>84</v>
      </c>
      <c r="M5608" t="str">
        <f>VLOOKUP($L5608,Companies!$A:$G,7,)</f>
        <v>Packaged Foods</v>
      </c>
      <c r="N5608" t="str">
        <f>VLOOKUP($L5608,Companies!$A:$G,6,)</f>
        <v>Consumer Non-Durables</v>
      </c>
      <c r="O5608" s="6" t="s">
        <v>2605</v>
      </c>
      <c r="P5608" s="6">
        <v>13501</v>
      </c>
      <c r="Q5608" t="s">
        <v>60</v>
      </c>
      <c r="R5608" t="s">
        <v>61</v>
      </c>
      <c r="S5608" s="4">
        <v>40001</v>
      </c>
      <c r="T5608" s="7">
        <f>S5608-E5608</f>
        <v>1</v>
      </c>
      <c r="U5608" t="s">
        <v>14210</v>
      </c>
      <c r="V5608" s="6" t="s">
        <v>14251</v>
      </c>
      <c r="W5608" t="s">
        <v>14263</v>
      </c>
      <c r="X5608" t="s">
        <v>14198</v>
      </c>
      <c r="Y5608" t="str">
        <f>VLOOKUP(R5608,Managers!$A:$B,2,)</f>
        <v>Allen Young</v>
      </c>
      <c r="Z5608" s="11">
        <f>VLOOKUP(X5608,HourlyWages!$A:$B,2,0)</f>
        <v>51</v>
      </c>
      <c r="AA5608">
        <v>1</v>
      </c>
    </row>
    <row r="5609" spans="1:27" x14ac:dyDescent="0.3">
      <c r="A5609" t="b">
        <f>COUNTIF($C$1:C5609, C5609)&gt;1</f>
        <v>0</v>
      </c>
      <c r="B5609" t="b">
        <f>VLOOKUP(C5609,Sheet3!$A:$B,2,0) &gt; 1</f>
        <v>0</v>
      </c>
      <c r="C5609">
        <v>5608</v>
      </c>
      <c r="D5609">
        <v>39745</v>
      </c>
      <c r="E5609" s="4">
        <v>40667</v>
      </c>
      <c r="F5609">
        <v>8</v>
      </c>
      <c r="G5609" s="15">
        <f>I5609*F5609</f>
        <v>1200</v>
      </c>
      <c r="H5609" s="9">
        <v>0.05</v>
      </c>
      <c r="I5609" s="13">
        <f>VLOOKUP($U5609,Pricebook!$A:$D,4,0)</f>
        <v>150</v>
      </c>
      <c r="J5609" s="11">
        <f>G5609*(1-H5609)</f>
        <v>1140</v>
      </c>
      <c r="K5609" t="s">
        <v>1010</v>
      </c>
      <c r="L5609" t="s">
        <v>290</v>
      </c>
      <c r="M5609" t="str">
        <f>VLOOKUP($L5609,Companies!$A:$G,7,)</f>
        <v>Specialty Chemicals</v>
      </c>
      <c r="N5609" t="str">
        <f>VLOOKUP($L5609,Companies!$A:$G,6,)</f>
        <v>Consumer Durables</v>
      </c>
      <c r="O5609" s="6" t="s">
        <v>1142</v>
      </c>
      <c r="P5609" s="6">
        <v>48911</v>
      </c>
      <c r="Q5609" t="s">
        <v>172</v>
      </c>
      <c r="R5609" t="s">
        <v>16</v>
      </c>
      <c r="S5609" s="4">
        <v>40668</v>
      </c>
      <c r="T5609" s="7">
        <f>S5609-E5609</f>
        <v>1</v>
      </c>
      <c r="U5609" t="s">
        <v>14216</v>
      </c>
      <c r="V5609" s="6" t="s">
        <v>14254</v>
      </c>
      <c r="W5609" t="s">
        <v>14255</v>
      </c>
      <c r="X5609" t="s">
        <v>14186</v>
      </c>
      <c r="Y5609" t="str">
        <f>VLOOKUP(R5609,Managers!$A:$B,2,)</f>
        <v>Josh Martinez</v>
      </c>
      <c r="Z5609" s="11">
        <f>VLOOKUP(X5609,HourlyWages!$A:$B,2,0)</f>
        <v>67</v>
      </c>
      <c r="AA5609">
        <v>1</v>
      </c>
    </row>
    <row r="5610" spans="1:27" x14ac:dyDescent="0.3">
      <c r="A5610" t="b">
        <f>COUNTIF($C$1:C5610, C5610)&gt;1</f>
        <v>0</v>
      </c>
      <c r="B5610" t="b">
        <f>VLOOKUP(C5610,Sheet3!$A:$B,2,0) &gt; 1</f>
        <v>0</v>
      </c>
      <c r="C5610">
        <v>5609</v>
      </c>
      <c r="D5610">
        <v>39749</v>
      </c>
      <c r="E5610" s="4">
        <v>40356</v>
      </c>
      <c r="F5610">
        <v>14</v>
      </c>
      <c r="G5610" s="15">
        <f>I5610*F5610</f>
        <v>1750</v>
      </c>
      <c r="H5610" s="9">
        <v>0</v>
      </c>
      <c r="I5610" s="13">
        <f>VLOOKUP($U5610,Pricebook!$A:$D,4,0)</f>
        <v>125</v>
      </c>
      <c r="J5610" s="11">
        <f>G5610*(1-H5610)</f>
        <v>1750</v>
      </c>
      <c r="K5610" t="s">
        <v>543</v>
      </c>
      <c r="L5610" t="s">
        <v>544</v>
      </c>
      <c r="M5610" t="str">
        <f>VLOOKUP($L5610,Companies!$A:$G,7,)</f>
        <v>Telecommunications Equipment</v>
      </c>
      <c r="N5610" t="str">
        <f>VLOOKUP($L5610,Companies!$A:$G,6,)</f>
        <v>Consumer Services</v>
      </c>
      <c r="O5610" s="6" t="s">
        <v>2394</v>
      </c>
      <c r="P5610" s="6">
        <v>78852</v>
      </c>
      <c r="Q5610" t="s">
        <v>48</v>
      </c>
      <c r="R5610" t="s">
        <v>16</v>
      </c>
      <c r="S5610" s="4">
        <v>40358</v>
      </c>
      <c r="T5610" s="7">
        <f>S5610-E5610</f>
        <v>2</v>
      </c>
      <c r="U5610" t="s">
        <v>14208</v>
      </c>
      <c r="V5610" s="6" t="s">
        <v>14257</v>
      </c>
      <c r="W5610" t="s">
        <v>14258</v>
      </c>
      <c r="X5610" t="s">
        <v>14198</v>
      </c>
      <c r="Y5610" t="str">
        <f>VLOOKUP(R5610,Managers!$A:$B,2,)</f>
        <v>Josh Martinez</v>
      </c>
      <c r="Z5610" s="11">
        <f>VLOOKUP(X5610,HourlyWages!$A:$B,2,0)</f>
        <v>51</v>
      </c>
      <c r="AA5610">
        <v>1</v>
      </c>
    </row>
    <row r="5611" spans="1:27" x14ac:dyDescent="0.3">
      <c r="A5611" t="b">
        <f>COUNTIF($C$1:C5611, C5611)&gt;1</f>
        <v>0</v>
      </c>
      <c r="B5611" t="b">
        <f>VLOOKUP(C5611,Sheet3!$A:$B,2,0) &gt; 1</f>
        <v>0</v>
      </c>
      <c r="C5611">
        <v>5610</v>
      </c>
      <c r="D5611">
        <v>39749</v>
      </c>
      <c r="E5611" s="4">
        <v>40356</v>
      </c>
      <c r="F5611">
        <v>45</v>
      </c>
      <c r="G5611" s="15">
        <f>I5611*F5611</f>
        <v>6750</v>
      </c>
      <c r="H5611" s="9">
        <v>0.01</v>
      </c>
      <c r="I5611" s="13">
        <f>VLOOKUP($U5611,Pricebook!$A:$D,4,0)</f>
        <v>150</v>
      </c>
      <c r="J5611" s="11">
        <f>G5611*(1-H5611)</f>
        <v>6682.5</v>
      </c>
      <c r="K5611" t="s">
        <v>543</v>
      </c>
      <c r="L5611" t="s">
        <v>544</v>
      </c>
      <c r="M5611" t="str">
        <f>VLOOKUP($L5611,Companies!$A:$G,7,)</f>
        <v>Telecommunications Equipment</v>
      </c>
      <c r="N5611" t="str">
        <f>VLOOKUP($L5611,Companies!$A:$G,6,)</f>
        <v>Consumer Services</v>
      </c>
      <c r="O5611" s="6" t="s">
        <v>2394</v>
      </c>
      <c r="P5611" s="6">
        <v>78852</v>
      </c>
      <c r="Q5611" t="s">
        <v>48</v>
      </c>
      <c r="R5611" t="s">
        <v>16</v>
      </c>
      <c r="S5611" s="4">
        <v>40358</v>
      </c>
      <c r="T5611" s="7">
        <f>S5611-E5611</f>
        <v>2</v>
      </c>
      <c r="U5611" t="s">
        <v>14216</v>
      </c>
      <c r="V5611" s="6" t="s">
        <v>14251</v>
      </c>
      <c r="W5611" t="s">
        <v>14252</v>
      </c>
      <c r="X5611" t="s">
        <v>14184</v>
      </c>
      <c r="Y5611" t="str">
        <f>VLOOKUP(R5611,Managers!$A:$B,2,)</f>
        <v>Josh Martinez</v>
      </c>
      <c r="Z5611" s="11">
        <f>VLOOKUP(X5611,HourlyWages!$A:$B,2,0)</f>
        <v>50</v>
      </c>
      <c r="AA5611">
        <v>1</v>
      </c>
    </row>
    <row r="5612" spans="1:27" x14ac:dyDescent="0.3">
      <c r="A5612" t="b">
        <f>COUNTIF($C$1:C5612, C5612)&gt;1</f>
        <v>0</v>
      </c>
      <c r="B5612" t="b">
        <f>VLOOKUP(C5612,Sheet3!$A:$B,2,0) &gt; 1</f>
        <v>0</v>
      </c>
      <c r="C5612">
        <v>5611</v>
      </c>
      <c r="D5612">
        <v>39749</v>
      </c>
      <c r="E5612" s="4">
        <v>40356</v>
      </c>
      <c r="F5612">
        <v>43</v>
      </c>
      <c r="G5612" s="15">
        <f>I5612*F5612</f>
        <v>5160</v>
      </c>
      <c r="H5612" s="9">
        <v>0.06</v>
      </c>
      <c r="I5612" s="13">
        <f>VLOOKUP($U5612,Pricebook!$A:$D,4,0)</f>
        <v>120</v>
      </c>
      <c r="J5612" s="11">
        <f>G5612*(1-H5612)</f>
        <v>4850.3999999999996</v>
      </c>
      <c r="K5612" t="s">
        <v>543</v>
      </c>
      <c r="L5612" t="s">
        <v>544</v>
      </c>
      <c r="M5612" t="str">
        <f>VLOOKUP($L5612,Companies!$A:$G,7,)</f>
        <v>Telecommunications Equipment</v>
      </c>
      <c r="N5612" t="str">
        <f>VLOOKUP($L5612,Companies!$A:$G,6,)</f>
        <v>Consumer Services</v>
      </c>
      <c r="O5612" s="6" t="s">
        <v>2394</v>
      </c>
      <c r="P5612" s="6">
        <v>78852</v>
      </c>
      <c r="Q5612" t="s">
        <v>48</v>
      </c>
      <c r="R5612" t="s">
        <v>16</v>
      </c>
      <c r="S5612" s="4">
        <v>40358</v>
      </c>
      <c r="T5612" s="7">
        <f>S5612-E5612</f>
        <v>2</v>
      </c>
      <c r="U5612" t="s">
        <v>14212</v>
      </c>
      <c r="V5612" s="6" t="s">
        <v>14251</v>
      </c>
      <c r="W5612" t="s">
        <v>14263</v>
      </c>
      <c r="X5612" t="s">
        <v>14192</v>
      </c>
      <c r="Y5612" t="str">
        <f>VLOOKUP(R5612,Managers!$A:$B,2,)</f>
        <v>Josh Martinez</v>
      </c>
      <c r="Z5612" s="11">
        <f>VLOOKUP(X5612,HourlyWages!$A:$B,2,0)</f>
        <v>75</v>
      </c>
      <c r="AA5612">
        <v>1</v>
      </c>
    </row>
    <row r="5613" spans="1:27" x14ac:dyDescent="0.3">
      <c r="A5613" t="b">
        <f>COUNTIF($C$1:C5613, C5613)&gt;1</f>
        <v>0</v>
      </c>
      <c r="B5613" t="b">
        <f>VLOOKUP(C5613,Sheet3!$A:$B,2,0) &gt; 1</f>
        <v>0</v>
      </c>
      <c r="C5613">
        <v>5612</v>
      </c>
      <c r="D5613">
        <v>39750</v>
      </c>
      <c r="E5613" s="4">
        <v>39899</v>
      </c>
      <c r="F5613">
        <v>7</v>
      </c>
      <c r="G5613" s="15">
        <f>I5613*F5613</f>
        <v>1050</v>
      </c>
      <c r="H5613" s="9">
        <v>0.01</v>
      </c>
      <c r="I5613" s="13">
        <f>VLOOKUP($U5613,Pricebook!$A:$D,4,0)</f>
        <v>150</v>
      </c>
      <c r="J5613" s="11">
        <f>G5613*(1-H5613)</f>
        <v>1039.5</v>
      </c>
      <c r="K5613" t="s">
        <v>1168</v>
      </c>
      <c r="L5613" t="s">
        <v>747</v>
      </c>
      <c r="M5613" t="str">
        <f>VLOOKUP($L5613,Companies!$A:$G,7,)</f>
        <v>Computer Software: Prepackaged Software</v>
      </c>
      <c r="N5613" t="str">
        <f>VLOOKUP($L5613,Companies!$A:$G,6,)</f>
        <v>Technology</v>
      </c>
      <c r="O5613" s="6" t="s">
        <v>1493</v>
      </c>
      <c r="P5613" s="6">
        <v>97526</v>
      </c>
      <c r="Q5613" t="s">
        <v>43</v>
      </c>
      <c r="R5613" t="s">
        <v>23</v>
      </c>
      <c r="S5613" s="4">
        <v>39900</v>
      </c>
      <c r="T5613" s="7">
        <f>S5613-E5613</f>
        <v>1</v>
      </c>
      <c r="U5613" t="s">
        <v>14216</v>
      </c>
      <c r="V5613" s="6" t="s">
        <v>14257</v>
      </c>
      <c r="W5613" t="s">
        <v>14259</v>
      </c>
      <c r="X5613" t="s">
        <v>14203</v>
      </c>
      <c r="Y5613" t="str">
        <f>VLOOKUP(R5613,Managers!$A:$B,2,)</f>
        <v>Bob Turner</v>
      </c>
      <c r="Z5613" s="11">
        <f>VLOOKUP(X5613,HourlyWages!$A:$B,2,0)</f>
        <v>62</v>
      </c>
      <c r="AA5613">
        <v>1</v>
      </c>
    </row>
    <row r="5614" spans="1:27" x14ac:dyDescent="0.3">
      <c r="A5614" t="b">
        <f>COUNTIF($C$1:C5614, C5614)&gt;1</f>
        <v>0</v>
      </c>
      <c r="B5614" t="b">
        <f>VLOOKUP(C5614,Sheet3!$A:$B,2,0) &gt; 1</f>
        <v>0</v>
      </c>
      <c r="C5614">
        <v>5613</v>
      </c>
      <c r="D5614">
        <v>39780</v>
      </c>
      <c r="E5614" s="4">
        <v>39971</v>
      </c>
      <c r="F5614">
        <v>33</v>
      </c>
      <c r="G5614" s="15">
        <f>I5614*F5614</f>
        <v>3630</v>
      </c>
      <c r="H5614" s="9">
        <v>0.02</v>
      </c>
      <c r="I5614" s="13">
        <f>VLOOKUP($U5614,Pricebook!$A:$D,4,0)</f>
        <v>110</v>
      </c>
      <c r="J5614" s="11">
        <f>G5614*(1-H5614)</f>
        <v>3557.4</v>
      </c>
      <c r="K5614" t="s">
        <v>1628</v>
      </c>
      <c r="L5614" t="s">
        <v>260</v>
      </c>
      <c r="M5614" t="str">
        <f>VLOOKUP($L5614,Companies!$A:$G,7,)</f>
        <v>Packaged Foods</v>
      </c>
      <c r="N5614" t="str">
        <f>VLOOKUP($L5614,Companies!$A:$G,6,)</f>
        <v>Consumer Non-Durables</v>
      </c>
      <c r="O5614" s="6" t="s">
        <v>2530</v>
      </c>
      <c r="P5614" s="6" t="s">
        <v>2531</v>
      </c>
      <c r="Q5614" t="s">
        <v>87</v>
      </c>
      <c r="R5614" t="s">
        <v>61</v>
      </c>
      <c r="S5614" s="4">
        <v>39978</v>
      </c>
      <c r="T5614" s="7">
        <f>S5614-E5614</f>
        <v>7</v>
      </c>
      <c r="U5614" t="s">
        <v>14215</v>
      </c>
      <c r="V5614" s="6" t="s">
        <v>14254</v>
      </c>
      <c r="W5614" t="s">
        <v>14265</v>
      </c>
      <c r="X5614" t="s">
        <v>14191</v>
      </c>
      <c r="Y5614" t="str">
        <f>VLOOKUP(R5614,Managers!$A:$B,2,)</f>
        <v>Allen Young</v>
      </c>
      <c r="Z5614" s="11">
        <f>VLOOKUP(X5614,HourlyWages!$A:$B,2,0)</f>
        <v>60</v>
      </c>
      <c r="AA5614">
        <v>1</v>
      </c>
    </row>
    <row r="5615" spans="1:27" x14ac:dyDescent="0.3">
      <c r="A5615" t="b">
        <f>COUNTIF($C$1:C5615, C5615)&gt;1</f>
        <v>0</v>
      </c>
      <c r="B5615" t="b">
        <f>VLOOKUP(C5615,Sheet3!$A:$B,2,0) &gt; 1</f>
        <v>0</v>
      </c>
      <c r="C5615">
        <v>5614</v>
      </c>
      <c r="D5615">
        <v>39780</v>
      </c>
      <c r="E5615" s="4">
        <v>39971</v>
      </c>
      <c r="F5615">
        <v>48</v>
      </c>
      <c r="G5615" s="15">
        <f>I5615*F5615</f>
        <v>6000</v>
      </c>
      <c r="H5615" s="9">
        <v>0.04</v>
      </c>
      <c r="I5615" s="13">
        <f>VLOOKUP($U5615,Pricebook!$A:$D,4,0)</f>
        <v>125</v>
      </c>
      <c r="J5615" s="11">
        <f>G5615*(1-H5615)</f>
        <v>5760</v>
      </c>
      <c r="K5615" t="s">
        <v>1628</v>
      </c>
      <c r="L5615" t="s">
        <v>260</v>
      </c>
      <c r="M5615" t="str">
        <f>VLOOKUP($L5615,Companies!$A:$G,7,)</f>
        <v>Packaged Foods</v>
      </c>
      <c r="N5615" t="str">
        <f>VLOOKUP($L5615,Companies!$A:$G,6,)</f>
        <v>Consumer Non-Durables</v>
      </c>
      <c r="O5615" s="6" t="s">
        <v>815</v>
      </c>
      <c r="P5615" s="6" t="s">
        <v>816</v>
      </c>
      <c r="Q5615" t="s">
        <v>91</v>
      </c>
      <c r="R5615" t="s">
        <v>61</v>
      </c>
      <c r="S5615" s="4">
        <v>39973</v>
      </c>
      <c r="T5615" s="7">
        <f>S5615-E5615</f>
        <v>2</v>
      </c>
      <c r="U5615" t="s">
        <v>14208</v>
      </c>
      <c r="V5615" s="6" t="s">
        <v>14251</v>
      </c>
      <c r="W5615" t="s">
        <v>14266</v>
      </c>
      <c r="X5615" t="s">
        <v>14184</v>
      </c>
      <c r="Y5615" t="str">
        <f>VLOOKUP(R5615,Managers!$A:$B,2,)</f>
        <v>Allen Young</v>
      </c>
      <c r="Z5615" s="11">
        <f>VLOOKUP(X5615,HourlyWages!$A:$B,2,0)</f>
        <v>50</v>
      </c>
      <c r="AA5615">
        <v>1</v>
      </c>
    </row>
    <row r="5616" spans="1:27" x14ac:dyDescent="0.3">
      <c r="A5616" t="b">
        <f>COUNTIF($C$1:C5616, C5616)&gt;1</f>
        <v>0</v>
      </c>
      <c r="B5616" t="b">
        <f>VLOOKUP(C5616,Sheet3!$A:$B,2,0) &gt; 1</f>
        <v>0</v>
      </c>
      <c r="C5616">
        <v>5615</v>
      </c>
      <c r="D5616">
        <v>39783</v>
      </c>
      <c r="E5616" s="4">
        <v>41172</v>
      </c>
      <c r="F5616">
        <v>19</v>
      </c>
      <c r="G5616" s="15">
        <f>I5616*F5616</f>
        <v>3230</v>
      </c>
      <c r="H5616" s="9">
        <v>0.04</v>
      </c>
      <c r="I5616" s="13">
        <f>VLOOKUP($U5616,Pricebook!$A:$D,4,0)</f>
        <v>170</v>
      </c>
      <c r="J5616" s="11">
        <f>G5616*(1-H5616)</f>
        <v>3100.7999999999997</v>
      </c>
      <c r="K5616" t="s">
        <v>1487</v>
      </c>
      <c r="L5616" t="s">
        <v>482</v>
      </c>
      <c r="M5616" t="str">
        <f>VLOOKUP($L5616,Companies!$A:$G,7,)</f>
        <v>Television Services</v>
      </c>
      <c r="N5616" t="str">
        <f>VLOOKUP($L5616,Companies!$A:$G,6,)</f>
        <v>Consumer Services</v>
      </c>
      <c r="O5616" s="6" t="s">
        <v>659</v>
      </c>
      <c r="P5616" s="6">
        <v>50158</v>
      </c>
      <c r="Q5616" t="s">
        <v>38</v>
      </c>
      <c r="R5616" t="s">
        <v>16</v>
      </c>
      <c r="S5616" s="4">
        <v>41174</v>
      </c>
      <c r="T5616" s="7">
        <f>S5616-E5616</f>
        <v>2</v>
      </c>
      <c r="U5616" t="s">
        <v>14219</v>
      </c>
      <c r="V5616" s="6" t="s">
        <v>14251</v>
      </c>
      <c r="W5616" t="s">
        <v>14252</v>
      </c>
      <c r="X5616" t="s">
        <v>14186</v>
      </c>
      <c r="Y5616" t="str">
        <f>VLOOKUP(R5616,Managers!$A:$B,2,)</f>
        <v>Josh Martinez</v>
      </c>
      <c r="Z5616" s="11">
        <f>VLOOKUP(X5616,HourlyWages!$A:$B,2,0)</f>
        <v>67</v>
      </c>
      <c r="AA5616">
        <v>1</v>
      </c>
    </row>
    <row r="5617" spans="1:27" x14ac:dyDescent="0.3">
      <c r="A5617" t="b">
        <f>COUNTIF($C$1:C5617, C5617)&gt;1</f>
        <v>0</v>
      </c>
      <c r="B5617" t="b">
        <f>VLOOKUP(C5617,Sheet3!$A:$B,2,0) &gt; 1</f>
        <v>0</v>
      </c>
      <c r="C5617">
        <v>5616</v>
      </c>
      <c r="D5617">
        <v>39783</v>
      </c>
      <c r="E5617" s="4">
        <v>41172</v>
      </c>
      <c r="F5617">
        <v>31</v>
      </c>
      <c r="G5617" s="15">
        <f>I5617*F5617</f>
        <v>4960</v>
      </c>
      <c r="H5617" s="9">
        <v>0.02</v>
      </c>
      <c r="I5617" s="13">
        <f>VLOOKUP($U5617,Pricebook!$A:$D,4,0)</f>
        <v>160</v>
      </c>
      <c r="J5617" s="11">
        <f>G5617*(1-H5617)</f>
        <v>4860.8</v>
      </c>
      <c r="K5617" t="s">
        <v>1487</v>
      </c>
      <c r="L5617" t="s">
        <v>482</v>
      </c>
      <c r="M5617" t="str">
        <f>VLOOKUP($L5617,Companies!$A:$G,7,)</f>
        <v>Television Services</v>
      </c>
      <c r="N5617" t="str">
        <f>VLOOKUP($L5617,Companies!$A:$G,6,)</f>
        <v>Consumer Services</v>
      </c>
      <c r="O5617" s="6" t="s">
        <v>659</v>
      </c>
      <c r="P5617" s="6">
        <v>50158</v>
      </c>
      <c r="Q5617" t="s">
        <v>38</v>
      </c>
      <c r="R5617" t="s">
        <v>16</v>
      </c>
      <c r="S5617" s="4">
        <v>41174</v>
      </c>
      <c r="T5617" s="7">
        <f>S5617-E5617</f>
        <v>2</v>
      </c>
      <c r="U5617" t="s">
        <v>14218</v>
      </c>
      <c r="V5617" s="6" t="s">
        <v>14257</v>
      </c>
      <c r="W5617" t="s">
        <v>14258</v>
      </c>
      <c r="X5617" t="s">
        <v>14190</v>
      </c>
      <c r="Y5617" t="str">
        <f>VLOOKUP(R5617,Managers!$A:$B,2,)</f>
        <v>Josh Martinez</v>
      </c>
      <c r="Z5617" s="11">
        <f>VLOOKUP(X5617,HourlyWages!$A:$B,2,0)</f>
        <v>67</v>
      </c>
      <c r="AA5617">
        <v>1</v>
      </c>
    </row>
    <row r="5618" spans="1:27" x14ac:dyDescent="0.3">
      <c r="A5618" t="b">
        <f>COUNTIF($C$1:C5618, C5618)&gt;1</f>
        <v>0</v>
      </c>
      <c r="B5618" t="b">
        <f>VLOOKUP(C5618,Sheet3!$A:$B,2,0) &gt; 1</f>
        <v>0</v>
      </c>
      <c r="C5618">
        <v>5617</v>
      </c>
      <c r="D5618">
        <v>39783</v>
      </c>
      <c r="E5618" s="4">
        <v>41172</v>
      </c>
      <c r="F5618">
        <v>29</v>
      </c>
      <c r="G5618" s="15">
        <f>I5618*F5618</f>
        <v>5800</v>
      </c>
      <c r="H5618" s="9">
        <v>0.02</v>
      </c>
      <c r="I5618" s="13">
        <f>VLOOKUP($U5618,Pricebook!$A:$D,4,0)</f>
        <v>200</v>
      </c>
      <c r="J5618" s="11">
        <f>G5618*(1-H5618)</f>
        <v>5684</v>
      </c>
      <c r="K5618" t="s">
        <v>1487</v>
      </c>
      <c r="L5618" t="s">
        <v>482</v>
      </c>
      <c r="M5618" t="str">
        <f>VLOOKUP($L5618,Companies!$A:$G,7,)</f>
        <v>Television Services</v>
      </c>
      <c r="N5618" t="str">
        <f>VLOOKUP($L5618,Companies!$A:$G,6,)</f>
        <v>Consumer Services</v>
      </c>
      <c r="O5618" s="6" t="s">
        <v>659</v>
      </c>
      <c r="P5618" s="6">
        <v>50158</v>
      </c>
      <c r="Q5618" t="s">
        <v>38</v>
      </c>
      <c r="R5618" t="s">
        <v>16</v>
      </c>
      <c r="S5618" s="4">
        <v>41173</v>
      </c>
      <c r="T5618" s="7">
        <f>S5618-E5618</f>
        <v>1</v>
      </c>
      <c r="U5618" t="s">
        <v>14214</v>
      </c>
      <c r="V5618" s="6" t="s">
        <v>14251</v>
      </c>
      <c r="W5618" t="s">
        <v>14262</v>
      </c>
      <c r="X5618" t="s">
        <v>14188</v>
      </c>
      <c r="Y5618" t="str">
        <f>VLOOKUP(R5618,Managers!$A:$B,2,)</f>
        <v>Josh Martinez</v>
      </c>
      <c r="Z5618" s="11">
        <f>VLOOKUP(X5618,HourlyWages!$A:$B,2,0)</f>
        <v>52</v>
      </c>
      <c r="AA5618">
        <v>1</v>
      </c>
    </row>
    <row r="5619" spans="1:27" x14ac:dyDescent="0.3">
      <c r="A5619" t="b">
        <f>COUNTIF($C$1:C5619, C5619)&gt;1</f>
        <v>0</v>
      </c>
      <c r="B5619" t="b">
        <f>VLOOKUP(C5619,Sheet3!$A:$B,2,0) &gt; 1</f>
        <v>0</v>
      </c>
      <c r="C5619">
        <v>5618</v>
      </c>
      <c r="D5619">
        <v>39808</v>
      </c>
      <c r="E5619" s="4">
        <v>41154</v>
      </c>
      <c r="F5619">
        <v>50</v>
      </c>
      <c r="G5619" s="15">
        <f>I5619*F5619</f>
        <v>5500</v>
      </c>
      <c r="H5619" s="9">
        <v>0.03</v>
      </c>
      <c r="I5619" s="13">
        <f>VLOOKUP($U5619,Pricebook!$A:$D,4,0)</f>
        <v>110</v>
      </c>
      <c r="J5619" s="11">
        <f>G5619*(1-H5619)</f>
        <v>5335</v>
      </c>
      <c r="K5619" t="s">
        <v>2038</v>
      </c>
      <c r="L5619" t="s">
        <v>1014</v>
      </c>
      <c r="M5619" t="str">
        <f>VLOOKUP($L5619,Companies!$A:$G,7,)</f>
        <v>Semiconductors</v>
      </c>
      <c r="N5619" t="str">
        <f>VLOOKUP($L5619,Companies!$A:$G,6,)</f>
        <v>Technology</v>
      </c>
      <c r="O5619" s="6" t="s">
        <v>1386</v>
      </c>
      <c r="P5619" s="6">
        <v>95020</v>
      </c>
      <c r="Q5619" t="s">
        <v>114</v>
      </c>
      <c r="R5619" t="s">
        <v>23</v>
      </c>
      <c r="S5619" s="4">
        <v>41161</v>
      </c>
      <c r="T5619" s="7">
        <f>S5619-E5619</f>
        <v>7</v>
      </c>
      <c r="U5619" t="s">
        <v>14220</v>
      </c>
      <c r="V5619" s="6" t="s">
        <v>14251</v>
      </c>
      <c r="W5619" t="s">
        <v>14266</v>
      </c>
      <c r="X5619" t="s">
        <v>14187</v>
      </c>
      <c r="Y5619" t="str">
        <f>VLOOKUP(R5619,Managers!$A:$B,2,)</f>
        <v>Bob Turner</v>
      </c>
      <c r="Z5619" s="11">
        <f>VLOOKUP(X5619,HourlyWages!$A:$B,2,0)</f>
        <v>45</v>
      </c>
      <c r="AA5619">
        <v>1</v>
      </c>
    </row>
    <row r="5620" spans="1:27" x14ac:dyDescent="0.3">
      <c r="A5620" t="b">
        <f>COUNTIF($C$1:C5620, C5620)&gt;1</f>
        <v>0</v>
      </c>
      <c r="B5620" t="b">
        <f>VLOOKUP(C5620,Sheet3!$A:$B,2,0) &gt; 1</f>
        <v>0</v>
      </c>
      <c r="C5620">
        <v>5619</v>
      </c>
      <c r="D5620">
        <v>39808</v>
      </c>
      <c r="E5620" s="4">
        <v>41154</v>
      </c>
      <c r="F5620">
        <v>31</v>
      </c>
      <c r="G5620" s="15">
        <f>I5620*F5620</f>
        <v>4650</v>
      </c>
      <c r="H5620" s="9">
        <v>0.03</v>
      </c>
      <c r="I5620" s="13">
        <f>VLOOKUP($U5620,Pricebook!$A:$D,4,0)</f>
        <v>150</v>
      </c>
      <c r="J5620" s="11">
        <f>G5620*(1-H5620)</f>
        <v>4510.5</v>
      </c>
      <c r="K5620" t="s">
        <v>2038</v>
      </c>
      <c r="L5620" t="s">
        <v>1014</v>
      </c>
      <c r="M5620" t="str">
        <f>VLOOKUP($L5620,Companies!$A:$G,7,)</f>
        <v>Semiconductors</v>
      </c>
      <c r="N5620" t="str">
        <f>VLOOKUP($L5620,Companies!$A:$G,6,)</f>
        <v>Technology</v>
      </c>
      <c r="O5620" s="6" t="s">
        <v>1386</v>
      </c>
      <c r="P5620" s="6">
        <v>95020</v>
      </c>
      <c r="Q5620" t="s">
        <v>114</v>
      </c>
      <c r="R5620" t="s">
        <v>23</v>
      </c>
      <c r="S5620" s="4">
        <v>41158</v>
      </c>
      <c r="T5620" s="7">
        <f>S5620-E5620</f>
        <v>4</v>
      </c>
      <c r="U5620" t="s">
        <v>14210</v>
      </c>
      <c r="V5620" s="6" t="s">
        <v>14251</v>
      </c>
      <c r="W5620" t="s">
        <v>14266</v>
      </c>
      <c r="X5620" t="s">
        <v>14187</v>
      </c>
      <c r="Y5620" t="str">
        <f>VLOOKUP(R5620,Managers!$A:$B,2,)</f>
        <v>Bob Turner</v>
      </c>
      <c r="Z5620" s="11">
        <f>VLOOKUP(X5620,HourlyWages!$A:$B,2,0)</f>
        <v>45</v>
      </c>
      <c r="AA5620">
        <v>1</v>
      </c>
    </row>
    <row r="5621" spans="1:27" x14ac:dyDescent="0.3">
      <c r="A5621" t="b">
        <f>COUNTIF($C$1:C5621, C5621)&gt;1</f>
        <v>0</v>
      </c>
      <c r="B5621" t="b">
        <f>VLOOKUP(C5621,Sheet3!$A:$B,2,0) &gt; 1</f>
        <v>0</v>
      </c>
      <c r="C5621">
        <v>5620</v>
      </c>
      <c r="D5621">
        <v>39812</v>
      </c>
      <c r="E5621" s="4">
        <v>39984</v>
      </c>
      <c r="F5621">
        <v>40</v>
      </c>
      <c r="G5621" s="15">
        <f>I5621*F5621</f>
        <v>6400</v>
      </c>
      <c r="H5621" s="9">
        <v>0.05</v>
      </c>
      <c r="I5621" s="13">
        <f>VLOOKUP($U5621,Pricebook!$A:$D,4,0)</f>
        <v>160</v>
      </c>
      <c r="J5621" s="11">
        <f>G5621*(1-H5621)</f>
        <v>6080</v>
      </c>
      <c r="K5621" t="s">
        <v>1279</v>
      </c>
      <c r="L5621" t="s">
        <v>125</v>
      </c>
      <c r="M5621" t="str">
        <f>VLOOKUP($L5621,Companies!$A:$G,7,)</f>
        <v>EDP Services</v>
      </c>
      <c r="N5621" t="str">
        <f>VLOOKUP($L5621,Companies!$A:$G,6,)</f>
        <v>Technology</v>
      </c>
      <c r="O5621" s="6" t="s">
        <v>495</v>
      </c>
      <c r="P5621" s="6">
        <v>80112</v>
      </c>
      <c r="Q5621" t="s">
        <v>237</v>
      </c>
      <c r="R5621" t="s">
        <v>23</v>
      </c>
      <c r="S5621" s="4">
        <v>39986</v>
      </c>
      <c r="T5621" s="7">
        <f>S5621-E5621</f>
        <v>2</v>
      </c>
      <c r="U5621" t="s">
        <v>14218</v>
      </c>
      <c r="V5621" s="6" t="s">
        <v>14254</v>
      </c>
      <c r="W5621" t="s">
        <v>14256</v>
      </c>
      <c r="X5621" t="s">
        <v>14188</v>
      </c>
      <c r="Y5621" t="str">
        <f>VLOOKUP(R5621,Managers!$A:$B,2,)</f>
        <v>Bob Turner</v>
      </c>
      <c r="Z5621" s="11">
        <f>VLOOKUP(X5621,HourlyWages!$A:$B,2,0)</f>
        <v>52</v>
      </c>
      <c r="AA5621">
        <v>1</v>
      </c>
    </row>
    <row r="5622" spans="1:27" x14ac:dyDescent="0.3">
      <c r="A5622" t="b">
        <f>COUNTIF($C$1:C5622, C5622)&gt;1</f>
        <v>0</v>
      </c>
      <c r="B5622" t="b">
        <f>VLOOKUP(C5622,Sheet3!$A:$B,2,0) &gt; 1</f>
        <v>0</v>
      </c>
      <c r="C5622">
        <v>5621</v>
      </c>
      <c r="D5622">
        <v>39813</v>
      </c>
      <c r="E5622" s="4">
        <v>40941</v>
      </c>
      <c r="F5622">
        <v>48</v>
      </c>
      <c r="G5622" s="15">
        <f>I5622*F5622</f>
        <v>5280</v>
      </c>
      <c r="H5622" s="9">
        <v>0.03</v>
      </c>
      <c r="I5622" s="13">
        <f>VLOOKUP($U5622,Pricebook!$A:$D,4,0)</f>
        <v>110</v>
      </c>
      <c r="J5622" s="11">
        <f>G5622*(1-H5622)</f>
        <v>5121.5999999999995</v>
      </c>
      <c r="K5622" t="s">
        <v>1050</v>
      </c>
      <c r="L5622" t="s">
        <v>199</v>
      </c>
      <c r="M5622" t="str">
        <f>VLOOKUP($L5622,Companies!$A:$G,7,)</f>
        <v>Biotechnology: Biological Products (No Diagnostic Substances)</v>
      </c>
      <c r="N5622" t="str">
        <f>VLOOKUP($L5622,Companies!$A:$G,6,)</f>
        <v>Health Care</v>
      </c>
      <c r="O5622" s="6" t="s">
        <v>2485</v>
      </c>
      <c r="P5622" s="6">
        <v>98037</v>
      </c>
      <c r="Q5622" t="s">
        <v>22</v>
      </c>
      <c r="R5622" t="s">
        <v>23</v>
      </c>
      <c r="S5622" s="4">
        <v>40942</v>
      </c>
      <c r="T5622" s="7">
        <f>S5622-E5622</f>
        <v>1</v>
      </c>
      <c r="U5622" t="s">
        <v>14215</v>
      </c>
      <c r="V5622" s="6" t="s">
        <v>14251</v>
      </c>
      <c r="W5622" t="s">
        <v>14261</v>
      </c>
      <c r="X5622" t="s">
        <v>14191</v>
      </c>
      <c r="Y5622" t="str">
        <f>VLOOKUP(R5622,Managers!$A:$B,2,)</f>
        <v>Bob Turner</v>
      </c>
      <c r="Z5622" s="11">
        <f>VLOOKUP(X5622,HourlyWages!$A:$B,2,0)</f>
        <v>60</v>
      </c>
      <c r="AA5622">
        <v>1</v>
      </c>
    </row>
    <row r="5623" spans="1:27" x14ac:dyDescent="0.3">
      <c r="A5623" t="b">
        <f>COUNTIF($C$1:C5623, C5623)&gt;1</f>
        <v>0</v>
      </c>
      <c r="B5623" t="b">
        <f>VLOOKUP(C5623,Sheet3!$A:$B,2,0) &gt; 1</f>
        <v>0</v>
      </c>
      <c r="C5623">
        <v>5622</v>
      </c>
      <c r="D5623">
        <v>39815</v>
      </c>
      <c r="E5623" s="4">
        <v>39912</v>
      </c>
      <c r="F5623">
        <v>43</v>
      </c>
      <c r="G5623" s="15">
        <f>I5623*F5623</f>
        <v>6450</v>
      </c>
      <c r="H5623" s="9">
        <v>0.05</v>
      </c>
      <c r="I5623" s="13">
        <f>VLOOKUP($U5623,Pricebook!$A:$D,4,0)</f>
        <v>150</v>
      </c>
      <c r="J5623" s="11">
        <f>G5623*(1-H5623)</f>
        <v>6127.5</v>
      </c>
      <c r="K5623" t="s">
        <v>299</v>
      </c>
      <c r="L5623" t="s">
        <v>300</v>
      </c>
      <c r="M5623" t="str">
        <f>VLOOKUP($L5623,Companies!$A:$G,7,)</f>
        <v>Computer Software: Programming, Data Processing</v>
      </c>
      <c r="N5623" t="str">
        <f>VLOOKUP($L5623,Companies!$A:$G,6,)</f>
        <v>Technology</v>
      </c>
      <c r="O5623" s="6" t="s">
        <v>1913</v>
      </c>
      <c r="P5623" s="6">
        <v>79762</v>
      </c>
      <c r="Q5623" t="s">
        <v>48</v>
      </c>
      <c r="R5623" t="s">
        <v>16</v>
      </c>
      <c r="S5623" s="4">
        <v>39916</v>
      </c>
      <c r="T5623" s="7">
        <f>S5623-E5623</f>
        <v>4</v>
      </c>
      <c r="U5623" t="s">
        <v>14210</v>
      </c>
      <c r="V5623" s="6" t="s">
        <v>14254</v>
      </c>
      <c r="W5623" t="s">
        <v>14256</v>
      </c>
      <c r="X5623" t="s">
        <v>14201</v>
      </c>
      <c r="Y5623" t="str">
        <f>VLOOKUP(R5623,Managers!$A:$B,2,)</f>
        <v>Josh Martinez</v>
      </c>
      <c r="Z5623" s="11">
        <f>VLOOKUP(X5623,HourlyWages!$A:$B,2,0)</f>
        <v>53</v>
      </c>
      <c r="AA5623">
        <v>1</v>
      </c>
    </row>
    <row r="5624" spans="1:27" x14ac:dyDescent="0.3">
      <c r="A5624" t="b">
        <f>COUNTIF($C$1:C5624, C5624)&gt;1</f>
        <v>0</v>
      </c>
      <c r="B5624" t="b">
        <f>VLOOKUP(C5624,Sheet3!$A:$B,2,0) &gt; 1</f>
        <v>0</v>
      </c>
      <c r="C5624">
        <v>5623</v>
      </c>
      <c r="D5624">
        <v>39841</v>
      </c>
      <c r="E5624" s="4">
        <v>40179</v>
      </c>
      <c r="F5624">
        <v>43</v>
      </c>
      <c r="G5624" s="15">
        <f>I5624*F5624</f>
        <v>4730</v>
      </c>
      <c r="H5624" s="9">
        <v>0.01</v>
      </c>
      <c r="I5624" s="13">
        <f>VLOOKUP($U5624,Pricebook!$A:$D,4,0)</f>
        <v>110</v>
      </c>
      <c r="J5624" s="11">
        <f>G5624*(1-H5624)</f>
        <v>4682.7</v>
      </c>
      <c r="K5624" t="s">
        <v>587</v>
      </c>
      <c r="L5624" t="s">
        <v>576</v>
      </c>
      <c r="M5624" t="str">
        <f>VLOOKUP($L5624,Companies!$A:$G,7,)</f>
        <v>Clothing/Shoe/Accessory Stores</v>
      </c>
      <c r="N5624" t="str">
        <f>VLOOKUP($L5624,Companies!$A:$G,6,)</f>
        <v>Consumer Services</v>
      </c>
      <c r="O5624" s="6" t="s">
        <v>2039</v>
      </c>
      <c r="P5624" s="6">
        <v>93727</v>
      </c>
      <c r="Q5624" t="s">
        <v>114</v>
      </c>
      <c r="R5624" t="s">
        <v>23</v>
      </c>
      <c r="S5624" s="4">
        <v>40181</v>
      </c>
      <c r="T5624" s="7">
        <f>S5624-E5624</f>
        <v>2</v>
      </c>
      <c r="U5624" t="s">
        <v>14215</v>
      </c>
      <c r="V5624" s="6" t="s">
        <v>14254</v>
      </c>
      <c r="W5624" t="s">
        <v>14255</v>
      </c>
      <c r="X5624" t="s">
        <v>14194</v>
      </c>
      <c r="Y5624" t="str">
        <f>VLOOKUP(R5624,Managers!$A:$B,2,)</f>
        <v>Bob Turner</v>
      </c>
      <c r="Z5624" s="11">
        <f>VLOOKUP(X5624,HourlyWages!$A:$B,2,0)</f>
        <v>71</v>
      </c>
      <c r="AA5624">
        <v>1</v>
      </c>
    </row>
    <row r="5625" spans="1:27" x14ac:dyDescent="0.3">
      <c r="A5625" t="b">
        <f>COUNTIF($C$1:C5625, C5625)&gt;1</f>
        <v>0</v>
      </c>
      <c r="B5625" t="b">
        <f>VLOOKUP(C5625,Sheet3!$A:$B,2,0) &gt; 1</f>
        <v>0</v>
      </c>
      <c r="C5625">
        <v>5624</v>
      </c>
      <c r="D5625">
        <v>39842</v>
      </c>
      <c r="E5625" s="4">
        <v>40531</v>
      </c>
      <c r="F5625">
        <v>38</v>
      </c>
      <c r="G5625" s="15">
        <f>I5625*F5625</f>
        <v>4750</v>
      </c>
      <c r="H5625" s="9">
        <v>0.08</v>
      </c>
      <c r="I5625" s="13">
        <f>VLOOKUP($U5625,Pricebook!$A:$D,4,0)</f>
        <v>125</v>
      </c>
      <c r="J5625" s="11">
        <f>G5625*(1-H5625)</f>
        <v>4370</v>
      </c>
      <c r="K5625" t="s">
        <v>2118</v>
      </c>
      <c r="L5625" t="s">
        <v>549</v>
      </c>
      <c r="M5625" t="str">
        <f>VLOOKUP($L5625,Companies!$A:$G,7,)</f>
        <v>RETAIL: Building Materials</v>
      </c>
      <c r="N5625" t="str">
        <f>VLOOKUP($L5625,Companies!$A:$G,6,)</f>
        <v>Consumer Services</v>
      </c>
      <c r="O5625" s="6" t="s">
        <v>1660</v>
      </c>
      <c r="P5625" s="6" t="s">
        <v>2690</v>
      </c>
      <c r="Q5625" t="s">
        <v>317</v>
      </c>
      <c r="R5625" t="s">
        <v>61</v>
      </c>
      <c r="S5625" s="4">
        <v>40531</v>
      </c>
      <c r="T5625" s="7">
        <f>S5625-E5625</f>
        <v>0</v>
      </c>
      <c r="U5625" t="s">
        <v>14208</v>
      </c>
      <c r="V5625" s="6" t="s">
        <v>14251</v>
      </c>
      <c r="W5625" t="s">
        <v>14263</v>
      </c>
      <c r="X5625" t="s">
        <v>14186</v>
      </c>
      <c r="Y5625" t="str">
        <f>VLOOKUP(R5625,Managers!$A:$B,2,)</f>
        <v>Allen Young</v>
      </c>
      <c r="Z5625" s="11">
        <f>VLOOKUP(X5625,HourlyWages!$A:$B,2,0)</f>
        <v>67</v>
      </c>
      <c r="AA5625">
        <v>1</v>
      </c>
    </row>
    <row r="5626" spans="1:27" x14ac:dyDescent="0.3">
      <c r="A5626" t="b">
        <f>COUNTIF($C$1:C5626, C5626)&gt;1</f>
        <v>0</v>
      </c>
      <c r="B5626" t="b">
        <f>VLOOKUP(C5626,Sheet3!$A:$B,2,0) &gt; 1</f>
        <v>0</v>
      </c>
      <c r="C5626">
        <v>5625</v>
      </c>
      <c r="D5626">
        <v>39842</v>
      </c>
      <c r="E5626" s="4">
        <v>40531</v>
      </c>
      <c r="F5626">
        <v>22</v>
      </c>
      <c r="G5626" s="15">
        <f>I5626*F5626</f>
        <v>3300</v>
      </c>
      <c r="H5626" s="9">
        <v>0.01</v>
      </c>
      <c r="I5626" s="13">
        <f>VLOOKUP($U5626,Pricebook!$A:$D,4,0)</f>
        <v>150</v>
      </c>
      <c r="J5626" s="11">
        <f>G5626*(1-H5626)</f>
        <v>3267</v>
      </c>
      <c r="K5626" t="s">
        <v>2118</v>
      </c>
      <c r="L5626" t="s">
        <v>549</v>
      </c>
      <c r="M5626" t="str">
        <f>VLOOKUP($L5626,Companies!$A:$G,7,)</f>
        <v>RETAIL: Building Materials</v>
      </c>
      <c r="N5626" t="str">
        <f>VLOOKUP($L5626,Companies!$A:$G,6,)</f>
        <v>Consumer Services</v>
      </c>
      <c r="O5626" s="6" t="s">
        <v>1004</v>
      </c>
      <c r="P5626" s="6" t="s">
        <v>1005</v>
      </c>
      <c r="Q5626" t="s">
        <v>91</v>
      </c>
      <c r="R5626" t="s">
        <v>61</v>
      </c>
      <c r="S5626" s="4">
        <v>40532</v>
      </c>
      <c r="T5626" s="7">
        <f>S5626-E5626</f>
        <v>1</v>
      </c>
      <c r="U5626" t="s">
        <v>14210</v>
      </c>
      <c r="V5626" s="6" t="s">
        <v>14257</v>
      </c>
      <c r="W5626" t="s">
        <v>14259</v>
      </c>
      <c r="X5626" t="s">
        <v>14190</v>
      </c>
      <c r="Y5626" t="str">
        <f>VLOOKUP(R5626,Managers!$A:$B,2,)</f>
        <v>Allen Young</v>
      </c>
      <c r="Z5626" s="11">
        <f>VLOOKUP(X5626,HourlyWages!$A:$B,2,0)</f>
        <v>67</v>
      </c>
      <c r="AA5626">
        <v>1</v>
      </c>
    </row>
    <row r="5627" spans="1:27" x14ac:dyDescent="0.3">
      <c r="A5627" t="b">
        <f>COUNTIF($C$1:C5627, C5627)&gt;1</f>
        <v>0</v>
      </c>
      <c r="B5627" t="b">
        <f>VLOOKUP(C5627,Sheet3!$A:$B,2,0) &gt; 1</f>
        <v>0</v>
      </c>
      <c r="C5627">
        <v>5626</v>
      </c>
      <c r="D5627">
        <v>39844</v>
      </c>
      <c r="E5627" s="4">
        <v>40148</v>
      </c>
      <c r="F5627">
        <v>47</v>
      </c>
      <c r="G5627" s="15">
        <f>I5627*F5627</f>
        <v>9400</v>
      </c>
      <c r="H5627" s="9">
        <v>0.09</v>
      </c>
      <c r="I5627" s="13">
        <f>VLOOKUP($U5627,Pricebook!$A:$D,4,0)</f>
        <v>200</v>
      </c>
      <c r="J5627" s="11">
        <f>G5627*(1-H5627)</f>
        <v>8554</v>
      </c>
      <c r="K5627" t="s">
        <v>2044</v>
      </c>
      <c r="L5627" t="s">
        <v>50</v>
      </c>
      <c r="M5627" t="str">
        <f>VLOOKUP($L5627,Companies!$A:$G,7,)</f>
        <v>Semiconductors</v>
      </c>
      <c r="N5627" t="str">
        <f>VLOOKUP($L5627,Companies!$A:$G,6,)</f>
        <v>Technology</v>
      </c>
      <c r="O5627" s="6" t="s">
        <v>2045</v>
      </c>
      <c r="P5627" s="6">
        <v>17112</v>
      </c>
      <c r="Q5627" t="s">
        <v>232</v>
      </c>
      <c r="R5627" t="s">
        <v>61</v>
      </c>
      <c r="S5627" s="4">
        <v>40149</v>
      </c>
      <c r="T5627" s="7">
        <f>S5627-E5627</f>
        <v>1</v>
      </c>
      <c r="U5627" t="s">
        <v>14206</v>
      </c>
      <c r="V5627" s="6" t="s">
        <v>14251</v>
      </c>
      <c r="W5627" t="s">
        <v>14260</v>
      </c>
      <c r="X5627" t="s">
        <v>14194</v>
      </c>
      <c r="Y5627" t="str">
        <f>VLOOKUP(R5627,Managers!$A:$B,2,)</f>
        <v>Allen Young</v>
      </c>
      <c r="Z5627" s="11">
        <f>VLOOKUP(X5627,HourlyWages!$A:$B,2,0)</f>
        <v>71</v>
      </c>
      <c r="AA5627">
        <v>1</v>
      </c>
    </row>
    <row r="5628" spans="1:27" x14ac:dyDescent="0.3">
      <c r="A5628" t="b">
        <f>COUNTIF($C$1:C5628, C5628)&gt;1</f>
        <v>0</v>
      </c>
      <c r="B5628" t="b">
        <f>VLOOKUP(C5628,Sheet3!$A:$B,2,0) &gt; 1</f>
        <v>0</v>
      </c>
      <c r="C5628">
        <v>5627</v>
      </c>
      <c r="D5628">
        <v>39845</v>
      </c>
      <c r="E5628" s="4">
        <v>40062</v>
      </c>
      <c r="F5628">
        <v>44</v>
      </c>
      <c r="G5628" s="15">
        <f>I5628*F5628</f>
        <v>4840</v>
      </c>
      <c r="H5628" s="9">
        <v>0.05</v>
      </c>
      <c r="I5628" s="13">
        <f>VLOOKUP($U5628,Pricebook!$A:$D,4,0)</f>
        <v>110</v>
      </c>
      <c r="J5628" s="11">
        <f>G5628*(1-H5628)</f>
        <v>4598</v>
      </c>
      <c r="K5628" t="s">
        <v>1251</v>
      </c>
      <c r="L5628" t="s">
        <v>136</v>
      </c>
      <c r="M5628" t="str">
        <f>VLOOKUP($L5628,Companies!$A:$G,7,)</f>
        <v>Electronic Components</v>
      </c>
      <c r="N5628" t="str">
        <f>VLOOKUP($L5628,Companies!$A:$G,6,)</f>
        <v>Capital Goods</v>
      </c>
      <c r="O5628" s="6" t="s">
        <v>1252</v>
      </c>
      <c r="P5628" s="6" t="s">
        <v>1253</v>
      </c>
      <c r="Q5628" t="s">
        <v>130</v>
      </c>
      <c r="R5628" t="s">
        <v>16</v>
      </c>
      <c r="S5628" s="4">
        <v>40063</v>
      </c>
      <c r="T5628" s="7">
        <f>S5628-E5628</f>
        <v>1</v>
      </c>
      <c r="U5628" t="s">
        <v>14215</v>
      </c>
      <c r="V5628" s="6" t="s">
        <v>14257</v>
      </c>
      <c r="W5628" t="s">
        <v>14258</v>
      </c>
      <c r="X5628" t="s">
        <v>14193</v>
      </c>
      <c r="Y5628" t="str">
        <f>VLOOKUP(R5628,Managers!$A:$B,2,)</f>
        <v>Josh Martinez</v>
      </c>
      <c r="Z5628" s="11">
        <f>VLOOKUP(X5628,HourlyWages!$A:$B,2,0)</f>
        <v>57</v>
      </c>
      <c r="AA5628">
        <v>1</v>
      </c>
    </row>
    <row r="5629" spans="1:27" x14ac:dyDescent="0.3">
      <c r="A5629" t="b">
        <f>COUNTIF($C$1:C5629, C5629)&gt;1</f>
        <v>0</v>
      </c>
      <c r="B5629" t="b">
        <f>VLOOKUP(C5629,Sheet3!$A:$B,2,0) &gt; 1</f>
        <v>0</v>
      </c>
      <c r="C5629">
        <v>5628</v>
      </c>
      <c r="D5629">
        <v>39846</v>
      </c>
      <c r="E5629" s="4">
        <v>39871</v>
      </c>
      <c r="F5629">
        <v>14</v>
      </c>
      <c r="G5629" s="15">
        <f>I5629*F5629</f>
        <v>2100</v>
      </c>
      <c r="H5629" s="9">
        <v>0.06</v>
      </c>
      <c r="I5629" s="13">
        <f>VLOOKUP($U5629,Pricebook!$A:$D,4,0)</f>
        <v>150</v>
      </c>
      <c r="J5629" s="11">
        <f>G5629*(1-H5629)</f>
        <v>1974</v>
      </c>
      <c r="K5629" t="s">
        <v>2112</v>
      </c>
      <c r="L5629" t="s">
        <v>235</v>
      </c>
      <c r="M5629" t="str">
        <f>VLOOKUP($L5629,Companies!$A:$G,7,)</f>
        <v>Television Services</v>
      </c>
      <c r="N5629" t="str">
        <f>VLOOKUP($L5629,Companies!$A:$G,6,)</f>
        <v>Consumer Services</v>
      </c>
      <c r="O5629" s="6" t="s">
        <v>2026</v>
      </c>
      <c r="P5629" s="6">
        <v>60423</v>
      </c>
      <c r="Q5629" t="s">
        <v>15</v>
      </c>
      <c r="R5629" t="s">
        <v>16</v>
      </c>
      <c r="S5629" s="4">
        <v>39878</v>
      </c>
      <c r="T5629" s="7">
        <f>S5629-E5629</f>
        <v>7</v>
      </c>
      <c r="U5629" t="s">
        <v>14211</v>
      </c>
      <c r="V5629" s="6" t="s">
        <v>14251</v>
      </c>
      <c r="W5629" t="s">
        <v>14266</v>
      </c>
      <c r="X5629" t="s">
        <v>14186</v>
      </c>
      <c r="Y5629" t="str">
        <f>VLOOKUP(R5629,Managers!$A:$B,2,)</f>
        <v>Josh Martinez</v>
      </c>
      <c r="Z5629" s="11">
        <f>VLOOKUP(X5629,HourlyWages!$A:$B,2,0)</f>
        <v>67</v>
      </c>
      <c r="AA5629">
        <v>1</v>
      </c>
    </row>
    <row r="5630" spans="1:27" x14ac:dyDescent="0.3">
      <c r="A5630" t="b">
        <f>COUNTIF($C$1:C5630, C5630)&gt;1</f>
        <v>0</v>
      </c>
      <c r="B5630" t="b">
        <f>VLOOKUP(C5630,Sheet3!$A:$B,2,0) &gt; 1</f>
        <v>0</v>
      </c>
      <c r="C5630">
        <v>5629</v>
      </c>
      <c r="D5630">
        <v>39846</v>
      </c>
      <c r="E5630" s="4">
        <v>39871</v>
      </c>
      <c r="F5630">
        <v>10</v>
      </c>
      <c r="G5630" s="15">
        <f>I5630*F5630</f>
        <v>1250</v>
      </c>
      <c r="H5630" s="9">
        <v>0.06</v>
      </c>
      <c r="I5630" s="13">
        <f>VLOOKUP($U5630,Pricebook!$A:$D,4,0)</f>
        <v>125</v>
      </c>
      <c r="J5630" s="11">
        <f>G5630*(1-H5630)</f>
        <v>1175</v>
      </c>
      <c r="K5630" t="s">
        <v>2112</v>
      </c>
      <c r="L5630" t="s">
        <v>235</v>
      </c>
      <c r="M5630" t="str">
        <f>VLOOKUP($L5630,Companies!$A:$G,7,)</f>
        <v>Television Services</v>
      </c>
      <c r="N5630" t="str">
        <f>VLOOKUP($L5630,Companies!$A:$G,6,)</f>
        <v>Consumer Services</v>
      </c>
      <c r="O5630" s="6" t="s">
        <v>642</v>
      </c>
      <c r="P5630" s="6">
        <v>40324</v>
      </c>
      <c r="Q5630" t="s">
        <v>254</v>
      </c>
      <c r="R5630" t="s">
        <v>34</v>
      </c>
      <c r="S5630" s="4">
        <v>39878</v>
      </c>
      <c r="T5630" s="7">
        <f>S5630-E5630</f>
        <v>7</v>
      </c>
      <c r="U5630" t="s">
        <v>14217</v>
      </c>
      <c r="V5630" s="6" t="s">
        <v>14251</v>
      </c>
      <c r="W5630" t="s">
        <v>14260</v>
      </c>
      <c r="X5630" t="s">
        <v>14201</v>
      </c>
      <c r="Y5630" t="str">
        <f>VLOOKUP(R5630,Managers!$A:$B,2,)</f>
        <v>Frank Mitchell</v>
      </c>
      <c r="Z5630" s="11">
        <f>VLOOKUP(X5630,HourlyWages!$A:$B,2,0)</f>
        <v>53</v>
      </c>
      <c r="AA5630">
        <v>1</v>
      </c>
    </row>
    <row r="5631" spans="1:27" x14ac:dyDescent="0.3">
      <c r="A5631" t="b">
        <f>COUNTIF($C$1:C5631, C5631)&gt;1</f>
        <v>0</v>
      </c>
      <c r="B5631" t="b">
        <f>VLOOKUP(C5631,Sheet3!$A:$B,2,0) &gt; 1</f>
        <v>0</v>
      </c>
      <c r="C5631">
        <v>5630</v>
      </c>
      <c r="D5631">
        <v>39847</v>
      </c>
      <c r="E5631" s="4">
        <v>40272</v>
      </c>
      <c r="F5631">
        <v>29</v>
      </c>
      <c r="G5631" s="15">
        <f>I5631*F5631</f>
        <v>4640</v>
      </c>
      <c r="H5631" s="9">
        <v>0.08</v>
      </c>
      <c r="I5631" s="13">
        <f>VLOOKUP($U5631,Pricebook!$A:$D,4,0)</f>
        <v>160</v>
      </c>
      <c r="J5631" s="11">
        <f>G5631*(1-H5631)</f>
        <v>4268.8</v>
      </c>
      <c r="K5631" t="s">
        <v>1360</v>
      </c>
      <c r="L5631" t="s">
        <v>27</v>
      </c>
      <c r="M5631" t="str">
        <f>VLOOKUP($L5631,Companies!$A:$G,7,)</f>
        <v>Television Services</v>
      </c>
      <c r="N5631" t="str">
        <f>VLOOKUP($L5631,Companies!$A:$G,6,)</f>
        <v>Consumer Services</v>
      </c>
      <c r="O5631" s="6" t="s">
        <v>1361</v>
      </c>
      <c r="P5631" s="6">
        <v>93905</v>
      </c>
      <c r="Q5631" t="s">
        <v>114</v>
      </c>
      <c r="R5631" t="s">
        <v>23</v>
      </c>
      <c r="S5631" s="4">
        <v>40273</v>
      </c>
      <c r="T5631" s="7">
        <f>S5631-E5631</f>
        <v>1</v>
      </c>
      <c r="U5631" t="s">
        <v>14218</v>
      </c>
      <c r="V5631" s="6" t="s">
        <v>14257</v>
      </c>
      <c r="W5631" t="s">
        <v>14259</v>
      </c>
      <c r="X5631" t="s">
        <v>14195</v>
      </c>
      <c r="Y5631" t="str">
        <f>VLOOKUP(R5631,Managers!$A:$B,2,)</f>
        <v>Bob Turner</v>
      </c>
      <c r="Z5631" s="11">
        <f>VLOOKUP(X5631,HourlyWages!$A:$B,2,0)</f>
        <v>52</v>
      </c>
      <c r="AA5631">
        <v>1</v>
      </c>
    </row>
    <row r="5632" spans="1:27" x14ac:dyDescent="0.3">
      <c r="A5632" t="b">
        <f>COUNTIF($C$1:C5632, C5632)&gt;1</f>
        <v>0</v>
      </c>
      <c r="B5632" t="b">
        <f>VLOOKUP(C5632,Sheet3!$A:$B,2,0) &gt; 1</f>
        <v>0</v>
      </c>
      <c r="C5632">
        <v>5631</v>
      </c>
      <c r="D5632">
        <v>39847</v>
      </c>
      <c r="E5632" s="4">
        <v>40272</v>
      </c>
      <c r="F5632">
        <v>49</v>
      </c>
      <c r="G5632" s="15">
        <f>I5632*F5632</f>
        <v>9800</v>
      </c>
      <c r="H5632" s="9">
        <v>0.08</v>
      </c>
      <c r="I5632" s="13">
        <f>VLOOKUP($U5632,Pricebook!$A:$D,4,0)</f>
        <v>200</v>
      </c>
      <c r="J5632" s="11">
        <f>G5632*(1-H5632)</f>
        <v>9016</v>
      </c>
      <c r="K5632" t="s">
        <v>1360</v>
      </c>
      <c r="L5632" t="s">
        <v>27</v>
      </c>
      <c r="M5632" t="str">
        <f>VLOOKUP($L5632,Companies!$A:$G,7,)</f>
        <v>Television Services</v>
      </c>
      <c r="N5632" t="str">
        <f>VLOOKUP($L5632,Companies!$A:$G,6,)</f>
        <v>Consumer Services</v>
      </c>
      <c r="O5632" s="6" t="s">
        <v>1361</v>
      </c>
      <c r="P5632" s="6">
        <v>93905</v>
      </c>
      <c r="Q5632" t="s">
        <v>114</v>
      </c>
      <c r="R5632" t="s">
        <v>23</v>
      </c>
      <c r="S5632" s="4">
        <v>40273</v>
      </c>
      <c r="T5632" s="7">
        <f>S5632-E5632</f>
        <v>1</v>
      </c>
      <c r="U5632" t="s">
        <v>14206</v>
      </c>
      <c r="V5632" s="6" t="s">
        <v>14257</v>
      </c>
      <c r="W5632" t="s">
        <v>14258</v>
      </c>
      <c r="X5632" t="s">
        <v>14190</v>
      </c>
      <c r="Y5632" t="str">
        <f>VLOOKUP(R5632,Managers!$A:$B,2,)</f>
        <v>Bob Turner</v>
      </c>
      <c r="Z5632" s="11">
        <f>VLOOKUP(X5632,HourlyWages!$A:$B,2,0)</f>
        <v>67</v>
      </c>
      <c r="AA5632">
        <v>1</v>
      </c>
    </row>
    <row r="5633" spans="1:27" x14ac:dyDescent="0.3">
      <c r="A5633" t="b">
        <f>COUNTIF($C$1:C5633, C5633)&gt;1</f>
        <v>0</v>
      </c>
      <c r="B5633" t="b">
        <f>VLOOKUP(C5633,Sheet3!$A:$B,2,0) &gt; 1</f>
        <v>0</v>
      </c>
      <c r="C5633">
        <v>5632</v>
      </c>
      <c r="D5633">
        <v>39847</v>
      </c>
      <c r="E5633" s="4">
        <v>40272</v>
      </c>
      <c r="F5633">
        <v>20</v>
      </c>
      <c r="G5633" s="15">
        <f>I5633*F5633</f>
        <v>3000</v>
      </c>
      <c r="H5633" s="9">
        <v>0.08</v>
      </c>
      <c r="I5633" s="13">
        <f>VLOOKUP($U5633,Pricebook!$A:$D,4,0)</f>
        <v>150</v>
      </c>
      <c r="J5633" s="11">
        <f>G5633*(1-H5633)</f>
        <v>2760</v>
      </c>
      <c r="K5633" t="s">
        <v>1360</v>
      </c>
      <c r="L5633" t="s">
        <v>27</v>
      </c>
      <c r="M5633" t="str">
        <f>VLOOKUP($L5633,Companies!$A:$G,7,)</f>
        <v>Television Services</v>
      </c>
      <c r="N5633" t="str">
        <f>VLOOKUP($L5633,Companies!$A:$G,6,)</f>
        <v>Consumer Services</v>
      </c>
      <c r="O5633" s="6" t="s">
        <v>1361</v>
      </c>
      <c r="P5633" s="6">
        <v>93905</v>
      </c>
      <c r="Q5633" t="s">
        <v>114</v>
      </c>
      <c r="R5633" t="s">
        <v>23</v>
      </c>
      <c r="S5633" s="4">
        <v>40274</v>
      </c>
      <c r="T5633" s="7">
        <f>S5633-E5633</f>
        <v>2</v>
      </c>
      <c r="U5633" t="s">
        <v>14210</v>
      </c>
      <c r="V5633" s="6" t="s">
        <v>14251</v>
      </c>
      <c r="W5633" t="s">
        <v>14262</v>
      </c>
      <c r="X5633" t="s">
        <v>14189</v>
      </c>
      <c r="Y5633" t="str">
        <f>VLOOKUP(R5633,Managers!$A:$B,2,)</f>
        <v>Bob Turner</v>
      </c>
      <c r="Z5633" s="11">
        <f>VLOOKUP(X5633,HourlyWages!$A:$B,2,0)</f>
        <v>62</v>
      </c>
      <c r="AA5633">
        <v>1</v>
      </c>
    </row>
    <row r="5634" spans="1:27" x14ac:dyDescent="0.3">
      <c r="A5634" t="b">
        <f>COUNTIF($C$1:C5634, C5634)&gt;1</f>
        <v>0</v>
      </c>
      <c r="B5634" t="b">
        <f>VLOOKUP(C5634,Sheet3!$A:$B,2,0) &gt; 1</f>
        <v>0</v>
      </c>
      <c r="C5634">
        <v>5633</v>
      </c>
      <c r="D5634">
        <v>39872</v>
      </c>
      <c r="E5634" s="4">
        <v>40231</v>
      </c>
      <c r="F5634">
        <v>5</v>
      </c>
      <c r="G5634" s="15">
        <f>I5634*F5634</f>
        <v>1000</v>
      </c>
      <c r="H5634" s="9">
        <v>0.01</v>
      </c>
      <c r="I5634" s="13">
        <f>VLOOKUP($U5634,Pricebook!$A:$D,4,0)</f>
        <v>200</v>
      </c>
      <c r="J5634" s="11">
        <f>G5634*(1-H5634)</f>
        <v>990</v>
      </c>
      <c r="K5634" t="s">
        <v>612</v>
      </c>
      <c r="L5634" t="s">
        <v>99</v>
      </c>
      <c r="M5634" t="str">
        <f>VLOOKUP($L5634,Companies!$A:$G,7,)</f>
        <v>Television Services</v>
      </c>
      <c r="N5634" t="str">
        <f>VLOOKUP($L5634,Companies!$A:$G,6,)</f>
        <v>Consumer Services</v>
      </c>
      <c r="O5634" s="6" t="s">
        <v>2074</v>
      </c>
      <c r="P5634" s="6">
        <v>58701</v>
      </c>
      <c r="Q5634" t="s">
        <v>339</v>
      </c>
      <c r="R5634" t="s">
        <v>16</v>
      </c>
      <c r="S5634" s="4">
        <v>40232</v>
      </c>
      <c r="T5634" s="7">
        <f>S5634-E5634</f>
        <v>1</v>
      </c>
      <c r="U5634" t="s">
        <v>14214</v>
      </c>
      <c r="V5634" s="6" t="s">
        <v>14251</v>
      </c>
      <c r="W5634" t="s">
        <v>14262</v>
      </c>
      <c r="X5634" t="s">
        <v>14202</v>
      </c>
      <c r="Y5634" t="str">
        <f>VLOOKUP(R5634,Managers!$A:$B,2,)</f>
        <v>Josh Martinez</v>
      </c>
      <c r="Z5634" s="11">
        <f>VLOOKUP(X5634,HourlyWages!$A:$B,2,0)</f>
        <v>71</v>
      </c>
      <c r="AA5634">
        <v>1</v>
      </c>
    </row>
    <row r="5635" spans="1:27" x14ac:dyDescent="0.3">
      <c r="A5635" t="b">
        <f>COUNTIF($C$1:C5635, C5635)&gt;1</f>
        <v>0</v>
      </c>
      <c r="B5635" t="b">
        <f>VLOOKUP(C5635,Sheet3!$A:$B,2,0) &gt; 1</f>
        <v>0</v>
      </c>
      <c r="C5635">
        <v>5634</v>
      </c>
      <c r="D5635">
        <v>39876</v>
      </c>
      <c r="E5635" s="4">
        <v>41012</v>
      </c>
      <c r="F5635">
        <v>43</v>
      </c>
      <c r="G5635" s="15">
        <f>I5635*F5635</f>
        <v>6880</v>
      </c>
      <c r="H5635" s="9">
        <v>0.08</v>
      </c>
      <c r="I5635" s="13">
        <f>VLOOKUP($U5635,Pricebook!$A:$D,4,0)</f>
        <v>160</v>
      </c>
      <c r="J5635" s="11">
        <f>G5635*(1-H5635)</f>
        <v>6329.6</v>
      </c>
      <c r="K5635" t="s">
        <v>1287</v>
      </c>
      <c r="L5635" t="s">
        <v>775</v>
      </c>
      <c r="M5635" t="str">
        <f>VLOOKUP($L5635,Companies!$A:$G,7,)</f>
        <v>Computer Software: Prepackaged Software</v>
      </c>
      <c r="N5635" t="str">
        <f>VLOOKUP($L5635,Companies!$A:$G,6,)</f>
        <v>Technology</v>
      </c>
      <c r="O5635" s="6" t="s">
        <v>1388</v>
      </c>
      <c r="P5635" s="6">
        <v>33445</v>
      </c>
      <c r="Q5635" t="s">
        <v>101</v>
      </c>
      <c r="R5635" t="s">
        <v>34</v>
      </c>
      <c r="S5635" s="4">
        <v>41014</v>
      </c>
      <c r="T5635" s="7">
        <f>S5635-E5635</f>
        <v>2</v>
      </c>
      <c r="U5635" t="s">
        <v>14218</v>
      </c>
      <c r="V5635" s="6" t="s">
        <v>14251</v>
      </c>
      <c r="W5635" t="s">
        <v>14266</v>
      </c>
      <c r="X5635" t="s">
        <v>14194</v>
      </c>
      <c r="Y5635" t="str">
        <f>VLOOKUP(R5635,Managers!$A:$B,2,)</f>
        <v>Frank Mitchell</v>
      </c>
      <c r="Z5635" s="11">
        <f>VLOOKUP(X5635,HourlyWages!$A:$B,2,0)</f>
        <v>71</v>
      </c>
      <c r="AA5635">
        <v>1</v>
      </c>
    </row>
    <row r="5636" spans="1:27" x14ac:dyDescent="0.3">
      <c r="A5636" t="b">
        <f>COUNTIF($C$1:C5636, C5636)&gt;1</f>
        <v>0</v>
      </c>
      <c r="B5636" t="b">
        <f>VLOOKUP(C5636,Sheet3!$A:$B,2,0) &gt; 1</f>
        <v>0</v>
      </c>
      <c r="C5636">
        <v>5635</v>
      </c>
      <c r="D5636">
        <v>39876</v>
      </c>
      <c r="E5636" s="4">
        <v>41012</v>
      </c>
      <c r="F5636">
        <v>46</v>
      </c>
      <c r="G5636" s="15">
        <f>I5636*F5636</f>
        <v>7360</v>
      </c>
      <c r="H5636" s="9">
        <v>0.05</v>
      </c>
      <c r="I5636" s="13">
        <f>VLOOKUP($U5636,Pricebook!$A:$D,4,0)</f>
        <v>160</v>
      </c>
      <c r="J5636" s="11">
        <f>G5636*(1-H5636)</f>
        <v>6992</v>
      </c>
      <c r="K5636" t="s">
        <v>1287</v>
      </c>
      <c r="L5636" t="s">
        <v>775</v>
      </c>
      <c r="M5636" t="str">
        <f>VLOOKUP($L5636,Companies!$A:$G,7,)</f>
        <v>Computer Software: Prepackaged Software</v>
      </c>
      <c r="N5636" t="str">
        <f>VLOOKUP($L5636,Companies!$A:$G,6,)</f>
        <v>Technology</v>
      </c>
      <c r="O5636" s="6" t="s">
        <v>1388</v>
      </c>
      <c r="P5636" s="6">
        <v>33445</v>
      </c>
      <c r="Q5636" t="s">
        <v>101</v>
      </c>
      <c r="R5636" t="s">
        <v>34</v>
      </c>
      <c r="S5636" s="4">
        <v>41014</v>
      </c>
      <c r="T5636" s="7">
        <f>S5636-E5636</f>
        <v>2</v>
      </c>
      <c r="U5636" t="s">
        <v>14218</v>
      </c>
      <c r="V5636" s="6" t="s">
        <v>14251</v>
      </c>
      <c r="W5636" t="s">
        <v>14267</v>
      </c>
      <c r="X5636" t="s">
        <v>14185</v>
      </c>
      <c r="Y5636" t="str">
        <f>VLOOKUP(R5636,Managers!$A:$B,2,)</f>
        <v>Frank Mitchell</v>
      </c>
      <c r="Z5636" s="11">
        <f>VLOOKUP(X5636,HourlyWages!$A:$B,2,0)</f>
        <v>70</v>
      </c>
      <c r="AA5636">
        <v>1</v>
      </c>
    </row>
    <row r="5637" spans="1:27" x14ac:dyDescent="0.3">
      <c r="A5637" t="b">
        <f>COUNTIF($C$1:C5637, C5637)&gt;1</f>
        <v>0</v>
      </c>
      <c r="B5637" t="b">
        <f>VLOOKUP(C5637,Sheet3!$A:$B,2,0) &gt; 1</f>
        <v>0</v>
      </c>
      <c r="C5637">
        <v>5636</v>
      </c>
      <c r="D5637">
        <v>39876</v>
      </c>
      <c r="E5637" s="4">
        <v>41012</v>
      </c>
      <c r="F5637">
        <v>41</v>
      </c>
      <c r="G5637" s="15">
        <f>I5637*F5637</f>
        <v>5125</v>
      </c>
      <c r="H5637" s="9">
        <v>0.04</v>
      </c>
      <c r="I5637" s="13">
        <f>VLOOKUP($U5637,Pricebook!$A:$D,4,0)</f>
        <v>125</v>
      </c>
      <c r="J5637" s="11">
        <f>G5637*(1-H5637)</f>
        <v>4920</v>
      </c>
      <c r="K5637" t="s">
        <v>1287</v>
      </c>
      <c r="L5637" t="s">
        <v>775</v>
      </c>
      <c r="M5637" t="str">
        <f>VLOOKUP($L5637,Companies!$A:$G,7,)</f>
        <v>Computer Software: Prepackaged Software</v>
      </c>
      <c r="N5637" t="str">
        <f>VLOOKUP($L5637,Companies!$A:$G,6,)</f>
        <v>Technology</v>
      </c>
      <c r="O5637" s="6" t="s">
        <v>1388</v>
      </c>
      <c r="P5637" s="6">
        <v>33445</v>
      </c>
      <c r="Q5637" t="s">
        <v>101</v>
      </c>
      <c r="R5637" t="s">
        <v>34</v>
      </c>
      <c r="S5637" s="4">
        <v>41014</v>
      </c>
      <c r="T5637" s="7">
        <f>S5637-E5637</f>
        <v>2</v>
      </c>
      <c r="U5637" t="s">
        <v>14209</v>
      </c>
      <c r="V5637" s="6" t="s">
        <v>14254</v>
      </c>
      <c r="W5637" t="s">
        <v>14255</v>
      </c>
      <c r="X5637" t="s">
        <v>14190</v>
      </c>
      <c r="Y5637" t="str">
        <f>VLOOKUP(R5637,Managers!$A:$B,2,)</f>
        <v>Frank Mitchell</v>
      </c>
      <c r="Z5637" s="11">
        <f>VLOOKUP(X5637,HourlyWages!$A:$B,2,0)</f>
        <v>67</v>
      </c>
      <c r="AA5637">
        <v>1</v>
      </c>
    </row>
    <row r="5638" spans="1:27" x14ac:dyDescent="0.3">
      <c r="A5638" t="b">
        <f>COUNTIF($C$1:C5638, C5638)&gt;1</f>
        <v>0</v>
      </c>
      <c r="B5638" t="b">
        <f>VLOOKUP(C5638,Sheet3!$A:$B,2,0) &gt; 1</f>
        <v>0</v>
      </c>
      <c r="C5638">
        <v>5637</v>
      </c>
      <c r="D5638">
        <v>39877</v>
      </c>
      <c r="E5638" s="4">
        <v>41137</v>
      </c>
      <c r="F5638">
        <v>41</v>
      </c>
      <c r="G5638" s="15">
        <f>I5638*F5638</f>
        <v>5740</v>
      </c>
      <c r="H5638" s="9">
        <v>0.04</v>
      </c>
      <c r="I5638" s="13">
        <f>VLOOKUP($U5638,Pricebook!$A:$D,4,0)</f>
        <v>140</v>
      </c>
      <c r="J5638" s="11">
        <f>G5638*(1-H5638)</f>
        <v>5510.4</v>
      </c>
      <c r="K5638" t="s">
        <v>1177</v>
      </c>
      <c r="L5638" t="s">
        <v>41</v>
      </c>
      <c r="M5638" t="str">
        <f>VLOOKUP($L5638,Companies!$A:$G,7,)</f>
        <v>EDP Services</v>
      </c>
      <c r="N5638" t="str">
        <f>VLOOKUP($L5638,Companies!$A:$G,6,)</f>
        <v>Technology</v>
      </c>
      <c r="O5638" s="6" t="s">
        <v>2687</v>
      </c>
      <c r="P5638" s="6" t="s">
        <v>2688</v>
      </c>
      <c r="Q5638" t="s">
        <v>130</v>
      </c>
      <c r="R5638" t="s">
        <v>16</v>
      </c>
      <c r="S5638" s="4">
        <v>41139</v>
      </c>
      <c r="T5638" s="7">
        <f>S5638-E5638</f>
        <v>2</v>
      </c>
      <c r="U5638" t="s">
        <v>14213</v>
      </c>
      <c r="V5638" s="6" t="s">
        <v>14251</v>
      </c>
      <c r="W5638" t="s">
        <v>14252</v>
      </c>
      <c r="X5638" t="s">
        <v>14189</v>
      </c>
      <c r="Y5638" t="str">
        <f>VLOOKUP(R5638,Managers!$A:$B,2,)</f>
        <v>Josh Martinez</v>
      </c>
      <c r="Z5638" s="11">
        <f>VLOOKUP(X5638,HourlyWages!$A:$B,2,0)</f>
        <v>62</v>
      </c>
      <c r="AA5638">
        <v>1</v>
      </c>
    </row>
    <row r="5639" spans="1:27" x14ac:dyDescent="0.3">
      <c r="A5639" t="b">
        <f>COUNTIF($C$1:C5639, C5639)&gt;1</f>
        <v>0</v>
      </c>
      <c r="B5639" t="b">
        <f>VLOOKUP(C5639,Sheet3!$A:$B,2,0) &gt; 1</f>
        <v>0</v>
      </c>
      <c r="C5639">
        <v>5638</v>
      </c>
      <c r="D5639">
        <v>39878</v>
      </c>
      <c r="E5639" s="4">
        <v>40607</v>
      </c>
      <c r="F5639">
        <v>50</v>
      </c>
      <c r="G5639" s="15">
        <f>I5639*F5639</f>
        <v>6250</v>
      </c>
      <c r="H5639" s="9">
        <v>0</v>
      </c>
      <c r="I5639" s="13">
        <f>VLOOKUP($U5639,Pricebook!$A:$D,4,0)</f>
        <v>125</v>
      </c>
      <c r="J5639" s="11">
        <f>G5639*(1-H5639)</f>
        <v>6250</v>
      </c>
      <c r="K5639" t="s">
        <v>259</v>
      </c>
      <c r="L5639" t="s">
        <v>260</v>
      </c>
      <c r="M5639" t="str">
        <f>VLOOKUP($L5639,Companies!$A:$G,7,)</f>
        <v>Packaged Foods</v>
      </c>
      <c r="N5639" t="str">
        <f>VLOOKUP($L5639,Companies!$A:$G,6,)</f>
        <v>Consumer Non-Durables</v>
      </c>
      <c r="O5639" s="6" t="s">
        <v>930</v>
      </c>
      <c r="P5639" s="6">
        <v>14609</v>
      </c>
      <c r="Q5639" t="s">
        <v>60</v>
      </c>
      <c r="R5639" t="s">
        <v>61</v>
      </c>
      <c r="S5639" s="4">
        <v>40609</v>
      </c>
      <c r="T5639" s="7">
        <f>S5639-E5639</f>
        <v>2</v>
      </c>
      <c r="U5639" t="s">
        <v>14209</v>
      </c>
      <c r="V5639" s="6" t="s">
        <v>14251</v>
      </c>
      <c r="W5639" t="s">
        <v>14266</v>
      </c>
      <c r="X5639" t="s">
        <v>14185</v>
      </c>
      <c r="Y5639" t="str">
        <f>VLOOKUP(R5639,Managers!$A:$B,2,)</f>
        <v>Allen Young</v>
      </c>
      <c r="Z5639" s="11">
        <f>VLOOKUP(X5639,HourlyWages!$A:$B,2,0)</f>
        <v>70</v>
      </c>
      <c r="AA5639">
        <v>1</v>
      </c>
    </row>
    <row r="5640" spans="1:27" x14ac:dyDescent="0.3">
      <c r="A5640" t="b">
        <f>COUNTIF($C$1:C5640, C5640)&gt;1</f>
        <v>0</v>
      </c>
      <c r="B5640" t="b">
        <f>VLOOKUP(C5640,Sheet3!$A:$B,2,0) &gt; 1</f>
        <v>0</v>
      </c>
      <c r="C5640">
        <v>5639</v>
      </c>
      <c r="D5640">
        <v>39904</v>
      </c>
      <c r="E5640" s="4">
        <v>39846</v>
      </c>
      <c r="F5640">
        <v>44</v>
      </c>
      <c r="G5640" s="15">
        <f>I5640*F5640</f>
        <v>5500</v>
      </c>
      <c r="H5640" s="9">
        <v>0</v>
      </c>
      <c r="I5640" s="13">
        <f>VLOOKUP($U5640,Pricebook!$A:$D,4,0)</f>
        <v>125</v>
      </c>
      <c r="J5640" s="11">
        <f>G5640*(1-H5640)</f>
        <v>5500</v>
      </c>
      <c r="K5640" t="s">
        <v>593</v>
      </c>
      <c r="L5640" t="s">
        <v>594</v>
      </c>
      <c r="M5640" t="str">
        <f>VLOOKUP($L5640,Companies!$A:$G,7,)</f>
        <v>Semiconductors</v>
      </c>
      <c r="N5640" t="str">
        <f>VLOOKUP($L5640,Companies!$A:$G,6,)</f>
        <v>Technology</v>
      </c>
      <c r="O5640" s="6" t="s">
        <v>2634</v>
      </c>
      <c r="P5640" s="6">
        <v>45231</v>
      </c>
      <c r="Q5640" t="s">
        <v>210</v>
      </c>
      <c r="R5640" t="s">
        <v>61</v>
      </c>
      <c r="S5640" s="4">
        <v>39847</v>
      </c>
      <c r="T5640" s="7">
        <f>S5640-E5640</f>
        <v>1</v>
      </c>
      <c r="U5640" t="s">
        <v>14208</v>
      </c>
      <c r="V5640" s="6" t="s">
        <v>14251</v>
      </c>
      <c r="W5640" t="s">
        <v>14260</v>
      </c>
      <c r="X5640" t="s">
        <v>14191</v>
      </c>
      <c r="Y5640" t="str">
        <f>VLOOKUP(R5640,Managers!$A:$B,2,)</f>
        <v>Allen Young</v>
      </c>
      <c r="Z5640" s="11">
        <f>VLOOKUP(X5640,HourlyWages!$A:$B,2,0)</f>
        <v>60</v>
      </c>
      <c r="AA5640">
        <v>1</v>
      </c>
    </row>
    <row r="5641" spans="1:27" x14ac:dyDescent="0.3">
      <c r="A5641" t="b">
        <f>COUNTIF($C$1:C5641, C5641)&gt;1</f>
        <v>0</v>
      </c>
      <c r="B5641" t="b">
        <f>VLOOKUP(C5641,Sheet3!$A:$B,2,0) &gt; 1</f>
        <v>0</v>
      </c>
      <c r="C5641">
        <v>5640</v>
      </c>
      <c r="D5641">
        <v>39906</v>
      </c>
      <c r="E5641" s="4">
        <v>39889</v>
      </c>
      <c r="F5641">
        <v>25</v>
      </c>
      <c r="G5641" s="15">
        <f>I5641*F5641</f>
        <v>2750</v>
      </c>
      <c r="H5641" s="9">
        <v>0.04</v>
      </c>
      <c r="I5641" s="13">
        <f>VLOOKUP($U5641,Pricebook!$A:$D,4,0)</f>
        <v>110</v>
      </c>
      <c r="J5641" s="11">
        <f>G5641*(1-H5641)</f>
        <v>2640</v>
      </c>
      <c r="K5641" t="s">
        <v>535</v>
      </c>
      <c r="L5641" t="s">
        <v>452</v>
      </c>
      <c r="M5641" t="str">
        <f>VLOOKUP($L5641,Companies!$A:$G,7,)</f>
        <v>Biotechnology: Biological Products (No Diagnostic Substances)</v>
      </c>
      <c r="N5641" t="str">
        <f>VLOOKUP($L5641,Companies!$A:$G,6,)</f>
        <v>Health Care</v>
      </c>
      <c r="O5641" s="6" t="s">
        <v>2148</v>
      </c>
      <c r="P5641" s="6">
        <v>53151</v>
      </c>
      <c r="Q5641" t="s">
        <v>95</v>
      </c>
      <c r="R5641" t="s">
        <v>16</v>
      </c>
      <c r="S5641" s="4">
        <v>39891</v>
      </c>
      <c r="T5641" s="7">
        <f>S5641-E5641</f>
        <v>2</v>
      </c>
      <c r="U5641" t="s">
        <v>14215</v>
      </c>
      <c r="V5641" s="6" t="s">
        <v>14251</v>
      </c>
      <c r="W5641" t="s">
        <v>14260</v>
      </c>
      <c r="X5641" t="s">
        <v>14185</v>
      </c>
      <c r="Y5641" t="str">
        <f>VLOOKUP(R5641,Managers!$A:$B,2,)</f>
        <v>Josh Martinez</v>
      </c>
      <c r="Z5641" s="11">
        <f>VLOOKUP(X5641,HourlyWages!$A:$B,2,0)</f>
        <v>70</v>
      </c>
      <c r="AA5641">
        <v>1</v>
      </c>
    </row>
    <row r="5642" spans="1:27" x14ac:dyDescent="0.3">
      <c r="A5642" t="b">
        <f>COUNTIF($C$1:C5642, C5642)&gt;1</f>
        <v>0</v>
      </c>
      <c r="B5642" t="b">
        <f>VLOOKUP(C5642,Sheet3!$A:$B,2,0) &gt; 1</f>
        <v>0</v>
      </c>
      <c r="C5642">
        <v>5641</v>
      </c>
      <c r="D5642">
        <v>39907</v>
      </c>
      <c r="E5642" s="4">
        <v>40419</v>
      </c>
      <c r="F5642">
        <v>12</v>
      </c>
      <c r="G5642" s="15">
        <f>I5642*F5642</f>
        <v>1800</v>
      </c>
      <c r="H5642" s="9">
        <v>0.05</v>
      </c>
      <c r="I5642" s="13">
        <f>VLOOKUP($U5642,Pricebook!$A:$D,4,0)</f>
        <v>150</v>
      </c>
      <c r="J5642" s="11">
        <f>G5642*(1-H5642)</f>
        <v>1710</v>
      </c>
      <c r="K5642" t="s">
        <v>1360</v>
      </c>
      <c r="L5642" t="s">
        <v>27</v>
      </c>
      <c r="M5642" t="str">
        <f>VLOOKUP($L5642,Companies!$A:$G,7,)</f>
        <v>Television Services</v>
      </c>
      <c r="N5642" t="str">
        <f>VLOOKUP($L5642,Companies!$A:$G,6,)</f>
        <v>Consumer Services</v>
      </c>
      <c r="O5642" s="6" t="s">
        <v>2691</v>
      </c>
      <c r="P5642" s="6">
        <v>92404</v>
      </c>
      <c r="Q5642" t="s">
        <v>114</v>
      </c>
      <c r="R5642" t="s">
        <v>23</v>
      </c>
      <c r="S5642" s="4">
        <v>40428</v>
      </c>
      <c r="T5642" s="7">
        <f>S5642-E5642</f>
        <v>9</v>
      </c>
      <c r="U5642" t="s">
        <v>14211</v>
      </c>
      <c r="V5642" s="6" t="s">
        <v>14257</v>
      </c>
      <c r="W5642" t="s">
        <v>14264</v>
      </c>
      <c r="X5642" t="s">
        <v>14187</v>
      </c>
      <c r="Y5642" t="str">
        <f>VLOOKUP(R5642,Managers!$A:$B,2,)</f>
        <v>Bob Turner</v>
      </c>
      <c r="Z5642" s="11">
        <f>VLOOKUP(X5642,HourlyWages!$A:$B,2,0)</f>
        <v>45</v>
      </c>
      <c r="AA5642">
        <v>1</v>
      </c>
    </row>
    <row r="5643" spans="1:27" x14ac:dyDescent="0.3">
      <c r="A5643" t="b">
        <f>COUNTIF($C$1:C5643, C5643)&gt;1</f>
        <v>0</v>
      </c>
      <c r="B5643" t="b">
        <f>VLOOKUP(C5643,Sheet3!$A:$B,2,0) &gt; 1</f>
        <v>0</v>
      </c>
      <c r="C5643">
        <v>5642</v>
      </c>
      <c r="D5643">
        <v>39908</v>
      </c>
      <c r="E5643" s="4">
        <v>39943</v>
      </c>
      <c r="F5643">
        <v>23</v>
      </c>
      <c r="G5643" s="15">
        <f>I5643*F5643</f>
        <v>2760</v>
      </c>
      <c r="H5643" s="9">
        <v>0.1</v>
      </c>
      <c r="I5643" s="13">
        <f>VLOOKUP($U5643,Pricebook!$A:$D,4,0)</f>
        <v>120</v>
      </c>
      <c r="J5643" s="11">
        <f>G5643*(1-H5643)</f>
        <v>2484</v>
      </c>
      <c r="K5643" t="s">
        <v>812</v>
      </c>
      <c r="L5643" t="s">
        <v>99</v>
      </c>
      <c r="M5643" t="str">
        <f>VLOOKUP($L5643,Companies!$A:$G,7,)</f>
        <v>Television Services</v>
      </c>
      <c r="N5643" t="str">
        <f>VLOOKUP($L5643,Companies!$A:$G,6,)</f>
        <v>Consumer Services</v>
      </c>
      <c r="O5643" s="6" t="s">
        <v>2692</v>
      </c>
      <c r="P5643" s="6">
        <v>27360</v>
      </c>
      <c r="Q5643" t="s">
        <v>33</v>
      </c>
      <c r="R5643" t="s">
        <v>34</v>
      </c>
      <c r="S5643" s="4">
        <v>39945</v>
      </c>
      <c r="T5643" s="7">
        <f>S5643-E5643</f>
        <v>2</v>
      </c>
      <c r="U5643" t="s">
        <v>14212</v>
      </c>
      <c r="V5643" s="6" t="s">
        <v>14251</v>
      </c>
      <c r="W5643" t="s">
        <v>14263</v>
      </c>
      <c r="X5643" t="s">
        <v>14195</v>
      </c>
      <c r="Y5643" t="str">
        <f>VLOOKUP(R5643,Managers!$A:$B,2,)</f>
        <v>Frank Mitchell</v>
      </c>
      <c r="Z5643" s="11">
        <f>VLOOKUP(X5643,HourlyWages!$A:$B,2,0)</f>
        <v>52</v>
      </c>
      <c r="AA5643">
        <v>1</v>
      </c>
    </row>
    <row r="5644" spans="1:27" x14ac:dyDescent="0.3">
      <c r="A5644" t="b">
        <f>COUNTIF($C$1:C5644, C5644)&gt;1</f>
        <v>0</v>
      </c>
      <c r="B5644" t="b">
        <f>VLOOKUP(C5644,Sheet3!$A:$B,2,0) &gt; 1</f>
        <v>0</v>
      </c>
      <c r="C5644">
        <v>5643</v>
      </c>
      <c r="D5644">
        <v>39909</v>
      </c>
      <c r="E5644" s="4">
        <v>40598</v>
      </c>
      <c r="F5644">
        <v>50</v>
      </c>
      <c r="G5644" s="15">
        <f>I5644*F5644</f>
        <v>7500</v>
      </c>
      <c r="H5644" s="9">
        <v>0</v>
      </c>
      <c r="I5644" s="13">
        <f>VLOOKUP($U5644,Pricebook!$A:$D,4,0)</f>
        <v>150</v>
      </c>
      <c r="J5644" s="11">
        <f>G5644*(1-H5644)</f>
        <v>7500</v>
      </c>
      <c r="K5644" t="s">
        <v>1936</v>
      </c>
      <c r="L5644" t="s">
        <v>212</v>
      </c>
      <c r="M5644" t="str">
        <f>VLOOKUP($L5644,Companies!$A:$G,7,)</f>
        <v>EDP Services</v>
      </c>
      <c r="N5644" t="str">
        <f>VLOOKUP($L5644,Companies!$A:$G,6,)</f>
        <v>Technology</v>
      </c>
      <c r="O5644" s="6" t="s">
        <v>1937</v>
      </c>
      <c r="P5644" s="6" t="s">
        <v>1938</v>
      </c>
      <c r="Q5644" t="s">
        <v>210</v>
      </c>
      <c r="R5644" t="s">
        <v>61</v>
      </c>
      <c r="S5644" s="4">
        <v>40606</v>
      </c>
      <c r="T5644" s="7">
        <f>S5644-E5644</f>
        <v>8</v>
      </c>
      <c r="U5644" t="s">
        <v>14210</v>
      </c>
      <c r="V5644" s="6" t="s">
        <v>14257</v>
      </c>
      <c r="W5644" t="s">
        <v>14258</v>
      </c>
      <c r="X5644" t="s">
        <v>14191</v>
      </c>
      <c r="Y5644" t="str">
        <f>VLOOKUP(R5644,Managers!$A:$B,2,)</f>
        <v>Allen Young</v>
      </c>
      <c r="Z5644" s="11">
        <f>VLOOKUP(X5644,HourlyWages!$A:$B,2,0)</f>
        <v>60</v>
      </c>
      <c r="AA5644">
        <v>1</v>
      </c>
    </row>
    <row r="5645" spans="1:27" x14ac:dyDescent="0.3">
      <c r="A5645" t="b">
        <f>COUNTIF($C$1:C5645, C5645)&gt;1</f>
        <v>0</v>
      </c>
      <c r="B5645" t="b">
        <f>VLOOKUP(C5645,Sheet3!$A:$B,2,0) &gt; 1</f>
        <v>0</v>
      </c>
      <c r="C5645">
        <v>5644</v>
      </c>
      <c r="D5645">
        <v>39937</v>
      </c>
      <c r="E5645" s="4">
        <v>40686</v>
      </c>
      <c r="F5645">
        <v>42</v>
      </c>
      <c r="G5645" s="15">
        <f>I5645*F5645</f>
        <v>6720</v>
      </c>
      <c r="H5645" s="9">
        <v>7.0000000000000007E-2</v>
      </c>
      <c r="I5645" s="13">
        <f>VLOOKUP($U5645,Pricebook!$A:$D,4,0)</f>
        <v>160</v>
      </c>
      <c r="J5645" s="11">
        <f>G5645*(1-H5645)</f>
        <v>6249.5999999999995</v>
      </c>
      <c r="K5645" t="s">
        <v>809</v>
      </c>
      <c r="L5645" t="s">
        <v>175</v>
      </c>
      <c r="M5645" t="str">
        <f>VLOOKUP($L5645,Companies!$A:$G,7,)</f>
        <v>Environmental Services</v>
      </c>
      <c r="N5645" t="str">
        <f>VLOOKUP($L5645,Companies!$A:$G,6,)</f>
        <v>Basic Industries</v>
      </c>
      <c r="O5645" s="6" t="s">
        <v>574</v>
      </c>
      <c r="P5645" s="6">
        <v>98310</v>
      </c>
      <c r="Q5645" t="s">
        <v>22</v>
      </c>
      <c r="R5645" t="s">
        <v>23</v>
      </c>
      <c r="S5645" s="4">
        <v>40686</v>
      </c>
      <c r="T5645" s="7">
        <f>S5645-E5645</f>
        <v>0</v>
      </c>
      <c r="U5645" t="s">
        <v>14218</v>
      </c>
      <c r="V5645" s="6" t="s">
        <v>14257</v>
      </c>
      <c r="W5645" t="s">
        <v>14270</v>
      </c>
      <c r="X5645" t="s">
        <v>14195</v>
      </c>
      <c r="Y5645" t="str">
        <f>VLOOKUP(R5645,Managers!$A:$B,2,)</f>
        <v>Bob Turner</v>
      </c>
      <c r="Z5645" s="11">
        <f>VLOOKUP(X5645,HourlyWages!$A:$B,2,0)</f>
        <v>52</v>
      </c>
      <c r="AA5645">
        <v>1</v>
      </c>
    </row>
    <row r="5646" spans="1:27" x14ac:dyDescent="0.3">
      <c r="A5646" t="b">
        <f>COUNTIF($C$1:C5646, C5646)&gt;1</f>
        <v>0</v>
      </c>
      <c r="B5646" t="b">
        <f>VLOOKUP(C5646,Sheet3!$A:$B,2,0) &gt; 1</f>
        <v>0</v>
      </c>
      <c r="C5646">
        <v>5645</v>
      </c>
      <c r="D5646">
        <v>39938</v>
      </c>
      <c r="E5646" s="4">
        <v>41070</v>
      </c>
      <c r="F5646">
        <v>5</v>
      </c>
      <c r="G5646" s="15">
        <f>I5646*F5646</f>
        <v>600</v>
      </c>
      <c r="H5646" s="9">
        <v>0.1</v>
      </c>
      <c r="I5646" s="13">
        <f>VLOOKUP($U5646,Pricebook!$A:$D,4,0)</f>
        <v>120</v>
      </c>
      <c r="J5646" s="11">
        <f>G5646*(1-H5646)</f>
        <v>540</v>
      </c>
      <c r="K5646" t="s">
        <v>694</v>
      </c>
      <c r="L5646" t="s">
        <v>235</v>
      </c>
      <c r="M5646" t="str">
        <f>VLOOKUP($L5646,Companies!$A:$G,7,)</f>
        <v>Television Services</v>
      </c>
      <c r="N5646" t="str">
        <f>VLOOKUP($L5646,Companies!$A:$G,6,)</f>
        <v>Consumer Services</v>
      </c>
      <c r="O5646" s="6" t="s">
        <v>2450</v>
      </c>
      <c r="P5646" s="6">
        <v>85023</v>
      </c>
      <c r="Q5646" t="s">
        <v>70</v>
      </c>
      <c r="R5646" t="s">
        <v>23</v>
      </c>
      <c r="S5646" s="4">
        <v>41071</v>
      </c>
      <c r="T5646" s="7">
        <f>S5646-E5646</f>
        <v>1</v>
      </c>
      <c r="U5646" t="s">
        <v>14212</v>
      </c>
      <c r="V5646" s="6" t="s">
        <v>14257</v>
      </c>
      <c r="W5646" t="s">
        <v>14258</v>
      </c>
      <c r="X5646" t="s">
        <v>14196</v>
      </c>
      <c r="Y5646" t="str">
        <f>VLOOKUP(R5646,Managers!$A:$B,2,)</f>
        <v>Bob Turner</v>
      </c>
      <c r="Z5646" s="11">
        <f>VLOOKUP(X5646,HourlyWages!$A:$B,2,0)</f>
        <v>58</v>
      </c>
      <c r="AA5646">
        <v>1</v>
      </c>
    </row>
    <row r="5647" spans="1:27" x14ac:dyDescent="0.3">
      <c r="A5647" t="b">
        <f>COUNTIF($C$1:C5647, C5647)&gt;1</f>
        <v>0</v>
      </c>
      <c r="B5647" t="b">
        <f>VLOOKUP(C5647,Sheet3!$A:$B,2,0) &gt; 1</f>
        <v>0</v>
      </c>
      <c r="C5647">
        <v>5646</v>
      </c>
      <c r="D5647">
        <v>39943</v>
      </c>
      <c r="E5647" s="4">
        <v>41067</v>
      </c>
      <c r="F5647">
        <v>16</v>
      </c>
      <c r="G5647" s="15">
        <f>I5647*F5647</f>
        <v>2400</v>
      </c>
      <c r="H5647" s="9">
        <v>0.02</v>
      </c>
      <c r="I5647" s="13">
        <f>VLOOKUP($U5647,Pricebook!$A:$D,4,0)</f>
        <v>150</v>
      </c>
      <c r="J5647" s="11">
        <f>G5647*(1-H5647)</f>
        <v>2352</v>
      </c>
      <c r="K5647" t="s">
        <v>530</v>
      </c>
      <c r="L5647" t="s">
        <v>430</v>
      </c>
      <c r="M5647" t="str">
        <f>VLOOKUP($L5647,Companies!$A:$G,7,)</f>
        <v>Electronic Components</v>
      </c>
      <c r="N5647" t="str">
        <f>VLOOKUP($L5647,Companies!$A:$G,6,)</f>
        <v>Technology</v>
      </c>
      <c r="O5647" s="6" t="s">
        <v>613</v>
      </c>
      <c r="P5647" s="6">
        <v>58501</v>
      </c>
      <c r="Q5647" t="s">
        <v>339</v>
      </c>
      <c r="R5647" t="s">
        <v>16</v>
      </c>
      <c r="S5647" s="4">
        <v>41068</v>
      </c>
      <c r="T5647" s="7">
        <f>S5647-E5647</f>
        <v>1</v>
      </c>
      <c r="U5647" t="s">
        <v>14211</v>
      </c>
      <c r="V5647" s="6" t="s">
        <v>14257</v>
      </c>
      <c r="W5647" t="s">
        <v>14258</v>
      </c>
      <c r="X5647" t="s">
        <v>14201</v>
      </c>
      <c r="Y5647" t="str">
        <f>VLOOKUP(R5647,Managers!$A:$B,2,)</f>
        <v>Josh Martinez</v>
      </c>
      <c r="Z5647" s="11">
        <f>VLOOKUP(X5647,HourlyWages!$A:$B,2,0)</f>
        <v>53</v>
      </c>
      <c r="AA5647">
        <v>1</v>
      </c>
    </row>
    <row r="5648" spans="1:27" x14ac:dyDescent="0.3">
      <c r="A5648" t="b">
        <f>COUNTIF($C$1:C5648, C5648)&gt;1</f>
        <v>0</v>
      </c>
      <c r="B5648" t="b">
        <f>VLOOKUP(C5648,Sheet3!$A:$B,2,0) &gt; 1</f>
        <v>0</v>
      </c>
      <c r="C5648">
        <v>5647</v>
      </c>
      <c r="D5648">
        <v>39943</v>
      </c>
      <c r="E5648" s="4">
        <v>41067</v>
      </c>
      <c r="F5648">
        <v>12</v>
      </c>
      <c r="G5648" s="15">
        <f>I5648*F5648</f>
        <v>1800</v>
      </c>
      <c r="H5648" s="9">
        <v>0.09</v>
      </c>
      <c r="I5648" s="13">
        <f>VLOOKUP($U5648,Pricebook!$A:$D,4,0)</f>
        <v>150</v>
      </c>
      <c r="J5648" s="11">
        <f>G5648*(1-H5648)</f>
        <v>1638</v>
      </c>
      <c r="K5648" t="s">
        <v>530</v>
      </c>
      <c r="L5648" t="s">
        <v>430</v>
      </c>
      <c r="M5648" t="str">
        <f>VLOOKUP($L5648,Companies!$A:$G,7,)</f>
        <v>Electronic Components</v>
      </c>
      <c r="N5648" t="str">
        <f>VLOOKUP($L5648,Companies!$A:$G,6,)</f>
        <v>Technology</v>
      </c>
      <c r="O5648" s="6" t="s">
        <v>613</v>
      </c>
      <c r="P5648" s="6">
        <v>58501</v>
      </c>
      <c r="Q5648" t="s">
        <v>339</v>
      </c>
      <c r="R5648" t="s">
        <v>16</v>
      </c>
      <c r="S5648" s="4">
        <v>41069</v>
      </c>
      <c r="T5648" s="7">
        <f>S5648-E5648</f>
        <v>2</v>
      </c>
      <c r="U5648" t="s">
        <v>14210</v>
      </c>
      <c r="V5648" s="6" t="s">
        <v>14254</v>
      </c>
      <c r="W5648" t="s">
        <v>14269</v>
      </c>
      <c r="X5648" t="s">
        <v>14191</v>
      </c>
      <c r="Y5648" t="str">
        <f>VLOOKUP(R5648,Managers!$A:$B,2,)</f>
        <v>Josh Martinez</v>
      </c>
      <c r="Z5648" s="11">
        <f>VLOOKUP(X5648,HourlyWages!$A:$B,2,0)</f>
        <v>60</v>
      </c>
      <c r="AA5648">
        <v>1</v>
      </c>
    </row>
    <row r="5649" spans="1:27" x14ac:dyDescent="0.3">
      <c r="A5649" t="b">
        <f>COUNTIF($C$1:C5649, C5649)&gt;1</f>
        <v>0</v>
      </c>
      <c r="B5649" t="b">
        <f>VLOOKUP(C5649,Sheet3!$A:$B,2,0) &gt; 1</f>
        <v>0</v>
      </c>
      <c r="C5649">
        <v>5648</v>
      </c>
      <c r="D5649">
        <v>39972</v>
      </c>
      <c r="E5649" s="4">
        <v>41177</v>
      </c>
      <c r="F5649">
        <v>35</v>
      </c>
      <c r="G5649" s="15">
        <f>I5649*F5649</f>
        <v>7000</v>
      </c>
      <c r="H5649" s="9">
        <v>0.03</v>
      </c>
      <c r="I5649" s="13">
        <f>VLOOKUP($U5649,Pricebook!$A:$D,4,0)</f>
        <v>200</v>
      </c>
      <c r="J5649" s="11">
        <f>G5649*(1-H5649)</f>
        <v>6790</v>
      </c>
      <c r="K5649" t="s">
        <v>259</v>
      </c>
      <c r="L5649" t="s">
        <v>260</v>
      </c>
      <c r="M5649" t="str">
        <f>VLOOKUP($L5649,Companies!$A:$G,7,)</f>
        <v>Packaged Foods</v>
      </c>
      <c r="N5649" t="str">
        <f>VLOOKUP($L5649,Companies!$A:$G,6,)</f>
        <v>Consumer Non-Durables</v>
      </c>
      <c r="O5649" s="6" t="s">
        <v>930</v>
      </c>
      <c r="P5649" s="6">
        <v>14609</v>
      </c>
      <c r="Q5649" t="s">
        <v>60</v>
      </c>
      <c r="R5649" t="s">
        <v>61</v>
      </c>
      <c r="S5649" s="4">
        <v>41178</v>
      </c>
      <c r="T5649" s="7">
        <f>S5649-E5649</f>
        <v>1</v>
      </c>
      <c r="U5649" t="s">
        <v>14214</v>
      </c>
      <c r="V5649" s="6" t="s">
        <v>14251</v>
      </c>
      <c r="W5649" t="s">
        <v>14252</v>
      </c>
      <c r="X5649" t="s">
        <v>14186</v>
      </c>
      <c r="Y5649" t="str">
        <f>VLOOKUP(R5649,Managers!$A:$B,2,)</f>
        <v>Allen Young</v>
      </c>
      <c r="Z5649" s="11">
        <f>VLOOKUP(X5649,HourlyWages!$A:$B,2,0)</f>
        <v>67</v>
      </c>
      <c r="AA5649">
        <v>1</v>
      </c>
    </row>
    <row r="5650" spans="1:27" x14ac:dyDescent="0.3">
      <c r="A5650" t="b">
        <f>COUNTIF($C$1:C5650, C5650)&gt;1</f>
        <v>0</v>
      </c>
      <c r="B5650" t="b">
        <f>VLOOKUP(C5650,Sheet3!$A:$B,2,0) &gt; 1</f>
        <v>0</v>
      </c>
      <c r="C5650">
        <v>5649</v>
      </c>
      <c r="D5650">
        <v>39972</v>
      </c>
      <c r="E5650" s="4">
        <v>41177</v>
      </c>
      <c r="F5650">
        <v>36</v>
      </c>
      <c r="G5650" s="15">
        <f>I5650*F5650</f>
        <v>7200</v>
      </c>
      <c r="H5650" s="9">
        <v>0.01</v>
      </c>
      <c r="I5650" s="13">
        <f>VLOOKUP($U5650,Pricebook!$A:$D,4,0)</f>
        <v>200</v>
      </c>
      <c r="J5650" s="11">
        <f>G5650*(1-H5650)</f>
        <v>7128</v>
      </c>
      <c r="K5650" t="s">
        <v>259</v>
      </c>
      <c r="L5650" t="s">
        <v>260</v>
      </c>
      <c r="M5650" t="str">
        <f>VLOOKUP($L5650,Companies!$A:$G,7,)</f>
        <v>Packaged Foods</v>
      </c>
      <c r="N5650" t="str">
        <f>VLOOKUP($L5650,Companies!$A:$G,6,)</f>
        <v>Consumer Non-Durables</v>
      </c>
      <c r="O5650" s="6" t="s">
        <v>930</v>
      </c>
      <c r="P5650" s="6">
        <v>14609</v>
      </c>
      <c r="Q5650" t="s">
        <v>60</v>
      </c>
      <c r="R5650" t="s">
        <v>61</v>
      </c>
      <c r="S5650" s="4">
        <v>41179</v>
      </c>
      <c r="T5650" s="7">
        <f>S5650-E5650</f>
        <v>2</v>
      </c>
      <c r="U5650" t="s">
        <v>14214</v>
      </c>
      <c r="V5650" s="6" t="s">
        <v>14254</v>
      </c>
      <c r="W5650" t="s">
        <v>14256</v>
      </c>
      <c r="X5650" t="s">
        <v>14198</v>
      </c>
      <c r="Y5650" t="str">
        <f>VLOOKUP(R5650,Managers!$A:$B,2,)</f>
        <v>Allen Young</v>
      </c>
      <c r="Z5650" s="11">
        <f>VLOOKUP(X5650,HourlyWages!$A:$B,2,0)</f>
        <v>51</v>
      </c>
      <c r="AA5650">
        <v>1</v>
      </c>
    </row>
    <row r="5651" spans="1:27" x14ac:dyDescent="0.3">
      <c r="A5651" t="b">
        <f>COUNTIF($C$1:C5651, C5651)&gt;1</f>
        <v>0</v>
      </c>
      <c r="B5651" t="b">
        <f>VLOOKUP(C5651,Sheet3!$A:$B,2,0) &gt; 1</f>
        <v>0</v>
      </c>
      <c r="C5651">
        <v>5650</v>
      </c>
      <c r="D5651">
        <v>39972</v>
      </c>
      <c r="E5651" s="4">
        <v>41177</v>
      </c>
      <c r="F5651">
        <v>19</v>
      </c>
      <c r="G5651" s="15">
        <f>I5651*F5651</f>
        <v>3040</v>
      </c>
      <c r="H5651" s="9">
        <v>0.05</v>
      </c>
      <c r="I5651" s="13">
        <f>VLOOKUP($U5651,Pricebook!$A:$D,4,0)</f>
        <v>160</v>
      </c>
      <c r="J5651" s="11">
        <f>G5651*(1-H5651)</f>
        <v>2888</v>
      </c>
      <c r="K5651" t="s">
        <v>259</v>
      </c>
      <c r="L5651" t="s">
        <v>260</v>
      </c>
      <c r="M5651" t="str">
        <f>VLOOKUP($L5651,Companies!$A:$G,7,)</f>
        <v>Packaged Foods</v>
      </c>
      <c r="N5651" t="str">
        <f>VLOOKUP($L5651,Companies!$A:$G,6,)</f>
        <v>Consumer Non-Durables</v>
      </c>
      <c r="O5651" s="6" t="s">
        <v>1321</v>
      </c>
      <c r="P5651" s="6">
        <v>13440</v>
      </c>
      <c r="Q5651" t="s">
        <v>60</v>
      </c>
      <c r="R5651" t="s">
        <v>61</v>
      </c>
      <c r="S5651" s="4">
        <v>41180</v>
      </c>
      <c r="T5651" s="7">
        <f>S5651-E5651</f>
        <v>3</v>
      </c>
      <c r="U5651" t="s">
        <v>14218</v>
      </c>
      <c r="V5651" s="6" t="s">
        <v>14251</v>
      </c>
      <c r="W5651" t="s">
        <v>14260</v>
      </c>
      <c r="X5651" t="s">
        <v>14192</v>
      </c>
      <c r="Y5651" t="str">
        <f>VLOOKUP(R5651,Managers!$A:$B,2,)</f>
        <v>Allen Young</v>
      </c>
      <c r="Z5651" s="11">
        <f>VLOOKUP(X5651,HourlyWages!$A:$B,2,0)</f>
        <v>75</v>
      </c>
      <c r="AA5651">
        <v>1</v>
      </c>
    </row>
    <row r="5652" spans="1:27" x14ac:dyDescent="0.3">
      <c r="A5652" t="b">
        <f>COUNTIF($C$1:C5652, C5652)&gt;1</f>
        <v>0</v>
      </c>
      <c r="B5652" t="b">
        <f>VLOOKUP(C5652,Sheet3!$A:$B,2,0) &gt; 1</f>
        <v>0</v>
      </c>
      <c r="C5652">
        <v>5651</v>
      </c>
      <c r="D5652">
        <v>40001</v>
      </c>
      <c r="E5652" s="4">
        <v>40598</v>
      </c>
      <c r="F5652">
        <v>46</v>
      </c>
      <c r="G5652" s="15">
        <f>I5652*F5652</f>
        <v>7820</v>
      </c>
      <c r="H5652" s="9">
        <v>0.1</v>
      </c>
      <c r="I5652" s="13">
        <f>VLOOKUP($U5652,Pricebook!$A:$D,4,0)</f>
        <v>170</v>
      </c>
      <c r="J5652" s="11">
        <f>G5652*(1-H5652)</f>
        <v>7038</v>
      </c>
      <c r="K5652" t="s">
        <v>2693</v>
      </c>
      <c r="L5652" t="s">
        <v>621</v>
      </c>
      <c r="M5652" t="str">
        <f>VLOOKUP($L5652,Companies!$A:$G,7,)</f>
        <v>Semiconductors</v>
      </c>
      <c r="N5652" t="str">
        <f>VLOOKUP($L5652,Companies!$A:$G,6,)</f>
        <v>Technology</v>
      </c>
      <c r="O5652" s="6" t="s">
        <v>2694</v>
      </c>
      <c r="P5652" s="6">
        <v>75019</v>
      </c>
      <c r="Q5652" t="s">
        <v>48</v>
      </c>
      <c r="R5652" t="s">
        <v>16</v>
      </c>
      <c r="S5652" s="4">
        <v>40600</v>
      </c>
      <c r="T5652" s="7">
        <f>S5652-E5652</f>
        <v>2</v>
      </c>
      <c r="U5652" t="s">
        <v>14219</v>
      </c>
      <c r="V5652" s="6" t="s">
        <v>14251</v>
      </c>
      <c r="W5652" t="s">
        <v>14266</v>
      </c>
      <c r="X5652" t="s">
        <v>14196</v>
      </c>
      <c r="Y5652" t="str">
        <f>VLOOKUP(R5652,Managers!$A:$B,2,)</f>
        <v>Josh Martinez</v>
      </c>
      <c r="Z5652" s="11">
        <f>VLOOKUP(X5652,HourlyWages!$A:$B,2,0)</f>
        <v>58</v>
      </c>
      <c r="AA5652">
        <v>1</v>
      </c>
    </row>
    <row r="5653" spans="1:27" x14ac:dyDescent="0.3">
      <c r="A5653" t="b">
        <f>COUNTIF($C$1:C5653, C5653)&gt;1</f>
        <v>0</v>
      </c>
      <c r="B5653" t="b">
        <f>VLOOKUP(C5653,Sheet3!$A:$B,2,0) &gt; 1</f>
        <v>0</v>
      </c>
      <c r="C5653">
        <v>5652</v>
      </c>
      <c r="D5653">
        <v>40005</v>
      </c>
      <c r="E5653" s="4">
        <v>40384</v>
      </c>
      <c r="F5653">
        <v>20</v>
      </c>
      <c r="G5653" s="15">
        <f>I5653*F5653</f>
        <v>2500</v>
      </c>
      <c r="H5653" s="9">
        <v>0.1</v>
      </c>
      <c r="I5653" s="13">
        <f>VLOOKUP($U5653,Pricebook!$A:$D,4,0)</f>
        <v>125</v>
      </c>
      <c r="J5653" s="11">
        <f>G5653*(1-H5653)</f>
        <v>2250</v>
      </c>
      <c r="K5653" t="s">
        <v>1282</v>
      </c>
      <c r="L5653" t="s">
        <v>538</v>
      </c>
      <c r="M5653" t="str">
        <f>VLOOKUP($L5653,Companies!$A:$G,7,)</f>
        <v>Major Pharmaceuticals</v>
      </c>
      <c r="N5653" t="str">
        <f>VLOOKUP($L5653,Companies!$A:$G,6,)</f>
        <v>Health Care</v>
      </c>
      <c r="O5653" s="6" t="s">
        <v>488</v>
      </c>
      <c r="P5653" s="6" t="s">
        <v>489</v>
      </c>
      <c r="Q5653" t="s">
        <v>91</v>
      </c>
      <c r="R5653" t="s">
        <v>61</v>
      </c>
      <c r="S5653" s="4">
        <v>40387</v>
      </c>
      <c r="T5653" s="7">
        <f>S5653-E5653</f>
        <v>3</v>
      </c>
      <c r="U5653" t="s">
        <v>14208</v>
      </c>
      <c r="V5653" s="6" t="s">
        <v>14251</v>
      </c>
      <c r="W5653" t="s">
        <v>14263</v>
      </c>
      <c r="X5653" t="s">
        <v>14196</v>
      </c>
      <c r="Y5653" t="str">
        <f>VLOOKUP(R5653,Managers!$A:$B,2,)</f>
        <v>Allen Young</v>
      </c>
      <c r="Z5653" s="11">
        <f>VLOOKUP(X5653,HourlyWages!$A:$B,2,0)</f>
        <v>58</v>
      </c>
      <c r="AA5653">
        <v>1</v>
      </c>
    </row>
    <row r="5654" spans="1:27" x14ac:dyDescent="0.3">
      <c r="A5654" t="b">
        <f>COUNTIF($C$1:C5654, C5654)&gt;1</f>
        <v>0</v>
      </c>
      <c r="B5654" t="b">
        <f>VLOOKUP(C5654,Sheet3!$A:$B,2,0) &gt; 1</f>
        <v>0</v>
      </c>
      <c r="C5654">
        <v>5653</v>
      </c>
      <c r="D5654">
        <v>40005</v>
      </c>
      <c r="E5654" s="4">
        <v>40384</v>
      </c>
      <c r="F5654">
        <v>9</v>
      </c>
      <c r="G5654" s="15">
        <f>I5654*F5654</f>
        <v>1800</v>
      </c>
      <c r="H5654" s="9">
        <v>0.03</v>
      </c>
      <c r="I5654" s="13">
        <f>VLOOKUP($U5654,Pricebook!$A:$D,4,0)</f>
        <v>200</v>
      </c>
      <c r="J5654" s="11">
        <f>G5654*(1-H5654)</f>
        <v>1746</v>
      </c>
      <c r="K5654" t="s">
        <v>1282</v>
      </c>
      <c r="L5654" t="s">
        <v>538</v>
      </c>
      <c r="M5654" t="str">
        <f>VLOOKUP($L5654,Companies!$A:$G,7,)</f>
        <v>Major Pharmaceuticals</v>
      </c>
      <c r="N5654" t="str">
        <f>VLOOKUP($L5654,Companies!$A:$G,6,)</f>
        <v>Health Care</v>
      </c>
      <c r="O5654" s="6" t="s">
        <v>2136</v>
      </c>
      <c r="P5654" s="6" t="s">
        <v>2137</v>
      </c>
      <c r="Q5654" t="s">
        <v>87</v>
      </c>
      <c r="R5654" t="s">
        <v>61</v>
      </c>
      <c r="S5654" s="4">
        <v>40384</v>
      </c>
      <c r="T5654" s="7">
        <f>S5654-E5654</f>
        <v>0</v>
      </c>
      <c r="U5654" t="s">
        <v>14206</v>
      </c>
      <c r="V5654" s="6" t="s">
        <v>14251</v>
      </c>
      <c r="W5654" t="s">
        <v>14263</v>
      </c>
      <c r="X5654" t="s">
        <v>14200</v>
      </c>
      <c r="Y5654" t="str">
        <f>VLOOKUP(R5654,Managers!$A:$B,2,)</f>
        <v>Allen Young</v>
      </c>
      <c r="Z5654" s="11">
        <f>VLOOKUP(X5654,HourlyWages!$A:$B,2,0)</f>
        <v>59</v>
      </c>
      <c r="AA5654">
        <v>1</v>
      </c>
    </row>
    <row r="5655" spans="1:27" x14ac:dyDescent="0.3">
      <c r="A5655" t="b">
        <f>COUNTIF($C$1:C5655, C5655)&gt;1</f>
        <v>0</v>
      </c>
      <c r="B5655" t="b">
        <f>VLOOKUP(C5655,Sheet3!$A:$B,2,0) &gt; 1</f>
        <v>0</v>
      </c>
      <c r="C5655">
        <v>5654</v>
      </c>
      <c r="D5655">
        <v>40006</v>
      </c>
      <c r="E5655" s="4">
        <v>39979</v>
      </c>
      <c r="F5655">
        <v>35</v>
      </c>
      <c r="G5655" s="15">
        <f>I5655*F5655</f>
        <v>5600</v>
      </c>
      <c r="H5655" s="9">
        <v>0.03</v>
      </c>
      <c r="I5655" s="13">
        <f>VLOOKUP($U5655,Pricebook!$A:$D,4,0)</f>
        <v>160</v>
      </c>
      <c r="J5655" s="11">
        <f>G5655*(1-H5655)</f>
        <v>5432</v>
      </c>
      <c r="K5655" t="s">
        <v>1168</v>
      </c>
      <c r="L5655" t="s">
        <v>747</v>
      </c>
      <c r="M5655" t="str">
        <f>VLOOKUP($L5655,Companies!$A:$G,7,)</f>
        <v>Computer Software: Prepackaged Software</v>
      </c>
      <c r="N5655" t="str">
        <f>VLOOKUP($L5655,Companies!$A:$G,6,)</f>
        <v>Technology</v>
      </c>
      <c r="O5655" s="6" t="s">
        <v>2164</v>
      </c>
      <c r="P5655" s="6">
        <v>97030</v>
      </c>
      <c r="Q5655" t="s">
        <v>43</v>
      </c>
      <c r="R5655" t="s">
        <v>23</v>
      </c>
      <c r="S5655" s="4">
        <v>39981</v>
      </c>
      <c r="T5655" s="7">
        <f>S5655-E5655</f>
        <v>2</v>
      </c>
      <c r="U5655" t="s">
        <v>14218</v>
      </c>
      <c r="V5655" s="6" t="s">
        <v>14257</v>
      </c>
      <c r="W5655" t="s">
        <v>14259</v>
      </c>
      <c r="X5655" t="s">
        <v>14186</v>
      </c>
      <c r="Y5655" t="str">
        <f>VLOOKUP(R5655,Managers!$A:$B,2,)</f>
        <v>Bob Turner</v>
      </c>
      <c r="Z5655" s="11">
        <f>VLOOKUP(X5655,HourlyWages!$A:$B,2,0)</f>
        <v>67</v>
      </c>
      <c r="AA5655">
        <v>1</v>
      </c>
    </row>
    <row r="5656" spans="1:27" x14ac:dyDescent="0.3">
      <c r="A5656" t="b">
        <f>COUNTIF($C$1:C5656, C5656)&gt;1</f>
        <v>0</v>
      </c>
      <c r="B5656" t="b">
        <f>VLOOKUP(C5656,Sheet3!$A:$B,2,0) &gt; 1</f>
        <v>0</v>
      </c>
      <c r="C5656">
        <v>5655</v>
      </c>
      <c r="D5656">
        <v>40006</v>
      </c>
      <c r="E5656" s="4">
        <v>39979</v>
      </c>
      <c r="F5656">
        <v>48</v>
      </c>
      <c r="G5656" s="15">
        <f>I5656*F5656</f>
        <v>5760</v>
      </c>
      <c r="H5656" s="9">
        <v>0.04</v>
      </c>
      <c r="I5656" s="13">
        <f>VLOOKUP($U5656,Pricebook!$A:$D,4,0)</f>
        <v>120</v>
      </c>
      <c r="J5656" s="11">
        <f>G5656*(1-H5656)</f>
        <v>5529.5999999999995</v>
      </c>
      <c r="K5656" t="s">
        <v>1168</v>
      </c>
      <c r="L5656" t="s">
        <v>747</v>
      </c>
      <c r="M5656" t="str">
        <f>VLOOKUP($L5656,Companies!$A:$G,7,)</f>
        <v>Computer Software: Prepackaged Software</v>
      </c>
      <c r="N5656" t="str">
        <f>VLOOKUP($L5656,Companies!$A:$G,6,)</f>
        <v>Technology</v>
      </c>
      <c r="O5656" s="6" t="s">
        <v>2164</v>
      </c>
      <c r="P5656" s="6">
        <v>97030</v>
      </c>
      <c r="Q5656" t="s">
        <v>43</v>
      </c>
      <c r="R5656" t="s">
        <v>23</v>
      </c>
      <c r="S5656" s="4">
        <v>39980</v>
      </c>
      <c r="T5656" s="7">
        <f>S5656-E5656</f>
        <v>1</v>
      </c>
      <c r="U5656" t="s">
        <v>14212</v>
      </c>
      <c r="V5656" s="6" t="s">
        <v>14251</v>
      </c>
      <c r="W5656" t="s">
        <v>14267</v>
      </c>
      <c r="X5656" t="s">
        <v>14187</v>
      </c>
      <c r="Y5656" t="str">
        <f>VLOOKUP(R5656,Managers!$A:$B,2,)</f>
        <v>Bob Turner</v>
      </c>
      <c r="Z5656" s="11">
        <f>VLOOKUP(X5656,HourlyWages!$A:$B,2,0)</f>
        <v>45</v>
      </c>
      <c r="AA5656">
        <v>1</v>
      </c>
    </row>
    <row r="5657" spans="1:27" x14ac:dyDescent="0.3">
      <c r="A5657" t="b">
        <f>COUNTIF($C$1:C5657, C5657)&gt;1</f>
        <v>0</v>
      </c>
      <c r="B5657" t="b">
        <f>VLOOKUP(C5657,Sheet3!$A:$B,2,0) &gt; 1</f>
        <v>0</v>
      </c>
      <c r="C5657">
        <v>5656</v>
      </c>
      <c r="D5657">
        <v>40007</v>
      </c>
      <c r="E5657" s="4">
        <v>41151</v>
      </c>
      <c r="F5657">
        <v>45</v>
      </c>
      <c r="G5657" s="15">
        <f>I5657*F5657</f>
        <v>5400</v>
      </c>
      <c r="H5657" s="9">
        <v>0.02</v>
      </c>
      <c r="I5657" s="13">
        <f>VLOOKUP($U5657,Pricebook!$A:$D,4,0)</f>
        <v>120</v>
      </c>
      <c r="J5657" s="11">
        <f>G5657*(1-H5657)</f>
        <v>5292</v>
      </c>
      <c r="K5657" t="s">
        <v>1485</v>
      </c>
      <c r="L5657" t="s">
        <v>482</v>
      </c>
      <c r="M5657" t="str">
        <f>VLOOKUP($L5657,Companies!$A:$G,7,)</f>
        <v>Television Services</v>
      </c>
      <c r="N5657" t="str">
        <f>VLOOKUP($L5657,Companies!$A:$G,6,)</f>
        <v>Consumer Services</v>
      </c>
      <c r="O5657" s="6" t="s">
        <v>2003</v>
      </c>
      <c r="P5657" s="6">
        <v>84117</v>
      </c>
      <c r="Q5657" t="s">
        <v>201</v>
      </c>
      <c r="R5657" t="s">
        <v>23</v>
      </c>
      <c r="S5657" s="4">
        <v>41153</v>
      </c>
      <c r="T5657" s="7">
        <f>S5657-E5657</f>
        <v>2</v>
      </c>
      <c r="U5657" t="s">
        <v>14212</v>
      </c>
      <c r="V5657" s="6" t="s">
        <v>14251</v>
      </c>
      <c r="W5657" t="s">
        <v>14267</v>
      </c>
      <c r="X5657" t="s">
        <v>14186</v>
      </c>
      <c r="Y5657" t="str">
        <f>VLOOKUP(R5657,Managers!$A:$B,2,)</f>
        <v>Bob Turner</v>
      </c>
      <c r="Z5657" s="11">
        <f>VLOOKUP(X5657,HourlyWages!$A:$B,2,0)</f>
        <v>67</v>
      </c>
      <c r="AA5657">
        <v>1</v>
      </c>
    </row>
    <row r="5658" spans="1:27" x14ac:dyDescent="0.3">
      <c r="A5658" t="b">
        <f>COUNTIF($C$1:C5658, C5658)&gt;1</f>
        <v>0</v>
      </c>
      <c r="B5658" t="b">
        <f>VLOOKUP(C5658,Sheet3!$A:$B,2,0) &gt; 1</f>
        <v>0</v>
      </c>
      <c r="C5658">
        <v>5657</v>
      </c>
      <c r="D5658">
        <v>40032</v>
      </c>
      <c r="E5658" s="4">
        <v>41243</v>
      </c>
      <c r="F5658">
        <v>9</v>
      </c>
      <c r="G5658" s="15">
        <f>I5658*F5658</f>
        <v>1350</v>
      </c>
      <c r="H5658" s="9">
        <v>0.06</v>
      </c>
      <c r="I5658" s="13">
        <f>VLOOKUP($U5658,Pricebook!$A:$D,4,0)</f>
        <v>150</v>
      </c>
      <c r="J5658" s="11">
        <f>G5658*(1-H5658)</f>
        <v>1269</v>
      </c>
      <c r="K5658" t="s">
        <v>1707</v>
      </c>
      <c r="L5658" t="s">
        <v>344</v>
      </c>
      <c r="M5658" t="str">
        <f>VLOOKUP($L5658,Companies!$A:$G,7,)</f>
        <v>Food Chains</v>
      </c>
      <c r="N5658" t="str">
        <f>VLOOKUP($L5658,Companies!$A:$G,6,)</f>
        <v>Consumer Services</v>
      </c>
      <c r="O5658" s="6" t="s">
        <v>2695</v>
      </c>
      <c r="P5658" s="6">
        <v>33063</v>
      </c>
      <c r="Q5658" t="s">
        <v>101</v>
      </c>
      <c r="R5658" t="s">
        <v>34</v>
      </c>
      <c r="S5658" s="4">
        <v>41250</v>
      </c>
      <c r="T5658" s="7">
        <f>S5658-E5658</f>
        <v>7</v>
      </c>
      <c r="U5658" t="s">
        <v>14216</v>
      </c>
      <c r="V5658" s="6" t="s">
        <v>14254</v>
      </c>
      <c r="W5658" t="s">
        <v>14265</v>
      </c>
      <c r="X5658" t="s">
        <v>14199</v>
      </c>
      <c r="Y5658" t="str">
        <f>VLOOKUP(R5658,Managers!$A:$B,2,)</f>
        <v>Frank Mitchell</v>
      </c>
      <c r="Z5658" s="11">
        <f>VLOOKUP(X5658,HourlyWages!$A:$B,2,0)</f>
        <v>68</v>
      </c>
      <c r="AA5658">
        <v>1</v>
      </c>
    </row>
    <row r="5659" spans="1:27" x14ac:dyDescent="0.3">
      <c r="A5659" t="b">
        <f>COUNTIF($C$1:C5659, C5659)&gt;1</f>
        <v>0</v>
      </c>
      <c r="B5659" t="b">
        <f>VLOOKUP(C5659,Sheet3!$A:$B,2,0) &gt; 1</f>
        <v>0</v>
      </c>
      <c r="C5659">
        <v>5658</v>
      </c>
      <c r="D5659">
        <v>40034</v>
      </c>
      <c r="E5659" s="4">
        <v>40612</v>
      </c>
      <c r="F5659">
        <v>47</v>
      </c>
      <c r="G5659" s="15">
        <f>I5659*F5659</f>
        <v>5170</v>
      </c>
      <c r="H5659" s="9">
        <v>0</v>
      </c>
      <c r="I5659" s="13">
        <f>VLOOKUP($U5659,Pricebook!$A:$D,4,0)</f>
        <v>110</v>
      </c>
      <c r="J5659" s="11">
        <f>G5659*(1-H5659)</f>
        <v>5170</v>
      </c>
      <c r="K5659" t="s">
        <v>753</v>
      </c>
      <c r="L5659" t="s">
        <v>27</v>
      </c>
      <c r="M5659" t="str">
        <f>VLOOKUP($L5659,Companies!$A:$G,7,)</f>
        <v>Television Services</v>
      </c>
      <c r="N5659" t="str">
        <f>VLOOKUP($L5659,Companies!$A:$G,6,)</f>
        <v>Consumer Services</v>
      </c>
      <c r="O5659" s="6" t="s">
        <v>902</v>
      </c>
      <c r="P5659" s="6">
        <v>98373</v>
      </c>
      <c r="Q5659" t="s">
        <v>22</v>
      </c>
      <c r="R5659" t="s">
        <v>23</v>
      </c>
      <c r="S5659" s="4">
        <v>40613</v>
      </c>
      <c r="T5659" s="7">
        <f>S5659-E5659</f>
        <v>1</v>
      </c>
      <c r="U5659" t="s">
        <v>14215</v>
      </c>
      <c r="V5659" s="6" t="s">
        <v>14251</v>
      </c>
      <c r="W5659" t="s">
        <v>14263</v>
      </c>
      <c r="X5659" t="s">
        <v>14198</v>
      </c>
      <c r="Y5659" t="str">
        <f>VLOOKUP(R5659,Managers!$A:$B,2,)</f>
        <v>Bob Turner</v>
      </c>
      <c r="Z5659" s="11">
        <f>VLOOKUP(X5659,HourlyWages!$A:$B,2,0)</f>
        <v>51</v>
      </c>
      <c r="AA5659">
        <v>1</v>
      </c>
    </row>
    <row r="5660" spans="1:27" x14ac:dyDescent="0.3">
      <c r="A5660" t="b">
        <f>COUNTIF($C$1:C5660, C5660)&gt;1</f>
        <v>0</v>
      </c>
      <c r="B5660" t="b">
        <f>VLOOKUP(C5660,Sheet3!$A:$B,2,0) &gt; 1</f>
        <v>0</v>
      </c>
      <c r="C5660">
        <v>5659</v>
      </c>
      <c r="D5660">
        <v>40036</v>
      </c>
      <c r="E5660" s="4">
        <v>40336</v>
      </c>
      <c r="F5660">
        <v>10</v>
      </c>
      <c r="G5660" s="15">
        <f>I5660*F5660</f>
        <v>1500</v>
      </c>
      <c r="H5660" s="9">
        <v>0.02</v>
      </c>
      <c r="I5660" s="13">
        <f>VLOOKUP($U5660,Pricebook!$A:$D,4,0)</f>
        <v>150</v>
      </c>
      <c r="J5660" s="11">
        <f>G5660*(1-H5660)</f>
        <v>1470</v>
      </c>
      <c r="K5660" t="s">
        <v>2154</v>
      </c>
      <c r="L5660" t="s">
        <v>64</v>
      </c>
      <c r="M5660" t="str">
        <f>VLOOKUP($L5660,Companies!$A:$G,7,)</f>
        <v>Semiconductors</v>
      </c>
      <c r="N5660" t="str">
        <f>VLOOKUP($L5660,Companies!$A:$G,6,)</f>
        <v>Technology</v>
      </c>
      <c r="O5660" s="6" t="s">
        <v>1675</v>
      </c>
      <c r="P5660" s="6">
        <v>60516</v>
      </c>
      <c r="Q5660" t="s">
        <v>15</v>
      </c>
      <c r="R5660" t="s">
        <v>16</v>
      </c>
      <c r="S5660" s="4">
        <v>40337</v>
      </c>
      <c r="T5660" s="7">
        <f>S5660-E5660</f>
        <v>1</v>
      </c>
      <c r="U5660" t="s">
        <v>14210</v>
      </c>
      <c r="V5660" s="6" t="s">
        <v>14254</v>
      </c>
      <c r="W5660" t="s">
        <v>14269</v>
      </c>
      <c r="X5660" t="s">
        <v>14198</v>
      </c>
      <c r="Y5660" t="str">
        <f>VLOOKUP(R5660,Managers!$A:$B,2,)</f>
        <v>Josh Martinez</v>
      </c>
      <c r="Z5660" s="11">
        <f>VLOOKUP(X5660,HourlyWages!$A:$B,2,0)</f>
        <v>51</v>
      </c>
      <c r="AA5660">
        <v>1</v>
      </c>
    </row>
    <row r="5661" spans="1:27" x14ac:dyDescent="0.3">
      <c r="A5661" t="b">
        <f>COUNTIF($C$1:C5661, C5661)&gt;1</f>
        <v>0</v>
      </c>
      <c r="B5661" t="b">
        <f>VLOOKUP(C5661,Sheet3!$A:$B,2,0) &gt; 1</f>
        <v>0</v>
      </c>
      <c r="C5661">
        <v>5660</v>
      </c>
      <c r="D5661">
        <v>40065</v>
      </c>
      <c r="E5661" s="4">
        <v>40956</v>
      </c>
      <c r="F5661">
        <v>49</v>
      </c>
      <c r="G5661" s="15">
        <f>I5661*F5661</f>
        <v>7350</v>
      </c>
      <c r="H5661" s="9">
        <v>0.06</v>
      </c>
      <c r="I5661" s="13">
        <f>VLOOKUP($U5661,Pricebook!$A:$D,4,0)</f>
        <v>150</v>
      </c>
      <c r="J5661" s="11">
        <f>G5661*(1-H5661)</f>
        <v>6909</v>
      </c>
      <c r="K5661" t="s">
        <v>1448</v>
      </c>
      <c r="L5661" t="s">
        <v>844</v>
      </c>
      <c r="M5661" t="str">
        <f>VLOOKUP($L5661,Companies!$A:$G,7,)</f>
        <v>Electronic Components</v>
      </c>
      <c r="N5661" t="str">
        <f>VLOOKUP($L5661,Companies!$A:$G,6,)</f>
        <v>Technology</v>
      </c>
      <c r="O5661" s="6" t="s">
        <v>1114</v>
      </c>
      <c r="P5661" s="6">
        <v>84106</v>
      </c>
      <c r="Q5661" t="s">
        <v>201</v>
      </c>
      <c r="R5661" t="s">
        <v>23</v>
      </c>
      <c r="S5661" s="4">
        <v>40957</v>
      </c>
      <c r="T5661" s="7">
        <f>S5661-E5661</f>
        <v>1</v>
      </c>
      <c r="U5661" t="s">
        <v>14222</v>
      </c>
      <c r="V5661" s="6" t="s">
        <v>14254</v>
      </c>
      <c r="W5661" t="s">
        <v>14256</v>
      </c>
      <c r="X5661" t="s">
        <v>14188</v>
      </c>
      <c r="Y5661" t="str">
        <f>VLOOKUP(R5661,Managers!$A:$B,2,)</f>
        <v>Bob Turner</v>
      </c>
      <c r="Z5661" s="11">
        <f>VLOOKUP(X5661,HourlyWages!$A:$B,2,0)</f>
        <v>52</v>
      </c>
      <c r="AA5661">
        <v>1</v>
      </c>
    </row>
    <row r="5662" spans="1:27" x14ac:dyDescent="0.3">
      <c r="A5662" t="b">
        <f>COUNTIF($C$1:C5662, C5662)&gt;1</f>
        <v>0</v>
      </c>
      <c r="B5662" t="b">
        <f>VLOOKUP(C5662,Sheet3!$A:$B,2,0) &gt; 1</f>
        <v>0</v>
      </c>
      <c r="C5662">
        <v>5661</v>
      </c>
      <c r="D5662">
        <v>40065</v>
      </c>
      <c r="E5662" s="4">
        <v>40956</v>
      </c>
      <c r="F5662">
        <v>4</v>
      </c>
      <c r="G5662" s="15">
        <f>I5662*F5662</f>
        <v>600</v>
      </c>
      <c r="H5662" s="9">
        <v>0.04</v>
      </c>
      <c r="I5662" s="13">
        <f>VLOOKUP($U5662,Pricebook!$A:$D,4,0)</f>
        <v>150</v>
      </c>
      <c r="J5662" s="11">
        <f>G5662*(1-H5662)</f>
        <v>576</v>
      </c>
      <c r="K5662" t="s">
        <v>1448</v>
      </c>
      <c r="L5662" t="s">
        <v>844</v>
      </c>
      <c r="M5662" t="str">
        <f>VLOOKUP($L5662,Companies!$A:$G,7,)</f>
        <v>Electronic Components</v>
      </c>
      <c r="N5662" t="str">
        <f>VLOOKUP($L5662,Companies!$A:$G,6,)</f>
        <v>Technology</v>
      </c>
      <c r="O5662" s="6" t="s">
        <v>1114</v>
      </c>
      <c r="P5662" s="6">
        <v>84106</v>
      </c>
      <c r="Q5662" t="s">
        <v>201</v>
      </c>
      <c r="R5662" t="s">
        <v>23</v>
      </c>
      <c r="S5662" s="4">
        <v>40957</v>
      </c>
      <c r="T5662" s="7">
        <f>S5662-E5662</f>
        <v>1</v>
      </c>
      <c r="U5662" t="s">
        <v>14210</v>
      </c>
      <c r="V5662" s="6" t="s">
        <v>14251</v>
      </c>
      <c r="W5662" t="s">
        <v>14266</v>
      </c>
      <c r="X5662" t="s">
        <v>14187</v>
      </c>
      <c r="Y5662" t="str">
        <f>VLOOKUP(R5662,Managers!$A:$B,2,)</f>
        <v>Bob Turner</v>
      </c>
      <c r="Z5662" s="11">
        <f>VLOOKUP(X5662,HourlyWages!$A:$B,2,0)</f>
        <v>45</v>
      </c>
      <c r="AA5662">
        <v>1</v>
      </c>
    </row>
    <row r="5663" spans="1:27" x14ac:dyDescent="0.3">
      <c r="A5663" t="b">
        <f>COUNTIF($C$1:C5663, C5663)&gt;1</f>
        <v>0</v>
      </c>
      <c r="B5663" t="b">
        <f>VLOOKUP(C5663,Sheet3!$A:$B,2,0) &gt; 1</f>
        <v>0</v>
      </c>
      <c r="C5663">
        <v>5662</v>
      </c>
      <c r="D5663">
        <v>40067</v>
      </c>
      <c r="E5663" s="4">
        <v>40956</v>
      </c>
      <c r="F5663">
        <v>38</v>
      </c>
      <c r="G5663" s="15">
        <f>I5663*F5663</f>
        <v>5700</v>
      </c>
      <c r="H5663" s="9">
        <v>0</v>
      </c>
      <c r="I5663" s="13">
        <f>VLOOKUP($U5663,Pricebook!$A:$D,4,0)</f>
        <v>150</v>
      </c>
      <c r="J5663" s="11">
        <f>G5663*(1-H5663)</f>
        <v>5700</v>
      </c>
      <c r="K5663" t="s">
        <v>690</v>
      </c>
      <c r="L5663" t="s">
        <v>58</v>
      </c>
      <c r="M5663" t="str">
        <f>VLOOKUP($L5663,Companies!$A:$G,7,)</f>
        <v>Biotechnology: Biological Products (No Diagnostic Substances)</v>
      </c>
      <c r="N5663" t="str">
        <f>VLOOKUP($L5663,Companies!$A:$G,6,)</f>
        <v>Health Care</v>
      </c>
      <c r="O5663" s="6" t="s">
        <v>2053</v>
      </c>
      <c r="P5663" s="6">
        <v>60107</v>
      </c>
      <c r="Q5663" t="s">
        <v>15</v>
      </c>
      <c r="R5663" t="s">
        <v>16</v>
      </c>
      <c r="S5663" s="4">
        <v>40958</v>
      </c>
      <c r="T5663" s="7">
        <f>S5663-E5663</f>
        <v>2</v>
      </c>
      <c r="U5663" t="s">
        <v>14210</v>
      </c>
      <c r="V5663" s="6" t="s">
        <v>14251</v>
      </c>
      <c r="W5663" t="s">
        <v>14267</v>
      </c>
      <c r="X5663" t="s">
        <v>14199</v>
      </c>
      <c r="Y5663" t="str">
        <f>VLOOKUP(R5663,Managers!$A:$B,2,)</f>
        <v>Josh Martinez</v>
      </c>
      <c r="Z5663" s="11">
        <f>VLOOKUP(X5663,HourlyWages!$A:$B,2,0)</f>
        <v>68</v>
      </c>
      <c r="AA5663">
        <v>1</v>
      </c>
    </row>
    <row r="5664" spans="1:27" x14ac:dyDescent="0.3">
      <c r="A5664" t="b">
        <f>COUNTIF($C$1:C5664, C5664)&gt;1</f>
        <v>0</v>
      </c>
      <c r="B5664" t="b">
        <f>VLOOKUP(C5664,Sheet3!$A:$B,2,0) &gt; 1</f>
        <v>0</v>
      </c>
      <c r="C5664">
        <v>5663</v>
      </c>
      <c r="D5664">
        <v>40068</v>
      </c>
      <c r="E5664" s="4">
        <v>40288</v>
      </c>
      <c r="F5664">
        <v>1</v>
      </c>
      <c r="G5664" s="15">
        <f>I5664*F5664</f>
        <v>125</v>
      </c>
      <c r="H5664" s="9">
        <v>0.02</v>
      </c>
      <c r="I5664" s="13">
        <f>VLOOKUP($U5664,Pricebook!$A:$D,4,0)</f>
        <v>125</v>
      </c>
      <c r="J5664" s="11">
        <f>G5664*(1-H5664)</f>
        <v>122.5</v>
      </c>
      <c r="K5664" t="s">
        <v>1360</v>
      </c>
      <c r="L5664" t="s">
        <v>27</v>
      </c>
      <c r="M5664" t="str">
        <f>VLOOKUP($L5664,Companies!$A:$G,7,)</f>
        <v>Television Services</v>
      </c>
      <c r="N5664" t="str">
        <f>VLOOKUP($L5664,Companies!$A:$G,6,)</f>
        <v>Consumer Services</v>
      </c>
      <c r="O5664" s="6" t="s">
        <v>2691</v>
      </c>
      <c r="P5664" s="6">
        <v>92404</v>
      </c>
      <c r="Q5664" t="s">
        <v>114</v>
      </c>
      <c r="R5664" t="s">
        <v>23</v>
      </c>
      <c r="S5664" s="4">
        <v>40290</v>
      </c>
      <c r="T5664" s="7">
        <f>S5664-E5664</f>
        <v>2</v>
      </c>
      <c r="U5664" t="s">
        <v>14221</v>
      </c>
      <c r="V5664" s="6" t="s">
        <v>14257</v>
      </c>
      <c r="W5664" t="s">
        <v>14259</v>
      </c>
      <c r="X5664" t="s">
        <v>14193</v>
      </c>
      <c r="Y5664" t="str">
        <f>VLOOKUP(R5664,Managers!$A:$B,2,)</f>
        <v>Bob Turner</v>
      </c>
      <c r="Z5664" s="11">
        <f>VLOOKUP(X5664,HourlyWages!$A:$B,2,0)</f>
        <v>57</v>
      </c>
      <c r="AA5664">
        <v>1</v>
      </c>
    </row>
    <row r="5665" spans="1:27" x14ac:dyDescent="0.3">
      <c r="A5665" t="b">
        <f>COUNTIF($C$1:C5665, C5665)&gt;1</f>
        <v>0</v>
      </c>
      <c r="B5665" t="b">
        <f>VLOOKUP(C5665,Sheet3!$A:$B,2,0) &gt; 1</f>
        <v>0</v>
      </c>
      <c r="C5665">
        <v>5664</v>
      </c>
      <c r="D5665">
        <v>40068</v>
      </c>
      <c r="E5665" s="4">
        <v>40288</v>
      </c>
      <c r="F5665">
        <v>2</v>
      </c>
      <c r="G5665" s="15">
        <f>I5665*F5665</f>
        <v>400</v>
      </c>
      <c r="H5665" s="9">
        <v>0.1</v>
      </c>
      <c r="I5665" s="13">
        <f>VLOOKUP($U5665,Pricebook!$A:$D,4,0)</f>
        <v>200</v>
      </c>
      <c r="J5665" s="11">
        <f>G5665*(1-H5665)</f>
        <v>360</v>
      </c>
      <c r="K5665" t="s">
        <v>1360</v>
      </c>
      <c r="L5665" t="s">
        <v>27</v>
      </c>
      <c r="M5665" t="str">
        <f>VLOOKUP($L5665,Companies!$A:$G,7,)</f>
        <v>Television Services</v>
      </c>
      <c r="N5665" t="str">
        <f>VLOOKUP($L5665,Companies!$A:$G,6,)</f>
        <v>Consumer Services</v>
      </c>
      <c r="O5665" s="6" t="s">
        <v>2691</v>
      </c>
      <c r="P5665" s="6">
        <v>92404</v>
      </c>
      <c r="Q5665" t="s">
        <v>114</v>
      </c>
      <c r="R5665" t="s">
        <v>23</v>
      </c>
      <c r="S5665" s="4">
        <v>40292</v>
      </c>
      <c r="T5665" s="7">
        <f>S5665-E5665</f>
        <v>4</v>
      </c>
      <c r="U5665" t="s">
        <v>14206</v>
      </c>
      <c r="V5665" s="6" t="s">
        <v>14251</v>
      </c>
      <c r="W5665" t="s">
        <v>14263</v>
      </c>
      <c r="X5665" t="s">
        <v>14192</v>
      </c>
      <c r="Y5665" t="str">
        <f>VLOOKUP(R5665,Managers!$A:$B,2,)</f>
        <v>Bob Turner</v>
      </c>
      <c r="Z5665" s="11">
        <f>VLOOKUP(X5665,HourlyWages!$A:$B,2,0)</f>
        <v>75</v>
      </c>
      <c r="AA5665">
        <v>1</v>
      </c>
    </row>
    <row r="5666" spans="1:27" x14ac:dyDescent="0.3">
      <c r="A5666" t="b">
        <f>COUNTIF($C$1:C5666, C5666)&gt;1</f>
        <v>0</v>
      </c>
      <c r="B5666" t="b">
        <f>VLOOKUP(C5666,Sheet3!$A:$B,2,0) &gt; 1</f>
        <v>0</v>
      </c>
      <c r="C5666">
        <v>5665</v>
      </c>
      <c r="D5666">
        <v>40068</v>
      </c>
      <c r="E5666" s="4">
        <v>40288</v>
      </c>
      <c r="F5666">
        <v>24</v>
      </c>
      <c r="G5666" s="15">
        <f>I5666*F5666</f>
        <v>3000</v>
      </c>
      <c r="H5666" s="9">
        <v>0</v>
      </c>
      <c r="I5666" s="13">
        <f>VLOOKUP($U5666,Pricebook!$A:$D,4,0)</f>
        <v>125</v>
      </c>
      <c r="J5666" s="11">
        <f>G5666*(1-H5666)</f>
        <v>3000</v>
      </c>
      <c r="K5666" t="s">
        <v>1360</v>
      </c>
      <c r="L5666" t="s">
        <v>27</v>
      </c>
      <c r="M5666" t="str">
        <f>VLOOKUP($L5666,Companies!$A:$G,7,)</f>
        <v>Television Services</v>
      </c>
      <c r="N5666" t="str">
        <f>VLOOKUP($L5666,Companies!$A:$G,6,)</f>
        <v>Consumer Services</v>
      </c>
      <c r="O5666" s="6" t="s">
        <v>2691</v>
      </c>
      <c r="P5666" s="6">
        <v>92404</v>
      </c>
      <c r="Q5666" t="s">
        <v>114</v>
      </c>
      <c r="R5666" t="s">
        <v>23</v>
      </c>
      <c r="S5666" s="4">
        <v>40288</v>
      </c>
      <c r="T5666" s="7">
        <f>S5666-E5666</f>
        <v>0</v>
      </c>
      <c r="U5666" t="s">
        <v>14209</v>
      </c>
      <c r="V5666" s="6" t="s">
        <v>14254</v>
      </c>
      <c r="W5666" t="s">
        <v>14255</v>
      </c>
      <c r="X5666" t="s">
        <v>14203</v>
      </c>
      <c r="Y5666" t="str">
        <f>VLOOKUP(R5666,Managers!$A:$B,2,)</f>
        <v>Bob Turner</v>
      </c>
      <c r="Z5666" s="11">
        <f>VLOOKUP(X5666,HourlyWages!$A:$B,2,0)</f>
        <v>62</v>
      </c>
      <c r="AA5666">
        <v>1</v>
      </c>
    </row>
    <row r="5667" spans="1:27" x14ac:dyDescent="0.3">
      <c r="A5667" t="b">
        <f>COUNTIF($C$1:C5667, C5667)&gt;1</f>
        <v>0</v>
      </c>
      <c r="B5667" t="b">
        <f>VLOOKUP(C5667,Sheet3!$A:$B,2,0) &gt; 1</f>
        <v>0</v>
      </c>
      <c r="C5667">
        <v>5666</v>
      </c>
      <c r="D5667">
        <v>40097</v>
      </c>
      <c r="E5667" s="4">
        <v>39822</v>
      </c>
      <c r="F5667">
        <v>47</v>
      </c>
      <c r="G5667" s="15">
        <f>I5667*F5667</f>
        <v>5640</v>
      </c>
      <c r="H5667" s="9">
        <v>0.1</v>
      </c>
      <c r="I5667" s="13">
        <f>VLOOKUP($U5667,Pricebook!$A:$D,4,0)</f>
        <v>120</v>
      </c>
      <c r="J5667" s="11">
        <f>G5667*(1-H5667)</f>
        <v>5076</v>
      </c>
      <c r="K5667" t="s">
        <v>331</v>
      </c>
      <c r="L5667" t="s">
        <v>142</v>
      </c>
      <c r="M5667" t="str">
        <f>VLOOKUP($L5667,Companies!$A:$G,7,)</f>
        <v>Computer Software: Programming, Data Processing</v>
      </c>
      <c r="N5667" t="str">
        <f>VLOOKUP($L5667,Companies!$A:$G,6,)</f>
        <v>Technology</v>
      </c>
      <c r="O5667" s="6" t="s">
        <v>1378</v>
      </c>
      <c r="P5667" s="6">
        <v>53711</v>
      </c>
      <c r="Q5667" t="s">
        <v>95</v>
      </c>
      <c r="R5667" t="s">
        <v>16</v>
      </c>
      <c r="S5667" s="4">
        <v>39827</v>
      </c>
      <c r="T5667" s="7">
        <f>S5667-E5667</f>
        <v>5</v>
      </c>
      <c r="U5667" t="s">
        <v>14212</v>
      </c>
      <c r="V5667" s="6" t="s">
        <v>14251</v>
      </c>
      <c r="W5667" t="s">
        <v>14263</v>
      </c>
      <c r="X5667" t="s">
        <v>14193</v>
      </c>
      <c r="Y5667" t="str">
        <f>VLOOKUP(R5667,Managers!$A:$B,2,)</f>
        <v>Josh Martinez</v>
      </c>
      <c r="Z5667" s="11">
        <f>VLOOKUP(X5667,HourlyWages!$A:$B,2,0)</f>
        <v>57</v>
      </c>
      <c r="AA5667">
        <v>1</v>
      </c>
    </row>
    <row r="5668" spans="1:27" x14ac:dyDescent="0.3">
      <c r="A5668" t="b">
        <f>COUNTIF($C$1:C5668, C5668)&gt;1</f>
        <v>0</v>
      </c>
      <c r="B5668" t="b">
        <f>VLOOKUP(C5668,Sheet3!$A:$B,2,0) &gt; 1</f>
        <v>0</v>
      </c>
      <c r="C5668">
        <v>5667</v>
      </c>
      <c r="D5668">
        <v>40098</v>
      </c>
      <c r="E5668" s="4">
        <v>40944</v>
      </c>
      <c r="F5668">
        <v>46</v>
      </c>
      <c r="G5668" s="15">
        <f>I5668*F5668</f>
        <v>7360</v>
      </c>
      <c r="H5668" s="9">
        <v>0</v>
      </c>
      <c r="I5668" s="13">
        <f>VLOOKUP($U5668,Pricebook!$A:$D,4,0)</f>
        <v>160</v>
      </c>
      <c r="J5668" s="11">
        <f>G5668*(1-H5668)</f>
        <v>7360</v>
      </c>
      <c r="K5668" t="s">
        <v>1518</v>
      </c>
      <c r="L5668" t="s">
        <v>594</v>
      </c>
      <c r="M5668" t="str">
        <f>VLOOKUP($L5668,Companies!$A:$G,7,)</f>
        <v>Semiconductors</v>
      </c>
      <c r="N5668" t="str">
        <f>VLOOKUP($L5668,Companies!$A:$G,6,)</f>
        <v>Technology</v>
      </c>
      <c r="O5668" s="6" t="s">
        <v>2063</v>
      </c>
      <c r="P5668" s="6">
        <v>85351</v>
      </c>
      <c r="Q5668" t="s">
        <v>70</v>
      </c>
      <c r="R5668" t="s">
        <v>23</v>
      </c>
      <c r="S5668" s="4">
        <v>40946</v>
      </c>
      <c r="T5668" s="7">
        <f>S5668-E5668</f>
        <v>2</v>
      </c>
      <c r="U5668" t="s">
        <v>14218</v>
      </c>
      <c r="V5668" s="6" t="s">
        <v>14254</v>
      </c>
      <c r="W5668" t="s">
        <v>14255</v>
      </c>
      <c r="X5668" t="s">
        <v>14198</v>
      </c>
      <c r="Y5668" t="str">
        <f>VLOOKUP(R5668,Managers!$A:$B,2,)</f>
        <v>Bob Turner</v>
      </c>
      <c r="Z5668" s="11">
        <f>VLOOKUP(X5668,HourlyWages!$A:$B,2,0)</f>
        <v>51</v>
      </c>
      <c r="AA5668">
        <v>1</v>
      </c>
    </row>
    <row r="5669" spans="1:27" x14ac:dyDescent="0.3">
      <c r="A5669" t="b">
        <f>COUNTIF($C$1:C5669, C5669)&gt;1</f>
        <v>0</v>
      </c>
      <c r="B5669" t="b">
        <f>VLOOKUP(C5669,Sheet3!$A:$B,2,0) &gt; 1</f>
        <v>0</v>
      </c>
      <c r="C5669">
        <v>5668</v>
      </c>
      <c r="D5669">
        <v>40098</v>
      </c>
      <c r="E5669" s="4">
        <v>40944</v>
      </c>
      <c r="F5669">
        <v>50</v>
      </c>
      <c r="G5669" s="15">
        <f>I5669*F5669</f>
        <v>5500</v>
      </c>
      <c r="H5669" s="9">
        <v>0</v>
      </c>
      <c r="I5669" s="13">
        <f>VLOOKUP($U5669,Pricebook!$A:$D,4,0)</f>
        <v>110</v>
      </c>
      <c r="J5669" s="11">
        <f>G5669*(1-H5669)</f>
        <v>5500</v>
      </c>
      <c r="K5669" t="s">
        <v>1518</v>
      </c>
      <c r="L5669" t="s">
        <v>594</v>
      </c>
      <c r="M5669" t="str">
        <f>VLOOKUP($L5669,Companies!$A:$G,7,)</f>
        <v>Semiconductors</v>
      </c>
      <c r="N5669" t="str">
        <f>VLOOKUP($L5669,Companies!$A:$G,6,)</f>
        <v>Technology</v>
      </c>
      <c r="O5669" s="6" t="s">
        <v>2063</v>
      </c>
      <c r="P5669" s="6">
        <v>85351</v>
      </c>
      <c r="Q5669" t="s">
        <v>70</v>
      </c>
      <c r="R5669" t="s">
        <v>23</v>
      </c>
      <c r="S5669" s="4">
        <v>40948</v>
      </c>
      <c r="T5669" s="7">
        <f>S5669-E5669</f>
        <v>4</v>
      </c>
      <c r="U5669" t="s">
        <v>14215</v>
      </c>
      <c r="V5669" s="6" t="s">
        <v>14251</v>
      </c>
      <c r="W5669" t="s">
        <v>14267</v>
      </c>
      <c r="X5669" t="s">
        <v>14190</v>
      </c>
      <c r="Y5669" t="str">
        <f>VLOOKUP(R5669,Managers!$A:$B,2,)</f>
        <v>Bob Turner</v>
      </c>
      <c r="Z5669" s="11">
        <f>VLOOKUP(X5669,HourlyWages!$A:$B,2,0)</f>
        <v>67</v>
      </c>
      <c r="AA5669">
        <v>1</v>
      </c>
    </row>
    <row r="5670" spans="1:27" x14ac:dyDescent="0.3">
      <c r="A5670" t="b">
        <f>COUNTIF($C$1:C5670, C5670)&gt;1</f>
        <v>0</v>
      </c>
      <c r="B5670" t="b">
        <f>VLOOKUP(C5670,Sheet3!$A:$B,2,0) &gt; 1</f>
        <v>0</v>
      </c>
      <c r="C5670">
        <v>5669</v>
      </c>
      <c r="D5670">
        <v>40100</v>
      </c>
      <c r="E5670" s="4">
        <v>40943</v>
      </c>
      <c r="F5670">
        <v>47</v>
      </c>
      <c r="G5670" s="15">
        <f>I5670*F5670</f>
        <v>5170</v>
      </c>
      <c r="H5670" s="9">
        <v>0</v>
      </c>
      <c r="I5670" s="13">
        <f>VLOOKUP($U5670,Pricebook!$A:$D,4,0)</f>
        <v>110</v>
      </c>
      <c r="J5670" s="11">
        <f>G5670*(1-H5670)</f>
        <v>5170</v>
      </c>
      <c r="K5670" t="s">
        <v>817</v>
      </c>
      <c r="L5670" t="s">
        <v>241</v>
      </c>
      <c r="M5670" t="str">
        <f>VLOOKUP($L5670,Companies!$A:$G,7,)</f>
        <v>Computer Software: Prepackaged Software</v>
      </c>
      <c r="N5670" t="str">
        <f>VLOOKUP($L5670,Companies!$A:$G,6,)</f>
        <v>Technology</v>
      </c>
      <c r="O5670" s="6" t="s">
        <v>951</v>
      </c>
      <c r="P5670" s="6">
        <v>44125</v>
      </c>
      <c r="Q5670" t="s">
        <v>210</v>
      </c>
      <c r="R5670" t="s">
        <v>61</v>
      </c>
      <c r="S5670" s="4">
        <v>40947</v>
      </c>
      <c r="T5670" s="7">
        <f>S5670-E5670</f>
        <v>4</v>
      </c>
      <c r="U5670" t="s">
        <v>14215</v>
      </c>
      <c r="V5670" s="6" t="s">
        <v>14257</v>
      </c>
      <c r="W5670" t="s">
        <v>14258</v>
      </c>
      <c r="X5670" t="s">
        <v>14189</v>
      </c>
      <c r="Y5670" t="str">
        <f>VLOOKUP(R5670,Managers!$A:$B,2,)</f>
        <v>Allen Young</v>
      </c>
      <c r="Z5670" s="11">
        <f>VLOOKUP(X5670,HourlyWages!$A:$B,2,0)</f>
        <v>62</v>
      </c>
      <c r="AA5670">
        <v>1</v>
      </c>
    </row>
    <row r="5671" spans="1:27" x14ac:dyDescent="0.3">
      <c r="A5671" t="b">
        <f>COUNTIF($C$1:C5671, C5671)&gt;1</f>
        <v>0</v>
      </c>
      <c r="B5671" t="b">
        <f>VLOOKUP(C5671,Sheet3!$A:$B,2,0) &gt; 1</f>
        <v>0</v>
      </c>
      <c r="C5671">
        <v>5670</v>
      </c>
      <c r="D5671">
        <v>40101</v>
      </c>
      <c r="E5671" s="4">
        <v>39844</v>
      </c>
      <c r="F5671">
        <v>46</v>
      </c>
      <c r="G5671" s="15">
        <f>I5671*F5671</f>
        <v>6900</v>
      </c>
      <c r="H5671" s="9">
        <v>0.1</v>
      </c>
      <c r="I5671" s="13">
        <f>VLOOKUP($U5671,Pricebook!$A:$D,4,0)</f>
        <v>150</v>
      </c>
      <c r="J5671" s="11">
        <f>G5671*(1-H5671)</f>
        <v>6210</v>
      </c>
      <c r="K5671" t="s">
        <v>1846</v>
      </c>
      <c r="L5671" t="s">
        <v>180</v>
      </c>
      <c r="M5671" t="str">
        <f>VLOOKUP($L5671,Companies!$A:$G,7,)</f>
        <v>Semiconductors</v>
      </c>
      <c r="N5671" t="str">
        <f>VLOOKUP($L5671,Companies!$A:$G,6,)</f>
        <v>Technology</v>
      </c>
      <c r="O5671" s="6" t="s">
        <v>2077</v>
      </c>
      <c r="P5671" s="6">
        <v>72401</v>
      </c>
      <c r="Q5671" t="s">
        <v>66</v>
      </c>
      <c r="R5671" t="s">
        <v>34</v>
      </c>
      <c r="S5671" s="4">
        <v>39849</v>
      </c>
      <c r="T5671" s="7">
        <f>S5671-E5671</f>
        <v>5</v>
      </c>
      <c r="U5671" t="s">
        <v>14211</v>
      </c>
      <c r="V5671" s="6" t="s">
        <v>14254</v>
      </c>
      <c r="W5671" t="s">
        <v>14269</v>
      </c>
      <c r="X5671" t="s">
        <v>14191</v>
      </c>
      <c r="Y5671" t="str">
        <f>VLOOKUP(R5671,Managers!$A:$B,2,)</f>
        <v>Frank Mitchell</v>
      </c>
      <c r="Z5671" s="11">
        <f>VLOOKUP(X5671,HourlyWages!$A:$B,2,0)</f>
        <v>60</v>
      </c>
      <c r="AA5671">
        <v>1</v>
      </c>
    </row>
    <row r="5672" spans="1:27" x14ac:dyDescent="0.3">
      <c r="A5672" t="b">
        <f>COUNTIF($C$1:C5672, C5672)&gt;1</f>
        <v>0</v>
      </c>
      <c r="B5672" t="b">
        <f>VLOOKUP(C5672,Sheet3!$A:$B,2,0) &gt; 1</f>
        <v>0</v>
      </c>
      <c r="C5672">
        <v>5671</v>
      </c>
      <c r="D5672">
        <v>40102</v>
      </c>
      <c r="E5672" s="4">
        <v>40577</v>
      </c>
      <c r="F5672">
        <v>46</v>
      </c>
      <c r="G5672" s="15">
        <f>I5672*F5672</f>
        <v>7820</v>
      </c>
      <c r="H5672" s="9">
        <v>0.06</v>
      </c>
      <c r="I5672" s="13">
        <f>VLOOKUP($U5672,Pricebook!$A:$D,4,0)</f>
        <v>170</v>
      </c>
      <c r="J5672" s="11">
        <f>G5672*(1-H5672)</f>
        <v>7350.7999999999993</v>
      </c>
      <c r="K5672" t="s">
        <v>329</v>
      </c>
      <c r="L5672" t="s">
        <v>207</v>
      </c>
      <c r="M5672" t="str">
        <f>VLOOKUP($L5672,Companies!$A:$G,7,)</f>
        <v>Television Services</v>
      </c>
      <c r="N5672" t="str">
        <f>VLOOKUP($L5672,Companies!$A:$G,6,)</f>
        <v>Consumer Services</v>
      </c>
      <c r="O5672" s="6" t="s">
        <v>1658</v>
      </c>
      <c r="P5672" s="6">
        <v>84041</v>
      </c>
      <c r="Q5672" t="s">
        <v>201</v>
      </c>
      <c r="R5672" t="s">
        <v>23</v>
      </c>
      <c r="S5672" s="4">
        <v>40579</v>
      </c>
      <c r="T5672" s="7">
        <f>S5672-E5672</f>
        <v>2</v>
      </c>
      <c r="U5672" t="s">
        <v>14219</v>
      </c>
      <c r="V5672" s="6" t="s">
        <v>14257</v>
      </c>
      <c r="W5672" t="s">
        <v>14264</v>
      </c>
      <c r="X5672" t="s">
        <v>14203</v>
      </c>
      <c r="Y5672" t="str">
        <f>VLOOKUP(R5672,Managers!$A:$B,2,)</f>
        <v>Bob Turner</v>
      </c>
      <c r="Z5672" s="11">
        <f>VLOOKUP(X5672,HourlyWages!$A:$B,2,0)</f>
        <v>62</v>
      </c>
      <c r="AA5672">
        <v>1</v>
      </c>
    </row>
    <row r="5673" spans="1:27" x14ac:dyDescent="0.3">
      <c r="A5673" t="b">
        <f>COUNTIF($C$1:C5673, C5673)&gt;1</f>
        <v>0</v>
      </c>
      <c r="B5673" t="b">
        <f>VLOOKUP(C5673,Sheet3!$A:$B,2,0) &gt; 1</f>
        <v>0</v>
      </c>
      <c r="C5673">
        <v>5672</v>
      </c>
      <c r="D5673">
        <v>40103</v>
      </c>
      <c r="E5673" s="4">
        <v>40445</v>
      </c>
      <c r="F5673">
        <v>7</v>
      </c>
      <c r="G5673" s="15">
        <f>I5673*F5673</f>
        <v>1190</v>
      </c>
      <c r="H5673" s="9">
        <v>0</v>
      </c>
      <c r="I5673" s="13">
        <f>VLOOKUP($U5673,Pricebook!$A:$D,4,0)</f>
        <v>170</v>
      </c>
      <c r="J5673" s="11">
        <f>G5673*(1-H5673)</f>
        <v>1190</v>
      </c>
      <c r="K5673" t="s">
        <v>2046</v>
      </c>
      <c r="L5673" t="s">
        <v>41</v>
      </c>
      <c r="M5673" t="str">
        <f>VLOOKUP($L5673,Companies!$A:$G,7,)</f>
        <v>EDP Services</v>
      </c>
      <c r="N5673" t="str">
        <f>VLOOKUP($L5673,Companies!$A:$G,6,)</f>
        <v>Technology</v>
      </c>
      <c r="O5673" s="6" t="s">
        <v>1031</v>
      </c>
      <c r="P5673" s="6" t="s">
        <v>1032</v>
      </c>
      <c r="Q5673" t="s">
        <v>492</v>
      </c>
      <c r="R5673" t="s">
        <v>61</v>
      </c>
      <c r="S5673" s="4">
        <v>40448</v>
      </c>
      <c r="T5673" s="7">
        <f>S5673-E5673</f>
        <v>3</v>
      </c>
      <c r="U5673" t="s">
        <v>14219</v>
      </c>
      <c r="V5673" s="6" t="s">
        <v>14257</v>
      </c>
      <c r="W5673" t="s">
        <v>14258</v>
      </c>
      <c r="X5673" t="s">
        <v>14193</v>
      </c>
      <c r="Y5673" t="str">
        <f>VLOOKUP(R5673,Managers!$A:$B,2,)</f>
        <v>Allen Young</v>
      </c>
      <c r="Z5673" s="11">
        <f>VLOOKUP(X5673,HourlyWages!$A:$B,2,0)</f>
        <v>57</v>
      </c>
      <c r="AA5673">
        <v>1</v>
      </c>
    </row>
    <row r="5674" spans="1:27" x14ac:dyDescent="0.3">
      <c r="A5674" t="b">
        <f>COUNTIF($C$1:C5674, C5674)&gt;1</f>
        <v>0</v>
      </c>
      <c r="B5674" t="b">
        <f>VLOOKUP(C5674,Sheet3!$A:$B,2,0) &gt; 1</f>
        <v>0</v>
      </c>
      <c r="C5674">
        <v>5673</v>
      </c>
      <c r="D5674">
        <v>40128</v>
      </c>
      <c r="E5674" s="4">
        <v>39853</v>
      </c>
      <c r="F5674">
        <v>43</v>
      </c>
      <c r="G5674" s="15">
        <f>I5674*F5674</f>
        <v>5375</v>
      </c>
      <c r="H5674" s="9">
        <v>0.01</v>
      </c>
      <c r="I5674" s="13">
        <f>VLOOKUP($U5674,Pricebook!$A:$D,4,0)</f>
        <v>125</v>
      </c>
      <c r="J5674" s="11">
        <f>G5674*(1-H5674)</f>
        <v>5321.25</v>
      </c>
      <c r="K5674" t="s">
        <v>1064</v>
      </c>
      <c r="L5674" t="s">
        <v>84</v>
      </c>
      <c r="M5674" t="str">
        <f>VLOOKUP($L5674,Companies!$A:$G,7,)</f>
        <v>Packaged Foods</v>
      </c>
      <c r="N5674" t="str">
        <f>VLOOKUP($L5674,Companies!$A:$G,6,)</f>
        <v>Consumer Non-Durables</v>
      </c>
      <c r="O5674" s="6" t="s">
        <v>2297</v>
      </c>
      <c r="P5674" s="6">
        <v>99207</v>
      </c>
      <c r="Q5674" t="s">
        <v>22</v>
      </c>
      <c r="R5674" t="s">
        <v>23</v>
      </c>
      <c r="S5674" s="4">
        <v>39860</v>
      </c>
      <c r="T5674" s="7">
        <f>S5674-E5674</f>
        <v>7</v>
      </c>
      <c r="U5674" t="s">
        <v>14217</v>
      </c>
      <c r="V5674" s="6" t="s">
        <v>14254</v>
      </c>
      <c r="W5674" t="s">
        <v>14255</v>
      </c>
      <c r="X5674" t="s">
        <v>14203</v>
      </c>
      <c r="Y5674" t="str">
        <f>VLOOKUP(R5674,Managers!$A:$B,2,)</f>
        <v>Bob Turner</v>
      </c>
      <c r="Z5674" s="11">
        <f>VLOOKUP(X5674,HourlyWages!$A:$B,2,0)</f>
        <v>62</v>
      </c>
      <c r="AA5674">
        <v>1</v>
      </c>
    </row>
    <row r="5675" spans="1:27" x14ac:dyDescent="0.3">
      <c r="A5675" t="b">
        <f>COUNTIF($C$1:C5675, C5675)&gt;1</f>
        <v>0</v>
      </c>
      <c r="B5675" t="b">
        <f>VLOOKUP(C5675,Sheet3!$A:$B,2,0) &gt; 1</f>
        <v>0</v>
      </c>
      <c r="C5675">
        <v>5674</v>
      </c>
      <c r="D5675">
        <v>40131</v>
      </c>
      <c r="E5675" s="4">
        <v>41031</v>
      </c>
      <c r="F5675">
        <v>24</v>
      </c>
      <c r="G5675" s="15">
        <f>I5675*F5675</f>
        <v>2640</v>
      </c>
      <c r="H5675" s="9">
        <v>0.06</v>
      </c>
      <c r="I5675" s="13">
        <f>VLOOKUP($U5675,Pricebook!$A:$D,4,0)</f>
        <v>110</v>
      </c>
      <c r="J5675" s="11">
        <f>G5675*(1-H5675)</f>
        <v>2481.6</v>
      </c>
      <c r="K5675" t="s">
        <v>601</v>
      </c>
      <c r="L5675" t="s">
        <v>396</v>
      </c>
      <c r="M5675" t="str">
        <f>VLOOKUP($L5675,Companies!$A:$G,7,)</f>
        <v>EDP Services</v>
      </c>
      <c r="N5675" t="str">
        <f>VLOOKUP($L5675,Companies!$A:$G,6,)</f>
        <v>Technology</v>
      </c>
      <c r="O5675" s="6" t="s">
        <v>1730</v>
      </c>
      <c r="P5675" s="6" t="s">
        <v>1731</v>
      </c>
      <c r="Q5675" t="s">
        <v>492</v>
      </c>
      <c r="R5675" t="s">
        <v>61</v>
      </c>
      <c r="S5675" s="4">
        <v>41031</v>
      </c>
      <c r="T5675" s="7">
        <f>S5675-E5675</f>
        <v>0</v>
      </c>
      <c r="U5675" t="s">
        <v>14215</v>
      </c>
      <c r="V5675" s="6" t="s">
        <v>14251</v>
      </c>
      <c r="W5675" t="s">
        <v>14266</v>
      </c>
      <c r="X5675" t="s">
        <v>14187</v>
      </c>
      <c r="Y5675" t="str">
        <f>VLOOKUP(R5675,Managers!$A:$B,2,)</f>
        <v>Allen Young</v>
      </c>
      <c r="Z5675" s="11">
        <f>VLOOKUP(X5675,HourlyWages!$A:$B,2,0)</f>
        <v>45</v>
      </c>
      <c r="AA5675">
        <v>1</v>
      </c>
    </row>
    <row r="5676" spans="1:27" x14ac:dyDescent="0.3">
      <c r="A5676" t="b">
        <f>COUNTIF($C$1:C5676, C5676)&gt;1</f>
        <v>0</v>
      </c>
      <c r="B5676" t="b">
        <f>VLOOKUP(C5676,Sheet3!$A:$B,2,0) &gt; 1</f>
        <v>0</v>
      </c>
      <c r="C5676">
        <v>5675</v>
      </c>
      <c r="D5676">
        <v>40132</v>
      </c>
      <c r="E5676" s="4">
        <v>40962</v>
      </c>
      <c r="F5676">
        <v>26</v>
      </c>
      <c r="G5676" s="15">
        <f>I5676*F5676</f>
        <v>3250</v>
      </c>
      <c r="H5676" s="9">
        <v>0.04</v>
      </c>
      <c r="I5676" s="13">
        <f>VLOOKUP($U5676,Pricebook!$A:$D,4,0)</f>
        <v>125</v>
      </c>
      <c r="J5676" s="11">
        <f>G5676*(1-H5676)</f>
        <v>3120</v>
      </c>
      <c r="K5676" t="s">
        <v>1674</v>
      </c>
      <c r="L5676" t="s">
        <v>199</v>
      </c>
      <c r="M5676" t="str">
        <f>VLOOKUP($L5676,Companies!$A:$G,7,)</f>
        <v>Biotechnology: Biological Products (No Diagnostic Substances)</v>
      </c>
      <c r="N5676" t="str">
        <f>VLOOKUP($L5676,Companies!$A:$G,6,)</f>
        <v>Health Care</v>
      </c>
      <c r="O5676" s="6" t="s">
        <v>1675</v>
      </c>
      <c r="P5676" s="6">
        <v>60516</v>
      </c>
      <c r="Q5676" t="s">
        <v>15</v>
      </c>
      <c r="R5676" t="s">
        <v>16</v>
      </c>
      <c r="S5676" s="4">
        <v>40968</v>
      </c>
      <c r="T5676" s="7">
        <f>S5676-E5676</f>
        <v>6</v>
      </c>
      <c r="U5676" t="s">
        <v>14221</v>
      </c>
      <c r="V5676" s="6" t="s">
        <v>14254</v>
      </c>
      <c r="W5676" t="s">
        <v>14269</v>
      </c>
      <c r="X5676" t="s">
        <v>14188</v>
      </c>
      <c r="Y5676" t="str">
        <f>VLOOKUP(R5676,Managers!$A:$B,2,)</f>
        <v>Josh Martinez</v>
      </c>
      <c r="Z5676" s="11">
        <f>VLOOKUP(X5676,HourlyWages!$A:$B,2,0)</f>
        <v>52</v>
      </c>
      <c r="AA5676">
        <v>1</v>
      </c>
    </row>
    <row r="5677" spans="1:27" x14ac:dyDescent="0.3">
      <c r="A5677" t="b">
        <f>COUNTIF($C$1:C5677, C5677)&gt;1</f>
        <v>0</v>
      </c>
      <c r="B5677" t="b">
        <f>VLOOKUP(C5677,Sheet3!$A:$B,2,0) &gt; 1</f>
        <v>0</v>
      </c>
      <c r="C5677">
        <v>5676</v>
      </c>
      <c r="D5677">
        <v>40132</v>
      </c>
      <c r="E5677" s="4">
        <v>40962</v>
      </c>
      <c r="F5677">
        <v>36</v>
      </c>
      <c r="G5677" s="15">
        <f>I5677*F5677</f>
        <v>4500</v>
      </c>
      <c r="H5677" s="9">
        <v>0.04</v>
      </c>
      <c r="I5677" s="13">
        <f>VLOOKUP($U5677,Pricebook!$A:$D,4,0)</f>
        <v>125</v>
      </c>
      <c r="J5677" s="11">
        <f>G5677*(1-H5677)</f>
        <v>4320</v>
      </c>
      <c r="K5677" t="s">
        <v>1674</v>
      </c>
      <c r="L5677" t="s">
        <v>199</v>
      </c>
      <c r="M5677" t="str">
        <f>VLOOKUP($L5677,Companies!$A:$G,7,)</f>
        <v>Biotechnology: Biological Products (No Diagnostic Substances)</v>
      </c>
      <c r="N5677" t="str">
        <f>VLOOKUP($L5677,Companies!$A:$G,6,)</f>
        <v>Health Care</v>
      </c>
      <c r="O5677" s="6" t="s">
        <v>1675</v>
      </c>
      <c r="P5677" s="6">
        <v>60516</v>
      </c>
      <c r="Q5677" t="s">
        <v>15</v>
      </c>
      <c r="R5677" t="s">
        <v>16</v>
      </c>
      <c r="S5677" s="4">
        <v>40968</v>
      </c>
      <c r="T5677" s="7">
        <f>S5677-E5677</f>
        <v>6</v>
      </c>
      <c r="U5677" t="s">
        <v>14209</v>
      </c>
      <c r="V5677" s="6" t="s">
        <v>14254</v>
      </c>
      <c r="W5677" t="s">
        <v>14269</v>
      </c>
      <c r="X5677" t="s">
        <v>14197</v>
      </c>
      <c r="Y5677" t="str">
        <f>VLOOKUP(R5677,Managers!$A:$B,2,)</f>
        <v>Josh Martinez</v>
      </c>
      <c r="Z5677" s="11">
        <f>VLOOKUP(X5677,HourlyWages!$A:$B,2,0)</f>
        <v>71</v>
      </c>
      <c r="AA5677">
        <v>1</v>
      </c>
    </row>
    <row r="5678" spans="1:27" x14ac:dyDescent="0.3">
      <c r="A5678" t="b">
        <f>COUNTIF($C$1:C5678, C5678)&gt;1</f>
        <v>0</v>
      </c>
      <c r="B5678" t="b">
        <f>VLOOKUP(C5678,Sheet3!$A:$B,2,0) &gt; 1</f>
        <v>0</v>
      </c>
      <c r="C5678">
        <v>5677</v>
      </c>
      <c r="D5678">
        <v>40132</v>
      </c>
      <c r="E5678" s="4">
        <v>40962</v>
      </c>
      <c r="F5678">
        <v>16</v>
      </c>
      <c r="G5678" s="15">
        <f>I5678*F5678</f>
        <v>2560</v>
      </c>
      <c r="H5678" s="9">
        <v>0.09</v>
      </c>
      <c r="I5678" s="13">
        <f>VLOOKUP($U5678,Pricebook!$A:$D,4,0)</f>
        <v>160</v>
      </c>
      <c r="J5678" s="11">
        <f>G5678*(1-H5678)</f>
        <v>2329.6</v>
      </c>
      <c r="K5678" t="s">
        <v>1674</v>
      </c>
      <c r="L5678" t="s">
        <v>199</v>
      </c>
      <c r="M5678" t="str">
        <f>VLOOKUP($L5678,Companies!$A:$G,7,)</f>
        <v>Biotechnology: Biological Products (No Diagnostic Substances)</v>
      </c>
      <c r="N5678" t="str">
        <f>VLOOKUP($L5678,Companies!$A:$G,6,)</f>
        <v>Health Care</v>
      </c>
      <c r="O5678" s="6" t="s">
        <v>1574</v>
      </c>
      <c r="P5678" s="6">
        <v>62205</v>
      </c>
      <c r="Q5678" t="s">
        <v>15</v>
      </c>
      <c r="R5678" t="s">
        <v>16</v>
      </c>
      <c r="S5678" s="4">
        <v>40970</v>
      </c>
      <c r="T5678" s="7">
        <f>S5678-E5678</f>
        <v>8</v>
      </c>
      <c r="U5678" t="s">
        <v>14218</v>
      </c>
      <c r="V5678" s="6" t="s">
        <v>14251</v>
      </c>
      <c r="W5678" t="s">
        <v>14267</v>
      </c>
      <c r="X5678" t="s">
        <v>14188</v>
      </c>
      <c r="Y5678" t="str">
        <f>VLOOKUP(R5678,Managers!$A:$B,2,)</f>
        <v>Josh Martinez</v>
      </c>
      <c r="Z5678" s="11">
        <f>VLOOKUP(X5678,HourlyWages!$A:$B,2,0)</f>
        <v>52</v>
      </c>
      <c r="AA5678">
        <v>1</v>
      </c>
    </row>
    <row r="5679" spans="1:27" x14ac:dyDescent="0.3">
      <c r="A5679" t="b">
        <f>COUNTIF($C$1:C5679, C5679)&gt;1</f>
        <v>0</v>
      </c>
      <c r="B5679" t="b">
        <f>VLOOKUP(C5679,Sheet3!$A:$B,2,0) &gt; 1</f>
        <v>0</v>
      </c>
      <c r="C5679">
        <v>5678</v>
      </c>
      <c r="D5679">
        <v>40134</v>
      </c>
      <c r="E5679" s="4">
        <v>40825</v>
      </c>
      <c r="F5679">
        <v>10</v>
      </c>
      <c r="G5679" s="15">
        <f>I5679*F5679</f>
        <v>1700</v>
      </c>
      <c r="H5679" s="9">
        <v>0.1</v>
      </c>
      <c r="I5679" s="13">
        <f>VLOOKUP($U5679,Pricebook!$A:$D,4,0)</f>
        <v>170</v>
      </c>
      <c r="J5679" s="11">
        <f>G5679*(1-H5679)</f>
        <v>1530</v>
      </c>
      <c r="K5679" t="s">
        <v>1072</v>
      </c>
      <c r="L5679" t="s">
        <v>363</v>
      </c>
      <c r="M5679" t="str">
        <f>VLOOKUP($L5679,Companies!$A:$G,7,)</f>
        <v>Biotechnology: Laboratory Analytical Instruments</v>
      </c>
      <c r="N5679" t="str">
        <f>VLOOKUP($L5679,Companies!$A:$G,6,)</f>
        <v>Capital Goods</v>
      </c>
      <c r="O5679" s="6" t="s">
        <v>1850</v>
      </c>
      <c r="P5679" s="6">
        <v>49442</v>
      </c>
      <c r="Q5679" t="s">
        <v>172</v>
      </c>
      <c r="R5679" t="s">
        <v>16</v>
      </c>
      <c r="S5679" s="4">
        <v>40832</v>
      </c>
      <c r="T5679" s="7">
        <f>S5679-E5679</f>
        <v>7</v>
      </c>
      <c r="U5679" t="s">
        <v>14219</v>
      </c>
      <c r="V5679" s="6" t="s">
        <v>14251</v>
      </c>
      <c r="W5679" t="s">
        <v>14260</v>
      </c>
      <c r="X5679" t="s">
        <v>14201</v>
      </c>
      <c r="Y5679" t="str">
        <f>VLOOKUP(R5679,Managers!$A:$B,2,)</f>
        <v>Josh Martinez</v>
      </c>
      <c r="Z5679" s="11">
        <f>VLOOKUP(X5679,HourlyWages!$A:$B,2,0)</f>
        <v>53</v>
      </c>
      <c r="AA5679">
        <v>1</v>
      </c>
    </row>
    <row r="5680" spans="1:27" x14ac:dyDescent="0.3">
      <c r="A5680" t="b">
        <f>COUNTIF($C$1:C5680, C5680)&gt;1</f>
        <v>0</v>
      </c>
      <c r="B5680" t="b">
        <f>VLOOKUP(C5680,Sheet3!$A:$B,2,0) &gt; 1</f>
        <v>0</v>
      </c>
      <c r="C5680">
        <v>5679</v>
      </c>
      <c r="D5680">
        <v>40134</v>
      </c>
      <c r="E5680" s="4">
        <v>40825</v>
      </c>
      <c r="F5680">
        <v>43</v>
      </c>
      <c r="G5680" s="15">
        <f>I5680*F5680</f>
        <v>6450</v>
      </c>
      <c r="H5680" s="9">
        <v>0.01</v>
      </c>
      <c r="I5680" s="13">
        <f>VLOOKUP($U5680,Pricebook!$A:$D,4,0)</f>
        <v>150</v>
      </c>
      <c r="J5680" s="11">
        <f>G5680*(1-H5680)</f>
        <v>6385.5</v>
      </c>
      <c r="K5680" t="s">
        <v>1072</v>
      </c>
      <c r="L5680" t="s">
        <v>363</v>
      </c>
      <c r="M5680" t="str">
        <f>VLOOKUP($L5680,Companies!$A:$G,7,)</f>
        <v>Biotechnology: Laboratory Analytical Instruments</v>
      </c>
      <c r="N5680" t="str">
        <f>VLOOKUP($L5680,Companies!$A:$G,6,)</f>
        <v>Capital Goods</v>
      </c>
      <c r="O5680" s="6" t="s">
        <v>1850</v>
      </c>
      <c r="P5680" s="6">
        <v>49442</v>
      </c>
      <c r="Q5680" t="s">
        <v>172</v>
      </c>
      <c r="R5680" t="s">
        <v>16</v>
      </c>
      <c r="S5680" s="4">
        <v>40829</v>
      </c>
      <c r="T5680" s="7">
        <f>S5680-E5680</f>
        <v>4</v>
      </c>
      <c r="U5680" t="s">
        <v>14211</v>
      </c>
      <c r="V5680" s="6" t="s">
        <v>14257</v>
      </c>
      <c r="W5680" t="s">
        <v>14259</v>
      </c>
      <c r="X5680" t="s">
        <v>14192</v>
      </c>
      <c r="Y5680" t="str">
        <f>VLOOKUP(R5680,Managers!$A:$B,2,)</f>
        <v>Josh Martinez</v>
      </c>
      <c r="Z5680" s="11">
        <f>VLOOKUP(X5680,HourlyWages!$A:$B,2,0)</f>
        <v>75</v>
      </c>
      <c r="AA5680">
        <v>1</v>
      </c>
    </row>
    <row r="5681" spans="1:27" x14ac:dyDescent="0.3">
      <c r="A5681" t="b">
        <f>COUNTIF($C$1:C5681, C5681)&gt;1</f>
        <v>0</v>
      </c>
      <c r="B5681" t="b">
        <f>VLOOKUP(C5681,Sheet3!$A:$B,2,0) &gt; 1</f>
        <v>0</v>
      </c>
      <c r="C5681">
        <v>5680</v>
      </c>
      <c r="D5681">
        <v>40134</v>
      </c>
      <c r="E5681" s="4">
        <v>40825</v>
      </c>
      <c r="F5681">
        <v>1</v>
      </c>
      <c r="G5681" s="15">
        <f>I5681*F5681</f>
        <v>110</v>
      </c>
      <c r="H5681" s="9">
        <v>0</v>
      </c>
      <c r="I5681" s="13">
        <f>VLOOKUP($U5681,Pricebook!$A:$D,4,0)</f>
        <v>110</v>
      </c>
      <c r="J5681" s="11">
        <f>G5681*(1-H5681)</f>
        <v>110</v>
      </c>
      <c r="K5681" t="s">
        <v>1072</v>
      </c>
      <c r="L5681" t="s">
        <v>363</v>
      </c>
      <c r="M5681" t="str">
        <f>VLOOKUP($L5681,Companies!$A:$G,7,)</f>
        <v>Biotechnology: Laboratory Analytical Instruments</v>
      </c>
      <c r="N5681" t="str">
        <f>VLOOKUP($L5681,Companies!$A:$G,6,)</f>
        <v>Capital Goods</v>
      </c>
      <c r="O5681" s="6" t="s">
        <v>1850</v>
      </c>
      <c r="P5681" s="6">
        <v>49442</v>
      </c>
      <c r="Q5681" t="s">
        <v>172</v>
      </c>
      <c r="R5681" t="s">
        <v>16</v>
      </c>
      <c r="S5681" s="4">
        <v>40830</v>
      </c>
      <c r="T5681" s="7">
        <f>S5681-E5681</f>
        <v>5</v>
      </c>
      <c r="U5681" t="s">
        <v>14215</v>
      </c>
      <c r="V5681" s="6" t="s">
        <v>14251</v>
      </c>
      <c r="W5681" t="s">
        <v>14263</v>
      </c>
      <c r="X5681" t="s">
        <v>14198</v>
      </c>
      <c r="Y5681" t="str">
        <f>VLOOKUP(R5681,Managers!$A:$B,2,)</f>
        <v>Josh Martinez</v>
      </c>
      <c r="Z5681" s="11">
        <f>VLOOKUP(X5681,HourlyWages!$A:$B,2,0)</f>
        <v>51</v>
      </c>
      <c r="AA5681">
        <v>1</v>
      </c>
    </row>
    <row r="5682" spans="1:27" x14ac:dyDescent="0.3">
      <c r="A5682" t="b">
        <f>COUNTIF($C$1:C5682, C5682)&gt;1</f>
        <v>0</v>
      </c>
      <c r="B5682" t="b">
        <f>VLOOKUP(C5682,Sheet3!$A:$B,2,0) &gt; 1</f>
        <v>0</v>
      </c>
      <c r="C5682">
        <v>5681</v>
      </c>
      <c r="D5682">
        <v>40160</v>
      </c>
      <c r="E5682" s="4">
        <v>40101</v>
      </c>
      <c r="F5682">
        <v>23</v>
      </c>
      <c r="G5682" s="15">
        <f>I5682*F5682</f>
        <v>2875</v>
      </c>
      <c r="H5682" s="9">
        <v>0.1</v>
      </c>
      <c r="I5682" s="13">
        <f>VLOOKUP($U5682,Pricebook!$A:$D,4,0)</f>
        <v>125</v>
      </c>
      <c r="J5682" s="11">
        <f>G5682*(1-H5682)</f>
        <v>2587.5</v>
      </c>
      <c r="K5682" t="s">
        <v>734</v>
      </c>
      <c r="L5682" t="s">
        <v>290</v>
      </c>
      <c r="M5682" t="str">
        <f>VLOOKUP($L5682,Companies!$A:$G,7,)</f>
        <v>Specialty Chemicals</v>
      </c>
      <c r="N5682" t="str">
        <f>VLOOKUP($L5682,Companies!$A:$G,6,)</f>
        <v>Consumer Durables</v>
      </c>
      <c r="O5682" s="6" t="s">
        <v>2220</v>
      </c>
      <c r="P5682" s="6">
        <v>61401</v>
      </c>
      <c r="Q5682" t="s">
        <v>15</v>
      </c>
      <c r="R5682" t="s">
        <v>16</v>
      </c>
      <c r="S5682" s="4">
        <v>40102</v>
      </c>
      <c r="T5682" s="7">
        <f>S5682-E5682</f>
        <v>1</v>
      </c>
      <c r="U5682" t="s">
        <v>14208</v>
      </c>
      <c r="V5682" s="6" t="s">
        <v>14251</v>
      </c>
      <c r="W5682" t="s">
        <v>14260</v>
      </c>
      <c r="X5682" t="s">
        <v>14200</v>
      </c>
      <c r="Y5682" t="str">
        <f>VLOOKUP(R5682,Managers!$A:$B,2,)</f>
        <v>Josh Martinez</v>
      </c>
      <c r="Z5682" s="11">
        <f>VLOOKUP(X5682,HourlyWages!$A:$B,2,0)</f>
        <v>59</v>
      </c>
      <c r="AA5682">
        <v>1</v>
      </c>
    </row>
    <row r="5683" spans="1:27" x14ac:dyDescent="0.3">
      <c r="A5683" t="b">
        <f>COUNTIF($C$1:C5683, C5683)&gt;1</f>
        <v>0</v>
      </c>
      <c r="B5683" t="b">
        <f>VLOOKUP(C5683,Sheet3!$A:$B,2,0) &gt; 1</f>
        <v>0</v>
      </c>
      <c r="C5683">
        <v>5682</v>
      </c>
      <c r="D5683">
        <v>40162</v>
      </c>
      <c r="E5683" s="4">
        <v>40202</v>
      </c>
      <c r="F5683">
        <v>28</v>
      </c>
      <c r="G5683" s="15">
        <f>I5683*F5683</f>
        <v>3080</v>
      </c>
      <c r="H5683" s="9">
        <v>0.03</v>
      </c>
      <c r="I5683" s="13">
        <f>VLOOKUP($U5683,Pricebook!$A:$D,4,0)</f>
        <v>110</v>
      </c>
      <c r="J5683" s="11">
        <f>G5683*(1-H5683)</f>
        <v>2987.6</v>
      </c>
      <c r="K5683" t="s">
        <v>117</v>
      </c>
      <c r="L5683" t="s">
        <v>118</v>
      </c>
      <c r="M5683" t="str">
        <f>VLOOKUP($L5683,Companies!$A:$G,7,)</f>
        <v>Computer Software: Prepackaged Software</v>
      </c>
      <c r="N5683" t="str">
        <f>VLOOKUP($L5683,Companies!$A:$G,6,)</f>
        <v>Technology</v>
      </c>
      <c r="O5683" s="6" t="s">
        <v>553</v>
      </c>
      <c r="P5683" s="6" t="s">
        <v>554</v>
      </c>
      <c r="Q5683" t="s">
        <v>197</v>
      </c>
      <c r="R5683" t="s">
        <v>23</v>
      </c>
      <c r="S5683" s="4">
        <v>40204</v>
      </c>
      <c r="T5683" s="7">
        <f>S5683-E5683</f>
        <v>2</v>
      </c>
      <c r="U5683" t="s">
        <v>14215</v>
      </c>
      <c r="V5683" s="6" t="s">
        <v>14251</v>
      </c>
      <c r="W5683" t="s">
        <v>14262</v>
      </c>
      <c r="X5683" t="s">
        <v>14192</v>
      </c>
      <c r="Y5683" t="str">
        <f>VLOOKUP(R5683,Managers!$A:$B,2,)</f>
        <v>Bob Turner</v>
      </c>
      <c r="Z5683" s="11">
        <f>VLOOKUP(X5683,HourlyWages!$A:$B,2,0)</f>
        <v>75</v>
      </c>
      <c r="AA5683">
        <v>1</v>
      </c>
    </row>
    <row r="5684" spans="1:27" x14ac:dyDescent="0.3">
      <c r="A5684" t="b">
        <f>COUNTIF($C$1:C5684, C5684)&gt;1</f>
        <v>0</v>
      </c>
      <c r="B5684" t="b">
        <f>VLOOKUP(C5684,Sheet3!$A:$B,2,0) &gt; 1</f>
        <v>0</v>
      </c>
      <c r="C5684">
        <v>5683</v>
      </c>
      <c r="D5684">
        <v>40164</v>
      </c>
      <c r="E5684" s="4">
        <v>40278</v>
      </c>
      <c r="F5684">
        <v>8</v>
      </c>
      <c r="G5684" s="15">
        <f>I5684*F5684</f>
        <v>1000</v>
      </c>
      <c r="H5684" s="9">
        <v>0.04</v>
      </c>
      <c r="I5684" s="13">
        <f>VLOOKUP($U5684,Pricebook!$A:$D,4,0)</f>
        <v>125</v>
      </c>
      <c r="J5684" s="11">
        <f>G5684*(1-H5684)</f>
        <v>960</v>
      </c>
      <c r="K5684" t="s">
        <v>1216</v>
      </c>
      <c r="L5684" t="s">
        <v>400</v>
      </c>
      <c r="M5684" t="str">
        <f>VLOOKUP($L5684,Companies!$A:$G,7,)</f>
        <v>Industrial Specialties</v>
      </c>
      <c r="N5684" t="str">
        <f>VLOOKUP($L5684,Companies!$A:$G,6,)</f>
        <v>Health Care</v>
      </c>
      <c r="O5684" s="6" t="s">
        <v>1711</v>
      </c>
      <c r="P5684" s="6" t="s">
        <v>1712</v>
      </c>
      <c r="Q5684" t="s">
        <v>172</v>
      </c>
      <c r="R5684" t="s">
        <v>16</v>
      </c>
      <c r="S5684" s="4">
        <v>40280</v>
      </c>
      <c r="T5684" s="7">
        <f>S5684-E5684</f>
        <v>2</v>
      </c>
      <c r="U5684" t="s">
        <v>14208</v>
      </c>
      <c r="V5684" s="6" t="s">
        <v>14251</v>
      </c>
      <c r="W5684" t="s">
        <v>14263</v>
      </c>
      <c r="X5684" t="s">
        <v>14190</v>
      </c>
      <c r="Y5684" t="str">
        <f>VLOOKUP(R5684,Managers!$A:$B,2,)</f>
        <v>Josh Martinez</v>
      </c>
      <c r="Z5684" s="11">
        <f>VLOOKUP(X5684,HourlyWages!$A:$B,2,0)</f>
        <v>67</v>
      </c>
      <c r="AA5684">
        <v>1</v>
      </c>
    </row>
    <row r="5685" spans="1:27" x14ac:dyDescent="0.3">
      <c r="A5685" t="b">
        <f>COUNTIF($C$1:C5685, C5685)&gt;1</f>
        <v>0</v>
      </c>
      <c r="B5685" t="b">
        <f>VLOOKUP(C5685,Sheet3!$A:$B,2,0) &gt; 1</f>
        <v>0</v>
      </c>
      <c r="C5685">
        <v>5684</v>
      </c>
      <c r="D5685">
        <v>40165</v>
      </c>
      <c r="E5685" s="4">
        <v>40604</v>
      </c>
      <c r="F5685">
        <v>50</v>
      </c>
      <c r="G5685" s="15">
        <f>I5685*F5685</f>
        <v>8500</v>
      </c>
      <c r="H5685" s="9">
        <v>7.0000000000000007E-2</v>
      </c>
      <c r="I5685" s="13">
        <f>VLOOKUP($U5685,Pricebook!$A:$D,4,0)</f>
        <v>170</v>
      </c>
      <c r="J5685" s="11">
        <f>G5685*(1-H5685)</f>
        <v>7904.9999999999991</v>
      </c>
      <c r="K5685" t="s">
        <v>790</v>
      </c>
      <c r="L5685" t="s">
        <v>468</v>
      </c>
      <c r="M5685" t="str">
        <f>VLOOKUP($L5685,Companies!$A:$G,7,)</f>
        <v>Major Pharmaceuticals</v>
      </c>
      <c r="N5685" t="str">
        <f>VLOOKUP($L5685,Companies!$A:$G,6,)</f>
        <v>Health Care</v>
      </c>
      <c r="O5685" s="6" t="s">
        <v>666</v>
      </c>
      <c r="P5685" s="6">
        <v>21133</v>
      </c>
      <c r="Q5685" t="s">
        <v>187</v>
      </c>
      <c r="R5685" t="s">
        <v>61</v>
      </c>
      <c r="S5685" s="4">
        <v>40607</v>
      </c>
      <c r="T5685" s="7">
        <f>S5685-E5685</f>
        <v>3</v>
      </c>
      <c r="U5685" t="s">
        <v>14219</v>
      </c>
      <c r="V5685" s="6" t="s">
        <v>14251</v>
      </c>
      <c r="W5685" t="s">
        <v>14266</v>
      </c>
      <c r="X5685" t="s">
        <v>14202</v>
      </c>
      <c r="Y5685" t="str">
        <f>VLOOKUP(R5685,Managers!$A:$B,2,)</f>
        <v>Allen Young</v>
      </c>
      <c r="Z5685" s="11">
        <f>VLOOKUP(X5685,HourlyWages!$A:$B,2,0)</f>
        <v>71</v>
      </c>
      <c r="AA5685">
        <v>1</v>
      </c>
    </row>
    <row r="5686" spans="1:27" x14ac:dyDescent="0.3">
      <c r="A5686" t="b">
        <f>COUNTIF($C$1:C5686, C5686)&gt;1</f>
        <v>0</v>
      </c>
      <c r="B5686" t="b">
        <f>VLOOKUP(C5686,Sheet3!$A:$B,2,0) &gt; 1</f>
        <v>0</v>
      </c>
      <c r="C5686">
        <v>5685</v>
      </c>
      <c r="D5686">
        <v>40193</v>
      </c>
      <c r="E5686" s="4">
        <v>41154</v>
      </c>
      <c r="F5686">
        <v>34</v>
      </c>
      <c r="G5686" s="15">
        <f>I5686*F5686</f>
        <v>5100</v>
      </c>
      <c r="H5686" s="9">
        <v>7.0000000000000007E-2</v>
      </c>
      <c r="I5686" s="13">
        <f>VLOOKUP($U5686,Pricebook!$A:$D,4,0)</f>
        <v>150</v>
      </c>
      <c r="J5686" s="11">
        <f>G5686*(1-H5686)</f>
        <v>4743</v>
      </c>
      <c r="K5686" t="s">
        <v>107</v>
      </c>
      <c r="L5686" t="s">
        <v>108</v>
      </c>
      <c r="M5686" t="str">
        <f>VLOOKUP($L5686,Companies!$A:$G,7,)</f>
        <v>Broadcasting</v>
      </c>
      <c r="N5686" t="str">
        <f>VLOOKUP($L5686,Companies!$A:$G,6,)</f>
        <v>Consumer Services</v>
      </c>
      <c r="O5686" s="6" t="s">
        <v>315</v>
      </c>
      <c r="P5686" s="6" t="s">
        <v>1918</v>
      </c>
      <c r="Q5686" t="s">
        <v>95</v>
      </c>
      <c r="R5686" t="s">
        <v>16</v>
      </c>
      <c r="S5686" s="4">
        <v>41154</v>
      </c>
      <c r="T5686" s="7">
        <f>S5686-E5686</f>
        <v>0</v>
      </c>
      <c r="U5686" t="s">
        <v>14210</v>
      </c>
      <c r="V5686" s="6" t="s">
        <v>14251</v>
      </c>
      <c r="W5686" t="s">
        <v>14252</v>
      </c>
      <c r="X5686" t="s">
        <v>14197</v>
      </c>
      <c r="Y5686" t="str">
        <f>VLOOKUP(R5686,Managers!$A:$B,2,)</f>
        <v>Josh Martinez</v>
      </c>
      <c r="Z5686" s="11">
        <f>VLOOKUP(X5686,HourlyWages!$A:$B,2,0)</f>
        <v>71</v>
      </c>
      <c r="AA5686">
        <v>1</v>
      </c>
    </row>
    <row r="5687" spans="1:27" x14ac:dyDescent="0.3">
      <c r="A5687" t="b">
        <f>COUNTIF($C$1:C5687, C5687)&gt;1</f>
        <v>0</v>
      </c>
      <c r="B5687" t="b">
        <f>VLOOKUP(C5687,Sheet3!$A:$B,2,0) &gt; 1</f>
        <v>0</v>
      </c>
      <c r="C5687">
        <v>5686</v>
      </c>
      <c r="D5687">
        <v>40194</v>
      </c>
      <c r="E5687" s="4">
        <v>40457</v>
      </c>
      <c r="F5687">
        <v>30</v>
      </c>
      <c r="G5687" s="15">
        <f>I5687*F5687</f>
        <v>3750</v>
      </c>
      <c r="H5687" s="9">
        <v>0.1</v>
      </c>
      <c r="I5687" s="13">
        <f>VLOOKUP($U5687,Pricebook!$A:$D,4,0)</f>
        <v>125</v>
      </c>
      <c r="J5687" s="11">
        <f>G5687*(1-H5687)</f>
        <v>3375</v>
      </c>
      <c r="K5687" t="s">
        <v>502</v>
      </c>
      <c r="L5687" t="s">
        <v>118</v>
      </c>
      <c r="M5687" t="str">
        <f>VLOOKUP($L5687,Companies!$A:$G,7,)</f>
        <v>Computer Software: Prepackaged Software</v>
      </c>
      <c r="N5687" t="str">
        <f>VLOOKUP($L5687,Companies!$A:$G,6,)</f>
        <v>Technology</v>
      </c>
      <c r="O5687" s="6" t="s">
        <v>2029</v>
      </c>
      <c r="P5687" s="6">
        <v>20854</v>
      </c>
      <c r="Q5687" t="s">
        <v>187</v>
      </c>
      <c r="R5687" t="s">
        <v>61</v>
      </c>
      <c r="S5687" s="4">
        <v>40458</v>
      </c>
      <c r="T5687" s="7">
        <f>S5687-E5687</f>
        <v>1</v>
      </c>
      <c r="U5687" t="s">
        <v>14221</v>
      </c>
      <c r="V5687" s="6" t="s">
        <v>14251</v>
      </c>
      <c r="W5687" t="s">
        <v>14268</v>
      </c>
      <c r="X5687" t="s">
        <v>14195</v>
      </c>
      <c r="Y5687" t="str">
        <f>VLOOKUP(R5687,Managers!$A:$B,2,)</f>
        <v>Allen Young</v>
      </c>
      <c r="Z5687" s="11">
        <f>VLOOKUP(X5687,HourlyWages!$A:$B,2,0)</f>
        <v>52</v>
      </c>
      <c r="AA5687">
        <v>1</v>
      </c>
    </row>
    <row r="5688" spans="1:27" x14ac:dyDescent="0.3">
      <c r="A5688" t="b">
        <f>COUNTIF($C$1:C5688, C5688)&gt;1</f>
        <v>0</v>
      </c>
      <c r="B5688" t="b">
        <f>VLOOKUP(C5688,Sheet3!$A:$B,2,0) &gt; 1</f>
        <v>0</v>
      </c>
      <c r="C5688">
        <v>5687</v>
      </c>
      <c r="D5688">
        <v>40194</v>
      </c>
      <c r="E5688" s="4">
        <v>40457</v>
      </c>
      <c r="F5688">
        <v>16</v>
      </c>
      <c r="G5688" s="15">
        <f>I5688*F5688</f>
        <v>2400</v>
      </c>
      <c r="H5688" s="9">
        <v>0</v>
      </c>
      <c r="I5688" s="13">
        <f>VLOOKUP($U5688,Pricebook!$A:$D,4,0)</f>
        <v>150</v>
      </c>
      <c r="J5688" s="11">
        <f>G5688*(1-H5688)</f>
        <v>2400</v>
      </c>
      <c r="K5688" t="s">
        <v>502</v>
      </c>
      <c r="L5688" t="s">
        <v>118</v>
      </c>
      <c r="M5688" t="str">
        <f>VLOOKUP($L5688,Companies!$A:$G,7,)</f>
        <v>Computer Software: Prepackaged Software</v>
      </c>
      <c r="N5688" t="str">
        <f>VLOOKUP($L5688,Companies!$A:$G,6,)</f>
        <v>Technology</v>
      </c>
      <c r="O5688" s="6" t="s">
        <v>2029</v>
      </c>
      <c r="P5688" s="6">
        <v>20854</v>
      </c>
      <c r="Q5688" t="s">
        <v>187</v>
      </c>
      <c r="R5688" t="s">
        <v>61</v>
      </c>
      <c r="S5688" s="4">
        <v>40459</v>
      </c>
      <c r="T5688" s="7">
        <f>S5688-E5688</f>
        <v>2</v>
      </c>
      <c r="U5688" t="s">
        <v>14216</v>
      </c>
      <c r="V5688" s="6" t="s">
        <v>14251</v>
      </c>
      <c r="W5688" t="s">
        <v>14263</v>
      </c>
      <c r="X5688" t="s">
        <v>14196</v>
      </c>
      <c r="Y5688" t="str">
        <f>VLOOKUP(R5688,Managers!$A:$B,2,)</f>
        <v>Allen Young</v>
      </c>
      <c r="Z5688" s="11">
        <f>VLOOKUP(X5688,HourlyWages!$A:$B,2,0)</f>
        <v>58</v>
      </c>
      <c r="AA5688">
        <v>1</v>
      </c>
    </row>
    <row r="5689" spans="1:27" x14ac:dyDescent="0.3">
      <c r="A5689" t="b">
        <f>COUNTIF($C$1:C5689, C5689)&gt;1</f>
        <v>0</v>
      </c>
      <c r="B5689" t="b">
        <f>VLOOKUP(C5689,Sheet3!$A:$B,2,0) &gt; 1</f>
        <v>0</v>
      </c>
      <c r="C5689">
        <v>5688</v>
      </c>
      <c r="D5689">
        <v>40194</v>
      </c>
      <c r="E5689" s="4">
        <v>40457</v>
      </c>
      <c r="F5689">
        <v>34</v>
      </c>
      <c r="G5689" s="15">
        <f>I5689*F5689</f>
        <v>5100</v>
      </c>
      <c r="H5689" s="9">
        <v>0.02</v>
      </c>
      <c r="I5689" s="13">
        <f>VLOOKUP($U5689,Pricebook!$A:$D,4,0)</f>
        <v>150</v>
      </c>
      <c r="J5689" s="11">
        <f>G5689*(1-H5689)</f>
        <v>4998</v>
      </c>
      <c r="K5689" t="s">
        <v>502</v>
      </c>
      <c r="L5689" t="s">
        <v>118</v>
      </c>
      <c r="M5689" t="str">
        <f>VLOOKUP($L5689,Companies!$A:$G,7,)</f>
        <v>Computer Software: Prepackaged Software</v>
      </c>
      <c r="N5689" t="str">
        <f>VLOOKUP($L5689,Companies!$A:$G,6,)</f>
        <v>Technology</v>
      </c>
      <c r="O5689" s="6" t="s">
        <v>2029</v>
      </c>
      <c r="P5689" s="6">
        <v>20854</v>
      </c>
      <c r="Q5689" t="s">
        <v>187</v>
      </c>
      <c r="R5689" t="s">
        <v>61</v>
      </c>
      <c r="S5689" s="4">
        <v>40459</v>
      </c>
      <c r="T5689" s="7">
        <f>S5689-E5689</f>
        <v>2</v>
      </c>
      <c r="U5689" t="s">
        <v>14210</v>
      </c>
      <c r="V5689" s="6" t="s">
        <v>14251</v>
      </c>
      <c r="W5689" t="s">
        <v>14266</v>
      </c>
      <c r="X5689" t="s">
        <v>14190</v>
      </c>
      <c r="Y5689" t="str">
        <f>VLOOKUP(R5689,Managers!$A:$B,2,)</f>
        <v>Allen Young</v>
      </c>
      <c r="Z5689" s="11">
        <f>VLOOKUP(X5689,HourlyWages!$A:$B,2,0)</f>
        <v>67</v>
      </c>
      <c r="AA5689">
        <v>1</v>
      </c>
    </row>
    <row r="5690" spans="1:27" x14ac:dyDescent="0.3">
      <c r="A5690" t="b">
        <f>COUNTIF($C$1:C5690, C5690)&gt;1</f>
        <v>0</v>
      </c>
      <c r="B5690" t="b">
        <f>VLOOKUP(C5690,Sheet3!$A:$B,2,0) &gt; 1</f>
        <v>0</v>
      </c>
      <c r="C5690">
        <v>5689</v>
      </c>
      <c r="D5690">
        <v>40224</v>
      </c>
      <c r="E5690" s="4">
        <v>39994</v>
      </c>
      <c r="F5690">
        <v>14</v>
      </c>
      <c r="G5690" s="15">
        <f>I5690*F5690</f>
        <v>1750</v>
      </c>
      <c r="H5690" s="9">
        <v>0.05</v>
      </c>
      <c r="I5690" s="13">
        <f>VLOOKUP($U5690,Pricebook!$A:$D,4,0)</f>
        <v>125</v>
      </c>
      <c r="J5690" s="11">
        <f>G5690*(1-H5690)</f>
        <v>1662.5</v>
      </c>
      <c r="K5690" t="s">
        <v>675</v>
      </c>
      <c r="L5690" t="s">
        <v>482</v>
      </c>
      <c r="M5690" t="str">
        <f>VLOOKUP($L5690,Companies!$A:$G,7,)</f>
        <v>Television Services</v>
      </c>
      <c r="N5690" t="str">
        <f>VLOOKUP($L5690,Companies!$A:$G,6,)</f>
        <v>Consumer Services</v>
      </c>
      <c r="O5690" s="6" t="s">
        <v>2406</v>
      </c>
      <c r="P5690" s="6">
        <v>44133</v>
      </c>
      <c r="Q5690" t="s">
        <v>210</v>
      </c>
      <c r="R5690" t="s">
        <v>61</v>
      </c>
      <c r="S5690" s="4">
        <v>40001</v>
      </c>
      <c r="T5690" s="7">
        <f>S5690-E5690</f>
        <v>7</v>
      </c>
      <c r="U5690" t="s">
        <v>14208</v>
      </c>
      <c r="V5690" s="6" t="s">
        <v>14254</v>
      </c>
      <c r="W5690" t="s">
        <v>14256</v>
      </c>
      <c r="X5690" t="s">
        <v>14193</v>
      </c>
      <c r="Y5690" t="str">
        <f>VLOOKUP(R5690,Managers!$A:$B,2,)</f>
        <v>Allen Young</v>
      </c>
      <c r="Z5690" s="11">
        <f>VLOOKUP(X5690,HourlyWages!$A:$B,2,0)</f>
        <v>57</v>
      </c>
      <c r="AA5690">
        <v>1</v>
      </c>
    </row>
    <row r="5691" spans="1:27" x14ac:dyDescent="0.3">
      <c r="A5691" t="b">
        <f>COUNTIF($C$1:C5691, C5691)&gt;1</f>
        <v>0</v>
      </c>
      <c r="B5691" t="b">
        <f>VLOOKUP(C5691,Sheet3!$A:$B,2,0) &gt; 1</f>
        <v>0</v>
      </c>
      <c r="C5691">
        <v>5690</v>
      </c>
      <c r="D5691">
        <v>40225</v>
      </c>
      <c r="E5691" s="4">
        <v>40552</v>
      </c>
      <c r="F5691">
        <v>50</v>
      </c>
      <c r="G5691" s="15">
        <f>I5691*F5691</f>
        <v>8000</v>
      </c>
      <c r="H5691" s="9">
        <v>0.06</v>
      </c>
      <c r="I5691" s="13">
        <f>VLOOKUP($U5691,Pricebook!$A:$D,4,0)</f>
        <v>160</v>
      </c>
      <c r="J5691" s="11">
        <f>G5691*(1-H5691)</f>
        <v>7520</v>
      </c>
      <c r="K5691" t="s">
        <v>179</v>
      </c>
      <c r="L5691" t="s">
        <v>180</v>
      </c>
      <c r="M5691" t="str">
        <f>VLOOKUP($L5691,Companies!$A:$G,7,)</f>
        <v>Semiconductors</v>
      </c>
      <c r="N5691" t="str">
        <f>VLOOKUP($L5691,Companies!$A:$G,6,)</f>
        <v>Technology</v>
      </c>
      <c r="O5691" s="6" t="s">
        <v>181</v>
      </c>
      <c r="P5691" s="6" t="s">
        <v>182</v>
      </c>
      <c r="Q5691" t="s">
        <v>33</v>
      </c>
      <c r="R5691" t="s">
        <v>34</v>
      </c>
      <c r="S5691" s="4">
        <v>40559</v>
      </c>
      <c r="T5691" s="7">
        <f>S5691-E5691</f>
        <v>7</v>
      </c>
      <c r="U5691" t="s">
        <v>14218</v>
      </c>
      <c r="V5691" s="6" t="s">
        <v>14251</v>
      </c>
      <c r="W5691" t="s">
        <v>14267</v>
      </c>
      <c r="X5691" t="s">
        <v>14198</v>
      </c>
      <c r="Y5691" t="str">
        <f>VLOOKUP(R5691,Managers!$A:$B,2,)</f>
        <v>Frank Mitchell</v>
      </c>
      <c r="Z5691" s="11">
        <f>VLOOKUP(X5691,HourlyWages!$A:$B,2,0)</f>
        <v>51</v>
      </c>
      <c r="AA5691">
        <v>1</v>
      </c>
    </row>
    <row r="5692" spans="1:27" x14ac:dyDescent="0.3">
      <c r="A5692" t="b">
        <f>COUNTIF($C$1:C5692, C5692)&gt;1</f>
        <v>0</v>
      </c>
      <c r="B5692" t="b">
        <f>VLOOKUP(C5692,Sheet3!$A:$B,2,0) &gt; 1</f>
        <v>0</v>
      </c>
      <c r="C5692">
        <v>5691</v>
      </c>
      <c r="D5692">
        <v>40225</v>
      </c>
      <c r="E5692" s="4">
        <v>40552</v>
      </c>
      <c r="F5692">
        <v>45</v>
      </c>
      <c r="G5692" s="15">
        <f>I5692*F5692</f>
        <v>5625</v>
      </c>
      <c r="H5692" s="9">
        <v>0.05</v>
      </c>
      <c r="I5692" s="13">
        <f>VLOOKUP($U5692,Pricebook!$A:$D,4,0)</f>
        <v>125</v>
      </c>
      <c r="J5692" s="11">
        <f>G5692*(1-H5692)</f>
        <v>5343.75</v>
      </c>
      <c r="K5692" t="s">
        <v>179</v>
      </c>
      <c r="L5692" t="s">
        <v>180</v>
      </c>
      <c r="M5692" t="str">
        <f>VLOOKUP($L5692,Companies!$A:$G,7,)</f>
        <v>Semiconductors</v>
      </c>
      <c r="N5692" t="str">
        <f>VLOOKUP($L5692,Companies!$A:$G,6,)</f>
        <v>Technology</v>
      </c>
      <c r="O5692" s="6" t="s">
        <v>181</v>
      </c>
      <c r="P5692" s="6" t="s">
        <v>182</v>
      </c>
      <c r="Q5692" t="s">
        <v>33</v>
      </c>
      <c r="R5692" t="s">
        <v>34</v>
      </c>
      <c r="S5692" s="4">
        <v>40554</v>
      </c>
      <c r="T5692" s="7">
        <f>S5692-E5692</f>
        <v>2</v>
      </c>
      <c r="U5692" t="s">
        <v>14221</v>
      </c>
      <c r="V5692" s="6" t="s">
        <v>14251</v>
      </c>
      <c r="W5692" t="s">
        <v>14267</v>
      </c>
      <c r="X5692" t="s">
        <v>14187</v>
      </c>
      <c r="Y5692" t="str">
        <f>VLOOKUP(R5692,Managers!$A:$B,2,)</f>
        <v>Frank Mitchell</v>
      </c>
      <c r="Z5692" s="11">
        <f>VLOOKUP(X5692,HourlyWages!$A:$B,2,0)</f>
        <v>45</v>
      </c>
      <c r="AA5692">
        <v>1</v>
      </c>
    </row>
    <row r="5693" spans="1:27" x14ac:dyDescent="0.3">
      <c r="A5693" t="b">
        <f>COUNTIF($C$1:C5693, C5693)&gt;1</f>
        <v>0</v>
      </c>
      <c r="B5693" t="b">
        <f>VLOOKUP(C5693,Sheet3!$A:$B,2,0) &gt; 1</f>
        <v>0</v>
      </c>
      <c r="C5693">
        <v>5692</v>
      </c>
      <c r="D5693">
        <v>40257</v>
      </c>
      <c r="E5693" s="4">
        <v>40411</v>
      </c>
      <c r="F5693">
        <v>24</v>
      </c>
      <c r="G5693" s="15">
        <f>I5693*F5693</f>
        <v>3000</v>
      </c>
      <c r="H5693" s="9">
        <v>0.06</v>
      </c>
      <c r="I5693" s="13">
        <f>VLOOKUP($U5693,Pricebook!$A:$D,4,0)</f>
        <v>125</v>
      </c>
      <c r="J5693" s="11">
        <f>G5693*(1-H5693)</f>
        <v>2820</v>
      </c>
      <c r="K5693" t="s">
        <v>2068</v>
      </c>
      <c r="L5693" t="s">
        <v>64</v>
      </c>
      <c r="M5693" t="str">
        <f>VLOOKUP($L5693,Companies!$A:$G,7,)</f>
        <v>Semiconductors</v>
      </c>
      <c r="N5693" t="str">
        <f>VLOOKUP($L5693,Companies!$A:$G,6,)</f>
        <v>Technology</v>
      </c>
      <c r="O5693" s="6" t="s">
        <v>2069</v>
      </c>
      <c r="P5693" s="6" t="s">
        <v>2070</v>
      </c>
      <c r="Q5693" t="s">
        <v>81</v>
      </c>
      <c r="R5693" t="s">
        <v>34</v>
      </c>
      <c r="S5693" s="4">
        <v>40412</v>
      </c>
      <c r="T5693" s="7">
        <f>S5693-E5693</f>
        <v>1</v>
      </c>
      <c r="U5693" t="s">
        <v>14221</v>
      </c>
      <c r="V5693" s="6" t="s">
        <v>14251</v>
      </c>
      <c r="W5693" t="s">
        <v>14262</v>
      </c>
      <c r="X5693" t="s">
        <v>14190</v>
      </c>
      <c r="Y5693" t="str">
        <f>VLOOKUP(R5693,Managers!$A:$B,2,)</f>
        <v>Frank Mitchell</v>
      </c>
      <c r="Z5693" s="11">
        <f>VLOOKUP(X5693,HourlyWages!$A:$B,2,0)</f>
        <v>67</v>
      </c>
      <c r="AA5693">
        <v>1</v>
      </c>
    </row>
    <row r="5694" spans="1:27" x14ac:dyDescent="0.3">
      <c r="A5694" t="b">
        <f>COUNTIF($C$1:C5694, C5694)&gt;1</f>
        <v>0</v>
      </c>
      <c r="B5694" t="b">
        <f>VLOOKUP(C5694,Sheet3!$A:$B,2,0) &gt; 1</f>
        <v>0</v>
      </c>
      <c r="C5694">
        <v>5693</v>
      </c>
      <c r="D5694">
        <v>40258</v>
      </c>
      <c r="E5694" s="4">
        <v>39912</v>
      </c>
      <c r="F5694">
        <v>31</v>
      </c>
      <c r="G5694" s="15">
        <f>I5694*F5694</f>
        <v>5270</v>
      </c>
      <c r="H5694" s="9">
        <v>0.05</v>
      </c>
      <c r="I5694" s="13">
        <f>VLOOKUP($U5694,Pricebook!$A:$D,4,0)</f>
        <v>170</v>
      </c>
      <c r="J5694" s="11">
        <f>G5694*(1-H5694)</f>
        <v>5006.5</v>
      </c>
      <c r="K5694" t="s">
        <v>1322</v>
      </c>
      <c r="L5694" t="s">
        <v>406</v>
      </c>
      <c r="M5694" t="str">
        <f>VLOOKUP($L5694,Companies!$A:$G,7,)</f>
        <v>Air Freight/Delivery Services</v>
      </c>
      <c r="N5694" t="str">
        <f>VLOOKUP($L5694,Companies!$A:$G,6,)</f>
        <v>Transportation</v>
      </c>
      <c r="O5694" s="6" t="s">
        <v>2685</v>
      </c>
      <c r="P5694" s="6">
        <v>53220</v>
      </c>
      <c r="Q5694" t="s">
        <v>95</v>
      </c>
      <c r="R5694" t="s">
        <v>16</v>
      </c>
      <c r="S5694" s="4">
        <v>39914</v>
      </c>
      <c r="T5694" s="7">
        <f>S5694-E5694</f>
        <v>2</v>
      </c>
      <c r="U5694" t="s">
        <v>14219</v>
      </c>
      <c r="V5694" s="6" t="s">
        <v>14251</v>
      </c>
      <c r="W5694" t="s">
        <v>14260</v>
      </c>
      <c r="X5694" t="s">
        <v>14197</v>
      </c>
      <c r="Y5694" t="str">
        <f>VLOOKUP(R5694,Managers!$A:$B,2,)</f>
        <v>Josh Martinez</v>
      </c>
      <c r="Z5694" s="11">
        <f>VLOOKUP(X5694,HourlyWages!$A:$B,2,0)</f>
        <v>71</v>
      </c>
      <c r="AA5694">
        <v>1</v>
      </c>
    </row>
    <row r="5695" spans="1:27" x14ac:dyDescent="0.3">
      <c r="A5695" t="b">
        <f>COUNTIF($C$1:C5695, C5695)&gt;1</f>
        <v>0</v>
      </c>
      <c r="B5695" t="b">
        <f>VLOOKUP(C5695,Sheet3!$A:$B,2,0) &gt; 1</f>
        <v>0</v>
      </c>
      <c r="C5695">
        <v>5694</v>
      </c>
      <c r="D5695">
        <v>40258</v>
      </c>
      <c r="E5695" s="4">
        <v>39912</v>
      </c>
      <c r="F5695">
        <v>29</v>
      </c>
      <c r="G5695" s="15">
        <f>I5695*F5695</f>
        <v>3480</v>
      </c>
      <c r="H5695" s="9">
        <v>0.08</v>
      </c>
      <c r="I5695" s="13">
        <f>VLOOKUP($U5695,Pricebook!$A:$D,4,0)</f>
        <v>120</v>
      </c>
      <c r="J5695" s="11">
        <f>G5695*(1-H5695)</f>
        <v>3201.6000000000004</v>
      </c>
      <c r="K5695" t="s">
        <v>1322</v>
      </c>
      <c r="L5695" t="s">
        <v>406</v>
      </c>
      <c r="M5695" t="str">
        <f>VLOOKUP($L5695,Companies!$A:$G,7,)</f>
        <v>Air Freight/Delivery Services</v>
      </c>
      <c r="N5695" t="str">
        <f>VLOOKUP($L5695,Companies!$A:$G,6,)</f>
        <v>Transportation</v>
      </c>
      <c r="O5695" s="6" t="s">
        <v>2685</v>
      </c>
      <c r="P5695" s="6">
        <v>53220</v>
      </c>
      <c r="Q5695" t="s">
        <v>95</v>
      </c>
      <c r="R5695" t="s">
        <v>16</v>
      </c>
      <c r="S5695" s="4">
        <v>39913</v>
      </c>
      <c r="T5695" s="7">
        <f>S5695-E5695</f>
        <v>1</v>
      </c>
      <c r="U5695" t="s">
        <v>14212</v>
      </c>
      <c r="V5695" s="6" t="s">
        <v>14251</v>
      </c>
      <c r="W5695" t="s">
        <v>14266</v>
      </c>
      <c r="X5695" t="s">
        <v>14199</v>
      </c>
      <c r="Y5695" t="str">
        <f>VLOOKUP(R5695,Managers!$A:$B,2,)</f>
        <v>Josh Martinez</v>
      </c>
      <c r="Z5695" s="11">
        <f>VLOOKUP(X5695,HourlyWages!$A:$B,2,0)</f>
        <v>68</v>
      </c>
      <c r="AA5695">
        <v>1</v>
      </c>
    </row>
    <row r="5696" spans="1:27" x14ac:dyDescent="0.3">
      <c r="A5696" t="b">
        <f>COUNTIF($C$1:C5696, C5696)&gt;1</f>
        <v>0</v>
      </c>
      <c r="B5696" t="b">
        <f>VLOOKUP(C5696,Sheet3!$A:$B,2,0) &gt; 1</f>
        <v>0</v>
      </c>
      <c r="C5696">
        <v>5695</v>
      </c>
      <c r="D5696">
        <v>40259</v>
      </c>
      <c r="E5696" s="4">
        <v>40463</v>
      </c>
      <c r="F5696">
        <v>4</v>
      </c>
      <c r="G5696" s="15">
        <f>I5696*F5696</f>
        <v>600</v>
      </c>
      <c r="H5696" s="9">
        <v>0.08</v>
      </c>
      <c r="I5696" s="13">
        <f>VLOOKUP($U5696,Pricebook!$A:$D,4,0)</f>
        <v>150</v>
      </c>
      <c r="J5696" s="11">
        <f>G5696*(1-H5696)</f>
        <v>552</v>
      </c>
      <c r="K5696" t="s">
        <v>467</v>
      </c>
      <c r="L5696" t="s">
        <v>468</v>
      </c>
      <c r="M5696" t="str">
        <f>VLOOKUP($L5696,Companies!$A:$G,7,)</f>
        <v>Major Pharmaceuticals</v>
      </c>
      <c r="N5696" t="str">
        <f>VLOOKUP($L5696,Companies!$A:$G,6,)</f>
        <v>Health Care</v>
      </c>
      <c r="O5696" s="6" t="s">
        <v>469</v>
      </c>
      <c r="P5696" s="6">
        <v>55060</v>
      </c>
      <c r="Q5696" t="s">
        <v>130</v>
      </c>
      <c r="R5696" t="s">
        <v>16</v>
      </c>
      <c r="S5696" s="4">
        <v>40464</v>
      </c>
      <c r="T5696" s="7">
        <f>S5696-E5696</f>
        <v>1</v>
      </c>
      <c r="U5696" t="s">
        <v>14211</v>
      </c>
      <c r="V5696" s="6" t="s">
        <v>14257</v>
      </c>
      <c r="W5696" t="s">
        <v>14258</v>
      </c>
      <c r="X5696" t="s">
        <v>14196</v>
      </c>
      <c r="Y5696" t="str">
        <f>VLOOKUP(R5696,Managers!$A:$B,2,)</f>
        <v>Josh Martinez</v>
      </c>
      <c r="Z5696" s="11">
        <f>VLOOKUP(X5696,HourlyWages!$A:$B,2,0)</f>
        <v>58</v>
      </c>
      <c r="AA5696">
        <v>1</v>
      </c>
    </row>
    <row r="5697" spans="1:27" x14ac:dyDescent="0.3">
      <c r="A5697" t="b">
        <f>COUNTIF($C$1:C5697, C5697)&gt;1</f>
        <v>0</v>
      </c>
      <c r="B5697" t="b">
        <f>VLOOKUP(C5697,Sheet3!$A:$B,2,0) &gt; 1</f>
        <v>0</v>
      </c>
      <c r="C5697">
        <v>5696</v>
      </c>
      <c r="D5697">
        <v>40261</v>
      </c>
      <c r="E5697" s="4">
        <v>40121</v>
      </c>
      <c r="F5697">
        <v>36</v>
      </c>
      <c r="G5697" s="15">
        <f>I5697*F5697</f>
        <v>3960</v>
      </c>
      <c r="H5697" s="9">
        <v>0.03</v>
      </c>
      <c r="I5697" s="13">
        <f>VLOOKUP($U5697,Pricebook!$A:$D,4,0)</f>
        <v>110</v>
      </c>
      <c r="J5697" s="11">
        <f>G5697*(1-H5697)</f>
        <v>3841.2</v>
      </c>
      <c r="K5697" t="s">
        <v>1296</v>
      </c>
      <c r="L5697" t="s">
        <v>203</v>
      </c>
      <c r="M5697" t="str">
        <f>VLOOKUP($L5697,Companies!$A:$G,7,)</f>
        <v>Catalog/Specialty Distribution</v>
      </c>
      <c r="N5697" t="str">
        <f>VLOOKUP($L5697,Companies!$A:$G,6,)</f>
        <v>Consumer Services</v>
      </c>
      <c r="O5697" s="6" t="s">
        <v>2696</v>
      </c>
      <c r="P5697" s="6">
        <v>33437</v>
      </c>
      <c r="Q5697" t="s">
        <v>101</v>
      </c>
      <c r="R5697" t="s">
        <v>34</v>
      </c>
      <c r="S5697" s="4">
        <v>40123</v>
      </c>
      <c r="T5697" s="7">
        <f>S5697-E5697</f>
        <v>2</v>
      </c>
      <c r="U5697" t="s">
        <v>14215</v>
      </c>
      <c r="V5697" s="6" t="s">
        <v>14257</v>
      </c>
      <c r="W5697" t="s">
        <v>14258</v>
      </c>
      <c r="X5697" t="s">
        <v>14198</v>
      </c>
      <c r="Y5697" t="str">
        <f>VLOOKUP(R5697,Managers!$A:$B,2,)</f>
        <v>Frank Mitchell</v>
      </c>
      <c r="Z5697" s="11">
        <f>VLOOKUP(X5697,HourlyWages!$A:$B,2,0)</f>
        <v>51</v>
      </c>
      <c r="AA5697">
        <v>1</v>
      </c>
    </row>
    <row r="5698" spans="1:27" x14ac:dyDescent="0.3">
      <c r="A5698" t="b">
        <f>COUNTIF($C$1:C5698, C5698)&gt;1</f>
        <v>0</v>
      </c>
      <c r="B5698" t="b">
        <f>VLOOKUP(C5698,Sheet3!$A:$B,2,0) &gt; 1</f>
        <v>0</v>
      </c>
      <c r="C5698">
        <v>5697</v>
      </c>
      <c r="D5698">
        <v>40261</v>
      </c>
      <c r="E5698" s="4">
        <v>40121</v>
      </c>
      <c r="F5698">
        <v>26</v>
      </c>
      <c r="G5698" s="15">
        <f>I5698*F5698</f>
        <v>3120</v>
      </c>
      <c r="H5698" s="9">
        <v>0.05</v>
      </c>
      <c r="I5698" s="13">
        <f>VLOOKUP($U5698,Pricebook!$A:$D,4,0)</f>
        <v>120</v>
      </c>
      <c r="J5698" s="11">
        <f>G5698*(1-H5698)</f>
        <v>2964</v>
      </c>
      <c r="K5698" t="s">
        <v>1296</v>
      </c>
      <c r="L5698" t="s">
        <v>203</v>
      </c>
      <c r="M5698" t="str">
        <f>VLOOKUP($L5698,Companies!$A:$G,7,)</f>
        <v>Catalog/Specialty Distribution</v>
      </c>
      <c r="N5698" t="str">
        <f>VLOOKUP($L5698,Companies!$A:$G,6,)</f>
        <v>Consumer Services</v>
      </c>
      <c r="O5698" s="6" t="s">
        <v>2696</v>
      </c>
      <c r="P5698" s="6">
        <v>33437</v>
      </c>
      <c r="Q5698" t="s">
        <v>101</v>
      </c>
      <c r="R5698" t="s">
        <v>34</v>
      </c>
      <c r="S5698" s="4">
        <v>40123</v>
      </c>
      <c r="T5698" s="7">
        <f>S5698-E5698</f>
        <v>2</v>
      </c>
      <c r="U5698" t="s">
        <v>14212</v>
      </c>
      <c r="V5698" s="6" t="s">
        <v>14251</v>
      </c>
      <c r="W5698" t="s">
        <v>14260</v>
      </c>
      <c r="X5698" t="s">
        <v>14187</v>
      </c>
      <c r="Y5698" t="str">
        <f>VLOOKUP(R5698,Managers!$A:$B,2,)</f>
        <v>Frank Mitchell</v>
      </c>
      <c r="Z5698" s="11">
        <f>VLOOKUP(X5698,HourlyWages!$A:$B,2,0)</f>
        <v>45</v>
      </c>
      <c r="AA5698">
        <v>1</v>
      </c>
    </row>
    <row r="5699" spans="1:27" x14ac:dyDescent="0.3">
      <c r="A5699" t="b">
        <f>COUNTIF($C$1:C5699, C5699)&gt;1</f>
        <v>0</v>
      </c>
      <c r="B5699" t="b">
        <f>VLOOKUP(C5699,Sheet3!$A:$B,2,0) &gt; 1</f>
        <v>0</v>
      </c>
      <c r="C5699">
        <v>5698</v>
      </c>
      <c r="D5699">
        <v>40289</v>
      </c>
      <c r="E5699" s="4">
        <v>41239</v>
      </c>
      <c r="F5699">
        <v>26</v>
      </c>
      <c r="G5699" s="15">
        <f>I5699*F5699</f>
        <v>5200</v>
      </c>
      <c r="H5699" s="9">
        <v>0.01</v>
      </c>
      <c r="I5699" s="13">
        <f>VLOOKUP($U5699,Pricebook!$A:$D,4,0)</f>
        <v>200</v>
      </c>
      <c r="J5699" s="11">
        <f>G5699*(1-H5699)</f>
        <v>5148</v>
      </c>
      <c r="K5699" t="s">
        <v>410</v>
      </c>
      <c r="L5699" t="s">
        <v>20</v>
      </c>
      <c r="M5699" t="str">
        <f>VLOOKUP($L5699,Companies!$A:$G,7,)</f>
        <v>Major Pharmaceuticals</v>
      </c>
      <c r="N5699" t="str">
        <f>VLOOKUP($L5699,Companies!$A:$G,6,)</f>
        <v>Health Care</v>
      </c>
      <c r="O5699" s="6" t="s">
        <v>1767</v>
      </c>
      <c r="P5699" s="6">
        <v>23701</v>
      </c>
      <c r="Q5699" t="s">
        <v>368</v>
      </c>
      <c r="R5699" t="s">
        <v>34</v>
      </c>
      <c r="S5699" s="4">
        <v>41240</v>
      </c>
      <c r="T5699" s="7">
        <f>S5699-E5699</f>
        <v>1</v>
      </c>
      <c r="U5699" t="s">
        <v>14214</v>
      </c>
      <c r="V5699" s="6" t="s">
        <v>14251</v>
      </c>
      <c r="W5699" t="s">
        <v>14266</v>
      </c>
      <c r="X5699" t="s">
        <v>14184</v>
      </c>
      <c r="Y5699" t="str">
        <f>VLOOKUP(R5699,Managers!$A:$B,2,)</f>
        <v>Frank Mitchell</v>
      </c>
      <c r="Z5699" s="11">
        <f>VLOOKUP(X5699,HourlyWages!$A:$B,2,0)</f>
        <v>50</v>
      </c>
      <c r="AA5699">
        <v>1</v>
      </c>
    </row>
    <row r="5700" spans="1:27" x14ac:dyDescent="0.3">
      <c r="A5700" t="b">
        <f>COUNTIF($C$1:C5700, C5700)&gt;1</f>
        <v>0</v>
      </c>
      <c r="B5700" t="b">
        <f>VLOOKUP(C5700,Sheet3!$A:$B,2,0) &gt; 1</f>
        <v>0</v>
      </c>
      <c r="C5700">
        <v>5699</v>
      </c>
      <c r="D5700">
        <v>40289</v>
      </c>
      <c r="E5700" s="4">
        <v>41239</v>
      </c>
      <c r="F5700">
        <v>4</v>
      </c>
      <c r="G5700" s="15">
        <f>I5700*F5700</f>
        <v>440</v>
      </c>
      <c r="H5700" s="9">
        <v>0.04</v>
      </c>
      <c r="I5700" s="13">
        <f>VLOOKUP($U5700,Pricebook!$A:$D,4,0)</f>
        <v>110</v>
      </c>
      <c r="J5700" s="11">
        <f>G5700*(1-H5700)</f>
        <v>422.4</v>
      </c>
      <c r="K5700" t="s">
        <v>410</v>
      </c>
      <c r="L5700" t="s">
        <v>20</v>
      </c>
      <c r="M5700" t="str">
        <f>VLOOKUP($L5700,Companies!$A:$G,7,)</f>
        <v>Major Pharmaceuticals</v>
      </c>
      <c r="N5700" t="str">
        <f>VLOOKUP($L5700,Companies!$A:$G,6,)</f>
        <v>Health Care</v>
      </c>
      <c r="O5700" s="6" t="s">
        <v>1767</v>
      </c>
      <c r="P5700" s="6">
        <v>23701</v>
      </c>
      <c r="Q5700" t="s">
        <v>368</v>
      </c>
      <c r="R5700" t="s">
        <v>34</v>
      </c>
      <c r="S5700" s="4">
        <v>41240</v>
      </c>
      <c r="T5700" s="7">
        <f>S5700-E5700</f>
        <v>1</v>
      </c>
      <c r="U5700" t="s">
        <v>14215</v>
      </c>
      <c r="V5700" s="6" t="s">
        <v>14254</v>
      </c>
      <c r="W5700" t="s">
        <v>14255</v>
      </c>
      <c r="X5700" t="s">
        <v>14203</v>
      </c>
      <c r="Y5700" t="str">
        <f>VLOOKUP(R5700,Managers!$A:$B,2,)</f>
        <v>Frank Mitchell</v>
      </c>
      <c r="Z5700" s="11">
        <f>VLOOKUP(X5700,HourlyWages!$A:$B,2,0)</f>
        <v>62</v>
      </c>
      <c r="AA5700">
        <v>1</v>
      </c>
    </row>
    <row r="5701" spans="1:27" x14ac:dyDescent="0.3">
      <c r="A5701" t="b">
        <f>COUNTIF($C$1:C5701, C5701)&gt;1</f>
        <v>0</v>
      </c>
      <c r="B5701" t="b">
        <f>VLOOKUP(C5701,Sheet3!$A:$B,2,0) &gt; 1</f>
        <v>0</v>
      </c>
      <c r="C5701">
        <v>5700</v>
      </c>
      <c r="D5701">
        <v>40321</v>
      </c>
      <c r="E5701" s="4">
        <v>40352</v>
      </c>
      <c r="F5701">
        <v>23</v>
      </c>
      <c r="G5701" s="15">
        <f>I5701*F5701</f>
        <v>3680</v>
      </c>
      <c r="H5701" s="9">
        <v>0.09</v>
      </c>
      <c r="I5701" s="13">
        <f>VLOOKUP($U5701,Pricebook!$A:$D,4,0)</f>
        <v>160</v>
      </c>
      <c r="J5701" s="11">
        <f>G5701*(1-H5701)</f>
        <v>3348.8</v>
      </c>
      <c r="K5701" t="s">
        <v>1257</v>
      </c>
      <c r="L5701" t="s">
        <v>351</v>
      </c>
      <c r="M5701" t="str">
        <f>VLOOKUP($L5701,Companies!$A:$G,7,)</f>
        <v>Department/Specialty Retail Stores</v>
      </c>
      <c r="N5701" t="str">
        <f>VLOOKUP($L5701,Companies!$A:$G,6,)</f>
        <v>Consumer Services</v>
      </c>
      <c r="O5701" s="6" t="s">
        <v>1145</v>
      </c>
      <c r="P5701" s="6">
        <v>37804</v>
      </c>
      <c r="Q5701" t="s">
        <v>81</v>
      </c>
      <c r="R5701" t="s">
        <v>34</v>
      </c>
      <c r="S5701" s="4">
        <v>40354</v>
      </c>
      <c r="T5701" s="7">
        <f>S5701-E5701</f>
        <v>2</v>
      </c>
      <c r="U5701" t="s">
        <v>14218</v>
      </c>
      <c r="V5701" s="6" t="s">
        <v>14251</v>
      </c>
      <c r="W5701" t="s">
        <v>14263</v>
      </c>
      <c r="X5701" t="s">
        <v>14195</v>
      </c>
      <c r="Y5701" t="str">
        <f>VLOOKUP(R5701,Managers!$A:$B,2,)</f>
        <v>Frank Mitchell</v>
      </c>
      <c r="Z5701" s="11">
        <f>VLOOKUP(X5701,HourlyWages!$A:$B,2,0)</f>
        <v>52</v>
      </c>
      <c r="AA5701">
        <v>1</v>
      </c>
    </row>
    <row r="5702" spans="1:27" x14ac:dyDescent="0.3">
      <c r="A5702" t="b">
        <f>COUNTIF($C$1:C5702, C5702)&gt;1</f>
        <v>0</v>
      </c>
      <c r="B5702" t="b">
        <f>VLOOKUP(C5702,Sheet3!$A:$B,2,0) &gt; 1</f>
        <v>0</v>
      </c>
      <c r="C5702">
        <v>5701</v>
      </c>
      <c r="D5702">
        <v>40321</v>
      </c>
      <c r="E5702" s="4">
        <v>40352</v>
      </c>
      <c r="F5702">
        <v>18</v>
      </c>
      <c r="G5702" s="15">
        <f>I5702*F5702</f>
        <v>3600</v>
      </c>
      <c r="H5702" s="9">
        <v>0.1</v>
      </c>
      <c r="I5702" s="13">
        <f>VLOOKUP($U5702,Pricebook!$A:$D,4,0)</f>
        <v>200</v>
      </c>
      <c r="J5702" s="11">
        <f>G5702*(1-H5702)</f>
        <v>3240</v>
      </c>
      <c r="K5702" t="s">
        <v>1257</v>
      </c>
      <c r="L5702" t="s">
        <v>351</v>
      </c>
      <c r="M5702" t="str">
        <f>VLOOKUP($L5702,Companies!$A:$G,7,)</f>
        <v>Department/Specialty Retail Stores</v>
      </c>
      <c r="N5702" t="str">
        <f>VLOOKUP($L5702,Companies!$A:$G,6,)</f>
        <v>Consumer Services</v>
      </c>
      <c r="O5702" s="6" t="s">
        <v>1145</v>
      </c>
      <c r="P5702" s="6">
        <v>37804</v>
      </c>
      <c r="Q5702" t="s">
        <v>81</v>
      </c>
      <c r="R5702" t="s">
        <v>34</v>
      </c>
      <c r="S5702" s="4">
        <v>40353</v>
      </c>
      <c r="T5702" s="7">
        <f>S5702-E5702</f>
        <v>1</v>
      </c>
      <c r="U5702" t="s">
        <v>14206</v>
      </c>
      <c r="V5702" s="6" t="s">
        <v>14257</v>
      </c>
      <c r="W5702" t="s">
        <v>14258</v>
      </c>
      <c r="X5702" t="s">
        <v>14198</v>
      </c>
      <c r="Y5702" t="str">
        <f>VLOOKUP(R5702,Managers!$A:$B,2,)</f>
        <v>Frank Mitchell</v>
      </c>
      <c r="Z5702" s="11">
        <f>VLOOKUP(X5702,HourlyWages!$A:$B,2,0)</f>
        <v>51</v>
      </c>
      <c r="AA5702">
        <v>1</v>
      </c>
    </row>
    <row r="5703" spans="1:27" x14ac:dyDescent="0.3">
      <c r="A5703" t="b">
        <f>COUNTIF($C$1:C5703, C5703)&gt;1</f>
        <v>0</v>
      </c>
      <c r="B5703" t="b">
        <f>VLOOKUP(C5703,Sheet3!$A:$B,2,0) &gt; 1</f>
        <v>0</v>
      </c>
      <c r="C5703">
        <v>5702</v>
      </c>
      <c r="D5703">
        <v>40327</v>
      </c>
      <c r="E5703" s="4">
        <v>40676</v>
      </c>
      <c r="F5703">
        <v>42</v>
      </c>
      <c r="G5703" s="15">
        <f>I5703*F5703</f>
        <v>4620</v>
      </c>
      <c r="H5703" s="9">
        <v>0.06</v>
      </c>
      <c r="I5703" s="13">
        <f>VLOOKUP($U5703,Pricebook!$A:$D,4,0)</f>
        <v>110</v>
      </c>
      <c r="J5703" s="11">
        <f>G5703*(1-H5703)</f>
        <v>4342.8</v>
      </c>
      <c r="K5703" t="s">
        <v>966</v>
      </c>
      <c r="L5703" t="s">
        <v>637</v>
      </c>
      <c r="M5703" t="str">
        <f>VLOOKUP($L5703,Companies!$A:$G,7,)</f>
        <v>Medical Specialities</v>
      </c>
      <c r="N5703" t="str">
        <f>VLOOKUP($L5703,Companies!$A:$G,6,)</f>
        <v>Health Care</v>
      </c>
      <c r="O5703" s="6" t="s">
        <v>2496</v>
      </c>
      <c r="P5703" s="6">
        <v>46530</v>
      </c>
      <c r="Q5703" t="s">
        <v>278</v>
      </c>
      <c r="R5703" t="s">
        <v>16</v>
      </c>
      <c r="S5703" s="4">
        <v>40678</v>
      </c>
      <c r="T5703" s="7">
        <f>S5703-E5703</f>
        <v>2</v>
      </c>
      <c r="U5703" t="s">
        <v>14220</v>
      </c>
      <c r="V5703" s="6" t="s">
        <v>14251</v>
      </c>
      <c r="W5703" t="s">
        <v>14268</v>
      </c>
      <c r="X5703" t="s">
        <v>14199</v>
      </c>
      <c r="Y5703" t="str">
        <f>VLOOKUP(R5703,Managers!$A:$B,2,)</f>
        <v>Josh Martinez</v>
      </c>
      <c r="Z5703" s="11">
        <f>VLOOKUP(X5703,HourlyWages!$A:$B,2,0)</f>
        <v>68</v>
      </c>
      <c r="AA5703">
        <v>1</v>
      </c>
    </row>
    <row r="5704" spans="1:27" x14ac:dyDescent="0.3">
      <c r="A5704" t="b">
        <f>COUNTIF($C$1:C5704, C5704)&gt;1</f>
        <v>0</v>
      </c>
      <c r="B5704" t="b">
        <f>VLOOKUP(C5704,Sheet3!$A:$B,2,0) &gt; 1</f>
        <v>0</v>
      </c>
      <c r="C5704">
        <v>5703</v>
      </c>
      <c r="D5704">
        <v>40327</v>
      </c>
      <c r="E5704" s="4">
        <v>40676</v>
      </c>
      <c r="F5704">
        <v>36</v>
      </c>
      <c r="G5704" s="15">
        <f>I5704*F5704</f>
        <v>3960</v>
      </c>
      <c r="H5704" s="9">
        <v>0.09</v>
      </c>
      <c r="I5704" s="13">
        <f>VLOOKUP($U5704,Pricebook!$A:$D,4,0)</f>
        <v>110</v>
      </c>
      <c r="J5704" s="11">
        <f>G5704*(1-H5704)</f>
        <v>3603.6</v>
      </c>
      <c r="K5704" t="s">
        <v>966</v>
      </c>
      <c r="L5704" t="s">
        <v>637</v>
      </c>
      <c r="M5704" t="str">
        <f>VLOOKUP($L5704,Companies!$A:$G,7,)</f>
        <v>Medical Specialities</v>
      </c>
      <c r="N5704" t="str">
        <f>VLOOKUP($L5704,Companies!$A:$G,6,)</f>
        <v>Health Care</v>
      </c>
      <c r="O5704" s="6" t="s">
        <v>2496</v>
      </c>
      <c r="P5704" s="6">
        <v>46530</v>
      </c>
      <c r="Q5704" t="s">
        <v>278</v>
      </c>
      <c r="R5704" t="s">
        <v>16</v>
      </c>
      <c r="S5704" s="4">
        <v>40678</v>
      </c>
      <c r="T5704" s="7">
        <f>S5704-E5704</f>
        <v>2</v>
      </c>
      <c r="U5704" t="s">
        <v>14215</v>
      </c>
      <c r="V5704" s="6" t="s">
        <v>14251</v>
      </c>
      <c r="W5704" t="s">
        <v>14266</v>
      </c>
      <c r="X5704" t="s">
        <v>14184</v>
      </c>
      <c r="Y5704" t="str">
        <f>VLOOKUP(R5704,Managers!$A:$B,2,)</f>
        <v>Josh Martinez</v>
      </c>
      <c r="Z5704" s="11">
        <f>VLOOKUP(X5704,HourlyWages!$A:$B,2,0)</f>
        <v>50</v>
      </c>
      <c r="AA5704">
        <v>1</v>
      </c>
    </row>
    <row r="5705" spans="1:27" x14ac:dyDescent="0.3">
      <c r="A5705" t="b">
        <f>COUNTIF($C$1:C5705, C5705)&gt;1</f>
        <v>0</v>
      </c>
      <c r="B5705" t="b">
        <f>VLOOKUP(C5705,Sheet3!$A:$B,2,0) &gt; 1</f>
        <v>0</v>
      </c>
      <c r="C5705">
        <v>5704</v>
      </c>
      <c r="D5705">
        <v>40354</v>
      </c>
      <c r="E5705" s="4">
        <v>39816</v>
      </c>
      <c r="F5705">
        <v>29</v>
      </c>
      <c r="G5705" s="15">
        <f>I5705*F5705</f>
        <v>4640</v>
      </c>
      <c r="H5705" s="9">
        <v>0.03</v>
      </c>
      <c r="I5705" s="13">
        <f>VLOOKUP($U5705,Pricebook!$A:$D,4,0)</f>
        <v>160</v>
      </c>
      <c r="J5705" s="11">
        <f>G5705*(1-H5705)</f>
        <v>4500.8</v>
      </c>
      <c r="K5705" t="s">
        <v>855</v>
      </c>
      <c r="L5705" t="s">
        <v>400</v>
      </c>
      <c r="M5705" t="str">
        <f>VLOOKUP($L5705,Companies!$A:$G,7,)</f>
        <v>Industrial Specialties</v>
      </c>
      <c r="N5705" t="str">
        <f>VLOOKUP($L5705,Companies!$A:$G,6,)</f>
        <v>Health Care</v>
      </c>
      <c r="O5705" s="6" t="s">
        <v>2173</v>
      </c>
      <c r="P5705" s="6">
        <v>36869</v>
      </c>
      <c r="Q5705" t="s">
        <v>424</v>
      </c>
      <c r="R5705" t="s">
        <v>34</v>
      </c>
      <c r="S5705" s="4">
        <v>39817</v>
      </c>
      <c r="T5705" s="7">
        <f>S5705-E5705</f>
        <v>1</v>
      </c>
      <c r="U5705" t="s">
        <v>14218</v>
      </c>
      <c r="V5705" s="6" t="s">
        <v>14251</v>
      </c>
      <c r="W5705" t="s">
        <v>14261</v>
      </c>
      <c r="X5705" t="s">
        <v>14191</v>
      </c>
      <c r="Y5705" t="str">
        <f>VLOOKUP(R5705,Managers!$A:$B,2,)</f>
        <v>Frank Mitchell</v>
      </c>
      <c r="Z5705" s="11">
        <f>VLOOKUP(X5705,HourlyWages!$A:$B,2,0)</f>
        <v>60</v>
      </c>
      <c r="AA5705">
        <v>1</v>
      </c>
    </row>
    <row r="5706" spans="1:27" x14ac:dyDescent="0.3">
      <c r="A5706" t="b">
        <f>COUNTIF($C$1:C5706, C5706)&gt;1</f>
        <v>0</v>
      </c>
      <c r="B5706" t="b">
        <f>VLOOKUP(C5706,Sheet3!$A:$B,2,0) &gt; 1</f>
        <v>0</v>
      </c>
      <c r="C5706">
        <v>5705</v>
      </c>
      <c r="D5706">
        <v>40354</v>
      </c>
      <c r="E5706" s="4">
        <v>39816</v>
      </c>
      <c r="F5706">
        <v>4</v>
      </c>
      <c r="G5706" s="15">
        <f>I5706*F5706</f>
        <v>500</v>
      </c>
      <c r="H5706" s="9">
        <v>0.09</v>
      </c>
      <c r="I5706" s="13">
        <f>VLOOKUP($U5706,Pricebook!$A:$D,4,0)</f>
        <v>125</v>
      </c>
      <c r="J5706" s="11">
        <f>G5706*(1-H5706)</f>
        <v>455</v>
      </c>
      <c r="K5706" t="s">
        <v>855</v>
      </c>
      <c r="L5706" t="s">
        <v>400</v>
      </c>
      <c r="M5706" t="str">
        <f>VLOOKUP($L5706,Companies!$A:$G,7,)</f>
        <v>Industrial Specialties</v>
      </c>
      <c r="N5706" t="str">
        <f>VLOOKUP($L5706,Companies!$A:$G,6,)</f>
        <v>Health Care</v>
      </c>
      <c r="O5706" s="6" t="s">
        <v>2173</v>
      </c>
      <c r="P5706" s="6">
        <v>36869</v>
      </c>
      <c r="Q5706" t="s">
        <v>424</v>
      </c>
      <c r="R5706" t="s">
        <v>34</v>
      </c>
      <c r="S5706" s="4">
        <v>39817</v>
      </c>
      <c r="T5706" s="7">
        <f>S5706-E5706</f>
        <v>1</v>
      </c>
      <c r="U5706" t="s">
        <v>14209</v>
      </c>
      <c r="V5706" s="6" t="s">
        <v>14254</v>
      </c>
      <c r="W5706" t="s">
        <v>14255</v>
      </c>
      <c r="X5706" t="s">
        <v>14196</v>
      </c>
      <c r="Y5706" t="str">
        <f>VLOOKUP(R5706,Managers!$A:$B,2,)</f>
        <v>Frank Mitchell</v>
      </c>
      <c r="Z5706" s="11">
        <f>VLOOKUP(X5706,HourlyWages!$A:$B,2,0)</f>
        <v>58</v>
      </c>
      <c r="AA5706">
        <v>1</v>
      </c>
    </row>
    <row r="5707" spans="1:27" x14ac:dyDescent="0.3">
      <c r="A5707" t="b">
        <f>COUNTIF($C$1:C5707, C5707)&gt;1</f>
        <v>0</v>
      </c>
      <c r="B5707" t="b">
        <f>VLOOKUP(C5707,Sheet3!$A:$B,2,0) &gt; 1</f>
        <v>0</v>
      </c>
      <c r="C5707">
        <v>5706</v>
      </c>
      <c r="D5707">
        <v>40356</v>
      </c>
      <c r="E5707" s="4">
        <v>40166</v>
      </c>
      <c r="F5707">
        <v>48</v>
      </c>
      <c r="G5707" s="15">
        <f>I5707*F5707</f>
        <v>8160</v>
      </c>
      <c r="H5707" s="9">
        <v>0.05</v>
      </c>
      <c r="I5707" s="13">
        <f>VLOOKUP($U5707,Pricebook!$A:$D,4,0)</f>
        <v>170</v>
      </c>
      <c r="J5707" s="11">
        <f>G5707*(1-H5707)</f>
        <v>7752</v>
      </c>
      <c r="K5707" t="s">
        <v>414</v>
      </c>
      <c r="L5707" t="s">
        <v>175</v>
      </c>
      <c r="M5707" t="str">
        <f>VLOOKUP($L5707,Companies!$A:$G,7,)</f>
        <v>Environmental Services</v>
      </c>
      <c r="N5707" t="str">
        <f>VLOOKUP($L5707,Companies!$A:$G,6,)</f>
        <v>Basic Industries</v>
      </c>
      <c r="O5707" s="6" t="s">
        <v>2006</v>
      </c>
      <c r="P5707" s="6" t="s">
        <v>2007</v>
      </c>
      <c r="Q5707" t="s">
        <v>149</v>
      </c>
      <c r="R5707" t="s">
        <v>61</v>
      </c>
      <c r="S5707" s="4">
        <v>40168</v>
      </c>
      <c r="T5707" s="7">
        <f>S5707-E5707</f>
        <v>2</v>
      </c>
      <c r="U5707" t="s">
        <v>14219</v>
      </c>
      <c r="V5707" s="6" t="s">
        <v>14257</v>
      </c>
      <c r="W5707" t="s">
        <v>14258</v>
      </c>
      <c r="X5707" t="s">
        <v>14202</v>
      </c>
      <c r="Y5707" t="str">
        <f>VLOOKUP(R5707,Managers!$A:$B,2,)</f>
        <v>Allen Young</v>
      </c>
      <c r="Z5707" s="11">
        <f>VLOOKUP(X5707,HourlyWages!$A:$B,2,0)</f>
        <v>71</v>
      </c>
      <c r="AA5707">
        <v>1</v>
      </c>
    </row>
    <row r="5708" spans="1:27" x14ac:dyDescent="0.3">
      <c r="A5708" t="b">
        <f>COUNTIF($C$1:C5708, C5708)&gt;1</f>
        <v>0</v>
      </c>
      <c r="B5708" t="b">
        <f>VLOOKUP(C5708,Sheet3!$A:$B,2,0) &gt; 1</f>
        <v>0</v>
      </c>
      <c r="C5708">
        <v>5707</v>
      </c>
      <c r="D5708">
        <v>40357</v>
      </c>
      <c r="E5708" s="4">
        <v>41111</v>
      </c>
      <c r="F5708">
        <v>4</v>
      </c>
      <c r="G5708" s="15">
        <f>I5708*F5708</f>
        <v>680</v>
      </c>
      <c r="H5708" s="9">
        <v>0.05</v>
      </c>
      <c r="I5708" s="13">
        <f>VLOOKUP($U5708,Pricebook!$A:$D,4,0)</f>
        <v>170</v>
      </c>
      <c r="J5708" s="11">
        <f>G5708*(1-H5708)</f>
        <v>646</v>
      </c>
      <c r="K5708" t="s">
        <v>451</v>
      </c>
      <c r="L5708" t="s">
        <v>452</v>
      </c>
      <c r="M5708" t="str">
        <f>VLOOKUP($L5708,Companies!$A:$G,7,)</f>
        <v>Biotechnology: Biological Products (No Diagnostic Substances)</v>
      </c>
      <c r="N5708" t="str">
        <f>VLOOKUP($L5708,Companies!$A:$G,6,)</f>
        <v>Health Care</v>
      </c>
      <c r="O5708" s="6" t="s">
        <v>2233</v>
      </c>
      <c r="P5708" s="6">
        <v>84663</v>
      </c>
      <c r="Q5708" t="s">
        <v>201</v>
      </c>
      <c r="R5708" t="s">
        <v>23</v>
      </c>
      <c r="S5708" s="4">
        <v>41112</v>
      </c>
      <c r="T5708" s="7">
        <f>S5708-E5708</f>
        <v>1</v>
      </c>
      <c r="U5708" t="s">
        <v>14219</v>
      </c>
      <c r="V5708" s="6" t="s">
        <v>14251</v>
      </c>
      <c r="W5708" t="s">
        <v>14263</v>
      </c>
      <c r="X5708" t="s">
        <v>14185</v>
      </c>
      <c r="Y5708" t="str">
        <f>VLOOKUP(R5708,Managers!$A:$B,2,)</f>
        <v>Bob Turner</v>
      </c>
      <c r="Z5708" s="11">
        <f>VLOOKUP(X5708,HourlyWages!$A:$B,2,0)</f>
        <v>70</v>
      </c>
      <c r="AA5708">
        <v>1</v>
      </c>
    </row>
    <row r="5709" spans="1:27" x14ac:dyDescent="0.3">
      <c r="A5709" t="b">
        <f>COUNTIF($C$1:C5709, C5709)&gt;1</f>
        <v>0</v>
      </c>
      <c r="B5709" t="b">
        <f>VLOOKUP(C5709,Sheet3!$A:$B,2,0) &gt; 1</f>
        <v>0</v>
      </c>
      <c r="C5709">
        <v>5708</v>
      </c>
      <c r="D5709">
        <v>40386</v>
      </c>
      <c r="E5709" s="4">
        <v>40592</v>
      </c>
      <c r="F5709">
        <v>28</v>
      </c>
      <c r="G5709" s="15">
        <f>I5709*F5709</f>
        <v>5600</v>
      </c>
      <c r="H5709" s="9">
        <v>0</v>
      </c>
      <c r="I5709" s="13">
        <f>VLOOKUP($U5709,Pricebook!$A:$D,4,0)</f>
        <v>200</v>
      </c>
      <c r="J5709" s="11">
        <f>G5709*(1-H5709)</f>
        <v>5600</v>
      </c>
      <c r="K5709" t="s">
        <v>1545</v>
      </c>
      <c r="L5709" t="s">
        <v>637</v>
      </c>
      <c r="M5709" t="str">
        <f>VLOOKUP($L5709,Companies!$A:$G,7,)</f>
        <v>Medical Specialities</v>
      </c>
      <c r="N5709" t="str">
        <f>VLOOKUP($L5709,Companies!$A:$G,6,)</f>
        <v>Health Care</v>
      </c>
      <c r="O5709" s="6" t="s">
        <v>1546</v>
      </c>
      <c r="P5709" s="6">
        <v>75150</v>
      </c>
      <c r="Q5709" t="s">
        <v>48</v>
      </c>
      <c r="R5709" t="s">
        <v>16</v>
      </c>
      <c r="S5709" s="4">
        <v>40594</v>
      </c>
      <c r="T5709" s="7">
        <f>S5709-E5709</f>
        <v>2</v>
      </c>
      <c r="U5709" t="s">
        <v>14214</v>
      </c>
      <c r="V5709" s="6" t="s">
        <v>14251</v>
      </c>
      <c r="W5709" t="s">
        <v>14263</v>
      </c>
      <c r="X5709" t="s">
        <v>14188</v>
      </c>
      <c r="Y5709" t="str">
        <f>VLOOKUP(R5709,Managers!$A:$B,2,)</f>
        <v>Josh Martinez</v>
      </c>
      <c r="Z5709" s="11">
        <f>VLOOKUP(X5709,HourlyWages!$A:$B,2,0)</f>
        <v>52</v>
      </c>
      <c r="AA5709">
        <v>1</v>
      </c>
    </row>
    <row r="5710" spans="1:27" x14ac:dyDescent="0.3">
      <c r="A5710" t="b">
        <f>COUNTIF($C$1:C5710, C5710)&gt;1</f>
        <v>0</v>
      </c>
      <c r="B5710" t="b">
        <f>VLOOKUP(C5710,Sheet3!$A:$B,2,0) &gt; 1</f>
        <v>0</v>
      </c>
      <c r="C5710">
        <v>5709</v>
      </c>
      <c r="D5710">
        <v>40388</v>
      </c>
      <c r="E5710" s="4">
        <v>41114</v>
      </c>
      <c r="F5710">
        <v>17</v>
      </c>
      <c r="G5710" s="15">
        <f>I5710*F5710</f>
        <v>2040</v>
      </c>
      <c r="H5710" s="9">
        <v>0.1</v>
      </c>
      <c r="I5710" s="13">
        <f>VLOOKUP($U5710,Pricebook!$A:$D,4,0)</f>
        <v>120</v>
      </c>
      <c r="J5710" s="11">
        <f>G5710*(1-H5710)</f>
        <v>1836</v>
      </c>
      <c r="K5710" t="s">
        <v>742</v>
      </c>
      <c r="L5710" t="s">
        <v>360</v>
      </c>
      <c r="M5710" t="str">
        <f>VLOOKUP($L5710,Companies!$A:$G,7,)</f>
        <v>Semiconductors</v>
      </c>
      <c r="N5710" t="str">
        <f>VLOOKUP($L5710,Companies!$A:$G,6,)</f>
        <v>Technology</v>
      </c>
      <c r="O5710" s="6" t="s">
        <v>2678</v>
      </c>
      <c r="P5710" s="6">
        <v>29406</v>
      </c>
      <c r="Q5710" t="s">
        <v>163</v>
      </c>
      <c r="R5710" t="s">
        <v>34</v>
      </c>
      <c r="S5710" s="4">
        <v>41116</v>
      </c>
      <c r="T5710" s="7">
        <f>S5710-E5710</f>
        <v>2</v>
      </c>
      <c r="U5710" t="s">
        <v>14212</v>
      </c>
      <c r="V5710" s="6" t="s">
        <v>14251</v>
      </c>
      <c r="W5710" t="s">
        <v>14263</v>
      </c>
      <c r="X5710" t="s">
        <v>14187</v>
      </c>
      <c r="Y5710" t="str">
        <f>VLOOKUP(R5710,Managers!$A:$B,2,)</f>
        <v>Frank Mitchell</v>
      </c>
      <c r="Z5710" s="11">
        <f>VLOOKUP(X5710,HourlyWages!$A:$B,2,0)</f>
        <v>45</v>
      </c>
      <c r="AA5710">
        <v>1</v>
      </c>
    </row>
    <row r="5711" spans="1:27" x14ac:dyDescent="0.3">
      <c r="A5711" t="b">
        <f>COUNTIF($C$1:C5711, C5711)&gt;1</f>
        <v>0</v>
      </c>
      <c r="B5711" t="b">
        <f>VLOOKUP(C5711,Sheet3!$A:$B,2,0) &gt; 1</f>
        <v>0</v>
      </c>
      <c r="C5711">
        <v>5710</v>
      </c>
      <c r="D5711">
        <v>40420</v>
      </c>
      <c r="E5711" s="4">
        <v>40553</v>
      </c>
      <c r="F5711">
        <v>22</v>
      </c>
      <c r="G5711" s="15">
        <f>I5711*F5711</f>
        <v>3520</v>
      </c>
      <c r="H5711" s="9">
        <v>0.1</v>
      </c>
      <c r="I5711" s="13">
        <f>VLOOKUP($U5711,Pricebook!$A:$D,4,0)</f>
        <v>160</v>
      </c>
      <c r="J5711" s="11">
        <f>G5711*(1-H5711)</f>
        <v>3168</v>
      </c>
      <c r="K5711" t="s">
        <v>1438</v>
      </c>
      <c r="L5711" t="s">
        <v>142</v>
      </c>
      <c r="M5711" t="str">
        <f>VLOOKUP($L5711,Companies!$A:$G,7,)</f>
        <v>Computer Software: Programming, Data Processing</v>
      </c>
      <c r="N5711" t="str">
        <f>VLOOKUP($L5711,Companies!$A:$G,6,)</f>
        <v>Technology</v>
      </c>
      <c r="O5711" s="6" t="s">
        <v>1439</v>
      </c>
      <c r="P5711" s="6">
        <v>91360</v>
      </c>
      <c r="Q5711" t="s">
        <v>114</v>
      </c>
      <c r="R5711" t="s">
        <v>23</v>
      </c>
      <c r="S5711" s="4">
        <v>40555</v>
      </c>
      <c r="T5711" s="7">
        <f>S5711-E5711</f>
        <v>2</v>
      </c>
      <c r="U5711" t="s">
        <v>14218</v>
      </c>
      <c r="V5711" s="6" t="s">
        <v>14257</v>
      </c>
      <c r="W5711" t="s">
        <v>14258</v>
      </c>
      <c r="X5711" t="s">
        <v>14189</v>
      </c>
      <c r="Y5711" t="str">
        <f>VLOOKUP(R5711,Managers!$A:$B,2,)</f>
        <v>Bob Turner</v>
      </c>
      <c r="Z5711" s="11">
        <f>VLOOKUP(X5711,HourlyWages!$A:$B,2,0)</f>
        <v>62</v>
      </c>
      <c r="AA5711">
        <v>1</v>
      </c>
    </row>
    <row r="5712" spans="1:27" x14ac:dyDescent="0.3">
      <c r="A5712" t="b">
        <f>COUNTIF($C$1:C5712, C5712)&gt;1</f>
        <v>0</v>
      </c>
      <c r="B5712" t="b">
        <f>VLOOKUP(C5712,Sheet3!$A:$B,2,0) &gt; 1</f>
        <v>0</v>
      </c>
      <c r="C5712">
        <v>5711</v>
      </c>
      <c r="D5712">
        <v>40420</v>
      </c>
      <c r="E5712" s="4">
        <v>40553</v>
      </c>
      <c r="F5712">
        <v>50</v>
      </c>
      <c r="G5712" s="15">
        <f>I5712*F5712</f>
        <v>7500</v>
      </c>
      <c r="H5712" s="9">
        <v>0.08</v>
      </c>
      <c r="I5712" s="13">
        <f>VLOOKUP($U5712,Pricebook!$A:$D,4,0)</f>
        <v>150</v>
      </c>
      <c r="J5712" s="11">
        <f>G5712*(1-H5712)</f>
        <v>6900</v>
      </c>
      <c r="K5712" t="s">
        <v>1438</v>
      </c>
      <c r="L5712" t="s">
        <v>142</v>
      </c>
      <c r="M5712" t="str">
        <f>VLOOKUP($L5712,Companies!$A:$G,7,)</f>
        <v>Computer Software: Programming, Data Processing</v>
      </c>
      <c r="N5712" t="str">
        <f>VLOOKUP($L5712,Companies!$A:$G,6,)</f>
        <v>Technology</v>
      </c>
      <c r="O5712" s="6" t="s">
        <v>1439</v>
      </c>
      <c r="P5712" s="6">
        <v>91360</v>
      </c>
      <c r="Q5712" t="s">
        <v>114</v>
      </c>
      <c r="R5712" t="s">
        <v>23</v>
      </c>
      <c r="S5712" s="4">
        <v>40555</v>
      </c>
      <c r="T5712" s="7">
        <f>S5712-E5712</f>
        <v>2</v>
      </c>
      <c r="U5712" t="s">
        <v>14210</v>
      </c>
      <c r="V5712" s="6" t="s">
        <v>14251</v>
      </c>
      <c r="W5712" t="s">
        <v>14260</v>
      </c>
      <c r="X5712" t="s">
        <v>14196</v>
      </c>
      <c r="Y5712" t="str">
        <f>VLOOKUP(R5712,Managers!$A:$B,2,)</f>
        <v>Bob Turner</v>
      </c>
      <c r="Z5712" s="11">
        <f>VLOOKUP(X5712,HourlyWages!$A:$B,2,0)</f>
        <v>58</v>
      </c>
      <c r="AA5712">
        <v>1</v>
      </c>
    </row>
    <row r="5713" spans="1:27" x14ac:dyDescent="0.3">
      <c r="A5713" t="b">
        <f>COUNTIF($C$1:C5713, C5713)&gt;1</f>
        <v>0</v>
      </c>
      <c r="B5713" t="b">
        <f>VLOOKUP(C5713,Sheet3!$A:$B,2,0) &gt; 1</f>
        <v>0</v>
      </c>
      <c r="C5713">
        <v>5712</v>
      </c>
      <c r="D5713">
        <v>40422</v>
      </c>
      <c r="E5713" s="4">
        <v>40742</v>
      </c>
      <c r="F5713">
        <v>39</v>
      </c>
      <c r="G5713" s="15">
        <f>I5713*F5713</f>
        <v>5850</v>
      </c>
      <c r="H5713" s="9">
        <v>0.06</v>
      </c>
      <c r="I5713" s="13">
        <f>VLOOKUP($U5713,Pricebook!$A:$D,4,0)</f>
        <v>150</v>
      </c>
      <c r="J5713" s="11">
        <f>G5713*(1-H5713)</f>
        <v>5499</v>
      </c>
      <c r="K5713" t="s">
        <v>371</v>
      </c>
      <c r="L5713" t="s">
        <v>260</v>
      </c>
      <c r="M5713" t="str">
        <f>VLOOKUP($L5713,Companies!$A:$G,7,)</f>
        <v>Packaged Foods</v>
      </c>
      <c r="N5713" t="str">
        <f>VLOOKUP($L5713,Companies!$A:$G,6,)</f>
        <v>Consumer Non-Durables</v>
      </c>
      <c r="O5713" s="6" t="s">
        <v>1551</v>
      </c>
      <c r="P5713" s="6">
        <v>45014</v>
      </c>
      <c r="Q5713" t="s">
        <v>210</v>
      </c>
      <c r="R5713" t="s">
        <v>61</v>
      </c>
      <c r="S5713" s="4">
        <v>40744</v>
      </c>
      <c r="T5713" s="7">
        <f>S5713-E5713</f>
        <v>2</v>
      </c>
      <c r="U5713" t="s">
        <v>14210</v>
      </c>
      <c r="V5713" s="6" t="s">
        <v>14251</v>
      </c>
      <c r="W5713" t="s">
        <v>14268</v>
      </c>
      <c r="X5713" t="s">
        <v>14200</v>
      </c>
      <c r="Y5713" t="str">
        <f>VLOOKUP(R5713,Managers!$A:$B,2,)</f>
        <v>Allen Young</v>
      </c>
      <c r="Z5713" s="11">
        <f>VLOOKUP(X5713,HourlyWages!$A:$B,2,0)</f>
        <v>59</v>
      </c>
      <c r="AA5713">
        <v>1</v>
      </c>
    </row>
    <row r="5714" spans="1:27" x14ac:dyDescent="0.3">
      <c r="A5714" t="b">
        <f>COUNTIF($C$1:C5714, C5714)&gt;1</f>
        <v>0</v>
      </c>
      <c r="B5714" t="b">
        <f>VLOOKUP(C5714,Sheet3!$A:$B,2,0) &gt; 1</f>
        <v>0</v>
      </c>
      <c r="C5714">
        <v>5713</v>
      </c>
      <c r="D5714">
        <v>40454</v>
      </c>
      <c r="E5714" s="4">
        <v>40654</v>
      </c>
      <c r="F5714">
        <v>43</v>
      </c>
      <c r="G5714" s="15">
        <f>I5714*F5714</f>
        <v>5160</v>
      </c>
      <c r="H5714" s="9">
        <v>0.1</v>
      </c>
      <c r="I5714" s="13">
        <f>VLOOKUP($U5714,Pricebook!$A:$D,4,0)</f>
        <v>120</v>
      </c>
      <c r="J5714" s="11">
        <f>G5714*(1-H5714)</f>
        <v>4644</v>
      </c>
      <c r="K5714" t="s">
        <v>1588</v>
      </c>
      <c r="L5714" t="s">
        <v>215</v>
      </c>
      <c r="M5714" t="str">
        <f>VLOOKUP($L5714,Companies!$A:$G,7,)</f>
        <v>Business Services</v>
      </c>
      <c r="N5714" t="str">
        <f>VLOOKUP($L5714,Companies!$A:$G,6,)</f>
        <v>Miscellaneous</v>
      </c>
      <c r="O5714" s="6" t="s">
        <v>1509</v>
      </c>
      <c r="P5714" s="6" t="s">
        <v>1510</v>
      </c>
      <c r="Q5714" t="s">
        <v>187</v>
      </c>
      <c r="R5714" t="s">
        <v>61</v>
      </c>
      <c r="S5714" s="4">
        <v>40657</v>
      </c>
      <c r="T5714" s="7">
        <f>S5714-E5714</f>
        <v>3</v>
      </c>
      <c r="U5714" t="s">
        <v>14212</v>
      </c>
      <c r="V5714" s="6" t="s">
        <v>14251</v>
      </c>
      <c r="W5714" t="s">
        <v>14263</v>
      </c>
      <c r="X5714" t="s">
        <v>14189</v>
      </c>
      <c r="Y5714" t="str">
        <f>VLOOKUP(R5714,Managers!$A:$B,2,)</f>
        <v>Allen Young</v>
      </c>
      <c r="Z5714" s="11">
        <f>VLOOKUP(X5714,HourlyWages!$A:$B,2,0)</f>
        <v>62</v>
      </c>
      <c r="AA5714">
        <v>1</v>
      </c>
    </row>
    <row r="5715" spans="1:27" x14ac:dyDescent="0.3">
      <c r="A5715" t="b">
        <f>COUNTIF($C$1:C5715, C5715)&gt;1</f>
        <v>0</v>
      </c>
      <c r="B5715" t="b">
        <f>VLOOKUP(C5715,Sheet3!$A:$B,2,0) &gt; 1</f>
        <v>0</v>
      </c>
      <c r="C5715">
        <v>5714</v>
      </c>
      <c r="D5715">
        <v>40480</v>
      </c>
      <c r="E5715" s="4">
        <v>40884</v>
      </c>
      <c r="F5715">
        <v>19</v>
      </c>
      <c r="G5715" s="15">
        <f>I5715*F5715</f>
        <v>3040</v>
      </c>
      <c r="H5715" s="9">
        <v>0.06</v>
      </c>
      <c r="I5715" s="13">
        <f>VLOOKUP($U5715,Pricebook!$A:$D,4,0)</f>
        <v>160</v>
      </c>
      <c r="J5715" s="11">
        <f>G5715*(1-H5715)</f>
        <v>2857.6</v>
      </c>
      <c r="K5715" t="s">
        <v>275</v>
      </c>
      <c r="L5715" t="s">
        <v>276</v>
      </c>
      <c r="M5715" t="str">
        <f>VLOOKUP($L5715,Companies!$A:$G,7,)</f>
        <v>Computer Manufacturing</v>
      </c>
      <c r="N5715" t="str">
        <f>VLOOKUP($L5715,Companies!$A:$G,6,)</f>
        <v>Technology</v>
      </c>
      <c r="O5715" s="6" t="s">
        <v>2420</v>
      </c>
      <c r="P5715" s="6">
        <v>46952</v>
      </c>
      <c r="Q5715" t="s">
        <v>278</v>
      </c>
      <c r="R5715" t="s">
        <v>16</v>
      </c>
      <c r="S5715" s="4">
        <v>40884</v>
      </c>
      <c r="T5715" s="7">
        <f>S5715-E5715</f>
        <v>0</v>
      </c>
      <c r="U5715" t="s">
        <v>14218</v>
      </c>
      <c r="V5715" s="6" t="s">
        <v>14254</v>
      </c>
      <c r="W5715" t="s">
        <v>14265</v>
      </c>
      <c r="X5715" t="s">
        <v>14185</v>
      </c>
      <c r="Y5715" t="str">
        <f>VLOOKUP(R5715,Managers!$A:$B,2,)</f>
        <v>Josh Martinez</v>
      </c>
      <c r="Z5715" s="11">
        <f>VLOOKUP(X5715,HourlyWages!$A:$B,2,0)</f>
        <v>70</v>
      </c>
      <c r="AA5715">
        <v>1</v>
      </c>
    </row>
    <row r="5716" spans="1:27" x14ac:dyDescent="0.3">
      <c r="A5716" t="b">
        <f>COUNTIF($C$1:C5716, C5716)&gt;1</f>
        <v>0</v>
      </c>
      <c r="B5716" t="b">
        <f>VLOOKUP(C5716,Sheet3!$A:$B,2,0) &gt; 1</f>
        <v>0</v>
      </c>
      <c r="C5716">
        <v>5715</v>
      </c>
      <c r="D5716">
        <v>40480</v>
      </c>
      <c r="E5716" s="4">
        <v>40884</v>
      </c>
      <c r="F5716">
        <v>50</v>
      </c>
      <c r="G5716" s="15">
        <f>I5716*F5716</f>
        <v>6250</v>
      </c>
      <c r="H5716" s="9">
        <v>0.1</v>
      </c>
      <c r="I5716" s="13">
        <f>VLOOKUP($U5716,Pricebook!$A:$D,4,0)</f>
        <v>125</v>
      </c>
      <c r="J5716" s="11">
        <f>G5716*(1-H5716)</f>
        <v>5625</v>
      </c>
      <c r="K5716" t="s">
        <v>275</v>
      </c>
      <c r="L5716" t="s">
        <v>276</v>
      </c>
      <c r="M5716" t="str">
        <f>VLOOKUP($L5716,Companies!$A:$G,7,)</f>
        <v>Computer Manufacturing</v>
      </c>
      <c r="N5716" t="str">
        <f>VLOOKUP($L5716,Companies!$A:$G,6,)</f>
        <v>Technology</v>
      </c>
      <c r="O5716" s="6" t="s">
        <v>2420</v>
      </c>
      <c r="P5716" s="6">
        <v>46952</v>
      </c>
      <c r="Q5716" t="s">
        <v>278</v>
      </c>
      <c r="R5716" t="s">
        <v>16</v>
      </c>
      <c r="S5716" s="4">
        <v>40886</v>
      </c>
      <c r="T5716" s="7">
        <f>S5716-E5716</f>
        <v>2</v>
      </c>
      <c r="U5716" t="s">
        <v>14208</v>
      </c>
      <c r="V5716" s="6" t="s">
        <v>14251</v>
      </c>
      <c r="W5716" t="s">
        <v>14268</v>
      </c>
      <c r="X5716" t="s">
        <v>14198</v>
      </c>
      <c r="Y5716" t="str">
        <f>VLOOKUP(R5716,Managers!$A:$B,2,)</f>
        <v>Josh Martinez</v>
      </c>
      <c r="Z5716" s="11">
        <f>VLOOKUP(X5716,HourlyWages!$A:$B,2,0)</f>
        <v>51</v>
      </c>
      <c r="AA5716">
        <v>1</v>
      </c>
    </row>
    <row r="5717" spans="1:27" x14ac:dyDescent="0.3">
      <c r="A5717" t="b">
        <f>COUNTIF($C$1:C5717, C5717)&gt;1</f>
        <v>0</v>
      </c>
      <c r="B5717" t="b">
        <f>VLOOKUP(C5717,Sheet3!$A:$B,2,0) &gt; 1</f>
        <v>0</v>
      </c>
      <c r="C5717">
        <v>5716</v>
      </c>
      <c r="D5717">
        <v>40485</v>
      </c>
      <c r="E5717" s="4">
        <v>40174</v>
      </c>
      <c r="F5717">
        <v>36</v>
      </c>
      <c r="G5717" s="15">
        <f>I5717*F5717</f>
        <v>3960</v>
      </c>
      <c r="H5717" s="9">
        <v>0.05</v>
      </c>
      <c r="I5717" s="13">
        <f>VLOOKUP($U5717,Pricebook!$A:$D,4,0)</f>
        <v>110</v>
      </c>
      <c r="J5717" s="11">
        <f>G5717*(1-H5717)</f>
        <v>3762</v>
      </c>
      <c r="K5717" t="s">
        <v>1724</v>
      </c>
      <c r="L5717" t="s">
        <v>468</v>
      </c>
      <c r="M5717" t="str">
        <f>VLOOKUP($L5717,Companies!$A:$G,7,)</f>
        <v>Major Pharmaceuticals</v>
      </c>
      <c r="N5717" t="str">
        <f>VLOOKUP($L5717,Companies!$A:$G,6,)</f>
        <v>Health Care</v>
      </c>
      <c r="O5717" s="6" t="s">
        <v>1725</v>
      </c>
      <c r="P5717" s="6">
        <v>92374</v>
      </c>
      <c r="Q5717" t="s">
        <v>114</v>
      </c>
      <c r="R5717" t="s">
        <v>23</v>
      </c>
      <c r="S5717" s="4">
        <v>40174</v>
      </c>
      <c r="T5717" s="7">
        <f>S5717-E5717</f>
        <v>0</v>
      </c>
      <c r="U5717" t="s">
        <v>14215</v>
      </c>
      <c r="V5717" s="6" t="s">
        <v>14251</v>
      </c>
      <c r="W5717" t="s">
        <v>14266</v>
      </c>
      <c r="X5717" t="s">
        <v>14202</v>
      </c>
      <c r="Y5717" t="str">
        <f>VLOOKUP(R5717,Managers!$A:$B,2,)</f>
        <v>Bob Turner</v>
      </c>
      <c r="Z5717" s="11">
        <f>VLOOKUP(X5717,HourlyWages!$A:$B,2,0)</f>
        <v>71</v>
      </c>
      <c r="AA5717">
        <v>1</v>
      </c>
    </row>
    <row r="5718" spans="1:27" x14ac:dyDescent="0.3">
      <c r="A5718" t="b">
        <f>COUNTIF($C$1:C5718, C5718)&gt;1</f>
        <v>0</v>
      </c>
      <c r="B5718" t="b">
        <f>VLOOKUP(C5718,Sheet3!$A:$B,2,0) &gt; 1</f>
        <v>0</v>
      </c>
      <c r="C5718">
        <v>5717</v>
      </c>
      <c r="D5718">
        <v>40485</v>
      </c>
      <c r="E5718" s="4">
        <v>40174</v>
      </c>
      <c r="F5718">
        <v>7</v>
      </c>
      <c r="G5718" s="15">
        <f>I5718*F5718</f>
        <v>1050</v>
      </c>
      <c r="H5718" s="9">
        <v>0.01</v>
      </c>
      <c r="I5718" s="13">
        <f>VLOOKUP($U5718,Pricebook!$A:$D,4,0)</f>
        <v>150</v>
      </c>
      <c r="J5718" s="11">
        <f>G5718*(1-H5718)</f>
        <v>1039.5</v>
      </c>
      <c r="K5718" t="s">
        <v>1724</v>
      </c>
      <c r="L5718" t="s">
        <v>468</v>
      </c>
      <c r="M5718" t="str">
        <f>VLOOKUP($L5718,Companies!$A:$G,7,)</f>
        <v>Major Pharmaceuticals</v>
      </c>
      <c r="N5718" t="str">
        <f>VLOOKUP($L5718,Companies!$A:$G,6,)</f>
        <v>Health Care</v>
      </c>
      <c r="O5718" s="6" t="s">
        <v>1245</v>
      </c>
      <c r="P5718" s="6">
        <v>90278</v>
      </c>
      <c r="Q5718" t="s">
        <v>114</v>
      </c>
      <c r="R5718" t="s">
        <v>23</v>
      </c>
      <c r="S5718" s="4">
        <v>40175</v>
      </c>
      <c r="T5718" s="7">
        <f>S5718-E5718</f>
        <v>1</v>
      </c>
      <c r="U5718" t="s">
        <v>14210</v>
      </c>
      <c r="V5718" s="6" t="s">
        <v>14251</v>
      </c>
      <c r="W5718" t="s">
        <v>14260</v>
      </c>
      <c r="X5718" t="s">
        <v>14194</v>
      </c>
      <c r="Y5718" t="str">
        <f>VLOOKUP(R5718,Managers!$A:$B,2,)</f>
        <v>Bob Turner</v>
      </c>
      <c r="Z5718" s="11">
        <f>VLOOKUP(X5718,HourlyWages!$A:$B,2,0)</f>
        <v>71</v>
      </c>
      <c r="AA5718">
        <v>1</v>
      </c>
    </row>
    <row r="5719" spans="1:27" x14ac:dyDescent="0.3">
      <c r="A5719" t="b">
        <f>COUNTIF($C$1:C5719, C5719)&gt;1</f>
        <v>0</v>
      </c>
      <c r="B5719" t="b">
        <f>VLOOKUP(C5719,Sheet3!$A:$B,2,0) &gt; 1</f>
        <v>0</v>
      </c>
      <c r="C5719">
        <v>5718</v>
      </c>
      <c r="D5719">
        <v>40512</v>
      </c>
      <c r="E5719" s="4">
        <v>40438</v>
      </c>
      <c r="F5719">
        <v>41</v>
      </c>
      <c r="G5719" s="15">
        <f>I5719*F5719</f>
        <v>4510</v>
      </c>
      <c r="H5719" s="9">
        <v>0.06</v>
      </c>
      <c r="I5719" s="13">
        <f>VLOOKUP($U5719,Pricebook!$A:$D,4,0)</f>
        <v>110</v>
      </c>
      <c r="J5719" s="11">
        <f>G5719*(1-H5719)</f>
        <v>4239.3999999999996</v>
      </c>
      <c r="K5719" t="s">
        <v>2473</v>
      </c>
      <c r="L5719" t="s">
        <v>112</v>
      </c>
      <c r="M5719" t="str">
        <f>VLOOKUP($L5719,Companies!$A:$G,7,)</f>
        <v>Telecommunications Equipment</v>
      </c>
      <c r="N5719" t="str">
        <f>VLOOKUP($L5719,Companies!$A:$G,6,)</f>
        <v>Public Utilities</v>
      </c>
      <c r="O5719" s="6" t="s">
        <v>2474</v>
      </c>
      <c r="P5719" s="6" t="s">
        <v>2475</v>
      </c>
      <c r="Q5719" t="s">
        <v>33</v>
      </c>
      <c r="R5719" t="s">
        <v>34</v>
      </c>
      <c r="S5719" s="4">
        <v>40439</v>
      </c>
      <c r="T5719" s="7">
        <f>S5719-E5719</f>
        <v>1</v>
      </c>
      <c r="U5719" t="s">
        <v>14220</v>
      </c>
      <c r="V5719" s="6" t="s">
        <v>14251</v>
      </c>
      <c r="W5719" t="s">
        <v>14262</v>
      </c>
      <c r="X5719" t="s">
        <v>14199</v>
      </c>
      <c r="Y5719" t="str">
        <f>VLOOKUP(R5719,Managers!$A:$B,2,)</f>
        <v>Frank Mitchell</v>
      </c>
      <c r="Z5719" s="11">
        <f>VLOOKUP(X5719,HourlyWages!$A:$B,2,0)</f>
        <v>68</v>
      </c>
      <c r="AA5719">
        <v>1</v>
      </c>
    </row>
    <row r="5720" spans="1:27" x14ac:dyDescent="0.3">
      <c r="A5720" t="b">
        <f>COUNTIF($C$1:C5720, C5720)&gt;1</f>
        <v>0</v>
      </c>
      <c r="B5720" t="b">
        <f>VLOOKUP(C5720,Sheet3!$A:$B,2,0) &gt; 1</f>
        <v>0</v>
      </c>
      <c r="C5720">
        <v>5719</v>
      </c>
      <c r="D5720">
        <v>40518</v>
      </c>
      <c r="E5720" s="4">
        <v>39885</v>
      </c>
      <c r="F5720">
        <v>3</v>
      </c>
      <c r="G5720" s="15">
        <f>I5720*F5720</f>
        <v>480</v>
      </c>
      <c r="H5720" s="9">
        <v>0.05</v>
      </c>
      <c r="I5720" s="13">
        <f>VLOOKUP($U5720,Pricebook!$A:$D,4,0)</f>
        <v>160</v>
      </c>
      <c r="J5720" s="11">
        <f>G5720*(1-H5720)</f>
        <v>456</v>
      </c>
      <c r="K5720" t="s">
        <v>340</v>
      </c>
      <c r="L5720" t="s">
        <v>341</v>
      </c>
      <c r="M5720" t="str">
        <f>VLOOKUP($L5720,Companies!$A:$G,7,)</f>
        <v>Computer Software: Prepackaged Software</v>
      </c>
      <c r="N5720" t="str">
        <f>VLOOKUP($L5720,Companies!$A:$G,6,)</f>
        <v>Technology</v>
      </c>
      <c r="O5720" s="6" t="s">
        <v>2386</v>
      </c>
      <c r="P5720" s="6">
        <v>61554</v>
      </c>
      <c r="Q5720" t="s">
        <v>15</v>
      </c>
      <c r="R5720" t="s">
        <v>16</v>
      </c>
      <c r="S5720" s="4">
        <v>39886</v>
      </c>
      <c r="T5720" s="7">
        <f>S5720-E5720</f>
        <v>1</v>
      </c>
      <c r="U5720" t="s">
        <v>14218</v>
      </c>
      <c r="V5720" s="6" t="s">
        <v>14257</v>
      </c>
      <c r="W5720" t="s">
        <v>14258</v>
      </c>
      <c r="X5720" t="s">
        <v>14191</v>
      </c>
      <c r="Y5720" t="str">
        <f>VLOOKUP(R5720,Managers!$A:$B,2,)</f>
        <v>Josh Martinez</v>
      </c>
      <c r="Z5720" s="11">
        <f>VLOOKUP(X5720,HourlyWages!$A:$B,2,0)</f>
        <v>60</v>
      </c>
      <c r="AA5720">
        <v>1</v>
      </c>
    </row>
    <row r="5721" spans="1:27" x14ac:dyDescent="0.3">
      <c r="A5721" t="b">
        <f>COUNTIF($C$1:C5721, C5721)&gt;1</f>
        <v>0</v>
      </c>
      <c r="B5721" t="b">
        <f>VLOOKUP(C5721,Sheet3!$A:$B,2,0) &gt; 1</f>
        <v>0</v>
      </c>
      <c r="C5721">
        <v>5720</v>
      </c>
      <c r="D5721">
        <v>40519</v>
      </c>
      <c r="E5721" s="4">
        <v>40533</v>
      </c>
      <c r="F5721">
        <v>38</v>
      </c>
      <c r="G5721" s="15">
        <f>I5721*F5721</f>
        <v>5320</v>
      </c>
      <c r="H5721" s="9">
        <v>0.08</v>
      </c>
      <c r="I5721" s="13">
        <f>VLOOKUP($U5721,Pricebook!$A:$D,4,0)</f>
        <v>140</v>
      </c>
      <c r="J5721" s="11">
        <f>G5721*(1-H5721)</f>
        <v>4894.4000000000005</v>
      </c>
      <c r="K5721" t="s">
        <v>366</v>
      </c>
      <c r="L5721" t="s">
        <v>215</v>
      </c>
      <c r="M5721" t="str">
        <f>VLOOKUP($L5721,Companies!$A:$G,7,)</f>
        <v>Business Services</v>
      </c>
      <c r="N5721" t="str">
        <f>VLOOKUP($L5721,Companies!$A:$G,6,)</f>
        <v>Miscellaneous</v>
      </c>
      <c r="O5721" s="6" t="s">
        <v>143</v>
      </c>
      <c r="P5721" s="6">
        <v>98002</v>
      </c>
      <c r="Q5721" t="s">
        <v>22</v>
      </c>
      <c r="R5721" t="s">
        <v>23</v>
      </c>
      <c r="S5721" s="4">
        <v>40535</v>
      </c>
      <c r="T5721" s="7">
        <f>S5721-E5721</f>
        <v>2</v>
      </c>
      <c r="U5721" t="s">
        <v>14213</v>
      </c>
      <c r="V5721" s="6" t="s">
        <v>14251</v>
      </c>
      <c r="W5721" t="s">
        <v>14260</v>
      </c>
      <c r="X5721" t="s">
        <v>14190</v>
      </c>
      <c r="Y5721" t="str">
        <f>VLOOKUP(R5721,Managers!$A:$B,2,)</f>
        <v>Bob Turner</v>
      </c>
      <c r="Z5721" s="11">
        <f>VLOOKUP(X5721,HourlyWages!$A:$B,2,0)</f>
        <v>67</v>
      </c>
      <c r="AA5721">
        <v>1</v>
      </c>
    </row>
    <row r="5722" spans="1:27" x14ac:dyDescent="0.3">
      <c r="A5722" t="b">
        <f>COUNTIF($C$1:C5722, C5722)&gt;1</f>
        <v>0</v>
      </c>
      <c r="B5722" t="b">
        <f>VLOOKUP(C5722,Sheet3!$A:$B,2,0) &gt; 1</f>
        <v>0</v>
      </c>
      <c r="C5722">
        <v>5721</v>
      </c>
      <c r="D5722">
        <v>40544</v>
      </c>
      <c r="E5722" s="4">
        <v>39909</v>
      </c>
      <c r="F5722">
        <v>39</v>
      </c>
      <c r="G5722" s="15">
        <f>I5722*F5722</f>
        <v>4875</v>
      </c>
      <c r="H5722" s="9">
        <v>0.06</v>
      </c>
      <c r="I5722" s="13">
        <f>VLOOKUP($U5722,Pricebook!$A:$D,4,0)</f>
        <v>125</v>
      </c>
      <c r="J5722" s="11">
        <f>G5722*(1-H5722)</f>
        <v>4582.5</v>
      </c>
      <c r="K5722" t="s">
        <v>1322</v>
      </c>
      <c r="L5722" t="s">
        <v>406</v>
      </c>
      <c r="M5722" t="str">
        <f>VLOOKUP($L5722,Companies!$A:$G,7,)</f>
        <v>Air Freight/Delivery Services</v>
      </c>
      <c r="N5722" t="str">
        <f>VLOOKUP($L5722,Companies!$A:$G,6,)</f>
        <v>Transportation</v>
      </c>
      <c r="O5722" s="6" t="s">
        <v>2685</v>
      </c>
      <c r="P5722" s="6">
        <v>53220</v>
      </c>
      <c r="Q5722" t="s">
        <v>95</v>
      </c>
      <c r="R5722" t="s">
        <v>16</v>
      </c>
      <c r="S5722" s="4">
        <v>39911</v>
      </c>
      <c r="T5722" s="7">
        <f>S5722-E5722</f>
        <v>2</v>
      </c>
      <c r="U5722" t="s">
        <v>14208</v>
      </c>
      <c r="V5722" s="6" t="s">
        <v>14251</v>
      </c>
      <c r="W5722" t="s">
        <v>14267</v>
      </c>
      <c r="X5722" t="s">
        <v>14200</v>
      </c>
      <c r="Y5722" t="str">
        <f>VLOOKUP(R5722,Managers!$A:$B,2,)</f>
        <v>Josh Martinez</v>
      </c>
      <c r="Z5722" s="11">
        <f>VLOOKUP(X5722,HourlyWages!$A:$B,2,0)</f>
        <v>59</v>
      </c>
      <c r="AA5722">
        <v>1</v>
      </c>
    </row>
    <row r="5723" spans="1:27" x14ac:dyDescent="0.3">
      <c r="A5723" t="b">
        <f>COUNTIF($C$1:C5723, C5723)&gt;1</f>
        <v>0</v>
      </c>
      <c r="B5723" t="b">
        <f>VLOOKUP(C5723,Sheet3!$A:$B,2,0) &gt; 1</f>
        <v>0</v>
      </c>
      <c r="C5723">
        <v>5722</v>
      </c>
      <c r="D5723">
        <v>40547</v>
      </c>
      <c r="E5723" s="4">
        <v>40003</v>
      </c>
      <c r="F5723">
        <v>45</v>
      </c>
      <c r="G5723" s="15">
        <f>I5723*F5723</f>
        <v>6750</v>
      </c>
      <c r="H5723" s="9">
        <v>0.06</v>
      </c>
      <c r="I5723" s="13">
        <f>VLOOKUP($U5723,Pricebook!$A:$D,4,0)</f>
        <v>150</v>
      </c>
      <c r="J5723" s="11">
        <f>G5723*(1-H5723)</f>
        <v>6345</v>
      </c>
      <c r="K5723" t="s">
        <v>2016</v>
      </c>
      <c r="L5723" t="s">
        <v>314</v>
      </c>
      <c r="M5723" t="str">
        <f>VLOOKUP($L5723,Companies!$A:$G,7,)</f>
        <v>Semiconductors</v>
      </c>
      <c r="N5723" t="str">
        <f>VLOOKUP($L5723,Companies!$A:$G,6,)</f>
        <v>Technology</v>
      </c>
      <c r="O5723" s="6" t="s">
        <v>304</v>
      </c>
      <c r="P5723" s="6">
        <v>42420</v>
      </c>
      <c r="Q5723" t="s">
        <v>254</v>
      </c>
      <c r="R5723" t="s">
        <v>34</v>
      </c>
      <c r="S5723" s="4">
        <v>40005</v>
      </c>
      <c r="T5723" s="7">
        <f>S5723-E5723</f>
        <v>2</v>
      </c>
      <c r="U5723" t="s">
        <v>14210</v>
      </c>
      <c r="V5723" s="6" t="s">
        <v>14251</v>
      </c>
      <c r="W5723" t="s">
        <v>14261</v>
      </c>
      <c r="X5723" t="s">
        <v>14202</v>
      </c>
      <c r="Y5723" t="str">
        <f>VLOOKUP(R5723,Managers!$A:$B,2,)</f>
        <v>Frank Mitchell</v>
      </c>
      <c r="Z5723" s="11">
        <f>VLOOKUP(X5723,HourlyWages!$A:$B,2,0)</f>
        <v>71</v>
      </c>
      <c r="AA5723">
        <v>1</v>
      </c>
    </row>
    <row r="5724" spans="1:27" x14ac:dyDescent="0.3">
      <c r="A5724" t="b">
        <f>COUNTIF($C$1:C5724, C5724)&gt;1</f>
        <v>0</v>
      </c>
      <c r="B5724" t="b">
        <f>VLOOKUP(C5724,Sheet3!$A:$B,2,0) &gt; 1</f>
        <v>0</v>
      </c>
      <c r="C5724">
        <v>5723</v>
      </c>
      <c r="D5724">
        <v>40608</v>
      </c>
      <c r="E5724" s="4">
        <v>41140</v>
      </c>
      <c r="F5724">
        <v>29</v>
      </c>
      <c r="G5724" s="15">
        <f>I5724*F5724</f>
        <v>3190</v>
      </c>
      <c r="H5724" s="9">
        <v>0.05</v>
      </c>
      <c r="I5724" s="13">
        <f>VLOOKUP($U5724,Pricebook!$A:$D,4,0)</f>
        <v>110</v>
      </c>
      <c r="J5724" s="11">
        <f>G5724*(1-H5724)</f>
        <v>3030.5</v>
      </c>
      <c r="K5724" t="s">
        <v>273</v>
      </c>
      <c r="L5724" t="s">
        <v>274</v>
      </c>
      <c r="M5724" t="str">
        <f>VLOOKUP($L5724,Companies!$A:$G,7,)</f>
        <v>Other Specialty Stores</v>
      </c>
      <c r="N5724" t="str">
        <f>VLOOKUP($L5724,Companies!$A:$G,6,)</f>
        <v>Consumer Services</v>
      </c>
      <c r="O5724" s="6" t="s">
        <v>2697</v>
      </c>
      <c r="P5724" s="6" t="s">
        <v>2698</v>
      </c>
      <c r="Q5724" t="s">
        <v>172</v>
      </c>
      <c r="R5724" t="s">
        <v>16</v>
      </c>
      <c r="S5724" s="4">
        <v>41142</v>
      </c>
      <c r="T5724" s="7">
        <f>S5724-E5724</f>
        <v>2</v>
      </c>
      <c r="U5724" t="s">
        <v>14215</v>
      </c>
      <c r="V5724" s="6" t="s">
        <v>14254</v>
      </c>
      <c r="W5724" t="s">
        <v>14255</v>
      </c>
      <c r="X5724" t="s">
        <v>14200</v>
      </c>
      <c r="Y5724" t="str">
        <f>VLOOKUP(R5724,Managers!$A:$B,2,)</f>
        <v>Josh Martinez</v>
      </c>
      <c r="Z5724" s="11">
        <f>VLOOKUP(X5724,HourlyWages!$A:$B,2,0)</f>
        <v>59</v>
      </c>
      <c r="AA5724">
        <v>1</v>
      </c>
    </row>
    <row r="5725" spans="1:27" x14ac:dyDescent="0.3">
      <c r="A5725" t="b">
        <f>COUNTIF($C$1:C5725, C5725)&gt;1</f>
        <v>0</v>
      </c>
      <c r="B5725" t="b">
        <f>VLOOKUP(C5725,Sheet3!$A:$B,2,0) &gt; 1</f>
        <v>0</v>
      </c>
      <c r="C5725">
        <v>5724</v>
      </c>
      <c r="D5725">
        <v>40608</v>
      </c>
      <c r="E5725" s="4">
        <v>41140</v>
      </c>
      <c r="F5725">
        <v>39</v>
      </c>
      <c r="G5725" s="15">
        <f>I5725*F5725</f>
        <v>4290</v>
      </c>
      <c r="H5725" s="9">
        <v>0.01</v>
      </c>
      <c r="I5725" s="13">
        <f>VLOOKUP($U5725,Pricebook!$A:$D,4,0)</f>
        <v>110</v>
      </c>
      <c r="J5725" s="11">
        <f>G5725*(1-H5725)</f>
        <v>4247.1000000000004</v>
      </c>
      <c r="K5725" t="s">
        <v>273</v>
      </c>
      <c r="L5725" t="s">
        <v>274</v>
      </c>
      <c r="M5725" t="str">
        <f>VLOOKUP($L5725,Companies!$A:$G,7,)</f>
        <v>Other Specialty Stores</v>
      </c>
      <c r="N5725" t="str">
        <f>VLOOKUP($L5725,Companies!$A:$G,6,)</f>
        <v>Consumer Services</v>
      </c>
      <c r="O5725" s="6" t="s">
        <v>2697</v>
      </c>
      <c r="P5725" s="6" t="s">
        <v>2698</v>
      </c>
      <c r="Q5725" t="s">
        <v>172</v>
      </c>
      <c r="R5725" t="s">
        <v>16</v>
      </c>
      <c r="S5725" s="4">
        <v>41141</v>
      </c>
      <c r="T5725" s="7">
        <f>S5725-E5725</f>
        <v>1</v>
      </c>
      <c r="U5725" t="s">
        <v>14215</v>
      </c>
      <c r="V5725" s="6" t="s">
        <v>14251</v>
      </c>
      <c r="W5725" t="s">
        <v>14263</v>
      </c>
      <c r="X5725" t="s">
        <v>14194</v>
      </c>
      <c r="Y5725" t="str">
        <f>VLOOKUP(R5725,Managers!$A:$B,2,)</f>
        <v>Josh Martinez</v>
      </c>
      <c r="Z5725" s="11">
        <f>VLOOKUP(X5725,HourlyWages!$A:$B,2,0)</f>
        <v>71</v>
      </c>
      <c r="AA5725">
        <v>1</v>
      </c>
    </row>
    <row r="5726" spans="1:27" x14ac:dyDescent="0.3">
      <c r="A5726" t="b">
        <f>COUNTIF($C$1:C5726, C5726)&gt;1</f>
        <v>0</v>
      </c>
      <c r="B5726" t="b">
        <f>VLOOKUP(C5726,Sheet3!$A:$B,2,0) &gt; 1</f>
        <v>0</v>
      </c>
      <c r="C5726">
        <v>5725</v>
      </c>
      <c r="D5726">
        <v>40611</v>
      </c>
      <c r="E5726" s="4">
        <v>40996</v>
      </c>
      <c r="F5726">
        <v>12</v>
      </c>
      <c r="G5726" s="15">
        <f>I5726*F5726</f>
        <v>1320</v>
      </c>
      <c r="H5726" s="9">
        <v>0.02</v>
      </c>
      <c r="I5726" s="13">
        <f>VLOOKUP($U5726,Pricebook!$A:$D,4,0)</f>
        <v>110</v>
      </c>
      <c r="J5726" s="11">
        <f>G5726*(1-H5726)</f>
        <v>1293.5999999999999</v>
      </c>
      <c r="K5726" t="s">
        <v>302</v>
      </c>
      <c r="L5726" t="s">
        <v>303</v>
      </c>
      <c r="M5726" t="str">
        <f>VLOOKUP($L5726,Companies!$A:$G,7,)</f>
        <v>Semiconductors</v>
      </c>
      <c r="N5726" t="str">
        <f>VLOOKUP($L5726,Companies!$A:$G,6,)</f>
        <v>Technology</v>
      </c>
      <c r="O5726" s="6" t="s">
        <v>304</v>
      </c>
      <c r="P5726" s="6">
        <v>42420</v>
      </c>
      <c r="Q5726" t="s">
        <v>254</v>
      </c>
      <c r="R5726" t="s">
        <v>34</v>
      </c>
      <c r="S5726" s="4">
        <v>40998</v>
      </c>
      <c r="T5726" s="7">
        <f>S5726-E5726</f>
        <v>2</v>
      </c>
      <c r="U5726" t="s">
        <v>14215</v>
      </c>
      <c r="V5726" s="6" t="s">
        <v>14251</v>
      </c>
      <c r="W5726" t="s">
        <v>14268</v>
      </c>
      <c r="X5726" t="s">
        <v>14185</v>
      </c>
      <c r="Y5726" t="str">
        <f>VLOOKUP(R5726,Managers!$A:$B,2,)</f>
        <v>Frank Mitchell</v>
      </c>
      <c r="Z5726" s="11">
        <f>VLOOKUP(X5726,HourlyWages!$A:$B,2,0)</f>
        <v>70</v>
      </c>
      <c r="AA5726">
        <v>1</v>
      </c>
    </row>
    <row r="5727" spans="1:27" x14ac:dyDescent="0.3">
      <c r="A5727" t="b">
        <f>COUNTIF($C$1:C5727, C5727)&gt;1</f>
        <v>0</v>
      </c>
      <c r="B5727" t="b">
        <f>VLOOKUP(C5727,Sheet3!$A:$B,2,0) &gt; 1</f>
        <v>0</v>
      </c>
      <c r="C5727">
        <v>5726</v>
      </c>
      <c r="D5727">
        <v>40611</v>
      </c>
      <c r="E5727" s="4">
        <v>40996</v>
      </c>
      <c r="F5727">
        <v>43</v>
      </c>
      <c r="G5727" s="15">
        <f>I5727*F5727</f>
        <v>6450</v>
      </c>
      <c r="H5727" s="9">
        <v>0</v>
      </c>
      <c r="I5727" s="13">
        <f>VLOOKUP($U5727,Pricebook!$A:$D,4,0)</f>
        <v>150</v>
      </c>
      <c r="J5727" s="11">
        <f>G5727*(1-H5727)</f>
        <v>6450</v>
      </c>
      <c r="K5727" t="s">
        <v>302</v>
      </c>
      <c r="L5727" t="s">
        <v>303</v>
      </c>
      <c r="M5727" t="str">
        <f>VLOOKUP($L5727,Companies!$A:$G,7,)</f>
        <v>Semiconductors</v>
      </c>
      <c r="N5727" t="str">
        <f>VLOOKUP($L5727,Companies!$A:$G,6,)</f>
        <v>Technology</v>
      </c>
      <c r="O5727" s="6" t="s">
        <v>304</v>
      </c>
      <c r="P5727" s="6">
        <v>42420</v>
      </c>
      <c r="Q5727" t="s">
        <v>254</v>
      </c>
      <c r="R5727" t="s">
        <v>34</v>
      </c>
      <c r="S5727" s="4">
        <v>40998</v>
      </c>
      <c r="T5727" s="7">
        <f>S5727-E5727</f>
        <v>2</v>
      </c>
      <c r="U5727" t="s">
        <v>14210</v>
      </c>
      <c r="V5727" s="6" t="s">
        <v>14251</v>
      </c>
      <c r="W5727" t="s">
        <v>14263</v>
      </c>
      <c r="X5727" t="s">
        <v>14190</v>
      </c>
      <c r="Y5727" t="str">
        <f>VLOOKUP(R5727,Managers!$A:$B,2,)</f>
        <v>Frank Mitchell</v>
      </c>
      <c r="Z5727" s="11">
        <f>VLOOKUP(X5727,HourlyWages!$A:$B,2,0)</f>
        <v>67</v>
      </c>
      <c r="AA5727">
        <v>1</v>
      </c>
    </row>
    <row r="5728" spans="1:27" x14ac:dyDescent="0.3">
      <c r="A5728" t="b">
        <f>COUNTIF($C$1:C5728, C5728)&gt;1</f>
        <v>0</v>
      </c>
      <c r="B5728" t="b">
        <f>VLOOKUP(C5728,Sheet3!$A:$B,2,0) &gt; 1</f>
        <v>0</v>
      </c>
      <c r="C5728">
        <v>5727</v>
      </c>
      <c r="D5728">
        <v>40612</v>
      </c>
      <c r="E5728" s="4">
        <v>40602</v>
      </c>
      <c r="F5728">
        <v>9</v>
      </c>
      <c r="G5728" s="15">
        <f>I5728*F5728</f>
        <v>1080</v>
      </c>
      <c r="H5728" s="9">
        <v>0.1</v>
      </c>
      <c r="I5728" s="13">
        <f>VLOOKUP($U5728,Pricebook!$A:$D,4,0)</f>
        <v>120</v>
      </c>
      <c r="J5728" s="11">
        <f>G5728*(1-H5728)</f>
        <v>972</v>
      </c>
      <c r="K5728" t="s">
        <v>2372</v>
      </c>
      <c r="L5728" t="s">
        <v>400</v>
      </c>
      <c r="M5728" t="str">
        <f>VLOOKUP($L5728,Companies!$A:$G,7,)</f>
        <v>Industrial Specialties</v>
      </c>
      <c r="N5728" t="str">
        <f>VLOOKUP($L5728,Companies!$A:$G,6,)</f>
        <v>Health Care</v>
      </c>
      <c r="O5728" s="6" t="s">
        <v>2373</v>
      </c>
      <c r="P5728" s="6">
        <v>83814</v>
      </c>
      <c r="Q5728" t="s">
        <v>197</v>
      </c>
      <c r="R5728" t="s">
        <v>23</v>
      </c>
      <c r="S5728" s="4">
        <v>40603</v>
      </c>
      <c r="T5728" s="7">
        <f>S5728-E5728</f>
        <v>1</v>
      </c>
      <c r="U5728" t="s">
        <v>14212</v>
      </c>
      <c r="V5728" s="6" t="s">
        <v>14257</v>
      </c>
      <c r="W5728" t="s">
        <v>14264</v>
      </c>
      <c r="X5728" t="s">
        <v>14202</v>
      </c>
      <c r="Y5728" t="str">
        <f>VLOOKUP(R5728,Managers!$A:$B,2,)</f>
        <v>Bob Turner</v>
      </c>
      <c r="Z5728" s="11">
        <f>VLOOKUP(X5728,HourlyWages!$A:$B,2,0)</f>
        <v>71</v>
      </c>
      <c r="AA5728">
        <v>1</v>
      </c>
    </row>
    <row r="5729" spans="1:27" x14ac:dyDescent="0.3">
      <c r="A5729" t="b">
        <f>COUNTIF($C$1:C5729, C5729)&gt;1</f>
        <v>0</v>
      </c>
      <c r="B5729" t="b">
        <f>VLOOKUP(C5729,Sheet3!$A:$B,2,0) &gt; 1</f>
        <v>0</v>
      </c>
      <c r="C5729">
        <v>5728</v>
      </c>
      <c r="D5729">
        <v>40643</v>
      </c>
      <c r="E5729" s="4">
        <v>40638</v>
      </c>
      <c r="F5729">
        <v>23</v>
      </c>
      <c r="G5729" s="15">
        <f>I5729*F5729</f>
        <v>2530</v>
      </c>
      <c r="H5729" s="9">
        <v>0.05</v>
      </c>
      <c r="I5729" s="13">
        <f>VLOOKUP($U5729,Pricebook!$A:$D,4,0)</f>
        <v>110</v>
      </c>
      <c r="J5729" s="11">
        <f>G5729*(1-H5729)</f>
        <v>2403.5</v>
      </c>
      <c r="K5729" t="s">
        <v>997</v>
      </c>
      <c r="L5729" t="s">
        <v>998</v>
      </c>
      <c r="M5729" t="str">
        <f>VLOOKUP($L5729,Companies!$A:$G,7,)</f>
        <v>Radio And Television Broadcasting And Communications Equipment</v>
      </c>
      <c r="N5729" t="str">
        <f>VLOOKUP($L5729,Companies!$A:$G,6,)</f>
        <v>Technology</v>
      </c>
      <c r="O5729" s="6" t="s">
        <v>315</v>
      </c>
      <c r="P5729" s="6">
        <v>13601</v>
      </c>
      <c r="Q5729" t="s">
        <v>60</v>
      </c>
      <c r="R5729" t="s">
        <v>61</v>
      </c>
      <c r="S5729" s="4">
        <v>40640</v>
      </c>
      <c r="T5729" s="7">
        <f>S5729-E5729</f>
        <v>2</v>
      </c>
      <c r="U5729" t="s">
        <v>14220</v>
      </c>
      <c r="V5729" s="6" t="s">
        <v>14251</v>
      </c>
      <c r="W5729" t="s">
        <v>14266</v>
      </c>
      <c r="X5729" t="s">
        <v>14189</v>
      </c>
      <c r="Y5729" t="str">
        <f>VLOOKUP(R5729,Managers!$A:$B,2,)</f>
        <v>Allen Young</v>
      </c>
      <c r="Z5729" s="11">
        <f>VLOOKUP(X5729,HourlyWages!$A:$B,2,0)</f>
        <v>62</v>
      </c>
      <c r="AA5729">
        <v>1</v>
      </c>
    </row>
    <row r="5730" spans="1:27" x14ac:dyDescent="0.3">
      <c r="A5730" t="b">
        <f>COUNTIF($C$1:C5730, C5730)&gt;1</f>
        <v>0</v>
      </c>
      <c r="B5730" t="b">
        <f>VLOOKUP(C5730,Sheet3!$A:$B,2,0) &gt; 1</f>
        <v>0</v>
      </c>
      <c r="C5730">
        <v>5729</v>
      </c>
      <c r="D5730">
        <v>40647</v>
      </c>
      <c r="E5730" s="4">
        <v>40042</v>
      </c>
      <c r="F5730">
        <v>47</v>
      </c>
      <c r="G5730" s="15">
        <f>I5730*F5730</f>
        <v>5170</v>
      </c>
      <c r="H5730" s="9">
        <v>0.03</v>
      </c>
      <c r="I5730" s="13">
        <f>VLOOKUP($U5730,Pricebook!$A:$D,4,0)</f>
        <v>110</v>
      </c>
      <c r="J5730" s="11">
        <f>G5730*(1-H5730)</f>
        <v>5014.8999999999996</v>
      </c>
      <c r="K5730" t="s">
        <v>1900</v>
      </c>
      <c r="L5730" t="s">
        <v>341</v>
      </c>
      <c r="M5730" t="str">
        <f>VLOOKUP($L5730,Companies!$A:$G,7,)</f>
        <v>Computer Software: Prepackaged Software</v>
      </c>
      <c r="N5730" t="str">
        <f>VLOOKUP($L5730,Companies!$A:$G,6,)</f>
        <v>Technology</v>
      </c>
      <c r="O5730" s="6" t="s">
        <v>2419</v>
      </c>
      <c r="P5730" s="6">
        <v>76248</v>
      </c>
      <c r="Q5730" t="s">
        <v>48</v>
      </c>
      <c r="R5730" t="s">
        <v>16</v>
      </c>
      <c r="S5730" s="4">
        <v>40043</v>
      </c>
      <c r="T5730" s="7">
        <f>S5730-E5730</f>
        <v>1</v>
      </c>
      <c r="U5730" t="s">
        <v>14215</v>
      </c>
      <c r="V5730" s="6" t="s">
        <v>14254</v>
      </c>
      <c r="W5730" t="s">
        <v>14269</v>
      </c>
      <c r="X5730" t="s">
        <v>14195</v>
      </c>
      <c r="Y5730" t="str">
        <f>VLOOKUP(R5730,Managers!$A:$B,2,)</f>
        <v>Josh Martinez</v>
      </c>
      <c r="Z5730" s="11">
        <f>VLOOKUP(X5730,HourlyWages!$A:$B,2,0)</f>
        <v>52</v>
      </c>
      <c r="AA5730">
        <v>1</v>
      </c>
    </row>
    <row r="5731" spans="1:27" x14ac:dyDescent="0.3">
      <c r="A5731" t="b">
        <f>COUNTIF($C$1:C5731, C5731)&gt;1</f>
        <v>0</v>
      </c>
      <c r="B5731" t="b">
        <f>VLOOKUP(C5731,Sheet3!$A:$B,2,0) &gt; 1</f>
        <v>0</v>
      </c>
      <c r="C5731">
        <v>5730</v>
      </c>
      <c r="D5731">
        <v>40672</v>
      </c>
      <c r="E5731" s="4">
        <v>41211</v>
      </c>
      <c r="F5731">
        <v>16</v>
      </c>
      <c r="G5731" s="15">
        <f>I5731*F5731</f>
        <v>2000</v>
      </c>
      <c r="H5731" s="9">
        <v>0.04</v>
      </c>
      <c r="I5731" s="13">
        <f>VLOOKUP($U5731,Pricebook!$A:$D,4,0)</f>
        <v>125</v>
      </c>
      <c r="J5731" s="11">
        <f>G5731*(1-H5731)</f>
        <v>1920</v>
      </c>
      <c r="K5731" t="s">
        <v>502</v>
      </c>
      <c r="L5731" t="s">
        <v>118</v>
      </c>
      <c r="M5731" t="str">
        <f>VLOOKUP($L5731,Companies!$A:$G,7,)</f>
        <v>Computer Software: Prepackaged Software</v>
      </c>
      <c r="N5731" t="str">
        <f>VLOOKUP($L5731,Companies!$A:$G,6,)</f>
        <v>Technology</v>
      </c>
      <c r="O5731" s="6" t="s">
        <v>2029</v>
      </c>
      <c r="P5731" s="6">
        <v>20854</v>
      </c>
      <c r="Q5731" t="s">
        <v>187</v>
      </c>
      <c r="R5731" t="s">
        <v>61</v>
      </c>
      <c r="S5731" s="4">
        <v>41213</v>
      </c>
      <c r="T5731" s="7">
        <f>S5731-E5731</f>
        <v>2</v>
      </c>
      <c r="U5731" t="s">
        <v>14217</v>
      </c>
      <c r="V5731" s="6" t="s">
        <v>14254</v>
      </c>
      <c r="W5731" t="s">
        <v>14269</v>
      </c>
      <c r="X5731" t="s">
        <v>14188</v>
      </c>
      <c r="Y5731" t="str">
        <f>VLOOKUP(R5731,Managers!$A:$B,2,)</f>
        <v>Allen Young</v>
      </c>
      <c r="Z5731" s="11">
        <f>VLOOKUP(X5731,HourlyWages!$A:$B,2,0)</f>
        <v>52</v>
      </c>
      <c r="AA5731">
        <v>1</v>
      </c>
    </row>
    <row r="5732" spans="1:27" x14ac:dyDescent="0.3">
      <c r="A5732" t="b">
        <f>COUNTIF($C$1:C5732, C5732)&gt;1</f>
        <v>0</v>
      </c>
      <c r="B5732" t="b">
        <f>VLOOKUP(C5732,Sheet3!$A:$B,2,0) &gt; 1</f>
        <v>0</v>
      </c>
      <c r="C5732">
        <v>5731</v>
      </c>
      <c r="D5732">
        <v>40673</v>
      </c>
      <c r="E5732" s="4">
        <v>40956</v>
      </c>
      <c r="F5732">
        <v>14</v>
      </c>
      <c r="G5732" s="15">
        <f>I5732*F5732</f>
        <v>1540</v>
      </c>
      <c r="H5732" s="9">
        <v>0.02</v>
      </c>
      <c r="I5732" s="13">
        <f>VLOOKUP($U5732,Pricebook!$A:$D,4,0)</f>
        <v>110</v>
      </c>
      <c r="J5732" s="11">
        <f>G5732*(1-H5732)</f>
        <v>1509.2</v>
      </c>
      <c r="K5732" t="s">
        <v>234</v>
      </c>
      <c r="L5732" t="s">
        <v>235</v>
      </c>
      <c r="M5732" t="str">
        <f>VLOOKUP($L5732,Companies!$A:$G,7,)</f>
        <v>Television Services</v>
      </c>
      <c r="N5732" t="str">
        <f>VLOOKUP($L5732,Companies!$A:$G,6,)</f>
        <v>Consumer Services</v>
      </c>
      <c r="O5732" s="6" t="s">
        <v>703</v>
      </c>
      <c r="P5732" s="6">
        <v>80232</v>
      </c>
      <c r="Q5732" t="s">
        <v>237</v>
      </c>
      <c r="R5732" t="s">
        <v>23</v>
      </c>
      <c r="S5732" s="4">
        <v>40961</v>
      </c>
      <c r="T5732" s="7">
        <f>S5732-E5732</f>
        <v>5</v>
      </c>
      <c r="U5732" t="s">
        <v>14220</v>
      </c>
      <c r="V5732" s="6" t="s">
        <v>14251</v>
      </c>
      <c r="W5732" t="s">
        <v>14266</v>
      </c>
      <c r="X5732" t="s">
        <v>14184</v>
      </c>
      <c r="Y5732" t="str">
        <f>VLOOKUP(R5732,Managers!$A:$B,2,)</f>
        <v>Bob Turner</v>
      </c>
      <c r="Z5732" s="11">
        <f>VLOOKUP(X5732,HourlyWages!$A:$B,2,0)</f>
        <v>50</v>
      </c>
      <c r="AA5732">
        <v>1</v>
      </c>
    </row>
    <row r="5733" spans="1:27" x14ac:dyDescent="0.3">
      <c r="A5733" t="b">
        <f>COUNTIF($C$1:C5733, C5733)&gt;1</f>
        <v>0</v>
      </c>
      <c r="B5733" t="b">
        <f>VLOOKUP(C5733,Sheet3!$A:$B,2,0) &gt; 1</f>
        <v>0</v>
      </c>
      <c r="C5733">
        <v>5732</v>
      </c>
      <c r="D5733">
        <v>40678</v>
      </c>
      <c r="E5733" s="4">
        <v>40296</v>
      </c>
      <c r="F5733">
        <v>42</v>
      </c>
      <c r="G5733" s="15">
        <f>I5733*F5733</f>
        <v>6720</v>
      </c>
      <c r="H5733" s="9">
        <v>7.0000000000000007E-2</v>
      </c>
      <c r="I5733" s="13">
        <f>VLOOKUP($U5733,Pricebook!$A:$D,4,0)</f>
        <v>160</v>
      </c>
      <c r="J5733" s="11">
        <f>G5733*(1-H5733)</f>
        <v>6249.5999999999995</v>
      </c>
      <c r="K5733" t="s">
        <v>1710</v>
      </c>
      <c r="L5733" t="s">
        <v>1076</v>
      </c>
      <c r="M5733" t="str">
        <f>VLOOKUP($L5733,Companies!$A:$G,7,)</f>
        <v>Broadcasting</v>
      </c>
      <c r="N5733" t="str">
        <f>VLOOKUP($L5733,Companies!$A:$G,6,)</f>
        <v>Consumer Services</v>
      </c>
      <c r="O5733" s="6" t="s">
        <v>1713</v>
      </c>
      <c r="P5733" s="6">
        <v>89502</v>
      </c>
      <c r="Q5733" t="s">
        <v>1061</v>
      </c>
      <c r="R5733" t="s">
        <v>23</v>
      </c>
      <c r="S5733" s="4">
        <v>40303</v>
      </c>
      <c r="T5733" s="7">
        <f>S5733-E5733</f>
        <v>7</v>
      </c>
      <c r="U5733" t="s">
        <v>14218</v>
      </c>
      <c r="V5733" s="6" t="s">
        <v>14254</v>
      </c>
      <c r="W5733" t="s">
        <v>14255</v>
      </c>
      <c r="X5733" t="s">
        <v>14188</v>
      </c>
      <c r="Y5733" t="str">
        <f>VLOOKUP(R5733,Managers!$A:$B,2,)</f>
        <v>Bob Turner</v>
      </c>
      <c r="Z5733" s="11">
        <f>VLOOKUP(X5733,HourlyWages!$A:$B,2,0)</f>
        <v>52</v>
      </c>
      <c r="AA5733">
        <v>1</v>
      </c>
    </row>
    <row r="5734" spans="1:27" x14ac:dyDescent="0.3">
      <c r="A5734" t="b">
        <f>COUNTIF($C$1:C5734, C5734)&gt;1</f>
        <v>0</v>
      </c>
      <c r="B5734" t="b">
        <f>VLOOKUP(C5734,Sheet3!$A:$B,2,0) &gt; 1</f>
        <v>0</v>
      </c>
      <c r="C5734">
        <v>5733</v>
      </c>
      <c r="D5734">
        <v>40704</v>
      </c>
      <c r="E5734" s="4">
        <v>39820</v>
      </c>
      <c r="F5734">
        <v>6</v>
      </c>
      <c r="G5734" s="15">
        <f>I5734*F5734</f>
        <v>720</v>
      </c>
      <c r="H5734" s="9">
        <v>0.01</v>
      </c>
      <c r="I5734" s="13">
        <f>VLOOKUP($U5734,Pricebook!$A:$D,4,0)</f>
        <v>120</v>
      </c>
      <c r="J5734" s="11">
        <f>G5734*(1-H5734)</f>
        <v>712.8</v>
      </c>
      <c r="K5734" t="s">
        <v>2585</v>
      </c>
      <c r="L5734" t="s">
        <v>274</v>
      </c>
      <c r="M5734" t="str">
        <f>VLOOKUP($L5734,Companies!$A:$G,7,)</f>
        <v>Other Specialty Stores</v>
      </c>
      <c r="N5734" t="str">
        <f>VLOOKUP($L5734,Companies!$A:$G,6,)</f>
        <v>Consumer Services</v>
      </c>
      <c r="O5734" s="6" t="s">
        <v>145</v>
      </c>
      <c r="P5734" s="6" t="s">
        <v>146</v>
      </c>
      <c r="Q5734" t="s">
        <v>91</v>
      </c>
      <c r="R5734" t="s">
        <v>61</v>
      </c>
      <c r="S5734" s="4">
        <v>39825</v>
      </c>
      <c r="T5734" s="7">
        <f>S5734-E5734</f>
        <v>5</v>
      </c>
      <c r="U5734" t="s">
        <v>14212</v>
      </c>
      <c r="V5734" s="6" t="s">
        <v>14257</v>
      </c>
      <c r="W5734" t="s">
        <v>14258</v>
      </c>
      <c r="X5734" t="s">
        <v>14200</v>
      </c>
      <c r="Y5734" t="str">
        <f>VLOOKUP(R5734,Managers!$A:$B,2,)</f>
        <v>Allen Young</v>
      </c>
      <c r="Z5734" s="11">
        <f>VLOOKUP(X5734,HourlyWages!$A:$B,2,0)</f>
        <v>59</v>
      </c>
      <c r="AA5734">
        <v>1</v>
      </c>
    </row>
    <row r="5735" spans="1:27" x14ac:dyDescent="0.3">
      <c r="A5735" t="b">
        <f>COUNTIF($C$1:C5735, C5735)&gt;1</f>
        <v>0</v>
      </c>
      <c r="B5735" t="b">
        <f>VLOOKUP(C5735,Sheet3!$A:$B,2,0) &gt; 1</f>
        <v>0</v>
      </c>
      <c r="C5735">
        <v>5734</v>
      </c>
      <c r="D5735">
        <v>40706</v>
      </c>
      <c r="E5735" s="4">
        <v>40929</v>
      </c>
      <c r="F5735">
        <v>40</v>
      </c>
      <c r="G5735" s="15">
        <f>I5735*F5735</f>
        <v>8000</v>
      </c>
      <c r="H5735" s="9">
        <v>0.08</v>
      </c>
      <c r="I5735" s="13">
        <f>VLOOKUP($U5735,Pricebook!$A:$D,4,0)</f>
        <v>200</v>
      </c>
      <c r="J5735" s="11">
        <f>G5735*(1-H5735)</f>
        <v>7360</v>
      </c>
      <c r="K5735" t="s">
        <v>2008</v>
      </c>
      <c r="L5735" t="s">
        <v>27</v>
      </c>
      <c r="M5735" t="str">
        <f>VLOOKUP($L5735,Companies!$A:$G,7,)</f>
        <v>Television Services</v>
      </c>
      <c r="N5735" t="str">
        <f>VLOOKUP($L5735,Companies!$A:$G,6,)</f>
        <v>Consumer Services</v>
      </c>
      <c r="O5735" s="6" t="s">
        <v>711</v>
      </c>
      <c r="P5735" s="6">
        <v>32708</v>
      </c>
      <c r="Q5735" t="s">
        <v>101</v>
      </c>
      <c r="R5735" t="s">
        <v>34</v>
      </c>
      <c r="S5735" s="4">
        <v>40930</v>
      </c>
      <c r="T5735" s="7">
        <f>S5735-E5735</f>
        <v>1</v>
      </c>
      <c r="U5735" t="s">
        <v>14214</v>
      </c>
      <c r="V5735" s="6" t="s">
        <v>14251</v>
      </c>
      <c r="W5735" t="s">
        <v>14266</v>
      </c>
      <c r="X5735" t="s">
        <v>14190</v>
      </c>
      <c r="Y5735" t="str">
        <f>VLOOKUP(R5735,Managers!$A:$B,2,)</f>
        <v>Frank Mitchell</v>
      </c>
      <c r="Z5735" s="11">
        <f>VLOOKUP(X5735,HourlyWages!$A:$B,2,0)</f>
        <v>67</v>
      </c>
      <c r="AA5735">
        <v>1</v>
      </c>
    </row>
    <row r="5736" spans="1:27" x14ac:dyDescent="0.3">
      <c r="A5736" t="b">
        <f>COUNTIF($C$1:C5736, C5736)&gt;1</f>
        <v>0</v>
      </c>
      <c r="B5736" t="b">
        <f>VLOOKUP(C5736,Sheet3!$A:$B,2,0) &gt; 1</f>
        <v>0</v>
      </c>
      <c r="C5736">
        <v>5735</v>
      </c>
      <c r="D5736">
        <v>40707</v>
      </c>
      <c r="E5736" s="4">
        <v>39975</v>
      </c>
      <c r="F5736">
        <v>26</v>
      </c>
      <c r="G5736" s="15">
        <f>I5736*F5736</f>
        <v>3900</v>
      </c>
      <c r="H5736" s="9">
        <v>0</v>
      </c>
      <c r="I5736" s="13">
        <f>VLOOKUP($U5736,Pricebook!$A:$D,4,0)</f>
        <v>150</v>
      </c>
      <c r="J5736" s="11">
        <f>G5736*(1-H5736)</f>
        <v>3900</v>
      </c>
      <c r="K5736" t="s">
        <v>2056</v>
      </c>
      <c r="L5736" t="s">
        <v>190</v>
      </c>
      <c r="M5736" t="str">
        <f>VLOOKUP($L5736,Companies!$A:$G,7,)</f>
        <v>Computer Software: Prepackaged Software</v>
      </c>
      <c r="N5736" t="str">
        <f>VLOOKUP($L5736,Companies!$A:$G,6,)</f>
        <v>Technology</v>
      </c>
      <c r="O5736" s="6" t="s">
        <v>1062</v>
      </c>
      <c r="P5736" s="6" t="s">
        <v>2699</v>
      </c>
      <c r="Q5736" t="s">
        <v>440</v>
      </c>
      <c r="R5736" t="s">
        <v>16</v>
      </c>
      <c r="S5736" s="4">
        <v>39977</v>
      </c>
      <c r="T5736" s="7">
        <f>S5736-E5736</f>
        <v>2</v>
      </c>
      <c r="U5736" t="s">
        <v>14210</v>
      </c>
      <c r="V5736" s="6" t="s">
        <v>14257</v>
      </c>
      <c r="W5736" t="s">
        <v>14259</v>
      </c>
      <c r="X5736" t="s">
        <v>14194</v>
      </c>
      <c r="Y5736" t="str">
        <f>VLOOKUP(R5736,Managers!$A:$B,2,)</f>
        <v>Josh Martinez</v>
      </c>
      <c r="Z5736" s="11">
        <f>VLOOKUP(X5736,HourlyWages!$A:$B,2,0)</f>
        <v>71</v>
      </c>
      <c r="AA5736">
        <v>1</v>
      </c>
    </row>
    <row r="5737" spans="1:27" x14ac:dyDescent="0.3">
      <c r="A5737" t="b">
        <f>COUNTIF($C$1:C5737, C5737)&gt;1</f>
        <v>0</v>
      </c>
      <c r="B5737" t="b">
        <f>VLOOKUP(C5737,Sheet3!$A:$B,2,0) &gt; 1</f>
        <v>0</v>
      </c>
      <c r="C5737">
        <v>5736</v>
      </c>
      <c r="D5737">
        <v>40708</v>
      </c>
      <c r="E5737" s="4">
        <v>40098</v>
      </c>
      <c r="F5737">
        <v>15</v>
      </c>
      <c r="G5737" s="15">
        <f>I5737*F5737</f>
        <v>1800</v>
      </c>
      <c r="H5737" s="9">
        <v>0.03</v>
      </c>
      <c r="I5737" s="13">
        <f>VLOOKUP($U5737,Pricebook!$A:$D,4,0)</f>
        <v>120</v>
      </c>
      <c r="J5737" s="11">
        <f>G5737*(1-H5737)</f>
        <v>1746</v>
      </c>
      <c r="K5737" t="s">
        <v>1861</v>
      </c>
      <c r="L5737" t="s">
        <v>64</v>
      </c>
      <c r="M5737" t="str">
        <f>VLOOKUP($L5737,Companies!$A:$G,7,)</f>
        <v>Semiconductors</v>
      </c>
      <c r="N5737" t="str">
        <f>VLOOKUP($L5737,Companies!$A:$G,6,)</f>
        <v>Technology</v>
      </c>
      <c r="O5737" s="6" t="s">
        <v>1863</v>
      </c>
      <c r="P5737" s="6">
        <v>33322</v>
      </c>
      <c r="Q5737" t="s">
        <v>101</v>
      </c>
      <c r="R5737" t="s">
        <v>34</v>
      </c>
      <c r="S5737" s="4">
        <v>40099</v>
      </c>
      <c r="T5737" s="7">
        <f>S5737-E5737</f>
        <v>1</v>
      </c>
      <c r="U5737" t="s">
        <v>14212</v>
      </c>
      <c r="V5737" s="6" t="s">
        <v>14251</v>
      </c>
      <c r="W5737" t="s">
        <v>14252</v>
      </c>
      <c r="X5737" t="s">
        <v>14189</v>
      </c>
      <c r="Y5737" t="str">
        <f>VLOOKUP(R5737,Managers!$A:$B,2,)</f>
        <v>Frank Mitchell</v>
      </c>
      <c r="Z5737" s="11">
        <f>VLOOKUP(X5737,HourlyWages!$A:$B,2,0)</f>
        <v>62</v>
      </c>
      <c r="AA5737">
        <v>1</v>
      </c>
    </row>
    <row r="5738" spans="1:27" x14ac:dyDescent="0.3">
      <c r="A5738" t="b">
        <f>COUNTIF($C$1:C5738, C5738)&gt;1</f>
        <v>0</v>
      </c>
      <c r="B5738" t="b">
        <f>VLOOKUP(C5738,Sheet3!$A:$B,2,0) &gt; 1</f>
        <v>0</v>
      </c>
      <c r="C5738">
        <v>5737</v>
      </c>
      <c r="D5738">
        <v>40770</v>
      </c>
      <c r="E5738" s="4">
        <v>40649</v>
      </c>
      <c r="F5738">
        <v>19</v>
      </c>
      <c r="G5738" s="15">
        <f>I5738*F5738</f>
        <v>3230</v>
      </c>
      <c r="H5738" s="9">
        <v>0.09</v>
      </c>
      <c r="I5738" s="13">
        <f>VLOOKUP($U5738,Pricebook!$A:$D,4,0)</f>
        <v>170</v>
      </c>
      <c r="J5738" s="11">
        <f>G5738*(1-H5738)</f>
        <v>2939.3</v>
      </c>
      <c r="K5738" t="s">
        <v>2041</v>
      </c>
      <c r="L5738" t="s">
        <v>597</v>
      </c>
      <c r="M5738" t="str">
        <f>VLOOKUP($L5738,Companies!$A:$G,7,)</f>
        <v>Specialty Insurers</v>
      </c>
      <c r="N5738" t="str">
        <f>VLOOKUP($L5738,Companies!$A:$G,6,)</f>
        <v>Finance</v>
      </c>
      <c r="O5738" s="6" t="s">
        <v>1599</v>
      </c>
      <c r="P5738" s="6">
        <v>97301</v>
      </c>
      <c r="Q5738" t="s">
        <v>43</v>
      </c>
      <c r="R5738" t="s">
        <v>23</v>
      </c>
      <c r="S5738" s="4">
        <v>40654</v>
      </c>
      <c r="T5738" s="7">
        <f>S5738-E5738</f>
        <v>5</v>
      </c>
      <c r="U5738" t="s">
        <v>14219</v>
      </c>
      <c r="V5738" s="6" t="s">
        <v>14254</v>
      </c>
      <c r="W5738" t="s">
        <v>14255</v>
      </c>
      <c r="X5738" t="s">
        <v>14194</v>
      </c>
      <c r="Y5738" t="str">
        <f>VLOOKUP(R5738,Managers!$A:$B,2,)</f>
        <v>Bob Turner</v>
      </c>
      <c r="Z5738" s="11">
        <f>VLOOKUP(X5738,HourlyWages!$A:$B,2,0)</f>
        <v>71</v>
      </c>
      <c r="AA5738">
        <v>1</v>
      </c>
    </row>
    <row r="5739" spans="1:27" x14ac:dyDescent="0.3">
      <c r="A5739" t="b">
        <f>COUNTIF($C$1:C5739, C5739)&gt;1</f>
        <v>0</v>
      </c>
      <c r="B5739" t="b">
        <f>VLOOKUP(C5739,Sheet3!$A:$B,2,0) &gt; 1</f>
        <v>0</v>
      </c>
      <c r="C5739">
        <v>5738</v>
      </c>
      <c r="D5739">
        <v>40772</v>
      </c>
      <c r="E5739" s="4">
        <v>40952</v>
      </c>
      <c r="F5739">
        <v>15</v>
      </c>
      <c r="G5739" s="15">
        <f>I5739*F5739</f>
        <v>2100</v>
      </c>
      <c r="H5739" s="9">
        <v>0</v>
      </c>
      <c r="I5739" s="13">
        <f>VLOOKUP($U5739,Pricebook!$A:$D,4,0)</f>
        <v>140</v>
      </c>
      <c r="J5739" s="11">
        <f>G5739*(1-H5739)</f>
        <v>2100</v>
      </c>
      <c r="K5739" t="s">
        <v>1968</v>
      </c>
      <c r="L5739" t="s">
        <v>165</v>
      </c>
      <c r="M5739" t="str">
        <f>VLOOKUP($L5739,Companies!$A:$G,7,)</f>
        <v>Beverages (Production/Distribution)</v>
      </c>
      <c r="N5739" t="str">
        <f>VLOOKUP($L5739,Companies!$A:$G,6,)</f>
        <v>Consumer Non-Durables</v>
      </c>
      <c r="O5739" s="6" t="s">
        <v>2322</v>
      </c>
      <c r="P5739" s="6">
        <v>31088</v>
      </c>
      <c r="Q5739" t="s">
        <v>134</v>
      </c>
      <c r="R5739" t="s">
        <v>34</v>
      </c>
      <c r="S5739" s="4">
        <v>40953</v>
      </c>
      <c r="T5739" s="7">
        <f>S5739-E5739</f>
        <v>1</v>
      </c>
      <c r="U5739" t="s">
        <v>14213</v>
      </c>
      <c r="V5739" s="6" t="s">
        <v>14257</v>
      </c>
      <c r="W5739" t="s">
        <v>14258</v>
      </c>
      <c r="X5739" t="s">
        <v>14203</v>
      </c>
      <c r="Y5739" t="str">
        <f>VLOOKUP(R5739,Managers!$A:$B,2,)</f>
        <v>Frank Mitchell</v>
      </c>
      <c r="Z5739" s="11">
        <f>VLOOKUP(X5739,HourlyWages!$A:$B,2,0)</f>
        <v>62</v>
      </c>
      <c r="AA5739">
        <v>1</v>
      </c>
    </row>
    <row r="5740" spans="1:27" x14ac:dyDescent="0.3">
      <c r="A5740" t="b">
        <f>COUNTIF($C$1:C5740, C5740)&gt;1</f>
        <v>0</v>
      </c>
      <c r="B5740" t="b">
        <f>VLOOKUP(C5740,Sheet3!$A:$B,2,0) &gt; 1</f>
        <v>0</v>
      </c>
      <c r="C5740">
        <v>5739</v>
      </c>
      <c r="D5740">
        <v>40775</v>
      </c>
      <c r="E5740" s="4">
        <v>40499</v>
      </c>
      <c r="F5740">
        <v>23</v>
      </c>
      <c r="G5740" s="15">
        <f>I5740*F5740</f>
        <v>2875</v>
      </c>
      <c r="H5740" s="9">
        <v>7.0000000000000007E-2</v>
      </c>
      <c r="I5740" s="13">
        <f>VLOOKUP($U5740,Pricebook!$A:$D,4,0)</f>
        <v>125</v>
      </c>
      <c r="J5740" s="11">
        <f>G5740*(1-H5740)</f>
        <v>2673.75</v>
      </c>
      <c r="K5740" t="s">
        <v>527</v>
      </c>
      <c r="L5740" t="s">
        <v>27</v>
      </c>
      <c r="M5740" t="str">
        <f>VLOOKUP($L5740,Companies!$A:$G,7,)</f>
        <v>Television Services</v>
      </c>
      <c r="N5740" t="str">
        <f>VLOOKUP($L5740,Companies!$A:$G,6,)</f>
        <v>Consumer Services</v>
      </c>
      <c r="O5740" s="6" t="s">
        <v>2700</v>
      </c>
      <c r="P5740" s="6">
        <v>23602</v>
      </c>
      <c r="Q5740" t="s">
        <v>368</v>
      </c>
      <c r="R5740" t="s">
        <v>34</v>
      </c>
      <c r="S5740" s="4">
        <v>40504</v>
      </c>
      <c r="T5740" s="7">
        <f>S5740-E5740</f>
        <v>5</v>
      </c>
      <c r="U5740" t="s">
        <v>14208</v>
      </c>
      <c r="V5740" s="6" t="s">
        <v>14257</v>
      </c>
      <c r="W5740" t="s">
        <v>14264</v>
      </c>
      <c r="X5740" t="s">
        <v>14203</v>
      </c>
      <c r="Y5740" t="str">
        <f>VLOOKUP(R5740,Managers!$A:$B,2,)</f>
        <v>Frank Mitchell</v>
      </c>
      <c r="Z5740" s="11">
        <f>VLOOKUP(X5740,HourlyWages!$A:$B,2,0)</f>
        <v>62</v>
      </c>
      <c r="AA5740">
        <v>1</v>
      </c>
    </row>
    <row r="5741" spans="1:27" x14ac:dyDescent="0.3">
      <c r="A5741" t="b">
        <f>COUNTIF($C$1:C5741, C5741)&gt;1</f>
        <v>0</v>
      </c>
      <c r="B5741" t="b">
        <f>VLOOKUP(C5741,Sheet3!$A:$B,2,0) &gt; 1</f>
        <v>0</v>
      </c>
      <c r="C5741">
        <v>5740</v>
      </c>
      <c r="D5741">
        <v>40800</v>
      </c>
      <c r="E5741" s="4">
        <v>40516</v>
      </c>
      <c r="F5741">
        <v>41</v>
      </c>
      <c r="G5741" s="15">
        <f>I5741*F5741</f>
        <v>4510</v>
      </c>
      <c r="H5741" s="9">
        <v>0.05</v>
      </c>
      <c r="I5741" s="13">
        <f>VLOOKUP($U5741,Pricebook!$A:$D,4,0)</f>
        <v>110</v>
      </c>
      <c r="J5741" s="11">
        <f>G5741*(1-H5741)</f>
        <v>4284.5</v>
      </c>
      <c r="K5741" t="s">
        <v>2044</v>
      </c>
      <c r="L5741" t="s">
        <v>50</v>
      </c>
      <c r="M5741" t="str">
        <f>VLOOKUP($L5741,Companies!$A:$G,7,)</f>
        <v>Semiconductors</v>
      </c>
      <c r="N5741" t="str">
        <f>VLOOKUP($L5741,Companies!$A:$G,6,)</f>
        <v>Technology</v>
      </c>
      <c r="O5741" s="6" t="s">
        <v>2045</v>
      </c>
      <c r="P5741" s="6">
        <v>17112</v>
      </c>
      <c r="Q5741" t="s">
        <v>232</v>
      </c>
      <c r="R5741" t="s">
        <v>61</v>
      </c>
      <c r="S5741" s="4">
        <v>40516</v>
      </c>
      <c r="T5741" s="7">
        <f>S5741-E5741</f>
        <v>0</v>
      </c>
      <c r="U5741" t="s">
        <v>14215</v>
      </c>
      <c r="V5741" s="6" t="s">
        <v>14251</v>
      </c>
      <c r="W5741" t="s">
        <v>14267</v>
      </c>
      <c r="X5741" t="s">
        <v>14185</v>
      </c>
      <c r="Y5741" t="str">
        <f>VLOOKUP(R5741,Managers!$A:$B,2,)</f>
        <v>Allen Young</v>
      </c>
      <c r="Z5741" s="11">
        <f>VLOOKUP(X5741,HourlyWages!$A:$B,2,0)</f>
        <v>70</v>
      </c>
      <c r="AA5741">
        <v>1</v>
      </c>
    </row>
    <row r="5742" spans="1:27" x14ac:dyDescent="0.3">
      <c r="A5742" t="b">
        <f>COUNTIF($C$1:C5742, C5742)&gt;1</f>
        <v>0</v>
      </c>
      <c r="B5742" t="b">
        <f>VLOOKUP(C5742,Sheet3!$A:$B,2,0) &gt; 1</f>
        <v>0</v>
      </c>
      <c r="C5742">
        <v>5741</v>
      </c>
      <c r="D5742">
        <v>40800</v>
      </c>
      <c r="E5742" s="4">
        <v>40516</v>
      </c>
      <c r="F5742">
        <v>18</v>
      </c>
      <c r="G5742" s="15">
        <f>I5742*F5742</f>
        <v>1980</v>
      </c>
      <c r="H5742" s="9">
        <v>0.06</v>
      </c>
      <c r="I5742" s="13">
        <f>VLOOKUP($U5742,Pricebook!$A:$D,4,0)</f>
        <v>110</v>
      </c>
      <c r="J5742" s="11">
        <f>G5742*(1-H5742)</f>
        <v>1861.1999999999998</v>
      </c>
      <c r="K5742" t="s">
        <v>2044</v>
      </c>
      <c r="L5742" t="s">
        <v>50</v>
      </c>
      <c r="M5742" t="str">
        <f>VLOOKUP($L5742,Companies!$A:$G,7,)</f>
        <v>Semiconductors</v>
      </c>
      <c r="N5742" t="str">
        <f>VLOOKUP($L5742,Companies!$A:$G,6,)</f>
        <v>Technology</v>
      </c>
      <c r="O5742" s="6" t="s">
        <v>1578</v>
      </c>
      <c r="P5742" s="6">
        <v>46322</v>
      </c>
      <c r="Q5742" t="s">
        <v>278</v>
      </c>
      <c r="R5742" t="s">
        <v>16</v>
      </c>
      <c r="S5742" s="4">
        <v>40518</v>
      </c>
      <c r="T5742" s="7">
        <f>S5742-E5742</f>
        <v>2</v>
      </c>
      <c r="U5742" t="s">
        <v>14220</v>
      </c>
      <c r="V5742" s="6" t="s">
        <v>14257</v>
      </c>
      <c r="W5742" t="s">
        <v>14259</v>
      </c>
      <c r="X5742" t="s">
        <v>14201</v>
      </c>
      <c r="Y5742" t="str">
        <f>VLOOKUP(R5742,Managers!$A:$B,2,)</f>
        <v>Josh Martinez</v>
      </c>
      <c r="Z5742" s="11">
        <f>VLOOKUP(X5742,HourlyWages!$A:$B,2,0)</f>
        <v>53</v>
      </c>
      <c r="AA5742">
        <v>1</v>
      </c>
    </row>
    <row r="5743" spans="1:27" x14ac:dyDescent="0.3">
      <c r="A5743" t="b">
        <f>COUNTIF($C$1:C5743, C5743)&gt;1</f>
        <v>0</v>
      </c>
      <c r="B5743" t="b">
        <f>VLOOKUP(C5743,Sheet3!$A:$B,2,0) &gt; 1</f>
        <v>0</v>
      </c>
      <c r="C5743">
        <v>5742</v>
      </c>
      <c r="D5743">
        <v>40801</v>
      </c>
      <c r="E5743" s="4">
        <v>41091</v>
      </c>
      <c r="F5743">
        <v>20</v>
      </c>
      <c r="G5743" s="15">
        <f>I5743*F5743</f>
        <v>2200</v>
      </c>
      <c r="H5743" s="9">
        <v>7.0000000000000007E-2</v>
      </c>
      <c r="I5743" s="13">
        <f>VLOOKUP($U5743,Pricebook!$A:$D,4,0)</f>
        <v>110</v>
      </c>
      <c r="J5743" s="11">
        <f>G5743*(1-H5743)</f>
        <v>2045.9999999999998</v>
      </c>
      <c r="K5743" t="s">
        <v>1614</v>
      </c>
      <c r="L5743" t="s">
        <v>760</v>
      </c>
      <c r="M5743" t="str">
        <f>VLOOKUP($L5743,Companies!$A:$G,7,)</f>
        <v>Business Services</v>
      </c>
      <c r="N5743" t="str">
        <f>VLOOKUP($L5743,Companies!$A:$G,6,)</f>
        <v>Miscellaneous</v>
      </c>
      <c r="O5743" s="6" t="s">
        <v>745</v>
      </c>
      <c r="P5743" s="6">
        <v>48858</v>
      </c>
      <c r="Q5743" t="s">
        <v>172</v>
      </c>
      <c r="R5743" t="s">
        <v>16</v>
      </c>
      <c r="S5743" s="4">
        <v>41091</v>
      </c>
      <c r="T5743" s="7">
        <f>S5743-E5743</f>
        <v>0</v>
      </c>
      <c r="U5743" t="s">
        <v>14215</v>
      </c>
      <c r="V5743" s="6" t="s">
        <v>14254</v>
      </c>
      <c r="W5743" t="s">
        <v>14255</v>
      </c>
      <c r="X5743" t="s">
        <v>14202</v>
      </c>
      <c r="Y5743" t="str">
        <f>VLOOKUP(R5743,Managers!$A:$B,2,)</f>
        <v>Josh Martinez</v>
      </c>
      <c r="Z5743" s="11">
        <f>VLOOKUP(X5743,HourlyWages!$A:$B,2,0)</f>
        <v>71</v>
      </c>
      <c r="AA5743">
        <v>1</v>
      </c>
    </row>
    <row r="5744" spans="1:27" x14ac:dyDescent="0.3">
      <c r="A5744" t="b">
        <f>COUNTIF($C$1:C5744, C5744)&gt;1</f>
        <v>0</v>
      </c>
      <c r="B5744" t="b">
        <f>VLOOKUP(C5744,Sheet3!$A:$B,2,0) &gt; 1</f>
        <v>0</v>
      </c>
      <c r="C5744">
        <v>5743</v>
      </c>
      <c r="D5744">
        <v>40802</v>
      </c>
      <c r="E5744" s="4">
        <v>41155</v>
      </c>
      <c r="F5744">
        <v>28</v>
      </c>
      <c r="G5744" s="15">
        <f>I5744*F5744</f>
        <v>4200</v>
      </c>
      <c r="H5744" s="9">
        <v>0.04</v>
      </c>
      <c r="I5744" s="13">
        <f>VLOOKUP($U5744,Pricebook!$A:$D,4,0)</f>
        <v>150</v>
      </c>
      <c r="J5744" s="11">
        <f>G5744*(1-H5744)</f>
        <v>4032</v>
      </c>
      <c r="K5744" t="s">
        <v>968</v>
      </c>
      <c r="L5744" t="s">
        <v>212</v>
      </c>
      <c r="M5744" t="str">
        <f>VLOOKUP($L5744,Companies!$A:$G,7,)</f>
        <v>EDP Services</v>
      </c>
      <c r="N5744" t="str">
        <f>VLOOKUP($L5744,Companies!$A:$G,6,)</f>
        <v>Technology</v>
      </c>
      <c r="O5744" s="6" t="s">
        <v>208</v>
      </c>
      <c r="P5744" s="6" t="s">
        <v>209</v>
      </c>
      <c r="Q5744" t="s">
        <v>210</v>
      </c>
      <c r="R5744" t="s">
        <v>61</v>
      </c>
      <c r="S5744" s="4">
        <v>41156</v>
      </c>
      <c r="T5744" s="7">
        <f>S5744-E5744</f>
        <v>1</v>
      </c>
      <c r="U5744" t="s">
        <v>14216</v>
      </c>
      <c r="V5744" s="6" t="s">
        <v>14251</v>
      </c>
      <c r="W5744" t="s">
        <v>14266</v>
      </c>
      <c r="X5744" t="s">
        <v>14184</v>
      </c>
      <c r="Y5744" t="str">
        <f>VLOOKUP(R5744,Managers!$A:$B,2,)</f>
        <v>Allen Young</v>
      </c>
      <c r="Z5744" s="11">
        <f>VLOOKUP(X5744,HourlyWages!$A:$B,2,0)</f>
        <v>50</v>
      </c>
      <c r="AA5744">
        <v>1</v>
      </c>
    </row>
    <row r="5745" spans="1:27" x14ac:dyDescent="0.3">
      <c r="A5745" t="b">
        <f>COUNTIF($C$1:C5745, C5745)&gt;1</f>
        <v>0</v>
      </c>
      <c r="B5745" t="b">
        <f>VLOOKUP(C5745,Sheet3!$A:$B,2,0) &gt; 1</f>
        <v>0</v>
      </c>
      <c r="C5745">
        <v>5744</v>
      </c>
      <c r="D5745">
        <v>40803</v>
      </c>
      <c r="E5745" s="4">
        <v>40646</v>
      </c>
      <c r="F5745">
        <v>22</v>
      </c>
      <c r="G5745" s="15">
        <f>I5745*F5745</f>
        <v>3520</v>
      </c>
      <c r="H5745" s="9">
        <v>0.08</v>
      </c>
      <c r="I5745" s="13">
        <f>VLOOKUP($U5745,Pricebook!$A:$D,4,0)</f>
        <v>160</v>
      </c>
      <c r="J5745" s="11">
        <f>G5745*(1-H5745)</f>
        <v>3238.4</v>
      </c>
      <c r="K5745" t="s">
        <v>1290</v>
      </c>
      <c r="L5745" t="s">
        <v>136</v>
      </c>
      <c r="M5745" t="str">
        <f>VLOOKUP($L5745,Companies!$A:$G,7,)</f>
        <v>Electronic Components</v>
      </c>
      <c r="N5745" t="str">
        <f>VLOOKUP($L5745,Companies!$A:$G,6,)</f>
        <v>Capital Goods</v>
      </c>
      <c r="O5745" s="6" t="s">
        <v>1344</v>
      </c>
      <c r="P5745" s="6">
        <v>67114</v>
      </c>
      <c r="Q5745" t="s">
        <v>153</v>
      </c>
      <c r="R5745" t="s">
        <v>16</v>
      </c>
      <c r="S5745" s="4">
        <v>40651</v>
      </c>
      <c r="T5745" s="7">
        <f>S5745-E5745</f>
        <v>5</v>
      </c>
      <c r="U5745" t="s">
        <v>14218</v>
      </c>
      <c r="V5745" s="6" t="s">
        <v>14254</v>
      </c>
      <c r="W5745" t="s">
        <v>14269</v>
      </c>
      <c r="X5745" t="s">
        <v>14187</v>
      </c>
      <c r="Y5745" t="str">
        <f>VLOOKUP(R5745,Managers!$A:$B,2,)</f>
        <v>Josh Martinez</v>
      </c>
      <c r="Z5745" s="11">
        <f>VLOOKUP(X5745,HourlyWages!$A:$B,2,0)</f>
        <v>45</v>
      </c>
      <c r="AA5745">
        <v>1</v>
      </c>
    </row>
    <row r="5746" spans="1:27" x14ac:dyDescent="0.3">
      <c r="A5746" t="b">
        <f>COUNTIF($C$1:C5746, C5746)&gt;1</f>
        <v>0</v>
      </c>
      <c r="B5746" t="b">
        <f>VLOOKUP(C5746,Sheet3!$A:$B,2,0) &gt; 1</f>
        <v>0</v>
      </c>
      <c r="C5746">
        <v>5745</v>
      </c>
      <c r="D5746">
        <v>40803</v>
      </c>
      <c r="E5746" s="4">
        <v>40646</v>
      </c>
      <c r="F5746">
        <v>35</v>
      </c>
      <c r="G5746" s="15">
        <f>I5746*F5746</f>
        <v>4375</v>
      </c>
      <c r="H5746" s="9">
        <v>0.04</v>
      </c>
      <c r="I5746" s="13">
        <f>VLOOKUP($U5746,Pricebook!$A:$D,4,0)</f>
        <v>125</v>
      </c>
      <c r="J5746" s="11">
        <f>G5746*(1-H5746)</f>
        <v>4200</v>
      </c>
      <c r="K5746" t="s">
        <v>1290</v>
      </c>
      <c r="L5746" t="s">
        <v>136</v>
      </c>
      <c r="M5746" t="str">
        <f>VLOOKUP($L5746,Companies!$A:$G,7,)</f>
        <v>Electronic Components</v>
      </c>
      <c r="N5746" t="str">
        <f>VLOOKUP($L5746,Companies!$A:$G,6,)</f>
        <v>Capital Goods</v>
      </c>
      <c r="O5746" s="6" t="s">
        <v>1344</v>
      </c>
      <c r="P5746" s="6">
        <v>67114</v>
      </c>
      <c r="Q5746" t="s">
        <v>153</v>
      </c>
      <c r="R5746" t="s">
        <v>16</v>
      </c>
      <c r="S5746" s="4">
        <v>40648</v>
      </c>
      <c r="T5746" s="7">
        <f>S5746-E5746</f>
        <v>2</v>
      </c>
      <c r="U5746" t="s">
        <v>14221</v>
      </c>
      <c r="V5746" s="6" t="s">
        <v>14251</v>
      </c>
      <c r="W5746" t="s">
        <v>14263</v>
      </c>
      <c r="X5746" t="s">
        <v>14184</v>
      </c>
      <c r="Y5746" t="str">
        <f>VLOOKUP(R5746,Managers!$A:$B,2,)</f>
        <v>Josh Martinez</v>
      </c>
      <c r="Z5746" s="11">
        <f>VLOOKUP(X5746,HourlyWages!$A:$B,2,0)</f>
        <v>50</v>
      </c>
      <c r="AA5746">
        <v>1</v>
      </c>
    </row>
    <row r="5747" spans="1:27" x14ac:dyDescent="0.3">
      <c r="A5747" t="b">
        <f>COUNTIF($C$1:C5747, C5747)&gt;1</f>
        <v>0</v>
      </c>
      <c r="B5747" t="b">
        <f>VLOOKUP(C5747,Sheet3!$A:$B,2,0) &gt; 1</f>
        <v>0</v>
      </c>
      <c r="C5747">
        <v>5746</v>
      </c>
      <c r="D5747">
        <v>40804</v>
      </c>
      <c r="E5747" s="4">
        <v>40249</v>
      </c>
      <c r="F5747">
        <v>36</v>
      </c>
      <c r="G5747" s="15">
        <f>I5747*F5747</f>
        <v>4500</v>
      </c>
      <c r="H5747" s="9">
        <v>0.06</v>
      </c>
      <c r="I5747" s="13">
        <f>VLOOKUP($U5747,Pricebook!$A:$D,4,0)</f>
        <v>125</v>
      </c>
      <c r="J5747" s="11">
        <f>G5747*(1-H5747)</f>
        <v>4230</v>
      </c>
      <c r="K5747" t="s">
        <v>164</v>
      </c>
      <c r="L5747" t="s">
        <v>165</v>
      </c>
      <c r="M5747" t="str">
        <f>VLOOKUP($L5747,Companies!$A:$G,7,)</f>
        <v>Beverages (Production/Distribution)</v>
      </c>
      <c r="N5747" t="str">
        <f>VLOOKUP($L5747,Companies!$A:$G,6,)</f>
        <v>Consumer Non-Durables</v>
      </c>
      <c r="O5747" s="6" t="s">
        <v>166</v>
      </c>
      <c r="P5747" s="6">
        <v>60477</v>
      </c>
      <c r="Q5747" t="s">
        <v>15</v>
      </c>
      <c r="R5747" t="s">
        <v>16</v>
      </c>
      <c r="S5747" s="4">
        <v>40251</v>
      </c>
      <c r="T5747" s="7">
        <f>S5747-E5747</f>
        <v>2</v>
      </c>
      <c r="U5747" t="s">
        <v>14221</v>
      </c>
      <c r="V5747" s="6" t="s">
        <v>14257</v>
      </c>
      <c r="W5747" t="s">
        <v>14259</v>
      </c>
      <c r="X5747" t="s">
        <v>14194</v>
      </c>
      <c r="Y5747" t="str">
        <f>VLOOKUP(R5747,Managers!$A:$B,2,)</f>
        <v>Josh Martinez</v>
      </c>
      <c r="Z5747" s="11">
        <f>VLOOKUP(X5747,HourlyWages!$A:$B,2,0)</f>
        <v>71</v>
      </c>
      <c r="AA5747">
        <v>1</v>
      </c>
    </row>
    <row r="5748" spans="1:27" x14ac:dyDescent="0.3">
      <c r="A5748" t="b">
        <f>COUNTIF($C$1:C5748, C5748)&gt;1</f>
        <v>0</v>
      </c>
      <c r="B5748" t="b">
        <f>VLOOKUP(C5748,Sheet3!$A:$B,2,0) &gt; 1</f>
        <v>0</v>
      </c>
      <c r="C5748">
        <v>5747</v>
      </c>
      <c r="D5748">
        <v>40806</v>
      </c>
      <c r="E5748" s="4">
        <v>40792</v>
      </c>
      <c r="F5748">
        <v>8</v>
      </c>
      <c r="G5748" s="15">
        <f>I5748*F5748</f>
        <v>1280</v>
      </c>
      <c r="H5748" s="9">
        <v>0</v>
      </c>
      <c r="I5748" s="13">
        <f>VLOOKUP($U5748,Pricebook!$A:$D,4,0)</f>
        <v>160</v>
      </c>
      <c r="J5748" s="11">
        <f>G5748*(1-H5748)</f>
        <v>1280</v>
      </c>
      <c r="K5748" t="s">
        <v>1381</v>
      </c>
      <c r="L5748" t="s">
        <v>151</v>
      </c>
      <c r="M5748" t="str">
        <f>VLOOKUP($L5748,Companies!$A:$G,7,)</f>
        <v>Hotels/Resorts</v>
      </c>
      <c r="N5748" t="str">
        <f>VLOOKUP($L5748,Companies!$A:$G,6,)</f>
        <v>Consumer Services</v>
      </c>
      <c r="O5748" s="6" t="s">
        <v>2562</v>
      </c>
      <c r="P5748" s="6">
        <v>66614</v>
      </c>
      <c r="Q5748" t="s">
        <v>153</v>
      </c>
      <c r="R5748" t="s">
        <v>16</v>
      </c>
      <c r="S5748" s="4">
        <v>40793</v>
      </c>
      <c r="T5748" s="7">
        <f>S5748-E5748</f>
        <v>1</v>
      </c>
      <c r="U5748" t="s">
        <v>14218</v>
      </c>
      <c r="V5748" s="6" t="s">
        <v>14257</v>
      </c>
      <c r="W5748" t="s">
        <v>14258</v>
      </c>
      <c r="X5748" t="s">
        <v>14202</v>
      </c>
      <c r="Y5748" t="str">
        <f>VLOOKUP(R5748,Managers!$A:$B,2,)</f>
        <v>Josh Martinez</v>
      </c>
      <c r="Z5748" s="11">
        <f>VLOOKUP(X5748,HourlyWages!$A:$B,2,0)</f>
        <v>71</v>
      </c>
      <c r="AA5748">
        <v>1</v>
      </c>
    </row>
    <row r="5749" spans="1:27" x14ac:dyDescent="0.3">
      <c r="A5749" t="b">
        <f>COUNTIF($C$1:C5749, C5749)&gt;1</f>
        <v>0</v>
      </c>
      <c r="B5749" t="b">
        <f>VLOOKUP(C5749,Sheet3!$A:$B,2,0) &gt; 1</f>
        <v>0</v>
      </c>
      <c r="C5749">
        <v>5748</v>
      </c>
      <c r="D5749">
        <v>40832</v>
      </c>
      <c r="E5749" s="4">
        <v>40266</v>
      </c>
      <c r="F5749">
        <v>22</v>
      </c>
      <c r="G5749" s="15">
        <f>I5749*F5749</f>
        <v>2750</v>
      </c>
      <c r="H5749" s="9">
        <v>0.03</v>
      </c>
      <c r="I5749" s="13">
        <f>VLOOKUP($U5749,Pricebook!$A:$D,4,0)</f>
        <v>125</v>
      </c>
      <c r="J5749" s="11">
        <f>G5749*(1-H5749)</f>
        <v>2667.5</v>
      </c>
      <c r="K5749" t="s">
        <v>1919</v>
      </c>
      <c r="L5749" t="s">
        <v>260</v>
      </c>
      <c r="M5749" t="str">
        <f>VLOOKUP($L5749,Companies!$A:$G,7,)</f>
        <v>Packaged Foods</v>
      </c>
      <c r="N5749" t="str">
        <f>VLOOKUP($L5749,Companies!$A:$G,6,)</f>
        <v>Consumer Non-Durables</v>
      </c>
      <c r="O5749" s="6" t="s">
        <v>423</v>
      </c>
      <c r="P5749" s="6">
        <v>35020</v>
      </c>
      <c r="Q5749" t="s">
        <v>424</v>
      </c>
      <c r="R5749" t="s">
        <v>34</v>
      </c>
      <c r="S5749" s="4">
        <v>40267</v>
      </c>
      <c r="T5749" s="7">
        <f>S5749-E5749</f>
        <v>1</v>
      </c>
      <c r="U5749" t="s">
        <v>14208</v>
      </c>
      <c r="V5749" s="6" t="s">
        <v>14251</v>
      </c>
      <c r="W5749" t="s">
        <v>14266</v>
      </c>
      <c r="X5749" t="s">
        <v>14191</v>
      </c>
      <c r="Y5749" t="str">
        <f>VLOOKUP(R5749,Managers!$A:$B,2,)</f>
        <v>Frank Mitchell</v>
      </c>
      <c r="Z5749" s="11">
        <f>VLOOKUP(X5749,HourlyWages!$A:$B,2,0)</f>
        <v>60</v>
      </c>
      <c r="AA5749">
        <v>1</v>
      </c>
    </row>
    <row r="5750" spans="1:27" x14ac:dyDescent="0.3">
      <c r="A5750" t="b">
        <f>COUNTIF($C$1:C5750, C5750)&gt;1</f>
        <v>0</v>
      </c>
      <c r="B5750" t="b">
        <f>VLOOKUP(C5750,Sheet3!$A:$B,2,0) &gt; 1</f>
        <v>0</v>
      </c>
      <c r="C5750">
        <v>5749</v>
      </c>
      <c r="D5750">
        <v>40833</v>
      </c>
      <c r="E5750" s="4">
        <v>40374</v>
      </c>
      <c r="F5750">
        <v>48</v>
      </c>
      <c r="G5750" s="15">
        <f>I5750*F5750</f>
        <v>7200</v>
      </c>
      <c r="H5750" s="9">
        <v>0.04</v>
      </c>
      <c r="I5750" s="13">
        <f>VLOOKUP($U5750,Pricebook!$A:$D,4,0)</f>
        <v>150</v>
      </c>
      <c r="J5750" s="11">
        <f>G5750*(1-H5750)</f>
        <v>6912</v>
      </c>
      <c r="K5750" t="s">
        <v>2493</v>
      </c>
      <c r="L5750" t="s">
        <v>276</v>
      </c>
      <c r="M5750" t="str">
        <f>VLOOKUP($L5750,Companies!$A:$G,7,)</f>
        <v>Computer Manufacturing</v>
      </c>
      <c r="N5750" t="str">
        <f>VLOOKUP($L5750,Companies!$A:$G,6,)</f>
        <v>Technology</v>
      </c>
      <c r="O5750" s="6" t="s">
        <v>1534</v>
      </c>
      <c r="P5750" s="6">
        <v>20735</v>
      </c>
      <c r="Q5750" t="s">
        <v>187</v>
      </c>
      <c r="R5750" t="s">
        <v>61</v>
      </c>
      <c r="S5750" s="4">
        <v>40383</v>
      </c>
      <c r="T5750" s="7">
        <f>S5750-E5750</f>
        <v>9</v>
      </c>
      <c r="U5750" t="s">
        <v>14210</v>
      </c>
      <c r="V5750" s="6" t="s">
        <v>14257</v>
      </c>
      <c r="W5750" t="s">
        <v>14258</v>
      </c>
      <c r="X5750" t="s">
        <v>14201</v>
      </c>
      <c r="Y5750" t="str">
        <f>VLOOKUP(R5750,Managers!$A:$B,2,)</f>
        <v>Allen Young</v>
      </c>
      <c r="Z5750" s="11">
        <f>VLOOKUP(X5750,HourlyWages!$A:$B,2,0)</f>
        <v>53</v>
      </c>
      <c r="AA5750">
        <v>1</v>
      </c>
    </row>
    <row r="5751" spans="1:27" x14ac:dyDescent="0.3">
      <c r="A5751" t="b">
        <f>COUNTIF($C$1:C5751, C5751)&gt;1</f>
        <v>0</v>
      </c>
      <c r="B5751" t="b">
        <f>VLOOKUP(C5751,Sheet3!$A:$B,2,0) &gt; 1</f>
        <v>0</v>
      </c>
      <c r="C5751">
        <v>5750</v>
      </c>
      <c r="D5751">
        <v>40835</v>
      </c>
      <c r="E5751" s="4">
        <v>40141</v>
      </c>
      <c r="F5751">
        <v>26</v>
      </c>
      <c r="G5751" s="15">
        <f>I5751*F5751</f>
        <v>4160</v>
      </c>
      <c r="H5751" s="9">
        <v>0.06</v>
      </c>
      <c r="I5751" s="13">
        <f>VLOOKUP($U5751,Pricebook!$A:$D,4,0)</f>
        <v>160</v>
      </c>
      <c r="J5751" s="11">
        <f>G5751*(1-H5751)</f>
        <v>3910.3999999999996</v>
      </c>
      <c r="K5751" t="s">
        <v>671</v>
      </c>
      <c r="L5751" t="s">
        <v>549</v>
      </c>
      <c r="M5751" t="str">
        <f>VLOOKUP($L5751,Companies!$A:$G,7,)</f>
        <v>RETAIL: Building Materials</v>
      </c>
      <c r="N5751" t="str">
        <f>VLOOKUP($L5751,Companies!$A:$G,6,)</f>
        <v>Consumer Services</v>
      </c>
      <c r="O5751" s="6" t="s">
        <v>1460</v>
      </c>
      <c r="P5751" s="6">
        <v>46375</v>
      </c>
      <c r="Q5751" t="s">
        <v>278</v>
      </c>
      <c r="R5751" t="s">
        <v>16</v>
      </c>
      <c r="S5751" s="4">
        <v>40143</v>
      </c>
      <c r="T5751" s="7">
        <f>S5751-E5751</f>
        <v>2</v>
      </c>
      <c r="U5751" t="s">
        <v>14218</v>
      </c>
      <c r="V5751" s="6" t="s">
        <v>14251</v>
      </c>
      <c r="W5751" t="s">
        <v>14260</v>
      </c>
      <c r="X5751" t="s">
        <v>14190</v>
      </c>
      <c r="Y5751" t="str">
        <f>VLOOKUP(R5751,Managers!$A:$B,2,)</f>
        <v>Josh Martinez</v>
      </c>
      <c r="Z5751" s="11">
        <f>VLOOKUP(X5751,HourlyWages!$A:$B,2,0)</f>
        <v>67</v>
      </c>
      <c r="AA5751">
        <v>1</v>
      </c>
    </row>
    <row r="5752" spans="1:27" x14ac:dyDescent="0.3">
      <c r="A5752" t="b">
        <f>COUNTIF($C$1:C5752, C5752)&gt;1</f>
        <v>0</v>
      </c>
      <c r="B5752" t="b">
        <f>VLOOKUP(C5752,Sheet3!$A:$B,2,0) &gt; 1</f>
        <v>0</v>
      </c>
      <c r="C5752">
        <v>5751</v>
      </c>
      <c r="D5752">
        <v>40835</v>
      </c>
      <c r="E5752" s="4">
        <v>40141</v>
      </c>
      <c r="F5752">
        <v>14</v>
      </c>
      <c r="G5752" s="15">
        <f>I5752*F5752</f>
        <v>2100</v>
      </c>
      <c r="H5752" s="9">
        <v>0.09</v>
      </c>
      <c r="I5752" s="13">
        <f>VLOOKUP($U5752,Pricebook!$A:$D,4,0)</f>
        <v>150</v>
      </c>
      <c r="J5752" s="11">
        <f>G5752*(1-H5752)</f>
        <v>1911</v>
      </c>
      <c r="K5752" t="s">
        <v>671</v>
      </c>
      <c r="L5752" t="s">
        <v>549</v>
      </c>
      <c r="M5752" t="str">
        <f>VLOOKUP($L5752,Companies!$A:$G,7,)</f>
        <v>RETAIL: Building Materials</v>
      </c>
      <c r="N5752" t="str">
        <f>VLOOKUP($L5752,Companies!$A:$G,6,)</f>
        <v>Consumer Services</v>
      </c>
      <c r="O5752" s="6" t="s">
        <v>1460</v>
      </c>
      <c r="P5752" s="6">
        <v>46375</v>
      </c>
      <c r="Q5752" t="s">
        <v>278</v>
      </c>
      <c r="R5752" t="s">
        <v>16</v>
      </c>
      <c r="S5752" s="4">
        <v>40143</v>
      </c>
      <c r="T5752" s="7">
        <f>S5752-E5752</f>
        <v>2</v>
      </c>
      <c r="U5752" t="s">
        <v>14211</v>
      </c>
      <c r="V5752" s="6" t="s">
        <v>14251</v>
      </c>
      <c r="W5752" t="s">
        <v>14260</v>
      </c>
      <c r="X5752" t="s">
        <v>14184</v>
      </c>
      <c r="Y5752" t="str">
        <f>VLOOKUP(R5752,Managers!$A:$B,2,)</f>
        <v>Josh Martinez</v>
      </c>
      <c r="Z5752" s="11">
        <f>VLOOKUP(X5752,HourlyWages!$A:$B,2,0)</f>
        <v>50</v>
      </c>
      <c r="AA5752">
        <v>1</v>
      </c>
    </row>
    <row r="5753" spans="1:27" x14ac:dyDescent="0.3">
      <c r="A5753" t="b">
        <f>COUNTIF($C$1:C5753, C5753)&gt;1</f>
        <v>0</v>
      </c>
      <c r="B5753" t="b">
        <f>VLOOKUP(C5753,Sheet3!$A:$B,2,0) &gt; 1</f>
        <v>0</v>
      </c>
      <c r="C5753">
        <v>5752</v>
      </c>
      <c r="D5753">
        <v>40835</v>
      </c>
      <c r="E5753" s="4">
        <v>40141</v>
      </c>
      <c r="F5753">
        <v>1</v>
      </c>
      <c r="G5753" s="15">
        <f>I5753*F5753</f>
        <v>200</v>
      </c>
      <c r="H5753" s="9">
        <v>0.05</v>
      </c>
      <c r="I5753" s="13">
        <f>VLOOKUP($U5753,Pricebook!$A:$D,4,0)</f>
        <v>200</v>
      </c>
      <c r="J5753" s="11">
        <f>G5753*(1-H5753)</f>
        <v>190</v>
      </c>
      <c r="K5753" t="s">
        <v>671</v>
      </c>
      <c r="L5753" t="s">
        <v>549</v>
      </c>
      <c r="M5753" t="str">
        <f>VLOOKUP($L5753,Companies!$A:$G,7,)</f>
        <v>RETAIL: Building Materials</v>
      </c>
      <c r="N5753" t="str">
        <f>VLOOKUP($L5753,Companies!$A:$G,6,)</f>
        <v>Consumer Services</v>
      </c>
      <c r="O5753" s="6" t="s">
        <v>1460</v>
      </c>
      <c r="P5753" s="6">
        <v>46375</v>
      </c>
      <c r="Q5753" t="s">
        <v>278</v>
      </c>
      <c r="R5753" t="s">
        <v>16</v>
      </c>
      <c r="S5753" s="4">
        <v>40142</v>
      </c>
      <c r="T5753" s="7">
        <f>S5753-E5753</f>
        <v>1</v>
      </c>
      <c r="U5753" t="s">
        <v>14206</v>
      </c>
      <c r="V5753" s="6" t="s">
        <v>14257</v>
      </c>
      <c r="W5753" t="s">
        <v>14258</v>
      </c>
      <c r="X5753" t="s">
        <v>14202</v>
      </c>
      <c r="Y5753" t="str">
        <f>VLOOKUP(R5753,Managers!$A:$B,2,)</f>
        <v>Josh Martinez</v>
      </c>
      <c r="Z5753" s="11">
        <f>VLOOKUP(X5753,HourlyWages!$A:$B,2,0)</f>
        <v>71</v>
      </c>
      <c r="AA5753">
        <v>1</v>
      </c>
    </row>
    <row r="5754" spans="1:27" x14ac:dyDescent="0.3">
      <c r="A5754" t="b">
        <f>COUNTIF($C$1:C5754, C5754)&gt;1</f>
        <v>0</v>
      </c>
      <c r="B5754" t="b">
        <f>VLOOKUP(C5754,Sheet3!$A:$B,2,0) &gt; 1</f>
        <v>0</v>
      </c>
      <c r="C5754">
        <v>5753</v>
      </c>
      <c r="D5754">
        <v>40838</v>
      </c>
      <c r="E5754" s="4">
        <v>41239</v>
      </c>
      <c r="F5754">
        <v>40</v>
      </c>
      <c r="G5754" s="15">
        <f>I5754*F5754</f>
        <v>5000</v>
      </c>
      <c r="H5754" s="9">
        <v>7.0000000000000007E-2</v>
      </c>
      <c r="I5754" s="13">
        <f>VLOOKUP($U5754,Pricebook!$A:$D,4,0)</f>
        <v>125</v>
      </c>
      <c r="J5754" s="11">
        <f>G5754*(1-H5754)</f>
        <v>4650</v>
      </c>
      <c r="K5754" t="s">
        <v>2470</v>
      </c>
      <c r="L5754" t="s">
        <v>310</v>
      </c>
      <c r="M5754" t="str">
        <f>VLOOKUP($L5754,Companies!$A:$G,7,)</f>
        <v>Major Pharmaceuticals</v>
      </c>
      <c r="N5754" t="str">
        <f>VLOOKUP($L5754,Companies!$A:$G,6,)</f>
        <v>Health Care</v>
      </c>
      <c r="O5754" s="6" t="s">
        <v>902</v>
      </c>
      <c r="P5754" s="6">
        <v>98373</v>
      </c>
      <c r="Q5754" t="s">
        <v>22</v>
      </c>
      <c r="R5754" t="s">
        <v>23</v>
      </c>
      <c r="S5754" s="4">
        <v>41242</v>
      </c>
      <c r="T5754" s="7">
        <f>S5754-E5754</f>
        <v>3</v>
      </c>
      <c r="U5754" t="s">
        <v>14208</v>
      </c>
      <c r="V5754" s="6" t="s">
        <v>14251</v>
      </c>
      <c r="W5754" t="s">
        <v>14262</v>
      </c>
      <c r="X5754" t="s">
        <v>14193</v>
      </c>
      <c r="Y5754" t="str">
        <f>VLOOKUP(R5754,Managers!$A:$B,2,)</f>
        <v>Bob Turner</v>
      </c>
      <c r="Z5754" s="11">
        <f>VLOOKUP(X5754,HourlyWages!$A:$B,2,0)</f>
        <v>57</v>
      </c>
      <c r="AA5754">
        <v>1</v>
      </c>
    </row>
    <row r="5755" spans="1:27" x14ac:dyDescent="0.3">
      <c r="A5755" t="b">
        <f>COUNTIF($C$1:C5755, C5755)&gt;1</f>
        <v>0</v>
      </c>
      <c r="B5755" t="b">
        <f>VLOOKUP(C5755,Sheet3!$A:$B,2,0) &gt; 1</f>
        <v>0</v>
      </c>
      <c r="C5755">
        <v>5754</v>
      </c>
      <c r="D5755">
        <v>40838</v>
      </c>
      <c r="E5755" s="4">
        <v>41239</v>
      </c>
      <c r="F5755">
        <v>10</v>
      </c>
      <c r="G5755" s="15">
        <f>I5755*F5755</f>
        <v>1500</v>
      </c>
      <c r="H5755" s="9">
        <v>0.03</v>
      </c>
      <c r="I5755" s="13">
        <f>VLOOKUP($U5755,Pricebook!$A:$D,4,0)</f>
        <v>150</v>
      </c>
      <c r="J5755" s="11">
        <f>G5755*(1-H5755)</f>
        <v>1455</v>
      </c>
      <c r="K5755" t="s">
        <v>2470</v>
      </c>
      <c r="L5755" t="s">
        <v>310</v>
      </c>
      <c r="M5755" t="str">
        <f>VLOOKUP($L5755,Companies!$A:$G,7,)</f>
        <v>Major Pharmaceuticals</v>
      </c>
      <c r="N5755" t="str">
        <f>VLOOKUP($L5755,Companies!$A:$G,6,)</f>
        <v>Health Care</v>
      </c>
      <c r="O5755" s="6" t="s">
        <v>902</v>
      </c>
      <c r="P5755" s="6">
        <v>98373</v>
      </c>
      <c r="Q5755" t="s">
        <v>22</v>
      </c>
      <c r="R5755" t="s">
        <v>23</v>
      </c>
      <c r="S5755" s="4">
        <v>41240</v>
      </c>
      <c r="T5755" s="7">
        <f>S5755-E5755</f>
        <v>1</v>
      </c>
      <c r="U5755" t="s">
        <v>14210</v>
      </c>
      <c r="V5755" s="6" t="s">
        <v>14251</v>
      </c>
      <c r="W5755" t="s">
        <v>14267</v>
      </c>
      <c r="X5755" t="s">
        <v>14191</v>
      </c>
      <c r="Y5755" t="str">
        <f>VLOOKUP(R5755,Managers!$A:$B,2,)</f>
        <v>Bob Turner</v>
      </c>
      <c r="Z5755" s="11">
        <f>VLOOKUP(X5755,HourlyWages!$A:$B,2,0)</f>
        <v>60</v>
      </c>
      <c r="AA5755">
        <v>1</v>
      </c>
    </row>
    <row r="5756" spans="1:27" x14ac:dyDescent="0.3">
      <c r="A5756" t="b">
        <f>COUNTIF($C$1:C5756, C5756)&gt;1</f>
        <v>0</v>
      </c>
      <c r="B5756" t="b">
        <f>VLOOKUP(C5756,Sheet3!$A:$B,2,0) &gt; 1</f>
        <v>0</v>
      </c>
      <c r="C5756">
        <v>5755</v>
      </c>
      <c r="D5756">
        <v>40839</v>
      </c>
      <c r="E5756" s="4">
        <v>40999</v>
      </c>
      <c r="F5756">
        <v>23</v>
      </c>
      <c r="G5756" s="15">
        <f>I5756*F5756</f>
        <v>3450</v>
      </c>
      <c r="H5756" s="9">
        <v>0.04</v>
      </c>
      <c r="I5756" s="13">
        <f>VLOOKUP($U5756,Pricebook!$A:$D,4,0)</f>
        <v>150</v>
      </c>
      <c r="J5756" s="11">
        <f>G5756*(1-H5756)</f>
        <v>3312</v>
      </c>
      <c r="K5756" t="s">
        <v>1543</v>
      </c>
      <c r="L5756" t="s">
        <v>297</v>
      </c>
      <c r="M5756" t="str">
        <f>VLOOKUP($L5756,Companies!$A:$G,7,)</f>
        <v>Hotels/Resorts</v>
      </c>
      <c r="N5756" t="str">
        <f>VLOOKUP($L5756,Companies!$A:$G,6,)</f>
        <v>Consumer Services</v>
      </c>
      <c r="O5756" s="6" t="s">
        <v>878</v>
      </c>
      <c r="P5756" s="6">
        <v>44117</v>
      </c>
      <c r="Q5756" t="s">
        <v>210</v>
      </c>
      <c r="R5756" t="s">
        <v>61</v>
      </c>
      <c r="S5756" s="4">
        <v>41000</v>
      </c>
      <c r="T5756" s="7">
        <f>S5756-E5756</f>
        <v>1</v>
      </c>
      <c r="U5756" t="s">
        <v>14216</v>
      </c>
      <c r="V5756" s="6" t="s">
        <v>14257</v>
      </c>
      <c r="W5756" t="s">
        <v>14258</v>
      </c>
      <c r="X5756" t="s">
        <v>14203</v>
      </c>
      <c r="Y5756" t="str">
        <f>VLOOKUP(R5756,Managers!$A:$B,2,)</f>
        <v>Allen Young</v>
      </c>
      <c r="Z5756" s="11">
        <f>VLOOKUP(X5756,HourlyWages!$A:$B,2,0)</f>
        <v>62</v>
      </c>
      <c r="AA5756">
        <v>1</v>
      </c>
    </row>
    <row r="5757" spans="1:27" x14ac:dyDescent="0.3">
      <c r="A5757" t="b">
        <f>COUNTIF($C$1:C5757, C5757)&gt;1</f>
        <v>0</v>
      </c>
      <c r="B5757" t="b">
        <f>VLOOKUP(C5757,Sheet3!$A:$B,2,0) &gt; 1</f>
        <v>0</v>
      </c>
      <c r="C5757">
        <v>5756</v>
      </c>
      <c r="D5757">
        <v>40866</v>
      </c>
      <c r="E5757" s="4">
        <v>40321</v>
      </c>
      <c r="F5757">
        <v>3</v>
      </c>
      <c r="G5757" s="15">
        <f>I5757*F5757</f>
        <v>510</v>
      </c>
      <c r="H5757" s="9">
        <v>0.06</v>
      </c>
      <c r="I5757" s="13">
        <f>VLOOKUP($U5757,Pricebook!$A:$D,4,0)</f>
        <v>170</v>
      </c>
      <c r="J5757" s="11">
        <f>G5757*(1-H5757)</f>
        <v>479.4</v>
      </c>
      <c r="K5757" t="s">
        <v>1812</v>
      </c>
      <c r="L5757" t="s">
        <v>265</v>
      </c>
      <c r="M5757" t="str">
        <f>VLOOKUP($L5757,Companies!$A:$G,7,)</f>
        <v>Telecommunications Equipment</v>
      </c>
      <c r="N5757" t="str">
        <f>VLOOKUP($L5757,Companies!$A:$G,6,)</f>
        <v>Public Utilities</v>
      </c>
      <c r="O5757" s="6" t="s">
        <v>1741</v>
      </c>
      <c r="P5757" s="6" t="s">
        <v>2701</v>
      </c>
      <c r="Q5757" t="s">
        <v>499</v>
      </c>
      <c r="R5757" t="s">
        <v>61</v>
      </c>
      <c r="S5757" s="4">
        <v>40322</v>
      </c>
      <c r="T5757" s="7">
        <f>S5757-E5757</f>
        <v>1</v>
      </c>
      <c r="U5757" t="s">
        <v>14219</v>
      </c>
      <c r="V5757" s="6" t="s">
        <v>14251</v>
      </c>
      <c r="W5757" t="s">
        <v>14253</v>
      </c>
      <c r="X5757" t="s">
        <v>14188</v>
      </c>
      <c r="Y5757" t="str">
        <f>VLOOKUP(R5757,Managers!$A:$B,2,)</f>
        <v>Allen Young</v>
      </c>
      <c r="Z5757" s="11">
        <f>VLOOKUP(X5757,HourlyWages!$A:$B,2,0)</f>
        <v>52</v>
      </c>
      <c r="AA5757">
        <v>1</v>
      </c>
    </row>
    <row r="5758" spans="1:27" x14ac:dyDescent="0.3">
      <c r="A5758" t="b">
        <f>COUNTIF($C$1:C5758, C5758)&gt;1</f>
        <v>0</v>
      </c>
      <c r="B5758" t="b">
        <f>VLOOKUP(C5758,Sheet3!$A:$B,2,0) &gt; 1</f>
        <v>0</v>
      </c>
      <c r="C5758">
        <v>5757</v>
      </c>
      <c r="D5758">
        <v>40870</v>
      </c>
      <c r="E5758" s="4">
        <v>40888</v>
      </c>
      <c r="F5758">
        <v>43</v>
      </c>
      <c r="G5758" s="15">
        <f>I5758*F5758</f>
        <v>6450</v>
      </c>
      <c r="H5758" s="9">
        <v>0.08</v>
      </c>
      <c r="I5758" s="13">
        <f>VLOOKUP($U5758,Pricebook!$A:$D,4,0)</f>
        <v>150</v>
      </c>
      <c r="J5758" s="11">
        <f>G5758*(1-H5758)</f>
        <v>5934</v>
      </c>
      <c r="K5758" t="s">
        <v>460</v>
      </c>
      <c r="L5758" t="s">
        <v>449</v>
      </c>
      <c r="M5758" t="str">
        <f>VLOOKUP($L5758,Companies!$A:$G,7,)</f>
        <v>Auto Manufacturing</v>
      </c>
      <c r="N5758" t="str">
        <f>VLOOKUP($L5758,Companies!$A:$G,6,)</f>
        <v>Capital Goods</v>
      </c>
      <c r="O5758" s="6" t="s">
        <v>2234</v>
      </c>
      <c r="P5758" s="6">
        <v>11801</v>
      </c>
      <c r="Q5758" t="s">
        <v>60</v>
      </c>
      <c r="R5758" t="s">
        <v>61</v>
      </c>
      <c r="S5758" s="4">
        <v>40888</v>
      </c>
      <c r="T5758" s="7">
        <f>S5758-E5758</f>
        <v>0</v>
      </c>
      <c r="U5758" t="s">
        <v>14211</v>
      </c>
      <c r="V5758" s="6" t="s">
        <v>14254</v>
      </c>
      <c r="W5758" t="s">
        <v>14256</v>
      </c>
      <c r="X5758" t="s">
        <v>14193</v>
      </c>
      <c r="Y5758" t="str">
        <f>VLOOKUP(R5758,Managers!$A:$B,2,)</f>
        <v>Allen Young</v>
      </c>
      <c r="Z5758" s="11">
        <f>VLOOKUP(X5758,HourlyWages!$A:$B,2,0)</f>
        <v>57</v>
      </c>
      <c r="AA5758">
        <v>1</v>
      </c>
    </row>
    <row r="5759" spans="1:27" x14ac:dyDescent="0.3">
      <c r="A5759" t="b">
        <f>COUNTIF($C$1:C5759, C5759)&gt;1</f>
        <v>0</v>
      </c>
      <c r="B5759" t="b">
        <f>VLOOKUP(C5759,Sheet3!$A:$B,2,0) &gt; 1</f>
        <v>0</v>
      </c>
      <c r="C5759">
        <v>5758</v>
      </c>
      <c r="D5759">
        <v>40870</v>
      </c>
      <c r="E5759" s="4">
        <v>40888</v>
      </c>
      <c r="F5759">
        <v>28</v>
      </c>
      <c r="G5759" s="15">
        <f>I5759*F5759</f>
        <v>3500</v>
      </c>
      <c r="H5759" s="9">
        <v>0</v>
      </c>
      <c r="I5759" s="13">
        <f>VLOOKUP($U5759,Pricebook!$A:$D,4,0)</f>
        <v>125</v>
      </c>
      <c r="J5759" s="11">
        <f>G5759*(1-H5759)</f>
        <v>3500</v>
      </c>
      <c r="K5759" t="s">
        <v>460</v>
      </c>
      <c r="L5759" t="s">
        <v>449</v>
      </c>
      <c r="M5759" t="str">
        <f>VLOOKUP($L5759,Companies!$A:$G,7,)</f>
        <v>Auto Manufacturing</v>
      </c>
      <c r="N5759" t="str">
        <f>VLOOKUP($L5759,Companies!$A:$G,6,)</f>
        <v>Capital Goods</v>
      </c>
      <c r="O5759" s="6" t="s">
        <v>2234</v>
      </c>
      <c r="P5759" s="6">
        <v>11801</v>
      </c>
      <c r="Q5759" t="s">
        <v>60</v>
      </c>
      <c r="R5759" t="s">
        <v>61</v>
      </c>
      <c r="S5759" s="4">
        <v>40890</v>
      </c>
      <c r="T5759" s="7">
        <f>S5759-E5759</f>
        <v>2</v>
      </c>
      <c r="U5759" t="s">
        <v>14208</v>
      </c>
      <c r="V5759" s="6" t="s">
        <v>14257</v>
      </c>
      <c r="W5759" t="s">
        <v>14258</v>
      </c>
      <c r="X5759" t="s">
        <v>14187</v>
      </c>
      <c r="Y5759" t="str">
        <f>VLOOKUP(R5759,Managers!$A:$B,2,)</f>
        <v>Allen Young</v>
      </c>
      <c r="Z5759" s="11">
        <f>VLOOKUP(X5759,HourlyWages!$A:$B,2,0)</f>
        <v>45</v>
      </c>
      <c r="AA5759">
        <v>1</v>
      </c>
    </row>
    <row r="5760" spans="1:27" x14ac:dyDescent="0.3">
      <c r="A5760" t="b">
        <f>COUNTIF($C$1:C5760, C5760)&gt;1</f>
        <v>0</v>
      </c>
      <c r="B5760" t="b">
        <f>VLOOKUP(C5760,Sheet3!$A:$B,2,0) &gt; 1</f>
        <v>0</v>
      </c>
      <c r="C5760">
        <v>5759</v>
      </c>
      <c r="D5760">
        <v>40871</v>
      </c>
      <c r="E5760" s="4">
        <v>40799</v>
      </c>
      <c r="F5760">
        <v>32</v>
      </c>
      <c r="G5760" s="15">
        <f>I5760*F5760</f>
        <v>5120</v>
      </c>
      <c r="H5760" s="9">
        <v>0.03</v>
      </c>
      <c r="I5760" s="13">
        <f>VLOOKUP($U5760,Pricebook!$A:$D,4,0)</f>
        <v>160</v>
      </c>
      <c r="J5760" s="11">
        <f>G5760*(1-H5760)</f>
        <v>4966.3999999999996</v>
      </c>
      <c r="K5760" t="s">
        <v>1463</v>
      </c>
      <c r="L5760" t="s">
        <v>576</v>
      </c>
      <c r="M5760" t="str">
        <f>VLOOKUP($L5760,Companies!$A:$G,7,)</f>
        <v>Clothing/Shoe/Accessory Stores</v>
      </c>
      <c r="N5760" t="str">
        <f>VLOOKUP($L5760,Companies!$A:$G,6,)</f>
        <v>Consumer Services</v>
      </c>
      <c r="O5760" s="6" t="s">
        <v>2523</v>
      </c>
      <c r="P5760" s="6">
        <v>47906</v>
      </c>
      <c r="Q5760" t="s">
        <v>278</v>
      </c>
      <c r="R5760" t="s">
        <v>16</v>
      </c>
      <c r="S5760" s="4">
        <v>40801</v>
      </c>
      <c r="T5760" s="7">
        <f>S5760-E5760</f>
        <v>2</v>
      </c>
      <c r="U5760" t="s">
        <v>14218</v>
      </c>
      <c r="V5760" s="6" t="s">
        <v>14251</v>
      </c>
      <c r="W5760" t="s">
        <v>14263</v>
      </c>
      <c r="X5760" t="s">
        <v>14189</v>
      </c>
      <c r="Y5760" t="str">
        <f>VLOOKUP(R5760,Managers!$A:$B,2,)</f>
        <v>Josh Martinez</v>
      </c>
      <c r="Z5760" s="11">
        <f>VLOOKUP(X5760,HourlyWages!$A:$B,2,0)</f>
        <v>62</v>
      </c>
      <c r="AA5760">
        <v>1</v>
      </c>
    </row>
    <row r="5761" spans="1:27" x14ac:dyDescent="0.3">
      <c r="A5761" t="b">
        <f>COUNTIF($C$1:C5761, C5761)&gt;1</f>
        <v>0</v>
      </c>
      <c r="B5761" t="b">
        <f>VLOOKUP(C5761,Sheet3!$A:$B,2,0) &gt; 1</f>
        <v>0</v>
      </c>
      <c r="C5761">
        <v>5760</v>
      </c>
      <c r="D5761">
        <v>40871</v>
      </c>
      <c r="E5761" s="4">
        <v>40799</v>
      </c>
      <c r="F5761">
        <v>18</v>
      </c>
      <c r="G5761" s="15">
        <f>I5761*F5761</f>
        <v>2250</v>
      </c>
      <c r="H5761" s="9">
        <v>0.05</v>
      </c>
      <c r="I5761" s="13">
        <f>VLOOKUP($U5761,Pricebook!$A:$D,4,0)</f>
        <v>125</v>
      </c>
      <c r="J5761" s="11">
        <f>G5761*(1-H5761)</f>
        <v>2137.5</v>
      </c>
      <c r="K5761" t="s">
        <v>1463</v>
      </c>
      <c r="L5761" t="s">
        <v>576</v>
      </c>
      <c r="M5761" t="str">
        <f>VLOOKUP($L5761,Companies!$A:$G,7,)</f>
        <v>Clothing/Shoe/Accessory Stores</v>
      </c>
      <c r="N5761" t="str">
        <f>VLOOKUP($L5761,Companies!$A:$G,6,)</f>
        <v>Consumer Services</v>
      </c>
      <c r="O5761" s="6" t="s">
        <v>2523</v>
      </c>
      <c r="P5761" s="6">
        <v>47906</v>
      </c>
      <c r="Q5761" t="s">
        <v>278</v>
      </c>
      <c r="R5761" t="s">
        <v>16</v>
      </c>
      <c r="S5761" s="4">
        <v>40801</v>
      </c>
      <c r="T5761" s="7">
        <f>S5761-E5761</f>
        <v>2</v>
      </c>
      <c r="U5761" t="s">
        <v>14221</v>
      </c>
      <c r="V5761" s="6" t="s">
        <v>14251</v>
      </c>
      <c r="W5761" t="s">
        <v>14266</v>
      </c>
      <c r="X5761" t="s">
        <v>14200</v>
      </c>
      <c r="Y5761" t="str">
        <f>VLOOKUP(R5761,Managers!$A:$B,2,)</f>
        <v>Josh Martinez</v>
      </c>
      <c r="Z5761" s="11">
        <f>VLOOKUP(X5761,HourlyWages!$A:$B,2,0)</f>
        <v>59</v>
      </c>
      <c r="AA5761">
        <v>1</v>
      </c>
    </row>
    <row r="5762" spans="1:27" x14ac:dyDescent="0.3">
      <c r="A5762" t="b">
        <f>COUNTIF($C$1:C5762, C5762)&gt;1</f>
        <v>0</v>
      </c>
      <c r="B5762" t="b">
        <f>VLOOKUP(C5762,Sheet3!$A:$B,2,0) &gt; 1</f>
        <v>0</v>
      </c>
      <c r="C5762">
        <v>5761</v>
      </c>
      <c r="D5762">
        <v>40896</v>
      </c>
      <c r="E5762" s="4">
        <v>40788</v>
      </c>
      <c r="F5762">
        <v>21</v>
      </c>
      <c r="G5762" s="15">
        <f>I5762*F5762</f>
        <v>2310</v>
      </c>
      <c r="H5762" s="9">
        <v>0.03</v>
      </c>
      <c r="I5762" s="13">
        <f>VLOOKUP($U5762,Pricebook!$A:$D,4,0)</f>
        <v>110</v>
      </c>
      <c r="J5762" s="11">
        <f>G5762*(1-H5762)</f>
        <v>2240.6999999999998</v>
      </c>
      <c r="K5762" t="s">
        <v>206</v>
      </c>
      <c r="L5762" t="s">
        <v>207</v>
      </c>
      <c r="M5762" t="str">
        <f>VLOOKUP($L5762,Companies!$A:$G,7,)</f>
        <v>Television Services</v>
      </c>
      <c r="N5762" t="str">
        <f>VLOOKUP($L5762,Companies!$A:$G,6,)</f>
        <v>Consumer Services</v>
      </c>
      <c r="O5762" s="6" t="s">
        <v>475</v>
      </c>
      <c r="P5762" s="6" t="s">
        <v>476</v>
      </c>
      <c r="Q5762" t="s">
        <v>421</v>
      </c>
      <c r="R5762" t="s">
        <v>61</v>
      </c>
      <c r="S5762" s="4">
        <v>40789</v>
      </c>
      <c r="T5762" s="7">
        <f>S5762-E5762</f>
        <v>1</v>
      </c>
      <c r="U5762" t="s">
        <v>14215</v>
      </c>
      <c r="V5762" s="6" t="s">
        <v>14251</v>
      </c>
      <c r="W5762" t="s">
        <v>14263</v>
      </c>
      <c r="X5762" t="s">
        <v>14189</v>
      </c>
      <c r="Y5762" t="str">
        <f>VLOOKUP(R5762,Managers!$A:$B,2,)</f>
        <v>Allen Young</v>
      </c>
      <c r="Z5762" s="11">
        <f>VLOOKUP(X5762,HourlyWages!$A:$B,2,0)</f>
        <v>62</v>
      </c>
      <c r="AA5762">
        <v>1</v>
      </c>
    </row>
    <row r="5763" spans="1:27" x14ac:dyDescent="0.3">
      <c r="A5763" t="b">
        <f>COUNTIF($C$1:C5763, C5763)&gt;1</f>
        <v>0</v>
      </c>
      <c r="B5763" t="b">
        <f>VLOOKUP(C5763,Sheet3!$A:$B,2,0) &gt; 1</f>
        <v>0</v>
      </c>
      <c r="C5763">
        <v>5762</v>
      </c>
      <c r="D5763">
        <v>40901</v>
      </c>
      <c r="E5763" s="4">
        <v>41119</v>
      </c>
      <c r="F5763">
        <v>40</v>
      </c>
      <c r="G5763" s="15">
        <f>I5763*F5763</f>
        <v>6000</v>
      </c>
      <c r="H5763" s="9">
        <v>0.02</v>
      </c>
      <c r="I5763" s="13">
        <f>VLOOKUP($U5763,Pricebook!$A:$D,4,0)</f>
        <v>150</v>
      </c>
      <c r="J5763" s="11">
        <f>G5763*(1-H5763)</f>
        <v>5880</v>
      </c>
      <c r="K5763" t="s">
        <v>302</v>
      </c>
      <c r="L5763" t="s">
        <v>303</v>
      </c>
      <c r="M5763" t="str">
        <f>VLOOKUP($L5763,Companies!$A:$G,7,)</f>
        <v>Semiconductors</v>
      </c>
      <c r="N5763" t="str">
        <f>VLOOKUP($L5763,Companies!$A:$G,6,)</f>
        <v>Technology</v>
      </c>
      <c r="O5763" s="6" t="s">
        <v>2702</v>
      </c>
      <c r="P5763" s="6">
        <v>42240</v>
      </c>
      <c r="Q5763" t="s">
        <v>254</v>
      </c>
      <c r="R5763" t="s">
        <v>34</v>
      </c>
      <c r="S5763" s="4">
        <v>41121</v>
      </c>
      <c r="T5763" s="7">
        <f>S5763-E5763</f>
        <v>2</v>
      </c>
      <c r="U5763" t="s">
        <v>14211</v>
      </c>
      <c r="V5763" s="6" t="s">
        <v>14251</v>
      </c>
      <c r="W5763" t="s">
        <v>14260</v>
      </c>
      <c r="X5763" t="s">
        <v>14185</v>
      </c>
      <c r="Y5763" t="str">
        <f>VLOOKUP(R5763,Managers!$A:$B,2,)</f>
        <v>Frank Mitchell</v>
      </c>
      <c r="Z5763" s="11">
        <f>VLOOKUP(X5763,HourlyWages!$A:$B,2,0)</f>
        <v>70</v>
      </c>
      <c r="AA5763">
        <v>1</v>
      </c>
    </row>
    <row r="5764" spans="1:27" x14ac:dyDescent="0.3">
      <c r="A5764" t="b">
        <f>COUNTIF($C$1:C5764, C5764)&gt;1</f>
        <v>0</v>
      </c>
      <c r="B5764" t="b">
        <f>VLOOKUP(C5764,Sheet3!$A:$B,2,0) &gt; 1</f>
        <v>0</v>
      </c>
      <c r="C5764">
        <v>5763</v>
      </c>
      <c r="D5764">
        <v>40901</v>
      </c>
      <c r="E5764" s="4">
        <v>41119</v>
      </c>
      <c r="F5764">
        <v>22</v>
      </c>
      <c r="G5764" s="15">
        <f>I5764*F5764</f>
        <v>3300</v>
      </c>
      <c r="H5764" s="9">
        <v>0.02</v>
      </c>
      <c r="I5764" s="13">
        <f>VLOOKUP($U5764,Pricebook!$A:$D,4,0)</f>
        <v>150</v>
      </c>
      <c r="J5764" s="11">
        <f>G5764*(1-H5764)</f>
        <v>3234</v>
      </c>
      <c r="K5764" t="s">
        <v>302</v>
      </c>
      <c r="L5764" t="s">
        <v>303</v>
      </c>
      <c r="M5764" t="str">
        <f>VLOOKUP($L5764,Companies!$A:$G,7,)</f>
        <v>Semiconductors</v>
      </c>
      <c r="N5764" t="str">
        <f>VLOOKUP($L5764,Companies!$A:$G,6,)</f>
        <v>Technology</v>
      </c>
      <c r="O5764" s="6" t="s">
        <v>2702</v>
      </c>
      <c r="P5764" s="6">
        <v>42240</v>
      </c>
      <c r="Q5764" t="s">
        <v>254</v>
      </c>
      <c r="R5764" t="s">
        <v>34</v>
      </c>
      <c r="S5764" s="4">
        <v>41121</v>
      </c>
      <c r="T5764" s="7">
        <f>S5764-E5764</f>
        <v>2</v>
      </c>
      <c r="U5764" t="s">
        <v>14210</v>
      </c>
      <c r="V5764" s="6" t="s">
        <v>14251</v>
      </c>
      <c r="W5764" t="s">
        <v>14252</v>
      </c>
      <c r="X5764" t="s">
        <v>14199</v>
      </c>
      <c r="Y5764" t="str">
        <f>VLOOKUP(R5764,Managers!$A:$B,2,)</f>
        <v>Frank Mitchell</v>
      </c>
      <c r="Z5764" s="11">
        <f>VLOOKUP(X5764,HourlyWages!$A:$B,2,0)</f>
        <v>68</v>
      </c>
      <c r="AA5764">
        <v>1</v>
      </c>
    </row>
    <row r="5765" spans="1:27" x14ac:dyDescent="0.3">
      <c r="A5765" t="b">
        <f>COUNTIF($C$1:C5765, C5765)&gt;1</f>
        <v>0</v>
      </c>
      <c r="B5765" t="b">
        <f>VLOOKUP(C5765,Sheet3!$A:$B,2,0) &gt; 1</f>
        <v>0</v>
      </c>
      <c r="C5765">
        <v>5764</v>
      </c>
      <c r="D5765">
        <v>40902</v>
      </c>
      <c r="E5765" s="4">
        <v>40001</v>
      </c>
      <c r="F5765">
        <v>25</v>
      </c>
      <c r="G5765" s="15">
        <f>I5765*F5765</f>
        <v>4000</v>
      </c>
      <c r="H5765" s="9">
        <v>0.02</v>
      </c>
      <c r="I5765" s="13">
        <f>VLOOKUP($U5765,Pricebook!$A:$D,4,0)</f>
        <v>160</v>
      </c>
      <c r="J5765" s="11">
        <f>G5765*(1-H5765)</f>
        <v>3920</v>
      </c>
      <c r="K5765" t="s">
        <v>564</v>
      </c>
      <c r="L5765" t="s">
        <v>36</v>
      </c>
      <c r="M5765" t="str">
        <f>VLOOKUP($L5765,Companies!$A:$G,7,)</f>
        <v>Electronic Components</v>
      </c>
      <c r="N5765" t="str">
        <f>VLOOKUP($L5765,Companies!$A:$G,6,)</f>
        <v>Technology</v>
      </c>
      <c r="O5765" s="6" t="s">
        <v>2478</v>
      </c>
      <c r="P5765" s="6">
        <v>60160</v>
      </c>
      <c r="Q5765" t="s">
        <v>15</v>
      </c>
      <c r="R5765" t="s">
        <v>16</v>
      </c>
      <c r="S5765" s="4">
        <v>40003</v>
      </c>
      <c r="T5765" s="7">
        <f>S5765-E5765</f>
        <v>2</v>
      </c>
      <c r="U5765" t="s">
        <v>14218</v>
      </c>
      <c r="V5765" s="6" t="s">
        <v>14254</v>
      </c>
      <c r="W5765" t="s">
        <v>14256</v>
      </c>
      <c r="X5765" t="s">
        <v>14193</v>
      </c>
      <c r="Y5765" t="str">
        <f>VLOOKUP(R5765,Managers!$A:$B,2,)</f>
        <v>Josh Martinez</v>
      </c>
      <c r="Z5765" s="11">
        <f>VLOOKUP(X5765,HourlyWages!$A:$B,2,0)</f>
        <v>57</v>
      </c>
      <c r="AA5765">
        <v>1</v>
      </c>
    </row>
    <row r="5766" spans="1:27" x14ac:dyDescent="0.3">
      <c r="A5766" t="b">
        <f>COUNTIF($C$1:C5766, C5766)&gt;1</f>
        <v>0</v>
      </c>
      <c r="B5766" t="b">
        <f>VLOOKUP(C5766,Sheet3!$A:$B,2,0) &gt; 1</f>
        <v>0</v>
      </c>
      <c r="C5766">
        <v>5765</v>
      </c>
      <c r="D5766">
        <v>40928</v>
      </c>
      <c r="E5766" s="4">
        <v>40068</v>
      </c>
      <c r="F5766">
        <v>4</v>
      </c>
      <c r="G5766" s="15">
        <f>I5766*F5766</f>
        <v>600</v>
      </c>
      <c r="H5766" s="9">
        <v>0.01</v>
      </c>
      <c r="I5766" s="13">
        <f>VLOOKUP($U5766,Pricebook!$A:$D,4,0)</f>
        <v>150</v>
      </c>
      <c r="J5766" s="11">
        <f>G5766*(1-H5766)</f>
        <v>594</v>
      </c>
      <c r="K5766" t="s">
        <v>710</v>
      </c>
      <c r="L5766" t="s">
        <v>235</v>
      </c>
      <c r="M5766" t="str">
        <f>VLOOKUP($L5766,Companies!$A:$G,7,)</f>
        <v>Television Services</v>
      </c>
      <c r="N5766" t="str">
        <f>VLOOKUP($L5766,Companies!$A:$G,6,)</f>
        <v>Consumer Services</v>
      </c>
      <c r="O5766" s="6" t="s">
        <v>1390</v>
      </c>
      <c r="P5766" s="6">
        <v>30605</v>
      </c>
      <c r="Q5766" t="s">
        <v>134</v>
      </c>
      <c r="R5766" t="s">
        <v>34</v>
      </c>
      <c r="S5766" s="4">
        <v>40073</v>
      </c>
      <c r="T5766" s="7">
        <f>S5766-E5766</f>
        <v>5</v>
      </c>
      <c r="U5766" t="s">
        <v>14210</v>
      </c>
      <c r="V5766" s="6" t="s">
        <v>14257</v>
      </c>
      <c r="W5766" t="s">
        <v>14259</v>
      </c>
      <c r="X5766" t="s">
        <v>14185</v>
      </c>
      <c r="Y5766" t="str">
        <f>VLOOKUP(R5766,Managers!$A:$B,2,)</f>
        <v>Frank Mitchell</v>
      </c>
      <c r="Z5766" s="11">
        <f>VLOOKUP(X5766,HourlyWages!$A:$B,2,0)</f>
        <v>70</v>
      </c>
      <c r="AA5766">
        <v>1</v>
      </c>
    </row>
    <row r="5767" spans="1:27" x14ac:dyDescent="0.3">
      <c r="A5767" t="b">
        <f>COUNTIF($C$1:C5767, C5767)&gt;1</f>
        <v>0</v>
      </c>
      <c r="B5767" t="b">
        <f>VLOOKUP(C5767,Sheet3!$A:$B,2,0) &gt; 1</f>
        <v>0</v>
      </c>
      <c r="C5767">
        <v>5766</v>
      </c>
      <c r="D5767">
        <v>40933</v>
      </c>
      <c r="E5767" s="4">
        <v>41056</v>
      </c>
      <c r="F5767">
        <v>37</v>
      </c>
      <c r="G5767" s="15">
        <f>I5767*F5767</f>
        <v>4440</v>
      </c>
      <c r="H5767" s="9">
        <v>0.06</v>
      </c>
      <c r="I5767" s="13">
        <f>VLOOKUP($U5767,Pricebook!$A:$D,4,0)</f>
        <v>120</v>
      </c>
      <c r="J5767" s="11">
        <f>G5767*(1-H5767)</f>
        <v>4173.5999999999995</v>
      </c>
      <c r="K5767" t="s">
        <v>1577</v>
      </c>
      <c r="L5767" t="s">
        <v>285</v>
      </c>
      <c r="M5767" t="str">
        <f>VLOOKUP($L5767,Companies!$A:$G,7,)</f>
        <v>Oil Refining/Marketing</v>
      </c>
      <c r="N5767" t="str">
        <f>VLOOKUP($L5767,Companies!$A:$G,6,)</f>
        <v>Transportation</v>
      </c>
      <c r="O5767" s="6" t="s">
        <v>2361</v>
      </c>
      <c r="P5767" s="6" t="s">
        <v>2362</v>
      </c>
      <c r="Q5767" t="s">
        <v>43</v>
      </c>
      <c r="R5767" t="s">
        <v>23</v>
      </c>
      <c r="S5767" s="4">
        <v>41057</v>
      </c>
      <c r="T5767" s="7">
        <f>S5767-E5767</f>
        <v>1</v>
      </c>
      <c r="U5767" t="s">
        <v>14212</v>
      </c>
      <c r="V5767" s="6" t="s">
        <v>14251</v>
      </c>
      <c r="W5767" t="s">
        <v>14263</v>
      </c>
      <c r="X5767" t="s">
        <v>14195</v>
      </c>
      <c r="Y5767" t="str">
        <f>VLOOKUP(R5767,Managers!$A:$B,2,)</f>
        <v>Bob Turner</v>
      </c>
      <c r="Z5767" s="11">
        <f>VLOOKUP(X5767,HourlyWages!$A:$B,2,0)</f>
        <v>52</v>
      </c>
      <c r="AA5767">
        <v>1</v>
      </c>
    </row>
    <row r="5768" spans="1:27" x14ac:dyDescent="0.3">
      <c r="A5768" t="b">
        <f>COUNTIF($C$1:C5768, C5768)&gt;1</f>
        <v>0</v>
      </c>
      <c r="B5768" t="b">
        <f>VLOOKUP(C5768,Sheet3!$A:$B,2,0) &gt; 1</f>
        <v>0</v>
      </c>
      <c r="C5768">
        <v>5767</v>
      </c>
      <c r="D5768">
        <v>40934</v>
      </c>
      <c r="E5768" s="4">
        <v>40860</v>
      </c>
      <c r="F5768">
        <v>28</v>
      </c>
      <c r="G5768" s="15">
        <f>I5768*F5768</f>
        <v>3360</v>
      </c>
      <c r="H5768" s="9">
        <v>0.01</v>
      </c>
      <c r="I5768" s="13">
        <f>VLOOKUP($U5768,Pricebook!$A:$D,4,0)</f>
        <v>120</v>
      </c>
      <c r="J5768" s="11">
        <f>G5768*(1-H5768)</f>
        <v>3326.4</v>
      </c>
      <c r="K5768" t="s">
        <v>2080</v>
      </c>
      <c r="L5768" t="s">
        <v>158</v>
      </c>
      <c r="M5768" t="str">
        <f>VLOOKUP($L5768,Companies!$A:$G,7,)</f>
        <v>Department/Specialty Retail Stores</v>
      </c>
      <c r="N5768" t="str">
        <f>VLOOKUP($L5768,Companies!$A:$G,6,)</f>
        <v>Consumer Services</v>
      </c>
      <c r="O5768" s="6" t="s">
        <v>2569</v>
      </c>
      <c r="P5768" s="6">
        <v>14224</v>
      </c>
      <c r="Q5768" t="s">
        <v>60</v>
      </c>
      <c r="R5768" t="s">
        <v>61</v>
      </c>
      <c r="S5768" s="4">
        <v>40861</v>
      </c>
      <c r="T5768" s="7">
        <f>S5768-E5768</f>
        <v>1</v>
      </c>
      <c r="U5768" t="s">
        <v>14212</v>
      </c>
      <c r="V5768" s="6" t="s">
        <v>14254</v>
      </c>
      <c r="W5768" t="s">
        <v>14269</v>
      </c>
      <c r="X5768" t="s">
        <v>14203</v>
      </c>
      <c r="Y5768" t="str">
        <f>VLOOKUP(R5768,Managers!$A:$B,2,)</f>
        <v>Allen Young</v>
      </c>
      <c r="Z5768" s="11">
        <f>VLOOKUP(X5768,HourlyWages!$A:$B,2,0)</f>
        <v>62</v>
      </c>
      <c r="AA5768">
        <v>1</v>
      </c>
    </row>
    <row r="5769" spans="1:27" x14ac:dyDescent="0.3">
      <c r="A5769" t="b">
        <f>COUNTIF($C$1:C5769, C5769)&gt;1</f>
        <v>0</v>
      </c>
      <c r="B5769" t="b">
        <f>VLOOKUP(C5769,Sheet3!$A:$B,2,0) &gt; 1</f>
        <v>0</v>
      </c>
      <c r="C5769">
        <v>5768</v>
      </c>
      <c r="D5769">
        <v>40934</v>
      </c>
      <c r="E5769" s="4">
        <v>40860</v>
      </c>
      <c r="F5769">
        <v>11</v>
      </c>
      <c r="G5769" s="15">
        <f>I5769*F5769</f>
        <v>1650</v>
      </c>
      <c r="H5769" s="9">
        <v>7.0000000000000007E-2</v>
      </c>
      <c r="I5769" s="13">
        <f>VLOOKUP($U5769,Pricebook!$A:$D,4,0)</f>
        <v>150</v>
      </c>
      <c r="J5769" s="11">
        <f>G5769*(1-H5769)</f>
        <v>1534.5</v>
      </c>
      <c r="K5769" t="s">
        <v>2080</v>
      </c>
      <c r="L5769" t="s">
        <v>158</v>
      </c>
      <c r="M5769" t="str">
        <f>VLOOKUP($L5769,Companies!$A:$G,7,)</f>
        <v>Department/Specialty Retail Stores</v>
      </c>
      <c r="N5769" t="str">
        <f>VLOOKUP($L5769,Companies!$A:$G,6,)</f>
        <v>Consumer Services</v>
      </c>
      <c r="O5769" s="6" t="s">
        <v>2569</v>
      </c>
      <c r="P5769" s="6">
        <v>14224</v>
      </c>
      <c r="Q5769" t="s">
        <v>60</v>
      </c>
      <c r="R5769" t="s">
        <v>61</v>
      </c>
      <c r="S5769" s="4">
        <v>40862</v>
      </c>
      <c r="T5769" s="7">
        <f>S5769-E5769</f>
        <v>2</v>
      </c>
      <c r="U5769" t="s">
        <v>14210</v>
      </c>
      <c r="V5769" s="6" t="s">
        <v>14251</v>
      </c>
      <c r="W5769" t="s">
        <v>14253</v>
      </c>
      <c r="X5769" t="s">
        <v>14186</v>
      </c>
      <c r="Y5769" t="str">
        <f>VLOOKUP(R5769,Managers!$A:$B,2,)</f>
        <v>Allen Young</v>
      </c>
      <c r="Z5769" s="11">
        <f>VLOOKUP(X5769,HourlyWages!$A:$B,2,0)</f>
        <v>67</v>
      </c>
      <c r="AA5769">
        <v>1</v>
      </c>
    </row>
    <row r="5770" spans="1:27" x14ac:dyDescent="0.3">
      <c r="A5770" t="b">
        <f>COUNTIF($C$1:C5770, C5770)&gt;1</f>
        <v>0</v>
      </c>
      <c r="B5770" t="b">
        <f>VLOOKUP(C5770,Sheet3!$A:$B,2,0) &gt; 1</f>
        <v>0</v>
      </c>
      <c r="C5770">
        <v>5769</v>
      </c>
      <c r="D5770">
        <v>40961</v>
      </c>
      <c r="E5770" s="4">
        <v>40632</v>
      </c>
      <c r="F5770">
        <v>7</v>
      </c>
      <c r="G5770" s="15">
        <f>I5770*F5770</f>
        <v>1400</v>
      </c>
      <c r="H5770" s="9">
        <v>0.02</v>
      </c>
      <c r="I5770" s="13">
        <f>VLOOKUP($U5770,Pricebook!$A:$D,4,0)</f>
        <v>200</v>
      </c>
      <c r="J5770" s="11">
        <f>G5770*(1-H5770)</f>
        <v>1372</v>
      </c>
      <c r="K5770" t="s">
        <v>1624</v>
      </c>
      <c r="L5770" t="s">
        <v>36</v>
      </c>
      <c r="M5770" t="str">
        <f>VLOOKUP($L5770,Companies!$A:$G,7,)</f>
        <v>Electronic Components</v>
      </c>
      <c r="N5770" t="str">
        <f>VLOOKUP($L5770,Companies!$A:$G,6,)</f>
        <v>Technology</v>
      </c>
      <c r="O5770" s="6" t="s">
        <v>2385</v>
      </c>
      <c r="P5770" s="6">
        <v>68847</v>
      </c>
      <c r="Q5770" t="s">
        <v>440</v>
      </c>
      <c r="R5770" t="s">
        <v>16</v>
      </c>
      <c r="S5770" s="4">
        <v>40633</v>
      </c>
      <c r="T5770" s="7">
        <f>S5770-E5770</f>
        <v>1</v>
      </c>
      <c r="U5770" t="s">
        <v>14214</v>
      </c>
      <c r="V5770" s="6" t="s">
        <v>14257</v>
      </c>
      <c r="W5770" t="s">
        <v>14259</v>
      </c>
      <c r="X5770" t="s">
        <v>14195</v>
      </c>
      <c r="Y5770" t="str">
        <f>VLOOKUP(R5770,Managers!$A:$B,2,)</f>
        <v>Josh Martinez</v>
      </c>
      <c r="Z5770" s="11">
        <f>VLOOKUP(X5770,HourlyWages!$A:$B,2,0)</f>
        <v>52</v>
      </c>
      <c r="AA5770">
        <v>1</v>
      </c>
    </row>
    <row r="5771" spans="1:27" x14ac:dyDescent="0.3">
      <c r="A5771" t="b">
        <f>COUNTIF($C$1:C5771, C5771)&gt;1</f>
        <v>0</v>
      </c>
      <c r="B5771" t="b">
        <f>VLOOKUP(C5771,Sheet3!$A:$B,2,0) &gt; 1</f>
        <v>0</v>
      </c>
      <c r="C5771">
        <v>5770</v>
      </c>
      <c r="D5771">
        <v>40962</v>
      </c>
      <c r="E5771" s="4">
        <v>40594</v>
      </c>
      <c r="F5771">
        <v>28</v>
      </c>
      <c r="G5771" s="15">
        <f>I5771*F5771</f>
        <v>4760</v>
      </c>
      <c r="H5771" s="9">
        <v>0.03</v>
      </c>
      <c r="I5771" s="13">
        <f>VLOOKUP($U5771,Pricebook!$A:$D,4,0)</f>
        <v>170</v>
      </c>
      <c r="J5771" s="11">
        <f>G5771*(1-H5771)</f>
        <v>4617.2</v>
      </c>
      <c r="K5771" t="s">
        <v>1265</v>
      </c>
      <c r="L5771" t="s">
        <v>55</v>
      </c>
      <c r="M5771" t="str">
        <f>VLOOKUP($L5771,Companies!$A:$G,7,)</f>
        <v>Semiconductors</v>
      </c>
      <c r="N5771" t="str">
        <f>VLOOKUP($L5771,Companies!$A:$G,6,)</f>
        <v>Technology</v>
      </c>
      <c r="O5771" s="6" t="s">
        <v>2286</v>
      </c>
      <c r="P5771" s="6">
        <v>65109</v>
      </c>
      <c r="Q5771" t="s">
        <v>358</v>
      </c>
      <c r="R5771" t="s">
        <v>16</v>
      </c>
      <c r="S5771" s="4">
        <v>40595</v>
      </c>
      <c r="T5771" s="7">
        <f>S5771-E5771</f>
        <v>1</v>
      </c>
      <c r="U5771" t="s">
        <v>14219</v>
      </c>
      <c r="V5771" s="6" t="s">
        <v>14251</v>
      </c>
      <c r="W5771" t="s">
        <v>14266</v>
      </c>
      <c r="X5771" t="s">
        <v>14199</v>
      </c>
      <c r="Y5771" t="str">
        <f>VLOOKUP(R5771,Managers!$A:$B,2,)</f>
        <v>Josh Martinez</v>
      </c>
      <c r="Z5771" s="11">
        <f>VLOOKUP(X5771,HourlyWages!$A:$B,2,0)</f>
        <v>68</v>
      </c>
      <c r="AA5771">
        <v>1</v>
      </c>
    </row>
    <row r="5772" spans="1:27" x14ac:dyDescent="0.3">
      <c r="A5772" t="b">
        <f>COUNTIF($C$1:C5772, C5772)&gt;1</f>
        <v>0</v>
      </c>
      <c r="B5772" t="b">
        <f>VLOOKUP(C5772,Sheet3!$A:$B,2,0) &gt; 1</f>
        <v>0</v>
      </c>
      <c r="C5772">
        <v>5771</v>
      </c>
      <c r="D5772">
        <v>40962</v>
      </c>
      <c r="E5772" s="4">
        <v>40594</v>
      </c>
      <c r="F5772">
        <v>30</v>
      </c>
      <c r="G5772" s="15">
        <f>I5772*F5772</f>
        <v>4500</v>
      </c>
      <c r="H5772" s="9">
        <v>0</v>
      </c>
      <c r="I5772" s="13">
        <f>VLOOKUP($U5772,Pricebook!$A:$D,4,0)</f>
        <v>150</v>
      </c>
      <c r="J5772" s="11">
        <f>G5772*(1-H5772)</f>
        <v>4500</v>
      </c>
      <c r="K5772" t="s">
        <v>1265</v>
      </c>
      <c r="L5772" t="s">
        <v>55</v>
      </c>
      <c r="M5772" t="str">
        <f>VLOOKUP($L5772,Companies!$A:$G,7,)</f>
        <v>Semiconductors</v>
      </c>
      <c r="N5772" t="str">
        <f>VLOOKUP($L5772,Companies!$A:$G,6,)</f>
        <v>Technology</v>
      </c>
      <c r="O5772" s="6" t="s">
        <v>2286</v>
      </c>
      <c r="P5772" s="6">
        <v>65109</v>
      </c>
      <c r="Q5772" t="s">
        <v>358</v>
      </c>
      <c r="R5772" t="s">
        <v>16</v>
      </c>
      <c r="S5772" s="4">
        <v>40595</v>
      </c>
      <c r="T5772" s="7">
        <f>S5772-E5772</f>
        <v>1</v>
      </c>
      <c r="U5772" t="s">
        <v>14210</v>
      </c>
      <c r="V5772" s="6" t="s">
        <v>14257</v>
      </c>
      <c r="W5772" t="s">
        <v>14264</v>
      </c>
      <c r="X5772" t="s">
        <v>14186</v>
      </c>
      <c r="Y5772" t="str">
        <f>VLOOKUP(R5772,Managers!$A:$B,2,)</f>
        <v>Josh Martinez</v>
      </c>
      <c r="Z5772" s="11">
        <f>VLOOKUP(X5772,HourlyWages!$A:$B,2,0)</f>
        <v>67</v>
      </c>
      <c r="AA5772">
        <v>1</v>
      </c>
    </row>
    <row r="5773" spans="1:27" x14ac:dyDescent="0.3">
      <c r="A5773" t="b">
        <f>COUNTIF($C$1:C5773, C5773)&gt;1</f>
        <v>0</v>
      </c>
      <c r="B5773" t="b">
        <f>VLOOKUP(C5773,Sheet3!$A:$B,2,0) &gt; 1</f>
        <v>0</v>
      </c>
      <c r="C5773">
        <v>5772</v>
      </c>
      <c r="D5773">
        <v>40964</v>
      </c>
      <c r="E5773" s="4">
        <v>40686</v>
      </c>
      <c r="F5773">
        <v>40</v>
      </c>
      <c r="G5773" s="15">
        <f>I5773*F5773</f>
        <v>5600</v>
      </c>
      <c r="H5773" s="9">
        <v>0</v>
      </c>
      <c r="I5773" s="13">
        <f>VLOOKUP($U5773,Pricebook!$A:$D,4,0)</f>
        <v>140</v>
      </c>
      <c r="J5773" s="11">
        <f>G5773*(1-H5773)</f>
        <v>5600</v>
      </c>
      <c r="K5773" t="s">
        <v>1095</v>
      </c>
      <c r="L5773" t="s">
        <v>520</v>
      </c>
      <c r="M5773" t="str">
        <f>VLOOKUP($L5773,Companies!$A:$G,7,)</f>
        <v>Computer Software: Prepackaged Software</v>
      </c>
      <c r="N5773" t="str">
        <f>VLOOKUP($L5773,Companies!$A:$G,6,)</f>
        <v>Technology</v>
      </c>
      <c r="O5773" s="6" t="s">
        <v>1866</v>
      </c>
      <c r="P5773" s="6">
        <v>33881</v>
      </c>
      <c r="Q5773" t="s">
        <v>101</v>
      </c>
      <c r="R5773" t="s">
        <v>34</v>
      </c>
      <c r="S5773" s="4">
        <v>40689</v>
      </c>
      <c r="T5773" s="7">
        <f>S5773-E5773</f>
        <v>3</v>
      </c>
      <c r="U5773" t="s">
        <v>14207</v>
      </c>
      <c r="V5773" s="6" t="s">
        <v>14251</v>
      </c>
      <c r="W5773" t="s">
        <v>14260</v>
      </c>
      <c r="X5773" t="s">
        <v>14187</v>
      </c>
      <c r="Y5773" t="str">
        <f>VLOOKUP(R5773,Managers!$A:$B,2,)</f>
        <v>Frank Mitchell</v>
      </c>
      <c r="Z5773" s="11">
        <f>VLOOKUP(X5773,HourlyWages!$A:$B,2,0)</f>
        <v>45</v>
      </c>
      <c r="AA5773">
        <v>1</v>
      </c>
    </row>
    <row r="5774" spans="1:27" x14ac:dyDescent="0.3">
      <c r="A5774" t="b">
        <f>COUNTIF($C$1:C5774, C5774)&gt;1</f>
        <v>0</v>
      </c>
      <c r="B5774" t="b">
        <f>VLOOKUP(C5774,Sheet3!$A:$B,2,0) &gt; 1</f>
        <v>0</v>
      </c>
      <c r="C5774">
        <v>5773</v>
      </c>
      <c r="D5774">
        <v>40965</v>
      </c>
      <c r="E5774" s="4">
        <v>40137</v>
      </c>
      <c r="F5774">
        <v>48</v>
      </c>
      <c r="G5774" s="15">
        <f>I5774*F5774</f>
        <v>6000</v>
      </c>
      <c r="H5774" s="9">
        <v>0.09</v>
      </c>
      <c r="I5774" s="13">
        <f>VLOOKUP($U5774,Pricebook!$A:$D,4,0)</f>
        <v>125</v>
      </c>
      <c r="J5774" s="11">
        <f>G5774*(1-H5774)</f>
        <v>5460</v>
      </c>
      <c r="K5774" t="s">
        <v>1638</v>
      </c>
      <c r="L5774" t="s">
        <v>165</v>
      </c>
      <c r="M5774" t="str">
        <f>VLOOKUP($L5774,Companies!$A:$G,7,)</f>
        <v>Beverages (Production/Distribution)</v>
      </c>
      <c r="N5774" t="str">
        <f>VLOOKUP($L5774,Companies!$A:$G,6,)</f>
        <v>Consumer Non-Durables</v>
      </c>
      <c r="O5774" s="6" t="s">
        <v>1973</v>
      </c>
      <c r="P5774" s="6" t="s">
        <v>1974</v>
      </c>
      <c r="Q5774" t="s">
        <v>232</v>
      </c>
      <c r="R5774" t="s">
        <v>61</v>
      </c>
      <c r="S5774" s="4">
        <v>40139</v>
      </c>
      <c r="T5774" s="7">
        <f>S5774-E5774</f>
        <v>2</v>
      </c>
      <c r="U5774" t="s">
        <v>14209</v>
      </c>
      <c r="V5774" s="6" t="s">
        <v>14254</v>
      </c>
      <c r="W5774" t="s">
        <v>14256</v>
      </c>
      <c r="X5774" t="s">
        <v>14189</v>
      </c>
      <c r="Y5774" t="str">
        <f>VLOOKUP(R5774,Managers!$A:$B,2,)</f>
        <v>Allen Young</v>
      </c>
      <c r="Z5774" s="11">
        <f>VLOOKUP(X5774,HourlyWages!$A:$B,2,0)</f>
        <v>62</v>
      </c>
      <c r="AA5774">
        <v>1</v>
      </c>
    </row>
    <row r="5775" spans="1:27" x14ac:dyDescent="0.3">
      <c r="A5775" t="b">
        <f>COUNTIF($C$1:C5775, C5775)&gt;1</f>
        <v>0</v>
      </c>
      <c r="B5775" t="b">
        <f>VLOOKUP(C5775,Sheet3!$A:$B,2,0) &gt; 1</f>
        <v>0</v>
      </c>
      <c r="C5775">
        <v>5774</v>
      </c>
      <c r="D5775">
        <v>40965</v>
      </c>
      <c r="E5775" s="4">
        <v>40137</v>
      </c>
      <c r="F5775">
        <v>39</v>
      </c>
      <c r="G5775" s="15">
        <f>I5775*F5775</f>
        <v>5850</v>
      </c>
      <c r="H5775" s="9">
        <v>0.06</v>
      </c>
      <c r="I5775" s="13">
        <f>VLOOKUP($U5775,Pricebook!$A:$D,4,0)</f>
        <v>150</v>
      </c>
      <c r="J5775" s="11">
        <f>G5775*(1-H5775)</f>
        <v>5499</v>
      </c>
      <c r="K5775" t="s">
        <v>1638</v>
      </c>
      <c r="L5775" t="s">
        <v>165</v>
      </c>
      <c r="M5775" t="str">
        <f>VLOOKUP($L5775,Companies!$A:$G,7,)</f>
        <v>Beverages (Production/Distribution)</v>
      </c>
      <c r="N5775" t="str">
        <f>VLOOKUP($L5775,Companies!$A:$G,6,)</f>
        <v>Consumer Non-Durables</v>
      </c>
      <c r="O5775" s="6" t="s">
        <v>1973</v>
      </c>
      <c r="P5775" s="6" t="s">
        <v>1974</v>
      </c>
      <c r="Q5775" t="s">
        <v>232</v>
      </c>
      <c r="R5775" t="s">
        <v>61</v>
      </c>
      <c r="S5775" s="4">
        <v>40139</v>
      </c>
      <c r="T5775" s="7">
        <f>S5775-E5775</f>
        <v>2</v>
      </c>
      <c r="U5775" t="s">
        <v>14210</v>
      </c>
      <c r="V5775" s="6" t="s">
        <v>14251</v>
      </c>
      <c r="W5775" t="s">
        <v>14260</v>
      </c>
      <c r="X5775" t="s">
        <v>14197</v>
      </c>
      <c r="Y5775" t="str">
        <f>VLOOKUP(R5775,Managers!$A:$B,2,)</f>
        <v>Allen Young</v>
      </c>
      <c r="Z5775" s="11">
        <f>VLOOKUP(X5775,HourlyWages!$A:$B,2,0)</f>
        <v>71</v>
      </c>
      <c r="AA5775">
        <v>1</v>
      </c>
    </row>
    <row r="5776" spans="1:27" x14ac:dyDescent="0.3">
      <c r="A5776" t="b">
        <f>COUNTIF($C$1:C5776, C5776)&gt;1</f>
        <v>0</v>
      </c>
      <c r="B5776" t="b">
        <f>VLOOKUP(C5776,Sheet3!$A:$B,2,0) &gt; 1</f>
        <v>0</v>
      </c>
      <c r="C5776">
        <v>5775</v>
      </c>
      <c r="D5776">
        <v>40965</v>
      </c>
      <c r="E5776" s="4">
        <v>40137</v>
      </c>
      <c r="F5776">
        <v>29</v>
      </c>
      <c r="G5776" s="15">
        <f>I5776*F5776</f>
        <v>3190</v>
      </c>
      <c r="H5776" s="9">
        <v>0.08</v>
      </c>
      <c r="I5776" s="13">
        <f>VLOOKUP($U5776,Pricebook!$A:$D,4,0)</f>
        <v>110</v>
      </c>
      <c r="J5776" s="11">
        <f>G5776*(1-H5776)</f>
        <v>2934.8</v>
      </c>
      <c r="K5776" t="s">
        <v>1638</v>
      </c>
      <c r="L5776" t="s">
        <v>165</v>
      </c>
      <c r="M5776" t="str">
        <f>VLOOKUP($L5776,Companies!$A:$G,7,)</f>
        <v>Beverages (Production/Distribution)</v>
      </c>
      <c r="N5776" t="str">
        <f>VLOOKUP($L5776,Companies!$A:$G,6,)</f>
        <v>Consumer Non-Durables</v>
      </c>
      <c r="O5776" s="6" t="s">
        <v>2436</v>
      </c>
      <c r="P5776" s="6">
        <v>48185</v>
      </c>
      <c r="Q5776" t="s">
        <v>172</v>
      </c>
      <c r="R5776" t="s">
        <v>16</v>
      </c>
      <c r="S5776" s="4">
        <v>40138</v>
      </c>
      <c r="T5776" s="7">
        <f>S5776-E5776</f>
        <v>1</v>
      </c>
      <c r="U5776" t="s">
        <v>14215</v>
      </c>
      <c r="V5776" s="6" t="s">
        <v>14257</v>
      </c>
      <c r="W5776" t="s">
        <v>14258</v>
      </c>
      <c r="X5776" t="s">
        <v>14191</v>
      </c>
      <c r="Y5776" t="str">
        <f>VLOOKUP(R5776,Managers!$A:$B,2,)</f>
        <v>Josh Martinez</v>
      </c>
      <c r="Z5776" s="11">
        <f>VLOOKUP(X5776,HourlyWages!$A:$B,2,0)</f>
        <v>60</v>
      </c>
      <c r="AA5776">
        <v>1</v>
      </c>
    </row>
    <row r="5777" spans="1:27" x14ac:dyDescent="0.3">
      <c r="A5777" t="b">
        <f>COUNTIF($C$1:C5777, C5777)&gt;1</f>
        <v>0</v>
      </c>
      <c r="B5777" t="b">
        <f>VLOOKUP(C5777,Sheet3!$A:$B,2,0) &gt; 1</f>
        <v>0</v>
      </c>
      <c r="C5777">
        <v>5776</v>
      </c>
      <c r="D5777">
        <v>40994</v>
      </c>
      <c r="E5777" s="4">
        <v>41191</v>
      </c>
      <c r="F5777">
        <v>42</v>
      </c>
      <c r="G5777" s="15">
        <f>I5777*F5777</f>
        <v>6720</v>
      </c>
      <c r="H5777" s="9">
        <v>0.1</v>
      </c>
      <c r="I5777" s="13">
        <f>VLOOKUP($U5777,Pricebook!$A:$D,4,0)</f>
        <v>160</v>
      </c>
      <c r="J5777" s="11">
        <f>G5777*(1-H5777)</f>
        <v>6048</v>
      </c>
      <c r="K5777" t="s">
        <v>971</v>
      </c>
      <c r="L5777" t="s">
        <v>297</v>
      </c>
      <c r="M5777" t="str">
        <f>VLOOKUP($L5777,Companies!$A:$G,7,)</f>
        <v>Hotels/Resorts</v>
      </c>
      <c r="N5777" t="str">
        <f>VLOOKUP($L5777,Companies!$A:$G,6,)</f>
        <v>Consumer Services</v>
      </c>
      <c r="O5777" s="6" t="s">
        <v>2193</v>
      </c>
      <c r="P5777" s="6" t="s">
        <v>2703</v>
      </c>
      <c r="Q5777" t="s">
        <v>421</v>
      </c>
      <c r="R5777" t="s">
        <v>61</v>
      </c>
      <c r="S5777" s="4">
        <v>41193</v>
      </c>
      <c r="T5777" s="7">
        <f>S5777-E5777</f>
        <v>2</v>
      </c>
      <c r="U5777" t="s">
        <v>14218</v>
      </c>
      <c r="V5777" s="6" t="s">
        <v>14257</v>
      </c>
      <c r="W5777" t="s">
        <v>14258</v>
      </c>
      <c r="X5777" t="s">
        <v>14198</v>
      </c>
      <c r="Y5777" t="str">
        <f>VLOOKUP(R5777,Managers!$A:$B,2,)</f>
        <v>Allen Young</v>
      </c>
      <c r="Z5777" s="11">
        <f>VLOOKUP(X5777,HourlyWages!$A:$B,2,0)</f>
        <v>51</v>
      </c>
      <c r="AA5777">
        <v>1</v>
      </c>
    </row>
    <row r="5778" spans="1:27" x14ac:dyDescent="0.3">
      <c r="A5778" t="b">
        <f>COUNTIF($C$1:C5778, C5778)&gt;1</f>
        <v>0</v>
      </c>
      <c r="B5778" t="b">
        <f>VLOOKUP(C5778,Sheet3!$A:$B,2,0) &gt; 1</f>
        <v>0</v>
      </c>
      <c r="C5778">
        <v>5777</v>
      </c>
      <c r="D5778">
        <v>40997</v>
      </c>
      <c r="E5778" s="4">
        <v>39924</v>
      </c>
      <c r="F5778">
        <v>12</v>
      </c>
      <c r="G5778" s="15">
        <f>I5778*F5778</f>
        <v>1320</v>
      </c>
      <c r="H5778" s="9">
        <v>0.05</v>
      </c>
      <c r="I5778" s="13">
        <f>VLOOKUP($U5778,Pricebook!$A:$D,4,0)</f>
        <v>110</v>
      </c>
      <c r="J5778" s="11">
        <f>G5778*(1-H5778)</f>
        <v>1254</v>
      </c>
      <c r="K5778" t="s">
        <v>982</v>
      </c>
      <c r="L5778" t="s">
        <v>84</v>
      </c>
      <c r="M5778" t="str">
        <f>VLOOKUP($L5778,Companies!$A:$G,7,)</f>
        <v>Packaged Foods</v>
      </c>
      <c r="N5778" t="str">
        <f>VLOOKUP($L5778,Companies!$A:$G,6,)</f>
        <v>Consumer Non-Durables</v>
      </c>
      <c r="O5778" s="6" t="s">
        <v>2370</v>
      </c>
      <c r="P5778" s="6" t="s">
        <v>2371</v>
      </c>
      <c r="Q5778" t="s">
        <v>210</v>
      </c>
      <c r="R5778" t="s">
        <v>61</v>
      </c>
      <c r="S5778" s="4">
        <v>39924</v>
      </c>
      <c r="T5778" s="7">
        <f>S5778-E5778</f>
        <v>0</v>
      </c>
      <c r="U5778" t="s">
        <v>14215</v>
      </c>
      <c r="V5778" s="6" t="s">
        <v>14254</v>
      </c>
      <c r="W5778" t="s">
        <v>14269</v>
      </c>
      <c r="X5778" t="s">
        <v>14185</v>
      </c>
      <c r="Y5778" t="str">
        <f>VLOOKUP(R5778,Managers!$A:$B,2,)</f>
        <v>Allen Young</v>
      </c>
      <c r="Z5778" s="11">
        <f>VLOOKUP(X5778,HourlyWages!$A:$B,2,0)</f>
        <v>70</v>
      </c>
      <c r="AA5778">
        <v>1</v>
      </c>
    </row>
    <row r="5779" spans="1:27" x14ac:dyDescent="0.3">
      <c r="A5779" t="b">
        <f>COUNTIF($C$1:C5779, C5779)&gt;1</f>
        <v>0</v>
      </c>
      <c r="B5779" t="b">
        <f>VLOOKUP(C5779,Sheet3!$A:$B,2,0) &gt; 1</f>
        <v>0</v>
      </c>
      <c r="C5779">
        <v>5778</v>
      </c>
      <c r="D5779">
        <v>40997</v>
      </c>
      <c r="E5779" s="4">
        <v>39924</v>
      </c>
      <c r="F5779">
        <v>37</v>
      </c>
      <c r="G5779" s="15">
        <f>I5779*F5779</f>
        <v>4440</v>
      </c>
      <c r="H5779" s="9">
        <v>0.05</v>
      </c>
      <c r="I5779" s="13">
        <f>VLOOKUP($U5779,Pricebook!$A:$D,4,0)</f>
        <v>120</v>
      </c>
      <c r="J5779" s="11">
        <f>G5779*(1-H5779)</f>
        <v>4218</v>
      </c>
      <c r="K5779" t="s">
        <v>982</v>
      </c>
      <c r="L5779" t="s">
        <v>84</v>
      </c>
      <c r="M5779" t="str">
        <f>VLOOKUP($L5779,Companies!$A:$G,7,)</f>
        <v>Packaged Foods</v>
      </c>
      <c r="N5779" t="str">
        <f>VLOOKUP($L5779,Companies!$A:$G,6,)</f>
        <v>Consumer Non-Durables</v>
      </c>
      <c r="O5779" s="6" t="s">
        <v>2370</v>
      </c>
      <c r="P5779" s="6" t="s">
        <v>2371</v>
      </c>
      <c r="Q5779" t="s">
        <v>210</v>
      </c>
      <c r="R5779" t="s">
        <v>61</v>
      </c>
      <c r="S5779" s="4">
        <v>39931</v>
      </c>
      <c r="T5779" s="7">
        <f>S5779-E5779</f>
        <v>7</v>
      </c>
      <c r="U5779" t="s">
        <v>14212</v>
      </c>
      <c r="V5779" s="6" t="s">
        <v>14251</v>
      </c>
      <c r="W5779" t="s">
        <v>14263</v>
      </c>
      <c r="X5779" t="s">
        <v>14198</v>
      </c>
      <c r="Y5779" t="str">
        <f>VLOOKUP(R5779,Managers!$A:$B,2,)</f>
        <v>Allen Young</v>
      </c>
      <c r="Z5779" s="11">
        <f>VLOOKUP(X5779,HourlyWages!$A:$B,2,0)</f>
        <v>51</v>
      </c>
      <c r="AA5779">
        <v>1</v>
      </c>
    </row>
    <row r="5780" spans="1:27" x14ac:dyDescent="0.3">
      <c r="A5780" t="b">
        <f>COUNTIF($C$1:C5780, C5780)&gt;1</f>
        <v>0</v>
      </c>
      <c r="B5780" t="b">
        <f>VLOOKUP(C5780,Sheet3!$A:$B,2,0) &gt; 1</f>
        <v>0</v>
      </c>
      <c r="C5780">
        <v>5779</v>
      </c>
      <c r="D5780">
        <v>40997</v>
      </c>
      <c r="E5780" s="4">
        <v>39924</v>
      </c>
      <c r="F5780">
        <v>1</v>
      </c>
      <c r="G5780" s="15">
        <f>I5780*F5780</f>
        <v>200</v>
      </c>
      <c r="H5780" s="9">
        <v>0.03</v>
      </c>
      <c r="I5780" s="13">
        <f>VLOOKUP($U5780,Pricebook!$A:$D,4,0)</f>
        <v>200</v>
      </c>
      <c r="J5780" s="11">
        <f>G5780*(1-H5780)</f>
        <v>194</v>
      </c>
      <c r="K5780" t="s">
        <v>982</v>
      </c>
      <c r="L5780" t="s">
        <v>84</v>
      </c>
      <c r="M5780" t="str">
        <f>VLOOKUP($L5780,Companies!$A:$G,7,)</f>
        <v>Packaged Foods</v>
      </c>
      <c r="N5780" t="str">
        <f>VLOOKUP($L5780,Companies!$A:$G,6,)</f>
        <v>Consumer Non-Durables</v>
      </c>
      <c r="O5780" s="6" t="s">
        <v>2370</v>
      </c>
      <c r="P5780" s="6" t="s">
        <v>2371</v>
      </c>
      <c r="Q5780" t="s">
        <v>210</v>
      </c>
      <c r="R5780" t="s">
        <v>61</v>
      </c>
      <c r="S5780" s="4">
        <v>39926</v>
      </c>
      <c r="T5780" s="7">
        <f>S5780-E5780</f>
        <v>2</v>
      </c>
      <c r="U5780" t="s">
        <v>14206</v>
      </c>
      <c r="V5780" s="6" t="s">
        <v>14251</v>
      </c>
      <c r="W5780" t="s">
        <v>14252</v>
      </c>
      <c r="X5780" t="s">
        <v>14188</v>
      </c>
      <c r="Y5780" t="str">
        <f>VLOOKUP(R5780,Managers!$A:$B,2,)</f>
        <v>Allen Young</v>
      </c>
      <c r="Z5780" s="11">
        <f>VLOOKUP(X5780,HourlyWages!$A:$B,2,0)</f>
        <v>52</v>
      </c>
      <c r="AA5780">
        <v>1</v>
      </c>
    </row>
    <row r="5781" spans="1:27" x14ac:dyDescent="0.3">
      <c r="A5781" t="b">
        <f>COUNTIF($C$1:C5781, C5781)&gt;1</f>
        <v>0</v>
      </c>
      <c r="B5781" t="b">
        <f>VLOOKUP(C5781,Sheet3!$A:$B,2,0) &gt; 1</f>
        <v>0</v>
      </c>
      <c r="C5781">
        <v>5780</v>
      </c>
      <c r="D5781">
        <v>40997</v>
      </c>
      <c r="E5781" s="4">
        <v>39924</v>
      </c>
      <c r="F5781">
        <v>33</v>
      </c>
      <c r="G5781" s="15">
        <f>I5781*F5781</f>
        <v>4125</v>
      </c>
      <c r="H5781" s="9">
        <v>0.04</v>
      </c>
      <c r="I5781" s="13">
        <f>VLOOKUP($U5781,Pricebook!$A:$D,4,0)</f>
        <v>125</v>
      </c>
      <c r="J5781" s="11">
        <f>G5781*(1-H5781)</f>
        <v>3960</v>
      </c>
      <c r="K5781" t="s">
        <v>982</v>
      </c>
      <c r="L5781" t="s">
        <v>84</v>
      </c>
      <c r="M5781" t="str">
        <f>VLOOKUP($L5781,Companies!$A:$G,7,)</f>
        <v>Packaged Foods</v>
      </c>
      <c r="N5781" t="str">
        <f>VLOOKUP($L5781,Companies!$A:$G,6,)</f>
        <v>Consumer Non-Durables</v>
      </c>
      <c r="O5781" s="6" t="s">
        <v>2370</v>
      </c>
      <c r="P5781" s="6" t="s">
        <v>2371</v>
      </c>
      <c r="Q5781" t="s">
        <v>210</v>
      </c>
      <c r="R5781" t="s">
        <v>61</v>
      </c>
      <c r="S5781" s="4">
        <v>39928</v>
      </c>
      <c r="T5781" s="7">
        <f>S5781-E5781</f>
        <v>4</v>
      </c>
      <c r="U5781" t="s">
        <v>14209</v>
      </c>
      <c r="V5781" s="6" t="s">
        <v>14254</v>
      </c>
      <c r="W5781" t="s">
        <v>14269</v>
      </c>
      <c r="X5781" t="s">
        <v>14203</v>
      </c>
      <c r="Y5781" t="str">
        <f>VLOOKUP(R5781,Managers!$A:$B,2,)</f>
        <v>Allen Young</v>
      </c>
      <c r="Z5781" s="11">
        <f>VLOOKUP(X5781,HourlyWages!$A:$B,2,0)</f>
        <v>62</v>
      </c>
      <c r="AA5781">
        <v>1</v>
      </c>
    </row>
    <row r="5782" spans="1:27" x14ac:dyDescent="0.3">
      <c r="A5782" t="b">
        <f>COUNTIF($C$1:C5782, C5782)&gt;1</f>
        <v>0</v>
      </c>
      <c r="B5782" t="b">
        <f>VLOOKUP(C5782,Sheet3!$A:$B,2,0) &gt; 1</f>
        <v>0</v>
      </c>
      <c r="C5782">
        <v>5781</v>
      </c>
      <c r="D5782">
        <v>40998</v>
      </c>
      <c r="E5782" s="4">
        <v>39935</v>
      </c>
      <c r="F5782">
        <v>43</v>
      </c>
      <c r="G5782" s="15">
        <f>I5782*F5782</f>
        <v>6450</v>
      </c>
      <c r="H5782" s="9">
        <v>0.05</v>
      </c>
      <c r="I5782" s="13">
        <f>VLOOKUP($U5782,Pricebook!$A:$D,4,0)</f>
        <v>150</v>
      </c>
      <c r="J5782" s="11">
        <f>G5782*(1-H5782)</f>
        <v>6127.5</v>
      </c>
      <c r="K5782" t="s">
        <v>626</v>
      </c>
      <c r="L5782" t="s">
        <v>27</v>
      </c>
      <c r="M5782" t="str">
        <f>VLOOKUP($L5782,Companies!$A:$G,7,)</f>
        <v>Television Services</v>
      </c>
      <c r="N5782" t="str">
        <f>VLOOKUP($L5782,Companies!$A:$G,6,)</f>
        <v>Consumer Services</v>
      </c>
      <c r="O5782" s="6" t="s">
        <v>1972</v>
      </c>
      <c r="P5782" s="6">
        <v>93422</v>
      </c>
      <c r="Q5782" t="s">
        <v>114</v>
      </c>
      <c r="R5782" t="s">
        <v>23</v>
      </c>
      <c r="S5782" s="4">
        <v>39936</v>
      </c>
      <c r="T5782" s="7">
        <f>S5782-E5782</f>
        <v>1</v>
      </c>
      <c r="U5782" t="s">
        <v>14211</v>
      </c>
      <c r="V5782" s="6" t="s">
        <v>14254</v>
      </c>
      <c r="W5782" t="s">
        <v>14255</v>
      </c>
      <c r="X5782" t="s">
        <v>14191</v>
      </c>
      <c r="Y5782" t="str">
        <f>VLOOKUP(R5782,Managers!$A:$B,2,)</f>
        <v>Bob Turner</v>
      </c>
      <c r="Z5782" s="11">
        <f>VLOOKUP(X5782,HourlyWages!$A:$B,2,0)</f>
        <v>60</v>
      </c>
      <c r="AA5782">
        <v>1</v>
      </c>
    </row>
    <row r="5783" spans="1:27" x14ac:dyDescent="0.3">
      <c r="A5783" t="b">
        <f>COUNTIF($C$1:C5783, C5783)&gt;1</f>
        <v>0</v>
      </c>
      <c r="B5783" t="b">
        <f>VLOOKUP(C5783,Sheet3!$A:$B,2,0) &gt; 1</f>
        <v>0</v>
      </c>
      <c r="C5783">
        <v>5782</v>
      </c>
      <c r="D5783">
        <v>40998</v>
      </c>
      <c r="E5783" s="4">
        <v>39935</v>
      </c>
      <c r="F5783">
        <v>39</v>
      </c>
      <c r="G5783" s="15">
        <f>I5783*F5783</f>
        <v>4290</v>
      </c>
      <c r="H5783" s="9">
        <v>0.08</v>
      </c>
      <c r="I5783" s="13">
        <f>VLOOKUP($U5783,Pricebook!$A:$D,4,0)</f>
        <v>110</v>
      </c>
      <c r="J5783" s="11">
        <f>G5783*(1-H5783)</f>
        <v>3946.8</v>
      </c>
      <c r="K5783" t="s">
        <v>626</v>
      </c>
      <c r="L5783" t="s">
        <v>27</v>
      </c>
      <c r="M5783" t="str">
        <f>VLOOKUP($L5783,Companies!$A:$G,7,)</f>
        <v>Television Services</v>
      </c>
      <c r="N5783" t="str">
        <f>VLOOKUP($L5783,Companies!$A:$G,6,)</f>
        <v>Consumer Services</v>
      </c>
      <c r="O5783" s="6" t="s">
        <v>1972</v>
      </c>
      <c r="P5783" s="6">
        <v>93422</v>
      </c>
      <c r="Q5783" t="s">
        <v>114</v>
      </c>
      <c r="R5783" t="s">
        <v>23</v>
      </c>
      <c r="S5783" s="4">
        <v>39937</v>
      </c>
      <c r="T5783" s="7">
        <f>S5783-E5783</f>
        <v>2</v>
      </c>
      <c r="U5783" t="s">
        <v>14215</v>
      </c>
      <c r="V5783" s="6" t="s">
        <v>14254</v>
      </c>
      <c r="W5783" t="s">
        <v>14255</v>
      </c>
      <c r="X5783" t="s">
        <v>14197</v>
      </c>
      <c r="Y5783" t="str">
        <f>VLOOKUP(R5783,Managers!$A:$B,2,)</f>
        <v>Bob Turner</v>
      </c>
      <c r="Z5783" s="11">
        <f>VLOOKUP(X5783,HourlyWages!$A:$B,2,0)</f>
        <v>71</v>
      </c>
      <c r="AA5783">
        <v>1</v>
      </c>
    </row>
    <row r="5784" spans="1:27" x14ac:dyDescent="0.3">
      <c r="A5784" t="b">
        <f>COUNTIF($C$1:C5784, C5784)&gt;1</f>
        <v>0</v>
      </c>
      <c r="B5784" t="b">
        <f>VLOOKUP(C5784,Sheet3!$A:$B,2,0) &gt; 1</f>
        <v>0</v>
      </c>
      <c r="C5784">
        <v>5783</v>
      </c>
      <c r="D5784">
        <v>41026</v>
      </c>
      <c r="E5784" s="4">
        <v>40652</v>
      </c>
      <c r="F5784">
        <v>8</v>
      </c>
      <c r="G5784" s="15">
        <f>I5784*F5784</f>
        <v>1000</v>
      </c>
      <c r="H5784" s="9">
        <v>0.1</v>
      </c>
      <c r="I5784" s="13">
        <f>VLOOKUP($U5784,Pricebook!$A:$D,4,0)</f>
        <v>125</v>
      </c>
      <c r="J5784" s="11">
        <f>G5784*(1-H5784)</f>
        <v>900</v>
      </c>
      <c r="K5784" t="s">
        <v>1986</v>
      </c>
      <c r="L5784" t="s">
        <v>241</v>
      </c>
      <c r="M5784" t="str">
        <f>VLOOKUP($L5784,Companies!$A:$G,7,)</f>
        <v>Computer Software: Prepackaged Software</v>
      </c>
      <c r="N5784" t="str">
        <f>VLOOKUP($L5784,Companies!$A:$G,6,)</f>
        <v>Technology</v>
      </c>
      <c r="O5784" s="6" t="s">
        <v>1023</v>
      </c>
      <c r="P5784" s="6" t="s">
        <v>439</v>
      </c>
      <c r="Q5784" t="s">
        <v>440</v>
      </c>
      <c r="R5784" t="s">
        <v>16</v>
      </c>
      <c r="S5784" s="4">
        <v>40653</v>
      </c>
      <c r="T5784" s="7">
        <f>S5784-E5784</f>
        <v>1</v>
      </c>
      <c r="U5784" t="s">
        <v>14221</v>
      </c>
      <c r="V5784" s="6" t="s">
        <v>14251</v>
      </c>
      <c r="W5784" t="s">
        <v>14263</v>
      </c>
      <c r="X5784" t="s">
        <v>14200</v>
      </c>
      <c r="Y5784" t="str">
        <f>VLOOKUP(R5784,Managers!$A:$B,2,)</f>
        <v>Josh Martinez</v>
      </c>
      <c r="Z5784" s="11">
        <f>VLOOKUP(X5784,HourlyWages!$A:$B,2,0)</f>
        <v>59</v>
      </c>
      <c r="AA5784">
        <v>1</v>
      </c>
    </row>
    <row r="5785" spans="1:27" x14ac:dyDescent="0.3">
      <c r="A5785" t="b">
        <f>COUNTIF($C$1:C5785, C5785)&gt;1</f>
        <v>0</v>
      </c>
      <c r="B5785" t="b">
        <f>VLOOKUP(C5785,Sheet3!$A:$B,2,0) &gt; 1</f>
        <v>0</v>
      </c>
      <c r="C5785">
        <v>5784</v>
      </c>
      <c r="D5785">
        <v>41026</v>
      </c>
      <c r="E5785" s="4">
        <v>40652</v>
      </c>
      <c r="F5785">
        <v>19</v>
      </c>
      <c r="G5785" s="15">
        <f>I5785*F5785</f>
        <v>2660</v>
      </c>
      <c r="H5785" s="9">
        <v>0.1</v>
      </c>
      <c r="I5785" s="13">
        <f>VLOOKUP($U5785,Pricebook!$A:$D,4,0)</f>
        <v>140</v>
      </c>
      <c r="J5785" s="11">
        <f>G5785*(1-H5785)</f>
        <v>2394</v>
      </c>
      <c r="K5785" t="s">
        <v>1986</v>
      </c>
      <c r="L5785" t="s">
        <v>241</v>
      </c>
      <c r="M5785" t="str">
        <f>VLOOKUP($L5785,Companies!$A:$G,7,)</f>
        <v>Computer Software: Prepackaged Software</v>
      </c>
      <c r="N5785" t="str">
        <f>VLOOKUP($L5785,Companies!$A:$G,6,)</f>
        <v>Technology</v>
      </c>
      <c r="O5785" s="6" t="s">
        <v>1023</v>
      </c>
      <c r="P5785" s="6" t="s">
        <v>439</v>
      </c>
      <c r="Q5785" t="s">
        <v>440</v>
      </c>
      <c r="R5785" t="s">
        <v>16</v>
      </c>
      <c r="S5785" s="4">
        <v>40652</v>
      </c>
      <c r="T5785" s="7">
        <f>S5785-E5785</f>
        <v>0</v>
      </c>
      <c r="U5785" t="s">
        <v>14207</v>
      </c>
      <c r="V5785" s="6" t="s">
        <v>14251</v>
      </c>
      <c r="W5785" t="s">
        <v>14267</v>
      </c>
      <c r="X5785" t="s">
        <v>14194</v>
      </c>
      <c r="Y5785" t="str">
        <f>VLOOKUP(R5785,Managers!$A:$B,2,)</f>
        <v>Josh Martinez</v>
      </c>
      <c r="Z5785" s="11">
        <f>VLOOKUP(X5785,HourlyWages!$A:$B,2,0)</f>
        <v>71</v>
      </c>
      <c r="AA5785">
        <v>1</v>
      </c>
    </row>
    <row r="5786" spans="1:27" x14ac:dyDescent="0.3">
      <c r="A5786" t="b">
        <f>COUNTIF($C$1:C5786, C5786)&gt;1</f>
        <v>0</v>
      </c>
      <c r="B5786" t="b">
        <f>VLOOKUP(C5786,Sheet3!$A:$B,2,0) &gt; 1</f>
        <v>0</v>
      </c>
      <c r="C5786">
        <v>5785</v>
      </c>
      <c r="D5786">
        <v>41056</v>
      </c>
      <c r="E5786" s="4">
        <v>40994</v>
      </c>
      <c r="F5786">
        <v>4</v>
      </c>
      <c r="G5786" s="15">
        <f>I5786*F5786</f>
        <v>600</v>
      </c>
      <c r="H5786" s="9">
        <v>0.08</v>
      </c>
      <c r="I5786" s="13">
        <f>VLOOKUP($U5786,Pricebook!$A:$D,4,0)</f>
        <v>150</v>
      </c>
      <c r="J5786" s="11">
        <f>G5786*(1-H5786)</f>
        <v>552</v>
      </c>
      <c r="K5786" t="s">
        <v>174</v>
      </c>
      <c r="L5786" t="s">
        <v>175</v>
      </c>
      <c r="M5786" t="str">
        <f>VLOOKUP($L5786,Companies!$A:$G,7,)</f>
        <v>Environmental Services</v>
      </c>
      <c r="N5786" t="str">
        <f>VLOOKUP($L5786,Companies!$A:$G,6,)</f>
        <v>Basic Industries</v>
      </c>
      <c r="O5786" s="6" t="s">
        <v>176</v>
      </c>
      <c r="P5786" s="6">
        <v>85254</v>
      </c>
      <c r="Q5786" t="s">
        <v>70</v>
      </c>
      <c r="R5786" t="s">
        <v>23</v>
      </c>
      <c r="S5786" s="4">
        <v>40997</v>
      </c>
      <c r="T5786" s="7">
        <f>S5786-E5786</f>
        <v>3</v>
      </c>
      <c r="U5786" t="s">
        <v>14211</v>
      </c>
      <c r="V5786" s="6" t="s">
        <v>14251</v>
      </c>
      <c r="W5786" t="s">
        <v>14266</v>
      </c>
      <c r="X5786" t="s">
        <v>14201</v>
      </c>
      <c r="Y5786" t="str">
        <f>VLOOKUP(R5786,Managers!$A:$B,2,)</f>
        <v>Bob Turner</v>
      </c>
      <c r="Z5786" s="11">
        <f>VLOOKUP(X5786,HourlyWages!$A:$B,2,0)</f>
        <v>53</v>
      </c>
      <c r="AA5786">
        <v>1</v>
      </c>
    </row>
    <row r="5787" spans="1:27" x14ac:dyDescent="0.3">
      <c r="A5787" t="b">
        <f>COUNTIF($C$1:C5787, C5787)&gt;1</f>
        <v>0</v>
      </c>
      <c r="B5787" t="b">
        <f>VLOOKUP(C5787,Sheet3!$A:$B,2,0) &gt; 1</f>
        <v>0</v>
      </c>
      <c r="C5787">
        <v>5786</v>
      </c>
      <c r="D5787">
        <v>41059</v>
      </c>
      <c r="E5787" s="4">
        <v>40435</v>
      </c>
      <c r="F5787">
        <v>26</v>
      </c>
      <c r="G5787" s="15">
        <f>I5787*F5787</f>
        <v>4160</v>
      </c>
      <c r="H5787" s="9">
        <v>0.08</v>
      </c>
      <c r="I5787" s="13">
        <f>VLOOKUP($U5787,Pricebook!$A:$D,4,0)</f>
        <v>160</v>
      </c>
      <c r="J5787" s="11">
        <f>G5787*(1-H5787)</f>
        <v>3827.2000000000003</v>
      </c>
      <c r="K5787" t="s">
        <v>736</v>
      </c>
      <c r="L5787" t="s">
        <v>400</v>
      </c>
      <c r="M5787" t="str">
        <f>VLOOKUP($L5787,Companies!$A:$G,7,)</f>
        <v>Industrial Specialties</v>
      </c>
      <c r="N5787" t="str">
        <f>VLOOKUP($L5787,Companies!$A:$G,6,)</f>
        <v>Health Care</v>
      </c>
      <c r="O5787" s="6" t="s">
        <v>2669</v>
      </c>
      <c r="P5787" s="6" t="s">
        <v>749</v>
      </c>
      <c r="Q5787" t="s">
        <v>358</v>
      </c>
      <c r="R5787" t="s">
        <v>16</v>
      </c>
      <c r="S5787" s="4">
        <v>40435</v>
      </c>
      <c r="T5787" s="7">
        <f>S5787-E5787</f>
        <v>0</v>
      </c>
      <c r="U5787" t="s">
        <v>14218</v>
      </c>
      <c r="V5787" s="6" t="s">
        <v>14257</v>
      </c>
      <c r="W5787" t="s">
        <v>14259</v>
      </c>
      <c r="X5787" t="s">
        <v>14190</v>
      </c>
      <c r="Y5787" t="str">
        <f>VLOOKUP(R5787,Managers!$A:$B,2,)</f>
        <v>Josh Martinez</v>
      </c>
      <c r="Z5787" s="11">
        <f>VLOOKUP(X5787,HourlyWages!$A:$B,2,0)</f>
        <v>67</v>
      </c>
      <c r="AA5787">
        <v>1</v>
      </c>
    </row>
    <row r="5788" spans="1:27" x14ac:dyDescent="0.3">
      <c r="A5788" t="b">
        <f>COUNTIF($C$1:C5788, C5788)&gt;1</f>
        <v>0</v>
      </c>
      <c r="B5788" t="b">
        <f>VLOOKUP(C5788,Sheet3!$A:$B,2,0) &gt; 1</f>
        <v>0</v>
      </c>
      <c r="C5788">
        <v>5787</v>
      </c>
      <c r="D5788">
        <v>41059</v>
      </c>
      <c r="E5788" s="4">
        <v>40435</v>
      </c>
      <c r="F5788">
        <v>45</v>
      </c>
      <c r="G5788" s="15">
        <f>I5788*F5788</f>
        <v>6750</v>
      </c>
      <c r="H5788" s="9">
        <v>0.09</v>
      </c>
      <c r="I5788" s="13">
        <f>VLOOKUP($U5788,Pricebook!$A:$D,4,0)</f>
        <v>150</v>
      </c>
      <c r="J5788" s="11">
        <f>G5788*(1-H5788)</f>
        <v>6142.5</v>
      </c>
      <c r="K5788" t="s">
        <v>736</v>
      </c>
      <c r="L5788" t="s">
        <v>400</v>
      </c>
      <c r="M5788" t="str">
        <f>VLOOKUP($L5788,Companies!$A:$G,7,)</f>
        <v>Industrial Specialties</v>
      </c>
      <c r="N5788" t="str">
        <f>VLOOKUP($L5788,Companies!$A:$G,6,)</f>
        <v>Health Care</v>
      </c>
      <c r="O5788" s="6" t="s">
        <v>2669</v>
      </c>
      <c r="P5788" s="6" t="s">
        <v>749</v>
      </c>
      <c r="Q5788" t="s">
        <v>358</v>
      </c>
      <c r="R5788" t="s">
        <v>16</v>
      </c>
      <c r="S5788" s="4">
        <v>40436</v>
      </c>
      <c r="T5788" s="7">
        <f>S5788-E5788</f>
        <v>1</v>
      </c>
      <c r="U5788" t="s">
        <v>14216</v>
      </c>
      <c r="V5788" s="6" t="s">
        <v>14251</v>
      </c>
      <c r="W5788" t="s">
        <v>14260</v>
      </c>
      <c r="X5788" t="s">
        <v>14190</v>
      </c>
      <c r="Y5788" t="str">
        <f>VLOOKUP(R5788,Managers!$A:$B,2,)</f>
        <v>Josh Martinez</v>
      </c>
      <c r="Z5788" s="11">
        <f>VLOOKUP(X5788,HourlyWages!$A:$B,2,0)</f>
        <v>67</v>
      </c>
      <c r="AA5788">
        <v>1</v>
      </c>
    </row>
    <row r="5789" spans="1:27" x14ac:dyDescent="0.3">
      <c r="A5789" t="b">
        <f>COUNTIF($C$1:C5789, C5789)&gt;1</f>
        <v>0</v>
      </c>
      <c r="B5789" t="b">
        <f>VLOOKUP(C5789,Sheet3!$A:$B,2,0) &gt; 1</f>
        <v>0</v>
      </c>
      <c r="C5789">
        <v>5788</v>
      </c>
      <c r="D5789">
        <v>41059</v>
      </c>
      <c r="E5789" s="4">
        <v>40435</v>
      </c>
      <c r="F5789">
        <v>21</v>
      </c>
      <c r="G5789" s="15">
        <f>I5789*F5789</f>
        <v>2520</v>
      </c>
      <c r="H5789" s="9">
        <v>0</v>
      </c>
      <c r="I5789" s="13">
        <f>VLOOKUP($U5789,Pricebook!$A:$D,4,0)</f>
        <v>120</v>
      </c>
      <c r="J5789" s="11">
        <f>G5789*(1-H5789)</f>
        <v>2520</v>
      </c>
      <c r="K5789" t="s">
        <v>736</v>
      </c>
      <c r="L5789" t="s">
        <v>400</v>
      </c>
      <c r="M5789" t="str">
        <f>VLOOKUP($L5789,Companies!$A:$G,7,)</f>
        <v>Industrial Specialties</v>
      </c>
      <c r="N5789" t="str">
        <f>VLOOKUP($L5789,Companies!$A:$G,6,)</f>
        <v>Health Care</v>
      </c>
      <c r="O5789" s="6" t="s">
        <v>2669</v>
      </c>
      <c r="P5789" s="6" t="s">
        <v>749</v>
      </c>
      <c r="Q5789" t="s">
        <v>358</v>
      </c>
      <c r="R5789" t="s">
        <v>16</v>
      </c>
      <c r="S5789" s="4">
        <v>40437</v>
      </c>
      <c r="T5789" s="7">
        <f>S5789-E5789</f>
        <v>2</v>
      </c>
      <c r="U5789" t="s">
        <v>14212</v>
      </c>
      <c r="V5789" s="6" t="s">
        <v>14254</v>
      </c>
      <c r="W5789" t="s">
        <v>14255</v>
      </c>
      <c r="X5789" t="s">
        <v>14192</v>
      </c>
      <c r="Y5789" t="str">
        <f>VLOOKUP(R5789,Managers!$A:$B,2,)</f>
        <v>Josh Martinez</v>
      </c>
      <c r="Z5789" s="11">
        <f>VLOOKUP(X5789,HourlyWages!$A:$B,2,0)</f>
        <v>75</v>
      </c>
      <c r="AA5789">
        <v>1</v>
      </c>
    </row>
    <row r="5790" spans="1:27" x14ac:dyDescent="0.3">
      <c r="A5790" t="b">
        <f>COUNTIF($C$1:C5790, C5790)&gt;1</f>
        <v>0</v>
      </c>
      <c r="B5790" t="b">
        <f>VLOOKUP(C5790,Sheet3!$A:$B,2,0) &gt; 1</f>
        <v>0</v>
      </c>
      <c r="C5790">
        <v>5789</v>
      </c>
      <c r="D5790">
        <v>41059</v>
      </c>
      <c r="E5790" s="4">
        <v>40435</v>
      </c>
      <c r="F5790">
        <v>45</v>
      </c>
      <c r="G5790" s="15">
        <f>I5790*F5790</f>
        <v>5625</v>
      </c>
      <c r="H5790" s="9">
        <v>0.04</v>
      </c>
      <c r="I5790" s="13">
        <f>VLOOKUP($U5790,Pricebook!$A:$D,4,0)</f>
        <v>125</v>
      </c>
      <c r="J5790" s="11">
        <f>G5790*(1-H5790)</f>
        <v>5400</v>
      </c>
      <c r="K5790" t="s">
        <v>736</v>
      </c>
      <c r="L5790" t="s">
        <v>400</v>
      </c>
      <c r="M5790" t="str">
        <f>VLOOKUP($L5790,Companies!$A:$G,7,)</f>
        <v>Industrial Specialties</v>
      </c>
      <c r="N5790" t="str">
        <f>VLOOKUP($L5790,Companies!$A:$G,6,)</f>
        <v>Health Care</v>
      </c>
      <c r="O5790" s="6" t="s">
        <v>2669</v>
      </c>
      <c r="P5790" s="6" t="s">
        <v>749</v>
      </c>
      <c r="Q5790" t="s">
        <v>358</v>
      </c>
      <c r="R5790" t="s">
        <v>16</v>
      </c>
      <c r="S5790" s="4">
        <v>40436</v>
      </c>
      <c r="T5790" s="7">
        <f>S5790-E5790</f>
        <v>1</v>
      </c>
      <c r="U5790" t="s">
        <v>14209</v>
      </c>
      <c r="V5790" s="6" t="s">
        <v>14251</v>
      </c>
      <c r="W5790" t="s">
        <v>14252</v>
      </c>
      <c r="X5790" t="s">
        <v>14189</v>
      </c>
      <c r="Y5790" t="str">
        <f>VLOOKUP(R5790,Managers!$A:$B,2,)</f>
        <v>Josh Martinez</v>
      </c>
      <c r="Z5790" s="11">
        <f>VLOOKUP(X5790,HourlyWages!$A:$B,2,0)</f>
        <v>62</v>
      </c>
      <c r="AA5790">
        <v>1</v>
      </c>
    </row>
    <row r="5791" spans="1:27" x14ac:dyDescent="0.3">
      <c r="A5791" t="b">
        <f>COUNTIF($C$1:C5791, C5791)&gt;1</f>
        <v>0</v>
      </c>
      <c r="B5791" t="b">
        <f>VLOOKUP(C5791,Sheet3!$A:$B,2,0) &gt; 1</f>
        <v>0</v>
      </c>
      <c r="C5791">
        <v>5790</v>
      </c>
      <c r="D5791">
        <v>41063</v>
      </c>
      <c r="E5791" s="4">
        <v>41234</v>
      </c>
      <c r="F5791">
        <v>22</v>
      </c>
      <c r="G5791" s="15">
        <f>I5791*F5791</f>
        <v>2640</v>
      </c>
      <c r="H5791" s="9">
        <v>0.01</v>
      </c>
      <c r="I5791" s="13">
        <f>VLOOKUP($U5791,Pricebook!$A:$D,4,0)</f>
        <v>120</v>
      </c>
      <c r="J5791" s="11">
        <f>G5791*(1-H5791)</f>
        <v>2613.6</v>
      </c>
      <c r="K5791" t="s">
        <v>262</v>
      </c>
      <c r="L5791" t="s">
        <v>13</v>
      </c>
      <c r="M5791" t="str">
        <f>VLOOKUP($L5791,Companies!$A:$G,7,)</f>
        <v>Computer Software: Prepackaged Software</v>
      </c>
      <c r="N5791" t="str">
        <f>VLOOKUP($L5791,Companies!$A:$G,6,)</f>
        <v>Technology</v>
      </c>
      <c r="O5791" s="6" t="s">
        <v>1840</v>
      </c>
      <c r="P5791" s="6">
        <v>60185</v>
      </c>
      <c r="Q5791" t="s">
        <v>15</v>
      </c>
      <c r="R5791" t="s">
        <v>16</v>
      </c>
      <c r="S5791" s="4">
        <v>41236</v>
      </c>
      <c r="T5791" s="7">
        <f>S5791-E5791</f>
        <v>2</v>
      </c>
      <c r="U5791" t="s">
        <v>14212</v>
      </c>
      <c r="V5791" s="6" t="s">
        <v>14251</v>
      </c>
      <c r="W5791" t="s">
        <v>14263</v>
      </c>
      <c r="X5791" t="s">
        <v>14195</v>
      </c>
      <c r="Y5791" t="str">
        <f>VLOOKUP(R5791,Managers!$A:$B,2,)</f>
        <v>Josh Martinez</v>
      </c>
      <c r="Z5791" s="11">
        <f>VLOOKUP(X5791,HourlyWages!$A:$B,2,0)</f>
        <v>52</v>
      </c>
      <c r="AA5791">
        <v>1</v>
      </c>
    </row>
    <row r="5792" spans="1:27" x14ac:dyDescent="0.3">
      <c r="A5792" t="b">
        <f>COUNTIF($C$1:C5792, C5792)&gt;1</f>
        <v>0</v>
      </c>
      <c r="B5792" t="b">
        <f>VLOOKUP(C5792,Sheet3!$A:$B,2,0) &gt; 1</f>
        <v>0</v>
      </c>
      <c r="C5792">
        <v>5791</v>
      </c>
      <c r="D5792">
        <v>41063</v>
      </c>
      <c r="E5792" s="4">
        <v>41234</v>
      </c>
      <c r="F5792">
        <v>10</v>
      </c>
      <c r="G5792" s="15">
        <f>I5792*F5792</f>
        <v>1500</v>
      </c>
      <c r="H5792" s="9">
        <v>0.04</v>
      </c>
      <c r="I5792" s="13">
        <f>VLOOKUP($U5792,Pricebook!$A:$D,4,0)</f>
        <v>150</v>
      </c>
      <c r="J5792" s="11">
        <f>G5792*(1-H5792)</f>
        <v>1440</v>
      </c>
      <c r="K5792" t="s">
        <v>262</v>
      </c>
      <c r="L5792" t="s">
        <v>13</v>
      </c>
      <c r="M5792" t="str">
        <f>VLOOKUP($L5792,Companies!$A:$G,7,)</f>
        <v>Computer Software: Prepackaged Software</v>
      </c>
      <c r="N5792" t="str">
        <f>VLOOKUP($L5792,Companies!$A:$G,6,)</f>
        <v>Technology</v>
      </c>
      <c r="O5792" s="6" t="s">
        <v>1840</v>
      </c>
      <c r="P5792" s="6">
        <v>60185</v>
      </c>
      <c r="Q5792" t="s">
        <v>15</v>
      </c>
      <c r="R5792" t="s">
        <v>16</v>
      </c>
      <c r="S5792" s="4">
        <v>41241</v>
      </c>
      <c r="T5792" s="7">
        <f>S5792-E5792</f>
        <v>7</v>
      </c>
      <c r="U5792" t="s">
        <v>14210</v>
      </c>
      <c r="V5792" s="6" t="s">
        <v>14257</v>
      </c>
      <c r="W5792" t="s">
        <v>14258</v>
      </c>
      <c r="X5792" t="s">
        <v>14186</v>
      </c>
      <c r="Y5792" t="str">
        <f>VLOOKUP(R5792,Managers!$A:$B,2,)</f>
        <v>Josh Martinez</v>
      </c>
      <c r="Z5792" s="11">
        <f>VLOOKUP(X5792,HourlyWages!$A:$B,2,0)</f>
        <v>67</v>
      </c>
      <c r="AA5792">
        <v>1</v>
      </c>
    </row>
    <row r="5793" spans="1:27" x14ac:dyDescent="0.3">
      <c r="A5793" t="b">
        <f>COUNTIF($C$1:C5793, C5793)&gt;1</f>
        <v>0</v>
      </c>
      <c r="B5793" t="b">
        <f>VLOOKUP(C5793,Sheet3!$A:$B,2,0) &gt; 1</f>
        <v>0</v>
      </c>
      <c r="C5793">
        <v>5792</v>
      </c>
      <c r="D5793">
        <v>41063</v>
      </c>
      <c r="E5793" s="4">
        <v>41234</v>
      </c>
      <c r="F5793">
        <v>26</v>
      </c>
      <c r="G5793" s="15">
        <f>I5793*F5793</f>
        <v>3900</v>
      </c>
      <c r="H5793" s="9">
        <v>0.06</v>
      </c>
      <c r="I5793" s="13">
        <f>VLOOKUP($U5793,Pricebook!$A:$D,4,0)</f>
        <v>150</v>
      </c>
      <c r="J5793" s="11">
        <f>G5793*(1-H5793)</f>
        <v>3666</v>
      </c>
      <c r="K5793" t="s">
        <v>262</v>
      </c>
      <c r="L5793" t="s">
        <v>13</v>
      </c>
      <c r="M5793" t="str">
        <f>VLOOKUP($L5793,Companies!$A:$G,7,)</f>
        <v>Computer Software: Prepackaged Software</v>
      </c>
      <c r="N5793" t="str">
        <f>VLOOKUP($L5793,Companies!$A:$G,6,)</f>
        <v>Technology</v>
      </c>
      <c r="O5793" s="6" t="s">
        <v>1840</v>
      </c>
      <c r="P5793" s="6">
        <v>60185</v>
      </c>
      <c r="Q5793" t="s">
        <v>15</v>
      </c>
      <c r="R5793" t="s">
        <v>16</v>
      </c>
      <c r="S5793" s="4">
        <v>41241</v>
      </c>
      <c r="T5793" s="7">
        <f>S5793-E5793</f>
        <v>7</v>
      </c>
      <c r="U5793" t="s">
        <v>14210</v>
      </c>
      <c r="V5793" s="6" t="s">
        <v>14251</v>
      </c>
      <c r="W5793" t="s">
        <v>14268</v>
      </c>
      <c r="X5793" t="s">
        <v>14199</v>
      </c>
      <c r="Y5793" t="str">
        <f>VLOOKUP(R5793,Managers!$A:$B,2,)</f>
        <v>Josh Martinez</v>
      </c>
      <c r="Z5793" s="11">
        <f>VLOOKUP(X5793,HourlyWages!$A:$B,2,0)</f>
        <v>68</v>
      </c>
      <c r="AA5793">
        <v>1</v>
      </c>
    </row>
    <row r="5794" spans="1:27" x14ac:dyDescent="0.3">
      <c r="A5794" t="b">
        <f>COUNTIF($C$1:C5794, C5794)&gt;1</f>
        <v>0</v>
      </c>
      <c r="B5794" t="b">
        <f>VLOOKUP(C5794,Sheet3!$A:$B,2,0) &gt; 1</f>
        <v>0</v>
      </c>
      <c r="C5794">
        <v>5793</v>
      </c>
      <c r="D5794">
        <v>41091</v>
      </c>
      <c r="E5794" s="4">
        <v>39957</v>
      </c>
      <c r="F5794">
        <v>32</v>
      </c>
      <c r="G5794" s="15">
        <f>I5794*F5794</f>
        <v>4000</v>
      </c>
      <c r="H5794" s="9">
        <v>0.1</v>
      </c>
      <c r="I5794" s="13">
        <f>VLOOKUP($U5794,Pricebook!$A:$D,4,0)</f>
        <v>125</v>
      </c>
      <c r="J5794" s="11">
        <f>G5794*(1-H5794)</f>
        <v>3600</v>
      </c>
      <c r="K5794" t="s">
        <v>405</v>
      </c>
      <c r="L5794" t="s">
        <v>406</v>
      </c>
      <c r="M5794" t="str">
        <f>VLOOKUP($L5794,Companies!$A:$G,7,)</f>
        <v>Air Freight/Delivery Services</v>
      </c>
      <c r="N5794" t="str">
        <f>VLOOKUP($L5794,Companies!$A:$G,6,)</f>
        <v>Transportation</v>
      </c>
      <c r="O5794" s="6" t="s">
        <v>2615</v>
      </c>
      <c r="P5794" s="6">
        <v>96150</v>
      </c>
      <c r="Q5794" t="s">
        <v>114</v>
      </c>
      <c r="R5794" t="s">
        <v>23</v>
      </c>
      <c r="S5794" s="4">
        <v>39958</v>
      </c>
      <c r="T5794" s="7">
        <f>S5794-E5794</f>
        <v>1</v>
      </c>
      <c r="U5794" t="s">
        <v>14221</v>
      </c>
      <c r="V5794" s="6" t="s">
        <v>14251</v>
      </c>
      <c r="W5794" t="s">
        <v>14260</v>
      </c>
      <c r="X5794" t="s">
        <v>14202</v>
      </c>
      <c r="Y5794" t="str">
        <f>VLOOKUP(R5794,Managers!$A:$B,2,)</f>
        <v>Bob Turner</v>
      </c>
      <c r="Z5794" s="11">
        <f>VLOOKUP(X5794,HourlyWages!$A:$B,2,0)</f>
        <v>71</v>
      </c>
      <c r="AA5794">
        <v>1</v>
      </c>
    </row>
    <row r="5795" spans="1:27" x14ac:dyDescent="0.3">
      <c r="A5795" t="b">
        <f>COUNTIF($C$1:C5795, C5795)&gt;1</f>
        <v>0</v>
      </c>
      <c r="B5795" t="b">
        <f>VLOOKUP(C5795,Sheet3!$A:$B,2,0) &gt; 1</f>
        <v>0</v>
      </c>
      <c r="C5795">
        <v>5794</v>
      </c>
      <c r="D5795">
        <v>41094</v>
      </c>
      <c r="E5795" s="4">
        <v>39819</v>
      </c>
      <c r="F5795">
        <v>46</v>
      </c>
      <c r="G5795" s="15">
        <f>I5795*F5795</f>
        <v>5060</v>
      </c>
      <c r="H5795" s="9">
        <v>0.09</v>
      </c>
      <c r="I5795" s="13">
        <f>VLOOKUP($U5795,Pricebook!$A:$D,4,0)</f>
        <v>110</v>
      </c>
      <c r="J5795" s="11">
        <f>G5795*(1-H5795)</f>
        <v>4604.6000000000004</v>
      </c>
      <c r="K5795" t="s">
        <v>504</v>
      </c>
      <c r="L5795" t="s">
        <v>203</v>
      </c>
      <c r="M5795" t="str">
        <f>VLOOKUP($L5795,Companies!$A:$G,7,)</f>
        <v>Catalog/Specialty Distribution</v>
      </c>
      <c r="N5795" t="str">
        <f>VLOOKUP($L5795,Companies!$A:$G,6,)</f>
        <v>Consumer Services</v>
      </c>
      <c r="O5795" s="6" t="s">
        <v>505</v>
      </c>
      <c r="P5795" s="6" t="s">
        <v>506</v>
      </c>
      <c r="Q5795" t="s">
        <v>368</v>
      </c>
      <c r="R5795" t="s">
        <v>34</v>
      </c>
      <c r="S5795" s="4">
        <v>39821</v>
      </c>
      <c r="T5795" s="7">
        <f>S5795-E5795</f>
        <v>2</v>
      </c>
      <c r="U5795" t="s">
        <v>14215</v>
      </c>
      <c r="V5795" s="6" t="s">
        <v>14251</v>
      </c>
      <c r="W5795" t="s">
        <v>14263</v>
      </c>
      <c r="X5795" t="s">
        <v>14189</v>
      </c>
      <c r="Y5795" t="str">
        <f>VLOOKUP(R5795,Managers!$A:$B,2,)</f>
        <v>Frank Mitchell</v>
      </c>
      <c r="Z5795" s="11">
        <f>VLOOKUP(X5795,HourlyWages!$A:$B,2,0)</f>
        <v>62</v>
      </c>
      <c r="AA5795">
        <v>1</v>
      </c>
    </row>
    <row r="5796" spans="1:27" x14ac:dyDescent="0.3">
      <c r="A5796" t="b">
        <f>COUNTIF($C$1:C5796, C5796)&gt;1</f>
        <v>0</v>
      </c>
      <c r="B5796" t="b">
        <f>VLOOKUP(C5796,Sheet3!$A:$B,2,0) &gt; 1</f>
        <v>0</v>
      </c>
      <c r="C5796">
        <v>5795</v>
      </c>
      <c r="D5796">
        <v>41094</v>
      </c>
      <c r="E5796" s="4">
        <v>39819</v>
      </c>
      <c r="F5796">
        <v>6</v>
      </c>
      <c r="G5796" s="15">
        <f>I5796*F5796</f>
        <v>1200</v>
      </c>
      <c r="H5796" s="9">
        <v>0.05</v>
      </c>
      <c r="I5796" s="13">
        <f>VLOOKUP($U5796,Pricebook!$A:$D,4,0)</f>
        <v>200</v>
      </c>
      <c r="J5796" s="11">
        <f>G5796*(1-H5796)</f>
        <v>1140</v>
      </c>
      <c r="K5796" t="s">
        <v>504</v>
      </c>
      <c r="L5796" t="s">
        <v>203</v>
      </c>
      <c r="M5796" t="str">
        <f>VLOOKUP($L5796,Companies!$A:$G,7,)</f>
        <v>Catalog/Specialty Distribution</v>
      </c>
      <c r="N5796" t="str">
        <f>VLOOKUP($L5796,Companies!$A:$G,6,)</f>
        <v>Consumer Services</v>
      </c>
      <c r="O5796" s="6" t="s">
        <v>505</v>
      </c>
      <c r="P5796" s="6" t="s">
        <v>506</v>
      </c>
      <c r="Q5796" t="s">
        <v>368</v>
      </c>
      <c r="R5796" t="s">
        <v>34</v>
      </c>
      <c r="S5796" s="4">
        <v>39823</v>
      </c>
      <c r="T5796" s="7">
        <f>S5796-E5796</f>
        <v>4</v>
      </c>
      <c r="U5796" t="s">
        <v>14206</v>
      </c>
      <c r="V5796" s="6" t="s">
        <v>14251</v>
      </c>
      <c r="W5796" t="s">
        <v>14263</v>
      </c>
      <c r="X5796" t="s">
        <v>14201</v>
      </c>
      <c r="Y5796" t="str">
        <f>VLOOKUP(R5796,Managers!$A:$B,2,)</f>
        <v>Frank Mitchell</v>
      </c>
      <c r="Z5796" s="11">
        <f>VLOOKUP(X5796,HourlyWages!$A:$B,2,0)</f>
        <v>53</v>
      </c>
      <c r="AA5796">
        <v>1</v>
      </c>
    </row>
    <row r="5797" spans="1:27" x14ac:dyDescent="0.3">
      <c r="A5797" t="b">
        <f>COUNTIF($C$1:C5797, C5797)&gt;1</f>
        <v>0</v>
      </c>
      <c r="B5797" t="b">
        <f>VLOOKUP(C5797,Sheet3!$A:$B,2,0) &gt; 1</f>
        <v>0</v>
      </c>
      <c r="C5797">
        <v>5796</v>
      </c>
      <c r="D5797">
        <v>41120</v>
      </c>
      <c r="E5797" s="4">
        <v>41097</v>
      </c>
      <c r="F5797">
        <v>35</v>
      </c>
      <c r="G5797" s="15">
        <f>I5797*F5797</f>
        <v>4375</v>
      </c>
      <c r="H5797" s="9">
        <v>0.09</v>
      </c>
      <c r="I5797" s="13">
        <f>VLOOKUP($U5797,Pricebook!$A:$D,4,0)</f>
        <v>125</v>
      </c>
      <c r="J5797" s="11">
        <f>G5797*(1-H5797)</f>
        <v>3981.25</v>
      </c>
      <c r="K5797" t="s">
        <v>1300</v>
      </c>
      <c r="L5797" t="s">
        <v>269</v>
      </c>
      <c r="M5797" t="str">
        <f>VLOOKUP($L5797,Companies!$A:$G,7,)</f>
        <v>Electronic Components</v>
      </c>
      <c r="N5797" t="str">
        <f>VLOOKUP($L5797,Companies!$A:$G,6,)</f>
        <v>Technology</v>
      </c>
      <c r="O5797" s="6" t="s">
        <v>2576</v>
      </c>
      <c r="P5797" s="6">
        <v>77520</v>
      </c>
      <c r="Q5797" t="s">
        <v>48</v>
      </c>
      <c r="R5797" t="s">
        <v>16</v>
      </c>
      <c r="S5797" s="4">
        <v>41099</v>
      </c>
      <c r="T5797" s="7">
        <f>S5797-E5797</f>
        <v>2</v>
      </c>
      <c r="U5797" t="s">
        <v>14221</v>
      </c>
      <c r="V5797" s="6" t="s">
        <v>14251</v>
      </c>
      <c r="W5797" t="s">
        <v>14266</v>
      </c>
      <c r="X5797" t="s">
        <v>14187</v>
      </c>
      <c r="Y5797" t="str">
        <f>VLOOKUP(R5797,Managers!$A:$B,2,)</f>
        <v>Josh Martinez</v>
      </c>
      <c r="Z5797" s="11">
        <f>VLOOKUP(X5797,HourlyWages!$A:$B,2,0)</f>
        <v>45</v>
      </c>
      <c r="AA5797">
        <v>1</v>
      </c>
    </row>
    <row r="5798" spans="1:27" x14ac:dyDescent="0.3">
      <c r="A5798" t="b">
        <f>COUNTIF($C$1:C5798, C5798)&gt;1</f>
        <v>0</v>
      </c>
      <c r="B5798" t="b">
        <f>VLOOKUP(C5798,Sheet3!$A:$B,2,0) &gt; 1</f>
        <v>0</v>
      </c>
      <c r="C5798">
        <v>5797</v>
      </c>
      <c r="D5798">
        <v>41120</v>
      </c>
      <c r="E5798" s="4">
        <v>41097</v>
      </c>
      <c r="F5798">
        <v>13</v>
      </c>
      <c r="G5798" s="15">
        <f>I5798*F5798</f>
        <v>1625</v>
      </c>
      <c r="H5798" s="9">
        <v>0.02</v>
      </c>
      <c r="I5798" s="13">
        <f>VLOOKUP($U5798,Pricebook!$A:$D,4,0)</f>
        <v>125</v>
      </c>
      <c r="J5798" s="11">
        <f>G5798*(1-H5798)</f>
        <v>1592.5</v>
      </c>
      <c r="K5798" t="s">
        <v>1300</v>
      </c>
      <c r="L5798" t="s">
        <v>269</v>
      </c>
      <c r="M5798" t="str">
        <f>VLOOKUP($L5798,Companies!$A:$G,7,)</f>
        <v>Electronic Components</v>
      </c>
      <c r="N5798" t="str">
        <f>VLOOKUP($L5798,Companies!$A:$G,6,)</f>
        <v>Technology</v>
      </c>
      <c r="O5798" s="6" t="s">
        <v>2576</v>
      </c>
      <c r="P5798" s="6">
        <v>77520</v>
      </c>
      <c r="Q5798" t="s">
        <v>48</v>
      </c>
      <c r="R5798" t="s">
        <v>16</v>
      </c>
      <c r="S5798" s="4">
        <v>41099</v>
      </c>
      <c r="T5798" s="7">
        <f>S5798-E5798</f>
        <v>2</v>
      </c>
      <c r="U5798" t="s">
        <v>14208</v>
      </c>
      <c r="V5798" s="6" t="s">
        <v>14254</v>
      </c>
      <c r="W5798" t="s">
        <v>14256</v>
      </c>
      <c r="X5798" t="s">
        <v>14191</v>
      </c>
      <c r="Y5798" t="str">
        <f>VLOOKUP(R5798,Managers!$A:$B,2,)</f>
        <v>Josh Martinez</v>
      </c>
      <c r="Z5798" s="11">
        <f>VLOOKUP(X5798,HourlyWages!$A:$B,2,0)</f>
        <v>60</v>
      </c>
      <c r="AA5798">
        <v>1</v>
      </c>
    </row>
    <row r="5799" spans="1:27" x14ac:dyDescent="0.3">
      <c r="A5799" t="b">
        <f>COUNTIF($C$1:C5799, C5799)&gt;1</f>
        <v>0</v>
      </c>
      <c r="B5799" t="b">
        <f>VLOOKUP(C5799,Sheet3!$A:$B,2,0) &gt; 1</f>
        <v>0</v>
      </c>
      <c r="C5799">
        <v>5798</v>
      </c>
      <c r="D5799">
        <v>41122</v>
      </c>
      <c r="E5799" s="4">
        <v>40230</v>
      </c>
      <c r="F5799">
        <v>29</v>
      </c>
      <c r="G5799" s="15">
        <f>I5799*F5799</f>
        <v>3625</v>
      </c>
      <c r="H5799" s="9">
        <v>0.06</v>
      </c>
      <c r="I5799" s="13">
        <f>VLOOKUP($U5799,Pricebook!$A:$D,4,0)</f>
        <v>125</v>
      </c>
      <c r="J5799" s="11">
        <f>G5799*(1-H5799)</f>
        <v>3407.5</v>
      </c>
      <c r="K5799" t="s">
        <v>1300</v>
      </c>
      <c r="L5799" t="s">
        <v>269</v>
      </c>
      <c r="M5799" t="str">
        <f>VLOOKUP($L5799,Companies!$A:$G,7,)</f>
        <v>Electronic Components</v>
      </c>
      <c r="N5799" t="str">
        <f>VLOOKUP($L5799,Companies!$A:$G,6,)</f>
        <v>Technology</v>
      </c>
      <c r="O5799" s="6" t="s">
        <v>2704</v>
      </c>
      <c r="P5799" s="6">
        <v>77705</v>
      </c>
      <c r="Q5799" t="s">
        <v>48</v>
      </c>
      <c r="R5799" t="s">
        <v>16</v>
      </c>
      <c r="S5799" s="4">
        <v>40232</v>
      </c>
      <c r="T5799" s="7">
        <f>S5799-E5799</f>
        <v>2</v>
      </c>
      <c r="U5799" t="s">
        <v>14208</v>
      </c>
      <c r="V5799" s="6" t="s">
        <v>14251</v>
      </c>
      <c r="W5799" t="s">
        <v>14263</v>
      </c>
      <c r="X5799" t="s">
        <v>14196</v>
      </c>
      <c r="Y5799" t="str">
        <f>VLOOKUP(R5799,Managers!$A:$B,2,)</f>
        <v>Josh Martinez</v>
      </c>
      <c r="Z5799" s="11">
        <f>VLOOKUP(X5799,HourlyWages!$A:$B,2,0)</f>
        <v>58</v>
      </c>
      <c r="AA5799">
        <v>1</v>
      </c>
    </row>
    <row r="5800" spans="1:27" x14ac:dyDescent="0.3">
      <c r="A5800" t="b">
        <f>COUNTIF($C$1:C5800, C5800)&gt;1</f>
        <v>0</v>
      </c>
      <c r="B5800" t="b">
        <f>VLOOKUP(C5800,Sheet3!$A:$B,2,0) &gt; 1</f>
        <v>0</v>
      </c>
      <c r="C5800">
        <v>5799</v>
      </c>
      <c r="D5800">
        <v>41123</v>
      </c>
      <c r="E5800" s="4">
        <v>40518</v>
      </c>
      <c r="F5800">
        <v>27</v>
      </c>
      <c r="G5800" s="15">
        <f>I5800*F5800</f>
        <v>2970</v>
      </c>
      <c r="H5800" s="9">
        <v>0.04</v>
      </c>
      <c r="I5800" s="13">
        <f>VLOOKUP($U5800,Pricebook!$A:$D,4,0)</f>
        <v>110</v>
      </c>
      <c r="J5800" s="11">
        <f>G5800*(1-H5800)</f>
        <v>2851.2</v>
      </c>
      <c r="K5800" t="s">
        <v>179</v>
      </c>
      <c r="L5800" t="s">
        <v>180</v>
      </c>
      <c r="M5800" t="str">
        <f>VLOOKUP($L5800,Companies!$A:$G,7,)</f>
        <v>Semiconductors</v>
      </c>
      <c r="N5800" t="str">
        <f>VLOOKUP($L5800,Companies!$A:$G,6,)</f>
        <v>Technology</v>
      </c>
      <c r="O5800" s="6" t="s">
        <v>478</v>
      </c>
      <c r="P5800" s="6">
        <v>84074</v>
      </c>
      <c r="Q5800" t="s">
        <v>201</v>
      </c>
      <c r="R5800" t="s">
        <v>23</v>
      </c>
      <c r="S5800" s="4">
        <v>40523</v>
      </c>
      <c r="T5800" s="7">
        <f>S5800-E5800</f>
        <v>5</v>
      </c>
      <c r="U5800" t="s">
        <v>14215</v>
      </c>
      <c r="V5800" s="6" t="s">
        <v>14251</v>
      </c>
      <c r="W5800" t="s">
        <v>14252</v>
      </c>
      <c r="X5800" t="s">
        <v>14194</v>
      </c>
      <c r="Y5800" t="str">
        <f>VLOOKUP(R5800,Managers!$A:$B,2,)</f>
        <v>Bob Turner</v>
      </c>
      <c r="Z5800" s="11">
        <f>VLOOKUP(X5800,HourlyWages!$A:$B,2,0)</f>
        <v>71</v>
      </c>
      <c r="AA5800">
        <v>1</v>
      </c>
    </row>
    <row r="5801" spans="1:27" x14ac:dyDescent="0.3">
      <c r="A5801" t="b">
        <f>COUNTIF($C$1:C5801, C5801)&gt;1</f>
        <v>0</v>
      </c>
      <c r="B5801" t="b">
        <f>VLOOKUP(C5801,Sheet3!$A:$B,2,0) &gt; 1</f>
        <v>0</v>
      </c>
      <c r="C5801">
        <v>5800</v>
      </c>
      <c r="D5801">
        <v>41152</v>
      </c>
      <c r="E5801" s="4">
        <v>40789</v>
      </c>
      <c r="F5801">
        <v>49</v>
      </c>
      <c r="G5801" s="15">
        <f>I5801*F5801</f>
        <v>8330</v>
      </c>
      <c r="H5801" s="9">
        <v>0.03</v>
      </c>
      <c r="I5801" s="13">
        <f>VLOOKUP($U5801,Pricebook!$A:$D,4,0)</f>
        <v>170</v>
      </c>
      <c r="J5801" s="11">
        <f>G5801*(1-H5801)</f>
        <v>8080.0999999999995</v>
      </c>
      <c r="K5801" t="s">
        <v>1801</v>
      </c>
      <c r="L5801" t="s">
        <v>303</v>
      </c>
      <c r="M5801" t="str">
        <f>VLOOKUP($L5801,Companies!$A:$G,7,)</f>
        <v>Semiconductors</v>
      </c>
      <c r="N5801" t="str">
        <f>VLOOKUP($L5801,Companies!$A:$G,6,)</f>
        <v>Technology</v>
      </c>
      <c r="O5801" s="6" t="s">
        <v>2620</v>
      </c>
      <c r="P5801" s="6">
        <v>94583</v>
      </c>
      <c r="Q5801" t="s">
        <v>114</v>
      </c>
      <c r="R5801" t="s">
        <v>23</v>
      </c>
      <c r="S5801" s="4">
        <v>40790</v>
      </c>
      <c r="T5801" s="7">
        <f>S5801-E5801</f>
        <v>1</v>
      </c>
      <c r="U5801" t="s">
        <v>14219</v>
      </c>
      <c r="V5801" s="6" t="s">
        <v>14257</v>
      </c>
      <c r="W5801" t="s">
        <v>14259</v>
      </c>
      <c r="X5801" t="s">
        <v>14201</v>
      </c>
      <c r="Y5801" t="str">
        <f>VLOOKUP(R5801,Managers!$A:$B,2,)</f>
        <v>Bob Turner</v>
      </c>
      <c r="Z5801" s="11">
        <f>VLOOKUP(X5801,HourlyWages!$A:$B,2,0)</f>
        <v>53</v>
      </c>
      <c r="AA5801">
        <v>1</v>
      </c>
    </row>
    <row r="5802" spans="1:27" x14ac:dyDescent="0.3">
      <c r="A5802" t="b">
        <f>COUNTIF($C$1:C5802, C5802)&gt;1</f>
        <v>0</v>
      </c>
      <c r="B5802" t="b">
        <f>VLOOKUP(C5802,Sheet3!$A:$B,2,0) &gt; 1</f>
        <v>0</v>
      </c>
      <c r="C5802">
        <v>5801</v>
      </c>
      <c r="D5802">
        <v>41152</v>
      </c>
      <c r="E5802" s="4">
        <v>40789</v>
      </c>
      <c r="F5802">
        <v>29</v>
      </c>
      <c r="G5802" s="15">
        <f>I5802*F5802</f>
        <v>4640</v>
      </c>
      <c r="H5802" s="9">
        <v>0.1</v>
      </c>
      <c r="I5802" s="13">
        <f>VLOOKUP($U5802,Pricebook!$A:$D,4,0)</f>
        <v>160</v>
      </c>
      <c r="J5802" s="11">
        <f>G5802*(1-H5802)</f>
        <v>4176</v>
      </c>
      <c r="K5802" t="s">
        <v>1801</v>
      </c>
      <c r="L5802" t="s">
        <v>303</v>
      </c>
      <c r="M5802" t="str">
        <f>VLOOKUP($L5802,Companies!$A:$G,7,)</f>
        <v>Semiconductors</v>
      </c>
      <c r="N5802" t="str">
        <f>VLOOKUP($L5802,Companies!$A:$G,6,)</f>
        <v>Technology</v>
      </c>
      <c r="O5802" s="6" t="s">
        <v>2620</v>
      </c>
      <c r="P5802" s="6">
        <v>94583</v>
      </c>
      <c r="Q5802" t="s">
        <v>114</v>
      </c>
      <c r="R5802" t="s">
        <v>23</v>
      </c>
      <c r="S5802" s="4">
        <v>40791</v>
      </c>
      <c r="T5802" s="7">
        <f>S5802-E5802</f>
        <v>2</v>
      </c>
      <c r="U5802" t="s">
        <v>14218</v>
      </c>
      <c r="V5802" s="6" t="s">
        <v>14254</v>
      </c>
      <c r="W5802" t="s">
        <v>14255</v>
      </c>
      <c r="X5802" t="s">
        <v>14192</v>
      </c>
      <c r="Y5802" t="str">
        <f>VLOOKUP(R5802,Managers!$A:$B,2,)</f>
        <v>Bob Turner</v>
      </c>
      <c r="Z5802" s="11">
        <f>VLOOKUP(X5802,HourlyWages!$A:$B,2,0)</f>
        <v>75</v>
      </c>
      <c r="AA5802">
        <v>1</v>
      </c>
    </row>
    <row r="5803" spans="1:27" x14ac:dyDescent="0.3">
      <c r="A5803" t="b">
        <f>COUNTIF($C$1:C5803, C5803)&gt;1</f>
        <v>0</v>
      </c>
      <c r="B5803" t="b">
        <f>VLOOKUP(C5803,Sheet3!$A:$B,2,0) &gt; 1</f>
        <v>0</v>
      </c>
      <c r="C5803">
        <v>5802</v>
      </c>
      <c r="D5803">
        <v>41153</v>
      </c>
      <c r="E5803" s="4">
        <v>39874</v>
      </c>
      <c r="F5803">
        <v>29</v>
      </c>
      <c r="G5803" s="15">
        <f>I5803*F5803</f>
        <v>4350</v>
      </c>
      <c r="H5803" s="9">
        <v>0.1</v>
      </c>
      <c r="I5803" s="13">
        <f>VLOOKUP($U5803,Pricebook!$A:$D,4,0)</f>
        <v>150</v>
      </c>
      <c r="J5803" s="11">
        <f>G5803*(1-H5803)</f>
        <v>3915</v>
      </c>
      <c r="K5803" t="s">
        <v>690</v>
      </c>
      <c r="L5803" t="s">
        <v>58</v>
      </c>
      <c r="M5803" t="str">
        <f>VLOOKUP($L5803,Companies!$A:$G,7,)</f>
        <v>Biotechnology: Biological Products (No Diagnostic Substances)</v>
      </c>
      <c r="N5803" t="str">
        <f>VLOOKUP($L5803,Companies!$A:$G,6,)</f>
        <v>Health Care</v>
      </c>
      <c r="O5803" s="6" t="s">
        <v>2053</v>
      </c>
      <c r="P5803" s="6">
        <v>60107</v>
      </c>
      <c r="Q5803" t="s">
        <v>15</v>
      </c>
      <c r="R5803" t="s">
        <v>16</v>
      </c>
      <c r="S5803" s="4">
        <v>39875</v>
      </c>
      <c r="T5803" s="7">
        <f>S5803-E5803</f>
        <v>1</v>
      </c>
      <c r="U5803" t="s">
        <v>14211</v>
      </c>
      <c r="V5803" s="6" t="s">
        <v>14254</v>
      </c>
      <c r="W5803" t="s">
        <v>14255</v>
      </c>
      <c r="X5803" t="s">
        <v>14196</v>
      </c>
      <c r="Y5803" t="str">
        <f>VLOOKUP(R5803,Managers!$A:$B,2,)</f>
        <v>Josh Martinez</v>
      </c>
      <c r="Z5803" s="11">
        <f>VLOOKUP(X5803,HourlyWages!$A:$B,2,0)</f>
        <v>58</v>
      </c>
      <c r="AA5803">
        <v>1</v>
      </c>
    </row>
    <row r="5804" spans="1:27" x14ac:dyDescent="0.3">
      <c r="A5804" t="b">
        <f>COUNTIF($C$1:C5804, C5804)&gt;1</f>
        <v>0</v>
      </c>
      <c r="B5804" t="b">
        <f>VLOOKUP(C5804,Sheet3!$A:$B,2,0) &gt; 1</f>
        <v>0</v>
      </c>
      <c r="C5804">
        <v>5803</v>
      </c>
      <c r="D5804">
        <v>41154</v>
      </c>
      <c r="E5804" s="4">
        <v>39933</v>
      </c>
      <c r="F5804">
        <v>43</v>
      </c>
      <c r="G5804" s="15">
        <f>I5804*F5804</f>
        <v>5160</v>
      </c>
      <c r="H5804" s="9">
        <v>0.02</v>
      </c>
      <c r="I5804" s="13">
        <f>VLOOKUP($U5804,Pricebook!$A:$D,4,0)</f>
        <v>120</v>
      </c>
      <c r="J5804" s="11">
        <f>G5804*(1-H5804)</f>
        <v>5056.8</v>
      </c>
      <c r="K5804" t="s">
        <v>551</v>
      </c>
      <c r="L5804" t="s">
        <v>552</v>
      </c>
      <c r="M5804" t="str">
        <f>VLOOKUP($L5804,Companies!$A:$G,7,)</f>
        <v>Business Services</v>
      </c>
      <c r="N5804" t="str">
        <f>VLOOKUP($L5804,Companies!$A:$G,6,)</f>
        <v>Miscellaneous</v>
      </c>
      <c r="O5804" s="6" t="s">
        <v>1218</v>
      </c>
      <c r="P5804" s="6">
        <v>89031</v>
      </c>
      <c r="Q5804" t="s">
        <v>1061</v>
      </c>
      <c r="R5804" t="s">
        <v>23</v>
      </c>
      <c r="S5804" s="4">
        <v>39935</v>
      </c>
      <c r="T5804" s="7">
        <f>S5804-E5804</f>
        <v>2</v>
      </c>
      <c r="U5804" t="s">
        <v>14212</v>
      </c>
      <c r="V5804" s="6" t="s">
        <v>14251</v>
      </c>
      <c r="W5804" t="s">
        <v>14266</v>
      </c>
      <c r="X5804" t="s">
        <v>14188</v>
      </c>
      <c r="Y5804" t="str">
        <f>VLOOKUP(R5804,Managers!$A:$B,2,)</f>
        <v>Bob Turner</v>
      </c>
      <c r="Z5804" s="11">
        <f>VLOOKUP(X5804,HourlyWages!$A:$B,2,0)</f>
        <v>52</v>
      </c>
      <c r="AA5804">
        <v>1</v>
      </c>
    </row>
    <row r="5805" spans="1:27" x14ac:dyDescent="0.3">
      <c r="A5805" t="b">
        <f>COUNTIF($C$1:C5805, C5805)&gt;1</f>
        <v>0</v>
      </c>
      <c r="B5805" t="b">
        <f>VLOOKUP(C5805,Sheet3!$A:$B,2,0) &gt; 1</f>
        <v>0</v>
      </c>
      <c r="C5805">
        <v>5804</v>
      </c>
      <c r="D5805">
        <v>41157</v>
      </c>
      <c r="E5805" s="4">
        <v>40649</v>
      </c>
      <c r="F5805">
        <v>39</v>
      </c>
      <c r="G5805" s="15">
        <f>I5805*F5805</f>
        <v>4875</v>
      </c>
      <c r="H5805" s="9">
        <v>0.09</v>
      </c>
      <c r="I5805" s="13">
        <f>VLOOKUP($U5805,Pricebook!$A:$D,4,0)</f>
        <v>125</v>
      </c>
      <c r="J5805" s="11">
        <f>G5805*(1-H5805)</f>
        <v>4436.25</v>
      </c>
      <c r="K5805" t="s">
        <v>444</v>
      </c>
      <c r="L5805" t="s">
        <v>348</v>
      </c>
      <c r="M5805" t="str">
        <f>VLOOKUP($L5805,Companies!$A:$G,7,)</f>
        <v>Telecommunications Equipment</v>
      </c>
      <c r="N5805" t="str">
        <f>VLOOKUP($L5805,Companies!$A:$G,6,)</f>
        <v>Public Utilities</v>
      </c>
      <c r="O5805" s="6" t="s">
        <v>2236</v>
      </c>
      <c r="P5805" s="6">
        <v>92627</v>
      </c>
      <c r="Q5805" t="s">
        <v>114</v>
      </c>
      <c r="R5805" t="s">
        <v>23</v>
      </c>
      <c r="S5805" s="4">
        <v>40651</v>
      </c>
      <c r="T5805" s="7">
        <f>S5805-E5805</f>
        <v>2</v>
      </c>
      <c r="U5805" t="s">
        <v>14208</v>
      </c>
      <c r="V5805" s="6" t="s">
        <v>14251</v>
      </c>
      <c r="W5805" t="s">
        <v>14263</v>
      </c>
      <c r="X5805" t="s">
        <v>14190</v>
      </c>
      <c r="Y5805" t="str">
        <f>VLOOKUP(R5805,Managers!$A:$B,2,)</f>
        <v>Bob Turner</v>
      </c>
      <c r="Z5805" s="11">
        <f>VLOOKUP(X5805,HourlyWages!$A:$B,2,0)</f>
        <v>67</v>
      </c>
      <c r="AA5805">
        <v>1</v>
      </c>
    </row>
    <row r="5806" spans="1:27" x14ac:dyDescent="0.3">
      <c r="A5806" t="b">
        <f>COUNTIF($C$1:C5806, C5806)&gt;1</f>
        <v>0</v>
      </c>
      <c r="B5806" t="b">
        <f>VLOOKUP(C5806,Sheet3!$A:$B,2,0) &gt; 1</f>
        <v>0</v>
      </c>
      <c r="C5806">
        <v>5805</v>
      </c>
      <c r="D5806">
        <v>41184</v>
      </c>
      <c r="E5806" s="4">
        <v>40808</v>
      </c>
      <c r="F5806">
        <v>7</v>
      </c>
      <c r="G5806" s="15">
        <f>I5806*F5806</f>
        <v>1400</v>
      </c>
      <c r="H5806" s="9">
        <v>0.02</v>
      </c>
      <c r="I5806" s="13">
        <f>VLOOKUP($U5806,Pricebook!$A:$D,4,0)</f>
        <v>200</v>
      </c>
      <c r="J5806" s="11">
        <f>G5806*(1-H5806)</f>
        <v>1372</v>
      </c>
      <c r="K5806" t="s">
        <v>2331</v>
      </c>
      <c r="L5806" t="s">
        <v>707</v>
      </c>
      <c r="M5806" t="str">
        <f>VLOOKUP($L5806,Companies!$A:$G,7,)</f>
        <v>Medical/Nursing Services</v>
      </c>
      <c r="N5806" t="str">
        <f>VLOOKUP($L5806,Companies!$A:$G,6,)</f>
        <v>Health Care</v>
      </c>
      <c r="O5806" s="6" t="s">
        <v>1506</v>
      </c>
      <c r="P5806" s="6">
        <v>60089</v>
      </c>
      <c r="Q5806" t="s">
        <v>15</v>
      </c>
      <c r="R5806" t="s">
        <v>16</v>
      </c>
      <c r="S5806" s="4">
        <v>40810</v>
      </c>
      <c r="T5806" s="7">
        <f>S5806-E5806</f>
        <v>2</v>
      </c>
      <c r="U5806" t="s">
        <v>14206</v>
      </c>
      <c r="V5806" s="6" t="s">
        <v>14257</v>
      </c>
      <c r="W5806" t="s">
        <v>14259</v>
      </c>
      <c r="X5806" t="s">
        <v>14197</v>
      </c>
      <c r="Y5806" t="str">
        <f>VLOOKUP(R5806,Managers!$A:$B,2,)</f>
        <v>Josh Martinez</v>
      </c>
      <c r="Z5806" s="11">
        <f>VLOOKUP(X5806,HourlyWages!$A:$B,2,0)</f>
        <v>71</v>
      </c>
      <c r="AA5806">
        <v>1</v>
      </c>
    </row>
    <row r="5807" spans="1:27" x14ac:dyDescent="0.3">
      <c r="A5807" t="b">
        <f>COUNTIF($C$1:C5807, C5807)&gt;1</f>
        <v>0</v>
      </c>
      <c r="B5807" t="b">
        <f>VLOOKUP(C5807,Sheet3!$A:$B,2,0) &gt; 1</f>
        <v>0</v>
      </c>
      <c r="C5807">
        <v>5806</v>
      </c>
      <c r="D5807">
        <v>41185</v>
      </c>
      <c r="E5807" s="4">
        <v>40153</v>
      </c>
      <c r="F5807">
        <v>2</v>
      </c>
      <c r="G5807" s="15">
        <f>I5807*F5807</f>
        <v>220</v>
      </c>
      <c r="H5807" s="9">
        <v>0.08</v>
      </c>
      <c r="I5807" s="13">
        <f>VLOOKUP($U5807,Pricebook!$A:$D,4,0)</f>
        <v>110</v>
      </c>
      <c r="J5807" s="11">
        <f>G5807*(1-H5807)</f>
        <v>202.4</v>
      </c>
      <c r="K5807" t="s">
        <v>1722</v>
      </c>
      <c r="L5807" t="s">
        <v>226</v>
      </c>
      <c r="M5807" t="str">
        <f>VLOOKUP($L5807,Companies!$A:$G,7,)</f>
        <v>Auto Manufacturing</v>
      </c>
      <c r="N5807" t="str">
        <f>VLOOKUP($L5807,Companies!$A:$G,6,)</f>
        <v>Capital Goods</v>
      </c>
      <c r="O5807" s="6" t="s">
        <v>1208</v>
      </c>
      <c r="P5807" s="6">
        <v>44221</v>
      </c>
      <c r="Q5807" t="s">
        <v>210</v>
      </c>
      <c r="R5807" t="s">
        <v>61</v>
      </c>
      <c r="S5807" s="4">
        <v>40154</v>
      </c>
      <c r="T5807" s="7">
        <f>S5807-E5807</f>
        <v>1</v>
      </c>
      <c r="U5807" t="s">
        <v>14215</v>
      </c>
      <c r="V5807" s="6" t="s">
        <v>14251</v>
      </c>
      <c r="W5807" t="s">
        <v>14266</v>
      </c>
      <c r="X5807" t="s">
        <v>14197</v>
      </c>
      <c r="Y5807" t="str">
        <f>VLOOKUP(R5807,Managers!$A:$B,2,)</f>
        <v>Allen Young</v>
      </c>
      <c r="Z5807" s="11">
        <f>VLOOKUP(X5807,HourlyWages!$A:$B,2,0)</f>
        <v>71</v>
      </c>
      <c r="AA5807">
        <v>1</v>
      </c>
    </row>
    <row r="5808" spans="1:27" x14ac:dyDescent="0.3">
      <c r="A5808" t="b">
        <f>COUNTIF($C$1:C5808, C5808)&gt;1</f>
        <v>0</v>
      </c>
      <c r="B5808" t="b">
        <f>VLOOKUP(C5808,Sheet3!$A:$B,2,0) &gt; 1</f>
        <v>0</v>
      </c>
      <c r="C5808">
        <v>5807</v>
      </c>
      <c r="D5808">
        <v>41186</v>
      </c>
      <c r="E5808" s="4">
        <v>40504</v>
      </c>
      <c r="F5808">
        <v>33</v>
      </c>
      <c r="G5808" s="15">
        <f>I5808*F5808</f>
        <v>4950</v>
      </c>
      <c r="H5808" s="9">
        <v>0.08</v>
      </c>
      <c r="I5808" s="13">
        <f>VLOOKUP($U5808,Pricebook!$A:$D,4,0)</f>
        <v>150</v>
      </c>
      <c r="J5808" s="11">
        <f>G5808*(1-H5808)</f>
        <v>4554</v>
      </c>
      <c r="K5808" t="s">
        <v>532</v>
      </c>
      <c r="L5808" t="s">
        <v>20</v>
      </c>
      <c r="M5808" t="str">
        <f>VLOOKUP($L5808,Companies!$A:$G,7,)</f>
        <v>Major Pharmaceuticals</v>
      </c>
      <c r="N5808" t="str">
        <f>VLOOKUP($L5808,Companies!$A:$G,6,)</f>
        <v>Health Care</v>
      </c>
      <c r="O5808" s="6" t="s">
        <v>2595</v>
      </c>
      <c r="P5808" s="6" t="s">
        <v>2596</v>
      </c>
      <c r="Q5808" t="s">
        <v>436</v>
      </c>
      <c r="R5808" t="s">
        <v>34</v>
      </c>
      <c r="S5808" s="4">
        <v>40505</v>
      </c>
      <c r="T5808" s="7">
        <f>S5808-E5808</f>
        <v>1</v>
      </c>
      <c r="U5808" t="s">
        <v>14210</v>
      </c>
      <c r="V5808" s="6" t="s">
        <v>14257</v>
      </c>
      <c r="W5808" t="s">
        <v>14258</v>
      </c>
      <c r="X5808" t="s">
        <v>14190</v>
      </c>
      <c r="Y5808" t="str">
        <f>VLOOKUP(R5808,Managers!$A:$B,2,)</f>
        <v>Frank Mitchell</v>
      </c>
      <c r="Z5808" s="11">
        <f>VLOOKUP(X5808,HourlyWages!$A:$B,2,0)</f>
        <v>67</v>
      </c>
      <c r="AA5808">
        <v>1</v>
      </c>
    </row>
    <row r="5809" spans="1:27" x14ac:dyDescent="0.3">
      <c r="A5809" t="b">
        <f>COUNTIF($C$1:C5809, C5809)&gt;1</f>
        <v>0</v>
      </c>
      <c r="B5809" t="b">
        <f>VLOOKUP(C5809,Sheet3!$A:$B,2,0) &gt; 1</f>
        <v>0</v>
      </c>
      <c r="C5809">
        <v>5808</v>
      </c>
      <c r="D5809">
        <v>41186</v>
      </c>
      <c r="E5809" s="4">
        <v>40504</v>
      </c>
      <c r="F5809">
        <v>13</v>
      </c>
      <c r="G5809" s="15">
        <f>I5809*F5809</f>
        <v>1430</v>
      </c>
      <c r="H5809" s="9">
        <v>0.01</v>
      </c>
      <c r="I5809" s="13">
        <f>VLOOKUP($U5809,Pricebook!$A:$D,4,0)</f>
        <v>110</v>
      </c>
      <c r="J5809" s="11">
        <f>G5809*(1-H5809)</f>
        <v>1415.7</v>
      </c>
      <c r="K5809" t="s">
        <v>532</v>
      </c>
      <c r="L5809" t="s">
        <v>20</v>
      </c>
      <c r="M5809" t="str">
        <f>VLOOKUP($L5809,Companies!$A:$G,7,)</f>
        <v>Major Pharmaceuticals</v>
      </c>
      <c r="N5809" t="str">
        <f>VLOOKUP($L5809,Companies!$A:$G,6,)</f>
        <v>Health Care</v>
      </c>
      <c r="O5809" s="6" t="s">
        <v>1779</v>
      </c>
      <c r="P5809" s="6">
        <v>22102</v>
      </c>
      <c r="Q5809" t="s">
        <v>368</v>
      </c>
      <c r="R5809" t="s">
        <v>34</v>
      </c>
      <c r="S5809" s="4">
        <v>40506</v>
      </c>
      <c r="T5809" s="7">
        <f>S5809-E5809</f>
        <v>2</v>
      </c>
      <c r="U5809" t="s">
        <v>14220</v>
      </c>
      <c r="V5809" s="6" t="s">
        <v>14251</v>
      </c>
      <c r="W5809" t="s">
        <v>14267</v>
      </c>
      <c r="X5809" t="s">
        <v>14187</v>
      </c>
      <c r="Y5809" t="str">
        <f>VLOOKUP(R5809,Managers!$A:$B,2,)</f>
        <v>Frank Mitchell</v>
      </c>
      <c r="Z5809" s="11">
        <f>VLOOKUP(X5809,HourlyWages!$A:$B,2,0)</f>
        <v>45</v>
      </c>
      <c r="AA5809">
        <v>1</v>
      </c>
    </row>
    <row r="5810" spans="1:27" x14ac:dyDescent="0.3">
      <c r="A5810" t="b">
        <f>COUNTIF($C$1:C5810, C5810)&gt;1</f>
        <v>0</v>
      </c>
      <c r="B5810" t="b">
        <f>VLOOKUP(C5810,Sheet3!$A:$B,2,0) &gt; 1</f>
        <v>0</v>
      </c>
      <c r="C5810">
        <v>5809</v>
      </c>
      <c r="D5810">
        <v>41187</v>
      </c>
      <c r="E5810" s="4">
        <v>40451</v>
      </c>
      <c r="F5810">
        <v>9</v>
      </c>
      <c r="G5810" s="15">
        <f>I5810*F5810</f>
        <v>1080</v>
      </c>
      <c r="H5810" s="9">
        <v>0</v>
      </c>
      <c r="I5810" s="13">
        <f>VLOOKUP($U5810,Pricebook!$A:$D,4,0)</f>
        <v>120</v>
      </c>
      <c r="J5810" s="11">
        <f>G5810*(1-H5810)</f>
        <v>1080</v>
      </c>
      <c r="K5810" t="s">
        <v>347</v>
      </c>
      <c r="L5810" t="s">
        <v>348</v>
      </c>
      <c r="M5810" t="str">
        <f>VLOOKUP($L5810,Companies!$A:$G,7,)</f>
        <v>Telecommunications Equipment</v>
      </c>
      <c r="N5810" t="str">
        <f>VLOOKUP($L5810,Companies!$A:$G,6,)</f>
        <v>Public Utilities</v>
      </c>
      <c r="O5810" s="6" t="s">
        <v>2307</v>
      </c>
      <c r="P5810" s="6">
        <v>77901</v>
      </c>
      <c r="Q5810" t="s">
        <v>48</v>
      </c>
      <c r="R5810" t="s">
        <v>16</v>
      </c>
      <c r="S5810" s="4">
        <v>40451</v>
      </c>
      <c r="T5810" s="7">
        <f>S5810-E5810</f>
        <v>0</v>
      </c>
      <c r="U5810" t="s">
        <v>14212</v>
      </c>
      <c r="V5810" s="6" t="s">
        <v>14251</v>
      </c>
      <c r="W5810" t="s">
        <v>14261</v>
      </c>
      <c r="X5810" t="s">
        <v>14191</v>
      </c>
      <c r="Y5810" t="str">
        <f>VLOOKUP(R5810,Managers!$A:$B,2,)</f>
        <v>Josh Martinez</v>
      </c>
      <c r="Z5810" s="11">
        <f>VLOOKUP(X5810,HourlyWages!$A:$B,2,0)</f>
        <v>60</v>
      </c>
      <c r="AA5810">
        <v>1</v>
      </c>
    </row>
    <row r="5811" spans="1:27" x14ac:dyDescent="0.3">
      <c r="A5811" t="b">
        <f>COUNTIF($C$1:C5811, C5811)&gt;1</f>
        <v>0</v>
      </c>
      <c r="B5811" t="b">
        <f>VLOOKUP(C5811,Sheet3!$A:$B,2,0) &gt; 1</f>
        <v>0</v>
      </c>
      <c r="C5811">
        <v>5810</v>
      </c>
      <c r="D5811">
        <v>41187</v>
      </c>
      <c r="E5811" s="4">
        <v>40451</v>
      </c>
      <c r="F5811">
        <v>25</v>
      </c>
      <c r="G5811" s="15">
        <f>I5811*F5811</f>
        <v>2750</v>
      </c>
      <c r="H5811" s="9">
        <v>0.03</v>
      </c>
      <c r="I5811" s="13">
        <f>VLOOKUP($U5811,Pricebook!$A:$D,4,0)</f>
        <v>110</v>
      </c>
      <c r="J5811" s="11">
        <f>G5811*(1-H5811)</f>
        <v>2667.5</v>
      </c>
      <c r="K5811" t="s">
        <v>347</v>
      </c>
      <c r="L5811" t="s">
        <v>348</v>
      </c>
      <c r="M5811" t="str">
        <f>VLOOKUP($L5811,Companies!$A:$G,7,)</f>
        <v>Telecommunications Equipment</v>
      </c>
      <c r="N5811" t="str">
        <f>VLOOKUP($L5811,Companies!$A:$G,6,)</f>
        <v>Public Utilities</v>
      </c>
      <c r="O5811" s="6" t="s">
        <v>2705</v>
      </c>
      <c r="P5811" s="6">
        <v>76706</v>
      </c>
      <c r="Q5811" t="s">
        <v>48</v>
      </c>
      <c r="R5811" t="s">
        <v>16</v>
      </c>
      <c r="S5811" s="4">
        <v>40455</v>
      </c>
      <c r="T5811" s="7">
        <f>S5811-E5811</f>
        <v>4</v>
      </c>
      <c r="U5811" t="s">
        <v>14215</v>
      </c>
      <c r="V5811" s="6" t="s">
        <v>14251</v>
      </c>
      <c r="W5811" t="s">
        <v>14266</v>
      </c>
      <c r="X5811" t="s">
        <v>14194</v>
      </c>
      <c r="Y5811" t="str">
        <f>VLOOKUP(R5811,Managers!$A:$B,2,)</f>
        <v>Josh Martinez</v>
      </c>
      <c r="Z5811" s="11">
        <f>VLOOKUP(X5811,HourlyWages!$A:$B,2,0)</f>
        <v>71</v>
      </c>
      <c r="AA5811">
        <v>1</v>
      </c>
    </row>
    <row r="5812" spans="1:27" x14ac:dyDescent="0.3">
      <c r="A5812" t="b">
        <f>COUNTIF($C$1:C5812, C5812)&gt;1</f>
        <v>0</v>
      </c>
      <c r="B5812" t="b">
        <f>VLOOKUP(C5812,Sheet3!$A:$B,2,0) &gt; 1</f>
        <v>0</v>
      </c>
      <c r="C5812">
        <v>5811</v>
      </c>
      <c r="D5812">
        <v>41189</v>
      </c>
      <c r="E5812" s="4">
        <v>40008</v>
      </c>
      <c r="F5812">
        <v>30</v>
      </c>
      <c r="G5812" s="15">
        <f>I5812*F5812</f>
        <v>3300</v>
      </c>
      <c r="H5812" s="9">
        <v>0.03</v>
      </c>
      <c r="I5812" s="13">
        <f>VLOOKUP($U5812,Pricebook!$A:$D,4,0)</f>
        <v>110</v>
      </c>
      <c r="J5812" s="11">
        <f>G5812*(1-H5812)</f>
        <v>3201</v>
      </c>
      <c r="K5812" t="s">
        <v>912</v>
      </c>
      <c r="L5812" t="s">
        <v>118</v>
      </c>
      <c r="M5812" t="str">
        <f>VLOOKUP($L5812,Companies!$A:$G,7,)</f>
        <v>Computer Software: Prepackaged Software</v>
      </c>
      <c r="N5812" t="str">
        <f>VLOOKUP($L5812,Companies!$A:$G,6,)</f>
        <v>Technology</v>
      </c>
      <c r="O5812" s="6" t="s">
        <v>1437</v>
      </c>
      <c r="P5812" s="6">
        <v>98503</v>
      </c>
      <c r="Q5812" t="s">
        <v>22</v>
      </c>
      <c r="R5812" t="s">
        <v>23</v>
      </c>
      <c r="S5812" s="4">
        <v>40013</v>
      </c>
      <c r="T5812" s="7">
        <f>S5812-E5812</f>
        <v>5</v>
      </c>
      <c r="U5812" t="s">
        <v>14215</v>
      </c>
      <c r="V5812" s="6" t="s">
        <v>14254</v>
      </c>
      <c r="W5812" t="s">
        <v>14255</v>
      </c>
      <c r="X5812" t="s">
        <v>14197</v>
      </c>
      <c r="Y5812" t="str">
        <f>VLOOKUP(R5812,Managers!$A:$B,2,)</f>
        <v>Bob Turner</v>
      </c>
      <c r="Z5812" s="11">
        <f>VLOOKUP(X5812,HourlyWages!$A:$B,2,0)</f>
        <v>71</v>
      </c>
      <c r="AA5812">
        <v>1</v>
      </c>
    </row>
    <row r="5813" spans="1:27" x14ac:dyDescent="0.3">
      <c r="A5813" t="b">
        <f>COUNTIF($C$1:C5813, C5813)&gt;1</f>
        <v>0</v>
      </c>
      <c r="B5813" t="b">
        <f>VLOOKUP(C5813,Sheet3!$A:$B,2,0) &gt; 1</f>
        <v>0</v>
      </c>
      <c r="C5813">
        <v>5812</v>
      </c>
      <c r="D5813">
        <v>41216</v>
      </c>
      <c r="E5813" s="4">
        <v>39995</v>
      </c>
      <c r="F5813">
        <v>8</v>
      </c>
      <c r="G5813" s="15">
        <f>I5813*F5813</f>
        <v>1280</v>
      </c>
      <c r="H5813" s="9">
        <v>0.02</v>
      </c>
      <c r="I5813" s="13">
        <f>VLOOKUP($U5813,Pricebook!$A:$D,4,0)</f>
        <v>160</v>
      </c>
      <c r="J5813" s="11">
        <f>G5813*(1-H5813)</f>
        <v>1254.4000000000001</v>
      </c>
      <c r="K5813" t="s">
        <v>2340</v>
      </c>
      <c r="L5813" t="s">
        <v>747</v>
      </c>
      <c r="M5813" t="str">
        <f>VLOOKUP($L5813,Companies!$A:$G,7,)</f>
        <v>Computer Software: Prepackaged Software</v>
      </c>
      <c r="N5813" t="str">
        <f>VLOOKUP($L5813,Companies!$A:$G,6,)</f>
        <v>Technology</v>
      </c>
      <c r="O5813" s="6" t="s">
        <v>865</v>
      </c>
      <c r="P5813" s="6">
        <v>30269</v>
      </c>
      <c r="Q5813" t="s">
        <v>134</v>
      </c>
      <c r="R5813" t="s">
        <v>34</v>
      </c>
      <c r="S5813" s="4">
        <v>39996</v>
      </c>
      <c r="T5813" s="7">
        <f>S5813-E5813</f>
        <v>1</v>
      </c>
      <c r="U5813" t="s">
        <v>14218</v>
      </c>
      <c r="V5813" s="6" t="s">
        <v>14251</v>
      </c>
      <c r="W5813" t="s">
        <v>14252</v>
      </c>
      <c r="X5813" t="s">
        <v>14191</v>
      </c>
      <c r="Y5813" t="str">
        <f>VLOOKUP(R5813,Managers!$A:$B,2,)</f>
        <v>Frank Mitchell</v>
      </c>
      <c r="Z5813" s="11">
        <f>VLOOKUP(X5813,HourlyWages!$A:$B,2,0)</f>
        <v>60</v>
      </c>
      <c r="AA5813">
        <v>1</v>
      </c>
    </row>
    <row r="5814" spans="1:27" x14ac:dyDescent="0.3">
      <c r="A5814" t="b">
        <f>COUNTIF($C$1:C5814, C5814)&gt;1</f>
        <v>0</v>
      </c>
      <c r="B5814" t="b">
        <f>VLOOKUP(C5814,Sheet3!$A:$B,2,0) &gt; 1</f>
        <v>0</v>
      </c>
      <c r="C5814">
        <v>5813</v>
      </c>
      <c r="D5814">
        <v>41216</v>
      </c>
      <c r="E5814" s="4">
        <v>39995</v>
      </c>
      <c r="F5814">
        <v>45</v>
      </c>
      <c r="G5814" s="15">
        <f>I5814*F5814</f>
        <v>5625</v>
      </c>
      <c r="H5814" s="9">
        <v>0</v>
      </c>
      <c r="I5814" s="13">
        <f>VLOOKUP($U5814,Pricebook!$A:$D,4,0)</f>
        <v>125</v>
      </c>
      <c r="J5814" s="11">
        <f>G5814*(1-H5814)</f>
        <v>5625</v>
      </c>
      <c r="K5814" t="s">
        <v>2340</v>
      </c>
      <c r="L5814" t="s">
        <v>747</v>
      </c>
      <c r="M5814" t="str">
        <f>VLOOKUP($L5814,Companies!$A:$G,7,)</f>
        <v>Computer Software: Prepackaged Software</v>
      </c>
      <c r="N5814" t="str">
        <f>VLOOKUP($L5814,Companies!$A:$G,6,)</f>
        <v>Technology</v>
      </c>
      <c r="O5814" s="6" t="s">
        <v>865</v>
      </c>
      <c r="P5814" s="6">
        <v>30269</v>
      </c>
      <c r="Q5814" t="s">
        <v>134</v>
      </c>
      <c r="R5814" t="s">
        <v>34</v>
      </c>
      <c r="S5814" s="4">
        <v>39997</v>
      </c>
      <c r="T5814" s="7">
        <f>S5814-E5814</f>
        <v>2</v>
      </c>
      <c r="U5814" t="s">
        <v>14209</v>
      </c>
      <c r="V5814" s="6" t="s">
        <v>14251</v>
      </c>
      <c r="W5814" t="s">
        <v>14252</v>
      </c>
      <c r="X5814" t="s">
        <v>14191</v>
      </c>
      <c r="Y5814" t="str">
        <f>VLOOKUP(R5814,Managers!$A:$B,2,)</f>
        <v>Frank Mitchell</v>
      </c>
      <c r="Z5814" s="11">
        <f>VLOOKUP(X5814,HourlyWages!$A:$B,2,0)</f>
        <v>60</v>
      </c>
      <c r="AA5814">
        <v>1</v>
      </c>
    </row>
    <row r="5815" spans="1:27" x14ac:dyDescent="0.3">
      <c r="A5815" t="b">
        <f>COUNTIF($C$1:C5815, C5815)&gt;1</f>
        <v>0</v>
      </c>
      <c r="B5815" t="b">
        <f>VLOOKUP(C5815,Sheet3!$A:$B,2,0) &gt; 1</f>
        <v>0</v>
      </c>
      <c r="C5815">
        <v>5814</v>
      </c>
      <c r="D5815">
        <v>41217</v>
      </c>
      <c r="E5815" s="4">
        <v>40737</v>
      </c>
      <c r="F5815">
        <v>23</v>
      </c>
      <c r="G5815" s="15">
        <f>I5815*F5815</f>
        <v>2530</v>
      </c>
      <c r="H5815" s="9">
        <v>0.03</v>
      </c>
      <c r="I5815" s="13">
        <f>VLOOKUP($U5815,Pricebook!$A:$D,4,0)</f>
        <v>110</v>
      </c>
      <c r="J5815" s="11">
        <f>G5815*(1-H5815)</f>
        <v>2454.1</v>
      </c>
      <c r="K5815" t="s">
        <v>716</v>
      </c>
      <c r="L5815" t="s">
        <v>244</v>
      </c>
      <c r="M5815" t="str">
        <f>VLOOKUP($L5815,Companies!$A:$G,7,)</f>
        <v>Computer Communications Equipment</v>
      </c>
      <c r="N5815" t="str">
        <f>VLOOKUP($L5815,Companies!$A:$G,6,)</f>
        <v>Technology</v>
      </c>
      <c r="O5815" s="6" t="s">
        <v>717</v>
      </c>
      <c r="P5815" s="6">
        <v>55343</v>
      </c>
      <c r="Q5815" t="s">
        <v>130</v>
      </c>
      <c r="R5815" t="s">
        <v>16</v>
      </c>
      <c r="S5815" s="4">
        <v>40739</v>
      </c>
      <c r="T5815" s="7">
        <f>S5815-E5815</f>
        <v>2</v>
      </c>
      <c r="U5815" t="s">
        <v>14215</v>
      </c>
      <c r="V5815" s="6" t="s">
        <v>14257</v>
      </c>
      <c r="W5815" t="s">
        <v>14258</v>
      </c>
      <c r="X5815" t="s">
        <v>14192</v>
      </c>
      <c r="Y5815" t="str">
        <f>VLOOKUP(R5815,Managers!$A:$B,2,)</f>
        <v>Josh Martinez</v>
      </c>
      <c r="Z5815" s="11">
        <f>VLOOKUP(X5815,HourlyWages!$A:$B,2,0)</f>
        <v>75</v>
      </c>
      <c r="AA5815">
        <v>1</v>
      </c>
    </row>
    <row r="5816" spans="1:27" x14ac:dyDescent="0.3">
      <c r="A5816" t="b">
        <f>COUNTIF($C$1:C5816, C5816)&gt;1</f>
        <v>0</v>
      </c>
      <c r="B5816" t="b">
        <f>VLOOKUP(C5816,Sheet3!$A:$B,2,0) &gt; 1</f>
        <v>0</v>
      </c>
      <c r="C5816">
        <v>5815</v>
      </c>
      <c r="D5816">
        <v>41221</v>
      </c>
      <c r="E5816" s="4">
        <v>40068</v>
      </c>
      <c r="F5816">
        <v>4</v>
      </c>
      <c r="G5816" s="15">
        <f>I5816*F5816</f>
        <v>800</v>
      </c>
      <c r="H5816" s="9">
        <v>0.06</v>
      </c>
      <c r="I5816" s="13">
        <f>VLOOKUP($U5816,Pricebook!$A:$D,4,0)</f>
        <v>200</v>
      </c>
      <c r="J5816" s="11">
        <f>G5816*(1-H5816)</f>
        <v>752</v>
      </c>
      <c r="K5816" t="s">
        <v>1479</v>
      </c>
      <c r="L5816" t="s">
        <v>108</v>
      </c>
      <c r="M5816" t="str">
        <f>VLOOKUP($L5816,Companies!$A:$G,7,)</f>
        <v>Broadcasting</v>
      </c>
      <c r="N5816" t="str">
        <f>VLOOKUP($L5816,Companies!$A:$G,6,)</f>
        <v>Consumer Services</v>
      </c>
      <c r="O5816" s="6" t="s">
        <v>2674</v>
      </c>
      <c r="P5816" s="6">
        <v>77530</v>
      </c>
      <c r="Q5816" t="s">
        <v>48</v>
      </c>
      <c r="R5816" t="s">
        <v>16</v>
      </c>
      <c r="S5816" s="4">
        <v>40069</v>
      </c>
      <c r="T5816" s="7">
        <f>S5816-E5816</f>
        <v>1</v>
      </c>
      <c r="U5816" t="s">
        <v>14206</v>
      </c>
      <c r="V5816" s="6" t="s">
        <v>14254</v>
      </c>
      <c r="W5816" t="s">
        <v>14269</v>
      </c>
      <c r="X5816" t="s">
        <v>14203</v>
      </c>
      <c r="Y5816" t="str">
        <f>VLOOKUP(R5816,Managers!$A:$B,2,)</f>
        <v>Josh Martinez</v>
      </c>
      <c r="Z5816" s="11">
        <f>VLOOKUP(X5816,HourlyWages!$A:$B,2,0)</f>
        <v>62</v>
      </c>
      <c r="AA5816">
        <v>1</v>
      </c>
    </row>
    <row r="5817" spans="1:27" x14ac:dyDescent="0.3">
      <c r="A5817" t="b">
        <f>COUNTIF($C$1:C5817, C5817)&gt;1</f>
        <v>0</v>
      </c>
      <c r="B5817" t="b">
        <f>VLOOKUP(C5817,Sheet3!$A:$B,2,0) &gt; 1</f>
        <v>0</v>
      </c>
      <c r="C5817">
        <v>5816</v>
      </c>
      <c r="D5817">
        <v>41253</v>
      </c>
      <c r="E5817" s="4">
        <v>39940</v>
      </c>
      <c r="F5817">
        <v>5</v>
      </c>
      <c r="G5817" s="15">
        <f>I5817*F5817</f>
        <v>750</v>
      </c>
      <c r="H5817" s="9">
        <v>7.0000000000000007E-2</v>
      </c>
      <c r="I5817" s="13">
        <f>VLOOKUP($U5817,Pricebook!$A:$D,4,0)</f>
        <v>150</v>
      </c>
      <c r="J5817" s="11">
        <f>G5817*(1-H5817)</f>
        <v>697.5</v>
      </c>
      <c r="K5817" t="s">
        <v>843</v>
      </c>
      <c r="L5817" t="s">
        <v>844</v>
      </c>
      <c r="M5817" t="str">
        <f>VLOOKUP($L5817,Companies!$A:$G,7,)</f>
        <v>Electronic Components</v>
      </c>
      <c r="N5817" t="str">
        <f>VLOOKUP($L5817,Companies!$A:$G,6,)</f>
        <v>Technology</v>
      </c>
      <c r="O5817" s="6" t="s">
        <v>2192</v>
      </c>
      <c r="P5817" s="6">
        <v>44136</v>
      </c>
      <c r="Q5817" t="s">
        <v>210</v>
      </c>
      <c r="R5817" t="s">
        <v>61</v>
      </c>
      <c r="S5817" s="4">
        <v>39942</v>
      </c>
      <c r="T5817" s="7">
        <f>S5817-E5817</f>
        <v>2</v>
      </c>
      <c r="U5817" t="s">
        <v>14211</v>
      </c>
      <c r="V5817" s="6" t="s">
        <v>14257</v>
      </c>
      <c r="W5817" t="s">
        <v>14259</v>
      </c>
      <c r="X5817" t="s">
        <v>14185</v>
      </c>
      <c r="Y5817" t="str">
        <f>VLOOKUP(R5817,Managers!$A:$B,2,)</f>
        <v>Allen Young</v>
      </c>
      <c r="Z5817" s="11">
        <f>VLOOKUP(X5817,HourlyWages!$A:$B,2,0)</f>
        <v>70</v>
      </c>
      <c r="AA5817">
        <v>1</v>
      </c>
    </row>
    <row r="5818" spans="1:27" x14ac:dyDescent="0.3">
      <c r="A5818" t="b">
        <f>COUNTIF($C$1:C5818, C5818)&gt;1</f>
        <v>0</v>
      </c>
      <c r="B5818" t="b">
        <f>VLOOKUP(C5818,Sheet3!$A:$B,2,0) &gt; 1</f>
        <v>0</v>
      </c>
      <c r="C5818">
        <v>5817</v>
      </c>
      <c r="D5818">
        <v>41254</v>
      </c>
      <c r="E5818" s="4">
        <v>40553</v>
      </c>
      <c r="F5818">
        <v>17</v>
      </c>
      <c r="G5818" s="15">
        <f>I5818*F5818</f>
        <v>2125</v>
      </c>
      <c r="H5818" s="9">
        <v>0.08</v>
      </c>
      <c r="I5818" s="13">
        <f>VLOOKUP($U5818,Pricebook!$A:$D,4,0)</f>
        <v>125</v>
      </c>
      <c r="J5818" s="11">
        <f>G5818*(1-H5818)</f>
        <v>1955</v>
      </c>
      <c r="K5818" t="s">
        <v>2060</v>
      </c>
      <c r="L5818" t="s">
        <v>79</v>
      </c>
      <c r="M5818" t="str">
        <f>VLOOKUP($L5818,Companies!$A:$G,7,)</f>
        <v>Home Furnishings</v>
      </c>
      <c r="N5818" t="str">
        <f>VLOOKUP($L5818,Companies!$A:$G,6,)</f>
        <v>Consumer Services</v>
      </c>
      <c r="O5818" s="6" t="s">
        <v>307</v>
      </c>
      <c r="P5818" s="6">
        <v>11572</v>
      </c>
      <c r="Q5818" t="s">
        <v>60</v>
      </c>
      <c r="R5818" t="s">
        <v>61</v>
      </c>
      <c r="S5818" s="4">
        <v>40555</v>
      </c>
      <c r="T5818" s="7">
        <f>S5818-E5818</f>
        <v>2</v>
      </c>
      <c r="U5818" t="s">
        <v>14208</v>
      </c>
      <c r="V5818" s="6" t="s">
        <v>14251</v>
      </c>
      <c r="W5818" t="s">
        <v>14266</v>
      </c>
      <c r="X5818" t="s">
        <v>14194</v>
      </c>
      <c r="Y5818" t="str">
        <f>VLOOKUP(R5818,Managers!$A:$B,2,)</f>
        <v>Allen Young</v>
      </c>
      <c r="Z5818" s="11">
        <f>VLOOKUP(X5818,HourlyWages!$A:$B,2,0)</f>
        <v>71</v>
      </c>
      <c r="AA5818">
        <v>1</v>
      </c>
    </row>
    <row r="5819" spans="1:27" x14ac:dyDescent="0.3">
      <c r="A5819" t="b">
        <f>COUNTIF($C$1:C5819, C5819)&gt;1</f>
        <v>0</v>
      </c>
      <c r="B5819" t="b">
        <f>VLOOKUP(C5819,Sheet3!$A:$B,2,0) &gt; 1</f>
        <v>0</v>
      </c>
      <c r="C5819">
        <v>5818</v>
      </c>
      <c r="D5819">
        <v>41255</v>
      </c>
      <c r="E5819" s="4">
        <v>40104</v>
      </c>
      <c r="F5819">
        <v>22</v>
      </c>
      <c r="G5819" s="15">
        <f>I5819*F5819</f>
        <v>2750</v>
      </c>
      <c r="H5819" s="9">
        <v>0.01</v>
      </c>
      <c r="I5819" s="13">
        <f>VLOOKUP($U5819,Pricebook!$A:$D,4,0)</f>
        <v>125</v>
      </c>
      <c r="J5819" s="11">
        <f>G5819*(1-H5819)</f>
        <v>2722.5</v>
      </c>
      <c r="K5819" t="s">
        <v>1064</v>
      </c>
      <c r="L5819" t="s">
        <v>84</v>
      </c>
      <c r="M5819" t="str">
        <f>VLOOKUP($L5819,Companies!$A:$G,7,)</f>
        <v>Packaged Foods</v>
      </c>
      <c r="N5819" t="str">
        <f>VLOOKUP($L5819,Companies!$A:$G,6,)</f>
        <v>Consumer Non-Durables</v>
      </c>
      <c r="O5819" s="6" t="s">
        <v>1450</v>
      </c>
      <c r="P5819" s="6">
        <v>98408</v>
      </c>
      <c r="Q5819" t="s">
        <v>22</v>
      </c>
      <c r="R5819" t="s">
        <v>23</v>
      </c>
      <c r="S5819" s="4">
        <v>40111</v>
      </c>
      <c r="T5819" s="7">
        <f>S5819-E5819</f>
        <v>7</v>
      </c>
      <c r="U5819" t="s">
        <v>14208</v>
      </c>
      <c r="V5819" s="6" t="s">
        <v>14254</v>
      </c>
      <c r="W5819" t="s">
        <v>14269</v>
      </c>
      <c r="X5819" t="s">
        <v>14203</v>
      </c>
      <c r="Y5819" t="str">
        <f>VLOOKUP(R5819,Managers!$A:$B,2,)</f>
        <v>Bob Turner</v>
      </c>
      <c r="Z5819" s="11">
        <f>VLOOKUP(X5819,HourlyWages!$A:$B,2,0)</f>
        <v>62</v>
      </c>
      <c r="AA5819">
        <v>1</v>
      </c>
    </row>
    <row r="5820" spans="1:27" x14ac:dyDescent="0.3">
      <c r="A5820" t="b">
        <f>COUNTIF($C$1:C5820, C5820)&gt;1</f>
        <v>0</v>
      </c>
      <c r="B5820" t="b">
        <f>VLOOKUP(C5820,Sheet3!$A:$B,2,0) &gt; 1</f>
        <v>0</v>
      </c>
      <c r="C5820">
        <v>5819</v>
      </c>
      <c r="D5820">
        <v>41282</v>
      </c>
      <c r="E5820" s="4">
        <v>39998</v>
      </c>
      <c r="F5820">
        <v>39</v>
      </c>
      <c r="G5820" s="15">
        <f>I5820*F5820</f>
        <v>6240</v>
      </c>
      <c r="H5820" s="9">
        <v>0.08</v>
      </c>
      <c r="I5820" s="13">
        <f>VLOOKUP($U5820,Pricebook!$A:$D,4,0)</f>
        <v>160</v>
      </c>
      <c r="J5820" s="11">
        <f>G5820*(1-H5820)</f>
        <v>5740.8</v>
      </c>
      <c r="K5820" t="s">
        <v>706</v>
      </c>
      <c r="L5820" t="s">
        <v>707</v>
      </c>
      <c r="M5820" t="str">
        <f>VLOOKUP($L5820,Companies!$A:$G,7,)</f>
        <v>Medical/Nursing Services</v>
      </c>
      <c r="N5820" t="str">
        <f>VLOOKUP($L5820,Companies!$A:$G,6,)</f>
        <v>Health Care</v>
      </c>
      <c r="O5820" s="6" t="s">
        <v>708</v>
      </c>
      <c r="P5820" s="6">
        <v>75165</v>
      </c>
      <c r="Q5820" t="s">
        <v>48</v>
      </c>
      <c r="R5820" t="s">
        <v>16</v>
      </c>
      <c r="S5820" s="4">
        <v>40000</v>
      </c>
      <c r="T5820" s="7">
        <f>S5820-E5820</f>
        <v>2</v>
      </c>
      <c r="U5820" t="s">
        <v>14218</v>
      </c>
      <c r="V5820" s="6" t="s">
        <v>14251</v>
      </c>
      <c r="W5820" t="s">
        <v>14266</v>
      </c>
      <c r="X5820" t="s">
        <v>14196</v>
      </c>
      <c r="Y5820" t="str">
        <f>VLOOKUP(R5820,Managers!$A:$B,2,)</f>
        <v>Josh Martinez</v>
      </c>
      <c r="Z5820" s="11">
        <f>VLOOKUP(X5820,HourlyWages!$A:$B,2,0)</f>
        <v>58</v>
      </c>
      <c r="AA5820">
        <v>1</v>
      </c>
    </row>
    <row r="5821" spans="1:27" x14ac:dyDescent="0.3">
      <c r="A5821" t="b">
        <f>COUNTIF($C$1:C5821, C5821)&gt;1</f>
        <v>0</v>
      </c>
      <c r="B5821" t="b">
        <f>VLOOKUP(C5821,Sheet3!$A:$B,2,0) &gt; 1</f>
        <v>0</v>
      </c>
      <c r="C5821">
        <v>5820</v>
      </c>
      <c r="D5821">
        <v>41286</v>
      </c>
      <c r="E5821" s="4">
        <v>41168</v>
      </c>
      <c r="F5821">
        <v>40</v>
      </c>
      <c r="G5821" s="15">
        <f>I5821*F5821</f>
        <v>4400</v>
      </c>
      <c r="H5821" s="9">
        <v>0.09</v>
      </c>
      <c r="I5821" s="13">
        <f>VLOOKUP($U5821,Pricebook!$A:$D,4,0)</f>
        <v>110</v>
      </c>
      <c r="J5821" s="11">
        <f>G5821*(1-H5821)</f>
        <v>4004</v>
      </c>
      <c r="K5821" t="s">
        <v>1830</v>
      </c>
      <c r="L5821" t="s">
        <v>327</v>
      </c>
      <c r="M5821" t="str">
        <f>VLOOKUP($L5821,Companies!$A:$G,7,)</f>
        <v>Television Services</v>
      </c>
      <c r="N5821" t="str">
        <f>VLOOKUP($L5821,Companies!$A:$G,6,)</f>
        <v>Consumer Services</v>
      </c>
      <c r="O5821" s="6" t="s">
        <v>957</v>
      </c>
      <c r="P5821" s="6">
        <v>48021</v>
      </c>
      <c r="Q5821" t="s">
        <v>172</v>
      </c>
      <c r="R5821" t="s">
        <v>16</v>
      </c>
      <c r="S5821" s="4">
        <v>41169</v>
      </c>
      <c r="T5821" s="7">
        <f>S5821-E5821</f>
        <v>1</v>
      </c>
      <c r="U5821" t="s">
        <v>14215</v>
      </c>
      <c r="V5821" s="6" t="s">
        <v>14251</v>
      </c>
      <c r="W5821" t="s">
        <v>14266</v>
      </c>
      <c r="X5821" t="s">
        <v>14184</v>
      </c>
      <c r="Y5821" t="str">
        <f>VLOOKUP(R5821,Managers!$A:$B,2,)</f>
        <v>Josh Martinez</v>
      </c>
      <c r="Z5821" s="11">
        <f>VLOOKUP(X5821,HourlyWages!$A:$B,2,0)</f>
        <v>50</v>
      </c>
      <c r="AA5821">
        <v>1</v>
      </c>
    </row>
    <row r="5822" spans="1:27" x14ac:dyDescent="0.3">
      <c r="A5822" t="b">
        <f>COUNTIF($C$1:C5822, C5822)&gt;1</f>
        <v>0</v>
      </c>
      <c r="B5822" t="b">
        <f>VLOOKUP(C5822,Sheet3!$A:$B,2,0) &gt; 1</f>
        <v>0</v>
      </c>
      <c r="C5822">
        <v>5821</v>
      </c>
      <c r="D5822">
        <v>41312</v>
      </c>
      <c r="E5822" s="4">
        <v>40939</v>
      </c>
      <c r="F5822">
        <v>21</v>
      </c>
      <c r="G5822" s="15">
        <f>I5822*F5822</f>
        <v>3150</v>
      </c>
      <c r="H5822" s="9">
        <v>0.05</v>
      </c>
      <c r="I5822" s="13">
        <f>VLOOKUP($U5822,Pricebook!$A:$D,4,0)</f>
        <v>150</v>
      </c>
      <c r="J5822" s="11">
        <f>G5822*(1-H5822)</f>
        <v>2992.5</v>
      </c>
      <c r="K5822" t="s">
        <v>2011</v>
      </c>
      <c r="L5822" t="s">
        <v>314</v>
      </c>
      <c r="M5822" t="str">
        <f>VLOOKUP($L5822,Companies!$A:$G,7,)</f>
        <v>Semiconductors</v>
      </c>
      <c r="N5822" t="str">
        <f>VLOOKUP($L5822,Companies!$A:$G,6,)</f>
        <v>Technology</v>
      </c>
      <c r="O5822" s="6" t="s">
        <v>2706</v>
      </c>
      <c r="P5822" s="6">
        <v>75034</v>
      </c>
      <c r="Q5822" t="s">
        <v>48</v>
      </c>
      <c r="R5822" t="s">
        <v>16</v>
      </c>
      <c r="S5822" s="4">
        <v>40940</v>
      </c>
      <c r="T5822" s="7">
        <f>S5822-E5822</f>
        <v>1</v>
      </c>
      <c r="U5822" t="s">
        <v>14211</v>
      </c>
      <c r="V5822" s="6" t="s">
        <v>14257</v>
      </c>
      <c r="W5822" t="s">
        <v>14270</v>
      </c>
      <c r="X5822" t="s">
        <v>14197</v>
      </c>
      <c r="Y5822" t="str">
        <f>VLOOKUP(R5822,Managers!$A:$B,2,)</f>
        <v>Josh Martinez</v>
      </c>
      <c r="Z5822" s="11">
        <f>VLOOKUP(X5822,HourlyWages!$A:$B,2,0)</f>
        <v>71</v>
      </c>
      <c r="AA5822">
        <v>1</v>
      </c>
    </row>
    <row r="5823" spans="1:27" x14ac:dyDescent="0.3">
      <c r="A5823" t="b">
        <f>COUNTIF($C$1:C5823, C5823)&gt;1</f>
        <v>0</v>
      </c>
      <c r="B5823" t="b">
        <f>VLOOKUP(C5823,Sheet3!$A:$B,2,0) &gt; 1</f>
        <v>0</v>
      </c>
      <c r="C5823">
        <v>5822</v>
      </c>
      <c r="D5823">
        <v>41316</v>
      </c>
      <c r="E5823" s="4">
        <v>40015</v>
      </c>
      <c r="F5823">
        <v>8</v>
      </c>
      <c r="G5823" s="15">
        <f>I5823*F5823</f>
        <v>1280</v>
      </c>
      <c r="H5823" s="9">
        <v>0.01</v>
      </c>
      <c r="I5823" s="13">
        <f>VLOOKUP($U5823,Pricebook!$A:$D,4,0)</f>
        <v>160</v>
      </c>
      <c r="J5823" s="11">
        <f>G5823*(1-H5823)</f>
        <v>1267.2</v>
      </c>
      <c r="K5823" t="s">
        <v>1038</v>
      </c>
      <c r="L5823" t="s">
        <v>73</v>
      </c>
      <c r="M5823" t="str">
        <f>VLOOKUP($L5823,Companies!$A:$G,7,)</f>
        <v>Recreational Products/Toys</v>
      </c>
      <c r="N5823" t="str">
        <f>VLOOKUP($L5823,Companies!$A:$G,6,)</f>
        <v>Consumer Non-Durables</v>
      </c>
      <c r="O5823" s="6" t="s">
        <v>2667</v>
      </c>
      <c r="P5823" s="6" t="s">
        <v>2668</v>
      </c>
      <c r="Q5823" t="s">
        <v>232</v>
      </c>
      <c r="R5823" t="s">
        <v>61</v>
      </c>
      <c r="S5823" s="4">
        <v>40016</v>
      </c>
      <c r="T5823" s="7">
        <f>S5823-E5823</f>
        <v>1</v>
      </c>
      <c r="U5823" t="s">
        <v>14218</v>
      </c>
      <c r="V5823" s="6" t="s">
        <v>14254</v>
      </c>
      <c r="W5823" t="s">
        <v>14255</v>
      </c>
      <c r="X5823" t="s">
        <v>14198</v>
      </c>
      <c r="Y5823" t="str">
        <f>VLOOKUP(R5823,Managers!$A:$B,2,)</f>
        <v>Allen Young</v>
      </c>
      <c r="Z5823" s="11">
        <f>VLOOKUP(X5823,HourlyWages!$A:$B,2,0)</f>
        <v>51</v>
      </c>
      <c r="AA5823">
        <v>1</v>
      </c>
    </row>
    <row r="5824" spans="1:27" x14ac:dyDescent="0.3">
      <c r="A5824" t="b">
        <f>COUNTIF($C$1:C5824, C5824)&gt;1</f>
        <v>0</v>
      </c>
      <c r="B5824" t="b">
        <f>VLOOKUP(C5824,Sheet3!$A:$B,2,0) &gt; 1</f>
        <v>0</v>
      </c>
      <c r="C5824">
        <v>5823</v>
      </c>
      <c r="D5824">
        <v>41316</v>
      </c>
      <c r="E5824" s="4">
        <v>40015</v>
      </c>
      <c r="F5824">
        <v>4</v>
      </c>
      <c r="G5824" s="15">
        <f>I5824*F5824</f>
        <v>600</v>
      </c>
      <c r="H5824" s="9">
        <v>0</v>
      </c>
      <c r="I5824" s="13">
        <f>VLOOKUP($U5824,Pricebook!$A:$D,4,0)</f>
        <v>150</v>
      </c>
      <c r="J5824" s="11">
        <f>G5824*(1-H5824)</f>
        <v>600</v>
      </c>
      <c r="K5824" t="s">
        <v>1038</v>
      </c>
      <c r="L5824" t="s">
        <v>73</v>
      </c>
      <c r="M5824" t="str">
        <f>VLOOKUP($L5824,Companies!$A:$G,7,)</f>
        <v>Recreational Products/Toys</v>
      </c>
      <c r="N5824" t="str">
        <f>VLOOKUP($L5824,Companies!$A:$G,6,)</f>
        <v>Consumer Non-Durables</v>
      </c>
      <c r="O5824" s="6" t="s">
        <v>2667</v>
      </c>
      <c r="P5824" s="6" t="s">
        <v>2668</v>
      </c>
      <c r="Q5824" t="s">
        <v>232</v>
      </c>
      <c r="R5824" t="s">
        <v>61</v>
      </c>
      <c r="S5824" s="4">
        <v>40018</v>
      </c>
      <c r="T5824" s="7">
        <f>S5824-E5824</f>
        <v>3</v>
      </c>
      <c r="U5824" t="s">
        <v>14210</v>
      </c>
      <c r="V5824" s="6" t="s">
        <v>14251</v>
      </c>
      <c r="W5824" t="s">
        <v>14263</v>
      </c>
      <c r="X5824" t="s">
        <v>14189</v>
      </c>
      <c r="Y5824" t="str">
        <f>VLOOKUP(R5824,Managers!$A:$B,2,)</f>
        <v>Allen Young</v>
      </c>
      <c r="Z5824" s="11">
        <f>VLOOKUP(X5824,HourlyWages!$A:$B,2,0)</f>
        <v>62</v>
      </c>
      <c r="AA5824">
        <v>1</v>
      </c>
    </row>
    <row r="5825" spans="1:27" x14ac:dyDescent="0.3">
      <c r="A5825" t="b">
        <f>COUNTIF($C$1:C5825, C5825)&gt;1</f>
        <v>0</v>
      </c>
      <c r="B5825" t="b">
        <f>VLOOKUP(C5825,Sheet3!$A:$B,2,0) &gt; 1</f>
        <v>0</v>
      </c>
      <c r="C5825">
        <v>5824</v>
      </c>
      <c r="D5825">
        <v>41318</v>
      </c>
      <c r="E5825" s="4">
        <v>40825</v>
      </c>
      <c r="F5825">
        <v>21</v>
      </c>
      <c r="G5825" s="15">
        <f>I5825*F5825</f>
        <v>3570</v>
      </c>
      <c r="H5825" s="9">
        <v>0</v>
      </c>
      <c r="I5825" s="13">
        <f>VLOOKUP($U5825,Pricebook!$A:$D,4,0)</f>
        <v>170</v>
      </c>
      <c r="J5825" s="11">
        <f>G5825*(1-H5825)</f>
        <v>3570</v>
      </c>
      <c r="K5825" t="s">
        <v>1515</v>
      </c>
      <c r="L5825" t="s">
        <v>185</v>
      </c>
      <c r="M5825" t="str">
        <f>VLOOKUP($L5825,Companies!$A:$G,7,)</f>
        <v>EDP Services</v>
      </c>
      <c r="N5825" t="str">
        <f>VLOOKUP($L5825,Companies!$A:$G,6,)</f>
        <v>Technology</v>
      </c>
      <c r="O5825" s="6" t="s">
        <v>2273</v>
      </c>
      <c r="P5825" s="6" t="s">
        <v>2274</v>
      </c>
      <c r="Q5825" t="s">
        <v>48</v>
      </c>
      <c r="R5825" t="s">
        <v>16</v>
      </c>
      <c r="S5825" s="4">
        <v>40834</v>
      </c>
      <c r="T5825" s="7">
        <f>S5825-E5825</f>
        <v>9</v>
      </c>
      <c r="U5825" t="s">
        <v>14219</v>
      </c>
      <c r="V5825" s="6" t="s">
        <v>14251</v>
      </c>
      <c r="W5825" t="s">
        <v>14263</v>
      </c>
      <c r="X5825" t="s">
        <v>14197</v>
      </c>
      <c r="Y5825" t="str">
        <f>VLOOKUP(R5825,Managers!$A:$B,2,)</f>
        <v>Josh Martinez</v>
      </c>
      <c r="Z5825" s="11">
        <f>VLOOKUP(X5825,HourlyWages!$A:$B,2,0)</f>
        <v>71</v>
      </c>
      <c r="AA5825">
        <v>1</v>
      </c>
    </row>
    <row r="5826" spans="1:27" x14ac:dyDescent="0.3">
      <c r="A5826" t="b">
        <f>COUNTIF($C$1:C5826, C5826)&gt;1</f>
        <v>0</v>
      </c>
      <c r="B5826" t="b">
        <f>VLOOKUP(C5826,Sheet3!$A:$B,2,0) &gt; 1</f>
        <v>0</v>
      </c>
      <c r="C5826">
        <v>5825</v>
      </c>
      <c r="D5826">
        <v>41345</v>
      </c>
      <c r="E5826" s="4">
        <v>40941</v>
      </c>
      <c r="F5826">
        <v>36</v>
      </c>
      <c r="G5826" s="15">
        <f>I5826*F5826</f>
        <v>5040</v>
      </c>
      <c r="H5826" s="9">
        <v>0.04</v>
      </c>
      <c r="I5826" s="13">
        <f>VLOOKUP($U5826,Pricebook!$A:$D,4,0)</f>
        <v>140</v>
      </c>
      <c r="J5826" s="11">
        <f>G5826*(1-H5826)</f>
        <v>4838.3999999999996</v>
      </c>
      <c r="K5826" t="s">
        <v>1925</v>
      </c>
      <c r="L5826" t="s">
        <v>260</v>
      </c>
      <c r="M5826" t="str">
        <f>VLOOKUP($L5826,Companies!$A:$G,7,)</f>
        <v>Packaged Foods</v>
      </c>
      <c r="N5826" t="str">
        <f>VLOOKUP($L5826,Companies!$A:$G,6,)</f>
        <v>Consumer Non-Durables</v>
      </c>
      <c r="O5826" s="6" t="s">
        <v>2106</v>
      </c>
      <c r="P5826" s="6">
        <v>76117</v>
      </c>
      <c r="Q5826" t="s">
        <v>48</v>
      </c>
      <c r="R5826" t="s">
        <v>16</v>
      </c>
      <c r="S5826" s="4">
        <v>40941</v>
      </c>
      <c r="T5826" s="7">
        <f>S5826-E5826</f>
        <v>0</v>
      </c>
      <c r="U5826" t="s">
        <v>14213</v>
      </c>
      <c r="V5826" s="6" t="s">
        <v>14251</v>
      </c>
      <c r="W5826" t="s">
        <v>14262</v>
      </c>
      <c r="X5826" t="s">
        <v>14191</v>
      </c>
      <c r="Y5826" t="str">
        <f>VLOOKUP(R5826,Managers!$A:$B,2,)</f>
        <v>Josh Martinez</v>
      </c>
      <c r="Z5826" s="11">
        <f>VLOOKUP(X5826,HourlyWages!$A:$B,2,0)</f>
        <v>60</v>
      </c>
      <c r="AA5826">
        <v>1</v>
      </c>
    </row>
    <row r="5827" spans="1:27" x14ac:dyDescent="0.3">
      <c r="A5827" t="b">
        <f>COUNTIF($C$1:C5827, C5827)&gt;1</f>
        <v>0</v>
      </c>
      <c r="B5827" t="b">
        <f>VLOOKUP(C5827,Sheet3!$A:$B,2,0) &gt; 1</f>
        <v>0</v>
      </c>
      <c r="C5827">
        <v>5826</v>
      </c>
      <c r="D5827">
        <v>41349</v>
      </c>
      <c r="E5827" s="4">
        <v>40894</v>
      </c>
      <c r="F5827">
        <v>44</v>
      </c>
      <c r="G5827" s="15">
        <f>I5827*F5827</f>
        <v>7040</v>
      </c>
      <c r="H5827" s="9">
        <v>0</v>
      </c>
      <c r="I5827" s="13">
        <f>VLOOKUP($U5827,Pricebook!$A:$D,4,0)</f>
        <v>160</v>
      </c>
      <c r="J5827" s="11">
        <f>G5827*(1-H5827)</f>
        <v>7040</v>
      </c>
      <c r="K5827" t="s">
        <v>1360</v>
      </c>
      <c r="L5827" t="s">
        <v>27</v>
      </c>
      <c r="M5827" t="str">
        <f>VLOOKUP($L5827,Companies!$A:$G,7,)</f>
        <v>Television Services</v>
      </c>
      <c r="N5827" t="str">
        <f>VLOOKUP($L5827,Companies!$A:$G,6,)</f>
        <v>Consumer Services</v>
      </c>
      <c r="O5827" s="6" t="s">
        <v>2691</v>
      </c>
      <c r="P5827" s="6">
        <v>92404</v>
      </c>
      <c r="Q5827" t="s">
        <v>114</v>
      </c>
      <c r="R5827" t="s">
        <v>23</v>
      </c>
      <c r="S5827" s="4">
        <v>40895</v>
      </c>
      <c r="T5827" s="7">
        <f>S5827-E5827</f>
        <v>1</v>
      </c>
      <c r="U5827" t="s">
        <v>14218</v>
      </c>
      <c r="V5827" s="6" t="s">
        <v>14254</v>
      </c>
      <c r="W5827" t="s">
        <v>14256</v>
      </c>
      <c r="X5827" t="s">
        <v>14201</v>
      </c>
      <c r="Y5827" t="str">
        <f>VLOOKUP(R5827,Managers!$A:$B,2,)</f>
        <v>Bob Turner</v>
      </c>
      <c r="Z5827" s="11">
        <f>VLOOKUP(X5827,HourlyWages!$A:$B,2,0)</f>
        <v>53</v>
      </c>
      <c r="AA5827">
        <v>1</v>
      </c>
    </row>
    <row r="5828" spans="1:27" x14ac:dyDescent="0.3">
      <c r="A5828" t="b">
        <f>COUNTIF($C$1:C5828, C5828)&gt;1</f>
        <v>0</v>
      </c>
      <c r="B5828" t="b">
        <f>VLOOKUP(C5828,Sheet3!$A:$B,2,0) &gt; 1</f>
        <v>0</v>
      </c>
      <c r="C5828">
        <v>5827</v>
      </c>
      <c r="D5828">
        <v>41349</v>
      </c>
      <c r="E5828" s="4">
        <v>40894</v>
      </c>
      <c r="F5828">
        <v>4</v>
      </c>
      <c r="G5828" s="15">
        <f>I5828*F5828</f>
        <v>500</v>
      </c>
      <c r="H5828" s="9">
        <v>0.08</v>
      </c>
      <c r="I5828" s="13">
        <f>VLOOKUP($U5828,Pricebook!$A:$D,4,0)</f>
        <v>125</v>
      </c>
      <c r="J5828" s="11">
        <f>G5828*(1-H5828)</f>
        <v>460</v>
      </c>
      <c r="K5828" t="s">
        <v>1360</v>
      </c>
      <c r="L5828" t="s">
        <v>27</v>
      </c>
      <c r="M5828" t="str">
        <f>VLOOKUP($L5828,Companies!$A:$G,7,)</f>
        <v>Television Services</v>
      </c>
      <c r="N5828" t="str">
        <f>VLOOKUP($L5828,Companies!$A:$G,6,)</f>
        <v>Consumer Services</v>
      </c>
      <c r="O5828" s="6" t="s">
        <v>2691</v>
      </c>
      <c r="P5828" s="6">
        <v>92404</v>
      </c>
      <c r="Q5828" t="s">
        <v>114</v>
      </c>
      <c r="R5828" t="s">
        <v>23</v>
      </c>
      <c r="S5828" s="4">
        <v>40896</v>
      </c>
      <c r="T5828" s="7">
        <f>S5828-E5828</f>
        <v>2</v>
      </c>
      <c r="U5828" t="s">
        <v>14208</v>
      </c>
      <c r="V5828" s="6" t="s">
        <v>14251</v>
      </c>
      <c r="W5828" t="s">
        <v>14266</v>
      </c>
      <c r="X5828" t="s">
        <v>14185</v>
      </c>
      <c r="Y5828" t="str">
        <f>VLOOKUP(R5828,Managers!$A:$B,2,)</f>
        <v>Bob Turner</v>
      </c>
      <c r="Z5828" s="11">
        <f>VLOOKUP(X5828,HourlyWages!$A:$B,2,0)</f>
        <v>70</v>
      </c>
      <c r="AA5828">
        <v>1</v>
      </c>
    </row>
    <row r="5829" spans="1:27" x14ac:dyDescent="0.3">
      <c r="A5829" t="b">
        <f>COUNTIF($C$1:C5829, C5829)&gt;1</f>
        <v>0</v>
      </c>
      <c r="B5829" t="b">
        <f>VLOOKUP(C5829,Sheet3!$A:$B,2,0) &gt; 1</f>
        <v>0</v>
      </c>
      <c r="C5829">
        <v>5828</v>
      </c>
      <c r="D5829">
        <v>41349</v>
      </c>
      <c r="E5829" s="4">
        <v>40894</v>
      </c>
      <c r="F5829">
        <v>39</v>
      </c>
      <c r="G5829" s="15">
        <f>I5829*F5829</f>
        <v>7800</v>
      </c>
      <c r="H5829" s="9">
        <v>7.0000000000000007E-2</v>
      </c>
      <c r="I5829" s="13">
        <f>VLOOKUP($U5829,Pricebook!$A:$D,4,0)</f>
        <v>200</v>
      </c>
      <c r="J5829" s="11">
        <f>G5829*(1-H5829)</f>
        <v>7253.9999999999991</v>
      </c>
      <c r="K5829" t="s">
        <v>1360</v>
      </c>
      <c r="L5829" t="s">
        <v>27</v>
      </c>
      <c r="M5829" t="str">
        <f>VLOOKUP($L5829,Companies!$A:$G,7,)</f>
        <v>Television Services</v>
      </c>
      <c r="N5829" t="str">
        <f>VLOOKUP($L5829,Companies!$A:$G,6,)</f>
        <v>Consumer Services</v>
      </c>
      <c r="O5829" s="6" t="s">
        <v>2691</v>
      </c>
      <c r="P5829" s="6">
        <v>92404</v>
      </c>
      <c r="Q5829" t="s">
        <v>114</v>
      </c>
      <c r="R5829" t="s">
        <v>23</v>
      </c>
      <c r="S5829" s="4">
        <v>40896</v>
      </c>
      <c r="T5829" s="7">
        <f>S5829-E5829</f>
        <v>2</v>
      </c>
      <c r="U5829" t="s">
        <v>14206</v>
      </c>
      <c r="V5829" s="6" t="s">
        <v>14251</v>
      </c>
      <c r="W5829" t="s">
        <v>14266</v>
      </c>
      <c r="X5829" t="s">
        <v>14187</v>
      </c>
      <c r="Y5829" t="str">
        <f>VLOOKUP(R5829,Managers!$A:$B,2,)</f>
        <v>Bob Turner</v>
      </c>
      <c r="Z5829" s="11">
        <f>VLOOKUP(X5829,HourlyWages!$A:$B,2,0)</f>
        <v>45</v>
      </c>
      <c r="AA5829">
        <v>1</v>
      </c>
    </row>
    <row r="5830" spans="1:27" x14ac:dyDescent="0.3">
      <c r="A5830" t="b">
        <f>COUNTIF($C$1:C5830, C5830)&gt;1</f>
        <v>0</v>
      </c>
      <c r="B5830" t="b">
        <f>VLOOKUP(C5830,Sheet3!$A:$B,2,0) &gt; 1</f>
        <v>0</v>
      </c>
      <c r="C5830">
        <v>5829</v>
      </c>
      <c r="D5830">
        <v>41350</v>
      </c>
      <c r="E5830" s="4">
        <v>40306</v>
      </c>
      <c r="F5830">
        <v>1</v>
      </c>
      <c r="G5830" s="15">
        <f>I5830*F5830</f>
        <v>200</v>
      </c>
      <c r="H5830" s="9">
        <v>0.01</v>
      </c>
      <c r="I5830" s="13">
        <f>VLOOKUP($U5830,Pricebook!$A:$D,4,0)</f>
        <v>200</v>
      </c>
      <c r="J5830" s="11">
        <f>G5830*(1-H5830)</f>
        <v>198</v>
      </c>
      <c r="K5830" t="s">
        <v>1852</v>
      </c>
      <c r="L5830" t="s">
        <v>360</v>
      </c>
      <c r="M5830" t="str">
        <f>VLOOKUP($L5830,Companies!$A:$G,7,)</f>
        <v>Semiconductors</v>
      </c>
      <c r="N5830" t="str">
        <f>VLOOKUP($L5830,Companies!$A:$G,6,)</f>
        <v>Technology</v>
      </c>
      <c r="O5830" s="6" t="s">
        <v>940</v>
      </c>
      <c r="P5830" s="6" t="s">
        <v>941</v>
      </c>
      <c r="Q5830" t="s">
        <v>87</v>
      </c>
      <c r="R5830" t="s">
        <v>61</v>
      </c>
      <c r="S5830" s="4">
        <v>40307</v>
      </c>
      <c r="T5830" s="7">
        <f>S5830-E5830</f>
        <v>1</v>
      </c>
      <c r="U5830" t="s">
        <v>14206</v>
      </c>
      <c r="V5830" s="6" t="s">
        <v>14254</v>
      </c>
      <c r="W5830" t="s">
        <v>14265</v>
      </c>
      <c r="X5830" t="s">
        <v>14185</v>
      </c>
      <c r="Y5830" t="str">
        <f>VLOOKUP(R5830,Managers!$A:$B,2,)</f>
        <v>Allen Young</v>
      </c>
      <c r="Z5830" s="11">
        <f>VLOOKUP(X5830,HourlyWages!$A:$B,2,0)</f>
        <v>70</v>
      </c>
      <c r="AA5830">
        <v>1</v>
      </c>
    </row>
    <row r="5831" spans="1:27" x14ac:dyDescent="0.3">
      <c r="A5831" t="b">
        <f>COUNTIF($C$1:C5831, C5831)&gt;1</f>
        <v>0</v>
      </c>
      <c r="B5831" t="b">
        <f>VLOOKUP(C5831,Sheet3!$A:$B,2,0) &gt; 1</f>
        <v>0</v>
      </c>
      <c r="C5831">
        <v>5830</v>
      </c>
      <c r="D5831">
        <v>41351</v>
      </c>
      <c r="E5831" s="4">
        <v>40444</v>
      </c>
      <c r="F5831">
        <v>48</v>
      </c>
      <c r="G5831" s="15">
        <f>I5831*F5831</f>
        <v>7200</v>
      </c>
      <c r="H5831" s="9">
        <v>0.08</v>
      </c>
      <c r="I5831" s="13">
        <f>VLOOKUP($U5831,Pricebook!$A:$D,4,0)</f>
        <v>150</v>
      </c>
      <c r="J5831" s="11">
        <f>G5831*(1-H5831)</f>
        <v>6624</v>
      </c>
      <c r="K5831" t="s">
        <v>1926</v>
      </c>
      <c r="L5831" t="s">
        <v>1014</v>
      </c>
      <c r="M5831" t="str">
        <f>VLOOKUP($L5831,Companies!$A:$G,7,)</f>
        <v>Semiconductors</v>
      </c>
      <c r="N5831" t="str">
        <f>VLOOKUP($L5831,Companies!$A:$G,6,)</f>
        <v>Technology</v>
      </c>
      <c r="O5831" s="6" t="s">
        <v>1927</v>
      </c>
      <c r="P5831" s="6">
        <v>23320</v>
      </c>
      <c r="Q5831" t="s">
        <v>368</v>
      </c>
      <c r="R5831" t="s">
        <v>34</v>
      </c>
      <c r="S5831" s="4">
        <v>40445</v>
      </c>
      <c r="T5831" s="7">
        <f>S5831-E5831</f>
        <v>1</v>
      </c>
      <c r="U5831" t="s">
        <v>14210</v>
      </c>
      <c r="V5831" s="6" t="s">
        <v>14257</v>
      </c>
      <c r="W5831" t="s">
        <v>14259</v>
      </c>
      <c r="X5831" t="s">
        <v>14201</v>
      </c>
      <c r="Y5831" t="str">
        <f>VLOOKUP(R5831,Managers!$A:$B,2,)</f>
        <v>Frank Mitchell</v>
      </c>
      <c r="Z5831" s="11">
        <f>VLOOKUP(X5831,HourlyWages!$A:$B,2,0)</f>
        <v>53</v>
      </c>
      <c r="AA5831">
        <v>1</v>
      </c>
    </row>
    <row r="5832" spans="1:27" x14ac:dyDescent="0.3">
      <c r="A5832" t="b">
        <f>COUNTIF($C$1:C5832, C5832)&gt;1</f>
        <v>0</v>
      </c>
      <c r="B5832" t="b">
        <f>VLOOKUP(C5832,Sheet3!$A:$B,2,0) &gt; 1</f>
        <v>0</v>
      </c>
      <c r="C5832">
        <v>5831</v>
      </c>
      <c r="D5832">
        <v>41378</v>
      </c>
      <c r="E5832" s="4">
        <v>41211</v>
      </c>
      <c r="F5832">
        <v>30</v>
      </c>
      <c r="G5832" s="15">
        <f>I5832*F5832</f>
        <v>3750</v>
      </c>
      <c r="H5832" s="9">
        <v>0.03</v>
      </c>
      <c r="I5832" s="13">
        <f>VLOOKUP($U5832,Pricebook!$A:$D,4,0)</f>
        <v>125</v>
      </c>
      <c r="J5832" s="11">
        <f>G5832*(1-H5832)</f>
        <v>3637.5</v>
      </c>
      <c r="K5832" t="s">
        <v>507</v>
      </c>
      <c r="L5832" t="s">
        <v>508</v>
      </c>
      <c r="M5832" t="str">
        <f>VLOOKUP($L5832,Companies!$A:$G,7,)</f>
        <v>Semiconductors</v>
      </c>
      <c r="N5832" t="str">
        <f>VLOOKUP($L5832,Companies!$A:$G,6,)</f>
        <v>Technology</v>
      </c>
      <c r="O5832" s="6" t="s">
        <v>2458</v>
      </c>
      <c r="P5832" s="6">
        <v>44145</v>
      </c>
      <c r="Q5832" t="s">
        <v>210</v>
      </c>
      <c r="R5832" t="s">
        <v>61</v>
      </c>
      <c r="S5832" s="4">
        <v>41214</v>
      </c>
      <c r="T5832" s="7">
        <f>S5832-E5832</f>
        <v>3</v>
      </c>
      <c r="U5832" t="s">
        <v>14221</v>
      </c>
      <c r="V5832" s="6" t="s">
        <v>14251</v>
      </c>
      <c r="W5832" t="s">
        <v>14261</v>
      </c>
      <c r="X5832" t="s">
        <v>14202</v>
      </c>
      <c r="Y5832" t="str">
        <f>VLOOKUP(R5832,Managers!$A:$B,2,)</f>
        <v>Allen Young</v>
      </c>
      <c r="Z5832" s="11">
        <f>VLOOKUP(X5832,HourlyWages!$A:$B,2,0)</f>
        <v>71</v>
      </c>
      <c r="AA5832">
        <v>1</v>
      </c>
    </row>
    <row r="5833" spans="1:27" x14ac:dyDescent="0.3">
      <c r="A5833" t="b">
        <f>COUNTIF($C$1:C5833, C5833)&gt;1</f>
        <v>0</v>
      </c>
      <c r="B5833" t="b">
        <f>VLOOKUP(C5833,Sheet3!$A:$B,2,0) &gt; 1</f>
        <v>0</v>
      </c>
      <c r="C5833">
        <v>5832</v>
      </c>
      <c r="D5833">
        <v>41378</v>
      </c>
      <c r="E5833" s="4">
        <v>41211</v>
      </c>
      <c r="F5833">
        <v>42</v>
      </c>
      <c r="G5833" s="15">
        <f>I5833*F5833</f>
        <v>6300</v>
      </c>
      <c r="H5833" s="9">
        <v>0.05</v>
      </c>
      <c r="I5833" s="13">
        <f>VLOOKUP($U5833,Pricebook!$A:$D,4,0)</f>
        <v>150</v>
      </c>
      <c r="J5833" s="11">
        <f>G5833*(1-H5833)</f>
        <v>5985</v>
      </c>
      <c r="K5833" t="s">
        <v>507</v>
      </c>
      <c r="L5833" t="s">
        <v>508</v>
      </c>
      <c r="M5833" t="str">
        <f>VLOOKUP($L5833,Companies!$A:$G,7,)</f>
        <v>Semiconductors</v>
      </c>
      <c r="N5833" t="str">
        <f>VLOOKUP($L5833,Companies!$A:$G,6,)</f>
        <v>Technology</v>
      </c>
      <c r="O5833" s="6" t="s">
        <v>2458</v>
      </c>
      <c r="P5833" s="6">
        <v>44145</v>
      </c>
      <c r="Q5833" t="s">
        <v>210</v>
      </c>
      <c r="R5833" t="s">
        <v>61</v>
      </c>
      <c r="S5833" s="4">
        <v>41213</v>
      </c>
      <c r="T5833" s="7">
        <f>S5833-E5833</f>
        <v>2</v>
      </c>
      <c r="U5833" t="s">
        <v>14211</v>
      </c>
      <c r="V5833" s="6" t="s">
        <v>14251</v>
      </c>
      <c r="W5833" t="s">
        <v>14252</v>
      </c>
      <c r="X5833" t="s">
        <v>14198</v>
      </c>
      <c r="Y5833" t="str">
        <f>VLOOKUP(R5833,Managers!$A:$B,2,)</f>
        <v>Allen Young</v>
      </c>
      <c r="Z5833" s="11">
        <f>VLOOKUP(X5833,HourlyWages!$A:$B,2,0)</f>
        <v>51</v>
      </c>
      <c r="AA5833">
        <v>1</v>
      </c>
    </row>
    <row r="5834" spans="1:27" x14ac:dyDescent="0.3">
      <c r="A5834" t="b">
        <f>COUNTIF($C$1:C5834, C5834)&gt;1</f>
        <v>0</v>
      </c>
      <c r="B5834" t="b">
        <f>VLOOKUP(C5834,Sheet3!$A:$B,2,0) &gt; 1</f>
        <v>0</v>
      </c>
      <c r="C5834">
        <v>5833</v>
      </c>
      <c r="D5834">
        <v>41383</v>
      </c>
      <c r="E5834" s="4">
        <v>40310</v>
      </c>
      <c r="F5834">
        <v>36</v>
      </c>
      <c r="G5834" s="15">
        <f>I5834*F5834</f>
        <v>5760</v>
      </c>
      <c r="H5834" s="9">
        <v>0.04</v>
      </c>
      <c r="I5834" s="13">
        <f>VLOOKUP($U5834,Pricebook!$A:$D,4,0)</f>
        <v>160</v>
      </c>
      <c r="J5834" s="11">
        <f>G5834*(1-H5834)</f>
        <v>5529.5999999999995</v>
      </c>
      <c r="K5834" t="s">
        <v>1376</v>
      </c>
      <c r="L5834" t="s">
        <v>226</v>
      </c>
      <c r="M5834" t="str">
        <f>VLOOKUP($L5834,Companies!$A:$G,7,)</f>
        <v>Auto Manufacturing</v>
      </c>
      <c r="N5834" t="str">
        <f>VLOOKUP($L5834,Companies!$A:$G,6,)</f>
        <v>Capital Goods</v>
      </c>
      <c r="O5834" s="6" t="s">
        <v>145</v>
      </c>
      <c r="P5834" s="6" t="s">
        <v>146</v>
      </c>
      <c r="Q5834" t="s">
        <v>91</v>
      </c>
      <c r="R5834" t="s">
        <v>61</v>
      </c>
      <c r="S5834" s="4">
        <v>40317</v>
      </c>
      <c r="T5834" s="7">
        <f>S5834-E5834</f>
        <v>7</v>
      </c>
      <c r="U5834" t="s">
        <v>14218</v>
      </c>
      <c r="V5834" s="6" t="s">
        <v>14254</v>
      </c>
      <c r="W5834" t="s">
        <v>14269</v>
      </c>
      <c r="X5834" t="s">
        <v>14185</v>
      </c>
      <c r="Y5834" t="str">
        <f>VLOOKUP(R5834,Managers!$A:$B,2,)</f>
        <v>Allen Young</v>
      </c>
      <c r="Z5834" s="11">
        <f>VLOOKUP(X5834,HourlyWages!$A:$B,2,0)</f>
        <v>70</v>
      </c>
      <c r="AA5834">
        <v>1</v>
      </c>
    </row>
    <row r="5835" spans="1:27" x14ac:dyDescent="0.3">
      <c r="A5835" t="b">
        <f>COUNTIF($C$1:C5835, C5835)&gt;1</f>
        <v>0</v>
      </c>
      <c r="B5835" t="b">
        <f>VLOOKUP(C5835,Sheet3!$A:$B,2,0) &gt; 1</f>
        <v>0</v>
      </c>
      <c r="C5835">
        <v>5834</v>
      </c>
      <c r="D5835">
        <v>41383</v>
      </c>
      <c r="E5835" s="4">
        <v>40310</v>
      </c>
      <c r="F5835">
        <v>38</v>
      </c>
      <c r="G5835" s="15">
        <f>I5835*F5835</f>
        <v>4750</v>
      </c>
      <c r="H5835" s="9">
        <v>0.03</v>
      </c>
      <c r="I5835" s="13">
        <f>VLOOKUP($U5835,Pricebook!$A:$D,4,0)</f>
        <v>125</v>
      </c>
      <c r="J5835" s="11">
        <f>G5835*(1-H5835)</f>
        <v>4607.5</v>
      </c>
      <c r="K5835" t="s">
        <v>1376</v>
      </c>
      <c r="L5835" t="s">
        <v>226</v>
      </c>
      <c r="M5835" t="str">
        <f>VLOOKUP($L5835,Companies!$A:$G,7,)</f>
        <v>Auto Manufacturing</v>
      </c>
      <c r="N5835" t="str">
        <f>VLOOKUP($L5835,Companies!$A:$G,6,)</f>
        <v>Capital Goods</v>
      </c>
      <c r="O5835" s="6" t="s">
        <v>2680</v>
      </c>
      <c r="P5835" s="6" t="s">
        <v>2681</v>
      </c>
      <c r="Q5835" t="s">
        <v>87</v>
      </c>
      <c r="R5835" t="s">
        <v>61</v>
      </c>
      <c r="S5835" s="4">
        <v>40314</v>
      </c>
      <c r="T5835" s="7">
        <f>S5835-E5835</f>
        <v>4</v>
      </c>
      <c r="U5835" t="s">
        <v>14221</v>
      </c>
      <c r="V5835" s="6" t="s">
        <v>14251</v>
      </c>
      <c r="W5835" t="s">
        <v>14260</v>
      </c>
      <c r="X5835" t="s">
        <v>14186</v>
      </c>
      <c r="Y5835" t="str">
        <f>VLOOKUP(R5835,Managers!$A:$B,2,)</f>
        <v>Allen Young</v>
      </c>
      <c r="Z5835" s="11">
        <f>VLOOKUP(X5835,HourlyWages!$A:$B,2,0)</f>
        <v>67</v>
      </c>
      <c r="AA5835">
        <v>1</v>
      </c>
    </row>
    <row r="5836" spans="1:27" x14ac:dyDescent="0.3">
      <c r="A5836" t="b">
        <f>COUNTIF($C$1:C5836, C5836)&gt;1</f>
        <v>0</v>
      </c>
      <c r="B5836" t="b">
        <f>VLOOKUP(C5836,Sheet3!$A:$B,2,0) &gt; 1</f>
        <v>0</v>
      </c>
      <c r="C5836">
        <v>5835</v>
      </c>
      <c r="D5836">
        <v>41409</v>
      </c>
      <c r="E5836" s="4">
        <v>40745</v>
      </c>
      <c r="F5836">
        <v>1</v>
      </c>
      <c r="G5836" s="15">
        <f>I5836*F5836</f>
        <v>160</v>
      </c>
      <c r="H5836" s="9">
        <v>0</v>
      </c>
      <c r="I5836" s="13">
        <f>VLOOKUP($U5836,Pricebook!$A:$D,4,0)</f>
        <v>160</v>
      </c>
      <c r="J5836" s="11">
        <f>G5836*(1-H5836)</f>
        <v>160</v>
      </c>
      <c r="K5836" t="s">
        <v>1075</v>
      </c>
      <c r="L5836" t="s">
        <v>1076</v>
      </c>
      <c r="M5836" t="str">
        <f>VLOOKUP($L5836,Companies!$A:$G,7,)</f>
        <v>Broadcasting</v>
      </c>
      <c r="N5836" t="str">
        <f>VLOOKUP($L5836,Companies!$A:$G,6,)</f>
        <v>Consumer Services</v>
      </c>
      <c r="O5836" s="6" t="s">
        <v>1920</v>
      </c>
      <c r="P5836" s="6">
        <v>61701</v>
      </c>
      <c r="Q5836" t="s">
        <v>15</v>
      </c>
      <c r="R5836" t="s">
        <v>16</v>
      </c>
      <c r="S5836" s="4">
        <v>40747</v>
      </c>
      <c r="T5836" s="7">
        <f>S5836-E5836</f>
        <v>2</v>
      </c>
      <c r="U5836" t="s">
        <v>14218</v>
      </c>
      <c r="V5836" s="6" t="s">
        <v>14257</v>
      </c>
      <c r="W5836" t="s">
        <v>14258</v>
      </c>
      <c r="X5836" t="s">
        <v>14198</v>
      </c>
      <c r="Y5836" t="str">
        <f>VLOOKUP(R5836,Managers!$A:$B,2,)</f>
        <v>Josh Martinez</v>
      </c>
      <c r="Z5836" s="11">
        <f>VLOOKUP(X5836,HourlyWages!$A:$B,2,0)</f>
        <v>51</v>
      </c>
      <c r="AA5836">
        <v>1</v>
      </c>
    </row>
    <row r="5837" spans="1:27" x14ac:dyDescent="0.3">
      <c r="A5837" t="b">
        <f>COUNTIF($C$1:C5837, C5837)&gt;1</f>
        <v>0</v>
      </c>
      <c r="B5837" t="b">
        <f>VLOOKUP(C5837,Sheet3!$A:$B,2,0) &gt; 1</f>
        <v>0</v>
      </c>
      <c r="C5837">
        <v>5836</v>
      </c>
      <c r="D5837">
        <v>41412</v>
      </c>
      <c r="E5837" s="4">
        <v>40073</v>
      </c>
      <c r="F5837">
        <v>47</v>
      </c>
      <c r="G5837" s="15">
        <f>I5837*F5837</f>
        <v>7520</v>
      </c>
      <c r="H5837" s="9">
        <v>0.03</v>
      </c>
      <c r="I5837" s="13">
        <f>VLOOKUP($U5837,Pricebook!$A:$D,4,0)</f>
        <v>160</v>
      </c>
      <c r="J5837" s="11">
        <f>G5837*(1-H5837)</f>
        <v>7294.4</v>
      </c>
      <c r="K5837" t="s">
        <v>500</v>
      </c>
      <c r="L5837" t="s">
        <v>360</v>
      </c>
      <c r="M5837" t="str">
        <f>VLOOKUP($L5837,Companies!$A:$G,7,)</f>
        <v>Semiconductors</v>
      </c>
      <c r="N5837" t="str">
        <f>VLOOKUP($L5837,Companies!$A:$G,6,)</f>
        <v>Technology</v>
      </c>
      <c r="O5837" s="6" t="s">
        <v>561</v>
      </c>
      <c r="P5837" s="6">
        <v>48060</v>
      </c>
      <c r="Q5837" t="s">
        <v>172</v>
      </c>
      <c r="R5837" t="s">
        <v>16</v>
      </c>
      <c r="S5837" s="4">
        <v>40075</v>
      </c>
      <c r="T5837" s="7">
        <f>S5837-E5837</f>
        <v>2</v>
      </c>
      <c r="U5837" t="s">
        <v>14218</v>
      </c>
      <c r="V5837" s="6" t="s">
        <v>14254</v>
      </c>
      <c r="W5837" t="s">
        <v>14256</v>
      </c>
      <c r="X5837" t="s">
        <v>14188</v>
      </c>
      <c r="Y5837" t="str">
        <f>VLOOKUP(R5837,Managers!$A:$B,2,)</f>
        <v>Josh Martinez</v>
      </c>
      <c r="Z5837" s="11">
        <f>VLOOKUP(X5837,HourlyWages!$A:$B,2,0)</f>
        <v>52</v>
      </c>
      <c r="AA5837">
        <v>1</v>
      </c>
    </row>
    <row r="5838" spans="1:27" x14ac:dyDescent="0.3">
      <c r="A5838" t="b">
        <f>COUNTIF($C$1:C5838, C5838)&gt;1</f>
        <v>0</v>
      </c>
      <c r="B5838" t="b">
        <f>VLOOKUP(C5838,Sheet3!$A:$B,2,0) &gt; 1</f>
        <v>0</v>
      </c>
      <c r="C5838">
        <v>5837</v>
      </c>
      <c r="D5838">
        <v>41413</v>
      </c>
      <c r="E5838" s="4">
        <v>40863</v>
      </c>
      <c r="F5838">
        <v>17</v>
      </c>
      <c r="G5838" s="15">
        <f>I5838*F5838</f>
        <v>2550</v>
      </c>
      <c r="H5838" s="9">
        <v>0.08</v>
      </c>
      <c r="I5838" s="13">
        <f>VLOOKUP($U5838,Pricebook!$A:$D,4,0)</f>
        <v>150</v>
      </c>
      <c r="J5838" s="11">
        <f>G5838*(1-H5838)</f>
        <v>2346</v>
      </c>
      <c r="K5838" t="s">
        <v>702</v>
      </c>
      <c r="L5838" t="s">
        <v>235</v>
      </c>
      <c r="M5838" t="str">
        <f>VLOOKUP($L5838,Companies!$A:$G,7,)</f>
        <v>Television Services</v>
      </c>
      <c r="N5838" t="str">
        <f>VLOOKUP($L5838,Companies!$A:$G,6,)</f>
        <v>Consumer Services</v>
      </c>
      <c r="O5838" s="6" t="s">
        <v>2707</v>
      </c>
      <c r="P5838" s="6">
        <v>80501</v>
      </c>
      <c r="Q5838" t="s">
        <v>237</v>
      </c>
      <c r="R5838" t="s">
        <v>23</v>
      </c>
      <c r="S5838" s="4">
        <v>40870</v>
      </c>
      <c r="T5838" s="7">
        <f>S5838-E5838</f>
        <v>7</v>
      </c>
      <c r="U5838" t="s">
        <v>14222</v>
      </c>
      <c r="V5838" s="6" t="s">
        <v>14254</v>
      </c>
      <c r="W5838" t="s">
        <v>14269</v>
      </c>
      <c r="X5838" t="s">
        <v>14191</v>
      </c>
      <c r="Y5838" t="str">
        <f>VLOOKUP(R5838,Managers!$A:$B,2,)</f>
        <v>Bob Turner</v>
      </c>
      <c r="Z5838" s="11">
        <f>VLOOKUP(X5838,HourlyWages!$A:$B,2,0)</f>
        <v>60</v>
      </c>
      <c r="AA5838">
        <v>1</v>
      </c>
    </row>
    <row r="5839" spans="1:27" x14ac:dyDescent="0.3">
      <c r="A5839" t="b">
        <f>COUNTIF($C$1:C5839, C5839)&gt;1</f>
        <v>0</v>
      </c>
      <c r="B5839" t="b">
        <f>VLOOKUP(C5839,Sheet3!$A:$B,2,0) &gt; 1</f>
        <v>0</v>
      </c>
      <c r="C5839">
        <v>5838</v>
      </c>
      <c r="D5839">
        <v>41413</v>
      </c>
      <c r="E5839" s="4">
        <v>40863</v>
      </c>
      <c r="F5839">
        <v>46</v>
      </c>
      <c r="G5839" s="15">
        <f>I5839*F5839</f>
        <v>5750</v>
      </c>
      <c r="H5839" s="9">
        <v>0.08</v>
      </c>
      <c r="I5839" s="13">
        <f>VLOOKUP($U5839,Pricebook!$A:$D,4,0)</f>
        <v>125</v>
      </c>
      <c r="J5839" s="11">
        <f>G5839*(1-H5839)</f>
        <v>5290</v>
      </c>
      <c r="K5839" t="s">
        <v>702</v>
      </c>
      <c r="L5839" t="s">
        <v>235</v>
      </c>
      <c r="M5839" t="str">
        <f>VLOOKUP($L5839,Companies!$A:$G,7,)</f>
        <v>Television Services</v>
      </c>
      <c r="N5839" t="str">
        <f>VLOOKUP($L5839,Companies!$A:$G,6,)</f>
        <v>Consumer Services</v>
      </c>
      <c r="O5839" s="6" t="s">
        <v>2707</v>
      </c>
      <c r="P5839" s="6">
        <v>80501</v>
      </c>
      <c r="Q5839" t="s">
        <v>237</v>
      </c>
      <c r="R5839" t="s">
        <v>23</v>
      </c>
      <c r="S5839" s="4">
        <v>40865</v>
      </c>
      <c r="T5839" s="7">
        <f>S5839-E5839</f>
        <v>2</v>
      </c>
      <c r="U5839" t="s">
        <v>14208</v>
      </c>
      <c r="V5839" s="6" t="s">
        <v>14257</v>
      </c>
      <c r="W5839" t="s">
        <v>14258</v>
      </c>
      <c r="X5839" t="s">
        <v>14198</v>
      </c>
      <c r="Y5839" t="str">
        <f>VLOOKUP(R5839,Managers!$A:$B,2,)</f>
        <v>Bob Turner</v>
      </c>
      <c r="Z5839" s="11">
        <f>VLOOKUP(X5839,HourlyWages!$A:$B,2,0)</f>
        <v>51</v>
      </c>
      <c r="AA5839">
        <v>1</v>
      </c>
    </row>
    <row r="5840" spans="1:27" x14ac:dyDescent="0.3">
      <c r="A5840" t="b">
        <f>COUNTIF($C$1:C5840, C5840)&gt;1</f>
        <v>0</v>
      </c>
      <c r="B5840" t="b">
        <f>VLOOKUP(C5840,Sheet3!$A:$B,2,0) &gt; 1</f>
        <v>0</v>
      </c>
      <c r="C5840">
        <v>5839</v>
      </c>
      <c r="D5840">
        <v>41413</v>
      </c>
      <c r="E5840" s="4">
        <v>40863</v>
      </c>
      <c r="F5840">
        <v>23</v>
      </c>
      <c r="G5840" s="15">
        <f>I5840*F5840</f>
        <v>2530</v>
      </c>
      <c r="H5840" s="9">
        <v>0.01</v>
      </c>
      <c r="I5840" s="13">
        <f>VLOOKUP($U5840,Pricebook!$A:$D,4,0)</f>
        <v>110</v>
      </c>
      <c r="J5840" s="11">
        <f>G5840*(1-H5840)</f>
        <v>2504.6999999999998</v>
      </c>
      <c r="K5840" t="s">
        <v>702</v>
      </c>
      <c r="L5840" t="s">
        <v>235</v>
      </c>
      <c r="M5840" t="str">
        <f>VLOOKUP($L5840,Companies!$A:$G,7,)</f>
        <v>Television Services</v>
      </c>
      <c r="N5840" t="str">
        <f>VLOOKUP($L5840,Companies!$A:$G,6,)</f>
        <v>Consumer Services</v>
      </c>
      <c r="O5840" s="6" t="s">
        <v>2707</v>
      </c>
      <c r="P5840" s="6">
        <v>80501</v>
      </c>
      <c r="Q5840" t="s">
        <v>237</v>
      </c>
      <c r="R5840" t="s">
        <v>23</v>
      </c>
      <c r="S5840" s="4">
        <v>40867</v>
      </c>
      <c r="T5840" s="7">
        <f>S5840-E5840</f>
        <v>4</v>
      </c>
      <c r="U5840" t="s">
        <v>14215</v>
      </c>
      <c r="V5840" s="6" t="s">
        <v>14251</v>
      </c>
      <c r="W5840" t="s">
        <v>14263</v>
      </c>
      <c r="X5840" t="s">
        <v>14193</v>
      </c>
      <c r="Y5840" t="str">
        <f>VLOOKUP(R5840,Managers!$A:$B,2,)</f>
        <v>Bob Turner</v>
      </c>
      <c r="Z5840" s="11">
        <f>VLOOKUP(X5840,HourlyWages!$A:$B,2,0)</f>
        <v>57</v>
      </c>
      <c r="AA5840">
        <v>1</v>
      </c>
    </row>
    <row r="5841" spans="1:27" x14ac:dyDescent="0.3">
      <c r="A5841" t="b">
        <f>COUNTIF($C$1:C5841, C5841)&gt;1</f>
        <v>0</v>
      </c>
      <c r="B5841" t="b">
        <f>VLOOKUP(C5841,Sheet3!$A:$B,2,0) &gt; 1</f>
        <v>0</v>
      </c>
      <c r="C5841">
        <v>5840</v>
      </c>
      <c r="D5841">
        <v>41415</v>
      </c>
      <c r="E5841" s="4">
        <v>40127</v>
      </c>
      <c r="F5841">
        <v>10</v>
      </c>
      <c r="G5841" s="15">
        <f>I5841*F5841</f>
        <v>1100</v>
      </c>
      <c r="H5841" s="9">
        <v>0.09</v>
      </c>
      <c r="I5841" s="13">
        <f>VLOOKUP($U5841,Pricebook!$A:$D,4,0)</f>
        <v>110</v>
      </c>
      <c r="J5841" s="11">
        <f>G5841*(1-H5841)</f>
        <v>1001</v>
      </c>
      <c r="K5841" t="s">
        <v>1259</v>
      </c>
      <c r="L5841" t="s">
        <v>747</v>
      </c>
      <c r="M5841" t="str">
        <f>VLOOKUP($L5841,Companies!$A:$G,7,)</f>
        <v>Computer Software: Prepackaged Software</v>
      </c>
      <c r="N5841" t="str">
        <f>VLOOKUP($L5841,Companies!$A:$G,6,)</f>
        <v>Technology</v>
      </c>
      <c r="O5841" s="6" t="s">
        <v>1004</v>
      </c>
      <c r="P5841" s="6" t="s">
        <v>1005</v>
      </c>
      <c r="Q5841" t="s">
        <v>91</v>
      </c>
      <c r="R5841" t="s">
        <v>61</v>
      </c>
      <c r="S5841" s="4">
        <v>40132</v>
      </c>
      <c r="T5841" s="7">
        <f>S5841-E5841</f>
        <v>5</v>
      </c>
      <c r="U5841" t="s">
        <v>14215</v>
      </c>
      <c r="V5841" s="6" t="s">
        <v>14254</v>
      </c>
      <c r="W5841" t="s">
        <v>14255</v>
      </c>
      <c r="X5841" t="s">
        <v>14198</v>
      </c>
      <c r="Y5841" t="str">
        <f>VLOOKUP(R5841,Managers!$A:$B,2,)</f>
        <v>Allen Young</v>
      </c>
      <c r="Z5841" s="11">
        <f>VLOOKUP(X5841,HourlyWages!$A:$B,2,0)</f>
        <v>51</v>
      </c>
      <c r="AA5841">
        <v>1</v>
      </c>
    </row>
    <row r="5842" spans="1:27" x14ac:dyDescent="0.3">
      <c r="A5842" t="b">
        <f>COUNTIF($C$1:C5842, C5842)&gt;1</f>
        <v>0</v>
      </c>
      <c r="B5842" t="b">
        <f>VLOOKUP(C5842,Sheet3!$A:$B,2,0) &gt; 1</f>
        <v>0</v>
      </c>
      <c r="C5842">
        <v>5841</v>
      </c>
      <c r="D5842">
        <v>41440</v>
      </c>
      <c r="E5842" s="4">
        <v>40078</v>
      </c>
      <c r="F5842">
        <v>20</v>
      </c>
      <c r="G5842" s="15">
        <f>I5842*F5842</f>
        <v>4000</v>
      </c>
      <c r="H5842" s="9">
        <v>0.09</v>
      </c>
      <c r="I5842" s="13">
        <f>VLOOKUP($U5842,Pricebook!$A:$D,4,0)</f>
        <v>200</v>
      </c>
      <c r="J5842" s="11">
        <f>G5842*(1-H5842)</f>
        <v>3640</v>
      </c>
      <c r="K5842" t="s">
        <v>1729</v>
      </c>
      <c r="L5842" t="s">
        <v>13</v>
      </c>
      <c r="M5842" t="str">
        <f>VLOOKUP($L5842,Companies!$A:$G,7,)</f>
        <v>Computer Software: Prepackaged Software</v>
      </c>
      <c r="N5842" t="str">
        <f>VLOOKUP($L5842,Companies!$A:$G,6,)</f>
        <v>Technology</v>
      </c>
      <c r="O5842" s="6" t="s">
        <v>533</v>
      </c>
      <c r="P5842" s="6">
        <v>95687</v>
      </c>
      <c r="Q5842" t="s">
        <v>114</v>
      </c>
      <c r="R5842" t="s">
        <v>23</v>
      </c>
      <c r="S5842" s="4">
        <v>40079</v>
      </c>
      <c r="T5842" s="7">
        <f>S5842-E5842</f>
        <v>1</v>
      </c>
      <c r="U5842" t="s">
        <v>14214</v>
      </c>
      <c r="V5842" s="6" t="s">
        <v>14251</v>
      </c>
      <c r="W5842" t="s">
        <v>14263</v>
      </c>
      <c r="X5842" t="s">
        <v>14202</v>
      </c>
      <c r="Y5842" t="str">
        <f>VLOOKUP(R5842,Managers!$A:$B,2,)</f>
        <v>Bob Turner</v>
      </c>
      <c r="Z5842" s="11">
        <f>VLOOKUP(X5842,HourlyWages!$A:$B,2,0)</f>
        <v>71</v>
      </c>
      <c r="AA5842">
        <v>1</v>
      </c>
    </row>
    <row r="5843" spans="1:27" x14ac:dyDescent="0.3">
      <c r="A5843" t="b">
        <f>COUNTIF($C$1:C5843, C5843)&gt;1</f>
        <v>0</v>
      </c>
      <c r="B5843" t="b">
        <f>VLOOKUP(C5843,Sheet3!$A:$B,2,0) &gt; 1</f>
        <v>0</v>
      </c>
      <c r="C5843">
        <v>5842</v>
      </c>
      <c r="D5843">
        <v>41440</v>
      </c>
      <c r="E5843" s="4">
        <v>40078</v>
      </c>
      <c r="F5843">
        <v>19</v>
      </c>
      <c r="G5843" s="15">
        <f>I5843*F5843</f>
        <v>2375</v>
      </c>
      <c r="H5843" s="9">
        <v>0.01</v>
      </c>
      <c r="I5843" s="13">
        <f>VLOOKUP($U5843,Pricebook!$A:$D,4,0)</f>
        <v>125</v>
      </c>
      <c r="J5843" s="11">
        <f>G5843*(1-H5843)</f>
        <v>2351.25</v>
      </c>
      <c r="K5843" t="s">
        <v>1729</v>
      </c>
      <c r="L5843" t="s">
        <v>13</v>
      </c>
      <c r="M5843" t="str">
        <f>VLOOKUP($L5843,Companies!$A:$G,7,)</f>
        <v>Computer Software: Prepackaged Software</v>
      </c>
      <c r="N5843" t="str">
        <f>VLOOKUP($L5843,Companies!$A:$G,6,)</f>
        <v>Technology</v>
      </c>
      <c r="O5843" s="6" t="s">
        <v>533</v>
      </c>
      <c r="P5843" s="6">
        <v>95687</v>
      </c>
      <c r="Q5843" t="s">
        <v>114</v>
      </c>
      <c r="R5843" t="s">
        <v>23</v>
      </c>
      <c r="S5843" s="4">
        <v>40081</v>
      </c>
      <c r="T5843" s="7">
        <f>S5843-E5843</f>
        <v>3</v>
      </c>
      <c r="U5843" t="s">
        <v>14209</v>
      </c>
      <c r="V5843" s="6" t="s">
        <v>14251</v>
      </c>
      <c r="W5843" t="s">
        <v>14260</v>
      </c>
      <c r="X5843" t="s">
        <v>14191</v>
      </c>
      <c r="Y5843" t="str">
        <f>VLOOKUP(R5843,Managers!$A:$B,2,)</f>
        <v>Bob Turner</v>
      </c>
      <c r="Z5843" s="11">
        <f>VLOOKUP(X5843,HourlyWages!$A:$B,2,0)</f>
        <v>60</v>
      </c>
      <c r="AA5843">
        <v>1</v>
      </c>
    </row>
    <row r="5844" spans="1:27" x14ac:dyDescent="0.3">
      <c r="A5844" t="b">
        <f>COUNTIF($C$1:C5844, C5844)&gt;1</f>
        <v>0</v>
      </c>
      <c r="B5844" t="b">
        <f>VLOOKUP(C5844,Sheet3!$A:$B,2,0) &gt; 1</f>
        <v>0</v>
      </c>
      <c r="C5844">
        <v>5843</v>
      </c>
      <c r="D5844">
        <v>41441</v>
      </c>
      <c r="E5844" s="4">
        <v>40931</v>
      </c>
      <c r="F5844">
        <v>41</v>
      </c>
      <c r="G5844" s="15">
        <f>I5844*F5844</f>
        <v>6560</v>
      </c>
      <c r="H5844" s="9">
        <v>0</v>
      </c>
      <c r="I5844" s="13">
        <f>VLOOKUP($U5844,Pricebook!$A:$D,4,0)</f>
        <v>160</v>
      </c>
      <c r="J5844" s="11">
        <f>G5844*(1-H5844)</f>
        <v>6560</v>
      </c>
      <c r="K5844" t="s">
        <v>567</v>
      </c>
      <c r="L5844" t="s">
        <v>79</v>
      </c>
      <c r="M5844" t="str">
        <f>VLOOKUP($L5844,Companies!$A:$G,7,)</f>
        <v>Home Furnishings</v>
      </c>
      <c r="N5844" t="str">
        <f>VLOOKUP($L5844,Companies!$A:$G,6,)</f>
        <v>Consumer Services</v>
      </c>
      <c r="O5844" s="6" t="s">
        <v>2708</v>
      </c>
      <c r="P5844" s="6">
        <v>21403</v>
      </c>
      <c r="Q5844" t="s">
        <v>187</v>
      </c>
      <c r="R5844" t="s">
        <v>61</v>
      </c>
      <c r="S5844" s="4">
        <v>40932</v>
      </c>
      <c r="T5844" s="7">
        <f>S5844-E5844</f>
        <v>1</v>
      </c>
      <c r="U5844" t="s">
        <v>14218</v>
      </c>
      <c r="V5844" s="6" t="s">
        <v>14251</v>
      </c>
      <c r="W5844" t="s">
        <v>14260</v>
      </c>
      <c r="X5844" t="s">
        <v>14199</v>
      </c>
      <c r="Y5844" t="str">
        <f>VLOOKUP(R5844,Managers!$A:$B,2,)</f>
        <v>Allen Young</v>
      </c>
      <c r="Z5844" s="11">
        <f>VLOOKUP(X5844,HourlyWages!$A:$B,2,0)</f>
        <v>68</v>
      </c>
      <c r="AA5844">
        <v>1</v>
      </c>
    </row>
    <row r="5845" spans="1:27" x14ac:dyDescent="0.3">
      <c r="A5845" t="b">
        <f>COUNTIF($C$1:C5845, C5845)&gt;1</f>
        <v>0</v>
      </c>
      <c r="B5845" t="b">
        <f>VLOOKUP(C5845,Sheet3!$A:$B,2,0) &gt; 1</f>
        <v>0</v>
      </c>
      <c r="C5845">
        <v>5844</v>
      </c>
      <c r="D5845">
        <v>41472</v>
      </c>
      <c r="E5845" s="4">
        <v>40201</v>
      </c>
      <c r="F5845">
        <v>48</v>
      </c>
      <c r="G5845" s="15">
        <f>I5845*F5845</f>
        <v>7680</v>
      </c>
      <c r="H5845" s="9">
        <v>0.01</v>
      </c>
      <c r="I5845" s="13">
        <f>VLOOKUP($U5845,Pricebook!$A:$D,4,0)</f>
        <v>160</v>
      </c>
      <c r="J5845" s="11">
        <f>G5845*(1-H5845)</f>
        <v>7603.2</v>
      </c>
      <c r="K5845" t="s">
        <v>57</v>
      </c>
      <c r="L5845" t="s">
        <v>58</v>
      </c>
      <c r="M5845" t="str">
        <f>VLOOKUP($L5845,Companies!$A:$G,7,)</f>
        <v>Biotechnology: Biological Products (No Diagnostic Substances)</v>
      </c>
      <c r="N5845" t="str">
        <f>VLOOKUP($L5845,Companies!$A:$G,6,)</f>
        <v>Health Care</v>
      </c>
      <c r="O5845" s="6" t="s">
        <v>2089</v>
      </c>
      <c r="P5845" s="6">
        <v>14901</v>
      </c>
      <c r="Q5845" t="s">
        <v>60</v>
      </c>
      <c r="R5845" t="s">
        <v>61</v>
      </c>
      <c r="S5845" s="4">
        <v>40208</v>
      </c>
      <c r="T5845" s="7">
        <f>S5845-E5845</f>
        <v>7</v>
      </c>
      <c r="U5845" t="s">
        <v>14218</v>
      </c>
      <c r="V5845" s="6" t="s">
        <v>14251</v>
      </c>
      <c r="W5845" t="s">
        <v>14266</v>
      </c>
      <c r="X5845" t="s">
        <v>14188</v>
      </c>
      <c r="Y5845" t="str">
        <f>VLOOKUP(R5845,Managers!$A:$B,2,)</f>
        <v>Allen Young</v>
      </c>
      <c r="Z5845" s="11">
        <f>VLOOKUP(X5845,HourlyWages!$A:$B,2,0)</f>
        <v>52</v>
      </c>
      <c r="AA5845">
        <v>1</v>
      </c>
    </row>
    <row r="5846" spans="1:27" x14ac:dyDescent="0.3">
      <c r="A5846" t="b">
        <f>COUNTIF($C$1:C5846, C5846)&gt;1</f>
        <v>0</v>
      </c>
      <c r="B5846" t="b">
        <f>VLOOKUP(C5846,Sheet3!$A:$B,2,0) &gt; 1</f>
        <v>0</v>
      </c>
      <c r="C5846">
        <v>5845</v>
      </c>
      <c r="D5846">
        <v>41474</v>
      </c>
      <c r="E5846" s="4">
        <v>39923</v>
      </c>
      <c r="F5846">
        <v>35</v>
      </c>
      <c r="G5846" s="15">
        <f>I5846*F5846</f>
        <v>4375</v>
      </c>
      <c r="H5846" s="9">
        <v>0</v>
      </c>
      <c r="I5846" s="13">
        <f>VLOOKUP($U5846,Pricebook!$A:$D,4,0)</f>
        <v>125</v>
      </c>
      <c r="J5846" s="11">
        <f>G5846*(1-H5846)</f>
        <v>4375</v>
      </c>
      <c r="K5846" t="s">
        <v>1616</v>
      </c>
      <c r="L5846" t="s">
        <v>998</v>
      </c>
      <c r="M5846" t="str">
        <f>VLOOKUP($L5846,Companies!$A:$G,7,)</f>
        <v>Radio And Television Broadcasting And Communications Equipment</v>
      </c>
      <c r="N5846" t="str">
        <f>VLOOKUP($L5846,Companies!$A:$G,6,)</f>
        <v>Technology</v>
      </c>
      <c r="O5846" s="6" t="s">
        <v>1501</v>
      </c>
      <c r="P5846" s="6">
        <v>44256</v>
      </c>
      <c r="Q5846" t="s">
        <v>210</v>
      </c>
      <c r="R5846" t="s">
        <v>61</v>
      </c>
      <c r="S5846" s="4">
        <v>39925</v>
      </c>
      <c r="T5846" s="7">
        <f>S5846-E5846</f>
        <v>2</v>
      </c>
      <c r="U5846" t="s">
        <v>14217</v>
      </c>
      <c r="V5846" s="6" t="s">
        <v>14251</v>
      </c>
      <c r="W5846" t="s">
        <v>14266</v>
      </c>
      <c r="X5846" t="s">
        <v>14188</v>
      </c>
      <c r="Y5846" t="str">
        <f>VLOOKUP(R5846,Managers!$A:$B,2,)</f>
        <v>Allen Young</v>
      </c>
      <c r="Z5846" s="11">
        <f>VLOOKUP(X5846,HourlyWages!$A:$B,2,0)</f>
        <v>52</v>
      </c>
      <c r="AA5846">
        <v>1</v>
      </c>
    </row>
    <row r="5847" spans="1:27" x14ac:dyDescent="0.3">
      <c r="A5847" t="b">
        <f>COUNTIF($C$1:C5847, C5847)&gt;1</f>
        <v>0</v>
      </c>
      <c r="B5847" t="b">
        <f>VLOOKUP(C5847,Sheet3!$A:$B,2,0) &gt; 1</f>
        <v>0</v>
      </c>
      <c r="C5847">
        <v>5846</v>
      </c>
      <c r="D5847">
        <v>41474</v>
      </c>
      <c r="E5847" s="4">
        <v>39923</v>
      </c>
      <c r="F5847">
        <v>50</v>
      </c>
      <c r="G5847" s="15">
        <f>I5847*F5847</f>
        <v>7500</v>
      </c>
      <c r="H5847" s="9">
        <v>0.09</v>
      </c>
      <c r="I5847" s="13">
        <f>VLOOKUP($U5847,Pricebook!$A:$D,4,0)</f>
        <v>150</v>
      </c>
      <c r="J5847" s="11">
        <f>G5847*(1-H5847)</f>
        <v>6825</v>
      </c>
      <c r="K5847" t="s">
        <v>1616</v>
      </c>
      <c r="L5847" t="s">
        <v>998</v>
      </c>
      <c r="M5847" t="str">
        <f>VLOOKUP($L5847,Companies!$A:$G,7,)</f>
        <v>Radio And Television Broadcasting And Communications Equipment</v>
      </c>
      <c r="N5847" t="str">
        <f>VLOOKUP($L5847,Companies!$A:$G,6,)</f>
        <v>Technology</v>
      </c>
      <c r="O5847" s="6" t="s">
        <v>1501</v>
      </c>
      <c r="P5847" s="6">
        <v>44256</v>
      </c>
      <c r="Q5847" t="s">
        <v>210</v>
      </c>
      <c r="R5847" t="s">
        <v>61</v>
      </c>
      <c r="S5847" s="4">
        <v>39925</v>
      </c>
      <c r="T5847" s="7">
        <f>S5847-E5847</f>
        <v>2</v>
      </c>
      <c r="U5847" t="s">
        <v>14211</v>
      </c>
      <c r="V5847" s="6" t="s">
        <v>14254</v>
      </c>
      <c r="W5847" t="s">
        <v>14265</v>
      </c>
      <c r="X5847" t="s">
        <v>14185</v>
      </c>
      <c r="Y5847" t="str">
        <f>VLOOKUP(R5847,Managers!$A:$B,2,)</f>
        <v>Allen Young</v>
      </c>
      <c r="Z5847" s="11">
        <f>VLOOKUP(X5847,HourlyWages!$A:$B,2,0)</f>
        <v>70</v>
      </c>
      <c r="AA5847">
        <v>1</v>
      </c>
    </row>
    <row r="5848" spans="1:27" x14ac:dyDescent="0.3">
      <c r="A5848" t="b">
        <f>COUNTIF($C$1:C5848, C5848)&gt;1</f>
        <v>0</v>
      </c>
      <c r="B5848" t="b">
        <f>VLOOKUP(C5848,Sheet3!$A:$B,2,0) &gt; 1</f>
        <v>0</v>
      </c>
      <c r="C5848">
        <v>5847</v>
      </c>
      <c r="D5848">
        <v>41476</v>
      </c>
      <c r="E5848" s="4">
        <v>40329</v>
      </c>
      <c r="F5848">
        <v>48</v>
      </c>
      <c r="G5848" s="15">
        <f>I5848*F5848</f>
        <v>6720</v>
      </c>
      <c r="H5848" s="9">
        <v>7.0000000000000007E-2</v>
      </c>
      <c r="I5848" s="13">
        <f>VLOOKUP($U5848,Pricebook!$A:$D,4,0)</f>
        <v>140</v>
      </c>
      <c r="J5848" s="11">
        <f>G5848*(1-H5848)</f>
        <v>6249.5999999999995</v>
      </c>
      <c r="K5848" t="s">
        <v>1638</v>
      </c>
      <c r="L5848" t="s">
        <v>165</v>
      </c>
      <c r="M5848" t="str">
        <f>VLOOKUP($L5848,Companies!$A:$G,7,)</f>
        <v>Beverages (Production/Distribution)</v>
      </c>
      <c r="N5848" t="str">
        <f>VLOOKUP($L5848,Companies!$A:$G,6,)</f>
        <v>Consumer Non-Durables</v>
      </c>
      <c r="O5848" s="6" t="s">
        <v>1973</v>
      </c>
      <c r="P5848" s="6" t="s">
        <v>1974</v>
      </c>
      <c r="Q5848" t="s">
        <v>232</v>
      </c>
      <c r="R5848" t="s">
        <v>61</v>
      </c>
      <c r="S5848" s="4">
        <v>40330</v>
      </c>
      <c r="T5848" s="7">
        <f>S5848-E5848</f>
        <v>1</v>
      </c>
      <c r="U5848" t="s">
        <v>14213</v>
      </c>
      <c r="V5848" s="6" t="s">
        <v>14251</v>
      </c>
      <c r="W5848" t="s">
        <v>14260</v>
      </c>
      <c r="X5848" t="s">
        <v>14195</v>
      </c>
      <c r="Y5848" t="str">
        <f>VLOOKUP(R5848,Managers!$A:$B,2,)</f>
        <v>Allen Young</v>
      </c>
      <c r="Z5848" s="11">
        <f>VLOOKUP(X5848,HourlyWages!$A:$B,2,0)</f>
        <v>52</v>
      </c>
      <c r="AA5848">
        <v>1</v>
      </c>
    </row>
    <row r="5849" spans="1:27" x14ac:dyDescent="0.3">
      <c r="A5849" t="b">
        <f>COUNTIF($C$1:C5849, C5849)&gt;1</f>
        <v>0</v>
      </c>
      <c r="B5849" t="b">
        <f>VLOOKUP(C5849,Sheet3!$A:$B,2,0) &gt; 1</f>
        <v>0</v>
      </c>
      <c r="C5849">
        <v>5848</v>
      </c>
      <c r="D5849">
        <v>41504</v>
      </c>
      <c r="E5849" s="4">
        <v>41210</v>
      </c>
      <c r="F5849">
        <v>20</v>
      </c>
      <c r="G5849" s="15">
        <f>I5849*F5849</f>
        <v>4000</v>
      </c>
      <c r="H5849" s="9">
        <v>7.0000000000000007E-2</v>
      </c>
      <c r="I5849" s="13">
        <f>VLOOKUP($U5849,Pricebook!$A:$D,4,0)</f>
        <v>200</v>
      </c>
      <c r="J5849" s="11">
        <f>G5849*(1-H5849)</f>
        <v>3719.9999999999995</v>
      </c>
      <c r="K5849" t="s">
        <v>606</v>
      </c>
      <c r="L5849" t="s">
        <v>50</v>
      </c>
      <c r="M5849" t="str">
        <f>VLOOKUP($L5849,Companies!$A:$G,7,)</f>
        <v>Semiconductors</v>
      </c>
      <c r="N5849" t="str">
        <f>VLOOKUP($L5849,Companies!$A:$G,6,)</f>
        <v>Technology</v>
      </c>
      <c r="O5849" s="6" t="s">
        <v>1031</v>
      </c>
      <c r="P5849" s="6" t="s">
        <v>1032</v>
      </c>
      <c r="Q5849" t="s">
        <v>492</v>
      </c>
      <c r="R5849" t="s">
        <v>61</v>
      </c>
      <c r="S5849" s="4">
        <v>41212</v>
      </c>
      <c r="T5849" s="7">
        <f>S5849-E5849</f>
        <v>2</v>
      </c>
      <c r="U5849" t="s">
        <v>14206</v>
      </c>
      <c r="V5849" s="6" t="s">
        <v>14251</v>
      </c>
      <c r="W5849" t="s">
        <v>14266</v>
      </c>
      <c r="X5849" t="s">
        <v>14193</v>
      </c>
      <c r="Y5849" t="str">
        <f>VLOOKUP(R5849,Managers!$A:$B,2,)</f>
        <v>Allen Young</v>
      </c>
      <c r="Z5849" s="11">
        <f>VLOOKUP(X5849,HourlyWages!$A:$B,2,0)</f>
        <v>57</v>
      </c>
      <c r="AA5849">
        <v>1</v>
      </c>
    </row>
    <row r="5850" spans="1:27" x14ac:dyDescent="0.3">
      <c r="A5850" t="b">
        <f>COUNTIF($C$1:C5850, C5850)&gt;1</f>
        <v>0</v>
      </c>
      <c r="B5850" t="b">
        <f>VLOOKUP(C5850,Sheet3!$A:$B,2,0) &gt; 1</f>
        <v>0</v>
      </c>
      <c r="C5850">
        <v>5849</v>
      </c>
      <c r="D5850">
        <v>41508</v>
      </c>
      <c r="E5850" s="4">
        <v>40445</v>
      </c>
      <c r="F5850">
        <v>39</v>
      </c>
      <c r="G5850" s="15">
        <f>I5850*F5850</f>
        <v>4875</v>
      </c>
      <c r="H5850" s="9">
        <v>0.05</v>
      </c>
      <c r="I5850" s="13">
        <f>VLOOKUP($U5850,Pricebook!$A:$D,4,0)</f>
        <v>125</v>
      </c>
      <c r="J5850" s="11">
        <f>G5850*(1-H5850)</f>
        <v>4631.25</v>
      </c>
      <c r="K5850" t="s">
        <v>141</v>
      </c>
      <c r="L5850" t="s">
        <v>142</v>
      </c>
      <c r="M5850" t="str">
        <f>VLOOKUP($L5850,Companies!$A:$G,7,)</f>
        <v>Computer Software: Programming, Data Processing</v>
      </c>
      <c r="N5850" t="str">
        <f>VLOOKUP($L5850,Companies!$A:$G,6,)</f>
        <v>Technology</v>
      </c>
      <c r="O5850" s="6" t="s">
        <v>147</v>
      </c>
      <c r="P5850" s="6" t="s">
        <v>1003</v>
      </c>
      <c r="Q5850" t="s">
        <v>210</v>
      </c>
      <c r="R5850" t="s">
        <v>61</v>
      </c>
      <c r="S5850" s="4">
        <v>40447</v>
      </c>
      <c r="T5850" s="7">
        <f>S5850-E5850</f>
        <v>2</v>
      </c>
      <c r="U5850" t="s">
        <v>14221</v>
      </c>
      <c r="V5850" s="6" t="s">
        <v>14257</v>
      </c>
      <c r="W5850" t="s">
        <v>14258</v>
      </c>
      <c r="X5850" t="s">
        <v>14187</v>
      </c>
      <c r="Y5850" t="str">
        <f>VLOOKUP(R5850,Managers!$A:$B,2,)</f>
        <v>Allen Young</v>
      </c>
      <c r="Z5850" s="11">
        <f>VLOOKUP(X5850,HourlyWages!$A:$B,2,0)</f>
        <v>45</v>
      </c>
      <c r="AA5850">
        <v>1</v>
      </c>
    </row>
    <row r="5851" spans="1:27" x14ac:dyDescent="0.3">
      <c r="A5851" t="b">
        <f>COUNTIF($C$1:C5851, C5851)&gt;1</f>
        <v>0</v>
      </c>
      <c r="B5851" t="b">
        <f>VLOOKUP(C5851,Sheet3!$A:$B,2,0) &gt; 1</f>
        <v>0</v>
      </c>
      <c r="C5851">
        <v>5850</v>
      </c>
      <c r="D5851">
        <v>41539</v>
      </c>
      <c r="E5851" s="4">
        <v>40666</v>
      </c>
      <c r="F5851">
        <v>24</v>
      </c>
      <c r="G5851" s="15">
        <f>I5851*F5851</f>
        <v>2880</v>
      </c>
      <c r="H5851" s="9">
        <v>0.04</v>
      </c>
      <c r="I5851" s="13">
        <f>VLOOKUP($U5851,Pricebook!$A:$D,4,0)</f>
        <v>120</v>
      </c>
      <c r="J5851" s="11">
        <f>G5851*(1-H5851)</f>
        <v>2764.7999999999997</v>
      </c>
      <c r="K5851" t="s">
        <v>767</v>
      </c>
      <c r="L5851" t="s">
        <v>520</v>
      </c>
      <c r="M5851" t="str">
        <f>VLOOKUP($L5851,Companies!$A:$G,7,)</f>
        <v>Computer Software: Prepackaged Software</v>
      </c>
      <c r="N5851" t="str">
        <f>VLOOKUP($L5851,Companies!$A:$G,6,)</f>
        <v>Technology</v>
      </c>
      <c r="O5851" s="6" t="s">
        <v>2709</v>
      </c>
      <c r="P5851" s="6">
        <v>95062</v>
      </c>
      <c r="Q5851" t="s">
        <v>114</v>
      </c>
      <c r="R5851" t="s">
        <v>23</v>
      </c>
      <c r="S5851" s="4">
        <v>40668</v>
      </c>
      <c r="T5851" s="7">
        <f>S5851-E5851</f>
        <v>2</v>
      </c>
      <c r="U5851" t="s">
        <v>14212</v>
      </c>
      <c r="V5851" s="6" t="s">
        <v>14254</v>
      </c>
      <c r="W5851" t="s">
        <v>14269</v>
      </c>
      <c r="X5851" t="s">
        <v>14188</v>
      </c>
      <c r="Y5851" t="str">
        <f>VLOOKUP(R5851,Managers!$A:$B,2,)</f>
        <v>Bob Turner</v>
      </c>
      <c r="Z5851" s="11">
        <f>VLOOKUP(X5851,HourlyWages!$A:$B,2,0)</f>
        <v>52</v>
      </c>
      <c r="AA5851">
        <v>1</v>
      </c>
    </row>
    <row r="5852" spans="1:27" x14ac:dyDescent="0.3">
      <c r="A5852" t="b">
        <f>COUNTIF($C$1:C5852, C5852)&gt;1</f>
        <v>0</v>
      </c>
      <c r="B5852" t="b">
        <f>VLOOKUP(C5852,Sheet3!$A:$B,2,0) &gt; 1</f>
        <v>0</v>
      </c>
      <c r="C5852">
        <v>5851</v>
      </c>
      <c r="D5852">
        <v>41539</v>
      </c>
      <c r="E5852" s="4">
        <v>40666</v>
      </c>
      <c r="F5852">
        <v>41</v>
      </c>
      <c r="G5852" s="15">
        <f>I5852*F5852</f>
        <v>6150</v>
      </c>
      <c r="H5852" s="9">
        <v>0.04</v>
      </c>
      <c r="I5852" s="13">
        <f>VLOOKUP($U5852,Pricebook!$A:$D,4,0)</f>
        <v>150</v>
      </c>
      <c r="J5852" s="11">
        <f>G5852*(1-H5852)</f>
        <v>5904</v>
      </c>
      <c r="K5852" t="s">
        <v>767</v>
      </c>
      <c r="L5852" t="s">
        <v>520</v>
      </c>
      <c r="M5852" t="str">
        <f>VLOOKUP($L5852,Companies!$A:$G,7,)</f>
        <v>Computer Software: Prepackaged Software</v>
      </c>
      <c r="N5852" t="str">
        <f>VLOOKUP($L5852,Companies!$A:$G,6,)</f>
        <v>Technology</v>
      </c>
      <c r="O5852" s="6" t="s">
        <v>2709</v>
      </c>
      <c r="P5852" s="6">
        <v>95062</v>
      </c>
      <c r="Q5852" t="s">
        <v>114</v>
      </c>
      <c r="R5852" t="s">
        <v>23</v>
      </c>
      <c r="S5852" s="4">
        <v>40667</v>
      </c>
      <c r="T5852" s="7">
        <f>S5852-E5852</f>
        <v>1</v>
      </c>
      <c r="U5852" t="s">
        <v>14210</v>
      </c>
      <c r="V5852" s="6" t="s">
        <v>14257</v>
      </c>
      <c r="W5852" t="s">
        <v>14259</v>
      </c>
      <c r="X5852" t="s">
        <v>14203</v>
      </c>
      <c r="Y5852" t="str">
        <f>VLOOKUP(R5852,Managers!$A:$B,2,)</f>
        <v>Bob Turner</v>
      </c>
      <c r="Z5852" s="11">
        <f>VLOOKUP(X5852,HourlyWages!$A:$B,2,0)</f>
        <v>62</v>
      </c>
      <c r="AA5852">
        <v>1</v>
      </c>
    </row>
    <row r="5853" spans="1:27" x14ac:dyDescent="0.3">
      <c r="A5853" t="b">
        <f>COUNTIF($C$1:C5853, C5853)&gt;1</f>
        <v>0</v>
      </c>
      <c r="B5853" t="b">
        <f>VLOOKUP(C5853,Sheet3!$A:$B,2,0) &gt; 1</f>
        <v>0</v>
      </c>
      <c r="C5853">
        <v>5852</v>
      </c>
      <c r="D5853">
        <v>41542</v>
      </c>
      <c r="E5853" s="4">
        <v>40082</v>
      </c>
      <c r="F5853">
        <v>47</v>
      </c>
      <c r="G5853" s="15">
        <f>I5853*F5853</f>
        <v>5875</v>
      </c>
      <c r="H5853" s="9">
        <v>0.03</v>
      </c>
      <c r="I5853" s="13">
        <f>VLOOKUP($U5853,Pricebook!$A:$D,4,0)</f>
        <v>125</v>
      </c>
      <c r="J5853" s="11">
        <f>G5853*(1-H5853)</f>
        <v>5698.75</v>
      </c>
      <c r="K5853" t="s">
        <v>1348</v>
      </c>
      <c r="L5853" t="s">
        <v>235</v>
      </c>
      <c r="M5853" t="str">
        <f>VLOOKUP($L5853,Companies!$A:$G,7,)</f>
        <v>Television Services</v>
      </c>
      <c r="N5853" t="str">
        <f>VLOOKUP($L5853,Companies!$A:$G,6,)</f>
        <v>Consumer Services</v>
      </c>
      <c r="O5853" s="6" t="s">
        <v>2710</v>
      </c>
      <c r="P5853" s="6">
        <v>72301</v>
      </c>
      <c r="Q5853" t="s">
        <v>66</v>
      </c>
      <c r="R5853" t="s">
        <v>34</v>
      </c>
      <c r="S5853" s="4">
        <v>40083</v>
      </c>
      <c r="T5853" s="7">
        <f>S5853-E5853</f>
        <v>1</v>
      </c>
      <c r="U5853" t="s">
        <v>14209</v>
      </c>
      <c r="V5853" s="6" t="s">
        <v>14251</v>
      </c>
      <c r="W5853" t="s">
        <v>14260</v>
      </c>
      <c r="X5853" t="s">
        <v>14194</v>
      </c>
      <c r="Y5853" t="str">
        <f>VLOOKUP(R5853,Managers!$A:$B,2,)</f>
        <v>Frank Mitchell</v>
      </c>
      <c r="Z5853" s="11">
        <f>VLOOKUP(X5853,HourlyWages!$A:$B,2,0)</f>
        <v>71</v>
      </c>
      <c r="AA5853">
        <v>1</v>
      </c>
    </row>
    <row r="5854" spans="1:27" x14ac:dyDescent="0.3">
      <c r="A5854" t="b">
        <f>COUNTIF($C$1:C5854, C5854)&gt;1</f>
        <v>0</v>
      </c>
      <c r="B5854" t="b">
        <f>VLOOKUP(C5854,Sheet3!$A:$B,2,0) &gt; 1</f>
        <v>0</v>
      </c>
      <c r="C5854">
        <v>5853</v>
      </c>
      <c r="D5854">
        <v>41543</v>
      </c>
      <c r="E5854" s="4">
        <v>39850</v>
      </c>
      <c r="F5854">
        <v>45</v>
      </c>
      <c r="G5854" s="15">
        <f>I5854*F5854</f>
        <v>5625</v>
      </c>
      <c r="H5854" s="9">
        <v>0.03</v>
      </c>
      <c r="I5854" s="13">
        <f>VLOOKUP($U5854,Pricebook!$A:$D,4,0)</f>
        <v>125</v>
      </c>
      <c r="J5854" s="11">
        <f>G5854*(1-H5854)</f>
        <v>5456.25</v>
      </c>
      <c r="K5854" t="s">
        <v>1624</v>
      </c>
      <c r="L5854" t="s">
        <v>36</v>
      </c>
      <c r="M5854" t="str">
        <f>VLOOKUP($L5854,Companies!$A:$G,7,)</f>
        <v>Electronic Components</v>
      </c>
      <c r="N5854" t="str">
        <f>VLOOKUP($L5854,Companies!$A:$G,6,)</f>
        <v>Technology</v>
      </c>
      <c r="O5854" s="6" t="s">
        <v>929</v>
      </c>
      <c r="P5854" s="6">
        <v>68502</v>
      </c>
      <c r="Q5854" t="s">
        <v>440</v>
      </c>
      <c r="R5854" t="s">
        <v>16</v>
      </c>
      <c r="S5854" s="4">
        <v>39854</v>
      </c>
      <c r="T5854" s="7">
        <f>S5854-E5854</f>
        <v>4</v>
      </c>
      <c r="U5854" t="s">
        <v>14221</v>
      </c>
      <c r="V5854" s="6" t="s">
        <v>14254</v>
      </c>
      <c r="W5854" t="s">
        <v>14255</v>
      </c>
      <c r="X5854" t="s">
        <v>14192</v>
      </c>
      <c r="Y5854" t="str">
        <f>VLOOKUP(R5854,Managers!$A:$B,2,)</f>
        <v>Josh Martinez</v>
      </c>
      <c r="Z5854" s="11">
        <f>VLOOKUP(X5854,HourlyWages!$A:$B,2,0)</f>
        <v>75</v>
      </c>
      <c r="AA5854">
        <v>1</v>
      </c>
    </row>
    <row r="5855" spans="1:27" x14ac:dyDescent="0.3">
      <c r="A5855" t="b">
        <f>COUNTIF($C$1:C5855, C5855)&gt;1</f>
        <v>0</v>
      </c>
      <c r="B5855" t="b">
        <f>VLOOKUP(C5855,Sheet3!$A:$B,2,0) &gt; 1</f>
        <v>0</v>
      </c>
      <c r="C5855">
        <v>5854</v>
      </c>
      <c r="D5855">
        <v>41543</v>
      </c>
      <c r="E5855" s="4">
        <v>39850</v>
      </c>
      <c r="F5855">
        <v>24</v>
      </c>
      <c r="G5855" s="15">
        <f>I5855*F5855</f>
        <v>3600</v>
      </c>
      <c r="H5855" s="9">
        <v>0.03</v>
      </c>
      <c r="I5855" s="13">
        <f>VLOOKUP($U5855,Pricebook!$A:$D,4,0)</f>
        <v>150</v>
      </c>
      <c r="J5855" s="11">
        <f>G5855*(1-H5855)</f>
        <v>3492</v>
      </c>
      <c r="K5855" t="s">
        <v>1624</v>
      </c>
      <c r="L5855" t="s">
        <v>36</v>
      </c>
      <c r="M5855" t="str">
        <f>VLOOKUP($L5855,Companies!$A:$G,7,)</f>
        <v>Electronic Components</v>
      </c>
      <c r="N5855" t="str">
        <f>VLOOKUP($L5855,Companies!$A:$G,6,)</f>
        <v>Technology</v>
      </c>
      <c r="O5855" s="6" t="s">
        <v>929</v>
      </c>
      <c r="P5855" s="6">
        <v>68502</v>
      </c>
      <c r="Q5855" t="s">
        <v>440</v>
      </c>
      <c r="R5855" t="s">
        <v>16</v>
      </c>
      <c r="S5855" s="4">
        <v>39854</v>
      </c>
      <c r="T5855" s="7">
        <f>S5855-E5855</f>
        <v>4</v>
      </c>
      <c r="U5855" t="s">
        <v>14210</v>
      </c>
      <c r="V5855" s="6" t="s">
        <v>14251</v>
      </c>
      <c r="W5855" t="s">
        <v>14260</v>
      </c>
      <c r="X5855" t="s">
        <v>14203</v>
      </c>
      <c r="Y5855" t="str">
        <f>VLOOKUP(R5855,Managers!$A:$B,2,)</f>
        <v>Josh Martinez</v>
      </c>
      <c r="Z5855" s="11">
        <f>VLOOKUP(X5855,HourlyWages!$A:$B,2,0)</f>
        <v>62</v>
      </c>
      <c r="AA5855">
        <v>1</v>
      </c>
    </row>
    <row r="5856" spans="1:27" x14ac:dyDescent="0.3">
      <c r="A5856" t="b">
        <f>COUNTIF($C$1:C5856, C5856)&gt;1</f>
        <v>0</v>
      </c>
      <c r="B5856" t="b">
        <f>VLOOKUP(C5856,Sheet3!$A:$B,2,0) &gt; 1</f>
        <v>0</v>
      </c>
      <c r="C5856">
        <v>5855</v>
      </c>
      <c r="D5856">
        <v>41569</v>
      </c>
      <c r="E5856" s="4">
        <v>40380</v>
      </c>
      <c r="F5856">
        <v>49</v>
      </c>
      <c r="G5856" s="15">
        <f>I5856*F5856</f>
        <v>5390</v>
      </c>
      <c r="H5856" s="9">
        <v>0.06</v>
      </c>
      <c r="I5856" s="13">
        <f>VLOOKUP($U5856,Pricebook!$A:$D,4,0)</f>
        <v>110</v>
      </c>
      <c r="J5856" s="11">
        <f>G5856*(1-H5856)</f>
        <v>5066.5999999999995</v>
      </c>
      <c r="K5856" t="s">
        <v>322</v>
      </c>
      <c r="L5856" t="s">
        <v>185</v>
      </c>
      <c r="M5856" t="str">
        <f>VLOOKUP($L5856,Companies!$A:$G,7,)</f>
        <v>EDP Services</v>
      </c>
      <c r="N5856" t="str">
        <f>VLOOKUP($L5856,Companies!$A:$G,6,)</f>
        <v>Technology</v>
      </c>
      <c r="O5856" s="6" t="s">
        <v>805</v>
      </c>
      <c r="P5856" s="6">
        <v>44903</v>
      </c>
      <c r="Q5856" t="s">
        <v>210</v>
      </c>
      <c r="R5856" t="s">
        <v>61</v>
      </c>
      <c r="S5856" s="4">
        <v>40381</v>
      </c>
      <c r="T5856" s="7">
        <f>S5856-E5856</f>
        <v>1</v>
      </c>
      <c r="U5856" t="s">
        <v>14215</v>
      </c>
      <c r="V5856" s="6" t="s">
        <v>14257</v>
      </c>
      <c r="W5856" t="s">
        <v>14258</v>
      </c>
      <c r="X5856" t="s">
        <v>14185</v>
      </c>
      <c r="Y5856" t="str">
        <f>VLOOKUP(R5856,Managers!$A:$B,2,)</f>
        <v>Allen Young</v>
      </c>
      <c r="Z5856" s="11">
        <f>VLOOKUP(X5856,HourlyWages!$A:$B,2,0)</f>
        <v>70</v>
      </c>
      <c r="AA5856">
        <v>1</v>
      </c>
    </row>
    <row r="5857" spans="1:27" x14ac:dyDescent="0.3">
      <c r="A5857" t="b">
        <f>COUNTIF($C$1:C5857, C5857)&gt;1</f>
        <v>0</v>
      </c>
      <c r="B5857" t="b">
        <f>VLOOKUP(C5857,Sheet3!$A:$B,2,0) &gt; 1</f>
        <v>0</v>
      </c>
      <c r="C5857">
        <v>5856</v>
      </c>
      <c r="D5857">
        <v>41569</v>
      </c>
      <c r="E5857" s="4">
        <v>40380</v>
      </c>
      <c r="F5857">
        <v>16</v>
      </c>
      <c r="G5857" s="15">
        <f>I5857*F5857</f>
        <v>2000</v>
      </c>
      <c r="H5857" s="9">
        <v>0.03</v>
      </c>
      <c r="I5857" s="13">
        <f>VLOOKUP($U5857,Pricebook!$A:$D,4,0)</f>
        <v>125</v>
      </c>
      <c r="J5857" s="11">
        <f>G5857*(1-H5857)</f>
        <v>1940</v>
      </c>
      <c r="K5857" t="s">
        <v>1055</v>
      </c>
      <c r="L5857" t="s">
        <v>13</v>
      </c>
      <c r="M5857" t="str">
        <f>VLOOKUP($L5857,Companies!$A:$G,7,)</f>
        <v>Computer Software: Prepackaged Software</v>
      </c>
      <c r="N5857" t="str">
        <f>VLOOKUP($L5857,Companies!$A:$G,6,)</f>
        <v>Technology</v>
      </c>
      <c r="O5857" s="6" t="s">
        <v>2647</v>
      </c>
      <c r="P5857" s="6" t="s">
        <v>2648</v>
      </c>
      <c r="Q5857" t="s">
        <v>172</v>
      </c>
      <c r="R5857" t="s">
        <v>16</v>
      </c>
      <c r="S5857" s="4">
        <v>40382</v>
      </c>
      <c r="T5857" s="7">
        <f>S5857-E5857</f>
        <v>2</v>
      </c>
      <c r="U5857" t="s">
        <v>14208</v>
      </c>
      <c r="V5857" s="6" t="s">
        <v>14257</v>
      </c>
      <c r="W5857" t="s">
        <v>14259</v>
      </c>
      <c r="X5857" t="s">
        <v>14199</v>
      </c>
      <c r="Y5857" t="str">
        <f>VLOOKUP(R5857,Managers!$A:$B,2,)</f>
        <v>Josh Martinez</v>
      </c>
      <c r="Z5857" s="11">
        <f>VLOOKUP(X5857,HourlyWages!$A:$B,2,0)</f>
        <v>68</v>
      </c>
      <c r="AA5857">
        <v>1</v>
      </c>
    </row>
    <row r="5858" spans="1:27" x14ac:dyDescent="0.3">
      <c r="A5858" t="b">
        <f>COUNTIF($C$1:C5858, C5858)&gt;1</f>
        <v>0</v>
      </c>
      <c r="B5858" t="b">
        <f>VLOOKUP(C5858,Sheet3!$A:$B,2,0) &gt; 1</f>
        <v>0</v>
      </c>
      <c r="C5858">
        <v>5857</v>
      </c>
      <c r="D5858">
        <v>41570</v>
      </c>
      <c r="E5858" s="4">
        <v>40515</v>
      </c>
      <c r="F5858">
        <v>24</v>
      </c>
      <c r="G5858" s="15">
        <f>I5858*F5858</f>
        <v>2640</v>
      </c>
      <c r="H5858" s="9">
        <v>0.09</v>
      </c>
      <c r="I5858" s="13">
        <f>VLOOKUP($U5858,Pricebook!$A:$D,4,0)</f>
        <v>110</v>
      </c>
      <c r="J5858" s="11">
        <f>G5858*(1-H5858)</f>
        <v>2402.4</v>
      </c>
      <c r="K5858" t="s">
        <v>275</v>
      </c>
      <c r="L5858" t="s">
        <v>276</v>
      </c>
      <c r="M5858" t="str">
        <f>VLOOKUP($L5858,Companies!$A:$G,7,)</f>
        <v>Computer Manufacturing</v>
      </c>
      <c r="N5858" t="str">
        <f>VLOOKUP($L5858,Companies!$A:$G,6,)</f>
        <v>Technology</v>
      </c>
      <c r="O5858" s="6" t="s">
        <v>2420</v>
      </c>
      <c r="P5858" s="6">
        <v>46952</v>
      </c>
      <c r="Q5858" t="s">
        <v>278</v>
      </c>
      <c r="R5858" t="s">
        <v>16</v>
      </c>
      <c r="S5858" s="4">
        <v>40517</v>
      </c>
      <c r="T5858" s="7">
        <f>S5858-E5858</f>
        <v>2</v>
      </c>
      <c r="U5858" t="s">
        <v>14215</v>
      </c>
      <c r="V5858" s="6" t="s">
        <v>14251</v>
      </c>
      <c r="W5858" t="s">
        <v>14260</v>
      </c>
      <c r="X5858" t="s">
        <v>14203</v>
      </c>
      <c r="Y5858" t="str">
        <f>VLOOKUP(R5858,Managers!$A:$B,2,)</f>
        <v>Josh Martinez</v>
      </c>
      <c r="Z5858" s="11">
        <f>VLOOKUP(X5858,HourlyWages!$A:$B,2,0)</f>
        <v>62</v>
      </c>
      <c r="AA5858">
        <v>1</v>
      </c>
    </row>
    <row r="5859" spans="1:27" x14ac:dyDescent="0.3">
      <c r="A5859" t="b">
        <f>COUNTIF($C$1:C5859, C5859)&gt;1</f>
        <v>0</v>
      </c>
      <c r="B5859" t="b">
        <f>VLOOKUP(C5859,Sheet3!$A:$B,2,0) &gt; 1</f>
        <v>0</v>
      </c>
      <c r="C5859">
        <v>5858</v>
      </c>
      <c r="D5859">
        <v>41571</v>
      </c>
      <c r="E5859" s="4">
        <v>40700</v>
      </c>
      <c r="F5859">
        <v>42</v>
      </c>
      <c r="G5859" s="15">
        <f>I5859*F5859</f>
        <v>5040</v>
      </c>
      <c r="H5859" s="9">
        <v>0</v>
      </c>
      <c r="I5859" s="13">
        <f>VLOOKUP($U5859,Pricebook!$A:$D,4,0)</f>
        <v>120</v>
      </c>
      <c r="J5859" s="11">
        <f>G5859*(1-H5859)</f>
        <v>5040</v>
      </c>
      <c r="K5859" t="s">
        <v>1760</v>
      </c>
      <c r="L5859" t="s">
        <v>406</v>
      </c>
      <c r="M5859" t="str">
        <f>VLOOKUP($L5859,Companies!$A:$G,7,)</f>
        <v>Air Freight/Delivery Services</v>
      </c>
      <c r="N5859" t="str">
        <f>VLOOKUP($L5859,Companies!$A:$G,6,)</f>
        <v>Transportation</v>
      </c>
      <c r="O5859" s="6" t="s">
        <v>323</v>
      </c>
      <c r="P5859" s="6">
        <v>45801</v>
      </c>
      <c r="Q5859" t="s">
        <v>210</v>
      </c>
      <c r="R5859" t="s">
        <v>61</v>
      </c>
      <c r="S5859" s="4">
        <v>40709</v>
      </c>
      <c r="T5859" s="7">
        <f>S5859-E5859</f>
        <v>9</v>
      </c>
      <c r="U5859" t="s">
        <v>14212</v>
      </c>
      <c r="V5859" s="6" t="s">
        <v>14257</v>
      </c>
      <c r="W5859" t="s">
        <v>14258</v>
      </c>
      <c r="X5859" t="s">
        <v>14192</v>
      </c>
      <c r="Y5859" t="str">
        <f>VLOOKUP(R5859,Managers!$A:$B,2,)</f>
        <v>Allen Young</v>
      </c>
      <c r="Z5859" s="11">
        <f>VLOOKUP(X5859,HourlyWages!$A:$B,2,0)</f>
        <v>75</v>
      </c>
      <c r="AA5859">
        <v>1</v>
      </c>
    </row>
    <row r="5860" spans="1:27" x14ac:dyDescent="0.3">
      <c r="A5860" t="b">
        <f>COUNTIF($C$1:C5860, C5860)&gt;1</f>
        <v>0</v>
      </c>
      <c r="B5860" t="b">
        <f>VLOOKUP(C5860,Sheet3!$A:$B,2,0) &gt; 1</f>
        <v>0</v>
      </c>
      <c r="C5860">
        <v>5859</v>
      </c>
      <c r="D5860">
        <v>41574</v>
      </c>
      <c r="E5860" s="4">
        <v>40441</v>
      </c>
      <c r="F5860">
        <v>23</v>
      </c>
      <c r="G5860" s="15">
        <f>I5860*F5860</f>
        <v>2760</v>
      </c>
      <c r="H5860" s="9">
        <v>0.01</v>
      </c>
      <c r="I5860" s="13">
        <f>VLOOKUP($U5860,Pricebook!$A:$D,4,0)</f>
        <v>120</v>
      </c>
      <c r="J5860" s="11">
        <f>G5860*(1-H5860)</f>
        <v>2732.4</v>
      </c>
      <c r="K5860" t="s">
        <v>2038</v>
      </c>
      <c r="L5860" t="s">
        <v>1014</v>
      </c>
      <c r="M5860" t="str">
        <f>VLOOKUP($L5860,Companies!$A:$G,7,)</f>
        <v>Semiconductors</v>
      </c>
      <c r="N5860" t="str">
        <f>VLOOKUP($L5860,Companies!$A:$G,6,)</f>
        <v>Technology</v>
      </c>
      <c r="O5860" s="6" t="s">
        <v>1386</v>
      </c>
      <c r="P5860" s="6">
        <v>95020</v>
      </c>
      <c r="Q5860" t="s">
        <v>114</v>
      </c>
      <c r="R5860" t="s">
        <v>23</v>
      </c>
      <c r="S5860" s="4">
        <v>40443</v>
      </c>
      <c r="T5860" s="7">
        <f>S5860-E5860</f>
        <v>2</v>
      </c>
      <c r="U5860" t="s">
        <v>14212</v>
      </c>
      <c r="V5860" s="6" t="s">
        <v>14257</v>
      </c>
      <c r="W5860" t="s">
        <v>14258</v>
      </c>
      <c r="X5860" t="s">
        <v>14201</v>
      </c>
      <c r="Y5860" t="str">
        <f>VLOOKUP(R5860,Managers!$A:$B,2,)</f>
        <v>Bob Turner</v>
      </c>
      <c r="Z5860" s="11">
        <f>VLOOKUP(X5860,HourlyWages!$A:$B,2,0)</f>
        <v>53</v>
      </c>
      <c r="AA5860">
        <v>1</v>
      </c>
    </row>
    <row r="5861" spans="1:27" x14ac:dyDescent="0.3">
      <c r="A5861" t="b">
        <f>COUNTIF($C$1:C5861, C5861)&gt;1</f>
        <v>0</v>
      </c>
      <c r="B5861" t="b">
        <f>VLOOKUP(C5861,Sheet3!$A:$B,2,0) &gt; 1</f>
        <v>0</v>
      </c>
      <c r="C5861">
        <v>5860</v>
      </c>
      <c r="D5861">
        <v>41604</v>
      </c>
      <c r="E5861" s="4">
        <v>39854</v>
      </c>
      <c r="F5861">
        <v>22</v>
      </c>
      <c r="G5861" s="15">
        <f>I5861*F5861</f>
        <v>3520</v>
      </c>
      <c r="H5861" s="9">
        <v>0.06</v>
      </c>
      <c r="I5861" s="13">
        <f>VLOOKUP($U5861,Pricebook!$A:$D,4,0)</f>
        <v>160</v>
      </c>
      <c r="J5861" s="11">
        <f>G5861*(1-H5861)</f>
        <v>3308.7999999999997</v>
      </c>
      <c r="K5861" t="s">
        <v>806</v>
      </c>
      <c r="L5861" t="s">
        <v>520</v>
      </c>
      <c r="M5861" t="str">
        <f>VLOOKUP($L5861,Companies!$A:$G,7,)</f>
        <v>Computer Software: Prepackaged Software</v>
      </c>
      <c r="N5861" t="str">
        <f>VLOOKUP($L5861,Companies!$A:$G,6,)</f>
        <v>Technology</v>
      </c>
      <c r="O5861" s="6" t="s">
        <v>2486</v>
      </c>
      <c r="P5861" s="6">
        <v>76039</v>
      </c>
      <c r="Q5861" t="s">
        <v>48</v>
      </c>
      <c r="R5861" t="s">
        <v>16</v>
      </c>
      <c r="S5861" s="4">
        <v>39855</v>
      </c>
      <c r="T5861" s="7">
        <f>S5861-E5861</f>
        <v>1</v>
      </c>
      <c r="U5861" t="s">
        <v>14218</v>
      </c>
      <c r="V5861" s="6" t="s">
        <v>14251</v>
      </c>
      <c r="W5861" t="s">
        <v>14253</v>
      </c>
      <c r="X5861" t="s">
        <v>14197</v>
      </c>
      <c r="Y5861" t="str">
        <f>VLOOKUP(R5861,Managers!$A:$B,2,)</f>
        <v>Josh Martinez</v>
      </c>
      <c r="Z5861" s="11">
        <f>VLOOKUP(X5861,HourlyWages!$A:$B,2,0)</f>
        <v>71</v>
      </c>
      <c r="AA5861">
        <v>1</v>
      </c>
    </row>
    <row r="5862" spans="1:27" x14ac:dyDescent="0.3">
      <c r="A5862" t="b">
        <f>COUNTIF($C$1:C5862, C5862)&gt;1</f>
        <v>0</v>
      </c>
      <c r="B5862" t="b">
        <f>VLOOKUP(C5862,Sheet3!$A:$B,2,0) &gt; 1</f>
        <v>0</v>
      </c>
      <c r="C5862">
        <v>5861</v>
      </c>
      <c r="D5862">
        <v>41605</v>
      </c>
      <c r="E5862" s="4">
        <v>40537</v>
      </c>
      <c r="F5862">
        <v>4</v>
      </c>
      <c r="G5862" s="15">
        <f>I5862*F5862</f>
        <v>640</v>
      </c>
      <c r="H5862" s="9">
        <v>0.02</v>
      </c>
      <c r="I5862" s="13">
        <f>VLOOKUP($U5862,Pricebook!$A:$D,4,0)</f>
        <v>160</v>
      </c>
      <c r="J5862" s="11">
        <f>G5862*(1-H5862)</f>
        <v>627.20000000000005</v>
      </c>
      <c r="K5862" t="s">
        <v>755</v>
      </c>
      <c r="L5862" t="s">
        <v>452</v>
      </c>
      <c r="M5862" t="str">
        <f>VLOOKUP($L5862,Companies!$A:$G,7,)</f>
        <v>Biotechnology: Biological Products (No Diagnostic Substances)</v>
      </c>
      <c r="N5862" t="str">
        <f>VLOOKUP($L5862,Companies!$A:$G,6,)</f>
        <v>Health Care</v>
      </c>
      <c r="O5862" s="6" t="s">
        <v>2675</v>
      </c>
      <c r="P5862" s="6">
        <v>23434</v>
      </c>
      <c r="Q5862" t="s">
        <v>368</v>
      </c>
      <c r="R5862" t="s">
        <v>34</v>
      </c>
      <c r="S5862" s="4">
        <v>40538</v>
      </c>
      <c r="T5862" s="7">
        <f>S5862-E5862</f>
        <v>1</v>
      </c>
      <c r="U5862" t="s">
        <v>14218</v>
      </c>
      <c r="V5862" s="6" t="s">
        <v>14251</v>
      </c>
      <c r="W5862" t="s">
        <v>14267</v>
      </c>
      <c r="X5862" t="s">
        <v>14192</v>
      </c>
      <c r="Y5862" t="str">
        <f>VLOOKUP(R5862,Managers!$A:$B,2,)</f>
        <v>Frank Mitchell</v>
      </c>
      <c r="Z5862" s="11">
        <f>VLOOKUP(X5862,HourlyWages!$A:$B,2,0)</f>
        <v>75</v>
      </c>
      <c r="AA5862">
        <v>1</v>
      </c>
    </row>
    <row r="5863" spans="1:27" x14ac:dyDescent="0.3">
      <c r="A5863" t="b">
        <f>COUNTIF($C$1:C5863, C5863)&gt;1</f>
        <v>0</v>
      </c>
      <c r="B5863" t="b">
        <f>VLOOKUP(C5863,Sheet3!$A:$B,2,0) &gt; 1</f>
        <v>0</v>
      </c>
      <c r="C5863">
        <v>5862</v>
      </c>
      <c r="D5863">
        <v>41606</v>
      </c>
      <c r="E5863" s="4">
        <v>39987</v>
      </c>
      <c r="F5863">
        <v>23</v>
      </c>
      <c r="G5863" s="15">
        <f>I5863*F5863</f>
        <v>2875</v>
      </c>
      <c r="H5863" s="9">
        <v>0.09</v>
      </c>
      <c r="I5863" s="13">
        <f>VLOOKUP($U5863,Pricebook!$A:$D,4,0)</f>
        <v>125</v>
      </c>
      <c r="J5863" s="11">
        <f>G5863*(1-H5863)</f>
        <v>2616.25</v>
      </c>
      <c r="K5863" t="s">
        <v>803</v>
      </c>
      <c r="L5863" t="s">
        <v>93</v>
      </c>
      <c r="M5863" t="str">
        <f>VLOOKUP($L5863,Companies!$A:$G,7,)</f>
        <v>Television Services</v>
      </c>
      <c r="N5863" t="str">
        <f>VLOOKUP($L5863,Companies!$A:$G,6,)</f>
        <v>Consumer Services</v>
      </c>
      <c r="O5863" s="6" t="s">
        <v>887</v>
      </c>
      <c r="P5863" s="6" t="s">
        <v>2591</v>
      </c>
      <c r="Q5863" t="s">
        <v>440</v>
      </c>
      <c r="R5863" t="s">
        <v>16</v>
      </c>
      <c r="S5863" s="4">
        <v>39988</v>
      </c>
      <c r="T5863" s="7">
        <f>S5863-E5863</f>
        <v>1</v>
      </c>
      <c r="U5863" t="s">
        <v>14217</v>
      </c>
      <c r="V5863" s="6" t="s">
        <v>14257</v>
      </c>
      <c r="W5863" t="s">
        <v>14259</v>
      </c>
      <c r="X5863" t="s">
        <v>14196</v>
      </c>
      <c r="Y5863" t="str">
        <f>VLOOKUP(R5863,Managers!$A:$B,2,)</f>
        <v>Josh Martinez</v>
      </c>
      <c r="Z5863" s="11">
        <f>VLOOKUP(X5863,HourlyWages!$A:$B,2,0)</f>
        <v>58</v>
      </c>
      <c r="AA5863">
        <v>1</v>
      </c>
    </row>
    <row r="5864" spans="1:27" x14ac:dyDescent="0.3">
      <c r="A5864" t="b">
        <f>COUNTIF($C$1:C5864, C5864)&gt;1</f>
        <v>0</v>
      </c>
      <c r="B5864" t="b">
        <f>VLOOKUP(C5864,Sheet3!$A:$B,2,0) &gt; 1</f>
        <v>0</v>
      </c>
      <c r="C5864">
        <v>5863</v>
      </c>
      <c r="D5864">
        <v>41606</v>
      </c>
      <c r="E5864" s="4">
        <v>39987</v>
      </c>
      <c r="F5864">
        <v>30</v>
      </c>
      <c r="G5864" s="15">
        <f>I5864*F5864</f>
        <v>3600</v>
      </c>
      <c r="H5864" s="9">
        <v>0.09</v>
      </c>
      <c r="I5864" s="13">
        <f>VLOOKUP($U5864,Pricebook!$A:$D,4,0)</f>
        <v>120</v>
      </c>
      <c r="J5864" s="11">
        <f>G5864*(1-H5864)</f>
        <v>3276</v>
      </c>
      <c r="K5864" t="s">
        <v>803</v>
      </c>
      <c r="L5864" t="s">
        <v>93</v>
      </c>
      <c r="M5864" t="str">
        <f>VLOOKUP($L5864,Companies!$A:$G,7,)</f>
        <v>Television Services</v>
      </c>
      <c r="N5864" t="str">
        <f>VLOOKUP($L5864,Companies!$A:$G,6,)</f>
        <v>Consumer Services</v>
      </c>
      <c r="O5864" s="6" t="s">
        <v>887</v>
      </c>
      <c r="P5864" s="6" t="s">
        <v>2591</v>
      </c>
      <c r="Q5864" t="s">
        <v>440</v>
      </c>
      <c r="R5864" t="s">
        <v>16</v>
      </c>
      <c r="S5864" s="4">
        <v>39988</v>
      </c>
      <c r="T5864" s="7">
        <f>S5864-E5864</f>
        <v>1</v>
      </c>
      <c r="U5864" t="s">
        <v>14212</v>
      </c>
      <c r="V5864" s="6" t="s">
        <v>14251</v>
      </c>
      <c r="W5864" t="s">
        <v>14263</v>
      </c>
      <c r="X5864" t="s">
        <v>14198</v>
      </c>
      <c r="Y5864" t="str">
        <f>VLOOKUP(R5864,Managers!$A:$B,2,)</f>
        <v>Josh Martinez</v>
      </c>
      <c r="Z5864" s="11">
        <f>VLOOKUP(X5864,HourlyWages!$A:$B,2,0)</f>
        <v>51</v>
      </c>
      <c r="AA5864">
        <v>1</v>
      </c>
    </row>
    <row r="5865" spans="1:27" x14ac:dyDescent="0.3">
      <c r="A5865" t="b">
        <f>COUNTIF($C$1:C5865, C5865)&gt;1</f>
        <v>0</v>
      </c>
      <c r="B5865" t="b">
        <f>VLOOKUP(C5865,Sheet3!$A:$B,2,0) &gt; 1</f>
        <v>0</v>
      </c>
      <c r="C5865">
        <v>5864</v>
      </c>
      <c r="D5865">
        <v>41607</v>
      </c>
      <c r="E5865" s="4">
        <v>40166</v>
      </c>
      <c r="F5865">
        <v>36</v>
      </c>
      <c r="G5865" s="15">
        <f>I5865*F5865</f>
        <v>5760</v>
      </c>
      <c r="H5865" s="9">
        <v>0.1</v>
      </c>
      <c r="I5865" s="13">
        <f>VLOOKUP($U5865,Pricebook!$A:$D,4,0)</f>
        <v>160</v>
      </c>
      <c r="J5865" s="11">
        <f>G5865*(1-H5865)</f>
        <v>5184</v>
      </c>
      <c r="K5865" t="s">
        <v>609</v>
      </c>
      <c r="L5865" t="s">
        <v>377</v>
      </c>
      <c r="M5865" t="str">
        <f>VLOOKUP($L5865,Companies!$A:$G,7,)</f>
        <v>Packaged Foods</v>
      </c>
      <c r="N5865" t="str">
        <f>VLOOKUP($L5865,Companies!$A:$G,6,)</f>
        <v>Consumer Non-Durables</v>
      </c>
      <c r="O5865" s="6" t="s">
        <v>2711</v>
      </c>
      <c r="P5865" s="6" t="s">
        <v>2712</v>
      </c>
      <c r="Q5865" t="s">
        <v>421</v>
      </c>
      <c r="R5865" t="s">
        <v>61</v>
      </c>
      <c r="S5865" s="4">
        <v>40168</v>
      </c>
      <c r="T5865" s="7">
        <f>S5865-E5865</f>
        <v>2</v>
      </c>
      <c r="U5865" t="s">
        <v>14218</v>
      </c>
      <c r="V5865" s="6" t="s">
        <v>14251</v>
      </c>
      <c r="W5865" t="s">
        <v>14266</v>
      </c>
      <c r="X5865" t="s">
        <v>14193</v>
      </c>
      <c r="Y5865" t="str">
        <f>VLOOKUP(R5865,Managers!$A:$B,2,)</f>
        <v>Allen Young</v>
      </c>
      <c r="Z5865" s="11">
        <f>VLOOKUP(X5865,HourlyWages!$A:$B,2,0)</f>
        <v>57</v>
      </c>
      <c r="AA5865">
        <v>1</v>
      </c>
    </row>
    <row r="5866" spans="1:27" x14ac:dyDescent="0.3">
      <c r="A5866" t="b">
        <f>COUNTIF($C$1:C5866, C5866)&gt;1</f>
        <v>0</v>
      </c>
      <c r="B5866" t="b">
        <f>VLOOKUP(C5866,Sheet3!$A:$B,2,0) &gt; 1</f>
        <v>0</v>
      </c>
      <c r="C5866">
        <v>5865</v>
      </c>
      <c r="D5866">
        <v>41632</v>
      </c>
      <c r="E5866" s="4">
        <v>40513</v>
      </c>
      <c r="F5866">
        <v>34</v>
      </c>
      <c r="G5866" s="15">
        <f>I5866*F5866</f>
        <v>5100</v>
      </c>
      <c r="H5866" s="9">
        <v>0.05</v>
      </c>
      <c r="I5866" s="13">
        <f>VLOOKUP($U5866,Pricebook!$A:$D,4,0)</f>
        <v>150</v>
      </c>
      <c r="J5866" s="11">
        <f>G5866*(1-H5866)</f>
        <v>4845</v>
      </c>
      <c r="K5866" t="s">
        <v>855</v>
      </c>
      <c r="L5866" t="s">
        <v>400</v>
      </c>
      <c r="M5866" t="str">
        <f>VLOOKUP($L5866,Companies!$A:$G,7,)</f>
        <v>Industrial Specialties</v>
      </c>
      <c r="N5866" t="str">
        <f>VLOOKUP($L5866,Companies!$A:$G,6,)</f>
        <v>Health Care</v>
      </c>
      <c r="O5866" s="6" t="s">
        <v>2173</v>
      </c>
      <c r="P5866" s="6">
        <v>36869</v>
      </c>
      <c r="Q5866" t="s">
        <v>424</v>
      </c>
      <c r="R5866" t="s">
        <v>34</v>
      </c>
      <c r="S5866" s="4">
        <v>40520</v>
      </c>
      <c r="T5866" s="7">
        <f>S5866-E5866</f>
        <v>7</v>
      </c>
      <c r="U5866" t="s">
        <v>14210</v>
      </c>
      <c r="V5866" s="6" t="s">
        <v>14254</v>
      </c>
      <c r="W5866" t="s">
        <v>14269</v>
      </c>
      <c r="X5866" t="s">
        <v>14186</v>
      </c>
      <c r="Y5866" t="str">
        <f>VLOOKUP(R5866,Managers!$A:$B,2,)</f>
        <v>Frank Mitchell</v>
      </c>
      <c r="Z5866" s="11">
        <f>VLOOKUP(X5866,HourlyWages!$A:$B,2,0)</f>
        <v>67</v>
      </c>
      <c r="AA5866">
        <v>1</v>
      </c>
    </row>
    <row r="5867" spans="1:27" x14ac:dyDescent="0.3">
      <c r="A5867" t="b">
        <f>COUNTIF($C$1:C5867, C5867)&gt;1</f>
        <v>0</v>
      </c>
      <c r="B5867" t="b">
        <f>VLOOKUP(C5867,Sheet3!$A:$B,2,0) &gt; 1</f>
        <v>0</v>
      </c>
      <c r="C5867">
        <v>5866</v>
      </c>
      <c r="D5867">
        <v>41633</v>
      </c>
      <c r="E5867" s="4">
        <v>40491</v>
      </c>
      <c r="F5867">
        <v>29</v>
      </c>
      <c r="G5867" s="15">
        <f>I5867*F5867</f>
        <v>3625</v>
      </c>
      <c r="H5867" s="9">
        <v>0</v>
      </c>
      <c r="I5867" s="13">
        <f>VLOOKUP($U5867,Pricebook!$A:$D,4,0)</f>
        <v>125</v>
      </c>
      <c r="J5867" s="11">
        <f>G5867*(1-H5867)</f>
        <v>3625</v>
      </c>
      <c r="K5867" t="s">
        <v>273</v>
      </c>
      <c r="L5867" t="s">
        <v>274</v>
      </c>
      <c r="M5867" t="str">
        <f>VLOOKUP($L5867,Companies!$A:$G,7,)</f>
        <v>Other Specialty Stores</v>
      </c>
      <c r="N5867" t="str">
        <f>VLOOKUP($L5867,Companies!$A:$G,6,)</f>
        <v>Consumer Services</v>
      </c>
      <c r="O5867" s="6" t="s">
        <v>2697</v>
      </c>
      <c r="P5867" s="6" t="s">
        <v>2698</v>
      </c>
      <c r="Q5867" t="s">
        <v>172</v>
      </c>
      <c r="R5867" t="s">
        <v>16</v>
      </c>
      <c r="S5867" s="4">
        <v>40491</v>
      </c>
      <c r="T5867" s="7">
        <f>S5867-E5867</f>
        <v>0</v>
      </c>
      <c r="U5867" t="s">
        <v>14221</v>
      </c>
      <c r="V5867" s="6" t="s">
        <v>14251</v>
      </c>
      <c r="W5867" t="s">
        <v>14266</v>
      </c>
      <c r="X5867" t="s">
        <v>14186</v>
      </c>
      <c r="Y5867" t="str">
        <f>VLOOKUP(R5867,Managers!$A:$B,2,)</f>
        <v>Josh Martinez</v>
      </c>
      <c r="Z5867" s="11">
        <f>VLOOKUP(X5867,HourlyWages!$A:$B,2,0)</f>
        <v>67</v>
      </c>
      <c r="AA5867">
        <v>1</v>
      </c>
    </row>
    <row r="5868" spans="1:27" x14ac:dyDescent="0.3">
      <c r="A5868" t="b">
        <f>COUNTIF($C$1:C5868, C5868)&gt;1</f>
        <v>0</v>
      </c>
      <c r="B5868" t="b">
        <f>VLOOKUP(C5868,Sheet3!$A:$B,2,0) &gt; 1</f>
        <v>0</v>
      </c>
      <c r="C5868">
        <v>5867</v>
      </c>
      <c r="D5868">
        <v>41634</v>
      </c>
      <c r="E5868" s="4">
        <v>41251</v>
      </c>
      <c r="F5868">
        <v>7</v>
      </c>
      <c r="G5868" s="15">
        <f>I5868*F5868</f>
        <v>1050</v>
      </c>
      <c r="H5868" s="9">
        <v>0.06</v>
      </c>
      <c r="I5868" s="13">
        <f>VLOOKUP($U5868,Pricebook!$A:$D,4,0)</f>
        <v>150</v>
      </c>
      <c r="J5868" s="11">
        <f>G5868*(1-H5868)</f>
        <v>987</v>
      </c>
      <c r="K5868" t="s">
        <v>302</v>
      </c>
      <c r="L5868" t="s">
        <v>303</v>
      </c>
      <c r="M5868" t="str">
        <f>VLOOKUP($L5868,Companies!$A:$G,7,)</f>
        <v>Semiconductors</v>
      </c>
      <c r="N5868" t="str">
        <f>VLOOKUP($L5868,Companies!$A:$G,6,)</f>
        <v>Technology</v>
      </c>
      <c r="O5868" s="6" t="s">
        <v>2702</v>
      </c>
      <c r="P5868" s="6">
        <v>42240</v>
      </c>
      <c r="Q5868" t="s">
        <v>254</v>
      </c>
      <c r="R5868" t="s">
        <v>34</v>
      </c>
      <c r="S5868" s="4">
        <v>41252</v>
      </c>
      <c r="T5868" s="7">
        <f>S5868-E5868</f>
        <v>1</v>
      </c>
      <c r="U5868" t="s">
        <v>14211</v>
      </c>
      <c r="V5868" s="6" t="s">
        <v>14254</v>
      </c>
      <c r="W5868" t="s">
        <v>14255</v>
      </c>
      <c r="X5868" t="s">
        <v>14186</v>
      </c>
      <c r="Y5868" t="str">
        <f>VLOOKUP(R5868,Managers!$A:$B,2,)</f>
        <v>Frank Mitchell</v>
      </c>
      <c r="Z5868" s="11">
        <f>VLOOKUP(X5868,HourlyWages!$A:$B,2,0)</f>
        <v>67</v>
      </c>
      <c r="AA5868">
        <v>1</v>
      </c>
    </row>
    <row r="5869" spans="1:27" x14ac:dyDescent="0.3">
      <c r="A5869" t="b">
        <f>COUNTIF($C$1:C5869, C5869)&gt;1</f>
        <v>0</v>
      </c>
      <c r="B5869" t="b">
        <f>VLOOKUP(C5869,Sheet3!$A:$B,2,0) &gt; 1</f>
        <v>0</v>
      </c>
      <c r="C5869">
        <v>5868</v>
      </c>
      <c r="D5869">
        <v>41634</v>
      </c>
      <c r="E5869" s="4">
        <v>41251</v>
      </c>
      <c r="F5869">
        <v>10</v>
      </c>
      <c r="G5869" s="15">
        <f>I5869*F5869</f>
        <v>1200</v>
      </c>
      <c r="H5869" s="9">
        <v>0.01</v>
      </c>
      <c r="I5869" s="13">
        <f>VLOOKUP($U5869,Pricebook!$A:$D,4,0)</f>
        <v>120</v>
      </c>
      <c r="J5869" s="11">
        <f>G5869*(1-H5869)</f>
        <v>1188</v>
      </c>
      <c r="K5869" t="s">
        <v>302</v>
      </c>
      <c r="L5869" t="s">
        <v>303</v>
      </c>
      <c r="M5869" t="str">
        <f>VLOOKUP($L5869,Companies!$A:$G,7,)</f>
        <v>Semiconductors</v>
      </c>
      <c r="N5869" t="str">
        <f>VLOOKUP($L5869,Companies!$A:$G,6,)</f>
        <v>Technology</v>
      </c>
      <c r="O5869" s="6" t="s">
        <v>2702</v>
      </c>
      <c r="P5869" s="6">
        <v>42240</v>
      </c>
      <c r="Q5869" t="s">
        <v>254</v>
      </c>
      <c r="R5869" t="s">
        <v>34</v>
      </c>
      <c r="S5869" s="4">
        <v>41253</v>
      </c>
      <c r="T5869" s="7">
        <f>S5869-E5869</f>
        <v>2</v>
      </c>
      <c r="U5869" t="s">
        <v>14212</v>
      </c>
      <c r="V5869" s="6" t="s">
        <v>14257</v>
      </c>
      <c r="W5869" t="s">
        <v>14258</v>
      </c>
      <c r="X5869" t="s">
        <v>14192</v>
      </c>
      <c r="Y5869" t="str">
        <f>VLOOKUP(R5869,Managers!$A:$B,2,)</f>
        <v>Frank Mitchell</v>
      </c>
      <c r="Z5869" s="11">
        <f>VLOOKUP(X5869,HourlyWages!$A:$B,2,0)</f>
        <v>75</v>
      </c>
      <c r="AA5869">
        <v>1</v>
      </c>
    </row>
    <row r="5870" spans="1:27" x14ac:dyDescent="0.3">
      <c r="A5870" t="b">
        <f>COUNTIF($C$1:C5870, C5870)&gt;1</f>
        <v>0</v>
      </c>
      <c r="B5870" t="b">
        <f>VLOOKUP(C5870,Sheet3!$A:$B,2,0) &gt; 1</f>
        <v>0</v>
      </c>
      <c r="C5870">
        <v>5869</v>
      </c>
      <c r="D5870">
        <v>41636</v>
      </c>
      <c r="E5870" s="4">
        <v>40039</v>
      </c>
      <c r="F5870">
        <v>47</v>
      </c>
      <c r="G5870" s="15">
        <f>I5870*F5870</f>
        <v>5875</v>
      </c>
      <c r="H5870" s="9">
        <v>0.03</v>
      </c>
      <c r="I5870" s="13">
        <f>VLOOKUP($U5870,Pricebook!$A:$D,4,0)</f>
        <v>125</v>
      </c>
      <c r="J5870" s="11">
        <f>G5870*(1-H5870)</f>
        <v>5698.75</v>
      </c>
      <c r="K5870" t="s">
        <v>1784</v>
      </c>
      <c r="L5870" t="s">
        <v>314</v>
      </c>
      <c r="M5870" t="str">
        <f>VLOOKUP($L5870,Companies!$A:$G,7,)</f>
        <v>Semiconductors</v>
      </c>
      <c r="N5870" t="str">
        <f>VLOOKUP($L5870,Companies!$A:$G,6,)</f>
        <v>Technology</v>
      </c>
      <c r="O5870" s="6" t="s">
        <v>1785</v>
      </c>
      <c r="P5870" s="6">
        <v>28115</v>
      </c>
      <c r="Q5870" t="s">
        <v>33</v>
      </c>
      <c r="R5870" t="s">
        <v>34</v>
      </c>
      <c r="S5870" s="4">
        <v>40040</v>
      </c>
      <c r="T5870" s="7">
        <f>S5870-E5870</f>
        <v>1</v>
      </c>
      <c r="U5870" t="s">
        <v>14208</v>
      </c>
      <c r="V5870" s="6" t="s">
        <v>14257</v>
      </c>
      <c r="W5870" t="s">
        <v>14258</v>
      </c>
      <c r="X5870" t="s">
        <v>14187</v>
      </c>
      <c r="Y5870" t="str">
        <f>VLOOKUP(R5870,Managers!$A:$B,2,)</f>
        <v>Frank Mitchell</v>
      </c>
      <c r="Z5870" s="11">
        <f>VLOOKUP(X5870,HourlyWages!$A:$B,2,0)</f>
        <v>45</v>
      </c>
      <c r="AA5870">
        <v>1</v>
      </c>
    </row>
    <row r="5871" spans="1:27" x14ac:dyDescent="0.3">
      <c r="A5871" t="b">
        <f>COUNTIF($C$1:C5871, C5871)&gt;1</f>
        <v>0</v>
      </c>
      <c r="B5871" t="b">
        <f>VLOOKUP(C5871,Sheet3!$A:$B,2,0) &gt; 1</f>
        <v>0</v>
      </c>
      <c r="C5871">
        <v>5870</v>
      </c>
      <c r="D5871">
        <v>41636</v>
      </c>
      <c r="E5871" s="4">
        <v>40039</v>
      </c>
      <c r="F5871">
        <v>25</v>
      </c>
      <c r="G5871" s="15">
        <f>I5871*F5871</f>
        <v>3000</v>
      </c>
      <c r="H5871" s="9">
        <v>0.05</v>
      </c>
      <c r="I5871" s="13">
        <f>VLOOKUP($U5871,Pricebook!$A:$D,4,0)</f>
        <v>120</v>
      </c>
      <c r="J5871" s="11">
        <f>G5871*(1-H5871)</f>
        <v>2850</v>
      </c>
      <c r="K5871" t="s">
        <v>1784</v>
      </c>
      <c r="L5871" t="s">
        <v>314</v>
      </c>
      <c r="M5871" t="str">
        <f>VLOOKUP($L5871,Companies!$A:$G,7,)</f>
        <v>Semiconductors</v>
      </c>
      <c r="N5871" t="str">
        <f>VLOOKUP($L5871,Companies!$A:$G,6,)</f>
        <v>Technology</v>
      </c>
      <c r="O5871" s="6" t="s">
        <v>770</v>
      </c>
      <c r="P5871" s="6">
        <v>28560</v>
      </c>
      <c r="Q5871" t="s">
        <v>33</v>
      </c>
      <c r="R5871" t="s">
        <v>34</v>
      </c>
      <c r="S5871" s="4">
        <v>40041</v>
      </c>
      <c r="T5871" s="7">
        <f>S5871-E5871</f>
        <v>2</v>
      </c>
      <c r="U5871" t="s">
        <v>14212</v>
      </c>
      <c r="V5871" s="6" t="s">
        <v>14254</v>
      </c>
      <c r="W5871" t="s">
        <v>14256</v>
      </c>
      <c r="X5871" t="s">
        <v>14192</v>
      </c>
      <c r="Y5871" t="str">
        <f>VLOOKUP(R5871,Managers!$A:$B,2,)</f>
        <v>Frank Mitchell</v>
      </c>
      <c r="Z5871" s="11">
        <f>VLOOKUP(X5871,HourlyWages!$A:$B,2,0)</f>
        <v>75</v>
      </c>
      <c r="AA5871">
        <v>1</v>
      </c>
    </row>
    <row r="5872" spans="1:27" x14ac:dyDescent="0.3">
      <c r="A5872" t="b">
        <f>COUNTIF($C$1:C5872, C5872)&gt;1</f>
        <v>0</v>
      </c>
      <c r="B5872" t="b">
        <f>VLOOKUP(C5872,Sheet3!$A:$B,2,0) &gt; 1</f>
        <v>0</v>
      </c>
      <c r="C5872">
        <v>5871</v>
      </c>
      <c r="D5872">
        <v>41636</v>
      </c>
      <c r="E5872" s="4">
        <v>40039</v>
      </c>
      <c r="F5872">
        <v>27</v>
      </c>
      <c r="G5872" s="15">
        <f>I5872*F5872</f>
        <v>4050</v>
      </c>
      <c r="H5872" s="9">
        <v>0.03</v>
      </c>
      <c r="I5872" s="13">
        <f>VLOOKUP($U5872,Pricebook!$A:$D,4,0)</f>
        <v>150</v>
      </c>
      <c r="J5872" s="11">
        <f>G5872*(1-H5872)</f>
        <v>3928.5</v>
      </c>
      <c r="K5872" t="s">
        <v>1784</v>
      </c>
      <c r="L5872" t="s">
        <v>314</v>
      </c>
      <c r="M5872" t="str">
        <f>VLOOKUP($L5872,Companies!$A:$G,7,)</f>
        <v>Semiconductors</v>
      </c>
      <c r="N5872" t="str">
        <f>VLOOKUP($L5872,Companies!$A:$G,6,)</f>
        <v>Technology</v>
      </c>
      <c r="O5872" s="6" t="s">
        <v>770</v>
      </c>
      <c r="P5872" s="6">
        <v>28560</v>
      </c>
      <c r="Q5872" t="s">
        <v>33</v>
      </c>
      <c r="R5872" t="s">
        <v>34</v>
      </c>
      <c r="S5872" s="4">
        <v>40041</v>
      </c>
      <c r="T5872" s="7">
        <f>S5872-E5872</f>
        <v>2</v>
      </c>
      <c r="U5872" t="s">
        <v>14210</v>
      </c>
      <c r="V5872" s="6" t="s">
        <v>14251</v>
      </c>
      <c r="W5872" t="s">
        <v>14266</v>
      </c>
      <c r="X5872" t="s">
        <v>14197</v>
      </c>
      <c r="Y5872" t="str">
        <f>VLOOKUP(R5872,Managers!$A:$B,2,)</f>
        <v>Frank Mitchell</v>
      </c>
      <c r="Z5872" s="11">
        <f>VLOOKUP(X5872,HourlyWages!$A:$B,2,0)</f>
        <v>71</v>
      </c>
      <c r="AA5872">
        <v>1</v>
      </c>
    </row>
    <row r="5873" spans="1:27" x14ac:dyDescent="0.3">
      <c r="A5873" t="b">
        <f>COUNTIF($C$1:C5873, C5873)&gt;1</f>
        <v>0</v>
      </c>
      <c r="B5873" t="b">
        <f>VLOOKUP(C5873,Sheet3!$A:$B,2,0) &gt; 1</f>
        <v>0</v>
      </c>
      <c r="C5873">
        <v>5872</v>
      </c>
      <c r="D5873">
        <v>41664</v>
      </c>
      <c r="E5873" s="4">
        <v>40881</v>
      </c>
      <c r="F5873">
        <v>5</v>
      </c>
      <c r="G5873" s="15">
        <f>I5873*F5873</f>
        <v>750</v>
      </c>
      <c r="H5873" s="9">
        <v>0</v>
      </c>
      <c r="I5873" s="13">
        <f>VLOOKUP($U5873,Pricebook!$A:$D,4,0)</f>
        <v>150</v>
      </c>
      <c r="J5873" s="11">
        <f>G5873*(1-H5873)</f>
        <v>750</v>
      </c>
      <c r="K5873" t="s">
        <v>1593</v>
      </c>
      <c r="L5873" t="s">
        <v>99</v>
      </c>
      <c r="M5873" t="str">
        <f>VLOOKUP($L5873,Companies!$A:$G,7,)</f>
        <v>Television Services</v>
      </c>
      <c r="N5873" t="str">
        <f>VLOOKUP($L5873,Companies!$A:$G,6,)</f>
        <v>Consumer Services</v>
      </c>
      <c r="O5873" s="6" t="s">
        <v>1719</v>
      </c>
      <c r="P5873" s="6">
        <v>63044</v>
      </c>
      <c r="Q5873" t="s">
        <v>358</v>
      </c>
      <c r="R5873" t="s">
        <v>16</v>
      </c>
      <c r="S5873" s="4">
        <v>40881</v>
      </c>
      <c r="T5873" s="7">
        <f>S5873-E5873</f>
        <v>0</v>
      </c>
      <c r="U5873" t="s">
        <v>14211</v>
      </c>
      <c r="V5873" s="6" t="s">
        <v>14251</v>
      </c>
      <c r="W5873" t="s">
        <v>14266</v>
      </c>
      <c r="X5873" t="s">
        <v>14198</v>
      </c>
      <c r="Y5873" t="str">
        <f>VLOOKUP(R5873,Managers!$A:$B,2,)</f>
        <v>Josh Martinez</v>
      </c>
      <c r="Z5873" s="11">
        <f>VLOOKUP(X5873,HourlyWages!$A:$B,2,0)</f>
        <v>51</v>
      </c>
      <c r="AA5873">
        <v>1</v>
      </c>
    </row>
    <row r="5874" spans="1:27" x14ac:dyDescent="0.3">
      <c r="A5874" t="b">
        <f>COUNTIF($C$1:C5874, C5874)&gt;1</f>
        <v>0</v>
      </c>
      <c r="B5874" t="b">
        <f>VLOOKUP(C5874,Sheet3!$A:$B,2,0) &gt; 1</f>
        <v>0</v>
      </c>
      <c r="C5874">
        <v>5873</v>
      </c>
      <c r="D5874">
        <v>41664</v>
      </c>
      <c r="E5874" s="4">
        <v>40881</v>
      </c>
      <c r="F5874">
        <v>40</v>
      </c>
      <c r="G5874" s="15">
        <f>I5874*F5874</f>
        <v>4800</v>
      </c>
      <c r="H5874" s="9">
        <v>7.0000000000000007E-2</v>
      </c>
      <c r="I5874" s="13">
        <f>VLOOKUP($U5874,Pricebook!$A:$D,4,0)</f>
        <v>120</v>
      </c>
      <c r="J5874" s="11">
        <f>G5874*(1-H5874)</f>
        <v>4464</v>
      </c>
      <c r="K5874" t="s">
        <v>1593</v>
      </c>
      <c r="L5874" t="s">
        <v>99</v>
      </c>
      <c r="M5874" t="str">
        <f>VLOOKUP($L5874,Companies!$A:$G,7,)</f>
        <v>Television Services</v>
      </c>
      <c r="N5874" t="str">
        <f>VLOOKUP($L5874,Companies!$A:$G,6,)</f>
        <v>Consumer Services</v>
      </c>
      <c r="O5874" s="6" t="s">
        <v>1719</v>
      </c>
      <c r="P5874" s="6">
        <v>63044</v>
      </c>
      <c r="Q5874" t="s">
        <v>358</v>
      </c>
      <c r="R5874" t="s">
        <v>16</v>
      </c>
      <c r="S5874" s="4">
        <v>40883</v>
      </c>
      <c r="T5874" s="7">
        <f>S5874-E5874</f>
        <v>2</v>
      </c>
      <c r="U5874" t="s">
        <v>14212</v>
      </c>
      <c r="V5874" s="6" t="s">
        <v>14257</v>
      </c>
      <c r="W5874" t="s">
        <v>14264</v>
      </c>
      <c r="X5874" t="s">
        <v>14185</v>
      </c>
      <c r="Y5874" t="str">
        <f>VLOOKUP(R5874,Managers!$A:$B,2,)</f>
        <v>Josh Martinez</v>
      </c>
      <c r="Z5874" s="11">
        <f>VLOOKUP(X5874,HourlyWages!$A:$B,2,0)</f>
        <v>70</v>
      </c>
      <c r="AA5874">
        <v>1</v>
      </c>
    </row>
    <row r="5875" spans="1:27" x14ac:dyDescent="0.3">
      <c r="A5875" t="b">
        <f>COUNTIF($C$1:C5875, C5875)&gt;1</f>
        <v>0</v>
      </c>
      <c r="B5875" t="b">
        <f>VLOOKUP(C5875,Sheet3!$A:$B,2,0) &gt; 1</f>
        <v>0</v>
      </c>
      <c r="C5875">
        <v>5874</v>
      </c>
      <c r="D5875">
        <v>41666</v>
      </c>
      <c r="E5875" s="4">
        <v>40971</v>
      </c>
      <c r="F5875">
        <v>26</v>
      </c>
      <c r="G5875" s="15">
        <f>I5875*F5875</f>
        <v>3900</v>
      </c>
      <c r="H5875" s="9">
        <v>0.1</v>
      </c>
      <c r="I5875" s="13">
        <f>VLOOKUP($U5875,Pricebook!$A:$D,4,0)</f>
        <v>150</v>
      </c>
      <c r="J5875" s="11">
        <f>G5875*(1-H5875)</f>
        <v>3510</v>
      </c>
      <c r="K5875" t="s">
        <v>1970</v>
      </c>
      <c r="L5875" t="s">
        <v>118</v>
      </c>
      <c r="M5875" t="str">
        <f>VLOOKUP($L5875,Companies!$A:$G,7,)</f>
        <v>Computer Software: Prepackaged Software</v>
      </c>
      <c r="N5875" t="str">
        <f>VLOOKUP($L5875,Companies!$A:$G,6,)</f>
        <v>Technology</v>
      </c>
      <c r="O5875" s="6" t="s">
        <v>2713</v>
      </c>
      <c r="P5875" s="6" t="s">
        <v>2714</v>
      </c>
      <c r="Q5875" t="s">
        <v>421</v>
      </c>
      <c r="R5875" t="s">
        <v>61</v>
      </c>
      <c r="S5875" s="4">
        <v>40972</v>
      </c>
      <c r="T5875" s="7">
        <f>S5875-E5875</f>
        <v>1</v>
      </c>
      <c r="U5875" t="s">
        <v>14210</v>
      </c>
      <c r="V5875" s="6" t="s">
        <v>14254</v>
      </c>
      <c r="W5875" t="s">
        <v>14255</v>
      </c>
      <c r="X5875" t="s">
        <v>14203</v>
      </c>
      <c r="Y5875" t="str">
        <f>VLOOKUP(R5875,Managers!$A:$B,2,)</f>
        <v>Allen Young</v>
      </c>
      <c r="Z5875" s="11">
        <f>VLOOKUP(X5875,HourlyWages!$A:$B,2,0)</f>
        <v>62</v>
      </c>
      <c r="AA5875">
        <v>1</v>
      </c>
    </row>
    <row r="5876" spans="1:27" x14ac:dyDescent="0.3">
      <c r="A5876" t="b">
        <f>COUNTIF($C$1:C5876, C5876)&gt;1</f>
        <v>0</v>
      </c>
      <c r="B5876" t="b">
        <f>VLOOKUP(C5876,Sheet3!$A:$B,2,0) &gt; 1</f>
        <v>0</v>
      </c>
      <c r="C5876">
        <v>5875</v>
      </c>
      <c r="D5876">
        <v>41667</v>
      </c>
      <c r="E5876" s="4">
        <v>41080</v>
      </c>
      <c r="F5876">
        <v>18</v>
      </c>
      <c r="G5876" s="15">
        <f>I5876*F5876</f>
        <v>2700</v>
      </c>
      <c r="H5876" s="9">
        <v>0.03</v>
      </c>
      <c r="I5876" s="13">
        <f>VLOOKUP($U5876,Pricebook!$A:$D,4,0)</f>
        <v>150</v>
      </c>
      <c r="J5876" s="11">
        <f>G5876*(1-H5876)</f>
        <v>2619</v>
      </c>
      <c r="K5876" t="s">
        <v>2421</v>
      </c>
      <c r="L5876" t="s">
        <v>449</v>
      </c>
      <c r="M5876" t="str">
        <f>VLOOKUP($L5876,Companies!$A:$G,7,)</f>
        <v>Auto Manufacturing</v>
      </c>
      <c r="N5876" t="str">
        <f>VLOOKUP($L5876,Companies!$A:$G,6,)</f>
        <v>Capital Goods</v>
      </c>
      <c r="O5876" s="6" t="s">
        <v>2422</v>
      </c>
      <c r="P5876" s="6" t="s">
        <v>2423</v>
      </c>
      <c r="Q5876" t="s">
        <v>368</v>
      </c>
      <c r="R5876" t="s">
        <v>34</v>
      </c>
      <c r="S5876" s="4">
        <v>41083</v>
      </c>
      <c r="T5876" s="7">
        <f>S5876-E5876</f>
        <v>3</v>
      </c>
      <c r="U5876" t="s">
        <v>14210</v>
      </c>
      <c r="V5876" s="6" t="s">
        <v>14251</v>
      </c>
      <c r="W5876" t="s">
        <v>14260</v>
      </c>
      <c r="X5876" t="s">
        <v>14188</v>
      </c>
      <c r="Y5876" t="str">
        <f>VLOOKUP(R5876,Managers!$A:$B,2,)</f>
        <v>Frank Mitchell</v>
      </c>
      <c r="Z5876" s="11">
        <f>VLOOKUP(X5876,HourlyWages!$A:$B,2,0)</f>
        <v>52</v>
      </c>
      <c r="AA5876">
        <v>1</v>
      </c>
    </row>
    <row r="5877" spans="1:27" x14ac:dyDescent="0.3">
      <c r="A5877" t="b">
        <f>COUNTIF($C$1:C5877, C5877)&gt;1</f>
        <v>0</v>
      </c>
      <c r="B5877" t="b">
        <f>VLOOKUP(C5877,Sheet3!$A:$B,2,0) &gt; 1</f>
        <v>0</v>
      </c>
      <c r="C5877">
        <v>5876</v>
      </c>
      <c r="D5877">
        <v>41671</v>
      </c>
      <c r="E5877" s="4">
        <v>41246</v>
      </c>
      <c r="F5877">
        <v>49</v>
      </c>
      <c r="G5877" s="15">
        <f>I5877*F5877</f>
        <v>6860</v>
      </c>
      <c r="H5877" s="9">
        <v>0.02</v>
      </c>
      <c r="I5877" s="13">
        <f>VLOOKUP($U5877,Pricebook!$A:$D,4,0)</f>
        <v>140</v>
      </c>
      <c r="J5877" s="11">
        <f>G5877*(1-H5877)</f>
        <v>6722.8</v>
      </c>
      <c r="K5877" t="s">
        <v>2565</v>
      </c>
      <c r="L5877" t="s">
        <v>55</v>
      </c>
      <c r="M5877" t="str">
        <f>VLOOKUP($L5877,Companies!$A:$G,7,)</f>
        <v>Semiconductors</v>
      </c>
      <c r="N5877" t="str">
        <f>VLOOKUP($L5877,Companies!$A:$G,6,)</f>
        <v>Technology</v>
      </c>
      <c r="O5877" s="6" t="s">
        <v>480</v>
      </c>
      <c r="P5877" s="6">
        <v>55113</v>
      </c>
      <c r="Q5877" t="s">
        <v>130</v>
      </c>
      <c r="R5877" t="s">
        <v>16</v>
      </c>
      <c r="S5877" s="4">
        <v>41248</v>
      </c>
      <c r="T5877" s="7">
        <f>S5877-E5877</f>
        <v>2</v>
      </c>
      <c r="U5877" t="s">
        <v>14207</v>
      </c>
      <c r="V5877" s="6" t="s">
        <v>14251</v>
      </c>
      <c r="W5877" t="s">
        <v>14260</v>
      </c>
      <c r="X5877" t="s">
        <v>14195</v>
      </c>
      <c r="Y5877" t="str">
        <f>VLOOKUP(R5877,Managers!$A:$B,2,)</f>
        <v>Josh Martinez</v>
      </c>
      <c r="Z5877" s="11">
        <f>VLOOKUP(X5877,HourlyWages!$A:$B,2,0)</f>
        <v>52</v>
      </c>
      <c r="AA5877">
        <v>1</v>
      </c>
    </row>
    <row r="5878" spans="1:27" x14ac:dyDescent="0.3">
      <c r="A5878" t="b">
        <f>COUNTIF($C$1:C5878, C5878)&gt;1</f>
        <v>0</v>
      </c>
      <c r="B5878" t="b">
        <f>VLOOKUP(C5878,Sheet3!$A:$B,2,0) &gt; 1</f>
        <v>0</v>
      </c>
      <c r="C5878">
        <v>5877</v>
      </c>
      <c r="D5878">
        <v>41696</v>
      </c>
      <c r="E5878" s="4">
        <v>40007</v>
      </c>
      <c r="F5878">
        <v>45</v>
      </c>
      <c r="G5878" s="15">
        <f>I5878*F5878</f>
        <v>7650</v>
      </c>
      <c r="H5878" s="9">
        <v>0.03</v>
      </c>
      <c r="I5878" s="13">
        <f>VLOOKUP($U5878,Pricebook!$A:$D,4,0)</f>
        <v>170</v>
      </c>
      <c r="J5878" s="11">
        <f>G5878*(1-H5878)</f>
        <v>7420.5</v>
      </c>
      <c r="K5878" t="s">
        <v>2097</v>
      </c>
      <c r="L5878" t="s">
        <v>374</v>
      </c>
      <c r="M5878" t="str">
        <f>VLOOKUP($L5878,Companies!$A:$G,7,)</f>
        <v>Computer Software: Prepackaged Software</v>
      </c>
      <c r="N5878" t="str">
        <f>VLOOKUP($L5878,Companies!$A:$G,6,)</f>
        <v>Technology</v>
      </c>
      <c r="O5878" s="6" t="s">
        <v>2098</v>
      </c>
      <c r="P5878" s="6">
        <v>60061</v>
      </c>
      <c r="Q5878" t="s">
        <v>15</v>
      </c>
      <c r="R5878" t="s">
        <v>16</v>
      </c>
      <c r="S5878" s="4">
        <v>40009</v>
      </c>
      <c r="T5878" s="7">
        <f>S5878-E5878</f>
        <v>2</v>
      </c>
      <c r="U5878" t="s">
        <v>14219</v>
      </c>
      <c r="V5878" s="6" t="s">
        <v>14257</v>
      </c>
      <c r="W5878" t="s">
        <v>14258</v>
      </c>
      <c r="X5878" t="s">
        <v>14189</v>
      </c>
      <c r="Y5878" t="str">
        <f>VLOOKUP(R5878,Managers!$A:$B,2,)</f>
        <v>Josh Martinez</v>
      </c>
      <c r="Z5878" s="11">
        <f>VLOOKUP(X5878,HourlyWages!$A:$B,2,0)</f>
        <v>62</v>
      </c>
      <c r="AA5878">
        <v>1</v>
      </c>
    </row>
    <row r="5879" spans="1:27" x14ac:dyDescent="0.3">
      <c r="A5879" t="b">
        <f>COUNTIF($C$1:C5879, C5879)&gt;1</f>
        <v>0</v>
      </c>
      <c r="B5879" t="b">
        <f>VLOOKUP(C5879,Sheet3!$A:$B,2,0) &gt; 1</f>
        <v>0</v>
      </c>
      <c r="C5879">
        <v>5878</v>
      </c>
      <c r="D5879">
        <v>41702</v>
      </c>
      <c r="E5879" s="4">
        <v>40534</v>
      </c>
      <c r="F5879">
        <v>21</v>
      </c>
      <c r="G5879" s="15">
        <f>I5879*F5879</f>
        <v>3150</v>
      </c>
      <c r="H5879" s="9">
        <v>0.03</v>
      </c>
      <c r="I5879" s="13">
        <f>VLOOKUP($U5879,Pricebook!$A:$D,4,0)</f>
        <v>150</v>
      </c>
      <c r="J5879" s="11">
        <f>G5879*(1-H5879)</f>
        <v>3055.5</v>
      </c>
      <c r="K5879" t="s">
        <v>1026</v>
      </c>
      <c r="L5879" t="s">
        <v>180</v>
      </c>
      <c r="M5879" t="str">
        <f>VLOOKUP($L5879,Companies!$A:$G,7,)</f>
        <v>Semiconductors</v>
      </c>
      <c r="N5879" t="str">
        <f>VLOOKUP($L5879,Companies!$A:$G,6,)</f>
        <v>Technology</v>
      </c>
      <c r="O5879" s="6" t="s">
        <v>2354</v>
      </c>
      <c r="P5879" s="6" t="s">
        <v>2355</v>
      </c>
      <c r="Q5879" t="s">
        <v>75</v>
      </c>
      <c r="R5879" t="s">
        <v>16</v>
      </c>
      <c r="S5879" s="4">
        <v>40535</v>
      </c>
      <c r="T5879" s="7">
        <f>S5879-E5879</f>
        <v>1</v>
      </c>
      <c r="U5879" t="s">
        <v>14211</v>
      </c>
      <c r="V5879" s="6" t="s">
        <v>14257</v>
      </c>
      <c r="W5879" t="s">
        <v>14258</v>
      </c>
      <c r="X5879" t="s">
        <v>14186</v>
      </c>
      <c r="Y5879" t="str">
        <f>VLOOKUP(R5879,Managers!$A:$B,2,)</f>
        <v>Josh Martinez</v>
      </c>
      <c r="Z5879" s="11">
        <f>VLOOKUP(X5879,HourlyWages!$A:$B,2,0)</f>
        <v>67</v>
      </c>
      <c r="AA5879">
        <v>1</v>
      </c>
    </row>
    <row r="5880" spans="1:27" x14ac:dyDescent="0.3">
      <c r="A5880" t="b">
        <f>COUNTIF($C$1:C5880, C5880)&gt;1</f>
        <v>0</v>
      </c>
      <c r="B5880" t="b">
        <f>VLOOKUP(C5880,Sheet3!$A:$B,2,0) &gt; 1</f>
        <v>0</v>
      </c>
      <c r="C5880">
        <v>5879</v>
      </c>
      <c r="D5880">
        <v>41702</v>
      </c>
      <c r="E5880" s="4">
        <v>40534</v>
      </c>
      <c r="F5880">
        <v>5</v>
      </c>
      <c r="G5880" s="15">
        <f>I5880*F5880</f>
        <v>550</v>
      </c>
      <c r="H5880" s="9">
        <v>0.02</v>
      </c>
      <c r="I5880" s="13">
        <f>VLOOKUP($U5880,Pricebook!$A:$D,4,0)</f>
        <v>110</v>
      </c>
      <c r="J5880" s="11">
        <f>G5880*(1-H5880)</f>
        <v>539</v>
      </c>
      <c r="K5880" t="s">
        <v>1026</v>
      </c>
      <c r="L5880" t="s">
        <v>180</v>
      </c>
      <c r="M5880" t="str">
        <f>VLOOKUP($L5880,Companies!$A:$G,7,)</f>
        <v>Semiconductors</v>
      </c>
      <c r="N5880" t="str">
        <f>VLOOKUP($L5880,Companies!$A:$G,6,)</f>
        <v>Technology</v>
      </c>
      <c r="O5880" s="6" t="s">
        <v>2354</v>
      </c>
      <c r="P5880" s="6" t="s">
        <v>2355</v>
      </c>
      <c r="Q5880" t="s">
        <v>75</v>
      </c>
      <c r="R5880" t="s">
        <v>16</v>
      </c>
      <c r="S5880" s="4">
        <v>40536</v>
      </c>
      <c r="T5880" s="7">
        <f>S5880-E5880</f>
        <v>2</v>
      </c>
      <c r="U5880" t="s">
        <v>14215</v>
      </c>
      <c r="V5880" s="6" t="s">
        <v>14251</v>
      </c>
      <c r="W5880" t="s">
        <v>14266</v>
      </c>
      <c r="X5880" t="s">
        <v>14194</v>
      </c>
      <c r="Y5880" t="str">
        <f>VLOOKUP(R5880,Managers!$A:$B,2,)</f>
        <v>Josh Martinez</v>
      </c>
      <c r="Z5880" s="11">
        <f>VLOOKUP(X5880,HourlyWages!$A:$B,2,0)</f>
        <v>71</v>
      </c>
      <c r="AA5880">
        <v>1</v>
      </c>
    </row>
    <row r="5881" spans="1:27" x14ac:dyDescent="0.3">
      <c r="A5881" t="b">
        <f>COUNTIF($C$1:C5881, C5881)&gt;1</f>
        <v>0</v>
      </c>
      <c r="B5881" t="b">
        <f>VLOOKUP(C5881,Sheet3!$A:$B,2,0) &gt; 1</f>
        <v>0</v>
      </c>
      <c r="C5881">
        <v>5880</v>
      </c>
      <c r="D5881">
        <v>41728</v>
      </c>
      <c r="E5881" s="4">
        <v>40086</v>
      </c>
      <c r="F5881">
        <v>28</v>
      </c>
      <c r="G5881" s="15">
        <f>I5881*F5881</f>
        <v>4480</v>
      </c>
      <c r="H5881" s="9">
        <v>0.08</v>
      </c>
      <c r="I5881" s="13">
        <f>VLOOKUP($U5881,Pricebook!$A:$D,4,0)</f>
        <v>160</v>
      </c>
      <c r="J5881" s="11">
        <f>G5881*(1-H5881)</f>
        <v>4121.6000000000004</v>
      </c>
      <c r="K5881" t="s">
        <v>593</v>
      </c>
      <c r="L5881" t="s">
        <v>594</v>
      </c>
      <c r="M5881" t="str">
        <f>VLOOKUP($L5881,Companies!$A:$G,7,)</f>
        <v>Semiconductors</v>
      </c>
      <c r="N5881" t="str">
        <f>VLOOKUP($L5881,Companies!$A:$G,6,)</f>
        <v>Technology</v>
      </c>
      <c r="O5881" s="6" t="s">
        <v>2634</v>
      </c>
      <c r="P5881" s="6">
        <v>45231</v>
      </c>
      <c r="Q5881" t="s">
        <v>210</v>
      </c>
      <c r="R5881" t="s">
        <v>61</v>
      </c>
      <c r="S5881" s="4">
        <v>40088</v>
      </c>
      <c r="T5881" s="7">
        <f>S5881-E5881</f>
        <v>2</v>
      </c>
      <c r="U5881" t="s">
        <v>14218</v>
      </c>
      <c r="V5881" s="6" t="s">
        <v>14251</v>
      </c>
      <c r="W5881" t="s">
        <v>14260</v>
      </c>
      <c r="X5881" t="s">
        <v>14197</v>
      </c>
      <c r="Y5881" t="str">
        <f>VLOOKUP(R5881,Managers!$A:$B,2,)</f>
        <v>Allen Young</v>
      </c>
      <c r="Z5881" s="11">
        <f>VLOOKUP(X5881,HourlyWages!$A:$B,2,0)</f>
        <v>71</v>
      </c>
      <c r="AA5881">
        <v>1</v>
      </c>
    </row>
    <row r="5882" spans="1:27" x14ac:dyDescent="0.3">
      <c r="A5882" t="b">
        <f>COUNTIF($C$1:C5882, C5882)&gt;1</f>
        <v>0</v>
      </c>
      <c r="B5882" t="b">
        <f>VLOOKUP(C5882,Sheet3!$A:$B,2,0) &gt; 1</f>
        <v>0</v>
      </c>
      <c r="C5882">
        <v>5881</v>
      </c>
      <c r="D5882">
        <v>41728</v>
      </c>
      <c r="E5882" s="4">
        <v>40086</v>
      </c>
      <c r="F5882">
        <v>10</v>
      </c>
      <c r="G5882" s="15">
        <f>I5882*F5882</f>
        <v>1250</v>
      </c>
      <c r="H5882" s="9">
        <v>0.02</v>
      </c>
      <c r="I5882" s="13">
        <f>VLOOKUP($U5882,Pricebook!$A:$D,4,0)</f>
        <v>125</v>
      </c>
      <c r="J5882" s="11">
        <f>G5882*(1-H5882)</f>
        <v>1225</v>
      </c>
      <c r="K5882" t="s">
        <v>593</v>
      </c>
      <c r="L5882" t="s">
        <v>594</v>
      </c>
      <c r="M5882" t="str">
        <f>VLOOKUP($L5882,Companies!$A:$G,7,)</f>
        <v>Semiconductors</v>
      </c>
      <c r="N5882" t="str">
        <f>VLOOKUP($L5882,Companies!$A:$G,6,)</f>
        <v>Technology</v>
      </c>
      <c r="O5882" s="6" t="s">
        <v>2634</v>
      </c>
      <c r="P5882" s="6">
        <v>45231</v>
      </c>
      <c r="Q5882" t="s">
        <v>210</v>
      </c>
      <c r="R5882" t="s">
        <v>61</v>
      </c>
      <c r="S5882" s="4">
        <v>40087</v>
      </c>
      <c r="T5882" s="7">
        <f>S5882-E5882</f>
        <v>1</v>
      </c>
      <c r="U5882" t="s">
        <v>14221</v>
      </c>
      <c r="V5882" s="6" t="s">
        <v>14257</v>
      </c>
      <c r="W5882" t="s">
        <v>14259</v>
      </c>
      <c r="X5882" t="s">
        <v>14185</v>
      </c>
      <c r="Y5882" t="str">
        <f>VLOOKUP(R5882,Managers!$A:$B,2,)</f>
        <v>Allen Young</v>
      </c>
      <c r="Z5882" s="11">
        <f>VLOOKUP(X5882,HourlyWages!$A:$B,2,0)</f>
        <v>70</v>
      </c>
      <c r="AA5882">
        <v>1</v>
      </c>
    </row>
    <row r="5883" spans="1:27" x14ac:dyDescent="0.3">
      <c r="A5883" t="b">
        <f>COUNTIF($C$1:C5883, C5883)&gt;1</f>
        <v>0</v>
      </c>
      <c r="B5883" t="b">
        <f>VLOOKUP(C5883,Sheet3!$A:$B,2,0) &gt; 1</f>
        <v>0</v>
      </c>
      <c r="C5883">
        <v>5882</v>
      </c>
      <c r="D5883">
        <v>41760</v>
      </c>
      <c r="E5883" s="4">
        <v>40935</v>
      </c>
      <c r="F5883">
        <v>21</v>
      </c>
      <c r="G5883" s="15">
        <f>I5883*F5883</f>
        <v>3360</v>
      </c>
      <c r="H5883" s="9">
        <v>0.04</v>
      </c>
      <c r="I5883" s="13">
        <f>VLOOKUP($U5883,Pricebook!$A:$D,4,0)</f>
        <v>160</v>
      </c>
      <c r="J5883" s="11">
        <f>G5883*(1-H5883)</f>
        <v>3225.6</v>
      </c>
      <c r="K5883" t="s">
        <v>1635</v>
      </c>
      <c r="L5883" t="s">
        <v>775</v>
      </c>
      <c r="M5883" t="str">
        <f>VLOOKUP($L5883,Companies!$A:$G,7,)</f>
        <v>Computer Software: Prepackaged Software</v>
      </c>
      <c r="N5883" t="str">
        <f>VLOOKUP($L5883,Companies!$A:$G,6,)</f>
        <v>Technology</v>
      </c>
      <c r="O5883" s="6" t="s">
        <v>2609</v>
      </c>
      <c r="P5883" s="6">
        <v>98801</v>
      </c>
      <c r="Q5883" t="s">
        <v>22</v>
      </c>
      <c r="R5883" t="s">
        <v>23</v>
      </c>
      <c r="S5883" s="4">
        <v>40940</v>
      </c>
      <c r="T5883" s="7">
        <f>S5883-E5883</f>
        <v>5</v>
      </c>
      <c r="U5883" t="s">
        <v>14218</v>
      </c>
      <c r="V5883" s="6" t="s">
        <v>14254</v>
      </c>
      <c r="W5883" t="s">
        <v>14269</v>
      </c>
      <c r="X5883" t="s">
        <v>14200</v>
      </c>
      <c r="Y5883" t="str">
        <f>VLOOKUP(R5883,Managers!$A:$B,2,)</f>
        <v>Bob Turner</v>
      </c>
      <c r="Z5883" s="11">
        <f>VLOOKUP(X5883,HourlyWages!$A:$B,2,0)</f>
        <v>59</v>
      </c>
      <c r="AA5883">
        <v>1</v>
      </c>
    </row>
    <row r="5884" spans="1:27" x14ac:dyDescent="0.3">
      <c r="A5884" t="b">
        <f>COUNTIF($C$1:C5884, C5884)&gt;1</f>
        <v>0</v>
      </c>
      <c r="B5884" t="b">
        <f>VLOOKUP(C5884,Sheet3!$A:$B,2,0) &gt; 1</f>
        <v>0</v>
      </c>
      <c r="C5884">
        <v>5883</v>
      </c>
      <c r="D5884">
        <v>41760</v>
      </c>
      <c r="E5884" s="4">
        <v>40935</v>
      </c>
      <c r="F5884">
        <v>22</v>
      </c>
      <c r="G5884" s="15">
        <f>I5884*F5884</f>
        <v>2750</v>
      </c>
      <c r="H5884" s="9">
        <v>0</v>
      </c>
      <c r="I5884" s="13">
        <f>VLOOKUP($U5884,Pricebook!$A:$D,4,0)</f>
        <v>125</v>
      </c>
      <c r="J5884" s="11">
        <f>G5884*(1-H5884)</f>
        <v>2750</v>
      </c>
      <c r="K5884" t="s">
        <v>1635</v>
      </c>
      <c r="L5884" t="s">
        <v>775</v>
      </c>
      <c r="M5884" t="str">
        <f>VLOOKUP($L5884,Companies!$A:$G,7,)</f>
        <v>Computer Software: Prepackaged Software</v>
      </c>
      <c r="N5884" t="str">
        <f>VLOOKUP($L5884,Companies!$A:$G,6,)</f>
        <v>Technology</v>
      </c>
      <c r="O5884" s="6" t="s">
        <v>2609</v>
      </c>
      <c r="P5884" s="6">
        <v>98801</v>
      </c>
      <c r="Q5884" t="s">
        <v>22</v>
      </c>
      <c r="R5884" t="s">
        <v>23</v>
      </c>
      <c r="S5884" s="4">
        <v>40942</v>
      </c>
      <c r="T5884" s="7">
        <f>S5884-E5884</f>
        <v>7</v>
      </c>
      <c r="U5884" t="s">
        <v>14208</v>
      </c>
      <c r="V5884" s="6" t="s">
        <v>14254</v>
      </c>
      <c r="W5884" t="s">
        <v>14255</v>
      </c>
      <c r="X5884" t="s">
        <v>14191</v>
      </c>
      <c r="Y5884" t="str">
        <f>VLOOKUP(R5884,Managers!$A:$B,2,)</f>
        <v>Bob Turner</v>
      </c>
      <c r="Z5884" s="11">
        <f>VLOOKUP(X5884,HourlyWages!$A:$B,2,0)</f>
        <v>60</v>
      </c>
      <c r="AA5884">
        <v>1</v>
      </c>
    </row>
    <row r="5885" spans="1:27" x14ac:dyDescent="0.3">
      <c r="A5885" t="b">
        <f>COUNTIF($C$1:C5885, C5885)&gt;1</f>
        <v>0</v>
      </c>
      <c r="B5885" t="b">
        <f>VLOOKUP(C5885,Sheet3!$A:$B,2,0) &gt; 1</f>
        <v>0</v>
      </c>
      <c r="C5885">
        <v>5884</v>
      </c>
      <c r="D5885">
        <v>41760</v>
      </c>
      <c r="E5885" s="4">
        <v>40935</v>
      </c>
      <c r="F5885">
        <v>7</v>
      </c>
      <c r="G5885" s="15">
        <f>I5885*F5885</f>
        <v>1050</v>
      </c>
      <c r="H5885" s="9">
        <v>0.08</v>
      </c>
      <c r="I5885" s="13">
        <f>VLOOKUP($U5885,Pricebook!$A:$D,4,0)</f>
        <v>150</v>
      </c>
      <c r="J5885" s="11">
        <f>G5885*(1-H5885)</f>
        <v>966</v>
      </c>
      <c r="K5885" t="s">
        <v>1635</v>
      </c>
      <c r="L5885" t="s">
        <v>775</v>
      </c>
      <c r="M5885" t="str">
        <f>VLOOKUP($L5885,Companies!$A:$G,7,)</f>
        <v>Computer Software: Prepackaged Software</v>
      </c>
      <c r="N5885" t="str">
        <f>VLOOKUP($L5885,Companies!$A:$G,6,)</f>
        <v>Technology</v>
      </c>
      <c r="O5885" s="6" t="s">
        <v>2609</v>
      </c>
      <c r="P5885" s="6">
        <v>98801</v>
      </c>
      <c r="Q5885" t="s">
        <v>22</v>
      </c>
      <c r="R5885" t="s">
        <v>23</v>
      </c>
      <c r="S5885" s="4">
        <v>40940</v>
      </c>
      <c r="T5885" s="7">
        <f>S5885-E5885</f>
        <v>5</v>
      </c>
      <c r="U5885" t="s">
        <v>14210</v>
      </c>
      <c r="V5885" s="6" t="s">
        <v>14254</v>
      </c>
      <c r="W5885" t="s">
        <v>14269</v>
      </c>
      <c r="X5885" t="s">
        <v>14184</v>
      </c>
      <c r="Y5885" t="str">
        <f>VLOOKUP(R5885,Managers!$A:$B,2,)</f>
        <v>Bob Turner</v>
      </c>
      <c r="Z5885" s="11">
        <f>VLOOKUP(X5885,HourlyWages!$A:$B,2,0)</f>
        <v>50</v>
      </c>
      <c r="AA5885">
        <v>1</v>
      </c>
    </row>
    <row r="5886" spans="1:27" x14ac:dyDescent="0.3">
      <c r="A5886" t="b">
        <f>COUNTIF($C$1:C5886, C5886)&gt;1</f>
        <v>0</v>
      </c>
      <c r="B5886" t="b">
        <f>VLOOKUP(C5886,Sheet3!$A:$B,2,0) &gt; 1</f>
        <v>0</v>
      </c>
      <c r="C5886">
        <v>5885</v>
      </c>
      <c r="D5886">
        <v>41760</v>
      </c>
      <c r="E5886" s="4">
        <v>40935</v>
      </c>
      <c r="F5886">
        <v>40</v>
      </c>
      <c r="G5886" s="15">
        <f>I5886*F5886</f>
        <v>6000</v>
      </c>
      <c r="H5886" s="9">
        <v>0.05</v>
      </c>
      <c r="I5886" s="13">
        <f>VLOOKUP($U5886,Pricebook!$A:$D,4,0)</f>
        <v>150</v>
      </c>
      <c r="J5886" s="11">
        <f>G5886*(1-H5886)</f>
        <v>5700</v>
      </c>
      <c r="K5886" t="s">
        <v>1635</v>
      </c>
      <c r="L5886" t="s">
        <v>775</v>
      </c>
      <c r="M5886" t="str">
        <f>VLOOKUP($L5886,Companies!$A:$G,7,)</f>
        <v>Computer Software: Prepackaged Software</v>
      </c>
      <c r="N5886" t="str">
        <f>VLOOKUP($L5886,Companies!$A:$G,6,)</f>
        <v>Technology</v>
      </c>
      <c r="O5886" s="6" t="s">
        <v>2609</v>
      </c>
      <c r="P5886" s="6">
        <v>98801</v>
      </c>
      <c r="Q5886" t="s">
        <v>22</v>
      </c>
      <c r="R5886" t="s">
        <v>23</v>
      </c>
      <c r="S5886" s="4">
        <v>40940</v>
      </c>
      <c r="T5886" s="7">
        <f>S5886-E5886</f>
        <v>5</v>
      </c>
      <c r="U5886" t="s">
        <v>14210</v>
      </c>
      <c r="V5886" s="6" t="s">
        <v>14257</v>
      </c>
      <c r="W5886" t="s">
        <v>14264</v>
      </c>
      <c r="X5886" t="s">
        <v>14193</v>
      </c>
      <c r="Y5886" t="str">
        <f>VLOOKUP(R5886,Managers!$A:$B,2,)</f>
        <v>Bob Turner</v>
      </c>
      <c r="Z5886" s="11">
        <f>VLOOKUP(X5886,HourlyWages!$A:$B,2,0)</f>
        <v>57</v>
      </c>
      <c r="AA5886">
        <v>1</v>
      </c>
    </row>
    <row r="5887" spans="1:27" x14ac:dyDescent="0.3">
      <c r="A5887" t="b">
        <f>COUNTIF($C$1:C5887, C5887)&gt;1</f>
        <v>0</v>
      </c>
      <c r="B5887" t="b">
        <f>VLOOKUP(C5887,Sheet3!$A:$B,2,0) &gt; 1</f>
        <v>0</v>
      </c>
      <c r="C5887">
        <v>5886</v>
      </c>
      <c r="D5887">
        <v>41764</v>
      </c>
      <c r="E5887" s="4">
        <v>40091</v>
      </c>
      <c r="F5887">
        <v>16</v>
      </c>
      <c r="G5887" s="15">
        <f>I5887*F5887</f>
        <v>2000</v>
      </c>
      <c r="H5887" s="9">
        <v>0.03</v>
      </c>
      <c r="I5887" s="13">
        <f>VLOOKUP($U5887,Pricebook!$A:$D,4,0)</f>
        <v>125</v>
      </c>
      <c r="J5887" s="11">
        <f>G5887*(1-H5887)</f>
        <v>1940</v>
      </c>
      <c r="K5887" t="s">
        <v>1760</v>
      </c>
      <c r="L5887" t="s">
        <v>406</v>
      </c>
      <c r="M5887" t="str">
        <f>VLOOKUP($L5887,Companies!$A:$G,7,)</f>
        <v>Air Freight/Delivery Services</v>
      </c>
      <c r="N5887" t="str">
        <f>VLOOKUP($L5887,Companies!$A:$G,6,)</f>
        <v>Transportation</v>
      </c>
      <c r="O5887" s="6" t="s">
        <v>323</v>
      </c>
      <c r="P5887" s="6">
        <v>45801</v>
      </c>
      <c r="Q5887" t="s">
        <v>210</v>
      </c>
      <c r="R5887" t="s">
        <v>61</v>
      </c>
      <c r="S5887" s="4">
        <v>40093</v>
      </c>
      <c r="T5887" s="7">
        <f>S5887-E5887</f>
        <v>2</v>
      </c>
      <c r="U5887" t="s">
        <v>14209</v>
      </c>
      <c r="V5887" s="6" t="s">
        <v>14257</v>
      </c>
      <c r="W5887" t="s">
        <v>14264</v>
      </c>
      <c r="X5887" t="s">
        <v>14201</v>
      </c>
      <c r="Y5887" t="str">
        <f>VLOOKUP(R5887,Managers!$A:$B,2,)</f>
        <v>Allen Young</v>
      </c>
      <c r="Z5887" s="11">
        <f>VLOOKUP(X5887,HourlyWages!$A:$B,2,0)</f>
        <v>53</v>
      </c>
      <c r="AA5887">
        <v>1</v>
      </c>
    </row>
    <row r="5888" spans="1:27" x14ac:dyDescent="0.3">
      <c r="A5888" t="b">
        <f>COUNTIF($C$1:C5888, C5888)&gt;1</f>
        <v>0</v>
      </c>
      <c r="B5888" t="b">
        <f>VLOOKUP(C5888,Sheet3!$A:$B,2,0) &gt; 1</f>
        <v>0</v>
      </c>
      <c r="C5888">
        <v>5887</v>
      </c>
      <c r="D5888">
        <v>41765</v>
      </c>
      <c r="E5888" s="4">
        <v>40156</v>
      </c>
      <c r="F5888">
        <v>41</v>
      </c>
      <c r="G5888" s="15">
        <f>I5888*F5888</f>
        <v>6560</v>
      </c>
      <c r="H5888" s="9">
        <v>0.03</v>
      </c>
      <c r="I5888" s="13">
        <f>VLOOKUP($U5888,Pricebook!$A:$D,4,0)</f>
        <v>160</v>
      </c>
      <c r="J5888" s="11">
        <f>G5888*(1-H5888)</f>
        <v>6363.2</v>
      </c>
      <c r="K5888" t="s">
        <v>2451</v>
      </c>
      <c r="L5888" t="s">
        <v>760</v>
      </c>
      <c r="M5888" t="str">
        <f>VLOOKUP($L5888,Companies!$A:$G,7,)</f>
        <v>Business Services</v>
      </c>
      <c r="N5888" t="str">
        <f>VLOOKUP($L5888,Companies!$A:$G,6,)</f>
        <v>Miscellaneous</v>
      </c>
      <c r="O5888" s="6" t="s">
        <v>2650</v>
      </c>
      <c r="P5888" s="6">
        <v>53095</v>
      </c>
      <c r="Q5888" t="s">
        <v>95</v>
      </c>
      <c r="R5888" t="s">
        <v>16</v>
      </c>
      <c r="S5888" s="4">
        <v>40158</v>
      </c>
      <c r="T5888" s="7">
        <f>S5888-E5888</f>
        <v>2</v>
      </c>
      <c r="U5888" t="s">
        <v>14218</v>
      </c>
      <c r="V5888" s="6" t="s">
        <v>14251</v>
      </c>
      <c r="W5888" t="s">
        <v>14263</v>
      </c>
      <c r="X5888" t="s">
        <v>14188</v>
      </c>
      <c r="Y5888" t="str">
        <f>VLOOKUP(R5888,Managers!$A:$B,2,)</f>
        <v>Josh Martinez</v>
      </c>
      <c r="Z5888" s="11">
        <f>VLOOKUP(X5888,HourlyWages!$A:$B,2,0)</f>
        <v>52</v>
      </c>
      <c r="AA5888">
        <v>1</v>
      </c>
    </row>
    <row r="5889" spans="1:27" x14ac:dyDescent="0.3">
      <c r="A5889" t="b">
        <f>COUNTIF($C$1:C5889, C5889)&gt;1</f>
        <v>0</v>
      </c>
      <c r="B5889" t="b">
        <f>VLOOKUP(C5889,Sheet3!$A:$B,2,0) &gt; 1</f>
        <v>0</v>
      </c>
      <c r="C5889">
        <v>5888</v>
      </c>
      <c r="D5889">
        <v>41766</v>
      </c>
      <c r="E5889" s="4">
        <v>41163</v>
      </c>
      <c r="F5889">
        <v>7</v>
      </c>
      <c r="G5889" s="15">
        <f>I5889*F5889</f>
        <v>1120</v>
      </c>
      <c r="H5889" s="9">
        <v>0</v>
      </c>
      <c r="I5889" s="13">
        <f>VLOOKUP($U5889,Pricebook!$A:$D,4,0)</f>
        <v>160</v>
      </c>
      <c r="J5889" s="11">
        <f>G5889*(1-H5889)</f>
        <v>1120</v>
      </c>
      <c r="K5889" t="s">
        <v>376</v>
      </c>
      <c r="L5889" t="s">
        <v>377</v>
      </c>
      <c r="M5889" t="str">
        <f>VLOOKUP($L5889,Companies!$A:$G,7,)</f>
        <v>Packaged Foods</v>
      </c>
      <c r="N5889" t="str">
        <f>VLOOKUP($L5889,Companies!$A:$G,6,)</f>
        <v>Consumer Non-Durables</v>
      </c>
      <c r="O5889" s="6" t="s">
        <v>378</v>
      </c>
      <c r="P5889" s="6" t="s">
        <v>2715</v>
      </c>
      <c r="Q5889" t="s">
        <v>317</v>
      </c>
      <c r="R5889" t="s">
        <v>61</v>
      </c>
      <c r="S5889" s="4">
        <v>41164</v>
      </c>
      <c r="T5889" s="7">
        <f>S5889-E5889</f>
        <v>1</v>
      </c>
      <c r="U5889" t="s">
        <v>14218</v>
      </c>
      <c r="V5889" s="6" t="s">
        <v>14254</v>
      </c>
      <c r="W5889" t="s">
        <v>14255</v>
      </c>
      <c r="X5889" t="s">
        <v>14198</v>
      </c>
      <c r="Y5889" t="str">
        <f>VLOOKUP(R5889,Managers!$A:$B,2,)</f>
        <v>Allen Young</v>
      </c>
      <c r="Z5889" s="11">
        <f>VLOOKUP(X5889,HourlyWages!$A:$B,2,0)</f>
        <v>51</v>
      </c>
      <c r="AA5889">
        <v>1</v>
      </c>
    </row>
    <row r="5890" spans="1:27" x14ac:dyDescent="0.3">
      <c r="A5890" t="b">
        <f>COUNTIF($C$1:C5890, C5890)&gt;1</f>
        <v>0</v>
      </c>
      <c r="B5890" t="b">
        <f>VLOOKUP(C5890,Sheet3!$A:$B,2,0) &gt; 1</f>
        <v>0</v>
      </c>
      <c r="C5890">
        <v>5889</v>
      </c>
      <c r="D5890">
        <v>41766</v>
      </c>
      <c r="E5890" s="4">
        <v>41163</v>
      </c>
      <c r="F5890">
        <v>10</v>
      </c>
      <c r="G5890" s="15">
        <f>I5890*F5890</f>
        <v>1500</v>
      </c>
      <c r="H5890" s="9">
        <v>0.01</v>
      </c>
      <c r="I5890" s="13">
        <f>VLOOKUP($U5890,Pricebook!$A:$D,4,0)</f>
        <v>150</v>
      </c>
      <c r="J5890" s="11">
        <f>G5890*(1-H5890)</f>
        <v>1485</v>
      </c>
      <c r="K5890" t="s">
        <v>376</v>
      </c>
      <c r="L5890" t="s">
        <v>377</v>
      </c>
      <c r="M5890" t="str">
        <f>VLOOKUP($L5890,Companies!$A:$G,7,)</f>
        <v>Packaged Foods</v>
      </c>
      <c r="N5890" t="str">
        <f>VLOOKUP($L5890,Companies!$A:$G,6,)</f>
        <v>Consumer Non-Durables</v>
      </c>
      <c r="O5890" s="6" t="s">
        <v>253</v>
      </c>
      <c r="P5890" s="6">
        <v>42071</v>
      </c>
      <c r="Q5890" t="s">
        <v>254</v>
      </c>
      <c r="R5890" t="s">
        <v>34</v>
      </c>
      <c r="S5890" s="4">
        <v>41164</v>
      </c>
      <c r="T5890" s="7">
        <f>S5890-E5890</f>
        <v>1</v>
      </c>
      <c r="U5890" t="s">
        <v>14216</v>
      </c>
      <c r="V5890" s="6" t="s">
        <v>14251</v>
      </c>
      <c r="W5890" t="s">
        <v>14263</v>
      </c>
      <c r="X5890" t="s">
        <v>14203</v>
      </c>
      <c r="Y5890" t="str">
        <f>VLOOKUP(R5890,Managers!$A:$B,2,)</f>
        <v>Frank Mitchell</v>
      </c>
      <c r="Z5890" s="11">
        <f>VLOOKUP(X5890,HourlyWages!$A:$B,2,0)</f>
        <v>62</v>
      </c>
      <c r="AA5890">
        <v>1</v>
      </c>
    </row>
    <row r="5891" spans="1:27" x14ac:dyDescent="0.3">
      <c r="A5891" t="b">
        <f>COUNTIF($C$1:C5891, C5891)&gt;1</f>
        <v>0</v>
      </c>
      <c r="B5891" t="b">
        <f>VLOOKUP(C5891,Sheet3!$A:$B,2,0) &gt; 1</f>
        <v>0</v>
      </c>
      <c r="C5891">
        <v>5890</v>
      </c>
      <c r="D5891">
        <v>41793</v>
      </c>
      <c r="E5891" s="4">
        <v>39948</v>
      </c>
      <c r="F5891">
        <v>48</v>
      </c>
      <c r="G5891" s="15">
        <f>I5891*F5891</f>
        <v>6000</v>
      </c>
      <c r="H5891" s="9">
        <v>0.05</v>
      </c>
      <c r="I5891" s="13">
        <f>VLOOKUP($U5891,Pricebook!$A:$D,4,0)</f>
        <v>125</v>
      </c>
      <c r="J5891" s="11">
        <f>G5891*(1-H5891)</f>
        <v>5700</v>
      </c>
      <c r="K5891" t="s">
        <v>1497</v>
      </c>
      <c r="L5891" t="s">
        <v>508</v>
      </c>
      <c r="M5891" t="str">
        <f>VLOOKUP($L5891,Companies!$A:$G,7,)</f>
        <v>Semiconductors</v>
      </c>
      <c r="N5891" t="str">
        <f>VLOOKUP($L5891,Companies!$A:$G,6,)</f>
        <v>Technology</v>
      </c>
      <c r="O5891" s="6" t="s">
        <v>2009</v>
      </c>
      <c r="P5891" s="6">
        <v>59601</v>
      </c>
      <c r="Q5891" t="s">
        <v>1213</v>
      </c>
      <c r="R5891" t="s">
        <v>23</v>
      </c>
      <c r="S5891" s="4">
        <v>39949</v>
      </c>
      <c r="T5891" s="7">
        <f>S5891-E5891</f>
        <v>1</v>
      </c>
      <c r="U5891" t="s">
        <v>14208</v>
      </c>
      <c r="V5891" s="6" t="s">
        <v>14251</v>
      </c>
      <c r="W5891" t="s">
        <v>14266</v>
      </c>
      <c r="X5891" t="s">
        <v>14193</v>
      </c>
      <c r="Y5891" t="str">
        <f>VLOOKUP(R5891,Managers!$A:$B,2,)</f>
        <v>Bob Turner</v>
      </c>
      <c r="Z5891" s="11">
        <f>VLOOKUP(X5891,HourlyWages!$A:$B,2,0)</f>
        <v>57</v>
      </c>
      <c r="AA5891">
        <v>1</v>
      </c>
    </row>
    <row r="5892" spans="1:27" x14ac:dyDescent="0.3">
      <c r="A5892" t="b">
        <f>COUNTIF($C$1:C5892, C5892)&gt;1</f>
        <v>0</v>
      </c>
      <c r="B5892" t="b">
        <f>VLOOKUP(C5892,Sheet3!$A:$B,2,0) &gt; 1</f>
        <v>0</v>
      </c>
      <c r="C5892">
        <v>5891</v>
      </c>
      <c r="D5892">
        <v>41794</v>
      </c>
      <c r="E5892" s="4">
        <v>40690</v>
      </c>
      <c r="F5892">
        <v>48</v>
      </c>
      <c r="G5892" s="15">
        <f>I5892*F5892</f>
        <v>5760</v>
      </c>
      <c r="H5892" s="9">
        <v>0.06</v>
      </c>
      <c r="I5892" s="13">
        <f>VLOOKUP($U5892,Pricebook!$A:$D,4,0)</f>
        <v>120</v>
      </c>
      <c r="J5892" s="11">
        <f>G5892*(1-H5892)</f>
        <v>5414.4</v>
      </c>
      <c r="K5892" t="s">
        <v>1485</v>
      </c>
      <c r="L5892" t="s">
        <v>482</v>
      </c>
      <c r="M5892" t="str">
        <f>VLOOKUP($L5892,Companies!$A:$G,7,)</f>
        <v>Television Services</v>
      </c>
      <c r="N5892" t="str">
        <f>VLOOKUP($L5892,Companies!$A:$G,6,)</f>
        <v>Consumer Services</v>
      </c>
      <c r="O5892" s="6" t="s">
        <v>2716</v>
      </c>
      <c r="P5892" s="6">
        <v>84037</v>
      </c>
      <c r="Q5892" t="s">
        <v>201</v>
      </c>
      <c r="R5892" t="s">
        <v>23</v>
      </c>
      <c r="S5892" s="4">
        <v>40691</v>
      </c>
      <c r="T5892" s="7">
        <f>S5892-E5892</f>
        <v>1</v>
      </c>
      <c r="U5892" t="s">
        <v>14212</v>
      </c>
      <c r="V5892" s="6" t="s">
        <v>14257</v>
      </c>
      <c r="W5892" t="s">
        <v>14259</v>
      </c>
      <c r="X5892" t="s">
        <v>14184</v>
      </c>
      <c r="Y5892" t="str">
        <f>VLOOKUP(R5892,Managers!$A:$B,2,)</f>
        <v>Bob Turner</v>
      </c>
      <c r="Z5892" s="11">
        <f>VLOOKUP(X5892,HourlyWages!$A:$B,2,0)</f>
        <v>50</v>
      </c>
      <c r="AA5892">
        <v>1</v>
      </c>
    </row>
    <row r="5893" spans="1:27" x14ac:dyDescent="0.3">
      <c r="A5893" t="b">
        <f>COUNTIF($C$1:C5893, C5893)&gt;1</f>
        <v>0</v>
      </c>
      <c r="B5893" t="b">
        <f>VLOOKUP(C5893,Sheet3!$A:$B,2,0) &gt; 1</f>
        <v>0</v>
      </c>
      <c r="C5893">
        <v>5892</v>
      </c>
      <c r="D5893">
        <v>41794</v>
      </c>
      <c r="E5893" s="4">
        <v>40690</v>
      </c>
      <c r="F5893">
        <v>21</v>
      </c>
      <c r="G5893" s="15">
        <f>I5893*F5893</f>
        <v>2520</v>
      </c>
      <c r="H5893" s="9">
        <v>0.04</v>
      </c>
      <c r="I5893" s="13">
        <f>VLOOKUP($U5893,Pricebook!$A:$D,4,0)</f>
        <v>120</v>
      </c>
      <c r="J5893" s="11">
        <f>G5893*(1-H5893)</f>
        <v>2419.1999999999998</v>
      </c>
      <c r="K5893" t="s">
        <v>1485</v>
      </c>
      <c r="L5893" t="s">
        <v>482</v>
      </c>
      <c r="M5893" t="str">
        <f>VLOOKUP($L5893,Companies!$A:$G,7,)</f>
        <v>Television Services</v>
      </c>
      <c r="N5893" t="str">
        <f>VLOOKUP($L5893,Companies!$A:$G,6,)</f>
        <v>Consumer Services</v>
      </c>
      <c r="O5893" s="6" t="s">
        <v>2716</v>
      </c>
      <c r="P5893" s="6">
        <v>84037</v>
      </c>
      <c r="Q5893" t="s">
        <v>201</v>
      </c>
      <c r="R5893" t="s">
        <v>23</v>
      </c>
      <c r="S5893" s="4">
        <v>40692</v>
      </c>
      <c r="T5893" s="7">
        <f>S5893-E5893</f>
        <v>2</v>
      </c>
      <c r="U5893" t="s">
        <v>14212</v>
      </c>
      <c r="V5893" s="6" t="s">
        <v>14257</v>
      </c>
      <c r="W5893" t="s">
        <v>14258</v>
      </c>
      <c r="X5893" t="s">
        <v>14184</v>
      </c>
      <c r="Y5893" t="str">
        <f>VLOOKUP(R5893,Managers!$A:$B,2,)</f>
        <v>Bob Turner</v>
      </c>
      <c r="Z5893" s="11">
        <f>VLOOKUP(X5893,HourlyWages!$A:$B,2,0)</f>
        <v>50</v>
      </c>
      <c r="AA5893">
        <v>1</v>
      </c>
    </row>
    <row r="5894" spans="1:27" x14ac:dyDescent="0.3">
      <c r="A5894" t="b">
        <f>COUNTIF($C$1:C5894, C5894)&gt;1</f>
        <v>0</v>
      </c>
      <c r="B5894" t="b">
        <f>VLOOKUP(C5894,Sheet3!$A:$B,2,0) &gt; 1</f>
        <v>0</v>
      </c>
      <c r="C5894">
        <v>5893</v>
      </c>
      <c r="D5894">
        <v>41794</v>
      </c>
      <c r="E5894" s="4">
        <v>40690</v>
      </c>
      <c r="F5894">
        <v>49</v>
      </c>
      <c r="G5894" s="15">
        <f>I5894*F5894</f>
        <v>7350</v>
      </c>
      <c r="H5894" s="9">
        <v>0.06</v>
      </c>
      <c r="I5894" s="13">
        <f>VLOOKUP($U5894,Pricebook!$A:$D,4,0)</f>
        <v>150</v>
      </c>
      <c r="J5894" s="11">
        <f>G5894*(1-H5894)</f>
        <v>6909</v>
      </c>
      <c r="K5894" t="s">
        <v>1485</v>
      </c>
      <c r="L5894" t="s">
        <v>482</v>
      </c>
      <c r="M5894" t="str">
        <f>VLOOKUP($L5894,Companies!$A:$G,7,)</f>
        <v>Television Services</v>
      </c>
      <c r="N5894" t="str">
        <f>VLOOKUP($L5894,Companies!$A:$G,6,)</f>
        <v>Consumer Services</v>
      </c>
      <c r="O5894" s="6" t="s">
        <v>2716</v>
      </c>
      <c r="P5894" s="6">
        <v>84037</v>
      </c>
      <c r="Q5894" t="s">
        <v>201</v>
      </c>
      <c r="R5894" t="s">
        <v>23</v>
      </c>
      <c r="S5894" s="4">
        <v>40692</v>
      </c>
      <c r="T5894" s="7">
        <f>S5894-E5894</f>
        <v>2</v>
      </c>
      <c r="U5894" t="s">
        <v>14210</v>
      </c>
      <c r="V5894" s="6" t="s">
        <v>14254</v>
      </c>
      <c r="W5894" t="s">
        <v>14255</v>
      </c>
      <c r="X5894" t="s">
        <v>14190</v>
      </c>
      <c r="Y5894" t="str">
        <f>VLOOKUP(R5894,Managers!$A:$B,2,)</f>
        <v>Bob Turner</v>
      </c>
      <c r="Z5894" s="11">
        <f>VLOOKUP(X5894,HourlyWages!$A:$B,2,0)</f>
        <v>67</v>
      </c>
      <c r="AA5894">
        <v>1</v>
      </c>
    </row>
    <row r="5895" spans="1:27" x14ac:dyDescent="0.3">
      <c r="A5895" t="b">
        <f>COUNTIF($C$1:C5895, C5895)&gt;1</f>
        <v>0</v>
      </c>
      <c r="B5895" t="b">
        <f>VLOOKUP(C5895,Sheet3!$A:$B,2,0) &gt; 1</f>
        <v>0</v>
      </c>
      <c r="C5895">
        <v>5894</v>
      </c>
      <c r="D5895">
        <v>41799</v>
      </c>
      <c r="E5895" s="4">
        <v>39987</v>
      </c>
      <c r="F5895">
        <v>21</v>
      </c>
      <c r="G5895" s="15">
        <f>I5895*F5895</f>
        <v>3150</v>
      </c>
      <c r="H5895" s="9">
        <v>0.04</v>
      </c>
      <c r="I5895" s="13">
        <f>VLOOKUP($U5895,Pricebook!$A:$D,4,0)</f>
        <v>150</v>
      </c>
      <c r="J5895" s="11">
        <f>G5895*(1-H5895)</f>
        <v>3024</v>
      </c>
      <c r="K5895" t="s">
        <v>54</v>
      </c>
      <c r="L5895" t="s">
        <v>55</v>
      </c>
      <c r="M5895" t="str">
        <f>VLOOKUP($L5895,Companies!$A:$G,7,)</f>
        <v>Semiconductors</v>
      </c>
      <c r="N5895" t="str">
        <f>VLOOKUP($L5895,Companies!$A:$G,6,)</f>
        <v>Technology</v>
      </c>
      <c r="O5895" s="6" t="s">
        <v>2543</v>
      </c>
      <c r="P5895" s="6">
        <v>27405</v>
      </c>
      <c r="Q5895" t="s">
        <v>33</v>
      </c>
      <c r="R5895" t="s">
        <v>34</v>
      </c>
      <c r="S5895" s="4">
        <v>39988</v>
      </c>
      <c r="T5895" s="7">
        <f>S5895-E5895</f>
        <v>1</v>
      </c>
      <c r="U5895" t="s">
        <v>14210</v>
      </c>
      <c r="V5895" s="6" t="s">
        <v>14257</v>
      </c>
      <c r="W5895" t="s">
        <v>14270</v>
      </c>
      <c r="X5895" t="s">
        <v>14201</v>
      </c>
      <c r="Y5895" t="str">
        <f>VLOOKUP(R5895,Managers!$A:$B,2,)</f>
        <v>Frank Mitchell</v>
      </c>
      <c r="Z5895" s="11">
        <f>VLOOKUP(X5895,HourlyWages!$A:$B,2,0)</f>
        <v>53</v>
      </c>
      <c r="AA5895">
        <v>1</v>
      </c>
    </row>
    <row r="5896" spans="1:27" x14ac:dyDescent="0.3">
      <c r="A5896" t="b">
        <f>COUNTIF($C$1:C5896, C5896)&gt;1</f>
        <v>0</v>
      </c>
      <c r="B5896" t="b">
        <f>VLOOKUP(C5896,Sheet3!$A:$B,2,0) &gt; 1</f>
        <v>0</v>
      </c>
      <c r="C5896">
        <v>5895</v>
      </c>
      <c r="D5896">
        <v>41824</v>
      </c>
      <c r="E5896" s="4">
        <v>40363</v>
      </c>
      <c r="F5896">
        <v>8</v>
      </c>
      <c r="G5896" s="15">
        <f>I5896*F5896</f>
        <v>1280</v>
      </c>
      <c r="H5896" s="9">
        <v>0.01</v>
      </c>
      <c r="I5896" s="13">
        <f>VLOOKUP($U5896,Pricebook!$A:$D,4,0)</f>
        <v>160</v>
      </c>
      <c r="J5896" s="11">
        <f>G5896*(1-H5896)</f>
        <v>1267.2</v>
      </c>
      <c r="K5896" t="s">
        <v>702</v>
      </c>
      <c r="L5896" t="s">
        <v>235</v>
      </c>
      <c r="M5896" t="str">
        <f>VLOOKUP($L5896,Companies!$A:$G,7,)</f>
        <v>Television Services</v>
      </c>
      <c r="N5896" t="str">
        <f>VLOOKUP($L5896,Companies!$A:$G,6,)</f>
        <v>Consumer Services</v>
      </c>
      <c r="O5896" s="6" t="s">
        <v>2707</v>
      </c>
      <c r="P5896" s="6">
        <v>80501</v>
      </c>
      <c r="Q5896" t="s">
        <v>237</v>
      </c>
      <c r="R5896" t="s">
        <v>23</v>
      </c>
      <c r="S5896" s="4">
        <v>40364</v>
      </c>
      <c r="T5896" s="7">
        <f>S5896-E5896</f>
        <v>1</v>
      </c>
      <c r="U5896" t="s">
        <v>14218</v>
      </c>
      <c r="V5896" s="6" t="s">
        <v>14254</v>
      </c>
      <c r="W5896" t="s">
        <v>14269</v>
      </c>
      <c r="X5896" t="s">
        <v>14185</v>
      </c>
      <c r="Y5896" t="str">
        <f>VLOOKUP(R5896,Managers!$A:$B,2,)</f>
        <v>Bob Turner</v>
      </c>
      <c r="Z5896" s="11">
        <f>VLOOKUP(X5896,HourlyWages!$A:$B,2,0)</f>
        <v>70</v>
      </c>
      <c r="AA5896">
        <v>1</v>
      </c>
    </row>
    <row r="5897" spans="1:27" x14ac:dyDescent="0.3">
      <c r="A5897" t="b">
        <f>COUNTIF($C$1:C5897, C5897)&gt;1</f>
        <v>0</v>
      </c>
      <c r="B5897" t="b">
        <f>VLOOKUP(C5897,Sheet3!$A:$B,2,0) &gt; 1</f>
        <v>0</v>
      </c>
      <c r="C5897">
        <v>5896</v>
      </c>
      <c r="D5897">
        <v>41824</v>
      </c>
      <c r="E5897" s="4">
        <v>40363</v>
      </c>
      <c r="F5897">
        <v>33</v>
      </c>
      <c r="G5897" s="15">
        <f>I5897*F5897</f>
        <v>3960</v>
      </c>
      <c r="H5897" s="9">
        <v>0.09</v>
      </c>
      <c r="I5897" s="13">
        <f>VLOOKUP($U5897,Pricebook!$A:$D,4,0)</f>
        <v>120</v>
      </c>
      <c r="J5897" s="11">
        <f>G5897*(1-H5897)</f>
        <v>3603.6</v>
      </c>
      <c r="K5897" t="s">
        <v>702</v>
      </c>
      <c r="L5897" t="s">
        <v>235</v>
      </c>
      <c r="M5897" t="str">
        <f>VLOOKUP($L5897,Companies!$A:$G,7,)</f>
        <v>Television Services</v>
      </c>
      <c r="N5897" t="str">
        <f>VLOOKUP($L5897,Companies!$A:$G,6,)</f>
        <v>Consumer Services</v>
      </c>
      <c r="O5897" s="6" t="s">
        <v>1889</v>
      </c>
      <c r="P5897" s="6">
        <v>80538</v>
      </c>
      <c r="Q5897" t="s">
        <v>237</v>
      </c>
      <c r="R5897" t="s">
        <v>23</v>
      </c>
      <c r="S5897" s="4">
        <v>40365</v>
      </c>
      <c r="T5897" s="7">
        <f>S5897-E5897</f>
        <v>2</v>
      </c>
      <c r="U5897" t="s">
        <v>14212</v>
      </c>
      <c r="V5897" s="6" t="s">
        <v>14251</v>
      </c>
      <c r="W5897" t="s">
        <v>14268</v>
      </c>
      <c r="X5897" t="s">
        <v>14200</v>
      </c>
      <c r="Y5897" t="str">
        <f>VLOOKUP(R5897,Managers!$A:$B,2,)</f>
        <v>Bob Turner</v>
      </c>
      <c r="Z5897" s="11">
        <f>VLOOKUP(X5897,HourlyWages!$A:$B,2,0)</f>
        <v>59</v>
      </c>
      <c r="AA5897">
        <v>1</v>
      </c>
    </row>
    <row r="5898" spans="1:27" x14ac:dyDescent="0.3">
      <c r="A5898" t="b">
        <f>COUNTIF($C$1:C5898, C5898)&gt;1</f>
        <v>0</v>
      </c>
      <c r="B5898" t="b">
        <f>VLOOKUP(C5898,Sheet3!$A:$B,2,0) &gt; 1</f>
        <v>0</v>
      </c>
      <c r="C5898">
        <v>5897</v>
      </c>
      <c r="D5898">
        <v>41825</v>
      </c>
      <c r="E5898" s="4">
        <v>40047</v>
      </c>
      <c r="F5898">
        <v>43</v>
      </c>
      <c r="G5898" s="15">
        <f>I5898*F5898</f>
        <v>6450</v>
      </c>
      <c r="H5898" s="9">
        <v>0.02</v>
      </c>
      <c r="I5898" s="13">
        <f>VLOOKUP($U5898,Pricebook!$A:$D,4,0)</f>
        <v>150</v>
      </c>
      <c r="J5898" s="11">
        <f>G5898*(1-H5898)</f>
        <v>6321</v>
      </c>
      <c r="K5898" t="s">
        <v>1521</v>
      </c>
      <c r="L5898" t="s">
        <v>775</v>
      </c>
      <c r="M5898" t="str">
        <f>VLOOKUP($L5898,Companies!$A:$G,7,)</f>
        <v>Computer Software: Prepackaged Software</v>
      </c>
      <c r="N5898" t="str">
        <f>VLOOKUP($L5898,Companies!$A:$G,6,)</f>
        <v>Technology</v>
      </c>
      <c r="O5898" s="6" t="s">
        <v>1522</v>
      </c>
      <c r="P5898" s="6">
        <v>36608</v>
      </c>
      <c r="Q5898" t="s">
        <v>424</v>
      </c>
      <c r="R5898" t="s">
        <v>34</v>
      </c>
      <c r="S5898" s="4">
        <v>40048</v>
      </c>
      <c r="T5898" s="7">
        <f>S5898-E5898</f>
        <v>1</v>
      </c>
      <c r="U5898" t="s">
        <v>14211</v>
      </c>
      <c r="V5898" s="6" t="s">
        <v>14251</v>
      </c>
      <c r="W5898" t="s">
        <v>14263</v>
      </c>
      <c r="X5898" t="s">
        <v>14184</v>
      </c>
      <c r="Y5898" t="str">
        <f>VLOOKUP(R5898,Managers!$A:$B,2,)</f>
        <v>Frank Mitchell</v>
      </c>
      <c r="Z5898" s="11">
        <f>VLOOKUP(X5898,HourlyWages!$A:$B,2,0)</f>
        <v>50</v>
      </c>
      <c r="AA5898">
        <v>1</v>
      </c>
    </row>
    <row r="5899" spans="1:27" x14ac:dyDescent="0.3">
      <c r="A5899" t="b">
        <f>COUNTIF($C$1:C5899, C5899)&gt;1</f>
        <v>0</v>
      </c>
      <c r="B5899" t="b">
        <f>VLOOKUP(C5899,Sheet3!$A:$B,2,0) &gt; 1</f>
        <v>0</v>
      </c>
      <c r="C5899">
        <v>5898</v>
      </c>
      <c r="D5899">
        <v>41825</v>
      </c>
      <c r="E5899" s="4">
        <v>40047</v>
      </c>
      <c r="F5899">
        <v>50</v>
      </c>
      <c r="G5899" s="15">
        <f>I5899*F5899</f>
        <v>6250</v>
      </c>
      <c r="H5899" s="9">
        <v>0.03</v>
      </c>
      <c r="I5899" s="13">
        <f>VLOOKUP($U5899,Pricebook!$A:$D,4,0)</f>
        <v>125</v>
      </c>
      <c r="J5899" s="11">
        <f>G5899*(1-H5899)</f>
        <v>6062.5</v>
      </c>
      <c r="K5899" t="s">
        <v>414</v>
      </c>
      <c r="L5899" t="s">
        <v>175</v>
      </c>
      <c r="M5899" t="str">
        <f>VLOOKUP($L5899,Companies!$A:$G,7,)</f>
        <v>Environmental Services</v>
      </c>
      <c r="N5899" t="str">
        <f>VLOOKUP($L5899,Companies!$A:$G,6,)</f>
        <v>Basic Industries</v>
      </c>
      <c r="O5899" s="6" t="s">
        <v>181</v>
      </c>
      <c r="P5899" s="6" t="s">
        <v>183</v>
      </c>
      <c r="Q5899" t="s">
        <v>91</v>
      </c>
      <c r="R5899" t="s">
        <v>61</v>
      </c>
      <c r="S5899" s="4">
        <v>40047</v>
      </c>
      <c r="T5899" s="7">
        <f>S5899-E5899</f>
        <v>0</v>
      </c>
      <c r="U5899" t="s">
        <v>14221</v>
      </c>
      <c r="V5899" s="6" t="s">
        <v>14251</v>
      </c>
      <c r="W5899" t="s">
        <v>14252</v>
      </c>
      <c r="X5899" t="s">
        <v>14197</v>
      </c>
      <c r="Y5899" t="str">
        <f>VLOOKUP(R5899,Managers!$A:$B,2,)</f>
        <v>Allen Young</v>
      </c>
      <c r="Z5899" s="11">
        <f>VLOOKUP(X5899,HourlyWages!$A:$B,2,0)</f>
        <v>71</v>
      </c>
      <c r="AA5899">
        <v>1</v>
      </c>
    </row>
    <row r="5900" spans="1:27" x14ac:dyDescent="0.3">
      <c r="A5900" t="b">
        <f>COUNTIF($C$1:C5900, C5900)&gt;1</f>
        <v>0</v>
      </c>
      <c r="B5900" t="b">
        <f>VLOOKUP(C5900,Sheet3!$A:$B,2,0) &gt; 1</f>
        <v>0</v>
      </c>
      <c r="C5900">
        <v>5899</v>
      </c>
      <c r="D5900">
        <v>41826</v>
      </c>
      <c r="E5900" s="4">
        <v>40467</v>
      </c>
      <c r="F5900">
        <v>4</v>
      </c>
      <c r="G5900" s="15">
        <f>I5900*F5900</f>
        <v>500</v>
      </c>
      <c r="H5900" s="9">
        <v>0.03</v>
      </c>
      <c r="I5900" s="13">
        <f>VLOOKUP($U5900,Pricebook!$A:$D,4,0)</f>
        <v>125</v>
      </c>
      <c r="J5900" s="11">
        <f>G5900*(1-H5900)</f>
        <v>485</v>
      </c>
      <c r="K5900" t="s">
        <v>1628</v>
      </c>
      <c r="L5900" t="s">
        <v>260</v>
      </c>
      <c r="M5900" t="str">
        <f>VLOOKUP($L5900,Companies!$A:$G,7,)</f>
        <v>Packaged Foods</v>
      </c>
      <c r="N5900" t="str">
        <f>VLOOKUP($L5900,Companies!$A:$G,6,)</f>
        <v>Consumer Non-Durables</v>
      </c>
      <c r="O5900" s="6" t="s">
        <v>832</v>
      </c>
      <c r="P5900" s="6" t="s">
        <v>833</v>
      </c>
      <c r="Q5900" t="s">
        <v>91</v>
      </c>
      <c r="R5900" t="s">
        <v>61</v>
      </c>
      <c r="S5900" s="4">
        <v>40469</v>
      </c>
      <c r="T5900" s="7">
        <f>S5900-E5900</f>
        <v>2</v>
      </c>
      <c r="U5900" t="s">
        <v>14208</v>
      </c>
      <c r="V5900" s="6" t="s">
        <v>14251</v>
      </c>
      <c r="W5900" t="s">
        <v>14263</v>
      </c>
      <c r="X5900" t="s">
        <v>14191</v>
      </c>
      <c r="Y5900" t="str">
        <f>VLOOKUP(R5900,Managers!$A:$B,2,)</f>
        <v>Allen Young</v>
      </c>
      <c r="Z5900" s="11">
        <f>VLOOKUP(X5900,HourlyWages!$A:$B,2,0)</f>
        <v>60</v>
      </c>
      <c r="AA5900">
        <v>1</v>
      </c>
    </row>
    <row r="5901" spans="1:27" x14ac:dyDescent="0.3">
      <c r="A5901" t="b">
        <f>COUNTIF($C$1:C5901, C5901)&gt;1</f>
        <v>0</v>
      </c>
      <c r="B5901" t="b">
        <f>VLOOKUP(C5901,Sheet3!$A:$B,2,0) &gt; 1</f>
        <v>0</v>
      </c>
      <c r="C5901">
        <v>5900</v>
      </c>
      <c r="D5901">
        <v>41826</v>
      </c>
      <c r="E5901" s="4">
        <v>40467</v>
      </c>
      <c r="F5901">
        <v>2</v>
      </c>
      <c r="G5901" s="15">
        <f>I5901*F5901</f>
        <v>250</v>
      </c>
      <c r="H5901" s="9">
        <v>0.05</v>
      </c>
      <c r="I5901" s="13">
        <f>VLOOKUP($U5901,Pricebook!$A:$D,4,0)</f>
        <v>125</v>
      </c>
      <c r="J5901" s="11">
        <f>G5901*(1-H5901)</f>
        <v>237.5</v>
      </c>
      <c r="K5901" t="s">
        <v>1628</v>
      </c>
      <c r="L5901" t="s">
        <v>260</v>
      </c>
      <c r="M5901" t="str">
        <f>VLOOKUP($L5901,Companies!$A:$G,7,)</f>
        <v>Packaged Foods</v>
      </c>
      <c r="N5901" t="str">
        <f>VLOOKUP($L5901,Companies!$A:$G,6,)</f>
        <v>Consumer Non-Durables</v>
      </c>
      <c r="O5901" s="6" t="s">
        <v>2717</v>
      </c>
      <c r="P5901" s="6" t="s">
        <v>2718</v>
      </c>
      <c r="Q5901" t="s">
        <v>87</v>
      </c>
      <c r="R5901" t="s">
        <v>61</v>
      </c>
      <c r="S5901" s="4">
        <v>40469</v>
      </c>
      <c r="T5901" s="7">
        <f>S5901-E5901</f>
        <v>2</v>
      </c>
      <c r="U5901" t="s">
        <v>14221</v>
      </c>
      <c r="V5901" s="6" t="s">
        <v>14251</v>
      </c>
      <c r="W5901" t="s">
        <v>14252</v>
      </c>
      <c r="X5901" t="s">
        <v>14184</v>
      </c>
      <c r="Y5901" t="str">
        <f>VLOOKUP(R5901,Managers!$A:$B,2,)</f>
        <v>Allen Young</v>
      </c>
      <c r="Z5901" s="11">
        <f>VLOOKUP(X5901,HourlyWages!$A:$B,2,0)</f>
        <v>50</v>
      </c>
      <c r="AA5901">
        <v>1</v>
      </c>
    </row>
    <row r="5902" spans="1:27" x14ac:dyDescent="0.3">
      <c r="A5902" t="b">
        <f>COUNTIF($C$1:C5902, C5902)&gt;1</f>
        <v>0</v>
      </c>
      <c r="B5902" t="b">
        <f>VLOOKUP(C5902,Sheet3!$A:$B,2,0) &gt; 1</f>
        <v>0</v>
      </c>
      <c r="C5902">
        <v>5901</v>
      </c>
      <c r="D5902">
        <v>41830</v>
      </c>
      <c r="E5902" s="4">
        <v>40956</v>
      </c>
      <c r="F5902">
        <v>42</v>
      </c>
      <c r="G5902" s="15">
        <f>I5902*F5902</f>
        <v>6300</v>
      </c>
      <c r="H5902" s="9">
        <v>0</v>
      </c>
      <c r="I5902" s="13">
        <f>VLOOKUP($U5902,Pricebook!$A:$D,4,0)</f>
        <v>150</v>
      </c>
      <c r="J5902" s="11">
        <f>G5902*(1-H5902)</f>
        <v>6300</v>
      </c>
      <c r="K5902" t="s">
        <v>906</v>
      </c>
      <c r="L5902" t="s">
        <v>552</v>
      </c>
      <c r="M5902" t="str">
        <f>VLOOKUP($L5902,Companies!$A:$G,7,)</f>
        <v>Business Services</v>
      </c>
      <c r="N5902" t="str">
        <f>VLOOKUP($L5902,Companies!$A:$G,6,)</f>
        <v>Miscellaneous</v>
      </c>
      <c r="O5902" s="6" t="s">
        <v>1098</v>
      </c>
      <c r="P5902" s="6">
        <v>11720</v>
      </c>
      <c r="Q5902" t="s">
        <v>60</v>
      </c>
      <c r="R5902" t="s">
        <v>61</v>
      </c>
      <c r="S5902" s="4">
        <v>40963</v>
      </c>
      <c r="T5902" s="7">
        <f>S5902-E5902</f>
        <v>7</v>
      </c>
      <c r="U5902" t="s">
        <v>14216</v>
      </c>
      <c r="V5902" s="6" t="s">
        <v>14257</v>
      </c>
      <c r="W5902" t="s">
        <v>14259</v>
      </c>
      <c r="X5902" t="s">
        <v>14186</v>
      </c>
      <c r="Y5902" t="str">
        <f>VLOOKUP(R5902,Managers!$A:$B,2,)</f>
        <v>Allen Young</v>
      </c>
      <c r="Z5902" s="11">
        <f>VLOOKUP(X5902,HourlyWages!$A:$B,2,0)</f>
        <v>67</v>
      </c>
      <c r="AA5902">
        <v>1</v>
      </c>
    </row>
    <row r="5903" spans="1:27" x14ac:dyDescent="0.3">
      <c r="A5903" t="b">
        <f>COUNTIF($C$1:C5903, C5903)&gt;1</f>
        <v>0</v>
      </c>
      <c r="B5903" t="b">
        <f>VLOOKUP(C5903,Sheet3!$A:$B,2,0) &gt; 1</f>
        <v>0</v>
      </c>
      <c r="C5903">
        <v>5902</v>
      </c>
      <c r="D5903">
        <v>41831</v>
      </c>
      <c r="E5903" s="4">
        <v>41111</v>
      </c>
      <c r="F5903">
        <v>43</v>
      </c>
      <c r="G5903" s="15">
        <f>I5903*F5903</f>
        <v>6450</v>
      </c>
      <c r="H5903" s="9">
        <v>0.03</v>
      </c>
      <c r="I5903" s="13">
        <f>VLOOKUP($U5903,Pricebook!$A:$D,4,0)</f>
        <v>150</v>
      </c>
      <c r="J5903" s="11">
        <f>G5903*(1-H5903)</f>
        <v>6256.5</v>
      </c>
      <c r="K5903" t="s">
        <v>916</v>
      </c>
      <c r="L5903" t="s">
        <v>594</v>
      </c>
      <c r="M5903" t="str">
        <f>VLOOKUP($L5903,Companies!$A:$G,7,)</f>
        <v>Semiconductors</v>
      </c>
      <c r="N5903" t="str">
        <f>VLOOKUP($L5903,Companies!$A:$G,6,)</f>
        <v>Technology</v>
      </c>
      <c r="O5903" s="6" t="s">
        <v>1832</v>
      </c>
      <c r="P5903" s="6">
        <v>92804</v>
      </c>
      <c r="Q5903" t="s">
        <v>114</v>
      </c>
      <c r="R5903" t="s">
        <v>23</v>
      </c>
      <c r="S5903" s="4">
        <v>41113</v>
      </c>
      <c r="T5903" s="7">
        <f>S5903-E5903</f>
        <v>2</v>
      </c>
      <c r="U5903" t="s">
        <v>14216</v>
      </c>
      <c r="V5903" s="6" t="s">
        <v>14254</v>
      </c>
      <c r="W5903" t="s">
        <v>14256</v>
      </c>
      <c r="X5903" t="s">
        <v>14192</v>
      </c>
      <c r="Y5903" t="str">
        <f>VLOOKUP(R5903,Managers!$A:$B,2,)</f>
        <v>Bob Turner</v>
      </c>
      <c r="Z5903" s="11">
        <f>VLOOKUP(X5903,HourlyWages!$A:$B,2,0)</f>
        <v>75</v>
      </c>
      <c r="AA5903">
        <v>1</v>
      </c>
    </row>
    <row r="5904" spans="1:27" x14ac:dyDescent="0.3">
      <c r="A5904" t="b">
        <f>COUNTIF($C$1:C5904, C5904)&gt;1</f>
        <v>0</v>
      </c>
      <c r="B5904" t="b">
        <f>VLOOKUP(C5904,Sheet3!$A:$B,2,0) &gt; 1</f>
        <v>0</v>
      </c>
      <c r="C5904">
        <v>5903</v>
      </c>
      <c r="D5904">
        <v>41831</v>
      </c>
      <c r="E5904" s="4">
        <v>41111</v>
      </c>
      <c r="F5904">
        <v>38</v>
      </c>
      <c r="G5904" s="15">
        <f>I5904*F5904</f>
        <v>4180</v>
      </c>
      <c r="H5904" s="9">
        <v>0.05</v>
      </c>
      <c r="I5904" s="13">
        <f>VLOOKUP($U5904,Pricebook!$A:$D,4,0)</f>
        <v>110</v>
      </c>
      <c r="J5904" s="11">
        <f>G5904*(1-H5904)</f>
        <v>3971</v>
      </c>
      <c r="K5904" t="s">
        <v>916</v>
      </c>
      <c r="L5904" t="s">
        <v>594</v>
      </c>
      <c r="M5904" t="str">
        <f>VLOOKUP($L5904,Companies!$A:$G,7,)</f>
        <v>Semiconductors</v>
      </c>
      <c r="N5904" t="str">
        <f>VLOOKUP($L5904,Companies!$A:$G,6,)</f>
        <v>Technology</v>
      </c>
      <c r="O5904" s="6" t="s">
        <v>1832</v>
      </c>
      <c r="P5904" s="6">
        <v>92804</v>
      </c>
      <c r="Q5904" t="s">
        <v>114</v>
      </c>
      <c r="R5904" t="s">
        <v>23</v>
      </c>
      <c r="S5904" s="4">
        <v>41112</v>
      </c>
      <c r="T5904" s="7">
        <f>S5904-E5904</f>
        <v>1</v>
      </c>
      <c r="U5904" t="s">
        <v>14215</v>
      </c>
      <c r="V5904" s="6" t="s">
        <v>14257</v>
      </c>
      <c r="W5904" t="s">
        <v>14264</v>
      </c>
      <c r="X5904" t="s">
        <v>14186</v>
      </c>
      <c r="Y5904" t="str">
        <f>VLOOKUP(R5904,Managers!$A:$B,2,)</f>
        <v>Bob Turner</v>
      </c>
      <c r="Z5904" s="11">
        <f>VLOOKUP(X5904,HourlyWages!$A:$B,2,0)</f>
        <v>67</v>
      </c>
      <c r="AA5904">
        <v>1</v>
      </c>
    </row>
    <row r="5905" spans="1:27" x14ac:dyDescent="0.3">
      <c r="A5905" t="b">
        <f>COUNTIF($C$1:C5905, C5905)&gt;1</f>
        <v>0</v>
      </c>
      <c r="B5905" t="b">
        <f>VLOOKUP(C5905,Sheet3!$A:$B,2,0) &gt; 1</f>
        <v>0</v>
      </c>
      <c r="C5905">
        <v>5904</v>
      </c>
      <c r="D5905">
        <v>41857</v>
      </c>
      <c r="E5905" s="4">
        <v>40669</v>
      </c>
      <c r="F5905">
        <v>45</v>
      </c>
      <c r="G5905" s="15">
        <f>I5905*F5905</f>
        <v>5625</v>
      </c>
      <c r="H5905" s="9">
        <v>0.04</v>
      </c>
      <c r="I5905" s="13">
        <f>VLOOKUP($U5905,Pricebook!$A:$D,4,0)</f>
        <v>125</v>
      </c>
      <c r="J5905" s="11">
        <f>G5905*(1-H5905)</f>
        <v>5400</v>
      </c>
      <c r="K5905" t="s">
        <v>736</v>
      </c>
      <c r="L5905" t="s">
        <v>400</v>
      </c>
      <c r="M5905" t="str">
        <f>VLOOKUP($L5905,Companies!$A:$G,7,)</f>
        <v>Industrial Specialties</v>
      </c>
      <c r="N5905" t="str">
        <f>VLOOKUP($L5905,Companies!$A:$G,6,)</f>
        <v>Health Care</v>
      </c>
      <c r="O5905" s="6" t="s">
        <v>435</v>
      </c>
      <c r="P5905" s="6">
        <v>28110</v>
      </c>
      <c r="Q5905" t="s">
        <v>33</v>
      </c>
      <c r="R5905" t="s">
        <v>34</v>
      </c>
      <c r="S5905" s="4">
        <v>40674</v>
      </c>
      <c r="T5905" s="7">
        <f>S5905-E5905</f>
        <v>5</v>
      </c>
      <c r="U5905" t="s">
        <v>14208</v>
      </c>
      <c r="V5905" s="6" t="s">
        <v>14254</v>
      </c>
      <c r="W5905" t="s">
        <v>14269</v>
      </c>
      <c r="X5905" t="s">
        <v>14194</v>
      </c>
      <c r="Y5905" t="str">
        <f>VLOOKUP(R5905,Managers!$A:$B,2,)</f>
        <v>Frank Mitchell</v>
      </c>
      <c r="Z5905" s="11">
        <f>VLOOKUP(X5905,HourlyWages!$A:$B,2,0)</f>
        <v>71</v>
      </c>
      <c r="AA5905">
        <v>1</v>
      </c>
    </row>
    <row r="5906" spans="1:27" x14ac:dyDescent="0.3">
      <c r="A5906" t="b">
        <f>COUNTIF($C$1:C5906, C5906)&gt;1</f>
        <v>0</v>
      </c>
      <c r="B5906" t="b">
        <f>VLOOKUP(C5906,Sheet3!$A:$B,2,0) &gt; 1</f>
        <v>0</v>
      </c>
      <c r="C5906">
        <v>5905</v>
      </c>
      <c r="D5906">
        <v>41861</v>
      </c>
      <c r="E5906" s="4">
        <v>40508</v>
      </c>
      <c r="F5906">
        <v>24</v>
      </c>
      <c r="G5906" s="15">
        <f>I5906*F5906</f>
        <v>2640</v>
      </c>
      <c r="H5906" s="9">
        <v>0.02</v>
      </c>
      <c r="I5906" s="13">
        <f>VLOOKUP($U5906,Pricebook!$A:$D,4,0)</f>
        <v>110</v>
      </c>
      <c r="J5906" s="11">
        <f>G5906*(1-H5906)</f>
        <v>2587.1999999999998</v>
      </c>
      <c r="K5906" t="s">
        <v>1598</v>
      </c>
      <c r="L5906" t="s">
        <v>303</v>
      </c>
      <c r="M5906" t="str">
        <f>VLOOKUP($L5906,Companies!$A:$G,7,)</f>
        <v>Semiconductors</v>
      </c>
      <c r="N5906" t="str">
        <f>VLOOKUP($L5906,Companies!$A:$G,6,)</f>
        <v>Technology</v>
      </c>
      <c r="O5906" s="6" t="s">
        <v>256</v>
      </c>
      <c r="P5906" s="6">
        <v>15146</v>
      </c>
      <c r="Q5906" t="s">
        <v>232</v>
      </c>
      <c r="R5906" t="s">
        <v>61</v>
      </c>
      <c r="S5906" s="4">
        <v>40510</v>
      </c>
      <c r="T5906" s="7">
        <f>S5906-E5906</f>
        <v>2</v>
      </c>
      <c r="U5906" t="s">
        <v>14215</v>
      </c>
      <c r="V5906" s="6" t="s">
        <v>14251</v>
      </c>
      <c r="W5906" t="s">
        <v>14252</v>
      </c>
      <c r="X5906" t="s">
        <v>14190</v>
      </c>
      <c r="Y5906" t="str">
        <f>VLOOKUP(R5906,Managers!$A:$B,2,)</f>
        <v>Allen Young</v>
      </c>
      <c r="Z5906" s="11">
        <f>VLOOKUP(X5906,HourlyWages!$A:$B,2,0)</f>
        <v>67</v>
      </c>
      <c r="AA5906">
        <v>1</v>
      </c>
    </row>
    <row r="5907" spans="1:27" x14ac:dyDescent="0.3">
      <c r="A5907" t="b">
        <f>COUNTIF($C$1:C5907, C5907)&gt;1</f>
        <v>0</v>
      </c>
      <c r="B5907" t="b">
        <f>VLOOKUP(C5907,Sheet3!$A:$B,2,0) &gt; 1</f>
        <v>0</v>
      </c>
      <c r="C5907">
        <v>5906</v>
      </c>
      <c r="D5907">
        <v>41888</v>
      </c>
      <c r="E5907" s="4">
        <v>39872</v>
      </c>
      <c r="F5907">
        <v>18</v>
      </c>
      <c r="G5907" s="15">
        <f>I5907*F5907</f>
        <v>2880</v>
      </c>
      <c r="H5907" s="9">
        <v>0.1</v>
      </c>
      <c r="I5907" s="13">
        <f>VLOOKUP($U5907,Pricebook!$A:$D,4,0)</f>
        <v>160</v>
      </c>
      <c r="J5907" s="11">
        <f>G5907*(1-H5907)</f>
        <v>2592</v>
      </c>
      <c r="K5907" t="s">
        <v>963</v>
      </c>
      <c r="L5907" t="s">
        <v>520</v>
      </c>
      <c r="M5907" t="str">
        <f>VLOOKUP($L5907,Companies!$A:$G,7,)</f>
        <v>Computer Software: Prepackaged Software</v>
      </c>
      <c r="N5907" t="str">
        <f>VLOOKUP($L5907,Companies!$A:$G,6,)</f>
        <v>Technology</v>
      </c>
      <c r="O5907" s="6" t="s">
        <v>2572</v>
      </c>
      <c r="P5907" s="6">
        <v>93010</v>
      </c>
      <c r="Q5907" t="s">
        <v>114</v>
      </c>
      <c r="R5907" t="s">
        <v>23</v>
      </c>
      <c r="S5907" s="4">
        <v>39881</v>
      </c>
      <c r="T5907" s="7">
        <f>S5907-E5907</f>
        <v>9</v>
      </c>
      <c r="U5907" t="s">
        <v>14218</v>
      </c>
      <c r="V5907" s="6" t="s">
        <v>14254</v>
      </c>
      <c r="W5907" t="s">
        <v>14269</v>
      </c>
      <c r="X5907" t="s">
        <v>14198</v>
      </c>
      <c r="Y5907" t="str">
        <f>VLOOKUP(R5907,Managers!$A:$B,2,)</f>
        <v>Bob Turner</v>
      </c>
      <c r="Z5907" s="11">
        <f>VLOOKUP(X5907,HourlyWages!$A:$B,2,0)</f>
        <v>51</v>
      </c>
      <c r="AA5907">
        <v>1</v>
      </c>
    </row>
    <row r="5908" spans="1:27" x14ac:dyDescent="0.3">
      <c r="A5908" t="b">
        <f>COUNTIF($C$1:C5908, C5908)&gt;1</f>
        <v>0</v>
      </c>
      <c r="B5908" t="b">
        <f>VLOOKUP(C5908,Sheet3!$A:$B,2,0) &gt; 1</f>
        <v>0</v>
      </c>
      <c r="C5908">
        <v>5907</v>
      </c>
      <c r="D5908">
        <v>41888</v>
      </c>
      <c r="E5908" s="4">
        <v>39872</v>
      </c>
      <c r="F5908">
        <v>23</v>
      </c>
      <c r="G5908" s="15">
        <f>I5908*F5908</f>
        <v>3450</v>
      </c>
      <c r="H5908" s="9">
        <v>0.08</v>
      </c>
      <c r="I5908" s="13">
        <f>VLOOKUP($U5908,Pricebook!$A:$D,4,0)</f>
        <v>150</v>
      </c>
      <c r="J5908" s="11">
        <f>G5908*(1-H5908)</f>
        <v>3174</v>
      </c>
      <c r="K5908" t="s">
        <v>963</v>
      </c>
      <c r="L5908" t="s">
        <v>520</v>
      </c>
      <c r="M5908" t="str">
        <f>VLOOKUP($L5908,Companies!$A:$G,7,)</f>
        <v>Computer Software: Prepackaged Software</v>
      </c>
      <c r="N5908" t="str">
        <f>VLOOKUP($L5908,Companies!$A:$G,6,)</f>
        <v>Technology</v>
      </c>
      <c r="O5908" s="6" t="s">
        <v>2572</v>
      </c>
      <c r="P5908" s="6">
        <v>93010</v>
      </c>
      <c r="Q5908" t="s">
        <v>114</v>
      </c>
      <c r="R5908" t="s">
        <v>23</v>
      </c>
      <c r="S5908" s="4">
        <v>39876</v>
      </c>
      <c r="T5908" s="7">
        <f>S5908-E5908</f>
        <v>4</v>
      </c>
      <c r="U5908" t="s">
        <v>14211</v>
      </c>
      <c r="V5908" s="6" t="s">
        <v>14254</v>
      </c>
      <c r="W5908" t="s">
        <v>14255</v>
      </c>
      <c r="X5908" t="s">
        <v>14196</v>
      </c>
      <c r="Y5908" t="str">
        <f>VLOOKUP(R5908,Managers!$A:$B,2,)</f>
        <v>Bob Turner</v>
      </c>
      <c r="Z5908" s="11">
        <f>VLOOKUP(X5908,HourlyWages!$A:$B,2,0)</f>
        <v>58</v>
      </c>
      <c r="AA5908">
        <v>1</v>
      </c>
    </row>
    <row r="5909" spans="1:27" x14ac:dyDescent="0.3">
      <c r="A5909" t="b">
        <f>COUNTIF($C$1:C5909, C5909)&gt;1</f>
        <v>0</v>
      </c>
      <c r="B5909" t="b">
        <f>VLOOKUP(C5909,Sheet3!$A:$B,2,0) &gt; 1</f>
        <v>0</v>
      </c>
      <c r="C5909">
        <v>5908</v>
      </c>
      <c r="D5909">
        <v>41888</v>
      </c>
      <c r="E5909" s="4">
        <v>39872</v>
      </c>
      <c r="F5909">
        <v>29</v>
      </c>
      <c r="G5909" s="15">
        <f>I5909*F5909</f>
        <v>4350</v>
      </c>
      <c r="H5909" s="9">
        <v>0.1</v>
      </c>
      <c r="I5909" s="13">
        <f>VLOOKUP($U5909,Pricebook!$A:$D,4,0)</f>
        <v>150</v>
      </c>
      <c r="J5909" s="11">
        <f>G5909*(1-H5909)</f>
        <v>3915</v>
      </c>
      <c r="K5909" t="s">
        <v>963</v>
      </c>
      <c r="L5909" t="s">
        <v>520</v>
      </c>
      <c r="M5909" t="str">
        <f>VLOOKUP($L5909,Companies!$A:$G,7,)</f>
        <v>Computer Software: Prepackaged Software</v>
      </c>
      <c r="N5909" t="str">
        <f>VLOOKUP($L5909,Companies!$A:$G,6,)</f>
        <v>Technology</v>
      </c>
      <c r="O5909" s="6" t="s">
        <v>2572</v>
      </c>
      <c r="P5909" s="6">
        <v>93010</v>
      </c>
      <c r="Q5909" t="s">
        <v>114</v>
      </c>
      <c r="R5909" t="s">
        <v>23</v>
      </c>
      <c r="S5909" s="4">
        <v>39872</v>
      </c>
      <c r="T5909" s="7">
        <f>S5909-E5909</f>
        <v>0</v>
      </c>
      <c r="U5909" t="s">
        <v>14210</v>
      </c>
      <c r="V5909" s="6" t="s">
        <v>14254</v>
      </c>
      <c r="W5909" t="s">
        <v>14255</v>
      </c>
      <c r="X5909" t="s">
        <v>14190</v>
      </c>
      <c r="Y5909" t="str">
        <f>VLOOKUP(R5909,Managers!$A:$B,2,)</f>
        <v>Bob Turner</v>
      </c>
      <c r="Z5909" s="11">
        <f>VLOOKUP(X5909,HourlyWages!$A:$B,2,0)</f>
        <v>67</v>
      </c>
      <c r="AA5909">
        <v>1</v>
      </c>
    </row>
    <row r="5910" spans="1:27" x14ac:dyDescent="0.3">
      <c r="A5910" t="b">
        <f>COUNTIF($C$1:C5910, C5910)&gt;1</f>
        <v>0</v>
      </c>
      <c r="B5910" t="b">
        <f>VLOOKUP(C5910,Sheet3!$A:$B,2,0) &gt; 1</f>
        <v>0</v>
      </c>
      <c r="C5910">
        <v>5909</v>
      </c>
      <c r="D5910">
        <v>41891</v>
      </c>
      <c r="E5910" s="4">
        <v>40685</v>
      </c>
      <c r="F5910">
        <v>22</v>
      </c>
      <c r="G5910" s="15">
        <f>I5910*F5910</f>
        <v>2750</v>
      </c>
      <c r="H5910" s="9">
        <v>0.08</v>
      </c>
      <c r="I5910" s="13">
        <f>VLOOKUP($U5910,Pricebook!$A:$D,4,0)</f>
        <v>125</v>
      </c>
      <c r="J5910" s="11">
        <f>G5910*(1-H5910)</f>
        <v>2530</v>
      </c>
      <c r="K5910" t="s">
        <v>45</v>
      </c>
      <c r="L5910" t="s">
        <v>46</v>
      </c>
      <c r="M5910" t="str">
        <f>VLOOKUP($L5910,Companies!$A:$G,7,)</f>
        <v>Computer Software: Prepackaged Software</v>
      </c>
      <c r="N5910" t="str">
        <f>VLOOKUP($L5910,Companies!$A:$G,6,)</f>
        <v>Technology</v>
      </c>
      <c r="O5910" s="6" t="s">
        <v>514</v>
      </c>
      <c r="P5910" s="6">
        <v>78577</v>
      </c>
      <c r="Q5910" t="s">
        <v>48</v>
      </c>
      <c r="R5910" t="s">
        <v>16</v>
      </c>
      <c r="S5910" s="4">
        <v>40686</v>
      </c>
      <c r="T5910" s="7">
        <f>S5910-E5910</f>
        <v>1</v>
      </c>
      <c r="U5910" t="s">
        <v>14208</v>
      </c>
      <c r="V5910" s="6" t="s">
        <v>14251</v>
      </c>
      <c r="W5910" t="s">
        <v>14266</v>
      </c>
      <c r="X5910" t="s">
        <v>14189</v>
      </c>
      <c r="Y5910" t="str">
        <f>VLOOKUP(R5910,Managers!$A:$B,2,)</f>
        <v>Josh Martinez</v>
      </c>
      <c r="Z5910" s="11">
        <f>VLOOKUP(X5910,HourlyWages!$A:$B,2,0)</f>
        <v>62</v>
      </c>
      <c r="AA5910">
        <v>1</v>
      </c>
    </row>
    <row r="5911" spans="1:27" x14ac:dyDescent="0.3">
      <c r="A5911" t="b">
        <f>COUNTIF($C$1:C5911, C5911)&gt;1</f>
        <v>0</v>
      </c>
      <c r="B5911" t="b">
        <f>VLOOKUP(C5911,Sheet3!$A:$B,2,0) &gt; 1</f>
        <v>0</v>
      </c>
      <c r="C5911">
        <v>5910</v>
      </c>
      <c r="D5911">
        <v>41895</v>
      </c>
      <c r="E5911" s="4">
        <v>40553</v>
      </c>
      <c r="F5911">
        <v>8</v>
      </c>
      <c r="G5911" s="15">
        <f>I5911*F5911</f>
        <v>1200</v>
      </c>
      <c r="H5911" s="9">
        <v>0.05</v>
      </c>
      <c r="I5911" s="13">
        <f>VLOOKUP($U5911,Pricebook!$A:$D,4,0)</f>
        <v>150</v>
      </c>
      <c r="J5911" s="11">
        <f>G5911*(1-H5911)</f>
        <v>1140</v>
      </c>
      <c r="K5911" t="s">
        <v>1607</v>
      </c>
      <c r="L5911" t="s">
        <v>594</v>
      </c>
      <c r="M5911" t="str">
        <f>VLOOKUP($L5911,Companies!$A:$G,7,)</f>
        <v>Semiconductors</v>
      </c>
      <c r="N5911" t="str">
        <f>VLOOKUP($L5911,Companies!$A:$G,6,)</f>
        <v>Technology</v>
      </c>
      <c r="O5911" s="6" t="s">
        <v>1608</v>
      </c>
      <c r="P5911" s="6" t="s">
        <v>1609</v>
      </c>
      <c r="Q5911" t="s">
        <v>172</v>
      </c>
      <c r="R5911" t="s">
        <v>16</v>
      </c>
      <c r="S5911" s="4">
        <v>40555</v>
      </c>
      <c r="T5911" s="7">
        <f>S5911-E5911</f>
        <v>2</v>
      </c>
      <c r="U5911" t="s">
        <v>14222</v>
      </c>
      <c r="V5911" s="6" t="s">
        <v>14251</v>
      </c>
      <c r="W5911" t="s">
        <v>14261</v>
      </c>
      <c r="X5911" t="s">
        <v>14195</v>
      </c>
      <c r="Y5911" t="str">
        <f>VLOOKUP(R5911,Managers!$A:$B,2,)</f>
        <v>Josh Martinez</v>
      </c>
      <c r="Z5911" s="11">
        <f>VLOOKUP(X5911,HourlyWages!$A:$B,2,0)</f>
        <v>52</v>
      </c>
      <c r="AA5911">
        <v>1</v>
      </c>
    </row>
    <row r="5912" spans="1:27" x14ac:dyDescent="0.3">
      <c r="A5912" t="b">
        <f>COUNTIF($C$1:C5912, C5912)&gt;1</f>
        <v>0</v>
      </c>
      <c r="B5912" t="b">
        <f>VLOOKUP(C5912,Sheet3!$A:$B,2,0) &gt; 1</f>
        <v>0</v>
      </c>
      <c r="C5912">
        <v>5911</v>
      </c>
      <c r="D5912">
        <v>41921</v>
      </c>
      <c r="E5912" s="4">
        <v>40962</v>
      </c>
      <c r="F5912">
        <v>32</v>
      </c>
      <c r="G5912" s="15">
        <f>I5912*F5912</f>
        <v>4000</v>
      </c>
      <c r="H5912" s="9">
        <v>0.04</v>
      </c>
      <c r="I5912" s="13">
        <f>VLOOKUP($U5912,Pricebook!$A:$D,4,0)</f>
        <v>125</v>
      </c>
      <c r="J5912" s="11">
        <f>G5912*(1-H5912)</f>
        <v>3840</v>
      </c>
      <c r="K5912" t="s">
        <v>1170</v>
      </c>
      <c r="L5912" t="s">
        <v>344</v>
      </c>
      <c r="M5912" t="str">
        <f>VLOOKUP($L5912,Companies!$A:$G,7,)</f>
        <v>Food Chains</v>
      </c>
      <c r="N5912" t="str">
        <f>VLOOKUP($L5912,Companies!$A:$G,6,)</f>
        <v>Consumer Services</v>
      </c>
      <c r="O5912" s="6" t="s">
        <v>1171</v>
      </c>
      <c r="P5912" s="6">
        <v>88310</v>
      </c>
      <c r="Q5912" t="s">
        <v>52</v>
      </c>
      <c r="R5912" t="s">
        <v>23</v>
      </c>
      <c r="S5912" s="4">
        <v>40965</v>
      </c>
      <c r="T5912" s="7">
        <f>S5912-E5912</f>
        <v>3</v>
      </c>
      <c r="U5912" t="s">
        <v>14221</v>
      </c>
      <c r="V5912" s="6" t="s">
        <v>14251</v>
      </c>
      <c r="W5912" t="s">
        <v>14266</v>
      </c>
      <c r="X5912" t="s">
        <v>14199</v>
      </c>
      <c r="Y5912" t="str">
        <f>VLOOKUP(R5912,Managers!$A:$B,2,)</f>
        <v>Bob Turner</v>
      </c>
      <c r="Z5912" s="11">
        <f>VLOOKUP(X5912,HourlyWages!$A:$B,2,0)</f>
        <v>68</v>
      </c>
      <c r="AA5912">
        <v>1</v>
      </c>
    </row>
    <row r="5913" spans="1:27" x14ac:dyDescent="0.3">
      <c r="A5913" t="b">
        <f>COUNTIF($C$1:C5913, C5913)&gt;1</f>
        <v>0</v>
      </c>
      <c r="B5913" t="b">
        <f>VLOOKUP(C5913,Sheet3!$A:$B,2,0) &gt; 1</f>
        <v>0</v>
      </c>
      <c r="C5913">
        <v>5912</v>
      </c>
      <c r="D5913">
        <v>41921</v>
      </c>
      <c r="E5913" s="4">
        <v>40962</v>
      </c>
      <c r="F5913">
        <v>29</v>
      </c>
      <c r="G5913" s="15">
        <f>I5913*F5913</f>
        <v>3190</v>
      </c>
      <c r="H5913" s="9">
        <v>0.04</v>
      </c>
      <c r="I5913" s="13">
        <f>VLOOKUP($U5913,Pricebook!$A:$D,4,0)</f>
        <v>110</v>
      </c>
      <c r="J5913" s="11">
        <f>G5913*(1-H5913)</f>
        <v>3062.4</v>
      </c>
      <c r="K5913" t="s">
        <v>1170</v>
      </c>
      <c r="L5913" t="s">
        <v>344</v>
      </c>
      <c r="M5913" t="str">
        <f>VLOOKUP($L5913,Companies!$A:$G,7,)</f>
        <v>Food Chains</v>
      </c>
      <c r="N5913" t="str">
        <f>VLOOKUP($L5913,Companies!$A:$G,6,)</f>
        <v>Consumer Services</v>
      </c>
      <c r="O5913" s="6" t="s">
        <v>1171</v>
      </c>
      <c r="P5913" s="6">
        <v>88310</v>
      </c>
      <c r="Q5913" t="s">
        <v>52</v>
      </c>
      <c r="R5913" t="s">
        <v>23</v>
      </c>
      <c r="S5913" s="4">
        <v>40963</v>
      </c>
      <c r="T5913" s="7">
        <f>S5913-E5913</f>
        <v>1</v>
      </c>
      <c r="U5913" t="s">
        <v>14220</v>
      </c>
      <c r="V5913" s="6" t="s">
        <v>14251</v>
      </c>
      <c r="W5913" t="s">
        <v>14266</v>
      </c>
      <c r="X5913" t="s">
        <v>14199</v>
      </c>
      <c r="Y5913" t="str">
        <f>VLOOKUP(R5913,Managers!$A:$B,2,)</f>
        <v>Bob Turner</v>
      </c>
      <c r="Z5913" s="11">
        <f>VLOOKUP(X5913,HourlyWages!$A:$B,2,0)</f>
        <v>68</v>
      </c>
      <c r="AA5913">
        <v>1</v>
      </c>
    </row>
    <row r="5914" spans="1:27" x14ac:dyDescent="0.3">
      <c r="A5914" t="b">
        <f>COUNTIF($C$1:C5914, C5914)&gt;1</f>
        <v>0</v>
      </c>
      <c r="B5914" t="b">
        <f>VLOOKUP(C5914,Sheet3!$A:$B,2,0) &gt; 1</f>
        <v>0</v>
      </c>
      <c r="C5914">
        <v>5913</v>
      </c>
      <c r="D5914">
        <v>41926</v>
      </c>
      <c r="E5914" s="4">
        <v>40579</v>
      </c>
      <c r="F5914">
        <v>17</v>
      </c>
      <c r="G5914" s="15">
        <f>I5914*F5914</f>
        <v>1870</v>
      </c>
      <c r="H5914" s="9">
        <v>0.08</v>
      </c>
      <c r="I5914" s="13">
        <f>VLOOKUP($U5914,Pricebook!$A:$D,4,0)</f>
        <v>110</v>
      </c>
      <c r="J5914" s="11">
        <f>G5914*(1-H5914)</f>
        <v>1720.4</v>
      </c>
      <c r="K5914" t="s">
        <v>2056</v>
      </c>
      <c r="L5914" t="s">
        <v>190</v>
      </c>
      <c r="M5914" t="str">
        <f>VLOOKUP($L5914,Companies!$A:$G,7,)</f>
        <v>Computer Software: Prepackaged Software</v>
      </c>
      <c r="N5914" t="str">
        <f>VLOOKUP($L5914,Companies!$A:$G,6,)</f>
        <v>Technology</v>
      </c>
      <c r="O5914" s="6" t="s">
        <v>1062</v>
      </c>
      <c r="P5914" s="6" t="s">
        <v>2699</v>
      </c>
      <c r="Q5914" t="s">
        <v>440</v>
      </c>
      <c r="R5914" t="s">
        <v>16</v>
      </c>
      <c r="S5914" s="4">
        <v>40580</v>
      </c>
      <c r="T5914" s="7">
        <f>S5914-E5914</f>
        <v>1</v>
      </c>
      <c r="U5914" t="s">
        <v>14215</v>
      </c>
      <c r="V5914" s="6" t="s">
        <v>14251</v>
      </c>
      <c r="W5914" t="s">
        <v>14268</v>
      </c>
      <c r="X5914" t="s">
        <v>14198</v>
      </c>
      <c r="Y5914" t="str">
        <f>VLOOKUP(R5914,Managers!$A:$B,2,)</f>
        <v>Josh Martinez</v>
      </c>
      <c r="Z5914" s="11">
        <f>VLOOKUP(X5914,HourlyWages!$A:$B,2,0)</f>
        <v>51</v>
      </c>
      <c r="AA5914">
        <v>1</v>
      </c>
    </row>
    <row r="5915" spans="1:27" x14ac:dyDescent="0.3">
      <c r="A5915" t="b">
        <f>COUNTIF($C$1:C5915, C5915)&gt;1</f>
        <v>0</v>
      </c>
      <c r="B5915" t="b">
        <f>VLOOKUP(C5915,Sheet3!$A:$B,2,0) &gt; 1</f>
        <v>0</v>
      </c>
      <c r="C5915">
        <v>5914</v>
      </c>
      <c r="D5915">
        <v>41926</v>
      </c>
      <c r="E5915" s="4">
        <v>40579</v>
      </c>
      <c r="F5915">
        <v>43</v>
      </c>
      <c r="G5915" s="15">
        <f>I5915*F5915</f>
        <v>8600</v>
      </c>
      <c r="H5915" s="9">
        <v>0</v>
      </c>
      <c r="I5915" s="13">
        <f>VLOOKUP($U5915,Pricebook!$A:$D,4,0)</f>
        <v>200</v>
      </c>
      <c r="J5915" s="11">
        <f>G5915*(1-H5915)</f>
        <v>8600</v>
      </c>
      <c r="K5915" t="s">
        <v>2056</v>
      </c>
      <c r="L5915" t="s">
        <v>190</v>
      </c>
      <c r="M5915" t="str">
        <f>VLOOKUP($L5915,Companies!$A:$G,7,)</f>
        <v>Computer Software: Prepackaged Software</v>
      </c>
      <c r="N5915" t="str">
        <f>VLOOKUP($L5915,Companies!$A:$G,6,)</f>
        <v>Technology</v>
      </c>
      <c r="O5915" s="6" t="s">
        <v>1062</v>
      </c>
      <c r="P5915" s="6" t="s">
        <v>2699</v>
      </c>
      <c r="Q5915" t="s">
        <v>440</v>
      </c>
      <c r="R5915" t="s">
        <v>16</v>
      </c>
      <c r="S5915" s="4">
        <v>40579</v>
      </c>
      <c r="T5915" s="7">
        <f>S5915-E5915</f>
        <v>0</v>
      </c>
      <c r="U5915" t="s">
        <v>14206</v>
      </c>
      <c r="V5915" s="6" t="s">
        <v>14257</v>
      </c>
      <c r="W5915" t="s">
        <v>14258</v>
      </c>
      <c r="X5915" t="s">
        <v>14201</v>
      </c>
      <c r="Y5915" t="str">
        <f>VLOOKUP(R5915,Managers!$A:$B,2,)</f>
        <v>Josh Martinez</v>
      </c>
      <c r="Z5915" s="11">
        <f>VLOOKUP(X5915,HourlyWages!$A:$B,2,0)</f>
        <v>53</v>
      </c>
      <c r="AA5915">
        <v>1</v>
      </c>
    </row>
    <row r="5916" spans="1:27" x14ac:dyDescent="0.3">
      <c r="A5916" t="b">
        <f>COUNTIF($C$1:C5916, C5916)&gt;1</f>
        <v>0</v>
      </c>
      <c r="B5916" t="b">
        <f>VLOOKUP(C5916,Sheet3!$A:$B,2,0) &gt; 1</f>
        <v>0</v>
      </c>
      <c r="C5916">
        <v>5915</v>
      </c>
      <c r="D5916">
        <v>41927</v>
      </c>
      <c r="E5916" s="4">
        <v>41103</v>
      </c>
      <c r="F5916">
        <v>46</v>
      </c>
      <c r="G5916" s="15">
        <f>I5916*F5916</f>
        <v>5060</v>
      </c>
      <c r="H5916" s="9">
        <v>0.02</v>
      </c>
      <c r="I5916" s="13">
        <f>VLOOKUP($U5916,Pricebook!$A:$D,4,0)</f>
        <v>110</v>
      </c>
      <c r="J5916" s="11">
        <f>G5916*(1-H5916)</f>
        <v>4958.8</v>
      </c>
      <c r="K5916" t="s">
        <v>127</v>
      </c>
      <c r="L5916" t="s">
        <v>128</v>
      </c>
      <c r="M5916" t="str">
        <f>VLOOKUP($L5916,Companies!$A:$G,7,)</f>
        <v>Diversified Commercial Services</v>
      </c>
      <c r="N5916" t="str">
        <f>VLOOKUP($L5916,Companies!$A:$G,6,)</f>
        <v>Consumer Services</v>
      </c>
      <c r="O5916" s="6" t="s">
        <v>2524</v>
      </c>
      <c r="P5916" s="6">
        <v>55445</v>
      </c>
      <c r="Q5916" t="s">
        <v>130</v>
      </c>
      <c r="R5916" t="s">
        <v>16</v>
      </c>
      <c r="S5916" s="4">
        <v>41106</v>
      </c>
      <c r="T5916" s="7">
        <f>S5916-E5916</f>
        <v>3</v>
      </c>
      <c r="U5916" t="s">
        <v>14215</v>
      </c>
      <c r="V5916" s="6" t="s">
        <v>14251</v>
      </c>
      <c r="W5916" t="s">
        <v>14263</v>
      </c>
      <c r="X5916" t="s">
        <v>14198</v>
      </c>
      <c r="Y5916" t="str">
        <f>VLOOKUP(R5916,Managers!$A:$B,2,)</f>
        <v>Josh Martinez</v>
      </c>
      <c r="Z5916" s="11">
        <f>VLOOKUP(X5916,HourlyWages!$A:$B,2,0)</f>
        <v>51</v>
      </c>
      <c r="AA5916">
        <v>1</v>
      </c>
    </row>
    <row r="5917" spans="1:27" x14ac:dyDescent="0.3">
      <c r="A5917" t="b">
        <f>COUNTIF($C$1:C5917, C5917)&gt;1</f>
        <v>0</v>
      </c>
      <c r="B5917" t="b">
        <f>VLOOKUP(C5917,Sheet3!$A:$B,2,0) &gt; 1</f>
        <v>0</v>
      </c>
      <c r="C5917">
        <v>5916</v>
      </c>
      <c r="D5917">
        <v>41956</v>
      </c>
      <c r="E5917" s="4">
        <v>40889</v>
      </c>
      <c r="F5917">
        <v>22</v>
      </c>
      <c r="G5917" s="15">
        <f>I5917*F5917</f>
        <v>4400</v>
      </c>
      <c r="H5917" s="9">
        <v>0.06</v>
      </c>
      <c r="I5917" s="13">
        <f>VLOOKUP($U5917,Pricebook!$A:$D,4,0)</f>
        <v>200</v>
      </c>
      <c r="J5917" s="11">
        <f>G5917*(1-H5917)</f>
        <v>4136</v>
      </c>
      <c r="K5917" t="s">
        <v>2719</v>
      </c>
      <c r="L5917" t="s">
        <v>180</v>
      </c>
      <c r="M5917" t="str">
        <f>VLOOKUP($L5917,Companies!$A:$G,7,)</f>
        <v>Semiconductors</v>
      </c>
      <c r="N5917" t="str">
        <f>VLOOKUP($L5917,Companies!$A:$G,6,)</f>
        <v>Technology</v>
      </c>
      <c r="O5917" s="6" t="s">
        <v>2573</v>
      </c>
      <c r="P5917" s="6">
        <v>40356</v>
      </c>
      <c r="Q5917" t="s">
        <v>254</v>
      </c>
      <c r="R5917" t="s">
        <v>34</v>
      </c>
      <c r="S5917" s="4">
        <v>40890</v>
      </c>
      <c r="T5917" s="7">
        <f>S5917-E5917</f>
        <v>1</v>
      </c>
      <c r="U5917" t="s">
        <v>14206</v>
      </c>
      <c r="V5917" s="6" t="s">
        <v>14254</v>
      </c>
      <c r="W5917" t="s">
        <v>14269</v>
      </c>
      <c r="X5917" t="s">
        <v>14197</v>
      </c>
      <c r="Y5917" t="str">
        <f>VLOOKUP(R5917,Managers!$A:$B,2,)</f>
        <v>Frank Mitchell</v>
      </c>
      <c r="Z5917" s="11">
        <f>VLOOKUP(X5917,HourlyWages!$A:$B,2,0)</f>
        <v>71</v>
      </c>
      <c r="AA5917">
        <v>1</v>
      </c>
    </row>
    <row r="5918" spans="1:27" x14ac:dyDescent="0.3">
      <c r="A5918" t="b">
        <f>COUNTIF($C$1:C5918, C5918)&gt;1</f>
        <v>0</v>
      </c>
      <c r="B5918" t="b">
        <f>VLOOKUP(C5918,Sheet3!$A:$B,2,0) &gt; 1</f>
        <v>0</v>
      </c>
      <c r="C5918">
        <v>5917</v>
      </c>
      <c r="D5918">
        <v>41956</v>
      </c>
      <c r="E5918" s="4">
        <v>40889</v>
      </c>
      <c r="F5918">
        <v>16</v>
      </c>
      <c r="G5918" s="15">
        <f>I5918*F5918</f>
        <v>2400</v>
      </c>
      <c r="H5918" s="9">
        <v>0</v>
      </c>
      <c r="I5918" s="13">
        <f>VLOOKUP($U5918,Pricebook!$A:$D,4,0)</f>
        <v>150</v>
      </c>
      <c r="J5918" s="11">
        <f>G5918*(1-H5918)</f>
        <v>2400</v>
      </c>
      <c r="K5918" t="s">
        <v>2719</v>
      </c>
      <c r="L5918" t="s">
        <v>180</v>
      </c>
      <c r="M5918" t="str">
        <f>VLOOKUP($L5918,Companies!$A:$G,7,)</f>
        <v>Semiconductors</v>
      </c>
      <c r="N5918" t="str">
        <f>VLOOKUP($L5918,Companies!$A:$G,6,)</f>
        <v>Technology</v>
      </c>
      <c r="O5918" s="6" t="s">
        <v>1192</v>
      </c>
      <c r="P5918" s="6">
        <v>42301</v>
      </c>
      <c r="Q5918" t="s">
        <v>254</v>
      </c>
      <c r="R5918" t="s">
        <v>34</v>
      </c>
      <c r="S5918" s="4">
        <v>40891</v>
      </c>
      <c r="T5918" s="7">
        <f>S5918-E5918</f>
        <v>2</v>
      </c>
      <c r="U5918" t="s">
        <v>14211</v>
      </c>
      <c r="V5918" s="6" t="s">
        <v>14251</v>
      </c>
      <c r="W5918" t="s">
        <v>14263</v>
      </c>
      <c r="X5918" t="s">
        <v>14190</v>
      </c>
      <c r="Y5918" t="str">
        <f>VLOOKUP(R5918,Managers!$A:$B,2,)</f>
        <v>Frank Mitchell</v>
      </c>
      <c r="Z5918" s="11">
        <f>VLOOKUP(X5918,HourlyWages!$A:$B,2,0)</f>
        <v>67</v>
      </c>
      <c r="AA5918">
        <v>1</v>
      </c>
    </row>
    <row r="5919" spans="1:27" x14ac:dyDescent="0.3">
      <c r="A5919" t="b">
        <f>COUNTIF($C$1:C5919, C5919)&gt;1</f>
        <v>0</v>
      </c>
      <c r="B5919" t="b">
        <f>VLOOKUP(C5919,Sheet3!$A:$B,2,0) &gt; 1</f>
        <v>0</v>
      </c>
      <c r="C5919">
        <v>5918</v>
      </c>
      <c r="D5919">
        <v>41987</v>
      </c>
      <c r="E5919" s="4">
        <v>40837</v>
      </c>
      <c r="F5919">
        <v>25</v>
      </c>
      <c r="G5919" s="15">
        <f>I5919*F5919</f>
        <v>3125</v>
      </c>
      <c r="H5919" s="9">
        <v>0.05</v>
      </c>
      <c r="I5919" s="13">
        <f>VLOOKUP($U5919,Pricebook!$A:$D,4,0)</f>
        <v>125</v>
      </c>
      <c r="J5919" s="11">
        <f>G5919*(1-H5919)</f>
        <v>2968.75</v>
      </c>
      <c r="K5919" t="s">
        <v>2372</v>
      </c>
      <c r="L5919" t="s">
        <v>400</v>
      </c>
      <c r="M5919" t="str">
        <f>VLOOKUP($L5919,Companies!$A:$G,7,)</f>
        <v>Industrial Specialties</v>
      </c>
      <c r="N5919" t="str">
        <f>VLOOKUP($L5919,Companies!$A:$G,6,)</f>
        <v>Health Care</v>
      </c>
      <c r="O5919" s="6" t="s">
        <v>2720</v>
      </c>
      <c r="P5919" s="6">
        <v>83402</v>
      </c>
      <c r="Q5919" t="s">
        <v>197</v>
      </c>
      <c r="R5919" t="s">
        <v>23</v>
      </c>
      <c r="S5919" s="4">
        <v>40838</v>
      </c>
      <c r="T5919" s="7">
        <f>S5919-E5919</f>
        <v>1</v>
      </c>
      <c r="U5919" t="s">
        <v>14209</v>
      </c>
      <c r="V5919" s="6" t="s">
        <v>14251</v>
      </c>
      <c r="W5919" t="s">
        <v>14253</v>
      </c>
      <c r="X5919" t="s">
        <v>14192</v>
      </c>
      <c r="Y5919" t="str">
        <f>VLOOKUP(R5919,Managers!$A:$B,2,)</f>
        <v>Bob Turner</v>
      </c>
      <c r="Z5919" s="11">
        <f>VLOOKUP(X5919,HourlyWages!$A:$B,2,0)</f>
        <v>75</v>
      </c>
      <c r="AA5919">
        <v>1</v>
      </c>
    </row>
    <row r="5920" spans="1:27" x14ac:dyDescent="0.3">
      <c r="A5920" t="b">
        <f>COUNTIF($C$1:C5920, C5920)&gt;1</f>
        <v>0</v>
      </c>
      <c r="B5920" t="b">
        <f>VLOOKUP(C5920,Sheet3!$A:$B,2,0) &gt; 1</f>
        <v>0</v>
      </c>
      <c r="C5920">
        <v>5919</v>
      </c>
      <c r="D5920">
        <v>41988</v>
      </c>
      <c r="E5920" s="4">
        <v>39848</v>
      </c>
      <c r="F5920">
        <v>33</v>
      </c>
      <c r="G5920" s="15">
        <f>I5920*F5920</f>
        <v>4950</v>
      </c>
      <c r="H5920" s="9">
        <v>0.08</v>
      </c>
      <c r="I5920" s="13">
        <f>VLOOKUP($U5920,Pricebook!$A:$D,4,0)</f>
        <v>150</v>
      </c>
      <c r="J5920" s="11">
        <f>G5920*(1-H5920)</f>
        <v>4554</v>
      </c>
      <c r="K5920" t="s">
        <v>127</v>
      </c>
      <c r="L5920" t="s">
        <v>128</v>
      </c>
      <c r="M5920" t="str">
        <f>VLOOKUP($L5920,Companies!$A:$G,7,)</f>
        <v>Diversified Commercial Services</v>
      </c>
      <c r="N5920" t="str">
        <f>VLOOKUP($L5920,Companies!$A:$G,6,)</f>
        <v>Consumer Services</v>
      </c>
      <c r="O5920" s="6" t="s">
        <v>2524</v>
      </c>
      <c r="P5920" s="6">
        <v>55445</v>
      </c>
      <c r="Q5920" t="s">
        <v>130</v>
      </c>
      <c r="R5920" t="s">
        <v>16</v>
      </c>
      <c r="S5920" s="4">
        <v>39848</v>
      </c>
      <c r="T5920" s="7">
        <f>S5920-E5920</f>
        <v>0</v>
      </c>
      <c r="U5920" t="s">
        <v>14216</v>
      </c>
      <c r="V5920" s="6" t="s">
        <v>14251</v>
      </c>
      <c r="W5920" t="s">
        <v>14260</v>
      </c>
      <c r="X5920" t="s">
        <v>14199</v>
      </c>
      <c r="Y5920" t="str">
        <f>VLOOKUP(R5920,Managers!$A:$B,2,)</f>
        <v>Josh Martinez</v>
      </c>
      <c r="Z5920" s="11">
        <f>VLOOKUP(X5920,HourlyWages!$A:$B,2,0)</f>
        <v>68</v>
      </c>
      <c r="AA5920">
        <v>1</v>
      </c>
    </row>
    <row r="5921" spans="1:27" x14ac:dyDescent="0.3">
      <c r="A5921" t="b">
        <f>COUNTIF($C$1:C5921, C5921)&gt;1</f>
        <v>0</v>
      </c>
      <c r="B5921" t="b">
        <f>VLOOKUP(C5921,Sheet3!$A:$B,2,0) &gt; 1</f>
        <v>0</v>
      </c>
      <c r="C5921">
        <v>5920</v>
      </c>
      <c r="D5921">
        <v>41988</v>
      </c>
      <c r="E5921" s="4">
        <v>39848</v>
      </c>
      <c r="F5921">
        <v>18</v>
      </c>
      <c r="G5921" s="15">
        <f>I5921*F5921</f>
        <v>2250</v>
      </c>
      <c r="H5921" s="9">
        <v>7.0000000000000007E-2</v>
      </c>
      <c r="I5921" s="13">
        <f>VLOOKUP($U5921,Pricebook!$A:$D,4,0)</f>
        <v>125</v>
      </c>
      <c r="J5921" s="11">
        <f>G5921*(1-H5921)</f>
        <v>2092.5</v>
      </c>
      <c r="K5921" t="s">
        <v>127</v>
      </c>
      <c r="L5921" t="s">
        <v>128</v>
      </c>
      <c r="M5921" t="str">
        <f>VLOOKUP($L5921,Companies!$A:$G,7,)</f>
        <v>Diversified Commercial Services</v>
      </c>
      <c r="N5921" t="str">
        <f>VLOOKUP($L5921,Companies!$A:$G,6,)</f>
        <v>Consumer Services</v>
      </c>
      <c r="O5921" s="6" t="s">
        <v>820</v>
      </c>
      <c r="P5921" s="6">
        <v>55337</v>
      </c>
      <c r="Q5921" t="s">
        <v>130</v>
      </c>
      <c r="R5921" t="s">
        <v>16</v>
      </c>
      <c r="S5921" s="4">
        <v>39852</v>
      </c>
      <c r="T5921" s="7">
        <f>S5921-E5921</f>
        <v>4</v>
      </c>
      <c r="U5921" t="s">
        <v>14221</v>
      </c>
      <c r="V5921" s="6" t="s">
        <v>14257</v>
      </c>
      <c r="W5921" t="s">
        <v>14258</v>
      </c>
      <c r="X5921" t="s">
        <v>14198</v>
      </c>
      <c r="Y5921" t="str">
        <f>VLOOKUP(R5921,Managers!$A:$B,2,)</f>
        <v>Josh Martinez</v>
      </c>
      <c r="Z5921" s="11">
        <f>VLOOKUP(X5921,HourlyWages!$A:$B,2,0)</f>
        <v>51</v>
      </c>
      <c r="AA5921">
        <v>1</v>
      </c>
    </row>
    <row r="5922" spans="1:27" x14ac:dyDescent="0.3">
      <c r="A5922" t="b">
        <f>COUNTIF($C$1:C5922, C5922)&gt;1</f>
        <v>0</v>
      </c>
      <c r="B5922" t="b">
        <f>VLOOKUP(C5922,Sheet3!$A:$B,2,0) &gt; 1</f>
        <v>0</v>
      </c>
      <c r="C5922">
        <v>5921</v>
      </c>
      <c r="D5922">
        <v>41988</v>
      </c>
      <c r="E5922" s="4">
        <v>39848</v>
      </c>
      <c r="F5922">
        <v>14</v>
      </c>
      <c r="G5922" s="15">
        <f>I5922*F5922</f>
        <v>2800</v>
      </c>
      <c r="H5922" s="9">
        <v>0.1</v>
      </c>
      <c r="I5922" s="13">
        <f>VLOOKUP($U5922,Pricebook!$A:$D,4,0)</f>
        <v>200</v>
      </c>
      <c r="J5922" s="11">
        <f>G5922*(1-H5922)</f>
        <v>2520</v>
      </c>
      <c r="K5922" t="s">
        <v>127</v>
      </c>
      <c r="L5922" t="s">
        <v>128</v>
      </c>
      <c r="M5922" t="str">
        <f>VLOOKUP($L5922,Companies!$A:$G,7,)</f>
        <v>Diversified Commercial Services</v>
      </c>
      <c r="N5922" t="str">
        <f>VLOOKUP($L5922,Companies!$A:$G,6,)</f>
        <v>Consumer Services</v>
      </c>
      <c r="O5922" s="6" t="s">
        <v>820</v>
      </c>
      <c r="P5922" s="6">
        <v>55337</v>
      </c>
      <c r="Q5922" t="s">
        <v>130</v>
      </c>
      <c r="R5922" t="s">
        <v>16</v>
      </c>
      <c r="S5922" s="4">
        <v>39852</v>
      </c>
      <c r="T5922" s="7">
        <f>S5922-E5922</f>
        <v>4</v>
      </c>
      <c r="U5922" t="s">
        <v>14206</v>
      </c>
      <c r="V5922" s="6" t="s">
        <v>14257</v>
      </c>
      <c r="W5922" t="s">
        <v>14259</v>
      </c>
      <c r="X5922" t="s">
        <v>14193</v>
      </c>
      <c r="Y5922" t="str">
        <f>VLOOKUP(R5922,Managers!$A:$B,2,)</f>
        <v>Josh Martinez</v>
      </c>
      <c r="Z5922" s="11">
        <f>VLOOKUP(X5922,HourlyWages!$A:$B,2,0)</f>
        <v>57</v>
      </c>
      <c r="AA5922">
        <v>1</v>
      </c>
    </row>
    <row r="5923" spans="1:27" x14ac:dyDescent="0.3">
      <c r="A5923" t="b">
        <f>COUNTIF($C$1:C5923, C5923)&gt;1</f>
        <v>0</v>
      </c>
      <c r="B5923" t="b">
        <f>VLOOKUP(C5923,Sheet3!$A:$B,2,0) &gt; 1</f>
        <v>0</v>
      </c>
      <c r="C5923">
        <v>5922</v>
      </c>
      <c r="D5923">
        <v>41991</v>
      </c>
      <c r="E5923" s="4">
        <v>40895</v>
      </c>
      <c r="F5923">
        <v>36</v>
      </c>
      <c r="G5923" s="15">
        <f>I5923*F5923</f>
        <v>4500</v>
      </c>
      <c r="H5923" s="9">
        <v>0.06</v>
      </c>
      <c r="I5923" s="13">
        <f>VLOOKUP($U5923,Pricebook!$A:$D,4,0)</f>
        <v>125</v>
      </c>
      <c r="J5923" s="11">
        <f>G5923*(1-H5923)</f>
        <v>4230</v>
      </c>
      <c r="K5923" t="s">
        <v>728</v>
      </c>
      <c r="L5923" t="s">
        <v>68</v>
      </c>
      <c r="M5923" t="str">
        <f>VLOOKUP($L5923,Companies!$A:$G,7,)</f>
        <v>Other Specialty Stores</v>
      </c>
      <c r="N5923" t="str">
        <f>VLOOKUP($L5923,Companies!$A:$G,6,)</f>
        <v>Consumer Services</v>
      </c>
      <c r="O5923" s="6" t="s">
        <v>2430</v>
      </c>
      <c r="P5923" s="6">
        <v>46350</v>
      </c>
      <c r="Q5923" t="s">
        <v>278</v>
      </c>
      <c r="R5923" t="s">
        <v>16</v>
      </c>
      <c r="S5923" s="4">
        <v>40900</v>
      </c>
      <c r="T5923" s="7">
        <f>S5923-E5923</f>
        <v>5</v>
      </c>
      <c r="U5923" t="s">
        <v>14221</v>
      </c>
      <c r="V5923" s="6" t="s">
        <v>14251</v>
      </c>
      <c r="W5923" t="s">
        <v>14252</v>
      </c>
      <c r="X5923" t="s">
        <v>14195</v>
      </c>
      <c r="Y5923" t="str">
        <f>VLOOKUP(R5923,Managers!$A:$B,2,)</f>
        <v>Josh Martinez</v>
      </c>
      <c r="Z5923" s="11">
        <f>VLOOKUP(X5923,HourlyWages!$A:$B,2,0)</f>
        <v>52</v>
      </c>
      <c r="AA5923">
        <v>1</v>
      </c>
    </row>
    <row r="5924" spans="1:27" x14ac:dyDescent="0.3">
      <c r="A5924" t="b">
        <f>COUNTIF($C$1:C5924, C5924)&gt;1</f>
        <v>0</v>
      </c>
      <c r="B5924" t="b">
        <f>VLOOKUP(C5924,Sheet3!$A:$B,2,0) &gt; 1</f>
        <v>0</v>
      </c>
      <c r="C5924">
        <v>5923</v>
      </c>
      <c r="D5924">
        <v>41991</v>
      </c>
      <c r="E5924" s="4">
        <v>40895</v>
      </c>
      <c r="F5924">
        <v>35</v>
      </c>
      <c r="G5924" s="15">
        <f>I5924*F5924</f>
        <v>4375</v>
      </c>
      <c r="H5924" s="9">
        <v>0</v>
      </c>
      <c r="I5924" s="13">
        <f>VLOOKUP($U5924,Pricebook!$A:$D,4,0)</f>
        <v>125</v>
      </c>
      <c r="J5924" s="11">
        <f>G5924*(1-H5924)</f>
        <v>4375</v>
      </c>
      <c r="K5924" t="s">
        <v>728</v>
      </c>
      <c r="L5924" t="s">
        <v>68</v>
      </c>
      <c r="M5924" t="str">
        <f>VLOOKUP($L5924,Companies!$A:$G,7,)</f>
        <v>Other Specialty Stores</v>
      </c>
      <c r="N5924" t="str">
        <f>VLOOKUP($L5924,Companies!$A:$G,6,)</f>
        <v>Consumer Services</v>
      </c>
      <c r="O5924" s="6" t="s">
        <v>2430</v>
      </c>
      <c r="P5924" s="6">
        <v>46350</v>
      </c>
      <c r="Q5924" t="s">
        <v>278</v>
      </c>
      <c r="R5924" t="s">
        <v>16</v>
      </c>
      <c r="S5924" s="4">
        <v>40899</v>
      </c>
      <c r="T5924" s="7">
        <f>S5924-E5924</f>
        <v>4</v>
      </c>
      <c r="U5924" t="s">
        <v>14208</v>
      </c>
      <c r="V5924" s="6" t="s">
        <v>14251</v>
      </c>
      <c r="W5924" t="s">
        <v>14252</v>
      </c>
      <c r="X5924" t="s">
        <v>14196</v>
      </c>
      <c r="Y5924" t="str">
        <f>VLOOKUP(R5924,Managers!$A:$B,2,)</f>
        <v>Josh Martinez</v>
      </c>
      <c r="Z5924" s="11">
        <f>VLOOKUP(X5924,HourlyWages!$A:$B,2,0)</f>
        <v>58</v>
      </c>
      <c r="AA5924">
        <v>1</v>
      </c>
    </row>
    <row r="5925" spans="1:27" x14ac:dyDescent="0.3">
      <c r="A5925" t="b">
        <f>COUNTIF($C$1:C5925, C5925)&gt;1</f>
        <v>0</v>
      </c>
      <c r="B5925" t="b">
        <f>VLOOKUP(C5925,Sheet3!$A:$B,2,0) &gt; 1</f>
        <v>0</v>
      </c>
      <c r="C5925">
        <v>5924</v>
      </c>
      <c r="D5925">
        <v>41991</v>
      </c>
      <c r="E5925" s="4">
        <v>40895</v>
      </c>
      <c r="F5925">
        <v>18</v>
      </c>
      <c r="G5925" s="15">
        <f>I5925*F5925</f>
        <v>2250</v>
      </c>
      <c r="H5925" s="9">
        <v>0.06</v>
      </c>
      <c r="I5925" s="13">
        <f>VLOOKUP($U5925,Pricebook!$A:$D,4,0)</f>
        <v>125</v>
      </c>
      <c r="J5925" s="11">
        <f>G5925*(1-H5925)</f>
        <v>2115</v>
      </c>
      <c r="K5925" t="s">
        <v>728</v>
      </c>
      <c r="L5925" t="s">
        <v>68</v>
      </c>
      <c r="M5925" t="str">
        <f>VLOOKUP($L5925,Companies!$A:$G,7,)</f>
        <v>Other Specialty Stores</v>
      </c>
      <c r="N5925" t="str">
        <f>VLOOKUP($L5925,Companies!$A:$G,6,)</f>
        <v>Consumer Services</v>
      </c>
      <c r="O5925" s="6" t="s">
        <v>2430</v>
      </c>
      <c r="P5925" s="6">
        <v>46350</v>
      </c>
      <c r="Q5925" t="s">
        <v>278</v>
      </c>
      <c r="R5925" t="s">
        <v>16</v>
      </c>
      <c r="S5925" s="4">
        <v>40899</v>
      </c>
      <c r="T5925" s="7">
        <f>S5925-E5925</f>
        <v>4</v>
      </c>
      <c r="U5925" t="s">
        <v>14208</v>
      </c>
      <c r="V5925" s="6" t="s">
        <v>14251</v>
      </c>
      <c r="W5925" t="s">
        <v>14263</v>
      </c>
      <c r="X5925" t="s">
        <v>14201</v>
      </c>
      <c r="Y5925" t="str">
        <f>VLOOKUP(R5925,Managers!$A:$B,2,)</f>
        <v>Josh Martinez</v>
      </c>
      <c r="Z5925" s="11">
        <f>VLOOKUP(X5925,HourlyWages!$A:$B,2,0)</f>
        <v>53</v>
      </c>
      <c r="AA5925">
        <v>1</v>
      </c>
    </row>
    <row r="5926" spans="1:27" x14ac:dyDescent="0.3">
      <c r="A5926" t="b">
        <f>COUNTIF($C$1:C5926, C5926)&gt;1</f>
        <v>0</v>
      </c>
      <c r="B5926" t="b">
        <f>VLOOKUP(C5926,Sheet3!$A:$B,2,0) &gt; 1</f>
        <v>0</v>
      </c>
      <c r="C5926">
        <v>5925</v>
      </c>
      <c r="D5926">
        <v>42022</v>
      </c>
      <c r="E5926" s="4">
        <v>40080</v>
      </c>
      <c r="F5926">
        <v>45</v>
      </c>
      <c r="G5926" s="15">
        <f>I5926*F5926</f>
        <v>7200</v>
      </c>
      <c r="H5926" s="9">
        <v>0.04</v>
      </c>
      <c r="I5926" s="13">
        <f>VLOOKUP($U5926,Pricebook!$A:$D,4,0)</f>
        <v>160</v>
      </c>
      <c r="J5926" s="11">
        <f>G5926*(1-H5926)</f>
        <v>6912</v>
      </c>
      <c r="K5926" t="s">
        <v>1479</v>
      </c>
      <c r="L5926" t="s">
        <v>108</v>
      </c>
      <c r="M5926" t="str">
        <f>VLOOKUP($L5926,Companies!$A:$G,7,)</f>
        <v>Broadcasting</v>
      </c>
      <c r="N5926" t="str">
        <f>VLOOKUP($L5926,Companies!$A:$G,6,)</f>
        <v>Consumer Services</v>
      </c>
      <c r="O5926" s="6" t="s">
        <v>2674</v>
      </c>
      <c r="P5926" s="6">
        <v>77530</v>
      </c>
      <c r="Q5926" t="s">
        <v>48</v>
      </c>
      <c r="R5926" t="s">
        <v>16</v>
      </c>
      <c r="S5926" s="4">
        <v>40081</v>
      </c>
      <c r="T5926" s="7">
        <f>S5926-E5926</f>
        <v>1</v>
      </c>
      <c r="U5926" t="s">
        <v>14218</v>
      </c>
      <c r="V5926" s="6" t="s">
        <v>14257</v>
      </c>
      <c r="W5926" t="s">
        <v>14258</v>
      </c>
      <c r="X5926" t="s">
        <v>14189</v>
      </c>
      <c r="Y5926" t="str">
        <f>VLOOKUP(R5926,Managers!$A:$B,2,)</f>
        <v>Josh Martinez</v>
      </c>
      <c r="Z5926" s="11">
        <f>VLOOKUP(X5926,HourlyWages!$A:$B,2,0)</f>
        <v>62</v>
      </c>
      <c r="AA5926">
        <v>1</v>
      </c>
    </row>
    <row r="5927" spans="1:27" x14ac:dyDescent="0.3">
      <c r="A5927" t="b">
        <f>COUNTIF($C$1:C5927, C5927)&gt;1</f>
        <v>0</v>
      </c>
      <c r="B5927" t="b">
        <f>VLOOKUP(C5927,Sheet3!$A:$B,2,0) &gt; 1</f>
        <v>0</v>
      </c>
      <c r="C5927">
        <v>5926</v>
      </c>
      <c r="D5927">
        <v>42022</v>
      </c>
      <c r="E5927" s="4">
        <v>40080</v>
      </c>
      <c r="F5927">
        <v>11</v>
      </c>
      <c r="G5927" s="15">
        <f>I5927*F5927</f>
        <v>1540</v>
      </c>
      <c r="H5927" s="9">
        <v>0.06</v>
      </c>
      <c r="I5927" s="13">
        <f>VLOOKUP($U5927,Pricebook!$A:$D,4,0)</f>
        <v>140</v>
      </c>
      <c r="J5927" s="11">
        <f>G5927*(1-H5927)</f>
        <v>1447.6</v>
      </c>
      <c r="K5927" t="s">
        <v>1479</v>
      </c>
      <c r="L5927" t="s">
        <v>108</v>
      </c>
      <c r="M5927" t="str">
        <f>VLOOKUP($L5927,Companies!$A:$G,7,)</f>
        <v>Broadcasting</v>
      </c>
      <c r="N5927" t="str">
        <f>VLOOKUP($L5927,Companies!$A:$G,6,)</f>
        <v>Consumer Services</v>
      </c>
      <c r="O5927" s="6" t="s">
        <v>2674</v>
      </c>
      <c r="P5927" s="6">
        <v>77530</v>
      </c>
      <c r="Q5927" t="s">
        <v>48</v>
      </c>
      <c r="R5927" t="s">
        <v>16</v>
      </c>
      <c r="S5927" s="4">
        <v>40081</v>
      </c>
      <c r="T5927" s="7">
        <f>S5927-E5927</f>
        <v>1</v>
      </c>
      <c r="U5927" t="s">
        <v>14213</v>
      </c>
      <c r="V5927" s="6" t="s">
        <v>14257</v>
      </c>
      <c r="W5927" t="s">
        <v>14258</v>
      </c>
      <c r="X5927" t="s">
        <v>14192</v>
      </c>
      <c r="Y5927" t="str">
        <f>VLOOKUP(R5927,Managers!$A:$B,2,)</f>
        <v>Josh Martinez</v>
      </c>
      <c r="Z5927" s="11">
        <f>VLOOKUP(X5927,HourlyWages!$A:$B,2,0)</f>
        <v>75</v>
      </c>
      <c r="AA5927">
        <v>1</v>
      </c>
    </row>
    <row r="5928" spans="1:27" x14ac:dyDescent="0.3">
      <c r="A5928" t="b">
        <f>COUNTIF($C$1:C5928, C5928)&gt;1</f>
        <v>0</v>
      </c>
      <c r="B5928" t="b">
        <f>VLOOKUP(C5928,Sheet3!$A:$B,2,0) &gt; 1</f>
        <v>0</v>
      </c>
      <c r="C5928">
        <v>5927</v>
      </c>
      <c r="D5928">
        <v>42054</v>
      </c>
      <c r="E5928" s="4">
        <v>41166</v>
      </c>
      <c r="F5928">
        <v>32</v>
      </c>
      <c r="G5928" s="15">
        <f>I5928*F5928</f>
        <v>5120</v>
      </c>
      <c r="H5928" s="9">
        <v>0.01</v>
      </c>
      <c r="I5928" s="13">
        <f>VLOOKUP($U5928,Pricebook!$A:$D,4,0)</f>
        <v>160</v>
      </c>
      <c r="J5928" s="11">
        <f>G5928*(1-H5928)</f>
        <v>5068.8</v>
      </c>
      <c r="K5928" t="s">
        <v>1620</v>
      </c>
      <c r="L5928" t="s">
        <v>360</v>
      </c>
      <c r="M5928" t="str">
        <f>VLOOKUP($L5928,Companies!$A:$G,7,)</f>
        <v>Semiconductors</v>
      </c>
      <c r="N5928" t="str">
        <f>VLOOKUP($L5928,Companies!$A:$G,6,)</f>
        <v>Technology</v>
      </c>
      <c r="O5928" s="6" t="s">
        <v>156</v>
      </c>
      <c r="P5928" s="6">
        <v>95616</v>
      </c>
      <c r="Q5928" t="s">
        <v>114</v>
      </c>
      <c r="R5928" t="s">
        <v>23</v>
      </c>
      <c r="S5928" s="4">
        <v>41168</v>
      </c>
      <c r="T5928" s="7">
        <f>S5928-E5928</f>
        <v>2</v>
      </c>
      <c r="U5928" t="s">
        <v>14218</v>
      </c>
      <c r="V5928" s="6" t="s">
        <v>14254</v>
      </c>
      <c r="W5928" t="s">
        <v>14255</v>
      </c>
      <c r="X5928" t="s">
        <v>14191</v>
      </c>
      <c r="Y5928" t="str">
        <f>VLOOKUP(R5928,Managers!$A:$B,2,)</f>
        <v>Bob Turner</v>
      </c>
      <c r="Z5928" s="11">
        <f>VLOOKUP(X5928,HourlyWages!$A:$B,2,0)</f>
        <v>60</v>
      </c>
      <c r="AA5928">
        <v>1</v>
      </c>
    </row>
    <row r="5929" spans="1:27" x14ac:dyDescent="0.3">
      <c r="A5929" t="b">
        <f>COUNTIF($C$1:C5929, C5929)&gt;1</f>
        <v>0</v>
      </c>
      <c r="B5929" t="b">
        <f>VLOOKUP(C5929,Sheet3!$A:$B,2,0) &gt; 1</f>
        <v>0</v>
      </c>
      <c r="C5929">
        <v>5928</v>
      </c>
      <c r="D5929">
        <v>42081</v>
      </c>
      <c r="E5929" s="4">
        <v>40553</v>
      </c>
      <c r="F5929">
        <v>36</v>
      </c>
      <c r="G5929" s="15">
        <f>I5929*F5929</f>
        <v>5760</v>
      </c>
      <c r="H5929" s="9">
        <v>0.04</v>
      </c>
      <c r="I5929" s="13">
        <f>VLOOKUP($U5929,Pricebook!$A:$D,4,0)</f>
        <v>160</v>
      </c>
      <c r="J5929" s="11">
        <f>G5929*(1-H5929)</f>
        <v>5529.5999999999995</v>
      </c>
      <c r="K5929" t="s">
        <v>1372</v>
      </c>
      <c r="L5929" t="s">
        <v>142</v>
      </c>
      <c r="M5929" t="str">
        <f>VLOOKUP($L5929,Companies!$A:$G,7,)</f>
        <v>Computer Software: Programming, Data Processing</v>
      </c>
      <c r="N5929" t="str">
        <f>VLOOKUP($L5929,Companies!$A:$G,6,)</f>
        <v>Technology</v>
      </c>
      <c r="O5929" s="6" t="s">
        <v>2721</v>
      </c>
      <c r="P5929" s="6">
        <v>77478</v>
      </c>
      <c r="Q5929" t="s">
        <v>48</v>
      </c>
      <c r="R5929" t="s">
        <v>16</v>
      </c>
      <c r="S5929" s="4">
        <v>40558</v>
      </c>
      <c r="T5929" s="7">
        <f>S5929-E5929</f>
        <v>5</v>
      </c>
      <c r="U5929" t="s">
        <v>14218</v>
      </c>
      <c r="V5929" s="6" t="s">
        <v>14251</v>
      </c>
      <c r="W5929" t="s">
        <v>14267</v>
      </c>
      <c r="X5929" t="s">
        <v>14200</v>
      </c>
      <c r="Y5929" t="str">
        <f>VLOOKUP(R5929,Managers!$A:$B,2,)</f>
        <v>Josh Martinez</v>
      </c>
      <c r="Z5929" s="11">
        <f>VLOOKUP(X5929,HourlyWages!$A:$B,2,0)</f>
        <v>59</v>
      </c>
      <c r="AA5929">
        <v>1</v>
      </c>
    </row>
    <row r="5930" spans="1:27" x14ac:dyDescent="0.3">
      <c r="A5930" t="b">
        <f>COUNTIF($C$1:C5930, C5930)&gt;1</f>
        <v>0</v>
      </c>
      <c r="B5930" t="b">
        <f>VLOOKUP(C5930,Sheet3!$A:$B,2,0) &gt; 1</f>
        <v>0</v>
      </c>
      <c r="C5930">
        <v>5929</v>
      </c>
      <c r="D5930">
        <v>42081</v>
      </c>
      <c r="E5930" s="4">
        <v>40553</v>
      </c>
      <c r="F5930">
        <v>3</v>
      </c>
      <c r="G5930" s="15">
        <f>I5930*F5930</f>
        <v>330</v>
      </c>
      <c r="H5930" s="9">
        <v>0.08</v>
      </c>
      <c r="I5930" s="13">
        <f>VLOOKUP($U5930,Pricebook!$A:$D,4,0)</f>
        <v>110</v>
      </c>
      <c r="J5930" s="11">
        <f>G5930*(1-H5930)</f>
        <v>303.60000000000002</v>
      </c>
      <c r="K5930" t="s">
        <v>1372</v>
      </c>
      <c r="L5930" t="s">
        <v>142</v>
      </c>
      <c r="M5930" t="str">
        <f>VLOOKUP($L5930,Companies!$A:$G,7,)</f>
        <v>Computer Software: Programming, Data Processing</v>
      </c>
      <c r="N5930" t="str">
        <f>VLOOKUP($L5930,Companies!$A:$G,6,)</f>
        <v>Technology</v>
      </c>
      <c r="O5930" s="6" t="s">
        <v>2721</v>
      </c>
      <c r="P5930" s="6">
        <v>77478</v>
      </c>
      <c r="Q5930" t="s">
        <v>48</v>
      </c>
      <c r="R5930" t="s">
        <v>16</v>
      </c>
      <c r="S5930" s="4">
        <v>40555</v>
      </c>
      <c r="T5930" s="7">
        <f>S5930-E5930</f>
        <v>2</v>
      </c>
      <c r="U5930" t="s">
        <v>14220</v>
      </c>
      <c r="V5930" s="6" t="s">
        <v>14254</v>
      </c>
      <c r="W5930" t="s">
        <v>14269</v>
      </c>
      <c r="X5930" t="s">
        <v>14184</v>
      </c>
      <c r="Y5930" t="str">
        <f>VLOOKUP(R5930,Managers!$A:$B,2,)</f>
        <v>Josh Martinez</v>
      </c>
      <c r="Z5930" s="11">
        <f>VLOOKUP(X5930,HourlyWages!$A:$B,2,0)</f>
        <v>50</v>
      </c>
      <c r="AA5930">
        <v>1</v>
      </c>
    </row>
    <row r="5931" spans="1:27" x14ac:dyDescent="0.3">
      <c r="A5931" t="b">
        <f>COUNTIF($C$1:C5931, C5931)&gt;1</f>
        <v>0</v>
      </c>
      <c r="B5931" t="b">
        <f>VLOOKUP(C5931,Sheet3!$A:$B,2,0) &gt; 1</f>
        <v>0</v>
      </c>
      <c r="C5931">
        <v>5930</v>
      </c>
      <c r="D5931">
        <v>42081</v>
      </c>
      <c r="E5931" s="4">
        <v>40553</v>
      </c>
      <c r="F5931">
        <v>26</v>
      </c>
      <c r="G5931" s="15">
        <f>I5931*F5931</f>
        <v>3900</v>
      </c>
      <c r="H5931" s="9">
        <v>0.02</v>
      </c>
      <c r="I5931" s="13">
        <f>VLOOKUP($U5931,Pricebook!$A:$D,4,0)</f>
        <v>150</v>
      </c>
      <c r="J5931" s="11">
        <f>G5931*(1-H5931)</f>
        <v>3822</v>
      </c>
      <c r="K5931" t="s">
        <v>1372</v>
      </c>
      <c r="L5931" t="s">
        <v>142</v>
      </c>
      <c r="M5931" t="str">
        <f>VLOOKUP($L5931,Companies!$A:$G,7,)</f>
        <v>Computer Software: Programming, Data Processing</v>
      </c>
      <c r="N5931" t="str">
        <f>VLOOKUP($L5931,Companies!$A:$G,6,)</f>
        <v>Technology</v>
      </c>
      <c r="O5931" s="6" t="s">
        <v>2721</v>
      </c>
      <c r="P5931" s="6">
        <v>77478</v>
      </c>
      <c r="Q5931" t="s">
        <v>48</v>
      </c>
      <c r="R5931" t="s">
        <v>16</v>
      </c>
      <c r="S5931" s="4">
        <v>40558</v>
      </c>
      <c r="T5931" s="7">
        <f>S5931-E5931</f>
        <v>5</v>
      </c>
      <c r="U5931" t="s">
        <v>14210</v>
      </c>
      <c r="V5931" s="6" t="s">
        <v>14251</v>
      </c>
      <c r="W5931" t="s">
        <v>14262</v>
      </c>
      <c r="X5931" t="s">
        <v>14199</v>
      </c>
      <c r="Y5931" t="str">
        <f>VLOOKUP(R5931,Managers!$A:$B,2,)</f>
        <v>Josh Martinez</v>
      </c>
      <c r="Z5931" s="11">
        <f>VLOOKUP(X5931,HourlyWages!$A:$B,2,0)</f>
        <v>68</v>
      </c>
      <c r="AA5931">
        <v>1</v>
      </c>
    </row>
    <row r="5932" spans="1:27" x14ac:dyDescent="0.3">
      <c r="A5932" t="b">
        <f>COUNTIF($C$1:C5932, C5932)&gt;1</f>
        <v>0</v>
      </c>
      <c r="B5932" t="b">
        <f>VLOOKUP(C5932,Sheet3!$A:$B,2,0) &gt; 1</f>
        <v>0</v>
      </c>
      <c r="C5932">
        <v>5931</v>
      </c>
      <c r="D5932">
        <v>42082</v>
      </c>
      <c r="E5932" s="4">
        <v>40895</v>
      </c>
      <c r="F5932">
        <v>15</v>
      </c>
      <c r="G5932" s="15">
        <f>I5932*F5932</f>
        <v>1650</v>
      </c>
      <c r="H5932" s="9">
        <v>0.03</v>
      </c>
      <c r="I5932" s="13">
        <f>VLOOKUP($U5932,Pricebook!$A:$D,4,0)</f>
        <v>110</v>
      </c>
      <c r="J5932" s="11">
        <f>G5932*(1-H5932)</f>
        <v>1600.5</v>
      </c>
      <c r="K5932" t="s">
        <v>322</v>
      </c>
      <c r="L5932" t="s">
        <v>185</v>
      </c>
      <c r="M5932" t="str">
        <f>VLOOKUP($L5932,Companies!$A:$G,7,)</f>
        <v>EDP Services</v>
      </c>
      <c r="N5932" t="str">
        <f>VLOOKUP($L5932,Companies!$A:$G,6,)</f>
        <v>Technology</v>
      </c>
      <c r="O5932" s="6" t="s">
        <v>805</v>
      </c>
      <c r="P5932" s="6">
        <v>44903</v>
      </c>
      <c r="Q5932" t="s">
        <v>210</v>
      </c>
      <c r="R5932" t="s">
        <v>61</v>
      </c>
      <c r="S5932" s="4">
        <v>40897</v>
      </c>
      <c r="T5932" s="7">
        <f>S5932-E5932</f>
        <v>2</v>
      </c>
      <c r="U5932" t="s">
        <v>14215</v>
      </c>
      <c r="V5932" s="6" t="s">
        <v>14254</v>
      </c>
      <c r="W5932" t="s">
        <v>14255</v>
      </c>
      <c r="X5932" t="s">
        <v>14190</v>
      </c>
      <c r="Y5932" t="str">
        <f>VLOOKUP(R5932,Managers!$A:$B,2,)</f>
        <v>Allen Young</v>
      </c>
      <c r="Z5932" s="11">
        <f>VLOOKUP(X5932,HourlyWages!$A:$B,2,0)</f>
        <v>67</v>
      </c>
      <c r="AA5932">
        <v>1</v>
      </c>
    </row>
    <row r="5933" spans="1:27" x14ac:dyDescent="0.3">
      <c r="A5933" t="b">
        <f>COUNTIF($C$1:C5933, C5933)&gt;1</f>
        <v>0</v>
      </c>
      <c r="B5933" t="b">
        <f>VLOOKUP(C5933,Sheet3!$A:$B,2,0) &gt; 1</f>
        <v>0</v>
      </c>
      <c r="C5933">
        <v>5932</v>
      </c>
      <c r="D5933">
        <v>42083</v>
      </c>
      <c r="E5933" s="4">
        <v>40888</v>
      </c>
      <c r="F5933">
        <v>38</v>
      </c>
      <c r="G5933" s="15">
        <f>I5933*F5933</f>
        <v>4750</v>
      </c>
      <c r="H5933" s="9">
        <v>0.03</v>
      </c>
      <c r="I5933" s="13">
        <f>VLOOKUP($U5933,Pricebook!$A:$D,4,0)</f>
        <v>125</v>
      </c>
      <c r="J5933" s="11">
        <f>G5933*(1-H5933)</f>
        <v>4607.5</v>
      </c>
      <c r="K5933" t="s">
        <v>1481</v>
      </c>
      <c r="L5933" t="s">
        <v>203</v>
      </c>
      <c r="M5933" t="str">
        <f>VLOOKUP($L5933,Companies!$A:$G,7,)</f>
        <v>Catalog/Specialty Distribution</v>
      </c>
      <c r="N5933" t="str">
        <f>VLOOKUP($L5933,Companies!$A:$G,6,)</f>
        <v>Consumer Services</v>
      </c>
      <c r="O5933" s="6" t="s">
        <v>1800</v>
      </c>
      <c r="P5933" s="6" t="s">
        <v>1950</v>
      </c>
      <c r="Q5933" t="s">
        <v>197</v>
      </c>
      <c r="R5933" t="s">
        <v>23</v>
      </c>
      <c r="S5933" s="4">
        <v>40890</v>
      </c>
      <c r="T5933" s="7">
        <f>S5933-E5933</f>
        <v>2</v>
      </c>
      <c r="U5933" t="s">
        <v>14221</v>
      </c>
      <c r="V5933" s="6" t="s">
        <v>14251</v>
      </c>
      <c r="W5933" t="s">
        <v>14263</v>
      </c>
      <c r="X5933" t="s">
        <v>14186</v>
      </c>
      <c r="Y5933" t="str">
        <f>VLOOKUP(R5933,Managers!$A:$B,2,)</f>
        <v>Bob Turner</v>
      </c>
      <c r="Z5933" s="11">
        <f>VLOOKUP(X5933,HourlyWages!$A:$B,2,0)</f>
        <v>67</v>
      </c>
      <c r="AA5933">
        <v>1</v>
      </c>
    </row>
    <row r="5934" spans="1:27" x14ac:dyDescent="0.3">
      <c r="A5934" t="b">
        <f>COUNTIF($C$1:C5934, C5934)&gt;1</f>
        <v>0</v>
      </c>
      <c r="B5934" t="b">
        <f>VLOOKUP(C5934,Sheet3!$A:$B,2,0) &gt; 1</f>
        <v>0</v>
      </c>
      <c r="C5934">
        <v>5933</v>
      </c>
      <c r="D5934">
        <v>42083</v>
      </c>
      <c r="E5934" s="4">
        <v>40888</v>
      </c>
      <c r="F5934">
        <v>36</v>
      </c>
      <c r="G5934" s="15">
        <f>I5934*F5934</f>
        <v>3960</v>
      </c>
      <c r="H5934" s="9">
        <v>0.04</v>
      </c>
      <c r="I5934" s="13">
        <f>VLOOKUP($U5934,Pricebook!$A:$D,4,0)</f>
        <v>110</v>
      </c>
      <c r="J5934" s="11">
        <f>G5934*(1-H5934)</f>
        <v>3801.6</v>
      </c>
      <c r="K5934" t="s">
        <v>1481</v>
      </c>
      <c r="L5934" t="s">
        <v>203</v>
      </c>
      <c r="M5934" t="str">
        <f>VLOOKUP($L5934,Companies!$A:$G,7,)</f>
        <v>Catalog/Specialty Distribution</v>
      </c>
      <c r="N5934" t="str">
        <f>VLOOKUP($L5934,Companies!$A:$G,6,)</f>
        <v>Consumer Services</v>
      </c>
      <c r="O5934" s="6" t="s">
        <v>1800</v>
      </c>
      <c r="P5934" s="6" t="s">
        <v>1950</v>
      </c>
      <c r="Q5934" t="s">
        <v>197</v>
      </c>
      <c r="R5934" t="s">
        <v>23</v>
      </c>
      <c r="S5934" s="4">
        <v>40890</v>
      </c>
      <c r="T5934" s="7">
        <f>S5934-E5934</f>
        <v>2</v>
      </c>
      <c r="U5934" t="s">
        <v>14215</v>
      </c>
      <c r="V5934" s="6" t="s">
        <v>14251</v>
      </c>
      <c r="W5934" t="s">
        <v>14266</v>
      </c>
      <c r="X5934" t="s">
        <v>14196</v>
      </c>
      <c r="Y5934" t="str">
        <f>VLOOKUP(R5934,Managers!$A:$B,2,)</f>
        <v>Bob Turner</v>
      </c>
      <c r="Z5934" s="11">
        <f>VLOOKUP(X5934,HourlyWages!$A:$B,2,0)</f>
        <v>58</v>
      </c>
      <c r="AA5934">
        <v>1</v>
      </c>
    </row>
    <row r="5935" spans="1:27" x14ac:dyDescent="0.3">
      <c r="A5935" t="b">
        <f>COUNTIF($C$1:C5935, C5935)&gt;1</f>
        <v>0</v>
      </c>
      <c r="B5935" t="b">
        <f>VLOOKUP(C5935,Sheet3!$A:$B,2,0) &gt; 1</f>
        <v>0</v>
      </c>
      <c r="C5935">
        <v>5934</v>
      </c>
      <c r="D5935">
        <v>42083</v>
      </c>
      <c r="E5935" s="4">
        <v>40888</v>
      </c>
      <c r="F5935">
        <v>33</v>
      </c>
      <c r="G5935" s="15">
        <f>I5935*F5935</f>
        <v>4620</v>
      </c>
      <c r="H5935" s="9">
        <v>0.05</v>
      </c>
      <c r="I5935" s="13">
        <f>VLOOKUP($U5935,Pricebook!$A:$D,4,0)</f>
        <v>140</v>
      </c>
      <c r="J5935" s="11">
        <f>G5935*(1-H5935)</f>
        <v>4389</v>
      </c>
      <c r="K5935" t="s">
        <v>1481</v>
      </c>
      <c r="L5935" t="s">
        <v>203</v>
      </c>
      <c r="M5935" t="str">
        <f>VLOOKUP($L5935,Companies!$A:$G,7,)</f>
        <v>Catalog/Specialty Distribution</v>
      </c>
      <c r="N5935" t="str">
        <f>VLOOKUP($L5935,Companies!$A:$G,6,)</f>
        <v>Consumer Services</v>
      </c>
      <c r="O5935" s="6" t="s">
        <v>1800</v>
      </c>
      <c r="P5935" s="6" t="s">
        <v>1950</v>
      </c>
      <c r="Q5935" t="s">
        <v>197</v>
      </c>
      <c r="R5935" t="s">
        <v>23</v>
      </c>
      <c r="S5935" s="4">
        <v>40888</v>
      </c>
      <c r="T5935" s="7">
        <f>S5935-E5935</f>
        <v>0</v>
      </c>
      <c r="U5935" t="s">
        <v>14207</v>
      </c>
      <c r="V5935" s="6" t="s">
        <v>14257</v>
      </c>
      <c r="W5935" t="s">
        <v>14259</v>
      </c>
      <c r="X5935" t="s">
        <v>14190</v>
      </c>
      <c r="Y5935" t="str">
        <f>VLOOKUP(R5935,Managers!$A:$B,2,)</f>
        <v>Bob Turner</v>
      </c>
      <c r="Z5935" s="11">
        <f>VLOOKUP(X5935,HourlyWages!$A:$B,2,0)</f>
        <v>67</v>
      </c>
      <c r="AA5935">
        <v>1</v>
      </c>
    </row>
    <row r="5936" spans="1:27" x14ac:dyDescent="0.3">
      <c r="A5936" t="b">
        <f>COUNTIF($C$1:C5936, C5936)&gt;1</f>
        <v>0</v>
      </c>
      <c r="B5936" t="b">
        <f>VLOOKUP(C5936,Sheet3!$A:$B,2,0) &gt; 1</f>
        <v>0</v>
      </c>
      <c r="C5936">
        <v>5935</v>
      </c>
      <c r="D5936">
        <v>42086</v>
      </c>
      <c r="E5936" s="4">
        <v>40381</v>
      </c>
      <c r="F5936">
        <v>18</v>
      </c>
      <c r="G5936" s="15">
        <f>I5936*F5936</f>
        <v>2160</v>
      </c>
      <c r="H5936" s="9">
        <v>0.09</v>
      </c>
      <c r="I5936" s="13">
        <f>VLOOKUP($U5936,Pricebook!$A:$D,4,0)</f>
        <v>120</v>
      </c>
      <c r="J5936" s="11">
        <f>G5936*(1-H5936)</f>
        <v>1965.6000000000001</v>
      </c>
      <c r="K5936" t="s">
        <v>899</v>
      </c>
      <c r="L5936" t="s">
        <v>235</v>
      </c>
      <c r="M5936" t="str">
        <f>VLOOKUP($L5936,Companies!$A:$G,7,)</f>
        <v>Television Services</v>
      </c>
      <c r="N5936" t="str">
        <f>VLOOKUP($L5936,Companies!$A:$G,6,)</f>
        <v>Consumer Services</v>
      </c>
      <c r="O5936" s="6" t="s">
        <v>900</v>
      </c>
      <c r="P5936" s="6">
        <v>77573</v>
      </c>
      <c r="Q5936" t="s">
        <v>48</v>
      </c>
      <c r="R5936" t="s">
        <v>16</v>
      </c>
      <c r="S5936" s="4">
        <v>40382</v>
      </c>
      <c r="T5936" s="7">
        <f>S5936-E5936</f>
        <v>1</v>
      </c>
      <c r="U5936" t="s">
        <v>14212</v>
      </c>
      <c r="V5936" s="6" t="s">
        <v>14257</v>
      </c>
      <c r="W5936" t="s">
        <v>14264</v>
      </c>
      <c r="X5936" t="s">
        <v>14203</v>
      </c>
      <c r="Y5936" t="str">
        <f>VLOOKUP(R5936,Managers!$A:$B,2,)</f>
        <v>Josh Martinez</v>
      </c>
      <c r="Z5936" s="11">
        <f>VLOOKUP(X5936,HourlyWages!$A:$B,2,0)</f>
        <v>62</v>
      </c>
      <c r="AA5936">
        <v>1</v>
      </c>
    </row>
    <row r="5937" spans="1:27" x14ac:dyDescent="0.3">
      <c r="A5937" t="b">
        <f>COUNTIF($C$1:C5937, C5937)&gt;1</f>
        <v>0</v>
      </c>
      <c r="B5937" t="b">
        <f>VLOOKUP(C5937,Sheet3!$A:$B,2,0) &gt; 1</f>
        <v>0</v>
      </c>
      <c r="C5937">
        <v>5936</v>
      </c>
      <c r="D5937">
        <v>42112</v>
      </c>
      <c r="E5937" s="4">
        <v>40536</v>
      </c>
      <c r="F5937">
        <v>16</v>
      </c>
      <c r="G5937" s="15">
        <f>I5937*F5937</f>
        <v>2400</v>
      </c>
      <c r="H5937" s="9">
        <v>0.01</v>
      </c>
      <c r="I5937" s="13">
        <f>VLOOKUP($U5937,Pricebook!$A:$D,4,0)</f>
        <v>150</v>
      </c>
      <c r="J5937" s="11">
        <f>G5937*(1-H5937)</f>
        <v>2376</v>
      </c>
      <c r="K5937" t="s">
        <v>273</v>
      </c>
      <c r="L5937" t="s">
        <v>274</v>
      </c>
      <c r="M5937" t="str">
        <f>VLOOKUP($L5937,Companies!$A:$G,7,)</f>
        <v>Other Specialty Stores</v>
      </c>
      <c r="N5937" t="str">
        <f>VLOOKUP($L5937,Companies!$A:$G,6,)</f>
        <v>Consumer Services</v>
      </c>
      <c r="O5937" s="6" t="s">
        <v>2697</v>
      </c>
      <c r="P5937" s="6" t="s">
        <v>2698</v>
      </c>
      <c r="Q5937" t="s">
        <v>172</v>
      </c>
      <c r="R5937" t="s">
        <v>16</v>
      </c>
      <c r="S5937" s="4">
        <v>40538</v>
      </c>
      <c r="T5937" s="7">
        <f>S5937-E5937</f>
        <v>2</v>
      </c>
      <c r="U5937" t="s">
        <v>14210</v>
      </c>
      <c r="V5937" s="6" t="s">
        <v>14251</v>
      </c>
      <c r="W5937" t="s">
        <v>14266</v>
      </c>
      <c r="X5937" t="s">
        <v>14200</v>
      </c>
      <c r="Y5937" t="str">
        <f>VLOOKUP(R5937,Managers!$A:$B,2,)</f>
        <v>Josh Martinez</v>
      </c>
      <c r="Z5937" s="11">
        <f>VLOOKUP(X5937,HourlyWages!$A:$B,2,0)</f>
        <v>59</v>
      </c>
      <c r="AA5937">
        <v>1</v>
      </c>
    </row>
    <row r="5938" spans="1:27" x14ac:dyDescent="0.3">
      <c r="A5938" t="b">
        <f>COUNTIF($C$1:C5938, C5938)&gt;1</f>
        <v>0</v>
      </c>
      <c r="B5938" t="b">
        <f>VLOOKUP(C5938,Sheet3!$A:$B,2,0) &gt; 1</f>
        <v>0</v>
      </c>
      <c r="C5938">
        <v>5937</v>
      </c>
      <c r="D5938">
        <v>42115</v>
      </c>
      <c r="E5938" s="4">
        <v>40957</v>
      </c>
      <c r="F5938">
        <v>21</v>
      </c>
      <c r="G5938" s="15">
        <f>I5938*F5938</f>
        <v>3150</v>
      </c>
      <c r="H5938" s="9">
        <v>0.01</v>
      </c>
      <c r="I5938" s="13">
        <f>VLOOKUP($U5938,Pricebook!$A:$D,4,0)</f>
        <v>150</v>
      </c>
      <c r="J5938" s="11">
        <f>G5938*(1-H5938)</f>
        <v>3118.5</v>
      </c>
      <c r="K5938" t="s">
        <v>412</v>
      </c>
      <c r="L5938" t="s">
        <v>327</v>
      </c>
      <c r="M5938" t="str">
        <f>VLOOKUP($L5938,Companies!$A:$G,7,)</f>
        <v>Television Services</v>
      </c>
      <c r="N5938" t="str">
        <f>VLOOKUP($L5938,Companies!$A:$G,6,)</f>
        <v>Consumer Services</v>
      </c>
      <c r="O5938" s="6" t="s">
        <v>2679</v>
      </c>
      <c r="P5938" s="6">
        <v>85364</v>
      </c>
      <c r="Q5938" t="s">
        <v>70</v>
      </c>
      <c r="R5938" t="s">
        <v>23</v>
      </c>
      <c r="S5938" s="4">
        <v>40957</v>
      </c>
      <c r="T5938" s="7">
        <f>S5938-E5938</f>
        <v>0</v>
      </c>
      <c r="U5938" t="s">
        <v>14211</v>
      </c>
      <c r="V5938" s="6" t="s">
        <v>14251</v>
      </c>
      <c r="W5938" t="s">
        <v>14263</v>
      </c>
      <c r="X5938" t="s">
        <v>14201</v>
      </c>
      <c r="Y5938" t="str">
        <f>VLOOKUP(R5938,Managers!$A:$B,2,)</f>
        <v>Bob Turner</v>
      </c>
      <c r="Z5938" s="11">
        <f>VLOOKUP(X5938,HourlyWages!$A:$B,2,0)</f>
        <v>53</v>
      </c>
      <c r="AA5938">
        <v>1</v>
      </c>
    </row>
    <row r="5939" spans="1:27" x14ac:dyDescent="0.3">
      <c r="A5939" t="b">
        <f>COUNTIF($C$1:C5939, C5939)&gt;1</f>
        <v>0</v>
      </c>
      <c r="B5939" t="b">
        <f>VLOOKUP(C5939,Sheet3!$A:$B,2,0) &gt; 1</f>
        <v>0</v>
      </c>
      <c r="C5939">
        <v>5938</v>
      </c>
      <c r="D5939">
        <v>42115</v>
      </c>
      <c r="E5939" s="4">
        <v>40957</v>
      </c>
      <c r="F5939">
        <v>19</v>
      </c>
      <c r="G5939" s="15">
        <f>I5939*F5939</f>
        <v>3800</v>
      </c>
      <c r="H5939" s="9">
        <v>0.02</v>
      </c>
      <c r="I5939" s="13">
        <f>VLOOKUP($U5939,Pricebook!$A:$D,4,0)</f>
        <v>200</v>
      </c>
      <c r="J5939" s="11">
        <f>G5939*(1-H5939)</f>
        <v>3724</v>
      </c>
      <c r="K5939" t="s">
        <v>412</v>
      </c>
      <c r="L5939" t="s">
        <v>327</v>
      </c>
      <c r="M5939" t="str">
        <f>VLOOKUP($L5939,Companies!$A:$G,7,)</f>
        <v>Television Services</v>
      </c>
      <c r="N5939" t="str">
        <f>VLOOKUP($L5939,Companies!$A:$G,6,)</f>
        <v>Consumer Services</v>
      </c>
      <c r="O5939" s="6" t="s">
        <v>2679</v>
      </c>
      <c r="P5939" s="6">
        <v>85364</v>
      </c>
      <c r="Q5939" t="s">
        <v>70</v>
      </c>
      <c r="R5939" t="s">
        <v>23</v>
      </c>
      <c r="S5939" s="4">
        <v>40958</v>
      </c>
      <c r="T5939" s="7">
        <f>S5939-E5939</f>
        <v>1</v>
      </c>
      <c r="U5939" t="s">
        <v>14206</v>
      </c>
      <c r="V5939" s="6" t="s">
        <v>14257</v>
      </c>
      <c r="W5939" t="s">
        <v>14259</v>
      </c>
      <c r="X5939" t="s">
        <v>14202</v>
      </c>
      <c r="Y5939" t="str">
        <f>VLOOKUP(R5939,Managers!$A:$B,2,)</f>
        <v>Bob Turner</v>
      </c>
      <c r="Z5939" s="11">
        <f>VLOOKUP(X5939,HourlyWages!$A:$B,2,0)</f>
        <v>71</v>
      </c>
      <c r="AA5939">
        <v>1</v>
      </c>
    </row>
    <row r="5940" spans="1:27" x14ac:dyDescent="0.3">
      <c r="A5940" t="b">
        <f>COUNTIF($C$1:C5940, C5940)&gt;1</f>
        <v>0</v>
      </c>
      <c r="B5940" t="b">
        <f>VLOOKUP(C5940,Sheet3!$A:$B,2,0) &gt; 1</f>
        <v>0</v>
      </c>
      <c r="C5940">
        <v>5939</v>
      </c>
      <c r="D5940">
        <v>42144</v>
      </c>
      <c r="E5940" s="4">
        <v>40129</v>
      </c>
      <c r="F5940">
        <v>10</v>
      </c>
      <c r="G5940" s="15">
        <f>I5940*F5940</f>
        <v>2000</v>
      </c>
      <c r="H5940" s="9">
        <v>0.01</v>
      </c>
      <c r="I5940" s="13">
        <f>VLOOKUP($U5940,Pricebook!$A:$D,4,0)</f>
        <v>200</v>
      </c>
      <c r="J5940" s="11">
        <f>G5940*(1-H5940)</f>
        <v>1980</v>
      </c>
      <c r="K5940" t="s">
        <v>96</v>
      </c>
      <c r="L5940" t="s">
        <v>84</v>
      </c>
      <c r="M5940" t="str">
        <f>VLOOKUP($L5940,Companies!$A:$G,7,)</f>
        <v>Packaged Foods</v>
      </c>
      <c r="N5940" t="str">
        <f>VLOOKUP($L5940,Companies!$A:$G,6,)</f>
        <v>Consumer Non-Durables</v>
      </c>
      <c r="O5940" s="6" t="s">
        <v>2605</v>
      </c>
      <c r="P5940" s="6">
        <v>13501</v>
      </c>
      <c r="Q5940" t="s">
        <v>60</v>
      </c>
      <c r="R5940" t="s">
        <v>61</v>
      </c>
      <c r="S5940" s="4">
        <v>40131</v>
      </c>
      <c r="T5940" s="7">
        <f>S5940-E5940</f>
        <v>2</v>
      </c>
      <c r="U5940" t="s">
        <v>14206</v>
      </c>
      <c r="V5940" s="6" t="s">
        <v>14251</v>
      </c>
      <c r="W5940" t="s">
        <v>14260</v>
      </c>
      <c r="X5940" t="s">
        <v>14185</v>
      </c>
      <c r="Y5940" t="str">
        <f>VLOOKUP(R5940,Managers!$A:$B,2,)</f>
        <v>Allen Young</v>
      </c>
      <c r="Z5940" s="11">
        <f>VLOOKUP(X5940,HourlyWages!$A:$B,2,0)</f>
        <v>70</v>
      </c>
      <c r="AA5940">
        <v>1</v>
      </c>
    </row>
    <row r="5941" spans="1:27" x14ac:dyDescent="0.3">
      <c r="A5941" t="b">
        <f>COUNTIF($C$1:C5941, C5941)&gt;1</f>
        <v>0</v>
      </c>
      <c r="B5941" t="b">
        <f>VLOOKUP(C5941,Sheet3!$A:$B,2,0) &gt; 1</f>
        <v>0</v>
      </c>
      <c r="C5941">
        <v>5940</v>
      </c>
      <c r="D5941">
        <v>42148</v>
      </c>
      <c r="E5941" s="4">
        <v>40836</v>
      </c>
      <c r="F5941">
        <v>11</v>
      </c>
      <c r="G5941" s="15">
        <f>I5941*F5941</f>
        <v>1210</v>
      </c>
      <c r="H5941" s="9">
        <v>7.0000000000000007E-2</v>
      </c>
      <c r="I5941" s="13">
        <f>VLOOKUP($U5941,Pricebook!$A:$D,4,0)</f>
        <v>110</v>
      </c>
      <c r="J5941" s="11">
        <f>G5941*(1-H5941)</f>
        <v>1125.3</v>
      </c>
      <c r="K5941" t="s">
        <v>1438</v>
      </c>
      <c r="L5941" t="s">
        <v>142</v>
      </c>
      <c r="M5941" t="str">
        <f>VLOOKUP($L5941,Companies!$A:$G,7,)</f>
        <v>Computer Software: Programming, Data Processing</v>
      </c>
      <c r="N5941" t="str">
        <f>VLOOKUP($L5941,Companies!$A:$G,6,)</f>
        <v>Technology</v>
      </c>
      <c r="O5941" s="6" t="s">
        <v>1560</v>
      </c>
      <c r="P5941" s="6">
        <v>90503</v>
      </c>
      <c r="Q5941" t="s">
        <v>114</v>
      </c>
      <c r="R5941" t="s">
        <v>23</v>
      </c>
      <c r="S5941" s="4">
        <v>40839</v>
      </c>
      <c r="T5941" s="7">
        <f>S5941-E5941</f>
        <v>3</v>
      </c>
      <c r="U5941" t="s">
        <v>14215</v>
      </c>
      <c r="V5941" s="6" t="s">
        <v>14257</v>
      </c>
      <c r="W5941" t="s">
        <v>14259</v>
      </c>
      <c r="X5941" t="s">
        <v>14192</v>
      </c>
      <c r="Y5941" t="str">
        <f>VLOOKUP(R5941,Managers!$A:$B,2,)</f>
        <v>Bob Turner</v>
      </c>
      <c r="Z5941" s="11">
        <f>VLOOKUP(X5941,HourlyWages!$A:$B,2,0)</f>
        <v>75</v>
      </c>
      <c r="AA5941">
        <v>1</v>
      </c>
    </row>
    <row r="5942" spans="1:27" x14ac:dyDescent="0.3">
      <c r="A5942" t="b">
        <f>COUNTIF($C$1:C5942, C5942)&gt;1</f>
        <v>0</v>
      </c>
      <c r="B5942" t="b">
        <f>VLOOKUP(C5942,Sheet3!$A:$B,2,0) &gt; 1</f>
        <v>0</v>
      </c>
      <c r="C5942">
        <v>5941</v>
      </c>
      <c r="D5942">
        <v>42151</v>
      </c>
      <c r="E5942" s="4">
        <v>40527</v>
      </c>
      <c r="F5942">
        <v>35</v>
      </c>
      <c r="G5942" s="15">
        <f>I5942*F5942</f>
        <v>5250</v>
      </c>
      <c r="H5942" s="9">
        <v>0.05</v>
      </c>
      <c r="I5942" s="13">
        <f>VLOOKUP($U5942,Pricebook!$A:$D,4,0)</f>
        <v>150</v>
      </c>
      <c r="J5942" s="11">
        <f>G5942*(1-H5942)</f>
        <v>4987.5</v>
      </c>
      <c r="K5942" t="s">
        <v>756</v>
      </c>
      <c r="L5942" t="s">
        <v>190</v>
      </c>
      <c r="M5942" t="str">
        <f>VLOOKUP($L5942,Companies!$A:$G,7,)</f>
        <v>Computer Software: Prepackaged Software</v>
      </c>
      <c r="N5942" t="str">
        <f>VLOOKUP($L5942,Companies!$A:$G,6,)</f>
        <v>Technology</v>
      </c>
      <c r="O5942" s="6" t="s">
        <v>758</v>
      </c>
      <c r="P5942" s="6">
        <v>83301</v>
      </c>
      <c r="Q5942" t="s">
        <v>197</v>
      </c>
      <c r="R5942" t="s">
        <v>23</v>
      </c>
      <c r="S5942" s="4">
        <v>40530</v>
      </c>
      <c r="T5942" s="7">
        <f>S5942-E5942</f>
        <v>3</v>
      </c>
      <c r="U5942" t="s">
        <v>14210</v>
      </c>
      <c r="V5942" s="6" t="s">
        <v>14254</v>
      </c>
      <c r="W5942" t="s">
        <v>14255</v>
      </c>
      <c r="X5942" t="s">
        <v>14201</v>
      </c>
      <c r="Y5942" t="str">
        <f>VLOOKUP(R5942,Managers!$A:$B,2,)</f>
        <v>Bob Turner</v>
      </c>
      <c r="Z5942" s="11">
        <f>VLOOKUP(X5942,HourlyWages!$A:$B,2,0)</f>
        <v>53</v>
      </c>
      <c r="AA5942">
        <v>1</v>
      </c>
    </row>
    <row r="5943" spans="1:27" x14ac:dyDescent="0.3">
      <c r="A5943" t="b">
        <f>COUNTIF($C$1:C5943, C5943)&gt;1</f>
        <v>0</v>
      </c>
      <c r="B5943" t="b">
        <f>VLOOKUP(C5943,Sheet3!$A:$B,2,0) &gt; 1</f>
        <v>0</v>
      </c>
      <c r="C5943">
        <v>5942</v>
      </c>
      <c r="D5943">
        <v>42177</v>
      </c>
      <c r="E5943" s="4">
        <v>41059</v>
      </c>
      <c r="F5943">
        <v>49</v>
      </c>
      <c r="G5943" s="15">
        <f>I5943*F5943</f>
        <v>7350</v>
      </c>
      <c r="H5943" s="9">
        <v>0.03</v>
      </c>
      <c r="I5943" s="13">
        <f>VLOOKUP($U5943,Pricebook!$A:$D,4,0)</f>
        <v>150</v>
      </c>
      <c r="J5943" s="11">
        <f>G5943*(1-H5943)</f>
        <v>7129.5</v>
      </c>
      <c r="K5943" t="s">
        <v>1072</v>
      </c>
      <c r="L5943" t="s">
        <v>363</v>
      </c>
      <c r="M5943" t="str">
        <f>VLOOKUP($L5943,Companies!$A:$G,7,)</f>
        <v>Biotechnology: Laboratory Analytical Instruments</v>
      </c>
      <c r="N5943" t="str">
        <f>VLOOKUP($L5943,Companies!$A:$G,6,)</f>
        <v>Capital Goods</v>
      </c>
      <c r="O5943" s="6" t="s">
        <v>1850</v>
      </c>
      <c r="P5943" s="6">
        <v>49442</v>
      </c>
      <c r="Q5943" t="s">
        <v>172</v>
      </c>
      <c r="R5943" t="s">
        <v>16</v>
      </c>
      <c r="S5943" s="4">
        <v>41060</v>
      </c>
      <c r="T5943" s="7">
        <f>S5943-E5943</f>
        <v>1</v>
      </c>
      <c r="U5943" t="s">
        <v>14210</v>
      </c>
      <c r="V5943" s="6" t="s">
        <v>14257</v>
      </c>
      <c r="W5943" t="s">
        <v>14259</v>
      </c>
      <c r="X5943" t="s">
        <v>14198</v>
      </c>
      <c r="Y5943" t="str">
        <f>VLOOKUP(R5943,Managers!$A:$B,2,)</f>
        <v>Josh Martinez</v>
      </c>
      <c r="Z5943" s="11">
        <f>VLOOKUP(X5943,HourlyWages!$A:$B,2,0)</f>
        <v>51</v>
      </c>
      <c r="AA5943">
        <v>1</v>
      </c>
    </row>
    <row r="5944" spans="1:27" x14ac:dyDescent="0.3">
      <c r="A5944" t="b">
        <f>COUNTIF($C$1:C5944, C5944)&gt;1</f>
        <v>0</v>
      </c>
      <c r="B5944" t="b">
        <f>VLOOKUP(C5944,Sheet3!$A:$B,2,0) &gt; 1</f>
        <v>0</v>
      </c>
      <c r="C5944">
        <v>5943</v>
      </c>
      <c r="D5944">
        <v>42177</v>
      </c>
      <c r="E5944" s="4">
        <v>41059</v>
      </c>
      <c r="F5944">
        <v>38</v>
      </c>
      <c r="G5944" s="15">
        <f>I5944*F5944</f>
        <v>4750</v>
      </c>
      <c r="H5944" s="9">
        <v>0</v>
      </c>
      <c r="I5944" s="13">
        <f>VLOOKUP($U5944,Pricebook!$A:$D,4,0)</f>
        <v>125</v>
      </c>
      <c r="J5944" s="11">
        <f>G5944*(1-H5944)</f>
        <v>4750</v>
      </c>
      <c r="K5944" t="s">
        <v>1072</v>
      </c>
      <c r="L5944" t="s">
        <v>363</v>
      </c>
      <c r="M5944" t="str">
        <f>VLOOKUP($L5944,Companies!$A:$G,7,)</f>
        <v>Biotechnology: Laboratory Analytical Instruments</v>
      </c>
      <c r="N5944" t="str">
        <f>VLOOKUP($L5944,Companies!$A:$G,6,)</f>
        <v>Capital Goods</v>
      </c>
      <c r="O5944" s="6" t="s">
        <v>501</v>
      </c>
      <c r="P5944" s="6">
        <v>48375</v>
      </c>
      <c r="Q5944" t="s">
        <v>172</v>
      </c>
      <c r="R5944" t="s">
        <v>16</v>
      </c>
      <c r="S5944" s="4">
        <v>41062</v>
      </c>
      <c r="T5944" s="7">
        <f>S5944-E5944</f>
        <v>3</v>
      </c>
      <c r="U5944" t="s">
        <v>14208</v>
      </c>
      <c r="V5944" s="6" t="s">
        <v>14251</v>
      </c>
      <c r="W5944" t="s">
        <v>14266</v>
      </c>
      <c r="X5944" t="s">
        <v>14191</v>
      </c>
      <c r="Y5944" t="str">
        <f>VLOOKUP(R5944,Managers!$A:$B,2,)</f>
        <v>Josh Martinez</v>
      </c>
      <c r="Z5944" s="11">
        <f>VLOOKUP(X5944,HourlyWages!$A:$B,2,0)</f>
        <v>60</v>
      </c>
      <c r="AA5944">
        <v>1</v>
      </c>
    </row>
    <row r="5945" spans="1:27" x14ac:dyDescent="0.3">
      <c r="A5945" t="b">
        <f>COUNTIF($C$1:C5945, C5945)&gt;1</f>
        <v>0</v>
      </c>
      <c r="B5945" t="b">
        <f>VLOOKUP(C5945,Sheet3!$A:$B,2,0) &gt; 1</f>
        <v>0</v>
      </c>
      <c r="C5945">
        <v>5944</v>
      </c>
      <c r="D5945">
        <v>42209</v>
      </c>
      <c r="E5945" s="4">
        <v>40266</v>
      </c>
      <c r="F5945">
        <v>5</v>
      </c>
      <c r="G5945" s="15">
        <f>I5945*F5945</f>
        <v>850</v>
      </c>
      <c r="H5945" s="9">
        <v>0.08</v>
      </c>
      <c r="I5945" s="13">
        <f>VLOOKUP($U5945,Pricebook!$A:$D,4,0)</f>
        <v>170</v>
      </c>
      <c r="J5945" s="11">
        <f>G5945*(1-H5945)</f>
        <v>782</v>
      </c>
      <c r="K5945" t="s">
        <v>690</v>
      </c>
      <c r="L5945" t="s">
        <v>58</v>
      </c>
      <c r="M5945" t="str">
        <f>VLOOKUP($L5945,Companies!$A:$G,7,)</f>
        <v>Biotechnology: Biological Products (No Diagnostic Substances)</v>
      </c>
      <c r="N5945" t="str">
        <f>VLOOKUP($L5945,Companies!$A:$G,6,)</f>
        <v>Health Care</v>
      </c>
      <c r="O5945" s="6" t="s">
        <v>2053</v>
      </c>
      <c r="P5945" s="6">
        <v>60107</v>
      </c>
      <c r="Q5945" t="s">
        <v>15</v>
      </c>
      <c r="R5945" t="s">
        <v>16</v>
      </c>
      <c r="S5945" s="4">
        <v>40266</v>
      </c>
      <c r="T5945" s="7">
        <f>S5945-E5945</f>
        <v>0</v>
      </c>
      <c r="U5945" t="s">
        <v>14219</v>
      </c>
      <c r="V5945" s="6" t="s">
        <v>14251</v>
      </c>
      <c r="W5945" t="s">
        <v>14267</v>
      </c>
      <c r="X5945" t="s">
        <v>14194</v>
      </c>
      <c r="Y5945" t="str">
        <f>VLOOKUP(R5945,Managers!$A:$B,2,)</f>
        <v>Josh Martinez</v>
      </c>
      <c r="Z5945" s="11">
        <f>VLOOKUP(X5945,HourlyWages!$A:$B,2,0)</f>
        <v>71</v>
      </c>
      <c r="AA5945">
        <v>1</v>
      </c>
    </row>
    <row r="5946" spans="1:27" x14ac:dyDescent="0.3">
      <c r="A5946" t="b">
        <f>COUNTIF($C$1:C5946, C5946)&gt;1</f>
        <v>0</v>
      </c>
      <c r="B5946" t="b">
        <f>VLOOKUP(C5946,Sheet3!$A:$B,2,0) &gt; 1</f>
        <v>0</v>
      </c>
      <c r="C5946">
        <v>5945</v>
      </c>
      <c r="D5946">
        <v>42209</v>
      </c>
      <c r="E5946" s="4">
        <v>40266</v>
      </c>
      <c r="F5946">
        <v>31</v>
      </c>
      <c r="G5946" s="15">
        <f>I5946*F5946</f>
        <v>3875</v>
      </c>
      <c r="H5946" s="9">
        <v>0.04</v>
      </c>
      <c r="I5946" s="13">
        <f>VLOOKUP($U5946,Pricebook!$A:$D,4,0)</f>
        <v>125</v>
      </c>
      <c r="J5946" s="11">
        <f>G5946*(1-H5946)</f>
        <v>3720</v>
      </c>
      <c r="K5946" t="s">
        <v>690</v>
      </c>
      <c r="L5946" t="s">
        <v>58</v>
      </c>
      <c r="M5946" t="str">
        <f>VLOOKUP($L5946,Companies!$A:$G,7,)</f>
        <v>Biotechnology: Biological Products (No Diagnostic Substances)</v>
      </c>
      <c r="N5946" t="str">
        <f>VLOOKUP($L5946,Companies!$A:$G,6,)</f>
        <v>Health Care</v>
      </c>
      <c r="O5946" s="6" t="s">
        <v>166</v>
      </c>
      <c r="P5946" s="6">
        <v>60477</v>
      </c>
      <c r="Q5946" t="s">
        <v>15</v>
      </c>
      <c r="R5946" t="s">
        <v>16</v>
      </c>
      <c r="S5946" s="4">
        <v>40269</v>
      </c>
      <c r="T5946" s="7">
        <f>S5946-E5946</f>
        <v>3</v>
      </c>
      <c r="U5946" t="s">
        <v>14221</v>
      </c>
      <c r="V5946" s="6" t="s">
        <v>14251</v>
      </c>
      <c r="W5946" t="s">
        <v>14260</v>
      </c>
      <c r="X5946" t="s">
        <v>14201</v>
      </c>
      <c r="Y5946" t="str">
        <f>VLOOKUP(R5946,Managers!$A:$B,2,)</f>
        <v>Josh Martinez</v>
      </c>
      <c r="Z5946" s="11">
        <f>VLOOKUP(X5946,HourlyWages!$A:$B,2,0)</f>
        <v>53</v>
      </c>
      <c r="AA5946">
        <v>1</v>
      </c>
    </row>
    <row r="5947" spans="1:27" x14ac:dyDescent="0.3">
      <c r="A5947" t="b">
        <f>COUNTIF($C$1:C5947, C5947)&gt;1</f>
        <v>0</v>
      </c>
      <c r="B5947" t="b">
        <f>VLOOKUP(C5947,Sheet3!$A:$B,2,0) &gt; 1</f>
        <v>0</v>
      </c>
      <c r="C5947">
        <v>5946</v>
      </c>
      <c r="D5947">
        <v>42213</v>
      </c>
      <c r="E5947" s="4">
        <v>40623</v>
      </c>
      <c r="F5947">
        <v>46</v>
      </c>
      <c r="G5947" s="15">
        <f>I5947*F5947</f>
        <v>9200</v>
      </c>
      <c r="H5947" s="9">
        <v>0.08</v>
      </c>
      <c r="I5947" s="13">
        <f>VLOOKUP($U5947,Pricebook!$A:$D,4,0)</f>
        <v>200</v>
      </c>
      <c r="J5947" s="11">
        <f>G5947*(1-H5947)</f>
        <v>8464</v>
      </c>
      <c r="K5947" t="s">
        <v>869</v>
      </c>
      <c r="L5947" t="s">
        <v>707</v>
      </c>
      <c r="M5947" t="str">
        <f>VLOOKUP($L5947,Companies!$A:$G,7,)</f>
        <v>Medical/Nursing Services</v>
      </c>
      <c r="N5947" t="str">
        <f>VLOOKUP($L5947,Companies!$A:$G,6,)</f>
        <v>Health Care</v>
      </c>
      <c r="O5947" s="6" t="s">
        <v>145</v>
      </c>
      <c r="P5947" s="6" t="s">
        <v>146</v>
      </c>
      <c r="Q5947" t="s">
        <v>91</v>
      </c>
      <c r="R5947" t="s">
        <v>61</v>
      </c>
      <c r="S5947" s="4">
        <v>40625</v>
      </c>
      <c r="T5947" s="7">
        <f>S5947-E5947</f>
        <v>2</v>
      </c>
      <c r="U5947" t="s">
        <v>14214</v>
      </c>
      <c r="V5947" s="6" t="s">
        <v>14254</v>
      </c>
      <c r="W5947" t="s">
        <v>14255</v>
      </c>
      <c r="X5947" t="s">
        <v>14196</v>
      </c>
      <c r="Y5947" t="str">
        <f>VLOOKUP(R5947,Managers!$A:$B,2,)</f>
        <v>Allen Young</v>
      </c>
      <c r="Z5947" s="11">
        <f>VLOOKUP(X5947,HourlyWages!$A:$B,2,0)</f>
        <v>58</v>
      </c>
      <c r="AA5947">
        <v>1</v>
      </c>
    </row>
    <row r="5948" spans="1:27" x14ac:dyDescent="0.3">
      <c r="A5948" t="b">
        <f>COUNTIF($C$1:C5948, C5948)&gt;1</f>
        <v>0</v>
      </c>
      <c r="B5948" t="b">
        <f>VLOOKUP(C5948,Sheet3!$A:$B,2,0) &gt; 1</f>
        <v>0</v>
      </c>
      <c r="C5948">
        <v>5947</v>
      </c>
      <c r="D5948">
        <v>42214</v>
      </c>
      <c r="E5948" s="4">
        <v>40687</v>
      </c>
      <c r="F5948">
        <v>46</v>
      </c>
      <c r="G5948" s="15">
        <f>I5948*F5948</f>
        <v>5750</v>
      </c>
      <c r="H5948" s="9">
        <v>0.03</v>
      </c>
      <c r="I5948" s="13">
        <f>VLOOKUP($U5948,Pricebook!$A:$D,4,0)</f>
        <v>125</v>
      </c>
      <c r="J5948" s="11">
        <f>G5948*(1-H5948)</f>
        <v>5577.5</v>
      </c>
      <c r="K5948" t="s">
        <v>1084</v>
      </c>
      <c r="L5948" t="s">
        <v>274</v>
      </c>
      <c r="M5948" t="str">
        <f>VLOOKUP($L5948,Companies!$A:$G,7,)</f>
        <v>Other Specialty Stores</v>
      </c>
      <c r="N5948" t="str">
        <f>VLOOKUP($L5948,Companies!$A:$G,6,)</f>
        <v>Consumer Services</v>
      </c>
      <c r="O5948" s="6" t="s">
        <v>1049</v>
      </c>
      <c r="P5948" s="6">
        <v>37042</v>
      </c>
      <c r="Q5948" t="s">
        <v>81</v>
      </c>
      <c r="R5948" t="s">
        <v>34</v>
      </c>
      <c r="S5948" s="4">
        <v>40694</v>
      </c>
      <c r="T5948" s="7">
        <f>S5948-E5948</f>
        <v>7</v>
      </c>
      <c r="U5948" t="s">
        <v>14208</v>
      </c>
      <c r="V5948" s="6" t="s">
        <v>14251</v>
      </c>
      <c r="W5948" t="s">
        <v>14267</v>
      </c>
      <c r="X5948" t="s">
        <v>14195</v>
      </c>
      <c r="Y5948" t="str">
        <f>VLOOKUP(R5948,Managers!$A:$B,2,)</f>
        <v>Frank Mitchell</v>
      </c>
      <c r="Z5948" s="11">
        <f>VLOOKUP(X5948,HourlyWages!$A:$B,2,0)</f>
        <v>52</v>
      </c>
      <c r="AA5948">
        <v>1</v>
      </c>
    </row>
    <row r="5949" spans="1:27" x14ac:dyDescent="0.3">
      <c r="A5949" t="b">
        <f>COUNTIF($C$1:C5949, C5949)&gt;1</f>
        <v>0</v>
      </c>
      <c r="B5949" t="b">
        <f>VLOOKUP(C5949,Sheet3!$A:$B,2,0) &gt; 1</f>
        <v>0</v>
      </c>
      <c r="C5949">
        <v>5948</v>
      </c>
      <c r="D5949">
        <v>42214</v>
      </c>
      <c r="E5949" s="4">
        <v>40687</v>
      </c>
      <c r="F5949">
        <v>28</v>
      </c>
      <c r="G5949" s="15">
        <f>I5949*F5949</f>
        <v>3080</v>
      </c>
      <c r="H5949" s="9">
        <v>0.02</v>
      </c>
      <c r="I5949" s="13">
        <f>VLOOKUP($U5949,Pricebook!$A:$D,4,0)</f>
        <v>110</v>
      </c>
      <c r="J5949" s="11">
        <f>G5949*(1-H5949)</f>
        <v>3018.4</v>
      </c>
      <c r="K5949" t="s">
        <v>1084</v>
      </c>
      <c r="L5949" t="s">
        <v>274</v>
      </c>
      <c r="M5949" t="str">
        <f>VLOOKUP($L5949,Companies!$A:$G,7,)</f>
        <v>Other Specialty Stores</v>
      </c>
      <c r="N5949" t="str">
        <f>VLOOKUP($L5949,Companies!$A:$G,6,)</f>
        <v>Consumer Services</v>
      </c>
      <c r="O5949" s="6" t="s">
        <v>1049</v>
      </c>
      <c r="P5949" s="6">
        <v>37042</v>
      </c>
      <c r="Q5949" t="s">
        <v>81</v>
      </c>
      <c r="R5949" t="s">
        <v>34</v>
      </c>
      <c r="S5949" s="4">
        <v>40694</v>
      </c>
      <c r="T5949" s="7">
        <f>S5949-E5949</f>
        <v>7</v>
      </c>
      <c r="U5949" t="s">
        <v>14215</v>
      </c>
      <c r="V5949" s="6" t="s">
        <v>14251</v>
      </c>
      <c r="W5949" t="s">
        <v>14261</v>
      </c>
      <c r="X5949" t="s">
        <v>14202</v>
      </c>
      <c r="Y5949" t="str">
        <f>VLOOKUP(R5949,Managers!$A:$B,2,)</f>
        <v>Frank Mitchell</v>
      </c>
      <c r="Z5949" s="11">
        <f>VLOOKUP(X5949,HourlyWages!$A:$B,2,0)</f>
        <v>71</v>
      </c>
      <c r="AA5949">
        <v>1</v>
      </c>
    </row>
    <row r="5950" spans="1:27" x14ac:dyDescent="0.3">
      <c r="A5950" t="b">
        <f>COUNTIF($C$1:C5950, C5950)&gt;1</f>
        <v>0</v>
      </c>
      <c r="B5950" t="b">
        <f>VLOOKUP(C5950,Sheet3!$A:$B,2,0) &gt; 1</f>
        <v>0</v>
      </c>
      <c r="C5950">
        <v>5949</v>
      </c>
      <c r="D5950">
        <v>42242</v>
      </c>
      <c r="E5950" s="4">
        <v>39904</v>
      </c>
      <c r="F5950">
        <v>23</v>
      </c>
      <c r="G5950" s="15">
        <f>I5950*F5950</f>
        <v>3680</v>
      </c>
      <c r="H5950" s="9">
        <v>0.09</v>
      </c>
      <c r="I5950" s="13">
        <f>VLOOKUP($U5950,Pricebook!$A:$D,4,0)</f>
        <v>160</v>
      </c>
      <c r="J5950" s="11">
        <f>G5950*(1-H5950)</f>
        <v>3348.8</v>
      </c>
      <c r="K5950" t="s">
        <v>296</v>
      </c>
      <c r="L5950" t="s">
        <v>297</v>
      </c>
      <c r="M5950" t="str">
        <f>VLOOKUP($L5950,Companies!$A:$G,7,)</f>
        <v>Hotels/Resorts</v>
      </c>
      <c r="N5950" t="str">
        <f>VLOOKUP($L5950,Companies!$A:$G,6,)</f>
        <v>Consumer Services</v>
      </c>
      <c r="O5950" s="6" t="s">
        <v>622</v>
      </c>
      <c r="P5950" s="6">
        <v>53590</v>
      </c>
      <c r="Q5950" t="s">
        <v>95</v>
      </c>
      <c r="R5950" t="s">
        <v>16</v>
      </c>
      <c r="S5950" s="4">
        <v>39905</v>
      </c>
      <c r="T5950" s="7">
        <f>S5950-E5950</f>
        <v>1</v>
      </c>
      <c r="U5950" t="s">
        <v>14218</v>
      </c>
      <c r="V5950" s="6" t="s">
        <v>14257</v>
      </c>
      <c r="W5950" t="s">
        <v>14258</v>
      </c>
      <c r="X5950" t="s">
        <v>14188</v>
      </c>
      <c r="Y5950" t="str">
        <f>VLOOKUP(R5950,Managers!$A:$B,2,)</f>
        <v>Josh Martinez</v>
      </c>
      <c r="Z5950" s="11">
        <f>VLOOKUP(X5950,HourlyWages!$A:$B,2,0)</f>
        <v>52</v>
      </c>
      <c r="AA5950">
        <v>1</v>
      </c>
    </row>
    <row r="5951" spans="1:27" x14ac:dyDescent="0.3">
      <c r="A5951" t="b">
        <f>COUNTIF($C$1:C5951, C5951)&gt;1</f>
        <v>0</v>
      </c>
      <c r="B5951" t="b">
        <f>VLOOKUP(C5951,Sheet3!$A:$B,2,0) &gt; 1</f>
        <v>0</v>
      </c>
      <c r="C5951">
        <v>5950</v>
      </c>
      <c r="D5951">
        <v>42242</v>
      </c>
      <c r="E5951" s="4">
        <v>39904</v>
      </c>
      <c r="F5951">
        <v>15</v>
      </c>
      <c r="G5951" s="15">
        <f>I5951*F5951</f>
        <v>2250</v>
      </c>
      <c r="H5951" s="9">
        <v>0.1</v>
      </c>
      <c r="I5951" s="13">
        <f>VLOOKUP($U5951,Pricebook!$A:$D,4,0)</f>
        <v>150</v>
      </c>
      <c r="J5951" s="11">
        <f>G5951*(1-H5951)</f>
        <v>2025</v>
      </c>
      <c r="K5951" t="s">
        <v>296</v>
      </c>
      <c r="L5951" t="s">
        <v>297</v>
      </c>
      <c r="M5951" t="str">
        <f>VLOOKUP($L5951,Companies!$A:$G,7,)</f>
        <v>Hotels/Resorts</v>
      </c>
      <c r="N5951" t="str">
        <f>VLOOKUP($L5951,Companies!$A:$G,6,)</f>
        <v>Consumer Services</v>
      </c>
      <c r="O5951" s="6" t="s">
        <v>622</v>
      </c>
      <c r="P5951" s="6">
        <v>53590</v>
      </c>
      <c r="Q5951" t="s">
        <v>95</v>
      </c>
      <c r="R5951" t="s">
        <v>16</v>
      </c>
      <c r="S5951" s="4">
        <v>39905</v>
      </c>
      <c r="T5951" s="7">
        <f>S5951-E5951</f>
        <v>1</v>
      </c>
      <c r="U5951" t="s">
        <v>14211</v>
      </c>
      <c r="V5951" s="6" t="s">
        <v>14257</v>
      </c>
      <c r="W5951" t="s">
        <v>14258</v>
      </c>
      <c r="X5951" t="s">
        <v>14192</v>
      </c>
      <c r="Y5951" t="str">
        <f>VLOOKUP(R5951,Managers!$A:$B,2,)</f>
        <v>Josh Martinez</v>
      </c>
      <c r="Z5951" s="11">
        <f>VLOOKUP(X5951,HourlyWages!$A:$B,2,0)</f>
        <v>75</v>
      </c>
      <c r="AA5951">
        <v>1</v>
      </c>
    </row>
    <row r="5952" spans="1:27" x14ac:dyDescent="0.3">
      <c r="A5952" t="b">
        <f>COUNTIF($C$1:C5952, C5952)&gt;1</f>
        <v>0</v>
      </c>
      <c r="B5952" t="b">
        <f>VLOOKUP(C5952,Sheet3!$A:$B,2,0) &gt; 1</f>
        <v>0</v>
      </c>
      <c r="C5952">
        <v>5951</v>
      </c>
      <c r="D5952">
        <v>42242</v>
      </c>
      <c r="E5952" s="4">
        <v>39904</v>
      </c>
      <c r="F5952">
        <v>23</v>
      </c>
      <c r="G5952" s="15">
        <f>I5952*F5952</f>
        <v>3450</v>
      </c>
      <c r="H5952" s="9">
        <v>7.0000000000000007E-2</v>
      </c>
      <c r="I5952" s="13">
        <f>VLOOKUP($U5952,Pricebook!$A:$D,4,0)</f>
        <v>150</v>
      </c>
      <c r="J5952" s="11">
        <f>G5952*(1-H5952)</f>
        <v>3208.5</v>
      </c>
      <c r="K5952" t="s">
        <v>296</v>
      </c>
      <c r="L5952" t="s">
        <v>297</v>
      </c>
      <c r="M5952" t="str">
        <f>VLOOKUP($L5952,Companies!$A:$G,7,)</f>
        <v>Hotels/Resorts</v>
      </c>
      <c r="N5952" t="str">
        <f>VLOOKUP($L5952,Companies!$A:$G,6,)</f>
        <v>Consumer Services</v>
      </c>
      <c r="O5952" s="6" t="s">
        <v>622</v>
      </c>
      <c r="P5952" s="6">
        <v>53590</v>
      </c>
      <c r="Q5952" t="s">
        <v>95</v>
      </c>
      <c r="R5952" t="s">
        <v>16</v>
      </c>
      <c r="S5952" s="4">
        <v>39905</v>
      </c>
      <c r="T5952" s="7">
        <f>S5952-E5952</f>
        <v>1</v>
      </c>
      <c r="U5952" t="s">
        <v>14216</v>
      </c>
      <c r="V5952" s="6" t="s">
        <v>14254</v>
      </c>
      <c r="W5952" t="s">
        <v>14255</v>
      </c>
      <c r="X5952" t="s">
        <v>14184</v>
      </c>
      <c r="Y5952" t="str">
        <f>VLOOKUP(R5952,Managers!$A:$B,2,)</f>
        <v>Josh Martinez</v>
      </c>
      <c r="Z5952" s="11">
        <f>VLOOKUP(X5952,HourlyWages!$A:$B,2,0)</f>
        <v>50</v>
      </c>
      <c r="AA5952">
        <v>1</v>
      </c>
    </row>
    <row r="5953" spans="1:27" x14ac:dyDescent="0.3">
      <c r="A5953" t="b">
        <f>COUNTIF($C$1:C5953, C5953)&gt;1</f>
        <v>0</v>
      </c>
      <c r="B5953" t="b">
        <f>VLOOKUP(C5953,Sheet3!$A:$B,2,0) &gt; 1</f>
        <v>0</v>
      </c>
      <c r="C5953">
        <v>5952</v>
      </c>
      <c r="D5953">
        <v>42243</v>
      </c>
      <c r="E5953" s="4">
        <v>40979</v>
      </c>
      <c r="F5953">
        <v>42</v>
      </c>
      <c r="G5953" s="15">
        <f>I5953*F5953</f>
        <v>6720</v>
      </c>
      <c r="H5953" s="9">
        <v>0.02</v>
      </c>
      <c r="I5953" s="13">
        <f>VLOOKUP($U5953,Pricebook!$A:$D,4,0)</f>
        <v>160</v>
      </c>
      <c r="J5953" s="11">
        <f>G5953*(1-H5953)</f>
        <v>6585.5999999999995</v>
      </c>
      <c r="K5953" t="s">
        <v>1146</v>
      </c>
      <c r="L5953" t="s">
        <v>203</v>
      </c>
      <c r="M5953" t="str">
        <f>VLOOKUP($L5953,Companies!$A:$G,7,)</f>
        <v>Catalog/Specialty Distribution</v>
      </c>
      <c r="N5953" t="str">
        <f>VLOOKUP($L5953,Companies!$A:$G,6,)</f>
        <v>Consumer Services</v>
      </c>
      <c r="O5953" s="6" t="s">
        <v>2085</v>
      </c>
      <c r="P5953" s="6">
        <v>33952</v>
      </c>
      <c r="Q5953" t="s">
        <v>101</v>
      </c>
      <c r="R5953" t="s">
        <v>34</v>
      </c>
      <c r="S5953" s="4">
        <v>40981</v>
      </c>
      <c r="T5953" s="7">
        <f>S5953-E5953</f>
        <v>2</v>
      </c>
      <c r="U5953" t="s">
        <v>14218</v>
      </c>
      <c r="V5953" s="6" t="s">
        <v>14257</v>
      </c>
      <c r="W5953" t="s">
        <v>14258</v>
      </c>
      <c r="X5953" t="s">
        <v>14185</v>
      </c>
      <c r="Y5953" t="str">
        <f>VLOOKUP(R5953,Managers!$A:$B,2,)</f>
        <v>Frank Mitchell</v>
      </c>
      <c r="Z5953" s="11">
        <f>VLOOKUP(X5953,HourlyWages!$A:$B,2,0)</f>
        <v>70</v>
      </c>
      <c r="AA5953">
        <v>1</v>
      </c>
    </row>
    <row r="5954" spans="1:27" x14ac:dyDescent="0.3">
      <c r="A5954" t="b">
        <f>COUNTIF($C$1:C5954, C5954)&gt;1</f>
        <v>0</v>
      </c>
      <c r="B5954" t="b">
        <f>VLOOKUP(C5954,Sheet3!$A:$B,2,0) &gt; 1</f>
        <v>0</v>
      </c>
      <c r="C5954">
        <v>5953</v>
      </c>
      <c r="D5954">
        <v>42243</v>
      </c>
      <c r="E5954" s="4">
        <v>40979</v>
      </c>
      <c r="F5954">
        <v>19</v>
      </c>
      <c r="G5954" s="15">
        <f>I5954*F5954</f>
        <v>2090</v>
      </c>
      <c r="H5954" s="9">
        <v>0.05</v>
      </c>
      <c r="I5954" s="13">
        <f>VLOOKUP($U5954,Pricebook!$A:$D,4,0)</f>
        <v>110</v>
      </c>
      <c r="J5954" s="11">
        <f>G5954*(1-H5954)</f>
        <v>1985.5</v>
      </c>
      <c r="K5954" t="s">
        <v>1146</v>
      </c>
      <c r="L5954" t="s">
        <v>203</v>
      </c>
      <c r="M5954" t="str">
        <f>VLOOKUP($L5954,Companies!$A:$G,7,)</f>
        <v>Catalog/Specialty Distribution</v>
      </c>
      <c r="N5954" t="str">
        <f>VLOOKUP($L5954,Companies!$A:$G,6,)</f>
        <v>Consumer Services</v>
      </c>
      <c r="O5954" s="6" t="s">
        <v>2085</v>
      </c>
      <c r="P5954" s="6">
        <v>33952</v>
      </c>
      <c r="Q5954" t="s">
        <v>101</v>
      </c>
      <c r="R5954" t="s">
        <v>34</v>
      </c>
      <c r="S5954" s="4">
        <v>40981</v>
      </c>
      <c r="T5954" s="7">
        <f>S5954-E5954</f>
        <v>2</v>
      </c>
      <c r="U5954" t="s">
        <v>14215</v>
      </c>
      <c r="V5954" s="6" t="s">
        <v>14251</v>
      </c>
      <c r="W5954" t="s">
        <v>14263</v>
      </c>
      <c r="X5954" t="s">
        <v>14202</v>
      </c>
      <c r="Y5954" t="str">
        <f>VLOOKUP(R5954,Managers!$A:$B,2,)</f>
        <v>Frank Mitchell</v>
      </c>
      <c r="Z5954" s="11">
        <f>VLOOKUP(X5954,HourlyWages!$A:$B,2,0)</f>
        <v>71</v>
      </c>
      <c r="AA5954">
        <v>1</v>
      </c>
    </row>
    <row r="5955" spans="1:27" x14ac:dyDescent="0.3">
      <c r="A5955" t="b">
        <f>COUNTIF($C$1:C5955, C5955)&gt;1</f>
        <v>0</v>
      </c>
      <c r="B5955" t="b">
        <f>VLOOKUP(C5955,Sheet3!$A:$B,2,0) &gt; 1</f>
        <v>0</v>
      </c>
      <c r="C5955">
        <v>5954</v>
      </c>
      <c r="D5955">
        <v>42246</v>
      </c>
      <c r="E5955" s="4">
        <v>41025</v>
      </c>
      <c r="F5955">
        <v>40</v>
      </c>
      <c r="G5955" s="15">
        <f>I5955*F5955</f>
        <v>6000</v>
      </c>
      <c r="H5955" s="9">
        <v>7.0000000000000007E-2</v>
      </c>
      <c r="I5955" s="13">
        <f>VLOOKUP($U5955,Pricebook!$A:$D,4,0)</f>
        <v>150</v>
      </c>
      <c r="J5955" s="11">
        <f>G5955*(1-H5955)</f>
        <v>5580</v>
      </c>
      <c r="K5955" t="s">
        <v>513</v>
      </c>
      <c r="L5955" t="s">
        <v>93</v>
      </c>
      <c r="M5955" t="str">
        <f>VLOOKUP($L5955,Companies!$A:$G,7,)</f>
        <v>Television Services</v>
      </c>
      <c r="N5955" t="str">
        <f>VLOOKUP($L5955,Companies!$A:$G,6,)</f>
        <v>Consumer Services</v>
      </c>
      <c r="O5955" s="6" t="s">
        <v>1799</v>
      </c>
      <c r="P5955" s="6">
        <v>75023</v>
      </c>
      <c r="Q5955" t="s">
        <v>48</v>
      </c>
      <c r="R5955" t="s">
        <v>16</v>
      </c>
      <c r="S5955" s="4">
        <v>41026</v>
      </c>
      <c r="T5955" s="7">
        <f>S5955-E5955</f>
        <v>1</v>
      </c>
      <c r="U5955" t="s">
        <v>14211</v>
      </c>
      <c r="V5955" s="6" t="s">
        <v>14254</v>
      </c>
      <c r="W5955" t="s">
        <v>14256</v>
      </c>
      <c r="X5955" t="s">
        <v>14185</v>
      </c>
      <c r="Y5955" t="str">
        <f>VLOOKUP(R5955,Managers!$A:$B,2,)</f>
        <v>Josh Martinez</v>
      </c>
      <c r="Z5955" s="11">
        <f>VLOOKUP(X5955,HourlyWages!$A:$B,2,0)</f>
        <v>70</v>
      </c>
      <c r="AA5955">
        <v>1</v>
      </c>
    </row>
    <row r="5956" spans="1:27" x14ac:dyDescent="0.3">
      <c r="A5956" t="b">
        <f>COUNTIF($C$1:C5956, C5956)&gt;1</f>
        <v>0</v>
      </c>
      <c r="B5956" t="b">
        <f>VLOOKUP(C5956,Sheet3!$A:$B,2,0) &gt; 1</f>
        <v>0</v>
      </c>
      <c r="C5956">
        <v>5955</v>
      </c>
      <c r="D5956">
        <v>42246</v>
      </c>
      <c r="E5956" s="4">
        <v>41025</v>
      </c>
      <c r="F5956">
        <v>5</v>
      </c>
      <c r="G5956" s="15">
        <f>I5956*F5956</f>
        <v>600</v>
      </c>
      <c r="H5956" s="9">
        <v>0.05</v>
      </c>
      <c r="I5956" s="13">
        <f>VLOOKUP($U5956,Pricebook!$A:$D,4,0)</f>
        <v>120</v>
      </c>
      <c r="J5956" s="11">
        <f>G5956*(1-H5956)</f>
        <v>570</v>
      </c>
      <c r="K5956" t="s">
        <v>513</v>
      </c>
      <c r="L5956" t="s">
        <v>93</v>
      </c>
      <c r="M5956" t="str">
        <f>VLOOKUP($L5956,Companies!$A:$G,7,)</f>
        <v>Television Services</v>
      </c>
      <c r="N5956" t="str">
        <f>VLOOKUP($L5956,Companies!$A:$G,6,)</f>
        <v>Consumer Services</v>
      </c>
      <c r="O5956" s="6" t="s">
        <v>1799</v>
      </c>
      <c r="P5956" s="6">
        <v>75023</v>
      </c>
      <c r="Q5956" t="s">
        <v>48</v>
      </c>
      <c r="R5956" t="s">
        <v>16</v>
      </c>
      <c r="S5956" s="4">
        <v>41027</v>
      </c>
      <c r="T5956" s="7">
        <f>S5956-E5956</f>
        <v>2</v>
      </c>
      <c r="U5956" t="s">
        <v>14212</v>
      </c>
      <c r="V5956" s="6" t="s">
        <v>14251</v>
      </c>
      <c r="W5956" t="s">
        <v>14263</v>
      </c>
      <c r="X5956" t="s">
        <v>14197</v>
      </c>
      <c r="Y5956" t="str">
        <f>VLOOKUP(R5956,Managers!$A:$B,2,)</f>
        <v>Josh Martinez</v>
      </c>
      <c r="Z5956" s="11">
        <f>VLOOKUP(X5956,HourlyWages!$A:$B,2,0)</f>
        <v>71</v>
      </c>
      <c r="AA5956">
        <v>1</v>
      </c>
    </row>
    <row r="5957" spans="1:27" x14ac:dyDescent="0.3">
      <c r="A5957" t="b">
        <f>COUNTIF($C$1:C5957, C5957)&gt;1</f>
        <v>0</v>
      </c>
      <c r="B5957" t="b">
        <f>VLOOKUP(C5957,Sheet3!$A:$B,2,0) &gt; 1</f>
        <v>0</v>
      </c>
      <c r="C5957">
        <v>5956</v>
      </c>
      <c r="D5957">
        <v>42274</v>
      </c>
      <c r="E5957" s="4">
        <v>40789</v>
      </c>
      <c r="F5957">
        <v>23</v>
      </c>
      <c r="G5957" s="15">
        <f>I5957*F5957</f>
        <v>3450</v>
      </c>
      <c r="H5957" s="9">
        <v>0.01</v>
      </c>
      <c r="I5957" s="13">
        <f>VLOOKUP($U5957,Pricebook!$A:$D,4,0)</f>
        <v>150</v>
      </c>
      <c r="J5957" s="11">
        <f>G5957*(1-H5957)</f>
        <v>3415.5</v>
      </c>
      <c r="K5957" t="s">
        <v>456</v>
      </c>
      <c r="L5957" t="s">
        <v>99</v>
      </c>
      <c r="M5957" t="str">
        <f>VLOOKUP($L5957,Companies!$A:$G,7,)</f>
        <v>Television Services</v>
      </c>
      <c r="N5957" t="str">
        <f>VLOOKUP($L5957,Companies!$A:$G,6,)</f>
        <v>Consumer Services</v>
      </c>
      <c r="O5957" s="6" t="s">
        <v>2342</v>
      </c>
      <c r="P5957" s="6">
        <v>19143</v>
      </c>
      <c r="Q5957" t="s">
        <v>232</v>
      </c>
      <c r="R5957" t="s">
        <v>61</v>
      </c>
      <c r="S5957" s="4">
        <v>40791</v>
      </c>
      <c r="T5957" s="7">
        <f>S5957-E5957</f>
        <v>2</v>
      </c>
      <c r="U5957" t="s">
        <v>14211</v>
      </c>
      <c r="V5957" s="6" t="s">
        <v>14254</v>
      </c>
      <c r="W5957" t="s">
        <v>14265</v>
      </c>
      <c r="X5957" t="s">
        <v>14199</v>
      </c>
      <c r="Y5957" t="str">
        <f>VLOOKUP(R5957,Managers!$A:$B,2,)</f>
        <v>Allen Young</v>
      </c>
      <c r="Z5957" s="11">
        <f>VLOOKUP(X5957,HourlyWages!$A:$B,2,0)</f>
        <v>68</v>
      </c>
      <c r="AA5957">
        <v>1</v>
      </c>
    </row>
    <row r="5958" spans="1:27" x14ac:dyDescent="0.3">
      <c r="A5958" t="b">
        <f>COUNTIF($C$1:C5958, C5958)&gt;1</f>
        <v>0</v>
      </c>
      <c r="B5958" t="b">
        <f>VLOOKUP(C5958,Sheet3!$A:$B,2,0) &gt; 1</f>
        <v>0</v>
      </c>
      <c r="C5958">
        <v>5957</v>
      </c>
      <c r="D5958">
        <v>42274</v>
      </c>
      <c r="E5958" s="4">
        <v>40789</v>
      </c>
      <c r="F5958">
        <v>45</v>
      </c>
      <c r="G5958" s="15">
        <f>I5958*F5958</f>
        <v>5625</v>
      </c>
      <c r="H5958" s="9">
        <v>0.1</v>
      </c>
      <c r="I5958" s="13">
        <f>VLOOKUP($U5958,Pricebook!$A:$D,4,0)</f>
        <v>125</v>
      </c>
      <c r="J5958" s="11">
        <f>G5958*(1-H5958)</f>
        <v>5062.5</v>
      </c>
      <c r="K5958" t="s">
        <v>456</v>
      </c>
      <c r="L5958" t="s">
        <v>99</v>
      </c>
      <c r="M5958" t="str">
        <f>VLOOKUP($L5958,Companies!$A:$G,7,)</f>
        <v>Television Services</v>
      </c>
      <c r="N5958" t="str">
        <f>VLOOKUP($L5958,Companies!$A:$G,6,)</f>
        <v>Consumer Services</v>
      </c>
      <c r="O5958" s="6" t="s">
        <v>2342</v>
      </c>
      <c r="P5958" s="6">
        <v>19143</v>
      </c>
      <c r="Q5958" t="s">
        <v>232</v>
      </c>
      <c r="R5958" t="s">
        <v>61</v>
      </c>
      <c r="S5958" s="4">
        <v>40791</v>
      </c>
      <c r="T5958" s="7">
        <f>S5958-E5958</f>
        <v>2</v>
      </c>
      <c r="U5958" t="s">
        <v>14208</v>
      </c>
      <c r="V5958" s="6" t="s">
        <v>14251</v>
      </c>
      <c r="W5958" t="s">
        <v>14263</v>
      </c>
      <c r="X5958" t="s">
        <v>14202</v>
      </c>
      <c r="Y5958" t="str">
        <f>VLOOKUP(R5958,Managers!$A:$B,2,)</f>
        <v>Allen Young</v>
      </c>
      <c r="Z5958" s="11">
        <f>VLOOKUP(X5958,HourlyWages!$A:$B,2,0)</f>
        <v>71</v>
      </c>
      <c r="AA5958">
        <v>1</v>
      </c>
    </row>
    <row r="5959" spans="1:27" x14ac:dyDescent="0.3">
      <c r="A5959" t="b">
        <f>COUNTIF($C$1:C5959, C5959)&gt;1</f>
        <v>0</v>
      </c>
      <c r="B5959" t="b">
        <f>VLOOKUP(C5959,Sheet3!$A:$B,2,0) &gt; 1</f>
        <v>0</v>
      </c>
      <c r="C5959">
        <v>5958</v>
      </c>
      <c r="D5959">
        <v>42279</v>
      </c>
      <c r="E5959" s="4">
        <v>39994</v>
      </c>
      <c r="F5959">
        <v>44</v>
      </c>
      <c r="G5959" s="15">
        <f>I5959*F5959</f>
        <v>6600</v>
      </c>
      <c r="H5959" s="9">
        <v>0.02</v>
      </c>
      <c r="I5959" s="13">
        <f>VLOOKUP($U5959,Pricebook!$A:$D,4,0)</f>
        <v>150</v>
      </c>
      <c r="J5959" s="11">
        <f>G5959*(1-H5959)</f>
        <v>6468</v>
      </c>
      <c r="K5959" t="s">
        <v>507</v>
      </c>
      <c r="L5959" t="s">
        <v>508</v>
      </c>
      <c r="M5959" t="str">
        <f>VLOOKUP($L5959,Companies!$A:$G,7,)</f>
        <v>Semiconductors</v>
      </c>
      <c r="N5959" t="str">
        <f>VLOOKUP($L5959,Companies!$A:$G,6,)</f>
        <v>Technology</v>
      </c>
      <c r="O5959" s="6" t="s">
        <v>2458</v>
      </c>
      <c r="P5959" s="6">
        <v>44145</v>
      </c>
      <c r="Q5959" t="s">
        <v>210</v>
      </c>
      <c r="R5959" t="s">
        <v>61</v>
      </c>
      <c r="S5959" s="4">
        <v>39995</v>
      </c>
      <c r="T5959" s="7">
        <f>S5959-E5959</f>
        <v>1</v>
      </c>
      <c r="U5959" t="s">
        <v>14211</v>
      </c>
      <c r="V5959" s="6" t="s">
        <v>14257</v>
      </c>
      <c r="W5959" t="s">
        <v>14259</v>
      </c>
      <c r="X5959" t="s">
        <v>14191</v>
      </c>
      <c r="Y5959" t="str">
        <f>VLOOKUP(R5959,Managers!$A:$B,2,)</f>
        <v>Allen Young</v>
      </c>
      <c r="Z5959" s="11">
        <f>VLOOKUP(X5959,HourlyWages!$A:$B,2,0)</f>
        <v>60</v>
      </c>
      <c r="AA5959">
        <v>1</v>
      </c>
    </row>
    <row r="5960" spans="1:27" x14ac:dyDescent="0.3">
      <c r="A5960" t="b">
        <f>COUNTIF($C$1:C5960, C5960)&gt;1</f>
        <v>0</v>
      </c>
      <c r="B5960" t="b">
        <f>VLOOKUP(C5960,Sheet3!$A:$B,2,0) &gt; 1</f>
        <v>0</v>
      </c>
      <c r="C5960">
        <v>5959</v>
      </c>
      <c r="D5960">
        <v>42306</v>
      </c>
      <c r="E5960" s="4">
        <v>41166</v>
      </c>
      <c r="F5960">
        <v>4</v>
      </c>
      <c r="G5960" s="15">
        <f>I5960*F5960</f>
        <v>640</v>
      </c>
      <c r="H5960" s="9">
        <v>0.1</v>
      </c>
      <c r="I5960" s="13">
        <f>VLOOKUP($U5960,Pricebook!$A:$D,4,0)</f>
        <v>160</v>
      </c>
      <c r="J5960" s="11">
        <f>G5960*(1-H5960)</f>
        <v>576</v>
      </c>
      <c r="K5960" t="s">
        <v>384</v>
      </c>
      <c r="L5960" t="s">
        <v>385</v>
      </c>
      <c r="M5960" t="str">
        <f>VLOOKUP($L5960,Companies!$A:$G,7,)</f>
        <v>Restaurants</v>
      </c>
      <c r="N5960" t="str">
        <f>VLOOKUP($L5960,Companies!$A:$G,6,)</f>
        <v>Consumer Services</v>
      </c>
      <c r="O5960" s="6" t="s">
        <v>1332</v>
      </c>
      <c r="P5960" s="6">
        <v>91711</v>
      </c>
      <c r="Q5960" t="s">
        <v>114</v>
      </c>
      <c r="R5960" t="s">
        <v>23</v>
      </c>
      <c r="S5960" s="4">
        <v>41168</v>
      </c>
      <c r="T5960" s="7">
        <f>S5960-E5960</f>
        <v>2</v>
      </c>
      <c r="U5960" t="s">
        <v>14218</v>
      </c>
      <c r="V5960" s="6" t="s">
        <v>14251</v>
      </c>
      <c r="W5960" t="s">
        <v>14266</v>
      </c>
      <c r="X5960" t="s">
        <v>14199</v>
      </c>
      <c r="Y5960" t="str">
        <f>VLOOKUP(R5960,Managers!$A:$B,2,)</f>
        <v>Bob Turner</v>
      </c>
      <c r="Z5960" s="11">
        <f>VLOOKUP(X5960,HourlyWages!$A:$B,2,0)</f>
        <v>68</v>
      </c>
      <c r="AA5960">
        <v>1</v>
      </c>
    </row>
    <row r="5961" spans="1:27" x14ac:dyDescent="0.3">
      <c r="A5961" t="b">
        <f>COUNTIF($C$1:C5961, C5961)&gt;1</f>
        <v>0</v>
      </c>
      <c r="B5961" t="b">
        <f>VLOOKUP(C5961,Sheet3!$A:$B,2,0) &gt; 1</f>
        <v>0</v>
      </c>
      <c r="C5961">
        <v>5960</v>
      </c>
      <c r="D5961">
        <v>42306</v>
      </c>
      <c r="E5961" s="4">
        <v>41166</v>
      </c>
      <c r="F5961">
        <v>19</v>
      </c>
      <c r="G5961" s="15">
        <f>I5961*F5961</f>
        <v>3230</v>
      </c>
      <c r="H5961" s="9">
        <v>0.06</v>
      </c>
      <c r="I5961" s="13">
        <f>VLOOKUP($U5961,Pricebook!$A:$D,4,0)</f>
        <v>170</v>
      </c>
      <c r="J5961" s="11">
        <f>G5961*(1-H5961)</f>
        <v>3036.2</v>
      </c>
      <c r="K5961" t="s">
        <v>384</v>
      </c>
      <c r="L5961" t="s">
        <v>385</v>
      </c>
      <c r="M5961" t="str">
        <f>VLOOKUP($L5961,Companies!$A:$G,7,)</f>
        <v>Restaurants</v>
      </c>
      <c r="N5961" t="str">
        <f>VLOOKUP($L5961,Companies!$A:$G,6,)</f>
        <v>Consumer Services</v>
      </c>
      <c r="O5961" s="6" t="s">
        <v>805</v>
      </c>
      <c r="P5961" s="6" t="s">
        <v>2722</v>
      </c>
      <c r="Q5961" t="s">
        <v>317</v>
      </c>
      <c r="R5961" t="s">
        <v>61</v>
      </c>
      <c r="S5961" s="4">
        <v>41168</v>
      </c>
      <c r="T5961" s="7">
        <f>S5961-E5961</f>
        <v>2</v>
      </c>
      <c r="U5961" t="s">
        <v>14219</v>
      </c>
      <c r="V5961" s="6" t="s">
        <v>14251</v>
      </c>
      <c r="W5961" t="s">
        <v>14266</v>
      </c>
      <c r="X5961" t="s">
        <v>14200</v>
      </c>
      <c r="Y5961" t="str">
        <f>VLOOKUP(R5961,Managers!$A:$B,2,)</f>
        <v>Allen Young</v>
      </c>
      <c r="Z5961" s="11">
        <f>VLOOKUP(X5961,HourlyWages!$A:$B,2,0)</f>
        <v>59</v>
      </c>
      <c r="AA5961">
        <v>1</v>
      </c>
    </row>
    <row r="5962" spans="1:27" x14ac:dyDescent="0.3">
      <c r="A5962" t="b">
        <f>COUNTIF($C$1:C5962, C5962)&gt;1</f>
        <v>0</v>
      </c>
      <c r="B5962" t="b">
        <f>VLOOKUP(C5962,Sheet3!$A:$B,2,0) &gt; 1</f>
        <v>0</v>
      </c>
      <c r="C5962">
        <v>5961</v>
      </c>
      <c r="D5962">
        <v>42306</v>
      </c>
      <c r="E5962" s="4">
        <v>41166</v>
      </c>
      <c r="F5962">
        <v>18</v>
      </c>
      <c r="G5962" s="15">
        <f>I5962*F5962</f>
        <v>2160</v>
      </c>
      <c r="H5962" s="9">
        <v>0.03</v>
      </c>
      <c r="I5962" s="13">
        <f>VLOOKUP($U5962,Pricebook!$A:$D,4,0)</f>
        <v>120</v>
      </c>
      <c r="J5962" s="11">
        <f>G5962*(1-H5962)</f>
        <v>2095.1999999999998</v>
      </c>
      <c r="K5962" t="s">
        <v>384</v>
      </c>
      <c r="L5962" t="s">
        <v>385</v>
      </c>
      <c r="M5962" t="str">
        <f>VLOOKUP($L5962,Companies!$A:$G,7,)</f>
        <v>Restaurants</v>
      </c>
      <c r="N5962" t="str">
        <f>VLOOKUP($L5962,Companies!$A:$G,6,)</f>
        <v>Consumer Services</v>
      </c>
      <c r="O5962" s="6" t="s">
        <v>473</v>
      </c>
      <c r="P5962" s="6" t="s">
        <v>474</v>
      </c>
      <c r="Q5962" t="s">
        <v>421</v>
      </c>
      <c r="R5962" t="s">
        <v>61</v>
      </c>
      <c r="S5962" s="4">
        <v>41168</v>
      </c>
      <c r="T5962" s="7">
        <f>S5962-E5962</f>
        <v>2</v>
      </c>
      <c r="U5962" t="s">
        <v>14212</v>
      </c>
      <c r="V5962" s="6" t="s">
        <v>14257</v>
      </c>
      <c r="W5962" t="s">
        <v>14259</v>
      </c>
      <c r="X5962" t="s">
        <v>14203</v>
      </c>
      <c r="Y5962" t="str">
        <f>VLOOKUP(R5962,Managers!$A:$B,2,)</f>
        <v>Allen Young</v>
      </c>
      <c r="Z5962" s="11">
        <f>VLOOKUP(X5962,HourlyWages!$A:$B,2,0)</f>
        <v>62</v>
      </c>
      <c r="AA5962">
        <v>1</v>
      </c>
    </row>
    <row r="5963" spans="1:27" x14ac:dyDescent="0.3">
      <c r="A5963" t="b">
        <f>COUNTIF($C$1:C5963, C5963)&gt;1</f>
        <v>0</v>
      </c>
      <c r="B5963" t="b">
        <f>VLOOKUP(C5963,Sheet3!$A:$B,2,0) &gt; 1</f>
        <v>0</v>
      </c>
      <c r="C5963">
        <v>5962</v>
      </c>
      <c r="D5963">
        <v>42308</v>
      </c>
      <c r="E5963" s="4">
        <v>39976</v>
      </c>
      <c r="F5963">
        <v>16</v>
      </c>
      <c r="G5963" s="15">
        <f>I5963*F5963</f>
        <v>2000</v>
      </c>
      <c r="H5963" s="9">
        <v>0.09</v>
      </c>
      <c r="I5963" s="13">
        <f>VLOOKUP($U5963,Pricebook!$A:$D,4,0)</f>
        <v>125</v>
      </c>
      <c r="J5963" s="11">
        <f>G5963*(1-H5963)</f>
        <v>1820</v>
      </c>
      <c r="K5963" t="s">
        <v>596</v>
      </c>
      <c r="L5963" t="s">
        <v>597</v>
      </c>
      <c r="M5963" t="str">
        <f>VLOOKUP($L5963,Companies!$A:$G,7,)</f>
        <v>Specialty Insurers</v>
      </c>
      <c r="N5963" t="str">
        <f>VLOOKUP($L5963,Companies!$A:$G,6,)</f>
        <v>Finance</v>
      </c>
      <c r="O5963" s="6" t="s">
        <v>598</v>
      </c>
      <c r="P5963" s="6">
        <v>43068</v>
      </c>
      <c r="Q5963" t="s">
        <v>210</v>
      </c>
      <c r="R5963" t="s">
        <v>61</v>
      </c>
      <c r="S5963" s="4">
        <v>39979</v>
      </c>
      <c r="T5963" s="7">
        <f>S5963-E5963</f>
        <v>3</v>
      </c>
      <c r="U5963" t="s">
        <v>14208</v>
      </c>
      <c r="V5963" s="6" t="s">
        <v>14251</v>
      </c>
      <c r="W5963" t="s">
        <v>14266</v>
      </c>
      <c r="X5963" t="s">
        <v>14187</v>
      </c>
      <c r="Y5963" t="str">
        <f>VLOOKUP(R5963,Managers!$A:$B,2,)</f>
        <v>Allen Young</v>
      </c>
      <c r="Z5963" s="11">
        <f>VLOOKUP(X5963,HourlyWages!$A:$B,2,0)</f>
        <v>45</v>
      </c>
      <c r="AA5963">
        <v>1</v>
      </c>
    </row>
    <row r="5964" spans="1:27" x14ac:dyDescent="0.3">
      <c r="A5964" t="b">
        <f>COUNTIF($C$1:C5964, C5964)&gt;1</f>
        <v>0</v>
      </c>
      <c r="B5964" t="b">
        <f>VLOOKUP(C5964,Sheet3!$A:$B,2,0) &gt; 1</f>
        <v>0</v>
      </c>
      <c r="C5964">
        <v>5963</v>
      </c>
      <c r="D5964">
        <v>42309</v>
      </c>
      <c r="E5964" s="4">
        <v>40031</v>
      </c>
      <c r="F5964">
        <v>41</v>
      </c>
      <c r="G5964" s="15">
        <f>I5964*F5964</f>
        <v>6970</v>
      </c>
      <c r="H5964" s="9">
        <v>0.01</v>
      </c>
      <c r="I5964" s="13">
        <f>VLOOKUP($U5964,Pricebook!$A:$D,4,0)</f>
        <v>170</v>
      </c>
      <c r="J5964" s="11">
        <f>G5964*(1-H5964)</f>
        <v>6900.3</v>
      </c>
      <c r="K5964" t="s">
        <v>1304</v>
      </c>
      <c r="L5964" t="s">
        <v>230</v>
      </c>
      <c r="M5964" t="str">
        <f>VLOOKUP($L5964,Companies!$A:$G,7,)</f>
        <v>RETAIL: Building Materials</v>
      </c>
      <c r="N5964" t="str">
        <f>VLOOKUP($L5964,Companies!$A:$G,6,)</f>
        <v>Consumer Services</v>
      </c>
      <c r="O5964" s="6" t="s">
        <v>2460</v>
      </c>
      <c r="P5964" s="6" t="s">
        <v>2461</v>
      </c>
      <c r="Q5964" t="s">
        <v>163</v>
      </c>
      <c r="R5964" t="s">
        <v>34</v>
      </c>
      <c r="S5964" s="4">
        <v>40033</v>
      </c>
      <c r="T5964" s="7">
        <f>S5964-E5964</f>
        <v>2</v>
      </c>
      <c r="U5964" t="s">
        <v>14219</v>
      </c>
      <c r="V5964" s="6" t="s">
        <v>14251</v>
      </c>
      <c r="W5964" t="s">
        <v>14266</v>
      </c>
      <c r="X5964" t="s">
        <v>14189</v>
      </c>
      <c r="Y5964" t="str">
        <f>VLOOKUP(R5964,Managers!$A:$B,2,)</f>
        <v>Frank Mitchell</v>
      </c>
      <c r="Z5964" s="11">
        <f>VLOOKUP(X5964,HourlyWages!$A:$B,2,0)</f>
        <v>62</v>
      </c>
      <c r="AA5964">
        <v>1</v>
      </c>
    </row>
    <row r="5965" spans="1:27" x14ac:dyDescent="0.3">
      <c r="A5965" t="b">
        <f>COUNTIF($C$1:C5965, C5965)&gt;1</f>
        <v>0</v>
      </c>
      <c r="B5965" t="b">
        <f>VLOOKUP(C5965,Sheet3!$A:$B,2,0) &gt; 1</f>
        <v>0</v>
      </c>
      <c r="C5965">
        <v>5964</v>
      </c>
      <c r="D5965">
        <v>42309</v>
      </c>
      <c r="E5965" s="4">
        <v>40031</v>
      </c>
      <c r="F5965">
        <v>26</v>
      </c>
      <c r="G5965" s="15">
        <f>I5965*F5965</f>
        <v>3640</v>
      </c>
      <c r="H5965" s="9">
        <v>0.09</v>
      </c>
      <c r="I5965" s="13">
        <f>VLOOKUP($U5965,Pricebook!$A:$D,4,0)</f>
        <v>140</v>
      </c>
      <c r="J5965" s="11">
        <f>G5965*(1-H5965)</f>
        <v>3312.4</v>
      </c>
      <c r="K5965" t="s">
        <v>1304</v>
      </c>
      <c r="L5965" t="s">
        <v>230</v>
      </c>
      <c r="M5965" t="str">
        <f>VLOOKUP($L5965,Companies!$A:$G,7,)</f>
        <v>RETAIL: Building Materials</v>
      </c>
      <c r="N5965" t="str">
        <f>VLOOKUP($L5965,Companies!$A:$G,6,)</f>
        <v>Consumer Services</v>
      </c>
      <c r="O5965" s="6" t="s">
        <v>2460</v>
      </c>
      <c r="P5965" s="6" t="s">
        <v>2461</v>
      </c>
      <c r="Q5965" t="s">
        <v>163</v>
      </c>
      <c r="R5965" t="s">
        <v>34</v>
      </c>
      <c r="S5965" s="4">
        <v>40036</v>
      </c>
      <c r="T5965" s="7">
        <f>S5965-E5965</f>
        <v>5</v>
      </c>
      <c r="U5965" t="s">
        <v>14213</v>
      </c>
      <c r="V5965" s="6" t="s">
        <v>14251</v>
      </c>
      <c r="W5965" t="s">
        <v>14260</v>
      </c>
      <c r="X5965" t="s">
        <v>14191</v>
      </c>
      <c r="Y5965" t="str">
        <f>VLOOKUP(R5965,Managers!$A:$B,2,)</f>
        <v>Frank Mitchell</v>
      </c>
      <c r="Z5965" s="11">
        <f>VLOOKUP(X5965,HourlyWages!$A:$B,2,0)</f>
        <v>60</v>
      </c>
      <c r="AA5965">
        <v>1</v>
      </c>
    </row>
    <row r="5966" spans="1:27" x14ac:dyDescent="0.3">
      <c r="A5966" t="b">
        <f>COUNTIF($C$1:C5966, C5966)&gt;1</f>
        <v>0</v>
      </c>
      <c r="B5966" t="b">
        <f>VLOOKUP(C5966,Sheet3!$A:$B,2,0) &gt; 1</f>
        <v>0</v>
      </c>
      <c r="C5966">
        <v>5965</v>
      </c>
      <c r="D5966">
        <v>42309</v>
      </c>
      <c r="E5966" s="4">
        <v>40031</v>
      </c>
      <c r="F5966">
        <v>38</v>
      </c>
      <c r="G5966" s="15">
        <f>I5966*F5966</f>
        <v>5700</v>
      </c>
      <c r="H5966" s="9">
        <v>0.08</v>
      </c>
      <c r="I5966" s="13">
        <f>VLOOKUP($U5966,Pricebook!$A:$D,4,0)</f>
        <v>150</v>
      </c>
      <c r="J5966" s="11">
        <f>G5966*(1-H5966)</f>
        <v>5244</v>
      </c>
      <c r="K5966" t="s">
        <v>1304</v>
      </c>
      <c r="L5966" t="s">
        <v>230</v>
      </c>
      <c r="M5966" t="str">
        <f>VLOOKUP($L5966,Companies!$A:$G,7,)</f>
        <v>RETAIL: Building Materials</v>
      </c>
      <c r="N5966" t="str">
        <f>VLOOKUP($L5966,Companies!$A:$G,6,)</f>
        <v>Consumer Services</v>
      </c>
      <c r="O5966" s="6" t="s">
        <v>2460</v>
      </c>
      <c r="P5966" s="6" t="s">
        <v>2461</v>
      </c>
      <c r="Q5966" t="s">
        <v>163</v>
      </c>
      <c r="R5966" t="s">
        <v>34</v>
      </c>
      <c r="S5966" s="4">
        <v>40036</v>
      </c>
      <c r="T5966" s="7">
        <f>S5966-E5966</f>
        <v>5</v>
      </c>
      <c r="U5966" t="s">
        <v>14210</v>
      </c>
      <c r="V5966" s="6" t="s">
        <v>14257</v>
      </c>
      <c r="W5966" t="s">
        <v>14259</v>
      </c>
      <c r="X5966" t="s">
        <v>14193</v>
      </c>
      <c r="Y5966" t="str">
        <f>VLOOKUP(R5966,Managers!$A:$B,2,)</f>
        <v>Frank Mitchell</v>
      </c>
      <c r="Z5966" s="11">
        <f>VLOOKUP(X5966,HourlyWages!$A:$B,2,0)</f>
        <v>57</v>
      </c>
      <c r="AA5966">
        <v>1</v>
      </c>
    </row>
    <row r="5967" spans="1:27" x14ac:dyDescent="0.3">
      <c r="A5967" t="b">
        <f>COUNTIF($C$1:C5967, C5967)&gt;1</f>
        <v>0</v>
      </c>
      <c r="B5967" t="b">
        <f>VLOOKUP(C5967,Sheet3!$A:$B,2,0) &gt; 1</f>
        <v>0</v>
      </c>
      <c r="C5967">
        <v>5966</v>
      </c>
      <c r="D5967">
        <v>42310</v>
      </c>
      <c r="E5967" s="4">
        <v>40015</v>
      </c>
      <c r="F5967">
        <v>20</v>
      </c>
      <c r="G5967" s="15">
        <f>I5967*F5967</f>
        <v>3000</v>
      </c>
      <c r="H5967" s="9">
        <v>0.04</v>
      </c>
      <c r="I5967" s="13">
        <f>VLOOKUP($U5967,Pricebook!$A:$D,4,0)</f>
        <v>150</v>
      </c>
      <c r="J5967" s="11">
        <f>G5967*(1-H5967)</f>
        <v>2880</v>
      </c>
      <c r="K5967" t="s">
        <v>848</v>
      </c>
      <c r="L5967" t="s">
        <v>385</v>
      </c>
      <c r="M5967" t="str">
        <f>VLOOKUP($L5967,Companies!$A:$G,7,)</f>
        <v>Restaurants</v>
      </c>
      <c r="N5967" t="str">
        <f>VLOOKUP($L5967,Companies!$A:$G,6,)</f>
        <v>Consumer Services</v>
      </c>
      <c r="O5967" s="6" t="s">
        <v>2368</v>
      </c>
      <c r="P5967" s="6" t="s">
        <v>2369</v>
      </c>
      <c r="Q5967" t="s">
        <v>134</v>
      </c>
      <c r="R5967" t="s">
        <v>34</v>
      </c>
      <c r="S5967" s="4">
        <v>40016</v>
      </c>
      <c r="T5967" s="7">
        <f>S5967-E5967</f>
        <v>1</v>
      </c>
      <c r="U5967" t="s">
        <v>14210</v>
      </c>
      <c r="V5967" s="6" t="s">
        <v>14257</v>
      </c>
      <c r="W5967" t="s">
        <v>14259</v>
      </c>
      <c r="X5967" t="s">
        <v>14187</v>
      </c>
      <c r="Y5967" t="str">
        <f>VLOOKUP(R5967,Managers!$A:$B,2,)</f>
        <v>Frank Mitchell</v>
      </c>
      <c r="Z5967" s="11">
        <f>VLOOKUP(X5967,HourlyWages!$A:$B,2,0)</f>
        <v>45</v>
      </c>
      <c r="AA5967">
        <v>1</v>
      </c>
    </row>
    <row r="5968" spans="1:27" x14ac:dyDescent="0.3">
      <c r="A5968" t="b">
        <f>COUNTIF($C$1:C5968, C5968)&gt;1</f>
        <v>0</v>
      </c>
      <c r="B5968" t="b">
        <f>VLOOKUP(C5968,Sheet3!$A:$B,2,0) &gt; 1</f>
        <v>0</v>
      </c>
      <c r="C5968">
        <v>5967</v>
      </c>
      <c r="D5968">
        <v>42338</v>
      </c>
      <c r="E5968" s="4">
        <v>40119</v>
      </c>
      <c r="F5968">
        <v>14</v>
      </c>
      <c r="G5968" s="15">
        <f>I5968*F5968</f>
        <v>1750</v>
      </c>
      <c r="H5968" s="9">
        <v>0.04</v>
      </c>
      <c r="I5968" s="13">
        <f>VLOOKUP($U5968,Pricebook!$A:$D,4,0)</f>
        <v>125</v>
      </c>
      <c r="J5968" s="11">
        <f>G5968*(1-H5968)</f>
        <v>1680</v>
      </c>
      <c r="K5968" t="s">
        <v>680</v>
      </c>
      <c r="L5968" t="s">
        <v>185</v>
      </c>
      <c r="M5968" t="str">
        <f>VLOOKUP($L5968,Companies!$A:$G,7,)</f>
        <v>EDP Services</v>
      </c>
      <c r="N5968" t="str">
        <f>VLOOKUP($L5968,Companies!$A:$G,6,)</f>
        <v>Technology</v>
      </c>
      <c r="O5968" s="6" t="s">
        <v>703</v>
      </c>
      <c r="P5968" s="6">
        <v>90712</v>
      </c>
      <c r="Q5968" t="s">
        <v>114</v>
      </c>
      <c r="R5968" t="s">
        <v>23</v>
      </c>
      <c r="S5968" s="4">
        <v>40121</v>
      </c>
      <c r="T5968" s="7">
        <f>S5968-E5968</f>
        <v>2</v>
      </c>
      <c r="U5968" t="s">
        <v>14208</v>
      </c>
      <c r="V5968" s="6" t="s">
        <v>14251</v>
      </c>
      <c r="W5968" t="s">
        <v>14262</v>
      </c>
      <c r="X5968" t="s">
        <v>14184</v>
      </c>
      <c r="Y5968" t="str">
        <f>VLOOKUP(R5968,Managers!$A:$B,2,)</f>
        <v>Bob Turner</v>
      </c>
      <c r="Z5968" s="11">
        <f>VLOOKUP(X5968,HourlyWages!$A:$B,2,0)</f>
        <v>50</v>
      </c>
      <c r="AA5968">
        <v>1</v>
      </c>
    </row>
    <row r="5969" spans="1:27" x14ac:dyDescent="0.3">
      <c r="A5969" t="b">
        <f>COUNTIF($C$1:C5969, C5969)&gt;1</f>
        <v>0</v>
      </c>
      <c r="B5969" t="b">
        <f>VLOOKUP(C5969,Sheet3!$A:$B,2,0) &gt; 1</f>
        <v>0</v>
      </c>
      <c r="C5969">
        <v>5968</v>
      </c>
      <c r="D5969">
        <v>42338</v>
      </c>
      <c r="E5969" s="4">
        <v>40119</v>
      </c>
      <c r="F5969">
        <v>32</v>
      </c>
      <c r="G5969" s="15">
        <f>I5969*F5969</f>
        <v>4800</v>
      </c>
      <c r="H5969" s="9">
        <v>0.01</v>
      </c>
      <c r="I5969" s="13">
        <f>VLOOKUP($U5969,Pricebook!$A:$D,4,0)</f>
        <v>150</v>
      </c>
      <c r="J5969" s="11">
        <f>G5969*(1-H5969)</f>
        <v>4752</v>
      </c>
      <c r="K5969" t="s">
        <v>680</v>
      </c>
      <c r="L5969" t="s">
        <v>185</v>
      </c>
      <c r="M5969" t="str">
        <f>VLOOKUP($L5969,Companies!$A:$G,7,)</f>
        <v>EDP Services</v>
      </c>
      <c r="N5969" t="str">
        <f>VLOOKUP($L5969,Companies!$A:$G,6,)</f>
        <v>Technology</v>
      </c>
      <c r="O5969" s="6" t="s">
        <v>703</v>
      </c>
      <c r="P5969" s="6">
        <v>90712</v>
      </c>
      <c r="Q5969" t="s">
        <v>114</v>
      </c>
      <c r="R5969" t="s">
        <v>23</v>
      </c>
      <c r="S5969" s="4">
        <v>40121</v>
      </c>
      <c r="T5969" s="7">
        <f>S5969-E5969</f>
        <v>2</v>
      </c>
      <c r="U5969" t="s">
        <v>14210</v>
      </c>
      <c r="V5969" s="6" t="s">
        <v>14251</v>
      </c>
      <c r="W5969" t="s">
        <v>14260</v>
      </c>
      <c r="X5969" t="s">
        <v>14201</v>
      </c>
      <c r="Y5969" t="str">
        <f>VLOOKUP(R5969,Managers!$A:$B,2,)</f>
        <v>Bob Turner</v>
      </c>
      <c r="Z5969" s="11">
        <f>VLOOKUP(X5969,HourlyWages!$A:$B,2,0)</f>
        <v>53</v>
      </c>
      <c r="AA5969">
        <v>1</v>
      </c>
    </row>
    <row r="5970" spans="1:27" x14ac:dyDescent="0.3">
      <c r="A5970" t="b">
        <f>COUNTIF($C$1:C5970, C5970)&gt;1</f>
        <v>0</v>
      </c>
      <c r="B5970" t="b">
        <f>VLOOKUP(C5970,Sheet3!$A:$B,2,0) &gt; 1</f>
        <v>0</v>
      </c>
      <c r="C5970">
        <v>5969</v>
      </c>
      <c r="D5970">
        <v>42339</v>
      </c>
      <c r="E5970" s="4">
        <v>39856</v>
      </c>
      <c r="F5970">
        <v>31</v>
      </c>
      <c r="G5970" s="15">
        <f>I5970*F5970</f>
        <v>3410</v>
      </c>
      <c r="H5970" s="9">
        <v>0.02</v>
      </c>
      <c r="I5970" s="13">
        <f>VLOOKUP($U5970,Pricebook!$A:$D,4,0)</f>
        <v>110</v>
      </c>
      <c r="J5970" s="11">
        <f>G5970*(1-H5970)</f>
        <v>3341.7999999999997</v>
      </c>
      <c r="K5970" t="s">
        <v>828</v>
      </c>
      <c r="L5970" t="s">
        <v>241</v>
      </c>
      <c r="M5970" t="str">
        <f>VLOOKUP($L5970,Companies!$A:$G,7,)</f>
        <v>Computer Software: Prepackaged Software</v>
      </c>
      <c r="N5970" t="str">
        <f>VLOOKUP($L5970,Companies!$A:$G,6,)</f>
        <v>Technology</v>
      </c>
      <c r="O5970" s="6" t="s">
        <v>724</v>
      </c>
      <c r="P5970" s="6">
        <v>48195</v>
      </c>
      <c r="Q5970" t="s">
        <v>172</v>
      </c>
      <c r="R5970" t="s">
        <v>16</v>
      </c>
      <c r="S5970" s="4">
        <v>39856</v>
      </c>
      <c r="T5970" s="7">
        <f>S5970-E5970</f>
        <v>0</v>
      </c>
      <c r="U5970" t="s">
        <v>14215</v>
      </c>
      <c r="V5970" s="6" t="s">
        <v>14251</v>
      </c>
      <c r="W5970" t="s">
        <v>14263</v>
      </c>
      <c r="X5970" t="s">
        <v>14196</v>
      </c>
      <c r="Y5970" t="str">
        <f>VLOOKUP(R5970,Managers!$A:$B,2,)</f>
        <v>Josh Martinez</v>
      </c>
      <c r="Z5970" s="11">
        <f>VLOOKUP(X5970,HourlyWages!$A:$B,2,0)</f>
        <v>58</v>
      </c>
      <c r="AA5970">
        <v>1</v>
      </c>
    </row>
    <row r="5971" spans="1:27" x14ac:dyDescent="0.3">
      <c r="A5971" t="b">
        <f>COUNTIF($C$1:C5971, C5971)&gt;1</f>
        <v>0</v>
      </c>
      <c r="B5971" t="b">
        <f>VLOOKUP(C5971,Sheet3!$A:$B,2,0) &gt; 1</f>
        <v>0</v>
      </c>
      <c r="C5971">
        <v>5970</v>
      </c>
      <c r="D5971">
        <v>42342</v>
      </c>
      <c r="E5971" s="4">
        <v>40060</v>
      </c>
      <c r="F5971">
        <v>43</v>
      </c>
      <c r="G5971" s="15">
        <f>I5971*F5971</f>
        <v>5375</v>
      </c>
      <c r="H5971" s="9">
        <v>7.0000000000000007E-2</v>
      </c>
      <c r="I5971" s="13">
        <f>VLOOKUP($U5971,Pricebook!$A:$D,4,0)</f>
        <v>125</v>
      </c>
      <c r="J5971" s="11">
        <f>G5971*(1-H5971)</f>
        <v>4998.75</v>
      </c>
      <c r="K5971" t="s">
        <v>273</v>
      </c>
      <c r="L5971" t="s">
        <v>274</v>
      </c>
      <c r="M5971" t="str">
        <f>VLOOKUP($L5971,Companies!$A:$G,7,)</f>
        <v>Other Specialty Stores</v>
      </c>
      <c r="N5971" t="str">
        <f>VLOOKUP($L5971,Companies!$A:$G,6,)</f>
        <v>Consumer Services</v>
      </c>
      <c r="O5971" s="6" t="s">
        <v>2723</v>
      </c>
      <c r="P5971" s="6" t="s">
        <v>2724</v>
      </c>
      <c r="Q5971" t="s">
        <v>33</v>
      </c>
      <c r="R5971" t="s">
        <v>34</v>
      </c>
      <c r="S5971" s="4">
        <v>40062</v>
      </c>
      <c r="T5971" s="7">
        <f>S5971-E5971</f>
        <v>2</v>
      </c>
      <c r="U5971" t="s">
        <v>14209</v>
      </c>
      <c r="V5971" s="6" t="s">
        <v>14257</v>
      </c>
      <c r="W5971" t="s">
        <v>14264</v>
      </c>
      <c r="X5971" t="s">
        <v>14194</v>
      </c>
      <c r="Y5971" t="str">
        <f>VLOOKUP(R5971,Managers!$A:$B,2,)</f>
        <v>Frank Mitchell</v>
      </c>
      <c r="Z5971" s="11">
        <f>VLOOKUP(X5971,HourlyWages!$A:$B,2,0)</f>
        <v>71</v>
      </c>
      <c r="AA5971">
        <v>1</v>
      </c>
    </row>
    <row r="5972" spans="1:27" x14ac:dyDescent="0.3">
      <c r="A5972" t="b">
        <f>COUNTIF($C$1:C5972, C5972)&gt;1</f>
        <v>0</v>
      </c>
      <c r="B5972" t="b">
        <f>VLOOKUP(C5972,Sheet3!$A:$B,2,0) &gt; 1</f>
        <v>0</v>
      </c>
      <c r="C5972">
        <v>5971</v>
      </c>
      <c r="D5972">
        <v>42342</v>
      </c>
      <c r="E5972" s="4">
        <v>40060</v>
      </c>
      <c r="F5972">
        <v>25</v>
      </c>
      <c r="G5972" s="15">
        <f>I5972*F5972</f>
        <v>2750</v>
      </c>
      <c r="H5972" s="9">
        <v>0.01</v>
      </c>
      <c r="I5972" s="13">
        <f>VLOOKUP($U5972,Pricebook!$A:$D,4,0)</f>
        <v>110</v>
      </c>
      <c r="J5972" s="11">
        <f>G5972*(1-H5972)</f>
        <v>2722.5</v>
      </c>
      <c r="K5972" t="s">
        <v>273</v>
      </c>
      <c r="L5972" t="s">
        <v>274</v>
      </c>
      <c r="M5972" t="str">
        <f>VLOOKUP($L5972,Companies!$A:$G,7,)</f>
        <v>Other Specialty Stores</v>
      </c>
      <c r="N5972" t="str">
        <f>VLOOKUP($L5972,Companies!$A:$G,6,)</f>
        <v>Consumer Services</v>
      </c>
      <c r="O5972" s="6" t="s">
        <v>2697</v>
      </c>
      <c r="P5972" s="6" t="s">
        <v>2698</v>
      </c>
      <c r="Q5972" t="s">
        <v>172</v>
      </c>
      <c r="R5972" t="s">
        <v>16</v>
      </c>
      <c r="S5972" s="4">
        <v>40061</v>
      </c>
      <c r="T5972" s="7">
        <f>S5972-E5972</f>
        <v>1</v>
      </c>
      <c r="U5972" t="s">
        <v>14215</v>
      </c>
      <c r="V5972" s="6" t="s">
        <v>14257</v>
      </c>
      <c r="W5972" t="s">
        <v>14270</v>
      </c>
      <c r="X5972" t="s">
        <v>14195</v>
      </c>
      <c r="Y5972" t="str">
        <f>VLOOKUP(R5972,Managers!$A:$B,2,)</f>
        <v>Josh Martinez</v>
      </c>
      <c r="Z5972" s="11">
        <f>VLOOKUP(X5972,HourlyWages!$A:$B,2,0)</f>
        <v>52</v>
      </c>
      <c r="AA5972">
        <v>1</v>
      </c>
    </row>
    <row r="5973" spans="1:27" x14ac:dyDescent="0.3">
      <c r="A5973" t="b">
        <f>COUNTIF($C$1:C5973, C5973)&gt;1</f>
        <v>0</v>
      </c>
      <c r="B5973" t="b">
        <f>VLOOKUP(C5973,Sheet3!$A:$B,2,0) &gt; 1</f>
        <v>0</v>
      </c>
      <c r="C5973">
        <v>5972</v>
      </c>
      <c r="D5973">
        <v>42343</v>
      </c>
      <c r="E5973" s="4">
        <v>40039</v>
      </c>
      <c r="F5973">
        <v>46</v>
      </c>
      <c r="G5973" s="15">
        <f>I5973*F5973</f>
        <v>5750</v>
      </c>
      <c r="H5973" s="9">
        <v>0.04</v>
      </c>
      <c r="I5973" s="13">
        <f>VLOOKUP($U5973,Pricebook!$A:$D,4,0)</f>
        <v>125</v>
      </c>
      <c r="J5973" s="11">
        <f>G5973*(1-H5973)</f>
        <v>5520</v>
      </c>
      <c r="K5973" t="s">
        <v>1605</v>
      </c>
      <c r="L5973" t="s">
        <v>434</v>
      </c>
      <c r="M5973" t="str">
        <f>VLOOKUP($L5973,Companies!$A:$G,7,)</f>
        <v>Telecommunications Equipment</v>
      </c>
      <c r="N5973" t="str">
        <f>VLOOKUP($L5973,Companies!$A:$G,6,)</f>
        <v>Consumer Services</v>
      </c>
      <c r="O5973" s="6" t="s">
        <v>752</v>
      </c>
      <c r="P5973" s="6">
        <v>94601</v>
      </c>
      <c r="Q5973" t="s">
        <v>114</v>
      </c>
      <c r="R5973" t="s">
        <v>23</v>
      </c>
      <c r="S5973" s="4">
        <v>40041</v>
      </c>
      <c r="T5973" s="7">
        <f>S5973-E5973</f>
        <v>2</v>
      </c>
      <c r="U5973" t="s">
        <v>14217</v>
      </c>
      <c r="V5973" s="6" t="s">
        <v>14251</v>
      </c>
      <c r="W5973" t="s">
        <v>14260</v>
      </c>
      <c r="X5973" t="s">
        <v>14197</v>
      </c>
      <c r="Y5973" t="str">
        <f>VLOOKUP(R5973,Managers!$A:$B,2,)</f>
        <v>Bob Turner</v>
      </c>
      <c r="Z5973" s="11">
        <f>VLOOKUP(X5973,HourlyWages!$A:$B,2,0)</f>
        <v>71</v>
      </c>
      <c r="AA5973">
        <v>1</v>
      </c>
    </row>
    <row r="5974" spans="1:27" x14ac:dyDescent="0.3">
      <c r="A5974" t="b">
        <f>COUNTIF($C$1:C5974, C5974)&gt;1</f>
        <v>0</v>
      </c>
      <c r="B5974" t="b">
        <f>VLOOKUP(C5974,Sheet3!$A:$B,2,0) &gt; 1</f>
        <v>0</v>
      </c>
      <c r="C5974">
        <v>5973</v>
      </c>
      <c r="D5974">
        <v>42343</v>
      </c>
      <c r="E5974" s="4">
        <v>40039</v>
      </c>
      <c r="F5974">
        <v>31</v>
      </c>
      <c r="G5974" s="15">
        <f>I5974*F5974</f>
        <v>3410</v>
      </c>
      <c r="H5974" s="9">
        <v>0.03</v>
      </c>
      <c r="I5974" s="13">
        <f>VLOOKUP($U5974,Pricebook!$A:$D,4,0)</f>
        <v>110</v>
      </c>
      <c r="J5974" s="11">
        <f>G5974*(1-H5974)</f>
        <v>3307.7</v>
      </c>
      <c r="K5974" t="s">
        <v>1605</v>
      </c>
      <c r="L5974" t="s">
        <v>434</v>
      </c>
      <c r="M5974" t="str">
        <f>VLOOKUP($L5974,Companies!$A:$G,7,)</f>
        <v>Telecommunications Equipment</v>
      </c>
      <c r="N5974" t="str">
        <f>VLOOKUP($L5974,Companies!$A:$G,6,)</f>
        <v>Consumer Services</v>
      </c>
      <c r="O5974" s="6" t="s">
        <v>752</v>
      </c>
      <c r="P5974" s="6">
        <v>94601</v>
      </c>
      <c r="Q5974" t="s">
        <v>114</v>
      </c>
      <c r="R5974" t="s">
        <v>23</v>
      </c>
      <c r="S5974" s="4">
        <v>40040</v>
      </c>
      <c r="T5974" s="7">
        <f>S5974-E5974</f>
        <v>1</v>
      </c>
      <c r="U5974" t="s">
        <v>14215</v>
      </c>
      <c r="V5974" s="6" t="s">
        <v>14251</v>
      </c>
      <c r="W5974" t="s">
        <v>14260</v>
      </c>
      <c r="X5974" t="s">
        <v>14190</v>
      </c>
      <c r="Y5974" t="str">
        <f>VLOOKUP(R5974,Managers!$A:$B,2,)</f>
        <v>Bob Turner</v>
      </c>
      <c r="Z5974" s="11">
        <f>VLOOKUP(X5974,HourlyWages!$A:$B,2,0)</f>
        <v>67</v>
      </c>
      <c r="AA5974">
        <v>1</v>
      </c>
    </row>
    <row r="5975" spans="1:27" x14ac:dyDescent="0.3">
      <c r="A5975" t="b">
        <f>COUNTIF($C$1:C5975, C5975)&gt;1</f>
        <v>0</v>
      </c>
      <c r="B5975" t="b">
        <f>VLOOKUP(C5975,Sheet3!$A:$B,2,0) &gt; 1</f>
        <v>0</v>
      </c>
      <c r="C5975">
        <v>5974</v>
      </c>
      <c r="D5975">
        <v>42369</v>
      </c>
      <c r="E5975" s="4">
        <v>40395</v>
      </c>
      <c r="F5975">
        <v>44</v>
      </c>
      <c r="G5975" s="15">
        <f>I5975*F5975</f>
        <v>6600</v>
      </c>
      <c r="H5975" s="9">
        <v>0.01</v>
      </c>
      <c r="I5975" s="13">
        <f>VLOOKUP($U5975,Pricebook!$A:$D,4,0)</f>
        <v>150</v>
      </c>
      <c r="J5975" s="11">
        <f>G5975*(1-H5975)</f>
        <v>6534</v>
      </c>
      <c r="K5975" t="s">
        <v>1915</v>
      </c>
      <c r="L5975" t="s">
        <v>363</v>
      </c>
      <c r="M5975" t="str">
        <f>VLOOKUP($L5975,Companies!$A:$G,7,)</f>
        <v>Biotechnology: Laboratory Analytical Instruments</v>
      </c>
      <c r="N5975" t="str">
        <f>VLOOKUP($L5975,Companies!$A:$G,6,)</f>
        <v>Capital Goods</v>
      </c>
      <c r="O5975" s="6" t="s">
        <v>1235</v>
      </c>
      <c r="P5975" s="6" t="s">
        <v>1236</v>
      </c>
      <c r="Q5975" t="s">
        <v>95</v>
      </c>
      <c r="R5975" t="s">
        <v>16</v>
      </c>
      <c r="S5975" s="4">
        <v>40396</v>
      </c>
      <c r="T5975" s="7">
        <f>S5975-E5975</f>
        <v>1</v>
      </c>
      <c r="U5975" t="s">
        <v>14211</v>
      </c>
      <c r="V5975" s="6" t="s">
        <v>14251</v>
      </c>
      <c r="W5975" t="s">
        <v>14263</v>
      </c>
      <c r="X5975" t="s">
        <v>14190</v>
      </c>
      <c r="Y5975" t="str">
        <f>VLOOKUP(R5975,Managers!$A:$B,2,)</f>
        <v>Josh Martinez</v>
      </c>
      <c r="Z5975" s="11">
        <f>VLOOKUP(X5975,HourlyWages!$A:$B,2,0)</f>
        <v>67</v>
      </c>
      <c r="AA5975">
        <v>1</v>
      </c>
    </row>
    <row r="5976" spans="1:27" x14ac:dyDescent="0.3">
      <c r="A5976" t="b">
        <f>COUNTIF($C$1:C5976, C5976)&gt;1</f>
        <v>0</v>
      </c>
      <c r="B5976" t="b">
        <f>VLOOKUP(C5976,Sheet3!$A:$B,2,0) &gt; 1</f>
        <v>0</v>
      </c>
      <c r="C5976">
        <v>5975</v>
      </c>
      <c r="D5976">
        <v>42370</v>
      </c>
      <c r="E5976" s="4">
        <v>40868</v>
      </c>
      <c r="F5976">
        <v>33</v>
      </c>
      <c r="G5976" s="15">
        <f>I5976*F5976</f>
        <v>5280</v>
      </c>
      <c r="H5976" s="9">
        <v>7.0000000000000007E-2</v>
      </c>
      <c r="I5976" s="13">
        <f>VLOOKUP($U5976,Pricebook!$A:$D,4,0)</f>
        <v>160</v>
      </c>
      <c r="J5976" s="11">
        <f>G5976*(1-H5976)</f>
        <v>4910.3999999999996</v>
      </c>
      <c r="K5976" t="s">
        <v>2184</v>
      </c>
      <c r="L5976" t="s">
        <v>41</v>
      </c>
      <c r="M5976" t="str">
        <f>VLOOKUP($L5976,Companies!$A:$G,7,)</f>
        <v>EDP Services</v>
      </c>
      <c r="N5976" t="str">
        <f>VLOOKUP($L5976,Companies!$A:$G,6,)</f>
        <v>Technology</v>
      </c>
      <c r="O5976" s="6" t="s">
        <v>691</v>
      </c>
      <c r="P5976" s="6">
        <v>97477</v>
      </c>
      <c r="Q5976" t="s">
        <v>43</v>
      </c>
      <c r="R5976" t="s">
        <v>23</v>
      </c>
      <c r="S5976" s="4">
        <v>40870</v>
      </c>
      <c r="T5976" s="7">
        <f>S5976-E5976</f>
        <v>2</v>
      </c>
      <c r="U5976" t="s">
        <v>14218</v>
      </c>
      <c r="V5976" s="6" t="s">
        <v>14251</v>
      </c>
      <c r="W5976" t="s">
        <v>14266</v>
      </c>
      <c r="X5976" t="s">
        <v>14187</v>
      </c>
      <c r="Y5976" t="str">
        <f>VLOOKUP(R5976,Managers!$A:$B,2,)</f>
        <v>Bob Turner</v>
      </c>
      <c r="Z5976" s="11">
        <f>VLOOKUP(X5976,HourlyWages!$A:$B,2,0)</f>
        <v>45</v>
      </c>
      <c r="AA5976">
        <v>1</v>
      </c>
    </row>
    <row r="5977" spans="1:27" x14ac:dyDescent="0.3">
      <c r="A5977" t="b">
        <f>COUNTIF($C$1:C5977, C5977)&gt;1</f>
        <v>0</v>
      </c>
      <c r="B5977" t="b">
        <f>VLOOKUP(C5977,Sheet3!$A:$B,2,0) &gt; 1</f>
        <v>0</v>
      </c>
      <c r="C5977">
        <v>5976</v>
      </c>
      <c r="D5977">
        <v>42373</v>
      </c>
      <c r="E5977" s="4">
        <v>40772</v>
      </c>
      <c r="F5977">
        <v>11</v>
      </c>
      <c r="G5977" s="15">
        <f>I5977*F5977</f>
        <v>1760</v>
      </c>
      <c r="H5977" s="9">
        <v>0.1</v>
      </c>
      <c r="I5977" s="13">
        <f>VLOOKUP($U5977,Pricebook!$A:$D,4,0)</f>
        <v>160</v>
      </c>
      <c r="J5977" s="11">
        <f>G5977*(1-H5977)</f>
        <v>1584</v>
      </c>
      <c r="K5977" t="s">
        <v>83</v>
      </c>
      <c r="L5977" t="s">
        <v>84</v>
      </c>
      <c r="M5977" t="str">
        <f>VLOOKUP($L5977,Companies!$A:$G,7,)</f>
        <v>Packaged Foods</v>
      </c>
      <c r="N5977" t="str">
        <f>VLOOKUP($L5977,Companies!$A:$G,6,)</f>
        <v>Consumer Non-Durables</v>
      </c>
      <c r="O5977" s="6" t="s">
        <v>1378</v>
      </c>
      <c r="P5977" s="6">
        <v>35756</v>
      </c>
      <c r="Q5977" t="s">
        <v>424</v>
      </c>
      <c r="R5977" t="s">
        <v>34</v>
      </c>
      <c r="S5977" s="4">
        <v>40773</v>
      </c>
      <c r="T5977" s="7">
        <f>S5977-E5977</f>
        <v>1</v>
      </c>
      <c r="U5977" t="s">
        <v>14218</v>
      </c>
      <c r="V5977" s="6" t="s">
        <v>14257</v>
      </c>
      <c r="W5977" t="s">
        <v>14259</v>
      </c>
      <c r="X5977" t="s">
        <v>14190</v>
      </c>
      <c r="Y5977" t="str">
        <f>VLOOKUP(R5977,Managers!$A:$B,2,)</f>
        <v>Frank Mitchell</v>
      </c>
      <c r="Z5977" s="11">
        <f>VLOOKUP(X5977,HourlyWages!$A:$B,2,0)</f>
        <v>67</v>
      </c>
      <c r="AA5977">
        <v>1</v>
      </c>
    </row>
    <row r="5978" spans="1:27" x14ac:dyDescent="0.3">
      <c r="A5978" t="b">
        <f>COUNTIF($C$1:C5978, C5978)&gt;1</f>
        <v>0</v>
      </c>
      <c r="B5978" t="b">
        <f>VLOOKUP(C5978,Sheet3!$A:$B,2,0) &gt; 1</f>
        <v>0</v>
      </c>
      <c r="C5978">
        <v>5977</v>
      </c>
      <c r="D5978">
        <v>42374</v>
      </c>
      <c r="E5978" s="4">
        <v>41107</v>
      </c>
      <c r="F5978">
        <v>21</v>
      </c>
      <c r="G5978" s="15">
        <f>I5978*F5978</f>
        <v>3150</v>
      </c>
      <c r="H5978" s="9">
        <v>0.08</v>
      </c>
      <c r="I5978" s="13">
        <f>VLOOKUP($U5978,Pricebook!$A:$D,4,0)</f>
        <v>150</v>
      </c>
      <c r="J5978" s="11">
        <f>G5978*(1-H5978)</f>
        <v>2898</v>
      </c>
      <c r="K5978" t="s">
        <v>1324</v>
      </c>
      <c r="L5978" t="s">
        <v>374</v>
      </c>
      <c r="M5978" t="str">
        <f>VLOOKUP($L5978,Companies!$A:$G,7,)</f>
        <v>Computer Software: Prepackaged Software</v>
      </c>
      <c r="N5978" t="str">
        <f>VLOOKUP($L5978,Companies!$A:$G,6,)</f>
        <v>Technology</v>
      </c>
      <c r="O5978" s="6" t="s">
        <v>378</v>
      </c>
      <c r="P5978" s="6">
        <v>28027</v>
      </c>
      <c r="Q5978" t="s">
        <v>33</v>
      </c>
      <c r="R5978" t="s">
        <v>34</v>
      </c>
      <c r="S5978" s="4">
        <v>41107</v>
      </c>
      <c r="T5978" s="7">
        <f>S5978-E5978</f>
        <v>0</v>
      </c>
      <c r="U5978" t="s">
        <v>14211</v>
      </c>
      <c r="V5978" s="6" t="s">
        <v>14257</v>
      </c>
      <c r="W5978" t="s">
        <v>14258</v>
      </c>
      <c r="X5978" t="s">
        <v>14198</v>
      </c>
      <c r="Y5978" t="str">
        <f>VLOOKUP(R5978,Managers!$A:$B,2,)</f>
        <v>Frank Mitchell</v>
      </c>
      <c r="Z5978" s="11">
        <f>VLOOKUP(X5978,HourlyWages!$A:$B,2,0)</f>
        <v>51</v>
      </c>
      <c r="AA5978">
        <v>1</v>
      </c>
    </row>
    <row r="5979" spans="1:27" x14ac:dyDescent="0.3">
      <c r="A5979" t="b">
        <f>COUNTIF($C$1:C5979, C5979)&gt;1</f>
        <v>0</v>
      </c>
      <c r="B5979" t="b">
        <f>VLOOKUP(C5979,Sheet3!$A:$B,2,0) &gt; 1</f>
        <v>0</v>
      </c>
      <c r="C5979">
        <v>5978</v>
      </c>
      <c r="D5979">
        <v>42374</v>
      </c>
      <c r="E5979" s="4">
        <v>41107</v>
      </c>
      <c r="F5979">
        <v>47</v>
      </c>
      <c r="G5979" s="15">
        <f>I5979*F5979</f>
        <v>7520</v>
      </c>
      <c r="H5979" s="9">
        <v>0</v>
      </c>
      <c r="I5979" s="13">
        <f>VLOOKUP($U5979,Pricebook!$A:$D,4,0)</f>
        <v>160</v>
      </c>
      <c r="J5979" s="11">
        <f>G5979*(1-H5979)</f>
        <v>7520</v>
      </c>
      <c r="K5979" t="s">
        <v>1324</v>
      </c>
      <c r="L5979" t="s">
        <v>374</v>
      </c>
      <c r="M5979" t="str">
        <f>VLOOKUP($L5979,Companies!$A:$G,7,)</f>
        <v>Computer Software: Prepackaged Software</v>
      </c>
      <c r="N5979" t="str">
        <f>VLOOKUP($L5979,Companies!$A:$G,6,)</f>
        <v>Technology</v>
      </c>
      <c r="O5979" s="6" t="s">
        <v>2725</v>
      </c>
      <c r="P5979" s="6">
        <v>27707</v>
      </c>
      <c r="Q5979" t="s">
        <v>33</v>
      </c>
      <c r="R5979" t="s">
        <v>34</v>
      </c>
      <c r="S5979" s="4">
        <v>41108</v>
      </c>
      <c r="T5979" s="7">
        <f>S5979-E5979</f>
        <v>1</v>
      </c>
      <c r="U5979" t="s">
        <v>14218</v>
      </c>
      <c r="V5979" s="6" t="s">
        <v>14251</v>
      </c>
      <c r="W5979" t="s">
        <v>14266</v>
      </c>
      <c r="X5979" t="s">
        <v>14191</v>
      </c>
      <c r="Y5979" t="str">
        <f>VLOOKUP(R5979,Managers!$A:$B,2,)</f>
        <v>Frank Mitchell</v>
      </c>
      <c r="Z5979" s="11">
        <f>VLOOKUP(X5979,HourlyWages!$A:$B,2,0)</f>
        <v>60</v>
      </c>
      <c r="AA5979">
        <v>1</v>
      </c>
    </row>
    <row r="5980" spans="1:27" x14ac:dyDescent="0.3">
      <c r="A5980" t="b">
        <f>COUNTIF($C$1:C5980, C5980)&gt;1</f>
        <v>0</v>
      </c>
      <c r="B5980" t="b">
        <f>VLOOKUP(C5980,Sheet3!$A:$B,2,0) &gt; 1</f>
        <v>0</v>
      </c>
      <c r="C5980">
        <v>5979</v>
      </c>
      <c r="D5980">
        <v>42374</v>
      </c>
      <c r="E5980" s="4">
        <v>41107</v>
      </c>
      <c r="F5980">
        <v>11</v>
      </c>
      <c r="G5980" s="15">
        <f>I5980*F5980</f>
        <v>1760</v>
      </c>
      <c r="H5980" s="9">
        <v>0</v>
      </c>
      <c r="I5980" s="13">
        <f>VLOOKUP($U5980,Pricebook!$A:$D,4,0)</f>
        <v>160</v>
      </c>
      <c r="J5980" s="11">
        <f>G5980*(1-H5980)</f>
        <v>1760</v>
      </c>
      <c r="K5980" t="s">
        <v>1324</v>
      </c>
      <c r="L5980" t="s">
        <v>374</v>
      </c>
      <c r="M5980" t="str">
        <f>VLOOKUP($L5980,Companies!$A:$G,7,)</f>
        <v>Computer Software: Prepackaged Software</v>
      </c>
      <c r="N5980" t="str">
        <f>VLOOKUP($L5980,Companies!$A:$G,6,)</f>
        <v>Technology</v>
      </c>
      <c r="O5980" s="6" t="s">
        <v>2725</v>
      </c>
      <c r="P5980" s="6">
        <v>27707</v>
      </c>
      <c r="Q5980" t="s">
        <v>33</v>
      </c>
      <c r="R5980" t="s">
        <v>34</v>
      </c>
      <c r="S5980" s="4">
        <v>41109</v>
      </c>
      <c r="T5980" s="7">
        <f>S5980-E5980</f>
        <v>2</v>
      </c>
      <c r="U5980" t="s">
        <v>14218</v>
      </c>
      <c r="V5980" s="6" t="s">
        <v>14251</v>
      </c>
      <c r="W5980" t="s">
        <v>14266</v>
      </c>
      <c r="X5980" t="s">
        <v>14193</v>
      </c>
      <c r="Y5980" t="str">
        <f>VLOOKUP(R5980,Managers!$A:$B,2,)</f>
        <v>Frank Mitchell</v>
      </c>
      <c r="Z5980" s="11">
        <f>VLOOKUP(X5980,HourlyWages!$A:$B,2,0)</f>
        <v>57</v>
      </c>
      <c r="AA5980">
        <v>1</v>
      </c>
    </row>
    <row r="5981" spans="1:27" x14ac:dyDescent="0.3">
      <c r="A5981" t="b">
        <f>COUNTIF($C$1:C5981, C5981)&gt;1</f>
        <v>0</v>
      </c>
      <c r="B5981" t="b">
        <f>VLOOKUP(C5981,Sheet3!$A:$B,2,0) &gt; 1</f>
        <v>0</v>
      </c>
      <c r="C5981">
        <v>5980</v>
      </c>
      <c r="D5981">
        <v>42375</v>
      </c>
      <c r="E5981" s="4">
        <v>40452</v>
      </c>
      <c r="F5981">
        <v>45</v>
      </c>
      <c r="G5981" s="15">
        <f>I5981*F5981</f>
        <v>5400</v>
      </c>
      <c r="H5981" s="9">
        <v>0.03</v>
      </c>
      <c r="I5981" s="13">
        <f>VLOOKUP($U5981,Pricebook!$A:$D,4,0)</f>
        <v>120</v>
      </c>
      <c r="J5981" s="11">
        <f>G5981*(1-H5981)</f>
        <v>5238</v>
      </c>
      <c r="K5981" t="s">
        <v>382</v>
      </c>
      <c r="L5981" t="s">
        <v>327</v>
      </c>
      <c r="M5981" t="str">
        <f>VLOOKUP($L5981,Companies!$A:$G,7,)</f>
        <v>Television Services</v>
      </c>
      <c r="N5981" t="str">
        <f>VLOOKUP($L5981,Companies!$A:$G,6,)</f>
        <v>Consumer Services</v>
      </c>
      <c r="O5981" s="6" t="s">
        <v>2415</v>
      </c>
      <c r="P5981" s="6" t="s">
        <v>2416</v>
      </c>
      <c r="Q5981" t="s">
        <v>210</v>
      </c>
      <c r="R5981" t="s">
        <v>61</v>
      </c>
      <c r="S5981" s="4">
        <v>40453</v>
      </c>
      <c r="T5981" s="7">
        <f>S5981-E5981</f>
        <v>1</v>
      </c>
      <c r="U5981" t="s">
        <v>14212</v>
      </c>
      <c r="V5981" s="6" t="s">
        <v>14251</v>
      </c>
      <c r="W5981" t="s">
        <v>14260</v>
      </c>
      <c r="X5981" t="s">
        <v>14201</v>
      </c>
      <c r="Y5981" t="str">
        <f>VLOOKUP(R5981,Managers!$A:$B,2,)</f>
        <v>Allen Young</v>
      </c>
      <c r="Z5981" s="11">
        <f>VLOOKUP(X5981,HourlyWages!$A:$B,2,0)</f>
        <v>53</v>
      </c>
      <c r="AA5981">
        <v>1</v>
      </c>
    </row>
    <row r="5982" spans="1:27" x14ac:dyDescent="0.3">
      <c r="A5982" t="b">
        <f>COUNTIF($C$1:C5982, C5982)&gt;1</f>
        <v>0</v>
      </c>
      <c r="B5982" t="b">
        <f>VLOOKUP(C5982,Sheet3!$A:$B,2,0) &gt; 1</f>
        <v>0</v>
      </c>
      <c r="C5982">
        <v>5981</v>
      </c>
      <c r="D5982">
        <v>42400</v>
      </c>
      <c r="E5982" s="4">
        <v>41130</v>
      </c>
      <c r="F5982">
        <v>44</v>
      </c>
      <c r="G5982" s="15">
        <f>I5982*F5982</f>
        <v>6600</v>
      </c>
      <c r="H5982" s="9">
        <v>0.03</v>
      </c>
      <c r="I5982" s="13">
        <f>VLOOKUP($U5982,Pricebook!$A:$D,4,0)</f>
        <v>150</v>
      </c>
      <c r="J5982" s="11">
        <f>G5982*(1-H5982)</f>
        <v>6402</v>
      </c>
      <c r="K5982" t="s">
        <v>857</v>
      </c>
      <c r="L5982" t="s">
        <v>269</v>
      </c>
      <c r="M5982" t="str">
        <f>VLOOKUP($L5982,Companies!$A:$G,7,)</f>
        <v>Electronic Components</v>
      </c>
      <c r="N5982" t="str">
        <f>VLOOKUP($L5982,Companies!$A:$G,6,)</f>
        <v>Technology</v>
      </c>
      <c r="O5982" s="6" t="s">
        <v>858</v>
      </c>
      <c r="P5982" s="6">
        <v>46342</v>
      </c>
      <c r="Q5982" t="s">
        <v>278</v>
      </c>
      <c r="R5982" t="s">
        <v>16</v>
      </c>
      <c r="S5982" s="4">
        <v>41132</v>
      </c>
      <c r="T5982" s="7">
        <f>S5982-E5982</f>
        <v>2</v>
      </c>
      <c r="U5982" t="s">
        <v>14211</v>
      </c>
      <c r="V5982" s="6" t="s">
        <v>14251</v>
      </c>
      <c r="W5982" t="s">
        <v>14267</v>
      </c>
      <c r="X5982" t="s">
        <v>14201</v>
      </c>
      <c r="Y5982" t="str">
        <f>VLOOKUP(R5982,Managers!$A:$B,2,)</f>
        <v>Josh Martinez</v>
      </c>
      <c r="Z5982" s="11">
        <f>VLOOKUP(X5982,HourlyWages!$A:$B,2,0)</f>
        <v>53</v>
      </c>
      <c r="AA5982">
        <v>1</v>
      </c>
    </row>
    <row r="5983" spans="1:27" x14ac:dyDescent="0.3">
      <c r="A5983" t="b">
        <f>COUNTIF($C$1:C5983, C5983)&gt;1</f>
        <v>0</v>
      </c>
      <c r="B5983" t="b">
        <f>VLOOKUP(C5983,Sheet3!$A:$B,2,0) &gt; 1</f>
        <v>0</v>
      </c>
      <c r="C5983">
        <v>5982</v>
      </c>
      <c r="D5983">
        <v>42400</v>
      </c>
      <c r="E5983" s="4">
        <v>41130</v>
      </c>
      <c r="F5983">
        <v>41</v>
      </c>
      <c r="G5983" s="15">
        <f>I5983*F5983</f>
        <v>6150</v>
      </c>
      <c r="H5983" s="9">
        <v>0.06</v>
      </c>
      <c r="I5983" s="13">
        <f>VLOOKUP($U5983,Pricebook!$A:$D,4,0)</f>
        <v>150</v>
      </c>
      <c r="J5983" s="11">
        <f>G5983*(1-H5983)</f>
        <v>5781</v>
      </c>
      <c r="K5983" t="s">
        <v>857</v>
      </c>
      <c r="L5983" t="s">
        <v>269</v>
      </c>
      <c r="M5983" t="str">
        <f>VLOOKUP($L5983,Companies!$A:$G,7,)</f>
        <v>Electronic Components</v>
      </c>
      <c r="N5983" t="str">
        <f>VLOOKUP($L5983,Companies!$A:$G,6,)</f>
        <v>Technology</v>
      </c>
      <c r="O5983" s="6" t="s">
        <v>426</v>
      </c>
      <c r="P5983" s="6">
        <v>46203</v>
      </c>
      <c r="Q5983" t="s">
        <v>278</v>
      </c>
      <c r="R5983" t="s">
        <v>16</v>
      </c>
      <c r="S5983" s="4">
        <v>41135</v>
      </c>
      <c r="T5983" s="7">
        <f>S5983-E5983</f>
        <v>5</v>
      </c>
      <c r="U5983" t="s">
        <v>14211</v>
      </c>
      <c r="V5983" s="6" t="s">
        <v>14251</v>
      </c>
      <c r="W5983" t="s">
        <v>14266</v>
      </c>
      <c r="X5983" t="s">
        <v>14191</v>
      </c>
      <c r="Y5983" t="str">
        <f>VLOOKUP(R5983,Managers!$A:$B,2,)</f>
        <v>Josh Martinez</v>
      </c>
      <c r="Z5983" s="11">
        <f>VLOOKUP(X5983,HourlyWages!$A:$B,2,0)</f>
        <v>60</v>
      </c>
      <c r="AA5983">
        <v>1</v>
      </c>
    </row>
    <row r="5984" spans="1:27" x14ac:dyDescent="0.3">
      <c r="A5984" t="b">
        <f>COUNTIF($C$1:C5984, C5984)&gt;1</f>
        <v>0</v>
      </c>
      <c r="B5984" t="b">
        <f>VLOOKUP(C5984,Sheet3!$A:$B,2,0) &gt; 1</f>
        <v>0</v>
      </c>
      <c r="C5984">
        <v>5983</v>
      </c>
      <c r="D5984">
        <v>42403</v>
      </c>
      <c r="E5984" s="4">
        <v>39984</v>
      </c>
      <c r="F5984">
        <v>38</v>
      </c>
      <c r="G5984" s="15">
        <f>I5984*F5984</f>
        <v>7600</v>
      </c>
      <c r="H5984" s="9">
        <v>0.04</v>
      </c>
      <c r="I5984" s="13">
        <f>VLOOKUP($U5984,Pricebook!$A:$D,4,0)</f>
        <v>200</v>
      </c>
      <c r="J5984" s="11">
        <f>G5984*(1-H5984)</f>
        <v>7296</v>
      </c>
      <c r="K5984" t="s">
        <v>2390</v>
      </c>
      <c r="L5984" t="s">
        <v>760</v>
      </c>
      <c r="M5984" t="str">
        <f>VLOOKUP($L5984,Companies!$A:$G,7,)</f>
        <v>Business Services</v>
      </c>
      <c r="N5984" t="str">
        <f>VLOOKUP($L5984,Companies!$A:$G,6,)</f>
        <v>Miscellaneous</v>
      </c>
      <c r="O5984" s="6" t="s">
        <v>2726</v>
      </c>
      <c r="P5984" s="6">
        <v>30084</v>
      </c>
      <c r="Q5984" t="s">
        <v>134</v>
      </c>
      <c r="R5984" t="s">
        <v>34</v>
      </c>
      <c r="S5984" s="4">
        <v>39985</v>
      </c>
      <c r="T5984" s="7">
        <f>S5984-E5984</f>
        <v>1</v>
      </c>
      <c r="U5984" t="s">
        <v>14214</v>
      </c>
      <c r="V5984" s="6" t="s">
        <v>14251</v>
      </c>
      <c r="W5984" t="s">
        <v>14263</v>
      </c>
      <c r="X5984" t="s">
        <v>14195</v>
      </c>
      <c r="Y5984" t="str">
        <f>VLOOKUP(R5984,Managers!$A:$B,2,)</f>
        <v>Frank Mitchell</v>
      </c>
      <c r="Z5984" s="11">
        <f>VLOOKUP(X5984,HourlyWages!$A:$B,2,0)</f>
        <v>52</v>
      </c>
      <c r="AA5984">
        <v>1</v>
      </c>
    </row>
    <row r="5985" spans="1:27" x14ac:dyDescent="0.3">
      <c r="A5985" t="b">
        <f>COUNTIF($C$1:C5985, C5985)&gt;1</f>
        <v>0</v>
      </c>
      <c r="B5985" t="b">
        <f>VLOOKUP(C5985,Sheet3!$A:$B,2,0) &gt; 1</f>
        <v>0</v>
      </c>
      <c r="C5985">
        <v>5984</v>
      </c>
      <c r="D5985">
        <v>42403</v>
      </c>
      <c r="E5985" s="4">
        <v>39984</v>
      </c>
      <c r="F5985">
        <v>47</v>
      </c>
      <c r="G5985" s="15">
        <f>I5985*F5985</f>
        <v>5640</v>
      </c>
      <c r="H5985" s="9">
        <v>0.1</v>
      </c>
      <c r="I5985" s="13">
        <f>VLOOKUP($U5985,Pricebook!$A:$D,4,0)</f>
        <v>120</v>
      </c>
      <c r="J5985" s="11">
        <f>G5985*(1-H5985)</f>
        <v>5076</v>
      </c>
      <c r="K5985" t="s">
        <v>2390</v>
      </c>
      <c r="L5985" t="s">
        <v>760</v>
      </c>
      <c r="M5985" t="str">
        <f>VLOOKUP($L5985,Companies!$A:$G,7,)</f>
        <v>Business Services</v>
      </c>
      <c r="N5985" t="str">
        <f>VLOOKUP($L5985,Companies!$A:$G,6,)</f>
        <v>Miscellaneous</v>
      </c>
      <c r="O5985" s="6" t="s">
        <v>2726</v>
      </c>
      <c r="P5985" s="6">
        <v>30084</v>
      </c>
      <c r="Q5985" t="s">
        <v>134</v>
      </c>
      <c r="R5985" t="s">
        <v>34</v>
      </c>
      <c r="S5985" s="4">
        <v>39985</v>
      </c>
      <c r="T5985" s="7">
        <f>S5985-E5985</f>
        <v>1</v>
      </c>
      <c r="U5985" t="s">
        <v>14212</v>
      </c>
      <c r="V5985" s="6" t="s">
        <v>14251</v>
      </c>
      <c r="W5985" t="s">
        <v>14252</v>
      </c>
      <c r="X5985" t="s">
        <v>14189</v>
      </c>
      <c r="Y5985" t="str">
        <f>VLOOKUP(R5985,Managers!$A:$B,2,)</f>
        <v>Frank Mitchell</v>
      </c>
      <c r="Z5985" s="11">
        <f>VLOOKUP(X5985,HourlyWages!$A:$B,2,0)</f>
        <v>62</v>
      </c>
      <c r="AA5985">
        <v>1</v>
      </c>
    </row>
    <row r="5986" spans="1:27" x14ac:dyDescent="0.3">
      <c r="A5986" t="b">
        <f>COUNTIF($C$1:C5986, C5986)&gt;1</f>
        <v>0</v>
      </c>
      <c r="B5986" t="b">
        <f>VLOOKUP(C5986,Sheet3!$A:$B,2,0) &gt; 1</f>
        <v>0</v>
      </c>
      <c r="C5986">
        <v>5985</v>
      </c>
      <c r="D5986">
        <v>42405</v>
      </c>
      <c r="E5986" s="4">
        <v>40199</v>
      </c>
      <c r="F5986">
        <v>13</v>
      </c>
      <c r="G5986" s="15">
        <f>I5986*F5986</f>
        <v>1430</v>
      </c>
      <c r="H5986" s="9">
        <v>0.08</v>
      </c>
      <c r="I5986" s="13">
        <f>VLOOKUP($U5986,Pricebook!$A:$D,4,0)</f>
        <v>110</v>
      </c>
      <c r="J5986" s="11">
        <f>G5986*(1-H5986)</f>
        <v>1315.6000000000001</v>
      </c>
      <c r="K5986" t="s">
        <v>1141</v>
      </c>
      <c r="L5986" t="s">
        <v>585</v>
      </c>
      <c r="M5986" t="str">
        <f>VLOOKUP($L5986,Companies!$A:$G,7,)</f>
        <v>Industrial Machinery/Components</v>
      </c>
      <c r="N5986" t="str">
        <f>VLOOKUP($L5986,Companies!$A:$G,6,)</f>
        <v>Technology</v>
      </c>
      <c r="O5986" s="6" t="s">
        <v>565</v>
      </c>
      <c r="P5986" s="6" t="s">
        <v>566</v>
      </c>
      <c r="Q5986" t="s">
        <v>339</v>
      </c>
      <c r="R5986" t="s">
        <v>16</v>
      </c>
      <c r="S5986" s="4">
        <v>40201</v>
      </c>
      <c r="T5986" s="7">
        <f>S5986-E5986</f>
        <v>2</v>
      </c>
      <c r="U5986" t="s">
        <v>14215</v>
      </c>
      <c r="V5986" s="6" t="s">
        <v>14257</v>
      </c>
      <c r="W5986" t="s">
        <v>14259</v>
      </c>
      <c r="X5986" t="s">
        <v>14199</v>
      </c>
      <c r="Y5986" t="str">
        <f>VLOOKUP(R5986,Managers!$A:$B,2,)</f>
        <v>Josh Martinez</v>
      </c>
      <c r="Z5986" s="11">
        <f>VLOOKUP(X5986,HourlyWages!$A:$B,2,0)</f>
        <v>68</v>
      </c>
      <c r="AA5986">
        <v>1</v>
      </c>
    </row>
    <row r="5987" spans="1:27" x14ac:dyDescent="0.3">
      <c r="A5987" t="b">
        <f>COUNTIF($C$1:C5987, C5987)&gt;1</f>
        <v>0</v>
      </c>
      <c r="B5987" t="b">
        <f>VLOOKUP(C5987,Sheet3!$A:$B,2,0) &gt; 1</f>
        <v>0</v>
      </c>
      <c r="C5987">
        <v>5986</v>
      </c>
      <c r="D5987">
        <v>42436</v>
      </c>
      <c r="E5987" s="4">
        <v>41130</v>
      </c>
      <c r="F5987">
        <v>30</v>
      </c>
      <c r="G5987" s="15">
        <f>I5987*F5987</f>
        <v>4500</v>
      </c>
      <c r="H5987" s="9">
        <v>0.09</v>
      </c>
      <c r="I5987" s="13">
        <f>VLOOKUP($U5987,Pricebook!$A:$D,4,0)</f>
        <v>150</v>
      </c>
      <c r="J5987" s="11">
        <f>G5987*(1-H5987)</f>
        <v>4095</v>
      </c>
      <c r="K5987" t="s">
        <v>562</v>
      </c>
      <c r="L5987" t="s">
        <v>128</v>
      </c>
      <c r="M5987" t="str">
        <f>VLOOKUP($L5987,Companies!$A:$G,7,)</f>
        <v>Diversified Commercial Services</v>
      </c>
      <c r="N5987" t="str">
        <f>VLOOKUP($L5987,Companies!$A:$G,6,)</f>
        <v>Consumer Services</v>
      </c>
      <c r="O5987" s="6" t="s">
        <v>815</v>
      </c>
      <c r="P5987" s="6">
        <v>97206</v>
      </c>
      <c r="Q5987" t="s">
        <v>43</v>
      </c>
      <c r="R5987" t="s">
        <v>23</v>
      </c>
      <c r="S5987" s="4">
        <v>41131</v>
      </c>
      <c r="T5987" s="7">
        <f>S5987-E5987</f>
        <v>1</v>
      </c>
      <c r="U5987" t="s">
        <v>14216</v>
      </c>
      <c r="V5987" s="6" t="s">
        <v>14251</v>
      </c>
      <c r="W5987" t="s">
        <v>14261</v>
      </c>
      <c r="X5987" t="s">
        <v>14202</v>
      </c>
      <c r="Y5987" t="str">
        <f>VLOOKUP(R5987,Managers!$A:$B,2,)</f>
        <v>Bob Turner</v>
      </c>
      <c r="Z5987" s="11">
        <f>VLOOKUP(X5987,HourlyWages!$A:$B,2,0)</f>
        <v>71</v>
      </c>
      <c r="AA5987">
        <v>1</v>
      </c>
    </row>
    <row r="5988" spans="1:27" x14ac:dyDescent="0.3">
      <c r="A5988" t="b">
        <f>COUNTIF($C$1:C5988, C5988)&gt;1</f>
        <v>0</v>
      </c>
      <c r="B5988" t="b">
        <f>VLOOKUP(C5988,Sheet3!$A:$B,2,0) &gt; 1</f>
        <v>0</v>
      </c>
      <c r="C5988">
        <v>5987</v>
      </c>
      <c r="D5988">
        <v>42437</v>
      </c>
      <c r="E5988" s="4">
        <v>40973</v>
      </c>
      <c r="F5988">
        <v>43</v>
      </c>
      <c r="G5988" s="15">
        <f>I5988*F5988</f>
        <v>6450</v>
      </c>
      <c r="H5988" s="9">
        <v>0.06</v>
      </c>
      <c r="I5988" s="13">
        <f>VLOOKUP($U5988,Pricebook!$A:$D,4,0)</f>
        <v>150</v>
      </c>
      <c r="J5988" s="11">
        <f>G5988*(1-H5988)</f>
        <v>6063</v>
      </c>
      <c r="K5988" t="s">
        <v>1762</v>
      </c>
      <c r="L5988" t="s">
        <v>79</v>
      </c>
      <c r="M5988" t="str">
        <f>VLOOKUP($L5988,Companies!$A:$G,7,)</f>
        <v>Home Furnishings</v>
      </c>
      <c r="N5988" t="str">
        <f>VLOOKUP($L5988,Companies!$A:$G,6,)</f>
        <v>Consumer Services</v>
      </c>
      <c r="O5988" s="6" t="s">
        <v>1763</v>
      </c>
      <c r="P5988" s="6" t="s">
        <v>1764</v>
      </c>
      <c r="Q5988" t="s">
        <v>101</v>
      </c>
      <c r="R5988" t="s">
        <v>34</v>
      </c>
      <c r="S5988" s="4">
        <v>40975</v>
      </c>
      <c r="T5988" s="7">
        <f>S5988-E5988</f>
        <v>2</v>
      </c>
      <c r="U5988" t="s">
        <v>14222</v>
      </c>
      <c r="V5988" s="6" t="s">
        <v>14251</v>
      </c>
      <c r="W5988" t="s">
        <v>14263</v>
      </c>
      <c r="X5988" t="s">
        <v>14192</v>
      </c>
      <c r="Y5988" t="str">
        <f>VLOOKUP(R5988,Managers!$A:$B,2,)</f>
        <v>Frank Mitchell</v>
      </c>
      <c r="Z5988" s="11">
        <f>VLOOKUP(X5988,HourlyWages!$A:$B,2,0)</f>
        <v>75</v>
      </c>
      <c r="AA5988">
        <v>1</v>
      </c>
    </row>
    <row r="5989" spans="1:27" x14ac:dyDescent="0.3">
      <c r="A5989" t="b">
        <f>COUNTIF($C$1:C5989, C5989)&gt;1</f>
        <v>0</v>
      </c>
      <c r="B5989" t="b">
        <f>VLOOKUP(C5989,Sheet3!$A:$B,2,0) &gt; 1</f>
        <v>0</v>
      </c>
      <c r="C5989">
        <v>5988</v>
      </c>
      <c r="D5989">
        <v>42437</v>
      </c>
      <c r="E5989" s="4">
        <v>40973</v>
      </c>
      <c r="F5989">
        <v>14</v>
      </c>
      <c r="G5989" s="15">
        <f>I5989*F5989</f>
        <v>1680</v>
      </c>
      <c r="H5989" s="9">
        <v>0.03</v>
      </c>
      <c r="I5989" s="13">
        <f>VLOOKUP($U5989,Pricebook!$A:$D,4,0)</f>
        <v>120</v>
      </c>
      <c r="J5989" s="11">
        <f>G5989*(1-H5989)</f>
        <v>1629.6</v>
      </c>
      <c r="K5989" t="s">
        <v>1762</v>
      </c>
      <c r="L5989" t="s">
        <v>79</v>
      </c>
      <c r="M5989" t="str">
        <f>VLOOKUP($L5989,Companies!$A:$G,7,)</f>
        <v>Home Furnishings</v>
      </c>
      <c r="N5989" t="str">
        <f>VLOOKUP($L5989,Companies!$A:$G,6,)</f>
        <v>Consumer Services</v>
      </c>
      <c r="O5989" s="6" t="s">
        <v>1763</v>
      </c>
      <c r="P5989" s="6" t="s">
        <v>1764</v>
      </c>
      <c r="Q5989" t="s">
        <v>101</v>
      </c>
      <c r="R5989" t="s">
        <v>34</v>
      </c>
      <c r="S5989" s="4">
        <v>40974</v>
      </c>
      <c r="T5989" s="7">
        <f>S5989-E5989</f>
        <v>1</v>
      </c>
      <c r="U5989" t="s">
        <v>14212</v>
      </c>
      <c r="V5989" s="6" t="s">
        <v>14251</v>
      </c>
      <c r="W5989" t="s">
        <v>14260</v>
      </c>
      <c r="X5989" t="s">
        <v>14199</v>
      </c>
      <c r="Y5989" t="str">
        <f>VLOOKUP(R5989,Managers!$A:$B,2,)</f>
        <v>Frank Mitchell</v>
      </c>
      <c r="Z5989" s="11">
        <f>VLOOKUP(X5989,HourlyWages!$A:$B,2,0)</f>
        <v>68</v>
      </c>
      <c r="AA5989">
        <v>1</v>
      </c>
    </row>
    <row r="5990" spans="1:27" x14ac:dyDescent="0.3">
      <c r="A5990" t="b">
        <f>COUNTIF($C$1:C5990, C5990)&gt;1</f>
        <v>0</v>
      </c>
      <c r="B5990" t="b">
        <f>VLOOKUP(C5990,Sheet3!$A:$B,2,0) &gt; 1</f>
        <v>0</v>
      </c>
      <c r="C5990">
        <v>5989</v>
      </c>
      <c r="D5990">
        <v>42439</v>
      </c>
      <c r="E5990" s="4">
        <v>40348</v>
      </c>
      <c r="F5990">
        <v>28</v>
      </c>
      <c r="G5990" s="15">
        <f>I5990*F5990</f>
        <v>3360</v>
      </c>
      <c r="H5990" s="9">
        <v>0.01</v>
      </c>
      <c r="I5990" s="13">
        <f>VLOOKUP($U5990,Pricebook!$A:$D,4,0)</f>
        <v>120</v>
      </c>
      <c r="J5990" s="11">
        <f>G5990*(1-H5990)</f>
        <v>3326.4</v>
      </c>
      <c r="K5990" t="s">
        <v>305</v>
      </c>
      <c r="L5990" t="s">
        <v>306</v>
      </c>
      <c r="M5990" t="str">
        <f>VLOOKUP($L5990,Companies!$A:$G,7,)</f>
        <v>Industrial Machinery/Components</v>
      </c>
      <c r="N5990" t="str">
        <f>VLOOKUP($L5990,Companies!$A:$G,6,)</f>
        <v>Capital Goods</v>
      </c>
      <c r="O5990" s="6" t="s">
        <v>1147</v>
      </c>
      <c r="P5990" s="6">
        <v>11803</v>
      </c>
      <c r="Q5990" t="s">
        <v>60</v>
      </c>
      <c r="R5990" t="s">
        <v>61</v>
      </c>
      <c r="S5990" s="4">
        <v>40349</v>
      </c>
      <c r="T5990" s="7">
        <f>S5990-E5990</f>
        <v>1</v>
      </c>
      <c r="U5990" t="s">
        <v>14212</v>
      </c>
      <c r="V5990" s="6" t="s">
        <v>14251</v>
      </c>
      <c r="W5990" t="s">
        <v>14263</v>
      </c>
      <c r="X5990" t="s">
        <v>14202</v>
      </c>
      <c r="Y5990" t="str">
        <f>VLOOKUP(R5990,Managers!$A:$B,2,)</f>
        <v>Allen Young</v>
      </c>
      <c r="Z5990" s="11">
        <f>VLOOKUP(X5990,HourlyWages!$A:$B,2,0)</f>
        <v>71</v>
      </c>
      <c r="AA5990">
        <v>1</v>
      </c>
    </row>
    <row r="5991" spans="1:27" x14ac:dyDescent="0.3">
      <c r="A5991" t="b">
        <f>COUNTIF($C$1:C5991, C5991)&gt;1</f>
        <v>0</v>
      </c>
      <c r="B5991" t="b">
        <f>VLOOKUP(C5991,Sheet3!$A:$B,2,0) &gt; 1</f>
        <v>0</v>
      </c>
      <c r="C5991">
        <v>5990</v>
      </c>
      <c r="D5991">
        <v>42465</v>
      </c>
      <c r="E5991" s="4">
        <v>40533</v>
      </c>
      <c r="F5991">
        <v>15</v>
      </c>
      <c r="G5991" s="15">
        <f>I5991*F5991</f>
        <v>1650</v>
      </c>
      <c r="H5991" s="9">
        <v>0.08</v>
      </c>
      <c r="I5991" s="13">
        <f>VLOOKUP($U5991,Pricebook!$A:$D,4,0)</f>
        <v>110</v>
      </c>
      <c r="J5991" s="11">
        <f>G5991*(1-H5991)</f>
        <v>1518</v>
      </c>
      <c r="K5991" t="s">
        <v>45</v>
      </c>
      <c r="L5991" t="s">
        <v>46</v>
      </c>
      <c r="M5991" t="str">
        <f>VLOOKUP($L5991,Companies!$A:$G,7,)</f>
        <v>Computer Software: Prepackaged Software</v>
      </c>
      <c r="N5991" t="str">
        <f>VLOOKUP($L5991,Companies!$A:$G,6,)</f>
        <v>Technology</v>
      </c>
      <c r="O5991" s="6" t="s">
        <v>514</v>
      </c>
      <c r="P5991" s="6">
        <v>78577</v>
      </c>
      <c r="Q5991" t="s">
        <v>48</v>
      </c>
      <c r="R5991" t="s">
        <v>16</v>
      </c>
      <c r="S5991" s="4">
        <v>40534</v>
      </c>
      <c r="T5991" s="7">
        <f>S5991-E5991</f>
        <v>1</v>
      </c>
      <c r="U5991" t="s">
        <v>14215</v>
      </c>
      <c r="V5991" s="6" t="s">
        <v>14251</v>
      </c>
      <c r="W5991" t="s">
        <v>14267</v>
      </c>
      <c r="X5991" t="s">
        <v>14198</v>
      </c>
      <c r="Y5991" t="str">
        <f>VLOOKUP(R5991,Managers!$A:$B,2,)</f>
        <v>Josh Martinez</v>
      </c>
      <c r="Z5991" s="11">
        <f>VLOOKUP(X5991,HourlyWages!$A:$B,2,0)</f>
        <v>51</v>
      </c>
      <c r="AA5991">
        <v>1</v>
      </c>
    </row>
    <row r="5992" spans="1:27" x14ac:dyDescent="0.3">
      <c r="A5992" t="b">
        <f>COUNTIF($C$1:C5992, C5992)&gt;1</f>
        <v>0</v>
      </c>
      <c r="B5992" t="b">
        <f>VLOOKUP(C5992,Sheet3!$A:$B,2,0) &gt; 1</f>
        <v>0</v>
      </c>
      <c r="C5992">
        <v>5991</v>
      </c>
      <c r="D5992">
        <v>42467</v>
      </c>
      <c r="E5992" s="4">
        <v>40465</v>
      </c>
      <c r="F5992">
        <v>10</v>
      </c>
      <c r="G5992" s="15">
        <f>I5992*F5992</f>
        <v>1600</v>
      </c>
      <c r="H5992" s="9">
        <v>0.01</v>
      </c>
      <c r="I5992" s="13">
        <f>VLOOKUP($U5992,Pricebook!$A:$D,4,0)</f>
        <v>160</v>
      </c>
      <c r="J5992" s="11">
        <f>G5992*(1-H5992)</f>
        <v>1584</v>
      </c>
      <c r="K5992" t="s">
        <v>1421</v>
      </c>
      <c r="L5992" t="s">
        <v>434</v>
      </c>
      <c r="M5992" t="str">
        <f>VLOOKUP($L5992,Companies!$A:$G,7,)</f>
        <v>Telecommunications Equipment</v>
      </c>
      <c r="N5992" t="str">
        <f>VLOOKUP($L5992,Companies!$A:$G,6,)</f>
        <v>Consumer Services</v>
      </c>
      <c r="O5992" s="6" t="s">
        <v>2727</v>
      </c>
      <c r="P5992" s="6">
        <v>92105</v>
      </c>
      <c r="Q5992" t="s">
        <v>114</v>
      </c>
      <c r="R5992" t="s">
        <v>23</v>
      </c>
      <c r="S5992" s="4">
        <v>40465</v>
      </c>
      <c r="T5992" s="7">
        <f>S5992-E5992</f>
        <v>0</v>
      </c>
      <c r="U5992" t="s">
        <v>14218</v>
      </c>
      <c r="V5992" s="6" t="s">
        <v>14257</v>
      </c>
      <c r="W5992" t="s">
        <v>14258</v>
      </c>
      <c r="X5992" t="s">
        <v>14201</v>
      </c>
      <c r="Y5992" t="str">
        <f>VLOOKUP(R5992,Managers!$A:$B,2,)</f>
        <v>Bob Turner</v>
      </c>
      <c r="Z5992" s="11">
        <f>VLOOKUP(X5992,HourlyWages!$A:$B,2,0)</f>
        <v>53</v>
      </c>
      <c r="AA5992">
        <v>1</v>
      </c>
    </row>
    <row r="5993" spans="1:27" x14ac:dyDescent="0.3">
      <c r="A5993" t="b">
        <f>COUNTIF($C$1:C5993, C5993)&gt;1</f>
        <v>0</v>
      </c>
      <c r="B5993" t="b">
        <f>VLOOKUP(C5993,Sheet3!$A:$B,2,0) &gt; 1</f>
        <v>0</v>
      </c>
      <c r="C5993">
        <v>5992</v>
      </c>
      <c r="D5993">
        <v>42467</v>
      </c>
      <c r="E5993" s="4">
        <v>40465</v>
      </c>
      <c r="F5993">
        <v>39</v>
      </c>
      <c r="G5993" s="15">
        <f>I5993*F5993</f>
        <v>5850</v>
      </c>
      <c r="H5993" s="9">
        <v>0</v>
      </c>
      <c r="I5993" s="13">
        <f>VLOOKUP($U5993,Pricebook!$A:$D,4,0)</f>
        <v>150</v>
      </c>
      <c r="J5993" s="11">
        <f>G5993*(1-H5993)</f>
        <v>5850</v>
      </c>
      <c r="K5993" t="s">
        <v>1421</v>
      </c>
      <c r="L5993" t="s">
        <v>434</v>
      </c>
      <c r="M5993" t="str">
        <f>VLOOKUP($L5993,Companies!$A:$G,7,)</f>
        <v>Telecommunications Equipment</v>
      </c>
      <c r="N5993" t="str">
        <f>VLOOKUP($L5993,Companies!$A:$G,6,)</f>
        <v>Consumer Services</v>
      </c>
      <c r="O5993" s="6" t="s">
        <v>2727</v>
      </c>
      <c r="P5993" s="6">
        <v>92105</v>
      </c>
      <c r="Q5993" t="s">
        <v>114</v>
      </c>
      <c r="R5993" t="s">
        <v>23</v>
      </c>
      <c r="S5993" s="4">
        <v>40467</v>
      </c>
      <c r="T5993" s="7">
        <f>S5993-E5993</f>
        <v>2</v>
      </c>
      <c r="U5993" t="s">
        <v>14211</v>
      </c>
      <c r="V5993" s="6" t="s">
        <v>14251</v>
      </c>
      <c r="W5993" t="s">
        <v>14266</v>
      </c>
      <c r="X5993" t="s">
        <v>14185</v>
      </c>
      <c r="Y5993" t="str">
        <f>VLOOKUP(R5993,Managers!$A:$B,2,)</f>
        <v>Bob Turner</v>
      </c>
      <c r="Z5993" s="11">
        <f>VLOOKUP(X5993,HourlyWages!$A:$B,2,0)</f>
        <v>70</v>
      </c>
      <c r="AA5993">
        <v>1</v>
      </c>
    </row>
    <row r="5994" spans="1:27" x14ac:dyDescent="0.3">
      <c r="A5994" t="b">
        <f>COUNTIF($C$1:C5994, C5994)&gt;1</f>
        <v>0</v>
      </c>
      <c r="B5994" t="b">
        <f>VLOOKUP(C5994,Sheet3!$A:$B,2,0) &gt; 1</f>
        <v>0</v>
      </c>
      <c r="C5994">
        <v>5993</v>
      </c>
      <c r="D5994">
        <v>42467</v>
      </c>
      <c r="E5994" s="4">
        <v>40465</v>
      </c>
      <c r="F5994">
        <v>12</v>
      </c>
      <c r="G5994" s="15">
        <f>I5994*F5994</f>
        <v>1800</v>
      </c>
      <c r="H5994" s="9">
        <v>0.09</v>
      </c>
      <c r="I5994" s="13">
        <f>VLOOKUP($U5994,Pricebook!$A:$D,4,0)</f>
        <v>150</v>
      </c>
      <c r="J5994" s="11">
        <f>G5994*(1-H5994)</f>
        <v>1638</v>
      </c>
      <c r="K5994" t="s">
        <v>1421</v>
      </c>
      <c r="L5994" t="s">
        <v>434</v>
      </c>
      <c r="M5994" t="str">
        <f>VLOOKUP($L5994,Companies!$A:$G,7,)</f>
        <v>Telecommunications Equipment</v>
      </c>
      <c r="N5994" t="str">
        <f>VLOOKUP($L5994,Companies!$A:$G,6,)</f>
        <v>Consumer Services</v>
      </c>
      <c r="O5994" s="6" t="s">
        <v>2727</v>
      </c>
      <c r="P5994" s="6">
        <v>92105</v>
      </c>
      <c r="Q5994" t="s">
        <v>114</v>
      </c>
      <c r="R5994" t="s">
        <v>23</v>
      </c>
      <c r="S5994" s="4">
        <v>40467</v>
      </c>
      <c r="T5994" s="7">
        <f>S5994-E5994</f>
        <v>2</v>
      </c>
      <c r="U5994" t="s">
        <v>14210</v>
      </c>
      <c r="V5994" s="6" t="s">
        <v>14254</v>
      </c>
      <c r="W5994" t="s">
        <v>14269</v>
      </c>
      <c r="X5994" t="s">
        <v>14197</v>
      </c>
      <c r="Y5994" t="str">
        <f>VLOOKUP(R5994,Managers!$A:$B,2,)</f>
        <v>Bob Turner</v>
      </c>
      <c r="Z5994" s="11">
        <f>VLOOKUP(X5994,HourlyWages!$A:$B,2,0)</f>
        <v>71</v>
      </c>
      <c r="AA5994">
        <v>1</v>
      </c>
    </row>
    <row r="5995" spans="1:27" x14ac:dyDescent="0.3">
      <c r="A5995" t="b">
        <f>COUNTIF($C$1:C5995, C5995)&gt;1</f>
        <v>0</v>
      </c>
      <c r="B5995" t="b">
        <f>VLOOKUP(C5995,Sheet3!$A:$B,2,0) &gt; 1</f>
        <v>0</v>
      </c>
      <c r="C5995">
        <v>5994</v>
      </c>
      <c r="D5995">
        <v>42469</v>
      </c>
      <c r="E5995" s="4">
        <v>41221</v>
      </c>
      <c r="F5995">
        <v>31</v>
      </c>
      <c r="G5995" s="15">
        <f>I5995*F5995</f>
        <v>4960</v>
      </c>
      <c r="H5995" s="9">
        <v>0.09</v>
      </c>
      <c r="I5995" s="13">
        <f>VLOOKUP($U5995,Pricebook!$A:$D,4,0)</f>
        <v>160</v>
      </c>
      <c r="J5995" s="11">
        <f>G5995*(1-H5995)</f>
        <v>4513.6000000000004</v>
      </c>
      <c r="K5995" t="s">
        <v>410</v>
      </c>
      <c r="L5995" t="s">
        <v>20</v>
      </c>
      <c r="M5995" t="str">
        <f>VLOOKUP($L5995,Companies!$A:$G,7,)</f>
        <v>Major Pharmaceuticals</v>
      </c>
      <c r="N5995" t="str">
        <f>VLOOKUP($L5995,Companies!$A:$G,6,)</f>
        <v>Health Care</v>
      </c>
      <c r="O5995" s="6" t="s">
        <v>1085</v>
      </c>
      <c r="P5995" s="6" t="s">
        <v>1891</v>
      </c>
      <c r="Q5995" t="s">
        <v>421</v>
      </c>
      <c r="R5995" t="s">
        <v>61</v>
      </c>
      <c r="S5995" s="4">
        <v>41222</v>
      </c>
      <c r="T5995" s="7">
        <f>S5995-E5995</f>
        <v>1</v>
      </c>
      <c r="U5995" t="s">
        <v>14218</v>
      </c>
      <c r="V5995" s="6" t="s">
        <v>14251</v>
      </c>
      <c r="W5995" t="s">
        <v>14266</v>
      </c>
      <c r="X5995" t="s">
        <v>14191</v>
      </c>
      <c r="Y5995" t="str">
        <f>VLOOKUP(R5995,Managers!$A:$B,2,)</f>
        <v>Allen Young</v>
      </c>
      <c r="Z5995" s="11">
        <f>VLOOKUP(X5995,HourlyWages!$A:$B,2,0)</f>
        <v>60</v>
      </c>
      <c r="AA5995">
        <v>1</v>
      </c>
    </row>
    <row r="5996" spans="1:27" x14ac:dyDescent="0.3">
      <c r="A5996" t="b">
        <f>COUNTIF($C$1:C5996, C5996)&gt;1</f>
        <v>0</v>
      </c>
      <c r="B5996" t="b">
        <f>VLOOKUP(C5996,Sheet3!$A:$B,2,0) &gt; 1</f>
        <v>0</v>
      </c>
      <c r="C5996">
        <v>5995</v>
      </c>
      <c r="D5996">
        <v>42469</v>
      </c>
      <c r="E5996" s="4">
        <v>41221</v>
      </c>
      <c r="F5996">
        <v>18</v>
      </c>
      <c r="G5996" s="15">
        <f>I5996*F5996</f>
        <v>2880</v>
      </c>
      <c r="H5996" s="9">
        <v>0.05</v>
      </c>
      <c r="I5996" s="13">
        <f>VLOOKUP($U5996,Pricebook!$A:$D,4,0)</f>
        <v>160</v>
      </c>
      <c r="J5996" s="11">
        <f>G5996*(1-H5996)</f>
        <v>2736</v>
      </c>
      <c r="K5996" t="s">
        <v>410</v>
      </c>
      <c r="L5996" t="s">
        <v>20</v>
      </c>
      <c r="M5996" t="str">
        <f>VLOOKUP($L5996,Companies!$A:$G,7,)</f>
        <v>Major Pharmaceuticals</v>
      </c>
      <c r="N5996" t="str">
        <f>VLOOKUP($L5996,Companies!$A:$G,6,)</f>
        <v>Health Care</v>
      </c>
      <c r="O5996" s="6" t="s">
        <v>181</v>
      </c>
      <c r="P5996" s="6" t="s">
        <v>183</v>
      </c>
      <c r="Q5996" t="s">
        <v>91</v>
      </c>
      <c r="R5996" t="s">
        <v>61</v>
      </c>
      <c r="S5996" s="4">
        <v>41222</v>
      </c>
      <c r="T5996" s="7">
        <f>S5996-E5996</f>
        <v>1</v>
      </c>
      <c r="U5996" t="s">
        <v>14218</v>
      </c>
      <c r="V5996" s="6" t="s">
        <v>14254</v>
      </c>
      <c r="W5996" t="s">
        <v>14256</v>
      </c>
      <c r="X5996" t="s">
        <v>14203</v>
      </c>
      <c r="Y5996" t="str">
        <f>VLOOKUP(R5996,Managers!$A:$B,2,)</f>
        <v>Allen Young</v>
      </c>
      <c r="Z5996" s="11">
        <f>VLOOKUP(X5996,HourlyWages!$A:$B,2,0)</f>
        <v>62</v>
      </c>
      <c r="AA5996">
        <v>1</v>
      </c>
    </row>
    <row r="5997" spans="1:27" x14ac:dyDescent="0.3">
      <c r="A5997" t="b">
        <f>COUNTIF($C$1:C5997, C5997)&gt;1</f>
        <v>0</v>
      </c>
      <c r="B5997" t="b">
        <f>VLOOKUP(C5997,Sheet3!$A:$B,2,0) &gt; 1</f>
        <v>0</v>
      </c>
      <c r="C5997">
        <v>5996</v>
      </c>
      <c r="D5997">
        <v>42471</v>
      </c>
      <c r="E5997" s="4">
        <v>40977</v>
      </c>
      <c r="F5997">
        <v>23</v>
      </c>
      <c r="G5997" s="15">
        <f>I5997*F5997</f>
        <v>2760</v>
      </c>
      <c r="H5997" s="9">
        <v>0.09</v>
      </c>
      <c r="I5997" s="13">
        <f>VLOOKUP($U5997,Pricebook!$A:$D,4,0)</f>
        <v>120</v>
      </c>
      <c r="J5997" s="11">
        <f>G5997*(1-H5997)</f>
        <v>2511.6</v>
      </c>
      <c r="K5997" t="s">
        <v>1859</v>
      </c>
      <c r="L5997" t="s">
        <v>449</v>
      </c>
      <c r="M5997" t="str">
        <f>VLOOKUP($L5997,Companies!$A:$G,7,)</f>
        <v>Auto Manufacturing</v>
      </c>
      <c r="N5997" t="str">
        <f>VLOOKUP($L5997,Companies!$A:$G,6,)</f>
        <v>Capital Goods</v>
      </c>
      <c r="O5997" s="6" t="s">
        <v>2631</v>
      </c>
      <c r="P5997" s="6" t="s">
        <v>2632</v>
      </c>
      <c r="Q5997" t="s">
        <v>87</v>
      </c>
      <c r="R5997" t="s">
        <v>61</v>
      </c>
      <c r="S5997" s="4">
        <v>40979</v>
      </c>
      <c r="T5997" s="7">
        <f>S5997-E5997</f>
        <v>2</v>
      </c>
      <c r="U5997" t="s">
        <v>14212</v>
      </c>
      <c r="V5997" s="6" t="s">
        <v>14251</v>
      </c>
      <c r="W5997" t="s">
        <v>14260</v>
      </c>
      <c r="X5997" t="s">
        <v>14202</v>
      </c>
      <c r="Y5997" t="str">
        <f>VLOOKUP(R5997,Managers!$A:$B,2,)</f>
        <v>Allen Young</v>
      </c>
      <c r="Z5997" s="11">
        <f>VLOOKUP(X5997,HourlyWages!$A:$B,2,0)</f>
        <v>71</v>
      </c>
      <c r="AA5997">
        <v>1</v>
      </c>
    </row>
    <row r="5998" spans="1:27" x14ac:dyDescent="0.3">
      <c r="A5998" t="b">
        <f>COUNTIF($C$1:C5998, C5998)&gt;1</f>
        <v>0</v>
      </c>
      <c r="B5998" t="b">
        <f>VLOOKUP(C5998,Sheet3!$A:$B,2,0) &gt; 1</f>
        <v>0</v>
      </c>
      <c r="C5998">
        <v>5997</v>
      </c>
      <c r="D5998">
        <v>42500</v>
      </c>
      <c r="E5998" s="4">
        <v>40214</v>
      </c>
      <c r="F5998">
        <v>39</v>
      </c>
      <c r="G5998" s="15">
        <f>I5998*F5998</f>
        <v>6630</v>
      </c>
      <c r="H5998" s="9">
        <v>0.04</v>
      </c>
      <c r="I5998" s="13">
        <f>VLOOKUP($U5998,Pricebook!$A:$D,4,0)</f>
        <v>170</v>
      </c>
      <c r="J5998" s="11">
        <f>G5998*(1-H5998)</f>
        <v>6364.8</v>
      </c>
      <c r="K5998" t="s">
        <v>1978</v>
      </c>
      <c r="L5998" t="s">
        <v>396</v>
      </c>
      <c r="M5998" t="str">
        <f>VLOOKUP($L5998,Companies!$A:$G,7,)</f>
        <v>EDP Services</v>
      </c>
      <c r="N5998" t="str">
        <f>VLOOKUP($L5998,Companies!$A:$G,6,)</f>
        <v>Technology</v>
      </c>
      <c r="O5998" s="6" t="s">
        <v>1444</v>
      </c>
      <c r="P5998" s="6">
        <v>52240</v>
      </c>
      <c r="Q5998" t="s">
        <v>38</v>
      </c>
      <c r="R5998" t="s">
        <v>16</v>
      </c>
      <c r="S5998" s="4">
        <v>40216</v>
      </c>
      <c r="T5998" s="7">
        <f>S5998-E5998</f>
        <v>2</v>
      </c>
      <c r="U5998" t="s">
        <v>14219</v>
      </c>
      <c r="V5998" s="6" t="s">
        <v>14257</v>
      </c>
      <c r="W5998" t="s">
        <v>14259</v>
      </c>
      <c r="X5998" t="s">
        <v>14192</v>
      </c>
      <c r="Y5998" t="str">
        <f>VLOOKUP(R5998,Managers!$A:$B,2,)</f>
        <v>Josh Martinez</v>
      </c>
      <c r="Z5998" s="11">
        <f>VLOOKUP(X5998,HourlyWages!$A:$B,2,0)</f>
        <v>75</v>
      </c>
      <c r="AA5998">
        <v>1</v>
      </c>
    </row>
    <row r="5999" spans="1:27" x14ac:dyDescent="0.3">
      <c r="A5999" t="b">
        <f>COUNTIF($C$1:C5999, C5999)&gt;1</f>
        <v>0</v>
      </c>
      <c r="B5999" t="b">
        <f>VLOOKUP(C5999,Sheet3!$A:$B,2,0) &gt; 1</f>
        <v>0</v>
      </c>
      <c r="C5999">
        <v>5998</v>
      </c>
      <c r="D5999">
        <v>42500</v>
      </c>
      <c r="E5999" s="4">
        <v>40214</v>
      </c>
      <c r="F5999">
        <v>2</v>
      </c>
      <c r="G5999" s="15">
        <f>I5999*F5999</f>
        <v>320</v>
      </c>
      <c r="H5999" s="9">
        <v>0.03</v>
      </c>
      <c r="I5999" s="13">
        <f>VLOOKUP($U5999,Pricebook!$A:$D,4,0)</f>
        <v>160</v>
      </c>
      <c r="J5999" s="11">
        <f>G5999*(1-H5999)</f>
        <v>310.39999999999998</v>
      </c>
      <c r="K5999" t="s">
        <v>1978</v>
      </c>
      <c r="L5999" t="s">
        <v>396</v>
      </c>
      <c r="M5999" t="str">
        <f>VLOOKUP($L5999,Companies!$A:$G,7,)</f>
        <v>EDP Services</v>
      </c>
      <c r="N5999" t="str">
        <f>VLOOKUP($L5999,Companies!$A:$G,6,)</f>
        <v>Technology</v>
      </c>
      <c r="O5999" s="6" t="s">
        <v>1444</v>
      </c>
      <c r="P5999" s="6">
        <v>52240</v>
      </c>
      <c r="Q5999" t="s">
        <v>38</v>
      </c>
      <c r="R5999" t="s">
        <v>16</v>
      </c>
      <c r="S5999" s="4">
        <v>40216</v>
      </c>
      <c r="T5999" s="7">
        <f>S5999-E5999</f>
        <v>2</v>
      </c>
      <c r="U5999" t="s">
        <v>14218</v>
      </c>
      <c r="V5999" s="6" t="s">
        <v>14254</v>
      </c>
      <c r="W5999" t="s">
        <v>14265</v>
      </c>
      <c r="X5999" t="s">
        <v>14194</v>
      </c>
      <c r="Y5999" t="str">
        <f>VLOOKUP(R5999,Managers!$A:$B,2,)</f>
        <v>Josh Martinez</v>
      </c>
      <c r="Z5999" s="11">
        <f>VLOOKUP(X5999,HourlyWages!$A:$B,2,0)</f>
        <v>71</v>
      </c>
      <c r="AA5999">
        <v>1</v>
      </c>
    </row>
    <row r="6000" spans="1:27" x14ac:dyDescent="0.3">
      <c r="A6000" t="b">
        <f>COUNTIF($C$1:C6000, C6000)&gt;1</f>
        <v>0</v>
      </c>
      <c r="B6000" t="b">
        <f>VLOOKUP(C6000,Sheet3!$A:$B,2,0) &gt; 1</f>
        <v>0</v>
      </c>
      <c r="C6000">
        <v>5999</v>
      </c>
      <c r="D6000">
        <v>42528</v>
      </c>
      <c r="E6000" s="4">
        <v>40232</v>
      </c>
      <c r="F6000">
        <v>37</v>
      </c>
      <c r="G6000" s="15">
        <f>I6000*F6000</f>
        <v>4070</v>
      </c>
      <c r="H6000" s="9">
        <v>0.02</v>
      </c>
      <c r="I6000" s="13">
        <f>VLOOKUP($U6000,Pricebook!$A:$D,4,0)</f>
        <v>110</v>
      </c>
      <c r="J6000" s="11">
        <f>G6000*(1-H6000)</f>
        <v>3988.6</v>
      </c>
      <c r="K6000" t="s">
        <v>831</v>
      </c>
      <c r="L6000" t="s">
        <v>341</v>
      </c>
      <c r="M6000" t="str">
        <f>VLOOKUP($L6000,Companies!$A:$G,7,)</f>
        <v>Computer Software: Prepackaged Software</v>
      </c>
      <c r="N6000" t="str">
        <f>VLOOKUP($L6000,Companies!$A:$G,6,)</f>
        <v>Technology</v>
      </c>
      <c r="O6000" s="6" t="s">
        <v>1323</v>
      </c>
      <c r="P6000" s="6" t="s">
        <v>2728</v>
      </c>
      <c r="Q6000" t="s">
        <v>317</v>
      </c>
      <c r="R6000" t="s">
        <v>61</v>
      </c>
      <c r="S6000" s="4">
        <v>40234</v>
      </c>
      <c r="T6000" s="7">
        <f>S6000-E6000</f>
        <v>2</v>
      </c>
      <c r="U6000" t="s">
        <v>14215</v>
      </c>
      <c r="V6000" s="6" t="s">
        <v>14254</v>
      </c>
      <c r="W6000" t="s">
        <v>14256</v>
      </c>
      <c r="X6000" t="s">
        <v>14191</v>
      </c>
      <c r="Y6000" t="str">
        <f>VLOOKUP(R6000,Managers!$A:$B,2,)</f>
        <v>Allen Young</v>
      </c>
      <c r="Z6000" s="11">
        <f>VLOOKUP(X6000,HourlyWages!$A:$B,2,0)</f>
        <v>60</v>
      </c>
      <c r="AA6000">
        <v>1</v>
      </c>
    </row>
    <row r="6001" spans="1:27" x14ac:dyDescent="0.3">
      <c r="A6001" t="b">
        <f>COUNTIF($C$1:C6001, C6001)&gt;1</f>
        <v>0</v>
      </c>
      <c r="B6001" t="b">
        <f>VLOOKUP(C6001,Sheet3!$A:$B,2,0) &gt; 1</f>
        <v>0</v>
      </c>
      <c r="C6001">
        <v>6000</v>
      </c>
      <c r="D6001">
        <v>42528</v>
      </c>
      <c r="E6001" s="4">
        <v>40232</v>
      </c>
      <c r="F6001">
        <v>13</v>
      </c>
      <c r="G6001" s="15">
        <f>I6001*F6001</f>
        <v>2600</v>
      </c>
      <c r="H6001" s="9">
        <v>0.02</v>
      </c>
      <c r="I6001" s="13">
        <f>VLOOKUP($U6001,Pricebook!$A:$D,4,0)</f>
        <v>200</v>
      </c>
      <c r="J6001" s="11">
        <f>G6001*(1-H6001)</f>
        <v>2548</v>
      </c>
      <c r="K6001" t="s">
        <v>831</v>
      </c>
      <c r="L6001" t="s">
        <v>341</v>
      </c>
      <c r="M6001" t="str">
        <f>VLOOKUP($L6001,Companies!$A:$G,7,)</f>
        <v>Computer Software: Prepackaged Software</v>
      </c>
      <c r="N6001" t="str">
        <f>VLOOKUP($L6001,Companies!$A:$G,6,)</f>
        <v>Technology</v>
      </c>
      <c r="O6001" s="6" t="s">
        <v>2729</v>
      </c>
      <c r="P6001" s="6" t="s">
        <v>2730</v>
      </c>
      <c r="Q6001" t="s">
        <v>317</v>
      </c>
      <c r="R6001" t="s">
        <v>61</v>
      </c>
      <c r="S6001" s="4">
        <v>40233</v>
      </c>
      <c r="T6001" s="7">
        <f>S6001-E6001</f>
        <v>1</v>
      </c>
      <c r="U6001" t="s">
        <v>14206</v>
      </c>
      <c r="V6001" s="6" t="s">
        <v>14257</v>
      </c>
      <c r="W6001" t="s">
        <v>14259</v>
      </c>
      <c r="X6001" t="s">
        <v>14202</v>
      </c>
      <c r="Y6001" t="str">
        <f>VLOOKUP(R6001,Managers!$A:$B,2,)</f>
        <v>Allen Young</v>
      </c>
      <c r="Z6001" s="11">
        <f>VLOOKUP(X6001,HourlyWages!$A:$B,2,0)</f>
        <v>71</v>
      </c>
      <c r="AA6001">
        <v>1</v>
      </c>
    </row>
    <row r="6002" spans="1:27" x14ac:dyDescent="0.3">
      <c r="A6002" t="b">
        <f>COUNTIF($C$1:C6002, C6002)&gt;1</f>
        <v>0</v>
      </c>
      <c r="B6002" t="b">
        <f>VLOOKUP(C6002,Sheet3!$A:$B,2,0) &gt; 1</f>
        <v>0</v>
      </c>
      <c r="C6002">
        <v>6001</v>
      </c>
      <c r="D6002">
        <v>42528</v>
      </c>
      <c r="E6002" s="4">
        <v>40232</v>
      </c>
      <c r="F6002">
        <v>31</v>
      </c>
      <c r="G6002" s="15">
        <f>I6002*F6002</f>
        <v>4650</v>
      </c>
      <c r="H6002" s="9">
        <v>0.02</v>
      </c>
      <c r="I6002" s="13">
        <f>VLOOKUP($U6002,Pricebook!$A:$D,4,0)</f>
        <v>150</v>
      </c>
      <c r="J6002" s="11">
        <f>G6002*(1-H6002)</f>
        <v>4557</v>
      </c>
      <c r="K6002" t="s">
        <v>831</v>
      </c>
      <c r="L6002" t="s">
        <v>341</v>
      </c>
      <c r="M6002" t="str">
        <f>VLOOKUP($L6002,Companies!$A:$G,7,)</f>
        <v>Computer Software: Prepackaged Software</v>
      </c>
      <c r="N6002" t="str">
        <f>VLOOKUP($L6002,Companies!$A:$G,6,)</f>
        <v>Technology</v>
      </c>
      <c r="O6002" s="6" t="s">
        <v>2731</v>
      </c>
      <c r="P6002" s="6" t="s">
        <v>2732</v>
      </c>
      <c r="Q6002" t="s">
        <v>317</v>
      </c>
      <c r="R6002" t="s">
        <v>61</v>
      </c>
      <c r="S6002" s="4">
        <v>40233</v>
      </c>
      <c r="T6002" s="7">
        <f>S6002-E6002</f>
        <v>1</v>
      </c>
      <c r="U6002" t="s">
        <v>14211</v>
      </c>
      <c r="V6002" s="6" t="s">
        <v>14251</v>
      </c>
      <c r="W6002" t="s">
        <v>14262</v>
      </c>
      <c r="X6002" t="s">
        <v>14200</v>
      </c>
      <c r="Y6002" t="str">
        <f>VLOOKUP(R6002,Managers!$A:$B,2,)</f>
        <v>Allen Young</v>
      </c>
      <c r="Z6002" s="11">
        <f>VLOOKUP(X6002,HourlyWages!$A:$B,2,0)</f>
        <v>59</v>
      </c>
      <c r="AA6002">
        <v>1</v>
      </c>
    </row>
    <row r="6003" spans="1:27" x14ac:dyDescent="0.3">
      <c r="A6003" t="b">
        <f>COUNTIF($C$1:C6003, C6003)&gt;1</f>
        <v>0</v>
      </c>
      <c r="B6003" t="b">
        <f>VLOOKUP(C6003,Sheet3!$A:$B,2,0) &gt; 1</f>
        <v>0</v>
      </c>
      <c r="C6003">
        <v>6002</v>
      </c>
      <c r="D6003">
        <v>42528</v>
      </c>
      <c r="E6003" s="4">
        <v>40232</v>
      </c>
      <c r="F6003">
        <v>46</v>
      </c>
      <c r="G6003" s="15">
        <f>I6003*F6003</f>
        <v>6440</v>
      </c>
      <c r="H6003" s="9">
        <v>0.01</v>
      </c>
      <c r="I6003" s="13">
        <f>VLOOKUP($U6003,Pricebook!$A:$D,4,0)</f>
        <v>140</v>
      </c>
      <c r="J6003" s="11">
        <f>G6003*(1-H6003)</f>
        <v>6375.6</v>
      </c>
      <c r="K6003" t="s">
        <v>831</v>
      </c>
      <c r="L6003" t="s">
        <v>341</v>
      </c>
      <c r="M6003" t="str">
        <f>VLOOKUP($L6003,Companies!$A:$G,7,)</f>
        <v>Computer Software: Prepackaged Software</v>
      </c>
      <c r="N6003" t="str">
        <f>VLOOKUP($L6003,Companies!$A:$G,6,)</f>
        <v>Technology</v>
      </c>
      <c r="O6003" s="6" t="s">
        <v>2733</v>
      </c>
      <c r="P6003" s="6" t="s">
        <v>2734</v>
      </c>
      <c r="Q6003" t="s">
        <v>421</v>
      </c>
      <c r="R6003" t="s">
        <v>61</v>
      </c>
      <c r="S6003" s="4">
        <v>40234</v>
      </c>
      <c r="T6003" s="7">
        <f>S6003-E6003</f>
        <v>2</v>
      </c>
      <c r="U6003" t="s">
        <v>14213</v>
      </c>
      <c r="V6003" s="6" t="s">
        <v>14251</v>
      </c>
      <c r="W6003" t="s">
        <v>14263</v>
      </c>
      <c r="X6003" t="s">
        <v>14186</v>
      </c>
      <c r="Y6003" t="str">
        <f>VLOOKUP(R6003,Managers!$A:$B,2,)</f>
        <v>Allen Young</v>
      </c>
      <c r="Z6003" s="11">
        <f>VLOOKUP(X6003,HourlyWages!$A:$B,2,0)</f>
        <v>67</v>
      </c>
      <c r="AA6003">
        <v>1</v>
      </c>
    </row>
    <row r="6004" spans="1:27" x14ac:dyDescent="0.3">
      <c r="A6004" t="b">
        <f>COUNTIF($C$1:C6004, C6004)&gt;1</f>
        <v>0</v>
      </c>
      <c r="B6004" t="b">
        <f>VLOOKUP(C6004,Sheet3!$A:$B,2,0) &gt; 1</f>
        <v>0</v>
      </c>
      <c r="C6004">
        <v>6003</v>
      </c>
      <c r="D6004">
        <v>42528</v>
      </c>
      <c r="E6004" s="4">
        <v>40232</v>
      </c>
      <c r="F6004">
        <v>29</v>
      </c>
      <c r="G6004" s="15">
        <f>I6004*F6004</f>
        <v>3190</v>
      </c>
      <c r="H6004" s="9">
        <v>0.02</v>
      </c>
      <c r="I6004" s="13">
        <f>VLOOKUP($U6004,Pricebook!$A:$D,4,0)</f>
        <v>110</v>
      </c>
      <c r="J6004" s="11">
        <f>G6004*(1-H6004)</f>
        <v>3126.2</v>
      </c>
      <c r="K6004" t="s">
        <v>831</v>
      </c>
      <c r="L6004" t="s">
        <v>341</v>
      </c>
      <c r="M6004" t="str">
        <f>VLOOKUP($L6004,Companies!$A:$G,7,)</f>
        <v>Computer Software: Prepackaged Software</v>
      </c>
      <c r="N6004" t="str">
        <f>VLOOKUP($L6004,Companies!$A:$G,6,)</f>
        <v>Technology</v>
      </c>
      <c r="O6004" s="6" t="s">
        <v>2544</v>
      </c>
      <c r="P6004" s="6" t="s">
        <v>2545</v>
      </c>
      <c r="Q6004" t="s">
        <v>87</v>
      </c>
      <c r="R6004" t="s">
        <v>61</v>
      </c>
      <c r="S6004" s="4">
        <v>40233</v>
      </c>
      <c r="T6004" s="7">
        <f>S6004-E6004</f>
        <v>1</v>
      </c>
      <c r="U6004" t="s">
        <v>14215</v>
      </c>
      <c r="V6004" s="6" t="s">
        <v>14257</v>
      </c>
      <c r="W6004" t="s">
        <v>14258</v>
      </c>
      <c r="X6004" t="s">
        <v>14192</v>
      </c>
      <c r="Y6004" t="str">
        <f>VLOOKUP(R6004,Managers!$A:$B,2,)</f>
        <v>Allen Young</v>
      </c>
      <c r="Z6004" s="11">
        <f>VLOOKUP(X6004,HourlyWages!$A:$B,2,0)</f>
        <v>75</v>
      </c>
      <c r="AA6004">
        <v>1</v>
      </c>
    </row>
    <row r="6005" spans="1:27" x14ac:dyDescent="0.3">
      <c r="A6005" t="b">
        <f>COUNTIF($C$1:C6005, C6005)&gt;1</f>
        <v>0</v>
      </c>
      <c r="B6005" t="b">
        <f>VLOOKUP(C6005,Sheet3!$A:$B,2,0) &gt; 1</f>
        <v>0</v>
      </c>
      <c r="C6005">
        <v>6004</v>
      </c>
      <c r="D6005">
        <v>42529</v>
      </c>
      <c r="E6005" s="4">
        <v>40461</v>
      </c>
      <c r="F6005">
        <v>2</v>
      </c>
      <c r="G6005" s="15">
        <f>I6005*F6005</f>
        <v>240</v>
      </c>
      <c r="H6005" s="9">
        <v>0.08</v>
      </c>
      <c r="I6005" s="13">
        <f>VLOOKUP($U6005,Pricebook!$A:$D,4,0)</f>
        <v>120</v>
      </c>
      <c r="J6005" s="11">
        <f>G6005*(1-H6005)</f>
        <v>220.8</v>
      </c>
      <c r="K6005" t="s">
        <v>688</v>
      </c>
      <c r="L6005" t="s">
        <v>230</v>
      </c>
      <c r="M6005" t="str">
        <f>VLOOKUP($L6005,Companies!$A:$G,7,)</f>
        <v>RETAIL: Building Materials</v>
      </c>
      <c r="N6005" t="str">
        <f>VLOOKUP($L6005,Companies!$A:$G,6,)</f>
        <v>Consumer Services</v>
      </c>
      <c r="O6005" s="6" t="s">
        <v>2735</v>
      </c>
      <c r="P6005" s="6" t="s">
        <v>2736</v>
      </c>
      <c r="Q6005" t="s">
        <v>87</v>
      </c>
      <c r="R6005" t="s">
        <v>61</v>
      </c>
      <c r="S6005" s="4">
        <v>40465</v>
      </c>
      <c r="T6005" s="7">
        <f>S6005-E6005</f>
        <v>4</v>
      </c>
      <c r="U6005" t="s">
        <v>14212</v>
      </c>
      <c r="V6005" s="6" t="s">
        <v>14251</v>
      </c>
      <c r="W6005" t="s">
        <v>14263</v>
      </c>
      <c r="X6005" t="s">
        <v>14203</v>
      </c>
      <c r="Y6005" t="str">
        <f>VLOOKUP(R6005,Managers!$A:$B,2,)</f>
        <v>Allen Young</v>
      </c>
      <c r="Z6005" s="11">
        <f>VLOOKUP(X6005,HourlyWages!$A:$B,2,0)</f>
        <v>62</v>
      </c>
      <c r="AA6005">
        <v>1</v>
      </c>
    </row>
    <row r="6006" spans="1:27" x14ac:dyDescent="0.3">
      <c r="A6006" t="b">
        <f>COUNTIF($C$1:C6006, C6006)&gt;1</f>
        <v>0</v>
      </c>
      <c r="B6006" t="b">
        <f>VLOOKUP(C6006,Sheet3!$A:$B,2,0) &gt; 1</f>
        <v>0</v>
      </c>
      <c r="C6006">
        <v>6005</v>
      </c>
      <c r="D6006">
        <v>42529</v>
      </c>
      <c r="E6006" s="4">
        <v>40461</v>
      </c>
      <c r="F6006">
        <v>8</v>
      </c>
      <c r="G6006" s="15">
        <f>I6006*F6006</f>
        <v>880</v>
      </c>
      <c r="H6006" s="9">
        <v>0.03</v>
      </c>
      <c r="I6006" s="13">
        <f>VLOOKUP($U6006,Pricebook!$A:$D,4,0)</f>
        <v>110</v>
      </c>
      <c r="J6006" s="11">
        <f>G6006*(1-H6006)</f>
        <v>853.6</v>
      </c>
      <c r="K6006" t="s">
        <v>688</v>
      </c>
      <c r="L6006" t="s">
        <v>230</v>
      </c>
      <c r="M6006" t="str">
        <f>VLOOKUP($L6006,Companies!$A:$G,7,)</f>
        <v>RETAIL: Building Materials</v>
      </c>
      <c r="N6006" t="str">
        <f>VLOOKUP($L6006,Companies!$A:$G,6,)</f>
        <v>Consumer Services</v>
      </c>
      <c r="O6006" s="6" t="s">
        <v>2737</v>
      </c>
      <c r="P6006" s="6">
        <v>94403</v>
      </c>
      <c r="Q6006" t="s">
        <v>114</v>
      </c>
      <c r="R6006" t="s">
        <v>23</v>
      </c>
      <c r="S6006" s="4">
        <v>40466</v>
      </c>
      <c r="T6006" s="7">
        <f>S6006-E6006</f>
        <v>5</v>
      </c>
      <c r="U6006" t="s">
        <v>14215</v>
      </c>
      <c r="V6006" s="6" t="s">
        <v>14251</v>
      </c>
      <c r="W6006" t="s">
        <v>14266</v>
      </c>
      <c r="X6006" t="s">
        <v>14188</v>
      </c>
      <c r="Y6006" t="str">
        <f>VLOOKUP(R6006,Managers!$A:$B,2,)</f>
        <v>Bob Turner</v>
      </c>
      <c r="Z6006" s="11">
        <f>VLOOKUP(X6006,HourlyWages!$A:$B,2,0)</f>
        <v>52</v>
      </c>
      <c r="AA6006">
        <v>1</v>
      </c>
    </row>
    <row r="6007" spans="1:27" x14ac:dyDescent="0.3">
      <c r="A6007" t="b">
        <f>COUNTIF($C$1:C6007, C6007)&gt;1</f>
        <v>0</v>
      </c>
      <c r="B6007" t="b">
        <f>VLOOKUP(C6007,Sheet3!$A:$B,2,0) &gt; 1</f>
        <v>0</v>
      </c>
      <c r="C6007">
        <v>6006</v>
      </c>
      <c r="D6007">
        <v>42529</v>
      </c>
      <c r="E6007" s="4">
        <v>40461</v>
      </c>
      <c r="F6007">
        <v>48</v>
      </c>
      <c r="G6007" s="15">
        <f>I6007*F6007</f>
        <v>8160</v>
      </c>
      <c r="H6007" s="9">
        <v>0.04</v>
      </c>
      <c r="I6007" s="13">
        <f>VLOOKUP($U6007,Pricebook!$A:$D,4,0)</f>
        <v>170</v>
      </c>
      <c r="J6007" s="11">
        <f>G6007*(1-H6007)</f>
        <v>7833.5999999999995</v>
      </c>
      <c r="K6007" t="s">
        <v>688</v>
      </c>
      <c r="L6007" t="s">
        <v>230</v>
      </c>
      <c r="M6007" t="str">
        <f>VLOOKUP($L6007,Companies!$A:$G,7,)</f>
        <v>RETAIL: Building Materials</v>
      </c>
      <c r="N6007" t="str">
        <f>VLOOKUP($L6007,Companies!$A:$G,6,)</f>
        <v>Consumer Services</v>
      </c>
      <c r="O6007" s="6" t="s">
        <v>2738</v>
      </c>
      <c r="P6007" s="6" t="s">
        <v>2739</v>
      </c>
      <c r="Q6007" t="s">
        <v>87</v>
      </c>
      <c r="R6007" t="s">
        <v>61</v>
      </c>
      <c r="S6007" s="4">
        <v>40465</v>
      </c>
      <c r="T6007" s="7">
        <f>S6007-E6007</f>
        <v>4</v>
      </c>
      <c r="U6007" t="s">
        <v>14219</v>
      </c>
      <c r="V6007" s="6" t="s">
        <v>14251</v>
      </c>
      <c r="W6007" t="s">
        <v>14266</v>
      </c>
      <c r="X6007" t="s">
        <v>14184</v>
      </c>
      <c r="Y6007" t="str">
        <f>VLOOKUP(R6007,Managers!$A:$B,2,)</f>
        <v>Allen Young</v>
      </c>
      <c r="Z6007" s="11">
        <f>VLOOKUP(X6007,HourlyWages!$A:$B,2,0)</f>
        <v>50</v>
      </c>
      <c r="AA6007">
        <v>1</v>
      </c>
    </row>
    <row r="6008" spans="1:27" x14ac:dyDescent="0.3">
      <c r="A6008" t="b">
        <f>COUNTIF($C$1:C6008, C6008)&gt;1</f>
        <v>0</v>
      </c>
      <c r="B6008" t="b">
        <f>VLOOKUP(C6008,Sheet3!$A:$B,2,0) &gt; 1</f>
        <v>0</v>
      </c>
      <c r="C6008">
        <v>6007</v>
      </c>
      <c r="D6008">
        <v>42561</v>
      </c>
      <c r="E6008" s="4">
        <v>40215</v>
      </c>
      <c r="F6008">
        <v>15</v>
      </c>
      <c r="G6008" s="15">
        <f>I6008*F6008</f>
        <v>2250</v>
      </c>
      <c r="H6008" s="9">
        <v>7.0000000000000007E-2</v>
      </c>
      <c r="I6008" s="13">
        <f>VLOOKUP($U6008,Pricebook!$A:$D,4,0)</f>
        <v>150</v>
      </c>
      <c r="J6008" s="11">
        <f>G6008*(1-H6008)</f>
        <v>2092.5</v>
      </c>
      <c r="K6008" t="s">
        <v>1306</v>
      </c>
      <c r="L6008" t="s">
        <v>290</v>
      </c>
      <c r="M6008" t="str">
        <f>VLOOKUP($L6008,Companies!$A:$G,7,)</f>
        <v>Specialty Chemicals</v>
      </c>
      <c r="N6008" t="str">
        <f>VLOOKUP($L6008,Companies!$A:$G,6,)</f>
        <v>Consumer Durables</v>
      </c>
      <c r="O6008" s="6" t="s">
        <v>1420</v>
      </c>
      <c r="P6008" s="6">
        <v>62223</v>
      </c>
      <c r="Q6008" t="s">
        <v>15</v>
      </c>
      <c r="R6008" t="s">
        <v>16</v>
      </c>
      <c r="S6008" s="4">
        <v>40217</v>
      </c>
      <c r="T6008" s="7">
        <f>S6008-E6008</f>
        <v>2</v>
      </c>
      <c r="U6008" t="s">
        <v>14210</v>
      </c>
      <c r="V6008" s="6" t="s">
        <v>14251</v>
      </c>
      <c r="W6008" t="s">
        <v>14252</v>
      </c>
      <c r="X6008" t="s">
        <v>14202</v>
      </c>
      <c r="Y6008" t="str">
        <f>VLOOKUP(R6008,Managers!$A:$B,2,)</f>
        <v>Josh Martinez</v>
      </c>
      <c r="Z6008" s="11">
        <f>VLOOKUP(X6008,HourlyWages!$A:$B,2,0)</f>
        <v>71</v>
      </c>
      <c r="AA6008">
        <v>1</v>
      </c>
    </row>
    <row r="6009" spans="1:27" x14ac:dyDescent="0.3">
      <c r="A6009" t="b">
        <f>COUNTIF($C$1:C6009, C6009)&gt;1</f>
        <v>0</v>
      </c>
      <c r="B6009" t="b">
        <f>VLOOKUP(C6009,Sheet3!$A:$B,2,0) &gt; 1</f>
        <v>0</v>
      </c>
      <c r="C6009">
        <v>6008</v>
      </c>
      <c r="D6009">
        <v>42563</v>
      </c>
      <c r="E6009" s="4">
        <v>40402</v>
      </c>
      <c r="F6009">
        <v>7</v>
      </c>
      <c r="G6009" s="15">
        <f>I6009*F6009</f>
        <v>1120</v>
      </c>
      <c r="H6009" s="9">
        <v>7.0000000000000007E-2</v>
      </c>
      <c r="I6009" s="13">
        <f>VLOOKUP($U6009,Pricebook!$A:$D,4,0)</f>
        <v>160</v>
      </c>
      <c r="J6009" s="11">
        <f>G6009*(1-H6009)</f>
        <v>1041.5999999999999</v>
      </c>
      <c r="K6009" t="s">
        <v>1438</v>
      </c>
      <c r="L6009" t="s">
        <v>142</v>
      </c>
      <c r="M6009" t="str">
        <f>VLOOKUP($L6009,Companies!$A:$G,7,)</f>
        <v>Computer Software: Programming, Data Processing</v>
      </c>
      <c r="N6009" t="str">
        <f>VLOOKUP($L6009,Companies!$A:$G,6,)</f>
        <v>Technology</v>
      </c>
      <c r="O6009" s="6" t="s">
        <v>1560</v>
      </c>
      <c r="P6009" s="6">
        <v>90503</v>
      </c>
      <c r="Q6009" t="s">
        <v>114</v>
      </c>
      <c r="R6009" t="s">
        <v>23</v>
      </c>
      <c r="S6009" s="4">
        <v>40402</v>
      </c>
      <c r="T6009" s="7">
        <f>S6009-E6009</f>
        <v>0</v>
      </c>
      <c r="U6009" t="s">
        <v>14218</v>
      </c>
      <c r="V6009" s="6" t="s">
        <v>14254</v>
      </c>
      <c r="W6009" t="s">
        <v>14255</v>
      </c>
      <c r="X6009" t="s">
        <v>14193</v>
      </c>
      <c r="Y6009" t="str">
        <f>VLOOKUP(R6009,Managers!$A:$B,2,)</f>
        <v>Bob Turner</v>
      </c>
      <c r="Z6009" s="11">
        <f>VLOOKUP(X6009,HourlyWages!$A:$B,2,0)</f>
        <v>57</v>
      </c>
      <c r="AA6009">
        <v>1</v>
      </c>
    </row>
    <row r="6010" spans="1:27" x14ac:dyDescent="0.3">
      <c r="A6010" t="b">
        <f>COUNTIF($C$1:C6010, C6010)&gt;1</f>
        <v>0</v>
      </c>
      <c r="B6010" t="b">
        <f>VLOOKUP(C6010,Sheet3!$A:$B,2,0) &gt; 1</f>
        <v>0</v>
      </c>
      <c r="C6010">
        <v>6009</v>
      </c>
      <c r="D6010">
        <v>42564</v>
      </c>
      <c r="E6010" s="4">
        <v>41164</v>
      </c>
      <c r="F6010">
        <v>35</v>
      </c>
      <c r="G6010" s="15">
        <f>I6010*F6010</f>
        <v>4375</v>
      </c>
      <c r="H6010" s="9">
        <v>0.02</v>
      </c>
      <c r="I6010" s="13">
        <f>VLOOKUP($U6010,Pricebook!$A:$D,4,0)</f>
        <v>125</v>
      </c>
      <c r="J6010" s="11">
        <f>G6010*(1-H6010)</f>
        <v>4287.5</v>
      </c>
      <c r="K6010" t="s">
        <v>2290</v>
      </c>
      <c r="L6010" t="s">
        <v>389</v>
      </c>
      <c r="M6010" t="str">
        <f>VLOOKUP($L6010,Companies!$A:$G,7,)</f>
        <v>Catalog/Specialty Distribution</v>
      </c>
      <c r="N6010" t="str">
        <f>VLOOKUP($L6010,Companies!$A:$G,6,)</f>
        <v>Consumer Services</v>
      </c>
      <c r="O6010" s="6" t="s">
        <v>272</v>
      </c>
      <c r="P6010" s="6">
        <v>60031</v>
      </c>
      <c r="Q6010" t="s">
        <v>15</v>
      </c>
      <c r="R6010" t="s">
        <v>16</v>
      </c>
      <c r="S6010" s="4">
        <v>41171</v>
      </c>
      <c r="T6010" s="7">
        <f>S6010-E6010</f>
        <v>7</v>
      </c>
      <c r="U6010" t="s">
        <v>14221</v>
      </c>
      <c r="V6010" s="6" t="s">
        <v>14251</v>
      </c>
      <c r="W6010" t="s">
        <v>14252</v>
      </c>
      <c r="X6010" t="s">
        <v>14200</v>
      </c>
      <c r="Y6010" t="str">
        <f>VLOOKUP(R6010,Managers!$A:$B,2,)</f>
        <v>Josh Martinez</v>
      </c>
      <c r="Z6010" s="11">
        <f>VLOOKUP(X6010,HourlyWages!$A:$B,2,0)</f>
        <v>59</v>
      </c>
      <c r="AA6010">
        <v>1</v>
      </c>
    </row>
    <row r="6011" spans="1:27" x14ac:dyDescent="0.3">
      <c r="A6011" t="b">
        <f>COUNTIF($C$1:C6011, C6011)&gt;1</f>
        <v>0</v>
      </c>
      <c r="B6011" t="b">
        <f>VLOOKUP(C6011,Sheet3!$A:$B,2,0) &gt; 1</f>
        <v>0</v>
      </c>
      <c r="C6011">
        <v>6010</v>
      </c>
      <c r="D6011">
        <v>42565</v>
      </c>
      <c r="E6011" s="4">
        <v>40443</v>
      </c>
      <c r="F6011">
        <v>33</v>
      </c>
      <c r="G6011" s="15">
        <f>I6011*F6011</f>
        <v>5280</v>
      </c>
      <c r="H6011" s="9">
        <v>0.04</v>
      </c>
      <c r="I6011" s="13">
        <f>VLOOKUP($U6011,Pricebook!$A:$D,4,0)</f>
        <v>160</v>
      </c>
      <c r="J6011" s="11">
        <f>G6011*(1-H6011)</f>
        <v>5068.8</v>
      </c>
      <c r="K6011" t="s">
        <v>257</v>
      </c>
      <c r="L6011" t="s">
        <v>108</v>
      </c>
      <c r="M6011" t="str">
        <f>VLOOKUP($L6011,Companies!$A:$G,7,)</f>
        <v>Broadcasting</v>
      </c>
      <c r="N6011" t="str">
        <f>VLOOKUP($L6011,Companies!$A:$G,6,)</f>
        <v>Consumer Services</v>
      </c>
      <c r="O6011" s="6" t="s">
        <v>2577</v>
      </c>
      <c r="P6011" s="6">
        <v>72903</v>
      </c>
      <c r="Q6011" t="s">
        <v>66</v>
      </c>
      <c r="R6011" t="s">
        <v>34</v>
      </c>
      <c r="S6011" s="4">
        <v>40450</v>
      </c>
      <c r="T6011" s="7">
        <f>S6011-E6011</f>
        <v>7</v>
      </c>
      <c r="U6011" t="s">
        <v>14218</v>
      </c>
      <c r="V6011" s="6" t="s">
        <v>14251</v>
      </c>
      <c r="W6011" t="s">
        <v>14263</v>
      </c>
      <c r="X6011" t="s">
        <v>14202</v>
      </c>
      <c r="Y6011" t="str">
        <f>VLOOKUP(R6011,Managers!$A:$B,2,)</f>
        <v>Frank Mitchell</v>
      </c>
      <c r="Z6011" s="11">
        <f>VLOOKUP(X6011,HourlyWages!$A:$B,2,0)</f>
        <v>71</v>
      </c>
      <c r="AA6011">
        <v>1</v>
      </c>
    </row>
    <row r="6012" spans="1:27" x14ac:dyDescent="0.3">
      <c r="A6012" t="b">
        <f>COUNTIF($C$1:C6012, C6012)&gt;1</f>
        <v>0</v>
      </c>
      <c r="B6012" t="b">
        <f>VLOOKUP(C6012,Sheet3!$A:$B,2,0) &gt; 1</f>
        <v>0</v>
      </c>
      <c r="C6012">
        <v>6011</v>
      </c>
      <c r="D6012">
        <v>42567</v>
      </c>
      <c r="E6012" s="4">
        <v>40189</v>
      </c>
      <c r="F6012">
        <v>12</v>
      </c>
      <c r="G6012" s="15">
        <f>I6012*F6012</f>
        <v>1500</v>
      </c>
      <c r="H6012" s="9">
        <v>0</v>
      </c>
      <c r="I6012" s="13">
        <f>VLOOKUP($U6012,Pricebook!$A:$D,4,0)</f>
        <v>125</v>
      </c>
      <c r="J6012" s="11">
        <f>G6012*(1-H6012)</f>
        <v>1500</v>
      </c>
      <c r="K6012" t="s">
        <v>862</v>
      </c>
      <c r="L6012" t="s">
        <v>193</v>
      </c>
      <c r="M6012" t="str">
        <f>VLOOKUP($L6012,Companies!$A:$G,7,)</f>
        <v>Semiconductors</v>
      </c>
      <c r="N6012" t="str">
        <f>VLOOKUP($L6012,Companies!$A:$G,6,)</f>
        <v>Technology</v>
      </c>
      <c r="O6012" s="6" t="s">
        <v>1066</v>
      </c>
      <c r="P6012" s="6">
        <v>91505</v>
      </c>
      <c r="Q6012" t="s">
        <v>114</v>
      </c>
      <c r="R6012" t="s">
        <v>23</v>
      </c>
      <c r="S6012" s="4">
        <v>40191</v>
      </c>
      <c r="T6012" s="7">
        <f>S6012-E6012</f>
        <v>2</v>
      </c>
      <c r="U6012" t="s">
        <v>14209</v>
      </c>
      <c r="V6012" s="6" t="s">
        <v>14251</v>
      </c>
      <c r="W6012" t="s">
        <v>14263</v>
      </c>
      <c r="X6012" t="s">
        <v>14198</v>
      </c>
      <c r="Y6012" t="str">
        <f>VLOOKUP(R6012,Managers!$A:$B,2,)</f>
        <v>Bob Turner</v>
      </c>
      <c r="Z6012" s="11">
        <f>VLOOKUP(X6012,HourlyWages!$A:$B,2,0)</f>
        <v>51</v>
      </c>
      <c r="AA6012">
        <v>1</v>
      </c>
    </row>
    <row r="6013" spans="1:27" x14ac:dyDescent="0.3">
      <c r="A6013" t="b">
        <f>COUNTIF($C$1:C6013, C6013)&gt;1</f>
        <v>0</v>
      </c>
      <c r="B6013" t="b">
        <f>VLOOKUP(C6013,Sheet3!$A:$B,2,0) &gt; 1</f>
        <v>0</v>
      </c>
      <c r="C6013">
        <v>6012</v>
      </c>
      <c r="D6013">
        <v>42596</v>
      </c>
      <c r="E6013" s="4">
        <v>41135</v>
      </c>
      <c r="F6013">
        <v>9</v>
      </c>
      <c r="G6013" s="15">
        <f>I6013*F6013</f>
        <v>1080</v>
      </c>
      <c r="H6013" s="9">
        <v>0.05</v>
      </c>
      <c r="I6013" s="13">
        <f>VLOOKUP($U6013,Pricebook!$A:$D,4,0)</f>
        <v>120</v>
      </c>
      <c r="J6013" s="11">
        <f>G6013*(1-H6013)</f>
        <v>1026</v>
      </c>
      <c r="K6013" t="s">
        <v>664</v>
      </c>
      <c r="L6013" t="s">
        <v>84</v>
      </c>
      <c r="M6013" t="str">
        <f>VLOOKUP($L6013,Companies!$A:$G,7,)</f>
        <v>Packaged Foods</v>
      </c>
      <c r="N6013" t="str">
        <f>VLOOKUP($L6013,Companies!$A:$G,6,)</f>
        <v>Consumer Non-Durables</v>
      </c>
      <c r="O6013" s="6" t="s">
        <v>186</v>
      </c>
      <c r="P6013" s="6">
        <v>65203</v>
      </c>
      <c r="Q6013" t="s">
        <v>358</v>
      </c>
      <c r="R6013" t="s">
        <v>16</v>
      </c>
      <c r="S6013" s="4">
        <v>41137</v>
      </c>
      <c r="T6013" s="7">
        <f>S6013-E6013</f>
        <v>2</v>
      </c>
      <c r="U6013" t="s">
        <v>14212</v>
      </c>
      <c r="V6013" s="6" t="s">
        <v>14251</v>
      </c>
      <c r="W6013" t="s">
        <v>14252</v>
      </c>
      <c r="X6013" t="s">
        <v>14188</v>
      </c>
      <c r="Y6013" t="str">
        <f>VLOOKUP(R6013,Managers!$A:$B,2,)</f>
        <v>Josh Martinez</v>
      </c>
      <c r="Z6013" s="11">
        <f>VLOOKUP(X6013,HourlyWages!$A:$B,2,0)</f>
        <v>52</v>
      </c>
      <c r="AA6013">
        <v>1</v>
      </c>
    </row>
    <row r="6014" spans="1:27" x14ac:dyDescent="0.3">
      <c r="A6014" t="b">
        <f>COUNTIF($C$1:C6014, C6014)&gt;1</f>
        <v>0</v>
      </c>
      <c r="B6014" t="b">
        <f>VLOOKUP(C6014,Sheet3!$A:$B,2,0) &gt; 1</f>
        <v>0</v>
      </c>
      <c r="C6014">
        <v>6013</v>
      </c>
      <c r="D6014">
        <v>42597</v>
      </c>
      <c r="E6014" s="4">
        <v>40262</v>
      </c>
      <c r="F6014">
        <v>5</v>
      </c>
      <c r="G6014" s="15">
        <f>I6014*F6014</f>
        <v>750</v>
      </c>
      <c r="H6014" s="9">
        <v>0.04</v>
      </c>
      <c r="I6014" s="13">
        <f>VLOOKUP($U6014,Pricebook!$A:$D,4,0)</f>
        <v>150</v>
      </c>
      <c r="J6014" s="11">
        <f>G6014*(1-H6014)</f>
        <v>720</v>
      </c>
      <c r="K6014" t="s">
        <v>787</v>
      </c>
      <c r="L6014" t="s">
        <v>585</v>
      </c>
      <c r="M6014" t="str">
        <f>VLOOKUP($L6014,Companies!$A:$G,7,)</f>
        <v>Industrial Machinery/Components</v>
      </c>
      <c r="N6014" t="str">
        <f>VLOOKUP($L6014,Companies!$A:$G,6,)</f>
        <v>Technology</v>
      </c>
      <c r="O6014" s="6" t="s">
        <v>788</v>
      </c>
      <c r="P6014" s="6">
        <v>57103</v>
      </c>
      <c r="Q6014" t="s">
        <v>789</v>
      </c>
      <c r="R6014" t="s">
        <v>16</v>
      </c>
      <c r="S6014" s="4">
        <v>40264</v>
      </c>
      <c r="T6014" s="7">
        <f>S6014-E6014</f>
        <v>2</v>
      </c>
      <c r="U6014" t="s">
        <v>14211</v>
      </c>
      <c r="V6014" s="6" t="s">
        <v>14257</v>
      </c>
      <c r="W6014" t="s">
        <v>14258</v>
      </c>
      <c r="X6014" t="s">
        <v>14201</v>
      </c>
      <c r="Y6014" t="str">
        <f>VLOOKUP(R6014,Managers!$A:$B,2,)</f>
        <v>Josh Martinez</v>
      </c>
      <c r="Z6014" s="11">
        <f>VLOOKUP(X6014,HourlyWages!$A:$B,2,0)</f>
        <v>53</v>
      </c>
      <c r="AA6014">
        <v>1</v>
      </c>
    </row>
    <row r="6015" spans="1:27" x14ac:dyDescent="0.3">
      <c r="A6015" t="b">
        <f>COUNTIF($C$1:C6015, C6015)&gt;1</f>
        <v>0</v>
      </c>
      <c r="B6015" t="b">
        <f>VLOOKUP(C6015,Sheet3!$A:$B,2,0) &gt; 1</f>
        <v>0</v>
      </c>
      <c r="C6015">
        <v>6014</v>
      </c>
      <c r="D6015">
        <v>42599</v>
      </c>
      <c r="E6015" s="4">
        <v>39909</v>
      </c>
      <c r="F6015">
        <v>31</v>
      </c>
      <c r="G6015" s="15">
        <f>I6015*F6015</f>
        <v>3875</v>
      </c>
      <c r="H6015" s="9">
        <v>0.04</v>
      </c>
      <c r="I6015" s="13">
        <f>VLOOKUP($U6015,Pricebook!$A:$D,4,0)</f>
        <v>125</v>
      </c>
      <c r="J6015" s="11">
        <f>G6015*(1-H6015)</f>
        <v>3720</v>
      </c>
      <c r="K6015" t="s">
        <v>831</v>
      </c>
      <c r="L6015" t="s">
        <v>341</v>
      </c>
      <c r="M6015" t="str">
        <f>VLOOKUP($L6015,Companies!$A:$G,7,)</f>
        <v>Computer Software: Prepackaged Software</v>
      </c>
      <c r="N6015" t="str">
        <f>VLOOKUP($L6015,Companies!$A:$G,6,)</f>
        <v>Technology</v>
      </c>
      <c r="O6015" s="6" t="s">
        <v>782</v>
      </c>
      <c r="P6015" s="6" t="s">
        <v>2583</v>
      </c>
      <c r="Q6015" t="s">
        <v>149</v>
      </c>
      <c r="R6015" t="s">
        <v>61</v>
      </c>
      <c r="S6015" s="4">
        <v>39910</v>
      </c>
      <c r="T6015" s="7">
        <f>S6015-E6015</f>
        <v>1</v>
      </c>
      <c r="U6015" t="s">
        <v>14217</v>
      </c>
      <c r="V6015" s="6" t="s">
        <v>14251</v>
      </c>
      <c r="W6015" t="s">
        <v>14267</v>
      </c>
      <c r="X6015" t="s">
        <v>14201</v>
      </c>
      <c r="Y6015" t="str">
        <f>VLOOKUP(R6015,Managers!$A:$B,2,)</f>
        <v>Allen Young</v>
      </c>
      <c r="Z6015" s="11">
        <f>VLOOKUP(X6015,HourlyWages!$A:$B,2,0)</f>
        <v>53</v>
      </c>
      <c r="AA6015">
        <v>1</v>
      </c>
    </row>
    <row r="6016" spans="1:27" x14ac:dyDescent="0.3">
      <c r="A6016" t="b">
        <f>COUNTIF($C$1:C6016, C6016)&gt;1</f>
        <v>0</v>
      </c>
      <c r="B6016" t="b">
        <f>VLOOKUP(C6016,Sheet3!$A:$B,2,0) &gt; 1</f>
        <v>0</v>
      </c>
      <c r="C6016">
        <v>6015</v>
      </c>
      <c r="D6016">
        <v>42628</v>
      </c>
      <c r="E6016" s="4">
        <v>40668</v>
      </c>
      <c r="F6016">
        <v>4</v>
      </c>
      <c r="G6016" s="15">
        <f>I6016*F6016</f>
        <v>500</v>
      </c>
      <c r="H6016" s="9">
        <v>0.01</v>
      </c>
      <c r="I6016" s="13">
        <f>VLOOKUP($U6016,Pricebook!$A:$D,4,0)</f>
        <v>125</v>
      </c>
      <c r="J6016" s="11">
        <f>G6016*(1-H6016)</f>
        <v>495</v>
      </c>
      <c r="K6016" t="s">
        <v>1407</v>
      </c>
      <c r="L6016" t="s">
        <v>594</v>
      </c>
      <c r="M6016" t="str">
        <f>VLOOKUP($L6016,Companies!$A:$G,7,)</f>
        <v>Semiconductors</v>
      </c>
      <c r="N6016" t="str">
        <f>VLOOKUP($L6016,Companies!$A:$G,6,)</f>
        <v>Technology</v>
      </c>
      <c r="O6016" s="6" t="s">
        <v>969</v>
      </c>
      <c r="P6016" s="6">
        <v>80027</v>
      </c>
      <c r="Q6016" t="s">
        <v>237</v>
      </c>
      <c r="R6016" t="s">
        <v>23</v>
      </c>
      <c r="S6016" s="4">
        <v>40670</v>
      </c>
      <c r="T6016" s="7">
        <f>S6016-E6016</f>
        <v>2</v>
      </c>
      <c r="U6016" t="s">
        <v>14209</v>
      </c>
      <c r="V6016" s="6" t="s">
        <v>14254</v>
      </c>
      <c r="W6016" t="s">
        <v>14255</v>
      </c>
      <c r="X6016" t="s">
        <v>14198</v>
      </c>
      <c r="Y6016" t="str">
        <f>VLOOKUP(R6016,Managers!$A:$B,2,)</f>
        <v>Bob Turner</v>
      </c>
      <c r="Z6016" s="11">
        <f>VLOOKUP(X6016,HourlyWages!$A:$B,2,0)</f>
        <v>51</v>
      </c>
      <c r="AA6016">
        <v>1</v>
      </c>
    </row>
    <row r="6017" spans="1:27" x14ac:dyDescent="0.3">
      <c r="A6017" t="b">
        <f>COUNTIF($C$1:C6017, C6017)&gt;1</f>
        <v>0</v>
      </c>
      <c r="B6017" t="b">
        <f>VLOOKUP(C6017,Sheet3!$A:$B,2,0) &gt; 1</f>
        <v>0</v>
      </c>
      <c r="C6017">
        <v>6016</v>
      </c>
      <c r="D6017">
        <v>42631</v>
      </c>
      <c r="E6017" s="4">
        <v>39942</v>
      </c>
      <c r="F6017">
        <v>41</v>
      </c>
      <c r="G6017" s="15">
        <f>I6017*F6017</f>
        <v>6150</v>
      </c>
      <c r="H6017" s="9">
        <v>0.05</v>
      </c>
      <c r="I6017" s="13">
        <f>VLOOKUP($U6017,Pricebook!$A:$D,4,0)</f>
        <v>150</v>
      </c>
      <c r="J6017" s="11">
        <f>G6017*(1-H6017)</f>
        <v>5842.5</v>
      </c>
      <c r="K6017" t="s">
        <v>2017</v>
      </c>
      <c r="L6017" t="s">
        <v>142</v>
      </c>
      <c r="M6017" t="str">
        <f>VLOOKUP($L6017,Companies!$A:$G,7,)</f>
        <v>Computer Software: Programming, Data Processing</v>
      </c>
      <c r="N6017" t="str">
        <f>VLOOKUP($L6017,Companies!$A:$G,6,)</f>
        <v>Technology</v>
      </c>
      <c r="O6017" s="6" t="s">
        <v>2740</v>
      </c>
      <c r="P6017" s="6" t="s">
        <v>2741</v>
      </c>
      <c r="Q6017" t="s">
        <v>33</v>
      </c>
      <c r="R6017" t="s">
        <v>34</v>
      </c>
      <c r="S6017" s="4">
        <v>39942</v>
      </c>
      <c r="T6017" s="7">
        <f>S6017-E6017</f>
        <v>0</v>
      </c>
      <c r="U6017" t="s">
        <v>14211</v>
      </c>
      <c r="V6017" s="6" t="s">
        <v>14251</v>
      </c>
      <c r="W6017" t="s">
        <v>14252</v>
      </c>
      <c r="X6017" t="s">
        <v>14189</v>
      </c>
      <c r="Y6017" t="str">
        <f>VLOOKUP(R6017,Managers!$A:$B,2,)</f>
        <v>Frank Mitchell</v>
      </c>
      <c r="Z6017" s="11">
        <f>VLOOKUP(X6017,HourlyWages!$A:$B,2,0)</f>
        <v>62</v>
      </c>
      <c r="AA6017">
        <v>1</v>
      </c>
    </row>
    <row r="6018" spans="1:27" x14ac:dyDescent="0.3">
      <c r="A6018" t="b">
        <f>COUNTIF($C$1:C6018, C6018)&gt;1</f>
        <v>0</v>
      </c>
      <c r="B6018" t="b">
        <f>VLOOKUP(C6018,Sheet3!$A:$B,2,0) &gt; 1</f>
        <v>0</v>
      </c>
      <c r="C6018">
        <v>6017</v>
      </c>
      <c r="D6018">
        <v>42631</v>
      </c>
      <c r="E6018" s="4">
        <v>39942</v>
      </c>
      <c r="F6018">
        <v>18</v>
      </c>
      <c r="G6018" s="15">
        <f>I6018*F6018</f>
        <v>3600</v>
      </c>
      <c r="H6018" s="9">
        <v>0.09</v>
      </c>
      <c r="I6018" s="13">
        <f>VLOOKUP($U6018,Pricebook!$A:$D,4,0)</f>
        <v>200</v>
      </c>
      <c r="J6018" s="11">
        <f>G6018*(1-H6018)</f>
        <v>3276</v>
      </c>
      <c r="K6018" t="s">
        <v>2017</v>
      </c>
      <c r="L6018" t="s">
        <v>142</v>
      </c>
      <c r="M6018" t="str">
        <f>VLOOKUP($L6018,Companies!$A:$G,7,)</f>
        <v>Computer Software: Programming, Data Processing</v>
      </c>
      <c r="N6018" t="str">
        <f>VLOOKUP($L6018,Companies!$A:$G,6,)</f>
        <v>Technology</v>
      </c>
      <c r="O6018" s="6" t="s">
        <v>2740</v>
      </c>
      <c r="P6018" s="6" t="s">
        <v>2741</v>
      </c>
      <c r="Q6018" t="s">
        <v>33</v>
      </c>
      <c r="R6018" t="s">
        <v>34</v>
      </c>
      <c r="S6018" s="4">
        <v>39943</v>
      </c>
      <c r="T6018" s="7">
        <f>S6018-E6018</f>
        <v>1</v>
      </c>
      <c r="U6018" t="s">
        <v>14214</v>
      </c>
      <c r="V6018" s="6" t="s">
        <v>14254</v>
      </c>
      <c r="W6018" t="s">
        <v>14269</v>
      </c>
      <c r="X6018" t="s">
        <v>14185</v>
      </c>
      <c r="Y6018" t="str">
        <f>VLOOKUP(R6018,Managers!$A:$B,2,)</f>
        <v>Frank Mitchell</v>
      </c>
      <c r="Z6018" s="11">
        <f>VLOOKUP(X6018,HourlyWages!$A:$B,2,0)</f>
        <v>70</v>
      </c>
      <c r="AA6018">
        <v>1</v>
      </c>
    </row>
    <row r="6019" spans="1:27" x14ac:dyDescent="0.3">
      <c r="A6019" t="b">
        <f>COUNTIF($C$1:C6019, C6019)&gt;1</f>
        <v>0</v>
      </c>
      <c r="B6019" t="b">
        <f>VLOOKUP(C6019,Sheet3!$A:$B,2,0) &gt; 1</f>
        <v>0</v>
      </c>
      <c r="C6019">
        <v>6018</v>
      </c>
      <c r="D6019">
        <v>42631</v>
      </c>
      <c r="E6019" s="4">
        <v>39942</v>
      </c>
      <c r="F6019">
        <v>44</v>
      </c>
      <c r="G6019" s="15">
        <f>I6019*F6019</f>
        <v>4840</v>
      </c>
      <c r="H6019" s="9">
        <v>0.06</v>
      </c>
      <c r="I6019" s="13">
        <f>VLOOKUP($U6019,Pricebook!$A:$D,4,0)</f>
        <v>110</v>
      </c>
      <c r="J6019" s="11">
        <f>G6019*(1-H6019)</f>
        <v>4549.5999999999995</v>
      </c>
      <c r="K6019" t="s">
        <v>2017</v>
      </c>
      <c r="L6019" t="s">
        <v>142</v>
      </c>
      <c r="M6019" t="str">
        <f>VLOOKUP($L6019,Companies!$A:$G,7,)</f>
        <v>Computer Software: Programming, Data Processing</v>
      </c>
      <c r="N6019" t="str">
        <f>VLOOKUP($L6019,Companies!$A:$G,6,)</f>
        <v>Technology</v>
      </c>
      <c r="O6019" s="6" t="s">
        <v>2740</v>
      </c>
      <c r="P6019" s="6" t="s">
        <v>2741</v>
      </c>
      <c r="Q6019" t="s">
        <v>33</v>
      </c>
      <c r="R6019" t="s">
        <v>34</v>
      </c>
      <c r="S6019" s="4">
        <v>39943</v>
      </c>
      <c r="T6019" s="7">
        <f>S6019-E6019</f>
        <v>1</v>
      </c>
      <c r="U6019" t="s">
        <v>14215</v>
      </c>
      <c r="V6019" s="6" t="s">
        <v>14251</v>
      </c>
      <c r="W6019" t="s">
        <v>14253</v>
      </c>
      <c r="X6019" t="s">
        <v>14203</v>
      </c>
      <c r="Y6019" t="str">
        <f>VLOOKUP(R6019,Managers!$A:$B,2,)</f>
        <v>Frank Mitchell</v>
      </c>
      <c r="Z6019" s="11">
        <f>VLOOKUP(X6019,HourlyWages!$A:$B,2,0)</f>
        <v>62</v>
      </c>
      <c r="AA6019">
        <v>1</v>
      </c>
    </row>
    <row r="6020" spans="1:27" x14ac:dyDescent="0.3">
      <c r="A6020" t="b">
        <f>COUNTIF($C$1:C6020, C6020)&gt;1</f>
        <v>0</v>
      </c>
      <c r="B6020" t="b">
        <f>VLOOKUP(C6020,Sheet3!$A:$B,2,0) &gt; 1</f>
        <v>0</v>
      </c>
      <c r="C6020">
        <v>6019</v>
      </c>
      <c r="D6020">
        <v>42631</v>
      </c>
      <c r="E6020" s="4">
        <v>39942</v>
      </c>
      <c r="F6020">
        <v>22</v>
      </c>
      <c r="G6020" s="15">
        <f>I6020*F6020</f>
        <v>3300</v>
      </c>
      <c r="H6020" s="9">
        <v>0.08</v>
      </c>
      <c r="I6020" s="13">
        <f>VLOOKUP($U6020,Pricebook!$A:$D,4,0)</f>
        <v>150</v>
      </c>
      <c r="J6020" s="11">
        <f>G6020*(1-H6020)</f>
        <v>3036</v>
      </c>
      <c r="K6020" t="s">
        <v>2017</v>
      </c>
      <c r="L6020" t="s">
        <v>142</v>
      </c>
      <c r="M6020" t="str">
        <f>VLOOKUP($L6020,Companies!$A:$G,7,)</f>
        <v>Computer Software: Programming, Data Processing</v>
      </c>
      <c r="N6020" t="str">
        <f>VLOOKUP($L6020,Companies!$A:$G,6,)</f>
        <v>Technology</v>
      </c>
      <c r="O6020" s="6" t="s">
        <v>2740</v>
      </c>
      <c r="P6020" s="6" t="s">
        <v>2741</v>
      </c>
      <c r="Q6020" t="s">
        <v>33</v>
      </c>
      <c r="R6020" t="s">
        <v>34</v>
      </c>
      <c r="S6020" s="4">
        <v>39944</v>
      </c>
      <c r="T6020" s="7">
        <f>S6020-E6020</f>
        <v>2</v>
      </c>
      <c r="U6020" t="s">
        <v>14210</v>
      </c>
      <c r="V6020" s="6" t="s">
        <v>14257</v>
      </c>
      <c r="W6020" t="s">
        <v>14258</v>
      </c>
      <c r="X6020" t="s">
        <v>14196</v>
      </c>
      <c r="Y6020" t="str">
        <f>VLOOKUP(R6020,Managers!$A:$B,2,)</f>
        <v>Frank Mitchell</v>
      </c>
      <c r="Z6020" s="11">
        <f>VLOOKUP(X6020,HourlyWages!$A:$B,2,0)</f>
        <v>58</v>
      </c>
      <c r="AA6020">
        <v>1</v>
      </c>
    </row>
    <row r="6021" spans="1:27" x14ac:dyDescent="0.3">
      <c r="A6021" t="b">
        <f>COUNTIF($C$1:C6021, C6021)&gt;1</f>
        <v>0</v>
      </c>
      <c r="B6021" t="b">
        <f>VLOOKUP(C6021,Sheet3!$A:$B,2,0) &gt; 1</f>
        <v>0</v>
      </c>
      <c r="C6021">
        <v>6020</v>
      </c>
      <c r="D6021">
        <v>42657</v>
      </c>
      <c r="E6021" s="4">
        <v>40819</v>
      </c>
      <c r="F6021">
        <v>48</v>
      </c>
      <c r="G6021" s="15">
        <f>I6021*F6021</f>
        <v>5280</v>
      </c>
      <c r="H6021" s="9">
        <v>0.03</v>
      </c>
      <c r="I6021" s="13">
        <f>VLOOKUP($U6021,Pricebook!$A:$D,4,0)</f>
        <v>110</v>
      </c>
      <c r="J6021" s="11">
        <f>G6021*(1-H6021)</f>
        <v>5121.5999999999995</v>
      </c>
      <c r="K6021" t="s">
        <v>706</v>
      </c>
      <c r="L6021" t="s">
        <v>707</v>
      </c>
      <c r="M6021" t="str">
        <f>VLOOKUP($L6021,Companies!$A:$G,7,)</f>
        <v>Medical/Nursing Services</v>
      </c>
      <c r="N6021" t="str">
        <f>VLOOKUP($L6021,Companies!$A:$G,6,)</f>
        <v>Health Care</v>
      </c>
      <c r="O6021" s="6" t="s">
        <v>2117</v>
      </c>
      <c r="P6021" s="6">
        <v>76086</v>
      </c>
      <c r="Q6021" t="s">
        <v>48</v>
      </c>
      <c r="R6021" t="s">
        <v>16</v>
      </c>
      <c r="S6021" s="4">
        <v>40821</v>
      </c>
      <c r="T6021" s="7">
        <f>S6021-E6021</f>
        <v>2</v>
      </c>
      <c r="U6021" t="s">
        <v>14215</v>
      </c>
      <c r="V6021" s="6" t="s">
        <v>14251</v>
      </c>
      <c r="W6021" t="s">
        <v>14266</v>
      </c>
      <c r="X6021" t="s">
        <v>14203</v>
      </c>
      <c r="Y6021" t="str">
        <f>VLOOKUP(R6021,Managers!$A:$B,2,)</f>
        <v>Josh Martinez</v>
      </c>
      <c r="Z6021" s="11">
        <f>VLOOKUP(X6021,HourlyWages!$A:$B,2,0)</f>
        <v>62</v>
      </c>
      <c r="AA6021">
        <v>1</v>
      </c>
    </row>
    <row r="6022" spans="1:27" x14ac:dyDescent="0.3">
      <c r="A6022" t="b">
        <f>COUNTIF($C$1:C6022, C6022)&gt;1</f>
        <v>0</v>
      </c>
      <c r="B6022" t="b">
        <f>VLOOKUP(C6022,Sheet3!$A:$B,2,0) &gt; 1</f>
        <v>0</v>
      </c>
      <c r="C6022">
        <v>6021</v>
      </c>
      <c r="D6022">
        <v>42658</v>
      </c>
      <c r="E6022" s="4">
        <v>40344</v>
      </c>
      <c r="F6022">
        <v>29</v>
      </c>
      <c r="G6022" s="15">
        <f>I6022*F6022</f>
        <v>4640</v>
      </c>
      <c r="H6022" s="9">
        <v>0.08</v>
      </c>
      <c r="I6022" s="13">
        <f>VLOOKUP($U6022,Pricebook!$A:$D,4,0)</f>
        <v>160</v>
      </c>
      <c r="J6022" s="11">
        <f>G6022*(1-H6022)</f>
        <v>4268.8</v>
      </c>
      <c r="K6022" t="s">
        <v>251</v>
      </c>
      <c r="L6022" t="s">
        <v>252</v>
      </c>
      <c r="M6022" t="str">
        <f>VLOOKUP($L6022,Companies!$A:$G,7,)</f>
        <v>Major Pharmaceuticals</v>
      </c>
      <c r="N6022" t="str">
        <f>VLOOKUP($L6022,Companies!$A:$G,6,)</f>
        <v>Health Care</v>
      </c>
      <c r="O6022" s="6" t="s">
        <v>577</v>
      </c>
      <c r="P6022" s="6">
        <v>83686</v>
      </c>
      <c r="Q6022" t="s">
        <v>197</v>
      </c>
      <c r="R6022" t="s">
        <v>23</v>
      </c>
      <c r="S6022" s="4">
        <v>40344</v>
      </c>
      <c r="T6022" s="7">
        <f>S6022-E6022</f>
        <v>0</v>
      </c>
      <c r="U6022" t="s">
        <v>14218</v>
      </c>
      <c r="V6022" s="6" t="s">
        <v>14257</v>
      </c>
      <c r="W6022" t="s">
        <v>14259</v>
      </c>
      <c r="X6022" t="s">
        <v>14196</v>
      </c>
      <c r="Y6022" t="str">
        <f>VLOOKUP(R6022,Managers!$A:$B,2,)</f>
        <v>Bob Turner</v>
      </c>
      <c r="Z6022" s="11">
        <f>VLOOKUP(X6022,HourlyWages!$A:$B,2,0)</f>
        <v>58</v>
      </c>
      <c r="AA6022">
        <v>1</v>
      </c>
    </row>
    <row r="6023" spans="1:27" x14ac:dyDescent="0.3">
      <c r="A6023" t="b">
        <f>COUNTIF($C$1:C6023, C6023)&gt;1</f>
        <v>0</v>
      </c>
      <c r="B6023" t="b">
        <f>VLOOKUP(C6023,Sheet3!$A:$B,2,0) &gt; 1</f>
        <v>0</v>
      </c>
      <c r="C6023">
        <v>6022</v>
      </c>
      <c r="D6023">
        <v>42690</v>
      </c>
      <c r="E6023" s="4">
        <v>40449</v>
      </c>
      <c r="F6023">
        <v>44</v>
      </c>
      <c r="G6023" s="15">
        <f>I6023*F6023</f>
        <v>7040</v>
      </c>
      <c r="H6023" s="9">
        <v>0.02</v>
      </c>
      <c r="I6023" s="13">
        <f>VLOOKUP($U6023,Pricebook!$A:$D,4,0)</f>
        <v>160</v>
      </c>
      <c r="J6023" s="11">
        <f>G6023*(1-H6023)</f>
        <v>6899.2</v>
      </c>
      <c r="K6023" t="s">
        <v>331</v>
      </c>
      <c r="L6023" t="s">
        <v>142</v>
      </c>
      <c r="M6023" t="str">
        <f>VLOOKUP($L6023,Companies!$A:$G,7,)</f>
        <v>Computer Software: Programming, Data Processing</v>
      </c>
      <c r="N6023" t="str">
        <f>VLOOKUP($L6023,Companies!$A:$G,6,)</f>
        <v>Technology</v>
      </c>
      <c r="O6023" s="6" t="s">
        <v>1378</v>
      </c>
      <c r="P6023" s="6">
        <v>53711</v>
      </c>
      <c r="Q6023" t="s">
        <v>95</v>
      </c>
      <c r="R6023" t="s">
        <v>16</v>
      </c>
      <c r="S6023" s="4">
        <v>40453</v>
      </c>
      <c r="T6023" s="7">
        <f>S6023-E6023</f>
        <v>4</v>
      </c>
      <c r="U6023" t="s">
        <v>14218</v>
      </c>
      <c r="V6023" s="6" t="s">
        <v>14251</v>
      </c>
      <c r="W6023" t="s">
        <v>14263</v>
      </c>
      <c r="X6023" t="s">
        <v>14184</v>
      </c>
      <c r="Y6023" t="str">
        <f>VLOOKUP(R6023,Managers!$A:$B,2,)</f>
        <v>Josh Martinez</v>
      </c>
      <c r="Z6023" s="11">
        <f>VLOOKUP(X6023,HourlyWages!$A:$B,2,0)</f>
        <v>50</v>
      </c>
      <c r="AA6023">
        <v>1</v>
      </c>
    </row>
    <row r="6024" spans="1:27" x14ac:dyDescent="0.3">
      <c r="A6024" t="b">
        <f>COUNTIF($C$1:C6024, C6024)&gt;1</f>
        <v>0</v>
      </c>
      <c r="B6024" t="b">
        <f>VLOOKUP(C6024,Sheet3!$A:$B,2,0) &gt; 1</f>
        <v>0</v>
      </c>
      <c r="C6024">
        <v>6023</v>
      </c>
      <c r="D6024">
        <v>42690</v>
      </c>
      <c r="E6024" s="4">
        <v>40449</v>
      </c>
      <c r="F6024">
        <v>48</v>
      </c>
      <c r="G6024" s="15">
        <f>I6024*F6024</f>
        <v>9600</v>
      </c>
      <c r="H6024" s="9">
        <v>0.04</v>
      </c>
      <c r="I6024" s="13">
        <f>VLOOKUP($U6024,Pricebook!$A:$D,4,0)</f>
        <v>200</v>
      </c>
      <c r="J6024" s="11">
        <f>G6024*(1-H6024)</f>
        <v>9216</v>
      </c>
      <c r="K6024" t="s">
        <v>331</v>
      </c>
      <c r="L6024" t="s">
        <v>142</v>
      </c>
      <c r="M6024" t="str">
        <f>VLOOKUP($L6024,Companies!$A:$G,7,)</f>
        <v>Computer Software: Programming, Data Processing</v>
      </c>
      <c r="N6024" t="str">
        <f>VLOOKUP($L6024,Companies!$A:$G,6,)</f>
        <v>Technology</v>
      </c>
      <c r="O6024" s="6" t="s">
        <v>1378</v>
      </c>
      <c r="P6024" s="6">
        <v>53711</v>
      </c>
      <c r="Q6024" t="s">
        <v>95</v>
      </c>
      <c r="R6024" t="s">
        <v>16</v>
      </c>
      <c r="S6024" s="4">
        <v>40453</v>
      </c>
      <c r="T6024" s="7">
        <f>S6024-E6024</f>
        <v>4</v>
      </c>
      <c r="U6024" t="s">
        <v>14206</v>
      </c>
      <c r="V6024" s="6" t="s">
        <v>14251</v>
      </c>
      <c r="W6024" t="s">
        <v>14263</v>
      </c>
      <c r="X6024" t="s">
        <v>14190</v>
      </c>
      <c r="Y6024" t="str">
        <f>VLOOKUP(R6024,Managers!$A:$B,2,)</f>
        <v>Josh Martinez</v>
      </c>
      <c r="Z6024" s="11">
        <f>VLOOKUP(X6024,HourlyWages!$A:$B,2,0)</f>
        <v>67</v>
      </c>
      <c r="AA6024">
        <v>1</v>
      </c>
    </row>
    <row r="6025" spans="1:27" x14ac:dyDescent="0.3">
      <c r="A6025" t="b">
        <f>COUNTIF($C$1:C6025, C6025)&gt;1</f>
        <v>0</v>
      </c>
      <c r="B6025" t="b">
        <f>VLOOKUP(C6025,Sheet3!$A:$B,2,0) &gt; 1</f>
        <v>0</v>
      </c>
      <c r="C6025">
        <v>6024</v>
      </c>
      <c r="D6025">
        <v>42691</v>
      </c>
      <c r="E6025" s="4">
        <v>40322</v>
      </c>
      <c r="F6025">
        <v>50</v>
      </c>
      <c r="G6025" s="15">
        <f>I6025*F6025</f>
        <v>6250</v>
      </c>
      <c r="H6025" s="9">
        <v>0</v>
      </c>
      <c r="I6025" s="13">
        <f>VLOOKUP($U6025,Pricebook!$A:$D,4,0)</f>
        <v>125</v>
      </c>
      <c r="J6025" s="11">
        <f>G6025*(1-H6025)</f>
        <v>6250</v>
      </c>
      <c r="K6025" t="s">
        <v>486</v>
      </c>
      <c r="L6025" t="s">
        <v>487</v>
      </c>
      <c r="M6025" t="str">
        <f>VLOOKUP($L6025,Companies!$A:$G,7,)</f>
        <v>Computer Software: Programming, Data Processing</v>
      </c>
      <c r="N6025" t="str">
        <f>VLOOKUP($L6025,Companies!$A:$G,6,)</f>
        <v>Technology</v>
      </c>
      <c r="O6025" s="6" t="s">
        <v>2742</v>
      </c>
      <c r="P6025" s="6">
        <v>94015</v>
      </c>
      <c r="Q6025" t="s">
        <v>114</v>
      </c>
      <c r="R6025" t="s">
        <v>23</v>
      </c>
      <c r="S6025" s="4">
        <v>40331</v>
      </c>
      <c r="T6025" s="7">
        <f>S6025-E6025</f>
        <v>9</v>
      </c>
      <c r="U6025" t="s">
        <v>14208</v>
      </c>
      <c r="V6025" s="6" t="s">
        <v>14251</v>
      </c>
      <c r="W6025" t="s">
        <v>14266</v>
      </c>
      <c r="X6025" t="s">
        <v>14188</v>
      </c>
      <c r="Y6025" t="str">
        <f>VLOOKUP(R6025,Managers!$A:$B,2,)</f>
        <v>Bob Turner</v>
      </c>
      <c r="Z6025" s="11">
        <f>VLOOKUP(X6025,HourlyWages!$A:$B,2,0)</f>
        <v>52</v>
      </c>
      <c r="AA6025">
        <v>1</v>
      </c>
    </row>
    <row r="6026" spans="1:27" x14ac:dyDescent="0.3">
      <c r="A6026" t="b">
        <f>COUNTIF($C$1:C6026, C6026)&gt;1</f>
        <v>0</v>
      </c>
      <c r="B6026" t="b">
        <f>VLOOKUP(C6026,Sheet3!$A:$B,2,0) &gt; 1</f>
        <v>0</v>
      </c>
      <c r="C6026">
        <v>6025</v>
      </c>
      <c r="D6026">
        <v>42691</v>
      </c>
      <c r="E6026" s="4">
        <v>40322</v>
      </c>
      <c r="F6026">
        <v>7</v>
      </c>
      <c r="G6026" s="15">
        <f>I6026*F6026</f>
        <v>1400</v>
      </c>
      <c r="H6026" s="9">
        <v>0.09</v>
      </c>
      <c r="I6026" s="13">
        <f>VLOOKUP($U6026,Pricebook!$A:$D,4,0)</f>
        <v>200</v>
      </c>
      <c r="J6026" s="11">
        <f>G6026*(1-H6026)</f>
        <v>1274</v>
      </c>
      <c r="K6026" t="s">
        <v>486</v>
      </c>
      <c r="L6026" t="s">
        <v>487</v>
      </c>
      <c r="M6026" t="str">
        <f>VLOOKUP($L6026,Companies!$A:$G,7,)</f>
        <v>Computer Software: Programming, Data Processing</v>
      </c>
      <c r="N6026" t="str">
        <f>VLOOKUP($L6026,Companies!$A:$G,6,)</f>
        <v>Technology</v>
      </c>
      <c r="O6026" s="6" t="s">
        <v>2742</v>
      </c>
      <c r="P6026" s="6">
        <v>94015</v>
      </c>
      <c r="Q6026" t="s">
        <v>114</v>
      </c>
      <c r="R6026" t="s">
        <v>23</v>
      </c>
      <c r="S6026" s="4">
        <v>40326</v>
      </c>
      <c r="T6026" s="7">
        <f>S6026-E6026</f>
        <v>4</v>
      </c>
      <c r="U6026" t="s">
        <v>14206</v>
      </c>
      <c r="V6026" s="6" t="s">
        <v>14251</v>
      </c>
      <c r="W6026" t="s">
        <v>14263</v>
      </c>
      <c r="X6026" t="s">
        <v>14196</v>
      </c>
      <c r="Y6026" t="str">
        <f>VLOOKUP(R6026,Managers!$A:$B,2,)</f>
        <v>Bob Turner</v>
      </c>
      <c r="Z6026" s="11">
        <f>VLOOKUP(X6026,HourlyWages!$A:$B,2,0)</f>
        <v>58</v>
      </c>
      <c r="AA6026">
        <v>1</v>
      </c>
    </row>
    <row r="6027" spans="1:27" x14ac:dyDescent="0.3">
      <c r="A6027" t="b">
        <f>COUNTIF($C$1:C6027, C6027)&gt;1</f>
        <v>0</v>
      </c>
      <c r="B6027" t="b">
        <f>VLOOKUP(C6027,Sheet3!$A:$B,2,0) &gt; 1</f>
        <v>0</v>
      </c>
      <c r="C6027">
        <v>6026</v>
      </c>
      <c r="D6027">
        <v>42692</v>
      </c>
      <c r="E6027" s="4">
        <v>40897</v>
      </c>
      <c r="F6027">
        <v>41</v>
      </c>
      <c r="G6027" s="15">
        <f>I6027*F6027</f>
        <v>4510</v>
      </c>
      <c r="H6027" s="9">
        <v>0.08</v>
      </c>
      <c r="I6027" s="13">
        <f>VLOOKUP($U6027,Pricebook!$A:$D,4,0)</f>
        <v>110</v>
      </c>
      <c r="J6027" s="11">
        <f>G6027*(1-H6027)</f>
        <v>4149.2</v>
      </c>
      <c r="K6027" t="s">
        <v>973</v>
      </c>
      <c r="L6027" t="s">
        <v>27</v>
      </c>
      <c r="M6027" t="str">
        <f>VLOOKUP($L6027,Companies!$A:$G,7,)</f>
        <v>Television Services</v>
      </c>
      <c r="N6027" t="str">
        <f>VLOOKUP($L6027,Companies!$A:$G,6,)</f>
        <v>Consumer Services</v>
      </c>
      <c r="O6027" s="6" t="s">
        <v>974</v>
      </c>
      <c r="P6027" s="6">
        <v>55407</v>
      </c>
      <c r="Q6027" t="s">
        <v>130</v>
      </c>
      <c r="R6027" t="s">
        <v>16</v>
      </c>
      <c r="S6027" s="4">
        <v>40899</v>
      </c>
      <c r="T6027" s="7">
        <f>S6027-E6027</f>
        <v>2</v>
      </c>
      <c r="U6027" t="s">
        <v>14215</v>
      </c>
      <c r="V6027" s="6" t="s">
        <v>14251</v>
      </c>
      <c r="W6027" t="s">
        <v>14263</v>
      </c>
      <c r="X6027" t="s">
        <v>14197</v>
      </c>
      <c r="Y6027" t="str">
        <f>VLOOKUP(R6027,Managers!$A:$B,2,)</f>
        <v>Josh Martinez</v>
      </c>
      <c r="Z6027" s="11">
        <f>VLOOKUP(X6027,HourlyWages!$A:$B,2,0)</f>
        <v>71</v>
      </c>
      <c r="AA6027">
        <v>1</v>
      </c>
    </row>
    <row r="6028" spans="1:27" x14ac:dyDescent="0.3">
      <c r="A6028" t="b">
        <f>COUNTIF($C$1:C6028, C6028)&gt;1</f>
        <v>0</v>
      </c>
      <c r="B6028" t="b">
        <f>VLOOKUP(C6028,Sheet3!$A:$B,2,0) &gt; 1</f>
        <v>0</v>
      </c>
      <c r="C6028">
        <v>6027</v>
      </c>
      <c r="D6028">
        <v>42692</v>
      </c>
      <c r="E6028" s="4">
        <v>40897</v>
      </c>
      <c r="F6028">
        <v>42</v>
      </c>
      <c r="G6028" s="15">
        <f>I6028*F6028</f>
        <v>4620</v>
      </c>
      <c r="H6028" s="9">
        <v>0.03</v>
      </c>
      <c r="I6028" s="13">
        <f>VLOOKUP($U6028,Pricebook!$A:$D,4,0)</f>
        <v>110</v>
      </c>
      <c r="J6028" s="11">
        <f>G6028*(1-H6028)</f>
        <v>4481.3999999999996</v>
      </c>
      <c r="K6028" t="s">
        <v>973</v>
      </c>
      <c r="L6028" t="s">
        <v>27</v>
      </c>
      <c r="M6028" t="str">
        <f>VLOOKUP($L6028,Companies!$A:$G,7,)</f>
        <v>Television Services</v>
      </c>
      <c r="N6028" t="str">
        <f>VLOOKUP($L6028,Companies!$A:$G,6,)</f>
        <v>Consumer Services</v>
      </c>
      <c r="O6028" s="6" t="s">
        <v>974</v>
      </c>
      <c r="P6028" s="6">
        <v>55407</v>
      </c>
      <c r="Q6028" t="s">
        <v>130</v>
      </c>
      <c r="R6028" t="s">
        <v>16</v>
      </c>
      <c r="S6028" s="4">
        <v>40898</v>
      </c>
      <c r="T6028" s="7">
        <f>S6028-E6028</f>
        <v>1</v>
      </c>
      <c r="U6028" t="s">
        <v>14215</v>
      </c>
      <c r="V6028" s="6" t="s">
        <v>14257</v>
      </c>
      <c r="W6028" t="s">
        <v>14259</v>
      </c>
      <c r="X6028" t="s">
        <v>14190</v>
      </c>
      <c r="Y6028" t="str">
        <f>VLOOKUP(R6028,Managers!$A:$B,2,)</f>
        <v>Josh Martinez</v>
      </c>
      <c r="Z6028" s="11">
        <f>VLOOKUP(X6028,HourlyWages!$A:$B,2,0)</f>
        <v>67</v>
      </c>
      <c r="AA6028">
        <v>1</v>
      </c>
    </row>
    <row r="6029" spans="1:27" x14ac:dyDescent="0.3">
      <c r="A6029" t="b">
        <f>COUNTIF($C$1:C6029, C6029)&gt;1</f>
        <v>0</v>
      </c>
      <c r="B6029" t="b">
        <f>VLOOKUP(C6029,Sheet3!$A:$B,2,0) &gt; 1</f>
        <v>0</v>
      </c>
      <c r="C6029">
        <v>6028</v>
      </c>
      <c r="D6029">
        <v>42693</v>
      </c>
      <c r="E6029" s="4">
        <v>39907</v>
      </c>
      <c r="F6029">
        <v>33</v>
      </c>
      <c r="G6029" s="15">
        <f>I6029*F6029</f>
        <v>6600</v>
      </c>
      <c r="H6029" s="9">
        <v>0.01</v>
      </c>
      <c r="I6029" s="13">
        <f>VLOOKUP($U6029,Pricebook!$A:$D,4,0)</f>
        <v>200</v>
      </c>
      <c r="J6029" s="11">
        <f>G6029*(1-H6029)</f>
        <v>6534</v>
      </c>
      <c r="K6029" t="s">
        <v>1561</v>
      </c>
      <c r="L6029" t="s">
        <v>93</v>
      </c>
      <c r="M6029" t="str">
        <f>VLOOKUP($L6029,Companies!$A:$G,7,)</f>
        <v>Television Services</v>
      </c>
      <c r="N6029" t="str">
        <f>VLOOKUP($L6029,Companies!$A:$G,6,)</f>
        <v>Consumer Services</v>
      </c>
      <c r="O6029" s="6" t="s">
        <v>249</v>
      </c>
      <c r="P6029" s="6" t="s">
        <v>2433</v>
      </c>
      <c r="Q6029" t="s">
        <v>655</v>
      </c>
      <c r="R6029" t="s">
        <v>61</v>
      </c>
      <c r="S6029" s="4">
        <v>39909</v>
      </c>
      <c r="T6029" s="7">
        <f>S6029-E6029</f>
        <v>2</v>
      </c>
      <c r="U6029" t="s">
        <v>14206</v>
      </c>
      <c r="V6029" s="6" t="s">
        <v>14251</v>
      </c>
      <c r="W6029" t="s">
        <v>14261</v>
      </c>
      <c r="X6029" t="s">
        <v>14194</v>
      </c>
      <c r="Y6029" t="str">
        <f>VLOOKUP(R6029,Managers!$A:$B,2,)</f>
        <v>Allen Young</v>
      </c>
      <c r="Z6029" s="11">
        <f>VLOOKUP(X6029,HourlyWages!$A:$B,2,0)</f>
        <v>71</v>
      </c>
      <c r="AA6029">
        <v>1</v>
      </c>
    </row>
    <row r="6030" spans="1:27" x14ac:dyDescent="0.3">
      <c r="A6030" t="b">
        <f>COUNTIF($C$1:C6030, C6030)&gt;1</f>
        <v>0</v>
      </c>
      <c r="B6030" t="b">
        <f>VLOOKUP(C6030,Sheet3!$A:$B,2,0) &gt; 1</f>
        <v>0</v>
      </c>
      <c r="C6030">
        <v>6029</v>
      </c>
      <c r="D6030">
        <v>42695</v>
      </c>
      <c r="E6030" s="4">
        <v>40534</v>
      </c>
      <c r="F6030">
        <v>12</v>
      </c>
      <c r="G6030" s="15">
        <f>I6030*F6030</f>
        <v>1800</v>
      </c>
      <c r="H6030" s="9">
        <v>0.02</v>
      </c>
      <c r="I6030" s="13">
        <f>VLOOKUP($U6030,Pricebook!$A:$D,4,0)</f>
        <v>150</v>
      </c>
      <c r="J6030" s="11">
        <f>G6030*(1-H6030)</f>
        <v>1764</v>
      </c>
      <c r="K6030" t="s">
        <v>1505</v>
      </c>
      <c r="L6030" t="s">
        <v>64</v>
      </c>
      <c r="M6030" t="str">
        <f>VLOOKUP($L6030,Companies!$A:$G,7,)</f>
        <v>Semiconductors</v>
      </c>
      <c r="N6030" t="str">
        <f>VLOOKUP($L6030,Companies!$A:$G,6,)</f>
        <v>Technology</v>
      </c>
      <c r="O6030" s="6" t="s">
        <v>1066</v>
      </c>
      <c r="P6030" s="6">
        <v>60459</v>
      </c>
      <c r="Q6030" t="s">
        <v>15</v>
      </c>
      <c r="R6030" t="s">
        <v>16</v>
      </c>
      <c r="S6030" s="4">
        <v>40536</v>
      </c>
      <c r="T6030" s="7">
        <f>S6030-E6030</f>
        <v>2</v>
      </c>
      <c r="U6030" t="s">
        <v>14210</v>
      </c>
      <c r="V6030" s="6" t="s">
        <v>14257</v>
      </c>
      <c r="W6030" t="s">
        <v>14258</v>
      </c>
      <c r="X6030" t="s">
        <v>14199</v>
      </c>
      <c r="Y6030" t="str">
        <f>VLOOKUP(R6030,Managers!$A:$B,2,)</f>
        <v>Josh Martinez</v>
      </c>
      <c r="Z6030" s="11">
        <f>VLOOKUP(X6030,HourlyWages!$A:$B,2,0)</f>
        <v>68</v>
      </c>
      <c r="AA6030">
        <v>1</v>
      </c>
    </row>
    <row r="6031" spans="1:27" x14ac:dyDescent="0.3">
      <c r="A6031" t="b">
        <f>COUNTIF($C$1:C6031, C6031)&gt;1</f>
        <v>0</v>
      </c>
      <c r="B6031" t="b">
        <f>VLOOKUP(C6031,Sheet3!$A:$B,2,0) &gt; 1</f>
        <v>0</v>
      </c>
      <c r="C6031">
        <v>6030</v>
      </c>
      <c r="D6031">
        <v>42722</v>
      </c>
      <c r="E6031" s="4">
        <v>41189</v>
      </c>
      <c r="F6031">
        <v>23</v>
      </c>
      <c r="G6031" s="15">
        <f>I6031*F6031</f>
        <v>3910</v>
      </c>
      <c r="H6031" s="9">
        <v>0</v>
      </c>
      <c r="I6031" s="13">
        <f>VLOOKUP($U6031,Pricebook!$A:$D,4,0)</f>
        <v>170</v>
      </c>
      <c r="J6031" s="11">
        <f>G6031*(1-H6031)</f>
        <v>3910</v>
      </c>
      <c r="K6031" t="s">
        <v>669</v>
      </c>
      <c r="L6031" t="s">
        <v>68</v>
      </c>
      <c r="M6031" t="str">
        <f>VLOOKUP($L6031,Companies!$A:$G,7,)</f>
        <v>Other Specialty Stores</v>
      </c>
      <c r="N6031" t="str">
        <f>VLOOKUP($L6031,Companies!$A:$G,6,)</f>
        <v>Consumer Services</v>
      </c>
      <c r="O6031" s="6" t="s">
        <v>2520</v>
      </c>
      <c r="P6031" s="6">
        <v>80219</v>
      </c>
      <c r="Q6031" t="s">
        <v>237</v>
      </c>
      <c r="R6031" t="s">
        <v>23</v>
      </c>
      <c r="S6031" s="4">
        <v>41190</v>
      </c>
      <c r="T6031" s="7">
        <f>S6031-E6031</f>
        <v>1</v>
      </c>
      <c r="U6031" t="s">
        <v>14219</v>
      </c>
      <c r="V6031" s="6" t="s">
        <v>14251</v>
      </c>
      <c r="W6031" t="s">
        <v>14263</v>
      </c>
      <c r="X6031" t="s">
        <v>14198</v>
      </c>
      <c r="Y6031" t="str">
        <f>VLOOKUP(R6031,Managers!$A:$B,2,)</f>
        <v>Bob Turner</v>
      </c>
      <c r="Z6031" s="11">
        <f>VLOOKUP(X6031,HourlyWages!$A:$B,2,0)</f>
        <v>51</v>
      </c>
      <c r="AA6031">
        <v>1</v>
      </c>
    </row>
    <row r="6032" spans="1:27" x14ac:dyDescent="0.3">
      <c r="A6032" t="b">
        <f>COUNTIF($C$1:C6032, C6032)&gt;1</f>
        <v>0</v>
      </c>
      <c r="B6032" t="b">
        <f>VLOOKUP(C6032,Sheet3!$A:$B,2,0) &gt; 1</f>
        <v>0</v>
      </c>
      <c r="C6032">
        <v>6031</v>
      </c>
      <c r="D6032">
        <v>42722</v>
      </c>
      <c r="E6032" s="4">
        <v>41189</v>
      </c>
      <c r="F6032">
        <v>2</v>
      </c>
      <c r="G6032" s="15">
        <f>I6032*F6032</f>
        <v>250</v>
      </c>
      <c r="H6032" s="9">
        <v>7.0000000000000007E-2</v>
      </c>
      <c r="I6032" s="13">
        <f>VLOOKUP($U6032,Pricebook!$A:$D,4,0)</f>
        <v>125</v>
      </c>
      <c r="J6032" s="11">
        <f>G6032*(1-H6032)</f>
        <v>232.49999999999997</v>
      </c>
      <c r="K6032" t="s">
        <v>669</v>
      </c>
      <c r="L6032" t="s">
        <v>68</v>
      </c>
      <c r="M6032" t="str">
        <f>VLOOKUP($L6032,Companies!$A:$G,7,)</f>
        <v>Other Specialty Stores</v>
      </c>
      <c r="N6032" t="str">
        <f>VLOOKUP($L6032,Companies!$A:$G,6,)</f>
        <v>Consumer Services</v>
      </c>
      <c r="O6032" s="6" t="s">
        <v>2520</v>
      </c>
      <c r="P6032" s="6">
        <v>80219</v>
      </c>
      <c r="Q6032" t="s">
        <v>237</v>
      </c>
      <c r="R6032" t="s">
        <v>23</v>
      </c>
      <c r="S6032" s="4">
        <v>41191</v>
      </c>
      <c r="T6032" s="7">
        <f>S6032-E6032</f>
        <v>2</v>
      </c>
      <c r="U6032" t="s">
        <v>14208</v>
      </c>
      <c r="V6032" s="6" t="s">
        <v>14251</v>
      </c>
      <c r="W6032" t="s">
        <v>14252</v>
      </c>
      <c r="X6032" t="s">
        <v>14198</v>
      </c>
      <c r="Y6032" t="str">
        <f>VLOOKUP(R6032,Managers!$A:$B,2,)</f>
        <v>Bob Turner</v>
      </c>
      <c r="Z6032" s="11">
        <f>VLOOKUP(X6032,HourlyWages!$A:$B,2,0)</f>
        <v>51</v>
      </c>
      <c r="AA6032">
        <v>1</v>
      </c>
    </row>
    <row r="6033" spans="1:27" x14ac:dyDescent="0.3">
      <c r="A6033" t="b">
        <f>COUNTIF($C$1:C6033, C6033)&gt;1</f>
        <v>0</v>
      </c>
      <c r="B6033" t="b">
        <f>VLOOKUP(C6033,Sheet3!$A:$B,2,0) &gt; 1</f>
        <v>0</v>
      </c>
      <c r="C6033">
        <v>6032</v>
      </c>
      <c r="D6033">
        <v>42725</v>
      </c>
      <c r="E6033" s="4">
        <v>40665</v>
      </c>
      <c r="F6033">
        <v>18</v>
      </c>
      <c r="G6033" s="15">
        <f>I6033*F6033</f>
        <v>3600</v>
      </c>
      <c r="H6033" s="9">
        <v>0.04</v>
      </c>
      <c r="I6033" s="13">
        <f>VLOOKUP($U6033,Pricebook!$A:$D,4,0)</f>
        <v>200</v>
      </c>
      <c r="J6033" s="11">
        <f>G6033*(1-H6033)</f>
        <v>3456</v>
      </c>
      <c r="K6033" t="s">
        <v>477</v>
      </c>
      <c r="L6033" t="s">
        <v>121</v>
      </c>
      <c r="M6033" t="str">
        <f>VLOOKUP($L6033,Companies!$A:$G,7,)</f>
        <v>Consumer Electronics/Video Chains</v>
      </c>
      <c r="N6033" t="str">
        <f>VLOOKUP($L6033,Companies!$A:$G,6,)</f>
        <v>Consumer Services</v>
      </c>
      <c r="O6033" s="6" t="s">
        <v>2623</v>
      </c>
      <c r="P6033" s="6">
        <v>84084</v>
      </c>
      <c r="Q6033" t="s">
        <v>201</v>
      </c>
      <c r="R6033" t="s">
        <v>23</v>
      </c>
      <c r="S6033" s="4">
        <v>40666</v>
      </c>
      <c r="T6033" s="7">
        <f>S6033-E6033</f>
        <v>1</v>
      </c>
      <c r="U6033" t="s">
        <v>14206</v>
      </c>
      <c r="V6033" s="6" t="s">
        <v>14251</v>
      </c>
      <c r="W6033" t="s">
        <v>14267</v>
      </c>
      <c r="X6033" t="s">
        <v>14202</v>
      </c>
      <c r="Y6033" t="str">
        <f>VLOOKUP(R6033,Managers!$A:$B,2,)</f>
        <v>Bob Turner</v>
      </c>
      <c r="Z6033" s="11">
        <f>VLOOKUP(X6033,HourlyWages!$A:$B,2,0)</f>
        <v>71</v>
      </c>
      <c r="AA6033">
        <v>1</v>
      </c>
    </row>
    <row r="6034" spans="1:27" x14ac:dyDescent="0.3">
      <c r="A6034" t="b">
        <f>COUNTIF($C$1:C6034, C6034)&gt;1</f>
        <v>0</v>
      </c>
      <c r="B6034" t="b">
        <f>VLOOKUP(C6034,Sheet3!$A:$B,2,0) &gt; 1</f>
        <v>0</v>
      </c>
      <c r="C6034">
        <v>6033</v>
      </c>
      <c r="D6034">
        <v>42727</v>
      </c>
      <c r="E6034" s="4">
        <v>40662</v>
      </c>
      <c r="F6034">
        <v>11</v>
      </c>
      <c r="G6034" s="15">
        <f>I6034*F6034</f>
        <v>1375</v>
      </c>
      <c r="H6034" s="9">
        <v>0.01</v>
      </c>
      <c r="I6034" s="13">
        <f>VLOOKUP($U6034,Pricebook!$A:$D,4,0)</f>
        <v>125</v>
      </c>
      <c r="J6034" s="11">
        <f>G6034*(1-H6034)</f>
        <v>1361.25</v>
      </c>
      <c r="K6034" t="s">
        <v>1570</v>
      </c>
      <c r="L6034" t="s">
        <v>544</v>
      </c>
      <c r="M6034" t="str">
        <f>VLOOKUP($L6034,Companies!$A:$G,7,)</f>
        <v>Telecommunications Equipment</v>
      </c>
      <c r="N6034" t="str">
        <f>VLOOKUP($L6034,Companies!$A:$G,6,)</f>
        <v>Consumer Services</v>
      </c>
      <c r="O6034" s="6" t="s">
        <v>2310</v>
      </c>
      <c r="P6034" s="6">
        <v>29624</v>
      </c>
      <c r="Q6034" t="s">
        <v>163</v>
      </c>
      <c r="R6034" t="s">
        <v>34</v>
      </c>
      <c r="S6034" s="4">
        <v>40663</v>
      </c>
      <c r="T6034" s="7">
        <f>S6034-E6034</f>
        <v>1</v>
      </c>
      <c r="U6034" t="s">
        <v>14221</v>
      </c>
      <c r="V6034" s="6" t="s">
        <v>14254</v>
      </c>
      <c r="W6034" t="s">
        <v>14256</v>
      </c>
      <c r="X6034" t="s">
        <v>14189</v>
      </c>
      <c r="Y6034" t="str">
        <f>VLOOKUP(R6034,Managers!$A:$B,2,)</f>
        <v>Frank Mitchell</v>
      </c>
      <c r="Z6034" s="11">
        <f>VLOOKUP(X6034,HourlyWages!$A:$B,2,0)</f>
        <v>62</v>
      </c>
      <c r="AA6034">
        <v>1</v>
      </c>
    </row>
    <row r="6035" spans="1:27" x14ac:dyDescent="0.3">
      <c r="A6035" t="b">
        <f>COUNTIF($C$1:C6035, C6035)&gt;1</f>
        <v>0</v>
      </c>
      <c r="B6035" t="b">
        <f>VLOOKUP(C6035,Sheet3!$A:$B,2,0) &gt; 1</f>
        <v>0</v>
      </c>
      <c r="C6035">
        <v>6034</v>
      </c>
      <c r="D6035">
        <v>42727</v>
      </c>
      <c r="E6035" s="4">
        <v>40662</v>
      </c>
      <c r="F6035">
        <v>21</v>
      </c>
      <c r="G6035" s="15">
        <f>I6035*F6035</f>
        <v>2940</v>
      </c>
      <c r="H6035" s="9">
        <v>0.1</v>
      </c>
      <c r="I6035" s="13">
        <f>VLOOKUP($U6035,Pricebook!$A:$D,4,0)</f>
        <v>140</v>
      </c>
      <c r="J6035" s="11">
        <f>G6035*(1-H6035)</f>
        <v>2646</v>
      </c>
      <c r="K6035" t="s">
        <v>1570</v>
      </c>
      <c r="L6035" t="s">
        <v>544</v>
      </c>
      <c r="M6035" t="str">
        <f>VLOOKUP($L6035,Companies!$A:$G,7,)</f>
        <v>Telecommunications Equipment</v>
      </c>
      <c r="N6035" t="str">
        <f>VLOOKUP($L6035,Companies!$A:$G,6,)</f>
        <v>Consumer Services</v>
      </c>
      <c r="O6035" s="6" t="s">
        <v>2310</v>
      </c>
      <c r="P6035" s="6">
        <v>29624</v>
      </c>
      <c r="Q6035" t="s">
        <v>163</v>
      </c>
      <c r="R6035" t="s">
        <v>34</v>
      </c>
      <c r="S6035" s="4">
        <v>40663</v>
      </c>
      <c r="T6035" s="7">
        <f>S6035-E6035</f>
        <v>1</v>
      </c>
      <c r="U6035" t="s">
        <v>14207</v>
      </c>
      <c r="V6035" s="6" t="s">
        <v>14251</v>
      </c>
      <c r="W6035" t="s">
        <v>14262</v>
      </c>
      <c r="X6035" t="s">
        <v>14184</v>
      </c>
      <c r="Y6035" t="str">
        <f>VLOOKUP(R6035,Managers!$A:$B,2,)</f>
        <v>Frank Mitchell</v>
      </c>
      <c r="Z6035" s="11">
        <f>VLOOKUP(X6035,HourlyWages!$A:$B,2,0)</f>
        <v>50</v>
      </c>
      <c r="AA6035">
        <v>1</v>
      </c>
    </row>
    <row r="6036" spans="1:27" x14ac:dyDescent="0.3">
      <c r="A6036" t="b">
        <f>COUNTIF($C$1:C6036, C6036)&gt;1</f>
        <v>0</v>
      </c>
      <c r="B6036" t="b">
        <f>VLOOKUP(C6036,Sheet3!$A:$B,2,0) &gt; 1</f>
        <v>0</v>
      </c>
      <c r="C6036">
        <v>6035</v>
      </c>
      <c r="D6036">
        <v>42753</v>
      </c>
      <c r="E6036" s="4">
        <v>40926</v>
      </c>
      <c r="F6036">
        <v>45</v>
      </c>
      <c r="G6036" s="15">
        <f>I6036*F6036</f>
        <v>6750</v>
      </c>
      <c r="H6036" s="9">
        <v>0.1</v>
      </c>
      <c r="I6036" s="13">
        <f>VLOOKUP($U6036,Pricebook!$A:$D,4,0)</f>
        <v>150</v>
      </c>
      <c r="J6036" s="11">
        <f>G6036*(1-H6036)</f>
        <v>6075</v>
      </c>
      <c r="K6036" t="s">
        <v>1680</v>
      </c>
      <c r="L6036" t="s">
        <v>775</v>
      </c>
      <c r="M6036" t="str">
        <f>VLOOKUP($L6036,Companies!$A:$G,7,)</f>
        <v>Computer Software: Prepackaged Software</v>
      </c>
      <c r="N6036" t="str">
        <f>VLOOKUP($L6036,Companies!$A:$G,6,)</f>
        <v>Technology</v>
      </c>
      <c r="O6036" s="6" t="s">
        <v>1681</v>
      </c>
      <c r="P6036" s="6">
        <v>80817</v>
      </c>
      <c r="Q6036" t="s">
        <v>237</v>
      </c>
      <c r="R6036" t="s">
        <v>23</v>
      </c>
      <c r="S6036" s="4">
        <v>40928</v>
      </c>
      <c r="T6036" s="7">
        <f>S6036-E6036</f>
        <v>2</v>
      </c>
      <c r="U6036" t="s">
        <v>14210</v>
      </c>
      <c r="V6036" s="6" t="s">
        <v>14251</v>
      </c>
      <c r="W6036" t="s">
        <v>14268</v>
      </c>
      <c r="X6036" t="s">
        <v>14199</v>
      </c>
      <c r="Y6036" t="str">
        <f>VLOOKUP(R6036,Managers!$A:$B,2,)</f>
        <v>Bob Turner</v>
      </c>
      <c r="Z6036" s="11">
        <f>VLOOKUP(X6036,HourlyWages!$A:$B,2,0)</f>
        <v>68</v>
      </c>
      <c r="AA6036">
        <v>1</v>
      </c>
    </row>
    <row r="6037" spans="1:27" x14ac:dyDescent="0.3">
      <c r="A6037" t="b">
        <f>COUNTIF($C$1:C6037, C6037)&gt;1</f>
        <v>0</v>
      </c>
      <c r="B6037" t="b">
        <f>VLOOKUP(C6037,Sheet3!$A:$B,2,0) &gt; 1</f>
        <v>0</v>
      </c>
      <c r="C6037">
        <v>6036</v>
      </c>
      <c r="D6037">
        <v>42754</v>
      </c>
      <c r="E6037" s="4">
        <v>40414</v>
      </c>
      <c r="F6037">
        <v>31</v>
      </c>
      <c r="G6037" s="15">
        <f>I6037*F6037</f>
        <v>4960</v>
      </c>
      <c r="H6037" s="9">
        <v>0.04</v>
      </c>
      <c r="I6037" s="13">
        <f>VLOOKUP($U6037,Pricebook!$A:$D,4,0)</f>
        <v>160</v>
      </c>
      <c r="J6037" s="11">
        <f>G6037*(1-H6037)</f>
        <v>4761.5999999999995</v>
      </c>
      <c r="K6037" t="s">
        <v>1917</v>
      </c>
      <c r="L6037" t="s">
        <v>235</v>
      </c>
      <c r="M6037" t="str">
        <f>VLOOKUP($L6037,Companies!$A:$G,7,)</f>
        <v>Television Services</v>
      </c>
      <c r="N6037" t="str">
        <f>VLOOKUP($L6037,Companies!$A:$G,6,)</f>
        <v>Consumer Services</v>
      </c>
      <c r="O6037" s="6" t="s">
        <v>301</v>
      </c>
      <c r="P6037" s="6">
        <v>46321</v>
      </c>
      <c r="Q6037" t="s">
        <v>278</v>
      </c>
      <c r="R6037" t="s">
        <v>16</v>
      </c>
      <c r="S6037" s="4">
        <v>40415</v>
      </c>
      <c r="T6037" s="7">
        <f>S6037-E6037</f>
        <v>1</v>
      </c>
      <c r="U6037" t="s">
        <v>14218</v>
      </c>
      <c r="V6037" s="6" t="s">
        <v>14251</v>
      </c>
      <c r="W6037" t="s">
        <v>14260</v>
      </c>
      <c r="X6037" t="s">
        <v>14197</v>
      </c>
      <c r="Y6037" t="str">
        <f>VLOOKUP(R6037,Managers!$A:$B,2,)</f>
        <v>Josh Martinez</v>
      </c>
      <c r="Z6037" s="11">
        <f>VLOOKUP(X6037,HourlyWages!$A:$B,2,0)</f>
        <v>71</v>
      </c>
      <c r="AA6037">
        <v>1</v>
      </c>
    </row>
    <row r="6038" spans="1:27" x14ac:dyDescent="0.3">
      <c r="A6038" t="b">
        <f>COUNTIF($C$1:C6038, C6038)&gt;1</f>
        <v>0</v>
      </c>
      <c r="B6038" t="b">
        <f>VLOOKUP(C6038,Sheet3!$A:$B,2,0) &gt; 1</f>
        <v>0</v>
      </c>
      <c r="C6038">
        <v>6037</v>
      </c>
      <c r="D6038">
        <v>42758</v>
      </c>
      <c r="E6038" s="4">
        <v>41223</v>
      </c>
      <c r="F6038">
        <v>12</v>
      </c>
      <c r="G6038" s="15">
        <f>I6038*F6038</f>
        <v>1800</v>
      </c>
      <c r="H6038" s="9">
        <v>7.0000000000000007E-2</v>
      </c>
      <c r="I6038" s="13">
        <f>VLOOKUP($U6038,Pricebook!$A:$D,4,0)</f>
        <v>150</v>
      </c>
      <c r="J6038" s="11">
        <f>G6038*(1-H6038)</f>
        <v>1674</v>
      </c>
      <c r="K6038" t="s">
        <v>755</v>
      </c>
      <c r="L6038" t="s">
        <v>452</v>
      </c>
      <c r="M6038" t="str">
        <f>VLOOKUP($L6038,Companies!$A:$G,7,)</f>
        <v>Biotechnology: Biological Products (No Diagnostic Substances)</v>
      </c>
      <c r="N6038" t="str">
        <f>VLOOKUP($L6038,Companies!$A:$G,6,)</f>
        <v>Health Care</v>
      </c>
      <c r="O6038" s="6" t="s">
        <v>2743</v>
      </c>
      <c r="P6038" s="6" t="s">
        <v>2744</v>
      </c>
      <c r="Q6038" t="s">
        <v>60</v>
      </c>
      <c r="R6038" t="s">
        <v>61</v>
      </c>
      <c r="S6038" s="4">
        <v>41225</v>
      </c>
      <c r="T6038" s="7">
        <f>S6038-E6038</f>
        <v>2</v>
      </c>
      <c r="U6038" t="s">
        <v>14211</v>
      </c>
      <c r="V6038" s="6" t="s">
        <v>14254</v>
      </c>
      <c r="W6038" t="s">
        <v>14256</v>
      </c>
      <c r="X6038" t="s">
        <v>14195</v>
      </c>
      <c r="Y6038" t="str">
        <f>VLOOKUP(R6038,Managers!$A:$B,2,)</f>
        <v>Allen Young</v>
      </c>
      <c r="Z6038" s="11">
        <f>VLOOKUP(X6038,HourlyWages!$A:$B,2,0)</f>
        <v>52</v>
      </c>
      <c r="AA6038">
        <v>1</v>
      </c>
    </row>
    <row r="6039" spans="1:27" x14ac:dyDescent="0.3">
      <c r="A6039" t="b">
        <f>COUNTIF($C$1:C6039, C6039)&gt;1</f>
        <v>0</v>
      </c>
      <c r="B6039" t="b">
        <f>VLOOKUP(C6039,Sheet3!$A:$B,2,0) &gt; 1</f>
        <v>0</v>
      </c>
      <c r="C6039">
        <v>6038</v>
      </c>
      <c r="D6039">
        <v>42758</v>
      </c>
      <c r="E6039" s="4">
        <v>41223</v>
      </c>
      <c r="F6039">
        <v>42</v>
      </c>
      <c r="G6039" s="15">
        <f>I6039*F6039</f>
        <v>4620</v>
      </c>
      <c r="H6039" s="9">
        <v>0.05</v>
      </c>
      <c r="I6039" s="13">
        <f>VLOOKUP($U6039,Pricebook!$A:$D,4,0)</f>
        <v>110</v>
      </c>
      <c r="J6039" s="11">
        <f>G6039*(1-H6039)</f>
        <v>4389</v>
      </c>
      <c r="K6039" t="s">
        <v>755</v>
      </c>
      <c r="L6039" t="s">
        <v>452</v>
      </c>
      <c r="M6039" t="str">
        <f>VLOOKUP($L6039,Companies!$A:$G,7,)</f>
        <v>Biotechnology: Biological Products (No Diagnostic Substances)</v>
      </c>
      <c r="N6039" t="str">
        <f>VLOOKUP($L6039,Companies!$A:$G,6,)</f>
        <v>Health Care</v>
      </c>
      <c r="O6039" s="6" t="s">
        <v>2743</v>
      </c>
      <c r="P6039" s="6" t="s">
        <v>2744</v>
      </c>
      <c r="Q6039" t="s">
        <v>60</v>
      </c>
      <c r="R6039" t="s">
        <v>61</v>
      </c>
      <c r="S6039" s="4">
        <v>41224</v>
      </c>
      <c r="T6039" s="7">
        <f>S6039-E6039</f>
        <v>1</v>
      </c>
      <c r="U6039" t="s">
        <v>14215</v>
      </c>
      <c r="V6039" s="6" t="s">
        <v>14251</v>
      </c>
      <c r="W6039" t="s">
        <v>14252</v>
      </c>
      <c r="X6039" t="s">
        <v>14197</v>
      </c>
      <c r="Y6039" t="str">
        <f>VLOOKUP(R6039,Managers!$A:$B,2,)</f>
        <v>Allen Young</v>
      </c>
      <c r="Z6039" s="11">
        <f>VLOOKUP(X6039,HourlyWages!$A:$B,2,0)</f>
        <v>71</v>
      </c>
      <c r="AA6039">
        <v>1</v>
      </c>
    </row>
    <row r="6040" spans="1:27" x14ac:dyDescent="0.3">
      <c r="A6040" t="b">
        <f>COUNTIF($C$1:C6040, C6040)&gt;1</f>
        <v>0</v>
      </c>
      <c r="B6040" t="b">
        <f>VLOOKUP(C6040,Sheet3!$A:$B,2,0) &gt; 1</f>
        <v>0</v>
      </c>
      <c r="C6040">
        <v>6039</v>
      </c>
      <c r="D6040">
        <v>42788</v>
      </c>
      <c r="E6040" s="4">
        <v>40829</v>
      </c>
      <c r="F6040">
        <v>26</v>
      </c>
      <c r="G6040" s="15">
        <f>I6040*F6040</f>
        <v>2860</v>
      </c>
      <c r="H6040" s="9">
        <v>0.1</v>
      </c>
      <c r="I6040" s="13">
        <f>VLOOKUP($U6040,Pricebook!$A:$D,4,0)</f>
        <v>110</v>
      </c>
      <c r="J6040" s="11">
        <f>G6040*(1-H6040)</f>
        <v>2574</v>
      </c>
      <c r="K6040" t="s">
        <v>1298</v>
      </c>
      <c r="L6040" t="s">
        <v>241</v>
      </c>
      <c r="M6040" t="str">
        <f>VLOOKUP($L6040,Companies!$A:$G,7,)</f>
        <v>Computer Software: Prepackaged Software</v>
      </c>
      <c r="N6040" t="str">
        <f>VLOOKUP($L6040,Companies!$A:$G,6,)</f>
        <v>Technology</v>
      </c>
      <c r="O6040" s="6" t="s">
        <v>2640</v>
      </c>
      <c r="P6040" s="6">
        <v>37086</v>
      </c>
      <c r="Q6040" t="s">
        <v>81</v>
      </c>
      <c r="R6040" t="s">
        <v>34</v>
      </c>
      <c r="S6040" s="4">
        <v>40831</v>
      </c>
      <c r="T6040" s="7">
        <f>S6040-E6040</f>
        <v>2</v>
      </c>
      <c r="U6040" t="s">
        <v>14215</v>
      </c>
      <c r="V6040" s="6" t="s">
        <v>14251</v>
      </c>
      <c r="W6040" t="s">
        <v>14266</v>
      </c>
      <c r="X6040" t="s">
        <v>14199</v>
      </c>
      <c r="Y6040" t="str">
        <f>VLOOKUP(R6040,Managers!$A:$B,2,)</f>
        <v>Frank Mitchell</v>
      </c>
      <c r="Z6040" s="11">
        <f>VLOOKUP(X6040,HourlyWages!$A:$B,2,0)</f>
        <v>68</v>
      </c>
      <c r="AA6040">
        <v>1</v>
      </c>
    </row>
    <row r="6041" spans="1:27" x14ac:dyDescent="0.3">
      <c r="A6041" t="b">
        <f>COUNTIF($C$1:C6041, C6041)&gt;1</f>
        <v>0</v>
      </c>
      <c r="B6041" t="b">
        <f>VLOOKUP(C6041,Sheet3!$A:$B,2,0) &gt; 1</f>
        <v>0</v>
      </c>
      <c r="C6041">
        <v>6040</v>
      </c>
      <c r="D6041">
        <v>42820</v>
      </c>
      <c r="E6041" s="4">
        <v>40225</v>
      </c>
      <c r="F6041">
        <v>27</v>
      </c>
      <c r="G6041" s="15">
        <f>I6041*F6041</f>
        <v>4320</v>
      </c>
      <c r="H6041" s="9">
        <v>0.1</v>
      </c>
      <c r="I6041" s="13">
        <f>VLOOKUP($U6041,Pricebook!$A:$D,4,0)</f>
        <v>160</v>
      </c>
      <c r="J6041" s="11">
        <f>G6041*(1-H6041)</f>
        <v>3888</v>
      </c>
      <c r="K6041" t="s">
        <v>513</v>
      </c>
      <c r="L6041" t="s">
        <v>93</v>
      </c>
      <c r="M6041" t="str">
        <f>VLOOKUP($L6041,Companies!$A:$G,7,)</f>
        <v>Television Services</v>
      </c>
      <c r="N6041" t="str">
        <f>VLOOKUP($L6041,Companies!$A:$G,6,)</f>
        <v>Consumer Services</v>
      </c>
      <c r="O6041" s="6" t="s">
        <v>1799</v>
      </c>
      <c r="P6041" s="6">
        <v>75023</v>
      </c>
      <c r="Q6041" t="s">
        <v>48</v>
      </c>
      <c r="R6041" t="s">
        <v>16</v>
      </c>
      <c r="S6041" s="4">
        <v>40232</v>
      </c>
      <c r="T6041" s="7">
        <f>S6041-E6041</f>
        <v>7</v>
      </c>
      <c r="U6041" t="s">
        <v>14218</v>
      </c>
      <c r="V6041" s="6" t="s">
        <v>14257</v>
      </c>
      <c r="W6041" t="s">
        <v>14264</v>
      </c>
      <c r="X6041" t="s">
        <v>14193</v>
      </c>
      <c r="Y6041" t="str">
        <f>VLOOKUP(R6041,Managers!$A:$B,2,)</f>
        <v>Josh Martinez</v>
      </c>
      <c r="Z6041" s="11">
        <f>VLOOKUP(X6041,HourlyWages!$A:$B,2,0)</f>
        <v>57</v>
      </c>
      <c r="AA6041">
        <v>1</v>
      </c>
    </row>
    <row r="6042" spans="1:27" x14ac:dyDescent="0.3">
      <c r="A6042" t="b">
        <f>COUNTIF($C$1:C6042, C6042)&gt;1</f>
        <v>0</v>
      </c>
      <c r="B6042" t="b">
        <f>VLOOKUP(C6042,Sheet3!$A:$B,2,0) &gt; 1</f>
        <v>0</v>
      </c>
      <c r="C6042">
        <v>6041</v>
      </c>
      <c r="D6042">
        <v>42823</v>
      </c>
      <c r="E6042" s="4">
        <v>40354</v>
      </c>
      <c r="F6042">
        <v>8</v>
      </c>
      <c r="G6042" s="15">
        <f>I6042*F6042</f>
        <v>880</v>
      </c>
      <c r="H6042" s="9">
        <v>0.05</v>
      </c>
      <c r="I6042" s="13">
        <f>VLOOKUP($U6042,Pricebook!$A:$D,4,0)</f>
        <v>110</v>
      </c>
      <c r="J6042" s="11">
        <f>G6042*(1-H6042)</f>
        <v>836</v>
      </c>
      <c r="K6042" t="s">
        <v>1254</v>
      </c>
      <c r="L6042" t="s">
        <v>121</v>
      </c>
      <c r="M6042" t="str">
        <f>VLOOKUP($L6042,Companies!$A:$G,7,)</f>
        <v>Consumer Electronics/Video Chains</v>
      </c>
      <c r="N6042" t="str">
        <f>VLOOKUP($L6042,Companies!$A:$G,6,)</f>
        <v>Consumer Services</v>
      </c>
      <c r="O6042" s="6" t="s">
        <v>258</v>
      </c>
      <c r="P6042" s="6">
        <v>72701</v>
      </c>
      <c r="Q6042" t="s">
        <v>66</v>
      </c>
      <c r="R6042" t="s">
        <v>34</v>
      </c>
      <c r="S6042" s="4">
        <v>40356</v>
      </c>
      <c r="T6042" s="7">
        <f>S6042-E6042</f>
        <v>2</v>
      </c>
      <c r="U6042" t="s">
        <v>14215</v>
      </c>
      <c r="V6042" s="6" t="s">
        <v>14251</v>
      </c>
      <c r="W6042" t="s">
        <v>14266</v>
      </c>
      <c r="X6042" t="s">
        <v>14196</v>
      </c>
      <c r="Y6042" t="str">
        <f>VLOOKUP(R6042,Managers!$A:$B,2,)</f>
        <v>Frank Mitchell</v>
      </c>
      <c r="Z6042" s="11">
        <f>VLOOKUP(X6042,HourlyWages!$A:$B,2,0)</f>
        <v>58</v>
      </c>
      <c r="AA6042">
        <v>1</v>
      </c>
    </row>
    <row r="6043" spans="1:27" x14ac:dyDescent="0.3">
      <c r="A6043" t="b">
        <f>COUNTIF($C$1:C6043, C6043)&gt;1</f>
        <v>0</v>
      </c>
      <c r="B6043" t="b">
        <f>VLOOKUP(C6043,Sheet3!$A:$B,2,0) &gt; 1</f>
        <v>0</v>
      </c>
      <c r="C6043">
        <v>6042</v>
      </c>
      <c r="D6043">
        <v>42848</v>
      </c>
      <c r="E6043" s="4">
        <v>41188</v>
      </c>
      <c r="F6043">
        <v>50</v>
      </c>
      <c r="G6043" s="15">
        <f>I6043*F6043</f>
        <v>5500</v>
      </c>
      <c r="H6043" s="9">
        <v>0.01</v>
      </c>
      <c r="I6043" s="13">
        <f>VLOOKUP($U6043,Pricebook!$A:$D,4,0)</f>
        <v>110</v>
      </c>
      <c r="J6043" s="11">
        <f>G6043*(1-H6043)</f>
        <v>5445</v>
      </c>
      <c r="K6043" t="s">
        <v>1123</v>
      </c>
      <c r="L6043" t="s">
        <v>297</v>
      </c>
      <c r="M6043" t="str">
        <f>VLOOKUP($L6043,Companies!$A:$G,7,)</f>
        <v>Hotels/Resorts</v>
      </c>
      <c r="N6043" t="str">
        <f>VLOOKUP($L6043,Companies!$A:$G,6,)</f>
        <v>Consumer Services</v>
      </c>
      <c r="O6043" s="6" t="s">
        <v>1776</v>
      </c>
      <c r="P6043" s="6" t="s">
        <v>1777</v>
      </c>
      <c r="Q6043" t="s">
        <v>48</v>
      </c>
      <c r="R6043" t="s">
        <v>16</v>
      </c>
      <c r="S6043" s="4">
        <v>41190</v>
      </c>
      <c r="T6043" s="7">
        <f>S6043-E6043</f>
        <v>2</v>
      </c>
      <c r="U6043" t="s">
        <v>14215</v>
      </c>
      <c r="V6043" s="6" t="s">
        <v>14257</v>
      </c>
      <c r="W6043" t="s">
        <v>14258</v>
      </c>
      <c r="X6043" t="s">
        <v>14188</v>
      </c>
      <c r="Y6043" t="str">
        <f>VLOOKUP(R6043,Managers!$A:$B,2,)</f>
        <v>Josh Martinez</v>
      </c>
      <c r="Z6043" s="11">
        <f>VLOOKUP(X6043,HourlyWages!$A:$B,2,0)</f>
        <v>52</v>
      </c>
      <c r="AA6043">
        <v>1</v>
      </c>
    </row>
    <row r="6044" spans="1:27" x14ac:dyDescent="0.3">
      <c r="A6044" t="b">
        <f>COUNTIF($C$1:C6044, C6044)&gt;1</f>
        <v>0</v>
      </c>
      <c r="B6044" t="b">
        <f>VLOOKUP(C6044,Sheet3!$A:$B,2,0) &gt; 1</f>
        <v>0</v>
      </c>
      <c r="C6044">
        <v>6043</v>
      </c>
      <c r="D6044">
        <v>42850</v>
      </c>
      <c r="E6044" s="4">
        <v>40715</v>
      </c>
      <c r="F6044">
        <v>27</v>
      </c>
      <c r="G6044" s="15">
        <f>I6044*F6044</f>
        <v>4050</v>
      </c>
      <c r="H6044" s="9">
        <v>0.05</v>
      </c>
      <c r="I6044" s="13">
        <f>VLOOKUP($U6044,Pricebook!$A:$D,4,0)</f>
        <v>150</v>
      </c>
      <c r="J6044" s="11">
        <f>G6044*(1-H6044)</f>
        <v>3847.5</v>
      </c>
      <c r="K6044" t="s">
        <v>1184</v>
      </c>
      <c r="L6044" t="s">
        <v>175</v>
      </c>
      <c r="M6044" t="str">
        <f>VLOOKUP($L6044,Companies!$A:$G,7,)</f>
        <v>Environmental Services</v>
      </c>
      <c r="N6044" t="str">
        <f>VLOOKUP($L6044,Companies!$A:$G,6,)</f>
        <v>Basic Industries</v>
      </c>
      <c r="O6044" s="6" t="s">
        <v>1185</v>
      </c>
      <c r="P6044" s="6">
        <v>26101</v>
      </c>
      <c r="Q6044" t="s">
        <v>655</v>
      </c>
      <c r="R6044" t="s">
        <v>61</v>
      </c>
      <c r="S6044" s="4">
        <v>40716</v>
      </c>
      <c r="T6044" s="7">
        <f>S6044-E6044</f>
        <v>1</v>
      </c>
      <c r="U6044" t="s">
        <v>14211</v>
      </c>
      <c r="V6044" s="6" t="s">
        <v>14254</v>
      </c>
      <c r="W6044" t="s">
        <v>14269</v>
      </c>
      <c r="X6044" t="s">
        <v>14195</v>
      </c>
      <c r="Y6044" t="str">
        <f>VLOOKUP(R6044,Managers!$A:$B,2,)</f>
        <v>Allen Young</v>
      </c>
      <c r="Z6044" s="11">
        <f>VLOOKUP(X6044,HourlyWages!$A:$B,2,0)</f>
        <v>52</v>
      </c>
      <c r="AA6044">
        <v>1</v>
      </c>
    </row>
    <row r="6045" spans="1:27" x14ac:dyDescent="0.3">
      <c r="A6045" t="b">
        <f>COUNTIF($C$1:C6045, C6045)&gt;1</f>
        <v>0</v>
      </c>
      <c r="B6045" t="b">
        <f>VLOOKUP(C6045,Sheet3!$A:$B,2,0) &gt; 1</f>
        <v>0</v>
      </c>
      <c r="C6045">
        <v>6044</v>
      </c>
      <c r="D6045">
        <v>42851</v>
      </c>
      <c r="E6045" s="4">
        <v>39965</v>
      </c>
      <c r="F6045">
        <v>4</v>
      </c>
      <c r="G6045" s="15">
        <f>I6045*F6045</f>
        <v>560</v>
      </c>
      <c r="H6045" s="9">
        <v>0.05</v>
      </c>
      <c r="I6045" s="13">
        <f>VLOOKUP($U6045,Pricebook!$A:$D,4,0)</f>
        <v>140</v>
      </c>
      <c r="J6045" s="11">
        <f>G6045*(1-H6045)</f>
        <v>532</v>
      </c>
      <c r="K6045" t="s">
        <v>1374</v>
      </c>
      <c r="L6045" t="s">
        <v>185</v>
      </c>
      <c r="M6045" t="str">
        <f>VLOOKUP($L6045,Companies!$A:$G,7,)</f>
        <v>EDP Services</v>
      </c>
      <c r="N6045" t="str">
        <f>VLOOKUP($L6045,Companies!$A:$G,6,)</f>
        <v>Technology</v>
      </c>
      <c r="O6045" s="6" t="s">
        <v>649</v>
      </c>
      <c r="P6045" s="6">
        <v>43055</v>
      </c>
      <c r="Q6045" t="s">
        <v>210</v>
      </c>
      <c r="R6045" t="s">
        <v>61</v>
      </c>
      <c r="S6045" s="4">
        <v>39966</v>
      </c>
      <c r="T6045" s="7">
        <f>S6045-E6045</f>
        <v>1</v>
      </c>
      <c r="U6045" t="s">
        <v>14213</v>
      </c>
      <c r="V6045" s="6" t="s">
        <v>14251</v>
      </c>
      <c r="W6045" t="s">
        <v>14267</v>
      </c>
      <c r="X6045" t="s">
        <v>14198</v>
      </c>
      <c r="Y6045" t="str">
        <f>VLOOKUP(R6045,Managers!$A:$B,2,)</f>
        <v>Allen Young</v>
      </c>
      <c r="Z6045" s="11">
        <f>VLOOKUP(X6045,HourlyWages!$A:$B,2,0)</f>
        <v>51</v>
      </c>
      <c r="AA6045">
        <v>1</v>
      </c>
    </row>
    <row r="6046" spans="1:27" x14ac:dyDescent="0.3">
      <c r="A6046" t="b">
        <f>COUNTIF($C$1:C6046, C6046)&gt;1</f>
        <v>0</v>
      </c>
      <c r="B6046" t="b">
        <f>VLOOKUP(C6046,Sheet3!$A:$B,2,0) &gt; 1</f>
        <v>0</v>
      </c>
      <c r="C6046">
        <v>6045</v>
      </c>
      <c r="D6046">
        <v>42851</v>
      </c>
      <c r="E6046" s="4">
        <v>39965</v>
      </c>
      <c r="F6046">
        <v>7</v>
      </c>
      <c r="G6046" s="15">
        <f>I6046*F6046</f>
        <v>1050</v>
      </c>
      <c r="H6046" s="9">
        <v>0.04</v>
      </c>
      <c r="I6046" s="13">
        <f>VLOOKUP($U6046,Pricebook!$A:$D,4,0)</f>
        <v>150</v>
      </c>
      <c r="J6046" s="11">
        <f>G6046*(1-H6046)</f>
        <v>1008</v>
      </c>
      <c r="K6046" t="s">
        <v>1374</v>
      </c>
      <c r="L6046" t="s">
        <v>185</v>
      </c>
      <c r="M6046" t="str">
        <f>VLOOKUP($L6046,Companies!$A:$G,7,)</f>
        <v>EDP Services</v>
      </c>
      <c r="N6046" t="str">
        <f>VLOOKUP($L6046,Companies!$A:$G,6,)</f>
        <v>Technology</v>
      </c>
      <c r="O6046" s="6" t="s">
        <v>649</v>
      </c>
      <c r="P6046" s="6">
        <v>43055</v>
      </c>
      <c r="Q6046" t="s">
        <v>210</v>
      </c>
      <c r="R6046" t="s">
        <v>61</v>
      </c>
      <c r="S6046" s="4">
        <v>39966</v>
      </c>
      <c r="T6046" s="7">
        <f>S6046-E6046</f>
        <v>1</v>
      </c>
      <c r="U6046" t="s">
        <v>14210</v>
      </c>
      <c r="V6046" s="6" t="s">
        <v>14257</v>
      </c>
      <c r="W6046" t="s">
        <v>14259</v>
      </c>
      <c r="X6046" t="s">
        <v>14194</v>
      </c>
      <c r="Y6046" t="str">
        <f>VLOOKUP(R6046,Managers!$A:$B,2,)</f>
        <v>Allen Young</v>
      </c>
      <c r="Z6046" s="11">
        <f>VLOOKUP(X6046,HourlyWages!$A:$B,2,0)</f>
        <v>71</v>
      </c>
      <c r="AA6046">
        <v>1</v>
      </c>
    </row>
    <row r="6047" spans="1:27" x14ac:dyDescent="0.3">
      <c r="A6047" t="b">
        <f>COUNTIF($C$1:C6047, C6047)&gt;1</f>
        <v>0</v>
      </c>
      <c r="B6047" t="b">
        <f>VLOOKUP(C6047,Sheet3!$A:$B,2,0) &gt; 1</f>
        <v>0</v>
      </c>
      <c r="C6047">
        <v>6046</v>
      </c>
      <c r="D6047">
        <v>42852</v>
      </c>
      <c r="E6047" s="4">
        <v>40167</v>
      </c>
      <c r="F6047">
        <v>13</v>
      </c>
      <c r="G6047" s="15">
        <f>I6047*F6047</f>
        <v>1430</v>
      </c>
      <c r="H6047" s="9">
        <v>0.02</v>
      </c>
      <c r="I6047" s="13">
        <f>VLOOKUP($U6047,Pricebook!$A:$D,4,0)</f>
        <v>110</v>
      </c>
      <c r="J6047" s="11">
        <f>G6047*(1-H6047)</f>
        <v>1401.3999999999999</v>
      </c>
      <c r="K6047" t="s">
        <v>1067</v>
      </c>
      <c r="L6047" t="s">
        <v>396</v>
      </c>
      <c r="M6047" t="str">
        <f>VLOOKUP($L6047,Companies!$A:$G,7,)</f>
        <v>EDP Services</v>
      </c>
      <c r="N6047" t="str">
        <f>VLOOKUP($L6047,Companies!$A:$G,6,)</f>
        <v>Technology</v>
      </c>
      <c r="O6047" s="6" t="s">
        <v>1194</v>
      </c>
      <c r="P6047" s="6">
        <v>98115</v>
      </c>
      <c r="Q6047" t="s">
        <v>22</v>
      </c>
      <c r="R6047" t="s">
        <v>23</v>
      </c>
      <c r="S6047" s="4">
        <v>40169</v>
      </c>
      <c r="T6047" s="7">
        <f>S6047-E6047</f>
        <v>2</v>
      </c>
      <c r="U6047" t="s">
        <v>14215</v>
      </c>
      <c r="V6047" s="6" t="s">
        <v>14251</v>
      </c>
      <c r="W6047" t="s">
        <v>14261</v>
      </c>
      <c r="X6047" t="s">
        <v>14203</v>
      </c>
      <c r="Y6047" t="str">
        <f>VLOOKUP(R6047,Managers!$A:$B,2,)</f>
        <v>Bob Turner</v>
      </c>
      <c r="Z6047" s="11">
        <f>VLOOKUP(X6047,HourlyWages!$A:$B,2,0)</f>
        <v>62</v>
      </c>
      <c r="AA6047">
        <v>1</v>
      </c>
    </row>
    <row r="6048" spans="1:27" x14ac:dyDescent="0.3">
      <c r="A6048" t="b">
        <f>COUNTIF($C$1:C6048, C6048)&gt;1</f>
        <v>0</v>
      </c>
      <c r="B6048" t="b">
        <f>VLOOKUP(C6048,Sheet3!$A:$B,2,0) &gt; 1</f>
        <v>0</v>
      </c>
      <c r="C6048">
        <v>6047</v>
      </c>
      <c r="D6048">
        <v>42855</v>
      </c>
      <c r="E6048" s="4">
        <v>40732</v>
      </c>
      <c r="F6048">
        <v>17</v>
      </c>
      <c r="G6048" s="15">
        <f>I6048*F6048</f>
        <v>3400</v>
      </c>
      <c r="H6048" s="9">
        <v>0.05</v>
      </c>
      <c r="I6048" s="13">
        <f>VLOOKUP($U6048,Pricebook!$A:$D,4,0)</f>
        <v>200</v>
      </c>
      <c r="J6048" s="11">
        <f>G6048*(1-H6048)</f>
        <v>3230</v>
      </c>
      <c r="K6048" t="s">
        <v>202</v>
      </c>
      <c r="L6048" t="s">
        <v>203</v>
      </c>
      <c r="M6048" t="str">
        <f>VLOOKUP($L6048,Companies!$A:$G,7,)</f>
        <v>Catalog/Specialty Distribution</v>
      </c>
      <c r="N6048" t="str">
        <f>VLOOKUP($L6048,Companies!$A:$G,6,)</f>
        <v>Consumer Services</v>
      </c>
      <c r="O6048" s="6" t="s">
        <v>1303</v>
      </c>
      <c r="P6048" s="6">
        <v>97330</v>
      </c>
      <c r="Q6048" t="s">
        <v>43</v>
      </c>
      <c r="R6048" t="s">
        <v>23</v>
      </c>
      <c r="S6048" s="4">
        <v>40734</v>
      </c>
      <c r="T6048" s="7">
        <f>S6048-E6048</f>
        <v>2</v>
      </c>
      <c r="U6048" t="s">
        <v>14206</v>
      </c>
      <c r="V6048" s="6" t="s">
        <v>14257</v>
      </c>
      <c r="W6048" t="s">
        <v>14264</v>
      </c>
      <c r="X6048" t="s">
        <v>14193</v>
      </c>
      <c r="Y6048" t="str">
        <f>VLOOKUP(R6048,Managers!$A:$B,2,)</f>
        <v>Bob Turner</v>
      </c>
      <c r="Z6048" s="11">
        <f>VLOOKUP(X6048,HourlyWages!$A:$B,2,0)</f>
        <v>57</v>
      </c>
      <c r="AA6048">
        <v>1</v>
      </c>
    </row>
    <row r="6049" spans="1:27" x14ac:dyDescent="0.3">
      <c r="A6049" t="b">
        <f>COUNTIF($C$1:C6049, C6049)&gt;1</f>
        <v>0</v>
      </c>
      <c r="B6049" t="b">
        <f>VLOOKUP(C6049,Sheet3!$A:$B,2,0) &gt; 1</f>
        <v>0</v>
      </c>
      <c r="C6049">
        <v>6048</v>
      </c>
      <c r="D6049">
        <v>42882</v>
      </c>
      <c r="E6049" s="4">
        <v>40478</v>
      </c>
      <c r="F6049">
        <v>17</v>
      </c>
      <c r="G6049" s="15">
        <f>I6049*F6049</f>
        <v>2890</v>
      </c>
      <c r="H6049" s="9">
        <v>0.08</v>
      </c>
      <c r="I6049" s="13">
        <f>VLOOKUP($U6049,Pricebook!$A:$D,4,0)</f>
        <v>170</v>
      </c>
      <c r="J6049" s="11">
        <f>G6049*(1-H6049)</f>
        <v>2658.8</v>
      </c>
      <c r="K6049" t="s">
        <v>92</v>
      </c>
      <c r="L6049" t="s">
        <v>93</v>
      </c>
      <c r="M6049" t="str">
        <f>VLOOKUP($L6049,Companies!$A:$G,7,)</f>
        <v>Television Services</v>
      </c>
      <c r="N6049" t="str">
        <f>VLOOKUP($L6049,Companies!$A:$G,6,)</f>
        <v>Consumer Services</v>
      </c>
      <c r="O6049" s="6" t="s">
        <v>2574</v>
      </c>
      <c r="P6049" s="6" t="s">
        <v>2575</v>
      </c>
      <c r="Q6049" t="s">
        <v>232</v>
      </c>
      <c r="R6049" t="s">
        <v>61</v>
      </c>
      <c r="S6049" s="4">
        <v>40480</v>
      </c>
      <c r="T6049" s="7">
        <f>S6049-E6049</f>
        <v>2</v>
      </c>
      <c r="U6049" t="s">
        <v>14219</v>
      </c>
      <c r="V6049" s="6" t="s">
        <v>14257</v>
      </c>
      <c r="W6049" t="s">
        <v>14258</v>
      </c>
      <c r="X6049" t="s">
        <v>14192</v>
      </c>
      <c r="Y6049" t="str">
        <f>VLOOKUP(R6049,Managers!$A:$B,2,)</f>
        <v>Allen Young</v>
      </c>
      <c r="Z6049" s="11">
        <f>VLOOKUP(X6049,HourlyWages!$A:$B,2,0)</f>
        <v>75</v>
      </c>
      <c r="AA6049">
        <v>1</v>
      </c>
    </row>
    <row r="6050" spans="1:27" x14ac:dyDescent="0.3">
      <c r="A6050" t="b">
        <f>COUNTIF($C$1:C6050, C6050)&gt;1</f>
        <v>0</v>
      </c>
      <c r="B6050" t="b">
        <f>VLOOKUP(C6050,Sheet3!$A:$B,2,0) &gt; 1</f>
        <v>0</v>
      </c>
      <c r="C6050">
        <v>6049</v>
      </c>
      <c r="D6050">
        <v>42884</v>
      </c>
      <c r="E6050" s="4">
        <v>40249</v>
      </c>
      <c r="F6050">
        <v>29</v>
      </c>
      <c r="G6050" s="15">
        <f>I6050*F6050</f>
        <v>3625</v>
      </c>
      <c r="H6050" s="9">
        <v>0.04</v>
      </c>
      <c r="I6050" s="13">
        <f>VLOOKUP($U6050,Pricebook!$A:$D,4,0)</f>
        <v>125</v>
      </c>
      <c r="J6050" s="11">
        <f>G6050*(1-H6050)</f>
        <v>3480</v>
      </c>
      <c r="K6050" t="s">
        <v>410</v>
      </c>
      <c r="L6050" t="s">
        <v>20</v>
      </c>
      <c r="M6050" t="str">
        <f>VLOOKUP($L6050,Companies!$A:$G,7,)</f>
        <v>Major Pharmaceuticals</v>
      </c>
      <c r="N6050" t="str">
        <f>VLOOKUP($L6050,Companies!$A:$G,6,)</f>
        <v>Health Care</v>
      </c>
      <c r="O6050" s="6" t="s">
        <v>2745</v>
      </c>
      <c r="P6050" s="6" t="s">
        <v>2746</v>
      </c>
      <c r="Q6050" t="s">
        <v>421</v>
      </c>
      <c r="R6050" t="s">
        <v>61</v>
      </c>
      <c r="S6050" s="4">
        <v>40249</v>
      </c>
      <c r="T6050" s="7">
        <f>S6050-E6050</f>
        <v>0</v>
      </c>
      <c r="U6050" t="s">
        <v>14209</v>
      </c>
      <c r="V6050" s="6" t="s">
        <v>14257</v>
      </c>
      <c r="W6050" t="s">
        <v>14258</v>
      </c>
      <c r="X6050" t="s">
        <v>14186</v>
      </c>
      <c r="Y6050" t="str">
        <f>VLOOKUP(R6050,Managers!$A:$B,2,)</f>
        <v>Allen Young</v>
      </c>
      <c r="Z6050" s="11">
        <f>VLOOKUP(X6050,HourlyWages!$A:$B,2,0)</f>
        <v>67</v>
      </c>
      <c r="AA6050">
        <v>1</v>
      </c>
    </row>
    <row r="6051" spans="1:27" x14ac:dyDescent="0.3">
      <c r="A6051" t="b">
        <f>COUNTIF($C$1:C6051, C6051)&gt;1</f>
        <v>0</v>
      </c>
      <c r="B6051" t="b">
        <f>VLOOKUP(C6051,Sheet3!$A:$B,2,0) &gt; 1</f>
        <v>0</v>
      </c>
      <c r="C6051">
        <v>6050</v>
      </c>
      <c r="D6051">
        <v>42886</v>
      </c>
      <c r="E6051" s="4">
        <v>40916</v>
      </c>
      <c r="F6051">
        <v>42</v>
      </c>
      <c r="G6051" s="15">
        <f>I6051*F6051</f>
        <v>8400</v>
      </c>
      <c r="H6051" s="9">
        <v>0.02</v>
      </c>
      <c r="I6051" s="13">
        <f>VLOOKUP($U6051,Pricebook!$A:$D,4,0)</f>
        <v>200</v>
      </c>
      <c r="J6051" s="11">
        <f>G6051*(1-H6051)</f>
        <v>8232</v>
      </c>
      <c r="K6051" t="s">
        <v>2592</v>
      </c>
      <c r="L6051" t="s">
        <v>571</v>
      </c>
      <c r="M6051" t="str">
        <f>VLOOKUP($L6051,Companies!$A:$G,7,)</f>
        <v>EDP Services</v>
      </c>
      <c r="N6051" t="str">
        <f>VLOOKUP($L6051,Companies!$A:$G,6,)</f>
        <v>Technology</v>
      </c>
      <c r="O6051" s="6" t="s">
        <v>2594</v>
      </c>
      <c r="P6051" s="6">
        <v>38801</v>
      </c>
      <c r="Q6051" t="s">
        <v>699</v>
      </c>
      <c r="R6051" t="s">
        <v>34</v>
      </c>
      <c r="S6051" s="4">
        <v>40918</v>
      </c>
      <c r="T6051" s="7">
        <f>S6051-E6051</f>
        <v>2</v>
      </c>
      <c r="U6051" t="s">
        <v>14214</v>
      </c>
      <c r="V6051" s="6" t="s">
        <v>14254</v>
      </c>
      <c r="W6051" t="s">
        <v>14269</v>
      </c>
      <c r="X6051" t="s">
        <v>14185</v>
      </c>
      <c r="Y6051" t="str">
        <f>VLOOKUP(R6051,Managers!$A:$B,2,)</f>
        <v>Frank Mitchell</v>
      </c>
      <c r="Z6051" s="11">
        <f>VLOOKUP(X6051,HourlyWages!$A:$B,2,0)</f>
        <v>70</v>
      </c>
      <c r="AA6051">
        <v>1</v>
      </c>
    </row>
    <row r="6052" spans="1:27" x14ac:dyDescent="0.3">
      <c r="A6052" t="b">
        <f>COUNTIF($C$1:C6052, C6052)&gt;1</f>
        <v>0</v>
      </c>
      <c r="B6052" t="b">
        <f>VLOOKUP(C6052,Sheet3!$A:$B,2,0) &gt; 1</f>
        <v>0</v>
      </c>
      <c r="C6052">
        <v>6051</v>
      </c>
      <c r="D6052">
        <v>42887</v>
      </c>
      <c r="E6052" s="4">
        <v>41070</v>
      </c>
      <c r="F6052">
        <v>3</v>
      </c>
      <c r="G6052" s="15">
        <f>I6052*F6052</f>
        <v>330</v>
      </c>
      <c r="H6052" s="9">
        <v>0.01</v>
      </c>
      <c r="I6052" s="13">
        <f>VLOOKUP($U6052,Pricebook!$A:$D,4,0)</f>
        <v>110</v>
      </c>
      <c r="J6052" s="11">
        <f>G6052*(1-H6052)</f>
        <v>326.7</v>
      </c>
      <c r="K6052" t="s">
        <v>1826</v>
      </c>
      <c r="L6052" t="s">
        <v>341</v>
      </c>
      <c r="M6052" t="str">
        <f>VLOOKUP($L6052,Companies!$A:$G,7,)</f>
        <v>Computer Software: Prepackaged Software</v>
      </c>
      <c r="N6052" t="str">
        <f>VLOOKUP($L6052,Companies!$A:$G,6,)</f>
        <v>Technology</v>
      </c>
      <c r="O6052" s="6" t="s">
        <v>719</v>
      </c>
      <c r="P6052" s="6">
        <v>34741</v>
      </c>
      <c r="Q6052" t="s">
        <v>101</v>
      </c>
      <c r="R6052" t="s">
        <v>34</v>
      </c>
      <c r="S6052" s="4">
        <v>41071</v>
      </c>
      <c r="T6052" s="7">
        <f>S6052-E6052</f>
        <v>1</v>
      </c>
      <c r="U6052" t="s">
        <v>14220</v>
      </c>
      <c r="V6052" s="6" t="s">
        <v>14251</v>
      </c>
      <c r="W6052" t="s">
        <v>14266</v>
      </c>
      <c r="X6052" t="s">
        <v>14193</v>
      </c>
      <c r="Y6052" t="str">
        <f>VLOOKUP(R6052,Managers!$A:$B,2,)</f>
        <v>Frank Mitchell</v>
      </c>
      <c r="Z6052" s="11">
        <f>VLOOKUP(X6052,HourlyWages!$A:$B,2,0)</f>
        <v>57</v>
      </c>
      <c r="AA6052">
        <v>1</v>
      </c>
    </row>
    <row r="6053" spans="1:27" x14ac:dyDescent="0.3">
      <c r="A6053" t="b">
        <f>COUNTIF($C$1:C6053, C6053)&gt;1</f>
        <v>0</v>
      </c>
      <c r="B6053" t="b">
        <f>VLOOKUP(C6053,Sheet3!$A:$B,2,0) &gt; 1</f>
        <v>0</v>
      </c>
      <c r="C6053">
        <v>6052</v>
      </c>
      <c r="D6053">
        <v>42887</v>
      </c>
      <c r="E6053" s="4">
        <v>41070</v>
      </c>
      <c r="F6053">
        <v>11</v>
      </c>
      <c r="G6053" s="15">
        <f>I6053*F6053</f>
        <v>1320</v>
      </c>
      <c r="H6053" s="9">
        <v>0.04</v>
      </c>
      <c r="I6053" s="13">
        <f>VLOOKUP($U6053,Pricebook!$A:$D,4,0)</f>
        <v>120</v>
      </c>
      <c r="J6053" s="11">
        <f>G6053*(1-H6053)</f>
        <v>1267.2</v>
      </c>
      <c r="K6053" t="s">
        <v>1826</v>
      </c>
      <c r="L6053" t="s">
        <v>341</v>
      </c>
      <c r="M6053" t="str">
        <f>VLOOKUP($L6053,Companies!$A:$G,7,)</f>
        <v>Computer Software: Prepackaged Software</v>
      </c>
      <c r="N6053" t="str">
        <f>VLOOKUP($L6053,Companies!$A:$G,6,)</f>
        <v>Technology</v>
      </c>
      <c r="O6053" s="6" t="s">
        <v>719</v>
      </c>
      <c r="P6053" s="6">
        <v>34741</v>
      </c>
      <c r="Q6053" t="s">
        <v>101</v>
      </c>
      <c r="R6053" t="s">
        <v>34</v>
      </c>
      <c r="S6053" s="4">
        <v>41072</v>
      </c>
      <c r="T6053" s="7">
        <f>S6053-E6053</f>
        <v>2</v>
      </c>
      <c r="U6053" t="s">
        <v>14212</v>
      </c>
      <c r="V6053" s="6" t="s">
        <v>14254</v>
      </c>
      <c r="W6053" t="s">
        <v>14255</v>
      </c>
      <c r="X6053" t="s">
        <v>14201</v>
      </c>
      <c r="Y6053" t="str">
        <f>VLOOKUP(R6053,Managers!$A:$B,2,)</f>
        <v>Frank Mitchell</v>
      </c>
      <c r="Z6053" s="11">
        <f>VLOOKUP(X6053,HourlyWages!$A:$B,2,0)</f>
        <v>53</v>
      </c>
      <c r="AA6053">
        <v>1</v>
      </c>
    </row>
    <row r="6054" spans="1:27" x14ac:dyDescent="0.3">
      <c r="A6054" t="b">
        <f>COUNTIF($C$1:C6054, C6054)&gt;1</f>
        <v>0</v>
      </c>
      <c r="B6054" t="b">
        <f>VLOOKUP(C6054,Sheet3!$A:$B,2,0) &gt; 1</f>
        <v>0</v>
      </c>
      <c r="C6054">
        <v>6053</v>
      </c>
      <c r="D6054">
        <v>42887</v>
      </c>
      <c r="E6054" s="4">
        <v>41070</v>
      </c>
      <c r="F6054">
        <v>3</v>
      </c>
      <c r="G6054" s="15">
        <f>I6054*F6054</f>
        <v>375</v>
      </c>
      <c r="H6054" s="9">
        <v>0.01</v>
      </c>
      <c r="I6054" s="13">
        <f>VLOOKUP($U6054,Pricebook!$A:$D,4,0)</f>
        <v>125</v>
      </c>
      <c r="J6054" s="11">
        <f>G6054*(1-H6054)</f>
        <v>371.25</v>
      </c>
      <c r="K6054" t="s">
        <v>1826</v>
      </c>
      <c r="L6054" t="s">
        <v>341</v>
      </c>
      <c r="M6054" t="str">
        <f>VLOOKUP($L6054,Companies!$A:$G,7,)</f>
        <v>Computer Software: Prepackaged Software</v>
      </c>
      <c r="N6054" t="str">
        <f>VLOOKUP($L6054,Companies!$A:$G,6,)</f>
        <v>Technology</v>
      </c>
      <c r="O6054" s="6" t="s">
        <v>719</v>
      </c>
      <c r="P6054" s="6">
        <v>34741</v>
      </c>
      <c r="Q6054" t="s">
        <v>101</v>
      </c>
      <c r="R6054" t="s">
        <v>34</v>
      </c>
      <c r="S6054" s="4">
        <v>41072</v>
      </c>
      <c r="T6054" s="7">
        <f>S6054-E6054</f>
        <v>2</v>
      </c>
      <c r="U6054" t="s">
        <v>14209</v>
      </c>
      <c r="V6054" s="6" t="s">
        <v>14254</v>
      </c>
      <c r="W6054" t="s">
        <v>14255</v>
      </c>
      <c r="X6054" t="s">
        <v>14185</v>
      </c>
      <c r="Y6054" t="str">
        <f>VLOOKUP(R6054,Managers!$A:$B,2,)</f>
        <v>Frank Mitchell</v>
      </c>
      <c r="Z6054" s="11">
        <f>VLOOKUP(X6054,HourlyWages!$A:$B,2,0)</f>
        <v>70</v>
      </c>
      <c r="AA6054">
        <v>1</v>
      </c>
    </row>
    <row r="6055" spans="1:27" x14ac:dyDescent="0.3">
      <c r="A6055" t="b">
        <f>COUNTIF($C$1:C6055, C6055)&gt;1</f>
        <v>0</v>
      </c>
      <c r="B6055" t="b">
        <f>VLOOKUP(C6055,Sheet3!$A:$B,2,0) &gt; 1</f>
        <v>0</v>
      </c>
      <c r="C6055">
        <v>6054</v>
      </c>
      <c r="D6055">
        <v>42912</v>
      </c>
      <c r="E6055" s="4">
        <v>40302</v>
      </c>
      <c r="F6055">
        <v>4</v>
      </c>
      <c r="G6055" s="15">
        <f>I6055*F6055</f>
        <v>800</v>
      </c>
      <c r="H6055" s="9">
        <v>0.05</v>
      </c>
      <c r="I6055" s="13">
        <f>VLOOKUP($U6055,Pricebook!$A:$D,4,0)</f>
        <v>200</v>
      </c>
      <c r="J6055" s="11">
        <f>G6055*(1-H6055)</f>
        <v>760</v>
      </c>
      <c r="K6055" t="s">
        <v>1507</v>
      </c>
      <c r="L6055" t="s">
        <v>55</v>
      </c>
      <c r="M6055" t="str">
        <f>VLOOKUP($L6055,Companies!$A:$G,7,)</f>
        <v>Semiconductors</v>
      </c>
      <c r="N6055" t="str">
        <f>VLOOKUP($L6055,Companies!$A:$G,6,)</f>
        <v>Technology</v>
      </c>
      <c r="O6055" s="6" t="s">
        <v>1188</v>
      </c>
      <c r="P6055" s="6">
        <v>37830</v>
      </c>
      <c r="Q6055" t="s">
        <v>81</v>
      </c>
      <c r="R6055" t="s">
        <v>34</v>
      </c>
      <c r="S6055" s="4">
        <v>40304</v>
      </c>
      <c r="T6055" s="7">
        <f>S6055-E6055</f>
        <v>2</v>
      </c>
      <c r="U6055" t="s">
        <v>14206</v>
      </c>
      <c r="V6055" s="6" t="s">
        <v>14251</v>
      </c>
      <c r="W6055" t="s">
        <v>14263</v>
      </c>
      <c r="X6055" t="s">
        <v>14184</v>
      </c>
      <c r="Y6055" t="str">
        <f>VLOOKUP(R6055,Managers!$A:$B,2,)</f>
        <v>Frank Mitchell</v>
      </c>
      <c r="Z6055" s="11">
        <f>VLOOKUP(X6055,HourlyWages!$A:$B,2,0)</f>
        <v>50</v>
      </c>
      <c r="AA6055">
        <v>1</v>
      </c>
    </row>
    <row r="6056" spans="1:27" x14ac:dyDescent="0.3">
      <c r="A6056" t="b">
        <f>COUNTIF($C$1:C6056, C6056)&gt;1</f>
        <v>0</v>
      </c>
      <c r="B6056" t="b">
        <f>VLOOKUP(C6056,Sheet3!$A:$B,2,0) &gt; 1</f>
        <v>0</v>
      </c>
      <c r="C6056">
        <v>6055</v>
      </c>
      <c r="D6056">
        <v>42918</v>
      </c>
      <c r="E6056" s="4">
        <v>40685</v>
      </c>
      <c r="F6056">
        <v>46</v>
      </c>
      <c r="G6056" s="15">
        <f>I6056*F6056</f>
        <v>7360</v>
      </c>
      <c r="H6056" s="9">
        <v>7.0000000000000007E-2</v>
      </c>
      <c r="I6056" s="13">
        <f>VLOOKUP($U6056,Pricebook!$A:$D,4,0)</f>
        <v>160</v>
      </c>
      <c r="J6056" s="11">
        <f>G6056*(1-H6056)</f>
        <v>6844.7999999999993</v>
      </c>
      <c r="K6056" t="s">
        <v>868</v>
      </c>
      <c r="L6056" t="s">
        <v>306</v>
      </c>
      <c r="M6056" t="str">
        <f>VLOOKUP($L6056,Companies!$A:$G,7,)</f>
        <v>Industrial Machinery/Components</v>
      </c>
      <c r="N6056" t="str">
        <f>VLOOKUP($L6056,Companies!$A:$G,6,)</f>
        <v>Capital Goods</v>
      </c>
      <c r="O6056" s="6" t="s">
        <v>2747</v>
      </c>
      <c r="P6056" s="6">
        <v>47362</v>
      </c>
      <c r="Q6056" t="s">
        <v>278</v>
      </c>
      <c r="R6056" t="s">
        <v>16</v>
      </c>
      <c r="S6056" s="4">
        <v>40687</v>
      </c>
      <c r="T6056" s="7">
        <f>S6056-E6056</f>
        <v>2</v>
      </c>
      <c r="U6056" t="s">
        <v>14218</v>
      </c>
      <c r="V6056" s="6" t="s">
        <v>14251</v>
      </c>
      <c r="W6056" t="s">
        <v>14263</v>
      </c>
      <c r="X6056" t="s">
        <v>14190</v>
      </c>
      <c r="Y6056" t="str">
        <f>VLOOKUP(R6056,Managers!$A:$B,2,)</f>
        <v>Josh Martinez</v>
      </c>
      <c r="Z6056" s="11">
        <f>VLOOKUP(X6056,HourlyWages!$A:$B,2,0)</f>
        <v>67</v>
      </c>
      <c r="AA6056">
        <v>1</v>
      </c>
    </row>
    <row r="6057" spans="1:27" x14ac:dyDescent="0.3">
      <c r="A6057" t="b">
        <f>COUNTIF($C$1:C6057, C6057)&gt;1</f>
        <v>0</v>
      </c>
      <c r="B6057" t="b">
        <f>VLOOKUP(C6057,Sheet3!$A:$B,2,0) &gt; 1</f>
        <v>0</v>
      </c>
      <c r="C6057">
        <v>6056</v>
      </c>
      <c r="D6057">
        <v>42918</v>
      </c>
      <c r="E6057" s="4">
        <v>40685</v>
      </c>
      <c r="F6057">
        <v>46</v>
      </c>
      <c r="G6057" s="15">
        <f>I6057*F6057</f>
        <v>6900</v>
      </c>
      <c r="H6057" s="9">
        <v>0.1</v>
      </c>
      <c r="I6057" s="13">
        <f>VLOOKUP($U6057,Pricebook!$A:$D,4,0)</f>
        <v>150</v>
      </c>
      <c r="J6057" s="11">
        <f>G6057*(1-H6057)</f>
        <v>6210</v>
      </c>
      <c r="K6057" t="s">
        <v>868</v>
      </c>
      <c r="L6057" t="s">
        <v>306</v>
      </c>
      <c r="M6057" t="str">
        <f>VLOOKUP($L6057,Companies!$A:$G,7,)</f>
        <v>Industrial Machinery/Components</v>
      </c>
      <c r="N6057" t="str">
        <f>VLOOKUP($L6057,Companies!$A:$G,6,)</f>
        <v>Capital Goods</v>
      </c>
      <c r="O6057" s="6" t="s">
        <v>2747</v>
      </c>
      <c r="P6057" s="6">
        <v>47362</v>
      </c>
      <c r="Q6057" t="s">
        <v>278</v>
      </c>
      <c r="R6057" t="s">
        <v>16</v>
      </c>
      <c r="S6057" s="4">
        <v>40687</v>
      </c>
      <c r="T6057" s="7">
        <f>S6057-E6057</f>
        <v>2</v>
      </c>
      <c r="U6057" t="s">
        <v>14216</v>
      </c>
      <c r="V6057" s="6" t="s">
        <v>14254</v>
      </c>
      <c r="W6057" t="s">
        <v>14255</v>
      </c>
      <c r="X6057" t="s">
        <v>14186</v>
      </c>
      <c r="Y6057" t="str">
        <f>VLOOKUP(R6057,Managers!$A:$B,2,)</f>
        <v>Josh Martinez</v>
      </c>
      <c r="Z6057" s="11">
        <f>VLOOKUP(X6057,HourlyWages!$A:$B,2,0)</f>
        <v>67</v>
      </c>
      <c r="AA6057">
        <v>1</v>
      </c>
    </row>
    <row r="6058" spans="1:27" x14ac:dyDescent="0.3">
      <c r="A6058" t="b">
        <f>COUNTIF($C$1:C6058, C6058)&gt;1</f>
        <v>0</v>
      </c>
      <c r="B6058" t="b">
        <f>VLOOKUP(C6058,Sheet3!$A:$B,2,0) &gt; 1</f>
        <v>0</v>
      </c>
      <c r="C6058">
        <v>6057</v>
      </c>
      <c r="D6058">
        <v>42918</v>
      </c>
      <c r="E6058" s="4">
        <v>40685</v>
      </c>
      <c r="F6058">
        <v>38</v>
      </c>
      <c r="G6058" s="15">
        <f>I6058*F6058</f>
        <v>6080</v>
      </c>
      <c r="H6058" s="9">
        <v>0.02</v>
      </c>
      <c r="I6058" s="13">
        <f>VLOOKUP($U6058,Pricebook!$A:$D,4,0)</f>
        <v>160</v>
      </c>
      <c r="J6058" s="11">
        <f>G6058*(1-H6058)</f>
        <v>5958.4</v>
      </c>
      <c r="K6058" t="s">
        <v>868</v>
      </c>
      <c r="L6058" t="s">
        <v>306</v>
      </c>
      <c r="M6058" t="str">
        <f>VLOOKUP($L6058,Companies!$A:$G,7,)</f>
        <v>Industrial Machinery/Components</v>
      </c>
      <c r="N6058" t="str">
        <f>VLOOKUP($L6058,Companies!$A:$G,6,)</f>
        <v>Capital Goods</v>
      </c>
      <c r="O6058" s="6" t="s">
        <v>2403</v>
      </c>
      <c r="P6058" s="6">
        <v>10801</v>
      </c>
      <c r="Q6058" t="s">
        <v>60</v>
      </c>
      <c r="R6058" t="s">
        <v>61</v>
      </c>
      <c r="S6058" s="4">
        <v>40687</v>
      </c>
      <c r="T6058" s="7">
        <f>S6058-E6058</f>
        <v>2</v>
      </c>
      <c r="U6058" t="s">
        <v>14218</v>
      </c>
      <c r="V6058" s="6" t="s">
        <v>14251</v>
      </c>
      <c r="W6058" t="s">
        <v>14252</v>
      </c>
      <c r="X6058" t="s">
        <v>14197</v>
      </c>
      <c r="Y6058" t="str">
        <f>VLOOKUP(R6058,Managers!$A:$B,2,)</f>
        <v>Allen Young</v>
      </c>
      <c r="Z6058" s="11">
        <f>VLOOKUP(X6058,HourlyWages!$A:$B,2,0)</f>
        <v>71</v>
      </c>
      <c r="AA6058">
        <v>1</v>
      </c>
    </row>
    <row r="6059" spans="1:27" x14ac:dyDescent="0.3">
      <c r="A6059" t="b">
        <f>COUNTIF($C$1:C6059, C6059)&gt;1</f>
        <v>0</v>
      </c>
      <c r="B6059" t="b">
        <f>VLOOKUP(C6059,Sheet3!$A:$B,2,0) &gt; 1</f>
        <v>0</v>
      </c>
      <c r="C6059">
        <v>6058</v>
      </c>
      <c r="D6059">
        <v>42919</v>
      </c>
      <c r="E6059" s="4">
        <v>40822</v>
      </c>
      <c r="F6059">
        <v>7</v>
      </c>
      <c r="G6059" s="15">
        <f>I6059*F6059</f>
        <v>1050</v>
      </c>
      <c r="H6059" s="9">
        <v>0.04</v>
      </c>
      <c r="I6059" s="13">
        <f>VLOOKUP($U6059,Pricebook!$A:$D,4,0)</f>
        <v>150</v>
      </c>
      <c r="J6059" s="11">
        <f>G6059*(1-H6059)</f>
        <v>1008</v>
      </c>
      <c r="K6059" t="s">
        <v>1724</v>
      </c>
      <c r="L6059" t="s">
        <v>468</v>
      </c>
      <c r="M6059" t="str">
        <f>VLOOKUP($L6059,Companies!$A:$G,7,)</f>
        <v>Major Pharmaceuticals</v>
      </c>
      <c r="N6059" t="str">
        <f>VLOOKUP($L6059,Companies!$A:$G,6,)</f>
        <v>Health Care</v>
      </c>
      <c r="O6059" s="6" t="s">
        <v>1245</v>
      </c>
      <c r="P6059" s="6">
        <v>90278</v>
      </c>
      <c r="Q6059" t="s">
        <v>114</v>
      </c>
      <c r="R6059" t="s">
        <v>23</v>
      </c>
      <c r="S6059" s="4">
        <v>40823</v>
      </c>
      <c r="T6059" s="7">
        <f>S6059-E6059</f>
        <v>1</v>
      </c>
      <c r="U6059" t="s">
        <v>14210</v>
      </c>
      <c r="V6059" s="6" t="s">
        <v>14251</v>
      </c>
      <c r="W6059" t="s">
        <v>14267</v>
      </c>
      <c r="X6059" t="s">
        <v>14189</v>
      </c>
      <c r="Y6059" t="str">
        <f>VLOOKUP(R6059,Managers!$A:$B,2,)</f>
        <v>Bob Turner</v>
      </c>
      <c r="Z6059" s="11">
        <f>VLOOKUP(X6059,HourlyWages!$A:$B,2,0)</f>
        <v>62</v>
      </c>
      <c r="AA6059">
        <v>1</v>
      </c>
    </row>
    <row r="6060" spans="1:27" x14ac:dyDescent="0.3">
      <c r="A6060" t="b">
        <f>COUNTIF($C$1:C6060, C6060)&gt;1</f>
        <v>0</v>
      </c>
      <c r="B6060" t="b">
        <f>VLOOKUP(C6060,Sheet3!$A:$B,2,0) &gt; 1</f>
        <v>0</v>
      </c>
      <c r="C6060">
        <v>6059</v>
      </c>
      <c r="D6060">
        <v>42944</v>
      </c>
      <c r="E6060" s="4">
        <v>41231</v>
      </c>
      <c r="F6060">
        <v>43</v>
      </c>
      <c r="G6060" s="15">
        <f>I6060*F6060</f>
        <v>5375</v>
      </c>
      <c r="H6060" s="9">
        <v>0</v>
      </c>
      <c r="I6060" s="13">
        <f>VLOOKUP($U6060,Pricebook!$A:$D,4,0)</f>
        <v>125</v>
      </c>
      <c r="J6060" s="11">
        <f>G6060*(1-H6060)</f>
        <v>5375</v>
      </c>
      <c r="K6060" t="s">
        <v>1135</v>
      </c>
      <c r="L6060" t="s">
        <v>377</v>
      </c>
      <c r="M6060" t="str">
        <f>VLOOKUP($L6060,Companies!$A:$G,7,)</f>
        <v>Packaged Foods</v>
      </c>
      <c r="N6060" t="str">
        <f>VLOOKUP($L6060,Companies!$A:$G,6,)</f>
        <v>Consumer Non-Durables</v>
      </c>
      <c r="O6060" s="6" t="s">
        <v>1934</v>
      </c>
      <c r="P6060" s="6">
        <v>47591</v>
      </c>
      <c r="Q6060" t="s">
        <v>278</v>
      </c>
      <c r="R6060" t="s">
        <v>16</v>
      </c>
      <c r="S6060" s="4">
        <v>41232</v>
      </c>
      <c r="T6060" s="7">
        <f>S6060-E6060</f>
        <v>1</v>
      </c>
      <c r="U6060" t="s">
        <v>14221</v>
      </c>
      <c r="V6060" s="6" t="s">
        <v>14251</v>
      </c>
      <c r="W6060" t="s">
        <v>14266</v>
      </c>
      <c r="X6060" t="s">
        <v>14185</v>
      </c>
      <c r="Y6060" t="str">
        <f>VLOOKUP(R6060,Managers!$A:$B,2,)</f>
        <v>Josh Martinez</v>
      </c>
      <c r="Z6060" s="11">
        <f>VLOOKUP(X6060,HourlyWages!$A:$B,2,0)</f>
        <v>70</v>
      </c>
      <c r="AA6060">
        <v>1</v>
      </c>
    </row>
    <row r="6061" spans="1:27" x14ac:dyDescent="0.3">
      <c r="A6061" t="b">
        <f>COUNTIF($C$1:C6061, C6061)&gt;1</f>
        <v>0</v>
      </c>
      <c r="B6061" t="b">
        <f>VLOOKUP(C6061,Sheet3!$A:$B,2,0) &gt; 1</f>
        <v>0</v>
      </c>
      <c r="C6061">
        <v>6060</v>
      </c>
      <c r="D6061">
        <v>42945</v>
      </c>
      <c r="E6061" s="4">
        <v>41272</v>
      </c>
      <c r="F6061">
        <v>45</v>
      </c>
      <c r="G6061" s="15">
        <f>I6061*F6061</f>
        <v>7650</v>
      </c>
      <c r="H6061" s="9">
        <v>7.0000000000000007E-2</v>
      </c>
      <c r="I6061" s="13">
        <f>VLOOKUP($U6061,Pricebook!$A:$D,4,0)</f>
        <v>170</v>
      </c>
      <c r="J6061" s="11">
        <f>G6061*(1-H6061)</f>
        <v>7114.4999999999991</v>
      </c>
      <c r="K6061" t="s">
        <v>684</v>
      </c>
      <c r="L6061" t="s">
        <v>576</v>
      </c>
      <c r="M6061" t="str">
        <f>VLOOKUP($L6061,Companies!$A:$G,7,)</f>
        <v>Clothing/Shoe/Accessory Stores</v>
      </c>
      <c r="N6061" t="str">
        <f>VLOOKUP($L6061,Companies!$A:$G,6,)</f>
        <v>Consumer Services</v>
      </c>
      <c r="O6061" s="6" t="s">
        <v>459</v>
      </c>
      <c r="P6061" s="6" t="s">
        <v>1678</v>
      </c>
      <c r="Q6061" t="s">
        <v>52</v>
      </c>
      <c r="R6061" t="s">
        <v>23</v>
      </c>
      <c r="S6061" s="4">
        <v>41272</v>
      </c>
      <c r="T6061" s="7">
        <f>S6061-E6061</f>
        <v>0</v>
      </c>
      <c r="U6061" t="s">
        <v>14219</v>
      </c>
      <c r="V6061" s="6" t="s">
        <v>14257</v>
      </c>
      <c r="W6061" t="s">
        <v>14264</v>
      </c>
      <c r="X6061" t="s">
        <v>14192</v>
      </c>
      <c r="Y6061" t="str">
        <f>VLOOKUP(R6061,Managers!$A:$B,2,)</f>
        <v>Bob Turner</v>
      </c>
      <c r="Z6061" s="11">
        <f>VLOOKUP(X6061,HourlyWages!$A:$B,2,0)</f>
        <v>75</v>
      </c>
      <c r="AA6061">
        <v>1</v>
      </c>
    </row>
    <row r="6062" spans="1:27" x14ac:dyDescent="0.3">
      <c r="A6062" t="b">
        <f>COUNTIF($C$1:C6062, C6062)&gt;1</f>
        <v>0</v>
      </c>
      <c r="B6062" t="b">
        <f>VLOOKUP(C6062,Sheet3!$A:$B,2,0) &gt; 1</f>
        <v>0</v>
      </c>
      <c r="C6062">
        <v>6061</v>
      </c>
      <c r="D6062">
        <v>42947</v>
      </c>
      <c r="E6062" s="4">
        <v>40416</v>
      </c>
      <c r="F6062">
        <v>5</v>
      </c>
      <c r="G6062" s="15">
        <f>I6062*F6062</f>
        <v>750</v>
      </c>
      <c r="H6062" s="9">
        <v>0</v>
      </c>
      <c r="I6062" s="13">
        <f>VLOOKUP($U6062,Pricebook!$A:$D,4,0)</f>
        <v>150</v>
      </c>
      <c r="J6062" s="11">
        <f>G6062*(1-H6062)</f>
        <v>750</v>
      </c>
      <c r="K6062" t="s">
        <v>1346</v>
      </c>
      <c r="L6062" t="s">
        <v>136</v>
      </c>
      <c r="M6062" t="str">
        <f>VLOOKUP($L6062,Companies!$A:$G,7,)</f>
        <v>Electronic Components</v>
      </c>
      <c r="N6062" t="str">
        <f>VLOOKUP($L6062,Companies!$A:$G,6,)</f>
        <v>Capital Goods</v>
      </c>
      <c r="O6062" s="6" t="s">
        <v>1350</v>
      </c>
      <c r="P6062" s="6">
        <v>48141</v>
      </c>
      <c r="Q6062" t="s">
        <v>172</v>
      </c>
      <c r="R6062" t="s">
        <v>16</v>
      </c>
      <c r="S6062" s="4">
        <v>40418</v>
      </c>
      <c r="T6062" s="7">
        <f>S6062-E6062</f>
        <v>2</v>
      </c>
      <c r="U6062" t="s">
        <v>14211</v>
      </c>
      <c r="V6062" s="6" t="s">
        <v>14254</v>
      </c>
      <c r="W6062" t="s">
        <v>14255</v>
      </c>
      <c r="X6062" t="s">
        <v>14203</v>
      </c>
      <c r="Y6062" t="str">
        <f>VLOOKUP(R6062,Managers!$A:$B,2,)</f>
        <v>Josh Martinez</v>
      </c>
      <c r="Z6062" s="11">
        <f>VLOOKUP(X6062,HourlyWages!$A:$B,2,0)</f>
        <v>62</v>
      </c>
      <c r="AA6062">
        <v>1</v>
      </c>
    </row>
    <row r="6063" spans="1:27" x14ac:dyDescent="0.3">
      <c r="A6063" t="b">
        <f>COUNTIF($C$1:C6063, C6063)&gt;1</f>
        <v>0</v>
      </c>
      <c r="B6063" t="b">
        <f>VLOOKUP(C6063,Sheet3!$A:$B,2,0) &gt; 1</f>
        <v>0</v>
      </c>
      <c r="C6063">
        <v>6062</v>
      </c>
      <c r="D6063">
        <v>42949</v>
      </c>
      <c r="E6063" s="4">
        <v>39954</v>
      </c>
      <c r="F6063">
        <v>40</v>
      </c>
      <c r="G6063" s="15">
        <f>I6063*F6063</f>
        <v>5600</v>
      </c>
      <c r="H6063" s="9">
        <v>0.08</v>
      </c>
      <c r="I6063" s="13">
        <f>VLOOKUP($U6063,Pricebook!$A:$D,4,0)</f>
        <v>140</v>
      </c>
      <c r="J6063" s="11">
        <f>G6063*(1-H6063)</f>
        <v>5152</v>
      </c>
      <c r="K6063" t="s">
        <v>1497</v>
      </c>
      <c r="L6063" t="s">
        <v>508</v>
      </c>
      <c r="M6063" t="str">
        <f>VLOOKUP($L6063,Companies!$A:$G,7,)</f>
        <v>Semiconductors</v>
      </c>
      <c r="N6063" t="str">
        <f>VLOOKUP($L6063,Companies!$A:$G,6,)</f>
        <v>Technology</v>
      </c>
      <c r="O6063" s="6" t="s">
        <v>2009</v>
      </c>
      <c r="P6063" s="6">
        <v>59601</v>
      </c>
      <c r="Q6063" t="s">
        <v>1213</v>
      </c>
      <c r="R6063" t="s">
        <v>23</v>
      </c>
      <c r="S6063" s="4">
        <v>39955</v>
      </c>
      <c r="T6063" s="7">
        <f>S6063-E6063</f>
        <v>1</v>
      </c>
      <c r="U6063" t="s">
        <v>14213</v>
      </c>
      <c r="V6063" s="6" t="s">
        <v>14254</v>
      </c>
      <c r="W6063" t="s">
        <v>14256</v>
      </c>
      <c r="X6063" t="s">
        <v>14196</v>
      </c>
      <c r="Y6063" t="str">
        <f>VLOOKUP(R6063,Managers!$A:$B,2,)</f>
        <v>Bob Turner</v>
      </c>
      <c r="Z6063" s="11">
        <f>VLOOKUP(X6063,HourlyWages!$A:$B,2,0)</f>
        <v>58</v>
      </c>
      <c r="AA6063">
        <v>1</v>
      </c>
    </row>
    <row r="6064" spans="1:27" x14ac:dyDescent="0.3">
      <c r="A6064" t="b">
        <f>COUNTIF($C$1:C6064, C6064)&gt;1</f>
        <v>0</v>
      </c>
      <c r="B6064" t="b">
        <f>VLOOKUP(C6064,Sheet3!$A:$B,2,0) &gt; 1</f>
        <v>0</v>
      </c>
      <c r="C6064">
        <v>6063</v>
      </c>
      <c r="D6064">
        <v>42949</v>
      </c>
      <c r="E6064" s="4">
        <v>39954</v>
      </c>
      <c r="F6064">
        <v>49</v>
      </c>
      <c r="G6064" s="15">
        <f>I6064*F6064</f>
        <v>7350</v>
      </c>
      <c r="H6064" s="9">
        <v>7.0000000000000007E-2</v>
      </c>
      <c r="I6064" s="13">
        <f>VLOOKUP($U6064,Pricebook!$A:$D,4,0)</f>
        <v>150</v>
      </c>
      <c r="J6064" s="11">
        <f>G6064*(1-H6064)</f>
        <v>6835.4999999999991</v>
      </c>
      <c r="K6064" t="s">
        <v>1497</v>
      </c>
      <c r="L6064" t="s">
        <v>508</v>
      </c>
      <c r="M6064" t="str">
        <f>VLOOKUP($L6064,Companies!$A:$G,7,)</f>
        <v>Semiconductors</v>
      </c>
      <c r="N6064" t="str">
        <f>VLOOKUP($L6064,Companies!$A:$G,6,)</f>
        <v>Technology</v>
      </c>
      <c r="O6064" s="6" t="s">
        <v>2748</v>
      </c>
      <c r="P6064" s="6">
        <v>59801</v>
      </c>
      <c r="Q6064" t="s">
        <v>1213</v>
      </c>
      <c r="R6064" t="s">
        <v>23</v>
      </c>
      <c r="S6064" s="4">
        <v>39956</v>
      </c>
      <c r="T6064" s="7">
        <f>S6064-E6064</f>
        <v>2</v>
      </c>
      <c r="U6064" t="s">
        <v>14216</v>
      </c>
      <c r="V6064" s="6" t="s">
        <v>14254</v>
      </c>
      <c r="W6064" t="s">
        <v>14269</v>
      </c>
      <c r="X6064" t="s">
        <v>14192</v>
      </c>
      <c r="Y6064" t="str">
        <f>VLOOKUP(R6064,Managers!$A:$B,2,)</f>
        <v>Bob Turner</v>
      </c>
      <c r="Z6064" s="11">
        <f>VLOOKUP(X6064,HourlyWages!$A:$B,2,0)</f>
        <v>75</v>
      </c>
      <c r="AA6064">
        <v>1</v>
      </c>
    </row>
    <row r="6065" spans="1:27" x14ac:dyDescent="0.3">
      <c r="A6065" t="b">
        <f>COUNTIF($C$1:C6065, C6065)&gt;1</f>
        <v>0</v>
      </c>
      <c r="B6065" t="b">
        <f>VLOOKUP(C6065,Sheet3!$A:$B,2,0) &gt; 1</f>
        <v>0</v>
      </c>
      <c r="C6065">
        <v>6064</v>
      </c>
      <c r="D6065">
        <v>42950</v>
      </c>
      <c r="E6065" s="4">
        <v>40412</v>
      </c>
      <c r="F6065">
        <v>38</v>
      </c>
      <c r="G6065" s="15">
        <f>I6065*F6065</f>
        <v>5700</v>
      </c>
      <c r="H6065" s="9">
        <v>0.09</v>
      </c>
      <c r="I6065" s="13">
        <f>VLOOKUP($U6065,Pricebook!$A:$D,4,0)</f>
        <v>150</v>
      </c>
      <c r="J6065" s="11">
        <f>G6065*(1-H6065)</f>
        <v>5187</v>
      </c>
      <c r="K6065" t="s">
        <v>1102</v>
      </c>
      <c r="L6065" t="s">
        <v>344</v>
      </c>
      <c r="M6065" t="str">
        <f>VLOOKUP($L6065,Companies!$A:$G,7,)</f>
        <v>Food Chains</v>
      </c>
      <c r="N6065" t="str">
        <f>VLOOKUP($L6065,Companies!$A:$G,6,)</f>
        <v>Consumer Services</v>
      </c>
      <c r="O6065" s="6" t="s">
        <v>1754</v>
      </c>
      <c r="P6065" s="6" t="s">
        <v>1755</v>
      </c>
      <c r="Q6065" t="s">
        <v>60</v>
      </c>
      <c r="R6065" t="s">
        <v>61</v>
      </c>
      <c r="S6065" s="4">
        <v>40413</v>
      </c>
      <c r="T6065" s="7">
        <f>S6065-E6065</f>
        <v>1</v>
      </c>
      <c r="U6065" t="s">
        <v>14210</v>
      </c>
      <c r="V6065" s="6" t="s">
        <v>14257</v>
      </c>
      <c r="W6065" t="s">
        <v>14259</v>
      </c>
      <c r="X6065" t="s">
        <v>14190</v>
      </c>
      <c r="Y6065" t="str">
        <f>VLOOKUP(R6065,Managers!$A:$B,2,)</f>
        <v>Allen Young</v>
      </c>
      <c r="Z6065" s="11">
        <f>VLOOKUP(X6065,HourlyWages!$A:$B,2,0)</f>
        <v>67</v>
      </c>
      <c r="AA6065">
        <v>1</v>
      </c>
    </row>
    <row r="6066" spans="1:27" x14ac:dyDescent="0.3">
      <c r="A6066" t="b">
        <f>COUNTIF($C$1:C6066, C6066)&gt;1</f>
        <v>0</v>
      </c>
      <c r="B6066" t="b">
        <f>VLOOKUP(C6066,Sheet3!$A:$B,2,0) &gt; 1</f>
        <v>0</v>
      </c>
      <c r="C6066">
        <v>6065</v>
      </c>
      <c r="D6066">
        <v>42951</v>
      </c>
      <c r="E6066" s="4">
        <v>41168</v>
      </c>
      <c r="F6066">
        <v>20</v>
      </c>
      <c r="G6066" s="15">
        <f>I6066*F6066</f>
        <v>3000</v>
      </c>
      <c r="H6066" s="9">
        <v>0.09</v>
      </c>
      <c r="I6066" s="13">
        <f>VLOOKUP($U6066,Pricebook!$A:$D,4,0)</f>
        <v>150</v>
      </c>
      <c r="J6066" s="11">
        <f>G6066*(1-H6066)</f>
        <v>2730</v>
      </c>
      <c r="K6066" t="s">
        <v>2621</v>
      </c>
      <c r="L6066" t="s">
        <v>747</v>
      </c>
      <c r="M6066" t="str">
        <f>VLOOKUP($L6066,Companies!$A:$G,7,)</f>
        <v>Computer Software: Prepackaged Software</v>
      </c>
      <c r="N6066" t="str">
        <f>VLOOKUP($L6066,Companies!$A:$G,6,)</f>
        <v>Technology</v>
      </c>
      <c r="O6066" s="6" t="s">
        <v>2194</v>
      </c>
      <c r="P6066" s="6" t="s">
        <v>2195</v>
      </c>
      <c r="Q6066" t="s">
        <v>60</v>
      </c>
      <c r="R6066" t="s">
        <v>61</v>
      </c>
      <c r="S6066" s="4">
        <v>41170</v>
      </c>
      <c r="T6066" s="7">
        <f>S6066-E6066</f>
        <v>2</v>
      </c>
      <c r="U6066" t="s">
        <v>14210</v>
      </c>
      <c r="V6066" s="6" t="s">
        <v>14257</v>
      </c>
      <c r="W6066" t="s">
        <v>14264</v>
      </c>
      <c r="X6066" t="s">
        <v>14187</v>
      </c>
      <c r="Y6066" t="str">
        <f>VLOOKUP(R6066,Managers!$A:$B,2,)</f>
        <v>Allen Young</v>
      </c>
      <c r="Z6066" s="11">
        <f>VLOOKUP(X6066,HourlyWages!$A:$B,2,0)</f>
        <v>45</v>
      </c>
      <c r="AA6066">
        <v>1</v>
      </c>
    </row>
    <row r="6067" spans="1:27" x14ac:dyDescent="0.3">
      <c r="A6067" t="b">
        <f>COUNTIF($C$1:C6067, C6067)&gt;1</f>
        <v>0</v>
      </c>
      <c r="B6067" t="b">
        <f>VLOOKUP(C6067,Sheet3!$A:$B,2,0) &gt; 1</f>
        <v>0</v>
      </c>
      <c r="C6067">
        <v>6066</v>
      </c>
      <c r="D6067">
        <v>42979</v>
      </c>
      <c r="E6067" s="4">
        <v>40664</v>
      </c>
      <c r="F6067">
        <v>29</v>
      </c>
      <c r="G6067" s="15">
        <f>I6067*F6067</f>
        <v>3625</v>
      </c>
      <c r="H6067" s="9">
        <v>0.02</v>
      </c>
      <c r="I6067" s="13">
        <f>VLOOKUP($U6067,Pricebook!$A:$D,4,0)</f>
        <v>125</v>
      </c>
      <c r="J6067" s="11">
        <f>G6067*(1-H6067)</f>
        <v>3552.5</v>
      </c>
      <c r="K6067" t="s">
        <v>769</v>
      </c>
      <c r="L6067" t="s">
        <v>269</v>
      </c>
      <c r="M6067" t="str">
        <f>VLOOKUP($L6067,Companies!$A:$G,7,)</f>
        <v>Electronic Components</v>
      </c>
      <c r="N6067" t="str">
        <f>VLOOKUP($L6067,Companies!$A:$G,6,)</f>
        <v>Technology</v>
      </c>
      <c r="O6067" s="6" t="s">
        <v>2376</v>
      </c>
      <c r="P6067" s="6">
        <v>27604</v>
      </c>
      <c r="Q6067" t="s">
        <v>33</v>
      </c>
      <c r="R6067" t="s">
        <v>34</v>
      </c>
      <c r="S6067" s="4">
        <v>40666</v>
      </c>
      <c r="T6067" s="7">
        <f>S6067-E6067</f>
        <v>2</v>
      </c>
      <c r="U6067" t="s">
        <v>14221</v>
      </c>
      <c r="V6067" s="6" t="s">
        <v>14251</v>
      </c>
      <c r="W6067" t="s">
        <v>14266</v>
      </c>
      <c r="X6067" t="s">
        <v>14190</v>
      </c>
      <c r="Y6067" t="str">
        <f>VLOOKUP(R6067,Managers!$A:$B,2,)</f>
        <v>Frank Mitchell</v>
      </c>
      <c r="Z6067" s="11">
        <f>VLOOKUP(X6067,HourlyWages!$A:$B,2,0)</f>
        <v>67</v>
      </c>
      <c r="AA6067">
        <v>1</v>
      </c>
    </row>
    <row r="6068" spans="1:27" x14ac:dyDescent="0.3">
      <c r="A6068" t="b">
        <f>COUNTIF($C$1:C6068, C6068)&gt;1</f>
        <v>0</v>
      </c>
      <c r="B6068" t="b">
        <f>VLOOKUP(C6068,Sheet3!$A:$B,2,0) &gt; 1</f>
        <v>0</v>
      </c>
      <c r="C6068">
        <v>6067</v>
      </c>
      <c r="D6068">
        <v>42981</v>
      </c>
      <c r="E6068" s="4">
        <v>39963</v>
      </c>
      <c r="F6068">
        <v>4</v>
      </c>
      <c r="G6068" s="15">
        <f>I6068*F6068</f>
        <v>640</v>
      </c>
      <c r="H6068" s="9">
        <v>0.05</v>
      </c>
      <c r="I6068" s="13">
        <f>VLOOKUP($U6068,Pricebook!$A:$D,4,0)</f>
        <v>160</v>
      </c>
      <c r="J6068" s="11">
        <f>G6068*(1-H6068)</f>
        <v>608</v>
      </c>
      <c r="K6068" t="s">
        <v>564</v>
      </c>
      <c r="L6068" t="s">
        <v>36</v>
      </c>
      <c r="M6068" t="str">
        <f>VLOOKUP($L6068,Companies!$A:$G,7,)</f>
        <v>Electronic Components</v>
      </c>
      <c r="N6068" t="str">
        <f>VLOOKUP($L6068,Companies!$A:$G,6,)</f>
        <v>Technology</v>
      </c>
      <c r="O6068" s="6" t="s">
        <v>2478</v>
      </c>
      <c r="P6068" s="6">
        <v>60160</v>
      </c>
      <c r="Q6068" t="s">
        <v>15</v>
      </c>
      <c r="R6068" t="s">
        <v>16</v>
      </c>
      <c r="S6068" s="4">
        <v>39965</v>
      </c>
      <c r="T6068" s="7">
        <f>S6068-E6068</f>
        <v>2</v>
      </c>
      <c r="U6068" t="s">
        <v>14218</v>
      </c>
      <c r="V6068" s="6" t="s">
        <v>14257</v>
      </c>
      <c r="W6068" t="s">
        <v>14259</v>
      </c>
      <c r="X6068" t="s">
        <v>14192</v>
      </c>
      <c r="Y6068" t="str">
        <f>VLOOKUP(R6068,Managers!$A:$B,2,)</f>
        <v>Josh Martinez</v>
      </c>
      <c r="Z6068" s="11">
        <f>VLOOKUP(X6068,HourlyWages!$A:$B,2,0)</f>
        <v>75</v>
      </c>
      <c r="AA6068">
        <v>1</v>
      </c>
    </row>
    <row r="6069" spans="1:27" x14ac:dyDescent="0.3">
      <c r="A6069" t="b">
        <f>COUNTIF($C$1:C6069, C6069)&gt;1</f>
        <v>0</v>
      </c>
      <c r="B6069" t="b">
        <f>VLOOKUP(C6069,Sheet3!$A:$B,2,0) &gt; 1</f>
        <v>0</v>
      </c>
      <c r="C6069">
        <v>6068</v>
      </c>
      <c r="D6069">
        <v>42982</v>
      </c>
      <c r="E6069" s="4">
        <v>41117</v>
      </c>
      <c r="F6069">
        <v>12</v>
      </c>
      <c r="G6069" s="15">
        <f>I6069*F6069</f>
        <v>1500</v>
      </c>
      <c r="H6069" s="9">
        <v>0.02</v>
      </c>
      <c r="I6069" s="13">
        <f>VLOOKUP($U6069,Pricebook!$A:$D,4,0)</f>
        <v>125</v>
      </c>
      <c r="J6069" s="11">
        <f>G6069*(1-H6069)</f>
        <v>1470</v>
      </c>
      <c r="K6069" t="s">
        <v>1067</v>
      </c>
      <c r="L6069" t="s">
        <v>396</v>
      </c>
      <c r="M6069" t="str">
        <f>VLOOKUP($L6069,Companies!$A:$G,7,)</f>
        <v>EDP Services</v>
      </c>
      <c r="N6069" t="str">
        <f>VLOOKUP($L6069,Companies!$A:$G,6,)</f>
        <v>Technology</v>
      </c>
      <c r="O6069" s="6" t="s">
        <v>558</v>
      </c>
      <c r="P6069" s="6" t="s">
        <v>559</v>
      </c>
      <c r="Q6069" t="s">
        <v>368</v>
      </c>
      <c r="R6069" t="s">
        <v>34</v>
      </c>
      <c r="S6069" s="4">
        <v>41126</v>
      </c>
      <c r="T6069" s="7">
        <f>S6069-E6069</f>
        <v>9</v>
      </c>
      <c r="U6069" t="s">
        <v>14208</v>
      </c>
      <c r="V6069" s="6" t="s">
        <v>14257</v>
      </c>
      <c r="W6069" t="s">
        <v>14259</v>
      </c>
      <c r="X6069" t="s">
        <v>14203</v>
      </c>
      <c r="Y6069" t="str">
        <f>VLOOKUP(R6069,Managers!$A:$B,2,)</f>
        <v>Frank Mitchell</v>
      </c>
      <c r="Z6069" s="11">
        <f>VLOOKUP(X6069,HourlyWages!$A:$B,2,0)</f>
        <v>62</v>
      </c>
      <c r="AA6069">
        <v>1</v>
      </c>
    </row>
    <row r="6070" spans="1:27" x14ac:dyDescent="0.3">
      <c r="A6070" t="b">
        <f>COUNTIF($C$1:C6070, C6070)&gt;1</f>
        <v>0</v>
      </c>
      <c r="B6070" t="b">
        <f>VLOOKUP(C6070,Sheet3!$A:$B,2,0) &gt; 1</f>
        <v>0</v>
      </c>
      <c r="C6070">
        <v>6069</v>
      </c>
      <c r="D6070">
        <v>42982</v>
      </c>
      <c r="E6070" s="4">
        <v>41117</v>
      </c>
      <c r="F6070">
        <v>42</v>
      </c>
      <c r="G6070" s="15">
        <f>I6070*F6070</f>
        <v>5250</v>
      </c>
      <c r="H6070" s="9">
        <v>0.08</v>
      </c>
      <c r="I6070" s="13">
        <f>VLOOKUP($U6070,Pricebook!$A:$D,4,0)</f>
        <v>125</v>
      </c>
      <c r="J6070" s="11">
        <f>G6070*(1-H6070)</f>
        <v>4830</v>
      </c>
      <c r="K6070" t="s">
        <v>1067</v>
      </c>
      <c r="L6070" t="s">
        <v>396</v>
      </c>
      <c r="M6070" t="str">
        <f>VLOOKUP($L6070,Companies!$A:$G,7,)</f>
        <v>EDP Services</v>
      </c>
      <c r="N6070" t="str">
        <f>VLOOKUP($L6070,Companies!$A:$G,6,)</f>
        <v>Technology</v>
      </c>
      <c r="O6070" s="6" t="s">
        <v>1194</v>
      </c>
      <c r="P6070" s="6">
        <v>98115</v>
      </c>
      <c r="Q6070" t="s">
        <v>22</v>
      </c>
      <c r="R6070" t="s">
        <v>23</v>
      </c>
      <c r="S6070" s="4">
        <v>41122</v>
      </c>
      <c r="T6070" s="7">
        <f>S6070-E6070</f>
        <v>5</v>
      </c>
      <c r="U6070" t="s">
        <v>14208</v>
      </c>
      <c r="V6070" s="6" t="s">
        <v>14251</v>
      </c>
      <c r="W6070" t="s">
        <v>14263</v>
      </c>
      <c r="X6070" t="s">
        <v>14199</v>
      </c>
      <c r="Y6070" t="str">
        <f>VLOOKUP(R6070,Managers!$A:$B,2,)</f>
        <v>Bob Turner</v>
      </c>
      <c r="Z6070" s="11">
        <f>VLOOKUP(X6070,HourlyWages!$A:$B,2,0)</f>
        <v>68</v>
      </c>
      <c r="AA6070">
        <v>1</v>
      </c>
    </row>
    <row r="6071" spans="1:27" x14ac:dyDescent="0.3">
      <c r="A6071" t="b">
        <f>COUNTIF($C$1:C6071, C6071)&gt;1</f>
        <v>0</v>
      </c>
      <c r="B6071" t="b">
        <f>VLOOKUP(C6071,Sheet3!$A:$B,2,0) &gt; 1</f>
        <v>0</v>
      </c>
      <c r="C6071">
        <v>6070</v>
      </c>
      <c r="D6071">
        <v>43010</v>
      </c>
      <c r="E6071" s="4">
        <v>41191</v>
      </c>
      <c r="F6071">
        <v>40</v>
      </c>
      <c r="G6071" s="15">
        <f>I6071*F6071</f>
        <v>4400</v>
      </c>
      <c r="H6071" s="9">
        <v>0</v>
      </c>
      <c r="I6071" s="13">
        <f>VLOOKUP($U6071,Pricebook!$A:$D,4,0)</f>
        <v>110</v>
      </c>
      <c r="J6071" s="11">
        <f>G6071*(1-H6071)</f>
        <v>4400</v>
      </c>
      <c r="K6071" t="s">
        <v>810</v>
      </c>
      <c r="L6071" t="s">
        <v>193</v>
      </c>
      <c r="M6071" t="str">
        <f>VLOOKUP($L6071,Companies!$A:$G,7,)</f>
        <v>Semiconductors</v>
      </c>
      <c r="N6071" t="str">
        <f>VLOOKUP($L6071,Companies!$A:$G,6,)</f>
        <v>Technology</v>
      </c>
      <c r="O6071" s="6" t="s">
        <v>768</v>
      </c>
      <c r="P6071" s="6">
        <v>95051</v>
      </c>
      <c r="Q6071" t="s">
        <v>114</v>
      </c>
      <c r="R6071" t="s">
        <v>23</v>
      </c>
      <c r="S6071" s="4">
        <v>41191</v>
      </c>
      <c r="T6071" s="7">
        <f>S6071-E6071</f>
        <v>0</v>
      </c>
      <c r="U6071" t="s">
        <v>14215</v>
      </c>
      <c r="V6071" s="6" t="s">
        <v>14257</v>
      </c>
      <c r="W6071" t="s">
        <v>14270</v>
      </c>
      <c r="X6071" t="s">
        <v>14201</v>
      </c>
      <c r="Y6071" t="str">
        <f>VLOOKUP(R6071,Managers!$A:$B,2,)</f>
        <v>Bob Turner</v>
      </c>
      <c r="Z6071" s="11">
        <f>VLOOKUP(X6071,HourlyWages!$A:$B,2,0)</f>
        <v>53</v>
      </c>
      <c r="AA6071">
        <v>1</v>
      </c>
    </row>
    <row r="6072" spans="1:27" x14ac:dyDescent="0.3">
      <c r="A6072" t="b">
        <f>COUNTIF($C$1:C6072, C6072)&gt;1</f>
        <v>0</v>
      </c>
      <c r="B6072" t="b">
        <f>VLOOKUP(C6072,Sheet3!$A:$B,2,0) &gt; 1</f>
        <v>0</v>
      </c>
      <c r="C6072">
        <v>6071</v>
      </c>
      <c r="D6072">
        <v>43010</v>
      </c>
      <c r="E6072" s="4">
        <v>41191</v>
      </c>
      <c r="F6072">
        <v>24</v>
      </c>
      <c r="G6072" s="15">
        <f>I6072*F6072</f>
        <v>2640</v>
      </c>
      <c r="H6072" s="9">
        <v>0.02</v>
      </c>
      <c r="I6072" s="13">
        <f>VLOOKUP($U6072,Pricebook!$A:$D,4,0)</f>
        <v>110</v>
      </c>
      <c r="J6072" s="11">
        <f>G6072*(1-H6072)</f>
        <v>2587.1999999999998</v>
      </c>
      <c r="K6072" t="s">
        <v>810</v>
      </c>
      <c r="L6072" t="s">
        <v>193</v>
      </c>
      <c r="M6072" t="str">
        <f>VLOOKUP($L6072,Companies!$A:$G,7,)</f>
        <v>Semiconductors</v>
      </c>
      <c r="N6072" t="str">
        <f>VLOOKUP($L6072,Companies!$A:$G,6,)</f>
        <v>Technology</v>
      </c>
      <c r="O6072" s="6" t="s">
        <v>768</v>
      </c>
      <c r="P6072" s="6">
        <v>95051</v>
      </c>
      <c r="Q6072" t="s">
        <v>114</v>
      </c>
      <c r="R6072" t="s">
        <v>23</v>
      </c>
      <c r="S6072" s="4">
        <v>41193</v>
      </c>
      <c r="T6072" s="7">
        <f>S6072-E6072</f>
        <v>2</v>
      </c>
      <c r="U6072" t="s">
        <v>14215</v>
      </c>
      <c r="V6072" s="6" t="s">
        <v>14251</v>
      </c>
      <c r="W6072" t="s">
        <v>14266</v>
      </c>
      <c r="X6072" t="s">
        <v>14188</v>
      </c>
      <c r="Y6072" t="str">
        <f>VLOOKUP(R6072,Managers!$A:$B,2,)</f>
        <v>Bob Turner</v>
      </c>
      <c r="Z6072" s="11">
        <f>VLOOKUP(X6072,HourlyWages!$A:$B,2,0)</f>
        <v>52</v>
      </c>
      <c r="AA6072">
        <v>1</v>
      </c>
    </row>
    <row r="6073" spans="1:27" x14ac:dyDescent="0.3">
      <c r="A6073" t="b">
        <f>COUNTIF($C$1:C6073, C6073)&gt;1</f>
        <v>0</v>
      </c>
      <c r="B6073" t="b">
        <f>VLOOKUP(C6073,Sheet3!$A:$B,2,0) &gt; 1</f>
        <v>0</v>
      </c>
      <c r="C6073">
        <v>6072</v>
      </c>
      <c r="D6073">
        <v>43013</v>
      </c>
      <c r="E6073" s="4">
        <v>40655</v>
      </c>
      <c r="F6073">
        <v>50</v>
      </c>
      <c r="G6073" s="15">
        <f>I6073*F6073</f>
        <v>6250</v>
      </c>
      <c r="H6073" s="9">
        <v>0.08</v>
      </c>
      <c r="I6073" s="13">
        <f>VLOOKUP($U6073,Pricebook!$A:$D,4,0)</f>
        <v>125</v>
      </c>
      <c r="J6073" s="11">
        <f>G6073*(1-H6073)</f>
        <v>5750</v>
      </c>
      <c r="K6073" t="s">
        <v>1042</v>
      </c>
      <c r="L6073" t="s">
        <v>41</v>
      </c>
      <c r="M6073" t="str">
        <f>VLOOKUP($L6073,Companies!$A:$G,7,)</f>
        <v>EDP Services</v>
      </c>
      <c r="N6073" t="str">
        <f>VLOOKUP($L6073,Companies!$A:$G,6,)</f>
        <v>Technology</v>
      </c>
      <c r="O6073" s="6" t="s">
        <v>550</v>
      </c>
      <c r="P6073" s="6">
        <v>87105</v>
      </c>
      <c r="Q6073" t="s">
        <v>52</v>
      </c>
      <c r="R6073" t="s">
        <v>23</v>
      </c>
      <c r="S6073" s="4">
        <v>40659</v>
      </c>
      <c r="T6073" s="7">
        <f>S6073-E6073</f>
        <v>4</v>
      </c>
      <c r="U6073" t="s">
        <v>14208</v>
      </c>
      <c r="V6073" s="6" t="s">
        <v>14251</v>
      </c>
      <c r="W6073" t="s">
        <v>14252</v>
      </c>
      <c r="X6073" t="s">
        <v>14198</v>
      </c>
      <c r="Y6073" t="str">
        <f>VLOOKUP(R6073,Managers!$A:$B,2,)</f>
        <v>Bob Turner</v>
      </c>
      <c r="Z6073" s="11">
        <f>VLOOKUP(X6073,HourlyWages!$A:$B,2,0)</f>
        <v>51</v>
      </c>
      <c r="AA6073">
        <v>1</v>
      </c>
    </row>
    <row r="6074" spans="1:27" x14ac:dyDescent="0.3">
      <c r="A6074" t="b">
        <f>COUNTIF($C$1:C6074, C6074)&gt;1</f>
        <v>0</v>
      </c>
      <c r="B6074" t="b">
        <f>VLOOKUP(C6074,Sheet3!$A:$B,2,0) &gt; 1</f>
        <v>0</v>
      </c>
      <c r="C6074">
        <v>6073</v>
      </c>
      <c r="D6074">
        <v>43013</v>
      </c>
      <c r="E6074" s="4">
        <v>40655</v>
      </c>
      <c r="F6074">
        <v>43</v>
      </c>
      <c r="G6074" s="15">
        <f>I6074*F6074</f>
        <v>8600</v>
      </c>
      <c r="H6074" s="9">
        <v>0.08</v>
      </c>
      <c r="I6074" s="13">
        <f>VLOOKUP($U6074,Pricebook!$A:$D,4,0)</f>
        <v>200</v>
      </c>
      <c r="J6074" s="11">
        <f>G6074*(1-H6074)</f>
        <v>7912</v>
      </c>
      <c r="K6074" t="s">
        <v>1042</v>
      </c>
      <c r="L6074" t="s">
        <v>41</v>
      </c>
      <c r="M6074" t="str">
        <f>VLOOKUP($L6074,Companies!$A:$G,7,)</f>
        <v>EDP Services</v>
      </c>
      <c r="N6074" t="str">
        <f>VLOOKUP($L6074,Companies!$A:$G,6,)</f>
        <v>Technology</v>
      </c>
      <c r="O6074" s="6" t="s">
        <v>661</v>
      </c>
      <c r="P6074" s="6">
        <v>81301</v>
      </c>
      <c r="Q6074" t="s">
        <v>237</v>
      </c>
      <c r="R6074" t="s">
        <v>23</v>
      </c>
      <c r="S6074" s="4">
        <v>40660</v>
      </c>
      <c r="T6074" s="7">
        <f>S6074-E6074</f>
        <v>5</v>
      </c>
      <c r="U6074" t="s">
        <v>14206</v>
      </c>
      <c r="V6074" s="6" t="s">
        <v>14251</v>
      </c>
      <c r="W6074" t="s">
        <v>14266</v>
      </c>
      <c r="X6074" t="s">
        <v>14201</v>
      </c>
      <c r="Y6074" t="str">
        <f>VLOOKUP(R6074,Managers!$A:$B,2,)</f>
        <v>Bob Turner</v>
      </c>
      <c r="Z6074" s="11">
        <f>VLOOKUP(X6074,HourlyWages!$A:$B,2,0)</f>
        <v>53</v>
      </c>
      <c r="AA6074">
        <v>1</v>
      </c>
    </row>
    <row r="6075" spans="1:27" x14ac:dyDescent="0.3">
      <c r="A6075" t="b">
        <f>COUNTIF($C$1:C6075, C6075)&gt;1</f>
        <v>0</v>
      </c>
      <c r="B6075" t="b">
        <f>VLOOKUP(C6075,Sheet3!$A:$B,2,0) &gt; 1</f>
        <v>0</v>
      </c>
      <c r="C6075">
        <v>6074</v>
      </c>
      <c r="D6075">
        <v>43043</v>
      </c>
      <c r="E6075" s="4">
        <v>41013</v>
      </c>
      <c r="F6075">
        <v>4</v>
      </c>
      <c r="G6075" s="15">
        <f>I6075*F6075</f>
        <v>680</v>
      </c>
      <c r="H6075" s="9">
        <v>7.0000000000000007E-2</v>
      </c>
      <c r="I6075" s="13">
        <f>VLOOKUP($U6075,Pricebook!$A:$D,4,0)</f>
        <v>170</v>
      </c>
      <c r="J6075" s="11">
        <f>G6075*(1-H6075)</f>
        <v>632.4</v>
      </c>
      <c r="K6075" t="s">
        <v>680</v>
      </c>
      <c r="L6075" t="s">
        <v>185</v>
      </c>
      <c r="M6075" t="str">
        <f>VLOOKUP($L6075,Companies!$A:$G,7,)</f>
        <v>EDP Services</v>
      </c>
      <c r="N6075" t="str">
        <f>VLOOKUP($L6075,Companies!$A:$G,6,)</f>
        <v>Technology</v>
      </c>
      <c r="O6075" s="6" t="s">
        <v>335</v>
      </c>
      <c r="P6075" s="6">
        <v>93534</v>
      </c>
      <c r="Q6075" t="s">
        <v>114</v>
      </c>
      <c r="R6075" t="s">
        <v>23</v>
      </c>
      <c r="S6075" s="4">
        <v>41015</v>
      </c>
      <c r="T6075" s="7">
        <f>S6075-E6075</f>
        <v>2</v>
      </c>
      <c r="U6075" t="s">
        <v>14219</v>
      </c>
      <c r="V6075" s="6" t="s">
        <v>14254</v>
      </c>
      <c r="W6075" t="s">
        <v>14265</v>
      </c>
      <c r="X6075" t="s">
        <v>14203</v>
      </c>
      <c r="Y6075" t="str">
        <f>VLOOKUP(R6075,Managers!$A:$B,2,)</f>
        <v>Bob Turner</v>
      </c>
      <c r="Z6075" s="11">
        <f>VLOOKUP(X6075,HourlyWages!$A:$B,2,0)</f>
        <v>62</v>
      </c>
      <c r="AA6075">
        <v>1</v>
      </c>
    </row>
    <row r="6076" spans="1:27" x14ac:dyDescent="0.3">
      <c r="A6076" t="b">
        <f>COUNTIF($C$1:C6076, C6076)&gt;1</f>
        <v>0</v>
      </c>
      <c r="B6076" t="b">
        <f>VLOOKUP(C6076,Sheet3!$A:$B,2,0) &gt; 1</f>
        <v>0</v>
      </c>
      <c r="C6076">
        <v>6075</v>
      </c>
      <c r="D6076">
        <v>43044</v>
      </c>
      <c r="E6076" s="4">
        <v>40103</v>
      </c>
      <c r="F6076">
        <v>23</v>
      </c>
      <c r="G6076" s="15">
        <f>I6076*F6076</f>
        <v>3680</v>
      </c>
      <c r="H6076" s="9">
        <v>0.06</v>
      </c>
      <c r="I6076" s="13">
        <f>VLOOKUP($U6076,Pricebook!$A:$D,4,0)</f>
        <v>160</v>
      </c>
      <c r="J6076" s="11">
        <f>G6076*(1-H6076)</f>
        <v>3459.2</v>
      </c>
      <c r="K6076" t="s">
        <v>2196</v>
      </c>
      <c r="L6076" t="s">
        <v>597</v>
      </c>
      <c r="M6076" t="str">
        <f>VLOOKUP($L6076,Companies!$A:$G,7,)</f>
        <v>Specialty Insurers</v>
      </c>
      <c r="N6076" t="str">
        <f>VLOOKUP($L6076,Companies!$A:$G,6,)</f>
        <v>Finance</v>
      </c>
      <c r="O6076" s="6" t="s">
        <v>1211</v>
      </c>
      <c r="P6076" s="6">
        <v>59715</v>
      </c>
      <c r="Q6076" t="s">
        <v>1213</v>
      </c>
      <c r="R6076" t="s">
        <v>23</v>
      </c>
      <c r="S6076" s="4">
        <v>40105</v>
      </c>
      <c r="T6076" s="7">
        <f>S6076-E6076</f>
        <v>2</v>
      </c>
      <c r="U6076" t="s">
        <v>14218</v>
      </c>
      <c r="V6076" s="6" t="s">
        <v>14251</v>
      </c>
      <c r="W6076" t="s">
        <v>14263</v>
      </c>
      <c r="X6076" t="s">
        <v>14201</v>
      </c>
      <c r="Y6076" t="str">
        <f>VLOOKUP(R6076,Managers!$A:$B,2,)</f>
        <v>Bob Turner</v>
      </c>
      <c r="Z6076" s="11">
        <f>VLOOKUP(X6076,HourlyWages!$A:$B,2,0)</f>
        <v>53</v>
      </c>
      <c r="AA6076">
        <v>1</v>
      </c>
    </row>
    <row r="6077" spans="1:27" x14ac:dyDescent="0.3">
      <c r="A6077" t="b">
        <f>COUNTIF($C$1:C6077, C6077)&gt;1</f>
        <v>0</v>
      </c>
      <c r="B6077" t="b">
        <f>VLOOKUP(C6077,Sheet3!$A:$B,2,0) &gt; 1</f>
        <v>0</v>
      </c>
      <c r="C6077">
        <v>6076</v>
      </c>
      <c r="D6077">
        <v>43044</v>
      </c>
      <c r="E6077" s="4">
        <v>40103</v>
      </c>
      <c r="F6077">
        <v>3</v>
      </c>
      <c r="G6077" s="15">
        <f>I6077*F6077</f>
        <v>450</v>
      </c>
      <c r="H6077" s="9">
        <v>0.04</v>
      </c>
      <c r="I6077" s="13">
        <f>VLOOKUP($U6077,Pricebook!$A:$D,4,0)</f>
        <v>150</v>
      </c>
      <c r="J6077" s="11">
        <f>G6077*(1-H6077)</f>
        <v>432</v>
      </c>
      <c r="K6077" t="s">
        <v>2196</v>
      </c>
      <c r="L6077" t="s">
        <v>597</v>
      </c>
      <c r="M6077" t="str">
        <f>VLOOKUP($L6077,Companies!$A:$G,7,)</f>
        <v>Specialty Insurers</v>
      </c>
      <c r="N6077" t="str">
        <f>VLOOKUP($L6077,Companies!$A:$G,6,)</f>
        <v>Finance</v>
      </c>
      <c r="O6077" s="6" t="s">
        <v>1211</v>
      </c>
      <c r="P6077" s="6">
        <v>59715</v>
      </c>
      <c r="Q6077" t="s">
        <v>1213</v>
      </c>
      <c r="R6077" t="s">
        <v>23</v>
      </c>
      <c r="S6077" s="4">
        <v>40105</v>
      </c>
      <c r="T6077" s="7">
        <f>S6077-E6077</f>
        <v>2</v>
      </c>
      <c r="U6077" t="s">
        <v>14216</v>
      </c>
      <c r="V6077" s="6" t="s">
        <v>14257</v>
      </c>
      <c r="W6077" t="s">
        <v>14264</v>
      </c>
      <c r="X6077" t="s">
        <v>14192</v>
      </c>
      <c r="Y6077" t="str">
        <f>VLOOKUP(R6077,Managers!$A:$B,2,)</f>
        <v>Bob Turner</v>
      </c>
      <c r="Z6077" s="11">
        <f>VLOOKUP(X6077,HourlyWages!$A:$B,2,0)</f>
        <v>75</v>
      </c>
      <c r="AA6077">
        <v>1</v>
      </c>
    </row>
    <row r="6078" spans="1:27" x14ac:dyDescent="0.3">
      <c r="A6078" t="b">
        <f>COUNTIF($C$1:C6078, C6078)&gt;1</f>
        <v>0</v>
      </c>
      <c r="B6078" t="b">
        <f>VLOOKUP(C6078,Sheet3!$A:$B,2,0) &gt; 1</f>
        <v>0</v>
      </c>
      <c r="C6078">
        <v>6077</v>
      </c>
      <c r="D6078">
        <v>43045</v>
      </c>
      <c r="E6078" s="4">
        <v>41074</v>
      </c>
      <c r="F6078">
        <v>47</v>
      </c>
      <c r="G6078" s="15">
        <f>I6078*F6078</f>
        <v>5875</v>
      </c>
      <c r="H6078" s="9">
        <v>0.01</v>
      </c>
      <c r="I6078" s="13">
        <f>VLOOKUP($U6078,Pricebook!$A:$D,4,0)</f>
        <v>125</v>
      </c>
      <c r="J6078" s="11">
        <f>G6078*(1-H6078)</f>
        <v>5816.25</v>
      </c>
      <c r="K6078" t="s">
        <v>812</v>
      </c>
      <c r="L6078" t="s">
        <v>99</v>
      </c>
      <c r="M6078" t="str">
        <f>VLOOKUP($L6078,Companies!$A:$G,7,)</f>
        <v>Television Services</v>
      </c>
      <c r="N6078" t="str">
        <f>VLOOKUP($L6078,Companies!$A:$G,6,)</f>
        <v>Consumer Services</v>
      </c>
      <c r="O6078" s="6" t="s">
        <v>2692</v>
      </c>
      <c r="P6078" s="6">
        <v>27360</v>
      </c>
      <c r="Q6078" t="s">
        <v>33</v>
      </c>
      <c r="R6078" t="s">
        <v>34</v>
      </c>
      <c r="S6078" s="4">
        <v>41076</v>
      </c>
      <c r="T6078" s="7">
        <f>S6078-E6078</f>
        <v>2</v>
      </c>
      <c r="U6078" t="s">
        <v>14208</v>
      </c>
      <c r="V6078" s="6" t="s">
        <v>14251</v>
      </c>
      <c r="W6078" t="s">
        <v>14263</v>
      </c>
      <c r="X6078" t="s">
        <v>14194</v>
      </c>
      <c r="Y6078" t="str">
        <f>VLOOKUP(R6078,Managers!$A:$B,2,)</f>
        <v>Frank Mitchell</v>
      </c>
      <c r="Z6078" s="11">
        <f>VLOOKUP(X6078,HourlyWages!$A:$B,2,0)</f>
        <v>71</v>
      </c>
      <c r="AA6078">
        <v>1</v>
      </c>
    </row>
    <row r="6079" spans="1:27" x14ac:dyDescent="0.3">
      <c r="A6079" t="b">
        <f>COUNTIF($C$1:C6079, C6079)&gt;1</f>
        <v>0</v>
      </c>
      <c r="B6079" t="b">
        <f>VLOOKUP(C6079,Sheet3!$A:$B,2,0) &gt; 1</f>
        <v>0</v>
      </c>
      <c r="C6079">
        <v>6078</v>
      </c>
      <c r="D6079">
        <v>43045</v>
      </c>
      <c r="E6079" s="4">
        <v>41074</v>
      </c>
      <c r="F6079">
        <v>12</v>
      </c>
      <c r="G6079" s="15">
        <f>I6079*F6079</f>
        <v>1500</v>
      </c>
      <c r="H6079" s="9">
        <v>0.05</v>
      </c>
      <c r="I6079" s="13">
        <f>VLOOKUP($U6079,Pricebook!$A:$D,4,0)</f>
        <v>125</v>
      </c>
      <c r="J6079" s="11">
        <f>G6079*(1-H6079)</f>
        <v>1425</v>
      </c>
      <c r="K6079" t="s">
        <v>812</v>
      </c>
      <c r="L6079" t="s">
        <v>99</v>
      </c>
      <c r="M6079" t="str">
        <f>VLOOKUP($L6079,Companies!$A:$G,7,)</f>
        <v>Television Services</v>
      </c>
      <c r="N6079" t="str">
        <f>VLOOKUP($L6079,Companies!$A:$G,6,)</f>
        <v>Consumer Services</v>
      </c>
      <c r="O6079" s="6" t="s">
        <v>2692</v>
      </c>
      <c r="P6079" s="6">
        <v>27360</v>
      </c>
      <c r="Q6079" t="s">
        <v>33</v>
      </c>
      <c r="R6079" t="s">
        <v>34</v>
      </c>
      <c r="S6079" s="4">
        <v>41074</v>
      </c>
      <c r="T6079" s="7">
        <f>S6079-E6079</f>
        <v>0</v>
      </c>
      <c r="U6079" t="s">
        <v>14209</v>
      </c>
      <c r="V6079" s="6" t="s">
        <v>14251</v>
      </c>
      <c r="W6079" t="s">
        <v>14261</v>
      </c>
      <c r="X6079" t="s">
        <v>14185</v>
      </c>
      <c r="Y6079" t="str">
        <f>VLOOKUP(R6079,Managers!$A:$B,2,)</f>
        <v>Frank Mitchell</v>
      </c>
      <c r="Z6079" s="11">
        <f>VLOOKUP(X6079,HourlyWages!$A:$B,2,0)</f>
        <v>70</v>
      </c>
      <c r="AA6079">
        <v>1</v>
      </c>
    </row>
    <row r="6080" spans="1:27" x14ac:dyDescent="0.3">
      <c r="A6080" t="b">
        <f>COUNTIF($C$1:C6080, C6080)&gt;1</f>
        <v>0</v>
      </c>
      <c r="B6080" t="b">
        <f>VLOOKUP(C6080,Sheet3!$A:$B,2,0) &gt; 1</f>
        <v>0</v>
      </c>
      <c r="C6080">
        <v>6079</v>
      </c>
      <c r="D6080">
        <v>43076</v>
      </c>
      <c r="E6080" s="4">
        <v>40345</v>
      </c>
      <c r="F6080">
        <v>33</v>
      </c>
      <c r="G6080" s="15">
        <f>I6080*F6080</f>
        <v>4125</v>
      </c>
      <c r="H6080" s="9">
        <v>0.06</v>
      </c>
      <c r="I6080" s="13">
        <f>VLOOKUP($U6080,Pricebook!$A:$D,4,0)</f>
        <v>125</v>
      </c>
      <c r="J6080" s="11">
        <f>G6080*(1-H6080)</f>
        <v>3877.5</v>
      </c>
      <c r="K6080" t="s">
        <v>2491</v>
      </c>
      <c r="L6080" t="s">
        <v>285</v>
      </c>
      <c r="M6080" t="str">
        <f>VLOOKUP($L6080,Companies!$A:$G,7,)</f>
        <v>Oil Refining/Marketing</v>
      </c>
      <c r="N6080" t="str">
        <f>VLOOKUP($L6080,Companies!$A:$G,6,)</f>
        <v>Transportation</v>
      </c>
      <c r="O6080" s="6" t="s">
        <v>2492</v>
      </c>
      <c r="P6080" s="6">
        <v>21215</v>
      </c>
      <c r="Q6080" t="s">
        <v>187</v>
      </c>
      <c r="R6080" t="s">
        <v>61</v>
      </c>
      <c r="S6080" s="4">
        <v>40345</v>
      </c>
      <c r="T6080" s="7">
        <f>S6080-E6080</f>
        <v>0</v>
      </c>
      <c r="U6080" t="s">
        <v>14221</v>
      </c>
      <c r="V6080" s="6" t="s">
        <v>14251</v>
      </c>
      <c r="W6080" t="s">
        <v>14266</v>
      </c>
      <c r="X6080" t="s">
        <v>14188</v>
      </c>
      <c r="Y6080" t="str">
        <f>VLOOKUP(R6080,Managers!$A:$B,2,)</f>
        <v>Allen Young</v>
      </c>
      <c r="Z6080" s="11">
        <f>VLOOKUP(X6080,HourlyWages!$A:$B,2,0)</f>
        <v>52</v>
      </c>
      <c r="AA6080">
        <v>1</v>
      </c>
    </row>
    <row r="6081" spans="1:27" x14ac:dyDescent="0.3">
      <c r="A6081" t="b">
        <f>COUNTIF($C$1:C6081, C6081)&gt;1</f>
        <v>0</v>
      </c>
      <c r="B6081" t="b">
        <f>VLOOKUP(C6081,Sheet3!$A:$B,2,0) &gt; 1</f>
        <v>0</v>
      </c>
      <c r="C6081">
        <v>6080</v>
      </c>
      <c r="D6081">
        <v>43079</v>
      </c>
      <c r="E6081" s="4">
        <v>40015</v>
      </c>
      <c r="F6081">
        <v>40</v>
      </c>
      <c r="G6081" s="15">
        <f>I6081*F6081</f>
        <v>6000</v>
      </c>
      <c r="H6081" s="9">
        <v>0.04</v>
      </c>
      <c r="I6081" s="13">
        <f>VLOOKUP($U6081,Pricebook!$A:$D,4,0)</f>
        <v>150</v>
      </c>
      <c r="J6081" s="11">
        <f>G6081*(1-H6081)</f>
        <v>5760</v>
      </c>
      <c r="K6081" t="s">
        <v>170</v>
      </c>
      <c r="L6081" t="s">
        <v>103</v>
      </c>
      <c r="M6081" t="str">
        <f>VLOOKUP($L6081,Companies!$A:$G,7,)</f>
        <v>Computer Software: Programming, Data Processing</v>
      </c>
      <c r="N6081" t="str">
        <f>VLOOKUP($L6081,Companies!$A:$G,6,)</f>
        <v>Technology</v>
      </c>
      <c r="O6081" s="6" t="s">
        <v>2635</v>
      </c>
      <c r="P6081" s="6">
        <v>49017</v>
      </c>
      <c r="Q6081" t="s">
        <v>172</v>
      </c>
      <c r="R6081" t="s">
        <v>16</v>
      </c>
      <c r="S6081" s="4">
        <v>40016</v>
      </c>
      <c r="T6081" s="7">
        <f>S6081-E6081</f>
        <v>1</v>
      </c>
      <c r="U6081" t="s">
        <v>14211</v>
      </c>
      <c r="V6081" s="6" t="s">
        <v>14257</v>
      </c>
      <c r="W6081" t="s">
        <v>14258</v>
      </c>
      <c r="X6081" t="s">
        <v>14201</v>
      </c>
      <c r="Y6081" t="str">
        <f>VLOOKUP(R6081,Managers!$A:$B,2,)</f>
        <v>Josh Martinez</v>
      </c>
      <c r="Z6081" s="11">
        <f>VLOOKUP(X6081,HourlyWages!$A:$B,2,0)</f>
        <v>53</v>
      </c>
      <c r="AA6081">
        <v>1</v>
      </c>
    </row>
    <row r="6082" spans="1:27" x14ac:dyDescent="0.3">
      <c r="A6082" t="b">
        <f>COUNTIF($C$1:C6082, C6082)&gt;1</f>
        <v>0</v>
      </c>
      <c r="B6082" t="b">
        <f>VLOOKUP(C6082,Sheet3!$A:$B,2,0) &gt; 1</f>
        <v>0</v>
      </c>
      <c r="C6082">
        <v>6081</v>
      </c>
      <c r="D6082">
        <v>43104</v>
      </c>
      <c r="E6082" s="4">
        <v>41210</v>
      </c>
      <c r="F6082">
        <v>50</v>
      </c>
      <c r="G6082" s="15">
        <f>I6082*F6082</f>
        <v>7500</v>
      </c>
      <c r="H6082" s="9">
        <v>0.1</v>
      </c>
      <c r="I6082" s="13">
        <f>VLOOKUP($U6082,Pricebook!$A:$D,4,0)</f>
        <v>150</v>
      </c>
      <c r="J6082" s="11">
        <f>G6082*(1-H6082)</f>
        <v>6750</v>
      </c>
      <c r="K6082" t="s">
        <v>1477</v>
      </c>
      <c r="L6082" t="s">
        <v>576</v>
      </c>
      <c r="M6082" t="str">
        <f>VLOOKUP($L6082,Companies!$A:$G,7,)</f>
        <v>Clothing/Shoe/Accessory Stores</v>
      </c>
      <c r="N6082" t="str">
        <f>VLOOKUP($L6082,Companies!$A:$G,6,)</f>
        <v>Consumer Services</v>
      </c>
      <c r="O6082" s="6" t="s">
        <v>1162</v>
      </c>
      <c r="P6082" s="6">
        <v>88240</v>
      </c>
      <c r="Q6082" t="s">
        <v>52</v>
      </c>
      <c r="R6082" t="s">
        <v>23</v>
      </c>
      <c r="S6082" s="4">
        <v>41213</v>
      </c>
      <c r="T6082" s="7">
        <f>S6082-E6082</f>
        <v>3</v>
      </c>
      <c r="U6082" t="s">
        <v>14216</v>
      </c>
      <c r="V6082" s="6" t="s">
        <v>14251</v>
      </c>
      <c r="W6082" t="s">
        <v>14263</v>
      </c>
      <c r="X6082" t="s">
        <v>14186</v>
      </c>
      <c r="Y6082" t="str">
        <f>VLOOKUP(R6082,Managers!$A:$B,2,)</f>
        <v>Bob Turner</v>
      </c>
      <c r="Z6082" s="11">
        <f>VLOOKUP(X6082,HourlyWages!$A:$B,2,0)</f>
        <v>67</v>
      </c>
      <c r="AA6082">
        <v>1</v>
      </c>
    </row>
    <row r="6083" spans="1:27" x14ac:dyDescent="0.3">
      <c r="A6083" t="b">
        <f>COUNTIF($C$1:C6083, C6083)&gt;1</f>
        <v>0</v>
      </c>
      <c r="B6083" t="b">
        <f>VLOOKUP(C6083,Sheet3!$A:$B,2,0) &gt; 1</f>
        <v>0</v>
      </c>
      <c r="C6083">
        <v>6082</v>
      </c>
      <c r="D6083">
        <v>43109</v>
      </c>
      <c r="E6083" s="4">
        <v>41264</v>
      </c>
      <c r="F6083">
        <v>19</v>
      </c>
      <c r="G6083" s="15">
        <f>I6083*F6083</f>
        <v>3040</v>
      </c>
      <c r="H6083" s="9">
        <v>0.06</v>
      </c>
      <c r="I6083" s="13">
        <f>VLOOKUP($U6083,Pricebook!$A:$D,4,0)</f>
        <v>160</v>
      </c>
      <c r="J6083" s="11">
        <f>G6083*(1-H6083)</f>
        <v>2857.6</v>
      </c>
      <c r="K6083" t="s">
        <v>918</v>
      </c>
      <c r="L6083" t="s">
        <v>482</v>
      </c>
      <c r="M6083" t="str">
        <f>VLOOKUP($L6083,Companies!$A:$G,7,)</f>
        <v>Television Services</v>
      </c>
      <c r="N6083" t="str">
        <f>VLOOKUP($L6083,Companies!$A:$G,6,)</f>
        <v>Consumer Services</v>
      </c>
      <c r="O6083" s="6" t="s">
        <v>2749</v>
      </c>
      <c r="P6083" s="6">
        <v>60193</v>
      </c>
      <c r="Q6083" t="s">
        <v>15</v>
      </c>
      <c r="R6083" t="s">
        <v>16</v>
      </c>
      <c r="S6083" s="4">
        <v>41265</v>
      </c>
      <c r="T6083" s="7">
        <f>S6083-E6083</f>
        <v>1</v>
      </c>
      <c r="U6083" t="s">
        <v>14218</v>
      </c>
      <c r="V6083" s="6" t="s">
        <v>14257</v>
      </c>
      <c r="W6083" t="s">
        <v>14259</v>
      </c>
      <c r="X6083" t="s">
        <v>14194</v>
      </c>
      <c r="Y6083" t="str">
        <f>VLOOKUP(R6083,Managers!$A:$B,2,)</f>
        <v>Josh Martinez</v>
      </c>
      <c r="Z6083" s="11">
        <f>VLOOKUP(X6083,HourlyWages!$A:$B,2,0)</f>
        <v>71</v>
      </c>
      <c r="AA6083">
        <v>1</v>
      </c>
    </row>
    <row r="6084" spans="1:27" x14ac:dyDescent="0.3">
      <c r="A6084" t="b">
        <f>COUNTIF($C$1:C6084, C6084)&gt;1</f>
        <v>0</v>
      </c>
      <c r="B6084" t="b">
        <f>VLOOKUP(C6084,Sheet3!$A:$B,2,0) &gt; 1</f>
        <v>0</v>
      </c>
      <c r="C6084">
        <v>6083</v>
      </c>
      <c r="D6084">
        <v>43109</v>
      </c>
      <c r="E6084" s="4">
        <v>41264</v>
      </c>
      <c r="F6084">
        <v>25</v>
      </c>
      <c r="G6084" s="15">
        <f>I6084*F6084</f>
        <v>3750</v>
      </c>
      <c r="H6084" s="9">
        <v>0.05</v>
      </c>
      <c r="I6084" s="13">
        <f>VLOOKUP($U6084,Pricebook!$A:$D,4,0)</f>
        <v>150</v>
      </c>
      <c r="J6084" s="11">
        <f>G6084*(1-H6084)</f>
        <v>3562.5</v>
      </c>
      <c r="K6084" t="s">
        <v>918</v>
      </c>
      <c r="L6084" t="s">
        <v>482</v>
      </c>
      <c r="M6084" t="str">
        <f>VLOOKUP($L6084,Companies!$A:$G,7,)</f>
        <v>Television Services</v>
      </c>
      <c r="N6084" t="str">
        <f>VLOOKUP($L6084,Companies!$A:$G,6,)</f>
        <v>Consumer Services</v>
      </c>
      <c r="O6084" s="6" t="s">
        <v>2749</v>
      </c>
      <c r="P6084" s="6">
        <v>60193</v>
      </c>
      <c r="Q6084" t="s">
        <v>15</v>
      </c>
      <c r="R6084" t="s">
        <v>16</v>
      </c>
      <c r="S6084" s="4">
        <v>41265</v>
      </c>
      <c r="T6084" s="7">
        <f>S6084-E6084</f>
        <v>1</v>
      </c>
      <c r="U6084" t="s">
        <v>14211</v>
      </c>
      <c r="V6084" s="6" t="s">
        <v>14254</v>
      </c>
      <c r="W6084" t="s">
        <v>14255</v>
      </c>
      <c r="X6084" t="s">
        <v>14195</v>
      </c>
      <c r="Y6084" t="str">
        <f>VLOOKUP(R6084,Managers!$A:$B,2,)</f>
        <v>Josh Martinez</v>
      </c>
      <c r="Z6084" s="11">
        <f>VLOOKUP(X6084,HourlyWages!$A:$B,2,0)</f>
        <v>52</v>
      </c>
      <c r="AA6084">
        <v>1</v>
      </c>
    </row>
    <row r="6085" spans="1:27" x14ac:dyDescent="0.3">
      <c r="A6085" t="b">
        <f>COUNTIF($C$1:C6085, C6085)&gt;1</f>
        <v>0</v>
      </c>
      <c r="B6085" t="b">
        <f>VLOOKUP(C6085,Sheet3!$A:$B,2,0) &gt; 1</f>
        <v>0</v>
      </c>
      <c r="C6085">
        <v>6084</v>
      </c>
      <c r="D6085">
        <v>43109</v>
      </c>
      <c r="E6085" s="4">
        <v>41264</v>
      </c>
      <c r="F6085">
        <v>10</v>
      </c>
      <c r="G6085" s="15">
        <f>I6085*F6085</f>
        <v>1500</v>
      </c>
      <c r="H6085" s="9">
        <v>0.06</v>
      </c>
      <c r="I6085" s="13">
        <f>VLOOKUP($U6085,Pricebook!$A:$D,4,0)</f>
        <v>150</v>
      </c>
      <c r="J6085" s="11">
        <f>G6085*(1-H6085)</f>
        <v>1410</v>
      </c>
      <c r="K6085" t="s">
        <v>918</v>
      </c>
      <c r="L6085" t="s">
        <v>482</v>
      </c>
      <c r="M6085" t="str">
        <f>VLOOKUP($L6085,Companies!$A:$G,7,)</f>
        <v>Television Services</v>
      </c>
      <c r="N6085" t="str">
        <f>VLOOKUP($L6085,Companies!$A:$G,6,)</f>
        <v>Consumer Services</v>
      </c>
      <c r="O6085" s="6" t="s">
        <v>2749</v>
      </c>
      <c r="P6085" s="6">
        <v>60193</v>
      </c>
      <c r="Q6085" t="s">
        <v>15</v>
      </c>
      <c r="R6085" t="s">
        <v>16</v>
      </c>
      <c r="S6085" s="4">
        <v>41265</v>
      </c>
      <c r="T6085" s="7">
        <f>S6085-E6085</f>
        <v>1</v>
      </c>
      <c r="U6085" t="s">
        <v>14211</v>
      </c>
      <c r="V6085" s="6" t="s">
        <v>14251</v>
      </c>
      <c r="W6085" t="s">
        <v>14260</v>
      </c>
      <c r="X6085" t="s">
        <v>14187</v>
      </c>
      <c r="Y6085" t="str">
        <f>VLOOKUP(R6085,Managers!$A:$B,2,)</f>
        <v>Josh Martinez</v>
      </c>
      <c r="Z6085" s="11">
        <f>VLOOKUP(X6085,HourlyWages!$A:$B,2,0)</f>
        <v>45</v>
      </c>
      <c r="AA6085">
        <v>1</v>
      </c>
    </row>
    <row r="6086" spans="1:27" x14ac:dyDescent="0.3">
      <c r="A6086" t="b">
        <f>COUNTIF($C$1:C6086, C6086)&gt;1</f>
        <v>0</v>
      </c>
      <c r="B6086" t="b">
        <f>VLOOKUP(C6086,Sheet3!$A:$B,2,0) &gt; 1</f>
        <v>0</v>
      </c>
      <c r="C6086">
        <v>6085</v>
      </c>
      <c r="D6086">
        <v>43110</v>
      </c>
      <c r="E6086" s="4">
        <v>40580</v>
      </c>
      <c r="F6086">
        <v>3</v>
      </c>
      <c r="G6086" s="15">
        <f>I6086*F6086</f>
        <v>330</v>
      </c>
      <c r="H6086" s="9">
        <v>0</v>
      </c>
      <c r="I6086" s="13">
        <f>VLOOKUP($U6086,Pricebook!$A:$D,4,0)</f>
        <v>110</v>
      </c>
      <c r="J6086" s="11">
        <f>G6086*(1-H6086)</f>
        <v>330</v>
      </c>
      <c r="K6086" t="s">
        <v>769</v>
      </c>
      <c r="L6086" t="s">
        <v>269</v>
      </c>
      <c r="M6086" t="str">
        <f>VLOOKUP($L6086,Companies!$A:$G,7,)</f>
        <v>Electronic Components</v>
      </c>
      <c r="N6086" t="str">
        <f>VLOOKUP($L6086,Companies!$A:$G,6,)</f>
        <v>Technology</v>
      </c>
      <c r="O6086" s="6" t="s">
        <v>2376</v>
      </c>
      <c r="P6086" s="6">
        <v>27604</v>
      </c>
      <c r="Q6086" t="s">
        <v>33</v>
      </c>
      <c r="R6086" t="s">
        <v>34</v>
      </c>
      <c r="S6086" s="4">
        <v>40580</v>
      </c>
      <c r="T6086" s="7">
        <f>S6086-E6086</f>
        <v>0</v>
      </c>
      <c r="U6086" t="s">
        <v>14215</v>
      </c>
      <c r="V6086" s="6" t="s">
        <v>14251</v>
      </c>
      <c r="W6086" t="s">
        <v>14261</v>
      </c>
      <c r="X6086" t="s">
        <v>14193</v>
      </c>
      <c r="Y6086" t="str">
        <f>VLOOKUP(R6086,Managers!$A:$B,2,)</f>
        <v>Frank Mitchell</v>
      </c>
      <c r="Z6086" s="11">
        <f>VLOOKUP(X6086,HourlyWages!$A:$B,2,0)</f>
        <v>57</v>
      </c>
      <c r="AA6086">
        <v>1</v>
      </c>
    </row>
    <row r="6087" spans="1:27" x14ac:dyDescent="0.3">
      <c r="A6087" t="b">
        <f>COUNTIF($C$1:C6087, C6087)&gt;1</f>
        <v>0</v>
      </c>
      <c r="B6087" t="b">
        <f>VLOOKUP(C6087,Sheet3!$A:$B,2,0) &gt; 1</f>
        <v>0</v>
      </c>
      <c r="C6087">
        <v>6086</v>
      </c>
      <c r="D6087">
        <v>43110</v>
      </c>
      <c r="E6087" s="4">
        <v>40580</v>
      </c>
      <c r="F6087">
        <v>1</v>
      </c>
      <c r="G6087" s="15">
        <f>I6087*F6087</f>
        <v>150</v>
      </c>
      <c r="H6087" s="9">
        <v>0.05</v>
      </c>
      <c r="I6087" s="13">
        <f>VLOOKUP($U6087,Pricebook!$A:$D,4,0)</f>
        <v>150</v>
      </c>
      <c r="J6087" s="11">
        <f>G6087*(1-H6087)</f>
        <v>142.5</v>
      </c>
      <c r="K6087" t="s">
        <v>769</v>
      </c>
      <c r="L6087" t="s">
        <v>269</v>
      </c>
      <c r="M6087" t="str">
        <f>VLOOKUP($L6087,Companies!$A:$G,7,)</f>
        <v>Electronic Components</v>
      </c>
      <c r="N6087" t="str">
        <f>VLOOKUP($L6087,Companies!$A:$G,6,)</f>
        <v>Technology</v>
      </c>
      <c r="O6087" s="6" t="s">
        <v>813</v>
      </c>
      <c r="P6087" s="6">
        <v>27801</v>
      </c>
      <c r="Q6087" t="s">
        <v>33</v>
      </c>
      <c r="R6087" t="s">
        <v>34</v>
      </c>
      <c r="S6087" s="4">
        <v>40582</v>
      </c>
      <c r="T6087" s="7">
        <f>S6087-E6087</f>
        <v>2</v>
      </c>
      <c r="U6087" t="s">
        <v>14222</v>
      </c>
      <c r="V6087" s="6" t="s">
        <v>14251</v>
      </c>
      <c r="W6087" t="s">
        <v>14263</v>
      </c>
      <c r="X6087" t="s">
        <v>14196</v>
      </c>
      <c r="Y6087" t="str">
        <f>VLOOKUP(R6087,Managers!$A:$B,2,)</f>
        <v>Frank Mitchell</v>
      </c>
      <c r="Z6087" s="11">
        <f>VLOOKUP(X6087,HourlyWages!$A:$B,2,0)</f>
        <v>58</v>
      </c>
      <c r="AA6087">
        <v>1</v>
      </c>
    </row>
    <row r="6088" spans="1:27" x14ac:dyDescent="0.3">
      <c r="A6088" t="b">
        <f>COUNTIF($C$1:C6088, C6088)&gt;1</f>
        <v>0</v>
      </c>
      <c r="B6088" t="b">
        <f>VLOOKUP(C6088,Sheet3!$A:$B,2,0) &gt; 1</f>
        <v>0</v>
      </c>
      <c r="C6088">
        <v>6087</v>
      </c>
      <c r="D6088">
        <v>43111</v>
      </c>
      <c r="E6088" s="4">
        <v>40798</v>
      </c>
      <c r="F6088">
        <v>27</v>
      </c>
      <c r="G6088" s="15">
        <f>I6088*F6088</f>
        <v>4320</v>
      </c>
      <c r="H6088" s="9">
        <v>0.01</v>
      </c>
      <c r="I6088" s="13">
        <f>VLOOKUP($U6088,Pricebook!$A:$D,4,0)</f>
        <v>160</v>
      </c>
      <c r="J6088" s="11">
        <f>G6088*(1-H6088)</f>
        <v>4276.8</v>
      </c>
      <c r="K6088" t="s">
        <v>1487</v>
      </c>
      <c r="L6088" t="s">
        <v>482</v>
      </c>
      <c r="M6088" t="str">
        <f>VLOOKUP($L6088,Companies!$A:$G,7,)</f>
        <v>Television Services</v>
      </c>
      <c r="N6088" t="str">
        <f>VLOOKUP($L6088,Companies!$A:$G,6,)</f>
        <v>Consumer Services</v>
      </c>
      <c r="O6088" s="6" t="s">
        <v>1745</v>
      </c>
      <c r="P6088" s="6">
        <v>48071</v>
      </c>
      <c r="Q6088" t="s">
        <v>172</v>
      </c>
      <c r="R6088" t="s">
        <v>16</v>
      </c>
      <c r="S6088" s="4">
        <v>40799</v>
      </c>
      <c r="T6088" s="7">
        <f>S6088-E6088</f>
        <v>1</v>
      </c>
      <c r="U6088" t="s">
        <v>14218</v>
      </c>
      <c r="V6088" s="6" t="s">
        <v>14254</v>
      </c>
      <c r="W6088" t="s">
        <v>14255</v>
      </c>
      <c r="X6088" t="s">
        <v>14191</v>
      </c>
      <c r="Y6088" t="str">
        <f>VLOOKUP(R6088,Managers!$A:$B,2,)</f>
        <v>Josh Martinez</v>
      </c>
      <c r="Z6088" s="11">
        <f>VLOOKUP(X6088,HourlyWages!$A:$B,2,0)</f>
        <v>60</v>
      </c>
      <c r="AA6088">
        <v>1</v>
      </c>
    </row>
    <row r="6089" spans="1:27" x14ac:dyDescent="0.3">
      <c r="A6089" t="b">
        <f>COUNTIF($C$1:C6089, C6089)&gt;1</f>
        <v>0</v>
      </c>
      <c r="B6089" t="b">
        <f>VLOOKUP(C6089,Sheet3!$A:$B,2,0) &gt; 1</f>
        <v>0</v>
      </c>
      <c r="C6089">
        <v>6088</v>
      </c>
      <c r="D6089">
        <v>43137</v>
      </c>
      <c r="E6089" s="4">
        <v>40600</v>
      </c>
      <c r="F6089">
        <v>40</v>
      </c>
      <c r="G6089" s="15">
        <f>I6089*F6089</f>
        <v>8000</v>
      </c>
      <c r="H6089" s="9">
        <v>0.05</v>
      </c>
      <c r="I6089" s="13">
        <f>VLOOKUP($U6089,Pricebook!$A:$D,4,0)</f>
        <v>200</v>
      </c>
      <c r="J6089" s="11">
        <f>G6089*(1-H6089)</f>
        <v>7600</v>
      </c>
      <c r="K6089" t="s">
        <v>519</v>
      </c>
      <c r="L6089" t="s">
        <v>520</v>
      </c>
      <c r="M6089" t="str">
        <f>VLOOKUP($L6089,Companies!$A:$G,7,)</f>
        <v>Computer Software: Prepackaged Software</v>
      </c>
      <c r="N6089" t="str">
        <f>VLOOKUP($L6089,Companies!$A:$G,6,)</f>
        <v>Technology</v>
      </c>
      <c r="O6089" s="6" t="s">
        <v>2462</v>
      </c>
      <c r="P6089" s="6">
        <v>32905</v>
      </c>
      <c r="Q6089" t="s">
        <v>101</v>
      </c>
      <c r="R6089" t="s">
        <v>34</v>
      </c>
      <c r="S6089" s="4">
        <v>40601</v>
      </c>
      <c r="T6089" s="7">
        <f>S6089-E6089</f>
        <v>1</v>
      </c>
      <c r="U6089" t="s">
        <v>14206</v>
      </c>
      <c r="V6089" s="6" t="s">
        <v>14251</v>
      </c>
      <c r="W6089" t="s">
        <v>14266</v>
      </c>
      <c r="X6089" t="s">
        <v>14194</v>
      </c>
      <c r="Y6089" t="str">
        <f>VLOOKUP(R6089,Managers!$A:$B,2,)</f>
        <v>Frank Mitchell</v>
      </c>
      <c r="Z6089" s="11">
        <f>VLOOKUP(X6089,HourlyWages!$A:$B,2,0)</f>
        <v>71</v>
      </c>
      <c r="AA6089">
        <v>1</v>
      </c>
    </row>
    <row r="6090" spans="1:27" x14ac:dyDescent="0.3">
      <c r="A6090" t="b">
        <f>COUNTIF($C$1:C6090, C6090)&gt;1</f>
        <v>0</v>
      </c>
      <c r="B6090" t="b">
        <f>VLOOKUP(C6090,Sheet3!$A:$B,2,0) &gt; 1</f>
        <v>0</v>
      </c>
      <c r="C6090">
        <v>6089</v>
      </c>
      <c r="D6090">
        <v>43138</v>
      </c>
      <c r="E6090" s="4">
        <v>40982</v>
      </c>
      <c r="F6090">
        <v>43</v>
      </c>
      <c r="G6090" s="15">
        <f>I6090*F6090</f>
        <v>6880</v>
      </c>
      <c r="H6090" s="9">
        <v>0.06</v>
      </c>
      <c r="I6090" s="13">
        <f>VLOOKUP($U6090,Pricebook!$A:$D,4,0)</f>
        <v>160</v>
      </c>
      <c r="J6090" s="11">
        <f>G6090*(1-H6090)</f>
        <v>6467.2</v>
      </c>
      <c r="K6090" t="s">
        <v>791</v>
      </c>
      <c r="L6090" t="s">
        <v>215</v>
      </c>
      <c r="M6090" t="str">
        <f>VLOOKUP($L6090,Companies!$A:$G,7,)</f>
        <v>Business Services</v>
      </c>
      <c r="N6090" t="str">
        <f>VLOOKUP($L6090,Companies!$A:$G,6,)</f>
        <v>Miscellaneous</v>
      </c>
      <c r="O6090" s="6" t="s">
        <v>2338</v>
      </c>
      <c r="P6090" s="6" t="s">
        <v>2339</v>
      </c>
      <c r="Q6090" t="s">
        <v>134</v>
      </c>
      <c r="R6090" t="s">
        <v>34</v>
      </c>
      <c r="S6090" s="4">
        <v>40986</v>
      </c>
      <c r="T6090" s="7">
        <f>S6090-E6090</f>
        <v>4</v>
      </c>
      <c r="U6090" t="s">
        <v>14218</v>
      </c>
      <c r="V6090" s="6" t="s">
        <v>14251</v>
      </c>
      <c r="W6090" t="s">
        <v>14267</v>
      </c>
      <c r="X6090" t="s">
        <v>14194</v>
      </c>
      <c r="Y6090" t="str">
        <f>VLOOKUP(R6090,Managers!$A:$B,2,)</f>
        <v>Frank Mitchell</v>
      </c>
      <c r="Z6090" s="11">
        <f>VLOOKUP(X6090,HourlyWages!$A:$B,2,0)</f>
        <v>71</v>
      </c>
      <c r="AA6090">
        <v>1</v>
      </c>
    </row>
    <row r="6091" spans="1:27" x14ac:dyDescent="0.3">
      <c r="A6091" t="b">
        <f>COUNTIF($C$1:C6091, C6091)&gt;1</f>
        <v>0</v>
      </c>
      <c r="B6091" t="b">
        <f>VLOOKUP(C6091,Sheet3!$A:$B,2,0) &gt; 1</f>
        <v>0</v>
      </c>
      <c r="C6091">
        <v>6090</v>
      </c>
      <c r="D6091">
        <v>43138</v>
      </c>
      <c r="E6091" s="4">
        <v>40982</v>
      </c>
      <c r="F6091">
        <v>50</v>
      </c>
      <c r="G6091" s="15">
        <f>I6091*F6091</f>
        <v>6250</v>
      </c>
      <c r="H6091" s="9">
        <v>7.0000000000000007E-2</v>
      </c>
      <c r="I6091" s="13">
        <f>VLOOKUP($U6091,Pricebook!$A:$D,4,0)</f>
        <v>125</v>
      </c>
      <c r="J6091" s="11">
        <f>G6091*(1-H6091)</f>
        <v>5812.5</v>
      </c>
      <c r="K6091" t="s">
        <v>791</v>
      </c>
      <c r="L6091" t="s">
        <v>215</v>
      </c>
      <c r="M6091" t="str">
        <f>VLOOKUP($L6091,Companies!$A:$G,7,)</f>
        <v>Business Services</v>
      </c>
      <c r="N6091" t="str">
        <f>VLOOKUP($L6091,Companies!$A:$G,6,)</f>
        <v>Miscellaneous</v>
      </c>
      <c r="O6091" s="6" t="s">
        <v>2338</v>
      </c>
      <c r="P6091" s="6" t="s">
        <v>2339</v>
      </c>
      <c r="Q6091" t="s">
        <v>134</v>
      </c>
      <c r="R6091" t="s">
        <v>34</v>
      </c>
      <c r="S6091" s="4">
        <v>40984</v>
      </c>
      <c r="T6091" s="7">
        <f>S6091-E6091</f>
        <v>2</v>
      </c>
      <c r="U6091" t="s">
        <v>14217</v>
      </c>
      <c r="V6091" s="6" t="s">
        <v>14251</v>
      </c>
      <c r="W6091" t="s">
        <v>14263</v>
      </c>
      <c r="X6091" t="s">
        <v>14194</v>
      </c>
      <c r="Y6091" t="str">
        <f>VLOOKUP(R6091,Managers!$A:$B,2,)</f>
        <v>Frank Mitchell</v>
      </c>
      <c r="Z6091" s="11">
        <f>VLOOKUP(X6091,HourlyWages!$A:$B,2,0)</f>
        <v>71</v>
      </c>
      <c r="AA6091">
        <v>1</v>
      </c>
    </row>
    <row r="6092" spans="1:27" x14ac:dyDescent="0.3">
      <c r="A6092" t="b">
        <f>COUNTIF($C$1:C6092, C6092)&gt;1</f>
        <v>0</v>
      </c>
      <c r="B6092" t="b">
        <f>VLOOKUP(C6092,Sheet3!$A:$B,2,0) &gt; 1</f>
        <v>0</v>
      </c>
      <c r="C6092">
        <v>6091</v>
      </c>
      <c r="D6092">
        <v>43140</v>
      </c>
      <c r="E6092" s="4">
        <v>39890</v>
      </c>
      <c r="F6092">
        <v>23</v>
      </c>
      <c r="G6092" s="15">
        <f>I6092*F6092</f>
        <v>2530</v>
      </c>
      <c r="H6092" s="9">
        <v>0.1</v>
      </c>
      <c r="I6092" s="13">
        <f>VLOOKUP($U6092,Pricebook!$A:$D,4,0)</f>
        <v>110</v>
      </c>
      <c r="J6092" s="11">
        <f>G6092*(1-H6092)</f>
        <v>2277</v>
      </c>
      <c r="K6092" t="s">
        <v>897</v>
      </c>
      <c r="L6092" t="s">
        <v>235</v>
      </c>
      <c r="M6092" t="str">
        <f>VLOOKUP($L6092,Companies!$A:$G,7,)</f>
        <v>Television Services</v>
      </c>
      <c r="N6092" t="str">
        <f>VLOOKUP($L6092,Companies!$A:$G,6,)</f>
        <v>Consumer Services</v>
      </c>
      <c r="O6092" s="6" t="s">
        <v>898</v>
      </c>
      <c r="P6092" s="6">
        <v>48310</v>
      </c>
      <c r="Q6092" t="s">
        <v>172</v>
      </c>
      <c r="R6092" t="s">
        <v>16</v>
      </c>
      <c r="S6092" s="4">
        <v>39892</v>
      </c>
      <c r="T6092" s="7">
        <f>S6092-E6092</f>
        <v>2</v>
      </c>
      <c r="U6092" t="s">
        <v>14215</v>
      </c>
      <c r="V6092" s="6" t="s">
        <v>14251</v>
      </c>
      <c r="W6092" t="s">
        <v>14266</v>
      </c>
      <c r="X6092" t="s">
        <v>14188</v>
      </c>
      <c r="Y6092" t="str">
        <f>VLOOKUP(R6092,Managers!$A:$B,2,)</f>
        <v>Josh Martinez</v>
      </c>
      <c r="Z6092" s="11">
        <f>VLOOKUP(X6092,HourlyWages!$A:$B,2,0)</f>
        <v>52</v>
      </c>
      <c r="AA6092">
        <v>1</v>
      </c>
    </row>
    <row r="6093" spans="1:27" x14ac:dyDescent="0.3">
      <c r="A6093" t="b">
        <f>COUNTIF($C$1:C6093, C6093)&gt;1</f>
        <v>0</v>
      </c>
      <c r="B6093" t="b">
        <f>VLOOKUP(C6093,Sheet3!$A:$B,2,0) &gt; 1</f>
        <v>0</v>
      </c>
      <c r="C6093">
        <v>6092</v>
      </c>
      <c r="D6093">
        <v>43170</v>
      </c>
      <c r="E6093" s="4">
        <v>40311</v>
      </c>
      <c r="F6093">
        <v>25</v>
      </c>
      <c r="G6093" s="15">
        <f>I6093*F6093</f>
        <v>3750</v>
      </c>
      <c r="H6093" s="9">
        <v>0.04</v>
      </c>
      <c r="I6093" s="13">
        <f>VLOOKUP($U6093,Pricebook!$A:$D,4,0)</f>
        <v>150</v>
      </c>
      <c r="J6093" s="11">
        <f>G6093*(1-H6093)</f>
        <v>3600</v>
      </c>
      <c r="K6093" t="s">
        <v>688</v>
      </c>
      <c r="L6093" t="s">
        <v>230</v>
      </c>
      <c r="M6093" t="str">
        <f>VLOOKUP($L6093,Companies!$A:$G,7,)</f>
        <v>RETAIL: Building Materials</v>
      </c>
      <c r="N6093" t="str">
        <f>VLOOKUP($L6093,Companies!$A:$G,6,)</f>
        <v>Consumer Services</v>
      </c>
      <c r="O6093" s="6" t="s">
        <v>2737</v>
      </c>
      <c r="P6093" s="6">
        <v>94403</v>
      </c>
      <c r="Q6093" t="s">
        <v>114</v>
      </c>
      <c r="R6093" t="s">
        <v>23</v>
      </c>
      <c r="S6093" s="4">
        <v>40318</v>
      </c>
      <c r="T6093" s="7">
        <f>S6093-E6093</f>
        <v>7</v>
      </c>
      <c r="U6093" t="s">
        <v>14216</v>
      </c>
      <c r="V6093" s="6" t="s">
        <v>14251</v>
      </c>
      <c r="W6093" t="s">
        <v>14262</v>
      </c>
      <c r="X6093" t="s">
        <v>14190</v>
      </c>
      <c r="Y6093" t="str">
        <f>VLOOKUP(R6093,Managers!$A:$B,2,)</f>
        <v>Bob Turner</v>
      </c>
      <c r="Z6093" s="11">
        <f>VLOOKUP(X6093,HourlyWages!$A:$B,2,0)</f>
        <v>67</v>
      </c>
      <c r="AA6093">
        <v>1</v>
      </c>
    </row>
    <row r="6094" spans="1:27" x14ac:dyDescent="0.3">
      <c r="A6094" t="b">
        <f>COUNTIF($C$1:C6094, C6094)&gt;1</f>
        <v>0</v>
      </c>
      <c r="B6094" t="b">
        <f>VLOOKUP(C6094,Sheet3!$A:$B,2,0) &gt; 1</f>
        <v>0</v>
      </c>
      <c r="C6094">
        <v>6093</v>
      </c>
      <c r="D6094">
        <v>43170</v>
      </c>
      <c r="E6094" s="4">
        <v>40311</v>
      </c>
      <c r="F6094">
        <v>40</v>
      </c>
      <c r="G6094" s="15">
        <f>I6094*F6094</f>
        <v>4400</v>
      </c>
      <c r="H6094" s="9">
        <v>0</v>
      </c>
      <c r="I6094" s="13">
        <f>VLOOKUP($U6094,Pricebook!$A:$D,4,0)</f>
        <v>110</v>
      </c>
      <c r="J6094" s="11">
        <f>G6094*(1-H6094)</f>
        <v>4400</v>
      </c>
      <c r="K6094" t="s">
        <v>688</v>
      </c>
      <c r="L6094" t="s">
        <v>230</v>
      </c>
      <c r="M6094" t="str">
        <f>VLOOKUP($L6094,Companies!$A:$G,7,)</f>
        <v>RETAIL: Building Materials</v>
      </c>
      <c r="N6094" t="str">
        <f>VLOOKUP($L6094,Companies!$A:$G,6,)</f>
        <v>Consumer Services</v>
      </c>
      <c r="O6094" s="6" t="s">
        <v>2737</v>
      </c>
      <c r="P6094" s="6">
        <v>94403</v>
      </c>
      <c r="Q6094" t="s">
        <v>114</v>
      </c>
      <c r="R6094" t="s">
        <v>23</v>
      </c>
      <c r="S6094" s="4">
        <v>40315</v>
      </c>
      <c r="T6094" s="7">
        <f>S6094-E6094</f>
        <v>4</v>
      </c>
      <c r="U6094" t="s">
        <v>14215</v>
      </c>
      <c r="V6094" s="6" t="s">
        <v>14251</v>
      </c>
      <c r="W6094" t="s">
        <v>14260</v>
      </c>
      <c r="X6094" t="s">
        <v>14192</v>
      </c>
      <c r="Y6094" t="str">
        <f>VLOOKUP(R6094,Managers!$A:$B,2,)</f>
        <v>Bob Turner</v>
      </c>
      <c r="Z6094" s="11">
        <f>VLOOKUP(X6094,HourlyWages!$A:$B,2,0)</f>
        <v>75</v>
      </c>
      <c r="AA6094">
        <v>1</v>
      </c>
    </row>
    <row r="6095" spans="1:27" x14ac:dyDescent="0.3">
      <c r="A6095" t="b">
        <f>COUNTIF($C$1:C6095, C6095)&gt;1</f>
        <v>0</v>
      </c>
      <c r="B6095" t="b">
        <f>VLOOKUP(C6095,Sheet3!$A:$B,2,0) &gt; 1</f>
        <v>0</v>
      </c>
      <c r="C6095">
        <v>6094</v>
      </c>
      <c r="D6095">
        <v>43172</v>
      </c>
      <c r="E6095" s="4">
        <v>39997</v>
      </c>
      <c r="F6095">
        <v>19</v>
      </c>
      <c r="G6095" s="15">
        <f>I6095*F6095</f>
        <v>2660</v>
      </c>
      <c r="H6095" s="9">
        <v>0.09</v>
      </c>
      <c r="I6095" s="13">
        <f>VLOOKUP($U6095,Pricebook!$A:$D,4,0)</f>
        <v>140</v>
      </c>
      <c r="J6095" s="11">
        <f>G6095*(1-H6095)</f>
        <v>2420.6</v>
      </c>
      <c r="K6095" t="s">
        <v>141</v>
      </c>
      <c r="L6095" t="s">
        <v>142</v>
      </c>
      <c r="M6095" t="str">
        <f>VLOOKUP($L6095,Companies!$A:$G,7,)</f>
        <v>Computer Software: Programming, Data Processing</v>
      </c>
      <c r="N6095" t="str">
        <f>VLOOKUP($L6095,Companies!$A:$G,6,)</f>
        <v>Technology</v>
      </c>
      <c r="O6095" s="6" t="s">
        <v>1160</v>
      </c>
      <c r="P6095" s="6">
        <v>14853</v>
      </c>
      <c r="Q6095" t="s">
        <v>60</v>
      </c>
      <c r="R6095" t="s">
        <v>61</v>
      </c>
      <c r="S6095" s="4">
        <v>39999</v>
      </c>
      <c r="T6095" s="7">
        <f>S6095-E6095</f>
        <v>2</v>
      </c>
      <c r="U6095" t="s">
        <v>14213</v>
      </c>
      <c r="V6095" s="6" t="s">
        <v>14251</v>
      </c>
      <c r="W6095" t="s">
        <v>14266</v>
      </c>
      <c r="X6095" t="s">
        <v>14185</v>
      </c>
      <c r="Y6095" t="str">
        <f>VLOOKUP(R6095,Managers!$A:$B,2,)</f>
        <v>Allen Young</v>
      </c>
      <c r="Z6095" s="11">
        <f>VLOOKUP(X6095,HourlyWages!$A:$B,2,0)</f>
        <v>70</v>
      </c>
      <c r="AA6095">
        <v>1</v>
      </c>
    </row>
    <row r="6096" spans="1:27" x14ac:dyDescent="0.3">
      <c r="A6096" t="b">
        <f>COUNTIF($C$1:C6096, C6096)&gt;1</f>
        <v>0</v>
      </c>
      <c r="B6096" t="b">
        <f>VLOOKUP(C6096,Sheet3!$A:$B,2,0) &gt; 1</f>
        <v>0</v>
      </c>
      <c r="C6096">
        <v>6095</v>
      </c>
      <c r="D6096">
        <v>43200</v>
      </c>
      <c r="E6096" s="4">
        <v>40390</v>
      </c>
      <c r="F6096">
        <v>3</v>
      </c>
      <c r="G6096" s="15">
        <f>I6096*F6096</f>
        <v>480</v>
      </c>
      <c r="H6096" s="9">
        <v>0.01</v>
      </c>
      <c r="I6096" s="13">
        <f>VLOOKUP($U6096,Pricebook!$A:$D,4,0)</f>
        <v>160</v>
      </c>
      <c r="J6096" s="11">
        <f>G6096*(1-H6096)</f>
        <v>475.2</v>
      </c>
      <c r="K6096" t="s">
        <v>673</v>
      </c>
      <c r="L6096" t="s">
        <v>520</v>
      </c>
      <c r="M6096" t="str">
        <f>VLOOKUP($L6096,Companies!$A:$G,7,)</f>
        <v>Computer Software: Prepackaged Software</v>
      </c>
      <c r="N6096" t="str">
        <f>VLOOKUP($L6096,Companies!$A:$G,6,)</f>
        <v>Technology</v>
      </c>
      <c r="O6096" s="6" t="s">
        <v>782</v>
      </c>
      <c r="P6096" s="6" t="s">
        <v>2560</v>
      </c>
      <c r="Q6096" t="s">
        <v>87</v>
      </c>
      <c r="R6096" t="s">
        <v>61</v>
      </c>
      <c r="S6096" s="4">
        <v>40391</v>
      </c>
      <c r="T6096" s="7">
        <f>S6096-E6096</f>
        <v>1</v>
      </c>
      <c r="U6096" t="s">
        <v>14218</v>
      </c>
      <c r="V6096" s="6" t="s">
        <v>14257</v>
      </c>
      <c r="W6096" t="s">
        <v>14270</v>
      </c>
      <c r="X6096" t="s">
        <v>14200</v>
      </c>
      <c r="Y6096" t="str">
        <f>VLOOKUP(R6096,Managers!$A:$B,2,)</f>
        <v>Allen Young</v>
      </c>
      <c r="Z6096" s="11">
        <f>VLOOKUP(X6096,HourlyWages!$A:$B,2,0)</f>
        <v>59</v>
      </c>
      <c r="AA6096">
        <v>1</v>
      </c>
    </row>
    <row r="6097" spans="1:27" x14ac:dyDescent="0.3">
      <c r="A6097" t="b">
        <f>COUNTIF($C$1:C6097, C6097)&gt;1</f>
        <v>0</v>
      </c>
      <c r="B6097" t="b">
        <f>VLOOKUP(C6097,Sheet3!$A:$B,2,0) &gt; 1</f>
        <v>0</v>
      </c>
      <c r="C6097">
        <v>6096</v>
      </c>
      <c r="D6097">
        <v>43200</v>
      </c>
      <c r="E6097" s="4">
        <v>40390</v>
      </c>
      <c r="F6097">
        <v>15</v>
      </c>
      <c r="G6097" s="15">
        <f>I6097*F6097</f>
        <v>2250</v>
      </c>
      <c r="H6097" s="9">
        <v>0.04</v>
      </c>
      <c r="I6097" s="13">
        <f>VLOOKUP($U6097,Pricebook!$A:$D,4,0)</f>
        <v>150</v>
      </c>
      <c r="J6097" s="11">
        <f>G6097*(1-H6097)</f>
        <v>2160</v>
      </c>
      <c r="K6097" t="s">
        <v>673</v>
      </c>
      <c r="L6097" t="s">
        <v>520</v>
      </c>
      <c r="M6097" t="str">
        <f>VLOOKUP($L6097,Companies!$A:$G,7,)</f>
        <v>Computer Software: Prepackaged Software</v>
      </c>
      <c r="N6097" t="str">
        <f>VLOOKUP($L6097,Companies!$A:$G,6,)</f>
        <v>Technology</v>
      </c>
      <c r="O6097" s="6" t="s">
        <v>2563</v>
      </c>
      <c r="P6097" s="6" t="s">
        <v>2564</v>
      </c>
      <c r="Q6097" t="s">
        <v>87</v>
      </c>
      <c r="R6097" t="s">
        <v>61</v>
      </c>
      <c r="S6097" s="4">
        <v>40391</v>
      </c>
      <c r="T6097" s="7">
        <f>S6097-E6097</f>
        <v>1</v>
      </c>
      <c r="U6097" t="s">
        <v>14210</v>
      </c>
      <c r="V6097" s="6" t="s">
        <v>14251</v>
      </c>
      <c r="W6097" t="s">
        <v>14263</v>
      </c>
      <c r="X6097" t="s">
        <v>14197</v>
      </c>
      <c r="Y6097" t="str">
        <f>VLOOKUP(R6097,Managers!$A:$B,2,)</f>
        <v>Allen Young</v>
      </c>
      <c r="Z6097" s="11">
        <f>VLOOKUP(X6097,HourlyWages!$A:$B,2,0)</f>
        <v>71</v>
      </c>
      <c r="AA6097">
        <v>1</v>
      </c>
    </row>
    <row r="6098" spans="1:27" x14ac:dyDescent="0.3">
      <c r="A6098" t="b">
        <f>COUNTIF($C$1:C6098, C6098)&gt;1</f>
        <v>0</v>
      </c>
      <c r="B6098" t="b">
        <f>VLOOKUP(C6098,Sheet3!$A:$B,2,0) &gt; 1</f>
        <v>0</v>
      </c>
      <c r="C6098">
        <v>6097</v>
      </c>
      <c r="D6098">
        <v>43203</v>
      </c>
      <c r="E6098" s="4">
        <v>40953</v>
      </c>
      <c r="F6098">
        <v>32</v>
      </c>
      <c r="G6098" s="15">
        <f>I6098*F6098</f>
        <v>3520</v>
      </c>
      <c r="H6098" s="9">
        <v>0.02</v>
      </c>
      <c r="I6098" s="13">
        <f>VLOOKUP($U6098,Pricebook!$A:$D,4,0)</f>
        <v>110</v>
      </c>
      <c r="J6098" s="11">
        <f>G6098*(1-H6098)</f>
        <v>3449.6</v>
      </c>
      <c r="K6098" t="s">
        <v>564</v>
      </c>
      <c r="L6098" t="s">
        <v>36</v>
      </c>
      <c r="M6098" t="str">
        <f>VLOOKUP($L6098,Companies!$A:$G,7,)</f>
        <v>Electronic Components</v>
      </c>
      <c r="N6098" t="str">
        <f>VLOOKUP($L6098,Companies!$A:$G,6,)</f>
        <v>Technology</v>
      </c>
      <c r="O6098" s="6" t="s">
        <v>2478</v>
      </c>
      <c r="P6098" s="6">
        <v>60160</v>
      </c>
      <c r="Q6098" t="s">
        <v>15</v>
      </c>
      <c r="R6098" t="s">
        <v>16</v>
      </c>
      <c r="S6098" s="4">
        <v>40955</v>
      </c>
      <c r="T6098" s="7">
        <f>S6098-E6098</f>
        <v>2</v>
      </c>
      <c r="U6098" t="s">
        <v>14215</v>
      </c>
      <c r="V6098" s="6" t="s">
        <v>14254</v>
      </c>
      <c r="W6098" t="s">
        <v>14269</v>
      </c>
      <c r="X6098" t="s">
        <v>14194</v>
      </c>
      <c r="Y6098" t="str">
        <f>VLOOKUP(R6098,Managers!$A:$B,2,)</f>
        <v>Josh Martinez</v>
      </c>
      <c r="Z6098" s="11">
        <f>VLOOKUP(X6098,HourlyWages!$A:$B,2,0)</f>
        <v>71</v>
      </c>
      <c r="AA6098">
        <v>1</v>
      </c>
    </row>
    <row r="6099" spans="1:27" x14ac:dyDescent="0.3">
      <c r="A6099" t="b">
        <f>COUNTIF($C$1:C6099, C6099)&gt;1</f>
        <v>0</v>
      </c>
      <c r="B6099" t="b">
        <f>VLOOKUP(C6099,Sheet3!$A:$B,2,0) &gt; 1</f>
        <v>0</v>
      </c>
      <c r="C6099">
        <v>6098</v>
      </c>
      <c r="D6099">
        <v>43206</v>
      </c>
      <c r="E6099" s="4">
        <v>40048</v>
      </c>
      <c r="F6099">
        <v>16</v>
      </c>
      <c r="G6099" s="15">
        <f>I6099*F6099</f>
        <v>2400</v>
      </c>
      <c r="H6099" s="9">
        <v>0</v>
      </c>
      <c r="I6099" s="13">
        <f>VLOOKUP($U6099,Pricebook!$A:$D,4,0)</f>
        <v>150</v>
      </c>
      <c r="J6099" s="11">
        <f>G6099*(1-H6099)</f>
        <v>2400</v>
      </c>
      <c r="K6099" t="s">
        <v>700</v>
      </c>
      <c r="L6099" t="s">
        <v>377</v>
      </c>
      <c r="M6099" t="str">
        <f>VLOOKUP($L6099,Companies!$A:$G,7,)</f>
        <v>Packaged Foods</v>
      </c>
      <c r="N6099" t="str">
        <f>VLOOKUP($L6099,Companies!$A:$G,6,)</f>
        <v>Consumer Non-Durables</v>
      </c>
      <c r="O6099" s="6" t="s">
        <v>2275</v>
      </c>
      <c r="P6099" s="6">
        <v>30907</v>
      </c>
      <c r="Q6099" t="s">
        <v>134</v>
      </c>
      <c r="R6099" t="s">
        <v>34</v>
      </c>
      <c r="S6099" s="4">
        <v>40049</v>
      </c>
      <c r="T6099" s="7">
        <f>S6099-E6099</f>
        <v>1</v>
      </c>
      <c r="U6099" t="s">
        <v>14211</v>
      </c>
      <c r="V6099" s="6" t="s">
        <v>14251</v>
      </c>
      <c r="W6099" t="s">
        <v>14252</v>
      </c>
      <c r="X6099" t="s">
        <v>14195</v>
      </c>
      <c r="Y6099" t="str">
        <f>VLOOKUP(R6099,Managers!$A:$B,2,)</f>
        <v>Frank Mitchell</v>
      </c>
      <c r="Z6099" s="11">
        <f>VLOOKUP(X6099,HourlyWages!$A:$B,2,0)</f>
        <v>52</v>
      </c>
      <c r="AA6099">
        <v>1</v>
      </c>
    </row>
    <row r="6100" spans="1:27" x14ac:dyDescent="0.3">
      <c r="A6100" t="b">
        <f>COUNTIF($C$1:C6100, C6100)&gt;1</f>
        <v>0</v>
      </c>
      <c r="B6100" t="b">
        <f>VLOOKUP(C6100,Sheet3!$A:$B,2,0) &gt; 1</f>
        <v>0</v>
      </c>
      <c r="C6100">
        <v>6099</v>
      </c>
      <c r="D6100">
        <v>43207</v>
      </c>
      <c r="E6100" s="4">
        <v>40338</v>
      </c>
      <c r="F6100">
        <v>45</v>
      </c>
      <c r="G6100" s="15">
        <f>I6100*F6100</f>
        <v>5625</v>
      </c>
      <c r="H6100" s="9">
        <v>0.02</v>
      </c>
      <c r="I6100" s="13">
        <f>VLOOKUP($U6100,Pricebook!$A:$D,4,0)</f>
        <v>125</v>
      </c>
      <c r="J6100" s="11">
        <f>G6100*(1-H6100)</f>
        <v>5512.5</v>
      </c>
      <c r="K6100" t="s">
        <v>848</v>
      </c>
      <c r="L6100" t="s">
        <v>385</v>
      </c>
      <c r="M6100" t="str">
        <f>VLOOKUP($L6100,Companies!$A:$G,7,)</f>
        <v>Restaurants</v>
      </c>
      <c r="N6100" t="str">
        <f>VLOOKUP($L6100,Companies!$A:$G,6,)</f>
        <v>Consumer Services</v>
      </c>
      <c r="O6100" s="6" t="s">
        <v>2368</v>
      </c>
      <c r="P6100" s="6" t="s">
        <v>2369</v>
      </c>
      <c r="Q6100" t="s">
        <v>134</v>
      </c>
      <c r="R6100" t="s">
        <v>34</v>
      </c>
      <c r="S6100" s="4">
        <v>40342</v>
      </c>
      <c r="T6100" s="7">
        <f>S6100-E6100</f>
        <v>4</v>
      </c>
      <c r="U6100" t="s">
        <v>14208</v>
      </c>
      <c r="V6100" s="6" t="s">
        <v>14257</v>
      </c>
      <c r="W6100" t="s">
        <v>14258</v>
      </c>
      <c r="X6100" t="s">
        <v>14191</v>
      </c>
      <c r="Y6100" t="str">
        <f>VLOOKUP(R6100,Managers!$A:$B,2,)</f>
        <v>Frank Mitchell</v>
      </c>
      <c r="Z6100" s="11">
        <f>VLOOKUP(X6100,HourlyWages!$A:$B,2,0)</f>
        <v>60</v>
      </c>
      <c r="AA6100">
        <v>1</v>
      </c>
    </row>
    <row r="6101" spans="1:27" x14ac:dyDescent="0.3">
      <c r="A6101" t="b">
        <f>COUNTIF($C$1:C6101, C6101)&gt;1</f>
        <v>0</v>
      </c>
      <c r="B6101" t="b">
        <f>VLOOKUP(C6101,Sheet3!$A:$B,2,0) &gt; 1</f>
        <v>0</v>
      </c>
      <c r="C6101">
        <v>6100</v>
      </c>
      <c r="D6101">
        <v>43207</v>
      </c>
      <c r="E6101" s="4">
        <v>40338</v>
      </c>
      <c r="F6101">
        <v>41</v>
      </c>
      <c r="G6101" s="15">
        <f>I6101*F6101</f>
        <v>4920</v>
      </c>
      <c r="H6101" s="9">
        <v>0.05</v>
      </c>
      <c r="I6101" s="13">
        <f>VLOOKUP($U6101,Pricebook!$A:$D,4,0)</f>
        <v>120</v>
      </c>
      <c r="J6101" s="11">
        <f>G6101*(1-H6101)</f>
        <v>4674</v>
      </c>
      <c r="K6101" t="s">
        <v>848</v>
      </c>
      <c r="L6101" t="s">
        <v>385</v>
      </c>
      <c r="M6101" t="str">
        <f>VLOOKUP($L6101,Companies!$A:$G,7,)</f>
        <v>Restaurants</v>
      </c>
      <c r="N6101" t="str">
        <f>VLOOKUP($L6101,Companies!$A:$G,6,)</f>
        <v>Consumer Services</v>
      </c>
      <c r="O6101" s="6" t="s">
        <v>2368</v>
      </c>
      <c r="P6101" s="6" t="s">
        <v>2369</v>
      </c>
      <c r="Q6101" t="s">
        <v>134</v>
      </c>
      <c r="R6101" t="s">
        <v>34</v>
      </c>
      <c r="S6101" s="4">
        <v>40345</v>
      </c>
      <c r="T6101" s="7">
        <f>S6101-E6101</f>
        <v>7</v>
      </c>
      <c r="U6101" t="s">
        <v>14212</v>
      </c>
      <c r="V6101" s="6" t="s">
        <v>14251</v>
      </c>
      <c r="W6101" t="s">
        <v>14260</v>
      </c>
      <c r="X6101" t="s">
        <v>14201</v>
      </c>
      <c r="Y6101" t="str">
        <f>VLOOKUP(R6101,Managers!$A:$B,2,)</f>
        <v>Frank Mitchell</v>
      </c>
      <c r="Z6101" s="11">
        <f>VLOOKUP(X6101,HourlyWages!$A:$B,2,0)</f>
        <v>53</v>
      </c>
      <c r="AA6101">
        <v>1</v>
      </c>
    </row>
    <row r="6102" spans="1:27" x14ac:dyDescent="0.3">
      <c r="A6102" t="b">
        <f>COUNTIF($C$1:C6102, C6102)&gt;1</f>
        <v>0</v>
      </c>
      <c r="B6102" t="b">
        <f>VLOOKUP(C6102,Sheet3!$A:$B,2,0) &gt; 1</f>
        <v>0</v>
      </c>
      <c r="C6102">
        <v>6101</v>
      </c>
      <c r="D6102">
        <v>43207</v>
      </c>
      <c r="E6102" s="4">
        <v>40338</v>
      </c>
      <c r="F6102">
        <v>8</v>
      </c>
      <c r="G6102" s="15">
        <f>I6102*F6102</f>
        <v>1120</v>
      </c>
      <c r="H6102" s="9">
        <v>0.05</v>
      </c>
      <c r="I6102" s="13">
        <f>VLOOKUP($U6102,Pricebook!$A:$D,4,0)</f>
        <v>140</v>
      </c>
      <c r="J6102" s="11">
        <f>G6102*(1-H6102)</f>
        <v>1064</v>
      </c>
      <c r="K6102" t="s">
        <v>848</v>
      </c>
      <c r="L6102" t="s">
        <v>385</v>
      </c>
      <c r="M6102" t="str">
        <f>VLOOKUP($L6102,Companies!$A:$G,7,)</f>
        <v>Restaurants</v>
      </c>
      <c r="N6102" t="str">
        <f>VLOOKUP($L6102,Companies!$A:$G,6,)</f>
        <v>Consumer Services</v>
      </c>
      <c r="O6102" s="6" t="s">
        <v>2368</v>
      </c>
      <c r="P6102" s="6" t="s">
        <v>2369</v>
      </c>
      <c r="Q6102" t="s">
        <v>134</v>
      </c>
      <c r="R6102" t="s">
        <v>34</v>
      </c>
      <c r="S6102" s="4">
        <v>40340</v>
      </c>
      <c r="T6102" s="7">
        <f>S6102-E6102</f>
        <v>2</v>
      </c>
      <c r="U6102" t="s">
        <v>14213</v>
      </c>
      <c r="V6102" s="6" t="s">
        <v>14257</v>
      </c>
      <c r="W6102" t="s">
        <v>14258</v>
      </c>
      <c r="X6102" t="s">
        <v>14196</v>
      </c>
      <c r="Y6102" t="str">
        <f>VLOOKUP(R6102,Managers!$A:$B,2,)</f>
        <v>Frank Mitchell</v>
      </c>
      <c r="Z6102" s="11">
        <f>VLOOKUP(X6102,HourlyWages!$A:$B,2,0)</f>
        <v>58</v>
      </c>
      <c r="AA6102">
        <v>1</v>
      </c>
    </row>
    <row r="6103" spans="1:27" x14ac:dyDescent="0.3">
      <c r="A6103" t="b">
        <f>COUNTIF($C$1:C6103, C6103)&gt;1</f>
        <v>0</v>
      </c>
      <c r="B6103" t="b">
        <f>VLOOKUP(C6103,Sheet3!$A:$B,2,0) &gt; 1</f>
        <v>0</v>
      </c>
      <c r="C6103">
        <v>6102</v>
      </c>
      <c r="D6103">
        <v>43233</v>
      </c>
      <c r="E6103" s="4">
        <v>40348</v>
      </c>
      <c r="F6103">
        <v>30</v>
      </c>
      <c r="G6103" s="15">
        <f>I6103*F6103</f>
        <v>3300</v>
      </c>
      <c r="H6103" s="9">
        <v>0.04</v>
      </c>
      <c r="I6103" s="13">
        <f>VLOOKUP($U6103,Pricebook!$A:$D,4,0)</f>
        <v>110</v>
      </c>
      <c r="J6103" s="11">
        <f>G6103*(1-H6103)</f>
        <v>3168</v>
      </c>
      <c r="K6103" t="s">
        <v>640</v>
      </c>
      <c r="L6103" t="s">
        <v>549</v>
      </c>
      <c r="M6103" t="str">
        <f>VLOOKUP($L6103,Companies!$A:$G,7,)</f>
        <v>RETAIL: Building Materials</v>
      </c>
      <c r="N6103" t="str">
        <f>VLOOKUP($L6103,Companies!$A:$G,6,)</f>
        <v>Consumer Services</v>
      </c>
      <c r="O6103" s="6" t="s">
        <v>1572</v>
      </c>
      <c r="P6103" s="6">
        <v>20832</v>
      </c>
      <c r="Q6103" t="s">
        <v>187</v>
      </c>
      <c r="R6103" t="s">
        <v>61</v>
      </c>
      <c r="S6103" s="4">
        <v>40350</v>
      </c>
      <c r="T6103" s="7">
        <f>S6103-E6103</f>
        <v>2</v>
      </c>
      <c r="U6103" t="s">
        <v>14215</v>
      </c>
      <c r="V6103" s="6" t="s">
        <v>14251</v>
      </c>
      <c r="W6103" t="s">
        <v>14267</v>
      </c>
      <c r="X6103" t="s">
        <v>14187</v>
      </c>
      <c r="Y6103" t="str">
        <f>VLOOKUP(R6103,Managers!$A:$B,2,)</f>
        <v>Allen Young</v>
      </c>
      <c r="Z6103" s="11">
        <f>VLOOKUP(X6103,HourlyWages!$A:$B,2,0)</f>
        <v>45</v>
      </c>
      <c r="AA6103">
        <v>1</v>
      </c>
    </row>
    <row r="6104" spans="1:27" x14ac:dyDescent="0.3">
      <c r="A6104" t="b">
        <f>COUNTIF($C$1:C6104, C6104)&gt;1</f>
        <v>0</v>
      </c>
      <c r="B6104" t="b">
        <f>VLOOKUP(C6104,Sheet3!$A:$B,2,0) &gt; 1</f>
        <v>0</v>
      </c>
      <c r="C6104">
        <v>6103</v>
      </c>
      <c r="D6104">
        <v>43236</v>
      </c>
      <c r="E6104" s="4">
        <v>40362</v>
      </c>
      <c r="F6104">
        <v>20</v>
      </c>
      <c r="G6104" s="15">
        <f>I6104*F6104</f>
        <v>2500</v>
      </c>
      <c r="H6104" s="9">
        <v>0</v>
      </c>
      <c r="I6104" s="13">
        <f>VLOOKUP($U6104,Pricebook!$A:$D,4,0)</f>
        <v>125</v>
      </c>
      <c r="J6104" s="11">
        <f>G6104*(1-H6104)</f>
        <v>2500</v>
      </c>
      <c r="K6104" t="s">
        <v>1573</v>
      </c>
      <c r="L6104" t="s">
        <v>597</v>
      </c>
      <c r="M6104" t="str">
        <f>VLOOKUP($L6104,Companies!$A:$G,7,)</f>
        <v>Specialty Insurers</v>
      </c>
      <c r="N6104" t="str">
        <f>VLOOKUP($L6104,Companies!$A:$G,6,)</f>
        <v>Finance</v>
      </c>
      <c r="O6104" s="6" t="s">
        <v>464</v>
      </c>
      <c r="P6104" s="6">
        <v>60123</v>
      </c>
      <c r="Q6104" t="s">
        <v>15</v>
      </c>
      <c r="R6104" t="s">
        <v>16</v>
      </c>
      <c r="S6104" s="4">
        <v>40364</v>
      </c>
      <c r="T6104" s="7">
        <f>S6104-E6104</f>
        <v>2</v>
      </c>
      <c r="U6104" t="s">
        <v>14208</v>
      </c>
      <c r="V6104" s="6" t="s">
        <v>14257</v>
      </c>
      <c r="W6104" t="s">
        <v>14258</v>
      </c>
      <c r="X6104" t="s">
        <v>14191</v>
      </c>
      <c r="Y6104" t="str">
        <f>VLOOKUP(R6104,Managers!$A:$B,2,)</f>
        <v>Josh Martinez</v>
      </c>
      <c r="Z6104" s="11">
        <f>VLOOKUP(X6104,HourlyWages!$A:$B,2,0)</f>
        <v>60</v>
      </c>
      <c r="AA6104">
        <v>1</v>
      </c>
    </row>
    <row r="6105" spans="1:27" x14ac:dyDescent="0.3">
      <c r="A6105" t="b">
        <f>COUNTIF($C$1:C6105, C6105)&gt;1</f>
        <v>0</v>
      </c>
      <c r="B6105" t="b">
        <f>VLOOKUP(C6105,Sheet3!$A:$B,2,0) &gt; 1</f>
        <v>0</v>
      </c>
      <c r="C6105">
        <v>6104</v>
      </c>
      <c r="D6105">
        <v>43239</v>
      </c>
      <c r="E6105" s="4">
        <v>40618</v>
      </c>
      <c r="F6105">
        <v>14</v>
      </c>
      <c r="G6105" s="15">
        <f>I6105*F6105</f>
        <v>2240</v>
      </c>
      <c r="H6105" s="9">
        <v>0.02</v>
      </c>
      <c r="I6105" s="13">
        <f>VLOOKUP($U6105,Pricebook!$A:$D,4,0)</f>
        <v>160</v>
      </c>
      <c r="J6105" s="11">
        <f>G6105*(1-H6105)</f>
        <v>2195.1999999999998</v>
      </c>
      <c r="K6105" t="s">
        <v>736</v>
      </c>
      <c r="L6105" t="s">
        <v>400</v>
      </c>
      <c r="M6105" t="str">
        <f>VLOOKUP($L6105,Companies!$A:$G,7,)</f>
        <v>Industrial Specialties</v>
      </c>
      <c r="N6105" t="str">
        <f>VLOOKUP($L6105,Companies!$A:$G,6,)</f>
        <v>Health Care</v>
      </c>
      <c r="O6105" s="6" t="s">
        <v>435</v>
      </c>
      <c r="P6105" s="6">
        <v>28110</v>
      </c>
      <c r="Q6105" t="s">
        <v>33</v>
      </c>
      <c r="R6105" t="s">
        <v>34</v>
      </c>
      <c r="S6105" s="4">
        <v>40620</v>
      </c>
      <c r="T6105" s="7">
        <f>S6105-E6105</f>
        <v>2</v>
      </c>
      <c r="U6105" t="s">
        <v>14218</v>
      </c>
      <c r="V6105" s="6" t="s">
        <v>14251</v>
      </c>
      <c r="W6105" t="s">
        <v>14263</v>
      </c>
      <c r="X6105" t="s">
        <v>14194</v>
      </c>
      <c r="Y6105" t="str">
        <f>VLOOKUP(R6105,Managers!$A:$B,2,)</f>
        <v>Frank Mitchell</v>
      </c>
      <c r="Z6105" s="11">
        <f>VLOOKUP(X6105,HourlyWages!$A:$B,2,0)</f>
        <v>71</v>
      </c>
      <c r="AA6105">
        <v>1</v>
      </c>
    </row>
    <row r="6106" spans="1:27" x14ac:dyDescent="0.3">
      <c r="A6106" t="b">
        <f>COUNTIF($C$1:C6106, C6106)&gt;1</f>
        <v>0</v>
      </c>
      <c r="B6106" t="b">
        <f>VLOOKUP(C6106,Sheet3!$A:$B,2,0) &gt; 1</f>
        <v>0</v>
      </c>
      <c r="C6106">
        <v>6105</v>
      </c>
      <c r="D6106">
        <v>43267</v>
      </c>
      <c r="E6106" s="4">
        <v>40679</v>
      </c>
      <c r="F6106">
        <v>17</v>
      </c>
      <c r="G6106" s="15">
        <f>I6106*F6106</f>
        <v>2890</v>
      </c>
      <c r="H6106" s="9">
        <v>0.05</v>
      </c>
      <c r="I6106" s="13">
        <f>VLOOKUP($U6106,Pricebook!$A:$D,4,0)</f>
        <v>170</v>
      </c>
      <c r="J6106" s="11">
        <f>G6106*(1-H6106)</f>
        <v>2745.5</v>
      </c>
      <c r="K6106" t="s">
        <v>2158</v>
      </c>
      <c r="L6106" t="s">
        <v>215</v>
      </c>
      <c r="M6106" t="str">
        <f>VLOOKUP($L6106,Companies!$A:$G,7,)</f>
        <v>Business Services</v>
      </c>
      <c r="N6106" t="str">
        <f>VLOOKUP($L6106,Companies!$A:$G,6,)</f>
        <v>Miscellaneous</v>
      </c>
      <c r="O6106" s="6" t="s">
        <v>2316</v>
      </c>
      <c r="P6106" s="6">
        <v>62234</v>
      </c>
      <c r="Q6106" t="s">
        <v>15</v>
      </c>
      <c r="R6106" t="s">
        <v>16</v>
      </c>
      <c r="S6106" s="4">
        <v>40681</v>
      </c>
      <c r="T6106" s="7">
        <f>S6106-E6106</f>
        <v>2</v>
      </c>
      <c r="U6106" t="s">
        <v>14219</v>
      </c>
      <c r="V6106" s="6" t="s">
        <v>14254</v>
      </c>
      <c r="W6106" t="s">
        <v>14255</v>
      </c>
      <c r="X6106" t="s">
        <v>14196</v>
      </c>
      <c r="Y6106" t="str">
        <f>VLOOKUP(R6106,Managers!$A:$B,2,)</f>
        <v>Josh Martinez</v>
      </c>
      <c r="Z6106" s="11">
        <f>VLOOKUP(X6106,HourlyWages!$A:$B,2,0)</f>
        <v>58</v>
      </c>
      <c r="AA6106">
        <v>1</v>
      </c>
    </row>
    <row r="6107" spans="1:27" x14ac:dyDescent="0.3">
      <c r="A6107" t="b">
        <f>COUNTIF($C$1:C6107, C6107)&gt;1</f>
        <v>0</v>
      </c>
      <c r="B6107" t="b">
        <f>VLOOKUP(C6107,Sheet3!$A:$B,2,0) &gt; 1</f>
        <v>0</v>
      </c>
      <c r="C6107">
        <v>6106</v>
      </c>
      <c r="D6107">
        <v>43269</v>
      </c>
      <c r="E6107" s="4">
        <v>39913</v>
      </c>
      <c r="F6107">
        <v>16</v>
      </c>
      <c r="G6107" s="15">
        <f>I6107*F6107</f>
        <v>1760</v>
      </c>
      <c r="H6107" s="9">
        <v>0</v>
      </c>
      <c r="I6107" s="13">
        <f>VLOOKUP($U6107,Pricebook!$A:$D,4,0)</f>
        <v>110</v>
      </c>
      <c r="J6107" s="11">
        <f>G6107*(1-H6107)</f>
        <v>1760</v>
      </c>
      <c r="K6107" t="s">
        <v>804</v>
      </c>
      <c r="L6107" t="s">
        <v>158</v>
      </c>
      <c r="M6107" t="str">
        <f>VLOOKUP($L6107,Companies!$A:$G,7,)</f>
        <v>Department/Specialty Retail Stores</v>
      </c>
      <c r="N6107" t="str">
        <f>VLOOKUP($L6107,Companies!$A:$G,6,)</f>
        <v>Consumer Services</v>
      </c>
      <c r="O6107" s="6" t="s">
        <v>2087</v>
      </c>
      <c r="P6107" s="6">
        <v>78501</v>
      </c>
      <c r="Q6107" t="s">
        <v>48</v>
      </c>
      <c r="R6107" t="s">
        <v>16</v>
      </c>
      <c r="S6107" s="4">
        <v>39915</v>
      </c>
      <c r="T6107" s="7">
        <f>S6107-E6107</f>
        <v>2</v>
      </c>
      <c r="U6107" t="s">
        <v>14215</v>
      </c>
      <c r="V6107" s="6" t="s">
        <v>14254</v>
      </c>
      <c r="W6107" t="s">
        <v>14269</v>
      </c>
      <c r="X6107" t="s">
        <v>14199</v>
      </c>
      <c r="Y6107" t="str">
        <f>VLOOKUP(R6107,Managers!$A:$B,2,)</f>
        <v>Josh Martinez</v>
      </c>
      <c r="Z6107" s="11">
        <f>VLOOKUP(X6107,HourlyWages!$A:$B,2,0)</f>
        <v>68</v>
      </c>
      <c r="AA6107">
        <v>1</v>
      </c>
    </row>
    <row r="6108" spans="1:27" x14ac:dyDescent="0.3">
      <c r="A6108" t="b">
        <f>COUNTIF($C$1:C6108, C6108)&gt;1</f>
        <v>0</v>
      </c>
      <c r="B6108" t="b">
        <f>VLOOKUP(C6108,Sheet3!$A:$B,2,0) &gt; 1</f>
        <v>0</v>
      </c>
      <c r="C6108">
        <v>6107</v>
      </c>
      <c r="D6108">
        <v>43269</v>
      </c>
      <c r="E6108" s="4">
        <v>39913</v>
      </c>
      <c r="F6108">
        <v>24</v>
      </c>
      <c r="G6108" s="15">
        <f>I6108*F6108</f>
        <v>3840</v>
      </c>
      <c r="H6108" s="9">
        <v>0.08</v>
      </c>
      <c r="I6108" s="13">
        <f>VLOOKUP($U6108,Pricebook!$A:$D,4,0)</f>
        <v>160</v>
      </c>
      <c r="J6108" s="11">
        <f>G6108*(1-H6108)</f>
        <v>3532.8</v>
      </c>
      <c r="K6108" t="s">
        <v>804</v>
      </c>
      <c r="L6108" t="s">
        <v>158</v>
      </c>
      <c r="M6108" t="str">
        <f>VLOOKUP($L6108,Companies!$A:$G,7,)</f>
        <v>Department/Specialty Retail Stores</v>
      </c>
      <c r="N6108" t="str">
        <f>VLOOKUP($L6108,Companies!$A:$G,6,)</f>
        <v>Consumer Services</v>
      </c>
      <c r="O6108" s="6" t="s">
        <v>1546</v>
      </c>
      <c r="P6108" s="6">
        <v>75150</v>
      </c>
      <c r="Q6108" t="s">
        <v>48</v>
      </c>
      <c r="R6108" t="s">
        <v>16</v>
      </c>
      <c r="S6108" s="4">
        <v>39915</v>
      </c>
      <c r="T6108" s="7">
        <f>S6108-E6108</f>
        <v>2</v>
      </c>
      <c r="U6108" t="s">
        <v>14218</v>
      </c>
      <c r="V6108" s="6" t="s">
        <v>14251</v>
      </c>
      <c r="W6108" t="s">
        <v>14260</v>
      </c>
      <c r="X6108" t="s">
        <v>14200</v>
      </c>
      <c r="Y6108" t="str">
        <f>VLOOKUP(R6108,Managers!$A:$B,2,)</f>
        <v>Josh Martinez</v>
      </c>
      <c r="Z6108" s="11">
        <f>VLOOKUP(X6108,HourlyWages!$A:$B,2,0)</f>
        <v>59</v>
      </c>
      <c r="AA6108">
        <v>1</v>
      </c>
    </row>
    <row r="6109" spans="1:27" x14ac:dyDescent="0.3">
      <c r="A6109" t="b">
        <f>COUNTIF($C$1:C6109, C6109)&gt;1</f>
        <v>0</v>
      </c>
      <c r="B6109" t="b">
        <f>VLOOKUP(C6109,Sheet3!$A:$B,2,0) &gt; 1</f>
        <v>0</v>
      </c>
      <c r="C6109">
        <v>6108</v>
      </c>
      <c r="D6109">
        <v>43270</v>
      </c>
      <c r="E6109" s="4">
        <v>41153</v>
      </c>
      <c r="F6109">
        <v>35</v>
      </c>
      <c r="G6109" s="15">
        <f>I6109*F6109</f>
        <v>7000</v>
      </c>
      <c r="H6109" s="9">
        <v>0.06</v>
      </c>
      <c r="I6109" s="13">
        <f>VLOOKUP($U6109,Pricebook!$A:$D,4,0)</f>
        <v>200</v>
      </c>
      <c r="J6109" s="11">
        <f>G6109*(1-H6109)</f>
        <v>6580</v>
      </c>
      <c r="K6109" t="s">
        <v>647</v>
      </c>
      <c r="L6109" t="s">
        <v>348</v>
      </c>
      <c r="M6109" t="str">
        <f>VLOOKUP($L6109,Companies!$A:$G,7,)</f>
        <v>Telecommunications Equipment</v>
      </c>
      <c r="N6109" t="str">
        <f>VLOOKUP($L6109,Companies!$A:$G,6,)</f>
        <v>Public Utilities</v>
      </c>
      <c r="O6109" s="6" t="s">
        <v>2194</v>
      </c>
      <c r="P6109" s="6" t="s">
        <v>2195</v>
      </c>
      <c r="Q6109" t="s">
        <v>60</v>
      </c>
      <c r="R6109" t="s">
        <v>61</v>
      </c>
      <c r="S6109" s="4">
        <v>41155</v>
      </c>
      <c r="T6109" s="7">
        <f>S6109-E6109</f>
        <v>2</v>
      </c>
      <c r="U6109" t="s">
        <v>14214</v>
      </c>
      <c r="V6109" s="6" t="s">
        <v>14254</v>
      </c>
      <c r="W6109" t="s">
        <v>14269</v>
      </c>
      <c r="X6109" t="s">
        <v>14193</v>
      </c>
      <c r="Y6109" t="str">
        <f>VLOOKUP(R6109,Managers!$A:$B,2,)</f>
        <v>Allen Young</v>
      </c>
      <c r="Z6109" s="11">
        <f>VLOOKUP(X6109,HourlyWages!$A:$B,2,0)</f>
        <v>57</v>
      </c>
      <c r="AA6109">
        <v>1</v>
      </c>
    </row>
    <row r="6110" spans="1:27" x14ac:dyDescent="0.3">
      <c r="A6110" t="b">
        <f>COUNTIF($C$1:C6110, C6110)&gt;1</f>
        <v>0</v>
      </c>
      <c r="B6110" t="b">
        <f>VLOOKUP(C6110,Sheet3!$A:$B,2,0) &gt; 1</f>
        <v>0</v>
      </c>
      <c r="C6110">
        <v>6109</v>
      </c>
      <c r="D6110">
        <v>43271</v>
      </c>
      <c r="E6110" s="4">
        <v>40240</v>
      </c>
      <c r="F6110">
        <v>2</v>
      </c>
      <c r="G6110" s="15">
        <f>I6110*F6110</f>
        <v>240</v>
      </c>
      <c r="H6110" s="9">
        <v>0.03</v>
      </c>
      <c r="I6110" s="13">
        <f>VLOOKUP($U6110,Pricebook!$A:$D,4,0)</f>
        <v>120</v>
      </c>
      <c r="J6110" s="11">
        <f>G6110*(1-H6110)</f>
        <v>232.79999999999998</v>
      </c>
      <c r="K6110" t="s">
        <v>696</v>
      </c>
      <c r="L6110" t="s">
        <v>344</v>
      </c>
      <c r="M6110" t="str">
        <f>VLOOKUP($L6110,Companies!$A:$G,7,)</f>
        <v>Food Chains</v>
      </c>
      <c r="N6110" t="str">
        <f>VLOOKUP($L6110,Companies!$A:$G,6,)</f>
        <v>Consumer Services</v>
      </c>
      <c r="O6110" s="6" t="s">
        <v>1250</v>
      </c>
      <c r="P6110" s="6">
        <v>11704</v>
      </c>
      <c r="Q6110" t="s">
        <v>60</v>
      </c>
      <c r="R6110" t="s">
        <v>61</v>
      </c>
      <c r="S6110" s="4">
        <v>40241</v>
      </c>
      <c r="T6110" s="7">
        <f>S6110-E6110</f>
        <v>1</v>
      </c>
      <c r="U6110" t="s">
        <v>14212</v>
      </c>
      <c r="V6110" s="6" t="s">
        <v>14251</v>
      </c>
      <c r="W6110" t="s">
        <v>14268</v>
      </c>
      <c r="X6110" t="s">
        <v>14196</v>
      </c>
      <c r="Y6110" t="str">
        <f>VLOOKUP(R6110,Managers!$A:$B,2,)</f>
        <v>Allen Young</v>
      </c>
      <c r="Z6110" s="11">
        <f>VLOOKUP(X6110,HourlyWages!$A:$B,2,0)</f>
        <v>58</v>
      </c>
      <c r="AA6110">
        <v>1</v>
      </c>
    </row>
    <row r="6111" spans="1:27" x14ac:dyDescent="0.3">
      <c r="A6111" t="b">
        <f>COUNTIF($C$1:C6111, C6111)&gt;1</f>
        <v>0</v>
      </c>
      <c r="B6111" t="b">
        <f>VLOOKUP(C6111,Sheet3!$A:$B,2,0) &gt; 1</f>
        <v>0</v>
      </c>
      <c r="C6111">
        <v>6110</v>
      </c>
      <c r="D6111">
        <v>43296</v>
      </c>
      <c r="E6111" s="4">
        <v>40971</v>
      </c>
      <c r="F6111">
        <v>41</v>
      </c>
      <c r="G6111" s="15">
        <f>I6111*F6111</f>
        <v>6560</v>
      </c>
      <c r="H6111" s="9">
        <v>0.06</v>
      </c>
      <c r="I6111" s="13">
        <f>VLOOKUP($U6111,Pricebook!$A:$D,4,0)</f>
        <v>160</v>
      </c>
      <c r="J6111" s="11">
        <f>G6111*(1-H6111)</f>
        <v>6166.4</v>
      </c>
      <c r="K6111" t="s">
        <v>1485</v>
      </c>
      <c r="L6111" t="s">
        <v>482</v>
      </c>
      <c r="M6111" t="str">
        <f>VLOOKUP($L6111,Companies!$A:$G,7,)</f>
        <v>Television Services</v>
      </c>
      <c r="N6111" t="str">
        <f>VLOOKUP($L6111,Companies!$A:$G,6,)</f>
        <v>Consumer Services</v>
      </c>
      <c r="O6111" s="6" t="s">
        <v>2716</v>
      </c>
      <c r="P6111" s="6">
        <v>84037</v>
      </c>
      <c r="Q6111" t="s">
        <v>201</v>
      </c>
      <c r="R6111" t="s">
        <v>23</v>
      </c>
      <c r="S6111" s="4">
        <v>40972</v>
      </c>
      <c r="T6111" s="7">
        <f>S6111-E6111</f>
        <v>1</v>
      </c>
      <c r="U6111" t="s">
        <v>14218</v>
      </c>
      <c r="V6111" s="6" t="s">
        <v>14251</v>
      </c>
      <c r="W6111" t="s">
        <v>14263</v>
      </c>
      <c r="X6111" t="s">
        <v>14184</v>
      </c>
      <c r="Y6111" t="str">
        <f>VLOOKUP(R6111,Managers!$A:$B,2,)</f>
        <v>Bob Turner</v>
      </c>
      <c r="Z6111" s="11">
        <f>VLOOKUP(X6111,HourlyWages!$A:$B,2,0)</f>
        <v>50</v>
      </c>
      <c r="AA6111">
        <v>1</v>
      </c>
    </row>
    <row r="6112" spans="1:27" x14ac:dyDescent="0.3">
      <c r="A6112" t="b">
        <f>COUNTIF($C$1:C6112, C6112)&gt;1</f>
        <v>0</v>
      </c>
      <c r="B6112" t="b">
        <f>VLOOKUP(C6112,Sheet3!$A:$B,2,0) &gt; 1</f>
        <v>0</v>
      </c>
      <c r="C6112">
        <v>6111</v>
      </c>
      <c r="D6112">
        <v>43298</v>
      </c>
      <c r="E6112" s="4">
        <v>40734</v>
      </c>
      <c r="F6112">
        <v>33</v>
      </c>
      <c r="G6112" s="15">
        <f>I6112*F6112</f>
        <v>4950</v>
      </c>
      <c r="H6112" s="9">
        <v>0.1</v>
      </c>
      <c r="I6112" s="13">
        <f>VLOOKUP($U6112,Pricebook!$A:$D,4,0)</f>
        <v>150</v>
      </c>
      <c r="J6112" s="11">
        <f>G6112*(1-H6112)</f>
        <v>4455</v>
      </c>
      <c r="K6112" t="s">
        <v>1050</v>
      </c>
      <c r="L6112" t="s">
        <v>199</v>
      </c>
      <c r="M6112" t="str">
        <f>VLOOKUP($L6112,Companies!$A:$G,7,)</f>
        <v>Biotechnology: Biological Products (No Diagnostic Substances)</v>
      </c>
      <c r="N6112" t="str">
        <f>VLOOKUP($L6112,Companies!$A:$G,6,)</f>
        <v>Health Care</v>
      </c>
      <c r="O6112" s="6" t="s">
        <v>2485</v>
      </c>
      <c r="P6112" s="6">
        <v>98037</v>
      </c>
      <c r="Q6112" t="s">
        <v>22</v>
      </c>
      <c r="R6112" t="s">
        <v>23</v>
      </c>
      <c r="S6112" s="4">
        <v>40736</v>
      </c>
      <c r="T6112" s="7">
        <f>S6112-E6112</f>
        <v>2</v>
      </c>
      <c r="U6112" t="s">
        <v>14222</v>
      </c>
      <c r="V6112" s="6" t="s">
        <v>14251</v>
      </c>
      <c r="W6112" t="s">
        <v>14253</v>
      </c>
      <c r="X6112" t="s">
        <v>14199</v>
      </c>
      <c r="Y6112" t="str">
        <f>VLOOKUP(R6112,Managers!$A:$B,2,)</f>
        <v>Bob Turner</v>
      </c>
      <c r="Z6112" s="11">
        <f>VLOOKUP(X6112,HourlyWages!$A:$B,2,0)</f>
        <v>68</v>
      </c>
      <c r="AA6112">
        <v>1</v>
      </c>
    </row>
    <row r="6113" spans="1:27" x14ac:dyDescent="0.3">
      <c r="A6113" t="b">
        <f>COUNTIF($C$1:C6113, C6113)&gt;1</f>
        <v>0</v>
      </c>
      <c r="B6113" t="b">
        <f>VLOOKUP(C6113,Sheet3!$A:$B,2,0) &gt; 1</f>
        <v>0</v>
      </c>
      <c r="C6113">
        <v>6112</v>
      </c>
      <c r="D6113">
        <v>43298</v>
      </c>
      <c r="E6113" s="4">
        <v>40734</v>
      </c>
      <c r="F6113">
        <v>15</v>
      </c>
      <c r="G6113" s="15">
        <f>I6113*F6113</f>
        <v>1650</v>
      </c>
      <c r="H6113" s="9">
        <v>0.03</v>
      </c>
      <c r="I6113" s="13">
        <f>VLOOKUP($U6113,Pricebook!$A:$D,4,0)</f>
        <v>110</v>
      </c>
      <c r="J6113" s="11">
        <f>G6113*(1-H6113)</f>
        <v>1600.5</v>
      </c>
      <c r="K6113" t="s">
        <v>1050</v>
      </c>
      <c r="L6113" t="s">
        <v>199</v>
      </c>
      <c r="M6113" t="str">
        <f>VLOOKUP($L6113,Companies!$A:$G,7,)</f>
        <v>Biotechnology: Biological Products (No Diagnostic Substances)</v>
      </c>
      <c r="N6113" t="str">
        <f>VLOOKUP($L6113,Companies!$A:$G,6,)</f>
        <v>Health Care</v>
      </c>
      <c r="O6113" s="6" t="s">
        <v>2485</v>
      </c>
      <c r="P6113" s="6">
        <v>98037</v>
      </c>
      <c r="Q6113" t="s">
        <v>22</v>
      </c>
      <c r="R6113" t="s">
        <v>23</v>
      </c>
      <c r="S6113" s="4">
        <v>40736</v>
      </c>
      <c r="T6113" s="7">
        <f>S6113-E6113</f>
        <v>2</v>
      </c>
      <c r="U6113" t="s">
        <v>14215</v>
      </c>
      <c r="V6113" s="6" t="s">
        <v>14251</v>
      </c>
      <c r="W6113" t="s">
        <v>14252</v>
      </c>
      <c r="X6113" t="s">
        <v>14196</v>
      </c>
      <c r="Y6113" t="str">
        <f>VLOOKUP(R6113,Managers!$A:$B,2,)</f>
        <v>Bob Turner</v>
      </c>
      <c r="Z6113" s="11">
        <f>VLOOKUP(X6113,HourlyWages!$A:$B,2,0)</f>
        <v>58</v>
      </c>
      <c r="AA6113">
        <v>1</v>
      </c>
    </row>
    <row r="6114" spans="1:27" x14ac:dyDescent="0.3">
      <c r="A6114" t="b">
        <f>COUNTIF($C$1:C6114, C6114)&gt;1</f>
        <v>0</v>
      </c>
      <c r="B6114" t="b">
        <f>VLOOKUP(C6114,Sheet3!$A:$B,2,0) &gt; 1</f>
        <v>0</v>
      </c>
      <c r="C6114">
        <v>6113</v>
      </c>
      <c r="D6114">
        <v>43301</v>
      </c>
      <c r="E6114" s="4">
        <v>40046</v>
      </c>
      <c r="F6114">
        <v>33</v>
      </c>
      <c r="G6114" s="15">
        <f>I6114*F6114</f>
        <v>4125</v>
      </c>
      <c r="H6114" s="9">
        <v>0</v>
      </c>
      <c r="I6114" s="13">
        <f>VLOOKUP($U6114,Pricebook!$A:$D,4,0)</f>
        <v>125</v>
      </c>
      <c r="J6114" s="11">
        <f>G6114*(1-H6114)</f>
        <v>4125</v>
      </c>
      <c r="K6114" t="s">
        <v>1477</v>
      </c>
      <c r="L6114" t="s">
        <v>576</v>
      </c>
      <c r="M6114" t="str">
        <f>VLOOKUP($L6114,Companies!$A:$G,7,)</f>
        <v>Clothing/Shoe/Accessory Stores</v>
      </c>
      <c r="N6114" t="str">
        <f>VLOOKUP($L6114,Companies!$A:$G,6,)</f>
        <v>Consumer Services</v>
      </c>
      <c r="O6114" s="6" t="s">
        <v>1162</v>
      </c>
      <c r="P6114" s="6">
        <v>88240</v>
      </c>
      <c r="Q6114" t="s">
        <v>52</v>
      </c>
      <c r="R6114" t="s">
        <v>23</v>
      </c>
      <c r="S6114" s="4">
        <v>40047</v>
      </c>
      <c r="T6114" s="7">
        <f>S6114-E6114</f>
        <v>1</v>
      </c>
      <c r="U6114" t="s">
        <v>14221</v>
      </c>
      <c r="V6114" s="6" t="s">
        <v>14251</v>
      </c>
      <c r="W6114" t="s">
        <v>14268</v>
      </c>
      <c r="X6114" t="s">
        <v>14193</v>
      </c>
      <c r="Y6114" t="str">
        <f>VLOOKUP(R6114,Managers!$A:$B,2,)</f>
        <v>Bob Turner</v>
      </c>
      <c r="Z6114" s="11">
        <f>VLOOKUP(X6114,HourlyWages!$A:$B,2,0)</f>
        <v>57</v>
      </c>
      <c r="AA6114">
        <v>1</v>
      </c>
    </row>
    <row r="6115" spans="1:27" x14ac:dyDescent="0.3">
      <c r="A6115" t="b">
        <f>COUNTIF($C$1:C6115, C6115)&gt;1</f>
        <v>0</v>
      </c>
      <c r="B6115" t="b">
        <f>VLOOKUP(C6115,Sheet3!$A:$B,2,0) &gt; 1</f>
        <v>0</v>
      </c>
      <c r="C6115">
        <v>6114</v>
      </c>
      <c r="D6115">
        <v>43301</v>
      </c>
      <c r="E6115" s="4">
        <v>40046</v>
      </c>
      <c r="F6115">
        <v>43</v>
      </c>
      <c r="G6115" s="15">
        <f>I6115*F6115</f>
        <v>8600</v>
      </c>
      <c r="H6115" s="9">
        <v>0.01</v>
      </c>
      <c r="I6115" s="13">
        <f>VLOOKUP($U6115,Pricebook!$A:$D,4,0)</f>
        <v>200</v>
      </c>
      <c r="J6115" s="11">
        <f>G6115*(1-H6115)</f>
        <v>8514</v>
      </c>
      <c r="K6115" t="s">
        <v>1477</v>
      </c>
      <c r="L6115" t="s">
        <v>576</v>
      </c>
      <c r="M6115" t="str">
        <f>VLOOKUP($L6115,Companies!$A:$G,7,)</f>
        <v>Clothing/Shoe/Accessory Stores</v>
      </c>
      <c r="N6115" t="str">
        <f>VLOOKUP($L6115,Companies!$A:$G,6,)</f>
        <v>Consumer Services</v>
      </c>
      <c r="O6115" s="6" t="s">
        <v>1162</v>
      </c>
      <c r="P6115" s="6">
        <v>88240</v>
      </c>
      <c r="Q6115" t="s">
        <v>52</v>
      </c>
      <c r="R6115" t="s">
        <v>23</v>
      </c>
      <c r="S6115" s="4">
        <v>40048</v>
      </c>
      <c r="T6115" s="7">
        <f>S6115-E6115</f>
        <v>2</v>
      </c>
      <c r="U6115" t="s">
        <v>14206</v>
      </c>
      <c r="V6115" s="6" t="s">
        <v>14254</v>
      </c>
      <c r="W6115" t="s">
        <v>14269</v>
      </c>
      <c r="X6115" t="s">
        <v>14191</v>
      </c>
      <c r="Y6115" t="str">
        <f>VLOOKUP(R6115,Managers!$A:$B,2,)</f>
        <v>Bob Turner</v>
      </c>
      <c r="Z6115" s="11">
        <f>VLOOKUP(X6115,HourlyWages!$A:$B,2,0)</f>
        <v>60</v>
      </c>
      <c r="AA6115">
        <v>1</v>
      </c>
    </row>
    <row r="6116" spans="1:27" x14ac:dyDescent="0.3">
      <c r="A6116" t="b">
        <f>COUNTIF($C$1:C6116, C6116)&gt;1</f>
        <v>0</v>
      </c>
      <c r="B6116" t="b">
        <f>VLOOKUP(C6116,Sheet3!$A:$B,2,0) &gt; 1</f>
        <v>0</v>
      </c>
      <c r="C6116">
        <v>6115</v>
      </c>
      <c r="D6116">
        <v>43302</v>
      </c>
      <c r="E6116" s="4">
        <v>40778</v>
      </c>
      <c r="F6116">
        <v>39</v>
      </c>
      <c r="G6116" s="15">
        <f>I6116*F6116</f>
        <v>5850</v>
      </c>
      <c r="H6116" s="9">
        <v>0.03</v>
      </c>
      <c r="I6116" s="13">
        <f>VLOOKUP($U6116,Pricebook!$A:$D,4,0)</f>
        <v>150</v>
      </c>
      <c r="J6116" s="11">
        <f>G6116*(1-H6116)</f>
        <v>5674.5</v>
      </c>
      <c r="K6116" t="s">
        <v>1224</v>
      </c>
      <c r="L6116" t="s">
        <v>252</v>
      </c>
      <c r="M6116" t="str">
        <f>VLOOKUP($L6116,Companies!$A:$G,7,)</f>
        <v>Major Pharmaceuticals</v>
      </c>
      <c r="N6116" t="str">
        <f>VLOOKUP($L6116,Companies!$A:$G,6,)</f>
        <v>Health Care</v>
      </c>
      <c r="O6116" s="6" t="s">
        <v>2750</v>
      </c>
      <c r="P6116" s="6" t="s">
        <v>2751</v>
      </c>
      <c r="Q6116" t="s">
        <v>317</v>
      </c>
      <c r="R6116" t="s">
        <v>61</v>
      </c>
      <c r="S6116" s="4">
        <v>40785</v>
      </c>
      <c r="T6116" s="7">
        <f>S6116-E6116</f>
        <v>7</v>
      </c>
      <c r="U6116" t="s">
        <v>14210</v>
      </c>
      <c r="V6116" s="6" t="s">
        <v>14254</v>
      </c>
      <c r="W6116" t="s">
        <v>14256</v>
      </c>
      <c r="X6116" t="s">
        <v>14193</v>
      </c>
      <c r="Y6116" t="str">
        <f>VLOOKUP(R6116,Managers!$A:$B,2,)</f>
        <v>Allen Young</v>
      </c>
      <c r="Z6116" s="11">
        <f>VLOOKUP(X6116,HourlyWages!$A:$B,2,0)</f>
        <v>57</v>
      </c>
      <c r="AA6116">
        <v>1</v>
      </c>
    </row>
    <row r="6117" spans="1:27" x14ac:dyDescent="0.3">
      <c r="A6117" t="b">
        <f>COUNTIF($C$1:C6117, C6117)&gt;1</f>
        <v>0</v>
      </c>
      <c r="B6117" t="b">
        <f>VLOOKUP(C6117,Sheet3!$A:$B,2,0) &gt; 1</f>
        <v>0</v>
      </c>
      <c r="C6117">
        <v>6116</v>
      </c>
      <c r="D6117">
        <v>43302</v>
      </c>
      <c r="E6117" s="4">
        <v>40778</v>
      </c>
      <c r="F6117">
        <v>4</v>
      </c>
      <c r="G6117" s="15">
        <f>I6117*F6117</f>
        <v>480</v>
      </c>
      <c r="H6117" s="9">
        <v>0.09</v>
      </c>
      <c r="I6117" s="13">
        <f>VLOOKUP($U6117,Pricebook!$A:$D,4,0)</f>
        <v>120</v>
      </c>
      <c r="J6117" s="11">
        <f>G6117*(1-H6117)</f>
        <v>436.8</v>
      </c>
      <c r="K6117" t="s">
        <v>1224</v>
      </c>
      <c r="L6117" t="s">
        <v>252</v>
      </c>
      <c r="M6117" t="str">
        <f>VLOOKUP($L6117,Companies!$A:$G,7,)</f>
        <v>Major Pharmaceuticals</v>
      </c>
      <c r="N6117" t="str">
        <f>VLOOKUP($L6117,Companies!$A:$G,6,)</f>
        <v>Health Care</v>
      </c>
      <c r="O6117" s="6" t="s">
        <v>2657</v>
      </c>
      <c r="P6117" s="6" t="s">
        <v>2752</v>
      </c>
      <c r="Q6117" t="s">
        <v>421</v>
      </c>
      <c r="R6117" t="s">
        <v>61</v>
      </c>
      <c r="S6117" s="4">
        <v>40787</v>
      </c>
      <c r="T6117" s="7">
        <f>S6117-E6117</f>
        <v>9</v>
      </c>
      <c r="U6117" t="s">
        <v>14212</v>
      </c>
      <c r="V6117" s="6" t="s">
        <v>14251</v>
      </c>
      <c r="W6117" t="s">
        <v>14260</v>
      </c>
      <c r="X6117" t="s">
        <v>14198</v>
      </c>
      <c r="Y6117" t="str">
        <f>VLOOKUP(R6117,Managers!$A:$B,2,)</f>
        <v>Allen Young</v>
      </c>
      <c r="Z6117" s="11">
        <f>VLOOKUP(X6117,HourlyWages!$A:$B,2,0)</f>
        <v>51</v>
      </c>
      <c r="AA6117">
        <v>1</v>
      </c>
    </row>
    <row r="6118" spans="1:27" x14ac:dyDescent="0.3">
      <c r="A6118" t="b">
        <f>COUNTIF($C$1:C6118, C6118)&gt;1</f>
        <v>0</v>
      </c>
      <c r="B6118" t="b">
        <f>VLOOKUP(C6118,Sheet3!$A:$B,2,0) &gt; 1</f>
        <v>0</v>
      </c>
      <c r="C6118">
        <v>6117</v>
      </c>
      <c r="D6118">
        <v>43302</v>
      </c>
      <c r="E6118" s="4">
        <v>40778</v>
      </c>
      <c r="F6118">
        <v>43</v>
      </c>
      <c r="G6118" s="15">
        <f>I6118*F6118</f>
        <v>6450</v>
      </c>
      <c r="H6118" s="9">
        <v>7.0000000000000007E-2</v>
      </c>
      <c r="I6118" s="13">
        <f>VLOOKUP($U6118,Pricebook!$A:$D,4,0)</f>
        <v>150</v>
      </c>
      <c r="J6118" s="11">
        <f>G6118*(1-H6118)</f>
        <v>5998.5</v>
      </c>
      <c r="K6118" t="s">
        <v>1224</v>
      </c>
      <c r="L6118" t="s">
        <v>252</v>
      </c>
      <c r="M6118" t="str">
        <f>VLOOKUP($L6118,Companies!$A:$G,7,)</f>
        <v>Major Pharmaceuticals</v>
      </c>
      <c r="N6118" t="str">
        <f>VLOOKUP($L6118,Companies!$A:$G,6,)</f>
        <v>Health Care</v>
      </c>
      <c r="O6118" s="6" t="s">
        <v>629</v>
      </c>
      <c r="P6118" s="6" t="s">
        <v>630</v>
      </c>
      <c r="Q6118" t="s">
        <v>91</v>
      </c>
      <c r="R6118" t="s">
        <v>61</v>
      </c>
      <c r="S6118" s="4">
        <v>40787</v>
      </c>
      <c r="T6118" s="7">
        <f>S6118-E6118</f>
        <v>9</v>
      </c>
      <c r="U6118" t="s">
        <v>14210</v>
      </c>
      <c r="V6118" s="6" t="s">
        <v>14254</v>
      </c>
      <c r="W6118" t="s">
        <v>14256</v>
      </c>
      <c r="X6118" t="s">
        <v>14190</v>
      </c>
      <c r="Y6118" t="str">
        <f>VLOOKUP(R6118,Managers!$A:$B,2,)</f>
        <v>Allen Young</v>
      </c>
      <c r="Z6118" s="11">
        <f>VLOOKUP(X6118,HourlyWages!$A:$B,2,0)</f>
        <v>67</v>
      </c>
      <c r="AA6118">
        <v>1</v>
      </c>
    </row>
    <row r="6119" spans="1:27" x14ac:dyDescent="0.3">
      <c r="A6119" t="b">
        <f>COUNTIF($C$1:C6119, C6119)&gt;1</f>
        <v>0</v>
      </c>
      <c r="B6119" t="b">
        <f>VLOOKUP(C6119,Sheet3!$A:$B,2,0) &gt; 1</f>
        <v>0</v>
      </c>
      <c r="C6119">
        <v>6118</v>
      </c>
      <c r="D6119">
        <v>43329</v>
      </c>
      <c r="E6119" s="4">
        <v>40244</v>
      </c>
      <c r="F6119">
        <v>42</v>
      </c>
      <c r="G6119" s="15">
        <f>I6119*F6119</f>
        <v>7140</v>
      </c>
      <c r="H6119" s="9">
        <v>0.09</v>
      </c>
      <c r="I6119" s="13">
        <f>VLOOKUP($U6119,Pricebook!$A:$D,4,0)</f>
        <v>170</v>
      </c>
      <c r="J6119" s="11">
        <f>G6119*(1-H6119)</f>
        <v>6497.4000000000005</v>
      </c>
      <c r="K6119" t="s">
        <v>1547</v>
      </c>
      <c r="L6119" t="s">
        <v>244</v>
      </c>
      <c r="M6119" t="str">
        <f>VLOOKUP($L6119,Companies!$A:$G,7,)</f>
        <v>Computer Communications Equipment</v>
      </c>
      <c r="N6119" t="str">
        <f>VLOOKUP($L6119,Companies!$A:$G,6,)</f>
        <v>Technology</v>
      </c>
      <c r="O6119" s="6" t="s">
        <v>1243</v>
      </c>
      <c r="P6119" s="6">
        <v>60174</v>
      </c>
      <c r="Q6119" t="s">
        <v>15</v>
      </c>
      <c r="R6119" t="s">
        <v>16</v>
      </c>
      <c r="S6119" s="4">
        <v>40247</v>
      </c>
      <c r="T6119" s="7">
        <f>S6119-E6119</f>
        <v>3</v>
      </c>
      <c r="U6119" t="s">
        <v>14219</v>
      </c>
      <c r="V6119" s="6" t="s">
        <v>14251</v>
      </c>
      <c r="W6119" t="s">
        <v>14263</v>
      </c>
      <c r="X6119" t="s">
        <v>14184</v>
      </c>
      <c r="Y6119" t="str">
        <f>VLOOKUP(R6119,Managers!$A:$B,2,)</f>
        <v>Josh Martinez</v>
      </c>
      <c r="Z6119" s="11">
        <f>VLOOKUP(X6119,HourlyWages!$A:$B,2,0)</f>
        <v>50</v>
      </c>
      <c r="AA6119">
        <v>1</v>
      </c>
    </row>
    <row r="6120" spans="1:27" x14ac:dyDescent="0.3">
      <c r="A6120" t="b">
        <f>COUNTIF($C$1:C6120, C6120)&gt;1</f>
        <v>0</v>
      </c>
      <c r="B6120" t="b">
        <f>VLOOKUP(C6120,Sheet3!$A:$B,2,0) &gt; 1</f>
        <v>0</v>
      </c>
      <c r="C6120">
        <v>6119</v>
      </c>
      <c r="D6120">
        <v>43330</v>
      </c>
      <c r="E6120" s="4">
        <v>39930</v>
      </c>
      <c r="F6120">
        <v>40</v>
      </c>
      <c r="G6120" s="15">
        <f>I6120*F6120</f>
        <v>6000</v>
      </c>
      <c r="H6120" s="9">
        <v>0.03</v>
      </c>
      <c r="I6120" s="13">
        <f>VLOOKUP($U6120,Pricebook!$A:$D,4,0)</f>
        <v>150</v>
      </c>
      <c r="J6120" s="11">
        <f>G6120*(1-H6120)</f>
        <v>5820</v>
      </c>
      <c r="K6120" t="s">
        <v>2158</v>
      </c>
      <c r="L6120" t="s">
        <v>215</v>
      </c>
      <c r="M6120" t="str">
        <f>VLOOKUP($L6120,Companies!$A:$G,7,)</f>
        <v>Business Services</v>
      </c>
      <c r="N6120" t="str">
        <f>VLOOKUP($L6120,Companies!$A:$G,6,)</f>
        <v>Miscellaneous</v>
      </c>
      <c r="O6120" s="6" t="s">
        <v>2316</v>
      </c>
      <c r="P6120" s="6">
        <v>62234</v>
      </c>
      <c r="Q6120" t="s">
        <v>15</v>
      </c>
      <c r="R6120" t="s">
        <v>16</v>
      </c>
      <c r="S6120" s="4">
        <v>39931</v>
      </c>
      <c r="T6120" s="7">
        <f>S6120-E6120</f>
        <v>1</v>
      </c>
      <c r="U6120" t="s">
        <v>14210</v>
      </c>
      <c r="V6120" s="6" t="s">
        <v>14251</v>
      </c>
      <c r="W6120" t="s">
        <v>14267</v>
      </c>
      <c r="X6120" t="s">
        <v>14201</v>
      </c>
      <c r="Y6120" t="str">
        <f>VLOOKUP(R6120,Managers!$A:$B,2,)</f>
        <v>Josh Martinez</v>
      </c>
      <c r="Z6120" s="11">
        <f>VLOOKUP(X6120,HourlyWages!$A:$B,2,0)</f>
        <v>53</v>
      </c>
      <c r="AA6120">
        <v>1</v>
      </c>
    </row>
    <row r="6121" spans="1:27" x14ac:dyDescent="0.3">
      <c r="A6121" t="b">
        <f>COUNTIF($C$1:C6121, C6121)&gt;1</f>
        <v>0</v>
      </c>
      <c r="B6121" t="b">
        <f>VLOOKUP(C6121,Sheet3!$A:$B,2,0) &gt; 1</f>
        <v>0</v>
      </c>
      <c r="C6121">
        <v>6120</v>
      </c>
      <c r="D6121">
        <v>43332</v>
      </c>
      <c r="E6121" s="4">
        <v>41162</v>
      </c>
      <c r="F6121">
        <v>31</v>
      </c>
      <c r="G6121" s="15">
        <f>I6121*F6121</f>
        <v>3410</v>
      </c>
      <c r="H6121" s="9">
        <v>0.03</v>
      </c>
      <c r="I6121" s="13">
        <f>VLOOKUP($U6121,Pricebook!$A:$D,4,0)</f>
        <v>110</v>
      </c>
      <c r="J6121" s="11">
        <f>G6121*(1-H6121)</f>
        <v>3307.7</v>
      </c>
      <c r="K6121" t="s">
        <v>1458</v>
      </c>
      <c r="L6121" t="s">
        <v>430</v>
      </c>
      <c r="M6121" t="str">
        <f>VLOOKUP($L6121,Companies!$A:$G,7,)</f>
        <v>Electronic Components</v>
      </c>
      <c r="N6121" t="str">
        <f>VLOOKUP($L6121,Companies!$A:$G,6,)</f>
        <v>Technology</v>
      </c>
      <c r="O6121" s="6" t="s">
        <v>2511</v>
      </c>
      <c r="P6121" s="6">
        <v>20901</v>
      </c>
      <c r="Q6121" t="s">
        <v>187</v>
      </c>
      <c r="R6121" t="s">
        <v>61</v>
      </c>
      <c r="S6121" s="4">
        <v>41162</v>
      </c>
      <c r="T6121" s="7">
        <f>S6121-E6121</f>
        <v>0</v>
      </c>
      <c r="U6121" t="s">
        <v>14215</v>
      </c>
      <c r="V6121" s="6" t="s">
        <v>14257</v>
      </c>
      <c r="W6121" t="s">
        <v>14264</v>
      </c>
      <c r="X6121" t="s">
        <v>14190</v>
      </c>
      <c r="Y6121" t="str">
        <f>VLOOKUP(R6121,Managers!$A:$B,2,)</f>
        <v>Allen Young</v>
      </c>
      <c r="Z6121" s="11">
        <f>VLOOKUP(X6121,HourlyWages!$A:$B,2,0)</f>
        <v>67</v>
      </c>
      <c r="AA6121">
        <v>1</v>
      </c>
    </row>
    <row r="6122" spans="1:27" x14ac:dyDescent="0.3">
      <c r="A6122" t="b">
        <f>COUNTIF($C$1:C6122, C6122)&gt;1</f>
        <v>0</v>
      </c>
      <c r="B6122" t="b">
        <f>VLOOKUP(C6122,Sheet3!$A:$B,2,0) &gt; 1</f>
        <v>0</v>
      </c>
      <c r="C6122">
        <v>6121</v>
      </c>
      <c r="D6122">
        <v>43360</v>
      </c>
      <c r="E6122" s="4">
        <v>40099</v>
      </c>
      <c r="F6122">
        <v>48</v>
      </c>
      <c r="G6122" s="15">
        <f>I6122*F6122</f>
        <v>6000</v>
      </c>
      <c r="H6122" s="9">
        <v>0</v>
      </c>
      <c r="I6122" s="13">
        <f>VLOOKUP($U6122,Pricebook!$A:$D,4,0)</f>
        <v>125</v>
      </c>
      <c r="J6122" s="11">
        <f>G6122*(1-H6122)</f>
        <v>6000</v>
      </c>
      <c r="K6122" t="s">
        <v>393</v>
      </c>
      <c r="L6122" t="s">
        <v>274</v>
      </c>
      <c r="M6122" t="str">
        <f>VLOOKUP($L6122,Companies!$A:$G,7,)</f>
        <v>Other Specialty Stores</v>
      </c>
      <c r="N6122" t="str">
        <f>VLOOKUP($L6122,Companies!$A:$G,6,)</f>
        <v>Consumer Services</v>
      </c>
      <c r="O6122" s="6" t="s">
        <v>2471</v>
      </c>
      <c r="P6122" s="6">
        <v>16801</v>
      </c>
      <c r="Q6122" t="s">
        <v>232</v>
      </c>
      <c r="R6122" t="s">
        <v>61</v>
      </c>
      <c r="S6122" s="4">
        <v>40106</v>
      </c>
      <c r="T6122" s="7">
        <f>S6122-E6122</f>
        <v>7</v>
      </c>
      <c r="U6122" t="s">
        <v>14208</v>
      </c>
      <c r="V6122" s="6" t="s">
        <v>14251</v>
      </c>
      <c r="W6122" t="s">
        <v>14266</v>
      </c>
      <c r="X6122" t="s">
        <v>14193</v>
      </c>
      <c r="Y6122" t="str">
        <f>VLOOKUP(R6122,Managers!$A:$B,2,)</f>
        <v>Allen Young</v>
      </c>
      <c r="Z6122" s="11">
        <f>VLOOKUP(X6122,HourlyWages!$A:$B,2,0)</f>
        <v>57</v>
      </c>
      <c r="AA6122">
        <v>1</v>
      </c>
    </row>
    <row r="6123" spans="1:27" x14ac:dyDescent="0.3">
      <c r="A6123" t="b">
        <f>COUNTIF($C$1:C6123, C6123)&gt;1</f>
        <v>0</v>
      </c>
      <c r="B6123" t="b">
        <f>VLOOKUP(C6123,Sheet3!$A:$B,2,0) &gt; 1</f>
        <v>0</v>
      </c>
      <c r="C6123">
        <v>6122</v>
      </c>
      <c r="D6123">
        <v>43362</v>
      </c>
      <c r="E6123" s="4">
        <v>39825</v>
      </c>
      <c r="F6123">
        <v>45</v>
      </c>
      <c r="G6123" s="15">
        <f>I6123*F6123</f>
        <v>5625</v>
      </c>
      <c r="H6123" s="9">
        <v>0.03</v>
      </c>
      <c r="I6123" s="13">
        <f>VLOOKUP($U6123,Pricebook!$A:$D,4,0)</f>
        <v>125</v>
      </c>
      <c r="J6123" s="11">
        <f>G6123*(1-H6123)</f>
        <v>5456.25</v>
      </c>
      <c r="K6123" t="s">
        <v>2143</v>
      </c>
      <c r="L6123" t="s">
        <v>468</v>
      </c>
      <c r="M6123" t="str">
        <f>VLOOKUP($L6123,Companies!$A:$G,7,)</f>
        <v>Major Pharmaceuticals</v>
      </c>
      <c r="N6123" t="str">
        <f>VLOOKUP($L6123,Companies!$A:$G,6,)</f>
        <v>Health Care</v>
      </c>
      <c r="O6123" s="6" t="s">
        <v>2753</v>
      </c>
      <c r="P6123" s="6">
        <v>20877</v>
      </c>
      <c r="Q6123" t="s">
        <v>187</v>
      </c>
      <c r="R6123" t="s">
        <v>61</v>
      </c>
      <c r="S6123" s="4">
        <v>39828</v>
      </c>
      <c r="T6123" s="7">
        <f>S6123-E6123</f>
        <v>3</v>
      </c>
      <c r="U6123" t="s">
        <v>14221</v>
      </c>
      <c r="V6123" s="6" t="s">
        <v>14251</v>
      </c>
      <c r="W6123" t="s">
        <v>14267</v>
      </c>
      <c r="X6123" t="s">
        <v>14201</v>
      </c>
      <c r="Y6123" t="str">
        <f>VLOOKUP(R6123,Managers!$A:$B,2,)</f>
        <v>Allen Young</v>
      </c>
      <c r="Z6123" s="11">
        <f>VLOOKUP(X6123,HourlyWages!$A:$B,2,0)</f>
        <v>53</v>
      </c>
      <c r="AA6123">
        <v>1</v>
      </c>
    </row>
    <row r="6124" spans="1:27" x14ac:dyDescent="0.3">
      <c r="A6124" t="b">
        <f>COUNTIF($C$1:C6124, C6124)&gt;1</f>
        <v>0</v>
      </c>
      <c r="B6124" t="b">
        <f>VLOOKUP(C6124,Sheet3!$A:$B,2,0) &gt; 1</f>
        <v>0</v>
      </c>
      <c r="C6124">
        <v>6123</v>
      </c>
      <c r="D6124">
        <v>43362</v>
      </c>
      <c r="E6124" s="4">
        <v>39825</v>
      </c>
      <c r="F6124">
        <v>33</v>
      </c>
      <c r="G6124" s="15">
        <f>I6124*F6124</f>
        <v>3960</v>
      </c>
      <c r="H6124" s="9">
        <v>0.04</v>
      </c>
      <c r="I6124" s="13">
        <f>VLOOKUP($U6124,Pricebook!$A:$D,4,0)</f>
        <v>120</v>
      </c>
      <c r="J6124" s="11">
        <f>G6124*(1-H6124)</f>
        <v>3801.6</v>
      </c>
      <c r="K6124" t="s">
        <v>2143</v>
      </c>
      <c r="L6124" t="s">
        <v>468</v>
      </c>
      <c r="M6124" t="str">
        <f>VLOOKUP($L6124,Companies!$A:$G,7,)</f>
        <v>Major Pharmaceuticals</v>
      </c>
      <c r="N6124" t="str">
        <f>VLOOKUP($L6124,Companies!$A:$G,6,)</f>
        <v>Health Care</v>
      </c>
      <c r="O6124" s="6" t="s">
        <v>2753</v>
      </c>
      <c r="P6124" s="6">
        <v>20877</v>
      </c>
      <c r="Q6124" t="s">
        <v>187</v>
      </c>
      <c r="R6124" t="s">
        <v>61</v>
      </c>
      <c r="S6124" s="4">
        <v>39827</v>
      </c>
      <c r="T6124" s="7">
        <f>S6124-E6124</f>
        <v>2</v>
      </c>
      <c r="U6124" t="s">
        <v>14212</v>
      </c>
      <c r="V6124" s="6" t="s">
        <v>14251</v>
      </c>
      <c r="W6124" t="s">
        <v>14268</v>
      </c>
      <c r="X6124" t="s">
        <v>14196</v>
      </c>
      <c r="Y6124" t="str">
        <f>VLOOKUP(R6124,Managers!$A:$B,2,)</f>
        <v>Allen Young</v>
      </c>
      <c r="Z6124" s="11">
        <f>VLOOKUP(X6124,HourlyWages!$A:$B,2,0)</f>
        <v>58</v>
      </c>
      <c r="AA6124">
        <v>1</v>
      </c>
    </row>
    <row r="6125" spans="1:27" x14ac:dyDescent="0.3">
      <c r="A6125" t="b">
        <f>COUNTIF($C$1:C6125, C6125)&gt;1</f>
        <v>0</v>
      </c>
      <c r="B6125" t="b">
        <f>VLOOKUP(C6125,Sheet3!$A:$B,2,0) &gt; 1</f>
        <v>0</v>
      </c>
      <c r="C6125">
        <v>6124</v>
      </c>
      <c r="D6125">
        <v>43363</v>
      </c>
      <c r="E6125" s="4">
        <v>40791</v>
      </c>
      <c r="F6125">
        <v>35</v>
      </c>
      <c r="G6125" s="15">
        <f>I6125*F6125</f>
        <v>4375</v>
      </c>
      <c r="H6125" s="9">
        <v>0.03</v>
      </c>
      <c r="I6125" s="13">
        <f>VLOOKUP($U6125,Pricebook!$A:$D,4,0)</f>
        <v>125</v>
      </c>
      <c r="J6125" s="11">
        <f>G6125*(1-H6125)</f>
        <v>4243.75</v>
      </c>
      <c r="K6125" t="s">
        <v>742</v>
      </c>
      <c r="L6125" t="s">
        <v>360</v>
      </c>
      <c r="M6125" t="str">
        <f>VLOOKUP($L6125,Companies!$A:$G,7,)</f>
        <v>Semiconductors</v>
      </c>
      <c r="N6125" t="str">
        <f>VLOOKUP($L6125,Companies!$A:$G,6,)</f>
        <v>Technology</v>
      </c>
      <c r="O6125" s="6" t="s">
        <v>2678</v>
      </c>
      <c r="P6125" s="6">
        <v>29406</v>
      </c>
      <c r="Q6125" t="s">
        <v>163</v>
      </c>
      <c r="R6125" t="s">
        <v>34</v>
      </c>
      <c r="S6125" s="4">
        <v>40793</v>
      </c>
      <c r="T6125" s="7">
        <f>S6125-E6125</f>
        <v>2</v>
      </c>
      <c r="U6125" t="s">
        <v>14221</v>
      </c>
      <c r="V6125" s="6" t="s">
        <v>14254</v>
      </c>
      <c r="W6125" t="s">
        <v>14255</v>
      </c>
      <c r="X6125" t="s">
        <v>14188</v>
      </c>
      <c r="Y6125" t="str">
        <f>VLOOKUP(R6125,Managers!$A:$B,2,)</f>
        <v>Frank Mitchell</v>
      </c>
      <c r="Z6125" s="11">
        <f>VLOOKUP(X6125,HourlyWages!$A:$B,2,0)</f>
        <v>52</v>
      </c>
      <c r="AA6125">
        <v>1</v>
      </c>
    </row>
    <row r="6126" spans="1:27" x14ac:dyDescent="0.3">
      <c r="A6126" t="b">
        <f>COUNTIF($C$1:C6126, C6126)&gt;1</f>
        <v>0</v>
      </c>
      <c r="B6126" t="b">
        <f>VLOOKUP(C6126,Sheet3!$A:$B,2,0) &gt; 1</f>
        <v>0</v>
      </c>
      <c r="C6126">
        <v>6125</v>
      </c>
      <c r="D6126">
        <v>43364</v>
      </c>
      <c r="E6126" s="4">
        <v>41006</v>
      </c>
      <c r="F6126">
        <v>21</v>
      </c>
      <c r="G6126" s="15">
        <f>I6126*F6126</f>
        <v>2310</v>
      </c>
      <c r="H6126" s="9">
        <v>0.04</v>
      </c>
      <c r="I6126" s="13">
        <f>VLOOKUP($U6126,Pricebook!$A:$D,4,0)</f>
        <v>110</v>
      </c>
      <c r="J6126" s="11">
        <f>G6126*(1-H6126)</f>
        <v>2217.6</v>
      </c>
      <c r="K6126" t="s">
        <v>564</v>
      </c>
      <c r="L6126" t="s">
        <v>36</v>
      </c>
      <c r="M6126" t="str">
        <f>VLOOKUP($L6126,Companies!$A:$G,7,)</f>
        <v>Electronic Components</v>
      </c>
      <c r="N6126" t="str">
        <f>VLOOKUP($L6126,Companies!$A:$G,6,)</f>
        <v>Technology</v>
      </c>
      <c r="O6126" s="6" t="s">
        <v>2754</v>
      </c>
      <c r="P6126" s="6">
        <v>61265</v>
      </c>
      <c r="Q6126" t="s">
        <v>15</v>
      </c>
      <c r="R6126" t="s">
        <v>16</v>
      </c>
      <c r="S6126" s="4">
        <v>41009</v>
      </c>
      <c r="T6126" s="7">
        <f>S6126-E6126</f>
        <v>3</v>
      </c>
      <c r="U6126" t="s">
        <v>14220</v>
      </c>
      <c r="V6126" s="6" t="s">
        <v>14251</v>
      </c>
      <c r="W6126" t="s">
        <v>14266</v>
      </c>
      <c r="X6126" t="s">
        <v>14203</v>
      </c>
      <c r="Y6126" t="str">
        <f>VLOOKUP(R6126,Managers!$A:$B,2,)</f>
        <v>Josh Martinez</v>
      </c>
      <c r="Z6126" s="11">
        <f>VLOOKUP(X6126,HourlyWages!$A:$B,2,0)</f>
        <v>62</v>
      </c>
      <c r="AA6126">
        <v>1</v>
      </c>
    </row>
    <row r="6127" spans="1:27" x14ac:dyDescent="0.3">
      <c r="A6127" t="b">
        <f>COUNTIF($C$1:C6127, C6127)&gt;1</f>
        <v>0</v>
      </c>
      <c r="B6127" t="b">
        <f>VLOOKUP(C6127,Sheet3!$A:$B,2,0) &gt; 1</f>
        <v>0</v>
      </c>
      <c r="C6127">
        <v>6126</v>
      </c>
      <c r="D6127">
        <v>43367</v>
      </c>
      <c r="E6127" s="4">
        <v>40246</v>
      </c>
      <c r="F6127">
        <v>3</v>
      </c>
      <c r="G6127" s="15">
        <f>I6127*F6127</f>
        <v>330</v>
      </c>
      <c r="H6127" s="9">
        <v>0.08</v>
      </c>
      <c r="I6127" s="13">
        <f>VLOOKUP($U6127,Pricebook!$A:$D,4,0)</f>
        <v>110</v>
      </c>
      <c r="J6127" s="11">
        <f>G6127*(1-H6127)</f>
        <v>303.60000000000002</v>
      </c>
      <c r="K6127" t="s">
        <v>1880</v>
      </c>
      <c r="L6127" t="s">
        <v>760</v>
      </c>
      <c r="M6127" t="str">
        <f>VLOOKUP($L6127,Companies!$A:$G,7,)</f>
        <v>Business Services</v>
      </c>
      <c r="N6127" t="str">
        <f>VLOOKUP($L6127,Companies!$A:$G,6,)</f>
        <v>Miscellaneous</v>
      </c>
      <c r="O6127" s="6" t="s">
        <v>2755</v>
      </c>
      <c r="P6127" s="6">
        <v>78415</v>
      </c>
      <c r="Q6127" t="s">
        <v>48</v>
      </c>
      <c r="R6127" t="s">
        <v>16</v>
      </c>
      <c r="S6127" s="4">
        <v>40249</v>
      </c>
      <c r="T6127" s="7">
        <f>S6127-E6127</f>
        <v>3</v>
      </c>
      <c r="U6127" t="s">
        <v>14215</v>
      </c>
      <c r="V6127" s="6" t="s">
        <v>14257</v>
      </c>
      <c r="W6127" t="s">
        <v>14270</v>
      </c>
      <c r="X6127" t="s">
        <v>14195</v>
      </c>
      <c r="Y6127" t="str">
        <f>VLOOKUP(R6127,Managers!$A:$B,2,)</f>
        <v>Josh Martinez</v>
      </c>
      <c r="Z6127" s="11">
        <f>VLOOKUP(X6127,HourlyWages!$A:$B,2,0)</f>
        <v>52</v>
      </c>
      <c r="AA6127">
        <v>1</v>
      </c>
    </row>
    <row r="6128" spans="1:27" x14ac:dyDescent="0.3">
      <c r="A6128" t="b">
        <f>COUNTIF($C$1:C6128, C6128)&gt;1</f>
        <v>0</v>
      </c>
      <c r="B6128" t="b">
        <f>VLOOKUP(C6128,Sheet3!$A:$B,2,0) &gt; 1</f>
        <v>0</v>
      </c>
      <c r="C6128">
        <v>6127</v>
      </c>
      <c r="D6128">
        <v>43367</v>
      </c>
      <c r="E6128" s="4">
        <v>40246</v>
      </c>
      <c r="F6128">
        <v>16</v>
      </c>
      <c r="G6128" s="15">
        <f>I6128*F6128</f>
        <v>2240</v>
      </c>
      <c r="H6128" s="9">
        <v>0.04</v>
      </c>
      <c r="I6128" s="13">
        <f>VLOOKUP($U6128,Pricebook!$A:$D,4,0)</f>
        <v>140</v>
      </c>
      <c r="J6128" s="11">
        <f>G6128*(1-H6128)</f>
        <v>2150.4</v>
      </c>
      <c r="K6128" t="s">
        <v>1880</v>
      </c>
      <c r="L6128" t="s">
        <v>760</v>
      </c>
      <c r="M6128" t="str">
        <f>VLOOKUP($L6128,Companies!$A:$G,7,)</f>
        <v>Business Services</v>
      </c>
      <c r="N6128" t="str">
        <f>VLOOKUP($L6128,Companies!$A:$G,6,)</f>
        <v>Miscellaneous</v>
      </c>
      <c r="O6128" s="6" t="s">
        <v>2755</v>
      </c>
      <c r="P6128" s="6">
        <v>78415</v>
      </c>
      <c r="Q6128" t="s">
        <v>48</v>
      </c>
      <c r="R6128" t="s">
        <v>16</v>
      </c>
      <c r="S6128" s="4">
        <v>40247</v>
      </c>
      <c r="T6128" s="7">
        <f>S6128-E6128</f>
        <v>1</v>
      </c>
      <c r="U6128" t="s">
        <v>14207</v>
      </c>
      <c r="V6128" s="6" t="s">
        <v>14251</v>
      </c>
      <c r="W6128" t="s">
        <v>14263</v>
      </c>
      <c r="X6128" t="s">
        <v>14184</v>
      </c>
      <c r="Y6128" t="str">
        <f>VLOOKUP(R6128,Managers!$A:$B,2,)</f>
        <v>Josh Martinez</v>
      </c>
      <c r="Z6128" s="11">
        <f>VLOOKUP(X6128,HourlyWages!$A:$B,2,0)</f>
        <v>50</v>
      </c>
      <c r="AA6128">
        <v>1</v>
      </c>
    </row>
    <row r="6129" spans="1:27" x14ac:dyDescent="0.3">
      <c r="A6129" t="b">
        <f>COUNTIF($C$1:C6129, C6129)&gt;1</f>
        <v>0</v>
      </c>
      <c r="B6129" t="b">
        <f>VLOOKUP(C6129,Sheet3!$A:$B,2,0) &gt; 1</f>
        <v>0</v>
      </c>
      <c r="C6129">
        <v>6128</v>
      </c>
      <c r="D6129">
        <v>43367</v>
      </c>
      <c r="E6129" s="4">
        <v>40246</v>
      </c>
      <c r="F6129">
        <v>18</v>
      </c>
      <c r="G6129" s="15">
        <f>I6129*F6129</f>
        <v>3600</v>
      </c>
      <c r="H6129" s="9">
        <v>0.01</v>
      </c>
      <c r="I6129" s="13">
        <f>VLOOKUP($U6129,Pricebook!$A:$D,4,0)</f>
        <v>200</v>
      </c>
      <c r="J6129" s="11">
        <f>G6129*(1-H6129)</f>
        <v>3564</v>
      </c>
      <c r="K6129" t="s">
        <v>1880</v>
      </c>
      <c r="L6129" t="s">
        <v>760</v>
      </c>
      <c r="M6129" t="str">
        <f>VLOOKUP($L6129,Companies!$A:$G,7,)</f>
        <v>Business Services</v>
      </c>
      <c r="N6129" t="str">
        <f>VLOOKUP($L6129,Companies!$A:$G,6,)</f>
        <v>Miscellaneous</v>
      </c>
      <c r="O6129" s="6" t="s">
        <v>2755</v>
      </c>
      <c r="P6129" s="6">
        <v>78415</v>
      </c>
      <c r="Q6129" t="s">
        <v>48</v>
      </c>
      <c r="R6129" t="s">
        <v>16</v>
      </c>
      <c r="S6129" s="4">
        <v>40246</v>
      </c>
      <c r="T6129" s="7">
        <f>S6129-E6129</f>
        <v>0</v>
      </c>
      <c r="U6129" t="s">
        <v>14206</v>
      </c>
      <c r="V6129" s="6" t="s">
        <v>14251</v>
      </c>
      <c r="W6129" t="s">
        <v>14263</v>
      </c>
      <c r="X6129" t="s">
        <v>14184</v>
      </c>
      <c r="Y6129" t="str">
        <f>VLOOKUP(R6129,Managers!$A:$B,2,)</f>
        <v>Josh Martinez</v>
      </c>
      <c r="Z6129" s="11">
        <f>VLOOKUP(X6129,HourlyWages!$A:$B,2,0)</f>
        <v>50</v>
      </c>
      <c r="AA6129">
        <v>1</v>
      </c>
    </row>
    <row r="6130" spans="1:27" x14ac:dyDescent="0.3">
      <c r="A6130" t="b">
        <f>COUNTIF($C$1:C6130, C6130)&gt;1</f>
        <v>0</v>
      </c>
      <c r="B6130" t="b">
        <f>VLOOKUP(C6130,Sheet3!$A:$B,2,0) &gt; 1</f>
        <v>0</v>
      </c>
      <c r="C6130">
        <v>6129</v>
      </c>
      <c r="D6130">
        <v>43392</v>
      </c>
      <c r="E6130" s="4">
        <v>40543</v>
      </c>
      <c r="F6130">
        <v>39</v>
      </c>
      <c r="G6130" s="15">
        <f>I6130*F6130</f>
        <v>4290</v>
      </c>
      <c r="H6130" s="9">
        <v>0.03</v>
      </c>
      <c r="I6130" s="13">
        <f>VLOOKUP($U6130,Pricebook!$A:$D,4,0)</f>
        <v>110</v>
      </c>
      <c r="J6130" s="11">
        <f>G6130*(1-H6130)</f>
        <v>4161.3</v>
      </c>
      <c r="K6130" t="s">
        <v>1547</v>
      </c>
      <c r="L6130" t="s">
        <v>244</v>
      </c>
      <c r="M6130" t="str">
        <f>VLOOKUP($L6130,Companies!$A:$G,7,)</f>
        <v>Computer Communications Equipment</v>
      </c>
      <c r="N6130" t="str">
        <f>VLOOKUP($L6130,Companies!$A:$G,6,)</f>
        <v>Technology</v>
      </c>
      <c r="O6130" s="6" t="s">
        <v>1243</v>
      </c>
      <c r="P6130" s="6">
        <v>60174</v>
      </c>
      <c r="Q6130" t="s">
        <v>15</v>
      </c>
      <c r="R6130" t="s">
        <v>16</v>
      </c>
      <c r="S6130" s="4">
        <v>40545</v>
      </c>
      <c r="T6130" s="7">
        <f>S6130-E6130</f>
        <v>2</v>
      </c>
      <c r="U6130" t="s">
        <v>14220</v>
      </c>
      <c r="V6130" s="6" t="s">
        <v>14257</v>
      </c>
      <c r="W6130" t="s">
        <v>14258</v>
      </c>
      <c r="X6130" t="s">
        <v>14187</v>
      </c>
      <c r="Y6130" t="str">
        <f>VLOOKUP(R6130,Managers!$A:$B,2,)</f>
        <v>Josh Martinez</v>
      </c>
      <c r="Z6130" s="11">
        <f>VLOOKUP(X6130,HourlyWages!$A:$B,2,0)</f>
        <v>45</v>
      </c>
      <c r="AA6130">
        <v>1</v>
      </c>
    </row>
    <row r="6131" spans="1:27" x14ac:dyDescent="0.3">
      <c r="A6131" t="b">
        <f>COUNTIF($C$1:C6131, C6131)&gt;1</f>
        <v>0</v>
      </c>
      <c r="B6131" t="b">
        <f>VLOOKUP(C6131,Sheet3!$A:$B,2,0) &gt; 1</f>
        <v>0</v>
      </c>
      <c r="C6131">
        <v>6130</v>
      </c>
      <c r="D6131">
        <v>43397</v>
      </c>
      <c r="E6131" s="4">
        <v>40675</v>
      </c>
      <c r="F6131">
        <v>35</v>
      </c>
      <c r="G6131" s="15">
        <f>I6131*F6131</f>
        <v>4375</v>
      </c>
      <c r="H6131" s="9">
        <v>0.08</v>
      </c>
      <c r="I6131" s="13">
        <f>VLOOKUP($U6131,Pricebook!$A:$D,4,0)</f>
        <v>125</v>
      </c>
      <c r="J6131" s="11">
        <f>G6131*(1-H6131)</f>
        <v>4025</v>
      </c>
      <c r="K6131" t="s">
        <v>1224</v>
      </c>
      <c r="L6131" t="s">
        <v>252</v>
      </c>
      <c r="M6131" t="str">
        <f>VLOOKUP($L6131,Companies!$A:$G,7,)</f>
        <v>Major Pharmaceuticals</v>
      </c>
      <c r="N6131" t="str">
        <f>VLOOKUP($L6131,Companies!$A:$G,6,)</f>
        <v>Health Care</v>
      </c>
      <c r="O6131" s="6" t="s">
        <v>959</v>
      </c>
      <c r="P6131" s="6">
        <v>93117</v>
      </c>
      <c r="Q6131" t="s">
        <v>114</v>
      </c>
      <c r="R6131" t="s">
        <v>23</v>
      </c>
      <c r="S6131" s="4">
        <v>40676</v>
      </c>
      <c r="T6131" s="7">
        <f>S6131-E6131</f>
        <v>1</v>
      </c>
      <c r="U6131" t="s">
        <v>14221</v>
      </c>
      <c r="V6131" s="6" t="s">
        <v>14257</v>
      </c>
      <c r="W6131" t="s">
        <v>14264</v>
      </c>
      <c r="X6131" t="s">
        <v>14201</v>
      </c>
      <c r="Y6131" t="str">
        <f>VLOOKUP(R6131,Managers!$A:$B,2,)</f>
        <v>Bob Turner</v>
      </c>
      <c r="Z6131" s="11">
        <f>VLOOKUP(X6131,HourlyWages!$A:$B,2,0)</f>
        <v>53</v>
      </c>
      <c r="AA6131">
        <v>1</v>
      </c>
    </row>
    <row r="6132" spans="1:27" x14ac:dyDescent="0.3">
      <c r="A6132" t="b">
        <f>COUNTIF($C$1:C6132, C6132)&gt;1</f>
        <v>0</v>
      </c>
      <c r="B6132" t="b">
        <f>VLOOKUP(C6132,Sheet3!$A:$B,2,0) &gt; 1</f>
        <v>0</v>
      </c>
      <c r="C6132">
        <v>6131</v>
      </c>
      <c r="D6132">
        <v>43398</v>
      </c>
      <c r="E6132" s="4">
        <v>40657</v>
      </c>
      <c r="F6132">
        <v>10</v>
      </c>
      <c r="G6132" s="15">
        <f>I6132*F6132</f>
        <v>1250</v>
      </c>
      <c r="H6132" s="9">
        <v>7.0000000000000007E-2</v>
      </c>
      <c r="I6132" s="13">
        <f>VLOOKUP($U6132,Pricebook!$A:$D,4,0)</f>
        <v>125</v>
      </c>
      <c r="J6132" s="11">
        <f>G6132*(1-H6132)</f>
        <v>1162.5</v>
      </c>
      <c r="K6132" t="s">
        <v>1846</v>
      </c>
      <c r="L6132" t="s">
        <v>180</v>
      </c>
      <c r="M6132" t="str">
        <f>VLOOKUP($L6132,Companies!$A:$G,7,)</f>
        <v>Semiconductors</v>
      </c>
      <c r="N6132" t="str">
        <f>VLOOKUP($L6132,Companies!$A:$G,6,)</f>
        <v>Technology</v>
      </c>
      <c r="O6132" s="6" t="s">
        <v>65</v>
      </c>
      <c r="P6132" s="6">
        <v>72209</v>
      </c>
      <c r="Q6132" t="s">
        <v>66</v>
      </c>
      <c r="R6132" t="s">
        <v>34</v>
      </c>
      <c r="S6132" s="4">
        <v>40658</v>
      </c>
      <c r="T6132" s="7">
        <f>S6132-E6132</f>
        <v>1</v>
      </c>
      <c r="U6132" t="s">
        <v>14209</v>
      </c>
      <c r="V6132" s="6" t="s">
        <v>14251</v>
      </c>
      <c r="W6132" t="s">
        <v>14263</v>
      </c>
      <c r="X6132" t="s">
        <v>14195</v>
      </c>
      <c r="Y6132" t="str">
        <f>VLOOKUP(R6132,Managers!$A:$B,2,)</f>
        <v>Frank Mitchell</v>
      </c>
      <c r="Z6132" s="11">
        <f>VLOOKUP(X6132,HourlyWages!$A:$B,2,0)</f>
        <v>52</v>
      </c>
      <c r="AA6132">
        <v>1</v>
      </c>
    </row>
    <row r="6133" spans="1:27" x14ac:dyDescent="0.3">
      <c r="A6133" t="b">
        <f>COUNTIF($C$1:C6133, C6133)&gt;1</f>
        <v>0</v>
      </c>
      <c r="B6133" t="b">
        <f>VLOOKUP(C6133,Sheet3!$A:$B,2,0) &gt; 1</f>
        <v>0</v>
      </c>
      <c r="C6133">
        <v>6132</v>
      </c>
      <c r="D6133">
        <v>43399</v>
      </c>
      <c r="E6133" s="4">
        <v>40024</v>
      </c>
      <c r="F6133">
        <v>35</v>
      </c>
      <c r="G6133" s="15">
        <f>I6133*F6133</f>
        <v>4200</v>
      </c>
      <c r="H6133" s="9">
        <v>0.05</v>
      </c>
      <c r="I6133" s="13">
        <f>VLOOKUP($U6133,Pricebook!$A:$D,4,0)</f>
        <v>120</v>
      </c>
      <c r="J6133" s="11">
        <f>G6133*(1-H6133)</f>
        <v>3990</v>
      </c>
      <c r="K6133" t="s">
        <v>1930</v>
      </c>
      <c r="L6133" t="s">
        <v>300</v>
      </c>
      <c r="M6133" t="str">
        <f>VLOOKUP($L6133,Companies!$A:$G,7,)</f>
        <v>Computer Software: Programming, Data Processing</v>
      </c>
      <c r="N6133" t="str">
        <f>VLOOKUP($L6133,Companies!$A:$G,6,)</f>
        <v>Technology</v>
      </c>
      <c r="O6133" s="6" t="s">
        <v>2590</v>
      </c>
      <c r="P6133" s="6">
        <v>78155</v>
      </c>
      <c r="Q6133" t="s">
        <v>48</v>
      </c>
      <c r="R6133" t="s">
        <v>16</v>
      </c>
      <c r="S6133" s="4">
        <v>40025</v>
      </c>
      <c r="T6133" s="7">
        <f>S6133-E6133</f>
        <v>1</v>
      </c>
      <c r="U6133" t="s">
        <v>14212</v>
      </c>
      <c r="V6133" s="6" t="s">
        <v>14251</v>
      </c>
      <c r="W6133" t="s">
        <v>14268</v>
      </c>
      <c r="X6133" t="s">
        <v>14200</v>
      </c>
      <c r="Y6133" t="str">
        <f>VLOOKUP(R6133,Managers!$A:$B,2,)</f>
        <v>Josh Martinez</v>
      </c>
      <c r="Z6133" s="11">
        <f>VLOOKUP(X6133,HourlyWages!$A:$B,2,0)</f>
        <v>59</v>
      </c>
      <c r="AA6133">
        <v>1</v>
      </c>
    </row>
    <row r="6134" spans="1:27" x14ac:dyDescent="0.3">
      <c r="A6134" t="b">
        <f>COUNTIF($C$1:C6134, C6134)&gt;1</f>
        <v>0</v>
      </c>
      <c r="B6134" t="b">
        <f>VLOOKUP(C6134,Sheet3!$A:$B,2,0) &gt; 1</f>
        <v>0</v>
      </c>
      <c r="C6134">
        <v>6133</v>
      </c>
      <c r="D6134">
        <v>43399</v>
      </c>
      <c r="E6134" s="4">
        <v>40024</v>
      </c>
      <c r="F6134">
        <v>2</v>
      </c>
      <c r="G6134" s="15">
        <f>I6134*F6134</f>
        <v>250</v>
      </c>
      <c r="H6134" s="9">
        <v>0.1</v>
      </c>
      <c r="I6134" s="13">
        <f>VLOOKUP($U6134,Pricebook!$A:$D,4,0)</f>
        <v>125</v>
      </c>
      <c r="J6134" s="11">
        <f>G6134*(1-H6134)</f>
        <v>225</v>
      </c>
      <c r="K6134" t="s">
        <v>1930</v>
      </c>
      <c r="L6134" t="s">
        <v>300</v>
      </c>
      <c r="M6134" t="str">
        <f>VLOOKUP($L6134,Companies!$A:$G,7,)</f>
        <v>Computer Software: Programming, Data Processing</v>
      </c>
      <c r="N6134" t="str">
        <f>VLOOKUP($L6134,Companies!$A:$G,6,)</f>
        <v>Technology</v>
      </c>
      <c r="O6134" s="6" t="s">
        <v>2590</v>
      </c>
      <c r="P6134" s="6">
        <v>78155</v>
      </c>
      <c r="Q6134" t="s">
        <v>48</v>
      </c>
      <c r="R6134" t="s">
        <v>16</v>
      </c>
      <c r="S6134" s="4">
        <v>40026</v>
      </c>
      <c r="T6134" s="7">
        <f>S6134-E6134</f>
        <v>2</v>
      </c>
      <c r="U6134" t="s">
        <v>14209</v>
      </c>
      <c r="V6134" s="6" t="s">
        <v>14251</v>
      </c>
      <c r="W6134" t="s">
        <v>14252</v>
      </c>
      <c r="X6134" t="s">
        <v>14188</v>
      </c>
      <c r="Y6134" t="str">
        <f>VLOOKUP(R6134,Managers!$A:$B,2,)</f>
        <v>Josh Martinez</v>
      </c>
      <c r="Z6134" s="11">
        <f>VLOOKUP(X6134,HourlyWages!$A:$B,2,0)</f>
        <v>52</v>
      </c>
      <c r="AA6134">
        <v>1</v>
      </c>
    </row>
    <row r="6135" spans="1:27" x14ac:dyDescent="0.3">
      <c r="A6135" t="b">
        <f>COUNTIF($C$1:C6135, C6135)&gt;1</f>
        <v>0</v>
      </c>
      <c r="B6135" t="b">
        <f>VLOOKUP(C6135,Sheet3!$A:$B,2,0) &gt; 1</f>
        <v>0</v>
      </c>
      <c r="C6135">
        <v>6134</v>
      </c>
      <c r="D6135">
        <v>43399</v>
      </c>
      <c r="E6135" s="4">
        <v>40024</v>
      </c>
      <c r="F6135">
        <v>8</v>
      </c>
      <c r="G6135" s="15">
        <f>I6135*F6135</f>
        <v>880</v>
      </c>
      <c r="H6135" s="9">
        <v>0</v>
      </c>
      <c r="I6135" s="13">
        <f>VLOOKUP($U6135,Pricebook!$A:$D,4,0)</f>
        <v>110</v>
      </c>
      <c r="J6135" s="11">
        <f>G6135*(1-H6135)</f>
        <v>880</v>
      </c>
      <c r="K6135" t="s">
        <v>1930</v>
      </c>
      <c r="L6135" t="s">
        <v>300</v>
      </c>
      <c r="M6135" t="str">
        <f>VLOOKUP($L6135,Companies!$A:$G,7,)</f>
        <v>Computer Software: Programming, Data Processing</v>
      </c>
      <c r="N6135" t="str">
        <f>VLOOKUP($L6135,Companies!$A:$G,6,)</f>
        <v>Technology</v>
      </c>
      <c r="O6135" s="6" t="s">
        <v>2756</v>
      </c>
      <c r="P6135" s="6">
        <v>75090</v>
      </c>
      <c r="Q6135" t="s">
        <v>48</v>
      </c>
      <c r="R6135" t="s">
        <v>16</v>
      </c>
      <c r="S6135" s="4">
        <v>40026</v>
      </c>
      <c r="T6135" s="7">
        <f>S6135-E6135</f>
        <v>2</v>
      </c>
      <c r="U6135" t="s">
        <v>14215</v>
      </c>
      <c r="V6135" s="6" t="s">
        <v>14251</v>
      </c>
      <c r="W6135" t="s">
        <v>14263</v>
      </c>
      <c r="X6135" t="s">
        <v>14192</v>
      </c>
      <c r="Y6135" t="str">
        <f>VLOOKUP(R6135,Managers!$A:$B,2,)</f>
        <v>Josh Martinez</v>
      </c>
      <c r="Z6135" s="11">
        <f>VLOOKUP(X6135,HourlyWages!$A:$B,2,0)</f>
        <v>75</v>
      </c>
      <c r="AA6135">
        <v>1</v>
      </c>
    </row>
    <row r="6136" spans="1:27" x14ac:dyDescent="0.3">
      <c r="A6136" t="b">
        <f>COUNTIF($C$1:C6136, C6136)&gt;1</f>
        <v>0</v>
      </c>
      <c r="B6136" t="b">
        <f>VLOOKUP(C6136,Sheet3!$A:$B,2,0) &gt; 1</f>
        <v>0</v>
      </c>
      <c r="C6136">
        <v>6135</v>
      </c>
      <c r="D6136">
        <v>43424</v>
      </c>
      <c r="E6136" s="4">
        <v>40773</v>
      </c>
      <c r="F6136">
        <v>34</v>
      </c>
      <c r="G6136" s="15">
        <f>I6136*F6136</f>
        <v>5780</v>
      </c>
      <c r="H6136" s="9">
        <v>0.04</v>
      </c>
      <c r="I6136" s="13">
        <f>VLOOKUP($U6136,Pricebook!$A:$D,4,0)</f>
        <v>170</v>
      </c>
      <c r="J6136" s="11">
        <f>G6136*(1-H6136)</f>
        <v>5548.8</v>
      </c>
      <c r="K6136" t="s">
        <v>1520</v>
      </c>
      <c r="L6136" t="s">
        <v>50</v>
      </c>
      <c r="M6136" t="str">
        <f>VLOOKUP($L6136,Companies!$A:$G,7,)</f>
        <v>Semiconductors</v>
      </c>
      <c r="N6136" t="str">
        <f>VLOOKUP($L6136,Companies!$A:$G,6,)</f>
        <v>Technology</v>
      </c>
      <c r="O6136" s="6" t="s">
        <v>2381</v>
      </c>
      <c r="P6136" s="6">
        <v>63042</v>
      </c>
      <c r="Q6136" t="s">
        <v>358</v>
      </c>
      <c r="R6136" t="s">
        <v>16</v>
      </c>
      <c r="S6136" s="4">
        <v>40775</v>
      </c>
      <c r="T6136" s="7">
        <f>S6136-E6136</f>
        <v>2</v>
      </c>
      <c r="U6136" t="s">
        <v>14219</v>
      </c>
      <c r="V6136" s="6" t="s">
        <v>14251</v>
      </c>
      <c r="W6136" t="s">
        <v>14263</v>
      </c>
      <c r="X6136" t="s">
        <v>14199</v>
      </c>
      <c r="Y6136" t="str">
        <f>VLOOKUP(R6136,Managers!$A:$B,2,)</f>
        <v>Josh Martinez</v>
      </c>
      <c r="Z6136" s="11">
        <f>VLOOKUP(X6136,HourlyWages!$A:$B,2,0)</f>
        <v>68</v>
      </c>
      <c r="AA6136">
        <v>1</v>
      </c>
    </row>
    <row r="6137" spans="1:27" x14ac:dyDescent="0.3">
      <c r="A6137" t="b">
        <f>COUNTIF($C$1:C6137, C6137)&gt;1</f>
        <v>0</v>
      </c>
      <c r="B6137" t="b">
        <f>VLOOKUP(C6137,Sheet3!$A:$B,2,0) &gt; 1</f>
        <v>0</v>
      </c>
      <c r="C6137">
        <v>6136</v>
      </c>
      <c r="D6137">
        <v>43459</v>
      </c>
      <c r="E6137" s="4">
        <v>40854</v>
      </c>
      <c r="F6137">
        <v>26</v>
      </c>
      <c r="G6137" s="15">
        <f>I6137*F6137</f>
        <v>3900</v>
      </c>
      <c r="H6137" s="9">
        <v>0.05</v>
      </c>
      <c r="I6137" s="13">
        <f>VLOOKUP($U6137,Pricebook!$A:$D,4,0)</f>
        <v>150</v>
      </c>
      <c r="J6137" s="11">
        <f>G6137*(1-H6137)</f>
        <v>3705</v>
      </c>
      <c r="K6137" t="s">
        <v>412</v>
      </c>
      <c r="L6137" t="s">
        <v>327</v>
      </c>
      <c r="M6137" t="str">
        <f>VLOOKUP($L6137,Companies!$A:$G,7,)</f>
        <v>Television Services</v>
      </c>
      <c r="N6137" t="str">
        <f>VLOOKUP($L6137,Companies!$A:$G,6,)</f>
        <v>Consumer Services</v>
      </c>
      <c r="O6137" s="6" t="s">
        <v>2679</v>
      </c>
      <c r="P6137" s="6">
        <v>85364</v>
      </c>
      <c r="Q6137" t="s">
        <v>70</v>
      </c>
      <c r="R6137" t="s">
        <v>23</v>
      </c>
      <c r="S6137" s="4">
        <v>40855</v>
      </c>
      <c r="T6137" s="7">
        <f>S6137-E6137</f>
        <v>1</v>
      </c>
      <c r="U6137" t="s">
        <v>14216</v>
      </c>
      <c r="V6137" s="6" t="s">
        <v>14251</v>
      </c>
      <c r="W6137" t="s">
        <v>14261</v>
      </c>
      <c r="X6137" t="s">
        <v>14198</v>
      </c>
      <c r="Y6137" t="str">
        <f>VLOOKUP(R6137,Managers!$A:$B,2,)</f>
        <v>Bob Turner</v>
      </c>
      <c r="Z6137" s="11">
        <f>VLOOKUP(X6137,HourlyWages!$A:$B,2,0)</f>
        <v>51</v>
      </c>
      <c r="AA6137">
        <v>1</v>
      </c>
    </row>
    <row r="6138" spans="1:27" x14ac:dyDescent="0.3">
      <c r="A6138" t="b">
        <f>COUNTIF($C$1:C6138, C6138)&gt;1</f>
        <v>0</v>
      </c>
      <c r="B6138" t="b">
        <f>VLOOKUP(C6138,Sheet3!$A:$B,2,0) &gt; 1</f>
        <v>0</v>
      </c>
      <c r="C6138">
        <v>6137</v>
      </c>
      <c r="D6138">
        <v>43460</v>
      </c>
      <c r="E6138" s="4">
        <v>41071</v>
      </c>
      <c r="F6138">
        <v>2</v>
      </c>
      <c r="G6138" s="15">
        <f>I6138*F6138</f>
        <v>320</v>
      </c>
      <c r="H6138" s="9">
        <v>7.0000000000000007E-2</v>
      </c>
      <c r="I6138" s="13">
        <f>VLOOKUP($U6138,Pricebook!$A:$D,4,0)</f>
        <v>160</v>
      </c>
      <c r="J6138" s="11">
        <f>G6138*(1-H6138)</f>
        <v>297.59999999999997</v>
      </c>
      <c r="K6138" t="s">
        <v>1201</v>
      </c>
      <c r="L6138" t="s">
        <v>203</v>
      </c>
      <c r="M6138" t="str">
        <f>VLOOKUP($L6138,Companies!$A:$G,7,)</f>
        <v>Catalog/Specialty Distribution</v>
      </c>
      <c r="N6138" t="str">
        <f>VLOOKUP($L6138,Companies!$A:$G,6,)</f>
        <v>Consumer Services</v>
      </c>
      <c r="O6138" s="6" t="s">
        <v>2757</v>
      </c>
      <c r="P6138" s="6" t="s">
        <v>2758</v>
      </c>
      <c r="Q6138" t="s">
        <v>421</v>
      </c>
      <c r="R6138" t="s">
        <v>61</v>
      </c>
      <c r="S6138" s="4">
        <v>41072</v>
      </c>
      <c r="T6138" s="7">
        <f>S6138-E6138</f>
        <v>1</v>
      </c>
      <c r="U6138" t="s">
        <v>14218</v>
      </c>
      <c r="V6138" s="6" t="s">
        <v>14251</v>
      </c>
      <c r="W6138" t="s">
        <v>14263</v>
      </c>
      <c r="X6138" t="s">
        <v>14184</v>
      </c>
      <c r="Y6138" t="str">
        <f>VLOOKUP(R6138,Managers!$A:$B,2,)</f>
        <v>Allen Young</v>
      </c>
      <c r="Z6138" s="11">
        <f>VLOOKUP(X6138,HourlyWages!$A:$B,2,0)</f>
        <v>50</v>
      </c>
      <c r="AA6138">
        <v>1</v>
      </c>
    </row>
    <row r="6139" spans="1:27" x14ac:dyDescent="0.3">
      <c r="A6139" t="b">
        <f>COUNTIF($C$1:C6139, C6139)&gt;1</f>
        <v>0</v>
      </c>
      <c r="B6139" t="b">
        <f>VLOOKUP(C6139,Sheet3!$A:$B,2,0) &gt; 1</f>
        <v>0</v>
      </c>
      <c r="C6139">
        <v>6138</v>
      </c>
      <c r="D6139">
        <v>43488</v>
      </c>
      <c r="E6139" s="4">
        <v>41078</v>
      </c>
      <c r="F6139">
        <v>46</v>
      </c>
      <c r="G6139" s="15">
        <f>I6139*F6139</f>
        <v>7820</v>
      </c>
      <c r="H6139" s="9">
        <v>0.08</v>
      </c>
      <c r="I6139" s="13">
        <f>VLOOKUP($U6139,Pricebook!$A:$D,4,0)</f>
        <v>170</v>
      </c>
      <c r="J6139" s="11">
        <f>G6139*(1-H6139)</f>
        <v>7194.4000000000005</v>
      </c>
      <c r="K6139" t="s">
        <v>2493</v>
      </c>
      <c r="L6139" t="s">
        <v>276</v>
      </c>
      <c r="M6139" t="str">
        <f>VLOOKUP($L6139,Companies!$A:$G,7,)</f>
        <v>Computer Manufacturing</v>
      </c>
      <c r="N6139" t="str">
        <f>VLOOKUP($L6139,Companies!$A:$G,6,)</f>
        <v>Technology</v>
      </c>
      <c r="O6139" s="6" t="s">
        <v>1534</v>
      </c>
      <c r="P6139" s="6">
        <v>20735</v>
      </c>
      <c r="Q6139" t="s">
        <v>187</v>
      </c>
      <c r="R6139" t="s">
        <v>61</v>
      </c>
      <c r="S6139" s="4">
        <v>41079</v>
      </c>
      <c r="T6139" s="7">
        <f>S6139-E6139</f>
        <v>1</v>
      </c>
      <c r="U6139" t="s">
        <v>14219</v>
      </c>
      <c r="V6139" s="6" t="s">
        <v>14251</v>
      </c>
      <c r="W6139" t="s">
        <v>14263</v>
      </c>
      <c r="X6139" t="s">
        <v>14196</v>
      </c>
      <c r="Y6139" t="str">
        <f>VLOOKUP(R6139,Managers!$A:$B,2,)</f>
        <v>Allen Young</v>
      </c>
      <c r="Z6139" s="11">
        <f>VLOOKUP(X6139,HourlyWages!$A:$B,2,0)</f>
        <v>58</v>
      </c>
      <c r="AA6139">
        <v>1</v>
      </c>
    </row>
    <row r="6140" spans="1:27" x14ac:dyDescent="0.3">
      <c r="A6140" t="b">
        <f>COUNTIF($C$1:C6140, C6140)&gt;1</f>
        <v>0</v>
      </c>
      <c r="B6140" t="b">
        <f>VLOOKUP(C6140,Sheet3!$A:$B,2,0) &gt; 1</f>
        <v>0</v>
      </c>
      <c r="C6140">
        <v>6139</v>
      </c>
      <c r="D6140">
        <v>43488</v>
      </c>
      <c r="E6140" s="4">
        <v>41078</v>
      </c>
      <c r="F6140">
        <v>46</v>
      </c>
      <c r="G6140" s="15">
        <f>I6140*F6140</f>
        <v>5060</v>
      </c>
      <c r="H6140" s="9">
        <v>0</v>
      </c>
      <c r="I6140" s="13">
        <f>VLOOKUP($U6140,Pricebook!$A:$D,4,0)</f>
        <v>110</v>
      </c>
      <c r="J6140" s="11">
        <f>G6140*(1-H6140)</f>
        <v>5060</v>
      </c>
      <c r="K6140" t="s">
        <v>2493</v>
      </c>
      <c r="L6140" t="s">
        <v>276</v>
      </c>
      <c r="M6140" t="str">
        <f>VLOOKUP($L6140,Companies!$A:$G,7,)</f>
        <v>Computer Manufacturing</v>
      </c>
      <c r="N6140" t="str">
        <f>VLOOKUP($L6140,Companies!$A:$G,6,)</f>
        <v>Technology</v>
      </c>
      <c r="O6140" s="6" t="s">
        <v>1534</v>
      </c>
      <c r="P6140" s="6">
        <v>20735</v>
      </c>
      <c r="Q6140" t="s">
        <v>187</v>
      </c>
      <c r="R6140" t="s">
        <v>61</v>
      </c>
      <c r="S6140" s="4">
        <v>41079</v>
      </c>
      <c r="T6140" s="7">
        <f>S6140-E6140</f>
        <v>1</v>
      </c>
      <c r="U6140" t="s">
        <v>14220</v>
      </c>
      <c r="V6140" s="6" t="s">
        <v>14251</v>
      </c>
      <c r="W6140" t="s">
        <v>14263</v>
      </c>
      <c r="X6140" t="s">
        <v>14186</v>
      </c>
      <c r="Y6140" t="str">
        <f>VLOOKUP(R6140,Managers!$A:$B,2,)</f>
        <v>Allen Young</v>
      </c>
      <c r="Z6140" s="11">
        <f>VLOOKUP(X6140,HourlyWages!$A:$B,2,0)</f>
        <v>67</v>
      </c>
      <c r="AA6140">
        <v>1</v>
      </c>
    </row>
    <row r="6141" spans="1:27" x14ac:dyDescent="0.3">
      <c r="A6141" t="b">
        <f>COUNTIF($C$1:C6141, C6141)&gt;1</f>
        <v>0</v>
      </c>
      <c r="B6141" t="b">
        <f>VLOOKUP(C6141,Sheet3!$A:$B,2,0) &gt; 1</f>
        <v>0</v>
      </c>
      <c r="C6141">
        <v>6140</v>
      </c>
      <c r="D6141">
        <v>43488</v>
      </c>
      <c r="E6141" s="4">
        <v>41078</v>
      </c>
      <c r="F6141">
        <v>28</v>
      </c>
      <c r="G6141" s="15">
        <f>I6141*F6141</f>
        <v>3500</v>
      </c>
      <c r="H6141" s="9">
        <v>0.1</v>
      </c>
      <c r="I6141" s="13">
        <f>VLOOKUP($U6141,Pricebook!$A:$D,4,0)</f>
        <v>125</v>
      </c>
      <c r="J6141" s="11">
        <f>G6141*(1-H6141)</f>
        <v>3150</v>
      </c>
      <c r="K6141" t="s">
        <v>2493</v>
      </c>
      <c r="L6141" t="s">
        <v>276</v>
      </c>
      <c r="M6141" t="str">
        <f>VLOOKUP($L6141,Companies!$A:$G,7,)</f>
        <v>Computer Manufacturing</v>
      </c>
      <c r="N6141" t="str">
        <f>VLOOKUP($L6141,Companies!$A:$G,6,)</f>
        <v>Technology</v>
      </c>
      <c r="O6141" s="6" t="s">
        <v>1534</v>
      </c>
      <c r="P6141" s="6">
        <v>20735</v>
      </c>
      <c r="Q6141" t="s">
        <v>187</v>
      </c>
      <c r="R6141" t="s">
        <v>61</v>
      </c>
      <c r="S6141" s="4">
        <v>41079</v>
      </c>
      <c r="T6141" s="7">
        <f>S6141-E6141</f>
        <v>1</v>
      </c>
      <c r="U6141" t="s">
        <v>14208</v>
      </c>
      <c r="V6141" s="6" t="s">
        <v>14254</v>
      </c>
      <c r="W6141" t="s">
        <v>14256</v>
      </c>
      <c r="X6141" t="s">
        <v>14184</v>
      </c>
      <c r="Y6141" t="str">
        <f>VLOOKUP(R6141,Managers!$A:$B,2,)</f>
        <v>Allen Young</v>
      </c>
      <c r="Z6141" s="11">
        <f>VLOOKUP(X6141,HourlyWages!$A:$B,2,0)</f>
        <v>50</v>
      </c>
      <c r="AA6141">
        <v>1</v>
      </c>
    </row>
    <row r="6142" spans="1:27" x14ac:dyDescent="0.3">
      <c r="A6142" t="b">
        <f>COUNTIF($C$1:C6142, C6142)&gt;1</f>
        <v>0</v>
      </c>
      <c r="B6142" t="b">
        <f>VLOOKUP(C6142,Sheet3!$A:$B,2,0) &gt; 1</f>
        <v>0</v>
      </c>
      <c r="C6142">
        <v>6141</v>
      </c>
      <c r="D6142">
        <v>43488</v>
      </c>
      <c r="E6142" s="4">
        <v>41078</v>
      </c>
      <c r="F6142">
        <v>13</v>
      </c>
      <c r="G6142" s="15">
        <f>I6142*F6142</f>
        <v>2080</v>
      </c>
      <c r="H6142" s="9">
        <v>0.05</v>
      </c>
      <c r="I6142" s="13">
        <f>VLOOKUP($U6142,Pricebook!$A:$D,4,0)</f>
        <v>160</v>
      </c>
      <c r="J6142" s="11">
        <f>G6142*(1-H6142)</f>
        <v>1976</v>
      </c>
      <c r="K6142" t="s">
        <v>2493</v>
      </c>
      <c r="L6142" t="s">
        <v>276</v>
      </c>
      <c r="M6142" t="str">
        <f>VLOOKUP($L6142,Companies!$A:$G,7,)</f>
        <v>Computer Manufacturing</v>
      </c>
      <c r="N6142" t="str">
        <f>VLOOKUP($L6142,Companies!$A:$G,6,)</f>
        <v>Technology</v>
      </c>
      <c r="O6142" s="6" t="s">
        <v>2338</v>
      </c>
      <c r="P6142" s="6">
        <v>20740</v>
      </c>
      <c r="Q6142" t="s">
        <v>187</v>
      </c>
      <c r="R6142" t="s">
        <v>61</v>
      </c>
      <c r="S6142" s="4">
        <v>41080</v>
      </c>
      <c r="T6142" s="7">
        <f>S6142-E6142</f>
        <v>2</v>
      </c>
      <c r="U6142" t="s">
        <v>14218</v>
      </c>
      <c r="V6142" s="6" t="s">
        <v>14254</v>
      </c>
      <c r="W6142" t="s">
        <v>14269</v>
      </c>
      <c r="X6142" t="s">
        <v>14195</v>
      </c>
      <c r="Y6142" t="str">
        <f>VLOOKUP(R6142,Managers!$A:$B,2,)</f>
        <v>Allen Young</v>
      </c>
      <c r="Z6142" s="11">
        <f>VLOOKUP(X6142,HourlyWages!$A:$B,2,0)</f>
        <v>52</v>
      </c>
      <c r="AA6142">
        <v>1</v>
      </c>
    </row>
    <row r="6143" spans="1:27" x14ac:dyDescent="0.3">
      <c r="A6143" t="b">
        <f>COUNTIF($C$1:C6143, C6143)&gt;1</f>
        <v>0</v>
      </c>
      <c r="B6143" t="b">
        <f>VLOOKUP(C6143,Sheet3!$A:$B,2,0) &gt; 1</f>
        <v>0</v>
      </c>
      <c r="C6143">
        <v>6142</v>
      </c>
      <c r="D6143">
        <v>43488</v>
      </c>
      <c r="E6143" s="4">
        <v>41078</v>
      </c>
      <c r="F6143">
        <v>3</v>
      </c>
      <c r="G6143" s="15">
        <f>I6143*F6143</f>
        <v>450</v>
      </c>
      <c r="H6143" s="9">
        <v>0.06</v>
      </c>
      <c r="I6143" s="13">
        <f>VLOOKUP($U6143,Pricebook!$A:$D,4,0)</f>
        <v>150</v>
      </c>
      <c r="J6143" s="11">
        <f>G6143*(1-H6143)</f>
        <v>423</v>
      </c>
      <c r="K6143" t="s">
        <v>2493</v>
      </c>
      <c r="L6143" t="s">
        <v>276</v>
      </c>
      <c r="M6143" t="str">
        <f>VLOOKUP($L6143,Companies!$A:$G,7,)</f>
        <v>Computer Manufacturing</v>
      </c>
      <c r="N6143" t="str">
        <f>VLOOKUP($L6143,Companies!$A:$G,6,)</f>
        <v>Technology</v>
      </c>
      <c r="O6143" s="6" t="s">
        <v>2338</v>
      </c>
      <c r="P6143" s="6">
        <v>20740</v>
      </c>
      <c r="Q6143" t="s">
        <v>187</v>
      </c>
      <c r="R6143" t="s">
        <v>61</v>
      </c>
      <c r="S6143" s="4">
        <v>41080</v>
      </c>
      <c r="T6143" s="7">
        <f>S6143-E6143</f>
        <v>2</v>
      </c>
      <c r="U6143" t="s">
        <v>14222</v>
      </c>
      <c r="V6143" s="6" t="s">
        <v>14251</v>
      </c>
      <c r="W6143" t="s">
        <v>14267</v>
      </c>
      <c r="X6143" t="s">
        <v>14188</v>
      </c>
      <c r="Y6143" t="str">
        <f>VLOOKUP(R6143,Managers!$A:$B,2,)</f>
        <v>Allen Young</v>
      </c>
      <c r="Z6143" s="11">
        <f>VLOOKUP(X6143,HourlyWages!$A:$B,2,0)</f>
        <v>52</v>
      </c>
      <c r="AA6143">
        <v>1</v>
      </c>
    </row>
    <row r="6144" spans="1:27" x14ac:dyDescent="0.3">
      <c r="A6144" t="b">
        <f>COUNTIF($C$1:C6144, C6144)&gt;1</f>
        <v>0</v>
      </c>
      <c r="B6144" t="b">
        <f>VLOOKUP(C6144,Sheet3!$A:$B,2,0) &gt; 1</f>
        <v>0</v>
      </c>
      <c r="C6144">
        <v>6143</v>
      </c>
      <c r="D6144">
        <v>43493</v>
      </c>
      <c r="E6144" s="4">
        <v>41039</v>
      </c>
      <c r="F6144">
        <v>22</v>
      </c>
      <c r="G6144" s="15">
        <f>I6144*F6144</f>
        <v>2420</v>
      </c>
      <c r="H6144" s="9">
        <v>0.03</v>
      </c>
      <c r="I6144" s="13">
        <f>VLOOKUP($U6144,Pricebook!$A:$D,4,0)</f>
        <v>110</v>
      </c>
      <c r="J6144" s="11">
        <f>G6144*(1-H6144)</f>
        <v>2347.4</v>
      </c>
      <c r="K6144" t="s">
        <v>1997</v>
      </c>
      <c r="L6144" t="s">
        <v>544</v>
      </c>
      <c r="M6144" t="str">
        <f>VLOOKUP($L6144,Companies!$A:$G,7,)</f>
        <v>Telecommunications Equipment</v>
      </c>
      <c r="N6144" t="str">
        <f>VLOOKUP($L6144,Companies!$A:$G,6,)</f>
        <v>Consumer Services</v>
      </c>
      <c r="O6144" s="6" t="s">
        <v>2464</v>
      </c>
      <c r="P6144" s="6">
        <v>70065</v>
      </c>
      <c r="Q6144" t="s">
        <v>436</v>
      </c>
      <c r="R6144" t="s">
        <v>34</v>
      </c>
      <c r="S6144" s="4">
        <v>41040</v>
      </c>
      <c r="T6144" s="7">
        <f>S6144-E6144</f>
        <v>1</v>
      </c>
      <c r="U6144" t="s">
        <v>14215</v>
      </c>
      <c r="V6144" s="6" t="s">
        <v>14251</v>
      </c>
      <c r="W6144" t="s">
        <v>14263</v>
      </c>
      <c r="X6144" t="s">
        <v>14186</v>
      </c>
      <c r="Y6144" t="str">
        <f>VLOOKUP(R6144,Managers!$A:$B,2,)</f>
        <v>Frank Mitchell</v>
      </c>
      <c r="Z6144" s="11">
        <f>VLOOKUP(X6144,HourlyWages!$A:$B,2,0)</f>
        <v>67</v>
      </c>
      <c r="AA6144">
        <v>1</v>
      </c>
    </row>
    <row r="6145" spans="1:27" x14ac:dyDescent="0.3">
      <c r="A6145" t="b">
        <f>COUNTIF($C$1:C6145, C6145)&gt;1</f>
        <v>0</v>
      </c>
      <c r="B6145" t="b">
        <f>VLOOKUP(C6145,Sheet3!$A:$B,2,0) &gt; 1</f>
        <v>0</v>
      </c>
      <c r="C6145">
        <v>6144</v>
      </c>
      <c r="D6145">
        <v>43493</v>
      </c>
      <c r="E6145" s="4">
        <v>41039</v>
      </c>
      <c r="F6145">
        <v>14</v>
      </c>
      <c r="G6145" s="15">
        <f>I6145*F6145</f>
        <v>1540</v>
      </c>
      <c r="H6145" s="9">
        <v>0.05</v>
      </c>
      <c r="I6145" s="13">
        <f>VLOOKUP($U6145,Pricebook!$A:$D,4,0)</f>
        <v>110</v>
      </c>
      <c r="J6145" s="11">
        <f>G6145*(1-H6145)</f>
        <v>1463</v>
      </c>
      <c r="K6145" t="s">
        <v>1997</v>
      </c>
      <c r="L6145" t="s">
        <v>544</v>
      </c>
      <c r="M6145" t="str">
        <f>VLOOKUP($L6145,Companies!$A:$G,7,)</f>
        <v>Telecommunications Equipment</v>
      </c>
      <c r="N6145" t="str">
        <f>VLOOKUP($L6145,Companies!$A:$G,6,)</f>
        <v>Consumer Services</v>
      </c>
      <c r="O6145" s="6" t="s">
        <v>2464</v>
      </c>
      <c r="P6145" s="6">
        <v>70065</v>
      </c>
      <c r="Q6145" t="s">
        <v>436</v>
      </c>
      <c r="R6145" t="s">
        <v>34</v>
      </c>
      <c r="S6145" s="4">
        <v>41041</v>
      </c>
      <c r="T6145" s="7">
        <f>S6145-E6145</f>
        <v>2</v>
      </c>
      <c r="U6145" t="s">
        <v>14215</v>
      </c>
      <c r="V6145" s="6" t="s">
        <v>14257</v>
      </c>
      <c r="W6145" t="s">
        <v>14270</v>
      </c>
      <c r="X6145" t="s">
        <v>14188</v>
      </c>
      <c r="Y6145" t="str">
        <f>VLOOKUP(R6145,Managers!$A:$B,2,)</f>
        <v>Frank Mitchell</v>
      </c>
      <c r="Z6145" s="11">
        <f>VLOOKUP(X6145,HourlyWages!$A:$B,2,0)</f>
        <v>52</v>
      </c>
      <c r="AA6145">
        <v>1</v>
      </c>
    </row>
    <row r="6146" spans="1:27" x14ac:dyDescent="0.3">
      <c r="A6146" t="b">
        <f>COUNTIF($C$1:C6146, C6146)&gt;1</f>
        <v>0</v>
      </c>
      <c r="B6146" t="b">
        <f>VLOOKUP(C6146,Sheet3!$A:$B,2,0) &gt; 1</f>
        <v>0</v>
      </c>
      <c r="C6146">
        <v>6145</v>
      </c>
      <c r="D6146">
        <v>43493</v>
      </c>
      <c r="E6146" s="4">
        <v>41039</v>
      </c>
      <c r="F6146">
        <v>37</v>
      </c>
      <c r="G6146" s="15">
        <f>I6146*F6146</f>
        <v>5550</v>
      </c>
      <c r="H6146" s="9">
        <v>0.1</v>
      </c>
      <c r="I6146" s="13">
        <f>VLOOKUP($U6146,Pricebook!$A:$D,4,0)</f>
        <v>150</v>
      </c>
      <c r="J6146" s="11">
        <f>G6146*(1-H6146)</f>
        <v>4995</v>
      </c>
      <c r="K6146" t="s">
        <v>1997</v>
      </c>
      <c r="L6146" t="s">
        <v>544</v>
      </c>
      <c r="M6146" t="str">
        <f>VLOOKUP($L6146,Companies!$A:$G,7,)</f>
        <v>Telecommunications Equipment</v>
      </c>
      <c r="N6146" t="str">
        <f>VLOOKUP($L6146,Companies!$A:$G,6,)</f>
        <v>Consumer Services</v>
      </c>
      <c r="O6146" s="6" t="s">
        <v>2464</v>
      </c>
      <c r="P6146" s="6">
        <v>70065</v>
      </c>
      <c r="Q6146" t="s">
        <v>436</v>
      </c>
      <c r="R6146" t="s">
        <v>34</v>
      </c>
      <c r="S6146" s="4">
        <v>41042</v>
      </c>
      <c r="T6146" s="7">
        <f>S6146-E6146</f>
        <v>3</v>
      </c>
      <c r="U6146" t="s">
        <v>14210</v>
      </c>
      <c r="V6146" s="6" t="s">
        <v>14251</v>
      </c>
      <c r="W6146" t="s">
        <v>14260</v>
      </c>
      <c r="X6146" t="s">
        <v>14199</v>
      </c>
      <c r="Y6146" t="str">
        <f>VLOOKUP(R6146,Managers!$A:$B,2,)</f>
        <v>Frank Mitchell</v>
      </c>
      <c r="Z6146" s="11">
        <f>VLOOKUP(X6146,HourlyWages!$A:$B,2,0)</f>
        <v>68</v>
      </c>
      <c r="AA6146">
        <v>1</v>
      </c>
    </row>
    <row r="6147" spans="1:27" x14ac:dyDescent="0.3">
      <c r="A6147" t="b">
        <f>COUNTIF($C$1:C6147, C6147)&gt;1</f>
        <v>0</v>
      </c>
      <c r="B6147" t="b">
        <f>VLOOKUP(C6147,Sheet3!$A:$B,2,0) &gt; 1</f>
        <v>0</v>
      </c>
      <c r="C6147">
        <v>6146</v>
      </c>
      <c r="D6147">
        <v>43494</v>
      </c>
      <c r="E6147" s="4">
        <v>40911</v>
      </c>
      <c r="F6147">
        <v>2</v>
      </c>
      <c r="G6147" s="15">
        <f>I6147*F6147</f>
        <v>300</v>
      </c>
      <c r="H6147" s="9">
        <v>0.09</v>
      </c>
      <c r="I6147" s="13">
        <f>VLOOKUP($U6147,Pricebook!$A:$D,4,0)</f>
        <v>150</v>
      </c>
      <c r="J6147" s="11">
        <f>G6147*(1-H6147)</f>
        <v>273</v>
      </c>
      <c r="K6147" t="s">
        <v>1783</v>
      </c>
      <c r="L6147" t="s">
        <v>360</v>
      </c>
      <c r="M6147" t="str">
        <f>VLOOKUP($L6147,Companies!$A:$G,7,)</f>
        <v>Semiconductors</v>
      </c>
      <c r="N6147" t="str">
        <f>VLOOKUP($L6147,Companies!$A:$G,6,)</f>
        <v>Technology</v>
      </c>
      <c r="O6147" s="6" t="s">
        <v>681</v>
      </c>
      <c r="P6147" s="6">
        <v>92653</v>
      </c>
      <c r="Q6147" t="s">
        <v>114</v>
      </c>
      <c r="R6147" t="s">
        <v>23</v>
      </c>
      <c r="S6147" s="4">
        <v>40912</v>
      </c>
      <c r="T6147" s="7">
        <f>S6147-E6147</f>
        <v>1</v>
      </c>
      <c r="U6147" t="s">
        <v>14216</v>
      </c>
      <c r="V6147" s="6" t="s">
        <v>14251</v>
      </c>
      <c r="W6147" t="s">
        <v>14261</v>
      </c>
      <c r="X6147" t="s">
        <v>14198</v>
      </c>
      <c r="Y6147" t="str">
        <f>VLOOKUP(R6147,Managers!$A:$B,2,)</f>
        <v>Bob Turner</v>
      </c>
      <c r="Z6147" s="11">
        <f>VLOOKUP(X6147,HourlyWages!$A:$B,2,0)</f>
        <v>51</v>
      </c>
      <c r="AA6147">
        <v>1</v>
      </c>
    </row>
    <row r="6148" spans="1:27" x14ac:dyDescent="0.3">
      <c r="A6148" t="b">
        <f>COUNTIF($C$1:C6148, C6148)&gt;1</f>
        <v>0</v>
      </c>
      <c r="B6148" t="b">
        <f>VLOOKUP(C6148,Sheet3!$A:$B,2,0) &gt; 1</f>
        <v>0</v>
      </c>
      <c r="C6148">
        <v>6147</v>
      </c>
      <c r="D6148">
        <v>43523</v>
      </c>
      <c r="E6148" s="4">
        <v>41052</v>
      </c>
      <c r="F6148">
        <v>50</v>
      </c>
      <c r="G6148" s="15">
        <f>I6148*F6148</f>
        <v>5500</v>
      </c>
      <c r="H6148" s="9">
        <v>0.04</v>
      </c>
      <c r="I6148" s="13">
        <f>VLOOKUP($U6148,Pricebook!$A:$D,4,0)</f>
        <v>110</v>
      </c>
      <c r="J6148" s="11">
        <f>G6148*(1-H6148)</f>
        <v>5280</v>
      </c>
      <c r="K6148" t="s">
        <v>1073</v>
      </c>
      <c r="L6148" t="s">
        <v>487</v>
      </c>
      <c r="M6148" t="str">
        <f>VLOOKUP($L6148,Companies!$A:$G,7,)</f>
        <v>Computer Software: Programming, Data Processing</v>
      </c>
      <c r="N6148" t="str">
        <f>VLOOKUP($L6148,Companies!$A:$G,6,)</f>
        <v>Technology</v>
      </c>
      <c r="O6148" s="6" t="s">
        <v>361</v>
      </c>
      <c r="P6148" s="6">
        <v>66212</v>
      </c>
      <c r="Q6148" t="s">
        <v>153</v>
      </c>
      <c r="R6148" t="s">
        <v>16</v>
      </c>
      <c r="S6148" s="4">
        <v>41054</v>
      </c>
      <c r="T6148" s="7">
        <f>S6148-E6148</f>
        <v>2</v>
      </c>
      <c r="U6148" t="s">
        <v>14215</v>
      </c>
      <c r="V6148" s="6" t="s">
        <v>14251</v>
      </c>
      <c r="W6148" t="s">
        <v>14253</v>
      </c>
      <c r="X6148" t="s">
        <v>14200</v>
      </c>
      <c r="Y6148" t="str">
        <f>VLOOKUP(R6148,Managers!$A:$B,2,)</f>
        <v>Josh Martinez</v>
      </c>
      <c r="Z6148" s="11">
        <f>VLOOKUP(X6148,HourlyWages!$A:$B,2,0)</f>
        <v>59</v>
      </c>
      <c r="AA6148">
        <v>1</v>
      </c>
    </row>
    <row r="6149" spans="1:27" x14ac:dyDescent="0.3">
      <c r="A6149" t="b">
        <f>COUNTIF($C$1:C6149, C6149)&gt;1</f>
        <v>0</v>
      </c>
      <c r="B6149" t="b">
        <f>VLOOKUP(C6149,Sheet3!$A:$B,2,0) &gt; 1</f>
        <v>0</v>
      </c>
      <c r="C6149">
        <v>6148</v>
      </c>
      <c r="D6149">
        <v>43526</v>
      </c>
      <c r="E6149" s="4">
        <v>40324</v>
      </c>
      <c r="F6149">
        <v>49</v>
      </c>
      <c r="G6149" s="15">
        <f>I6149*F6149</f>
        <v>5390</v>
      </c>
      <c r="H6149" s="9">
        <v>7.0000000000000007E-2</v>
      </c>
      <c r="I6149" s="13">
        <f>VLOOKUP($U6149,Pricebook!$A:$D,4,0)</f>
        <v>110</v>
      </c>
      <c r="J6149" s="11">
        <f>G6149*(1-H6149)</f>
        <v>5012.7</v>
      </c>
      <c r="K6149" t="s">
        <v>502</v>
      </c>
      <c r="L6149" t="s">
        <v>118</v>
      </c>
      <c r="M6149" t="str">
        <f>VLOOKUP($L6149,Companies!$A:$G,7,)</f>
        <v>Computer Software: Prepackaged Software</v>
      </c>
      <c r="N6149" t="str">
        <f>VLOOKUP($L6149,Companies!$A:$G,6,)</f>
        <v>Technology</v>
      </c>
      <c r="O6149" s="6" t="s">
        <v>2029</v>
      </c>
      <c r="P6149" s="6">
        <v>20854</v>
      </c>
      <c r="Q6149" t="s">
        <v>187</v>
      </c>
      <c r="R6149" t="s">
        <v>61</v>
      </c>
      <c r="S6149" s="4">
        <v>40324</v>
      </c>
      <c r="T6149" s="7">
        <f>S6149-E6149</f>
        <v>0</v>
      </c>
      <c r="U6149" t="s">
        <v>14220</v>
      </c>
      <c r="V6149" s="6" t="s">
        <v>14251</v>
      </c>
      <c r="W6149" t="s">
        <v>14252</v>
      </c>
      <c r="X6149" t="s">
        <v>14197</v>
      </c>
      <c r="Y6149" t="str">
        <f>VLOOKUP(R6149,Managers!$A:$B,2,)</f>
        <v>Allen Young</v>
      </c>
      <c r="Z6149" s="11">
        <f>VLOOKUP(X6149,HourlyWages!$A:$B,2,0)</f>
        <v>71</v>
      </c>
      <c r="AA6149">
        <v>1</v>
      </c>
    </row>
    <row r="6150" spans="1:27" x14ac:dyDescent="0.3">
      <c r="A6150" t="b">
        <f>COUNTIF($C$1:C6150, C6150)&gt;1</f>
        <v>0</v>
      </c>
      <c r="B6150" t="b">
        <f>VLOOKUP(C6150,Sheet3!$A:$B,2,0) &gt; 1</f>
        <v>0</v>
      </c>
      <c r="C6150">
        <v>6149</v>
      </c>
      <c r="D6150">
        <v>43526</v>
      </c>
      <c r="E6150" s="4">
        <v>40324</v>
      </c>
      <c r="F6150">
        <v>19</v>
      </c>
      <c r="G6150" s="15">
        <f>I6150*F6150</f>
        <v>3800</v>
      </c>
      <c r="H6150" s="9">
        <v>0</v>
      </c>
      <c r="I6150" s="13">
        <f>VLOOKUP($U6150,Pricebook!$A:$D,4,0)</f>
        <v>200</v>
      </c>
      <c r="J6150" s="11">
        <f>G6150*(1-H6150)</f>
        <v>3800</v>
      </c>
      <c r="K6150" t="s">
        <v>502</v>
      </c>
      <c r="L6150" t="s">
        <v>118</v>
      </c>
      <c r="M6150" t="str">
        <f>VLOOKUP($L6150,Companies!$A:$G,7,)</f>
        <v>Computer Software: Prepackaged Software</v>
      </c>
      <c r="N6150" t="str">
        <f>VLOOKUP($L6150,Companies!$A:$G,6,)</f>
        <v>Technology</v>
      </c>
      <c r="O6150" s="6" t="s">
        <v>2029</v>
      </c>
      <c r="P6150" s="6">
        <v>20854</v>
      </c>
      <c r="Q6150" t="s">
        <v>187</v>
      </c>
      <c r="R6150" t="s">
        <v>61</v>
      </c>
      <c r="S6150" s="4">
        <v>40325</v>
      </c>
      <c r="T6150" s="7">
        <f>S6150-E6150</f>
        <v>1</v>
      </c>
      <c r="U6150" t="s">
        <v>14206</v>
      </c>
      <c r="V6150" s="6" t="s">
        <v>14257</v>
      </c>
      <c r="W6150" t="s">
        <v>14258</v>
      </c>
      <c r="X6150" t="s">
        <v>14201</v>
      </c>
      <c r="Y6150" t="str">
        <f>VLOOKUP(R6150,Managers!$A:$B,2,)</f>
        <v>Allen Young</v>
      </c>
      <c r="Z6150" s="11">
        <f>VLOOKUP(X6150,HourlyWages!$A:$B,2,0)</f>
        <v>53</v>
      </c>
      <c r="AA6150">
        <v>1</v>
      </c>
    </row>
    <row r="6151" spans="1:27" x14ac:dyDescent="0.3">
      <c r="A6151" t="b">
        <f>COUNTIF($C$1:C6151, C6151)&gt;1</f>
        <v>0</v>
      </c>
      <c r="B6151" t="b">
        <f>VLOOKUP(C6151,Sheet3!$A:$B,2,0) &gt; 1</f>
        <v>0</v>
      </c>
      <c r="C6151">
        <v>6150</v>
      </c>
      <c r="D6151">
        <v>43553</v>
      </c>
      <c r="E6151" s="4">
        <v>39947</v>
      </c>
      <c r="F6151">
        <v>29</v>
      </c>
      <c r="G6151" s="15">
        <f>I6151*F6151</f>
        <v>3190</v>
      </c>
      <c r="H6151" s="9">
        <v>0.05</v>
      </c>
      <c r="I6151" s="13">
        <f>VLOOKUP($U6151,Pricebook!$A:$D,4,0)</f>
        <v>110</v>
      </c>
      <c r="J6151" s="11">
        <f>G6151*(1-H6151)</f>
        <v>3030.5</v>
      </c>
      <c r="K6151" t="s">
        <v>120</v>
      </c>
      <c r="L6151" t="s">
        <v>121</v>
      </c>
      <c r="M6151" t="str">
        <f>VLOOKUP($L6151,Companies!$A:$G,7,)</f>
        <v>Consumer Electronics/Video Chains</v>
      </c>
      <c r="N6151" t="str">
        <f>VLOOKUP($L6151,Companies!$A:$G,6,)</f>
        <v>Consumer Services</v>
      </c>
      <c r="O6151" s="6" t="s">
        <v>2444</v>
      </c>
      <c r="P6151" s="6" t="s">
        <v>2445</v>
      </c>
      <c r="Q6151" t="s">
        <v>87</v>
      </c>
      <c r="R6151" t="s">
        <v>61</v>
      </c>
      <c r="S6151" s="4">
        <v>39948</v>
      </c>
      <c r="T6151" s="7">
        <f>S6151-E6151</f>
        <v>1</v>
      </c>
      <c r="U6151" t="s">
        <v>14215</v>
      </c>
      <c r="V6151" s="6" t="s">
        <v>14257</v>
      </c>
      <c r="W6151" t="s">
        <v>14259</v>
      </c>
      <c r="X6151" t="s">
        <v>14201</v>
      </c>
      <c r="Y6151" t="str">
        <f>VLOOKUP(R6151,Managers!$A:$B,2,)</f>
        <v>Allen Young</v>
      </c>
      <c r="Z6151" s="11">
        <f>VLOOKUP(X6151,HourlyWages!$A:$B,2,0)</f>
        <v>53</v>
      </c>
      <c r="AA6151">
        <v>1</v>
      </c>
    </row>
    <row r="6152" spans="1:27" x14ac:dyDescent="0.3">
      <c r="A6152" t="b">
        <f>COUNTIF($C$1:C6152, C6152)&gt;1</f>
        <v>0</v>
      </c>
      <c r="B6152" t="b">
        <f>VLOOKUP(C6152,Sheet3!$A:$B,2,0) &gt; 1</f>
        <v>0</v>
      </c>
      <c r="C6152">
        <v>6151</v>
      </c>
      <c r="D6152">
        <v>43554</v>
      </c>
      <c r="E6152" s="4">
        <v>40116</v>
      </c>
      <c r="F6152">
        <v>9</v>
      </c>
      <c r="G6152" s="15">
        <f>I6152*F6152</f>
        <v>990</v>
      </c>
      <c r="H6152" s="9">
        <v>0.06</v>
      </c>
      <c r="I6152" s="13">
        <f>VLOOKUP($U6152,Pricebook!$A:$D,4,0)</f>
        <v>110</v>
      </c>
      <c r="J6152" s="11">
        <f>G6152*(1-H6152)</f>
        <v>930.59999999999991</v>
      </c>
      <c r="K6152" t="s">
        <v>2383</v>
      </c>
      <c r="L6152" t="s">
        <v>434</v>
      </c>
      <c r="M6152" t="str">
        <f>VLOOKUP($L6152,Companies!$A:$G,7,)</f>
        <v>Telecommunications Equipment</v>
      </c>
      <c r="N6152" t="str">
        <f>VLOOKUP($L6152,Companies!$A:$G,6,)</f>
        <v>Consumer Services</v>
      </c>
      <c r="O6152" s="6" t="s">
        <v>2384</v>
      </c>
      <c r="P6152" s="6">
        <v>32503</v>
      </c>
      <c r="Q6152" t="s">
        <v>101</v>
      </c>
      <c r="R6152" t="s">
        <v>34</v>
      </c>
      <c r="S6152" s="4">
        <v>40119</v>
      </c>
      <c r="T6152" s="7">
        <f>S6152-E6152</f>
        <v>3</v>
      </c>
      <c r="U6152" t="s">
        <v>14215</v>
      </c>
      <c r="V6152" s="6" t="s">
        <v>14251</v>
      </c>
      <c r="W6152" t="s">
        <v>14260</v>
      </c>
      <c r="X6152" t="s">
        <v>14192</v>
      </c>
      <c r="Y6152" t="str">
        <f>VLOOKUP(R6152,Managers!$A:$B,2,)</f>
        <v>Frank Mitchell</v>
      </c>
      <c r="Z6152" s="11">
        <f>VLOOKUP(X6152,HourlyWages!$A:$B,2,0)</f>
        <v>75</v>
      </c>
      <c r="AA6152">
        <v>1</v>
      </c>
    </row>
    <row r="6153" spans="1:27" x14ac:dyDescent="0.3">
      <c r="A6153" t="b">
        <f>COUNTIF($C$1:C6153, C6153)&gt;1</f>
        <v>0</v>
      </c>
      <c r="B6153" t="b">
        <f>VLOOKUP(C6153,Sheet3!$A:$B,2,0) &gt; 1</f>
        <v>0</v>
      </c>
      <c r="C6153">
        <v>6152</v>
      </c>
      <c r="D6153">
        <v>43555</v>
      </c>
      <c r="E6153" s="4">
        <v>41093</v>
      </c>
      <c r="F6153">
        <v>34</v>
      </c>
      <c r="G6153" s="15">
        <f>I6153*F6153</f>
        <v>4760</v>
      </c>
      <c r="H6153" s="9">
        <v>0</v>
      </c>
      <c r="I6153" s="13">
        <f>VLOOKUP($U6153,Pricebook!$A:$D,4,0)</f>
        <v>140</v>
      </c>
      <c r="J6153" s="11">
        <f>G6153*(1-H6153)</f>
        <v>4760</v>
      </c>
      <c r="K6153" t="s">
        <v>433</v>
      </c>
      <c r="L6153" t="s">
        <v>434</v>
      </c>
      <c r="M6153" t="str">
        <f>VLOOKUP($L6153,Companies!$A:$G,7,)</f>
        <v>Telecommunications Equipment</v>
      </c>
      <c r="N6153" t="str">
        <f>VLOOKUP($L6153,Companies!$A:$G,6,)</f>
        <v>Consumer Services</v>
      </c>
      <c r="O6153" s="6" t="s">
        <v>1699</v>
      </c>
      <c r="P6153" s="6">
        <v>70560</v>
      </c>
      <c r="Q6153" t="s">
        <v>436</v>
      </c>
      <c r="R6153" t="s">
        <v>34</v>
      </c>
      <c r="S6153" s="4">
        <v>41095</v>
      </c>
      <c r="T6153" s="7">
        <f>S6153-E6153</f>
        <v>2</v>
      </c>
      <c r="U6153" t="s">
        <v>14213</v>
      </c>
      <c r="V6153" s="6" t="s">
        <v>14251</v>
      </c>
      <c r="W6153" t="s">
        <v>14267</v>
      </c>
      <c r="X6153" t="s">
        <v>14191</v>
      </c>
      <c r="Y6153" t="str">
        <f>VLOOKUP(R6153,Managers!$A:$B,2,)</f>
        <v>Frank Mitchell</v>
      </c>
      <c r="Z6153" s="11">
        <f>VLOOKUP(X6153,HourlyWages!$A:$B,2,0)</f>
        <v>60</v>
      </c>
      <c r="AA6153">
        <v>1</v>
      </c>
    </row>
    <row r="6154" spans="1:27" x14ac:dyDescent="0.3">
      <c r="A6154" t="b">
        <f>COUNTIF($C$1:C6154, C6154)&gt;1</f>
        <v>0</v>
      </c>
      <c r="B6154" t="b">
        <f>VLOOKUP(C6154,Sheet3!$A:$B,2,0) &gt; 1</f>
        <v>0</v>
      </c>
      <c r="C6154">
        <v>6153</v>
      </c>
      <c r="D6154">
        <v>43556</v>
      </c>
      <c r="E6154" s="4">
        <v>41112</v>
      </c>
      <c r="F6154">
        <v>31</v>
      </c>
      <c r="G6154" s="15">
        <f>I6154*F6154</f>
        <v>3410</v>
      </c>
      <c r="H6154" s="9">
        <v>0.02</v>
      </c>
      <c r="I6154" s="13">
        <f>VLOOKUP($U6154,Pricebook!$A:$D,4,0)</f>
        <v>110</v>
      </c>
      <c r="J6154" s="11">
        <f>G6154*(1-H6154)</f>
        <v>3341.7999999999997</v>
      </c>
      <c r="K6154" t="s">
        <v>1570</v>
      </c>
      <c r="L6154" t="s">
        <v>544</v>
      </c>
      <c r="M6154" t="str">
        <f>VLOOKUP($L6154,Companies!$A:$G,7,)</f>
        <v>Telecommunications Equipment</v>
      </c>
      <c r="N6154" t="str">
        <f>VLOOKUP($L6154,Companies!$A:$G,6,)</f>
        <v>Consumer Services</v>
      </c>
      <c r="O6154" s="6" t="s">
        <v>2310</v>
      </c>
      <c r="P6154" s="6">
        <v>29624</v>
      </c>
      <c r="Q6154" t="s">
        <v>163</v>
      </c>
      <c r="R6154" t="s">
        <v>34</v>
      </c>
      <c r="S6154" s="4">
        <v>41117</v>
      </c>
      <c r="T6154" s="7">
        <f>S6154-E6154</f>
        <v>5</v>
      </c>
      <c r="U6154" t="s">
        <v>14215</v>
      </c>
      <c r="V6154" s="6" t="s">
        <v>14257</v>
      </c>
      <c r="W6154" t="s">
        <v>14259</v>
      </c>
      <c r="X6154" t="s">
        <v>14189</v>
      </c>
      <c r="Y6154" t="str">
        <f>VLOOKUP(R6154,Managers!$A:$B,2,)</f>
        <v>Frank Mitchell</v>
      </c>
      <c r="Z6154" s="11">
        <f>VLOOKUP(X6154,HourlyWages!$A:$B,2,0)</f>
        <v>62</v>
      </c>
      <c r="AA6154">
        <v>1</v>
      </c>
    </row>
    <row r="6155" spans="1:27" x14ac:dyDescent="0.3">
      <c r="A6155" t="b">
        <f>COUNTIF($C$1:C6155, C6155)&gt;1</f>
        <v>0</v>
      </c>
      <c r="B6155" t="b">
        <f>VLOOKUP(C6155,Sheet3!$A:$B,2,0) &gt; 1</f>
        <v>0</v>
      </c>
      <c r="C6155">
        <v>6154</v>
      </c>
      <c r="D6155">
        <v>43585</v>
      </c>
      <c r="E6155" s="4">
        <v>40492</v>
      </c>
      <c r="F6155">
        <v>19</v>
      </c>
      <c r="G6155" s="15">
        <f>I6155*F6155</f>
        <v>2090</v>
      </c>
      <c r="H6155" s="9">
        <v>0.08</v>
      </c>
      <c r="I6155" s="13">
        <f>VLOOKUP($U6155,Pricebook!$A:$D,4,0)</f>
        <v>110</v>
      </c>
      <c r="J6155" s="11">
        <f>G6155*(1-H6155)</f>
        <v>1922.8000000000002</v>
      </c>
      <c r="K6155" t="s">
        <v>2346</v>
      </c>
      <c r="L6155" t="s">
        <v>180</v>
      </c>
      <c r="M6155" t="str">
        <f>VLOOKUP($L6155,Companies!$A:$G,7,)</f>
        <v>Semiconductors</v>
      </c>
      <c r="N6155" t="str">
        <f>VLOOKUP($L6155,Companies!$A:$G,6,)</f>
        <v>Technology</v>
      </c>
      <c r="O6155" s="6" t="s">
        <v>2347</v>
      </c>
      <c r="P6155" s="6">
        <v>44312</v>
      </c>
      <c r="Q6155" t="s">
        <v>210</v>
      </c>
      <c r="R6155" t="s">
        <v>61</v>
      </c>
      <c r="S6155" s="4">
        <v>40494</v>
      </c>
      <c r="T6155" s="7">
        <f>S6155-E6155</f>
        <v>2</v>
      </c>
      <c r="U6155" t="s">
        <v>14215</v>
      </c>
      <c r="V6155" s="6" t="s">
        <v>14251</v>
      </c>
      <c r="W6155" t="s">
        <v>14263</v>
      </c>
      <c r="X6155" t="s">
        <v>14185</v>
      </c>
      <c r="Y6155" t="str">
        <f>VLOOKUP(R6155,Managers!$A:$B,2,)</f>
        <v>Allen Young</v>
      </c>
      <c r="Z6155" s="11">
        <f>VLOOKUP(X6155,HourlyWages!$A:$B,2,0)</f>
        <v>70</v>
      </c>
      <c r="AA6155">
        <v>1</v>
      </c>
    </row>
    <row r="6156" spans="1:27" x14ac:dyDescent="0.3">
      <c r="A6156" t="b">
        <f>COUNTIF($C$1:C6156, C6156)&gt;1</f>
        <v>0</v>
      </c>
      <c r="B6156" t="b">
        <f>VLOOKUP(C6156,Sheet3!$A:$B,2,0) &gt; 1</f>
        <v>0</v>
      </c>
      <c r="C6156">
        <v>6155</v>
      </c>
      <c r="D6156">
        <v>43588</v>
      </c>
      <c r="E6156" s="4">
        <v>41153</v>
      </c>
      <c r="F6156">
        <v>6</v>
      </c>
      <c r="G6156" s="15">
        <f>I6156*F6156</f>
        <v>660</v>
      </c>
      <c r="H6156" s="9">
        <v>0.09</v>
      </c>
      <c r="I6156" s="13">
        <f>VLOOKUP($U6156,Pricebook!$A:$D,4,0)</f>
        <v>110</v>
      </c>
      <c r="J6156" s="11">
        <f>G6156*(1-H6156)</f>
        <v>600.6</v>
      </c>
      <c r="K6156" t="s">
        <v>1360</v>
      </c>
      <c r="L6156" t="s">
        <v>27</v>
      </c>
      <c r="M6156" t="str">
        <f>VLOOKUP($L6156,Companies!$A:$G,7,)</f>
        <v>Television Services</v>
      </c>
      <c r="N6156" t="str">
        <f>VLOOKUP($L6156,Companies!$A:$G,6,)</f>
        <v>Consumer Services</v>
      </c>
      <c r="O6156" s="6" t="s">
        <v>1260</v>
      </c>
      <c r="P6156" s="6" t="s">
        <v>1261</v>
      </c>
      <c r="Q6156" t="s">
        <v>492</v>
      </c>
      <c r="R6156" t="s">
        <v>61</v>
      </c>
      <c r="S6156" s="4">
        <v>41154</v>
      </c>
      <c r="T6156" s="7">
        <f>S6156-E6156</f>
        <v>1</v>
      </c>
      <c r="U6156" t="s">
        <v>14215</v>
      </c>
      <c r="V6156" s="6" t="s">
        <v>14257</v>
      </c>
      <c r="W6156" t="s">
        <v>14258</v>
      </c>
      <c r="X6156" t="s">
        <v>14196</v>
      </c>
      <c r="Y6156" t="str">
        <f>VLOOKUP(R6156,Managers!$A:$B,2,)</f>
        <v>Allen Young</v>
      </c>
      <c r="Z6156" s="11">
        <f>VLOOKUP(X6156,HourlyWages!$A:$B,2,0)</f>
        <v>58</v>
      </c>
      <c r="AA6156">
        <v>1</v>
      </c>
    </row>
    <row r="6157" spans="1:27" x14ac:dyDescent="0.3">
      <c r="A6157" t="b">
        <f>COUNTIF($C$1:C6157, C6157)&gt;1</f>
        <v>0</v>
      </c>
      <c r="B6157" t="b">
        <f>VLOOKUP(C6157,Sheet3!$A:$B,2,0) &gt; 1</f>
        <v>0</v>
      </c>
      <c r="C6157">
        <v>6156</v>
      </c>
      <c r="D6157">
        <v>43588</v>
      </c>
      <c r="E6157" s="4">
        <v>41153</v>
      </c>
      <c r="F6157">
        <v>16</v>
      </c>
      <c r="G6157" s="15">
        <f>I6157*F6157</f>
        <v>2000</v>
      </c>
      <c r="H6157" s="9">
        <v>0.04</v>
      </c>
      <c r="I6157" s="13">
        <f>VLOOKUP($U6157,Pricebook!$A:$D,4,0)</f>
        <v>125</v>
      </c>
      <c r="J6157" s="11">
        <f>G6157*(1-H6157)</f>
        <v>1920</v>
      </c>
      <c r="K6157" t="s">
        <v>1360</v>
      </c>
      <c r="L6157" t="s">
        <v>27</v>
      </c>
      <c r="M6157" t="str">
        <f>VLOOKUP($L6157,Companies!$A:$G,7,)</f>
        <v>Television Services</v>
      </c>
      <c r="N6157" t="str">
        <f>VLOOKUP($L6157,Companies!$A:$G,6,)</f>
        <v>Consumer Services</v>
      </c>
      <c r="O6157" s="6" t="s">
        <v>1878</v>
      </c>
      <c r="P6157" s="6" t="s">
        <v>1879</v>
      </c>
      <c r="Q6157" t="s">
        <v>91</v>
      </c>
      <c r="R6157" t="s">
        <v>61</v>
      </c>
      <c r="S6157" s="4">
        <v>41156</v>
      </c>
      <c r="T6157" s="7">
        <f>S6157-E6157</f>
        <v>3</v>
      </c>
      <c r="U6157" t="s">
        <v>14209</v>
      </c>
      <c r="V6157" s="6" t="s">
        <v>14251</v>
      </c>
      <c r="W6157" t="s">
        <v>14267</v>
      </c>
      <c r="X6157" t="s">
        <v>14189</v>
      </c>
      <c r="Y6157" t="str">
        <f>VLOOKUP(R6157,Managers!$A:$B,2,)</f>
        <v>Allen Young</v>
      </c>
      <c r="Z6157" s="11">
        <f>VLOOKUP(X6157,HourlyWages!$A:$B,2,0)</f>
        <v>62</v>
      </c>
      <c r="AA6157">
        <v>1</v>
      </c>
    </row>
    <row r="6158" spans="1:27" x14ac:dyDescent="0.3">
      <c r="A6158" t="b">
        <f>COUNTIF($C$1:C6158, C6158)&gt;1</f>
        <v>0</v>
      </c>
      <c r="B6158" t="b">
        <f>VLOOKUP(C6158,Sheet3!$A:$B,2,0) &gt; 1</f>
        <v>0</v>
      </c>
      <c r="C6158">
        <v>6157</v>
      </c>
      <c r="D6158">
        <v>43590</v>
      </c>
      <c r="E6158" s="4">
        <v>40066</v>
      </c>
      <c r="F6158">
        <v>24</v>
      </c>
      <c r="G6158" s="15">
        <f>I6158*F6158</f>
        <v>3000</v>
      </c>
      <c r="H6158" s="9">
        <v>0.06</v>
      </c>
      <c r="I6158" s="13">
        <f>VLOOKUP($U6158,Pricebook!$A:$D,4,0)</f>
        <v>125</v>
      </c>
      <c r="J6158" s="11">
        <f>G6158*(1-H6158)</f>
        <v>2820</v>
      </c>
      <c r="K6158" t="s">
        <v>507</v>
      </c>
      <c r="L6158" t="s">
        <v>508</v>
      </c>
      <c r="M6158" t="str">
        <f>VLOOKUP($L6158,Companies!$A:$G,7,)</f>
        <v>Semiconductors</v>
      </c>
      <c r="N6158" t="str">
        <f>VLOOKUP($L6158,Companies!$A:$G,6,)</f>
        <v>Technology</v>
      </c>
      <c r="O6158" s="6" t="s">
        <v>731</v>
      </c>
      <c r="P6158" s="6">
        <v>44691</v>
      </c>
      <c r="Q6158" t="s">
        <v>210</v>
      </c>
      <c r="R6158" t="s">
        <v>61</v>
      </c>
      <c r="S6158" s="4">
        <v>40068</v>
      </c>
      <c r="T6158" s="7">
        <f>S6158-E6158</f>
        <v>2</v>
      </c>
      <c r="U6158" t="s">
        <v>14221</v>
      </c>
      <c r="V6158" s="6" t="s">
        <v>14251</v>
      </c>
      <c r="W6158" t="s">
        <v>14261</v>
      </c>
      <c r="X6158" t="s">
        <v>14188</v>
      </c>
      <c r="Y6158" t="str">
        <f>VLOOKUP(R6158,Managers!$A:$B,2,)</f>
        <v>Allen Young</v>
      </c>
      <c r="Z6158" s="11">
        <f>VLOOKUP(X6158,HourlyWages!$A:$B,2,0)</f>
        <v>52</v>
      </c>
      <c r="AA6158">
        <v>1</v>
      </c>
    </row>
    <row r="6159" spans="1:27" x14ac:dyDescent="0.3">
      <c r="A6159" t="b">
        <f>COUNTIF($C$1:C6159, C6159)&gt;1</f>
        <v>0</v>
      </c>
      <c r="B6159" t="b">
        <f>VLOOKUP(C6159,Sheet3!$A:$B,2,0) &gt; 1</f>
        <v>0</v>
      </c>
      <c r="C6159">
        <v>6158</v>
      </c>
      <c r="D6159">
        <v>43620</v>
      </c>
      <c r="E6159" s="4">
        <v>39830</v>
      </c>
      <c r="F6159">
        <v>13</v>
      </c>
      <c r="G6159" s="15">
        <f>I6159*F6159</f>
        <v>2210</v>
      </c>
      <c r="H6159" s="9">
        <v>0.05</v>
      </c>
      <c r="I6159" s="13">
        <f>VLOOKUP($U6159,Pricebook!$A:$D,4,0)</f>
        <v>170</v>
      </c>
      <c r="J6159" s="11">
        <f>G6159*(1-H6159)</f>
        <v>2099.5</v>
      </c>
      <c r="K6159" t="s">
        <v>1679</v>
      </c>
      <c r="L6159" t="s">
        <v>203</v>
      </c>
      <c r="M6159" t="str">
        <f>VLOOKUP($L6159,Companies!$A:$G,7,)</f>
        <v>Catalog/Specialty Distribution</v>
      </c>
      <c r="N6159" t="str">
        <f>VLOOKUP($L6159,Companies!$A:$G,6,)</f>
        <v>Consumer Services</v>
      </c>
      <c r="O6159" s="6" t="s">
        <v>1163</v>
      </c>
      <c r="P6159" s="6">
        <v>39301</v>
      </c>
      <c r="Q6159" t="s">
        <v>699</v>
      </c>
      <c r="R6159" t="s">
        <v>34</v>
      </c>
      <c r="S6159" s="4">
        <v>39833</v>
      </c>
      <c r="T6159" s="7">
        <f>S6159-E6159</f>
        <v>3</v>
      </c>
      <c r="U6159" t="s">
        <v>14219</v>
      </c>
      <c r="V6159" s="6" t="s">
        <v>14251</v>
      </c>
      <c r="W6159" t="s">
        <v>14252</v>
      </c>
      <c r="X6159" t="s">
        <v>14189</v>
      </c>
      <c r="Y6159" t="str">
        <f>VLOOKUP(R6159,Managers!$A:$B,2,)</f>
        <v>Frank Mitchell</v>
      </c>
      <c r="Z6159" s="11">
        <f>VLOOKUP(X6159,HourlyWages!$A:$B,2,0)</f>
        <v>62</v>
      </c>
      <c r="AA6159">
        <v>1</v>
      </c>
    </row>
    <row r="6160" spans="1:27" x14ac:dyDescent="0.3">
      <c r="A6160" t="b">
        <f>COUNTIF($C$1:C6160, C6160)&gt;1</f>
        <v>0</v>
      </c>
      <c r="B6160" t="b">
        <f>VLOOKUP(C6160,Sheet3!$A:$B,2,0) &gt; 1</f>
        <v>0</v>
      </c>
      <c r="C6160">
        <v>6159</v>
      </c>
      <c r="D6160">
        <v>43620</v>
      </c>
      <c r="E6160" s="4">
        <v>39830</v>
      </c>
      <c r="F6160">
        <v>11</v>
      </c>
      <c r="G6160" s="15">
        <f>I6160*F6160</f>
        <v>1210</v>
      </c>
      <c r="H6160" s="9">
        <v>0.05</v>
      </c>
      <c r="I6160" s="13">
        <f>VLOOKUP($U6160,Pricebook!$A:$D,4,0)</f>
        <v>110</v>
      </c>
      <c r="J6160" s="11">
        <f>G6160*(1-H6160)</f>
        <v>1149.5</v>
      </c>
      <c r="K6160" t="s">
        <v>1679</v>
      </c>
      <c r="L6160" t="s">
        <v>203</v>
      </c>
      <c r="M6160" t="str">
        <f>VLOOKUP($L6160,Companies!$A:$G,7,)</f>
        <v>Catalog/Specialty Distribution</v>
      </c>
      <c r="N6160" t="str">
        <f>VLOOKUP($L6160,Companies!$A:$G,6,)</f>
        <v>Consumer Services</v>
      </c>
      <c r="O6160" s="6" t="s">
        <v>1163</v>
      </c>
      <c r="P6160" s="6">
        <v>39301</v>
      </c>
      <c r="Q6160" t="s">
        <v>699</v>
      </c>
      <c r="R6160" t="s">
        <v>34</v>
      </c>
      <c r="S6160" s="4">
        <v>39832</v>
      </c>
      <c r="T6160" s="7">
        <f>S6160-E6160</f>
        <v>2</v>
      </c>
      <c r="U6160" t="s">
        <v>14215</v>
      </c>
      <c r="V6160" s="6" t="s">
        <v>14254</v>
      </c>
      <c r="W6160" t="s">
        <v>14255</v>
      </c>
      <c r="X6160" t="s">
        <v>14200</v>
      </c>
      <c r="Y6160" t="str">
        <f>VLOOKUP(R6160,Managers!$A:$B,2,)</f>
        <v>Frank Mitchell</v>
      </c>
      <c r="Z6160" s="11">
        <f>VLOOKUP(X6160,HourlyWages!$A:$B,2,0)</f>
        <v>59</v>
      </c>
      <c r="AA6160">
        <v>1</v>
      </c>
    </row>
    <row r="6161" spans="1:27" x14ac:dyDescent="0.3">
      <c r="A6161" t="b">
        <f>COUNTIF($C$1:C6161, C6161)&gt;1</f>
        <v>0</v>
      </c>
      <c r="B6161" t="b">
        <f>VLOOKUP(C6161,Sheet3!$A:$B,2,0) &gt; 1</f>
        <v>0</v>
      </c>
      <c r="C6161">
        <v>6160</v>
      </c>
      <c r="D6161">
        <v>43650</v>
      </c>
      <c r="E6161" s="4">
        <v>39895</v>
      </c>
      <c r="F6161">
        <v>3</v>
      </c>
      <c r="G6161" s="15">
        <f>I6161*F6161</f>
        <v>450</v>
      </c>
      <c r="H6161" s="9">
        <v>0.06</v>
      </c>
      <c r="I6161" s="13">
        <f>VLOOKUP($U6161,Pricebook!$A:$D,4,0)</f>
        <v>150</v>
      </c>
      <c r="J6161" s="11">
        <f>G6161*(1-H6161)</f>
        <v>423</v>
      </c>
      <c r="K6161" t="s">
        <v>1052</v>
      </c>
      <c r="L6161" t="s">
        <v>487</v>
      </c>
      <c r="M6161" t="str">
        <f>VLOOKUP($L6161,Companies!$A:$G,7,)</f>
        <v>Computer Software: Programming, Data Processing</v>
      </c>
      <c r="N6161" t="str">
        <f>VLOOKUP($L6161,Companies!$A:$G,6,)</f>
        <v>Technology</v>
      </c>
      <c r="O6161" s="6" t="s">
        <v>2759</v>
      </c>
      <c r="P6161" s="6">
        <v>31204</v>
      </c>
      <c r="Q6161" t="s">
        <v>134</v>
      </c>
      <c r="R6161" t="s">
        <v>34</v>
      </c>
      <c r="S6161" s="4">
        <v>39896</v>
      </c>
      <c r="T6161" s="7">
        <f>S6161-E6161</f>
        <v>1</v>
      </c>
      <c r="U6161" t="s">
        <v>14222</v>
      </c>
      <c r="V6161" s="6" t="s">
        <v>14251</v>
      </c>
      <c r="W6161" t="s">
        <v>14268</v>
      </c>
      <c r="X6161" t="s">
        <v>14198</v>
      </c>
      <c r="Y6161" t="str">
        <f>VLOOKUP(R6161,Managers!$A:$B,2,)</f>
        <v>Frank Mitchell</v>
      </c>
      <c r="Z6161" s="11">
        <f>VLOOKUP(X6161,HourlyWages!$A:$B,2,0)</f>
        <v>51</v>
      </c>
      <c r="AA6161">
        <v>1</v>
      </c>
    </row>
    <row r="6162" spans="1:27" x14ac:dyDescent="0.3">
      <c r="A6162" t="b">
        <f>COUNTIF($C$1:C6162, C6162)&gt;1</f>
        <v>0</v>
      </c>
      <c r="B6162" t="b">
        <f>VLOOKUP(C6162,Sheet3!$A:$B,2,0) &gt; 1</f>
        <v>0</v>
      </c>
      <c r="C6162">
        <v>6161</v>
      </c>
      <c r="D6162">
        <v>43650</v>
      </c>
      <c r="E6162" s="4">
        <v>39895</v>
      </c>
      <c r="F6162">
        <v>7</v>
      </c>
      <c r="G6162" s="15">
        <f>I6162*F6162</f>
        <v>840</v>
      </c>
      <c r="H6162" s="9">
        <v>0.05</v>
      </c>
      <c r="I6162" s="13">
        <f>VLOOKUP($U6162,Pricebook!$A:$D,4,0)</f>
        <v>120</v>
      </c>
      <c r="J6162" s="11">
        <f>G6162*(1-H6162)</f>
        <v>798</v>
      </c>
      <c r="K6162" t="s">
        <v>1052</v>
      </c>
      <c r="L6162" t="s">
        <v>487</v>
      </c>
      <c r="M6162" t="str">
        <f>VLOOKUP($L6162,Companies!$A:$G,7,)</f>
        <v>Computer Software: Programming, Data Processing</v>
      </c>
      <c r="N6162" t="str">
        <f>VLOOKUP($L6162,Companies!$A:$G,6,)</f>
        <v>Technology</v>
      </c>
      <c r="O6162" s="6" t="s">
        <v>2759</v>
      </c>
      <c r="P6162" s="6">
        <v>31204</v>
      </c>
      <c r="Q6162" t="s">
        <v>134</v>
      </c>
      <c r="R6162" t="s">
        <v>34</v>
      </c>
      <c r="S6162" s="4">
        <v>39897</v>
      </c>
      <c r="T6162" s="7">
        <f>S6162-E6162</f>
        <v>2</v>
      </c>
      <c r="U6162" t="s">
        <v>14212</v>
      </c>
      <c r="V6162" s="6" t="s">
        <v>14251</v>
      </c>
      <c r="W6162" t="s">
        <v>14266</v>
      </c>
      <c r="X6162" t="s">
        <v>14187</v>
      </c>
      <c r="Y6162" t="str">
        <f>VLOOKUP(R6162,Managers!$A:$B,2,)</f>
        <v>Frank Mitchell</v>
      </c>
      <c r="Z6162" s="11">
        <f>VLOOKUP(X6162,HourlyWages!$A:$B,2,0)</f>
        <v>45</v>
      </c>
      <c r="AA6162">
        <v>1</v>
      </c>
    </row>
    <row r="6163" spans="1:27" x14ac:dyDescent="0.3">
      <c r="A6163" t="b">
        <f>COUNTIF($C$1:C6163, C6163)&gt;1</f>
        <v>0</v>
      </c>
      <c r="B6163" t="b">
        <f>VLOOKUP(C6163,Sheet3!$A:$B,2,0) &gt; 1</f>
        <v>0</v>
      </c>
      <c r="C6163">
        <v>6162</v>
      </c>
      <c r="D6163">
        <v>43653</v>
      </c>
      <c r="E6163" s="4">
        <v>41212</v>
      </c>
      <c r="F6163">
        <v>3</v>
      </c>
      <c r="G6163" s="15">
        <f>I6163*F6163</f>
        <v>420</v>
      </c>
      <c r="H6163" s="9">
        <v>7.0000000000000007E-2</v>
      </c>
      <c r="I6163" s="13">
        <f>VLOOKUP($U6163,Pricebook!$A:$D,4,0)</f>
        <v>140</v>
      </c>
      <c r="J6163" s="11">
        <f>G6163*(1-H6163)</f>
        <v>390.59999999999997</v>
      </c>
      <c r="K6163" t="s">
        <v>1298</v>
      </c>
      <c r="L6163" t="s">
        <v>241</v>
      </c>
      <c r="M6163" t="str">
        <f>VLOOKUP($L6163,Companies!$A:$G,7,)</f>
        <v>Computer Software: Prepackaged Software</v>
      </c>
      <c r="N6163" t="str">
        <f>VLOOKUP($L6163,Companies!$A:$G,6,)</f>
        <v>Technology</v>
      </c>
      <c r="O6163" s="6" t="s">
        <v>2640</v>
      </c>
      <c r="P6163" s="6">
        <v>37086</v>
      </c>
      <c r="Q6163" t="s">
        <v>81</v>
      </c>
      <c r="R6163" t="s">
        <v>34</v>
      </c>
      <c r="S6163" s="4">
        <v>41212</v>
      </c>
      <c r="T6163" s="7">
        <f>S6163-E6163</f>
        <v>0</v>
      </c>
      <c r="U6163" t="s">
        <v>14213</v>
      </c>
      <c r="V6163" s="6" t="s">
        <v>14251</v>
      </c>
      <c r="W6163" t="s">
        <v>14266</v>
      </c>
      <c r="X6163" t="s">
        <v>14193</v>
      </c>
      <c r="Y6163" t="str">
        <f>VLOOKUP(R6163,Managers!$A:$B,2,)</f>
        <v>Frank Mitchell</v>
      </c>
      <c r="Z6163" s="11">
        <f>VLOOKUP(X6163,HourlyWages!$A:$B,2,0)</f>
        <v>57</v>
      </c>
      <c r="AA6163">
        <v>1</v>
      </c>
    </row>
    <row r="6164" spans="1:27" x14ac:dyDescent="0.3">
      <c r="A6164" t="b">
        <f>COUNTIF($C$1:C6164, C6164)&gt;1</f>
        <v>0</v>
      </c>
      <c r="B6164" t="b">
        <f>VLOOKUP(C6164,Sheet3!$A:$B,2,0) &gt; 1</f>
        <v>0</v>
      </c>
      <c r="C6164">
        <v>6163</v>
      </c>
      <c r="D6164">
        <v>43653</v>
      </c>
      <c r="E6164" s="4">
        <v>41212</v>
      </c>
      <c r="F6164">
        <v>39</v>
      </c>
      <c r="G6164" s="15">
        <f>I6164*F6164</f>
        <v>5460</v>
      </c>
      <c r="H6164" s="9">
        <v>0</v>
      </c>
      <c r="I6164" s="13">
        <f>VLOOKUP($U6164,Pricebook!$A:$D,4,0)</f>
        <v>140</v>
      </c>
      <c r="J6164" s="11">
        <f>G6164*(1-H6164)</f>
        <v>5460</v>
      </c>
      <c r="K6164" t="s">
        <v>1298</v>
      </c>
      <c r="L6164" t="s">
        <v>241</v>
      </c>
      <c r="M6164" t="str">
        <f>VLOOKUP($L6164,Companies!$A:$G,7,)</f>
        <v>Computer Software: Prepackaged Software</v>
      </c>
      <c r="N6164" t="str">
        <f>VLOOKUP($L6164,Companies!$A:$G,6,)</f>
        <v>Technology</v>
      </c>
      <c r="O6164" s="6" t="s">
        <v>2640</v>
      </c>
      <c r="P6164" s="6">
        <v>37086</v>
      </c>
      <c r="Q6164" t="s">
        <v>81</v>
      </c>
      <c r="R6164" t="s">
        <v>34</v>
      </c>
      <c r="S6164" s="4">
        <v>41213</v>
      </c>
      <c r="T6164" s="7">
        <f>S6164-E6164</f>
        <v>1</v>
      </c>
      <c r="U6164" t="s">
        <v>14207</v>
      </c>
      <c r="V6164" s="6" t="s">
        <v>14254</v>
      </c>
      <c r="W6164" t="s">
        <v>14255</v>
      </c>
      <c r="X6164" t="s">
        <v>14201</v>
      </c>
      <c r="Y6164" t="str">
        <f>VLOOKUP(R6164,Managers!$A:$B,2,)</f>
        <v>Frank Mitchell</v>
      </c>
      <c r="Z6164" s="11">
        <f>VLOOKUP(X6164,HourlyWages!$A:$B,2,0)</f>
        <v>53</v>
      </c>
      <c r="AA6164">
        <v>1</v>
      </c>
    </row>
    <row r="6165" spans="1:27" x14ac:dyDescent="0.3">
      <c r="A6165" t="b">
        <f>COUNTIF($C$1:C6165, C6165)&gt;1</f>
        <v>0</v>
      </c>
      <c r="B6165" t="b">
        <f>VLOOKUP(C6165,Sheet3!$A:$B,2,0) &gt; 1</f>
        <v>0</v>
      </c>
      <c r="C6165">
        <v>6164</v>
      </c>
      <c r="D6165">
        <v>43653</v>
      </c>
      <c r="E6165" s="4">
        <v>41212</v>
      </c>
      <c r="F6165">
        <v>10</v>
      </c>
      <c r="G6165" s="15">
        <f>I6165*F6165</f>
        <v>2000</v>
      </c>
      <c r="H6165" s="9">
        <v>0.06</v>
      </c>
      <c r="I6165" s="13">
        <f>VLOOKUP($U6165,Pricebook!$A:$D,4,0)</f>
        <v>200</v>
      </c>
      <c r="J6165" s="11">
        <f>G6165*(1-H6165)</f>
        <v>1880</v>
      </c>
      <c r="K6165" t="s">
        <v>1298</v>
      </c>
      <c r="L6165" t="s">
        <v>241</v>
      </c>
      <c r="M6165" t="str">
        <f>VLOOKUP($L6165,Companies!$A:$G,7,)</f>
        <v>Computer Software: Prepackaged Software</v>
      </c>
      <c r="N6165" t="str">
        <f>VLOOKUP($L6165,Companies!$A:$G,6,)</f>
        <v>Technology</v>
      </c>
      <c r="O6165" s="6" t="s">
        <v>2640</v>
      </c>
      <c r="P6165" s="6">
        <v>37086</v>
      </c>
      <c r="Q6165" t="s">
        <v>81</v>
      </c>
      <c r="R6165" t="s">
        <v>34</v>
      </c>
      <c r="S6165" s="4">
        <v>41214</v>
      </c>
      <c r="T6165" s="7">
        <f>S6165-E6165</f>
        <v>2</v>
      </c>
      <c r="U6165" t="s">
        <v>14206</v>
      </c>
      <c r="V6165" s="6" t="s">
        <v>14251</v>
      </c>
      <c r="W6165" t="s">
        <v>14252</v>
      </c>
      <c r="X6165" t="s">
        <v>14186</v>
      </c>
      <c r="Y6165" t="str">
        <f>VLOOKUP(R6165,Managers!$A:$B,2,)</f>
        <v>Frank Mitchell</v>
      </c>
      <c r="Z6165" s="11">
        <f>VLOOKUP(X6165,HourlyWages!$A:$B,2,0)</f>
        <v>67</v>
      </c>
      <c r="AA6165">
        <v>1</v>
      </c>
    </row>
    <row r="6166" spans="1:27" x14ac:dyDescent="0.3">
      <c r="A6166" t="b">
        <f>COUNTIF($C$1:C6166, C6166)&gt;1</f>
        <v>0</v>
      </c>
      <c r="B6166" t="b">
        <f>VLOOKUP(C6166,Sheet3!$A:$B,2,0) &gt; 1</f>
        <v>0</v>
      </c>
      <c r="C6166">
        <v>6165</v>
      </c>
      <c r="D6166">
        <v>43682</v>
      </c>
      <c r="E6166" s="4">
        <v>41148</v>
      </c>
      <c r="F6166">
        <v>14</v>
      </c>
      <c r="G6166" s="15">
        <f>I6166*F6166</f>
        <v>2100</v>
      </c>
      <c r="H6166" s="9">
        <v>0.06</v>
      </c>
      <c r="I6166" s="13">
        <f>VLOOKUP($U6166,Pricebook!$A:$D,4,0)</f>
        <v>150</v>
      </c>
      <c r="J6166" s="11">
        <f>G6166*(1-H6166)</f>
        <v>1974</v>
      </c>
      <c r="K6166" t="s">
        <v>1820</v>
      </c>
      <c r="L6166" t="s">
        <v>508</v>
      </c>
      <c r="M6166" t="str">
        <f>VLOOKUP($L6166,Companies!$A:$G,7,)</f>
        <v>Semiconductors</v>
      </c>
      <c r="N6166" t="str">
        <f>VLOOKUP($L6166,Companies!$A:$G,6,)</f>
        <v>Technology</v>
      </c>
      <c r="O6166" s="6" t="s">
        <v>2162</v>
      </c>
      <c r="P6166" s="6">
        <v>90210</v>
      </c>
      <c r="Q6166" t="s">
        <v>114</v>
      </c>
      <c r="R6166" t="s">
        <v>23</v>
      </c>
      <c r="S6166" s="4">
        <v>41150</v>
      </c>
      <c r="T6166" s="7">
        <f>S6166-E6166</f>
        <v>2</v>
      </c>
      <c r="U6166" t="s">
        <v>14210</v>
      </c>
      <c r="V6166" s="6" t="s">
        <v>14251</v>
      </c>
      <c r="W6166" t="s">
        <v>14266</v>
      </c>
      <c r="X6166" t="s">
        <v>14188</v>
      </c>
      <c r="Y6166" t="str">
        <f>VLOOKUP(R6166,Managers!$A:$B,2,)</f>
        <v>Bob Turner</v>
      </c>
      <c r="Z6166" s="11">
        <f>VLOOKUP(X6166,HourlyWages!$A:$B,2,0)</f>
        <v>52</v>
      </c>
      <c r="AA6166">
        <v>1</v>
      </c>
    </row>
    <row r="6167" spans="1:27" x14ac:dyDescent="0.3">
      <c r="A6167" t="b">
        <f>COUNTIF($C$1:C6167, C6167)&gt;1</f>
        <v>0</v>
      </c>
      <c r="B6167" t="b">
        <f>VLOOKUP(C6167,Sheet3!$A:$B,2,0) &gt; 1</f>
        <v>0</v>
      </c>
      <c r="C6167">
        <v>6166</v>
      </c>
      <c r="D6167">
        <v>43686</v>
      </c>
      <c r="E6167" s="4">
        <v>40670</v>
      </c>
      <c r="F6167">
        <v>16</v>
      </c>
      <c r="G6167" s="15">
        <f>I6167*F6167</f>
        <v>2400</v>
      </c>
      <c r="H6167" s="9">
        <v>0.05</v>
      </c>
      <c r="I6167" s="13">
        <f>VLOOKUP($U6167,Pricebook!$A:$D,4,0)</f>
        <v>150</v>
      </c>
      <c r="J6167" s="11">
        <f>G6167*(1-H6167)</f>
        <v>2280</v>
      </c>
      <c r="K6167" t="s">
        <v>1302</v>
      </c>
      <c r="L6167" t="s">
        <v>374</v>
      </c>
      <c r="M6167" t="str">
        <f>VLOOKUP($L6167,Companies!$A:$G,7,)</f>
        <v>Computer Software: Prepackaged Software</v>
      </c>
      <c r="N6167" t="str">
        <f>VLOOKUP($L6167,Companies!$A:$G,6,)</f>
        <v>Technology</v>
      </c>
      <c r="O6167" s="6" t="s">
        <v>1169</v>
      </c>
      <c r="P6167" s="6">
        <v>97405</v>
      </c>
      <c r="Q6167" t="s">
        <v>43</v>
      </c>
      <c r="R6167" t="s">
        <v>23</v>
      </c>
      <c r="S6167" s="4">
        <v>40671</v>
      </c>
      <c r="T6167" s="7">
        <f>S6167-E6167</f>
        <v>1</v>
      </c>
      <c r="U6167" t="s">
        <v>14211</v>
      </c>
      <c r="V6167" s="6" t="s">
        <v>14251</v>
      </c>
      <c r="W6167" t="s">
        <v>14263</v>
      </c>
      <c r="X6167" t="s">
        <v>14186</v>
      </c>
      <c r="Y6167" t="str">
        <f>VLOOKUP(R6167,Managers!$A:$B,2,)</f>
        <v>Bob Turner</v>
      </c>
      <c r="Z6167" s="11">
        <f>VLOOKUP(X6167,HourlyWages!$A:$B,2,0)</f>
        <v>67</v>
      </c>
      <c r="AA6167">
        <v>1</v>
      </c>
    </row>
    <row r="6168" spans="1:27" x14ac:dyDescent="0.3">
      <c r="A6168" t="b">
        <f>COUNTIF($C$1:C6168, C6168)&gt;1</f>
        <v>0</v>
      </c>
      <c r="B6168" t="b">
        <f>VLOOKUP(C6168,Sheet3!$A:$B,2,0) &gt; 1</f>
        <v>0</v>
      </c>
      <c r="C6168">
        <v>6167</v>
      </c>
      <c r="D6168">
        <v>43713</v>
      </c>
      <c r="E6168" s="4">
        <v>41159</v>
      </c>
      <c r="F6168">
        <v>12</v>
      </c>
      <c r="G6168" s="15">
        <f>I6168*F6168</f>
        <v>1440</v>
      </c>
      <c r="H6168" s="9">
        <v>0.05</v>
      </c>
      <c r="I6168" s="13">
        <f>VLOOKUP($U6168,Pricebook!$A:$D,4,0)</f>
        <v>120</v>
      </c>
      <c r="J6168" s="11">
        <f>G6168*(1-H6168)</f>
        <v>1368</v>
      </c>
      <c r="K6168" t="s">
        <v>982</v>
      </c>
      <c r="L6168" t="s">
        <v>84</v>
      </c>
      <c r="M6168" t="str">
        <f>VLOOKUP($L6168,Companies!$A:$G,7,)</f>
        <v>Packaged Foods</v>
      </c>
      <c r="N6168" t="str">
        <f>VLOOKUP($L6168,Companies!$A:$G,6,)</f>
        <v>Consumer Non-Durables</v>
      </c>
      <c r="O6168" s="6" t="s">
        <v>1916</v>
      </c>
      <c r="P6168" s="6">
        <v>17403</v>
      </c>
      <c r="Q6168" t="s">
        <v>232</v>
      </c>
      <c r="R6168" t="s">
        <v>61</v>
      </c>
      <c r="S6168" s="4">
        <v>41161</v>
      </c>
      <c r="T6168" s="7">
        <f>S6168-E6168</f>
        <v>2</v>
      </c>
      <c r="U6168" t="s">
        <v>14212</v>
      </c>
      <c r="V6168" s="6" t="s">
        <v>14251</v>
      </c>
      <c r="W6168" t="s">
        <v>14266</v>
      </c>
      <c r="X6168" t="s">
        <v>14188</v>
      </c>
      <c r="Y6168" t="str">
        <f>VLOOKUP(R6168,Managers!$A:$B,2,)</f>
        <v>Allen Young</v>
      </c>
      <c r="Z6168" s="11">
        <f>VLOOKUP(X6168,HourlyWages!$A:$B,2,0)</f>
        <v>52</v>
      </c>
      <c r="AA6168">
        <v>1</v>
      </c>
    </row>
    <row r="6169" spans="1:27" x14ac:dyDescent="0.3">
      <c r="A6169" t="b">
        <f>COUNTIF($C$1:C6169, C6169)&gt;1</f>
        <v>0</v>
      </c>
      <c r="B6169" t="b">
        <f>VLOOKUP(C6169,Sheet3!$A:$B,2,0) &gt; 1</f>
        <v>0</v>
      </c>
      <c r="C6169">
        <v>6168</v>
      </c>
      <c r="D6169">
        <v>43745</v>
      </c>
      <c r="E6169" s="4">
        <v>40483</v>
      </c>
      <c r="F6169">
        <v>43</v>
      </c>
      <c r="G6169" s="15">
        <f>I6169*F6169</f>
        <v>7310</v>
      </c>
      <c r="H6169" s="9">
        <v>0.02</v>
      </c>
      <c r="I6169" s="13">
        <f>VLOOKUP($U6169,Pricebook!$A:$D,4,0)</f>
        <v>170</v>
      </c>
      <c r="J6169" s="11">
        <f>G6169*(1-H6169)</f>
        <v>7163.8</v>
      </c>
      <c r="K6169" t="s">
        <v>1709</v>
      </c>
      <c r="L6169" t="s">
        <v>244</v>
      </c>
      <c r="M6169" t="str">
        <f>VLOOKUP($L6169,Companies!$A:$G,7,)</f>
        <v>Computer Communications Equipment</v>
      </c>
      <c r="N6169" t="str">
        <f>VLOOKUP($L6169,Companies!$A:$G,6,)</f>
        <v>Technology</v>
      </c>
      <c r="O6169" s="6" t="s">
        <v>1962</v>
      </c>
      <c r="P6169" s="6" t="s">
        <v>1963</v>
      </c>
      <c r="Q6169" t="s">
        <v>60</v>
      </c>
      <c r="R6169" t="s">
        <v>61</v>
      </c>
      <c r="S6169" s="4">
        <v>40483</v>
      </c>
      <c r="T6169" s="7">
        <f>S6169-E6169</f>
        <v>0</v>
      </c>
      <c r="U6169" t="s">
        <v>14219</v>
      </c>
      <c r="V6169" s="6" t="s">
        <v>14251</v>
      </c>
      <c r="W6169" t="s">
        <v>14263</v>
      </c>
      <c r="X6169" t="s">
        <v>14196</v>
      </c>
      <c r="Y6169" t="str">
        <f>VLOOKUP(R6169,Managers!$A:$B,2,)</f>
        <v>Allen Young</v>
      </c>
      <c r="Z6169" s="11">
        <f>VLOOKUP(X6169,HourlyWages!$A:$B,2,0)</f>
        <v>58</v>
      </c>
      <c r="AA6169">
        <v>1</v>
      </c>
    </row>
    <row r="6170" spans="1:27" x14ac:dyDescent="0.3">
      <c r="A6170" t="b">
        <f>COUNTIF($C$1:C6170, C6170)&gt;1</f>
        <v>0</v>
      </c>
      <c r="B6170" t="b">
        <f>VLOOKUP(C6170,Sheet3!$A:$B,2,0) &gt; 1</f>
        <v>0</v>
      </c>
      <c r="C6170">
        <v>6169</v>
      </c>
      <c r="D6170">
        <v>43745</v>
      </c>
      <c r="E6170" s="4">
        <v>40483</v>
      </c>
      <c r="F6170">
        <v>26</v>
      </c>
      <c r="G6170" s="15">
        <f>I6170*F6170</f>
        <v>3900</v>
      </c>
      <c r="H6170" s="9">
        <v>0.04</v>
      </c>
      <c r="I6170" s="13">
        <f>VLOOKUP($U6170,Pricebook!$A:$D,4,0)</f>
        <v>150</v>
      </c>
      <c r="J6170" s="11">
        <f>G6170*(1-H6170)</f>
        <v>3744</v>
      </c>
      <c r="K6170" t="s">
        <v>1709</v>
      </c>
      <c r="L6170" t="s">
        <v>244</v>
      </c>
      <c r="M6170" t="str">
        <f>VLOOKUP($L6170,Companies!$A:$G,7,)</f>
        <v>Computer Communications Equipment</v>
      </c>
      <c r="N6170" t="str">
        <f>VLOOKUP($L6170,Companies!$A:$G,6,)</f>
        <v>Technology</v>
      </c>
      <c r="O6170" s="6" t="s">
        <v>1962</v>
      </c>
      <c r="P6170" s="6" t="s">
        <v>1963</v>
      </c>
      <c r="Q6170" t="s">
        <v>60</v>
      </c>
      <c r="R6170" t="s">
        <v>61</v>
      </c>
      <c r="S6170" s="4">
        <v>40485</v>
      </c>
      <c r="T6170" s="7">
        <f>S6170-E6170</f>
        <v>2</v>
      </c>
      <c r="U6170" t="s">
        <v>14211</v>
      </c>
      <c r="V6170" s="6" t="s">
        <v>14251</v>
      </c>
      <c r="W6170" t="s">
        <v>14252</v>
      </c>
      <c r="X6170" t="s">
        <v>14188</v>
      </c>
      <c r="Y6170" t="str">
        <f>VLOOKUP(R6170,Managers!$A:$B,2,)</f>
        <v>Allen Young</v>
      </c>
      <c r="Z6170" s="11">
        <f>VLOOKUP(X6170,HourlyWages!$A:$B,2,0)</f>
        <v>52</v>
      </c>
      <c r="AA6170">
        <v>1</v>
      </c>
    </row>
    <row r="6171" spans="1:27" x14ac:dyDescent="0.3">
      <c r="A6171" t="b">
        <f>COUNTIF($C$1:C6171, C6171)&gt;1</f>
        <v>0</v>
      </c>
      <c r="B6171" t="b">
        <f>VLOOKUP(C6171,Sheet3!$A:$B,2,0) &gt; 1</f>
        <v>0</v>
      </c>
      <c r="C6171">
        <v>6170</v>
      </c>
      <c r="D6171">
        <v>43745</v>
      </c>
      <c r="E6171" s="4">
        <v>40483</v>
      </c>
      <c r="F6171">
        <v>41</v>
      </c>
      <c r="G6171" s="15">
        <f>I6171*F6171</f>
        <v>4510</v>
      </c>
      <c r="H6171" s="9">
        <v>0.08</v>
      </c>
      <c r="I6171" s="13">
        <f>VLOOKUP($U6171,Pricebook!$A:$D,4,0)</f>
        <v>110</v>
      </c>
      <c r="J6171" s="11">
        <f>G6171*(1-H6171)</f>
        <v>4149.2</v>
      </c>
      <c r="K6171" t="s">
        <v>1709</v>
      </c>
      <c r="L6171" t="s">
        <v>244</v>
      </c>
      <c r="M6171" t="str">
        <f>VLOOKUP($L6171,Companies!$A:$G,7,)</f>
        <v>Computer Communications Equipment</v>
      </c>
      <c r="N6171" t="str">
        <f>VLOOKUP($L6171,Companies!$A:$G,6,)</f>
        <v>Technology</v>
      </c>
      <c r="O6171" s="6" t="s">
        <v>1962</v>
      </c>
      <c r="P6171" s="6" t="s">
        <v>1963</v>
      </c>
      <c r="Q6171" t="s">
        <v>60</v>
      </c>
      <c r="R6171" t="s">
        <v>61</v>
      </c>
      <c r="S6171" s="4">
        <v>40485</v>
      </c>
      <c r="T6171" s="7">
        <f>S6171-E6171</f>
        <v>2</v>
      </c>
      <c r="U6171" t="s">
        <v>14215</v>
      </c>
      <c r="V6171" s="6" t="s">
        <v>14257</v>
      </c>
      <c r="W6171" t="s">
        <v>14258</v>
      </c>
      <c r="X6171" t="s">
        <v>14202</v>
      </c>
      <c r="Y6171" t="str">
        <f>VLOOKUP(R6171,Managers!$A:$B,2,)</f>
        <v>Allen Young</v>
      </c>
      <c r="Z6171" s="11">
        <f>VLOOKUP(X6171,HourlyWages!$A:$B,2,0)</f>
        <v>71</v>
      </c>
      <c r="AA6171">
        <v>1</v>
      </c>
    </row>
    <row r="6172" spans="1:27" x14ac:dyDescent="0.3">
      <c r="A6172" t="b">
        <f>COUNTIF($C$1:C6172, C6172)&gt;1</f>
        <v>0</v>
      </c>
      <c r="B6172" t="b">
        <f>VLOOKUP(C6172,Sheet3!$A:$B,2,0) &gt; 1</f>
        <v>0</v>
      </c>
      <c r="C6172">
        <v>6171</v>
      </c>
      <c r="D6172">
        <v>43745</v>
      </c>
      <c r="E6172" s="4">
        <v>40483</v>
      </c>
      <c r="F6172">
        <v>32</v>
      </c>
      <c r="G6172" s="15">
        <f>I6172*F6172</f>
        <v>4800</v>
      </c>
      <c r="H6172" s="9">
        <v>0.02</v>
      </c>
      <c r="I6172" s="13">
        <f>VLOOKUP($U6172,Pricebook!$A:$D,4,0)</f>
        <v>150</v>
      </c>
      <c r="J6172" s="11">
        <f>G6172*(1-H6172)</f>
        <v>4704</v>
      </c>
      <c r="K6172" t="s">
        <v>1709</v>
      </c>
      <c r="L6172" t="s">
        <v>244</v>
      </c>
      <c r="M6172" t="str">
        <f>VLOOKUP($L6172,Companies!$A:$G,7,)</f>
        <v>Computer Communications Equipment</v>
      </c>
      <c r="N6172" t="str">
        <f>VLOOKUP($L6172,Companies!$A:$G,6,)</f>
        <v>Technology</v>
      </c>
      <c r="O6172" s="6" t="s">
        <v>1962</v>
      </c>
      <c r="P6172" s="6" t="s">
        <v>1963</v>
      </c>
      <c r="Q6172" t="s">
        <v>60</v>
      </c>
      <c r="R6172" t="s">
        <v>61</v>
      </c>
      <c r="S6172" s="4">
        <v>40483</v>
      </c>
      <c r="T6172" s="7">
        <f>S6172-E6172</f>
        <v>0</v>
      </c>
      <c r="U6172" t="s">
        <v>14210</v>
      </c>
      <c r="V6172" s="6" t="s">
        <v>14251</v>
      </c>
      <c r="W6172" t="s">
        <v>14263</v>
      </c>
      <c r="X6172" t="s">
        <v>14199</v>
      </c>
      <c r="Y6172" t="str">
        <f>VLOOKUP(R6172,Managers!$A:$B,2,)</f>
        <v>Allen Young</v>
      </c>
      <c r="Z6172" s="11">
        <f>VLOOKUP(X6172,HourlyWages!$A:$B,2,0)</f>
        <v>68</v>
      </c>
      <c r="AA6172">
        <v>1</v>
      </c>
    </row>
    <row r="6173" spans="1:27" x14ac:dyDescent="0.3">
      <c r="A6173" t="b">
        <f>COUNTIF($C$1:C6173, C6173)&gt;1</f>
        <v>0</v>
      </c>
      <c r="B6173" t="b">
        <f>VLOOKUP(C6173,Sheet3!$A:$B,2,0) &gt; 1</f>
        <v>0</v>
      </c>
      <c r="C6173">
        <v>6172</v>
      </c>
      <c r="D6173">
        <v>43745</v>
      </c>
      <c r="E6173" s="4">
        <v>40483</v>
      </c>
      <c r="F6173">
        <v>5</v>
      </c>
      <c r="G6173" s="15">
        <f>I6173*F6173</f>
        <v>850</v>
      </c>
      <c r="H6173" s="9">
        <v>7.0000000000000007E-2</v>
      </c>
      <c r="I6173" s="13">
        <f>VLOOKUP($U6173,Pricebook!$A:$D,4,0)</f>
        <v>170</v>
      </c>
      <c r="J6173" s="11">
        <f>G6173*(1-H6173)</f>
        <v>790.5</v>
      </c>
      <c r="K6173" t="s">
        <v>1709</v>
      </c>
      <c r="L6173" t="s">
        <v>244</v>
      </c>
      <c r="M6173" t="str">
        <f>VLOOKUP($L6173,Companies!$A:$G,7,)</f>
        <v>Computer Communications Equipment</v>
      </c>
      <c r="N6173" t="str">
        <f>VLOOKUP($L6173,Companies!$A:$G,6,)</f>
        <v>Technology</v>
      </c>
      <c r="O6173" s="6" t="s">
        <v>511</v>
      </c>
      <c r="P6173" s="6">
        <v>23666</v>
      </c>
      <c r="Q6173" t="s">
        <v>368</v>
      </c>
      <c r="R6173" t="s">
        <v>34</v>
      </c>
      <c r="S6173" s="4">
        <v>40490</v>
      </c>
      <c r="T6173" s="7">
        <f>S6173-E6173</f>
        <v>7</v>
      </c>
      <c r="U6173" t="s">
        <v>14219</v>
      </c>
      <c r="V6173" s="6" t="s">
        <v>14251</v>
      </c>
      <c r="W6173" t="s">
        <v>14260</v>
      </c>
      <c r="X6173" t="s">
        <v>14190</v>
      </c>
      <c r="Y6173" t="str">
        <f>VLOOKUP(R6173,Managers!$A:$B,2,)</f>
        <v>Frank Mitchell</v>
      </c>
      <c r="Z6173" s="11">
        <f>VLOOKUP(X6173,HourlyWages!$A:$B,2,0)</f>
        <v>67</v>
      </c>
      <c r="AA6173">
        <v>1</v>
      </c>
    </row>
    <row r="6174" spans="1:27" x14ac:dyDescent="0.3">
      <c r="A6174" t="b">
        <f>COUNTIF($C$1:C6174, C6174)&gt;1</f>
        <v>0</v>
      </c>
      <c r="B6174" t="b">
        <f>VLOOKUP(C6174,Sheet3!$A:$B,2,0) &gt; 1</f>
        <v>0</v>
      </c>
      <c r="C6174">
        <v>6173</v>
      </c>
      <c r="D6174">
        <v>43745</v>
      </c>
      <c r="E6174" s="4">
        <v>40483</v>
      </c>
      <c r="F6174">
        <v>1</v>
      </c>
      <c r="G6174" s="15">
        <f>I6174*F6174</f>
        <v>140</v>
      </c>
      <c r="H6174" s="9">
        <v>0.04</v>
      </c>
      <c r="I6174" s="13">
        <f>VLOOKUP($U6174,Pricebook!$A:$D,4,0)</f>
        <v>140</v>
      </c>
      <c r="J6174" s="11">
        <f>G6174*(1-H6174)</f>
        <v>134.4</v>
      </c>
      <c r="K6174" t="s">
        <v>1709</v>
      </c>
      <c r="L6174" t="s">
        <v>244</v>
      </c>
      <c r="M6174" t="str">
        <f>VLOOKUP($L6174,Companies!$A:$G,7,)</f>
        <v>Computer Communications Equipment</v>
      </c>
      <c r="N6174" t="str">
        <f>VLOOKUP($L6174,Companies!$A:$G,6,)</f>
        <v>Technology</v>
      </c>
      <c r="O6174" s="6" t="s">
        <v>511</v>
      </c>
      <c r="P6174" s="6">
        <v>23666</v>
      </c>
      <c r="Q6174" t="s">
        <v>368</v>
      </c>
      <c r="R6174" t="s">
        <v>34</v>
      </c>
      <c r="S6174" s="4">
        <v>40487</v>
      </c>
      <c r="T6174" s="7">
        <f>S6174-E6174</f>
        <v>4</v>
      </c>
      <c r="U6174" t="s">
        <v>14213</v>
      </c>
      <c r="V6174" s="6" t="s">
        <v>14251</v>
      </c>
      <c r="W6174" t="s">
        <v>14267</v>
      </c>
      <c r="X6174" t="s">
        <v>14196</v>
      </c>
      <c r="Y6174" t="str">
        <f>VLOOKUP(R6174,Managers!$A:$B,2,)</f>
        <v>Frank Mitchell</v>
      </c>
      <c r="Z6174" s="11">
        <f>VLOOKUP(X6174,HourlyWages!$A:$B,2,0)</f>
        <v>58</v>
      </c>
      <c r="AA6174">
        <v>1</v>
      </c>
    </row>
    <row r="6175" spans="1:27" x14ac:dyDescent="0.3">
      <c r="A6175" t="b">
        <f>COUNTIF($C$1:C6175, C6175)&gt;1</f>
        <v>0</v>
      </c>
      <c r="B6175" t="b">
        <f>VLOOKUP(C6175,Sheet3!$A:$B,2,0) &gt; 1</f>
        <v>0</v>
      </c>
      <c r="C6175">
        <v>6174</v>
      </c>
      <c r="D6175">
        <v>43751</v>
      </c>
      <c r="E6175" s="4">
        <v>41087</v>
      </c>
      <c r="F6175">
        <v>43</v>
      </c>
      <c r="G6175" s="15">
        <f>I6175*F6175</f>
        <v>8600</v>
      </c>
      <c r="H6175" s="9">
        <v>0.08</v>
      </c>
      <c r="I6175" s="13">
        <f>VLOOKUP($U6175,Pricebook!$A:$D,4,0)</f>
        <v>200</v>
      </c>
      <c r="J6175" s="11">
        <f>G6175*(1-H6175)</f>
        <v>7912</v>
      </c>
      <c r="K6175" t="s">
        <v>1150</v>
      </c>
      <c r="L6175" t="s">
        <v>125</v>
      </c>
      <c r="M6175" t="str">
        <f>VLOOKUP($L6175,Companies!$A:$G,7,)</f>
        <v>EDP Services</v>
      </c>
      <c r="N6175" t="str">
        <f>VLOOKUP($L6175,Companies!$A:$G,6,)</f>
        <v>Technology</v>
      </c>
      <c r="O6175" s="6" t="s">
        <v>1312</v>
      </c>
      <c r="P6175" s="6" t="s">
        <v>1377</v>
      </c>
      <c r="Q6175" t="s">
        <v>492</v>
      </c>
      <c r="R6175" t="s">
        <v>61</v>
      </c>
      <c r="S6175" s="4">
        <v>41089</v>
      </c>
      <c r="T6175" s="7">
        <f>S6175-E6175</f>
        <v>2</v>
      </c>
      <c r="U6175" t="s">
        <v>14206</v>
      </c>
      <c r="V6175" s="6" t="s">
        <v>14254</v>
      </c>
      <c r="W6175" t="s">
        <v>14269</v>
      </c>
      <c r="X6175" t="s">
        <v>14202</v>
      </c>
      <c r="Y6175" t="str">
        <f>VLOOKUP(R6175,Managers!$A:$B,2,)</f>
        <v>Allen Young</v>
      </c>
      <c r="Z6175" s="11">
        <f>VLOOKUP(X6175,HourlyWages!$A:$B,2,0)</f>
        <v>71</v>
      </c>
      <c r="AA6175">
        <v>1</v>
      </c>
    </row>
    <row r="6176" spans="1:27" x14ac:dyDescent="0.3">
      <c r="A6176" t="b">
        <f>COUNTIF($C$1:C6176, C6176)&gt;1</f>
        <v>0</v>
      </c>
      <c r="B6176" t="b">
        <f>VLOOKUP(C6176,Sheet3!$A:$B,2,0) &gt; 1</f>
        <v>0</v>
      </c>
      <c r="C6176">
        <v>6175</v>
      </c>
      <c r="D6176">
        <v>43779</v>
      </c>
      <c r="E6176" s="4">
        <v>40046</v>
      </c>
      <c r="F6176">
        <v>20</v>
      </c>
      <c r="G6176" s="15">
        <f>I6176*F6176</f>
        <v>2500</v>
      </c>
      <c r="H6176" s="9">
        <v>0.09</v>
      </c>
      <c r="I6176" s="13">
        <f>VLOOKUP($U6176,Pricebook!$A:$D,4,0)</f>
        <v>125</v>
      </c>
      <c r="J6176" s="11">
        <f>G6176*(1-H6176)</f>
        <v>2275</v>
      </c>
      <c r="K6176" t="s">
        <v>1210</v>
      </c>
      <c r="L6176" t="s">
        <v>760</v>
      </c>
      <c r="M6176" t="str">
        <f>VLOOKUP($L6176,Companies!$A:$G,7,)</f>
        <v>Business Services</v>
      </c>
      <c r="N6176" t="str">
        <f>VLOOKUP($L6176,Companies!$A:$G,6,)</f>
        <v>Miscellaneous</v>
      </c>
      <c r="O6176" s="6" t="s">
        <v>208</v>
      </c>
      <c r="P6176" s="6">
        <v>10550</v>
      </c>
      <c r="Q6176" t="s">
        <v>60</v>
      </c>
      <c r="R6176" t="s">
        <v>61</v>
      </c>
      <c r="S6176" s="4">
        <v>40049</v>
      </c>
      <c r="T6176" s="7">
        <f>S6176-E6176</f>
        <v>3</v>
      </c>
      <c r="U6176" t="s">
        <v>14208</v>
      </c>
      <c r="V6176" s="6" t="s">
        <v>14257</v>
      </c>
      <c r="W6176" t="s">
        <v>14264</v>
      </c>
      <c r="X6176" t="s">
        <v>14184</v>
      </c>
      <c r="Y6176" t="str">
        <f>VLOOKUP(R6176,Managers!$A:$B,2,)</f>
        <v>Allen Young</v>
      </c>
      <c r="Z6176" s="11">
        <f>VLOOKUP(X6176,HourlyWages!$A:$B,2,0)</f>
        <v>50</v>
      </c>
      <c r="AA6176">
        <v>1</v>
      </c>
    </row>
    <row r="6177" spans="1:27" x14ac:dyDescent="0.3">
      <c r="A6177" t="b">
        <f>COUNTIF($C$1:C6177, C6177)&gt;1</f>
        <v>0</v>
      </c>
      <c r="B6177" t="b">
        <f>VLOOKUP(C6177,Sheet3!$A:$B,2,0) &gt; 1</f>
        <v>0</v>
      </c>
      <c r="C6177">
        <v>6176</v>
      </c>
      <c r="D6177">
        <v>43781</v>
      </c>
      <c r="E6177" s="4">
        <v>40211</v>
      </c>
      <c r="F6177">
        <v>45</v>
      </c>
      <c r="G6177" s="15">
        <f>I6177*F6177</f>
        <v>4950</v>
      </c>
      <c r="H6177" s="9">
        <v>0.05</v>
      </c>
      <c r="I6177" s="13">
        <f>VLOOKUP($U6177,Pricebook!$A:$D,4,0)</f>
        <v>110</v>
      </c>
      <c r="J6177" s="11">
        <f>G6177*(1-H6177)</f>
        <v>4702.5</v>
      </c>
      <c r="K6177" t="s">
        <v>369</v>
      </c>
      <c r="L6177" t="s">
        <v>108</v>
      </c>
      <c r="M6177" t="str">
        <f>VLOOKUP($L6177,Companies!$A:$G,7,)</f>
        <v>Broadcasting</v>
      </c>
      <c r="N6177" t="str">
        <f>VLOOKUP($L6177,Companies!$A:$G,6,)</f>
        <v>Consumer Services</v>
      </c>
      <c r="O6177" s="6" t="s">
        <v>370</v>
      </c>
      <c r="P6177" s="6">
        <v>62301</v>
      </c>
      <c r="Q6177" t="s">
        <v>15</v>
      </c>
      <c r="R6177" t="s">
        <v>16</v>
      </c>
      <c r="S6177" s="4">
        <v>40211</v>
      </c>
      <c r="T6177" s="7">
        <f>S6177-E6177</f>
        <v>0</v>
      </c>
      <c r="U6177" t="s">
        <v>14220</v>
      </c>
      <c r="V6177" s="6" t="s">
        <v>14257</v>
      </c>
      <c r="W6177" t="s">
        <v>14258</v>
      </c>
      <c r="X6177" t="s">
        <v>14202</v>
      </c>
      <c r="Y6177" t="str">
        <f>VLOOKUP(R6177,Managers!$A:$B,2,)</f>
        <v>Josh Martinez</v>
      </c>
      <c r="Z6177" s="11">
        <f>VLOOKUP(X6177,HourlyWages!$A:$B,2,0)</f>
        <v>71</v>
      </c>
      <c r="AA6177">
        <v>1</v>
      </c>
    </row>
    <row r="6178" spans="1:27" x14ac:dyDescent="0.3">
      <c r="A6178" t="b">
        <f>COUNTIF($C$1:C6178, C6178)&gt;1</f>
        <v>0</v>
      </c>
      <c r="B6178" t="b">
        <f>VLOOKUP(C6178,Sheet3!$A:$B,2,0) &gt; 1</f>
        <v>0</v>
      </c>
      <c r="C6178">
        <v>6177</v>
      </c>
      <c r="D6178">
        <v>43781</v>
      </c>
      <c r="E6178" s="4">
        <v>40211</v>
      </c>
      <c r="F6178">
        <v>21</v>
      </c>
      <c r="G6178" s="15">
        <f>I6178*F6178</f>
        <v>3360</v>
      </c>
      <c r="H6178" s="9">
        <v>0.02</v>
      </c>
      <c r="I6178" s="13">
        <f>VLOOKUP($U6178,Pricebook!$A:$D,4,0)</f>
        <v>160</v>
      </c>
      <c r="J6178" s="11">
        <f>G6178*(1-H6178)</f>
        <v>3292.7999999999997</v>
      </c>
      <c r="K6178" t="s">
        <v>369</v>
      </c>
      <c r="L6178" t="s">
        <v>108</v>
      </c>
      <c r="M6178" t="str">
        <f>VLOOKUP($L6178,Companies!$A:$G,7,)</f>
        <v>Broadcasting</v>
      </c>
      <c r="N6178" t="str">
        <f>VLOOKUP($L6178,Companies!$A:$G,6,)</f>
        <v>Consumer Services</v>
      </c>
      <c r="O6178" s="6" t="s">
        <v>239</v>
      </c>
      <c r="P6178" s="6">
        <v>61201</v>
      </c>
      <c r="Q6178" t="s">
        <v>15</v>
      </c>
      <c r="R6178" t="s">
        <v>16</v>
      </c>
      <c r="S6178" s="4">
        <v>40212</v>
      </c>
      <c r="T6178" s="7">
        <f>S6178-E6178</f>
        <v>1</v>
      </c>
      <c r="U6178" t="s">
        <v>14218</v>
      </c>
      <c r="V6178" s="6" t="s">
        <v>14257</v>
      </c>
      <c r="W6178" t="s">
        <v>14258</v>
      </c>
      <c r="X6178" t="s">
        <v>14190</v>
      </c>
      <c r="Y6178" t="str">
        <f>VLOOKUP(R6178,Managers!$A:$B,2,)</f>
        <v>Josh Martinez</v>
      </c>
      <c r="Z6178" s="11">
        <f>VLOOKUP(X6178,HourlyWages!$A:$B,2,0)</f>
        <v>67</v>
      </c>
      <c r="AA6178">
        <v>1</v>
      </c>
    </row>
    <row r="6179" spans="1:27" x14ac:dyDescent="0.3">
      <c r="A6179" t="b">
        <f>COUNTIF($C$1:C6179, C6179)&gt;1</f>
        <v>0</v>
      </c>
      <c r="B6179" t="b">
        <f>VLOOKUP(C6179,Sheet3!$A:$B,2,0) &gt; 1</f>
        <v>0</v>
      </c>
      <c r="C6179">
        <v>6178</v>
      </c>
      <c r="D6179">
        <v>43782</v>
      </c>
      <c r="E6179" s="4">
        <v>40495</v>
      </c>
      <c r="F6179">
        <v>27</v>
      </c>
      <c r="G6179" s="15">
        <f>I6179*F6179</f>
        <v>4320</v>
      </c>
      <c r="H6179" s="9">
        <v>0</v>
      </c>
      <c r="I6179" s="13">
        <f>VLOOKUP($U6179,Pricebook!$A:$D,4,0)</f>
        <v>160</v>
      </c>
      <c r="J6179" s="11">
        <f>G6179*(1-H6179)</f>
        <v>4320</v>
      </c>
      <c r="K6179" t="s">
        <v>2521</v>
      </c>
      <c r="L6179" t="s">
        <v>93</v>
      </c>
      <c r="M6179" t="str">
        <f>VLOOKUP($L6179,Companies!$A:$G,7,)</f>
        <v>Television Services</v>
      </c>
      <c r="N6179" t="str">
        <f>VLOOKUP($L6179,Companies!$A:$G,6,)</f>
        <v>Consumer Services</v>
      </c>
      <c r="O6179" s="6" t="s">
        <v>2522</v>
      </c>
      <c r="P6179" s="6">
        <v>33566</v>
      </c>
      <c r="Q6179" t="s">
        <v>101</v>
      </c>
      <c r="R6179" t="s">
        <v>34</v>
      </c>
      <c r="S6179" s="4">
        <v>40497</v>
      </c>
      <c r="T6179" s="7">
        <f>S6179-E6179</f>
        <v>2</v>
      </c>
      <c r="U6179" t="s">
        <v>14218</v>
      </c>
      <c r="V6179" s="6" t="s">
        <v>14251</v>
      </c>
      <c r="W6179" t="s">
        <v>14252</v>
      </c>
      <c r="X6179" t="s">
        <v>14184</v>
      </c>
      <c r="Y6179" t="str">
        <f>VLOOKUP(R6179,Managers!$A:$B,2,)</f>
        <v>Frank Mitchell</v>
      </c>
      <c r="Z6179" s="11">
        <f>VLOOKUP(X6179,HourlyWages!$A:$B,2,0)</f>
        <v>50</v>
      </c>
      <c r="AA6179">
        <v>1</v>
      </c>
    </row>
    <row r="6180" spans="1:27" x14ac:dyDescent="0.3">
      <c r="A6180" t="b">
        <f>COUNTIF($C$1:C6180, C6180)&gt;1</f>
        <v>0</v>
      </c>
      <c r="B6180" t="b">
        <f>VLOOKUP(C6180,Sheet3!$A:$B,2,0) &gt; 1</f>
        <v>0</v>
      </c>
      <c r="C6180">
        <v>6179</v>
      </c>
      <c r="D6180">
        <v>43808</v>
      </c>
      <c r="E6180" s="4">
        <v>40549</v>
      </c>
      <c r="F6180">
        <v>16</v>
      </c>
      <c r="G6180" s="15">
        <f>I6180*F6180</f>
        <v>2000</v>
      </c>
      <c r="H6180" s="9">
        <v>0.04</v>
      </c>
      <c r="I6180" s="13">
        <f>VLOOKUP($U6180,Pricebook!$A:$D,4,0)</f>
        <v>125</v>
      </c>
      <c r="J6180" s="11">
        <f>G6180*(1-H6180)</f>
        <v>1920</v>
      </c>
      <c r="K6180" t="s">
        <v>935</v>
      </c>
      <c r="L6180" t="s">
        <v>306</v>
      </c>
      <c r="M6180" t="str">
        <f>VLOOKUP($L6180,Companies!$A:$G,7,)</f>
        <v>Industrial Machinery/Components</v>
      </c>
      <c r="N6180" t="str">
        <f>VLOOKUP($L6180,Companies!$A:$G,6,)</f>
        <v>Capital Goods</v>
      </c>
      <c r="O6180" s="6" t="s">
        <v>1122</v>
      </c>
      <c r="P6180" s="6">
        <v>63376</v>
      </c>
      <c r="Q6180" t="s">
        <v>358</v>
      </c>
      <c r="R6180" t="s">
        <v>16</v>
      </c>
      <c r="S6180" s="4">
        <v>40556</v>
      </c>
      <c r="T6180" s="7">
        <f>S6180-E6180</f>
        <v>7</v>
      </c>
      <c r="U6180" t="s">
        <v>14208</v>
      </c>
      <c r="V6180" s="6" t="s">
        <v>14257</v>
      </c>
      <c r="W6180" t="s">
        <v>14259</v>
      </c>
      <c r="X6180" t="s">
        <v>14203</v>
      </c>
      <c r="Y6180" t="str">
        <f>VLOOKUP(R6180,Managers!$A:$B,2,)</f>
        <v>Josh Martinez</v>
      </c>
      <c r="Z6180" s="11">
        <f>VLOOKUP(X6180,HourlyWages!$A:$B,2,0)</f>
        <v>62</v>
      </c>
      <c r="AA6180">
        <v>1</v>
      </c>
    </row>
    <row r="6181" spans="1:27" x14ac:dyDescent="0.3">
      <c r="A6181" t="b">
        <f>COUNTIF($C$1:C6181, C6181)&gt;1</f>
        <v>0</v>
      </c>
      <c r="B6181" t="b">
        <f>VLOOKUP(C6181,Sheet3!$A:$B,2,0) &gt; 1</f>
        <v>0</v>
      </c>
      <c r="C6181">
        <v>6180</v>
      </c>
      <c r="D6181">
        <v>43813</v>
      </c>
      <c r="E6181" s="4">
        <v>40015</v>
      </c>
      <c r="F6181">
        <v>23</v>
      </c>
      <c r="G6181" s="15">
        <f>I6181*F6181</f>
        <v>4600</v>
      </c>
      <c r="H6181" s="9">
        <v>0.04</v>
      </c>
      <c r="I6181" s="13">
        <f>VLOOKUP($U6181,Pricebook!$A:$D,4,0)</f>
        <v>200</v>
      </c>
      <c r="J6181" s="11">
        <f>G6181*(1-H6181)</f>
        <v>4416</v>
      </c>
      <c r="K6181" t="s">
        <v>981</v>
      </c>
      <c r="L6181" t="s">
        <v>713</v>
      </c>
      <c r="M6181" t="str">
        <f>VLOOKUP($L6181,Companies!$A:$G,7,)</f>
        <v>Oil Refining/Marketing</v>
      </c>
      <c r="N6181" t="str">
        <f>VLOOKUP($L6181,Companies!$A:$G,6,)</f>
        <v>Transportation</v>
      </c>
      <c r="O6181" s="6" t="s">
        <v>2760</v>
      </c>
      <c r="P6181" s="6" t="s">
        <v>2761</v>
      </c>
      <c r="Q6181" t="s">
        <v>317</v>
      </c>
      <c r="R6181" t="s">
        <v>61</v>
      </c>
      <c r="S6181" s="4">
        <v>40017</v>
      </c>
      <c r="T6181" s="7">
        <f>S6181-E6181</f>
        <v>2</v>
      </c>
      <c r="U6181" t="s">
        <v>14206</v>
      </c>
      <c r="V6181" s="6" t="s">
        <v>14257</v>
      </c>
      <c r="W6181" t="s">
        <v>14258</v>
      </c>
      <c r="X6181" t="s">
        <v>14190</v>
      </c>
      <c r="Y6181" t="str">
        <f>VLOOKUP(R6181,Managers!$A:$B,2,)</f>
        <v>Allen Young</v>
      </c>
      <c r="Z6181" s="11">
        <f>VLOOKUP(X6181,HourlyWages!$A:$B,2,0)</f>
        <v>67</v>
      </c>
      <c r="AA6181">
        <v>1</v>
      </c>
    </row>
    <row r="6182" spans="1:27" x14ac:dyDescent="0.3">
      <c r="A6182" t="b">
        <f>COUNTIF($C$1:C6182, C6182)&gt;1</f>
        <v>0</v>
      </c>
      <c r="B6182" t="b">
        <f>VLOOKUP(C6182,Sheet3!$A:$B,2,0) &gt; 1</f>
        <v>0</v>
      </c>
      <c r="C6182">
        <v>6181</v>
      </c>
      <c r="D6182">
        <v>43814</v>
      </c>
      <c r="E6182" s="4">
        <v>40552</v>
      </c>
      <c r="F6182">
        <v>40</v>
      </c>
      <c r="G6182" s="15">
        <f>I6182*F6182</f>
        <v>6400</v>
      </c>
      <c r="H6182" s="9">
        <v>0.09</v>
      </c>
      <c r="I6182" s="13">
        <f>VLOOKUP($U6182,Pricebook!$A:$D,4,0)</f>
        <v>160</v>
      </c>
      <c r="J6182" s="11">
        <f>G6182*(1-H6182)</f>
        <v>5824</v>
      </c>
      <c r="K6182" t="s">
        <v>510</v>
      </c>
      <c r="L6182" t="s">
        <v>93</v>
      </c>
      <c r="M6182" t="str">
        <f>VLOOKUP($L6182,Companies!$A:$G,7,)</f>
        <v>Television Services</v>
      </c>
      <c r="N6182" t="str">
        <f>VLOOKUP($L6182,Companies!$A:$G,6,)</f>
        <v>Consumer Services</v>
      </c>
      <c r="O6182" s="6" t="s">
        <v>2005</v>
      </c>
      <c r="P6182" s="6">
        <v>95037</v>
      </c>
      <c r="Q6182" t="s">
        <v>114</v>
      </c>
      <c r="R6182" t="s">
        <v>23</v>
      </c>
      <c r="S6182" s="4">
        <v>40553</v>
      </c>
      <c r="T6182" s="7">
        <f>S6182-E6182</f>
        <v>1</v>
      </c>
      <c r="U6182" t="s">
        <v>14218</v>
      </c>
      <c r="V6182" s="6" t="s">
        <v>14257</v>
      </c>
      <c r="W6182" t="s">
        <v>14259</v>
      </c>
      <c r="X6182" t="s">
        <v>14187</v>
      </c>
      <c r="Y6182" t="str">
        <f>VLOOKUP(R6182,Managers!$A:$B,2,)</f>
        <v>Bob Turner</v>
      </c>
      <c r="Z6182" s="11">
        <f>VLOOKUP(X6182,HourlyWages!$A:$B,2,0)</f>
        <v>45</v>
      </c>
      <c r="AA6182">
        <v>1</v>
      </c>
    </row>
    <row r="6183" spans="1:27" x14ac:dyDescent="0.3">
      <c r="A6183" t="b">
        <f>COUNTIF($C$1:C6183, C6183)&gt;1</f>
        <v>0</v>
      </c>
      <c r="B6183" t="b">
        <f>VLOOKUP(C6183,Sheet3!$A:$B,2,0) &gt; 1</f>
        <v>0</v>
      </c>
      <c r="C6183">
        <v>6182</v>
      </c>
      <c r="D6183">
        <v>43814</v>
      </c>
      <c r="E6183" s="4">
        <v>40552</v>
      </c>
      <c r="F6183">
        <v>47</v>
      </c>
      <c r="G6183" s="15">
        <f>I6183*F6183</f>
        <v>5170</v>
      </c>
      <c r="H6183" s="9">
        <v>0.03</v>
      </c>
      <c r="I6183" s="13">
        <f>VLOOKUP($U6183,Pricebook!$A:$D,4,0)</f>
        <v>110</v>
      </c>
      <c r="J6183" s="11">
        <f>G6183*(1-H6183)</f>
        <v>5014.8999999999996</v>
      </c>
      <c r="K6183" t="s">
        <v>510</v>
      </c>
      <c r="L6183" t="s">
        <v>93</v>
      </c>
      <c r="M6183" t="str">
        <f>VLOOKUP($L6183,Companies!$A:$G,7,)</f>
        <v>Television Services</v>
      </c>
      <c r="N6183" t="str">
        <f>VLOOKUP($L6183,Companies!$A:$G,6,)</f>
        <v>Consumer Services</v>
      </c>
      <c r="O6183" s="6" t="s">
        <v>2005</v>
      </c>
      <c r="P6183" s="6">
        <v>95037</v>
      </c>
      <c r="Q6183" t="s">
        <v>114</v>
      </c>
      <c r="R6183" t="s">
        <v>23</v>
      </c>
      <c r="S6183" s="4">
        <v>40553</v>
      </c>
      <c r="T6183" s="7">
        <f>S6183-E6183</f>
        <v>1</v>
      </c>
      <c r="U6183" t="s">
        <v>14215</v>
      </c>
      <c r="V6183" s="6" t="s">
        <v>14254</v>
      </c>
      <c r="W6183" t="s">
        <v>14256</v>
      </c>
      <c r="X6183" t="s">
        <v>14196</v>
      </c>
      <c r="Y6183" t="str">
        <f>VLOOKUP(R6183,Managers!$A:$B,2,)</f>
        <v>Bob Turner</v>
      </c>
      <c r="Z6183" s="11">
        <f>VLOOKUP(X6183,HourlyWages!$A:$B,2,0)</f>
        <v>58</v>
      </c>
      <c r="AA6183">
        <v>1</v>
      </c>
    </row>
    <row r="6184" spans="1:27" x14ac:dyDescent="0.3">
      <c r="A6184" t="b">
        <f>COUNTIF($C$1:C6184, C6184)&gt;1</f>
        <v>0</v>
      </c>
      <c r="B6184" t="b">
        <f>VLOOKUP(C6184,Sheet3!$A:$B,2,0) &gt; 1</f>
        <v>0</v>
      </c>
      <c r="C6184">
        <v>6183</v>
      </c>
      <c r="D6184">
        <v>43815</v>
      </c>
      <c r="E6184" s="4">
        <v>41073</v>
      </c>
      <c r="F6184">
        <v>40</v>
      </c>
      <c r="G6184" s="15">
        <f>I6184*F6184</f>
        <v>6400</v>
      </c>
      <c r="H6184" s="9">
        <v>7.0000000000000007E-2</v>
      </c>
      <c r="I6184" s="13">
        <f>VLOOKUP($U6184,Pricebook!$A:$D,4,0)</f>
        <v>160</v>
      </c>
      <c r="J6184" s="11">
        <f>G6184*(1-H6184)</f>
        <v>5952</v>
      </c>
      <c r="K6184" t="s">
        <v>470</v>
      </c>
      <c r="L6184" t="s">
        <v>377</v>
      </c>
      <c r="M6184" t="str">
        <f>VLOOKUP($L6184,Companies!$A:$G,7,)</f>
        <v>Packaged Foods</v>
      </c>
      <c r="N6184" t="str">
        <f>VLOOKUP($L6184,Companies!$A:$G,6,)</f>
        <v>Consumer Non-Durables</v>
      </c>
      <c r="O6184" s="6" t="s">
        <v>307</v>
      </c>
      <c r="P6184" s="6">
        <v>92054</v>
      </c>
      <c r="Q6184" t="s">
        <v>114</v>
      </c>
      <c r="R6184" t="s">
        <v>23</v>
      </c>
      <c r="S6184" s="4">
        <v>41074</v>
      </c>
      <c r="T6184" s="7">
        <f>S6184-E6184</f>
        <v>1</v>
      </c>
      <c r="U6184" t="s">
        <v>14218</v>
      </c>
      <c r="V6184" s="6" t="s">
        <v>14251</v>
      </c>
      <c r="W6184" t="s">
        <v>14266</v>
      </c>
      <c r="X6184" t="s">
        <v>14202</v>
      </c>
      <c r="Y6184" t="str">
        <f>VLOOKUP(R6184,Managers!$A:$B,2,)</f>
        <v>Bob Turner</v>
      </c>
      <c r="Z6184" s="11">
        <f>VLOOKUP(X6184,HourlyWages!$A:$B,2,0)</f>
        <v>71</v>
      </c>
      <c r="AA6184">
        <v>1</v>
      </c>
    </row>
    <row r="6185" spans="1:27" x14ac:dyDescent="0.3">
      <c r="A6185" t="b">
        <f>COUNTIF($C$1:C6185, C6185)&gt;1</f>
        <v>0</v>
      </c>
      <c r="B6185" t="b">
        <f>VLOOKUP(C6185,Sheet3!$A:$B,2,0) &gt; 1</f>
        <v>0</v>
      </c>
      <c r="C6185">
        <v>6184</v>
      </c>
      <c r="D6185">
        <v>43815</v>
      </c>
      <c r="E6185" s="4">
        <v>41073</v>
      </c>
      <c r="F6185">
        <v>22</v>
      </c>
      <c r="G6185" s="15">
        <f>I6185*F6185</f>
        <v>2420</v>
      </c>
      <c r="H6185" s="9">
        <v>0.01</v>
      </c>
      <c r="I6185" s="13">
        <f>VLOOKUP($U6185,Pricebook!$A:$D,4,0)</f>
        <v>110</v>
      </c>
      <c r="J6185" s="11">
        <f>G6185*(1-H6185)</f>
        <v>2395.8000000000002</v>
      </c>
      <c r="K6185" t="s">
        <v>470</v>
      </c>
      <c r="L6185" t="s">
        <v>377</v>
      </c>
      <c r="M6185" t="str">
        <f>VLOOKUP($L6185,Companies!$A:$G,7,)</f>
        <v>Packaged Foods</v>
      </c>
      <c r="N6185" t="str">
        <f>VLOOKUP($L6185,Companies!$A:$G,6,)</f>
        <v>Consumer Non-Durables</v>
      </c>
      <c r="O6185" s="6" t="s">
        <v>307</v>
      </c>
      <c r="P6185" s="6">
        <v>92054</v>
      </c>
      <c r="Q6185" t="s">
        <v>114</v>
      </c>
      <c r="R6185" t="s">
        <v>23</v>
      </c>
      <c r="S6185" s="4">
        <v>41074</v>
      </c>
      <c r="T6185" s="7">
        <f>S6185-E6185</f>
        <v>1</v>
      </c>
      <c r="U6185" t="s">
        <v>14215</v>
      </c>
      <c r="V6185" s="6" t="s">
        <v>14254</v>
      </c>
      <c r="W6185" t="s">
        <v>14255</v>
      </c>
      <c r="X6185" t="s">
        <v>14194</v>
      </c>
      <c r="Y6185" t="str">
        <f>VLOOKUP(R6185,Managers!$A:$B,2,)</f>
        <v>Bob Turner</v>
      </c>
      <c r="Z6185" s="11">
        <f>VLOOKUP(X6185,HourlyWages!$A:$B,2,0)</f>
        <v>71</v>
      </c>
      <c r="AA6185">
        <v>1</v>
      </c>
    </row>
    <row r="6186" spans="1:27" x14ac:dyDescent="0.3">
      <c r="A6186" t="b">
        <f>COUNTIF($C$1:C6186, C6186)&gt;1</f>
        <v>0</v>
      </c>
      <c r="B6186" t="b">
        <f>VLOOKUP(C6186,Sheet3!$A:$B,2,0) &gt; 1</f>
        <v>0</v>
      </c>
      <c r="C6186">
        <v>6185</v>
      </c>
      <c r="D6186">
        <v>43815</v>
      </c>
      <c r="E6186" s="4">
        <v>41073</v>
      </c>
      <c r="F6186">
        <v>45</v>
      </c>
      <c r="G6186" s="15">
        <f>I6186*F6186</f>
        <v>9000</v>
      </c>
      <c r="H6186" s="9">
        <v>0.03</v>
      </c>
      <c r="I6186" s="13">
        <f>VLOOKUP($U6186,Pricebook!$A:$D,4,0)</f>
        <v>200</v>
      </c>
      <c r="J6186" s="11">
        <f>G6186*(1-H6186)</f>
        <v>8730</v>
      </c>
      <c r="K6186" t="s">
        <v>470</v>
      </c>
      <c r="L6186" t="s">
        <v>377</v>
      </c>
      <c r="M6186" t="str">
        <f>VLOOKUP($L6186,Companies!$A:$G,7,)</f>
        <v>Packaged Foods</v>
      </c>
      <c r="N6186" t="str">
        <f>VLOOKUP($L6186,Companies!$A:$G,6,)</f>
        <v>Consumer Non-Durables</v>
      </c>
      <c r="O6186" s="6" t="s">
        <v>307</v>
      </c>
      <c r="P6186" s="6">
        <v>92054</v>
      </c>
      <c r="Q6186" t="s">
        <v>114</v>
      </c>
      <c r="R6186" t="s">
        <v>23</v>
      </c>
      <c r="S6186" s="4">
        <v>41074</v>
      </c>
      <c r="T6186" s="7">
        <f>S6186-E6186</f>
        <v>1</v>
      </c>
      <c r="U6186" t="s">
        <v>14206</v>
      </c>
      <c r="V6186" s="6" t="s">
        <v>14257</v>
      </c>
      <c r="W6186" t="s">
        <v>14264</v>
      </c>
      <c r="X6186" t="s">
        <v>14192</v>
      </c>
      <c r="Y6186" t="str">
        <f>VLOOKUP(R6186,Managers!$A:$B,2,)</f>
        <v>Bob Turner</v>
      </c>
      <c r="Z6186" s="11">
        <f>VLOOKUP(X6186,HourlyWages!$A:$B,2,0)</f>
        <v>75</v>
      </c>
      <c r="AA6186">
        <v>1</v>
      </c>
    </row>
    <row r="6187" spans="1:27" x14ac:dyDescent="0.3">
      <c r="A6187" t="b">
        <f>COUNTIF($C$1:C6187, C6187)&gt;1</f>
        <v>0</v>
      </c>
      <c r="B6187" t="b">
        <f>VLOOKUP(C6187,Sheet3!$A:$B,2,0) &gt; 1</f>
        <v>0</v>
      </c>
      <c r="C6187">
        <v>6186</v>
      </c>
      <c r="D6187">
        <v>43844</v>
      </c>
      <c r="E6187" s="4">
        <v>40482</v>
      </c>
      <c r="F6187">
        <v>25</v>
      </c>
      <c r="G6187" s="15">
        <f>I6187*F6187</f>
        <v>3750</v>
      </c>
      <c r="H6187" s="9">
        <v>0.02</v>
      </c>
      <c r="I6187" s="13">
        <f>VLOOKUP($U6187,Pricebook!$A:$D,4,0)</f>
        <v>150</v>
      </c>
      <c r="J6187" s="11">
        <f>G6187*(1-H6187)</f>
        <v>3675</v>
      </c>
      <c r="K6187" t="s">
        <v>1567</v>
      </c>
      <c r="L6187" t="s">
        <v>185</v>
      </c>
      <c r="M6187" t="str">
        <f>VLOOKUP($L6187,Companies!$A:$G,7,)</f>
        <v>EDP Services</v>
      </c>
      <c r="N6187" t="str">
        <f>VLOOKUP($L6187,Companies!$A:$G,6,)</f>
        <v>Technology</v>
      </c>
      <c r="O6187" s="6" t="s">
        <v>2349</v>
      </c>
      <c r="P6187" s="6">
        <v>91761</v>
      </c>
      <c r="Q6187" t="s">
        <v>114</v>
      </c>
      <c r="R6187" t="s">
        <v>23</v>
      </c>
      <c r="S6187" s="4">
        <v>40482</v>
      </c>
      <c r="T6187" s="7">
        <f>S6187-E6187</f>
        <v>0</v>
      </c>
      <c r="U6187" t="s">
        <v>14210</v>
      </c>
      <c r="V6187" s="6" t="s">
        <v>14254</v>
      </c>
      <c r="W6187" t="s">
        <v>14269</v>
      </c>
      <c r="X6187" t="s">
        <v>14185</v>
      </c>
      <c r="Y6187" t="str">
        <f>VLOOKUP(R6187,Managers!$A:$B,2,)</f>
        <v>Bob Turner</v>
      </c>
      <c r="Z6187" s="11">
        <f>VLOOKUP(X6187,HourlyWages!$A:$B,2,0)</f>
        <v>70</v>
      </c>
      <c r="AA6187">
        <v>1</v>
      </c>
    </row>
    <row r="6188" spans="1:27" x14ac:dyDescent="0.3">
      <c r="A6188" t="b">
        <f>COUNTIF($C$1:C6188, C6188)&gt;1</f>
        <v>0</v>
      </c>
      <c r="B6188" t="b">
        <f>VLOOKUP(C6188,Sheet3!$A:$B,2,0) &gt; 1</f>
        <v>0</v>
      </c>
      <c r="C6188">
        <v>6187</v>
      </c>
      <c r="D6188">
        <v>43846</v>
      </c>
      <c r="E6188" s="4">
        <v>39870</v>
      </c>
      <c r="F6188">
        <v>9</v>
      </c>
      <c r="G6188" s="15">
        <f>I6188*F6188</f>
        <v>990</v>
      </c>
      <c r="H6188" s="9">
        <v>0.1</v>
      </c>
      <c r="I6188" s="13">
        <f>VLOOKUP($U6188,Pricebook!$A:$D,4,0)</f>
        <v>110</v>
      </c>
      <c r="J6188" s="11">
        <f>G6188*(1-H6188)</f>
        <v>891</v>
      </c>
      <c r="K6188" t="s">
        <v>1783</v>
      </c>
      <c r="L6188" t="s">
        <v>360</v>
      </c>
      <c r="M6188" t="str">
        <f>VLOOKUP($L6188,Companies!$A:$G,7,)</f>
        <v>Semiconductors</v>
      </c>
      <c r="N6188" t="str">
        <f>VLOOKUP($L6188,Companies!$A:$G,6,)</f>
        <v>Technology</v>
      </c>
      <c r="O6188" s="6" t="s">
        <v>681</v>
      </c>
      <c r="P6188" s="6">
        <v>92653</v>
      </c>
      <c r="Q6188" t="s">
        <v>114</v>
      </c>
      <c r="R6188" t="s">
        <v>23</v>
      </c>
      <c r="S6188" s="4">
        <v>39871</v>
      </c>
      <c r="T6188" s="7">
        <f>S6188-E6188</f>
        <v>1</v>
      </c>
      <c r="U6188" t="s">
        <v>14215</v>
      </c>
      <c r="V6188" s="6" t="s">
        <v>14251</v>
      </c>
      <c r="W6188" t="s">
        <v>14260</v>
      </c>
      <c r="X6188" t="s">
        <v>14200</v>
      </c>
      <c r="Y6188" t="str">
        <f>VLOOKUP(R6188,Managers!$A:$B,2,)</f>
        <v>Bob Turner</v>
      </c>
      <c r="Z6188" s="11">
        <f>VLOOKUP(X6188,HourlyWages!$A:$B,2,0)</f>
        <v>59</v>
      </c>
      <c r="AA6188">
        <v>1</v>
      </c>
    </row>
    <row r="6189" spans="1:27" x14ac:dyDescent="0.3">
      <c r="A6189" t="b">
        <f>COUNTIF($C$1:C6189, C6189)&gt;1</f>
        <v>0</v>
      </c>
      <c r="B6189" t="b">
        <f>VLOOKUP(C6189,Sheet3!$A:$B,2,0) &gt; 1</f>
        <v>0</v>
      </c>
      <c r="C6189">
        <v>6188</v>
      </c>
      <c r="D6189">
        <v>43874</v>
      </c>
      <c r="E6189" s="4">
        <v>41070</v>
      </c>
      <c r="F6189">
        <v>46</v>
      </c>
      <c r="G6189" s="15">
        <f>I6189*F6189</f>
        <v>5520</v>
      </c>
      <c r="H6189" s="9">
        <v>0.09</v>
      </c>
      <c r="I6189" s="13">
        <f>VLOOKUP($U6189,Pricebook!$A:$D,4,0)</f>
        <v>120</v>
      </c>
      <c r="J6189" s="11">
        <f>G6189*(1-H6189)</f>
        <v>5023.2</v>
      </c>
      <c r="K6189" t="s">
        <v>1500</v>
      </c>
      <c r="L6189" t="s">
        <v>64</v>
      </c>
      <c r="M6189" t="str">
        <f>VLOOKUP($L6189,Companies!$A:$G,7,)</f>
        <v>Semiconductors</v>
      </c>
      <c r="N6189" t="str">
        <f>VLOOKUP($L6189,Companies!$A:$G,6,)</f>
        <v>Technology</v>
      </c>
      <c r="O6189" s="6" t="s">
        <v>1501</v>
      </c>
      <c r="P6189" s="6">
        <v>44256</v>
      </c>
      <c r="Q6189" t="s">
        <v>210</v>
      </c>
      <c r="R6189" t="s">
        <v>61</v>
      </c>
      <c r="S6189" s="4">
        <v>41071</v>
      </c>
      <c r="T6189" s="7">
        <f>S6189-E6189</f>
        <v>1</v>
      </c>
      <c r="U6189" t="s">
        <v>14212</v>
      </c>
      <c r="V6189" s="6" t="s">
        <v>14257</v>
      </c>
      <c r="W6189" t="s">
        <v>14258</v>
      </c>
      <c r="X6189" t="s">
        <v>14188</v>
      </c>
      <c r="Y6189" t="str">
        <f>VLOOKUP(R6189,Managers!$A:$B,2,)</f>
        <v>Allen Young</v>
      </c>
      <c r="Z6189" s="11">
        <f>VLOOKUP(X6189,HourlyWages!$A:$B,2,0)</f>
        <v>52</v>
      </c>
      <c r="AA6189">
        <v>1</v>
      </c>
    </row>
    <row r="6190" spans="1:27" x14ac:dyDescent="0.3">
      <c r="A6190" t="b">
        <f>COUNTIF($C$1:C6190, C6190)&gt;1</f>
        <v>0</v>
      </c>
      <c r="B6190" t="b">
        <f>VLOOKUP(C6190,Sheet3!$A:$B,2,0) &gt; 1</f>
        <v>0</v>
      </c>
      <c r="C6190">
        <v>6189</v>
      </c>
      <c r="D6190">
        <v>43875</v>
      </c>
      <c r="E6190" s="4">
        <v>40884</v>
      </c>
      <c r="F6190">
        <v>24</v>
      </c>
      <c r="G6190" s="15">
        <f>I6190*F6190</f>
        <v>4080</v>
      </c>
      <c r="H6190" s="9">
        <v>0.03</v>
      </c>
      <c r="I6190" s="13">
        <f>VLOOKUP($U6190,Pricebook!$A:$D,4,0)</f>
        <v>170</v>
      </c>
      <c r="J6190" s="11">
        <f>G6190*(1-H6190)</f>
        <v>3957.6</v>
      </c>
      <c r="K6190" t="s">
        <v>1535</v>
      </c>
      <c r="L6190" t="s">
        <v>449</v>
      </c>
      <c r="M6190" t="str">
        <f>VLOOKUP($L6190,Companies!$A:$G,7,)</f>
        <v>Auto Manufacturing</v>
      </c>
      <c r="N6190" t="str">
        <f>VLOOKUP($L6190,Companies!$A:$G,6,)</f>
        <v>Capital Goods</v>
      </c>
      <c r="O6190" s="6" t="s">
        <v>2207</v>
      </c>
      <c r="P6190" s="6">
        <v>77036</v>
      </c>
      <c r="Q6190" t="s">
        <v>48</v>
      </c>
      <c r="R6190" t="s">
        <v>16</v>
      </c>
      <c r="S6190" s="4">
        <v>40887</v>
      </c>
      <c r="T6190" s="7">
        <f>S6190-E6190</f>
        <v>3</v>
      </c>
      <c r="U6190" t="s">
        <v>14219</v>
      </c>
      <c r="V6190" s="6" t="s">
        <v>14251</v>
      </c>
      <c r="W6190" t="s">
        <v>14260</v>
      </c>
      <c r="X6190" t="s">
        <v>14185</v>
      </c>
      <c r="Y6190" t="str">
        <f>VLOOKUP(R6190,Managers!$A:$B,2,)</f>
        <v>Josh Martinez</v>
      </c>
      <c r="Z6190" s="11">
        <f>VLOOKUP(X6190,HourlyWages!$A:$B,2,0)</f>
        <v>70</v>
      </c>
      <c r="AA6190">
        <v>1</v>
      </c>
    </row>
    <row r="6191" spans="1:27" x14ac:dyDescent="0.3">
      <c r="A6191" t="b">
        <f>COUNTIF($C$1:C6191, C6191)&gt;1</f>
        <v>0</v>
      </c>
      <c r="B6191" t="b">
        <f>VLOOKUP(C6191,Sheet3!$A:$B,2,0) &gt; 1</f>
        <v>0</v>
      </c>
      <c r="C6191">
        <v>6190</v>
      </c>
      <c r="D6191">
        <v>43875</v>
      </c>
      <c r="E6191" s="4">
        <v>40884</v>
      </c>
      <c r="F6191">
        <v>17</v>
      </c>
      <c r="G6191" s="15">
        <f>I6191*F6191</f>
        <v>2125</v>
      </c>
      <c r="H6191" s="9">
        <v>7.0000000000000007E-2</v>
      </c>
      <c r="I6191" s="13">
        <f>VLOOKUP($U6191,Pricebook!$A:$D,4,0)</f>
        <v>125</v>
      </c>
      <c r="J6191" s="11">
        <f>G6191*(1-H6191)</f>
        <v>1976.2499999999998</v>
      </c>
      <c r="K6191" t="s">
        <v>1535</v>
      </c>
      <c r="L6191" t="s">
        <v>449</v>
      </c>
      <c r="M6191" t="str">
        <f>VLOOKUP($L6191,Companies!$A:$G,7,)</f>
        <v>Auto Manufacturing</v>
      </c>
      <c r="N6191" t="str">
        <f>VLOOKUP($L6191,Companies!$A:$G,6,)</f>
        <v>Capital Goods</v>
      </c>
      <c r="O6191" s="6" t="s">
        <v>2207</v>
      </c>
      <c r="P6191" s="6">
        <v>77036</v>
      </c>
      <c r="Q6191" t="s">
        <v>48</v>
      </c>
      <c r="R6191" t="s">
        <v>16</v>
      </c>
      <c r="S6191" s="4">
        <v>40886</v>
      </c>
      <c r="T6191" s="7">
        <f>S6191-E6191</f>
        <v>2</v>
      </c>
      <c r="U6191" t="s">
        <v>14221</v>
      </c>
      <c r="V6191" s="6" t="s">
        <v>14257</v>
      </c>
      <c r="W6191" t="s">
        <v>14258</v>
      </c>
      <c r="X6191" t="s">
        <v>14191</v>
      </c>
      <c r="Y6191" t="str">
        <f>VLOOKUP(R6191,Managers!$A:$B,2,)</f>
        <v>Josh Martinez</v>
      </c>
      <c r="Z6191" s="11">
        <f>VLOOKUP(X6191,HourlyWages!$A:$B,2,0)</f>
        <v>60</v>
      </c>
      <c r="AA6191">
        <v>1</v>
      </c>
    </row>
    <row r="6192" spans="1:27" x14ac:dyDescent="0.3">
      <c r="A6192" t="b">
        <f>COUNTIF($C$1:C6192, C6192)&gt;1</f>
        <v>0</v>
      </c>
      <c r="B6192" t="b">
        <f>VLOOKUP(C6192,Sheet3!$A:$B,2,0) &gt; 1</f>
        <v>0</v>
      </c>
      <c r="C6192">
        <v>6191</v>
      </c>
      <c r="D6192">
        <v>43875</v>
      </c>
      <c r="E6192" s="4">
        <v>40884</v>
      </c>
      <c r="F6192">
        <v>40</v>
      </c>
      <c r="G6192" s="15">
        <f>I6192*F6192</f>
        <v>6000</v>
      </c>
      <c r="H6192" s="9">
        <v>0.01</v>
      </c>
      <c r="I6192" s="13">
        <f>VLOOKUP($U6192,Pricebook!$A:$D,4,0)</f>
        <v>150</v>
      </c>
      <c r="J6192" s="11">
        <f>G6192*(1-H6192)</f>
        <v>5940</v>
      </c>
      <c r="K6192" t="s">
        <v>1535</v>
      </c>
      <c r="L6192" t="s">
        <v>449</v>
      </c>
      <c r="M6192" t="str">
        <f>VLOOKUP($L6192,Companies!$A:$G,7,)</f>
        <v>Auto Manufacturing</v>
      </c>
      <c r="N6192" t="str">
        <f>VLOOKUP($L6192,Companies!$A:$G,6,)</f>
        <v>Capital Goods</v>
      </c>
      <c r="O6192" s="6" t="s">
        <v>2207</v>
      </c>
      <c r="P6192" s="6">
        <v>77036</v>
      </c>
      <c r="Q6192" t="s">
        <v>48</v>
      </c>
      <c r="R6192" t="s">
        <v>16</v>
      </c>
      <c r="S6192" s="4">
        <v>40886</v>
      </c>
      <c r="T6192" s="7">
        <f>S6192-E6192</f>
        <v>2</v>
      </c>
      <c r="U6192" t="s">
        <v>14216</v>
      </c>
      <c r="V6192" s="6" t="s">
        <v>14251</v>
      </c>
      <c r="W6192" t="s">
        <v>14268</v>
      </c>
      <c r="X6192" t="s">
        <v>14193</v>
      </c>
      <c r="Y6192" t="str">
        <f>VLOOKUP(R6192,Managers!$A:$B,2,)</f>
        <v>Josh Martinez</v>
      </c>
      <c r="Z6192" s="11">
        <f>VLOOKUP(X6192,HourlyWages!$A:$B,2,0)</f>
        <v>57</v>
      </c>
      <c r="AA6192">
        <v>1</v>
      </c>
    </row>
    <row r="6193" spans="1:27" x14ac:dyDescent="0.3">
      <c r="A6193" t="b">
        <f>COUNTIF($C$1:C6193, C6193)&gt;1</f>
        <v>0</v>
      </c>
      <c r="B6193" t="b">
        <f>VLOOKUP(C6193,Sheet3!$A:$B,2,0) &gt; 1</f>
        <v>0</v>
      </c>
      <c r="C6193">
        <v>6192</v>
      </c>
      <c r="D6193">
        <v>43875</v>
      </c>
      <c r="E6193" s="4">
        <v>40884</v>
      </c>
      <c r="F6193">
        <v>16</v>
      </c>
      <c r="G6193" s="15">
        <f>I6193*F6193</f>
        <v>2400</v>
      </c>
      <c r="H6193" s="9">
        <v>0.02</v>
      </c>
      <c r="I6193" s="13">
        <f>VLOOKUP($U6193,Pricebook!$A:$D,4,0)</f>
        <v>150</v>
      </c>
      <c r="J6193" s="11">
        <f>G6193*(1-H6193)</f>
        <v>2352</v>
      </c>
      <c r="K6193" t="s">
        <v>1535</v>
      </c>
      <c r="L6193" t="s">
        <v>449</v>
      </c>
      <c r="M6193" t="str">
        <f>VLOOKUP($L6193,Companies!$A:$G,7,)</f>
        <v>Auto Manufacturing</v>
      </c>
      <c r="N6193" t="str">
        <f>VLOOKUP($L6193,Companies!$A:$G,6,)</f>
        <v>Capital Goods</v>
      </c>
      <c r="O6193" s="6" t="s">
        <v>2207</v>
      </c>
      <c r="P6193" s="6">
        <v>77036</v>
      </c>
      <c r="Q6193" t="s">
        <v>48</v>
      </c>
      <c r="R6193" t="s">
        <v>16</v>
      </c>
      <c r="S6193" s="4">
        <v>40885</v>
      </c>
      <c r="T6193" s="7">
        <f>S6193-E6193</f>
        <v>1</v>
      </c>
      <c r="U6193" t="s">
        <v>14210</v>
      </c>
      <c r="V6193" s="6" t="s">
        <v>14251</v>
      </c>
      <c r="W6193" t="s">
        <v>14263</v>
      </c>
      <c r="X6193" t="s">
        <v>14198</v>
      </c>
      <c r="Y6193" t="str">
        <f>VLOOKUP(R6193,Managers!$A:$B,2,)</f>
        <v>Josh Martinez</v>
      </c>
      <c r="Z6193" s="11">
        <f>VLOOKUP(X6193,HourlyWages!$A:$B,2,0)</f>
        <v>51</v>
      </c>
      <c r="AA6193">
        <v>1</v>
      </c>
    </row>
    <row r="6194" spans="1:27" x14ac:dyDescent="0.3">
      <c r="A6194" t="b">
        <f>COUNTIF($C$1:C6194, C6194)&gt;1</f>
        <v>0</v>
      </c>
      <c r="B6194" t="b">
        <f>VLOOKUP(C6194,Sheet3!$A:$B,2,0) &gt; 1</f>
        <v>0</v>
      </c>
      <c r="C6194">
        <v>6193</v>
      </c>
      <c r="D6194">
        <v>43875</v>
      </c>
      <c r="E6194" s="4">
        <v>40884</v>
      </c>
      <c r="F6194">
        <v>25</v>
      </c>
      <c r="G6194" s="15">
        <f>I6194*F6194</f>
        <v>3750</v>
      </c>
      <c r="H6194" s="9">
        <v>7.0000000000000007E-2</v>
      </c>
      <c r="I6194" s="13">
        <f>VLOOKUP($U6194,Pricebook!$A:$D,4,0)</f>
        <v>150</v>
      </c>
      <c r="J6194" s="11">
        <f>G6194*(1-H6194)</f>
        <v>3487.4999999999995</v>
      </c>
      <c r="K6194" t="s">
        <v>1535</v>
      </c>
      <c r="L6194" t="s">
        <v>449</v>
      </c>
      <c r="M6194" t="str">
        <f>VLOOKUP($L6194,Companies!$A:$G,7,)</f>
        <v>Auto Manufacturing</v>
      </c>
      <c r="N6194" t="str">
        <f>VLOOKUP($L6194,Companies!$A:$G,6,)</f>
        <v>Capital Goods</v>
      </c>
      <c r="O6194" s="6" t="s">
        <v>2207</v>
      </c>
      <c r="P6194" s="6">
        <v>77036</v>
      </c>
      <c r="Q6194" t="s">
        <v>48</v>
      </c>
      <c r="R6194" t="s">
        <v>16</v>
      </c>
      <c r="S6194" s="4">
        <v>40886</v>
      </c>
      <c r="T6194" s="7">
        <f>S6194-E6194</f>
        <v>2</v>
      </c>
      <c r="U6194" t="s">
        <v>14210</v>
      </c>
      <c r="V6194" s="6" t="s">
        <v>14251</v>
      </c>
      <c r="W6194" t="s">
        <v>14266</v>
      </c>
      <c r="X6194" t="s">
        <v>14191</v>
      </c>
      <c r="Y6194" t="str">
        <f>VLOOKUP(R6194,Managers!$A:$B,2,)</f>
        <v>Josh Martinez</v>
      </c>
      <c r="Z6194" s="11">
        <f>VLOOKUP(X6194,HourlyWages!$A:$B,2,0)</f>
        <v>60</v>
      </c>
      <c r="AA6194">
        <v>1</v>
      </c>
    </row>
    <row r="6195" spans="1:27" x14ac:dyDescent="0.3">
      <c r="A6195" t="b">
        <f>COUNTIF($C$1:C6195, C6195)&gt;1</f>
        <v>0</v>
      </c>
      <c r="B6195" t="b">
        <f>VLOOKUP(C6195,Sheet3!$A:$B,2,0) &gt; 1</f>
        <v>0</v>
      </c>
      <c r="C6195">
        <v>6194</v>
      </c>
      <c r="D6195">
        <v>43877</v>
      </c>
      <c r="E6195" s="4">
        <v>40252</v>
      </c>
      <c r="F6195">
        <v>36</v>
      </c>
      <c r="G6195" s="15">
        <f>I6195*F6195</f>
        <v>7200</v>
      </c>
      <c r="H6195" s="9">
        <v>0.09</v>
      </c>
      <c r="I6195" s="13">
        <f>VLOOKUP($U6195,Pricebook!$A:$D,4,0)</f>
        <v>200</v>
      </c>
      <c r="J6195" s="11">
        <f>G6195*(1-H6195)</f>
        <v>6552</v>
      </c>
      <c r="K6195" t="s">
        <v>157</v>
      </c>
      <c r="L6195" t="s">
        <v>158</v>
      </c>
      <c r="M6195" t="str">
        <f>VLOOKUP($L6195,Companies!$A:$G,7,)</f>
        <v>Department/Specialty Retail Stores</v>
      </c>
      <c r="N6195" t="str">
        <f>VLOOKUP($L6195,Companies!$A:$G,6,)</f>
        <v>Consumer Services</v>
      </c>
      <c r="O6195" s="6" t="s">
        <v>159</v>
      </c>
      <c r="P6195" s="6">
        <v>11729</v>
      </c>
      <c r="Q6195" t="s">
        <v>60</v>
      </c>
      <c r="R6195" t="s">
        <v>61</v>
      </c>
      <c r="S6195" s="4">
        <v>40252</v>
      </c>
      <c r="T6195" s="7">
        <f>S6195-E6195</f>
        <v>0</v>
      </c>
      <c r="U6195" t="s">
        <v>14206</v>
      </c>
      <c r="V6195" s="6" t="s">
        <v>14254</v>
      </c>
      <c r="W6195" t="s">
        <v>14255</v>
      </c>
      <c r="X6195" t="s">
        <v>14189</v>
      </c>
      <c r="Y6195" t="str">
        <f>VLOOKUP(R6195,Managers!$A:$B,2,)</f>
        <v>Allen Young</v>
      </c>
      <c r="Z6195" s="11">
        <f>VLOOKUP(X6195,HourlyWages!$A:$B,2,0)</f>
        <v>62</v>
      </c>
      <c r="AA6195">
        <v>1</v>
      </c>
    </row>
    <row r="6196" spans="1:27" x14ac:dyDescent="0.3">
      <c r="A6196" t="b">
        <f>COUNTIF($C$1:C6196, C6196)&gt;1</f>
        <v>0</v>
      </c>
      <c r="B6196" t="b">
        <f>VLOOKUP(C6196,Sheet3!$A:$B,2,0) &gt; 1</f>
        <v>0</v>
      </c>
      <c r="C6196">
        <v>6195</v>
      </c>
      <c r="D6196">
        <v>43904</v>
      </c>
      <c r="E6196" s="4">
        <v>40299</v>
      </c>
      <c r="F6196">
        <v>43</v>
      </c>
      <c r="G6196" s="15">
        <f>I6196*F6196</f>
        <v>6450</v>
      </c>
      <c r="H6196" s="9">
        <v>0.08</v>
      </c>
      <c r="I6196" s="13">
        <f>VLOOKUP($U6196,Pricebook!$A:$D,4,0)</f>
        <v>150</v>
      </c>
      <c r="J6196" s="11">
        <f>G6196*(1-H6196)</f>
        <v>5934</v>
      </c>
      <c r="K6196" t="s">
        <v>1707</v>
      </c>
      <c r="L6196" t="s">
        <v>344</v>
      </c>
      <c r="M6196" t="str">
        <f>VLOOKUP($L6196,Companies!$A:$G,7,)</f>
        <v>Food Chains</v>
      </c>
      <c r="N6196" t="str">
        <f>VLOOKUP($L6196,Companies!$A:$G,6,)</f>
        <v>Consumer Services</v>
      </c>
      <c r="O6196" s="6" t="s">
        <v>2695</v>
      </c>
      <c r="P6196" s="6">
        <v>33063</v>
      </c>
      <c r="Q6196" t="s">
        <v>101</v>
      </c>
      <c r="R6196" t="s">
        <v>34</v>
      </c>
      <c r="S6196" s="4">
        <v>40301</v>
      </c>
      <c r="T6196" s="7">
        <f>S6196-E6196</f>
        <v>2</v>
      </c>
      <c r="U6196" t="s">
        <v>14211</v>
      </c>
      <c r="V6196" s="6" t="s">
        <v>14251</v>
      </c>
      <c r="W6196" t="s">
        <v>14268</v>
      </c>
      <c r="X6196" t="s">
        <v>14189</v>
      </c>
      <c r="Y6196" t="str">
        <f>VLOOKUP(R6196,Managers!$A:$B,2,)</f>
        <v>Frank Mitchell</v>
      </c>
      <c r="Z6196" s="11">
        <f>VLOOKUP(X6196,HourlyWages!$A:$B,2,0)</f>
        <v>62</v>
      </c>
      <c r="AA6196">
        <v>1</v>
      </c>
    </row>
    <row r="6197" spans="1:27" x14ac:dyDescent="0.3">
      <c r="A6197" t="b">
        <f>COUNTIF($C$1:C6197, C6197)&gt;1</f>
        <v>0</v>
      </c>
      <c r="B6197" t="b">
        <f>VLOOKUP(C6197,Sheet3!$A:$B,2,0) &gt; 1</f>
        <v>0</v>
      </c>
      <c r="C6197">
        <v>6196</v>
      </c>
      <c r="D6197">
        <v>43904</v>
      </c>
      <c r="E6197" s="4">
        <v>40299</v>
      </c>
      <c r="F6197">
        <v>30</v>
      </c>
      <c r="G6197" s="15">
        <f>I6197*F6197</f>
        <v>4500</v>
      </c>
      <c r="H6197" s="9">
        <v>0.01</v>
      </c>
      <c r="I6197" s="13">
        <f>VLOOKUP($U6197,Pricebook!$A:$D,4,0)</f>
        <v>150</v>
      </c>
      <c r="J6197" s="11">
        <f>G6197*(1-H6197)</f>
        <v>4455</v>
      </c>
      <c r="K6197" t="s">
        <v>1707</v>
      </c>
      <c r="L6197" t="s">
        <v>344</v>
      </c>
      <c r="M6197" t="str">
        <f>VLOOKUP($L6197,Companies!$A:$G,7,)</f>
        <v>Food Chains</v>
      </c>
      <c r="N6197" t="str">
        <f>VLOOKUP($L6197,Companies!$A:$G,6,)</f>
        <v>Consumer Services</v>
      </c>
      <c r="O6197" s="6" t="s">
        <v>2695</v>
      </c>
      <c r="P6197" s="6">
        <v>33063</v>
      </c>
      <c r="Q6197" t="s">
        <v>101</v>
      </c>
      <c r="R6197" t="s">
        <v>34</v>
      </c>
      <c r="S6197" s="4">
        <v>40300</v>
      </c>
      <c r="T6197" s="7">
        <f>S6197-E6197</f>
        <v>1</v>
      </c>
      <c r="U6197" t="s">
        <v>14210</v>
      </c>
      <c r="V6197" s="6" t="s">
        <v>14251</v>
      </c>
      <c r="W6197" t="s">
        <v>14263</v>
      </c>
      <c r="X6197" t="s">
        <v>14201</v>
      </c>
      <c r="Y6197" t="str">
        <f>VLOOKUP(R6197,Managers!$A:$B,2,)</f>
        <v>Frank Mitchell</v>
      </c>
      <c r="Z6197" s="11">
        <f>VLOOKUP(X6197,HourlyWages!$A:$B,2,0)</f>
        <v>53</v>
      </c>
      <c r="AA6197">
        <v>1</v>
      </c>
    </row>
    <row r="6198" spans="1:27" x14ac:dyDescent="0.3">
      <c r="A6198" t="b">
        <f>COUNTIF($C$1:C6198, C6198)&gt;1</f>
        <v>0</v>
      </c>
      <c r="B6198" t="b">
        <f>VLOOKUP(C6198,Sheet3!$A:$B,2,0) &gt; 1</f>
        <v>0</v>
      </c>
      <c r="C6198">
        <v>6197</v>
      </c>
      <c r="D6198">
        <v>43906</v>
      </c>
      <c r="E6198" s="4">
        <v>40947</v>
      </c>
      <c r="F6198">
        <v>50</v>
      </c>
      <c r="G6198" s="15">
        <f>I6198*F6198</f>
        <v>7500</v>
      </c>
      <c r="H6198" s="9">
        <v>0.04</v>
      </c>
      <c r="I6198" s="13">
        <f>VLOOKUP($U6198,Pricebook!$A:$D,4,0)</f>
        <v>150</v>
      </c>
      <c r="J6198" s="11">
        <f>G6198*(1-H6198)</f>
        <v>7200</v>
      </c>
      <c r="K6198" t="s">
        <v>240</v>
      </c>
      <c r="L6198" t="s">
        <v>241</v>
      </c>
      <c r="M6198" t="str">
        <f>VLOOKUP($L6198,Companies!$A:$G,7,)</f>
        <v>Computer Software: Prepackaged Software</v>
      </c>
      <c r="N6198" t="str">
        <f>VLOOKUP($L6198,Companies!$A:$G,6,)</f>
        <v>Technology</v>
      </c>
      <c r="O6198" s="6" t="s">
        <v>521</v>
      </c>
      <c r="P6198" s="6">
        <v>32174</v>
      </c>
      <c r="Q6198" t="s">
        <v>101</v>
      </c>
      <c r="R6198" t="s">
        <v>34</v>
      </c>
      <c r="S6198" s="4">
        <v>40948</v>
      </c>
      <c r="T6198" s="7">
        <f>S6198-E6198</f>
        <v>1</v>
      </c>
      <c r="U6198" t="s">
        <v>14211</v>
      </c>
      <c r="V6198" s="6" t="s">
        <v>14251</v>
      </c>
      <c r="W6198" t="s">
        <v>14252</v>
      </c>
      <c r="X6198" t="s">
        <v>14189</v>
      </c>
      <c r="Y6198" t="str">
        <f>VLOOKUP(R6198,Managers!$A:$B,2,)</f>
        <v>Frank Mitchell</v>
      </c>
      <c r="Z6198" s="11">
        <f>VLOOKUP(X6198,HourlyWages!$A:$B,2,0)</f>
        <v>62</v>
      </c>
      <c r="AA6198">
        <v>1</v>
      </c>
    </row>
    <row r="6199" spans="1:27" x14ac:dyDescent="0.3">
      <c r="A6199" t="b">
        <f>COUNTIF($C$1:C6199, C6199)&gt;1</f>
        <v>0</v>
      </c>
      <c r="B6199" t="b">
        <f>VLOOKUP(C6199,Sheet3!$A:$B,2,0) &gt; 1</f>
        <v>0</v>
      </c>
      <c r="C6199">
        <v>6198</v>
      </c>
      <c r="D6199">
        <v>43907</v>
      </c>
      <c r="E6199" s="4">
        <v>41108</v>
      </c>
      <c r="F6199">
        <v>42</v>
      </c>
      <c r="G6199" s="15">
        <f>I6199*F6199</f>
        <v>5250</v>
      </c>
      <c r="H6199" s="9">
        <v>0</v>
      </c>
      <c r="I6199" s="13">
        <f>VLOOKUP($U6199,Pricebook!$A:$D,4,0)</f>
        <v>125</v>
      </c>
      <c r="J6199" s="11">
        <f>G6199*(1-H6199)</f>
        <v>5250</v>
      </c>
      <c r="K6199" t="s">
        <v>96</v>
      </c>
      <c r="L6199" t="s">
        <v>84</v>
      </c>
      <c r="M6199" t="str">
        <f>VLOOKUP($L6199,Companies!$A:$G,7,)</f>
        <v>Packaged Foods</v>
      </c>
      <c r="N6199" t="str">
        <f>VLOOKUP($L6199,Companies!$A:$G,6,)</f>
        <v>Consumer Non-Durables</v>
      </c>
      <c r="O6199" s="6" t="s">
        <v>2605</v>
      </c>
      <c r="P6199" s="6">
        <v>13501</v>
      </c>
      <c r="Q6199" t="s">
        <v>60</v>
      </c>
      <c r="R6199" t="s">
        <v>61</v>
      </c>
      <c r="S6199" s="4">
        <v>41110</v>
      </c>
      <c r="T6199" s="7">
        <f>S6199-E6199</f>
        <v>2</v>
      </c>
      <c r="U6199" t="s">
        <v>14209</v>
      </c>
      <c r="V6199" s="6" t="s">
        <v>14251</v>
      </c>
      <c r="W6199" t="s">
        <v>14266</v>
      </c>
      <c r="X6199" t="s">
        <v>14200</v>
      </c>
      <c r="Y6199" t="str">
        <f>VLOOKUP(R6199,Managers!$A:$B,2,)</f>
        <v>Allen Young</v>
      </c>
      <c r="Z6199" s="11">
        <f>VLOOKUP(X6199,HourlyWages!$A:$B,2,0)</f>
        <v>59</v>
      </c>
      <c r="AA6199">
        <v>1</v>
      </c>
    </row>
    <row r="6200" spans="1:27" x14ac:dyDescent="0.3">
      <c r="A6200" t="b">
        <f>COUNTIF($C$1:C6200, C6200)&gt;1</f>
        <v>0</v>
      </c>
      <c r="B6200" t="b">
        <f>VLOOKUP(C6200,Sheet3!$A:$B,2,0) &gt; 1</f>
        <v>0</v>
      </c>
      <c r="C6200">
        <v>6199</v>
      </c>
      <c r="D6200">
        <v>43909</v>
      </c>
      <c r="E6200" s="4">
        <v>39820</v>
      </c>
      <c r="F6200">
        <v>46</v>
      </c>
      <c r="G6200" s="15">
        <f>I6200*F6200</f>
        <v>7360</v>
      </c>
      <c r="H6200" s="9">
        <v>0.08</v>
      </c>
      <c r="I6200" s="13">
        <f>VLOOKUP($U6200,Pricebook!$A:$D,4,0)</f>
        <v>160</v>
      </c>
      <c r="J6200" s="11">
        <f>G6200*(1-H6200)</f>
        <v>6771.2000000000007</v>
      </c>
      <c r="K6200" t="s">
        <v>2665</v>
      </c>
      <c r="L6200" t="s">
        <v>285</v>
      </c>
      <c r="M6200" t="str">
        <f>VLOOKUP($L6200,Companies!$A:$G,7,)</f>
        <v>Oil Refining/Marketing</v>
      </c>
      <c r="N6200" t="str">
        <f>VLOOKUP($L6200,Companies!$A:$G,6,)</f>
        <v>Transportation</v>
      </c>
      <c r="O6200" s="6" t="s">
        <v>1217</v>
      </c>
      <c r="P6200" s="6">
        <v>89115</v>
      </c>
      <c r="Q6200" t="s">
        <v>1061</v>
      </c>
      <c r="R6200" t="s">
        <v>23</v>
      </c>
      <c r="S6200" s="4">
        <v>39821</v>
      </c>
      <c r="T6200" s="7">
        <f>S6200-E6200</f>
        <v>1</v>
      </c>
      <c r="U6200" t="s">
        <v>14218</v>
      </c>
      <c r="V6200" s="6" t="s">
        <v>14257</v>
      </c>
      <c r="W6200" t="s">
        <v>14259</v>
      </c>
      <c r="X6200" t="s">
        <v>14192</v>
      </c>
      <c r="Y6200" t="str">
        <f>VLOOKUP(R6200,Managers!$A:$B,2,)</f>
        <v>Bob Turner</v>
      </c>
      <c r="Z6200" s="11">
        <f>VLOOKUP(X6200,HourlyWages!$A:$B,2,0)</f>
        <v>75</v>
      </c>
      <c r="AA6200">
        <v>1</v>
      </c>
    </row>
    <row r="6201" spans="1:27" x14ac:dyDescent="0.3">
      <c r="A6201" t="b">
        <f>COUNTIF($C$1:C6201, C6201)&gt;1</f>
        <v>0</v>
      </c>
      <c r="B6201" t="b">
        <f>VLOOKUP(C6201,Sheet3!$A:$B,2,0) &gt; 1</f>
        <v>0</v>
      </c>
      <c r="C6201">
        <v>6200</v>
      </c>
      <c r="D6201">
        <v>43911</v>
      </c>
      <c r="E6201" s="4">
        <v>39827</v>
      </c>
      <c r="F6201">
        <v>29</v>
      </c>
      <c r="G6201" s="15">
        <f>I6201*F6201</f>
        <v>3625</v>
      </c>
      <c r="H6201" s="9">
        <v>0.06</v>
      </c>
      <c r="I6201" s="13">
        <f>VLOOKUP($U6201,Pricebook!$A:$D,4,0)</f>
        <v>125</v>
      </c>
      <c r="J6201" s="11">
        <f>G6201*(1-H6201)</f>
        <v>3407.5</v>
      </c>
      <c r="K6201" t="s">
        <v>1362</v>
      </c>
      <c r="L6201" t="s">
        <v>103</v>
      </c>
      <c r="M6201" t="str">
        <f>VLOOKUP($L6201,Companies!$A:$G,7,)</f>
        <v>Computer Software: Programming, Data Processing</v>
      </c>
      <c r="N6201" t="str">
        <f>VLOOKUP($L6201,Companies!$A:$G,6,)</f>
        <v>Technology</v>
      </c>
      <c r="O6201" s="6" t="s">
        <v>1363</v>
      </c>
      <c r="P6201" s="6">
        <v>83854</v>
      </c>
      <c r="Q6201" t="s">
        <v>197</v>
      </c>
      <c r="R6201" t="s">
        <v>23</v>
      </c>
      <c r="S6201" s="4">
        <v>39827</v>
      </c>
      <c r="T6201" s="7">
        <f>S6201-E6201</f>
        <v>0</v>
      </c>
      <c r="U6201" t="s">
        <v>14208</v>
      </c>
      <c r="V6201" s="6" t="s">
        <v>14251</v>
      </c>
      <c r="W6201" t="s">
        <v>14260</v>
      </c>
      <c r="X6201" t="s">
        <v>14190</v>
      </c>
      <c r="Y6201" t="str">
        <f>VLOOKUP(R6201,Managers!$A:$B,2,)</f>
        <v>Bob Turner</v>
      </c>
      <c r="Z6201" s="11">
        <f>VLOOKUP(X6201,HourlyWages!$A:$B,2,0)</f>
        <v>67</v>
      </c>
      <c r="AA6201">
        <v>1</v>
      </c>
    </row>
    <row r="6202" spans="1:27" x14ac:dyDescent="0.3">
      <c r="A6202" t="b">
        <f>COUNTIF($C$1:C6202, C6202)&gt;1</f>
        <v>0</v>
      </c>
      <c r="B6202" t="b">
        <f>VLOOKUP(C6202,Sheet3!$A:$B,2,0) &gt; 1</f>
        <v>0</v>
      </c>
      <c r="C6202">
        <v>6201</v>
      </c>
      <c r="D6202">
        <v>43911</v>
      </c>
      <c r="E6202" s="4">
        <v>39827</v>
      </c>
      <c r="F6202">
        <v>36</v>
      </c>
      <c r="G6202" s="15">
        <f>I6202*F6202</f>
        <v>5400</v>
      </c>
      <c r="H6202" s="9">
        <v>0</v>
      </c>
      <c r="I6202" s="13">
        <f>VLOOKUP($U6202,Pricebook!$A:$D,4,0)</f>
        <v>150</v>
      </c>
      <c r="J6202" s="11">
        <f>G6202*(1-H6202)</f>
        <v>5400</v>
      </c>
      <c r="K6202" t="s">
        <v>1362</v>
      </c>
      <c r="L6202" t="s">
        <v>103</v>
      </c>
      <c r="M6202" t="str">
        <f>VLOOKUP($L6202,Companies!$A:$G,7,)</f>
        <v>Computer Software: Programming, Data Processing</v>
      </c>
      <c r="N6202" t="str">
        <f>VLOOKUP($L6202,Companies!$A:$G,6,)</f>
        <v>Technology</v>
      </c>
      <c r="O6202" s="6" t="s">
        <v>1363</v>
      </c>
      <c r="P6202" s="6">
        <v>83854</v>
      </c>
      <c r="Q6202" t="s">
        <v>197</v>
      </c>
      <c r="R6202" t="s">
        <v>23</v>
      </c>
      <c r="S6202" s="4">
        <v>39828</v>
      </c>
      <c r="T6202" s="7">
        <f>S6202-E6202</f>
        <v>1</v>
      </c>
      <c r="U6202" t="s">
        <v>14216</v>
      </c>
      <c r="V6202" s="6" t="s">
        <v>14254</v>
      </c>
      <c r="W6202" t="s">
        <v>14256</v>
      </c>
      <c r="X6202" t="s">
        <v>14188</v>
      </c>
      <c r="Y6202" t="str">
        <f>VLOOKUP(R6202,Managers!$A:$B,2,)</f>
        <v>Bob Turner</v>
      </c>
      <c r="Z6202" s="11">
        <f>VLOOKUP(X6202,HourlyWages!$A:$B,2,0)</f>
        <v>52</v>
      </c>
      <c r="AA6202">
        <v>1</v>
      </c>
    </row>
    <row r="6203" spans="1:27" x14ac:dyDescent="0.3">
      <c r="A6203" t="b">
        <f>COUNTIF($C$1:C6203, C6203)&gt;1</f>
        <v>0</v>
      </c>
      <c r="B6203" t="b">
        <f>VLOOKUP(C6203,Sheet3!$A:$B,2,0) &gt; 1</f>
        <v>0</v>
      </c>
      <c r="C6203">
        <v>6202</v>
      </c>
      <c r="D6203">
        <v>43911</v>
      </c>
      <c r="E6203" s="4">
        <v>39827</v>
      </c>
      <c r="F6203">
        <v>23</v>
      </c>
      <c r="G6203" s="15">
        <f>I6203*F6203</f>
        <v>2875</v>
      </c>
      <c r="H6203" s="9">
        <v>0.06</v>
      </c>
      <c r="I6203" s="13">
        <f>VLOOKUP($U6203,Pricebook!$A:$D,4,0)</f>
        <v>125</v>
      </c>
      <c r="J6203" s="11">
        <f>G6203*(1-H6203)</f>
        <v>2702.5</v>
      </c>
      <c r="K6203" t="s">
        <v>1362</v>
      </c>
      <c r="L6203" t="s">
        <v>103</v>
      </c>
      <c r="M6203" t="str">
        <f>VLOOKUP($L6203,Companies!$A:$G,7,)</f>
        <v>Computer Software: Programming, Data Processing</v>
      </c>
      <c r="N6203" t="str">
        <f>VLOOKUP($L6203,Companies!$A:$G,6,)</f>
        <v>Technology</v>
      </c>
      <c r="O6203" s="6" t="s">
        <v>757</v>
      </c>
      <c r="P6203" s="6">
        <v>83440</v>
      </c>
      <c r="Q6203" t="s">
        <v>197</v>
      </c>
      <c r="R6203" t="s">
        <v>23</v>
      </c>
      <c r="S6203" s="4">
        <v>39829</v>
      </c>
      <c r="T6203" s="7">
        <f>S6203-E6203</f>
        <v>2</v>
      </c>
      <c r="U6203" t="s">
        <v>14221</v>
      </c>
      <c r="V6203" s="6" t="s">
        <v>14251</v>
      </c>
      <c r="W6203" t="s">
        <v>14260</v>
      </c>
      <c r="X6203" t="s">
        <v>14187</v>
      </c>
      <c r="Y6203" t="str">
        <f>VLOOKUP(R6203,Managers!$A:$B,2,)</f>
        <v>Bob Turner</v>
      </c>
      <c r="Z6203" s="11">
        <f>VLOOKUP(X6203,HourlyWages!$A:$B,2,0)</f>
        <v>45</v>
      </c>
      <c r="AA6203">
        <v>1</v>
      </c>
    </row>
    <row r="6204" spans="1:27" x14ac:dyDescent="0.3">
      <c r="A6204" t="b">
        <f>COUNTIF($C$1:C6204, C6204)&gt;1</f>
        <v>0</v>
      </c>
      <c r="B6204" t="b">
        <f>VLOOKUP(C6204,Sheet3!$A:$B,2,0) &gt; 1</f>
        <v>0</v>
      </c>
      <c r="C6204">
        <v>6203</v>
      </c>
      <c r="D6204">
        <v>43936</v>
      </c>
      <c r="E6204" s="4">
        <v>40250</v>
      </c>
      <c r="F6204">
        <v>42</v>
      </c>
      <c r="G6204" s="15">
        <f>I6204*F6204</f>
        <v>5040</v>
      </c>
      <c r="H6204" s="9">
        <v>0.08</v>
      </c>
      <c r="I6204" s="13">
        <f>VLOOKUP($U6204,Pricebook!$A:$D,4,0)</f>
        <v>120</v>
      </c>
      <c r="J6204" s="11">
        <f>G6204*(1-H6204)</f>
        <v>4636.8</v>
      </c>
      <c r="K6204" t="s">
        <v>1059</v>
      </c>
      <c r="L6204" t="s">
        <v>571</v>
      </c>
      <c r="M6204" t="str">
        <f>VLOOKUP($L6204,Companies!$A:$G,7,)</f>
        <v>EDP Services</v>
      </c>
      <c r="N6204" t="str">
        <f>VLOOKUP($L6204,Companies!$A:$G,6,)</f>
        <v>Technology</v>
      </c>
      <c r="O6204" s="6" t="s">
        <v>1062</v>
      </c>
      <c r="P6204" s="6" t="s">
        <v>1063</v>
      </c>
      <c r="Q6204" t="s">
        <v>699</v>
      </c>
      <c r="R6204" t="s">
        <v>34</v>
      </c>
      <c r="S6204" s="4">
        <v>40251</v>
      </c>
      <c r="T6204" s="7">
        <f>S6204-E6204</f>
        <v>1</v>
      </c>
      <c r="U6204" t="s">
        <v>14212</v>
      </c>
      <c r="V6204" s="6" t="s">
        <v>14254</v>
      </c>
      <c r="W6204" t="s">
        <v>14255</v>
      </c>
      <c r="X6204" t="s">
        <v>14199</v>
      </c>
      <c r="Y6204" t="str">
        <f>VLOOKUP(R6204,Managers!$A:$B,2,)</f>
        <v>Frank Mitchell</v>
      </c>
      <c r="Z6204" s="11">
        <f>VLOOKUP(X6204,HourlyWages!$A:$B,2,0)</f>
        <v>68</v>
      </c>
      <c r="AA6204">
        <v>1</v>
      </c>
    </row>
    <row r="6205" spans="1:27" x14ac:dyDescent="0.3">
      <c r="A6205" t="b">
        <f>COUNTIF($C$1:C6205, C6205)&gt;1</f>
        <v>0</v>
      </c>
      <c r="B6205" t="b">
        <f>VLOOKUP(C6205,Sheet3!$A:$B,2,0) &gt; 1</f>
        <v>0</v>
      </c>
      <c r="C6205">
        <v>6204</v>
      </c>
      <c r="D6205">
        <v>43940</v>
      </c>
      <c r="E6205" s="4">
        <v>40230</v>
      </c>
      <c r="F6205">
        <v>12</v>
      </c>
      <c r="G6205" s="15">
        <f>I6205*F6205</f>
        <v>1800</v>
      </c>
      <c r="H6205" s="9">
        <v>0.09</v>
      </c>
      <c r="I6205" s="13">
        <f>VLOOKUP($U6205,Pricebook!$A:$D,4,0)</f>
        <v>150</v>
      </c>
      <c r="J6205" s="11">
        <f>G6205*(1-H6205)</f>
        <v>1638</v>
      </c>
      <c r="K6205" t="s">
        <v>96</v>
      </c>
      <c r="L6205" t="s">
        <v>84</v>
      </c>
      <c r="M6205" t="str">
        <f>VLOOKUP($L6205,Companies!$A:$G,7,)</f>
        <v>Packaged Foods</v>
      </c>
      <c r="N6205" t="str">
        <f>VLOOKUP($L6205,Companies!$A:$G,6,)</f>
        <v>Consumer Non-Durables</v>
      </c>
      <c r="O6205" s="6" t="s">
        <v>2605</v>
      </c>
      <c r="P6205" s="6">
        <v>13501</v>
      </c>
      <c r="Q6205" t="s">
        <v>60</v>
      </c>
      <c r="R6205" t="s">
        <v>61</v>
      </c>
      <c r="S6205" s="4">
        <v>40231</v>
      </c>
      <c r="T6205" s="7">
        <f>S6205-E6205</f>
        <v>1</v>
      </c>
      <c r="U6205" t="s">
        <v>14210</v>
      </c>
      <c r="V6205" s="6" t="s">
        <v>14257</v>
      </c>
      <c r="W6205" t="s">
        <v>14258</v>
      </c>
      <c r="X6205" t="s">
        <v>14189</v>
      </c>
      <c r="Y6205" t="str">
        <f>VLOOKUP(R6205,Managers!$A:$B,2,)</f>
        <v>Allen Young</v>
      </c>
      <c r="Z6205" s="11">
        <f>VLOOKUP(X6205,HourlyWages!$A:$B,2,0)</f>
        <v>62</v>
      </c>
      <c r="AA6205">
        <v>1</v>
      </c>
    </row>
    <row r="6206" spans="1:27" x14ac:dyDescent="0.3">
      <c r="A6206" t="b">
        <f>COUNTIF($C$1:C6206, C6206)&gt;1</f>
        <v>0</v>
      </c>
      <c r="B6206" t="b">
        <f>VLOOKUP(C6206,Sheet3!$A:$B,2,0) &gt; 1</f>
        <v>0</v>
      </c>
      <c r="C6206">
        <v>6205</v>
      </c>
      <c r="D6206">
        <v>43940</v>
      </c>
      <c r="E6206" s="4">
        <v>40230</v>
      </c>
      <c r="F6206">
        <v>44</v>
      </c>
      <c r="G6206" s="15">
        <f>I6206*F6206</f>
        <v>5280</v>
      </c>
      <c r="H6206" s="9">
        <v>0.08</v>
      </c>
      <c r="I6206" s="13">
        <f>VLOOKUP($U6206,Pricebook!$A:$D,4,0)</f>
        <v>120</v>
      </c>
      <c r="J6206" s="11">
        <f>G6206*(1-H6206)</f>
        <v>4857.6000000000004</v>
      </c>
      <c r="K6206" t="s">
        <v>96</v>
      </c>
      <c r="L6206" t="s">
        <v>84</v>
      </c>
      <c r="M6206" t="str">
        <f>VLOOKUP($L6206,Companies!$A:$G,7,)</f>
        <v>Packaged Foods</v>
      </c>
      <c r="N6206" t="str">
        <f>VLOOKUP($L6206,Companies!$A:$G,6,)</f>
        <v>Consumer Non-Durables</v>
      </c>
      <c r="O6206" s="6" t="s">
        <v>999</v>
      </c>
      <c r="P6206" s="6">
        <v>11580</v>
      </c>
      <c r="Q6206" t="s">
        <v>60</v>
      </c>
      <c r="R6206" t="s">
        <v>61</v>
      </c>
      <c r="S6206" s="4">
        <v>40231</v>
      </c>
      <c r="T6206" s="7">
        <f>S6206-E6206</f>
        <v>1</v>
      </c>
      <c r="U6206" t="s">
        <v>14212</v>
      </c>
      <c r="V6206" s="6" t="s">
        <v>14251</v>
      </c>
      <c r="W6206" t="s">
        <v>14263</v>
      </c>
      <c r="X6206" t="s">
        <v>14185</v>
      </c>
      <c r="Y6206" t="str">
        <f>VLOOKUP(R6206,Managers!$A:$B,2,)</f>
        <v>Allen Young</v>
      </c>
      <c r="Z6206" s="11">
        <f>VLOOKUP(X6206,HourlyWages!$A:$B,2,0)</f>
        <v>70</v>
      </c>
      <c r="AA6206">
        <v>1</v>
      </c>
    </row>
    <row r="6207" spans="1:27" x14ac:dyDescent="0.3">
      <c r="A6207" t="b">
        <f>COUNTIF($C$1:C6207, C6207)&gt;1</f>
        <v>0</v>
      </c>
      <c r="B6207" t="b">
        <f>VLOOKUP(C6207,Sheet3!$A:$B,2,0) &gt; 1</f>
        <v>0</v>
      </c>
      <c r="C6207">
        <v>6206</v>
      </c>
      <c r="D6207">
        <v>43972</v>
      </c>
      <c r="E6207" s="4">
        <v>40253</v>
      </c>
      <c r="F6207">
        <v>12</v>
      </c>
      <c r="G6207" s="15">
        <f>I6207*F6207</f>
        <v>1800</v>
      </c>
      <c r="H6207" s="9">
        <v>0</v>
      </c>
      <c r="I6207" s="13">
        <f>VLOOKUP($U6207,Pricebook!$A:$D,4,0)</f>
        <v>150</v>
      </c>
      <c r="J6207" s="11">
        <f>G6207*(1-H6207)</f>
        <v>1800</v>
      </c>
      <c r="K6207" t="s">
        <v>2118</v>
      </c>
      <c r="L6207" t="s">
        <v>549</v>
      </c>
      <c r="M6207" t="str">
        <f>VLOOKUP($L6207,Companies!$A:$G,7,)</f>
        <v>RETAIL: Building Materials</v>
      </c>
      <c r="N6207" t="str">
        <f>VLOOKUP($L6207,Companies!$A:$G,6,)</f>
        <v>Consumer Services</v>
      </c>
      <c r="O6207" s="6" t="s">
        <v>1085</v>
      </c>
      <c r="P6207" s="6" t="s">
        <v>1891</v>
      </c>
      <c r="Q6207" t="s">
        <v>421</v>
      </c>
      <c r="R6207" t="s">
        <v>61</v>
      </c>
      <c r="S6207" s="4">
        <v>40255</v>
      </c>
      <c r="T6207" s="7">
        <f>S6207-E6207</f>
        <v>2</v>
      </c>
      <c r="U6207" t="s">
        <v>14210</v>
      </c>
      <c r="V6207" s="6" t="s">
        <v>14251</v>
      </c>
      <c r="W6207" t="s">
        <v>14260</v>
      </c>
      <c r="X6207" t="s">
        <v>14195</v>
      </c>
      <c r="Y6207" t="str">
        <f>VLOOKUP(R6207,Managers!$A:$B,2,)</f>
        <v>Allen Young</v>
      </c>
      <c r="Z6207" s="11">
        <f>VLOOKUP(X6207,HourlyWages!$A:$B,2,0)</f>
        <v>52</v>
      </c>
      <c r="AA6207">
        <v>1</v>
      </c>
    </row>
    <row r="6208" spans="1:27" x14ac:dyDescent="0.3">
      <c r="A6208" t="b">
        <f>COUNTIF($C$1:C6208, C6208)&gt;1</f>
        <v>0</v>
      </c>
      <c r="B6208" t="b">
        <f>VLOOKUP(C6208,Sheet3!$A:$B,2,0) &gt; 1</f>
        <v>0</v>
      </c>
      <c r="C6208">
        <v>6207</v>
      </c>
      <c r="D6208">
        <v>43974</v>
      </c>
      <c r="E6208" s="4">
        <v>40072</v>
      </c>
      <c r="F6208">
        <v>8</v>
      </c>
      <c r="G6208" s="15">
        <f>I6208*F6208</f>
        <v>880</v>
      </c>
      <c r="H6208" s="9">
        <v>0.03</v>
      </c>
      <c r="I6208" s="13">
        <f>VLOOKUP($U6208,Pricebook!$A:$D,4,0)</f>
        <v>110</v>
      </c>
      <c r="J6208" s="11">
        <f>G6208*(1-H6208)</f>
        <v>853.6</v>
      </c>
      <c r="K6208" t="s">
        <v>405</v>
      </c>
      <c r="L6208" t="s">
        <v>406</v>
      </c>
      <c r="M6208" t="str">
        <f>VLOOKUP($L6208,Companies!$A:$G,7,)</f>
        <v>Air Freight/Delivery Services</v>
      </c>
      <c r="N6208" t="str">
        <f>VLOOKUP($L6208,Companies!$A:$G,6,)</f>
        <v>Transportation</v>
      </c>
      <c r="O6208" s="6" t="s">
        <v>2615</v>
      </c>
      <c r="P6208" s="6">
        <v>96150</v>
      </c>
      <c r="Q6208" t="s">
        <v>114</v>
      </c>
      <c r="R6208" t="s">
        <v>23</v>
      </c>
      <c r="S6208" s="4">
        <v>40073</v>
      </c>
      <c r="T6208" s="7">
        <f>S6208-E6208</f>
        <v>1</v>
      </c>
      <c r="U6208" t="s">
        <v>14220</v>
      </c>
      <c r="V6208" s="6" t="s">
        <v>14257</v>
      </c>
      <c r="W6208" t="s">
        <v>14264</v>
      </c>
      <c r="X6208" t="s">
        <v>14203</v>
      </c>
      <c r="Y6208" t="str">
        <f>VLOOKUP(R6208,Managers!$A:$B,2,)</f>
        <v>Bob Turner</v>
      </c>
      <c r="Z6208" s="11">
        <f>VLOOKUP(X6208,HourlyWages!$A:$B,2,0)</f>
        <v>62</v>
      </c>
      <c r="AA6208">
        <v>1</v>
      </c>
    </row>
    <row r="6209" spans="1:27" x14ac:dyDescent="0.3">
      <c r="A6209" t="b">
        <f>COUNTIF($C$1:C6209, C6209)&gt;1</f>
        <v>0</v>
      </c>
      <c r="B6209" t="b">
        <f>VLOOKUP(C6209,Sheet3!$A:$B,2,0) &gt; 1</f>
        <v>0</v>
      </c>
      <c r="C6209">
        <v>6208</v>
      </c>
      <c r="D6209">
        <v>44000</v>
      </c>
      <c r="E6209" s="4">
        <v>41186</v>
      </c>
      <c r="F6209">
        <v>18</v>
      </c>
      <c r="G6209" s="15">
        <f>I6209*F6209</f>
        <v>1980</v>
      </c>
      <c r="H6209" s="9">
        <v>0.05</v>
      </c>
      <c r="I6209" s="13">
        <f>VLOOKUP($U6209,Pricebook!$A:$D,4,0)</f>
        <v>110</v>
      </c>
      <c r="J6209" s="11">
        <f>G6209*(1-H6209)</f>
        <v>1881</v>
      </c>
      <c r="K6209" t="s">
        <v>958</v>
      </c>
      <c r="L6209" t="s">
        <v>576</v>
      </c>
      <c r="M6209" t="str">
        <f>VLOOKUP($L6209,Companies!$A:$G,7,)</f>
        <v>Clothing/Shoe/Accessory Stores</v>
      </c>
      <c r="N6209" t="str">
        <f>VLOOKUP($L6209,Companies!$A:$G,6,)</f>
        <v>Consumer Services</v>
      </c>
      <c r="O6209" s="6" t="s">
        <v>1790</v>
      </c>
      <c r="P6209" s="6" t="s">
        <v>1791</v>
      </c>
      <c r="Q6209" t="s">
        <v>91</v>
      </c>
      <c r="R6209" t="s">
        <v>61</v>
      </c>
      <c r="S6209" s="4">
        <v>41186</v>
      </c>
      <c r="T6209" s="7">
        <f>S6209-E6209</f>
        <v>0</v>
      </c>
      <c r="U6209" t="s">
        <v>14215</v>
      </c>
      <c r="V6209" s="6" t="s">
        <v>14251</v>
      </c>
      <c r="W6209" t="s">
        <v>14263</v>
      </c>
      <c r="X6209" t="s">
        <v>14189</v>
      </c>
      <c r="Y6209" t="str">
        <f>VLOOKUP(R6209,Managers!$A:$B,2,)</f>
        <v>Allen Young</v>
      </c>
      <c r="Z6209" s="11">
        <f>VLOOKUP(X6209,HourlyWages!$A:$B,2,0)</f>
        <v>62</v>
      </c>
      <c r="AA6209">
        <v>1</v>
      </c>
    </row>
    <row r="6210" spans="1:27" x14ac:dyDescent="0.3">
      <c r="A6210" t="b">
        <f>COUNTIF($C$1:C6210, C6210)&gt;1</f>
        <v>0</v>
      </c>
      <c r="B6210" t="b">
        <f>VLOOKUP(C6210,Sheet3!$A:$B,2,0) &gt; 1</f>
        <v>0</v>
      </c>
      <c r="C6210">
        <v>6209</v>
      </c>
      <c r="D6210">
        <v>44000</v>
      </c>
      <c r="E6210" s="4">
        <v>41186</v>
      </c>
      <c r="F6210">
        <v>17</v>
      </c>
      <c r="G6210" s="15">
        <f>I6210*F6210</f>
        <v>2720</v>
      </c>
      <c r="H6210" s="9">
        <v>0.06</v>
      </c>
      <c r="I6210" s="13">
        <f>VLOOKUP($U6210,Pricebook!$A:$D,4,0)</f>
        <v>160</v>
      </c>
      <c r="J6210" s="11">
        <f>G6210*(1-H6210)</f>
        <v>2556.7999999999997</v>
      </c>
      <c r="K6210" t="s">
        <v>958</v>
      </c>
      <c r="L6210" t="s">
        <v>576</v>
      </c>
      <c r="M6210" t="str">
        <f>VLOOKUP($L6210,Companies!$A:$G,7,)</f>
        <v>Clothing/Shoe/Accessory Stores</v>
      </c>
      <c r="N6210" t="str">
        <f>VLOOKUP($L6210,Companies!$A:$G,6,)</f>
        <v>Consumer Services</v>
      </c>
      <c r="O6210" s="6" t="s">
        <v>2762</v>
      </c>
      <c r="P6210" s="6">
        <v>92544</v>
      </c>
      <c r="Q6210" t="s">
        <v>114</v>
      </c>
      <c r="R6210" t="s">
        <v>23</v>
      </c>
      <c r="S6210" s="4">
        <v>41186</v>
      </c>
      <c r="T6210" s="7">
        <f>S6210-E6210</f>
        <v>0</v>
      </c>
      <c r="U6210" t="s">
        <v>14218</v>
      </c>
      <c r="V6210" s="6" t="s">
        <v>14251</v>
      </c>
      <c r="W6210" t="s">
        <v>14263</v>
      </c>
      <c r="X6210" t="s">
        <v>14184</v>
      </c>
      <c r="Y6210" t="str">
        <f>VLOOKUP(R6210,Managers!$A:$B,2,)</f>
        <v>Bob Turner</v>
      </c>
      <c r="Z6210" s="11">
        <f>VLOOKUP(X6210,HourlyWages!$A:$B,2,0)</f>
        <v>50</v>
      </c>
      <c r="AA6210">
        <v>1</v>
      </c>
    </row>
    <row r="6211" spans="1:27" x14ac:dyDescent="0.3">
      <c r="A6211" t="b">
        <f>COUNTIF($C$1:C6211, C6211)&gt;1</f>
        <v>0</v>
      </c>
      <c r="B6211" t="b">
        <f>VLOOKUP(C6211,Sheet3!$A:$B,2,0) &gt; 1</f>
        <v>0</v>
      </c>
      <c r="C6211">
        <v>6210</v>
      </c>
      <c r="D6211">
        <v>44000</v>
      </c>
      <c r="E6211" s="4">
        <v>41186</v>
      </c>
      <c r="F6211">
        <v>19</v>
      </c>
      <c r="G6211" s="15">
        <f>I6211*F6211</f>
        <v>2375</v>
      </c>
      <c r="H6211" s="9">
        <v>0.05</v>
      </c>
      <c r="I6211" s="13">
        <f>VLOOKUP($U6211,Pricebook!$A:$D,4,0)</f>
        <v>125</v>
      </c>
      <c r="J6211" s="11">
        <f>G6211*(1-H6211)</f>
        <v>2256.25</v>
      </c>
      <c r="K6211" t="s">
        <v>958</v>
      </c>
      <c r="L6211" t="s">
        <v>576</v>
      </c>
      <c r="M6211" t="str">
        <f>VLOOKUP($L6211,Companies!$A:$G,7,)</f>
        <v>Clothing/Shoe/Accessory Stores</v>
      </c>
      <c r="N6211" t="str">
        <f>VLOOKUP($L6211,Companies!$A:$G,6,)</f>
        <v>Consumer Services</v>
      </c>
      <c r="O6211" s="6" t="s">
        <v>2762</v>
      </c>
      <c r="P6211" s="6">
        <v>92544</v>
      </c>
      <c r="Q6211" t="s">
        <v>114</v>
      </c>
      <c r="R6211" t="s">
        <v>23</v>
      </c>
      <c r="S6211" s="4">
        <v>41187</v>
      </c>
      <c r="T6211" s="7">
        <f>S6211-E6211</f>
        <v>1</v>
      </c>
      <c r="U6211" t="s">
        <v>14208</v>
      </c>
      <c r="V6211" s="6" t="s">
        <v>14251</v>
      </c>
      <c r="W6211" t="s">
        <v>14266</v>
      </c>
      <c r="X6211" t="s">
        <v>14184</v>
      </c>
      <c r="Y6211" t="str">
        <f>VLOOKUP(R6211,Managers!$A:$B,2,)</f>
        <v>Bob Turner</v>
      </c>
      <c r="Z6211" s="11">
        <f>VLOOKUP(X6211,HourlyWages!$A:$B,2,0)</f>
        <v>50</v>
      </c>
      <c r="AA6211">
        <v>1</v>
      </c>
    </row>
    <row r="6212" spans="1:27" x14ac:dyDescent="0.3">
      <c r="A6212" t="b">
        <f>COUNTIF($C$1:C6212, C6212)&gt;1</f>
        <v>0</v>
      </c>
      <c r="B6212" t="b">
        <f>VLOOKUP(C6212,Sheet3!$A:$B,2,0) &gt; 1</f>
        <v>0</v>
      </c>
      <c r="C6212">
        <v>6211</v>
      </c>
      <c r="D6212">
        <v>44000</v>
      </c>
      <c r="E6212" s="4">
        <v>41186</v>
      </c>
      <c r="F6212">
        <v>15</v>
      </c>
      <c r="G6212" s="15">
        <f>I6212*F6212</f>
        <v>1650</v>
      </c>
      <c r="H6212" s="9">
        <v>0</v>
      </c>
      <c r="I6212" s="13">
        <f>VLOOKUP($U6212,Pricebook!$A:$D,4,0)</f>
        <v>110</v>
      </c>
      <c r="J6212" s="11">
        <f>G6212*(1-H6212)</f>
        <v>1650</v>
      </c>
      <c r="K6212" t="s">
        <v>958</v>
      </c>
      <c r="L6212" t="s">
        <v>576</v>
      </c>
      <c r="M6212" t="str">
        <f>VLOOKUP($L6212,Companies!$A:$G,7,)</f>
        <v>Clothing/Shoe/Accessory Stores</v>
      </c>
      <c r="N6212" t="str">
        <f>VLOOKUP($L6212,Companies!$A:$G,6,)</f>
        <v>Consumer Services</v>
      </c>
      <c r="O6212" s="6" t="s">
        <v>2763</v>
      </c>
      <c r="P6212" s="6" t="s">
        <v>2764</v>
      </c>
      <c r="Q6212" t="s">
        <v>421</v>
      </c>
      <c r="R6212" t="s">
        <v>61</v>
      </c>
      <c r="S6212" s="4">
        <v>41186</v>
      </c>
      <c r="T6212" s="7">
        <f>S6212-E6212</f>
        <v>0</v>
      </c>
      <c r="U6212" t="s">
        <v>14220</v>
      </c>
      <c r="V6212" s="6" t="s">
        <v>14257</v>
      </c>
      <c r="W6212" t="s">
        <v>14258</v>
      </c>
      <c r="X6212" t="s">
        <v>14191</v>
      </c>
      <c r="Y6212" t="str">
        <f>VLOOKUP(R6212,Managers!$A:$B,2,)</f>
        <v>Allen Young</v>
      </c>
      <c r="Z6212" s="11">
        <f>VLOOKUP(X6212,HourlyWages!$A:$B,2,0)</f>
        <v>60</v>
      </c>
      <c r="AA6212">
        <v>1</v>
      </c>
    </row>
    <row r="6213" spans="1:27" x14ac:dyDescent="0.3">
      <c r="A6213" t="b">
        <f>COUNTIF($C$1:C6213, C6213)&gt;1</f>
        <v>0</v>
      </c>
      <c r="B6213" t="b">
        <f>VLOOKUP(C6213,Sheet3!$A:$B,2,0) &gt; 1</f>
        <v>0</v>
      </c>
      <c r="C6213">
        <v>6212</v>
      </c>
      <c r="D6213">
        <v>44002</v>
      </c>
      <c r="E6213" s="4">
        <v>39851</v>
      </c>
      <c r="F6213">
        <v>46</v>
      </c>
      <c r="G6213" s="15">
        <f>I6213*F6213</f>
        <v>5060</v>
      </c>
      <c r="H6213" s="9">
        <v>0.05</v>
      </c>
      <c r="I6213" s="13">
        <f>VLOOKUP($U6213,Pricebook!$A:$D,4,0)</f>
        <v>110</v>
      </c>
      <c r="J6213" s="11">
        <f>G6213*(1-H6213)</f>
        <v>4807</v>
      </c>
      <c r="K6213" t="s">
        <v>1846</v>
      </c>
      <c r="L6213" t="s">
        <v>180</v>
      </c>
      <c r="M6213" t="str">
        <f>VLOOKUP($L6213,Companies!$A:$G,7,)</f>
        <v>Semiconductors</v>
      </c>
      <c r="N6213" t="str">
        <f>VLOOKUP($L6213,Companies!$A:$G,6,)</f>
        <v>Technology</v>
      </c>
      <c r="O6213" s="6" t="s">
        <v>65</v>
      </c>
      <c r="P6213" s="6">
        <v>72209</v>
      </c>
      <c r="Q6213" t="s">
        <v>66</v>
      </c>
      <c r="R6213" t="s">
        <v>34</v>
      </c>
      <c r="S6213" s="4">
        <v>39853</v>
      </c>
      <c r="T6213" s="7">
        <f>S6213-E6213</f>
        <v>2</v>
      </c>
      <c r="U6213" t="s">
        <v>14215</v>
      </c>
      <c r="V6213" s="6" t="s">
        <v>14251</v>
      </c>
      <c r="W6213" t="s">
        <v>14253</v>
      </c>
      <c r="X6213" t="s">
        <v>14186</v>
      </c>
      <c r="Y6213" t="str">
        <f>VLOOKUP(R6213,Managers!$A:$B,2,)</f>
        <v>Frank Mitchell</v>
      </c>
      <c r="Z6213" s="11">
        <f>VLOOKUP(X6213,HourlyWages!$A:$B,2,0)</f>
        <v>67</v>
      </c>
      <c r="AA6213">
        <v>1</v>
      </c>
    </row>
    <row r="6214" spans="1:27" x14ac:dyDescent="0.3">
      <c r="A6214" t="b">
        <f>COUNTIF($C$1:C6214, C6214)&gt;1</f>
        <v>0</v>
      </c>
      <c r="B6214" t="b">
        <f>VLOOKUP(C6214,Sheet3!$A:$B,2,0) &gt; 1</f>
        <v>0</v>
      </c>
      <c r="C6214">
        <v>6213</v>
      </c>
      <c r="D6214">
        <v>44002</v>
      </c>
      <c r="E6214" s="4">
        <v>39851</v>
      </c>
      <c r="F6214">
        <v>14</v>
      </c>
      <c r="G6214" s="15">
        <f>I6214*F6214</f>
        <v>2800</v>
      </c>
      <c r="H6214" s="9">
        <v>0.03</v>
      </c>
      <c r="I6214" s="13">
        <f>VLOOKUP($U6214,Pricebook!$A:$D,4,0)</f>
        <v>200</v>
      </c>
      <c r="J6214" s="11">
        <f>G6214*(1-H6214)</f>
        <v>2716</v>
      </c>
      <c r="K6214" t="s">
        <v>1846</v>
      </c>
      <c r="L6214" t="s">
        <v>180</v>
      </c>
      <c r="M6214" t="str">
        <f>VLOOKUP($L6214,Companies!$A:$G,7,)</f>
        <v>Semiconductors</v>
      </c>
      <c r="N6214" t="str">
        <f>VLOOKUP($L6214,Companies!$A:$G,6,)</f>
        <v>Technology</v>
      </c>
      <c r="O6214" s="6" t="s">
        <v>65</v>
      </c>
      <c r="P6214" s="6">
        <v>72209</v>
      </c>
      <c r="Q6214" t="s">
        <v>66</v>
      </c>
      <c r="R6214" t="s">
        <v>34</v>
      </c>
      <c r="S6214" s="4">
        <v>39851</v>
      </c>
      <c r="T6214" s="7">
        <f>S6214-E6214</f>
        <v>0</v>
      </c>
      <c r="U6214" t="s">
        <v>14206</v>
      </c>
      <c r="V6214" s="6" t="s">
        <v>14251</v>
      </c>
      <c r="W6214" t="s">
        <v>14266</v>
      </c>
      <c r="X6214" t="s">
        <v>14193</v>
      </c>
      <c r="Y6214" t="str">
        <f>VLOOKUP(R6214,Managers!$A:$B,2,)</f>
        <v>Frank Mitchell</v>
      </c>
      <c r="Z6214" s="11">
        <f>VLOOKUP(X6214,HourlyWages!$A:$B,2,0)</f>
        <v>57</v>
      </c>
      <c r="AA6214">
        <v>1</v>
      </c>
    </row>
    <row r="6215" spans="1:27" x14ac:dyDescent="0.3">
      <c r="A6215" t="b">
        <f>COUNTIF($C$1:C6215, C6215)&gt;1</f>
        <v>0</v>
      </c>
      <c r="B6215" t="b">
        <f>VLOOKUP(C6215,Sheet3!$A:$B,2,0) &gt; 1</f>
        <v>0</v>
      </c>
      <c r="C6215">
        <v>6214</v>
      </c>
      <c r="D6215">
        <v>44003</v>
      </c>
      <c r="E6215" s="4">
        <v>40864</v>
      </c>
      <c r="F6215">
        <v>38</v>
      </c>
      <c r="G6215" s="15">
        <f>I6215*F6215</f>
        <v>6080</v>
      </c>
      <c r="H6215" s="9">
        <v>0.09</v>
      </c>
      <c r="I6215" s="13">
        <f>VLOOKUP($U6215,Pricebook!$A:$D,4,0)</f>
        <v>160</v>
      </c>
      <c r="J6215" s="11">
        <f>G6215*(1-H6215)</f>
        <v>5532.8</v>
      </c>
      <c r="K6215" t="s">
        <v>2216</v>
      </c>
      <c r="L6215" t="s">
        <v>377</v>
      </c>
      <c r="M6215" t="str">
        <f>VLOOKUP($L6215,Companies!$A:$G,7,)</f>
        <v>Packaged Foods</v>
      </c>
      <c r="N6215" t="str">
        <f>VLOOKUP($L6215,Companies!$A:$G,6,)</f>
        <v>Consumer Non-Durables</v>
      </c>
      <c r="O6215" s="6" t="s">
        <v>270</v>
      </c>
      <c r="P6215" s="6">
        <v>91104</v>
      </c>
      <c r="Q6215" t="s">
        <v>114</v>
      </c>
      <c r="R6215" t="s">
        <v>23</v>
      </c>
      <c r="S6215" s="4">
        <v>40868</v>
      </c>
      <c r="T6215" s="7">
        <f>S6215-E6215</f>
        <v>4</v>
      </c>
      <c r="U6215" t="s">
        <v>14218</v>
      </c>
      <c r="V6215" s="6" t="s">
        <v>14251</v>
      </c>
      <c r="W6215" t="s">
        <v>14266</v>
      </c>
      <c r="X6215" t="s">
        <v>14185</v>
      </c>
      <c r="Y6215" t="str">
        <f>VLOOKUP(R6215,Managers!$A:$B,2,)</f>
        <v>Bob Turner</v>
      </c>
      <c r="Z6215" s="11">
        <f>VLOOKUP(X6215,HourlyWages!$A:$B,2,0)</f>
        <v>70</v>
      </c>
      <c r="AA6215">
        <v>1</v>
      </c>
    </row>
    <row r="6216" spans="1:27" x14ac:dyDescent="0.3">
      <c r="A6216" t="b">
        <f>COUNTIF($C$1:C6216, C6216)&gt;1</f>
        <v>0</v>
      </c>
      <c r="B6216" t="b">
        <f>VLOOKUP(C6216,Sheet3!$A:$B,2,0) &gt; 1</f>
        <v>0</v>
      </c>
      <c r="C6216">
        <v>6215</v>
      </c>
      <c r="D6216">
        <v>44005</v>
      </c>
      <c r="E6216" s="4">
        <v>40424</v>
      </c>
      <c r="F6216">
        <v>7</v>
      </c>
      <c r="G6216" s="15">
        <f>I6216*F6216</f>
        <v>1050</v>
      </c>
      <c r="H6216" s="9">
        <v>0.02</v>
      </c>
      <c r="I6216" s="13">
        <f>VLOOKUP($U6216,Pricebook!$A:$D,4,0)</f>
        <v>150</v>
      </c>
      <c r="J6216" s="11">
        <f>G6216*(1-H6216)</f>
        <v>1029</v>
      </c>
      <c r="K6216" t="s">
        <v>2372</v>
      </c>
      <c r="L6216" t="s">
        <v>400</v>
      </c>
      <c r="M6216" t="str">
        <f>VLOOKUP($L6216,Companies!$A:$G,7,)</f>
        <v>Industrial Specialties</v>
      </c>
      <c r="N6216" t="str">
        <f>VLOOKUP($L6216,Companies!$A:$G,6,)</f>
        <v>Health Care</v>
      </c>
      <c r="O6216" s="6" t="s">
        <v>2720</v>
      </c>
      <c r="P6216" s="6">
        <v>83402</v>
      </c>
      <c r="Q6216" t="s">
        <v>197</v>
      </c>
      <c r="R6216" t="s">
        <v>23</v>
      </c>
      <c r="S6216" s="4">
        <v>40425</v>
      </c>
      <c r="T6216" s="7">
        <f>S6216-E6216</f>
        <v>1</v>
      </c>
      <c r="U6216" t="s">
        <v>14211</v>
      </c>
      <c r="V6216" s="6" t="s">
        <v>14254</v>
      </c>
      <c r="W6216" t="s">
        <v>14255</v>
      </c>
      <c r="X6216" t="s">
        <v>14187</v>
      </c>
      <c r="Y6216" t="str">
        <f>VLOOKUP(R6216,Managers!$A:$B,2,)</f>
        <v>Bob Turner</v>
      </c>
      <c r="Z6216" s="11">
        <f>VLOOKUP(X6216,HourlyWages!$A:$B,2,0)</f>
        <v>45</v>
      </c>
      <c r="AA6216">
        <v>1</v>
      </c>
    </row>
    <row r="6217" spans="1:27" x14ac:dyDescent="0.3">
      <c r="A6217" t="b">
        <f>COUNTIF($C$1:C6217, C6217)&gt;1</f>
        <v>0</v>
      </c>
      <c r="B6217" t="b">
        <f>VLOOKUP(C6217,Sheet3!$A:$B,2,0) &gt; 1</f>
        <v>0</v>
      </c>
      <c r="C6217">
        <v>6216</v>
      </c>
      <c r="D6217">
        <v>44007</v>
      </c>
      <c r="E6217" s="4">
        <v>40693</v>
      </c>
      <c r="F6217">
        <v>50</v>
      </c>
      <c r="G6217" s="15">
        <f>I6217*F6217</f>
        <v>6000</v>
      </c>
      <c r="H6217" s="9">
        <v>7.0000000000000007E-2</v>
      </c>
      <c r="I6217" s="13">
        <f>VLOOKUP($U6217,Pricebook!$A:$D,4,0)</f>
        <v>120</v>
      </c>
      <c r="J6217" s="11">
        <f>G6217*(1-H6217)</f>
        <v>5580</v>
      </c>
      <c r="K6217" t="s">
        <v>716</v>
      </c>
      <c r="L6217" t="s">
        <v>244</v>
      </c>
      <c r="M6217" t="str">
        <f>VLOOKUP($L6217,Companies!$A:$G,7,)</f>
        <v>Computer Communications Equipment</v>
      </c>
      <c r="N6217" t="str">
        <f>VLOOKUP($L6217,Companies!$A:$G,6,)</f>
        <v>Technology</v>
      </c>
      <c r="O6217" s="6" t="s">
        <v>2202</v>
      </c>
      <c r="P6217" s="6">
        <v>55410</v>
      </c>
      <c r="Q6217" t="s">
        <v>130</v>
      </c>
      <c r="R6217" t="s">
        <v>16</v>
      </c>
      <c r="S6217" s="4">
        <v>40693</v>
      </c>
      <c r="T6217" s="7">
        <f>S6217-E6217</f>
        <v>0</v>
      </c>
      <c r="U6217" t="s">
        <v>14212</v>
      </c>
      <c r="V6217" s="6" t="s">
        <v>14254</v>
      </c>
      <c r="W6217" t="s">
        <v>14255</v>
      </c>
      <c r="X6217" t="s">
        <v>14193</v>
      </c>
      <c r="Y6217" t="str">
        <f>VLOOKUP(R6217,Managers!$A:$B,2,)</f>
        <v>Josh Martinez</v>
      </c>
      <c r="Z6217" s="11">
        <f>VLOOKUP(X6217,HourlyWages!$A:$B,2,0)</f>
        <v>57</v>
      </c>
      <c r="AA6217">
        <v>1</v>
      </c>
    </row>
    <row r="6218" spans="1:27" x14ac:dyDescent="0.3">
      <c r="A6218" t="b">
        <f>COUNTIF($C$1:C6218, C6218)&gt;1</f>
        <v>0</v>
      </c>
      <c r="B6218" t="b">
        <f>VLOOKUP(C6218,Sheet3!$A:$B,2,0) &gt; 1</f>
        <v>0</v>
      </c>
      <c r="C6218">
        <v>6217</v>
      </c>
      <c r="D6218">
        <v>44033</v>
      </c>
      <c r="E6218" s="4">
        <v>40918</v>
      </c>
      <c r="F6218">
        <v>45</v>
      </c>
      <c r="G6218" s="15">
        <f>I6218*F6218</f>
        <v>5625</v>
      </c>
      <c r="H6218" s="9">
        <v>0.03</v>
      </c>
      <c r="I6218" s="13">
        <f>VLOOKUP($U6218,Pricebook!$A:$D,4,0)</f>
        <v>125</v>
      </c>
      <c r="J6218" s="11">
        <f>G6218*(1-H6218)</f>
        <v>5456.25</v>
      </c>
      <c r="K6218" t="s">
        <v>920</v>
      </c>
      <c r="L6218" t="s">
        <v>310</v>
      </c>
      <c r="M6218" t="str">
        <f>VLOOKUP($L6218,Companies!$A:$G,7,)</f>
        <v>Major Pharmaceuticals</v>
      </c>
      <c r="N6218" t="str">
        <f>VLOOKUP($L6218,Companies!$A:$G,6,)</f>
        <v>Health Care</v>
      </c>
      <c r="O6218" s="6" t="s">
        <v>649</v>
      </c>
      <c r="P6218" s="6" t="s">
        <v>2350</v>
      </c>
      <c r="Q6218" t="s">
        <v>87</v>
      </c>
      <c r="R6218" t="s">
        <v>61</v>
      </c>
      <c r="S6218" s="4">
        <v>40920</v>
      </c>
      <c r="T6218" s="7">
        <f>S6218-E6218</f>
        <v>2</v>
      </c>
      <c r="U6218" t="s">
        <v>14209</v>
      </c>
      <c r="V6218" s="6" t="s">
        <v>14251</v>
      </c>
      <c r="W6218" t="s">
        <v>14253</v>
      </c>
      <c r="X6218" t="s">
        <v>14199</v>
      </c>
      <c r="Y6218" t="str">
        <f>VLOOKUP(R6218,Managers!$A:$B,2,)</f>
        <v>Allen Young</v>
      </c>
      <c r="Z6218" s="11">
        <f>VLOOKUP(X6218,HourlyWages!$A:$B,2,0)</f>
        <v>68</v>
      </c>
      <c r="AA6218">
        <v>1</v>
      </c>
    </row>
    <row r="6219" spans="1:27" x14ac:dyDescent="0.3">
      <c r="A6219" t="b">
        <f>COUNTIF($C$1:C6219, C6219)&gt;1</f>
        <v>0</v>
      </c>
      <c r="B6219" t="b">
        <f>VLOOKUP(C6219,Sheet3!$A:$B,2,0) &gt; 1</f>
        <v>0</v>
      </c>
      <c r="C6219">
        <v>6218</v>
      </c>
      <c r="D6219">
        <v>44036</v>
      </c>
      <c r="E6219" s="4">
        <v>40919</v>
      </c>
      <c r="F6219">
        <v>40</v>
      </c>
      <c r="G6219" s="15">
        <f>I6219*F6219</f>
        <v>4800</v>
      </c>
      <c r="H6219" s="9">
        <v>0.01</v>
      </c>
      <c r="I6219" s="13">
        <f>VLOOKUP($U6219,Pricebook!$A:$D,4,0)</f>
        <v>120</v>
      </c>
      <c r="J6219" s="11">
        <f>G6219*(1-H6219)</f>
        <v>4752</v>
      </c>
      <c r="K6219" t="s">
        <v>801</v>
      </c>
      <c r="L6219" t="s">
        <v>374</v>
      </c>
      <c r="M6219" t="str">
        <f>VLOOKUP($L6219,Companies!$A:$G,7,)</f>
        <v>Computer Software: Prepackaged Software</v>
      </c>
      <c r="N6219" t="str">
        <f>VLOOKUP($L6219,Companies!$A:$G,6,)</f>
        <v>Technology</v>
      </c>
      <c r="O6219" s="6" t="s">
        <v>1787</v>
      </c>
      <c r="P6219" s="6">
        <v>14150</v>
      </c>
      <c r="Q6219" t="s">
        <v>60</v>
      </c>
      <c r="R6219" t="s">
        <v>61</v>
      </c>
      <c r="S6219" s="4">
        <v>40921</v>
      </c>
      <c r="T6219" s="7">
        <f>S6219-E6219</f>
        <v>2</v>
      </c>
      <c r="U6219" t="s">
        <v>14212</v>
      </c>
      <c r="V6219" s="6" t="s">
        <v>14251</v>
      </c>
      <c r="W6219" t="s">
        <v>14252</v>
      </c>
      <c r="X6219" t="s">
        <v>14200</v>
      </c>
      <c r="Y6219" t="str">
        <f>VLOOKUP(R6219,Managers!$A:$B,2,)</f>
        <v>Allen Young</v>
      </c>
      <c r="Z6219" s="11">
        <f>VLOOKUP(X6219,HourlyWages!$A:$B,2,0)</f>
        <v>59</v>
      </c>
      <c r="AA6219">
        <v>1</v>
      </c>
    </row>
    <row r="6220" spans="1:27" x14ac:dyDescent="0.3">
      <c r="A6220" t="b">
        <f>COUNTIF($C$1:C6220, C6220)&gt;1</f>
        <v>0</v>
      </c>
      <c r="B6220" t="b">
        <f>VLOOKUP(C6220,Sheet3!$A:$B,2,0) &gt; 1</f>
        <v>0</v>
      </c>
      <c r="C6220">
        <v>6219</v>
      </c>
      <c r="D6220">
        <v>44037</v>
      </c>
      <c r="E6220" s="4">
        <v>41088</v>
      </c>
      <c r="F6220">
        <v>39</v>
      </c>
      <c r="G6220" s="15">
        <f>I6220*F6220</f>
        <v>4875</v>
      </c>
      <c r="H6220" s="9">
        <v>7.0000000000000007E-2</v>
      </c>
      <c r="I6220" s="13">
        <f>VLOOKUP($U6220,Pricebook!$A:$D,4,0)</f>
        <v>125</v>
      </c>
      <c r="J6220" s="11">
        <f>G6220*(1-H6220)</f>
        <v>4533.75</v>
      </c>
      <c r="K6220" t="s">
        <v>248</v>
      </c>
      <c r="L6220" t="s">
        <v>207</v>
      </c>
      <c r="M6220" t="str">
        <f>VLOOKUP($L6220,Companies!$A:$G,7,)</f>
        <v>Television Services</v>
      </c>
      <c r="N6220" t="str">
        <f>VLOOKUP($L6220,Companies!$A:$G,6,)</f>
        <v>Consumer Services</v>
      </c>
      <c r="O6220" s="6" t="s">
        <v>1920</v>
      </c>
      <c r="P6220" s="6">
        <v>47401</v>
      </c>
      <c r="Q6220" t="s">
        <v>278</v>
      </c>
      <c r="R6220" t="s">
        <v>16</v>
      </c>
      <c r="S6220" s="4">
        <v>41090</v>
      </c>
      <c r="T6220" s="7">
        <f>S6220-E6220</f>
        <v>2</v>
      </c>
      <c r="U6220" t="s">
        <v>14208</v>
      </c>
      <c r="V6220" s="6" t="s">
        <v>14257</v>
      </c>
      <c r="W6220" t="s">
        <v>14258</v>
      </c>
      <c r="X6220" t="s">
        <v>14201</v>
      </c>
      <c r="Y6220" t="str">
        <f>VLOOKUP(R6220,Managers!$A:$B,2,)</f>
        <v>Josh Martinez</v>
      </c>
      <c r="Z6220" s="11">
        <f>VLOOKUP(X6220,HourlyWages!$A:$B,2,0)</f>
        <v>53</v>
      </c>
      <c r="AA6220">
        <v>1</v>
      </c>
    </row>
    <row r="6221" spans="1:27" x14ac:dyDescent="0.3">
      <c r="A6221" t="b">
        <f>COUNTIF($C$1:C6221, C6221)&gt;1</f>
        <v>0</v>
      </c>
      <c r="B6221" t="b">
        <f>VLOOKUP(C6221,Sheet3!$A:$B,2,0) &gt; 1</f>
        <v>0</v>
      </c>
      <c r="C6221">
        <v>6220</v>
      </c>
      <c r="D6221">
        <v>44037</v>
      </c>
      <c r="E6221" s="4">
        <v>41088</v>
      </c>
      <c r="F6221">
        <v>38</v>
      </c>
      <c r="G6221" s="15">
        <f>I6221*F6221</f>
        <v>5700</v>
      </c>
      <c r="H6221" s="9">
        <v>7.0000000000000007E-2</v>
      </c>
      <c r="I6221" s="13">
        <f>VLOOKUP($U6221,Pricebook!$A:$D,4,0)</f>
        <v>150</v>
      </c>
      <c r="J6221" s="11">
        <f>G6221*(1-H6221)</f>
        <v>5301</v>
      </c>
      <c r="K6221" t="s">
        <v>248</v>
      </c>
      <c r="L6221" t="s">
        <v>207</v>
      </c>
      <c r="M6221" t="str">
        <f>VLOOKUP($L6221,Companies!$A:$G,7,)</f>
        <v>Television Services</v>
      </c>
      <c r="N6221" t="str">
        <f>VLOOKUP($L6221,Companies!$A:$G,6,)</f>
        <v>Consumer Services</v>
      </c>
      <c r="O6221" s="6" t="s">
        <v>1920</v>
      </c>
      <c r="P6221" s="6">
        <v>47401</v>
      </c>
      <c r="Q6221" t="s">
        <v>278</v>
      </c>
      <c r="R6221" t="s">
        <v>16</v>
      </c>
      <c r="S6221" s="4">
        <v>41090</v>
      </c>
      <c r="T6221" s="7">
        <f>S6221-E6221</f>
        <v>2</v>
      </c>
      <c r="U6221" t="s">
        <v>14210</v>
      </c>
      <c r="V6221" s="6" t="s">
        <v>14251</v>
      </c>
      <c r="W6221" t="s">
        <v>14263</v>
      </c>
      <c r="X6221" t="s">
        <v>14196</v>
      </c>
      <c r="Y6221" t="str">
        <f>VLOOKUP(R6221,Managers!$A:$B,2,)</f>
        <v>Josh Martinez</v>
      </c>
      <c r="Z6221" s="11">
        <f>VLOOKUP(X6221,HourlyWages!$A:$B,2,0)</f>
        <v>58</v>
      </c>
      <c r="AA6221">
        <v>1</v>
      </c>
    </row>
    <row r="6222" spans="1:27" x14ac:dyDescent="0.3">
      <c r="A6222" t="b">
        <f>COUNTIF($C$1:C6222, C6222)&gt;1</f>
        <v>0</v>
      </c>
      <c r="B6222" t="b">
        <f>VLOOKUP(C6222,Sheet3!$A:$B,2,0) &gt; 1</f>
        <v>0</v>
      </c>
      <c r="C6222">
        <v>6221</v>
      </c>
      <c r="D6222">
        <v>44064</v>
      </c>
      <c r="E6222" s="4">
        <v>40240</v>
      </c>
      <c r="F6222">
        <v>43</v>
      </c>
      <c r="G6222" s="15">
        <f>I6222*F6222</f>
        <v>4730</v>
      </c>
      <c r="H6222" s="9">
        <v>7.0000000000000007E-2</v>
      </c>
      <c r="I6222" s="13">
        <f>VLOOKUP($U6222,Pricebook!$A:$D,4,0)</f>
        <v>110</v>
      </c>
      <c r="J6222" s="11">
        <f>G6222*(1-H6222)</f>
        <v>4398.8999999999996</v>
      </c>
      <c r="K6222" t="s">
        <v>1102</v>
      </c>
      <c r="L6222" t="s">
        <v>344</v>
      </c>
      <c r="M6222" t="str">
        <f>VLOOKUP($L6222,Companies!$A:$G,7,)</f>
        <v>Food Chains</v>
      </c>
      <c r="N6222" t="str">
        <f>VLOOKUP($L6222,Companies!$A:$G,6,)</f>
        <v>Consumer Services</v>
      </c>
      <c r="O6222" s="6" t="s">
        <v>2765</v>
      </c>
      <c r="P6222" s="6">
        <v>33569</v>
      </c>
      <c r="Q6222" t="s">
        <v>101</v>
      </c>
      <c r="R6222" t="s">
        <v>34</v>
      </c>
      <c r="S6222" s="4">
        <v>40242</v>
      </c>
      <c r="T6222" s="7">
        <f>S6222-E6222</f>
        <v>2</v>
      </c>
      <c r="U6222" t="s">
        <v>14215</v>
      </c>
      <c r="V6222" s="6" t="s">
        <v>14254</v>
      </c>
      <c r="W6222" t="s">
        <v>14265</v>
      </c>
      <c r="X6222" t="s">
        <v>14203</v>
      </c>
      <c r="Y6222" t="str">
        <f>VLOOKUP(R6222,Managers!$A:$B,2,)</f>
        <v>Frank Mitchell</v>
      </c>
      <c r="Z6222" s="11">
        <f>VLOOKUP(X6222,HourlyWages!$A:$B,2,0)</f>
        <v>62</v>
      </c>
      <c r="AA6222">
        <v>1</v>
      </c>
    </row>
    <row r="6223" spans="1:27" x14ac:dyDescent="0.3">
      <c r="A6223" t="b">
        <f>COUNTIF($C$1:C6223, C6223)&gt;1</f>
        <v>0</v>
      </c>
      <c r="B6223" t="b">
        <f>VLOOKUP(C6223,Sheet3!$A:$B,2,0) &gt; 1</f>
        <v>0</v>
      </c>
      <c r="C6223">
        <v>6222</v>
      </c>
      <c r="D6223">
        <v>44064</v>
      </c>
      <c r="E6223" s="4">
        <v>40240</v>
      </c>
      <c r="F6223">
        <v>23</v>
      </c>
      <c r="G6223" s="15">
        <f>I6223*F6223</f>
        <v>2760</v>
      </c>
      <c r="H6223" s="9">
        <v>0.05</v>
      </c>
      <c r="I6223" s="13">
        <f>VLOOKUP($U6223,Pricebook!$A:$D,4,0)</f>
        <v>120</v>
      </c>
      <c r="J6223" s="11">
        <f>G6223*(1-H6223)</f>
        <v>2622</v>
      </c>
      <c r="K6223" t="s">
        <v>1102</v>
      </c>
      <c r="L6223" t="s">
        <v>344</v>
      </c>
      <c r="M6223" t="str">
        <f>VLOOKUP($L6223,Companies!$A:$G,7,)</f>
        <v>Food Chains</v>
      </c>
      <c r="N6223" t="str">
        <f>VLOOKUP($L6223,Companies!$A:$G,6,)</f>
        <v>Consumer Services</v>
      </c>
      <c r="O6223" s="6" t="s">
        <v>2765</v>
      </c>
      <c r="P6223" s="6">
        <v>33569</v>
      </c>
      <c r="Q6223" t="s">
        <v>101</v>
      </c>
      <c r="R6223" t="s">
        <v>34</v>
      </c>
      <c r="S6223" s="4">
        <v>40243</v>
      </c>
      <c r="T6223" s="7">
        <f>S6223-E6223</f>
        <v>3</v>
      </c>
      <c r="U6223" t="s">
        <v>14212</v>
      </c>
      <c r="V6223" s="6" t="s">
        <v>14257</v>
      </c>
      <c r="W6223" t="s">
        <v>14258</v>
      </c>
      <c r="X6223" t="s">
        <v>14190</v>
      </c>
      <c r="Y6223" t="str">
        <f>VLOOKUP(R6223,Managers!$A:$B,2,)</f>
        <v>Frank Mitchell</v>
      </c>
      <c r="Z6223" s="11">
        <f>VLOOKUP(X6223,HourlyWages!$A:$B,2,0)</f>
        <v>67</v>
      </c>
      <c r="AA6223">
        <v>1</v>
      </c>
    </row>
    <row r="6224" spans="1:27" x14ac:dyDescent="0.3">
      <c r="A6224" t="b">
        <f>COUNTIF($C$1:C6224, C6224)&gt;1</f>
        <v>0</v>
      </c>
      <c r="B6224" t="b">
        <f>VLOOKUP(C6224,Sheet3!$A:$B,2,0) &gt; 1</f>
        <v>0</v>
      </c>
      <c r="C6224">
        <v>6223</v>
      </c>
      <c r="D6224">
        <v>44065</v>
      </c>
      <c r="E6224" s="4">
        <v>40362</v>
      </c>
      <c r="F6224">
        <v>23</v>
      </c>
      <c r="G6224" s="15">
        <f>I6224*F6224</f>
        <v>3450</v>
      </c>
      <c r="H6224" s="9">
        <v>0.01</v>
      </c>
      <c r="I6224" s="13">
        <f>VLOOKUP($U6224,Pricebook!$A:$D,4,0)</f>
        <v>150</v>
      </c>
      <c r="J6224" s="11">
        <f>G6224*(1-H6224)</f>
        <v>3415.5</v>
      </c>
      <c r="K6224" t="s">
        <v>920</v>
      </c>
      <c r="L6224" t="s">
        <v>310</v>
      </c>
      <c r="M6224" t="str">
        <f>VLOOKUP($L6224,Companies!$A:$G,7,)</f>
        <v>Major Pharmaceuticals</v>
      </c>
      <c r="N6224" t="str">
        <f>VLOOKUP($L6224,Companies!$A:$G,6,)</f>
        <v>Health Care</v>
      </c>
      <c r="O6224" s="6" t="s">
        <v>649</v>
      </c>
      <c r="P6224" s="6" t="s">
        <v>2350</v>
      </c>
      <c r="Q6224" t="s">
        <v>87</v>
      </c>
      <c r="R6224" t="s">
        <v>61</v>
      </c>
      <c r="S6224" s="4">
        <v>40369</v>
      </c>
      <c r="T6224" s="7">
        <f>S6224-E6224</f>
        <v>7</v>
      </c>
      <c r="U6224" t="s">
        <v>14216</v>
      </c>
      <c r="V6224" s="6" t="s">
        <v>14251</v>
      </c>
      <c r="W6224" t="s">
        <v>14261</v>
      </c>
      <c r="X6224" t="s">
        <v>14195</v>
      </c>
      <c r="Y6224" t="str">
        <f>VLOOKUP(R6224,Managers!$A:$B,2,)</f>
        <v>Allen Young</v>
      </c>
      <c r="Z6224" s="11">
        <f>VLOOKUP(X6224,HourlyWages!$A:$B,2,0)</f>
        <v>52</v>
      </c>
      <c r="AA6224">
        <v>1</v>
      </c>
    </row>
    <row r="6225" spans="1:27" x14ac:dyDescent="0.3">
      <c r="A6225" t="b">
        <f>COUNTIF($C$1:C6225, C6225)&gt;1</f>
        <v>0</v>
      </c>
      <c r="B6225" t="b">
        <f>VLOOKUP(C6225,Sheet3!$A:$B,2,0) &gt; 1</f>
        <v>0</v>
      </c>
      <c r="C6225">
        <v>6224</v>
      </c>
      <c r="D6225">
        <v>44069</v>
      </c>
      <c r="E6225" s="4">
        <v>39815</v>
      </c>
      <c r="F6225">
        <v>16</v>
      </c>
      <c r="G6225" s="15">
        <f>I6225*F6225</f>
        <v>1760</v>
      </c>
      <c r="H6225" s="9">
        <v>0.09</v>
      </c>
      <c r="I6225" s="13">
        <f>VLOOKUP($U6225,Pricebook!$A:$D,4,0)</f>
        <v>110</v>
      </c>
      <c r="J6225" s="11">
        <f>G6225*(1-H6225)</f>
        <v>1601.6000000000001</v>
      </c>
      <c r="K6225" t="s">
        <v>1897</v>
      </c>
      <c r="L6225" t="s">
        <v>549</v>
      </c>
      <c r="M6225" t="str">
        <f>VLOOKUP($L6225,Companies!$A:$G,7,)</f>
        <v>RETAIL: Building Materials</v>
      </c>
      <c r="N6225" t="str">
        <f>VLOOKUP($L6225,Companies!$A:$G,6,)</f>
        <v>Consumer Services</v>
      </c>
      <c r="O6225" s="6" t="s">
        <v>2490</v>
      </c>
      <c r="P6225" s="6">
        <v>90640</v>
      </c>
      <c r="Q6225" t="s">
        <v>114</v>
      </c>
      <c r="R6225" t="s">
        <v>23</v>
      </c>
      <c r="S6225" s="4">
        <v>39817</v>
      </c>
      <c r="T6225" s="7">
        <f>S6225-E6225</f>
        <v>2</v>
      </c>
      <c r="U6225" t="s">
        <v>14215</v>
      </c>
      <c r="V6225" s="6" t="s">
        <v>14257</v>
      </c>
      <c r="W6225" t="s">
        <v>14259</v>
      </c>
      <c r="X6225" t="s">
        <v>14202</v>
      </c>
      <c r="Y6225" t="str">
        <f>VLOOKUP(R6225,Managers!$A:$B,2,)</f>
        <v>Bob Turner</v>
      </c>
      <c r="Z6225" s="11">
        <f>VLOOKUP(X6225,HourlyWages!$A:$B,2,0)</f>
        <v>71</v>
      </c>
      <c r="AA6225">
        <v>1</v>
      </c>
    </row>
    <row r="6226" spans="1:27" x14ac:dyDescent="0.3">
      <c r="A6226" t="b">
        <f>COUNTIF($C$1:C6226, C6226)&gt;1</f>
        <v>0</v>
      </c>
      <c r="B6226" t="b">
        <f>VLOOKUP(C6226,Sheet3!$A:$B,2,0) &gt; 1</f>
        <v>0</v>
      </c>
      <c r="C6226">
        <v>6225</v>
      </c>
      <c r="D6226">
        <v>44069</v>
      </c>
      <c r="E6226" s="4">
        <v>39815</v>
      </c>
      <c r="F6226">
        <v>43</v>
      </c>
      <c r="G6226" s="15">
        <f>I6226*F6226</f>
        <v>4730</v>
      </c>
      <c r="H6226" s="9">
        <v>0.08</v>
      </c>
      <c r="I6226" s="13">
        <f>VLOOKUP($U6226,Pricebook!$A:$D,4,0)</f>
        <v>110</v>
      </c>
      <c r="J6226" s="11">
        <f>G6226*(1-H6226)</f>
        <v>4351.6000000000004</v>
      </c>
      <c r="K6226" t="s">
        <v>1897</v>
      </c>
      <c r="L6226" t="s">
        <v>549</v>
      </c>
      <c r="M6226" t="str">
        <f>VLOOKUP($L6226,Companies!$A:$G,7,)</f>
        <v>RETAIL: Building Materials</v>
      </c>
      <c r="N6226" t="str">
        <f>VLOOKUP($L6226,Companies!$A:$G,6,)</f>
        <v>Consumer Services</v>
      </c>
      <c r="O6226" s="6" t="s">
        <v>2490</v>
      </c>
      <c r="P6226" s="6">
        <v>90640</v>
      </c>
      <c r="Q6226" t="s">
        <v>114</v>
      </c>
      <c r="R6226" t="s">
        <v>23</v>
      </c>
      <c r="S6226" s="4">
        <v>39815</v>
      </c>
      <c r="T6226" s="7">
        <f>S6226-E6226</f>
        <v>0</v>
      </c>
      <c r="U6226" t="s">
        <v>14215</v>
      </c>
      <c r="V6226" s="6" t="s">
        <v>14254</v>
      </c>
      <c r="W6226" t="s">
        <v>14255</v>
      </c>
      <c r="X6226" t="s">
        <v>14198</v>
      </c>
      <c r="Y6226" t="str">
        <f>VLOOKUP(R6226,Managers!$A:$B,2,)</f>
        <v>Bob Turner</v>
      </c>
      <c r="Z6226" s="11">
        <f>VLOOKUP(X6226,HourlyWages!$A:$B,2,0)</f>
        <v>51</v>
      </c>
      <c r="AA6226">
        <v>1</v>
      </c>
    </row>
    <row r="6227" spans="1:27" x14ac:dyDescent="0.3">
      <c r="A6227" t="b">
        <f>COUNTIF($C$1:C6227, C6227)&gt;1</f>
        <v>0</v>
      </c>
      <c r="B6227" t="b">
        <f>VLOOKUP(C6227,Sheet3!$A:$B,2,0) &gt; 1</f>
        <v>0</v>
      </c>
      <c r="C6227">
        <v>6226</v>
      </c>
      <c r="D6227">
        <v>44071</v>
      </c>
      <c r="E6227" s="4">
        <v>41014</v>
      </c>
      <c r="F6227">
        <v>19</v>
      </c>
      <c r="G6227" s="15">
        <f>I6227*F6227</f>
        <v>3040</v>
      </c>
      <c r="H6227" s="9">
        <v>0.08</v>
      </c>
      <c r="I6227" s="13">
        <f>VLOOKUP($U6227,Pricebook!$A:$D,4,0)</f>
        <v>160</v>
      </c>
      <c r="J6227" s="11">
        <f>G6227*(1-H6227)</f>
        <v>2796.8</v>
      </c>
      <c r="K6227" t="s">
        <v>1086</v>
      </c>
      <c r="L6227" t="s">
        <v>55</v>
      </c>
      <c r="M6227" t="str">
        <f>VLOOKUP($L6227,Companies!$A:$G,7,)</f>
        <v>Semiconductors</v>
      </c>
      <c r="N6227" t="str">
        <f>VLOOKUP($L6227,Companies!$A:$G,6,)</f>
        <v>Technology</v>
      </c>
      <c r="O6227" s="6" t="s">
        <v>1924</v>
      </c>
      <c r="P6227" s="6">
        <v>60623</v>
      </c>
      <c r="Q6227" t="s">
        <v>15</v>
      </c>
      <c r="R6227" t="s">
        <v>16</v>
      </c>
      <c r="S6227" s="4">
        <v>41015</v>
      </c>
      <c r="T6227" s="7">
        <f>S6227-E6227</f>
        <v>1</v>
      </c>
      <c r="U6227" t="s">
        <v>14218</v>
      </c>
      <c r="V6227" s="6" t="s">
        <v>14251</v>
      </c>
      <c r="W6227" t="s">
        <v>14260</v>
      </c>
      <c r="X6227" t="s">
        <v>14185</v>
      </c>
      <c r="Y6227" t="str">
        <f>VLOOKUP(R6227,Managers!$A:$B,2,)</f>
        <v>Josh Martinez</v>
      </c>
      <c r="Z6227" s="11">
        <f>VLOOKUP(X6227,HourlyWages!$A:$B,2,0)</f>
        <v>70</v>
      </c>
      <c r="AA6227">
        <v>1</v>
      </c>
    </row>
    <row r="6228" spans="1:27" x14ac:dyDescent="0.3">
      <c r="A6228" t="b">
        <f>COUNTIF($C$1:C6228, C6228)&gt;1</f>
        <v>0</v>
      </c>
      <c r="B6228" t="b">
        <f>VLOOKUP(C6228,Sheet3!$A:$B,2,0) &gt; 1</f>
        <v>0</v>
      </c>
      <c r="C6228">
        <v>6227</v>
      </c>
      <c r="D6228">
        <v>44071</v>
      </c>
      <c r="E6228" s="4">
        <v>41014</v>
      </c>
      <c r="F6228">
        <v>20</v>
      </c>
      <c r="G6228" s="15">
        <f>I6228*F6228</f>
        <v>3000</v>
      </c>
      <c r="H6228" s="9">
        <v>0</v>
      </c>
      <c r="I6228" s="13">
        <f>VLOOKUP($U6228,Pricebook!$A:$D,4,0)</f>
        <v>150</v>
      </c>
      <c r="J6228" s="11">
        <f>G6228*(1-H6228)</f>
        <v>3000</v>
      </c>
      <c r="K6228" t="s">
        <v>1086</v>
      </c>
      <c r="L6228" t="s">
        <v>55</v>
      </c>
      <c r="M6228" t="str">
        <f>VLOOKUP($L6228,Companies!$A:$G,7,)</f>
        <v>Semiconductors</v>
      </c>
      <c r="N6228" t="str">
        <f>VLOOKUP($L6228,Companies!$A:$G,6,)</f>
        <v>Technology</v>
      </c>
      <c r="O6228" s="6" t="s">
        <v>1924</v>
      </c>
      <c r="P6228" s="6">
        <v>60623</v>
      </c>
      <c r="Q6228" t="s">
        <v>15</v>
      </c>
      <c r="R6228" t="s">
        <v>16</v>
      </c>
      <c r="S6228" s="4">
        <v>41015</v>
      </c>
      <c r="T6228" s="7">
        <f>S6228-E6228</f>
        <v>1</v>
      </c>
      <c r="U6228" t="s">
        <v>14210</v>
      </c>
      <c r="V6228" s="6" t="s">
        <v>14254</v>
      </c>
      <c r="W6228" t="s">
        <v>14269</v>
      </c>
      <c r="X6228" t="s">
        <v>14191</v>
      </c>
      <c r="Y6228" t="str">
        <f>VLOOKUP(R6228,Managers!$A:$B,2,)</f>
        <v>Josh Martinez</v>
      </c>
      <c r="Z6228" s="11">
        <f>VLOOKUP(X6228,HourlyWages!$A:$B,2,0)</f>
        <v>60</v>
      </c>
      <c r="AA6228">
        <v>1</v>
      </c>
    </row>
    <row r="6229" spans="1:27" x14ac:dyDescent="0.3">
      <c r="A6229" t="b">
        <f>COUNTIF($C$1:C6229, C6229)&gt;1</f>
        <v>0</v>
      </c>
      <c r="B6229" t="b">
        <f>VLOOKUP(C6229,Sheet3!$A:$B,2,0) &gt; 1</f>
        <v>0</v>
      </c>
      <c r="C6229">
        <v>6228</v>
      </c>
      <c r="D6229">
        <v>44098</v>
      </c>
      <c r="E6229" s="4">
        <v>40205</v>
      </c>
      <c r="F6229">
        <v>1</v>
      </c>
      <c r="G6229" s="15">
        <f>I6229*F6229</f>
        <v>140</v>
      </c>
      <c r="H6229" s="9">
        <v>0.01</v>
      </c>
      <c r="I6229" s="13">
        <f>VLOOKUP($U6229,Pricebook!$A:$D,4,0)</f>
        <v>140</v>
      </c>
      <c r="J6229" s="11">
        <f>G6229*(1-H6229)</f>
        <v>138.6</v>
      </c>
      <c r="K6229" t="s">
        <v>1341</v>
      </c>
      <c r="L6229" t="s">
        <v>165</v>
      </c>
      <c r="M6229" t="str">
        <f>VLOOKUP($L6229,Companies!$A:$G,7,)</f>
        <v>Beverages (Production/Distribution)</v>
      </c>
      <c r="N6229" t="str">
        <f>VLOOKUP($L6229,Companies!$A:$G,6,)</f>
        <v>Consumer Non-Durables</v>
      </c>
      <c r="O6229" s="6" t="s">
        <v>1773</v>
      </c>
      <c r="P6229" s="6" t="s">
        <v>1774</v>
      </c>
      <c r="Q6229" t="s">
        <v>172</v>
      </c>
      <c r="R6229" t="s">
        <v>16</v>
      </c>
      <c r="S6229" s="4">
        <v>40209</v>
      </c>
      <c r="T6229" s="7">
        <f>S6229-E6229</f>
        <v>4</v>
      </c>
      <c r="U6229" t="s">
        <v>14207</v>
      </c>
      <c r="V6229" s="6" t="s">
        <v>14257</v>
      </c>
      <c r="W6229" t="s">
        <v>14259</v>
      </c>
      <c r="X6229" t="s">
        <v>14197</v>
      </c>
      <c r="Y6229" t="str">
        <f>VLOOKUP(R6229,Managers!$A:$B,2,)</f>
        <v>Josh Martinez</v>
      </c>
      <c r="Z6229" s="11">
        <f>VLOOKUP(X6229,HourlyWages!$A:$B,2,0)</f>
        <v>71</v>
      </c>
      <c r="AA6229">
        <v>1</v>
      </c>
    </row>
    <row r="6230" spans="1:27" x14ac:dyDescent="0.3">
      <c r="A6230" t="b">
        <f>COUNTIF($C$1:C6230, C6230)&gt;1</f>
        <v>0</v>
      </c>
      <c r="B6230" t="b">
        <f>VLOOKUP(C6230,Sheet3!$A:$B,2,0) &gt; 1</f>
        <v>0</v>
      </c>
      <c r="C6230">
        <v>6229</v>
      </c>
      <c r="D6230">
        <v>44099</v>
      </c>
      <c r="E6230" s="4">
        <v>40980</v>
      </c>
      <c r="F6230">
        <v>34</v>
      </c>
      <c r="G6230" s="15">
        <f>I6230*F6230</f>
        <v>5440</v>
      </c>
      <c r="H6230" s="9">
        <v>0.1</v>
      </c>
      <c r="I6230" s="13">
        <f>VLOOKUP($U6230,Pricebook!$A:$D,4,0)</f>
        <v>160</v>
      </c>
      <c r="J6230" s="11">
        <f>G6230*(1-H6230)</f>
        <v>4896</v>
      </c>
      <c r="K6230" t="s">
        <v>762</v>
      </c>
      <c r="L6230" t="s">
        <v>79</v>
      </c>
      <c r="M6230" t="str">
        <f>VLOOKUP($L6230,Companies!$A:$G,7,)</f>
        <v>Home Furnishings</v>
      </c>
      <c r="N6230" t="str">
        <f>VLOOKUP($L6230,Companies!$A:$G,6,)</f>
        <v>Consumer Services</v>
      </c>
      <c r="O6230" s="6" t="s">
        <v>2633</v>
      </c>
      <c r="P6230" s="6">
        <v>94559</v>
      </c>
      <c r="Q6230" t="s">
        <v>114</v>
      </c>
      <c r="R6230" t="s">
        <v>23</v>
      </c>
      <c r="S6230" s="4">
        <v>40982</v>
      </c>
      <c r="T6230" s="7">
        <f>S6230-E6230</f>
        <v>2</v>
      </c>
      <c r="U6230" t="s">
        <v>14218</v>
      </c>
      <c r="V6230" s="6" t="s">
        <v>14257</v>
      </c>
      <c r="W6230" t="s">
        <v>14258</v>
      </c>
      <c r="X6230" t="s">
        <v>14199</v>
      </c>
      <c r="Y6230" t="str">
        <f>VLOOKUP(R6230,Managers!$A:$B,2,)</f>
        <v>Bob Turner</v>
      </c>
      <c r="Z6230" s="11">
        <f>VLOOKUP(X6230,HourlyWages!$A:$B,2,0)</f>
        <v>68</v>
      </c>
      <c r="AA6230">
        <v>1</v>
      </c>
    </row>
    <row r="6231" spans="1:27" x14ac:dyDescent="0.3">
      <c r="A6231" t="b">
        <f>COUNTIF($C$1:C6231, C6231)&gt;1</f>
        <v>0</v>
      </c>
      <c r="B6231" t="b">
        <f>VLOOKUP(C6231,Sheet3!$A:$B,2,0) &gt; 1</f>
        <v>0</v>
      </c>
      <c r="C6231">
        <v>6230</v>
      </c>
      <c r="D6231">
        <v>44099</v>
      </c>
      <c r="E6231" s="4">
        <v>40980</v>
      </c>
      <c r="F6231">
        <v>19</v>
      </c>
      <c r="G6231" s="15">
        <f>I6231*F6231</f>
        <v>3040</v>
      </c>
      <c r="H6231" s="9">
        <v>0.1</v>
      </c>
      <c r="I6231" s="13">
        <f>VLOOKUP($U6231,Pricebook!$A:$D,4,0)</f>
        <v>160</v>
      </c>
      <c r="J6231" s="11">
        <f>G6231*(1-H6231)</f>
        <v>2736</v>
      </c>
      <c r="K6231" t="s">
        <v>762</v>
      </c>
      <c r="L6231" t="s">
        <v>79</v>
      </c>
      <c r="M6231" t="str">
        <f>VLOOKUP($L6231,Companies!$A:$G,7,)</f>
        <v>Home Furnishings</v>
      </c>
      <c r="N6231" t="str">
        <f>VLOOKUP($L6231,Companies!$A:$G,6,)</f>
        <v>Consumer Services</v>
      </c>
      <c r="O6231" s="6" t="s">
        <v>2633</v>
      </c>
      <c r="P6231" s="6">
        <v>94559</v>
      </c>
      <c r="Q6231" t="s">
        <v>114</v>
      </c>
      <c r="R6231" t="s">
        <v>23</v>
      </c>
      <c r="S6231" s="4">
        <v>40982</v>
      </c>
      <c r="T6231" s="7">
        <f>S6231-E6231</f>
        <v>2</v>
      </c>
      <c r="U6231" t="s">
        <v>14218</v>
      </c>
      <c r="V6231" s="6" t="s">
        <v>14251</v>
      </c>
      <c r="W6231" t="s">
        <v>14263</v>
      </c>
      <c r="X6231" t="s">
        <v>14186</v>
      </c>
      <c r="Y6231" t="str">
        <f>VLOOKUP(R6231,Managers!$A:$B,2,)</f>
        <v>Bob Turner</v>
      </c>
      <c r="Z6231" s="11">
        <f>VLOOKUP(X6231,HourlyWages!$A:$B,2,0)</f>
        <v>67</v>
      </c>
      <c r="AA6231">
        <v>1</v>
      </c>
    </row>
    <row r="6232" spans="1:27" x14ac:dyDescent="0.3">
      <c r="A6232" t="b">
        <f>COUNTIF($C$1:C6232, C6232)&gt;1</f>
        <v>0</v>
      </c>
      <c r="B6232" t="b">
        <f>VLOOKUP(C6232,Sheet3!$A:$B,2,0) &gt; 1</f>
        <v>0</v>
      </c>
      <c r="C6232">
        <v>6231</v>
      </c>
      <c r="D6232">
        <v>44133</v>
      </c>
      <c r="E6232" s="4">
        <v>40184</v>
      </c>
      <c r="F6232">
        <v>35</v>
      </c>
      <c r="G6232" s="15">
        <f>I6232*F6232</f>
        <v>4375</v>
      </c>
      <c r="H6232" s="9">
        <v>0.06</v>
      </c>
      <c r="I6232" s="13">
        <f>VLOOKUP($U6232,Pricebook!$A:$D,4,0)</f>
        <v>125</v>
      </c>
      <c r="J6232" s="11">
        <f>G6232*(1-H6232)</f>
        <v>4112.5</v>
      </c>
      <c r="K6232" t="s">
        <v>1282</v>
      </c>
      <c r="L6232" t="s">
        <v>538</v>
      </c>
      <c r="M6232" t="str">
        <f>VLOOKUP($L6232,Companies!$A:$G,7,)</f>
        <v>Major Pharmaceuticals</v>
      </c>
      <c r="N6232" t="str">
        <f>VLOOKUP($L6232,Companies!$A:$G,6,)</f>
        <v>Health Care</v>
      </c>
      <c r="O6232" s="6" t="s">
        <v>386</v>
      </c>
      <c r="P6232" s="6">
        <v>91911</v>
      </c>
      <c r="Q6232" t="s">
        <v>114</v>
      </c>
      <c r="R6232" t="s">
        <v>23</v>
      </c>
      <c r="S6232" s="4">
        <v>40185</v>
      </c>
      <c r="T6232" s="7">
        <f>S6232-E6232</f>
        <v>1</v>
      </c>
      <c r="U6232" t="s">
        <v>14208</v>
      </c>
      <c r="V6232" s="6" t="s">
        <v>14251</v>
      </c>
      <c r="W6232" t="s">
        <v>14263</v>
      </c>
      <c r="X6232" t="s">
        <v>14186</v>
      </c>
      <c r="Y6232" t="str">
        <f>VLOOKUP(R6232,Managers!$A:$B,2,)</f>
        <v>Bob Turner</v>
      </c>
      <c r="Z6232" s="11">
        <f>VLOOKUP(X6232,HourlyWages!$A:$B,2,0)</f>
        <v>67</v>
      </c>
      <c r="AA6232">
        <v>1</v>
      </c>
    </row>
    <row r="6233" spans="1:27" x14ac:dyDescent="0.3">
      <c r="A6233" t="b">
        <f>COUNTIF($C$1:C6233, C6233)&gt;1</f>
        <v>0</v>
      </c>
      <c r="B6233" t="b">
        <f>VLOOKUP(C6233,Sheet3!$A:$B,2,0) &gt; 1</f>
        <v>0</v>
      </c>
      <c r="C6233">
        <v>6232</v>
      </c>
      <c r="D6233">
        <v>44134</v>
      </c>
      <c r="E6233" s="4">
        <v>40116</v>
      </c>
      <c r="F6233">
        <v>35</v>
      </c>
      <c r="G6233" s="15">
        <f>I6233*F6233</f>
        <v>4375</v>
      </c>
      <c r="H6233" s="9">
        <v>0.05</v>
      </c>
      <c r="I6233" s="13">
        <f>VLOOKUP($U6233,Pricebook!$A:$D,4,0)</f>
        <v>125</v>
      </c>
      <c r="J6233" s="11">
        <f>G6233*(1-H6233)</f>
        <v>4156.25</v>
      </c>
      <c r="K6233" t="s">
        <v>840</v>
      </c>
      <c r="L6233" t="s">
        <v>252</v>
      </c>
      <c r="M6233" t="str">
        <f>VLOOKUP($L6233,Companies!$A:$G,7,)</f>
        <v>Major Pharmaceuticals</v>
      </c>
      <c r="N6233" t="str">
        <f>VLOOKUP($L6233,Companies!$A:$G,6,)</f>
        <v>Health Care</v>
      </c>
      <c r="O6233" s="6" t="s">
        <v>266</v>
      </c>
      <c r="P6233" s="6" t="s">
        <v>267</v>
      </c>
      <c r="Q6233" t="s">
        <v>187</v>
      </c>
      <c r="R6233" t="s">
        <v>61</v>
      </c>
      <c r="S6233" s="4">
        <v>40118</v>
      </c>
      <c r="T6233" s="7">
        <f>S6233-E6233</f>
        <v>2</v>
      </c>
      <c r="U6233" t="s">
        <v>14208</v>
      </c>
      <c r="V6233" s="6" t="s">
        <v>14251</v>
      </c>
      <c r="W6233" t="s">
        <v>14260</v>
      </c>
      <c r="X6233" t="s">
        <v>14185</v>
      </c>
      <c r="Y6233" t="str">
        <f>VLOOKUP(R6233,Managers!$A:$B,2,)</f>
        <v>Allen Young</v>
      </c>
      <c r="Z6233" s="11">
        <f>VLOOKUP(X6233,HourlyWages!$A:$B,2,0)</f>
        <v>70</v>
      </c>
      <c r="AA6233">
        <v>1</v>
      </c>
    </row>
    <row r="6234" spans="1:27" x14ac:dyDescent="0.3">
      <c r="A6234" t="b">
        <f>COUNTIF($C$1:C6234, C6234)&gt;1</f>
        <v>0</v>
      </c>
      <c r="B6234" t="b">
        <f>VLOOKUP(C6234,Sheet3!$A:$B,2,0) &gt; 1</f>
        <v>0</v>
      </c>
      <c r="C6234">
        <v>6233</v>
      </c>
      <c r="D6234">
        <v>44162</v>
      </c>
      <c r="E6234" s="4">
        <v>40256</v>
      </c>
      <c r="F6234">
        <v>46</v>
      </c>
      <c r="G6234" s="15">
        <f>I6234*F6234</f>
        <v>6440</v>
      </c>
      <c r="H6234" s="9">
        <v>0.04</v>
      </c>
      <c r="I6234" s="13">
        <f>VLOOKUP($U6234,Pricebook!$A:$D,4,0)</f>
        <v>140</v>
      </c>
      <c r="J6234" s="11">
        <f>G6234*(1-H6234)</f>
        <v>6182.4</v>
      </c>
      <c r="K6234" t="s">
        <v>35</v>
      </c>
      <c r="L6234" t="s">
        <v>36</v>
      </c>
      <c r="M6234" t="str">
        <f>VLOOKUP($L6234,Companies!$A:$G,7,)</f>
        <v>Electronic Components</v>
      </c>
      <c r="N6234" t="str">
        <f>VLOOKUP($L6234,Companies!$A:$G,6,)</f>
        <v>Technology</v>
      </c>
      <c r="O6234" s="6" t="s">
        <v>461</v>
      </c>
      <c r="P6234" s="6">
        <v>52722</v>
      </c>
      <c r="Q6234" t="s">
        <v>38</v>
      </c>
      <c r="R6234" t="s">
        <v>16</v>
      </c>
      <c r="S6234" s="4">
        <v>40257</v>
      </c>
      <c r="T6234" s="7">
        <f>S6234-E6234</f>
        <v>1</v>
      </c>
      <c r="U6234" t="s">
        <v>14207</v>
      </c>
      <c r="V6234" s="6" t="s">
        <v>14251</v>
      </c>
      <c r="W6234" t="s">
        <v>14266</v>
      </c>
      <c r="X6234" t="s">
        <v>14184</v>
      </c>
      <c r="Y6234" t="str">
        <f>VLOOKUP(R6234,Managers!$A:$B,2,)</f>
        <v>Josh Martinez</v>
      </c>
      <c r="Z6234" s="11">
        <f>VLOOKUP(X6234,HourlyWages!$A:$B,2,0)</f>
        <v>50</v>
      </c>
      <c r="AA6234">
        <v>1</v>
      </c>
    </row>
    <row r="6235" spans="1:27" x14ac:dyDescent="0.3">
      <c r="A6235" t="b">
        <f>COUNTIF($C$1:C6235, C6235)&gt;1</f>
        <v>0</v>
      </c>
      <c r="B6235" t="b">
        <f>VLOOKUP(C6235,Sheet3!$A:$B,2,0) &gt; 1</f>
        <v>0</v>
      </c>
      <c r="C6235">
        <v>6234</v>
      </c>
      <c r="D6235">
        <v>44167</v>
      </c>
      <c r="E6235" s="4">
        <v>40938</v>
      </c>
      <c r="F6235">
        <v>23</v>
      </c>
      <c r="G6235" s="15">
        <f>I6235*F6235</f>
        <v>4600</v>
      </c>
      <c r="H6235" s="9">
        <v>0.08</v>
      </c>
      <c r="I6235" s="13">
        <f>VLOOKUP($U6235,Pricebook!$A:$D,4,0)</f>
        <v>200</v>
      </c>
      <c r="J6235" s="11">
        <f>G6235*(1-H6235)</f>
        <v>4232</v>
      </c>
      <c r="K6235" t="s">
        <v>402</v>
      </c>
      <c r="L6235" t="s">
        <v>400</v>
      </c>
      <c r="M6235" t="str">
        <f>VLOOKUP($L6235,Companies!$A:$G,7,)</f>
        <v>Industrial Specialties</v>
      </c>
      <c r="N6235" t="str">
        <f>VLOOKUP($L6235,Companies!$A:$G,6,)</f>
        <v>Health Care</v>
      </c>
      <c r="O6235" s="6" t="s">
        <v>2388</v>
      </c>
      <c r="P6235" s="6">
        <v>22015</v>
      </c>
      <c r="Q6235" t="s">
        <v>368</v>
      </c>
      <c r="R6235" t="s">
        <v>34</v>
      </c>
      <c r="S6235" s="4">
        <v>40939</v>
      </c>
      <c r="T6235" s="7">
        <f>S6235-E6235</f>
        <v>1</v>
      </c>
      <c r="U6235" t="s">
        <v>14206</v>
      </c>
      <c r="V6235" s="6" t="s">
        <v>14254</v>
      </c>
      <c r="W6235" t="s">
        <v>14265</v>
      </c>
      <c r="X6235" t="s">
        <v>14199</v>
      </c>
      <c r="Y6235" t="str">
        <f>VLOOKUP(R6235,Managers!$A:$B,2,)</f>
        <v>Frank Mitchell</v>
      </c>
      <c r="Z6235" s="11">
        <f>VLOOKUP(X6235,HourlyWages!$A:$B,2,0)</f>
        <v>68</v>
      </c>
      <c r="AA6235">
        <v>1</v>
      </c>
    </row>
    <row r="6236" spans="1:27" x14ac:dyDescent="0.3">
      <c r="A6236" t="b">
        <f>COUNTIF($C$1:C6236, C6236)&gt;1</f>
        <v>0</v>
      </c>
      <c r="B6236" t="b">
        <f>VLOOKUP(C6236,Sheet3!$A:$B,2,0) &gt; 1</f>
        <v>0</v>
      </c>
      <c r="C6236">
        <v>6235</v>
      </c>
      <c r="D6236">
        <v>44196</v>
      </c>
      <c r="E6236" s="4">
        <v>40047</v>
      </c>
      <c r="F6236">
        <v>12</v>
      </c>
      <c r="G6236" s="15">
        <f>I6236*F6236</f>
        <v>1800</v>
      </c>
      <c r="H6236" s="9">
        <v>0.09</v>
      </c>
      <c r="I6236" s="13">
        <f>VLOOKUP($U6236,Pricebook!$A:$D,4,0)</f>
        <v>150</v>
      </c>
      <c r="J6236" s="11">
        <f>G6236*(1-H6236)</f>
        <v>1638</v>
      </c>
      <c r="K6236" t="s">
        <v>1588</v>
      </c>
      <c r="L6236" t="s">
        <v>215</v>
      </c>
      <c r="M6236" t="str">
        <f>VLOOKUP($L6236,Companies!$A:$G,7,)</f>
        <v>Business Services</v>
      </c>
      <c r="N6236" t="str">
        <f>VLOOKUP($L6236,Companies!$A:$G,6,)</f>
        <v>Miscellaneous</v>
      </c>
      <c r="O6236" s="6" t="s">
        <v>1509</v>
      </c>
      <c r="P6236" s="6" t="s">
        <v>1510</v>
      </c>
      <c r="Q6236" t="s">
        <v>187</v>
      </c>
      <c r="R6236" t="s">
        <v>61</v>
      </c>
      <c r="S6236" s="4">
        <v>40048</v>
      </c>
      <c r="T6236" s="7">
        <f>S6236-E6236</f>
        <v>1</v>
      </c>
      <c r="U6236" t="s">
        <v>14210</v>
      </c>
      <c r="V6236" s="6" t="s">
        <v>14257</v>
      </c>
      <c r="W6236" t="s">
        <v>14264</v>
      </c>
      <c r="X6236" t="s">
        <v>14188</v>
      </c>
      <c r="Y6236" t="str">
        <f>VLOOKUP(R6236,Managers!$A:$B,2,)</f>
        <v>Allen Young</v>
      </c>
      <c r="Z6236" s="11">
        <f>VLOOKUP(X6236,HourlyWages!$A:$B,2,0)</f>
        <v>52</v>
      </c>
      <c r="AA6236">
        <v>1</v>
      </c>
    </row>
    <row r="6237" spans="1:27" x14ac:dyDescent="0.3">
      <c r="A6237" t="b">
        <f>COUNTIF($C$1:C6237, C6237)&gt;1</f>
        <v>0</v>
      </c>
      <c r="B6237" t="b">
        <f>VLOOKUP(C6237,Sheet3!$A:$B,2,0) &gt; 1</f>
        <v>0</v>
      </c>
      <c r="C6237">
        <v>6236</v>
      </c>
      <c r="D6237">
        <v>44196</v>
      </c>
      <c r="E6237" s="4">
        <v>40047</v>
      </c>
      <c r="F6237">
        <v>10</v>
      </c>
      <c r="G6237" s="15">
        <f>I6237*F6237</f>
        <v>1100</v>
      </c>
      <c r="H6237" s="9">
        <v>0.01</v>
      </c>
      <c r="I6237" s="13">
        <f>VLOOKUP($U6237,Pricebook!$A:$D,4,0)</f>
        <v>110</v>
      </c>
      <c r="J6237" s="11">
        <f>G6237*(1-H6237)</f>
        <v>1089</v>
      </c>
      <c r="K6237" t="s">
        <v>1588</v>
      </c>
      <c r="L6237" t="s">
        <v>215</v>
      </c>
      <c r="M6237" t="str">
        <f>VLOOKUP($L6237,Companies!$A:$G,7,)</f>
        <v>Business Services</v>
      </c>
      <c r="N6237" t="str">
        <f>VLOOKUP($L6237,Companies!$A:$G,6,)</f>
        <v>Miscellaneous</v>
      </c>
      <c r="O6237" s="6" t="s">
        <v>1562</v>
      </c>
      <c r="P6237" s="6">
        <v>71854</v>
      </c>
      <c r="Q6237" t="s">
        <v>66</v>
      </c>
      <c r="R6237" t="s">
        <v>34</v>
      </c>
      <c r="S6237" s="4">
        <v>40049</v>
      </c>
      <c r="T6237" s="7">
        <f>S6237-E6237</f>
        <v>2</v>
      </c>
      <c r="U6237" t="s">
        <v>14215</v>
      </c>
      <c r="V6237" s="6" t="s">
        <v>14257</v>
      </c>
      <c r="W6237" t="s">
        <v>14258</v>
      </c>
      <c r="X6237" t="s">
        <v>14192</v>
      </c>
      <c r="Y6237" t="str">
        <f>VLOOKUP(R6237,Managers!$A:$B,2,)</f>
        <v>Frank Mitchell</v>
      </c>
      <c r="Z6237" s="11">
        <f>VLOOKUP(X6237,HourlyWages!$A:$B,2,0)</f>
        <v>75</v>
      </c>
      <c r="AA6237">
        <v>1</v>
      </c>
    </row>
    <row r="6238" spans="1:27" x14ac:dyDescent="0.3">
      <c r="A6238" t="b">
        <f>COUNTIF($C$1:C6238, C6238)&gt;1</f>
        <v>0</v>
      </c>
      <c r="B6238" t="b">
        <f>VLOOKUP(C6238,Sheet3!$A:$B,2,0) &gt; 1</f>
        <v>0</v>
      </c>
      <c r="C6238">
        <v>6237</v>
      </c>
      <c r="D6238">
        <v>44197</v>
      </c>
      <c r="E6238" s="4">
        <v>39833</v>
      </c>
      <c r="F6238">
        <v>27</v>
      </c>
      <c r="G6238" s="15">
        <f>I6238*F6238</f>
        <v>3375</v>
      </c>
      <c r="H6238" s="9">
        <v>0.02</v>
      </c>
      <c r="I6238" s="13">
        <f>VLOOKUP($U6238,Pricebook!$A:$D,4,0)</f>
        <v>125</v>
      </c>
      <c r="J6238" s="11">
        <f>G6238*(1-H6238)</f>
        <v>3307.5</v>
      </c>
      <c r="K6238" t="s">
        <v>1187</v>
      </c>
      <c r="L6238" t="s">
        <v>226</v>
      </c>
      <c r="M6238" t="str">
        <f>VLOOKUP($L6238,Companies!$A:$G,7,)</f>
        <v>Auto Manufacturing</v>
      </c>
      <c r="N6238" t="str">
        <f>VLOOKUP($L6238,Companies!$A:$G,6,)</f>
        <v>Capital Goods</v>
      </c>
      <c r="O6238" s="6" t="s">
        <v>2659</v>
      </c>
      <c r="P6238" s="6">
        <v>75002</v>
      </c>
      <c r="Q6238" t="s">
        <v>48</v>
      </c>
      <c r="R6238" t="s">
        <v>16</v>
      </c>
      <c r="S6238" s="4">
        <v>39836</v>
      </c>
      <c r="T6238" s="7">
        <f>S6238-E6238</f>
        <v>3</v>
      </c>
      <c r="U6238" t="s">
        <v>14217</v>
      </c>
      <c r="V6238" s="6" t="s">
        <v>14254</v>
      </c>
      <c r="W6238" t="s">
        <v>14255</v>
      </c>
      <c r="X6238" t="s">
        <v>14202</v>
      </c>
      <c r="Y6238" t="str">
        <f>VLOOKUP(R6238,Managers!$A:$B,2,)</f>
        <v>Josh Martinez</v>
      </c>
      <c r="Z6238" s="11">
        <f>VLOOKUP(X6238,HourlyWages!$A:$B,2,0)</f>
        <v>71</v>
      </c>
      <c r="AA6238">
        <v>1</v>
      </c>
    </row>
    <row r="6239" spans="1:27" x14ac:dyDescent="0.3">
      <c r="A6239" t="b">
        <f>COUNTIF($C$1:C6239, C6239)&gt;1</f>
        <v>0</v>
      </c>
      <c r="B6239" t="b">
        <f>VLOOKUP(C6239,Sheet3!$A:$B,2,0) &gt; 1</f>
        <v>0</v>
      </c>
      <c r="C6239">
        <v>6238</v>
      </c>
      <c r="D6239">
        <v>44198</v>
      </c>
      <c r="E6239" s="4">
        <v>40547</v>
      </c>
      <c r="F6239">
        <v>35</v>
      </c>
      <c r="G6239" s="15">
        <f>I6239*F6239</f>
        <v>5250</v>
      </c>
      <c r="H6239" s="9">
        <v>0.04</v>
      </c>
      <c r="I6239" s="13">
        <f>VLOOKUP($U6239,Pricebook!$A:$D,4,0)</f>
        <v>150</v>
      </c>
      <c r="J6239" s="11">
        <f>G6239*(1-H6239)</f>
        <v>5040</v>
      </c>
      <c r="K6239" t="s">
        <v>1279</v>
      </c>
      <c r="L6239" t="s">
        <v>125</v>
      </c>
      <c r="M6239" t="str">
        <f>VLOOKUP($L6239,Companies!$A:$G,7,)</f>
        <v>EDP Services</v>
      </c>
      <c r="N6239" t="str">
        <f>VLOOKUP($L6239,Companies!$A:$G,6,)</f>
        <v>Technology</v>
      </c>
      <c r="O6239" s="6" t="s">
        <v>495</v>
      </c>
      <c r="P6239" s="6">
        <v>80112</v>
      </c>
      <c r="Q6239" t="s">
        <v>237</v>
      </c>
      <c r="R6239" t="s">
        <v>23</v>
      </c>
      <c r="S6239" s="4">
        <v>40547</v>
      </c>
      <c r="T6239" s="7">
        <f>S6239-E6239</f>
        <v>0</v>
      </c>
      <c r="U6239" t="s">
        <v>14210</v>
      </c>
      <c r="V6239" s="6" t="s">
        <v>14251</v>
      </c>
      <c r="W6239" t="s">
        <v>14263</v>
      </c>
      <c r="X6239" t="s">
        <v>14198</v>
      </c>
      <c r="Y6239" t="str">
        <f>VLOOKUP(R6239,Managers!$A:$B,2,)</f>
        <v>Bob Turner</v>
      </c>
      <c r="Z6239" s="11">
        <f>VLOOKUP(X6239,HourlyWages!$A:$B,2,0)</f>
        <v>51</v>
      </c>
      <c r="AA6239">
        <v>1</v>
      </c>
    </row>
    <row r="6240" spans="1:27" x14ac:dyDescent="0.3">
      <c r="A6240" t="b">
        <f>COUNTIF($C$1:C6240, C6240)&gt;1</f>
        <v>0</v>
      </c>
      <c r="B6240" t="b">
        <f>VLOOKUP(C6240,Sheet3!$A:$B,2,0) &gt; 1</f>
        <v>0</v>
      </c>
      <c r="C6240">
        <v>6239</v>
      </c>
      <c r="D6240">
        <v>44199</v>
      </c>
      <c r="E6240" s="4">
        <v>40972</v>
      </c>
      <c r="F6240">
        <v>12</v>
      </c>
      <c r="G6240" s="15">
        <f>I6240*F6240</f>
        <v>1680</v>
      </c>
      <c r="H6240" s="9">
        <v>0.04</v>
      </c>
      <c r="I6240" s="13">
        <f>VLOOKUP($U6240,Pricebook!$A:$D,4,0)</f>
        <v>140</v>
      </c>
      <c r="J6240" s="11">
        <f>G6240*(1-H6240)</f>
        <v>1612.8</v>
      </c>
      <c r="K6240" t="s">
        <v>2099</v>
      </c>
      <c r="L6240" t="s">
        <v>306</v>
      </c>
      <c r="M6240" t="str">
        <f>VLOOKUP($L6240,Companies!$A:$G,7,)</f>
        <v>Industrial Machinery/Components</v>
      </c>
      <c r="N6240" t="str">
        <f>VLOOKUP($L6240,Companies!$A:$G,6,)</f>
        <v>Capital Goods</v>
      </c>
      <c r="O6240" s="6" t="s">
        <v>2341</v>
      </c>
      <c r="P6240" s="6">
        <v>67801</v>
      </c>
      <c r="Q6240" t="s">
        <v>153</v>
      </c>
      <c r="R6240" t="s">
        <v>16</v>
      </c>
      <c r="S6240" s="4">
        <v>40976</v>
      </c>
      <c r="T6240" s="7">
        <f>S6240-E6240</f>
        <v>4</v>
      </c>
      <c r="U6240" t="s">
        <v>14213</v>
      </c>
      <c r="V6240" s="6" t="s">
        <v>14251</v>
      </c>
      <c r="W6240" t="s">
        <v>14263</v>
      </c>
      <c r="X6240" t="s">
        <v>14189</v>
      </c>
      <c r="Y6240" t="str">
        <f>VLOOKUP(R6240,Managers!$A:$B,2,)</f>
        <v>Josh Martinez</v>
      </c>
      <c r="Z6240" s="11">
        <f>VLOOKUP(X6240,HourlyWages!$A:$B,2,0)</f>
        <v>62</v>
      </c>
      <c r="AA6240">
        <v>1</v>
      </c>
    </row>
    <row r="6241" spans="1:27" x14ac:dyDescent="0.3">
      <c r="A6241" t="b">
        <f>COUNTIF($C$1:C6241, C6241)&gt;1</f>
        <v>0</v>
      </c>
      <c r="B6241" t="b">
        <f>VLOOKUP(C6241,Sheet3!$A:$B,2,0) &gt; 1</f>
        <v>0</v>
      </c>
      <c r="C6241">
        <v>6240</v>
      </c>
      <c r="D6241">
        <v>44224</v>
      </c>
      <c r="E6241" s="4">
        <v>40399</v>
      </c>
      <c r="F6241">
        <v>32</v>
      </c>
      <c r="G6241" s="15">
        <f>I6241*F6241</f>
        <v>4800</v>
      </c>
      <c r="H6241" s="9">
        <v>0.1</v>
      </c>
      <c r="I6241" s="13">
        <f>VLOOKUP($U6241,Pricebook!$A:$D,4,0)</f>
        <v>150</v>
      </c>
      <c r="J6241" s="11">
        <f>G6241*(1-H6241)</f>
        <v>4320</v>
      </c>
      <c r="K6241" t="s">
        <v>1203</v>
      </c>
      <c r="L6241" t="s">
        <v>158</v>
      </c>
      <c r="M6241" t="str">
        <f>VLOOKUP($L6241,Companies!$A:$G,7,)</f>
        <v>Department/Specialty Retail Stores</v>
      </c>
      <c r="N6241" t="str">
        <f>VLOOKUP($L6241,Companies!$A:$G,6,)</f>
        <v>Consumer Services</v>
      </c>
      <c r="O6241" s="6" t="s">
        <v>2180</v>
      </c>
      <c r="P6241" s="6">
        <v>33142</v>
      </c>
      <c r="Q6241" t="s">
        <v>101</v>
      </c>
      <c r="R6241" t="s">
        <v>34</v>
      </c>
      <c r="S6241" s="4">
        <v>40400</v>
      </c>
      <c r="T6241" s="7">
        <f>S6241-E6241</f>
        <v>1</v>
      </c>
      <c r="U6241" t="s">
        <v>14211</v>
      </c>
      <c r="V6241" s="6" t="s">
        <v>14251</v>
      </c>
      <c r="W6241" t="s">
        <v>14263</v>
      </c>
      <c r="X6241" t="s">
        <v>14196</v>
      </c>
      <c r="Y6241" t="str">
        <f>VLOOKUP(R6241,Managers!$A:$B,2,)</f>
        <v>Frank Mitchell</v>
      </c>
      <c r="Z6241" s="11">
        <f>VLOOKUP(X6241,HourlyWages!$A:$B,2,0)</f>
        <v>58</v>
      </c>
      <c r="AA6241">
        <v>1</v>
      </c>
    </row>
    <row r="6242" spans="1:27" x14ac:dyDescent="0.3">
      <c r="A6242" t="b">
        <f>COUNTIF($C$1:C6242, C6242)&gt;1</f>
        <v>0</v>
      </c>
      <c r="B6242" t="b">
        <f>VLOOKUP(C6242,Sheet3!$A:$B,2,0) &gt; 1</f>
        <v>0</v>
      </c>
      <c r="C6242">
        <v>6241</v>
      </c>
      <c r="D6242">
        <v>44225</v>
      </c>
      <c r="E6242" s="4">
        <v>39906</v>
      </c>
      <c r="F6242">
        <v>29</v>
      </c>
      <c r="G6242" s="15">
        <f>I6242*F6242</f>
        <v>3625</v>
      </c>
      <c r="H6242" s="9">
        <v>0</v>
      </c>
      <c r="I6242" s="13">
        <f>VLOOKUP($U6242,Pricebook!$A:$D,4,0)</f>
        <v>125</v>
      </c>
      <c r="J6242" s="11">
        <f>G6242*(1-H6242)</f>
        <v>3625</v>
      </c>
      <c r="K6242" t="s">
        <v>755</v>
      </c>
      <c r="L6242" t="s">
        <v>452</v>
      </c>
      <c r="M6242" t="str">
        <f>VLOOKUP($L6242,Companies!$A:$G,7,)</f>
        <v>Biotechnology: Biological Products (No Diagnostic Substances)</v>
      </c>
      <c r="N6242" t="str">
        <f>VLOOKUP($L6242,Companies!$A:$G,6,)</f>
        <v>Health Care</v>
      </c>
      <c r="O6242" s="6" t="s">
        <v>2743</v>
      </c>
      <c r="P6242" s="6" t="s">
        <v>2744</v>
      </c>
      <c r="Q6242" t="s">
        <v>60</v>
      </c>
      <c r="R6242" t="s">
        <v>61</v>
      </c>
      <c r="S6242" s="4">
        <v>39908</v>
      </c>
      <c r="T6242" s="7">
        <f>S6242-E6242</f>
        <v>2</v>
      </c>
      <c r="U6242" t="s">
        <v>14208</v>
      </c>
      <c r="V6242" s="6" t="s">
        <v>14251</v>
      </c>
      <c r="W6242" t="s">
        <v>14263</v>
      </c>
      <c r="X6242" t="s">
        <v>14202</v>
      </c>
      <c r="Y6242" t="str">
        <f>VLOOKUP(R6242,Managers!$A:$B,2,)</f>
        <v>Allen Young</v>
      </c>
      <c r="Z6242" s="11">
        <f>VLOOKUP(X6242,HourlyWages!$A:$B,2,0)</f>
        <v>71</v>
      </c>
      <c r="AA6242">
        <v>1</v>
      </c>
    </row>
    <row r="6243" spans="1:27" x14ac:dyDescent="0.3">
      <c r="A6243" t="b">
        <f>COUNTIF($C$1:C6243, C6243)&gt;1</f>
        <v>0</v>
      </c>
      <c r="B6243" t="b">
        <f>VLOOKUP(C6243,Sheet3!$A:$B,2,0) &gt; 1</f>
        <v>0</v>
      </c>
      <c r="C6243">
        <v>6242</v>
      </c>
      <c r="D6243">
        <v>44229</v>
      </c>
      <c r="E6243" s="4">
        <v>40312</v>
      </c>
      <c r="F6243">
        <v>39</v>
      </c>
      <c r="G6243" s="15">
        <f>I6243*F6243</f>
        <v>4680</v>
      </c>
      <c r="H6243" s="9">
        <v>0.02</v>
      </c>
      <c r="I6243" s="13">
        <f>VLOOKUP($U6243,Pricebook!$A:$D,4,0)</f>
        <v>120</v>
      </c>
      <c r="J6243" s="11">
        <f>G6243*(1-H6243)</f>
        <v>4586.3999999999996</v>
      </c>
      <c r="K6243" t="s">
        <v>899</v>
      </c>
      <c r="L6243" t="s">
        <v>235</v>
      </c>
      <c r="M6243" t="str">
        <f>VLOOKUP($L6243,Companies!$A:$G,7,)</f>
        <v>Television Services</v>
      </c>
      <c r="N6243" t="str">
        <f>VLOOKUP($L6243,Companies!$A:$G,6,)</f>
        <v>Consumer Services</v>
      </c>
      <c r="O6243" s="6" t="s">
        <v>2607</v>
      </c>
      <c r="P6243" s="6">
        <v>78641</v>
      </c>
      <c r="Q6243" t="s">
        <v>48</v>
      </c>
      <c r="R6243" t="s">
        <v>16</v>
      </c>
      <c r="S6243" s="4">
        <v>40312</v>
      </c>
      <c r="T6243" s="7">
        <f>S6243-E6243</f>
        <v>0</v>
      </c>
      <c r="U6243" t="s">
        <v>14212</v>
      </c>
      <c r="V6243" s="6" t="s">
        <v>14251</v>
      </c>
      <c r="W6243" t="s">
        <v>14252</v>
      </c>
      <c r="X6243" t="s">
        <v>14197</v>
      </c>
      <c r="Y6243" t="str">
        <f>VLOOKUP(R6243,Managers!$A:$B,2,)</f>
        <v>Josh Martinez</v>
      </c>
      <c r="Z6243" s="11">
        <f>VLOOKUP(X6243,HourlyWages!$A:$B,2,0)</f>
        <v>71</v>
      </c>
      <c r="AA6243">
        <v>1</v>
      </c>
    </row>
    <row r="6244" spans="1:27" x14ac:dyDescent="0.3">
      <c r="A6244" t="b">
        <f>COUNTIF($C$1:C6244, C6244)&gt;1</f>
        <v>0</v>
      </c>
      <c r="B6244" t="b">
        <f>VLOOKUP(C6244,Sheet3!$A:$B,2,0) &gt; 1</f>
        <v>0</v>
      </c>
      <c r="C6244">
        <v>6243</v>
      </c>
      <c r="D6244">
        <v>44231</v>
      </c>
      <c r="E6244" s="4">
        <v>40120</v>
      </c>
      <c r="F6244">
        <v>11</v>
      </c>
      <c r="G6244" s="15">
        <f>I6244*F6244</f>
        <v>1375</v>
      </c>
      <c r="H6244" s="9">
        <v>0.04</v>
      </c>
      <c r="I6244" s="13">
        <f>VLOOKUP($U6244,Pricebook!$A:$D,4,0)</f>
        <v>125</v>
      </c>
      <c r="J6244" s="11">
        <f>G6244*(1-H6244)</f>
        <v>1320</v>
      </c>
      <c r="K6244" t="s">
        <v>570</v>
      </c>
      <c r="L6244" t="s">
        <v>571</v>
      </c>
      <c r="M6244" t="str">
        <f>VLOOKUP($L6244,Companies!$A:$G,7,)</f>
        <v>EDP Services</v>
      </c>
      <c r="N6244" t="str">
        <f>VLOOKUP($L6244,Companies!$A:$G,6,)</f>
        <v>Technology</v>
      </c>
      <c r="O6244" s="6" t="s">
        <v>2622</v>
      </c>
      <c r="P6244" s="6">
        <v>66502</v>
      </c>
      <c r="Q6244" t="s">
        <v>153</v>
      </c>
      <c r="R6244" t="s">
        <v>16</v>
      </c>
      <c r="S6244" s="4">
        <v>40122</v>
      </c>
      <c r="T6244" s="7">
        <f>S6244-E6244</f>
        <v>2</v>
      </c>
      <c r="U6244" t="s">
        <v>14221</v>
      </c>
      <c r="V6244" s="6" t="s">
        <v>14257</v>
      </c>
      <c r="W6244" t="s">
        <v>14258</v>
      </c>
      <c r="X6244" t="s">
        <v>14185</v>
      </c>
      <c r="Y6244" t="str">
        <f>VLOOKUP(R6244,Managers!$A:$B,2,)</f>
        <v>Josh Martinez</v>
      </c>
      <c r="Z6244" s="11">
        <f>VLOOKUP(X6244,HourlyWages!$A:$B,2,0)</f>
        <v>70</v>
      </c>
      <c r="AA6244">
        <v>1</v>
      </c>
    </row>
    <row r="6245" spans="1:27" x14ac:dyDescent="0.3">
      <c r="A6245" t="b">
        <f>COUNTIF($C$1:C6245, C6245)&gt;1</f>
        <v>0</v>
      </c>
      <c r="B6245" t="b">
        <f>VLOOKUP(C6245,Sheet3!$A:$B,2,0) &gt; 1</f>
        <v>0</v>
      </c>
      <c r="C6245">
        <v>6244</v>
      </c>
      <c r="D6245">
        <v>44231</v>
      </c>
      <c r="E6245" s="4">
        <v>40120</v>
      </c>
      <c r="F6245">
        <v>43</v>
      </c>
      <c r="G6245" s="15">
        <f>I6245*F6245</f>
        <v>6450</v>
      </c>
      <c r="H6245" s="9">
        <v>0.01</v>
      </c>
      <c r="I6245" s="13">
        <f>VLOOKUP($U6245,Pricebook!$A:$D,4,0)</f>
        <v>150</v>
      </c>
      <c r="J6245" s="11">
        <f>G6245*(1-H6245)</f>
        <v>6385.5</v>
      </c>
      <c r="K6245" t="s">
        <v>570</v>
      </c>
      <c r="L6245" t="s">
        <v>571</v>
      </c>
      <c r="M6245" t="str">
        <f>VLOOKUP($L6245,Companies!$A:$G,7,)</f>
        <v>EDP Services</v>
      </c>
      <c r="N6245" t="str">
        <f>VLOOKUP($L6245,Companies!$A:$G,6,)</f>
        <v>Technology</v>
      </c>
      <c r="O6245" s="6" t="s">
        <v>2622</v>
      </c>
      <c r="P6245" s="6">
        <v>66502</v>
      </c>
      <c r="Q6245" t="s">
        <v>153</v>
      </c>
      <c r="R6245" t="s">
        <v>16</v>
      </c>
      <c r="S6245" s="4">
        <v>40122</v>
      </c>
      <c r="T6245" s="7">
        <f>S6245-E6245</f>
        <v>2</v>
      </c>
      <c r="U6245" t="s">
        <v>14211</v>
      </c>
      <c r="V6245" s="6" t="s">
        <v>14257</v>
      </c>
      <c r="W6245" t="s">
        <v>14258</v>
      </c>
      <c r="X6245" t="s">
        <v>14189</v>
      </c>
      <c r="Y6245" t="str">
        <f>VLOOKUP(R6245,Managers!$A:$B,2,)</f>
        <v>Josh Martinez</v>
      </c>
      <c r="Z6245" s="11">
        <f>VLOOKUP(X6245,HourlyWages!$A:$B,2,0)</f>
        <v>62</v>
      </c>
      <c r="AA6245">
        <v>1</v>
      </c>
    </row>
    <row r="6246" spans="1:27" x14ac:dyDescent="0.3">
      <c r="A6246" t="b">
        <f>COUNTIF($C$1:C6246, C6246)&gt;1</f>
        <v>0</v>
      </c>
      <c r="B6246" t="b">
        <f>VLOOKUP(C6246,Sheet3!$A:$B,2,0) &gt; 1</f>
        <v>0</v>
      </c>
      <c r="C6246">
        <v>6245</v>
      </c>
      <c r="D6246">
        <v>44231</v>
      </c>
      <c r="E6246" s="4">
        <v>40120</v>
      </c>
      <c r="F6246">
        <v>24</v>
      </c>
      <c r="G6246" s="15">
        <f>I6246*F6246</f>
        <v>3600</v>
      </c>
      <c r="H6246" s="9">
        <v>0.06</v>
      </c>
      <c r="I6246" s="13">
        <f>VLOOKUP($U6246,Pricebook!$A:$D,4,0)</f>
        <v>150</v>
      </c>
      <c r="J6246" s="11">
        <f>G6246*(1-H6246)</f>
        <v>3384</v>
      </c>
      <c r="K6246" t="s">
        <v>570</v>
      </c>
      <c r="L6246" t="s">
        <v>571</v>
      </c>
      <c r="M6246" t="str">
        <f>VLOOKUP($L6246,Companies!$A:$G,7,)</f>
        <v>EDP Services</v>
      </c>
      <c r="N6246" t="str">
        <f>VLOOKUP($L6246,Companies!$A:$G,6,)</f>
        <v>Technology</v>
      </c>
      <c r="O6246" s="6" t="s">
        <v>2622</v>
      </c>
      <c r="P6246" s="6">
        <v>66502</v>
      </c>
      <c r="Q6246" t="s">
        <v>153</v>
      </c>
      <c r="R6246" t="s">
        <v>16</v>
      </c>
      <c r="S6246" s="4">
        <v>40121</v>
      </c>
      <c r="T6246" s="7">
        <f>S6246-E6246</f>
        <v>1</v>
      </c>
      <c r="U6246" t="s">
        <v>14210</v>
      </c>
      <c r="V6246" s="6" t="s">
        <v>14254</v>
      </c>
      <c r="W6246" t="s">
        <v>14256</v>
      </c>
      <c r="X6246" t="s">
        <v>14186</v>
      </c>
      <c r="Y6246" t="str">
        <f>VLOOKUP(R6246,Managers!$A:$B,2,)</f>
        <v>Josh Martinez</v>
      </c>
      <c r="Z6246" s="11">
        <f>VLOOKUP(X6246,HourlyWages!$A:$B,2,0)</f>
        <v>67</v>
      </c>
      <c r="AA6246">
        <v>1</v>
      </c>
    </row>
    <row r="6247" spans="1:27" x14ac:dyDescent="0.3">
      <c r="A6247" t="b">
        <f>COUNTIF($C$1:C6247, C6247)&gt;1</f>
        <v>0</v>
      </c>
      <c r="B6247" t="b">
        <f>VLOOKUP(C6247,Sheet3!$A:$B,2,0) &gt; 1</f>
        <v>0</v>
      </c>
      <c r="C6247">
        <v>6246</v>
      </c>
      <c r="D6247">
        <v>44256</v>
      </c>
      <c r="E6247" s="4">
        <v>40866</v>
      </c>
      <c r="F6247">
        <v>39</v>
      </c>
      <c r="G6247" s="15">
        <f>I6247*F6247</f>
        <v>4290</v>
      </c>
      <c r="H6247" s="9">
        <v>0.09</v>
      </c>
      <c r="I6247" s="13">
        <f>VLOOKUP($U6247,Pricebook!$A:$D,4,0)</f>
        <v>110</v>
      </c>
      <c r="J6247" s="11">
        <f>G6247*(1-H6247)</f>
        <v>3903.9</v>
      </c>
      <c r="K6247" t="s">
        <v>1487</v>
      </c>
      <c r="L6247" t="s">
        <v>482</v>
      </c>
      <c r="M6247" t="str">
        <f>VLOOKUP($L6247,Companies!$A:$G,7,)</f>
        <v>Television Services</v>
      </c>
      <c r="N6247" t="str">
        <f>VLOOKUP($L6247,Companies!$A:$G,6,)</f>
        <v>Consumer Services</v>
      </c>
      <c r="O6247" s="6" t="s">
        <v>659</v>
      </c>
      <c r="P6247" s="6">
        <v>50158</v>
      </c>
      <c r="Q6247" t="s">
        <v>38</v>
      </c>
      <c r="R6247" t="s">
        <v>16</v>
      </c>
      <c r="S6247" s="4">
        <v>40875</v>
      </c>
      <c r="T6247" s="7">
        <f>S6247-E6247</f>
        <v>9</v>
      </c>
      <c r="U6247" t="s">
        <v>14215</v>
      </c>
      <c r="V6247" s="6" t="s">
        <v>14251</v>
      </c>
      <c r="W6247" t="s">
        <v>14252</v>
      </c>
      <c r="X6247" t="s">
        <v>14197</v>
      </c>
      <c r="Y6247" t="str">
        <f>VLOOKUP(R6247,Managers!$A:$B,2,)</f>
        <v>Josh Martinez</v>
      </c>
      <c r="Z6247" s="11">
        <f>VLOOKUP(X6247,HourlyWages!$A:$B,2,0)</f>
        <v>71</v>
      </c>
      <c r="AA6247">
        <v>1</v>
      </c>
    </row>
    <row r="6248" spans="1:27" x14ac:dyDescent="0.3">
      <c r="A6248" t="b">
        <f>COUNTIF($C$1:C6248, C6248)&gt;1</f>
        <v>0</v>
      </c>
      <c r="B6248" t="b">
        <f>VLOOKUP(C6248,Sheet3!$A:$B,2,0) &gt; 1</f>
        <v>0</v>
      </c>
      <c r="C6248">
        <v>6247</v>
      </c>
      <c r="D6248">
        <v>44256</v>
      </c>
      <c r="E6248" s="4">
        <v>40866</v>
      </c>
      <c r="F6248">
        <v>17</v>
      </c>
      <c r="G6248" s="15">
        <f>I6248*F6248</f>
        <v>1870</v>
      </c>
      <c r="H6248" s="9">
        <v>0.08</v>
      </c>
      <c r="I6248" s="13">
        <f>VLOOKUP($U6248,Pricebook!$A:$D,4,0)</f>
        <v>110</v>
      </c>
      <c r="J6248" s="11">
        <f>G6248*(1-H6248)</f>
        <v>1720.4</v>
      </c>
      <c r="K6248" t="s">
        <v>1487</v>
      </c>
      <c r="L6248" t="s">
        <v>482</v>
      </c>
      <c r="M6248" t="str">
        <f>VLOOKUP($L6248,Companies!$A:$G,7,)</f>
        <v>Television Services</v>
      </c>
      <c r="N6248" t="str">
        <f>VLOOKUP($L6248,Companies!$A:$G,6,)</f>
        <v>Consumer Services</v>
      </c>
      <c r="O6248" s="6" t="s">
        <v>1566</v>
      </c>
      <c r="P6248" s="6">
        <v>50401</v>
      </c>
      <c r="Q6248" t="s">
        <v>38</v>
      </c>
      <c r="R6248" t="s">
        <v>16</v>
      </c>
      <c r="S6248" s="4">
        <v>40871</v>
      </c>
      <c r="T6248" s="7">
        <f>S6248-E6248</f>
        <v>5</v>
      </c>
      <c r="U6248" t="s">
        <v>14215</v>
      </c>
      <c r="V6248" s="6" t="s">
        <v>14257</v>
      </c>
      <c r="W6248" t="s">
        <v>14264</v>
      </c>
      <c r="X6248" t="s">
        <v>14196</v>
      </c>
      <c r="Y6248" t="str">
        <f>VLOOKUP(R6248,Managers!$A:$B,2,)</f>
        <v>Josh Martinez</v>
      </c>
      <c r="Z6248" s="11">
        <f>VLOOKUP(X6248,HourlyWages!$A:$B,2,0)</f>
        <v>58</v>
      </c>
      <c r="AA6248">
        <v>1</v>
      </c>
    </row>
    <row r="6249" spans="1:27" x14ac:dyDescent="0.3">
      <c r="A6249" t="b">
        <f>COUNTIF($C$1:C6249, C6249)&gt;1</f>
        <v>0</v>
      </c>
      <c r="B6249" t="b">
        <f>VLOOKUP(C6249,Sheet3!$A:$B,2,0) &gt; 1</f>
        <v>0</v>
      </c>
      <c r="C6249">
        <v>6248</v>
      </c>
      <c r="D6249">
        <v>44256</v>
      </c>
      <c r="E6249" s="4">
        <v>40866</v>
      </c>
      <c r="F6249">
        <v>49</v>
      </c>
      <c r="G6249" s="15">
        <f>I6249*F6249</f>
        <v>5880</v>
      </c>
      <c r="H6249" s="9">
        <v>0.1</v>
      </c>
      <c r="I6249" s="13">
        <f>VLOOKUP($U6249,Pricebook!$A:$D,4,0)</f>
        <v>120</v>
      </c>
      <c r="J6249" s="11">
        <f>G6249*(1-H6249)</f>
        <v>5292</v>
      </c>
      <c r="K6249" t="s">
        <v>1487</v>
      </c>
      <c r="L6249" t="s">
        <v>482</v>
      </c>
      <c r="M6249" t="str">
        <f>VLOOKUP($L6249,Companies!$A:$G,7,)</f>
        <v>Television Services</v>
      </c>
      <c r="N6249" t="str">
        <f>VLOOKUP($L6249,Companies!$A:$G,6,)</f>
        <v>Consumer Services</v>
      </c>
      <c r="O6249" s="6" t="s">
        <v>1566</v>
      </c>
      <c r="P6249" s="6">
        <v>50401</v>
      </c>
      <c r="Q6249" t="s">
        <v>38</v>
      </c>
      <c r="R6249" t="s">
        <v>16</v>
      </c>
      <c r="S6249" s="4">
        <v>40873</v>
      </c>
      <c r="T6249" s="7">
        <f>S6249-E6249</f>
        <v>7</v>
      </c>
      <c r="U6249" t="s">
        <v>14212</v>
      </c>
      <c r="V6249" s="6" t="s">
        <v>14254</v>
      </c>
      <c r="W6249" t="s">
        <v>14255</v>
      </c>
      <c r="X6249" t="s">
        <v>14199</v>
      </c>
      <c r="Y6249" t="str">
        <f>VLOOKUP(R6249,Managers!$A:$B,2,)</f>
        <v>Josh Martinez</v>
      </c>
      <c r="Z6249" s="11">
        <f>VLOOKUP(X6249,HourlyWages!$A:$B,2,0)</f>
        <v>68</v>
      </c>
      <c r="AA6249">
        <v>1</v>
      </c>
    </row>
    <row r="6250" spans="1:27" x14ac:dyDescent="0.3">
      <c r="A6250" t="b">
        <f>COUNTIF($C$1:C6250, C6250)&gt;1</f>
        <v>0</v>
      </c>
      <c r="B6250" t="b">
        <f>VLOOKUP(C6250,Sheet3!$A:$B,2,0) &gt; 1</f>
        <v>0</v>
      </c>
      <c r="C6250">
        <v>6249</v>
      </c>
      <c r="D6250">
        <v>44261</v>
      </c>
      <c r="E6250" s="4">
        <v>40991</v>
      </c>
      <c r="F6250">
        <v>31</v>
      </c>
      <c r="G6250" s="15">
        <f>I6250*F6250</f>
        <v>4960</v>
      </c>
      <c r="H6250" s="9">
        <v>0.01</v>
      </c>
      <c r="I6250" s="13">
        <f>VLOOKUP($U6250,Pricebook!$A:$D,4,0)</f>
        <v>160</v>
      </c>
      <c r="J6250" s="11">
        <f>G6250*(1-H6250)</f>
        <v>4910.3999999999996</v>
      </c>
      <c r="K6250" t="s">
        <v>1843</v>
      </c>
      <c r="L6250" t="s">
        <v>1076</v>
      </c>
      <c r="M6250" t="str">
        <f>VLOOKUP($L6250,Companies!$A:$G,7,)</f>
        <v>Broadcasting</v>
      </c>
      <c r="N6250" t="str">
        <f>VLOOKUP($L6250,Companies!$A:$G,6,)</f>
        <v>Consumer Services</v>
      </c>
      <c r="O6250" s="6" t="s">
        <v>1278</v>
      </c>
      <c r="P6250" s="6">
        <v>94110</v>
      </c>
      <c r="Q6250" t="s">
        <v>114</v>
      </c>
      <c r="R6250" t="s">
        <v>23</v>
      </c>
      <c r="S6250" s="4">
        <v>40993</v>
      </c>
      <c r="T6250" s="7">
        <f>S6250-E6250</f>
        <v>2</v>
      </c>
      <c r="U6250" t="s">
        <v>14218</v>
      </c>
      <c r="V6250" s="6" t="s">
        <v>14251</v>
      </c>
      <c r="W6250" t="s">
        <v>14261</v>
      </c>
      <c r="X6250" t="s">
        <v>14198</v>
      </c>
      <c r="Y6250" t="str">
        <f>VLOOKUP(R6250,Managers!$A:$B,2,)</f>
        <v>Bob Turner</v>
      </c>
      <c r="Z6250" s="11">
        <f>VLOOKUP(X6250,HourlyWages!$A:$B,2,0)</f>
        <v>51</v>
      </c>
      <c r="AA6250">
        <v>1</v>
      </c>
    </row>
    <row r="6251" spans="1:27" x14ac:dyDescent="0.3">
      <c r="A6251" t="b">
        <f>COUNTIF($C$1:C6251, C6251)&gt;1</f>
        <v>0</v>
      </c>
      <c r="B6251" t="b">
        <f>VLOOKUP(C6251,Sheet3!$A:$B,2,0) &gt; 1</f>
        <v>0</v>
      </c>
      <c r="C6251">
        <v>6250</v>
      </c>
      <c r="D6251">
        <v>44261</v>
      </c>
      <c r="E6251" s="4">
        <v>40991</v>
      </c>
      <c r="F6251">
        <v>34</v>
      </c>
      <c r="G6251" s="15">
        <f>I6251*F6251</f>
        <v>4250</v>
      </c>
      <c r="H6251" s="9">
        <v>0.05</v>
      </c>
      <c r="I6251" s="13">
        <f>VLOOKUP($U6251,Pricebook!$A:$D,4,0)</f>
        <v>125</v>
      </c>
      <c r="J6251" s="11">
        <f>G6251*(1-H6251)</f>
        <v>4037.5</v>
      </c>
      <c r="K6251" t="s">
        <v>1843</v>
      </c>
      <c r="L6251" t="s">
        <v>1076</v>
      </c>
      <c r="M6251" t="str">
        <f>VLOOKUP($L6251,Companies!$A:$G,7,)</f>
        <v>Broadcasting</v>
      </c>
      <c r="N6251" t="str">
        <f>VLOOKUP($L6251,Companies!$A:$G,6,)</f>
        <v>Consumer Services</v>
      </c>
      <c r="O6251" s="6" t="s">
        <v>1278</v>
      </c>
      <c r="P6251" s="6">
        <v>94110</v>
      </c>
      <c r="Q6251" t="s">
        <v>114</v>
      </c>
      <c r="R6251" t="s">
        <v>23</v>
      </c>
      <c r="S6251" s="4">
        <v>40993</v>
      </c>
      <c r="T6251" s="7">
        <f>S6251-E6251</f>
        <v>2</v>
      </c>
      <c r="U6251" t="s">
        <v>14217</v>
      </c>
      <c r="V6251" s="6" t="s">
        <v>14254</v>
      </c>
      <c r="W6251" t="s">
        <v>14256</v>
      </c>
      <c r="X6251" t="s">
        <v>14191</v>
      </c>
      <c r="Y6251" t="str">
        <f>VLOOKUP(R6251,Managers!$A:$B,2,)</f>
        <v>Bob Turner</v>
      </c>
      <c r="Z6251" s="11">
        <f>VLOOKUP(X6251,HourlyWages!$A:$B,2,0)</f>
        <v>60</v>
      </c>
      <c r="AA6251">
        <v>1</v>
      </c>
    </row>
    <row r="6252" spans="1:27" x14ac:dyDescent="0.3">
      <c r="A6252" t="b">
        <f>COUNTIF($C$1:C6252, C6252)&gt;1</f>
        <v>0</v>
      </c>
      <c r="B6252" t="b">
        <f>VLOOKUP(C6252,Sheet3!$A:$B,2,0) &gt; 1</f>
        <v>0</v>
      </c>
      <c r="C6252">
        <v>6251</v>
      </c>
      <c r="D6252">
        <v>44261</v>
      </c>
      <c r="E6252" s="4">
        <v>40991</v>
      </c>
      <c r="F6252">
        <v>1</v>
      </c>
      <c r="G6252" s="15">
        <f>I6252*F6252</f>
        <v>150</v>
      </c>
      <c r="H6252" s="9">
        <v>0.05</v>
      </c>
      <c r="I6252" s="13">
        <f>VLOOKUP($U6252,Pricebook!$A:$D,4,0)</f>
        <v>150</v>
      </c>
      <c r="J6252" s="11">
        <f>G6252*(1-H6252)</f>
        <v>142.5</v>
      </c>
      <c r="K6252" t="s">
        <v>1843</v>
      </c>
      <c r="L6252" t="s">
        <v>1076</v>
      </c>
      <c r="M6252" t="str">
        <f>VLOOKUP($L6252,Companies!$A:$G,7,)</f>
        <v>Broadcasting</v>
      </c>
      <c r="N6252" t="str">
        <f>VLOOKUP($L6252,Companies!$A:$G,6,)</f>
        <v>Consumer Services</v>
      </c>
      <c r="O6252" s="6" t="s">
        <v>1278</v>
      </c>
      <c r="P6252" s="6">
        <v>94110</v>
      </c>
      <c r="Q6252" t="s">
        <v>114</v>
      </c>
      <c r="R6252" t="s">
        <v>23</v>
      </c>
      <c r="S6252" s="4">
        <v>40992</v>
      </c>
      <c r="T6252" s="7">
        <f>S6252-E6252</f>
        <v>1</v>
      </c>
      <c r="U6252" t="s">
        <v>14216</v>
      </c>
      <c r="V6252" s="6" t="s">
        <v>14251</v>
      </c>
      <c r="W6252" t="s">
        <v>14260</v>
      </c>
      <c r="X6252" t="s">
        <v>14197</v>
      </c>
      <c r="Y6252" t="str">
        <f>VLOOKUP(R6252,Managers!$A:$B,2,)</f>
        <v>Bob Turner</v>
      </c>
      <c r="Z6252" s="11">
        <f>VLOOKUP(X6252,HourlyWages!$A:$B,2,0)</f>
        <v>71</v>
      </c>
      <c r="AA6252">
        <v>1</v>
      </c>
    </row>
    <row r="6253" spans="1:27" x14ac:dyDescent="0.3">
      <c r="A6253" t="b">
        <f>COUNTIF($C$1:C6253, C6253)&gt;1</f>
        <v>0</v>
      </c>
      <c r="B6253" t="b">
        <f>VLOOKUP(C6253,Sheet3!$A:$B,2,0) &gt; 1</f>
        <v>0</v>
      </c>
      <c r="C6253">
        <v>6252</v>
      </c>
      <c r="D6253">
        <v>44261</v>
      </c>
      <c r="E6253" s="4">
        <v>40991</v>
      </c>
      <c r="F6253">
        <v>10</v>
      </c>
      <c r="G6253" s="15">
        <f>I6253*F6253</f>
        <v>1500</v>
      </c>
      <c r="H6253" s="9">
        <v>7.0000000000000007E-2</v>
      </c>
      <c r="I6253" s="13">
        <f>VLOOKUP($U6253,Pricebook!$A:$D,4,0)</f>
        <v>150</v>
      </c>
      <c r="J6253" s="11">
        <f>G6253*(1-H6253)</f>
        <v>1395</v>
      </c>
      <c r="K6253" t="s">
        <v>1843</v>
      </c>
      <c r="L6253" t="s">
        <v>1076</v>
      </c>
      <c r="M6253" t="str">
        <f>VLOOKUP($L6253,Companies!$A:$G,7,)</f>
        <v>Broadcasting</v>
      </c>
      <c r="N6253" t="str">
        <f>VLOOKUP($L6253,Companies!$A:$G,6,)</f>
        <v>Consumer Services</v>
      </c>
      <c r="O6253" s="6" t="s">
        <v>1278</v>
      </c>
      <c r="P6253" s="6">
        <v>94110</v>
      </c>
      <c r="Q6253" t="s">
        <v>114</v>
      </c>
      <c r="R6253" t="s">
        <v>23</v>
      </c>
      <c r="S6253" s="4">
        <v>40994</v>
      </c>
      <c r="T6253" s="7">
        <f>S6253-E6253</f>
        <v>3</v>
      </c>
      <c r="U6253" t="s">
        <v>14210</v>
      </c>
      <c r="V6253" s="6" t="s">
        <v>14251</v>
      </c>
      <c r="W6253" t="s">
        <v>14266</v>
      </c>
      <c r="X6253" t="s">
        <v>14203</v>
      </c>
      <c r="Y6253" t="str">
        <f>VLOOKUP(R6253,Managers!$A:$B,2,)</f>
        <v>Bob Turner</v>
      </c>
      <c r="Z6253" s="11">
        <f>VLOOKUP(X6253,HourlyWages!$A:$B,2,0)</f>
        <v>62</v>
      </c>
      <c r="AA6253">
        <v>1</v>
      </c>
    </row>
    <row r="6254" spans="1:27" x14ac:dyDescent="0.3">
      <c r="A6254" t="b">
        <f>COUNTIF($C$1:C6254, C6254)&gt;1</f>
        <v>0</v>
      </c>
      <c r="B6254" t="b">
        <f>VLOOKUP(C6254,Sheet3!$A:$B,2,0) &gt; 1</f>
        <v>0</v>
      </c>
      <c r="C6254">
        <v>6253</v>
      </c>
      <c r="D6254">
        <v>44290</v>
      </c>
      <c r="E6254" s="4">
        <v>40258</v>
      </c>
      <c r="F6254">
        <v>49</v>
      </c>
      <c r="G6254" s="15">
        <f>I6254*F6254</f>
        <v>6125</v>
      </c>
      <c r="H6254" s="9">
        <v>0.06</v>
      </c>
      <c r="I6254" s="13">
        <f>VLOOKUP($U6254,Pricebook!$A:$D,4,0)</f>
        <v>125</v>
      </c>
      <c r="J6254" s="11">
        <f>G6254*(1-H6254)</f>
        <v>5757.5</v>
      </c>
      <c r="K6254" t="s">
        <v>132</v>
      </c>
      <c r="L6254" t="s">
        <v>55</v>
      </c>
      <c r="M6254" t="str">
        <f>VLOOKUP($L6254,Companies!$A:$G,7,)</f>
        <v>Semiconductors</v>
      </c>
      <c r="N6254" t="str">
        <f>VLOOKUP($L6254,Companies!$A:$G,6,)</f>
        <v>Technology</v>
      </c>
      <c r="O6254" s="6" t="s">
        <v>1790</v>
      </c>
      <c r="P6254" s="6">
        <v>30904</v>
      </c>
      <c r="Q6254" t="s">
        <v>134</v>
      </c>
      <c r="R6254" t="s">
        <v>34</v>
      </c>
      <c r="S6254" s="4">
        <v>40260</v>
      </c>
      <c r="T6254" s="7">
        <f>S6254-E6254</f>
        <v>2</v>
      </c>
      <c r="U6254" t="s">
        <v>14208</v>
      </c>
      <c r="V6254" s="6" t="s">
        <v>14257</v>
      </c>
      <c r="W6254" t="s">
        <v>14259</v>
      </c>
      <c r="X6254" t="s">
        <v>14195</v>
      </c>
      <c r="Y6254" t="str">
        <f>VLOOKUP(R6254,Managers!$A:$B,2,)</f>
        <v>Frank Mitchell</v>
      </c>
      <c r="Z6254" s="11">
        <f>VLOOKUP(X6254,HourlyWages!$A:$B,2,0)</f>
        <v>52</v>
      </c>
      <c r="AA6254">
        <v>1</v>
      </c>
    </row>
    <row r="6255" spans="1:27" x14ac:dyDescent="0.3">
      <c r="A6255" t="b">
        <f>COUNTIF($C$1:C6255, C6255)&gt;1</f>
        <v>0</v>
      </c>
      <c r="B6255" t="b">
        <f>VLOOKUP(C6255,Sheet3!$A:$B,2,0) &gt; 1</f>
        <v>0</v>
      </c>
      <c r="C6255">
        <v>6254</v>
      </c>
      <c r="D6255">
        <v>44290</v>
      </c>
      <c r="E6255" s="4">
        <v>40258</v>
      </c>
      <c r="F6255">
        <v>28</v>
      </c>
      <c r="G6255" s="15">
        <f>I6255*F6255</f>
        <v>3080</v>
      </c>
      <c r="H6255" s="9">
        <v>0.01</v>
      </c>
      <c r="I6255" s="13">
        <f>VLOOKUP($U6255,Pricebook!$A:$D,4,0)</f>
        <v>110</v>
      </c>
      <c r="J6255" s="11">
        <f>G6255*(1-H6255)</f>
        <v>3049.2</v>
      </c>
      <c r="K6255" t="s">
        <v>132</v>
      </c>
      <c r="L6255" t="s">
        <v>55</v>
      </c>
      <c r="M6255" t="str">
        <f>VLOOKUP($L6255,Companies!$A:$G,7,)</f>
        <v>Semiconductors</v>
      </c>
      <c r="N6255" t="str">
        <f>VLOOKUP($L6255,Companies!$A:$G,6,)</f>
        <v>Technology</v>
      </c>
      <c r="O6255" s="6" t="s">
        <v>1790</v>
      </c>
      <c r="P6255" s="6">
        <v>30904</v>
      </c>
      <c r="Q6255" t="s">
        <v>134</v>
      </c>
      <c r="R6255" t="s">
        <v>34</v>
      </c>
      <c r="S6255" s="4">
        <v>40260</v>
      </c>
      <c r="T6255" s="7">
        <f>S6255-E6255</f>
        <v>2</v>
      </c>
      <c r="U6255" t="s">
        <v>14215</v>
      </c>
      <c r="V6255" s="6" t="s">
        <v>14257</v>
      </c>
      <c r="W6255" t="s">
        <v>14259</v>
      </c>
      <c r="X6255" t="s">
        <v>14185</v>
      </c>
      <c r="Y6255" t="str">
        <f>VLOOKUP(R6255,Managers!$A:$B,2,)</f>
        <v>Frank Mitchell</v>
      </c>
      <c r="Z6255" s="11">
        <f>VLOOKUP(X6255,HourlyWages!$A:$B,2,0)</f>
        <v>70</v>
      </c>
      <c r="AA6255">
        <v>1</v>
      </c>
    </row>
    <row r="6256" spans="1:27" x14ac:dyDescent="0.3">
      <c r="A6256" t="b">
        <f>COUNTIF($C$1:C6256, C6256)&gt;1</f>
        <v>0</v>
      </c>
      <c r="B6256" t="b">
        <f>VLOOKUP(C6256,Sheet3!$A:$B,2,0) &gt; 1</f>
        <v>0</v>
      </c>
      <c r="C6256">
        <v>6255</v>
      </c>
      <c r="D6256">
        <v>44290</v>
      </c>
      <c r="E6256" s="4">
        <v>40258</v>
      </c>
      <c r="F6256">
        <v>41</v>
      </c>
      <c r="G6256" s="15">
        <f>I6256*F6256</f>
        <v>4510</v>
      </c>
      <c r="H6256" s="9">
        <v>0.02</v>
      </c>
      <c r="I6256" s="13">
        <f>VLOOKUP($U6256,Pricebook!$A:$D,4,0)</f>
        <v>110</v>
      </c>
      <c r="J6256" s="11">
        <f>G6256*(1-H6256)</f>
        <v>4419.8</v>
      </c>
      <c r="K6256" t="s">
        <v>132</v>
      </c>
      <c r="L6256" t="s">
        <v>55</v>
      </c>
      <c r="M6256" t="str">
        <f>VLOOKUP($L6256,Companies!$A:$G,7,)</f>
        <v>Semiconductors</v>
      </c>
      <c r="N6256" t="str">
        <f>VLOOKUP($L6256,Companies!$A:$G,6,)</f>
        <v>Technology</v>
      </c>
      <c r="O6256" s="6" t="s">
        <v>1790</v>
      </c>
      <c r="P6256" s="6">
        <v>30904</v>
      </c>
      <c r="Q6256" t="s">
        <v>134</v>
      </c>
      <c r="R6256" t="s">
        <v>34</v>
      </c>
      <c r="S6256" s="4">
        <v>40260</v>
      </c>
      <c r="T6256" s="7">
        <f>S6256-E6256</f>
        <v>2</v>
      </c>
      <c r="U6256" t="s">
        <v>14215</v>
      </c>
      <c r="V6256" s="6" t="s">
        <v>14251</v>
      </c>
      <c r="W6256" t="s">
        <v>14263</v>
      </c>
      <c r="X6256" t="s">
        <v>14186</v>
      </c>
      <c r="Y6256" t="str">
        <f>VLOOKUP(R6256,Managers!$A:$B,2,)</f>
        <v>Frank Mitchell</v>
      </c>
      <c r="Z6256" s="11">
        <f>VLOOKUP(X6256,HourlyWages!$A:$B,2,0)</f>
        <v>67</v>
      </c>
      <c r="AA6256">
        <v>1</v>
      </c>
    </row>
    <row r="6257" spans="1:27" x14ac:dyDescent="0.3">
      <c r="A6257" t="b">
        <f>COUNTIF($C$1:C6257, C6257)&gt;1</f>
        <v>0</v>
      </c>
      <c r="B6257" t="b">
        <f>VLOOKUP(C6257,Sheet3!$A:$B,2,0) &gt; 1</f>
        <v>0</v>
      </c>
      <c r="C6257">
        <v>6256</v>
      </c>
      <c r="D6257">
        <v>44292</v>
      </c>
      <c r="E6257" s="4">
        <v>40708</v>
      </c>
      <c r="F6257">
        <v>1</v>
      </c>
      <c r="G6257" s="15">
        <f>I6257*F6257</f>
        <v>110</v>
      </c>
      <c r="H6257" s="9">
        <v>0</v>
      </c>
      <c r="I6257" s="13">
        <f>VLOOKUP($U6257,Pricebook!$A:$D,4,0)</f>
        <v>110</v>
      </c>
      <c r="J6257" s="11">
        <f>G6257*(1-H6257)</f>
        <v>110</v>
      </c>
      <c r="K6257" t="s">
        <v>2152</v>
      </c>
      <c r="L6257" t="s">
        <v>165</v>
      </c>
      <c r="M6257" t="str">
        <f>VLOOKUP($L6257,Companies!$A:$G,7,)</f>
        <v>Beverages (Production/Distribution)</v>
      </c>
      <c r="N6257" t="str">
        <f>VLOOKUP($L6257,Companies!$A:$G,6,)</f>
        <v>Consumer Non-Durables</v>
      </c>
      <c r="O6257" s="6" t="s">
        <v>563</v>
      </c>
      <c r="P6257" s="6" t="s">
        <v>2766</v>
      </c>
      <c r="Q6257" t="s">
        <v>317</v>
      </c>
      <c r="R6257" t="s">
        <v>61</v>
      </c>
      <c r="S6257" s="4">
        <v>40709</v>
      </c>
      <c r="T6257" s="7">
        <f>S6257-E6257</f>
        <v>1</v>
      </c>
      <c r="U6257" t="s">
        <v>14215</v>
      </c>
      <c r="V6257" s="6" t="s">
        <v>14254</v>
      </c>
      <c r="W6257" t="s">
        <v>14255</v>
      </c>
      <c r="X6257" t="s">
        <v>14185</v>
      </c>
      <c r="Y6257" t="str">
        <f>VLOOKUP(R6257,Managers!$A:$B,2,)</f>
        <v>Allen Young</v>
      </c>
      <c r="Z6257" s="11">
        <f>VLOOKUP(X6257,HourlyWages!$A:$B,2,0)</f>
        <v>70</v>
      </c>
      <c r="AA6257">
        <v>1</v>
      </c>
    </row>
    <row r="6258" spans="1:27" x14ac:dyDescent="0.3">
      <c r="A6258" t="b">
        <f>COUNTIF($C$1:C6258, C6258)&gt;1</f>
        <v>0</v>
      </c>
      <c r="B6258" t="b">
        <f>VLOOKUP(C6258,Sheet3!$A:$B,2,0) &gt; 1</f>
        <v>0</v>
      </c>
      <c r="C6258">
        <v>6257</v>
      </c>
      <c r="D6258">
        <v>44294</v>
      </c>
      <c r="E6258" s="4">
        <v>39967</v>
      </c>
      <c r="F6258">
        <v>15</v>
      </c>
      <c r="G6258" s="15">
        <f>I6258*F6258</f>
        <v>1650</v>
      </c>
      <c r="H6258" s="9">
        <v>0.09</v>
      </c>
      <c r="I6258" s="13">
        <f>VLOOKUP($U6258,Pricebook!$A:$D,4,0)</f>
        <v>110</v>
      </c>
      <c r="J6258" s="11">
        <f>G6258*(1-H6258)</f>
        <v>1501.5</v>
      </c>
      <c r="K6258" t="s">
        <v>1665</v>
      </c>
      <c r="L6258" t="s">
        <v>230</v>
      </c>
      <c r="M6258" t="str">
        <f>VLOOKUP($L6258,Companies!$A:$G,7,)</f>
        <v>RETAIL: Building Materials</v>
      </c>
      <c r="N6258" t="str">
        <f>VLOOKUP($L6258,Companies!$A:$G,6,)</f>
        <v>Consumer Services</v>
      </c>
      <c r="O6258" s="6" t="s">
        <v>2057</v>
      </c>
      <c r="P6258" s="6">
        <v>84003</v>
      </c>
      <c r="Q6258" t="s">
        <v>201</v>
      </c>
      <c r="R6258" t="s">
        <v>23</v>
      </c>
      <c r="S6258" s="4">
        <v>39974</v>
      </c>
      <c r="T6258" s="7">
        <f>S6258-E6258</f>
        <v>7</v>
      </c>
      <c r="U6258" t="s">
        <v>14215</v>
      </c>
      <c r="V6258" s="6" t="s">
        <v>14251</v>
      </c>
      <c r="W6258" t="s">
        <v>14263</v>
      </c>
      <c r="X6258" t="s">
        <v>14192</v>
      </c>
      <c r="Y6258" t="str">
        <f>VLOOKUP(R6258,Managers!$A:$B,2,)</f>
        <v>Bob Turner</v>
      </c>
      <c r="Z6258" s="11">
        <f>VLOOKUP(X6258,HourlyWages!$A:$B,2,0)</f>
        <v>75</v>
      </c>
      <c r="AA6258">
        <v>1</v>
      </c>
    </row>
    <row r="6259" spans="1:27" x14ac:dyDescent="0.3">
      <c r="A6259" t="b">
        <f>COUNTIF($C$1:C6259, C6259)&gt;1</f>
        <v>0</v>
      </c>
      <c r="B6259" t="b">
        <f>VLOOKUP(C6259,Sheet3!$A:$B,2,0) &gt; 1</f>
        <v>0</v>
      </c>
      <c r="C6259">
        <v>6258</v>
      </c>
      <c r="D6259">
        <v>44294</v>
      </c>
      <c r="E6259" s="4">
        <v>39967</v>
      </c>
      <c r="F6259">
        <v>13</v>
      </c>
      <c r="G6259" s="15">
        <f>I6259*F6259</f>
        <v>2600</v>
      </c>
      <c r="H6259" s="9">
        <v>0.09</v>
      </c>
      <c r="I6259" s="13">
        <f>VLOOKUP($U6259,Pricebook!$A:$D,4,0)</f>
        <v>200</v>
      </c>
      <c r="J6259" s="11">
        <f>G6259*(1-H6259)</f>
        <v>2366</v>
      </c>
      <c r="K6259" t="s">
        <v>1665</v>
      </c>
      <c r="L6259" t="s">
        <v>230</v>
      </c>
      <c r="M6259" t="str">
        <f>VLOOKUP($L6259,Companies!$A:$G,7,)</f>
        <v>RETAIL: Building Materials</v>
      </c>
      <c r="N6259" t="str">
        <f>VLOOKUP($L6259,Companies!$A:$G,6,)</f>
        <v>Consumer Services</v>
      </c>
      <c r="O6259" s="6" t="s">
        <v>2057</v>
      </c>
      <c r="P6259" s="6">
        <v>84003</v>
      </c>
      <c r="Q6259" t="s">
        <v>201</v>
      </c>
      <c r="R6259" t="s">
        <v>23</v>
      </c>
      <c r="S6259" s="4">
        <v>39967</v>
      </c>
      <c r="T6259" s="7">
        <f>S6259-E6259</f>
        <v>0</v>
      </c>
      <c r="U6259" t="s">
        <v>14206</v>
      </c>
      <c r="V6259" s="6" t="s">
        <v>14251</v>
      </c>
      <c r="W6259" t="s">
        <v>14267</v>
      </c>
      <c r="X6259" t="s">
        <v>14199</v>
      </c>
      <c r="Y6259" t="str">
        <f>VLOOKUP(R6259,Managers!$A:$B,2,)</f>
        <v>Bob Turner</v>
      </c>
      <c r="Z6259" s="11">
        <f>VLOOKUP(X6259,HourlyWages!$A:$B,2,0)</f>
        <v>68</v>
      </c>
      <c r="AA6259">
        <v>1</v>
      </c>
    </row>
    <row r="6260" spans="1:27" x14ac:dyDescent="0.3">
      <c r="A6260" t="b">
        <f>COUNTIF($C$1:C6260, C6260)&gt;1</f>
        <v>0</v>
      </c>
      <c r="B6260" t="b">
        <f>VLOOKUP(C6260,Sheet3!$A:$B,2,0) &gt; 1</f>
        <v>0</v>
      </c>
      <c r="C6260">
        <v>6259</v>
      </c>
      <c r="D6260">
        <v>44294</v>
      </c>
      <c r="E6260" s="4">
        <v>39967</v>
      </c>
      <c r="F6260">
        <v>8</v>
      </c>
      <c r="G6260" s="15">
        <f>I6260*F6260</f>
        <v>1200</v>
      </c>
      <c r="H6260" s="9">
        <v>0.04</v>
      </c>
      <c r="I6260" s="13">
        <f>VLOOKUP($U6260,Pricebook!$A:$D,4,0)</f>
        <v>150</v>
      </c>
      <c r="J6260" s="11">
        <f>G6260*(1-H6260)</f>
        <v>1152</v>
      </c>
      <c r="K6260" t="s">
        <v>1665</v>
      </c>
      <c r="L6260" t="s">
        <v>230</v>
      </c>
      <c r="M6260" t="str">
        <f>VLOOKUP($L6260,Companies!$A:$G,7,)</f>
        <v>RETAIL: Building Materials</v>
      </c>
      <c r="N6260" t="str">
        <f>VLOOKUP($L6260,Companies!$A:$G,6,)</f>
        <v>Consumer Services</v>
      </c>
      <c r="O6260" s="6" t="s">
        <v>2057</v>
      </c>
      <c r="P6260" s="6">
        <v>84003</v>
      </c>
      <c r="Q6260" t="s">
        <v>201</v>
      </c>
      <c r="R6260" t="s">
        <v>23</v>
      </c>
      <c r="S6260" s="4">
        <v>39969</v>
      </c>
      <c r="T6260" s="7">
        <f>S6260-E6260</f>
        <v>2</v>
      </c>
      <c r="U6260" t="s">
        <v>14210</v>
      </c>
      <c r="V6260" s="6" t="s">
        <v>14251</v>
      </c>
      <c r="W6260" t="s">
        <v>14266</v>
      </c>
      <c r="X6260" t="s">
        <v>14191</v>
      </c>
      <c r="Y6260" t="str">
        <f>VLOOKUP(R6260,Managers!$A:$B,2,)</f>
        <v>Bob Turner</v>
      </c>
      <c r="Z6260" s="11">
        <f>VLOOKUP(X6260,HourlyWages!$A:$B,2,0)</f>
        <v>60</v>
      </c>
      <c r="AA6260">
        <v>1</v>
      </c>
    </row>
    <row r="6261" spans="1:27" x14ac:dyDescent="0.3">
      <c r="A6261" t="b">
        <f>COUNTIF($C$1:C6261, C6261)&gt;1</f>
        <v>0</v>
      </c>
      <c r="B6261" t="b">
        <f>VLOOKUP(C6261,Sheet3!$A:$B,2,0) &gt; 1</f>
        <v>0</v>
      </c>
      <c r="C6261">
        <v>6260</v>
      </c>
      <c r="D6261">
        <v>44295</v>
      </c>
      <c r="E6261" s="4">
        <v>40201</v>
      </c>
      <c r="F6261">
        <v>47</v>
      </c>
      <c r="G6261" s="15">
        <f>I6261*F6261</f>
        <v>7050</v>
      </c>
      <c r="H6261" s="9">
        <v>7.0000000000000007E-2</v>
      </c>
      <c r="I6261" s="13">
        <f>VLOOKUP($U6261,Pricebook!$A:$D,4,0)</f>
        <v>150</v>
      </c>
      <c r="J6261" s="11">
        <f>G6261*(1-H6261)</f>
        <v>6556.5</v>
      </c>
      <c r="K6261" t="s">
        <v>1308</v>
      </c>
      <c r="L6261" t="s">
        <v>713</v>
      </c>
      <c r="M6261" t="str">
        <f>VLOOKUP($L6261,Companies!$A:$G,7,)</f>
        <v>Oil Refining/Marketing</v>
      </c>
      <c r="N6261" t="str">
        <f>VLOOKUP($L6261,Companies!$A:$G,6,)</f>
        <v>Transportation</v>
      </c>
      <c r="O6261" s="6" t="s">
        <v>2062</v>
      </c>
      <c r="P6261" s="6">
        <v>97128</v>
      </c>
      <c r="Q6261" t="s">
        <v>43</v>
      </c>
      <c r="R6261" t="s">
        <v>23</v>
      </c>
      <c r="S6261" s="4">
        <v>40203</v>
      </c>
      <c r="T6261" s="7">
        <f>S6261-E6261</f>
        <v>2</v>
      </c>
      <c r="U6261" t="s">
        <v>14210</v>
      </c>
      <c r="V6261" s="6" t="s">
        <v>14257</v>
      </c>
      <c r="W6261" t="s">
        <v>14258</v>
      </c>
      <c r="X6261" t="s">
        <v>14196</v>
      </c>
      <c r="Y6261" t="str">
        <f>VLOOKUP(R6261,Managers!$A:$B,2,)</f>
        <v>Bob Turner</v>
      </c>
      <c r="Z6261" s="11">
        <f>VLOOKUP(X6261,HourlyWages!$A:$B,2,0)</f>
        <v>58</v>
      </c>
      <c r="AA6261">
        <v>1</v>
      </c>
    </row>
    <row r="6262" spans="1:27" x14ac:dyDescent="0.3">
      <c r="A6262" t="b">
        <f>COUNTIF($C$1:C6262, C6262)&gt;1</f>
        <v>0</v>
      </c>
      <c r="B6262" t="b">
        <f>VLOOKUP(C6262,Sheet3!$A:$B,2,0) &gt; 1</f>
        <v>0</v>
      </c>
      <c r="C6262">
        <v>6261</v>
      </c>
      <c r="D6262">
        <v>44320</v>
      </c>
      <c r="E6262" s="4">
        <v>39932</v>
      </c>
      <c r="F6262">
        <v>49</v>
      </c>
      <c r="G6262" s="15">
        <f>I6262*F6262</f>
        <v>6125</v>
      </c>
      <c r="H6262" s="9">
        <v>0.1</v>
      </c>
      <c r="I6262" s="13">
        <f>VLOOKUP($U6262,Pricebook!$A:$D,4,0)</f>
        <v>125</v>
      </c>
      <c r="J6262" s="11">
        <f>G6262*(1-H6262)</f>
        <v>5512.5</v>
      </c>
      <c r="K6262" t="s">
        <v>1487</v>
      </c>
      <c r="L6262" t="s">
        <v>482</v>
      </c>
      <c r="M6262" t="str">
        <f>VLOOKUP($L6262,Companies!$A:$G,7,)</f>
        <v>Television Services</v>
      </c>
      <c r="N6262" t="str">
        <f>VLOOKUP($L6262,Companies!$A:$G,6,)</f>
        <v>Consumer Services</v>
      </c>
      <c r="O6262" s="6" t="s">
        <v>1566</v>
      </c>
      <c r="P6262" s="6">
        <v>50401</v>
      </c>
      <c r="Q6262" t="s">
        <v>38</v>
      </c>
      <c r="R6262" t="s">
        <v>16</v>
      </c>
      <c r="S6262" s="4">
        <v>39933</v>
      </c>
      <c r="T6262" s="7">
        <f>S6262-E6262</f>
        <v>1</v>
      </c>
      <c r="U6262" t="s">
        <v>14209</v>
      </c>
      <c r="V6262" s="6" t="s">
        <v>14254</v>
      </c>
      <c r="W6262" t="s">
        <v>14255</v>
      </c>
      <c r="X6262" t="s">
        <v>14187</v>
      </c>
      <c r="Y6262" t="str">
        <f>VLOOKUP(R6262,Managers!$A:$B,2,)</f>
        <v>Josh Martinez</v>
      </c>
      <c r="Z6262" s="11">
        <f>VLOOKUP(X6262,HourlyWages!$A:$B,2,0)</f>
        <v>45</v>
      </c>
      <c r="AA6262">
        <v>1</v>
      </c>
    </row>
    <row r="6263" spans="1:27" x14ac:dyDescent="0.3">
      <c r="A6263" t="b">
        <f>COUNTIF($C$1:C6263, C6263)&gt;1</f>
        <v>0</v>
      </c>
      <c r="B6263" t="b">
        <f>VLOOKUP(C6263,Sheet3!$A:$B,2,0) &gt; 1</f>
        <v>0</v>
      </c>
      <c r="C6263">
        <v>6262</v>
      </c>
      <c r="D6263">
        <v>44322</v>
      </c>
      <c r="E6263" s="4">
        <v>40828</v>
      </c>
      <c r="F6263">
        <v>15</v>
      </c>
      <c r="G6263" s="15">
        <f>I6263*F6263</f>
        <v>3000</v>
      </c>
      <c r="H6263" s="9">
        <v>0.1</v>
      </c>
      <c r="I6263" s="13">
        <f>VLOOKUP($U6263,Pricebook!$A:$D,4,0)</f>
        <v>200</v>
      </c>
      <c r="J6263" s="11">
        <f>G6263*(1-H6263)</f>
        <v>2700</v>
      </c>
      <c r="K6263" t="s">
        <v>393</v>
      </c>
      <c r="L6263" t="s">
        <v>274</v>
      </c>
      <c r="M6263" t="str">
        <f>VLOOKUP($L6263,Companies!$A:$G,7,)</f>
        <v>Other Specialty Stores</v>
      </c>
      <c r="N6263" t="str">
        <f>VLOOKUP($L6263,Companies!$A:$G,6,)</f>
        <v>Consumer Services</v>
      </c>
      <c r="O6263" s="6" t="s">
        <v>2471</v>
      </c>
      <c r="P6263" s="6">
        <v>16801</v>
      </c>
      <c r="Q6263" t="s">
        <v>232</v>
      </c>
      <c r="R6263" t="s">
        <v>61</v>
      </c>
      <c r="S6263" s="4">
        <v>40830</v>
      </c>
      <c r="T6263" s="7">
        <f>S6263-E6263</f>
        <v>2</v>
      </c>
      <c r="U6263" t="s">
        <v>14206</v>
      </c>
      <c r="V6263" s="6" t="s">
        <v>14257</v>
      </c>
      <c r="W6263" t="s">
        <v>14259</v>
      </c>
      <c r="X6263" t="s">
        <v>14202</v>
      </c>
      <c r="Y6263" t="str">
        <f>VLOOKUP(R6263,Managers!$A:$B,2,)</f>
        <v>Allen Young</v>
      </c>
      <c r="Z6263" s="11">
        <f>VLOOKUP(X6263,HourlyWages!$A:$B,2,0)</f>
        <v>71</v>
      </c>
      <c r="AA6263">
        <v>1</v>
      </c>
    </row>
    <row r="6264" spans="1:27" x14ac:dyDescent="0.3">
      <c r="A6264" t="b">
        <f>COUNTIF($C$1:C6264, C6264)&gt;1</f>
        <v>0</v>
      </c>
      <c r="B6264" t="b">
        <f>VLOOKUP(C6264,Sheet3!$A:$B,2,0) &gt; 1</f>
        <v>0</v>
      </c>
      <c r="C6264">
        <v>6263</v>
      </c>
      <c r="D6264">
        <v>44323</v>
      </c>
      <c r="E6264" s="4">
        <v>41128</v>
      </c>
      <c r="F6264">
        <v>27</v>
      </c>
      <c r="G6264" s="15">
        <f>I6264*F6264</f>
        <v>4050</v>
      </c>
      <c r="H6264" s="9">
        <v>0.09</v>
      </c>
      <c r="I6264" s="13">
        <f>VLOOKUP($U6264,Pricebook!$A:$D,4,0)</f>
        <v>150</v>
      </c>
      <c r="J6264" s="11">
        <f>G6264*(1-H6264)</f>
        <v>3685.5</v>
      </c>
      <c r="K6264" t="s">
        <v>1153</v>
      </c>
      <c r="L6264" t="s">
        <v>538</v>
      </c>
      <c r="M6264" t="str">
        <f>VLOOKUP($L6264,Companies!$A:$G,7,)</f>
        <v>Major Pharmaceuticals</v>
      </c>
      <c r="N6264" t="str">
        <f>VLOOKUP($L6264,Companies!$A:$G,6,)</f>
        <v>Health Care</v>
      </c>
      <c r="O6264" s="6" t="s">
        <v>2197</v>
      </c>
      <c r="P6264" s="6">
        <v>94404</v>
      </c>
      <c r="Q6264" t="s">
        <v>114</v>
      </c>
      <c r="R6264" t="s">
        <v>23</v>
      </c>
      <c r="S6264" s="4">
        <v>41130</v>
      </c>
      <c r="T6264" s="7">
        <f>S6264-E6264</f>
        <v>2</v>
      </c>
      <c r="U6264" t="s">
        <v>14216</v>
      </c>
      <c r="V6264" s="6" t="s">
        <v>14257</v>
      </c>
      <c r="W6264" t="s">
        <v>14259</v>
      </c>
      <c r="X6264" t="s">
        <v>14184</v>
      </c>
      <c r="Y6264" t="str">
        <f>VLOOKUP(R6264,Managers!$A:$B,2,)</f>
        <v>Bob Turner</v>
      </c>
      <c r="Z6264" s="11">
        <f>VLOOKUP(X6264,HourlyWages!$A:$B,2,0)</f>
        <v>50</v>
      </c>
      <c r="AA6264">
        <v>1</v>
      </c>
    </row>
    <row r="6265" spans="1:27" x14ac:dyDescent="0.3">
      <c r="A6265" t="b">
        <f>COUNTIF($C$1:C6265, C6265)&gt;1</f>
        <v>0</v>
      </c>
      <c r="B6265" t="b">
        <f>VLOOKUP(C6265,Sheet3!$A:$B,2,0) &gt; 1</f>
        <v>0</v>
      </c>
      <c r="C6265">
        <v>6264</v>
      </c>
      <c r="D6265">
        <v>44325</v>
      </c>
      <c r="E6265" s="4">
        <v>39854</v>
      </c>
      <c r="F6265">
        <v>44</v>
      </c>
      <c r="G6265" s="15">
        <f>I6265*F6265</f>
        <v>5500</v>
      </c>
      <c r="H6265" s="9">
        <v>0</v>
      </c>
      <c r="I6265" s="13">
        <f>VLOOKUP($U6265,Pricebook!$A:$D,4,0)</f>
        <v>125</v>
      </c>
      <c r="J6265" s="11">
        <f>G6265*(1-H6265)</f>
        <v>5500</v>
      </c>
      <c r="K6265" t="s">
        <v>504</v>
      </c>
      <c r="L6265" t="s">
        <v>203</v>
      </c>
      <c r="M6265" t="str">
        <f>VLOOKUP($L6265,Companies!$A:$G,7,)</f>
        <v>Catalog/Specialty Distribution</v>
      </c>
      <c r="N6265" t="str">
        <f>VLOOKUP($L6265,Companies!$A:$G,6,)</f>
        <v>Consumer Services</v>
      </c>
      <c r="O6265" s="6" t="s">
        <v>851</v>
      </c>
      <c r="P6265" s="6">
        <v>33311</v>
      </c>
      <c r="Q6265" t="s">
        <v>101</v>
      </c>
      <c r="R6265" t="s">
        <v>34</v>
      </c>
      <c r="S6265" s="4">
        <v>39856</v>
      </c>
      <c r="T6265" s="7">
        <f>S6265-E6265</f>
        <v>2</v>
      </c>
      <c r="U6265" t="s">
        <v>14208</v>
      </c>
      <c r="V6265" s="6" t="s">
        <v>14257</v>
      </c>
      <c r="W6265" t="s">
        <v>14258</v>
      </c>
      <c r="X6265" t="s">
        <v>14196</v>
      </c>
      <c r="Y6265" t="str">
        <f>VLOOKUP(R6265,Managers!$A:$B,2,)</f>
        <v>Frank Mitchell</v>
      </c>
      <c r="Z6265" s="11">
        <f>VLOOKUP(X6265,HourlyWages!$A:$B,2,0)</f>
        <v>58</v>
      </c>
      <c r="AA6265">
        <v>1</v>
      </c>
    </row>
    <row r="6266" spans="1:27" x14ac:dyDescent="0.3">
      <c r="A6266" t="b">
        <f>COUNTIF($C$1:C6266, C6266)&gt;1</f>
        <v>0</v>
      </c>
      <c r="B6266" t="b">
        <f>VLOOKUP(C6266,Sheet3!$A:$B,2,0) &gt; 1</f>
        <v>0</v>
      </c>
      <c r="C6266">
        <v>6265</v>
      </c>
      <c r="D6266">
        <v>44352</v>
      </c>
      <c r="E6266" s="4">
        <v>40071</v>
      </c>
      <c r="F6266">
        <v>25</v>
      </c>
      <c r="G6266" s="15">
        <f>I6266*F6266</f>
        <v>3500</v>
      </c>
      <c r="H6266" s="9">
        <v>0.06</v>
      </c>
      <c r="I6266" s="13">
        <f>VLOOKUP($U6266,Pricebook!$A:$D,4,0)</f>
        <v>140</v>
      </c>
      <c r="J6266" s="11">
        <f>G6266*(1-H6266)</f>
        <v>3290</v>
      </c>
      <c r="K6266" t="s">
        <v>1947</v>
      </c>
      <c r="L6266" t="s">
        <v>84</v>
      </c>
      <c r="M6266" t="str">
        <f>VLOOKUP($L6266,Companies!$A:$G,7,)</f>
        <v>Packaged Foods</v>
      </c>
      <c r="N6266" t="str">
        <f>VLOOKUP($L6266,Companies!$A:$G,6,)</f>
        <v>Consumer Non-Durables</v>
      </c>
      <c r="O6266" s="6" t="s">
        <v>104</v>
      </c>
      <c r="P6266" s="6" t="s">
        <v>105</v>
      </c>
      <c r="Q6266" t="s">
        <v>60</v>
      </c>
      <c r="R6266" t="s">
        <v>61</v>
      </c>
      <c r="S6266" s="4">
        <v>40073</v>
      </c>
      <c r="T6266" s="7">
        <f>S6266-E6266</f>
        <v>2</v>
      </c>
      <c r="U6266" t="s">
        <v>14213</v>
      </c>
      <c r="V6266" s="6" t="s">
        <v>14251</v>
      </c>
      <c r="W6266" t="s">
        <v>14266</v>
      </c>
      <c r="X6266" t="s">
        <v>14191</v>
      </c>
      <c r="Y6266" t="str">
        <f>VLOOKUP(R6266,Managers!$A:$B,2,)</f>
        <v>Allen Young</v>
      </c>
      <c r="Z6266" s="11">
        <f>VLOOKUP(X6266,HourlyWages!$A:$B,2,0)</f>
        <v>60</v>
      </c>
      <c r="AA6266">
        <v>1</v>
      </c>
    </row>
    <row r="6267" spans="1:27" x14ac:dyDescent="0.3">
      <c r="A6267" t="b">
        <f>COUNTIF($C$1:C6267, C6267)&gt;1</f>
        <v>0</v>
      </c>
      <c r="B6267" t="b">
        <f>VLOOKUP(C6267,Sheet3!$A:$B,2,0) &gt; 1</f>
        <v>0</v>
      </c>
      <c r="C6267">
        <v>6266</v>
      </c>
      <c r="D6267">
        <v>44358</v>
      </c>
      <c r="E6267" s="4">
        <v>40269</v>
      </c>
      <c r="F6267">
        <v>22</v>
      </c>
      <c r="G6267" s="15">
        <f>I6267*F6267</f>
        <v>2750</v>
      </c>
      <c r="H6267" s="9">
        <v>0</v>
      </c>
      <c r="I6267" s="13">
        <f>VLOOKUP($U6267,Pricebook!$A:$D,4,0)</f>
        <v>125</v>
      </c>
      <c r="J6267" s="11">
        <f>G6267*(1-H6267)</f>
        <v>2750</v>
      </c>
      <c r="K6267" t="s">
        <v>1588</v>
      </c>
      <c r="L6267" t="s">
        <v>215</v>
      </c>
      <c r="M6267" t="str">
        <f>VLOOKUP($L6267,Companies!$A:$G,7,)</f>
        <v>Business Services</v>
      </c>
      <c r="N6267" t="str">
        <f>VLOOKUP($L6267,Companies!$A:$G,6,)</f>
        <v>Miscellaneous</v>
      </c>
      <c r="O6267" s="6" t="s">
        <v>1509</v>
      </c>
      <c r="P6267" s="6" t="s">
        <v>1510</v>
      </c>
      <c r="Q6267" t="s">
        <v>187</v>
      </c>
      <c r="R6267" t="s">
        <v>61</v>
      </c>
      <c r="S6267" s="4">
        <v>40271</v>
      </c>
      <c r="T6267" s="7">
        <f>S6267-E6267</f>
        <v>2</v>
      </c>
      <c r="U6267" t="s">
        <v>14209</v>
      </c>
      <c r="V6267" s="6" t="s">
        <v>14254</v>
      </c>
      <c r="W6267" t="s">
        <v>14255</v>
      </c>
      <c r="X6267" t="s">
        <v>14198</v>
      </c>
      <c r="Y6267" t="str">
        <f>VLOOKUP(R6267,Managers!$A:$B,2,)</f>
        <v>Allen Young</v>
      </c>
      <c r="Z6267" s="11">
        <f>VLOOKUP(X6267,HourlyWages!$A:$B,2,0)</f>
        <v>51</v>
      </c>
      <c r="AA6267">
        <v>1</v>
      </c>
    </row>
    <row r="6268" spans="1:27" x14ac:dyDescent="0.3">
      <c r="A6268" t="b">
        <f>COUNTIF($C$1:C6268, C6268)&gt;1</f>
        <v>0</v>
      </c>
      <c r="B6268" t="b">
        <f>VLOOKUP(C6268,Sheet3!$A:$B,2,0) &gt; 1</f>
        <v>0</v>
      </c>
      <c r="C6268">
        <v>6267</v>
      </c>
      <c r="D6268">
        <v>44359</v>
      </c>
      <c r="E6268" s="4">
        <v>40511</v>
      </c>
      <c r="F6268">
        <v>19</v>
      </c>
      <c r="G6268" s="15">
        <f>I6268*F6268</f>
        <v>2280</v>
      </c>
      <c r="H6268" s="9">
        <v>0.1</v>
      </c>
      <c r="I6268" s="13">
        <f>VLOOKUP($U6268,Pricebook!$A:$D,4,0)</f>
        <v>120</v>
      </c>
      <c r="J6268" s="11">
        <f>G6268*(1-H6268)</f>
        <v>2052</v>
      </c>
      <c r="K6268" t="s">
        <v>63</v>
      </c>
      <c r="L6268" t="s">
        <v>64</v>
      </c>
      <c r="M6268" t="str">
        <f>VLOOKUP($L6268,Companies!$A:$G,7,)</f>
        <v>Semiconductors</v>
      </c>
      <c r="N6268" t="str">
        <f>VLOOKUP($L6268,Companies!$A:$G,6,)</f>
        <v>Technology</v>
      </c>
      <c r="O6268" s="6" t="s">
        <v>2227</v>
      </c>
      <c r="P6268" s="6">
        <v>72450</v>
      </c>
      <c r="Q6268" t="s">
        <v>66</v>
      </c>
      <c r="R6268" t="s">
        <v>34</v>
      </c>
      <c r="S6268" s="4">
        <v>40513</v>
      </c>
      <c r="T6268" s="7">
        <f>S6268-E6268</f>
        <v>2</v>
      </c>
      <c r="U6268" t="s">
        <v>14212</v>
      </c>
      <c r="V6268" s="6" t="s">
        <v>14251</v>
      </c>
      <c r="W6268" t="s">
        <v>14263</v>
      </c>
      <c r="X6268" t="s">
        <v>14191</v>
      </c>
      <c r="Y6268" t="str">
        <f>VLOOKUP(R6268,Managers!$A:$B,2,)</f>
        <v>Frank Mitchell</v>
      </c>
      <c r="Z6268" s="11">
        <f>VLOOKUP(X6268,HourlyWages!$A:$B,2,0)</f>
        <v>60</v>
      </c>
      <c r="AA6268">
        <v>1</v>
      </c>
    </row>
    <row r="6269" spans="1:27" x14ac:dyDescent="0.3">
      <c r="A6269" t="b">
        <f>COUNTIF($C$1:C6269, C6269)&gt;1</f>
        <v>0</v>
      </c>
      <c r="B6269" t="b">
        <f>VLOOKUP(C6269,Sheet3!$A:$B,2,0) &gt; 1</f>
        <v>0</v>
      </c>
      <c r="C6269">
        <v>6268</v>
      </c>
      <c r="D6269">
        <v>44386</v>
      </c>
      <c r="E6269" s="4">
        <v>41008</v>
      </c>
      <c r="F6269">
        <v>27</v>
      </c>
      <c r="G6269" s="15">
        <f>I6269*F6269</f>
        <v>4320</v>
      </c>
      <c r="H6269" s="9">
        <v>0.1</v>
      </c>
      <c r="I6269" s="13">
        <f>VLOOKUP($U6269,Pricebook!$A:$D,4,0)</f>
        <v>160</v>
      </c>
      <c r="J6269" s="11">
        <f>G6269*(1-H6269)</f>
        <v>3888</v>
      </c>
      <c r="K6269" t="s">
        <v>1936</v>
      </c>
      <c r="L6269" t="s">
        <v>212</v>
      </c>
      <c r="M6269" t="str">
        <f>VLOOKUP($L6269,Companies!$A:$G,7,)</f>
        <v>EDP Services</v>
      </c>
      <c r="N6269" t="str">
        <f>VLOOKUP($L6269,Companies!$A:$G,6,)</f>
        <v>Technology</v>
      </c>
      <c r="O6269" s="6" t="s">
        <v>1373</v>
      </c>
      <c r="P6269" s="6">
        <v>77373</v>
      </c>
      <c r="Q6269" t="s">
        <v>48</v>
      </c>
      <c r="R6269" t="s">
        <v>16</v>
      </c>
      <c r="S6269" s="4">
        <v>41010</v>
      </c>
      <c r="T6269" s="7">
        <f>S6269-E6269</f>
        <v>2</v>
      </c>
      <c r="U6269" t="s">
        <v>14218</v>
      </c>
      <c r="V6269" s="6" t="s">
        <v>14251</v>
      </c>
      <c r="W6269" t="s">
        <v>14263</v>
      </c>
      <c r="X6269" t="s">
        <v>14187</v>
      </c>
      <c r="Y6269" t="str">
        <f>VLOOKUP(R6269,Managers!$A:$B,2,)</f>
        <v>Josh Martinez</v>
      </c>
      <c r="Z6269" s="11">
        <f>VLOOKUP(X6269,HourlyWages!$A:$B,2,0)</f>
        <v>45</v>
      </c>
      <c r="AA6269">
        <v>1</v>
      </c>
    </row>
    <row r="6270" spans="1:27" x14ac:dyDescent="0.3">
      <c r="A6270" t="b">
        <f>COUNTIF($C$1:C6270, C6270)&gt;1</f>
        <v>0</v>
      </c>
      <c r="B6270" t="b">
        <f>VLOOKUP(C6270,Sheet3!$A:$B,2,0) &gt; 1</f>
        <v>0</v>
      </c>
      <c r="C6270">
        <v>6269</v>
      </c>
      <c r="D6270">
        <v>44386</v>
      </c>
      <c r="E6270" s="4">
        <v>41008</v>
      </c>
      <c r="F6270">
        <v>43</v>
      </c>
      <c r="G6270" s="15">
        <f>I6270*F6270</f>
        <v>6450</v>
      </c>
      <c r="H6270" s="9">
        <v>0.01</v>
      </c>
      <c r="I6270" s="13">
        <f>VLOOKUP($U6270,Pricebook!$A:$D,4,0)</f>
        <v>150</v>
      </c>
      <c r="J6270" s="11">
        <f>G6270*(1-H6270)</f>
        <v>6385.5</v>
      </c>
      <c r="K6270" t="s">
        <v>1936</v>
      </c>
      <c r="L6270" t="s">
        <v>212</v>
      </c>
      <c r="M6270" t="str">
        <f>VLOOKUP($L6270,Companies!$A:$G,7,)</f>
        <v>EDP Services</v>
      </c>
      <c r="N6270" t="str">
        <f>VLOOKUP($L6270,Companies!$A:$G,6,)</f>
        <v>Technology</v>
      </c>
      <c r="O6270" s="6" t="s">
        <v>1373</v>
      </c>
      <c r="P6270" s="6">
        <v>77373</v>
      </c>
      <c r="Q6270" t="s">
        <v>48</v>
      </c>
      <c r="R6270" t="s">
        <v>16</v>
      </c>
      <c r="S6270" s="4">
        <v>41010</v>
      </c>
      <c r="T6270" s="7">
        <f>S6270-E6270</f>
        <v>2</v>
      </c>
      <c r="U6270" t="s">
        <v>14211</v>
      </c>
      <c r="V6270" s="6" t="s">
        <v>14251</v>
      </c>
      <c r="W6270" t="s">
        <v>14263</v>
      </c>
      <c r="X6270" t="s">
        <v>14189</v>
      </c>
      <c r="Y6270" t="str">
        <f>VLOOKUP(R6270,Managers!$A:$B,2,)</f>
        <v>Josh Martinez</v>
      </c>
      <c r="Z6270" s="11">
        <f>VLOOKUP(X6270,HourlyWages!$A:$B,2,0)</f>
        <v>62</v>
      </c>
      <c r="AA6270">
        <v>1</v>
      </c>
    </row>
    <row r="6271" spans="1:27" x14ac:dyDescent="0.3">
      <c r="A6271" t="b">
        <f>COUNTIF($C$1:C6271, C6271)&gt;1</f>
        <v>0</v>
      </c>
      <c r="B6271" t="b">
        <f>VLOOKUP(C6271,Sheet3!$A:$B,2,0) &gt; 1</f>
        <v>0</v>
      </c>
      <c r="C6271">
        <v>6270</v>
      </c>
      <c r="D6271">
        <v>44387</v>
      </c>
      <c r="E6271" s="4">
        <v>39848</v>
      </c>
      <c r="F6271">
        <v>50</v>
      </c>
      <c r="G6271" s="15">
        <f>I6271*F6271</f>
        <v>7500</v>
      </c>
      <c r="H6271" s="9">
        <v>7.0000000000000007E-2</v>
      </c>
      <c r="I6271" s="13">
        <f>VLOOKUP($U6271,Pricebook!$A:$D,4,0)</f>
        <v>150</v>
      </c>
      <c r="J6271" s="11">
        <f>G6271*(1-H6271)</f>
        <v>6974.9999999999991</v>
      </c>
      <c r="K6271" t="s">
        <v>966</v>
      </c>
      <c r="L6271" t="s">
        <v>637</v>
      </c>
      <c r="M6271" t="str">
        <f>VLOOKUP($L6271,Companies!$A:$G,7,)</f>
        <v>Medical Specialities</v>
      </c>
      <c r="N6271" t="str">
        <f>VLOOKUP($L6271,Companies!$A:$G,6,)</f>
        <v>Health Care</v>
      </c>
      <c r="O6271" s="6" t="s">
        <v>2496</v>
      </c>
      <c r="P6271" s="6">
        <v>46530</v>
      </c>
      <c r="Q6271" t="s">
        <v>278</v>
      </c>
      <c r="R6271" t="s">
        <v>16</v>
      </c>
      <c r="S6271" s="4">
        <v>39853</v>
      </c>
      <c r="T6271" s="7">
        <f>S6271-E6271</f>
        <v>5</v>
      </c>
      <c r="U6271" t="s">
        <v>14211</v>
      </c>
      <c r="V6271" s="6" t="s">
        <v>14254</v>
      </c>
      <c r="W6271" t="s">
        <v>14255</v>
      </c>
      <c r="X6271" t="s">
        <v>14187</v>
      </c>
      <c r="Y6271" t="str">
        <f>VLOOKUP(R6271,Managers!$A:$B,2,)</f>
        <v>Josh Martinez</v>
      </c>
      <c r="Z6271" s="11">
        <f>VLOOKUP(X6271,HourlyWages!$A:$B,2,0)</f>
        <v>45</v>
      </c>
      <c r="AA6271">
        <v>1</v>
      </c>
    </row>
    <row r="6272" spans="1:27" x14ac:dyDescent="0.3">
      <c r="A6272" t="b">
        <f>COUNTIF($C$1:C6272, C6272)&gt;1</f>
        <v>0</v>
      </c>
      <c r="B6272" t="b">
        <f>VLOOKUP(C6272,Sheet3!$A:$B,2,0) &gt; 1</f>
        <v>0</v>
      </c>
      <c r="C6272">
        <v>6271</v>
      </c>
      <c r="D6272">
        <v>44387</v>
      </c>
      <c r="E6272" s="4">
        <v>39848</v>
      </c>
      <c r="F6272">
        <v>20</v>
      </c>
      <c r="G6272" s="15">
        <f>I6272*F6272</f>
        <v>2200</v>
      </c>
      <c r="H6272" s="9">
        <v>0.03</v>
      </c>
      <c r="I6272" s="13">
        <f>VLOOKUP($U6272,Pricebook!$A:$D,4,0)</f>
        <v>110</v>
      </c>
      <c r="J6272" s="11">
        <f>G6272*(1-H6272)</f>
        <v>2134</v>
      </c>
      <c r="K6272" t="s">
        <v>966</v>
      </c>
      <c r="L6272" t="s">
        <v>637</v>
      </c>
      <c r="M6272" t="str">
        <f>VLOOKUP($L6272,Companies!$A:$G,7,)</f>
        <v>Medical Specialities</v>
      </c>
      <c r="N6272" t="str">
        <f>VLOOKUP($L6272,Companies!$A:$G,6,)</f>
        <v>Health Care</v>
      </c>
      <c r="O6272" s="6" t="s">
        <v>2496</v>
      </c>
      <c r="P6272" s="6">
        <v>46530</v>
      </c>
      <c r="Q6272" t="s">
        <v>278</v>
      </c>
      <c r="R6272" t="s">
        <v>16</v>
      </c>
      <c r="S6272" s="4">
        <v>39852</v>
      </c>
      <c r="T6272" s="7">
        <f>S6272-E6272</f>
        <v>4</v>
      </c>
      <c r="U6272" t="s">
        <v>14215</v>
      </c>
      <c r="V6272" s="6" t="s">
        <v>14251</v>
      </c>
      <c r="W6272" t="s">
        <v>14252</v>
      </c>
      <c r="X6272" t="s">
        <v>14189</v>
      </c>
      <c r="Y6272" t="str">
        <f>VLOOKUP(R6272,Managers!$A:$B,2,)</f>
        <v>Josh Martinez</v>
      </c>
      <c r="Z6272" s="11">
        <f>VLOOKUP(X6272,HourlyWages!$A:$B,2,0)</f>
        <v>62</v>
      </c>
      <c r="AA6272">
        <v>1</v>
      </c>
    </row>
    <row r="6273" spans="1:27" x14ac:dyDescent="0.3">
      <c r="A6273" t="b">
        <f>COUNTIF($C$1:C6273, C6273)&gt;1</f>
        <v>0</v>
      </c>
      <c r="B6273" t="b">
        <f>VLOOKUP(C6273,Sheet3!$A:$B,2,0) &gt; 1</f>
        <v>0</v>
      </c>
      <c r="C6273">
        <v>6272</v>
      </c>
      <c r="D6273">
        <v>44390</v>
      </c>
      <c r="E6273" s="4">
        <v>40515</v>
      </c>
      <c r="F6273">
        <v>32</v>
      </c>
      <c r="G6273" s="15">
        <f>I6273*F6273</f>
        <v>4000</v>
      </c>
      <c r="H6273" s="9">
        <v>0.03</v>
      </c>
      <c r="I6273" s="13">
        <f>VLOOKUP($U6273,Pricebook!$A:$D,4,0)</f>
        <v>125</v>
      </c>
      <c r="J6273" s="11">
        <f>G6273*(1-H6273)</f>
        <v>3880</v>
      </c>
      <c r="K6273" t="s">
        <v>486</v>
      </c>
      <c r="L6273" t="s">
        <v>487</v>
      </c>
      <c r="M6273" t="str">
        <f>VLOOKUP($L6273,Companies!$A:$G,7,)</f>
        <v>Computer Software: Programming, Data Processing</v>
      </c>
      <c r="N6273" t="str">
        <f>VLOOKUP($L6273,Companies!$A:$G,6,)</f>
        <v>Technology</v>
      </c>
      <c r="O6273" s="6" t="s">
        <v>1621</v>
      </c>
      <c r="P6273" s="6" t="s">
        <v>1622</v>
      </c>
      <c r="Q6273" t="s">
        <v>48</v>
      </c>
      <c r="R6273" t="s">
        <v>16</v>
      </c>
      <c r="S6273" s="4">
        <v>40517</v>
      </c>
      <c r="T6273" s="7">
        <f>S6273-E6273</f>
        <v>2</v>
      </c>
      <c r="U6273" t="s">
        <v>14208</v>
      </c>
      <c r="V6273" s="6" t="s">
        <v>14251</v>
      </c>
      <c r="W6273" t="s">
        <v>14260</v>
      </c>
      <c r="X6273" t="s">
        <v>14194</v>
      </c>
      <c r="Y6273" t="str">
        <f>VLOOKUP(R6273,Managers!$A:$B,2,)</f>
        <v>Josh Martinez</v>
      </c>
      <c r="Z6273" s="11">
        <f>VLOOKUP(X6273,HourlyWages!$A:$B,2,0)</f>
        <v>71</v>
      </c>
      <c r="AA6273">
        <v>1</v>
      </c>
    </row>
    <row r="6274" spans="1:27" x14ac:dyDescent="0.3">
      <c r="A6274" t="b">
        <f>COUNTIF($C$1:C6274, C6274)&gt;1</f>
        <v>0</v>
      </c>
      <c r="B6274" t="b">
        <f>VLOOKUP(C6274,Sheet3!$A:$B,2,0) &gt; 1</f>
        <v>0</v>
      </c>
      <c r="C6274">
        <v>6273</v>
      </c>
      <c r="D6274">
        <v>44391</v>
      </c>
      <c r="E6274" s="4">
        <v>39823</v>
      </c>
      <c r="F6274">
        <v>16</v>
      </c>
      <c r="G6274" s="15">
        <f>I6274*F6274</f>
        <v>1760</v>
      </c>
      <c r="H6274" s="9">
        <v>0.02</v>
      </c>
      <c r="I6274" s="13">
        <f>VLOOKUP($U6274,Pricebook!$A:$D,4,0)</f>
        <v>110</v>
      </c>
      <c r="J6274" s="11">
        <f>G6274*(1-H6274)</f>
        <v>1724.8</v>
      </c>
      <c r="K6274" t="s">
        <v>1657</v>
      </c>
      <c r="L6274" t="s">
        <v>549</v>
      </c>
      <c r="M6274" t="str">
        <f>VLOOKUP($L6274,Companies!$A:$G,7,)</f>
        <v>RETAIL: Building Materials</v>
      </c>
      <c r="N6274" t="str">
        <f>VLOOKUP($L6274,Companies!$A:$G,6,)</f>
        <v>Consumer Services</v>
      </c>
      <c r="O6274" s="6" t="s">
        <v>2031</v>
      </c>
      <c r="P6274" s="6">
        <v>84043</v>
      </c>
      <c r="Q6274" t="s">
        <v>201</v>
      </c>
      <c r="R6274" t="s">
        <v>23</v>
      </c>
      <c r="S6274" s="4">
        <v>39824</v>
      </c>
      <c r="T6274" s="7">
        <f>S6274-E6274</f>
        <v>1</v>
      </c>
      <c r="U6274" t="s">
        <v>14215</v>
      </c>
      <c r="V6274" s="6" t="s">
        <v>14251</v>
      </c>
      <c r="W6274" t="s">
        <v>14263</v>
      </c>
      <c r="X6274" t="s">
        <v>14188</v>
      </c>
      <c r="Y6274" t="str">
        <f>VLOOKUP(R6274,Managers!$A:$B,2,)</f>
        <v>Bob Turner</v>
      </c>
      <c r="Z6274" s="11">
        <f>VLOOKUP(X6274,HourlyWages!$A:$B,2,0)</f>
        <v>52</v>
      </c>
      <c r="AA6274">
        <v>1</v>
      </c>
    </row>
    <row r="6275" spans="1:27" x14ac:dyDescent="0.3">
      <c r="A6275" t="b">
        <f>COUNTIF($C$1:C6275, C6275)&gt;1</f>
        <v>0</v>
      </c>
      <c r="B6275" t="b">
        <f>VLOOKUP(C6275,Sheet3!$A:$B,2,0) &gt; 1</f>
        <v>0</v>
      </c>
      <c r="C6275">
        <v>6274</v>
      </c>
      <c r="D6275">
        <v>44422</v>
      </c>
      <c r="E6275" s="4">
        <v>41012</v>
      </c>
      <c r="F6275">
        <v>1</v>
      </c>
      <c r="G6275" s="15">
        <f>I6275*F6275</f>
        <v>170</v>
      </c>
      <c r="H6275" s="9">
        <v>0</v>
      </c>
      <c r="I6275" s="13">
        <f>VLOOKUP($U6275,Pricebook!$A:$D,4,0)</f>
        <v>170</v>
      </c>
      <c r="J6275" s="11">
        <f>G6275*(1-H6275)</f>
        <v>170</v>
      </c>
      <c r="K6275" t="s">
        <v>320</v>
      </c>
      <c r="L6275" t="s">
        <v>265</v>
      </c>
      <c r="M6275" t="str">
        <f>VLOOKUP($L6275,Companies!$A:$G,7,)</f>
        <v>Telecommunications Equipment</v>
      </c>
      <c r="N6275" t="str">
        <f>VLOOKUP($L6275,Companies!$A:$G,6,)</f>
        <v>Public Utilities</v>
      </c>
      <c r="O6275" s="6" t="s">
        <v>2085</v>
      </c>
      <c r="P6275" s="6">
        <v>33952</v>
      </c>
      <c r="Q6275" t="s">
        <v>101</v>
      </c>
      <c r="R6275" t="s">
        <v>34</v>
      </c>
      <c r="S6275" s="4">
        <v>41014</v>
      </c>
      <c r="T6275" s="7">
        <f>S6275-E6275</f>
        <v>2</v>
      </c>
      <c r="U6275" t="s">
        <v>14219</v>
      </c>
      <c r="V6275" s="6" t="s">
        <v>14251</v>
      </c>
      <c r="W6275" t="s">
        <v>14266</v>
      </c>
      <c r="X6275" t="s">
        <v>14192</v>
      </c>
      <c r="Y6275" t="str">
        <f>VLOOKUP(R6275,Managers!$A:$B,2,)</f>
        <v>Frank Mitchell</v>
      </c>
      <c r="Z6275" s="11">
        <f>VLOOKUP(X6275,HourlyWages!$A:$B,2,0)</f>
        <v>75</v>
      </c>
      <c r="AA6275">
        <v>1</v>
      </c>
    </row>
    <row r="6276" spans="1:27" x14ac:dyDescent="0.3">
      <c r="A6276" t="b">
        <f>COUNTIF($C$1:C6276, C6276)&gt;1</f>
        <v>0</v>
      </c>
      <c r="B6276" t="b">
        <f>VLOOKUP(C6276,Sheet3!$A:$B,2,0) &gt; 1</f>
        <v>0</v>
      </c>
      <c r="C6276">
        <v>6275</v>
      </c>
      <c r="D6276">
        <v>44422</v>
      </c>
      <c r="E6276" s="4">
        <v>41012</v>
      </c>
      <c r="F6276">
        <v>36</v>
      </c>
      <c r="G6276" s="15">
        <f>I6276*F6276</f>
        <v>5760</v>
      </c>
      <c r="H6276" s="9">
        <v>0.08</v>
      </c>
      <c r="I6276" s="13">
        <f>VLOOKUP($U6276,Pricebook!$A:$D,4,0)</f>
        <v>160</v>
      </c>
      <c r="J6276" s="11">
        <f>G6276*(1-H6276)</f>
        <v>5299.2</v>
      </c>
      <c r="K6276" t="s">
        <v>320</v>
      </c>
      <c r="L6276" t="s">
        <v>265</v>
      </c>
      <c r="M6276" t="str">
        <f>VLOOKUP($L6276,Companies!$A:$G,7,)</f>
        <v>Telecommunications Equipment</v>
      </c>
      <c r="N6276" t="str">
        <f>VLOOKUP($L6276,Companies!$A:$G,6,)</f>
        <v>Public Utilities</v>
      </c>
      <c r="O6276" s="6" t="s">
        <v>2085</v>
      </c>
      <c r="P6276" s="6">
        <v>33952</v>
      </c>
      <c r="Q6276" t="s">
        <v>101</v>
      </c>
      <c r="R6276" t="s">
        <v>34</v>
      </c>
      <c r="S6276" s="4">
        <v>41014</v>
      </c>
      <c r="T6276" s="7">
        <f>S6276-E6276</f>
        <v>2</v>
      </c>
      <c r="U6276" t="s">
        <v>14218</v>
      </c>
      <c r="V6276" s="6" t="s">
        <v>14251</v>
      </c>
      <c r="W6276" t="s">
        <v>14268</v>
      </c>
      <c r="X6276" t="s">
        <v>14189</v>
      </c>
      <c r="Y6276" t="str">
        <f>VLOOKUP(R6276,Managers!$A:$B,2,)</f>
        <v>Frank Mitchell</v>
      </c>
      <c r="Z6276" s="11">
        <f>VLOOKUP(X6276,HourlyWages!$A:$B,2,0)</f>
        <v>62</v>
      </c>
      <c r="AA6276">
        <v>1</v>
      </c>
    </row>
    <row r="6277" spans="1:27" x14ac:dyDescent="0.3">
      <c r="A6277" t="b">
        <f>COUNTIF($C$1:C6277, C6277)&gt;1</f>
        <v>0</v>
      </c>
      <c r="B6277" t="b">
        <f>VLOOKUP(C6277,Sheet3!$A:$B,2,0) &gt; 1</f>
        <v>0</v>
      </c>
      <c r="C6277">
        <v>6276</v>
      </c>
      <c r="D6277">
        <v>44422</v>
      </c>
      <c r="E6277" s="4">
        <v>41012</v>
      </c>
      <c r="F6277">
        <v>11</v>
      </c>
      <c r="G6277" s="15">
        <f>I6277*F6277</f>
        <v>1650</v>
      </c>
      <c r="H6277" s="9">
        <v>0.04</v>
      </c>
      <c r="I6277" s="13">
        <f>VLOOKUP($U6277,Pricebook!$A:$D,4,0)</f>
        <v>150</v>
      </c>
      <c r="J6277" s="11">
        <f>G6277*(1-H6277)</f>
        <v>1584</v>
      </c>
      <c r="K6277" t="s">
        <v>320</v>
      </c>
      <c r="L6277" t="s">
        <v>265</v>
      </c>
      <c r="M6277" t="str">
        <f>VLOOKUP($L6277,Companies!$A:$G,7,)</f>
        <v>Telecommunications Equipment</v>
      </c>
      <c r="N6277" t="str">
        <f>VLOOKUP($L6277,Companies!$A:$G,6,)</f>
        <v>Public Utilities</v>
      </c>
      <c r="O6277" s="6" t="s">
        <v>2085</v>
      </c>
      <c r="P6277" s="6">
        <v>33952</v>
      </c>
      <c r="Q6277" t="s">
        <v>101</v>
      </c>
      <c r="R6277" t="s">
        <v>34</v>
      </c>
      <c r="S6277" s="4">
        <v>41014</v>
      </c>
      <c r="T6277" s="7">
        <f>S6277-E6277</f>
        <v>2</v>
      </c>
      <c r="U6277" t="s">
        <v>14210</v>
      </c>
      <c r="V6277" s="6" t="s">
        <v>14257</v>
      </c>
      <c r="W6277" t="s">
        <v>14264</v>
      </c>
      <c r="X6277" t="s">
        <v>14198</v>
      </c>
      <c r="Y6277" t="str">
        <f>VLOOKUP(R6277,Managers!$A:$B,2,)</f>
        <v>Frank Mitchell</v>
      </c>
      <c r="Z6277" s="11">
        <f>VLOOKUP(X6277,HourlyWages!$A:$B,2,0)</f>
        <v>51</v>
      </c>
      <c r="AA6277">
        <v>1</v>
      </c>
    </row>
    <row r="6278" spans="1:27" x14ac:dyDescent="0.3">
      <c r="A6278" t="b">
        <f>COUNTIF($C$1:C6278, C6278)&gt;1</f>
        <v>0</v>
      </c>
      <c r="B6278" t="b">
        <f>VLOOKUP(C6278,Sheet3!$A:$B,2,0) &gt; 1</f>
        <v>0</v>
      </c>
      <c r="C6278">
        <v>6277</v>
      </c>
      <c r="D6278">
        <v>44423</v>
      </c>
      <c r="E6278" s="4">
        <v>41119</v>
      </c>
      <c r="F6278">
        <v>39</v>
      </c>
      <c r="G6278" s="15">
        <f>I6278*F6278</f>
        <v>4875</v>
      </c>
      <c r="H6278" s="9">
        <v>0.08</v>
      </c>
      <c r="I6278" s="13">
        <f>VLOOKUP($U6278,Pricebook!$A:$D,4,0)</f>
        <v>125</v>
      </c>
      <c r="J6278" s="11">
        <f>G6278*(1-H6278)</f>
        <v>4485</v>
      </c>
      <c r="K6278" t="s">
        <v>540</v>
      </c>
      <c r="L6278" t="s">
        <v>212</v>
      </c>
      <c r="M6278" t="str">
        <f>VLOOKUP($L6278,Companies!$A:$G,7,)</f>
        <v>EDP Services</v>
      </c>
      <c r="N6278" t="str">
        <f>VLOOKUP($L6278,Companies!$A:$G,6,)</f>
        <v>Technology</v>
      </c>
      <c r="O6278" s="6" t="s">
        <v>1766</v>
      </c>
      <c r="P6278" s="6">
        <v>36203</v>
      </c>
      <c r="Q6278" t="s">
        <v>424</v>
      </c>
      <c r="R6278" t="s">
        <v>34</v>
      </c>
      <c r="S6278" s="4">
        <v>41120</v>
      </c>
      <c r="T6278" s="7">
        <f>S6278-E6278</f>
        <v>1</v>
      </c>
      <c r="U6278" t="s">
        <v>14208</v>
      </c>
      <c r="V6278" s="6" t="s">
        <v>14251</v>
      </c>
      <c r="W6278" t="s">
        <v>14261</v>
      </c>
      <c r="X6278" t="s">
        <v>14190</v>
      </c>
      <c r="Y6278" t="str">
        <f>VLOOKUP(R6278,Managers!$A:$B,2,)</f>
        <v>Frank Mitchell</v>
      </c>
      <c r="Z6278" s="11">
        <f>VLOOKUP(X6278,HourlyWages!$A:$B,2,0)</f>
        <v>67</v>
      </c>
      <c r="AA6278">
        <v>1</v>
      </c>
    </row>
    <row r="6279" spans="1:27" x14ac:dyDescent="0.3">
      <c r="A6279" t="b">
        <f>COUNTIF($C$1:C6279, C6279)&gt;1</f>
        <v>0</v>
      </c>
      <c r="B6279" t="b">
        <f>VLOOKUP(C6279,Sheet3!$A:$B,2,0) &gt; 1</f>
        <v>0</v>
      </c>
      <c r="C6279">
        <v>6278</v>
      </c>
      <c r="D6279">
        <v>44448</v>
      </c>
      <c r="E6279" s="4">
        <v>39916</v>
      </c>
      <c r="F6279">
        <v>28</v>
      </c>
      <c r="G6279" s="15">
        <f>I6279*F6279</f>
        <v>4200</v>
      </c>
      <c r="H6279" s="9">
        <v>0.02</v>
      </c>
      <c r="I6279" s="13">
        <f>VLOOKUP($U6279,Pricebook!$A:$D,4,0)</f>
        <v>150</v>
      </c>
      <c r="J6279" s="11">
        <f>G6279*(1-H6279)</f>
        <v>4116</v>
      </c>
      <c r="K6279" t="s">
        <v>1099</v>
      </c>
      <c r="L6279" t="s">
        <v>269</v>
      </c>
      <c r="M6279" t="str">
        <f>VLOOKUP($L6279,Companies!$A:$G,7,)</f>
        <v>Electronic Components</v>
      </c>
      <c r="N6279" t="str">
        <f>VLOOKUP($L6279,Companies!$A:$G,6,)</f>
        <v>Technology</v>
      </c>
      <c r="O6279" s="6" t="s">
        <v>1031</v>
      </c>
      <c r="P6279" s="6" t="s">
        <v>1032</v>
      </c>
      <c r="Q6279" t="s">
        <v>492</v>
      </c>
      <c r="R6279" t="s">
        <v>61</v>
      </c>
      <c r="S6279" s="4">
        <v>39918</v>
      </c>
      <c r="T6279" s="7">
        <f>S6279-E6279</f>
        <v>2</v>
      </c>
      <c r="U6279" t="s">
        <v>14211</v>
      </c>
      <c r="V6279" s="6" t="s">
        <v>14251</v>
      </c>
      <c r="W6279" t="s">
        <v>14266</v>
      </c>
      <c r="X6279" t="s">
        <v>14190</v>
      </c>
      <c r="Y6279" t="str">
        <f>VLOOKUP(R6279,Managers!$A:$B,2,)</f>
        <v>Allen Young</v>
      </c>
      <c r="Z6279" s="11">
        <f>VLOOKUP(X6279,HourlyWages!$A:$B,2,0)</f>
        <v>67</v>
      </c>
      <c r="AA6279">
        <v>1</v>
      </c>
    </row>
    <row r="6280" spans="1:27" x14ac:dyDescent="0.3">
      <c r="A6280" t="b">
        <f>COUNTIF($C$1:C6280, C6280)&gt;1</f>
        <v>0</v>
      </c>
      <c r="B6280" t="b">
        <f>VLOOKUP(C6280,Sheet3!$A:$B,2,0) &gt; 1</f>
        <v>0</v>
      </c>
      <c r="C6280">
        <v>6279</v>
      </c>
      <c r="D6280">
        <v>44450</v>
      </c>
      <c r="E6280" s="4">
        <v>40460</v>
      </c>
      <c r="F6280">
        <v>14</v>
      </c>
      <c r="G6280" s="15">
        <f>I6280*F6280</f>
        <v>2100</v>
      </c>
      <c r="H6280" s="9">
        <v>7.0000000000000007E-2</v>
      </c>
      <c r="I6280" s="13">
        <f>VLOOKUP($U6280,Pricebook!$A:$D,4,0)</f>
        <v>150</v>
      </c>
      <c r="J6280" s="11">
        <f>G6280*(1-H6280)</f>
        <v>1952.9999999999998</v>
      </c>
      <c r="K6280" t="s">
        <v>1037</v>
      </c>
      <c r="L6280" t="s">
        <v>142</v>
      </c>
      <c r="M6280" t="str">
        <f>VLOOKUP($L6280,Companies!$A:$G,7,)</f>
        <v>Computer Software: Programming, Data Processing</v>
      </c>
      <c r="N6280" t="str">
        <f>VLOOKUP($L6280,Companies!$A:$G,6,)</f>
        <v>Technology</v>
      </c>
      <c r="O6280" s="6" t="s">
        <v>2176</v>
      </c>
      <c r="P6280" s="6">
        <v>55345</v>
      </c>
      <c r="Q6280" t="s">
        <v>130</v>
      </c>
      <c r="R6280" t="s">
        <v>16</v>
      </c>
      <c r="S6280" s="4">
        <v>40461</v>
      </c>
      <c r="T6280" s="7">
        <f>S6280-E6280</f>
        <v>1</v>
      </c>
      <c r="U6280" t="s">
        <v>14211</v>
      </c>
      <c r="V6280" s="6" t="s">
        <v>14254</v>
      </c>
      <c r="W6280" t="s">
        <v>14256</v>
      </c>
      <c r="X6280" t="s">
        <v>14188</v>
      </c>
      <c r="Y6280" t="str">
        <f>VLOOKUP(R6280,Managers!$A:$B,2,)</f>
        <v>Josh Martinez</v>
      </c>
      <c r="Z6280" s="11">
        <f>VLOOKUP(X6280,HourlyWages!$A:$B,2,0)</f>
        <v>52</v>
      </c>
      <c r="AA6280">
        <v>1</v>
      </c>
    </row>
    <row r="6281" spans="1:27" x14ac:dyDescent="0.3">
      <c r="A6281" t="b">
        <f>COUNTIF($C$1:C6281, C6281)&gt;1</f>
        <v>0</v>
      </c>
      <c r="B6281" t="b">
        <f>VLOOKUP(C6281,Sheet3!$A:$B,2,0) &gt; 1</f>
        <v>0</v>
      </c>
      <c r="C6281">
        <v>6280</v>
      </c>
      <c r="D6281">
        <v>44450</v>
      </c>
      <c r="E6281" s="4">
        <v>40460</v>
      </c>
      <c r="F6281">
        <v>24</v>
      </c>
      <c r="G6281" s="15">
        <f>I6281*F6281</f>
        <v>3600</v>
      </c>
      <c r="H6281" s="9">
        <v>0.03</v>
      </c>
      <c r="I6281" s="13">
        <f>VLOOKUP($U6281,Pricebook!$A:$D,4,0)</f>
        <v>150</v>
      </c>
      <c r="J6281" s="11">
        <f>G6281*(1-H6281)</f>
        <v>3492</v>
      </c>
      <c r="K6281" t="s">
        <v>1037</v>
      </c>
      <c r="L6281" t="s">
        <v>142</v>
      </c>
      <c r="M6281" t="str">
        <f>VLOOKUP($L6281,Companies!$A:$G,7,)</f>
        <v>Computer Software: Programming, Data Processing</v>
      </c>
      <c r="N6281" t="str">
        <f>VLOOKUP($L6281,Companies!$A:$G,6,)</f>
        <v>Technology</v>
      </c>
      <c r="O6281" s="6" t="s">
        <v>2176</v>
      </c>
      <c r="P6281" s="6">
        <v>55345</v>
      </c>
      <c r="Q6281" t="s">
        <v>130</v>
      </c>
      <c r="R6281" t="s">
        <v>16</v>
      </c>
      <c r="S6281" s="4">
        <v>40460</v>
      </c>
      <c r="T6281" s="7">
        <f>S6281-E6281</f>
        <v>0</v>
      </c>
      <c r="U6281" t="s">
        <v>14210</v>
      </c>
      <c r="V6281" s="6" t="s">
        <v>14257</v>
      </c>
      <c r="W6281" t="s">
        <v>14258</v>
      </c>
      <c r="X6281" t="s">
        <v>14201</v>
      </c>
      <c r="Y6281" t="str">
        <f>VLOOKUP(R6281,Managers!$A:$B,2,)</f>
        <v>Josh Martinez</v>
      </c>
      <c r="Z6281" s="11">
        <f>VLOOKUP(X6281,HourlyWages!$A:$B,2,0)</f>
        <v>53</v>
      </c>
      <c r="AA6281">
        <v>1</v>
      </c>
    </row>
    <row r="6282" spans="1:27" x14ac:dyDescent="0.3">
      <c r="A6282" t="b">
        <f>COUNTIF($C$1:C6282, C6282)&gt;1</f>
        <v>0</v>
      </c>
      <c r="B6282" t="b">
        <f>VLOOKUP(C6282,Sheet3!$A:$B,2,0) &gt; 1</f>
        <v>0</v>
      </c>
      <c r="C6282">
        <v>6281</v>
      </c>
      <c r="D6282">
        <v>44451</v>
      </c>
      <c r="E6282" s="4">
        <v>40797</v>
      </c>
      <c r="F6282">
        <v>4</v>
      </c>
      <c r="G6282" s="15">
        <f>I6282*F6282</f>
        <v>640</v>
      </c>
      <c r="H6282" s="9">
        <v>0.08</v>
      </c>
      <c r="I6282" s="13">
        <f>VLOOKUP($U6282,Pricebook!$A:$D,4,0)</f>
        <v>160</v>
      </c>
      <c r="J6282" s="11">
        <f>G6282*(1-H6282)</f>
        <v>588.80000000000007</v>
      </c>
      <c r="K6282" t="s">
        <v>1370</v>
      </c>
      <c r="L6282" t="s">
        <v>585</v>
      </c>
      <c r="M6282" t="str">
        <f>VLOOKUP($L6282,Companies!$A:$G,7,)</f>
        <v>Industrial Machinery/Components</v>
      </c>
      <c r="N6282" t="str">
        <f>VLOOKUP($L6282,Companies!$A:$G,6,)</f>
        <v>Technology</v>
      </c>
      <c r="O6282" s="6" t="s">
        <v>2652</v>
      </c>
      <c r="P6282" s="6">
        <v>80104</v>
      </c>
      <c r="Q6282" t="s">
        <v>237</v>
      </c>
      <c r="R6282" t="s">
        <v>23</v>
      </c>
      <c r="S6282" s="4">
        <v>40801</v>
      </c>
      <c r="T6282" s="7">
        <f>S6282-E6282</f>
        <v>4</v>
      </c>
      <c r="U6282" t="s">
        <v>14218</v>
      </c>
      <c r="V6282" s="6" t="s">
        <v>14254</v>
      </c>
      <c r="W6282" t="s">
        <v>14269</v>
      </c>
      <c r="X6282" t="s">
        <v>14185</v>
      </c>
      <c r="Y6282" t="str">
        <f>VLOOKUP(R6282,Managers!$A:$B,2,)</f>
        <v>Bob Turner</v>
      </c>
      <c r="Z6282" s="11">
        <f>VLOOKUP(X6282,HourlyWages!$A:$B,2,0)</f>
        <v>70</v>
      </c>
      <c r="AA6282">
        <v>1</v>
      </c>
    </row>
    <row r="6283" spans="1:27" x14ac:dyDescent="0.3">
      <c r="A6283" t="b">
        <f>COUNTIF($C$1:C6283, C6283)&gt;1</f>
        <v>0</v>
      </c>
      <c r="B6283" t="b">
        <f>VLOOKUP(C6283,Sheet3!$A:$B,2,0) &gt; 1</f>
        <v>0</v>
      </c>
      <c r="C6283">
        <v>6282</v>
      </c>
      <c r="D6283">
        <v>44451</v>
      </c>
      <c r="E6283" s="4">
        <v>40797</v>
      </c>
      <c r="F6283">
        <v>4</v>
      </c>
      <c r="G6283" s="15">
        <f>I6283*F6283</f>
        <v>500</v>
      </c>
      <c r="H6283" s="9">
        <v>7.0000000000000007E-2</v>
      </c>
      <c r="I6283" s="13">
        <f>VLOOKUP($U6283,Pricebook!$A:$D,4,0)</f>
        <v>125</v>
      </c>
      <c r="J6283" s="11">
        <f>G6283*(1-H6283)</f>
        <v>464.99999999999994</v>
      </c>
      <c r="K6283" t="s">
        <v>1055</v>
      </c>
      <c r="L6283" t="s">
        <v>13</v>
      </c>
      <c r="M6283" t="str">
        <f>VLOOKUP($L6283,Companies!$A:$G,7,)</f>
        <v>Computer Software: Prepackaged Software</v>
      </c>
      <c r="N6283" t="str">
        <f>VLOOKUP($L6283,Companies!$A:$G,6,)</f>
        <v>Technology</v>
      </c>
      <c r="O6283" s="6" t="s">
        <v>2647</v>
      </c>
      <c r="P6283" s="6" t="s">
        <v>2648</v>
      </c>
      <c r="Q6283" t="s">
        <v>172</v>
      </c>
      <c r="R6283" t="s">
        <v>16</v>
      </c>
      <c r="S6283" s="4">
        <v>40799</v>
      </c>
      <c r="T6283" s="7">
        <f>S6283-E6283</f>
        <v>2</v>
      </c>
      <c r="U6283" t="s">
        <v>14208</v>
      </c>
      <c r="V6283" s="6" t="s">
        <v>14251</v>
      </c>
      <c r="W6283" t="s">
        <v>14267</v>
      </c>
      <c r="X6283" t="s">
        <v>14186</v>
      </c>
      <c r="Y6283" t="str">
        <f>VLOOKUP(R6283,Managers!$A:$B,2,)</f>
        <v>Josh Martinez</v>
      </c>
      <c r="Z6283" s="11">
        <f>VLOOKUP(X6283,HourlyWages!$A:$B,2,0)</f>
        <v>67</v>
      </c>
      <c r="AA6283">
        <v>1</v>
      </c>
    </row>
    <row r="6284" spans="1:27" x14ac:dyDescent="0.3">
      <c r="A6284" t="b">
        <f>COUNTIF($C$1:C6284, C6284)&gt;1</f>
        <v>0</v>
      </c>
      <c r="B6284" t="b">
        <f>VLOOKUP(C6284,Sheet3!$A:$B,2,0) &gt; 1</f>
        <v>0</v>
      </c>
      <c r="C6284">
        <v>6283</v>
      </c>
      <c r="D6284">
        <v>44452</v>
      </c>
      <c r="E6284" s="4">
        <v>40886</v>
      </c>
      <c r="F6284">
        <v>50</v>
      </c>
      <c r="G6284" s="15">
        <f>I6284*F6284</f>
        <v>5500</v>
      </c>
      <c r="H6284" s="9">
        <v>7.0000000000000007E-2</v>
      </c>
      <c r="I6284" s="13">
        <f>VLOOKUP($U6284,Pricebook!$A:$D,4,0)</f>
        <v>110</v>
      </c>
      <c r="J6284" s="11">
        <f>G6284*(1-H6284)</f>
        <v>5115</v>
      </c>
      <c r="K6284" t="s">
        <v>1552</v>
      </c>
      <c r="L6284" t="s">
        <v>1076</v>
      </c>
      <c r="M6284" t="str">
        <f>VLOOKUP($L6284,Companies!$A:$G,7,)</f>
        <v>Broadcasting</v>
      </c>
      <c r="N6284" t="str">
        <f>VLOOKUP($L6284,Companies!$A:$G,6,)</f>
        <v>Consumer Services</v>
      </c>
      <c r="O6284" s="6" t="s">
        <v>1553</v>
      </c>
      <c r="P6284" s="6">
        <v>70117</v>
      </c>
      <c r="Q6284" t="s">
        <v>436</v>
      </c>
      <c r="R6284" t="s">
        <v>34</v>
      </c>
      <c r="S6284" s="4">
        <v>40888</v>
      </c>
      <c r="T6284" s="7">
        <f>S6284-E6284</f>
        <v>2</v>
      </c>
      <c r="U6284" t="s">
        <v>14215</v>
      </c>
      <c r="V6284" s="6" t="s">
        <v>14254</v>
      </c>
      <c r="W6284" t="s">
        <v>14255</v>
      </c>
      <c r="X6284" t="s">
        <v>14197</v>
      </c>
      <c r="Y6284" t="str">
        <f>VLOOKUP(R6284,Managers!$A:$B,2,)</f>
        <v>Frank Mitchell</v>
      </c>
      <c r="Z6284" s="11">
        <f>VLOOKUP(X6284,HourlyWages!$A:$B,2,0)</f>
        <v>71</v>
      </c>
      <c r="AA6284">
        <v>1</v>
      </c>
    </row>
    <row r="6285" spans="1:27" x14ac:dyDescent="0.3">
      <c r="A6285" t="b">
        <f>COUNTIF($C$1:C6285, C6285)&gt;1</f>
        <v>0</v>
      </c>
      <c r="B6285" t="b">
        <f>VLOOKUP(C6285,Sheet3!$A:$B,2,0) &gt; 1</f>
        <v>0</v>
      </c>
      <c r="C6285">
        <v>6284</v>
      </c>
      <c r="D6285">
        <v>44480</v>
      </c>
      <c r="E6285" s="4">
        <v>40310</v>
      </c>
      <c r="F6285">
        <v>25</v>
      </c>
      <c r="G6285" s="15">
        <f>I6285*F6285</f>
        <v>2750</v>
      </c>
      <c r="H6285" s="9">
        <v>0.1</v>
      </c>
      <c r="I6285" s="13">
        <f>VLOOKUP($U6285,Pricebook!$A:$D,4,0)</f>
        <v>110</v>
      </c>
      <c r="J6285" s="11">
        <f>G6285*(1-H6285)</f>
        <v>2475</v>
      </c>
      <c r="K6285" t="s">
        <v>2491</v>
      </c>
      <c r="L6285" t="s">
        <v>285</v>
      </c>
      <c r="M6285" t="str">
        <f>VLOOKUP($L6285,Companies!$A:$G,7,)</f>
        <v>Oil Refining/Marketing</v>
      </c>
      <c r="N6285" t="str">
        <f>VLOOKUP($L6285,Companies!$A:$G,6,)</f>
        <v>Transportation</v>
      </c>
      <c r="O6285" s="6" t="s">
        <v>2492</v>
      </c>
      <c r="P6285" s="6">
        <v>21215</v>
      </c>
      <c r="Q6285" t="s">
        <v>187</v>
      </c>
      <c r="R6285" t="s">
        <v>61</v>
      </c>
      <c r="S6285" s="4">
        <v>40312</v>
      </c>
      <c r="T6285" s="7">
        <f>S6285-E6285</f>
        <v>2</v>
      </c>
      <c r="U6285" t="s">
        <v>14215</v>
      </c>
      <c r="V6285" s="6" t="s">
        <v>14251</v>
      </c>
      <c r="W6285" t="s">
        <v>14260</v>
      </c>
      <c r="X6285" t="s">
        <v>14185</v>
      </c>
      <c r="Y6285" t="str">
        <f>VLOOKUP(R6285,Managers!$A:$B,2,)</f>
        <v>Allen Young</v>
      </c>
      <c r="Z6285" s="11">
        <f>VLOOKUP(X6285,HourlyWages!$A:$B,2,0)</f>
        <v>70</v>
      </c>
      <c r="AA6285">
        <v>1</v>
      </c>
    </row>
    <row r="6286" spans="1:27" x14ac:dyDescent="0.3">
      <c r="A6286" t="b">
        <f>COUNTIF($C$1:C6286, C6286)&gt;1</f>
        <v>0</v>
      </c>
      <c r="B6286" t="b">
        <f>VLOOKUP(C6286,Sheet3!$A:$B,2,0) &gt; 1</f>
        <v>0</v>
      </c>
      <c r="C6286">
        <v>6285</v>
      </c>
      <c r="D6286">
        <v>44486</v>
      </c>
      <c r="E6286" s="4">
        <v>41099</v>
      </c>
      <c r="F6286">
        <v>36</v>
      </c>
      <c r="G6286" s="15">
        <f>I6286*F6286</f>
        <v>3960</v>
      </c>
      <c r="H6286" s="9">
        <v>0.09</v>
      </c>
      <c r="I6286" s="13">
        <f>VLOOKUP($U6286,Pricebook!$A:$D,4,0)</f>
        <v>110</v>
      </c>
      <c r="J6286" s="11">
        <f>G6286*(1-H6286)</f>
        <v>3603.6</v>
      </c>
      <c r="K6286" t="s">
        <v>862</v>
      </c>
      <c r="L6286" t="s">
        <v>193</v>
      </c>
      <c r="M6286" t="str">
        <f>VLOOKUP($L6286,Companies!$A:$G,7,)</f>
        <v>Semiconductors</v>
      </c>
      <c r="N6286" t="str">
        <f>VLOOKUP($L6286,Companies!$A:$G,6,)</f>
        <v>Technology</v>
      </c>
      <c r="O6286" s="6" t="s">
        <v>964</v>
      </c>
      <c r="P6286" s="6" t="s">
        <v>965</v>
      </c>
      <c r="Q6286" t="s">
        <v>197</v>
      </c>
      <c r="R6286" t="s">
        <v>23</v>
      </c>
      <c r="S6286" s="4">
        <v>41102</v>
      </c>
      <c r="T6286" s="7">
        <f>S6286-E6286</f>
        <v>3</v>
      </c>
      <c r="U6286" t="s">
        <v>14215</v>
      </c>
      <c r="V6286" s="6" t="s">
        <v>14251</v>
      </c>
      <c r="W6286" t="s">
        <v>14261</v>
      </c>
      <c r="X6286" t="s">
        <v>14185</v>
      </c>
      <c r="Y6286" t="str">
        <f>VLOOKUP(R6286,Managers!$A:$B,2,)</f>
        <v>Bob Turner</v>
      </c>
      <c r="Z6286" s="11">
        <f>VLOOKUP(X6286,HourlyWages!$A:$B,2,0)</f>
        <v>70</v>
      </c>
      <c r="AA6286">
        <v>1</v>
      </c>
    </row>
    <row r="6287" spans="1:27" x14ac:dyDescent="0.3">
      <c r="A6287" t="b">
        <f>COUNTIF($C$1:C6287, C6287)&gt;1</f>
        <v>0</v>
      </c>
      <c r="B6287" t="b">
        <f>VLOOKUP(C6287,Sheet3!$A:$B,2,0) &gt; 1</f>
        <v>0</v>
      </c>
      <c r="C6287">
        <v>6286</v>
      </c>
      <c r="D6287">
        <v>44487</v>
      </c>
      <c r="E6287" s="4">
        <v>40067</v>
      </c>
      <c r="F6287">
        <v>4</v>
      </c>
      <c r="G6287" s="15">
        <f>I6287*F6287</f>
        <v>500</v>
      </c>
      <c r="H6287" s="9">
        <v>0.09</v>
      </c>
      <c r="I6287" s="13">
        <f>VLOOKUP($U6287,Pricebook!$A:$D,4,0)</f>
        <v>125</v>
      </c>
      <c r="J6287" s="11">
        <f>G6287*(1-H6287)</f>
        <v>455</v>
      </c>
      <c r="K6287" t="s">
        <v>57</v>
      </c>
      <c r="L6287" t="s">
        <v>58</v>
      </c>
      <c r="M6287" t="str">
        <f>VLOOKUP($L6287,Companies!$A:$G,7,)</f>
        <v>Biotechnology: Biological Products (No Diagnostic Substances)</v>
      </c>
      <c r="N6287" t="str">
        <f>VLOOKUP($L6287,Companies!$A:$G,6,)</f>
        <v>Health Care</v>
      </c>
      <c r="O6287" s="6" t="s">
        <v>2089</v>
      </c>
      <c r="P6287" s="6">
        <v>14901</v>
      </c>
      <c r="Q6287" t="s">
        <v>60</v>
      </c>
      <c r="R6287" t="s">
        <v>61</v>
      </c>
      <c r="S6287" s="4">
        <v>40068</v>
      </c>
      <c r="T6287" s="7">
        <f>S6287-E6287</f>
        <v>1</v>
      </c>
      <c r="U6287" t="s">
        <v>14208</v>
      </c>
      <c r="V6287" s="6" t="s">
        <v>14251</v>
      </c>
      <c r="W6287" t="s">
        <v>14262</v>
      </c>
      <c r="X6287" t="s">
        <v>14192</v>
      </c>
      <c r="Y6287" t="str">
        <f>VLOOKUP(R6287,Managers!$A:$B,2,)</f>
        <v>Allen Young</v>
      </c>
      <c r="Z6287" s="11">
        <f>VLOOKUP(X6287,HourlyWages!$A:$B,2,0)</f>
        <v>75</v>
      </c>
      <c r="AA6287">
        <v>1</v>
      </c>
    </row>
    <row r="6288" spans="1:27" x14ac:dyDescent="0.3">
      <c r="A6288" t="b">
        <f>COUNTIF($C$1:C6288, C6288)&gt;1</f>
        <v>0</v>
      </c>
      <c r="B6288" t="b">
        <f>VLOOKUP(C6288,Sheet3!$A:$B,2,0) &gt; 1</f>
        <v>0</v>
      </c>
      <c r="C6288">
        <v>6287</v>
      </c>
      <c r="D6288">
        <v>44487</v>
      </c>
      <c r="E6288" s="4">
        <v>40067</v>
      </c>
      <c r="F6288">
        <v>37</v>
      </c>
      <c r="G6288" s="15">
        <f>I6288*F6288</f>
        <v>7400</v>
      </c>
      <c r="H6288" s="9">
        <v>0.03</v>
      </c>
      <c r="I6288" s="13">
        <f>VLOOKUP($U6288,Pricebook!$A:$D,4,0)</f>
        <v>200</v>
      </c>
      <c r="J6288" s="11">
        <f>G6288*(1-H6288)</f>
        <v>7178</v>
      </c>
      <c r="K6288" t="s">
        <v>57</v>
      </c>
      <c r="L6288" t="s">
        <v>58</v>
      </c>
      <c r="M6288" t="str">
        <f>VLOOKUP($L6288,Companies!$A:$G,7,)</f>
        <v>Biotechnology: Biological Products (No Diagnostic Substances)</v>
      </c>
      <c r="N6288" t="str">
        <f>VLOOKUP($L6288,Companies!$A:$G,6,)</f>
        <v>Health Care</v>
      </c>
      <c r="O6288" s="6" t="s">
        <v>2089</v>
      </c>
      <c r="P6288" s="6">
        <v>14901</v>
      </c>
      <c r="Q6288" t="s">
        <v>60</v>
      </c>
      <c r="R6288" t="s">
        <v>61</v>
      </c>
      <c r="S6288" s="4">
        <v>40069</v>
      </c>
      <c r="T6288" s="7">
        <f>S6288-E6288</f>
        <v>2</v>
      </c>
      <c r="U6288" t="s">
        <v>14206</v>
      </c>
      <c r="V6288" s="6" t="s">
        <v>14257</v>
      </c>
      <c r="W6288" t="s">
        <v>14258</v>
      </c>
      <c r="X6288" t="s">
        <v>14198</v>
      </c>
      <c r="Y6288" t="str">
        <f>VLOOKUP(R6288,Managers!$A:$B,2,)</f>
        <v>Allen Young</v>
      </c>
      <c r="Z6288" s="11">
        <f>VLOOKUP(X6288,HourlyWages!$A:$B,2,0)</f>
        <v>51</v>
      </c>
      <c r="AA6288">
        <v>1</v>
      </c>
    </row>
    <row r="6289" spans="1:27" x14ac:dyDescent="0.3">
      <c r="A6289" t="b">
        <f>COUNTIF($C$1:C6289, C6289)&gt;1</f>
        <v>0</v>
      </c>
      <c r="B6289" t="b">
        <f>VLOOKUP(C6289,Sheet3!$A:$B,2,0) &gt; 1</f>
        <v>0</v>
      </c>
      <c r="C6289">
        <v>6288</v>
      </c>
      <c r="D6289">
        <v>44516</v>
      </c>
      <c r="E6289" s="4">
        <v>40723</v>
      </c>
      <c r="F6289">
        <v>17</v>
      </c>
      <c r="G6289" s="15">
        <f>I6289*F6289</f>
        <v>2040</v>
      </c>
      <c r="H6289" s="9">
        <v>0.06</v>
      </c>
      <c r="I6289" s="13">
        <f>VLOOKUP($U6289,Pricebook!$A:$D,4,0)</f>
        <v>120</v>
      </c>
      <c r="J6289" s="11">
        <f>G6289*(1-H6289)</f>
        <v>1917.6</v>
      </c>
      <c r="K6289" t="s">
        <v>1472</v>
      </c>
      <c r="L6289" t="s">
        <v>327</v>
      </c>
      <c r="M6289" t="str">
        <f>VLOOKUP($L6289,Companies!$A:$G,7,)</f>
        <v>Television Services</v>
      </c>
      <c r="N6289" t="str">
        <f>VLOOKUP($L6289,Companies!$A:$G,6,)</f>
        <v>Consumer Services</v>
      </c>
      <c r="O6289" s="6" t="s">
        <v>2587</v>
      </c>
      <c r="P6289" s="6">
        <v>99352</v>
      </c>
      <c r="Q6289" t="s">
        <v>22</v>
      </c>
      <c r="R6289" t="s">
        <v>23</v>
      </c>
      <c r="S6289" s="4">
        <v>40723</v>
      </c>
      <c r="T6289" s="7">
        <f>S6289-E6289</f>
        <v>0</v>
      </c>
      <c r="U6289" t="s">
        <v>14212</v>
      </c>
      <c r="V6289" s="6" t="s">
        <v>14251</v>
      </c>
      <c r="W6289" t="s">
        <v>14263</v>
      </c>
      <c r="X6289" t="s">
        <v>14193</v>
      </c>
      <c r="Y6289" t="str">
        <f>VLOOKUP(R6289,Managers!$A:$B,2,)</f>
        <v>Bob Turner</v>
      </c>
      <c r="Z6289" s="11">
        <f>VLOOKUP(X6289,HourlyWages!$A:$B,2,0)</f>
        <v>57</v>
      </c>
      <c r="AA6289">
        <v>1</v>
      </c>
    </row>
    <row r="6290" spans="1:27" x14ac:dyDescent="0.3">
      <c r="A6290" t="b">
        <f>COUNTIF($C$1:C6290, C6290)&gt;1</f>
        <v>0</v>
      </c>
      <c r="B6290" t="b">
        <f>VLOOKUP(C6290,Sheet3!$A:$B,2,0) &gt; 1</f>
        <v>0</v>
      </c>
      <c r="C6290">
        <v>6289</v>
      </c>
      <c r="D6290">
        <v>44517</v>
      </c>
      <c r="E6290" s="4">
        <v>39926</v>
      </c>
      <c r="F6290">
        <v>5</v>
      </c>
      <c r="G6290" s="15">
        <f>I6290*F6290</f>
        <v>550</v>
      </c>
      <c r="H6290" s="9">
        <v>0.03</v>
      </c>
      <c r="I6290" s="13">
        <f>VLOOKUP($U6290,Pricebook!$A:$D,4,0)</f>
        <v>110</v>
      </c>
      <c r="J6290" s="11">
        <f>G6290*(1-H6290)</f>
        <v>533.5</v>
      </c>
      <c r="K6290" t="s">
        <v>774</v>
      </c>
      <c r="L6290" t="s">
        <v>775</v>
      </c>
      <c r="M6290" t="str">
        <f>VLOOKUP($L6290,Companies!$A:$G,7,)</f>
        <v>Computer Software: Prepackaged Software</v>
      </c>
      <c r="N6290" t="str">
        <f>VLOOKUP($L6290,Companies!$A:$G,6,)</f>
        <v>Technology</v>
      </c>
      <c r="O6290" s="6" t="s">
        <v>2600</v>
      </c>
      <c r="P6290" s="6">
        <v>95404</v>
      </c>
      <c r="Q6290" t="s">
        <v>114</v>
      </c>
      <c r="R6290" t="s">
        <v>23</v>
      </c>
      <c r="S6290" s="4">
        <v>39927</v>
      </c>
      <c r="T6290" s="7">
        <f>S6290-E6290</f>
        <v>1</v>
      </c>
      <c r="U6290" t="s">
        <v>14215</v>
      </c>
      <c r="V6290" s="6" t="s">
        <v>14257</v>
      </c>
      <c r="W6290" t="s">
        <v>14258</v>
      </c>
      <c r="X6290" t="s">
        <v>14184</v>
      </c>
      <c r="Y6290" t="str">
        <f>VLOOKUP(R6290,Managers!$A:$B,2,)</f>
        <v>Bob Turner</v>
      </c>
      <c r="Z6290" s="11">
        <f>VLOOKUP(X6290,HourlyWages!$A:$B,2,0)</f>
        <v>50</v>
      </c>
      <c r="AA6290">
        <v>1</v>
      </c>
    </row>
    <row r="6291" spans="1:27" x14ac:dyDescent="0.3">
      <c r="A6291" t="b">
        <f>COUNTIF($C$1:C6291, C6291)&gt;1</f>
        <v>0</v>
      </c>
      <c r="B6291" t="b">
        <f>VLOOKUP(C6291,Sheet3!$A:$B,2,0) &gt; 1</f>
        <v>0</v>
      </c>
      <c r="C6291">
        <v>6290</v>
      </c>
      <c r="D6291">
        <v>44519</v>
      </c>
      <c r="E6291" s="4">
        <v>40317</v>
      </c>
      <c r="F6291">
        <v>48</v>
      </c>
      <c r="G6291" s="15">
        <f>I6291*F6291</f>
        <v>7680</v>
      </c>
      <c r="H6291" s="9">
        <v>0.03</v>
      </c>
      <c r="I6291" s="13">
        <f>VLOOKUP($U6291,Pricebook!$A:$D,4,0)</f>
        <v>160</v>
      </c>
      <c r="J6291" s="11">
        <f>G6291*(1-H6291)</f>
        <v>7449.5999999999995</v>
      </c>
      <c r="K6291" t="s">
        <v>918</v>
      </c>
      <c r="L6291" t="s">
        <v>482</v>
      </c>
      <c r="M6291" t="str">
        <f>VLOOKUP($L6291,Companies!$A:$G,7,)</f>
        <v>Television Services</v>
      </c>
      <c r="N6291" t="str">
        <f>VLOOKUP($L6291,Companies!$A:$G,6,)</f>
        <v>Consumer Services</v>
      </c>
      <c r="O6291" s="6" t="s">
        <v>2767</v>
      </c>
      <c r="P6291" s="6">
        <v>60076</v>
      </c>
      <c r="Q6291" t="s">
        <v>15</v>
      </c>
      <c r="R6291" t="s">
        <v>16</v>
      </c>
      <c r="S6291" s="4">
        <v>40318</v>
      </c>
      <c r="T6291" s="7">
        <f>S6291-E6291</f>
        <v>1</v>
      </c>
      <c r="U6291" t="s">
        <v>14218</v>
      </c>
      <c r="V6291" s="6" t="s">
        <v>14251</v>
      </c>
      <c r="W6291" t="s">
        <v>14263</v>
      </c>
      <c r="X6291" t="s">
        <v>14203</v>
      </c>
      <c r="Y6291" t="str">
        <f>VLOOKUP(R6291,Managers!$A:$B,2,)</f>
        <v>Josh Martinez</v>
      </c>
      <c r="Z6291" s="11">
        <f>VLOOKUP(X6291,HourlyWages!$A:$B,2,0)</f>
        <v>62</v>
      </c>
      <c r="AA6291">
        <v>1</v>
      </c>
    </row>
    <row r="6292" spans="1:27" x14ac:dyDescent="0.3">
      <c r="A6292" t="b">
        <f>COUNTIF($C$1:C6292, C6292)&gt;1</f>
        <v>0</v>
      </c>
      <c r="B6292" t="b">
        <f>VLOOKUP(C6292,Sheet3!$A:$B,2,0) &gt; 1</f>
        <v>0</v>
      </c>
      <c r="C6292">
        <v>6291</v>
      </c>
      <c r="D6292">
        <v>44519</v>
      </c>
      <c r="E6292" s="4">
        <v>40317</v>
      </c>
      <c r="F6292">
        <v>34</v>
      </c>
      <c r="G6292" s="15">
        <f>I6292*F6292</f>
        <v>3740</v>
      </c>
      <c r="H6292" s="9">
        <v>7.0000000000000007E-2</v>
      </c>
      <c r="I6292" s="13">
        <f>VLOOKUP($U6292,Pricebook!$A:$D,4,0)</f>
        <v>110</v>
      </c>
      <c r="J6292" s="11">
        <f>G6292*(1-H6292)</f>
        <v>3478.2</v>
      </c>
      <c r="K6292" t="s">
        <v>918</v>
      </c>
      <c r="L6292" t="s">
        <v>482</v>
      </c>
      <c r="M6292" t="str">
        <f>VLOOKUP($L6292,Companies!$A:$G,7,)</f>
        <v>Television Services</v>
      </c>
      <c r="N6292" t="str">
        <f>VLOOKUP($L6292,Companies!$A:$G,6,)</f>
        <v>Consumer Services</v>
      </c>
      <c r="O6292" s="6" t="s">
        <v>2767</v>
      </c>
      <c r="P6292" s="6">
        <v>60076</v>
      </c>
      <c r="Q6292" t="s">
        <v>15</v>
      </c>
      <c r="R6292" t="s">
        <v>16</v>
      </c>
      <c r="S6292" s="4">
        <v>40318</v>
      </c>
      <c r="T6292" s="7">
        <f>S6292-E6292</f>
        <v>1</v>
      </c>
      <c r="U6292" t="s">
        <v>14220</v>
      </c>
      <c r="V6292" s="6" t="s">
        <v>14251</v>
      </c>
      <c r="W6292" t="s">
        <v>14267</v>
      </c>
      <c r="X6292" t="s">
        <v>14186</v>
      </c>
      <c r="Y6292" t="str">
        <f>VLOOKUP(R6292,Managers!$A:$B,2,)</f>
        <v>Josh Martinez</v>
      </c>
      <c r="Z6292" s="11">
        <f>VLOOKUP(X6292,HourlyWages!$A:$B,2,0)</f>
        <v>67</v>
      </c>
      <c r="AA6292">
        <v>1</v>
      </c>
    </row>
    <row r="6293" spans="1:27" x14ac:dyDescent="0.3">
      <c r="A6293" t="b">
        <f>COUNTIF($C$1:C6293, C6293)&gt;1</f>
        <v>0</v>
      </c>
      <c r="B6293" t="b">
        <f>VLOOKUP(C6293,Sheet3!$A:$B,2,0) &gt; 1</f>
        <v>0</v>
      </c>
      <c r="C6293">
        <v>6292</v>
      </c>
      <c r="D6293">
        <v>44519</v>
      </c>
      <c r="E6293" s="4">
        <v>40317</v>
      </c>
      <c r="F6293">
        <v>34</v>
      </c>
      <c r="G6293" s="15">
        <f>I6293*F6293</f>
        <v>5100</v>
      </c>
      <c r="H6293" s="9">
        <v>0.01</v>
      </c>
      <c r="I6293" s="13">
        <f>VLOOKUP($U6293,Pricebook!$A:$D,4,0)</f>
        <v>150</v>
      </c>
      <c r="J6293" s="11">
        <f>G6293*(1-H6293)</f>
        <v>5049</v>
      </c>
      <c r="K6293" t="s">
        <v>918</v>
      </c>
      <c r="L6293" t="s">
        <v>482</v>
      </c>
      <c r="M6293" t="str">
        <f>VLOOKUP($L6293,Companies!$A:$G,7,)</f>
        <v>Television Services</v>
      </c>
      <c r="N6293" t="str">
        <f>VLOOKUP($L6293,Companies!$A:$G,6,)</f>
        <v>Consumer Services</v>
      </c>
      <c r="O6293" s="6" t="s">
        <v>2767</v>
      </c>
      <c r="P6293" s="6">
        <v>60076</v>
      </c>
      <c r="Q6293" t="s">
        <v>15</v>
      </c>
      <c r="R6293" t="s">
        <v>16</v>
      </c>
      <c r="S6293" s="4">
        <v>40318</v>
      </c>
      <c r="T6293" s="7">
        <f>S6293-E6293</f>
        <v>1</v>
      </c>
      <c r="U6293" t="s">
        <v>14216</v>
      </c>
      <c r="V6293" s="6" t="s">
        <v>14257</v>
      </c>
      <c r="W6293" t="s">
        <v>14259</v>
      </c>
      <c r="X6293" t="s">
        <v>14190</v>
      </c>
      <c r="Y6293" t="str">
        <f>VLOOKUP(R6293,Managers!$A:$B,2,)</f>
        <v>Josh Martinez</v>
      </c>
      <c r="Z6293" s="11">
        <f>VLOOKUP(X6293,HourlyWages!$A:$B,2,0)</f>
        <v>67</v>
      </c>
      <c r="AA6293">
        <v>1</v>
      </c>
    </row>
    <row r="6294" spans="1:27" x14ac:dyDescent="0.3">
      <c r="A6294" t="b">
        <f>COUNTIF($C$1:C6294, C6294)&gt;1</f>
        <v>0</v>
      </c>
      <c r="B6294" t="b">
        <f>VLOOKUP(C6294,Sheet3!$A:$B,2,0) &gt; 1</f>
        <v>0</v>
      </c>
      <c r="C6294">
        <v>6293</v>
      </c>
      <c r="D6294">
        <v>44546</v>
      </c>
      <c r="E6294" s="4">
        <v>40261</v>
      </c>
      <c r="F6294">
        <v>15</v>
      </c>
      <c r="G6294" s="15">
        <f>I6294*F6294</f>
        <v>2100</v>
      </c>
      <c r="H6294" s="9">
        <v>0.05</v>
      </c>
      <c r="I6294" s="13">
        <f>VLOOKUP($U6294,Pricebook!$A:$D,4,0)</f>
        <v>140</v>
      </c>
      <c r="J6294" s="11">
        <f>G6294*(1-H6294)</f>
        <v>1995</v>
      </c>
      <c r="K6294" t="s">
        <v>2491</v>
      </c>
      <c r="L6294" t="s">
        <v>285</v>
      </c>
      <c r="M6294" t="str">
        <f>VLOOKUP($L6294,Companies!$A:$G,7,)</f>
        <v>Oil Refining/Marketing</v>
      </c>
      <c r="N6294" t="str">
        <f>VLOOKUP($L6294,Companies!$A:$G,6,)</f>
        <v>Transportation</v>
      </c>
      <c r="O6294" s="6" t="s">
        <v>792</v>
      </c>
      <c r="P6294" s="6">
        <v>20814</v>
      </c>
      <c r="Q6294" t="s">
        <v>187</v>
      </c>
      <c r="R6294" t="s">
        <v>61</v>
      </c>
      <c r="S6294" s="4">
        <v>40262</v>
      </c>
      <c r="T6294" s="7">
        <f>S6294-E6294</f>
        <v>1</v>
      </c>
      <c r="U6294" t="s">
        <v>14213</v>
      </c>
      <c r="V6294" s="6" t="s">
        <v>14251</v>
      </c>
      <c r="W6294" t="s">
        <v>14266</v>
      </c>
      <c r="X6294" t="s">
        <v>14201</v>
      </c>
      <c r="Y6294" t="str">
        <f>VLOOKUP(R6294,Managers!$A:$B,2,)</f>
        <v>Allen Young</v>
      </c>
      <c r="Z6294" s="11">
        <f>VLOOKUP(X6294,HourlyWages!$A:$B,2,0)</f>
        <v>53</v>
      </c>
      <c r="AA6294">
        <v>1</v>
      </c>
    </row>
    <row r="6295" spans="1:27" x14ac:dyDescent="0.3">
      <c r="A6295" t="b">
        <f>COUNTIF($C$1:C6295, C6295)&gt;1</f>
        <v>0</v>
      </c>
      <c r="B6295" t="b">
        <f>VLOOKUP(C6295,Sheet3!$A:$B,2,0) &gt; 1</f>
        <v>0</v>
      </c>
      <c r="C6295">
        <v>6294</v>
      </c>
      <c r="D6295">
        <v>44549</v>
      </c>
      <c r="E6295" s="4">
        <v>40930</v>
      </c>
      <c r="F6295">
        <v>5</v>
      </c>
      <c r="G6295" s="15">
        <f>I6295*F6295</f>
        <v>800</v>
      </c>
      <c r="H6295" s="9">
        <v>0.08</v>
      </c>
      <c r="I6295" s="13">
        <f>VLOOKUP($U6295,Pricebook!$A:$D,4,0)</f>
        <v>160</v>
      </c>
      <c r="J6295" s="11">
        <f>G6295*(1-H6295)</f>
        <v>736</v>
      </c>
      <c r="K6295" t="s">
        <v>720</v>
      </c>
      <c r="L6295" t="s">
        <v>269</v>
      </c>
      <c r="M6295" t="str">
        <f>VLOOKUP($L6295,Companies!$A:$G,7,)</f>
        <v>Electronic Components</v>
      </c>
      <c r="N6295" t="str">
        <f>VLOOKUP($L6295,Companies!$A:$G,6,)</f>
        <v>Technology</v>
      </c>
      <c r="O6295" s="6" t="s">
        <v>113</v>
      </c>
      <c r="P6295" s="6">
        <v>90805</v>
      </c>
      <c r="Q6295" t="s">
        <v>114</v>
      </c>
      <c r="R6295" t="s">
        <v>23</v>
      </c>
      <c r="S6295" s="4">
        <v>40931</v>
      </c>
      <c r="T6295" s="7">
        <f>S6295-E6295</f>
        <v>1</v>
      </c>
      <c r="U6295" t="s">
        <v>14218</v>
      </c>
      <c r="V6295" s="6" t="s">
        <v>14251</v>
      </c>
      <c r="W6295" t="s">
        <v>14252</v>
      </c>
      <c r="X6295" t="s">
        <v>14191</v>
      </c>
      <c r="Y6295" t="str">
        <f>VLOOKUP(R6295,Managers!$A:$B,2,)</f>
        <v>Bob Turner</v>
      </c>
      <c r="Z6295" s="11">
        <f>VLOOKUP(X6295,HourlyWages!$A:$B,2,0)</f>
        <v>60</v>
      </c>
      <c r="AA6295">
        <v>1</v>
      </c>
    </row>
    <row r="6296" spans="1:27" x14ac:dyDescent="0.3">
      <c r="A6296" t="b">
        <f>COUNTIF($C$1:C6296, C6296)&gt;1</f>
        <v>0</v>
      </c>
      <c r="B6296" t="b">
        <f>VLOOKUP(C6296,Sheet3!$A:$B,2,0) &gt; 1</f>
        <v>0</v>
      </c>
      <c r="C6296">
        <v>6295</v>
      </c>
      <c r="D6296">
        <v>44576</v>
      </c>
      <c r="E6296" s="4">
        <v>40172</v>
      </c>
      <c r="F6296">
        <v>38</v>
      </c>
      <c r="G6296" s="15">
        <f>I6296*F6296</f>
        <v>4750</v>
      </c>
      <c r="H6296" s="9">
        <v>0.01</v>
      </c>
      <c r="I6296" s="13">
        <f>VLOOKUP($U6296,Pricebook!$A:$D,4,0)</f>
        <v>125</v>
      </c>
      <c r="J6296" s="11">
        <f>G6296*(1-H6296)</f>
        <v>4702.5</v>
      </c>
      <c r="K6296" t="s">
        <v>1701</v>
      </c>
      <c r="L6296" t="s">
        <v>265</v>
      </c>
      <c r="M6296" t="str">
        <f>VLOOKUP($L6296,Companies!$A:$G,7,)</f>
        <v>Telecommunications Equipment</v>
      </c>
      <c r="N6296" t="str">
        <f>VLOOKUP($L6296,Companies!$A:$G,6,)</f>
        <v>Public Utilities</v>
      </c>
      <c r="O6296" s="6" t="s">
        <v>277</v>
      </c>
      <c r="P6296" s="6">
        <v>47905</v>
      </c>
      <c r="Q6296" t="s">
        <v>278</v>
      </c>
      <c r="R6296" t="s">
        <v>16</v>
      </c>
      <c r="S6296" s="4">
        <v>40173</v>
      </c>
      <c r="T6296" s="7">
        <f>S6296-E6296</f>
        <v>1</v>
      </c>
      <c r="U6296" t="s">
        <v>14209</v>
      </c>
      <c r="V6296" s="6" t="s">
        <v>14254</v>
      </c>
      <c r="W6296" t="s">
        <v>14269</v>
      </c>
      <c r="X6296" t="s">
        <v>14185</v>
      </c>
      <c r="Y6296" t="str">
        <f>VLOOKUP(R6296,Managers!$A:$B,2,)</f>
        <v>Josh Martinez</v>
      </c>
      <c r="Z6296" s="11">
        <f>VLOOKUP(X6296,HourlyWages!$A:$B,2,0)</f>
        <v>70</v>
      </c>
      <c r="AA6296">
        <v>1</v>
      </c>
    </row>
    <row r="6297" spans="1:27" x14ac:dyDescent="0.3">
      <c r="A6297" t="b">
        <f>COUNTIF($C$1:C6297, C6297)&gt;1</f>
        <v>0</v>
      </c>
      <c r="B6297" t="b">
        <f>VLOOKUP(C6297,Sheet3!$A:$B,2,0) &gt; 1</f>
        <v>0</v>
      </c>
      <c r="C6297">
        <v>6296</v>
      </c>
      <c r="D6297">
        <v>44576</v>
      </c>
      <c r="E6297" s="4">
        <v>40172</v>
      </c>
      <c r="F6297">
        <v>30</v>
      </c>
      <c r="G6297" s="15">
        <f>I6297*F6297</f>
        <v>4500</v>
      </c>
      <c r="H6297" s="9">
        <v>0.02</v>
      </c>
      <c r="I6297" s="13">
        <f>VLOOKUP($U6297,Pricebook!$A:$D,4,0)</f>
        <v>150</v>
      </c>
      <c r="J6297" s="11">
        <f>G6297*(1-H6297)</f>
        <v>4410</v>
      </c>
      <c r="K6297" t="s">
        <v>1279</v>
      </c>
      <c r="L6297" t="s">
        <v>125</v>
      </c>
      <c r="M6297" t="str">
        <f>VLOOKUP($L6297,Companies!$A:$G,7,)</f>
        <v>EDP Services</v>
      </c>
      <c r="N6297" t="str">
        <f>VLOOKUP($L6297,Companies!$A:$G,6,)</f>
        <v>Technology</v>
      </c>
      <c r="O6297" s="6" t="s">
        <v>683</v>
      </c>
      <c r="P6297" s="6">
        <v>80525</v>
      </c>
      <c r="Q6297" t="s">
        <v>237</v>
      </c>
      <c r="R6297" t="s">
        <v>23</v>
      </c>
      <c r="S6297" s="4">
        <v>40173</v>
      </c>
      <c r="T6297" s="7">
        <f>S6297-E6297</f>
        <v>1</v>
      </c>
      <c r="U6297" t="s">
        <v>14210</v>
      </c>
      <c r="V6297" s="6" t="s">
        <v>14251</v>
      </c>
      <c r="W6297" t="s">
        <v>14252</v>
      </c>
      <c r="X6297" t="s">
        <v>14189</v>
      </c>
      <c r="Y6297" t="str">
        <f>VLOOKUP(R6297,Managers!$A:$B,2,)</f>
        <v>Bob Turner</v>
      </c>
      <c r="Z6297" s="11">
        <f>VLOOKUP(X6297,HourlyWages!$A:$B,2,0)</f>
        <v>62</v>
      </c>
      <c r="AA6297">
        <v>1</v>
      </c>
    </row>
    <row r="6298" spans="1:27" x14ac:dyDescent="0.3">
      <c r="A6298" t="b">
        <f>COUNTIF($C$1:C6298, C6298)&gt;1</f>
        <v>0</v>
      </c>
      <c r="B6298" t="b">
        <f>VLOOKUP(C6298,Sheet3!$A:$B,2,0) &gt; 1</f>
        <v>0</v>
      </c>
      <c r="C6298">
        <v>6297</v>
      </c>
      <c r="D6298">
        <v>44579</v>
      </c>
      <c r="E6298" s="4">
        <v>40697</v>
      </c>
      <c r="F6298">
        <v>19</v>
      </c>
      <c r="G6298" s="15">
        <f>I6298*F6298</f>
        <v>2375</v>
      </c>
      <c r="H6298" s="9">
        <v>0.1</v>
      </c>
      <c r="I6298" s="13">
        <f>VLOOKUP($U6298,Pricebook!$A:$D,4,0)</f>
        <v>125</v>
      </c>
      <c r="J6298" s="11">
        <f>G6298*(1-H6298)</f>
        <v>2137.5</v>
      </c>
      <c r="K6298" t="s">
        <v>985</v>
      </c>
      <c r="L6298" t="s">
        <v>73</v>
      </c>
      <c r="M6298" t="str">
        <f>VLOOKUP($L6298,Companies!$A:$G,7,)</f>
        <v>Recreational Products/Toys</v>
      </c>
      <c r="N6298" t="str">
        <f>VLOOKUP($L6298,Companies!$A:$G,6,)</f>
        <v>Consumer Non-Durables</v>
      </c>
      <c r="O6298" s="6" t="s">
        <v>231</v>
      </c>
      <c r="P6298" s="6">
        <v>16602</v>
      </c>
      <c r="Q6298" t="s">
        <v>232</v>
      </c>
      <c r="R6298" t="s">
        <v>61</v>
      </c>
      <c r="S6298" s="4">
        <v>40698</v>
      </c>
      <c r="T6298" s="7">
        <f>S6298-E6298</f>
        <v>1</v>
      </c>
      <c r="U6298" t="s">
        <v>14221</v>
      </c>
      <c r="V6298" s="6" t="s">
        <v>14254</v>
      </c>
      <c r="W6298" t="s">
        <v>14255</v>
      </c>
      <c r="X6298" t="s">
        <v>14194</v>
      </c>
      <c r="Y6298" t="str">
        <f>VLOOKUP(R6298,Managers!$A:$B,2,)</f>
        <v>Allen Young</v>
      </c>
      <c r="Z6298" s="11">
        <f>VLOOKUP(X6298,HourlyWages!$A:$B,2,0)</f>
        <v>71</v>
      </c>
      <c r="AA6298">
        <v>1</v>
      </c>
    </row>
    <row r="6299" spans="1:27" x14ac:dyDescent="0.3">
      <c r="A6299" t="b">
        <f>COUNTIF($C$1:C6299, C6299)&gt;1</f>
        <v>0</v>
      </c>
      <c r="B6299" t="b">
        <f>VLOOKUP(C6299,Sheet3!$A:$B,2,0) &gt; 1</f>
        <v>0</v>
      </c>
      <c r="C6299">
        <v>6298</v>
      </c>
      <c r="D6299">
        <v>44583</v>
      </c>
      <c r="E6299" s="4">
        <v>40090</v>
      </c>
      <c r="F6299">
        <v>6</v>
      </c>
      <c r="G6299" s="15">
        <f>I6299*F6299</f>
        <v>1020</v>
      </c>
      <c r="H6299" s="9">
        <v>0.1</v>
      </c>
      <c r="I6299" s="13">
        <f>VLOOKUP($U6299,Pricebook!$A:$D,4,0)</f>
        <v>170</v>
      </c>
      <c r="J6299" s="11">
        <f>G6299*(1-H6299)</f>
        <v>918</v>
      </c>
      <c r="K6299" t="s">
        <v>557</v>
      </c>
      <c r="L6299" t="s">
        <v>508</v>
      </c>
      <c r="M6299" t="str">
        <f>VLOOKUP($L6299,Companies!$A:$G,7,)</f>
        <v>Semiconductors</v>
      </c>
      <c r="N6299" t="str">
        <f>VLOOKUP($L6299,Companies!$A:$G,6,)</f>
        <v>Technology</v>
      </c>
      <c r="O6299" s="6" t="s">
        <v>1660</v>
      </c>
      <c r="P6299" s="6" t="s">
        <v>1661</v>
      </c>
      <c r="Q6299" t="s">
        <v>317</v>
      </c>
      <c r="R6299" t="s">
        <v>61</v>
      </c>
      <c r="S6299" s="4">
        <v>40095</v>
      </c>
      <c r="T6299" s="7">
        <f>S6299-E6299</f>
        <v>5</v>
      </c>
      <c r="U6299" t="s">
        <v>14219</v>
      </c>
      <c r="V6299" s="6" t="s">
        <v>14251</v>
      </c>
      <c r="W6299" t="s">
        <v>14261</v>
      </c>
      <c r="X6299" t="s">
        <v>14191</v>
      </c>
      <c r="Y6299" t="str">
        <f>VLOOKUP(R6299,Managers!$A:$B,2,)</f>
        <v>Allen Young</v>
      </c>
      <c r="Z6299" s="11">
        <f>VLOOKUP(X6299,HourlyWages!$A:$B,2,0)</f>
        <v>60</v>
      </c>
      <c r="AA6299">
        <v>1</v>
      </c>
    </row>
    <row r="6300" spans="1:27" x14ac:dyDescent="0.3">
      <c r="A6300" t="b">
        <f>COUNTIF($C$1:C6300, C6300)&gt;1</f>
        <v>0</v>
      </c>
      <c r="B6300" t="b">
        <f>VLOOKUP(C6300,Sheet3!$A:$B,2,0) &gt; 1</f>
        <v>0</v>
      </c>
      <c r="C6300">
        <v>6299</v>
      </c>
      <c r="D6300">
        <v>44583</v>
      </c>
      <c r="E6300" s="4">
        <v>40090</v>
      </c>
      <c r="F6300">
        <v>21</v>
      </c>
      <c r="G6300" s="15">
        <f>I6300*F6300</f>
        <v>2625</v>
      </c>
      <c r="H6300" s="9">
        <v>0.02</v>
      </c>
      <c r="I6300" s="13">
        <f>VLOOKUP($U6300,Pricebook!$A:$D,4,0)</f>
        <v>125</v>
      </c>
      <c r="J6300" s="11">
        <f>G6300*(1-H6300)</f>
        <v>2572.5</v>
      </c>
      <c r="K6300" t="s">
        <v>557</v>
      </c>
      <c r="L6300" t="s">
        <v>508</v>
      </c>
      <c r="M6300" t="str">
        <f>VLOOKUP($L6300,Companies!$A:$G,7,)</f>
        <v>Semiconductors</v>
      </c>
      <c r="N6300" t="str">
        <f>VLOOKUP($L6300,Companies!$A:$G,6,)</f>
        <v>Technology</v>
      </c>
      <c r="O6300" s="6" t="s">
        <v>2442</v>
      </c>
      <c r="P6300" s="6" t="s">
        <v>2443</v>
      </c>
      <c r="Q6300" t="s">
        <v>87</v>
      </c>
      <c r="R6300" t="s">
        <v>61</v>
      </c>
      <c r="S6300" s="4">
        <v>40092</v>
      </c>
      <c r="T6300" s="7">
        <f>S6300-E6300</f>
        <v>2</v>
      </c>
      <c r="U6300" t="s">
        <v>14208</v>
      </c>
      <c r="V6300" s="6" t="s">
        <v>14251</v>
      </c>
      <c r="W6300" t="s">
        <v>14266</v>
      </c>
      <c r="X6300" t="s">
        <v>14202</v>
      </c>
      <c r="Y6300" t="str">
        <f>VLOOKUP(R6300,Managers!$A:$B,2,)</f>
        <v>Allen Young</v>
      </c>
      <c r="Z6300" s="11">
        <f>VLOOKUP(X6300,HourlyWages!$A:$B,2,0)</f>
        <v>71</v>
      </c>
      <c r="AA6300">
        <v>1</v>
      </c>
    </row>
    <row r="6301" spans="1:27" x14ac:dyDescent="0.3">
      <c r="A6301" t="b">
        <f>COUNTIF($C$1:C6301, C6301)&gt;1</f>
        <v>0</v>
      </c>
      <c r="B6301" t="b">
        <f>VLOOKUP(C6301,Sheet3!$A:$B,2,0) &gt; 1</f>
        <v>0</v>
      </c>
      <c r="C6301">
        <v>6300</v>
      </c>
      <c r="D6301">
        <v>44609</v>
      </c>
      <c r="E6301" s="4">
        <v>40712</v>
      </c>
      <c r="F6301">
        <v>28</v>
      </c>
      <c r="G6301" s="15">
        <f>I6301*F6301</f>
        <v>3360</v>
      </c>
      <c r="H6301" s="9">
        <v>0.08</v>
      </c>
      <c r="I6301" s="13">
        <f>VLOOKUP($U6301,Pricebook!$A:$D,4,0)</f>
        <v>120</v>
      </c>
      <c r="J6301" s="11">
        <f>G6301*(1-H6301)</f>
        <v>3091.2000000000003</v>
      </c>
      <c r="K6301" t="s">
        <v>1707</v>
      </c>
      <c r="L6301" t="s">
        <v>344</v>
      </c>
      <c r="M6301" t="str">
        <f>VLOOKUP($L6301,Companies!$A:$G,7,)</f>
        <v>Food Chains</v>
      </c>
      <c r="N6301" t="str">
        <f>VLOOKUP($L6301,Companies!$A:$G,6,)</f>
        <v>Consumer Services</v>
      </c>
      <c r="O6301" s="6" t="s">
        <v>2695</v>
      </c>
      <c r="P6301" s="6">
        <v>33063</v>
      </c>
      <c r="Q6301" t="s">
        <v>101</v>
      </c>
      <c r="R6301" t="s">
        <v>34</v>
      </c>
      <c r="S6301" s="4">
        <v>40717</v>
      </c>
      <c r="T6301" s="7">
        <f>S6301-E6301</f>
        <v>5</v>
      </c>
      <c r="U6301" t="s">
        <v>14212</v>
      </c>
      <c r="V6301" s="6" t="s">
        <v>14254</v>
      </c>
      <c r="W6301" t="s">
        <v>14255</v>
      </c>
      <c r="X6301" t="s">
        <v>14196</v>
      </c>
      <c r="Y6301" t="str">
        <f>VLOOKUP(R6301,Managers!$A:$B,2,)</f>
        <v>Frank Mitchell</v>
      </c>
      <c r="Z6301" s="11">
        <f>VLOOKUP(X6301,HourlyWages!$A:$B,2,0)</f>
        <v>58</v>
      </c>
      <c r="AA6301">
        <v>1</v>
      </c>
    </row>
    <row r="6302" spans="1:27" x14ac:dyDescent="0.3">
      <c r="A6302" t="b">
        <f>COUNTIF($C$1:C6302, C6302)&gt;1</f>
        <v>0</v>
      </c>
      <c r="B6302" t="b">
        <f>VLOOKUP(C6302,Sheet3!$A:$B,2,0) &gt; 1</f>
        <v>0</v>
      </c>
      <c r="C6302">
        <v>6301</v>
      </c>
      <c r="D6302">
        <v>44609</v>
      </c>
      <c r="E6302" s="4">
        <v>40712</v>
      </c>
      <c r="F6302">
        <v>37</v>
      </c>
      <c r="G6302" s="15">
        <f>I6302*F6302</f>
        <v>5180</v>
      </c>
      <c r="H6302" s="9">
        <v>0.04</v>
      </c>
      <c r="I6302" s="13">
        <f>VLOOKUP($U6302,Pricebook!$A:$D,4,0)</f>
        <v>140</v>
      </c>
      <c r="J6302" s="11">
        <f>G6302*(1-H6302)</f>
        <v>4972.8</v>
      </c>
      <c r="K6302" t="s">
        <v>1707</v>
      </c>
      <c r="L6302" t="s">
        <v>344</v>
      </c>
      <c r="M6302" t="str">
        <f>VLOOKUP($L6302,Companies!$A:$G,7,)</f>
        <v>Food Chains</v>
      </c>
      <c r="N6302" t="str">
        <f>VLOOKUP($L6302,Companies!$A:$G,6,)</f>
        <v>Consumer Services</v>
      </c>
      <c r="O6302" s="6" t="s">
        <v>2695</v>
      </c>
      <c r="P6302" s="6">
        <v>33063</v>
      </c>
      <c r="Q6302" t="s">
        <v>101</v>
      </c>
      <c r="R6302" t="s">
        <v>34</v>
      </c>
      <c r="S6302" s="4">
        <v>40716</v>
      </c>
      <c r="T6302" s="7">
        <f>S6302-E6302</f>
        <v>4</v>
      </c>
      <c r="U6302" t="s">
        <v>14213</v>
      </c>
      <c r="V6302" s="6" t="s">
        <v>14254</v>
      </c>
      <c r="W6302" t="s">
        <v>14256</v>
      </c>
      <c r="X6302" t="s">
        <v>14195</v>
      </c>
      <c r="Y6302" t="str">
        <f>VLOOKUP(R6302,Managers!$A:$B,2,)</f>
        <v>Frank Mitchell</v>
      </c>
      <c r="Z6302" s="11">
        <f>VLOOKUP(X6302,HourlyWages!$A:$B,2,0)</f>
        <v>52</v>
      </c>
      <c r="AA6302">
        <v>1</v>
      </c>
    </row>
    <row r="6303" spans="1:27" x14ac:dyDescent="0.3">
      <c r="A6303" t="b">
        <f>COUNTIF($C$1:C6303, C6303)&gt;1</f>
        <v>0</v>
      </c>
      <c r="B6303" t="b">
        <f>VLOOKUP(C6303,Sheet3!$A:$B,2,0) &gt; 1</f>
        <v>0</v>
      </c>
      <c r="C6303">
        <v>6302</v>
      </c>
      <c r="D6303">
        <v>44610</v>
      </c>
      <c r="E6303" s="4">
        <v>40612</v>
      </c>
      <c r="F6303">
        <v>31</v>
      </c>
      <c r="G6303" s="15">
        <f>I6303*F6303</f>
        <v>6200</v>
      </c>
      <c r="H6303" s="9">
        <v>7.0000000000000007E-2</v>
      </c>
      <c r="I6303" s="13">
        <f>VLOOKUP($U6303,Pricebook!$A:$D,4,0)</f>
        <v>200</v>
      </c>
      <c r="J6303" s="11">
        <f>G6303*(1-H6303)</f>
        <v>5766</v>
      </c>
      <c r="K6303" t="s">
        <v>1465</v>
      </c>
      <c r="L6303" t="s">
        <v>594</v>
      </c>
      <c r="M6303" t="str">
        <f>VLOOKUP($L6303,Companies!$A:$G,7,)</f>
        <v>Semiconductors</v>
      </c>
      <c r="N6303" t="str">
        <f>VLOOKUP($L6303,Companies!$A:$G,6,)</f>
        <v>Technology</v>
      </c>
      <c r="O6303" s="6" t="s">
        <v>1655</v>
      </c>
      <c r="P6303" s="6" t="s">
        <v>1656</v>
      </c>
      <c r="Q6303" t="s">
        <v>130</v>
      </c>
      <c r="R6303" t="s">
        <v>16</v>
      </c>
      <c r="S6303" s="4">
        <v>40612</v>
      </c>
      <c r="T6303" s="7">
        <f>S6303-E6303</f>
        <v>0</v>
      </c>
      <c r="U6303" t="s">
        <v>14214</v>
      </c>
      <c r="V6303" s="6" t="s">
        <v>14251</v>
      </c>
      <c r="W6303" t="s">
        <v>14261</v>
      </c>
      <c r="X6303" t="s">
        <v>14185</v>
      </c>
      <c r="Y6303" t="str">
        <f>VLOOKUP(R6303,Managers!$A:$B,2,)</f>
        <v>Josh Martinez</v>
      </c>
      <c r="Z6303" s="11">
        <f>VLOOKUP(X6303,HourlyWages!$A:$B,2,0)</f>
        <v>70</v>
      </c>
      <c r="AA6303">
        <v>1</v>
      </c>
    </row>
    <row r="6304" spans="1:27" x14ac:dyDescent="0.3">
      <c r="A6304" t="b">
        <f>COUNTIF($C$1:C6304, C6304)&gt;1</f>
        <v>0</v>
      </c>
      <c r="B6304" t="b">
        <f>VLOOKUP(C6304,Sheet3!$A:$B,2,0) &gt; 1</f>
        <v>0</v>
      </c>
      <c r="C6304">
        <v>6303</v>
      </c>
      <c r="D6304">
        <v>44612</v>
      </c>
      <c r="E6304" s="4">
        <v>40615</v>
      </c>
      <c r="F6304">
        <v>6</v>
      </c>
      <c r="G6304" s="15">
        <f>I6304*F6304</f>
        <v>900</v>
      </c>
      <c r="H6304" s="9">
        <v>0.06</v>
      </c>
      <c r="I6304" s="13">
        <f>VLOOKUP($U6304,Pricebook!$A:$D,4,0)</f>
        <v>150</v>
      </c>
      <c r="J6304" s="11">
        <f>G6304*(1-H6304)</f>
        <v>846</v>
      </c>
      <c r="K6304" t="s">
        <v>2768</v>
      </c>
      <c r="L6304" t="s">
        <v>406</v>
      </c>
      <c r="M6304" t="str">
        <f>VLOOKUP($L6304,Companies!$A:$G,7,)</f>
        <v>Air Freight/Delivery Services</v>
      </c>
      <c r="N6304" t="str">
        <f>VLOOKUP($L6304,Companies!$A:$G,6,)</f>
        <v>Transportation</v>
      </c>
      <c r="O6304" s="6" t="s">
        <v>137</v>
      </c>
      <c r="P6304" s="6">
        <v>76028</v>
      </c>
      <c r="Q6304" t="s">
        <v>48</v>
      </c>
      <c r="R6304" t="s">
        <v>16</v>
      </c>
      <c r="S6304" s="4">
        <v>40617</v>
      </c>
      <c r="T6304" s="7">
        <f>S6304-E6304</f>
        <v>2</v>
      </c>
      <c r="U6304" t="s">
        <v>14210</v>
      </c>
      <c r="V6304" s="6" t="s">
        <v>14254</v>
      </c>
      <c r="W6304" t="s">
        <v>14255</v>
      </c>
      <c r="X6304" t="s">
        <v>14197</v>
      </c>
      <c r="Y6304" t="str">
        <f>VLOOKUP(R6304,Managers!$A:$B,2,)</f>
        <v>Josh Martinez</v>
      </c>
      <c r="Z6304" s="11">
        <f>VLOOKUP(X6304,HourlyWages!$A:$B,2,0)</f>
        <v>71</v>
      </c>
      <c r="AA6304">
        <v>1</v>
      </c>
    </row>
    <row r="6305" spans="1:27" x14ac:dyDescent="0.3">
      <c r="A6305" t="b">
        <f>COUNTIF($C$1:C6305, C6305)&gt;1</f>
        <v>0</v>
      </c>
      <c r="B6305" t="b">
        <f>VLOOKUP(C6305,Sheet3!$A:$B,2,0) &gt; 1</f>
        <v>0</v>
      </c>
      <c r="C6305">
        <v>6304</v>
      </c>
      <c r="D6305">
        <v>44613</v>
      </c>
      <c r="E6305" s="4">
        <v>40420</v>
      </c>
      <c r="F6305">
        <v>34</v>
      </c>
      <c r="G6305" s="15">
        <f>I6305*F6305</f>
        <v>3740</v>
      </c>
      <c r="H6305" s="9">
        <v>7.0000000000000007E-2</v>
      </c>
      <c r="I6305" s="13">
        <f>VLOOKUP($U6305,Pricebook!$A:$D,4,0)</f>
        <v>110</v>
      </c>
      <c r="J6305" s="11">
        <f>G6305*(1-H6305)</f>
        <v>3478.2</v>
      </c>
      <c r="K6305" t="s">
        <v>2566</v>
      </c>
      <c r="L6305" t="s">
        <v>351</v>
      </c>
      <c r="M6305" t="str">
        <f>VLOOKUP($L6305,Companies!$A:$G,7,)</f>
        <v>Department/Specialty Retail Stores</v>
      </c>
      <c r="N6305" t="str">
        <f>VLOOKUP($L6305,Companies!$A:$G,6,)</f>
        <v>Consumer Services</v>
      </c>
      <c r="O6305" s="6" t="s">
        <v>1590</v>
      </c>
      <c r="P6305" s="6">
        <v>30080</v>
      </c>
      <c r="Q6305" t="s">
        <v>134</v>
      </c>
      <c r="R6305" t="s">
        <v>34</v>
      </c>
      <c r="S6305" s="4">
        <v>40421</v>
      </c>
      <c r="T6305" s="7">
        <f>S6305-E6305</f>
        <v>1</v>
      </c>
      <c r="U6305" t="s">
        <v>14215</v>
      </c>
      <c r="V6305" s="6" t="s">
        <v>14251</v>
      </c>
      <c r="W6305" t="s">
        <v>14252</v>
      </c>
      <c r="X6305" t="s">
        <v>14196</v>
      </c>
      <c r="Y6305" t="str">
        <f>VLOOKUP(R6305,Managers!$A:$B,2,)</f>
        <v>Frank Mitchell</v>
      </c>
      <c r="Z6305" s="11">
        <f>VLOOKUP(X6305,HourlyWages!$A:$B,2,0)</f>
        <v>58</v>
      </c>
      <c r="AA6305">
        <v>1</v>
      </c>
    </row>
    <row r="6306" spans="1:27" x14ac:dyDescent="0.3">
      <c r="A6306" t="b">
        <f>COUNTIF($C$1:C6306, C6306)&gt;1</f>
        <v>0</v>
      </c>
      <c r="B6306" t="b">
        <f>VLOOKUP(C6306,Sheet3!$A:$B,2,0) &gt; 1</f>
        <v>0</v>
      </c>
      <c r="C6306">
        <v>6305</v>
      </c>
      <c r="D6306">
        <v>44613</v>
      </c>
      <c r="E6306" s="4">
        <v>40420</v>
      </c>
      <c r="F6306">
        <v>17</v>
      </c>
      <c r="G6306" s="15">
        <f>I6306*F6306</f>
        <v>2550</v>
      </c>
      <c r="H6306" s="9">
        <v>0.03</v>
      </c>
      <c r="I6306" s="13">
        <f>VLOOKUP($U6306,Pricebook!$A:$D,4,0)</f>
        <v>150</v>
      </c>
      <c r="J6306" s="11">
        <f>G6306*(1-H6306)</f>
        <v>2473.5</v>
      </c>
      <c r="K6306" t="s">
        <v>2566</v>
      </c>
      <c r="L6306" t="s">
        <v>351</v>
      </c>
      <c r="M6306" t="str">
        <f>VLOOKUP($L6306,Companies!$A:$G,7,)</f>
        <v>Department/Specialty Retail Stores</v>
      </c>
      <c r="N6306" t="str">
        <f>VLOOKUP($L6306,Companies!$A:$G,6,)</f>
        <v>Consumer Services</v>
      </c>
      <c r="O6306" s="6" t="s">
        <v>1590</v>
      </c>
      <c r="P6306" s="6">
        <v>30080</v>
      </c>
      <c r="Q6306" t="s">
        <v>134</v>
      </c>
      <c r="R6306" t="s">
        <v>34</v>
      </c>
      <c r="S6306" s="4">
        <v>40421</v>
      </c>
      <c r="T6306" s="7">
        <f>S6306-E6306</f>
        <v>1</v>
      </c>
      <c r="U6306" t="s">
        <v>14210</v>
      </c>
      <c r="V6306" s="6" t="s">
        <v>14257</v>
      </c>
      <c r="W6306" t="s">
        <v>14258</v>
      </c>
      <c r="X6306" t="s">
        <v>14195</v>
      </c>
      <c r="Y6306" t="str">
        <f>VLOOKUP(R6306,Managers!$A:$B,2,)</f>
        <v>Frank Mitchell</v>
      </c>
      <c r="Z6306" s="11">
        <f>VLOOKUP(X6306,HourlyWages!$A:$B,2,0)</f>
        <v>52</v>
      </c>
      <c r="AA6306">
        <v>1</v>
      </c>
    </row>
    <row r="6307" spans="1:27" x14ac:dyDescent="0.3">
      <c r="A6307" t="b">
        <f>COUNTIF($C$1:C6307, C6307)&gt;1</f>
        <v>0</v>
      </c>
      <c r="B6307" t="b">
        <f>VLOOKUP(C6307,Sheet3!$A:$B,2,0) &gt; 1</f>
        <v>0</v>
      </c>
      <c r="C6307">
        <v>6306</v>
      </c>
      <c r="D6307">
        <v>44613</v>
      </c>
      <c r="E6307" s="4">
        <v>40420</v>
      </c>
      <c r="F6307">
        <v>45</v>
      </c>
      <c r="G6307" s="15">
        <f>I6307*F6307</f>
        <v>4950</v>
      </c>
      <c r="H6307" s="9">
        <v>0.03</v>
      </c>
      <c r="I6307" s="13">
        <f>VLOOKUP($U6307,Pricebook!$A:$D,4,0)</f>
        <v>110</v>
      </c>
      <c r="J6307" s="11">
        <f>G6307*(1-H6307)</f>
        <v>4801.5</v>
      </c>
      <c r="K6307" t="s">
        <v>2566</v>
      </c>
      <c r="L6307" t="s">
        <v>351</v>
      </c>
      <c r="M6307" t="str">
        <f>VLOOKUP($L6307,Companies!$A:$G,7,)</f>
        <v>Department/Specialty Retail Stores</v>
      </c>
      <c r="N6307" t="str">
        <f>VLOOKUP($L6307,Companies!$A:$G,6,)</f>
        <v>Consumer Services</v>
      </c>
      <c r="O6307" s="6" t="s">
        <v>2391</v>
      </c>
      <c r="P6307" s="6">
        <v>30458</v>
      </c>
      <c r="Q6307" t="s">
        <v>134</v>
      </c>
      <c r="R6307" t="s">
        <v>34</v>
      </c>
      <c r="S6307" s="4">
        <v>40421</v>
      </c>
      <c r="T6307" s="7">
        <f>S6307-E6307</f>
        <v>1</v>
      </c>
      <c r="U6307" t="s">
        <v>14215</v>
      </c>
      <c r="V6307" s="6" t="s">
        <v>14251</v>
      </c>
      <c r="W6307" t="s">
        <v>14260</v>
      </c>
      <c r="X6307" t="s">
        <v>14202</v>
      </c>
      <c r="Y6307" t="str">
        <f>VLOOKUP(R6307,Managers!$A:$B,2,)</f>
        <v>Frank Mitchell</v>
      </c>
      <c r="Z6307" s="11">
        <f>VLOOKUP(X6307,HourlyWages!$A:$B,2,0)</f>
        <v>71</v>
      </c>
      <c r="AA6307">
        <v>1</v>
      </c>
    </row>
    <row r="6308" spans="1:27" x14ac:dyDescent="0.3">
      <c r="A6308" t="b">
        <f>COUNTIF($C$1:C6308, C6308)&gt;1</f>
        <v>0</v>
      </c>
      <c r="B6308" t="b">
        <f>VLOOKUP(C6308,Sheet3!$A:$B,2,0) &gt; 1</f>
        <v>0</v>
      </c>
      <c r="C6308">
        <v>6307</v>
      </c>
      <c r="D6308">
        <v>44614</v>
      </c>
      <c r="E6308" s="4">
        <v>40343</v>
      </c>
      <c r="F6308">
        <v>18</v>
      </c>
      <c r="G6308" s="15">
        <f>I6308*F6308</f>
        <v>3060</v>
      </c>
      <c r="H6308" s="9">
        <v>0</v>
      </c>
      <c r="I6308" s="13">
        <f>VLOOKUP($U6308,Pricebook!$A:$D,4,0)</f>
        <v>170</v>
      </c>
      <c r="J6308" s="11">
        <f>G6308*(1-H6308)</f>
        <v>3060</v>
      </c>
      <c r="K6308" t="s">
        <v>2299</v>
      </c>
      <c r="L6308" t="s">
        <v>36</v>
      </c>
      <c r="M6308" t="str">
        <f>VLOOKUP($L6308,Companies!$A:$G,7,)</f>
        <v>Electronic Components</v>
      </c>
      <c r="N6308" t="str">
        <f>VLOOKUP($L6308,Companies!$A:$G,6,)</f>
        <v>Technology</v>
      </c>
      <c r="O6308" s="6" t="s">
        <v>1666</v>
      </c>
      <c r="P6308" s="6">
        <v>75098</v>
      </c>
      <c r="Q6308" t="s">
        <v>48</v>
      </c>
      <c r="R6308" t="s">
        <v>16</v>
      </c>
      <c r="S6308" s="4">
        <v>40347</v>
      </c>
      <c r="T6308" s="7">
        <f>S6308-E6308</f>
        <v>4</v>
      </c>
      <c r="U6308" t="s">
        <v>14219</v>
      </c>
      <c r="V6308" s="6" t="s">
        <v>14254</v>
      </c>
      <c r="W6308" t="s">
        <v>14269</v>
      </c>
      <c r="X6308" t="s">
        <v>14194</v>
      </c>
      <c r="Y6308" t="str">
        <f>VLOOKUP(R6308,Managers!$A:$B,2,)</f>
        <v>Josh Martinez</v>
      </c>
      <c r="Z6308" s="11">
        <f>VLOOKUP(X6308,HourlyWages!$A:$B,2,0)</f>
        <v>71</v>
      </c>
      <c r="AA6308">
        <v>1</v>
      </c>
    </row>
    <row r="6309" spans="1:27" x14ac:dyDescent="0.3">
      <c r="A6309" t="b">
        <f>COUNTIF($C$1:C6309, C6309)&gt;1</f>
        <v>0</v>
      </c>
      <c r="B6309" t="b">
        <f>VLOOKUP(C6309,Sheet3!$A:$B,2,0) &gt; 1</f>
        <v>0</v>
      </c>
      <c r="C6309">
        <v>6308</v>
      </c>
      <c r="D6309">
        <v>44614</v>
      </c>
      <c r="E6309" s="4">
        <v>40343</v>
      </c>
      <c r="F6309">
        <v>27</v>
      </c>
      <c r="G6309" s="15">
        <f>I6309*F6309</f>
        <v>4050</v>
      </c>
      <c r="H6309" s="9">
        <v>0.06</v>
      </c>
      <c r="I6309" s="13">
        <f>VLOOKUP($U6309,Pricebook!$A:$D,4,0)</f>
        <v>150</v>
      </c>
      <c r="J6309" s="11">
        <f>G6309*(1-H6309)</f>
        <v>3807</v>
      </c>
      <c r="K6309" t="s">
        <v>2299</v>
      </c>
      <c r="L6309" t="s">
        <v>36</v>
      </c>
      <c r="M6309" t="str">
        <f>VLOOKUP($L6309,Companies!$A:$G,7,)</f>
        <v>Electronic Components</v>
      </c>
      <c r="N6309" t="str">
        <f>VLOOKUP($L6309,Companies!$A:$G,6,)</f>
        <v>Technology</v>
      </c>
      <c r="O6309" s="6" t="s">
        <v>1666</v>
      </c>
      <c r="P6309" s="6">
        <v>75098</v>
      </c>
      <c r="Q6309" t="s">
        <v>48</v>
      </c>
      <c r="R6309" t="s">
        <v>16</v>
      </c>
      <c r="S6309" s="4">
        <v>40352</v>
      </c>
      <c r="T6309" s="7">
        <f>S6309-E6309</f>
        <v>9</v>
      </c>
      <c r="U6309" t="s">
        <v>14211</v>
      </c>
      <c r="V6309" s="6" t="s">
        <v>14257</v>
      </c>
      <c r="W6309" t="s">
        <v>14258</v>
      </c>
      <c r="X6309" t="s">
        <v>14187</v>
      </c>
      <c r="Y6309" t="str">
        <f>VLOOKUP(R6309,Managers!$A:$B,2,)</f>
        <v>Josh Martinez</v>
      </c>
      <c r="Z6309" s="11">
        <f>VLOOKUP(X6309,HourlyWages!$A:$B,2,0)</f>
        <v>45</v>
      </c>
      <c r="AA6309">
        <v>1</v>
      </c>
    </row>
    <row r="6310" spans="1:27" x14ac:dyDescent="0.3">
      <c r="A6310" t="b">
        <f>COUNTIF($C$1:C6310, C6310)&gt;1</f>
        <v>0</v>
      </c>
      <c r="B6310" t="b">
        <f>VLOOKUP(C6310,Sheet3!$A:$B,2,0) &gt; 1</f>
        <v>0</v>
      </c>
      <c r="C6310">
        <v>6309</v>
      </c>
      <c r="D6310">
        <v>44615</v>
      </c>
      <c r="E6310" s="4">
        <v>40307</v>
      </c>
      <c r="F6310">
        <v>19</v>
      </c>
      <c r="G6310" s="15">
        <f>I6310*F6310</f>
        <v>3040</v>
      </c>
      <c r="H6310" s="9">
        <v>7.0000000000000007E-2</v>
      </c>
      <c r="I6310" s="13">
        <f>VLOOKUP($U6310,Pricebook!$A:$D,4,0)</f>
        <v>160</v>
      </c>
      <c r="J6310" s="11">
        <f>G6310*(1-H6310)</f>
        <v>2827.2</v>
      </c>
      <c r="K6310" t="s">
        <v>806</v>
      </c>
      <c r="L6310" t="s">
        <v>520</v>
      </c>
      <c r="M6310" t="str">
        <f>VLOOKUP($L6310,Companies!$A:$G,7,)</f>
        <v>Computer Software: Prepackaged Software</v>
      </c>
      <c r="N6310" t="str">
        <f>VLOOKUP($L6310,Companies!$A:$G,6,)</f>
        <v>Technology</v>
      </c>
      <c r="O6310" s="6" t="s">
        <v>2769</v>
      </c>
      <c r="P6310" s="6">
        <v>75234</v>
      </c>
      <c r="Q6310" t="s">
        <v>48</v>
      </c>
      <c r="R6310" t="s">
        <v>16</v>
      </c>
      <c r="S6310" s="4">
        <v>40308</v>
      </c>
      <c r="T6310" s="7">
        <f>S6310-E6310</f>
        <v>1</v>
      </c>
      <c r="U6310" t="s">
        <v>14218</v>
      </c>
      <c r="V6310" s="6" t="s">
        <v>14251</v>
      </c>
      <c r="W6310" t="s">
        <v>14260</v>
      </c>
      <c r="X6310" t="s">
        <v>14192</v>
      </c>
      <c r="Y6310" t="str">
        <f>VLOOKUP(R6310,Managers!$A:$B,2,)</f>
        <v>Josh Martinez</v>
      </c>
      <c r="Z6310" s="11">
        <f>VLOOKUP(X6310,HourlyWages!$A:$B,2,0)</f>
        <v>75</v>
      </c>
      <c r="AA6310">
        <v>1</v>
      </c>
    </row>
    <row r="6311" spans="1:27" x14ac:dyDescent="0.3">
      <c r="A6311" t="b">
        <f>COUNTIF($C$1:C6311, C6311)&gt;1</f>
        <v>0</v>
      </c>
      <c r="B6311" t="b">
        <f>VLOOKUP(C6311,Sheet3!$A:$B,2,0) &gt; 1</f>
        <v>0</v>
      </c>
      <c r="C6311">
        <v>6310</v>
      </c>
      <c r="D6311">
        <v>44646</v>
      </c>
      <c r="E6311" s="4">
        <v>40912</v>
      </c>
      <c r="F6311">
        <v>47</v>
      </c>
      <c r="G6311" s="15">
        <f>I6311*F6311</f>
        <v>9400</v>
      </c>
      <c r="H6311" s="9">
        <v>0.08</v>
      </c>
      <c r="I6311" s="13">
        <f>VLOOKUP($U6311,Pricebook!$A:$D,4,0)</f>
        <v>200</v>
      </c>
      <c r="J6311" s="11">
        <f>G6311*(1-H6311)</f>
        <v>8648</v>
      </c>
      <c r="K6311" t="s">
        <v>2664</v>
      </c>
      <c r="L6311" t="s">
        <v>121</v>
      </c>
      <c r="M6311" t="str">
        <f>VLOOKUP($L6311,Companies!$A:$G,7,)</f>
        <v>Consumer Electronics/Video Chains</v>
      </c>
      <c r="N6311" t="str">
        <f>VLOOKUP($L6311,Companies!$A:$G,6,)</f>
        <v>Consumer Services</v>
      </c>
      <c r="O6311" s="6" t="s">
        <v>1192</v>
      </c>
      <c r="P6311" s="6">
        <v>42301</v>
      </c>
      <c r="Q6311" t="s">
        <v>254</v>
      </c>
      <c r="R6311" t="s">
        <v>34</v>
      </c>
      <c r="S6311" s="4">
        <v>40916</v>
      </c>
      <c r="T6311" s="7">
        <f>S6311-E6311</f>
        <v>4</v>
      </c>
      <c r="U6311" t="s">
        <v>14206</v>
      </c>
      <c r="V6311" s="6" t="s">
        <v>14251</v>
      </c>
      <c r="W6311" t="s">
        <v>14266</v>
      </c>
      <c r="X6311" t="s">
        <v>14194</v>
      </c>
      <c r="Y6311" t="str">
        <f>VLOOKUP(R6311,Managers!$A:$B,2,)</f>
        <v>Frank Mitchell</v>
      </c>
      <c r="Z6311" s="11">
        <f>VLOOKUP(X6311,HourlyWages!$A:$B,2,0)</f>
        <v>71</v>
      </c>
      <c r="AA6311">
        <v>1</v>
      </c>
    </row>
    <row r="6312" spans="1:27" x14ac:dyDescent="0.3">
      <c r="A6312" t="b">
        <f>COUNTIF($C$1:C6312, C6312)&gt;1</f>
        <v>0</v>
      </c>
      <c r="B6312" t="b">
        <f>VLOOKUP(C6312,Sheet3!$A:$B,2,0) &gt; 1</f>
        <v>0</v>
      </c>
      <c r="C6312">
        <v>6311</v>
      </c>
      <c r="D6312">
        <v>44647</v>
      </c>
      <c r="E6312" s="4">
        <v>40932</v>
      </c>
      <c r="F6312">
        <v>47</v>
      </c>
      <c r="G6312" s="15">
        <f>I6312*F6312</f>
        <v>5875</v>
      </c>
      <c r="H6312" s="9">
        <v>0.06</v>
      </c>
      <c r="I6312" s="13">
        <f>VLOOKUP($U6312,Pricebook!$A:$D,4,0)</f>
        <v>125</v>
      </c>
      <c r="J6312" s="11">
        <f>G6312*(1-H6312)</f>
        <v>5522.5</v>
      </c>
      <c r="K6312" t="s">
        <v>1579</v>
      </c>
      <c r="L6312" t="s">
        <v>193</v>
      </c>
      <c r="M6312" t="str">
        <f>VLOOKUP($L6312,Companies!$A:$G,7,)</f>
        <v>Semiconductors</v>
      </c>
      <c r="N6312" t="str">
        <f>VLOOKUP($L6312,Companies!$A:$G,6,)</f>
        <v>Technology</v>
      </c>
      <c r="O6312" s="6" t="s">
        <v>1580</v>
      </c>
      <c r="P6312" s="6">
        <v>21061</v>
      </c>
      <c r="Q6312" t="s">
        <v>187</v>
      </c>
      <c r="R6312" t="s">
        <v>61</v>
      </c>
      <c r="S6312" s="4">
        <v>40932</v>
      </c>
      <c r="T6312" s="7">
        <f>S6312-E6312</f>
        <v>0</v>
      </c>
      <c r="U6312" t="s">
        <v>14221</v>
      </c>
      <c r="V6312" s="6" t="s">
        <v>14251</v>
      </c>
      <c r="W6312" t="s">
        <v>14263</v>
      </c>
      <c r="X6312" t="s">
        <v>14200</v>
      </c>
      <c r="Y6312" t="str">
        <f>VLOOKUP(R6312,Managers!$A:$B,2,)</f>
        <v>Allen Young</v>
      </c>
      <c r="Z6312" s="11">
        <f>VLOOKUP(X6312,HourlyWages!$A:$B,2,0)</f>
        <v>59</v>
      </c>
      <c r="AA6312">
        <v>1</v>
      </c>
    </row>
    <row r="6313" spans="1:27" x14ac:dyDescent="0.3">
      <c r="A6313" t="b">
        <f>COUNTIF($C$1:C6313, C6313)&gt;1</f>
        <v>0</v>
      </c>
      <c r="B6313" t="b">
        <f>VLOOKUP(C6313,Sheet3!$A:$B,2,0) &gt; 1</f>
        <v>0</v>
      </c>
      <c r="C6313">
        <v>6312</v>
      </c>
      <c r="D6313">
        <v>44647</v>
      </c>
      <c r="E6313" s="4">
        <v>40932</v>
      </c>
      <c r="F6313">
        <v>24</v>
      </c>
      <c r="G6313" s="15">
        <f>I6313*F6313</f>
        <v>4800</v>
      </c>
      <c r="H6313" s="9">
        <v>0.05</v>
      </c>
      <c r="I6313" s="13">
        <f>VLOOKUP($U6313,Pricebook!$A:$D,4,0)</f>
        <v>200</v>
      </c>
      <c r="J6313" s="11">
        <f>G6313*(1-H6313)</f>
        <v>4560</v>
      </c>
      <c r="K6313" t="s">
        <v>1579</v>
      </c>
      <c r="L6313" t="s">
        <v>193</v>
      </c>
      <c r="M6313" t="str">
        <f>VLOOKUP($L6313,Companies!$A:$G,7,)</f>
        <v>Semiconductors</v>
      </c>
      <c r="N6313" t="str">
        <f>VLOOKUP($L6313,Companies!$A:$G,6,)</f>
        <v>Technology</v>
      </c>
      <c r="O6313" s="6" t="s">
        <v>352</v>
      </c>
      <c r="P6313" s="6">
        <v>21740</v>
      </c>
      <c r="Q6313" t="s">
        <v>187</v>
      </c>
      <c r="R6313" t="s">
        <v>61</v>
      </c>
      <c r="S6313" s="4">
        <v>40936</v>
      </c>
      <c r="T6313" s="7">
        <f>S6313-E6313</f>
        <v>4</v>
      </c>
      <c r="U6313" t="s">
        <v>14206</v>
      </c>
      <c r="V6313" s="6" t="s">
        <v>14254</v>
      </c>
      <c r="W6313" t="s">
        <v>14256</v>
      </c>
      <c r="X6313" t="s">
        <v>14193</v>
      </c>
      <c r="Y6313" t="str">
        <f>VLOOKUP(R6313,Managers!$A:$B,2,)</f>
        <v>Allen Young</v>
      </c>
      <c r="Z6313" s="11">
        <f>VLOOKUP(X6313,HourlyWages!$A:$B,2,0)</f>
        <v>57</v>
      </c>
      <c r="AA6313">
        <v>1</v>
      </c>
    </row>
    <row r="6314" spans="1:27" x14ac:dyDescent="0.3">
      <c r="A6314" t="b">
        <f>COUNTIF($C$1:C6314, C6314)&gt;1</f>
        <v>0</v>
      </c>
      <c r="B6314" t="b">
        <f>VLOOKUP(C6314,Sheet3!$A:$B,2,0) &gt; 1</f>
        <v>0</v>
      </c>
      <c r="C6314">
        <v>6313</v>
      </c>
      <c r="D6314">
        <v>44678</v>
      </c>
      <c r="E6314" s="4">
        <v>41195</v>
      </c>
      <c r="F6314">
        <v>36</v>
      </c>
      <c r="G6314" s="15">
        <f>I6314*F6314</f>
        <v>4500</v>
      </c>
      <c r="H6314" s="9">
        <v>0.03</v>
      </c>
      <c r="I6314" s="13">
        <f>VLOOKUP($U6314,Pricebook!$A:$D,4,0)</f>
        <v>125</v>
      </c>
      <c r="J6314" s="11">
        <f>G6314*(1-H6314)</f>
        <v>4365</v>
      </c>
      <c r="K6314" t="s">
        <v>1324</v>
      </c>
      <c r="L6314" t="s">
        <v>374</v>
      </c>
      <c r="M6314" t="str">
        <f>VLOOKUP($L6314,Companies!$A:$G,7,)</f>
        <v>Computer Software: Prepackaged Software</v>
      </c>
      <c r="N6314" t="str">
        <f>VLOOKUP($L6314,Companies!$A:$G,6,)</f>
        <v>Technology</v>
      </c>
      <c r="O6314" s="6" t="s">
        <v>2725</v>
      </c>
      <c r="P6314" s="6">
        <v>27707</v>
      </c>
      <c r="Q6314" t="s">
        <v>33</v>
      </c>
      <c r="R6314" t="s">
        <v>34</v>
      </c>
      <c r="S6314" s="4">
        <v>41195</v>
      </c>
      <c r="T6314" s="7">
        <f>S6314-E6314</f>
        <v>0</v>
      </c>
      <c r="U6314" t="s">
        <v>14208</v>
      </c>
      <c r="V6314" s="6" t="s">
        <v>14251</v>
      </c>
      <c r="W6314" t="s">
        <v>14266</v>
      </c>
      <c r="X6314" t="s">
        <v>14202</v>
      </c>
      <c r="Y6314" t="str">
        <f>VLOOKUP(R6314,Managers!$A:$B,2,)</f>
        <v>Frank Mitchell</v>
      </c>
      <c r="Z6314" s="11">
        <f>VLOOKUP(X6314,HourlyWages!$A:$B,2,0)</f>
        <v>71</v>
      </c>
      <c r="AA6314">
        <v>1</v>
      </c>
    </row>
    <row r="6315" spans="1:27" x14ac:dyDescent="0.3">
      <c r="A6315" t="b">
        <f>COUNTIF($C$1:C6315, C6315)&gt;1</f>
        <v>0</v>
      </c>
      <c r="B6315" t="b">
        <f>VLOOKUP(C6315,Sheet3!$A:$B,2,0) &gt; 1</f>
        <v>0</v>
      </c>
      <c r="C6315">
        <v>6314</v>
      </c>
      <c r="D6315">
        <v>44678</v>
      </c>
      <c r="E6315" s="4">
        <v>41195</v>
      </c>
      <c r="F6315">
        <v>4</v>
      </c>
      <c r="G6315" s="15">
        <f>I6315*F6315</f>
        <v>560</v>
      </c>
      <c r="H6315" s="9">
        <v>0.1</v>
      </c>
      <c r="I6315" s="13">
        <f>VLOOKUP($U6315,Pricebook!$A:$D,4,0)</f>
        <v>140</v>
      </c>
      <c r="J6315" s="11">
        <f>G6315*(1-H6315)</f>
        <v>504</v>
      </c>
      <c r="K6315" t="s">
        <v>1324</v>
      </c>
      <c r="L6315" t="s">
        <v>374</v>
      </c>
      <c r="M6315" t="str">
        <f>VLOOKUP($L6315,Companies!$A:$G,7,)</f>
        <v>Computer Software: Prepackaged Software</v>
      </c>
      <c r="N6315" t="str">
        <f>VLOOKUP($L6315,Companies!$A:$G,6,)</f>
        <v>Technology</v>
      </c>
      <c r="O6315" s="6" t="s">
        <v>2725</v>
      </c>
      <c r="P6315" s="6">
        <v>27707</v>
      </c>
      <c r="Q6315" t="s">
        <v>33</v>
      </c>
      <c r="R6315" t="s">
        <v>34</v>
      </c>
      <c r="S6315" s="4">
        <v>41197</v>
      </c>
      <c r="T6315" s="7">
        <f>S6315-E6315</f>
        <v>2</v>
      </c>
      <c r="U6315" t="s">
        <v>14213</v>
      </c>
      <c r="V6315" s="6" t="s">
        <v>14254</v>
      </c>
      <c r="W6315" t="s">
        <v>14255</v>
      </c>
      <c r="X6315" t="s">
        <v>14194</v>
      </c>
      <c r="Y6315" t="str">
        <f>VLOOKUP(R6315,Managers!$A:$B,2,)</f>
        <v>Frank Mitchell</v>
      </c>
      <c r="Z6315" s="11">
        <f>VLOOKUP(X6315,HourlyWages!$A:$B,2,0)</f>
        <v>71</v>
      </c>
      <c r="AA6315">
        <v>1</v>
      </c>
    </row>
    <row r="6316" spans="1:27" x14ac:dyDescent="0.3">
      <c r="A6316" t="b">
        <f>COUNTIF($C$1:C6316, C6316)&gt;1</f>
        <v>0</v>
      </c>
      <c r="B6316" t="b">
        <f>VLOOKUP(C6316,Sheet3!$A:$B,2,0) &gt; 1</f>
        <v>0</v>
      </c>
      <c r="C6316">
        <v>6315</v>
      </c>
      <c r="D6316">
        <v>44679</v>
      </c>
      <c r="E6316" s="4">
        <v>41063</v>
      </c>
      <c r="F6316">
        <v>22</v>
      </c>
      <c r="G6316" s="15">
        <f>I6316*F6316</f>
        <v>3520</v>
      </c>
      <c r="H6316" s="9">
        <v>7.0000000000000007E-2</v>
      </c>
      <c r="I6316" s="13">
        <f>VLOOKUP($U6316,Pricebook!$A:$D,4,0)</f>
        <v>160</v>
      </c>
      <c r="J6316" s="11">
        <f>G6316*(1-H6316)</f>
        <v>3273.6</v>
      </c>
      <c r="K6316" t="s">
        <v>1259</v>
      </c>
      <c r="L6316" t="s">
        <v>747</v>
      </c>
      <c r="M6316" t="str">
        <f>VLOOKUP($L6316,Companies!$A:$G,7,)</f>
        <v>Computer Software: Prepackaged Software</v>
      </c>
      <c r="N6316" t="str">
        <f>VLOOKUP($L6316,Companies!$A:$G,6,)</f>
        <v>Technology</v>
      </c>
      <c r="O6316" s="6" t="s">
        <v>2498</v>
      </c>
      <c r="P6316" s="6">
        <v>93030</v>
      </c>
      <c r="Q6316" t="s">
        <v>114</v>
      </c>
      <c r="R6316" t="s">
        <v>23</v>
      </c>
      <c r="S6316" s="4">
        <v>41064</v>
      </c>
      <c r="T6316" s="7">
        <f>S6316-E6316</f>
        <v>1</v>
      </c>
      <c r="U6316" t="s">
        <v>14218</v>
      </c>
      <c r="V6316" s="6" t="s">
        <v>14251</v>
      </c>
      <c r="W6316" t="s">
        <v>14267</v>
      </c>
      <c r="X6316" t="s">
        <v>14201</v>
      </c>
      <c r="Y6316" t="str">
        <f>VLOOKUP(R6316,Managers!$A:$B,2,)</f>
        <v>Bob Turner</v>
      </c>
      <c r="Z6316" s="11">
        <f>VLOOKUP(X6316,HourlyWages!$A:$B,2,0)</f>
        <v>53</v>
      </c>
      <c r="AA6316">
        <v>1</v>
      </c>
    </row>
    <row r="6317" spans="1:27" x14ac:dyDescent="0.3">
      <c r="A6317" t="b">
        <f>COUNTIF($C$1:C6317, C6317)&gt;1</f>
        <v>0</v>
      </c>
      <c r="B6317" t="b">
        <f>VLOOKUP(C6317,Sheet3!$A:$B,2,0) &gt; 1</f>
        <v>0</v>
      </c>
      <c r="C6317">
        <v>6316</v>
      </c>
      <c r="D6317">
        <v>44679</v>
      </c>
      <c r="E6317" s="4">
        <v>41063</v>
      </c>
      <c r="F6317">
        <v>35</v>
      </c>
      <c r="G6317" s="15">
        <f>I6317*F6317</f>
        <v>4375</v>
      </c>
      <c r="H6317" s="9">
        <v>0.08</v>
      </c>
      <c r="I6317" s="13">
        <f>VLOOKUP($U6317,Pricebook!$A:$D,4,0)</f>
        <v>125</v>
      </c>
      <c r="J6317" s="11">
        <f>G6317*(1-H6317)</f>
        <v>4025</v>
      </c>
      <c r="K6317" t="s">
        <v>1259</v>
      </c>
      <c r="L6317" t="s">
        <v>747</v>
      </c>
      <c r="M6317" t="str">
        <f>VLOOKUP($L6317,Companies!$A:$G,7,)</f>
        <v>Computer Software: Prepackaged Software</v>
      </c>
      <c r="N6317" t="str">
        <f>VLOOKUP($L6317,Companies!$A:$G,6,)</f>
        <v>Technology</v>
      </c>
      <c r="O6317" s="6" t="s">
        <v>2498</v>
      </c>
      <c r="P6317" s="6">
        <v>93030</v>
      </c>
      <c r="Q6317" t="s">
        <v>114</v>
      </c>
      <c r="R6317" t="s">
        <v>23</v>
      </c>
      <c r="S6317" s="4">
        <v>41065</v>
      </c>
      <c r="T6317" s="7">
        <f>S6317-E6317</f>
        <v>2</v>
      </c>
      <c r="U6317" t="s">
        <v>14208</v>
      </c>
      <c r="V6317" s="6" t="s">
        <v>14254</v>
      </c>
      <c r="W6317" t="s">
        <v>14269</v>
      </c>
      <c r="X6317" t="s">
        <v>14185</v>
      </c>
      <c r="Y6317" t="str">
        <f>VLOOKUP(R6317,Managers!$A:$B,2,)</f>
        <v>Bob Turner</v>
      </c>
      <c r="Z6317" s="11">
        <f>VLOOKUP(X6317,HourlyWages!$A:$B,2,0)</f>
        <v>70</v>
      </c>
      <c r="AA6317">
        <v>1</v>
      </c>
    </row>
    <row r="6318" spans="1:27" x14ac:dyDescent="0.3">
      <c r="A6318" t="b">
        <f>COUNTIF($C$1:C6318, C6318)&gt;1</f>
        <v>0</v>
      </c>
      <c r="B6318" t="b">
        <f>VLOOKUP(C6318,Sheet3!$A:$B,2,0) &gt; 1</f>
        <v>0</v>
      </c>
      <c r="C6318">
        <v>6317</v>
      </c>
      <c r="D6318">
        <v>44706</v>
      </c>
      <c r="E6318" s="4">
        <v>40267</v>
      </c>
      <c r="F6318">
        <v>18</v>
      </c>
      <c r="G6318" s="15">
        <f>I6318*F6318</f>
        <v>2250</v>
      </c>
      <c r="H6318" s="9">
        <v>0.08</v>
      </c>
      <c r="I6318" s="13">
        <f>VLOOKUP($U6318,Pricebook!$A:$D,4,0)</f>
        <v>125</v>
      </c>
      <c r="J6318" s="11">
        <f>G6318*(1-H6318)</f>
        <v>2070</v>
      </c>
      <c r="K6318" t="s">
        <v>465</v>
      </c>
      <c r="L6318" t="s">
        <v>344</v>
      </c>
      <c r="M6318" t="str">
        <f>VLOOKUP($L6318,Companies!$A:$G,7,)</f>
        <v>Food Chains</v>
      </c>
      <c r="N6318" t="str">
        <f>VLOOKUP($L6318,Companies!$A:$G,6,)</f>
        <v>Consumer Services</v>
      </c>
      <c r="O6318" s="6" t="s">
        <v>1382</v>
      </c>
      <c r="P6318" s="6">
        <v>74801</v>
      </c>
      <c r="Q6318" t="s">
        <v>75</v>
      </c>
      <c r="R6318" t="s">
        <v>16</v>
      </c>
      <c r="S6318" s="4">
        <v>40269</v>
      </c>
      <c r="T6318" s="7">
        <f>S6318-E6318</f>
        <v>2</v>
      </c>
      <c r="U6318" t="s">
        <v>14209</v>
      </c>
      <c r="V6318" s="6" t="s">
        <v>14251</v>
      </c>
      <c r="W6318" t="s">
        <v>14263</v>
      </c>
      <c r="X6318" t="s">
        <v>14202</v>
      </c>
      <c r="Y6318" t="str">
        <f>VLOOKUP(R6318,Managers!$A:$B,2,)</f>
        <v>Josh Martinez</v>
      </c>
      <c r="Z6318" s="11">
        <f>VLOOKUP(X6318,HourlyWages!$A:$B,2,0)</f>
        <v>71</v>
      </c>
      <c r="AA6318">
        <v>1</v>
      </c>
    </row>
    <row r="6319" spans="1:27" x14ac:dyDescent="0.3">
      <c r="A6319" t="b">
        <f>COUNTIF($C$1:C6319, C6319)&gt;1</f>
        <v>0</v>
      </c>
      <c r="B6319" t="b">
        <f>VLOOKUP(C6319,Sheet3!$A:$B,2,0) &gt; 1</f>
        <v>0</v>
      </c>
      <c r="C6319">
        <v>6318</v>
      </c>
      <c r="D6319">
        <v>44706</v>
      </c>
      <c r="E6319" s="4">
        <v>40267</v>
      </c>
      <c r="F6319">
        <v>33</v>
      </c>
      <c r="G6319" s="15">
        <f>I6319*F6319</f>
        <v>4620</v>
      </c>
      <c r="H6319" s="9">
        <v>7.0000000000000007E-2</v>
      </c>
      <c r="I6319" s="13">
        <f>VLOOKUP($U6319,Pricebook!$A:$D,4,0)</f>
        <v>140</v>
      </c>
      <c r="J6319" s="11">
        <f>G6319*(1-H6319)</f>
        <v>4296.5999999999995</v>
      </c>
      <c r="K6319" t="s">
        <v>465</v>
      </c>
      <c r="L6319" t="s">
        <v>344</v>
      </c>
      <c r="M6319" t="str">
        <f>VLOOKUP($L6319,Companies!$A:$G,7,)</f>
        <v>Food Chains</v>
      </c>
      <c r="N6319" t="str">
        <f>VLOOKUP($L6319,Companies!$A:$G,6,)</f>
        <v>Consumer Services</v>
      </c>
      <c r="O6319" s="6" t="s">
        <v>2770</v>
      </c>
      <c r="P6319" s="6">
        <v>74074</v>
      </c>
      <c r="Q6319" t="s">
        <v>75</v>
      </c>
      <c r="R6319" t="s">
        <v>16</v>
      </c>
      <c r="S6319" s="4">
        <v>40272</v>
      </c>
      <c r="T6319" s="7">
        <f>S6319-E6319</f>
        <v>5</v>
      </c>
      <c r="U6319" t="s">
        <v>14213</v>
      </c>
      <c r="V6319" s="6" t="s">
        <v>14251</v>
      </c>
      <c r="W6319" t="s">
        <v>14260</v>
      </c>
      <c r="X6319" t="s">
        <v>14201</v>
      </c>
      <c r="Y6319" t="str">
        <f>VLOOKUP(R6319,Managers!$A:$B,2,)</f>
        <v>Josh Martinez</v>
      </c>
      <c r="Z6319" s="11">
        <f>VLOOKUP(X6319,HourlyWages!$A:$B,2,0)</f>
        <v>53</v>
      </c>
      <c r="AA6319">
        <v>1</v>
      </c>
    </row>
    <row r="6320" spans="1:27" x14ac:dyDescent="0.3">
      <c r="A6320" t="b">
        <f>COUNTIF($C$1:C6320, C6320)&gt;1</f>
        <v>0</v>
      </c>
      <c r="B6320" t="b">
        <f>VLOOKUP(C6320,Sheet3!$A:$B,2,0) &gt; 1</f>
        <v>0</v>
      </c>
      <c r="C6320">
        <v>6319</v>
      </c>
      <c r="D6320">
        <v>44708</v>
      </c>
      <c r="E6320" s="4">
        <v>40021</v>
      </c>
      <c r="F6320">
        <v>15</v>
      </c>
      <c r="G6320" s="15">
        <f>I6320*F6320</f>
        <v>1875</v>
      </c>
      <c r="H6320" s="9">
        <v>0.02</v>
      </c>
      <c r="I6320" s="13">
        <f>VLOOKUP($U6320,Pricebook!$A:$D,4,0)</f>
        <v>125</v>
      </c>
      <c r="J6320" s="11">
        <f>G6320*(1-H6320)</f>
        <v>1837.5</v>
      </c>
      <c r="K6320" t="s">
        <v>391</v>
      </c>
      <c r="L6320" t="s">
        <v>158</v>
      </c>
      <c r="M6320" t="str">
        <f>VLOOKUP($L6320,Companies!$A:$G,7,)</f>
        <v>Department/Specialty Retail Stores</v>
      </c>
      <c r="N6320" t="str">
        <f>VLOOKUP($L6320,Companies!$A:$G,6,)</f>
        <v>Consumer Services</v>
      </c>
      <c r="O6320" s="6" t="s">
        <v>392</v>
      </c>
      <c r="P6320" s="6">
        <v>62002</v>
      </c>
      <c r="Q6320" t="s">
        <v>15</v>
      </c>
      <c r="R6320" t="s">
        <v>16</v>
      </c>
      <c r="S6320" s="4">
        <v>40022</v>
      </c>
      <c r="T6320" s="7">
        <f>S6320-E6320</f>
        <v>1</v>
      </c>
      <c r="U6320" t="s">
        <v>14208</v>
      </c>
      <c r="V6320" s="6" t="s">
        <v>14251</v>
      </c>
      <c r="W6320" t="s">
        <v>14263</v>
      </c>
      <c r="X6320" t="s">
        <v>14188</v>
      </c>
      <c r="Y6320" t="str">
        <f>VLOOKUP(R6320,Managers!$A:$B,2,)</f>
        <v>Josh Martinez</v>
      </c>
      <c r="Z6320" s="11">
        <f>VLOOKUP(X6320,HourlyWages!$A:$B,2,0)</f>
        <v>52</v>
      </c>
      <c r="AA6320">
        <v>1</v>
      </c>
    </row>
    <row r="6321" spans="1:27" x14ac:dyDescent="0.3">
      <c r="A6321" t="b">
        <f>COUNTIF($C$1:C6321, C6321)&gt;1</f>
        <v>0</v>
      </c>
      <c r="B6321" t="b">
        <f>VLOOKUP(C6321,Sheet3!$A:$B,2,0) &gt; 1</f>
        <v>0</v>
      </c>
      <c r="C6321">
        <v>6320</v>
      </c>
      <c r="D6321">
        <v>44737</v>
      </c>
      <c r="E6321" s="4">
        <v>41232</v>
      </c>
      <c r="F6321">
        <v>11</v>
      </c>
      <c r="G6321" s="15">
        <f>I6321*F6321</f>
        <v>2200</v>
      </c>
      <c r="H6321" s="9">
        <v>0.02</v>
      </c>
      <c r="I6321" s="13">
        <f>VLOOKUP($U6321,Pricebook!$A:$D,4,0)</f>
        <v>200</v>
      </c>
      <c r="J6321" s="11">
        <f>G6321*(1-H6321)</f>
        <v>2156</v>
      </c>
      <c r="K6321" t="s">
        <v>1986</v>
      </c>
      <c r="L6321" t="s">
        <v>241</v>
      </c>
      <c r="M6321" t="str">
        <f>VLOOKUP($L6321,Companies!$A:$G,7,)</f>
        <v>Computer Software: Prepackaged Software</v>
      </c>
      <c r="N6321" t="str">
        <f>VLOOKUP($L6321,Companies!$A:$G,6,)</f>
        <v>Technology</v>
      </c>
      <c r="O6321" s="6" t="s">
        <v>1276</v>
      </c>
      <c r="P6321" s="6" t="s">
        <v>2771</v>
      </c>
      <c r="Q6321" t="s">
        <v>232</v>
      </c>
      <c r="R6321" t="s">
        <v>61</v>
      </c>
      <c r="S6321" s="4">
        <v>41233</v>
      </c>
      <c r="T6321" s="7">
        <f>S6321-E6321</f>
        <v>1</v>
      </c>
      <c r="U6321" t="s">
        <v>14206</v>
      </c>
      <c r="V6321" s="6" t="s">
        <v>14251</v>
      </c>
      <c r="W6321" t="s">
        <v>14263</v>
      </c>
      <c r="X6321" t="s">
        <v>14194</v>
      </c>
      <c r="Y6321" t="str">
        <f>VLOOKUP(R6321,Managers!$A:$B,2,)</f>
        <v>Allen Young</v>
      </c>
      <c r="Z6321" s="11">
        <f>VLOOKUP(X6321,HourlyWages!$A:$B,2,0)</f>
        <v>71</v>
      </c>
      <c r="AA6321">
        <v>1</v>
      </c>
    </row>
    <row r="6322" spans="1:27" x14ac:dyDescent="0.3">
      <c r="A6322" t="b">
        <f>COUNTIF($C$1:C6322, C6322)&gt;1</f>
        <v>0</v>
      </c>
      <c r="B6322" t="b">
        <f>VLOOKUP(C6322,Sheet3!$A:$B,2,0) &gt; 1</f>
        <v>0</v>
      </c>
      <c r="C6322">
        <v>6321</v>
      </c>
      <c r="D6322">
        <v>44737</v>
      </c>
      <c r="E6322" s="4">
        <v>41232</v>
      </c>
      <c r="F6322">
        <v>16</v>
      </c>
      <c r="G6322" s="15">
        <f>I6322*F6322</f>
        <v>2400</v>
      </c>
      <c r="H6322" s="9">
        <v>0.02</v>
      </c>
      <c r="I6322" s="13">
        <f>VLOOKUP($U6322,Pricebook!$A:$D,4,0)</f>
        <v>150</v>
      </c>
      <c r="J6322" s="11">
        <f>G6322*(1-H6322)</f>
        <v>2352</v>
      </c>
      <c r="K6322" t="s">
        <v>1986</v>
      </c>
      <c r="L6322" t="s">
        <v>241</v>
      </c>
      <c r="M6322" t="str">
        <f>VLOOKUP($L6322,Companies!$A:$G,7,)</f>
        <v>Computer Software: Prepackaged Software</v>
      </c>
      <c r="N6322" t="str">
        <f>VLOOKUP($L6322,Companies!$A:$G,6,)</f>
        <v>Technology</v>
      </c>
      <c r="O6322" s="6" t="s">
        <v>1276</v>
      </c>
      <c r="P6322" s="6" t="s">
        <v>2771</v>
      </c>
      <c r="Q6322" t="s">
        <v>232</v>
      </c>
      <c r="R6322" t="s">
        <v>61</v>
      </c>
      <c r="S6322" s="4">
        <v>41234</v>
      </c>
      <c r="T6322" s="7">
        <f>S6322-E6322</f>
        <v>2</v>
      </c>
      <c r="U6322" t="s">
        <v>14210</v>
      </c>
      <c r="V6322" s="6" t="s">
        <v>14251</v>
      </c>
      <c r="W6322" t="s">
        <v>14267</v>
      </c>
      <c r="X6322" t="s">
        <v>14190</v>
      </c>
      <c r="Y6322" t="str">
        <f>VLOOKUP(R6322,Managers!$A:$B,2,)</f>
        <v>Allen Young</v>
      </c>
      <c r="Z6322" s="11">
        <f>VLOOKUP(X6322,HourlyWages!$A:$B,2,0)</f>
        <v>67</v>
      </c>
      <c r="AA6322">
        <v>1</v>
      </c>
    </row>
    <row r="6323" spans="1:27" x14ac:dyDescent="0.3">
      <c r="A6323" t="b">
        <f>COUNTIF($C$1:C6323, C6323)&gt;1</f>
        <v>0</v>
      </c>
      <c r="B6323" t="b">
        <f>VLOOKUP(C6323,Sheet3!$A:$B,2,0) &gt; 1</f>
        <v>0</v>
      </c>
      <c r="C6323">
        <v>6322</v>
      </c>
      <c r="D6323">
        <v>44738</v>
      </c>
      <c r="E6323" s="4">
        <v>40517</v>
      </c>
      <c r="F6323">
        <v>34</v>
      </c>
      <c r="G6323" s="15">
        <f>I6323*F6323</f>
        <v>4080</v>
      </c>
      <c r="H6323" s="9">
        <v>0.02</v>
      </c>
      <c r="I6323" s="13">
        <f>VLOOKUP($U6323,Pricebook!$A:$D,4,0)</f>
        <v>120</v>
      </c>
      <c r="J6323" s="11">
        <f>G6323*(1-H6323)</f>
        <v>3998.4</v>
      </c>
      <c r="K6323" t="s">
        <v>393</v>
      </c>
      <c r="L6323" t="s">
        <v>274</v>
      </c>
      <c r="M6323" t="str">
        <f>VLOOKUP($L6323,Companies!$A:$G,7,)</f>
        <v>Other Specialty Stores</v>
      </c>
      <c r="N6323" t="str">
        <f>VLOOKUP($L6323,Companies!$A:$G,6,)</f>
        <v>Consumer Services</v>
      </c>
      <c r="O6323" s="6" t="s">
        <v>2471</v>
      </c>
      <c r="P6323" s="6">
        <v>16801</v>
      </c>
      <c r="Q6323" t="s">
        <v>232</v>
      </c>
      <c r="R6323" t="s">
        <v>61</v>
      </c>
      <c r="S6323" s="4">
        <v>40519</v>
      </c>
      <c r="T6323" s="7">
        <f>S6323-E6323</f>
        <v>2</v>
      </c>
      <c r="U6323" t="s">
        <v>14212</v>
      </c>
      <c r="V6323" s="6" t="s">
        <v>14251</v>
      </c>
      <c r="W6323" t="s">
        <v>14262</v>
      </c>
      <c r="X6323" t="s">
        <v>14194</v>
      </c>
      <c r="Y6323" t="str">
        <f>VLOOKUP(R6323,Managers!$A:$B,2,)</f>
        <v>Allen Young</v>
      </c>
      <c r="Z6323" s="11">
        <f>VLOOKUP(X6323,HourlyWages!$A:$B,2,0)</f>
        <v>71</v>
      </c>
      <c r="AA6323">
        <v>1</v>
      </c>
    </row>
    <row r="6324" spans="1:27" x14ac:dyDescent="0.3">
      <c r="A6324" t="b">
        <f>COUNTIF($C$1:C6324, C6324)&gt;1</f>
        <v>0</v>
      </c>
      <c r="B6324" t="b">
        <f>VLOOKUP(C6324,Sheet3!$A:$B,2,0) &gt; 1</f>
        <v>0</v>
      </c>
      <c r="C6324">
        <v>6323</v>
      </c>
      <c r="D6324">
        <v>44768</v>
      </c>
      <c r="E6324" s="4">
        <v>41055</v>
      </c>
      <c r="F6324">
        <v>45</v>
      </c>
      <c r="G6324" s="15">
        <f>I6324*F6324</f>
        <v>5625</v>
      </c>
      <c r="H6324" s="9">
        <v>0.02</v>
      </c>
      <c r="I6324" s="13">
        <f>VLOOKUP($U6324,Pricebook!$A:$D,4,0)</f>
        <v>125</v>
      </c>
      <c r="J6324" s="11">
        <f>G6324*(1-H6324)</f>
        <v>5512.5</v>
      </c>
      <c r="K6324" t="s">
        <v>1638</v>
      </c>
      <c r="L6324" t="s">
        <v>165</v>
      </c>
      <c r="M6324" t="str">
        <f>VLOOKUP($L6324,Companies!$A:$G,7,)</f>
        <v>Beverages (Production/Distribution)</v>
      </c>
      <c r="N6324" t="str">
        <f>VLOOKUP($L6324,Companies!$A:$G,6,)</f>
        <v>Consumer Non-Durables</v>
      </c>
      <c r="O6324" s="6" t="s">
        <v>1973</v>
      </c>
      <c r="P6324" s="6" t="s">
        <v>1974</v>
      </c>
      <c r="Q6324" t="s">
        <v>232</v>
      </c>
      <c r="R6324" t="s">
        <v>61</v>
      </c>
      <c r="S6324" s="4">
        <v>41056</v>
      </c>
      <c r="T6324" s="7">
        <f>S6324-E6324</f>
        <v>1</v>
      </c>
      <c r="U6324" t="s">
        <v>14221</v>
      </c>
      <c r="V6324" s="6" t="s">
        <v>14251</v>
      </c>
      <c r="W6324" t="s">
        <v>14261</v>
      </c>
      <c r="X6324" t="s">
        <v>14200</v>
      </c>
      <c r="Y6324" t="str">
        <f>VLOOKUP(R6324,Managers!$A:$B,2,)</f>
        <v>Allen Young</v>
      </c>
      <c r="Z6324" s="11">
        <f>VLOOKUP(X6324,HourlyWages!$A:$B,2,0)</f>
        <v>59</v>
      </c>
      <c r="AA6324">
        <v>1</v>
      </c>
    </row>
    <row r="6325" spans="1:27" x14ac:dyDescent="0.3">
      <c r="A6325" t="b">
        <f>COUNTIF($C$1:C6325, C6325)&gt;1</f>
        <v>0</v>
      </c>
      <c r="B6325" t="b">
        <f>VLOOKUP(C6325,Sheet3!$A:$B,2,0) &gt; 1</f>
        <v>0</v>
      </c>
      <c r="C6325">
        <v>6324</v>
      </c>
      <c r="D6325">
        <v>44772</v>
      </c>
      <c r="E6325" s="4">
        <v>39903</v>
      </c>
      <c r="F6325">
        <v>1</v>
      </c>
      <c r="G6325" s="15">
        <f>I6325*F6325</f>
        <v>150</v>
      </c>
      <c r="H6325" s="9">
        <v>7.0000000000000007E-2</v>
      </c>
      <c r="I6325" s="13">
        <f>VLOOKUP($U6325,Pricebook!$A:$D,4,0)</f>
        <v>150</v>
      </c>
      <c r="J6325" s="11">
        <f>G6325*(1-H6325)</f>
        <v>139.5</v>
      </c>
      <c r="K6325" t="s">
        <v>918</v>
      </c>
      <c r="L6325" t="s">
        <v>482</v>
      </c>
      <c r="M6325" t="str">
        <f>VLOOKUP($L6325,Companies!$A:$G,7,)</f>
        <v>Television Services</v>
      </c>
      <c r="N6325" t="str">
        <f>VLOOKUP($L6325,Companies!$A:$G,6,)</f>
        <v>Consumer Services</v>
      </c>
      <c r="O6325" s="6" t="s">
        <v>691</v>
      </c>
      <c r="P6325" s="6">
        <v>62701</v>
      </c>
      <c r="Q6325" t="s">
        <v>15</v>
      </c>
      <c r="R6325" t="s">
        <v>16</v>
      </c>
      <c r="S6325" s="4">
        <v>39905</v>
      </c>
      <c r="T6325" s="7">
        <f>S6325-E6325</f>
        <v>2</v>
      </c>
      <c r="U6325" t="s">
        <v>14210</v>
      </c>
      <c r="V6325" s="6" t="s">
        <v>14251</v>
      </c>
      <c r="W6325" t="s">
        <v>14263</v>
      </c>
      <c r="X6325" t="s">
        <v>14203</v>
      </c>
      <c r="Y6325" t="str">
        <f>VLOOKUP(R6325,Managers!$A:$B,2,)</f>
        <v>Josh Martinez</v>
      </c>
      <c r="Z6325" s="11">
        <f>VLOOKUP(X6325,HourlyWages!$A:$B,2,0)</f>
        <v>62</v>
      </c>
      <c r="AA6325">
        <v>1</v>
      </c>
    </row>
    <row r="6326" spans="1:27" x14ac:dyDescent="0.3">
      <c r="A6326" t="b">
        <f>COUNTIF($C$1:C6326, C6326)&gt;1</f>
        <v>0</v>
      </c>
      <c r="B6326" t="b">
        <f>VLOOKUP(C6326,Sheet3!$A:$B,2,0) &gt; 1</f>
        <v>0</v>
      </c>
      <c r="C6326">
        <v>6325</v>
      </c>
      <c r="D6326">
        <v>44775</v>
      </c>
      <c r="E6326" s="4">
        <v>40085</v>
      </c>
      <c r="F6326">
        <v>29</v>
      </c>
      <c r="G6326" s="15">
        <f>I6326*F6326</f>
        <v>3480</v>
      </c>
      <c r="H6326" s="9">
        <v>7.0000000000000007E-2</v>
      </c>
      <c r="I6326" s="13">
        <f>VLOOKUP($U6326,Pricebook!$A:$D,4,0)</f>
        <v>120</v>
      </c>
      <c r="J6326" s="11">
        <f>G6326*(1-H6326)</f>
        <v>3236.3999999999996</v>
      </c>
      <c r="K6326" t="s">
        <v>1097</v>
      </c>
      <c r="L6326" t="s">
        <v>389</v>
      </c>
      <c r="M6326" t="str">
        <f>VLOOKUP($L6326,Companies!$A:$G,7,)</f>
        <v>Catalog/Specialty Distribution</v>
      </c>
      <c r="N6326" t="str">
        <f>VLOOKUP($L6326,Companies!$A:$G,6,)</f>
        <v>Consumer Services</v>
      </c>
      <c r="O6326" s="6" t="s">
        <v>2329</v>
      </c>
      <c r="P6326" s="6">
        <v>11725</v>
      </c>
      <c r="Q6326" t="s">
        <v>60</v>
      </c>
      <c r="R6326" t="s">
        <v>61</v>
      </c>
      <c r="S6326" s="4">
        <v>40086</v>
      </c>
      <c r="T6326" s="7">
        <f>S6326-E6326</f>
        <v>1</v>
      </c>
      <c r="U6326" t="s">
        <v>14212</v>
      </c>
      <c r="V6326" s="6" t="s">
        <v>14251</v>
      </c>
      <c r="W6326" t="s">
        <v>14253</v>
      </c>
      <c r="X6326" t="s">
        <v>14194</v>
      </c>
      <c r="Y6326" t="str">
        <f>VLOOKUP(R6326,Managers!$A:$B,2,)</f>
        <v>Allen Young</v>
      </c>
      <c r="Z6326" s="11">
        <f>VLOOKUP(X6326,HourlyWages!$A:$B,2,0)</f>
        <v>71</v>
      </c>
      <c r="AA6326">
        <v>1</v>
      </c>
    </row>
    <row r="6327" spans="1:27" x14ac:dyDescent="0.3">
      <c r="A6327" t="b">
        <f>COUNTIF($C$1:C6327, C6327)&gt;1</f>
        <v>0</v>
      </c>
      <c r="B6327" t="b">
        <f>VLOOKUP(C6327,Sheet3!$A:$B,2,0) &gt; 1</f>
        <v>0</v>
      </c>
      <c r="C6327">
        <v>6326</v>
      </c>
      <c r="D6327">
        <v>44805</v>
      </c>
      <c r="E6327" s="4">
        <v>41166</v>
      </c>
      <c r="F6327">
        <v>40</v>
      </c>
      <c r="G6327" s="15">
        <f>I6327*F6327</f>
        <v>6400</v>
      </c>
      <c r="H6327" s="9">
        <v>0.01</v>
      </c>
      <c r="I6327" s="13">
        <f>VLOOKUP($U6327,Pricebook!$A:$D,4,0)</f>
        <v>160</v>
      </c>
      <c r="J6327" s="11">
        <f>G6327*(1-H6327)</f>
        <v>6336</v>
      </c>
      <c r="K6327" t="s">
        <v>54</v>
      </c>
      <c r="L6327" t="s">
        <v>55</v>
      </c>
      <c r="M6327" t="str">
        <f>VLOOKUP($L6327,Companies!$A:$G,7,)</f>
        <v>Semiconductors</v>
      </c>
      <c r="N6327" t="str">
        <f>VLOOKUP($L6327,Companies!$A:$G,6,)</f>
        <v>Technology</v>
      </c>
      <c r="O6327" s="6" t="s">
        <v>2543</v>
      </c>
      <c r="P6327" s="6">
        <v>27405</v>
      </c>
      <c r="Q6327" t="s">
        <v>33</v>
      </c>
      <c r="R6327" t="s">
        <v>34</v>
      </c>
      <c r="S6327" s="4">
        <v>41167</v>
      </c>
      <c r="T6327" s="7">
        <f>S6327-E6327</f>
        <v>1</v>
      </c>
      <c r="U6327" t="s">
        <v>14218</v>
      </c>
      <c r="V6327" s="6" t="s">
        <v>14257</v>
      </c>
      <c r="W6327" t="s">
        <v>14259</v>
      </c>
      <c r="X6327" t="s">
        <v>14195</v>
      </c>
      <c r="Y6327" t="str">
        <f>VLOOKUP(R6327,Managers!$A:$B,2,)</f>
        <v>Frank Mitchell</v>
      </c>
      <c r="Z6327" s="11">
        <f>VLOOKUP(X6327,HourlyWages!$A:$B,2,0)</f>
        <v>52</v>
      </c>
      <c r="AA6327">
        <v>1</v>
      </c>
    </row>
    <row r="6328" spans="1:27" x14ac:dyDescent="0.3">
      <c r="A6328" t="b">
        <f>COUNTIF($C$1:C6328, C6328)&gt;1</f>
        <v>0</v>
      </c>
      <c r="B6328" t="b">
        <f>VLOOKUP(C6328,Sheet3!$A:$B,2,0) &gt; 1</f>
        <v>0</v>
      </c>
      <c r="C6328">
        <v>6327</v>
      </c>
      <c r="D6328">
        <v>44834</v>
      </c>
      <c r="E6328" s="4">
        <v>39923</v>
      </c>
      <c r="F6328">
        <v>13</v>
      </c>
      <c r="G6328" s="15">
        <f>I6328*F6328</f>
        <v>1430</v>
      </c>
      <c r="H6328" s="9">
        <v>0.1</v>
      </c>
      <c r="I6328" s="13">
        <f>VLOOKUP($U6328,Pricebook!$A:$D,4,0)</f>
        <v>110</v>
      </c>
      <c r="J6328" s="11">
        <f>G6328*(1-H6328)</f>
        <v>1287</v>
      </c>
      <c r="K6328" t="s">
        <v>1680</v>
      </c>
      <c r="L6328" t="s">
        <v>775</v>
      </c>
      <c r="M6328" t="str">
        <f>VLOOKUP($L6328,Companies!$A:$G,7,)</f>
        <v>Computer Software: Prepackaged Software</v>
      </c>
      <c r="N6328" t="str">
        <f>VLOOKUP($L6328,Companies!$A:$G,6,)</f>
        <v>Technology</v>
      </c>
      <c r="O6328" s="6" t="s">
        <v>1681</v>
      </c>
      <c r="P6328" s="6">
        <v>80817</v>
      </c>
      <c r="Q6328" t="s">
        <v>237</v>
      </c>
      <c r="R6328" t="s">
        <v>23</v>
      </c>
      <c r="S6328" s="4">
        <v>39923</v>
      </c>
      <c r="T6328" s="7">
        <f>S6328-E6328</f>
        <v>0</v>
      </c>
      <c r="U6328" t="s">
        <v>14215</v>
      </c>
      <c r="V6328" s="6" t="s">
        <v>14257</v>
      </c>
      <c r="W6328" t="s">
        <v>14259</v>
      </c>
      <c r="X6328" t="s">
        <v>14191</v>
      </c>
      <c r="Y6328" t="str">
        <f>VLOOKUP(R6328,Managers!$A:$B,2,)</f>
        <v>Bob Turner</v>
      </c>
      <c r="Z6328" s="11">
        <f>VLOOKUP(X6328,HourlyWages!$A:$B,2,0)</f>
        <v>60</v>
      </c>
      <c r="AA6328">
        <v>1</v>
      </c>
    </row>
    <row r="6329" spans="1:27" x14ac:dyDescent="0.3">
      <c r="A6329" t="b">
        <f>COUNTIF($C$1:C6329, C6329)&gt;1</f>
        <v>0</v>
      </c>
      <c r="B6329" t="b">
        <f>VLOOKUP(C6329,Sheet3!$A:$B,2,0) &gt; 1</f>
        <v>0</v>
      </c>
      <c r="C6329">
        <v>6328</v>
      </c>
      <c r="D6329">
        <v>44834</v>
      </c>
      <c r="E6329" s="4">
        <v>39923</v>
      </c>
      <c r="F6329">
        <v>43</v>
      </c>
      <c r="G6329" s="15">
        <f>I6329*F6329</f>
        <v>5375</v>
      </c>
      <c r="H6329" s="9">
        <v>0.06</v>
      </c>
      <c r="I6329" s="13">
        <f>VLOOKUP($U6329,Pricebook!$A:$D,4,0)</f>
        <v>125</v>
      </c>
      <c r="J6329" s="11">
        <f>G6329*(1-H6329)</f>
        <v>5052.5</v>
      </c>
      <c r="K6329" t="s">
        <v>1680</v>
      </c>
      <c r="L6329" t="s">
        <v>775</v>
      </c>
      <c r="M6329" t="str">
        <f>VLOOKUP($L6329,Companies!$A:$G,7,)</f>
        <v>Computer Software: Prepackaged Software</v>
      </c>
      <c r="N6329" t="str">
        <f>VLOOKUP($L6329,Companies!$A:$G,6,)</f>
        <v>Technology</v>
      </c>
      <c r="O6329" s="6" t="s">
        <v>2772</v>
      </c>
      <c r="P6329" s="6">
        <v>81503</v>
      </c>
      <c r="Q6329" t="s">
        <v>237</v>
      </c>
      <c r="R6329" t="s">
        <v>23</v>
      </c>
      <c r="S6329" s="4">
        <v>39924</v>
      </c>
      <c r="T6329" s="7">
        <f>S6329-E6329</f>
        <v>1</v>
      </c>
      <c r="U6329" t="s">
        <v>14209</v>
      </c>
      <c r="V6329" s="6" t="s">
        <v>14251</v>
      </c>
      <c r="W6329" t="s">
        <v>14261</v>
      </c>
      <c r="X6329" t="s">
        <v>14185</v>
      </c>
      <c r="Y6329" t="str">
        <f>VLOOKUP(R6329,Managers!$A:$B,2,)</f>
        <v>Bob Turner</v>
      </c>
      <c r="Z6329" s="11">
        <f>VLOOKUP(X6329,HourlyWages!$A:$B,2,0)</f>
        <v>70</v>
      </c>
      <c r="AA6329">
        <v>1</v>
      </c>
    </row>
    <row r="6330" spans="1:27" x14ac:dyDescent="0.3">
      <c r="A6330" t="b">
        <f>COUNTIF($C$1:C6330, C6330)&gt;1</f>
        <v>0</v>
      </c>
      <c r="B6330" t="b">
        <f>VLOOKUP(C6330,Sheet3!$A:$B,2,0) &gt; 1</f>
        <v>0</v>
      </c>
      <c r="C6330">
        <v>6329</v>
      </c>
      <c r="D6330">
        <v>44836</v>
      </c>
      <c r="E6330" s="4">
        <v>40067</v>
      </c>
      <c r="F6330">
        <v>21</v>
      </c>
      <c r="G6330" s="15">
        <f>I6330*F6330</f>
        <v>3360</v>
      </c>
      <c r="H6330" s="9">
        <v>0.02</v>
      </c>
      <c r="I6330" s="13">
        <f>VLOOKUP($U6330,Pricebook!$A:$D,4,0)</f>
        <v>160</v>
      </c>
      <c r="J6330" s="11">
        <f>G6330*(1-H6330)</f>
        <v>3292.7999999999997</v>
      </c>
      <c r="K6330" t="s">
        <v>954</v>
      </c>
      <c r="L6330" t="s">
        <v>230</v>
      </c>
      <c r="M6330" t="str">
        <f>VLOOKUP($L6330,Companies!$A:$G,7,)</f>
        <v>RETAIL: Building Materials</v>
      </c>
      <c r="N6330" t="str">
        <f>VLOOKUP($L6330,Companies!$A:$G,6,)</f>
        <v>Consumer Services</v>
      </c>
      <c r="O6330" s="6" t="s">
        <v>955</v>
      </c>
      <c r="P6330" s="6">
        <v>92277</v>
      </c>
      <c r="Q6330" t="s">
        <v>114</v>
      </c>
      <c r="R6330" t="s">
        <v>23</v>
      </c>
      <c r="S6330" s="4">
        <v>40068</v>
      </c>
      <c r="T6330" s="7">
        <f>S6330-E6330</f>
        <v>1</v>
      </c>
      <c r="U6330" t="s">
        <v>14218</v>
      </c>
      <c r="V6330" s="6" t="s">
        <v>14251</v>
      </c>
      <c r="W6330" t="s">
        <v>14260</v>
      </c>
      <c r="X6330" t="s">
        <v>14191</v>
      </c>
      <c r="Y6330" t="str">
        <f>VLOOKUP(R6330,Managers!$A:$B,2,)</f>
        <v>Bob Turner</v>
      </c>
      <c r="Z6330" s="11">
        <f>VLOOKUP(X6330,HourlyWages!$A:$B,2,0)</f>
        <v>60</v>
      </c>
      <c r="AA6330">
        <v>1</v>
      </c>
    </row>
    <row r="6331" spans="1:27" x14ac:dyDescent="0.3">
      <c r="A6331" t="b">
        <f>COUNTIF($C$1:C6331, C6331)&gt;1</f>
        <v>0</v>
      </c>
      <c r="B6331" t="b">
        <f>VLOOKUP(C6331,Sheet3!$A:$B,2,0) &gt; 1</f>
        <v>0</v>
      </c>
      <c r="C6331">
        <v>6330</v>
      </c>
      <c r="D6331">
        <v>44839</v>
      </c>
      <c r="E6331" s="4">
        <v>41071</v>
      </c>
      <c r="F6331">
        <v>27</v>
      </c>
      <c r="G6331" s="15">
        <f>I6331*F6331</f>
        <v>3375</v>
      </c>
      <c r="H6331" s="9">
        <v>0.09</v>
      </c>
      <c r="I6331" s="13">
        <f>VLOOKUP($U6331,Pricebook!$A:$D,4,0)</f>
        <v>125</v>
      </c>
      <c r="J6331" s="11">
        <f>G6331*(1-H6331)</f>
        <v>3071.25</v>
      </c>
      <c r="K6331" t="s">
        <v>734</v>
      </c>
      <c r="L6331" t="s">
        <v>290</v>
      </c>
      <c r="M6331" t="str">
        <f>VLOOKUP($L6331,Companies!$A:$G,7,)</f>
        <v>Specialty Chemicals</v>
      </c>
      <c r="N6331" t="str">
        <f>VLOOKUP($L6331,Companies!$A:$G,6,)</f>
        <v>Consumer Durables</v>
      </c>
      <c r="O6331" s="6" t="s">
        <v>2220</v>
      </c>
      <c r="P6331" s="6">
        <v>61401</v>
      </c>
      <c r="Q6331" t="s">
        <v>15</v>
      </c>
      <c r="R6331" t="s">
        <v>16</v>
      </c>
      <c r="S6331" s="4">
        <v>41073</v>
      </c>
      <c r="T6331" s="7">
        <f>S6331-E6331</f>
        <v>2</v>
      </c>
      <c r="U6331" t="s">
        <v>14208</v>
      </c>
      <c r="V6331" s="6" t="s">
        <v>14257</v>
      </c>
      <c r="W6331" t="s">
        <v>14264</v>
      </c>
      <c r="X6331" t="s">
        <v>14198</v>
      </c>
      <c r="Y6331" t="str">
        <f>VLOOKUP(R6331,Managers!$A:$B,2,)</f>
        <v>Josh Martinez</v>
      </c>
      <c r="Z6331" s="11">
        <f>VLOOKUP(X6331,HourlyWages!$A:$B,2,0)</f>
        <v>51</v>
      </c>
      <c r="AA6331">
        <v>1</v>
      </c>
    </row>
    <row r="6332" spans="1:27" x14ac:dyDescent="0.3">
      <c r="A6332" t="b">
        <f>COUNTIF($C$1:C6332, C6332)&gt;1</f>
        <v>0</v>
      </c>
      <c r="B6332" t="b">
        <f>VLOOKUP(C6332,Sheet3!$A:$B,2,0) &gt; 1</f>
        <v>0</v>
      </c>
      <c r="C6332">
        <v>6331</v>
      </c>
      <c r="D6332">
        <v>44864</v>
      </c>
      <c r="E6332" s="4">
        <v>40346</v>
      </c>
      <c r="F6332">
        <v>25</v>
      </c>
      <c r="G6332" s="15">
        <f>I6332*F6332</f>
        <v>4250</v>
      </c>
      <c r="H6332" s="9">
        <v>0.1</v>
      </c>
      <c r="I6332" s="13">
        <f>VLOOKUP($U6332,Pricebook!$A:$D,4,0)</f>
        <v>170</v>
      </c>
      <c r="J6332" s="11">
        <f>G6332*(1-H6332)</f>
        <v>3825</v>
      </c>
      <c r="K6332" t="s">
        <v>456</v>
      </c>
      <c r="L6332" t="s">
        <v>99</v>
      </c>
      <c r="M6332" t="str">
        <f>VLOOKUP($L6332,Companies!$A:$G,7,)</f>
        <v>Television Services</v>
      </c>
      <c r="N6332" t="str">
        <f>VLOOKUP($L6332,Companies!$A:$G,6,)</f>
        <v>Consumer Services</v>
      </c>
      <c r="O6332" s="6" t="s">
        <v>1147</v>
      </c>
      <c r="P6332" s="6" t="s">
        <v>2773</v>
      </c>
      <c r="Q6332" t="s">
        <v>48</v>
      </c>
      <c r="R6332" t="s">
        <v>16</v>
      </c>
      <c r="S6332" s="4">
        <v>40353</v>
      </c>
      <c r="T6332" s="7">
        <f>S6332-E6332</f>
        <v>7</v>
      </c>
      <c r="U6332" t="s">
        <v>14219</v>
      </c>
      <c r="V6332" s="6" t="s">
        <v>14254</v>
      </c>
      <c r="W6332" t="s">
        <v>14256</v>
      </c>
      <c r="X6332" t="s">
        <v>14190</v>
      </c>
      <c r="Y6332" t="str">
        <f>VLOOKUP(R6332,Managers!$A:$B,2,)</f>
        <v>Josh Martinez</v>
      </c>
      <c r="Z6332" s="11">
        <f>VLOOKUP(X6332,HourlyWages!$A:$B,2,0)</f>
        <v>67</v>
      </c>
      <c r="AA6332">
        <v>1</v>
      </c>
    </row>
    <row r="6333" spans="1:27" x14ac:dyDescent="0.3">
      <c r="A6333" t="b">
        <f>COUNTIF($C$1:C6333, C6333)&gt;1</f>
        <v>0</v>
      </c>
      <c r="B6333" t="b">
        <f>VLOOKUP(C6333,Sheet3!$A:$B,2,0) &gt; 1</f>
        <v>0</v>
      </c>
      <c r="C6333">
        <v>6332</v>
      </c>
      <c r="D6333">
        <v>44867</v>
      </c>
      <c r="E6333" s="4">
        <v>40020</v>
      </c>
      <c r="F6333">
        <v>40</v>
      </c>
      <c r="G6333" s="15">
        <f>I6333*F6333</f>
        <v>5000</v>
      </c>
      <c r="H6333" s="9">
        <v>0.01</v>
      </c>
      <c r="I6333" s="13">
        <f>VLOOKUP($U6333,Pricebook!$A:$D,4,0)</f>
        <v>125</v>
      </c>
      <c r="J6333" s="11">
        <f>G6333*(1-H6333)</f>
        <v>4950</v>
      </c>
      <c r="K6333" t="s">
        <v>393</v>
      </c>
      <c r="L6333" t="s">
        <v>274</v>
      </c>
      <c r="M6333" t="str">
        <f>VLOOKUP($L6333,Companies!$A:$G,7,)</f>
        <v>Other Specialty Stores</v>
      </c>
      <c r="N6333" t="str">
        <f>VLOOKUP($L6333,Companies!$A:$G,6,)</f>
        <v>Consumer Services</v>
      </c>
      <c r="O6333" s="6" t="s">
        <v>983</v>
      </c>
      <c r="P6333" s="6">
        <v>18705</v>
      </c>
      <c r="Q6333" t="s">
        <v>232</v>
      </c>
      <c r="R6333" t="s">
        <v>61</v>
      </c>
      <c r="S6333" s="4">
        <v>40022</v>
      </c>
      <c r="T6333" s="7">
        <f>S6333-E6333</f>
        <v>2</v>
      </c>
      <c r="U6333" t="s">
        <v>14221</v>
      </c>
      <c r="V6333" s="6" t="s">
        <v>14257</v>
      </c>
      <c r="W6333" t="s">
        <v>14258</v>
      </c>
      <c r="X6333" t="s">
        <v>14192</v>
      </c>
      <c r="Y6333" t="str">
        <f>VLOOKUP(R6333,Managers!$A:$B,2,)</f>
        <v>Allen Young</v>
      </c>
      <c r="Z6333" s="11">
        <f>VLOOKUP(X6333,HourlyWages!$A:$B,2,0)</f>
        <v>75</v>
      </c>
      <c r="AA6333">
        <v>1</v>
      </c>
    </row>
    <row r="6334" spans="1:27" x14ac:dyDescent="0.3">
      <c r="A6334" t="b">
        <f>COUNTIF($C$1:C6334, C6334)&gt;1</f>
        <v>0</v>
      </c>
      <c r="B6334" t="b">
        <f>VLOOKUP(C6334,Sheet3!$A:$B,2,0) &gt; 1</f>
        <v>0</v>
      </c>
      <c r="C6334">
        <v>6333</v>
      </c>
      <c r="D6334">
        <v>44869</v>
      </c>
      <c r="E6334" s="4">
        <v>41143</v>
      </c>
      <c r="F6334">
        <v>43</v>
      </c>
      <c r="G6334" s="15">
        <f>I6334*F6334</f>
        <v>4730</v>
      </c>
      <c r="H6334" s="9">
        <v>0.03</v>
      </c>
      <c r="I6334" s="13">
        <f>VLOOKUP($U6334,Pricebook!$A:$D,4,0)</f>
        <v>110</v>
      </c>
      <c r="J6334" s="11">
        <f>G6334*(1-H6334)</f>
        <v>4588.0999999999995</v>
      </c>
      <c r="K6334" t="s">
        <v>202</v>
      </c>
      <c r="L6334" t="s">
        <v>203</v>
      </c>
      <c r="M6334" t="str">
        <f>VLOOKUP($L6334,Companies!$A:$G,7,)</f>
        <v>Catalog/Specialty Distribution</v>
      </c>
      <c r="N6334" t="str">
        <f>VLOOKUP($L6334,Companies!$A:$G,6,)</f>
        <v>Consumer Services</v>
      </c>
      <c r="O6334" s="6" t="s">
        <v>1303</v>
      </c>
      <c r="P6334" s="6">
        <v>97330</v>
      </c>
      <c r="Q6334" t="s">
        <v>43</v>
      </c>
      <c r="R6334" t="s">
        <v>23</v>
      </c>
      <c r="S6334" s="4">
        <v>41145</v>
      </c>
      <c r="T6334" s="7">
        <f>S6334-E6334</f>
        <v>2</v>
      </c>
      <c r="U6334" t="s">
        <v>14215</v>
      </c>
      <c r="V6334" s="6" t="s">
        <v>14254</v>
      </c>
      <c r="W6334" t="s">
        <v>14255</v>
      </c>
      <c r="X6334" t="s">
        <v>14203</v>
      </c>
      <c r="Y6334" t="str">
        <f>VLOOKUP(R6334,Managers!$A:$B,2,)</f>
        <v>Bob Turner</v>
      </c>
      <c r="Z6334" s="11">
        <f>VLOOKUP(X6334,HourlyWages!$A:$B,2,0)</f>
        <v>62</v>
      </c>
      <c r="AA6334">
        <v>1</v>
      </c>
    </row>
    <row r="6335" spans="1:27" x14ac:dyDescent="0.3">
      <c r="A6335" t="b">
        <f>COUNTIF($C$1:C6335, C6335)&gt;1</f>
        <v>0</v>
      </c>
      <c r="B6335" t="b">
        <f>VLOOKUP(C6335,Sheet3!$A:$B,2,0) &gt; 1</f>
        <v>0</v>
      </c>
      <c r="C6335">
        <v>6334</v>
      </c>
      <c r="D6335">
        <v>44871</v>
      </c>
      <c r="E6335" s="4">
        <v>40666</v>
      </c>
      <c r="F6335">
        <v>27</v>
      </c>
      <c r="G6335" s="15">
        <f>I6335*F6335</f>
        <v>3240</v>
      </c>
      <c r="H6335" s="9">
        <v>0.02</v>
      </c>
      <c r="I6335" s="13">
        <f>VLOOKUP($U6335,Pricebook!$A:$D,4,0)</f>
        <v>120</v>
      </c>
      <c r="J6335" s="11">
        <f>G6335*(1-H6335)</f>
        <v>3175.2</v>
      </c>
      <c r="K6335" t="s">
        <v>884</v>
      </c>
      <c r="L6335" t="s">
        <v>621</v>
      </c>
      <c r="M6335" t="str">
        <f>VLOOKUP($L6335,Companies!$A:$G,7,)</f>
        <v>Semiconductors</v>
      </c>
      <c r="N6335" t="str">
        <f>VLOOKUP($L6335,Companies!$A:$G,6,)</f>
        <v>Technology</v>
      </c>
      <c r="O6335" s="6" t="s">
        <v>2120</v>
      </c>
      <c r="P6335" s="6">
        <v>72022</v>
      </c>
      <c r="Q6335" t="s">
        <v>66</v>
      </c>
      <c r="R6335" t="s">
        <v>34</v>
      </c>
      <c r="S6335" s="4">
        <v>40668</v>
      </c>
      <c r="T6335" s="7">
        <f>S6335-E6335</f>
        <v>2</v>
      </c>
      <c r="U6335" t="s">
        <v>14212</v>
      </c>
      <c r="V6335" s="6" t="s">
        <v>14251</v>
      </c>
      <c r="W6335" t="s">
        <v>14263</v>
      </c>
      <c r="X6335" t="s">
        <v>14202</v>
      </c>
      <c r="Y6335" t="str">
        <f>VLOOKUP(R6335,Managers!$A:$B,2,)</f>
        <v>Frank Mitchell</v>
      </c>
      <c r="Z6335" s="11">
        <f>VLOOKUP(X6335,HourlyWages!$A:$B,2,0)</f>
        <v>71</v>
      </c>
      <c r="AA6335">
        <v>1</v>
      </c>
    </row>
    <row r="6336" spans="1:27" x14ac:dyDescent="0.3">
      <c r="A6336" t="b">
        <f>COUNTIF($C$1:C6336, C6336)&gt;1</f>
        <v>0</v>
      </c>
      <c r="B6336" t="b">
        <f>VLOOKUP(C6336,Sheet3!$A:$B,2,0) &gt; 1</f>
        <v>0</v>
      </c>
      <c r="C6336">
        <v>6335</v>
      </c>
      <c r="D6336">
        <v>44897</v>
      </c>
      <c r="E6336" s="4">
        <v>40246</v>
      </c>
      <c r="F6336">
        <v>11</v>
      </c>
      <c r="G6336" s="15">
        <f>I6336*F6336</f>
        <v>1210</v>
      </c>
      <c r="H6336" s="9">
        <v>7.0000000000000007E-2</v>
      </c>
      <c r="I6336" s="13">
        <f>VLOOKUP($U6336,Pricebook!$A:$D,4,0)</f>
        <v>110</v>
      </c>
      <c r="J6336" s="11">
        <f>G6336*(1-H6336)</f>
        <v>1125.3</v>
      </c>
      <c r="K6336" t="s">
        <v>1215</v>
      </c>
      <c r="L6336" t="s">
        <v>58</v>
      </c>
      <c r="M6336" t="str">
        <f>VLOOKUP($L6336,Companies!$A:$G,7,)</f>
        <v>Biotechnology: Biological Products (No Diagnostic Substances)</v>
      </c>
      <c r="N6336" t="str">
        <f>VLOOKUP($L6336,Companies!$A:$G,6,)</f>
        <v>Health Care</v>
      </c>
      <c r="O6336" s="6" t="s">
        <v>794</v>
      </c>
      <c r="P6336" s="6">
        <v>28601</v>
      </c>
      <c r="Q6336" t="s">
        <v>33</v>
      </c>
      <c r="R6336" t="s">
        <v>34</v>
      </c>
      <c r="S6336" s="4">
        <v>40248</v>
      </c>
      <c r="T6336" s="7">
        <f>S6336-E6336</f>
        <v>2</v>
      </c>
      <c r="U6336" t="s">
        <v>14215</v>
      </c>
      <c r="V6336" s="6" t="s">
        <v>14251</v>
      </c>
      <c r="W6336" t="s">
        <v>14266</v>
      </c>
      <c r="X6336" t="s">
        <v>14199</v>
      </c>
      <c r="Y6336" t="str">
        <f>VLOOKUP(R6336,Managers!$A:$B,2,)</f>
        <v>Frank Mitchell</v>
      </c>
      <c r="Z6336" s="11">
        <f>VLOOKUP(X6336,HourlyWages!$A:$B,2,0)</f>
        <v>68</v>
      </c>
      <c r="AA6336">
        <v>1</v>
      </c>
    </row>
    <row r="6337" spans="1:27" x14ac:dyDescent="0.3">
      <c r="A6337" t="b">
        <f>COUNTIF($C$1:C6337, C6337)&gt;1</f>
        <v>0</v>
      </c>
      <c r="B6337" t="b">
        <f>VLOOKUP(C6337,Sheet3!$A:$B,2,0) &gt; 1</f>
        <v>0</v>
      </c>
      <c r="C6337">
        <v>6336</v>
      </c>
      <c r="D6337">
        <v>44900</v>
      </c>
      <c r="E6337" s="4">
        <v>40218</v>
      </c>
      <c r="F6337">
        <v>4</v>
      </c>
      <c r="G6337" s="15">
        <f>I6337*F6337</f>
        <v>440</v>
      </c>
      <c r="H6337" s="9">
        <v>0.08</v>
      </c>
      <c r="I6337" s="13">
        <f>VLOOKUP($U6337,Pricebook!$A:$D,4,0)</f>
        <v>110</v>
      </c>
      <c r="J6337" s="11">
        <f>G6337*(1-H6337)</f>
        <v>404.8</v>
      </c>
      <c r="K6337" t="s">
        <v>2427</v>
      </c>
      <c r="L6337" t="s">
        <v>128</v>
      </c>
      <c r="M6337" t="str">
        <f>VLOOKUP($L6337,Companies!$A:$G,7,)</f>
        <v>Diversified Commercial Services</v>
      </c>
      <c r="N6337" t="str">
        <f>VLOOKUP($L6337,Companies!$A:$G,6,)</f>
        <v>Consumer Services</v>
      </c>
      <c r="O6337" s="6" t="s">
        <v>1615</v>
      </c>
      <c r="P6337" s="6">
        <v>79701</v>
      </c>
      <c r="Q6337" t="s">
        <v>48</v>
      </c>
      <c r="R6337" t="s">
        <v>16</v>
      </c>
      <c r="S6337" s="4">
        <v>40219</v>
      </c>
      <c r="T6337" s="7">
        <f>S6337-E6337</f>
        <v>1</v>
      </c>
      <c r="U6337" t="s">
        <v>14215</v>
      </c>
      <c r="V6337" s="6" t="s">
        <v>14254</v>
      </c>
      <c r="W6337" t="s">
        <v>14256</v>
      </c>
      <c r="X6337" t="s">
        <v>14200</v>
      </c>
      <c r="Y6337" t="str">
        <f>VLOOKUP(R6337,Managers!$A:$B,2,)</f>
        <v>Josh Martinez</v>
      </c>
      <c r="Z6337" s="11">
        <f>VLOOKUP(X6337,HourlyWages!$A:$B,2,0)</f>
        <v>59</v>
      </c>
      <c r="AA6337">
        <v>1</v>
      </c>
    </row>
    <row r="6338" spans="1:27" x14ac:dyDescent="0.3">
      <c r="A6338" t="b">
        <f>COUNTIF($C$1:C6338, C6338)&gt;1</f>
        <v>0</v>
      </c>
      <c r="B6338" t="b">
        <f>VLOOKUP(C6338,Sheet3!$A:$B,2,0) &gt; 1</f>
        <v>0</v>
      </c>
      <c r="C6338">
        <v>6337</v>
      </c>
      <c r="D6338">
        <v>44935</v>
      </c>
      <c r="E6338" s="4">
        <v>40499</v>
      </c>
      <c r="F6338">
        <v>39</v>
      </c>
      <c r="G6338" s="15">
        <f>I6338*F6338</f>
        <v>6630</v>
      </c>
      <c r="H6338" s="9">
        <v>0</v>
      </c>
      <c r="I6338" s="13">
        <f>VLOOKUP($U6338,Pricebook!$A:$D,4,0)</f>
        <v>170</v>
      </c>
      <c r="J6338" s="11">
        <f>G6338*(1-H6338)</f>
        <v>6630</v>
      </c>
      <c r="K6338" t="s">
        <v>49</v>
      </c>
      <c r="L6338" t="s">
        <v>50</v>
      </c>
      <c r="M6338" t="str">
        <f>VLOOKUP($L6338,Companies!$A:$G,7,)</f>
        <v>Semiconductors</v>
      </c>
      <c r="N6338" t="str">
        <f>VLOOKUP($L6338,Companies!$A:$G,6,)</f>
        <v>Technology</v>
      </c>
      <c r="O6338" s="6" t="s">
        <v>51</v>
      </c>
      <c r="P6338" s="6">
        <v>87505</v>
      </c>
      <c r="Q6338" t="s">
        <v>52</v>
      </c>
      <c r="R6338" t="s">
        <v>23</v>
      </c>
      <c r="S6338" s="4">
        <v>40500</v>
      </c>
      <c r="T6338" s="7">
        <f>S6338-E6338</f>
        <v>1</v>
      </c>
      <c r="U6338" t="s">
        <v>14219</v>
      </c>
      <c r="V6338" s="6" t="s">
        <v>14251</v>
      </c>
      <c r="W6338" t="s">
        <v>14252</v>
      </c>
      <c r="X6338" t="s">
        <v>14189</v>
      </c>
      <c r="Y6338" t="str">
        <f>VLOOKUP(R6338,Managers!$A:$B,2,)</f>
        <v>Bob Turner</v>
      </c>
      <c r="Z6338" s="11">
        <f>VLOOKUP(X6338,HourlyWages!$A:$B,2,0)</f>
        <v>62</v>
      </c>
      <c r="AA6338">
        <v>1</v>
      </c>
    </row>
    <row r="6339" spans="1:27" x14ac:dyDescent="0.3">
      <c r="A6339" t="b">
        <f>COUNTIF($C$1:C6339, C6339)&gt;1</f>
        <v>0</v>
      </c>
      <c r="B6339" t="b">
        <f>VLOOKUP(C6339,Sheet3!$A:$B,2,0) &gt; 1</f>
        <v>0</v>
      </c>
      <c r="C6339">
        <v>6338</v>
      </c>
      <c r="D6339">
        <v>44935</v>
      </c>
      <c r="E6339" s="4">
        <v>40499</v>
      </c>
      <c r="F6339">
        <v>37</v>
      </c>
      <c r="G6339" s="15">
        <f>I6339*F6339</f>
        <v>7400</v>
      </c>
      <c r="H6339" s="9">
        <v>0.06</v>
      </c>
      <c r="I6339" s="13">
        <f>VLOOKUP($U6339,Pricebook!$A:$D,4,0)</f>
        <v>200</v>
      </c>
      <c r="J6339" s="11">
        <f>G6339*(1-H6339)</f>
        <v>6956</v>
      </c>
      <c r="K6339" t="s">
        <v>49</v>
      </c>
      <c r="L6339" t="s">
        <v>50</v>
      </c>
      <c r="M6339" t="str">
        <f>VLOOKUP($L6339,Companies!$A:$G,7,)</f>
        <v>Semiconductors</v>
      </c>
      <c r="N6339" t="str">
        <f>VLOOKUP($L6339,Companies!$A:$G,6,)</f>
        <v>Technology</v>
      </c>
      <c r="O6339" s="6" t="s">
        <v>51</v>
      </c>
      <c r="P6339" s="6">
        <v>87505</v>
      </c>
      <c r="Q6339" t="s">
        <v>52</v>
      </c>
      <c r="R6339" t="s">
        <v>23</v>
      </c>
      <c r="S6339" s="4">
        <v>40500</v>
      </c>
      <c r="T6339" s="7">
        <f>S6339-E6339</f>
        <v>1</v>
      </c>
      <c r="U6339" t="s">
        <v>14214</v>
      </c>
      <c r="V6339" s="6" t="s">
        <v>14251</v>
      </c>
      <c r="W6339" t="s">
        <v>14260</v>
      </c>
      <c r="X6339" t="s">
        <v>14202</v>
      </c>
      <c r="Y6339" t="str">
        <f>VLOOKUP(R6339,Managers!$A:$B,2,)</f>
        <v>Bob Turner</v>
      </c>
      <c r="Z6339" s="11">
        <f>VLOOKUP(X6339,HourlyWages!$A:$B,2,0)</f>
        <v>71</v>
      </c>
      <c r="AA6339">
        <v>1</v>
      </c>
    </row>
    <row r="6340" spans="1:27" x14ac:dyDescent="0.3">
      <c r="A6340" t="b">
        <f>COUNTIF($C$1:C6340, C6340)&gt;1</f>
        <v>0</v>
      </c>
      <c r="B6340" t="b">
        <f>VLOOKUP(C6340,Sheet3!$A:$B,2,0) &gt; 1</f>
        <v>0</v>
      </c>
      <c r="C6340">
        <v>6339</v>
      </c>
      <c r="D6340">
        <v>44935</v>
      </c>
      <c r="E6340" s="4">
        <v>40499</v>
      </c>
      <c r="F6340">
        <v>37</v>
      </c>
      <c r="G6340" s="15">
        <f>I6340*F6340</f>
        <v>5180</v>
      </c>
      <c r="H6340" s="9">
        <v>0.01</v>
      </c>
      <c r="I6340" s="13">
        <f>VLOOKUP($U6340,Pricebook!$A:$D,4,0)</f>
        <v>140</v>
      </c>
      <c r="J6340" s="11">
        <f>G6340*(1-H6340)</f>
        <v>5128.2</v>
      </c>
      <c r="K6340" t="s">
        <v>49</v>
      </c>
      <c r="L6340" t="s">
        <v>50</v>
      </c>
      <c r="M6340" t="str">
        <f>VLOOKUP($L6340,Companies!$A:$G,7,)</f>
        <v>Semiconductors</v>
      </c>
      <c r="N6340" t="str">
        <f>VLOOKUP($L6340,Companies!$A:$G,6,)</f>
        <v>Technology</v>
      </c>
      <c r="O6340" s="6" t="s">
        <v>2774</v>
      </c>
      <c r="P6340" s="6" t="s">
        <v>2775</v>
      </c>
      <c r="Q6340" t="s">
        <v>101</v>
      </c>
      <c r="R6340" t="s">
        <v>34</v>
      </c>
      <c r="S6340" s="4">
        <v>40502</v>
      </c>
      <c r="T6340" s="7">
        <f>S6340-E6340</f>
        <v>3</v>
      </c>
      <c r="U6340" t="s">
        <v>14213</v>
      </c>
      <c r="V6340" s="6" t="s">
        <v>14251</v>
      </c>
      <c r="W6340" t="s">
        <v>14252</v>
      </c>
      <c r="X6340" t="s">
        <v>14184</v>
      </c>
      <c r="Y6340" t="str">
        <f>VLOOKUP(R6340,Managers!$A:$B,2,)</f>
        <v>Frank Mitchell</v>
      </c>
      <c r="Z6340" s="11">
        <f>VLOOKUP(X6340,HourlyWages!$A:$B,2,0)</f>
        <v>50</v>
      </c>
      <c r="AA6340">
        <v>1</v>
      </c>
    </row>
    <row r="6341" spans="1:27" x14ac:dyDescent="0.3">
      <c r="A6341" t="b">
        <f>COUNTIF($C$1:C6341, C6341)&gt;1</f>
        <v>0</v>
      </c>
      <c r="B6341" t="b">
        <f>VLOOKUP(C6341,Sheet3!$A:$B,2,0) &gt; 1</f>
        <v>0</v>
      </c>
      <c r="C6341">
        <v>6340</v>
      </c>
      <c r="D6341">
        <v>44960</v>
      </c>
      <c r="E6341" s="4">
        <v>40666</v>
      </c>
      <c r="F6341">
        <v>16</v>
      </c>
      <c r="G6341" s="15">
        <f>I6341*F6341</f>
        <v>1760</v>
      </c>
      <c r="H6341" s="9">
        <v>0.04</v>
      </c>
      <c r="I6341" s="13">
        <f>VLOOKUP($U6341,Pricebook!$A:$D,4,0)</f>
        <v>110</v>
      </c>
      <c r="J6341" s="11">
        <f>G6341*(1-H6341)</f>
        <v>1689.6</v>
      </c>
      <c r="K6341" t="s">
        <v>268</v>
      </c>
      <c r="L6341" t="s">
        <v>269</v>
      </c>
      <c r="M6341" t="str">
        <f>VLOOKUP($L6341,Companies!$A:$G,7,)</f>
        <v>Electronic Components</v>
      </c>
      <c r="N6341" t="str">
        <f>VLOOKUP($L6341,Companies!$A:$G,6,)</f>
        <v>Technology</v>
      </c>
      <c r="O6341" s="6" t="s">
        <v>270</v>
      </c>
      <c r="P6341" s="6">
        <v>77506</v>
      </c>
      <c r="Q6341" t="s">
        <v>48</v>
      </c>
      <c r="R6341" t="s">
        <v>16</v>
      </c>
      <c r="S6341" s="4">
        <v>40668</v>
      </c>
      <c r="T6341" s="7">
        <f>S6341-E6341</f>
        <v>2</v>
      </c>
      <c r="U6341" t="s">
        <v>14215</v>
      </c>
      <c r="V6341" s="6" t="s">
        <v>14257</v>
      </c>
      <c r="W6341" t="s">
        <v>14259</v>
      </c>
      <c r="X6341" t="s">
        <v>14197</v>
      </c>
      <c r="Y6341" t="str">
        <f>VLOOKUP(R6341,Managers!$A:$B,2,)</f>
        <v>Josh Martinez</v>
      </c>
      <c r="Z6341" s="11">
        <f>VLOOKUP(X6341,HourlyWages!$A:$B,2,0)</f>
        <v>71</v>
      </c>
      <c r="AA6341">
        <v>1</v>
      </c>
    </row>
    <row r="6342" spans="1:27" x14ac:dyDescent="0.3">
      <c r="A6342" t="b">
        <f>COUNTIF($C$1:C6342, C6342)&gt;1</f>
        <v>0</v>
      </c>
      <c r="B6342" t="b">
        <f>VLOOKUP(C6342,Sheet3!$A:$B,2,0) &gt; 1</f>
        <v>0</v>
      </c>
      <c r="C6342">
        <v>6341</v>
      </c>
      <c r="D6342">
        <v>44960</v>
      </c>
      <c r="E6342" s="4">
        <v>40666</v>
      </c>
      <c r="F6342">
        <v>22</v>
      </c>
      <c r="G6342" s="15">
        <f>I6342*F6342</f>
        <v>3080</v>
      </c>
      <c r="H6342" s="9">
        <v>0.1</v>
      </c>
      <c r="I6342" s="13">
        <f>VLOOKUP($U6342,Pricebook!$A:$D,4,0)</f>
        <v>140</v>
      </c>
      <c r="J6342" s="11">
        <f>G6342*(1-H6342)</f>
        <v>2772</v>
      </c>
      <c r="K6342" t="s">
        <v>268</v>
      </c>
      <c r="L6342" t="s">
        <v>269</v>
      </c>
      <c r="M6342" t="str">
        <f>VLOOKUP($L6342,Companies!$A:$G,7,)</f>
        <v>Electronic Components</v>
      </c>
      <c r="N6342" t="str">
        <f>VLOOKUP($L6342,Companies!$A:$G,6,)</f>
        <v>Technology</v>
      </c>
      <c r="O6342" s="6" t="s">
        <v>270</v>
      </c>
      <c r="P6342" s="6">
        <v>77506</v>
      </c>
      <c r="Q6342" t="s">
        <v>48</v>
      </c>
      <c r="R6342" t="s">
        <v>16</v>
      </c>
      <c r="S6342" s="4">
        <v>40666</v>
      </c>
      <c r="T6342" s="7">
        <f>S6342-E6342</f>
        <v>0</v>
      </c>
      <c r="U6342" t="s">
        <v>14207</v>
      </c>
      <c r="V6342" s="6" t="s">
        <v>14257</v>
      </c>
      <c r="W6342" t="s">
        <v>14258</v>
      </c>
      <c r="X6342" t="s">
        <v>14195</v>
      </c>
      <c r="Y6342" t="str">
        <f>VLOOKUP(R6342,Managers!$A:$B,2,)</f>
        <v>Josh Martinez</v>
      </c>
      <c r="Z6342" s="11">
        <f>VLOOKUP(X6342,HourlyWages!$A:$B,2,0)</f>
        <v>52</v>
      </c>
      <c r="AA6342">
        <v>1</v>
      </c>
    </row>
    <row r="6343" spans="1:27" x14ac:dyDescent="0.3">
      <c r="A6343" t="b">
        <f>COUNTIF($C$1:C6343, C6343)&gt;1</f>
        <v>0</v>
      </c>
      <c r="B6343" t="b">
        <f>VLOOKUP(C6343,Sheet3!$A:$B,2,0) &gt; 1</f>
        <v>0</v>
      </c>
      <c r="C6343">
        <v>6342</v>
      </c>
      <c r="D6343">
        <v>44960</v>
      </c>
      <c r="E6343" s="4">
        <v>40666</v>
      </c>
      <c r="F6343">
        <v>17</v>
      </c>
      <c r="G6343" s="15">
        <f>I6343*F6343</f>
        <v>2550</v>
      </c>
      <c r="H6343" s="9">
        <v>0.04</v>
      </c>
      <c r="I6343" s="13">
        <f>VLOOKUP($U6343,Pricebook!$A:$D,4,0)</f>
        <v>150</v>
      </c>
      <c r="J6343" s="11">
        <f>G6343*(1-H6343)</f>
        <v>2448</v>
      </c>
      <c r="K6343" t="s">
        <v>268</v>
      </c>
      <c r="L6343" t="s">
        <v>269</v>
      </c>
      <c r="M6343" t="str">
        <f>VLOOKUP($L6343,Companies!$A:$G,7,)</f>
        <v>Electronic Components</v>
      </c>
      <c r="N6343" t="str">
        <f>VLOOKUP($L6343,Companies!$A:$G,6,)</f>
        <v>Technology</v>
      </c>
      <c r="O6343" s="6" t="s">
        <v>2776</v>
      </c>
      <c r="P6343" s="6">
        <v>77581</v>
      </c>
      <c r="Q6343" t="s">
        <v>48</v>
      </c>
      <c r="R6343" t="s">
        <v>16</v>
      </c>
      <c r="S6343" s="4">
        <v>40670</v>
      </c>
      <c r="T6343" s="7">
        <f>S6343-E6343</f>
        <v>4</v>
      </c>
      <c r="U6343" t="s">
        <v>14211</v>
      </c>
      <c r="V6343" s="6" t="s">
        <v>14257</v>
      </c>
      <c r="W6343" t="s">
        <v>14264</v>
      </c>
      <c r="X6343" t="s">
        <v>14194</v>
      </c>
      <c r="Y6343" t="str">
        <f>VLOOKUP(R6343,Managers!$A:$B,2,)</f>
        <v>Josh Martinez</v>
      </c>
      <c r="Z6343" s="11">
        <f>VLOOKUP(X6343,HourlyWages!$A:$B,2,0)</f>
        <v>71</v>
      </c>
      <c r="AA6343">
        <v>1</v>
      </c>
    </row>
    <row r="6344" spans="1:27" x14ac:dyDescent="0.3">
      <c r="A6344" t="b">
        <f>COUNTIF($C$1:C6344, C6344)&gt;1</f>
        <v>0</v>
      </c>
      <c r="B6344" t="b">
        <f>VLOOKUP(C6344,Sheet3!$A:$B,2,0) &gt; 1</f>
        <v>0</v>
      </c>
      <c r="C6344">
        <v>6343</v>
      </c>
      <c r="D6344">
        <v>44962</v>
      </c>
      <c r="E6344" s="4">
        <v>40175</v>
      </c>
      <c r="F6344">
        <v>27</v>
      </c>
      <c r="G6344" s="15">
        <f>I6344*F6344</f>
        <v>4050</v>
      </c>
      <c r="H6344" s="9">
        <v>0.06</v>
      </c>
      <c r="I6344" s="13">
        <f>VLOOKUP($U6344,Pricebook!$A:$D,4,0)</f>
        <v>150</v>
      </c>
      <c r="J6344" s="11">
        <f>G6344*(1-H6344)</f>
        <v>3807</v>
      </c>
      <c r="K6344" t="s">
        <v>324</v>
      </c>
      <c r="L6344" t="s">
        <v>310</v>
      </c>
      <c r="M6344" t="str">
        <f>VLOOKUP($L6344,Companies!$A:$G,7,)</f>
        <v>Major Pharmaceuticals</v>
      </c>
      <c r="N6344" t="str">
        <f>VLOOKUP($L6344,Companies!$A:$G,6,)</f>
        <v>Health Care</v>
      </c>
      <c r="O6344" s="6" t="s">
        <v>1528</v>
      </c>
      <c r="P6344" s="6">
        <v>37075</v>
      </c>
      <c r="Q6344" t="s">
        <v>81</v>
      </c>
      <c r="R6344" t="s">
        <v>34</v>
      </c>
      <c r="S6344" s="4">
        <v>40177</v>
      </c>
      <c r="T6344" s="7">
        <f>S6344-E6344</f>
        <v>2</v>
      </c>
      <c r="U6344" t="s">
        <v>14211</v>
      </c>
      <c r="V6344" s="6" t="s">
        <v>14254</v>
      </c>
      <c r="W6344" t="s">
        <v>14265</v>
      </c>
      <c r="X6344" t="s">
        <v>14189</v>
      </c>
      <c r="Y6344" t="str">
        <f>VLOOKUP(R6344,Managers!$A:$B,2,)</f>
        <v>Frank Mitchell</v>
      </c>
      <c r="Z6344" s="11">
        <f>VLOOKUP(X6344,HourlyWages!$A:$B,2,0)</f>
        <v>62</v>
      </c>
      <c r="AA6344">
        <v>1</v>
      </c>
    </row>
    <row r="6345" spans="1:27" x14ac:dyDescent="0.3">
      <c r="A6345" t="b">
        <f>COUNTIF($C$1:C6345, C6345)&gt;1</f>
        <v>0</v>
      </c>
      <c r="B6345" t="b">
        <f>VLOOKUP(C6345,Sheet3!$A:$B,2,0) &gt; 1</f>
        <v>0</v>
      </c>
      <c r="C6345">
        <v>6344</v>
      </c>
      <c r="D6345">
        <v>44965</v>
      </c>
      <c r="E6345" s="4">
        <v>40818</v>
      </c>
      <c r="F6345">
        <v>19</v>
      </c>
      <c r="G6345" s="15">
        <f>I6345*F6345</f>
        <v>2660</v>
      </c>
      <c r="H6345" s="9">
        <v>0</v>
      </c>
      <c r="I6345" s="13">
        <f>VLOOKUP($U6345,Pricebook!$A:$D,4,0)</f>
        <v>140</v>
      </c>
      <c r="J6345" s="11">
        <f>G6345*(1-H6345)</f>
        <v>2660</v>
      </c>
      <c r="K6345" t="s">
        <v>132</v>
      </c>
      <c r="L6345" t="s">
        <v>55</v>
      </c>
      <c r="M6345" t="str">
        <f>VLOOKUP($L6345,Companies!$A:$G,7,)</f>
        <v>Semiconductors</v>
      </c>
      <c r="N6345" t="str">
        <f>VLOOKUP($L6345,Companies!$A:$G,6,)</f>
        <v>Technology</v>
      </c>
      <c r="O6345" s="6" t="s">
        <v>1790</v>
      </c>
      <c r="P6345" s="6">
        <v>30904</v>
      </c>
      <c r="Q6345" t="s">
        <v>134</v>
      </c>
      <c r="R6345" t="s">
        <v>34</v>
      </c>
      <c r="S6345" s="4">
        <v>40822</v>
      </c>
      <c r="T6345" s="7">
        <f>S6345-E6345</f>
        <v>4</v>
      </c>
      <c r="U6345" t="s">
        <v>14213</v>
      </c>
      <c r="V6345" s="6" t="s">
        <v>14257</v>
      </c>
      <c r="W6345" t="s">
        <v>14258</v>
      </c>
      <c r="X6345" t="s">
        <v>14193</v>
      </c>
      <c r="Y6345" t="str">
        <f>VLOOKUP(R6345,Managers!$A:$B,2,)</f>
        <v>Frank Mitchell</v>
      </c>
      <c r="Z6345" s="11">
        <f>VLOOKUP(X6345,HourlyWages!$A:$B,2,0)</f>
        <v>57</v>
      </c>
      <c r="AA6345">
        <v>1</v>
      </c>
    </row>
    <row r="6346" spans="1:27" x14ac:dyDescent="0.3">
      <c r="A6346" t="b">
        <f>COUNTIF($C$1:C6346, C6346)&gt;1</f>
        <v>0</v>
      </c>
      <c r="B6346" t="b">
        <f>VLOOKUP(C6346,Sheet3!$A:$B,2,0) &gt; 1</f>
        <v>0</v>
      </c>
      <c r="C6346">
        <v>6345</v>
      </c>
      <c r="D6346">
        <v>44965</v>
      </c>
      <c r="E6346" s="4">
        <v>40818</v>
      </c>
      <c r="F6346">
        <v>45</v>
      </c>
      <c r="G6346" s="15">
        <f>I6346*F6346</f>
        <v>5400</v>
      </c>
      <c r="H6346" s="9">
        <v>0.05</v>
      </c>
      <c r="I6346" s="13">
        <f>VLOOKUP($U6346,Pricebook!$A:$D,4,0)</f>
        <v>120</v>
      </c>
      <c r="J6346" s="11">
        <f>G6346*(1-H6346)</f>
        <v>5130</v>
      </c>
      <c r="K6346" t="s">
        <v>132</v>
      </c>
      <c r="L6346" t="s">
        <v>55</v>
      </c>
      <c r="M6346" t="str">
        <f>VLOOKUP($L6346,Companies!$A:$G,7,)</f>
        <v>Semiconductors</v>
      </c>
      <c r="N6346" t="str">
        <f>VLOOKUP($L6346,Companies!$A:$G,6,)</f>
        <v>Technology</v>
      </c>
      <c r="O6346" s="6" t="s">
        <v>1062</v>
      </c>
      <c r="P6346" s="6">
        <v>31907</v>
      </c>
      <c r="Q6346" t="s">
        <v>134</v>
      </c>
      <c r="R6346" t="s">
        <v>34</v>
      </c>
      <c r="S6346" s="4">
        <v>40822</v>
      </c>
      <c r="T6346" s="7">
        <f>S6346-E6346</f>
        <v>4</v>
      </c>
      <c r="U6346" t="s">
        <v>14212</v>
      </c>
      <c r="V6346" s="6" t="s">
        <v>14251</v>
      </c>
      <c r="W6346" t="s">
        <v>14261</v>
      </c>
      <c r="X6346" t="s">
        <v>14185</v>
      </c>
      <c r="Y6346" t="str">
        <f>VLOOKUP(R6346,Managers!$A:$B,2,)</f>
        <v>Frank Mitchell</v>
      </c>
      <c r="Z6346" s="11">
        <f>VLOOKUP(X6346,HourlyWages!$A:$B,2,0)</f>
        <v>70</v>
      </c>
      <c r="AA6346">
        <v>1</v>
      </c>
    </row>
    <row r="6347" spans="1:27" x14ac:dyDescent="0.3">
      <c r="A6347" t="b">
        <f>COUNTIF($C$1:C6347, C6347)&gt;1</f>
        <v>0</v>
      </c>
      <c r="B6347" t="b">
        <f>VLOOKUP(C6347,Sheet3!$A:$B,2,0) &gt; 1</f>
        <v>0</v>
      </c>
      <c r="C6347">
        <v>6346</v>
      </c>
      <c r="D6347">
        <v>44992</v>
      </c>
      <c r="E6347" s="4">
        <v>41267</v>
      </c>
      <c r="F6347">
        <v>32</v>
      </c>
      <c r="G6347" s="15">
        <f>I6347*F6347</f>
        <v>4800</v>
      </c>
      <c r="H6347" s="9">
        <v>0</v>
      </c>
      <c r="I6347" s="13">
        <f>VLOOKUP($U6347,Pricebook!$A:$D,4,0)</f>
        <v>150</v>
      </c>
      <c r="J6347" s="11">
        <f>G6347*(1-H6347)</f>
        <v>4800</v>
      </c>
      <c r="K6347" t="s">
        <v>399</v>
      </c>
      <c r="L6347" t="s">
        <v>400</v>
      </c>
      <c r="M6347" t="str">
        <f>VLOOKUP($L6347,Companies!$A:$G,7,)</f>
        <v>Industrial Specialties</v>
      </c>
      <c r="N6347" t="str">
        <f>VLOOKUP($L6347,Companies!$A:$G,6,)</f>
        <v>Health Care</v>
      </c>
      <c r="O6347" s="6" t="s">
        <v>159</v>
      </c>
      <c r="P6347" s="6">
        <v>77536</v>
      </c>
      <c r="Q6347" t="s">
        <v>48</v>
      </c>
      <c r="R6347" t="s">
        <v>16</v>
      </c>
      <c r="S6347" s="4">
        <v>41269</v>
      </c>
      <c r="T6347" s="7">
        <f>S6347-E6347</f>
        <v>2</v>
      </c>
      <c r="U6347" t="s">
        <v>14216</v>
      </c>
      <c r="V6347" s="6" t="s">
        <v>14251</v>
      </c>
      <c r="W6347" t="s">
        <v>14266</v>
      </c>
      <c r="X6347" t="s">
        <v>14196</v>
      </c>
      <c r="Y6347" t="str">
        <f>VLOOKUP(R6347,Managers!$A:$B,2,)</f>
        <v>Josh Martinez</v>
      </c>
      <c r="Z6347" s="11">
        <f>VLOOKUP(X6347,HourlyWages!$A:$B,2,0)</f>
        <v>58</v>
      </c>
      <c r="AA6347">
        <v>1</v>
      </c>
    </row>
    <row r="6348" spans="1:27" x14ac:dyDescent="0.3">
      <c r="A6348" t="b">
        <f>COUNTIF($C$1:C6348, C6348)&gt;1</f>
        <v>0</v>
      </c>
      <c r="B6348" t="b">
        <f>VLOOKUP(C6348,Sheet3!$A:$B,2,0) &gt; 1</f>
        <v>0</v>
      </c>
      <c r="C6348">
        <v>6347</v>
      </c>
      <c r="D6348">
        <v>44992</v>
      </c>
      <c r="E6348" s="4">
        <v>41267</v>
      </c>
      <c r="F6348">
        <v>32</v>
      </c>
      <c r="G6348" s="15">
        <f>I6348*F6348</f>
        <v>4000</v>
      </c>
      <c r="H6348" s="9">
        <v>0.06</v>
      </c>
      <c r="I6348" s="13">
        <f>VLOOKUP($U6348,Pricebook!$A:$D,4,0)</f>
        <v>125</v>
      </c>
      <c r="J6348" s="11">
        <f>G6348*(1-H6348)</f>
        <v>3760</v>
      </c>
      <c r="K6348" t="s">
        <v>399</v>
      </c>
      <c r="L6348" t="s">
        <v>400</v>
      </c>
      <c r="M6348" t="str">
        <f>VLOOKUP($L6348,Companies!$A:$G,7,)</f>
        <v>Industrial Specialties</v>
      </c>
      <c r="N6348" t="str">
        <f>VLOOKUP($L6348,Companies!$A:$G,6,)</f>
        <v>Health Care</v>
      </c>
      <c r="O6348" s="6" t="s">
        <v>159</v>
      </c>
      <c r="P6348" s="6">
        <v>77536</v>
      </c>
      <c r="Q6348" t="s">
        <v>48</v>
      </c>
      <c r="R6348" t="s">
        <v>16</v>
      </c>
      <c r="S6348" s="4">
        <v>41269</v>
      </c>
      <c r="T6348" s="7">
        <f>S6348-E6348</f>
        <v>2</v>
      </c>
      <c r="U6348" t="s">
        <v>14209</v>
      </c>
      <c r="V6348" s="6" t="s">
        <v>14251</v>
      </c>
      <c r="W6348" t="s">
        <v>14253</v>
      </c>
      <c r="X6348" t="s">
        <v>14186</v>
      </c>
      <c r="Y6348" t="str">
        <f>VLOOKUP(R6348,Managers!$A:$B,2,)</f>
        <v>Josh Martinez</v>
      </c>
      <c r="Z6348" s="11">
        <f>VLOOKUP(X6348,HourlyWages!$A:$B,2,0)</f>
        <v>67</v>
      </c>
      <c r="AA6348">
        <v>1</v>
      </c>
    </row>
    <row r="6349" spans="1:27" x14ac:dyDescent="0.3">
      <c r="A6349" t="b">
        <f>COUNTIF($C$1:C6349, C6349)&gt;1</f>
        <v>0</v>
      </c>
      <c r="B6349" t="b">
        <f>VLOOKUP(C6349,Sheet3!$A:$B,2,0) &gt; 1</f>
        <v>0</v>
      </c>
      <c r="C6349">
        <v>6348</v>
      </c>
      <c r="D6349">
        <v>44995</v>
      </c>
      <c r="E6349" s="4">
        <v>40031</v>
      </c>
      <c r="F6349">
        <v>46</v>
      </c>
      <c r="G6349" s="15">
        <f>I6349*F6349</f>
        <v>6900</v>
      </c>
      <c r="H6349" s="9">
        <v>0.01</v>
      </c>
      <c r="I6349" s="13">
        <f>VLOOKUP($U6349,Pricebook!$A:$D,4,0)</f>
        <v>150</v>
      </c>
      <c r="J6349" s="11">
        <f>G6349*(1-H6349)</f>
        <v>6831</v>
      </c>
      <c r="K6349" t="s">
        <v>2777</v>
      </c>
      <c r="L6349" t="s">
        <v>108</v>
      </c>
      <c r="M6349" t="str">
        <f>VLOOKUP($L6349,Companies!$A:$G,7,)</f>
        <v>Broadcasting</v>
      </c>
      <c r="N6349" t="str">
        <f>VLOOKUP($L6349,Companies!$A:$G,6,)</f>
        <v>Consumer Services</v>
      </c>
      <c r="O6349" s="6" t="s">
        <v>1478</v>
      </c>
      <c r="P6349" s="6">
        <v>88101</v>
      </c>
      <c r="Q6349" t="s">
        <v>52</v>
      </c>
      <c r="R6349" t="s">
        <v>23</v>
      </c>
      <c r="S6349" s="4">
        <v>40032</v>
      </c>
      <c r="T6349" s="7">
        <f>S6349-E6349</f>
        <v>1</v>
      </c>
      <c r="U6349" t="s">
        <v>14210</v>
      </c>
      <c r="V6349" s="6" t="s">
        <v>14251</v>
      </c>
      <c r="W6349" t="s">
        <v>14267</v>
      </c>
      <c r="X6349" t="s">
        <v>14195</v>
      </c>
      <c r="Y6349" t="str">
        <f>VLOOKUP(R6349,Managers!$A:$B,2,)</f>
        <v>Bob Turner</v>
      </c>
      <c r="Z6349" s="11">
        <f>VLOOKUP(X6349,HourlyWages!$A:$B,2,0)</f>
        <v>52</v>
      </c>
      <c r="AA6349">
        <v>1</v>
      </c>
    </row>
    <row r="6350" spans="1:27" x14ac:dyDescent="0.3">
      <c r="A6350" t="b">
        <f>COUNTIF($C$1:C6350, C6350)&gt;1</f>
        <v>0</v>
      </c>
      <c r="B6350" t="b">
        <f>VLOOKUP(C6350,Sheet3!$A:$B,2,0) &gt; 1</f>
        <v>0</v>
      </c>
      <c r="C6350">
        <v>6349</v>
      </c>
      <c r="D6350">
        <v>44997</v>
      </c>
      <c r="E6350" s="4">
        <v>40814</v>
      </c>
      <c r="F6350">
        <v>46</v>
      </c>
      <c r="G6350" s="15">
        <f>I6350*F6350</f>
        <v>5750</v>
      </c>
      <c r="H6350" s="9">
        <v>0.03</v>
      </c>
      <c r="I6350" s="13">
        <f>VLOOKUP($U6350,Pricebook!$A:$D,4,0)</f>
        <v>125</v>
      </c>
      <c r="J6350" s="11">
        <f>G6350*(1-H6350)</f>
        <v>5577.5</v>
      </c>
      <c r="K6350" t="s">
        <v>1926</v>
      </c>
      <c r="L6350" t="s">
        <v>1014</v>
      </c>
      <c r="M6350" t="str">
        <f>VLOOKUP($L6350,Companies!$A:$G,7,)</f>
        <v>Semiconductors</v>
      </c>
      <c r="N6350" t="str">
        <f>VLOOKUP($L6350,Companies!$A:$G,6,)</f>
        <v>Technology</v>
      </c>
      <c r="O6350" s="6" t="s">
        <v>1927</v>
      </c>
      <c r="P6350" s="6">
        <v>23320</v>
      </c>
      <c r="Q6350" t="s">
        <v>368</v>
      </c>
      <c r="R6350" t="s">
        <v>34</v>
      </c>
      <c r="S6350" s="4">
        <v>40818</v>
      </c>
      <c r="T6350" s="7">
        <f>S6350-E6350</f>
        <v>4</v>
      </c>
      <c r="U6350" t="s">
        <v>14208</v>
      </c>
      <c r="V6350" s="6" t="s">
        <v>14251</v>
      </c>
      <c r="W6350" t="s">
        <v>14266</v>
      </c>
      <c r="X6350" t="s">
        <v>14193</v>
      </c>
      <c r="Y6350" t="str">
        <f>VLOOKUP(R6350,Managers!$A:$B,2,)</f>
        <v>Frank Mitchell</v>
      </c>
      <c r="Z6350" s="11">
        <f>VLOOKUP(X6350,HourlyWages!$A:$B,2,0)</f>
        <v>57</v>
      </c>
      <c r="AA6350">
        <v>1</v>
      </c>
    </row>
    <row r="6351" spans="1:27" x14ac:dyDescent="0.3">
      <c r="A6351" t="b">
        <f>COUNTIF($C$1:C6351, C6351)&gt;1</f>
        <v>0</v>
      </c>
      <c r="B6351" t="b">
        <f>VLOOKUP(C6351,Sheet3!$A:$B,2,0) &gt; 1</f>
        <v>0</v>
      </c>
      <c r="C6351">
        <v>6350</v>
      </c>
      <c r="D6351">
        <v>44999</v>
      </c>
      <c r="E6351" s="4">
        <v>40200</v>
      </c>
      <c r="F6351">
        <v>17</v>
      </c>
      <c r="G6351" s="15">
        <f>I6351*F6351</f>
        <v>1870</v>
      </c>
      <c r="H6351" s="9">
        <v>0.09</v>
      </c>
      <c r="I6351" s="13">
        <f>VLOOKUP($U6351,Pricebook!$A:$D,4,0)</f>
        <v>110</v>
      </c>
      <c r="J6351" s="11">
        <f>G6351*(1-H6351)</f>
        <v>1701.7</v>
      </c>
      <c r="K6351" t="s">
        <v>1808</v>
      </c>
      <c r="L6351" t="s">
        <v>58</v>
      </c>
      <c r="M6351" t="str">
        <f>VLOOKUP($L6351,Companies!$A:$G,7,)</f>
        <v>Biotechnology: Biological Products (No Diagnostic Substances)</v>
      </c>
      <c r="N6351" t="str">
        <f>VLOOKUP($L6351,Companies!$A:$G,6,)</f>
        <v>Health Care</v>
      </c>
      <c r="O6351" s="6" t="s">
        <v>2469</v>
      </c>
      <c r="P6351" s="6">
        <v>55122</v>
      </c>
      <c r="Q6351" t="s">
        <v>130</v>
      </c>
      <c r="R6351" t="s">
        <v>16</v>
      </c>
      <c r="S6351" s="4">
        <v>40201</v>
      </c>
      <c r="T6351" s="7">
        <f>S6351-E6351</f>
        <v>1</v>
      </c>
      <c r="U6351" t="s">
        <v>14215</v>
      </c>
      <c r="V6351" s="6" t="s">
        <v>14251</v>
      </c>
      <c r="W6351" t="s">
        <v>14262</v>
      </c>
      <c r="X6351" t="s">
        <v>14200</v>
      </c>
      <c r="Y6351" t="str">
        <f>VLOOKUP(R6351,Managers!$A:$B,2,)</f>
        <v>Josh Martinez</v>
      </c>
      <c r="Z6351" s="11">
        <f>VLOOKUP(X6351,HourlyWages!$A:$B,2,0)</f>
        <v>59</v>
      </c>
      <c r="AA6351">
        <v>1</v>
      </c>
    </row>
    <row r="6352" spans="1:27" x14ac:dyDescent="0.3">
      <c r="A6352" t="b">
        <f>COUNTIF($C$1:C6352, C6352)&gt;1</f>
        <v>0</v>
      </c>
      <c r="B6352" t="b">
        <f>VLOOKUP(C6352,Sheet3!$A:$B,2,0) &gt; 1</f>
        <v>0</v>
      </c>
      <c r="C6352">
        <v>6351</v>
      </c>
      <c r="D6352">
        <v>45025</v>
      </c>
      <c r="E6352" s="4">
        <v>40644</v>
      </c>
      <c r="F6352">
        <v>26</v>
      </c>
      <c r="G6352" s="15">
        <f>I6352*F6352</f>
        <v>4160</v>
      </c>
      <c r="H6352" s="9">
        <v>0.08</v>
      </c>
      <c r="I6352" s="13">
        <f>VLOOKUP($U6352,Pricebook!$A:$D,4,0)</f>
        <v>160</v>
      </c>
      <c r="J6352" s="11">
        <f>G6352*(1-H6352)</f>
        <v>3827.2000000000003</v>
      </c>
      <c r="K6352" t="s">
        <v>1808</v>
      </c>
      <c r="L6352" t="s">
        <v>58</v>
      </c>
      <c r="M6352" t="str">
        <f>VLOOKUP($L6352,Companies!$A:$G,7,)</f>
        <v>Biotechnology: Biological Products (No Diagnostic Substances)</v>
      </c>
      <c r="N6352" t="str">
        <f>VLOOKUP($L6352,Companies!$A:$G,6,)</f>
        <v>Health Care</v>
      </c>
      <c r="O6352" s="6" t="s">
        <v>2469</v>
      </c>
      <c r="P6352" s="6">
        <v>55122</v>
      </c>
      <c r="Q6352" t="s">
        <v>130</v>
      </c>
      <c r="R6352" t="s">
        <v>16</v>
      </c>
      <c r="S6352" s="4">
        <v>40647</v>
      </c>
      <c r="T6352" s="7">
        <f>S6352-E6352</f>
        <v>3</v>
      </c>
      <c r="U6352" t="s">
        <v>14218</v>
      </c>
      <c r="V6352" s="6" t="s">
        <v>14251</v>
      </c>
      <c r="W6352" t="s">
        <v>14263</v>
      </c>
      <c r="X6352" t="s">
        <v>14196</v>
      </c>
      <c r="Y6352" t="str">
        <f>VLOOKUP(R6352,Managers!$A:$B,2,)</f>
        <v>Josh Martinez</v>
      </c>
      <c r="Z6352" s="11">
        <f>VLOOKUP(X6352,HourlyWages!$A:$B,2,0)</f>
        <v>58</v>
      </c>
      <c r="AA6352">
        <v>1</v>
      </c>
    </row>
    <row r="6353" spans="1:27" x14ac:dyDescent="0.3">
      <c r="A6353" t="b">
        <f>COUNTIF($C$1:C6353, C6353)&gt;1</f>
        <v>0</v>
      </c>
      <c r="B6353" t="b">
        <f>VLOOKUP(C6353,Sheet3!$A:$B,2,0) &gt; 1</f>
        <v>0</v>
      </c>
      <c r="C6353">
        <v>6352</v>
      </c>
      <c r="D6353">
        <v>45029</v>
      </c>
      <c r="E6353" s="4">
        <v>40362</v>
      </c>
      <c r="F6353">
        <v>20</v>
      </c>
      <c r="G6353" s="15">
        <f>I6353*F6353</f>
        <v>2500</v>
      </c>
      <c r="H6353" s="9">
        <v>0.01</v>
      </c>
      <c r="I6353" s="13">
        <f>VLOOKUP($U6353,Pricebook!$A:$D,4,0)</f>
        <v>125</v>
      </c>
      <c r="J6353" s="11">
        <f>G6353*(1-H6353)</f>
        <v>2475</v>
      </c>
      <c r="K6353" t="s">
        <v>1483</v>
      </c>
      <c r="L6353" t="s">
        <v>290</v>
      </c>
      <c r="M6353" t="str">
        <f>VLOOKUP($L6353,Companies!$A:$G,7,)</f>
        <v>Specialty Chemicals</v>
      </c>
      <c r="N6353" t="str">
        <f>VLOOKUP($L6353,Companies!$A:$G,6,)</f>
        <v>Consumer Durables</v>
      </c>
      <c r="O6353" s="6" t="s">
        <v>1824</v>
      </c>
      <c r="P6353" s="6" t="s">
        <v>1825</v>
      </c>
      <c r="Q6353" t="s">
        <v>232</v>
      </c>
      <c r="R6353" t="s">
        <v>61</v>
      </c>
      <c r="S6353" s="4">
        <v>40362</v>
      </c>
      <c r="T6353" s="7">
        <f>S6353-E6353</f>
        <v>0</v>
      </c>
      <c r="U6353" t="s">
        <v>14209</v>
      </c>
      <c r="V6353" s="6" t="s">
        <v>14251</v>
      </c>
      <c r="W6353" t="s">
        <v>14261</v>
      </c>
      <c r="X6353" t="s">
        <v>14186</v>
      </c>
      <c r="Y6353" t="str">
        <f>VLOOKUP(R6353,Managers!$A:$B,2,)</f>
        <v>Allen Young</v>
      </c>
      <c r="Z6353" s="11">
        <f>VLOOKUP(X6353,HourlyWages!$A:$B,2,0)</f>
        <v>67</v>
      </c>
      <c r="AA6353">
        <v>1</v>
      </c>
    </row>
    <row r="6354" spans="1:27" x14ac:dyDescent="0.3">
      <c r="A6354" t="b">
        <f>COUNTIF($C$1:C6354, C6354)&gt;1</f>
        <v>0</v>
      </c>
      <c r="B6354" t="b">
        <f>VLOOKUP(C6354,Sheet3!$A:$B,2,0) &gt; 1</f>
        <v>0</v>
      </c>
      <c r="C6354">
        <v>6353</v>
      </c>
      <c r="D6354">
        <v>45030</v>
      </c>
      <c r="E6354" s="4">
        <v>40383</v>
      </c>
      <c r="F6354">
        <v>1</v>
      </c>
      <c r="G6354" s="15">
        <f>I6354*F6354</f>
        <v>200</v>
      </c>
      <c r="H6354" s="9">
        <v>0.03</v>
      </c>
      <c r="I6354" s="13">
        <f>VLOOKUP($U6354,Pricebook!$A:$D,4,0)</f>
        <v>200</v>
      </c>
      <c r="J6354" s="11">
        <f>G6354*(1-H6354)</f>
        <v>194</v>
      </c>
      <c r="K6354" t="s">
        <v>1021</v>
      </c>
      <c r="L6354" t="s">
        <v>46</v>
      </c>
      <c r="M6354" t="str">
        <f>VLOOKUP($L6354,Companies!$A:$G,7,)</f>
        <v>Computer Software: Prepackaged Software</v>
      </c>
      <c r="N6354" t="str">
        <f>VLOOKUP($L6354,Companies!$A:$G,6,)</f>
        <v>Technology</v>
      </c>
      <c r="O6354" s="6" t="s">
        <v>2326</v>
      </c>
      <c r="P6354" s="6" t="s">
        <v>2327</v>
      </c>
      <c r="Q6354" t="s">
        <v>87</v>
      </c>
      <c r="R6354" t="s">
        <v>61</v>
      </c>
      <c r="S6354" s="4">
        <v>40385</v>
      </c>
      <c r="T6354" s="7">
        <f>S6354-E6354</f>
        <v>2</v>
      </c>
      <c r="U6354" t="s">
        <v>14206</v>
      </c>
      <c r="V6354" s="6" t="s">
        <v>14257</v>
      </c>
      <c r="W6354" t="s">
        <v>14270</v>
      </c>
      <c r="X6354" t="s">
        <v>14197</v>
      </c>
      <c r="Y6354" t="str">
        <f>VLOOKUP(R6354,Managers!$A:$B,2,)</f>
        <v>Allen Young</v>
      </c>
      <c r="Z6354" s="11">
        <f>VLOOKUP(X6354,HourlyWages!$A:$B,2,0)</f>
        <v>71</v>
      </c>
      <c r="AA6354">
        <v>1</v>
      </c>
    </row>
    <row r="6355" spans="1:27" x14ac:dyDescent="0.3">
      <c r="A6355" t="b">
        <f>COUNTIF($C$1:C6355, C6355)&gt;1</f>
        <v>0</v>
      </c>
      <c r="B6355" t="b">
        <f>VLOOKUP(C6355,Sheet3!$A:$B,2,0) &gt; 1</f>
        <v>0</v>
      </c>
      <c r="C6355">
        <v>6354</v>
      </c>
      <c r="D6355">
        <v>45059</v>
      </c>
      <c r="E6355" s="4">
        <v>40577</v>
      </c>
      <c r="F6355">
        <v>35</v>
      </c>
      <c r="G6355" s="15">
        <f>I6355*F6355</f>
        <v>4200</v>
      </c>
      <c r="H6355" s="9">
        <v>0.05</v>
      </c>
      <c r="I6355" s="13">
        <f>VLOOKUP($U6355,Pricebook!$A:$D,4,0)</f>
        <v>120</v>
      </c>
      <c r="J6355" s="11">
        <f>G6355*(1-H6355)</f>
        <v>3990</v>
      </c>
      <c r="K6355" t="s">
        <v>1607</v>
      </c>
      <c r="L6355" t="s">
        <v>594</v>
      </c>
      <c r="M6355" t="str">
        <f>VLOOKUP($L6355,Companies!$A:$G,7,)</f>
        <v>Semiconductors</v>
      </c>
      <c r="N6355" t="str">
        <f>VLOOKUP($L6355,Companies!$A:$G,6,)</f>
        <v>Technology</v>
      </c>
      <c r="O6355" s="6" t="s">
        <v>1608</v>
      </c>
      <c r="P6355" s="6" t="s">
        <v>1609</v>
      </c>
      <c r="Q6355" t="s">
        <v>172</v>
      </c>
      <c r="R6355" t="s">
        <v>16</v>
      </c>
      <c r="S6355" s="4">
        <v>40578</v>
      </c>
      <c r="T6355" s="7">
        <f>S6355-E6355</f>
        <v>1</v>
      </c>
      <c r="U6355" t="s">
        <v>14212</v>
      </c>
      <c r="V6355" s="6" t="s">
        <v>14251</v>
      </c>
      <c r="W6355" t="s">
        <v>14261</v>
      </c>
      <c r="X6355" t="s">
        <v>14200</v>
      </c>
      <c r="Y6355" t="str">
        <f>VLOOKUP(R6355,Managers!$A:$B,2,)</f>
        <v>Josh Martinez</v>
      </c>
      <c r="Z6355" s="11">
        <f>VLOOKUP(X6355,HourlyWages!$A:$B,2,0)</f>
        <v>59</v>
      </c>
      <c r="AA6355">
        <v>1</v>
      </c>
    </row>
    <row r="6356" spans="1:27" x14ac:dyDescent="0.3">
      <c r="A6356" t="b">
        <f>COUNTIF($C$1:C6356, C6356)&gt;1</f>
        <v>0</v>
      </c>
      <c r="B6356" t="b">
        <f>VLOOKUP(C6356,Sheet3!$A:$B,2,0) &gt; 1</f>
        <v>0</v>
      </c>
      <c r="C6356">
        <v>6355</v>
      </c>
      <c r="D6356">
        <v>45059</v>
      </c>
      <c r="E6356" s="4">
        <v>40577</v>
      </c>
      <c r="F6356">
        <v>39</v>
      </c>
      <c r="G6356" s="15">
        <f>I6356*F6356</f>
        <v>7800</v>
      </c>
      <c r="H6356" s="9">
        <v>0.09</v>
      </c>
      <c r="I6356" s="13">
        <f>VLOOKUP($U6356,Pricebook!$A:$D,4,0)</f>
        <v>200</v>
      </c>
      <c r="J6356" s="11">
        <f>G6356*(1-H6356)</f>
        <v>7098</v>
      </c>
      <c r="K6356" t="s">
        <v>1607</v>
      </c>
      <c r="L6356" t="s">
        <v>594</v>
      </c>
      <c r="M6356" t="str">
        <f>VLOOKUP($L6356,Companies!$A:$G,7,)</f>
        <v>Semiconductors</v>
      </c>
      <c r="N6356" t="str">
        <f>VLOOKUP($L6356,Companies!$A:$G,6,)</f>
        <v>Technology</v>
      </c>
      <c r="O6356" s="6" t="s">
        <v>1608</v>
      </c>
      <c r="P6356" s="6" t="s">
        <v>1609</v>
      </c>
      <c r="Q6356" t="s">
        <v>172</v>
      </c>
      <c r="R6356" t="s">
        <v>16</v>
      </c>
      <c r="S6356" s="4">
        <v>40579</v>
      </c>
      <c r="T6356" s="7">
        <f>S6356-E6356</f>
        <v>2</v>
      </c>
      <c r="U6356" t="s">
        <v>14206</v>
      </c>
      <c r="V6356" s="6" t="s">
        <v>14254</v>
      </c>
      <c r="W6356" t="s">
        <v>14269</v>
      </c>
      <c r="X6356" t="s">
        <v>14202</v>
      </c>
      <c r="Y6356" t="str">
        <f>VLOOKUP(R6356,Managers!$A:$B,2,)</f>
        <v>Josh Martinez</v>
      </c>
      <c r="Z6356" s="11">
        <f>VLOOKUP(X6356,HourlyWages!$A:$B,2,0)</f>
        <v>71</v>
      </c>
      <c r="AA6356">
        <v>1</v>
      </c>
    </row>
    <row r="6357" spans="1:27" x14ac:dyDescent="0.3">
      <c r="A6357" t="b">
        <f>COUNTIF($C$1:C6357, C6357)&gt;1</f>
        <v>0</v>
      </c>
      <c r="B6357" t="b">
        <f>VLOOKUP(C6357,Sheet3!$A:$B,2,0) &gt; 1</f>
        <v>0</v>
      </c>
      <c r="C6357">
        <v>6356</v>
      </c>
      <c r="D6357">
        <v>45059</v>
      </c>
      <c r="E6357" s="4">
        <v>40577</v>
      </c>
      <c r="F6357">
        <v>4</v>
      </c>
      <c r="G6357" s="15">
        <f>I6357*F6357</f>
        <v>600</v>
      </c>
      <c r="H6357" s="9">
        <v>0.04</v>
      </c>
      <c r="I6357" s="13">
        <f>VLOOKUP($U6357,Pricebook!$A:$D,4,0)</f>
        <v>150</v>
      </c>
      <c r="J6357" s="11">
        <f>G6357*(1-H6357)</f>
        <v>576</v>
      </c>
      <c r="K6357" t="s">
        <v>1607</v>
      </c>
      <c r="L6357" t="s">
        <v>594</v>
      </c>
      <c r="M6357" t="str">
        <f>VLOOKUP($L6357,Companies!$A:$G,7,)</f>
        <v>Semiconductors</v>
      </c>
      <c r="N6357" t="str">
        <f>VLOOKUP($L6357,Companies!$A:$G,6,)</f>
        <v>Technology</v>
      </c>
      <c r="O6357" s="6" t="s">
        <v>1025</v>
      </c>
      <c r="P6357" s="6">
        <v>45431</v>
      </c>
      <c r="Q6357" t="s">
        <v>210</v>
      </c>
      <c r="R6357" t="s">
        <v>61</v>
      </c>
      <c r="S6357" s="4">
        <v>40579</v>
      </c>
      <c r="T6357" s="7">
        <f>S6357-E6357</f>
        <v>2</v>
      </c>
      <c r="U6357" t="s">
        <v>14211</v>
      </c>
      <c r="V6357" s="6" t="s">
        <v>14257</v>
      </c>
      <c r="W6357" t="s">
        <v>14258</v>
      </c>
      <c r="X6357" t="s">
        <v>14188</v>
      </c>
      <c r="Y6357" t="str">
        <f>VLOOKUP(R6357,Managers!$A:$B,2,)</f>
        <v>Allen Young</v>
      </c>
      <c r="Z6357" s="11">
        <f>VLOOKUP(X6357,HourlyWages!$A:$B,2,0)</f>
        <v>52</v>
      </c>
      <c r="AA6357">
        <v>1</v>
      </c>
    </row>
    <row r="6358" spans="1:27" x14ac:dyDescent="0.3">
      <c r="A6358" t="b">
        <f>COUNTIF($C$1:C6358, C6358)&gt;1</f>
        <v>0</v>
      </c>
      <c r="B6358" t="b">
        <f>VLOOKUP(C6358,Sheet3!$A:$B,2,0) &gt; 1</f>
        <v>0</v>
      </c>
      <c r="C6358">
        <v>6357</v>
      </c>
      <c r="D6358">
        <v>45088</v>
      </c>
      <c r="E6358" s="4">
        <v>40504</v>
      </c>
      <c r="F6358">
        <v>9</v>
      </c>
      <c r="G6358" s="15">
        <f>I6358*F6358</f>
        <v>1350</v>
      </c>
      <c r="H6358" s="9">
        <v>0.09</v>
      </c>
      <c r="I6358" s="13">
        <f>VLOOKUP($U6358,Pricebook!$A:$D,4,0)</f>
        <v>150</v>
      </c>
      <c r="J6358" s="11">
        <f>G6358*(1-H6358)</f>
        <v>1228.5</v>
      </c>
      <c r="K6358" t="s">
        <v>1449</v>
      </c>
      <c r="L6358" t="s">
        <v>637</v>
      </c>
      <c r="M6358" t="str">
        <f>VLOOKUP($L6358,Companies!$A:$G,7,)</f>
        <v>Medical Specialities</v>
      </c>
      <c r="N6358" t="str">
        <f>VLOOKUP($L6358,Companies!$A:$G,6,)</f>
        <v>Health Care</v>
      </c>
      <c r="O6358" s="6" t="s">
        <v>1450</v>
      </c>
      <c r="P6358" s="6">
        <v>98408</v>
      </c>
      <c r="Q6358" t="s">
        <v>22</v>
      </c>
      <c r="R6358" t="s">
        <v>23</v>
      </c>
      <c r="S6358" s="4">
        <v>40511</v>
      </c>
      <c r="T6358" s="7">
        <f>S6358-E6358</f>
        <v>7</v>
      </c>
      <c r="U6358" t="s">
        <v>14210</v>
      </c>
      <c r="V6358" s="6" t="s">
        <v>14257</v>
      </c>
      <c r="W6358" t="s">
        <v>14259</v>
      </c>
      <c r="X6358" t="s">
        <v>14202</v>
      </c>
      <c r="Y6358" t="str">
        <f>VLOOKUP(R6358,Managers!$A:$B,2,)</f>
        <v>Bob Turner</v>
      </c>
      <c r="Z6358" s="11">
        <f>VLOOKUP(X6358,HourlyWages!$A:$B,2,0)</f>
        <v>71</v>
      </c>
      <c r="AA6358">
        <v>1</v>
      </c>
    </row>
    <row r="6359" spans="1:27" x14ac:dyDescent="0.3">
      <c r="A6359" t="b">
        <f>COUNTIF($C$1:C6359, C6359)&gt;1</f>
        <v>0</v>
      </c>
      <c r="B6359" t="b">
        <f>VLOOKUP(C6359,Sheet3!$A:$B,2,0) &gt; 1</f>
        <v>0</v>
      </c>
      <c r="C6359">
        <v>6358</v>
      </c>
      <c r="D6359">
        <v>45120</v>
      </c>
      <c r="E6359" s="4">
        <v>39912</v>
      </c>
      <c r="F6359">
        <v>39</v>
      </c>
      <c r="G6359" s="15">
        <f>I6359*F6359</f>
        <v>5850</v>
      </c>
      <c r="H6359" s="9">
        <v>7.0000000000000007E-2</v>
      </c>
      <c r="I6359" s="13">
        <f>VLOOKUP($U6359,Pricebook!$A:$D,4,0)</f>
        <v>150</v>
      </c>
      <c r="J6359" s="11">
        <f>G6359*(1-H6359)</f>
        <v>5440.5</v>
      </c>
      <c r="K6359" t="s">
        <v>83</v>
      </c>
      <c r="L6359" t="s">
        <v>84</v>
      </c>
      <c r="M6359" t="str">
        <f>VLOOKUP($L6359,Companies!$A:$G,7,)</f>
        <v>Packaged Foods</v>
      </c>
      <c r="N6359" t="str">
        <f>VLOOKUP($L6359,Companies!$A:$G,6,)</f>
        <v>Consumer Non-Durables</v>
      </c>
      <c r="O6359" s="6" t="s">
        <v>668</v>
      </c>
      <c r="P6359" s="6">
        <v>92646</v>
      </c>
      <c r="Q6359" t="s">
        <v>114</v>
      </c>
      <c r="R6359" t="s">
        <v>23</v>
      </c>
      <c r="S6359" s="4">
        <v>39913</v>
      </c>
      <c r="T6359" s="7">
        <f>S6359-E6359</f>
        <v>1</v>
      </c>
      <c r="U6359" t="s">
        <v>14216</v>
      </c>
      <c r="V6359" s="6" t="s">
        <v>14251</v>
      </c>
      <c r="W6359" t="s">
        <v>14267</v>
      </c>
      <c r="X6359" t="s">
        <v>14198</v>
      </c>
      <c r="Y6359" t="str">
        <f>VLOOKUP(R6359,Managers!$A:$B,2,)</f>
        <v>Bob Turner</v>
      </c>
      <c r="Z6359" s="11">
        <f>VLOOKUP(X6359,HourlyWages!$A:$B,2,0)</f>
        <v>51</v>
      </c>
      <c r="AA6359">
        <v>1</v>
      </c>
    </row>
    <row r="6360" spans="1:27" x14ac:dyDescent="0.3">
      <c r="A6360" t="b">
        <f>COUNTIF($C$1:C6360, C6360)&gt;1</f>
        <v>0</v>
      </c>
      <c r="B6360" t="b">
        <f>VLOOKUP(C6360,Sheet3!$A:$B,2,0) &gt; 1</f>
        <v>0</v>
      </c>
      <c r="C6360">
        <v>6359</v>
      </c>
      <c r="D6360">
        <v>45125</v>
      </c>
      <c r="E6360" s="4">
        <v>41057</v>
      </c>
      <c r="F6360">
        <v>6</v>
      </c>
      <c r="G6360" s="15">
        <f>I6360*F6360</f>
        <v>750</v>
      </c>
      <c r="H6360" s="9">
        <v>0.09</v>
      </c>
      <c r="I6360" s="13">
        <f>VLOOKUP($U6360,Pricebook!$A:$D,4,0)</f>
        <v>125</v>
      </c>
      <c r="J6360" s="11">
        <f>G6360*(1-H6360)</f>
        <v>682.5</v>
      </c>
      <c r="K6360" t="s">
        <v>899</v>
      </c>
      <c r="L6360" t="s">
        <v>235</v>
      </c>
      <c r="M6360" t="str">
        <f>VLOOKUP($L6360,Companies!$A:$G,7,)</f>
        <v>Television Services</v>
      </c>
      <c r="N6360" t="str">
        <f>VLOOKUP($L6360,Companies!$A:$G,6,)</f>
        <v>Consumer Services</v>
      </c>
      <c r="O6360" s="6" t="s">
        <v>2607</v>
      </c>
      <c r="P6360" s="6">
        <v>78641</v>
      </c>
      <c r="Q6360" t="s">
        <v>48</v>
      </c>
      <c r="R6360" t="s">
        <v>16</v>
      </c>
      <c r="S6360" s="4">
        <v>41058</v>
      </c>
      <c r="T6360" s="7">
        <f>S6360-E6360</f>
        <v>1</v>
      </c>
      <c r="U6360" t="s">
        <v>14217</v>
      </c>
      <c r="V6360" s="6" t="s">
        <v>14257</v>
      </c>
      <c r="W6360" t="s">
        <v>14258</v>
      </c>
      <c r="X6360" t="s">
        <v>14198</v>
      </c>
      <c r="Y6360" t="str">
        <f>VLOOKUP(R6360,Managers!$A:$B,2,)</f>
        <v>Josh Martinez</v>
      </c>
      <c r="Z6360" s="11">
        <f>VLOOKUP(X6360,HourlyWages!$A:$B,2,0)</f>
        <v>51</v>
      </c>
      <c r="AA6360">
        <v>1</v>
      </c>
    </row>
    <row r="6361" spans="1:27" x14ac:dyDescent="0.3">
      <c r="A6361" t="b">
        <f>COUNTIF($C$1:C6361, C6361)&gt;1</f>
        <v>0</v>
      </c>
      <c r="B6361" t="b">
        <f>VLOOKUP(C6361,Sheet3!$A:$B,2,0) &gt; 1</f>
        <v>0</v>
      </c>
      <c r="C6361">
        <v>6360</v>
      </c>
      <c r="D6361">
        <v>45125</v>
      </c>
      <c r="E6361" s="4">
        <v>41057</v>
      </c>
      <c r="F6361">
        <v>32</v>
      </c>
      <c r="G6361" s="15">
        <f>I6361*F6361</f>
        <v>4800</v>
      </c>
      <c r="H6361" s="9">
        <v>0</v>
      </c>
      <c r="I6361" s="13">
        <f>VLOOKUP($U6361,Pricebook!$A:$D,4,0)</f>
        <v>150</v>
      </c>
      <c r="J6361" s="11">
        <f>G6361*(1-H6361)</f>
        <v>4800</v>
      </c>
      <c r="K6361" t="s">
        <v>899</v>
      </c>
      <c r="L6361" t="s">
        <v>235</v>
      </c>
      <c r="M6361" t="str">
        <f>VLOOKUP($L6361,Companies!$A:$G,7,)</f>
        <v>Television Services</v>
      </c>
      <c r="N6361" t="str">
        <f>VLOOKUP($L6361,Companies!$A:$G,6,)</f>
        <v>Consumer Services</v>
      </c>
      <c r="O6361" s="6" t="s">
        <v>2607</v>
      </c>
      <c r="P6361" s="6">
        <v>78641</v>
      </c>
      <c r="Q6361" t="s">
        <v>48</v>
      </c>
      <c r="R6361" t="s">
        <v>16</v>
      </c>
      <c r="S6361" s="4">
        <v>41058</v>
      </c>
      <c r="T6361" s="7">
        <f>S6361-E6361</f>
        <v>1</v>
      </c>
      <c r="U6361" t="s">
        <v>14210</v>
      </c>
      <c r="V6361" s="6" t="s">
        <v>14257</v>
      </c>
      <c r="W6361" t="s">
        <v>14258</v>
      </c>
      <c r="X6361" t="s">
        <v>14186</v>
      </c>
      <c r="Y6361" t="str">
        <f>VLOOKUP(R6361,Managers!$A:$B,2,)</f>
        <v>Josh Martinez</v>
      </c>
      <c r="Z6361" s="11">
        <f>VLOOKUP(X6361,HourlyWages!$A:$B,2,0)</f>
        <v>67</v>
      </c>
      <c r="AA6361">
        <v>1</v>
      </c>
    </row>
    <row r="6362" spans="1:27" x14ac:dyDescent="0.3">
      <c r="A6362" t="b">
        <f>COUNTIF($C$1:C6362, C6362)&gt;1</f>
        <v>0</v>
      </c>
      <c r="B6362" t="b">
        <f>VLOOKUP(C6362,Sheet3!$A:$B,2,0) &gt; 1</f>
        <v>0</v>
      </c>
      <c r="C6362">
        <v>6361</v>
      </c>
      <c r="D6362">
        <v>45127</v>
      </c>
      <c r="E6362" s="4">
        <v>41273</v>
      </c>
      <c r="F6362">
        <v>10</v>
      </c>
      <c r="G6362" s="15">
        <f>I6362*F6362</f>
        <v>1400</v>
      </c>
      <c r="H6362" s="9">
        <v>0.1</v>
      </c>
      <c r="I6362" s="13">
        <f>VLOOKUP($U6362,Pricebook!$A:$D,4,0)</f>
        <v>140</v>
      </c>
      <c r="J6362" s="11">
        <f>G6362*(1-H6362)</f>
        <v>1260</v>
      </c>
      <c r="K6362" t="s">
        <v>1102</v>
      </c>
      <c r="L6362" t="s">
        <v>344</v>
      </c>
      <c r="M6362" t="str">
        <f>VLOOKUP($L6362,Companies!$A:$G,7,)</f>
        <v>Food Chains</v>
      </c>
      <c r="N6362" t="str">
        <f>VLOOKUP($L6362,Companies!$A:$G,6,)</f>
        <v>Consumer Services</v>
      </c>
      <c r="O6362" s="6" t="s">
        <v>2765</v>
      </c>
      <c r="P6362" s="6">
        <v>33569</v>
      </c>
      <c r="Q6362" t="s">
        <v>101</v>
      </c>
      <c r="R6362" t="s">
        <v>34</v>
      </c>
      <c r="S6362" s="4">
        <v>41273</v>
      </c>
      <c r="T6362" s="7">
        <f>S6362-E6362</f>
        <v>0</v>
      </c>
      <c r="U6362" t="s">
        <v>14213</v>
      </c>
      <c r="V6362" s="6" t="s">
        <v>14254</v>
      </c>
      <c r="W6362" t="s">
        <v>14256</v>
      </c>
      <c r="X6362" t="s">
        <v>14201</v>
      </c>
      <c r="Y6362" t="str">
        <f>VLOOKUP(R6362,Managers!$A:$B,2,)</f>
        <v>Frank Mitchell</v>
      </c>
      <c r="Z6362" s="11">
        <f>VLOOKUP(X6362,HourlyWages!$A:$B,2,0)</f>
        <v>53</v>
      </c>
      <c r="AA6362">
        <v>1</v>
      </c>
    </row>
    <row r="6363" spans="1:27" x14ac:dyDescent="0.3">
      <c r="A6363" t="b">
        <f>COUNTIF($C$1:C6363, C6363)&gt;1</f>
        <v>0</v>
      </c>
      <c r="B6363" t="b">
        <f>VLOOKUP(C6363,Sheet3!$A:$B,2,0) &gt; 1</f>
        <v>0</v>
      </c>
      <c r="C6363">
        <v>6362</v>
      </c>
      <c r="D6363">
        <v>45155</v>
      </c>
      <c r="E6363" s="4">
        <v>40589</v>
      </c>
      <c r="F6363">
        <v>44</v>
      </c>
      <c r="G6363" s="15">
        <f>I6363*F6363</f>
        <v>7040</v>
      </c>
      <c r="H6363" s="9">
        <v>0.03</v>
      </c>
      <c r="I6363" s="13">
        <f>VLOOKUP($U6363,Pricebook!$A:$D,4,0)</f>
        <v>160</v>
      </c>
      <c r="J6363" s="11">
        <f>G6363*(1-H6363)</f>
        <v>6828.8</v>
      </c>
      <c r="K6363" t="s">
        <v>1010</v>
      </c>
      <c r="L6363" t="s">
        <v>290</v>
      </c>
      <c r="M6363" t="str">
        <f>VLOOKUP($L6363,Companies!$A:$G,7,)</f>
        <v>Specialty Chemicals</v>
      </c>
      <c r="N6363" t="str">
        <f>VLOOKUP($L6363,Companies!$A:$G,6,)</f>
        <v>Consumer Durables</v>
      </c>
      <c r="O6363" s="6" t="s">
        <v>1142</v>
      </c>
      <c r="P6363" s="6">
        <v>48911</v>
      </c>
      <c r="Q6363" t="s">
        <v>172</v>
      </c>
      <c r="R6363" t="s">
        <v>16</v>
      </c>
      <c r="S6363" s="4">
        <v>40596</v>
      </c>
      <c r="T6363" s="7">
        <f>S6363-E6363</f>
        <v>7</v>
      </c>
      <c r="U6363" t="s">
        <v>14218</v>
      </c>
      <c r="V6363" s="6" t="s">
        <v>14251</v>
      </c>
      <c r="W6363" t="s">
        <v>14260</v>
      </c>
      <c r="X6363" t="s">
        <v>14195</v>
      </c>
      <c r="Y6363" t="str">
        <f>VLOOKUP(R6363,Managers!$A:$B,2,)</f>
        <v>Josh Martinez</v>
      </c>
      <c r="Z6363" s="11">
        <f>VLOOKUP(X6363,HourlyWages!$A:$B,2,0)</f>
        <v>52</v>
      </c>
      <c r="AA6363">
        <v>1</v>
      </c>
    </row>
    <row r="6364" spans="1:27" x14ac:dyDescent="0.3">
      <c r="A6364" t="b">
        <f>COUNTIF($C$1:C6364, C6364)&gt;1</f>
        <v>0</v>
      </c>
      <c r="B6364" t="b">
        <f>VLOOKUP(C6364,Sheet3!$A:$B,2,0) &gt; 1</f>
        <v>0</v>
      </c>
      <c r="C6364">
        <v>6363</v>
      </c>
      <c r="D6364">
        <v>45155</v>
      </c>
      <c r="E6364" s="4">
        <v>40589</v>
      </c>
      <c r="F6364">
        <v>35</v>
      </c>
      <c r="G6364" s="15">
        <f>I6364*F6364</f>
        <v>4900</v>
      </c>
      <c r="H6364" s="9">
        <v>0.05</v>
      </c>
      <c r="I6364" s="13">
        <f>VLOOKUP($U6364,Pricebook!$A:$D,4,0)</f>
        <v>140</v>
      </c>
      <c r="J6364" s="11">
        <f>G6364*(1-H6364)</f>
        <v>4655</v>
      </c>
      <c r="K6364" t="s">
        <v>1010</v>
      </c>
      <c r="L6364" t="s">
        <v>290</v>
      </c>
      <c r="M6364" t="str">
        <f>VLOOKUP($L6364,Companies!$A:$G,7,)</f>
        <v>Specialty Chemicals</v>
      </c>
      <c r="N6364" t="str">
        <f>VLOOKUP($L6364,Companies!$A:$G,6,)</f>
        <v>Consumer Durables</v>
      </c>
      <c r="O6364" s="6" t="s">
        <v>1142</v>
      </c>
      <c r="P6364" s="6">
        <v>48911</v>
      </c>
      <c r="Q6364" t="s">
        <v>172</v>
      </c>
      <c r="R6364" t="s">
        <v>16</v>
      </c>
      <c r="S6364" s="4">
        <v>40589</v>
      </c>
      <c r="T6364" s="7">
        <f>S6364-E6364</f>
        <v>0</v>
      </c>
      <c r="U6364" t="s">
        <v>14207</v>
      </c>
      <c r="V6364" s="6" t="s">
        <v>14251</v>
      </c>
      <c r="W6364" t="s">
        <v>14252</v>
      </c>
      <c r="X6364" t="s">
        <v>14197</v>
      </c>
      <c r="Y6364" t="str">
        <f>VLOOKUP(R6364,Managers!$A:$B,2,)</f>
        <v>Josh Martinez</v>
      </c>
      <c r="Z6364" s="11">
        <f>VLOOKUP(X6364,HourlyWages!$A:$B,2,0)</f>
        <v>71</v>
      </c>
      <c r="AA6364">
        <v>1</v>
      </c>
    </row>
    <row r="6365" spans="1:27" x14ac:dyDescent="0.3">
      <c r="A6365" t="b">
        <f>COUNTIF($C$1:C6365, C6365)&gt;1</f>
        <v>0</v>
      </c>
      <c r="B6365" t="b">
        <f>VLOOKUP(C6365,Sheet3!$A:$B,2,0) &gt; 1</f>
        <v>0</v>
      </c>
      <c r="C6365">
        <v>6364</v>
      </c>
      <c r="D6365">
        <v>45156</v>
      </c>
      <c r="E6365" s="4">
        <v>40586</v>
      </c>
      <c r="F6365">
        <v>30</v>
      </c>
      <c r="G6365" s="15">
        <f>I6365*F6365</f>
        <v>5100</v>
      </c>
      <c r="H6365" s="9">
        <v>0.01</v>
      </c>
      <c r="I6365" s="13">
        <f>VLOOKUP($U6365,Pricebook!$A:$D,4,0)</f>
        <v>170</v>
      </c>
      <c r="J6365" s="11">
        <f>G6365*(1-H6365)</f>
        <v>5049</v>
      </c>
      <c r="K6365" t="s">
        <v>742</v>
      </c>
      <c r="L6365" t="s">
        <v>360</v>
      </c>
      <c r="M6365" t="str">
        <f>VLOOKUP($L6365,Companies!$A:$G,7,)</f>
        <v>Semiconductors</v>
      </c>
      <c r="N6365" t="str">
        <f>VLOOKUP($L6365,Companies!$A:$G,6,)</f>
        <v>Technology</v>
      </c>
      <c r="O6365" s="6" t="s">
        <v>1549</v>
      </c>
      <c r="P6365" s="6">
        <v>29730</v>
      </c>
      <c r="Q6365" t="s">
        <v>163</v>
      </c>
      <c r="R6365" t="s">
        <v>34</v>
      </c>
      <c r="S6365" s="4">
        <v>40586</v>
      </c>
      <c r="T6365" s="7">
        <f>S6365-E6365</f>
        <v>0</v>
      </c>
      <c r="U6365" t="s">
        <v>14219</v>
      </c>
      <c r="V6365" s="6" t="s">
        <v>14257</v>
      </c>
      <c r="W6365" t="s">
        <v>14259</v>
      </c>
      <c r="X6365" t="s">
        <v>14203</v>
      </c>
      <c r="Y6365" t="str">
        <f>VLOOKUP(R6365,Managers!$A:$B,2,)</f>
        <v>Frank Mitchell</v>
      </c>
      <c r="Z6365" s="11">
        <f>VLOOKUP(X6365,HourlyWages!$A:$B,2,0)</f>
        <v>62</v>
      </c>
      <c r="AA6365">
        <v>1</v>
      </c>
    </row>
    <row r="6366" spans="1:27" x14ac:dyDescent="0.3">
      <c r="A6366" t="b">
        <f>COUNTIF($C$1:C6366, C6366)&gt;1</f>
        <v>0</v>
      </c>
      <c r="B6366" t="b">
        <f>VLOOKUP(C6366,Sheet3!$A:$B,2,0) &gt; 1</f>
        <v>0</v>
      </c>
      <c r="C6366">
        <v>6365</v>
      </c>
      <c r="D6366">
        <v>45156</v>
      </c>
      <c r="E6366" s="4">
        <v>40586</v>
      </c>
      <c r="F6366">
        <v>35</v>
      </c>
      <c r="G6366" s="15">
        <f>I6366*F6366</f>
        <v>5600</v>
      </c>
      <c r="H6366" s="9">
        <v>7.0000000000000007E-2</v>
      </c>
      <c r="I6366" s="13">
        <f>VLOOKUP($U6366,Pricebook!$A:$D,4,0)</f>
        <v>160</v>
      </c>
      <c r="J6366" s="11">
        <f>G6366*(1-H6366)</f>
        <v>5208</v>
      </c>
      <c r="K6366" t="s">
        <v>742</v>
      </c>
      <c r="L6366" t="s">
        <v>360</v>
      </c>
      <c r="M6366" t="str">
        <f>VLOOKUP($L6366,Companies!$A:$G,7,)</f>
        <v>Semiconductors</v>
      </c>
      <c r="N6366" t="str">
        <f>VLOOKUP($L6366,Companies!$A:$G,6,)</f>
        <v>Technology</v>
      </c>
      <c r="O6366" s="6" t="s">
        <v>1549</v>
      </c>
      <c r="P6366" s="6">
        <v>29730</v>
      </c>
      <c r="Q6366" t="s">
        <v>163</v>
      </c>
      <c r="R6366" t="s">
        <v>34</v>
      </c>
      <c r="S6366" s="4">
        <v>40593</v>
      </c>
      <c r="T6366" s="7">
        <f>S6366-E6366</f>
        <v>7</v>
      </c>
      <c r="U6366" t="s">
        <v>14218</v>
      </c>
      <c r="V6366" s="6" t="s">
        <v>14254</v>
      </c>
      <c r="W6366" t="s">
        <v>14255</v>
      </c>
      <c r="X6366" t="s">
        <v>14198</v>
      </c>
      <c r="Y6366" t="str">
        <f>VLOOKUP(R6366,Managers!$A:$B,2,)</f>
        <v>Frank Mitchell</v>
      </c>
      <c r="Z6366" s="11">
        <f>VLOOKUP(X6366,HourlyWages!$A:$B,2,0)</f>
        <v>51</v>
      </c>
      <c r="AA6366">
        <v>1</v>
      </c>
    </row>
    <row r="6367" spans="1:27" x14ac:dyDescent="0.3">
      <c r="A6367" t="b">
        <f>COUNTIF($C$1:C6367, C6367)&gt;1</f>
        <v>0</v>
      </c>
      <c r="B6367" t="b">
        <f>VLOOKUP(C6367,Sheet3!$A:$B,2,0) &gt; 1</f>
        <v>0</v>
      </c>
      <c r="C6367">
        <v>6366</v>
      </c>
      <c r="D6367">
        <v>45156</v>
      </c>
      <c r="E6367" s="4">
        <v>40586</v>
      </c>
      <c r="F6367">
        <v>14</v>
      </c>
      <c r="G6367" s="15">
        <f>I6367*F6367</f>
        <v>2800</v>
      </c>
      <c r="H6367" s="9">
        <v>0.08</v>
      </c>
      <c r="I6367" s="13">
        <f>VLOOKUP($U6367,Pricebook!$A:$D,4,0)</f>
        <v>200</v>
      </c>
      <c r="J6367" s="11">
        <f>G6367*(1-H6367)</f>
        <v>2576</v>
      </c>
      <c r="K6367" t="s">
        <v>742</v>
      </c>
      <c r="L6367" t="s">
        <v>360</v>
      </c>
      <c r="M6367" t="str">
        <f>VLOOKUP($L6367,Companies!$A:$G,7,)</f>
        <v>Semiconductors</v>
      </c>
      <c r="N6367" t="str">
        <f>VLOOKUP($L6367,Companies!$A:$G,6,)</f>
        <v>Technology</v>
      </c>
      <c r="O6367" s="6" t="s">
        <v>1549</v>
      </c>
      <c r="P6367" s="6">
        <v>29730</v>
      </c>
      <c r="Q6367" t="s">
        <v>163</v>
      </c>
      <c r="R6367" t="s">
        <v>34</v>
      </c>
      <c r="S6367" s="4">
        <v>40591</v>
      </c>
      <c r="T6367" s="7">
        <f>S6367-E6367</f>
        <v>5</v>
      </c>
      <c r="U6367" t="s">
        <v>14214</v>
      </c>
      <c r="V6367" s="6" t="s">
        <v>14251</v>
      </c>
      <c r="W6367" t="s">
        <v>14263</v>
      </c>
      <c r="X6367" t="s">
        <v>14203</v>
      </c>
      <c r="Y6367" t="str">
        <f>VLOOKUP(R6367,Managers!$A:$B,2,)</f>
        <v>Frank Mitchell</v>
      </c>
      <c r="Z6367" s="11">
        <f>VLOOKUP(X6367,HourlyWages!$A:$B,2,0)</f>
        <v>62</v>
      </c>
      <c r="AA6367">
        <v>1</v>
      </c>
    </row>
    <row r="6368" spans="1:27" x14ac:dyDescent="0.3">
      <c r="A6368" t="b">
        <f>COUNTIF($C$1:C6368, C6368)&gt;1</f>
        <v>0</v>
      </c>
      <c r="B6368" t="b">
        <f>VLOOKUP(C6368,Sheet3!$A:$B,2,0) &gt; 1</f>
        <v>0</v>
      </c>
      <c r="C6368">
        <v>6367</v>
      </c>
      <c r="D6368">
        <v>45158</v>
      </c>
      <c r="E6368" s="4">
        <v>40278</v>
      </c>
      <c r="F6368">
        <v>40</v>
      </c>
      <c r="G6368" s="15">
        <f>I6368*F6368</f>
        <v>4400</v>
      </c>
      <c r="H6368" s="9">
        <v>0.09</v>
      </c>
      <c r="I6368" s="13">
        <f>VLOOKUP($U6368,Pricebook!$A:$D,4,0)</f>
        <v>110</v>
      </c>
      <c r="J6368" s="11">
        <f>G6368*(1-H6368)</f>
        <v>4004</v>
      </c>
      <c r="K6368" t="s">
        <v>1843</v>
      </c>
      <c r="L6368" t="s">
        <v>1076</v>
      </c>
      <c r="M6368" t="str">
        <f>VLOOKUP($L6368,Companies!$A:$G,7,)</f>
        <v>Broadcasting</v>
      </c>
      <c r="N6368" t="str">
        <f>VLOOKUP($L6368,Companies!$A:$G,6,)</f>
        <v>Consumer Services</v>
      </c>
      <c r="O6368" s="6" t="s">
        <v>1278</v>
      </c>
      <c r="P6368" s="6">
        <v>94110</v>
      </c>
      <c r="Q6368" t="s">
        <v>114</v>
      </c>
      <c r="R6368" t="s">
        <v>23</v>
      </c>
      <c r="S6368" s="4">
        <v>40280</v>
      </c>
      <c r="T6368" s="7">
        <f>S6368-E6368</f>
        <v>2</v>
      </c>
      <c r="U6368" t="s">
        <v>14215</v>
      </c>
      <c r="V6368" s="6" t="s">
        <v>14254</v>
      </c>
      <c r="W6368" t="s">
        <v>14265</v>
      </c>
      <c r="X6368" t="s">
        <v>14194</v>
      </c>
      <c r="Y6368" t="str">
        <f>VLOOKUP(R6368,Managers!$A:$B,2,)</f>
        <v>Bob Turner</v>
      </c>
      <c r="Z6368" s="11">
        <f>VLOOKUP(X6368,HourlyWages!$A:$B,2,0)</f>
        <v>71</v>
      </c>
      <c r="AA6368">
        <v>1</v>
      </c>
    </row>
    <row r="6369" spans="1:27" x14ac:dyDescent="0.3">
      <c r="A6369" t="b">
        <f>COUNTIF($C$1:C6369, C6369)&gt;1</f>
        <v>0</v>
      </c>
      <c r="B6369" t="b">
        <f>VLOOKUP(C6369,Sheet3!$A:$B,2,0) &gt; 1</f>
        <v>0</v>
      </c>
      <c r="C6369">
        <v>6368</v>
      </c>
      <c r="D6369">
        <v>45158</v>
      </c>
      <c r="E6369" s="4">
        <v>40278</v>
      </c>
      <c r="F6369">
        <v>15</v>
      </c>
      <c r="G6369" s="15">
        <f>I6369*F6369</f>
        <v>2100</v>
      </c>
      <c r="H6369" s="9">
        <v>0.03</v>
      </c>
      <c r="I6369" s="13">
        <f>VLOOKUP($U6369,Pricebook!$A:$D,4,0)</f>
        <v>140</v>
      </c>
      <c r="J6369" s="11">
        <f>G6369*(1-H6369)</f>
        <v>2037</v>
      </c>
      <c r="K6369" t="s">
        <v>1843</v>
      </c>
      <c r="L6369" t="s">
        <v>1076</v>
      </c>
      <c r="M6369" t="str">
        <f>VLOOKUP($L6369,Companies!$A:$G,7,)</f>
        <v>Broadcasting</v>
      </c>
      <c r="N6369" t="str">
        <f>VLOOKUP($L6369,Companies!$A:$G,6,)</f>
        <v>Consumer Services</v>
      </c>
      <c r="O6369" s="6" t="s">
        <v>1278</v>
      </c>
      <c r="P6369" s="6">
        <v>94110</v>
      </c>
      <c r="Q6369" t="s">
        <v>114</v>
      </c>
      <c r="R6369" t="s">
        <v>23</v>
      </c>
      <c r="S6369" s="4">
        <v>40283</v>
      </c>
      <c r="T6369" s="7">
        <f>S6369-E6369</f>
        <v>5</v>
      </c>
      <c r="U6369" t="s">
        <v>14213</v>
      </c>
      <c r="V6369" s="6" t="s">
        <v>14257</v>
      </c>
      <c r="W6369" t="s">
        <v>14270</v>
      </c>
      <c r="X6369" t="s">
        <v>14197</v>
      </c>
      <c r="Y6369" t="str">
        <f>VLOOKUP(R6369,Managers!$A:$B,2,)</f>
        <v>Bob Turner</v>
      </c>
      <c r="Z6369" s="11">
        <f>VLOOKUP(X6369,HourlyWages!$A:$B,2,0)</f>
        <v>71</v>
      </c>
      <c r="AA6369">
        <v>1</v>
      </c>
    </row>
    <row r="6370" spans="1:27" x14ac:dyDescent="0.3">
      <c r="A6370" t="b">
        <f>COUNTIF($C$1:C6370, C6370)&gt;1</f>
        <v>0</v>
      </c>
      <c r="B6370" t="b">
        <f>VLOOKUP(C6370,Sheet3!$A:$B,2,0) &gt; 1</f>
        <v>0</v>
      </c>
      <c r="C6370">
        <v>6369</v>
      </c>
      <c r="D6370">
        <v>45184</v>
      </c>
      <c r="E6370" s="4">
        <v>40346</v>
      </c>
      <c r="F6370">
        <v>25</v>
      </c>
      <c r="G6370" s="15">
        <f>I6370*F6370</f>
        <v>3750</v>
      </c>
      <c r="H6370" s="9">
        <v>7.0000000000000007E-2</v>
      </c>
      <c r="I6370" s="13">
        <f>VLOOKUP($U6370,Pricebook!$A:$D,4,0)</f>
        <v>150</v>
      </c>
      <c r="J6370" s="11">
        <f>G6370*(1-H6370)</f>
        <v>3487.4999999999995</v>
      </c>
      <c r="K6370" t="s">
        <v>2451</v>
      </c>
      <c r="L6370" t="s">
        <v>760</v>
      </c>
      <c r="M6370" t="str">
        <f>VLOOKUP($L6370,Companies!$A:$G,7,)</f>
        <v>Business Services</v>
      </c>
      <c r="N6370" t="str">
        <f>VLOOKUP($L6370,Companies!$A:$G,6,)</f>
        <v>Miscellaneous</v>
      </c>
      <c r="O6370" s="6" t="s">
        <v>2650</v>
      </c>
      <c r="P6370" s="6">
        <v>53095</v>
      </c>
      <c r="Q6370" t="s">
        <v>95</v>
      </c>
      <c r="R6370" t="s">
        <v>16</v>
      </c>
      <c r="S6370" s="4">
        <v>40355</v>
      </c>
      <c r="T6370" s="7">
        <f>S6370-E6370</f>
        <v>9</v>
      </c>
      <c r="U6370" t="s">
        <v>14222</v>
      </c>
      <c r="V6370" s="6" t="s">
        <v>14251</v>
      </c>
      <c r="W6370" t="s">
        <v>14252</v>
      </c>
      <c r="X6370" t="s">
        <v>14191</v>
      </c>
      <c r="Y6370" t="str">
        <f>VLOOKUP(R6370,Managers!$A:$B,2,)</f>
        <v>Josh Martinez</v>
      </c>
      <c r="Z6370" s="11">
        <f>VLOOKUP(X6370,HourlyWages!$A:$B,2,0)</f>
        <v>60</v>
      </c>
      <c r="AA6370">
        <v>1</v>
      </c>
    </row>
    <row r="6371" spans="1:27" x14ac:dyDescent="0.3">
      <c r="A6371" t="b">
        <f>COUNTIF($C$1:C6371, C6371)&gt;1</f>
        <v>0</v>
      </c>
      <c r="B6371" t="b">
        <f>VLOOKUP(C6371,Sheet3!$A:$B,2,0) &gt; 1</f>
        <v>0</v>
      </c>
      <c r="C6371">
        <v>6370</v>
      </c>
      <c r="D6371">
        <v>45184</v>
      </c>
      <c r="E6371" s="4">
        <v>40346</v>
      </c>
      <c r="F6371">
        <v>10</v>
      </c>
      <c r="G6371" s="15">
        <f>I6371*F6371</f>
        <v>1400</v>
      </c>
      <c r="H6371" s="9">
        <v>0.08</v>
      </c>
      <c r="I6371" s="13">
        <f>VLOOKUP($U6371,Pricebook!$A:$D,4,0)</f>
        <v>140</v>
      </c>
      <c r="J6371" s="11">
        <f>G6371*(1-H6371)</f>
        <v>1288</v>
      </c>
      <c r="K6371" t="s">
        <v>2451</v>
      </c>
      <c r="L6371" t="s">
        <v>760</v>
      </c>
      <c r="M6371" t="str">
        <f>VLOOKUP($L6371,Companies!$A:$G,7,)</f>
        <v>Business Services</v>
      </c>
      <c r="N6371" t="str">
        <f>VLOOKUP($L6371,Companies!$A:$G,6,)</f>
        <v>Miscellaneous</v>
      </c>
      <c r="O6371" s="6" t="s">
        <v>2650</v>
      </c>
      <c r="P6371" s="6">
        <v>53095</v>
      </c>
      <c r="Q6371" t="s">
        <v>95</v>
      </c>
      <c r="R6371" t="s">
        <v>16</v>
      </c>
      <c r="S6371" s="4">
        <v>40353</v>
      </c>
      <c r="T6371" s="7">
        <f>S6371-E6371</f>
        <v>7</v>
      </c>
      <c r="U6371" t="s">
        <v>14213</v>
      </c>
      <c r="V6371" s="6" t="s">
        <v>14251</v>
      </c>
      <c r="W6371" t="s">
        <v>14266</v>
      </c>
      <c r="X6371" t="s">
        <v>14190</v>
      </c>
      <c r="Y6371" t="str">
        <f>VLOOKUP(R6371,Managers!$A:$B,2,)</f>
        <v>Josh Martinez</v>
      </c>
      <c r="Z6371" s="11">
        <f>VLOOKUP(X6371,HourlyWages!$A:$B,2,0)</f>
        <v>67</v>
      </c>
      <c r="AA6371">
        <v>1</v>
      </c>
    </row>
    <row r="6372" spans="1:27" x14ac:dyDescent="0.3">
      <c r="A6372" t="b">
        <f>COUNTIF($C$1:C6372, C6372)&gt;1</f>
        <v>0</v>
      </c>
      <c r="B6372" t="b">
        <f>VLOOKUP(C6372,Sheet3!$A:$B,2,0) &gt; 1</f>
        <v>0</v>
      </c>
      <c r="C6372">
        <v>6371</v>
      </c>
      <c r="D6372">
        <v>45190</v>
      </c>
      <c r="E6372" s="4">
        <v>40501</v>
      </c>
      <c r="F6372">
        <v>13</v>
      </c>
      <c r="G6372" s="15">
        <f>I6372*F6372</f>
        <v>1625</v>
      </c>
      <c r="H6372" s="9">
        <v>0</v>
      </c>
      <c r="I6372" s="13">
        <f>VLOOKUP($U6372,Pricebook!$A:$D,4,0)</f>
        <v>125</v>
      </c>
      <c r="J6372" s="11">
        <f>G6372*(1-H6372)</f>
        <v>1625</v>
      </c>
      <c r="K6372" t="s">
        <v>1690</v>
      </c>
      <c r="L6372" t="s">
        <v>1076</v>
      </c>
      <c r="M6372" t="str">
        <f>VLOOKUP($L6372,Companies!$A:$G,7,)</f>
        <v>Broadcasting</v>
      </c>
      <c r="N6372" t="str">
        <f>VLOOKUP($L6372,Companies!$A:$G,6,)</f>
        <v>Consumer Services</v>
      </c>
      <c r="O6372" s="6" t="s">
        <v>2254</v>
      </c>
      <c r="P6372" s="6" t="s">
        <v>2255</v>
      </c>
      <c r="Q6372" t="s">
        <v>48</v>
      </c>
      <c r="R6372" t="s">
        <v>16</v>
      </c>
      <c r="S6372" s="4">
        <v>40501</v>
      </c>
      <c r="T6372" s="7">
        <f>S6372-E6372</f>
        <v>0</v>
      </c>
      <c r="U6372" t="s">
        <v>14221</v>
      </c>
      <c r="V6372" s="6" t="s">
        <v>14257</v>
      </c>
      <c r="W6372" t="s">
        <v>14258</v>
      </c>
      <c r="X6372" t="s">
        <v>14201</v>
      </c>
      <c r="Y6372" t="str">
        <f>VLOOKUP(R6372,Managers!$A:$B,2,)</f>
        <v>Josh Martinez</v>
      </c>
      <c r="Z6372" s="11">
        <f>VLOOKUP(X6372,HourlyWages!$A:$B,2,0)</f>
        <v>53</v>
      </c>
      <c r="AA6372">
        <v>1</v>
      </c>
    </row>
    <row r="6373" spans="1:27" x14ac:dyDescent="0.3">
      <c r="A6373" t="b">
        <f>COUNTIF($C$1:C6373, C6373)&gt;1</f>
        <v>0</v>
      </c>
      <c r="B6373" t="b">
        <f>VLOOKUP(C6373,Sheet3!$A:$B,2,0) &gt; 1</f>
        <v>0</v>
      </c>
      <c r="C6373">
        <v>6372</v>
      </c>
      <c r="D6373">
        <v>45217</v>
      </c>
      <c r="E6373" s="4">
        <v>40422</v>
      </c>
      <c r="F6373">
        <v>40</v>
      </c>
      <c r="G6373" s="15">
        <f>I6373*F6373</f>
        <v>6000</v>
      </c>
      <c r="H6373" s="9">
        <v>0.08</v>
      </c>
      <c r="I6373" s="13">
        <f>VLOOKUP($U6373,Pricebook!$A:$D,4,0)</f>
        <v>150</v>
      </c>
      <c r="J6373" s="11">
        <f>G6373*(1-H6373)</f>
        <v>5520</v>
      </c>
      <c r="K6373" t="s">
        <v>1240</v>
      </c>
      <c r="L6373" t="s">
        <v>1076</v>
      </c>
      <c r="M6373" t="str">
        <f>VLOOKUP($L6373,Companies!$A:$G,7,)</f>
        <v>Broadcasting</v>
      </c>
      <c r="N6373" t="str">
        <f>VLOOKUP($L6373,Companies!$A:$G,6,)</f>
        <v>Consumer Services</v>
      </c>
      <c r="O6373" s="6" t="s">
        <v>1142</v>
      </c>
      <c r="P6373" s="6">
        <v>60438</v>
      </c>
      <c r="Q6373" t="s">
        <v>15</v>
      </c>
      <c r="R6373" t="s">
        <v>16</v>
      </c>
      <c r="S6373" s="4">
        <v>40423</v>
      </c>
      <c r="T6373" s="7">
        <f>S6373-E6373</f>
        <v>1</v>
      </c>
      <c r="U6373" t="s">
        <v>14210</v>
      </c>
      <c r="V6373" s="6" t="s">
        <v>14257</v>
      </c>
      <c r="W6373" t="s">
        <v>14258</v>
      </c>
      <c r="X6373" t="s">
        <v>14190</v>
      </c>
      <c r="Y6373" t="str">
        <f>VLOOKUP(R6373,Managers!$A:$B,2,)</f>
        <v>Josh Martinez</v>
      </c>
      <c r="Z6373" s="11">
        <f>VLOOKUP(X6373,HourlyWages!$A:$B,2,0)</f>
        <v>67</v>
      </c>
      <c r="AA6373">
        <v>1</v>
      </c>
    </row>
    <row r="6374" spans="1:27" x14ac:dyDescent="0.3">
      <c r="A6374" t="b">
        <f>COUNTIF($C$1:C6374, C6374)&gt;1</f>
        <v>0</v>
      </c>
      <c r="B6374" t="b">
        <f>VLOOKUP(C6374,Sheet3!$A:$B,2,0) &gt; 1</f>
        <v>0</v>
      </c>
      <c r="C6374">
        <v>6373</v>
      </c>
      <c r="D6374">
        <v>45218</v>
      </c>
      <c r="E6374" s="4">
        <v>39943</v>
      </c>
      <c r="F6374">
        <v>49</v>
      </c>
      <c r="G6374" s="15">
        <f>I6374*F6374</f>
        <v>7350</v>
      </c>
      <c r="H6374" s="9">
        <v>0.08</v>
      </c>
      <c r="I6374" s="13">
        <f>VLOOKUP($U6374,Pricebook!$A:$D,4,0)</f>
        <v>150</v>
      </c>
      <c r="J6374" s="11">
        <f>G6374*(1-H6374)</f>
        <v>6762</v>
      </c>
      <c r="K6374" t="s">
        <v>746</v>
      </c>
      <c r="L6374" t="s">
        <v>747</v>
      </c>
      <c r="M6374" t="str">
        <f>VLOOKUP($L6374,Companies!$A:$G,7,)</f>
        <v>Computer Software: Prepackaged Software</v>
      </c>
      <c r="N6374" t="str">
        <f>VLOOKUP($L6374,Companies!$A:$G,6,)</f>
        <v>Technology</v>
      </c>
      <c r="O6374" s="6" t="s">
        <v>748</v>
      </c>
      <c r="P6374" s="6" t="s">
        <v>749</v>
      </c>
      <c r="Q6374" t="s">
        <v>358</v>
      </c>
      <c r="R6374" t="s">
        <v>16</v>
      </c>
      <c r="S6374" s="4">
        <v>39945</v>
      </c>
      <c r="T6374" s="7">
        <f>S6374-E6374</f>
        <v>2</v>
      </c>
      <c r="U6374" t="s">
        <v>14211</v>
      </c>
      <c r="V6374" s="6" t="s">
        <v>14251</v>
      </c>
      <c r="W6374" t="s">
        <v>14266</v>
      </c>
      <c r="X6374" t="s">
        <v>14194</v>
      </c>
      <c r="Y6374" t="str">
        <f>VLOOKUP(R6374,Managers!$A:$B,2,)</f>
        <v>Josh Martinez</v>
      </c>
      <c r="Z6374" s="11">
        <f>VLOOKUP(X6374,HourlyWages!$A:$B,2,0)</f>
        <v>71</v>
      </c>
      <c r="AA6374">
        <v>1</v>
      </c>
    </row>
    <row r="6375" spans="1:27" x14ac:dyDescent="0.3">
      <c r="A6375" t="b">
        <f>COUNTIF($C$1:C6375, C6375)&gt;1</f>
        <v>0</v>
      </c>
      <c r="B6375" t="b">
        <f>VLOOKUP(C6375,Sheet3!$A:$B,2,0) &gt; 1</f>
        <v>0</v>
      </c>
      <c r="C6375">
        <v>6374</v>
      </c>
      <c r="D6375">
        <v>45248</v>
      </c>
      <c r="E6375" s="4">
        <v>40649</v>
      </c>
      <c r="F6375">
        <v>38</v>
      </c>
      <c r="G6375" s="15">
        <f>I6375*F6375</f>
        <v>6460</v>
      </c>
      <c r="H6375" s="9">
        <v>0.05</v>
      </c>
      <c r="I6375" s="13">
        <f>VLOOKUP($U6375,Pricebook!$A:$D,4,0)</f>
        <v>170</v>
      </c>
      <c r="J6375" s="11">
        <f>G6375*(1-H6375)</f>
        <v>6137</v>
      </c>
      <c r="K6375" t="s">
        <v>1638</v>
      </c>
      <c r="L6375" t="s">
        <v>165</v>
      </c>
      <c r="M6375" t="str">
        <f>VLOOKUP($L6375,Companies!$A:$G,7,)</f>
        <v>Beverages (Production/Distribution)</v>
      </c>
      <c r="N6375" t="str">
        <f>VLOOKUP($L6375,Companies!$A:$G,6,)</f>
        <v>Consumer Non-Durables</v>
      </c>
      <c r="O6375" s="6" t="s">
        <v>1786</v>
      </c>
      <c r="P6375" s="6">
        <v>55124</v>
      </c>
      <c r="Q6375" t="s">
        <v>130</v>
      </c>
      <c r="R6375" t="s">
        <v>16</v>
      </c>
      <c r="S6375" s="4">
        <v>40651</v>
      </c>
      <c r="T6375" s="7">
        <f>S6375-E6375</f>
        <v>2</v>
      </c>
      <c r="U6375" t="s">
        <v>14219</v>
      </c>
      <c r="V6375" s="6" t="s">
        <v>14257</v>
      </c>
      <c r="W6375" t="s">
        <v>14259</v>
      </c>
      <c r="X6375" t="s">
        <v>14195</v>
      </c>
      <c r="Y6375" t="str">
        <f>VLOOKUP(R6375,Managers!$A:$B,2,)</f>
        <v>Josh Martinez</v>
      </c>
      <c r="Z6375" s="11">
        <f>VLOOKUP(X6375,HourlyWages!$A:$B,2,0)</f>
        <v>52</v>
      </c>
      <c r="AA6375">
        <v>1</v>
      </c>
    </row>
    <row r="6376" spans="1:27" x14ac:dyDescent="0.3">
      <c r="A6376" t="b">
        <f>COUNTIF($C$1:C6376, C6376)&gt;1</f>
        <v>0</v>
      </c>
      <c r="B6376" t="b">
        <f>VLOOKUP(C6376,Sheet3!$A:$B,2,0) &gt; 1</f>
        <v>0</v>
      </c>
      <c r="C6376">
        <v>6375</v>
      </c>
      <c r="D6376">
        <v>45248</v>
      </c>
      <c r="E6376" s="4">
        <v>40649</v>
      </c>
      <c r="F6376">
        <v>32</v>
      </c>
      <c r="G6376" s="15">
        <f>I6376*F6376</f>
        <v>4800</v>
      </c>
      <c r="H6376" s="9">
        <v>0.1</v>
      </c>
      <c r="I6376" s="13">
        <f>VLOOKUP($U6376,Pricebook!$A:$D,4,0)</f>
        <v>150</v>
      </c>
      <c r="J6376" s="11">
        <f>G6376*(1-H6376)</f>
        <v>4320</v>
      </c>
      <c r="K6376" t="s">
        <v>1638</v>
      </c>
      <c r="L6376" t="s">
        <v>165</v>
      </c>
      <c r="M6376" t="str">
        <f>VLOOKUP($L6376,Companies!$A:$G,7,)</f>
        <v>Beverages (Production/Distribution)</v>
      </c>
      <c r="N6376" t="str">
        <f>VLOOKUP($L6376,Companies!$A:$G,6,)</f>
        <v>Consumer Non-Durables</v>
      </c>
      <c r="O6376" s="6" t="s">
        <v>1786</v>
      </c>
      <c r="P6376" s="6">
        <v>55124</v>
      </c>
      <c r="Q6376" t="s">
        <v>130</v>
      </c>
      <c r="R6376" t="s">
        <v>16</v>
      </c>
      <c r="S6376" s="4">
        <v>40651</v>
      </c>
      <c r="T6376" s="7">
        <f>S6376-E6376</f>
        <v>2</v>
      </c>
      <c r="U6376" t="s">
        <v>14210</v>
      </c>
      <c r="V6376" s="6" t="s">
        <v>14254</v>
      </c>
      <c r="W6376" t="s">
        <v>14255</v>
      </c>
      <c r="X6376" t="s">
        <v>14185</v>
      </c>
      <c r="Y6376" t="str">
        <f>VLOOKUP(R6376,Managers!$A:$B,2,)</f>
        <v>Josh Martinez</v>
      </c>
      <c r="Z6376" s="11">
        <f>VLOOKUP(X6376,HourlyWages!$A:$B,2,0)</f>
        <v>70</v>
      </c>
      <c r="AA6376">
        <v>1</v>
      </c>
    </row>
    <row r="6377" spans="1:27" x14ac:dyDescent="0.3">
      <c r="A6377" t="b">
        <f>COUNTIF($C$1:C6377, C6377)&gt;1</f>
        <v>0</v>
      </c>
      <c r="B6377" t="b">
        <f>VLOOKUP(C6377,Sheet3!$A:$B,2,0) &gt; 1</f>
        <v>0</v>
      </c>
      <c r="C6377">
        <v>6376</v>
      </c>
      <c r="D6377">
        <v>45249</v>
      </c>
      <c r="E6377" s="4">
        <v>40509</v>
      </c>
      <c r="F6377">
        <v>24</v>
      </c>
      <c r="G6377" s="15">
        <f>I6377*F6377</f>
        <v>3600</v>
      </c>
      <c r="H6377" s="9">
        <v>0.04</v>
      </c>
      <c r="I6377" s="13">
        <f>VLOOKUP($U6377,Pricebook!$A:$D,4,0)</f>
        <v>150</v>
      </c>
      <c r="J6377" s="11">
        <f>G6377*(1-H6377)</f>
        <v>3456</v>
      </c>
      <c r="K6377" t="s">
        <v>2012</v>
      </c>
      <c r="L6377" t="s">
        <v>310</v>
      </c>
      <c r="M6377" t="str">
        <f>VLOOKUP($L6377,Companies!$A:$G,7,)</f>
        <v>Major Pharmaceuticals</v>
      </c>
      <c r="N6377" t="str">
        <f>VLOOKUP($L6377,Companies!$A:$G,6,)</f>
        <v>Health Care</v>
      </c>
      <c r="O6377" s="6" t="s">
        <v>455</v>
      </c>
      <c r="P6377" s="6">
        <v>56001</v>
      </c>
      <c r="Q6377" t="s">
        <v>130</v>
      </c>
      <c r="R6377" t="s">
        <v>16</v>
      </c>
      <c r="S6377" s="4">
        <v>40514</v>
      </c>
      <c r="T6377" s="7">
        <f>S6377-E6377</f>
        <v>5</v>
      </c>
      <c r="U6377" t="s">
        <v>14210</v>
      </c>
      <c r="V6377" s="6" t="s">
        <v>14257</v>
      </c>
      <c r="W6377" t="s">
        <v>14259</v>
      </c>
      <c r="X6377" t="s">
        <v>14185</v>
      </c>
      <c r="Y6377" t="str">
        <f>VLOOKUP(R6377,Managers!$A:$B,2,)</f>
        <v>Josh Martinez</v>
      </c>
      <c r="Z6377" s="11">
        <f>VLOOKUP(X6377,HourlyWages!$A:$B,2,0)</f>
        <v>70</v>
      </c>
      <c r="AA6377">
        <v>1</v>
      </c>
    </row>
    <row r="6378" spans="1:27" x14ac:dyDescent="0.3">
      <c r="A6378" t="b">
        <f>COUNTIF($C$1:C6378, C6378)&gt;1</f>
        <v>0</v>
      </c>
      <c r="B6378" t="b">
        <f>VLOOKUP(C6378,Sheet3!$A:$B,2,0) &gt; 1</f>
        <v>0</v>
      </c>
      <c r="C6378">
        <v>6377</v>
      </c>
      <c r="D6378">
        <v>45254</v>
      </c>
      <c r="E6378" s="4">
        <v>40385</v>
      </c>
      <c r="F6378">
        <v>45</v>
      </c>
      <c r="G6378" s="15">
        <f>I6378*F6378</f>
        <v>5625</v>
      </c>
      <c r="H6378" s="9">
        <v>0.06</v>
      </c>
      <c r="I6378" s="13">
        <f>VLOOKUP($U6378,Pricebook!$A:$D,4,0)</f>
        <v>125</v>
      </c>
      <c r="J6378" s="11">
        <f>G6378*(1-H6378)</f>
        <v>5287.5</v>
      </c>
      <c r="K6378" t="s">
        <v>2526</v>
      </c>
      <c r="L6378" t="s">
        <v>165</v>
      </c>
      <c r="M6378" t="str">
        <f>VLOOKUP($L6378,Companies!$A:$G,7,)</f>
        <v>Beverages (Production/Distribution)</v>
      </c>
      <c r="N6378" t="str">
        <f>VLOOKUP($L6378,Companies!$A:$G,6,)</f>
        <v>Consumer Non-Durables</v>
      </c>
      <c r="O6378" s="6" t="s">
        <v>2529</v>
      </c>
      <c r="P6378" s="6">
        <v>92691</v>
      </c>
      <c r="Q6378" t="s">
        <v>114</v>
      </c>
      <c r="R6378" t="s">
        <v>23</v>
      </c>
      <c r="S6378" s="4">
        <v>40386</v>
      </c>
      <c r="T6378" s="7">
        <f>S6378-E6378</f>
        <v>1</v>
      </c>
      <c r="U6378" t="s">
        <v>14209</v>
      </c>
      <c r="V6378" s="6" t="s">
        <v>14254</v>
      </c>
      <c r="W6378" t="s">
        <v>14269</v>
      </c>
      <c r="X6378" t="s">
        <v>14185</v>
      </c>
      <c r="Y6378" t="str">
        <f>VLOOKUP(R6378,Managers!$A:$B,2,)</f>
        <v>Bob Turner</v>
      </c>
      <c r="Z6378" s="11">
        <f>VLOOKUP(X6378,HourlyWages!$A:$B,2,0)</f>
        <v>70</v>
      </c>
      <c r="AA6378">
        <v>1</v>
      </c>
    </row>
    <row r="6379" spans="1:27" x14ac:dyDescent="0.3">
      <c r="A6379" t="b">
        <f>COUNTIF($C$1:C6379, C6379)&gt;1</f>
        <v>0</v>
      </c>
      <c r="B6379" t="b">
        <f>VLOOKUP(C6379,Sheet3!$A:$B,2,0) &gt; 1</f>
        <v>0</v>
      </c>
      <c r="C6379">
        <v>6378</v>
      </c>
      <c r="D6379">
        <v>45284</v>
      </c>
      <c r="E6379" s="4">
        <v>40915</v>
      </c>
      <c r="F6379">
        <v>7</v>
      </c>
      <c r="G6379" s="15">
        <f>I6379*F6379</f>
        <v>840</v>
      </c>
      <c r="H6379" s="9">
        <v>0</v>
      </c>
      <c r="I6379" s="13">
        <f>VLOOKUP($U6379,Pricebook!$A:$D,4,0)</f>
        <v>120</v>
      </c>
      <c r="J6379" s="11">
        <f>G6379*(1-H6379)</f>
        <v>840</v>
      </c>
      <c r="K6379" t="s">
        <v>1294</v>
      </c>
      <c r="L6379" t="s">
        <v>64</v>
      </c>
      <c r="M6379" t="str">
        <f>VLOOKUP($L6379,Companies!$A:$G,7,)</f>
        <v>Semiconductors</v>
      </c>
      <c r="N6379" t="str">
        <f>VLOOKUP($L6379,Companies!$A:$G,6,)</f>
        <v>Technology</v>
      </c>
      <c r="O6379" s="6" t="s">
        <v>553</v>
      </c>
      <c r="P6379" s="6" t="s">
        <v>554</v>
      </c>
      <c r="Q6379" t="s">
        <v>197</v>
      </c>
      <c r="R6379" t="s">
        <v>23</v>
      </c>
      <c r="S6379" s="4">
        <v>40916</v>
      </c>
      <c r="T6379" s="7">
        <f>S6379-E6379</f>
        <v>1</v>
      </c>
      <c r="U6379" t="s">
        <v>14212</v>
      </c>
      <c r="V6379" s="6" t="s">
        <v>14251</v>
      </c>
      <c r="W6379" t="s">
        <v>14260</v>
      </c>
      <c r="X6379" t="s">
        <v>14203</v>
      </c>
      <c r="Y6379" t="str">
        <f>VLOOKUP(R6379,Managers!$A:$B,2,)</f>
        <v>Bob Turner</v>
      </c>
      <c r="Z6379" s="11">
        <f>VLOOKUP(X6379,HourlyWages!$A:$B,2,0)</f>
        <v>62</v>
      </c>
      <c r="AA6379">
        <v>1</v>
      </c>
    </row>
    <row r="6380" spans="1:27" x14ac:dyDescent="0.3">
      <c r="A6380" t="b">
        <f>COUNTIF($C$1:C6380, C6380)&gt;1</f>
        <v>0</v>
      </c>
      <c r="B6380" t="b">
        <f>VLOOKUP(C6380,Sheet3!$A:$B,2,0) &gt; 1</f>
        <v>0</v>
      </c>
      <c r="C6380">
        <v>6379</v>
      </c>
      <c r="D6380">
        <v>45315</v>
      </c>
      <c r="E6380" s="4">
        <v>41019</v>
      </c>
      <c r="F6380">
        <v>32</v>
      </c>
      <c r="G6380" s="15">
        <f>I6380*F6380</f>
        <v>6400</v>
      </c>
      <c r="H6380" s="9">
        <v>0.02</v>
      </c>
      <c r="I6380" s="13">
        <f>VLOOKUP($U6380,Pricebook!$A:$D,4,0)</f>
        <v>200</v>
      </c>
      <c r="J6380" s="11">
        <f>G6380*(1-H6380)</f>
        <v>6272</v>
      </c>
      <c r="K6380" t="s">
        <v>1221</v>
      </c>
      <c r="L6380" t="s">
        <v>844</v>
      </c>
      <c r="M6380" t="str">
        <f>VLOOKUP($L6380,Companies!$A:$G,7,)</f>
        <v>Electronic Components</v>
      </c>
      <c r="N6380" t="str">
        <f>VLOOKUP($L6380,Companies!$A:$G,6,)</f>
        <v>Technology</v>
      </c>
      <c r="O6380" s="6" t="s">
        <v>1222</v>
      </c>
      <c r="P6380" s="6">
        <v>93309</v>
      </c>
      <c r="Q6380" t="s">
        <v>114</v>
      </c>
      <c r="R6380" t="s">
        <v>23</v>
      </c>
      <c r="S6380" s="4">
        <v>41020</v>
      </c>
      <c r="T6380" s="7">
        <f>S6380-E6380</f>
        <v>1</v>
      </c>
      <c r="U6380" t="s">
        <v>14206</v>
      </c>
      <c r="V6380" s="6" t="s">
        <v>14257</v>
      </c>
      <c r="W6380" t="s">
        <v>14258</v>
      </c>
      <c r="X6380" t="s">
        <v>14203</v>
      </c>
      <c r="Y6380" t="str">
        <f>VLOOKUP(R6380,Managers!$A:$B,2,)</f>
        <v>Bob Turner</v>
      </c>
      <c r="Z6380" s="11">
        <f>VLOOKUP(X6380,HourlyWages!$A:$B,2,0)</f>
        <v>62</v>
      </c>
      <c r="AA6380">
        <v>1</v>
      </c>
    </row>
    <row r="6381" spans="1:27" x14ac:dyDescent="0.3">
      <c r="A6381" t="b">
        <f>COUNTIF($C$1:C6381, C6381)&gt;1</f>
        <v>0</v>
      </c>
      <c r="B6381" t="b">
        <f>VLOOKUP(C6381,Sheet3!$A:$B,2,0) &gt; 1</f>
        <v>0</v>
      </c>
      <c r="C6381">
        <v>6380</v>
      </c>
      <c r="D6381">
        <v>45317</v>
      </c>
      <c r="E6381" s="4">
        <v>40969</v>
      </c>
      <c r="F6381">
        <v>36</v>
      </c>
      <c r="G6381" s="15">
        <f>I6381*F6381</f>
        <v>5400</v>
      </c>
      <c r="H6381" s="9">
        <v>0.05</v>
      </c>
      <c r="I6381" s="13">
        <f>VLOOKUP($U6381,Pricebook!$A:$D,4,0)</f>
        <v>150</v>
      </c>
      <c r="J6381" s="11">
        <f>G6381*(1-H6381)</f>
        <v>5130</v>
      </c>
      <c r="K6381" t="s">
        <v>560</v>
      </c>
      <c r="L6381" t="s">
        <v>41</v>
      </c>
      <c r="M6381" t="str">
        <f>VLOOKUP($L6381,Companies!$A:$G,7,)</f>
        <v>EDP Services</v>
      </c>
      <c r="N6381" t="str">
        <f>VLOOKUP($L6381,Companies!$A:$G,6,)</f>
        <v>Technology</v>
      </c>
      <c r="O6381" s="6" t="s">
        <v>1380</v>
      </c>
      <c r="P6381" s="6">
        <v>48239</v>
      </c>
      <c r="Q6381" t="s">
        <v>172</v>
      </c>
      <c r="R6381" t="s">
        <v>16</v>
      </c>
      <c r="S6381" s="4">
        <v>40976</v>
      </c>
      <c r="T6381" s="7">
        <f>S6381-E6381</f>
        <v>7</v>
      </c>
      <c r="U6381" t="s">
        <v>14211</v>
      </c>
      <c r="V6381" s="6" t="s">
        <v>14251</v>
      </c>
      <c r="W6381" t="s">
        <v>14252</v>
      </c>
      <c r="X6381" t="s">
        <v>14200</v>
      </c>
      <c r="Y6381" t="str">
        <f>VLOOKUP(R6381,Managers!$A:$B,2,)</f>
        <v>Josh Martinez</v>
      </c>
      <c r="Z6381" s="11">
        <f>VLOOKUP(X6381,HourlyWages!$A:$B,2,0)</f>
        <v>59</v>
      </c>
      <c r="AA6381">
        <v>1</v>
      </c>
    </row>
    <row r="6382" spans="1:27" x14ac:dyDescent="0.3">
      <c r="A6382" t="b">
        <f>COUNTIF($C$1:C6382, C6382)&gt;1</f>
        <v>0</v>
      </c>
      <c r="B6382" t="b">
        <f>VLOOKUP(C6382,Sheet3!$A:$B,2,0) &gt; 1</f>
        <v>0</v>
      </c>
      <c r="C6382">
        <v>6381</v>
      </c>
      <c r="D6382">
        <v>45317</v>
      </c>
      <c r="E6382" s="4">
        <v>40969</v>
      </c>
      <c r="F6382">
        <v>28</v>
      </c>
      <c r="G6382" s="15">
        <f>I6382*F6382</f>
        <v>3500</v>
      </c>
      <c r="H6382" s="9">
        <v>0.05</v>
      </c>
      <c r="I6382" s="13">
        <f>VLOOKUP($U6382,Pricebook!$A:$D,4,0)</f>
        <v>125</v>
      </c>
      <c r="J6382" s="11">
        <f>G6382*(1-H6382)</f>
        <v>3325</v>
      </c>
      <c r="K6382" t="s">
        <v>560</v>
      </c>
      <c r="L6382" t="s">
        <v>41</v>
      </c>
      <c r="M6382" t="str">
        <f>VLOOKUP($L6382,Companies!$A:$G,7,)</f>
        <v>EDP Services</v>
      </c>
      <c r="N6382" t="str">
        <f>VLOOKUP($L6382,Companies!$A:$G,6,)</f>
        <v>Technology</v>
      </c>
      <c r="O6382" s="6" t="s">
        <v>1380</v>
      </c>
      <c r="P6382" s="6">
        <v>48239</v>
      </c>
      <c r="Q6382" t="s">
        <v>172</v>
      </c>
      <c r="R6382" t="s">
        <v>16</v>
      </c>
      <c r="S6382" s="4">
        <v>40976</v>
      </c>
      <c r="T6382" s="7">
        <f>S6382-E6382</f>
        <v>7</v>
      </c>
      <c r="U6382" t="s">
        <v>14208</v>
      </c>
      <c r="V6382" s="6" t="s">
        <v>14257</v>
      </c>
      <c r="W6382" t="s">
        <v>14258</v>
      </c>
      <c r="X6382" t="s">
        <v>14194</v>
      </c>
      <c r="Y6382" t="str">
        <f>VLOOKUP(R6382,Managers!$A:$B,2,)</f>
        <v>Josh Martinez</v>
      </c>
      <c r="Z6382" s="11">
        <f>VLOOKUP(X6382,HourlyWages!$A:$B,2,0)</f>
        <v>71</v>
      </c>
      <c r="AA6382">
        <v>1</v>
      </c>
    </row>
    <row r="6383" spans="1:27" x14ac:dyDescent="0.3">
      <c r="A6383" t="b">
        <f>COUNTIF($C$1:C6383, C6383)&gt;1</f>
        <v>0</v>
      </c>
      <c r="B6383" t="b">
        <f>VLOOKUP(C6383,Sheet3!$A:$B,2,0) &gt; 1</f>
        <v>0</v>
      </c>
      <c r="C6383">
        <v>6382</v>
      </c>
      <c r="D6383">
        <v>45346</v>
      </c>
      <c r="E6383" s="4">
        <v>41228</v>
      </c>
      <c r="F6383">
        <v>37</v>
      </c>
      <c r="G6383" s="15">
        <f>I6383*F6383</f>
        <v>4070</v>
      </c>
      <c r="H6383" s="9">
        <v>0.09</v>
      </c>
      <c r="I6383" s="13">
        <f>VLOOKUP($U6383,Pricebook!$A:$D,4,0)</f>
        <v>110</v>
      </c>
      <c r="J6383" s="11">
        <f>G6383*(1-H6383)</f>
        <v>3703.7000000000003</v>
      </c>
      <c r="K6383" t="s">
        <v>928</v>
      </c>
      <c r="L6383" t="s">
        <v>449</v>
      </c>
      <c r="M6383" t="str">
        <f>VLOOKUP($L6383,Companies!$A:$G,7,)</f>
        <v>Auto Manufacturing</v>
      </c>
      <c r="N6383" t="str">
        <f>VLOOKUP($L6383,Companies!$A:$G,6,)</f>
        <v>Capital Goods</v>
      </c>
      <c r="O6383" s="6" t="s">
        <v>1060</v>
      </c>
      <c r="P6383" s="6">
        <v>89701</v>
      </c>
      <c r="Q6383" t="s">
        <v>1061</v>
      </c>
      <c r="R6383" t="s">
        <v>23</v>
      </c>
      <c r="S6383" s="4">
        <v>41228</v>
      </c>
      <c r="T6383" s="7">
        <f>S6383-E6383</f>
        <v>0</v>
      </c>
      <c r="U6383" t="s">
        <v>14215</v>
      </c>
      <c r="V6383" s="6" t="s">
        <v>14251</v>
      </c>
      <c r="W6383" t="s">
        <v>14266</v>
      </c>
      <c r="X6383" t="s">
        <v>14184</v>
      </c>
      <c r="Y6383" t="str">
        <f>VLOOKUP(R6383,Managers!$A:$B,2,)</f>
        <v>Bob Turner</v>
      </c>
      <c r="Z6383" s="11">
        <f>VLOOKUP(X6383,HourlyWages!$A:$B,2,0)</f>
        <v>50</v>
      </c>
      <c r="AA6383">
        <v>1</v>
      </c>
    </row>
    <row r="6384" spans="1:27" x14ac:dyDescent="0.3">
      <c r="A6384" t="b">
        <f>COUNTIF($C$1:C6384, C6384)&gt;1</f>
        <v>0</v>
      </c>
      <c r="B6384" t="b">
        <f>VLOOKUP(C6384,Sheet3!$A:$B,2,0) &gt; 1</f>
        <v>0</v>
      </c>
      <c r="C6384">
        <v>6383</v>
      </c>
      <c r="D6384">
        <v>45347</v>
      </c>
      <c r="E6384" s="4">
        <v>40450</v>
      </c>
      <c r="F6384">
        <v>10</v>
      </c>
      <c r="G6384" s="15">
        <f>I6384*F6384</f>
        <v>1250</v>
      </c>
      <c r="H6384" s="9">
        <v>0.05</v>
      </c>
      <c r="I6384" s="13">
        <f>VLOOKUP($U6384,Pricebook!$A:$D,4,0)</f>
        <v>125</v>
      </c>
      <c r="J6384" s="11">
        <f>G6384*(1-H6384)</f>
        <v>1187.5</v>
      </c>
      <c r="K6384" t="s">
        <v>465</v>
      </c>
      <c r="L6384" t="s">
        <v>344</v>
      </c>
      <c r="M6384" t="str">
        <f>VLOOKUP($L6384,Companies!$A:$G,7,)</f>
        <v>Food Chains</v>
      </c>
      <c r="N6384" t="str">
        <f>VLOOKUP($L6384,Companies!$A:$G,6,)</f>
        <v>Consumer Services</v>
      </c>
      <c r="O6384" s="6" t="s">
        <v>2770</v>
      </c>
      <c r="P6384" s="6">
        <v>74074</v>
      </c>
      <c r="Q6384" t="s">
        <v>75</v>
      </c>
      <c r="R6384" t="s">
        <v>16</v>
      </c>
      <c r="S6384" s="4">
        <v>40451</v>
      </c>
      <c r="T6384" s="7">
        <f>S6384-E6384</f>
        <v>1</v>
      </c>
      <c r="U6384" t="s">
        <v>14217</v>
      </c>
      <c r="V6384" s="6" t="s">
        <v>14251</v>
      </c>
      <c r="W6384" t="s">
        <v>14266</v>
      </c>
      <c r="X6384" t="s">
        <v>14193</v>
      </c>
      <c r="Y6384" t="str">
        <f>VLOOKUP(R6384,Managers!$A:$B,2,)</f>
        <v>Josh Martinez</v>
      </c>
      <c r="Z6384" s="11">
        <f>VLOOKUP(X6384,HourlyWages!$A:$B,2,0)</f>
        <v>57</v>
      </c>
      <c r="AA6384">
        <v>1</v>
      </c>
    </row>
    <row r="6385" spans="1:27" x14ac:dyDescent="0.3">
      <c r="A6385" t="b">
        <f>COUNTIF($C$1:C6385, C6385)&gt;1</f>
        <v>0</v>
      </c>
      <c r="B6385" t="b">
        <f>VLOOKUP(C6385,Sheet3!$A:$B,2,0) &gt; 1</f>
        <v>0</v>
      </c>
      <c r="C6385">
        <v>6384</v>
      </c>
      <c r="D6385">
        <v>45347</v>
      </c>
      <c r="E6385" s="4">
        <v>40450</v>
      </c>
      <c r="F6385">
        <v>41</v>
      </c>
      <c r="G6385" s="15">
        <f>I6385*F6385</f>
        <v>6150</v>
      </c>
      <c r="H6385" s="9">
        <v>7.0000000000000007E-2</v>
      </c>
      <c r="I6385" s="13">
        <f>VLOOKUP($U6385,Pricebook!$A:$D,4,0)</f>
        <v>150</v>
      </c>
      <c r="J6385" s="11">
        <f>G6385*(1-H6385)</f>
        <v>5719.5</v>
      </c>
      <c r="K6385" t="s">
        <v>465</v>
      </c>
      <c r="L6385" t="s">
        <v>344</v>
      </c>
      <c r="M6385" t="str">
        <f>VLOOKUP($L6385,Companies!$A:$G,7,)</f>
        <v>Food Chains</v>
      </c>
      <c r="N6385" t="str">
        <f>VLOOKUP($L6385,Companies!$A:$G,6,)</f>
        <v>Consumer Services</v>
      </c>
      <c r="O6385" s="6" t="s">
        <v>2770</v>
      </c>
      <c r="P6385" s="6">
        <v>74074</v>
      </c>
      <c r="Q6385" t="s">
        <v>75</v>
      </c>
      <c r="R6385" t="s">
        <v>16</v>
      </c>
      <c r="S6385" s="4">
        <v>40452</v>
      </c>
      <c r="T6385" s="7">
        <f>S6385-E6385</f>
        <v>2</v>
      </c>
      <c r="U6385" t="s">
        <v>14222</v>
      </c>
      <c r="V6385" s="6" t="s">
        <v>14251</v>
      </c>
      <c r="W6385" t="s">
        <v>14266</v>
      </c>
      <c r="X6385" t="s">
        <v>14188</v>
      </c>
      <c r="Y6385" t="str">
        <f>VLOOKUP(R6385,Managers!$A:$B,2,)</f>
        <v>Josh Martinez</v>
      </c>
      <c r="Z6385" s="11">
        <f>VLOOKUP(X6385,HourlyWages!$A:$B,2,0)</f>
        <v>52</v>
      </c>
      <c r="AA6385">
        <v>1</v>
      </c>
    </row>
    <row r="6386" spans="1:27" x14ac:dyDescent="0.3">
      <c r="A6386" t="b">
        <f>COUNTIF($C$1:C6386, C6386)&gt;1</f>
        <v>0</v>
      </c>
      <c r="B6386" t="b">
        <f>VLOOKUP(C6386,Sheet3!$A:$B,2,0) &gt; 1</f>
        <v>0</v>
      </c>
      <c r="C6386">
        <v>6385</v>
      </c>
      <c r="D6386">
        <v>45376</v>
      </c>
      <c r="E6386" s="4">
        <v>40879</v>
      </c>
      <c r="F6386">
        <v>19</v>
      </c>
      <c r="G6386" s="15">
        <f>I6386*F6386</f>
        <v>3800</v>
      </c>
      <c r="H6386" s="9">
        <v>0.08</v>
      </c>
      <c r="I6386" s="13">
        <f>VLOOKUP($U6386,Pricebook!$A:$D,4,0)</f>
        <v>200</v>
      </c>
      <c r="J6386" s="11">
        <f>G6386*(1-H6386)</f>
        <v>3496</v>
      </c>
      <c r="K6386" t="s">
        <v>678</v>
      </c>
      <c r="L6386" t="s">
        <v>348</v>
      </c>
      <c r="M6386" t="str">
        <f>VLOOKUP($L6386,Companies!$A:$G,7,)</f>
        <v>Telecommunications Equipment</v>
      </c>
      <c r="N6386" t="str">
        <f>VLOOKUP($L6386,Companies!$A:$G,6,)</f>
        <v>Public Utilities</v>
      </c>
      <c r="O6386" s="6" t="s">
        <v>679</v>
      </c>
      <c r="P6386" s="6">
        <v>20906</v>
      </c>
      <c r="Q6386" t="s">
        <v>187</v>
      </c>
      <c r="R6386" t="s">
        <v>61</v>
      </c>
      <c r="S6386" s="4">
        <v>40880</v>
      </c>
      <c r="T6386" s="7">
        <f>S6386-E6386</f>
        <v>1</v>
      </c>
      <c r="U6386" t="s">
        <v>14206</v>
      </c>
      <c r="V6386" s="6" t="s">
        <v>14251</v>
      </c>
      <c r="W6386" t="s">
        <v>14267</v>
      </c>
      <c r="X6386" t="s">
        <v>14195</v>
      </c>
      <c r="Y6386" t="str">
        <f>VLOOKUP(R6386,Managers!$A:$B,2,)</f>
        <v>Allen Young</v>
      </c>
      <c r="Z6386" s="11">
        <f>VLOOKUP(X6386,HourlyWages!$A:$B,2,0)</f>
        <v>52</v>
      </c>
      <c r="AA6386">
        <v>1</v>
      </c>
    </row>
    <row r="6387" spans="1:27" x14ac:dyDescent="0.3">
      <c r="A6387" t="b">
        <f>COUNTIF($C$1:C6387, C6387)&gt;1</f>
        <v>0</v>
      </c>
      <c r="B6387" t="b">
        <f>VLOOKUP(C6387,Sheet3!$A:$B,2,0) &gt; 1</f>
        <v>0</v>
      </c>
      <c r="C6387">
        <v>6386</v>
      </c>
      <c r="D6387">
        <v>45377</v>
      </c>
      <c r="E6387" s="4">
        <v>40636</v>
      </c>
      <c r="F6387">
        <v>47</v>
      </c>
      <c r="G6387" s="15">
        <f>I6387*F6387</f>
        <v>7520</v>
      </c>
      <c r="H6387" s="9">
        <v>0.08</v>
      </c>
      <c r="I6387" s="13">
        <f>VLOOKUP($U6387,Pricebook!$A:$D,4,0)</f>
        <v>160</v>
      </c>
      <c r="J6387" s="11">
        <f>G6387*(1-H6387)</f>
        <v>6918.4000000000005</v>
      </c>
      <c r="K6387" t="s">
        <v>1280</v>
      </c>
      <c r="L6387" t="s">
        <v>20</v>
      </c>
      <c r="M6387" t="str">
        <f>VLOOKUP($L6387,Companies!$A:$G,7,)</f>
        <v>Major Pharmaceuticals</v>
      </c>
      <c r="N6387" t="str">
        <f>VLOOKUP($L6387,Companies!$A:$G,6,)</f>
        <v>Health Care</v>
      </c>
      <c r="O6387" s="6" t="s">
        <v>1534</v>
      </c>
      <c r="P6387" s="6">
        <v>52732</v>
      </c>
      <c r="Q6387" t="s">
        <v>38</v>
      </c>
      <c r="R6387" t="s">
        <v>16</v>
      </c>
      <c r="S6387" s="4">
        <v>40638</v>
      </c>
      <c r="T6387" s="7">
        <f>S6387-E6387</f>
        <v>2</v>
      </c>
      <c r="U6387" t="s">
        <v>14218</v>
      </c>
      <c r="V6387" s="6" t="s">
        <v>14254</v>
      </c>
      <c r="W6387" t="s">
        <v>14269</v>
      </c>
      <c r="X6387" t="s">
        <v>14192</v>
      </c>
      <c r="Y6387" t="str">
        <f>VLOOKUP(R6387,Managers!$A:$B,2,)</f>
        <v>Josh Martinez</v>
      </c>
      <c r="Z6387" s="11">
        <f>VLOOKUP(X6387,HourlyWages!$A:$B,2,0)</f>
        <v>75</v>
      </c>
      <c r="AA6387">
        <v>1</v>
      </c>
    </row>
    <row r="6388" spans="1:27" x14ac:dyDescent="0.3">
      <c r="A6388" t="b">
        <f>COUNTIF($C$1:C6388, C6388)&gt;1</f>
        <v>0</v>
      </c>
      <c r="B6388" t="b">
        <f>VLOOKUP(C6388,Sheet3!$A:$B,2,0) &gt; 1</f>
        <v>0</v>
      </c>
      <c r="C6388">
        <v>6387</v>
      </c>
      <c r="D6388">
        <v>45380</v>
      </c>
      <c r="E6388" s="4">
        <v>39933</v>
      </c>
      <c r="F6388">
        <v>34</v>
      </c>
      <c r="G6388" s="15">
        <f>I6388*F6388</f>
        <v>5100</v>
      </c>
      <c r="H6388" s="9">
        <v>0.06</v>
      </c>
      <c r="I6388" s="13">
        <f>VLOOKUP($U6388,Pricebook!$A:$D,4,0)</f>
        <v>150</v>
      </c>
      <c r="J6388" s="11">
        <f>G6388*(1-H6388)</f>
        <v>4794</v>
      </c>
      <c r="K6388" t="s">
        <v>767</v>
      </c>
      <c r="L6388" t="s">
        <v>520</v>
      </c>
      <c r="M6388" t="str">
        <f>VLOOKUP($L6388,Companies!$A:$G,7,)</f>
        <v>Computer Software: Prepackaged Software</v>
      </c>
      <c r="N6388" t="str">
        <f>VLOOKUP($L6388,Companies!$A:$G,6,)</f>
        <v>Technology</v>
      </c>
      <c r="O6388" s="6" t="s">
        <v>2709</v>
      </c>
      <c r="P6388" s="6">
        <v>95062</v>
      </c>
      <c r="Q6388" t="s">
        <v>114</v>
      </c>
      <c r="R6388" t="s">
        <v>23</v>
      </c>
      <c r="S6388" s="4">
        <v>39934</v>
      </c>
      <c r="T6388" s="7">
        <f>S6388-E6388</f>
        <v>1</v>
      </c>
      <c r="U6388" t="s">
        <v>14210</v>
      </c>
      <c r="V6388" s="6" t="s">
        <v>14251</v>
      </c>
      <c r="W6388" t="s">
        <v>14267</v>
      </c>
      <c r="X6388" t="s">
        <v>14184</v>
      </c>
      <c r="Y6388" t="str">
        <f>VLOOKUP(R6388,Managers!$A:$B,2,)</f>
        <v>Bob Turner</v>
      </c>
      <c r="Z6388" s="11">
        <f>VLOOKUP(X6388,HourlyWages!$A:$B,2,0)</f>
        <v>50</v>
      </c>
      <c r="AA6388">
        <v>1</v>
      </c>
    </row>
    <row r="6389" spans="1:27" x14ac:dyDescent="0.3">
      <c r="A6389" t="b">
        <f>COUNTIF($C$1:C6389, C6389)&gt;1</f>
        <v>0</v>
      </c>
      <c r="B6389" t="b">
        <f>VLOOKUP(C6389,Sheet3!$A:$B,2,0) &gt; 1</f>
        <v>0</v>
      </c>
      <c r="C6389">
        <v>6388</v>
      </c>
      <c r="D6389">
        <v>45380</v>
      </c>
      <c r="E6389" s="4">
        <v>39933</v>
      </c>
      <c r="F6389">
        <v>24</v>
      </c>
      <c r="G6389" s="15">
        <f>I6389*F6389</f>
        <v>3600</v>
      </c>
      <c r="H6389" s="9">
        <v>0</v>
      </c>
      <c r="I6389" s="13">
        <f>VLOOKUP($U6389,Pricebook!$A:$D,4,0)</f>
        <v>150</v>
      </c>
      <c r="J6389" s="11">
        <f>G6389*(1-H6389)</f>
        <v>3600</v>
      </c>
      <c r="K6389" t="s">
        <v>767</v>
      </c>
      <c r="L6389" t="s">
        <v>520</v>
      </c>
      <c r="M6389" t="str">
        <f>VLOOKUP($L6389,Companies!$A:$G,7,)</f>
        <v>Computer Software: Prepackaged Software</v>
      </c>
      <c r="N6389" t="str">
        <f>VLOOKUP($L6389,Companies!$A:$G,6,)</f>
        <v>Technology</v>
      </c>
      <c r="O6389" s="6" t="s">
        <v>2709</v>
      </c>
      <c r="P6389" s="6">
        <v>95062</v>
      </c>
      <c r="Q6389" t="s">
        <v>114</v>
      </c>
      <c r="R6389" t="s">
        <v>23</v>
      </c>
      <c r="S6389" s="4">
        <v>39935</v>
      </c>
      <c r="T6389" s="7">
        <f>S6389-E6389</f>
        <v>2</v>
      </c>
      <c r="U6389" t="s">
        <v>14210</v>
      </c>
      <c r="V6389" s="6" t="s">
        <v>14257</v>
      </c>
      <c r="W6389" t="s">
        <v>14258</v>
      </c>
      <c r="X6389" t="s">
        <v>14200</v>
      </c>
      <c r="Y6389" t="str">
        <f>VLOOKUP(R6389,Managers!$A:$B,2,)</f>
        <v>Bob Turner</v>
      </c>
      <c r="Z6389" s="11">
        <f>VLOOKUP(X6389,HourlyWages!$A:$B,2,0)</f>
        <v>59</v>
      </c>
      <c r="AA6389">
        <v>1</v>
      </c>
    </row>
    <row r="6390" spans="1:27" x14ac:dyDescent="0.3">
      <c r="A6390" t="b">
        <f>COUNTIF($C$1:C6390, C6390)&gt;1</f>
        <v>0</v>
      </c>
      <c r="B6390" t="b">
        <f>VLOOKUP(C6390,Sheet3!$A:$B,2,0) &gt; 1</f>
        <v>0</v>
      </c>
      <c r="C6390">
        <v>6389</v>
      </c>
      <c r="D6390">
        <v>45381</v>
      </c>
      <c r="E6390" s="4">
        <v>40776</v>
      </c>
      <c r="F6390">
        <v>26</v>
      </c>
      <c r="G6390" s="15">
        <f>I6390*F6390</f>
        <v>4160</v>
      </c>
      <c r="H6390" s="9">
        <v>0.03</v>
      </c>
      <c r="I6390" s="13">
        <f>VLOOKUP($U6390,Pricebook!$A:$D,4,0)</f>
        <v>160</v>
      </c>
      <c r="J6390" s="11">
        <f>G6390*(1-H6390)</f>
        <v>4035.2</v>
      </c>
      <c r="K6390" t="s">
        <v>1707</v>
      </c>
      <c r="L6390" t="s">
        <v>344</v>
      </c>
      <c r="M6390" t="str">
        <f>VLOOKUP($L6390,Companies!$A:$G,7,)</f>
        <v>Food Chains</v>
      </c>
      <c r="N6390" t="str">
        <f>VLOOKUP($L6390,Companies!$A:$G,6,)</f>
        <v>Consumer Services</v>
      </c>
      <c r="O6390" s="6" t="s">
        <v>488</v>
      </c>
      <c r="P6390" s="6" t="s">
        <v>489</v>
      </c>
      <c r="Q6390" t="s">
        <v>91</v>
      </c>
      <c r="R6390" t="s">
        <v>61</v>
      </c>
      <c r="S6390" s="4">
        <v>40777</v>
      </c>
      <c r="T6390" s="7">
        <f>S6390-E6390</f>
        <v>1</v>
      </c>
      <c r="U6390" t="s">
        <v>14218</v>
      </c>
      <c r="V6390" s="6" t="s">
        <v>14254</v>
      </c>
      <c r="W6390" t="s">
        <v>14256</v>
      </c>
      <c r="X6390" t="s">
        <v>14196</v>
      </c>
      <c r="Y6390" t="str">
        <f>VLOOKUP(R6390,Managers!$A:$B,2,)</f>
        <v>Allen Young</v>
      </c>
      <c r="Z6390" s="11">
        <f>VLOOKUP(X6390,HourlyWages!$A:$B,2,0)</f>
        <v>58</v>
      </c>
      <c r="AA6390">
        <v>1</v>
      </c>
    </row>
    <row r="6391" spans="1:27" x14ac:dyDescent="0.3">
      <c r="A6391" t="b">
        <f>COUNTIF($C$1:C6391, C6391)&gt;1</f>
        <v>0</v>
      </c>
      <c r="B6391" t="b">
        <f>VLOOKUP(C6391,Sheet3!$A:$B,2,0) &gt; 1</f>
        <v>0</v>
      </c>
      <c r="C6391">
        <v>6390</v>
      </c>
      <c r="D6391">
        <v>45381</v>
      </c>
      <c r="E6391" s="4">
        <v>40776</v>
      </c>
      <c r="F6391">
        <v>23</v>
      </c>
      <c r="G6391" s="15">
        <f>I6391*F6391</f>
        <v>3450</v>
      </c>
      <c r="H6391" s="9">
        <v>0.02</v>
      </c>
      <c r="I6391" s="13">
        <f>VLOOKUP($U6391,Pricebook!$A:$D,4,0)</f>
        <v>150</v>
      </c>
      <c r="J6391" s="11">
        <f>G6391*(1-H6391)</f>
        <v>3381</v>
      </c>
      <c r="K6391" t="s">
        <v>1707</v>
      </c>
      <c r="L6391" t="s">
        <v>344</v>
      </c>
      <c r="M6391" t="str">
        <f>VLOOKUP($L6391,Companies!$A:$G,7,)</f>
        <v>Food Chains</v>
      </c>
      <c r="N6391" t="str">
        <f>VLOOKUP($L6391,Companies!$A:$G,6,)</f>
        <v>Consumer Services</v>
      </c>
      <c r="O6391" s="6" t="s">
        <v>145</v>
      </c>
      <c r="P6391" s="6" t="s">
        <v>146</v>
      </c>
      <c r="Q6391" t="s">
        <v>91</v>
      </c>
      <c r="R6391" t="s">
        <v>61</v>
      </c>
      <c r="S6391" s="4">
        <v>40778</v>
      </c>
      <c r="T6391" s="7">
        <f>S6391-E6391</f>
        <v>2</v>
      </c>
      <c r="U6391" t="s">
        <v>14211</v>
      </c>
      <c r="V6391" s="6" t="s">
        <v>14257</v>
      </c>
      <c r="W6391" t="s">
        <v>14259</v>
      </c>
      <c r="X6391" t="s">
        <v>14189</v>
      </c>
      <c r="Y6391" t="str">
        <f>VLOOKUP(R6391,Managers!$A:$B,2,)</f>
        <v>Allen Young</v>
      </c>
      <c r="Z6391" s="11">
        <f>VLOOKUP(X6391,HourlyWages!$A:$B,2,0)</f>
        <v>62</v>
      </c>
      <c r="AA6391">
        <v>1</v>
      </c>
    </row>
    <row r="6392" spans="1:27" x14ac:dyDescent="0.3">
      <c r="A6392" t="b">
        <f>COUNTIF($C$1:C6392, C6392)&gt;1</f>
        <v>0</v>
      </c>
      <c r="B6392" t="b">
        <f>VLOOKUP(C6392,Sheet3!$A:$B,2,0) &gt; 1</f>
        <v>0</v>
      </c>
      <c r="C6392">
        <v>6391</v>
      </c>
      <c r="D6392">
        <v>45381</v>
      </c>
      <c r="E6392" s="4">
        <v>40776</v>
      </c>
      <c r="F6392">
        <v>1</v>
      </c>
      <c r="G6392" s="15">
        <f>I6392*F6392</f>
        <v>125</v>
      </c>
      <c r="H6392" s="9">
        <v>0.01</v>
      </c>
      <c r="I6392" s="13">
        <f>VLOOKUP($U6392,Pricebook!$A:$D,4,0)</f>
        <v>125</v>
      </c>
      <c r="J6392" s="11">
        <f>G6392*(1-H6392)</f>
        <v>123.75</v>
      </c>
      <c r="K6392" t="s">
        <v>1707</v>
      </c>
      <c r="L6392" t="s">
        <v>344</v>
      </c>
      <c r="M6392" t="str">
        <f>VLOOKUP($L6392,Companies!$A:$G,7,)</f>
        <v>Food Chains</v>
      </c>
      <c r="N6392" t="str">
        <f>VLOOKUP($L6392,Companies!$A:$G,6,)</f>
        <v>Consumer Services</v>
      </c>
      <c r="O6392" s="6" t="s">
        <v>2778</v>
      </c>
      <c r="P6392" s="6" t="s">
        <v>2779</v>
      </c>
      <c r="Q6392" t="s">
        <v>317</v>
      </c>
      <c r="R6392" t="s">
        <v>61</v>
      </c>
      <c r="S6392" s="4">
        <v>40778</v>
      </c>
      <c r="T6392" s="7">
        <f>S6392-E6392</f>
        <v>2</v>
      </c>
      <c r="U6392" t="s">
        <v>14208</v>
      </c>
      <c r="V6392" s="6" t="s">
        <v>14251</v>
      </c>
      <c r="W6392" t="s">
        <v>14260</v>
      </c>
      <c r="X6392" t="s">
        <v>14189</v>
      </c>
      <c r="Y6392" t="str">
        <f>VLOOKUP(R6392,Managers!$A:$B,2,)</f>
        <v>Allen Young</v>
      </c>
      <c r="Z6392" s="11">
        <f>VLOOKUP(X6392,HourlyWages!$A:$B,2,0)</f>
        <v>62</v>
      </c>
      <c r="AA6392">
        <v>1</v>
      </c>
    </row>
    <row r="6393" spans="1:27" x14ac:dyDescent="0.3">
      <c r="A6393" t="b">
        <f>COUNTIF($C$1:C6393, C6393)&gt;1</f>
        <v>0</v>
      </c>
      <c r="B6393" t="b">
        <f>VLOOKUP(C6393,Sheet3!$A:$B,2,0) &gt; 1</f>
        <v>0</v>
      </c>
      <c r="C6393">
        <v>6392</v>
      </c>
      <c r="D6393">
        <v>45408</v>
      </c>
      <c r="E6393" s="4">
        <v>40538</v>
      </c>
      <c r="F6393">
        <v>25</v>
      </c>
      <c r="G6393" s="15">
        <f>I6393*F6393</f>
        <v>3750</v>
      </c>
      <c r="H6393" s="9">
        <v>0.05</v>
      </c>
      <c r="I6393" s="13">
        <f>VLOOKUP($U6393,Pricebook!$A:$D,4,0)</f>
        <v>150</v>
      </c>
      <c r="J6393" s="11">
        <f>G6393*(1-H6393)</f>
        <v>3562.5</v>
      </c>
      <c r="K6393" t="s">
        <v>660</v>
      </c>
      <c r="L6393" t="s">
        <v>585</v>
      </c>
      <c r="M6393" t="str">
        <f>VLOOKUP($L6393,Companies!$A:$G,7,)</f>
        <v>Industrial Machinery/Components</v>
      </c>
      <c r="N6393" t="str">
        <f>VLOOKUP($L6393,Companies!$A:$G,6,)</f>
        <v>Technology</v>
      </c>
      <c r="O6393" s="6" t="s">
        <v>505</v>
      </c>
      <c r="P6393" s="6" t="s">
        <v>506</v>
      </c>
      <c r="Q6393" t="s">
        <v>368</v>
      </c>
      <c r="R6393" t="s">
        <v>34</v>
      </c>
      <c r="S6393" s="4">
        <v>40560</v>
      </c>
      <c r="T6393" s="7">
        <f>S6393-E6393</f>
        <v>22</v>
      </c>
      <c r="U6393" t="s">
        <v>14211</v>
      </c>
      <c r="V6393" s="6" t="s">
        <v>14251</v>
      </c>
      <c r="W6393" t="s">
        <v>14263</v>
      </c>
      <c r="X6393" t="s">
        <v>14197</v>
      </c>
      <c r="Y6393" t="str">
        <f>VLOOKUP(R6393,Managers!$A:$B,2,)</f>
        <v>Frank Mitchell</v>
      </c>
      <c r="Z6393" s="11">
        <f>VLOOKUP(X6393,HourlyWages!$A:$B,2,0)</f>
        <v>71</v>
      </c>
      <c r="AA6393">
        <v>1</v>
      </c>
    </row>
    <row r="6394" spans="1:27" x14ac:dyDescent="0.3">
      <c r="A6394" t="b">
        <f>COUNTIF($C$1:C6394, C6394)&gt;1</f>
        <v>0</v>
      </c>
      <c r="B6394" t="b">
        <f>VLOOKUP(C6394,Sheet3!$A:$B,2,0) &gt; 1</f>
        <v>0</v>
      </c>
      <c r="C6394">
        <v>6393</v>
      </c>
      <c r="D6394">
        <v>45409</v>
      </c>
      <c r="E6394" s="4">
        <v>40280</v>
      </c>
      <c r="F6394">
        <v>11</v>
      </c>
      <c r="G6394" s="15">
        <f>I6394*F6394</f>
        <v>1375</v>
      </c>
      <c r="H6394" s="9">
        <v>0.1</v>
      </c>
      <c r="I6394" s="13">
        <f>VLOOKUP($U6394,Pricebook!$A:$D,4,0)</f>
        <v>125</v>
      </c>
      <c r="J6394" s="11">
        <f>G6394*(1-H6394)</f>
        <v>1237.5</v>
      </c>
      <c r="K6394" t="s">
        <v>1224</v>
      </c>
      <c r="L6394" t="s">
        <v>252</v>
      </c>
      <c r="M6394" t="str">
        <f>VLOOKUP($L6394,Companies!$A:$G,7,)</f>
        <v>Major Pharmaceuticals</v>
      </c>
      <c r="N6394" t="str">
        <f>VLOOKUP($L6394,Companies!$A:$G,6,)</f>
        <v>Health Care</v>
      </c>
      <c r="O6394" s="6" t="s">
        <v>959</v>
      </c>
      <c r="P6394" s="6">
        <v>93117</v>
      </c>
      <c r="Q6394" t="s">
        <v>114</v>
      </c>
      <c r="R6394" t="s">
        <v>23</v>
      </c>
      <c r="S6394" s="4">
        <v>40283</v>
      </c>
      <c r="T6394" s="7">
        <f>S6394-E6394</f>
        <v>3</v>
      </c>
      <c r="U6394" t="s">
        <v>14221</v>
      </c>
      <c r="V6394" s="6" t="s">
        <v>14254</v>
      </c>
      <c r="W6394" t="s">
        <v>14256</v>
      </c>
      <c r="X6394" t="s">
        <v>14188</v>
      </c>
      <c r="Y6394" t="str">
        <f>VLOOKUP(R6394,Managers!$A:$B,2,)</f>
        <v>Bob Turner</v>
      </c>
      <c r="Z6394" s="11">
        <f>VLOOKUP(X6394,HourlyWages!$A:$B,2,0)</f>
        <v>52</v>
      </c>
      <c r="AA6394">
        <v>1</v>
      </c>
    </row>
    <row r="6395" spans="1:27" x14ac:dyDescent="0.3">
      <c r="A6395" t="b">
        <f>COUNTIF($C$1:C6395, C6395)&gt;1</f>
        <v>0</v>
      </c>
      <c r="B6395" t="b">
        <f>VLOOKUP(C6395,Sheet3!$A:$B,2,0) &gt; 1</f>
        <v>0</v>
      </c>
      <c r="C6395">
        <v>6394</v>
      </c>
      <c r="D6395">
        <v>45409</v>
      </c>
      <c r="E6395" s="4">
        <v>40280</v>
      </c>
      <c r="F6395">
        <v>10</v>
      </c>
      <c r="G6395" s="15">
        <f>I6395*F6395</f>
        <v>1200</v>
      </c>
      <c r="H6395" s="9">
        <v>0.08</v>
      </c>
      <c r="I6395" s="13">
        <f>VLOOKUP($U6395,Pricebook!$A:$D,4,0)</f>
        <v>120</v>
      </c>
      <c r="J6395" s="11">
        <f>G6395*(1-H6395)</f>
        <v>1104</v>
      </c>
      <c r="K6395" t="s">
        <v>1224</v>
      </c>
      <c r="L6395" t="s">
        <v>252</v>
      </c>
      <c r="M6395" t="str">
        <f>VLOOKUP($L6395,Companies!$A:$G,7,)</f>
        <v>Major Pharmaceuticals</v>
      </c>
      <c r="N6395" t="str">
        <f>VLOOKUP($L6395,Companies!$A:$G,6,)</f>
        <v>Health Care</v>
      </c>
      <c r="O6395" s="6" t="s">
        <v>959</v>
      </c>
      <c r="P6395" s="6">
        <v>93117</v>
      </c>
      <c r="Q6395" t="s">
        <v>114</v>
      </c>
      <c r="R6395" t="s">
        <v>23</v>
      </c>
      <c r="S6395" s="4">
        <v>40281</v>
      </c>
      <c r="T6395" s="7">
        <f>S6395-E6395</f>
        <v>1</v>
      </c>
      <c r="U6395" t="s">
        <v>14212</v>
      </c>
      <c r="V6395" s="6" t="s">
        <v>14254</v>
      </c>
      <c r="W6395" t="s">
        <v>14256</v>
      </c>
      <c r="X6395" t="s">
        <v>14201</v>
      </c>
      <c r="Y6395" t="str">
        <f>VLOOKUP(R6395,Managers!$A:$B,2,)</f>
        <v>Bob Turner</v>
      </c>
      <c r="Z6395" s="11">
        <f>VLOOKUP(X6395,HourlyWages!$A:$B,2,0)</f>
        <v>53</v>
      </c>
      <c r="AA6395">
        <v>1</v>
      </c>
    </row>
    <row r="6396" spans="1:27" x14ac:dyDescent="0.3">
      <c r="A6396" t="b">
        <f>COUNTIF($C$1:C6396, C6396)&gt;1</f>
        <v>0</v>
      </c>
      <c r="B6396" t="b">
        <f>VLOOKUP(C6396,Sheet3!$A:$B,2,0) &gt; 1</f>
        <v>0</v>
      </c>
      <c r="C6396">
        <v>6395</v>
      </c>
      <c r="D6396">
        <v>45409</v>
      </c>
      <c r="E6396" s="4">
        <v>40280</v>
      </c>
      <c r="F6396">
        <v>50</v>
      </c>
      <c r="G6396" s="15">
        <f>I6396*F6396</f>
        <v>7500</v>
      </c>
      <c r="H6396" s="9">
        <v>0</v>
      </c>
      <c r="I6396" s="13">
        <f>VLOOKUP($U6396,Pricebook!$A:$D,4,0)</f>
        <v>150</v>
      </c>
      <c r="J6396" s="11">
        <f>G6396*(1-H6396)</f>
        <v>7500</v>
      </c>
      <c r="K6396" t="s">
        <v>1224</v>
      </c>
      <c r="L6396" t="s">
        <v>252</v>
      </c>
      <c r="M6396" t="str">
        <f>VLOOKUP($L6396,Companies!$A:$G,7,)</f>
        <v>Major Pharmaceuticals</v>
      </c>
      <c r="N6396" t="str">
        <f>VLOOKUP($L6396,Companies!$A:$G,6,)</f>
        <v>Health Care</v>
      </c>
      <c r="O6396" s="6" t="s">
        <v>959</v>
      </c>
      <c r="P6396" s="6">
        <v>93117</v>
      </c>
      <c r="Q6396" t="s">
        <v>114</v>
      </c>
      <c r="R6396" t="s">
        <v>23</v>
      </c>
      <c r="S6396" s="4">
        <v>40283</v>
      </c>
      <c r="T6396" s="7">
        <f>S6396-E6396</f>
        <v>3</v>
      </c>
      <c r="U6396" t="s">
        <v>14210</v>
      </c>
      <c r="V6396" s="6" t="s">
        <v>14251</v>
      </c>
      <c r="W6396" t="s">
        <v>14266</v>
      </c>
      <c r="X6396" t="s">
        <v>14193</v>
      </c>
      <c r="Y6396" t="str">
        <f>VLOOKUP(R6396,Managers!$A:$B,2,)</f>
        <v>Bob Turner</v>
      </c>
      <c r="Z6396" s="11">
        <f>VLOOKUP(X6396,HourlyWages!$A:$B,2,0)</f>
        <v>57</v>
      </c>
      <c r="AA6396">
        <v>1</v>
      </c>
    </row>
    <row r="6397" spans="1:27" x14ac:dyDescent="0.3">
      <c r="A6397" t="b">
        <f>COUNTIF($C$1:C6397, C6397)&gt;1</f>
        <v>0</v>
      </c>
      <c r="B6397" t="b">
        <f>VLOOKUP(C6397,Sheet3!$A:$B,2,0) &gt; 1</f>
        <v>0</v>
      </c>
      <c r="C6397">
        <v>6396</v>
      </c>
      <c r="D6397">
        <v>45410</v>
      </c>
      <c r="E6397" s="4">
        <v>40044</v>
      </c>
      <c r="F6397">
        <v>19</v>
      </c>
      <c r="G6397" s="15">
        <f>I6397*F6397</f>
        <v>3800</v>
      </c>
      <c r="H6397" s="9">
        <v>0.1</v>
      </c>
      <c r="I6397" s="13">
        <f>VLOOKUP($U6397,Pricebook!$A:$D,4,0)</f>
        <v>200</v>
      </c>
      <c r="J6397" s="11">
        <f>G6397*(1-H6397)</f>
        <v>3420</v>
      </c>
      <c r="K6397" t="s">
        <v>1548</v>
      </c>
      <c r="L6397" t="s">
        <v>265</v>
      </c>
      <c r="M6397" t="str">
        <f>VLOOKUP($L6397,Companies!$A:$G,7,)</f>
        <v>Telecommunications Equipment</v>
      </c>
      <c r="N6397" t="str">
        <f>VLOOKUP($L6397,Companies!$A:$G,6,)</f>
        <v>Public Utilities</v>
      </c>
      <c r="O6397" s="6" t="s">
        <v>2780</v>
      </c>
      <c r="P6397" s="6">
        <v>29483</v>
      </c>
      <c r="Q6397" t="s">
        <v>163</v>
      </c>
      <c r="R6397" t="s">
        <v>34</v>
      </c>
      <c r="S6397" s="4">
        <v>40049</v>
      </c>
      <c r="T6397" s="7">
        <f>S6397-E6397</f>
        <v>5</v>
      </c>
      <c r="U6397" t="s">
        <v>14206</v>
      </c>
      <c r="V6397" s="6" t="s">
        <v>14251</v>
      </c>
      <c r="W6397" t="s">
        <v>14252</v>
      </c>
      <c r="X6397" t="s">
        <v>14198</v>
      </c>
      <c r="Y6397" t="str">
        <f>VLOOKUP(R6397,Managers!$A:$B,2,)</f>
        <v>Frank Mitchell</v>
      </c>
      <c r="Z6397" s="11">
        <f>VLOOKUP(X6397,HourlyWages!$A:$B,2,0)</f>
        <v>51</v>
      </c>
      <c r="AA6397">
        <v>1</v>
      </c>
    </row>
    <row r="6398" spans="1:27" x14ac:dyDescent="0.3">
      <c r="A6398" t="b">
        <f>COUNTIF($C$1:C6398, C6398)&gt;1</f>
        <v>0</v>
      </c>
      <c r="B6398" t="b">
        <f>VLOOKUP(C6398,Sheet3!$A:$B,2,0) &gt; 1</f>
        <v>0</v>
      </c>
      <c r="C6398">
        <v>6397</v>
      </c>
      <c r="D6398">
        <v>45412</v>
      </c>
      <c r="E6398" s="4">
        <v>40290</v>
      </c>
      <c r="F6398">
        <v>20</v>
      </c>
      <c r="G6398" s="15">
        <f>I6398*F6398</f>
        <v>3000</v>
      </c>
      <c r="H6398" s="9">
        <v>0.06</v>
      </c>
      <c r="I6398" s="13">
        <f>VLOOKUP($U6398,Pricebook!$A:$D,4,0)</f>
        <v>150</v>
      </c>
      <c r="J6398" s="11">
        <f>G6398*(1-H6398)</f>
        <v>2820</v>
      </c>
      <c r="K6398" t="s">
        <v>1144</v>
      </c>
      <c r="L6398" t="s">
        <v>136</v>
      </c>
      <c r="M6398" t="str">
        <f>VLOOKUP($L6398,Companies!$A:$G,7,)</f>
        <v>Electronic Components</v>
      </c>
      <c r="N6398" t="str">
        <f>VLOOKUP($L6398,Companies!$A:$G,6,)</f>
        <v>Capital Goods</v>
      </c>
      <c r="O6398" s="6" t="s">
        <v>1186</v>
      </c>
      <c r="P6398" s="6">
        <v>38109</v>
      </c>
      <c r="Q6398" t="s">
        <v>81</v>
      </c>
      <c r="R6398" t="s">
        <v>34</v>
      </c>
      <c r="S6398" s="4">
        <v>40291</v>
      </c>
      <c r="T6398" s="7">
        <f>S6398-E6398</f>
        <v>1</v>
      </c>
      <c r="U6398" t="s">
        <v>14210</v>
      </c>
      <c r="V6398" s="6" t="s">
        <v>14257</v>
      </c>
      <c r="W6398" t="s">
        <v>14258</v>
      </c>
      <c r="X6398" t="s">
        <v>14193</v>
      </c>
      <c r="Y6398" t="str">
        <f>VLOOKUP(R6398,Managers!$A:$B,2,)</f>
        <v>Frank Mitchell</v>
      </c>
      <c r="Z6398" s="11">
        <f>VLOOKUP(X6398,HourlyWages!$A:$B,2,0)</f>
        <v>57</v>
      </c>
      <c r="AA6398">
        <v>1</v>
      </c>
    </row>
    <row r="6399" spans="1:27" x14ac:dyDescent="0.3">
      <c r="A6399" t="b">
        <f>COUNTIF($C$1:C6399, C6399)&gt;1</f>
        <v>0</v>
      </c>
      <c r="B6399" t="b">
        <f>VLOOKUP(C6399,Sheet3!$A:$B,2,0) &gt; 1</f>
        <v>0</v>
      </c>
      <c r="C6399">
        <v>6398</v>
      </c>
      <c r="D6399">
        <v>45413</v>
      </c>
      <c r="E6399" s="4">
        <v>40337</v>
      </c>
      <c r="F6399">
        <v>18</v>
      </c>
      <c r="G6399" s="15">
        <f>I6399*F6399</f>
        <v>2880</v>
      </c>
      <c r="H6399" s="9">
        <v>0.03</v>
      </c>
      <c r="I6399" s="13">
        <f>VLOOKUP($U6399,Pricebook!$A:$D,4,0)</f>
        <v>160</v>
      </c>
      <c r="J6399" s="11">
        <f>G6399*(1-H6399)</f>
        <v>2793.6</v>
      </c>
      <c r="K6399" t="s">
        <v>667</v>
      </c>
      <c r="L6399" t="s">
        <v>142</v>
      </c>
      <c r="M6399" t="str">
        <f>VLOOKUP($L6399,Companies!$A:$G,7,)</f>
        <v>Computer Software: Programming, Data Processing</v>
      </c>
      <c r="N6399" t="str">
        <f>VLOOKUP($L6399,Companies!$A:$G,6,)</f>
        <v>Technology</v>
      </c>
      <c r="O6399" s="6" t="s">
        <v>2676</v>
      </c>
      <c r="P6399" s="6" t="s">
        <v>2677</v>
      </c>
      <c r="Q6399" t="s">
        <v>101</v>
      </c>
      <c r="R6399" t="s">
        <v>34</v>
      </c>
      <c r="S6399" s="4">
        <v>40338</v>
      </c>
      <c r="T6399" s="7">
        <f>S6399-E6399</f>
        <v>1</v>
      </c>
      <c r="U6399" t="s">
        <v>14218</v>
      </c>
      <c r="V6399" s="6" t="s">
        <v>14257</v>
      </c>
      <c r="W6399" t="s">
        <v>14264</v>
      </c>
      <c r="X6399" t="s">
        <v>14184</v>
      </c>
      <c r="Y6399" t="str">
        <f>VLOOKUP(R6399,Managers!$A:$B,2,)</f>
        <v>Frank Mitchell</v>
      </c>
      <c r="Z6399" s="11">
        <f>VLOOKUP(X6399,HourlyWages!$A:$B,2,0)</f>
        <v>50</v>
      </c>
      <c r="AA6399">
        <v>1</v>
      </c>
    </row>
    <row r="6400" spans="1:27" x14ac:dyDescent="0.3">
      <c r="A6400" t="b">
        <f>COUNTIF($C$1:C6400, C6400)&gt;1</f>
        <v>0</v>
      </c>
      <c r="B6400" t="b">
        <f>VLOOKUP(C6400,Sheet3!$A:$B,2,0) &gt; 1</f>
        <v>0</v>
      </c>
      <c r="C6400">
        <v>6399</v>
      </c>
      <c r="D6400">
        <v>45413</v>
      </c>
      <c r="E6400" s="4">
        <v>40337</v>
      </c>
      <c r="F6400">
        <v>17</v>
      </c>
      <c r="G6400" s="15">
        <f>I6400*F6400</f>
        <v>2720</v>
      </c>
      <c r="H6400" s="9">
        <v>0.05</v>
      </c>
      <c r="I6400" s="13">
        <f>VLOOKUP($U6400,Pricebook!$A:$D,4,0)</f>
        <v>160</v>
      </c>
      <c r="J6400" s="11">
        <f>G6400*(1-H6400)</f>
        <v>2584</v>
      </c>
      <c r="K6400" t="s">
        <v>667</v>
      </c>
      <c r="L6400" t="s">
        <v>142</v>
      </c>
      <c r="M6400" t="str">
        <f>VLOOKUP($L6400,Companies!$A:$G,7,)</f>
        <v>Computer Software: Programming, Data Processing</v>
      </c>
      <c r="N6400" t="str">
        <f>VLOOKUP($L6400,Companies!$A:$G,6,)</f>
        <v>Technology</v>
      </c>
      <c r="O6400" s="6" t="s">
        <v>2676</v>
      </c>
      <c r="P6400" s="6" t="s">
        <v>2677</v>
      </c>
      <c r="Q6400" t="s">
        <v>101</v>
      </c>
      <c r="R6400" t="s">
        <v>34</v>
      </c>
      <c r="S6400" s="4">
        <v>40338</v>
      </c>
      <c r="T6400" s="7">
        <f>S6400-E6400</f>
        <v>1</v>
      </c>
      <c r="U6400" t="s">
        <v>14218</v>
      </c>
      <c r="V6400" s="6" t="s">
        <v>14254</v>
      </c>
      <c r="W6400" t="s">
        <v>14269</v>
      </c>
      <c r="X6400" t="s">
        <v>14189</v>
      </c>
      <c r="Y6400" t="str">
        <f>VLOOKUP(R6400,Managers!$A:$B,2,)</f>
        <v>Frank Mitchell</v>
      </c>
      <c r="Z6400" s="11">
        <f>VLOOKUP(X6400,HourlyWages!$A:$B,2,0)</f>
        <v>62</v>
      </c>
      <c r="AA6400">
        <v>1</v>
      </c>
    </row>
    <row r="6401" spans="1:27" x14ac:dyDescent="0.3">
      <c r="A6401" t="b">
        <f>COUNTIF($C$1:C6401, C6401)&gt;1</f>
        <v>0</v>
      </c>
      <c r="B6401" t="b">
        <f>VLOOKUP(C6401,Sheet3!$A:$B,2,0) &gt; 1</f>
        <v>0</v>
      </c>
      <c r="C6401">
        <v>6400</v>
      </c>
      <c r="D6401">
        <v>45413</v>
      </c>
      <c r="E6401" s="4">
        <v>40337</v>
      </c>
      <c r="F6401">
        <v>24</v>
      </c>
      <c r="G6401" s="15">
        <f>I6401*F6401</f>
        <v>3840</v>
      </c>
      <c r="H6401" s="9">
        <v>0.04</v>
      </c>
      <c r="I6401" s="13">
        <f>VLOOKUP($U6401,Pricebook!$A:$D,4,0)</f>
        <v>160</v>
      </c>
      <c r="J6401" s="11">
        <f>G6401*(1-H6401)</f>
        <v>3686.3999999999996</v>
      </c>
      <c r="K6401" t="s">
        <v>667</v>
      </c>
      <c r="L6401" t="s">
        <v>142</v>
      </c>
      <c r="M6401" t="str">
        <f>VLOOKUP($L6401,Companies!$A:$G,7,)</f>
        <v>Computer Software: Programming, Data Processing</v>
      </c>
      <c r="N6401" t="str">
        <f>VLOOKUP($L6401,Companies!$A:$G,6,)</f>
        <v>Technology</v>
      </c>
      <c r="O6401" s="6" t="s">
        <v>2676</v>
      </c>
      <c r="P6401" s="6" t="s">
        <v>2677</v>
      </c>
      <c r="Q6401" t="s">
        <v>101</v>
      </c>
      <c r="R6401" t="s">
        <v>34</v>
      </c>
      <c r="S6401" s="4">
        <v>40337</v>
      </c>
      <c r="T6401" s="7">
        <f>S6401-E6401</f>
        <v>0</v>
      </c>
      <c r="U6401" t="s">
        <v>14218</v>
      </c>
      <c r="V6401" s="6" t="s">
        <v>14251</v>
      </c>
      <c r="W6401" t="s">
        <v>14268</v>
      </c>
      <c r="X6401" t="s">
        <v>14201</v>
      </c>
      <c r="Y6401" t="str">
        <f>VLOOKUP(R6401,Managers!$A:$B,2,)</f>
        <v>Frank Mitchell</v>
      </c>
      <c r="Z6401" s="11">
        <f>VLOOKUP(X6401,HourlyWages!$A:$B,2,0)</f>
        <v>53</v>
      </c>
      <c r="AA6401">
        <v>1</v>
      </c>
    </row>
    <row r="6402" spans="1:27" x14ac:dyDescent="0.3">
      <c r="A6402" t="b">
        <f>COUNTIF($C$1:C6402, C6402)&gt;1</f>
        <v>0</v>
      </c>
      <c r="B6402" t="b">
        <f>VLOOKUP(C6402,Sheet3!$A:$B,2,0) &gt; 1</f>
        <v>0</v>
      </c>
      <c r="C6402">
        <v>6401</v>
      </c>
      <c r="D6402">
        <v>45414</v>
      </c>
      <c r="E6402" s="4">
        <v>39855</v>
      </c>
      <c r="F6402">
        <v>17</v>
      </c>
      <c r="G6402" s="15">
        <f>I6402*F6402</f>
        <v>2890</v>
      </c>
      <c r="H6402" s="9">
        <v>0.08</v>
      </c>
      <c r="I6402" s="13">
        <f>VLOOKUP($U6402,Pricebook!$A:$D,4,0)</f>
        <v>170</v>
      </c>
      <c r="J6402" s="11">
        <f>G6402*(1-H6402)</f>
        <v>2658.8</v>
      </c>
      <c r="K6402" t="s">
        <v>1690</v>
      </c>
      <c r="L6402" t="s">
        <v>1076</v>
      </c>
      <c r="M6402" t="str">
        <f>VLOOKUP($L6402,Companies!$A:$G,7,)</f>
        <v>Broadcasting</v>
      </c>
      <c r="N6402" t="str">
        <f>VLOOKUP($L6402,Companies!$A:$G,6,)</f>
        <v>Consumer Services</v>
      </c>
      <c r="O6402" s="6" t="s">
        <v>2254</v>
      </c>
      <c r="P6402" s="6" t="s">
        <v>2255</v>
      </c>
      <c r="Q6402" t="s">
        <v>48</v>
      </c>
      <c r="R6402" t="s">
        <v>16</v>
      </c>
      <c r="S6402" s="4">
        <v>39856</v>
      </c>
      <c r="T6402" s="7">
        <f>S6402-E6402</f>
        <v>1</v>
      </c>
      <c r="U6402" t="s">
        <v>14219</v>
      </c>
      <c r="V6402" s="6" t="s">
        <v>14251</v>
      </c>
      <c r="W6402" t="s">
        <v>14263</v>
      </c>
      <c r="X6402" t="s">
        <v>14203</v>
      </c>
      <c r="Y6402" t="str">
        <f>VLOOKUP(R6402,Managers!$A:$B,2,)</f>
        <v>Josh Martinez</v>
      </c>
      <c r="Z6402" s="11">
        <f>VLOOKUP(X6402,HourlyWages!$A:$B,2,0)</f>
        <v>62</v>
      </c>
      <c r="AA6402">
        <v>1</v>
      </c>
    </row>
    <row r="6403" spans="1:27" x14ac:dyDescent="0.3">
      <c r="A6403" t="b">
        <f>COUNTIF($C$1:C6403, C6403)&gt;1</f>
        <v>0</v>
      </c>
      <c r="B6403" t="b">
        <f>VLOOKUP(C6403,Sheet3!$A:$B,2,0) &gt; 1</f>
        <v>0</v>
      </c>
      <c r="C6403">
        <v>6402</v>
      </c>
      <c r="D6403">
        <v>45440</v>
      </c>
      <c r="E6403" s="4">
        <v>41130</v>
      </c>
      <c r="F6403">
        <v>5</v>
      </c>
      <c r="G6403" s="15">
        <f>I6403*F6403</f>
        <v>625</v>
      </c>
      <c r="H6403" s="9">
        <v>0.02</v>
      </c>
      <c r="I6403" s="13">
        <f>VLOOKUP($U6403,Pricebook!$A:$D,4,0)</f>
        <v>125</v>
      </c>
      <c r="J6403" s="11">
        <f>G6403*(1-H6403)</f>
        <v>612.5</v>
      </c>
      <c r="K6403" t="s">
        <v>1093</v>
      </c>
      <c r="L6403" t="s">
        <v>190</v>
      </c>
      <c r="M6403" t="str">
        <f>VLOOKUP($L6403,Companies!$A:$G,7,)</f>
        <v>Computer Software: Prepackaged Software</v>
      </c>
      <c r="N6403" t="str">
        <f>VLOOKUP($L6403,Companies!$A:$G,6,)</f>
        <v>Technology</v>
      </c>
      <c r="O6403" s="6" t="s">
        <v>2291</v>
      </c>
      <c r="P6403" s="6">
        <v>60025</v>
      </c>
      <c r="Q6403" t="s">
        <v>15</v>
      </c>
      <c r="R6403" t="s">
        <v>16</v>
      </c>
      <c r="S6403" s="4">
        <v>41132</v>
      </c>
      <c r="T6403" s="7">
        <f>S6403-E6403</f>
        <v>2</v>
      </c>
      <c r="U6403" t="s">
        <v>14221</v>
      </c>
      <c r="V6403" s="6" t="s">
        <v>14254</v>
      </c>
      <c r="W6403" t="s">
        <v>14256</v>
      </c>
      <c r="X6403" t="s">
        <v>14193</v>
      </c>
      <c r="Y6403" t="str">
        <f>VLOOKUP(R6403,Managers!$A:$B,2,)</f>
        <v>Josh Martinez</v>
      </c>
      <c r="Z6403" s="11">
        <f>VLOOKUP(X6403,HourlyWages!$A:$B,2,0)</f>
        <v>57</v>
      </c>
      <c r="AA6403">
        <v>1</v>
      </c>
    </row>
    <row r="6404" spans="1:27" x14ac:dyDescent="0.3">
      <c r="A6404" t="b">
        <f>COUNTIF($C$1:C6404, C6404)&gt;1</f>
        <v>0</v>
      </c>
      <c r="B6404" t="b">
        <f>VLOOKUP(C6404,Sheet3!$A:$B,2,0) &gt; 1</f>
        <v>0</v>
      </c>
      <c r="C6404">
        <v>6403</v>
      </c>
      <c r="D6404">
        <v>45476</v>
      </c>
      <c r="E6404" s="4">
        <v>41017</v>
      </c>
      <c r="F6404">
        <v>48</v>
      </c>
      <c r="G6404" s="15">
        <f>I6404*F6404</f>
        <v>8160</v>
      </c>
      <c r="H6404" s="9">
        <v>7.0000000000000007E-2</v>
      </c>
      <c r="I6404" s="13">
        <f>VLOOKUP($U6404,Pricebook!$A:$D,4,0)</f>
        <v>170</v>
      </c>
      <c r="J6404" s="11">
        <f>G6404*(1-H6404)</f>
        <v>7588.7999999999993</v>
      </c>
      <c r="K6404" t="s">
        <v>1078</v>
      </c>
      <c r="L6404" t="s">
        <v>585</v>
      </c>
      <c r="M6404" t="str">
        <f>VLOOKUP($L6404,Companies!$A:$G,7,)</f>
        <v>Industrial Machinery/Components</v>
      </c>
      <c r="N6404" t="str">
        <f>VLOOKUP($L6404,Companies!$A:$G,6,)</f>
        <v>Technology</v>
      </c>
      <c r="O6404" s="6" t="s">
        <v>1338</v>
      </c>
      <c r="P6404" s="6">
        <v>85301</v>
      </c>
      <c r="Q6404" t="s">
        <v>70</v>
      </c>
      <c r="R6404" t="s">
        <v>23</v>
      </c>
      <c r="S6404" s="4">
        <v>41017</v>
      </c>
      <c r="T6404" s="7">
        <f>S6404-E6404</f>
        <v>0</v>
      </c>
      <c r="U6404" t="s">
        <v>14219</v>
      </c>
      <c r="V6404" s="6" t="s">
        <v>14254</v>
      </c>
      <c r="W6404" t="s">
        <v>14255</v>
      </c>
      <c r="X6404" t="s">
        <v>14190</v>
      </c>
      <c r="Y6404" t="str">
        <f>VLOOKUP(R6404,Managers!$A:$B,2,)</f>
        <v>Bob Turner</v>
      </c>
      <c r="Z6404" s="11">
        <f>VLOOKUP(X6404,HourlyWages!$A:$B,2,0)</f>
        <v>67</v>
      </c>
      <c r="AA6404">
        <v>1</v>
      </c>
    </row>
    <row r="6405" spans="1:27" x14ac:dyDescent="0.3">
      <c r="A6405" t="b">
        <f>COUNTIF($C$1:C6405, C6405)&gt;1</f>
        <v>0</v>
      </c>
      <c r="B6405" t="b">
        <f>VLOOKUP(C6405,Sheet3!$A:$B,2,0) &gt; 1</f>
        <v>0</v>
      </c>
      <c r="C6405">
        <v>6404</v>
      </c>
      <c r="D6405">
        <v>45506</v>
      </c>
      <c r="E6405" s="4">
        <v>40903</v>
      </c>
      <c r="F6405">
        <v>3</v>
      </c>
      <c r="G6405" s="15">
        <f>I6405*F6405</f>
        <v>450</v>
      </c>
      <c r="H6405" s="9">
        <v>0.03</v>
      </c>
      <c r="I6405" s="13">
        <f>VLOOKUP($U6405,Pricebook!$A:$D,4,0)</f>
        <v>150</v>
      </c>
      <c r="J6405" s="11">
        <f>G6405*(1-H6405)</f>
        <v>436.5</v>
      </c>
      <c r="K6405" t="s">
        <v>1012</v>
      </c>
      <c r="L6405" t="s">
        <v>99</v>
      </c>
      <c r="M6405" t="str">
        <f>VLOOKUP($L6405,Companies!$A:$G,7,)</f>
        <v>Television Services</v>
      </c>
      <c r="N6405" t="str">
        <f>VLOOKUP($L6405,Companies!$A:$G,6,)</f>
        <v>Consumer Services</v>
      </c>
      <c r="O6405" s="6" t="s">
        <v>1475</v>
      </c>
      <c r="P6405" s="6">
        <v>70802</v>
      </c>
      <c r="Q6405" t="s">
        <v>436</v>
      </c>
      <c r="R6405" t="s">
        <v>34</v>
      </c>
      <c r="S6405" s="4">
        <v>40908</v>
      </c>
      <c r="T6405" s="7">
        <f>S6405-E6405</f>
        <v>5</v>
      </c>
      <c r="U6405" t="s">
        <v>14210</v>
      </c>
      <c r="V6405" s="6" t="s">
        <v>14251</v>
      </c>
      <c r="W6405" t="s">
        <v>14260</v>
      </c>
      <c r="X6405" t="s">
        <v>14195</v>
      </c>
      <c r="Y6405" t="str">
        <f>VLOOKUP(R6405,Managers!$A:$B,2,)</f>
        <v>Frank Mitchell</v>
      </c>
      <c r="Z6405" s="11">
        <f>VLOOKUP(X6405,HourlyWages!$A:$B,2,0)</f>
        <v>52</v>
      </c>
      <c r="AA6405">
        <v>1</v>
      </c>
    </row>
    <row r="6406" spans="1:27" x14ac:dyDescent="0.3">
      <c r="A6406" t="b">
        <f>COUNTIF($C$1:C6406, C6406)&gt;1</f>
        <v>0</v>
      </c>
      <c r="B6406" t="b">
        <f>VLOOKUP(C6406,Sheet3!$A:$B,2,0) &gt; 1</f>
        <v>0</v>
      </c>
      <c r="C6406">
        <v>6405</v>
      </c>
      <c r="D6406">
        <v>45511</v>
      </c>
      <c r="E6406" s="4">
        <v>40411</v>
      </c>
      <c r="F6406">
        <v>31</v>
      </c>
      <c r="G6406" s="15">
        <f>I6406*F6406</f>
        <v>3875</v>
      </c>
      <c r="H6406" s="9">
        <v>0.08</v>
      </c>
      <c r="I6406" s="13">
        <f>VLOOKUP($U6406,Pricebook!$A:$D,4,0)</f>
        <v>125</v>
      </c>
      <c r="J6406" s="11">
        <f>G6406*(1-H6406)</f>
        <v>3565</v>
      </c>
      <c r="K6406" t="s">
        <v>202</v>
      </c>
      <c r="L6406" t="s">
        <v>203</v>
      </c>
      <c r="M6406" t="str">
        <f>VLOOKUP($L6406,Companies!$A:$G,7,)</f>
        <v>Catalog/Specialty Distribution</v>
      </c>
      <c r="N6406" t="str">
        <f>VLOOKUP($L6406,Companies!$A:$G,6,)</f>
        <v>Consumer Services</v>
      </c>
      <c r="O6406" s="6" t="s">
        <v>1303</v>
      </c>
      <c r="P6406" s="6">
        <v>97330</v>
      </c>
      <c r="Q6406" t="s">
        <v>43</v>
      </c>
      <c r="R6406" t="s">
        <v>23</v>
      </c>
      <c r="S6406" s="4">
        <v>40418</v>
      </c>
      <c r="T6406" s="7">
        <f>S6406-E6406</f>
        <v>7</v>
      </c>
      <c r="U6406" t="s">
        <v>14209</v>
      </c>
      <c r="V6406" s="6" t="s">
        <v>14254</v>
      </c>
      <c r="W6406" t="s">
        <v>14255</v>
      </c>
      <c r="X6406" t="s">
        <v>14202</v>
      </c>
      <c r="Y6406" t="str">
        <f>VLOOKUP(R6406,Managers!$A:$B,2,)</f>
        <v>Bob Turner</v>
      </c>
      <c r="Z6406" s="11">
        <f>VLOOKUP(X6406,HourlyWages!$A:$B,2,0)</f>
        <v>71</v>
      </c>
      <c r="AA6406">
        <v>1</v>
      </c>
    </row>
    <row r="6407" spans="1:27" x14ac:dyDescent="0.3">
      <c r="A6407" t="b">
        <f>COUNTIF($C$1:C6407, C6407)&gt;1</f>
        <v>0</v>
      </c>
      <c r="B6407" t="b">
        <f>VLOOKUP(C6407,Sheet3!$A:$B,2,0) &gt; 1</f>
        <v>0</v>
      </c>
      <c r="C6407">
        <v>6406</v>
      </c>
      <c r="D6407">
        <v>45539</v>
      </c>
      <c r="E6407" s="4">
        <v>40027</v>
      </c>
      <c r="F6407">
        <v>15</v>
      </c>
      <c r="G6407" s="15">
        <f>I6407*F6407</f>
        <v>2250</v>
      </c>
      <c r="H6407" s="9">
        <v>0.02</v>
      </c>
      <c r="I6407" s="13">
        <f>VLOOKUP($U6407,Pricebook!$A:$D,4,0)</f>
        <v>150</v>
      </c>
      <c r="J6407" s="11">
        <f>G6407*(1-H6407)</f>
        <v>2205</v>
      </c>
      <c r="K6407" t="s">
        <v>510</v>
      </c>
      <c r="L6407" t="s">
        <v>93</v>
      </c>
      <c r="M6407" t="str">
        <f>VLOOKUP($L6407,Companies!$A:$G,7,)</f>
        <v>Television Services</v>
      </c>
      <c r="N6407" t="str">
        <f>VLOOKUP($L6407,Companies!$A:$G,6,)</f>
        <v>Consumer Services</v>
      </c>
      <c r="O6407" s="6" t="s">
        <v>763</v>
      </c>
      <c r="P6407" s="6">
        <v>94043</v>
      </c>
      <c r="Q6407" t="s">
        <v>114</v>
      </c>
      <c r="R6407" t="s">
        <v>23</v>
      </c>
      <c r="S6407" s="4">
        <v>40029</v>
      </c>
      <c r="T6407" s="7">
        <f>S6407-E6407</f>
        <v>2</v>
      </c>
      <c r="U6407" t="s">
        <v>14211</v>
      </c>
      <c r="V6407" s="6" t="s">
        <v>14257</v>
      </c>
      <c r="W6407" t="s">
        <v>14259</v>
      </c>
      <c r="X6407" t="s">
        <v>14197</v>
      </c>
      <c r="Y6407" t="str">
        <f>VLOOKUP(R6407,Managers!$A:$B,2,)</f>
        <v>Bob Turner</v>
      </c>
      <c r="Z6407" s="11">
        <f>VLOOKUP(X6407,HourlyWages!$A:$B,2,0)</f>
        <v>71</v>
      </c>
      <c r="AA6407">
        <v>1</v>
      </c>
    </row>
    <row r="6408" spans="1:27" x14ac:dyDescent="0.3">
      <c r="A6408" t="b">
        <f>COUNTIF($C$1:C6408, C6408)&gt;1</f>
        <v>0</v>
      </c>
      <c r="B6408" t="b">
        <f>VLOOKUP(C6408,Sheet3!$A:$B,2,0) &gt; 1</f>
        <v>0</v>
      </c>
      <c r="C6408">
        <v>6407</v>
      </c>
      <c r="D6408">
        <v>45539</v>
      </c>
      <c r="E6408" s="4">
        <v>40027</v>
      </c>
      <c r="F6408">
        <v>27</v>
      </c>
      <c r="G6408" s="15">
        <f>I6408*F6408</f>
        <v>3240</v>
      </c>
      <c r="H6408" s="9">
        <v>0.08</v>
      </c>
      <c r="I6408" s="13">
        <f>VLOOKUP($U6408,Pricebook!$A:$D,4,0)</f>
        <v>120</v>
      </c>
      <c r="J6408" s="11">
        <f>G6408*(1-H6408)</f>
        <v>2980.8</v>
      </c>
      <c r="K6408" t="s">
        <v>510</v>
      </c>
      <c r="L6408" t="s">
        <v>93</v>
      </c>
      <c r="M6408" t="str">
        <f>VLOOKUP($L6408,Companies!$A:$G,7,)</f>
        <v>Television Services</v>
      </c>
      <c r="N6408" t="str">
        <f>VLOOKUP($L6408,Companies!$A:$G,6,)</f>
        <v>Consumer Services</v>
      </c>
      <c r="O6408" s="6" t="s">
        <v>763</v>
      </c>
      <c r="P6408" s="6">
        <v>94043</v>
      </c>
      <c r="Q6408" t="s">
        <v>114</v>
      </c>
      <c r="R6408" t="s">
        <v>23</v>
      </c>
      <c r="S6408" s="4">
        <v>40029</v>
      </c>
      <c r="T6408" s="7">
        <f>S6408-E6408</f>
        <v>2</v>
      </c>
      <c r="U6408" t="s">
        <v>14212</v>
      </c>
      <c r="V6408" s="6" t="s">
        <v>14254</v>
      </c>
      <c r="W6408" t="s">
        <v>14255</v>
      </c>
      <c r="X6408" t="s">
        <v>14186</v>
      </c>
      <c r="Y6408" t="str">
        <f>VLOOKUP(R6408,Managers!$A:$B,2,)</f>
        <v>Bob Turner</v>
      </c>
      <c r="Z6408" s="11">
        <f>VLOOKUP(X6408,HourlyWages!$A:$B,2,0)</f>
        <v>67</v>
      </c>
      <c r="AA6408">
        <v>1</v>
      </c>
    </row>
    <row r="6409" spans="1:27" x14ac:dyDescent="0.3">
      <c r="A6409" t="b">
        <f>COUNTIF($C$1:C6409, C6409)&gt;1</f>
        <v>0</v>
      </c>
      <c r="B6409" t="b">
        <f>VLOOKUP(C6409,Sheet3!$A:$B,2,0) &gt; 1</f>
        <v>0</v>
      </c>
      <c r="C6409">
        <v>6408</v>
      </c>
      <c r="D6409">
        <v>45542</v>
      </c>
      <c r="E6409" s="4">
        <v>40216</v>
      </c>
      <c r="F6409">
        <v>37</v>
      </c>
      <c r="G6409" s="15">
        <f>I6409*F6409</f>
        <v>4070</v>
      </c>
      <c r="H6409" s="9">
        <v>0.04</v>
      </c>
      <c r="I6409" s="13">
        <f>VLOOKUP($U6409,Pricebook!$A:$D,4,0)</f>
        <v>110</v>
      </c>
      <c r="J6409" s="11">
        <f>G6409*(1-H6409)</f>
        <v>3907.2</v>
      </c>
      <c r="K6409" t="s">
        <v>1374</v>
      </c>
      <c r="L6409" t="s">
        <v>185</v>
      </c>
      <c r="M6409" t="str">
        <f>VLOOKUP($L6409,Companies!$A:$G,7,)</f>
        <v>EDP Services</v>
      </c>
      <c r="N6409" t="str">
        <f>VLOOKUP($L6409,Companies!$A:$G,6,)</f>
        <v>Technology</v>
      </c>
      <c r="O6409" s="6" t="s">
        <v>649</v>
      </c>
      <c r="P6409" s="6">
        <v>43055</v>
      </c>
      <c r="Q6409" t="s">
        <v>210</v>
      </c>
      <c r="R6409" t="s">
        <v>61</v>
      </c>
      <c r="S6409" s="4">
        <v>40219</v>
      </c>
      <c r="T6409" s="7">
        <f>S6409-E6409</f>
        <v>3</v>
      </c>
      <c r="U6409" t="s">
        <v>14215</v>
      </c>
      <c r="V6409" s="6" t="s">
        <v>14254</v>
      </c>
      <c r="W6409" t="s">
        <v>14265</v>
      </c>
      <c r="X6409" t="s">
        <v>14197</v>
      </c>
      <c r="Y6409" t="str">
        <f>VLOOKUP(R6409,Managers!$A:$B,2,)</f>
        <v>Allen Young</v>
      </c>
      <c r="Z6409" s="11">
        <f>VLOOKUP(X6409,HourlyWages!$A:$B,2,0)</f>
        <v>71</v>
      </c>
      <c r="AA6409">
        <v>1</v>
      </c>
    </row>
    <row r="6410" spans="1:27" x14ac:dyDescent="0.3">
      <c r="A6410" t="b">
        <f>COUNTIF($C$1:C6410, C6410)&gt;1</f>
        <v>0</v>
      </c>
      <c r="B6410" t="b">
        <f>VLOOKUP(C6410,Sheet3!$A:$B,2,0) &gt; 1</f>
        <v>0</v>
      </c>
      <c r="C6410">
        <v>6409</v>
      </c>
      <c r="D6410">
        <v>45542</v>
      </c>
      <c r="E6410" s="4">
        <v>40216</v>
      </c>
      <c r="F6410">
        <v>40</v>
      </c>
      <c r="G6410" s="15">
        <f>I6410*F6410</f>
        <v>5000</v>
      </c>
      <c r="H6410" s="9">
        <v>0.01</v>
      </c>
      <c r="I6410" s="13">
        <f>VLOOKUP($U6410,Pricebook!$A:$D,4,0)</f>
        <v>125</v>
      </c>
      <c r="J6410" s="11">
        <f>G6410*(1-H6410)</f>
        <v>4950</v>
      </c>
      <c r="K6410" t="s">
        <v>1374</v>
      </c>
      <c r="L6410" t="s">
        <v>185</v>
      </c>
      <c r="M6410" t="str">
        <f>VLOOKUP($L6410,Companies!$A:$G,7,)</f>
        <v>EDP Services</v>
      </c>
      <c r="N6410" t="str">
        <f>VLOOKUP($L6410,Companies!$A:$G,6,)</f>
        <v>Technology</v>
      </c>
      <c r="O6410" s="6" t="s">
        <v>649</v>
      </c>
      <c r="P6410" s="6">
        <v>43055</v>
      </c>
      <c r="Q6410" t="s">
        <v>210</v>
      </c>
      <c r="R6410" t="s">
        <v>61</v>
      </c>
      <c r="S6410" s="4">
        <v>40217</v>
      </c>
      <c r="T6410" s="7">
        <f>S6410-E6410</f>
        <v>1</v>
      </c>
      <c r="U6410" t="s">
        <v>14209</v>
      </c>
      <c r="V6410" s="6" t="s">
        <v>14251</v>
      </c>
      <c r="W6410" t="s">
        <v>14263</v>
      </c>
      <c r="X6410" t="s">
        <v>14191</v>
      </c>
      <c r="Y6410" t="str">
        <f>VLOOKUP(R6410,Managers!$A:$B,2,)</f>
        <v>Allen Young</v>
      </c>
      <c r="Z6410" s="11">
        <f>VLOOKUP(X6410,HourlyWages!$A:$B,2,0)</f>
        <v>60</v>
      </c>
      <c r="AA6410">
        <v>1</v>
      </c>
    </row>
    <row r="6411" spans="1:27" x14ac:dyDescent="0.3">
      <c r="A6411" t="b">
        <f>COUNTIF($C$1:C6411, C6411)&gt;1</f>
        <v>0</v>
      </c>
      <c r="B6411" t="b">
        <f>VLOOKUP(C6411,Sheet3!$A:$B,2,0) &gt; 1</f>
        <v>0</v>
      </c>
      <c r="C6411">
        <v>6410</v>
      </c>
      <c r="D6411">
        <v>45543</v>
      </c>
      <c r="E6411" s="4">
        <v>40576</v>
      </c>
      <c r="F6411">
        <v>16</v>
      </c>
      <c r="G6411" s="15">
        <f>I6411*F6411</f>
        <v>2000</v>
      </c>
      <c r="H6411" s="9">
        <v>0.01</v>
      </c>
      <c r="I6411" s="13">
        <f>VLOOKUP($U6411,Pricebook!$A:$D,4,0)</f>
        <v>125</v>
      </c>
      <c r="J6411" s="11">
        <f>G6411*(1-H6411)</f>
        <v>1980</v>
      </c>
      <c r="K6411" t="s">
        <v>1762</v>
      </c>
      <c r="L6411" t="s">
        <v>79</v>
      </c>
      <c r="M6411" t="str">
        <f>VLOOKUP($L6411,Companies!$A:$G,7,)</f>
        <v>Home Furnishings</v>
      </c>
      <c r="N6411" t="str">
        <f>VLOOKUP($L6411,Companies!$A:$G,6,)</f>
        <v>Consumer Services</v>
      </c>
      <c r="O6411" s="6" t="s">
        <v>1327</v>
      </c>
      <c r="P6411" s="6">
        <v>15102</v>
      </c>
      <c r="Q6411" t="s">
        <v>232</v>
      </c>
      <c r="R6411" t="s">
        <v>61</v>
      </c>
      <c r="S6411" s="4">
        <v>40580</v>
      </c>
      <c r="T6411" s="7">
        <f>S6411-E6411</f>
        <v>4</v>
      </c>
      <c r="U6411" t="s">
        <v>14209</v>
      </c>
      <c r="V6411" s="6" t="s">
        <v>14254</v>
      </c>
      <c r="W6411" t="s">
        <v>14255</v>
      </c>
      <c r="X6411" t="s">
        <v>14191</v>
      </c>
      <c r="Y6411" t="str">
        <f>VLOOKUP(R6411,Managers!$A:$B,2,)</f>
        <v>Allen Young</v>
      </c>
      <c r="Z6411" s="11">
        <f>VLOOKUP(X6411,HourlyWages!$A:$B,2,0)</f>
        <v>60</v>
      </c>
      <c r="AA6411">
        <v>1</v>
      </c>
    </row>
    <row r="6412" spans="1:27" x14ac:dyDescent="0.3">
      <c r="A6412" t="b">
        <f>COUNTIF($C$1:C6412, C6412)&gt;1</f>
        <v>0</v>
      </c>
      <c r="B6412" t="b">
        <f>VLOOKUP(C6412,Sheet3!$A:$B,2,0) &gt; 1</f>
        <v>0</v>
      </c>
      <c r="C6412">
        <v>6411</v>
      </c>
      <c r="D6412">
        <v>45570</v>
      </c>
      <c r="E6412" s="4">
        <v>40399</v>
      </c>
      <c r="F6412">
        <v>19</v>
      </c>
      <c r="G6412" s="15">
        <f>I6412*F6412</f>
        <v>3040</v>
      </c>
      <c r="H6412" s="9">
        <v>0</v>
      </c>
      <c r="I6412" s="13">
        <f>VLOOKUP($U6412,Pricebook!$A:$D,4,0)</f>
        <v>160</v>
      </c>
      <c r="J6412" s="11">
        <f>G6412*(1-H6412)</f>
        <v>3040</v>
      </c>
      <c r="K6412" t="s">
        <v>2565</v>
      </c>
      <c r="L6412" t="s">
        <v>55</v>
      </c>
      <c r="M6412" t="str">
        <f>VLOOKUP($L6412,Companies!$A:$G,7,)</f>
        <v>Semiconductors</v>
      </c>
      <c r="N6412" t="str">
        <f>VLOOKUP($L6412,Companies!$A:$G,6,)</f>
        <v>Technology</v>
      </c>
      <c r="O6412" s="6" t="s">
        <v>480</v>
      </c>
      <c r="P6412" s="6">
        <v>55113</v>
      </c>
      <c r="Q6412" t="s">
        <v>130</v>
      </c>
      <c r="R6412" t="s">
        <v>16</v>
      </c>
      <c r="S6412" s="4">
        <v>40400</v>
      </c>
      <c r="T6412" s="7">
        <f>S6412-E6412</f>
        <v>1</v>
      </c>
      <c r="U6412" t="s">
        <v>14218</v>
      </c>
      <c r="V6412" s="6" t="s">
        <v>14251</v>
      </c>
      <c r="W6412" t="s">
        <v>14266</v>
      </c>
      <c r="X6412" t="s">
        <v>14188</v>
      </c>
      <c r="Y6412" t="str">
        <f>VLOOKUP(R6412,Managers!$A:$B,2,)</f>
        <v>Josh Martinez</v>
      </c>
      <c r="Z6412" s="11">
        <f>VLOOKUP(X6412,HourlyWages!$A:$B,2,0)</f>
        <v>52</v>
      </c>
      <c r="AA6412">
        <v>1</v>
      </c>
    </row>
    <row r="6413" spans="1:27" x14ac:dyDescent="0.3">
      <c r="A6413" t="b">
        <f>COUNTIF($C$1:C6413, C6413)&gt;1</f>
        <v>0</v>
      </c>
      <c r="B6413" t="b">
        <f>VLOOKUP(C6413,Sheet3!$A:$B,2,0) &gt; 1</f>
        <v>0</v>
      </c>
      <c r="C6413">
        <v>6412</v>
      </c>
      <c r="D6413">
        <v>45571</v>
      </c>
      <c r="E6413" s="4">
        <v>41175</v>
      </c>
      <c r="F6413">
        <v>43</v>
      </c>
      <c r="G6413" s="15">
        <f>I6413*F6413</f>
        <v>8600</v>
      </c>
      <c r="H6413" s="9">
        <v>0.05</v>
      </c>
      <c r="I6413" s="13">
        <f>VLOOKUP($U6413,Pricebook!$A:$D,4,0)</f>
        <v>200</v>
      </c>
      <c r="J6413" s="11">
        <f>G6413*(1-H6413)</f>
        <v>8170</v>
      </c>
      <c r="K6413" t="s">
        <v>2521</v>
      </c>
      <c r="L6413" t="s">
        <v>93</v>
      </c>
      <c r="M6413" t="str">
        <f>VLOOKUP($L6413,Companies!$A:$G,7,)</f>
        <v>Television Services</v>
      </c>
      <c r="N6413" t="str">
        <f>VLOOKUP($L6413,Companies!$A:$G,6,)</f>
        <v>Consumer Services</v>
      </c>
      <c r="O6413" s="6" t="s">
        <v>2522</v>
      </c>
      <c r="P6413" s="6">
        <v>33566</v>
      </c>
      <c r="Q6413" t="s">
        <v>101</v>
      </c>
      <c r="R6413" t="s">
        <v>34</v>
      </c>
      <c r="S6413" s="4">
        <v>41176</v>
      </c>
      <c r="T6413" s="7">
        <f>S6413-E6413</f>
        <v>1</v>
      </c>
      <c r="U6413" t="s">
        <v>14206</v>
      </c>
      <c r="V6413" s="6" t="s">
        <v>14251</v>
      </c>
      <c r="W6413" t="s">
        <v>14263</v>
      </c>
      <c r="X6413" t="s">
        <v>14198</v>
      </c>
      <c r="Y6413" t="str">
        <f>VLOOKUP(R6413,Managers!$A:$B,2,)</f>
        <v>Frank Mitchell</v>
      </c>
      <c r="Z6413" s="11">
        <f>VLOOKUP(X6413,HourlyWages!$A:$B,2,0)</f>
        <v>51</v>
      </c>
      <c r="AA6413">
        <v>1</v>
      </c>
    </row>
    <row r="6414" spans="1:27" x14ac:dyDescent="0.3">
      <c r="A6414" t="b">
        <f>COUNTIF($C$1:C6414, C6414)&gt;1</f>
        <v>0</v>
      </c>
      <c r="B6414" t="b">
        <f>VLOOKUP(C6414,Sheet3!$A:$B,2,0) &gt; 1</f>
        <v>0</v>
      </c>
      <c r="C6414">
        <v>6413</v>
      </c>
      <c r="D6414">
        <v>45571</v>
      </c>
      <c r="E6414" s="4">
        <v>41175</v>
      </c>
      <c r="F6414">
        <v>47</v>
      </c>
      <c r="G6414" s="15">
        <f>I6414*F6414</f>
        <v>7050</v>
      </c>
      <c r="H6414" s="9">
        <v>0.06</v>
      </c>
      <c r="I6414" s="13">
        <f>VLOOKUP($U6414,Pricebook!$A:$D,4,0)</f>
        <v>150</v>
      </c>
      <c r="J6414" s="11">
        <f>G6414*(1-H6414)</f>
        <v>6627</v>
      </c>
      <c r="K6414" t="s">
        <v>2521</v>
      </c>
      <c r="L6414" t="s">
        <v>93</v>
      </c>
      <c r="M6414" t="str">
        <f>VLOOKUP($L6414,Companies!$A:$G,7,)</f>
        <v>Television Services</v>
      </c>
      <c r="N6414" t="str">
        <f>VLOOKUP($L6414,Companies!$A:$G,6,)</f>
        <v>Consumer Services</v>
      </c>
      <c r="O6414" s="6" t="s">
        <v>2522</v>
      </c>
      <c r="P6414" s="6">
        <v>33566</v>
      </c>
      <c r="Q6414" t="s">
        <v>101</v>
      </c>
      <c r="R6414" t="s">
        <v>34</v>
      </c>
      <c r="S6414" s="4">
        <v>41177</v>
      </c>
      <c r="T6414" s="7">
        <f>S6414-E6414</f>
        <v>2</v>
      </c>
      <c r="U6414" t="s">
        <v>14210</v>
      </c>
      <c r="V6414" s="6" t="s">
        <v>14251</v>
      </c>
      <c r="W6414" t="s">
        <v>14267</v>
      </c>
      <c r="X6414" t="s">
        <v>14195</v>
      </c>
      <c r="Y6414" t="str">
        <f>VLOOKUP(R6414,Managers!$A:$B,2,)</f>
        <v>Frank Mitchell</v>
      </c>
      <c r="Z6414" s="11">
        <f>VLOOKUP(X6414,HourlyWages!$A:$B,2,0)</f>
        <v>52</v>
      </c>
      <c r="AA6414">
        <v>1</v>
      </c>
    </row>
    <row r="6415" spans="1:27" x14ac:dyDescent="0.3">
      <c r="A6415" t="b">
        <f>COUNTIF($C$1:C6415, C6415)&gt;1</f>
        <v>0</v>
      </c>
      <c r="B6415" t="b">
        <f>VLOOKUP(C6415,Sheet3!$A:$B,2,0) &gt; 1</f>
        <v>0</v>
      </c>
      <c r="C6415">
        <v>6414</v>
      </c>
      <c r="D6415">
        <v>45571</v>
      </c>
      <c r="E6415" s="4">
        <v>41175</v>
      </c>
      <c r="F6415">
        <v>44</v>
      </c>
      <c r="G6415" s="15">
        <f>I6415*F6415</f>
        <v>6600</v>
      </c>
      <c r="H6415" s="9">
        <v>0.1</v>
      </c>
      <c r="I6415" s="13">
        <f>VLOOKUP($U6415,Pricebook!$A:$D,4,0)</f>
        <v>150</v>
      </c>
      <c r="J6415" s="11">
        <f>G6415*(1-H6415)</f>
        <v>5940</v>
      </c>
      <c r="K6415" t="s">
        <v>2521</v>
      </c>
      <c r="L6415" t="s">
        <v>93</v>
      </c>
      <c r="M6415" t="str">
        <f>VLOOKUP($L6415,Companies!$A:$G,7,)</f>
        <v>Television Services</v>
      </c>
      <c r="N6415" t="str">
        <f>VLOOKUP($L6415,Companies!$A:$G,6,)</f>
        <v>Consumer Services</v>
      </c>
      <c r="O6415" s="6" t="s">
        <v>2781</v>
      </c>
      <c r="P6415" s="6">
        <v>33317</v>
      </c>
      <c r="Q6415" t="s">
        <v>101</v>
      </c>
      <c r="R6415" t="s">
        <v>34</v>
      </c>
      <c r="S6415" s="4">
        <v>41177</v>
      </c>
      <c r="T6415" s="7">
        <f>S6415-E6415</f>
        <v>2</v>
      </c>
      <c r="U6415" t="s">
        <v>14216</v>
      </c>
      <c r="V6415" s="6" t="s">
        <v>14257</v>
      </c>
      <c r="W6415" t="s">
        <v>14259</v>
      </c>
      <c r="X6415" t="s">
        <v>14193</v>
      </c>
      <c r="Y6415" t="str">
        <f>VLOOKUP(R6415,Managers!$A:$B,2,)</f>
        <v>Frank Mitchell</v>
      </c>
      <c r="Z6415" s="11">
        <f>VLOOKUP(X6415,HourlyWages!$A:$B,2,0)</f>
        <v>57</v>
      </c>
      <c r="AA6415">
        <v>1</v>
      </c>
    </row>
    <row r="6416" spans="1:27" x14ac:dyDescent="0.3">
      <c r="A6416" t="b">
        <f>COUNTIF($C$1:C6416, C6416)&gt;1</f>
        <v>0</v>
      </c>
      <c r="B6416" t="b">
        <f>VLOOKUP(C6416,Sheet3!$A:$B,2,0) &gt; 1</f>
        <v>0</v>
      </c>
      <c r="C6416">
        <v>6415</v>
      </c>
      <c r="D6416">
        <v>45573</v>
      </c>
      <c r="E6416" s="4">
        <v>40037</v>
      </c>
      <c r="F6416">
        <v>5</v>
      </c>
      <c r="G6416" s="15">
        <f>I6416*F6416</f>
        <v>625</v>
      </c>
      <c r="H6416" s="9">
        <v>0.05</v>
      </c>
      <c r="I6416" s="13">
        <f>VLOOKUP($U6416,Pricebook!$A:$D,4,0)</f>
        <v>125</v>
      </c>
      <c r="J6416" s="11">
        <f>G6416*(1-H6416)</f>
        <v>593.75</v>
      </c>
      <c r="K6416" t="s">
        <v>150</v>
      </c>
      <c r="L6416" t="s">
        <v>151</v>
      </c>
      <c r="M6416" t="str">
        <f>VLOOKUP($L6416,Companies!$A:$G,7,)</f>
        <v>Hotels/Resorts</v>
      </c>
      <c r="N6416" t="str">
        <f>VLOOKUP($L6416,Companies!$A:$G,6,)</f>
        <v>Consumer Services</v>
      </c>
      <c r="O6416" s="6" t="s">
        <v>572</v>
      </c>
      <c r="P6416" s="6">
        <v>66209</v>
      </c>
      <c r="Q6416" t="s">
        <v>153</v>
      </c>
      <c r="R6416" t="s">
        <v>16</v>
      </c>
      <c r="S6416" s="4">
        <v>40039</v>
      </c>
      <c r="T6416" s="7">
        <f>S6416-E6416</f>
        <v>2</v>
      </c>
      <c r="U6416" t="s">
        <v>14221</v>
      </c>
      <c r="V6416" s="6" t="s">
        <v>14251</v>
      </c>
      <c r="W6416" t="s">
        <v>14262</v>
      </c>
      <c r="X6416" t="s">
        <v>14194</v>
      </c>
      <c r="Y6416" t="str">
        <f>VLOOKUP(R6416,Managers!$A:$B,2,)</f>
        <v>Josh Martinez</v>
      </c>
      <c r="Z6416" s="11">
        <f>VLOOKUP(X6416,HourlyWages!$A:$B,2,0)</f>
        <v>71</v>
      </c>
      <c r="AA6416">
        <v>1</v>
      </c>
    </row>
    <row r="6417" spans="1:27" x14ac:dyDescent="0.3">
      <c r="A6417" t="b">
        <f>COUNTIF($C$1:C6417, C6417)&gt;1</f>
        <v>0</v>
      </c>
      <c r="B6417" t="b">
        <f>VLOOKUP(C6417,Sheet3!$A:$B,2,0) &gt; 1</f>
        <v>0</v>
      </c>
      <c r="C6417">
        <v>6416</v>
      </c>
      <c r="D6417">
        <v>45575</v>
      </c>
      <c r="E6417" s="4">
        <v>41011</v>
      </c>
      <c r="F6417">
        <v>46</v>
      </c>
      <c r="G6417" s="15">
        <f>I6417*F6417</f>
        <v>5060</v>
      </c>
      <c r="H6417" s="9">
        <v>0.06</v>
      </c>
      <c r="I6417" s="13">
        <f>VLOOKUP($U6417,Pricebook!$A:$D,4,0)</f>
        <v>110</v>
      </c>
      <c r="J6417" s="11">
        <f>G6417*(1-H6417)</f>
        <v>4756.3999999999996</v>
      </c>
      <c r="K6417" t="s">
        <v>667</v>
      </c>
      <c r="L6417" t="s">
        <v>142</v>
      </c>
      <c r="M6417" t="str">
        <f>VLOOKUP($L6417,Companies!$A:$G,7,)</f>
        <v>Computer Software: Programming, Data Processing</v>
      </c>
      <c r="N6417" t="str">
        <f>VLOOKUP($L6417,Companies!$A:$G,6,)</f>
        <v>Technology</v>
      </c>
      <c r="O6417" s="6" t="s">
        <v>2676</v>
      </c>
      <c r="P6417" s="6" t="s">
        <v>2677</v>
      </c>
      <c r="Q6417" t="s">
        <v>101</v>
      </c>
      <c r="R6417" t="s">
        <v>34</v>
      </c>
      <c r="S6417" s="4">
        <v>41011</v>
      </c>
      <c r="T6417" s="7">
        <f>S6417-E6417</f>
        <v>0</v>
      </c>
      <c r="U6417" t="s">
        <v>14220</v>
      </c>
      <c r="V6417" s="6" t="s">
        <v>14251</v>
      </c>
      <c r="W6417" t="s">
        <v>14263</v>
      </c>
      <c r="X6417" t="s">
        <v>14190</v>
      </c>
      <c r="Y6417" t="str">
        <f>VLOOKUP(R6417,Managers!$A:$B,2,)</f>
        <v>Frank Mitchell</v>
      </c>
      <c r="Z6417" s="11">
        <f>VLOOKUP(X6417,HourlyWages!$A:$B,2,0)</f>
        <v>67</v>
      </c>
      <c r="AA6417">
        <v>1</v>
      </c>
    </row>
    <row r="6418" spans="1:27" x14ac:dyDescent="0.3">
      <c r="A6418" t="b">
        <f>COUNTIF($C$1:C6418, C6418)&gt;1</f>
        <v>0</v>
      </c>
      <c r="B6418" t="b">
        <f>VLOOKUP(C6418,Sheet3!$A:$B,2,0) &gt; 1</f>
        <v>0</v>
      </c>
      <c r="C6418">
        <v>6417</v>
      </c>
      <c r="D6418">
        <v>45601</v>
      </c>
      <c r="E6418" s="4">
        <v>40812</v>
      </c>
      <c r="F6418">
        <v>47</v>
      </c>
      <c r="G6418" s="15">
        <f>I6418*F6418</f>
        <v>5170</v>
      </c>
      <c r="H6418" s="9">
        <v>0</v>
      </c>
      <c r="I6418" s="13">
        <f>VLOOKUP($U6418,Pricebook!$A:$D,4,0)</f>
        <v>110</v>
      </c>
      <c r="J6418" s="11">
        <f>G6418*(1-H6418)</f>
        <v>5170</v>
      </c>
      <c r="K6418" t="s">
        <v>1781</v>
      </c>
      <c r="L6418" t="s">
        <v>385</v>
      </c>
      <c r="M6418" t="str">
        <f>VLOOKUP($L6418,Companies!$A:$G,7,)</f>
        <v>Restaurants</v>
      </c>
      <c r="N6418" t="str">
        <f>VLOOKUP($L6418,Companies!$A:$G,6,)</f>
        <v>Consumer Services</v>
      </c>
      <c r="O6418" s="6" t="s">
        <v>2582</v>
      </c>
      <c r="P6418" s="6">
        <v>46514</v>
      </c>
      <c r="Q6418" t="s">
        <v>278</v>
      </c>
      <c r="R6418" t="s">
        <v>16</v>
      </c>
      <c r="S6418" s="4">
        <v>40814</v>
      </c>
      <c r="T6418" s="7">
        <f>S6418-E6418</f>
        <v>2</v>
      </c>
      <c r="U6418" t="s">
        <v>14215</v>
      </c>
      <c r="V6418" s="6" t="s">
        <v>14257</v>
      </c>
      <c r="W6418" t="s">
        <v>14258</v>
      </c>
      <c r="X6418" t="s">
        <v>14184</v>
      </c>
      <c r="Y6418" t="str">
        <f>VLOOKUP(R6418,Managers!$A:$B,2,)</f>
        <v>Josh Martinez</v>
      </c>
      <c r="Z6418" s="11">
        <f>VLOOKUP(X6418,HourlyWages!$A:$B,2,0)</f>
        <v>50</v>
      </c>
      <c r="AA6418">
        <v>1</v>
      </c>
    </row>
    <row r="6419" spans="1:27" x14ac:dyDescent="0.3">
      <c r="A6419" t="b">
        <f>COUNTIF($C$1:C6419, C6419)&gt;1</f>
        <v>0</v>
      </c>
      <c r="B6419" t="b">
        <f>VLOOKUP(C6419,Sheet3!$A:$B,2,0) &gt; 1</f>
        <v>0</v>
      </c>
      <c r="C6419">
        <v>6418</v>
      </c>
      <c r="D6419">
        <v>45605</v>
      </c>
      <c r="E6419" s="4">
        <v>40278</v>
      </c>
      <c r="F6419">
        <v>7</v>
      </c>
      <c r="G6419" s="15">
        <f>I6419*F6419</f>
        <v>875</v>
      </c>
      <c r="H6419" s="9">
        <v>0.05</v>
      </c>
      <c r="I6419" s="13">
        <f>VLOOKUP($U6419,Pricebook!$A:$D,4,0)</f>
        <v>125</v>
      </c>
      <c r="J6419" s="11">
        <f>G6419*(1-H6419)</f>
        <v>831.25</v>
      </c>
      <c r="K6419" t="s">
        <v>626</v>
      </c>
      <c r="L6419" t="s">
        <v>27</v>
      </c>
      <c r="M6419" t="str">
        <f>VLOOKUP($L6419,Companies!$A:$G,7,)</f>
        <v>Television Services</v>
      </c>
      <c r="N6419" t="str">
        <f>VLOOKUP($L6419,Companies!$A:$G,6,)</f>
        <v>Consumer Services</v>
      </c>
      <c r="O6419" s="6" t="s">
        <v>1972</v>
      </c>
      <c r="P6419" s="6">
        <v>93422</v>
      </c>
      <c r="Q6419" t="s">
        <v>114</v>
      </c>
      <c r="R6419" t="s">
        <v>23</v>
      </c>
      <c r="S6419" s="4">
        <v>40280</v>
      </c>
      <c r="T6419" s="7">
        <f>S6419-E6419</f>
        <v>2</v>
      </c>
      <c r="U6419" t="s">
        <v>14209</v>
      </c>
      <c r="V6419" s="6" t="s">
        <v>14254</v>
      </c>
      <c r="W6419" t="s">
        <v>14256</v>
      </c>
      <c r="X6419" t="s">
        <v>14201</v>
      </c>
      <c r="Y6419" t="str">
        <f>VLOOKUP(R6419,Managers!$A:$B,2,)</f>
        <v>Bob Turner</v>
      </c>
      <c r="Z6419" s="11">
        <f>VLOOKUP(X6419,HourlyWages!$A:$B,2,0)</f>
        <v>53</v>
      </c>
      <c r="AA6419">
        <v>1</v>
      </c>
    </row>
    <row r="6420" spans="1:27" x14ac:dyDescent="0.3">
      <c r="A6420" t="b">
        <f>COUNTIF($C$1:C6420, C6420)&gt;1</f>
        <v>0</v>
      </c>
      <c r="B6420" t="b">
        <f>VLOOKUP(C6420,Sheet3!$A:$B,2,0) &gt; 1</f>
        <v>0</v>
      </c>
      <c r="C6420">
        <v>6419</v>
      </c>
      <c r="D6420">
        <v>45606</v>
      </c>
      <c r="E6420" s="4">
        <v>40808</v>
      </c>
      <c r="F6420">
        <v>38</v>
      </c>
      <c r="G6420" s="15">
        <f>I6420*F6420</f>
        <v>4750</v>
      </c>
      <c r="H6420" s="9">
        <v>0.1</v>
      </c>
      <c r="I6420" s="13">
        <f>VLOOKUP($U6420,Pricebook!$A:$D,4,0)</f>
        <v>125</v>
      </c>
      <c r="J6420" s="11">
        <f>G6420*(1-H6420)</f>
        <v>4275</v>
      </c>
      <c r="K6420" t="s">
        <v>2044</v>
      </c>
      <c r="L6420" t="s">
        <v>50</v>
      </c>
      <c r="M6420" t="str">
        <f>VLOOKUP($L6420,Companies!$A:$G,7,)</f>
        <v>Semiconductors</v>
      </c>
      <c r="N6420" t="str">
        <f>VLOOKUP($L6420,Companies!$A:$G,6,)</f>
        <v>Technology</v>
      </c>
      <c r="O6420" s="6" t="s">
        <v>1578</v>
      </c>
      <c r="P6420" s="6">
        <v>46322</v>
      </c>
      <c r="Q6420" t="s">
        <v>278</v>
      </c>
      <c r="R6420" t="s">
        <v>16</v>
      </c>
      <c r="S6420" s="4">
        <v>40810</v>
      </c>
      <c r="T6420" s="7">
        <f>S6420-E6420</f>
        <v>2</v>
      </c>
      <c r="U6420" t="s">
        <v>14208</v>
      </c>
      <c r="V6420" s="6" t="s">
        <v>14251</v>
      </c>
      <c r="W6420" t="s">
        <v>14266</v>
      </c>
      <c r="X6420" t="s">
        <v>14187</v>
      </c>
      <c r="Y6420" t="str">
        <f>VLOOKUP(R6420,Managers!$A:$B,2,)</f>
        <v>Josh Martinez</v>
      </c>
      <c r="Z6420" s="11">
        <f>VLOOKUP(X6420,HourlyWages!$A:$B,2,0)</f>
        <v>45</v>
      </c>
      <c r="AA6420">
        <v>1</v>
      </c>
    </row>
    <row r="6421" spans="1:27" x14ac:dyDescent="0.3">
      <c r="A6421" t="b">
        <f>COUNTIF($C$1:C6421, C6421)&gt;1</f>
        <v>0</v>
      </c>
      <c r="B6421" t="b">
        <f>VLOOKUP(C6421,Sheet3!$A:$B,2,0) &gt; 1</f>
        <v>0</v>
      </c>
      <c r="C6421">
        <v>6420</v>
      </c>
      <c r="D6421">
        <v>45606</v>
      </c>
      <c r="E6421" s="4">
        <v>40808</v>
      </c>
      <c r="F6421">
        <v>24</v>
      </c>
      <c r="G6421" s="15">
        <f>I6421*F6421</f>
        <v>2880</v>
      </c>
      <c r="H6421" s="9">
        <v>0.09</v>
      </c>
      <c r="I6421" s="13">
        <f>VLOOKUP($U6421,Pricebook!$A:$D,4,0)</f>
        <v>120</v>
      </c>
      <c r="J6421" s="11">
        <f>G6421*(1-H6421)</f>
        <v>2620.8000000000002</v>
      </c>
      <c r="K6421" t="s">
        <v>2044</v>
      </c>
      <c r="L6421" t="s">
        <v>50</v>
      </c>
      <c r="M6421" t="str">
        <f>VLOOKUP($L6421,Companies!$A:$G,7,)</f>
        <v>Semiconductors</v>
      </c>
      <c r="N6421" t="str">
        <f>VLOOKUP($L6421,Companies!$A:$G,6,)</f>
        <v>Technology</v>
      </c>
      <c r="O6421" s="6" t="s">
        <v>1578</v>
      </c>
      <c r="P6421" s="6">
        <v>46322</v>
      </c>
      <c r="Q6421" t="s">
        <v>278</v>
      </c>
      <c r="R6421" t="s">
        <v>16</v>
      </c>
      <c r="S6421" s="4">
        <v>40809</v>
      </c>
      <c r="T6421" s="7">
        <f>S6421-E6421</f>
        <v>1</v>
      </c>
      <c r="U6421" t="s">
        <v>14212</v>
      </c>
      <c r="V6421" s="6" t="s">
        <v>14251</v>
      </c>
      <c r="W6421" t="s">
        <v>14260</v>
      </c>
      <c r="X6421" t="s">
        <v>14187</v>
      </c>
      <c r="Y6421" t="str">
        <f>VLOOKUP(R6421,Managers!$A:$B,2,)</f>
        <v>Josh Martinez</v>
      </c>
      <c r="Z6421" s="11">
        <f>VLOOKUP(X6421,HourlyWages!$A:$B,2,0)</f>
        <v>45</v>
      </c>
      <c r="AA6421">
        <v>1</v>
      </c>
    </row>
    <row r="6422" spans="1:27" x14ac:dyDescent="0.3">
      <c r="A6422" t="b">
        <f>COUNTIF($C$1:C6422, C6422)&gt;1</f>
        <v>0</v>
      </c>
      <c r="B6422" t="b">
        <f>VLOOKUP(C6422,Sheet3!$A:$B,2,0) &gt; 1</f>
        <v>0</v>
      </c>
      <c r="C6422">
        <v>6421</v>
      </c>
      <c r="D6422">
        <v>45632</v>
      </c>
      <c r="E6422" s="4">
        <v>40308</v>
      </c>
      <c r="F6422">
        <v>50</v>
      </c>
      <c r="G6422" s="15">
        <f>I6422*F6422</f>
        <v>6250</v>
      </c>
      <c r="H6422" s="9">
        <v>0.02</v>
      </c>
      <c r="I6422" s="13">
        <f>VLOOKUP($U6422,Pricebook!$A:$D,4,0)</f>
        <v>125</v>
      </c>
      <c r="J6422" s="11">
        <f>G6422*(1-H6422)</f>
        <v>6125</v>
      </c>
      <c r="K6422" t="s">
        <v>1322</v>
      </c>
      <c r="L6422" t="s">
        <v>406</v>
      </c>
      <c r="M6422" t="str">
        <f>VLOOKUP($L6422,Companies!$A:$G,7,)</f>
        <v>Air Freight/Delivery Services</v>
      </c>
      <c r="N6422" t="str">
        <f>VLOOKUP($L6422,Companies!$A:$G,6,)</f>
        <v>Transportation</v>
      </c>
      <c r="O6422" s="6" t="s">
        <v>2685</v>
      </c>
      <c r="P6422" s="6">
        <v>53220</v>
      </c>
      <c r="Q6422" t="s">
        <v>95</v>
      </c>
      <c r="R6422" t="s">
        <v>16</v>
      </c>
      <c r="S6422" s="4">
        <v>40309</v>
      </c>
      <c r="T6422" s="7">
        <f>S6422-E6422</f>
        <v>1</v>
      </c>
      <c r="U6422" t="s">
        <v>14208</v>
      </c>
      <c r="V6422" s="6" t="s">
        <v>14251</v>
      </c>
      <c r="W6422" t="s">
        <v>14263</v>
      </c>
      <c r="X6422" t="s">
        <v>14185</v>
      </c>
      <c r="Y6422" t="str">
        <f>VLOOKUP(R6422,Managers!$A:$B,2,)</f>
        <v>Josh Martinez</v>
      </c>
      <c r="Z6422" s="11">
        <f>VLOOKUP(X6422,HourlyWages!$A:$B,2,0)</f>
        <v>70</v>
      </c>
      <c r="AA6422">
        <v>1</v>
      </c>
    </row>
    <row r="6423" spans="1:27" x14ac:dyDescent="0.3">
      <c r="A6423" t="b">
        <f>COUNTIF($C$1:C6423, C6423)&gt;1</f>
        <v>0</v>
      </c>
      <c r="B6423" t="b">
        <f>VLOOKUP(C6423,Sheet3!$A:$B,2,0) &gt; 1</f>
        <v>0</v>
      </c>
      <c r="C6423">
        <v>6422</v>
      </c>
      <c r="D6423">
        <v>45635</v>
      </c>
      <c r="E6423" s="4">
        <v>41006</v>
      </c>
      <c r="F6423">
        <v>50</v>
      </c>
      <c r="G6423" s="15">
        <f>I6423*F6423</f>
        <v>7500</v>
      </c>
      <c r="H6423" s="9">
        <v>0.1</v>
      </c>
      <c r="I6423" s="13">
        <f>VLOOKUP($U6423,Pricebook!$A:$D,4,0)</f>
        <v>150</v>
      </c>
      <c r="J6423" s="11">
        <f>G6423*(1-H6423)</f>
        <v>6750</v>
      </c>
      <c r="K6423" t="s">
        <v>1762</v>
      </c>
      <c r="L6423" t="s">
        <v>79</v>
      </c>
      <c r="M6423" t="str">
        <f>VLOOKUP($L6423,Companies!$A:$G,7,)</f>
        <v>Home Furnishings</v>
      </c>
      <c r="N6423" t="str">
        <f>VLOOKUP($L6423,Companies!$A:$G,6,)</f>
        <v>Consumer Services</v>
      </c>
      <c r="O6423" s="6" t="s">
        <v>1327</v>
      </c>
      <c r="P6423" s="6">
        <v>15102</v>
      </c>
      <c r="Q6423" t="s">
        <v>232</v>
      </c>
      <c r="R6423" t="s">
        <v>61</v>
      </c>
      <c r="S6423" s="4">
        <v>41015</v>
      </c>
      <c r="T6423" s="7">
        <f>S6423-E6423</f>
        <v>9</v>
      </c>
      <c r="U6423" t="s">
        <v>14211</v>
      </c>
      <c r="V6423" s="6" t="s">
        <v>14251</v>
      </c>
      <c r="W6423" t="s">
        <v>14262</v>
      </c>
      <c r="X6423" t="s">
        <v>14199</v>
      </c>
      <c r="Y6423" t="str">
        <f>VLOOKUP(R6423,Managers!$A:$B,2,)</f>
        <v>Allen Young</v>
      </c>
      <c r="Z6423" s="11">
        <f>VLOOKUP(X6423,HourlyWages!$A:$B,2,0)</f>
        <v>68</v>
      </c>
      <c r="AA6423">
        <v>1</v>
      </c>
    </row>
    <row r="6424" spans="1:27" x14ac:dyDescent="0.3">
      <c r="A6424" t="b">
        <f>COUNTIF($C$1:C6424, C6424)&gt;1</f>
        <v>0</v>
      </c>
      <c r="B6424" t="b">
        <f>VLOOKUP(C6424,Sheet3!$A:$B,2,0) &gt; 1</f>
        <v>0</v>
      </c>
      <c r="C6424">
        <v>6423</v>
      </c>
      <c r="D6424">
        <v>45664</v>
      </c>
      <c r="E6424" s="4">
        <v>41069</v>
      </c>
      <c r="F6424">
        <v>24</v>
      </c>
      <c r="G6424" s="15">
        <f>I6424*F6424</f>
        <v>3000</v>
      </c>
      <c r="H6424" s="9">
        <v>0.09</v>
      </c>
      <c r="I6424" s="13">
        <f>VLOOKUP($U6424,Pricebook!$A:$D,4,0)</f>
        <v>125</v>
      </c>
      <c r="J6424" s="11">
        <f>G6424*(1-H6424)</f>
        <v>2730</v>
      </c>
      <c r="K6424" t="s">
        <v>353</v>
      </c>
      <c r="L6424" t="s">
        <v>265</v>
      </c>
      <c r="M6424" t="str">
        <f>VLOOKUP($L6424,Companies!$A:$G,7,)</f>
        <v>Telecommunications Equipment</v>
      </c>
      <c r="N6424" t="str">
        <f>VLOOKUP($L6424,Companies!$A:$G,6,)</f>
        <v>Public Utilities</v>
      </c>
      <c r="O6424" s="6" t="s">
        <v>1565</v>
      </c>
      <c r="P6424" s="6">
        <v>91776</v>
      </c>
      <c r="Q6424" t="s">
        <v>114</v>
      </c>
      <c r="R6424" t="s">
        <v>23</v>
      </c>
      <c r="S6424" s="4">
        <v>41070</v>
      </c>
      <c r="T6424" s="7">
        <f>S6424-E6424</f>
        <v>1</v>
      </c>
      <c r="U6424" t="s">
        <v>14208</v>
      </c>
      <c r="V6424" s="6" t="s">
        <v>14254</v>
      </c>
      <c r="W6424" t="s">
        <v>14255</v>
      </c>
      <c r="X6424" t="s">
        <v>14203</v>
      </c>
      <c r="Y6424" t="str">
        <f>VLOOKUP(R6424,Managers!$A:$B,2,)</f>
        <v>Bob Turner</v>
      </c>
      <c r="Z6424" s="11">
        <f>VLOOKUP(X6424,HourlyWages!$A:$B,2,0)</f>
        <v>62</v>
      </c>
      <c r="AA6424">
        <v>1</v>
      </c>
    </row>
    <row r="6425" spans="1:27" x14ac:dyDescent="0.3">
      <c r="A6425" t="b">
        <f>COUNTIF($C$1:C6425, C6425)&gt;1</f>
        <v>0</v>
      </c>
      <c r="B6425" t="b">
        <f>VLOOKUP(C6425,Sheet3!$A:$B,2,0) &gt; 1</f>
        <v>0</v>
      </c>
      <c r="C6425">
        <v>6424</v>
      </c>
      <c r="D6425">
        <v>45668</v>
      </c>
      <c r="E6425" s="4">
        <v>40524</v>
      </c>
      <c r="F6425">
        <v>8</v>
      </c>
      <c r="G6425" s="15">
        <f>I6425*F6425</f>
        <v>1000</v>
      </c>
      <c r="H6425" s="9">
        <v>0.01</v>
      </c>
      <c r="I6425" s="13">
        <f>VLOOKUP($U6425,Pricebook!$A:$D,4,0)</f>
        <v>125</v>
      </c>
      <c r="J6425" s="11">
        <f>G6425*(1-H6425)</f>
        <v>990</v>
      </c>
      <c r="K6425" t="s">
        <v>2372</v>
      </c>
      <c r="L6425" t="s">
        <v>400</v>
      </c>
      <c r="M6425" t="str">
        <f>VLOOKUP($L6425,Companies!$A:$G,7,)</f>
        <v>Industrial Specialties</v>
      </c>
      <c r="N6425" t="str">
        <f>VLOOKUP($L6425,Companies!$A:$G,6,)</f>
        <v>Health Care</v>
      </c>
      <c r="O6425" s="6" t="s">
        <v>2720</v>
      </c>
      <c r="P6425" s="6">
        <v>83402</v>
      </c>
      <c r="Q6425" t="s">
        <v>197</v>
      </c>
      <c r="R6425" t="s">
        <v>23</v>
      </c>
      <c r="S6425" s="4">
        <v>40525</v>
      </c>
      <c r="T6425" s="7">
        <f>S6425-E6425</f>
        <v>1</v>
      </c>
      <c r="U6425" t="s">
        <v>14217</v>
      </c>
      <c r="V6425" s="6" t="s">
        <v>14257</v>
      </c>
      <c r="W6425" t="s">
        <v>14264</v>
      </c>
      <c r="X6425" t="s">
        <v>14186</v>
      </c>
      <c r="Y6425" t="str">
        <f>VLOOKUP(R6425,Managers!$A:$B,2,)</f>
        <v>Bob Turner</v>
      </c>
      <c r="Z6425" s="11">
        <f>VLOOKUP(X6425,HourlyWages!$A:$B,2,0)</f>
        <v>67</v>
      </c>
      <c r="AA6425">
        <v>1</v>
      </c>
    </row>
    <row r="6426" spans="1:27" x14ac:dyDescent="0.3">
      <c r="A6426" t="b">
        <f>COUNTIF($C$1:C6426, C6426)&gt;1</f>
        <v>0</v>
      </c>
      <c r="B6426" t="b">
        <f>VLOOKUP(C6426,Sheet3!$A:$B,2,0) &gt; 1</f>
        <v>0</v>
      </c>
      <c r="C6426">
        <v>6425</v>
      </c>
      <c r="D6426">
        <v>45670</v>
      </c>
      <c r="E6426" s="4">
        <v>41128</v>
      </c>
      <c r="F6426">
        <v>2</v>
      </c>
      <c r="G6426" s="15">
        <f>I6426*F6426</f>
        <v>220</v>
      </c>
      <c r="H6426" s="9">
        <v>0.06</v>
      </c>
      <c r="I6426" s="13">
        <f>VLOOKUP($U6426,Pricebook!$A:$D,4,0)</f>
        <v>110</v>
      </c>
      <c r="J6426" s="11">
        <f>G6426*(1-H6426)</f>
        <v>206.79999999999998</v>
      </c>
      <c r="K6426" t="s">
        <v>609</v>
      </c>
      <c r="L6426" t="s">
        <v>377</v>
      </c>
      <c r="M6426" t="str">
        <f>VLOOKUP($L6426,Companies!$A:$G,7,)</f>
        <v>Packaged Foods</v>
      </c>
      <c r="N6426" t="str">
        <f>VLOOKUP($L6426,Companies!$A:$G,6,)</f>
        <v>Consumer Non-Durables</v>
      </c>
      <c r="O6426" s="6" t="s">
        <v>782</v>
      </c>
      <c r="P6426" s="6" t="s">
        <v>2583</v>
      </c>
      <c r="Q6426" t="s">
        <v>149</v>
      </c>
      <c r="R6426" t="s">
        <v>61</v>
      </c>
      <c r="S6426" s="4">
        <v>41132</v>
      </c>
      <c r="T6426" s="7">
        <f>S6426-E6426</f>
        <v>4</v>
      </c>
      <c r="U6426" t="s">
        <v>14215</v>
      </c>
      <c r="V6426" s="6" t="s">
        <v>14251</v>
      </c>
      <c r="W6426" t="s">
        <v>14252</v>
      </c>
      <c r="X6426" t="s">
        <v>14184</v>
      </c>
      <c r="Y6426" t="str">
        <f>VLOOKUP(R6426,Managers!$A:$B,2,)</f>
        <v>Allen Young</v>
      </c>
      <c r="Z6426" s="11">
        <f>VLOOKUP(X6426,HourlyWages!$A:$B,2,0)</f>
        <v>50</v>
      </c>
      <c r="AA6426">
        <v>1</v>
      </c>
    </row>
    <row r="6427" spans="1:27" x14ac:dyDescent="0.3">
      <c r="A6427" t="b">
        <f>COUNTIF($C$1:C6427, C6427)&gt;1</f>
        <v>0</v>
      </c>
      <c r="B6427" t="b">
        <f>VLOOKUP(C6427,Sheet3!$A:$B,2,0) &gt; 1</f>
        <v>0</v>
      </c>
      <c r="C6427">
        <v>6426</v>
      </c>
      <c r="D6427">
        <v>45671</v>
      </c>
      <c r="E6427" s="4">
        <v>40706</v>
      </c>
      <c r="F6427">
        <v>13</v>
      </c>
      <c r="G6427" s="15">
        <f>I6427*F6427</f>
        <v>1625</v>
      </c>
      <c r="H6427" s="9">
        <v>0.05</v>
      </c>
      <c r="I6427" s="13">
        <f>VLOOKUP($U6427,Pricebook!$A:$D,4,0)</f>
        <v>125</v>
      </c>
      <c r="J6427" s="11">
        <f>G6427*(1-H6427)</f>
        <v>1543.75</v>
      </c>
      <c r="K6427" t="s">
        <v>767</v>
      </c>
      <c r="L6427" t="s">
        <v>520</v>
      </c>
      <c r="M6427" t="str">
        <f>VLOOKUP($L6427,Companies!$A:$G,7,)</f>
        <v>Computer Software: Prepackaged Software</v>
      </c>
      <c r="N6427" t="str">
        <f>VLOOKUP($L6427,Companies!$A:$G,6,)</f>
        <v>Technology</v>
      </c>
      <c r="O6427" s="6" t="s">
        <v>2709</v>
      </c>
      <c r="P6427" s="6">
        <v>95062</v>
      </c>
      <c r="Q6427" t="s">
        <v>114</v>
      </c>
      <c r="R6427" t="s">
        <v>23</v>
      </c>
      <c r="S6427" s="4">
        <v>40713</v>
      </c>
      <c r="T6427" s="7">
        <f>S6427-E6427</f>
        <v>7</v>
      </c>
      <c r="U6427" t="s">
        <v>14208</v>
      </c>
      <c r="V6427" s="6" t="s">
        <v>14257</v>
      </c>
      <c r="W6427" t="s">
        <v>14259</v>
      </c>
      <c r="X6427" t="s">
        <v>14191</v>
      </c>
      <c r="Y6427" t="str">
        <f>VLOOKUP(R6427,Managers!$A:$B,2,)</f>
        <v>Bob Turner</v>
      </c>
      <c r="Z6427" s="11">
        <f>VLOOKUP(X6427,HourlyWages!$A:$B,2,0)</f>
        <v>60</v>
      </c>
      <c r="AA6427">
        <v>1</v>
      </c>
    </row>
    <row r="6428" spans="1:27" x14ac:dyDescent="0.3">
      <c r="A6428" t="b">
        <f>COUNTIF($C$1:C6428, C6428)&gt;1</f>
        <v>0</v>
      </c>
      <c r="B6428" t="b">
        <f>VLOOKUP(C6428,Sheet3!$A:$B,2,0) &gt; 1</f>
        <v>0</v>
      </c>
      <c r="C6428">
        <v>6427</v>
      </c>
      <c r="D6428">
        <v>45698</v>
      </c>
      <c r="E6428" s="4">
        <v>41022</v>
      </c>
      <c r="F6428">
        <v>40</v>
      </c>
      <c r="G6428" s="15">
        <f>I6428*F6428</f>
        <v>6400</v>
      </c>
      <c r="H6428" s="9">
        <v>0.1</v>
      </c>
      <c r="I6428" s="13">
        <f>VLOOKUP($U6428,Pricebook!$A:$D,4,0)</f>
        <v>160</v>
      </c>
      <c r="J6428" s="11">
        <f>G6428*(1-H6428)</f>
        <v>5760</v>
      </c>
      <c r="K6428" t="s">
        <v>1603</v>
      </c>
      <c r="L6428" t="s">
        <v>707</v>
      </c>
      <c r="M6428" t="str">
        <f>VLOOKUP($L6428,Companies!$A:$G,7,)</f>
        <v>Medical/Nursing Services</v>
      </c>
      <c r="N6428" t="str">
        <f>VLOOKUP($L6428,Companies!$A:$G,6,)</f>
        <v>Health Care</v>
      </c>
      <c r="O6428" s="6" t="s">
        <v>372</v>
      </c>
      <c r="P6428" s="6">
        <v>45324</v>
      </c>
      <c r="Q6428" t="s">
        <v>210</v>
      </c>
      <c r="R6428" t="s">
        <v>61</v>
      </c>
      <c r="S6428" s="4">
        <v>41024</v>
      </c>
      <c r="T6428" s="7">
        <f>S6428-E6428</f>
        <v>2</v>
      </c>
      <c r="U6428" t="s">
        <v>14218</v>
      </c>
      <c r="V6428" s="6" t="s">
        <v>14254</v>
      </c>
      <c r="W6428" t="s">
        <v>14269</v>
      </c>
      <c r="X6428" t="s">
        <v>14197</v>
      </c>
      <c r="Y6428" t="str">
        <f>VLOOKUP(R6428,Managers!$A:$B,2,)</f>
        <v>Allen Young</v>
      </c>
      <c r="Z6428" s="11">
        <f>VLOOKUP(X6428,HourlyWages!$A:$B,2,0)</f>
        <v>71</v>
      </c>
      <c r="AA6428">
        <v>1</v>
      </c>
    </row>
    <row r="6429" spans="1:27" x14ac:dyDescent="0.3">
      <c r="A6429" t="b">
        <f>COUNTIF($C$1:C6429, C6429)&gt;1</f>
        <v>0</v>
      </c>
      <c r="B6429" t="b">
        <f>VLOOKUP(C6429,Sheet3!$A:$B,2,0) &gt; 1</f>
        <v>0</v>
      </c>
      <c r="C6429">
        <v>6428</v>
      </c>
      <c r="D6429">
        <v>45698</v>
      </c>
      <c r="E6429" s="4">
        <v>41022</v>
      </c>
      <c r="F6429">
        <v>36</v>
      </c>
      <c r="G6429" s="15">
        <f>I6429*F6429</f>
        <v>3960</v>
      </c>
      <c r="H6429" s="9">
        <v>0.04</v>
      </c>
      <c r="I6429" s="13">
        <f>VLOOKUP($U6429,Pricebook!$A:$D,4,0)</f>
        <v>110</v>
      </c>
      <c r="J6429" s="11">
        <f>G6429*(1-H6429)</f>
        <v>3801.6</v>
      </c>
      <c r="K6429" t="s">
        <v>1603</v>
      </c>
      <c r="L6429" t="s">
        <v>707</v>
      </c>
      <c r="M6429" t="str">
        <f>VLOOKUP($L6429,Companies!$A:$G,7,)</f>
        <v>Medical/Nursing Services</v>
      </c>
      <c r="N6429" t="str">
        <f>VLOOKUP($L6429,Companies!$A:$G,6,)</f>
        <v>Health Care</v>
      </c>
      <c r="O6429" s="6" t="s">
        <v>372</v>
      </c>
      <c r="P6429" s="6">
        <v>45324</v>
      </c>
      <c r="Q6429" t="s">
        <v>210</v>
      </c>
      <c r="R6429" t="s">
        <v>61</v>
      </c>
      <c r="S6429" s="4">
        <v>41025</v>
      </c>
      <c r="T6429" s="7">
        <f>S6429-E6429</f>
        <v>3</v>
      </c>
      <c r="U6429" t="s">
        <v>14215</v>
      </c>
      <c r="V6429" s="6" t="s">
        <v>14251</v>
      </c>
      <c r="W6429" t="s">
        <v>14263</v>
      </c>
      <c r="X6429" t="s">
        <v>14184</v>
      </c>
      <c r="Y6429" t="str">
        <f>VLOOKUP(R6429,Managers!$A:$B,2,)</f>
        <v>Allen Young</v>
      </c>
      <c r="Z6429" s="11">
        <f>VLOOKUP(X6429,HourlyWages!$A:$B,2,0)</f>
        <v>50</v>
      </c>
      <c r="AA6429">
        <v>1</v>
      </c>
    </row>
    <row r="6430" spans="1:27" x14ac:dyDescent="0.3">
      <c r="A6430" t="b">
        <f>COUNTIF($C$1:C6430, C6430)&gt;1</f>
        <v>0</v>
      </c>
      <c r="B6430" t="b">
        <f>VLOOKUP(C6430,Sheet3!$A:$B,2,0) &gt; 1</f>
        <v>0</v>
      </c>
      <c r="C6430">
        <v>6429</v>
      </c>
      <c r="D6430">
        <v>45700</v>
      </c>
      <c r="E6430" s="4">
        <v>41226</v>
      </c>
      <c r="F6430">
        <v>43</v>
      </c>
      <c r="G6430" s="15">
        <f>I6430*F6430</f>
        <v>7310</v>
      </c>
      <c r="H6430" s="9">
        <v>0.02</v>
      </c>
      <c r="I6430" s="13">
        <f>VLOOKUP($U6430,Pricebook!$A:$D,4,0)</f>
        <v>170</v>
      </c>
      <c r="J6430" s="11">
        <f>G6430*(1-H6430)</f>
        <v>7163.8</v>
      </c>
      <c r="K6430" t="s">
        <v>2054</v>
      </c>
      <c r="L6430" t="s">
        <v>713</v>
      </c>
      <c r="M6430" t="str">
        <f>VLOOKUP($L6430,Companies!$A:$G,7,)</f>
        <v>Oil Refining/Marketing</v>
      </c>
      <c r="N6430" t="str">
        <f>VLOOKUP($L6430,Companies!$A:$G,6,)</f>
        <v>Transportation</v>
      </c>
      <c r="O6430" s="6" t="s">
        <v>2055</v>
      </c>
      <c r="P6430" s="6">
        <v>76541</v>
      </c>
      <c r="Q6430" t="s">
        <v>48</v>
      </c>
      <c r="R6430" t="s">
        <v>16</v>
      </c>
      <c r="S6430" s="4">
        <v>41226</v>
      </c>
      <c r="T6430" s="7">
        <f>S6430-E6430</f>
        <v>0</v>
      </c>
      <c r="U6430" t="s">
        <v>14219</v>
      </c>
      <c r="V6430" s="6" t="s">
        <v>14251</v>
      </c>
      <c r="W6430" t="s">
        <v>14263</v>
      </c>
      <c r="X6430" t="s">
        <v>14192</v>
      </c>
      <c r="Y6430" t="str">
        <f>VLOOKUP(R6430,Managers!$A:$B,2,)</f>
        <v>Josh Martinez</v>
      </c>
      <c r="Z6430" s="11">
        <f>VLOOKUP(X6430,HourlyWages!$A:$B,2,0)</f>
        <v>75</v>
      </c>
      <c r="AA6430">
        <v>1</v>
      </c>
    </row>
    <row r="6431" spans="1:27" x14ac:dyDescent="0.3">
      <c r="A6431" t="b">
        <f>COUNTIF($C$1:C6431, C6431)&gt;1</f>
        <v>0</v>
      </c>
      <c r="B6431" t="b">
        <f>VLOOKUP(C6431,Sheet3!$A:$B,2,0) &gt; 1</f>
        <v>0</v>
      </c>
      <c r="C6431">
        <v>6430</v>
      </c>
      <c r="D6431">
        <v>45728</v>
      </c>
      <c r="E6431" s="4">
        <v>40350</v>
      </c>
      <c r="F6431">
        <v>49</v>
      </c>
      <c r="G6431" s="15">
        <f>I6431*F6431</f>
        <v>7350</v>
      </c>
      <c r="H6431" s="9">
        <v>0.01</v>
      </c>
      <c r="I6431" s="13">
        <f>VLOOKUP($U6431,Pricebook!$A:$D,4,0)</f>
        <v>150</v>
      </c>
      <c r="J6431" s="11">
        <f>G6431*(1-H6431)</f>
        <v>7276.5</v>
      </c>
      <c r="K6431" t="s">
        <v>920</v>
      </c>
      <c r="L6431" t="s">
        <v>310</v>
      </c>
      <c r="M6431" t="str">
        <f>VLOOKUP($L6431,Companies!$A:$G,7,)</f>
        <v>Major Pharmaceuticals</v>
      </c>
      <c r="N6431" t="str">
        <f>VLOOKUP($L6431,Companies!$A:$G,6,)</f>
        <v>Health Care</v>
      </c>
      <c r="O6431" s="6" t="s">
        <v>270</v>
      </c>
      <c r="P6431" s="6">
        <v>91104</v>
      </c>
      <c r="Q6431" t="s">
        <v>114</v>
      </c>
      <c r="R6431" t="s">
        <v>23</v>
      </c>
      <c r="S6431" s="4">
        <v>40351</v>
      </c>
      <c r="T6431" s="7">
        <f>S6431-E6431</f>
        <v>1</v>
      </c>
      <c r="U6431" t="s">
        <v>14211</v>
      </c>
      <c r="V6431" s="6" t="s">
        <v>14257</v>
      </c>
      <c r="W6431" t="s">
        <v>14258</v>
      </c>
      <c r="X6431" t="s">
        <v>14196</v>
      </c>
      <c r="Y6431" t="str">
        <f>VLOOKUP(R6431,Managers!$A:$B,2,)</f>
        <v>Bob Turner</v>
      </c>
      <c r="Z6431" s="11">
        <f>VLOOKUP(X6431,HourlyWages!$A:$B,2,0)</f>
        <v>58</v>
      </c>
      <c r="AA6431">
        <v>1</v>
      </c>
    </row>
    <row r="6432" spans="1:27" x14ac:dyDescent="0.3">
      <c r="A6432" t="b">
        <f>COUNTIF($C$1:C6432, C6432)&gt;1</f>
        <v>0</v>
      </c>
      <c r="B6432" t="b">
        <f>VLOOKUP(C6432,Sheet3!$A:$B,2,0) &gt; 1</f>
        <v>0</v>
      </c>
      <c r="C6432">
        <v>6431</v>
      </c>
      <c r="D6432">
        <v>45728</v>
      </c>
      <c r="E6432" s="4">
        <v>40350</v>
      </c>
      <c r="F6432">
        <v>11</v>
      </c>
      <c r="G6432" s="15">
        <f>I6432*F6432</f>
        <v>2200</v>
      </c>
      <c r="H6432" s="9">
        <v>0.02</v>
      </c>
      <c r="I6432" s="13">
        <f>VLOOKUP($U6432,Pricebook!$A:$D,4,0)</f>
        <v>200</v>
      </c>
      <c r="J6432" s="11">
        <f>G6432*(1-H6432)</f>
        <v>2156</v>
      </c>
      <c r="K6432" t="s">
        <v>920</v>
      </c>
      <c r="L6432" t="s">
        <v>310</v>
      </c>
      <c r="M6432" t="str">
        <f>VLOOKUP($L6432,Companies!$A:$G,7,)</f>
        <v>Major Pharmaceuticals</v>
      </c>
      <c r="N6432" t="str">
        <f>VLOOKUP($L6432,Companies!$A:$G,6,)</f>
        <v>Health Care</v>
      </c>
      <c r="O6432" s="6" t="s">
        <v>1080</v>
      </c>
      <c r="P6432" s="6" t="s">
        <v>1081</v>
      </c>
      <c r="Q6432" t="s">
        <v>91</v>
      </c>
      <c r="R6432" t="s">
        <v>61</v>
      </c>
      <c r="S6432" s="4">
        <v>40351</v>
      </c>
      <c r="T6432" s="7">
        <f>S6432-E6432</f>
        <v>1</v>
      </c>
      <c r="U6432" t="s">
        <v>14214</v>
      </c>
      <c r="V6432" s="6" t="s">
        <v>14257</v>
      </c>
      <c r="W6432" t="s">
        <v>14258</v>
      </c>
      <c r="X6432" t="s">
        <v>14195</v>
      </c>
      <c r="Y6432" t="str">
        <f>VLOOKUP(R6432,Managers!$A:$B,2,)</f>
        <v>Allen Young</v>
      </c>
      <c r="Z6432" s="11">
        <f>VLOOKUP(X6432,HourlyWages!$A:$B,2,0)</f>
        <v>52</v>
      </c>
      <c r="AA6432">
        <v>1</v>
      </c>
    </row>
    <row r="6433" spans="1:27" x14ac:dyDescent="0.3">
      <c r="A6433" t="b">
        <f>COUNTIF($C$1:C6433, C6433)&gt;1</f>
        <v>0</v>
      </c>
      <c r="B6433" t="b">
        <f>VLOOKUP(C6433,Sheet3!$A:$B,2,0) &gt; 1</f>
        <v>0</v>
      </c>
      <c r="C6433">
        <v>6432</v>
      </c>
      <c r="D6433">
        <v>45731</v>
      </c>
      <c r="E6433" s="4">
        <v>40035</v>
      </c>
      <c r="F6433">
        <v>19</v>
      </c>
      <c r="G6433" s="15">
        <f>I6433*F6433</f>
        <v>2090</v>
      </c>
      <c r="H6433" s="9">
        <v>0.01</v>
      </c>
      <c r="I6433" s="13">
        <f>VLOOKUP($U6433,Pricebook!$A:$D,4,0)</f>
        <v>110</v>
      </c>
      <c r="J6433" s="11">
        <f>G6433*(1-H6433)</f>
        <v>2069.1</v>
      </c>
      <c r="K6433" t="s">
        <v>1315</v>
      </c>
      <c r="L6433" t="s">
        <v>385</v>
      </c>
      <c r="M6433" t="str">
        <f>VLOOKUP($L6433,Companies!$A:$G,7,)</f>
        <v>Restaurants</v>
      </c>
      <c r="N6433" t="str">
        <f>VLOOKUP($L6433,Companies!$A:$G,6,)</f>
        <v>Consumer Services</v>
      </c>
      <c r="O6433" s="6" t="s">
        <v>171</v>
      </c>
      <c r="P6433" s="6">
        <v>48101</v>
      </c>
      <c r="Q6433" t="s">
        <v>172</v>
      </c>
      <c r="R6433" t="s">
        <v>16</v>
      </c>
      <c r="S6433" s="4">
        <v>40036</v>
      </c>
      <c r="T6433" s="7">
        <f>S6433-E6433</f>
        <v>1</v>
      </c>
      <c r="U6433" t="s">
        <v>14215</v>
      </c>
      <c r="V6433" s="6" t="s">
        <v>14251</v>
      </c>
      <c r="W6433" t="s">
        <v>14266</v>
      </c>
      <c r="X6433" t="s">
        <v>14195</v>
      </c>
      <c r="Y6433" t="str">
        <f>VLOOKUP(R6433,Managers!$A:$B,2,)</f>
        <v>Josh Martinez</v>
      </c>
      <c r="Z6433" s="11">
        <f>VLOOKUP(X6433,HourlyWages!$A:$B,2,0)</f>
        <v>52</v>
      </c>
      <c r="AA6433">
        <v>1</v>
      </c>
    </row>
    <row r="6434" spans="1:27" x14ac:dyDescent="0.3">
      <c r="A6434" t="b">
        <f>COUNTIF($C$1:C6434, C6434)&gt;1</f>
        <v>0</v>
      </c>
      <c r="B6434" t="b">
        <f>VLOOKUP(C6434,Sheet3!$A:$B,2,0) &gt; 1</f>
        <v>0</v>
      </c>
      <c r="C6434">
        <v>6433</v>
      </c>
      <c r="D6434">
        <v>45731</v>
      </c>
      <c r="E6434" s="4">
        <v>40035</v>
      </c>
      <c r="F6434">
        <v>35</v>
      </c>
      <c r="G6434" s="15">
        <f>I6434*F6434</f>
        <v>5250</v>
      </c>
      <c r="H6434" s="9">
        <v>0.03</v>
      </c>
      <c r="I6434" s="13">
        <f>VLOOKUP($U6434,Pricebook!$A:$D,4,0)</f>
        <v>150</v>
      </c>
      <c r="J6434" s="11">
        <f>G6434*(1-H6434)</f>
        <v>5092.5</v>
      </c>
      <c r="K6434" t="s">
        <v>1315</v>
      </c>
      <c r="L6434" t="s">
        <v>385</v>
      </c>
      <c r="M6434" t="str">
        <f>VLOOKUP($L6434,Companies!$A:$G,7,)</f>
        <v>Restaurants</v>
      </c>
      <c r="N6434" t="str">
        <f>VLOOKUP($L6434,Companies!$A:$G,6,)</f>
        <v>Consumer Services</v>
      </c>
      <c r="O6434" s="6" t="s">
        <v>171</v>
      </c>
      <c r="P6434" s="6">
        <v>48101</v>
      </c>
      <c r="Q6434" t="s">
        <v>172</v>
      </c>
      <c r="R6434" t="s">
        <v>16</v>
      </c>
      <c r="S6434" s="4">
        <v>40037</v>
      </c>
      <c r="T6434" s="7">
        <f>S6434-E6434</f>
        <v>2</v>
      </c>
      <c r="U6434" t="s">
        <v>14210</v>
      </c>
      <c r="V6434" s="6" t="s">
        <v>14251</v>
      </c>
      <c r="W6434" t="s">
        <v>14266</v>
      </c>
      <c r="X6434" t="s">
        <v>14198</v>
      </c>
      <c r="Y6434" t="str">
        <f>VLOOKUP(R6434,Managers!$A:$B,2,)</f>
        <v>Josh Martinez</v>
      </c>
      <c r="Z6434" s="11">
        <f>VLOOKUP(X6434,HourlyWages!$A:$B,2,0)</f>
        <v>51</v>
      </c>
      <c r="AA6434">
        <v>1</v>
      </c>
    </row>
    <row r="6435" spans="1:27" x14ac:dyDescent="0.3">
      <c r="A6435" t="b">
        <f>COUNTIF($C$1:C6435, C6435)&gt;1</f>
        <v>0</v>
      </c>
      <c r="B6435" t="b">
        <f>VLOOKUP(C6435,Sheet3!$A:$B,2,0) &gt; 1</f>
        <v>0</v>
      </c>
      <c r="C6435">
        <v>6434</v>
      </c>
      <c r="D6435">
        <v>45731</v>
      </c>
      <c r="E6435" s="4">
        <v>40035</v>
      </c>
      <c r="F6435">
        <v>44</v>
      </c>
      <c r="G6435" s="15">
        <f>I6435*F6435</f>
        <v>5500</v>
      </c>
      <c r="H6435" s="9">
        <v>0.04</v>
      </c>
      <c r="I6435" s="13">
        <f>VLOOKUP($U6435,Pricebook!$A:$D,4,0)</f>
        <v>125</v>
      </c>
      <c r="J6435" s="11">
        <f>G6435*(1-H6435)</f>
        <v>5280</v>
      </c>
      <c r="K6435" t="s">
        <v>127</v>
      </c>
      <c r="L6435" t="s">
        <v>128</v>
      </c>
      <c r="M6435" t="str">
        <f>VLOOKUP($L6435,Companies!$A:$G,7,)</f>
        <v>Diversified Commercial Services</v>
      </c>
      <c r="N6435" t="str">
        <f>VLOOKUP($L6435,Companies!$A:$G,6,)</f>
        <v>Consumer Services</v>
      </c>
      <c r="O6435" s="6" t="s">
        <v>820</v>
      </c>
      <c r="P6435" s="6">
        <v>55337</v>
      </c>
      <c r="Q6435" t="s">
        <v>130</v>
      </c>
      <c r="R6435" t="s">
        <v>16</v>
      </c>
      <c r="S6435" s="4">
        <v>40036</v>
      </c>
      <c r="T6435" s="7">
        <f>S6435-E6435</f>
        <v>1</v>
      </c>
      <c r="U6435" t="s">
        <v>14209</v>
      </c>
      <c r="V6435" s="6" t="s">
        <v>14257</v>
      </c>
      <c r="W6435" t="s">
        <v>14259</v>
      </c>
      <c r="X6435" t="s">
        <v>14203</v>
      </c>
      <c r="Y6435" t="str">
        <f>VLOOKUP(R6435,Managers!$A:$B,2,)</f>
        <v>Josh Martinez</v>
      </c>
      <c r="Z6435" s="11">
        <f>VLOOKUP(X6435,HourlyWages!$A:$B,2,0)</f>
        <v>62</v>
      </c>
      <c r="AA6435">
        <v>1</v>
      </c>
    </row>
    <row r="6436" spans="1:27" x14ac:dyDescent="0.3">
      <c r="A6436" t="b">
        <f>COUNTIF($C$1:C6436, C6436)&gt;1</f>
        <v>0</v>
      </c>
      <c r="B6436" t="b">
        <f>VLOOKUP(C6436,Sheet3!$A:$B,2,0) &gt; 1</f>
        <v>0</v>
      </c>
      <c r="C6436">
        <v>6435</v>
      </c>
      <c r="D6436">
        <v>45733</v>
      </c>
      <c r="E6436" s="4">
        <v>40518</v>
      </c>
      <c r="F6436">
        <v>39</v>
      </c>
      <c r="G6436" s="15">
        <f>I6436*F6436</f>
        <v>6240</v>
      </c>
      <c r="H6436" s="9">
        <v>7.0000000000000007E-2</v>
      </c>
      <c r="I6436" s="13">
        <f>VLOOKUP($U6436,Pricebook!$A:$D,4,0)</f>
        <v>160</v>
      </c>
      <c r="J6436" s="11">
        <f>G6436*(1-H6436)</f>
        <v>5803.2</v>
      </c>
      <c r="K6436" t="s">
        <v>1319</v>
      </c>
      <c r="L6436" t="s">
        <v>46</v>
      </c>
      <c r="M6436" t="str">
        <f>VLOOKUP($L6436,Companies!$A:$G,7,)</f>
        <v>Computer Software: Prepackaged Software</v>
      </c>
      <c r="N6436" t="str">
        <f>VLOOKUP($L6436,Companies!$A:$G,6,)</f>
        <v>Technology</v>
      </c>
      <c r="O6436" s="6" t="s">
        <v>1321</v>
      </c>
      <c r="P6436" s="6">
        <v>30161</v>
      </c>
      <c r="Q6436" t="s">
        <v>134</v>
      </c>
      <c r="R6436" t="s">
        <v>34</v>
      </c>
      <c r="S6436" s="4">
        <v>40519</v>
      </c>
      <c r="T6436" s="7">
        <f>S6436-E6436</f>
        <v>1</v>
      </c>
      <c r="U6436" t="s">
        <v>14218</v>
      </c>
      <c r="V6436" s="6" t="s">
        <v>14251</v>
      </c>
      <c r="W6436" t="s">
        <v>14263</v>
      </c>
      <c r="X6436" t="s">
        <v>14197</v>
      </c>
      <c r="Y6436" t="str">
        <f>VLOOKUP(R6436,Managers!$A:$B,2,)</f>
        <v>Frank Mitchell</v>
      </c>
      <c r="Z6436" s="11">
        <f>VLOOKUP(X6436,HourlyWages!$A:$B,2,0)</f>
        <v>71</v>
      </c>
      <c r="AA6436">
        <v>1</v>
      </c>
    </row>
    <row r="6437" spans="1:27" x14ac:dyDescent="0.3">
      <c r="A6437" t="b">
        <f>COUNTIF($C$1:C6437, C6437)&gt;1</f>
        <v>0</v>
      </c>
      <c r="B6437" t="b">
        <f>VLOOKUP(C6437,Sheet3!$A:$B,2,0) &gt; 1</f>
        <v>0</v>
      </c>
      <c r="C6437">
        <v>6436</v>
      </c>
      <c r="D6437">
        <v>45734</v>
      </c>
      <c r="E6437" s="4">
        <v>41107</v>
      </c>
      <c r="F6437">
        <v>47</v>
      </c>
      <c r="G6437" s="15">
        <f>I6437*F6437</f>
        <v>5640</v>
      </c>
      <c r="H6437" s="9">
        <v>0.03</v>
      </c>
      <c r="I6437" s="13">
        <f>VLOOKUP($U6437,Pricebook!$A:$D,4,0)</f>
        <v>120</v>
      </c>
      <c r="J6437" s="11">
        <f>G6437*(1-H6437)</f>
        <v>5470.8</v>
      </c>
      <c r="K6437" t="s">
        <v>1298</v>
      </c>
      <c r="L6437" t="s">
        <v>241</v>
      </c>
      <c r="M6437" t="str">
        <f>VLOOKUP($L6437,Companies!$A:$G,7,)</f>
        <v>Computer Software: Prepackaged Software</v>
      </c>
      <c r="N6437" t="str">
        <f>VLOOKUP($L6437,Companies!$A:$G,6,)</f>
        <v>Technology</v>
      </c>
      <c r="O6437" s="6" t="s">
        <v>2640</v>
      </c>
      <c r="P6437" s="6">
        <v>37086</v>
      </c>
      <c r="Q6437" t="s">
        <v>81</v>
      </c>
      <c r="R6437" t="s">
        <v>34</v>
      </c>
      <c r="S6437" s="4">
        <v>41109</v>
      </c>
      <c r="T6437" s="7">
        <f>S6437-E6437</f>
        <v>2</v>
      </c>
      <c r="U6437" t="s">
        <v>14212</v>
      </c>
      <c r="V6437" s="6" t="s">
        <v>14257</v>
      </c>
      <c r="W6437" t="s">
        <v>14270</v>
      </c>
      <c r="X6437" t="s">
        <v>14188</v>
      </c>
      <c r="Y6437" t="str">
        <f>VLOOKUP(R6437,Managers!$A:$B,2,)</f>
        <v>Frank Mitchell</v>
      </c>
      <c r="Z6437" s="11">
        <f>VLOOKUP(X6437,HourlyWages!$A:$B,2,0)</f>
        <v>52</v>
      </c>
      <c r="AA6437">
        <v>1</v>
      </c>
    </row>
    <row r="6438" spans="1:27" x14ac:dyDescent="0.3">
      <c r="A6438" t="b">
        <f>COUNTIF($C$1:C6438, C6438)&gt;1</f>
        <v>0</v>
      </c>
      <c r="B6438" t="b">
        <f>VLOOKUP(C6438,Sheet3!$A:$B,2,0) &gt; 1</f>
        <v>0</v>
      </c>
      <c r="C6438">
        <v>6437</v>
      </c>
      <c r="D6438">
        <v>45762</v>
      </c>
      <c r="E6438" s="4">
        <v>40380</v>
      </c>
      <c r="F6438">
        <v>21</v>
      </c>
      <c r="G6438" s="15">
        <f>I6438*F6438</f>
        <v>2310</v>
      </c>
      <c r="H6438" s="9">
        <v>0.01</v>
      </c>
      <c r="I6438" s="13">
        <f>VLOOKUP($U6438,Pricebook!$A:$D,4,0)</f>
        <v>110</v>
      </c>
      <c r="J6438" s="11">
        <f>G6438*(1-H6438)</f>
        <v>2286.9</v>
      </c>
      <c r="K6438" t="s">
        <v>1153</v>
      </c>
      <c r="L6438" t="s">
        <v>538</v>
      </c>
      <c r="M6438" t="str">
        <f>VLOOKUP($L6438,Companies!$A:$G,7,)</f>
        <v>Major Pharmaceuticals</v>
      </c>
      <c r="N6438" t="str">
        <f>VLOOKUP($L6438,Companies!$A:$G,6,)</f>
        <v>Health Care</v>
      </c>
      <c r="O6438" s="6" t="s">
        <v>2197</v>
      </c>
      <c r="P6438" s="6">
        <v>94404</v>
      </c>
      <c r="Q6438" t="s">
        <v>114</v>
      </c>
      <c r="R6438" t="s">
        <v>23</v>
      </c>
      <c r="S6438" s="4">
        <v>40385</v>
      </c>
      <c r="T6438" s="7">
        <f>S6438-E6438</f>
        <v>5</v>
      </c>
      <c r="U6438" t="s">
        <v>14215</v>
      </c>
      <c r="V6438" s="6" t="s">
        <v>14251</v>
      </c>
      <c r="W6438" t="s">
        <v>14263</v>
      </c>
      <c r="X6438" t="s">
        <v>14198</v>
      </c>
      <c r="Y6438" t="str">
        <f>VLOOKUP(R6438,Managers!$A:$B,2,)</f>
        <v>Bob Turner</v>
      </c>
      <c r="Z6438" s="11">
        <f>VLOOKUP(X6438,HourlyWages!$A:$B,2,0)</f>
        <v>51</v>
      </c>
      <c r="AA6438">
        <v>1</v>
      </c>
    </row>
    <row r="6439" spans="1:27" x14ac:dyDescent="0.3">
      <c r="A6439" t="b">
        <f>COUNTIF($C$1:C6439, C6439)&gt;1</f>
        <v>0</v>
      </c>
      <c r="B6439" t="b">
        <f>VLOOKUP(C6439,Sheet3!$A:$B,2,0) &gt; 1</f>
        <v>0</v>
      </c>
      <c r="C6439">
        <v>6438</v>
      </c>
      <c r="D6439">
        <v>45763</v>
      </c>
      <c r="E6439" s="4">
        <v>40366</v>
      </c>
      <c r="F6439">
        <v>25</v>
      </c>
      <c r="G6439" s="15">
        <f>I6439*F6439</f>
        <v>5000</v>
      </c>
      <c r="H6439" s="9">
        <v>0.05</v>
      </c>
      <c r="I6439" s="13">
        <f>VLOOKUP($U6439,Pricebook!$A:$D,4,0)</f>
        <v>200</v>
      </c>
      <c r="J6439" s="11">
        <f>G6439*(1-H6439)</f>
        <v>4750</v>
      </c>
      <c r="K6439" t="s">
        <v>838</v>
      </c>
      <c r="L6439" t="s">
        <v>285</v>
      </c>
      <c r="M6439" t="str">
        <f>VLOOKUP($L6439,Companies!$A:$G,7,)</f>
        <v>Oil Refining/Marketing</v>
      </c>
      <c r="N6439" t="str">
        <f>VLOOKUP($L6439,Companies!$A:$G,6,)</f>
        <v>Transportation</v>
      </c>
      <c r="O6439" s="6" t="s">
        <v>2538</v>
      </c>
      <c r="P6439" s="6">
        <v>67901</v>
      </c>
      <c r="Q6439" t="s">
        <v>153</v>
      </c>
      <c r="R6439" t="s">
        <v>16</v>
      </c>
      <c r="S6439" s="4">
        <v>40367</v>
      </c>
      <c r="T6439" s="7">
        <f>S6439-E6439</f>
        <v>1</v>
      </c>
      <c r="U6439" t="s">
        <v>14214</v>
      </c>
      <c r="V6439" s="6" t="s">
        <v>14251</v>
      </c>
      <c r="W6439" t="s">
        <v>14266</v>
      </c>
      <c r="X6439" t="s">
        <v>14192</v>
      </c>
      <c r="Y6439" t="str">
        <f>VLOOKUP(R6439,Managers!$A:$B,2,)</f>
        <v>Josh Martinez</v>
      </c>
      <c r="Z6439" s="11">
        <f>VLOOKUP(X6439,HourlyWages!$A:$B,2,0)</f>
        <v>75</v>
      </c>
      <c r="AA6439">
        <v>1</v>
      </c>
    </row>
    <row r="6440" spans="1:27" x14ac:dyDescent="0.3">
      <c r="A6440" t="b">
        <f>COUNTIF($C$1:C6440, C6440)&gt;1</f>
        <v>0</v>
      </c>
      <c r="B6440" t="b">
        <f>VLOOKUP(C6440,Sheet3!$A:$B,2,0) &gt; 1</f>
        <v>0</v>
      </c>
      <c r="C6440">
        <v>6439</v>
      </c>
      <c r="D6440">
        <v>45766</v>
      </c>
      <c r="E6440" s="4">
        <v>40305</v>
      </c>
      <c r="F6440">
        <v>37</v>
      </c>
      <c r="G6440" s="15">
        <f>I6440*F6440</f>
        <v>4625</v>
      </c>
      <c r="H6440" s="9">
        <v>0</v>
      </c>
      <c r="I6440" s="13">
        <f>VLOOKUP($U6440,Pricebook!$A:$D,4,0)</f>
        <v>125</v>
      </c>
      <c r="J6440" s="11">
        <f>G6440*(1-H6440)</f>
        <v>4625</v>
      </c>
      <c r="K6440" t="s">
        <v>2331</v>
      </c>
      <c r="L6440" t="s">
        <v>707</v>
      </c>
      <c r="M6440" t="str">
        <f>VLOOKUP($L6440,Companies!$A:$G,7,)</f>
        <v>Medical/Nursing Services</v>
      </c>
      <c r="N6440" t="str">
        <f>VLOOKUP($L6440,Companies!$A:$G,6,)</f>
        <v>Health Care</v>
      </c>
      <c r="O6440" s="6" t="s">
        <v>1506</v>
      </c>
      <c r="P6440" s="6">
        <v>60089</v>
      </c>
      <c r="Q6440" t="s">
        <v>15</v>
      </c>
      <c r="R6440" t="s">
        <v>16</v>
      </c>
      <c r="S6440" s="4">
        <v>40307</v>
      </c>
      <c r="T6440" s="7">
        <f>S6440-E6440</f>
        <v>2</v>
      </c>
      <c r="U6440" t="s">
        <v>14208</v>
      </c>
      <c r="V6440" s="6" t="s">
        <v>14257</v>
      </c>
      <c r="W6440" t="s">
        <v>14259</v>
      </c>
      <c r="X6440" t="s">
        <v>14203</v>
      </c>
      <c r="Y6440" t="str">
        <f>VLOOKUP(R6440,Managers!$A:$B,2,)</f>
        <v>Josh Martinez</v>
      </c>
      <c r="Z6440" s="11">
        <f>VLOOKUP(X6440,HourlyWages!$A:$B,2,0)</f>
        <v>62</v>
      </c>
      <c r="AA6440">
        <v>1</v>
      </c>
    </row>
    <row r="6441" spans="1:27" x14ac:dyDescent="0.3">
      <c r="A6441" t="b">
        <f>COUNTIF($C$1:C6441, C6441)&gt;1</f>
        <v>0</v>
      </c>
      <c r="B6441" t="b">
        <f>VLOOKUP(C6441,Sheet3!$A:$B,2,0) &gt; 1</f>
        <v>0</v>
      </c>
      <c r="C6441">
        <v>6440</v>
      </c>
      <c r="D6441">
        <v>45766</v>
      </c>
      <c r="E6441" s="4">
        <v>40305</v>
      </c>
      <c r="F6441">
        <v>28</v>
      </c>
      <c r="G6441" s="15">
        <f>I6441*F6441</f>
        <v>4200</v>
      </c>
      <c r="H6441" s="9">
        <v>0.01</v>
      </c>
      <c r="I6441" s="13">
        <f>VLOOKUP($U6441,Pricebook!$A:$D,4,0)</f>
        <v>150</v>
      </c>
      <c r="J6441" s="11">
        <f>G6441*(1-H6441)</f>
        <v>4158</v>
      </c>
      <c r="K6441" t="s">
        <v>2331</v>
      </c>
      <c r="L6441" t="s">
        <v>707</v>
      </c>
      <c r="M6441" t="str">
        <f>VLOOKUP($L6441,Companies!$A:$G,7,)</f>
        <v>Medical/Nursing Services</v>
      </c>
      <c r="N6441" t="str">
        <f>VLOOKUP($L6441,Companies!$A:$G,6,)</f>
        <v>Health Care</v>
      </c>
      <c r="O6441" s="6" t="s">
        <v>1506</v>
      </c>
      <c r="P6441" s="6">
        <v>60089</v>
      </c>
      <c r="Q6441" t="s">
        <v>15</v>
      </c>
      <c r="R6441" t="s">
        <v>16</v>
      </c>
      <c r="S6441" s="4">
        <v>40306</v>
      </c>
      <c r="T6441" s="7">
        <f>S6441-E6441</f>
        <v>1</v>
      </c>
      <c r="U6441" t="s">
        <v>14216</v>
      </c>
      <c r="V6441" s="6" t="s">
        <v>14251</v>
      </c>
      <c r="W6441" t="s">
        <v>14260</v>
      </c>
      <c r="X6441" t="s">
        <v>14187</v>
      </c>
      <c r="Y6441" t="str">
        <f>VLOOKUP(R6441,Managers!$A:$B,2,)</f>
        <v>Josh Martinez</v>
      </c>
      <c r="Z6441" s="11">
        <f>VLOOKUP(X6441,HourlyWages!$A:$B,2,0)</f>
        <v>45</v>
      </c>
      <c r="AA6441">
        <v>1</v>
      </c>
    </row>
    <row r="6442" spans="1:27" x14ac:dyDescent="0.3">
      <c r="A6442" t="b">
        <f>COUNTIF($C$1:C6442, C6442)&gt;1</f>
        <v>0</v>
      </c>
      <c r="B6442" t="b">
        <f>VLOOKUP(C6442,Sheet3!$A:$B,2,0) &gt; 1</f>
        <v>0</v>
      </c>
      <c r="C6442">
        <v>6441</v>
      </c>
      <c r="D6442">
        <v>45767</v>
      </c>
      <c r="E6442" s="4">
        <v>41100</v>
      </c>
      <c r="F6442">
        <v>49</v>
      </c>
      <c r="G6442" s="15">
        <f>I6442*F6442</f>
        <v>9800</v>
      </c>
      <c r="H6442" s="9">
        <v>0.05</v>
      </c>
      <c r="I6442" s="13">
        <f>VLOOKUP($U6442,Pricebook!$A:$D,4,0)</f>
        <v>200</v>
      </c>
      <c r="J6442" s="11">
        <f>G6442*(1-H6442)</f>
        <v>9310</v>
      </c>
      <c r="K6442" t="s">
        <v>1997</v>
      </c>
      <c r="L6442" t="s">
        <v>544</v>
      </c>
      <c r="M6442" t="str">
        <f>VLOOKUP($L6442,Companies!$A:$G,7,)</f>
        <v>Telecommunications Equipment</v>
      </c>
      <c r="N6442" t="str">
        <f>VLOOKUP($L6442,Companies!$A:$G,6,)</f>
        <v>Consumer Services</v>
      </c>
      <c r="O6442" s="6" t="s">
        <v>277</v>
      </c>
      <c r="P6442" s="6">
        <v>70506</v>
      </c>
      <c r="Q6442" t="s">
        <v>436</v>
      </c>
      <c r="R6442" t="s">
        <v>34</v>
      </c>
      <c r="S6442" s="4">
        <v>41102</v>
      </c>
      <c r="T6442" s="7">
        <f>S6442-E6442</f>
        <v>2</v>
      </c>
      <c r="U6442" t="s">
        <v>14206</v>
      </c>
      <c r="V6442" s="6" t="s">
        <v>14251</v>
      </c>
      <c r="W6442" t="s">
        <v>14268</v>
      </c>
      <c r="X6442" t="s">
        <v>14195</v>
      </c>
      <c r="Y6442" t="str">
        <f>VLOOKUP(R6442,Managers!$A:$B,2,)</f>
        <v>Frank Mitchell</v>
      </c>
      <c r="Z6442" s="11">
        <f>VLOOKUP(X6442,HourlyWages!$A:$B,2,0)</f>
        <v>52</v>
      </c>
      <c r="AA6442">
        <v>1</v>
      </c>
    </row>
    <row r="6443" spans="1:27" x14ac:dyDescent="0.3">
      <c r="A6443" t="b">
        <f>COUNTIF($C$1:C6443, C6443)&gt;1</f>
        <v>0</v>
      </c>
      <c r="B6443" t="b">
        <f>VLOOKUP(C6443,Sheet3!$A:$B,2,0) &gt; 1</f>
        <v>0</v>
      </c>
      <c r="C6443">
        <v>6442</v>
      </c>
      <c r="D6443">
        <v>45794</v>
      </c>
      <c r="E6443" s="4">
        <v>40810</v>
      </c>
      <c r="F6443">
        <v>28</v>
      </c>
      <c r="G6443" s="15">
        <f>I6443*F6443</f>
        <v>4200</v>
      </c>
      <c r="H6443" s="9">
        <v>0</v>
      </c>
      <c r="I6443" s="13">
        <f>VLOOKUP($U6443,Pricebook!$A:$D,4,0)</f>
        <v>150</v>
      </c>
      <c r="J6443" s="11">
        <f>G6443*(1-H6443)</f>
        <v>4200</v>
      </c>
      <c r="K6443" t="s">
        <v>2521</v>
      </c>
      <c r="L6443" t="s">
        <v>93</v>
      </c>
      <c r="M6443" t="str">
        <f>VLOOKUP($L6443,Companies!$A:$G,7,)</f>
        <v>Television Services</v>
      </c>
      <c r="N6443" t="str">
        <f>VLOOKUP($L6443,Companies!$A:$G,6,)</f>
        <v>Consumer Services</v>
      </c>
      <c r="O6443" s="6" t="s">
        <v>2781</v>
      </c>
      <c r="P6443" s="6">
        <v>33317</v>
      </c>
      <c r="Q6443" t="s">
        <v>101</v>
      </c>
      <c r="R6443" t="s">
        <v>34</v>
      </c>
      <c r="S6443" s="4">
        <v>40812</v>
      </c>
      <c r="T6443" s="7">
        <f>S6443-E6443</f>
        <v>2</v>
      </c>
      <c r="U6443" t="s">
        <v>14211</v>
      </c>
      <c r="V6443" s="6" t="s">
        <v>14251</v>
      </c>
      <c r="W6443" t="s">
        <v>14263</v>
      </c>
      <c r="X6443" t="s">
        <v>14195</v>
      </c>
      <c r="Y6443" t="str">
        <f>VLOOKUP(R6443,Managers!$A:$B,2,)</f>
        <v>Frank Mitchell</v>
      </c>
      <c r="Z6443" s="11">
        <f>VLOOKUP(X6443,HourlyWages!$A:$B,2,0)</f>
        <v>52</v>
      </c>
      <c r="AA6443">
        <v>1</v>
      </c>
    </row>
    <row r="6444" spans="1:27" x14ac:dyDescent="0.3">
      <c r="A6444" t="b">
        <f>COUNTIF($C$1:C6444, C6444)&gt;1</f>
        <v>0</v>
      </c>
      <c r="B6444" t="b">
        <f>VLOOKUP(C6444,Sheet3!$A:$B,2,0) &gt; 1</f>
        <v>0</v>
      </c>
      <c r="C6444">
        <v>6443</v>
      </c>
      <c r="D6444">
        <v>45824</v>
      </c>
      <c r="E6444" s="4">
        <v>40153</v>
      </c>
      <c r="F6444">
        <v>44</v>
      </c>
      <c r="G6444" s="15">
        <f>I6444*F6444</f>
        <v>5500</v>
      </c>
      <c r="H6444" s="9">
        <v>0.08</v>
      </c>
      <c r="I6444" s="13">
        <f>VLOOKUP($U6444,Pricebook!$A:$D,4,0)</f>
        <v>125</v>
      </c>
      <c r="J6444" s="11">
        <f>G6444*(1-H6444)</f>
        <v>5060</v>
      </c>
      <c r="K6444" t="s">
        <v>280</v>
      </c>
      <c r="L6444" t="s">
        <v>99</v>
      </c>
      <c r="M6444" t="str">
        <f>VLOOKUP($L6444,Companies!$A:$G,7,)</f>
        <v>Television Services</v>
      </c>
      <c r="N6444" t="str">
        <f>VLOOKUP($L6444,Companies!$A:$G,6,)</f>
        <v>Consumer Services</v>
      </c>
      <c r="O6444" s="6" t="s">
        <v>2483</v>
      </c>
      <c r="P6444" s="6">
        <v>78041</v>
      </c>
      <c r="Q6444" t="s">
        <v>48</v>
      </c>
      <c r="R6444" t="s">
        <v>16</v>
      </c>
      <c r="S6444" s="4">
        <v>40155</v>
      </c>
      <c r="T6444" s="7">
        <f>S6444-E6444</f>
        <v>2</v>
      </c>
      <c r="U6444" t="s">
        <v>14221</v>
      </c>
      <c r="V6444" s="6" t="s">
        <v>14254</v>
      </c>
      <c r="W6444" t="s">
        <v>14255</v>
      </c>
      <c r="X6444" t="s">
        <v>14194</v>
      </c>
      <c r="Y6444" t="str">
        <f>VLOOKUP(R6444,Managers!$A:$B,2,)</f>
        <v>Josh Martinez</v>
      </c>
      <c r="Z6444" s="11">
        <f>VLOOKUP(X6444,HourlyWages!$A:$B,2,0)</f>
        <v>71</v>
      </c>
      <c r="AA6444">
        <v>1</v>
      </c>
    </row>
    <row r="6445" spans="1:27" x14ac:dyDescent="0.3">
      <c r="A6445" t="b">
        <f>COUNTIF($C$1:C6445, C6445)&gt;1</f>
        <v>0</v>
      </c>
      <c r="B6445" t="b">
        <f>VLOOKUP(C6445,Sheet3!$A:$B,2,0) &gt; 1</f>
        <v>0</v>
      </c>
      <c r="C6445">
        <v>6444</v>
      </c>
      <c r="D6445">
        <v>45825</v>
      </c>
      <c r="E6445" s="4">
        <v>41189</v>
      </c>
      <c r="F6445">
        <v>43</v>
      </c>
      <c r="G6445" s="15">
        <f>I6445*F6445</f>
        <v>4730</v>
      </c>
      <c r="H6445" s="9">
        <v>0.04</v>
      </c>
      <c r="I6445" s="13">
        <f>VLOOKUP($U6445,Pricebook!$A:$D,4,0)</f>
        <v>110</v>
      </c>
      <c r="J6445" s="11">
        <f>G6445*(1-H6445)</f>
        <v>4540.8</v>
      </c>
      <c r="K6445" t="s">
        <v>956</v>
      </c>
      <c r="L6445" t="s">
        <v>452</v>
      </c>
      <c r="M6445" t="str">
        <f>VLOOKUP($L6445,Companies!$A:$G,7,)</f>
        <v>Biotechnology: Biological Products (No Diagnostic Substances)</v>
      </c>
      <c r="N6445" t="str">
        <f>VLOOKUP($L6445,Companies!$A:$G,6,)</f>
        <v>Health Care</v>
      </c>
      <c r="O6445" s="6" t="s">
        <v>2365</v>
      </c>
      <c r="P6445" s="6">
        <v>41075</v>
      </c>
      <c r="Q6445" t="s">
        <v>254</v>
      </c>
      <c r="R6445" t="s">
        <v>34</v>
      </c>
      <c r="S6445" s="4">
        <v>41189</v>
      </c>
      <c r="T6445" s="7">
        <f>S6445-E6445</f>
        <v>0</v>
      </c>
      <c r="U6445" t="s">
        <v>14215</v>
      </c>
      <c r="V6445" s="6" t="s">
        <v>14251</v>
      </c>
      <c r="W6445" t="s">
        <v>14268</v>
      </c>
      <c r="X6445" t="s">
        <v>14201</v>
      </c>
      <c r="Y6445" t="str">
        <f>VLOOKUP(R6445,Managers!$A:$B,2,)</f>
        <v>Frank Mitchell</v>
      </c>
      <c r="Z6445" s="11">
        <f>VLOOKUP(X6445,HourlyWages!$A:$B,2,0)</f>
        <v>53</v>
      </c>
      <c r="AA6445">
        <v>1</v>
      </c>
    </row>
    <row r="6446" spans="1:27" x14ac:dyDescent="0.3">
      <c r="A6446" t="b">
        <f>COUNTIF($C$1:C6446, C6446)&gt;1</f>
        <v>0</v>
      </c>
      <c r="B6446" t="b">
        <f>VLOOKUP(C6446,Sheet3!$A:$B,2,0) &gt; 1</f>
        <v>0</v>
      </c>
      <c r="C6446">
        <v>6445</v>
      </c>
      <c r="D6446">
        <v>45860</v>
      </c>
      <c r="E6446" s="4">
        <v>41133</v>
      </c>
      <c r="F6446">
        <v>12</v>
      </c>
      <c r="G6446" s="15">
        <f>I6446*F6446</f>
        <v>1320</v>
      </c>
      <c r="H6446" s="9">
        <v>0.01</v>
      </c>
      <c r="I6446" s="13">
        <f>VLOOKUP($U6446,Pricebook!$A:$D,4,0)</f>
        <v>110</v>
      </c>
      <c r="J6446" s="11">
        <f>G6446*(1-H6446)</f>
        <v>1306.8</v>
      </c>
      <c r="K6446" t="s">
        <v>2015</v>
      </c>
      <c r="L6446" t="s">
        <v>252</v>
      </c>
      <c r="M6446" t="str">
        <f>VLOOKUP($L6446,Companies!$A:$G,7,)</f>
        <v>Major Pharmaceuticals</v>
      </c>
      <c r="N6446" t="str">
        <f>VLOOKUP($L6446,Companies!$A:$G,6,)</f>
        <v>Health Care</v>
      </c>
      <c r="O6446" s="6" t="s">
        <v>1096</v>
      </c>
      <c r="P6446" s="6">
        <v>34787</v>
      </c>
      <c r="Q6446" t="s">
        <v>101</v>
      </c>
      <c r="R6446" t="s">
        <v>34</v>
      </c>
      <c r="S6446" s="4">
        <v>41133</v>
      </c>
      <c r="T6446" s="7">
        <f>S6446-E6446</f>
        <v>0</v>
      </c>
      <c r="U6446" t="s">
        <v>14215</v>
      </c>
      <c r="V6446" s="6" t="s">
        <v>14254</v>
      </c>
      <c r="W6446" t="s">
        <v>14265</v>
      </c>
      <c r="X6446" t="s">
        <v>14185</v>
      </c>
      <c r="Y6446" t="str">
        <f>VLOOKUP(R6446,Managers!$A:$B,2,)</f>
        <v>Frank Mitchell</v>
      </c>
      <c r="Z6446" s="11">
        <f>VLOOKUP(X6446,HourlyWages!$A:$B,2,0)</f>
        <v>70</v>
      </c>
      <c r="AA6446">
        <v>1</v>
      </c>
    </row>
    <row r="6447" spans="1:27" x14ac:dyDescent="0.3">
      <c r="A6447" t="b">
        <f>COUNTIF($C$1:C6447, C6447)&gt;1</f>
        <v>0</v>
      </c>
      <c r="B6447" t="b">
        <f>VLOOKUP(C6447,Sheet3!$A:$B,2,0) &gt; 1</f>
        <v>0</v>
      </c>
      <c r="C6447">
        <v>6446</v>
      </c>
      <c r="D6447">
        <v>45861</v>
      </c>
      <c r="E6447" s="4">
        <v>40780</v>
      </c>
      <c r="F6447">
        <v>39</v>
      </c>
      <c r="G6447" s="15">
        <f>I6447*F6447</f>
        <v>5850</v>
      </c>
      <c r="H6447" s="9">
        <v>0.05</v>
      </c>
      <c r="I6447" s="13">
        <f>VLOOKUP($U6447,Pricebook!$A:$D,4,0)</f>
        <v>150</v>
      </c>
      <c r="J6447" s="11">
        <f>G6447*(1-H6447)</f>
        <v>5557.5</v>
      </c>
      <c r="K6447" t="s">
        <v>391</v>
      </c>
      <c r="L6447" t="s">
        <v>158</v>
      </c>
      <c r="M6447" t="str">
        <f>VLOOKUP($L6447,Companies!$A:$G,7,)</f>
        <v>Department/Specialty Retail Stores</v>
      </c>
      <c r="N6447" t="str">
        <f>VLOOKUP($L6447,Companies!$A:$G,6,)</f>
        <v>Consumer Services</v>
      </c>
      <c r="O6447" s="6" t="s">
        <v>1125</v>
      </c>
      <c r="P6447" s="6" t="s">
        <v>1126</v>
      </c>
      <c r="Q6447" t="s">
        <v>15</v>
      </c>
      <c r="R6447" t="s">
        <v>16</v>
      </c>
      <c r="S6447" s="4">
        <v>40780</v>
      </c>
      <c r="T6447" s="7">
        <f>S6447-E6447</f>
        <v>0</v>
      </c>
      <c r="U6447" t="s">
        <v>14210</v>
      </c>
      <c r="V6447" s="6" t="s">
        <v>14251</v>
      </c>
      <c r="W6447" t="s">
        <v>14262</v>
      </c>
      <c r="X6447" t="s">
        <v>14192</v>
      </c>
      <c r="Y6447" t="str">
        <f>VLOOKUP(R6447,Managers!$A:$B,2,)</f>
        <v>Josh Martinez</v>
      </c>
      <c r="Z6447" s="11">
        <f>VLOOKUP(X6447,HourlyWages!$A:$B,2,0)</f>
        <v>75</v>
      </c>
      <c r="AA6447">
        <v>1</v>
      </c>
    </row>
    <row r="6448" spans="1:27" x14ac:dyDescent="0.3">
      <c r="A6448" t="b">
        <f>COUNTIF($C$1:C6448, C6448)&gt;1</f>
        <v>0</v>
      </c>
      <c r="B6448" t="b">
        <f>VLOOKUP(C6448,Sheet3!$A:$B,2,0) &gt; 1</f>
        <v>0</v>
      </c>
      <c r="C6448">
        <v>6447</v>
      </c>
      <c r="D6448">
        <v>45863</v>
      </c>
      <c r="E6448" s="4">
        <v>40440</v>
      </c>
      <c r="F6448">
        <v>5</v>
      </c>
      <c r="G6448" s="15">
        <f>I6448*F6448</f>
        <v>750</v>
      </c>
      <c r="H6448" s="9">
        <v>0.01</v>
      </c>
      <c r="I6448" s="13">
        <f>VLOOKUP($U6448,Pricebook!$A:$D,4,0)</f>
        <v>150</v>
      </c>
      <c r="J6448" s="11">
        <f>G6448*(1-H6448)</f>
        <v>742.5</v>
      </c>
      <c r="K6448" t="s">
        <v>855</v>
      </c>
      <c r="L6448" t="s">
        <v>400</v>
      </c>
      <c r="M6448" t="str">
        <f>VLOOKUP($L6448,Companies!$A:$G,7,)</f>
        <v>Industrial Specialties</v>
      </c>
      <c r="N6448" t="str">
        <f>VLOOKUP($L6448,Companies!$A:$G,6,)</f>
        <v>Health Care</v>
      </c>
      <c r="O6448" s="6" t="s">
        <v>2173</v>
      </c>
      <c r="P6448" s="6">
        <v>36869</v>
      </c>
      <c r="Q6448" t="s">
        <v>424</v>
      </c>
      <c r="R6448" t="s">
        <v>34</v>
      </c>
      <c r="S6448" s="4">
        <v>40444</v>
      </c>
      <c r="T6448" s="7">
        <f>S6448-E6448</f>
        <v>4</v>
      </c>
      <c r="U6448" t="s">
        <v>14210</v>
      </c>
      <c r="V6448" s="6" t="s">
        <v>14257</v>
      </c>
      <c r="W6448" t="s">
        <v>14264</v>
      </c>
      <c r="X6448" t="s">
        <v>14191</v>
      </c>
      <c r="Y6448" t="str">
        <f>VLOOKUP(R6448,Managers!$A:$B,2,)</f>
        <v>Frank Mitchell</v>
      </c>
      <c r="Z6448" s="11">
        <f>VLOOKUP(X6448,HourlyWages!$A:$B,2,0)</f>
        <v>60</v>
      </c>
      <c r="AA6448">
        <v>1</v>
      </c>
    </row>
    <row r="6449" spans="1:27" x14ac:dyDescent="0.3">
      <c r="A6449" t="b">
        <f>COUNTIF($C$1:C6449, C6449)&gt;1</f>
        <v>0</v>
      </c>
      <c r="B6449" t="b">
        <f>VLOOKUP(C6449,Sheet3!$A:$B,2,0) &gt; 1</f>
        <v>0</v>
      </c>
      <c r="C6449">
        <v>6448</v>
      </c>
      <c r="D6449">
        <v>45893</v>
      </c>
      <c r="E6449" s="4">
        <v>40689</v>
      </c>
      <c r="F6449">
        <v>15</v>
      </c>
      <c r="G6449" s="15">
        <f>I6449*F6449</f>
        <v>2400</v>
      </c>
      <c r="H6449" s="9">
        <v>0.05</v>
      </c>
      <c r="I6449" s="13">
        <f>VLOOKUP($U6449,Pricebook!$A:$D,4,0)</f>
        <v>160</v>
      </c>
      <c r="J6449" s="11">
        <f>G6449*(1-H6449)</f>
        <v>2280</v>
      </c>
      <c r="K6449" t="s">
        <v>710</v>
      </c>
      <c r="L6449" t="s">
        <v>235</v>
      </c>
      <c r="M6449" t="str">
        <f>VLOOKUP($L6449,Companies!$A:$G,7,)</f>
        <v>Television Services</v>
      </c>
      <c r="N6449" t="str">
        <f>VLOOKUP($L6449,Companies!$A:$G,6,)</f>
        <v>Consumer Services</v>
      </c>
      <c r="O6449" s="6" t="s">
        <v>1390</v>
      </c>
      <c r="P6449" s="6">
        <v>30605</v>
      </c>
      <c r="Q6449" t="s">
        <v>134</v>
      </c>
      <c r="R6449" t="s">
        <v>34</v>
      </c>
      <c r="S6449" s="4">
        <v>40690</v>
      </c>
      <c r="T6449" s="7">
        <f>S6449-E6449</f>
        <v>1</v>
      </c>
      <c r="U6449" t="s">
        <v>14218</v>
      </c>
      <c r="V6449" s="6" t="s">
        <v>14254</v>
      </c>
      <c r="W6449" t="s">
        <v>14265</v>
      </c>
      <c r="X6449" t="s">
        <v>14198</v>
      </c>
      <c r="Y6449" t="str">
        <f>VLOOKUP(R6449,Managers!$A:$B,2,)</f>
        <v>Frank Mitchell</v>
      </c>
      <c r="Z6449" s="11">
        <f>VLOOKUP(X6449,HourlyWages!$A:$B,2,0)</f>
        <v>51</v>
      </c>
      <c r="AA6449">
        <v>1</v>
      </c>
    </row>
    <row r="6450" spans="1:27" x14ac:dyDescent="0.3">
      <c r="A6450" t="b">
        <f>COUNTIF($C$1:C6450, C6450)&gt;1</f>
        <v>0</v>
      </c>
      <c r="B6450" t="b">
        <f>VLOOKUP(C6450,Sheet3!$A:$B,2,0) &gt; 1</f>
        <v>0</v>
      </c>
      <c r="C6450">
        <v>6449</v>
      </c>
      <c r="D6450">
        <v>45924</v>
      </c>
      <c r="E6450" s="4">
        <v>40533</v>
      </c>
      <c r="F6450">
        <v>1</v>
      </c>
      <c r="G6450" s="15">
        <f>I6450*F6450</f>
        <v>160</v>
      </c>
      <c r="H6450" s="9">
        <v>0.02</v>
      </c>
      <c r="I6450" s="13">
        <f>VLOOKUP($U6450,Pricebook!$A:$D,4,0)</f>
        <v>160</v>
      </c>
      <c r="J6450" s="11">
        <f>G6450*(1-H6450)</f>
        <v>156.80000000000001</v>
      </c>
      <c r="K6450" t="s">
        <v>1709</v>
      </c>
      <c r="L6450" t="s">
        <v>244</v>
      </c>
      <c r="M6450" t="str">
        <f>VLOOKUP($L6450,Companies!$A:$G,7,)</f>
        <v>Computer Communications Equipment</v>
      </c>
      <c r="N6450" t="str">
        <f>VLOOKUP($L6450,Companies!$A:$G,6,)</f>
        <v>Technology</v>
      </c>
      <c r="O6450" s="6" t="s">
        <v>511</v>
      </c>
      <c r="P6450" s="6">
        <v>23666</v>
      </c>
      <c r="Q6450" t="s">
        <v>368</v>
      </c>
      <c r="R6450" t="s">
        <v>34</v>
      </c>
      <c r="S6450" s="4">
        <v>40538</v>
      </c>
      <c r="T6450" s="7">
        <f>S6450-E6450</f>
        <v>5</v>
      </c>
      <c r="U6450" t="s">
        <v>14218</v>
      </c>
      <c r="V6450" s="6" t="s">
        <v>14251</v>
      </c>
      <c r="W6450" t="s">
        <v>14267</v>
      </c>
      <c r="X6450" t="s">
        <v>14186</v>
      </c>
      <c r="Y6450" t="str">
        <f>VLOOKUP(R6450,Managers!$A:$B,2,)</f>
        <v>Frank Mitchell</v>
      </c>
      <c r="Z6450" s="11">
        <f>VLOOKUP(X6450,HourlyWages!$A:$B,2,0)</f>
        <v>67</v>
      </c>
      <c r="AA6450">
        <v>1</v>
      </c>
    </row>
    <row r="6451" spans="1:27" x14ac:dyDescent="0.3">
      <c r="A6451" t="b">
        <f>COUNTIF($C$1:C6451, C6451)&gt;1</f>
        <v>0</v>
      </c>
      <c r="B6451" t="b">
        <f>VLOOKUP(C6451,Sheet3!$A:$B,2,0) &gt; 1</f>
        <v>0</v>
      </c>
      <c r="C6451">
        <v>6450</v>
      </c>
      <c r="D6451">
        <v>45957</v>
      </c>
      <c r="E6451" s="4">
        <v>40442</v>
      </c>
      <c r="F6451">
        <v>20</v>
      </c>
      <c r="G6451" s="15">
        <f>I6451*F6451</f>
        <v>3000</v>
      </c>
      <c r="H6451" s="9">
        <v>0.06</v>
      </c>
      <c r="I6451" s="13">
        <f>VLOOKUP($U6451,Pricebook!$A:$D,4,0)</f>
        <v>150</v>
      </c>
      <c r="J6451" s="11">
        <f>G6451*(1-H6451)</f>
        <v>2820</v>
      </c>
      <c r="K6451" t="s">
        <v>326</v>
      </c>
      <c r="L6451" t="s">
        <v>327</v>
      </c>
      <c r="M6451" t="str">
        <f>VLOOKUP($L6451,Companies!$A:$G,7,)</f>
        <v>Television Services</v>
      </c>
      <c r="N6451" t="str">
        <f>VLOOKUP($L6451,Companies!$A:$G,6,)</f>
        <v>Consumer Services</v>
      </c>
      <c r="O6451" s="6" t="s">
        <v>328</v>
      </c>
      <c r="P6451" s="6">
        <v>60432</v>
      </c>
      <c r="Q6451" t="s">
        <v>15</v>
      </c>
      <c r="R6451" t="s">
        <v>16</v>
      </c>
      <c r="S6451" s="4">
        <v>40444</v>
      </c>
      <c r="T6451" s="7">
        <f>S6451-E6451</f>
        <v>2</v>
      </c>
      <c r="U6451" t="s">
        <v>14211</v>
      </c>
      <c r="V6451" s="6" t="s">
        <v>14251</v>
      </c>
      <c r="W6451" t="s">
        <v>14253</v>
      </c>
      <c r="X6451" t="s">
        <v>14197</v>
      </c>
      <c r="Y6451" t="str">
        <f>VLOOKUP(R6451,Managers!$A:$B,2,)</f>
        <v>Josh Martinez</v>
      </c>
      <c r="Z6451" s="11">
        <f>VLOOKUP(X6451,HourlyWages!$A:$B,2,0)</f>
        <v>71</v>
      </c>
      <c r="AA6451">
        <v>1</v>
      </c>
    </row>
    <row r="6452" spans="1:27" x14ac:dyDescent="0.3">
      <c r="A6452" t="b">
        <f>COUNTIF($C$1:C6452, C6452)&gt;1</f>
        <v>0</v>
      </c>
      <c r="B6452" t="b">
        <f>VLOOKUP(C6452,Sheet3!$A:$B,2,0) &gt; 1</f>
        <v>0</v>
      </c>
      <c r="C6452">
        <v>6451</v>
      </c>
      <c r="D6452">
        <v>45957</v>
      </c>
      <c r="E6452" s="4">
        <v>40442</v>
      </c>
      <c r="F6452">
        <v>19</v>
      </c>
      <c r="G6452" s="15">
        <f>I6452*F6452</f>
        <v>2090</v>
      </c>
      <c r="H6452" s="9">
        <v>0.08</v>
      </c>
      <c r="I6452" s="13">
        <f>VLOOKUP($U6452,Pricebook!$A:$D,4,0)</f>
        <v>110</v>
      </c>
      <c r="J6452" s="11">
        <f>G6452*(1-H6452)</f>
        <v>1922.8000000000002</v>
      </c>
      <c r="K6452" t="s">
        <v>326</v>
      </c>
      <c r="L6452" t="s">
        <v>327</v>
      </c>
      <c r="M6452" t="str">
        <f>VLOOKUP($L6452,Companies!$A:$G,7,)</f>
        <v>Television Services</v>
      </c>
      <c r="N6452" t="str">
        <f>VLOOKUP($L6452,Companies!$A:$G,6,)</f>
        <v>Consumer Services</v>
      </c>
      <c r="O6452" s="6" t="s">
        <v>328</v>
      </c>
      <c r="P6452" s="6">
        <v>60432</v>
      </c>
      <c r="Q6452" t="s">
        <v>15</v>
      </c>
      <c r="R6452" t="s">
        <v>16</v>
      </c>
      <c r="S6452" s="4">
        <v>40444</v>
      </c>
      <c r="T6452" s="7">
        <f>S6452-E6452</f>
        <v>2</v>
      </c>
      <c r="U6452" t="s">
        <v>14215</v>
      </c>
      <c r="V6452" s="6" t="s">
        <v>14251</v>
      </c>
      <c r="W6452" t="s">
        <v>14252</v>
      </c>
      <c r="X6452" t="s">
        <v>14189</v>
      </c>
      <c r="Y6452" t="str">
        <f>VLOOKUP(R6452,Managers!$A:$B,2,)</f>
        <v>Josh Martinez</v>
      </c>
      <c r="Z6452" s="11">
        <f>VLOOKUP(X6452,HourlyWages!$A:$B,2,0)</f>
        <v>62</v>
      </c>
      <c r="AA6452">
        <v>1</v>
      </c>
    </row>
    <row r="6453" spans="1:27" x14ac:dyDescent="0.3">
      <c r="A6453" t="b">
        <f>COUNTIF($C$1:C6453, C6453)&gt;1</f>
        <v>0</v>
      </c>
      <c r="B6453" t="b">
        <f>VLOOKUP(C6453,Sheet3!$A:$B,2,0) &gt; 1</f>
        <v>0</v>
      </c>
      <c r="C6453">
        <v>6452</v>
      </c>
      <c r="D6453">
        <v>45958</v>
      </c>
      <c r="E6453" s="4">
        <v>40688</v>
      </c>
      <c r="F6453">
        <v>28</v>
      </c>
      <c r="G6453" s="15">
        <f>I6453*F6453</f>
        <v>4200</v>
      </c>
      <c r="H6453" s="9">
        <v>0.03</v>
      </c>
      <c r="I6453" s="13">
        <f>VLOOKUP($U6453,Pricebook!$A:$D,4,0)</f>
        <v>150</v>
      </c>
      <c r="J6453" s="11">
        <f>G6453*(1-H6453)</f>
        <v>4074</v>
      </c>
      <c r="K6453" t="s">
        <v>174</v>
      </c>
      <c r="L6453" t="s">
        <v>175</v>
      </c>
      <c r="M6453" t="str">
        <f>VLOOKUP($L6453,Companies!$A:$G,7,)</f>
        <v>Environmental Services</v>
      </c>
      <c r="N6453" t="str">
        <f>VLOOKUP($L6453,Companies!$A:$G,6,)</f>
        <v>Basic Industries</v>
      </c>
      <c r="O6453" s="6" t="s">
        <v>176</v>
      </c>
      <c r="P6453" s="6">
        <v>85254</v>
      </c>
      <c r="Q6453" t="s">
        <v>70</v>
      </c>
      <c r="R6453" t="s">
        <v>23</v>
      </c>
      <c r="S6453" s="4">
        <v>40689</v>
      </c>
      <c r="T6453" s="7">
        <f>S6453-E6453</f>
        <v>1</v>
      </c>
      <c r="U6453" t="s">
        <v>14222</v>
      </c>
      <c r="V6453" s="6" t="s">
        <v>14257</v>
      </c>
      <c r="W6453" t="s">
        <v>14270</v>
      </c>
      <c r="X6453" t="s">
        <v>14195</v>
      </c>
      <c r="Y6453" t="str">
        <f>VLOOKUP(R6453,Managers!$A:$B,2,)</f>
        <v>Bob Turner</v>
      </c>
      <c r="Z6453" s="11">
        <f>VLOOKUP(X6453,HourlyWages!$A:$B,2,0)</f>
        <v>52</v>
      </c>
      <c r="AA6453">
        <v>1</v>
      </c>
    </row>
    <row r="6454" spans="1:27" x14ac:dyDescent="0.3">
      <c r="A6454" t="b">
        <f>COUNTIF($C$1:C6454, C6454)&gt;1</f>
        <v>0</v>
      </c>
      <c r="B6454" t="b">
        <f>VLOOKUP(C6454,Sheet3!$A:$B,2,0) &gt; 1</f>
        <v>0</v>
      </c>
      <c r="C6454">
        <v>6453</v>
      </c>
      <c r="D6454">
        <v>45958</v>
      </c>
      <c r="E6454" s="4">
        <v>40688</v>
      </c>
      <c r="F6454">
        <v>16</v>
      </c>
      <c r="G6454" s="15">
        <f>I6454*F6454</f>
        <v>1760</v>
      </c>
      <c r="H6454" s="9">
        <v>0.02</v>
      </c>
      <c r="I6454" s="13">
        <f>VLOOKUP($U6454,Pricebook!$A:$D,4,0)</f>
        <v>110</v>
      </c>
      <c r="J6454" s="11">
        <f>G6454*(1-H6454)</f>
        <v>1724.8</v>
      </c>
      <c r="K6454" t="s">
        <v>174</v>
      </c>
      <c r="L6454" t="s">
        <v>175</v>
      </c>
      <c r="M6454" t="str">
        <f>VLOOKUP($L6454,Companies!$A:$G,7,)</f>
        <v>Environmental Services</v>
      </c>
      <c r="N6454" t="str">
        <f>VLOOKUP($L6454,Companies!$A:$G,6,)</f>
        <v>Basic Industries</v>
      </c>
      <c r="O6454" s="6" t="s">
        <v>176</v>
      </c>
      <c r="P6454" s="6">
        <v>85254</v>
      </c>
      <c r="Q6454" t="s">
        <v>70</v>
      </c>
      <c r="R6454" t="s">
        <v>23</v>
      </c>
      <c r="S6454" s="4">
        <v>40690</v>
      </c>
      <c r="T6454" s="7">
        <f>S6454-E6454</f>
        <v>2</v>
      </c>
      <c r="U6454" t="s">
        <v>14215</v>
      </c>
      <c r="V6454" s="6" t="s">
        <v>14251</v>
      </c>
      <c r="W6454" t="s">
        <v>14252</v>
      </c>
      <c r="X6454" t="s">
        <v>14184</v>
      </c>
      <c r="Y6454" t="str">
        <f>VLOOKUP(R6454,Managers!$A:$B,2,)</f>
        <v>Bob Turner</v>
      </c>
      <c r="Z6454" s="11">
        <f>VLOOKUP(X6454,HourlyWages!$A:$B,2,0)</f>
        <v>50</v>
      </c>
      <c r="AA6454">
        <v>1</v>
      </c>
    </row>
    <row r="6455" spans="1:27" x14ac:dyDescent="0.3">
      <c r="A6455" t="b">
        <f>COUNTIF($C$1:C6455, C6455)&gt;1</f>
        <v>0</v>
      </c>
      <c r="B6455" t="b">
        <f>VLOOKUP(C6455,Sheet3!$A:$B,2,0) &gt; 1</f>
        <v>0</v>
      </c>
      <c r="C6455">
        <v>6454</v>
      </c>
      <c r="D6455">
        <v>45959</v>
      </c>
      <c r="E6455" s="4">
        <v>40153</v>
      </c>
      <c r="F6455">
        <v>15</v>
      </c>
      <c r="G6455" s="15">
        <f>I6455*F6455</f>
        <v>2400</v>
      </c>
      <c r="H6455" s="9">
        <v>0.08</v>
      </c>
      <c r="I6455" s="13">
        <f>VLOOKUP($U6455,Pricebook!$A:$D,4,0)</f>
        <v>160</v>
      </c>
      <c r="J6455" s="11">
        <f>G6455*(1-H6455)</f>
        <v>2208</v>
      </c>
      <c r="K6455" t="s">
        <v>78</v>
      </c>
      <c r="L6455" t="s">
        <v>79</v>
      </c>
      <c r="M6455" t="str">
        <f>VLOOKUP($L6455,Companies!$A:$G,7,)</f>
        <v>Home Furnishings</v>
      </c>
      <c r="N6455" t="str">
        <f>VLOOKUP($L6455,Companies!$A:$G,6,)</f>
        <v>Consumer Services</v>
      </c>
      <c r="O6455" s="6" t="s">
        <v>1991</v>
      </c>
      <c r="P6455" s="6">
        <v>38017</v>
      </c>
      <c r="Q6455" t="s">
        <v>81</v>
      </c>
      <c r="R6455" t="s">
        <v>34</v>
      </c>
      <c r="S6455" s="4">
        <v>40155</v>
      </c>
      <c r="T6455" s="7">
        <f>S6455-E6455</f>
        <v>2</v>
      </c>
      <c r="U6455" t="s">
        <v>14218</v>
      </c>
      <c r="V6455" s="6" t="s">
        <v>14251</v>
      </c>
      <c r="W6455" t="s">
        <v>14267</v>
      </c>
      <c r="X6455" t="s">
        <v>14189</v>
      </c>
      <c r="Y6455" t="str">
        <f>VLOOKUP(R6455,Managers!$A:$B,2,)</f>
        <v>Frank Mitchell</v>
      </c>
      <c r="Z6455" s="11">
        <f>VLOOKUP(X6455,HourlyWages!$A:$B,2,0)</f>
        <v>62</v>
      </c>
      <c r="AA6455">
        <v>1</v>
      </c>
    </row>
    <row r="6456" spans="1:27" x14ac:dyDescent="0.3">
      <c r="A6456" t="b">
        <f>COUNTIF($C$1:C6456, C6456)&gt;1</f>
        <v>0</v>
      </c>
      <c r="B6456" t="b">
        <f>VLOOKUP(C6456,Sheet3!$A:$B,2,0) &gt; 1</f>
        <v>0</v>
      </c>
      <c r="C6456">
        <v>6455</v>
      </c>
      <c r="D6456">
        <v>45959</v>
      </c>
      <c r="E6456" s="4">
        <v>40153</v>
      </c>
      <c r="F6456">
        <v>35</v>
      </c>
      <c r="G6456" s="15">
        <f>I6456*F6456</f>
        <v>5250</v>
      </c>
      <c r="H6456" s="9">
        <v>0</v>
      </c>
      <c r="I6456" s="13">
        <f>VLOOKUP($U6456,Pricebook!$A:$D,4,0)</f>
        <v>150</v>
      </c>
      <c r="J6456" s="11">
        <f>G6456*(1-H6456)</f>
        <v>5250</v>
      </c>
      <c r="K6456" t="s">
        <v>78</v>
      </c>
      <c r="L6456" t="s">
        <v>79</v>
      </c>
      <c r="M6456" t="str">
        <f>VLOOKUP($L6456,Companies!$A:$G,7,)</f>
        <v>Home Furnishings</v>
      </c>
      <c r="N6456" t="str">
        <f>VLOOKUP($L6456,Companies!$A:$G,6,)</f>
        <v>Consumer Services</v>
      </c>
      <c r="O6456" s="6" t="s">
        <v>186</v>
      </c>
      <c r="P6456" s="6">
        <v>38401</v>
      </c>
      <c r="Q6456" t="s">
        <v>81</v>
      </c>
      <c r="R6456" t="s">
        <v>34</v>
      </c>
      <c r="S6456" s="4">
        <v>40155</v>
      </c>
      <c r="T6456" s="7">
        <f>S6456-E6456</f>
        <v>2</v>
      </c>
      <c r="U6456" t="s">
        <v>14211</v>
      </c>
      <c r="V6456" s="6" t="s">
        <v>14254</v>
      </c>
      <c r="W6456" t="s">
        <v>14255</v>
      </c>
      <c r="X6456" t="s">
        <v>14203</v>
      </c>
      <c r="Y6456" t="str">
        <f>VLOOKUP(R6456,Managers!$A:$B,2,)</f>
        <v>Frank Mitchell</v>
      </c>
      <c r="Z6456" s="11">
        <f>VLOOKUP(X6456,HourlyWages!$A:$B,2,0)</f>
        <v>62</v>
      </c>
      <c r="AA6456">
        <v>1</v>
      </c>
    </row>
    <row r="6457" spans="1:27" x14ac:dyDescent="0.3">
      <c r="A6457" t="b">
        <f>COUNTIF($C$1:C6457, C6457)&gt;1</f>
        <v>0</v>
      </c>
      <c r="B6457" t="b">
        <f>VLOOKUP(C6457,Sheet3!$A:$B,2,0) &gt; 1</f>
        <v>0</v>
      </c>
      <c r="C6457">
        <v>6456</v>
      </c>
      <c r="D6457">
        <v>45984</v>
      </c>
      <c r="E6457" s="4">
        <v>40935</v>
      </c>
      <c r="F6457">
        <v>27</v>
      </c>
      <c r="G6457" s="15">
        <f>I6457*F6457</f>
        <v>3240</v>
      </c>
      <c r="H6457" s="9">
        <v>0.01</v>
      </c>
      <c r="I6457" s="13">
        <f>VLOOKUP($U6457,Pricebook!$A:$D,4,0)</f>
        <v>120</v>
      </c>
      <c r="J6457" s="11">
        <f>G6457*(1-H6457)</f>
        <v>3207.6</v>
      </c>
      <c r="K6457" t="s">
        <v>1954</v>
      </c>
      <c r="L6457" t="s">
        <v>99</v>
      </c>
      <c r="M6457" t="str">
        <f>VLOOKUP($L6457,Companies!$A:$G,7,)</f>
        <v>Television Services</v>
      </c>
      <c r="N6457" t="str">
        <f>VLOOKUP($L6457,Companies!$A:$G,6,)</f>
        <v>Consumer Services</v>
      </c>
      <c r="O6457" s="6" t="s">
        <v>143</v>
      </c>
      <c r="P6457" s="6" t="s">
        <v>144</v>
      </c>
      <c r="Q6457" t="s">
        <v>91</v>
      </c>
      <c r="R6457" t="s">
        <v>61</v>
      </c>
      <c r="S6457" s="4">
        <v>40937</v>
      </c>
      <c r="T6457" s="7">
        <f>S6457-E6457</f>
        <v>2</v>
      </c>
      <c r="U6457" t="s">
        <v>14212</v>
      </c>
      <c r="V6457" s="6" t="s">
        <v>14254</v>
      </c>
      <c r="W6457" t="s">
        <v>14255</v>
      </c>
      <c r="X6457" t="s">
        <v>14189</v>
      </c>
      <c r="Y6457" t="str">
        <f>VLOOKUP(R6457,Managers!$A:$B,2,)</f>
        <v>Allen Young</v>
      </c>
      <c r="Z6457" s="11">
        <f>VLOOKUP(X6457,HourlyWages!$A:$B,2,0)</f>
        <v>62</v>
      </c>
      <c r="AA6457">
        <v>1</v>
      </c>
    </row>
    <row r="6458" spans="1:27" x14ac:dyDescent="0.3">
      <c r="A6458" t="b">
        <f>COUNTIF($C$1:C6458, C6458)&gt;1</f>
        <v>0</v>
      </c>
      <c r="B6458" t="b">
        <f>VLOOKUP(C6458,Sheet3!$A:$B,2,0) &gt; 1</f>
        <v>0</v>
      </c>
      <c r="C6458">
        <v>6457</v>
      </c>
      <c r="D6458">
        <v>45986</v>
      </c>
      <c r="E6458" s="4">
        <v>40172</v>
      </c>
      <c r="F6458">
        <v>20</v>
      </c>
      <c r="G6458" s="15">
        <f>I6458*F6458</f>
        <v>2200</v>
      </c>
      <c r="H6458" s="9">
        <v>0.08</v>
      </c>
      <c r="I6458" s="13">
        <f>VLOOKUP($U6458,Pricebook!$A:$D,4,0)</f>
        <v>110</v>
      </c>
      <c r="J6458" s="11">
        <f>G6458*(1-H6458)</f>
        <v>2024</v>
      </c>
      <c r="K6458" t="s">
        <v>1402</v>
      </c>
      <c r="L6458" t="s">
        <v>274</v>
      </c>
      <c r="M6458" t="str">
        <f>VLOOKUP($L6458,Companies!$A:$G,7,)</f>
        <v>Other Specialty Stores</v>
      </c>
      <c r="N6458" t="str">
        <f>VLOOKUP($L6458,Companies!$A:$G,6,)</f>
        <v>Consumer Services</v>
      </c>
      <c r="O6458" s="6" t="s">
        <v>1403</v>
      </c>
      <c r="P6458" s="6">
        <v>71109</v>
      </c>
      <c r="Q6458" t="s">
        <v>436</v>
      </c>
      <c r="R6458" t="s">
        <v>34</v>
      </c>
      <c r="S6458" s="4">
        <v>40177</v>
      </c>
      <c r="T6458" s="7">
        <f>S6458-E6458</f>
        <v>5</v>
      </c>
      <c r="U6458" t="s">
        <v>14220</v>
      </c>
      <c r="V6458" s="6" t="s">
        <v>14257</v>
      </c>
      <c r="W6458" t="s">
        <v>14258</v>
      </c>
      <c r="X6458" t="s">
        <v>14185</v>
      </c>
      <c r="Y6458" t="str">
        <f>VLOOKUP(R6458,Managers!$A:$B,2,)</f>
        <v>Frank Mitchell</v>
      </c>
      <c r="Z6458" s="11">
        <f>VLOOKUP(X6458,HourlyWages!$A:$B,2,0)</f>
        <v>70</v>
      </c>
      <c r="AA6458">
        <v>1</v>
      </c>
    </row>
    <row r="6459" spans="1:27" x14ac:dyDescent="0.3">
      <c r="A6459" t="b">
        <f>COUNTIF($C$1:C6459, C6459)&gt;1</f>
        <v>0</v>
      </c>
      <c r="B6459" t="b">
        <f>VLOOKUP(C6459,Sheet3!$A:$B,2,0) &gt; 1</f>
        <v>0</v>
      </c>
      <c r="C6459">
        <v>6458</v>
      </c>
      <c r="D6459">
        <v>45987</v>
      </c>
      <c r="E6459" s="4">
        <v>39884</v>
      </c>
      <c r="F6459">
        <v>31</v>
      </c>
      <c r="G6459" s="15">
        <f>I6459*F6459</f>
        <v>3410</v>
      </c>
      <c r="H6459" s="9">
        <v>0.01</v>
      </c>
      <c r="I6459" s="13">
        <f>VLOOKUP($U6459,Pricebook!$A:$D,4,0)</f>
        <v>110</v>
      </c>
      <c r="J6459" s="11">
        <f>G6459*(1-H6459)</f>
        <v>3375.9</v>
      </c>
      <c r="K6459" t="s">
        <v>2001</v>
      </c>
      <c r="L6459" t="s">
        <v>482</v>
      </c>
      <c r="M6459" t="str">
        <f>VLOOKUP($L6459,Companies!$A:$G,7,)</f>
        <v>Television Services</v>
      </c>
      <c r="N6459" t="str">
        <f>VLOOKUP($L6459,Companies!$A:$G,6,)</f>
        <v>Consumer Services</v>
      </c>
      <c r="O6459" s="6" t="s">
        <v>2420</v>
      </c>
      <c r="P6459" s="6">
        <v>43302</v>
      </c>
      <c r="Q6459" t="s">
        <v>210</v>
      </c>
      <c r="R6459" t="s">
        <v>61</v>
      </c>
      <c r="S6459" s="4">
        <v>39886</v>
      </c>
      <c r="T6459" s="7">
        <f>S6459-E6459</f>
        <v>2</v>
      </c>
      <c r="U6459" t="s">
        <v>14215</v>
      </c>
      <c r="V6459" s="6" t="s">
        <v>14251</v>
      </c>
      <c r="W6459" t="s">
        <v>14267</v>
      </c>
      <c r="X6459" t="s">
        <v>14198</v>
      </c>
      <c r="Y6459" t="str">
        <f>VLOOKUP(R6459,Managers!$A:$B,2,)</f>
        <v>Allen Young</v>
      </c>
      <c r="Z6459" s="11">
        <f>VLOOKUP(X6459,HourlyWages!$A:$B,2,0)</f>
        <v>51</v>
      </c>
      <c r="AA6459">
        <v>1</v>
      </c>
    </row>
    <row r="6460" spans="1:27" x14ac:dyDescent="0.3">
      <c r="A6460" t="b">
        <f>COUNTIF($C$1:C6460, C6460)&gt;1</f>
        <v>0</v>
      </c>
      <c r="B6460" t="b">
        <f>VLOOKUP(C6460,Sheet3!$A:$B,2,0) &gt; 1</f>
        <v>0</v>
      </c>
      <c r="C6460">
        <v>6459</v>
      </c>
      <c r="D6460">
        <v>45988</v>
      </c>
      <c r="E6460" s="4">
        <v>40057</v>
      </c>
      <c r="F6460">
        <v>43</v>
      </c>
      <c r="G6460" s="15">
        <f>I6460*F6460</f>
        <v>5375</v>
      </c>
      <c r="H6460" s="9">
        <v>0.09</v>
      </c>
      <c r="I6460" s="13">
        <f>VLOOKUP($U6460,Pricebook!$A:$D,4,0)</f>
        <v>125</v>
      </c>
      <c r="J6460" s="11">
        <f>G6460*(1-H6460)</f>
        <v>4891.25</v>
      </c>
      <c r="K6460" t="s">
        <v>343</v>
      </c>
      <c r="L6460" t="s">
        <v>344</v>
      </c>
      <c r="M6460" t="str">
        <f>VLOOKUP($L6460,Companies!$A:$G,7,)</f>
        <v>Food Chains</v>
      </c>
      <c r="N6460" t="str">
        <f>VLOOKUP($L6460,Companies!$A:$G,6,)</f>
        <v>Consumer Services</v>
      </c>
      <c r="O6460" s="6" t="s">
        <v>143</v>
      </c>
      <c r="P6460" s="6" t="s">
        <v>144</v>
      </c>
      <c r="Q6460" t="s">
        <v>91</v>
      </c>
      <c r="R6460" t="s">
        <v>61</v>
      </c>
      <c r="S6460" s="4">
        <v>40058</v>
      </c>
      <c r="T6460" s="7">
        <f>S6460-E6460</f>
        <v>1</v>
      </c>
      <c r="U6460" t="s">
        <v>14208</v>
      </c>
      <c r="V6460" s="6" t="s">
        <v>14257</v>
      </c>
      <c r="W6460" t="s">
        <v>14259</v>
      </c>
      <c r="X6460" t="s">
        <v>14189</v>
      </c>
      <c r="Y6460" t="str">
        <f>VLOOKUP(R6460,Managers!$A:$B,2,)</f>
        <v>Allen Young</v>
      </c>
      <c r="Z6460" s="11">
        <f>VLOOKUP(X6460,HourlyWages!$A:$B,2,0)</f>
        <v>62</v>
      </c>
      <c r="AA6460">
        <v>1</v>
      </c>
    </row>
    <row r="6461" spans="1:27" x14ac:dyDescent="0.3">
      <c r="A6461" t="b">
        <f>COUNTIF($C$1:C6461, C6461)&gt;1</f>
        <v>0</v>
      </c>
      <c r="B6461" t="b">
        <f>VLOOKUP(C6461,Sheet3!$A:$B,2,0) &gt; 1</f>
        <v>0</v>
      </c>
      <c r="C6461">
        <v>6460</v>
      </c>
      <c r="D6461">
        <v>45989</v>
      </c>
      <c r="E6461" s="4">
        <v>40413</v>
      </c>
      <c r="F6461">
        <v>26</v>
      </c>
      <c r="G6461" s="15">
        <f>I6461*F6461</f>
        <v>2860</v>
      </c>
      <c r="H6461" s="9">
        <v>0.08</v>
      </c>
      <c r="I6461" s="13">
        <f>VLOOKUP($U6461,Pricebook!$A:$D,4,0)</f>
        <v>110</v>
      </c>
      <c r="J6461" s="11">
        <f>G6461*(1-H6461)</f>
        <v>2631.2000000000003</v>
      </c>
      <c r="K6461" t="s">
        <v>1477</v>
      </c>
      <c r="L6461" t="s">
        <v>576</v>
      </c>
      <c r="M6461" t="str">
        <f>VLOOKUP($L6461,Companies!$A:$G,7,)</f>
        <v>Clothing/Shoe/Accessory Stores</v>
      </c>
      <c r="N6461" t="str">
        <f>VLOOKUP($L6461,Companies!$A:$G,6,)</f>
        <v>Consumer Services</v>
      </c>
      <c r="O6461" s="6" t="s">
        <v>1162</v>
      </c>
      <c r="P6461" s="6">
        <v>88240</v>
      </c>
      <c r="Q6461" t="s">
        <v>52</v>
      </c>
      <c r="R6461" t="s">
        <v>23</v>
      </c>
      <c r="S6461" s="4">
        <v>40413</v>
      </c>
      <c r="T6461" s="7">
        <f>S6461-E6461</f>
        <v>0</v>
      </c>
      <c r="U6461" t="s">
        <v>14220</v>
      </c>
      <c r="V6461" s="6" t="s">
        <v>14254</v>
      </c>
      <c r="W6461" t="s">
        <v>14255</v>
      </c>
      <c r="X6461" t="s">
        <v>14188</v>
      </c>
      <c r="Y6461" t="str">
        <f>VLOOKUP(R6461,Managers!$A:$B,2,)</f>
        <v>Bob Turner</v>
      </c>
      <c r="Z6461" s="11">
        <f>VLOOKUP(X6461,HourlyWages!$A:$B,2,0)</f>
        <v>52</v>
      </c>
      <c r="AA6461">
        <v>1</v>
      </c>
    </row>
    <row r="6462" spans="1:27" x14ac:dyDescent="0.3">
      <c r="A6462" t="b">
        <f>COUNTIF($C$1:C6462, C6462)&gt;1</f>
        <v>0</v>
      </c>
      <c r="B6462" t="b">
        <f>VLOOKUP(C6462,Sheet3!$A:$B,2,0) &gt; 1</f>
        <v>0</v>
      </c>
      <c r="C6462">
        <v>6461</v>
      </c>
      <c r="D6462">
        <v>45991</v>
      </c>
      <c r="E6462" s="4">
        <v>40588</v>
      </c>
      <c r="F6462">
        <v>1</v>
      </c>
      <c r="G6462" s="15">
        <f>I6462*F6462</f>
        <v>125</v>
      </c>
      <c r="H6462" s="9">
        <v>0.1</v>
      </c>
      <c r="I6462" s="13">
        <f>VLOOKUP($U6462,Pricebook!$A:$D,4,0)</f>
        <v>125</v>
      </c>
      <c r="J6462" s="11">
        <f>G6462*(1-H6462)</f>
        <v>112.5</v>
      </c>
      <c r="K6462" t="s">
        <v>1690</v>
      </c>
      <c r="L6462" t="s">
        <v>1076</v>
      </c>
      <c r="M6462" t="str">
        <f>VLOOKUP($L6462,Companies!$A:$G,7,)</f>
        <v>Broadcasting</v>
      </c>
      <c r="N6462" t="str">
        <f>VLOOKUP($L6462,Companies!$A:$G,6,)</f>
        <v>Consumer Services</v>
      </c>
      <c r="O6462" s="6" t="s">
        <v>2254</v>
      </c>
      <c r="P6462" s="6" t="s">
        <v>2255</v>
      </c>
      <c r="Q6462" t="s">
        <v>48</v>
      </c>
      <c r="R6462" t="s">
        <v>16</v>
      </c>
      <c r="S6462" s="4">
        <v>40590</v>
      </c>
      <c r="T6462" s="7">
        <f>S6462-E6462</f>
        <v>2</v>
      </c>
      <c r="U6462" t="s">
        <v>14217</v>
      </c>
      <c r="V6462" s="6" t="s">
        <v>14257</v>
      </c>
      <c r="W6462" t="s">
        <v>14259</v>
      </c>
      <c r="X6462" t="s">
        <v>14193</v>
      </c>
      <c r="Y6462" t="str">
        <f>VLOOKUP(R6462,Managers!$A:$B,2,)</f>
        <v>Josh Martinez</v>
      </c>
      <c r="Z6462" s="11">
        <f>VLOOKUP(X6462,HourlyWages!$A:$B,2,0)</f>
        <v>57</v>
      </c>
      <c r="AA6462">
        <v>1</v>
      </c>
    </row>
    <row r="6463" spans="1:27" x14ac:dyDescent="0.3">
      <c r="A6463" t="b">
        <f>COUNTIF($C$1:C6463, C6463)&gt;1</f>
        <v>0</v>
      </c>
      <c r="B6463" t="b">
        <f>VLOOKUP(C6463,Sheet3!$A:$B,2,0) &gt; 1</f>
        <v>0</v>
      </c>
      <c r="C6463">
        <v>6462</v>
      </c>
      <c r="D6463">
        <v>45991</v>
      </c>
      <c r="E6463" s="4">
        <v>40588</v>
      </c>
      <c r="F6463">
        <v>50</v>
      </c>
      <c r="G6463" s="15">
        <f>I6463*F6463</f>
        <v>10000</v>
      </c>
      <c r="H6463" s="9">
        <v>7.0000000000000007E-2</v>
      </c>
      <c r="I6463" s="13">
        <f>VLOOKUP($U6463,Pricebook!$A:$D,4,0)</f>
        <v>200</v>
      </c>
      <c r="J6463" s="11">
        <f>G6463*(1-H6463)</f>
        <v>9300</v>
      </c>
      <c r="K6463" t="s">
        <v>1690</v>
      </c>
      <c r="L6463" t="s">
        <v>1076</v>
      </c>
      <c r="M6463" t="str">
        <f>VLOOKUP($L6463,Companies!$A:$G,7,)</f>
        <v>Broadcasting</v>
      </c>
      <c r="N6463" t="str">
        <f>VLOOKUP($L6463,Companies!$A:$G,6,)</f>
        <v>Consumer Services</v>
      </c>
      <c r="O6463" s="6" t="s">
        <v>2254</v>
      </c>
      <c r="P6463" s="6" t="s">
        <v>2255</v>
      </c>
      <c r="Q6463" t="s">
        <v>48</v>
      </c>
      <c r="R6463" t="s">
        <v>16</v>
      </c>
      <c r="S6463" s="4">
        <v>40592</v>
      </c>
      <c r="T6463" s="7">
        <f>S6463-E6463</f>
        <v>4</v>
      </c>
      <c r="U6463" t="s">
        <v>14214</v>
      </c>
      <c r="V6463" s="6" t="s">
        <v>14251</v>
      </c>
      <c r="W6463" t="s">
        <v>14263</v>
      </c>
      <c r="X6463" t="s">
        <v>14193</v>
      </c>
      <c r="Y6463" t="str">
        <f>VLOOKUP(R6463,Managers!$A:$B,2,)</f>
        <v>Josh Martinez</v>
      </c>
      <c r="Z6463" s="11">
        <f>VLOOKUP(X6463,HourlyWages!$A:$B,2,0)</f>
        <v>57</v>
      </c>
      <c r="AA6463">
        <v>1</v>
      </c>
    </row>
    <row r="6464" spans="1:27" x14ac:dyDescent="0.3">
      <c r="A6464" t="b">
        <f>COUNTIF($C$1:C6464, C6464)&gt;1</f>
        <v>0</v>
      </c>
      <c r="B6464" t="b">
        <f>VLOOKUP(C6464,Sheet3!$A:$B,2,0) &gt; 1</f>
        <v>0</v>
      </c>
      <c r="C6464">
        <v>6463</v>
      </c>
      <c r="D6464">
        <v>46018</v>
      </c>
      <c r="E6464" s="4">
        <v>40036</v>
      </c>
      <c r="F6464">
        <v>31</v>
      </c>
      <c r="G6464" s="15">
        <f>I6464*F6464</f>
        <v>4650</v>
      </c>
      <c r="H6464" s="9">
        <v>0.06</v>
      </c>
      <c r="I6464" s="13">
        <f>VLOOKUP($U6464,Pricebook!$A:$D,4,0)</f>
        <v>150</v>
      </c>
      <c r="J6464" s="11">
        <f>G6464*(1-H6464)</f>
        <v>4371</v>
      </c>
      <c r="K6464" t="s">
        <v>1694</v>
      </c>
      <c r="L6464" t="s">
        <v>46</v>
      </c>
      <c r="M6464" t="str">
        <f>VLOOKUP($L6464,Companies!$A:$G,7,)</f>
        <v>Computer Software: Prepackaged Software</v>
      </c>
      <c r="N6464" t="str">
        <f>VLOOKUP($L6464,Companies!$A:$G,6,)</f>
        <v>Technology</v>
      </c>
      <c r="O6464" s="6" t="s">
        <v>2449</v>
      </c>
      <c r="P6464" s="6">
        <v>39208</v>
      </c>
      <c r="Q6464" t="s">
        <v>699</v>
      </c>
      <c r="R6464" t="s">
        <v>34</v>
      </c>
      <c r="S6464" s="4">
        <v>40037</v>
      </c>
      <c r="T6464" s="7">
        <f>S6464-E6464</f>
        <v>1</v>
      </c>
      <c r="U6464" t="s">
        <v>14216</v>
      </c>
      <c r="V6464" s="6" t="s">
        <v>14254</v>
      </c>
      <c r="W6464" t="s">
        <v>14269</v>
      </c>
      <c r="X6464" t="s">
        <v>14198</v>
      </c>
      <c r="Y6464" t="str">
        <f>VLOOKUP(R6464,Managers!$A:$B,2,)</f>
        <v>Frank Mitchell</v>
      </c>
      <c r="Z6464" s="11">
        <f>VLOOKUP(X6464,HourlyWages!$A:$B,2,0)</f>
        <v>51</v>
      </c>
      <c r="AA6464">
        <v>1</v>
      </c>
    </row>
    <row r="6465" spans="1:27" x14ac:dyDescent="0.3">
      <c r="A6465" t="b">
        <f>COUNTIF($C$1:C6465, C6465)&gt;1</f>
        <v>0</v>
      </c>
      <c r="B6465" t="b">
        <f>VLOOKUP(C6465,Sheet3!$A:$B,2,0) &gt; 1</f>
        <v>0</v>
      </c>
      <c r="C6465">
        <v>6464</v>
      </c>
      <c r="D6465">
        <v>46021</v>
      </c>
      <c r="E6465" s="4">
        <v>39874</v>
      </c>
      <c r="F6465">
        <v>1</v>
      </c>
      <c r="G6465" s="15">
        <f>I6465*F6465</f>
        <v>125</v>
      </c>
      <c r="H6465" s="9">
        <v>0.08</v>
      </c>
      <c r="I6465" s="13">
        <f>VLOOKUP($U6465,Pricebook!$A:$D,4,0)</f>
        <v>125</v>
      </c>
      <c r="J6465" s="11">
        <f>G6465*(1-H6465)</f>
        <v>115</v>
      </c>
      <c r="K6465" t="s">
        <v>1102</v>
      </c>
      <c r="L6465" t="s">
        <v>344</v>
      </c>
      <c r="M6465" t="str">
        <f>VLOOKUP($L6465,Companies!$A:$G,7,)</f>
        <v>Food Chains</v>
      </c>
      <c r="N6465" t="str">
        <f>VLOOKUP($L6465,Companies!$A:$G,6,)</f>
        <v>Consumer Services</v>
      </c>
      <c r="O6465" s="6" t="s">
        <v>2765</v>
      </c>
      <c r="P6465" s="6">
        <v>33569</v>
      </c>
      <c r="Q6465" t="s">
        <v>101</v>
      </c>
      <c r="R6465" t="s">
        <v>34</v>
      </c>
      <c r="S6465" s="4">
        <v>39876</v>
      </c>
      <c r="T6465" s="7">
        <f>S6465-E6465</f>
        <v>2</v>
      </c>
      <c r="U6465" t="s">
        <v>14217</v>
      </c>
      <c r="V6465" s="6" t="s">
        <v>14251</v>
      </c>
      <c r="W6465" t="s">
        <v>14266</v>
      </c>
      <c r="X6465" t="s">
        <v>14189</v>
      </c>
      <c r="Y6465" t="str">
        <f>VLOOKUP(R6465,Managers!$A:$B,2,)</f>
        <v>Frank Mitchell</v>
      </c>
      <c r="Z6465" s="11">
        <f>VLOOKUP(X6465,HourlyWages!$A:$B,2,0)</f>
        <v>62</v>
      </c>
      <c r="AA6465">
        <v>1</v>
      </c>
    </row>
    <row r="6466" spans="1:27" x14ac:dyDescent="0.3">
      <c r="A6466" t="b">
        <f>COUNTIF($C$1:C6466, C6466)&gt;1</f>
        <v>0</v>
      </c>
      <c r="B6466" t="b">
        <f>VLOOKUP(C6466,Sheet3!$A:$B,2,0) &gt; 1</f>
        <v>0</v>
      </c>
      <c r="C6466">
        <v>6465</v>
      </c>
      <c r="D6466">
        <v>46023</v>
      </c>
      <c r="E6466" s="4">
        <v>40992</v>
      </c>
      <c r="F6466">
        <v>50</v>
      </c>
      <c r="G6466" s="15">
        <f>I6466*F6466</f>
        <v>8500</v>
      </c>
      <c r="H6466" s="9">
        <v>7.0000000000000007E-2</v>
      </c>
      <c r="I6466" s="13">
        <f>VLOOKUP($U6466,Pricebook!$A:$D,4,0)</f>
        <v>170</v>
      </c>
      <c r="J6466" s="11">
        <f>G6466*(1-H6466)</f>
        <v>7904.9999999999991</v>
      </c>
      <c r="K6466" t="s">
        <v>1289</v>
      </c>
      <c r="L6466" t="s">
        <v>46</v>
      </c>
      <c r="M6466" t="str">
        <f>VLOOKUP($L6466,Companies!$A:$G,7,)</f>
        <v>Computer Software: Prepackaged Software</v>
      </c>
      <c r="N6466" t="str">
        <f>VLOOKUP($L6466,Companies!$A:$G,6,)</f>
        <v>Technology</v>
      </c>
      <c r="O6466" s="6" t="s">
        <v>1800</v>
      </c>
      <c r="P6466" s="6">
        <v>83605</v>
      </c>
      <c r="Q6466" t="s">
        <v>197</v>
      </c>
      <c r="R6466" t="s">
        <v>23</v>
      </c>
      <c r="S6466" s="4">
        <v>40993</v>
      </c>
      <c r="T6466" s="7">
        <f>S6466-E6466</f>
        <v>1</v>
      </c>
      <c r="U6466" t="s">
        <v>14219</v>
      </c>
      <c r="V6466" s="6" t="s">
        <v>14251</v>
      </c>
      <c r="W6466" t="s">
        <v>14263</v>
      </c>
      <c r="X6466" t="s">
        <v>14198</v>
      </c>
      <c r="Y6466" t="str">
        <f>VLOOKUP(R6466,Managers!$A:$B,2,)</f>
        <v>Bob Turner</v>
      </c>
      <c r="Z6466" s="11">
        <f>VLOOKUP(X6466,HourlyWages!$A:$B,2,0)</f>
        <v>51</v>
      </c>
      <c r="AA6466">
        <v>1</v>
      </c>
    </row>
    <row r="6467" spans="1:27" x14ac:dyDescent="0.3">
      <c r="A6467" t="b">
        <f>COUNTIF($C$1:C6467, C6467)&gt;1</f>
        <v>0</v>
      </c>
      <c r="B6467" t="b">
        <f>VLOOKUP(C6467,Sheet3!$A:$B,2,0) &gt; 1</f>
        <v>0</v>
      </c>
      <c r="C6467">
        <v>6466</v>
      </c>
      <c r="D6467">
        <v>46048</v>
      </c>
      <c r="E6467" s="4">
        <v>41254</v>
      </c>
      <c r="F6467">
        <v>10</v>
      </c>
      <c r="G6467" s="15">
        <f>I6467*F6467</f>
        <v>1400</v>
      </c>
      <c r="H6467" s="9">
        <v>0.05</v>
      </c>
      <c r="I6467" s="13">
        <f>VLOOKUP($U6467,Pricebook!$A:$D,4,0)</f>
        <v>140</v>
      </c>
      <c r="J6467" s="11">
        <f>G6467*(1-H6467)</f>
        <v>1330</v>
      </c>
      <c r="K6467" t="s">
        <v>2196</v>
      </c>
      <c r="L6467" t="s">
        <v>597</v>
      </c>
      <c r="M6467" t="str">
        <f>VLOOKUP($L6467,Companies!$A:$G,7,)</f>
        <v>Specialty Insurers</v>
      </c>
      <c r="N6467" t="str">
        <f>VLOOKUP($L6467,Companies!$A:$G,6,)</f>
        <v>Finance</v>
      </c>
      <c r="O6467" s="6" t="s">
        <v>1211</v>
      </c>
      <c r="P6467" s="6">
        <v>59715</v>
      </c>
      <c r="Q6467" t="s">
        <v>1213</v>
      </c>
      <c r="R6467" t="s">
        <v>23</v>
      </c>
      <c r="S6467" s="4">
        <v>41256</v>
      </c>
      <c r="T6467" s="7">
        <f>S6467-E6467</f>
        <v>2</v>
      </c>
      <c r="U6467" t="s">
        <v>14207</v>
      </c>
      <c r="V6467" s="6" t="s">
        <v>14254</v>
      </c>
      <c r="W6467" t="s">
        <v>14256</v>
      </c>
      <c r="X6467" t="s">
        <v>14186</v>
      </c>
      <c r="Y6467" t="str">
        <f>VLOOKUP(R6467,Managers!$A:$B,2,)</f>
        <v>Bob Turner</v>
      </c>
      <c r="Z6467" s="11">
        <f>VLOOKUP(X6467,HourlyWages!$A:$B,2,0)</f>
        <v>67</v>
      </c>
      <c r="AA6467">
        <v>1</v>
      </c>
    </row>
    <row r="6468" spans="1:27" x14ac:dyDescent="0.3">
      <c r="A6468" t="b">
        <f>COUNTIF($C$1:C6468, C6468)&gt;1</f>
        <v>0</v>
      </c>
      <c r="B6468" t="b">
        <f>VLOOKUP(C6468,Sheet3!$A:$B,2,0) &gt; 1</f>
        <v>0</v>
      </c>
      <c r="C6468">
        <v>6467</v>
      </c>
      <c r="D6468">
        <v>46048</v>
      </c>
      <c r="E6468" s="4">
        <v>41254</v>
      </c>
      <c r="F6468">
        <v>35</v>
      </c>
      <c r="G6468" s="15">
        <f>I6468*F6468</f>
        <v>7000</v>
      </c>
      <c r="H6468" s="9">
        <v>0.08</v>
      </c>
      <c r="I6468" s="13">
        <f>VLOOKUP($U6468,Pricebook!$A:$D,4,0)</f>
        <v>200</v>
      </c>
      <c r="J6468" s="11">
        <f>G6468*(1-H6468)</f>
        <v>6440</v>
      </c>
      <c r="K6468" t="s">
        <v>2196</v>
      </c>
      <c r="L6468" t="s">
        <v>597</v>
      </c>
      <c r="M6468" t="str">
        <f>VLOOKUP($L6468,Companies!$A:$G,7,)</f>
        <v>Specialty Insurers</v>
      </c>
      <c r="N6468" t="str">
        <f>VLOOKUP($L6468,Companies!$A:$G,6,)</f>
        <v>Finance</v>
      </c>
      <c r="O6468" s="6" t="s">
        <v>1211</v>
      </c>
      <c r="P6468" s="6">
        <v>59715</v>
      </c>
      <c r="Q6468" t="s">
        <v>1213</v>
      </c>
      <c r="R6468" t="s">
        <v>23</v>
      </c>
      <c r="S6468" s="4">
        <v>41256</v>
      </c>
      <c r="T6468" s="7">
        <f>S6468-E6468</f>
        <v>2</v>
      </c>
      <c r="U6468" t="s">
        <v>14206</v>
      </c>
      <c r="V6468" s="6" t="s">
        <v>14251</v>
      </c>
      <c r="W6468" t="s">
        <v>14266</v>
      </c>
      <c r="X6468" t="s">
        <v>14188</v>
      </c>
      <c r="Y6468" t="str">
        <f>VLOOKUP(R6468,Managers!$A:$B,2,)</f>
        <v>Bob Turner</v>
      </c>
      <c r="Z6468" s="11">
        <f>VLOOKUP(X6468,HourlyWages!$A:$B,2,0)</f>
        <v>52</v>
      </c>
      <c r="AA6468">
        <v>1</v>
      </c>
    </row>
    <row r="6469" spans="1:27" x14ac:dyDescent="0.3">
      <c r="A6469" t="b">
        <f>COUNTIF($C$1:C6469, C6469)&gt;1</f>
        <v>0</v>
      </c>
      <c r="B6469" t="b">
        <f>VLOOKUP(C6469,Sheet3!$A:$B,2,0) &gt; 1</f>
        <v>0</v>
      </c>
      <c r="C6469">
        <v>6468</v>
      </c>
      <c r="D6469">
        <v>46050</v>
      </c>
      <c r="E6469" s="4">
        <v>40182</v>
      </c>
      <c r="F6469">
        <v>5</v>
      </c>
      <c r="G6469" s="15">
        <f>I6469*F6469</f>
        <v>750</v>
      </c>
      <c r="H6469" s="9">
        <v>0.02</v>
      </c>
      <c r="I6469" s="13">
        <f>VLOOKUP($U6469,Pricebook!$A:$D,4,0)</f>
        <v>150</v>
      </c>
      <c r="J6469" s="11">
        <f>G6469*(1-H6469)</f>
        <v>735</v>
      </c>
      <c r="K6469" t="s">
        <v>1184</v>
      </c>
      <c r="L6469" t="s">
        <v>175</v>
      </c>
      <c r="M6469" t="str">
        <f>VLOOKUP($L6469,Companies!$A:$G,7,)</f>
        <v>Environmental Services</v>
      </c>
      <c r="N6469" t="str">
        <f>VLOOKUP($L6469,Companies!$A:$G,6,)</f>
        <v>Basic Industries</v>
      </c>
      <c r="O6469" s="6" t="s">
        <v>1185</v>
      </c>
      <c r="P6469" s="6">
        <v>26101</v>
      </c>
      <c r="Q6469" t="s">
        <v>655</v>
      </c>
      <c r="R6469" t="s">
        <v>61</v>
      </c>
      <c r="S6469" s="4">
        <v>40183</v>
      </c>
      <c r="T6469" s="7">
        <f>S6469-E6469</f>
        <v>1</v>
      </c>
      <c r="U6469" t="s">
        <v>14222</v>
      </c>
      <c r="V6469" s="6" t="s">
        <v>14251</v>
      </c>
      <c r="W6469" t="s">
        <v>14266</v>
      </c>
      <c r="X6469" t="s">
        <v>14191</v>
      </c>
      <c r="Y6469" t="str">
        <f>VLOOKUP(R6469,Managers!$A:$B,2,)</f>
        <v>Allen Young</v>
      </c>
      <c r="Z6469" s="11">
        <f>VLOOKUP(X6469,HourlyWages!$A:$B,2,0)</f>
        <v>60</v>
      </c>
      <c r="AA6469">
        <v>1</v>
      </c>
    </row>
    <row r="6470" spans="1:27" x14ac:dyDescent="0.3">
      <c r="A6470" t="b">
        <f>COUNTIF($C$1:C6470, C6470)&gt;1</f>
        <v>0</v>
      </c>
      <c r="B6470" t="b">
        <f>VLOOKUP(C6470,Sheet3!$A:$B,2,0) &gt; 1</f>
        <v>0</v>
      </c>
      <c r="C6470">
        <v>6469</v>
      </c>
      <c r="D6470">
        <v>46050</v>
      </c>
      <c r="E6470" s="4">
        <v>40182</v>
      </c>
      <c r="F6470">
        <v>48</v>
      </c>
      <c r="G6470" s="15">
        <f>I6470*F6470</f>
        <v>9600</v>
      </c>
      <c r="H6470" s="9">
        <v>0.03</v>
      </c>
      <c r="I6470" s="13">
        <f>VLOOKUP($U6470,Pricebook!$A:$D,4,0)</f>
        <v>200</v>
      </c>
      <c r="J6470" s="11">
        <f>G6470*(1-H6470)</f>
        <v>9312</v>
      </c>
      <c r="K6470" t="s">
        <v>1184</v>
      </c>
      <c r="L6470" t="s">
        <v>175</v>
      </c>
      <c r="M6470" t="str">
        <f>VLOOKUP($L6470,Companies!$A:$G,7,)</f>
        <v>Environmental Services</v>
      </c>
      <c r="N6470" t="str">
        <f>VLOOKUP($L6470,Companies!$A:$G,6,)</f>
        <v>Basic Industries</v>
      </c>
      <c r="O6470" s="6" t="s">
        <v>1185</v>
      </c>
      <c r="P6470" s="6">
        <v>26101</v>
      </c>
      <c r="Q6470" t="s">
        <v>655</v>
      </c>
      <c r="R6470" t="s">
        <v>61</v>
      </c>
      <c r="S6470" s="4">
        <v>40185</v>
      </c>
      <c r="T6470" s="7">
        <f>S6470-E6470</f>
        <v>3</v>
      </c>
      <c r="U6470" t="s">
        <v>14206</v>
      </c>
      <c r="V6470" s="6" t="s">
        <v>14254</v>
      </c>
      <c r="W6470" t="s">
        <v>14256</v>
      </c>
      <c r="X6470" t="s">
        <v>14186</v>
      </c>
      <c r="Y6470" t="str">
        <f>VLOOKUP(R6470,Managers!$A:$B,2,)</f>
        <v>Allen Young</v>
      </c>
      <c r="Z6470" s="11">
        <f>VLOOKUP(X6470,HourlyWages!$A:$B,2,0)</f>
        <v>67</v>
      </c>
      <c r="AA6470">
        <v>1</v>
      </c>
    </row>
    <row r="6471" spans="1:27" x14ac:dyDescent="0.3">
      <c r="A6471" t="b">
        <f>COUNTIF($C$1:C6471, C6471)&gt;1</f>
        <v>0</v>
      </c>
      <c r="B6471" t="b">
        <f>VLOOKUP(C6471,Sheet3!$A:$B,2,0) &gt; 1</f>
        <v>0</v>
      </c>
      <c r="C6471">
        <v>6470</v>
      </c>
      <c r="D6471">
        <v>46050</v>
      </c>
      <c r="E6471" s="4">
        <v>40182</v>
      </c>
      <c r="F6471">
        <v>3</v>
      </c>
      <c r="G6471" s="15">
        <f>I6471*F6471</f>
        <v>510</v>
      </c>
      <c r="H6471" s="9">
        <v>0.02</v>
      </c>
      <c r="I6471" s="13">
        <f>VLOOKUP($U6471,Pricebook!$A:$D,4,0)</f>
        <v>170</v>
      </c>
      <c r="J6471" s="11">
        <f>G6471*(1-H6471)</f>
        <v>499.8</v>
      </c>
      <c r="K6471" t="s">
        <v>1184</v>
      </c>
      <c r="L6471" t="s">
        <v>175</v>
      </c>
      <c r="M6471" t="str">
        <f>VLOOKUP($L6471,Companies!$A:$G,7,)</f>
        <v>Environmental Services</v>
      </c>
      <c r="N6471" t="str">
        <f>VLOOKUP($L6471,Companies!$A:$G,6,)</f>
        <v>Basic Industries</v>
      </c>
      <c r="O6471" s="6" t="s">
        <v>2170</v>
      </c>
      <c r="P6471" s="6" t="s">
        <v>2171</v>
      </c>
      <c r="Q6471" t="s">
        <v>358</v>
      </c>
      <c r="R6471" t="s">
        <v>16</v>
      </c>
      <c r="S6471" s="4">
        <v>40185</v>
      </c>
      <c r="T6471" s="7">
        <f>S6471-E6471</f>
        <v>3</v>
      </c>
      <c r="U6471" t="s">
        <v>14219</v>
      </c>
      <c r="V6471" s="6" t="s">
        <v>14251</v>
      </c>
      <c r="W6471" t="s">
        <v>14266</v>
      </c>
      <c r="X6471" t="s">
        <v>14203</v>
      </c>
      <c r="Y6471" t="str">
        <f>VLOOKUP(R6471,Managers!$A:$B,2,)</f>
        <v>Josh Martinez</v>
      </c>
      <c r="Z6471" s="11">
        <f>VLOOKUP(X6471,HourlyWages!$A:$B,2,0)</f>
        <v>62</v>
      </c>
      <c r="AA6471">
        <v>1</v>
      </c>
    </row>
    <row r="6472" spans="1:27" x14ac:dyDescent="0.3">
      <c r="A6472" t="b">
        <f>COUNTIF($C$1:C6472, C6472)&gt;1</f>
        <v>0</v>
      </c>
      <c r="B6472" t="b">
        <f>VLOOKUP(C6472,Sheet3!$A:$B,2,0) &gt; 1</f>
        <v>0</v>
      </c>
      <c r="C6472">
        <v>6471</v>
      </c>
      <c r="D6472">
        <v>46052</v>
      </c>
      <c r="E6472" s="4">
        <v>40140</v>
      </c>
      <c r="F6472">
        <v>37</v>
      </c>
      <c r="G6472" s="15">
        <f>I6472*F6472</f>
        <v>4625</v>
      </c>
      <c r="H6472" s="9">
        <v>0.05</v>
      </c>
      <c r="I6472" s="13">
        <f>VLOOKUP($U6472,Pricebook!$A:$D,4,0)</f>
        <v>125</v>
      </c>
      <c r="J6472" s="11">
        <f>G6472*(1-H6472)</f>
        <v>4393.75</v>
      </c>
      <c r="K6472" t="s">
        <v>1207</v>
      </c>
      <c r="L6472" t="s">
        <v>175</v>
      </c>
      <c r="M6472" t="str">
        <f>VLOOKUP($L6472,Companies!$A:$G,7,)</f>
        <v>Environmental Services</v>
      </c>
      <c r="N6472" t="str">
        <f>VLOOKUP($L6472,Companies!$A:$G,6,)</f>
        <v>Basic Industries</v>
      </c>
      <c r="O6472" s="6" t="s">
        <v>2105</v>
      </c>
      <c r="P6472" s="6">
        <v>45406</v>
      </c>
      <c r="Q6472" t="s">
        <v>210</v>
      </c>
      <c r="R6472" t="s">
        <v>61</v>
      </c>
      <c r="S6472" s="4">
        <v>40142</v>
      </c>
      <c r="T6472" s="7">
        <f>S6472-E6472</f>
        <v>2</v>
      </c>
      <c r="U6472" t="s">
        <v>14208</v>
      </c>
      <c r="V6472" s="6" t="s">
        <v>14251</v>
      </c>
      <c r="W6472" t="s">
        <v>14266</v>
      </c>
      <c r="X6472" t="s">
        <v>14193</v>
      </c>
      <c r="Y6472" t="str">
        <f>VLOOKUP(R6472,Managers!$A:$B,2,)</f>
        <v>Allen Young</v>
      </c>
      <c r="Z6472" s="11">
        <f>VLOOKUP(X6472,HourlyWages!$A:$B,2,0)</f>
        <v>57</v>
      </c>
      <c r="AA6472">
        <v>1</v>
      </c>
    </row>
    <row r="6473" spans="1:27" x14ac:dyDescent="0.3">
      <c r="A6473" t="b">
        <f>COUNTIF($C$1:C6473, C6473)&gt;1</f>
        <v>0</v>
      </c>
      <c r="B6473" t="b">
        <f>VLOOKUP(C6473,Sheet3!$A:$B,2,0) &gt; 1</f>
        <v>0</v>
      </c>
      <c r="C6473">
        <v>6472</v>
      </c>
      <c r="D6473">
        <v>46052</v>
      </c>
      <c r="E6473" s="4">
        <v>40140</v>
      </c>
      <c r="F6473">
        <v>39</v>
      </c>
      <c r="G6473" s="15">
        <f>I6473*F6473</f>
        <v>4875</v>
      </c>
      <c r="H6473" s="9">
        <v>0</v>
      </c>
      <c r="I6473" s="13">
        <f>VLOOKUP($U6473,Pricebook!$A:$D,4,0)</f>
        <v>125</v>
      </c>
      <c r="J6473" s="11">
        <f>G6473*(1-H6473)</f>
        <v>4875</v>
      </c>
      <c r="K6473" t="s">
        <v>1207</v>
      </c>
      <c r="L6473" t="s">
        <v>175</v>
      </c>
      <c r="M6473" t="str">
        <f>VLOOKUP($L6473,Companies!$A:$G,7,)</f>
        <v>Environmental Services</v>
      </c>
      <c r="N6473" t="str">
        <f>VLOOKUP($L6473,Companies!$A:$G,6,)</f>
        <v>Basic Industries</v>
      </c>
      <c r="O6473" s="6" t="s">
        <v>2105</v>
      </c>
      <c r="P6473" s="6">
        <v>45406</v>
      </c>
      <c r="Q6473" t="s">
        <v>210</v>
      </c>
      <c r="R6473" t="s">
        <v>61</v>
      </c>
      <c r="S6473" s="4">
        <v>40142</v>
      </c>
      <c r="T6473" s="7">
        <f>S6473-E6473</f>
        <v>2</v>
      </c>
      <c r="U6473" t="s">
        <v>14208</v>
      </c>
      <c r="V6473" s="6" t="s">
        <v>14254</v>
      </c>
      <c r="W6473" t="s">
        <v>14255</v>
      </c>
      <c r="X6473" t="s">
        <v>14185</v>
      </c>
      <c r="Y6473" t="str">
        <f>VLOOKUP(R6473,Managers!$A:$B,2,)</f>
        <v>Allen Young</v>
      </c>
      <c r="Z6473" s="11">
        <f>VLOOKUP(X6473,HourlyWages!$A:$B,2,0)</f>
        <v>70</v>
      </c>
      <c r="AA6473">
        <v>1</v>
      </c>
    </row>
    <row r="6474" spans="1:27" x14ac:dyDescent="0.3">
      <c r="A6474" t="b">
        <f>COUNTIF($C$1:C6474, C6474)&gt;1</f>
        <v>0</v>
      </c>
      <c r="B6474" t="b">
        <f>VLOOKUP(C6474,Sheet3!$A:$B,2,0) &gt; 1</f>
        <v>0</v>
      </c>
      <c r="C6474">
        <v>6473</v>
      </c>
      <c r="D6474">
        <v>46053</v>
      </c>
      <c r="E6474" s="4">
        <v>41165</v>
      </c>
      <c r="F6474">
        <v>31</v>
      </c>
      <c r="G6474" s="15">
        <f>I6474*F6474</f>
        <v>4650</v>
      </c>
      <c r="H6474" s="9">
        <v>0</v>
      </c>
      <c r="I6474" s="13">
        <f>VLOOKUP($U6474,Pricebook!$A:$D,4,0)</f>
        <v>150</v>
      </c>
      <c r="J6474" s="11">
        <f>G6474*(1-H6474)</f>
        <v>4650</v>
      </c>
      <c r="K6474" t="s">
        <v>1407</v>
      </c>
      <c r="L6474" t="s">
        <v>594</v>
      </c>
      <c r="M6474" t="str">
        <f>VLOOKUP($L6474,Companies!$A:$G,7,)</f>
        <v>Semiconductors</v>
      </c>
      <c r="N6474" t="str">
        <f>VLOOKUP($L6474,Companies!$A:$G,6,)</f>
        <v>Technology</v>
      </c>
      <c r="O6474" s="6" t="s">
        <v>969</v>
      </c>
      <c r="P6474" s="6">
        <v>80027</v>
      </c>
      <c r="Q6474" t="s">
        <v>237</v>
      </c>
      <c r="R6474" t="s">
        <v>23</v>
      </c>
      <c r="S6474" s="4">
        <v>41166</v>
      </c>
      <c r="T6474" s="7">
        <f>S6474-E6474</f>
        <v>1</v>
      </c>
      <c r="U6474" t="s">
        <v>14210</v>
      </c>
      <c r="V6474" s="6" t="s">
        <v>14254</v>
      </c>
      <c r="W6474" t="s">
        <v>14256</v>
      </c>
      <c r="X6474" t="s">
        <v>14190</v>
      </c>
      <c r="Y6474" t="str">
        <f>VLOOKUP(R6474,Managers!$A:$B,2,)</f>
        <v>Bob Turner</v>
      </c>
      <c r="Z6474" s="11">
        <f>VLOOKUP(X6474,HourlyWages!$A:$B,2,0)</f>
        <v>67</v>
      </c>
      <c r="AA6474">
        <v>1</v>
      </c>
    </row>
    <row r="6475" spans="1:27" x14ac:dyDescent="0.3">
      <c r="A6475" t="b">
        <f>COUNTIF($C$1:C6475, C6475)&gt;1</f>
        <v>0</v>
      </c>
      <c r="B6475" t="b">
        <f>VLOOKUP(C6475,Sheet3!$A:$B,2,0) &gt; 1</f>
        <v>0</v>
      </c>
      <c r="C6475">
        <v>6474</v>
      </c>
      <c r="D6475">
        <v>46053</v>
      </c>
      <c r="E6475" s="4">
        <v>41165</v>
      </c>
      <c r="F6475">
        <v>25</v>
      </c>
      <c r="G6475" s="15">
        <f>I6475*F6475</f>
        <v>4250</v>
      </c>
      <c r="H6475" s="9">
        <v>0.05</v>
      </c>
      <c r="I6475" s="13">
        <f>VLOOKUP($U6475,Pricebook!$A:$D,4,0)</f>
        <v>170</v>
      </c>
      <c r="J6475" s="11">
        <f>G6475*(1-H6475)</f>
        <v>4037.5</v>
      </c>
      <c r="K6475" t="s">
        <v>1407</v>
      </c>
      <c r="L6475" t="s">
        <v>594</v>
      </c>
      <c r="M6475" t="str">
        <f>VLOOKUP($L6475,Companies!$A:$G,7,)</f>
        <v>Semiconductors</v>
      </c>
      <c r="N6475" t="str">
        <f>VLOOKUP($L6475,Companies!$A:$G,6,)</f>
        <v>Technology</v>
      </c>
      <c r="O6475" s="6" t="s">
        <v>109</v>
      </c>
      <c r="P6475" s="6">
        <v>97068</v>
      </c>
      <c r="Q6475" t="s">
        <v>43</v>
      </c>
      <c r="R6475" t="s">
        <v>23</v>
      </c>
      <c r="S6475" s="4">
        <v>41166</v>
      </c>
      <c r="T6475" s="7">
        <f>S6475-E6475</f>
        <v>1</v>
      </c>
      <c r="U6475" t="s">
        <v>14219</v>
      </c>
      <c r="V6475" s="6" t="s">
        <v>14254</v>
      </c>
      <c r="W6475" t="s">
        <v>14255</v>
      </c>
      <c r="X6475" t="s">
        <v>14203</v>
      </c>
      <c r="Y6475" t="str">
        <f>VLOOKUP(R6475,Managers!$A:$B,2,)</f>
        <v>Bob Turner</v>
      </c>
      <c r="Z6475" s="11">
        <f>VLOOKUP(X6475,HourlyWages!$A:$B,2,0)</f>
        <v>62</v>
      </c>
      <c r="AA6475">
        <v>1</v>
      </c>
    </row>
    <row r="6476" spans="1:27" x14ac:dyDescent="0.3">
      <c r="A6476" t="b">
        <f>COUNTIF($C$1:C6476, C6476)&gt;1</f>
        <v>0</v>
      </c>
      <c r="B6476" t="b">
        <f>VLOOKUP(C6476,Sheet3!$A:$B,2,0) &gt; 1</f>
        <v>0</v>
      </c>
      <c r="C6476">
        <v>6475</v>
      </c>
      <c r="D6476">
        <v>46055</v>
      </c>
      <c r="E6476" s="4">
        <v>41062</v>
      </c>
      <c r="F6476">
        <v>25</v>
      </c>
      <c r="G6476" s="15">
        <f>I6476*F6476</f>
        <v>3750</v>
      </c>
      <c r="H6476" s="9">
        <v>0.04</v>
      </c>
      <c r="I6476" s="13">
        <f>VLOOKUP($U6476,Pricebook!$A:$D,4,0)</f>
        <v>150</v>
      </c>
      <c r="J6476" s="11">
        <f>G6476*(1-H6476)</f>
        <v>3600</v>
      </c>
      <c r="K6476" t="s">
        <v>1348</v>
      </c>
      <c r="L6476" t="s">
        <v>235</v>
      </c>
      <c r="M6476" t="str">
        <f>VLOOKUP($L6476,Companies!$A:$G,7,)</f>
        <v>Television Services</v>
      </c>
      <c r="N6476" t="str">
        <f>VLOOKUP($L6476,Companies!$A:$G,6,)</f>
        <v>Consumer Services</v>
      </c>
      <c r="O6476" s="6" t="s">
        <v>2710</v>
      </c>
      <c r="P6476" s="6">
        <v>72301</v>
      </c>
      <c r="Q6476" t="s">
        <v>66</v>
      </c>
      <c r="R6476" t="s">
        <v>34</v>
      </c>
      <c r="S6476" s="4">
        <v>41064</v>
      </c>
      <c r="T6476" s="7">
        <f>S6476-E6476</f>
        <v>2</v>
      </c>
      <c r="U6476" t="s">
        <v>14211</v>
      </c>
      <c r="V6476" s="6" t="s">
        <v>14254</v>
      </c>
      <c r="W6476" t="s">
        <v>14256</v>
      </c>
      <c r="X6476" t="s">
        <v>14198</v>
      </c>
      <c r="Y6476" t="str">
        <f>VLOOKUP(R6476,Managers!$A:$B,2,)</f>
        <v>Frank Mitchell</v>
      </c>
      <c r="Z6476" s="11">
        <f>VLOOKUP(X6476,HourlyWages!$A:$B,2,0)</f>
        <v>51</v>
      </c>
      <c r="AA6476">
        <v>1</v>
      </c>
    </row>
    <row r="6477" spans="1:27" x14ac:dyDescent="0.3">
      <c r="A6477" t="b">
        <f>COUNTIF($C$1:C6477, C6477)&gt;1</f>
        <v>0</v>
      </c>
      <c r="B6477" t="b">
        <f>VLOOKUP(C6477,Sheet3!$A:$B,2,0) &gt; 1</f>
        <v>0</v>
      </c>
      <c r="C6477">
        <v>6476</v>
      </c>
      <c r="D6477">
        <v>46113</v>
      </c>
      <c r="E6477" s="4">
        <v>40149</v>
      </c>
      <c r="F6477">
        <v>18</v>
      </c>
      <c r="G6477" s="15">
        <f>I6477*F6477</f>
        <v>2250</v>
      </c>
      <c r="H6477" s="9">
        <v>0.02</v>
      </c>
      <c r="I6477" s="13">
        <f>VLOOKUP($U6477,Pricebook!$A:$D,4,0)</f>
        <v>125</v>
      </c>
      <c r="J6477" s="11">
        <f>G6477*(1-H6477)</f>
        <v>2205</v>
      </c>
      <c r="K6477" t="s">
        <v>2390</v>
      </c>
      <c r="L6477" t="s">
        <v>760</v>
      </c>
      <c r="M6477" t="str">
        <f>VLOOKUP($L6477,Companies!$A:$G,7,)</f>
        <v>Business Services</v>
      </c>
      <c r="N6477" t="str">
        <f>VLOOKUP($L6477,Companies!$A:$G,6,)</f>
        <v>Miscellaneous</v>
      </c>
      <c r="O6477" s="6" t="s">
        <v>2726</v>
      </c>
      <c r="P6477" s="6">
        <v>30084</v>
      </c>
      <c r="Q6477" t="s">
        <v>134</v>
      </c>
      <c r="R6477" t="s">
        <v>34</v>
      </c>
      <c r="S6477" s="4">
        <v>40150</v>
      </c>
      <c r="T6477" s="7">
        <f>S6477-E6477</f>
        <v>1</v>
      </c>
      <c r="U6477" t="s">
        <v>14208</v>
      </c>
      <c r="V6477" s="6" t="s">
        <v>14251</v>
      </c>
      <c r="W6477" t="s">
        <v>14268</v>
      </c>
      <c r="X6477" t="s">
        <v>14191</v>
      </c>
      <c r="Y6477" t="str">
        <f>VLOOKUP(R6477,Managers!$A:$B,2,)</f>
        <v>Frank Mitchell</v>
      </c>
      <c r="Z6477" s="11">
        <f>VLOOKUP(X6477,HourlyWages!$A:$B,2,0)</f>
        <v>60</v>
      </c>
      <c r="AA6477">
        <v>1</v>
      </c>
    </row>
    <row r="6478" spans="1:27" x14ac:dyDescent="0.3">
      <c r="A6478" t="b">
        <f>COUNTIF($C$1:C6478, C6478)&gt;1</f>
        <v>0</v>
      </c>
      <c r="B6478" t="b">
        <f>VLOOKUP(C6478,Sheet3!$A:$B,2,0) &gt; 1</f>
        <v>0</v>
      </c>
      <c r="C6478">
        <v>6477</v>
      </c>
      <c r="D6478">
        <v>46115</v>
      </c>
      <c r="E6478" s="4">
        <v>40604</v>
      </c>
      <c r="F6478">
        <v>35</v>
      </c>
      <c r="G6478" s="15">
        <f>I6478*F6478</f>
        <v>5250</v>
      </c>
      <c r="H6478" s="9">
        <v>0.1</v>
      </c>
      <c r="I6478" s="13">
        <f>VLOOKUP($U6478,Pricebook!$A:$D,4,0)</f>
        <v>150</v>
      </c>
      <c r="J6478" s="11">
        <f>G6478*(1-H6478)</f>
        <v>4725</v>
      </c>
      <c r="K6478" t="s">
        <v>567</v>
      </c>
      <c r="L6478" t="s">
        <v>79</v>
      </c>
      <c r="M6478" t="str">
        <f>VLOOKUP($L6478,Companies!$A:$G,7,)</f>
        <v>Home Furnishings</v>
      </c>
      <c r="N6478" t="str">
        <f>VLOOKUP($L6478,Companies!$A:$G,6,)</f>
        <v>Consumer Services</v>
      </c>
      <c r="O6478" s="6" t="s">
        <v>2708</v>
      </c>
      <c r="P6478" s="6">
        <v>21403</v>
      </c>
      <c r="Q6478" t="s">
        <v>187</v>
      </c>
      <c r="R6478" t="s">
        <v>61</v>
      </c>
      <c r="S6478" s="4">
        <v>40606</v>
      </c>
      <c r="T6478" s="7">
        <f>S6478-E6478</f>
        <v>2</v>
      </c>
      <c r="U6478" t="s">
        <v>14211</v>
      </c>
      <c r="V6478" s="6" t="s">
        <v>14254</v>
      </c>
      <c r="W6478" t="s">
        <v>14255</v>
      </c>
      <c r="X6478" t="s">
        <v>14198</v>
      </c>
      <c r="Y6478" t="str">
        <f>VLOOKUP(R6478,Managers!$A:$B,2,)</f>
        <v>Allen Young</v>
      </c>
      <c r="Z6478" s="11">
        <f>VLOOKUP(X6478,HourlyWages!$A:$B,2,0)</f>
        <v>51</v>
      </c>
      <c r="AA6478">
        <v>1</v>
      </c>
    </row>
    <row r="6479" spans="1:27" x14ac:dyDescent="0.3">
      <c r="A6479" t="b">
        <f>COUNTIF($C$1:C6479, C6479)&gt;1</f>
        <v>0</v>
      </c>
      <c r="B6479" t="b">
        <f>VLOOKUP(C6479,Sheet3!$A:$B,2,0) &gt; 1</f>
        <v>0</v>
      </c>
      <c r="C6479">
        <v>6478</v>
      </c>
      <c r="D6479">
        <v>46115</v>
      </c>
      <c r="E6479" s="4">
        <v>40604</v>
      </c>
      <c r="F6479">
        <v>38</v>
      </c>
      <c r="G6479" s="15">
        <f>I6479*F6479</f>
        <v>4180</v>
      </c>
      <c r="H6479" s="9">
        <v>0</v>
      </c>
      <c r="I6479" s="13">
        <f>VLOOKUP($U6479,Pricebook!$A:$D,4,0)</f>
        <v>110</v>
      </c>
      <c r="J6479" s="11">
        <f>G6479*(1-H6479)</f>
        <v>4180</v>
      </c>
      <c r="K6479" t="s">
        <v>567</v>
      </c>
      <c r="L6479" t="s">
        <v>79</v>
      </c>
      <c r="M6479" t="str">
        <f>VLOOKUP($L6479,Companies!$A:$G,7,)</f>
        <v>Home Furnishings</v>
      </c>
      <c r="N6479" t="str">
        <f>VLOOKUP($L6479,Companies!$A:$G,6,)</f>
        <v>Consumer Services</v>
      </c>
      <c r="O6479" s="6" t="s">
        <v>2708</v>
      </c>
      <c r="P6479" s="6">
        <v>21403</v>
      </c>
      <c r="Q6479" t="s">
        <v>187</v>
      </c>
      <c r="R6479" t="s">
        <v>61</v>
      </c>
      <c r="S6479" s="4">
        <v>40604</v>
      </c>
      <c r="T6479" s="7">
        <f>S6479-E6479</f>
        <v>0</v>
      </c>
      <c r="U6479" t="s">
        <v>14215</v>
      </c>
      <c r="V6479" s="6" t="s">
        <v>14251</v>
      </c>
      <c r="W6479" t="s">
        <v>14263</v>
      </c>
      <c r="X6479" t="s">
        <v>14185</v>
      </c>
      <c r="Y6479" t="str">
        <f>VLOOKUP(R6479,Managers!$A:$B,2,)</f>
        <v>Allen Young</v>
      </c>
      <c r="Z6479" s="11">
        <f>VLOOKUP(X6479,HourlyWages!$A:$B,2,0)</f>
        <v>70</v>
      </c>
      <c r="AA6479">
        <v>1</v>
      </c>
    </row>
    <row r="6480" spans="1:27" x14ac:dyDescent="0.3">
      <c r="A6480" t="b">
        <f>COUNTIF($C$1:C6480, C6480)&gt;1</f>
        <v>0</v>
      </c>
      <c r="B6480" t="b">
        <f>VLOOKUP(C6480,Sheet3!$A:$B,2,0) &gt; 1</f>
        <v>0</v>
      </c>
      <c r="C6480">
        <v>6479</v>
      </c>
      <c r="D6480">
        <v>46117</v>
      </c>
      <c r="E6480" s="4">
        <v>40685</v>
      </c>
      <c r="F6480">
        <v>22</v>
      </c>
      <c r="G6480" s="15">
        <f>I6480*F6480</f>
        <v>2750</v>
      </c>
      <c r="H6480" s="9">
        <v>0.02</v>
      </c>
      <c r="I6480" s="13">
        <f>VLOOKUP($U6480,Pricebook!$A:$D,4,0)</f>
        <v>125</v>
      </c>
      <c r="J6480" s="11">
        <f>G6480*(1-H6480)</f>
        <v>2695</v>
      </c>
      <c r="K6480" t="s">
        <v>1520</v>
      </c>
      <c r="L6480" t="s">
        <v>50</v>
      </c>
      <c r="M6480" t="str">
        <f>VLOOKUP($L6480,Companies!$A:$G,7,)</f>
        <v>Semiconductors</v>
      </c>
      <c r="N6480" t="str">
        <f>VLOOKUP($L6480,Companies!$A:$G,6,)</f>
        <v>Technology</v>
      </c>
      <c r="O6480" s="6" t="s">
        <v>2381</v>
      </c>
      <c r="P6480" s="6">
        <v>63042</v>
      </c>
      <c r="Q6480" t="s">
        <v>358</v>
      </c>
      <c r="R6480" t="s">
        <v>16</v>
      </c>
      <c r="S6480" s="4">
        <v>40689</v>
      </c>
      <c r="T6480" s="7">
        <f>S6480-E6480</f>
        <v>4</v>
      </c>
      <c r="U6480" t="s">
        <v>14221</v>
      </c>
      <c r="V6480" s="6" t="s">
        <v>14251</v>
      </c>
      <c r="W6480" t="s">
        <v>14260</v>
      </c>
      <c r="X6480" t="s">
        <v>14193</v>
      </c>
      <c r="Y6480" t="str">
        <f>VLOOKUP(R6480,Managers!$A:$B,2,)</f>
        <v>Josh Martinez</v>
      </c>
      <c r="Z6480" s="11">
        <f>VLOOKUP(X6480,HourlyWages!$A:$B,2,0)</f>
        <v>57</v>
      </c>
      <c r="AA6480">
        <v>1</v>
      </c>
    </row>
    <row r="6481" spans="1:27" x14ac:dyDescent="0.3">
      <c r="A6481" t="b">
        <f>COUNTIF($C$1:C6481, C6481)&gt;1</f>
        <v>0</v>
      </c>
      <c r="B6481" t="b">
        <f>VLOOKUP(C6481,Sheet3!$A:$B,2,0) &gt; 1</f>
        <v>0</v>
      </c>
      <c r="C6481">
        <v>6480</v>
      </c>
      <c r="D6481">
        <v>46119</v>
      </c>
      <c r="E6481" s="4">
        <v>39859</v>
      </c>
      <c r="F6481">
        <v>23</v>
      </c>
      <c r="G6481" s="15">
        <f>I6481*F6481</f>
        <v>3680</v>
      </c>
      <c r="H6481" s="9">
        <v>0.03</v>
      </c>
      <c r="I6481" s="13">
        <f>VLOOKUP($U6481,Pricebook!$A:$D,4,0)</f>
        <v>160</v>
      </c>
      <c r="J6481" s="11">
        <f>G6481*(1-H6481)</f>
        <v>3569.6</v>
      </c>
      <c r="K6481" t="s">
        <v>248</v>
      </c>
      <c r="L6481" t="s">
        <v>207</v>
      </c>
      <c r="M6481" t="str">
        <f>VLOOKUP($L6481,Companies!$A:$G,7,)</f>
        <v>Television Services</v>
      </c>
      <c r="N6481" t="str">
        <f>VLOOKUP($L6481,Companies!$A:$G,6,)</f>
        <v>Consumer Services</v>
      </c>
      <c r="O6481" s="6" t="s">
        <v>2782</v>
      </c>
      <c r="P6481" s="6">
        <v>46032</v>
      </c>
      <c r="Q6481" t="s">
        <v>278</v>
      </c>
      <c r="R6481" t="s">
        <v>16</v>
      </c>
      <c r="S6481" s="4">
        <v>39861</v>
      </c>
      <c r="T6481" s="7">
        <f>S6481-E6481</f>
        <v>2</v>
      </c>
      <c r="U6481" t="s">
        <v>14218</v>
      </c>
      <c r="V6481" s="6" t="s">
        <v>14251</v>
      </c>
      <c r="W6481" t="s">
        <v>14260</v>
      </c>
      <c r="X6481" t="s">
        <v>14190</v>
      </c>
      <c r="Y6481" t="str">
        <f>VLOOKUP(R6481,Managers!$A:$B,2,)</f>
        <v>Josh Martinez</v>
      </c>
      <c r="Z6481" s="11">
        <f>VLOOKUP(X6481,HourlyWages!$A:$B,2,0)</f>
        <v>67</v>
      </c>
      <c r="AA6481">
        <v>1</v>
      </c>
    </row>
    <row r="6482" spans="1:27" x14ac:dyDescent="0.3">
      <c r="A6482" t="b">
        <f>COUNTIF($C$1:C6482, C6482)&gt;1</f>
        <v>0</v>
      </c>
      <c r="B6482" t="b">
        <f>VLOOKUP(C6482,Sheet3!$A:$B,2,0) &gt; 1</f>
        <v>0</v>
      </c>
      <c r="C6482">
        <v>6481</v>
      </c>
      <c r="D6482">
        <v>46119</v>
      </c>
      <c r="E6482" s="4">
        <v>39859</v>
      </c>
      <c r="F6482">
        <v>20</v>
      </c>
      <c r="G6482" s="15">
        <f>I6482*F6482</f>
        <v>2200</v>
      </c>
      <c r="H6482" s="9">
        <v>7.0000000000000007E-2</v>
      </c>
      <c r="I6482" s="13">
        <f>VLOOKUP($U6482,Pricebook!$A:$D,4,0)</f>
        <v>110</v>
      </c>
      <c r="J6482" s="11">
        <f>G6482*(1-H6482)</f>
        <v>2045.9999999999998</v>
      </c>
      <c r="K6482" t="s">
        <v>248</v>
      </c>
      <c r="L6482" t="s">
        <v>207</v>
      </c>
      <c r="M6482" t="str">
        <f>VLOOKUP($L6482,Companies!$A:$G,7,)</f>
        <v>Television Services</v>
      </c>
      <c r="N6482" t="str">
        <f>VLOOKUP($L6482,Companies!$A:$G,6,)</f>
        <v>Consumer Services</v>
      </c>
      <c r="O6482" s="6" t="s">
        <v>2782</v>
      </c>
      <c r="P6482" s="6">
        <v>46032</v>
      </c>
      <c r="Q6482" t="s">
        <v>278</v>
      </c>
      <c r="R6482" t="s">
        <v>16</v>
      </c>
      <c r="S6482" s="4">
        <v>39861</v>
      </c>
      <c r="T6482" s="7">
        <f>S6482-E6482</f>
        <v>2</v>
      </c>
      <c r="U6482" t="s">
        <v>14215</v>
      </c>
      <c r="V6482" s="6" t="s">
        <v>14254</v>
      </c>
      <c r="W6482" t="s">
        <v>14269</v>
      </c>
      <c r="X6482" t="s">
        <v>14186</v>
      </c>
      <c r="Y6482" t="str">
        <f>VLOOKUP(R6482,Managers!$A:$B,2,)</f>
        <v>Josh Martinez</v>
      </c>
      <c r="Z6482" s="11">
        <f>VLOOKUP(X6482,HourlyWages!$A:$B,2,0)</f>
        <v>67</v>
      </c>
      <c r="AA6482">
        <v>1</v>
      </c>
    </row>
    <row r="6483" spans="1:27" x14ac:dyDescent="0.3">
      <c r="A6483" t="b">
        <f>COUNTIF($C$1:C6483, C6483)&gt;1</f>
        <v>0</v>
      </c>
      <c r="B6483" t="b">
        <f>VLOOKUP(C6483,Sheet3!$A:$B,2,0) &gt; 1</f>
        <v>0</v>
      </c>
      <c r="C6483">
        <v>6482</v>
      </c>
      <c r="D6483">
        <v>46119</v>
      </c>
      <c r="E6483" s="4">
        <v>39859</v>
      </c>
      <c r="F6483">
        <v>46</v>
      </c>
      <c r="G6483" s="15">
        <f>I6483*F6483</f>
        <v>5750</v>
      </c>
      <c r="H6483" s="9">
        <v>7.0000000000000007E-2</v>
      </c>
      <c r="I6483" s="13">
        <f>VLOOKUP($U6483,Pricebook!$A:$D,4,0)</f>
        <v>125</v>
      </c>
      <c r="J6483" s="11">
        <f>G6483*(1-H6483)</f>
        <v>5347.5</v>
      </c>
      <c r="K6483" t="s">
        <v>248</v>
      </c>
      <c r="L6483" t="s">
        <v>207</v>
      </c>
      <c r="M6483" t="str">
        <f>VLOOKUP($L6483,Companies!$A:$G,7,)</f>
        <v>Television Services</v>
      </c>
      <c r="N6483" t="str">
        <f>VLOOKUP($L6483,Companies!$A:$G,6,)</f>
        <v>Consumer Services</v>
      </c>
      <c r="O6483" s="6" t="s">
        <v>2782</v>
      </c>
      <c r="P6483" s="6">
        <v>46032</v>
      </c>
      <c r="Q6483" t="s">
        <v>278</v>
      </c>
      <c r="R6483" t="s">
        <v>16</v>
      </c>
      <c r="S6483" s="4">
        <v>39860</v>
      </c>
      <c r="T6483" s="7">
        <f>S6483-E6483</f>
        <v>1</v>
      </c>
      <c r="U6483" t="s">
        <v>14209</v>
      </c>
      <c r="V6483" s="6" t="s">
        <v>14257</v>
      </c>
      <c r="W6483" t="s">
        <v>14259</v>
      </c>
      <c r="X6483" t="s">
        <v>14184</v>
      </c>
      <c r="Y6483" t="str">
        <f>VLOOKUP(R6483,Managers!$A:$B,2,)</f>
        <v>Josh Martinez</v>
      </c>
      <c r="Z6483" s="11">
        <f>VLOOKUP(X6483,HourlyWages!$A:$B,2,0)</f>
        <v>50</v>
      </c>
      <c r="AA6483">
        <v>1</v>
      </c>
    </row>
    <row r="6484" spans="1:27" x14ac:dyDescent="0.3">
      <c r="A6484" t="b">
        <f>COUNTIF($C$1:C6484, C6484)&gt;1</f>
        <v>0</v>
      </c>
      <c r="B6484" t="b">
        <f>VLOOKUP(C6484,Sheet3!$A:$B,2,0) &gt; 1</f>
        <v>0</v>
      </c>
      <c r="C6484">
        <v>6483</v>
      </c>
      <c r="D6484">
        <v>46147</v>
      </c>
      <c r="E6484" s="4">
        <v>40558</v>
      </c>
      <c r="F6484">
        <v>37</v>
      </c>
      <c r="G6484" s="15">
        <f>I6484*F6484</f>
        <v>5920</v>
      </c>
      <c r="H6484" s="9">
        <v>0.01</v>
      </c>
      <c r="I6484" s="13">
        <f>VLOOKUP($U6484,Pricebook!$A:$D,4,0)</f>
        <v>160</v>
      </c>
      <c r="J6484" s="11">
        <f>G6484*(1-H6484)</f>
        <v>5860.8</v>
      </c>
      <c r="K6484" t="s">
        <v>850</v>
      </c>
      <c r="L6484" t="s">
        <v>552</v>
      </c>
      <c r="M6484" t="str">
        <f>VLOOKUP($L6484,Companies!$A:$G,7,)</f>
        <v>Business Services</v>
      </c>
      <c r="N6484" t="str">
        <f>VLOOKUP($L6484,Companies!$A:$G,6,)</f>
        <v>Miscellaneous</v>
      </c>
      <c r="O6484" s="6" t="s">
        <v>2539</v>
      </c>
      <c r="P6484" s="6">
        <v>34982</v>
      </c>
      <c r="Q6484" t="s">
        <v>101</v>
      </c>
      <c r="R6484" t="s">
        <v>34</v>
      </c>
      <c r="S6484" s="4">
        <v>40560</v>
      </c>
      <c r="T6484" s="7">
        <f>S6484-E6484</f>
        <v>2</v>
      </c>
      <c r="U6484" t="s">
        <v>14218</v>
      </c>
      <c r="V6484" s="6" t="s">
        <v>14257</v>
      </c>
      <c r="W6484" t="s">
        <v>14259</v>
      </c>
      <c r="X6484" t="s">
        <v>14195</v>
      </c>
      <c r="Y6484" t="str">
        <f>VLOOKUP(R6484,Managers!$A:$B,2,)</f>
        <v>Frank Mitchell</v>
      </c>
      <c r="Z6484" s="11">
        <f>VLOOKUP(X6484,HourlyWages!$A:$B,2,0)</f>
        <v>52</v>
      </c>
      <c r="AA6484">
        <v>1</v>
      </c>
    </row>
    <row r="6485" spans="1:27" x14ac:dyDescent="0.3">
      <c r="A6485" t="b">
        <f>COUNTIF($C$1:C6485, C6485)&gt;1</f>
        <v>0</v>
      </c>
      <c r="B6485" t="b">
        <f>VLOOKUP(C6485,Sheet3!$A:$B,2,0) &gt; 1</f>
        <v>0</v>
      </c>
      <c r="C6485">
        <v>6484</v>
      </c>
      <c r="D6485">
        <v>46147</v>
      </c>
      <c r="E6485" s="4">
        <v>40558</v>
      </c>
      <c r="F6485">
        <v>39</v>
      </c>
      <c r="G6485" s="15">
        <f>I6485*F6485</f>
        <v>6240</v>
      </c>
      <c r="H6485" s="9">
        <v>0.08</v>
      </c>
      <c r="I6485" s="13">
        <f>VLOOKUP($U6485,Pricebook!$A:$D,4,0)</f>
        <v>160</v>
      </c>
      <c r="J6485" s="11">
        <f>G6485*(1-H6485)</f>
        <v>5740.8</v>
      </c>
      <c r="K6485" t="s">
        <v>850</v>
      </c>
      <c r="L6485" t="s">
        <v>552</v>
      </c>
      <c r="M6485" t="str">
        <f>VLOOKUP($L6485,Companies!$A:$G,7,)</f>
        <v>Business Services</v>
      </c>
      <c r="N6485" t="str">
        <f>VLOOKUP($L6485,Companies!$A:$G,6,)</f>
        <v>Miscellaneous</v>
      </c>
      <c r="O6485" s="6" t="s">
        <v>2539</v>
      </c>
      <c r="P6485" s="6">
        <v>34982</v>
      </c>
      <c r="Q6485" t="s">
        <v>101</v>
      </c>
      <c r="R6485" t="s">
        <v>34</v>
      </c>
      <c r="S6485" s="4">
        <v>40560</v>
      </c>
      <c r="T6485" s="7">
        <f>S6485-E6485</f>
        <v>2</v>
      </c>
      <c r="U6485" t="s">
        <v>14218</v>
      </c>
      <c r="V6485" s="6" t="s">
        <v>14257</v>
      </c>
      <c r="W6485" t="s">
        <v>14270</v>
      </c>
      <c r="X6485" t="s">
        <v>14196</v>
      </c>
      <c r="Y6485" t="str">
        <f>VLOOKUP(R6485,Managers!$A:$B,2,)</f>
        <v>Frank Mitchell</v>
      </c>
      <c r="Z6485" s="11">
        <f>VLOOKUP(X6485,HourlyWages!$A:$B,2,0)</f>
        <v>58</v>
      </c>
      <c r="AA6485">
        <v>1</v>
      </c>
    </row>
    <row r="6486" spans="1:27" x14ac:dyDescent="0.3">
      <c r="A6486" t="b">
        <f>COUNTIF($C$1:C6486, C6486)&gt;1</f>
        <v>0</v>
      </c>
      <c r="B6486" t="b">
        <f>VLOOKUP(C6486,Sheet3!$A:$B,2,0) &gt; 1</f>
        <v>0</v>
      </c>
      <c r="C6486">
        <v>6485</v>
      </c>
      <c r="D6486">
        <v>46147</v>
      </c>
      <c r="E6486" s="4">
        <v>40558</v>
      </c>
      <c r="F6486">
        <v>12</v>
      </c>
      <c r="G6486" s="15">
        <f>I6486*F6486</f>
        <v>1500</v>
      </c>
      <c r="H6486" s="9">
        <v>0.09</v>
      </c>
      <c r="I6486" s="13">
        <f>VLOOKUP($U6486,Pricebook!$A:$D,4,0)</f>
        <v>125</v>
      </c>
      <c r="J6486" s="11">
        <f>G6486*(1-H6486)</f>
        <v>1365</v>
      </c>
      <c r="K6486" t="s">
        <v>850</v>
      </c>
      <c r="L6486" t="s">
        <v>552</v>
      </c>
      <c r="M6486" t="str">
        <f>VLOOKUP($L6486,Companies!$A:$G,7,)</f>
        <v>Business Services</v>
      </c>
      <c r="N6486" t="str">
        <f>VLOOKUP($L6486,Companies!$A:$G,6,)</f>
        <v>Miscellaneous</v>
      </c>
      <c r="O6486" s="6" t="s">
        <v>2539</v>
      </c>
      <c r="P6486" s="6">
        <v>34982</v>
      </c>
      <c r="Q6486" t="s">
        <v>101</v>
      </c>
      <c r="R6486" t="s">
        <v>34</v>
      </c>
      <c r="S6486" s="4">
        <v>40560</v>
      </c>
      <c r="T6486" s="7">
        <f>S6486-E6486</f>
        <v>2</v>
      </c>
      <c r="U6486" t="s">
        <v>14209</v>
      </c>
      <c r="V6486" s="6" t="s">
        <v>14251</v>
      </c>
      <c r="W6486" t="s">
        <v>14266</v>
      </c>
      <c r="X6486" t="s">
        <v>14190</v>
      </c>
      <c r="Y6486" t="str">
        <f>VLOOKUP(R6486,Managers!$A:$B,2,)</f>
        <v>Frank Mitchell</v>
      </c>
      <c r="Z6486" s="11">
        <f>VLOOKUP(X6486,HourlyWages!$A:$B,2,0)</f>
        <v>67</v>
      </c>
      <c r="AA6486">
        <v>1</v>
      </c>
    </row>
    <row r="6487" spans="1:27" x14ac:dyDescent="0.3">
      <c r="A6487" t="b">
        <f>COUNTIF($C$1:C6487, C6487)&gt;1</f>
        <v>0</v>
      </c>
      <c r="B6487" t="b">
        <f>VLOOKUP(C6487,Sheet3!$A:$B,2,0) &gt; 1</f>
        <v>0</v>
      </c>
      <c r="C6487">
        <v>6486</v>
      </c>
      <c r="D6487">
        <v>46151</v>
      </c>
      <c r="E6487" s="4">
        <v>40125</v>
      </c>
      <c r="F6487">
        <v>23</v>
      </c>
      <c r="G6487" s="15">
        <f>I6487*F6487</f>
        <v>3680</v>
      </c>
      <c r="H6487" s="9">
        <v>0.02</v>
      </c>
      <c r="I6487" s="13">
        <f>VLOOKUP($U6487,Pricebook!$A:$D,4,0)</f>
        <v>160</v>
      </c>
      <c r="J6487" s="11">
        <f>G6487*(1-H6487)</f>
        <v>3606.4</v>
      </c>
      <c r="K6487" t="s">
        <v>1412</v>
      </c>
      <c r="L6487" t="s">
        <v>13</v>
      </c>
      <c r="M6487" t="str">
        <f>VLOOKUP($L6487,Companies!$A:$G,7,)</f>
        <v>Computer Software: Prepackaged Software</v>
      </c>
      <c r="N6487" t="str">
        <f>VLOOKUP($L6487,Companies!$A:$G,6,)</f>
        <v>Technology</v>
      </c>
      <c r="O6487" s="6" t="s">
        <v>1551</v>
      </c>
      <c r="P6487" s="6">
        <v>94533</v>
      </c>
      <c r="Q6487" t="s">
        <v>114</v>
      </c>
      <c r="R6487" t="s">
        <v>23</v>
      </c>
      <c r="S6487" s="4">
        <v>40127</v>
      </c>
      <c r="T6487" s="7">
        <f>S6487-E6487</f>
        <v>2</v>
      </c>
      <c r="U6487" t="s">
        <v>14218</v>
      </c>
      <c r="V6487" s="6" t="s">
        <v>14251</v>
      </c>
      <c r="W6487" t="s">
        <v>14263</v>
      </c>
      <c r="X6487" t="s">
        <v>14200</v>
      </c>
      <c r="Y6487" t="str">
        <f>VLOOKUP(R6487,Managers!$A:$B,2,)</f>
        <v>Bob Turner</v>
      </c>
      <c r="Z6487" s="11">
        <f>VLOOKUP(X6487,HourlyWages!$A:$B,2,0)</f>
        <v>59</v>
      </c>
      <c r="AA6487">
        <v>1</v>
      </c>
    </row>
    <row r="6488" spans="1:27" x14ac:dyDescent="0.3">
      <c r="A6488" t="b">
        <f>COUNTIF($C$1:C6488, C6488)&gt;1</f>
        <v>0</v>
      </c>
      <c r="B6488" t="b">
        <f>VLOOKUP(C6488,Sheet3!$A:$B,2,0) &gt; 1</f>
        <v>0</v>
      </c>
      <c r="C6488">
        <v>6487</v>
      </c>
      <c r="D6488">
        <v>46177</v>
      </c>
      <c r="E6488" s="4">
        <v>40517</v>
      </c>
      <c r="F6488">
        <v>13</v>
      </c>
      <c r="G6488" s="15">
        <f>I6488*F6488</f>
        <v>2080</v>
      </c>
      <c r="H6488" s="9">
        <v>7.0000000000000007E-2</v>
      </c>
      <c r="I6488" s="13">
        <f>VLOOKUP($U6488,Pricebook!$A:$D,4,0)</f>
        <v>160</v>
      </c>
      <c r="J6488" s="11">
        <f>G6488*(1-H6488)</f>
        <v>1934.3999999999999</v>
      </c>
      <c r="K6488" t="s">
        <v>1812</v>
      </c>
      <c r="L6488" t="s">
        <v>265</v>
      </c>
      <c r="M6488" t="str">
        <f>VLOOKUP($L6488,Companies!$A:$G,7,)</f>
        <v>Telecommunications Equipment</v>
      </c>
      <c r="N6488" t="str">
        <f>VLOOKUP($L6488,Companies!$A:$G,6,)</f>
        <v>Public Utilities</v>
      </c>
      <c r="O6488" s="6" t="s">
        <v>2783</v>
      </c>
      <c r="P6488" s="6" t="s">
        <v>2784</v>
      </c>
      <c r="Q6488" t="s">
        <v>87</v>
      </c>
      <c r="R6488" t="s">
        <v>61</v>
      </c>
      <c r="S6488" s="4">
        <v>40517</v>
      </c>
      <c r="T6488" s="7">
        <f>S6488-E6488</f>
        <v>0</v>
      </c>
      <c r="U6488" t="s">
        <v>14218</v>
      </c>
      <c r="V6488" s="6" t="s">
        <v>14251</v>
      </c>
      <c r="W6488" t="s">
        <v>14252</v>
      </c>
      <c r="X6488" t="s">
        <v>14197</v>
      </c>
      <c r="Y6488" t="str">
        <f>VLOOKUP(R6488,Managers!$A:$B,2,)</f>
        <v>Allen Young</v>
      </c>
      <c r="Z6488" s="11">
        <f>VLOOKUP(X6488,HourlyWages!$A:$B,2,0)</f>
        <v>71</v>
      </c>
      <c r="AA6488">
        <v>1</v>
      </c>
    </row>
    <row r="6489" spans="1:27" x14ac:dyDescent="0.3">
      <c r="A6489" t="b">
        <f>COUNTIF($C$1:C6489, C6489)&gt;1</f>
        <v>0</v>
      </c>
      <c r="B6489" t="b">
        <f>VLOOKUP(C6489,Sheet3!$A:$B,2,0) &gt; 1</f>
        <v>0</v>
      </c>
      <c r="C6489">
        <v>6488</v>
      </c>
      <c r="D6489">
        <v>46177</v>
      </c>
      <c r="E6489" s="4">
        <v>40517</v>
      </c>
      <c r="F6489">
        <v>33</v>
      </c>
      <c r="G6489" s="15">
        <f>I6489*F6489</f>
        <v>4125</v>
      </c>
      <c r="H6489" s="9">
        <v>0.01</v>
      </c>
      <c r="I6489" s="13">
        <f>VLOOKUP($U6489,Pricebook!$A:$D,4,0)</f>
        <v>125</v>
      </c>
      <c r="J6489" s="11">
        <f>G6489*(1-H6489)</f>
        <v>4083.75</v>
      </c>
      <c r="K6489" t="s">
        <v>1812</v>
      </c>
      <c r="L6489" t="s">
        <v>265</v>
      </c>
      <c r="M6489" t="str">
        <f>VLOOKUP($L6489,Companies!$A:$G,7,)</f>
        <v>Telecommunications Equipment</v>
      </c>
      <c r="N6489" t="str">
        <f>VLOOKUP($L6489,Companies!$A:$G,6,)</f>
        <v>Public Utilities</v>
      </c>
      <c r="O6489" s="6" t="s">
        <v>2588</v>
      </c>
      <c r="P6489" s="6" t="s">
        <v>2589</v>
      </c>
      <c r="Q6489" t="s">
        <v>421</v>
      </c>
      <c r="R6489" t="s">
        <v>61</v>
      </c>
      <c r="S6489" s="4">
        <v>40517</v>
      </c>
      <c r="T6489" s="7">
        <f>S6489-E6489</f>
        <v>0</v>
      </c>
      <c r="U6489" t="s">
        <v>14208</v>
      </c>
      <c r="V6489" s="6" t="s">
        <v>14251</v>
      </c>
      <c r="W6489" t="s">
        <v>14266</v>
      </c>
      <c r="X6489" t="s">
        <v>14200</v>
      </c>
      <c r="Y6489" t="str">
        <f>VLOOKUP(R6489,Managers!$A:$B,2,)</f>
        <v>Allen Young</v>
      </c>
      <c r="Z6489" s="11">
        <f>VLOOKUP(X6489,HourlyWages!$A:$B,2,0)</f>
        <v>59</v>
      </c>
      <c r="AA6489">
        <v>1</v>
      </c>
    </row>
    <row r="6490" spans="1:27" x14ac:dyDescent="0.3">
      <c r="A6490" t="b">
        <f>COUNTIF($C$1:C6490, C6490)&gt;1</f>
        <v>0</v>
      </c>
      <c r="B6490" t="b">
        <f>VLOOKUP(C6490,Sheet3!$A:$B,2,0) &gt; 1</f>
        <v>0</v>
      </c>
      <c r="C6490">
        <v>6489</v>
      </c>
      <c r="D6490">
        <v>46177</v>
      </c>
      <c r="E6490" s="4">
        <v>40517</v>
      </c>
      <c r="F6490">
        <v>48</v>
      </c>
      <c r="G6490" s="15">
        <f>I6490*F6490</f>
        <v>6000</v>
      </c>
      <c r="H6490" s="9">
        <v>0.1</v>
      </c>
      <c r="I6490" s="13">
        <f>VLOOKUP($U6490,Pricebook!$A:$D,4,0)</f>
        <v>125</v>
      </c>
      <c r="J6490" s="11">
        <f>G6490*(1-H6490)</f>
        <v>5400</v>
      </c>
      <c r="K6490" t="s">
        <v>1812</v>
      </c>
      <c r="L6490" t="s">
        <v>265</v>
      </c>
      <c r="M6490" t="str">
        <f>VLOOKUP($L6490,Companies!$A:$G,7,)</f>
        <v>Telecommunications Equipment</v>
      </c>
      <c r="N6490" t="str">
        <f>VLOOKUP($L6490,Companies!$A:$G,6,)</f>
        <v>Public Utilities</v>
      </c>
      <c r="O6490" s="6" t="s">
        <v>1080</v>
      </c>
      <c r="P6490" s="6" t="s">
        <v>1081</v>
      </c>
      <c r="Q6490" t="s">
        <v>91</v>
      </c>
      <c r="R6490" t="s">
        <v>61</v>
      </c>
      <c r="S6490" s="4">
        <v>40519</v>
      </c>
      <c r="T6490" s="7">
        <f>S6490-E6490</f>
        <v>2</v>
      </c>
      <c r="U6490" t="s">
        <v>14209</v>
      </c>
      <c r="V6490" s="6" t="s">
        <v>14251</v>
      </c>
      <c r="W6490" t="s">
        <v>14260</v>
      </c>
      <c r="X6490" t="s">
        <v>14193</v>
      </c>
      <c r="Y6490" t="str">
        <f>VLOOKUP(R6490,Managers!$A:$B,2,)</f>
        <v>Allen Young</v>
      </c>
      <c r="Z6490" s="11">
        <f>VLOOKUP(X6490,HourlyWages!$A:$B,2,0)</f>
        <v>57</v>
      </c>
      <c r="AA6490">
        <v>1</v>
      </c>
    </row>
    <row r="6491" spans="1:27" x14ac:dyDescent="0.3">
      <c r="A6491" t="b">
        <f>COUNTIF($C$1:C6491, C6491)&gt;1</f>
        <v>0</v>
      </c>
      <c r="B6491" t="b">
        <f>VLOOKUP(C6491,Sheet3!$A:$B,2,0) &gt; 1</f>
        <v>0</v>
      </c>
      <c r="C6491">
        <v>6490</v>
      </c>
      <c r="D6491">
        <v>46211</v>
      </c>
      <c r="E6491" s="4">
        <v>40340</v>
      </c>
      <c r="F6491">
        <v>47</v>
      </c>
      <c r="G6491" s="15">
        <f>I6491*F6491</f>
        <v>5875</v>
      </c>
      <c r="H6491" s="9">
        <v>0.08</v>
      </c>
      <c r="I6491" s="13">
        <f>VLOOKUP($U6491,Pricebook!$A:$D,4,0)</f>
        <v>125</v>
      </c>
      <c r="J6491" s="11">
        <f>G6491*(1-H6491)</f>
        <v>5405</v>
      </c>
      <c r="K6491" t="s">
        <v>1355</v>
      </c>
      <c r="L6491" t="s">
        <v>203</v>
      </c>
      <c r="M6491" t="str">
        <f>VLOOKUP($L6491,Companies!$A:$G,7,)</f>
        <v>Catalog/Specialty Distribution</v>
      </c>
      <c r="N6491" t="str">
        <f>VLOOKUP($L6491,Companies!$A:$G,6,)</f>
        <v>Consumer Services</v>
      </c>
      <c r="O6491" s="6" t="s">
        <v>841</v>
      </c>
      <c r="P6491" s="6" t="s">
        <v>842</v>
      </c>
      <c r="Q6491" t="s">
        <v>101</v>
      </c>
      <c r="R6491" t="s">
        <v>34</v>
      </c>
      <c r="S6491" s="4">
        <v>40347</v>
      </c>
      <c r="T6491" s="7">
        <f>S6491-E6491</f>
        <v>7</v>
      </c>
      <c r="U6491" t="s">
        <v>14208</v>
      </c>
      <c r="V6491" s="6" t="s">
        <v>14251</v>
      </c>
      <c r="W6491" t="s">
        <v>14252</v>
      </c>
      <c r="X6491" t="s">
        <v>14190</v>
      </c>
      <c r="Y6491" t="str">
        <f>VLOOKUP(R6491,Managers!$A:$B,2,)</f>
        <v>Frank Mitchell</v>
      </c>
      <c r="Z6491" s="11">
        <f>VLOOKUP(X6491,HourlyWages!$A:$B,2,0)</f>
        <v>67</v>
      </c>
      <c r="AA6491">
        <v>1</v>
      </c>
    </row>
    <row r="6492" spans="1:27" x14ac:dyDescent="0.3">
      <c r="A6492" t="b">
        <f>COUNTIF($C$1:C6492, C6492)&gt;1</f>
        <v>0</v>
      </c>
      <c r="B6492" t="b">
        <f>VLOOKUP(C6492,Sheet3!$A:$B,2,0) &gt; 1</f>
        <v>0</v>
      </c>
      <c r="C6492">
        <v>6491</v>
      </c>
      <c r="D6492">
        <v>46212</v>
      </c>
      <c r="E6492" s="4">
        <v>41164</v>
      </c>
      <c r="F6492">
        <v>7</v>
      </c>
      <c r="G6492" s="15">
        <f>I6492*F6492</f>
        <v>875</v>
      </c>
      <c r="H6492" s="9">
        <v>0.08</v>
      </c>
      <c r="I6492" s="13">
        <f>VLOOKUP($U6492,Pricebook!$A:$D,4,0)</f>
        <v>125</v>
      </c>
      <c r="J6492" s="11">
        <f>G6492*(1-H6492)</f>
        <v>805</v>
      </c>
      <c r="K6492" t="s">
        <v>653</v>
      </c>
      <c r="L6492" t="s">
        <v>303</v>
      </c>
      <c r="M6492" t="str">
        <f>VLOOKUP($L6492,Companies!$A:$G,7,)</f>
        <v>Semiconductors</v>
      </c>
      <c r="N6492" t="str">
        <f>VLOOKUP($L6492,Companies!$A:$G,6,)</f>
        <v>Technology</v>
      </c>
      <c r="O6492" s="6" t="s">
        <v>654</v>
      </c>
      <c r="P6492" s="6">
        <v>25314</v>
      </c>
      <c r="Q6492" t="s">
        <v>655</v>
      </c>
      <c r="R6492" t="s">
        <v>61</v>
      </c>
      <c r="S6492" s="4">
        <v>41166</v>
      </c>
      <c r="T6492" s="7">
        <f>S6492-E6492</f>
        <v>2</v>
      </c>
      <c r="U6492" t="s">
        <v>14209</v>
      </c>
      <c r="V6492" s="6" t="s">
        <v>14257</v>
      </c>
      <c r="W6492" t="s">
        <v>14259</v>
      </c>
      <c r="X6492" t="s">
        <v>14195</v>
      </c>
      <c r="Y6492" t="str">
        <f>VLOOKUP(R6492,Managers!$A:$B,2,)</f>
        <v>Allen Young</v>
      </c>
      <c r="Z6492" s="11">
        <f>VLOOKUP(X6492,HourlyWages!$A:$B,2,0)</f>
        <v>52</v>
      </c>
      <c r="AA6492">
        <v>1</v>
      </c>
    </row>
    <row r="6493" spans="1:27" x14ac:dyDescent="0.3">
      <c r="A6493" t="b">
        <f>COUNTIF($C$1:C6493, C6493)&gt;1</f>
        <v>0</v>
      </c>
      <c r="B6493" t="b">
        <f>VLOOKUP(C6493,Sheet3!$A:$B,2,0) &gt; 1</f>
        <v>0</v>
      </c>
      <c r="C6493">
        <v>6492</v>
      </c>
      <c r="D6493">
        <v>46212</v>
      </c>
      <c r="E6493" s="4">
        <v>41164</v>
      </c>
      <c r="F6493">
        <v>43</v>
      </c>
      <c r="G6493" s="15">
        <f>I6493*F6493</f>
        <v>4730</v>
      </c>
      <c r="H6493" s="9">
        <v>0.09</v>
      </c>
      <c r="I6493" s="13">
        <f>VLOOKUP($U6493,Pricebook!$A:$D,4,0)</f>
        <v>110</v>
      </c>
      <c r="J6493" s="11">
        <f>G6493*(1-H6493)</f>
        <v>4304.3</v>
      </c>
      <c r="K6493" t="s">
        <v>653</v>
      </c>
      <c r="L6493" t="s">
        <v>303</v>
      </c>
      <c r="M6493" t="str">
        <f>VLOOKUP($L6493,Companies!$A:$G,7,)</f>
        <v>Semiconductors</v>
      </c>
      <c r="N6493" t="str">
        <f>VLOOKUP($L6493,Companies!$A:$G,6,)</f>
        <v>Technology</v>
      </c>
      <c r="O6493" s="6" t="s">
        <v>2091</v>
      </c>
      <c r="P6493" s="6">
        <v>82001</v>
      </c>
      <c r="Q6493" t="s">
        <v>447</v>
      </c>
      <c r="R6493" t="s">
        <v>23</v>
      </c>
      <c r="S6493" s="4">
        <v>41166</v>
      </c>
      <c r="T6493" s="7">
        <f>S6493-E6493</f>
        <v>2</v>
      </c>
      <c r="U6493" t="s">
        <v>14220</v>
      </c>
      <c r="V6493" s="6" t="s">
        <v>14254</v>
      </c>
      <c r="W6493" t="s">
        <v>14255</v>
      </c>
      <c r="X6493" t="s">
        <v>14185</v>
      </c>
      <c r="Y6493" t="str">
        <f>VLOOKUP(R6493,Managers!$A:$B,2,)</f>
        <v>Bob Turner</v>
      </c>
      <c r="Z6493" s="11">
        <f>VLOOKUP(X6493,HourlyWages!$A:$B,2,0)</f>
        <v>70</v>
      </c>
      <c r="AA6493">
        <v>1</v>
      </c>
    </row>
    <row r="6494" spans="1:27" x14ac:dyDescent="0.3">
      <c r="A6494" t="b">
        <f>COUNTIF($C$1:C6494, C6494)&gt;1</f>
        <v>0</v>
      </c>
      <c r="B6494" t="b">
        <f>VLOOKUP(C6494,Sheet3!$A:$B,2,0) &gt; 1</f>
        <v>0</v>
      </c>
      <c r="C6494">
        <v>6493</v>
      </c>
      <c r="D6494">
        <v>46241</v>
      </c>
      <c r="E6494" s="4">
        <v>39886</v>
      </c>
      <c r="F6494">
        <v>34</v>
      </c>
      <c r="G6494" s="15">
        <f>I6494*F6494</f>
        <v>4250</v>
      </c>
      <c r="H6494" s="9">
        <v>0.1</v>
      </c>
      <c r="I6494" s="13">
        <f>VLOOKUP($U6494,Pricebook!$A:$D,4,0)</f>
        <v>125</v>
      </c>
      <c r="J6494" s="11">
        <f>G6494*(1-H6494)</f>
        <v>3825</v>
      </c>
      <c r="K6494" t="s">
        <v>1869</v>
      </c>
      <c r="L6494" t="s">
        <v>125</v>
      </c>
      <c r="M6494" t="str">
        <f>VLOOKUP($L6494,Companies!$A:$G,7,)</f>
        <v>EDP Services</v>
      </c>
      <c r="N6494" t="str">
        <f>VLOOKUP($L6494,Companies!$A:$G,6,)</f>
        <v>Technology</v>
      </c>
      <c r="O6494" s="6" t="s">
        <v>1827</v>
      </c>
      <c r="P6494" s="6">
        <v>33458</v>
      </c>
      <c r="Q6494" t="s">
        <v>101</v>
      </c>
      <c r="R6494" t="s">
        <v>34</v>
      </c>
      <c r="S6494" s="4">
        <v>39888</v>
      </c>
      <c r="T6494" s="7">
        <f>S6494-E6494</f>
        <v>2</v>
      </c>
      <c r="U6494" t="s">
        <v>14208</v>
      </c>
      <c r="V6494" s="6" t="s">
        <v>14251</v>
      </c>
      <c r="W6494" t="s">
        <v>14263</v>
      </c>
      <c r="X6494" t="s">
        <v>14203</v>
      </c>
      <c r="Y6494" t="str">
        <f>VLOOKUP(R6494,Managers!$A:$B,2,)</f>
        <v>Frank Mitchell</v>
      </c>
      <c r="Z6494" s="11">
        <f>VLOOKUP(X6494,HourlyWages!$A:$B,2,0)</f>
        <v>62</v>
      </c>
      <c r="AA6494">
        <v>1</v>
      </c>
    </row>
    <row r="6495" spans="1:27" x14ac:dyDescent="0.3">
      <c r="A6495" t="b">
        <f>COUNTIF($C$1:C6495, C6495)&gt;1</f>
        <v>0</v>
      </c>
      <c r="B6495" t="b">
        <f>VLOOKUP(C6495,Sheet3!$A:$B,2,0) &gt; 1</f>
        <v>0</v>
      </c>
      <c r="C6495">
        <v>6494</v>
      </c>
      <c r="D6495">
        <v>46243</v>
      </c>
      <c r="E6495" s="4">
        <v>40932</v>
      </c>
      <c r="F6495">
        <v>31</v>
      </c>
      <c r="G6495" s="15">
        <f>I6495*F6495</f>
        <v>3410</v>
      </c>
      <c r="H6495" s="9">
        <v>0.02</v>
      </c>
      <c r="I6495" s="13">
        <f>VLOOKUP($U6495,Pricebook!$A:$D,4,0)</f>
        <v>110</v>
      </c>
      <c r="J6495" s="11">
        <f>G6495*(1-H6495)</f>
        <v>3341.7999999999997</v>
      </c>
      <c r="K6495" t="s">
        <v>1520</v>
      </c>
      <c r="L6495" t="s">
        <v>50</v>
      </c>
      <c r="M6495" t="str">
        <f>VLOOKUP($L6495,Companies!$A:$G,7,)</f>
        <v>Semiconductors</v>
      </c>
      <c r="N6495" t="str">
        <f>VLOOKUP($L6495,Companies!$A:$G,6,)</f>
        <v>Technology</v>
      </c>
      <c r="O6495" s="6" t="s">
        <v>2381</v>
      </c>
      <c r="P6495" s="6">
        <v>63042</v>
      </c>
      <c r="Q6495" t="s">
        <v>358</v>
      </c>
      <c r="R6495" t="s">
        <v>16</v>
      </c>
      <c r="S6495" s="4">
        <v>40934</v>
      </c>
      <c r="T6495" s="7">
        <f>S6495-E6495</f>
        <v>2</v>
      </c>
      <c r="U6495" t="s">
        <v>14215</v>
      </c>
      <c r="V6495" s="6" t="s">
        <v>14251</v>
      </c>
      <c r="W6495" t="s">
        <v>14260</v>
      </c>
      <c r="X6495" t="s">
        <v>14185</v>
      </c>
      <c r="Y6495" t="str">
        <f>VLOOKUP(R6495,Managers!$A:$B,2,)</f>
        <v>Josh Martinez</v>
      </c>
      <c r="Z6495" s="11">
        <f>VLOOKUP(X6495,HourlyWages!$A:$B,2,0)</f>
        <v>70</v>
      </c>
      <c r="AA6495">
        <v>1</v>
      </c>
    </row>
    <row r="6496" spans="1:27" x14ac:dyDescent="0.3">
      <c r="A6496" t="b">
        <f>COUNTIF($C$1:C6496, C6496)&gt;1</f>
        <v>0</v>
      </c>
      <c r="B6496" t="b">
        <f>VLOOKUP(C6496,Sheet3!$A:$B,2,0) &gt; 1</f>
        <v>0</v>
      </c>
      <c r="C6496">
        <v>6495</v>
      </c>
      <c r="D6496">
        <v>46243</v>
      </c>
      <c r="E6496" s="4">
        <v>40932</v>
      </c>
      <c r="F6496">
        <v>1</v>
      </c>
      <c r="G6496" s="15">
        <f>I6496*F6496</f>
        <v>120</v>
      </c>
      <c r="H6496" s="9">
        <v>0.03</v>
      </c>
      <c r="I6496" s="13">
        <f>VLOOKUP($U6496,Pricebook!$A:$D,4,0)</f>
        <v>120</v>
      </c>
      <c r="J6496" s="11">
        <f>G6496*(1-H6496)</f>
        <v>116.39999999999999</v>
      </c>
      <c r="K6496" t="s">
        <v>1520</v>
      </c>
      <c r="L6496" t="s">
        <v>50</v>
      </c>
      <c r="M6496" t="str">
        <f>VLOOKUP($L6496,Companies!$A:$G,7,)</f>
        <v>Semiconductors</v>
      </c>
      <c r="N6496" t="str">
        <f>VLOOKUP($L6496,Companies!$A:$G,6,)</f>
        <v>Technology</v>
      </c>
      <c r="O6496" s="6" t="s">
        <v>2381</v>
      </c>
      <c r="P6496" s="6">
        <v>63042</v>
      </c>
      <c r="Q6496" t="s">
        <v>358</v>
      </c>
      <c r="R6496" t="s">
        <v>16</v>
      </c>
      <c r="S6496" s="4">
        <v>40937</v>
      </c>
      <c r="T6496" s="7">
        <f>S6496-E6496</f>
        <v>5</v>
      </c>
      <c r="U6496" t="s">
        <v>14212</v>
      </c>
      <c r="V6496" s="6" t="s">
        <v>14251</v>
      </c>
      <c r="W6496" t="s">
        <v>14260</v>
      </c>
      <c r="X6496" t="s">
        <v>14184</v>
      </c>
      <c r="Y6496" t="str">
        <f>VLOOKUP(R6496,Managers!$A:$B,2,)</f>
        <v>Josh Martinez</v>
      </c>
      <c r="Z6496" s="11">
        <f>VLOOKUP(X6496,HourlyWages!$A:$B,2,0)</f>
        <v>50</v>
      </c>
      <c r="AA6496">
        <v>1</v>
      </c>
    </row>
    <row r="6497" spans="1:27" x14ac:dyDescent="0.3">
      <c r="A6497" t="b">
        <f>COUNTIF($C$1:C6497, C6497)&gt;1</f>
        <v>0</v>
      </c>
      <c r="B6497" t="b">
        <f>VLOOKUP(C6497,Sheet3!$A:$B,2,0) &gt; 1</f>
        <v>0</v>
      </c>
      <c r="C6497">
        <v>6496</v>
      </c>
      <c r="D6497">
        <v>46243</v>
      </c>
      <c r="E6497" s="4">
        <v>40932</v>
      </c>
      <c r="F6497">
        <v>31</v>
      </c>
      <c r="G6497" s="15">
        <f>I6497*F6497</f>
        <v>3720</v>
      </c>
      <c r="H6497" s="9">
        <v>0.05</v>
      </c>
      <c r="I6497" s="13">
        <f>VLOOKUP($U6497,Pricebook!$A:$D,4,0)</f>
        <v>120</v>
      </c>
      <c r="J6497" s="11">
        <f>G6497*(1-H6497)</f>
        <v>3534</v>
      </c>
      <c r="K6497" t="s">
        <v>1520</v>
      </c>
      <c r="L6497" t="s">
        <v>50</v>
      </c>
      <c r="M6497" t="str">
        <f>VLOOKUP($L6497,Companies!$A:$G,7,)</f>
        <v>Semiconductors</v>
      </c>
      <c r="N6497" t="str">
        <f>VLOOKUP($L6497,Companies!$A:$G,6,)</f>
        <v>Technology</v>
      </c>
      <c r="O6497" s="6" t="s">
        <v>2381</v>
      </c>
      <c r="P6497" s="6">
        <v>63042</v>
      </c>
      <c r="Q6497" t="s">
        <v>358</v>
      </c>
      <c r="R6497" t="s">
        <v>16</v>
      </c>
      <c r="S6497" s="4">
        <v>40939</v>
      </c>
      <c r="T6497" s="7">
        <f>S6497-E6497</f>
        <v>7</v>
      </c>
      <c r="U6497" t="s">
        <v>14212</v>
      </c>
      <c r="V6497" s="6" t="s">
        <v>14251</v>
      </c>
      <c r="W6497" t="s">
        <v>14260</v>
      </c>
      <c r="X6497" t="s">
        <v>14198</v>
      </c>
      <c r="Y6497" t="str">
        <f>VLOOKUP(R6497,Managers!$A:$B,2,)</f>
        <v>Josh Martinez</v>
      </c>
      <c r="Z6497" s="11">
        <f>VLOOKUP(X6497,HourlyWages!$A:$B,2,0)</f>
        <v>51</v>
      </c>
      <c r="AA6497">
        <v>1</v>
      </c>
    </row>
    <row r="6498" spans="1:27" x14ac:dyDescent="0.3">
      <c r="A6498" t="b">
        <f>COUNTIF($C$1:C6498, C6498)&gt;1</f>
        <v>0</v>
      </c>
      <c r="B6498" t="b">
        <f>VLOOKUP(C6498,Sheet3!$A:$B,2,0) &gt; 1</f>
        <v>0</v>
      </c>
      <c r="C6498">
        <v>6497</v>
      </c>
      <c r="D6498">
        <v>46244</v>
      </c>
      <c r="E6498" s="4">
        <v>39996</v>
      </c>
      <c r="F6498">
        <v>10</v>
      </c>
      <c r="G6498" s="15">
        <f>I6498*F6498</f>
        <v>1250</v>
      </c>
      <c r="H6498" s="9">
        <v>0.09</v>
      </c>
      <c r="I6498" s="13">
        <f>VLOOKUP($U6498,Pricebook!$A:$D,4,0)</f>
        <v>125</v>
      </c>
      <c r="J6498" s="11">
        <f>G6498*(1-H6498)</f>
        <v>1137.5</v>
      </c>
      <c r="K6498" t="s">
        <v>49</v>
      </c>
      <c r="L6498" t="s">
        <v>50</v>
      </c>
      <c r="M6498" t="str">
        <f>VLOOKUP($L6498,Companies!$A:$G,7,)</f>
        <v>Semiconductors</v>
      </c>
      <c r="N6498" t="str">
        <f>VLOOKUP($L6498,Companies!$A:$G,6,)</f>
        <v>Technology</v>
      </c>
      <c r="O6498" s="6" t="s">
        <v>2774</v>
      </c>
      <c r="P6498" s="6" t="s">
        <v>2775</v>
      </c>
      <c r="Q6498" t="s">
        <v>101</v>
      </c>
      <c r="R6498" t="s">
        <v>34</v>
      </c>
      <c r="S6498" s="4">
        <v>39997</v>
      </c>
      <c r="T6498" s="7">
        <f>S6498-E6498</f>
        <v>1</v>
      </c>
      <c r="U6498" t="s">
        <v>14221</v>
      </c>
      <c r="V6498" s="6" t="s">
        <v>14251</v>
      </c>
      <c r="W6498" t="s">
        <v>14260</v>
      </c>
      <c r="X6498" t="s">
        <v>14203</v>
      </c>
      <c r="Y6498" t="str">
        <f>VLOOKUP(R6498,Managers!$A:$B,2,)</f>
        <v>Frank Mitchell</v>
      </c>
      <c r="Z6498" s="11">
        <f>VLOOKUP(X6498,HourlyWages!$A:$B,2,0)</f>
        <v>62</v>
      </c>
      <c r="AA6498">
        <v>1</v>
      </c>
    </row>
    <row r="6499" spans="1:27" x14ac:dyDescent="0.3">
      <c r="A6499" t="b">
        <f>COUNTIF($C$1:C6499, C6499)&gt;1</f>
        <v>0</v>
      </c>
      <c r="B6499" t="b">
        <f>VLOOKUP(C6499,Sheet3!$A:$B,2,0) &gt; 1</f>
        <v>0</v>
      </c>
      <c r="C6499">
        <v>6498</v>
      </c>
      <c r="D6499">
        <v>46244</v>
      </c>
      <c r="E6499" s="4">
        <v>39996</v>
      </c>
      <c r="F6499">
        <v>9</v>
      </c>
      <c r="G6499" s="15">
        <f>I6499*F6499</f>
        <v>1350</v>
      </c>
      <c r="H6499" s="9">
        <v>0.05</v>
      </c>
      <c r="I6499" s="13">
        <f>VLOOKUP($U6499,Pricebook!$A:$D,4,0)</f>
        <v>150</v>
      </c>
      <c r="J6499" s="11">
        <f>G6499*(1-H6499)</f>
        <v>1282.5</v>
      </c>
      <c r="K6499" t="s">
        <v>49</v>
      </c>
      <c r="L6499" t="s">
        <v>50</v>
      </c>
      <c r="M6499" t="str">
        <f>VLOOKUP($L6499,Companies!$A:$G,7,)</f>
        <v>Semiconductors</v>
      </c>
      <c r="N6499" t="str">
        <f>VLOOKUP($L6499,Companies!$A:$G,6,)</f>
        <v>Technology</v>
      </c>
      <c r="O6499" s="6" t="s">
        <v>2774</v>
      </c>
      <c r="P6499" s="6" t="s">
        <v>2775</v>
      </c>
      <c r="Q6499" t="s">
        <v>101</v>
      </c>
      <c r="R6499" t="s">
        <v>34</v>
      </c>
      <c r="S6499" s="4">
        <v>39998</v>
      </c>
      <c r="T6499" s="7">
        <f>S6499-E6499</f>
        <v>2</v>
      </c>
      <c r="U6499" t="s">
        <v>14211</v>
      </c>
      <c r="V6499" s="6" t="s">
        <v>14251</v>
      </c>
      <c r="W6499" t="s">
        <v>14266</v>
      </c>
      <c r="X6499" t="s">
        <v>14197</v>
      </c>
      <c r="Y6499" t="str">
        <f>VLOOKUP(R6499,Managers!$A:$B,2,)</f>
        <v>Frank Mitchell</v>
      </c>
      <c r="Z6499" s="11">
        <f>VLOOKUP(X6499,HourlyWages!$A:$B,2,0)</f>
        <v>71</v>
      </c>
      <c r="AA6499">
        <v>1</v>
      </c>
    </row>
    <row r="6500" spans="1:27" x14ac:dyDescent="0.3">
      <c r="A6500" t="b">
        <f>COUNTIF($C$1:C6500, C6500)&gt;1</f>
        <v>0</v>
      </c>
      <c r="B6500" t="b">
        <f>VLOOKUP(C6500,Sheet3!$A:$B,2,0) &gt; 1</f>
        <v>0</v>
      </c>
      <c r="C6500">
        <v>6499</v>
      </c>
      <c r="D6500">
        <v>46276</v>
      </c>
      <c r="E6500" s="4">
        <v>41252</v>
      </c>
      <c r="F6500">
        <v>4</v>
      </c>
      <c r="G6500" s="15">
        <f>I6500*F6500</f>
        <v>600</v>
      </c>
      <c r="H6500" s="9">
        <v>0.04</v>
      </c>
      <c r="I6500" s="13">
        <f>VLOOKUP($U6500,Pricebook!$A:$D,4,0)</f>
        <v>150</v>
      </c>
      <c r="J6500" s="11">
        <f>G6500*(1-H6500)</f>
        <v>576</v>
      </c>
      <c r="K6500" t="s">
        <v>1107</v>
      </c>
      <c r="L6500" t="s">
        <v>84</v>
      </c>
      <c r="M6500" t="str">
        <f>VLOOKUP($L6500,Companies!$A:$G,7,)</f>
        <v>Packaged Foods</v>
      </c>
      <c r="N6500" t="str">
        <f>VLOOKUP($L6500,Companies!$A:$G,6,)</f>
        <v>Consumer Non-Durables</v>
      </c>
      <c r="O6500" s="6" t="s">
        <v>2111</v>
      </c>
      <c r="P6500" s="6">
        <v>54901</v>
      </c>
      <c r="Q6500" t="s">
        <v>95</v>
      </c>
      <c r="R6500" t="s">
        <v>16</v>
      </c>
      <c r="S6500" s="4">
        <v>41253</v>
      </c>
      <c r="T6500" s="7">
        <f>S6500-E6500</f>
        <v>1</v>
      </c>
      <c r="U6500" t="s">
        <v>14211</v>
      </c>
      <c r="V6500" s="6" t="s">
        <v>14251</v>
      </c>
      <c r="W6500" t="s">
        <v>14263</v>
      </c>
      <c r="X6500" t="s">
        <v>14184</v>
      </c>
      <c r="Y6500" t="str">
        <f>VLOOKUP(R6500,Managers!$A:$B,2,)</f>
        <v>Josh Martinez</v>
      </c>
      <c r="Z6500" s="11">
        <f>VLOOKUP(X6500,HourlyWages!$A:$B,2,0)</f>
        <v>50</v>
      </c>
      <c r="AA6500">
        <v>1</v>
      </c>
    </row>
    <row r="6501" spans="1:27" x14ac:dyDescent="0.3">
      <c r="A6501" t="b">
        <f>COUNTIF($C$1:C6501, C6501)&gt;1</f>
        <v>0</v>
      </c>
      <c r="B6501" t="b">
        <f>VLOOKUP(C6501,Sheet3!$A:$B,2,0) &gt; 1</f>
        <v>0</v>
      </c>
      <c r="C6501">
        <v>6500</v>
      </c>
      <c r="D6501">
        <v>46276</v>
      </c>
      <c r="E6501" s="4">
        <v>41252</v>
      </c>
      <c r="F6501">
        <v>23</v>
      </c>
      <c r="G6501" s="15">
        <f>I6501*F6501</f>
        <v>3450</v>
      </c>
      <c r="H6501" s="9">
        <v>0</v>
      </c>
      <c r="I6501" s="13">
        <f>VLOOKUP($U6501,Pricebook!$A:$D,4,0)</f>
        <v>150</v>
      </c>
      <c r="J6501" s="11">
        <f>G6501*(1-H6501)</f>
        <v>3450</v>
      </c>
      <c r="K6501" t="s">
        <v>1107</v>
      </c>
      <c r="L6501" t="s">
        <v>84</v>
      </c>
      <c r="M6501" t="str">
        <f>VLOOKUP($L6501,Companies!$A:$G,7,)</f>
        <v>Packaged Foods</v>
      </c>
      <c r="N6501" t="str">
        <f>VLOOKUP($L6501,Companies!$A:$G,6,)</f>
        <v>Consumer Non-Durables</v>
      </c>
      <c r="O6501" s="6" t="s">
        <v>2111</v>
      </c>
      <c r="P6501" s="6">
        <v>54901</v>
      </c>
      <c r="Q6501" t="s">
        <v>95</v>
      </c>
      <c r="R6501" t="s">
        <v>16</v>
      </c>
      <c r="S6501" s="4">
        <v>41254</v>
      </c>
      <c r="T6501" s="7">
        <f>S6501-E6501</f>
        <v>2</v>
      </c>
      <c r="U6501" t="s">
        <v>14222</v>
      </c>
      <c r="V6501" s="6" t="s">
        <v>14254</v>
      </c>
      <c r="W6501" t="s">
        <v>14256</v>
      </c>
      <c r="X6501" t="s">
        <v>14193</v>
      </c>
      <c r="Y6501" t="str">
        <f>VLOOKUP(R6501,Managers!$A:$B,2,)</f>
        <v>Josh Martinez</v>
      </c>
      <c r="Z6501" s="11">
        <f>VLOOKUP(X6501,HourlyWages!$A:$B,2,0)</f>
        <v>57</v>
      </c>
      <c r="AA6501">
        <v>1</v>
      </c>
    </row>
    <row r="6502" spans="1:27" x14ac:dyDescent="0.3">
      <c r="A6502" t="b">
        <f>COUNTIF($C$1:C6502, C6502)&gt;1</f>
        <v>0</v>
      </c>
      <c r="B6502" t="b">
        <f>VLOOKUP(C6502,Sheet3!$A:$B,2,0) &gt; 1</f>
        <v>0</v>
      </c>
      <c r="C6502">
        <v>6501</v>
      </c>
      <c r="D6502">
        <v>46305</v>
      </c>
      <c r="E6502" s="4">
        <v>40754</v>
      </c>
      <c r="F6502">
        <v>30</v>
      </c>
      <c r="G6502" s="15">
        <f>I6502*F6502</f>
        <v>4800</v>
      </c>
      <c r="H6502" s="9">
        <v>0.08</v>
      </c>
      <c r="I6502" s="13">
        <f>VLOOKUP($U6502,Pricebook!$A:$D,4,0)</f>
        <v>160</v>
      </c>
      <c r="J6502" s="11">
        <f>G6502*(1-H6502)</f>
        <v>4416</v>
      </c>
      <c r="K6502" t="s">
        <v>1481</v>
      </c>
      <c r="L6502" t="s">
        <v>203</v>
      </c>
      <c r="M6502" t="str">
        <f>VLOOKUP($L6502,Companies!$A:$G,7,)</f>
        <v>Catalog/Specialty Distribution</v>
      </c>
      <c r="N6502" t="str">
        <f>VLOOKUP($L6502,Companies!$A:$G,6,)</f>
        <v>Consumer Services</v>
      </c>
      <c r="O6502" s="6" t="s">
        <v>291</v>
      </c>
      <c r="P6502" s="6">
        <v>34761</v>
      </c>
      <c r="Q6502" t="s">
        <v>101</v>
      </c>
      <c r="R6502" t="s">
        <v>34</v>
      </c>
      <c r="S6502" s="4">
        <v>40758</v>
      </c>
      <c r="T6502" s="7">
        <f>S6502-E6502</f>
        <v>4</v>
      </c>
      <c r="U6502" t="s">
        <v>14218</v>
      </c>
      <c r="V6502" s="6" t="s">
        <v>14251</v>
      </c>
      <c r="W6502" t="s">
        <v>14263</v>
      </c>
      <c r="X6502" t="s">
        <v>14200</v>
      </c>
      <c r="Y6502" t="str">
        <f>VLOOKUP(R6502,Managers!$A:$B,2,)</f>
        <v>Frank Mitchell</v>
      </c>
      <c r="Z6502" s="11">
        <f>VLOOKUP(X6502,HourlyWages!$A:$B,2,0)</f>
        <v>59</v>
      </c>
      <c r="AA6502">
        <v>1</v>
      </c>
    </row>
    <row r="6503" spans="1:27" x14ac:dyDescent="0.3">
      <c r="A6503" t="b">
        <f>COUNTIF($C$1:C6503, C6503)&gt;1</f>
        <v>0</v>
      </c>
      <c r="B6503" t="b">
        <f>VLOOKUP(C6503,Sheet3!$A:$B,2,0) &gt; 1</f>
        <v>0</v>
      </c>
      <c r="C6503">
        <v>6502</v>
      </c>
      <c r="D6503">
        <v>46307</v>
      </c>
      <c r="E6503" s="4">
        <v>40580</v>
      </c>
      <c r="F6503">
        <v>32</v>
      </c>
      <c r="G6503" s="15">
        <f>I6503*F6503</f>
        <v>3520</v>
      </c>
      <c r="H6503" s="9">
        <v>0.05</v>
      </c>
      <c r="I6503" s="13">
        <f>VLOOKUP($U6503,Pricebook!$A:$D,4,0)</f>
        <v>110</v>
      </c>
      <c r="J6503" s="11">
        <f>G6503*(1-H6503)</f>
        <v>3344</v>
      </c>
      <c r="K6503" t="s">
        <v>2011</v>
      </c>
      <c r="L6503" t="s">
        <v>314</v>
      </c>
      <c r="M6503" t="str">
        <f>VLOOKUP($L6503,Companies!$A:$G,7,)</f>
        <v>Semiconductors</v>
      </c>
      <c r="N6503" t="str">
        <f>VLOOKUP($L6503,Companies!$A:$G,6,)</f>
        <v>Technology</v>
      </c>
      <c r="O6503" s="6" t="s">
        <v>2706</v>
      </c>
      <c r="P6503" s="6">
        <v>75034</v>
      </c>
      <c r="Q6503" t="s">
        <v>48</v>
      </c>
      <c r="R6503" t="s">
        <v>16</v>
      </c>
      <c r="S6503" s="4">
        <v>40580</v>
      </c>
      <c r="T6503" s="7">
        <f>S6503-E6503</f>
        <v>0</v>
      </c>
      <c r="U6503" t="s">
        <v>14215</v>
      </c>
      <c r="V6503" s="6" t="s">
        <v>14257</v>
      </c>
      <c r="W6503" t="s">
        <v>14258</v>
      </c>
      <c r="X6503" t="s">
        <v>14197</v>
      </c>
      <c r="Y6503" t="str">
        <f>VLOOKUP(R6503,Managers!$A:$B,2,)</f>
        <v>Josh Martinez</v>
      </c>
      <c r="Z6503" s="11">
        <f>VLOOKUP(X6503,HourlyWages!$A:$B,2,0)</f>
        <v>71</v>
      </c>
      <c r="AA6503">
        <v>1</v>
      </c>
    </row>
    <row r="6504" spans="1:27" x14ac:dyDescent="0.3">
      <c r="A6504" t="b">
        <f>COUNTIF($C$1:C6504, C6504)&gt;1</f>
        <v>0</v>
      </c>
      <c r="B6504" t="b">
        <f>VLOOKUP(C6504,Sheet3!$A:$B,2,0) &gt; 1</f>
        <v>0</v>
      </c>
      <c r="C6504">
        <v>6503</v>
      </c>
      <c r="D6504">
        <v>46307</v>
      </c>
      <c r="E6504" s="4">
        <v>40580</v>
      </c>
      <c r="F6504">
        <v>27</v>
      </c>
      <c r="G6504" s="15">
        <f>I6504*F6504</f>
        <v>5400</v>
      </c>
      <c r="H6504" s="9">
        <v>0.01</v>
      </c>
      <c r="I6504" s="13">
        <f>VLOOKUP($U6504,Pricebook!$A:$D,4,0)</f>
        <v>200</v>
      </c>
      <c r="J6504" s="11">
        <f>G6504*(1-H6504)</f>
        <v>5346</v>
      </c>
      <c r="K6504" t="s">
        <v>2011</v>
      </c>
      <c r="L6504" t="s">
        <v>314</v>
      </c>
      <c r="M6504" t="str">
        <f>VLOOKUP($L6504,Companies!$A:$G,7,)</f>
        <v>Semiconductors</v>
      </c>
      <c r="N6504" t="str">
        <f>VLOOKUP($L6504,Companies!$A:$G,6,)</f>
        <v>Technology</v>
      </c>
      <c r="O6504" s="6" t="s">
        <v>2706</v>
      </c>
      <c r="P6504" s="6">
        <v>75034</v>
      </c>
      <c r="Q6504" t="s">
        <v>48</v>
      </c>
      <c r="R6504" t="s">
        <v>16</v>
      </c>
      <c r="S6504" s="4">
        <v>40583</v>
      </c>
      <c r="T6504" s="7">
        <f>S6504-E6504</f>
        <v>3</v>
      </c>
      <c r="U6504" t="s">
        <v>14206</v>
      </c>
      <c r="V6504" s="6" t="s">
        <v>14254</v>
      </c>
      <c r="W6504" t="s">
        <v>14255</v>
      </c>
      <c r="X6504" t="s">
        <v>14184</v>
      </c>
      <c r="Y6504" t="str">
        <f>VLOOKUP(R6504,Managers!$A:$B,2,)</f>
        <v>Josh Martinez</v>
      </c>
      <c r="Z6504" s="11">
        <f>VLOOKUP(X6504,HourlyWages!$A:$B,2,0)</f>
        <v>50</v>
      </c>
      <c r="AA6504">
        <v>1</v>
      </c>
    </row>
    <row r="6505" spans="1:27" x14ac:dyDescent="0.3">
      <c r="A6505" t="b">
        <f>COUNTIF($C$1:C6505, C6505)&gt;1</f>
        <v>0</v>
      </c>
      <c r="B6505" t="b">
        <f>VLOOKUP(C6505,Sheet3!$A:$B,2,0) &gt; 1</f>
        <v>0</v>
      </c>
      <c r="C6505">
        <v>6504</v>
      </c>
      <c r="D6505">
        <v>46310</v>
      </c>
      <c r="E6505" s="4">
        <v>40380</v>
      </c>
      <c r="F6505">
        <v>29</v>
      </c>
      <c r="G6505" s="15">
        <f>I6505*F6505</f>
        <v>4640</v>
      </c>
      <c r="H6505" s="9">
        <v>0.04</v>
      </c>
      <c r="I6505" s="13">
        <f>VLOOKUP($U6505,Pricebook!$A:$D,4,0)</f>
        <v>160</v>
      </c>
      <c r="J6505" s="11">
        <f>G6505*(1-H6505)</f>
        <v>4454.3999999999996</v>
      </c>
      <c r="K6505" t="s">
        <v>795</v>
      </c>
      <c r="L6505" t="s">
        <v>142</v>
      </c>
      <c r="M6505" t="str">
        <f>VLOOKUP($L6505,Companies!$A:$G,7,)</f>
        <v>Computer Software: Programming, Data Processing</v>
      </c>
      <c r="N6505" t="str">
        <f>VLOOKUP($L6505,Companies!$A:$G,6,)</f>
        <v>Technology</v>
      </c>
      <c r="O6505" s="6" t="s">
        <v>2785</v>
      </c>
      <c r="P6505" s="6" t="s">
        <v>2786</v>
      </c>
      <c r="Q6505" t="s">
        <v>358</v>
      </c>
      <c r="R6505" t="s">
        <v>16</v>
      </c>
      <c r="S6505" s="4">
        <v>40381</v>
      </c>
      <c r="T6505" s="7">
        <f>S6505-E6505</f>
        <v>1</v>
      </c>
      <c r="U6505" t="s">
        <v>14218</v>
      </c>
      <c r="V6505" s="6" t="s">
        <v>14257</v>
      </c>
      <c r="W6505" t="s">
        <v>14258</v>
      </c>
      <c r="X6505" t="s">
        <v>14187</v>
      </c>
      <c r="Y6505" t="str">
        <f>VLOOKUP(R6505,Managers!$A:$B,2,)</f>
        <v>Josh Martinez</v>
      </c>
      <c r="Z6505" s="11">
        <f>VLOOKUP(X6505,HourlyWages!$A:$B,2,0)</f>
        <v>45</v>
      </c>
      <c r="AA6505">
        <v>1</v>
      </c>
    </row>
    <row r="6506" spans="1:27" x14ac:dyDescent="0.3">
      <c r="A6506" t="b">
        <f>COUNTIF($C$1:C6506, C6506)&gt;1</f>
        <v>0</v>
      </c>
      <c r="B6506" t="b">
        <f>VLOOKUP(C6506,Sheet3!$A:$B,2,0) &gt; 1</f>
        <v>0</v>
      </c>
      <c r="C6506">
        <v>6505</v>
      </c>
      <c r="D6506">
        <v>46310</v>
      </c>
      <c r="E6506" s="4">
        <v>40380</v>
      </c>
      <c r="F6506">
        <v>13</v>
      </c>
      <c r="G6506" s="15">
        <f>I6506*F6506</f>
        <v>1560</v>
      </c>
      <c r="H6506" s="9">
        <v>0.1</v>
      </c>
      <c r="I6506" s="13">
        <f>VLOOKUP($U6506,Pricebook!$A:$D,4,0)</f>
        <v>120</v>
      </c>
      <c r="J6506" s="11">
        <f>G6506*(1-H6506)</f>
        <v>1404</v>
      </c>
      <c r="K6506" t="s">
        <v>795</v>
      </c>
      <c r="L6506" t="s">
        <v>142</v>
      </c>
      <c r="M6506" t="str">
        <f>VLOOKUP($L6506,Companies!$A:$G,7,)</f>
        <v>Computer Software: Programming, Data Processing</v>
      </c>
      <c r="N6506" t="str">
        <f>VLOOKUP($L6506,Companies!$A:$G,6,)</f>
        <v>Technology</v>
      </c>
      <c r="O6506" s="6" t="s">
        <v>2785</v>
      </c>
      <c r="P6506" s="6" t="s">
        <v>2786</v>
      </c>
      <c r="Q6506" t="s">
        <v>358</v>
      </c>
      <c r="R6506" t="s">
        <v>16</v>
      </c>
      <c r="S6506" s="4">
        <v>40381</v>
      </c>
      <c r="T6506" s="7">
        <f>S6506-E6506</f>
        <v>1</v>
      </c>
      <c r="U6506" t="s">
        <v>14212</v>
      </c>
      <c r="V6506" s="6" t="s">
        <v>14257</v>
      </c>
      <c r="W6506" t="s">
        <v>14258</v>
      </c>
      <c r="X6506" t="s">
        <v>14189</v>
      </c>
      <c r="Y6506" t="str">
        <f>VLOOKUP(R6506,Managers!$A:$B,2,)</f>
        <v>Josh Martinez</v>
      </c>
      <c r="Z6506" s="11">
        <f>VLOOKUP(X6506,HourlyWages!$A:$B,2,0)</f>
        <v>62</v>
      </c>
      <c r="AA6506">
        <v>1</v>
      </c>
    </row>
    <row r="6507" spans="1:27" x14ac:dyDescent="0.3">
      <c r="A6507" t="b">
        <f>COUNTIF($C$1:C6507, C6507)&gt;1</f>
        <v>0</v>
      </c>
      <c r="B6507" t="b">
        <f>VLOOKUP(C6507,Sheet3!$A:$B,2,0) &gt; 1</f>
        <v>0</v>
      </c>
      <c r="C6507">
        <v>6506</v>
      </c>
      <c r="D6507">
        <v>46310</v>
      </c>
      <c r="E6507" s="4">
        <v>40380</v>
      </c>
      <c r="F6507">
        <v>42</v>
      </c>
      <c r="G6507" s="15">
        <f>I6507*F6507</f>
        <v>8400</v>
      </c>
      <c r="H6507" s="9">
        <v>0.01</v>
      </c>
      <c r="I6507" s="13">
        <f>VLOOKUP($U6507,Pricebook!$A:$D,4,0)</f>
        <v>200</v>
      </c>
      <c r="J6507" s="11">
        <f>G6507*(1-H6507)</f>
        <v>8316</v>
      </c>
      <c r="K6507" t="s">
        <v>795</v>
      </c>
      <c r="L6507" t="s">
        <v>142</v>
      </c>
      <c r="M6507" t="str">
        <f>VLOOKUP($L6507,Companies!$A:$G,7,)</f>
        <v>Computer Software: Programming, Data Processing</v>
      </c>
      <c r="N6507" t="str">
        <f>VLOOKUP($L6507,Companies!$A:$G,6,)</f>
        <v>Technology</v>
      </c>
      <c r="O6507" s="6" t="s">
        <v>2785</v>
      </c>
      <c r="P6507" s="6" t="s">
        <v>2786</v>
      </c>
      <c r="Q6507" t="s">
        <v>358</v>
      </c>
      <c r="R6507" t="s">
        <v>16</v>
      </c>
      <c r="S6507" s="4">
        <v>40380</v>
      </c>
      <c r="T6507" s="7">
        <f>S6507-E6507</f>
        <v>0</v>
      </c>
      <c r="U6507" t="s">
        <v>14206</v>
      </c>
      <c r="V6507" s="6" t="s">
        <v>14257</v>
      </c>
      <c r="W6507" t="s">
        <v>14258</v>
      </c>
      <c r="X6507" t="s">
        <v>14196</v>
      </c>
      <c r="Y6507" t="str">
        <f>VLOOKUP(R6507,Managers!$A:$B,2,)</f>
        <v>Josh Martinez</v>
      </c>
      <c r="Z6507" s="11">
        <f>VLOOKUP(X6507,HourlyWages!$A:$B,2,0)</f>
        <v>58</v>
      </c>
      <c r="AA6507">
        <v>1</v>
      </c>
    </row>
    <row r="6508" spans="1:27" x14ac:dyDescent="0.3">
      <c r="A6508" t="b">
        <f>COUNTIF($C$1:C6508, C6508)&gt;1</f>
        <v>0</v>
      </c>
      <c r="B6508" t="b">
        <f>VLOOKUP(C6508,Sheet3!$A:$B,2,0) &gt; 1</f>
        <v>0</v>
      </c>
      <c r="C6508">
        <v>6507</v>
      </c>
      <c r="D6508">
        <v>46311</v>
      </c>
      <c r="E6508" s="4">
        <v>40749</v>
      </c>
      <c r="F6508">
        <v>42</v>
      </c>
      <c r="G6508" s="15">
        <f>I6508*F6508</f>
        <v>6300</v>
      </c>
      <c r="H6508" s="9">
        <v>0</v>
      </c>
      <c r="I6508" s="13">
        <f>VLOOKUP($U6508,Pricebook!$A:$D,4,0)</f>
        <v>150</v>
      </c>
      <c r="J6508" s="11">
        <f>G6508*(1-H6508)</f>
        <v>6300</v>
      </c>
      <c r="K6508" t="s">
        <v>132</v>
      </c>
      <c r="L6508" t="s">
        <v>55</v>
      </c>
      <c r="M6508" t="str">
        <f>VLOOKUP($L6508,Companies!$A:$G,7,)</f>
        <v>Semiconductors</v>
      </c>
      <c r="N6508" t="str">
        <f>VLOOKUP($L6508,Companies!$A:$G,6,)</f>
        <v>Technology</v>
      </c>
      <c r="O6508" s="6" t="s">
        <v>1062</v>
      </c>
      <c r="P6508" s="6">
        <v>31907</v>
      </c>
      <c r="Q6508" t="s">
        <v>134</v>
      </c>
      <c r="R6508" t="s">
        <v>34</v>
      </c>
      <c r="S6508" s="4">
        <v>40749</v>
      </c>
      <c r="T6508" s="7">
        <f>S6508-E6508</f>
        <v>0</v>
      </c>
      <c r="U6508" t="s">
        <v>14211</v>
      </c>
      <c r="V6508" s="6" t="s">
        <v>14251</v>
      </c>
      <c r="W6508" t="s">
        <v>14266</v>
      </c>
      <c r="X6508" t="s">
        <v>14199</v>
      </c>
      <c r="Y6508" t="str">
        <f>VLOOKUP(R6508,Managers!$A:$B,2,)</f>
        <v>Frank Mitchell</v>
      </c>
      <c r="Z6508" s="11">
        <f>VLOOKUP(X6508,HourlyWages!$A:$B,2,0)</f>
        <v>68</v>
      </c>
      <c r="AA6508">
        <v>1</v>
      </c>
    </row>
    <row r="6509" spans="1:27" x14ac:dyDescent="0.3">
      <c r="A6509" t="b">
        <f>COUNTIF($C$1:C6509, C6509)&gt;1</f>
        <v>0</v>
      </c>
      <c r="B6509" t="b">
        <f>VLOOKUP(C6509,Sheet3!$A:$B,2,0) &gt; 1</f>
        <v>0</v>
      </c>
      <c r="C6509">
        <v>6508</v>
      </c>
      <c r="D6509">
        <v>46311</v>
      </c>
      <c r="E6509" s="4">
        <v>40749</v>
      </c>
      <c r="F6509">
        <v>42</v>
      </c>
      <c r="G6509" s="15">
        <f>I6509*F6509</f>
        <v>5250</v>
      </c>
      <c r="H6509" s="9">
        <v>0.03</v>
      </c>
      <c r="I6509" s="13">
        <f>VLOOKUP($U6509,Pricebook!$A:$D,4,0)</f>
        <v>125</v>
      </c>
      <c r="J6509" s="11">
        <f>G6509*(1-H6509)</f>
        <v>5092.5</v>
      </c>
      <c r="K6509" t="s">
        <v>132</v>
      </c>
      <c r="L6509" t="s">
        <v>55</v>
      </c>
      <c r="M6509" t="str">
        <f>VLOOKUP($L6509,Companies!$A:$G,7,)</f>
        <v>Semiconductors</v>
      </c>
      <c r="N6509" t="str">
        <f>VLOOKUP($L6509,Companies!$A:$G,6,)</f>
        <v>Technology</v>
      </c>
      <c r="O6509" s="6" t="s">
        <v>1062</v>
      </c>
      <c r="P6509" s="6">
        <v>31907</v>
      </c>
      <c r="Q6509" t="s">
        <v>134</v>
      </c>
      <c r="R6509" t="s">
        <v>34</v>
      </c>
      <c r="S6509" s="4">
        <v>40750</v>
      </c>
      <c r="T6509" s="7">
        <f>S6509-E6509</f>
        <v>1</v>
      </c>
      <c r="U6509" t="s">
        <v>14208</v>
      </c>
      <c r="V6509" s="6" t="s">
        <v>14251</v>
      </c>
      <c r="W6509" t="s">
        <v>14266</v>
      </c>
      <c r="X6509" t="s">
        <v>14198</v>
      </c>
      <c r="Y6509" t="str">
        <f>VLOOKUP(R6509,Managers!$A:$B,2,)</f>
        <v>Frank Mitchell</v>
      </c>
      <c r="Z6509" s="11">
        <f>VLOOKUP(X6509,HourlyWages!$A:$B,2,0)</f>
        <v>51</v>
      </c>
      <c r="AA6509">
        <v>1</v>
      </c>
    </row>
    <row r="6510" spans="1:27" x14ac:dyDescent="0.3">
      <c r="A6510" t="b">
        <f>COUNTIF($C$1:C6510, C6510)&gt;1</f>
        <v>0</v>
      </c>
      <c r="B6510" t="b">
        <f>VLOOKUP(C6510,Sheet3!$A:$B,2,0) &gt; 1</f>
        <v>0</v>
      </c>
      <c r="C6510">
        <v>6509</v>
      </c>
      <c r="D6510">
        <v>46311</v>
      </c>
      <c r="E6510" s="4">
        <v>40749</v>
      </c>
      <c r="F6510">
        <v>44</v>
      </c>
      <c r="G6510" s="15">
        <f>I6510*F6510</f>
        <v>4840</v>
      </c>
      <c r="H6510" s="9">
        <v>0</v>
      </c>
      <c r="I6510" s="13">
        <f>VLOOKUP($U6510,Pricebook!$A:$D,4,0)</f>
        <v>110</v>
      </c>
      <c r="J6510" s="11">
        <f>G6510*(1-H6510)</f>
        <v>4840</v>
      </c>
      <c r="K6510" t="s">
        <v>132</v>
      </c>
      <c r="L6510" t="s">
        <v>55</v>
      </c>
      <c r="M6510" t="str">
        <f>VLOOKUP($L6510,Companies!$A:$G,7,)</f>
        <v>Semiconductors</v>
      </c>
      <c r="N6510" t="str">
        <f>VLOOKUP($L6510,Companies!$A:$G,6,)</f>
        <v>Technology</v>
      </c>
      <c r="O6510" s="6" t="s">
        <v>1062</v>
      </c>
      <c r="P6510" s="6">
        <v>31907</v>
      </c>
      <c r="Q6510" t="s">
        <v>134</v>
      </c>
      <c r="R6510" t="s">
        <v>34</v>
      </c>
      <c r="S6510" s="4">
        <v>40751</v>
      </c>
      <c r="T6510" s="7">
        <f>S6510-E6510</f>
        <v>2</v>
      </c>
      <c r="U6510" t="s">
        <v>14215</v>
      </c>
      <c r="V6510" s="6" t="s">
        <v>14257</v>
      </c>
      <c r="W6510" t="s">
        <v>14258</v>
      </c>
      <c r="X6510" t="s">
        <v>14191</v>
      </c>
      <c r="Y6510" t="str">
        <f>VLOOKUP(R6510,Managers!$A:$B,2,)</f>
        <v>Frank Mitchell</v>
      </c>
      <c r="Z6510" s="11">
        <f>VLOOKUP(X6510,HourlyWages!$A:$B,2,0)</f>
        <v>60</v>
      </c>
      <c r="AA6510">
        <v>1</v>
      </c>
    </row>
    <row r="6511" spans="1:27" x14ac:dyDescent="0.3">
      <c r="A6511" t="b">
        <f>COUNTIF($C$1:C6511, C6511)&gt;1</f>
        <v>0</v>
      </c>
      <c r="B6511" t="b">
        <f>VLOOKUP(C6511,Sheet3!$A:$B,2,0) &gt; 1</f>
        <v>0</v>
      </c>
      <c r="C6511">
        <v>6510</v>
      </c>
      <c r="D6511">
        <v>46336</v>
      </c>
      <c r="E6511" s="4">
        <v>40753</v>
      </c>
      <c r="F6511">
        <v>31</v>
      </c>
      <c r="G6511" s="15">
        <f>I6511*F6511</f>
        <v>3720</v>
      </c>
      <c r="H6511" s="9">
        <v>0.1</v>
      </c>
      <c r="I6511" s="13">
        <f>VLOOKUP($U6511,Pricebook!$A:$D,4,0)</f>
        <v>120</v>
      </c>
      <c r="J6511" s="11">
        <f>G6511*(1-H6511)</f>
        <v>3348</v>
      </c>
      <c r="K6511" t="s">
        <v>1059</v>
      </c>
      <c r="L6511" t="s">
        <v>571</v>
      </c>
      <c r="M6511" t="str">
        <f>VLOOKUP($L6511,Companies!$A:$G,7,)</f>
        <v>EDP Services</v>
      </c>
      <c r="N6511" t="str">
        <f>VLOOKUP($L6511,Companies!$A:$G,6,)</f>
        <v>Technology</v>
      </c>
      <c r="O6511" s="6" t="s">
        <v>304</v>
      </c>
      <c r="P6511" s="6">
        <v>89015</v>
      </c>
      <c r="Q6511" t="s">
        <v>1061</v>
      </c>
      <c r="R6511" t="s">
        <v>23</v>
      </c>
      <c r="S6511" s="4">
        <v>40755</v>
      </c>
      <c r="T6511" s="7">
        <f>S6511-E6511</f>
        <v>2</v>
      </c>
      <c r="U6511" t="s">
        <v>14212</v>
      </c>
      <c r="V6511" s="6" t="s">
        <v>14254</v>
      </c>
      <c r="W6511" t="s">
        <v>14255</v>
      </c>
      <c r="X6511" t="s">
        <v>14184</v>
      </c>
      <c r="Y6511" t="str">
        <f>VLOOKUP(R6511,Managers!$A:$B,2,)</f>
        <v>Bob Turner</v>
      </c>
      <c r="Z6511" s="11">
        <f>VLOOKUP(X6511,HourlyWages!$A:$B,2,0)</f>
        <v>50</v>
      </c>
      <c r="AA6511">
        <v>1</v>
      </c>
    </row>
    <row r="6512" spans="1:27" x14ac:dyDescent="0.3">
      <c r="A6512" t="b">
        <f>COUNTIF($C$1:C6512, C6512)&gt;1</f>
        <v>0</v>
      </c>
      <c r="B6512" t="b">
        <f>VLOOKUP(C6512,Sheet3!$A:$B,2,0) &gt; 1</f>
        <v>0</v>
      </c>
      <c r="C6512">
        <v>6511</v>
      </c>
      <c r="D6512">
        <v>46337</v>
      </c>
      <c r="E6512" s="4">
        <v>41026</v>
      </c>
      <c r="F6512">
        <v>34</v>
      </c>
      <c r="G6512" s="15">
        <f>I6512*F6512</f>
        <v>4080</v>
      </c>
      <c r="H6512" s="9">
        <v>0.06</v>
      </c>
      <c r="I6512" s="13">
        <f>VLOOKUP($U6512,Pricebook!$A:$D,4,0)</f>
        <v>120</v>
      </c>
      <c r="J6512" s="11">
        <f>G6512*(1-H6512)</f>
        <v>3835.2</v>
      </c>
      <c r="K6512" t="s">
        <v>141</v>
      </c>
      <c r="L6512" t="s">
        <v>142</v>
      </c>
      <c r="M6512" t="str">
        <f>VLOOKUP($L6512,Companies!$A:$G,7,)</f>
        <v>Computer Software: Programming, Data Processing</v>
      </c>
      <c r="N6512" t="str">
        <f>VLOOKUP($L6512,Companies!$A:$G,6,)</f>
        <v>Technology</v>
      </c>
      <c r="O6512" s="6" t="s">
        <v>1160</v>
      </c>
      <c r="P6512" s="6">
        <v>14853</v>
      </c>
      <c r="Q6512" t="s">
        <v>60</v>
      </c>
      <c r="R6512" t="s">
        <v>61</v>
      </c>
      <c r="S6512" s="4">
        <v>41031</v>
      </c>
      <c r="T6512" s="7">
        <f>S6512-E6512</f>
        <v>5</v>
      </c>
      <c r="U6512" t="s">
        <v>14212</v>
      </c>
      <c r="V6512" s="6" t="s">
        <v>14254</v>
      </c>
      <c r="W6512" t="s">
        <v>14255</v>
      </c>
      <c r="X6512" t="s">
        <v>14187</v>
      </c>
      <c r="Y6512" t="str">
        <f>VLOOKUP(R6512,Managers!$A:$B,2,)</f>
        <v>Allen Young</v>
      </c>
      <c r="Z6512" s="11">
        <f>VLOOKUP(X6512,HourlyWages!$A:$B,2,0)</f>
        <v>45</v>
      </c>
      <c r="AA6512">
        <v>1</v>
      </c>
    </row>
    <row r="6513" spans="1:27" x14ac:dyDescent="0.3">
      <c r="A6513" t="b">
        <f>COUNTIF($C$1:C6513, C6513)&gt;1</f>
        <v>0</v>
      </c>
      <c r="B6513" t="b">
        <f>VLOOKUP(C6513,Sheet3!$A:$B,2,0) &gt; 1</f>
        <v>0</v>
      </c>
      <c r="C6513">
        <v>6512</v>
      </c>
      <c r="D6513">
        <v>46341</v>
      </c>
      <c r="E6513" s="4">
        <v>40164</v>
      </c>
      <c r="F6513">
        <v>23</v>
      </c>
      <c r="G6513" s="15">
        <f>I6513*F6513</f>
        <v>2760</v>
      </c>
      <c r="H6513" s="9">
        <v>0.1</v>
      </c>
      <c r="I6513" s="13">
        <f>VLOOKUP($U6513,Pricebook!$A:$D,4,0)</f>
        <v>120</v>
      </c>
      <c r="J6513" s="11">
        <f>G6513*(1-H6513)</f>
        <v>2484</v>
      </c>
      <c r="K6513" t="s">
        <v>1201</v>
      </c>
      <c r="L6513" t="s">
        <v>203</v>
      </c>
      <c r="M6513" t="str">
        <f>VLOOKUP($L6513,Companies!$A:$G,7,)</f>
        <v>Catalog/Specialty Distribution</v>
      </c>
      <c r="N6513" t="str">
        <f>VLOOKUP($L6513,Companies!$A:$G,6,)</f>
        <v>Consumer Services</v>
      </c>
      <c r="O6513" s="6" t="s">
        <v>649</v>
      </c>
      <c r="P6513" s="6" t="s">
        <v>2350</v>
      </c>
      <c r="Q6513" t="s">
        <v>87</v>
      </c>
      <c r="R6513" t="s">
        <v>61</v>
      </c>
      <c r="S6513" s="4">
        <v>40165</v>
      </c>
      <c r="T6513" s="7">
        <f>S6513-E6513</f>
        <v>1</v>
      </c>
      <c r="U6513" t="s">
        <v>14212</v>
      </c>
      <c r="V6513" s="6" t="s">
        <v>14251</v>
      </c>
      <c r="W6513" t="s">
        <v>14266</v>
      </c>
      <c r="X6513" t="s">
        <v>14188</v>
      </c>
      <c r="Y6513" t="str">
        <f>VLOOKUP(R6513,Managers!$A:$B,2,)</f>
        <v>Allen Young</v>
      </c>
      <c r="Z6513" s="11">
        <f>VLOOKUP(X6513,HourlyWages!$A:$B,2,0)</f>
        <v>52</v>
      </c>
      <c r="AA6513">
        <v>1</v>
      </c>
    </row>
    <row r="6514" spans="1:27" x14ac:dyDescent="0.3">
      <c r="A6514" t="b">
        <f>COUNTIF($C$1:C6514, C6514)&gt;1</f>
        <v>0</v>
      </c>
      <c r="B6514" t="b">
        <f>VLOOKUP(C6514,Sheet3!$A:$B,2,0) &gt; 1</f>
        <v>0</v>
      </c>
      <c r="C6514">
        <v>6513</v>
      </c>
      <c r="D6514">
        <v>46368</v>
      </c>
      <c r="E6514" s="4">
        <v>41023</v>
      </c>
      <c r="F6514">
        <v>48</v>
      </c>
      <c r="G6514" s="15">
        <f>I6514*F6514</f>
        <v>5760</v>
      </c>
      <c r="H6514" s="9">
        <v>0</v>
      </c>
      <c r="I6514" s="13">
        <f>VLOOKUP($U6514,Pricebook!$A:$D,4,0)</f>
        <v>120</v>
      </c>
      <c r="J6514" s="11">
        <f>G6514*(1-H6514)</f>
        <v>5760</v>
      </c>
      <c r="K6514" t="s">
        <v>1385</v>
      </c>
      <c r="L6514" t="s">
        <v>998</v>
      </c>
      <c r="M6514" t="str">
        <f>VLOOKUP($L6514,Companies!$A:$G,7,)</f>
        <v>Radio And Television Broadcasting And Communications Equipment</v>
      </c>
      <c r="N6514" t="str">
        <f>VLOOKUP($L6514,Companies!$A:$G,6,)</f>
        <v>Technology</v>
      </c>
      <c r="O6514" s="6" t="s">
        <v>2787</v>
      </c>
      <c r="P6514" s="6" t="s">
        <v>2788</v>
      </c>
      <c r="Q6514" t="s">
        <v>87</v>
      </c>
      <c r="R6514" t="s">
        <v>61</v>
      </c>
      <c r="S6514" s="4">
        <v>41025</v>
      </c>
      <c r="T6514" s="7">
        <f>S6514-E6514</f>
        <v>2</v>
      </c>
      <c r="U6514" t="s">
        <v>14212</v>
      </c>
      <c r="V6514" s="6" t="s">
        <v>14257</v>
      </c>
      <c r="W6514" t="s">
        <v>14259</v>
      </c>
      <c r="X6514" t="s">
        <v>14197</v>
      </c>
      <c r="Y6514" t="str">
        <f>VLOOKUP(R6514,Managers!$A:$B,2,)</f>
        <v>Allen Young</v>
      </c>
      <c r="Z6514" s="11">
        <f>VLOOKUP(X6514,HourlyWages!$A:$B,2,0)</f>
        <v>71</v>
      </c>
      <c r="AA6514">
        <v>1</v>
      </c>
    </row>
    <row r="6515" spans="1:27" x14ac:dyDescent="0.3">
      <c r="A6515" t="b">
        <f>COUNTIF($C$1:C6515, C6515)&gt;1</f>
        <v>0</v>
      </c>
      <c r="B6515" t="b">
        <f>VLOOKUP(C6515,Sheet3!$A:$B,2,0) &gt; 1</f>
        <v>0</v>
      </c>
      <c r="C6515">
        <v>6514</v>
      </c>
      <c r="D6515">
        <v>46372</v>
      </c>
      <c r="E6515" s="4">
        <v>40600</v>
      </c>
      <c r="F6515">
        <v>7</v>
      </c>
      <c r="G6515" s="15">
        <f>I6515*F6515</f>
        <v>1120</v>
      </c>
      <c r="H6515" s="9">
        <v>0.02</v>
      </c>
      <c r="I6515" s="13">
        <f>VLOOKUP($U6515,Pricebook!$A:$D,4,0)</f>
        <v>160</v>
      </c>
      <c r="J6515" s="11">
        <f>G6515*(1-H6515)</f>
        <v>1097.5999999999999</v>
      </c>
      <c r="K6515" t="s">
        <v>448</v>
      </c>
      <c r="L6515" t="s">
        <v>449</v>
      </c>
      <c r="M6515" t="str">
        <f>VLOOKUP($L6515,Companies!$A:$G,7,)</f>
        <v>Auto Manufacturing</v>
      </c>
      <c r="N6515" t="str">
        <f>VLOOKUP($L6515,Companies!$A:$G,6,)</f>
        <v>Capital Goods</v>
      </c>
      <c r="O6515" s="6" t="s">
        <v>181</v>
      </c>
      <c r="P6515" s="6">
        <v>32771</v>
      </c>
      <c r="Q6515" t="s">
        <v>101</v>
      </c>
      <c r="R6515" t="s">
        <v>34</v>
      </c>
      <c r="S6515" s="4">
        <v>40600</v>
      </c>
      <c r="T6515" s="7">
        <f>S6515-E6515</f>
        <v>0</v>
      </c>
      <c r="U6515" t="s">
        <v>14218</v>
      </c>
      <c r="V6515" s="6" t="s">
        <v>14251</v>
      </c>
      <c r="W6515" t="s">
        <v>14263</v>
      </c>
      <c r="X6515" t="s">
        <v>14200</v>
      </c>
      <c r="Y6515" t="str">
        <f>VLOOKUP(R6515,Managers!$A:$B,2,)</f>
        <v>Frank Mitchell</v>
      </c>
      <c r="Z6515" s="11">
        <f>VLOOKUP(X6515,HourlyWages!$A:$B,2,0)</f>
        <v>59</v>
      </c>
      <c r="AA6515">
        <v>1</v>
      </c>
    </row>
    <row r="6516" spans="1:27" x14ac:dyDescent="0.3">
      <c r="A6516" t="b">
        <f>COUNTIF($C$1:C6516, C6516)&gt;1</f>
        <v>0</v>
      </c>
      <c r="B6516" t="b">
        <f>VLOOKUP(C6516,Sheet3!$A:$B,2,0) &gt; 1</f>
        <v>0</v>
      </c>
      <c r="C6516">
        <v>6515</v>
      </c>
      <c r="D6516">
        <v>46372</v>
      </c>
      <c r="E6516" s="4">
        <v>40600</v>
      </c>
      <c r="F6516">
        <v>15</v>
      </c>
      <c r="G6516" s="15">
        <f>I6516*F6516</f>
        <v>1650</v>
      </c>
      <c r="H6516" s="9">
        <v>7.0000000000000007E-2</v>
      </c>
      <c r="I6516" s="13">
        <f>VLOOKUP($U6516,Pricebook!$A:$D,4,0)</f>
        <v>110</v>
      </c>
      <c r="J6516" s="11">
        <f>G6516*(1-H6516)</f>
        <v>1534.5</v>
      </c>
      <c r="K6516" t="s">
        <v>448</v>
      </c>
      <c r="L6516" t="s">
        <v>449</v>
      </c>
      <c r="M6516" t="str">
        <f>VLOOKUP($L6516,Companies!$A:$G,7,)</f>
        <v>Auto Manufacturing</v>
      </c>
      <c r="N6516" t="str">
        <f>VLOOKUP($L6516,Companies!$A:$G,6,)</f>
        <v>Capital Goods</v>
      </c>
      <c r="O6516" s="6" t="s">
        <v>1417</v>
      </c>
      <c r="P6516" s="6">
        <v>34239</v>
      </c>
      <c r="Q6516" t="s">
        <v>101</v>
      </c>
      <c r="R6516" t="s">
        <v>34</v>
      </c>
      <c r="S6516" s="4">
        <v>40601</v>
      </c>
      <c r="T6516" s="7">
        <f>S6516-E6516</f>
        <v>1</v>
      </c>
      <c r="U6516" t="s">
        <v>14215</v>
      </c>
      <c r="V6516" s="6" t="s">
        <v>14254</v>
      </c>
      <c r="W6516" t="s">
        <v>14269</v>
      </c>
      <c r="X6516" t="s">
        <v>14198</v>
      </c>
      <c r="Y6516" t="str">
        <f>VLOOKUP(R6516,Managers!$A:$B,2,)</f>
        <v>Frank Mitchell</v>
      </c>
      <c r="Z6516" s="11">
        <f>VLOOKUP(X6516,HourlyWages!$A:$B,2,0)</f>
        <v>51</v>
      </c>
      <c r="AA6516">
        <v>1</v>
      </c>
    </row>
    <row r="6517" spans="1:27" x14ac:dyDescent="0.3">
      <c r="A6517" t="b">
        <f>COUNTIF($C$1:C6517, C6517)&gt;1</f>
        <v>0</v>
      </c>
      <c r="B6517" t="b">
        <f>VLOOKUP(C6517,Sheet3!$A:$B,2,0) &gt; 1</f>
        <v>0</v>
      </c>
      <c r="C6517">
        <v>6516</v>
      </c>
      <c r="D6517">
        <v>46374</v>
      </c>
      <c r="E6517" s="4">
        <v>40366</v>
      </c>
      <c r="F6517">
        <v>7</v>
      </c>
      <c r="G6517" s="15">
        <f>I6517*F6517</f>
        <v>875</v>
      </c>
      <c r="H6517" s="9">
        <v>0.08</v>
      </c>
      <c r="I6517" s="13">
        <f>VLOOKUP($U6517,Pricebook!$A:$D,4,0)</f>
        <v>125</v>
      </c>
      <c r="J6517" s="11">
        <f>G6517*(1-H6517)</f>
        <v>805</v>
      </c>
      <c r="K6517" t="s">
        <v>877</v>
      </c>
      <c r="L6517" t="s">
        <v>79</v>
      </c>
      <c r="M6517" t="str">
        <f>VLOOKUP($L6517,Companies!$A:$G,7,)</f>
        <v>Home Furnishings</v>
      </c>
      <c r="N6517" t="str">
        <f>VLOOKUP($L6517,Companies!$A:$G,6,)</f>
        <v>Consumer Services</v>
      </c>
      <c r="O6517" s="6" t="s">
        <v>878</v>
      </c>
      <c r="P6517" s="6">
        <v>44117</v>
      </c>
      <c r="Q6517" t="s">
        <v>210</v>
      </c>
      <c r="R6517" t="s">
        <v>61</v>
      </c>
      <c r="S6517" s="4">
        <v>40368</v>
      </c>
      <c r="T6517" s="7">
        <f>S6517-E6517</f>
        <v>2</v>
      </c>
      <c r="U6517" t="s">
        <v>14209</v>
      </c>
      <c r="V6517" s="6" t="s">
        <v>14251</v>
      </c>
      <c r="W6517" t="s">
        <v>14263</v>
      </c>
      <c r="X6517" t="s">
        <v>14184</v>
      </c>
      <c r="Y6517" t="str">
        <f>VLOOKUP(R6517,Managers!$A:$B,2,)</f>
        <v>Allen Young</v>
      </c>
      <c r="Z6517" s="11">
        <f>VLOOKUP(X6517,HourlyWages!$A:$B,2,0)</f>
        <v>50</v>
      </c>
      <c r="AA6517">
        <v>1</v>
      </c>
    </row>
    <row r="6518" spans="1:27" x14ac:dyDescent="0.3">
      <c r="A6518" t="b">
        <f>COUNTIF($C$1:C6518, C6518)&gt;1</f>
        <v>0</v>
      </c>
      <c r="B6518" t="b">
        <f>VLOOKUP(C6518,Sheet3!$A:$B,2,0) &gt; 1</f>
        <v>0</v>
      </c>
      <c r="C6518">
        <v>6517</v>
      </c>
      <c r="D6518">
        <v>46375</v>
      </c>
      <c r="E6518" s="4">
        <v>40416</v>
      </c>
      <c r="F6518">
        <v>24</v>
      </c>
      <c r="G6518" s="15">
        <f>I6518*F6518</f>
        <v>2640</v>
      </c>
      <c r="H6518" s="9">
        <v>0.02</v>
      </c>
      <c r="I6518" s="13">
        <f>VLOOKUP($U6518,Pricebook!$A:$D,4,0)</f>
        <v>110</v>
      </c>
      <c r="J6518" s="11">
        <f>G6518*(1-H6518)</f>
        <v>2587.1999999999998</v>
      </c>
      <c r="K6518" t="s">
        <v>2465</v>
      </c>
      <c r="L6518" t="s">
        <v>637</v>
      </c>
      <c r="M6518" t="str">
        <f>VLOOKUP($L6518,Companies!$A:$G,7,)</f>
        <v>Medical Specialities</v>
      </c>
      <c r="N6518" t="str">
        <f>VLOOKUP($L6518,Companies!$A:$G,6,)</f>
        <v>Health Care</v>
      </c>
      <c r="O6518" s="6" t="s">
        <v>2459</v>
      </c>
      <c r="P6518" s="6">
        <v>55432</v>
      </c>
      <c r="Q6518" t="s">
        <v>130</v>
      </c>
      <c r="R6518" t="s">
        <v>16</v>
      </c>
      <c r="S6518" s="4">
        <v>40418</v>
      </c>
      <c r="T6518" s="7">
        <f>S6518-E6518</f>
        <v>2</v>
      </c>
      <c r="U6518" t="s">
        <v>14215</v>
      </c>
      <c r="V6518" s="6" t="s">
        <v>14251</v>
      </c>
      <c r="W6518" t="s">
        <v>14260</v>
      </c>
      <c r="X6518" t="s">
        <v>14191</v>
      </c>
      <c r="Y6518" t="str">
        <f>VLOOKUP(R6518,Managers!$A:$B,2,)</f>
        <v>Josh Martinez</v>
      </c>
      <c r="Z6518" s="11">
        <f>VLOOKUP(X6518,HourlyWages!$A:$B,2,0)</f>
        <v>60</v>
      </c>
      <c r="AA6518">
        <v>1</v>
      </c>
    </row>
    <row r="6519" spans="1:27" x14ac:dyDescent="0.3">
      <c r="A6519" t="b">
        <f>COUNTIF($C$1:C6519, C6519)&gt;1</f>
        <v>0</v>
      </c>
      <c r="B6519" t="b">
        <f>VLOOKUP(C6519,Sheet3!$A:$B,2,0) &gt; 1</f>
        <v>0</v>
      </c>
      <c r="C6519">
        <v>6518</v>
      </c>
      <c r="D6519">
        <v>46375</v>
      </c>
      <c r="E6519" s="4">
        <v>40416</v>
      </c>
      <c r="F6519">
        <v>16</v>
      </c>
      <c r="G6519" s="15">
        <f>I6519*F6519</f>
        <v>2400</v>
      </c>
      <c r="H6519" s="9">
        <v>0.08</v>
      </c>
      <c r="I6519" s="13">
        <f>VLOOKUP($U6519,Pricebook!$A:$D,4,0)</f>
        <v>150</v>
      </c>
      <c r="J6519" s="11">
        <f>G6519*(1-H6519)</f>
        <v>2208</v>
      </c>
      <c r="K6519" t="s">
        <v>2465</v>
      </c>
      <c r="L6519" t="s">
        <v>637</v>
      </c>
      <c r="M6519" t="str">
        <f>VLOOKUP($L6519,Companies!$A:$G,7,)</f>
        <v>Medical Specialities</v>
      </c>
      <c r="N6519" t="str">
        <f>VLOOKUP($L6519,Companies!$A:$G,6,)</f>
        <v>Health Care</v>
      </c>
      <c r="O6519" s="6" t="s">
        <v>2459</v>
      </c>
      <c r="P6519" s="6">
        <v>55432</v>
      </c>
      <c r="Q6519" t="s">
        <v>130</v>
      </c>
      <c r="R6519" t="s">
        <v>16</v>
      </c>
      <c r="S6519" s="4">
        <v>40417</v>
      </c>
      <c r="T6519" s="7">
        <f>S6519-E6519</f>
        <v>1</v>
      </c>
      <c r="U6519" t="s">
        <v>14210</v>
      </c>
      <c r="V6519" s="6" t="s">
        <v>14251</v>
      </c>
      <c r="W6519" t="s">
        <v>14267</v>
      </c>
      <c r="X6519" t="s">
        <v>14201</v>
      </c>
      <c r="Y6519" t="str">
        <f>VLOOKUP(R6519,Managers!$A:$B,2,)</f>
        <v>Josh Martinez</v>
      </c>
      <c r="Z6519" s="11">
        <f>VLOOKUP(X6519,HourlyWages!$A:$B,2,0)</f>
        <v>53</v>
      </c>
      <c r="AA6519">
        <v>1</v>
      </c>
    </row>
    <row r="6520" spans="1:27" x14ac:dyDescent="0.3">
      <c r="A6520" t="b">
        <f>COUNTIF($C$1:C6520, C6520)&gt;1</f>
        <v>0</v>
      </c>
      <c r="B6520" t="b">
        <f>VLOOKUP(C6520,Sheet3!$A:$B,2,0) &gt; 1</f>
        <v>0</v>
      </c>
      <c r="C6520">
        <v>6519</v>
      </c>
      <c r="D6520">
        <v>46402</v>
      </c>
      <c r="E6520" s="4">
        <v>40551</v>
      </c>
      <c r="F6520">
        <v>27</v>
      </c>
      <c r="G6520" s="15">
        <f>I6520*F6520</f>
        <v>3375</v>
      </c>
      <c r="H6520" s="9">
        <v>0.03</v>
      </c>
      <c r="I6520" s="13">
        <f>VLOOKUP($U6520,Pricebook!$A:$D,4,0)</f>
        <v>125</v>
      </c>
      <c r="J6520" s="11">
        <f>G6520*(1-H6520)</f>
        <v>3273.75</v>
      </c>
      <c r="K6520" t="s">
        <v>2510</v>
      </c>
      <c r="L6520" t="s">
        <v>713</v>
      </c>
      <c r="M6520" t="str">
        <f>VLOOKUP($L6520,Companies!$A:$G,7,)</f>
        <v>Oil Refining/Marketing</v>
      </c>
      <c r="N6520" t="str">
        <f>VLOOKUP($L6520,Companies!$A:$G,6,)</f>
        <v>Transportation</v>
      </c>
      <c r="O6520" s="6" t="s">
        <v>676</v>
      </c>
      <c r="P6520" s="6">
        <v>44070</v>
      </c>
      <c r="Q6520" t="s">
        <v>210</v>
      </c>
      <c r="R6520" t="s">
        <v>61</v>
      </c>
      <c r="S6520" s="4">
        <v>40553</v>
      </c>
      <c r="T6520" s="7">
        <f>S6520-E6520</f>
        <v>2</v>
      </c>
      <c r="U6520" t="s">
        <v>14208</v>
      </c>
      <c r="V6520" s="6" t="s">
        <v>14251</v>
      </c>
      <c r="W6520" t="s">
        <v>14267</v>
      </c>
      <c r="X6520" t="s">
        <v>14198</v>
      </c>
      <c r="Y6520" t="str">
        <f>VLOOKUP(R6520,Managers!$A:$B,2,)</f>
        <v>Allen Young</v>
      </c>
      <c r="Z6520" s="11">
        <f>VLOOKUP(X6520,HourlyWages!$A:$B,2,0)</f>
        <v>51</v>
      </c>
      <c r="AA6520">
        <v>1</v>
      </c>
    </row>
    <row r="6521" spans="1:27" x14ac:dyDescent="0.3">
      <c r="A6521" t="b">
        <f>COUNTIF($C$1:C6521, C6521)&gt;1</f>
        <v>0</v>
      </c>
      <c r="B6521" t="b">
        <f>VLOOKUP(C6521,Sheet3!$A:$B,2,0) &gt; 1</f>
        <v>0</v>
      </c>
      <c r="C6521">
        <v>6520</v>
      </c>
      <c r="D6521">
        <v>46402</v>
      </c>
      <c r="E6521" s="4">
        <v>40551</v>
      </c>
      <c r="F6521">
        <v>29</v>
      </c>
      <c r="G6521" s="15">
        <f>I6521*F6521</f>
        <v>4350</v>
      </c>
      <c r="H6521" s="9">
        <v>0.01</v>
      </c>
      <c r="I6521" s="13">
        <f>VLOOKUP($U6521,Pricebook!$A:$D,4,0)</f>
        <v>150</v>
      </c>
      <c r="J6521" s="11">
        <f>G6521*(1-H6521)</f>
        <v>4306.5</v>
      </c>
      <c r="K6521" t="s">
        <v>2510</v>
      </c>
      <c r="L6521" t="s">
        <v>713</v>
      </c>
      <c r="M6521" t="str">
        <f>VLOOKUP($L6521,Companies!$A:$G,7,)</f>
        <v>Oil Refining/Marketing</v>
      </c>
      <c r="N6521" t="str">
        <f>VLOOKUP($L6521,Companies!$A:$G,6,)</f>
        <v>Transportation</v>
      </c>
      <c r="O6521" s="6" t="s">
        <v>676</v>
      </c>
      <c r="P6521" s="6">
        <v>44070</v>
      </c>
      <c r="Q6521" t="s">
        <v>210</v>
      </c>
      <c r="R6521" t="s">
        <v>61</v>
      </c>
      <c r="S6521" s="4">
        <v>40552</v>
      </c>
      <c r="T6521" s="7">
        <f>S6521-E6521</f>
        <v>1</v>
      </c>
      <c r="U6521" t="s">
        <v>14210</v>
      </c>
      <c r="V6521" s="6" t="s">
        <v>14251</v>
      </c>
      <c r="W6521" t="s">
        <v>14261</v>
      </c>
      <c r="X6521" t="s">
        <v>14198</v>
      </c>
      <c r="Y6521" t="str">
        <f>VLOOKUP(R6521,Managers!$A:$B,2,)</f>
        <v>Allen Young</v>
      </c>
      <c r="Z6521" s="11">
        <f>VLOOKUP(X6521,HourlyWages!$A:$B,2,0)</f>
        <v>51</v>
      </c>
      <c r="AA6521">
        <v>1</v>
      </c>
    </row>
    <row r="6522" spans="1:27" x14ac:dyDescent="0.3">
      <c r="A6522" t="b">
        <f>COUNTIF($C$1:C6522, C6522)&gt;1</f>
        <v>0</v>
      </c>
      <c r="B6522" t="b">
        <f>VLOOKUP(C6522,Sheet3!$A:$B,2,0) &gt; 1</f>
        <v>0</v>
      </c>
      <c r="C6522">
        <v>6521</v>
      </c>
      <c r="D6522">
        <v>46402</v>
      </c>
      <c r="E6522" s="4">
        <v>40551</v>
      </c>
      <c r="F6522">
        <v>12</v>
      </c>
      <c r="G6522" s="15">
        <f>I6522*F6522</f>
        <v>1800</v>
      </c>
      <c r="H6522" s="9">
        <v>0.01</v>
      </c>
      <c r="I6522" s="13">
        <f>VLOOKUP($U6522,Pricebook!$A:$D,4,0)</f>
        <v>150</v>
      </c>
      <c r="J6522" s="11">
        <f>G6522*(1-H6522)</f>
        <v>1782</v>
      </c>
      <c r="K6522" t="s">
        <v>2510</v>
      </c>
      <c r="L6522" t="s">
        <v>713</v>
      </c>
      <c r="M6522" t="str">
        <f>VLOOKUP($L6522,Companies!$A:$G,7,)</f>
        <v>Oil Refining/Marketing</v>
      </c>
      <c r="N6522" t="str">
        <f>VLOOKUP($L6522,Companies!$A:$G,6,)</f>
        <v>Transportation</v>
      </c>
      <c r="O6522" s="6" t="s">
        <v>676</v>
      </c>
      <c r="P6522" s="6">
        <v>44070</v>
      </c>
      <c r="Q6522" t="s">
        <v>210</v>
      </c>
      <c r="R6522" t="s">
        <v>61</v>
      </c>
      <c r="S6522" s="4">
        <v>40552</v>
      </c>
      <c r="T6522" s="7">
        <f>S6522-E6522</f>
        <v>1</v>
      </c>
      <c r="U6522" t="s">
        <v>14210</v>
      </c>
      <c r="V6522" s="6" t="s">
        <v>14257</v>
      </c>
      <c r="W6522" t="s">
        <v>14258</v>
      </c>
      <c r="X6522" t="s">
        <v>14189</v>
      </c>
      <c r="Y6522" t="str">
        <f>VLOOKUP(R6522,Managers!$A:$B,2,)</f>
        <v>Allen Young</v>
      </c>
      <c r="Z6522" s="11">
        <f>VLOOKUP(X6522,HourlyWages!$A:$B,2,0)</f>
        <v>62</v>
      </c>
      <c r="AA6522">
        <v>1</v>
      </c>
    </row>
    <row r="6523" spans="1:27" x14ac:dyDescent="0.3">
      <c r="A6523" t="b">
        <f>COUNTIF($C$1:C6523, C6523)&gt;1</f>
        <v>0</v>
      </c>
      <c r="B6523" t="b">
        <f>VLOOKUP(C6523,Sheet3!$A:$B,2,0) &gt; 1</f>
        <v>0</v>
      </c>
      <c r="C6523">
        <v>6522</v>
      </c>
      <c r="D6523">
        <v>46404</v>
      </c>
      <c r="E6523" s="4">
        <v>40972</v>
      </c>
      <c r="F6523">
        <v>50</v>
      </c>
      <c r="G6523" s="15">
        <f>I6523*F6523</f>
        <v>7500</v>
      </c>
      <c r="H6523" s="9">
        <v>0.05</v>
      </c>
      <c r="I6523" s="13">
        <f>VLOOKUP($U6523,Pricebook!$A:$D,4,0)</f>
        <v>150</v>
      </c>
      <c r="J6523" s="11">
        <f>G6523*(1-H6523)</f>
        <v>7125</v>
      </c>
      <c r="K6523" t="s">
        <v>537</v>
      </c>
      <c r="L6523" t="s">
        <v>538</v>
      </c>
      <c r="M6523" t="str">
        <f>VLOOKUP($L6523,Companies!$A:$G,7,)</f>
        <v>Major Pharmaceuticals</v>
      </c>
      <c r="N6523" t="str">
        <f>VLOOKUP($L6523,Companies!$A:$G,6,)</f>
        <v>Health Care</v>
      </c>
      <c r="O6523" s="6" t="s">
        <v>913</v>
      </c>
      <c r="P6523" s="6">
        <v>44240</v>
      </c>
      <c r="Q6523" t="s">
        <v>210</v>
      </c>
      <c r="R6523" t="s">
        <v>61</v>
      </c>
      <c r="S6523" s="4">
        <v>40973</v>
      </c>
      <c r="T6523" s="7">
        <f>S6523-E6523</f>
        <v>1</v>
      </c>
      <c r="U6523" t="s">
        <v>14210</v>
      </c>
      <c r="V6523" s="6" t="s">
        <v>14254</v>
      </c>
      <c r="W6523" t="s">
        <v>14255</v>
      </c>
      <c r="X6523" t="s">
        <v>14201</v>
      </c>
      <c r="Y6523" t="str">
        <f>VLOOKUP(R6523,Managers!$A:$B,2,)</f>
        <v>Allen Young</v>
      </c>
      <c r="Z6523" s="11">
        <f>VLOOKUP(X6523,HourlyWages!$A:$B,2,0)</f>
        <v>53</v>
      </c>
      <c r="AA6523">
        <v>1</v>
      </c>
    </row>
    <row r="6524" spans="1:27" x14ac:dyDescent="0.3">
      <c r="A6524" t="b">
        <f>COUNTIF($C$1:C6524, C6524)&gt;1</f>
        <v>0</v>
      </c>
      <c r="B6524" t="b">
        <f>VLOOKUP(C6524,Sheet3!$A:$B,2,0) &gt; 1</f>
        <v>0</v>
      </c>
      <c r="C6524">
        <v>6523</v>
      </c>
      <c r="D6524">
        <v>46407</v>
      </c>
      <c r="E6524" s="4">
        <v>39898</v>
      </c>
      <c r="F6524">
        <v>7</v>
      </c>
      <c r="G6524" s="15">
        <f>I6524*F6524</f>
        <v>1120</v>
      </c>
      <c r="H6524" s="9">
        <v>0.1</v>
      </c>
      <c r="I6524" s="13">
        <f>VLOOKUP($U6524,Pricebook!$A:$D,4,0)</f>
        <v>160</v>
      </c>
      <c r="J6524" s="11">
        <f>G6524*(1-H6524)</f>
        <v>1008</v>
      </c>
      <c r="K6524" t="s">
        <v>2789</v>
      </c>
      <c r="L6524" t="s">
        <v>125</v>
      </c>
      <c r="M6524" t="str">
        <f>VLOOKUP($L6524,Companies!$A:$G,7,)</f>
        <v>EDP Services</v>
      </c>
      <c r="N6524" t="str">
        <f>VLOOKUP($L6524,Companies!$A:$G,6,)</f>
        <v>Technology</v>
      </c>
      <c r="O6524" s="6" t="s">
        <v>1544</v>
      </c>
      <c r="P6524" s="6">
        <v>94568</v>
      </c>
      <c r="Q6524" t="s">
        <v>114</v>
      </c>
      <c r="R6524" t="s">
        <v>23</v>
      </c>
      <c r="S6524" s="4">
        <v>39900</v>
      </c>
      <c r="T6524" s="7">
        <f>S6524-E6524</f>
        <v>2</v>
      </c>
      <c r="U6524" t="s">
        <v>14218</v>
      </c>
      <c r="V6524" s="6" t="s">
        <v>14251</v>
      </c>
      <c r="W6524" t="s">
        <v>14263</v>
      </c>
      <c r="X6524" t="s">
        <v>14185</v>
      </c>
      <c r="Y6524" t="str">
        <f>VLOOKUP(R6524,Managers!$A:$B,2,)</f>
        <v>Bob Turner</v>
      </c>
      <c r="Z6524" s="11">
        <f>VLOOKUP(X6524,HourlyWages!$A:$B,2,0)</f>
        <v>70</v>
      </c>
      <c r="AA6524">
        <v>1</v>
      </c>
    </row>
    <row r="6525" spans="1:27" x14ac:dyDescent="0.3">
      <c r="A6525" t="b">
        <f>COUNTIF($C$1:C6525, C6525)&gt;1</f>
        <v>0</v>
      </c>
      <c r="B6525" t="b">
        <f>VLOOKUP(C6525,Sheet3!$A:$B,2,0) &gt; 1</f>
        <v>0</v>
      </c>
      <c r="C6525">
        <v>6524</v>
      </c>
      <c r="D6525">
        <v>46434</v>
      </c>
      <c r="E6525" s="4">
        <v>40269</v>
      </c>
      <c r="F6525">
        <v>34</v>
      </c>
      <c r="G6525" s="15">
        <f>I6525*F6525</f>
        <v>5440</v>
      </c>
      <c r="H6525" s="9">
        <v>0.06</v>
      </c>
      <c r="I6525" s="13">
        <f>VLOOKUP($U6525,Pricebook!$A:$D,4,0)</f>
        <v>160</v>
      </c>
      <c r="J6525" s="11">
        <f>G6525*(1-H6525)</f>
        <v>5113.5999999999995</v>
      </c>
      <c r="K6525" t="s">
        <v>1123</v>
      </c>
      <c r="L6525" t="s">
        <v>297</v>
      </c>
      <c r="M6525" t="str">
        <f>VLOOKUP($L6525,Companies!$A:$G,7,)</f>
        <v>Hotels/Resorts</v>
      </c>
      <c r="N6525" t="str">
        <f>VLOOKUP($L6525,Companies!$A:$G,6,)</f>
        <v>Consumer Services</v>
      </c>
      <c r="O6525" s="6" t="s">
        <v>1776</v>
      </c>
      <c r="P6525" s="6" t="s">
        <v>1777</v>
      </c>
      <c r="Q6525" t="s">
        <v>48</v>
      </c>
      <c r="R6525" t="s">
        <v>16</v>
      </c>
      <c r="S6525" s="4">
        <v>40270</v>
      </c>
      <c r="T6525" s="7">
        <f>S6525-E6525</f>
        <v>1</v>
      </c>
      <c r="U6525" t="s">
        <v>14218</v>
      </c>
      <c r="V6525" s="6" t="s">
        <v>14251</v>
      </c>
      <c r="W6525" t="s">
        <v>14266</v>
      </c>
      <c r="X6525" t="s">
        <v>14191</v>
      </c>
      <c r="Y6525" t="str">
        <f>VLOOKUP(R6525,Managers!$A:$B,2,)</f>
        <v>Josh Martinez</v>
      </c>
      <c r="Z6525" s="11">
        <f>VLOOKUP(X6525,HourlyWages!$A:$B,2,0)</f>
        <v>60</v>
      </c>
      <c r="AA6525">
        <v>1</v>
      </c>
    </row>
    <row r="6526" spans="1:27" x14ac:dyDescent="0.3">
      <c r="A6526" t="b">
        <f>COUNTIF($C$1:C6526, C6526)&gt;1</f>
        <v>0</v>
      </c>
      <c r="B6526" t="b">
        <f>VLOOKUP(C6526,Sheet3!$A:$B,2,0) &gt; 1</f>
        <v>0</v>
      </c>
      <c r="C6526">
        <v>6525</v>
      </c>
      <c r="D6526">
        <v>46436</v>
      </c>
      <c r="E6526" s="4">
        <v>39907</v>
      </c>
      <c r="F6526">
        <v>46</v>
      </c>
      <c r="G6526" s="15">
        <f>I6526*F6526</f>
        <v>6900</v>
      </c>
      <c r="H6526" s="9">
        <v>0</v>
      </c>
      <c r="I6526" s="13">
        <f>VLOOKUP($U6526,Pricebook!$A:$D,4,0)</f>
        <v>150</v>
      </c>
      <c r="J6526" s="11">
        <f>G6526*(1-H6526)</f>
        <v>6900</v>
      </c>
      <c r="K6526" t="s">
        <v>982</v>
      </c>
      <c r="L6526" t="s">
        <v>84</v>
      </c>
      <c r="M6526" t="str">
        <f>VLOOKUP($L6526,Companies!$A:$G,7,)</f>
        <v>Packaged Foods</v>
      </c>
      <c r="N6526" t="str">
        <f>VLOOKUP($L6526,Companies!$A:$G,6,)</f>
        <v>Consumer Non-Durables</v>
      </c>
      <c r="O6526" s="6" t="s">
        <v>1916</v>
      </c>
      <c r="P6526" s="6">
        <v>17403</v>
      </c>
      <c r="Q6526" t="s">
        <v>232</v>
      </c>
      <c r="R6526" t="s">
        <v>61</v>
      </c>
      <c r="S6526" s="4">
        <v>39914</v>
      </c>
      <c r="T6526" s="7">
        <f>S6526-E6526</f>
        <v>7</v>
      </c>
      <c r="U6526" t="s">
        <v>14210</v>
      </c>
      <c r="V6526" s="6" t="s">
        <v>14257</v>
      </c>
      <c r="W6526" t="s">
        <v>14258</v>
      </c>
      <c r="X6526" t="s">
        <v>14191</v>
      </c>
      <c r="Y6526" t="str">
        <f>VLOOKUP(R6526,Managers!$A:$B,2,)</f>
        <v>Allen Young</v>
      </c>
      <c r="Z6526" s="11">
        <f>VLOOKUP(X6526,HourlyWages!$A:$B,2,0)</f>
        <v>60</v>
      </c>
      <c r="AA6526">
        <v>1</v>
      </c>
    </row>
    <row r="6527" spans="1:27" x14ac:dyDescent="0.3">
      <c r="A6527" t="b">
        <f>COUNTIF($C$1:C6527, C6527)&gt;1</f>
        <v>0</v>
      </c>
      <c r="B6527" t="b">
        <f>VLOOKUP(C6527,Sheet3!$A:$B,2,0) &gt; 1</f>
        <v>0</v>
      </c>
      <c r="C6527">
        <v>6526</v>
      </c>
      <c r="D6527">
        <v>46437</v>
      </c>
      <c r="E6527" s="4">
        <v>40071</v>
      </c>
      <c r="F6527">
        <v>49</v>
      </c>
      <c r="G6527" s="15">
        <f>I6527*F6527</f>
        <v>6125</v>
      </c>
      <c r="H6527" s="9">
        <v>0</v>
      </c>
      <c r="I6527" s="13">
        <f>VLOOKUP($U6527,Pricebook!$A:$D,4,0)</f>
        <v>125</v>
      </c>
      <c r="J6527" s="11">
        <f>G6527*(1-H6527)</f>
        <v>6125</v>
      </c>
      <c r="K6527" t="s">
        <v>2264</v>
      </c>
      <c r="L6527" t="s">
        <v>747</v>
      </c>
      <c r="M6527" t="str">
        <f>VLOOKUP($L6527,Companies!$A:$G,7,)</f>
        <v>Computer Software: Prepackaged Software</v>
      </c>
      <c r="N6527" t="str">
        <f>VLOOKUP($L6527,Companies!$A:$G,6,)</f>
        <v>Technology</v>
      </c>
      <c r="O6527" s="6" t="s">
        <v>445</v>
      </c>
      <c r="P6527" s="6" t="s">
        <v>446</v>
      </c>
      <c r="Q6527" t="s">
        <v>447</v>
      </c>
      <c r="R6527" t="s">
        <v>23</v>
      </c>
      <c r="S6527" s="4">
        <v>40073</v>
      </c>
      <c r="T6527" s="7">
        <f>S6527-E6527</f>
        <v>2</v>
      </c>
      <c r="U6527" t="s">
        <v>14208</v>
      </c>
      <c r="V6527" s="6" t="s">
        <v>14251</v>
      </c>
      <c r="W6527" t="s">
        <v>14266</v>
      </c>
      <c r="X6527" t="s">
        <v>14189</v>
      </c>
      <c r="Y6527" t="str">
        <f>VLOOKUP(R6527,Managers!$A:$B,2,)</f>
        <v>Bob Turner</v>
      </c>
      <c r="Z6527" s="11">
        <f>VLOOKUP(X6527,HourlyWages!$A:$B,2,0)</f>
        <v>62</v>
      </c>
      <c r="AA6527">
        <v>1</v>
      </c>
    </row>
    <row r="6528" spans="1:27" x14ac:dyDescent="0.3">
      <c r="A6528" t="b">
        <f>COUNTIF($C$1:C6528, C6528)&gt;1</f>
        <v>0</v>
      </c>
      <c r="B6528" t="b">
        <f>VLOOKUP(C6528,Sheet3!$A:$B,2,0) &gt; 1</f>
        <v>0</v>
      </c>
      <c r="C6528">
        <v>6527</v>
      </c>
      <c r="D6528">
        <v>46466</v>
      </c>
      <c r="E6528" s="4">
        <v>40960</v>
      </c>
      <c r="F6528">
        <v>7</v>
      </c>
      <c r="G6528" s="15">
        <f>I6528*F6528</f>
        <v>875</v>
      </c>
      <c r="H6528" s="9">
        <v>0.05</v>
      </c>
      <c r="I6528" s="13">
        <f>VLOOKUP($U6528,Pricebook!$A:$D,4,0)</f>
        <v>125</v>
      </c>
      <c r="J6528" s="11">
        <f>G6528*(1-H6528)</f>
        <v>831.25</v>
      </c>
      <c r="K6528" t="s">
        <v>2129</v>
      </c>
      <c r="L6528" t="s">
        <v>203</v>
      </c>
      <c r="M6528" t="str">
        <f>VLOOKUP($L6528,Companies!$A:$G,7,)</f>
        <v>Catalog/Specialty Distribution</v>
      </c>
      <c r="N6528" t="str">
        <f>VLOOKUP($L6528,Companies!$A:$G,6,)</f>
        <v>Consumer Services</v>
      </c>
      <c r="O6528" s="6" t="s">
        <v>1536</v>
      </c>
      <c r="P6528" s="6">
        <v>76543</v>
      </c>
      <c r="Q6528" t="s">
        <v>48</v>
      </c>
      <c r="R6528" t="s">
        <v>16</v>
      </c>
      <c r="S6528" s="4">
        <v>40961</v>
      </c>
      <c r="T6528" s="7">
        <f>S6528-E6528</f>
        <v>1</v>
      </c>
      <c r="U6528" t="s">
        <v>14208</v>
      </c>
      <c r="V6528" s="6" t="s">
        <v>14254</v>
      </c>
      <c r="W6528" t="s">
        <v>14256</v>
      </c>
      <c r="X6528" t="s">
        <v>14191</v>
      </c>
      <c r="Y6528" t="str">
        <f>VLOOKUP(R6528,Managers!$A:$B,2,)</f>
        <v>Josh Martinez</v>
      </c>
      <c r="Z6528" s="11">
        <f>VLOOKUP(X6528,HourlyWages!$A:$B,2,0)</f>
        <v>60</v>
      </c>
      <c r="AA6528">
        <v>1</v>
      </c>
    </row>
    <row r="6529" spans="1:27" x14ac:dyDescent="0.3">
      <c r="A6529" t="b">
        <f>COUNTIF($C$1:C6529, C6529)&gt;1</f>
        <v>0</v>
      </c>
      <c r="B6529" t="b">
        <f>VLOOKUP(C6529,Sheet3!$A:$B,2,0) &gt; 1</f>
        <v>0</v>
      </c>
      <c r="C6529">
        <v>6528</v>
      </c>
      <c r="D6529">
        <v>46468</v>
      </c>
      <c r="E6529" s="4">
        <v>40554</v>
      </c>
      <c r="F6529">
        <v>46</v>
      </c>
      <c r="G6529" s="15">
        <f>I6529*F6529</f>
        <v>7360</v>
      </c>
      <c r="H6529" s="9">
        <v>0.08</v>
      </c>
      <c r="I6529" s="13">
        <f>VLOOKUP($U6529,Pricebook!$A:$D,4,0)</f>
        <v>160</v>
      </c>
      <c r="J6529" s="11">
        <f>G6529*(1-H6529)</f>
        <v>6771.2000000000007</v>
      </c>
      <c r="K6529" t="s">
        <v>1689</v>
      </c>
      <c r="L6529" t="s">
        <v>707</v>
      </c>
      <c r="M6529" t="str">
        <f>VLOOKUP($L6529,Companies!$A:$G,7,)</f>
        <v>Medical/Nursing Services</v>
      </c>
      <c r="N6529" t="str">
        <f>VLOOKUP($L6529,Companies!$A:$G,6,)</f>
        <v>Health Care</v>
      </c>
      <c r="O6529" s="6" t="s">
        <v>2253</v>
      </c>
      <c r="P6529" s="6">
        <v>44483</v>
      </c>
      <c r="Q6529" t="s">
        <v>210</v>
      </c>
      <c r="R6529" t="s">
        <v>61</v>
      </c>
      <c r="S6529" s="4">
        <v>40555</v>
      </c>
      <c r="T6529" s="7">
        <f>S6529-E6529</f>
        <v>1</v>
      </c>
      <c r="U6529" t="s">
        <v>14218</v>
      </c>
      <c r="V6529" s="6" t="s">
        <v>14254</v>
      </c>
      <c r="W6529" t="s">
        <v>14255</v>
      </c>
      <c r="X6529" t="s">
        <v>14185</v>
      </c>
      <c r="Y6529" t="str">
        <f>VLOOKUP(R6529,Managers!$A:$B,2,)</f>
        <v>Allen Young</v>
      </c>
      <c r="Z6529" s="11">
        <f>VLOOKUP(X6529,HourlyWages!$A:$B,2,0)</f>
        <v>70</v>
      </c>
      <c r="AA6529">
        <v>1</v>
      </c>
    </row>
    <row r="6530" spans="1:27" x14ac:dyDescent="0.3">
      <c r="A6530" t="b">
        <f>COUNTIF($C$1:C6530, C6530)&gt;1</f>
        <v>0</v>
      </c>
      <c r="B6530" t="b">
        <f>VLOOKUP(C6530,Sheet3!$A:$B,2,0) &gt; 1</f>
        <v>0</v>
      </c>
      <c r="C6530">
        <v>6529</v>
      </c>
      <c r="D6530">
        <v>46468</v>
      </c>
      <c r="E6530" s="4">
        <v>40554</v>
      </c>
      <c r="F6530">
        <v>41</v>
      </c>
      <c r="G6530" s="15">
        <f>I6530*F6530</f>
        <v>6150</v>
      </c>
      <c r="H6530" s="9">
        <v>0.08</v>
      </c>
      <c r="I6530" s="13">
        <f>VLOOKUP($U6530,Pricebook!$A:$D,4,0)</f>
        <v>150</v>
      </c>
      <c r="J6530" s="11">
        <f>G6530*(1-H6530)</f>
        <v>5658</v>
      </c>
      <c r="K6530" t="s">
        <v>1689</v>
      </c>
      <c r="L6530" t="s">
        <v>707</v>
      </c>
      <c r="M6530" t="str">
        <f>VLOOKUP($L6530,Companies!$A:$G,7,)</f>
        <v>Medical/Nursing Services</v>
      </c>
      <c r="N6530" t="str">
        <f>VLOOKUP($L6530,Companies!$A:$G,6,)</f>
        <v>Health Care</v>
      </c>
      <c r="O6530" s="6" t="s">
        <v>2253</v>
      </c>
      <c r="P6530" s="6">
        <v>44483</v>
      </c>
      <c r="Q6530" t="s">
        <v>210</v>
      </c>
      <c r="R6530" t="s">
        <v>61</v>
      </c>
      <c r="S6530" s="4">
        <v>40556</v>
      </c>
      <c r="T6530" s="7">
        <f>S6530-E6530</f>
        <v>2</v>
      </c>
      <c r="U6530" t="s">
        <v>14211</v>
      </c>
      <c r="V6530" s="6" t="s">
        <v>14257</v>
      </c>
      <c r="W6530" t="s">
        <v>14258</v>
      </c>
      <c r="X6530" t="s">
        <v>14198</v>
      </c>
      <c r="Y6530" t="str">
        <f>VLOOKUP(R6530,Managers!$A:$B,2,)</f>
        <v>Allen Young</v>
      </c>
      <c r="Z6530" s="11">
        <f>VLOOKUP(X6530,HourlyWages!$A:$B,2,0)</f>
        <v>51</v>
      </c>
      <c r="AA6530">
        <v>1</v>
      </c>
    </row>
    <row r="6531" spans="1:27" x14ac:dyDescent="0.3">
      <c r="A6531" t="b">
        <f>COUNTIF($C$1:C6531, C6531)&gt;1</f>
        <v>0</v>
      </c>
      <c r="B6531" t="b">
        <f>VLOOKUP(C6531,Sheet3!$A:$B,2,0) &gt; 1</f>
        <v>0</v>
      </c>
      <c r="C6531">
        <v>6530</v>
      </c>
      <c r="D6531">
        <v>46468</v>
      </c>
      <c r="E6531" s="4">
        <v>40554</v>
      </c>
      <c r="F6531">
        <v>1</v>
      </c>
      <c r="G6531" s="15">
        <f>I6531*F6531</f>
        <v>110</v>
      </c>
      <c r="H6531" s="9">
        <v>0.04</v>
      </c>
      <c r="I6531" s="13">
        <f>VLOOKUP($U6531,Pricebook!$A:$D,4,0)</f>
        <v>110</v>
      </c>
      <c r="J6531" s="11">
        <f>G6531*(1-H6531)</f>
        <v>105.6</v>
      </c>
      <c r="K6531" t="s">
        <v>1689</v>
      </c>
      <c r="L6531" t="s">
        <v>707</v>
      </c>
      <c r="M6531" t="str">
        <f>VLOOKUP($L6531,Companies!$A:$G,7,)</f>
        <v>Medical/Nursing Services</v>
      </c>
      <c r="N6531" t="str">
        <f>VLOOKUP($L6531,Companies!$A:$G,6,)</f>
        <v>Health Care</v>
      </c>
      <c r="O6531" s="6" t="s">
        <v>2253</v>
      </c>
      <c r="P6531" s="6">
        <v>44483</v>
      </c>
      <c r="Q6531" t="s">
        <v>210</v>
      </c>
      <c r="R6531" t="s">
        <v>61</v>
      </c>
      <c r="S6531" s="4">
        <v>40556</v>
      </c>
      <c r="T6531" s="7">
        <f>S6531-E6531</f>
        <v>2</v>
      </c>
      <c r="U6531" t="s">
        <v>14215</v>
      </c>
      <c r="V6531" s="6" t="s">
        <v>14257</v>
      </c>
      <c r="W6531" t="s">
        <v>14264</v>
      </c>
      <c r="X6531" t="s">
        <v>14203</v>
      </c>
      <c r="Y6531" t="str">
        <f>VLOOKUP(R6531,Managers!$A:$B,2,)</f>
        <v>Allen Young</v>
      </c>
      <c r="Z6531" s="11">
        <f>VLOOKUP(X6531,HourlyWages!$A:$B,2,0)</f>
        <v>62</v>
      </c>
      <c r="AA6531">
        <v>1</v>
      </c>
    </row>
    <row r="6532" spans="1:27" x14ac:dyDescent="0.3">
      <c r="A6532" t="b">
        <f>COUNTIF($C$1:C6532, C6532)&gt;1</f>
        <v>0</v>
      </c>
      <c r="B6532" t="b">
        <f>VLOOKUP(C6532,Sheet3!$A:$B,2,0) &gt; 1</f>
        <v>0</v>
      </c>
      <c r="C6532">
        <v>6531</v>
      </c>
      <c r="D6532">
        <v>46469</v>
      </c>
      <c r="E6532" s="4">
        <v>40041</v>
      </c>
      <c r="F6532">
        <v>17</v>
      </c>
      <c r="G6532" s="15">
        <f>I6532*F6532</f>
        <v>2125</v>
      </c>
      <c r="H6532" s="9">
        <v>0.05</v>
      </c>
      <c r="I6532" s="13">
        <f>VLOOKUP($U6532,Pricebook!$A:$D,4,0)</f>
        <v>125</v>
      </c>
      <c r="J6532" s="11">
        <f>G6532*(1-H6532)</f>
        <v>2018.75</v>
      </c>
      <c r="K6532" t="s">
        <v>1168</v>
      </c>
      <c r="L6532" t="s">
        <v>747</v>
      </c>
      <c r="M6532" t="str">
        <f>VLOOKUP($L6532,Companies!$A:$G,7,)</f>
        <v>Computer Software: Prepackaged Software</v>
      </c>
      <c r="N6532" t="str">
        <f>VLOOKUP($L6532,Companies!$A:$G,6,)</f>
        <v>Technology</v>
      </c>
      <c r="O6532" s="6" t="s">
        <v>2164</v>
      </c>
      <c r="P6532" s="6">
        <v>97030</v>
      </c>
      <c r="Q6532" t="s">
        <v>43</v>
      </c>
      <c r="R6532" t="s">
        <v>23</v>
      </c>
      <c r="S6532" s="4">
        <v>40043</v>
      </c>
      <c r="T6532" s="7">
        <f>S6532-E6532</f>
        <v>2</v>
      </c>
      <c r="U6532" t="s">
        <v>14221</v>
      </c>
      <c r="V6532" s="6" t="s">
        <v>14254</v>
      </c>
      <c r="W6532" t="s">
        <v>14256</v>
      </c>
      <c r="X6532" t="s">
        <v>14195</v>
      </c>
      <c r="Y6532" t="str">
        <f>VLOOKUP(R6532,Managers!$A:$B,2,)</f>
        <v>Bob Turner</v>
      </c>
      <c r="Z6532" s="11">
        <f>VLOOKUP(X6532,HourlyWages!$A:$B,2,0)</f>
        <v>52</v>
      </c>
      <c r="AA6532">
        <v>1</v>
      </c>
    </row>
    <row r="6533" spans="1:27" x14ac:dyDescent="0.3">
      <c r="A6533" t="b">
        <f>COUNTIF($C$1:C6533, C6533)&gt;1</f>
        <v>0</v>
      </c>
      <c r="B6533" t="b">
        <f>VLOOKUP(C6533,Sheet3!$A:$B,2,0) &gt; 1</f>
        <v>0</v>
      </c>
      <c r="C6533">
        <v>6532</v>
      </c>
      <c r="D6533">
        <v>46469</v>
      </c>
      <c r="E6533" s="4">
        <v>40041</v>
      </c>
      <c r="F6533">
        <v>18</v>
      </c>
      <c r="G6533" s="15">
        <f>I6533*F6533</f>
        <v>1980</v>
      </c>
      <c r="H6533" s="9">
        <v>0.05</v>
      </c>
      <c r="I6533" s="13">
        <f>VLOOKUP($U6533,Pricebook!$A:$D,4,0)</f>
        <v>110</v>
      </c>
      <c r="J6533" s="11">
        <f>G6533*(1-H6533)</f>
        <v>1881</v>
      </c>
      <c r="K6533" t="s">
        <v>1168</v>
      </c>
      <c r="L6533" t="s">
        <v>747</v>
      </c>
      <c r="M6533" t="str">
        <f>VLOOKUP($L6533,Companies!$A:$G,7,)</f>
        <v>Computer Software: Prepackaged Software</v>
      </c>
      <c r="N6533" t="str">
        <f>VLOOKUP($L6533,Companies!$A:$G,6,)</f>
        <v>Technology</v>
      </c>
      <c r="O6533" s="6" t="s">
        <v>2164</v>
      </c>
      <c r="P6533" s="6">
        <v>97030</v>
      </c>
      <c r="Q6533" t="s">
        <v>43</v>
      </c>
      <c r="R6533" t="s">
        <v>23</v>
      </c>
      <c r="S6533" s="4">
        <v>40043</v>
      </c>
      <c r="T6533" s="7">
        <f>S6533-E6533</f>
        <v>2</v>
      </c>
      <c r="U6533" t="s">
        <v>14215</v>
      </c>
      <c r="V6533" s="6" t="s">
        <v>14251</v>
      </c>
      <c r="W6533" t="s">
        <v>14267</v>
      </c>
      <c r="X6533" t="s">
        <v>14185</v>
      </c>
      <c r="Y6533" t="str">
        <f>VLOOKUP(R6533,Managers!$A:$B,2,)</f>
        <v>Bob Turner</v>
      </c>
      <c r="Z6533" s="11">
        <f>VLOOKUP(X6533,HourlyWages!$A:$B,2,0)</f>
        <v>70</v>
      </c>
      <c r="AA6533">
        <v>1</v>
      </c>
    </row>
    <row r="6534" spans="1:27" x14ac:dyDescent="0.3">
      <c r="A6534" t="b">
        <f>COUNTIF($C$1:C6534, C6534)&gt;1</f>
        <v>0</v>
      </c>
      <c r="B6534" t="b">
        <f>VLOOKUP(C6534,Sheet3!$A:$B,2,0) &gt; 1</f>
        <v>0</v>
      </c>
      <c r="C6534">
        <v>6533</v>
      </c>
      <c r="D6534">
        <v>46497</v>
      </c>
      <c r="E6534" s="4">
        <v>41079</v>
      </c>
      <c r="F6534">
        <v>30</v>
      </c>
      <c r="G6534" s="15">
        <f>I6534*F6534</f>
        <v>3600</v>
      </c>
      <c r="H6534" s="9">
        <v>0.03</v>
      </c>
      <c r="I6534" s="13">
        <f>VLOOKUP($U6534,Pricebook!$A:$D,4,0)</f>
        <v>120</v>
      </c>
      <c r="J6534" s="11">
        <f>G6534*(1-H6534)</f>
        <v>3492</v>
      </c>
      <c r="K6534" t="s">
        <v>730</v>
      </c>
      <c r="L6534" t="s">
        <v>41</v>
      </c>
      <c r="M6534" t="str">
        <f>VLOOKUP($L6534,Companies!$A:$G,7,)</f>
        <v>EDP Services</v>
      </c>
      <c r="N6534" t="str">
        <f>VLOOKUP($L6534,Companies!$A:$G,6,)</f>
        <v>Technology</v>
      </c>
      <c r="O6534" s="6" t="s">
        <v>383</v>
      </c>
      <c r="P6534" s="6">
        <v>45385</v>
      </c>
      <c r="Q6534" t="s">
        <v>210</v>
      </c>
      <c r="R6534" t="s">
        <v>61</v>
      </c>
      <c r="S6534" s="4">
        <v>41080</v>
      </c>
      <c r="T6534" s="7">
        <f>S6534-E6534</f>
        <v>1</v>
      </c>
      <c r="U6534" t="s">
        <v>14212</v>
      </c>
      <c r="V6534" s="6" t="s">
        <v>14254</v>
      </c>
      <c r="W6534" t="s">
        <v>14255</v>
      </c>
      <c r="X6534" t="s">
        <v>14193</v>
      </c>
      <c r="Y6534" t="str">
        <f>VLOOKUP(R6534,Managers!$A:$B,2,)</f>
        <v>Allen Young</v>
      </c>
      <c r="Z6534" s="11">
        <f>VLOOKUP(X6534,HourlyWages!$A:$B,2,0)</f>
        <v>57</v>
      </c>
      <c r="AA6534">
        <v>1</v>
      </c>
    </row>
    <row r="6535" spans="1:27" x14ac:dyDescent="0.3">
      <c r="A6535" t="b">
        <f>COUNTIF($C$1:C6535, C6535)&gt;1</f>
        <v>0</v>
      </c>
      <c r="B6535" t="b">
        <f>VLOOKUP(C6535,Sheet3!$A:$B,2,0) &gt; 1</f>
        <v>0</v>
      </c>
      <c r="C6535">
        <v>6534</v>
      </c>
      <c r="D6535">
        <v>46499</v>
      </c>
      <c r="E6535" s="4">
        <v>39971</v>
      </c>
      <c r="F6535">
        <v>1</v>
      </c>
      <c r="G6535" s="15">
        <f>I6535*F6535</f>
        <v>170</v>
      </c>
      <c r="H6535" s="9">
        <v>0.06</v>
      </c>
      <c r="I6535" s="13">
        <f>VLOOKUP($U6535,Pricebook!$A:$D,4,0)</f>
        <v>170</v>
      </c>
      <c r="J6535" s="11">
        <f>G6535*(1-H6535)</f>
        <v>159.79999999999998</v>
      </c>
      <c r="K6535" t="s">
        <v>835</v>
      </c>
      <c r="L6535" t="s">
        <v>274</v>
      </c>
      <c r="M6535" t="str">
        <f>VLOOKUP($L6535,Companies!$A:$G,7,)</f>
        <v>Other Specialty Stores</v>
      </c>
      <c r="N6535" t="str">
        <f>VLOOKUP($L6535,Companies!$A:$G,6,)</f>
        <v>Consumer Services</v>
      </c>
      <c r="O6535" s="6" t="s">
        <v>1022</v>
      </c>
      <c r="P6535" s="6">
        <v>95207</v>
      </c>
      <c r="Q6535" t="s">
        <v>114</v>
      </c>
      <c r="R6535" t="s">
        <v>23</v>
      </c>
      <c r="S6535" s="4">
        <v>39972</v>
      </c>
      <c r="T6535" s="7">
        <f>S6535-E6535</f>
        <v>1</v>
      </c>
      <c r="U6535" t="s">
        <v>14219</v>
      </c>
      <c r="V6535" s="6" t="s">
        <v>14251</v>
      </c>
      <c r="W6535" t="s">
        <v>14252</v>
      </c>
      <c r="X6535" t="s">
        <v>14196</v>
      </c>
      <c r="Y6535" t="str">
        <f>VLOOKUP(R6535,Managers!$A:$B,2,)</f>
        <v>Bob Turner</v>
      </c>
      <c r="Z6535" s="11">
        <f>VLOOKUP(X6535,HourlyWages!$A:$B,2,0)</f>
        <v>58</v>
      </c>
      <c r="AA6535">
        <v>1</v>
      </c>
    </row>
    <row r="6536" spans="1:27" x14ac:dyDescent="0.3">
      <c r="A6536" t="b">
        <f>COUNTIF($C$1:C6536, C6536)&gt;1</f>
        <v>0</v>
      </c>
      <c r="B6536" t="b">
        <f>VLOOKUP(C6536,Sheet3!$A:$B,2,0) &gt; 1</f>
        <v>0</v>
      </c>
      <c r="C6536">
        <v>6535</v>
      </c>
      <c r="D6536">
        <v>46499</v>
      </c>
      <c r="E6536" s="4">
        <v>39971</v>
      </c>
      <c r="F6536">
        <v>22</v>
      </c>
      <c r="G6536" s="15">
        <f>I6536*F6536</f>
        <v>3740</v>
      </c>
      <c r="H6536" s="9">
        <v>7.0000000000000007E-2</v>
      </c>
      <c r="I6536" s="13">
        <f>VLOOKUP($U6536,Pricebook!$A:$D,4,0)</f>
        <v>170</v>
      </c>
      <c r="J6536" s="11">
        <f>G6536*(1-H6536)</f>
        <v>3478.2</v>
      </c>
      <c r="K6536" t="s">
        <v>835</v>
      </c>
      <c r="L6536" t="s">
        <v>274</v>
      </c>
      <c r="M6536" t="str">
        <f>VLOOKUP($L6536,Companies!$A:$G,7,)</f>
        <v>Other Specialty Stores</v>
      </c>
      <c r="N6536" t="str">
        <f>VLOOKUP($L6536,Companies!$A:$G,6,)</f>
        <v>Consumer Services</v>
      </c>
      <c r="O6536" s="6" t="s">
        <v>1022</v>
      </c>
      <c r="P6536" s="6">
        <v>95207</v>
      </c>
      <c r="Q6536" t="s">
        <v>114</v>
      </c>
      <c r="R6536" t="s">
        <v>23</v>
      </c>
      <c r="S6536" s="4">
        <v>39973</v>
      </c>
      <c r="T6536" s="7">
        <f>S6536-E6536</f>
        <v>2</v>
      </c>
      <c r="U6536" t="s">
        <v>14219</v>
      </c>
      <c r="V6536" s="6" t="s">
        <v>14257</v>
      </c>
      <c r="W6536" t="s">
        <v>14259</v>
      </c>
      <c r="X6536" t="s">
        <v>14196</v>
      </c>
      <c r="Y6536" t="str">
        <f>VLOOKUP(R6536,Managers!$A:$B,2,)</f>
        <v>Bob Turner</v>
      </c>
      <c r="Z6536" s="11">
        <f>VLOOKUP(X6536,HourlyWages!$A:$B,2,0)</f>
        <v>58</v>
      </c>
      <c r="AA6536">
        <v>1</v>
      </c>
    </row>
    <row r="6537" spans="1:27" x14ac:dyDescent="0.3">
      <c r="A6537" t="b">
        <f>COUNTIF($C$1:C6537, C6537)&gt;1</f>
        <v>0</v>
      </c>
      <c r="B6537" t="b">
        <f>VLOOKUP(C6537,Sheet3!$A:$B,2,0) &gt; 1</f>
        <v>0</v>
      </c>
      <c r="C6537">
        <v>6536</v>
      </c>
      <c r="D6537">
        <v>46499</v>
      </c>
      <c r="E6537" s="4">
        <v>39971</v>
      </c>
      <c r="F6537">
        <v>10</v>
      </c>
      <c r="G6537" s="15">
        <f>I6537*F6537</f>
        <v>1400</v>
      </c>
      <c r="H6537" s="9">
        <v>0.1</v>
      </c>
      <c r="I6537" s="13">
        <f>VLOOKUP($U6537,Pricebook!$A:$D,4,0)</f>
        <v>140</v>
      </c>
      <c r="J6537" s="11">
        <f>G6537*(1-H6537)</f>
        <v>1260</v>
      </c>
      <c r="K6537" t="s">
        <v>835</v>
      </c>
      <c r="L6537" t="s">
        <v>274</v>
      </c>
      <c r="M6537" t="str">
        <f>VLOOKUP($L6537,Companies!$A:$G,7,)</f>
        <v>Other Specialty Stores</v>
      </c>
      <c r="N6537" t="str">
        <f>VLOOKUP($L6537,Companies!$A:$G,6,)</f>
        <v>Consumer Services</v>
      </c>
      <c r="O6537" s="6" t="s">
        <v>1022</v>
      </c>
      <c r="P6537" s="6">
        <v>95207</v>
      </c>
      <c r="Q6537" t="s">
        <v>114</v>
      </c>
      <c r="R6537" t="s">
        <v>23</v>
      </c>
      <c r="S6537" s="4">
        <v>39972</v>
      </c>
      <c r="T6537" s="7">
        <f>S6537-E6537</f>
        <v>1</v>
      </c>
      <c r="U6537" t="s">
        <v>14213</v>
      </c>
      <c r="V6537" s="6" t="s">
        <v>14257</v>
      </c>
      <c r="W6537" t="s">
        <v>14258</v>
      </c>
      <c r="X6537" t="s">
        <v>14198</v>
      </c>
      <c r="Y6537" t="str">
        <f>VLOOKUP(R6537,Managers!$A:$B,2,)</f>
        <v>Bob Turner</v>
      </c>
      <c r="Z6537" s="11">
        <f>VLOOKUP(X6537,HourlyWages!$A:$B,2,0)</f>
        <v>51</v>
      </c>
      <c r="AA6537">
        <v>1</v>
      </c>
    </row>
    <row r="6538" spans="1:27" x14ac:dyDescent="0.3">
      <c r="A6538" t="b">
        <f>COUNTIF($C$1:C6538, C6538)&gt;1</f>
        <v>0</v>
      </c>
      <c r="B6538" t="b">
        <f>VLOOKUP(C6538,Sheet3!$A:$B,2,0) &gt; 1</f>
        <v>0</v>
      </c>
      <c r="C6538">
        <v>6537</v>
      </c>
      <c r="D6538">
        <v>46503</v>
      </c>
      <c r="E6538" s="4">
        <v>40853</v>
      </c>
      <c r="F6538">
        <v>26</v>
      </c>
      <c r="G6538" s="15">
        <f>I6538*F6538</f>
        <v>3900</v>
      </c>
      <c r="H6538" s="9">
        <v>7.0000000000000007E-2</v>
      </c>
      <c r="I6538" s="13">
        <f>VLOOKUP($U6538,Pricebook!$A:$D,4,0)</f>
        <v>150</v>
      </c>
      <c r="J6538" s="11">
        <f>G6538*(1-H6538)</f>
        <v>3626.9999999999995</v>
      </c>
      <c r="K6538" t="s">
        <v>356</v>
      </c>
      <c r="L6538" t="s">
        <v>103</v>
      </c>
      <c r="M6538" t="str">
        <f>VLOOKUP($L6538,Companies!$A:$G,7,)</f>
        <v>Computer Software: Programming, Data Processing</v>
      </c>
      <c r="N6538" t="str">
        <f>VLOOKUP($L6538,Companies!$A:$G,6,)</f>
        <v>Technology</v>
      </c>
      <c r="O6538" s="6" t="s">
        <v>1384</v>
      </c>
      <c r="P6538" s="6">
        <v>64130</v>
      </c>
      <c r="Q6538" t="s">
        <v>358</v>
      </c>
      <c r="R6538" t="s">
        <v>16</v>
      </c>
      <c r="S6538" s="4">
        <v>40856</v>
      </c>
      <c r="T6538" s="7">
        <f>S6538-E6538</f>
        <v>3</v>
      </c>
      <c r="U6538" t="s">
        <v>14210</v>
      </c>
      <c r="V6538" s="6" t="s">
        <v>14251</v>
      </c>
      <c r="W6538" t="s">
        <v>14266</v>
      </c>
      <c r="X6538" t="s">
        <v>14198</v>
      </c>
      <c r="Y6538" t="str">
        <f>VLOOKUP(R6538,Managers!$A:$B,2,)</f>
        <v>Josh Martinez</v>
      </c>
      <c r="Z6538" s="11">
        <f>VLOOKUP(X6538,HourlyWages!$A:$B,2,0)</f>
        <v>51</v>
      </c>
      <c r="AA6538">
        <v>1</v>
      </c>
    </row>
    <row r="6539" spans="1:27" x14ac:dyDescent="0.3">
      <c r="A6539" t="b">
        <f>COUNTIF($C$1:C6539, C6539)&gt;1</f>
        <v>0</v>
      </c>
      <c r="B6539" t="b">
        <f>VLOOKUP(C6539,Sheet3!$A:$B,2,0) &gt; 1</f>
        <v>0</v>
      </c>
      <c r="C6539">
        <v>6538</v>
      </c>
      <c r="D6539">
        <v>46528</v>
      </c>
      <c r="E6539" s="4">
        <v>40153</v>
      </c>
      <c r="F6539">
        <v>43</v>
      </c>
      <c r="G6539" s="15">
        <f>I6539*F6539</f>
        <v>5375</v>
      </c>
      <c r="H6539" s="9">
        <v>0.05</v>
      </c>
      <c r="I6539" s="13">
        <f>VLOOKUP($U6539,Pricebook!$A:$D,4,0)</f>
        <v>125</v>
      </c>
      <c r="J6539" s="11">
        <f>G6539*(1-H6539)</f>
        <v>5106.25</v>
      </c>
      <c r="K6539" t="s">
        <v>347</v>
      </c>
      <c r="L6539" t="s">
        <v>348</v>
      </c>
      <c r="M6539" t="str">
        <f>VLOOKUP($L6539,Companies!$A:$G,7,)</f>
        <v>Telecommunications Equipment</v>
      </c>
      <c r="N6539" t="str">
        <f>VLOOKUP($L6539,Companies!$A:$G,6,)</f>
        <v>Public Utilities</v>
      </c>
      <c r="O6539" s="6" t="s">
        <v>2705</v>
      </c>
      <c r="P6539" s="6">
        <v>76706</v>
      </c>
      <c r="Q6539" t="s">
        <v>48</v>
      </c>
      <c r="R6539" t="s">
        <v>16</v>
      </c>
      <c r="S6539" s="4">
        <v>40155</v>
      </c>
      <c r="T6539" s="7">
        <f>S6539-E6539</f>
        <v>2</v>
      </c>
      <c r="U6539" t="s">
        <v>14208</v>
      </c>
      <c r="V6539" s="6" t="s">
        <v>14254</v>
      </c>
      <c r="W6539" t="s">
        <v>14269</v>
      </c>
      <c r="X6539" t="s">
        <v>14188</v>
      </c>
      <c r="Y6539" t="str">
        <f>VLOOKUP(R6539,Managers!$A:$B,2,)</f>
        <v>Josh Martinez</v>
      </c>
      <c r="Z6539" s="11">
        <f>VLOOKUP(X6539,HourlyWages!$A:$B,2,0)</f>
        <v>52</v>
      </c>
      <c r="AA6539">
        <v>1</v>
      </c>
    </row>
    <row r="6540" spans="1:27" x14ac:dyDescent="0.3">
      <c r="A6540" t="b">
        <f>COUNTIF($C$1:C6540, C6540)&gt;1</f>
        <v>0</v>
      </c>
      <c r="B6540" t="b">
        <f>VLOOKUP(C6540,Sheet3!$A:$B,2,0) &gt; 1</f>
        <v>0</v>
      </c>
      <c r="C6540">
        <v>6539</v>
      </c>
      <c r="D6540">
        <v>46528</v>
      </c>
      <c r="E6540" s="4">
        <v>40153</v>
      </c>
      <c r="F6540">
        <v>23</v>
      </c>
      <c r="G6540" s="15">
        <f>I6540*F6540</f>
        <v>2530</v>
      </c>
      <c r="H6540" s="9">
        <v>0.01</v>
      </c>
      <c r="I6540" s="13">
        <f>VLOOKUP($U6540,Pricebook!$A:$D,4,0)</f>
        <v>110</v>
      </c>
      <c r="J6540" s="11">
        <f>G6540*(1-H6540)</f>
        <v>2504.6999999999998</v>
      </c>
      <c r="K6540" t="s">
        <v>347</v>
      </c>
      <c r="L6540" t="s">
        <v>348</v>
      </c>
      <c r="M6540" t="str">
        <f>VLOOKUP($L6540,Companies!$A:$G,7,)</f>
        <v>Telecommunications Equipment</v>
      </c>
      <c r="N6540" t="str">
        <f>VLOOKUP($L6540,Companies!$A:$G,6,)</f>
        <v>Public Utilities</v>
      </c>
      <c r="O6540" s="6" t="s">
        <v>2705</v>
      </c>
      <c r="P6540" s="6">
        <v>76706</v>
      </c>
      <c r="Q6540" t="s">
        <v>48</v>
      </c>
      <c r="R6540" t="s">
        <v>16</v>
      </c>
      <c r="S6540" s="4">
        <v>40156</v>
      </c>
      <c r="T6540" s="7">
        <f>S6540-E6540</f>
        <v>3</v>
      </c>
      <c r="U6540" t="s">
        <v>14215</v>
      </c>
      <c r="V6540" s="6" t="s">
        <v>14254</v>
      </c>
      <c r="W6540" t="s">
        <v>14255</v>
      </c>
      <c r="X6540" t="s">
        <v>14198</v>
      </c>
      <c r="Y6540" t="str">
        <f>VLOOKUP(R6540,Managers!$A:$B,2,)</f>
        <v>Josh Martinez</v>
      </c>
      <c r="Z6540" s="11">
        <f>VLOOKUP(X6540,HourlyWages!$A:$B,2,0)</f>
        <v>51</v>
      </c>
      <c r="AA6540">
        <v>1</v>
      </c>
    </row>
    <row r="6541" spans="1:27" x14ac:dyDescent="0.3">
      <c r="A6541" t="b">
        <f>COUNTIF($C$1:C6541, C6541)&gt;1</f>
        <v>0</v>
      </c>
      <c r="B6541" t="b">
        <f>VLOOKUP(C6541,Sheet3!$A:$B,2,0) &gt; 1</f>
        <v>0</v>
      </c>
      <c r="C6541">
        <v>6540</v>
      </c>
      <c r="D6541">
        <v>46531</v>
      </c>
      <c r="E6541" s="4">
        <v>40776</v>
      </c>
      <c r="F6541">
        <v>2</v>
      </c>
      <c r="G6541" s="15">
        <f>I6541*F6541</f>
        <v>320</v>
      </c>
      <c r="H6541" s="9">
        <v>0.1</v>
      </c>
      <c r="I6541" s="13">
        <f>VLOOKUP($U6541,Pricebook!$A:$D,4,0)</f>
        <v>160</v>
      </c>
      <c r="J6541" s="11">
        <f>G6541*(1-H6541)</f>
        <v>288</v>
      </c>
      <c r="K6541" t="s">
        <v>1628</v>
      </c>
      <c r="L6541" t="s">
        <v>260</v>
      </c>
      <c r="M6541" t="str">
        <f>VLOOKUP($L6541,Companies!$A:$G,7,)</f>
        <v>Packaged Foods</v>
      </c>
      <c r="N6541" t="str">
        <f>VLOOKUP($L6541,Companies!$A:$G,6,)</f>
        <v>Consumer Non-Durables</v>
      </c>
      <c r="O6541" s="6" t="s">
        <v>1730</v>
      </c>
      <c r="P6541" s="6" t="s">
        <v>1731</v>
      </c>
      <c r="Q6541" t="s">
        <v>492</v>
      </c>
      <c r="R6541" t="s">
        <v>61</v>
      </c>
      <c r="S6541" s="4">
        <v>40785</v>
      </c>
      <c r="T6541" s="7">
        <f>S6541-E6541</f>
        <v>9</v>
      </c>
      <c r="U6541" t="s">
        <v>14218</v>
      </c>
      <c r="V6541" s="6" t="s">
        <v>14251</v>
      </c>
      <c r="W6541" t="s">
        <v>14262</v>
      </c>
      <c r="X6541" t="s">
        <v>14192</v>
      </c>
      <c r="Y6541" t="str">
        <f>VLOOKUP(R6541,Managers!$A:$B,2,)</f>
        <v>Allen Young</v>
      </c>
      <c r="Z6541" s="11">
        <f>VLOOKUP(X6541,HourlyWages!$A:$B,2,0)</f>
        <v>75</v>
      </c>
      <c r="AA6541">
        <v>1</v>
      </c>
    </row>
    <row r="6542" spans="1:27" x14ac:dyDescent="0.3">
      <c r="A6542" t="b">
        <f>COUNTIF($C$1:C6542, C6542)&gt;1</f>
        <v>0</v>
      </c>
      <c r="B6542" t="b">
        <f>VLOOKUP(C6542,Sheet3!$A:$B,2,0) &gt; 1</f>
        <v>0</v>
      </c>
      <c r="C6542">
        <v>6541</v>
      </c>
      <c r="D6542">
        <v>46531</v>
      </c>
      <c r="E6542" s="4">
        <v>40776</v>
      </c>
      <c r="F6542">
        <v>17</v>
      </c>
      <c r="G6542" s="15">
        <f>I6542*F6542</f>
        <v>2550</v>
      </c>
      <c r="H6542" s="9">
        <v>0.01</v>
      </c>
      <c r="I6542" s="13">
        <f>VLOOKUP($U6542,Pricebook!$A:$D,4,0)</f>
        <v>150</v>
      </c>
      <c r="J6542" s="11">
        <f>G6542*(1-H6542)</f>
        <v>2524.5</v>
      </c>
      <c r="K6542" t="s">
        <v>1628</v>
      </c>
      <c r="L6542" t="s">
        <v>260</v>
      </c>
      <c r="M6542" t="str">
        <f>VLOOKUP($L6542,Companies!$A:$G,7,)</f>
        <v>Packaged Foods</v>
      </c>
      <c r="N6542" t="str">
        <f>VLOOKUP($L6542,Companies!$A:$G,6,)</f>
        <v>Consumer Non-Durables</v>
      </c>
      <c r="O6542" s="6" t="s">
        <v>2783</v>
      </c>
      <c r="P6542" s="6" t="s">
        <v>2784</v>
      </c>
      <c r="Q6542" t="s">
        <v>87</v>
      </c>
      <c r="R6542" t="s">
        <v>61</v>
      </c>
      <c r="S6542" s="4">
        <v>40781</v>
      </c>
      <c r="T6542" s="7">
        <f>S6542-E6542</f>
        <v>5</v>
      </c>
      <c r="U6542" t="s">
        <v>14210</v>
      </c>
      <c r="V6542" s="6" t="s">
        <v>14251</v>
      </c>
      <c r="W6542" t="s">
        <v>14263</v>
      </c>
      <c r="X6542" t="s">
        <v>14198</v>
      </c>
      <c r="Y6542" t="str">
        <f>VLOOKUP(R6542,Managers!$A:$B,2,)</f>
        <v>Allen Young</v>
      </c>
      <c r="Z6542" s="11">
        <f>VLOOKUP(X6542,HourlyWages!$A:$B,2,0)</f>
        <v>51</v>
      </c>
      <c r="AA6542">
        <v>1</v>
      </c>
    </row>
    <row r="6543" spans="1:27" x14ac:dyDescent="0.3">
      <c r="A6543" t="b">
        <f>COUNTIF($C$1:C6543, C6543)&gt;1</f>
        <v>0</v>
      </c>
      <c r="B6543" t="b">
        <f>VLOOKUP(C6543,Sheet3!$A:$B,2,0) &gt; 1</f>
        <v>0</v>
      </c>
      <c r="C6543">
        <v>6542</v>
      </c>
      <c r="D6543">
        <v>46531</v>
      </c>
      <c r="E6543" s="4">
        <v>40776</v>
      </c>
      <c r="F6543">
        <v>23</v>
      </c>
      <c r="G6543" s="15">
        <f>I6543*F6543</f>
        <v>3680</v>
      </c>
      <c r="H6543" s="9">
        <v>0.06</v>
      </c>
      <c r="I6543" s="13">
        <f>VLOOKUP($U6543,Pricebook!$A:$D,4,0)</f>
        <v>160</v>
      </c>
      <c r="J6543" s="11">
        <f>G6543*(1-H6543)</f>
        <v>3459.2</v>
      </c>
      <c r="K6543" t="s">
        <v>1628</v>
      </c>
      <c r="L6543" t="s">
        <v>260</v>
      </c>
      <c r="M6543" t="str">
        <f>VLOOKUP($L6543,Companies!$A:$G,7,)</f>
        <v>Packaged Foods</v>
      </c>
      <c r="N6543" t="str">
        <f>VLOOKUP($L6543,Companies!$A:$G,6,)</f>
        <v>Consumer Non-Durables</v>
      </c>
      <c r="O6543" s="6" t="s">
        <v>2006</v>
      </c>
      <c r="P6543" s="6" t="s">
        <v>2007</v>
      </c>
      <c r="Q6543" t="s">
        <v>149</v>
      </c>
      <c r="R6543" t="s">
        <v>61</v>
      </c>
      <c r="S6543" s="4">
        <v>40776</v>
      </c>
      <c r="T6543" s="7">
        <f>S6543-E6543</f>
        <v>0</v>
      </c>
      <c r="U6543" t="s">
        <v>14218</v>
      </c>
      <c r="V6543" s="6" t="s">
        <v>14254</v>
      </c>
      <c r="W6543" t="s">
        <v>14269</v>
      </c>
      <c r="X6543" t="s">
        <v>14186</v>
      </c>
      <c r="Y6543" t="str">
        <f>VLOOKUP(R6543,Managers!$A:$B,2,)</f>
        <v>Allen Young</v>
      </c>
      <c r="Z6543" s="11">
        <f>VLOOKUP(X6543,HourlyWages!$A:$B,2,0)</f>
        <v>67</v>
      </c>
      <c r="AA6543">
        <v>1</v>
      </c>
    </row>
    <row r="6544" spans="1:27" x14ac:dyDescent="0.3">
      <c r="A6544" t="b">
        <f>COUNTIF($C$1:C6544, C6544)&gt;1</f>
        <v>0</v>
      </c>
      <c r="B6544" t="b">
        <f>VLOOKUP(C6544,Sheet3!$A:$B,2,0) &gt; 1</f>
        <v>0</v>
      </c>
      <c r="C6544">
        <v>6543</v>
      </c>
      <c r="D6544">
        <v>46531</v>
      </c>
      <c r="E6544" s="4">
        <v>40776</v>
      </c>
      <c r="F6544">
        <v>39</v>
      </c>
      <c r="G6544" s="15">
        <f>I6544*F6544</f>
        <v>4875</v>
      </c>
      <c r="H6544" s="9">
        <v>7.0000000000000007E-2</v>
      </c>
      <c r="I6544" s="13">
        <f>VLOOKUP($U6544,Pricebook!$A:$D,4,0)</f>
        <v>125</v>
      </c>
      <c r="J6544" s="11">
        <f>G6544*(1-H6544)</f>
        <v>4533.75</v>
      </c>
      <c r="K6544" t="s">
        <v>1628</v>
      </c>
      <c r="L6544" t="s">
        <v>260</v>
      </c>
      <c r="M6544" t="str">
        <f>VLOOKUP($L6544,Companies!$A:$G,7,)</f>
        <v>Packaged Foods</v>
      </c>
      <c r="N6544" t="str">
        <f>VLOOKUP($L6544,Companies!$A:$G,6,)</f>
        <v>Consumer Non-Durables</v>
      </c>
      <c r="O6544" s="6" t="s">
        <v>2790</v>
      </c>
      <c r="P6544" s="6" t="s">
        <v>2791</v>
      </c>
      <c r="Q6544" t="s">
        <v>317</v>
      </c>
      <c r="R6544" t="s">
        <v>61</v>
      </c>
      <c r="S6544" s="4">
        <v>40783</v>
      </c>
      <c r="T6544" s="7">
        <f>S6544-E6544</f>
        <v>7</v>
      </c>
      <c r="U6544" t="s">
        <v>14209</v>
      </c>
      <c r="V6544" s="6" t="s">
        <v>14251</v>
      </c>
      <c r="W6544" t="s">
        <v>14263</v>
      </c>
      <c r="X6544" t="s">
        <v>14189</v>
      </c>
      <c r="Y6544" t="str">
        <f>VLOOKUP(R6544,Managers!$A:$B,2,)</f>
        <v>Allen Young</v>
      </c>
      <c r="Z6544" s="11">
        <f>VLOOKUP(X6544,HourlyWages!$A:$B,2,0)</f>
        <v>62</v>
      </c>
      <c r="AA6544">
        <v>1</v>
      </c>
    </row>
    <row r="6545" spans="1:27" x14ac:dyDescent="0.3">
      <c r="A6545" t="b">
        <f>COUNTIF($C$1:C6545, C6545)&gt;1</f>
        <v>0</v>
      </c>
      <c r="B6545" t="b">
        <f>VLOOKUP(C6545,Sheet3!$A:$B,2,0) &gt; 1</f>
        <v>0</v>
      </c>
      <c r="C6545">
        <v>6544</v>
      </c>
      <c r="D6545">
        <v>46533</v>
      </c>
      <c r="E6545" s="4">
        <v>40093</v>
      </c>
      <c r="F6545">
        <v>3</v>
      </c>
      <c r="G6545" s="15">
        <f>I6545*F6545</f>
        <v>375</v>
      </c>
      <c r="H6545" s="9">
        <v>0.04</v>
      </c>
      <c r="I6545" s="13">
        <f>VLOOKUP($U6545,Pricebook!$A:$D,4,0)</f>
        <v>125</v>
      </c>
      <c r="J6545" s="11">
        <f>G6545*(1-H6545)</f>
        <v>360</v>
      </c>
      <c r="K6545" t="s">
        <v>1772</v>
      </c>
      <c r="L6545" t="s">
        <v>121</v>
      </c>
      <c r="M6545" t="str">
        <f>VLOOKUP($L6545,Companies!$A:$G,7,)</f>
        <v>Consumer Electronics/Video Chains</v>
      </c>
      <c r="N6545" t="str">
        <f>VLOOKUP($L6545,Companies!$A:$G,6,)</f>
        <v>Consumer Services</v>
      </c>
      <c r="O6545" s="6" t="s">
        <v>2363</v>
      </c>
      <c r="P6545" s="6" t="s">
        <v>2364</v>
      </c>
      <c r="Q6545" t="s">
        <v>197</v>
      </c>
      <c r="R6545" t="s">
        <v>23</v>
      </c>
      <c r="S6545" s="4">
        <v>40094</v>
      </c>
      <c r="T6545" s="7">
        <f>S6545-E6545</f>
        <v>1</v>
      </c>
      <c r="U6545" t="s">
        <v>14208</v>
      </c>
      <c r="V6545" s="6" t="s">
        <v>14257</v>
      </c>
      <c r="W6545" t="s">
        <v>14258</v>
      </c>
      <c r="X6545" t="s">
        <v>14185</v>
      </c>
      <c r="Y6545" t="str">
        <f>VLOOKUP(R6545,Managers!$A:$B,2,)</f>
        <v>Bob Turner</v>
      </c>
      <c r="Z6545" s="11">
        <f>VLOOKUP(X6545,HourlyWages!$A:$B,2,0)</f>
        <v>70</v>
      </c>
      <c r="AA6545">
        <v>1</v>
      </c>
    </row>
    <row r="6546" spans="1:27" x14ac:dyDescent="0.3">
      <c r="A6546" t="b">
        <f>COUNTIF($C$1:C6546, C6546)&gt;1</f>
        <v>0</v>
      </c>
      <c r="B6546" t="b">
        <f>VLOOKUP(C6546,Sheet3!$A:$B,2,0) &gt; 1</f>
        <v>0</v>
      </c>
      <c r="C6546">
        <v>6545</v>
      </c>
      <c r="D6546">
        <v>46533</v>
      </c>
      <c r="E6546" s="4">
        <v>40093</v>
      </c>
      <c r="F6546">
        <v>12</v>
      </c>
      <c r="G6546" s="15">
        <f>I6546*F6546</f>
        <v>1800</v>
      </c>
      <c r="H6546" s="9">
        <v>0.1</v>
      </c>
      <c r="I6546" s="13">
        <f>VLOOKUP($U6546,Pricebook!$A:$D,4,0)</f>
        <v>150</v>
      </c>
      <c r="J6546" s="11">
        <f>G6546*(1-H6546)</f>
        <v>1620</v>
      </c>
      <c r="K6546" t="s">
        <v>1772</v>
      </c>
      <c r="L6546" t="s">
        <v>121</v>
      </c>
      <c r="M6546" t="str">
        <f>VLOOKUP($L6546,Companies!$A:$G,7,)</f>
        <v>Consumer Electronics/Video Chains</v>
      </c>
      <c r="N6546" t="str">
        <f>VLOOKUP($L6546,Companies!$A:$G,6,)</f>
        <v>Consumer Services</v>
      </c>
      <c r="O6546" s="6" t="s">
        <v>2363</v>
      </c>
      <c r="P6546" s="6" t="s">
        <v>2364</v>
      </c>
      <c r="Q6546" t="s">
        <v>197</v>
      </c>
      <c r="R6546" t="s">
        <v>23</v>
      </c>
      <c r="S6546" s="4">
        <v>40095</v>
      </c>
      <c r="T6546" s="7">
        <f>S6546-E6546</f>
        <v>2</v>
      </c>
      <c r="U6546" t="s">
        <v>14210</v>
      </c>
      <c r="V6546" s="6" t="s">
        <v>14251</v>
      </c>
      <c r="W6546" t="s">
        <v>14263</v>
      </c>
      <c r="X6546" t="s">
        <v>14190</v>
      </c>
      <c r="Y6546" t="str">
        <f>VLOOKUP(R6546,Managers!$A:$B,2,)</f>
        <v>Bob Turner</v>
      </c>
      <c r="Z6546" s="11">
        <f>VLOOKUP(X6546,HourlyWages!$A:$B,2,0)</f>
        <v>67</v>
      </c>
      <c r="AA6546">
        <v>1</v>
      </c>
    </row>
    <row r="6547" spans="1:27" x14ac:dyDescent="0.3">
      <c r="A6547" t="b">
        <f>COUNTIF($C$1:C6547, C6547)&gt;1</f>
        <v>0</v>
      </c>
      <c r="B6547" t="b">
        <f>VLOOKUP(C6547,Sheet3!$A:$B,2,0) &gt; 1</f>
        <v>0</v>
      </c>
      <c r="C6547">
        <v>6546</v>
      </c>
      <c r="D6547">
        <v>46534</v>
      </c>
      <c r="E6547" s="4">
        <v>41185</v>
      </c>
      <c r="F6547">
        <v>13</v>
      </c>
      <c r="G6547" s="15">
        <f>I6547*F6547</f>
        <v>1950</v>
      </c>
      <c r="H6547" s="9">
        <v>0.05</v>
      </c>
      <c r="I6547" s="13">
        <f>VLOOKUP($U6547,Pricebook!$A:$D,4,0)</f>
        <v>150</v>
      </c>
      <c r="J6547" s="11">
        <f>G6547*(1-H6547)</f>
        <v>1852.5</v>
      </c>
      <c r="K6547" t="s">
        <v>2118</v>
      </c>
      <c r="L6547" t="s">
        <v>549</v>
      </c>
      <c r="M6547" t="str">
        <f>VLOOKUP($L6547,Companies!$A:$G,7,)</f>
        <v>RETAIL: Building Materials</v>
      </c>
      <c r="N6547" t="str">
        <f>VLOOKUP($L6547,Companies!$A:$G,6,)</f>
        <v>Consumer Services</v>
      </c>
      <c r="O6547" s="6" t="s">
        <v>1100</v>
      </c>
      <c r="P6547" s="6" t="s">
        <v>1101</v>
      </c>
      <c r="Q6547" t="s">
        <v>492</v>
      </c>
      <c r="R6547" t="s">
        <v>61</v>
      </c>
      <c r="S6547" s="4">
        <v>41187</v>
      </c>
      <c r="T6547" s="7">
        <f>S6547-E6547</f>
        <v>2</v>
      </c>
      <c r="U6547" t="s">
        <v>14216</v>
      </c>
      <c r="V6547" s="6" t="s">
        <v>14251</v>
      </c>
      <c r="W6547" t="s">
        <v>14266</v>
      </c>
      <c r="X6547" t="s">
        <v>14188</v>
      </c>
      <c r="Y6547" t="str">
        <f>VLOOKUP(R6547,Managers!$A:$B,2,)</f>
        <v>Allen Young</v>
      </c>
      <c r="Z6547" s="11">
        <f>VLOOKUP(X6547,HourlyWages!$A:$B,2,0)</f>
        <v>52</v>
      </c>
      <c r="AA6547">
        <v>1</v>
      </c>
    </row>
    <row r="6548" spans="1:27" x14ac:dyDescent="0.3">
      <c r="A6548" t="b">
        <f>COUNTIF($C$1:C6548, C6548)&gt;1</f>
        <v>0</v>
      </c>
      <c r="B6548" t="b">
        <f>VLOOKUP(C6548,Sheet3!$A:$B,2,0) &gt; 1</f>
        <v>0</v>
      </c>
      <c r="C6548">
        <v>6547</v>
      </c>
      <c r="D6548">
        <v>46562</v>
      </c>
      <c r="E6548" s="4">
        <v>40586</v>
      </c>
      <c r="F6548">
        <v>35</v>
      </c>
      <c r="G6548" s="15">
        <f>I6548*F6548</f>
        <v>4375</v>
      </c>
      <c r="H6548" s="9">
        <v>0.01</v>
      </c>
      <c r="I6548" s="13">
        <f>VLOOKUP($U6548,Pricebook!$A:$D,4,0)</f>
        <v>125</v>
      </c>
      <c r="J6548" s="11">
        <f>G6548*(1-H6548)</f>
        <v>4331.25</v>
      </c>
      <c r="K6548" t="s">
        <v>96</v>
      </c>
      <c r="L6548" t="s">
        <v>84</v>
      </c>
      <c r="M6548" t="str">
        <f>VLOOKUP($L6548,Companies!$A:$G,7,)</f>
        <v>Packaged Foods</v>
      </c>
      <c r="N6548" t="str">
        <f>VLOOKUP($L6548,Companies!$A:$G,6,)</f>
        <v>Consumer Non-Durables</v>
      </c>
      <c r="O6548" s="6" t="s">
        <v>999</v>
      </c>
      <c r="P6548" s="6">
        <v>11580</v>
      </c>
      <c r="Q6548" t="s">
        <v>60</v>
      </c>
      <c r="R6548" t="s">
        <v>61</v>
      </c>
      <c r="S6548" s="4">
        <v>40588</v>
      </c>
      <c r="T6548" s="7">
        <f>S6548-E6548</f>
        <v>2</v>
      </c>
      <c r="U6548" t="s">
        <v>14209</v>
      </c>
      <c r="V6548" s="6" t="s">
        <v>14251</v>
      </c>
      <c r="W6548" t="s">
        <v>14263</v>
      </c>
      <c r="X6548" t="s">
        <v>14193</v>
      </c>
      <c r="Y6548" t="str">
        <f>VLOOKUP(R6548,Managers!$A:$B,2,)</f>
        <v>Allen Young</v>
      </c>
      <c r="Z6548" s="11">
        <f>VLOOKUP(X6548,HourlyWages!$A:$B,2,0)</f>
        <v>57</v>
      </c>
      <c r="AA6548">
        <v>1</v>
      </c>
    </row>
    <row r="6549" spans="1:27" x14ac:dyDescent="0.3">
      <c r="A6549" t="b">
        <f>COUNTIF($C$1:C6549, C6549)&gt;1</f>
        <v>0</v>
      </c>
      <c r="B6549" t="b">
        <f>VLOOKUP(C6549,Sheet3!$A:$B,2,0) &gt; 1</f>
        <v>0</v>
      </c>
      <c r="C6549">
        <v>6548</v>
      </c>
      <c r="D6549">
        <v>46565</v>
      </c>
      <c r="E6549" s="4">
        <v>40716</v>
      </c>
      <c r="F6549">
        <v>16</v>
      </c>
      <c r="G6549" s="15">
        <f>I6549*F6549</f>
        <v>2720</v>
      </c>
      <c r="H6549" s="9">
        <v>0.05</v>
      </c>
      <c r="I6549" s="13">
        <f>VLOOKUP($U6549,Pricebook!$A:$D,4,0)</f>
        <v>170</v>
      </c>
      <c r="J6549" s="11">
        <f>G6549*(1-H6549)</f>
        <v>2584</v>
      </c>
      <c r="K6549" t="s">
        <v>1709</v>
      </c>
      <c r="L6549" t="s">
        <v>244</v>
      </c>
      <c r="M6549" t="str">
        <f>VLOOKUP($L6549,Companies!$A:$G,7,)</f>
        <v>Computer Communications Equipment</v>
      </c>
      <c r="N6549" t="str">
        <f>VLOOKUP($L6549,Companies!$A:$G,6,)</f>
        <v>Technology</v>
      </c>
      <c r="O6549" s="6" t="s">
        <v>511</v>
      </c>
      <c r="P6549" s="6">
        <v>23666</v>
      </c>
      <c r="Q6549" t="s">
        <v>368</v>
      </c>
      <c r="R6549" t="s">
        <v>34</v>
      </c>
      <c r="S6549" s="4">
        <v>40716</v>
      </c>
      <c r="T6549" s="7">
        <f>S6549-E6549</f>
        <v>0</v>
      </c>
      <c r="U6549" t="s">
        <v>14219</v>
      </c>
      <c r="V6549" s="6" t="s">
        <v>14251</v>
      </c>
      <c r="W6549" t="s">
        <v>14260</v>
      </c>
      <c r="X6549" t="s">
        <v>14185</v>
      </c>
      <c r="Y6549" t="str">
        <f>VLOOKUP(R6549,Managers!$A:$B,2,)</f>
        <v>Frank Mitchell</v>
      </c>
      <c r="Z6549" s="11">
        <f>VLOOKUP(X6549,HourlyWages!$A:$B,2,0)</f>
        <v>70</v>
      </c>
      <c r="AA6549">
        <v>1</v>
      </c>
    </row>
    <row r="6550" spans="1:27" x14ac:dyDescent="0.3">
      <c r="A6550" t="b">
        <f>COUNTIF($C$1:C6550, C6550)&gt;1</f>
        <v>0</v>
      </c>
      <c r="B6550" t="b">
        <f>VLOOKUP(C6550,Sheet3!$A:$B,2,0) &gt; 1</f>
        <v>0</v>
      </c>
      <c r="C6550">
        <v>6549</v>
      </c>
      <c r="D6550">
        <v>46565</v>
      </c>
      <c r="E6550" s="4">
        <v>40716</v>
      </c>
      <c r="F6550">
        <v>50</v>
      </c>
      <c r="G6550" s="15">
        <f>I6550*F6550</f>
        <v>6250</v>
      </c>
      <c r="H6550" s="9">
        <v>0.1</v>
      </c>
      <c r="I6550" s="13">
        <f>VLOOKUP($U6550,Pricebook!$A:$D,4,0)</f>
        <v>125</v>
      </c>
      <c r="J6550" s="11">
        <f>G6550*(1-H6550)</f>
        <v>5625</v>
      </c>
      <c r="K6550" t="s">
        <v>1709</v>
      </c>
      <c r="L6550" t="s">
        <v>244</v>
      </c>
      <c r="M6550" t="str">
        <f>VLOOKUP($L6550,Companies!$A:$G,7,)</f>
        <v>Computer Communications Equipment</v>
      </c>
      <c r="N6550" t="str">
        <f>VLOOKUP($L6550,Companies!$A:$G,6,)</f>
        <v>Technology</v>
      </c>
      <c r="O6550" s="6" t="s">
        <v>511</v>
      </c>
      <c r="P6550" s="6">
        <v>23666</v>
      </c>
      <c r="Q6550" t="s">
        <v>368</v>
      </c>
      <c r="R6550" t="s">
        <v>34</v>
      </c>
      <c r="S6550" s="4">
        <v>40717</v>
      </c>
      <c r="T6550" s="7">
        <f>S6550-E6550</f>
        <v>1</v>
      </c>
      <c r="U6550" t="s">
        <v>14208</v>
      </c>
      <c r="V6550" s="6" t="s">
        <v>14257</v>
      </c>
      <c r="W6550" t="s">
        <v>14258</v>
      </c>
      <c r="X6550" t="s">
        <v>14185</v>
      </c>
      <c r="Y6550" t="str">
        <f>VLOOKUP(R6550,Managers!$A:$B,2,)</f>
        <v>Frank Mitchell</v>
      </c>
      <c r="Z6550" s="11">
        <f>VLOOKUP(X6550,HourlyWages!$A:$B,2,0)</f>
        <v>70</v>
      </c>
      <c r="AA6550">
        <v>1</v>
      </c>
    </row>
    <row r="6551" spans="1:27" x14ac:dyDescent="0.3">
      <c r="A6551" t="b">
        <f>COUNTIF($C$1:C6551, C6551)&gt;1</f>
        <v>0</v>
      </c>
      <c r="B6551" t="b">
        <f>VLOOKUP(C6551,Sheet3!$A:$B,2,0) &gt; 1</f>
        <v>0</v>
      </c>
      <c r="C6551">
        <v>6550</v>
      </c>
      <c r="D6551">
        <v>46565</v>
      </c>
      <c r="E6551" s="4">
        <v>40716</v>
      </c>
      <c r="F6551">
        <v>8</v>
      </c>
      <c r="G6551" s="15">
        <f>I6551*F6551</f>
        <v>1600</v>
      </c>
      <c r="H6551" s="9">
        <v>0.01</v>
      </c>
      <c r="I6551" s="13">
        <f>VLOOKUP($U6551,Pricebook!$A:$D,4,0)</f>
        <v>200</v>
      </c>
      <c r="J6551" s="11">
        <f>G6551*(1-H6551)</f>
        <v>1584</v>
      </c>
      <c r="K6551" t="s">
        <v>1709</v>
      </c>
      <c r="L6551" t="s">
        <v>244</v>
      </c>
      <c r="M6551" t="str">
        <f>VLOOKUP($L6551,Companies!$A:$G,7,)</f>
        <v>Computer Communications Equipment</v>
      </c>
      <c r="N6551" t="str">
        <f>VLOOKUP($L6551,Companies!$A:$G,6,)</f>
        <v>Technology</v>
      </c>
      <c r="O6551" s="6" t="s">
        <v>511</v>
      </c>
      <c r="P6551" s="6">
        <v>23666</v>
      </c>
      <c r="Q6551" t="s">
        <v>368</v>
      </c>
      <c r="R6551" t="s">
        <v>34</v>
      </c>
      <c r="S6551" s="4">
        <v>40718</v>
      </c>
      <c r="T6551" s="7">
        <f>S6551-E6551</f>
        <v>2</v>
      </c>
      <c r="U6551" t="s">
        <v>14206</v>
      </c>
      <c r="V6551" s="6" t="s">
        <v>14254</v>
      </c>
      <c r="W6551" t="s">
        <v>14255</v>
      </c>
      <c r="X6551" t="s">
        <v>14197</v>
      </c>
      <c r="Y6551" t="str">
        <f>VLOOKUP(R6551,Managers!$A:$B,2,)</f>
        <v>Frank Mitchell</v>
      </c>
      <c r="Z6551" s="11">
        <f>VLOOKUP(X6551,HourlyWages!$A:$B,2,0)</f>
        <v>71</v>
      </c>
      <c r="AA6551">
        <v>1</v>
      </c>
    </row>
    <row r="6552" spans="1:27" x14ac:dyDescent="0.3">
      <c r="A6552" t="b">
        <f>COUNTIF($C$1:C6552, C6552)&gt;1</f>
        <v>0</v>
      </c>
      <c r="B6552" t="b">
        <f>VLOOKUP(C6552,Sheet3!$A:$B,2,0) &gt; 1</f>
        <v>0</v>
      </c>
      <c r="C6552">
        <v>6551</v>
      </c>
      <c r="D6552">
        <v>46566</v>
      </c>
      <c r="E6552" s="4">
        <v>41008</v>
      </c>
      <c r="F6552">
        <v>49</v>
      </c>
      <c r="G6552" s="15">
        <f>I6552*F6552</f>
        <v>7350</v>
      </c>
      <c r="H6552" s="9">
        <v>7.0000000000000007E-2</v>
      </c>
      <c r="I6552" s="13">
        <f>VLOOKUP($U6552,Pricebook!$A:$D,4,0)</f>
        <v>150</v>
      </c>
      <c r="J6552" s="11">
        <f>G6552*(1-H6552)</f>
        <v>6835.4999999999991</v>
      </c>
      <c r="K6552" t="s">
        <v>2095</v>
      </c>
      <c r="L6552" t="s">
        <v>260</v>
      </c>
      <c r="M6552" t="str">
        <f>VLOOKUP($L6552,Companies!$A:$G,7,)</f>
        <v>Packaged Foods</v>
      </c>
      <c r="N6552" t="str">
        <f>VLOOKUP($L6552,Companies!$A:$G,6,)</f>
        <v>Consumer Non-Durables</v>
      </c>
      <c r="O6552" s="6" t="s">
        <v>2602</v>
      </c>
      <c r="P6552" s="6">
        <v>53051</v>
      </c>
      <c r="Q6552" t="s">
        <v>95</v>
      </c>
      <c r="R6552" t="s">
        <v>16</v>
      </c>
      <c r="S6552" s="4">
        <v>41009</v>
      </c>
      <c r="T6552" s="7">
        <f>S6552-E6552</f>
        <v>1</v>
      </c>
      <c r="U6552" t="s">
        <v>14211</v>
      </c>
      <c r="V6552" s="6" t="s">
        <v>14251</v>
      </c>
      <c r="W6552" t="s">
        <v>14266</v>
      </c>
      <c r="X6552" t="s">
        <v>14194</v>
      </c>
      <c r="Y6552" t="str">
        <f>VLOOKUP(R6552,Managers!$A:$B,2,)</f>
        <v>Josh Martinez</v>
      </c>
      <c r="Z6552" s="11">
        <f>VLOOKUP(X6552,HourlyWages!$A:$B,2,0)</f>
        <v>71</v>
      </c>
      <c r="AA6552">
        <v>1</v>
      </c>
    </row>
    <row r="6553" spans="1:27" x14ac:dyDescent="0.3">
      <c r="A6553" t="b">
        <f>COUNTIF($C$1:C6553, C6553)&gt;1</f>
        <v>0</v>
      </c>
      <c r="B6553" t="b">
        <f>VLOOKUP(C6553,Sheet3!$A:$B,2,0) &gt; 1</f>
        <v>0</v>
      </c>
      <c r="C6553">
        <v>6552</v>
      </c>
      <c r="D6553">
        <v>46597</v>
      </c>
      <c r="E6553" s="4">
        <v>40178</v>
      </c>
      <c r="F6553">
        <v>47</v>
      </c>
      <c r="G6553" s="15">
        <f>I6553*F6553</f>
        <v>7050</v>
      </c>
      <c r="H6553" s="9">
        <v>0.01</v>
      </c>
      <c r="I6553" s="13">
        <f>VLOOKUP($U6553,Pricebook!$A:$D,4,0)</f>
        <v>150</v>
      </c>
      <c r="J6553" s="11">
        <f>G6553*(1-H6553)</f>
        <v>6979.5</v>
      </c>
      <c r="K6553" t="s">
        <v>2514</v>
      </c>
      <c r="L6553" t="s">
        <v>303</v>
      </c>
      <c r="M6553" t="str">
        <f>VLOOKUP($L6553,Companies!$A:$G,7,)</f>
        <v>Semiconductors</v>
      </c>
      <c r="N6553" t="str">
        <f>VLOOKUP($L6553,Companies!$A:$G,6,)</f>
        <v>Technology</v>
      </c>
      <c r="O6553" s="6" t="s">
        <v>2515</v>
      </c>
      <c r="P6553" s="6">
        <v>14304</v>
      </c>
      <c r="Q6553" t="s">
        <v>60</v>
      </c>
      <c r="R6553" t="s">
        <v>61</v>
      </c>
      <c r="S6553" s="4">
        <v>40178</v>
      </c>
      <c r="T6553" s="7">
        <f>S6553-E6553</f>
        <v>0</v>
      </c>
      <c r="U6553" t="s">
        <v>14210</v>
      </c>
      <c r="V6553" s="6" t="s">
        <v>14251</v>
      </c>
      <c r="W6553" t="s">
        <v>14263</v>
      </c>
      <c r="X6553" t="s">
        <v>14194</v>
      </c>
      <c r="Y6553" t="str">
        <f>VLOOKUP(R6553,Managers!$A:$B,2,)</f>
        <v>Allen Young</v>
      </c>
      <c r="Z6553" s="11">
        <f>VLOOKUP(X6553,HourlyWages!$A:$B,2,0)</f>
        <v>71</v>
      </c>
      <c r="AA6553">
        <v>1</v>
      </c>
    </row>
    <row r="6554" spans="1:27" x14ac:dyDescent="0.3">
      <c r="A6554" t="b">
        <f>COUNTIF($C$1:C6554, C6554)&gt;1</f>
        <v>0</v>
      </c>
      <c r="B6554" t="b">
        <f>VLOOKUP(C6554,Sheet3!$A:$B,2,0) &gt; 1</f>
        <v>0</v>
      </c>
      <c r="C6554">
        <v>6553</v>
      </c>
      <c r="D6554">
        <v>46597</v>
      </c>
      <c r="E6554" s="4">
        <v>40178</v>
      </c>
      <c r="F6554">
        <v>10</v>
      </c>
      <c r="G6554" s="15">
        <f>I6554*F6554</f>
        <v>1600</v>
      </c>
      <c r="H6554" s="9">
        <v>0.06</v>
      </c>
      <c r="I6554" s="13">
        <f>VLOOKUP($U6554,Pricebook!$A:$D,4,0)</f>
        <v>160</v>
      </c>
      <c r="J6554" s="11">
        <f>G6554*(1-H6554)</f>
        <v>1504</v>
      </c>
      <c r="K6554" t="s">
        <v>2514</v>
      </c>
      <c r="L6554" t="s">
        <v>303</v>
      </c>
      <c r="M6554" t="str">
        <f>VLOOKUP($L6554,Companies!$A:$G,7,)</f>
        <v>Semiconductors</v>
      </c>
      <c r="N6554" t="str">
        <f>VLOOKUP($L6554,Companies!$A:$G,6,)</f>
        <v>Technology</v>
      </c>
      <c r="O6554" s="6" t="s">
        <v>2061</v>
      </c>
      <c r="P6554" s="6">
        <v>14120</v>
      </c>
      <c r="Q6554" t="s">
        <v>60</v>
      </c>
      <c r="R6554" t="s">
        <v>61</v>
      </c>
      <c r="S6554" s="4">
        <v>40180</v>
      </c>
      <c r="T6554" s="7">
        <f>S6554-E6554</f>
        <v>2</v>
      </c>
      <c r="U6554" t="s">
        <v>14218</v>
      </c>
      <c r="V6554" s="6" t="s">
        <v>14251</v>
      </c>
      <c r="W6554" t="s">
        <v>14252</v>
      </c>
      <c r="X6554" t="s">
        <v>14192</v>
      </c>
      <c r="Y6554" t="str">
        <f>VLOOKUP(R6554,Managers!$A:$B,2,)</f>
        <v>Allen Young</v>
      </c>
      <c r="Z6554" s="11">
        <f>VLOOKUP(X6554,HourlyWages!$A:$B,2,0)</f>
        <v>75</v>
      </c>
      <c r="AA6554">
        <v>1</v>
      </c>
    </row>
    <row r="6555" spans="1:27" x14ac:dyDescent="0.3">
      <c r="A6555" t="b">
        <f>COUNTIF($C$1:C6555, C6555)&gt;1</f>
        <v>0</v>
      </c>
      <c r="B6555" t="b">
        <f>VLOOKUP(C6555,Sheet3!$A:$B,2,0) &gt; 1</f>
        <v>0</v>
      </c>
      <c r="C6555">
        <v>6554</v>
      </c>
      <c r="D6555">
        <v>46597</v>
      </c>
      <c r="E6555" s="4">
        <v>40178</v>
      </c>
      <c r="F6555">
        <v>1</v>
      </c>
      <c r="G6555" s="15">
        <f>I6555*F6555</f>
        <v>125</v>
      </c>
      <c r="H6555" s="9">
        <v>0</v>
      </c>
      <c r="I6555" s="13">
        <f>VLOOKUP($U6555,Pricebook!$A:$D,4,0)</f>
        <v>125</v>
      </c>
      <c r="J6555" s="11">
        <f>G6555*(1-H6555)</f>
        <v>125</v>
      </c>
      <c r="K6555" t="s">
        <v>2514</v>
      </c>
      <c r="L6555" t="s">
        <v>303</v>
      </c>
      <c r="M6555" t="str">
        <f>VLOOKUP($L6555,Companies!$A:$G,7,)</f>
        <v>Semiconductors</v>
      </c>
      <c r="N6555" t="str">
        <f>VLOOKUP($L6555,Companies!$A:$G,6,)</f>
        <v>Technology</v>
      </c>
      <c r="O6555" s="6" t="s">
        <v>2061</v>
      </c>
      <c r="P6555" s="6">
        <v>14120</v>
      </c>
      <c r="Q6555" t="s">
        <v>60</v>
      </c>
      <c r="R6555" t="s">
        <v>61</v>
      </c>
      <c r="S6555" s="4">
        <v>40180</v>
      </c>
      <c r="T6555" s="7">
        <f>S6555-E6555</f>
        <v>2</v>
      </c>
      <c r="U6555" t="s">
        <v>14221</v>
      </c>
      <c r="V6555" s="6" t="s">
        <v>14251</v>
      </c>
      <c r="W6555" t="s">
        <v>14260</v>
      </c>
      <c r="X6555" t="s">
        <v>14187</v>
      </c>
      <c r="Y6555" t="str">
        <f>VLOOKUP(R6555,Managers!$A:$B,2,)</f>
        <v>Allen Young</v>
      </c>
      <c r="Z6555" s="11">
        <f>VLOOKUP(X6555,HourlyWages!$A:$B,2,0)</f>
        <v>45</v>
      </c>
      <c r="AA6555">
        <v>1</v>
      </c>
    </row>
    <row r="6556" spans="1:27" x14ac:dyDescent="0.3">
      <c r="A6556" t="b">
        <f>COUNTIF($C$1:C6556, C6556)&gt;1</f>
        <v>0</v>
      </c>
      <c r="B6556" t="b">
        <f>VLOOKUP(C6556,Sheet3!$A:$B,2,0) &gt; 1</f>
        <v>0</v>
      </c>
      <c r="C6556">
        <v>6555</v>
      </c>
      <c r="D6556">
        <v>46599</v>
      </c>
      <c r="E6556" s="4">
        <v>40434</v>
      </c>
      <c r="F6556">
        <v>4</v>
      </c>
      <c r="G6556" s="15">
        <f>I6556*F6556</f>
        <v>500</v>
      </c>
      <c r="H6556" s="9">
        <v>0.01</v>
      </c>
      <c r="I6556" s="13">
        <f>VLOOKUP($U6556,Pricebook!$A:$D,4,0)</f>
        <v>125</v>
      </c>
      <c r="J6556" s="11">
        <f>G6556*(1-H6556)</f>
        <v>495</v>
      </c>
      <c r="K6556" t="s">
        <v>2261</v>
      </c>
      <c r="L6556" t="s">
        <v>544</v>
      </c>
      <c r="M6556" t="str">
        <f>VLOOKUP($L6556,Companies!$A:$G,7,)</f>
        <v>Telecommunications Equipment</v>
      </c>
      <c r="N6556" t="str">
        <f>VLOOKUP($L6556,Companies!$A:$G,6,)</f>
        <v>Consumer Services</v>
      </c>
      <c r="O6556" s="6" t="s">
        <v>2628</v>
      </c>
      <c r="P6556" s="6">
        <v>99301</v>
      </c>
      <c r="Q6556" t="s">
        <v>22</v>
      </c>
      <c r="R6556" t="s">
        <v>23</v>
      </c>
      <c r="S6556" s="4">
        <v>40435</v>
      </c>
      <c r="T6556" s="7">
        <f>S6556-E6556</f>
        <v>1</v>
      </c>
      <c r="U6556" t="s">
        <v>14208</v>
      </c>
      <c r="V6556" s="6" t="s">
        <v>14251</v>
      </c>
      <c r="W6556" t="s">
        <v>14252</v>
      </c>
      <c r="X6556" t="s">
        <v>14184</v>
      </c>
      <c r="Y6556" t="str">
        <f>VLOOKUP(R6556,Managers!$A:$B,2,)</f>
        <v>Bob Turner</v>
      </c>
      <c r="Z6556" s="11">
        <f>VLOOKUP(X6556,HourlyWages!$A:$B,2,0)</f>
        <v>50</v>
      </c>
      <c r="AA6556">
        <v>1</v>
      </c>
    </row>
    <row r="6557" spans="1:27" x14ac:dyDescent="0.3">
      <c r="A6557" t="b">
        <f>COUNTIF($C$1:C6557, C6557)&gt;1</f>
        <v>0</v>
      </c>
      <c r="B6557" t="b">
        <f>VLOOKUP(C6557,Sheet3!$A:$B,2,0) &gt; 1</f>
        <v>0</v>
      </c>
      <c r="C6557">
        <v>6556</v>
      </c>
      <c r="D6557">
        <v>46624</v>
      </c>
      <c r="E6557" s="4">
        <v>40294</v>
      </c>
      <c r="F6557">
        <v>28</v>
      </c>
      <c r="G6557" s="15">
        <f>I6557*F6557</f>
        <v>5600</v>
      </c>
      <c r="H6557" s="9">
        <v>7.0000000000000007E-2</v>
      </c>
      <c r="I6557" s="13">
        <f>VLOOKUP($U6557,Pricebook!$A:$D,4,0)</f>
        <v>200</v>
      </c>
      <c r="J6557" s="11">
        <f>G6557*(1-H6557)</f>
        <v>5208</v>
      </c>
      <c r="K6557" t="s">
        <v>63</v>
      </c>
      <c r="L6557" t="s">
        <v>64</v>
      </c>
      <c r="M6557" t="str">
        <f>VLOOKUP($L6557,Companies!$A:$G,7,)</f>
        <v>Semiconductors</v>
      </c>
      <c r="N6557" t="str">
        <f>VLOOKUP($L6557,Companies!$A:$G,6,)</f>
        <v>Technology</v>
      </c>
      <c r="O6557" s="6" t="s">
        <v>2227</v>
      </c>
      <c r="P6557" s="6">
        <v>72450</v>
      </c>
      <c r="Q6557" t="s">
        <v>66</v>
      </c>
      <c r="R6557" t="s">
        <v>34</v>
      </c>
      <c r="S6557" s="4">
        <v>40295</v>
      </c>
      <c r="T6557" s="7">
        <f>S6557-E6557</f>
        <v>1</v>
      </c>
      <c r="U6557" t="s">
        <v>14214</v>
      </c>
      <c r="V6557" s="6" t="s">
        <v>14251</v>
      </c>
      <c r="W6557" t="s">
        <v>14253</v>
      </c>
      <c r="X6557" t="s">
        <v>14188</v>
      </c>
      <c r="Y6557" t="str">
        <f>VLOOKUP(R6557,Managers!$A:$B,2,)</f>
        <v>Frank Mitchell</v>
      </c>
      <c r="Z6557" s="11">
        <f>VLOOKUP(X6557,HourlyWages!$A:$B,2,0)</f>
        <v>52</v>
      </c>
      <c r="AA6557">
        <v>1</v>
      </c>
    </row>
    <row r="6558" spans="1:27" x14ac:dyDescent="0.3">
      <c r="A6558" t="b">
        <f>COUNTIF($C$1:C6558, C6558)&gt;1</f>
        <v>0</v>
      </c>
      <c r="B6558" t="b">
        <f>VLOOKUP(C6558,Sheet3!$A:$B,2,0) &gt; 1</f>
        <v>0</v>
      </c>
      <c r="C6558">
        <v>6557</v>
      </c>
      <c r="D6558">
        <v>46624</v>
      </c>
      <c r="E6558" s="4">
        <v>40294</v>
      </c>
      <c r="F6558">
        <v>12</v>
      </c>
      <c r="G6558" s="15">
        <f>I6558*F6558</f>
        <v>1320</v>
      </c>
      <c r="H6558" s="9">
        <v>0.09</v>
      </c>
      <c r="I6558" s="13">
        <f>VLOOKUP($U6558,Pricebook!$A:$D,4,0)</f>
        <v>110</v>
      </c>
      <c r="J6558" s="11">
        <f>G6558*(1-H6558)</f>
        <v>1201.2</v>
      </c>
      <c r="K6558" t="s">
        <v>63</v>
      </c>
      <c r="L6558" t="s">
        <v>64</v>
      </c>
      <c r="M6558" t="str">
        <f>VLOOKUP($L6558,Companies!$A:$G,7,)</f>
        <v>Semiconductors</v>
      </c>
      <c r="N6558" t="str">
        <f>VLOOKUP($L6558,Companies!$A:$G,6,)</f>
        <v>Technology</v>
      </c>
      <c r="O6558" s="6" t="s">
        <v>905</v>
      </c>
      <c r="P6558" s="6">
        <v>71603</v>
      </c>
      <c r="Q6558" t="s">
        <v>66</v>
      </c>
      <c r="R6558" t="s">
        <v>34</v>
      </c>
      <c r="S6558" s="4">
        <v>40296</v>
      </c>
      <c r="T6558" s="7">
        <f>S6558-E6558</f>
        <v>2</v>
      </c>
      <c r="U6558" t="s">
        <v>14215</v>
      </c>
      <c r="V6558" s="6" t="s">
        <v>14251</v>
      </c>
      <c r="W6558" t="s">
        <v>14266</v>
      </c>
      <c r="X6558" t="s">
        <v>14199</v>
      </c>
      <c r="Y6558" t="str">
        <f>VLOOKUP(R6558,Managers!$A:$B,2,)</f>
        <v>Frank Mitchell</v>
      </c>
      <c r="Z6558" s="11">
        <f>VLOOKUP(X6558,HourlyWages!$A:$B,2,0)</f>
        <v>68</v>
      </c>
      <c r="AA6558">
        <v>1</v>
      </c>
    </row>
    <row r="6559" spans="1:27" x14ac:dyDescent="0.3">
      <c r="A6559" t="b">
        <f>COUNTIF($C$1:C6559, C6559)&gt;1</f>
        <v>0</v>
      </c>
      <c r="B6559" t="b">
        <f>VLOOKUP(C6559,Sheet3!$A:$B,2,0) &gt; 1</f>
        <v>0</v>
      </c>
      <c r="C6559">
        <v>6558</v>
      </c>
      <c r="D6559">
        <v>46626</v>
      </c>
      <c r="E6559" s="4">
        <v>41087</v>
      </c>
      <c r="F6559">
        <v>8</v>
      </c>
      <c r="G6559" s="15">
        <f>I6559*F6559</f>
        <v>1000</v>
      </c>
      <c r="H6559" s="9">
        <v>0.01</v>
      </c>
      <c r="I6559" s="13">
        <f>VLOOKUP($U6559,Pricebook!$A:$D,4,0)</f>
        <v>125</v>
      </c>
      <c r="J6559" s="11">
        <f>G6559*(1-H6559)</f>
        <v>990</v>
      </c>
      <c r="K6559" t="s">
        <v>1925</v>
      </c>
      <c r="L6559" t="s">
        <v>260</v>
      </c>
      <c r="M6559" t="str">
        <f>VLOOKUP($L6559,Companies!$A:$G,7,)</f>
        <v>Packaged Foods</v>
      </c>
      <c r="N6559" t="str">
        <f>VLOOKUP($L6559,Companies!$A:$G,6,)</f>
        <v>Consumer Non-Durables</v>
      </c>
      <c r="O6559" s="6" t="s">
        <v>2106</v>
      </c>
      <c r="P6559" s="6">
        <v>76117</v>
      </c>
      <c r="Q6559" t="s">
        <v>48</v>
      </c>
      <c r="R6559" t="s">
        <v>16</v>
      </c>
      <c r="S6559" s="4">
        <v>41091</v>
      </c>
      <c r="T6559" s="7">
        <f>S6559-E6559</f>
        <v>4</v>
      </c>
      <c r="U6559" t="s">
        <v>14221</v>
      </c>
      <c r="V6559" s="6" t="s">
        <v>14251</v>
      </c>
      <c r="W6559" t="s">
        <v>14263</v>
      </c>
      <c r="X6559" t="s">
        <v>14188</v>
      </c>
      <c r="Y6559" t="str">
        <f>VLOOKUP(R6559,Managers!$A:$B,2,)</f>
        <v>Josh Martinez</v>
      </c>
      <c r="Z6559" s="11">
        <f>VLOOKUP(X6559,HourlyWages!$A:$B,2,0)</f>
        <v>52</v>
      </c>
      <c r="AA6559">
        <v>1</v>
      </c>
    </row>
    <row r="6560" spans="1:27" x14ac:dyDescent="0.3">
      <c r="A6560" t="b">
        <f>COUNTIF($C$1:C6560, C6560)&gt;1</f>
        <v>0</v>
      </c>
      <c r="B6560" t="b">
        <f>VLOOKUP(C6560,Sheet3!$A:$B,2,0) &gt; 1</f>
        <v>0</v>
      </c>
      <c r="C6560">
        <v>6559</v>
      </c>
      <c r="D6560">
        <v>46627</v>
      </c>
      <c r="E6560" s="4">
        <v>39975</v>
      </c>
      <c r="F6560">
        <v>3</v>
      </c>
      <c r="G6560" s="15">
        <f>I6560*F6560</f>
        <v>330</v>
      </c>
      <c r="H6560" s="9">
        <v>0.05</v>
      </c>
      <c r="I6560" s="13">
        <f>VLOOKUP($U6560,Pricebook!$A:$D,4,0)</f>
        <v>110</v>
      </c>
      <c r="J6560" s="11">
        <f>G6560*(1-H6560)</f>
        <v>313.5</v>
      </c>
      <c r="K6560" t="s">
        <v>1370</v>
      </c>
      <c r="L6560" t="s">
        <v>585</v>
      </c>
      <c r="M6560" t="str">
        <f>VLOOKUP($L6560,Companies!$A:$G,7,)</f>
        <v>Industrial Machinery/Components</v>
      </c>
      <c r="N6560" t="str">
        <f>VLOOKUP($L6560,Companies!$A:$G,6,)</f>
        <v>Technology</v>
      </c>
      <c r="O6560" s="6" t="s">
        <v>2792</v>
      </c>
      <c r="P6560" s="6" t="s">
        <v>2793</v>
      </c>
      <c r="Q6560" t="s">
        <v>75</v>
      </c>
      <c r="R6560" t="s">
        <v>16</v>
      </c>
      <c r="S6560" s="4">
        <v>39976</v>
      </c>
      <c r="T6560" s="7">
        <f>S6560-E6560</f>
        <v>1</v>
      </c>
      <c r="U6560" t="s">
        <v>14215</v>
      </c>
      <c r="V6560" s="6" t="s">
        <v>14251</v>
      </c>
      <c r="W6560" t="s">
        <v>14263</v>
      </c>
      <c r="X6560" t="s">
        <v>14192</v>
      </c>
      <c r="Y6560" t="str">
        <f>VLOOKUP(R6560,Managers!$A:$B,2,)</f>
        <v>Josh Martinez</v>
      </c>
      <c r="Z6560" s="11">
        <f>VLOOKUP(X6560,HourlyWages!$A:$B,2,0)</f>
        <v>75</v>
      </c>
      <c r="AA6560">
        <v>1</v>
      </c>
    </row>
    <row r="6561" spans="1:27" x14ac:dyDescent="0.3">
      <c r="A6561" t="b">
        <f>COUNTIF($C$1:C6561, C6561)&gt;1</f>
        <v>0</v>
      </c>
      <c r="B6561" t="b">
        <f>VLOOKUP(C6561,Sheet3!$A:$B,2,0) &gt; 1</f>
        <v>0</v>
      </c>
      <c r="C6561">
        <v>6560</v>
      </c>
      <c r="D6561">
        <v>46627</v>
      </c>
      <c r="E6561" s="4">
        <v>39975</v>
      </c>
      <c r="F6561">
        <v>24</v>
      </c>
      <c r="G6561" s="15">
        <f>I6561*F6561</f>
        <v>3600</v>
      </c>
      <c r="H6561" s="9">
        <v>0.03</v>
      </c>
      <c r="I6561" s="13">
        <f>VLOOKUP($U6561,Pricebook!$A:$D,4,0)</f>
        <v>150</v>
      </c>
      <c r="J6561" s="11">
        <f>G6561*(1-H6561)</f>
        <v>3492</v>
      </c>
      <c r="K6561" t="s">
        <v>1370</v>
      </c>
      <c r="L6561" t="s">
        <v>585</v>
      </c>
      <c r="M6561" t="str">
        <f>VLOOKUP($L6561,Companies!$A:$G,7,)</f>
        <v>Industrial Machinery/Components</v>
      </c>
      <c r="N6561" t="str">
        <f>VLOOKUP($L6561,Companies!$A:$G,6,)</f>
        <v>Technology</v>
      </c>
      <c r="O6561" s="6" t="s">
        <v>2792</v>
      </c>
      <c r="P6561" s="6" t="s">
        <v>2793</v>
      </c>
      <c r="Q6561" t="s">
        <v>75</v>
      </c>
      <c r="R6561" t="s">
        <v>16</v>
      </c>
      <c r="S6561" s="4">
        <v>39976</v>
      </c>
      <c r="T6561" s="7">
        <f>S6561-E6561</f>
        <v>1</v>
      </c>
      <c r="U6561" t="s">
        <v>14210</v>
      </c>
      <c r="V6561" s="6" t="s">
        <v>14251</v>
      </c>
      <c r="W6561" t="s">
        <v>14260</v>
      </c>
      <c r="X6561" t="s">
        <v>14185</v>
      </c>
      <c r="Y6561" t="str">
        <f>VLOOKUP(R6561,Managers!$A:$B,2,)</f>
        <v>Josh Martinez</v>
      </c>
      <c r="Z6561" s="11">
        <f>VLOOKUP(X6561,HourlyWages!$A:$B,2,0)</f>
        <v>70</v>
      </c>
      <c r="AA6561">
        <v>1</v>
      </c>
    </row>
    <row r="6562" spans="1:27" x14ac:dyDescent="0.3">
      <c r="A6562" t="b">
        <f>COUNTIF($C$1:C6562, C6562)&gt;1</f>
        <v>0</v>
      </c>
      <c r="B6562" t="b">
        <f>VLOOKUP(C6562,Sheet3!$A:$B,2,0) &gt; 1</f>
        <v>0</v>
      </c>
      <c r="C6562">
        <v>6561</v>
      </c>
      <c r="D6562">
        <v>46631</v>
      </c>
      <c r="E6562" s="4">
        <v>40979</v>
      </c>
      <c r="F6562">
        <v>39</v>
      </c>
      <c r="G6562" s="15">
        <f>I6562*F6562</f>
        <v>4290</v>
      </c>
      <c r="H6562" s="9">
        <v>0.05</v>
      </c>
      <c r="I6562" s="13">
        <f>VLOOKUP($U6562,Pricebook!$A:$D,4,0)</f>
        <v>110</v>
      </c>
      <c r="J6562" s="11">
        <f>G6562*(1-H6562)</f>
        <v>4075.5</v>
      </c>
      <c r="K6562" t="s">
        <v>405</v>
      </c>
      <c r="L6562" t="s">
        <v>406</v>
      </c>
      <c r="M6562" t="str">
        <f>VLOOKUP($L6562,Companies!$A:$G,7,)</f>
        <v>Air Freight/Delivery Services</v>
      </c>
      <c r="N6562" t="str">
        <f>VLOOKUP($L6562,Companies!$A:$G,6,)</f>
        <v>Transportation</v>
      </c>
      <c r="O6562" s="6" t="s">
        <v>2615</v>
      </c>
      <c r="P6562" s="6">
        <v>96150</v>
      </c>
      <c r="Q6562" t="s">
        <v>114</v>
      </c>
      <c r="R6562" t="s">
        <v>23</v>
      </c>
      <c r="S6562" s="4">
        <v>40981</v>
      </c>
      <c r="T6562" s="7">
        <f>S6562-E6562</f>
        <v>2</v>
      </c>
      <c r="U6562" t="s">
        <v>14215</v>
      </c>
      <c r="V6562" s="6" t="s">
        <v>14251</v>
      </c>
      <c r="W6562" t="s">
        <v>14252</v>
      </c>
      <c r="X6562" t="s">
        <v>14184</v>
      </c>
      <c r="Y6562" t="str">
        <f>VLOOKUP(R6562,Managers!$A:$B,2,)</f>
        <v>Bob Turner</v>
      </c>
      <c r="Z6562" s="11">
        <f>VLOOKUP(X6562,HourlyWages!$A:$B,2,0)</f>
        <v>50</v>
      </c>
      <c r="AA6562">
        <v>1</v>
      </c>
    </row>
    <row r="6563" spans="1:27" x14ac:dyDescent="0.3">
      <c r="A6563" t="b">
        <f>COUNTIF($C$1:C6563, C6563)&gt;1</f>
        <v>0</v>
      </c>
      <c r="B6563" t="b">
        <f>VLOOKUP(C6563,Sheet3!$A:$B,2,0) &gt; 1</f>
        <v>0</v>
      </c>
      <c r="C6563">
        <v>6562</v>
      </c>
      <c r="D6563">
        <v>46656</v>
      </c>
      <c r="E6563" s="4">
        <v>40010</v>
      </c>
      <c r="F6563">
        <v>27</v>
      </c>
      <c r="G6563" s="15">
        <f>I6563*F6563</f>
        <v>4320</v>
      </c>
      <c r="H6563" s="9">
        <v>0.1</v>
      </c>
      <c r="I6563" s="13">
        <f>VLOOKUP($U6563,Pricebook!$A:$D,4,0)</f>
        <v>160</v>
      </c>
      <c r="J6563" s="11">
        <f>G6563*(1-H6563)</f>
        <v>3888</v>
      </c>
      <c r="K6563" t="s">
        <v>2008</v>
      </c>
      <c r="L6563" t="s">
        <v>27</v>
      </c>
      <c r="M6563" t="str">
        <f>VLOOKUP($L6563,Companies!$A:$G,7,)</f>
        <v>Television Services</v>
      </c>
      <c r="N6563" t="str">
        <f>VLOOKUP($L6563,Companies!$A:$G,6,)</f>
        <v>Consumer Services</v>
      </c>
      <c r="O6563" s="6" t="s">
        <v>711</v>
      </c>
      <c r="P6563" s="6">
        <v>32708</v>
      </c>
      <c r="Q6563" t="s">
        <v>101</v>
      </c>
      <c r="R6563" t="s">
        <v>34</v>
      </c>
      <c r="S6563" s="4">
        <v>40011</v>
      </c>
      <c r="T6563" s="7">
        <f>S6563-E6563</f>
        <v>1</v>
      </c>
      <c r="U6563" t="s">
        <v>14218</v>
      </c>
      <c r="V6563" s="6" t="s">
        <v>14257</v>
      </c>
      <c r="W6563" t="s">
        <v>14259</v>
      </c>
      <c r="X6563" t="s">
        <v>14203</v>
      </c>
      <c r="Y6563" t="str">
        <f>VLOOKUP(R6563,Managers!$A:$B,2,)</f>
        <v>Frank Mitchell</v>
      </c>
      <c r="Z6563" s="11">
        <f>VLOOKUP(X6563,HourlyWages!$A:$B,2,0)</f>
        <v>62</v>
      </c>
      <c r="AA6563">
        <v>1</v>
      </c>
    </row>
    <row r="6564" spans="1:27" x14ac:dyDescent="0.3">
      <c r="A6564" t="b">
        <f>COUNTIF($C$1:C6564, C6564)&gt;1</f>
        <v>0</v>
      </c>
      <c r="B6564" t="b">
        <f>VLOOKUP(C6564,Sheet3!$A:$B,2,0) &gt; 1</f>
        <v>0</v>
      </c>
      <c r="C6564">
        <v>6563</v>
      </c>
      <c r="D6564">
        <v>46662</v>
      </c>
      <c r="E6564" s="4">
        <v>40906</v>
      </c>
      <c r="F6564">
        <v>8</v>
      </c>
      <c r="G6564" s="15">
        <f>I6564*F6564</f>
        <v>880</v>
      </c>
      <c r="H6564" s="9">
        <v>7.0000000000000007E-2</v>
      </c>
      <c r="I6564" s="13">
        <f>VLOOKUP($U6564,Pricebook!$A:$D,4,0)</f>
        <v>110</v>
      </c>
      <c r="J6564" s="11">
        <f>G6564*(1-H6564)</f>
        <v>818.4</v>
      </c>
      <c r="K6564" t="s">
        <v>1564</v>
      </c>
      <c r="L6564" t="s">
        <v>276</v>
      </c>
      <c r="M6564" t="str">
        <f>VLOOKUP($L6564,Companies!$A:$G,7,)</f>
        <v>Computer Manufacturing</v>
      </c>
      <c r="N6564" t="str">
        <f>VLOOKUP($L6564,Companies!$A:$G,6,)</f>
        <v>Technology</v>
      </c>
      <c r="O6564" s="6" t="s">
        <v>1202</v>
      </c>
      <c r="P6564" s="6">
        <v>95123</v>
      </c>
      <c r="Q6564" t="s">
        <v>114</v>
      </c>
      <c r="R6564" t="s">
        <v>23</v>
      </c>
      <c r="S6564" s="4">
        <v>40908</v>
      </c>
      <c r="T6564" s="7">
        <f>S6564-E6564</f>
        <v>2</v>
      </c>
      <c r="U6564" t="s">
        <v>14215</v>
      </c>
      <c r="V6564" s="6" t="s">
        <v>14257</v>
      </c>
      <c r="W6564" t="s">
        <v>14259</v>
      </c>
      <c r="X6564" t="s">
        <v>14195</v>
      </c>
      <c r="Y6564" t="str">
        <f>VLOOKUP(R6564,Managers!$A:$B,2,)</f>
        <v>Bob Turner</v>
      </c>
      <c r="Z6564" s="11">
        <f>VLOOKUP(X6564,HourlyWages!$A:$B,2,0)</f>
        <v>52</v>
      </c>
      <c r="AA6564">
        <v>1</v>
      </c>
    </row>
    <row r="6565" spans="1:27" x14ac:dyDescent="0.3">
      <c r="A6565" t="b">
        <f>COUNTIF($C$1:C6565, C6565)&gt;1</f>
        <v>0</v>
      </c>
      <c r="B6565" t="b">
        <f>VLOOKUP(C6565,Sheet3!$A:$B,2,0) &gt; 1</f>
        <v>0</v>
      </c>
      <c r="C6565">
        <v>6564</v>
      </c>
      <c r="D6565">
        <v>46662</v>
      </c>
      <c r="E6565" s="4">
        <v>40906</v>
      </c>
      <c r="F6565">
        <v>33</v>
      </c>
      <c r="G6565" s="15">
        <f>I6565*F6565</f>
        <v>3960</v>
      </c>
      <c r="H6565" s="9">
        <v>0.01</v>
      </c>
      <c r="I6565" s="13">
        <f>VLOOKUP($U6565,Pricebook!$A:$D,4,0)</f>
        <v>120</v>
      </c>
      <c r="J6565" s="11">
        <f>G6565*(1-H6565)</f>
        <v>3920.4</v>
      </c>
      <c r="K6565" t="s">
        <v>1564</v>
      </c>
      <c r="L6565" t="s">
        <v>276</v>
      </c>
      <c r="M6565" t="str">
        <f>VLOOKUP($L6565,Companies!$A:$G,7,)</f>
        <v>Computer Manufacturing</v>
      </c>
      <c r="N6565" t="str">
        <f>VLOOKUP($L6565,Companies!$A:$G,6,)</f>
        <v>Technology</v>
      </c>
      <c r="O6565" s="6" t="s">
        <v>1202</v>
      </c>
      <c r="P6565" s="6">
        <v>95123</v>
      </c>
      <c r="Q6565" t="s">
        <v>114</v>
      </c>
      <c r="R6565" t="s">
        <v>23</v>
      </c>
      <c r="S6565" s="4">
        <v>40908</v>
      </c>
      <c r="T6565" s="7">
        <f>S6565-E6565</f>
        <v>2</v>
      </c>
      <c r="U6565" t="s">
        <v>14212</v>
      </c>
      <c r="V6565" s="6" t="s">
        <v>14257</v>
      </c>
      <c r="W6565" t="s">
        <v>14259</v>
      </c>
      <c r="X6565" t="s">
        <v>14186</v>
      </c>
      <c r="Y6565" t="str">
        <f>VLOOKUP(R6565,Managers!$A:$B,2,)</f>
        <v>Bob Turner</v>
      </c>
      <c r="Z6565" s="11">
        <f>VLOOKUP(X6565,HourlyWages!$A:$B,2,0)</f>
        <v>67</v>
      </c>
      <c r="AA6565">
        <v>1</v>
      </c>
    </row>
    <row r="6566" spans="1:27" x14ac:dyDescent="0.3">
      <c r="A6566" t="b">
        <f>COUNTIF($C$1:C6566, C6566)&gt;1</f>
        <v>0</v>
      </c>
      <c r="B6566" t="b">
        <f>VLOOKUP(C6566,Sheet3!$A:$B,2,0) &gt; 1</f>
        <v>0</v>
      </c>
      <c r="C6566">
        <v>6565</v>
      </c>
      <c r="D6566">
        <v>46662</v>
      </c>
      <c r="E6566" s="4">
        <v>40906</v>
      </c>
      <c r="F6566">
        <v>48</v>
      </c>
      <c r="G6566" s="15">
        <f>I6566*F6566</f>
        <v>7200</v>
      </c>
      <c r="H6566" s="9">
        <v>0.1</v>
      </c>
      <c r="I6566" s="13">
        <f>VLOOKUP($U6566,Pricebook!$A:$D,4,0)</f>
        <v>150</v>
      </c>
      <c r="J6566" s="11">
        <f>G6566*(1-H6566)</f>
        <v>6480</v>
      </c>
      <c r="K6566" t="s">
        <v>1564</v>
      </c>
      <c r="L6566" t="s">
        <v>276</v>
      </c>
      <c r="M6566" t="str">
        <f>VLOOKUP($L6566,Companies!$A:$G,7,)</f>
        <v>Computer Manufacturing</v>
      </c>
      <c r="N6566" t="str">
        <f>VLOOKUP($L6566,Companies!$A:$G,6,)</f>
        <v>Technology</v>
      </c>
      <c r="O6566" s="6" t="s">
        <v>1202</v>
      </c>
      <c r="P6566" s="6">
        <v>95123</v>
      </c>
      <c r="Q6566" t="s">
        <v>114</v>
      </c>
      <c r="R6566" t="s">
        <v>23</v>
      </c>
      <c r="S6566" s="4">
        <v>40908</v>
      </c>
      <c r="T6566" s="7">
        <f>S6566-E6566</f>
        <v>2</v>
      </c>
      <c r="U6566" t="s">
        <v>14210</v>
      </c>
      <c r="V6566" s="6" t="s">
        <v>14257</v>
      </c>
      <c r="W6566" t="s">
        <v>14259</v>
      </c>
      <c r="X6566" t="s">
        <v>14196</v>
      </c>
      <c r="Y6566" t="str">
        <f>VLOOKUP(R6566,Managers!$A:$B,2,)</f>
        <v>Bob Turner</v>
      </c>
      <c r="Z6566" s="11">
        <f>VLOOKUP(X6566,HourlyWages!$A:$B,2,0)</f>
        <v>58</v>
      </c>
      <c r="AA6566">
        <v>1</v>
      </c>
    </row>
    <row r="6567" spans="1:27" x14ac:dyDescent="0.3">
      <c r="A6567" t="b">
        <f>COUNTIF($C$1:C6567, C6567)&gt;1</f>
        <v>0</v>
      </c>
      <c r="B6567" t="b">
        <f>VLOOKUP(C6567,Sheet3!$A:$B,2,0) &gt; 1</f>
        <v>0</v>
      </c>
      <c r="C6567">
        <v>6566</v>
      </c>
      <c r="D6567">
        <v>46691</v>
      </c>
      <c r="E6567" s="4">
        <v>41084</v>
      </c>
      <c r="F6567">
        <v>47</v>
      </c>
      <c r="G6567" s="15">
        <f>I6567*F6567</f>
        <v>5875</v>
      </c>
      <c r="H6567" s="9">
        <v>0.04</v>
      </c>
      <c r="I6567" s="13">
        <f>VLOOKUP($U6567,Pricebook!$A:$D,4,0)</f>
        <v>125</v>
      </c>
      <c r="J6567" s="11">
        <f>G6567*(1-H6567)</f>
        <v>5640</v>
      </c>
      <c r="K6567" t="s">
        <v>1259</v>
      </c>
      <c r="L6567" t="s">
        <v>747</v>
      </c>
      <c r="M6567" t="str">
        <f>VLOOKUP($L6567,Companies!$A:$G,7,)</f>
        <v>Computer Software: Prepackaged Software</v>
      </c>
      <c r="N6567" t="str">
        <f>VLOOKUP($L6567,Companies!$A:$G,6,)</f>
        <v>Technology</v>
      </c>
      <c r="O6567" s="6" t="s">
        <v>2498</v>
      </c>
      <c r="P6567" s="6">
        <v>93030</v>
      </c>
      <c r="Q6567" t="s">
        <v>114</v>
      </c>
      <c r="R6567" t="s">
        <v>23</v>
      </c>
      <c r="S6567" s="4">
        <v>41086</v>
      </c>
      <c r="T6567" s="7">
        <f>S6567-E6567</f>
        <v>2</v>
      </c>
      <c r="U6567" t="s">
        <v>14208</v>
      </c>
      <c r="V6567" s="6" t="s">
        <v>14254</v>
      </c>
      <c r="W6567" t="s">
        <v>14255</v>
      </c>
      <c r="X6567" t="s">
        <v>14190</v>
      </c>
      <c r="Y6567" t="str">
        <f>VLOOKUP(R6567,Managers!$A:$B,2,)</f>
        <v>Bob Turner</v>
      </c>
      <c r="Z6567" s="11">
        <f>VLOOKUP(X6567,HourlyWages!$A:$B,2,0)</f>
        <v>67</v>
      </c>
      <c r="AA6567">
        <v>1</v>
      </c>
    </row>
    <row r="6568" spans="1:27" x14ac:dyDescent="0.3">
      <c r="A6568" t="b">
        <f>COUNTIF($C$1:C6568, C6568)&gt;1</f>
        <v>0</v>
      </c>
      <c r="B6568" t="b">
        <f>VLOOKUP(C6568,Sheet3!$A:$B,2,0) &gt; 1</f>
        <v>0</v>
      </c>
      <c r="C6568">
        <v>6567</v>
      </c>
      <c r="D6568">
        <v>46721</v>
      </c>
      <c r="E6568" s="4">
        <v>40069</v>
      </c>
      <c r="F6568">
        <v>17</v>
      </c>
      <c r="G6568" s="15">
        <f>I6568*F6568</f>
        <v>2720</v>
      </c>
      <c r="H6568" s="9">
        <v>0.03</v>
      </c>
      <c r="I6568" s="13">
        <f>VLOOKUP($U6568,Pricebook!$A:$D,4,0)</f>
        <v>160</v>
      </c>
      <c r="J6568" s="11">
        <f>G6568*(1-H6568)</f>
        <v>2638.4</v>
      </c>
      <c r="K6568" t="s">
        <v>1095</v>
      </c>
      <c r="L6568" t="s">
        <v>520</v>
      </c>
      <c r="M6568" t="str">
        <f>VLOOKUP($L6568,Companies!$A:$G,7,)</f>
        <v>Computer Software: Prepackaged Software</v>
      </c>
      <c r="N6568" t="str">
        <f>VLOOKUP($L6568,Companies!$A:$G,6,)</f>
        <v>Technology</v>
      </c>
      <c r="O6568" s="6" t="s">
        <v>1866</v>
      </c>
      <c r="P6568" s="6">
        <v>33881</v>
      </c>
      <c r="Q6568" t="s">
        <v>101</v>
      </c>
      <c r="R6568" t="s">
        <v>34</v>
      </c>
      <c r="S6568" s="4">
        <v>40070</v>
      </c>
      <c r="T6568" s="7">
        <f>S6568-E6568</f>
        <v>1</v>
      </c>
      <c r="U6568" t="s">
        <v>14218</v>
      </c>
      <c r="V6568" s="6" t="s">
        <v>14251</v>
      </c>
      <c r="W6568" t="s">
        <v>14263</v>
      </c>
      <c r="X6568" t="s">
        <v>14197</v>
      </c>
      <c r="Y6568" t="str">
        <f>VLOOKUP(R6568,Managers!$A:$B,2,)</f>
        <v>Frank Mitchell</v>
      </c>
      <c r="Z6568" s="11">
        <f>VLOOKUP(X6568,HourlyWages!$A:$B,2,0)</f>
        <v>71</v>
      </c>
      <c r="AA6568">
        <v>1</v>
      </c>
    </row>
    <row r="6569" spans="1:27" x14ac:dyDescent="0.3">
      <c r="A6569" t="b">
        <f>COUNTIF($C$1:C6569, C6569)&gt;1</f>
        <v>0</v>
      </c>
      <c r="B6569" t="b">
        <f>VLOOKUP(C6569,Sheet3!$A:$B,2,0) &gt; 1</f>
        <v>0</v>
      </c>
      <c r="C6569">
        <v>6568</v>
      </c>
      <c r="D6569">
        <v>46721</v>
      </c>
      <c r="E6569" s="4">
        <v>40069</v>
      </c>
      <c r="F6569">
        <v>35</v>
      </c>
      <c r="G6569" s="15">
        <f>I6569*F6569</f>
        <v>3850</v>
      </c>
      <c r="H6569" s="9">
        <v>0.05</v>
      </c>
      <c r="I6569" s="13">
        <f>VLOOKUP($U6569,Pricebook!$A:$D,4,0)</f>
        <v>110</v>
      </c>
      <c r="J6569" s="11">
        <f>G6569*(1-H6569)</f>
        <v>3657.5</v>
      </c>
      <c r="K6569" t="s">
        <v>1095</v>
      </c>
      <c r="L6569" t="s">
        <v>520</v>
      </c>
      <c r="M6569" t="str">
        <f>VLOOKUP($L6569,Companies!$A:$G,7,)</f>
        <v>Computer Software: Prepackaged Software</v>
      </c>
      <c r="N6569" t="str">
        <f>VLOOKUP($L6569,Companies!$A:$G,6,)</f>
        <v>Technology</v>
      </c>
      <c r="O6569" s="6" t="s">
        <v>1866</v>
      </c>
      <c r="P6569" s="6">
        <v>33881</v>
      </c>
      <c r="Q6569" t="s">
        <v>101</v>
      </c>
      <c r="R6569" t="s">
        <v>34</v>
      </c>
      <c r="S6569" s="4">
        <v>40070</v>
      </c>
      <c r="T6569" s="7">
        <f>S6569-E6569</f>
        <v>1</v>
      </c>
      <c r="U6569" t="s">
        <v>14215</v>
      </c>
      <c r="V6569" s="6" t="s">
        <v>14251</v>
      </c>
      <c r="W6569" t="s">
        <v>14266</v>
      </c>
      <c r="X6569" t="s">
        <v>14199</v>
      </c>
      <c r="Y6569" t="str">
        <f>VLOOKUP(R6569,Managers!$A:$B,2,)</f>
        <v>Frank Mitchell</v>
      </c>
      <c r="Z6569" s="11">
        <f>VLOOKUP(X6569,HourlyWages!$A:$B,2,0)</f>
        <v>68</v>
      </c>
      <c r="AA6569">
        <v>1</v>
      </c>
    </row>
    <row r="6570" spans="1:27" x14ac:dyDescent="0.3">
      <c r="A6570" t="b">
        <f>COUNTIF($C$1:C6570, C6570)&gt;1</f>
        <v>0</v>
      </c>
      <c r="B6570" t="b">
        <f>VLOOKUP(C6570,Sheet3!$A:$B,2,0) &gt; 1</f>
        <v>0</v>
      </c>
      <c r="C6570">
        <v>6569</v>
      </c>
      <c r="D6570">
        <v>46721</v>
      </c>
      <c r="E6570" s="4">
        <v>40069</v>
      </c>
      <c r="F6570">
        <v>17</v>
      </c>
      <c r="G6570" s="15">
        <f>I6570*F6570</f>
        <v>3400</v>
      </c>
      <c r="H6570" s="9">
        <v>0.03</v>
      </c>
      <c r="I6570" s="13">
        <f>VLOOKUP($U6570,Pricebook!$A:$D,4,0)</f>
        <v>200</v>
      </c>
      <c r="J6570" s="11">
        <f>G6570*(1-H6570)</f>
        <v>3298</v>
      </c>
      <c r="K6570" t="s">
        <v>1095</v>
      </c>
      <c r="L6570" t="s">
        <v>520</v>
      </c>
      <c r="M6570" t="str">
        <f>VLOOKUP($L6570,Companies!$A:$G,7,)</f>
        <v>Computer Software: Prepackaged Software</v>
      </c>
      <c r="N6570" t="str">
        <f>VLOOKUP($L6570,Companies!$A:$G,6,)</f>
        <v>Technology</v>
      </c>
      <c r="O6570" s="6" t="s">
        <v>1866</v>
      </c>
      <c r="P6570" s="6">
        <v>33881</v>
      </c>
      <c r="Q6570" t="s">
        <v>101</v>
      </c>
      <c r="R6570" t="s">
        <v>34</v>
      </c>
      <c r="S6570" s="4">
        <v>40070</v>
      </c>
      <c r="T6570" s="7">
        <f>S6570-E6570</f>
        <v>1</v>
      </c>
      <c r="U6570" t="s">
        <v>14206</v>
      </c>
      <c r="V6570" s="6" t="s">
        <v>14251</v>
      </c>
      <c r="W6570" t="s">
        <v>14268</v>
      </c>
      <c r="X6570" t="s">
        <v>14187</v>
      </c>
      <c r="Y6570" t="str">
        <f>VLOOKUP(R6570,Managers!$A:$B,2,)</f>
        <v>Frank Mitchell</v>
      </c>
      <c r="Z6570" s="11">
        <f>VLOOKUP(X6570,HourlyWages!$A:$B,2,0)</f>
        <v>45</v>
      </c>
      <c r="AA6570">
        <v>1</v>
      </c>
    </row>
    <row r="6571" spans="1:27" x14ac:dyDescent="0.3">
      <c r="A6571" t="b">
        <f>COUNTIF($C$1:C6571, C6571)&gt;1</f>
        <v>0</v>
      </c>
      <c r="B6571" t="b">
        <f>VLOOKUP(C6571,Sheet3!$A:$B,2,0) &gt; 1</f>
        <v>0</v>
      </c>
      <c r="C6571">
        <v>6570</v>
      </c>
      <c r="D6571">
        <v>46725</v>
      </c>
      <c r="E6571" s="4">
        <v>40441</v>
      </c>
      <c r="F6571">
        <v>13</v>
      </c>
      <c r="G6571" s="15">
        <f>I6571*F6571</f>
        <v>1560</v>
      </c>
      <c r="H6571" s="9">
        <v>0.03</v>
      </c>
      <c r="I6571" s="13">
        <f>VLOOKUP($U6571,Pricebook!$A:$D,4,0)</f>
        <v>120</v>
      </c>
      <c r="J6571" s="11">
        <f>G6571*(1-H6571)</f>
        <v>1513.2</v>
      </c>
      <c r="K6571" t="s">
        <v>96</v>
      </c>
      <c r="L6571" t="s">
        <v>84</v>
      </c>
      <c r="M6571" t="str">
        <f>VLOOKUP($L6571,Companies!$A:$G,7,)</f>
        <v>Packaged Foods</v>
      </c>
      <c r="N6571" t="str">
        <f>VLOOKUP($L6571,Companies!$A:$G,6,)</f>
        <v>Consumer Non-Durables</v>
      </c>
      <c r="O6571" s="6" t="s">
        <v>999</v>
      </c>
      <c r="P6571" s="6">
        <v>11580</v>
      </c>
      <c r="Q6571" t="s">
        <v>60</v>
      </c>
      <c r="R6571" t="s">
        <v>61</v>
      </c>
      <c r="S6571" s="4">
        <v>40443</v>
      </c>
      <c r="T6571" s="7">
        <f>S6571-E6571</f>
        <v>2</v>
      </c>
      <c r="U6571" t="s">
        <v>14212</v>
      </c>
      <c r="V6571" s="6" t="s">
        <v>14257</v>
      </c>
      <c r="W6571" t="s">
        <v>14258</v>
      </c>
      <c r="X6571" t="s">
        <v>14186</v>
      </c>
      <c r="Y6571" t="str">
        <f>VLOOKUP(R6571,Managers!$A:$B,2,)</f>
        <v>Allen Young</v>
      </c>
      <c r="Z6571" s="11">
        <f>VLOOKUP(X6571,HourlyWages!$A:$B,2,0)</f>
        <v>67</v>
      </c>
      <c r="AA6571">
        <v>1</v>
      </c>
    </row>
    <row r="6572" spans="1:27" x14ac:dyDescent="0.3">
      <c r="A6572" t="b">
        <f>COUNTIF($C$1:C6572, C6572)&gt;1</f>
        <v>0</v>
      </c>
      <c r="B6572" t="b">
        <f>VLOOKUP(C6572,Sheet3!$A:$B,2,0) &gt; 1</f>
        <v>0</v>
      </c>
      <c r="C6572">
        <v>6571</v>
      </c>
      <c r="D6572">
        <v>46725</v>
      </c>
      <c r="E6572" s="4">
        <v>40441</v>
      </c>
      <c r="F6572">
        <v>8</v>
      </c>
      <c r="G6572" s="15">
        <f>I6572*F6572</f>
        <v>1600</v>
      </c>
      <c r="H6572" s="9">
        <v>0.04</v>
      </c>
      <c r="I6572" s="13">
        <f>VLOOKUP($U6572,Pricebook!$A:$D,4,0)</f>
        <v>200</v>
      </c>
      <c r="J6572" s="11">
        <f>G6572*(1-H6572)</f>
        <v>1536</v>
      </c>
      <c r="K6572" t="s">
        <v>96</v>
      </c>
      <c r="L6572" t="s">
        <v>84</v>
      </c>
      <c r="M6572" t="str">
        <f>VLOOKUP($L6572,Companies!$A:$G,7,)</f>
        <v>Packaged Foods</v>
      </c>
      <c r="N6572" t="str">
        <f>VLOOKUP($L6572,Companies!$A:$G,6,)</f>
        <v>Consumer Non-Durables</v>
      </c>
      <c r="O6572" s="6" t="s">
        <v>999</v>
      </c>
      <c r="P6572" s="6">
        <v>11580</v>
      </c>
      <c r="Q6572" t="s">
        <v>60</v>
      </c>
      <c r="R6572" t="s">
        <v>61</v>
      </c>
      <c r="S6572" s="4">
        <v>40442</v>
      </c>
      <c r="T6572" s="7">
        <f>S6572-E6572</f>
        <v>1</v>
      </c>
      <c r="U6572" t="s">
        <v>14206</v>
      </c>
      <c r="V6572" s="6" t="s">
        <v>14251</v>
      </c>
      <c r="W6572" t="s">
        <v>14260</v>
      </c>
      <c r="X6572" t="s">
        <v>14199</v>
      </c>
      <c r="Y6572" t="str">
        <f>VLOOKUP(R6572,Managers!$A:$B,2,)</f>
        <v>Allen Young</v>
      </c>
      <c r="Z6572" s="11">
        <f>VLOOKUP(X6572,HourlyWages!$A:$B,2,0)</f>
        <v>68</v>
      </c>
      <c r="AA6572">
        <v>1</v>
      </c>
    </row>
    <row r="6573" spans="1:27" x14ac:dyDescent="0.3">
      <c r="A6573" t="b">
        <f>COUNTIF($C$1:C6573, C6573)&gt;1</f>
        <v>0</v>
      </c>
      <c r="B6573" t="b">
        <f>VLOOKUP(C6573,Sheet3!$A:$B,2,0) &gt; 1</f>
        <v>0</v>
      </c>
      <c r="C6573">
        <v>6572</v>
      </c>
      <c r="D6573">
        <v>46726</v>
      </c>
      <c r="E6573" s="4">
        <v>41095</v>
      </c>
      <c r="F6573">
        <v>46</v>
      </c>
      <c r="G6573" s="15">
        <f>I6573*F6573</f>
        <v>6440</v>
      </c>
      <c r="H6573" s="9">
        <v>0.02</v>
      </c>
      <c r="I6573" s="13">
        <f>VLOOKUP($U6573,Pricebook!$A:$D,4,0)</f>
        <v>140</v>
      </c>
      <c r="J6573" s="11">
        <f>G6573*(1-H6573)</f>
        <v>6311.2</v>
      </c>
      <c r="K6573" t="s">
        <v>356</v>
      </c>
      <c r="L6573" t="s">
        <v>103</v>
      </c>
      <c r="M6573" t="str">
        <f>VLOOKUP($L6573,Companies!$A:$G,7,)</f>
        <v>Computer Software: Programming, Data Processing</v>
      </c>
      <c r="N6573" t="str">
        <f>VLOOKUP($L6573,Companies!$A:$G,6,)</f>
        <v>Technology</v>
      </c>
      <c r="O6573" s="6" t="s">
        <v>1384</v>
      </c>
      <c r="P6573" s="6">
        <v>64130</v>
      </c>
      <c r="Q6573" t="s">
        <v>358</v>
      </c>
      <c r="R6573" t="s">
        <v>16</v>
      </c>
      <c r="S6573" s="4">
        <v>41095</v>
      </c>
      <c r="T6573" s="7">
        <f>S6573-E6573</f>
        <v>0</v>
      </c>
      <c r="U6573" t="s">
        <v>14207</v>
      </c>
      <c r="V6573" s="6" t="s">
        <v>14254</v>
      </c>
      <c r="W6573" t="s">
        <v>14255</v>
      </c>
      <c r="X6573" t="s">
        <v>14187</v>
      </c>
      <c r="Y6573" t="str">
        <f>VLOOKUP(R6573,Managers!$A:$B,2,)</f>
        <v>Josh Martinez</v>
      </c>
      <c r="Z6573" s="11">
        <f>VLOOKUP(X6573,HourlyWages!$A:$B,2,0)</f>
        <v>45</v>
      </c>
      <c r="AA6573">
        <v>1</v>
      </c>
    </row>
    <row r="6574" spans="1:27" x14ac:dyDescent="0.3">
      <c r="A6574" t="b">
        <f>COUNTIF($C$1:C6574, C6574)&gt;1</f>
        <v>0</v>
      </c>
      <c r="B6574" t="b">
        <f>VLOOKUP(C6574,Sheet3!$A:$B,2,0) &gt; 1</f>
        <v>0</v>
      </c>
      <c r="C6574">
        <v>6573</v>
      </c>
      <c r="D6574">
        <v>46726</v>
      </c>
      <c r="E6574" s="4">
        <v>41095</v>
      </c>
      <c r="F6574">
        <v>10</v>
      </c>
      <c r="G6574" s="15">
        <f>I6574*F6574</f>
        <v>1600</v>
      </c>
      <c r="H6574" s="9">
        <v>0.02</v>
      </c>
      <c r="I6574" s="13">
        <f>VLOOKUP($U6574,Pricebook!$A:$D,4,0)</f>
        <v>160</v>
      </c>
      <c r="J6574" s="11">
        <f>G6574*(1-H6574)</f>
        <v>1568</v>
      </c>
      <c r="K6574" t="s">
        <v>356</v>
      </c>
      <c r="L6574" t="s">
        <v>103</v>
      </c>
      <c r="M6574" t="str">
        <f>VLOOKUP($L6574,Companies!$A:$G,7,)</f>
        <v>Computer Software: Programming, Data Processing</v>
      </c>
      <c r="N6574" t="str">
        <f>VLOOKUP($L6574,Companies!$A:$G,6,)</f>
        <v>Technology</v>
      </c>
      <c r="O6574" s="6" t="s">
        <v>2794</v>
      </c>
      <c r="P6574" s="6">
        <v>63122</v>
      </c>
      <c r="Q6574" t="s">
        <v>358</v>
      </c>
      <c r="R6574" t="s">
        <v>16</v>
      </c>
      <c r="S6574" s="4">
        <v>41097</v>
      </c>
      <c r="T6574" s="7">
        <f>S6574-E6574</f>
        <v>2</v>
      </c>
      <c r="U6574" t="s">
        <v>14218</v>
      </c>
      <c r="V6574" s="6" t="s">
        <v>14251</v>
      </c>
      <c r="W6574" t="s">
        <v>14261</v>
      </c>
      <c r="X6574" t="s">
        <v>14193</v>
      </c>
      <c r="Y6574" t="str">
        <f>VLOOKUP(R6574,Managers!$A:$B,2,)</f>
        <v>Josh Martinez</v>
      </c>
      <c r="Z6574" s="11">
        <f>VLOOKUP(X6574,HourlyWages!$A:$B,2,0)</f>
        <v>57</v>
      </c>
      <c r="AA6574">
        <v>1</v>
      </c>
    </row>
    <row r="6575" spans="1:27" x14ac:dyDescent="0.3">
      <c r="A6575" t="b">
        <f>COUNTIF($C$1:C6575, C6575)&gt;1</f>
        <v>0</v>
      </c>
      <c r="B6575" t="b">
        <f>VLOOKUP(C6575,Sheet3!$A:$B,2,0) &gt; 1</f>
        <v>0</v>
      </c>
      <c r="C6575">
        <v>6574</v>
      </c>
      <c r="D6575">
        <v>46756</v>
      </c>
      <c r="E6575" s="4">
        <v>40097</v>
      </c>
      <c r="F6575">
        <v>3</v>
      </c>
      <c r="G6575" s="15">
        <f>I6575*F6575</f>
        <v>330</v>
      </c>
      <c r="H6575" s="9">
        <v>0.01</v>
      </c>
      <c r="I6575" s="13">
        <f>VLOOKUP($U6575,Pricebook!$A:$D,4,0)</f>
        <v>110</v>
      </c>
      <c r="J6575" s="11">
        <f>G6575*(1-H6575)</f>
        <v>326.7</v>
      </c>
      <c r="K6575" t="s">
        <v>2025</v>
      </c>
      <c r="L6575" t="s">
        <v>136</v>
      </c>
      <c r="M6575" t="str">
        <f>VLOOKUP($L6575,Companies!$A:$G,7,)</f>
        <v>Electronic Components</v>
      </c>
      <c r="N6575" t="str">
        <f>VLOOKUP($L6575,Companies!$A:$G,6,)</f>
        <v>Capital Goods</v>
      </c>
      <c r="O6575" s="6" t="s">
        <v>2026</v>
      </c>
      <c r="P6575" s="6">
        <v>46041</v>
      </c>
      <c r="Q6575" t="s">
        <v>278</v>
      </c>
      <c r="R6575" t="s">
        <v>16</v>
      </c>
      <c r="S6575" s="4">
        <v>40099</v>
      </c>
      <c r="T6575" s="7">
        <f>S6575-E6575</f>
        <v>2</v>
      </c>
      <c r="U6575" t="s">
        <v>14215</v>
      </c>
      <c r="V6575" s="6" t="s">
        <v>14254</v>
      </c>
      <c r="W6575" t="s">
        <v>14255</v>
      </c>
      <c r="X6575" t="s">
        <v>14203</v>
      </c>
      <c r="Y6575" t="str">
        <f>VLOOKUP(R6575,Managers!$A:$B,2,)</f>
        <v>Josh Martinez</v>
      </c>
      <c r="Z6575" s="11">
        <f>VLOOKUP(X6575,HourlyWages!$A:$B,2,0)</f>
        <v>62</v>
      </c>
      <c r="AA6575">
        <v>1</v>
      </c>
    </row>
    <row r="6576" spans="1:27" x14ac:dyDescent="0.3">
      <c r="A6576" t="b">
        <f>COUNTIF($C$1:C6576, C6576)&gt;1</f>
        <v>0</v>
      </c>
      <c r="B6576" t="b">
        <f>VLOOKUP(C6576,Sheet3!$A:$B,2,0) &gt; 1</f>
        <v>0</v>
      </c>
      <c r="C6576">
        <v>6575</v>
      </c>
      <c r="D6576">
        <v>46787</v>
      </c>
      <c r="E6576" s="4">
        <v>40997</v>
      </c>
      <c r="F6576">
        <v>28</v>
      </c>
      <c r="G6576" s="15">
        <f>I6576*F6576</f>
        <v>3080</v>
      </c>
      <c r="H6576" s="9">
        <v>0.1</v>
      </c>
      <c r="I6576" s="13">
        <f>VLOOKUP($U6576,Pricebook!$A:$D,4,0)</f>
        <v>110</v>
      </c>
      <c r="J6576" s="11">
        <f>G6576*(1-H6576)</f>
        <v>2772</v>
      </c>
      <c r="K6576" t="s">
        <v>294</v>
      </c>
      <c r="L6576" t="s">
        <v>244</v>
      </c>
      <c r="M6576" t="str">
        <f>VLOOKUP($L6576,Companies!$A:$G,7,)</f>
        <v>Computer Communications Equipment</v>
      </c>
      <c r="N6576" t="str">
        <f>VLOOKUP($L6576,Companies!$A:$G,6,)</f>
        <v>Technology</v>
      </c>
      <c r="O6576" s="6" t="s">
        <v>2446</v>
      </c>
      <c r="P6576" s="6">
        <v>10701</v>
      </c>
      <c r="Q6576" t="s">
        <v>60</v>
      </c>
      <c r="R6576" t="s">
        <v>61</v>
      </c>
      <c r="S6576" s="4">
        <v>40999</v>
      </c>
      <c r="T6576" s="7">
        <f>S6576-E6576</f>
        <v>2</v>
      </c>
      <c r="U6576" t="s">
        <v>14215</v>
      </c>
      <c r="V6576" s="6" t="s">
        <v>14254</v>
      </c>
      <c r="W6576" t="s">
        <v>14255</v>
      </c>
      <c r="X6576" t="s">
        <v>14196</v>
      </c>
      <c r="Y6576" t="str">
        <f>VLOOKUP(R6576,Managers!$A:$B,2,)</f>
        <v>Allen Young</v>
      </c>
      <c r="Z6576" s="11">
        <f>VLOOKUP(X6576,HourlyWages!$A:$B,2,0)</f>
        <v>58</v>
      </c>
      <c r="AA6576">
        <v>1</v>
      </c>
    </row>
    <row r="6577" spans="1:27" x14ac:dyDescent="0.3">
      <c r="A6577" t="b">
        <f>COUNTIF($C$1:C6577, C6577)&gt;1</f>
        <v>0</v>
      </c>
      <c r="B6577" t="b">
        <f>VLOOKUP(C6577,Sheet3!$A:$B,2,0) &gt; 1</f>
        <v>0</v>
      </c>
      <c r="C6577">
        <v>6576</v>
      </c>
      <c r="D6577">
        <v>46787</v>
      </c>
      <c r="E6577" s="4">
        <v>40997</v>
      </c>
      <c r="F6577">
        <v>32</v>
      </c>
      <c r="G6577" s="15">
        <f>I6577*F6577</f>
        <v>3840</v>
      </c>
      <c r="H6577" s="9">
        <v>7.0000000000000007E-2</v>
      </c>
      <c r="I6577" s="13">
        <f>VLOOKUP($U6577,Pricebook!$A:$D,4,0)</f>
        <v>120</v>
      </c>
      <c r="J6577" s="11">
        <f>G6577*(1-H6577)</f>
        <v>3571.2</v>
      </c>
      <c r="K6577" t="s">
        <v>294</v>
      </c>
      <c r="L6577" t="s">
        <v>244</v>
      </c>
      <c r="M6577" t="str">
        <f>VLOOKUP($L6577,Companies!$A:$G,7,)</f>
        <v>Computer Communications Equipment</v>
      </c>
      <c r="N6577" t="str">
        <f>VLOOKUP($L6577,Companies!$A:$G,6,)</f>
        <v>Technology</v>
      </c>
      <c r="O6577" s="6" t="s">
        <v>2446</v>
      </c>
      <c r="P6577" s="6">
        <v>10701</v>
      </c>
      <c r="Q6577" t="s">
        <v>60</v>
      </c>
      <c r="R6577" t="s">
        <v>61</v>
      </c>
      <c r="S6577" s="4">
        <v>40999</v>
      </c>
      <c r="T6577" s="7">
        <f>S6577-E6577</f>
        <v>2</v>
      </c>
      <c r="U6577" t="s">
        <v>14212</v>
      </c>
      <c r="V6577" s="6" t="s">
        <v>14251</v>
      </c>
      <c r="W6577" t="s">
        <v>14260</v>
      </c>
      <c r="X6577" t="s">
        <v>14199</v>
      </c>
      <c r="Y6577" t="str">
        <f>VLOOKUP(R6577,Managers!$A:$B,2,)</f>
        <v>Allen Young</v>
      </c>
      <c r="Z6577" s="11">
        <f>VLOOKUP(X6577,HourlyWages!$A:$B,2,0)</f>
        <v>68</v>
      </c>
      <c r="AA6577">
        <v>1</v>
      </c>
    </row>
    <row r="6578" spans="1:27" x14ac:dyDescent="0.3">
      <c r="A6578" t="b">
        <f>COUNTIF($C$1:C6578, C6578)&gt;1</f>
        <v>0</v>
      </c>
      <c r="B6578" t="b">
        <f>VLOOKUP(C6578,Sheet3!$A:$B,2,0) &gt; 1</f>
        <v>0</v>
      </c>
      <c r="C6578">
        <v>6577</v>
      </c>
      <c r="D6578">
        <v>46848</v>
      </c>
      <c r="E6578" s="4">
        <v>40127</v>
      </c>
      <c r="F6578">
        <v>39</v>
      </c>
      <c r="G6578" s="15">
        <f>I6578*F6578</f>
        <v>7800</v>
      </c>
      <c r="H6578" s="9">
        <v>0.04</v>
      </c>
      <c r="I6578" s="13">
        <f>VLOOKUP($U6578,Pricebook!$A:$D,4,0)</f>
        <v>200</v>
      </c>
      <c r="J6578" s="11">
        <f>G6578*(1-H6578)</f>
        <v>7488</v>
      </c>
      <c r="K6578" t="s">
        <v>1038</v>
      </c>
      <c r="L6578" t="s">
        <v>73</v>
      </c>
      <c r="M6578" t="str">
        <f>VLOOKUP($L6578,Companies!$A:$G,7,)</f>
        <v>Recreational Products/Toys</v>
      </c>
      <c r="N6578" t="str">
        <f>VLOOKUP($L6578,Companies!$A:$G,6,)</f>
        <v>Consumer Non-Durables</v>
      </c>
      <c r="O6578" s="6" t="s">
        <v>2667</v>
      </c>
      <c r="P6578" s="6" t="s">
        <v>2668</v>
      </c>
      <c r="Q6578" t="s">
        <v>232</v>
      </c>
      <c r="R6578" t="s">
        <v>61</v>
      </c>
      <c r="S6578" s="4">
        <v>40129</v>
      </c>
      <c r="T6578" s="7">
        <f>S6578-E6578</f>
        <v>2</v>
      </c>
      <c r="U6578" t="s">
        <v>14206</v>
      </c>
      <c r="V6578" s="6" t="s">
        <v>14251</v>
      </c>
      <c r="W6578" t="s">
        <v>14262</v>
      </c>
      <c r="X6578" t="s">
        <v>14198</v>
      </c>
      <c r="Y6578" t="str">
        <f>VLOOKUP(R6578,Managers!$A:$B,2,)</f>
        <v>Allen Young</v>
      </c>
      <c r="Z6578" s="11">
        <f>VLOOKUP(X6578,HourlyWages!$A:$B,2,0)</f>
        <v>51</v>
      </c>
      <c r="AA6578">
        <v>1</v>
      </c>
    </row>
    <row r="6579" spans="1:27" x14ac:dyDescent="0.3">
      <c r="A6579" t="b">
        <f>COUNTIF($C$1:C6579, C6579)&gt;1</f>
        <v>0</v>
      </c>
      <c r="B6579" t="b">
        <f>VLOOKUP(C6579,Sheet3!$A:$B,2,0) &gt; 1</f>
        <v>0</v>
      </c>
      <c r="C6579">
        <v>6578</v>
      </c>
      <c r="D6579">
        <v>46849</v>
      </c>
      <c r="E6579" s="4">
        <v>40525</v>
      </c>
      <c r="F6579">
        <v>23</v>
      </c>
      <c r="G6579" s="15">
        <f>I6579*F6579</f>
        <v>3450</v>
      </c>
      <c r="H6579" s="9">
        <v>0.09</v>
      </c>
      <c r="I6579" s="13">
        <f>VLOOKUP($U6579,Pricebook!$A:$D,4,0)</f>
        <v>150</v>
      </c>
      <c r="J6579" s="11">
        <f>G6579*(1-H6579)</f>
        <v>3139.5</v>
      </c>
      <c r="K6579" t="s">
        <v>1614</v>
      </c>
      <c r="L6579" t="s">
        <v>760</v>
      </c>
      <c r="M6579" t="str">
        <f>VLOOKUP($L6579,Companies!$A:$G,7,)</f>
        <v>Business Services</v>
      </c>
      <c r="N6579" t="str">
        <f>VLOOKUP($L6579,Companies!$A:$G,6,)</f>
        <v>Miscellaneous</v>
      </c>
      <c r="O6579" s="6" t="s">
        <v>745</v>
      </c>
      <c r="P6579" s="6">
        <v>48858</v>
      </c>
      <c r="Q6579" t="s">
        <v>172</v>
      </c>
      <c r="R6579" t="s">
        <v>16</v>
      </c>
      <c r="S6579" s="4">
        <v>40526</v>
      </c>
      <c r="T6579" s="7">
        <f>S6579-E6579</f>
        <v>1</v>
      </c>
      <c r="U6579" t="s">
        <v>14211</v>
      </c>
      <c r="V6579" s="6" t="s">
        <v>14254</v>
      </c>
      <c r="W6579" t="s">
        <v>14255</v>
      </c>
      <c r="X6579" t="s">
        <v>14197</v>
      </c>
      <c r="Y6579" t="str">
        <f>VLOOKUP(R6579,Managers!$A:$B,2,)</f>
        <v>Josh Martinez</v>
      </c>
      <c r="Z6579" s="11">
        <f>VLOOKUP(X6579,HourlyWages!$A:$B,2,0)</f>
        <v>71</v>
      </c>
      <c r="AA6579">
        <v>1</v>
      </c>
    </row>
    <row r="6580" spans="1:27" x14ac:dyDescent="0.3">
      <c r="A6580" t="b">
        <f>COUNTIF($C$1:C6580, C6580)&gt;1</f>
        <v>0</v>
      </c>
      <c r="B6580" t="b">
        <f>VLOOKUP(C6580,Sheet3!$A:$B,2,0) &gt; 1</f>
        <v>0</v>
      </c>
      <c r="C6580">
        <v>6579</v>
      </c>
      <c r="D6580">
        <v>46852</v>
      </c>
      <c r="E6580" s="4">
        <v>40936</v>
      </c>
      <c r="F6580">
        <v>46</v>
      </c>
      <c r="G6580" s="15">
        <f>I6580*F6580</f>
        <v>6900</v>
      </c>
      <c r="H6580" s="9">
        <v>0.02</v>
      </c>
      <c r="I6580" s="13">
        <f>VLOOKUP($U6580,Pricebook!$A:$D,4,0)</f>
        <v>150</v>
      </c>
      <c r="J6580" s="11">
        <f>G6580*(1-H6580)</f>
        <v>6762</v>
      </c>
      <c r="K6580" t="s">
        <v>139</v>
      </c>
      <c r="L6580" t="s">
        <v>27</v>
      </c>
      <c r="M6580" t="str">
        <f>VLOOKUP($L6580,Companies!$A:$G,7,)</f>
        <v>Television Services</v>
      </c>
      <c r="N6580" t="str">
        <f>VLOOKUP($L6580,Companies!$A:$G,6,)</f>
        <v>Consumer Services</v>
      </c>
      <c r="O6580" s="6" t="s">
        <v>2610</v>
      </c>
      <c r="P6580" s="6">
        <v>33030</v>
      </c>
      <c r="Q6580" t="s">
        <v>101</v>
      </c>
      <c r="R6580" t="s">
        <v>34</v>
      </c>
      <c r="S6580" s="4">
        <v>40938</v>
      </c>
      <c r="T6580" s="7">
        <f>S6580-E6580</f>
        <v>2</v>
      </c>
      <c r="U6580" t="s">
        <v>14211</v>
      </c>
      <c r="V6580" s="6" t="s">
        <v>14257</v>
      </c>
      <c r="W6580" t="s">
        <v>14259</v>
      </c>
      <c r="X6580" t="s">
        <v>14196</v>
      </c>
      <c r="Y6580" t="str">
        <f>VLOOKUP(R6580,Managers!$A:$B,2,)</f>
        <v>Frank Mitchell</v>
      </c>
      <c r="Z6580" s="11">
        <f>VLOOKUP(X6580,HourlyWages!$A:$B,2,0)</f>
        <v>58</v>
      </c>
      <c r="AA6580">
        <v>1</v>
      </c>
    </row>
    <row r="6581" spans="1:27" x14ac:dyDescent="0.3">
      <c r="A6581" t="b">
        <f>COUNTIF($C$1:C6581, C6581)&gt;1</f>
        <v>0</v>
      </c>
      <c r="B6581" t="b">
        <f>VLOOKUP(C6581,Sheet3!$A:$B,2,0) &gt; 1</f>
        <v>0</v>
      </c>
      <c r="C6581">
        <v>6580</v>
      </c>
      <c r="D6581">
        <v>46852</v>
      </c>
      <c r="E6581" s="4">
        <v>40936</v>
      </c>
      <c r="F6581">
        <v>44</v>
      </c>
      <c r="G6581" s="15">
        <f>I6581*F6581</f>
        <v>6600</v>
      </c>
      <c r="H6581" s="9">
        <v>0.01</v>
      </c>
      <c r="I6581" s="13">
        <f>VLOOKUP($U6581,Pricebook!$A:$D,4,0)</f>
        <v>150</v>
      </c>
      <c r="J6581" s="11">
        <f>G6581*(1-H6581)</f>
        <v>6534</v>
      </c>
      <c r="K6581" t="s">
        <v>139</v>
      </c>
      <c r="L6581" t="s">
        <v>27</v>
      </c>
      <c r="M6581" t="str">
        <f>VLOOKUP($L6581,Companies!$A:$G,7,)</f>
        <v>Television Services</v>
      </c>
      <c r="N6581" t="str">
        <f>VLOOKUP($L6581,Companies!$A:$G,6,)</f>
        <v>Consumer Services</v>
      </c>
      <c r="O6581" s="6" t="s">
        <v>2610</v>
      </c>
      <c r="P6581" s="6">
        <v>33030</v>
      </c>
      <c r="Q6581" t="s">
        <v>101</v>
      </c>
      <c r="R6581" t="s">
        <v>34</v>
      </c>
      <c r="S6581" s="4">
        <v>40937</v>
      </c>
      <c r="T6581" s="7">
        <f>S6581-E6581</f>
        <v>1</v>
      </c>
      <c r="U6581" t="s">
        <v>14211</v>
      </c>
      <c r="V6581" s="6" t="s">
        <v>14251</v>
      </c>
      <c r="W6581" t="s">
        <v>14266</v>
      </c>
      <c r="X6581" t="s">
        <v>14190</v>
      </c>
      <c r="Y6581" t="str">
        <f>VLOOKUP(R6581,Managers!$A:$B,2,)</f>
        <v>Frank Mitchell</v>
      </c>
      <c r="Z6581" s="11">
        <f>VLOOKUP(X6581,HourlyWages!$A:$B,2,0)</f>
        <v>67</v>
      </c>
      <c r="AA6581">
        <v>1</v>
      </c>
    </row>
    <row r="6582" spans="1:27" x14ac:dyDescent="0.3">
      <c r="A6582" t="b">
        <f>COUNTIF($C$1:C6582, C6582)&gt;1</f>
        <v>0</v>
      </c>
      <c r="B6582" t="b">
        <f>VLOOKUP(C6582,Sheet3!$A:$B,2,0) &gt; 1</f>
        <v>0</v>
      </c>
      <c r="C6582">
        <v>6581</v>
      </c>
      <c r="D6582">
        <v>46853</v>
      </c>
      <c r="E6582" s="4">
        <v>39955</v>
      </c>
      <c r="F6582">
        <v>22</v>
      </c>
      <c r="G6582" s="15">
        <f>I6582*F6582</f>
        <v>3300</v>
      </c>
      <c r="H6582" s="9">
        <v>0.03</v>
      </c>
      <c r="I6582" s="13">
        <f>VLOOKUP($U6582,Pricebook!$A:$D,4,0)</f>
        <v>150</v>
      </c>
      <c r="J6582" s="11">
        <f>G6582*(1-H6582)</f>
        <v>3201</v>
      </c>
      <c r="K6582" t="s">
        <v>2606</v>
      </c>
      <c r="L6582" t="s">
        <v>235</v>
      </c>
      <c r="M6582" t="str">
        <f>VLOOKUP($L6582,Companies!$A:$G,7,)</f>
        <v>Television Services</v>
      </c>
      <c r="N6582" t="str">
        <f>VLOOKUP($L6582,Companies!$A:$G,6,)</f>
        <v>Consumer Services</v>
      </c>
      <c r="O6582" s="6" t="s">
        <v>1070</v>
      </c>
      <c r="P6582" s="6">
        <v>75057</v>
      </c>
      <c r="Q6582" t="s">
        <v>48</v>
      </c>
      <c r="R6582" t="s">
        <v>16</v>
      </c>
      <c r="S6582" s="4">
        <v>39955</v>
      </c>
      <c r="T6582" s="7">
        <f>S6582-E6582</f>
        <v>0</v>
      </c>
      <c r="U6582" t="s">
        <v>14211</v>
      </c>
      <c r="V6582" s="6" t="s">
        <v>14257</v>
      </c>
      <c r="W6582" t="s">
        <v>14259</v>
      </c>
      <c r="X6582" t="s">
        <v>14191</v>
      </c>
      <c r="Y6582" t="str">
        <f>VLOOKUP(R6582,Managers!$A:$B,2,)</f>
        <v>Josh Martinez</v>
      </c>
      <c r="Z6582" s="11">
        <f>VLOOKUP(X6582,HourlyWages!$A:$B,2,0)</f>
        <v>60</v>
      </c>
      <c r="AA6582">
        <v>1</v>
      </c>
    </row>
    <row r="6583" spans="1:27" x14ac:dyDescent="0.3">
      <c r="A6583" t="b">
        <f>COUNTIF($C$1:C6583, C6583)&gt;1</f>
        <v>0</v>
      </c>
      <c r="B6583" t="b">
        <f>VLOOKUP(C6583,Sheet3!$A:$B,2,0) &gt; 1</f>
        <v>0</v>
      </c>
      <c r="C6583">
        <v>6582</v>
      </c>
      <c r="D6583">
        <v>46855</v>
      </c>
      <c r="E6583" s="4">
        <v>40242</v>
      </c>
      <c r="F6583">
        <v>32</v>
      </c>
      <c r="G6583" s="15">
        <f>I6583*F6583</f>
        <v>4000</v>
      </c>
      <c r="H6583" s="9">
        <v>0.04</v>
      </c>
      <c r="I6583" s="13">
        <f>VLOOKUP($U6583,Pricebook!$A:$D,4,0)</f>
        <v>125</v>
      </c>
      <c r="J6583" s="11">
        <f>G6583*(1-H6583)</f>
        <v>3840</v>
      </c>
      <c r="K6583" t="s">
        <v>1300</v>
      </c>
      <c r="L6583" t="s">
        <v>269</v>
      </c>
      <c r="M6583" t="str">
        <f>VLOOKUP($L6583,Companies!$A:$G,7,)</f>
        <v>Electronic Components</v>
      </c>
      <c r="N6583" t="str">
        <f>VLOOKUP($L6583,Companies!$A:$G,6,)</f>
        <v>Technology</v>
      </c>
      <c r="O6583" s="6" t="s">
        <v>2704</v>
      </c>
      <c r="P6583" s="6">
        <v>77705</v>
      </c>
      <c r="Q6583" t="s">
        <v>48</v>
      </c>
      <c r="R6583" t="s">
        <v>16</v>
      </c>
      <c r="S6583" s="4">
        <v>40243</v>
      </c>
      <c r="T6583" s="7">
        <f>S6583-E6583</f>
        <v>1</v>
      </c>
      <c r="U6583" t="s">
        <v>14208</v>
      </c>
      <c r="V6583" s="6" t="s">
        <v>14257</v>
      </c>
      <c r="W6583" t="s">
        <v>14258</v>
      </c>
      <c r="X6583" t="s">
        <v>14194</v>
      </c>
      <c r="Y6583" t="str">
        <f>VLOOKUP(R6583,Managers!$A:$B,2,)</f>
        <v>Josh Martinez</v>
      </c>
      <c r="Z6583" s="11">
        <f>VLOOKUP(X6583,HourlyWages!$A:$B,2,0)</f>
        <v>71</v>
      </c>
      <c r="AA6583">
        <v>1</v>
      </c>
    </row>
    <row r="6584" spans="1:27" x14ac:dyDescent="0.3">
      <c r="A6584" t="b">
        <f>COUNTIF($C$1:C6584, C6584)&gt;1</f>
        <v>0</v>
      </c>
      <c r="B6584" t="b">
        <f>VLOOKUP(C6584,Sheet3!$A:$B,2,0) &gt; 1</f>
        <v>0</v>
      </c>
      <c r="C6584">
        <v>6583</v>
      </c>
      <c r="D6584">
        <v>46880</v>
      </c>
      <c r="E6584" s="4">
        <v>40362</v>
      </c>
      <c r="F6584">
        <v>1</v>
      </c>
      <c r="G6584" s="15">
        <f>I6584*F6584</f>
        <v>110</v>
      </c>
      <c r="H6584" s="9">
        <v>7.0000000000000007E-2</v>
      </c>
      <c r="I6584" s="13">
        <f>VLOOKUP($U6584,Pricebook!$A:$D,4,0)</f>
        <v>110</v>
      </c>
      <c r="J6584" s="11">
        <f>G6584*(1-H6584)</f>
        <v>102.3</v>
      </c>
      <c r="K6584" t="s">
        <v>353</v>
      </c>
      <c r="L6584" t="s">
        <v>265</v>
      </c>
      <c r="M6584" t="str">
        <f>VLOOKUP($L6584,Companies!$A:$G,7,)</f>
        <v>Telecommunications Equipment</v>
      </c>
      <c r="N6584" t="str">
        <f>VLOOKUP($L6584,Companies!$A:$G,6,)</f>
        <v>Public Utilities</v>
      </c>
      <c r="O6584" s="6" t="s">
        <v>1565</v>
      </c>
      <c r="P6584" s="6">
        <v>91776</v>
      </c>
      <c r="Q6584" t="s">
        <v>114</v>
      </c>
      <c r="R6584" t="s">
        <v>23</v>
      </c>
      <c r="S6584" s="4">
        <v>40364</v>
      </c>
      <c r="T6584" s="7">
        <f>S6584-E6584</f>
        <v>2</v>
      </c>
      <c r="U6584" t="s">
        <v>14215</v>
      </c>
      <c r="V6584" s="6" t="s">
        <v>14251</v>
      </c>
      <c r="W6584" t="s">
        <v>14266</v>
      </c>
      <c r="X6584" t="s">
        <v>14200</v>
      </c>
      <c r="Y6584" t="str">
        <f>VLOOKUP(R6584,Managers!$A:$B,2,)</f>
        <v>Bob Turner</v>
      </c>
      <c r="Z6584" s="11">
        <f>VLOOKUP(X6584,HourlyWages!$A:$B,2,0)</f>
        <v>59</v>
      </c>
      <c r="AA6584">
        <v>1</v>
      </c>
    </row>
    <row r="6585" spans="1:27" x14ac:dyDescent="0.3">
      <c r="A6585" t="b">
        <f>COUNTIF($C$1:C6585, C6585)&gt;1</f>
        <v>0</v>
      </c>
      <c r="B6585" t="b">
        <f>VLOOKUP(C6585,Sheet3!$A:$B,2,0) &gt; 1</f>
        <v>0</v>
      </c>
      <c r="C6585">
        <v>6584</v>
      </c>
      <c r="D6585">
        <v>46881</v>
      </c>
      <c r="E6585" s="4">
        <v>40092</v>
      </c>
      <c r="F6585">
        <v>31</v>
      </c>
      <c r="G6585" s="15">
        <f>I6585*F6585</f>
        <v>4960</v>
      </c>
      <c r="H6585" s="9">
        <v>7.0000000000000007E-2</v>
      </c>
      <c r="I6585" s="13">
        <f>VLOOKUP($U6585,Pricebook!$A:$D,4,0)</f>
        <v>160</v>
      </c>
      <c r="J6585" s="11">
        <f>G6585*(1-H6585)</f>
        <v>4612.7999999999993</v>
      </c>
      <c r="K6585" t="s">
        <v>1997</v>
      </c>
      <c r="L6585" t="s">
        <v>544</v>
      </c>
      <c r="M6585" t="str">
        <f>VLOOKUP($L6585,Companies!$A:$G,7,)</f>
        <v>Telecommunications Equipment</v>
      </c>
      <c r="N6585" t="str">
        <f>VLOOKUP($L6585,Companies!$A:$G,6,)</f>
        <v>Consumer Services</v>
      </c>
      <c r="O6585" s="6" t="s">
        <v>277</v>
      </c>
      <c r="P6585" s="6">
        <v>70506</v>
      </c>
      <c r="Q6585" t="s">
        <v>436</v>
      </c>
      <c r="R6585" t="s">
        <v>34</v>
      </c>
      <c r="S6585" s="4">
        <v>40094</v>
      </c>
      <c r="T6585" s="7">
        <f>S6585-E6585</f>
        <v>2</v>
      </c>
      <c r="U6585" t="s">
        <v>14218</v>
      </c>
      <c r="V6585" s="6" t="s">
        <v>14257</v>
      </c>
      <c r="W6585" t="s">
        <v>14258</v>
      </c>
      <c r="X6585" t="s">
        <v>14200</v>
      </c>
      <c r="Y6585" t="str">
        <f>VLOOKUP(R6585,Managers!$A:$B,2,)</f>
        <v>Frank Mitchell</v>
      </c>
      <c r="Z6585" s="11">
        <f>VLOOKUP(X6585,HourlyWages!$A:$B,2,0)</f>
        <v>59</v>
      </c>
      <c r="AA6585">
        <v>1</v>
      </c>
    </row>
    <row r="6586" spans="1:27" x14ac:dyDescent="0.3">
      <c r="A6586" t="b">
        <f>COUNTIF($C$1:C6586, C6586)&gt;1</f>
        <v>0</v>
      </c>
      <c r="B6586" t="b">
        <f>VLOOKUP(C6586,Sheet3!$A:$B,2,0) &gt; 1</f>
        <v>0</v>
      </c>
      <c r="C6586">
        <v>6585</v>
      </c>
      <c r="D6586">
        <v>46884</v>
      </c>
      <c r="E6586" s="4">
        <v>39830</v>
      </c>
      <c r="F6586">
        <v>18</v>
      </c>
      <c r="G6586" s="15">
        <f>I6586*F6586</f>
        <v>1980</v>
      </c>
      <c r="H6586" s="9">
        <v>0.1</v>
      </c>
      <c r="I6586" s="13">
        <f>VLOOKUP($U6586,Pricebook!$A:$D,4,0)</f>
        <v>110</v>
      </c>
      <c r="J6586" s="11">
        <f>G6586*(1-H6586)</f>
        <v>1782</v>
      </c>
      <c r="K6586" t="s">
        <v>787</v>
      </c>
      <c r="L6586" t="s">
        <v>585</v>
      </c>
      <c r="M6586" t="str">
        <f>VLOOKUP($L6586,Companies!$A:$G,7,)</f>
        <v>Industrial Machinery/Components</v>
      </c>
      <c r="N6586" t="str">
        <f>VLOOKUP($L6586,Companies!$A:$G,6,)</f>
        <v>Technology</v>
      </c>
      <c r="O6586" s="6" t="s">
        <v>2795</v>
      </c>
      <c r="P6586" s="6">
        <v>38134</v>
      </c>
      <c r="Q6586" t="s">
        <v>81</v>
      </c>
      <c r="R6586" t="s">
        <v>34</v>
      </c>
      <c r="S6586" s="4">
        <v>39832</v>
      </c>
      <c r="T6586" s="7">
        <f>S6586-E6586</f>
        <v>2</v>
      </c>
      <c r="U6586" t="s">
        <v>14220</v>
      </c>
      <c r="V6586" s="6" t="s">
        <v>14257</v>
      </c>
      <c r="W6586" t="s">
        <v>14264</v>
      </c>
      <c r="X6586" t="s">
        <v>14192</v>
      </c>
      <c r="Y6586" t="str">
        <f>VLOOKUP(R6586,Managers!$A:$B,2,)</f>
        <v>Frank Mitchell</v>
      </c>
      <c r="Z6586" s="11">
        <f>VLOOKUP(X6586,HourlyWages!$A:$B,2,0)</f>
        <v>75</v>
      </c>
      <c r="AA6586">
        <v>1</v>
      </c>
    </row>
    <row r="6587" spans="1:27" x14ac:dyDescent="0.3">
      <c r="A6587" t="b">
        <f>COUNTIF($C$1:C6587, C6587)&gt;1</f>
        <v>0</v>
      </c>
      <c r="B6587" t="b">
        <f>VLOOKUP(C6587,Sheet3!$A:$B,2,0) &gt; 1</f>
        <v>0</v>
      </c>
      <c r="C6587">
        <v>6586</v>
      </c>
      <c r="D6587">
        <v>46884</v>
      </c>
      <c r="E6587" s="4">
        <v>39830</v>
      </c>
      <c r="F6587">
        <v>3</v>
      </c>
      <c r="G6587" s="15">
        <f>I6587*F6587</f>
        <v>450</v>
      </c>
      <c r="H6587" s="9">
        <v>0</v>
      </c>
      <c r="I6587" s="13">
        <f>VLOOKUP($U6587,Pricebook!$A:$D,4,0)</f>
        <v>150</v>
      </c>
      <c r="J6587" s="11">
        <f>G6587*(1-H6587)</f>
        <v>450</v>
      </c>
      <c r="K6587" t="s">
        <v>787</v>
      </c>
      <c r="L6587" t="s">
        <v>585</v>
      </c>
      <c r="M6587" t="str">
        <f>VLOOKUP($L6587,Companies!$A:$G,7,)</f>
        <v>Industrial Machinery/Components</v>
      </c>
      <c r="N6587" t="str">
        <f>VLOOKUP($L6587,Companies!$A:$G,6,)</f>
        <v>Technology</v>
      </c>
      <c r="O6587" s="6" t="s">
        <v>2795</v>
      </c>
      <c r="P6587" s="6">
        <v>38134</v>
      </c>
      <c r="Q6587" t="s">
        <v>81</v>
      </c>
      <c r="R6587" t="s">
        <v>34</v>
      </c>
      <c r="S6587" s="4">
        <v>39832</v>
      </c>
      <c r="T6587" s="7">
        <f>S6587-E6587</f>
        <v>2</v>
      </c>
      <c r="U6587" t="s">
        <v>14210</v>
      </c>
      <c r="V6587" s="6" t="s">
        <v>14251</v>
      </c>
      <c r="W6587" t="s">
        <v>14263</v>
      </c>
      <c r="X6587" t="s">
        <v>14184</v>
      </c>
      <c r="Y6587" t="str">
        <f>VLOOKUP(R6587,Managers!$A:$B,2,)</f>
        <v>Frank Mitchell</v>
      </c>
      <c r="Z6587" s="11">
        <f>VLOOKUP(X6587,HourlyWages!$A:$B,2,0)</f>
        <v>50</v>
      </c>
      <c r="AA6587">
        <v>1</v>
      </c>
    </row>
    <row r="6588" spans="1:27" x14ac:dyDescent="0.3">
      <c r="A6588" t="b">
        <f>COUNTIF($C$1:C6588, C6588)&gt;1</f>
        <v>0</v>
      </c>
      <c r="B6588" t="b">
        <f>VLOOKUP(C6588,Sheet3!$A:$B,2,0) &gt; 1</f>
        <v>0</v>
      </c>
      <c r="C6588">
        <v>6587</v>
      </c>
      <c r="D6588">
        <v>46884</v>
      </c>
      <c r="E6588" s="4">
        <v>39830</v>
      </c>
      <c r="F6588">
        <v>25</v>
      </c>
      <c r="G6588" s="15">
        <f>I6588*F6588</f>
        <v>3000</v>
      </c>
      <c r="H6588" s="9">
        <v>0.1</v>
      </c>
      <c r="I6588" s="13">
        <f>VLOOKUP($U6588,Pricebook!$A:$D,4,0)</f>
        <v>120</v>
      </c>
      <c r="J6588" s="11">
        <f>G6588*(1-H6588)</f>
        <v>2700</v>
      </c>
      <c r="K6588" t="s">
        <v>787</v>
      </c>
      <c r="L6588" t="s">
        <v>585</v>
      </c>
      <c r="M6588" t="str">
        <f>VLOOKUP($L6588,Companies!$A:$G,7,)</f>
        <v>Industrial Machinery/Components</v>
      </c>
      <c r="N6588" t="str">
        <f>VLOOKUP($L6588,Companies!$A:$G,6,)</f>
        <v>Technology</v>
      </c>
      <c r="O6588" s="6" t="s">
        <v>788</v>
      </c>
      <c r="P6588" s="6">
        <v>57103</v>
      </c>
      <c r="Q6588" t="s">
        <v>789</v>
      </c>
      <c r="R6588" t="s">
        <v>16</v>
      </c>
      <c r="S6588" s="4">
        <v>39831</v>
      </c>
      <c r="T6588" s="7">
        <f>S6588-E6588</f>
        <v>1</v>
      </c>
      <c r="U6588" t="s">
        <v>14212</v>
      </c>
      <c r="V6588" s="6" t="s">
        <v>14251</v>
      </c>
      <c r="W6588" t="s">
        <v>14262</v>
      </c>
      <c r="X6588" t="s">
        <v>14189</v>
      </c>
      <c r="Y6588" t="str">
        <f>VLOOKUP(R6588,Managers!$A:$B,2,)</f>
        <v>Josh Martinez</v>
      </c>
      <c r="Z6588" s="11">
        <f>VLOOKUP(X6588,HourlyWages!$A:$B,2,0)</f>
        <v>62</v>
      </c>
      <c r="AA6588">
        <v>1</v>
      </c>
    </row>
    <row r="6589" spans="1:27" x14ac:dyDescent="0.3">
      <c r="A6589" t="b">
        <f>COUNTIF($C$1:C6589, C6589)&gt;1</f>
        <v>0</v>
      </c>
      <c r="B6589" t="b">
        <f>VLOOKUP(C6589,Sheet3!$A:$B,2,0) &gt; 1</f>
        <v>0</v>
      </c>
      <c r="C6589">
        <v>6588</v>
      </c>
      <c r="D6589">
        <v>46885</v>
      </c>
      <c r="E6589" s="4">
        <v>40701</v>
      </c>
      <c r="F6589">
        <v>27</v>
      </c>
      <c r="G6589" s="15">
        <f>I6589*F6589</f>
        <v>3375</v>
      </c>
      <c r="H6589" s="9">
        <v>0.05</v>
      </c>
      <c r="I6589" s="13">
        <f>VLOOKUP($U6589,Pricebook!$A:$D,4,0)</f>
        <v>125</v>
      </c>
      <c r="J6589" s="11">
        <f>G6589*(1-H6589)</f>
        <v>3206.25</v>
      </c>
      <c r="K6589" t="s">
        <v>1808</v>
      </c>
      <c r="L6589" t="s">
        <v>58</v>
      </c>
      <c r="M6589" t="str">
        <f>VLOOKUP($L6589,Companies!$A:$G,7,)</f>
        <v>Biotechnology: Biological Products (No Diagnostic Substances)</v>
      </c>
      <c r="N6589" t="str">
        <f>VLOOKUP($L6589,Companies!$A:$G,6,)</f>
        <v>Health Care</v>
      </c>
      <c r="O6589" s="6" t="s">
        <v>2469</v>
      </c>
      <c r="P6589" s="6">
        <v>55122</v>
      </c>
      <c r="Q6589" t="s">
        <v>130</v>
      </c>
      <c r="R6589" t="s">
        <v>16</v>
      </c>
      <c r="S6589" s="4">
        <v>40705</v>
      </c>
      <c r="T6589" s="7">
        <f>S6589-E6589</f>
        <v>4</v>
      </c>
      <c r="U6589" t="s">
        <v>14208</v>
      </c>
      <c r="V6589" s="6" t="s">
        <v>14251</v>
      </c>
      <c r="W6589" t="s">
        <v>14266</v>
      </c>
      <c r="X6589" t="s">
        <v>14201</v>
      </c>
      <c r="Y6589" t="str">
        <f>VLOOKUP(R6589,Managers!$A:$B,2,)</f>
        <v>Josh Martinez</v>
      </c>
      <c r="Z6589" s="11">
        <f>VLOOKUP(X6589,HourlyWages!$A:$B,2,0)</f>
        <v>53</v>
      </c>
      <c r="AA6589">
        <v>1</v>
      </c>
    </row>
    <row r="6590" spans="1:27" x14ac:dyDescent="0.3">
      <c r="A6590" t="b">
        <f>COUNTIF($C$1:C6590, C6590)&gt;1</f>
        <v>0</v>
      </c>
      <c r="B6590" t="b">
        <f>VLOOKUP(C6590,Sheet3!$A:$B,2,0) &gt; 1</f>
        <v>0</v>
      </c>
      <c r="C6590">
        <v>6589</v>
      </c>
      <c r="D6590">
        <v>46885</v>
      </c>
      <c r="E6590" s="4">
        <v>40701</v>
      </c>
      <c r="F6590">
        <v>48</v>
      </c>
      <c r="G6590" s="15">
        <f>I6590*F6590</f>
        <v>6720</v>
      </c>
      <c r="H6590" s="9">
        <v>0.02</v>
      </c>
      <c r="I6590" s="13">
        <f>VLOOKUP($U6590,Pricebook!$A:$D,4,0)</f>
        <v>140</v>
      </c>
      <c r="J6590" s="11">
        <f>G6590*(1-H6590)</f>
        <v>6585.5999999999995</v>
      </c>
      <c r="K6590" t="s">
        <v>1808</v>
      </c>
      <c r="L6590" t="s">
        <v>58</v>
      </c>
      <c r="M6590" t="str">
        <f>VLOOKUP($L6590,Companies!$A:$G,7,)</f>
        <v>Biotechnology: Biological Products (No Diagnostic Substances)</v>
      </c>
      <c r="N6590" t="str">
        <f>VLOOKUP($L6590,Companies!$A:$G,6,)</f>
        <v>Health Care</v>
      </c>
      <c r="O6590" s="6" t="s">
        <v>2469</v>
      </c>
      <c r="P6590" s="6">
        <v>55122</v>
      </c>
      <c r="Q6590" t="s">
        <v>130</v>
      </c>
      <c r="R6590" t="s">
        <v>16</v>
      </c>
      <c r="S6590" s="4">
        <v>40705</v>
      </c>
      <c r="T6590" s="7">
        <f>S6590-E6590</f>
        <v>4</v>
      </c>
      <c r="U6590" t="s">
        <v>14213</v>
      </c>
      <c r="V6590" s="6" t="s">
        <v>14257</v>
      </c>
      <c r="W6590" t="s">
        <v>14259</v>
      </c>
      <c r="X6590" t="s">
        <v>14186</v>
      </c>
      <c r="Y6590" t="str">
        <f>VLOOKUP(R6590,Managers!$A:$B,2,)</f>
        <v>Josh Martinez</v>
      </c>
      <c r="Z6590" s="11">
        <f>VLOOKUP(X6590,HourlyWages!$A:$B,2,0)</f>
        <v>67</v>
      </c>
      <c r="AA6590">
        <v>1</v>
      </c>
    </row>
    <row r="6591" spans="1:27" x14ac:dyDescent="0.3">
      <c r="A6591" t="b">
        <f>COUNTIF($C$1:C6591, C6591)&gt;1</f>
        <v>0</v>
      </c>
      <c r="B6591" t="b">
        <f>VLOOKUP(C6591,Sheet3!$A:$B,2,0) &gt; 1</f>
        <v>0</v>
      </c>
      <c r="C6591">
        <v>6590</v>
      </c>
      <c r="D6591">
        <v>46885</v>
      </c>
      <c r="E6591" s="4">
        <v>40701</v>
      </c>
      <c r="F6591">
        <v>32</v>
      </c>
      <c r="G6591" s="15">
        <f>I6591*F6591</f>
        <v>4000</v>
      </c>
      <c r="H6591" s="9">
        <v>0.05</v>
      </c>
      <c r="I6591" s="13">
        <f>VLOOKUP($U6591,Pricebook!$A:$D,4,0)</f>
        <v>125</v>
      </c>
      <c r="J6591" s="11">
        <f>G6591*(1-H6591)</f>
        <v>3800</v>
      </c>
      <c r="K6591" t="s">
        <v>1808</v>
      </c>
      <c r="L6591" t="s">
        <v>58</v>
      </c>
      <c r="M6591" t="str">
        <f>VLOOKUP($L6591,Companies!$A:$G,7,)</f>
        <v>Biotechnology: Biological Products (No Diagnostic Substances)</v>
      </c>
      <c r="N6591" t="str">
        <f>VLOOKUP($L6591,Companies!$A:$G,6,)</f>
        <v>Health Care</v>
      </c>
      <c r="O6591" s="6" t="s">
        <v>717</v>
      </c>
      <c r="P6591" s="6">
        <v>55343</v>
      </c>
      <c r="Q6591" t="s">
        <v>130</v>
      </c>
      <c r="R6591" t="s">
        <v>16</v>
      </c>
      <c r="S6591" s="4">
        <v>40706</v>
      </c>
      <c r="T6591" s="7">
        <f>S6591-E6591</f>
        <v>5</v>
      </c>
      <c r="U6591" t="s">
        <v>14208</v>
      </c>
      <c r="V6591" s="6" t="s">
        <v>14254</v>
      </c>
      <c r="W6591" t="s">
        <v>14269</v>
      </c>
      <c r="X6591" t="s">
        <v>14197</v>
      </c>
      <c r="Y6591" t="str">
        <f>VLOOKUP(R6591,Managers!$A:$B,2,)</f>
        <v>Josh Martinez</v>
      </c>
      <c r="Z6591" s="11">
        <f>VLOOKUP(X6591,HourlyWages!$A:$B,2,0)</f>
        <v>71</v>
      </c>
      <c r="AA6591">
        <v>1</v>
      </c>
    </row>
    <row r="6592" spans="1:27" x14ac:dyDescent="0.3">
      <c r="A6592" t="b">
        <f>COUNTIF($C$1:C6592, C6592)&gt;1</f>
        <v>0</v>
      </c>
      <c r="B6592" t="b">
        <f>VLOOKUP(C6592,Sheet3!$A:$B,2,0) &gt; 1</f>
        <v>0</v>
      </c>
      <c r="C6592">
        <v>6591</v>
      </c>
      <c r="D6592">
        <v>46912</v>
      </c>
      <c r="E6592" s="4">
        <v>41090</v>
      </c>
      <c r="F6592">
        <v>5</v>
      </c>
      <c r="G6592" s="15">
        <f>I6592*F6592</f>
        <v>625</v>
      </c>
      <c r="H6592" s="9">
        <v>0</v>
      </c>
      <c r="I6592" s="13">
        <f>VLOOKUP($U6592,Pricebook!$A:$D,4,0)</f>
        <v>125</v>
      </c>
      <c r="J6592" s="11">
        <f>G6592*(1-H6592)</f>
        <v>625</v>
      </c>
      <c r="K6592" t="s">
        <v>1131</v>
      </c>
      <c r="L6592" t="s">
        <v>203</v>
      </c>
      <c r="M6592" t="str">
        <f>VLOOKUP($L6592,Companies!$A:$G,7,)</f>
        <v>Catalog/Specialty Distribution</v>
      </c>
      <c r="N6592" t="str">
        <f>VLOOKUP($L6592,Companies!$A:$G,6,)</f>
        <v>Consumer Services</v>
      </c>
      <c r="O6592" s="6" t="s">
        <v>735</v>
      </c>
      <c r="P6592" s="6">
        <v>61032</v>
      </c>
      <c r="Q6592" t="s">
        <v>15</v>
      </c>
      <c r="R6592" t="s">
        <v>16</v>
      </c>
      <c r="S6592" s="4">
        <v>41090</v>
      </c>
      <c r="T6592" s="7">
        <f>S6592-E6592</f>
        <v>0</v>
      </c>
      <c r="U6592" t="s">
        <v>14208</v>
      </c>
      <c r="V6592" s="6" t="s">
        <v>14251</v>
      </c>
      <c r="W6592" t="s">
        <v>14252</v>
      </c>
      <c r="X6592" t="s">
        <v>14195</v>
      </c>
      <c r="Y6592" t="str">
        <f>VLOOKUP(R6592,Managers!$A:$B,2,)</f>
        <v>Josh Martinez</v>
      </c>
      <c r="Z6592" s="11">
        <f>VLOOKUP(X6592,HourlyWages!$A:$B,2,0)</f>
        <v>52</v>
      </c>
      <c r="AA6592">
        <v>1</v>
      </c>
    </row>
    <row r="6593" spans="1:27" x14ac:dyDescent="0.3">
      <c r="A6593" t="b">
        <f>COUNTIF($C$1:C6593, C6593)&gt;1</f>
        <v>0</v>
      </c>
      <c r="B6593" t="b">
        <f>VLOOKUP(C6593,Sheet3!$A:$B,2,0) &gt; 1</f>
        <v>0</v>
      </c>
      <c r="C6593">
        <v>6592</v>
      </c>
      <c r="D6593">
        <v>46916</v>
      </c>
      <c r="E6593" s="4">
        <v>40819</v>
      </c>
      <c r="F6593">
        <v>40</v>
      </c>
      <c r="G6593" s="15">
        <f>I6593*F6593</f>
        <v>4800</v>
      </c>
      <c r="H6593" s="9">
        <v>0</v>
      </c>
      <c r="I6593" s="13">
        <f>VLOOKUP($U6593,Pricebook!$A:$D,4,0)</f>
        <v>120</v>
      </c>
      <c r="J6593" s="11">
        <f>G6593*(1-H6593)</f>
        <v>4800</v>
      </c>
      <c r="K6593" t="s">
        <v>755</v>
      </c>
      <c r="L6593" t="s">
        <v>452</v>
      </c>
      <c r="M6593" t="str">
        <f>VLOOKUP($L6593,Companies!$A:$G,7,)</f>
        <v>Biotechnology: Biological Products (No Diagnostic Substances)</v>
      </c>
      <c r="N6593" t="str">
        <f>VLOOKUP($L6593,Companies!$A:$G,6,)</f>
        <v>Health Care</v>
      </c>
      <c r="O6593" s="6" t="s">
        <v>2743</v>
      </c>
      <c r="P6593" s="6" t="s">
        <v>2744</v>
      </c>
      <c r="Q6593" t="s">
        <v>60</v>
      </c>
      <c r="R6593" t="s">
        <v>61</v>
      </c>
      <c r="S6593" s="4">
        <v>40821</v>
      </c>
      <c r="T6593" s="7">
        <f>S6593-E6593</f>
        <v>2</v>
      </c>
      <c r="U6593" t="s">
        <v>14212</v>
      </c>
      <c r="V6593" s="6" t="s">
        <v>14251</v>
      </c>
      <c r="W6593" t="s">
        <v>14260</v>
      </c>
      <c r="X6593" t="s">
        <v>14196</v>
      </c>
      <c r="Y6593" t="str">
        <f>VLOOKUP(R6593,Managers!$A:$B,2,)</f>
        <v>Allen Young</v>
      </c>
      <c r="Z6593" s="11">
        <f>VLOOKUP(X6593,HourlyWages!$A:$B,2,0)</f>
        <v>58</v>
      </c>
      <c r="AA6593">
        <v>1</v>
      </c>
    </row>
    <row r="6594" spans="1:27" x14ac:dyDescent="0.3">
      <c r="A6594" t="b">
        <f>COUNTIF($C$1:C6594, C6594)&gt;1</f>
        <v>0</v>
      </c>
      <c r="B6594" t="b">
        <f>VLOOKUP(C6594,Sheet3!$A:$B,2,0) &gt; 1</f>
        <v>0</v>
      </c>
      <c r="C6594">
        <v>6593</v>
      </c>
      <c r="D6594">
        <v>46916</v>
      </c>
      <c r="E6594" s="4">
        <v>40819</v>
      </c>
      <c r="F6594">
        <v>40</v>
      </c>
      <c r="G6594" s="15">
        <f>I6594*F6594</f>
        <v>8000</v>
      </c>
      <c r="H6594" s="9">
        <v>0.03</v>
      </c>
      <c r="I6594" s="13">
        <f>VLOOKUP($U6594,Pricebook!$A:$D,4,0)</f>
        <v>200</v>
      </c>
      <c r="J6594" s="11">
        <f>G6594*(1-H6594)</f>
        <v>7760</v>
      </c>
      <c r="K6594" t="s">
        <v>755</v>
      </c>
      <c r="L6594" t="s">
        <v>452</v>
      </c>
      <c r="M6594" t="str">
        <f>VLOOKUP($L6594,Companies!$A:$G,7,)</f>
        <v>Biotechnology: Biological Products (No Diagnostic Substances)</v>
      </c>
      <c r="N6594" t="str">
        <f>VLOOKUP($L6594,Companies!$A:$G,6,)</f>
        <v>Health Care</v>
      </c>
      <c r="O6594" s="6" t="s">
        <v>1558</v>
      </c>
      <c r="P6594" s="6">
        <v>23464</v>
      </c>
      <c r="Q6594" t="s">
        <v>368</v>
      </c>
      <c r="R6594" t="s">
        <v>34</v>
      </c>
      <c r="S6594" s="4">
        <v>40821</v>
      </c>
      <c r="T6594" s="7">
        <f>S6594-E6594</f>
        <v>2</v>
      </c>
      <c r="U6594" t="s">
        <v>14214</v>
      </c>
      <c r="V6594" s="6" t="s">
        <v>14254</v>
      </c>
      <c r="W6594" t="s">
        <v>14269</v>
      </c>
      <c r="X6594" t="s">
        <v>14199</v>
      </c>
      <c r="Y6594" t="str">
        <f>VLOOKUP(R6594,Managers!$A:$B,2,)</f>
        <v>Frank Mitchell</v>
      </c>
      <c r="Z6594" s="11">
        <f>VLOOKUP(X6594,HourlyWages!$A:$B,2,0)</f>
        <v>68</v>
      </c>
      <c r="AA6594">
        <v>1</v>
      </c>
    </row>
    <row r="6595" spans="1:27" x14ac:dyDescent="0.3">
      <c r="A6595" t="b">
        <f>COUNTIF($C$1:C6595, C6595)&gt;1</f>
        <v>0</v>
      </c>
      <c r="B6595" t="b">
        <f>VLOOKUP(C6595,Sheet3!$A:$B,2,0) &gt; 1</f>
        <v>0</v>
      </c>
      <c r="C6595">
        <v>6594</v>
      </c>
      <c r="D6595">
        <v>46916</v>
      </c>
      <c r="E6595" s="4">
        <v>40819</v>
      </c>
      <c r="F6595">
        <v>40</v>
      </c>
      <c r="G6595" s="15">
        <f>I6595*F6595</f>
        <v>5000</v>
      </c>
      <c r="H6595" s="9">
        <v>0.03</v>
      </c>
      <c r="I6595" s="13">
        <f>VLOOKUP($U6595,Pricebook!$A:$D,4,0)</f>
        <v>125</v>
      </c>
      <c r="J6595" s="11">
        <f>G6595*(1-H6595)</f>
        <v>4850</v>
      </c>
      <c r="K6595" t="s">
        <v>755</v>
      </c>
      <c r="L6595" t="s">
        <v>452</v>
      </c>
      <c r="M6595" t="str">
        <f>VLOOKUP($L6595,Companies!$A:$G,7,)</f>
        <v>Biotechnology: Biological Products (No Diagnostic Substances)</v>
      </c>
      <c r="N6595" t="str">
        <f>VLOOKUP($L6595,Companies!$A:$G,6,)</f>
        <v>Health Care</v>
      </c>
      <c r="O6595" s="6" t="s">
        <v>1558</v>
      </c>
      <c r="P6595" s="6">
        <v>23464</v>
      </c>
      <c r="Q6595" t="s">
        <v>368</v>
      </c>
      <c r="R6595" t="s">
        <v>34</v>
      </c>
      <c r="S6595" s="4">
        <v>40821</v>
      </c>
      <c r="T6595" s="7">
        <f>S6595-E6595</f>
        <v>2</v>
      </c>
      <c r="U6595" t="s">
        <v>14208</v>
      </c>
      <c r="V6595" s="6" t="s">
        <v>14254</v>
      </c>
      <c r="W6595" t="s">
        <v>14256</v>
      </c>
      <c r="X6595" t="s">
        <v>14185</v>
      </c>
      <c r="Y6595" t="str">
        <f>VLOOKUP(R6595,Managers!$A:$B,2,)</f>
        <v>Frank Mitchell</v>
      </c>
      <c r="Z6595" s="11">
        <f>VLOOKUP(X6595,HourlyWages!$A:$B,2,0)</f>
        <v>70</v>
      </c>
      <c r="AA6595">
        <v>1</v>
      </c>
    </row>
    <row r="6596" spans="1:27" x14ac:dyDescent="0.3">
      <c r="A6596" t="b">
        <f>COUNTIF($C$1:C6596, C6596)&gt;1</f>
        <v>0</v>
      </c>
      <c r="B6596" t="b">
        <f>VLOOKUP(C6596,Sheet3!$A:$B,2,0) &gt; 1</f>
        <v>0</v>
      </c>
      <c r="C6596">
        <v>6595</v>
      </c>
      <c r="D6596">
        <v>46919</v>
      </c>
      <c r="E6596" s="4">
        <v>39982</v>
      </c>
      <c r="F6596">
        <v>31</v>
      </c>
      <c r="G6596" s="15">
        <f>I6596*F6596</f>
        <v>4650</v>
      </c>
      <c r="H6596" s="9">
        <v>7.0000000000000007E-2</v>
      </c>
      <c r="I6596" s="13">
        <f>VLOOKUP($U6596,Pricebook!$A:$D,4,0)</f>
        <v>150</v>
      </c>
      <c r="J6596" s="11">
        <f>G6596*(1-H6596)</f>
        <v>4324.5</v>
      </c>
      <c r="K6596" t="s">
        <v>1545</v>
      </c>
      <c r="L6596" t="s">
        <v>637</v>
      </c>
      <c r="M6596" t="str">
        <f>VLOOKUP($L6596,Companies!$A:$G,7,)</f>
        <v>Medical Specialities</v>
      </c>
      <c r="N6596" t="str">
        <f>VLOOKUP($L6596,Companies!$A:$G,6,)</f>
        <v>Health Care</v>
      </c>
      <c r="O6596" s="6" t="s">
        <v>1546</v>
      </c>
      <c r="P6596" s="6">
        <v>75150</v>
      </c>
      <c r="Q6596" t="s">
        <v>48</v>
      </c>
      <c r="R6596" t="s">
        <v>16</v>
      </c>
      <c r="S6596" s="4">
        <v>39984</v>
      </c>
      <c r="T6596" s="7">
        <f>S6596-E6596</f>
        <v>2</v>
      </c>
      <c r="U6596" t="s">
        <v>14211</v>
      </c>
      <c r="V6596" s="6" t="s">
        <v>14251</v>
      </c>
      <c r="W6596" t="s">
        <v>14266</v>
      </c>
      <c r="X6596" t="s">
        <v>14192</v>
      </c>
      <c r="Y6596" t="str">
        <f>VLOOKUP(R6596,Managers!$A:$B,2,)</f>
        <v>Josh Martinez</v>
      </c>
      <c r="Z6596" s="11">
        <f>VLOOKUP(X6596,HourlyWages!$A:$B,2,0)</f>
        <v>75</v>
      </c>
      <c r="AA6596">
        <v>1</v>
      </c>
    </row>
    <row r="6597" spans="1:27" x14ac:dyDescent="0.3">
      <c r="A6597" t="b">
        <f>COUNTIF($C$1:C6597, C6597)&gt;1</f>
        <v>0</v>
      </c>
      <c r="B6597" t="b">
        <f>VLOOKUP(C6597,Sheet3!$A:$B,2,0) &gt; 1</f>
        <v>0</v>
      </c>
      <c r="C6597">
        <v>6596</v>
      </c>
      <c r="D6597">
        <v>46948</v>
      </c>
      <c r="E6597" s="4">
        <v>40318</v>
      </c>
      <c r="F6597">
        <v>10</v>
      </c>
      <c r="G6597" s="15">
        <f>I6597*F6597</f>
        <v>1600</v>
      </c>
      <c r="H6597" s="9">
        <v>0.1</v>
      </c>
      <c r="I6597" s="13">
        <f>VLOOKUP($U6597,Pricebook!$A:$D,4,0)</f>
        <v>160</v>
      </c>
      <c r="J6597" s="11">
        <f>G6597*(1-H6597)</f>
        <v>1440</v>
      </c>
      <c r="K6597" t="s">
        <v>1808</v>
      </c>
      <c r="L6597" t="s">
        <v>58</v>
      </c>
      <c r="M6597" t="str">
        <f>VLOOKUP($L6597,Companies!$A:$G,7,)</f>
        <v>Biotechnology: Biological Products (No Diagnostic Substances)</v>
      </c>
      <c r="N6597" t="str">
        <f>VLOOKUP($L6597,Companies!$A:$G,6,)</f>
        <v>Health Care</v>
      </c>
      <c r="O6597" s="6" t="s">
        <v>717</v>
      </c>
      <c r="P6597" s="6">
        <v>55343</v>
      </c>
      <c r="Q6597" t="s">
        <v>130</v>
      </c>
      <c r="R6597" t="s">
        <v>16</v>
      </c>
      <c r="S6597" s="4">
        <v>40322</v>
      </c>
      <c r="T6597" s="7">
        <f>S6597-E6597</f>
        <v>4</v>
      </c>
      <c r="U6597" t="s">
        <v>14218</v>
      </c>
      <c r="V6597" s="6" t="s">
        <v>14251</v>
      </c>
      <c r="W6597" t="s">
        <v>14260</v>
      </c>
      <c r="X6597" t="s">
        <v>14202</v>
      </c>
      <c r="Y6597" t="str">
        <f>VLOOKUP(R6597,Managers!$A:$B,2,)</f>
        <v>Josh Martinez</v>
      </c>
      <c r="Z6597" s="11">
        <f>VLOOKUP(X6597,HourlyWages!$A:$B,2,0)</f>
        <v>71</v>
      </c>
      <c r="AA6597">
        <v>1</v>
      </c>
    </row>
    <row r="6598" spans="1:27" x14ac:dyDescent="0.3">
      <c r="A6598" t="b">
        <f>COUNTIF($C$1:C6598, C6598)&gt;1</f>
        <v>0</v>
      </c>
      <c r="B6598" t="b">
        <f>VLOOKUP(C6598,Sheet3!$A:$B,2,0) &gt; 1</f>
        <v>0</v>
      </c>
      <c r="C6598">
        <v>6597</v>
      </c>
      <c r="D6598">
        <v>46949</v>
      </c>
      <c r="E6598" s="4">
        <v>40244</v>
      </c>
      <c r="F6598">
        <v>37</v>
      </c>
      <c r="G6598" s="15">
        <f>I6598*F6598</f>
        <v>5550</v>
      </c>
      <c r="H6598" s="9">
        <v>0.03</v>
      </c>
      <c r="I6598" s="13">
        <f>VLOOKUP($U6598,Pricebook!$A:$D,4,0)</f>
        <v>150</v>
      </c>
      <c r="J6598" s="11">
        <f>G6598*(1-H6598)</f>
        <v>5383.5</v>
      </c>
      <c r="K6598" t="s">
        <v>850</v>
      </c>
      <c r="L6598" t="s">
        <v>552</v>
      </c>
      <c r="M6598" t="str">
        <f>VLOOKUP($L6598,Companies!$A:$G,7,)</f>
        <v>Business Services</v>
      </c>
      <c r="N6598" t="str">
        <f>VLOOKUP($L6598,Companies!$A:$G,6,)</f>
        <v>Miscellaneous</v>
      </c>
      <c r="O6598" s="6" t="s">
        <v>2539</v>
      </c>
      <c r="P6598" s="6">
        <v>34982</v>
      </c>
      <c r="Q6598" t="s">
        <v>101</v>
      </c>
      <c r="R6598" t="s">
        <v>34</v>
      </c>
      <c r="S6598" s="4">
        <v>40245</v>
      </c>
      <c r="T6598" s="7">
        <f>S6598-E6598</f>
        <v>1</v>
      </c>
      <c r="U6598" t="s">
        <v>14211</v>
      </c>
      <c r="V6598" s="6" t="s">
        <v>14257</v>
      </c>
      <c r="W6598" t="s">
        <v>14258</v>
      </c>
      <c r="X6598" t="s">
        <v>14189</v>
      </c>
      <c r="Y6598" t="str">
        <f>VLOOKUP(R6598,Managers!$A:$B,2,)</f>
        <v>Frank Mitchell</v>
      </c>
      <c r="Z6598" s="11">
        <f>VLOOKUP(X6598,HourlyWages!$A:$B,2,0)</f>
        <v>62</v>
      </c>
      <c r="AA6598">
        <v>1</v>
      </c>
    </row>
    <row r="6599" spans="1:27" x14ac:dyDescent="0.3">
      <c r="A6599" t="b">
        <f>COUNTIF($C$1:C6599, C6599)&gt;1</f>
        <v>0</v>
      </c>
      <c r="B6599" t="b">
        <f>VLOOKUP(C6599,Sheet3!$A:$B,2,0) &gt; 1</f>
        <v>0</v>
      </c>
      <c r="C6599">
        <v>6598</v>
      </c>
      <c r="D6599">
        <v>46951</v>
      </c>
      <c r="E6599" s="4">
        <v>40864</v>
      </c>
      <c r="F6599">
        <v>26</v>
      </c>
      <c r="G6599" s="15">
        <f>I6599*F6599</f>
        <v>3900</v>
      </c>
      <c r="H6599" s="9">
        <v>0.09</v>
      </c>
      <c r="I6599" s="13">
        <f>VLOOKUP($U6599,Pricebook!$A:$D,4,0)</f>
        <v>150</v>
      </c>
      <c r="J6599" s="11">
        <f>G6599*(1-H6599)</f>
        <v>3549</v>
      </c>
      <c r="K6599" t="s">
        <v>1524</v>
      </c>
      <c r="L6599" t="s">
        <v>297</v>
      </c>
      <c r="M6599" t="str">
        <f>VLOOKUP($L6599,Companies!$A:$G,7,)</f>
        <v>Hotels/Resorts</v>
      </c>
      <c r="N6599" t="str">
        <f>VLOOKUP($L6599,Companies!$A:$G,6,)</f>
        <v>Consumer Services</v>
      </c>
      <c r="O6599" s="6" t="s">
        <v>1525</v>
      </c>
      <c r="P6599" s="6" t="s">
        <v>1526</v>
      </c>
      <c r="Q6599" t="s">
        <v>101</v>
      </c>
      <c r="R6599" t="s">
        <v>34</v>
      </c>
      <c r="S6599" s="4">
        <v>40865</v>
      </c>
      <c r="T6599" s="7">
        <f>S6599-E6599</f>
        <v>1</v>
      </c>
      <c r="U6599" t="s">
        <v>14210</v>
      </c>
      <c r="V6599" s="6" t="s">
        <v>14254</v>
      </c>
      <c r="W6599" t="s">
        <v>14265</v>
      </c>
      <c r="X6599" t="s">
        <v>14185</v>
      </c>
      <c r="Y6599" t="str">
        <f>VLOOKUP(R6599,Managers!$A:$B,2,)</f>
        <v>Frank Mitchell</v>
      </c>
      <c r="Z6599" s="11">
        <f>VLOOKUP(X6599,HourlyWages!$A:$B,2,0)</f>
        <v>70</v>
      </c>
      <c r="AA6599">
        <v>1</v>
      </c>
    </row>
    <row r="6600" spans="1:27" x14ac:dyDescent="0.3">
      <c r="A6600" t="b">
        <f>COUNTIF($C$1:C6600, C6600)&gt;1</f>
        <v>0</v>
      </c>
      <c r="B6600" t="b">
        <f>VLOOKUP(C6600,Sheet3!$A:$B,2,0) &gt; 1</f>
        <v>0</v>
      </c>
      <c r="C6600">
        <v>6599</v>
      </c>
      <c r="D6600">
        <v>46977</v>
      </c>
      <c r="E6600" s="4">
        <v>41036</v>
      </c>
      <c r="F6600">
        <v>10</v>
      </c>
      <c r="G6600" s="15">
        <f>I6600*F6600</f>
        <v>1600</v>
      </c>
      <c r="H6600" s="9">
        <v>0.06</v>
      </c>
      <c r="I6600" s="13">
        <f>VLOOKUP($U6600,Pricebook!$A:$D,4,0)</f>
        <v>160</v>
      </c>
      <c r="J6600" s="11">
        <f>G6600*(1-H6600)</f>
        <v>1504</v>
      </c>
      <c r="K6600" t="s">
        <v>942</v>
      </c>
      <c r="L6600" t="s">
        <v>482</v>
      </c>
      <c r="M6600" t="str">
        <f>VLOOKUP($L6600,Companies!$A:$G,7,)</f>
        <v>Television Services</v>
      </c>
      <c r="N6600" t="str">
        <f>VLOOKUP($L6600,Companies!$A:$G,6,)</f>
        <v>Consumer Services</v>
      </c>
      <c r="O6600" s="6" t="s">
        <v>1727</v>
      </c>
      <c r="P6600" s="6">
        <v>78207</v>
      </c>
      <c r="Q6600" t="s">
        <v>48</v>
      </c>
      <c r="R6600" t="s">
        <v>16</v>
      </c>
      <c r="S6600" s="4">
        <v>41038</v>
      </c>
      <c r="T6600" s="7">
        <f>S6600-E6600</f>
        <v>2</v>
      </c>
      <c r="U6600" t="s">
        <v>14218</v>
      </c>
      <c r="V6600" s="6" t="s">
        <v>14251</v>
      </c>
      <c r="W6600" t="s">
        <v>14262</v>
      </c>
      <c r="X6600" t="s">
        <v>14191</v>
      </c>
      <c r="Y6600" t="str">
        <f>VLOOKUP(R6600,Managers!$A:$B,2,)</f>
        <v>Josh Martinez</v>
      </c>
      <c r="Z6600" s="11">
        <f>VLOOKUP(X6600,HourlyWages!$A:$B,2,0)</f>
        <v>60</v>
      </c>
      <c r="AA6600">
        <v>1</v>
      </c>
    </row>
    <row r="6601" spans="1:27" x14ac:dyDescent="0.3">
      <c r="A6601" t="b">
        <f>COUNTIF($C$1:C6601, C6601)&gt;1</f>
        <v>0</v>
      </c>
      <c r="B6601" t="b">
        <f>VLOOKUP(C6601,Sheet3!$A:$B,2,0) &gt; 1</f>
        <v>0</v>
      </c>
      <c r="C6601">
        <v>6600</v>
      </c>
      <c r="D6601">
        <v>46977</v>
      </c>
      <c r="E6601" s="4">
        <v>41036</v>
      </c>
      <c r="F6601">
        <v>19</v>
      </c>
      <c r="G6601" s="15">
        <f>I6601*F6601</f>
        <v>2850</v>
      </c>
      <c r="H6601" s="9">
        <v>0.02</v>
      </c>
      <c r="I6601" s="13">
        <f>VLOOKUP($U6601,Pricebook!$A:$D,4,0)</f>
        <v>150</v>
      </c>
      <c r="J6601" s="11">
        <f>G6601*(1-H6601)</f>
        <v>2793</v>
      </c>
      <c r="K6601" t="s">
        <v>942</v>
      </c>
      <c r="L6601" t="s">
        <v>482</v>
      </c>
      <c r="M6601" t="str">
        <f>VLOOKUP($L6601,Companies!$A:$G,7,)</f>
        <v>Television Services</v>
      </c>
      <c r="N6601" t="str">
        <f>VLOOKUP($L6601,Companies!$A:$G,6,)</f>
        <v>Consumer Services</v>
      </c>
      <c r="O6601" s="6" t="s">
        <v>1727</v>
      </c>
      <c r="P6601" s="6">
        <v>78207</v>
      </c>
      <c r="Q6601" t="s">
        <v>48</v>
      </c>
      <c r="R6601" t="s">
        <v>16</v>
      </c>
      <c r="S6601" s="4">
        <v>41038</v>
      </c>
      <c r="T6601" s="7">
        <f>S6601-E6601</f>
        <v>2</v>
      </c>
      <c r="U6601" t="s">
        <v>14210</v>
      </c>
      <c r="V6601" s="6" t="s">
        <v>14251</v>
      </c>
      <c r="W6601" t="s">
        <v>14263</v>
      </c>
      <c r="X6601" t="s">
        <v>14189</v>
      </c>
      <c r="Y6601" t="str">
        <f>VLOOKUP(R6601,Managers!$A:$B,2,)</f>
        <v>Josh Martinez</v>
      </c>
      <c r="Z6601" s="11">
        <f>VLOOKUP(X6601,HourlyWages!$A:$B,2,0)</f>
        <v>62</v>
      </c>
      <c r="AA6601">
        <v>1</v>
      </c>
    </row>
    <row r="6602" spans="1:27" x14ac:dyDescent="0.3">
      <c r="A6602" t="b">
        <f>COUNTIF($C$1:C6602, C6602)&gt;1</f>
        <v>0</v>
      </c>
      <c r="B6602" t="b">
        <f>VLOOKUP(C6602,Sheet3!$A:$B,2,0) &gt; 1</f>
        <v>0</v>
      </c>
      <c r="C6602">
        <v>6601</v>
      </c>
      <c r="D6602">
        <v>46979</v>
      </c>
      <c r="E6602" s="4">
        <v>41106</v>
      </c>
      <c r="F6602">
        <v>30</v>
      </c>
      <c r="G6602" s="15">
        <f>I6602*F6602</f>
        <v>4500</v>
      </c>
      <c r="H6602" s="9">
        <v>0.09</v>
      </c>
      <c r="I6602" s="13">
        <f>VLOOKUP($U6602,Pricebook!$A:$D,4,0)</f>
        <v>150</v>
      </c>
      <c r="J6602" s="11">
        <f>G6602*(1-H6602)</f>
        <v>4095</v>
      </c>
      <c r="K6602" t="s">
        <v>1012</v>
      </c>
      <c r="L6602" t="s">
        <v>99</v>
      </c>
      <c r="M6602" t="str">
        <f>VLOOKUP($L6602,Companies!$A:$G,7,)</f>
        <v>Television Services</v>
      </c>
      <c r="N6602" t="str">
        <f>VLOOKUP($L6602,Companies!$A:$G,6,)</f>
        <v>Consumer Services</v>
      </c>
      <c r="O6602" s="6" t="s">
        <v>1475</v>
      </c>
      <c r="P6602" s="6">
        <v>70802</v>
      </c>
      <c r="Q6602" t="s">
        <v>436</v>
      </c>
      <c r="R6602" t="s">
        <v>34</v>
      </c>
      <c r="S6602" s="4">
        <v>41108</v>
      </c>
      <c r="T6602" s="7">
        <f>S6602-E6602</f>
        <v>2</v>
      </c>
      <c r="U6602" t="s">
        <v>14216</v>
      </c>
      <c r="V6602" s="6" t="s">
        <v>14251</v>
      </c>
      <c r="W6602" t="s">
        <v>14263</v>
      </c>
      <c r="X6602" t="s">
        <v>14199</v>
      </c>
      <c r="Y6602" t="str">
        <f>VLOOKUP(R6602,Managers!$A:$B,2,)</f>
        <v>Frank Mitchell</v>
      </c>
      <c r="Z6602" s="11">
        <f>VLOOKUP(X6602,HourlyWages!$A:$B,2,0)</f>
        <v>68</v>
      </c>
      <c r="AA6602">
        <v>1</v>
      </c>
    </row>
    <row r="6603" spans="1:27" x14ac:dyDescent="0.3">
      <c r="A6603" t="b">
        <f>COUNTIF($C$1:C6603, C6603)&gt;1</f>
        <v>0</v>
      </c>
      <c r="B6603" t="b">
        <f>VLOOKUP(C6603,Sheet3!$A:$B,2,0) &gt; 1</f>
        <v>0</v>
      </c>
      <c r="C6603">
        <v>6602</v>
      </c>
      <c r="D6603">
        <v>46979</v>
      </c>
      <c r="E6603" s="4">
        <v>41106</v>
      </c>
      <c r="F6603">
        <v>26</v>
      </c>
      <c r="G6603" s="15">
        <f>I6603*F6603</f>
        <v>2860</v>
      </c>
      <c r="H6603" s="9">
        <v>0.05</v>
      </c>
      <c r="I6603" s="13">
        <f>VLOOKUP($U6603,Pricebook!$A:$D,4,0)</f>
        <v>110</v>
      </c>
      <c r="J6603" s="11">
        <f>G6603*(1-H6603)</f>
        <v>2717</v>
      </c>
      <c r="K6603" t="s">
        <v>1012</v>
      </c>
      <c r="L6603" t="s">
        <v>99</v>
      </c>
      <c r="M6603" t="str">
        <f>VLOOKUP($L6603,Companies!$A:$G,7,)</f>
        <v>Television Services</v>
      </c>
      <c r="N6603" t="str">
        <f>VLOOKUP($L6603,Companies!$A:$G,6,)</f>
        <v>Consumer Services</v>
      </c>
      <c r="O6603" s="6" t="s">
        <v>1475</v>
      </c>
      <c r="P6603" s="6">
        <v>70802</v>
      </c>
      <c r="Q6603" t="s">
        <v>436</v>
      </c>
      <c r="R6603" t="s">
        <v>34</v>
      </c>
      <c r="S6603" s="4">
        <v>41115</v>
      </c>
      <c r="T6603" s="7">
        <f>S6603-E6603</f>
        <v>9</v>
      </c>
      <c r="U6603" t="s">
        <v>14215</v>
      </c>
      <c r="V6603" s="6" t="s">
        <v>14254</v>
      </c>
      <c r="W6603" t="s">
        <v>14256</v>
      </c>
      <c r="X6603" t="s">
        <v>14196</v>
      </c>
      <c r="Y6603" t="str">
        <f>VLOOKUP(R6603,Managers!$A:$B,2,)</f>
        <v>Frank Mitchell</v>
      </c>
      <c r="Z6603" s="11">
        <f>VLOOKUP(X6603,HourlyWages!$A:$B,2,0)</f>
        <v>58</v>
      </c>
      <c r="AA6603">
        <v>1</v>
      </c>
    </row>
    <row r="6604" spans="1:27" x14ac:dyDescent="0.3">
      <c r="A6604" t="b">
        <f>COUNTIF($C$1:C6604, C6604)&gt;1</f>
        <v>0</v>
      </c>
      <c r="B6604" t="b">
        <f>VLOOKUP(C6604,Sheet3!$A:$B,2,0) &gt; 1</f>
        <v>0</v>
      </c>
      <c r="C6604">
        <v>6603</v>
      </c>
      <c r="D6604">
        <v>46980</v>
      </c>
      <c r="E6604" s="4">
        <v>40560</v>
      </c>
      <c r="F6604">
        <v>34</v>
      </c>
      <c r="G6604" s="15">
        <f>I6604*F6604</f>
        <v>6800</v>
      </c>
      <c r="H6604" s="9">
        <v>0.01</v>
      </c>
      <c r="I6604" s="13">
        <f>VLOOKUP($U6604,Pricebook!$A:$D,4,0)</f>
        <v>200</v>
      </c>
      <c r="J6604" s="11">
        <f>G6604*(1-H6604)</f>
        <v>6732</v>
      </c>
      <c r="K6604" t="s">
        <v>271</v>
      </c>
      <c r="L6604" t="s">
        <v>199</v>
      </c>
      <c r="M6604" t="str">
        <f>VLOOKUP($L6604,Companies!$A:$G,7,)</f>
        <v>Biotechnology: Biological Products (No Diagnostic Substances)</v>
      </c>
      <c r="N6604" t="str">
        <f>VLOOKUP($L6604,Companies!$A:$G,6,)</f>
        <v>Health Care</v>
      </c>
      <c r="O6604" s="6" t="s">
        <v>1896</v>
      </c>
      <c r="P6604" s="6">
        <v>60103</v>
      </c>
      <c r="Q6604" t="s">
        <v>15</v>
      </c>
      <c r="R6604" t="s">
        <v>16</v>
      </c>
      <c r="S6604" s="4">
        <v>40560</v>
      </c>
      <c r="T6604" s="7">
        <f>S6604-E6604</f>
        <v>0</v>
      </c>
      <c r="U6604" t="s">
        <v>14214</v>
      </c>
      <c r="V6604" s="6" t="s">
        <v>14251</v>
      </c>
      <c r="W6604" t="s">
        <v>14267</v>
      </c>
      <c r="X6604" t="s">
        <v>14187</v>
      </c>
      <c r="Y6604" t="str">
        <f>VLOOKUP(R6604,Managers!$A:$B,2,)</f>
        <v>Josh Martinez</v>
      </c>
      <c r="Z6604" s="11">
        <f>VLOOKUP(X6604,HourlyWages!$A:$B,2,0)</f>
        <v>45</v>
      </c>
      <c r="AA6604">
        <v>1</v>
      </c>
    </row>
    <row r="6605" spans="1:27" x14ac:dyDescent="0.3">
      <c r="A6605" t="b">
        <f>COUNTIF($C$1:C6605, C6605)&gt;1</f>
        <v>0</v>
      </c>
      <c r="B6605" t="b">
        <f>VLOOKUP(C6605,Sheet3!$A:$B,2,0) &gt; 1</f>
        <v>0</v>
      </c>
      <c r="C6605">
        <v>6604</v>
      </c>
      <c r="D6605">
        <v>46981</v>
      </c>
      <c r="E6605" s="4">
        <v>39851</v>
      </c>
      <c r="F6605">
        <v>46</v>
      </c>
      <c r="G6605" s="15">
        <f>I6605*F6605</f>
        <v>7360</v>
      </c>
      <c r="H6605" s="9">
        <v>7.0000000000000007E-2</v>
      </c>
      <c r="I6605" s="13">
        <f>VLOOKUP($U6605,Pricebook!$A:$D,4,0)</f>
        <v>160</v>
      </c>
      <c r="J6605" s="11">
        <f>G6605*(1-H6605)</f>
        <v>6844.7999999999993</v>
      </c>
      <c r="K6605" t="s">
        <v>1048</v>
      </c>
      <c r="L6605" t="s">
        <v>508</v>
      </c>
      <c r="M6605" t="str">
        <f>VLOOKUP($L6605,Companies!$A:$G,7,)</f>
        <v>Semiconductors</v>
      </c>
      <c r="N6605" t="str">
        <f>VLOOKUP($L6605,Companies!$A:$G,6,)</f>
        <v>Technology</v>
      </c>
      <c r="O6605" s="6" t="s">
        <v>80</v>
      </c>
      <c r="P6605" s="6">
        <v>37311</v>
      </c>
      <c r="Q6605" t="s">
        <v>81</v>
      </c>
      <c r="R6605" t="s">
        <v>34</v>
      </c>
      <c r="S6605" s="4">
        <v>39851</v>
      </c>
      <c r="T6605" s="7">
        <f>S6605-E6605</f>
        <v>0</v>
      </c>
      <c r="U6605" t="s">
        <v>14218</v>
      </c>
      <c r="V6605" s="6" t="s">
        <v>14257</v>
      </c>
      <c r="W6605" t="s">
        <v>14258</v>
      </c>
      <c r="X6605" t="s">
        <v>14190</v>
      </c>
      <c r="Y6605" t="str">
        <f>VLOOKUP(R6605,Managers!$A:$B,2,)</f>
        <v>Frank Mitchell</v>
      </c>
      <c r="Z6605" s="11">
        <f>VLOOKUP(X6605,HourlyWages!$A:$B,2,0)</f>
        <v>67</v>
      </c>
      <c r="AA6605">
        <v>1</v>
      </c>
    </row>
    <row r="6606" spans="1:27" x14ac:dyDescent="0.3">
      <c r="A6606" t="b">
        <f>COUNTIF($C$1:C6606, C6606)&gt;1</f>
        <v>0</v>
      </c>
      <c r="B6606" t="b">
        <f>VLOOKUP(C6606,Sheet3!$A:$B,2,0) &gt; 1</f>
        <v>0</v>
      </c>
      <c r="C6606">
        <v>6605</v>
      </c>
      <c r="D6606">
        <v>47009</v>
      </c>
      <c r="E6606" s="4">
        <v>39968</v>
      </c>
      <c r="F6606">
        <v>32</v>
      </c>
      <c r="G6606" s="15">
        <f>I6606*F6606</f>
        <v>4800</v>
      </c>
      <c r="H6606" s="9">
        <v>0.09</v>
      </c>
      <c r="I6606" s="13">
        <f>VLOOKUP($U6606,Pricebook!$A:$D,4,0)</f>
        <v>150</v>
      </c>
      <c r="J6606" s="11">
        <f>G6606*(1-H6606)</f>
        <v>4368</v>
      </c>
      <c r="K6606" t="s">
        <v>985</v>
      </c>
      <c r="L6606" t="s">
        <v>73</v>
      </c>
      <c r="M6606" t="str">
        <f>VLOOKUP($L6606,Companies!$A:$G,7,)</f>
        <v>Recreational Products/Toys</v>
      </c>
      <c r="N6606" t="str">
        <f>VLOOKUP($L6606,Companies!$A:$G,6,)</f>
        <v>Consumer Non-Durables</v>
      </c>
      <c r="O6606" s="6" t="s">
        <v>231</v>
      </c>
      <c r="P6606" s="6">
        <v>16602</v>
      </c>
      <c r="Q6606" t="s">
        <v>232</v>
      </c>
      <c r="R6606" t="s">
        <v>61</v>
      </c>
      <c r="S6606" s="4">
        <v>39970</v>
      </c>
      <c r="T6606" s="7">
        <f>S6606-E6606</f>
        <v>2</v>
      </c>
      <c r="U6606" t="s">
        <v>14211</v>
      </c>
      <c r="V6606" s="6" t="s">
        <v>14254</v>
      </c>
      <c r="W6606" t="s">
        <v>14255</v>
      </c>
      <c r="X6606" t="s">
        <v>14196</v>
      </c>
      <c r="Y6606" t="str">
        <f>VLOOKUP(R6606,Managers!$A:$B,2,)</f>
        <v>Allen Young</v>
      </c>
      <c r="Z6606" s="11">
        <f>VLOOKUP(X6606,HourlyWages!$A:$B,2,0)</f>
        <v>58</v>
      </c>
      <c r="AA6606">
        <v>1</v>
      </c>
    </row>
    <row r="6607" spans="1:27" x14ac:dyDescent="0.3">
      <c r="A6607" t="b">
        <f>COUNTIF($C$1:C6607, C6607)&gt;1</f>
        <v>0</v>
      </c>
      <c r="B6607" t="b">
        <f>VLOOKUP(C6607,Sheet3!$A:$B,2,0) &gt; 1</f>
        <v>0</v>
      </c>
      <c r="C6607">
        <v>6606</v>
      </c>
      <c r="D6607">
        <v>47010</v>
      </c>
      <c r="E6607" s="4">
        <v>40819</v>
      </c>
      <c r="F6607">
        <v>11</v>
      </c>
      <c r="G6607" s="15">
        <f>I6607*F6607</f>
        <v>1375</v>
      </c>
      <c r="H6607" s="9">
        <v>0.06</v>
      </c>
      <c r="I6607" s="13">
        <f>VLOOKUP($U6607,Pricebook!$A:$D,4,0)</f>
        <v>125</v>
      </c>
      <c r="J6607" s="11">
        <f>G6607*(1-H6607)</f>
        <v>1292.5</v>
      </c>
      <c r="K6607" t="s">
        <v>1048</v>
      </c>
      <c r="L6607" t="s">
        <v>508</v>
      </c>
      <c r="M6607" t="str">
        <f>VLOOKUP($L6607,Companies!$A:$G,7,)</f>
        <v>Semiconductors</v>
      </c>
      <c r="N6607" t="str">
        <f>VLOOKUP($L6607,Companies!$A:$G,6,)</f>
        <v>Technology</v>
      </c>
      <c r="O6607" s="6" t="s">
        <v>80</v>
      </c>
      <c r="P6607" s="6">
        <v>37311</v>
      </c>
      <c r="Q6607" t="s">
        <v>81</v>
      </c>
      <c r="R6607" t="s">
        <v>34</v>
      </c>
      <c r="S6607" s="4">
        <v>40819</v>
      </c>
      <c r="T6607" s="7">
        <f>S6607-E6607</f>
        <v>0</v>
      </c>
      <c r="U6607" t="s">
        <v>14221</v>
      </c>
      <c r="V6607" s="6" t="s">
        <v>14257</v>
      </c>
      <c r="W6607" t="s">
        <v>14264</v>
      </c>
      <c r="X6607" t="s">
        <v>14184</v>
      </c>
      <c r="Y6607" t="str">
        <f>VLOOKUP(R6607,Managers!$A:$B,2,)</f>
        <v>Frank Mitchell</v>
      </c>
      <c r="Z6607" s="11">
        <f>VLOOKUP(X6607,HourlyWages!$A:$B,2,0)</f>
        <v>50</v>
      </c>
      <c r="AA6607">
        <v>1</v>
      </c>
    </row>
    <row r="6608" spans="1:27" x14ac:dyDescent="0.3">
      <c r="A6608" t="b">
        <f>COUNTIF($C$1:C6608, C6608)&gt;1</f>
        <v>0</v>
      </c>
      <c r="B6608" t="b">
        <f>VLOOKUP(C6608,Sheet3!$A:$B,2,0) &gt; 1</f>
        <v>0</v>
      </c>
      <c r="C6608">
        <v>6607</v>
      </c>
      <c r="D6608">
        <v>47011</v>
      </c>
      <c r="E6608" s="4">
        <v>39863</v>
      </c>
      <c r="F6608">
        <v>33</v>
      </c>
      <c r="G6608" s="15">
        <f>I6608*F6608</f>
        <v>6600</v>
      </c>
      <c r="H6608" s="9">
        <v>0.05</v>
      </c>
      <c r="I6608" s="13">
        <f>VLOOKUP($U6608,Pricebook!$A:$D,4,0)</f>
        <v>200</v>
      </c>
      <c r="J6608" s="11">
        <f>G6608*(1-H6608)</f>
        <v>6270</v>
      </c>
      <c r="K6608" t="s">
        <v>692</v>
      </c>
      <c r="L6608" t="s">
        <v>621</v>
      </c>
      <c r="M6608" t="str">
        <f>VLOOKUP($L6608,Companies!$A:$G,7,)</f>
        <v>Semiconductors</v>
      </c>
      <c r="N6608" t="str">
        <f>VLOOKUP($L6608,Companies!$A:$G,6,)</f>
        <v>Technology</v>
      </c>
      <c r="O6608" s="6" t="s">
        <v>674</v>
      </c>
      <c r="P6608" s="6">
        <v>92243</v>
      </c>
      <c r="Q6608" t="s">
        <v>114</v>
      </c>
      <c r="R6608" t="s">
        <v>23</v>
      </c>
      <c r="S6608" s="4">
        <v>39865</v>
      </c>
      <c r="T6608" s="7">
        <f>S6608-E6608</f>
        <v>2</v>
      </c>
      <c r="U6608" t="s">
        <v>14206</v>
      </c>
      <c r="V6608" s="6" t="s">
        <v>14251</v>
      </c>
      <c r="W6608" t="s">
        <v>14263</v>
      </c>
      <c r="X6608" t="s">
        <v>14192</v>
      </c>
      <c r="Y6608" t="str">
        <f>VLOOKUP(R6608,Managers!$A:$B,2,)</f>
        <v>Bob Turner</v>
      </c>
      <c r="Z6608" s="11">
        <f>VLOOKUP(X6608,HourlyWages!$A:$B,2,0)</f>
        <v>75</v>
      </c>
      <c r="AA6608">
        <v>1</v>
      </c>
    </row>
    <row r="6609" spans="1:27" x14ac:dyDescent="0.3">
      <c r="A6609" t="b">
        <f>COUNTIF($C$1:C6609, C6609)&gt;1</f>
        <v>0</v>
      </c>
      <c r="B6609" t="b">
        <f>VLOOKUP(C6609,Sheet3!$A:$B,2,0) &gt; 1</f>
        <v>0</v>
      </c>
      <c r="C6609">
        <v>6608</v>
      </c>
      <c r="D6609">
        <v>47012</v>
      </c>
      <c r="E6609" s="4">
        <v>40311</v>
      </c>
      <c r="F6609">
        <v>35</v>
      </c>
      <c r="G6609" s="15">
        <f>I6609*F6609</f>
        <v>4200</v>
      </c>
      <c r="H6609" s="9">
        <v>0.08</v>
      </c>
      <c r="I6609" s="13">
        <f>VLOOKUP($U6609,Pricebook!$A:$D,4,0)</f>
        <v>120</v>
      </c>
      <c r="J6609" s="11">
        <f>G6609*(1-H6609)</f>
        <v>3864</v>
      </c>
      <c r="K6609" t="s">
        <v>1707</v>
      </c>
      <c r="L6609" t="s">
        <v>344</v>
      </c>
      <c r="M6609" t="str">
        <f>VLOOKUP($L6609,Companies!$A:$G,7,)</f>
        <v>Food Chains</v>
      </c>
      <c r="N6609" t="str">
        <f>VLOOKUP($L6609,Companies!$A:$G,6,)</f>
        <v>Consumer Services</v>
      </c>
      <c r="O6609" s="6" t="s">
        <v>2787</v>
      </c>
      <c r="P6609" s="6" t="s">
        <v>2788</v>
      </c>
      <c r="Q6609" t="s">
        <v>87</v>
      </c>
      <c r="R6609" t="s">
        <v>61</v>
      </c>
      <c r="S6609" s="4">
        <v>40315</v>
      </c>
      <c r="T6609" s="7">
        <f>S6609-E6609</f>
        <v>4</v>
      </c>
      <c r="U6609" t="s">
        <v>14212</v>
      </c>
      <c r="V6609" s="6" t="s">
        <v>14257</v>
      </c>
      <c r="W6609" t="s">
        <v>14258</v>
      </c>
      <c r="X6609" t="s">
        <v>14200</v>
      </c>
      <c r="Y6609" t="str">
        <f>VLOOKUP(R6609,Managers!$A:$B,2,)</f>
        <v>Allen Young</v>
      </c>
      <c r="Z6609" s="11">
        <f>VLOOKUP(X6609,HourlyWages!$A:$B,2,0)</f>
        <v>59</v>
      </c>
      <c r="AA6609">
        <v>1</v>
      </c>
    </row>
    <row r="6610" spans="1:27" x14ac:dyDescent="0.3">
      <c r="A6610" t="b">
        <f>COUNTIF($C$1:C6610, C6610)&gt;1</f>
        <v>0</v>
      </c>
      <c r="B6610" t="b">
        <f>VLOOKUP(C6610,Sheet3!$A:$B,2,0) &gt; 1</f>
        <v>0</v>
      </c>
      <c r="C6610">
        <v>6609</v>
      </c>
      <c r="D6610">
        <v>47014</v>
      </c>
      <c r="E6610" s="4">
        <v>41042</v>
      </c>
      <c r="F6610">
        <v>33</v>
      </c>
      <c r="G6610" s="15">
        <f>I6610*F6610</f>
        <v>4125</v>
      </c>
      <c r="H6610" s="9">
        <v>0.08</v>
      </c>
      <c r="I6610" s="13">
        <f>VLOOKUP($U6610,Pricebook!$A:$D,4,0)</f>
        <v>125</v>
      </c>
      <c r="J6610" s="11">
        <f>G6610*(1-H6610)</f>
        <v>3795</v>
      </c>
      <c r="K6610" t="s">
        <v>1304</v>
      </c>
      <c r="L6610" t="s">
        <v>230</v>
      </c>
      <c r="M6610" t="str">
        <f>VLOOKUP($L6610,Companies!$A:$G,7,)</f>
        <v>RETAIL: Building Materials</v>
      </c>
      <c r="N6610" t="str">
        <f>VLOOKUP($L6610,Companies!$A:$G,6,)</f>
        <v>Consumer Services</v>
      </c>
      <c r="O6610" s="6" t="s">
        <v>2460</v>
      </c>
      <c r="P6610" s="6" t="s">
        <v>2461</v>
      </c>
      <c r="Q6610" t="s">
        <v>163</v>
      </c>
      <c r="R6610" t="s">
        <v>34</v>
      </c>
      <c r="S6610" s="4">
        <v>41044</v>
      </c>
      <c r="T6610" s="7">
        <f>S6610-E6610</f>
        <v>2</v>
      </c>
      <c r="U6610" t="s">
        <v>14221</v>
      </c>
      <c r="V6610" s="6" t="s">
        <v>14254</v>
      </c>
      <c r="W6610" t="s">
        <v>14269</v>
      </c>
      <c r="X6610" t="s">
        <v>14195</v>
      </c>
      <c r="Y6610" t="str">
        <f>VLOOKUP(R6610,Managers!$A:$B,2,)</f>
        <v>Frank Mitchell</v>
      </c>
      <c r="Z6610" s="11">
        <f>VLOOKUP(X6610,HourlyWages!$A:$B,2,0)</f>
        <v>52</v>
      </c>
      <c r="AA6610">
        <v>1</v>
      </c>
    </row>
    <row r="6611" spans="1:27" x14ac:dyDescent="0.3">
      <c r="A6611" t="b">
        <f>COUNTIF($C$1:C6611, C6611)&gt;1</f>
        <v>0</v>
      </c>
      <c r="B6611" t="b">
        <f>VLOOKUP(C6611,Sheet3!$A:$B,2,0) &gt; 1</f>
        <v>0</v>
      </c>
      <c r="C6611">
        <v>6610</v>
      </c>
      <c r="D6611">
        <v>47015</v>
      </c>
      <c r="E6611" s="4">
        <v>40587</v>
      </c>
      <c r="F6611">
        <v>19</v>
      </c>
      <c r="G6611" s="15">
        <f>I6611*F6611</f>
        <v>2375</v>
      </c>
      <c r="H6611" s="9">
        <v>0.06</v>
      </c>
      <c r="I6611" s="13">
        <f>VLOOKUP($U6611,Pricebook!$A:$D,4,0)</f>
        <v>125</v>
      </c>
      <c r="J6611" s="11">
        <f>G6611*(1-H6611)</f>
        <v>2232.5</v>
      </c>
      <c r="K6611" t="s">
        <v>2017</v>
      </c>
      <c r="L6611" t="s">
        <v>142</v>
      </c>
      <c r="M6611" t="str">
        <f>VLOOKUP($L6611,Companies!$A:$G,7,)</f>
        <v>Computer Software: Programming, Data Processing</v>
      </c>
      <c r="N6611" t="str">
        <f>VLOOKUP($L6611,Companies!$A:$G,6,)</f>
        <v>Technology</v>
      </c>
      <c r="O6611" s="6" t="s">
        <v>2740</v>
      </c>
      <c r="P6611" s="6" t="s">
        <v>2741</v>
      </c>
      <c r="Q6611" t="s">
        <v>33</v>
      </c>
      <c r="R6611" t="s">
        <v>34</v>
      </c>
      <c r="S6611" s="4">
        <v>40588</v>
      </c>
      <c r="T6611" s="7">
        <f>S6611-E6611</f>
        <v>1</v>
      </c>
      <c r="U6611" t="s">
        <v>14209</v>
      </c>
      <c r="V6611" s="6" t="s">
        <v>14251</v>
      </c>
      <c r="W6611" t="s">
        <v>14266</v>
      </c>
      <c r="X6611" t="s">
        <v>14200</v>
      </c>
      <c r="Y6611" t="str">
        <f>VLOOKUP(R6611,Managers!$A:$B,2,)</f>
        <v>Frank Mitchell</v>
      </c>
      <c r="Z6611" s="11">
        <f>VLOOKUP(X6611,HourlyWages!$A:$B,2,0)</f>
        <v>59</v>
      </c>
      <c r="AA6611">
        <v>1</v>
      </c>
    </row>
    <row r="6612" spans="1:27" x14ac:dyDescent="0.3">
      <c r="A6612" t="b">
        <f>COUNTIF($C$1:C6612, C6612)&gt;1</f>
        <v>0</v>
      </c>
      <c r="B6612" t="b">
        <f>VLOOKUP(C6612,Sheet3!$A:$B,2,0) &gt; 1</f>
        <v>0</v>
      </c>
      <c r="C6612">
        <v>6611</v>
      </c>
      <c r="D6612">
        <v>47040</v>
      </c>
      <c r="E6612" s="4">
        <v>40406</v>
      </c>
      <c r="F6612">
        <v>38</v>
      </c>
      <c r="G6612" s="15">
        <f>I6612*F6612</f>
        <v>6080</v>
      </c>
      <c r="H6612" s="9">
        <v>0.01</v>
      </c>
      <c r="I6612" s="13">
        <f>VLOOKUP($U6612,Pricebook!$A:$D,4,0)</f>
        <v>160</v>
      </c>
      <c r="J6612" s="11">
        <f>G6612*(1-H6612)</f>
        <v>6019.2</v>
      </c>
      <c r="K6612" t="s">
        <v>2288</v>
      </c>
      <c r="L6612" t="s">
        <v>297</v>
      </c>
      <c r="M6612" t="str">
        <f>VLOOKUP($L6612,Companies!$A:$G,7,)</f>
        <v>Hotels/Resorts</v>
      </c>
      <c r="N6612" t="str">
        <f>VLOOKUP($L6612,Companies!$A:$G,6,)</f>
        <v>Consumer Services</v>
      </c>
      <c r="O6612" s="6" t="s">
        <v>2289</v>
      </c>
      <c r="P6612" s="6">
        <v>70003</v>
      </c>
      <c r="Q6612" t="s">
        <v>436</v>
      </c>
      <c r="R6612" t="s">
        <v>34</v>
      </c>
      <c r="S6612" s="4">
        <v>40407</v>
      </c>
      <c r="T6612" s="7">
        <f>S6612-E6612</f>
        <v>1</v>
      </c>
      <c r="U6612" t="s">
        <v>14218</v>
      </c>
      <c r="V6612" s="6" t="s">
        <v>14257</v>
      </c>
      <c r="W6612" t="s">
        <v>14258</v>
      </c>
      <c r="X6612" t="s">
        <v>14203</v>
      </c>
      <c r="Y6612" t="str">
        <f>VLOOKUP(R6612,Managers!$A:$B,2,)</f>
        <v>Frank Mitchell</v>
      </c>
      <c r="Z6612" s="11">
        <f>VLOOKUP(X6612,HourlyWages!$A:$B,2,0)</f>
        <v>62</v>
      </c>
      <c r="AA6612">
        <v>1</v>
      </c>
    </row>
    <row r="6613" spans="1:27" x14ac:dyDescent="0.3">
      <c r="A6613" t="b">
        <f>COUNTIF($C$1:C6613, C6613)&gt;1</f>
        <v>0</v>
      </c>
      <c r="B6613" t="b">
        <f>VLOOKUP(C6613,Sheet3!$A:$B,2,0) &gt; 1</f>
        <v>0</v>
      </c>
      <c r="C6613">
        <v>6612</v>
      </c>
      <c r="D6613">
        <v>47041</v>
      </c>
      <c r="E6613" s="4">
        <v>41000</v>
      </c>
      <c r="F6613">
        <v>35</v>
      </c>
      <c r="G6613" s="15">
        <f>I6613*F6613</f>
        <v>4200</v>
      </c>
      <c r="H6613" s="9">
        <v>0.08</v>
      </c>
      <c r="I6613" s="13">
        <f>VLOOKUP($U6613,Pricebook!$A:$D,4,0)</f>
        <v>120</v>
      </c>
      <c r="J6613" s="11">
        <f>G6613*(1-H6613)</f>
        <v>3864</v>
      </c>
      <c r="K6613" t="s">
        <v>1187</v>
      </c>
      <c r="L6613" t="s">
        <v>226</v>
      </c>
      <c r="M6613" t="str">
        <f>VLOOKUP($L6613,Companies!$A:$G,7,)</f>
        <v>Auto Manufacturing</v>
      </c>
      <c r="N6613" t="str">
        <f>VLOOKUP($L6613,Companies!$A:$G,6,)</f>
        <v>Capital Goods</v>
      </c>
      <c r="O6613" s="6" t="s">
        <v>2659</v>
      </c>
      <c r="P6613" s="6">
        <v>75002</v>
      </c>
      <c r="Q6613" t="s">
        <v>48</v>
      </c>
      <c r="R6613" t="s">
        <v>16</v>
      </c>
      <c r="S6613" s="4">
        <v>41002</v>
      </c>
      <c r="T6613" s="7">
        <f>S6613-E6613</f>
        <v>2</v>
      </c>
      <c r="U6613" t="s">
        <v>14212</v>
      </c>
      <c r="V6613" s="6" t="s">
        <v>14257</v>
      </c>
      <c r="W6613" t="s">
        <v>14264</v>
      </c>
      <c r="X6613" t="s">
        <v>14185</v>
      </c>
      <c r="Y6613" t="str">
        <f>VLOOKUP(R6613,Managers!$A:$B,2,)</f>
        <v>Josh Martinez</v>
      </c>
      <c r="Z6613" s="11">
        <f>VLOOKUP(X6613,HourlyWages!$A:$B,2,0)</f>
        <v>70</v>
      </c>
      <c r="AA6613">
        <v>1</v>
      </c>
    </row>
    <row r="6614" spans="1:27" x14ac:dyDescent="0.3">
      <c r="A6614" t="b">
        <f>COUNTIF($C$1:C6614, C6614)&gt;1</f>
        <v>0</v>
      </c>
      <c r="B6614" t="b">
        <f>VLOOKUP(C6614,Sheet3!$A:$B,2,0) &gt; 1</f>
        <v>0</v>
      </c>
      <c r="C6614">
        <v>6613</v>
      </c>
      <c r="D6614">
        <v>47042</v>
      </c>
      <c r="E6614" s="4">
        <v>40970</v>
      </c>
      <c r="F6614">
        <v>45</v>
      </c>
      <c r="G6614" s="15">
        <f>I6614*F6614</f>
        <v>6750</v>
      </c>
      <c r="H6614" s="9">
        <v>0.03</v>
      </c>
      <c r="I6614" s="13">
        <f>VLOOKUP($U6614,Pricebook!$A:$D,4,0)</f>
        <v>150</v>
      </c>
      <c r="J6614" s="11">
        <f>G6614*(1-H6614)</f>
        <v>6547.5</v>
      </c>
      <c r="K6614" t="s">
        <v>1520</v>
      </c>
      <c r="L6614" t="s">
        <v>50</v>
      </c>
      <c r="M6614" t="str">
        <f>VLOOKUP($L6614,Companies!$A:$G,7,)</f>
        <v>Semiconductors</v>
      </c>
      <c r="N6614" t="str">
        <f>VLOOKUP($L6614,Companies!$A:$G,6,)</f>
        <v>Technology</v>
      </c>
      <c r="O6614" s="6" t="s">
        <v>1266</v>
      </c>
      <c r="P6614" s="6">
        <v>64055</v>
      </c>
      <c r="Q6614" t="s">
        <v>358</v>
      </c>
      <c r="R6614" t="s">
        <v>16</v>
      </c>
      <c r="S6614" s="4">
        <v>40971</v>
      </c>
      <c r="T6614" s="7">
        <f>S6614-E6614</f>
        <v>1</v>
      </c>
      <c r="U6614" t="s">
        <v>14210</v>
      </c>
      <c r="V6614" s="6" t="s">
        <v>14251</v>
      </c>
      <c r="W6614" t="s">
        <v>14263</v>
      </c>
      <c r="X6614" t="s">
        <v>14202</v>
      </c>
      <c r="Y6614" t="str">
        <f>VLOOKUP(R6614,Managers!$A:$B,2,)</f>
        <v>Josh Martinez</v>
      </c>
      <c r="Z6614" s="11">
        <f>VLOOKUP(X6614,HourlyWages!$A:$B,2,0)</f>
        <v>71</v>
      </c>
      <c r="AA6614">
        <v>1</v>
      </c>
    </row>
    <row r="6615" spans="1:27" x14ac:dyDescent="0.3">
      <c r="A6615" t="b">
        <f>COUNTIF($C$1:C6615, C6615)&gt;1</f>
        <v>0</v>
      </c>
      <c r="B6615" t="b">
        <f>VLOOKUP(C6615,Sheet3!$A:$B,2,0) &gt; 1</f>
        <v>0</v>
      </c>
      <c r="C6615">
        <v>6614</v>
      </c>
      <c r="D6615">
        <v>47075</v>
      </c>
      <c r="E6615" s="4">
        <v>40833</v>
      </c>
      <c r="F6615">
        <v>42</v>
      </c>
      <c r="G6615" s="15">
        <f>I6615*F6615</f>
        <v>5250</v>
      </c>
      <c r="H6615" s="9">
        <v>0.05</v>
      </c>
      <c r="I6615" s="13">
        <f>VLOOKUP($U6615,Pricebook!$A:$D,4,0)</f>
        <v>125</v>
      </c>
      <c r="J6615" s="11">
        <f>G6615*(1-H6615)</f>
        <v>4987.5</v>
      </c>
      <c r="K6615" t="s">
        <v>850</v>
      </c>
      <c r="L6615" t="s">
        <v>552</v>
      </c>
      <c r="M6615" t="str">
        <f>VLOOKUP($L6615,Companies!$A:$G,7,)</f>
        <v>Business Services</v>
      </c>
      <c r="N6615" t="str">
        <f>VLOOKUP($L6615,Companies!$A:$G,6,)</f>
        <v>Miscellaneous</v>
      </c>
      <c r="O6615" s="6" t="s">
        <v>2539</v>
      </c>
      <c r="P6615" s="6">
        <v>34982</v>
      </c>
      <c r="Q6615" t="s">
        <v>101</v>
      </c>
      <c r="R6615" t="s">
        <v>34</v>
      </c>
      <c r="S6615" s="4">
        <v>40835</v>
      </c>
      <c r="T6615" s="7">
        <f>S6615-E6615</f>
        <v>2</v>
      </c>
      <c r="U6615" t="s">
        <v>14217</v>
      </c>
      <c r="V6615" s="6" t="s">
        <v>14257</v>
      </c>
      <c r="W6615" t="s">
        <v>14258</v>
      </c>
      <c r="X6615" t="s">
        <v>14185</v>
      </c>
      <c r="Y6615" t="str">
        <f>VLOOKUP(R6615,Managers!$A:$B,2,)</f>
        <v>Frank Mitchell</v>
      </c>
      <c r="Z6615" s="11">
        <f>VLOOKUP(X6615,HourlyWages!$A:$B,2,0)</f>
        <v>70</v>
      </c>
      <c r="AA6615">
        <v>1</v>
      </c>
    </row>
    <row r="6616" spans="1:27" x14ac:dyDescent="0.3">
      <c r="A6616" t="b">
        <f>COUNTIF($C$1:C6616, C6616)&gt;1</f>
        <v>0</v>
      </c>
      <c r="B6616" t="b">
        <f>VLOOKUP(C6616,Sheet3!$A:$B,2,0) &gt; 1</f>
        <v>0</v>
      </c>
      <c r="C6616">
        <v>6615</v>
      </c>
      <c r="D6616">
        <v>47078</v>
      </c>
      <c r="E6616" s="4">
        <v>40287</v>
      </c>
      <c r="F6616">
        <v>18</v>
      </c>
      <c r="G6616" s="15">
        <f>I6616*F6616</f>
        <v>3600</v>
      </c>
      <c r="H6616" s="9">
        <v>0.06</v>
      </c>
      <c r="I6616" s="13">
        <f>VLOOKUP($U6616,Pricebook!$A:$D,4,0)</f>
        <v>200</v>
      </c>
      <c r="J6616" s="11">
        <f>G6616*(1-H6616)</f>
        <v>3384</v>
      </c>
      <c r="K6616" t="s">
        <v>1357</v>
      </c>
      <c r="L6616" t="s">
        <v>468</v>
      </c>
      <c r="M6616" t="str">
        <f>VLOOKUP($L6616,Companies!$A:$G,7,)</f>
        <v>Major Pharmaceuticals</v>
      </c>
      <c r="N6616" t="str">
        <f>VLOOKUP($L6616,Companies!$A:$G,6,)</f>
        <v>Health Care</v>
      </c>
      <c r="O6616" s="6" t="s">
        <v>1443</v>
      </c>
      <c r="P6616" s="6">
        <v>35630</v>
      </c>
      <c r="Q6616" t="s">
        <v>424</v>
      </c>
      <c r="R6616" t="s">
        <v>34</v>
      </c>
      <c r="S6616" s="4">
        <v>40287</v>
      </c>
      <c r="T6616" s="7">
        <f>S6616-E6616</f>
        <v>0</v>
      </c>
      <c r="U6616" t="s">
        <v>14214</v>
      </c>
      <c r="V6616" s="6" t="s">
        <v>14251</v>
      </c>
      <c r="W6616" t="s">
        <v>14263</v>
      </c>
      <c r="X6616" t="s">
        <v>14203</v>
      </c>
      <c r="Y6616" t="str">
        <f>VLOOKUP(R6616,Managers!$A:$B,2,)</f>
        <v>Frank Mitchell</v>
      </c>
      <c r="Z6616" s="11">
        <f>VLOOKUP(X6616,HourlyWages!$A:$B,2,0)</f>
        <v>62</v>
      </c>
      <c r="AA6616">
        <v>1</v>
      </c>
    </row>
    <row r="6617" spans="1:27" x14ac:dyDescent="0.3">
      <c r="A6617" t="b">
        <f>COUNTIF($C$1:C6617, C6617)&gt;1</f>
        <v>0</v>
      </c>
      <c r="B6617" t="b">
        <f>VLOOKUP(C6617,Sheet3!$A:$B,2,0) &gt; 1</f>
        <v>0</v>
      </c>
      <c r="C6617">
        <v>6616</v>
      </c>
      <c r="D6617">
        <v>47078</v>
      </c>
      <c r="E6617" s="4">
        <v>40287</v>
      </c>
      <c r="F6617">
        <v>43</v>
      </c>
      <c r="G6617" s="15">
        <f>I6617*F6617</f>
        <v>4730</v>
      </c>
      <c r="H6617" s="9">
        <v>0.01</v>
      </c>
      <c r="I6617" s="13">
        <f>VLOOKUP($U6617,Pricebook!$A:$D,4,0)</f>
        <v>110</v>
      </c>
      <c r="J6617" s="11">
        <f>G6617*(1-H6617)</f>
        <v>4682.7</v>
      </c>
      <c r="K6617" t="s">
        <v>1357</v>
      </c>
      <c r="L6617" t="s">
        <v>468</v>
      </c>
      <c r="M6617" t="str">
        <f>VLOOKUP($L6617,Companies!$A:$G,7,)</f>
        <v>Major Pharmaceuticals</v>
      </c>
      <c r="N6617" t="str">
        <f>VLOOKUP($L6617,Companies!$A:$G,6,)</f>
        <v>Health Care</v>
      </c>
      <c r="O6617" s="6" t="s">
        <v>1443</v>
      </c>
      <c r="P6617" s="6">
        <v>35630</v>
      </c>
      <c r="Q6617" t="s">
        <v>424</v>
      </c>
      <c r="R6617" t="s">
        <v>34</v>
      </c>
      <c r="S6617" s="4">
        <v>40288</v>
      </c>
      <c r="T6617" s="7">
        <f>S6617-E6617</f>
        <v>1</v>
      </c>
      <c r="U6617" t="s">
        <v>14215</v>
      </c>
      <c r="V6617" s="6" t="s">
        <v>14251</v>
      </c>
      <c r="W6617" t="s">
        <v>14260</v>
      </c>
      <c r="X6617" t="s">
        <v>14184</v>
      </c>
      <c r="Y6617" t="str">
        <f>VLOOKUP(R6617,Managers!$A:$B,2,)</f>
        <v>Frank Mitchell</v>
      </c>
      <c r="Z6617" s="11">
        <f>VLOOKUP(X6617,HourlyWages!$A:$B,2,0)</f>
        <v>50</v>
      </c>
      <c r="AA6617">
        <v>1</v>
      </c>
    </row>
    <row r="6618" spans="1:27" x14ac:dyDescent="0.3">
      <c r="A6618" t="b">
        <f>COUNTIF($C$1:C6618, C6618)&gt;1</f>
        <v>0</v>
      </c>
      <c r="B6618" t="b">
        <f>VLOOKUP(C6618,Sheet3!$A:$B,2,0) &gt; 1</f>
        <v>0</v>
      </c>
      <c r="C6618">
        <v>6617</v>
      </c>
      <c r="D6618">
        <v>47078</v>
      </c>
      <c r="E6618" s="4">
        <v>40287</v>
      </c>
      <c r="F6618">
        <v>20</v>
      </c>
      <c r="G6618" s="15">
        <f>I6618*F6618</f>
        <v>2200</v>
      </c>
      <c r="H6618" s="9">
        <v>7.0000000000000007E-2</v>
      </c>
      <c r="I6618" s="13">
        <f>VLOOKUP($U6618,Pricebook!$A:$D,4,0)</f>
        <v>110</v>
      </c>
      <c r="J6618" s="11">
        <f>G6618*(1-H6618)</f>
        <v>2045.9999999999998</v>
      </c>
      <c r="K6618" t="s">
        <v>1357</v>
      </c>
      <c r="L6618" t="s">
        <v>468</v>
      </c>
      <c r="M6618" t="str">
        <f>VLOOKUP($L6618,Companies!$A:$G,7,)</f>
        <v>Major Pharmaceuticals</v>
      </c>
      <c r="N6618" t="str">
        <f>VLOOKUP($L6618,Companies!$A:$G,6,)</f>
        <v>Health Care</v>
      </c>
      <c r="O6618" s="6" t="s">
        <v>1443</v>
      </c>
      <c r="P6618" s="6">
        <v>35630</v>
      </c>
      <c r="Q6618" t="s">
        <v>424</v>
      </c>
      <c r="R6618" t="s">
        <v>34</v>
      </c>
      <c r="S6618" s="4">
        <v>40288</v>
      </c>
      <c r="T6618" s="7">
        <f>S6618-E6618</f>
        <v>1</v>
      </c>
      <c r="U6618" t="s">
        <v>14215</v>
      </c>
      <c r="V6618" s="6" t="s">
        <v>14254</v>
      </c>
      <c r="W6618" t="s">
        <v>14256</v>
      </c>
      <c r="X6618" t="s">
        <v>14189</v>
      </c>
      <c r="Y6618" t="str">
        <f>VLOOKUP(R6618,Managers!$A:$B,2,)</f>
        <v>Frank Mitchell</v>
      </c>
      <c r="Z6618" s="11">
        <f>VLOOKUP(X6618,HourlyWages!$A:$B,2,0)</f>
        <v>62</v>
      </c>
      <c r="AA6618">
        <v>1</v>
      </c>
    </row>
    <row r="6619" spans="1:27" x14ac:dyDescent="0.3">
      <c r="A6619" t="b">
        <f>COUNTIF($C$1:C6619, C6619)&gt;1</f>
        <v>0</v>
      </c>
      <c r="B6619" t="b">
        <f>VLOOKUP(C6619,Sheet3!$A:$B,2,0) &gt; 1</f>
        <v>0</v>
      </c>
      <c r="C6619">
        <v>6618</v>
      </c>
      <c r="D6619">
        <v>47079</v>
      </c>
      <c r="E6619" s="4">
        <v>40893</v>
      </c>
      <c r="F6619">
        <v>34</v>
      </c>
      <c r="G6619" s="15">
        <f>I6619*F6619</f>
        <v>4250</v>
      </c>
      <c r="H6619" s="9">
        <v>7.0000000000000007E-2</v>
      </c>
      <c r="I6619" s="13">
        <f>VLOOKUP($U6619,Pricebook!$A:$D,4,0)</f>
        <v>125</v>
      </c>
      <c r="J6619" s="11">
        <f>G6619*(1-H6619)</f>
        <v>3952.4999999999995</v>
      </c>
      <c r="K6619" t="s">
        <v>412</v>
      </c>
      <c r="L6619" t="s">
        <v>327</v>
      </c>
      <c r="M6619" t="str">
        <f>VLOOKUP($L6619,Companies!$A:$G,7,)</f>
        <v>Television Services</v>
      </c>
      <c r="N6619" t="str">
        <f>VLOOKUP($L6619,Companies!$A:$G,6,)</f>
        <v>Consumer Services</v>
      </c>
      <c r="O6619" s="6" t="s">
        <v>2796</v>
      </c>
      <c r="P6619" s="6">
        <v>72714</v>
      </c>
      <c r="Q6619" t="s">
        <v>66</v>
      </c>
      <c r="R6619" t="s">
        <v>34</v>
      </c>
      <c r="S6619" s="4">
        <v>40895</v>
      </c>
      <c r="T6619" s="7">
        <f>S6619-E6619</f>
        <v>2</v>
      </c>
      <c r="U6619" t="s">
        <v>14209</v>
      </c>
      <c r="V6619" s="6" t="s">
        <v>14257</v>
      </c>
      <c r="W6619" t="s">
        <v>14258</v>
      </c>
      <c r="X6619" t="s">
        <v>14184</v>
      </c>
      <c r="Y6619" t="str">
        <f>VLOOKUP(R6619,Managers!$A:$B,2,)</f>
        <v>Frank Mitchell</v>
      </c>
      <c r="Z6619" s="11">
        <f>VLOOKUP(X6619,HourlyWages!$A:$B,2,0)</f>
        <v>50</v>
      </c>
      <c r="AA6619">
        <v>1</v>
      </c>
    </row>
    <row r="6620" spans="1:27" x14ac:dyDescent="0.3">
      <c r="A6620" t="b">
        <f>COUNTIF($C$1:C6620, C6620)&gt;1</f>
        <v>0</v>
      </c>
      <c r="B6620" t="b">
        <f>VLOOKUP(C6620,Sheet3!$A:$B,2,0) &gt; 1</f>
        <v>0</v>
      </c>
      <c r="C6620">
        <v>6619</v>
      </c>
      <c r="D6620">
        <v>47106</v>
      </c>
      <c r="E6620" s="4">
        <v>40841</v>
      </c>
      <c r="F6620">
        <v>37</v>
      </c>
      <c r="G6620" s="15">
        <f>I6620*F6620</f>
        <v>6290</v>
      </c>
      <c r="H6620" s="9">
        <v>0.05</v>
      </c>
      <c r="I6620" s="13">
        <f>VLOOKUP($U6620,Pricebook!$A:$D,4,0)</f>
        <v>170</v>
      </c>
      <c r="J6620" s="11">
        <f>G6620*(1-H6620)</f>
        <v>5975.5</v>
      </c>
      <c r="K6620" t="s">
        <v>1367</v>
      </c>
      <c r="L6620" t="s">
        <v>68</v>
      </c>
      <c r="M6620" t="str">
        <f>VLOOKUP($L6620,Companies!$A:$G,7,)</f>
        <v>Other Specialty Stores</v>
      </c>
      <c r="N6620" t="str">
        <f>VLOOKUP($L6620,Companies!$A:$G,6,)</f>
        <v>Consumer Services</v>
      </c>
      <c r="O6620" s="6" t="s">
        <v>2797</v>
      </c>
      <c r="P6620" s="6" t="s">
        <v>2798</v>
      </c>
      <c r="Q6620" t="s">
        <v>87</v>
      </c>
      <c r="R6620" t="s">
        <v>61</v>
      </c>
      <c r="S6620" s="4">
        <v>40843</v>
      </c>
      <c r="T6620" s="7">
        <f>S6620-E6620</f>
        <v>2</v>
      </c>
      <c r="U6620" t="s">
        <v>14219</v>
      </c>
      <c r="V6620" s="6" t="s">
        <v>14257</v>
      </c>
      <c r="W6620" t="s">
        <v>14264</v>
      </c>
      <c r="X6620" t="s">
        <v>14195</v>
      </c>
      <c r="Y6620" t="str">
        <f>VLOOKUP(R6620,Managers!$A:$B,2,)</f>
        <v>Allen Young</v>
      </c>
      <c r="Z6620" s="11">
        <f>VLOOKUP(X6620,HourlyWages!$A:$B,2,0)</f>
        <v>52</v>
      </c>
      <c r="AA6620">
        <v>1</v>
      </c>
    </row>
    <row r="6621" spans="1:27" x14ac:dyDescent="0.3">
      <c r="A6621" t="b">
        <f>COUNTIF($C$1:C6621, C6621)&gt;1</f>
        <v>0</v>
      </c>
      <c r="B6621" t="b">
        <f>VLOOKUP(C6621,Sheet3!$A:$B,2,0) &gt; 1</f>
        <v>0</v>
      </c>
      <c r="C6621">
        <v>6620</v>
      </c>
      <c r="D6621">
        <v>47106</v>
      </c>
      <c r="E6621" s="4">
        <v>40841</v>
      </c>
      <c r="F6621">
        <v>40</v>
      </c>
      <c r="G6621" s="15">
        <f>I6621*F6621</f>
        <v>6000</v>
      </c>
      <c r="H6621" s="9">
        <v>0.1</v>
      </c>
      <c r="I6621" s="13">
        <f>VLOOKUP($U6621,Pricebook!$A:$D,4,0)</f>
        <v>150</v>
      </c>
      <c r="J6621" s="11">
        <f>G6621*(1-H6621)</f>
        <v>5400</v>
      </c>
      <c r="K6621" t="s">
        <v>1367</v>
      </c>
      <c r="L6621" t="s">
        <v>68</v>
      </c>
      <c r="M6621" t="str">
        <f>VLOOKUP($L6621,Companies!$A:$G,7,)</f>
        <v>Other Specialty Stores</v>
      </c>
      <c r="N6621" t="str">
        <f>VLOOKUP($L6621,Companies!$A:$G,6,)</f>
        <v>Consumer Services</v>
      </c>
      <c r="O6621" s="6" t="s">
        <v>629</v>
      </c>
      <c r="P6621" s="6" t="s">
        <v>630</v>
      </c>
      <c r="Q6621" t="s">
        <v>91</v>
      </c>
      <c r="R6621" t="s">
        <v>61</v>
      </c>
      <c r="S6621" s="4">
        <v>40843</v>
      </c>
      <c r="T6621" s="7">
        <f>S6621-E6621</f>
        <v>2</v>
      </c>
      <c r="U6621" t="s">
        <v>14210</v>
      </c>
      <c r="V6621" s="6" t="s">
        <v>14251</v>
      </c>
      <c r="W6621" t="s">
        <v>14260</v>
      </c>
      <c r="X6621" t="s">
        <v>14201</v>
      </c>
      <c r="Y6621" t="str">
        <f>VLOOKUP(R6621,Managers!$A:$B,2,)</f>
        <v>Allen Young</v>
      </c>
      <c r="Z6621" s="11">
        <f>VLOOKUP(X6621,HourlyWages!$A:$B,2,0)</f>
        <v>53</v>
      </c>
      <c r="AA6621">
        <v>1</v>
      </c>
    </row>
    <row r="6622" spans="1:27" x14ac:dyDescent="0.3">
      <c r="A6622" t="b">
        <f>COUNTIF($C$1:C6622, C6622)&gt;1</f>
        <v>0</v>
      </c>
      <c r="B6622" t="b">
        <f>VLOOKUP(C6622,Sheet3!$A:$B,2,0) &gt; 1</f>
        <v>0</v>
      </c>
      <c r="C6622">
        <v>6621</v>
      </c>
      <c r="D6622">
        <v>47108</v>
      </c>
      <c r="E6622" s="4">
        <v>40101</v>
      </c>
      <c r="F6622">
        <v>19</v>
      </c>
      <c r="G6622" s="15">
        <f>I6622*F6622</f>
        <v>2375</v>
      </c>
      <c r="H6622" s="9">
        <v>7.0000000000000007E-2</v>
      </c>
      <c r="I6622" s="13">
        <f>VLOOKUP($U6622,Pricebook!$A:$D,4,0)</f>
        <v>125</v>
      </c>
      <c r="J6622" s="11">
        <f>G6622*(1-H6622)</f>
        <v>2208.75</v>
      </c>
      <c r="K6622" t="s">
        <v>102</v>
      </c>
      <c r="L6622" t="s">
        <v>103</v>
      </c>
      <c r="M6622" t="str">
        <f>VLOOKUP($L6622,Companies!$A:$G,7,)</f>
        <v>Computer Software: Programming, Data Processing</v>
      </c>
      <c r="N6622" t="str">
        <f>VLOOKUP($L6622,Companies!$A:$G,6,)</f>
        <v>Technology</v>
      </c>
      <c r="O6622" s="6" t="s">
        <v>1534</v>
      </c>
      <c r="P6622" s="6">
        <v>49236</v>
      </c>
      <c r="Q6622" t="s">
        <v>172</v>
      </c>
      <c r="R6622" t="s">
        <v>16</v>
      </c>
      <c r="S6622" s="4">
        <v>40102</v>
      </c>
      <c r="T6622" s="7">
        <f>S6622-E6622</f>
        <v>1</v>
      </c>
      <c r="U6622" t="s">
        <v>14208</v>
      </c>
      <c r="V6622" s="6" t="s">
        <v>14257</v>
      </c>
      <c r="W6622" t="s">
        <v>14259</v>
      </c>
      <c r="X6622" t="s">
        <v>14203</v>
      </c>
      <c r="Y6622" t="str">
        <f>VLOOKUP(R6622,Managers!$A:$B,2,)</f>
        <v>Josh Martinez</v>
      </c>
      <c r="Z6622" s="11">
        <f>VLOOKUP(X6622,HourlyWages!$A:$B,2,0)</f>
        <v>62</v>
      </c>
      <c r="AA6622">
        <v>1</v>
      </c>
    </row>
    <row r="6623" spans="1:27" x14ac:dyDescent="0.3">
      <c r="A6623" t="b">
        <f>COUNTIF($C$1:C6623, C6623)&gt;1</f>
        <v>0</v>
      </c>
      <c r="B6623" t="b">
        <f>VLOOKUP(C6623,Sheet3!$A:$B,2,0) &gt; 1</f>
        <v>0</v>
      </c>
      <c r="C6623">
        <v>6622</v>
      </c>
      <c r="D6623">
        <v>47108</v>
      </c>
      <c r="E6623" s="4">
        <v>40101</v>
      </c>
      <c r="F6623">
        <v>7</v>
      </c>
      <c r="G6623" s="15">
        <f>I6623*F6623</f>
        <v>1050</v>
      </c>
      <c r="H6623" s="9">
        <v>0.06</v>
      </c>
      <c r="I6623" s="13">
        <f>VLOOKUP($U6623,Pricebook!$A:$D,4,0)</f>
        <v>150</v>
      </c>
      <c r="J6623" s="11">
        <f>G6623*(1-H6623)</f>
        <v>987</v>
      </c>
      <c r="K6623" t="s">
        <v>102</v>
      </c>
      <c r="L6623" t="s">
        <v>103</v>
      </c>
      <c r="M6623" t="str">
        <f>VLOOKUP($L6623,Companies!$A:$G,7,)</f>
        <v>Computer Software: Programming, Data Processing</v>
      </c>
      <c r="N6623" t="str">
        <f>VLOOKUP($L6623,Companies!$A:$G,6,)</f>
        <v>Technology</v>
      </c>
      <c r="O6623" s="6" t="s">
        <v>2799</v>
      </c>
      <c r="P6623" s="6">
        <v>48126</v>
      </c>
      <c r="Q6623" t="s">
        <v>172</v>
      </c>
      <c r="R6623" t="s">
        <v>16</v>
      </c>
      <c r="S6623" s="4">
        <v>40103</v>
      </c>
      <c r="T6623" s="7">
        <f>S6623-E6623</f>
        <v>2</v>
      </c>
      <c r="U6623" t="s">
        <v>14216</v>
      </c>
      <c r="V6623" s="6" t="s">
        <v>14257</v>
      </c>
      <c r="W6623" t="s">
        <v>14259</v>
      </c>
      <c r="X6623" t="s">
        <v>14202</v>
      </c>
      <c r="Y6623" t="str">
        <f>VLOOKUP(R6623,Managers!$A:$B,2,)</f>
        <v>Josh Martinez</v>
      </c>
      <c r="Z6623" s="11">
        <f>VLOOKUP(X6623,HourlyWages!$A:$B,2,0)</f>
        <v>71</v>
      </c>
      <c r="AA6623">
        <v>1</v>
      </c>
    </row>
    <row r="6624" spans="1:27" x14ac:dyDescent="0.3">
      <c r="A6624" t="b">
        <f>COUNTIF($C$1:C6624, C6624)&gt;1</f>
        <v>0</v>
      </c>
      <c r="B6624" t="b">
        <f>VLOOKUP(C6624,Sheet3!$A:$B,2,0) &gt; 1</f>
        <v>0</v>
      </c>
      <c r="C6624">
        <v>6623</v>
      </c>
      <c r="D6624">
        <v>47108</v>
      </c>
      <c r="E6624" s="4">
        <v>40101</v>
      </c>
      <c r="F6624">
        <v>26</v>
      </c>
      <c r="G6624" s="15">
        <f>I6624*F6624</f>
        <v>2860</v>
      </c>
      <c r="H6624" s="9">
        <v>0.1</v>
      </c>
      <c r="I6624" s="13">
        <f>VLOOKUP($U6624,Pricebook!$A:$D,4,0)</f>
        <v>110</v>
      </c>
      <c r="J6624" s="11">
        <f>G6624*(1-H6624)</f>
        <v>2574</v>
      </c>
      <c r="K6624" t="s">
        <v>102</v>
      </c>
      <c r="L6624" t="s">
        <v>103</v>
      </c>
      <c r="M6624" t="str">
        <f>VLOOKUP($L6624,Companies!$A:$G,7,)</f>
        <v>Computer Software: Programming, Data Processing</v>
      </c>
      <c r="N6624" t="str">
        <f>VLOOKUP($L6624,Companies!$A:$G,6,)</f>
        <v>Technology</v>
      </c>
      <c r="O6624" s="6" t="s">
        <v>2799</v>
      </c>
      <c r="P6624" s="6">
        <v>48126</v>
      </c>
      <c r="Q6624" t="s">
        <v>172</v>
      </c>
      <c r="R6624" t="s">
        <v>16</v>
      </c>
      <c r="S6624" s="4">
        <v>40104</v>
      </c>
      <c r="T6624" s="7">
        <f>S6624-E6624</f>
        <v>3</v>
      </c>
      <c r="U6624" t="s">
        <v>14215</v>
      </c>
      <c r="V6624" s="6" t="s">
        <v>14251</v>
      </c>
      <c r="W6624" t="s">
        <v>14263</v>
      </c>
      <c r="X6624" t="s">
        <v>14184</v>
      </c>
      <c r="Y6624" t="str">
        <f>VLOOKUP(R6624,Managers!$A:$B,2,)</f>
        <v>Josh Martinez</v>
      </c>
      <c r="Z6624" s="11">
        <f>VLOOKUP(X6624,HourlyWages!$A:$B,2,0)</f>
        <v>50</v>
      </c>
      <c r="AA6624">
        <v>1</v>
      </c>
    </row>
    <row r="6625" spans="1:27" x14ac:dyDescent="0.3">
      <c r="A6625" t="b">
        <f>COUNTIF($C$1:C6625, C6625)&gt;1</f>
        <v>0</v>
      </c>
      <c r="B6625" t="b">
        <f>VLOOKUP(C6625,Sheet3!$A:$B,2,0) &gt; 1</f>
        <v>0</v>
      </c>
      <c r="C6625">
        <v>6624</v>
      </c>
      <c r="D6625">
        <v>47108</v>
      </c>
      <c r="E6625" s="4">
        <v>40101</v>
      </c>
      <c r="F6625">
        <v>9</v>
      </c>
      <c r="G6625" s="15">
        <f>I6625*F6625</f>
        <v>1350</v>
      </c>
      <c r="H6625" s="9">
        <v>0.08</v>
      </c>
      <c r="I6625" s="13">
        <f>VLOOKUP($U6625,Pricebook!$A:$D,4,0)</f>
        <v>150</v>
      </c>
      <c r="J6625" s="11">
        <f>G6625*(1-H6625)</f>
        <v>1242</v>
      </c>
      <c r="K6625" t="s">
        <v>102</v>
      </c>
      <c r="L6625" t="s">
        <v>103</v>
      </c>
      <c r="M6625" t="str">
        <f>VLOOKUP($L6625,Companies!$A:$G,7,)</f>
        <v>Computer Software: Programming, Data Processing</v>
      </c>
      <c r="N6625" t="str">
        <f>VLOOKUP($L6625,Companies!$A:$G,6,)</f>
        <v>Technology</v>
      </c>
      <c r="O6625" s="6" t="s">
        <v>2799</v>
      </c>
      <c r="P6625" s="6">
        <v>48126</v>
      </c>
      <c r="Q6625" t="s">
        <v>172</v>
      </c>
      <c r="R6625" t="s">
        <v>16</v>
      </c>
      <c r="S6625" s="4">
        <v>40102</v>
      </c>
      <c r="T6625" s="7">
        <f>S6625-E6625</f>
        <v>1</v>
      </c>
      <c r="U6625" t="s">
        <v>14210</v>
      </c>
      <c r="V6625" s="6" t="s">
        <v>14257</v>
      </c>
      <c r="W6625" t="s">
        <v>14259</v>
      </c>
      <c r="X6625" t="s">
        <v>14190</v>
      </c>
      <c r="Y6625" t="str">
        <f>VLOOKUP(R6625,Managers!$A:$B,2,)</f>
        <v>Josh Martinez</v>
      </c>
      <c r="Z6625" s="11">
        <f>VLOOKUP(X6625,HourlyWages!$A:$B,2,0)</f>
        <v>67</v>
      </c>
      <c r="AA6625">
        <v>1</v>
      </c>
    </row>
    <row r="6626" spans="1:27" x14ac:dyDescent="0.3">
      <c r="A6626" t="b">
        <f>COUNTIF($C$1:C6626, C6626)&gt;1</f>
        <v>0</v>
      </c>
      <c r="B6626" t="b">
        <f>VLOOKUP(C6626,Sheet3!$A:$B,2,0) &gt; 1</f>
        <v>0</v>
      </c>
      <c r="C6626">
        <v>6625</v>
      </c>
      <c r="D6626">
        <v>47109</v>
      </c>
      <c r="E6626" s="4">
        <v>40797</v>
      </c>
      <c r="F6626">
        <v>47</v>
      </c>
      <c r="G6626" s="15">
        <f>I6626*F6626</f>
        <v>5875</v>
      </c>
      <c r="H6626" s="9">
        <v>0.06</v>
      </c>
      <c r="I6626" s="13">
        <f>VLOOKUP($U6626,Pricebook!$A:$D,4,0)</f>
        <v>125</v>
      </c>
      <c r="J6626" s="11">
        <f>G6626*(1-H6626)</f>
        <v>5522.5</v>
      </c>
      <c r="K6626" t="s">
        <v>567</v>
      </c>
      <c r="L6626" t="s">
        <v>79</v>
      </c>
      <c r="M6626" t="str">
        <f>VLOOKUP($L6626,Companies!$A:$G,7,)</f>
        <v>Home Furnishings</v>
      </c>
      <c r="N6626" t="str">
        <f>VLOOKUP($L6626,Companies!$A:$G,6,)</f>
        <v>Consumer Services</v>
      </c>
      <c r="O6626" s="6" t="s">
        <v>2708</v>
      </c>
      <c r="P6626" s="6">
        <v>21403</v>
      </c>
      <c r="Q6626" t="s">
        <v>187</v>
      </c>
      <c r="R6626" t="s">
        <v>61</v>
      </c>
      <c r="S6626" s="4">
        <v>40799</v>
      </c>
      <c r="T6626" s="7">
        <f>S6626-E6626</f>
        <v>2</v>
      </c>
      <c r="U6626" t="s">
        <v>14221</v>
      </c>
      <c r="V6626" s="6" t="s">
        <v>14251</v>
      </c>
      <c r="W6626" t="s">
        <v>14252</v>
      </c>
      <c r="X6626" t="s">
        <v>14189</v>
      </c>
      <c r="Y6626" t="str">
        <f>VLOOKUP(R6626,Managers!$A:$B,2,)</f>
        <v>Allen Young</v>
      </c>
      <c r="Z6626" s="11">
        <f>VLOOKUP(X6626,HourlyWages!$A:$B,2,0)</f>
        <v>62</v>
      </c>
      <c r="AA6626">
        <v>1</v>
      </c>
    </row>
    <row r="6627" spans="1:27" x14ac:dyDescent="0.3">
      <c r="A6627" t="b">
        <f>COUNTIF($C$1:C6627, C6627)&gt;1</f>
        <v>0</v>
      </c>
      <c r="B6627" t="b">
        <f>VLOOKUP(C6627,Sheet3!$A:$B,2,0) &gt; 1</f>
        <v>0</v>
      </c>
      <c r="C6627">
        <v>6626</v>
      </c>
      <c r="D6627">
        <v>47136</v>
      </c>
      <c r="E6627" s="4">
        <v>40567</v>
      </c>
      <c r="F6627">
        <v>18</v>
      </c>
      <c r="G6627" s="15">
        <f>I6627*F6627</f>
        <v>2880</v>
      </c>
      <c r="H6627" s="9">
        <v>0</v>
      </c>
      <c r="I6627" s="13">
        <f>VLOOKUP($U6627,Pricebook!$A:$D,4,0)</f>
        <v>160</v>
      </c>
      <c r="J6627" s="11">
        <f>G6627*(1-H6627)</f>
        <v>2880</v>
      </c>
      <c r="K6627" t="s">
        <v>1567</v>
      </c>
      <c r="L6627" t="s">
        <v>185</v>
      </c>
      <c r="M6627" t="str">
        <f>VLOOKUP($L6627,Companies!$A:$G,7,)</f>
        <v>EDP Services</v>
      </c>
      <c r="N6627" t="str">
        <f>VLOOKUP($L6627,Companies!$A:$G,6,)</f>
        <v>Technology</v>
      </c>
      <c r="O6627" s="6" t="s">
        <v>2800</v>
      </c>
      <c r="P6627" s="6" t="s">
        <v>2801</v>
      </c>
      <c r="Q6627" t="s">
        <v>317</v>
      </c>
      <c r="R6627" t="s">
        <v>61</v>
      </c>
      <c r="S6627" s="4">
        <v>40569</v>
      </c>
      <c r="T6627" s="7">
        <f>S6627-E6627</f>
        <v>2</v>
      </c>
      <c r="U6627" t="s">
        <v>14218</v>
      </c>
      <c r="V6627" s="6" t="s">
        <v>14251</v>
      </c>
      <c r="W6627" t="s">
        <v>14267</v>
      </c>
      <c r="X6627" t="s">
        <v>14188</v>
      </c>
      <c r="Y6627" t="str">
        <f>VLOOKUP(R6627,Managers!$A:$B,2,)</f>
        <v>Allen Young</v>
      </c>
      <c r="Z6627" s="11">
        <f>VLOOKUP(X6627,HourlyWages!$A:$B,2,0)</f>
        <v>52</v>
      </c>
      <c r="AA6627">
        <v>1</v>
      </c>
    </row>
    <row r="6628" spans="1:27" x14ac:dyDescent="0.3">
      <c r="A6628" t="b">
        <f>COUNTIF($C$1:C6628, C6628)&gt;1</f>
        <v>0</v>
      </c>
      <c r="B6628" t="b">
        <f>VLOOKUP(C6628,Sheet3!$A:$B,2,0) &gt; 1</f>
        <v>0</v>
      </c>
      <c r="C6628">
        <v>6627</v>
      </c>
      <c r="D6628">
        <v>47138</v>
      </c>
      <c r="E6628" s="4">
        <v>39822</v>
      </c>
      <c r="F6628">
        <v>1</v>
      </c>
      <c r="G6628" s="15">
        <f>I6628*F6628</f>
        <v>150</v>
      </c>
      <c r="H6628" s="9">
        <v>0.04</v>
      </c>
      <c r="I6628" s="13">
        <f>VLOOKUP($U6628,Pricebook!$A:$D,4,0)</f>
        <v>150</v>
      </c>
      <c r="J6628" s="11">
        <f>G6628*(1-H6628)</f>
        <v>144</v>
      </c>
      <c r="K6628" t="s">
        <v>2071</v>
      </c>
      <c r="L6628" t="s">
        <v>252</v>
      </c>
      <c r="M6628" t="str">
        <f>VLOOKUP($L6628,Companies!$A:$G,7,)</f>
        <v>Major Pharmaceuticals</v>
      </c>
      <c r="N6628" t="str">
        <f>VLOOKUP($L6628,Companies!$A:$G,6,)</f>
        <v>Health Care</v>
      </c>
      <c r="O6628" s="6" t="s">
        <v>1490</v>
      </c>
      <c r="P6628" s="6" t="s">
        <v>1491</v>
      </c>
      <c r="Q6628" t="s">
        <v>232</v>
      </c>
      <c r="R6628" t="s">
        <v>61</v>
      </c>
      <c r="S6628" s="4">
        <v>39829</v>
      </c>
      <c r="T6628" s="7">
        <f>S6628-E6628</f>
        <v>7</v>
      </c>
      <c r="U6628" t="s">
        <v>14210</v>
      </c>
      <c r="V6628" s="6" t="s">
        <v>14251</v>
      </c>
      <c r="W6628" t="s">
        <v>14263</v>
      </c>
      <c r="X6628" t="s">
        <v>14195</v>
      </c>
      <c r="Y6628" t="str">
        <f>VLOOKUP(R6628,Managers!$A:$B,2,)</f>
        <v>Allen Young</v>
      </c>
      <c r="Z6628" s="11">
        <f>VLOOKUP(X6628,HourlyWages!$A:$B,2,0)</f>
        <v>52</v>
      </c>
      <c r="AA6628">
        <v>1</v>
      </c>
    </row>
    <row r="6629" spans="1:27" x14ac:dyDescent="0.3">
      <c r="A6629" t="b">
        <f>COUNTIF($C$1:C6629, C6629)&gt;1</f>
        <v>0</v>
      </c>
      <c r="B6629" t="b">
        <f>VLOOKUP(C6629,Sheet3!$A:$B,2,0) &gt; 1</f>
        <v>0</v>
      </c>
      <c r="C6629">
        <v>6628</v>
      </c>
      <c r="D6629">
        <v>47168</v>
      </c>
      <c r="E6629" s="4">
        <v>39985</v>
      </c>
      <c r="F6629">
        <v>24</v>
      </c>
      <c r="G6629" s="15">
        <f>I6629*F6629</f>
        <v>3600</v>
      </c>
      <c r="H6629" s="9">
        <v>0.02</v>
      </c>
      <c r="I6629" s="13">
        <f>VLOOKUP($U6629,Pricebook!$A:$D,4,0)</f>
        <v>150</v>
      </c>
      <c r="J6629" s="11">
        <f>G6629*(1-H6629)</f>
        <v>3528</v>
      </c>
      <c r="K6629" t="s">
        <v>1026</v>
      </c>
      <c r="L6629" t="s">
        <v>180</v>
      </c>
      <c r="M6629" t="str">
        <f>VLOOKUP($L6629,Companies!$A:$G,7,)</f>
        <v>Semiconductors</v>
      </c>
      <c r="N6629" t="str">
        <f>VLOOKUP($L6629,Companies!$A:$G,6,)</f>
        <v>Technology</v>
      </c>
      <c r="O6629" s="6" t="s">
        <v>2354</v>
      </c>
      <c r="P6629" s="6" t="s">
        <v>2355</v>
      </c>
      <c r="Q6629" t="s">
        <v>75</v>
      </c>
      <c r="R6629" t="s">
        <v>16</v>
      </c>
      <c r="S6629" s="4">
        <v>39986</v>
      </c>
      <c r="T6629" s="7">
        <f>S6629-E6629</f>
        <v>1</v>
      </c>
      <c r="U6629" t="s">
        <v>14216</v>
      </c>
      <c r="V6629" s="6" t="s">
        <v>14251</v>
      </c>
      <c r="W6629" t="s">
        <v>14263</v>
      </c>
      <c r="X6629" t="s">
        <v>14189</v>
      </c>
      <c r="Y6629" t="str">
        <f>VLOOKUP(R6629,Managers!$A:$B,2,)</f>
        <v>Josh Martinez</v>
      </c>
      <c r="Z6629" s="11">
        <f>VLOOKUP(X6629,HourlyWages!$A:$B,2,0)</f>
        <v>62</v>
      </c>
      <c r="AA6629">
        <v>1</v>
      </c>
    </row>
    <row r="6630" spans="1:27" x14ac:dyDescent="0.3">
      <c r="A6630" t="b">
        <f>COUNTIF($C$1:C6630, C6630)&gt;1</f>
        <v>0</v>
      </c>
      <c r="B6630" t="b">
        <f>VLOOKUP(C6630,Sheet3!$A:$B,2,0) &gt; 1</f>
        <v>0</v>
      </c>
      <c r="C6630">
        <v>6629</v>
      </c>
      <c r="D6630">
        <v>47168</v>
      </c>
      <c r="E6630" s="4">
        <v>39985</v>
      </c>
      <c r="F6630">
        <v>42</v>
      </c>
      <c r="G6630" s="15">
        <f>I6630*F6630</f>
        <v>4620</v>
      </c>
      <c r="H6630" s="9">
        <v>0.09</v>
      </c>
      <c r="I6630" s="13">
        <f>VLOOKUP($U6630,Pricebook!$A:$D,4,0)</f>
        <v>110</v>
      </c>
      <c r="J6630" s="11">
        <f>G6630*(1-H6630)</f>
        <v>4204.2</v>
      </c>
      <c r="K6630" t="s">
        <v>1026</v>
      </c>
      <c r="L6630" t="s">
        <v>180</v>
      </c>
      <c r="M6630" t="str">
        <f>VLOOKUP($L6630,Companies!$A:$G,7,)</f>
        <v>Semiconductors</v>
      </c>
      <c r="N6630" t="str">
        <f>VLOOKUP($L6630,Companies!$A:$G,6,)</f>
        <v>Technology</v>
      </c>
      <c r="O6630" s="6" t="s">
        <v>2354</v>
      </c>
      <c r="P6630" s="6" t="s">
        <v>2355</v>
      </c>
      <c r="Q6630" t="s">
        <v>75</v>
      </c>
      <c r="R6630" t="s">
        <v>16</v>
      </c>
      <c r="S6630" s="4">
        <v>39986</v>
      </c>
      <c r="T6630" s="7">
        <f>S6630-E6630</f>
        <v>1</v>
      </c>
      <c r="U6630" t="s">
        <v>14215</v>
      </c>
      <c r="V6630" s="6" t="s">
        <v>14254</v>
      </c>
      <c r="W6630" t="s">
        <v>14256</v>
      </c>
      <c r="X6630" t="s">
        <v>14201</v>
      </c>
      <c r="Y6630" t="str">
        <f>VLOOKUP(R6630,Managers!$A:$B,2,)</f>
        <v>Josh Martinez</v>
      </c>
      <c r="Z6630" s="11">
        <f>VLOOKUP(X6630,HourlyWages!$A:$B,2,0)</f>
        <v>53</v>
      </c>
      <c r="AA6630">
        <v>1</v>
      </c>
    </row>
    <row r="6631" spans="1:27" x14ac:dyDescent="0.3">
      <c r="A6631" t="b">
        <f>COUNTIF($C$1:C6631, C6631)&gt;1</f>
        <v>0</v>
      </c>
      <c r="B6631" t="b">
        <f>VLOOKUP(C6631,Sheet3!$A:$B,2,0) &gt; 1</f>
        <v>0</v>
      </c>
      <c r="C6631">
        <v>6630</v>
      </c>
      <c r="D6631">
        <v>47169</v>
      </c>
      <c r="E6631" s="4">
        <v>40240</v>
      </c>
      <c r="F6631">
        <v>15</v>
      </c>
      <c r="G6631" s="15">
        <f>I6631*F6631</f>
        <v>2250</v>
      </c>
      <c r="H6631" s="9">
        <v>0.06</v>
      </c>
      <c r="I6631" s="13">
        <f>VLOOKUP($U6631,Pricebook!$A:$D,4,0)</f>
        <v>150</v>
      </c>
      <c r="J6631" s="11">
        <f>G6631*(1-H6631)</f>
        <v>2115</v>
      </c>
      <c r="K6631" t="s">
        <v>1331</v>
      </c>
      <c r="L6631" t="s">
        <v>597</v>
      </c>
      <c r="M6631" t="str">
        <f>VLOOKUP($L6631,Companies!$A:$G,7,)</f>
        <v>Specialty Insurers</v>
      </c>
      <c r="N6631" t="str">
        <f>VLOOKUP($L6631,Companies!$A:$G,6,)</f>
        <v>Finance</v>
      </c>
      <c r="O6631" s="6" t="s">
        <v>875</v>
      </c>
      <c r="P6631" s="6" t="s">
        <v>876</v>
      </c>
      <c r="Q6631" t="s">
        <v>91</v>
      </c>
      <c r="R6631" t="s">
        <v>61</v>
      </c>
      <c r="S6631" s="4">
        <v>40241</v>
      </c>
      <c r="T6631" s="7">
        <f>S6631-E6631</f>
        <v>1</v>
      </c>
      <c r="U6631" t="s">
        <v>14210</v>
      </c>
      <c r="V6631" s="6" t="s">
        <v>14251</v>
      </c>
      <c r="W6631" t="s">
        <v>14263</v>
      </c>
      <c r="X6631" t="s">
        <v>14189</v>
      </c>
      <c r="Y6631" t="str">
        <f>VLOOKUP(R6631,Managers!$A:$B,2,)</f>
        <v>Allen Young</v>
      </c>
      <c r="Z6631" s="11">
        <f>VLOOKUP(X6631,HourlyWages!$A:$B,2,0)</f>
        <v>62</v>
      </c>
      <c r="AA6631">
        <v>1</v>
      </c>
    </row>
    <row r="6632" spans="1:27" x14ac:dyDescent="0.3">
      <c r="A6632" t="b">
        <f>COUNTIF($C$1:C6632, C6632)&gt;1</f>
        <v>0</v>
      </c>
      <c r="B6632" t="b">
        <f>VLOOKUP(C6632,Sheet3!$A:$B,2,0) &gt; 1</f>
        <v>0</v>
      </c>
      <c r="C6632">
        <v>6631</v>
      </c>
      <c r="D6632">
        <v>47171</v>
      </c>
      <c r="E6632" s="4">
        <v>40185</v>
      </c>
      <c r="F6632">
        <v>21</v>
      </c>
      <c r="G6632" s="15">
        <f>I6632*F6632</f>
        <v>2310</v>
      </c>
      <c r="H6632" s="9">
        <v>0.01</v>
      </c>
      <c r="I6632" s="13">
        <f>VLOOKUP($U6632,Pricebook!$A:$D,4,0)</f>
        <v>110</v>
      </c>
      <c r="J6632" s="11">
        <f>G6632*(1-H6632)</f>
        <v>2286.9</v>
      </c>
      <c r="K6632" t="s">
        <v>612</v>
      </c>
      <c r="L6632" t="s">
        <v>99</v>
      </c>
      <c r="M6632" t="str">
        <f>VLOOKUP($L6632,Companies!$A:$G,7,)</f>
        <v>Television Services</v>
      </c>
      <c r="N6632" t="str">
        <f>VLOOKUP($L6632,Companies!$A:$G,6,)</f>
        <v>Consumer Services</v>
      </c>
      <c r="O6632" s="6" t="s">
        <v>2074</v>
      </c>
      <c r="P6632" s="6">
        <v>58701</v>
      </c>
      <c r="Q6632" t="s">
        <v>339</v>
      </c>
      <c r="R6632" t="s">
        <v>16</v>
      </c>
      <c r="S6632" s="4">
        <v>40186</v>
      </c>
      <c r="T6632" s="7">
        <f>S6632-E6632</f>
        <v>1</v>
      </c>
      <c r="U6632" t="s">
        <v>14215</v>
      </c>
      <c r="V6632" s="6" t="s">
        <v>14251</v>
      </c>
      <c r="W6632" t="s">
        <v>14263</v>
      </c>
      <c r="X6632" t="s">
        <v>14188</v>
      </c>
      <c r="Y6632" t="str">
        <f>VLOOKUP(R6632,Managers!$A:$B,2,)</f>
        <v>Josh Martinez</v>
      </c>
      <c r="Z6632" s="11">
        <f>VLOOKUP(X6632,HourlyWages!$A:$B,2,0)</f>
        <v>52</v>
      </c>
      <c r="AA6632">
        <v>1</v>
      </c>
    </row>
    <row r="6633" spans="1:27" x14ac:dyDescent="0.3">
      <c r="A6633" t="b">
        <f>COUNTIF($C$1:C6633, C6633)&gt;1</f>
        <v>0</v>
      </c>
      <c r="B6633" t="b">
        <f>VLOOKUP(C6633,Sheet3!$A:$B,2,0) &gt; 1</f>
        <v>0</v>
      </c>
      <c r="C6633">
        <v>6632</v>
      </c>
      <c r="D6633">
        <v>47171</v>
      </c>
      <c r="E6633" s="4">
        <v>40185</v>
      </c>
      <c r="F6633">
        <v>19</v>
      </c>
      <c r="G6633" s="15">
        <f>I6633*F6633</f>
        <v>2280</v>
      </c>
      <c r="H6633" s="9">
        <v>0.03</v>
      </c>
      <c r="I6633" s="13">
        <f>VLOOKUP($U6633,Pricebook!$A:$D,4,0)</f>
        <v>120</v>
      </c>
      <c r="J6633" s="11">
        <f>G6633*(1-H6633)</f>
        <v>2211.6</v>
      </c>
      <c r="K6633" t="s">
        <v>612</v>
      </c>
      <c r="L6633" t="s">
        <v>99</v>
      </c>
      <c r="M6633" t="str">
        <f>VLOOKUP($L6633,Companies!$A:$G,7,)</f>
        <v>Television Services</v>
      </c>
      <c r="N6633" t="str">
        <f>VLOOKUP($L6633,Companies!$A:$G,6,)</f>
        <v>Consumer Services</v>
      </c>
      <c r="O6633" s="6" t="s">
        <v>2074</v>
      </c>
      <c r="P6633" s="6">
        <v>58701</v>
      </c>
      <c r="Q6633" t="s">
        <v>339</v>
      </c>
      <c r="R6633" t="s">
        <v>16</v>
      </c>
      <c r="S6633" s="4">
        <v>40186</v>
      </c>
      <c r="T6633" s="7">
        <f>S6633-E6633</f>
        <v>1</v>
      </c>
      <c r="U6633" t="s">
        <v>14212</v>
      </c>
      <c r="V6633" s="6" t="s">
        <v>14257</v>
      </c>
      <c r="W6633" t="s">
        <v>14258</v>
      </c>
      <c r="X6633" t="s">
        <v>14184</v>
      </c>
      <c r="Y6633" t="str">
        <f>VLOOKUP(R6633,Managers!$A:$B,2,)</f>
        <v>Josh Martinez</v>
      </c>
      <c r="Z6633" s="11">
        <f>VLOOKUP(X6633,HourlyWages!$A:$B,2,0)</f>
        <v>50</v>
      </c>
      <c r="AA6633">
        <v>1</v>
      </c>
    </row>
    <row r="6634" spans="1:27" x14ac:dyDescent="0.3">
      <c r="A6634" t="b">
        <f>COUNTIF($C$1:C6634, C6634)&gt;1</f>
        <v>0</v>
      </c>
      <c r="B6634" t="b">
        <f>VLOOKUP(C6634,Sheet3!$A:$B,2,0) &gt; 1</f>
        <v>0</v>
      </c>
      <c r="C6634">
        <v>6633</v>
      </c>
      <c r="D6634">
        <v>47171</v>
      </c>
      <c r="E6634" s="4">
        <v>40185</v>
      </c>
      <c r="F6634">
        <v>32</v>
      </c>
      <c r="G6634" s="15">
        <f>I6634*F6634</f>
        <v>4000</v>
      </c>
      <c r="H6634" s="9">
        <v>0.05</v>
      </c>
      <c r="I6634" s="13">
        <f>VLOOKUP($U6634,Pricebook!$A:$D,4,0)</f>
        <v>125</v>
      </c>
      <c r="J6634" s="11">
        <f>G6634*(1-H6634)</f>
        <v>3800</v>
      </c>
      <c r="K6634" t="s">
        <v>612</v>
      </c>
      <c r="L6634" t="s">
        <v>99</v>
      </c>
      <c r="M6634" t="str">
        <f>VLOOKUP($L6634,Companies!$A:$G,7,)</f>
        <v>Television Services</v>
      </c>
      <c r="N6634" t="str">
        <f>VLOOKUP($L6634,Companies!$A:$G,6,)</f>
        <v>Consumer Services</v>
      </c>
      <c r="O6634" s="6" t="s">
        <v>2074</v>
      </c>
      <c r="P6634" s="6">
        <v>58701</v>
      </c>
      <c r="Q6634" t="s">
        <v>339</v>
      </c>
      <c r="R6634" t="s">
        <v>16</v>
      </c>
      <c r="S6634" s="4">
        <v>40185</v>
      </c>
      <c r="T6634" s="7">
        <f>S6634-E6634</f>
        <v>0</v>
      </c>
      <c r="U6634" t="s">
        <v>14209</v>
      </c>
      <c r="V6634" s="6" t="s">
        <v>14257</v>
      </c>
      <c r="W6634" t="s">
        <v>14259</v>
      </c>
      <c r="X6634" t="s">
        <v>14203</v>
      </c>
      <c r="Y6634" t="str">
        <f>VLOOKUP(R6634,Managers!$A:$B,2,)</f>
        <v>Josh Martinez</v>
      </c>
      <c r="Z6634" s="11">
        <f>VLOOKUP(X6634,HourlyWages!$A:$B,2,0)</f>
        <v>62</v>
      </c>
      <c r="AA6634">
        <v>1</v>
      </c>
    </row>
    <row r="6635" spans="1:27" x14ac:dyDescent="0.3">
      <c r="A6635" t="b">
        <f>COUNTIF($C$1:C6635, C6635)&gt;1</f>
        <v>0</v>
      </c>
      <c r="B6635" t="b">
        <f>VLOOKUP(C6635,Sheet3!$A:$B,2,0) &gt; 1</f>
        <v>0</v>
      </c>
      <c r="C6635">
        <v>6634</v>
      </c>
      <c r="D6635">
        <v>47173</v>
      </c>
      <c r="E6635" s="4">
        <v>40057</v>
      </c>
      <c r="F6635">
        <v>41</v>
      </c>
      <c r="G6635" s="15">
        <f>I6635*F6635</f>
        <v>6150</v>
      </c>
      <c r="H6635" s="9">
        <v>0.03</v>
      </c>
      <c r="I6635" s="13">
        <f>VLOOKUP($U6635,Pricebook!$A:$D,4,0)</f>
        <v>150</v>
      </c>
      <c r="J6635" s="11">
        <f>G6635*(1-H6635)</f>
        <v>5965.5</v>
      </c>
      <c r="K6635" t="s">
        <v>532</v>
      </c>
      <c r="L6635" t="s">
        <v>20</v>
      </c>
      <c r="M6635" t="str">
        <f>VLOOKUP($L6635,Companies!$A:$G,7,)</f>
        <v>Major Pharmaceuticals</v>
      </c>
      <c r="N6635" t="str">
        <f>VLOOKUP($L6635,Companies!$A:$G,6,)</f>
        <v>Health Care</v>
      </c>
      <c r="O6635" s="6" t="s">
        <v>1779</v>
      </c>
      <c r="P6635" s="6">
        <v>22102</v>
      </c>
      <c r="Q6635" t="s">
        <v>368</v>
      </c>
      <c r="R6635" t="s">
        <v>34</v>
      </c>
      <c r="S6635" s="4">
        <v>40059</v>
      </c>
      <c r="T6635" s="7">
        <f>S6635-E6635</f>
        <v>2</v>
      </c>
      <c r="U6635" t="s">
        <v>14210</v>
      </c>
      <c r="V6635" s="6" t="s">
        <v>14251</v>
      </c>
      <c r="W6635" t="s">
        <v>14252</v>
      </c>
      <c r="X6635" t="s">
        <v>14192</v>
      </c>
      <c r="Y6635" t="str">
        <f>VLOOKUP(R6635,Managers!$A:$B,2,)</f>
        <v>Frank Mitchell</v>
      </c>
      <c r="Z6635" s="11">
        <f>VLOOKUP(X6635,HourlyWages!$A:$B,2,0)</f>
        <v>75</v>
      </c>
      <c r="AA6635">
        <v>1</v>
      </c>
    </row>
    <row r="6636" spans="1:27" x14ac:dyDescent="0.3">
      <c r="A6636" t="b">
        <f>COUNTIF($C$1:C6636, C6636)&gt;1</f>
        <v>0</v>
      </c>
      <c r="B6636" t="b">
        <f>VLOOKUP(C6636,Sheet3!$A:$B,2,0) &gt; 1</f>
        <v>0</v>
      </c>
      <c r="C6636">
        <v>6635</v>
      </c>
      <c r="D6636">
        <v>47174</v>
      </c>
      <c r="E6636" s="4">
        <v>40802</v>
      </c>
      <c r="F6636">
        <v>42</v>
      </c>
      <c r="G6636" s="15">
        <f>I6636*F6636</f>
        <v>6300</v>
      </c>
      <c r="H6636" s="9">
        <v>0</v>
      </c>
      <c r="I6636" s="13">
        <f>VLOOKUP($U6636,Pricebook!$A:$D,4,0)</f>
        <v>150</v>
      </c>
      <c r="J6636" s="11">
        <f>G6636*(1-H6636)</f>
        <v>6300</v>
      </c>
      <c r="K6636" t="s">
        <v>1520</v>
      </c>
      <c r="L6636" t="s">
        <v>50</v>
      </c>
      <c r="M6636" t="str">
        <f>VLOOKUP($L6636,Companies!$A:$G,7,)</f>
        <v>Semiconductors</v>
      </c>
      <c r="N6636" t="str">
        <f>VLOOKUP($L6636,Companies!$A:$G,6,)</f>
        <v>Technology</v>
      </c>
      <c r="O6636" s="6" t="s">
        <v>1266</v>
      </c>
      <c r="P6636" s="6">
        <v>64055</v>
      </c>
      <c r="Q6636" t="s">
        <v>358</v>
      </c>
      <c r="R6636" t="s">
        <v>16</v>
      </c>
      <c r="S6636" s="4">
        <v>40802</v>
      </c>
      <c r="T6636" s="7">
        <f>S6636-E6636</f>
        <v>0</v>
      </c>
      <c r="U6636" t="s">
        <v>14216</v>
      </c>
      <c r="V6636" s="6" t="s">
        <v>14251</v>
      </c>
      <c r="W6636" t="s">
        <v>14266</v>
      </c>
      <c r="X6636" t="s">
        <v>14185</v>
      </c>
      <c r="Y6636" t="str">
        <f>VLOOKUP(R6636,Managers!$A:$B,2,)</f>
        <v>Josh Martinez</v>
      </c>
      <c r="Z6636" s="11">
        <f>VLOOKUP(X6636,HourlyWages!$A:$B,2,0)</f>
        <v>70</v>
      </c>
      <c r="AA6636">
        <v>1</v>
      </c>
    </row>
    <row r="6637" spans="1:27" x14ac:dyDescent="0.3">
      <c r="A6637" t="b">
        <f>COUNTIF($C$1:C6637, C6637)&gt;1</f>
        <v>0</v>
      </c>
      <c r="B6637" t="b">
        <f>VLOOKUP(C6637,Sheet3!$A:$B,2,0) &gt; 1</f>
        <v>0</v>
      </c>
      <c r="C6637">
        <v>6636</v>
      </c>
      <c r="D6637">
        <v>47175</v>
      </c>
      <c r="E6637" s="4">
        <v>40293</v>
      </c>
      <c r="F6637">
        <v>40</v>
      </c>
      <c r="G6637" s="15">
        <f>I6637*F6637</f>
        <v>4800</v>
      </c>
      <c r="H6637" s="9">
        <v>0.1</v>
      </c>
      <c r="I6637" s="13">
        <f>VLOOKUP($U6637,Pricebook!$A:$D,4,0)</f>
        <v>120</v>
      </c>
      <c r="J6637" s="11">
        <f>G6637*(1-H6637)</f>
        <v>4320</v>
      </c>
      <c r="K6637" t="s">
        <v>2017</v>
      </c>
      <c r="L6637" t="s">
        <v>142</v>
      </c>
      <c r="M6637" t="str">
        <f>VLOOKUP($L6637,Companies!$A:$G,7,)</f>
        <v>Computer Software: Programming, Data Processing</v>
      </c>
      <c r="N6637" t="str">
        <f>VLOOKUP($L6637,Companies!$A:$G,6,)</f>
        <v>Technology</v>
      </c>
      <c r="O6637" s="6" t="s">
        <v>2740</v>
      </c>
      <c r="P6637" s="6" t="s">
        <v>2741</v>
      </c>
      <c r="Q6637" t="s">
        <v>33</v>
      </c>
      <c r="R6637" t="s">
        <v>34</v>
      </c>
      <c r="S6637" s="4">
        <v>40294</v>
      </c>
      <c r="T6637" s="7">
        <f>S6637-E6637</f>
        <v>1</v>
      </c>
      <c r="U6637" t="s">
        <v>14212</v>
      </c>
      <c r="V6637" s="6" t="s">
        <v>14251</v>
      </c>
      <c r="W6637" t="s">
        <v>14268</v>
      </c>
      <c r="X6637" t="s">
        <v>14193</v>
      </c>
      <c r="Y6637" t="str">
        <f>VLOOKUP(R6637,Managers!$A:$B,2,)</f>
        <v>Frank Mitchell</v>
      </c>
      <c r="Z6637" s="11">
        <f>VLOOKUP(X6637,HourlyWages!$A:$B,2,0)</f>
        <v>57</v>
      </c>
      <c r="AA6637">
        <v>1</v>
      </c>
    </row>
    <row r="6638" spans="1:27" x14ac:dyDescent="0.3">
      <c r="A6638" t="b">
        <f>COUNTIF($C$1:C6638, C6638)&gt;1</f>
        <v>0</v>
      </c>
      <c r="B6638" t="b">
        <f>VLOOKUP(C6638,Sheet3!$A:$B,2,0) &gt; 1</f>
        <v>0</v>
      </c>
      <c r="C6638">
        <v>6637</v>
      </c>
      <c r="D6638">
        <v>47201</v>
      </c>
      <c r="E6638" s="4">
        <v>40175</v>
      </c>
      <c r="F6638">
        <v>18</v>
      </c>
      <c r="G6638" s="15">
        <f>I6638*F6638</f>
        <v>2700</v>
      </c>
      <c r="H6638" s="9">
        <v>0.03</v>
      </c>
      <c r="I6638" s="13">
        <f>VLOOKUP($U6638,Pricebook!$A:$D,4,0)</f>
        <v>150</v>
      </c>
      <c r="J6638" s="11">
        <f>G6638*(1-H6638)</f>
        <v>2619</v>
      </c>
      <c r="K6638" t="s">
        <v>1820</v>
      </c>
      <c r="L6638" t="s">
        <v>508</v>
      </c>
      <c r="M6638" t="str">
        <f>VLOOKUP($L6638,Companies!$A:$G,7,)</f>
        <v>Semiconductors</v>
      </c>
      <c r="N6638" t="str">
        <f>VLOOKUP($L6638,Companies!$A:$G,6,)</f>
        <v>Technology</v>
      </c>
      <c r="O6638" s="6" t="s">
        <v>2162</v>
      </c>
      <c r="P6638" s="6">
        <v>90210</v>
      </c>
      <c r="Q6638" t="s">
        <v>114</v>
      </c>
      <c r="R6638" t="s">
        <v>23</v>
      </c>
      <c r="S6638" s="4">
        <v>40176</v>
      </c>
      <c r="T6638" s="7">
        <f>S6638-E6638</f>
        <v>1</v>
      </c>
      <c r="U6638" t="s">
        <v>14211</v>
      </c>
      <c r="V6638" s="6" t="s">
        <v>14251</v>
      </c>
      <c r="W6638" t="s">
        <v>14263</v>
      </c>
      <c r="X6638" t="s">
        <v>14197</v>
      </c>
      <c r="Y6638" t="str">
        <f>VLOOKUP(R6638,Managers!$A:$B,2,)</f>
        <v>Bob Turner</v>
      </c>
      <c r="Z6638" s="11">
        <f>VLOOKUP(X6638,HourlyWages!$A:$B,2,0)</f>
        <v>71</v>
      </c>
      <c r="AA6638">
        <v>1</v>
      </c>
    </row>
    <row r="6639" spans="1:27" x14ac:dyDescent="0.3">
      <c r="A6639" t="b">
        <f>COUNTIF($C$1:C6639, C6639)&gt;1</f>
        <v>0</v>
      </c>
      <c r="B6639" t="b">
        <f>VLOOKUP(C6639,Sheet3!$A:$B,2,0) &gt; 1</f>
        <v>0</v>
      </c>
      <c r="C6639">
        <v>6638</v>
      </c>
      <c r="D6639">
        <v>47203</v>
      </c>
      <c r="E6639" s="4">
        <v>40165</v>
      </c>
      <c r="F6639">
        <v>8</v>
      </c>
      <c r="G6639" s="15">
        <f>I6639*F6639</f>
        <v>1200</v>
      </c>
      <c r="H6639" s="9">
        <v>0.04</v>
      </c>
      <c r="I6639" s="13">
        <f>VLOOKUP($U6639,Pricebook!$A:$D,4,0)</f>
        <v>150</v>
      </c>
      <c r="J6639" s="11">
        <f>G6639*(1-H6639)</f>
        <v>1152</v>
      </c>
      <c r="K6639" t="s">
        <v>273</v>
      </c>
      <c r="L6639" t="s">
        <v>274</v>
      </c>
      <c r="M6639" t="str">
        <f>VLOOKUP($L6639,Companies!$A:$G,7,)</f>
        <v>Other Specialty Stores</v>
      </c>
      <c r="N6639" t="str">
        <f>VLOOKUP($L6639,Companies!$A:$G,6,)</f>
        <v>Consumer Services</v>
      </c>
      <c r="O6639" s="6" t="s">
        <v>2723</v>
      </c>
      <c r="P6639" s="6" t="s">
        <v>2724</v>
      </c>
      <c r="Q6639" t="s">
        <v>33</v>
      </c>
      <c r="R6639" t="s">
        <v>34</v>
      </c>
      <c r="S6639" s="4">
        <v>40166</v>
      </c>
      <c r="T6639" s="7">
        <f>S6639-E6639</f>
        <v>1</v>
      </c>
      <c r="U6639" t="s">
        <v>14211</v>
      </c>
      <c r="V6639" s="6" t="s">
        <v>14251</v>
      </c>
      <c r="W6639" t="s">
        <v>14260</v>
      </c>
      <c r="X6639" t="s">
        <v>14199</v>
      </c>
      <c r="Y6639" t="str">
        <f>VLOOKUP(R6639,Managers!$A:$B,2,)</f>
        <v>Frank Mitchell</v>
      </c>
      <c r="Z6639" s="11">
        <f>VLOOKUP(X6639,HourlyWages!$A:$B,2,0)</f>
        <v>68</v>
      </c>
      <c r="AA6639">
        <v>1</v>
      </c>
    </row>
    <row r="6640" spans="1:27" x14ac:dyDescent="0.3">
      <c r="A6640" t="b">
        <f>COUNTIF($C$1:C6640, C6640)&gt;1</f>
        <v>0</v>
      </c>
      <c r="B6640" t="b">
        <f>VLOOKUP(C6640,Sheet3!$A:$B,2,0) &gt; 1</f>
        <v>0</v>
      </c>
      <c r="C6640">
        <v>6639</v>
      </c>
      <c r="D6640">
        <v>47203</v>
      </c>
      <c r="E6640" s="4">
        <v>40165</v>
      </c>
      <c r="F6640">
        <v>44</v>
      </c>
      <c r="G6640" s="15">
        <f>I6640*F6640</f>
        <v>4840</v>
      </c>
      <c r="H6640" s="9">
        <v>0.06</v>
      </c>
      <c r="I6640" s="13">
        <f>VLOOKUP($U6640,Pricebook!$A:$D,4,0)</f>
        <v>110</v>
      </c>
      <c r="J6640" s="11">
        <f>G6640*(1-H6640)</f>
        <v>4549.5999999999995</v>
      </c>
      <c r="K6640" t="s">
        <v>273</v>
      </c>
      <c r="L6640" t="s">
        <v>274</v>
      </c>
      <c r="M6640" t="str">
        <f>VLOOKUP($L6640,Companies!$A:$G,7,)</f>
        <v>Other Specialty Stores</v>
      </c>
      <c r="N6640" t="str">
        <f>VLOOKUP($L6640,Companies!$A:$G,6,)</f>
        <v>Consumer Services</v>
      </c>
      <c r="O6640" s="6" t="s">
        <v>2723</v>
      </c>
      <c r="P6640" s="6" t="s">
        <v>2724</v>
      </c>
      <c r="Q6640" t="s">
        <v>33</v>
      </c>
      <c r="R6640" t="s">
        <v>34</v>
      </c>
      <c r="S6640" s="4">
        <v>40167</v>
      </c>
      <c r="T6640" s="7">
        <f>S6640-E6640</f>
        <v>2</v>
      </c>
      <c r="U6640" t="s">
        <v>14215</v>
      </c>
      <c r="V6640" s="6" t="s">
        <v>14251</v>
      </c>
      <c r="W6640" t="s">
        <v>14263</v>
      </c>
      <c r="X6640" t="s">
        <v>14192</v>
      </c>
      <c r="Y6640" t="str">
        <f>VLOOKUP(R6640,Managers!$A:$B,2,)</f>
        <v>Frank Mitchell</v>
      </c>
      <c r="Z6640" s="11">
        <f>VLOOKUP(X6640,HourlyWages!$A:$B,2,0)</f>
        <v>75</v>
      </c>
      <c r="AA6640">
        <v>1</v>
      </c>
    </row>
    <row r="6641" spans="1:27" x14ac:dyDescent="0.3">
      <c r="A6641" t="b">
        <f>COUNTIF($C$1:C6641, C6641)&gt;1</f>
        <v>0</v>
      </c>
      <c r="B6641" t="b">
        <f>VLOOKUP(C6641,Sheet3!$A:$B,2,0) &gt; 1</f>
        <v>0</v>
      </c>
      <c r="C6641">
        <v>6640</v>
      </c>
      <c r="D6641">
        <v>47207</v>
      </c>
      <c r="E6641" s="4">
        <v>40165</v>
      </c>
      <c r="F6641">
        <v>15</v>
      </c>
      <c r="G6641" s="15">
        <f>I6641*F6641</f>
        <v>2250</v>
      </c>
      <c r="H6641" s="9">
        <v>0.09</v>
      </c>
      <c r="I6641" s="13">
        <f>VLOOKUP($U6641,Pricebook!$A:$D,4,0)</f>
        <v>150</v>
      </c>
      <c r="J6641" s="11">
        <f>G6641*(1-H6641)</f>
        <v>2047.5</v>
      </c>
      <c r="K6641" t="s">
        <v>1407</v>
      </c>
      <c r="L6641" t="s">
        <v>594</v>
      </c>
      <c r="M6641" t="str">
        <f>VLOOKUP($L6641,Companies!$A:$G,7,)</f>
        <v>Semiconductors</v>
      </c>
      <c r="N6641" t="str">
        <f>VLOOKUP($L6641,Companies!$A:$G,6,)</f>
        <v>Technology</v>
      </c>
      <c r="O6641" s="6" t="s">
        <v>109</v>
      </c>
      <c r="P6641" s="6">
        <v>97068</v>
      </c>
      <c r="Q6641" t="s">
        <v>43</v>
      </c>
      <c r="R6641" t="s">
        <v>23</v>
      </c>
      <c r="S6641" s="4">
        <v>40169</v>
      </c>
      <c r="T6641" s="7">
        <f>S6641-E6641</f>
        <v>4</v>
      </c>
      <c r="U6641" t="s">
        <v>14211</v>
      </c>
      <c r="V6641" s="6" t="s">
        <v>14257</v>
      </c>
      <c r="W6641" t="s">
        <v>14258</v>
      </c>
      <c r="X6641" t="s">
        <v>14200</v>
      </c>
      <c r="Y6641" t="str">
        <f>VLOOKUP(R6641,Managers!$A:$B,2,)</f>
        <v>Bob Turner</v>
      </c>
      <c r="Z6641" s="11">
        <f>VLOOKUP(X6641,HourlyWages!$A:$B,2,0)</f>
        <v>59</v>
      </c>
      <c r="AA6641">
        <v>1</v>
      </c>
    </row>
    <row r="6642" spans="1:27" x14ac:dyDescent="0.3">
      <c r="A6642" t="b">
        <f>COUNTIF($C$1:C6642, C6642)&gt;1</f>
        <v>0</v>
      </c>
      <c r="B6642" t="b">
        <f>VLOOKUP(C6642,Sheet3!$A:$B,2,0) &gt; 1</f>
        <v>0</v>
      </c>
      <c r="C6642">
        <v>6641</v>
      </c>
      <c r="D6642">
        <v>47232</v>
      </c>
      <c r="E6642" s="4">
        <v>40407</v>
      </c>
      <c r="F6642">
        <v>39</v>
      </c>
      <c r="G6642" s="15">
        <f>I6642*F6642</f>
        <v>7800</v>
      </c>
      <c r="H6642" s="9">
        <v>0.1</v>
      </c>
      <c r="I6642" s="13">
        <f>VLOOKUP($U6642,Pricebook!$A:$D,4,0)</f>
        <v>200</v>
      </c>
      <c r="J6642" s="11">
        <f>G6642*(1-H6642)</f>
        <v>7020</v>
      </c>
      <c r="K6642" t="s">
        <v>590</v>
      </c>
      <c r="L6642" t="s">
        <v>508</v>
      </c>
      <c r="M6642" t="str">
        <f>VLOOKUP($L6642,Companies!$A:$G,7,)</f>
        <v>Semiconductors</v>
      </c>
      <c r="N6642" t="str">
        <f>VLOOKUP($L6642,Companies!$A:$G,6,)</f>
        <v>Technology</v>
      </c>
      <c r="O6642" s="6" t="s">
        <v>631</v>
      </c>
      <c r="P6642" s="6">
        <v>41011</v>
      </c>
      <c r="Q6642" t="s">
        <v>254</v>
      </c>
      <c r="R6642" t="s">
        <v>34</v>
      </c>
      <c r="S6642" s="4">
        <v>40409</v>
      </c>
      <c r="T6642" s="7">
        <f>S6642-E6642</f>
        <v>2</v>
      </c>
      <c r="U6642" t="s">
        <v>14206</v>
      </c>
      <c r="V6642" s="6" t="s">
        <v>14254</v>
      </c>
      <c r="W6642" t="s">
        <v>14269</v>
      </c>
      <c r="X6642" t="s">
        <v>14203</v>
      </c>
      <c r="Y6642" t="str">
        <f>VLOOKUP(R6642,Managers!$A:$B,2,)</f>
        <v>Frank Mitchell</v>
      </c>
      <c r="Z6642" s="11">
        <f>VLOOKUP(X6642,HourlyWages!$A:$B,2,0)</f>
        <v>62</v>
      </c>
      <c r="AA6642">
        <v>1</v>
      </c>
    </row>
    <row r="6643" spans="1:27" x14ac:dyDescent="0.3">
      <c r="A6643" t="b">
        <f>COUNTIF($C$1:C6643, C6643)&gt;1</f>
        <v>0</v>
      </c>
      <c r="B6643" t="b">
        <f>VLOOKUP(C6643,Sheet3!$A:$B,2,0) &gt; 1</f>
        <v>0</v>
      </c>
      <c r="C6643">
        <v>6642</v>
      </c>
      <c r="D6643">
        <v>47236</v>
      </c>
      <c r="E6643" s="4">
        <v>40818</v>
      </c>
      <c r="F6643">
        <v>1</v>
      </c>
      <c r="G6643" s="15">
        <f>I6643*F6643</f>
        <v>170</v>
      </c>
      <c r="H6643" s="9">
        <v>0.03</v>
      </c>
      <c r="I6643" s="13">
        <f>VLOOKUP($U6643,Pricebook!$A:$D,4,0)</f>
        <v>170</v>
      </c>
      <c r="J6643" s="11">
        <f>G6643*(1-H6643)</f>
        <v>164.9</v>
      </c>
      <c r="K6643" t="s">
        <v>92</v>
      </c>
      <c r="L6643" t="s">
        <v>93</v>
      </c>
      <c r="M6643" t="str">
        <f>VLOOKUP($L6643,Companies!$A:$G,7,)</f>
        <v>Television Services</v>
      </c>
      <c r="N6643" t="str">
        <f>VLOOKUP($L6643,Companies!$A:$G,6,)</f>
        <v>Consumer Services</v>
      </c>
      <c r="O6643" s="6" t="s">
        <v>2574</v>
      </c>
      <c r="P6643" s="6" t="s">
        <v>2575</v>
      </c>
      <c r="Q6643" t="s">
        <v>232</v>
      </c>
      <c r="R6643" t="s">
        <v>61</v>
      </c>
      <c r="S6643" s="4">
        <v>40820</v>
      </c>
      <c r="T6643" s="7">
        <f>S6643-E6643</f>
        <v>2</v>
      </c>
      <c r="U6643" t="s">
        <v>14219</v>
      </c>
      <c r="V6643" s="6" t="s">
        <v>14251</v>
      </c>
      <c r="W6643" t="s">
        <v>14266</v>
      </c>
      <c r="X6643" t="s">
        <v>14189</v>
      </c>
      <c r="Y6643" t="str">
        <f>VLOOKUP(R6643,Managers!$A:$B,2,)</f>
        <v>Allen Young</v>
      </c>
      <c r="Z6643" s="11">
        <f>VLOOKUP(X6643,HourlyWages!$A:$B,2,0)</f>
        <v>62</v>
      </c>
      <c r="AA6643">
        <v>1</v>
      </c>
    </row>
    <row r="6644" spans="1:27" x14ac:dyDescent="0.3">
      <c r="A6644" t="b">
        <f>COUNTIF($C$1:C6644, C6644)&gt;1</f>
        <v>0</v>
      </c>
      <c r="B6644" t="b">
        <f>VLOOKUP(C6644,Sheet3!$A:$B,2,0) &gt; 1</f>
        <v>0</v>
      </c>
      <c r="C6644">
        <v>6643</v>
      </c>
      <c r="D6644">
        <v>47265</v>
      </c>
      <c r="E6644" s="4">
        <v>40887</v>
      </c>
      <c r="F6644">
        <v>31</v>
      </c>
      <c r="G6644" s="15">
        <f>I6644*F6644</f>
        <v>3410</v>
      </c>
      <c r="H6644" s="9">
        <v>0.02</v>
      </c>
      <c r="I6644" s="13">
        <f>VLOOKUP($U6644,Pricebook!$A:$D,4,0)</f>
        <v>110</v>
      </c>
      <c r="J6644" s="11">
        <f>G6644*(1-H6644)</f>
        <v>3341.7999999999997</v>
      </c>
      <c r="K6644" t="s">
        <v>997</v>
      </c>
      <c r="L6644" t="s">
        <v>998</v>
      </c>
      <c r="M6644" t="str">
        <f>VLOOKUP($L6644,Companies!$A:$G,7,)</f>
        <v>Radio And Television Broadcasting And Communications Equipment</v>
      </c>
      <c r="N6644" t="str">
        <f>VLOOKUP($L6644,Companies!$A:$G,6,)</f>
        <v>Technology</v>
      </c>
      <c r="O6644" s="6" t="s">
        <v>315</v>
      </c>
      <c r="P6644" s="6">
        <v>13601</v>
      </c>
      <c r="Q6644" t="s">
        <v>60</v>
      </c>
      <c r="R6644" t="s">
        <v>61</v>
      </c>
      <c r="S6644" s="4">
        <v>40888</v>
      </c>
      <c r="T6644" s="7">
        <f>S6644-E6644</f>
        <v>1</v>
      </c>
      <c r="U6644" t="s">
        <v>14215</v>
      </c>
      <c r="V6644" s="6" t="s">
        <v>14251</v>
      </c>
      <c r="W6644" t="s">
        <v>14262</v>
      </c>
      <c r="X6644" t="s">
        <v>14195</v>
      </c>
      <c r="Y6644" t="str">
        <f>VLOOKUP(R6644,Managers!$A:$B,2,)</f>
        <v>Allen Young</v>
      </c>
      <c r="Z6644" s="11">
        <f>VLOOKUP(X6644,HourlyWages!$A:$B,2,0)</f>
        <v>52</v>
      </c>
      <c r="AA6644">
        <v>1</v>
      </c>
    </row>
    <row r="6645" spans="1:27" x14ac:dyDescent="0.3">
      <c r="A6645" t="b">
        <f>COUNTIF($C$1:C6645, C6645)&gt;1</f>
        <v>0</v>
      </c>
      <c r="B6645" t="b">
        <f>VLOOKUP(C6645,Sheet3!$A:$B,2,0) &gt; 1</f>
        <v>0</v>
      </c>
      <c r="C6645">
        <v>6644</v>
      </c>
      <c r="D6645">
        <v>47267</v>
      </c>
      <c r="E6645" s="4">
        <v>40541</v>
      </c>
      <c r="F6645">
        <v>24</v>
      </c>
      <c r="G6645" s="15">
        <f>I6645*F6645</f>
        <v>2640</v>
      </c>
      <c r="H6645" s="9">
        <v>0.02</v>
      </c>
      <c r="I6645" s="13">
        <f>VLOOKUP($U6645,Pricebook!$A:$D,4,0)</f>
        <v>110</v>
      </c>
      <c r="J6645" s="11">
        <f>G6645*(1-H6645)</f>
        <v>2587.1999999999998</v>
      </c>
      <c r="K6645" t="s">
        <v>467</v>
      </c>
      <c r="L6645" t="s">
        <v>468</v>
      </c>
      <c r="M6645" t="str">
        <f>VLOOKUP($L6645,Companies!$A:$G,7,)</f>
        <v>Major Pharmaceuticals</v>
      </c>
      <c r="N6645" t="str">
        <f>VLOOKUP($L6645,Companies!$A:$G,6,)</f>
        <v>Health Care</v>
      </c>
      <c r="O6645" s="6" t="s">
        <v>469</v>
      </c>
      <c r="P6645" s="6">
        <v>55060</v>
      </c>
      <c r="Q6645" t="s">
        <v>130</v>
      </c>
      <c r="R6645" t="s">
        <v>16</v>
      </c>
      <c r="S6645" s="4">
        <v>40542</v>
      </c>
      <c r="T6645" s="7">
        <f>S6645-E6645</f>
        <v>1</v>
      </c>
      <c r="U6645" t="s">
        <v>14215</v>
      </c>
      <c r="V6645" s="6" t="s">
        <v>14254</v>
      </c>
      <c r="W6645" t="s">
        <v>14256</v>
      </c>
      <c r="X6645" t="s">
        <v>14200</v>
      </c>
      <c r="Y6645" t="str">
        <f>VLOOKUP(R6645,Managers!$A:$B,2,)</f>
        <v>Josh Martinez</v>
      </c>
      <c r="Z6645" s="11">
        <f>VLOOKUP(X6645,HourlyWages!$A:$B,2,0)</f>
        <v>59</v>
      </c>
      <c r="AA6645">
        <v>1</v>
      </c>
    </row>
    <row r="6646" spans="1:27" x14ac:dyDescent="0.3">
      <c r="A6646" t="b">
        <f>COUNTIF($C$1:C6646, C6646)&gt;1</f>
        <v>0</v>
      </c>
      <c r="B6646" t="b">
        <f>VLOOKUP(C6646,Sheet3!$A:$B,2,0) &gt; 1</f>
        <v>0</v>
      </c>
      <c r="C6646">
        <v>6645</v>
      </c>
      <c r="D6646">
        <v>47267</v>
      </c>
      <c r="E6646" s="4">
        <v>40541</v>
      </c>
      <c r="F6646">
        <v>14</v>
      </c>
      <c r="G6646" s="15">
        <f>I6646*F6646</f>
        <v>1750</v>
      </c>
      <c r="H6646" s="9">
        <v>0.04</v>
      </c>
      <c r="I6646" s="13">
        <f>VLOOKUP($U6646,Pricebook!$A:$D,4,0)</f>
        <v>125</v>
      </c>
      <c r="J6646" s="11">
        <f>G6646*(1-H6646)</f>
        <v>1680</v>
      </c>
      <c r="K6646" t="s">
        <v>467</v>
      </c>
      <c r="L6646" t="s">
        <v>468</v>
      </c>
      <c r="M6646" t="str">
        <f>VLOOKUP($L6646,Companies!$A:$G,7,)</f>
        <v>Major Pharmaceuticals</v>
      </c>
      <c r="N6646" t="str">
        <f>VLOOKUP($L6646,Companies!$A:$G,6,)</f>
        <v>Health Care</v>
      </c>
      <c r="O6646" s="6" t="s">
        <v>469</v>
      </c>
      <c r="P6646" s="6">
        <v>55060</v>
      </c>
      <c r="Q6646" t="s">
        <v>130</v>
      </c>
      <c r="R6646" t="s">
        <v>16</v>
      </c>
      <c r="S6646" s="4">
        <v>40542</v>
      </c>
      <c r="T6646" s="7">
        <f>S6646-E6646</f>
        <v>1</v>
      </c>
      <c r="U6646" t="s">
        <v>14209</v>
      </c>
      <c r="V6646" s="6" t="s">
        <v>14251</v>
      </c>
      <c r="W6646" t="s">
        <v>14266</v>
      </c>
      <c r="X6646" t="s">
        <v>14188</v>
      </c>
      <c r="Y6646" t="str">
        <f>VLOOKUP(R6646,Managers!$A:$B,2,)</f>
        <v>Josh Martinez</v>
      </c>
      <c r="Z6646" s="11">
        <f>VLOOKUP(X6646,HourlyWages!$A:$B,2,0)</f>
        <v>52</v>
      </c>
      <c r="AA6646">
        <v>1</v>
      </c>
    </row>
    <row r="6647" spans="1:27" x14ac:dyDescent="0.3">
      <c r="A6647" t="b">
        <f>COUNTIF($C$1:C6647, C6647)&gt;1</f>
        <v>0</v>
      </c>
      <c r="B6647" t="b">
        <f>VLOOKUP(C6647,Sheet3!$A:$B,2,0) &gt; 1</f>
        <v>0</v>
      </c>
      <c r="C6647">
        <v>6646</v>
      </c>
      <c r="D6647">
        <v>47270</v>
      </c>
      <c r="E6647" s="4">
        <v>40392</v>
      </c>
      <c r="F6647">
        <v>40</v>
      </c>
      <c r="G6647" s="15">
        <f>I6647*F6647</f>
        <v>4400</v>
      </c>
      <c r="H6647" s="9">
        <v>0.03</v>
      </c>
      <c r="I6647" s="13">
        <f>VLOOKUP($U6647,Pricebook!$A:$D,4,0)</f>
        <v>110</v>
      </c>
      <c r="J6647" s="11">
        <f>G6647*(1-H6647)</f>
        <v>4268</v>
      </c>
      <c r="K6647" t="s">
        <v>884</v>
      </c>
      <c r="L6647" t="s">
        <v>621</v>
      </c>
      <c r="M6647" t="str">
        <f>VLOOKUP($L6647,Companies!$A:$G,7,)</f>
        <v>Semiconductors</v>
      </c>
      <c r="N6647" t="str">
        <f>VLOOKUP($L6647,Companies!$A:$G,6,)</f>
        <v>Technology</v>
      </c>
      <c r="O6647" s="6" t="s">
        <v>2802</v>
      </c>
      <c r="P6647" s="6">
        <v>28806</v>
      </c>
      <c r="Q6647" t="s">
        <v>33</v>
      </c>
      <c r="R6647" t="s">
        <v>34</v>
      </c>
      <c r="S6647" s="4">
        <v>40395</v>
      </c>
      <c r="T6647" s="7">
        <f>S6647-E6647</f>
        <v>3</v>
      </c>
      <c r="U6647" t="s">
        <v>14215</v>
      </c>
      <c r="V6647" s="6" t="s">
        <v>14251</v>
      </c>
      <c r="W6647" t="s">
        <v>14263</v>
      </c>
      <c r="X6647" t="s">
        <v>14194</v>
      </c>
      <c r="Y6647" t="str">
        <f>VLOOKUP(R6647,Managers!$A:$B,2,)</f>
        <v>Frank Mitchell</v>
      </c>
      <c r="Z6647" s="11">
        <f>VLOOKUP(X6647,HourlyWages!$A:$B,2,0)</f>
        <v>71</v>
      </c>
      <c r="AA6647">
        <v>1</v>
      </c>
    </row>
    <row r="6648" spans="1:27" x14ac:dyDescent="0.3">
      <c r="A6648" t="b">
        <f>COUNTIF($C$1:C6648, C6648)&gt;1</f>
        <v>0</v>
      </c>
      <c r="B6648" t="b">
        <f>VLOOKUP(C6648,Sheet3!$A:$B,2,0) &gt; 1</f>
        <v>0</v>
      </c>
      <c r="C6648">
        <v>6647</v>
      </c>
      <c r="D6648">
        <v>47270</v>
      </c>
      <c r="E6648" s="4">
        <v>40392</v>
      </c>
      <c r="F6648">
        <v>9</v>
      </c>
      <c r="G6648" s="15">
        <f>I6648*F6648</f>
        <v>990</v>
      </c>
      <c r="H6648" s="9">
        <v>0.08</v>
      </c>
      <c r="I6648" s="13">
        <f>VLOOKUP($U6648,Pricebook!$A:$D,4,0)</f>
        <v>110</v>
      </c>
      <c r="J6648" s="11">
        <f>G6648*(1-H6648)</f>
        <v>910.80000000000007</v>
      </c>
      <c r="K6648" t="s">
        <v>884</v>
      </c>
      <c r="L6648" t="s">
        <v>621</v>
      </c>
      <c r="M6648" t="str">
        <f>VLOOKUP($L6648,Companies!$A:$G,7,)</f>
        <v>Semiconductors</v>
      </c>
      <c r="N6648" t="str">
        <f>VLOOKUP($L6648,Companies!$A:$G,6,)</f>
        <v>Technology</v>
      </c>
      <c r="O6648" s="6" t="s">
        <v>2802</v>
      </c>
      <c r="P6648" s="6">
        <v>28806</v>
      </c>
      <c r="Q6648" t="s">
        <v>33</v>
      </c>
      <c r="R6648" t="s">
        <v>34</v>
      </c>
      <c r="S6648" s="4">
        <v>40394</v>
      </c>
      <c r="T6648" s="7">
        <f>S6648-E6648</f>
        <v>2</v>
      </c>
      <c r="U6648" t="s">
        <v>14215</v>
      </c>
      <c r="V6648" s="6" t="s">
        <v>14251</v>
      </c>
      <c r="W6648" t="s">
        <v>14252</v>
      </c>
      <c r="X6648" t="s">
        <v>14200</v>
      </c>
      <c r="Y6648" t="str">
        <f>VLOOKUP(R6648,Managers!$A:$B,2,)</f>
        <v>Frank Mitchell</v>
      </c>
      <c r="Z6648" s="11">
        <f>VLOOKUP(X6648,HourlyWages!$A:$B,2,0)</f>
        <v>59</v>
      </c>
      <c r="AA6648">
        <v>1</v>
      </c>
    </row>
    <row r="6649" spans="1:27" x14ac:dyDescent="0.3">
      <c r="A6649" t="b">
        <f>COUNTIF($C$1:C6649, C6649)&gt;1</f>
        <v>0</v>
      </c>
      <c r="B6649" t="b">
        <f>VLOOKUP(C6649,Sheet3!$A:$B,2,0) &gt; 1</f>
        <v>0</v>
      </c>
      <c r="C6649">
        <v>6648</v>
      </c>
      <c r="D6649">
        <v>47270</v>
      </c>
      <c r="E6649" s="4">
        <v>40392</v>
      </c>
      <c r="F6649">
        <v>19</v>
      </c>
      <c r="G6649" s="15">
        <f>I6649*F6649</f>
        <v>2850</v>
      </c>
      <c r="H6649" s="9">
        <v>0</v>
      </c>
      <c r="I6649" s="13">
        <f>VLOOKUP($U6649,Pricebook!$A:$D,4,0)</f>
        <v>150</v>
      </c>
      <c r="J6649" s="11">
        <f>G6649*(1-H6649)</f>
        <v>2850</v>
      </c>
      <c r="K6649" t="s">
        <v>884</v>
      </c>
      <c r="L6649" t="s">
        <v>621</v>
      </c>
      <c r="M6649" t="str">
        <f>VLOOKUP($L6649,Companies!$A:$G,7,)</f>
        <v>Semiconductors</v>
      </c>
      <c r="N6649" t="str">
        <f>VLOOKUP($L6649,Companies!$A:$G,6,)</f>
        <v>Technology</v>
      </c>
      <c r="O6649" s="6" t="s">
        <v>2802</v>
      </c>
      <c r="P6649" s="6">
        <v>28806</v>
      </c>
      <c r="Q6649" t="s">
        <v>33</v>
      </c>
      <c r="R6649" t="s">
        <v>34</v>
      </c>
      <c r="S6649" s="4">
        <v>40394</v>
      </c>
      <c r="T6649" s="7">
        <f>S6649-E6649</f>
        <v>2</v>
      </c>
      <c r="U6649" t="s">
        <v>14210</v>
      </c>
      <c r="V6649" s="6" t="s">
        <v>14251</v>
      </c>
      <c r="W6649" t="s">
        <v>14266</v>
      </c>
      <c r="X6649" t="s">
        <v>14200</v>
      </c>
      <c r="Y6649" t="str">
        <f>VLOOKUP(R6649,Managers!$A:$B,2,)</f>
        <v>Frank Mitchell</v>
      </c>
      <c r="Z6649" s="11">
        <f>VLOOKUP(X6649,HourlyWages!$A:$B,2,0)</f>
        <v>59</v>
      </c>
      <c r="AA6649">
        <v>1</v>
      </c>
    </row>
    <row r="6650" spans="1:27" x14ac:dyDescent="0.3">
      <c r="A6650" t="b">
        <f>COUNTIF($C$1:C6650, C6650)&gt;1</f>
        <v>0</v>
      </c>
      <c r="B6650" t="b">
        <f>VLOOKUP(C6650,Sheet3!$A:$B,2,0) &gt; 1</f>
        <v>0</v>
      </c>
      <c r="C6650">
        <v>6649</v>
      </c>
      <c r="D6650">
        <v>47271</v>
      </c>
      <c r="E6650" s="4">
        <v>40752</v>
      </c>
      <c r="F6650">
        <v>44</v>
      </c>
      <c r="G6650" s="15">
        <f>I6650*F6650</f>
        <v>6600</v>
      </c>
      <c r="H6650" s="9">
        <v>0.03</v>
      </c>
      <c r="I6650" s="13">
        <f>VLOOKUP($U6650,Pricebook!$A:$D,4,0)</f>
        <v>150</v>
      </c>
      <c r="J6650" s="11">
        <f>G6650*(1-H6650)</f>
        <v>6402</v>
      </c>
      <c r="K6650" t="s">
        <v>527</v>
      </c>
      <c r="L6650" t="s">
        <v>27</v>
      </c>
      <c r="M6650" t="str">
        <f>VLOOKUP($L6650,Companies!$A:$G,7,)</f>
        <v>Television Services</v>
      </c>
      <c r="N6650" t="str">
        <f>VLOOKUP($L6650,Companies!$A:$G,6,)</f>
        <v>Consumer Services</v>
      </c>
      <c r="O6650" s="6" t="s">
        <v>2700</v>
      </c>
      <c r="P6650" s="6">
        <v>23602</v>
      </c>
      <c r="Q6650" t="s">
        <v>368</v>
      </c>
      <c r="R6650" t="s">
        <v>34</v>
      </c>
      <c r="S6650" s="4">
        <v>40753</v>
      </c>
      <c r="T6650" s="7">
        <f>S6650-E6650</f>
        <v>1</v>
      </c>
      <c r="U6650" t="s">
        <v>14211</v>
      </c>
      <c r="V6650" s="6" t="s">
        <v>14251</v>
      </c>
      <c r="W6650" t="s">
        <v>14260</v>
      </c>
      <c r="X6650" t="s">
        <v>14201</v>
      </c>
      <c r="Y6650" t="str">
        <f>VLOOKUP(R6650,Managers!$A:$B,2,)</f>
        <v>Frank Mitchell</v>
      </c>
      <c r="Z6650" s="11">
        <f>VLOOKUP(X6650,HourlyWages!$A:$B,2,0)</f>
        <v>53</v>
      </c>
      <c r="AA6650">
        <v>1</v>
      </c>
    </row>
    <row r="6651" spans="1:27" x14ac:dyDescent="0.3">
      <c r="A6651" t="b">
        <f>COUNTIF($C$1:C6651, C6651)&gt;1</f>
        <v>0</v>
      </c>
      <c r="B6651" t="b">
        <f>VLOOKUP(C6651,Sheet3!$A:$B,2,0) &gt; 1</f>
        <v>0</v>
      </c>
      <c r="C6651">
        <v>6650</v>
      </c>
      <c r="D6651">
        <v>47301</v>
      </c>
      <c r="E6651" s="4">
        <v>40741</v>
      </c>
      <c r="F6651">
        <v>6</v>
      </c>
      <c r="G6651" s="15">
        <f>I6651*F6651</f>
        <v>1200</v>
      </c>
      <c r="H6651" s="9">
        <v>0.02</v>
      </c>
      <c r="I6651" s="13">
        <f>VLOOKUP($U6651,Pricebook!$A:$D,4,0)</f>
        <v>200</v>
      </c>
      <c r="J6651" s="11">
        <f>G6651*(1-H6651)</f>
        <v>1176</v>
      </c>
      <c r="K6651" t="s">
        <v>706</v>
      </c>
      <c r="L6651" t="s">
        <v>707</v>
      </c>
      <c r="M6651" t="str">
        <f>VLOOKUP($L6651,Companies!$A:$G,7,)</f>
        <v>Medical/Nursing Services</v>
      </c>
      <c r="N6651" t="str">
        <f>VLOOKUP($L6651,Companies!$A:$G,6,)</f>
        <v>Health Care</v>
      </c>
      <c r="O6651" s="6" t="s">
        <v>2117</v>
      </c>
      <c r="P6651" s="6">
        <v>76086</v>
      </c>
      <c r="Q6651" t="s">
        <v>48</v>
      </c>
      <c r="R6651" t="s">
        <v>16</v>
      </c>
      <c r="S6651" s="4">
        <v>40746</v>
      </c>
      <c r="T6651" s="7">
        <f>S6651-E6651</f>
        <v>5</v>
      </c>
      <c r="U6651" t="s">
        <v>14206</v>
      </c>
      <c r="V6651" s="6" t="s">
        <v>14251</v>
      </c>
      <c r="W6651" t="s">
        <v>14263</v>
      </c>
      <c r="X6651" t="s">
        <v>14184</v>
      </c>
      <c r="Y6651" t="str">
        <f>VLOOKUP(R6651,Managers!$A:$B,2,)</f>
        <v>Josh Martinez</v>
      </c>
      <c r="Z6651" s="11">
        <f>VLOOKUP(X6651,HourlyWages!$A:$B,2,0)</f>
        <v>50</v>
      </c>
      <c r="AA6651">
        <v>1</v>
      </c>
    </row>
    <row r="6652" spans="1:27" x14ac:dyDescent="0.3">
      <c r="A6652" t="b">
        <f>COUNTIF($C$1:C6652, C6652)&gt;1</f>
        <v>0</v>
      </c>
      <c r="B6652" t="b">
        <f>VLOOKUP(C6652,Sheet3!$A:$B,2,0) &gt; 1</f>
        <v>0</v>
      </c>
      <c r="C6652">
        <v>6651</v>
      </c>
      <c r="D6652">
        <v>47303</v>
      </c>
      <c r="E6652" s="4">
        <v>40882</v>
      </c>
      <c r="F6652">
        <v>47</v>
      </c>
      <c r="G6652" s="15">
        <f>I6652*F6652</f>
        <v>7520</v>
      </c>
      <c r="H6652" s="9">
        <v>0.1</v>
      </c>
      <c r="I6652" s="13">
        <f>VLOOKUP($U6652,Pricebook!$A:$D,4,0)</f>
        <v>160</v>
      </c>
      <c r="J6652" s="11">
        <f>G6652*(1-H6652)</f>
        <v>6768</v>
      </c>
      <c r="K6652" t="s">
        <v>1024</v>
      </c>
      <c r="L6652" t="s">
        <v>212</v>
      </c>
      <c r="M6652" t="str">
        <f>VLOOKUP($L6652,Companies!$A:$G,7,)</f>
        <v>EDP Services</v>
      </c>
      <c r="N6652" t="str">
        <f>VLOOKUP($L6652,Companies!$A:$G,6,)</f>
        <v>Technology</v>
      </c>
      <c r="O6652" s="6" t="s">
        <v>591</v>
      </c>
      <c r="P6652" s="6">
        <v>43402</v>
      </c>
      <c r="Q6652" t="s">
        <v>210</v>
      </c>
      <c r="R6652" t="s">
        <v>61</v>
      </c>
      <c r="S6652" s="4">
        <v>40883</v>
      </c>
      <c r="T6652" s="7">
        <f>S6652-E6652</f>
        <v>1</v>
      </c>
      <c r="U6652" t="s">
        <v>14218</v>
      </c>
      <c r="V6652" s="6" t="s">
        <v>14251</v>
      </c>
      <c r="W6652" t="s">
        <v>14266</v>
      </c>
      <c r="X6652" t="s">
        <v>14191</v>
      </c>
      <c r="Y6652" t="str">
        <f>VLOOKUP(R6652,Managers!$A:$B,2,)</f>
        <v>Allen Young</v>
      </c>
      <c r="Z6652" s="11">
        <f>VLOOKUP(X6652,HourlyWages!$A:$B,2,0)</f>
        <v>60</v>
      </c>
      <c r="AA6652">
        <v>1</v>
      </c>
    </row>
    <row r="6653" spans="1:27" x14ac:dyDescent="0.3">
      <c r="A6653" t="b">
        <f>COUNTIF($C$1:C6653, C6653)&gt;1</f>
        <v>0</v>
      </c>
      <c r="B6653" t="b">
        <f>VLOOKUP(C6653,Sheet3!$A:$B,2,0) &gt; 1</f>
        <v>0</v>
      </c>
      <c r="C6653">
        <v>6652</v>
      </c>
      <c r="D6653">
        <v>47303</v>
      </c>
      <c r="E6653" s="4">
        <v>40882</v>
      </c>
      <c r="F6653">
        <v>7</v>
      </c>
      <c r="G6653" s="15">
        <f>I6653*F6653</f>
        <v>770</v>
      </c>
      <c r="H6653" s="9">
        <v>0.03</v>
      </c>
      <c r="I6653" s="13">
        <f>VLOOKUP($U6653,Pricebook!$A:$D,4,0)</f>
        <v>110</v>
      </c>
      <c r="J6653" s="11">
        <f>G6653*(1-H6653)</f>
        <v>746.9</v>
      </c>
      <c r="K6653" t="s">
        <v>1024</v>
      </c>
      <c r="L6653" t="s">
        <v>212</v>
      </c>
      <c r="M6653" t="str">
        <f>VLOOKUP($L6653,Companies!$A:$G,7,)</f>
        <v>EDP Services</v>
      </c>
      <c r="N6653" t="str">
        <f>VLOOKUP($L6653,Companies!$A:$G,6,)</f>
        <v>Technology</v>
      </c>
      <c r="O6653" s="6" t="s">
        <v>591</v>
      </c>
      <c r="P6653" s="6">
        <v>43402</v>
      </c>
      <c r="Q6653" t="s">
        <v>210</v>
      </c>
      <c r="R6653" t="s">
        <v>61</v>
      </c>
      <c r="S6653" s="4">
        <v>40883</v>
      </c>
      <c r="T6653" s="7">
        <f>S6653-E6653</f>
        <v>1</v>
      </c>
      <c r="U6653" t="s">
        <v>14220</v>
      </c>
      <c r="V6653" s="6" t="s">
        <v>14251</v>
      </c>
      <c r="W6653" t="s">
        <v>14260</v>
      </c>
      <c r="X6653" t="s">
        <v>14192</v>
      </c>
      <c r="Y6653" t="str">
        <f>VLOOKUP(R6653,Managers!$A:$B,2,)</f>
        <v>Allen Young</v>
      </c>
      <c r="Z6653" s="11">
        <f>VLOOKUP(X6653,HourlyWages!$A:$B,2,0)</f>
        <v>75</v>
      </c>
      <c r="AA6653">
        <v>1</v>
      </c>
    </row>
    <row r="6654" spans="1:27" x14ac:dyDescent="0.3">
      <c r="A6654" t="b">
        <f>COUNTIF($C$1:C6654, C6654)&gt;1</f>
        <v>0</v>
      </c>
      <c r="B6654" t="b">
        <f>VLOOKUP(C6654,Sheet3!$A:$B,2,0) &gt; 1</f>
        <v>0</v>
      </c>
      <c r="C6654">
        <v>6653</v>
      </c>
      <c r="D6654">
        <v>47303</v>
      </c>
      <c r="E6654" s="4">
        <v>40882</v>
      </c>
      <c r="F6654">
        <v>45</v>
      </c>
      <c r="G6654" s="15">
        <f>I6654*F6654</f>
        <v>4950</v>
      </c>
      <c r="H6654" s="9">
        <v>0.04</v>
      </c>
      <c r="I6654" s="13">
        <f>VLOOKUP($U6654,Pricebook!$A:$D,4,0)</f>
        <v>110</v>
      </c>
      <c r="J6654" s="11">
        <f>G6654*(1-H6654)</f>
        <v>4752</v>
      </c>
      <c r="K6654" t="s">
        <v>1024</v>
      </c>
      <c r="L6654" t="s">
        <v>212</v>
      </c>
      <c r="M6654" t="str">
        <f>VLOOKUP($L6654,Companies!$A:$G,7,)</f>
        <v>EDP Services</v>
      </c>
      <c r="N6654" t="str">
        <f>VLOOKUP($L6654,Companies!$A:$G,6,)</f>
        <v>Technology</v>
      </c>
      <c r="O6654" s="6" t="s">
        <v>591</v>
      </c>
      <c r="P6654" s="6">
        <v>43402</v>
      </c>
      <c r="Q6654" t="s">
        <v>210</v>
      </c>
      <c r="R6654" t="s">
        <v>61</v>
      </c>
      <c r="S6654" s="4">
        <v>40884</v>
      </c>
      <c r="T6654" s="7">
        <f>S6654-E6654</f>
        <v>2</v>
      </c>
      <c r="U6654" t="s">
        <v>14215</v>
      </c>
      <c r="V6654" s="6" t="s">
        <v>14251</v>
      </c>
      <c r="W6654" t="s">
        <v>14266</v>
      </c>
      <c r="X6654" t="s">
        <v>14193</v>
      </c>
      <c r="Y6654" t="str">
        <f>VLOOKUP(R6654,Managers!$A:$B,2,)</f>
        <v>Allen Young</v>
      </c>
      <c r="Z6654" s="11">
        <f>VLOOKUP(X6654,HourlyWages!$A:$B,2,0)</f>
        <v>57</v>
      </c>
      <c r="AA6654">
        <v>1</v>
      </c>
    </row>
    <row r="6655" spans="1:27" x14ac:dyDescent="0.3">
      <c r="A6655" t="b">
        <f>COUNTIF($C$1:C6655, C6655)&gt;1</f>
        <v>0</v>
      </c>
      <c r="B6655" t="b">
        <f>VLOOKUP(C6655,Sheet3!$A:$B,2,0) &gt; 1</f>
        <v>0</v>
      </c>
      <c r="C6655">
        <v>6654</v>
      </c>
      <c r="D6655">
        <v>47329</v>
      </c>
      <c r="E6655" s="4">
        <v>40219</v>
      </c>
      <c r="F6655">
        <v>2</v>
      </c>
      <c r="G6655" s="15">
        <f>I6655*F6655</f>
        <v>240</v>
      </c>
      <c r="H6655" s="9">
        <v>0.09</v>
      </c>
      <c r="I6655" s="13">
        <f>VLOOKUP($U6655,Pricebook!$A:$D,4,0)</f>
        <v>120</v>
      </c>
      <c r="J6655" s="11">
        <f>G6655*(1-H6655)</f>
        <v>218.4</v>
      </c>
      <c r="K6655" t="s">
        <v>1279</v>
      </c>
      <c r="L6655" t="s">
        <v>125</v>
      </c>
      <c r="M6655" t="str">
        <f>VLOOKUP($L6655,Companies!$A:$G,7,)</f>
        <v>EDP Services</v>
      </c>
      <c r="N6655" t="str">
        <f>VLOOKUP($L6655,Companies!$A:$G,6,)</f>
        <v>Technology</v>
      </c>
      <c r="O6655" s="6" t="s">
        <v>495</v>
      </c>
      <c r="P6655" s="6">
        <v>80112</v>
      </c>
      <c r="Q6655" t="s">
        <v>237</v>
      </c>
      <c r="R6655" t="s">
        <v>23</v>
      </c>
      <c r="S6655" s="4">
        <v>40224</v>
      </c>
      <c r="T6655" s="7">
        <f>S6655-E6655</f>
        <v>5</v>
      </c>
      <c r="U6655" t="s">
        <v>14212</v>
      </c>
      <c r="V6655" s="6" t="s">
        <v>14251</v>
      </c>
      <c r="W6655" t="s">
        <v>14260</v>
      </c>
      <c r="X6655" t="s">
        <v>14195</v>
      </c>
      <c r="Y6655" t="str">
        <f>VLOOKUP(R6655,Managers!$A:$B,2,)</f>
        <v>Bob Turner</v>
      </c>
      <c r="Z6655" s="11">
        <f>VLOOKUP(X6655,HourlyWages!$A:$B,2,0)</f>
        <v>52</v>
      </c>
      <c r="AA6655">
        <v>1</v>
      </c>
    </row>
    <row r="6656" spans="1:27" x14ac:dyDescent="0.3">
      <c r="A6656" t="b">
        <f>COUNTIF($C$1:C6656, C6656)&gt;1</f>
        <v>0</v>
      </c>
      <c r="B6656" t="b">
        <f>VLOOKUP(C6656,Sheet3!$A:$B,2,0) &gt; 1</f>
        <v>0</v>
      </c>
      <c r="C6656">
        <v>6655</v>
      </c>
      <c r="D6656">
        <v>47329</v>
      </c>
      <c r="E6656" s="4">
        <v>40219</v>
      </c>
      <c r="F6656">
        <v>16</v>
      </c>
      <c r="G6656" s="15">
        <f>I6656*F6656</f>
        <v>1760</v>
      </c>
      <c r="H6656" s="9">
        <v>0.03</v>
      </c>
      <c r="I6656" s="13">
        <f>VLOOKUP($U6656,Pricebook!$A:$D,4,0)</f>
        <v>110</v>
      </c>
      <c r="J6656" s="11">
        <f>G6656*(1-H6656)</f>
        <v>1707.2</v>
      </c>
      <c r="K6656" t="s">
        <v>1279</v>
      </c>
      <c r="L6656" t="s">
        <v>125</v>
      </c>
      <c r="M6656" t="str">
        <f>VLOOKUP($L6656,Companies!$A:$G,7,)</f>
        <v>EDP Services</v>
      </c>
      <c r="N6656" t="str">
        <f>VLOOKUP($L6656,Companies!$A:$G,6,)</f>
        <v>Technology</v>
      </c>
      <c r="O6656" s="6" t="s">
        <v>683</v>
      </c>
      <c r="P6656" s="6">
        <v>80525</v>
      </c>
      <c r="Q6656" t="s">
        <v>237</v>
      </c>
      <c r="R6656" t="s">
        <v>23</v>
      </c>
      <c r="S6656" s="4">
        <v>40228</v>
      </c>
      <c r="T6656" s="7">
        <f>S6656-E6656</f>
        <v>9</v>
      </c>
      <c r="U6656" t="s">
        <v>14215</v>
      </c>
      <c r="V6656" s="6" t="s">
        <v>14251</v>
      </c>
      <c r="W6656" t="s">
        <v>14261</v>
      </c>
      <c r="X6656" t="s">
        <v>14198</v>
      </c>
      <c r="Y6656" t="str">
        <f>VLOOKUP(R6656,Managers!$A:$B,2,)</f>
        <v>Bob Turner</v>
      </c>
      <c r="Z6656" s="11">
        <f>VLOOKUP(X6656,HourlyWages!$A:$B,2,0)</f>
        <v>51</v>
      </c>
      <c r="AA6656">
        <v>1</v>
      </c>
    </row>
    <row r="6657" spans="1:27" x14ac:dyDescent="0.3">
      <c r="A6657" t="b">
        <f>COUNTIF($C$1:C6657, C6657)&gt;1</f>
        <v>0</v>
      </c>
      <c r="B6657" t="b">
        <f>VLOOKUP(C6657,Sheet3!$A:$B,2,0) &gt; 1</f>
        <v>0</v>
      </c>
      <c r="C6657">
        <v>6656</v>
      </c>
      <c r="D6657">
        <v>47333</v>
      </c>
      <c r="E6657" s="4">
        <v>40793</v>
      </c>
      <c r="F6657">
        <v>16</v>
      </c>
      <c r="G6657" s="15">
        <f>I6657*F6657</f>
        <v>2400</v>
      </c>
      <c r="H6657" s="9">
        <v>0.04</v>
      </c>
      <c r="I6657" s="13">
        <f>VLOOKUP($U6657,Pricebook!$A:$D,4,0)</f>
        <v>150</v>
      </c>
      <c r="J6657" s="11">
        <f>G6657*(1-H6657)</f>
        <v>2304</v>
      </c>
      <c r="K6657" t="s">
        <v>454</v>
      </c>
      <c r="L6657" t="s">
        <v>158</v>
      </c>
      <c r="M6657" t="str">
        <f>VLOOKUP($L6657,Companies!$A:$G,7,)</f>
        <v>Department/Specialty Retail Stores</v>
      </c>
      <c r="N6657" t="str">
        <f>VLOOKUP($L6657,Companies!$A:$G,6,)</f>
        <v>Consumer Services</v>
      </c>
      <c r="O6657" s="6" t="s">
        <v>1943</v>
      </c>
      <c r="P6657" s="6">
        <v>55369</v>
      </c>
      <c r="Q6657" t="s">
        <v>130</v>
      </c>
      <c r="R6657" t="s">
        <v>16</v>
      </c>
      <c r="S6657" s="4">
        <v>40793</v>
      </c>
      <c r="T6657" s="7">
        <f>S6657-E6657</f>
        <v>0</v>
      </c>
      <c r="U6657" t="s">
        <v>14210</v>
      </c>
      <c r="V6657" s="6" t="s">
        <v>14257</v>
      </c>
      <c r="W6657" t="s">
        <v>14259</v>
      </c>
      <c r="X6657" t="s">
        <v>14197</v>
      </c>
      <c r="Y6657" t="str">
        <f>VLOOKUP(R6657,Managers!$A:$B,2,)</f>
        <v>Josh Martinez</v>
      </c>
      <c r="Z6657" s="11">
        <f>VLOOKUP(X6657,HourlyWages!$A:$B,2,0)</f>
        <v>71</v>
      </c>
      <c r="AA6657">
        <v>1</v>
      </c>
    </row>
    <row r="6658" spans="1:27" x14ac:dyDescent="0.3">
      <c r="A6658" t="b">
        <f>COUNTIF($C$1:C6658, C6658)&gt;1</f>
        <v>0</v>
      </c>
      <c r="B6658" t="b">
        <f>VLOOKUP(C6658,Sheet3!$A:$B,2,0) &gt; 1</f>
        <v>0</v>
      </c>
      <c r="C6658">
        <v>6657</v>
      </c>
      <c r="D6658">
        <v>47360</v>
      </c>
      <c r="E6658" s="4">
        <v>40459</v>
      </c>
      <c r="F6658">
        <v>25</v>
      </c>
      <c r="G6658" s="15">
        <f>I6658*F6658</f>
        <v>3125</v>
      </c>
      <c r="H6658" s="9">
        <v>0.05</v>
      </c>
      <c r="I6658" s="13">
        <f>VLOOKUP($U6658,Pricebook!$A:$D,4,0)</f>
        <v>125</v>
      </c>
      <c r="J6658" s="11">
        <f>G6658*(1-H6658)</f>
        <v>2968.75</v>
      </c>
      <c r="K6658" t="s">
        <v>1775</v>
      </c>
      <c r="L6658" t="s">
        <v>538</v>
      </c>
      <c r="M6658" t="str">
        <f>VLOOKUP($L6658,Companies!$A:$G,7,)</f>
        <v>Major Pharmaceuticals</v>
      </c>
      <c r="N6658" t="str">
        <f>VLOOKUP($L6658,Companies!$A:$G,6,)</f>
        <v>Health Care</v>
      </c>
      <c r="O6658" s="6" t="s">
        <v>2618</v>
      </c>
      <c r="P6658" s="6">
        <v>82604</v>
      </c>
      <c r="Q6658" t="s">
        <v>447</v>
      </c>
      <c r="R6658" t="s">
        <v>23</v>
      </c>
      <c r="S6658" s="4">
        <v>40461</v>
      </c>
      <c r="T6658" s="7">
        <f>S6658-E6658</f>
        <v>2</v>
      </c>
      <c r="U6658" t="s">
        <v>14221</v>
      </c>
      <c r="V6658" s="6" t="s">
        <v>14254</v>
      </c>
      <c r="W6658" t="s">
        <v>14269</v>
      </c>
      <c r="X6658" t="s">
        <v>14189</v>
      </c>
      <c r="Y6658" t="str">
        <f>VLOOKUP(R6658,Managers!$A:$B,2,)</f>
        <v>Bob Turner</v>
      </c>
      <c r="Z6658" s="11">
        <f>VLOOKUP(X6658,HourlyWages!$A:$B,2,0)</f>
        <v>62</v>
      </c>
      <c r="AA6658">
        <v>1</v>
      </c>
    </row>
    <row r="6659" spans="1:27" x14ac:dyDescent="0.3">
      <c r="A6659" t="b">
        <f>COUNTIF($C$1:C6659, C6659)&gt;1</f>
        <v>0</v>
      </c>
      <c r="B6659" t="b">
        <f>VLOOKUP(C6659,Sheet3!$A:$B,2,0) &gt; 1</f>
        <v>0</v>
      </c>
      <c r="C6659">
        <v>6658</v>
      </c>
      <c r="D6659">
        <v>47367</v>
      </c>
      <c r="E6659" s="4">
        <v>40649</v>
      </c>
      <c r="F6659">
        <v>7</v>
      </c>
      <c r="G6659" s="15">
        <f>I6659*F6659</f>
        <v>1120</v>
      </c>
      <c r="H6659" s="9">
        <v>0.06</v>
      </c>
      <c r="I6659" s="13">
        <f>VLOOKUP($U6659,Pricebook!$A:$D,4,0)</f>
        <v>160</v>
      </c>
      <c r="J6659" s="11">
        <f>G6659*(1-H6659)</f>
        <v>1052.8</v>
      </c>
      <c r="K6659" t="s">
        <v>658</v>
      </c>
      <c r="L6659" t="s">
        <v>396</v>
      </c>
      <c r="M6659" t="str">
        <f>VLOOKUP($L6659,Companies!$A:$G,7,)</f>
        <v>EDP Services</v>
      </c>
      <c r="N6659" t="str">
        <f>VLOOKUP($L6659,Companies!$A:$G,6,)</f>
        <v>Technology</v>
      </c>
      <c r="O6659" s="6" t="s">
        <v>1488</v>
      </c>
      <c r="P6659" s="6">
        <v>51106</v>
      </c>
      <c r="Q6659" t="s">
        <v>38</v>
      </c>
      <c r="R6659" t="s">
        <v>16</v>
      </c>
      <c r="S6659" s="4">
        <v>40649</v>
      </c>
      <c r="T6659" s="7">
        <f>S6659-E6659</f>
        <v>0</v>
      </c>
      <c r="U6659" t="s">
        <v>14218</v>
      </c>
      <c r="V6659" s="6" t="s">
        <v>14257</v>
      </c>
      <c r="W6659" t="s">
        <v>14259</v>
      </c>
      <c r="X6659" t="s">
        <v>14194</v>
      </c>
      <c r="Y6659" t="str">
        <f>VLOOKUP(R6659,Managers!$A:$B,2,)</f>
        <v>Josh Martinez</v>
      </c>
      <c r="Z6659" s="11">
        <f>VLOOKUP(X6659,HourlyWages!$A:$B,2,0)</f>
        <v>71</v>
      </c>
      <c r="AA6659">
        <v>1</v>
      </c>
    </row>
    <row r="6660" spans="1:27" x14ac:dyDescent="0.3">
      <c r="A6660" t="b">
        <f>COUNTIF($C$1:C6660, C6660)&gt;1</f>
        <v>0</v>
      </c>
      <c r="B6660" t="b">
        <f>VLOOKUP(C6660,Sheet3!$A:$B,2,0) &gt; 1</f>
        <v>0</v>
      </c>
      <c r="C6660">
        <v>6659</v>
      </c>
      <c r="D6660">
        <v>47367</v>
      </c>
      <c r="E6660" s="4">
        <v>40649</v>
      </c>
      <c r="F6660">
        <v>6</v>
      </c>
      <c r="G6660" s="15">
        <f>I6660*F6660</f>
        <v>1200</v>
      </c>
      <c r="H6660" s="9">
        <v>0.08</v>
      </c>
      <c r="I6660" s="13">
        <f>VLOOKUP($U6660,Pricebook!$A:$D,4,0)</f>
        <v>200</v>
      </c>
      <c r="J6660" s="11">
        <f>G6660*(1-H6660)</f>
        <v>1104</v>
      </c>
      <c r="K6660" t="s">
        <v>658</v>
      </c>
      <c r="L6660" t="s">
        <v>396</v>
      </c>
      <c r="M6660" t="str">
        <f>VLOOKUP($L6660,Companies!$A:$G,7,)</f>
        <v>EDP Services</v>
      </c>
      <c r="N6660" t="str">
        <f>VLOOKUP($L6660,Companies!$A:$G,6,)</f>
        <v>Technology</v>
      </c>
      <c r="O6660" s="6" t="s">
        <v>1488</v>
      </c>
      <c r="P6660" s="6">
        <v>51106</v>
      </c>
      <c r="Q6660" t="s">
        <v>38</v>
      </c>
      <c r="R6660" t="s">
        <v>16</v>
      </c>
      <c r="S6660" s="4">
        <v>40650</v>
      </c>
      <c r="T6660" s="7">
        <f>S6660-E6660</f>
        <v>1</v>
      </c>
      <c r="U6660" t="s">
        <v>14214</v>
      </c>
      <c r="V6660" s="6" t="s">
        <v>14251</v>
      </c>
      <c r="W6660" t="s">
        <v>14263</v>
      </c>
      <c r="X6660" t="s">
        <v>14186</v>
      </c>
      <c r="Y6660" t="str">
        <f>VLOOKUP(R6660,Managers!$A:$B,2,)</f>
        <v>Josh Martinez</v>
      </c>
      <c r="Z6660" s="11">
        <f>VLOOKUP(X6660,HourlyWages!$A:$B,2,0)</f>
        <v>67</v>
      </c>
      <c r="AA6660">
        <v>1</v>
      </c>
    </row>
    <row r="6661" spans="1:27" x14ac:dyDescent="0.3">
      <c r="A6661" t="b">
        <f>COUNTIF($C$1:C6661, C6661)&gt;1</f>
        <v>0</v>
      </c>
      <c r="B6661" t="b">
        <f>VLOOKUP(C6661,Sheet3!$A:$B,2,0) &gt; 1</f>
        <v>0</v>
      </c>
      <c r="C6661">
        <v>6660</v>
      </c>
      <c r="D6661">
        <v>47398</v>
      </c>
      <c r="E6661" s="4">
        <v>40711</v>
      </c>
      <c r="F6661">
        <v>6</v>
      </c>
      <c r="G6661" s="15">
        <f>I6661*F6661</f>
        <v>750</v>
      </c>
      <c r="H6661" s="9">
        <v>0.03</v>
      </c>
      <c r="I6661" s="13">
        <f>VLOOKUP($U6661,Pricebook!$A:$D,4,0)</f>
        <v>125</v>
      </c>
      <c r="J6661" s="11">
        <f>G6661*(1-H6661)</f>
        <v>727.5</v>
      </c>
      <c r="K6661" t="s">
        <v>132</v>
      </c>
      <c r="L6661" t="s">
        <v>55</v>
      </c>
      <c r="M6661" t="str">
        <f>VLOOKUP($L6661,Companies!$A:$G,7,)</f>
        <v>Semiconductors</v>
      </c>
      <c r="N6661" t="str">
        <f>VLOOKUP($L6661,Companies!$A:$G,6,)</f>
        <v>Technology</v>
      </c>
      <c r="O6661" s="6" t="s">
        <v>1062</v>
      </c>
      <c r="P6661" s="6">
        <v>31907</v>
      </c>
      <c r="Q6661" t="s">
        <v>134</v>
      </c>
      <c r="R6661" t="s">
        <v>34</v>
      </c>
      <c r="S6661" s="4">
        <v>40713</v>
      </c>
      <c r="T6661" s="7">
        <f>S6661-E6661</f>
        <v>2</v>
      </c>
      <c r="U6661" t="s">
        <v>14209</v>
      </c>
      <c r="V6661" s="6" t="s">
        <v>14251</v>
      </c>
      <c r="W6661" t="s">
        <v>14266</v>
      </c>
      <c r="X6661" t="s">
        <v>14197</v>
      </c>
      <c r="Y6661" t="str">
        <f>VLOOKUP(R6661,Managers!$A:$B,2,)</f>
        <v>Frank Mitchell</v>
      </c>
      <c r="Z6661" s="11">
        <f>VLOOKUP(X6661,HourlyWages!$A:$B,2,0)</f>
        <v>71</v>
      </c>
      <c r="AA6661">
        <v>1</v>
      </c>
    </row>
    <row r="6662" spans="1:27" x14ac:dyDescent="0.3">
      <c r="A6662" t="b">
        <f>COUNTIF($C$1:C6662, C6662)&gt;1</f>
        <v>0</v>
      </c>
      <c r="B6662" t="b">
        <f>VLOOKUP(C6662,Sheet3!$A:$B,2,0) &gt; 1</f>
        <v>0</v>
      </c>
      <c r="C6662">
        <v>6661</v>
      </c>
      <c r="D6662">
        <v>47399</v>
      </c>
      <c r="E6662" s="4">
        <v>41122</v>
      </c>
      <c r="F6662">
        <v>26</v>
      </c>
      <c r="G6662" s="15">
        <f>I6662*F6662</f>
        <v>4160</v>
      </c>
      <c r="H6662" s="9">
        <v>0</v>
      </c>
      <c r="I6662" s="13">
        <f>VLOOKUP($U6662,Pricebook!$A:$D,4,0)</f>
        <v>160</v>
      </c>
      <c r="J6662" s="11">
        <f>G6662*(1-H6662)</f>
        <v>4160</v>
      </c>
      <c r="K6662" t="s">
        <v>2521</v>
      </c>
      <c r="L6662" t="s">
        <v>93</v>
      </c>
      <c r="M6662" t="str">
        <f>VLOOKUP($L6662,Companies!$A:$G,7,)</f>
        <v>Television Services</v>
      </c>
      <c r="N6662" t="str">
        <f>VLOOKUP($L6662,Companies!$A:$G,6,)</f>
        <v>Consumer Services</v>
      </c>
      <c r="O6662" s="6" t="s">
        <v>2781</v>
      </c>
      <c r="P6662" s="6">
        <v>33317</v>
      </c>
      <c r="Q6662" t="s">
        <v>101</v>
      </c>
      <c r="R6662" t="s">
        <v>34</v>
      </c>
      <c r="S6662" s="4">
        <v>41122</v>
      </c>
      <c r="T6662" s="7">
        <f>S6662-E6662</f>
        <v>0</v>
      </c>
      <c r="U6662" t="s">
        <v>14218</v>
      </c>
      <c r="V6662" s="6" t="s">
        <v>14254</v>
      </c>
      <c r="W6662" t="s">
        <v>14269</v>
      </c>
      <c r="X6662" t="s">
        <v>14199</v>
      </c>
      <c r="Y6662" t="str">
        <f>VLOOKUP(R6662,Managers!$A:$B,2,)</f>
        <v>Frank Mitchell</v>
      </c>
      <c r="Z6662" s="11">
        <f>VLOOKUP(X6662,HourlyWages!$A:$B,2,0)</f>
        <v>68</v>
      </c>
      <c r="AA6662">
        <v>1</v>
      </c>
    </row>
    <row r="6663" spans="1:27" x14ac:dyDescent="0.3">
      <c r="A6663" t="b">
        <f>COUNTIF($C$1:C6663, C6663)&gt;1</f>
        <v>0</v>
      </c>
      <c r="B6663" t="b">
        <f>VLOOKUP(C6663,Sheet3!$A:$B,2,0) &gt; 1</f>
        <v>0</v>
      </c>
      <c r="C6663">
        <v>6662</v>
      </c>
      <c r="D6663">
        <v>47456</v>
      </c>
      <c r="E6663" s="4">
        <v>41060</v>
      </c>
      <c r="F6663">
        <v>43</v>
      </c>
      <c r="G6663" s="15">
        <f>I6663*F6663</f>
        <v>4730</v>
      </c>
      <c r="H6663" s="9">
        <v>0.08</v>
      </c>
      <c r="I6663" s="13">
        <f>VLOOKUP($U6663,Pricebook!$A:$D,4,0)</f>
        <v>110</v>
      </c>
      <c r="J6663" s="11">
        <f>G6663*(1-H6663)</f>
        <v>4351.6000000000004</v>
      </c>
      <c r="K6663" t="s">
        <v>1631</v>
      </c>
      <c r="L6663" t="s">
        <v>276</v>
      </c>
      <c r="M6663" t="str">
        <f>VLOOKUP($L6663,Companies!$A:$G,7,)</f>
        <v>Computer Manufacturing</v>
      </c>
      <c r="N6663" t="str">
        <f>VLOOKUP($L6663,Companies!$A:$G,6,)</f>
        <v>Technology</v>
      </c>
      <c r="O6663" s="6" t="s">
        <v>2447</v>
      </c>
      <c r="P6663" s="6">
        <v>84404</v>
      </c>
      <c r="Q6663" t="s">
        <v>201</v>
      </c>
      <c r="R6663" t="s">
        <v>23</v>
      </c>
      <c r="S6663" s="4">
        <v>41067</v>
      </c>
      <c r="T6663" s="7">
        <f>S6663-E6663</f>
        <v>7</v>
      </c>
      <c r="U6663" t="s">
        <v>14215</v>
      </c>
      <c r="V6663" s="6" t="s">
        <v>14251</v>
      </c>
      <c r="W6663" t="s">
        <v>14263</v>
      </c>
      <c r="X6663" t="s">
        <v>14200</v>
      </c>
      <c r="Y6663" t="str">
        <f>VLOOKUP(R6663,Managers!$A:$B,2,)</f>
        <v>Bob Turner</v>
      </c>
      <c r="Z6663" s="11">
        <f>VLOOKUP(X6663,HourlyWages!$A:$B,2,0)</f>
        <v>59</v>
      </c>
      <c r="AA6663">
        <v>1</v>
      </c>
    </row>
    <row r="6664" spans="1:27" x14ac:dyDescent="0.3">
      <c r="A6664" t="b">
        <f>COUNTIF($C$1:C6664, C6664)&gt;1</f>
        <v>0</v>
      </c>
      <c r="B6664" t="b">
        <f>VLOOKUP(C6664,Sheet3!$A:$B,2,0) &gt; 1</f>
        <v>0</v>
      </c>
      <c r="C6664">
        <v>6663</v>
      </c>
      <c r="D6664">
        <v>47457</v>
      </c>
      <c r="E6664" s="4">
        <v>39967</v>
      </c>
      <c r="F6664">
        <v>50</v>
      </c>
      <c r="G6664" s="15">
        <f>I6664*F6664</f>
        <v>10000</v>
      </c>
      <c r="H6664" s="9">
        <v>0.05</v>
      </c>
      <c r="I6664" s="13">
        <f>VLOOKUP($U6664,Pricebook!$A:$D,4,0)</f>
        <v>200</v>
      </c>
      <c r="J6664" s="11">
        <f>G6664*(1-H6664)</f>
        <v>9500</v>
      </c>
      <c r="K6664" t="s">
        <v>1729</v>
      </c>
      <c r="L6664" t="s">
        <v>13</v>
      </c>
      <c r="M6664" t="str">
        <f>VLOOKUP($L6664,Companies!$A:$G,7,)</f>
        <v>Computer Software: Prepackaged Software</v>
      </c>
      <c r="N6664" t="str">
        <f>VLOOKUP($L6664,Companies!$A:$G,6,)</f>
        <v>Technology</v>
      </c>
      <c r="O6664" s="6" t="s">
        <v>533</v>
      </c>
      <c r="P6664" s="6">
        <v>95687</v>
      </c>
      <c r="Q6664" t="s">
        <v>114</v>
      </c>
      <c r="R6664" t="s">
        <v>23</v>
      </c>
      <c r="S6664" s="4">
        <v>39972</v>
      </c>
      <c r="T6664" s="7">
        <f>S6664-E6664</f>
        <v>5</v>
      </c>
      <c r="U6664" t="s">
        <v>14206</v>
      </c>
      <c r="V6664" s="6" t="s">
        <v>14251</v>
      </c>
      <c r="W6664" t="s">
        <v>14268</v>
      </c>
      <c r="X6664" t="s">
        <v>14203</v>
      </c>
      <c r="Y6664" t="str">
        <f>VLOOKUP(R6664,Managers!$A:$B,2,)</f>
        <v>Bob Turner</v>
      </c>
      <c r="Z6664" s="11">
        <f>VLOOKUP(X6664,HourlyWages!$A:$B,2,0)</f>
        <v>62</v>
      </c>
      <c r="AA6664">
        <v>1</v>
      </c>
    </row>
    <row r="6665" spans="1:27" x14ac:dyDescent="0.3">
      <c r="A6665" t="b">
        <f>COUNTIF($C$1:C6665, C6665)&gt;1</f>
        <v>0</v>
      </c>
      <c r="B6665" t="b">
        <f>VLOOKUP(C6665,Sheet3!$A:$B,2,0) &gt; 1</f>
        <v>0</v>
      </c>
      <c r="C6665">
        <v>6664</v>
      </c>
      <c r="D6665">
        <v>47459</v>
      </c>
      <c r="E6665" s="4">
        <v>40772</v>
      </c>
      <c r="F6665">
        <v>10</v>
      </c>
      <c r="G6665" s="15">
        <f>I6665*F6665</f>
        <v>1600</v>
      </c>
      <c r="H6665" s="9">
        <v>0.06</v>
      </c>
      <c r="I6665" s="13">
        <f>VLOOKUP($U6665,Pricebook!$A:$D,4,0)</f>
        <v>160</v>
      </c>
      <c r="J6665" s="11">
        <f>G6665*(1-H6665)</f>
        <v>1504</v>
      </c>
      <c r="K6665" t="s">
        <v>874</v>
      </c>
      <c r="L6665" t="s">
        <v>310</v>
      </c>
      <c r="M6665" t="str">
        <f>VLOOKUP($L6665,Companies!$A:$G,7,)</f>
        <v>Major Pharmaceuticals</v>
      </c>
      <c r="N6665" t="str">
        <f>VLOOKUP($L6665,Companies!$A:$G,6,)</f>
        <v>Health Care</v>
      </c>
      <c r="O6665" s="6" t="s">
        <v>1730</v>
      </c>
      <c r="P6665" s="6" t="s">
        <v>1731</v>
      </c>
      <c r="Q6665" t="s">
        <v>492</v>
      </c>
      <c r="R6665" t="s">
        <v>61</v>
      </c>
      <c r="S6665" s="4">
        <v>40773</v>
      </c>
      <c r="T6665" s="7">
        <f>S6665-E6665</f>
        <v>1</v>
      </c>
      <c r="U6665" t="s">
        <v>14218</v>
      </c>
      <c r="V6665" s="6" t="s">
        <v>14251</v>
      </c>
      <c r="W6665" t="s">
        <v>14263</v>
      </c>
      <c r="X6665" t="s">
        <v>14201</v>
      </c>
      <c r="Y6665" t="str">
        <f>VLOOKUP(R6665,Managers!$A:$B,2,)</f>
        <v>Allen Young</v>
      </c>
      <c r="Z6665" s="11">
        <f>VLOOKUP(X6665,HourlyWages!$A:$B,2,0)</f>
        <v>53</v>
      </c>
      <c r="AA6665">
        <v>1</v>
      </c>
    </row>
    <row r="6666" spans="1:27" x14ac:dyDescent="0.3">
      <c r="A6666" t="b">
        <f>COUNTIF($C$1:C6666, C6666)&gt;1</f>
        <v>0</v>
      </c>
      <c r="B6666" t="b">
        <f>VLOOKUP(C6666,Sheet3!$A:$B,2,0) &gt; 1</f>
        <v>0</v>
      </c>
      <c r="C6666">
        <v>6665</v>
      </c>
      <c r="D6666">
        <v>47460</v>
      </c>
      <c r="E6666" s="4">
        <v>40461</v>
      </c>
      <c r="F6666">
        <v>12</v>
      </c>
      <c r="G6666" s="15">
        <f>I6666*F6666</f>
        <v>1440</v>
      </c>
      <c r="H6666" s="9">
        <v>0.1</v>
      </c>
      <c r="I6666" s="13">
        <f>VLOOKUP($U6666,Pricebook!$A:$D,4,0)</f>
        <v>120</v>
      </c>
      <c r="J6666" s="11">
        <f>G6666*(1-H6666)</f>
        <v>1296</v>
      </c>
      <c r="K6666" t="s">
        <v>1573</v>
      </c>
      <c r="L6666" t="s">
        <v>597</v>
      </c>
      <c r="M6666" t="str">
        <f>VLOOKUP($L6666,Companies!$A:$G,7,)</f>
        <v>Specialty Insurers</v>
      </c>
      <c r="N6666" t="str">
        <f>VLOOKUP($L6666,Companies!$A:$G,6,)</f>
        <v>Finance</v>
      </c>
      <c r="O6666" s="6" t="s">
        <v>464</v>
      </c>
      <c r="P6666" s="6">
        <v>60123</v>
      </c>
      <c r="Q6666" t="s">
        <v>15</v>
      </c>
      <c r="R6666" t="s">
        <v>16</v>
      </c>
      <c r="S6666" s="4">
        <v>40463</v>
      </c>
      <c r="T6666" s="7">
        <f>S6666-E6666</f>
        <v>2</v>
      </c>
      <c r="U6666" t="s">
        <v>14212</v>
      </c>
      <c r="V6666" s="6" t="s">
        <v>14257</v>
      </c>
      <c r="W6666" t="s">
        <v>14259</v>
      </c>
      <c r="X6666" t="s">
        <v>14202</v>
      </c>
      <c r="Y6666" t="str">
        <f>VLOOKUP(R6666,Managers!$A:$B,2,)</f>
        <v>Josh Martinez</v>
      </c>
      <c r="Z6666" s="11">
        <f>VLOOKUP(X6666,HourlyWages!$A:$B,2,0)</f>
        <v>71</v>
      </c>
      <c r="AA6666">
        <v>1</v>
      </c>
    </row>
    <row r="6667" spans="1:27" x14ac:dyDescent="0.3">
      <c r="A6667" t="b">
        <f>COUNTIF($C$1:C6667, C6667)&gt;1</f>
        <v>0</v>
      </c>
      <c r="B6667" t="b">
        <f>VLOOKUP(C6667,Sheet3!$A:$B,2,0) &gt; 1</f>
        <v>0</v>
      </c>
      <c r="C6667">
        <v>6666</v>
      </c>
      <c r="D6667">
        <v>47461</v>
      </c>
      <c r="E6667" s="4">
        <v>40293</v>
      </c>
      <c r="F6667">
        <v>39</v>
      </c>
      <c r="G6667" s="15">
        <f>I6667*F6667</f>
        <v>4290</v>
      </c>
      <c r="H6667" s="9">
        <v>0.08</v>
      </c>
      <c r="I6667" s="13">
        <f>VLOOKUP($U6667,Pricebook!$A:$D,4,0)</f>
        <v>110</v>
      </c>
      <c r="J6667" s="11">
        <f>G6667*(1-H6667)</f>
        <v>3946.8</v>
      </c>
      <c r="K6667" t="s">
        <v>723</v>
      </c>
      <c r="L6667" t="s">
        <v>363</v>
      </c>
      <c r="M6667" t="str">
        <f>VLOOKUP($L6667,Companies!$A:$G,7,)</f>
        <v>Biotechnology: Laboratory Analytical Instruments</v>
      </c>
      <c r="N6667" t="str">
        <f>VLOOKUP($L6667,Companies!$A:$G,6,)</f>
        <v>Capital Goods</v>
      </c>
      <c r="O6667" s="6" t="s">
        <v>917</v>
      </c>
      <c r="P6667" s="6">
        <v>80229</v>
      </c>
      <c r="Q6667" t="s">
        <v>237</v>
      </c>
      <c r="R6667" t="s">
        <v>23</v>
      </c>
      <c r="S6667" s="4">
        <v>40294</v>
      </c>
      <c r="T6667" s="7">
        <f>S6667-E6667</f>
        <v>1</v>
      </c>
      <c r="U6667" t="s">
        <v>14215</v>
      </c>
      <c r="V6667" s="6" t="s">
        <v>14257</v>
      </c>
      <c r="W6667" t="s">
        <v>14259</v>
      </c>
      <c r="X6667" t="s">
        <v>14202</v>
      </c>
      <c r="Y6667" t="str">
        <f>VLOOKUP(R6667,Managers!$A:$B,2,)</f>
        <v>Bob Turner</v>
      </c>
      <c r="Z6667" s="11">
        <f>VLOOKUP(X6667,HourlyWages!$A:$B,2,0)</f>
        <v>71</v>
      </c>
      <c r="AA6667">
        <v>1</v>
      </c>
    </row>
    <row r="6668" spans="1:27" x14ac:dyDescent="0.3">
      <c r="A6668" t="b">
        <f>COUNTIF($C$1:C6668, C6668)&gt;1</f>
        <v>0</v>
      </c>
      <c r="B6668" t="b">
        <f>VLOOKUP(C6668,Sheet3!$A:$B,2,0) &gt; 1</f>
        <v>0</v>
      </c>
      <c r="C6668">
        <v>6667</v>
      </c>
      <c r="D6668">
        <v>47461</v>
      </c>
      <c r="E6668" s="4">
        <v>40293</v>
      </c>
      <c r="F6668">
        <v>34</v>
      </c>
      <c r="G6668" s="15">
        <f>I6668*F6668</f>
        <v>5440</v>
      </c>
      <c r="H6668" s="9">
        <v>0.08</v>
      </c>
      <c r="I6668" s="13">
        <f>VLOOKUP($U6668,Pricebook!$A:$D,4,0)</f>
        <v>160</v>
      </c>
      <c r="J6668" s="11">
        <f>G6668*(1-H6668)</f>
        <v>5004.8</v>
      </c>
      <c r="K6668" t="s">
        <v>723</v>
      </c>
      <c r="L6668" t="s">
        <v>363</v>
      </c>
      <c r="M6668" t="str">
        <f>VLOOKUP($L6668,Companies!$A:$G,7,)</f>
        <v>Biotechnology: Laboratory Analytical Instruments</v>
      </c>
      <c r="N6668" t="str">
        <f>VLOOKUP($L6668,Companies!$A:$G,6,)</f>
        <v>Capital Goods</v>
      </c>
      <c r="O6668" s="6" t="s">
        <v>2689</v>
      </c>
      <c r="P6668" s="6">
        <v>80030</v>
      </c>
      <c r="Q6668" t="s">
        <v>237</v>
      </c>
      <c r="R6668" t="s">
        <v>23</v>
      </c>
      <c r="S6668" s="4">
        <v>40294</v>
      </c>
      <c r="T6668" s="7">
        <f>S6668-E6668</f>
        <v>1</v>
      </c>
      <c r="U6668" t="s">
        <v>14218</v>
      </c>
      <c r="V6668" s="6" t="s">
        <v>14254</v>
      </c>
      <c r="W6668" t="s">
        <v>14269</v>
      </c>
      <c r="X6668" t="s">
        <v>14198</v>
      </c>
      <c r="Y6668" t="str">
        <f>VLOOKUP(R6668,Managers!$A:$B,2,)</f>
        <v>Bob Turner</v>
      </c>
      <c r="Z6668" s="11">
        <f>VLOOKUP(X6668,HourlyWages!$A:$B,2,0)</f>
        <v>51</v>
      </c>
      <c r="AA6668">
        <v>1</v>
      </c>
    </row>
    <row r="6669" spans="1:27" x14ac:dyDescent="0.3">
      <c r="A6669" t="b">
        <f>COUNTIF($C$1:C6669, C6669)&gt;1</f>
        <v>0</v>
      </c>
      <c r="B6669" t="b">
        <f>VLOOKUP(C6669,Sheet3!$A:$B,2,0) &gt; 1</f>
        <v>0</v>
      </c>
      <c r="C6669">
        <v>6668</v>
      </c>
      <c r="D6669">
        <v>47461</v>
      </c>
      <c r="E6669" s="4">
        <v>40293</v>
      </c>
      <c r="F6669">
        <v>45</v>
      </c>
      <c r="G6669" s="15">
        <f>I6669*F6669</f>
        <v>5400</v>
      </c>
      <c r="H6669" s="9">
        <v>0.06</v>
      </c>
      <c r="I6669" s="13">
        <f>VLOOKUP($U6669,Pricebook!$A:$D,4,0)</f>
        <v>120</v>
      </c>
      <c r="J6669" s="11">
        <f>G6669*(1-H6669)</f>
        <v>5076</v>
      </c>
      <c r="K6669" t="s">
        <v>723</v>
      </c>
      <c r="L6669" t="s">
        <v>363</v>
      </c>
      <c r="M6669" t="str">
        <f>VLOOKUP($L6669,Companies!$A:$G,7,)</f>
        <v>Biotechnology: Laboratory Analytical Instruments</v>
      </c>
      <c r="N6669" t="str">
        <f>VLOOKUP($L6669,Companies!$A:$G,6,)</f>
        <v>Capital Goods</v>
      </c>
      <c r="O6669" s="6" t="s">
        <v>2689</v>
      </c>
      <c r="P6669" s="6">
        <v>80030</v>
      </c>
      <c r="Q6669" t="s">
        <v>237</v>
      </c>
      <c r="R6669" t="s">
        <v>23</v>
      </c>
      <c r="S6669" s="4">
        <v>40295</v>
      </c>
      <c r="T6669" s="7">
        <f>S6669-E6669</f>
        <v>2</v>
      </c>
      <c r="U6669" t="s">
        <v>14212</v>
      </c>
      <c r="V6669" s="6" t="s">
        <v>14254</v>
      </c>
      <c r="W6669" t="s">
        <v>14256</v>
      </c>
      <c r="X6669" t="s">
        <v>14198</v>
      </c>
      <c r="Y6669" t="str">
        <f>VLOOKUP(R6669,Managers!$A:$B,2,)</f>
        <v>Bob Turner</v>
      </c>
      <c r="Z6669" s="11">
        <f>VLOOKUP(X6669,HourlyWages!$A:$B,2,0)</f>
        <v>51</v>
      </c>
      <c r="AA6669">
        <v>1</v>
      </c>
    </row>
    <row r="6670" spans="1:27" x14ac:dyDescent="0.3">
      <c r="A6670" t="b">
        <f>COUNTIF($C$1:C6670, C6670)&gt;1</f>
        <v>0</v>
      </c>
      <c r="B6670" t="b">
        <f>VLOOKUP(C6670,Sheet3!$A:$B,2,0) &gt; 1</f>
        <v>0</v>
      </c>
      <c r="C6670">
        <v>6669</v>
      </c>
      <c r="D6670">
        <v>47462</v>
      </c>
      <c r="E6670" s="4">
        <v>40703</v>
      </c>
      <c r="F6670">
        <v>43</v>
      </c>
      <c r="G6670" s="15">
        <f>I6670*F6670</f>
        <v>6880</v>
      </c>
      <c r="H6670" s="9">
        <v>0.08</v>
      </c>
      <c r="I6670" s="13">
        <f>VLOOKUP($U6670,Pricebook!$A:$D,4,0)</f>
        <v>160</v>
      </c>
      <c r="J6670" s="11">
        <f>G6670*(1-H6670)</f>
        <v>6329.6</v>
      </c>
      <c r="K6670" t="s">
        <v>564</v>
      </c>
      <c r="L6670" t="s">
        <v>36</v>
      </c>
      <c r="M6670" t="str">
        <f>VLOOKUP($L6670,Companies!$A:$G,7,)</f>
        <v>Electronic Components</v>
      </c>
      <c r="N6670" t="str">
        <f>VLOOKUP($L6670,Companies!$A:$G,6,)</f>
        <v>Technology</v>
      </c>
      <c r="O6670" s="6" t="s">
        <v>2754</v>
      </c>
      <c r="P6670" s="6">
        <v>61265</v>
      </c>
      <c r="Q6670" t="s">
        <v>15</v>
      </c>
      <c r="R6670" t="s">
        <v>16</v>
      </c>
      <c r="S6670" s="4">
        <v>40705</v>
      </c>
      <c r="T6670" s="7">
        <f>S6670-E6670</f>
        <v>2</v>
      </c>
      <c r="U6670" t="s">
        <v>14218</v>
      </c>
      <c r="V6670" s="6" t="s">
        <v>14254</v>
      </c>
      <c r="W6670" t="s">
        <v>14269</v>
      </c>
      <c r="X6670" t="s">
        <v>14198</v>
      </c>
      <c r="Y6670" t="str">
        <f>VLOOKUP(R6670,Managers!$A:$B,2,)</f>
        <v>Josh Martinez</v>
      </c>
      <c r="Z6670" s="11">
        <f>VLOOKUP(X6670,HourlyWages!$A:$B,2,0)</f>
        <v>51</v>
      </c>
      <c r="AA6670">
        <v>1</v>
      </c>
    </row>
    <row r="6671" spans="1:27" x14ac:dyDescent="0.3">
      <c r="A6671" t="b">
        <f>COUNTIF($C$1:C6671, C6671)&gt;1</f>
        <v>0</v>
      </c>
      <c r="B6671" t="b">
        <f>VLOOKUP(C6671,Sheet3!$A:$B,2,0) &gt; 1</f>
        <v>0</v>
      </c>
      <c r="C6671">
        <v>6670</v>
      </c>
      <c r="D6671">
        <v>47462</v>
      </c>
      <c r="E6671" s="4">
        <v>40703</v>
      </c>
      <c r="F6671">
        <v>18</v>
      </c>
      <c r="G6671" s="15">
        <f>I6671*F6671</f>
        <v>2160</v>
      </c>
      <c r="H6671" s="9">
        <v>0.05</v>
      </c>
      <c r="I6671" s="13">
        <f>VLOOKUP($U6671,Pricebook!$A:$D,4,0)</f>
        <v>120</v>
      </c>
      <c r="J6671" s="11">
        <f>G6671*(1-H6671)</f>
        <v>2052</v>
      </c>
      <c r="K6671" t="s">
        <v>564</v>
      </c>
      <c r="L6671" t="s">
        <v>36</v>
      </c>
      <c r="M6671" t="str">
        <f>VLOOKUP($L6671,Companies!$A:$G,7,)</f>
        <v>Electronic Components</v>
      </c>
      <c r="N6671" t="str">
        <f>VLOOKUP($L6671,Companies!$A:$G,6,)</f>
        <v>Technology</v>
      </c>
      <c r="O6671" s="6" t="s">
        <v>2754</v>
      </c>
      <c r="P6671" s="6">
        <v>61265</v>
      </c>
      <c r="Q6671" t="s">
        <v>15</v>
      </c>
      <c r="R6671" t="s">
        <v>16</v>
      </c>
      <c r="S6671" s="4">
        <v>40705</v>
      </c>
      <c r="T6671" s="7">
        <f>S6671-E6671</f>
        <v>2</v>
      </c>
      <c r="U6671" t="s">
        <v>14212</v>
      </c>
      <c r="V6671" s="6" t="s">
        <v>14254</v>
      </c>
      <c r="W6671" t="s">
        <v>14255</v>
      </c>
      <c r="X6671" t="s">
        <v>14192</v>
      </c>
      <c r="Y6671" t="str">
        <f>VLOOKUP(R6671,Managers!$A:$B,2,)</f>
        <v>Josh Martinez</v>
      </c>
      <c r="Z6671" s="11">
        <f>VLOOKUP(X6671,HourlyWages!$A:$B,2,0)</f>
        <v>75</v>
      </c>
      <c r="AA6671">
        <v>1</v>
      </c>
    </row>
    <row r="6672" spans="1:27" x14ac:dyDescent="0.3">
      <c r="A6672" t="b">
        <f>COUNTIF($C$1:C6672, C6672)&gt;1</f>
        <v>0</v>
      </c>
      <c r="B6672" t="b">
        <f>VLOOKUP(C6672,Sheet3!$A:$B,2,0) &gt; 1</f>
        <v>0</v>
      </c>
      <c r="C6672">
        <v>6671</v>
      </c>
      <c r="D6672">
        <v>47462</v>
      </c>
      <c r="E6672" s="4">
        <v>40703</v>
      </c>
      <c r="F6672">
        <v>41</v>
      </c>
      <c r="G6672" s="15">
        <f>I6672*F6672</f>
        <v>5740</v>
      </c>
      <c r="H6672" s="9">
        <v>0.02</v>
      </c>
      <c r="I6672" s="13">
        <f>VLOOKUP($U6672,Pricebook!$A:$D,4,0)</f>
        <v>140</v>
      </c>
      <c r="J6672" s="11">
        <f>G6672*(1-H6672)</f>
        <v>5625.2</v>
      </c>
      <c r="K6672" t="s">
        <v>564</v>
      </c>
      <c r="L6672" t="s">
        <v>36</v>
      </c>
      <c r="M6672" t="str">
        <f>VLOOKUP($L6672,Companies!$A:$G,7,)</f>
        <v>Electronic Components</v>
      </c>
      <c r="N6672" t="str">
        <f>VLOOKUP($L6672,Companies!$A:$G,6,)</f>
        <v>Technology</v>
      </c>
      <c r="O6672" s="6" t="s">
        <v>2754</v>
      </c>
      <c r="P6672" s="6">
        <v>61265</v>
      </c>
      <c r="Q6672" t="s">
        <v>15</v>
      </c>
      <c r="R6672" t="s">
        <v>16</v>
      </c>
      <c r="S6672" s="4">
        <v>40705</v>
      </c>
      <c r="T6672" s="7">
        <f>S6672-E6672</f>
        <v>2</v>
      </c>
      <c r="U6672" t="s">
        <v>14213</v>
      </c>
      <c r="V6672" s="6" t="s">
        <v>14257</v>
      </c>
      <c r="W6672" t="s">
        <v>14259</v>
      </c>
      <c r="X6672" t="s">
        <v>14202</v>
      </c>
      <c r="Y6672" t="str">
        <f>VLOOKUP(R6672,Managers!$A:$B,2,)</f>
        <v>Josh Martinez</v>
      </c>
      <c r="Z6672" s="11">
        <f>VLOOKUP(X6672,HourlyWages!$A:$B,2,0)</f>
        <v>71</v>
      </c>
      <c r="AA6672">
        <v>1</v>
      </c>
    </row>
    <row r="6673" spans="1:27" x14ac:dyDescent="0.3">
      <c r="A6673" t="b">
        <f>COUNTIF($C$1:C6673, C6673)&gt;1</f>
        <v>0</v>
      </c>
      <c r="B6673" t="b">
        <f>VLOOKUP(C6673,Sheet3!$A:$B,2,0) &gt; 1</f>
        <v>0</v>
      </c>
      <c r="C6673">
        <v>6672</v>
      </c>
      <c r="D6673">
        <v>47492</v>
      </c>
      <c r="E6673" s="4">
        <v>40747</v>
      </c>
      <c r="F6673">
        <v>22</v>
      </c>
      <c r="G6673" s="15">
        <f>I6673*F6673</f>
        <v>3300</v>
      </c>
      <c r="H6673" s="9">
        <v>7.0000000000000007E-2</v>
      </c>
      <c r="I6673" s="13">
        <f>VLOOKUP($U6673,Pricebook!$A:$D,4,0)</f>
        <v>150</v>
      </c>
      <c r="J6673" s="11">
        <f>G6673*(1-H6673)</f>
        <v>3069</v>
      </c>
      <c r="K6673" t="s">
        <v>1207</v>
      </c>
      <c r="L6673" t="s">
        <v>175</v>
      </c>
      <c r="M6673" t="str">
        <f>VLOOKUP($L6673,Companies!$A:$G,7,)</f>
        <v>Environmental Services</v>
      </c>
      <c r="N6673" t="str">
        <f>VLOOKUP($L6673,Companies!$A:$G,6,)</f>
        <v>Basic Industries</v>
      </c>
      <c r="O6673" s="6" t="s">
        <v>2105</v>
      </c>
      <c r="P6673" s="6">
        <v>45406</v>
      </c>
      <c r="Q6673" t="s">
        <v>210</v>
      </c>
      <c r="R6673" t="s">
        <v>61</v>
      </c>
      <c r="S6673" s="4">
        <v>40749</v>
      </c>
      <c r="T6673" s="7">
        <f>S6673-E6673</f>
        <v>2</v>
      </c>
      <c r="U6673" t="s">
        <v>14211</v>
      </c>
      <c r="V6673" s="6" t="s">
        <v>14251</v>
      </c>
      <c r="W6673" t="s">
        <v>14262</v>
      </c>
      <c r="X6673" t="s">
        <v>14198</v>
      </c>
      <c r="Y6673" t="str">
        <f>VLOOKUP(R6673,Managers!$A:$B,2,)</f>
        <v>Allen Young</v>
      </c>
      <c r="Z6673" s="11">
        <f>VLOOKUP(X6673,HourlyWages!$A:$B,2,0)</f>
        <v>51</v>
      </c>
      <c r="AA6673">
        <v>1</v>
      </c>
    </row>
    <row r="6674" spans="1:27" x14ac:dyDescent="0.3">
      <c r="A6674" t="b">
        <f>COUNTIF($C$1:C6674, C6674)&gt;1</f>
        <v>0</v>
      </c>
      <c r="B6674" t="b">
        <f>VLOOKUP(C6674,Sheet3!$A:$B,2,0) &gt; 1</f>
        <v>0</v>
      </c>
      <c r="C6674">
        <v>6673</v>
      </c>
      <c r="D6674">
        <v>47493</v>
      </c>
      <c r="E6674" s="4">
        <v>39855</v>
      </c>
      <c r="F6674">
        <v>36</v>
      </c>
      <c r="G6674" s="15">
        <f>I6674*F6674</f>
        <v>4500</v>
      </c>
      <c r="H6674" s="9">
        <v>7.0000000000000007E-2</v>
      </c>
      <c r="I6674" s="13">
        <f>VLOOKUP($U6674,Pricebook!$A:$D,4,0)</f>
        <v>125</v>
      </c>
      <c r="J6674" s="11">
        <f>G6674*(1-H6674)</f>
        <v>4185</v>
      </c>
      <c r="K6674" t="s">
        <v>686</v>
      </c>
      <c r="L6674" t="s">
        <v>468</v>
      </c>
      <c r="M6674" t="str">
        <f>VLOOKUP($L6674,Companies!$A:$G,7,)</f>
        <v>Major Pharmaceuticals</v>
      </c>
      <c r="N6674" t="str">
        <f>VLOOKUP($L6674,Companies!$A:$G,6,)</f>
        <v>Health Care</v>
      </c>
      <c r="O6674" s="6" t="s">
        <v>1647</v>
      </c>
      <c r="P6674" s="6">
        <v>32404</v>
      </c>
      <c r="Q6674" t="s">
        <v>101</v>
      </c>
      <c r="R6674" t="s">
        <v>34</v>
      </c>
      <c r="S6674" s="4">
        <v>39857</v>
      </c>
      <c r="T6674" s="7">
        <f>S6674-E6674</f>
        <v>2</v>
      </c>
      <c r="U6674" t="s">
        <v>14221</v>
      </c>
      <c r="V6674" s="6" t="s">
        <v>14251</v>
      </c>
      <c r="W6674" t="s">
        <v>14260</v>
      </c>
      <c r="X6674" t="s">
        <v>14203</v>
      </c>
      <c r="Y6674" t="str">
        <f>VLOOKUP(R6674,Managers!$A:$B,2,)</f>
        <v>Frank Mitchell</v>
      </c>
      <c r="Z6674" s="11">
        <f>VLOOKUP(X6674,HourlyWages!$A:$B,2,0)</f>
        <v>62</v>
      </c>
      <c r="AA6674">
        <v>1</v>
      </c>
    </row>
    <row r="6675" spans="1:27" x14ac:dyDescent="0.3">
      <c r="A6675" t="b">
        <f>COUNTIF($C$1:C6675, C6675)&gt;1</f>
        <v>0</v>
      </c>
      <c r="B6675" t="b">
        <f>VLOOKUP(C6675,Sheet3!$A:$B,2,0) &gt; 1</f>
        <v>0</v>
      </c>
      <c r="C6675">
        <v>6674</v>
      </c>
      <c r="D6675">
        <v>47494</v>
      </c>
      <c r="E6675" s="4">
        <v>39995</v>
      </c>
      <c r="F6675">
        <v>42</v>
      </c>
      <c r="G6675" s="15">
        <f>I6675*F6675</f>
        <v>6300</v>
      </c>
      <c r="H6675" s="9">
        <v>0.04</v>
      </c>
      <c r="I6675" s="13">
        <f>VLOOKUP($U6675,Pricebook!$A:$D,4,0)</f>
        <v>150</v>
      </c>
      <c r="J6675" s="11">
        <f>G6675*(1-H6675)</f>
        <v>6048</v>
      </c>
      <c r="K6675" t="s">
        <v>1348</v>
      </c>
      <c r="L6675" t="s">
        <v>235</v>
      </c>
      <c r="M6675" t="str">
        <f>VLOOKUP($L6675,Companies!$A:$G,7,)</f>
        <v>Television Services</v>
      </c>
      <c r="N6675" t="str">
        <f>VLOOKUP($L6675,Companies!$A:$G,6,)</f>
        <v>Consumer Services</v>
      </c>
      <c r="O6675" s="6" t="s">
        <v>2710</v>
      </c>
      <c r="P6675" s="6">
        <v>72301</v>
      </c>
      <c r="Q6675" t="s">
        <v>66</v>
      </c>
      <c r="R6675" t="s">
        <v>34</v>
      </c>
      <c r="S6675" s="4">
        <v>39996</v>
      </c>
      <c r="T6675" s="7">
        <f>S6675-E6675</f>
        <v>1</v>
      </c>
      <c r="U6675" t="s">
        <v>14211</v>
      </c>
      <c r="V6675" s="6" t="s">
        <v>14251</v>
      </c>
      <c r="W6675" t="s">
        <v>14252</v>
      </c>
      <c r="X6675" t="s">
        <v>14197</v>
      </c>
      <c r="Y6675" t="str">
        <f>VLOOKUP(R6675,Managers!$A:$B,2,)</f>
        <v>Frank Mitchell</v>
      </c>
      <c r="Z6675" s="11">
        <f>VLOOKUP(X6675,HourlyWages!$A:$B,2,0)</f>
        <v>71</v>
      </c>
      <c r="AA6675">
        <v>1</v>
      </c>
    </row>
    <row r="6676" spans="1:27" x14ac:dyDescent="0.3">
      <c r="A6676" t="b">
        <f>COUNTIF($C$1:C6676, C6676)&gt;1</f>
        <v>0</v>
      </c>
      <c r="B6676" t="b">
        <f>VLOOKUP(C6676,Sheet3!$A:$B,2,0) &gt; 1</f>
        <v>0</v>
      </c>
      <c r="C6676">
        <v>6675</v>
      </c>
      <c r="D6676">
        <v>47494</v>
      </c>
      <c r="E6676" s="4">
        <v>39995</v>
      </c>
      <c r="F6676">
        <v>9</v>
      </c>
      <c r="G6676" s="15">
        <f>I6676*F6676</f>
        <v>990</v>
      </c>
      <c r="H6676" s="9">
        <v>0.03</v>
      </c>
      <c r="I6676" s="13">
        <f>VLOOKUP($U6676,Pricebook!$A:$D,4,0)</f>
        <v>110</v>
      </c>
      <c r="J6676" s="11">
        <f>G6676*(1-H6676)</f>
        <v>960.3</v>
      </c>
      <c r="K6676" t="s">
        <v>1348</v>
      </c>
      <c r="L6676" t="s">
        <v>235</v>
      </c>
      <c r="M6676" t="str">
        <f>VLOOKUP($L6676,Companies!$A:$G,7,)</f>
        <v>Television Services</v>
      </c>
      <c r="N6676" t="str">
        <f>VLOOKUP($L6676,Companies!$A:$G,6,)</f>
        <v>Consumer Services</v>
      </c>
      <c r="O6676" s="6" t="s">
        <v>2710</v>
      </c>
      <c r="P6676" s="6">
        <v>72301</v>
      </c>
      <c r="Q6676" t="s">
        <v>66</v>
      </c>
      <c r="R6676" t="s">
        <v>34</v>
      </c>
      <c r="S6676" s="4">
        <v>39995</v>
      </c>
      <c r="T6676" s="7">
        <f>S6676-E6676</f>
        <v>0</v>
      </c>
      <c r="U6676" t="s">
        <v>14215</v>
      </c>
      <c r="V6676" s="6" t="s">
        <v>14251</v>
      </c>
      <c r="W6676" t="s">
        <v>14266</v>
      </c>
      <c r="X6676" t="s">
        <v>14195</v>
      </c>
      <c r="Y6676" t="str">
        <f>VLOOKUP(R6676,Managers!$A:$B,2,)</f>
        <v>Frank Mitchell</v>
      </c>
      <c r="Z6676" s="11">
        <f>VLOOKUP(X6676,HourlyWages!$A:$B,2,0)</f>
        <v>52</v>
      </c>
      <c r="AA6676">
        <v>1</v>
      </c>
    </row>
    <row r="6677" spans="1:27" x14ac:dyDescent="0.3">
      <c r="A6677" t="b">
        <f>COUNTIF($C$1:C6677, C6677)&gt;1</f>
        <v>0</v>
      </c>
      <c r="B6677" t="b">
        <f>VLOOKUP(C6677,Sheet3!$A:$B,2,0) &gt; 1</f>
        <v>0</v>
      </c>
      <c r="C6677">
        <v>6676</v>
      </c>
      <c r="D6677">
        <v>47520</v>
      </c>
      <c r="E6677" s="4">
        <v>40093</v>
      </c>
      <c r="F6677">
        <v>36</v>
      </c>
      <c r="G6677" s="15">
        <f>I6677*F6677</f>
        <v>5760</v>
      </c>
      <c r="H6677" s="9">
        <v>0.09</v>
      </c>
      <c r="I6677" s="13">
        <f>VLOOKUP($U6677,Pricebook!$A:$D,4,0)</f>
        <v>160</v>
      </c>
      <c r="J6677" s="11">
        <f>G6677*(1-H6677)</f>
        <v>5241.6000000000004</v>
      </c>
      <c r="K6677" t="s">
        <v>956</v>
      </c>
      <c r="L6677" t="s">
        <v>452</v>
      </c>
      <c r="M6677" t="str">
        <f>VLOOKUP($L6677,Companies!$A:$G,7,)</f>
        <v>Biotechnology: Biological Products (No Diagnostic Substances)</v>
      </c>
      <c r="N6677" t="str">
        <f>VLOOKUP($L6677,Companies!$A:$G,6,)</f>
        <v>Health Care</v>
      </c>
      <c r="O6677" s="6" t="s">
        <v>152</v>
      </c>
      <c r="P6677" s="6">
        <v>48135</v>
      </c>
      <c r="Q6677" t="s">
        <v>172</v>
      </c>
      <c r="R6677" t="s">
        <v>16</v>
      </c>
      <c r="S6677" s="4">
        <v>40095</v>
      </c>
      <c r="T6677" s="7">
        <f>S6677-E6677</f>
        <v>2</v>
      </c>
      <c r="U6677" t="s">
        <v>14218</v>
      </c>
      <c r="V6677" s="6" t="s">
        <v>14251</v>
      </c>
      <c r="W6677" t="s">
        <v>14253</v>
      </c>
      <c r="X6677" t="s">
        <v>14199</v>
      </c>
      <c r="Y6677" t="str">
        <f>VLOOKUP(R6677,Managers!$A:$B,2,)</f>
        <v>Josh Martinez</v>
      </c>
      <c r="Z6677" s="11">
        <f>VLOOKUP(X6677,HourlyWages!$A:$B,2,0)</f>
        <v>68</v>
      </c>
      <c r="AA6677">
        <v>1</v>
      </c>
    </row>
    <row r="6678" spans="1:27" x14ac:dyDescent="0.3">
      <c r="A6678" t="b">
        <f>COUNTIF($C$1:C6678, C6678)&gt;1</f>
        <v>0</v>
      </c>
      <c r="B6678" t="b">
        <f>VLOOKUP(C6678,Sheet3!$A:$B,2,0) &gt; 1</f>
        <v>0</v>
      </c>
      <c r="C6678">
        <v>6677</v>
      </c>
      <c r="D6678">
        <v>47520</v>
      </c>
      <c r="E6678" s="4">
        <v>40093</v>
      </c>
      <c r="F6678">
        <v>13</v>
      </c>
      <c r="G6678" s="15">
        <f>I6678*F6678</f>
        <v>1625</v>
      </c>
      <c r="H6678" s="9">
        <v>0.05</v>
      </c>
      <c r="I6678" s="13">
        <f>VLOOKUP($U6678,Pricebook!$A:$D,4,0)</f>
        <v>125</v>
      </c>
      <c r="J6678" s="11">
        <f>G6678*(1-H6678)</f>
        <v>1543.75</v>
      </c>
      <c r="K6678" t="s">
        <v>956</v>
      </c>
      <c r="L6678" t="s">
        <v>452</v>
      </c>
      <c r="M6678" t="str">
        <f>VLOOKUP($L6678,Companies!$A:$G,7,)</f>
        <v>Biotechnology: Biological Products (No Diagnostic Substances)</v>
      </c>
      <c r="N6678" t="str">
        <f>VLOOKUP($L6678,Companies!$A:$G,6,)</f>
        <v>Health Care</v>
      </c>
      <c r="O6678" s="6" t="s">
        <v>152</v>
      </c>
      <c r="P6678" s="6">
        <v>48135</v>
      </c>
      <c r="Q6678" t="s">
        <v>172</v>
      </c>
      <c r="R6678" t="s">
        <v>16</v>
      </c>
      <c r="S6678" s="4">
        <v>40095</v>
      </c>
      <c r="T6678" s="7">
        <f>S6678-E6678</f>
        <v>2</v>
      </c>
      <c r="U6678" t="s">
        <v>14221</v>
      </c>
      <c r="V6678" s="6" t="s">
        <v>14254</v>
      </c>
      <c r="W6678" t="s">
        <v>14255</v>
      </c>
      <c r="X6678" t="s">
        <v>14197</v>
      </c>
      <c r="Y6678" t="str">
        <f>VLOOKUP(R6678,Managers!$A:$B,2,)</f>
        <v>Josh Martinez</v>
      </c>
      <c r="Z6678" s="11">
        <f>VLOOKUP(X6678,HourlyWages!$A:$B,2,0)</f>
        <v>71</v>
      </c>
      <c r="AA6678">
        <v>1</v>
      </c>
    </row>
    <row r="6679" spans="1:27" x14ac:dyDescent="0.3">
      <c r="A6679" t="b">
        <f>COUNTIF($C$1:C6679, C6679)&gt;1</f>
        <v>0</v>
      </c>
      <c r="B6679" t="b">
        <f>VLOOKUP(C6679,Sheet3!$A:$B,2,0) &gt; 1</f>
        <v>0</v>
      </c>
      <c r="C6679">
        <v>6678</v>
      </c>
      <c r="D6679">
        <v>47520</v>
      </c>
      <c r="E6679" s="4">
        <v>40093</v>
      </c>
      <c r="F6679">
        <v>47</v>
      </c>
      <c r="G6679" s="15">
        <f>I6679*F6679</f>
        <v>5170</v>
      </c>
      <c r="H6679" s="9">
        <v>0.04</v>
      </c>
      <c r="I6679" s="13">
        <f>VLOOKUP($U6679,Pricebook!$A:$D,4,0)</f>
        <v>110</v>
      </c>
      <c r="J6679" s="11">
        <f>G6679*(1-H6679)</f>
        <v>4963.2</v>
      </c>
      <c r="K6679" t="s">
        <v>956</v>
      </c>
      <c r="L6679" t="s">
        <v>452</v>
      </c>
      <c r="M6679" t="str">
        <f>VLOOKUP($L6679,Companies!$A:$G,7,)</f>
        <v>Biotechnology: Biological Products (No Diagnostic Substances)</v>
      </c>
      <c r="N6679" t="str">
        <f>VLOOKUP($L6679,Companies!$A:$G,6,)</f>
        <v>Health Care</v>
      </c>
      <c r="O6679" s="6" t="s">
        <v>152</v>
      </c>
      <c r="P6679" s="6">
        <v>48135</v>
      </c>
      <c r="Q6679" t="s">
        <v>172</v>
      </c>
      <c r="R6679" t="s">
        <v>16</v>
      </c>
      <c r="S6679" s="4">
        <v>40095</v>
      </c>
      <c r="T6679" s="7">
        <f>S6679-E6679</f>
        <v>2</v>
      </c>
      <c r="U6679" t="s">
        <v>14215</v>
      </c>
      <c r="V6679" s="6" t="s">
        <v>14257</v>
      </c>
      <c r="W6679" t="s">
        <v>14264</v>
      </c>
      <c r="X6679" t="s">
        <v>14190</v>
      </c>
      <c r="Y6679" t="str">
        <f>VLOOKUP(R6679,Managers!$A:$B,2,)</f>
        <v>Josh Martinez</v>
      </c>
      <c r="Z6679" s="11">
        <f>VLOOKUP(X6679,HourlyWages!$A:$B,2,0)</f>
        <v>67</v>
      </c>
      <c r="AA6679">
        <v>1</v>
      </c>
    </row>
    <row r="6680" spans="1:27" x14ac:dyDescent="0.3">
      <c r="A6680" t="b">
        <f>COUNTIF($C$1:C6680, C6680)&gt;1</f>
        <v>0</v>
      </c>
      <c r="B6680" t="b">
        <f>VLOOKUP(C6680,Sheet3!$A:$B,2,0) &gt; 1</f>
        <v>0</v>
      </c>
      <c r="C6680">
        <v>6679</v>
      </c>
      <c r="D6680">
        <v>47522</v>
      </c>
      <c r="E6680" s="4">
        <v>41205</v>
      </c>
      <c r="F6680">
        <v>5</v>
      </c>
      <c r="G6680" s="15">
        <f>I6680*F6680</f>
        <v>550</v>
      </c>
      <c r="H6680" s="9">
        <v>0.03</v>
      </c>
      <c r="I6680" s="13">
        <f>VLOOKUP($U6680,Pricebook!$A:$D,4,0)</f>
        <v>110</v>
      </c>
      <c r="J6680" s="11">
        <f>G6680*(1-H6680)</f>
        <v>533.5</v>
      </c>
      <c r="K6680" t="s">
        <v>1843</v>
      </c>
      <c r="L6680" t="s">
        <v>1076</v>
      </c>
      <c r="M6680" t="str">
        <f>VLOOKUP($L6680,Companies!$A:$G,7,)</f>
        <v>Broadcasting</v>
      </c>
      <c r="N6680" t="str">
        <f>VLOOKUP($L6680,Companies!$A:$G,6,)</f>
        <v>Consumer Services</v>
      </c>
      <c r="O6680" s="6" t="s">
        <v>1278</v>
      </c>
      <c r="P6680" s="6">
        <v>94110</v>
      </c>
      <c r="Q6680" t="s">
        <v>114</v>
      </c>
      <c r="R6680" t="s">
        <v>23</v>
      </c>
      <c r="S6680" s="4">
        <v>41206</v>
      </c>
      <c r="T6680" s="7">
        <f>S6680-E6680</f>
        <v>1</v>
      </c>
      <c r="U6680" t="s">
        <v>14220</v>
      </c>
      <c r="V6680" s="6" t="s">
        <v>14251</v>
      </c>
      <c r="W6680" t="s">
        <v>14268</v>
      </c>
      <c r="X6680" t="s">
        <v>14201</v>
      </c>
      <c r="Y6680" t="str">
        <f>VLOOKUP(R6680,Managers!$A:$B,2,)</f>
        <v>Bob Turner</v>
      </c>
      <c r="Z6680" s="11">
        <f>VLOOKUP(X6680,HourlyWages!$A:$B,2,0)</f>
        <v>53</v>
      </c>
      <c r="AA6680">
        <v>1</v>
      </c>
    </row>
    <row r="6681" spans="1:27" x14ac:dyDescent="0.3">
      <c r="A6681" t="b">
        <f>COUNTIF($C$1:C6681, C6681)&gt;1</f>
        <v>0</v>
      </c>
      <c r="B6681" t="b">
        <f>VLOOKUP(C6681,Sheet3!$A:$B,2,0) &gt; 1</f>
        <v>0</v>
      </c>
      <c r="C6681">
        <v>6680</v>
      </c>
      <c r="D6681">
        <v>47524</v>
      </c>
      <c r="E6681" s="4">
        <v>40283</v>
      </c>
      <c r="F6681">
        <v>40</v>
      </c>
      <c r="G6681" s="15">
        <f>I6681*F6681</f>
        <v>4400</v>
      </c>
      <c r="H6681" s="9">
        <v>0.08</v>
      </c>
      <c r="I6681" s="13">
        <f>VLOOKUP($U6681,Pricebook!$A:$D,4,0)</f>
        <v>110</v>
      </c>
      <c r="J6681" s="11">
        <f>G6681*(1-H6681)</f>
        <v>4048</v>
      </c>
      <c r="K6681" t="s">
        <v>2017</v>
      </c>
      <c r="L6681" t="s">
        <v>142</v>
      </c>
      <c r="M6681" t="str">
        <f>VLOOKUP($L6681,Companies!$A:$G,7,)</f>
        <v>Computer Software: Programming, Data Processing</v>
      </c>
      <c r="N6681" t="str">
        <f>VLOOKUP($L6681,Companies!$A:$G,6,)</f>
        <v>Technology</v>
      </c>
      <c r="O6681" s="6" t="s">
        <v>2740</v>
      </c>
      <c r="P6681" s="6" t="s">
        <v>2741</v>
      </c>
      <c r="Q6681" t="s">
        <v>33</v>
      </c>
      <c r="R6681" t="s">
        <v>34</v>
      </c>
      <c r="S6681" s="4">
        <v>40283</v>
      </c>
      <c r="T6681" s="7">
        <f>S6681-E6681</f>
        <v>0</v>
      </c>
      <c r="U6681" t="s">
        <v>14215</v>
      </c>
      <c r="V6681" s="6" t="s">
        <v>14251</v>
      </c>
      <c r="W6681" t="s">
        <v>14266</v>
      </c>
      <c r="X6681" t="s">
        <v>14191</v>
      </c>
      <c r="Y6681" t="str">
        <f>VLOOKUP(R6681,Managers!$A:$B,2,)</f>
        <v>Frank Mitchell</v>
      </c>
      <c r="Z6681" s="11">
        <f>VLOOKUP(X6681,HourlyWages!$A:$B,2,0)</f>
        <v>60</v>
      </c>
      <c r="AA6681">
        <v>1</v>
      </c>
    </row>
    <row r="6682" spans="1:27" x14ac:dyDescent="0.3">
      <c r="A6682" t="b">
        <f>COUNTIF($C$1:C6682, C6682)&gt;1</f>
        <v>0</v>
      </c>
      <c r="B6682" t="b">
        <f>VLOOKUP(C6682,Sheet3!$A:$B,2,0) &gt; 1</f>
        <v>0</v>
      </c>
      <c r="C6682">
        <v>6681</v>
      </c>
      <c r="D6682">
        <v>47524</v>
      </c>
      <c r="E6682" s="4">
        <v>40283</v>
      </c>
      <c r="F6682">
        <v>8</v>
      </c>
      <c r="G6682" s="15">
        <f>I6682*F6682</f>
        <v>1200</v>
      </c>
      <c r="H6682" s="9">
        <v>0.1</v>
      </c>
      <c r="I6682" s="13">
        <f>VLOOKUP($U6682,Pricebook!$A:$D,4,0)</f>
        <v>150</v>
      </c>
      <c r="J6682" s="11">
        <f>G6682*(1-H6682)</f>
        <v>1080</v>
      </c>
      <c r="K6682" t="s">
        <v>2017</v>
      </c>
      <c r="L6682" t="s">
        <v>142</v>
      </c>
      <c r="M6682" t="str">
        <f>VLOOKUP($L6682,Companies!$A:$G,7,)</f>
        <v>Computer Software: Programming, Data Processing</v>
      </c>
      <c r="N6682" t="str">
        <f>VLOOKUP($L6682,Companies!$A:$G,6,)</f>
        <v>Technology</v>
      </c>
      <c r="O6682" s="6" t="s">
        <v>1291</v>
      </c>
      <c r="P6682" s="6" t="s">
        <v>1292</v>
      </c>
      <c r="Q6682" t="s">
        <v>22</v>
      </c>
      <c r="R6682" t="s">
        <v>23</v>
      </c>
      <c r="S6682" s="4">
        <v>40285</v>
      </c>
      <c r="T6682" s="7">
        <f>S6682-E6682</f>
        <v>2</v>
      </c>
      <c r="U6682" t="s">
        <v>14211</v>
      </c>
      <c r="V6682" s="6" t="s">
        <v>14251</v>
      </c>
      <c r="W6682" t="s">
        <v>14260</v>
      </c>
      <c r="X6682" t="s">
        <v>14189</v>
      </c>
      <c r="Y6682" t="str">
        <f>VLOOKUP(R6682,Managers!$A:$B,2,)</f>
        <v>Bob Turner</v>
      </c>
      <c r="Z6682" s="11">
        <f>VLOOKUP(X6682,HourlyWages!$A:$B,2,0)</f>
        <v>62</v>
      </c>
      <c r="AA6682">
        <v>1</v>
      </c>
    </row>
    <row r="6683" spans="1:27" x14ac:dyDescent="0.3">
      <c r="A6683" t="b">
        <f>COUNTIF($C$1:C6683, C6683)&gt;1</f>
        <v>0</v>
      </c>
      <c r="B6683" t="b">
        <f>VLOOKUP(C6683,Sheet3!$A:$B,2,0) &gt; 1</f>
        <v>0</v>
      </c>
      <c r="C6683">
        <v>6682</v>
      </c>
      <c r="D6683">
        <v>47525</v>
      </c>
      <c r="E6683" s="4">
        <v>40605</v>
      </c>
      <c r="F6683">
        <v>40</v>
      </c>
      <c r="G6683" s="15">
        <f>I6683*F6683</f>
        <v>6000</v>
      </c>
      <c r="H6683" s="9">
        <v>0.01</v>
      </c>
      <c r="I6683" s="13">
        <f>VLOOKUP($U6683,Pricebook!$A:$D,4,0)</f>
        <v>150</v>
      </c>
      <c r="J6683" s="11">
        <f>G6683*(1-H6683)</f>
        <v>5940</v>
      </c>
      <c r="K6683" t="s">
        <v>1680</v>
      </c>
      <c r="L6683" t="s">
        <v>775</v>
      </c>
      <c r="M6683" t="str">
        <f>VLOOKUP($L6683,Companies!$A:$G,7,)</f>
        <v>Computer Software: Prepackaged Software</v>
      </c>
      <c r="N6683" t="str">
        <f>VLOOKUP($L6683,Companies!$A:$G,6,)</f>
        <v>Technology</v>
      </c>
      <c r="O6683" s="6" t="s">
        <v>2772</v>
      </c>
      <c r="P6683" s="6">
        <v>81503</v>
      </c>
      <c r="Q6683" t="s">
        <v>237</v>
      </c>
      <c r="R6683" t="s">
        <v>23</v>
      </c>
      <c r="S6683" s="4">
        <v>40606</v>
      </c>
      <c r="T6683" s="7">
        <f>S6683-E6683</f>
        <v>1</v>
      </c>
      <c r="U6683" t="s">
        <v>14211</v>
      </c>
      <c r="V6683" s="6" t="s">
        <v>14251</v>
      </c>
      <c r="W6683" t="s">
        <v>14266</v>
      </c>
      <c r="X6683" t="s">
        <v>14187</v>
      </c>
      <c r="Y6683" t="str">
        <f>VLOOKUP(R6683,Managers!$A:$B,2,)</f>
        <v>Bob Turner</v>
      </c>
      <c r="Z6683" s="11">
        <f>VLOOKUP(X6683,HourlyWages!$A:$B,2,0)</f>
        <v>45</v>
      </c>
      <c r="AA6683">
        <v>1</v>
      </c>
    </row>
    <row r="6684" spans="1:27" x14ac:dyDescent="0.3">
      <c r="A6684" t="b">
        <f>COUNTIF($C$1:C6684, C6684)&gt;1</f>
        <v>0</v>
      </c>
      <c r="B6684" t="b">
        <f>VLOOKUP(C6684,Sheet3!$A:$B,2,0) &gt; 1</f>
        <v>0</v>
      </c>
      <c r="C6684">
        <v>6683</v>
      </c>
      <c r="D6684">
        <v>47527</v>
      </c>
      <c r="E6684" s="4">
        <v>40438</v>
      </c>
      <c r="F6684">
        <v>48</v>
      </c>
      <c r="G6684" s="15">
        <f>I6684*F6684</f>
        <v>6000</v>
      </c>
      <c r="H6684" s="9">
        <v>0.04</v>
      </c>
      <c r="I6684" s="13">
        <f>VLOOKUP($U6684,Pricebook!$A:$D,4,0)</f>
        <v>125</v>
      </c>
      <c r="J6684" s="11">
        <f>G6684*(1-H6684)</f>
        <v>5760</v>
      </c>
      <c r="K6684" t="s">
        <v>1928</v>
      </c>
      <c r="L6684" t="s">
        <v>468</v>
      </c>
      <c r="M6684" t="str">
        <f>VLOOKUP($L6684,Companies!$A:$G,7,)</f>
        <v>Major Pharmaceuticals</v>
      </c>
      <c r="N6684" t="str">
        <f>VLOOKUP($L6684,Companies!$A:$G,6,)</f>
        <v>Health Care</v>
      </c>
      <c r="O6684" s="6" t="s">
        <v>1929</v>
      </c>
      <c r="P6684" s="6">
        <v>48708</v>
      </c>
      <c r="Q6684" t="s">
        <v>172</v>
      </c>
      <c r="R6684" t="s">
        <v>16</v>
      </c>
      <c r="S6684" s="4">
        <v>40439</v>
      </c>
      <c r="T6684" s="7">
        <f>S6684-E6684</f>
        <v>1</v>
      </c>
      <c r="U6684" t="s">
        <v>14221</v>
      </c>
      <c r="V6684" s="6" t="s">
        <v>14257</v>
      </c>
      <c r="W6684" t="s">
        <v>14258</v>
      </c>
      <c r="X6684" t="s">
        <v>14194</v>
      </c>
      <c r="Y6684" t="str">
        <f>VLOOKUP(R6684,Managers!$A:$B,2,)</f>
        <v>Josh Martinez</v>
      </c>
      <c r="Z6684" s="11">
        <f>VLOOKUP(X6684,HourlyWages!$A:$B,2,0)</f>
        <v>71</v>
      </c>
      <c r="AA6684">
        <v>1</v>
      </c>
    </row>
    <row r="6685" spans="1:27" x14ac:dyDescent="0.3">
      <c r="A6685" t="b">
        <f>COUNTIF($C$1:C6685, C6685)&gt;1</f>
        <v>0</v>
      </c>
      <c r="B6685" t="b">
        <f>VLOOKUP(C6685,Sheet3!$A:$B,2,0) &gt; 1</f>
        <v>0</v>
      </c>
      <c r="C6685">
        <v>6684</v>
      </c>
      <c r="D6685">
        <v>47553</v>
      </c>
      <c r="E6685" s="4">
        <v>40685</v>
      </c>
      <c r="F6685">
        <v>49</v>
      </c>
      <c r="G6685" s="15">
        <f>I6685*F6685</f>
        <v>6125</v>
      </c>
      <c r="H6685" s="9">
        <v>0.08</v>
      </c>
      <c r="I6685" s="13">
        <f>VLOOKUP($U6685,Pricebook!$A:$D,4,0)</f>
        <v>125</v>
      </c>
      <c r="J6685" s="11">
        <f>G6685*(1-H6685)</f>
        <v>5635</v>
      </c>
      <c r="K6685" t="s">
        <v>958</v>
      </c>
      <c r="L6685" t="s">
        <v>576</v>
      </c>
      <c r="M6685" t="str">
        <f>VLOOKUP($L6685,Companies!$A:$G,7,)</f>
        <v>Clothing/Shoe/Accessory Stores</v>
      </c>
      <c r="N6685" t="str">
        <f>VLOOKUP($L6685,Companies!$A:$G,6,)</f>
        <v>Consumer Services</v>
      </c>
      <c r="O6685" s="6" t="s">
        <v>2803</v>
      </c>
      <c r="P6685" s="6">
        <v>92345</v>
      </c>
      <c r="Q6685" t="s">
        <v>114</v>
      </c>
      <c r="R6685" t="s">
        <v>23</v>
      </c>
      <c r="S6685" s="4">
        <v>40686</v>
      </c>
      <c r="T6685" s="7">
        <f>S6685-E6685</f>
        <v>1</v>
      </c>
      <c r="U6685" t="s">
        <v>14209</v>
      </c>
      <c r="V6685" s="6" t="s">
        <v>14251</v>
      </c>
      <c r="W6685" t="s">
        <v>14266</v>
      </c>
      <c r="X6685" t="s">
        <v>14185</v>
      </c>
      <c r="Y6685" t="str">
        <f>VLOOKUP(R6685,Managers!$A:$B,2,)</f>
        <v>Bob Turner</v>
      </c>
      <c r="Z6685" s="11">
        <f>VLOOKUP(X6685,HourlyWages!$A:$B,2,0)</f>
        <v>70</v>
      </c>
      <c r="AA6685">
        <v>1</v>
      </c>
    </row>
    <row r="6686" spans="1:27" x14ac:dyDescent="0.3">
      <c r="A6686" t="b">
        <f>COUNTIF($C$1:C6686, C6686)&gt;1</f>
        <v>0</v>
      </c>
      <c r="B6686" t="b">
        <f>VLOOKUP(C6686,Sheet3!$A:$B,2,0) &gt; 1</f>
        <v>0</v>
      </c>
      <c r="C6686">
        <v>6685</v>
      </c>
      <c r="D6686">
        <v>47554</v>
      </c>
      <c r="E6686" s="4">
        <v>40250</v>
      </c>
      <c r="F6686">
        <v>9</v>
      </c>
      <c r="G6686" s="15">
        <f>I6686*F6686</f>
        <v>1125</v>
      </c>
      <c r="H6686" s="9">
        <v>0.08</v>
      </c>
      <c r="I6686" s="13">
        <f>VLOOKUP($U6686,Pricebook!$A:$D,4,0)</f>
        <v>125</v>
      </c>
      <c r="J6686" s="11">
        <f>G6686*(1-H6686)</f>
        <v>1035</v>
      </c>
      <c r="K6686" t="s">
        <v>700</v>
      </c>
      <c r="L6686" t="s">
        <v>377</v>
      </c>
      <c r="M6686" t="str">
        <f>VLOOKUP($L6686,Companies!$A:$G,7,)</f>
        <v>Packaged Foods</v>
      </c>
      <c r="N6686" t="str">
        <f>VLOOKUP($L6686,Companies!$A:$G,6,)</f>
        <v>Consumer Non-Durables</v>
      </c>
      <c r="O6686" s="6" t="s">
        <v>2275</v>
      </c>
      <c r="P6686" s="6">
        <v>30907</v>
      </c>
      <c r="Q6686" t="s">
        <v>134</v>
      </c>
      <c r="R6686" t="s">
        <v>34</v>
      </c>
      <c r="S6686" s="4">
        <v>40250</v>
      </c>
      <c r="T6686" s="7">
        <f>S6686-E6686</f>
        <v>0</v>
      </c>
      <c r="U6686" t="s">
        <v>14221</v>
      </c>
      <c r="V6686" s="6" t="s">
        <v>14254</v>
      </c>
      <c r="W6686" t="s">
        <v>14256</v>
      </c>
      <c r="X6686" t="s">
        <v>14189</v>
      </c>
      <c r="Y6686" t="str">
        <f>VLOOKUP(R6686,Managers!$A:$B,2,)</f>
        <v>Frank Mitchell</v>
      </c>
      <c r="Z6686" s="11">
        <f>VLOOKUP(X6686,HourlyWages!$A:$B,2,0)</f>
        <v>62</v>
      </c>
      <c r="AA6686">
        <v>1</v>
      </c>
    </row>
    <row r="6687" spans="1:27" x14ac:dyDescent="0.3">
      <c r="A6687" t="b">
        <f>COUNTIF($C$1:C6687, C6687)&gt;1</f>
        <v>0</v>
      </c>
      <c r="B6687" t="b">
        <f>VLOOKUP(C6687,Sheet3!$A:$B,2,0) &gt; 1</f>
        <v>0</v>
      </c>
      <c r="C6687">
        <v>6686</v>
      </c>
      <c r="D6687">
        <v>47554</v>
      </c>
      <c r="E6687" s="4">
        <v>40250</v>
      </c>
      <c r="F6687">
        <v>47</v>
      </c>
      <c r="G6687" s="15">
        <f>I6687*F6687</f>
        <v>5875</v>
      </c>
      <c r="H6687" s="9">
        <v>0.01</v>
      </c>
      <c r="I6687" s="13">
        <f>VLOOKUP($U6687,Pricebook!$A:$D,4,0)</f>
        <v>125</v>
      </c>
      <c r="J6687" s="11">
        <f>G6687*(1-H6687)</f>
        <v>5816.25</v>
      </c>
      <c r="K6687" t="s">
        <v>700</v>
      </c>
      <c r="L6687" t="s">
        <v>377</v>
      </c>
      <c r="M6687" t="str">
        <f>VLOOKUP($L6687,Companies!$A:$G,7,)</f>
        <v>Packaged Foods</v>
      </c>
      <c r="N6687" t="str">
        <f>VLOOKUP($L6687,Companies!$A:$G,6,)</f>
        <v>Consumer Non-Durables</v>
      </c>
      <c r="O6687" s="6" t="s">
        <v>1173</v>
      </c>
      <c r="P6687" s="6">
        <v>30265</v>
      </c>
      <c r="Q6687" t="s">
        <v>134</v>
      </c>
      <c r="R6687" t="s">
        <v>34</v>
      </c>
      <c r="S6687" s="4">
        <v>40257</v>
      </c>
      <c r="T6687" s="7">
        <f>S6687-E6687</f>
        <v>7</v>
      </c>
      <c r="U6687" t="s">
        <v>14208</v>
      </c>
      <c r="V6687" s="6" t="s">
        <v>14251</v>
      </c>
      <c r="W6687" t="s">
        <v>14262</v>
      </c>
      <c r="X6687" t="s">
        <v>14191</v>
      </c>
      <c r="Y6687" t="str">
        <f>VLOOKUP(R6687,Managers!$A:$B,2,)</f>
        <v>Frank Mitchell</v>
      </c>
      <c r="Z6687" s="11">
        <f>VLOOKUP(X6687,HourlyWages!$A:$B,2,0)</f>
        <v>60</v>
      </c>
      <c r="AA6687">
        <v>1</v>
      </c>
    </row>
    <row r="6688" spans="1:27" x14ac:dyDescent="0.3">
      <c r="A6688" t="b">
        <f>COUNTIF($C$1:C6688, C6688)&gt;1</f>
        <v>0</v>
      </c>
      <c r="B6688" t="b">
        <f>VLOOKUP(C6688,Sheet3!$A:$B,2,0) &gt; 1</f>
        <v>0</v>
      </c>
      <c r="C6688">
        <v>6687</v>
      </c>
      <c r="D6688">
        <v>47556</v>
      </c>
      <c r="E6688" s="4">
        <v>40384</v>
      </c>
      <c r="F6688">
        <v>29</v>
      </c>
      <c r="G6688" s="15">
        <f>I6688*F6688</f>
        <v>4350</v>
      </c>
      <c r="H6688" s="9">
        <v>0.04</v>
      </c>
      <c r="I6688" s="13">
        <f>VLOOKUP($U6688,Pricebook!$A:$D,4,0)</f>
        <v>150</v>
      </c>
      <c r="J6688" s="11">
        <f>G6688*(1-H6688)</f>
        <v>4176</v>
      </c>
      <c r="K6688" t="s">
        <v>2491</v>
      </c>
      <c r="L6688" t="s">
        <v>285</v>
      </c>
      <c r="M6688" t="str">
        <f>VLOOKUP($L6688,Companies!$A:$G,7,)</f>
        <v>Oil Refining/Marketing</v>
      </c>
      <c r="N6688" t="str">
        <f>VLOOKUP($L6688,Companies!$A:$G,6,)</f>
        <v>Transportation</v>
      </c>
      <c r="O6688" s="6" t="s">
        <v>792</v>
      </c>
      <c r="P6688" s="6">
        <v>20814</v>
      </c>
      <c r="Q6688" t="s">
        <v>187</v>
      </c>
      <c r="R6688" t="s">
        <v>61</v>
      </c>
      <c r="S6688" s="4">
        <v>40386</v>
      </c>
      <c r="T6688" s="7">
        <f>S6688-E6688</f>
        <v>2</v>
      </c>
      <c r="U6688" t="s">
        <v>14211</v>
      </c>
      <c r="V6688" s="6" t="s">
        <v>14254</v>
      </c>
      <c r="W6688" t="s">
        <v>14255</v>
      </c>
      <c r="X6688" t="s">
        <v>14196</v>
      </c>
      <c r="Y6688" t="str">
        <f>VLOOKUP(R6688,Managers!$A:$B,2,)</f>
        <v>Allen Young</v>
      </c>
      <c r="Z6688" s="11">
        <f>VLOOKUP(X6688,HourlyWages!$A:$B,2,0)</f>
        <v>58</v>
      </c>
      <c r="AA6688">
        <v>1</v>
      </c>
    </row>
    <row r="6689" spans="1:27" x14ac:dyDescent="0.3">
      <c r="A6689" t="b">
        <f>COUNTIF($C$1:C6689, C6689)&gt;1</f>
        <v>0</v>
      </c>
      <c r="B6689" t="b">
        <f>VLOOKUP(C6689,Sheet3!$A:$B,2,0) &gt; 1</f>
        <v>0</v>
      </c>
      <c r="C6689">
        <v>6688</v>
      </c>
      <c r="D6689">
        <v>47584</v>
      </c>
      <c r="E6689" s="4">
        <v>40386</v>
      </c>
      <c r="F6689">
        <v>4</v>
      </c>
      <c r="G6689" s="15">
        <f>I6689*F6689</f>
        <v>800</v>
      </c>
      <c r="H6689" s="9">
        <v>0.03</v>
      </c>
      <c r="I6689" s="13">
        <f>VLOOKUP($U6689,Pricebook!$A:$D,4,0)</f>
        <v>200</v>
      </c>
      <c r="J6689" s="11">
        <f>G6689*(1-H6689)</f>
        <v>776</v>
      </c>
      <c r="K6689" t="s">
        <v>810</v>
      </c>
      <c r="L6689" t="s">
        <v>193</v>
      </c>
      <c r="M6689" t="str">
        <f>VLOOKUP($L6689,Companies!$A:$G,7,)</f>
        <v>Semiconductors</v>
      </c>
      <c r="N6689" t="str">
        <f>VLOOKUP($L6689,Companies!$A:$G,6,)</f>
        <v>Technology</v>
      </c>
      <c r="O6689" s="6" t="s">
        <v>768</v>
      </c>
      <c r="P6689" s="6">
        <v>95051</v>
      </c>
      <c r="Q6689" t="s">
        <v>114</v>
      </c>
      <c r="R6689" t="s">
        <v>23</v>
      </c>
      <c r="S6689" s="4">
        <v>40388</v>
      </c>
      <c r="T6689" s="7">
        <f>S6689-E6689</f>
        <v>2</v>
      </c>
      <c r="U6689" t="s">
        <v>14214</v>
      </c>
      <c r="V6689" s="6" t="s">
        <v>14251</v>
      </c>
      <c r="W6689" t="s">
        <v>14253</v>
      </c>
      <c r="X6689" t="s">
        <v>14203</v>
      </c>
      <c r="Y6689" t="str">
        <f>VLOOKUP(R6689,Managers!$A:$B,2,)</f>
        <v>Bob Turner</v>
      </c>
      <c r="Z6689" s="11">
        <f>VLOOKUP(X6689,HourlyWages!$A:$B,2,0)</f>
        <v>62</v>
      </c>
      <c r="AA6689">
        <v>1</v>
      </c>
    </row>
    <row r="6690" spans="1:27" x14ac:dyDescent="0.3">
      <c r="A6690" t="b">
        <f>COUNTIF($C$1:C6690, C6690)&gt;1</f>
        <v>0</v>
      </c>
      <c r="B6690" t="b">
        <f>VLOOKUP(C6690,Sheet3!$A:$B,2,0) &gt; 1</f>
        <v>0</v>
      </c>
      <c r="C6690">
        <v>6689</v>
      </c>
      <c r="D6690">
        <v>47584</v>
      </c>
      <c r="E6690" s="4">
        <v>40386</v>
      </c>
      <c r="F6690">
        <v>43</v>
      </c>
      <c r="G6690" s="15">
        <f>I6690*F6690</f>
        <v>5160</v>
      </c>
      <c r="H6690" s="9">
        <v>0.08</v>
      </c>
      <c r="I6690" s="13">
        <f>VLOOKUP($U6690,Pricebook!$A:$D,4,0)</f>
        <v>120</v>
      </c>
      <c r="J6690" s="11">
        <f>G6690*(1-H6690)</f>
        <v>4747.2</v>
      </c>
      <c r="K6690" t="s">
        <v>810</v>
      </c>
      <c r="L6690" t="s">
        <v>193</v>
      </c>
      <c r="M6690" t="str">
        <f>VLOOKUP($L6690,Companies!$A:$G,7,)</f>
        <v>Semiconductors</v>
      </c>
      <c r="N6690" t="str">
        <f>VLOOKUP($L6690,Companies!$A:$G,6,)</f>
        <v>Technology</v>
      </c>
      <c r="O6690" s="6" t="s">
        <v>768</v>
      </c>
      <c r="P6690" s="6">
        <v>95051</v>
      </c>
      <c r="Q6690" t="s">
        <v>114</v>
      </c>
      <c r="R6690" t="s">
        <v>23</v>
      </c>
      <c r="S6690" s="4">
        <v>40387</v>
      </c>
      <c r="T6690" s="7">
        <f>S6690-E6690</f>
        <v>1</v>
      </c>
      <c r="U6690" t="s">
        <v>14212</v>
      </c>
      <c r="V6690" s="6" t="s">
        <v>14251</v>
      </c>
      <c r="W6690" t="s">
        <v>14262</v>
      </c>
      <c r="X6690" t="s">
        <v>14203</v>
      </c>
      <c r="Y6690" t="str">
        <f>VLOOKUP(R6690,Managers!$A:$B,2,)</f>
        <v>Bob Turner</v>
      </c>
      <c r="Z6690" s="11">
        <f>VLOOKUP(X6690,HourlyWages!$A:$B,2,0)</f>
        <v>62</v>
      </c>
      <c r="AA6690">
        <v>1</v>
      </c>
    </row>
    <row r="6691" spans="1:27" x14ac:dyDescent="0.3">
      <c r="A6691" t="b">
        <f>COUNTIF($C$1:C6691, C6691)&gt;1</f>
        <v>0</v>
      </c>
      <c r="B6691" t="b">
        <f>VLOOKUP(C6691,Sheet3!$A:$B,2,0) &gt; 1</f>
        <v>0</v>
      </c>
      <c r="C6691">
        <v>6690</v>
      </c>
      <c r="D6691">
        <v>47591</v>
      </c>
      <c r="E6691" s="4">
        <v>40910</v>
      </c>
      <c r="F6691">
        <v>27</v>
      </c>
      <c r="G6691" s="15">
        <f>I6691*F6691</f>
        <v>5400</v>
      </c>
      <c r="H6691" s="9">
        <v>0.1</v>
      </c>
      <c r="I6691" s="13">
        <f>VLOOKUP($U6691,Pricebook!$A:$D,4,0)</f>
        <v>200</v>
      </c>
      <c r="J6691" s="11">
        <f>G6691*(1-H6691)</f>
        <v>4860</v>
      </c>
      <c r="K6691" t="s">
        <v>174</v>
      </c>
      <c r="L6691" t="s">
        <v>175</v>
      </c>
      <c r="M6691" t="str">
        <f>VLOOKUP($L6691,Companies!$A:$G,7,)</f>
        <v>Environmental Services</v>
      </c>
      <c r="N6691" t="str">
        <f>VLOOKUP($L6691,Companies!$A:$G,6,)</f>
        <v>Basic Industries</v>
      </c>
      <c r="O6691" s="6" t="s">
        <v>1519</v>
      </c>
      <c r="P6691" s="6">
        <v>85635</v>
      </c>
      <c r="Q6691" t="s">
        <v>70</v>
      </c>
      <c r="R6691" t="s">
        <v>23</v>
      </c>
      <c r="S6691" s="4">
        <v>40911</v>
      </c>
      <c r="T6691" s="7">
        <f>S6691-E6691</f>
        <v>1</v>
      </c>
      <c r="U6691" t="s">
        <v>14206</v>
      </c>
      <c r="V6691" s="6" t="s">
        <v>14254</v>
      </c>
      <c r="W6691" t="s">
        <v>14255</v>
      </c>
      <c r="X6691" t="s">
        <v>14197</v>
      </c>
      <c r="Y6691" t="str">
        <f>VLOOKUP(R6691,Managers!$A:$B,2,)</f>
        <v>Bob Turner</v>
      </c>
      <c r="Z6691" s="11">
        <f>VLOOKUP(X6691,HourlyWages!$A:$B,2,0)</f>
        <v>71</v>
      </c>
      <c r="AA6691">
        <v>1</v>
      </c>
    </row>
    <row r="6692" spans="1:27" x14ac:dyDescent="0.3">
      <c r="A6692" t="b">
        <f>COUNTIF($C$1:C6692, C6692)&gt;1</f>
        <v>0</v>
      </c>
      <c r="B6692" t="b">
        <f>VLOOKUP(C6692,Sheet3!$A:$B,2,0) &gt; 1</f>
        <v>0</v>
      </c>
      <c r="C6692">
        <v>6691</v>
      </c>
      <c r="D6692">
        <v>47617</v>
      </c>
      <c r="E6692" s="4">
        <v>40155</v>
      </c>
      <c r="F6692">
        <v>17</v>
      </c>
      <c r="G6692" s="15">
        <f>I6692*F6692</f>
        <v>2720</v>
      </c>
      <c r="H6692" s="9">
        <v>0.09</v>
      </c>
      <c r="I6692" s="13">
        <f>VLOOKUP($U6692,Pricebook!$A:$D,4,0)</f>
        <v>160</v>
      </c>
      <c r="J6692" s="11">
        <f>G6692*(1-H6692)</f>
        <v>2475.2000000000003</v>
      </c>
      <c r="K6692" t="s">
        <v>414</v>
      </c>
      <c r="L6692" t="s">
        <v>175</v>
      </c>
      <c r="M6692" t="str">
        <f>VLOOKUP($L6692,Companies!$A:$G,7,)</f>
        <v>Environmental Services</v>
      </c>
      <c r="N6692" t="str">
        <f>VLOOKUP($L6692,Companies!$A:$G,6,)</f>
        <v>Basic Industries</v>
      </c>
      <c r="O6692" s="6" t="s">
        <v>2499</v>
      </c>
      <c r="P6692" s="6" t="s">
        <v>2500</v>
      </c>
      <c r="Q6692" t="s">
        <v>149</v>
      </c>
      <c r="R6692" t="s">
        <v>61</v>
      </c>
      <c r="S6692" s="4">
        <v>40156</v>
      </c>
      <c r="T6692" s="7">
        <f>S6692-E6692</f>
        <v>1</v>
      </c>
      <c r="U6692" t="s">
        <v>14218</v>
      </c>
      <c r="V6692" s="6" t="s">
        <v>14251</v>
      </c>
      <c r="W6692" t="s">
        <v>14252</v>
      </c>
      <c r="X6692" t="s">
        <v>14193</v>
      </c>
      <c r="Y6692" t="str">
        <f>VLOOKUP(R6692,Managers!$A:$B,2,)</f>
        <v>Allen Young</v>
      </c>
      <c r="Z6692" s="11">
        <f>VLOOKUP(X6692,HourlyWages!$A:$B,2,0)</f>
        <v>57</v>
      </c>
      <c r="AA6692">
        <v>1</v>
      </c>
    </row>
    <row r="6693" spans="1:27" x14ac:dyDescent="0.3">
      <c r="A6693" t="b">
        <f>COUNTIF($C$1:C6693, C6693)&gt;1</f>
        <v>0</v>
      </c>
      <c r="B6693" t="b">
        <f>VLOOKUP(C6693,Sheet3!$A:$B,2,0) &gt; 1</f>
        <v>0</v>
      </c>
      <c r="C6693">
        <v>6692</v>
      </c>
      <c r="D6693">
        <v>47620</v>
      </c>
      <c r="E6693" s="4">
        <v>41086</v>
      </c>
      <c r="F6693">
        <v>27</v>
      </c>
      <c r="G6693" s="15">
        <f>I6693*F6693</f>
        <v>3780</v>
      </c>
      <c r="H6693" s="9">
        <v>0.04</v>
      </c>
      <c r="I6693" s="13">
        <f>VLOOKUP($U6693,Pricebook!$A:$D,4,0)</f>
        <v>140</v>
      </c>
      <c r="J6693" s="11">
        <f>G6693*(1-H6693)</f>
        <v>3628.7999999999997</v>
      </c>
      <c r="K6693" t="s">
        <v>2306</v>
      </c>
      <c r="L6693" t="s">
        <v>760</v>
      </c>
      <c r="M6693" t="str">
        <f>VLOOKUP($L6693,Companies!$A:$G,7,)</f>
        <v>Business Services</v>
      </c>
      <c r="N6693" t="str">
        <f>VLOOKUP($L6693,Companies!$A:$G,6,)</f>
        <v>Miscellaneous</v>
      </c>
      <c r="O6693" s="6" t="s">
        <v>370</v>
      </c>
      <c r="P6693" s="6">
        <v>62301</v>
      </c>
      <c r="Q6693" t="s">
        <v>15</v>
      </c>
      <c r="R6693" t="s">
        <v>16</v>
      </c>
      <c r="S6693" s="4">
        <v>41095</v>
      </c>
      <c r="T6693" s="7">
        <f>S6693-E6693</f>
        <v>9</v>
      </c>
      <c r="U6693" t="s">
        <v>14207</v>
      </c>
      <c r="V6693" s="6" t="s">
        <v>14251</v>
      </c>
      <c r="W6693" t="s">
        <v>14263</v>
      </c>
      <c r="X6693" t="s">
        <v>14186</v>
      </c>
      <c r="Y6693" t="str">
        <f>VLOOKUP(R6693,Managers!$A:$B,2,)</f>
        <v>Josh Martinez</v>
      </c>
      <c r="Z6693" s="11">
        <f>VLOOKUP(X6693,HourlyWages!$A:$B,2,0)</f>
        <v>67</v>
      </c>
      <c r="AA6693">
        <v>1</v>
      </c>
    </row>
    <row r="6694" spans="1:27" x14ac:dyDescent="0.3">
      <c r="A6694" t="b">
        <f>COUNTIF($C$1:C6694, C6694)&gt;1</f>
        <v>0</v>
      </c>
      <c r="B6694" t="b">
        <f>VLOOKUP(C6694,Sheet3!$A:$B,2,0) &gt; 1</f>
        <v>0</v>
      </c>
      <c r="C6694">
        <v>6693</v>
      </c>
      <c r="D6694">
        <v>47621</v>
      </c>
      <c r="E6694" s="4">
        <v>40005</v>
      </c>
      <c r="F6694">
        <v>16</v>
      </c>
      <c r="G6694" s="15">
        <f>I6694*F6694</f>
        <v>2000</v>
      </c>
      <c r="H6694" s="9">
        <v>0.08</v>
      </c>
      <c r="I6694" s="13">
        <f>VLOOKUP($U6694,Pricebook!$A:$D,4,0)</f>
        <v>125</v>
      </c>
      <c r="J6694" s="11">
        <f>G6694*(1-H6694)</f>
        <v>1840</v>
      </c>
      <c r="K6694" t="s">
        <v>343</v>
      </c>
      <c r="L6694" t="s">
        <v>344</v>
      </c>
      <c r="M6694" t="str">
        <f>VLOOKUP($L6694,Companies!$A:$G,7,)</f>
        <v>Food Chains</v>
      </c>
      <c r="N6694" t="str">
        <f>VLOOKUP($L6694,Companies!$A:$G,6,)</f>
        <v>Consumer Services</v>
      </c>
      <c r="O6694" s="6" t="s">
        <v>2533</v>
      </c>
      <c r="P6694" s="6" t="s">
        <v>2534</v>
      </c>
      <c r="Q6694" t="s">
        <v>87</v>
      </c>
      <c r="R6694" t="s">
        <v>61</v>
      </c>
      <c r="S6694" s="4">
        <v>40007</v>
      </c>
      <c r="T6694" s="7">
        <f>S6694-E6694</f>
        <v>2</v>
      </c>
      <c r="U6694" t="s">
        <v>14208</v>
      </c>
      <c r="V6694" s="6" t="s">
        <v>14254</v>
      </c>
      <c r="W6694" t="s">
        <v>14255</v>
      </c>
      <c r="X6694" t="s">
        <v>14187</v>
      </c>
      <c r="Y6694" t="str">
        <f>VLOOKUP(R6694,Managers!$A:$B,2,)</f>
        <v>Allen Young</v>
      </c>
      <c r="Z6694" s="11">
        <f>VLOOKUP(X6694,HourlyWages!$A:$B,2,0)</f>
        <v>45</v>
      </c>
      <c r="AA6694">
        <v>1</v>
      </c>
    </row>
    <row r="6695" spans="1:27" x14ac:dyDescent="0.3">
      <c r="A6695" t="b">
        <f>COUNTIF($C$1:C6695, C6695)&gt;1</f>
        <v>0</v>
      </c>
      <c r="B6695" t="b">
        <f>VLOOKUP(C6695,Sheet3!$A:$B,2,0) &gt; 1</f>
        <v>0</v>
      </c>
      <c r="C6695">
        <v>6694</v>
      </c>
      <c r="D6695">
        <v>47622</v>
      </c>
      <c r="E6695" s="4">
        <v>41164</v>
      </c>
      <c r="F6695">
        <v>41</v>
      </c>
      <c r="G6695" s="15">
        <f>I6695*F6695</f>
        <v>6150</v>
      </c>
      <c r="H6695" s="9">
        <v>0.05</v>
      </c>
      <c r="I6695" s="13">
        <f>VLOOKUP($U6695,Pricebook!$A:$D,4,0)</f>
        <v>150</v>
      </c>
      <c r="J6695" s="11">
        <f>G6695*(1-H6695)</f>
        <v>5842.5</v>
      </c>
      <c r="K6695" t="s">
        <v>1006</v>
      </c>
      <c r="L6695" t="s">
        <v>707</v>
      </c>
      <c r="M6695" t="str">
        <f>VLOOKUP($L6695,Companies!$A:$G,7,)</f>
        <v>Medical/Nursing Services</v>
      </c>
      <c r="N6695" t="str">
        <f>VLOOKUP($L6695,Companies!$A:$G,6,)</f>
        <v>Health Care</v>
      </c>
      <c r="O6695" s="6" t="s">
        <v>1007</v>
      </c>
      <c r="P6695" s="6">
        <v>72756</v>
      </c>
      <c r="Q6695" t="s">
        <v>66</v>
      </c>
      <c r="R6695" t="s">
        <v>34</v>
      </c>
      <c r="S6695" s="4">
        <v>41165</v>
      </c>
      <c r="T6695" s="7">
        <f>S6695-E6695</f>
        <v>1</v>
      </c>
      <c r="U6695" t="s">
        <v>14216</v>
      </c>
      <c r="V6695" s="6" t="s">
        <v>14251</v>
      </c>
      <c r="W6695" t="s">
        <v>14260</v>
      </c>
      <c r="X6695" t="s">
        <v>14187</v>
      </c>
      <c r="Y6695" t="str">
        <f>VLOOKUP(R6695,Managers!$A:$B,2,)</f>
        <v>Frank Mitchell</v>
      </c>
      <c r="Z6695" s="11">
        <f>VLOOKUP(X6695,HourlyWages!$A:$B,2,0)</f>
        <v>45</v>
      </c>
      <c r="AA6695">
        <v>1</v>
      </c>
    </row>
    <row r="6696" spans="1:27" x14ac:dyDescent="0.3">
      <c r="A6696" t="b">
        <f>COUNTIF($C$1:C6696, C6696)&gt;1</f>
        <v>0</v>
      </c>
      <c r="B6696" t="b">
        <f>VLOOKUP(C6696,Sheet3!$A:$B,2,0) &gt; 1</f>
        <v>0</v>
      </c>
      <c r="C6696">
        <v>6695</v>
      </c>
      <c r="D6696">
        <v>47682</v>
      </c>
      <c r="E6696" s="4">
        <v>41229</v>
      </c>
      <c r="F6696">
        <v>38</v>
      </c>
      <c r="G6696" s="15">
        <f>I6696*F6696</f>
        <v>4180</v>
      </c>
      <c r="H6696" s="9">
        <v>0</v>
      </c>
      <c r="I6696" s="13">
        <f>VLOOKUP($U6696,Pricebook!$A:$D,4,0)</f>
        <v>110</v>
      </c>
      <c r="J6696" s="11">
        <f>G6696*(1-H6696)</f>
        <v>4180</v>
      </c>
      <c r="K6696" t="s">
        <v>843</v>
      </c>
      <c r="L6696" t="s">
        <v>844</v>
      </c>
      <c r="M6696" t="str">
        <f>VLOOKUP($L6696,Companies!$A:$G,7,)</f>
        <v>Electronic Components</v>
      </c>
      <c r="N6696" t="str">
        <f>VLOOKUP($L6696,Companies!$A:$G,6,)</f>
        <v>Technology</v>
      </c>
      <c r="O6696" s="6" t="s">
        <v>2192</v>
      </c>
      <c r="P6696" s="6">
        <v>44136</v>
      </c>
      <c r="Q6696" t="s">
        <v>210</v>
      </c>
      <c r="R6696" t="s">
        <v>61</v>
      </c>
      <c r="S6696" s="4">
        <v>41230</v>
      </c>
      <c r="T6696" s="7">
        <f>S6696-E6696</f>
        <v>1</v>
      </c>
      <c r="U6696" t="s">
        <v>14220</v>
      </c>
      <c r="V6696" s="6" t="s">
        <v>14251</v>
      </c>
      <c r="W6696" t="s">
        <v>14263</v>
      </c>
      <c r="X6696" t="s">
        <v>14201</v>
      </c>
      <c r="Y6696" t="str">
        <f>VLOOKUP(R6696,Managers!$A:$B,2,)</f>
        <v>Allen Young</v>
      </c>
      <c r="Z6696" s="11">
        <f>VLOOKUP(X6696,HourlyWages!$A:$B,2,0)</f>
        <v>53</v>
      </c>
      <c r="AA6696">
        <v>1</v>
      </c>
    </row>
    <row r="6697" spans="1:27" x14ac:dyDescent="0.3">
      <c r="A6697" t="b">
        <f>COUNTIF($C$1:C6697, C6697)&gt;1</f>
        <v>0</v>
      </c>
      <c r="B6697" t="b">
        <f>VLOOKUP(C6697,Sheet3!$A:$B,2,0) &gt; 1</f>
        <v>0</v>
      </c>
      <c r="C6697">
        <v>6696</v>
      </c>
      <c r="D6697">
        <v>47683</v>
      </c>
      <c r="E6697" s="4">
        <v>40422</v>
      </c>
      <c r="F6697">
        <v>38</v>
      </c>
      <c r="G6697" s="15">
        <f>I6697*F6697</f>
        <v>6080</v>
      </c>
      <c r="H6697" s="9">
        <v>0.05</v>
      </c>
      <c r="I6697" s="13">
        <f>VLOOKUP($U6697,Pricebook!$A:$D,4,0)</f>
        <v>160</v>
      </c>
      <c r="J6697" s="11">
        <f>G6697*(1-H6697)</f>
        <v>5776</v>
      </c>
      <c r="K6697" t="s">
        <v>405</v>
      </c>
      <c r="L6697" t="s">
        <v>406</v>
      </c>
      <c r="M6697" t="str">
        <f>VLOOKUP($L6697,Companies!$A:$G,7,)</f>
        <v>Air Freight/Delivery Services</v>
      </c>
      <c r="N6697" t="str">
        <f>VLOOKUP($L6697,Companies!$A:$G,6,)</f>
        <v>Transportation</v>
      </c>
      <c r="O6697" s="6" t="s">
        <v>2615</v>
      </c>
      <c r="P6697" s="6">
        <v>96150</v>
      </c>
      <c r="Q6697" t="s">
        <v>114</v>
      </c>
      <c r="R6697" t="s">
        <v>23</v>
      </c>
      <c r="S6697" s="4">
        <v>40429</v>
      </c>
      <c r="T6697" s="7">
        <f>S6697-E6697</f>
        <v>7</v>
      </c>
      <c r="U6697" t="s">
        <v>14218</v>
      </c>
      <c r="V6697" s="6" t="s">
        <v>14254</v>
      </c>
      <c r="W6697" t="s">
        <v>14255</v>
      </c>
      <c r="X6697" t="s">
        <v>14187</v>
      </c>
      <c r="Y6697" t="str">
        <f>VLOOKUP(R6697,Managers!$A:$B,2,)</f>
        <v>Bob Turner</v>
      </c>
      <c r="Z6697" s="11">
        <f>VLOOKUP(X6697,HourlyWages!$A:$B,2,0)</f>
        <v>45</v>
      </c>
      <c r="AA6697">
        <v>1</v>
      </c>
    </row>
    <row r="6698" spans="1:27" x14ac:dyDescent="0.3">
      <c r="A6698" t="b">
        <f>COUNTIF($C$1:C6698, C6698)&gt;1</f>
        <v>0</v>
      </c>
      <c r="B6698" t="b">
        <f>VLOOKUP(C6698,Sheet3!$A:$B,2,0) &gt; 1</f>
        <v>0</v>
      </c>
      <c r="C6698">
        <v>6697</v>
      </c>
      <c r="D6698">
        <v>47686</v>
      </c>
      <c r="E6698" s="4">
        <v>41193</v>
      </c>
      <c r="F6698">
        <v>48</v>
      </c>
      <c r="G6698" s="15">
        <f>I6698*F6698</f>
        <v>5760</v>
      </c>
      <c r="H6698" s="9">
        <v>0.1</v>
      </c>
      <c r="I6698" s="13">
        <f>VLOOKUP($U6698,Pricebook!$A:$D,4,0)</f>
        <v>120</v>
      </c>
      <c r="J6698" s="11">
        <f>G6698*(1-H6698)</f>
        <v>5184</v>
      </c>
      <c r="K6698" t="s">
        <v>92</v>
      </c>
      <c r="L6698" t="s">
        <v>93</v>
      </c>
      <c r="M6698" t="str">
        <f>VLOOKUP($L6698,Companies!$A:$G,7,)</f>
        <v>Television Services</v>
      </c>
      <c r="N6698" t="str">
        <f>VLOOKUP($L6698,Companies!$A:$G,6,)</f>
        <v>Consumer Services</v>
      </c>
      <c r="O6698" s="6" t="s">
        <v>2574</v>
      </c>
      <c r="P6698" s="6" t="s">
        <v>2575</v>
      </c>
      <c r="Q6698" t="s">
        <v>232</v>
      </c>
      <c r="R6698" t="s">
        <v>61</v>
      </c>
      <c r="S6698" s="4">
        <v>41195</v>
      </c>
      <c r="T6698" s="7">
        <f>S6698-E6698</f>
        <v>2</v>
      </c>
      <c r="U6698" t="s">
        <v>14212</v>
      </c>
      <c r="V6698" s="6" t="s">
        <v>14251</v>
      </c>
      <c r="W6698" t="s">
        <v>14263</v>
      </c>
      <c r="X6698" t="s">
        <v>14196</v>
      </c>
      <c r="Y6698" t="str">
        <f>VLOOKUP(R6698,Managers!$A:$B,2,)</f>
        <v>Allen Young</v>
      </c>
      <c r="Z6698" s="11">
        <f>VLOOKUP(X6698,HourlyWages!$A:$B,2,0)</f>
        <v>58</v>
      </c>
      <c r="AA6698">
        <v>1</v>
      </c>
    </row>
    <row r="6699" spans="1:27" x14ac:dyDescent="0.3">
      <c r="A6699" t="b">
        <f>COUNTIF($C$1:C6699, C6699)&gt;1</f>
        <v>0</v>
      </c>
      <c r="B6699" t="b">
        <f>VLOOKUP(C6699,Sheet3!$A:$B,2,0) &gt; 1</f>
        <v>0</v>
      </c>
      <c r="C6699">
        <v>6698</v>
      </c>
      <c r="D6699">
        <v>47712</v>
      </c>
      <c r="E6699" s="4">
        <v>40372</v>
      </c>
      <c r="F6699">
        <v>50</v>
      </c>
      <c r="G6699" s="15">
        <f>I6699*F6699</f>
        <v>8000</v>
      </c>
      <c r="H6699" s="9">
        <v>0.1</v>
      </c>
      <c r="I6699" s="13">
        <f>VLOOKUP($U6699,Pricebook!$A:$D,4,0)</f>
        <v>160</v>
      </c>
      <c r="J6699" s="11">
        <f>G6699*(1-H6699)</f>
        <v>7200</v>
      </c>
      <c r="K6699" t="s">
        <v>840</v>
      </c>
      <c r="L6699" t="s">
        <v>252</v>
      </c>
      <c r="M6699" t="str">
        <f>VLOOKUP($L6699,Companies!$A:$G,7,)</f>
        <v>Major Pharmaceuticals</v>
      </c>
      <c r="N6699" t="str">
        <f>VLOOKUP($L6699,Companies!$A:$G,6,)</f>
        <v>Health Care</v>
      </c>
      <c r="O6699" s="6" t="s">
        <v>266</v>
      </c>
      <c r="P6699" s="6" t="s">
        <v>267</v>
      </c>
      <c r="Q6699" t="s">
        <v>187</v>
      </c>
      <c r="R6699" t="s">
        <v>61</v>
      </c>
      <c r="S6699" s="4">
        <v>40377</v>
      </c>
      <c r="T6699" s="7">
        <f>S6699-E6699</f>
        <v>5</v>
      </c>
      <c r="U6699" t="s">
        <v>14218</v>
      </c>
      <c r="V6699" s="6" t="s">
        <v>14254</v>
      </c>
      <c r="W6699" t="s">
        <v>14269</v>
      </c>
      <c r="X6699" t="s">
        <v>14189</v>
      </c>
      <c r="Y6699" t="str">
        <f>VLOOKUP(R6699,Managers!$A:$B,2,)</f>
        <v>Allen Young</v>
      </c>
      <c r="Z6699" s="11">
        <f>VLOOKUP(X6699,HourlyWages!$A:$B,2,0)</f>
        <v>62</v>
      </c>
      <c r="AA6699">
        <v>1</v>
      </c>
    </row>
    <row r="6700" spans="1:27" x14ac:dyDescent="0.3">
      <c r="A6700" t="b">
        <f>COUNTIF($C$1:C6700, C6700)&gt;1</f>
        <v>0</v>
      </c>
      <c r="B6700" t="b">
        <f>VLOOKUP(C6700,Sheet3!$A:$B,2,0) &gt; 1</f>
        <v>0</v>
      </c>
      <c r="C6700">
        <v>6699</v>
      </c>
      <c r="D6700">
        <v>47713</v>
      </c>
      <c r="E6700" s="4">
        <v>39997</v>
      </c>
      <c r="F6700">
        <v>34</v>
      </c>
      <c r="G6700" s="15">
        <f>I6700*F6700</f>
        <v>5100</v>
      </c>
      <c r="H6700" s="9">
        <v>0</v>
      </c>
      <c r="I6700" s="13">
        <f>VLOOKUP($U6700,Pricebook!$A:$D,4,0)</f>
        <v>150</v>
      </c>
      <c r="J6700" s="11">
        <f>G6700*(1-H6700)</f>
        <v>5100</v>
      </c>
      <c r="K6700" t="s">
        <v>897</v>
      </c>
      <c r="L6700" t="s">
        <v>235</v>
      </c>
      <c r="M6700" t="str">
        <f>VLOOKUP($L6700,Companies!$A:$G,7,)</f>
        <v>Television Services</v>
      </c>
      <c r="N6700" t="str">
        <f>VLOOKUP($L6700,Companies!$A:$G,6,)</f>
        <v>Consumer Services</v>
      </c>
      <c r="O6700" s="6" t="s">
        <v>898</v>
      </c>
      <c r="P6700" s="6">
        <v>48310</v>
      </c>
      <c r="Q6700" t="s">
        <v>172</v>
      </c>
      <c r="R6700" t="s">
        <v>16</v>
      </c>
      <c r="S6700" s="4">
        <v>39997</v>
      </c>
      <c r="T6700" s="7">
        <f>S6700-E6700</f>
        <v>0</v>
      </c>
      <c r="U6700" t="s">
        <v>14210</v>
      </c>
      <c r="V6700" s="6" t="s">
        <v>14254</v>
      </c>
      <c r="W6700" t="s">
        <v>14255</v>
      </c>
      <c r="X6700" t="s">
        <v>14189</v>
      </c>
      <c r="Y6700" t="str">
        <f>VLOOKUP(R6700,Managers!$A:$B,2,)</f>
        <v>Josh Martinez</v>
      </c>
      <c r="Z6700" s="11">
        <f>VLOOKUP(X6700,HourlyWages!$A:$B,2,0)</f>
        <v>62</v>
      </c>
      <c r="AA6700">
        <v>1</v>
      </c>
    </row>
    <row r="6701" spans="1:27" x14ac:dyDescent="0.3">
      <c r="A6701" t="b">
        <f>COUNTIF($C$1:C6701, C6701)&gt;1</f>
        <v>0</v>
      </c>
      <c r="B6701" t="b">
        <f>VLOOKUP(C6701,Sheet3!$A:$B,2,0) &gt; 1</f>
        <v>0</v>
      </c>
      <c r="C6701">
        <v>6700</v>
      </c>
      <c r="D6701">
        <v>47714</v>
      </c>
      <c r="E6701" s="4">
        <v>40612</v>
      </c>
      <c r="F6701">
        <v>30</v>
      </c>
      <c r="G6701" s="15">
        <f>I6701*F6701</f>
        <v>4800</v>
      </c>
      <c r="H6701" s="9">
        <v>0.01</v>
      </c>
      <c r="I6701" s="13">
        <f>VLOOKUP($U6701,Pricebook!$A:$D,4,0)</f>
        <v>160</v>
      </c>
      <c r="J6701" s="11">
        <f>G6701*(1-H6701)</f>
        <v>4752</v>
      </c>
      <c r="K6701" t="s">
        <v>728</v>
      </c>
      <c r="L6701" t="s">
        <v>68</v>
      </c>
      <c r="M6701" t="str">
        <f>VLOOKUP($L6701,Companies!$A:$G,7,)</f>
        <v>Other Specialty Stores</v>
      </c>
      <c r="N6701" t="str">
        <f>VLOOKUP($L6701,Companies!$A:$G,6,)</f>
        <v>Consumer Services</v>
      </c>
      <c r="O6701" s="6" t="s">
        <v>2430</v>
      </c>
      <c r="P6701" s="6">
        <v>46350</v>
      </c>
      <c r="Q6701" t="s">
        <v>278</v>
      </c>
      <c r="R6701" t="s">
        <v>16</v>
      </c>
      <c r="S6701" s="4">
        <v>40613</v>
      </c>
      <c r="T6701" s="7">
        <f>S6701-E6701</f>
        <v>1</v>
      </c>
      <c r="U6701" t="s">
        <v>14218</v>
      </c>
      <c r="V6701" s="6" t="s">
        <v>14254</v>
      </c>
      <c r="W6701" t="s">
        <v>14255</v>
      </c>
      <c r="X6701" t="s">
        <v>14186</v>
      </c>
      <c r="Y6701" t="str">
        <f>VLOOKUP(R6701,Managers!$A:$B,2,)</f>
        <v>Josh Martinez</v>
      </c>
      <c r="Z6701" s="11">
        <f>VLOOKUP(X6701,HourlyWages!$A:$B,2,0)</f>
        <v>67</v>
      </c>
      <c r="AA6701">
        <v>1</v>
      </c>
    </row>
    <row r="6702" spans="1:27" x14ac:dyDescent="0.3">
      <c r="A6702" t="b">
        <f>COUNTIF($C$1:C6702, C6702)&gt;1</f>
        <v>0</v>
      </c>
      <c r="B6702" t="b">
        <f>VLOOKUP(C6702,Sheet3!$A:$B,2,0) &gt; 1</f>
        <v>0</v>
      </c>
      <c r="C6702">
        <v>6701</v>
      </c>
      <c r="D6702">
        <v>47714</v>
      </c>
      <c r="E6702" s="4">
        <v>40612</v>
      </c>
      <c r="F6702">
        <v>29</v>
      </c>
      <c r="G6702" s="15">
        <f>I6702*F6702</f>
        <v>3625</v>
      </c>
      <c r="H6702" s="9">
        <v>0.06</v>
      </c>
      <c r="I6702" s="13">
        <f>VLOOKUP($U6702,Pricebook!$A:$D,4,0)</f>
        <v>125</v>
      </c>
      <c r="J6702" s="11">
        <f>G6702*(1-H6702)</f>
        <v>3407.5</v>
      </c>
      <c r="K6702" t="s">
        <v>728</v>
      </c>
      <c r="L6702" t="s">
        <v>68</v>
      </c>
      <c r="M6702" t="str">
        <f>VLOOKUP($L6702,Companies!$A:$G,7,)</f>
        <v>Other Specialty Stores</v>
      </c>
      <c r="N6702" t="str">
        <f>VLOOKUP($L6702,Companies!$A:$G,6,)</f>
        <v>Consumer Services</v>
      </c>
      <c r="O6702" s="6" t="s">
        <v>281</v>
      </c>
      <c r="P6702" s="6">
        <v>77566</v>
      </c>
      <c r="Q6702" t="s">
        <v>48</v>
      </c>
      <c r="R6702" t="s">
        <v>16</v>
      </c>
      <c r="S6702" s="4">
        <v>40613</v>
      </c>
      <c r="T6702" s="7">
        <f>S6702-E6702</f>
        <v>1</v>
      </c>
      <c r="U6702" t="s">
        <v>14209</v>
      </c>
      <c r="V6702" s="6" t="s">
        <v>14254</v>
      </c>
      <c r="W6702" t="s">
        <v>14255</v>
      </c>
      <c r="X6702" t="s">
        <v>14187</v>
      </c>
      <c r="Y6702" t="str">
        <f>VLOOKUP(R6702,Managers!$A:$B,2,)</f>
        <v>Josh Martinez</v>
      </c>
      <c r="Z6702" s="11">
        <f>VLOOKUP(X6702,HourlyWages!$A:$B,2,0)</f>
        <v>45</v>
      </c>
      <c r="AA6702">
        <v>1</v>
      </c>
    </row>
    <row r="6703" spans="1:27" x14ac:dyDescent="0.3">
      <c r="A6703" t="b">
        <f>COUNTIF($C$1:C6703, C6703)&gt;1</f>
        <v>0</v>
      </c>
      <c r="B6703" t="b">
        <f>VLOOKUP(C6703,Sheet3!$A:$B,2,0) &gt; 1</f>
        <v>0</v>
      </c>
      <c r="C6703">
        <v>6702</v>
      </c>
      <c r="D6703">
        <v>47717</v>
      </c>
      <c r="E6703" s="4">
        <v>40894</v>
      </c>
      <c r="F6703">
        <v>35</v>
      </c>
      <c r="G6703" s="15">
        <f>I6703*F6703</f>
        <v>7000</v>
      </c>
      <c r="H6703" s="9">
        <v>0.04</v>
      </c>
      <c r="I6703" s="13">
        <f>VLOOKUP($U6703,Pricebook!$A:$D,4,0)</f>
        <v>200</v>
      </c>
      <c r="J6703" s="11">
        <f>G6703*(1-H6703)</f>
        <v>6720</v>
      </c>
      <c r="K6703" t="s">
        <v>1257</v>
      </c>
      <c r="L6703" t="s">
        <v>351</v>
      </c>
      <c r="M6703" t="str">
        <f>VLOOKUP($L6703,Companies!$A:$G,7,)</f>
        <v>Department/Specialty Retail Stores</v>
      </c>
      <c r="N6703" t="str">
        <f>VLOOKUP($L6703,Companies!$A:$G,6,)</f>
        <v>Consumer Services</v>
      </c>
      <c r="O6703" s="6" t="s">
        <v>1145</v>
      </c>
      <c r="P6703" s="6">
        <v>37804</v>
      </c>
      <c r="Q6703" t="s">
        <v>81</v>
      </c>
      <c r="R6703" t="s">
        <v>34</v>
      </c>
      <c r="S6703" s="4">
        <v>40895</v>
      </c>
      <c r="T6703" s="7">
        <f>S6703-E6703</f>
        <v>1</v>
      </c>
      <c r="U6703" t="s">
        <v>14214</v>
      </c>
      <c r="V6703" s="6" t="s">
        <v>14251</v>
      </c>
      <c r="W6703" t="s">
        <v>14263</v>
      </c>
      <c r="X6703" t="s">
        <v>14199</v>
      </c>
      <c r="Y6703" t="str">
        <f>VLOOKUP(R6703,Managers!$A:$B,2,)</f>
        <v>Frank Mitchell</v>
      </c>
      <c r="Z6703" s="11">
        <f>VLOOKUP(X6703,HourlyWages!$A:$B,2,0)</f>
        <v>68</v>
      </c>
      <c r="AA6703">
        <v>1</v>
      </c>
    </row>
    <row r="6704" spans="1:27" x14ac:dyDescent="0.3">
      <c r="A6704" t="b">
        <f>COUNTIF($C$1:C6704, C6704)&gt;1</f>
        <v>0</v>
      </c>
      <c r="B6704" t="b">
        <f>VLOOKUP(C6704,Sheet3!$A:$B,2,0) &gt; 1</f>
        <v>0</v>
      </c>
      <c r="C6704">
        <v>6703</v>
      </c>
      <c r="D6704">
        <v>47747</v>
      </c>
      <c r="E6704" s="4">
        <v>40868</v>
      </c>
      <c r="F6704">
        <v>40</v>
      </c>
      <c r="G6704" s="15">
        <f>I6704*F6704</f>
        <v>5000</v>
      </c>
      <c r="H6704" s="9">
        <v>0.03</v>
      </c>
      <c r="I6704" s="13">
        <f>VLOOKUP($U6704,Pricebook!$A:$D,4,0)</f>
        <v>125</v>
      </c>
      <c r="J6704" s="11">
        <f>G6704*(1-H6704)</f>
        <v>4850</v>
      </c>
      <c r="K6704" t="s">
        <v>1521</v>
      </c>
      <c r="L6704" t="s">
        <v>775</v>
      </c>
      <c r="M6704" t="str">
        <f>VLOOKUP($L6704,Companies!$A:$G,7,)</f>
        <v>Computer Software: Prepackaged Software</v>
      </c>
      <c r="N6704" t="str">
        <f>VLOOKUP($L6704,Companies!$A:$G,6,)</f>
        <v>Technology</v>
      </c>
      <c r="O6704" s="6" t="s">
        <v>856</v>
      </c>
      <c r="P6704" s="6">
        <v>36116</v>
      </c>
      <c r="Q6704" t="s">
        <v>424</v>
      </c>
      <c r="R6704" t="s">
        <v>34</v>
      </c>
      <c r="S6704" s="4">
        <v>40870</v>
      </c>
      <c r="T6704" s="7">
        <f>S6704-E6704</f>
        <v>2</v>
      </c>
      <c r="U6704" t="s">
        <v>14208</v>
      </c>
      <c r="V6704" s="6" t="s">
        <v>14251</v>
      </c>
      <c r="W6704" t="s">
        <v>14267</v>
      </c>
      <c r="X6704" t="s">
        <v>14186</v>
      </c>
      <c r="Y6704" t="str">
        <f>VLOOKUP(R6704,Managers!$A:$B,2,)</f>
        <v>Frank Mitchell</v>
      </c>
      <c r="Z6704" s="11">
        <f>VLOOKUP(X6704,HourlyWages!$A:$B,2,0)</f>
        <v>67</v>
      </c>
      <c r="AA6704">
        <v>1</v>
      </c>
    </row>
    <row r="6705" spans="1:27" x14ac:dyDescent="0.3">
      <c r="A6705" t="b">
        <f>COUNTIF($C$1:C6705, C6705)&gt;1</f>
        <v>0</v>
      </c>
      <c r="B6705" t="b">
        <f>VLOOKUP(C6705,Sheet3!$A:$B,2,0) &gt; 1</f>
        <v>0</v>
      </c>
      <c r="C6705">
        <v>6704</v>
      </c>
      <c r="D6705">
        <v>47749</v>
      </c>
      <c r="E6705" s="4">
        <v>40253</v>
      </c>
      <c r="F6705">
        <v>46</v>
      </c>
      <c r="G6705" s="15">
        <f>I6705*F6705</f>
        <v>6440</v>
      </c>
      <c r="H6705" s="9">
        <v>0.04</v>
      </c>
      <c r="I6705" s="13">
        <f>VLOOKUP($U6705,Pricebook!$A:$D,4,0)</f>
        <v>140</v>
      </c>
      <c r="J6705" s="11">
        <f>G6705*(1-H6705)</f>
        <v>6182.4</v>
      </c>
      <c r="K6705" t="s">
        <v>2082</v>
      </c>
      <c r="L6705" t="s">
        <v>594</v>
      </c>
      <c r="M6705" t="str">
        <f>VLOOKUP($L6705,Companies!$A:$G,7,)</f>
        <v>Semiconductors</v>
      </c>
      <c r="N6705" t="str">
        <f>VLOOKUP($L6705,Companies!$A:$G,6,)</f>
        <v>Technology</v>
      </c>
      <c r="O6705" s="6" t="s">
        <v>2472</v>
      </c>
      <c r="P6705" s="6">
        <v>60067</v>
      </c>
      <c r="Q6705" t="s">
        <v>15</v>
      </c>
      <c r="R6705" t="s">
        <v>16</v>
      </c>
      <c r="S6705" s="4">
        <v>40253</v>
      </c>
      <c r="T6705" s="7">
        <f>S6705-E6705</f>
        <v>0</v>
      </c>
      <c r="U6705" t="s">
        <v>14207</v>
      </c>
      <c r="V6705" s="6" t="s">
        <v>14254</v>
      </c>
      <c r="W6705" t="s">
        <v>14255</v>
      </c>
      <c r="X6705" t="s">
        <v>14192</v>
      </c>
      <c r="Y6705" t="str">
        <f>VLOOKUP(R6705,Managers!$A:$B,2,)</f>
        <v>Josh Martinez</v>
      </c>
      <c r="Z6705" s="11">
        <f>VLOOKUP(X6705,HourlyWages!$A:$B,2,0)</f>
        <v>75</v>
      </c>
      <c r="AA6705">
        <v>1</v>
      </c>
    </row>
    <row r="6706" spans="1:27" x14ac:dyDescent="0.3">
      <c r="A6706" t="b">
        <f>COUNTIF($C$1:C6706, C6706)&gt;1</f>
        <v>0</v>
      </c>
      <c r="B6706" t="b">
        <f>VLOOKUP(C6706,Sheet3!$A:$B,2,0) &gt; 1</f>
        <v>0</v>
      </c>
      <c r="C6706">
        <v>6705</v>
      </c>
      <c r="D6706">
        <v>47750</v>
      </c>
      <c r="E6706" s="4">
        <v>40344</v>
      </c>
      <c r="F6706">
        <v>37</v>
      </c>
      <c r="G6706" s="15">
        <f>I6706*F6706</f>
        <v>7400</v>
      </c>
      <c r="H6706" s="9">
        <v>0.08</v>
      </c>
      <c r="I6706" s="13">
        <f>VLOOKUP($U6706,Pricebook!$A:$D,4,0)</f>
        <v>200</v>
      </c>
      <c r="J6706" s="11">
        <f>G6706*(1-H6706)</f>
        <v>6808</v>
      </c>
      <c r="K6706" t="s">
        <v>1487</v>
      </c>
      <c r="L6706" t="s">
        <v>482</v>
      </c>
      <c r="M6706" t="str">
        <f>VLOOKUP($L6706,Companies!$A:$G,7,)</f>
        <v>Television Services</v>
      </c>
      <c r="N6706" t="str">
        <f>VLOOKUP($L6706,Companies!$A:$G,6,)</f>
        <v>Consumer Services</v>
      </c>
      <c r="O6706" s="6" t="s">
        <v>659</v>
      </c>
      <c r="P6706" s="6">
        <v>50158</v>
      </c>
      <c r="Q6706" t="s">
        <v>38</v>
      </c>
      <c r="R6706" t="s">
        <v>16</v>
      </c>
      <c r="S6706" s="4">
        <v>40349</v>
      </c>
      <c r="T6706" s="7">
        <f>S6706-E6706</f>
        <v>5</v>
      </c>
      <c r="U6706" t="s">
        <v>14214</v>
      </c>
      <c r="V6706" s="6" t="s">
        <v>14254</v>
      </c>
      <c r="W6706" t="s">
        <v>14255</v>
      </c>
      <c r="X6706" t="s">
        <v>14185</v>
      </c>
      <c r="Y6706" t="str">
        <f>VLOOKUP(R6706,Managers!$A:$B,2,)</f>
        <v>Josh Martinez</v>
      </c>
      <c r="Z6706" s="11">
        <f>VLOOKUP(X6706,HourlyWages!$A:$B,2,0)</f>
        <v>70</v>
      </c>
      <c r="AA6706">
        <v>1</v>
      </c>
    </row>
    <row r="6707" spans="1:27" x14ac:dyDescent="0.3">
      <c r="A6707" t="b">
        <f>COUNTIF($C$1:C6707, C6707)&gt;1</f>
        <v>0</v>
      </c>
      <c r="B6707" t="b">
        <f>VLOOKUP(C6707,Sheet3!$A:$B,2,0) &gt; 1</f>
        <v>0</v>
      </c>
      <c r="C6707">
        <v>6706</v>
      </c>
      <c r="D6707">
        <v>47750</v>
      </c>
      <c r="E6707" s="4">
        <v>40344</v>
      </c>
      <c r="F6707">
        <v>43</v>
      </c>
      <c r="G6707" s="15">
        <f>I6707*F6707</f>
        <v>5375</v>
      </c>
      <c r="H6707" s="9">
        <v>0.05</v>
      </c>
      <c r="I6707" s="13">
        <f>VLOOKUP($U6707,Pricebook!$A:$D,4,0)</f>
        <v>125</v>
      </c>
      <c r="J6707" s="11">
        <f>G6707*(1-H6707)</f>
        <v>5106.25</v>
      </c>
      <c r="K6707" t="s">
        <v>1487</v>
      </c>
      <c r="L6707" t="s">
        <v>482</v>
      </c>
      <c r="M6707" t="str">
        <f>VLOOKUP($L6707,Companies!$A:$G,7,)</f>
        <v>Television Services</v>
      </c>
      <c r="N6707" t="str">
        <f>VLOOKUP($L6707,Companies!$A:$G,6,)</f>
        <v>Consumer Services</v>
      </c>
      <c r="O6707" s="6" t="s">
        <v>1566</v>
      </c>
      <c r="P6707" s="6">
        <v>50401</v>
      </c>
      <c r="Q6707" t="s">
        <v>38</v>
      </c>
      <c r="R6707" t="s">
        <v>16</v>
      </c>
      <c r="S6707" s="4">
        <v>40349</v>
      </c>
      <c r="T6707" s="7">
        <f>S6707-E6707</f>
        <v>5</v>
      </c>
      <c r="U6707" t="s">
        <v>14208</v>
      </c>
      <c r="V6707" s="6" t="s">
        <v>14251</v>
      </c>
      <c r="W6707" t="s">
        <v>14267</v>
      </c>
      <c r="X6707" t="s">
        <v>14186</v>
      </c>
      <c r="Y6707" t="str">
        <f>VLOOKUP(R6707,Managers!$A:$B,2,)</f>
        <v>Josh Martinez</v>
      </c>
      <c r="Z6707" s="11">
        <f>VLOOKUP(X6707,HourlyWages!$A:$B,2,0)</f>
        <v>67</v>
      </c>
      <c r="AA6707">
        <v>1</v>
      </c>
    </row>
    <row r="6708" spans="1:27" x14ac:dyDescent="0.3">
      <c r="A6708" t="b">
        <f>COUNTIF($C$1:C6708, C6708)&gt;1</f>
        <v>0</v>
      </c>
      <c r="B6708" t="b">
        <f>VLOOKUP(C6708,Sheet3!$A:$B,2,0) &gt; 1</f>
        <v>0</v>
      </c>
      <c r="C6708">
        <v>6707</v>
      </c>
      <c r="D6708">
        <v>47750</v>
      </c>
      <c r="E6708" s="4">
        <v>40344</v>
      </c>
      <c r="F6708">
        <v>1</v>
      </c>
      <c r="G6708" s="15">
        <f>I6708*F6708</f>
        <v>200</v>
      </c>
      <c r="H6708" s="9">
        <v>0.08</v>
      </c>
      <c r="I6708" s="13">
        <f>VLOOKUP($U6708,Pricebook!$A:$D,4,0)</f>
        <v>200</v>
      </c>
      <c r="J6708" s="11">
        <f>G6708*(1-H6708)</f>
        <v>184</v>
      </c>
      <c r="K6708" t="s">
        <v>1487</v>
      </c>
      <c r="L6708" t="s">
        <v>482</v>
      </c>
      <c r="M6708" t="str">
        <f>VLOOKUP($L6708,Companies!$A:$G,7,)</f>
        <v>Television Services</v>
      </c>
      <c r="N6708" t="str">
        <f>VLOOKUP($L6708,Companies!$A:$G,6,)</f>
        <v>Consumer Services</v>
      </c>
      <c r="O6708" s="6" t="s">
        <v>1615</v>
      </c>
      <c r="P6708" s="6">
        <v>48640</v>
      </c>
      <c r="Q6708" t="s">
        <v>172</v>
      </c>
      <c r="R6708" t="s">
        <v>16</v>
      </c>
      <c r="S6708" s="4">
        <v>40344</v>
      </c>
      <c r="T6708" s="7">
        <f>S6708-E6708</f>
        <v>0</v>
      </c>
      <c r="U6708" t="s">
        <v>14206</v>
      </c>
      <c r="V6708" s="6" t="s">
        <v>14251</v>
      </c>
      <c r="W6708" t="s">
        <v>14253</v>
      </c>
      <c r="X6708" t="s">
        <v>14191</v>
      </c>
      <c r="Y6708" t="str">
        <f>VLOOKUP(R6708,Managers!$A:$B,2,)</f>
        <v>Josh Martinez</v>
      </c>
      <c r="Z6708" s="11">
        <f>VLOOKUP(X6708,HourlyWages!$A:$B,2,0)</f>
        <v>60</v>
      </c>
      <c r="AA6708">
        <v>1</v>
      </c>
    </row>
    <row r="6709" spans="1:27" x14ac:dyDescent="0.3">
      <c r="A6709" t="b">
        <f>COUNTIF($C$1:C6709, C6709)&gt;1</f>
        <v>0</v>
      </c>
      <c r="B6709" t="b">
        <f>VLOOKUP(C6709,Sheet3!$A:$B,2,0) &gt; 1</f>
        <v>0</v>
      </c>
      <c r="C6709">
        <v>6708</v>
      </c>
      <c r="D6709">
        <v>47777</v>
      </c>
      <c r="E6709" s="4">
        <v>41238</v>
      </c>
      <c r="F6709">
        <v>13</v>
      </c>
      <c r="G6709" s="15">
        <f>I6709*F6709</f>
        <v>1430</v>
      </c>
      <c r="H6709" s="9">
        <v>0.05</v>
      </c>
      <c r="I6709" s="13">
        <f>VLOOKUP($U6709,Pricebook!$A:$D,4,0)</f>
        <v>110</v>
      </c>
      <c r="J6709" s="11">
        <f>G6709*(1-H6709)</f>
        <v>1358.5</v>
      </c>
      <c r="K6709" t="s">
        <v>1683</v>
      </c>
      <c r="L6709" t="s">
        <v>300</v>
      </c>
      <c r="M6709" t="str">
        <f>VLOOKUP($L6709,Companies!$A:$G,7,)</f>
        <v>Computer Software: Programming, Data Processing</v>
      </c>
      <c r="N6709" t="str">
        <f>VLOOKUP($L6709,Companies!$A:$G,6,)</f>
        <v>Technology</v>
      </c>
      <c r="O6709" s="6" t="s">
        <v>100</v>
      </c>
      <c r="P6709" s="6">
        <v>33319</v>
      </c>
      <c r="Q6709" t="s">
        <v>101</v>
      </c>
      <c r="R6709" t="s">
        <v>34</v>
      </c>
      <c r="S6709" s="4">
        <v>41240</v>
      </c>
      <c r="T6709" s="7">
        <f>S6709-E6709</f>
        <v>2</v>
      </c>
      <c r="U6709" t="s">
        <v>14215</v>
      </c>
      <c r="V6709" s="6" t="s">
        <v>14254</v>
      </c>
      <c r="W6709" t="s">
        <v>14256</v>
      </c>
      <c r="X6709" t="s">
        <v>14190</v>
      </c>
      <c r="Y6709" t="str">
        <f>VLOOKUP(R6709,Managers!$A:$B,2,)</f>
        <v>Frank Mitchell</v>
      </c>
      <c r="Z6709" s="11">
        <f>VLOOKUP(X6709,HourlyWages!$A:$B,2,0)</f>
        <v>67</v>
      </c>
      <c r="AA6709">
        <v>1</v>
      </c>
    </row>
    <row r="6710" spans="1:27" x14ac:dyDescent="0.3">
      <c r="A6710" t="b">
        <f>COUNTIF($C$1:C6710, C6710)&gt;1</f>
        <v>0</v>
      </c>
      <c r="B6710" t="b">
        <f>VLOOKUP(C6710,Sheet3!$A:$B,2,0) &gt; 1</f>
        <v>0</v>
      </c>
      <c r="C6710">
        <v>6709</v>
      </c>
      <c r="D6710">
        <v>47778</v>
      </c>
      <c r="E6710" s="4">
        <v>40223</v>
      </c>
      <c r="F6710">
        <v>12</v>
      </c>
      <c r="G6710" s="15">
        <f>I6710*F6710</f>
        <v>1500</v>
      </c>
      <c r="H6710" s="9">
        <v>0.06</v>
      </c>
      <c r="I6710" s="13">
        <f>VLOOKUP($U6710,Pricebook!$A:$D,4,0)</f>
        <v>125</v>
      </c>
      <c r="J6710" s="11">
        <f>G6710*(1-H6710)</f>
        <v>1410</v>
      </c>
      <c r="K6710" t="s">
        <v>477</v>
      </c>
      <c r="L6710" t="s">
        <v>121</v>
      </c>
      <c r="M6710" t="str">
        <f>VLOOKUP($L6710,Companies!$A:$G,7,)</f>
        <v>Consumer Electronics/Video Chains</v>
      </c>
      <c r="N6710" t="str">
        <f>VLOOKUP($L6710,Companies!$A:$G,6,)</f>
        <v>Consumer Services</v>
      </c>
      <c r="O6710" s="6" t="s">
        <v>2623</v>
      </c>
      <c r="P6710" s="6">
        <v>84084</v>
      </c>
      <c r="Q6710" t="s">
        <v>201</v>
      </c>
      <c r="R6710" t="s">
        <v>23</v>
      </c>
      <c r="S6710" s="4">
        <v>40225</v>
      </c>
      <c r="T6710" s="7">
        <f>S6710-E6710</f>
        <v>2</v>
      </c>
      <c r="U6710" t="s">
        <v>14208</v>
      </c>
      <c r="V6710" s="6" t="s">
        <v>14254</v>
      </c>
      <c r="W6710" t="s">
        <v>14256</v>
      </c>
      <c r="X6710" t="s">
        <v>14203</v>
      </c>
      <c r="Y6710" t="str">
        <f>VLOOKUP(R6710,Managers!$A:$B,2,)</f>
        <v>Bob Turner</v>
      </c>
      <c r="Z6710" s="11">
        <f>VLOOKUP(X6710,HourlyWages!$A:$B,2,0)</f>
        <v>62</v>
      </c>
      <c r="AA6710">
        <v>1</v>
      </c>
    </row>
    <row r="6711" spans="1:27" x14ac:dyDescent="0.3">
      <c r="A6711" t="b">
        <f>COUNTIF($C$1:C6711, C6711)&gt;1</f>
        <v>0</v>
      </c>
      <c r="B6711" t="b">
        <f>VLOOKUP(C6711,Sheet3!$A:$B,2,0) &gt; 1</f>
        <v>0</v>
      </c>
      <c r="C6711">
        <v>6710</v>
      </c>
      <c r="D6711">
        <v>47810</v>
      </c>
      <c r="E6711" s="4">
        <v>40769</v>
      </c>
      <c r="F6711">
        <v>3</v>
      </c>
      <c r="G6711" s="15">
        <f>I6711*F6711</f>
        <v>360</v>
      </c>
      <c r="H6711" s="9">
        <v>0.02</v>
      </c>
      <c r="I6711" s="13">
        <f>VLOOKUP($U6711,Pricebook!$A:$D,4,0)</f>
        <v>120</v>
      </c>
      <c r="J6711" s="11">
        <f>G6711*(1-H6711)</f>
        <v>352.8</v>
      </c>
      <c r="K6711" t="s">
        <v>422</v>
      </c>
      <c r="L6711" t="s">
        <v>13</v>
      </c>
      <c r="M6711" t="str">
        <f>VLOOKUP($L6711,Companies!$A:$G,7,)</f>
        <v>Computer Software: Prepackaged Software</v>
      </c>
      <c r="N6711" t="str">
        <f>VLOOKUP($L6711,Companies!$A:$G,6,)</f>
        <v>Technology</v>
      </c>
      <c r="O6711" s="6" t="s">
        <v>2256</v>
      </c>
      <c r="P6711" s="6">
        <v>35601</v>
      </c>
      <c r="Q6711" t="s">
        <v>424</v>
      </c>
      <c r="R6711" t="s">
        <v>34</v>
      </c>
      <c r="S6711" s="4">
        <v>40770</v>
      </c>
      <c r="T6711" s="7">
        <f>S6711-E6711</f>
        <v>1</v>
      </c>
      <c r="U6711" t="s">
        <v>14212</v>
      </c>
      <c r="V6711" s="6" t="s">
        <v>14251</v>
      </c>
      <c r="W6711" t="s">
        <v>14263</v>
      </c>
      <c r="X6711" t="s">
        <v>14189</v>
      </c>
      <c r="Y6711" t="str">
        <f>VLOOKUP(R6711,Managers!$A:$B,2,)</f>
        <v>Frank Mitchell</v>
      </c>
      <c r="Z6711" s="11">
        <f>VLOOKUP(X6711,HourlyWages!$A:$B,2,0)</f>
        <v>62</v>
      </c>
      <c r="AA6711">
        <v>1</v>
      </c>
    </row>
    <row r="6712" spans="1:27" x14ac:dyDescent="0.3">
      <c r="A6712" t="b">
        <f>COUNTIF($C$1:C6712, C6712)&gt;1</f>
        <v>0</v>
      </c>
      <c r="B6712" t="b">
        <f>VLOOKUP(C6712,Sheet3!$A:$B,2,0) &gt; 1</f>
        <v>0</v>
      </c>
      <c r="C6712">
        <v>6711</v>
      </c>
      <c r="D6712">
        <v>47813</v>
      </c>
      <c r="E6712" s="4">
        <v>40052</v>
      </c>
      <c r="F6712">
        <v>50</v>
      </c>
      <c r="G6712" s="15">
        <f>I6712*F6712</f>
        <v>5500</v>
      </c>
      <c r="H6712" s="9">
        <v>0</v>
      </c>
      <c r="I6712" s="13">
        <f>VLOOKUP($U6712,Pricebook!$A:$D,4,0)</f>
        <v>110</v>
      </c>
      <c r="J6712" s="11">
        <f>G6712*(1-H6712)</f>
        <v>5500</v>
      </c>
      <c r="K6712" t="s">
        <v>1237</v>
      </c>
      <c r="L6712" t="s">
        <v>199</v>
      </c>
      <c r="M6712" t="str">
        <f>VLOOKUP($L6712,Companies!$A:$G,7,)</f>
        <v>Biotechnology: Biological Products (No Diagnostic Substances)</v>
      </c>
      <c r="N6712" t="str">
        <f>VLOOKUP($L6712,Companies!$A:$G,6,)</f>
        <v>Health Care</v>
      </c>
      <c r="O6712" s="6" t="s">
        <v>1660</v>
      </c>
      <c r="P6712" s="6" t="s">
        <v>2804</v>
      </c>
      <c r="Q6712" t="s">
        <v>317</v>
      </c>
      <c r="R6712" t="s">
        <v>61</v>
      </c>
      <c r="S6712" s="4">
        <v>40054</v>
      </c>
      <c r="T6712" s="7">
        <f>S6712-E6712</f>
        <v>2</v>
      </c>
      <c r="U6712" t="s">
        <v>14215</v>
      </c>
      <c r="V6712" s="6" t="s">
        <v>14251</v>
      </c>
      <c r="W6712" t="s">
        <v>14263</v>
      </c>
      <c r="X6712" t="s">
        <v>14190</v>
      </c>
      <c r="Y6712" t="str">
        <f>VLOOKUP(R6712,Managers!$A:$B,2,)</f>
        <v>Allen Young</v>
      </c>
      <c r="Z6712" s="11">
        <f>VLOOKUP(X6712,HourlyWages!$A:$B,2,0)</f>
        <v>67</v>
      </c>
      <c r="AA6712">
        <v>1</v>
      </c>
    </row>
    <row r="6713" spans="1:27" x14ac:dyDescent="0.3">
      <c r="A6713" t="b">
        <f>COUNTIF($C$1:C6713, C6713)&gt;1</f>
        <v>0</v>
      </c>
      <c r="B6713" t="b">
        <f>VLOOKUP(C6713,Sheet3!$A:$B,2,0) &gt; 1</f>
        <v>0</v>
      </c>
      <c r="C6713">
        <v>6712</v>
      </c>
      <c r="D6713">
        <v>47815</v>
      </c>
      <c r="E6713" s="4">
        <v>41273</v>
      </c>
      <c r="F6713">
        <v>45</v>
      </c>
      <c r="G6713" s="15">
        <f>I6713*F6713</f>
        <v>5625</v>
      </c>
      <c r="H6713" s="9">
        <v>0.08</v>
      </c>
      <c r="I6713" s="13">
        <f>VLOOKUP($U6713,Pricebook!$A:$D,4,0)</f>
        <v>125</v>
      </c>
      <c r="J6713" s="11">
        <f>G6713*(1-H6713)</f>
        <v>5175</v>
      </c>
      <c r="K6713" t="s">
        <v>402</v>
      </c>
      <c r="L6713" t="s">
        <v>400</v>
      </c>
      <c r="M6713" t="str">
        <f>VLOOKUP($L6713,Companies!$A:$G,7,)</f>
        <v>Industrial Specialties</v>
      </c>
      <c r="N6713" t="str">
        <f>VLOOKUP($L6713,Companies!$A:$G,6,)</f>
        <v>Health Care</v>
      </c>
      <c r="O6713" s="6" t="s">
        <v>2805</v>
      </c>
      <c r="P6713" s="6">
        <v>22901</v>
      </c>
      <c r="Q6713" t="s">
        <v>368</v>
      </c>
      <c r="R6713" t="s">
        <v>34</v>
      </c>
      <c r="S6713" s="4">
        <v>41273</v>
      </c>
      <c r="T6713" s="7">
        <f>S6713-E6713</f>
        <v>0</v>
      </c>
      <c r="U6713" t="s">
        <v>14208</v>
      </c>
      <c r="V6713" s="6" t="s">
        <v>14251</v>
      </c>
      <c r="W6713" t="s">
        <v>14253</v>
      </c>
      <c r="X6713" t="s">
        <v>14203</v>
      </c>
      <c r="Y6713" t="str">
        <f>VLOOKUP(R6713,Managers!$A:$B,2,)</f>
        <v>Frank Mitchell</v>
      </c>
      <c r="Z6713" s="11">
        <f>VLOOKUP(X6713,HourlyWages!$A:$B,2,0)</f>
        <v>62</v>
      </c>
      <c r="AA6713">
        <v>1</v>
      </c>
    </row>
    <row r="6714" spans="1:27" x14ac:dyDescent="0.3">
      <c r="A6714" t="b">
        <f>COUNTIF($C$1:C6714, C6714)&gt;1</f>
        <v>0</v>
      </c>
      <c r="B6714" t="b">
        <f>VLOOKUP(C6714,Sheet3!$A:$B,2,0) &gt; 1</f>
        <v>0</v>
      </c>
      <c r="C6714">
        <v>6713</v>
      </c>
      <c r="D6714">
        <v>47842</v>
      </c>
      <c r="E6714" s="4">
        <v>40310</v>
      </c>
      <c r="F6714">
        <v>50</v>
      </c>
      <c r="G6714" s="15">
        <f>I6714*F6714</f>
        <v>5500</v>
      </c>
      <c r="H6714" s="9">
        <v>0.06</v>
      </c>
      <c r="I6714" s="13">
        <f>VLOOKUP($U6714,Pricebook!$A:$D,4,0)</f>
        <v>110</v>
      </c>
      <c r="J6714" s="11">
        <f>G6714*(1-H6714)</f>
        <v>5170</v>
      </c>
      <c r="K6714" t="s">
        <v>946</v>
      </c>
      <c r="L6714" t="s">
        <v>306</v>
      </c>
      <c r="M6714" t="str">
        <f>VLOOKUP($L6714,Companies!$A:$G,7,)</f>
        <v>Industrial Machinery/Components</v>
      </c>
      <c r="N6714" t="str">
        <f>VLOOKUP($L6714,Companies!$A:$G,6,)</f>
        <v>Capital Goods</v>
      </c>
      <c r="O6714" s="6" t="s">
        <v>417</v>
      </c>
      <c r="P6714" s="6" t="s">
        <v>418</v>
      </c>
      <c r="Q6714" t="s">
        <v>149</v>
      </c>
      <c r="R6714" t="s">
        <v>61</v>
      </c>
      <c r="S6714" s="4">
        <v>40310</v>
      </c>
      <c r="T6714" s="7">
        <f>S6714-E6714</f>
        <v>0</v>
      </c>
      <c r="U6714" t="s">
        <v>14215</v>
      </c>
      <c r="V6714" s="6" t="s">
        <v>14257</v>
      </c>
      <c r="W6714" t="s">
        <v>14258</v>
      </c>
      <c r="X6714" t="s">
        <v>14196</v>
      </c>
      <c r="Y6714" t="str">
        <f>VLOOKUP(R6714,Managers!$A:$B,2,)</f>
        <v>Allen Young</v>
      </c>
      <c r="Z6714" s="11">
        <f>VLOOKUP(X6714,HourlyWages!$A:$B,2,0)</f>
        <v>58</v>
      </c>
      <c r="AA6714">
        <v>1</v>
      </c>
    </row>
    <row r="6715" spans="1:27" x14ac:dyDescent="0.3">
      <c r="A6715" t="b">
        <f>COUNTIF($C$1:C6715, C6715)&gt;1</f>
        <v>0</v>
      </c>
      <c r="B6715" t="b">
        <f>VLOOKUP(C6715,Sheet3!$A:$B,2,0) &gt; 1</f>
        <v>0</v>
      </c>
      <c r="C6715">
        <v>6714</v>
      </c>
      <c r="D6715">
        <v>47844</v>
      </c>
      <c r="E6715" s="4">
        <v>40524</v>
      </c>
      <c r="F6715">
        <v>41</v>
      </c>
      <c r="G6715" s="15">
        <f>I6715*F6715</f>
        <v>5125</v>
      </c>
      <c r="H6715" s="9">
        <v>0.1</v>
      </c>
      <c r="I6715" s="13">
        <f>VLOOKUP($U6715,Pricebook!$A:$D,4,0)</f>
        <v>125</v>
      </c>
      <c r="J6715" s="11">
        <f>G6715*(1-H6715)</f>
        <v>4612.5</v>
      </c>
      <c r="K6715" t="s">
        <v>448</v>
      </c>
      <c r="L6715" t="s">
        <v>449</v>
      </c>
      <c r="M6715" t="str">
        <f>VLOOKUP($L6715,Companies!$A:$G,7,)</f>
        <v>Auto Manufacturing</v>
      </c>
      <c r="N6715" t="str">
        <f>VLOOKUP($L6715,Companies!$A:$G,6,)</f>
        <v>Capital Goods</v>
      </c>
      <c r="O6715" s="6" t="s">
        <v>1417</v>
      </c>
      <c r="P6715" s="6">
        <v>34239</v>
      </c>
      <c r="Q6715" t="s">
        <v>101</v>
      </c>
      <c r="R6715" t="s">
        <v>34</v>
      </c>
      <c r="S6715" s="4">
        <v>40526</v>
      </c>
      <c r="T6715" s="7">
        <f>S6715-E6715</f>
        <v>2</v>
      </c>
      <c r="U6715" t="s">
        <v>14221</v>
      </c>
      <c r="V6715" s="6" t="s">
        <v>14251</v>
      </c>
      <c r="W6715" t="s">
        <v>14252</v>
      </c>
      <c r="X6715" t="s">
        <v>14188</v>
      </c>
      <c r="Y6715" t="str">
        <f>VLOOKUP(R6715,Managers!$A:$B,2,)</f>
        <v>Frank Mitchell</v>
      </c>
      <c r="Z6715" s="11">
        <f>VLOOKUP(X6715,HourlyWages!$A:$B,2,0)</f>
        <v>52</v>
      </c>
      <c r="AA6715">
        <v>1</v>
      </c>
    </row>
    <row r="6716" spans="1:27" x14ac:dyDescent="0.3">
      <c r="A6716" t="b">
        <f>COUNTIF($C$1:C6716, C6716)&gt;1</f>
        <v>0</v>
      </c>
      <c r="B6716" t="b">
        <f>VLOOKUP(C6716,Sheet3!$A:$B,2,0) &gt; 1</f>
        <v>0</v>
      </c>
      <c r="C6716">
        <v>6715</v>
      </c>
      <c r="D6716">
        <v>47846</v>
      </c>
      <c r="E6716" s="4">
        <v>41132</v>
      </c>
      <c r="F6716">
        <v>5</v>
      </c>
      <c r="G6716" s="15">
        <f>I6716*F6716</f>
        <v>625</v>
      </c>
      <c r="H6716" s="9">
        <v>0.01</v>
      </c>
      <c r="I6716" s="13">
        <f>VLOOKUP($U6716,Pricebook!$A:$D,4,0)</f>
        <v>125</v>
      </c>
      <c r="J6716" s="11">
        <f>G6716*(1-H6716)</f>
        <v>618.75</v>
      </c>
      <c r="K6716" t="s">
        <v>1612</v>
      </c>
      <c r="L6716" t="s">
        <v>300</v>
      </c>
      <c r="M6716" t="str">
        <f>VLOOKUP($L6716,Companies!$A:$G,7,)</f>
        <v>Computer Software: Programming, Data Processing</v>
      </c>
      <c r="N6716" t="str">
        <f>VLOOKUP($L6716,Companies!$A:$G,6,)</f>
        <v>Technology</v>
      </c>
      <c r="O6716" s="6" t="s">
        <v>2644</v>
      </c>
      <c r="P6716" s="6">
        <v>47302</v>
      </c>
      <c r="Q6716" t="s">
        <v>278</v>
      </c>
      <c r="R6716" t="s">
        <v>16</v>
      </c>
      <c r="S6716" s="4">
        <v>41134</v>
      </c>
      <c r="T6716" s="7">
        <f>S6716-E6716</f>
        <v>2</v>
      </c>
      <c r="U6716" t="s">
        <v>14208</v>
      </c>
      <c r="V6716" s="6" t="s">
        <v>14257</v>
      </c>
      <c r="W6716" t="s">
        <v>14258</v>
      </c>
      <c r="X6716" t="s">
        <v>14202</v>
      </c>
      <c r="Y6716" t="str">
        <f>VLOOKUP(R6716,Managers!$A:$B,2,)</f>
        <v>Josh Martinez</v>
      </c>
      <c r="Z6716" s="11">
        <f>VLOOKUP(X6716,HourlyWages!$A:$B,2,0)</f>
        <v>71</v>
      </c>
      <c r="AA6716">
        <v>1</v>
      </c>
    </row>
    <row r="6717" spans="1:27" x14ac:dyDescent="0.3">
      <c r="A6717" t="b">
        <f>COUNTIF($C$1:C6717, C6717)&gt;1</f>
        <v>0</v>
      </c>
      <c r="B6717" t="b">
        <f>VLOOKUP(C6717,Sheet3!$A:$B,2,0) &gt; 1</f>
        <v>0</v>
      </c>
      <c r="C6717">
        <v>6716</v>
      </c>
      <c r="D6717">
        <v>47846</v>
      </c>
      <c r="E6717" s="4">
        <v>41132</v>
      </c>
      <c r="F6717">
        <v>25</v>
      </c>
      <c r="G6717" s="15">
        <f>I6717*F6717</f>
        <v>3125</v>
      </c>
      <c r="H6717" s="9">
        <v>0.06</v>
      </c>
      <c r="I6717" s="13">
        <f>VLOOKUP($U6717,Pricebook!$A:$D,4,0)</f>
        <v>125</v>
      </c>
      <c r="J6717" s="11">
        <f>G6717*(1-H6717)</f>
        <v>2937.5</v>
      </c>
      <c r="K6717" t="s">
        <v>1612</v>
      </c>
      <c r="L6717" t="s">
        <v>300</v>
      </c>
      <c r="M6717" t="str">
        <f>VLOOKUP($L6717,Companies!$A:$G,7,)</f>
        <v>Computer Software: Programming, Data Processing</v>
      </c>
      <c r="N6717" t="str">
        <f>VLOOKUP($L6717,Companies!$A:$G,6,)</f>
        <v>Technology</v>
      </c>
      <c r="O6717" s="6" t="s">
        <v>2644</v>
      </c>
      <c r="P6717" s="6">
        <v>47302</v>
      </c>
      <c r="Q6717" t="s">
        <v>278</v>
      </c>
      <c r="R6717" t="s">
        <v>16</v>
      </c>
      <c r="S6717" s="4">
        <v>41134</v>
      </c>
      <c r="T6717" s="7">
        <f>S6717-E6717</f>
        <v>2</v>
      </c>
      <c r="U6717" t="s">
        <v>14208</v>
      </c>
      <c r="V6717" s="6" t="s">
        <v>14257</v>
      </c>
      <c r="W6717" t="s">
        <v>14258</v>
      </c>
      <c r="X6717" t="s">
        <v>14184</v>
      </c>
      <c r="Y6717" t="str">
        <f>VLOOKUP(R6717,Managers!$A:$B,2,)</f>
        <v>Josh Martinez</v>
      </c>
      <c r="Z6717" s="11">
        <f>VLOOKUP(X6717,HourlyWages!$A:$B,2,0)</f>
        <v>50</v>
      </c>
      <c r="AA6717">
        <v>1</v>
      </c>
    </row>
    <row r="6718" spans="1:27" x14ac:dyDescent="0.3">
      <c r="A6718" t="b">
        <f>COUNTIF($C$1:C6718, C6718)&gt;1</f>
        <v>0</v>
      </c>
      <c r="B6718" t="b">
        <f>VLOOKUP(C6718,Sheet3!$A:$B,2,0) &gt; 1</f>
        <v>0</v>
      </c>
      <c r="C6718">
        <v>6717</v>
      </c>
      <c r="D6718">
        <v>47846</v>
      </c>
      <c r="E6718" s="4">
        <v>41132</v>
      </c>
      <c r="F6718">
        <v>50</v>
      </c>
      <c r="G6718" s="15">
        <f>I6718*F6718</f>
        <v>6250</v>
      </c>
      <c r="H6718" s="9">
        <v>0.03</v>
      </c>
      <c r="I6718" s="13">
        <f>VLOOKUP($U6718,Pricebook!$A:$D,4,0)</f>
        <v>125</v>
      </c>
      <c r="J6718" s="11">
        <f>G6718*(1-H6718)</f>
        <v>6062.5</v>
      </c>
      <c r="K6718" t="s">
        <v>1612</v>
      </c>
      <c r="L6718" t="s">
        <v>300</v>
      </c>
      <c r="M6718" t="str">
        <f>VLOOKUP($L6718,Companies!$A:$G,7,)</f>
        <v>Computer Software: Programming, Data Processing</v>
      </c>
      <c r="N6718" t="str">
        <f>VLOOKUP($L6718,Companies!$A:$G,6,)</f>
        <v>Technology</v>
      </c>
      <c r="O6718" s="6" t="s">
        <v>2644</v>
      </c>
      <c r="P6718" s="6">
        <v>47302</v>
      </c>
      <c r="Q6718" t="s">
        <v>278</v>
      </c>
      <c r="R6718" t="s">
        <v>16</v>
      </c>
      <c r="S6718" s="4">
        <v>41133</v>
      </c>
      <c r="T6718" s="7">
        <f>S6718-E6718</f>
        <v>1</v>
      </c>
      <c r="U6718" t="s">
        <v>14208</v>
      </c>
      <c r="V6718" s="6" t="s">
        <v>14257</v>
      </c>
      <c r="W6718" t="s">
        <v>14270</v>
      </c>
      <c r="X6718" t="s">
        <v>14197</v>
      </c>
      <c r="Y6718" t="str">
        <f>VLOOKUP(R6718,Managers!$A:$B,2,)</f>
        <v>Josh Martinez</v>
      </c>
      <c r="Z6718" s="11">
        <f>VLOOKUP(X6718,HourlyWages!$A:$B,2,0)</f>
        <v>71</v>
      </c>
      <c r="AA6718">
        <v>1</v>
      </c>
    </row>
    <row r="6719" spans="1:27" x14ac:dyDescent="0.3">
      <c r="A6719" t="b">
        <f>COUNTIF($C$1:C6719, C6719)&gt;1</f>
        <v>0</v>
      </c>
      <c r="B6719" t="b">
        <f>VLOOKUP(C6719,Sheet3!$A:$B,2,0) &gt; 1</f>
        <v>0</v>
      </c>
      <c r="C6719">
        <v>6718</v>
      </c>
      <c r="D6719">
        <v>47846</v>
      </c>
      <c r="E6719" s="4">
        <v>41132</v>
      </c>
      <c r="F6719">
        <v>37</v>
      </c>
      <c r="G6719" s="15">
        <f>I6719*F6719</f>
        <v>4070</v>
      </c>
      <c r="H6719" s="9">
        <v>0.08</v>
      </c>
      <c r="I6719" s="13">
        <f>VLOOKUP($U6719,Pricebook!$A:$D,4,0)</f>
        <v>110</v>
      </c>
      <c r="J6719" s="11">
        <f>G6719*(1-H6719)</f>
        <v>3744.4</v>
      </c>
      <c r="K6719" t="s">
        <v>1612</v>
      </c>
      <c r="L6719" t="s">
        <v>300</v>
      </c>
      <c r="M6719" t="str">
        <f>VLOOKUP($L6719,Companies!$A:$G,7,)</f>
        <v>Computer Software: Programming, Data Processing</v>
      </c>
      <c r="N6719" t="str">
        <f>VLOOKUP($L6719,Companies!$A:$G,6,)</f>
        <v>Technology</v>
      </c>
      <c r="O6719" s="6" t="s">
        <v>2644</v>
      </c>
      <c r="P6719" s="6">
        <v>47302</v>
      </c>
      <c r="Q6719" t="s">
        <v>278</v>
      </c>
      <c r="R6719" t="s">
        <v>16</v>
      </c>
      <c r="S6719" s="4">
        <v>41133</v>
      </c>
      <c r="T6719" s="7">
        <f>S6719-E6719</f>
        <v>1</v>
      </c>
      <c r="U6719" t="s">
        <v>14215</v>
      </c>
      <c r="V6719" s="6" t="s">
        <v>14251</v>
      </c>
      <c r="W6719" t="s">
        <v>14263</v>
      </c>
      <c r="X6719" t="s">
        <v>14186</v>
      </c>
      <c r="Y6719" t="str">
        <f>VLOOKUP(R6719,Managers!$A:$B,2,)</f>
        <v>Josh Martinez</v>
      </c>
      <c r="Z6719" s="11">
        <f>VLOOKUP(X6719,HourlyWages!$A:$B,2,0)</f>
        <v>67</v>
      </c>
      <c r="AA6719">
        <v>1</v>
      </c>
    </row>
    <row r="6720" spans="1:27" x14ac:dyDescent="0.3">
      <c r="A6720" t="b">
        <f>COUNTIF($C$1:C6720, C6720)&gt;1</f>
        <v>0</v>
      </c>
      <c r="B6720" t="b">
        <f>VLOOKUP(C6720,Sheet3!$A:$B,2,0) &gt; 1</f>
        <v>0</v>
      </c>
      <c r="C6720">
        <v>6719</v>
      </c>
      <c r="D6720">
        <v>47872</v>
      </c>
      <c r="E6720" s="4">
        <v>39976</v>
      </c>
      <c r="F6720">
        <v>38</v>
      </c>
      <c r="G6720" s="15">
        <f>I6720*F6720</f>
        <v>6460</v>
      </c>
      <c r="H6720" s="9">
        <v>0.09</v>
      </c>
      <c r="I6720" s="13">
        <f>VLOOKUP($U6720,Pricebook!$A:$D,4,0)</f>
        <v>170</v>
      </c>
      <c r="J6720" s="11">
        <f>G6720*(1-H6720)</f>
        <v>5878.6</v>
      </c>
      <c r="K6720" t="s">
        <v>111</v>
      </c>
      <c r="L6720" t="s">
        <v>112</v>
      </c>
      <c r="M6720" t="str">
        <f>VLOOKUP($L6720,Companies!$A:$G,7,)</f>
        <v>Telecommunications Equipment</v>
      </c>
      <c r="N6720" t="str">
        <f>VLOOKUP($L6720,Companies!$A:$G,6,)</f>
        <v>Public Utilities</v>
      </c>
      <c r="O6720" s="6" t="s">
        <v>2806</v>
      </c>
      <c r="P6720" s="6">
        <v>90266</v>
      </c>
      <c r="Q6720" t="s">
        <v>114</v>
      </c>
      <c r="R6720" t="s">
        <v>23</v>
      </c>
      <c r="S6720" s="4">
        <v>39978</v>
      </c>
      <c r="T6720" s="7">
        <f>S6720-E6720</f>
        <v>2</v>
      </c>
      <c r="U6720" t="s">
        <v>14219</v>
      </c>
      <c r="V6720" s="6" t="s">
        <v>14257</v>
      </c>
      <c r="W6720" t="s">
        <v>14258</v>
      </c>
      <c r="X6720" t="s">
        <v>14190</v>
      </c>
      <c r="Y6720" t="str">
        <f>VLOOKUP(R6720,Managers!$A:$B,2,)</f>
        <v>Bob Turner</v>
      </c>
      <c r="Z6720" s="11">
        <f>VLOOKUP(X6720,HourlyWages!$A:$B,2,0)</f>
        <v>67</v>
      </c>
      <c r="AA6720">
        <v>1</v>
      </c>
    </row>
    <row r="6721" spans="1:27" x14ac:dyDescent="0.3">
      <c r="A6721" t="b">
        <f>COUNTIF($C$1:C6721, C6721)&gt;1</f>
        <v>0</v>
      </c>
      <c r="B6721" t="b">
        <f>VLOOKUP(C6721,Sheet3!$A:$B,2,0) &gt; 1</f>
        <v>0</v>
      </c>
      <c r="C6721">
        <v>6720</v>
      </c>
      <c r="D6721">
        <v>47872</v>
      </c>
      <c r="E6721" s="4">
        <v>39976</v>
      </c>
      <c r="F6721">
        <v>50</v>
      </c>
      <c r="G6721" s="15">
        <f>I6721*F6721</f>
        <v>6250</v>
      </c>
      <c r="H6721" s="9">
        <v>0.05</v>
      </c>
      <c r="I6721" s="13">
        <f>VLOOKUP($U6721,Pricebook!$A:$D,4,0)</f>
        <v>125</v>
      </c>
      <c r="J6721" s="11">
        <f>G6721*(1-H6721)</f>
        <v>5937.5</v>
      </c>
      <c r="K6721" t="s">
        <v>111</v>
      </c>
      <c r="L6721" t="s">
        <v>112</v>
      </c>
      <c r="M6721" t="str">
        <f>VLOOKUP($L6721,Companies!$A:$G,7,)</f>
        <v>Telecommunications Equipment</v>
      </c>
      <c r="N6721" t="str">
        <f>VLOOKUP($L6721,Companies!$A:$G,6,)</f>
        <v>Public Utilities</v>
      </c>
      <c r="O6721" s="6" t="s">
        <v>2806</v>
      </c>
      <c r="P6721" s="6">
        <v>90266</v>
      </c>
      <c r="Q6721" t="s">
        <v>114</v>
      </c>
      <c r="R6721" t="s">
        <v>23</v>
      </c>
      <c r="S6721" s="4">
        <v>39977</v>
      </c>
      <c r="T6721" s="7">
        <f>S6721-E6721</f>
        <v>1</v>
      </c>
      <c r="U6721" t="s">
        <v>14208</v>
      </c>
      <c r="V6721" s="6" t="s">
        <v>14251</v>
      </c>
      <c r="W6721" t="s">
        <v>14262</v>
      </c>
      <c r="X6721" t="s">
        <v>14186</v>
      </c>
      <c r="Y6721" t="str">
        <f>VLOOKUP(R6721,Managers!$A:$B,2,)</f>
        <v>Bob Turner</v>
      </c>
      <c r="Z6721" s="11">
        <f>VLOOKUP(X6721,HourlyWages!$A:$B,2,0)</f>
        <v>67</v>
      </c>
      <c r="AA6721">
        <v>1</v>
      </c>
    </row>
    <row r="6722" spans="1:27" x14ac:dyDescent="0.3">
      <c r="A6722" t="b">
        <f>COUNTIF($C$1:C6722, C6722)&gt;1</f>
        <v>0</v>
      </c>
      <c r="B6722" t="b">
        <f>VLOOKUP(C6722,Sheet3!$A:$B,2,0) &gt; 1</f>
        <v>0</v>
      </c>
      <c r="C6722">
        <v>6721</v>
      </c>
      <c r="D6722">
        <v>47873</v>
      </c>
      <c r="E6722" s="4">
        <v>40495</v>
      </c>
      <c r="F6722">
        <v>8</v>
      </c>
      <c r="G6722" s="15">
        <f>I6722*F6722</f>
        <v>1000</v>
      </c>
      <c r="H6722" s="9">
        <v>0.08</v>
      </c>
      <c r="I6722" s="13">
        <f>VLOOKUP($U6722,Pricebook!$A:$D,4,0)</f>
        <v>125</v>
      </c>
      <c r="J6722" s="11">
        <f>G6722*(1-H6722)</f>
        <v>920</v>
      </c>
      <c r="K6722" t="s">
        <v>1547</v>
      </c>
      <c r="L6722" t="s">
        <v>244</v>
      </c>
      <c r="M6722" t="str">
        <f>VLOOKUP($L6722,Companies!$A:$G,7,)</f>
        <v>Computer Communications Equipment</v>
      </c>
      <c r="N6722" t="str">
        <f>VLOOKUP($L6722,Companies!$A:$G,6,)</f>
        <v>Technology</v>
      </c>
      <c r="O6722" s="6" t="s">
        <v>1243</v>
      </c>
      <c r="P6722" s="6">
        <v>60174</v>
      </c>
      <c r="Q6722" t="s">
        <v>15</v>
      </c>
      <c r="R6722" t="s">
        <v>16</v>
      </c>
      <c r="S6722" s="4">
        <v>40497</v>
      </c>
      <c r="T6722" s="7">
        <f>S6722-E6722</f>
        <v>2</v>
      </c>
      <c r="U6722" t="s">
        <v>14208</v>
      </c>
      <c r="V6722" s="6" t="s">
        <v>14251</v>
      </c>
      <c r="W6722" t="s">
        <v>14260</v>
      </c>
      <c r="X6722" t="s">
        <v>14200</v>
      </c>
      <c r="Y6722" t="str">
        <f>VLOOKUP(R6722,Managers!$A:$B,2,)</f>
        <v>Josh Martinez</v>
      </c>
      <c r="Z6722" s="11">
        <f>VLOOKUP(X6722,HourlyWages!$A:$B,2,0)</f>
        <v>59</v>
      </c>
      <c r="AA6722">
        <v>1</v>
      </c>
    </row>
    <row r="6723" spans="1:27" x14ac:dyDescent="0.3">
      <c r="A6723" t="b">
        <f>COUNTIF($C$1:C6723, C6723)&gt;1</f>
        <v>0</v>
      </c>
      <c r="B6723" t="b">
        <f>VLOOKUP(C6723,Sheet3!$A:$B,2,0) &gt; 1</f>
        <v>0</v>
      </c>
      <c r="C6723">
        <v>6722</v>
      </c>
      <c r="D6723">
        <v>47876</v>
      </c>
      <c r="E6723" s="4">
        <v>40172</v>
      </c>
      <c r="F6723">
        <v>8</v>
      </c>
      <c r="G6723" s="15">
        <f>I6723*F6723</f>
        <v>1360</v>
      </c>
      <c r="H6723" s="9">
        <v>0.04</v>
      </c>
      <c r="I6723" s="13">
        <f>VLOOKUP($U6723,Pricebook!$A:$D,4,0)</f>
        <v>170</v>
      </c>
      <c r="J6723" s="11">
        <f>G6723*(1-H6723)</f>
        <v>1305.5999999999999</v>
      </c>
      <c r="K6723" t="s">
        <v>1701</v>
      </c>
      <c r="L6723" t="s">
        <v>265</v>
      </c>
      <c r="M6723" t="str">
        <f>VLOOKUP($L6723,Companies!$A:$G,7,)</f>
        <v>Telecommunications Equipment</v>
      </c>
      <c r="N6723" t="str">
        <f>VLOOKUP($L6723,Companies!$A:$G,6,)</f>
        <v>Public Utilities</v>
      </c>
      <c r="O6723" s="6" t="s">
        <v>426</v>
      </c>
      <c r="P6723" s="6">
        <v>46203</v>
      </c>
      <c r="Q6723" t="s">
        <v>278</v>
      </c>
      <c r="R6723" t="s">
        <v>16</v>
      </c>
      <c r="S6723" s="4">
        <v>40174</v>
      </c>
      <c r="T6723" s="7">
        <f>S6723-E6723</f>
        <v>2</v>
      </c>
      <c r="U6723" t="s">
        <v>14219</v>
      </c>
      <c r="V6723" s="6" t="s">
        <v>14254</v>
      </c>
      <c r="W6723" t="s">
        <v>14255</v>
      </c>
      <c r="X6723" t="s">
        <v>14202</v>
      </c>
      <c r="Y6723" t="str">
        <f>VLOOKUP(R6723,Managers!$A:$B,2,)</f>
        <v>Josh Martinez</v>
      </c>
      <c r="Z6723" s="11">
        <f>VLOOKUP(X6723,HourlyWages!$A:$B,2,0)</f>
        <v>71</v>
      </c>
      <c r="AA6723">
        <v>1</v>
      </c>
    </row>
    <row r="6724" spans="1:27" x14ac:dyDescent="0.3">
      <c r="A6724" t="b">
        <f>COUNTIF($C$1:C6724, C6724)&gt;1</f>
        <v>0</v>
      </c>
      <c r="B6724" t="b">
        <f>VLOOKUP(C6724,Sheet3!$A:$B,2,0) &gt; 1</f>
        <v>0</v>
      </c>
      <c r="C6724">
        <v>6723</v>
      </c>
      <c r="D6724">
        <v>47877</v>
      </c>
      <c r="E6724" s="4">
        <v>40053</v>
      </c>
      <c r="F6724">
        <v>16</v>
      </c>
      <c r="G6724" s="15">
        <f>I6724*F6724</f>
        <v>2240</v>
      </c>
      <c r="H6724" s="9">
        <v>0.04</v>
      </c>
      <c r="I6724" s="13">
        <f>VLOOKUP($U6724,Pricebook!$A:$D,4,0)</f>
        <v>140</v>
      </c>
      <c r="J6724" s="11">
        <f>G6724*(1-H6724)</f>
        <v>2150.4</v>
      </c>
      <c r="K6724" t="s">
        <v>954</v>
      </c>
      <c r="L6724" t="s">
        <v>230</v>
      </c>
      <c r="M6724" t="str">
        <f>VLOOKUP($L6724,Companies!$A:$G,7,)</f>
        <v>RETAIL: Building Materials</v>
      </c>
      <c r="N6724" t="str">
        <f>VLOOKUP($L6724,Companies!$A:$G,6,)</f>
        <v>Consumer Services</v>
      </c>
      <c r="O6724" s="6" t="s">
        <v>955</v>
      </c>
      <c r="P6724" s="6">
        <v>92277</v>
      </c>
      <c r="Q6724" t="s">
        <v>114</v>
      </c>
      <c r="R6724" t="s">
        <v>23</v>
      </c>
      <c r="S6724" s="4">
        <v>40056</v>
      </c>
      <c r="T6724" s="7">
        <f>S6724-E6724</f>
        <v>3</v>
      </c>
      <c r="U6724" t="s">
        <v>14207</v>
      </c>
      <c r="V6724" s="6" t="s">
        <v>14251</v>
      </c>
      <c r="W6724" t="s">
        <v>14252</v>
      </c>
      <c r="X6724" t="s">
        <v>14200</v>
      </c>
      <c r="Y6724" t="str">
        <f>VLOOKUP(R6724,Managers!$A:$B,2,)</f>
        <v>Bob Turner</v>
      </c>
      <c r="Z6724" s="11">
        <f>VLOOKUP(X6724,HourlyWages!$A:$B,2,0)</f>
        <v>59</v>
      </c>
      <c r="AA6724">
        <v>1</v>
      </c>
    </row>
    <row r="6725" spans="1:27" x14ac:dyDescent="0.3">
      <c r="A6725" t="b">
        <f>COUNTIF($C$1:C6725, C6725)&gt;1</f>
        <v>0</v>
      </c>
      <c r="B6725" t="b">
        <f>VLOOKUP(C6725,Sheet3!$A:$B,2,0) &gt; 1</f>
        <v>0</v>
      </c>
      <c r="C6725">
        <v>6724</v>
      </c>
      <c r="D6725">
        <v>47877</v>
      </c>
      <c r="E6725" s="4">
        <v>40053</v>
      </c>
      <c r="F6725">
        <v>19</v>
      </c>
      <c r="G6725" s="15">
        <f>I6725*F6725</f>
        <v>2375</v>
      </c>
      <c r="H6725" s="9">
        <v>7.0000000000000007E-2</v>
      </c>
      <c r="I6725" s="13">
        <f>VLOOKUP($U6725,Pricebook!$A:$D,4,0)</f>
        <v>125</v>
      </c>
      <c r="J6725" s="11">
        <f>G6725*(1-H6725)</f>
        <v>2208.75</v>
      </c>
      <c r="K6725" t="s">
        <v>954</v>
      </c>
      <c r="L6725" t="s">
        <v>230</v>
      </c>
      <c r="M6725" t="str">
        <f>VLOOKUP($L6725,Companies!$A:$G,7,)</f>
        <v>RETAIL: Building Materials</v>
      </c>
      <c r="N6725" t="str">
        <f>VLOOKUP($L6725,Companies!$A:$G,6,)</f>
        <v>Consumer Services</v>
      </c>
      <c r="O6725" s="6" t="s">
        <v>955</v>
      </c>
      <c r="P6725" s="6">
        <v>92277</v>
      </c>
      <c r="Q6725" t="s">
        <v>114</v>
      </c>
      <c r="R6725" t="s">
        <v>23</v>
      </c>
      <c r="S6725" s="4">
        <v>40055</v>
      </c>
      <c r="T6725" s="7">
        <f>S6725-E6725</f>
        <v>2</v>
      </c>
      <c r="U6725" t="s">
        <v>14209</v>
      </c>
      <c r="V6725" s="6" t="s">
        <v>14251</v>
      </c>
      <c r="W6725" t="s">
        <v>14260</v>
      </c>
      <c r="X6725" t="s">
        <v>14188</v>
      </c>
      <c r="Y6725" t="str">
        <f>VLOOKUP(R6725,Managers!$A:$B,2,)</f>
        <v>Bob Turner</v>
      </c>
      <c r="Z6725" s="11">
        <f>VLOOKUP(X6725,HourlyWages!$A:$B,2,0)</f>
        <v>52</v>
      </c>
      <c r="AA6725">
        <v>1</v>
      </c>
    </row>
    <row r="6726" spans="1:27" x14ac:dyDescent="0.3">
      <c r="A6726" t="b">
        <f>COUNTIF($C$1:C6726, C6726)&gt;1</f>
        <v>0</v>
      </c>
      <c r="B6726" t="b">
        <f>VLOOKUP(C6726,Sheet3!$A:$B,2,0) &gt; 1</f>
        <v>0</v>
      </c>
      <c r="C6726">
        <v>6725</v>
      </c>
      <c r="D6726">
        <v>47877</v>
      </c>
      <c r="E6726" s="4">
        <v>40053</v>
      </c>
      <c r="F6726">
        <v>49</v>
      </c>
      <c r="G6726" s="15">
        <f>I6726*F6726</f>
        <v>6125</v>
      </c>
      <c r="H6726" s="9">
        <v>0.08</v>
      </c>
      <c r="I6726" s="13">
        <f>VLOOKUP($U6726,Pricebook!$A:$D,4,0)</f>
        <v>125</v>
      </c>
      <c r="J6726" s="11">
        <f>G6726*(1-H6726)</f>
        <v>5635</v>
      </c>
      <c r="K6726" t="s">
        <v>954</v>
      </c>
      <c r="L6726" t="s">
        <v>230</v>
      </c>
      <c r="M6726" t="str">
        <f>VLOOKUP($L6726,Companies!$A:$G,7,)</f>
        <v>RETAIL: Building Materials</v>
      </c>
      <c r="N6726" t="str">
        <f>VLOOKUP($L6726,Companies!$A:$G,6,)</f>
        <v>Consumer Services</v>
      </c>
      <c r="O6726" s="6" t="s">
        <v>955</v>
      </c>
      <c r="P6726" s="6">
        <v>92277</v>
      </c>
      <c r="Q6726" t="s">
        <v>114</v>
      </c>
      <c r="R6726" t="s">
        <v>23</v>
      </c>
      <c r="S6726" s="4">
        <v>40055</v>
      </c>
      <c r="T6726" s="7">
        <f>S6726-E6726</f>
        <v>2</v>
      </c>
      <c r="U6726" t="s">
        <v>14209</v>
      </c>
      <c r="V6726" s="6" t="s">
        <v>14257</v>
      </c>
      <c r="W6726" t="s">
        <v>14259</v>
      </c>
      <c r="X6726" t="s">
        <v>14184</v>
      </c>
      <c r="Y6726" t="str">
        <f>VLOOKUP(R6726,Managers!$A:$B,2,)</f>
        <v>Bob Turner</v>
      </c>
      <c r="Z6726" s="11">
        <f>VLOOKUP(X6726,HourlyWages!$A:$B,2,0)</f>
        <v>50</v>
      </c>
      <c r="AA6726">
        <v>1</v>
      </c>
    </row>
    <row r="6727" spans="1:27" x14ac:dyDescent="0.3">
      <c r="A6727" t="b">
        <f>COUNTIF($C$1:C6727, C6727)&gt;1</f>
        <v>0</v>
      </c>
      <c r="B6727" t="b">
        <f>VLOOKUP(C6727,Sheet3!$A:$B,2,0) &gt; 1</f>
        <v>0</v>
      </c>
      <c r="C6727">
        <v>6726</v>
      </c>
      <c r="D6727">
        <v>47879</v>
      </c>
      <c r="E6727" s="4">
        <v>40919</v>
      </c>
      <c r="F6727">
        <v>19</v>
      </c>
      <c r="G6727" s="15">
        <f>I6727*F6727</f>
        <v>2090</v>
      </c>
      <c r="H6727" s="9">
        <v>0.08</v>
      </c>
      <c r="I6727" s="13">
        <f>VLOOKUP($U6727,Pricebook!$A:$D,4,0)</f>
        <v>110</v>
      </c>
      <c r="J6727" s="11">
        <f>G6727*(1-H6727)</f>
        <v>1922.8000000000002</v>
      </c>
      <c r="K6727" t="s">
        <v>954</v>
      </c>
      <c r="L6727" t="s">
        <v>230</v>
      </c>
      <c r="M6727" t="str">
        <f>VLOOKUP($L6727,Companies!$A:$G,7,)</f>
        <v>RETAIL: Building Materials</v>
      </c>
      <c r="N6727" t="str">
        <f>VLOOKUP($L6727,Companies!$A:$G,6,)</f>
        <v>Consumer Services</v>
      </c>
      <c r="O6727" s="6" t="s">
        <v>955</v>
      </c>
      <c r="P6727" s="6">
        <v>92277</v>
      </c>
      <c r="Q6727" t="s">
        <v>114</v>
      </c>
      <c r="R6727" t="s">
        <v>23</v>
      </c>
      <c r="S6727" s="4">
        <v>40920</v>
      </c>
      <c r="T6727" s="7">
        <f>S6727-E6727</f>
        <v>1</v>
      </c>
      <c r="U6727" t="s">
        <v>14215</v>
      </c>
      <c r="V6727" s="6" t="s">
        <v>14257</v>
      </c>
      <c r="W6727" t="s">
        <v>14259</v>
      </c>
      <c r="X6727" t="s">
        <v>14188</v>
      </c>
      <c r="Y6727" t="str">
        <f>VLOOKUP(R6727,Managers!$A:$B,2,)</f>
        <v>Bob Turner</v>
      </c>
      <c r="Z6727" s="11">
        <f>VLOOKUP(X6727,HourlyWages!$A:$B,2,0)</f>
        <v>52</v>
      </c>
      <c r="AA6727">
        <v>1</v>
      </c>
    </row>
    <row r="6728" spans="1:27" x14ac:dyDescent="0.3">
      <c r="A6728" t="b">
        <f>COUNTIF($C$1:C6728, C6728)&gt;1</f>
        <v>0</v>
      </c>
      <c r="B6728" t="b">
        <f>VLOOKUP(C6728,Sheet3!$A:$B,2,0) &gt; 1</f>
        <v>0</v>
      </c>
      <c r="C6728">
        <v>6727</v>
      </c>
      <c r="D6728">
        <v>47909</v>
      </c>
      <c r="E6728" s="4">
        <v>40246</v>
      </c>
      <c r="F6728">
        <v>38</v>
      </c>
      <c r="G6728" s="15">
        <f>I6728*F6728</f>
        <v>4180</v>
      </c>
      <c r="H6728" s="9">
        <v>7.0000000000000007E-2</v>
      </c>
      <c r="I6728" s="13">
        <f>VLOOKUP($U6728,Pricebook!$A:$D,4,0)</f>
        <v>110</v>
      </c>
      <c r="J6728" s="11">
        <f>G6728*(1-H6728)</f>
        <v>3887.3999999999996</v>
      </c>
      <c r="K6728" t="s">
        <v>189</v>
      </c>
      <c r="L6728" t="s">
        <v>190</v>
      </c>
      <c r="M6728" t="str">
        <f>VLOOKUP($L6728,Companies!$A:$G,7,)</f>
        <v>Computer Software: Prepackaged Software</v>
      </c>
      <c r="N6728" t="str">
        <f>VLOOKUP($L6728,Companies!$A:$G,6,)</f>
        <v>Technology</v>
      </c>
      <c r="O6728" s="6" t="s">
        <v>558</v>
      </c>
      <c r="P6728" s="6" t="s">
        <v>559</v>
      </c>
      <c r="Q6728" t="s">
        <v>368</v>
      </c>
      <c r="R6728" t="s">
        <v>34</v>
      </c>
      <c r="S6728" s="4">
        <v>40246</v>
      </c>
      <c r="T6728" s="7">
        <f>S6728-E6728</f>
        <v>0</v>
      </c>
      <c r="U6728" t="s">
        <v>14215</v>
      </c>
      <c r="V6728" s="6" t="s">
        <v>14254</v>
      </c>
      <c r="W6728" t="s">
        <v>14255</v>
      </c>
      <c r="X6728" t="s">
        <v>14187</v>
      </c>
      <c r="Y6728" t="str">
        <f>VLOOKUP(R6728,Managers!$A:$B,2,)</f>
        <v>Frank Mitchell</v>
      </c>
      <c r="Z6728" s="11">
        <f>VLOOKUP(X6728,HourlyWages!$A:$B,2,0)</f>
        <v>45</v>
      </c>
      <c r="AA6728">
        <v>1</v>
      </c>
    </row>
    <row r="6729" spans="1:27" x14ac:dyDescent="0.3">
      <c r="A6729" t="b">
        <f>COUNTIF($C$1:C6729, C6729)&gt;1</f>
        <v>0</v>
      </c>
      <c r="B6729" t="b">
        <f>VLOOKUP(C6729,Sheet3!$A:$B,2,0) &gt; 1</f>
        <v>0</v>
      </c>
      <c r="C6729">
        <v>6728</v>
      </c>
      <c r="D6729">
        <v>47909</v>
      </c>
      <c r="E6729" s="4">
        <v>40246</v>
      </c>
      <c r="F6729">
        <v>22</v>
      </c>
      <c r="G6729" s="15">
        <f>I6729*F6729</f>
        <v>3080</v>
      </c>
      <c r="H6729" s="9">
        <v>7.0000000000000007E-2</v>
      </c>
      <c r="I6729" s="13">
        <f>VLOOKUP($U6729,Pricebook!$A:$D,4,0)</f>
        <v>140</v>
      </c>
      <c r="J6729" s="11">
        <f>G6729*(1-H6729)</f>
        <v>2864.3999999999996</v>
      </c>
      <c r="K6729" t="s">
        <v>189</v>
      </c>
      <c r="L6729" t="s">
        <v>190</v>
      </c>
      <c r="M6729" t="str">
        <f>VLOOKUP($L6729,Companies!$A:$G,7,)</f>
        <v>Computer Software: Prepackaged Software</v>
      </c>
      <c r="N6729" t="str">
        <f>VLOOKUP($L6729,Companies!$A:$G,6,)</f>
        <v>Technology</v>
      </c>
      <c r="O6729" s="6" t="s">
        <v>558</v>
      </c>
      <c r="P6729" s="6" t="s">
        <v>559</v>
      </c>
      <c r="Q6729" t="s">
        <v>368</v>
      </c>
      <c r="R6729" t="s">
        <v>34</v>
      </c>
      <c r="S6729" s="4">
        <v>40247</v>
      </c>
      <c r="T6729" s="7">
        <f>S6729-E6729</f>
        <v>1</v>
      </c>
      <c r="U6729" t="s">
        <v>14207</v>
      </c>
      <c r="V6729" s="6" t="s">
        <v>14251</v>
      </c>
      <c r="W6729" t="s">
        <v>14267</v>
      </c>
      <c r="X6729" t="s">
        <v>14201</v>
      </c>
      <c r="Y6729" t="str">
        <f>VLOOKUP(R6729,Managers!$A:$B,2,)</f>
        <v>Frank Mitchell</v>
      </c>
      <c r="Z6729" s="11">
        <f>VLOOKUP(X6729,HourlyWages!$A:$B,2,0)</f>
        <v>53</v>
      </c>
      <c r="AA6729">
        <v>1</v>
      </c>
    </row>
    <row r="6730" spans="1:27" x14ac:dyDescent="0.3">
      <c r="A6730" t="b">
        <f>COUNTIF($C$1:C6730, C6730)&gt;1</f>
        <v>0</v>
      </c>
      <c r="B6730" t="b">
        <f>VLOOKUP(C6730,Sheet3!$A:$B,2,0) &gt; 1</f>
        <v>0</v>
      </c>
      <c r="C6730">
        <v>6729</v>
      </c>
      <c r="D6730">
        <v>47909</v>
      </c>
      <c r="E6730" s="4">
        <v>40246</v>
      </c>
      <c r="F6730">
        <v>48</v>
      </c>
      <c r="G6730" s="15">
        <f>I6730*F6730</f>
        <v>7200</v>
      </c>
      <c r="H6730" s="9">
        <v>0.08</v>
      </c>
      <c r="I6730" s="13">
        <f>VLOOKUP($U6730,Pricebook!$A:$D,4,0)</f>
        <v>150</v>
      </c>
      <c r="J6730" s="11">
        <f>G6730*(1-H6730)</f>
        <v>6624</v>
      </c>
      <c r="K6730" t="s">
        <v>189</v>
      </c>
      <c r="L6730" t="s">
        <v>190</v>
      </c>
      <c r="M6730" t="str">
        <f>VLOOKUP($L6730,Companies!$A:$G,7,)</f>
        <v>Computer Software: Prepackaged Software</v>
      </c>
      <c r="N6730" t="str">
        <f>VLOOKUP($L6730,Companies!$A:$G,6,)</f>
        <v>Technology</v>
      </c>
      <c r="O6730" s="6" t="s">
        <v>558</v>
      </c>
      <c r="P6730" s="6" t="s">
        <v>559</v>
      </c>
      <c r="Q6730" t="s">
        <v>368</v>
      </c>
      <c r="R6730" t="s">
        <v>34</v>
      </c>
      <c r="S6730" s="4">
        <v>40248</v>
      </c>
      <c r="T6730" s="7">
        <f>S6730-E6730</f>
        <v>2</v>
      </c>
      <c r="U6730" t="s">
        <v>14210</v>
      </c>
      <c r="V6730" s="6" t="s">
        <v>14251</v>
      </c>
      <c r="W6730" t="s">
        <v>14252</v>
      </c>
      <c r="X6730" t="s">
        <v>14189</v>
      </c>
      <c r="Y6730" t="str">
        <f>VLOOKUP(R6730,Managers!$A:$B,2,)</f>
        <v>Frank Mitchell</v>
      </c>
      <c r="Z6730" s="11">
        <f>VLOOKUP(X6730,HourlyWages!$A:$B,2,0)</f>
        <v>62</v>
      </c>
      <c r="AA6730">
        <v>1</v>
      </c>
    </row>
    <row r="6731" spans="1:27" x14ac:dyDescent="0.3">
      <c r="A6731" t="b">
        <f>COUNTIF($C$1:C6731, C6731)&gt;1</f>
        <v>0</v>
      </c>
      <c r="B6731" t="b">
        <f>VLOOKUP(C6731,Sheet3!$A:$B,2,0) &gt; 1</f>
        <v>0</v>
      </c>
      <c r="C6731">
        <v>6730</v>
      </c>
      <c r="D6731">
        <v>47910</v>
      </c>
      <c r="E6731" s="4">
        <v>40040</v>
      </c>
      <c r="F6731">
        <v>30</v>
      </c>
      <c r="G6731" s="15">
        <f>I6731*F6731</f>
        <v>6000</v>
      </c>
      <c r="H6731" s="9">
        <v>0.08</v>
      </c>
      <c r="I6731" s="13">
        <f>VLOOKUP($U6731,Pricebook!$A:$D,4,0)</f>
        <v>200</v>
      </c>
      <c r="J6731" s="11">
        <f>G6731*(1-H6731)</f>
        <v>5520</v>
      </c>
      <c r="K6731" t="s">
        <v>111</v>
      </c>
      <c r="L6731" t="s">
        <v>112</v>
      </c>
      <c r="M6731" t="str">
        <f>VLOOKUP($L6731,Companies!$A:$G,7,)</f>
        <v>Telecommunications Equipment</v>
      </c>
      <c r="N6731" t="str">
        <f>VLOOKUP($L6731,Companies!$A:$G,6,)</f>
        <v>Public Utilities</v>
      </c>
      <c r="O6731" s="6" t="s">
        <v>2806</v>
      </c>
      <c r="P6731" s="6">
        <v>90266</v>
      </c>
      <c r="Q6731" t="s">
        <v>114</v>
      </c>
      <c r="R6731" t="s">
        <v>23</v>
      </c>
      <c r="S6731" s="4">
        <v>40041</v>
      </c>
      <c r="T6731" s="7">
        <f>S6731-E6731</f>
        <v>1</v>
      </c>
      <c r="U6731" t="s">
        <v>14206</v>
      </c>
      <c r="V6731" s="6" t="s">
        <v>14251</v>
      </c>
      <c r="W6731" t="s">
        <v>14260</v>
      </c>
      <c r="X6731" t="s">
        <v>14193</v>
      </c>
      <c r="Y6731" t="str">
        <f>VLOOKUP(R6731,Managers!$A:$B,2,)</f>
        <v>Bob Turner</v>
      </c>
      <c r="Z6731" s="11">
        <f>VLOOKUP(X6731,HourlyWages!$A:$B,2,0)</f>
        <v>57</v>
      </c>
      <c r="AA6731">
        <v>1</v>
      </c>
    </row>
    <row r="6732" spans="1:27" x14ac:dyDescent="0.3">
      <c r="A6732" t="b">
        <f>COUNTIF($C$1:C6732, C6732)&gt;1</f>
        <v>0</v>
      </c>
      <c r="B6732" t="b">
        <f>VLOOKUP(C6732,Sheet3!$A:$B,2,0) &gt; 1</f>
        <v>0</v>
      </c>
      <c r="C6732">
        <v>6731</v>
      </c>
      <c r="D6732">
        <v>47938</v>
      </c>
      <c r="E6732" s="4">
        <v>39988</v>
      </c>
      <c r="F6732">
        <v>17</v>
      </c>
      <c r="G6732" s="15">
        <f>I6732*F6732</f>
        <v>2550</v>
      </c>
      <c r="H6732" s="9">
        <v>0.09</v>
      </c>
      <c r="I6732" s="13">
        <f>VLOOKUP($U6732,Pricebook!$A:$D,4,0)</f>
        <v>150</v>
      </c>
      <c r="J6732" s="11">
        <f>G6732*(1-H6732)</f>
        <v>2320.5</v>
      </c>
      <c r="K6732" t="s">
        <v>1006</v>
      </c>
      <c r="L6732" t="s">
        <v>707</v>
      </c>
      <c r="M6732" t="str">
        <f>VLOOKUP($L6732,Companies!$A:$G,7,)</f>
        <v>Medical/Nursing Services</v>
      </c>
      <c r="N6732" t="str">
        <f>VLOOKUP($L6732,Companies!$A:$G,6,)</f>
        <v>Health Care</v>
      </c>
      <c r="O6732" s="6" t="s">
        <v>1007</v>
      </c>
      <c r="P6732" s="6">
        <v>72756</v>
      </c>
      <c r="Q6732" t="s">
        <v>66</v>
      </c>
      <c r="R6732" t="s">
        <v>34</v>
      </c>
      <c r="S6732" s="4">
        <v>39995</v>
      </c>
      <c r="T6732" s="7">
        <f>S6732-E6732</f>
        <v>7</v>
      </c>
      <c r="U6732" t="s">
        <v>14210</v>
      </c>
      <c r="V6732" s="6" t="s">
        <v>14254</v>
      </c>
      <c r="W6732" t="s">
        <v>14256</v>
      </c>
      <c r="X6732" t="s">
        <v>14184</v>
      </c>
      <c r="Y6732" t="str">
        <f>VLOOKUP(R6732,Managers!$A:$B,2,)</f>
        <v>Frank Mitchell</v>
      </c>
      <c r="Z6732" s="11">
        <f>VLOOKUP(X6732,HourlyWages!$A:$B,2,0)</f>
        <v>50</v>
      </c>
      <c r="AA6732">
        <v>1</v>
      </c>
    </row>
    <row r="6733" spans="1:27" x14ac:dyDescent="0.3">
      <c r="A6733" t="b">
        <f>COUNTIF($C$1:C6733, C6733)&gt;1</f>
        <v>0</v>
      </c>
      <c r="B6733" t="b">
        <f>VLOOKUP(C6733,Sheet3!$A:$B,2,0) &gt; 1</f>
        <v>0</v>
      </c>
      <c r="C6733">
        <v>6732</v>
      </c>
      <c r="D6733">
        <v>47941</v>
      </c>
      <c r="E6733" s="4">
        <v>40033</v>
      </c>
      <c r="F6733">
        <v>15</v>
      </c>
      <c r="G6733" s="15">
        <f>I6733*F6733</f>
        <v>2250</v>
      </c>
      <c r="H6733" s="9">
        <v>0.03</v>
      </c>
      <c r="I6733" s="13">
        <f>VLOOKUP($U6733,Pricebook!$A:$D,4,0)</f>
        <v>150</v>
      </c>
      <c r="J6733" s="11">
        <f>G6733*(1-H6733)</f>
        <v>2182.5</v>
      </c>
      <c r="K6733" t="s">
        <v>1296</v>
      </c>
      <c r="L6733" t="s">
        <v>203</v>
      </c>
      <c r="M6733" t="str">
        <f>VLOOKUP($L6733,Companies!$A:$G,7,)</f>
        <v>Catalog/Specialty Distribution</v>
      </c>
      <c r="N6733" t="str">
        <f>VLOOKUP($L6733,Companies!$A:$G,6,)</f>
        <v>Consumer Services</v>
      </c>
      <c r="O6733" s="6" t="s">
        <v>2696</v>
      </c>
      <c r="P6733" s="6">
        <v>33437</v>
      </c>
      <c r="Q6733" t="s">
        <v>101</v>
      </c>
      <c r="R6733" t="s">
        <v>34</v>
      </c>
      <c r="S6733" s="4">
        <v>40033</v>
      </c>
      <c r="T6733" s="7">
        <f>S6733-E6733</f>
        <v>0</v>
      </c>
      <c r="U6733" t="s">
        <v>14210</v>
      </c>
      <c r="V6733" s="6" t="s">
        <v>14257</v>
      </c>
      <c r="W6733" t="s">
        <v>14258</v>
      </c>
      <c r="X6733" t="s">
        <v>14189</v>
      </c>
      <c r="Y6733" t="str">
        <f>VLOOKUP(R6733,Managers!$A:$B,2,)</f>
        <v>Frank Mitchell</v>
      </c>
      <c r="Z6733" s="11">
        <f>VLOOKUP(X6733,HourlyWages!$A:$B,2,0)</f>
        <v>62</v>
      </c>
      <c r="AA6733">
        <v>1</v>
      </c>
    </row>
    <row r="6734" spans="1:27" x14ac:dyDescent="0.3">
      <c r="A6734" t="b">
        <f>COUNTIF($C$1:C6734, C6734)&gt;1</f>
        <v>0</v>
      </c>
      <c r="B6734" t="b">
        <f>VLOOKUP(C6734,Sheet3!$A:$B,2,0) &gt; 1</f>
        <v>0</v>
      </c>
      <c r="C6734">
        <v>6733</v>
      </c>
      <c r="D6734">
        <v>47942</v>
      </c>
      <c r="E6734" s="4">
        <v>40236</v>
      </c>
      <c r="F6734">
        <v>30</v>
      </c>
      <c r="G6734" s="15">
        <f>I6734*F6734</f>
        <v>4500</v>
      </c>
      <c r="H6734" s="9">
        <v>0.09</v>
      </c>
      <c r="I6734" s="13">
        <f>VLOOKUP($U6734,Pricebook!$A:$D,4,0)</f>
        <v>150</v>
      </c>
      <c r="J6734" s="11">
        <f>G6734*(1-H6734)</f>
        <v>4095</v>
      </c>
      <c r="K6734" t="s">
        <v>405</v>
      </c>
      <c r="L6734" t="s">
        <v>406</v>
      </c>
      <c r="M6734" t="str">
        <f>VLOOKUP($L6734,Companies!$A:$G,7,)</f>
        <v>Air Freight/Delivery Services</v>
      </c>
      <c r="N6734" t="str">
        <f>VLOOKUP($L6734,Companies!$A:$G,6,)</f>
        <v>Transportation</v>
      </c>
      <c r="O6734" s="6" t="s">
        <v>161</v>
      </c>
      <c r="P6734" s="6" t="s">
        <v>162</v>
      </c>
      <c r="Q6734" t="s">
        <v>163</v>
      </c>
      <c r="R6734" t="s">
        <v>34</v>
      </c>
      <c r="S6734" s="4">
        <v>40238</v>
      </c>
      <c r="T6734" s="7">
        <f>S6734-E6734</f>
        <v>2</v>
      </c>
      <c r="U6734" t="s">
        <v>14222</v>
      </c>
      <c r="V6734" s="6" t="s">
        <v>14257</v>
      </c>
      <c r="W6734" t="s">
        <v>14258</v>
      </c>
      <c r="X6734" t="s">
        <v>14199</v>
      </c>
      <c r="Y6734" t="str">
        <f>VLOOKUP(R6734,Managers!$A:$B,2,)</f>
        <v>Frank Mitchell</v>
      </c>
      <c r="Z6734" s="11">
        <f>VLOOKUP(X6734,HourlyWages!$A:$B,2,0)</f>
        <v>68</v>
      </c>
      <c r="AA6734">
        <v>1</v>
      </c>
    </row>
    <row r="6735" spans="1:27" x14ac:dyDescent="0.3">
      <c r="A6735" t="b">
        <f>COUNTIF($C$1:C6735, C6735)&gt;1</f>
        <v>0</v>
      </c>
      <c r="B6735" t="b">
        <f>VLOOKUP(C6735,Sheet3!$A:$B,2,0) &gt; 1</f>
        <v>0</v>
      </c>
      <c r="C6735">
        <v>6734</v>
      </c>
      <c r="D6735">
        <v>47942</v>
      </c>
      <c r="E6735" s="4">
        <v>40236</v>
      </c>
      <c r="F6735">
        <v>3</v>
      </c>
      <c r="G6735" s="15">
        <f>I6735*F6735</f>
        <v>330</v>
      </c>
      <c r="H6735" s="9">
        <v>0.04</v>
      </c>
      <c r="I6735" s="13">
        <f>VLOOKUP($U6735,Pricebook!$A:$D,4,0)</f>
        <v>110</v>
      </c>
      <c r="J6735" s="11">
        <f>G6735*(1-H6735)</f>
        <v>316.8</v>
      </c>
      <c r="K6735" t="s">
        <v>405</v>
      </c>
      <c r="L6735" t="s">
        <v>406</v>
      </c>
      <c r="M6735" t="str">
        <f>VLOOKUP($L6735,Companies!$A:$G,7,)</f>
        <v>Air Freight/Delivery Services</v>
      </c>
      <c r="N6735" t="str">
        <f>VLOOKUP($L6735,Companies!$A:$G,6,)</f>
        <v>Transportation</v>
      </c>
      <c r="O6735" s="6" t="s">
        <v>161</v>
      </c>
      <c r="P6735" s="6" t="s">
        <v>162</v>
      </c>
      <c r="Q6735" t="s">
        <v>163</v>
      </c>
      <c r="R6735" t="s">
        <v>34</v>
      </c>
      <c r="S6735" s="4">
        <v>40238</v>
      </c>
      <c r="T6735" s="7">
        <f>S6735-E6735</f>
        <v>2</v>
      </c>
      <c r="U6735" t="s">
        <v>14215</v>
      </c>
      <c r="V6735" s="6" t="s">
        <v>14257</v>
      </c>
      <c r="W6735" t="s">
        <v>14258</v>
      </c>
      <c r="X6735" t="s">
        <v>14198</v>
      </c>
      <c r="Y6735" t="str">
        <f>VLOOKUP(R6735,Managers!$A:$B,2,)</f>
        <v>Frank Mitchell</v>
      </c>
      <c r="Z6735" s="11">
        <f>VLOOKUP(X6735,HourlyWages!$A:$B,2,0)</f>
        <v>51</v>
      </c>
      <c r="AA6735">
        <v>1</v>
      </c>
    </row>
    <row r="6736" spans="1:27" x14ac:dyDescent="0.3">
      <c r="A6736" t="b">
        <f>COUNTIF($C$1:C6736, C6736)&gt;1</f>
        <v>0</v>
      </c>
      <c r="B6736" t="b">
        <f>VLOOKUP(C6736,Sheet3!$A:$B,2,0) &gt; 1</f>
        <v>0</v>
      </c>
      <c r="C6736">
        <v>6735</v>
      </c>
      <c r="D6736">
        <v>47942</v>
      </c>
      <c r="E6736" s="4">
        <v>40236</v>
      </c>
      <c r="F6736">
        <v>9</v>
      </c>
      <c r="G6736" s="15">
        <f>I6736*F6736</f>
        <v>1350</v>
      </c>
      <c r="H6736" s="9">
        <v>0.06</v>
      </c>
      <c r="I6736" s="13">
        <f>VLOOKUP($U6736,Pricebook!$A:$D,4,0)</f>
        <v>150</v>
      </c>
      <c r="J6736" s="11">
        <f>G6736*(1-H6736)</f>
        <v>1269</v>
      </c>
      <c r="K6736" t="s">
        <v>405</v>
      </c>
      <c r="L6736" t="s">
        <v>406</v>
      </c>
      <c r="M6736" t="str">
        <f>VLOOKUP($L6736,Companies!$A:$G,7,)</f>
        <v>Air Freight/Delivery Services</v>
      </c>
      <c r="N6736" t="str">
        <f>VLOOKUP($L6736,Companies!$A:$G,6,)</f>
        <v>Transportation</v>
      </c>
      <c r="O6736" s="6" t="s">
        <v>161</v>
      </c>
      <c r="P6736" s="6" t="s">
        <v>162</v>
      </c>
      <c r="Q6736" t="s">
        <v>163</v>
      </c>
      <c r="R6736" t="s">
        <v>34</v>
      </c>
      <c r="S6736" s="4">
        <v>40237</v>
      </c>
      <c r="T6736" s="7">
        <f>S6736-E6736</f>
        <v>1</v>
      </c>
      <c r="U6736" t="s">
        <v>14210</v>
      </c>
      <c r="V6736" s="6" t="s">
        <v>14254</v>
      </c>
      <c r="W6736" t="s">
        <v>14255</v>
      </c>
      <c r="X6736" t="s">
        <v>14196</v>
      </c>
      <c r="Y6736" t="str">
        <f>VLOOKUP(R6736,Managers!$A:$B,2,)</f>
        <v>Frank Mitchell</v>
      </c>
      <c r="Z6736" s="11">
        <f>VLOOKUP(X6736,HourlyWages!$A:$B,2,0)</f>
        <v>58</v>
      </c>
      <c r="AA6736">
        <v>1</v>
      </c>
    </row>
    <row r="6737" spans="1:27" x14ac:dyDescent="0.3">
      <c r="A6737" t="b">
        <f>COUNTIF($C$1:C6737, C6737)&gt;1</f>
        <v>0</v>
      </c>
      <c r="B6737" t="b">
        <f>VLOOKUP(C6737,Sheet3!$A:$B,2,0) &gt; 1</f>
        <v>0</v>
      </c>
      <c r="C6737">
        <v>6736</v>
      </c>
      <c r="D6737">
        <v>47943</v>
      </c>
      <c r="E6737" s="4">
        <v>40131</v>
      </c>
      <c r="F6737">
        <v>12</v>
      </c>
      <c r="G6737" s="15">
        <f>I6737*F6737</f>
        <v>2400</v>
      </c>
      <c r="H6737" s="9">
        <v>0.04</v>
      </c>
      <c r="I6737" s="13">
        <f>VLOOKUP($U6737,Pricebook!$A:$D,4,0)</f>
        <v>200</v>
      </c>
      <c r="J6737" s="11">
        <f>G6737*(1-H6737)</f>
        <v>2304</v>
      </c>
      <c r="K6737" t="s">
        <v>517</v>
      </c>
      <c r="L6737" t="s">
        <v>341</v>
      </c>
      <c r="M6737" t="str">
        <f>VLOOKUP($L6737,Companies!$A:$G,7,)</f>
        <v>Computer Software: Prepackaged Software</v>
      </c>
      <c r="N6737" t="str">
        <f>VLOOKUP($L6737,Companies!$A:$G,6,)</f>
        <v>Technology</v>
      </c>
      <c r="O6737" s="6" t="s">
        <v>761</v>
      </c>
      <c r="P6737" s="6">
        <v>62901</v>
      </c>
      <c r="Q6737" t="s">
        <v>15</v>
      </c>
      <c r="R6737" t="s">
        <v>16</v>
      </c>
      <c r="S6737" s="4">
        <v>40131</v>
      </c>
      <c r="T6737" s="7">
        <f>S6737-E6737</f>
        <v>0</v>
      </c>
      <c r="U6737" t="s">
        <v>14214</v>
      </c>
      <c r="V6737" s="6" t="s">
        <v>14251</v>
      </c>
      <c r="W6737" t="s">
        <v>14263</v>
      </c>
      <c r="X6737" t="s">
        <v>14191</v>
      </c>
      <c r="Y6737" t="str">
        <f>VLOOKUP(R6737,Managers!$A:$B,2,)</f>
        <v>Josh Martinez</v>
      </c>
      <c r="Z6737" s="11">
        <f>VLOOKUP(X6737,HourlyWages!$A:$B,2,0)</f>
        <v>60</v>
      </c>
      <c r="AA6737">
        <v>1</v>
      </c>
    </row>
    <row r="6738" spans="1:27" x14ac:dyDescent="0.3">
      <c r="A6738" t="b">
        <f>COUNTIF($C$1:C6738, C6738)&gt;1</f>
        <v>0</v>
      </c>
      <c r="B6738" t="b">
        <f>VLOOKUP(C6738,Sheet3!$A:$B,2,0) &gt; 1</f>
        <v>0</v>
      </c>
      <c r="C6738">
        <v>6737</v>
      </c>
      <c r="D6738">
        <v>47943</v>
      </c>
      <c r="E6738" s="4">
        <v>40131</v>
      </c>
      <c r="F6738">
        <v>48</v>
      </c>
      <c r="G6738" s="15">
        <f>I6738*F6738</f>
        <v>5760</v>
      </c>
      <c r="H6738" s="9">
        <v>0.02</v>
      </c>
      <c r="I6738" s="13">
        <f>VLOOKUP($U6738,Pricebook!$A:$D,4,0)</f>
        <v>120</v>
      </c>
      <c r="J6738" s="11">
        <f>G6738*(1-H6738)</f>
        <v>5644.8</v>
      </c>
      <c r="K6738" t="s">
        <v>517</v>
      </c>
      <c r="L6738" t="s">
        <v>341</v>
      </c>
      <c r="M6738" t="str">
        <f>VLOOKUP($L6738,Companies!$A:$G,7,)</f>
        <v>Computer Software: Prepackaged Software</v>
      </c>
      <c r="N6738" t="str">
        <f>VLOOKUP($L6738,Companies!$A:$G,6,)</f>
        <v>Technology</v>
      </c>
      <c r="O6738" s="6" t="s">
        <v>761</v>
      </c>
      <c r="P6738" s="6">
        <v>62901</v>
      </c>
      <c r="Q6738" t="s">
        <v>15</v>
      </c>
      <c r="R6738" t="s">
        <v>16</v>
      </c>
      <c r="S6738" s="4">
        <v>40132</v>
      </c>
      <c r="T6738" s="7">
        <f>S6738-E6738</f>
        <v>1</v>
      </c>
      <c r="U6738" t="s">
        <v>14212</v>
      </c>
      <c r="V6738" s="6" t="s">
        <v>14251</v>
      </c>
      <c r="W6738" t="s">
        <v>14268</v>
      </c>
      <c r="X6738" t="s">
        <v>14184</v>
      </c>
      <c r="Y6738" t="str">
        <f>VLOOKUP(R6738,Managers!$A:$B,2,)</f>
        <v>Josh Martinez</v>
      </c>
      <c r="Z6738" s="11">
        <f>VLOOKUP(X6738,HourlyWages!$A:$B,2,0)</f>
        <v>50</v>
      </c>
      <c r="AA6738">
        <v>1</v>
      </c>
    </row>
    <row r="6739" spans="1:27" x14ac:dyDescent="0.3">
      <c r="A6739" t="b">
        <f>COUNTIF($C$1:C6739, C6739)&gt;1</f>
        <v>0</v>
      </c>
      <c r="B6739" t="b">
        <f>VLOOKUP(C6739,Sheet3!$A:$B,2,0) &gt; 1</f>
        <v>0</v>
      </c>
      <c r="C6739">
        <v>6738</v>
      </c>
      <c r="D6739">
        <v>47971</v>
      </c>
      <c r="E6739" s="4">
        <v>41211</v>
      </c>
      <c r="F6739">
        <v>24</v>
      </c>
      <c r="G6739" s="15">
        <f>I6739*F6739</f>
        <v>3000</v>
      </c>
      <c r="H6739" s="9">
        <v>0.09</v>
      </c>
      <c r="I6739" s="13">
        <f>VLOOKUP($U6739,Pricebook!$A:$D,4,0)</f>
        <v>125</v>
      </c>
      <c r="J6739" s="11">
        <f>G6739*(1-H6739)</f>
        <v>2730</v>
      </c>
      <c r="K6739" t="s">
        <v>1986</v>
      </c>
      <c r="L6739" t="s">
        <v>241</v>
      </c>
      <c r="M6739" t="str">
        <f>VLOOKUP($L6739,Companies!$A:$G,7,)</f>
        <v>Computer Software: Prepackaged Software</v>
      </c>
      <c r="N6739" t="str">
        <f>VLOOKUP($L6739,Companies!$A:$G,6,)</f>
        <v>Technology</v>
      </c>
      <c r="O6739" s="6" t="s">
        <v>1276</v>
      </c>
      <c r="P6739" s="6" t="s">
        <v>2771</v>
      </c>
      <c r="Q6739" t="s">
        <v>232</v>
      </c>
      <c r="R6739" t="s">
        <v>61</v>
      </c>
      <c r="S6739" s="4">
        <v>41212</v>
      </c>
      <c r="T6739" s="7">
        <f>S6739-E6739</f>
        <v>1</v>
      </c>
      <c r="U6739" t="s">
        <v>14208</v>
      </c>
      <c r="V6739" s="6" t="s">
        <v>14251</v>
      </c>
      <c r="W6739" t="s">
        <v>14263</v>
      </c>
      <c r="X6739" t="s">
        <v>14200</v>
      </c>
      <c r="Y6739" t="str">
        <f>VLOOKUP(R6739,Managers!$A:$B,2,)</f>
        <v>Allen Young</v>
      </c>
      <c r="Z6739" s="11">
        <f>VLOOKUP(X6739,HourlyWages!$A:$B,2,0)</f>
        <v>59</v>
      </c>
      <c r="AA6739">
        <v>1</v>
      </c>
    </row>
    <row r="6740" spans="1:27" x14ac:dyDescent="0.3">
      <c r="A6740" t="b">
        <f>COUNTIF($C$1:C6740, C6740)&gt;1</f>
        <v>0</v>
      </c>
      <c r="B6740" t="b">
        <f>VLOOKUP(C6740,Sheet3!$A:$B,2,0) &gt; 1</f>
        <v>0</v>
      </c>
      <c r="C6740">
        <v>6739</v>
      </c>
      <c r="D6740">
        <v>47972</v>
      </c>
      <c r="E6740" s="4">
        <v>40462</v>
      </c>
      <c r="F6740">
        <v>46</v>
      </c>
      <c r="G6740" s="15">
        <f>I6740*F6740</f>
        <v>9200</v>
      </c>
      <c r="H6740" s="9">
        <v>0.02</v>
      </c>
      <c r="I6740" s="13">
        <f>VLOOKUP($U6740,Pricebook!$A:$D,4,0)</f>
        <v>200</v>
      </c>
      <c r="J6740" s="11">
        <f>G6740*(1-H6740)</f>
        <v>9016</v>
      </c>
      <c r="K6740" t="s">
        <v>2038</v>
      </c>
      <c r="L6740" t="s">
        <v>1014</v>
      </c>
      <c r="M6740" t="str">
        <f>VLOOKUP($L6740,Companies!$A:$G,7,)</f>
        <v>Semiconductors</v>
      </c>
      <c r="N6740" t="str">
        <f>VLOOKUP($L6740,Companies!$A:$G,6,)</f>
        <v>Technology</v>
      </c>
      <c r="O6740" s="6" t="s">
        <v>1386</v>
      </c>
      <c r="P6740" s="6">
        <v>95020</v>
      </c>
      <c r="Q6740" t="s">
        <v>114</v>
      </c>
      <c r="R6740" t="s">
        <v>23</v>
      </c>
      <c r="S6740" s="4">
        <v>40464</v>
      </c>
      <c r="T6740" s="7">
        <f>S6740-E6740</f>
        <v>2</v>
      </c>
      <c r="U6740" t="s">
        <v>14206</v>
      </c>
      <c r="V6740" s="6" t="s">
        <v>14257</v>
      </c>
      <c r="W6740" t="s">
        <v>14270</v>
      </c>
      <c r="X6740" t="s">
        <v>14200</v>
      </c>
      <c r="Y6740" t="str">
        <f>VLOOKUP(R6740,Managers!$A:$B,2,)</f>
        <v>Bob Turner</v>
      </c>
      <c r="Z6740" s="11">
        <f>VLOOKUP(X6740,HourlyWages!$A:$B,2,0)</f>
        <v>59</v>
      </c>
      <c r="AA6740">
        <v>1</v>
      </c>
    </row>
    <row r="6741" spans="1:27" x14ac:dyDescent="0.3">
      <c r="A6741" t="b">
        <f>COUNTIF($C$1:C6741, C6741)&gt;1</f>
        <v>0</v>
      </c>
      <c r="B6741" t="b">
        <f>VLOOKUP(C6741,Sheet3!$A:$B,2,0) &gt; 1</f>
        <v>0</v>
      </c>
      <c r="C6741">
        <v>6740</v>
      </c>
      <c r="D6741">
        <v>47974</v>
      </c>
      <c r="E6741" s="4">
        <v>40056</v>
      </c>
      <c r="F6741">
        <v>6</v>
      </c>
      <c r="G6741" s="15">
        <f>I6741*F6741</f>
        <v>720</v>
      </c>
      <c r="H6741" s="9">
        <v>0.01</v>
      </c>
      <c r="I6741" s="13">
        <f>VLOOKUP($U6741,Pricebook!$A:$D,4,0)</f>
        <v>120</v>
      </c>
      <c r="J6741" s="11">
        <f>G6741*(1-H6741)</f>
        <v>712.8</v>
      </c>
      <c r="K6741" t="s">
        <v>477</v>
      </c>
      <c r="L6741" t="s">
        <v>121</v>
      </c>
      <c r="M6741" t="str">
        <f>VLOOKUP($L6741,Companies!$A:$G,7,)</f>
        <v>Consumer Electronics/Video Chains</v>
      </c>
      <c r="N6741" t="str">
        <f>VLOOKUP($L6741,Companies!$A:$G,6,)</f>
        <v>Consumer Services</v>
      </c>
      <c r="O6741" s="6" t="s">
        <v>2623</v>
      </c>
      <c r="P6741" s="6">
        <v>84084</v>
      </c>
      <c r="Q6741" t="s">
        <v>201</v>
      </c>
      <c r="R6741" t="s">
        <v>23</v>
      </c>
      <c r="S6741" s="4">
        <v>40058</v>
      </c>
      <c r="T6741" s="7">
        <f>S6741-E6741</f>
        <v>2</v>
      </c>
      <c r="U6741" t="s">
        <v>14212</v>
      </c>
      <c r="V6741" s="6" t="s">
        <v>14257</v>
      </c>
      <c r="W6741" t="s">
        <v>14270</v>
      </c>
      <c r="X6741" t="s">
        <v>14200</v>
      </c>
      <c r="Y6741" t="str">
        <f>VLOOKUP(R6741,Managers!$A:$B,2,)</f>
        <v>Bob Turner</v>
      </c>
      <c r="Z6741" s="11">
        <f>VLOOKUP(X6741,HourlyWages!$A:$B,2,0)</f>
        <v>59</v>
      </c>
      <c r="AA6741">
        <v>1</v>
      </c>
    </row>
    <row r="6742" spans="1:27" x14ac:dyDescent="0.3">
      <c r="A6742" t="b">
        <f>COUNTIF($C$1:C6742, C6742)&gt;1</f>
        <v>0</v>
      </c>
      <c r="B6742" t="b">
        <f>VLOOKUP(C6742,Sheet3!$A:$B,2,0) &gt; 1</f>
        <v>0</v>
      </c>
      <c r="C6742">
        <v>6741</v>
      </c>
      <c r="D6742">
        <v>48000</v>
      </c>
      <c r="E6742" s="4">
        <v>41134</v>
      </c>
      <c r="F6742">
        <v>12</v>
      </c>
      <c r="G6742" s="15">
        <f>I6742*F6742</f>
        <v>1800</v>
      </c>
      <c r="H6742" s="9">
        <v>0.06</v>
      </c>
      <c r="I6742" s="13">
        <f>VLOOKUP($U6742,Pricebook!$A:$D,4,0)</f>
        <v>150</v>
      </c>
      <c r="J6742" s="11">
        <f>G6742*(1-H6742)</f>
        <v>1692</v>
      </c>
      <c r="K6742" t="s">
        <v>2261</v>
      </c>
      <c r="L6742" t="s">
        <v>544</v>
      </c>
      <c r="M6742" t="str">
        <f>VLOOKUP($L6742,Companies!$A:$G,7,)</f>
        <v>Telecommunications Equipment</v>
      </c>
      <c r="N6742" t="str">
        <f>VLOOKUP($L6742,Companies!$A:$G,6,)</f>
        <v>Consumer Services</v>
      </c>
      <c r="O6742" s="6" t="s">
        <v>2628</v>
      </c>
      <c r="P6742" s="6">
        <v>99301</v>
      </c>
      <c r="Q6742" t="s">
        <v>22</v>
      </c>
      <c r="R6742" t="s">
        <v>23</v>
      </c>
      <c r="S6742" s="4">
        <v>41135</v>
      </c>
      <c r="T6742" s="7">
        <f>S6742-E6742</f>
        <v>1</v>
      </c>
      <c r="U6742" t="s">
        <v>14211</v>
      </c>
      <c r="V6742" s="6" t="s">
        <v>14254</v>
      </c>
      <c r="W6742" t="s">
        <v>14255</v>
      </c>
      <c r="X6742" t="s">
        <v>14193</v>
      </c>
      <c r="Y6742" t="str">
        <f>VLOOKUP(R6742,Managers!$A:$B,2,)</f>
        <v>Bob Turner</v>
      </c>
      <c r="Z6742" s="11">
        <f>VLOOKUP(X6742,HourlyWages!$A:$B,2,0)</f>
        <v>57</v>
      </c>
      <c r="AA6742">
        <v>1</v>
      </c>
    </row>
    <row r="6743" spans="1:27" x14ac:dyDescent="0.3">
      <c r="A6743" t="b">
        <f>COUNTIF($C$1:C6743, C6743)&gt;1</f>
        <v>0</v>
      </c>
      <c r="B6743" t="b">
        <f>VLOOKUP(C6743,Sheet3!$A:$B,2,0) &gt; 1</f>
        <v>0</v>
      </c>
      <c r="C6743">
        <v>6742</v>
      </c>
      <c r="D6743">
        <v>48003</v>
      </c>
      <c r="E6743" s="4">
        <v>40934</v>
      </c>
      <c r="F6743">
        <v>30</v>
      </c>
      <c r="G6743" s="15">
        <f>I6743*F6743</f>
        <v>4500</v>
      </c>
      <c r="H6743" s="9">
        <v>0.05</v>
      </c>
      <c r="I6743" s="13">
        <f>VLOOKUP($U6743,Pricebook!$A:$D,4,0)</f>
        <v>150</v>
      </c>
      <c r="J6743" s="11">
        <f>G6743*(1-H6743)</f>
        <v>4275</v>
      </c>
      <c r="K6743" t="s">
        <v>1300</v>
      </c>
      <c r="L6743" t="s">
        <v>269</v>
      </c>
      <c r="M6743" t="str">
        <f>VLOOKUP($L6743,Companies!$A:$G,7,)</f>
        <v>Electronic Components</v>
      </c>
      <c r="N6743" t="str">
        <f>VLOOKUP($L6743,Companies!$A:$G,6,)</f>
        <v>Technology</v>
      </c>
      <c r="O6743" s="6" t="s">
        <v>2704</v>
      </c>
      <c r="P6743" s="6">
        <v>77705</v>
      </c>
      <c r="Q6743" t="s">
        <v>48</v>
      </c>
      <c r="R6743" t="s">
        <v>16</v>
      </c>
      <c r="S6743" s="4">
        <v>40936</v>
      </c>
      <c r="T6743" s="7">
        <f>S6743-E6743</f>
        <v>2</v>
      </c>
      <c r="U6743" t="s">
        <v>14211</v>
      </c>
      <c r="V6743" s="6" t="s">
        <v>14251</v>
      </c>
      <c r="W6743" t="s">
        <v>14267</v>
      </c>
      <c r="X6743" t="s">
        <v>14201</v>
      </c>
      <c r="Y6743" t="str">
        <f>VLOOKUP(R6743,Managers!$A:$B,2,)</f>
        <v>Josh Martinez</v>
      </c>
      <c r="Z6743" s="11">
        <f>VLOOKUP(X6743,HourlyWages!$A:$B,2,0)</f>
        <v>53</v>
      </c>
      <c r="AA6743">
        <v>1</v>
      </c>
    </row>
    <row r="6744" spans="1:27" x14ac:dyDescent="0.3">
      <c r="A6744" t="b">
        <f>COUNTIF($C$1:C6744, C6744)&gt;1</f>
        <v>0</v>
      </c>
      <c r="B6744" t="b">
        <f>VLOOKUP(C6744,Sheet3!$A:$B,2,0) &gt; 1</f>
        <v>0</v>
      </c>
      <c r="C6744">
        <v>6743</v>
      </c>
      <c r="D6744">
        <v>48003</v>
      </c>
      <c r="E6744" s="4">
        <v>40934</v>
      </c>
      <c r="F6744">
        <v>12</v>
      </c>
      <c r="G6744" s="15">
        <f>I6744*F6744</f>
        <v>1500</v>
      </c>
      <c r="H6744" s="9">
        <v>0.04</v>
      </c>
      <c r="I6744" s="13">
        <f>VLOOKUP($U6744,Pricebook!$A:$D,4,0)</f>
        <v>125</v>
      </c>
      <c r="J6744" s="11">
        <f>G6744*(1-H6744)</f>
        <v>1440</v>
      </c>
      <c r="K6744" t="s">
        <v>1300</v>
      </c>
      <c r="L6744" t="s">
        <v>269</v>
      </c>
      <c r="M6744" t="str">
        <f>VLOOKUP($L6744,Companies!$A:$G,7,)</f>
        <v>Electronic Components</v>
      </c>
      <c r="N6744" t="str">
        <f>VLOOKUP($L6744,Companies!$A:$G,6,)</f>
        <v>Technology</v>
      </c>
      <c r="O6744" s="6" t="s">
        <v>2704</v>
      </c>
      <c r="P6744" s="6">
        <v>77705</v>
      </c>
      <c r="Q6744" t="s">
        <v>48</v>
      </c>
      <c r="R6744" t="s">
        <v>16</v>
      </c>
      <c r="S6744" s="4">
        <v>40936</v>
      </c>
      <c r="T6744" s="7">
        <f>S6744-E6744</f>
        <v>2</v>
      </c>
      <c r="U6744" t="s">
        <v>14208</v>
      </c>
      <c r="V6744" s="6" t="s">
        <v>14257</v>
      </c>
      <c r="W6744" t="s">
        <v>14258</v>
      </c>
      <c r="X6744" t="s">
        <v>14202</v>
      </c>
      <c r="Y6744" t="str">
        <f>VLOOKUP(R6744,Managers!$A:$B,2,)</f>
        <v>Josh Martinez</v>
      </c>
      <c r="Z6744" s="11">
        <f>VLOOKUP(X6744,HourlyWages!$A:$B,2,0)</f>
        <v>71</v>
      </c>
      <c r="AA6744">
        <v>1</v>
      </c>
    </row>
    <row r="6745" spans="1:27" x14ac:dyDescent="0.3">
      <c r="A6745" t="b">
        <f>COUNTIF($C$1:C6745, C6745)&gt;1</f>
        <v>0</v>
      </c>
      <c r="B6745" t="b">
        <f>VLOOKUP(C6745,Sheet3!$A:$B,2,0) &gt; 1</f>
        <v>0</v>
      </c>
      <c r="C6745">
        <v>6744</v>
      </c>
      <c r="D6745">
        <v>48032</v>
      </c>
      <c r="E6745" s="4">
        <v>40416</v>
      </c>
      <c r="F6745">
        <v>42</v>
      </c>
      <c r="G6745" s="15">
        <f>I6745*F6745</f>
        <v>7140</v>
      </c>
      <c r="H6745" s="9">
        <v>0.09</v>
      </c>
      <c r="I6745" s="13">
        <f>VLOOKUP($U6745,Pricebook!$A:$D,4,0)</f>
        <v>170</v>
      </c>
      <c r="J6745" s="11">
        <f>G6745*(1-H6745)</f>
        <v>6497.4000000000005</v>
      </c>
      <c r="K6745" t="s">
        <v>1846</v>
      </c>
      <c r="L6745" t="s">
        <v>180</v>
      </c>
      <c r="M6745" t="str">
        <f>VLOOKUP($L6745,Companies!$A:$G,7,)</f>
        <v>Semiconductors</v>
      </c>
      <c r="N6745" t="str">
        <f>VLOOKUP($L6745,Companies!$A:$G,6,)</f>
        <v>Technology</v>
      </c>
      <c r="O6745" s="6" t="s">
        <v>65</v>
      </c>
      <c r="P6745" s="6">
        <v>72209</v>
      </c>
      <c r="Q6745" t="s">
        <v>66</v>
      </c>
      <c r="R6745" t="s">
        <v>34</v>
      </c>
      <c r="S6745" s="4">
        <v>40417</v>
      </c>
      <c r="T6745" s="7">
        <f>S6745-E6745</f>
        <v>1</v>
      </c>
      <c r="U6745" t="s">
        <v>14219</v>
      </c>
      <c r="V6745" s="6" t="s">
        <v>14251</v>
      </c>
      <c r="W6745" t="s">
        <v>14260</v>
      </c>
      <c r="X6745" t="s">
        <v>14185</v>
      </c>
      <c r="Y6745" t="str">
        <f>VLOOKUP(R6745,Managers!$A:$B,2,)</f>
        <v>Frank Mitchell</v>
      </c>
      <c r="Z6745" s="11">
        <f>VLOOKUP(X6745,HourlyWages!$A:$B,2,0)</f>
        <v>70</v>
      </c>
      <c r="AA6745">
        <v>1</v>
      </c>
    </row>
    <row r="6746" spans="1:27" x14ac:dyDescent="0.3">
      <c r="A6746" t="b">
        <f>COUNTIF($C$1:C6746, C6746)&gt;1</f>
        <v>0</v>
      </c>
      <c r="B6746" t="b">
        <f>VLOOKUP(C6746,Sheet3!$A:$B,2,0) &gt; 1</f>
        <v>0</v>
      </c>
      <c r="C6746">
        <v>6745</v>
      </c>
      <c r="D6746">
        <v>48032</v>
      </c>
      <c r="E6746" s="4">
        <v>40416</v>
      </c>
      <c r="F6746">
        <v>29</v>
      </c>
      <c r="G6746" s="15">
        <f>I6746*F6746</f>
        <v>5800</v>
      </c>
      <c r="H6746" s="9">
        <v>7.0000000000000007E-2</v>
      </c>
      <c r="I6746" s="13">
        <f>VLOOKUP($U6746,Pricebook!$A:$D,4,0)</f>
        <v>200</v>
      </c>
      <c r="J6746" s="11">
        <f>G6746*(1-H6746)</f>
        <v>5394</v>
      </c>
      <c r="K6746" t="s">
        <v>1846</v>
      </c>
      <c r="L6746" t="s">
        <v>180</v>
      </c>
      <c r="M6746" t="str">
        <f>VLOOKUP($L6746,Companies!$A:$G,7,)</f>
        <v>Semiconductors</v>
      </c>
      <c r="N6746" t="str">
        <f>VLOOKUP($L6746,Companies!$A:$G,6,)</f>
        <v>Technology</v>
      </c>
      <c r="O6746" s="6" t="s">
        <v>65</v>
      </c>
      <c r="P6746" s="6">
        <v>72209</v>
      </c>
      <c r="Q6746" t="s">
        <v>66</v>
      </c>
      <c r="R6746" t="s">
        <v>34</v>
      </c>
      <c r="S6746" s="4">
        <v>40417</v>
      </c>
      <c r="T6746" s="7">
        <f>S6746-E6746</f>
        <v>1</v>
      </c>
      <c r="U6746" t="s">
        <v>14206</v>
      </c>
      <c r="V6746" s="6" t="s">
        <v>14251</v>
      </c>
      <c r="W6746" t="s">
        <v>14263</v>
      </c>
      <c r="X6746" t="s">
        <v>14195</v>
      </c>
      <c r="Y6746" t="str">
        <f>VLOOKUP(R6746,Managers!$A:$B,2,)</f>
        <v>Frank Mitchell</v>
      </c>
      <c r="Z6746" s="11">
        <f>VLOOKUP(X6746,HourlyWages!$A:$B,2,0)</f>
        <v>52</v>
      </c>
      <c r="AA6746">
        <v>1</v>
      </c>
    </row>
    <row r="6747" spans="1:27" x14ac:dyDescent="0.3">
      <c r="A6747" t="b">
        <f>COUNTIF($C$1:C6747, C6747)&gt;1</f>
        <v>0</v>
      </c>
      <c r="B6747" t="b">
        <f>VLOOKUP(C6747,Sheet3!$A:$B,2,0) &gt; 1</f>
        <v>0</v>
      </c>
      <c r="C6747">
        <v>6746</v>
      </c>
      <c r="D6747">
        <v>48034</v>
      </c>
      <c r="E6747" s="4">
        <v>40008</v>
      </c>
      <c r="F6747">
        <v>47</v>
      </c>
      <c r="G6747" s="15">
        <f>I6747*F6747</f>
        <v>5640</v>
      </c>
      <c r="H6747" s="9">
        <v>0.1</v>
      </c>
      <c r="I6747" s="13">
        <f>VLOOKUP($U6747,Pricebook!$A:$D,4,0)</f>
        <v>120</v>
      </c>
      <c r="J6747" s="11">
        <f>G6747*(1-H6747)</f>
        <v>5076</v>
      </c>
      <c r="K6747" t="s">
        <v>746</v>
      </c>
      <c r="L6747" t="s">
        <v>747</v>
      </c>
      <c r="M6747" t="str">
        <f>VLOOKUP($L6747,Companies!$A:$G,7,)</f>
        <v>Computer Software: Prepackaged Software</v>
      </c>
      <c r="N6747" t="str">
        <f>VLOOKUP($L6747,Companies!$A:$G,6,)</f>
        <v>Technology</v>
      </c>
      <c r="O6747" s="6" t="s">
        <v>748</v>
      </c>
      <c r="P6747" s="6" t="s">
        <v>749</v>
      </c>
      <c r="Q6747" t="s">
        <v>358</v>
      </c>
      <c r="R6747" t="s">
        <v>16</v>
      </c>
      <c r="S6747" s="4">
        <v>40009</v>
      </c>
      <c r="T6747" s="7">
        <f>S6747-E6747</f>
        <v>1</v>
      </c>
      <c r="U6747" t="s">
        <v>14212</v>
      </c>
      <c r="V6747" s="6" t="s">
        <v>14254</v>
      </c>
      <c r="W6747" t="s">
        <v>14269</v>
      </c>
      <c r="X6747" t="s">
        <v>14188</v>
      </c>
      <c r="Y6747" t="str">
        <f>VLOOKUP(R6747,Managers!$A:$B,2,)</f>
        <v>Josh Martinez</v>
      </c>
      <c r="Z6747" s="11">
        <f>VLOOKUP(X6747,HourlyWages!$A:$B,2,0)</f>
        <v>52</v>
      </c>
      <c r="AA6747">
        <v>1</v>
      </c>
    </row>
    <row r="6748" spans="1:27" x14ac:dyDescent="0.3">
      <c r="A6748" t="b">
        <f>COUNTIF($C$1:C6748, C6748)&gt;1</f>
        <v>0</v>
      </c>
      <c r="B6748" t="b">
        <f>VLOOKUP(C6748,Sheet3!$A:$B,2,0) &gt; 1</f>
        <v>0</v>
      </c>
      <c r="C6748">
        <v>6747</v>
      </c>
      <c r="D6748">
        <v>48034</v>
      </c>
      <c r="E6748" s="4">
        <v>40008</v>
      </c>
      <c r="F6748">
        <v>12</v>
      </c>
      <c r="G6748" s="15">
        <f>I6748*F6748</f>
        <v>1500</v>
      </c>
      <c r="H6748" s="9">
        <v>0.04</v>
      </c>
      <c r="I6748" s="13">
        <f>VLOOKUP($U6748,Pricebook!$A:$D,4,0)</f>
        <v>125</v>
      </c>
      <c r="J6748" s="11">
        <f>G6748*(1-H6748)</f>
        <v>1440</v>
      </c>
      <c r="K6748" t="s">
        <v>746</v>
      </c>
      <c r="L6748" t="s">
        <v>747</v>
      </c>
      <c r="M6748" t="str">
        <f>VLOOKUP($L6748,Companies!$A:$G,7,)</f>
        <v>Computer Software: Prepackaged Software</v>
      </c>
      <c r="N6748" t="str">
        <f>VLOOKUP($L6748,Companies!$A:$G,6,)</f>
        <v>Technology</v>
      </c>
      <c r="O6748" s="6" t="s">
        <v>748</v>
      </c>
      <c r="P6748" s="6" t="s">
        <v>749</v>
      </c>
      <c r="Q6748" t="s">
        <v>358</v>
      </c>
      <c r="R6748" t="s">
        <v>16</v>
      </c>
      <c r="S6748" s="4">
        <v>40008</v>
      </c>
      <c r="T6748" s="7">
        <f>S6748-E6748</f>
        <v>0</v>
      </c>
      <c r="U6748" t="s">
        <v>14209</v>
      </c>
      <c r="V6748" s="6" t="s">
        <v>14251</v>
      </c>
      <c r="W6748" t="s">
        <v>14263</v>
      </c>
      <c r="X6748" t="s">
        <v>14192</v>
      </c>
      <c r="Y6748" t="str">
        <f>VLOOKUP(R6748,Managers!$A:$B,2,)</f>
        <v>Josh Martinez</v>
      </c>
      <c r="Z6748" s="11">
        <f>VLOOKUP(X6748,HourlyWages!$A:$B,2,0)</f>
        <v>75</v>
      </c>
      <c r="AA6748">
        <v>1</v>
      </c>
    </row>
    <row r="6749" spans="1:27" x14ac:dyDescent="0.3">
      <c r="A6749" t="b">
        <f>COUNTIF($C$1:C6749, C6749)&gt;1</f>
        <v>0</v>
      </c>
      <c r="B6749" t="b">
        <f>VLOOKUP(C6749,Sheet3!$A:$B,2,0) &gt; 1</f>
        <v>0</v>
      </c>
      <c r="C6749">
        <v>6748</v>
      </c>
      <c r="D6749">
        <v>48035</v>
      </c>
      <c r="E6749" s="4">
        <v>39903</v>
      </c>
      <c r="F6749">
        <v>8</v>
      </c>
      <c r="G6749" s="15">
        <f>I6749*F6749</f>
        <v>1200</v>
      </c>
      <c r="H6749" s="9">
        <v>0.09</v>
      </c>
      <c r="I6749" s="13">
        <f>VLOOKUP($U6749,Pricebook!$A:$D,4,0)</f>
        <v>150</v>
      </c>
      <c r="J6749" s="11">
        <f>G6749*(1-H6749)</f>
        <v>1092</v>
      </c>
      <c r="K6749" t="s">
        <v>26</v>
      </c>
      <c r="L6749" t="s">
        <v>27</v>
      </c>
      <c r="M6749" t="str">
        <f>VLOOKUP($L6749,Companies!$A:$G,7,)</f>
        <v>Television Services</v>
      </c>
      <c r="N6749" t="str">
        <f>VLOOKUP($L6749,Companies!$A:$G,6,)</f>
        <v>Consumer Services</v>
      </c>
      <c r="O6749" s="6" t="s">
        <v>737</v>
      </c>
      <c r="P6749" s="6">
        <v>28079</v>
      </c>
      <c r="Q6749" t="s">
        <v>33</v>
      </c>
      <c r="R6749" t="s">
        <v>34</v>
      </c>
      <c r="S6749" s="4">
        <v>39904</v>
      </c>
      <c r="T6749" s="7">
        <f>S6749-E6749</f>
        <v>1</v>
      </c>
      <c r="U6749" t="s">
        <v>14210</v>
      </c>
      <c r="V6749" s="6" t="s">
        <v>14254</v>
      </c>
      <c r="W6749" t="s">
        <v>14256</v>
      </c>
      <c r="X6749" t="s">
        <v>14191</v>
      </c>
      <c r="Y6749" t="str">
        <f>VLOOKUP(R6749,Managers!$A:$B,2,)</f>
        <v>Frank Mitchell</v>
      </c>
      <c r="Z6749" s="11">
        <f>VLOOKUP(X6749,HourlyWages!$A:$B,2,0)</f>
        <v>60</v>
      </c>
      <c r="AA6749">
        <v>1</v>
      </c>
    </row>
    <row r="6750" spans="1:27" x14ac:dyDescent="0.3">
      <c r="A6750" t="b">
        <f>COUNTIF($C$1:C6750, C6750)&gt;1</f>
        <v>0</v>
      </c>
      <c r="B6750" t="b">
        <f>VLOOKUP(C6750,Sheet3!$A:$B,2,0) &gt; 1</f>
        <v>0</v>
      </c>
      <c r="C6750">
        <v>6749</v>
      </c>
      <c r="D6750">
        <v>48067</v>
      </c>
      <c r="E6750" s="4">
        <v>41089</v>
      </c>
      <c r="F6750">
        <v>31</v>
      </c>
      <c r="G6750" s="15">
        <f>I6750*F6750</f>
        <v>4650</v>
      </c>
      <c r="H6750" s="9">
        <v>0.05</v>
      </c>
      <c r="I6750" s="13">
        <f>VLOOKUP($U6750,Pricebook!$A:$D,4,0)</f>
        <v>150</v>
      </c>
      <c r="J6750" s="11">
        <f>G6750*(1-H6750)</f>
        <v>4417.5</v>
      </c>
      <c r="K6750" t="s">
        <v>671</v>
      </c>
      <c r="L6750" t="s">
        <v>549</v>
      </c>
      <c r="M6750" t="str">
        <f>VLOOKUP($L6750,Companies!$A:$G,7,)</f>
        <v>RETAIL: Building Materials</v>
      </c>
      <c r="N6750" t="str">
        <f>VLOOKUP($L6750,Companies!$A:$G,6,)</f>
        <v>Consumer Services</v>
      </c>
      <c r="O6750" s="6" t="s">
        <v>1460</v>
      </c>
      <c r="P6750" s="6">
        <v>46375</v>
      </c>
      <c r="Q6750" t="s">
        <v>278</v>
      </c>
      <c r="R6750" t="s">
        <v>16</v>
      </c>
      <c r="S6750" s="4">
        <v>41091</v>
      </c>
      <c r="T6750" s="7">
        <f>S6750-E6750</f>
        <v>2</v>
      </c>
      <c r="U6750" t="s">
        <v>14210</v>
      </c>
      <c r="V6750" s="6" t="s">
        <v>14254</v>
      </c>
      <c r="W6750" t="s">
        <v>14265</v>
      </c>
      <c r="X6750" t="s">
        <v>14199</v>
      </c>
      <c r="Y6750" t="str">
        <f>VLOOKUP(R6750,Managers!$A:$B,2,)</f>
        <v>Josh Martinez</v>
      </c>
      <c r="Z6750" s="11">
        <f>VLOOKUP(X6750,HourlyWages!$A:$B,2,0)</f>
        <v>68</v>
      </c>
      <c r="AA6750">
        <v>1</v>
      </c>
    </row>
    <row r="6751" spans="1:27" x14ac:dyDescent="0.3">
      <c r="A6751" t="b">
        <f>COUNTIF($C$1:C6751, C6751)&gt;1</f>
        <v>0</v>
      </c>
      <c r="B6751" t="b">
        <f>VLOOKUP(C6751,Sheet3!$A:$B,2,0) &gt; 1</f>
        <v>0</v>
      </c>
      <c r="C6751">
        <v>6750</v>
      </c>
      <c r="D6751">
        <v>48067</v>
      </c>
      <c r="E6751" s="4">
        <v>41089</v>
      </c>
      <c r="F6751">
        <v>24</v>
      </c>
      <c r="G6751" s="15">
        <f>I6751*F6751</f>
        <v>3600</v>
      </c>
      <c r="H6751" s="9">
        <v>0</v>
      </c>
      <c r="I6751" s="13">
        <f>VLOOKUP($U6751,Pricebook!$A:$D,4,0)</f>
        <v>150</v>
      </c>
      <c r="J6751" s="11">
        <f>G6751*(1-H6751)</f>
        <v>3600</v>
      </c>
      <c r="K6751" t="s">
        <v>671</v>
      </c>
      <c r="L6751" t="s">
        <v>549</v>
      </c>
      <c r="M6751" t="str">
        <f>VLOOKUP($L6751,Companies!$A:$G,7,)</f>
        <v>RETAIL: Building Materials</v>
      </c>
      <c r="N6751" t="str">
        <f>VLOOKUP($L6751,Companies!$A:$G,6,)</f>
        <v>Consumer Services</v>
      </c>
      <c r="O6751" s="6" t="s">
        <v>1460</v>
      </c>
      <c r="P6751" s="6">
        <v>46375</v>
      </c>
      <c r="Q6751" t="s">
        <v>278</v>
      </c>
      <c r="R6751" t="s">
        <v>16</v>
      </c>
      <c r="S6751" s="4">
        <v>41089</v>
      </c>
      <c r="T6751" s="7">
        <f>S6751-E6751</f>
        <v>0</v>
      </c>
      <c r="U6751" t="s">
        <v>14210</v>
      </c>
      <c r="V6751" s="6" t="s">
        <v>14257</v>
      </c>
      <c r="W6751" t="s">
        <v>14258</v>
      </c>
      <c r="X6751" t="s">
        <v>14189</v>
      </c>
      <c r="Y6751" t="str">
        <f>VLOOKUP(R6751,Managers!$A:$B,2,)</f>
        <v>Josh Martinez</v>
      </c>
      <c r="Z6751" s="11">
        <f>VLOOKUP(X6751,HourlyWages!$A:$B,2,0)</f>
        <v>62</v>
      </c>
      <c r="AA6751">
        <v>1</v>
      </c>
    </row>
    <row r="6752" spans="1:27" x14ac:dyDescent="0.3">
      <c r="A6752" t="b">
        <f>COUNTIF($C$1:C6752, C6752)&gt;1</f>
        <v>0</v>
      </c>
      <c r="B6752" t="b">
        <f>VLOOKUP(C6752,Sheet3!$A:$B,2,0) &gt; 1</f>
        <v>0</v>
      </c>
      <c r="C6752">
        <v>6751</v>
      </c>
      <c r="D6752">
        <v>48071</v>
      </c>
      <c r="E6752" s="4">
        <v>40605</v>
      </c>
      <c r="F6752">
        <v>1</v>
      </c>
      <c r="G6752" s="15">
        <f>I6752*F6752</f>
        <v>125</v>
      </c>
      <c r="H6752" s="9">
        <v>0.03</v>
      </c>
      <c r="I6752" s="13">
        <f>VLOOKUP($U6752,Pricebook!$A:$D,4,0)</f>
        <v>125</v>
      </c>
      <c r="J6752" s="11">
        <f>G6752*(1-H6752)</f>
        <v>121.25</v>
      </c>
      <c r="K6752" t="s">
        <v>2489</v>
      </c>
      <c r="L6752" t="s">
        <v>27</v>
      </c>
      <c r="M6752" t="str">
        <f>VLOOKUP($L6752,Companies!$A:$G,7,)</f>
        <v>Television Services</v>
      </c>
      <c r="N6752" t="str">
        <f>VLOOKUP($L6752,Companies!$A:$G,6,)</f>
        <v>Consumer Services</v>
      </c>
      <c r="O6752" s="6" t="s">
        <v>1878</v>
      </c>
      <c r="P6752" s="6" t="s">
        <v>1879</v>
      </c>
      <c r="Q6752" t="s">
        <v>91</v>
      </c>
      <c r="R6752" t="s">
        <v>61</v>
      </c>
      <c r="S6752" s="4">
        <v>40614</v>
      </c>
      <c r="T6752" s="7">
        <f>S6752-E6752</f>
        <v>9</v>
      </c>
      <c r="U6752" t="s">
        <v>14208</v>
      </c>
      <c r="V6752" s="6" t="s">
        <v>14257</v>
      </c>
      <c r="W6752" t="s">
        <v>14258</v>
      </c>
      <c r="X6752" t="s">
        <v>14192</v>
      </c>
      <c r="Y6752" t="str">
        <f>VLOOKUP(R6752,Managers!$A:$B,2,)</f>
        <v>Allen Young</v>
      </c>
      <c r="Z6752" s="11">
        <f>VLOOKUP(X6752,HourlyWages!$A:$B,2,0)</f>
        <v>75</v>
      </c>
      <c r="AA6752">
        <v>1</v>
      </c>
    </row>
    <row r="6753" spans="1:27" x14ac:dyDescent="0.3">
      <c r="A6753" t="b">
        <f>COUNTIF($C$1:C6753, C6753)&gt;1</f>
        <v>0</v>
      </c>
      <c r="B6753" t="b">
        <f>VLOOKUP(C6753,Sheet3!$A:$B,2,0) &gt; 1</f>
        <v>0</v>
      </c>
      <c r="C6753">
        <v>6752</v>
      </c>
      <c r="D6753">
        <v>48096</v>
      </c>
      <c r="E6753" s="4">
        <v>39976</v>
      </c>
      <c r="F6753">
        <v>3</v>
      </c>
      <c r="G6753" s="15">
        <f>I6753*F6753</f>
        <v>330</v>
      </c>
      <c r="H6753" s="9">
        <v>0.02</v>
      </c>
      <c r="I6753" s="13">
        <f>VLOOKUP($U6753,Pricebook!$A:$D,4,0)</f>
        <v>110</v>
      </c>
      <c r="J6753" s="11">
        <f>G6753*(1-H6753)</f>
        <v>323.39999999999998</v>
      </c>
      <c r="K6753" t="s">
        <v>884</v>
      </c>
      <c r="L6753" t="s">
        <v>621</v>
      </c>
      <c r="M6753" t="str">
        <f>VLOOKUP($L6753,Companies!$A:$G,7,)</f>
        <v>Semiconductors</v>
      </c>
      <c r="N6753" t="str">
        <f>VLOOKUP($L6753,Companies!$A:$G,6,)</f>
        <v>Technology</v>
      </c>
      <c r="O6753" s="6" t="s">
        <v>2802</v>
      </c>
      <c r="P6753" s="6">
        <v>28806</v>
      </c>
      <c r="Q6753" t="s">
        <v>33</v>
      </c>
      <c r="R6753" t="s">
        <v>34</v>
      </c>
      <c r="S6753" s="4">
        <v>39977</v>
      </c>
      <c r="T6753" s="7">
        <f>S6753-E6753</f>
        <v>1</v>
      </c>
      <c r="U6753" t="s">
        <v>14215</v>
      </c>
      <c r="V6753" s="6" t="s">
        <v>14257</v>
      </c>
      <c r="W6753" t="s">
        <v>14258</v>
      </c>
      <c r="X6753" t="s">
        <v>14198</v>
      </c>
      <c r="Y6753" t="str">
        <f>VLOOKUP(R6753,Managers!$A:$B,2,)</f>
        <v>Frank Mitchell</v>
      </c>
      <c r="Z6753" s="11">
        <f>VLOOKUP(X6753,HourlyWages!$A:$B,2,0)</f>
        <v>51</v>
      </c>
      <c r="AA6753">
        <v>1</v>
      </c>
    </row>
    <row r="6754" spans="1:27" x14ac:dyDescent="0.3">
      <c r="A6754" t="b">
        <f>COUNTIF($C$1:C6754, C6754)&gt;1</f>
        <v>0</v>
      </c>
      <c r="B6754" t="b">
        <f>VLOOKUP(C6754,Sheet3!$A:$B,2,0) &gt; 1</f>
        <v>0</v>
      </c>
      <c r="C6754">
        <v>6753</v>
      </c>
      <c r="D6754">
        <v>48096</v>
      </c>
      <c r="E6754" s="4">
        <v>39976</v>
      </c>
      <c r="F6754">
        <v>22</v>
      </c>
      <c r="G6754" s="15">
        <f>I6754*F6754</f>
        <v>2420</v>
      </c>
      <c r="H6754" s="9">
        <v>0.03</v>
      </c>
      <c r="I6754" s="13">
        <f>VLOOKUP($U6754,Pricebook!$A:$D,4,0)</f>
        <v>110</v>
      </c>
      <c r="J6754" s="11">
        <f>G6754*(1-H6754)</f>
        <v>2347.4</v>
      </c>
      <c r="K6754" t="s">
        <v>884</v>
      </c>
      <c r="L6754" t="s">
        <v>621</v>
      </c>
      <c r="M6754" t="str">
        <f>VLOOKUP($L6754,Companies!$A:$G,7,)</f>
        <v>Semiconductors</v>
      </c>
      <c r="N6754" t="str">
        <f>VLOOKUP($L6754,Companies!$A:$G,6,)</f>
        <v>Technology</v>
      </c>
      <c r="O6754" s="6" t="s">
        <v>490</v>
      </c>
      <c r="P6754" s="6">
        <v>27217</v>
      </c>
      <c r="Q6754" t="s">
        <v>33</v>
      </c>
      <c r="R6754" t="s">
        <v>34</v>
      </c>
      <c r="S6754" s="4">
        <v>39978</v>
      </c>
      <c r="T6754" s="7">
        <f>S6754-E6754</f>
        <v>2</v>
      </c>
      <c r="U6754" t="s">
        <v>14220</v>
      </c>
      <c r="V6754" s="6" t="s">
        <v>14254</v>
      </c>
      <c r="W6754" t="s">
        <v>14255</v>
      </c>
      <c r="X6754" t="s">
        <v>14198</v>
      </c>
      <c r="Y6754" t="str">
        <f>VLOOKUP(R6754,Managers!$A:$B,2,)</f>
        <v>Frank Mitchell</v>
      </c>
      <c r="Z6754" s="11">
        <f>VLOOKUP(X6754,HourlyWages!$A:$B,2,0)</f>
        <v>51</v>
      </c>
      <c r="AA6754">
        <v>1</v>
      </c>
    </row>
    <row r="6755" spans="1:27" x14ac:dyDescent="0.3">
      <c r="A6755" t="b">
        <f>COUNTIF($C$1:C6755, C6755)&gt;1</f>
        <v>0</v>
      </c>
      <c r="B6755" t="b">
        <f>VLOOKUP(C6755,Sheet3!$A:$B,2,0) &gt; 1</f>
        <v>0</v>
      </c>
      <c r="C6755">
        <v>6754</v>
      </c>
      <c r="D6755">
        <v>48101</v>
      </c>
      <c r="E6755" s="4">
        <v>40798</v>
      </c>
      <c r="F6755">
        <v>4</v>
      </c>
      <c r="G6755" s="15">
        <f>I6755*F6755</f>
        <v>440</v>
      </c>
      <c r="H6755" s="9">
        <v>0.05</v>
      </c>
      <c r="I6755" s="13">
        <f>VLOOKUP($U6755,Pricebook!$A:$D,4,0)</f>
        <v>110</v>
      </c>
      <c r="J6755" s="11">
        <f>G6755*(1-H6755)</f>
        <v>418</v>
      </c>
      <c r="K6755" t="s">
        <v>2158</v>
      </c>
      <c r="L6755" t="s">
        <v>215</v>
      </c>
      <c r="M6755" t="str">
        <f>VLOOKUP($L6755,Companies!$A:$G,7,)</f>
        <v>Business Services</v>
      </c>
      <c r="N6755" t="str">
        <f>VLOOKUP($L6755,Companies!$A:$G,6,)</f>
        <v>Miscellaneous</v>
      </c>
      <c r="O6755" s="6" t="s">
        <v>2316</v>
      </c>
      <c r="P6755" s="6">
        <v>62234</v>
      </c>
      <c r="Q6755" t="s">
        <v>15</v>
      </c>
      <c r="R6755" t="s">
        <v>16</v>
      </c>
      <c r="S6755" s="4">
        <v>40800</v>
      </c>
      <c r="T6755" s="7">
        <f>S6755-E6755</f>
        <v>2</v>
      </c>
      <c r="U6755" t="s">
        <v>14215</v>
      </c>
      <c r="V6755" s="6" t="s">
        <v>14257</v>
      </c>
      <c r="W6755" t="s">
        <v>14264</v>
      </c>
      <c r="X6755" t="s">
        <v>14198</v>
      </c>
      <c r="Y6755" t="str">
        <f>VLOOKUP(R6755,Managers!$A:$B,2,)</f>
        <v>Josh Martinez</v>
      </c>
      <c r="Z6755" s="11">
        <f>VLOOKUP(X6755,HourlyWages!$A:$B,2,0)</f>
        <v>51</v>
      </c>
      <c r="AA6755">
        <v>1</v>
      </c>
    </row>
    <row r="6756" spans="1:27" x14ac:dyDescent="0.3">
      <c r="A6756" t="b">
        <f>COUNTIF($C$1:C6756, C6756)&gt;1</f>
        <v>0</v>
      </c>
      <c r="B6756" t="b">
        <f>VLOOKUP(C6756,Sheet3!$A:$B,2,0) &gt; 1</f>
        <v>0</v>
      </c>
      <c r="C6756">
        <v>6755</v>
      </c>
      <c r="D6756">
        <v>48128</v>
      </c>
      <c r="E6756" s="4">
        <v>41010</v>
      </c>
      <c r="F6756">
        <v>5</v>
      </c>
      <c r="G6756" s="15">
        <f>I6756*F6756</f>
        <v>750</v>
      </c>
      <c r="H6756" s="9">
        <v>0.03</v>
      </c>
      <c r="I6756" s="13">
        <f>VLOOKUP($U6756,Pricebook!$A:$D,4,0)</f>
        <v>150</v>
      </c>
      <c r="J6756" s="11">
        <f>G6756*(1-H6756)</f>
        <v>727.5</v>
      </c>
      <c r="K6756" t="s">
        <v>1623</v>
      </c>
      <c r="L6756" t="s">
        <v>158</v>
      </c>
      <c r="M6756" t="str">
        <f>VLOOKUP($L6756,Companies!$A:$G,7,)</f>
        <v>Department/Specialty Retail Stores</v>
      </c>
      <c r="N6756" t="str">
        <f>VLOOKUP($L6756,Companies!$A:$G,6,)</f>
        <v>Consumer Services</v>
      </c>
      <c r="O6756" s="6" t="s">
        <v>743</v>
      </c>
      <c r="P6756" s="6" t="s">
        <v>744</v>
      </c>
      <c r="Q6756" t="s">
        <v>163</v>
      </c>
      <c r="R6756" t="s">
        <v>34</v>
      </c>
      <c r="S6756" s="4">
        <v>41011</v>
      </c>
      <c r="T6756" s="7">
        <f>S6756-E6756</f>
        <v>1</v>
      </c>
      <c r="U6756" t="s">
        <v>14222</v>
      </c>
      <c r="V6756" s="6" t="s">
        <v>14251</v>
      </c>
      <c r="W6756" t="s">
        <v>14267</v>
      </c>
      <c r="X6756" t="s">
        <v>14198</v>
      </c>
      <c r="Y6756" t="str">
        <f>VLOOKUP(R6756,Managers!$A:$B,2,)</f>
        <v>Frank Mitchell</v>
      </c>
      <c r="Z6756" s="11">
        <f>VLOOKUP(X6756,HourlyWages!$A:$B,2,0)</f>
        <v>51</v>
      </c>
      <c r="AA6756">
        <v>1</v>
      </c>
    </row>
    <row r="6757" spans="1:27" x14ac:dyDescent="0.3">
      <c r="A6757" t="b">
        <f>COUNTIF($C$1:C6757, C6757)&gt;1</f>
        <v>0</v>
      </c>
      <c r="B6757" t="b">
        <f>VLOOKUP(C6757,Sheet3!$A:$B,2,0) &gt; 1</f>
        <v>0</v>
      </c>
      <c r="C6757">
        <v>6756</v>
      </c>
      <c r="D6757">
        <v>48135</v>
      </c>
      <c r="E6757" s="4">
        <v>39922</v>
      </c>
      <c r="F6757">
        <v>20</v>
      </c>
      <c r="G6757" s="15">
        <f>I6757*F6757</f>
        <v>3000</v>
      </c>
      <c r="H6757" s="9">
        <v>0.09</v>
      </c>
      <c r="I6757" s="13">
        <f>VLOOKUP($U6757,Pricebook!$A:$D,4,0)</f>
        <v>150</v>
      </c>
      <c r="J6757" s="11">
        <f>G6757*(1-H6757)</f>
        <v>2730</v>
      </c>
      <c r="K6757" t="s">
        <v>791</v>
      </c>
      <c r="L6757" t="s">
        <v>215</v>
      </c>
      <c r="M6757" t="str">
        <f>VLOOKUP($L6757,Companies!$A:$G,7,)</f>
        <v>Business Services</v>
      </c>
      <c r="N6757" t="str">
        <f>VLOOKUP($L6757,Companies!$A:$G,6,)</f>
        <v>Miscellaneous</v>
      </c>
      <c r="O6757" s="6" t="s">
        <v>2807</v>
      </c>
      <c r="P6757" s="6">
        <v>21228</v>
      </c>
      <c r="Q6757" t="s">
        <v>187</v>
      </c>
      <c r="R6757" t="s">
        <v>61</v>
      </c>
      <c r="S6757" s="4">
        <v>39924</v>
      </c>
      <c r="T6757" s="7">
        <f>S6757-E6757</f>
        <v>2</v>
      </c>
      <c r="U6757" t="s">
        <v>14222</v>
      </c>
      <c r="V6757" s="6" t="s">
        <v>14251</v>
      </c>
      <c r="W6757" t="s">
        <v>14268</v>
      </c>
      <c r="X6757" t="s">
        <v>14191</v>
      </c>
      <c r="Y6757" t="str">
        <f>VLOOKUP(R6757,Managers!$A:$B,2,)</f>
        <v>Allen Young</v>
      </c>
      <c r="Z6757" s="11">
        <f>VLOOKUP(X6757,HourlyWages!$A:$B,2,0)</f>
        <v>60</v>
      </c>
      <c r="AA6757">
        <v>1</v>
      </c>
    </row>
    <row r="6758" spans="1:27" x14ac:dyDescent="0.3">
      <c r="A6758" t="b">
        <f>COUNTIF($C$1:C6758, C6758)&gt;1</f>
        <v>0</v>
      </c>
      <c r="B6758" t="b">
        <f>VLOOKUP(C6758,Sheet3!$A:$B,2,0) &gt; 1</f>
        <v>0</v>
      </c>
      <c r="C6758">
        <v>6757</v>
      </c>
      <c r="D6758">
        <v>48135</v>
      </c>
      <c r="E6758" s="4">
        <v>39922</v>
      </c>
      <c r="F6758">
        <v>40</v>
      </c>
      <c r="G6758" s="15">
        <f>I6758*F6758</f>
        <v>5000</v>
      </c>
      <c r="H6758" s="9">
        <v>0.02</v>
      </c>
      <c r="I6758" s="13">
        <f>VLOOKUP($U6758,Pricebook!$A:$D,4,0)</f>
        <v>125</v>
      </c>
      <c r="J6758" s="11">
        <f>G6758*(1-H6758)</f>
        <v>4900</v>
      </c>
      <c r="K6758" t="s">
        <v>791</v>
      </c>
      <c r="L6758" t="s">
        <v>215</v>
      </c>
      <c r="M6758" t="str">
        <f>VLOOKUP($L6758,Companies!$A:$G,7,)</f>
        <v>Business Services</v>
      </c>
      <c r="N6758" t="str">
        <f>VLOOKUP($L6758,Companies!$A:$G,6,)</f>
        <v>Miscellaneous</v>
      </c>
      <c r="O6758" s="6" t="s">
        <v>2338</v>
      </c>
      <c r="P6758" s="6" t="s">
        <v>2339</v>
      </c>
      <c r="Q6758" t="s">
        <v>134</v>
      </c>
      <c r="R6758" t="s">
        <v>34</v>
      </c>
      <c r="S6758" s="4">
        <v>39922</v>
      </c>
      <c r="T6758" s="7">
        <f>S6758-E6758</f>
        <v>0</v>
      </c>
      <c r="U6758" t="s">
        <v>14208</v>
      </c>
      <c r="V6758" s="6" t="s">
        <v>14254</v>
      </c>
      <c r="W6758" t="s">
        <v>14265</v>
      </c>
      <c r="X6758" t="s">
        <v>14185</v>
      </c>
      <c r="Y6758" t="str">
        <f>VLOOKUP(R6758,Managers!$A:$B,2,)</f>
        <v>Frank Mitchell</v>
      </c>
      <c r="Z6758" s="11">
        <f>VLOOKUP(X6758,HourlyWages!$A:$B,2,0)</f>
        <v>70</v>
      </c>
      <c r="AA6758">
        <v>1</v>
      </c>
    </row>
    <row r="6759" spans="1:27" x14ac:dyDescent="0.3">
      <c r="A6759" t="b">
        <f>COUNTIF($C$1:C6759, C6759)&gt;1</f>
        <v>0</v>
      </c>
      <c r="B6759" t="b">
        <f>VLOOKUP(C6759,Sheet3!$A:$B,2,0) &gt; 1</f>
        <v>0</v>
      </c>
      <c r="C6759">
        <v>6758</v>
      </c>
      <c r="D6759">
        <v>48161</v>
      </c>
      <c r="E6759" s="4">
        <v>40686</v>
      </c>
      <c r="F6759">
        <v>16</v>
      </c>
      <c r="G6759" s="15">
        <f>I6759*F6759</f>
        <v>2720</v>
      </c>
      <c r="H6759" s="9">
        <v>0.01</v>
      </c>
      <c r="I6759" s="13">
        <f>VLOOKUP($U6759,Pricebook!$A:$D,4,0)</f>
        <v>170</v>
      </c>
      <c r="J6759" s="11">
        <f>G6759*(1-H6759)</f>
        <v>2692.8</v>
      </c>
      <c r="K6759" t="s">
        <v>640</v>
      </c>
      <c r="L6759" t="s">
        <v>549</v>
      </c>
      <c r="M6759" t="str">
        <f>VLOOKUP($L6759,Companies!$A:$G,7,)</f>
        <v>RETAIL: Building Materials</v>
      </c>
      <c r="N6759" t="str">
        <f>VLOOKUP($L6759,Companies!$A:$G,6,)</f>
        <v>Consumer Services</v>
      </c>
      <c r="O6759" s="6" t="s">
        <v>2808</v>
      </c>
      <c r="P6759" s="6">
        <v>21117</v>
      </c>
      <c r="Q6759" t="s">
        <v>187</v>
      </c>
      <c r="R6759" t="s">
        <v>61</v>
      </c>
      <c r="S6759" s="4">
        <v>40688</v>
      </c>
      <c r="T6759" s="7">
        <f>S6759-E6759</f>
        <v>2</v>
      </c>
      <c r="U6759" t="s">
        <v>14219</v>
      </c>
      <c r="V6759" s="6" t="s">
        <v>14254</v>
      </c>
      <c r="W6759" t="s">
        <v>14255</v>
      </c>
      <c r="X6759" t="s">
        <v>14184</v>
      </c>
      <c r="Y6759" t="str">
        <f>VLOOKUP(R6759,Managers!$A:$B,2,)</f>
        <v>Allen Young</v>
      </c>
      <c r="Z6759" s="11">
        <f>VLOOKUP(X6759,HourlyWages!$A:$B,2,0)</f>
        <v>50</v>
      </c>
      <c r="AA6759">
        <v>1</v>
      </c>
    </row>
    <row r="6760" spans="1:27" x14ac:dyDescent="0.3">
      <c r="A6760" t="b">
        <f>COUNTIF($C$1:C6760, C6760)&gt;1</f>
        <v>0</v>
      </c>
      <c r="B6760" t="b">
        <f>VLOOKUP(C6760,Sheet3!$A:$B,2,0) &gt; 1</f>
        <v>0</v>
      </c>
      <c r="C6760">
        <v>6759</v>
      </c>
      <c r="D6760">
        <v>48161</v>
      </c>
      <c r="E6760" s="4">
        <v>40686</v>
      </c>
      <c r="F6760">
        <v>39</v>
      </c>
      <c r="G6760" s="15">
        <f>I6760*F6760</f>
        <v>5850</v>
      </c>
      <c r="H6760" s="9">
        <v>0.09</v>
      </c>
      <c r="I6760" s="13">
        <f>VLOOKUP($U6760,Pricebook!$A:$D,4,0)</f>
        <v>150</v>
      </c>
      <c r="J6760" s="11">
        <f>G6760*(1-H6760)</f>
        <v>5323.5</v>
      </c>
      <c r="K6760" t="s">
        <v>640</v>
      </c>
      <c r="L6760" t="s">
        <v>549</v>
      </c>
      <c r="M6760" t="str">
        <f>VLOOKUP($L6760,Companies!$A:$G,7,)</f>
        <v>RETAIL: Building Materials</v>
      </c>
      <c r="N6760" t="str">
        <f>VLOOKUP($L6760,Companies!$A:$G,6,)</f>
        <v>Consumer Services</v>
      </c>
      <c r="O6760" s="6" t="s">
        <v>2808</v>
      </c>
      <c r="P6760" s="6">
        <v>21117</v>
      </c>
      <c r="Q6760" t="s">
        <v>187</v>
      </c>
      <c r="R6760" t="s">
        <v>61</v>
      </c>
      <c r="S6760" s="4">
        <v>40687</v>
      </c>
      <c r="T6760" s="7">
        <f>S6760-E6760</f>
        <v>1</v>
      </c>
      <c r="U6760" t="s">
        <v>14210</v>
      </c>
      <c r="V6760" s="6" t="s">
        <v>14251</v>
      </c>
      <c r="W6760" t="s">
        <v>14252</v>
      </c>
      <c r="X6760" t="s">
        <v>14185</v>
      </c>
      <c r="Y6760" t="str">
        <f>VLOOKUP(R6760,Managers!$A:$B,2,)</f>
        <v>Allen Young</v>
      </c>
      <c r="Z6760" s="11">
        <f>VLOOKUP(X6760,HourlyWages!$A:$B,2,0)</f>
        <v>70</v>
      </c>
      <c r="AA6760">
        <v>1</v>
      </c>
    </row>
    <row r="6761" spans="1:27" x14ac:dyDescent="0.3">
      <c r="A6761" t="b">
        <f>COUNTIF($C$1:C6761, C6761)&gt;1</f>
        <v>0</v>
      </c>
      <c r="B6761" t="b">
        <f>VLOOKUP(C6761,Sheet3!$A:$B,2,0) &gt; 1</f>
        <v>0</v>
      </c>
      <c r="C6761">
        <v>6760</v>
      </c>
      <c r="D6761">
        <v>48164</v>
      </c>
      <c r="E6761" s="4">
        <v>40845</v>
      </c>
      <c r="F6761">
        <v>33</v>
      </c>
      <c r="G6761" s="15">
        <f>I6761*F6761</f>
        <v>3960</v>
      </c>
      <c r="H6761" s="9">
        <v>7.0000000000000007E-2</v>
      </c>
      <c r="I6761" s="13">
        <f>VLOOKUP($U6761,Pricebook!$A:$D,4,0)</f>
        <v>120</v>
      </c>
      <c r="J6761" s="11">
        <f>G6761*(1-H6761)</f>
        <v>3682.7999999999997</v>
      </c>
      <c r="K6761" t="s">
        <v>935</v>
      </c>
      <c r="L6761" t="s">
        <v>306</v>
      </c>
      <c r="M6761" t="str">
        <f>VLOOKUP($L6761,Companies!$A:$G,7,)</f>
        <v>Industrial Machinery/Components</v>
      </c>
      <c r="N6761" t="str">
        <f>VLOOKUP($L6761,Companies!$A:$G,6,)</f>
        <v>Capital Goods</v>
      </c>
      <c r="O6761" s="6" t="s">
        <v>1122</v>
      </c>
      <c r="P6761" s="6">
        <v>63376</v>
      </c>
      <c r="Q6761" t="s">
        <v>358</v>
      </c>
      <c r="R6761" t="s">
        <v>16</v>
      </c>
      <c r="S6761" s="4">
        <v>40847</v>
      </c>
      <c r="T6761" s="7">
        <f>S6761-E6761</f>
        <v>2</v>
      </c>
      <c r="U6761" t="s">
        <v>14212</v>
      </c>
      <c r="V6761" s="6" t="s">
        <v>14251</v>
      </c>
      <c r="W6761" t="s">
        <v>14266</v>
      </c>
      <c r="X6761" t="s">
        <v>14192</v>
      </c>
      <c r="Y6761" t="str">
        <f>VLOOKUP(R6761,Managers!$A:$B,2,)</f>
        <v>Josh Martinez</v>
      </c>
      <c r="Z6761" s="11">
        <f>VLOOKUP(X6761,HourlyWages!$A:$B,2,0)</f>
        <v>75</v>
      </c>
      <c r="AA6761">
        <v>1</v>
      </c>
    </row>
    <row r="6762" spans="1:27" x14ac:dyDescent="0.3">
      <c r="A6762" t="b">
        <f>COUNTIF($C$1:C6762, C6762)&gt;1</f>
        <v>0</v>
      </c>
      <c r="B6762" t="b">
        <f>VLOOKUP(C6762,Sheet3!$A:$B,2,0) &gt; 1</f>
        <v>0</v>
      </c>
      <c r="C6762">
        <v>6761</v>
      </c>
      <c r="D6762">
        <v>48165</v>
      </c>
      <c r="E6762" s="4">
        <v>40487</v>
      </c>
      <c r="F6762">
        <v>28</v>
      </c>
      <c r="G6762" s="15">
        <f>I6762*F6762</f>
        <v>3080</v>
      </c>
      <c r="H6762" s="9">
        <v>0.01</v>
      </c>
      <c r="I6762" s="13">
        <f>VLOOKUP($U6762,Pricebook!$A:$D,4,0)</f>
        <v>110</v>
      </c>
      <c r="J6762" s="11">
        <f>G6762*(1-H6762)</f>
        <v>3049.2</v>
      </c>
      <c r="K6762" t="s">
        <v>979</v>
      </c>
      <c r="L6762" t="s">
        <v>58</v>
      </c>
      <c r="M6762" t="str">
        <f>VLOOKUP($L6762,Companies!$A:$G,7,)</f>
        <v>Biotechnology: Biological Products (No Diagnostic Substances)</v>
      </c>
      <c r="N6762" t="str">
        <f>VLOOKUP($L6762,Companies!$A:$G,6,)</f>
        <v>Health Care</v>
      </c>
      <c r="O6762" s="6" t="s">
        <v>2092</v>
      </c>
      <c r="P6762" s="6">
        <v>66762</v>
      </c>
      <c r="Q6762" t="s">
        <v>153</v>
      </c>
      <c r="R6762" t="s">
        <v>16</v>
      </c>
      <c r="S6762" s="4">
        <v>40489</v>
      </c>
      <c r="T6762" s="7">
        <f>S6762-E6762</f>
        <v>2</v>
      </c>
      <c r="U6762" t="s">
        <v>14215</v>
      </c>
      <c r="V6762" s="6" t="s">
        <v>14254</v>
      </c>
      <c r="W6762" t="s">
        <v>14269</v>
      </c>
      <c r="X6762" t="s">
        <v>14197</v>
      </c>
      <c r="Y6762" t="str">
        <f>VLOOKUP(R6762,Managers!$A:$B,2,)</f>
        <v>Josh Martinez</v>
      </c>
      <c r="Z6762" s="11">
        <f>VLOOKUP(X6762,HourlyWages!$A:$B,2,0)</f>
        <v>71</v>
      </c>
      <c r="AA6762">
        <v>1</v>
      </c>
    </row>
    <row r="6763" spans="1:27" x14ac:dyDescent="0.3">
      <c r="A6763" t="b">
        <f>COUNTIF($C$1:C6763, C6763)&gt;1</f>
        <v>0</v>
      </c>
      <c r="B6763" t="b">
        <f>VLOOKUP(C6763,Sheet3!$A:$B,2,0) &gt; 1</f>
        <v>0</v>
      </c>
      <c r="C6763">
        <v>6762</v>
      </c>
      <c r="D6763">
        <v>48167</v>
      </c>
      <c r="E6763" s="4">
        <v>40062</v>
      </c>
      <c r="F6763">
        <v>43</v>
      </c>
      <c r="G6763" s="15">
        <f>I6763*F6763</f>
        <v>5375</v>
      </c>
      <c r="H6763" s="9">
        <v>0.06</v>
      </c>
      <c r="I6763" s="13">
        <f>VLOOKUP($U6763,Pricebook!$A:$D,4,0)</f>
        <v>125</v>
      </c>
      <c r="J6763" s="11">
        <f>G6763*(1-H6763)</f>
        <v>5052.5</v>
      </c>
      <c r="K6763" t="s">
        <v>2107</v>
      </c>
      <c r="L6763" t="s">
        <v>290</v>
      </c>
      <c r="M6763" t="str">
        <f>VLOOKUP($L6763,Companies!$A:$G,7,)</f>
        <v>Specialty Chemicals</v>
      </c>
      <c r="N6763" t="str">
        <f>VLOOKUP($L6763,Companies!$A:$G,6,)</f>
        <v>Consumer Durables</v>
      </c>
      <c r="O6763" s="6" t="s">
        <v>980</v>
      </c>
      <c r="P6763" s="6">
        <v>55126</v>
      </c>
      <c r="Q6763" t="s">
        <v>130</v>
      </c>
      <c r="R6763" t="s">
        <v>16</v>
      </c>
      <c r="S6763" s="4">
        <v>40065</v>
      </c>
      <c r="T6763" s="7">
        <f>S6763-E6763</f>
        <v>3</v>
      </c>
      <c r="U6763" t="s">
        <v>14221</v>
      </c>
      <c r="V6763" s="6" t="s">
        <v>14251</v>
      </c>
      <c r="W6763" t="s">
        <v>14263</v>
      </c>
      <c r="X6763" t="s">
        <v>14202</v>
      </c>
      <c r="Y6763" t="str">
        <f>VLOOKUP(R6763,Managers!$A:$B,2,)</f>
        <v>Josh Martinez</v>
      </c>
      <c r="Z6763" s="11">
        <f>VLOOKUP(X6763,HourlyWages!$A:$B,2,0)</f>
        <v>71</v>
      </c>
      <c r="AA6763">
        <v>1</v>
      </c>
    </row>
    <row r="6764" spans="1:27" x14ac:dyDescent="0.3">
      <c r="A6764" t="b">
        <f>COUNTIF($C$1:C6764, C6764)&gt;1</f>
        <v>0</v>
      </c>
      <c r="B6764" t="b">
        <f>VLOOKUP(C6764,Sheet3!$A:$B,2,0) &gt; 1</f>
        <v>0</v>
      </c>
      <c r="C6764">
        <v>6763</v>
      </c>
      <c r="D6764">
        <v>48167</v>
      </c>
      <c r="E6764" s="4">
        <v>40062</v>
      </c>
      <c r="F6764">
        <v>45</v>
      </c>
      <c r="G6764" s="15">
        <f>I6764*F6764</f>
        <v>4950</v>
      </c>
      <c r="H6764" s="9">
        <v>0.06</v>
      </c>
      <c r="I6764" s="13">
        <f>VLOOKUP($U6764,Pricebook!$A:$D,4,0)</f>
        <v>110</v>
      </c>
      <c r="J6764" s="11">
        <f>G6764*(1-H6764)</f>
        <v>4653</v>
      </c>
      <c r="K6764" t="s">
        <v>2107</v>
      </c>
      <c r="L6764" t="s">
        <v>290</v>
      </c>
      <c r="M6764" t="str">
        <f>VLOOKUP($L6764,Companies!$A:$G,7,)</f>
        <v>Specialty Chemicals</v>
      </c>
      <c r="N6764" t="str">
        <f>VLOOKUP($L6764,Companies!$A:$G,6,)</f>
        <v>Consumer Durables</v>
      </c>
      <c r="O6764" s="6" t="s">
        <v>980</v>
      </c>
      <c r="P6764" s="6">
        <v>55126</v>
      </c>
      <c r="Q6764" t="s">
        <v>130</v>
      </c>
      <c r="R6764" t="s">
        <v>16</v>
      </c>
      <c r="S6764" s="4">
        <v>40063</v>
      </c>
      <c r="T6764" s="7">
        <f>S6764-E6764</f>
        <v>1</v>
      </c>
      <c r="U6764" t="s">
        <v>14215</v>
      </c>
      <c r="V6764" s="6" t="s">
        <v>14251</v>
      </c>
      <c r="W6764" t="s">
        <v>14263</v>
      </c>
      <c r="X6764" t="s">
        <v>14192</v>
      </c>
      <c r="Y6764" t="str">
        <f>VLOOKUP(R6764,Managers!$A:$B,2,)</f>
        <v>Josh Martinez</v>
      </c>
      <c r="Z6764" s="11">
        <f>VLOOKUP(X6764,HourlyWages!$A:$B,2,0)</f>
        <v>75</v>
      </c>
      <c r="AA6764">
        <v>1</v>
      </c>
    </row>
    <row r="6765" spans="1:27" x14ac:dyDescent="0.3">
      <c r="A6765" t="b">
        <f>COUNTIF($C$1:C6765, C6765)&gt;1</f>
        <v>0</v>
      </c>
      <c r="B6765" t="b">
        <f>VLOOKUP(C6765,Sheet3!$A:$B,2,0) &gt; 1</f>
        <v>0</v>
      </c>
      <c r="C6765">
        <v>6764</v>
      </c>
      <c r="D6765">
        <v>48167</v>
      </c>
      <c r="E6765" s="4">
        <v>40062</v>
      </c>
      <c r="F6765">
        <v>27</v>
      </c>
      <c r="G6765" s="15">
        <f>I6765*F6765</f>
        <v>3375</v>
      </c>
      <c r="H6765" s="9">
        <v>0.09</v>
      </c>
      <c r="I6765" s="13">
        <f>VLOOKUP($U6765,Pricebook!$A:$D,4,0)</f>
        <v>125</v>
      </c>
      <c r="J6765" s="11">
        <f>G6765*(1-H6765)</f>
        <v>3071.25</v>
      </c>
      <c r="K6765" t="s">
        <v>2107</v>
      </c>
      <c r="L6765" t="s">
        <v>290</v>
      </c>
      <c r="M6765" t="str">
        <f>VLOOKUP($L6765,Companies!$A:$G,7,)</f>
        <v>Specialty Chemicals</v>
      </c>
      <c r="N6765" t="str">
        <f>VLOOKUP($L6765,Companies!$A:$G,6,)</f>
        <v>Consumer Durables</v>
      </c>
      <c r="O6765" s="6" t="s">
        <v>980</v>
      </c>
      <c r="P6765" s="6">
        <v>55126</v>
      </c>
      <c r="Q6765" t="s">
        <v>130</v>
      </c>
      <c r="R6765" t="s">
        <v>16</v>
      </c>
      <c r="S6765" s="4">
        <v>40063</v>
      </c>
      <c r="T6765" s="7">
        <f>S6765-E6765</f>
        <v>1</v>
      </c>
      <c r="U6765" t="s">
        <v>14209</v>
      </c>
      <c r="V6765" s="6" t="s">
        <v>14254</v>
      </c>
      <c r="W6765" t="s">
        <v>14265</v>
      </c>
      <c r="X6765" t="s">
        <v>14191</v>
      </c>
      <c r="Y6765" t="str">
        <f>VLOOKUP(R6765,Managers!$A:$B,2,)</f>
        <v>Josh Martinez</v>
      </c>
      <c r="Z6765" s="11">
        <f>VLOOKUP(X6765,HourlyWages!$A:$B,2,0)</f>
        <v>60</v>
      </c>
      <c r="AA6765">
        <v>1</v>
      </c>
    </row>
    <row r="6766" spans="1:27" x14ac:dyDescent="0.3">
      <c r="A6766" t="b">
        <f>COUNTIF($C$1:C6766, C6766)&gt;1</f>
        <v>0</v>
      </c>
      <c r="B6766" t="b">
        <f>VLOOKUP(C6766,Sheet3!$A:$B,2,0) &gt; 1</f>
        <v>0</v>
      </c>
      <c r="C6766">
        <v>6765</v>
      </c>
      <c r="D6766">
        <v>48192</v>
      </c>
      <c r="E6766" s="4">
        <v>40163</v>
      </c>
      <c r="F6766">
        <v>15</v>
      </c>
      <c r="G6766" s="15">
        <f>I6766*F6766</f>
        <v>1875</v>
      </c>
      <c r="H6766" s="9">
        <v>0</v>
      </c>
      <c r="I6766" s="13">
        <f>VLOOKUP($U6766,Pricebook!$A:$D,4,0)</f>
        <v>125</v>
      </c>
      <c r="J6766" s="11">
        <f>G6766*(1-H6766)</f>
        <v>1875</v>
      </c>
      <c r="K6766" t="s">
        <v>1783</v>
      </c>
      <c r="L6766" t="s">
        <v>360</v>
      </c>
      <c r="M6766" t="str">
        <f>VLOOKUP($L6766,Companies!$A:$G,7,)</f>
        <v>Semiconductors</v>
      </c>
      <c r="N6766" t="str">
        <f>VLOOKUP($L6766,Companies!$A:$G,6,)</f>
        <v>Technology</v>
      </c>
      <c r="O6766" s="6" t="s">
        <v>681</v>
      </c>
      <c r="P6766" s="6">
        <v>92653</v>
      </c>
      <c r="Q6766" t="s">
        <v>114</v>
      </c>
      <c r="R6766" t="s">
        <v>23</v>
      </c>
      <c r="S6766" s="4">
        <v>40164</v>
      </c>
      <c r="T6766" s="7">
        <f>S6766-E6766</f>
        <v>1</v>
      </c>
      <c r="U6766" t="s">
        <v>14217</v>
      </c>
      <c r="V6766" s="6" t="s">
        <v>14251</v>
      </c>
      <c r="W6766" t="s">
        <v>14268</v>
      </c>
      <c r="X6766" t="s">
        <v>14193</v>
      </c>
      <c r="Y6766" t="str">
        <f>VLOOKUP(R6766,Managers!$A:$B,2,)</f>
        <v>Bob Turner</v>
      </c>
      <c r="Z6766" s="11">
        <f>VLOOKUP(X6766,HourlyWages!$A:$B,2,0)</f>
        <v>57</v>
      </c>
      <c r="AA6766">
        <v>1</v>
      </c>
    </row>
    <row r="6767" spans="1:27" x14ac:dyDescent="0.3">
      <c r="A6767" t="b">
        <f>COUNTIF($C$1:C6767, C6767)&gt;1</f>
        <v>0</v>
      </c>
      <c r="B6767" t="b">
        <f>VLOOKUP(C6767,Sheet3!$A:$B,2,0) &gt; 1</f>
        <v>0</v>
      </c>
      <c r="C6767">
        <v>6766</v>
      </c>
      <c r="D6767">
        <v>48195</v>
      </c>
      <c r="E6767" s="4">
        <v>40509</v>
      </c>
      <c r="F6767">
        <v>35</v>
      </c>
      <c r="G6767" s="15">
        <f>I6767*F6767</f>
        <v>5250</v>
      </c>
      <c r="H6767" s="9">
        <v>7.0000000000000007E-2</v>
      </c>
      <c r="I6767" s="13">
        <f>VLOOKUP($U6767,Pricebook!$A:$D,4,0)</f>
        <v>150</v>
      </c>
      <c r="J6767" s="11">
        <f>G6767*(1-H6767)</f>
        <v>4882.5</v>
      </c>
      <c r="K6767" t="s">
        <v>1912</v>
      </c>
      <c r="L6767" t="s">
        <v>13</v>
      </c>
      <c r="M6767" t="str">
        <f>VLOOKUP($L6767,Companies!$A:$G,7,)</f>
        <v>Computer Software: Prepackaged Software</v>
      </c>
      <c r="N6767" t="str">
        <f>VLOOKUP($L6767,Companies!$A:$G,6,)</f>
        <v>Technology</v>
      </c>
      <c r="O6767" s="6" t="s">
        <v>1914</v>
      </c>
      <c r="P6767" s="6">
        <v>75460</v>
      </c>
      <c r="Q6767" t="s">
        <v>48</v>
      </c>
      <c r="R6767" t="s">
        <v>16</v>
      </c>
      <c r="S6767" s="4">
        <v>40510</v>
      </c>
      <c r="T6767" s="7">
        <f>S6767-E6767</f>
        <v>1</v>
      </c>
      <c r="U6767" t="s">
        <v>14210</v>
      </c>
      <c r="V6767" s="6" t="s">
        <v>14251</v>
      </c>
      <c r="W6767" t="s">
        <v>14267</v>
      </c>
      <c r="X6767" t="s">
        <v>14193</v>
      </c>
      <c r="Y6767" t="str">
        <f>VLOOKUP(R6767,Managers!$A:$B,2,)</f>
        <v>Josh Martinez</v>
      </c>
      <c r="Z6767" s="11">
        <f>VLOOKUP(X6767,HourlyWages!$A:$B,2,0)</f>
        <v>57</v>
      </c>
      <c r="AA6767">
        <v>1</v>
      </c>
    </row>
    <row r="6768" spans="1:27" x14ac:dyDescent="0.3">
      <c r="A6768" t="b">
        <f>COUNTIF($C$1:C6768, C6768)&gt;1</f>
        <v>0</v>
      </c>
      <c r="B6768" t="b">
        <f>VLOOKUP(C6768,Sheet3!$A:$B,2,0) &gt; 1</f>
        <v>0</v>
      </c>
      <c r="C6768">
        <v>6767</v>
      </c>
      <c r="D6768">
        <v>48195</v>
      </c>
      <c r="E6768" s="4">
        <v>40509</v>
      </c>
      <c r="F6768">
        <v>35</v>
      </c>
      <c r="G6768" s="15">
        <f>I6768*F6768</f>
        <v>5250</v>
      </c>
      <c r="H6768" s="9">
        <v>0.09</v>
      </c>
      <c r="I6768" s="13">
        <f>VLOOKUP($U6768,Pricebook!$A:$D,4,0)</f>
        <v>150</v>
      </c>
      <c r="J6768" s="11">
        <f>G6768*(1-H6768)</f>
        <v>4777.5</v>
      </c>
      <c r="K6768" t="s">
        <v>1912</v>
      </c>
      <c r="L6768" t="s">
        <v>13</v>
      </c>
      <c r="M6768" t="str">
        <f>VLOOKUP($L6768,Companies!$A:$G,7,)</f>
        <v>Computer Software: Prepackaged Software</v>
      </c>
      <c r="N6768" t="str">
        <f>VLOOKUP($L6768,Companies!$A:$G,6,)</f>
        <v>Technology</v>
      </c>
      <c r="O6768" s="6" t="s">
        <v>1914</v>
      </c>
      <c r="P6768" s="6">
        <v>75460</v>
      </c>
      <c r="Q6768" t="s">
        <v>48</v>
      </c>
      <c r="R6768" t="s">
        <v>16</v>
      </c>
      <c r="S6768" s="4">
        <v>40509</v>
      </c>
      <c r="T6768" s="7">
        <f>S6768-E6768</f>
        <v>0</v>
      </c>
      <c r="U6768" t="s">
        <v>14210</v>
      </c>
      <c r="V6768" s="6" t="s">
        <v>14257</v>
      </c>
      <c r="W6768" t="s">
        <v>14264</v>
      </c>
      <c r="X6768" t="s">
        <v>14190</v>
      </c>
      <c r="Y6768" t="str">
        <f>VLOOKUP(R6768,Managers!$A:$B,2,)</f>
        <v>Josh Martinez</v>
      </c>
      <c r="Z6768" s="11">
        <f>VLOOKUP(X6768,HourlyWages!$A:$B,2,0)</f>
        <v>67</v>
      </c>
      <c r="AA6768">
        <v>1</v>
      </c>
    </row>
    <row r="6769" spans="1:27" x14ac:dyDescent="0.3">
      <c r="A6769" t="b">
        <f>COUNTIF($C$1:C6769, C6769)&gt;1</f>
        <v>0</v>
      </c>
      <c r="B6769" t="b">
        <f>VLOOKUP(C6769,Sheet3!$A:$B,2,0) &gt; 1</f>
        <v>0</v>
      </c>
      <c r="C6769">
        <v>6768</v>
      </c>
      <c r="D6769">
        <v>48195</v>
      </c>
      <c r="E6769" s="4">
        <v>40509</v>
      </c>
      <c r="F6769">
        <v>47</v>
      </c>
      <c r="G6769" s="15">
        <f>I6769*F6769</f>
        <v>7050</v>
      </c>
      <c r="H6769" s="9">
        <v>0.01</v>
      </c>
      <c r="I6769" s="13">
        <f>VLOOKUP($U6769,Pricebook!$A:$D,4,0)</f>
        <v>150</v>
      </c>
      <c r="J6769" s="11">
        <f>G6769*(1-H6769)</f>
        <v>6979.5</v>
      </c>
      <c r="K6769" t="s">
        <v>1912</v>
      </c>
      <c r="L6769" t="s">
        <v>13</v>
      </c>
      <c r="M6769" t="str">
        <f>VLOOKUP($L6769,Companies!$A:$G,7,)</f>
        <v>Computer Software: Prepackaged Software</v>
      </c>
      <c r="N6769" t="str">
        <f>VLOOKUP($L6769,Companies!$A:$G,6,)</f>
        <v>Technology</v>
      </c>
      <c r="O6769" s="6" t="s">
        <v>270</v>
      </c>
      <c r="P6769" s="6">
        <v>77506</v>
      </c>
      <c r="Q6769" t="s">
        <v>48</v>
      </c>
      <c r="R6769" t="s">
        <v>16</v>
      </c>
      <c r="S6769" s="4">
        <v>40510</v>
      </c>
      <c r="T6769" s="7">
        <f>S6769-E6769</f>
        <v>1</v>
      </c>
      <c r="U6769" t="s">
        <v>14210</v>
      </c>
      <c r="V6769" s="6" t="s">
        <v>14251</v>
      </c>
      <c r="W6769" t="s">
        <v>14252</v>
      </c>
      <c r="X6769" t="s">
        <v>14188</v>
      </c>
      <c r="Y6769" t="str">
        <f>VLOOKUP(R6769,Managers!$A:$B,2,)</f>
        <v>Josh Martinez</v>
      </c>
      <c r="Z6769" s="11">
        <f>VLOOKUP(X6769,HourlyWages!$A:$B,2,0)</f>
        <v>52</v>
      </c>
      <c r="AA6769">
        <v>1</v>
      </c>
    </row>
    <row r="6770" spans="1:27" x14ac:dyDescent="0.3">
      <c r="A6770" t="b">
        <f>COUNTIF($C$1:C6770, C6770)&gt;1</f>
        <v>0</v>
      </c>
      <c r="B6770" t="b">
        <f>VLOOKUP(C6770,Sheet3!$A:$B,2,0) &gt; 1</f>
        <v>0</v>
      </c>
      <c r="C6770">
        <v>6769</v>
      </c>
      <c r="D6770">
        <v>48197</v>
      </c>
      <c r="E6770" s="4">
        <v>41034</v>
      </c>
      <c r="F6770">
        <v>32</v>
      </c>
      <c r="G6770" s="15">
        <f>I6770*F6770</f>
        <v>4000</v>
      </c>
      <c r="H6770" s="9">
        <v>7.0000000000000007E-2</v>
      </c>
      <c r="I6770" s="13">
        <f>VLOOKUP($U6770,Pricebook!$A:$D,4,0)</f>
        <v>125</v>
      </c>
      <c r="J6770" s="11">
        <f>G6770*(1-H6770)</f>
        <v>3719.9999999999995</v>
      </c>
      <c r="K6770" t="s">
        <v>359</v>
      </c>
      <c r="L6770" t="s">
        <v>360</v>
      </c>
      <c r="M6770" t="str">
        <f>VLOOKUP($L6770,Companies!$A:$G,7,)</f>
        <v>Semiconductors</v>
      </c>
      <c r="N6770" t="str">
        <f>VLOOKUP($L6770,Companies!$A:$G,6,)</f>
        <v>Technology</v>
      </c>
      <c r="O6770" s="6" t="s">
        <v>1382</v>
      </c>
      <c r="P6770" s="6">
        <v>66203</v>
      </c>
      <c r="Q6770" t="s">
        <v>153</v>
      </c>
      <c r="R6770" t="s">
        <v>16</v>
      </c>
      <c r="S6770" s="4">
        <v>41036</v>
      </c>
      <c r="T6770" s="7">
        <f>S6770-E6770</f>
        <v>2</v>
      </c>
      <c r="U6770" t="s">
        <v>14208</v>
      </c>
      <c r="V6770" s="6" t="s">
        <v>14251</v>
      </c>
      <c r="W6770" t="s">
        <v>14260</v>
      </c>
      <c r="X6770" t="s">
        <v>14191</v>
      </c>
      <c r="Y6770" t="str">
        <f>VLOOKUP(R6770,Managers!$A:$B,2,)</f>
        <v>Josh Martinez</v>
      </c>
      <c r="Z6770" s="11">
        <f>VLOOKUP(X6770,HourlyWages!$A:$B,2,0)</f>
        <v>60</v>
      </c>
      <c r="AA6770">
        <v>1</v>
      </c>
    </row>
    <row r="6771" spans="1:27" x14ac:dyDescent="0.3">
      <c r="A6771" t="b">
        <f>COUNTIF($C$1:C6771, C6771)&gt;1</f>
        <v>0</v>
      </c>
      <c r="B6771" t="b">
        <f>VLOOKUP(C6771,Sheet3!$A:$B,2,0) &gt; 1</f>
        <v>0</v>
      </c>
      <c r="C6771">
        <v>6770</v>
      </c>
      <c r="D6771">
        <v>48198</v>
      </c>
      <c r="E6771" s="4">
        <v>40137</v>
      </c>
      <c r="F6771">
        <v>7</v>
      </c>
      <c r="G6771" s="15">
        <f>I6771*F6771</f>
        <v>1050</v>
      </c>
      <c r="H6771" s="9">
        <v>0.1</v>
      </c>
      <c r="I6771" s="13">
        <f>VLOOKUP($U6771,Pricebook!$A:$D,4,0)</f>
        <v>150</v>
      </c>
      <c r="J6771" s="11">
        <f>G6771*(1-H6771)</f>
        <v>945</v>
      </c>
      <c r="K6771" t="s">
        <v>535</v>
      </c>
      <c r="L6771" t="s">
        <v>452</v>
      </c>
      <c r="M6771" t="str">
        <f>VLOOKUP($L6771,Companies!$A:$G,7,)</f>
        <v>Biotechnology: Biological Products (No Diagnostic Substances)</v>
      </c>
      <c r="N6771" t="str">
        <f>VLOOKUP($L6771,Companies!$A:$G,6,)</f>
        <v>Health Care</v>
      </c>
      <c r="O6771" s="6" t="s">
        <v>2148</v>
      </c>
      <c r="P6771" s="6">
        <v>53151</v>
      </c>
      <c r="Q6771" t="s">
        <v>95</v>
      </c>
      <c r="R6771" t="s">
        <v>16</v>
      </c>
      <c r="S6771" s="4">
        <v>40138</v>
      </c>
      <c r="T6771" s="7">
        <f>S6771-E6771</f>
        <v>1</v>
      </c>
      <c r="U6771" t="s">
        <v>14216</v>
      </c>
      <c r="V6771" s="6" t="s">
        <v>14257</v>
      </c>
      <c r="W6771" t="s">
        <v>14259</v>
      </c>
      <c r="X6771" t="s">
        <v>14193</v>
      </c>
      <c r="Y6771" t="str">
        <f>VLOOKUP(R6771,Managers!$A:$B,2,)</f>
        <v>Josh Martinez</v>
      </c>
      <c r="Z6771" s="11">
        <f>VLOOKUP(X6771,HourlyWages!$A:$B,2,0)</f>
        <v>57</v>
      </c>
      <c r="AA6771">
        <v>1</v>
      </c>
    </row>
    <row r="6772" spans="1:27" x14ac:dyDescent="0.3">
      <c r="A6772" t="b">
        <f>COUNTIF($C$1:C6772, C6772)&gt;1</f>
        <v>0</v>
      </c>
      <c r="B6772" t="b">
        <f>VLOOKUP(C6772,Sheet3!$A:$B,2,0) &gt; 1</f>
        <v>0</v>
      </c>
      <c r="C6772">
        <v>6771</v>
      </c>
      <c r="D6772">
        <v>48198</v>
      </c>
      <c r="E6772" s="4">
        <v>40137</v>
      </c>
      <c r="F6772">
        <v>45</v>
      </c>
      <c r="G6772" s="15">
        <f>I6772*F6772</f>
        <v>7650</v>
      </c>
      <c r="H6772" s="9">
        <v>0.01</v>
      </c>
      <c r="I6772" s="13">
        <f>VLOOKUP($U6772,Pricebook!$A:$D,4,0)</f>
        <v>170</v>
      </c>
      <c r="J6772" s="11">
        <f>G6772*(1-H6772)</f>
        <v>7573.5</v>
      </c>
      <c r="K6772" t="s">
        <v>535</v>
      </c>
      <c r="L6772" t="s">
        <v>452</v>
      </c>
      <c r="M6772" t="str">
        <f>VLOOKUP($L6772,Companies!$A:$G,7,)</f>
        <v>Biotechnology: Biological Products (No Diagnostic Substances)</v>
      </c>
      <c r="N6772" t="str">
        <f>VLOOKUP($L6772,Companies!$A:$G,6,)</f>
        <v>Health Care</v>
      </c>
      <c r="O6772" s="6" t="s">
        <v>1108</v>
      </c>
      <c r="P6772" s="6">
        <v>53154</v>
      </c>
      <c r="Q6772" t="s">
        <v>95</v>
      </c>
      <c r="R6772" t="s">
        <v>16</v>
      </c>
      <c r="S6772" s="4">
        <v>40139</v>
      </c>
      <c r="T6772" s="7">
        <f>S6772-E6772</f>
        <v>2</v>
      </c>
      <c r="U6772" t="s">
        <v>14219</v>
      </c>
      <c r="V6772" s="6" t="s">
        <v>14251</v>
      </c>
      <c r="W6772" t="s">
        <v>14260</v>
      </c>
      <c r="X6772" t="s">
        <v>14186</v>
      </c>
      <c r="Y6772" t="str">
        <f>VLOOKUP(R6772,Managers!$A:$B,2,)</f>
        <v>Josh Martinez</v>
      </c>
      <c r="Z6772" s="11">
        <f>VLOOKUP(X6772,HourlyWages!$A:$B,2,0)</f>
        <v>67</v>
      </c>
      <c r="AA6772">
        <v>1</v>
      </c>
    </row>
    <row r="6773" spans="1:27" x14ac:dyDescent="0.3">
      <c r="A6773" t="b">
        <f>COUNTIF($C$1:C6773, C6773)&gt;1</f>
        <v>0</v>
      </c>
      <c r="B6773" t="b">
        <f>VLOOKUP(C6773,Sheet3!$A:$B,2,0) &gt; 1</f>
        <v>0</v>
      </c>
      <c r="C6773">
        <v>6772</v>
      </c>
      <c r="D6773">
        <v>48199</v>
      </c>
      <c r="E6773" s="4">
        <v>39831</v>
      </c>
      <c r="F6773">
        <v>47</v>
      </c>
      <c r="G6773" s="15">
        <f>I6773*F6773</f>
        <v>5170</v>
      </c>
      <c r="H6773" s="9">
        <v>0.1</v>
      </c>
      <c r="I6773" s="13">
        <f>VLOOKUP($U6773,Pricebook!$A:$D,4,0)</f>
        <v>110</v>
      </c>
      <c r="J6773" s="11">
        <f>G6773*(1-H6773)</f>
        <v>4653</v>
      </c>
      <c r="K6773" t="s">
        <v>966</v>
      </c>
      <c r="L6773" t="s">
        <v>637</v>
      </c>
      <c r="M6773" t="str">
        <f>VLOOKUP($L6773,Companies!$A:$G,7,)</f>
        <v>Medical Specialities</v>
      </c>
      <c r="N6773" t="str">
        <f>VLOOKUP($L6773,Companies!$A:$G,6,)</f>
        <v>Health Care</v>
      </c>
      <c r="O6773" s="6" t="s">
        <v>2496</v>
      </c>
      <c r="P6773" s="6">
        <v>46530</v>
      </c>
      <c r="Q6773" t="s">
        <v>278</v>
      </c>
      <c r="R6773" t="s">
        <v>16</v>
      </c>
      <c r="S6773" s="4">
        <v>39834</v>
      </c>
      <c r="T6773" s="7">
        <f>S6773-E6773</f>
        <v>3</v>
      </c>
      <c r="U6773" t="s">
        <v>14220</v>
      </c>
      <c r="V6773" s="6" t="s">
        <v>14251</v>
      </c>
      <c r="W6773" t="s">
        <v>14263</v>
      </c>
      <c r="X6773" t="s">
        <v>14194</v>
      </c>
      <c r="Y6773" t="str">
        <f>VLOOKUP(R6773,Managers!$A:$B,2,)</f>
        <v>Josh Martinez</v>
      </c>
      <c r="Z6773" s="11">
        <f>VLOOKUP(X6773,HourlyWages!$A:$B,2,0)</f>
        <v>71</v>
      </c>
      <c r="AA6773">
        <v>1</v>
      </c>
    </row>
    <row r="6774" spans="1:27" x14ac:dyDescent="0.3">
      <c r="A6774" t="b">
        <f>COUNTIF($C$1:C6774, C6774)&gt;1</f>
        <v>0</v>
      </c>
      <c r="B6774" t="b">
        <f>VLOOKUP(C6774,Sheet3!$A:$B,2,0) &gt; 1</f>
        <v>0</v>
      </c>
      <c r="C6774">
        <v>6773</v>
      </c>
      <c r="D6774">
        <v>48226</v>
      </c>
      <c r="E6774" s="4">
        <v>39819</v>
      </c>
      <c r="F6774">
        <v>23</v>
      </c>
      <c r="G6774" s="15">
        <f>I6774*F6774</f>
        <v>2875</v>
      </c>
      <c r="H6774" s="9">
        <v>0.02</v>
      </c>
      <c r="I6774" s="13">
        <f>VLOOKUP($U6774,Pricebook!$A:$D,4,0)</f>
        <v>125</v>
      </c>
      <c r="J6774" s="11">
        <f>G6774*(1-H6774)</f>
        <v>2817.5</v>
      </c>
      <c r="K6774" t="s">
        <v>1970</v>
      </c>
      <c r="L6774" t="s">
        <v>118</v>
      </c>
      <c r="M6774" t="str">
        <f>VLOOKUP($L6774,Companies!$A:$G,7,)</f>
        <v>Computer Software: Prepackaged Software</v>
      </c>
      <c r="N6774" t="str">
        <f>VLOOKUP($L6774,Companies!$A:$G,6,)</f>
        <v>Technology</v>
      </c>
      <c r="O6774" s="6" t="s">
        <v>1085</v>
      </c>
      <c r="P6774" s="6" t="s">
        <v>1891</v>
      </c>
      <c r="Q6774" t="s">
        <v>421</v>
      </c>
      <c r="R6774" t="s">
        <v>61</v>
      </c>
      <c r="S6774" s="4">
        <v>39819</v>
      </c>
      <c r="T6774" s="7">
        <f>S6774-E6774</f>
        <v>0</v>
      </c>
      <c r="U6774" t="s">
        <v>14217</v>
      </c>
      <c r="V6774" s="6" t="s">
        <v>14257</v>
      </c>
      <c r="W6774" t="s">
        <v>14264</v>
      </c>
      <c r="X6774" t="s">
        <v>14189</v>
      </c>
      <c r="Y6774" t="str">
        <f>VLOOKUP(R6774,Managers!$A:$B,2,)</f>
        <v>Allen Young</v>
      </c>
      <c r="Z6774" s="11">
        <f>VLOOKUP(X6774,HourlyWages!$A:$B,2,0)</f>
        <v>62</v>
      </c>
      <c r="AA6774">
        <v>1</v>
      </c>
    </row>
    <row r="6775" spans="1:27" x14ac:dyDescent="0.3">
      <c r="A6775" t="b">
        <f>COUNTIF($C$1:C6775, C6775)&gt;1</f>
        <v>0</v>
      </c>
      <c r="B6775" t="b">
        <f>VLOOKUP(C6775,Sheet3!$A:$B,2,0) &gt; 1</f>
        <v>0</v>
      </c>
      <c r="C6775">
        <v>6774</v>
      </c>
      <c r="D6775">
        <v>48230</v>
      </c>
      <c r="E6775" s="4">
        <v>39869</v>
      </c>
      <c r="F6775">
        <v>39</v>
      </c>
      <c r="G6775" s="15">
        <f>I6775*F6775</f>
        <v>4875</v>
      </c>
      <c r="H6775" s="9">
        <v>0.04</v>
      </c>
      <c r="I6775" s="13">
        <f>VLOOKUP($U6775,Pricebook!$A:$D,4,0)</f>
        <v>125</v>
      </c>
      <c r="J6775" s="11">
        <f>G6775*(1-H6775)</f>
        <v>4680</v>
      </c>
      <c r="K6775" t="s">
        <v>2107</v>
      </c>
      <c r="L6775" t="s">
        <v>290</v>
      </c>
      <c r="M6775" t="str">
        <f>VLOOKUP($L6775,Companies!$A:$G,7,)</f>
        <v>Specialty Chemicals</v>
      </c>
      <c r="N6775" t="str">
        <f>VLOOKUP($L6775,Companies!$A:$G,6,)</f>
        <v>Consumer Durables</v>
      </c>
      <c r="O6775" s="6" t="s">
        <v>980</v>
      </c>
      <c r="P6775" s="6">
        <v>55126</v>
      </c>
      <c r="Q6775" t="s">
        <v>130</v>
      </c>
      <c r="R6775" t="s">
        <v>16</v>
      </c>
      <c r="S6775" s="4">
        <v>39871</v>
      </c>
      <c r="T6775" s="7">
        <f>S6775-E6775</f>
        <v>2</v>
      </c>
      <c r="U6775" t="s">
        <v>14208</v>
      </c>
      <c r="V6775" s="6" t="s">
        <v>14257</v>
      </c>
      <c r="W6775" t="s">
        <v>14259</v>
      </c>
      <c r="X6775" t="s">
        <v>14203</v>
      </c>
      <c r="Y6775" t="str">
        <f>VLOOKUP(R6775,Managers!$A:$B,2,)</f>
        <v>Josh Martinez</v>
      </c>
      <c r="Z6775" s="11">
        <f>VLOOKUP(X6775,HourlyWages!$A:$B,2,0)</f>
        <v>62</v>
      </c>
      <c r="AA6775">
        <v>1</v>
      </c>
    </row>
    <row r="6776" spans="1:27" x14ac:dyDescent="0.3">
      <c r="A6776" t="b">
        <f>COUNTIF($C$1:C6776, C6776)&gt;1</f>
        <v>0</v>
      </c>
      <c r="B6776" t="b">
        <f>VLOOKUP(C6776,Sheet3!$A:$B,2,0) &gt; 1</f>
        <v>0</v>
      </c>
      <c r="C6776">
        <v>6775</v>
      </c>
      <c r="D6776">
        <v>48230</v>
      </c>
      <c r="E6776" s="4">
        <v>39869</v>
      </c>
      <c r="F6776">
        <v>31</v>
      </c>
      <c r="G6776" s="15">
        <f>I6776*F6776</f>
        <v>6200</v>
      </c>
      <c r="H6776" s="9">
        <v>0</v>
      </c>
      <c r="I6776" s="13">
        <f>VLOOKUP($U6776,Pricebook!$A:$D,4,0)</f>
        <v>200</v>
      </c>
      <c r="J6776" s="11">
        <f>G6776*(1-H6776)</f>
        <v>6200</v>
      </c>
      <c r="K6776" t="s">
        <v>2107</v>
      </c>
      <c r="L6776" t="s">
        <v>290</v>
      </c>
      <c r="M6776" t="str">
        <f>VLOOKUP($L6776,Companies!$A:$G,7,)</f>
        <v>Specialty Chemicals</v>
      </c>
      <c r="N6776" t="str">
        <f>VLOOKUP($L6776,Companies!$A:$G,6,)</f>
        <v>Consumer Durables</v>
      </c>
      <c r="O6776" s="6" t="s">
        <v>980</v>
      </c>
      <c r="P6776" s="6">
        <v>55126</v>
      </c>
      <c r="Q6776" t="s">
        <v>130</v>
      </c>
      <c r="R6776" t="s">
        <v>16</v>
      </c>
      <c r="S6776" s="4">
        <v>39871</v>
      </c>
      <c r="T6776" s="7">
        <f>S6776-E6776</f>
        <v>2</v>
      </c>
      <c r="U6776" t="s">
        <v>14206</v>
      </c>
      <c r="V6776" s="6" t="s">
        <v>14251</v>
      </c>
      <c r="W6776" t="s">
        <v>14266</v>
      </c>
      <c r="X6776" t="s">
        <v>14194</v>
      </c>
      <c r="Y6776" t="str">
        <f>VLOOKUP(R6776,Managers!$A:$B,2,)</f>
        <v>Josh Martinez</v>
      </c>
      <c r="Z6776" s="11">
        <f>VLOOKUP(X6776,HourlyWages!$A:$B,2,0)</f>
        <v>71</v>
      </c>
      <c r="AA6776">
        <v>1</v>
      </c>
    </row>
    <row r="6777" spans="1:27" x14ac:dyDescent="0.3">
      <c r="A6777" t="b">
        <f>COUNTIF($C$1:C6777, C6777)&gt;1</f>
        <v>0</v>
      </c>
      <c r="B6777" t="b">
        <f>VLOOKUP(C6777,Sheet3!$A:$B,2,0) &gt; 1</f>
        <v>0</v>
      </c>
      <c r="C6777">
        <v>6776</v>
      </c>
      <c r="D6777">
        <v>48257</v>
      </c>
      <c r="E6777" s="4">
        <v>39925</v>
      </c>
      <c r="F6777">
        <v>45</v>
      </c>
      <c r="G6777" s="15">
        <f>I6777*F6777</f>
        <v>7200</v>
      </c>
      <c r="H6777" s="9">
        <v>0.02</v>
      </c>
      <c r="I6777" s="13">
        <f>VLOOKUP($U6777,Pricebook!$A:$D,4,0)</f>
        <v>160</v>
      </c>
      <c r="J6777" s="11">
        <f>G6777*(1-H6777)</f>
        <v>7056</v>
      </c>
      <c r="K6777" t="s">
        <v>991</v>
      </c>
      <c r="L6777" t="s">
        <v>27</v>
      </c>
      <c r="M6777" t="str">
        <f>VLOOKUP($L6777,Companies!$A:$G,7,)</f>
        <v>Television Services</v>
      </c>
      <c r="N6777" t="str">
        <f>VLOOKUP($L6777,Companies!$A:$G,6,)</f>
        <v>Consumer Services</v>
      </c>
      <c r="O6777" s="6" t="s">
        <v>1508</v>
      </c>
      <c r="P6777" s="6">
        <v>37211</v>
      </c>
      <c r="Q6777" t="s">
        <v>81</v>
      </c>
      <c r="R6777" t="s">
        <v>34</v>
      </c>
      <c r="S6777" s="4">
        <v>39929</v>
      </c>
      <c r="T6777" s="7">
        <f>S6777-E6777</f>
        <v>4</v>
      </c>
      <c r="U6777" t="s">
        <v>14218</v>
      </c>
      <c r="V6777" s="6" t="s">
        <v>14251</v>
      </c>
      <c r="W6777" t="s">
        <v>14263</v>
      </c>
      <c r="X6777" t="s">
        <v>14195</v>
      </c>
      <c r="Y6777" t="str">
        <f>VLOOKUP(R6777,Managers!$A:$B,2,)</f>
        <v>Frank Mitchell</v>
      </c>
      <c r="Z6777" s="11">
        <f>VLOOKUP(X6777,HourlyWages!$A:$B,2,0)</f>
        <v>52</v>
      </c>
      <c r="AA6777">
        <v>1</v>
      </c>
    </row>
    <row r="6778" spans="1:27" x14ac:dyDescent="0.3">
      <c r="A6778" t="b">
        <f>COUNTIF($C$1:C6778, C6778)&gt;1</f>
        <v>0</v>
      </c>
      <c r="B6778" t="b">
        <f>VLOOKUP(C6778,Sheet3!$A:$B,2,0) &gt; 1</f>
        <v>0</v>
      </c>
      <c r="C6778">
        <v>6777</v>
      </c>
      <c r="D6778">
        <v>48261</v>
      </c>
      <c r="E6778" s="4">
        <v>40620</v>
      </c>
      <c r="F6778">
        <v>15</v>
      </c>
      <c r="G6778" s="15">
        <f>I6778*F6778</f>
        <v>1875</v>
      </c>
      <c r="H6778" s="9">
        <v>0.01</v>
      </c>
      <c r="I6778" s="13">
        <f>VLOOKUP($U6778,Pricebook!$A:$D,4,0)</f>
        <v>125</v>
      </c>
      <c r="J6778" s="11">
        <f>G6778*(1-H6778)</f>
        <v>1856.25</v>
      </c>
      <c r="K6778" t="s">
        <v>92</v>
      </c>
      <c r="L6778" t="s">
        <v>93</v>
      </c>
      <c r="M6778" t="str">
        <f>VLOOKUP($L6778,Companies!$A:$G,7,)</f>
        <v>Television Services</v>
      </c>
      <c r="N6778" t="str">
        <f>VLOOKUP($L6778,Companies!$A:$G,6,)</f>
        <v>Consumer Services</v>
      </c>
      <c r="O6778" s="6" t="s">
        <v>2574</v>
      </c>
      <c r="P6778" s="6" t="s">
        <v>2575</v>
      </c>
      <c r="Q6778" t="s">
        <v>232</v>
      </c>
      <c r="R6778" t="s">
        <v>61</v>
      </c>
      <c r="S6778" s="4">
        <v>40621</v>
      </c>
      <c r="T6778" s="7">
        <f>S6778-E6778</f>
        <v>1</v>
      </c>
      <c r="U6778" t="s">
        <v>14221</v>
      </c>
      <c r="V6778" s="6" t="s">
        <v>14251</v>
      </c>
      <c r="W6778" t="s">
        <v>14263</v>
      </c>
      <c r="X6778" t="s">
        <v>14203</v>
      </c>
      <c r="Y6778" t="str">
        <f>VLOOKUP(R6778,Managers!$A:$B,2,)</f>
        <v>Allen Young</v>
      </c>
      <c r="Z6778" s="11">
        <f>VLOOKUP(X6778,HourlyWages!$A:$B,2,0)</f>
        <v>62</v>
      </c>
      <c r="AA6778">
        <v>1</v>
      </c>
    </row>
    <row r="6779" spans="1:27" x14ac:dyDescent="0.3">
      <c r="A6779" t="b">
        <f>COUNTIF($C$1:C6779, C6779)&gt;1</f>
        <v>0</v>
      </c>
      <c r="B6779" t="b">
        <f>VLOOKUP(C6779,Sheet3!$A:$B,2,0) &gt; 1</f>
        <v>0</v>
      </c>
      <c r="C6779">
        <v>6778</v>
      </c>
      <c r="D6779">
        <v>48263</v>
      </c>
      <c r="E6779" s="4">
        <v>40246</v>
      </c>
      <c r="F6779">
        <v>28</v>
      </c>
      <c r="G6779" s="15">
        <f>I6779*F6779</f>
        <v>3080</v>
      </c>
      <c r="H6779" s="9">
        <v>0.1</v>
      </c>
      <c r="I6779" s="13">
        <f>VLOOKUP($U6779,Pricebook!$A:$D,4,0)</f>
        <v>110</v>
      </c>
      <c r="J6779" s="11">
        <f>G6779*(1-H6779)</f>
        <v>2772</v>
      </c>
      <c r="K6779" t="s">
        <v>831</v>
      </c>
      <c r="L6779" t="s">
        <v>341</v>
      </c>
      <c r="M6779" t="str">
        <f>VLOOKUP($L6779,Companies!$A:$G,7,)</f>
        <v>Computer Software: Prepackaged Software</v>
      </c>
      <c r="N6779" t="str">
        <f>VLOOKUP($L6779,Companies!$A:$G,6,)</f>
        <v>Technology</v>
      </c>
      <c r="O6779" s="6" t="s">
        <v>1973</v>
      </c>
      <c r="P6779" s="6" t="s">
        <v>2809</v>
      </c>
      <c r="Q6779" t="s">
        <v>317</v>
      </c>
      <c r="R6779" t="s">
        <v>61</v>
      </c>
      <c r="S6779" s="4">
        <v>40247</v>
      </c>
      <c r="T6779" s="7">
        <f>S6779-E6779</f>
        <v>1</v>
      </c>
      <c r="U6779" t="s">
        <v>14215</v>
      </c>
      <c r="V6779" s="6" t="s">
        <v>14254</v>
      </c>
      <c r="W6779" t="s">
        <v>14255</v>
      </c>
      <c r="X6779" t="s">
        <v>14203</v>
      </c>
      <c r="Y6779" t="str">
        <f>VLOOKUP(R6779,Managers!$A:$B,2,)</f>
        <v>Allen Young</v>
      </c>
      <c r="Z6779" s="11">
        <f>VLOOKUP(X6779,HourlyWages!$A:$B,2,0)</f>
        <v>62</v>
      </c>
      <c r="AA6779">
        <v>1</v>
      </c>
    </row>
    <row r="6780" spans="1:27" x14ac:dyDescent="0.3">
      <c r="A6780" t="b">
        <f>COUNTIF($C$1:C6780, C6780)&gt;1</f>
        <v>0</v>
      </c>
      <c r="B6780" t="b">
        <f>VLOOKUP(C6780,Sheet3!$A:$B,2,0) &gt; 1</f>
        <v>0</v>
      </c>
      <c r="C6780">
        <v>6779</v>
      </c>
      <c r="D6780">
        <v>48263</v>
      </c>
      <c r="E6780" s="4">
        <v>40246</v>
      </c>
      <c r="F6780">
        <v>25</v>
      </c>
      <c r="G6780" s="15">
        <f>I6780*F6780</f>
        <v>2750</v>
      </c>
      <c r="H6780" s="9">
        <v>7.0000000000000007E-2</v>
      </c>
      <c r="I6780" s="13">
        <f>VLOOKUP($U6780,Pricebook!$A:$D,4,0)</f>
        <v>110</v>
      </c>
      <c r="J6780" s="11">
        <f>G6780*(1-H6780)</f>
        <v>2557.5</v>
      </c>
      <c r="K6780" t="s">
        <v>831</v>
      </c>
      <c r="L6780" t="s">
        <v>341</v>
      </c>
      <c r="M6780" t="str">
        <f>VLOOKUP($L6780,Companies!$A:$G,7,)</f>
        <v>Computer Software: Prepackaged Software</v>
      </c>
      <c r="N6780" t="str">
        <f>VLOOKUP($L6780,Companies!$A:$G,6,)</f>
        <v>Technology</v>
      </c>
      <c r="O6780" s="6" t="s">
        <v>2505</v>
      </c>
      <c r="P6780" s="6" t="s">
        <v>2506</v>
      </c>
      <c r="Q6780" t="s">
        <v>499</v>
      </c>
      <c r="R6780" t="s">
        <v>61</v>
      </c>
      <c r="S6780" s="4">
        <v>40247</v>
      </c>
      <c r="T6780" s="7">
        <f>S6780-E6780</f>
        <v>1</v>
      </c>
      <c r="U6780" t="s">
        <v>14215</v>
      </c>
      <c r="V6780" s="6" t="s">
        <v>14251</v>
      </c>
      <c r="W6780" t="s">
        <v>14268</v>
      </c>
      <c r="X6780" t="s">
        <v>14195</v>
      </c>
      <c r="Y6780" t="str">
        <f>VLOOKUP(R6780,Managers!$A:$B,2,)</f>
        <v>Allen Young</v>
      </c>
      <c r="Z6780" s="11">
        <f>VLOOKUP(X6780,HourlyWages!$A:$B,2,0)</f>
        <v>52</v>
      </c>
      <c r="AA6780">
        <v>1</v>
      </c>
    </row>
    <row r="6781" spans="1:27" x14ac:dyDescent="0.3">
      <c r="A6781" t="b">
        <f>COUNTIF($C$1:C6781, C6781)&gt;1</f>
        <v>0</v>
      </c>
      <c r="B6781" t="b">
        <f>VLOOKUP(C6781,Sheet3!$A:$B,2,0) &gt; 1</f>
        <v>0</v>
      </c>
      <c r="C6781">
        <v>6780</v>
      </c>
      <c r="D6781">
        <v>48288</v>
      </c>
      <c r="E6781" s="4">
        <v>40746</v>
      </c>
      <c r="F6781">
        <v>25</v>
      </c>
      <c r="G6781" s="15">
        <f>I6781*F6781</f>
        <v>3125</v>
      </c>
      <c r="H6781" s="9">
        <v>0.08</v>
      </c>
      <c r="I6781" s="13">
        <f>VLOOKUP($U6781,Pricebook!$A:$D,4,0)</f>
        <v>125</v>
      </c>
      <c r="J6781" s="11">
        <f>G6781*(1-H6781)</f>
        <v>2875</v>
      </c>
      <c r="K6781" t="s">
        <v>444</v>
      </c>
      <c r="L6781" t="s">
        <v>348</v>
      </c>
      <c r="M6781" t="str">
        <f>VLOOKUP($L6781,Companies!$A:$G,7,)</f>
        <v>Telecommunications Equipment</v>
      </c>
      <c r="N6781" t="str">
        <f>VLOOKUP($L6781,Companies!$A:$G,6,)</f>
        <v>Public Utilities</v>
      </c>
      <c r="O6781" s="6" t="s">
        <v>2236</v>
      </c>
      <c r="P6781" s="6">
        <v>92627</v>
      </c>
      <c r="Q6781" t="s">
        <v>114</v>
      </c>
      <c r="R6781" t="s">
        <v>23</v>
      </c>
      <c r="S6781" s="4">
        <v>40748</v>
      </c>
      <c r="T6781" s="7">
        <f>S6781-E6781</f>
        <v>2</v>
      </c>
      <c r="U6781" t="s">
        <v>14217</v>
      </c>
      <c r="V6781" s="6" t="s">
        <v>14257</v>
      </c>
      <c r="W6781" t="s">
        <v>14258</v>
      </c>
      <c r="X6781" t="s">
        <v>14196</v>
      </c>
      <c r="Y6781" t="str">
        <f>VLOOKUP(R6781,Managers!$A:$B,2,)</f>
        <v>Bob Turner</v>
      </c>
      <c r="Z6781" s="11">
        <f>VLOOKUP(X6781,HourlyWages!$A:$B,2,0)</f>
        <v>58</v>
      </c>
      <c r="AA6781">
        <v>1</v>
      </c>
    </row>
    <row r="6782" spans="1:27" x14ac:dyDescent="0.3">
      <c r="A6782" t="b">
        <f>COUNTIF($C$1:C6782, C6782)&gt;1</f>
        <v>0</v>
      </c>
      <c r="B6782" t="b">
        <f>VLOOKUP(C6782,Sheet3!$A:$B,2,0) &gt; 1</f>
        <v>0</v>
      </c>
      <c r="C6782">
        <v>6781</v>
      </c>
      <c r="D6782">
        <v>48293</v>
      </c>
      <c r="E6782" s="4">
        <v>41008</v>
      </c>
      <c r="F6782">
        <v>47</v>
      </c>
      <c r="G6782" s="15">
        <f>I6782*F6782</f>
        <v>5170</v>
      </c>
      <c r="H6782" s="9">
        <v>0.03</v>
      </c>
      <c r="I6782" s="13">
        <f>VLOOKUP($U6782,Pricebook!$A:$D,4,0)</f>
        <v>110</v>
      </c>
      <c r="J6782" s="11">
        <f>G6782*(1-H6782)</f>
        <v>5014.8999999999996</v>
      </c>
      <c r="K6782" t="s">
        <v>963</v>
      </c>
      <c r="L6782" t="s">
        <v>520</v>
      </c>
      <c r="M6782" t="str">
        <f>VLOOKUP($L6782,Companies!$A:$G,7,)</f>
        <v>Computer Software: Prepackaged Software</v>
      </c>
      <c r="N6782" t="str">
        <f>VLOOKUP($L6782,Companies!$A:$G,6,)</f>
        <v>Technology</v>
      </c>
      <c r="O6782" s="6" t="s">
        <v>2572</v>
      </c>
      <c r="P6782" s="6">
        <v>93010</v>
      </c>
      <c r="Q6782" t="s">
        <v>114</v>
      </c>
      <c r="R6782" t="s">
        <v>23</v>
      </c>
      <c r="S6782" s="4">
        <v>41009</v>
      </c>
      <c r="T6782" s="7">
        <f>S6782-E6782</f>
        <v>1</v>
      </c>
      <c r="U6782" t="s">
        <v>14220</v>
      </c>
      <c r="V6782" s="6" t="s">
        <v>14254</v>
      </c>
      <c r="W6782" t="s">
        <v>14269</v>
      </c>
      <c r="X6782" t="s">
        <v>14186</v>
      </c>
      <c r="Y6782" t="str">
        <f>VLOOKUP(R6782,Managers!$A:$B,2,)</f>
        <v>Bob Turner</v>
      </c>
      <c r="Z6782" s="11">
        <f>VLOOKUP(X6782,HourlyWages!$A:$B,2,0)</f>
        <v>67</v>
      </c>
      <c r="AA6782">
        <v>1</v>
      </c>
    </row>
    <row r="6783" spans="1:27" x14ac:dyDescent="0.3">
      <c r="A6783" t="b">
        <f>COUNTIF($C$1:C6783, C6783)&gt;1</f>
        <v>0</v>
      </c>
      <c r="B6783" t="b">
        <f>VLOOKUP(C6783,Sheet3!$A:$B,2,0) &gt; 1</f>
        <v>0</v>
      </c>
      <c r="C6783">
        <v>6782</v>
      </c>
      <c r="D6783">
        <v>48294</v>
      </c>
      <c r="E6783" s="4">
        <v>40324</v>
      </c>
      <c r="F6783">
        <v>43</v>
      </c>
      <c r="G6783" s="15">
        <f>I6783*F6783</f>
        <v>7310</v>
      </c>
      <c r="H6783" s="9">
        <v>0.01</v>
      </c>
      <c r="I6783" s="13">
        <f>VLOOKUP($U6783,Pricebook!$A:$D,4,0)</f>
        <v>170</v>
      </c>
      <c r="J6783" s="11">
        <f>G6783*(1-H6783)</f>
        <v>7236.9</v>
      </c>
      <c r="K6783" t="s">
        <v>1564</v>
      </c>
      <c r="L6783" t="s">
        <v>276</v>
      </c>
      <c r="M6783" t="str">
        <f>VLOOKUP($L6783,Companies!$A:$G,7,)</f>
        <v>Computer Manufacturing</v>
      </c>
      <c r="N6783" t="str">
        <f>VLOOKUP($L6783,Companies!$A:$G,6,)</f>
        <v>Technology</v>
      </c>
      <c r="O6783" s="6" t="s">
        <v>1202</v>
      </c>
      <c r="P6783" s="6">
        <v>95123</v>
      </c>
      <c r="Q6783" t="s">
        <v>114</v>
      </c>
      <c r="R6783" t="s">
        <v>23</v>
      </c>
      <c r="S6783" s="4">
        <v>40324</v>
      </c>
      <c r="T6783" s="7">
        <f>S6783-E6783</f>
        <v>0</v>
      </c>
      <c r="U6783" t="s">
        <v>14219</v>
      </c>
      <c r="V6783" s="6" t="s">
        <v>14257</v>
      </c>
      <c r="W6783" t="s">
        <v>14259</v>
      </c>
      <c r="X6783" t="s">
        <v>14199</v>
      </c>
      <c r="Y6783" t="str">
        <f>VLOOKUP(R6783,Managers!$A:$B,2,)</f>
        <v>Bob Turner</v>
      </c>
      <c r="Z6783" s="11">
        <f>VLOOKUP(X6783,HourlyWages!$A:$B,2,0)</f>
        <v>68</v>
      </c>
      <c r="AA6783">
        <v>1</v>
      </c>
    </row>
    <row r="6784" spans="1:27" x14ac:dyDescent="0.3">
      <c r="A6784" t="b">
        <f>COUNTIF($C$1:C6784, C6784)&gt;1</f>
        <v>0</v>
      </c>
      <c r="B6784" t="b">
        <f>VLOOKUP(C6784,Sheet3!$A:$B,2,0) &gt; 1</f>
        <v>0</v>
      </c>
      <c r="C6784">
        <v>6783</v>
      </c>
      <c r="D6784">
        <v>48295</v>
      </c>
      <c r="E6784" s="4">
        <v>40140</v>
      </c>
      <c r="F6784">
        <v>48</v>
      </c>
      <c r="G6784" s="15">
        <f>I6784*F6784</f>
        <v>7200</v>
      </c>
      <c r="H6784" s="9">
        <v>0.05</v>
      </c>
      <c r="I6784" s="13">
        <f>VLOOKUP($U6784,Pricebook!$A:$D,4,0)</f>
        <v>150</v>
      </c>
      <c r="J6784" s="11">
        <f>G6784*(1-H6784)</f>
        <v>6840</v>
      </c>
      <c r="K6784" t="s">
        <v>2097</v>
      </c>
      <c r="L6784" t="s">
        <v>374</v>
      </c>
      <c r="M6784" t="str">
        <f>VLOOKUP($L6784,Companies!$A:$G,7,)</f>
        <v>Computer Software: Prepackaged Software</v>
      </c>
      <c r="N6784" t="str">
        <f>VLOOKUP($L6784,Companies!$A:$G,6,)</f>
        <v>Technology</v>
      </c>
      <c r="O6784" s="6" t="s">
        <v>2098</v>
      </c>
      <c r="P6784" s="6">
        <v>60061</v>
      </c>
      <c r="Q6784" t="s">
        <v>15</v>
      </c>
      <c r="R6784" t="s">
        <v>16</v>
      </c>
      <c r="S6784" s="4">
        <v>40142</v>
      </c>
      <c r="T6784" s="7">
        <f>S6784-E6784</f>
        <v>2</v>
      </c>
      <c r="U6784" t="s">
        <v>14216</v>
      </c>
      <c r="V6784" s="6" t="s">
        <v>14254</v>
      </c>
      <c r="W6784" t="s">
        <v>14255</v>
      </c>
      <c r="X6784" t="s">
        <v>14184</v>
      </c>
      <c r="Y6784" t="str">
        <f>VLOOKUP(R6784,Managers!$A:$B,2,)</f>
        <v>Josh Martinez</v>
      </c>
      <c r="Z6784" s="11">
        <f>VLOOKUP(X6784,HourlyWages!$A:$B,2,0)</f>
        <v>50</v>
      </c>
      <c r="AA6784">
        <v>1</v>
      </c>
    </row>
    <row r="6785" spans="1:27" x14ac:dyDescent="0.3">
      <c r="A6785" t="b">
        <f>COUNTIF($C$1:C6785, C6785)&gt;1</f>
        <v>0</v>
      </c>
      <c r="B6785" t="b">
        <f>VLOOKUP(C6785,Sheet3!$A:$B,2,0) &gt; 1</f>
        <v>0</v>
      </c>
      <c r="C6785">
        <v>6784</v>
      </c>
      <c r="D6785">
        <v>48321</v>
      </c>
      <c r="E6785" s="4">
        <v>40388</v>
      </c>
      <c r="F6785">
        <v>31</v>
      </c>
      <c r="G6785" s="15">
        <f>I6785*F6785</f>
        <v>6200</v>
      </c>
      <c r="H6785" s="9">
        <v>0.02</v>
      </c>
      <c r="I6785" s="13">
        <f>VLOOKUP($U6785,Pricebook!$A:$D,4,0)</f>
        <v>200</v>
      </c>
      <c r="J6785" s="11">
        <f>G6785*(1-H6785)</f>
        <v>6076</v>
      </c>
      <c r="K6785" t="s">
        <v>756</v>
      </c>
      <c r="L6785" t="s">
        <v>190</v>
      </c>
      <c r="M6785" t="str">
        <f>VLOOKUP($L6785,Companies!$A:$G,7,)</f>
        <v>Computer Software: Prepackaged Software</v>
      </c>
      <c r="N6785" t="str">
        <f>VLOOKUP($L6785,Companies!$A:$G,6,)</f>
        <v>Technology</v>
      </c>
      <c r="O6785" s="6" t="s">
        <v>758</v>
      </c>
      <c r="P6785" s="6">
        <v>83301</v>
      </c>
      <c r="Q6785" t="s">
        <v>197</v>
      </c>
      <c r="R6785" t="s">
        <v>23</v>
      </c>
      <c r="S6785" s="4">
        <v>40389</v>
      </c>
      <c r="T6785" s="7">
        <f>S6785-E6785</f>
        <v>1</v>
      </c>
      <c r="U6785" t="s">
        <v>14206</v>
      </c>
      <c r="V6785" s="6" t="s">
        <v>14251</v>
      </c>
      <c r="W6785" t="s">
        <v>14266</v>
      </c>
      <c r="X6785" t="s">
        <v>14203</v>
      </c>
      <c r="Y6785" t="str">
        <f>VLOOKUP(R6785,Managers!$A:$B,2,)</f>
        <v>Bob Turner</v>
      </c>
      <c r="Z6785" s="11">
        <f>VLOOKUP(X6785,HourlyWages!$A:$B,2,0)</f>
        <v>62</v>
      </c>
      <c r="AA6785">
        <v>1</v>
      </c>
    </row>
    <row r="6786" spans="1:27" x14ac:dyDescent="0.3">
      <c r="A6786" t="b">
        <f>COUNTIF($C$1:C6786, C6786)&gt;1</f>
        <v>0</v>
      </c>
      <c r="B6786" t="b">
        <f>VLOOKUP(C6786,Sheet3!$A:$B,2,0) &gt; 1</f>
        <v>0</v>
      </c>
      <c r="C6786">
        <v>6785</v>
      </c>
      <c r="D6786">
        <v>48322</v>
      </c>
      <c r="E6786" s="4">
        <v>40972</v>
      </c>
      <c r="F6786">
        <v>14</v>
      </c>
      <c r="G6786" s="15">
        <f>I6786*F6786</f>
        <v>1680</v>
      </c>
      <c r="H6786" s="9">
        <v>0.05</v>
      </c>
      <c r="I6786" s="13">
        <f>VLOOKUP($U6786,Pricebook!$A:$D,4,0)</f>
        <v>120</v>
      </c>
      <c r="J6786" s="11">
        <f>G6786*(1-H6786)</f>
        <v>1596</v>
      </c>
      <c r="K6786" t="s">
        <v>1939</v>
      </c>
      <c r="L6786" t="s">
        <v>151</v>
      </c>
      <c r="M6786" t="str">
        <f>VLOOKUP($L6786,Companies!$A:$G,7,)</f>
        <v>Hotels/Resorts</v>
      </c>
      <c r="N6786" t="str">
        <f>VLOOKUP($L6786,Companies!$A:$G,6,)</f>
        <v>Consumer Services</v>
      </c>
      <c r="O6786" s="6" t="s">
        <v>1134</v>
      </c>
      <c r="P6786" s="6">
        <v>94025</v>
      </c>
      <c r="Q6786" t="s">
        <v>114</v>
      </c>
      <c r="R6786" t="s">
        <v>23</v>
      </c>
      <c r="S6786" s="4">
        <v>40973</v>
      </c>
      <c r="T6786" s="7">
        <f>S6786-E6786</f>
        <v>1</v>
      </c>
      <c r="U6786" t="s">
        <v>14212</v>
      </c>
      <c r="V6786" s="6" t="s">
        <v>14251</v>
      </c>
      <c r="W6786" t="s">
        <v>14261</v>
      </c>
      <c r="X6786" t="s">
        <v>14185</v>
      </c>
      <c r="Y6786" t="str">
        <f>VLOOKUP(R6786,Managers!$A:$B,2,)</f>
        <v>Bob Turner</v>
      </c>
      <c r="Z6786" s="11">
        <f>VLOOKUP(X6786,HourlyWages!$A:$B,2,0)</f>
        <v>70</v>
      </c>
      <c r="AA6786">
        <v>1</v>
      </c>
    </row>
    <row r="6787" spans="1:27" x14ac:dyDescent="0.3">
      <c r="A6787" t="b">
        <f>COUNTIF($C$1:C6787, C6787)&gt;1</f>
        <v>0</v>
      </c>
      <c r="B6787" t="b">
        <f>VLOOKUP(C6787,Sheet3!$A:$B,2,0) &gt; 1</f>
        <v>0</v>
      </c>
      <c r="C6787">
        <v>6786</v>
      </c>
      <c r="D6787">
        <v>48327</v>
      </c>
      <c r="E6787" s="4">
        <v>40035</v>
      </c>
      <c r="F6787">
        <v>14</v>
      </c>
      <c r="G6787" s="15">
        <f>I6787*F6787</f>
        <v>2100</v>
      </c>
      <c r="H6787" s="9">
        <v>0.03</v>
      </c>
      <c r="I6787" s="13">
        <f>VLOOKUP($U6787,Pricebook!$A:$D,4,0)</f>
        <v>150</v>
      </c>
      <c r="J6787" s="11">
        <f>G6787*(1-H6787)</f>
        <v>2037</v>
      </c>
      <c r="K6787" t="s">
        <v>1697</v>
      </c>
      <c r="L6787" t="s">
        <v>27</v>
      </c>
      <c r="M6787" t="str">
        <f>VLOOKUP($L6787,Companies!$A:$G,7,)</f>
        <v>Television Services</v>
      </c>
      <c r="N6787" t="str">
        <f>VLOOKUP($L6787,Companies!$A:$G,6,)</f>
        <v>Consumer Services</v>
      </c>
      <c r="O6787" s="6" t="s">
        <v>2149</v>
      </c>
      <c r="P6787" s="6">
        <v>38637</v>
      </c>
      <c r="Q6787" t="s">
        <v>699</v>
      </c>
      <c r="R6787" t="s">
        <v>34</v>
      </c>
      <c r="S6787" s="4">
        <v>40037</v>
      </c>
      <c r="T6787" s="7">
        <f>S6787-E6787</f>
        <v>2</v>
      </c>
      <c r="U6787" t="s">
        <v>14211</v>
      </c>
      <c r="V6787" s="6" t="s">
        <v>14254</v>
      </c>
      <c r="W6787" t="s">
        <v>14255</v>
      </c>
      <c r="X6787" t="s">
        <v>14197</v>
      </c>
      <c r="Y6787" t="str">
        <f>VLOOKUP(R6787,Managers!$A:$B,2,)</f>
        <v>Frank Mitchell</v>
      </c>
      <c r="Z6787" s="11">
        <f>VLOOKUP(X6787,HourlyWages!$A:$B,2,0)</f>
        <v>71</v>
      </c>
      <c r="AA6787">
        <v>1</v>
      </c>
    </row>
    <row r="6788" spans="1:27" x14ac:dyDescent="0.3">
      <c r="A6788" t="b">
        <f>COUNTIF($C$1:C6788, C6788)&gt;1</f>
        <v>0</v>
      </c>
      <c r="B6788" t="b">
        <f>VLOOKUP(C6788,Sheet3!$A:$B,2,0) &gt; 1</f>
        <v>0</v>
      </c>
      <c r="C6788">
        <v>6787</v>
      </c>
      <c r="D6788">
        <v>48353</v>
      </c>
      <c r="E6788" s="4">
        <v>41258</v>
      </c>
      <c r="F6788">
        <v>18</v>
      </c>
      <c r="G6788" s="15">
        <f>I6788*F6788</f>
        <v>2160</v>
      </c>
      <c r="H6788" s="9">
        <v>0.04</v>
      </c>
      <c r="I6788" s="13">
        <f>VLOOKUP($U6788,Pricebook!$A:$D,4,0)</f>
        <v>120</v>
      </c>
      <c r="J6788" s="11">
        <f>G6788*(1-H6788)</f>
        <v>2073.6</v>
      </c>
      <c r="K6788" t="s">
        <v>1438</v>
      </c>
      <c r="L6788" t="s">
        <v>142</v>
      </c>
      <c r="M6788" t="str">
        <f>VLOOKUP($L6788,Companies!$A:$G,7,)</f>
        <v>Computer Software: Programming, Data Processing</v>
      </c>
      <c r="N6788" t="str">
        <f>VLOOKUP($L6788,Companies!$A:$G,6,)</f>
        <v>Technology</v>
      </c>
      <c r="O6788" s="6" t="s">
        <v>1560</v>
      </c>
      <c r="P6788" s="6">
        <v>90503</v>
      </c>
      <c r="Q6788" t="s">
        <v>114</v>
      </c>
      <c r="R6788" t="s">
        <v>23</v>
      </c>
      <c r="S6788" s="4">
        <v>41260</v>
      </c>
      <c r="T6788" s="7">
        <f>S6788-E6788</f>
        <v>2</v>
      </c>
      <c r="U6788" t="s">
        <v>14212</v>
      </c>
      <c r="V6788" s="6" t="s">
        <v>14251</v>
      </c>
      <c r="W6788" t="s">
        <v>14263</v>
      </c>
      <c r="X6788" t="s">
        <v>14191</v>
      </c>
      <c r="Y6788" t="str">
        <f>VLOOKUP(R6788,Managers!$A:$B,2,)</f>
        <v>Bob Turner</v>
      </c>
      <c r="Z6788" s="11">
        <f>VLOOKUP(X6788,HourlyWages!$A:$B,2,0)</f>
        <v>60</v>
      </c>
      <c r="AA6788">
        <v>1</v>
      </c>
    </row>
    <row r="6789" spans="1:27" x14ac:dyDescent="0.3">
      <c r="A6789" t="b">
        <f>COUNTIF($C$1:C6789, C6789)&gt;1</f>
        <v>0</v>
      </c>
      <c r="B6789" t="b">
        <f>VLOOKUP(C6789,Sheet3!$A:$B,2,0) &gt; 1</f>
        <v>0</v>
      </c>
      <c r="C6789">
        <v>6788</v>
      </c>
      <c r="D6789">
        <v>48354</v>
      </c>
      <c r="E6789" s="4">
        <v>40653</v>
      </c>
      <c r="F6789">
        <v>25</v>
      </c>
      <c r="G6789" s="15">
        <f>I6789*F6789</f>
        <v>2750</v>
      </c>
      <c r="H6789" s="9">
        <v>0.03</v>
      </c>
      <c r="I6789" s="13">
        <f>VLOOKUP($U6789,Pricebook!$A:$D,4,0)</f>
        <v>110</v>
      </c>
      <c r="J6789" s="11">
        <f>G6789*(1-H6789)</f>
        <v>2667.5</v>
      </c>
      <c r="K6789" t="s">
        <v>2479</v>
      </c>
      <c r="L6789" t="s">
        <v>487</v>
      </c>
      <c r="M6789" t="str">
        <f>VLOOKUP($L6789,Companies!$A:$G,7,)</f>
        <v>Computer Software: Programming, Data Processing</v>
      </c>
      <c r="N6789" t="str">
        <f>VLOOKUP($L6789,Companies!$A:$G,6,)</f>
        <v>Technology</v>
      </c>
      <c r="O6789" s="6" t="s">
        <v>2429</v>
      </c>
      <c r="P6789" s="6">
        <v>59750</v>
      </c>
      <c r="Q6789" t="s">
        <v>1213</v>
      </c>
      <c r="R6789" t="s">
        <v>23</v>
      </c>
      <c r="S6789" s="4">
        <v>40654</v>
      </c>
      <c r="T6789" s="7">
        <f>S6789-E6789</f>
        <v>1</v>
      </c>
      <c r="U6789" t="s">
        <v>14215</v>
      </c>
      <c r="V6789" s="6" t="s">
        <v>14257</v>
      </c>
      <c r="W6789" t="s">
        <v>14264</v>
      </c>
      <c r="X6789" t="s">
        <v>14202</v>
      </c>
      <c r="Y6789" t="str">
        <f>VLOOKUP(R6789,Managers!$A:$B,2,)</f>
        <v>Bob Turner</v>
      </c>
      <c r="Z6789" s="11">
        <f>VLOOKUP(X6789,HourlyWages!$A:$B,2,0)</f>
        <v>71</v>
      </c>
      <c r="AA6789">
        <v>1</v>
      </c>
    </row>
    <row r="6790" spans="1:27" x14ac:dyDescent="0.3">
      <c r="A6790" t="b">
        <f>COUNTIF($C$1:C6790, C6790)&gt;1</f>
        <v>0</v>
      </c>
      <c r="B6790" t="b">
        <f>VLOOKUP(C6790,Sheet3!$A:$B,2,0) &gt; 1</f>
        <v>0</v>
      </c>
      <c r="C6790">
        <v>6789</v>
      </c>
      <c r="D6790">
        <v>48357</v>
      </c>
      <c r="E6790" s="4">
        <v>39900</v>
      </c>
      <c r="F6790">
        <v>16</v>
      </c>
      <c r="G6790" s="15">
        <f>I6790*F6790</f>
        <v>2400</v>
      </c>
      <c r="H6790" s="9">
        <v>0.04</v>
      </c>
      <c r="I6790" s="13">
        <f>VLOOKUP($U6790,Pricebook!$A:$D,4,0)</f>
        <v>150</v>
      </c>
      <c r="J6790" s="11">
        <f>G6790*(1-H6790)</f>
        <v>2304</v>
      </c>
      <c r="K6790" t="s">
        <v>706</v>
      </c>
      <c r="L6790" t="s">
        <v>707</v>
      </c>
      <c r="M6790" t="str">
        <f>VLOOKUP($L6790,Companies!$A:$G,7,)</f>
        <v>Medical/Nursing Services</v>
      </c>
      <c r="N6790" t="str">
        <f>VLOOKUP($L6790,Companies!$A:$G,6,)</f>
        <v>Health Care</v>
      </c>
      <c r="O6790" s="6" t="s">
        <v>2117</v>
      </c>
      <c r="P6790" s="6">
        <v>76086</v>
      </c>
      <c r="Q6790" t="s">
        <v>48</v>
      </c>
      <c r="R6790" t="s">
        <v>16</v>
      </c>
      <c r="S6790" s="4">
        <v>39900</v>
      </c>
      <c r="T6790" s="7">
        <f>S6790-E6790</f>
        <v>0</v>
      </c>
      <c r="U6790" t="s">
        <v>14216</v>
      </c>
      <c r="V6790" s="6" t="s">
        <v>14251</v>
      </c>
      <c r="W6790" t="s">
        <v>14253</v>
      </c>
      <c r="X6790" t="s">
        <v>14199</v>
      </c>
      <c r="Y6790" t="str">
        <f>VLOOKUP(R6790,Managers!$A:$B,2,)</f>
        <v>Josh Martinez</v>
      </c>
      <c r="Z6790" s="11">
        <f>VLOOKUP(X6790,HourlyWages!$A:$B,2,0)</f>
        <v>68</v>
      </c>
      <c r="AA6790">
        <v>1</v>
      </c>
    </row>
    <row r="6791" spans="1:27" x14ac:dyDescent="0.3">
      <c r="A6791" t="b">
        <f>COUNTIF($C$1:C6791, C6791)&gt;1</f>
        <v>0</v>
      </c>
      <c r="B6791" t="b">
        <f>VLOOKUP(C6791,Sheet3!$A:$B,2,0) &gt; 1</f>
        <v>0</v>
      </c>
      <c r="C6791">
        <v>6790</v>
      </c>
      <c r="D6791">
        <v>48385</v>
      </c>
      <c r="E6791" s="4">
        <v>40074</v>
      </c>
      <c r="F6791">
        <v>16</v>
      </c>
      <c r="G6791" s="15">
        <f>I6791*F6791</f>
        <v>2400</v>
      </c>
      <c r="H6791" s="9">
        <v>0.01</v>
      </c>
      <c r="I6791" s="13">
        <f>VLOOKUP($U6791,Pricebook!$A:$D,4,0)</f>
        <v>150</v>
      </c>
      <c r="J6791" s="11">
        <f>G6791*(1-H6791)</f>
        <v>2376</v>
      </c>
      <c r="K6791" t="s">
        <v>366</v>
      </c>
      <c r="L6791" t="s">
        <v>215</v>
      </c>
      <c r="M6791" t="str">
        <f>VLOOKUP($L6791,Companies!$A:$G,7,)</f>
        <v>Business Services</v>
      </c>
      <c r="N6791" t="str">
        <f>VLOOKUP($L6791,Companies!$A:$G,6,)</f>
        <v>Miscellaneous</v>
      </c>
      <c r="O6791" s="6" t="s">
        <v>143</v>
      </c>
      <c r="P6791" s="6">
        <v>98002</v>
      </c>
      <c r="Q6791" t="s">
        <v>22</v>
      </c>
      <c r="R6791" t="s">
        <v>23</v>
      </c>
      <c r="S6791" s="4">
        <v>40076</v>
      </c>
      <c r="T6791" s="7">
        <f>S6791-E6791</f>
        <v>2</v>
      </c>
      <c r="U6791" t="s">
        <v>14211</v>
      </c>
      <c r="V6791" s="6" t="s">
        <v>14251</v>
      </c>
      <c r="W6791" t="s">
        <v>14252</v>
      </c>
      <c r="X6791" t="s">
        <v>14191</v>
      </c>
      <c r="Y6791" t="str">
        <f>VLOOKUP(R6791,Managers!$A:$B,2,)</f>
        <v>Bob Turner</v>
      </c>
      <c r="Z6791" s="11">
        <f>VLOOKUP(X6791,HourlyWages!$A:$B,2,0)</f>
        <v>60</v>
      </c>
      <c r="AA6791">
        <v>1</v>
      </c>
    </row>
    <row r="6792" spans="1:27" x14ac:dyDescent="0.3">
      <c r="A6792" t="b">
        <f>COUNTIF($C$1:C6792, C6792)&gt;1</f>
        <v>0</v>
      </c>
      <c r="B6792" t="b">
        <f>VLOOKUP(C6792,Sheet3!$A:$B,2,0) &gt; 1</f>
        <v>0</v>
      </c>
      <c r="C6792">
        <v>6791</v>
      </c>
      <c r="D6792">
        <v>48388</v>
      </c>
      <c r="E6792" s="4">
        <v>40034</v>
      </c>
      <c r="F6792">
        <v>3</v>
      </c>
      <c r="G6792" s="15">
        <f>I6792*F6792</f>
        <v>480</v>
      </c>
      <c r="H6792" s="9">
        <v>0.08</v>
      </c>
      <c r="I6792" s="13">
        <f>VLOOKUP($U6792,Pricebook!$A:$D,4,0)</f>
        <v>160</v>
      </c>
      <c r="J6792" s="11">
        <f>G6792*(1-H6792)</f>
        <v>441.6</v>
      </c>
      <c r="K6792" t="s">
        <v>1644</v>
      </c>
      <c r="L6792" t="s">
        <v>73</v>
      </c>
      <c r="M6792" t="str">
        <f>VLOOKUP($L6792,Companies!$A:$G,7,)</f>
        <v>Recreational Products/Toys</v>
      </c>
      <c r="N6792" t="str">
        <f>VLOOKUP($L6792,Companies!$A:$G,6,)</f>
        <v>Consumer Non-Durables</v>
      </c>
      <c r="O6792" s="6" t="s">
        <v>1645</v>
      </c>
      <c r="P6792" s="6">
        <v>52001</v>
      </c>
      <c r="Q6792" t="s">
        <v>38</v>
      </c>
      <c r="R6792" t="s">
        <v>16</v>
      </c>
      <c r="S6792" s="4">
        <v>40036</v>
      </c>
      <c r="T6792" s="7">
        <f>S6792-E6792</f>
        <v>2</v>
      </c>
      <c r="U6792" t="s">
        <v>14218</v>
      </c>
      <c r="V6792" s="6" t="s">
        <v>14251</v>
      </c>
      <c r="W6792" t="s">
        <v>14260</v>
      </c>
      <c r="X6792" t="s">
        <v>14202</v>
      </c>
      <c r="Y6792" t="str">
        <f>VLOOKUP(R6792,Managers!$A:$B,2,)</f>
        <v>Josh Martinez</v>
      </c>
      <c r="Z6792" s="11">
        <f>VLOOKUP(X6792,HourlyWages!$A:$B,2,0)</f>
        <v>71</v>
      </c>
      <c r="AA6792">
        <v>1</v>
      </c>
    </row>
    <row r="6793" spans="1:27" x14ac:dyDescent="0.3">
      <c r="A6793" t="b">
        <f>COUNTIF($C$1:C6793, C6793)&gt;1</f>
        <v>0</v>
      </c>
      <c r="B6793" t="b">
        <f>VLOOKUP(C6793,Sheet3!$A:$B,2,0) &gt; 1</f>
        <v>0</v>
      </c>
      <c r="C6793">
        <v>6792</v>
      </c>
      <c r="D6793">
        <v>48391</v>
      </c>
      <c r="E6793" s="4">
        <v>40480</v>
      </c>
      <c r="F6793">
        <v>45</v>
      </c>
      <c r="G6793" s="15">
        <f>I6793*F6793</f>
        <v>4950</v>
      </c>
      <c r="H6793" s="9">
        <v>0.1</v>
      </c>
      <c r="I6793" s="13">
        <f>VLOOKUP($U6793,Pricebook!$A:$D,4,0)</f>
        <v>110</v>
      </c>
      <c r="J6793" s="11">
        <f>G6793*(1-H6793)</f>
        <v>4455</v>
      </c>
      <c r="K6793" t="s">
        <v>1997</v>
      </c>
      <c r="L6793" t="s">
        <v>544</v>
      </c>
      <c r="M6793" t="str">
        <f>VLOOKUP($L6793,Companies!$A:$G,7,)</f>
        <v>Telecommunications Equipment</v>
      </c>
      <c r="N6793" t="str">
        <f>VLOOKUP($L6793,Companies!$A:$G,6,)</f>
        <v>Consumer Services</v>
      </c>
      <c r="O6793" s="6" t="s">
        <v>277</v>
      </c>
      <c r="P6793" s="6">
        <v>70506</v>
      </c>
      <c r="Q6793" t="s">
        <v>436</v>
      </c>
      <c r="R6793" t="s">
        <v>34</v>
      </c>
      <c r="S6793" s="4">
        <v>40481</v>
      </c>
      <c r="T6793" s="7">
        <f>S6793-E6793</f>
        <v>1</v>
      </c>
      <c r="U6793" t="s">
        <v>14215</v>
      </c>
      <c r="V6793" s="6" t="s">
        <v>14257</v>
      </c>
      <c r="W6793" t="s">
        <v>14259</v>
      </c>
      <c r="X6793" t="s">
        <v>14189</v>
      </c>
      <c r="Y6793" t="str">
        <f>VLOOKUP(R6793,Managers!$A:$B,2,)</f>
        <v>Frank Mitchell</v>
      </c>
      <c r="Z6793" s="11">
        <f>VLOOKUP(X6793,HourlyWages!$A:$B,2,0)</f>
        <v>62</v>
      </c>
      <c r="AA6793">
        <v>1</v>
      </c>
    </row>
    <row r="6794" spans="1:27" x14ac:dyDescent="0.3">
      <c r="A6794" t="b">
        <f>COUNTIF($C$1:C6794, C6794)&gt;1</f>
        <v>0</v>
      </c>
      <c r="B6794" t="b">
        <f>VLOOKUP(C6794,Sheet3!$A:$B,2,0) &gt; 1</f>
        <v>0</v>
      </c>
      <c r="C6794">
        <v>6793</v>
      </c>
      <c r="D6794">
        <v>48416</v>
      </c>
      <c r="E6794" s="4">
        <v>40000</v>
      </c>
      <c r="F6794">
        <v>23</v>
      </c>
      <c r="G6794" s="15">
        <f>I6794*F6794</f>
        <v>2530</v>
      </c>
      <c r="H6794" s="9">
        <v>0.01</v>
      </c>
      <c r="I6794" s="13">
        <f>VLOOKUP($U6794,Pricebook!$A:$D,4,0)</f>
        <v>110</v>
      </c>
      <c r="J6794" s="11">
        <f>G6794*(1-H6794)</f>
        <v>2504.6999999999998</v>
      </c>
      <c r="K6794" t="s">
        <v>1650</v>
      </c>
      <c r="L6794" t="s">
        <v>300</v>
      </c>
      <c r="M6794" t="str">
        <f>VLOOKUP($L6794,Companies!$A:$G,7,)</f>
        <v>Computer Software: Programming, Data Processing</v>
      </c>
      <c r="N6794" t="str">
        <f>VLOOKUP($L6794,Companies!$A:$G,6,)</f>
        <v>Technology</v>
      </c>
      <c r="O6794" s="6" t="s">
        <v>2429</v>
      </c>
      <c r="P6794" s="6">
        <v>59750</v>
      </c>
      <c r="Q6794" t="s">
        <v>1213</v>
      </c>
      <c r="R6794" t="s">
        <v>23</v>
      </c>
      <c r="S6794" s="4">
        <v>40002</v>
      </c>
      <c r="T6794" s="7">
        <f>S6794-E6794</f>
        <v>2</v>
      </c>
      <c r="U6794" t="s">
        <v>14215</v>
      </c>
      <c r="V6794" s="6" t="s">
        <v>14254</v>
      </c>
      <c r="W6794" t="s">
        <v>14255</v>
      </c>
      <c r="X6794" t="s">
        <v>14188</v>
      </c>
      <c r="Y6794" t="str">
        <f>VLOOKUP(R6794,Managers!$A:$B,2,)</f>
        <v>Bob Turner</v>
      </c>
      <c r="Z6794" s="11">
        <f>VLOOKUP(X6794,HourlyWages!$A:$B,2,0)</f>
        <v>52</v>
      </c>
      <c r="AA6794">
        <v>1</v>
      </c>
    </row>
    <row r="6795" spans="1:27" x14ac:dyDescent="0.3">
      <c r="A6795" t="b">
        <f>COUNTIF($C$1:C6795, C6795)&gt;1</f>
        <v>0</v>
      </c>
      <c r="B6795" t="b">
        <f>VLOOKUP(C6795,Sheet3!$A:$B,2,0) &gt; 1</f>
        <v>0</v>
      </c>
      <c r="C6795">
        <v>6794</v>
      </c>
      <c r="D6795">
        <v>48420</v>
      </c>
      <c r="E6795" s="4">
        <v>40097</v>
      </c>
      <c r="F6795">
        <v>46</v>
      </c>
      <c r="G6795" s="15">
        <f>I6795*F6795</f>
        <v>5750</v>
      </c>
      <c r="H6795" s="9">
        <v>0.09</v>
      </c>
      <c r="I6795" s="13">
        <f>VLOOKUP($U6795,Pricebook!$A:$D,4,0)</f>
        <v>125</v>
      </c>
      <c r="J6795" s="11">
        <f>G6795*(1-H6795)</f>
        <v>5232.5</v>
      </c>
      <c r="K6795" t="s">
        <v>1605</v>
      </c>
      <c r="L6795" t="s">
        <v>434</v>
      </c>
      <c r="M6795" t="str">
        <f>VLOOKUP($L6795,Companies!$A:$G,7,)</f>
        <v>Telecommunications Equipment</v>
      </c>
      <c r="N6795" t="str">
        <f>VLOOKUP($L6795,Companies!$A:$G,6,)</f>
        <v>Consumer Services</v>
      </c>
      <c r="O6795" s="6" t="s">
        <v>752</v>
      </c>
      <c r="P6795" s="6">
        <v>94601</v>
      </c>
      <c r="Q6795" t="s">
        <v>114</v>
      </c>
      <c r="R6795" t="s">
        <v>23</v>
      </c>
      <c r="S6795" s="4">
        <v>40099</v>
      </c>
      <c r="T6795" s="7">
        <f>S6795-E6795</f>
        <v>2</v>
      </c>
      <c r="U6795" t="s">
        <v>14208</v>
      </c>
      <c r="V6795" s="6" t="s">
        <v>14251</v>
      </c>
      <c r="W6795" t="s">
        <v>14263</v>
      </c>
      <c r="X6795" t="s">
        <v>14185</v>
      </c>
      <c r="Y6795" t="str">
        <f>VLOOKUP(R6795,Managers!$A:$B,2,)</f>
        <v>Bob Turner</v>
      </c>
      <c r="Z6795" s="11">
        <f>VLOOKUP(X6795,HourlyWages!$A:$B,2,0)</f>
        <v>70</v>
      </c>
      <c r="AA6795">
        <v>1</v>
      </c>
    </row>
    <row r="6796" spans="1:27" x14ac:dyDescent="0.3">
      <c r="A6796" t="b">
        <f>COUNTIF($C$1:C6796, C6796)&gt;1</f>
        <v>0</v>
      </c>
      <c r="B6796" t="b">
        <f>VLOOKUP(C6796,Sheet3!$A:$B,2,0) &gt; 1</f>
        <v>0</v>
      </c>
      <c r="C6796">
        <v>6795</v>
      </c>
      <c r="D6796">
        <v>48423</v>
      </c>
      <c r="E6796" s="4">
        <v>41213</v>
      </c>
      <c r="F6796">
        <v>49</v>
      </c>
      <c r="G6796" s="15">
        <f>I6796*F6796</f>
        <v>5390</v>
      </c>
      <c r="H6796" s="9">
        <v>0.08</v>
      </c>
      <c r="I6796" s="13">
        <f>VLOOKUP($U6796,Pricebook!$A:$D,4,0)</f>
        <v>110</v>
      </c>
      <c r="J6796" s="11">
        <f>G6796*(1-H6796)</f>
        <v>4958.8</v>
      </c>
      <c r="K6796" t="s">
        <v>1816</v>
      </c>
      <c r="L6796" t="s">
        <v>389</v>
      </c>
      <c r="M6796" t="str">
        <f>VLOOKUP($L6796,Companies!$A:$G,7,)</f>
        <v>Catalog/Specialty Distribution</v>
      </c>
      <c r="N6796" t="str">
        <f>VLOOKUP($L6796,Companies!$A:$G,6,)</f>
        <v>Consumer Services</v>
      </c>
      <c r="O6796" s="6" t="s">
        <v>1166</v>
      </c>
      <c r="P6796" s="6">
        <v>33065</v>
      </c>
      <c r="Q6796" t="s">
        <v>101</v>
      </c>
      <c r="R6796" t="s">
        <v>34</v>
      </c>
      <c r="S6796" s="4">
        <v>41213</v>
      </c>
      <c r="T6796" s="7">
        <f>S6796-E6796</f>
        <v>0</v>
      </c>
      <c r="U6796" t="s">
        <v>14220</v>
      </c>
      <c r="V6796" s="6" t="s">
        <v>14257</v>
      </c>
      <c r="W6796" t="s">
        <v>14258</v>
      </c>
      <c r="X6796" t="s">
        <v>14195</v>
      </c>
      <c r="Y6796" t="str">
        <f>VLOOKUP(R6796,Managers!$A:$B,2,)</f>
        <v>Frank Mitchell</v>
      </c>
      <c r="Z6796" s="11">
        <f>VLOOKUP(X6796,HourlyWages!$A:$B,2,0)</f>
        <v>52</v>
      </c>
      <c r="AA6796">
        <v>1</v>
      </c>
    </row>
    <row r="6797" spans="1:27" x14ac:dyDescent="0.3">
      <c r="A6797" t="b">
        <f>COUNTIF($C$1:C6797, C6797)&gt;1</f>
        <v>0</v>
      </c>
      <c r="B6797" t="b">
        <f>VLOOKUP(C6797,Sheet3!$A:$B,2,0) &gt; 1</f>
        <v>0</v>
      </c>
      <c r="C6797">
        <v>6796</v>
      </c>
      <c r="D6797">
        <v>48448</v>
      </c>
      <c r="E6797" s="4">
        <v>41229</v>
      </c>
      <c r="F6797">
        <v>20</v>
      </c>
      <c r="G6797" s="15">
        <f>I6797*F6797</f>
        <v>3000</v>
      </c>
      <c r="H6797" s="9">
        <v>0.09</v>
      </c>
      <c r="I6797" s="13">
        <f>VLOOKUP($U6797,Pricebook!$A:$D,4,0)</f>
        <v>150</v>
      </c>
      <c r="J6797" s="11">
        <f>G6797*(1-H6797)</f>
        <v>2730</v>
      </c>
      <c r="K6797" t="s">
        <v>1679</v>
      </c>
      <c r="L6797" t="s">
        <v>203</v>
      </c>
      <c r="M6797" t="str">
        <f>VLOOKUP($L6797,Companies!$A:$G,7,)</f>
        <v>Catalog/Specialty Distribution</v>
      </c>
      <c r="N6797" t="str">
        <f>VLOOKUP($L6797,Companies!$A:$G,6,)</f>
        <v>Consumer Services</v>
      </c>
      <c r="O6797" s="6" t="s">
        <v>1163</v>
      </c>
      <c r="P6797" s="6">
        <v>39301</v>
      </c>
      <c r="Q6797" t="s">
        <v>699</v>
      </c>
      <c r="R6797" t="s">
        <v>34</v>
      </c>
      <c r="S6797" s="4">
        <v>41229</v>
      </c>
      <c r="T6797" s="7">
        <f>S6797-E6797</f>
        <v>0</v>
      </c>
      <c r="U6797" t="s">
        <v>14210</v>
      </c>
      <c r="V6797" s="6" t="s">
        <v>14251</v>
      </c>
      <c r="W6797" t="s">
        <v>14263</v>
      </c>
      <c r="X6797" t="s">
        <v>14194</v>
      </c>
      <c r="Y6797" t="str">
        <f>VLOOKUP(R6797,Managers!$A:$B,2,)</f>
        <v>Frank Mitchell</v>
      </c>
      <c r="Z6797" s="11">
        <f>VLOOKUP(X6797,HourlyWages!$A:$B,2,0)</f>
        <v>71</v>
      </c>
      <c r="AA6797">
        <v>1</v>
      </c>
    </row>
    <row r="6798" spans="1:27" x14ac:dyDescent="0.3">
      <c r="A6798" t="b">
        <f>COUNTIF($C$1:C6798, C6798)&gt;1</f>
        <v>0</v>
      </c>
      <c r="B6798" t="b">
        <f>VLOOKUP(C6798,Sheet3!$A:$B,2,0) &gt; 1</f>
        <v>0</v>
      </c>
      <c r="C6798">
        <v>6797</v>
      </c>
      <c r="D6798">
        <v>48452</v>
      </c>
      <c r="E6798" s="4">
        <v>40460</v>
      </c>
      <c r="F6798">
        <v>32</v>
      </c>
      <c r="G6798" s="15">
        <f>I6798*F6798</f>
        <v>4000</v>
      </c>
      <c r="H6798" s="9">
        <v>0.09</v>
      </c>
      <c r="I6798" s="13">
        <f>VLOOKUP($U6798,Pricebook!$A:$D,4,0)</f>
        <v>125</v>
      </c>
      <c r="J6798" s="11">
        <f>G6798*(1-H6798)</f>
        <v>3640</v>
      </c>
      <c r="K6798" t="s">
        <v>170</v>
      </c>
      <c r="L6798" t="s">
        <v>103</v>
      </c>
      <c r="M6798" t="str">
        <f>VLOOKUP($L6798,Companies!$A:$G,7,)</f>
        <v>Computer Software: Programming, Data Processing</v>
      </c>
      <c r="N6798" t="str">
        <f>VLOOKUP($L6798,Companies!$A:$G,6,)</f>
        <v>Technology</v>
      </c>
      <c r="O6798" s="6" t="s">
        <v>2635</v>
      </c>
      <c r="P6798" s="6">
        <v>49017</v>
      </c>
      <c r="Q6798" t="s">
        <v>172</v>
      </c>
      <c r="R6798" t="s">
        <v>16</v>
      </c>
      <c r="S6798" s="4">
        <v>40462</v>
      </c>
      <c r="T6798" s="7">
        <f>S6798-E6798</f>
        <v>2</v>
      </c>
      <c r="U6798" t="s">
        <v>14221</v>
      </c>
      <c r="V6798" s="6" t="s">
        <v>14251</v>
      </c>
      <c r="W6798" t="s">
        <v>14266</v>
      </c>
      <c r="X6798" t="s">
        <v>14196</v>
      </c>
      <c r="Y6798" t="str">
        <f>VLOOKUP(R6798,Managers!$A:$B,2,)</f>
        <v>Josh Martinez</v>
      </c>
      <c r="Z6798" s="11">
        <f>VLOOKUP(X6798,HourlyWages!$A:$B,2,0)</f>
        <v>58</v>
      </c>
      <c r="AA6798">
        <v>1</v>
      </c>
    </row>
    <row r="6799" spans="1:27" x14ac:dyDescent="0.3">
      <c r="A6799" t="b">
        <f>COUNTIF($C$1:C6799, C6799)&gt;1</f>
        <v>0</v>
      </c>
      <c r="B6799" t="b">
        <f>VLOOKUP(C6799,Sheet3!$A:$B,2,0) &gt; 1</f>
        <v>0</v>
      </c>
      <c r="C6799">
        <v>6798</v>
      </c>
      <c r="D6799">
        <v>48452</v>
      </c>
      <c r="E6799" s="4">
        <v>40460</v>
      </c>
      <c r="F6799">
        <v>19</v>
      </c>
      <c r="G6799" s="15">
        <f>I6799*F6799</f>
        <v>2850</v>
      </c>
      <c r="H6799" s="9">
        <v>0.1</v>
      </c>
      <c r="I6799" s="13">
        <f>VLOOKUP($U6799,Pricebook!$A:$D,4,0)</f>
        <v>150</v>
      </c>
      <c r="J6799" s="11">
        <f>G6799*(1-H6799)</f>
        <v>2565</v>
      </c>
      <c r="K6799" t="s">
        <v>170</v>
      </c>
      <c r="L6799" t="s">
        <v>103</v>
      </c>
      <c r="M6799" t="str">
        <f>VLOOKUP($L6799,Companies!$A:$G,7,)</f>
        <v>Computer Software: Programming, Data Processing</v>
      </c>
      <c r="N6799" t="str">
        <f>VLOOKUP($L6799,Companies!$A:$G,6,)</f>
        <v>Technology</v>
      </c>
      <c r="O6799" s="6" t="s">
        <v>2635</v>
      </c>
      <c r="P6799" s="6">
        <v>49017</v>
      </c>
      <c r="Q6799" t="s">
        <v>172</v>
      </c>
      <c r="R6799" t="s">
        <v>16</v>
      </c>
      <c r="S6799" s="4">
        <v>40460</v>
      </c>
      <c r="T6799" s="7">
        <f>S6799-E6799</f>
        <v>0</v>
      </c>
      <c r="U6799" t="s">
        <v>14211</v>
      </c>
      <c r="V6799" s="6" t="s">
        <v>14251</v>
      </c>
      <c r="W6799" t="s">
        <v>14263</v>
      </c>
      <c r="X6799" t="s">
        <v>14192</v>
      </c>
      <c r="Y6799" t="str">
        <f>VLOOKUP(R6799,Managers!$A:$B,2,)</f>
        <v>Josh Martinez</v>
      </c>
      <c r="Z6799" s="11">
        <f>VLOOKUP(X6799,HourlyWages!$A:$B,2,0)</f>
        <v>75</v>
      </c>
      <c r="AA6799">
        <v>1</v>
      </c>
    </row>
    <row r="6800" spans="1:27" x14ac:dyDescent="0.3">
      <c r="A6800" t="b">
        <f>COUNTIF($C$1:C6800, C6800)&gt;1</f>
        <v>0</v>
      </c>
      <c r="B6800" t="b">
        <f>VLOOKUP(C6800,Sheet3!$A:$B,2,0) &gt; 1</f>
        <v>0</v>
      </c>
      <c r="C6800">
        <v>6799</v>
      </c>
      <c r="D6800">
        <v>48452</v>
      </c>
      <c r="E6800" s="4">
        <v>40460</v>
      </c>
      <c r="F6800">
        <v>44</v>
      </c>
      <c r="G6800" s="15">
        <f>I6800*F6800</f>
        <v>5500</v>
      </c>
      <c r="H6800" s="9">
        <v>0.03</v>
      </c>
      <c r="I6800" s="13">
        <f>VLOOKUP($U6800,Pricebook!$A:$D,4,0)</f>
        <v>125</v>
      </c>
      <c r="J6800" s="11">
        <f>G6800*(1-H6800)</f>
        <v>5335</v>
      </c>
      <c r="K6800" t="s">
        <v>170</v>
      </c>
      <c r="L6800" t="s">
        <v>103</v>
      </c>
      <c r="M6800" t="str">
        <f>VLOOKUP($L6800,Companies!$A:$G,7,)</f>
        <v>Computer Software: Programming, Data Processing</v>
      </c>
      <c r="N6800" t="str">
        <f>VLOOKUP($L6800,Companies!$A:$G,6,)</f>
        <v>Technology</v>
      </c>
      <c r="O6800" s="6" t="s">
        <v>2635</v>
      </c>
      <c r="P6800" s="6">
        <v>49017</v>
      </c>
      <c r="Q6800" t="s">
        <v>172</v>
      </c>
      <c r="R6800" t="s">
        <v>16</v>
      </c>
      <c r="S6800" s="4">
        <v>40461</v>
      </c>
      <c r="T6800" s="7">
        <f>S6800-E6800</f>
        <v>1</v>
      </c>
      <c r="U6800" t="s">
        <v>14208</v>
      </c>
      <c r="V6800" s="6" t="s">
        <v>14251</v>
      </c>
      <c r="W6800" t="s">
        <v>14260</v>
      </c>
      <c r="X6800" t="s">
        <v>14196</v>
      </c>
      <c r="Y6800" t="str">
        <f>VLOOKUP(R6800,Managers!$A:$B,2,)</f>
        <v>Josh Martinez</v>
      </c>
      <c r="Z6800" s="11">
        <f>VLOOKUP(X6800,HourlyWages!$A:$B,2,0)</f>
        <v>58</v>
      </c>
      <c r="AA6800">
        <v>1</v>
      </c>
    </row>
    <row r="6801" spans="1:27" x14ac:dyDescent="0.3">
      <c r="A6801" t="b">
        <f>COUNTIF($C$1:C6801, C6801)&gt;1</f>
        <v>0</v>
      </c>
      <c r="B6801" t="b">
        <f>VLOOKUP(C6801,Sheet3!$A:$B,2,0) &gt; 1</f>
        <v>0</v>
      </c>
      <c r="C6801">
        <v>6800</v>
      </c>
      <c r="D6801">
        <v>48452</v>
      </c>
      <c r="E6801" s="4">
        <v>40460</v>
      </c>
      <c r="F6801">
        <v>15</v>
      </c>
      <c r="G6801" s="15">
        <f>I6801*F6801</f>
        <v>2400</v>
      </c>
      <c r="H6801" s="9">
        <v>0.08</v>
      </c>
      <c r="I6801" s="13">
        <f>VLOOKUP($U6801,Pricebook!$A:$D,4,0)</f>
        <v>160</v>
      </c>
      <c r="J6801" s="11">
        <f>G6801*(1-H6801)</f>
        <v>2208</v>
      </c>
      <c r="K6801" t="s">
        <v>170</v>
      </c>
      <c r="L6801" t="s">
        <v>103</v>
      </c>
      <c r="M6801" t="str">
        <f>VLOOKUP($L6801,Companies!$A:$G,7,)</f>
        <v>Computer Software: Programming, Data Processing</v>
      </c>
      <c r="N6801" t="str">
        <f>VLOOKUP($L6801,Companies!$A:$G,6,)</f>
        <v>Technology</v>
      </c>
      <c r="O6801" s="6" t="s">
        <v>1929</v>
      </c>
      <c r="P6801" s="6">
        <v>48708</v>
      </c>
      <c r="Q6801" t="s">
        <v>172</v>
      </c>
      <c r="R6801" t="s">
        <v>16</v>
      </c>
      <c r="S6801" s="4">
        <v>40462</v>
      </c>
      <c r="T6801" s="7">
        <f>S6801-E6801</f>
        <v>2</v>
      </c>
      <c r="U6801" t="s">
        <v>14218</v>
      </c>
      <c r="V6801" s="6" t="s">
        <v>14251</v>
      </c>
      <c r="W6801" t="s">
        <v>14263</v>
      </c>
      <c r="X6801" t="s">
        <v>14184</v>
      </c>
      <c r="Y6801" t="str">
        <f>VLOOKUP(R6801,Managers!$A:$B,2,)</f>
        <v>Josh Martinez</v>
      </c>
      <c r="Z6801" s="11">
        <f>VLOOKUP(X6801,HourlyWages!$A:$B,2,0)</f>
        <v>50</v>
      </c>
      <c r="AA6801">
        <v>1</v>
      </c>
    </row>
    <row r="6802" spans="1:27" x14ac:dyDescent="0.3">
      <c r="A6802" t="b">
        <f>COUNTIF($C$1:C6802, C6802)&gt;1</f>
        <v>0</v>
      </c>
      <c r="B6802" t="b">
        <f>VLOOKUP(C6802,Sheet3!$A:$B,2,0) &gt; 1</f>
        <v>0</v>
      </c>
      <c r="C6802">
        <v>6801</v>
      </c>
      <c r="D6802">
        <v>48452</v>
      </c>
      <c r="E6802" s="4">
        <v>40460</v>
      </c>
      <c r="F6802">
        <v>28</v>
      </c>
      <c r="G6802" s="15">
        <f>I6802*F6802</f>
        <v>3920</v>
      </c>
      <c r="H6802" s="9">
        <v>0.04</v>
      </c>
      <c r="I6802" s="13">
        <f>VLOOKUP($U6802,Pricebook!$A:$D,4,0)</f>
        <v>140</v>
      </c>
      <c r="J6802" s="11">
        <f>G6802*(1-H6802)</f>
        <v>3763.2</v>
      </c>
      <c r="K6802" t="s">
        <v>170</v>
      </c>
      <c r="L6802" t="s">
        <v>103</v>
      </c>
      <c r="M6802" t="str">
        <f>VLOOKUP($L6802,Companies!$A:$G,7,)</f>
        <v>Computer Software: Programming, Data Processing</v>
      </c>
      <c r="N6802" t="str">
        <f>VLOOKUP($L6802,Companies!$A:$G,6,)</f>
        <v>Technology</v>
      </c>
      <c r="O6802" s="6" t="s">
        <v>1929</v>
      </c>
      <c r="P6802" s="6">
        <v>48708</v>
      </c>
      <c r="Q6802" t="s">
        <v>172</v>
      </c>
      <c r="R6802" t="s">
        <v>16</v>
      </c>
      <c r="S6802" s="4">
        <v>40462</v>
      </c>
      <c r="T6802" s="7">
        <f>S6802-E6802</f>
        <v>2</v>
      </c>
      <c r="U6802" t="s">
        <v>14213</v>
      </c>
      <c r="V6802" s="6" t="s">
        <v>14251</v>
      </c>
      <c r="W6802" t="s">
        <v>14263</v>
      </c>
      <c r="X6802" t="s">
        <v>14185</v>
      </c>
      <c r="Y6802" t="str">
        <f>VLOOKUP(R6802,Managers!$A:$B,2,)</f>
        <v>Josh Martinez</v>
      </c>
      <c r="Z6802" s="11">
        <f>VLOOKUP(X6802,HourlyWages!$A:$B,2,0)</f>
        <v>70</v>
      </c>
      <c r="AA6802">
        <v>1</v>
      </c>
    </row>
    <row r="6803" spans="1:27" x14ac:dyDescent="0.3">
      <c r="A6803" t="b">
        <f>COUNTIF($C$1:C6803, C6803)&gt;1</f>
        <v>0</v>
      </c>
      <c r="B6803" t="b">
        <f>VLOOKUP(C6803,Sheet3!$A:$B,2,0) &gt; 1</f>
        <v>0</v>
      </c>
      <c r="C6803">
        <v>6802</v>
      </c>
      <c r="D6803">
        <v>48453</v>
      </c>
      <c r="E6803" s="4">
        <v>40020</v>
      </c>
      <c r="F6803">
        <v>50</v>
      </c>
      <c r="G6803" s="15">
        <f>I6803*F6803</f>
        <v>6250</v>
      </c>
      <c r="H6803" s="9">
        <v>0.04</v>
      </c>
      <c r="I6803" s="13">
        <f>VLOOKUP($U6803,Pricebook!$A:$D,4,0)</f>
        <v>125</v>
      </c>
      <c r="J6803" s="11">
        <f>G6803*(1-H6803)</f>
        <v>6000</v>
      </c>
      <c r="K6803" t="s">
        <v>2451</v>
      </c>
      <c r="L6803" t="s">
        <v>760</v>
      </c>
      <c r="M6803" t="str">
        <f>VLOOKUP($L6803,Companies!$A:$G,7,)</f>
        <v>Business Services</v>
      </c>
      <c r="N6803" t="str">
        <f>VLOOKUP($L6803,Companies!$A:$G,6,)</f>
        <v>Miscellaneous</v>
      </c>
      <c r="O6803" s="6" t="s">
        <v>2650</v>
      </c>
      <c r="P6803" s="6">
        <v>53095</v>
      </c>
      <c r="Q6803" t="s">
        <v>95</v>
      </c>
      <c r="R6803" t="s">
        <v>16</v>
      </c>
      <c r="S6803" s="4">
        <v>40020</v>
      </c>
      <c r="T6803" s="7">
        <f>S6803-E6803</f>
        <v>0</v>
      </c>
      <c r="U6803" t="s">
        <v>14208</v>
      </c>
      <c r="V6803" s="6" t="s">
        <v>14257</v>
      </c>
      <c r="W6803" t="s">
        <v>14258</v>
      </c>
      <c r="X6803" t="s">
        <v>14195</v>
      </c>
      <c r="Y6803" t="str">
        <f>VLOOKUP(R6803,Managers!$A:$B,2,)</f>
        <v>Josh Martinez</v>
      </c>
      <c r="Z6803" s="11">
        <f>VLOOKUP(X6803,HourlyWages!$A:$B,2,0)</f>
        <v>52</v>
      </c>
      <c r="AA6803">
        <v>1</v>
      </c>
    </row>
    <row r="6804" spans="1:27" x14ac:dyDescent="0.3">
      <c r="A6804" t="b">
        <f>COUNTIF($C$1:C6804, C6804)&gt;1</f>
        <v>0</v>
      </c>
      <c r="B6804" t="b">
        <f>VLOOKUP(C6804,Sheet3!$A:$B,2,0) &gt; 1</f>
        <v>0</v>
      </c>
      <c r="C6804">
        <v>6803</v>
      </c>
      <c r="D6804">
        <v>48455</v>
      </c>
      <c r="E6804" s="4">
        <v>39966</v>
      </c>
      <c r="F6804">
        <v>34</v>
      </c>
      <c r="G6804" s="15">
        <f>I6804*F6804</f>
        <v>3740</v>
      </c>
      <c r="H6804" s="9">
        <v>0.03</v>
      </c>
      <c r="I6804" s="13">
        <f>VLOOKUP($U6804,Pricebook!$A:$D,4,0)</f>
        <v>110</v>
      </c>
      <c r="J6804" s="11">
        <f>G6804*(1-H6804)</f>
        <v>3627.7999999999997</v>
      </c>
      <c r="K6804" t="s">
        <v>2046</v>
      </c>
      <c r="L6804" t="s">
        <v>41</v>
      </c>
      <c r="M6804" t="str">
        <f>VLOOKUP($L6804,Companies!$A:$G,7,)</f>
        <v>EDP Services</v>
      </c>
      <c r="N6804" t="str">
        <f>VLOOKUP($L6804,Companies!$A:$G,6,)</f>
        <v>Technology</v>
      </c>
      <c r="O6804" s="6" t="s">
        <v>2810</v>
      </c>
      <c r="P6804" s="6" t="s">
        <v>2811</v>
      </c>
      <c r="Q6804" t="s">
        <v>421</v>
      </c>
      <c r="R6804" t="s">
        <v>61</v>
      </c>
      <c r="S6804" s="4">
        <v>39967</v>
      </c>
      <c r="T6804" s="7">
        <f>S6804-E6804</f>
        <v>1</v>
      </c>
      <c r="U6804" t="s">
        <v>14215</v>
      </c>
      <c r="V6804" s="6" t="s">
        <v>14251</v>
      </c>
      <c r="W6804" t="s">
        <v>14260</v>
      </c>
      <c r="X6804" t="s">
        <v>14203</v>
      </c>
      <c r="Y6804" t="str">
        <f>VLOOKUP(R6804,Managers!$A:$B,2,)</f>
        <v>Allen Young</v>
      </c>
      <c r="Z6804" s="11">
        <f>VLOOKUP(X6804,HourlyWages!$A:$B,2,0)</f>
        <v>62</v>
      </c>
      <c r="AA6804">
        <v>1</v>
      </c>
    </row>
    <row r="6805" spans="1:27" x14ac:dyDescent="0.3">
      <c r="A6805" t="b">
        <f>COUNTIF($C$1:C6805, C6805)&gt;1</f>
        <v>0</v>
      </c>
      <c r="B6805" t="b">
        <f>VLOOKUP(C6805,Sheet3!$A:$B,2,0) &gt; 1</f>
        <v>0</v>
      </c>
      <c r="C6805">
        <v>6804</v>
      </c>
      <c r="D6805">
        <v>48455</v>
      </c>
      <c r="E6805" s="4">
        <v>39966</v>
      </c>
      <c r="F6805">
        <v>2</v>
      </c>
      <c r="G6805" s="15">
        <f>I6805*F6805</f>
        <v>300</v>
      </c>
      <c r="H6805" s="9">
        <v>0.06</v>
      </c>
      <c r="I6805" s="13">
        <f>VLOOKUP($U6805,Pricebook!$A:$D,4,0)</f>
        <v>150</v>
      </c>
      <c r="J6805" s="11">
        <f>G6805*(1-H6805)</f>
        <v>282</v>
      </c>
      <c r="K6805" t="s">
        <v>2046</v>
      </c>
      <c r="L6805" t="s">
        <v>41</v>
      </c>
      <c r="M6805" t="str">
        <f>VLOOKUP($L6805,Companies!$A:$G,7,)</f>
        <v>EDP Services</v>
      </c>
      <c r="N6805" t="str">
        <f>VLOOKUP($L6805,Companies!$A:$G,6,)</f>
        <v>Technology</v>
      </c>
      <c r="O6805" s="6" t="s">
        <v>1312</v>
      </c>
      <c r="P6805" s="6" t="s">
        <v>1377</v>
      </c>
      <c r="Q6805" t="s">
        <v>492</v>
      </c>
      <c r="R6805" t="s">
        <v>61</v>
      </c>
      <c r="S6805" s="4">
        <v>39967</v>
      </c>
      <c r="T6805" s="7">
        <f>S6805-E6805</f>
        <v>1</v>
      </c>
      <c r="U6805" t="s">
        <v>14216</v>
      </c>
      <c r="V6805" s="6" t="s">
        <v>14251</v>
      </c>
      <c r="W6805" t="s">
        <v>14266</v>
      </c>
      <c r="X6805" t="s">
        <v>14187</v>
      </c>
      <c r="Y6805" t="str">
        <f>VLOOKUP(R6805,Managers!$A:$B,2,)</f>
        <v>Allen Young</v>
      </c>
      <c r="Z6805" s="11">
        <f>VLOOKUP(X6805,HourlyWages!$A:$B,2,0)</f>
        <v>45</v>
      </c>
      <c r="AA6805">
        <v>1</v>
      </c>
    </row>
    <row r="6806" spans="1:27" x14ac:dyDescent="0.3">
      <c r="A6806" t="b">
        <f>COUNTIF($C$1:C6806, C6806)&gt;1</f>
        <v>0</v>
      </c>
      <c r="B6806" t="b">
        <f>VLOOKUP(C6806,Sheet3!$A:$B,2,0) &gt; 1</f>
        <v>0</v>
      </c>
      <c r="C6806">
        <v>6805</v>
      </c>
      <c r="D6806">
        <v>48455</v>
      </c>
      <c r="E6806" s="4">
        <v>39966</v>
      </c>
      <c r="F6806">
        <v>17</v>
      </c>
      <c r="G6806" s="15">
        <f>I6806*F6806</f>
        <v>2380</v>
      </c>
      <c r="H6806" s="9">
        <v>0.05</v>
      </c>
      <c r="I6806" s="13">
        <f>VLOOKUP($U6806,Pricebook!$A:$D,4,0)</f>
        <v>140</v>
      </c>
      <c r="J6806" s="11">
        <f>G6806*(1-H6806)</f>
        <v>2261</v>
      </c>
      <c r="K6806" t="s">
        <v>2046</v>
      </c>
      <c r="L6806" t="s">
        <v>41</v>
      </c>
      <c r="M6806" t="str">
        <f>VLOOKUP($L6806,Companies!$A:$G,7,)</f>
        <v>EDP Services</v>
      </c>
      <c r="N6806" t="str">
        <f>VLOOKUP($L6806,Companies!$A:$G,6,)</f>
        <v>Technology</v>
      </c>
      <c r="O6806" s="6" t="s">
        <v>2812</v>
      </c>
      <c r="P6806" s="6" t="s">
        <v>2813</v>
      </c>
      <c r="Q6806" t="s">
        <v>317</v>
      </c>
      <c r="R6806" t="s">
        <v>61</v>
      </c>
      <c r="S6806" s="4">
        <v>39967</v>
      </c>
      <c r="T6806" s="7">
        <f>S6806-E6806</f>
        <v>1</v>
      </c>
      <c r="U6806" t="s">
        <v>14207</v>
      </c>
      <c r="V6806" s="6" t="s">
        <v>14251</v>
      </c>
      <c r="W6806" t="s">
        <v>14263</v>
      </c>
      <c r="X6806" t="s">
        <v>14202</v>
      </c>
      <c r="Y6806" t="str">
        <f>VLOOKUP(R6806,Managers!$A:$B,2,)</f>
        <v>Allen Young</v>
      </c>
      <c r="Z6806" s="11">
        <f>VLOOKUP(X6806,HourlyWages!$A:$B,2,0)</f>
        <v>71</v>
      </c>
      <c r="AA6806">
        <v>1</v>
      </c>
    </row>
    <row r="6807" spans="1:27" x14ac:dyDescent="0.3">
      <c r="A6807" t="b">
        <f>COUNTIF($C$1:C6807, C6807)&gt;1</f>
        <v>0</v>
      </c>
      <c r="B6807" t="b">
        <f>VLOOKUP(C6807,Sheet3!$A:$B,2,0) &gt; 1</f>
        <v>0</v>
      </c>
      <c r="C6807">
        <v>6806</v>
      </c>
      <c r="D6807">
        <v>48480</v>
      </c>
      <c r="E6807" s="4">
        <v>40180</v>
      </c>
      <c r="F6807">
        <v>32</v>
      </c>
      <c r="G6807" s="15">
        <f>I6807*F6807</f>
        <v>6400</v>
      </c>
      <c r="H6807" s="9">
        <v>0.1</v>
      </c>
      <c r="I6807" s="13">
        <f>VLOOKUP($U6807,Pricebook!$A:$D,4,0)</f>
        <v>200</v>
      </c>
      <c r="J6807" s="11">
        <f>G6807*(1-H6807)</f>
        <v>5760</v>
      </c>
      <c r="K6807" t="s">
        <v>1037</v>
      </c>
      <c r="L6807" t="s">
        <v>142</v>
      </c>
      <c r="M6807" t="str">
        <f>VLOOKUP($L6807,Companies!$A:$G,7,)</f>
        <v>Computer Software: Programming, Data Processing</v>
      </c>
      <c r="N6807" t="str">
        <f>VLOOKUP($L6807,Companies!$A:$G,6,)</f>
        <v>Technology</v>
      </c>
      <c r="O6807" s="6" t="s">
        <v>1252</v>
      </c>
      <c r="P6807" s="6" t="s">
        <v>1253</v>
      </c>
      <c r="Q6807" t="s">
        <v>130</v>
      </c>
      <c r="R6807" t="s">
        <v>16</v>
      </c>
      <c r="S6807" s="4">
        <v>40183</v>
      </c>
      <c r="T6807" s="7">
        <f>S6807-E6807</f>
        <v>3</v>
      </c>
      <c r="U6807" t="s">
        <v>14206</v>
      </c>
      <c r="V6807" s="6" t="s">
        <v>14251</v>
      </c>
      <c r="W6807" t="s">
        <v>14263</v>
      </c>
      <c r="X6807" t="s">
        <v>14184</v>
      </c>
      <c r="Y6807" t="str">
        <f>VLOOKUP(R6807,Managers!$A:$B,2,)</f>
        <v>Josh Martinez</v>
      </c>
      <c r="Z6807" s="11">
        <f>VLOOKUP(X6807,HourlyWages!$A:$B,2,0)</f>
        <v>50</v>
      </c>
      <c r="AA6807">
        <v>1</v>
      </c>
    </row>
    <row r="6808" spans="1:27" x14ac:dyDescent="0.3">
      <c r="A6808" t="b">
        <f>COUNTIF($C$1:C6808, C6808)&gt;1</f>
        <v>0</v>
      </c>
      <c r="B6808" t="b">
        <f>VLOOKUP(C6808,Sheet3!$A:$B,2,0) &gt; 1</f>
        <v>0</v>
      </c>
      <c r="C6808">
        <v>6807</v>
      </c>
      <c r="D6808">
        <v>48483</v>
      </c>
      <c r="E6808" s="4">
        <v>40157</v>
      </c>
      <c r="F6808">
        <v>18</v>
      </c>
      <c r="G6808" s="15">
        <f>I6808*F6808</f>
        <v>2160</v>
      </c>
      <c r="H6808" s="9">
        <v>0</v>
      </c>
      <c r="I6808" s="13">
        <f>VLOOKUP($U6808,Pricebook!$A:$D,4,0)</f>
        <v>120</v>
      </c>
      <c r="J6808" s="11">
        <f>G6808*(1-H6808)</f>
        <v>2160</v>
      </c>
      <c r="K6808" t="s">
        <v>843</v>
      </c>
      <c r="L6808" t="s">
        <v>844</v>
      </c>
      <c r="M6808" t="str">
        <f>VLOOKUP($L6808,Companies!$A:$G,7,)</f>
        <v>Electronic Components</v>
      </c>
      <c r="N6808" t="str">
        <f>VLOOKUP($L6808,Companies!$A:$G,6,)</f>
        <v>Technology</v>
      </c>
      <c r="O6808" s="6" t="s">
        <v>2814</v>
      </c>
      <c r="P6808" s="6">
        <v>43615</v>
      </c>
      <c r="Q6808" t="s">
        <v>210</v>
      </c>
      <c r="R6808" t="s">
        <v>61</v>
      </c>
      <c r="S6808" s="4">
        <v>40158</v>
      </c>
      <c r="T6808" s="7">
        <f>S6808-E6808</f>
        <v>1</v>
      </c>
      <c r="U6808" t="s">
        <v>14212</v>
      </c>
      <c r="V6808" s="6" t="s">
        <v>14251</v>
      </c>
      <c r="W6808" t="s">
        <v>14263</v>
      </c>
      <c r="X6808" t="s">
        <v>14191</v>
      </c>
      <c r="Y6808" t="str">
        <f>VLOOKUP(R6808,Managers!$A:$B,2,)</f>
        <v>Allen Young</v>
      </c>
      <c r="Z6808" s="11">
        <f>VLOOKUP(X6808,HourlyWages!$A:$B,2,0)</f>
        <v>60</v>
      </c>
      <c r="AA6808">
        <v>1</v>
      </c>
    </row>
    <row r="6809" spans="1:27" x14ac:dyDescent="0.3">
      <c r="A6809" t="b">
        <f>COUNTIF($C$1:C6809, C6809)&gt;1</f>
        <v>0</v>
      </c>
      <c r="B6809" t="b">
        <f>VLOOKUP(C6809,Sheet3!$A:$B,2,0) &gt; 1</f>
        <v>0</v>
      </c>
      <c r="C6809">
        <v>6808</v>
      </c>
      <c r="D6809">
        <v>48484</v>
      </c>
      <c r="E6809" s="4">
        <v>40352</v>
      </c>
      <c r="F6809">
        <v>22</v>
      </c>
      <c r="G6809" s="15">
        <f>I6809*F6809</f>
        <v>3300</v>
      </c>
      <c r="H6809" s="9">
        <v>0.05</v>
      </c>
      <c r="I6809" s="13">
        <f>VLOOKUP($U6809,Pricebook!$A:$D,4,0)</f>
        <v>150</v>
      </c>
      <c r="J6809" s="11">
        <f>G6809*(1-H6809)</f>
        <v>3135</v>
      </c>
      <c r="K6809" t="s">
        <v>1381</v>
      </c>
      <c r="L6809" t="s">
        <v>151</v>
      </c>
      <c r="M6809" t="str">
        <f>VLOOKUP($L6809,Companies!$A:$G,7,)</f>
        <v>Hotels/Resorts</v>
      </c>
      <c r="N6809" t="str">
        <f>VLOOKUP($L6809,Companies!$A:$G,6,)</f>
        <v>Consumer Services</v>
      </c>
      <c r="O6809" s="6" t="s">
        <v>2562</v>
      </c>
      <c r="P6809" s="6">
        <v>66614</v>
      </c>
      <c r="Q6809" t="s">
        <v>153</v>
      </c>
      <c r="R6809" t="s">
        <v>16</v>
      </c>
      <c r="S6809" s="4">
        <v>40353</v>
      </c>
      <c r="T6809" s="7">
        <f>S6809-E6809</f>
        <v>1</v>
      </c>
      <c r="U6809" t="s">
        <v>14211</v>
      </c>
      <c r="V6809" s="6" t="s">
        <v>14251</v>
      </c>
      <c r="W6809" t="s">
        <v>14260</v>
      </c>
      <c r="X6809" t="s">
        <v>14198</v>
      </c>
      <c r="Y6809" t="str">
        <f>VLOOKUP(R6809,Managers!$A:$B,2,)</f>
        <v>Josh Martinez</v>
      </c>
      <c r="Z6809" s="11">
        <f>VLOOKUP(X6809,HourlyWages!$A:$B,2,0)</f>
        <v>51</v>
      </c>
      <c r="AA6809">
        <v>1</v>
      </c>
    </row>
    <row r="6810" spans="1:27" x14ac:dyDescent="0.3">
      <c r="A6810" t="b">
        <f>COUNTIF($C$1:C6810, C6810)&gt;1</f>
        <v>0</v>
      </c>
      <c r="B6810" t="b">
        <f>VLOOKUP(C6810,Sheet3!$A:$B,2,0) &gt; 1</f>
        <v>0</v>
      </c>
      <c r="C6810">
        <v>6809</v>
      </c>
      <c r="D6810">
        <v>48484</v>
      </c>
      <c r="E6810" s="4">
        <v>40352</v>
      </c>
      <c r="F6810">
        <v>41</v>
      </c>
      <c r="G6810" s="15">
        <f>I6810*F6810</f>
        <v>5125</v>
      </c>
      <c r="H6810" s="9">
        <v>0.08</v>
      </c>
      <c r="I6810" s="13">
        <f>VLOOKUP($U6810,Pricebook!$A:$D,4,0)</f>
        <v>125</v>
      </c>
      <c r="J6810" s="11">
        <f>G6810*(1-H6810)</f>
        <v>4715</v>
      </c>
      <c r="K6810" t="s">
        <v>1381</v>
      </c>
      <c r="L6810" t="s">
        <v>151</v>
      </c>
      <c r="M6810" t="str">
        <f>VLOOKUP($L6810,Companies!$A:$G,7,)</f>
        <v>Hotels/Resorts</v>
      </c>
      <c r="N6810" t="str">
        <f>VLOOKUP($L6810,Companies!$A:$G,6,)</f>
        <v>Consumer Services</v>
      </c>
      <c r="O6810" s="6" t="s">
        <v>592</v>
      </c>
      <c r="P6810" s="6">
        <v>67212</v>
      </c>
      <c r="Q6810" t="s">
        <v>153</v>
      </c>
      <c r="R6810" t="s">
        <v>16</v>
      </c>
      <c r="S6810" s="4">
        <v>40353</v>
      </c>
      <c r="T6810" s="7">
        <f>S6810-E6810</f>
        <v>1</v>
      </c>
      <c r="U6810" t="s">
        <v>14208</v>
      </c>
      <c r="V6810" s="6" t="s">
        <v>14257</v>
      </c>
      <c r="W6810" t="s">
        <v>14258</v>
      </c>
      <c r="X6810" t="s">
        <v>14198</v>
      </c>
      <c r="Y6810" t="str">
        <f>VLOOKUP(R6810,Managers!$A:$B,2,)</f>
        <v>Josh Martinez</v>
      </c>
      <c r="Z6810" s="11">
        <f>VLOOKUP(X6810,HourlyWages!$A:$B,2,0)</f>
        <v>51</v>
      </c>
      <c r="AA6810">
        <v>1</v>
      </c>
    </row>
    <row r="6811" spans="1:27" x14ac:dyDescent="0.3">
      <c r="A6811" t="b">
        <f>COUNTIF($C$1:C6811, C6811)&gt;1</f>
        <v>0</v>
      </c>
      <c r="B6811" t="b">
        <f>VLOOKUP(C6811,Sheet3!$A:$B,2,0) &gt; 1</f>
        <v>0</v>
      </c>
      <c r="C6811">
        <v>6810</v>
      </c>
      <c r="D6811">
        <v>48484</v>
      </c>
      <c r="E6811" s="4">
        <v>40352</v>
      </c>
      <c r="F6811">
        <v>43</v>
      </c>
      <c r="G6811" s="15">
        <f>I6811*F6811</f>
        <v>4730</v>
      </c>
      <c r="H6811" s="9">
        <v>0</v>
      </c>
      <c r="I6811" s="13">
        <f>VLOOKUP($U6811,Pricebook!$A:$D,4,0)</f>
        <v>110</v>
      </c>
      <c r="J6811" s="11">
        <f>G6811*(1-H6811)</f>
        <v>4730</v>
      </c>
      <c r="K6811" t="s">
        <v>1381</v>
      </c>
      <c r="L6811" t="s">
        <v>151</v>
      </c>
      <c r="M6811" t="str">
        <f>VLOOKUP($L6811,Companies!$A:$G,7,)</f>
        <v>Hotels/Resorts</v>
      </c>
      <c r="N6811" t="str">
        <f>VLOOKUP($L6811,Companies!$A:$G,6,)</f>
        <v>Consumer Services</v>
      </c>
      <c r="O6811" s="6" t="s">
        <v>592</v>
      </c>
      <c r="P6811" s="6">
        <v>67212</v>
      </c>
      <c r="Q6811" t="s">
        <v>153</v>
      </c>
      <c r="R6811" t="s">
        <v>16</v>
      </c>
      <c r="S6811" s="4">
        <v>40354</v>
      </c>
      <c r="T6811" s="7">
        <f>S6811-E6811</f>
        <v>2</v>
      </c>
      <c r="U6811" t="s">
        <v>14215</v>
      </c>
      <c r="V6811" s="6" t="s">
        <v>14251</v>
      </c>
      <c r="W6811" t="s">
        <v>14262</v>
      </c>
      <c r="X6811" t="s">
        <v>14192</v>
      </c>
      <c r="Y6811" t="str">
        <f>VLOOKUP(R6811,Managers!$A:$B,2,)</f>
        <v>Josh Martinez</v>
      </c>
      <c r="Z6811" s="11">
        <f>VLOOKUP(X6811,HourlyWages!$A:$B,2,0)</f>
        <v>75</v>
      </c>
      <c r="AA6811">
        <v>1</v>
      </c>
    </row>
    <row r="6812" spans="1:27" x14ac:dyDescent="0.3">
      <c r="A6812" t="b">
        <f>COUNTIF($C$1:C6812, C6812)&gt;1</f>
        <v>0</v>
      </c>
      <c r="B6812" t="b">
        <f>VLOOKUP(C6812,Sheet3!$A:$B,2,0) &gt; 1</f>
        <v>0</v>
      </c>
      <c r="C6812">
        <v>6811</v>
      </c>
      <c r="D6812">
        <v>48484</v>
      </c>
      <c r="E6812" s="4">
        <v>40352</v>
      </c>
      <c r="F6812">
        <v>50</v>
      </c>
      <c r="G6812" s="15">
        <f>I6812*F6812</f>
        <v>7500</v>
      </c>
      <c r="H6812" s="9">
        <v>0.09</v>
      </c>
      <c r="I6812" s="13">
        <f>VLOOKUP($U6812,Pricebook!$A:$D,4,0)</f>
        <v>150</v>
      </c>
      <c r="J6812" s="11">
        <f>G6812*(1-H6812)</f>
        <v>6825</v>
      </c>
      <c r="K6812" t="s">
        <v>1381</v>
      </c>
      <c r="L6812" t="s">
        <v>151</v>
      </c>
      <c r="M6812" t="str">
        <f>VLOOKUP($L6812,Companies!$A:$G,7,)</f>
        <v>Hotels/Resorts</v>
      </c>
      <c r="N6812" t="str">
        <f>VLOOKUP($L6812,Companies!$A:$G,6,)</f>
        <v>Consumer Services</v>
      </c>
      <c r="O6812" s="6" t="s">
        <v>592</v>
      </c>
      <c r="P6812" s="6">
        <v>67212</v>
      </c>
      <c r="Q6812" t="s">
        <v>153</v>
      </c>
      <c r="R6812" t="s">
        <v>16</v>
      </c>
      <c r="S6812" s="4">
        <v>40354</v>
      </c>
      <c r="T6812" s="7">
        <f>S6812-E6812</f>
        <v>2</v>
      </c>
      <c r="U6812" t="s">
        <v>14210</v>
      </c>
      <c r="V6812" s="6" t="s">
        <v>14254</v>
      </c>
      <c r="W6812" t="s">
        <v>14255</v>
      </c>
      <c r="X6812" t="s">
        <v>14196</v>
      </c>
      <c r="Y6812" t="str">
        <f>VLOOKUP(R6812,Managers!$A:$B,2,)</f>
        <v>Josh Martinez</v>
      </c>
      <c r="Z6812" s="11">
        <f>VLOOKUP(X6812,HourlyWages!$A:$B,2,0)</f>
        <v>58</v>
      </c>
      <c r="AA6812">
        <v>1</v>
      </c>
    </row>
    <row r="6813" spans="1:27" x14ac:dyDescent="0.3">
      <c r="A6813" t="b">
        <f>COUNTIF($C$1:C6813, C6813)&gt;1</f>
        <v>0</v>
      </c>
      <c r="B6813" t="b">
        <f>VLOOKUP(C6813,Sheet3!$A:$B,2,0) &gt; 1</f>
        <v>0</v>
      </c>
      <c r="C6813">
        <v>6812</v>
      </c>
      <c r="D6813">
        <v>48486</v>
      </c>
      <c r="E6813" s="4">
        <v>40675</v>
      </c>
      <c r="F6813">
        <v>42</v>
      </c>
      <c r="G6813" s="15">
        <f>I6813*F6813</f>
        <v>4620</v>
      </c>
      <c r="H6813" s="9">
        <v>7.0000000000000007E-2</v>
      </c>
      <c r="I6813" s="13">
        <f>VLOOKUP($U6813,Pricebook!$A:$D,4,0)</f>
        <v>110</v>
      </c>
      <c r="J6813" s="11">
        <f>G6813*(1-H6813)</f>
        <v>4296.5999999999995</v>
      </c>
      <c r="K6813" t="s">
        <v>477</v>
      </c>
      <c r="L6813" t="s">
        <v>121</v>
      </c>
      <c r="M6813" t="str">
        <f>VLOOKUP($L6813,Companies!$A:$G,7,)</f>
        <v>Consumer Electronics/Video Chains</v>
      </c>
      <c r="N6813" t="str">
        <f>VLOOKUP($L6813,Companies!$A:$G,6,)</f>
        <v>Consumer Services</v>
      </c>
      <c r="O6813" s="6" t="s">
        <v>2623</v>
      </c>
      <c r="P6813" s="6">
        <v>84084</v>
      </c>
      <c r="Q6813" t="s">
        <v>201</v>
      </c>
      <c r="R6813" t="s">
        <v>23</v>
      </c>
      <c r="S6813" s="4">
        <v>40677</v>
      </c>
      <c r="T6813" s="7">
        <f>S6813-E6813</f>
        <v>2</v>
      </c>
      <c r="U6813" t="s">
        <v>14215</v>
      </c>
      <c r="V6813" s="6" t="s">
        <v>14251</v>
      </c>
      <c r="W6813" t="s">
        <v>14263</v>
      </c>
      <c r="X6813" t="s">
        <v>14193</v>
      </c>
      <c r="Y6813" t="str">
        <f>VLOOKUP(R6813,Managers!$A:$B,2,)</f>
        <v>Bob Turner</v>
      </c>
      <c r="Z6813" s="11">
        <f>VLOOKUP(X6813,HourlyWages!$A:$B,2,0)</f>
        <v>57</v>
      </c>
      <c r="AA6813">
        <v>1</v>
      </c>
    </row>
    <row r="6814" spans="1:27" x14ac:dyDescent="0.3">
      <c r="A6814" t="b">
        <f>COUNTIF($C$1:C6814, C6814)&gt;1</f>
        <v>0</v>
      </c>
      <c r="B6814" t="b">
        <f>VLOOKUP(C6814,Sheet3!$A:$B,2,0) &gt; 1</f>
        <v>0</v>
      </c>
      <c r="C6814">
        <v>6813</v>
      </c>
      <c r="D6814">
        <v>48487</v>
      </c>
      <c r="E6814" s="4">
        <v>40189</v>
      </c>
      <c r="F6814">
        <v>27</v>
      </c>
      <c r="G6814" s="15">
        <f>I6814*F6814</f>
        <v>4320</v>
      </c>
      <c r="H6814" s="9">
        <v>0</v>
      </c>
      <c r="I6814" s="13">
        <f>VLOOKUP($U6814,Pricebook!$A:$D,4,0)</f>
        <v>160</v>
      </c>
      <c r="J6814" s="11">
        <f>G6814*(1-H6814)</f>
        <v>4320</v>
      </c>
      <c r="K6814" t="s">
        <v>2080</v>
      </c>
      <c r="L6814" t="s">
        <v>158</v>
      </c>
      <c r="M6814" t="str">
        <f>VLOOKUP($L6814,Companies!$A:$G,7,)</f>
        <v>Department/Specialty Retail Stores</v>
      </c>
      <c r="N6814" t="str">
        <f>VLOOKUP($L6814,Companies!$A:$G,6,)</f>
        <v>Consumer Services</v>
      </c>
      <c r="O6814" s="6" t="s">
        <v>2569</v>
      </c>
      <c r="P6814" s="6">
        <v>14224</v>
      </c>
      <c r="Q6814" t="s">
        <v>60</v>
      </c>
      <c r="R6814" t="s">
        <v>61</v>
      </c>
      <c r="S6814" s="4">
        <v>40191</v>
      </c>
      <c r="T6814" s="7">
        <f>S6814-E6814</f>
        <v>2</v>
      </c>
      <c r="U6814" t="s">
        <v>14218</v>
      </c>
      <c r="V6814" s="6" t="s">
        <v>14251</v>
      </c>
      <c r="W6814" t="s">
        <v>14260</v>
      </c>
      <c r="X6814" t="s">
        <v>14191</v>
      </c>
      <c r="Y6814" t="str">
        <f>VLOOKUP(R6814,Managers!$A:$B,2,)</f>
        <v>Allen Young</v>
      </c>
      <c r="Z6814" s="11">
        <f>VLOOKUP(X6814,HourlyWages!$A:$B,2,0)</f>
        <v>60</v>
      </c>
      <c r="AA6814">
        <v>1</v>
      </c>
    </row>
    <row r="6815" spans="1:27" x14ac:dyDescent="0.3">
      <c r="A6815" t="b">
        <f>COUNTIF($C$1:C6815, C6815)&gt;1</f>
        <v>0</v>
      </c>
      <c r="B6815" t="b">
        <f>VLOOKUP(C6815,Sheet3!$A:$B,2,0) &gt; 1</f>
        <v>0</v>
      </c>
      <c r="C6815">
        <v>6814</v>
      </c>
      <c r="D6815">
        <v>48512</v>
      </c>
      <c r="E6815" s="4">
        <v>40758</v>
      </c>
      <c r="F6815">
        <v>48</v>
      </c>
      <c r="G6815" s="15">
        <f>I6815*F6815</f>
        <v>5280</v>
      </c>
      <c r="H6815" s="9">
        <v>0.04</v>
      </c>
      <c r="I6815" s="13">
        <f>VLOOKUP($U6815,Pricebook!$A:$D,4,0)</f>
        <v>110</v>
      </c>
      <c r="J6815" s="11">
        <f>G6815*(1-H6815)</f>
        <v>5068.8</v>
      </c>
      <c r="K6815" t="s">
        <v>1440</v>
      </c>
      <c r="L6815" t="s">
        <v>203</v>
      </c>
      <c r="M6815" t="str">
        <f>VLOOKUP($L6815,Companies!$A:$G,7,)</f>
        <v>Catalog/Specialty Distribution</v>
      </c>
      <c r="N6815" t="str">
        <f>VLOOKUP($L6815,Companies!$A:$G,6,)</f>
        <v>Consumer Services</v>
      </c>
      <c r="O6815" s="6" t="s">
        <v>1441</v>
      </c>
      <c r="P6815" s="6">
        <v>91745</v>
      </c>
      <c r="Q6815" t="s">
        <v>114</v>
      </c>
      <c r="R6815" t="s">
        <v>23</v>
      </c>
      <c r="S6815" s="4">
        <v>40759</v>
      </c>
      <c r="T6815" s="7">
        <f>S6815-E6815</f>
        <v>1</v>
      </c>
      <c r="U6815" t="s">
        <v>14215</v>
      </c>
      <c r="V6815" s="6" t="s">
        <v>14257</v>
      </c>
      <c r="W6815" t="s">
        <v>14258</v>
      </c>
      <c r="X6815" t="s">
        <v>14184</v>
      </c>
      <c r="Y6815" t="str">
        <f>VLOOKUP(R6815,Managers!$A:$B,2,)</f>
        <v>Bob Turner</v>
      </c>
      <c r="Z6815" s="11">
        <f>VLOOKUP(X6815,HourlyWages!$A:$B,2,0)</f>
        <v>50</v>
      </c>
      <c r="AA6815">
        <v>1</v>
      </c>
    </row>
    <row r="6816" spans="1:27" x14ac:dyDescent="0.3">
      <c r="A6816" t="b">
        <f>COUNTIF($C$1:C6816, C6816)&gt;1</f>
        <v>0</v>
      </c>
      <c r="B6816" t="b">
        <f>VLOOKUP(C6816,Sheet3!$A:$B,2,0) &gt; 1</f>
        <v>0</v>
      </c>
      <c r="C6816">
        <v>6815</v>
      </c>
      <c r="D6816">
        <v>48512</v>
      </c>
      <c r="E6816" s="4">
        <v>40758</v>
      </c>
      <c r="F6816">
        <v>47</v>
      </c>
      <c r="G6816" s="15">
        <f>I6816*F6816</f>
        <v>5640</v>
      </c>
      <c r="H6816" s="9">
        <v>0.04</v>
      </c>
      <c r="I6816" s="13">
        <f>VLOOKUP($U6816,Pricebook!$A:$D,4,0)</f>
        <v>120</v>
      </c>
      <c r="J6816" s="11">
        <f>G6816*(1-H6816)</f>
        <v>5414.4</v>
      </c>
      <c r="K6816" t="s">
        <v>1440</v>
      </c>
      <c r="L6816" t="s">
        <v>203</v>
      </c>
      <c r="M6816" t="str">
        <f>VLOOKUP($L6816,Companies!$A:$G,7,)</f>
        <v>Catalog/Specialty Distribution</v>
      </c>
      <c r="N6816" t="str">
        <f>VLOOKUP($L6816,Companies!$A:$G,6,)</f>
        <v>Consumer Services</v>
      </c>
      <c r="O6816" s="6" t="s">
        <v>1441</v>
      </c>
      <c r="P6816" s="6">
        <v>91745</v>
      </c>
      <c r="Q6816" t="s">
        <v>114</v>
      </c>
      <c r="R6816" t="s">
        <v>23</v>
      </c>
      <c r="S6816" s="4">
        <v>40758</v>
      </c>
      <c r="T6816" s="7">
        <f>S6816-E6816</f>
        <v>0</v>
      </c>
      <c r="U6816" t="s">
        <v>14212</v>
      </c>
      <c r="V6816" s="6" t="s">
        <v>14251</v>
      </c>
      <c r="W6816" t="s">
        <v>14267</v>
      </c>
      <c r="X6816" t="s">
        <v>14187</v>
      </c>
      <c r="Y6816" t="str">
        <f>VLOOKUP(R6816,Managers!$A:$B,2,)</f>
        <v>Bob Turner</v>
      </c>
      <c r="Z6816" s="11">
        <f>VLOOKUP(X6816,HourlyWages!$A:$B,2,0)</f>
        <v>45</v>
      </c>
      <c r="AA6816">
        <v>1</v>
      </c>
    </row>
    <row r="6817" spans="1:27" x14ac:dyDescent="0.3">
      <c r="A6817" t="b">
        <f>COUNTIF($C$1:C6817, C6817)&gt;1</f>
        <v>0</v>
      </c>
      <c r="B6817" t="b">
        <f>VLOOKUP(C6817,Sheet3!$A:$B,2,0) &gt; 1</f>
        <v>0</v>
      </c>
      <c r="C6817">
        <v>6816</v>
      </c>
      <c r="D6817">
        <v>48515</v>
      </c>
      <c r="E6817" s="4">
        <v>40897</v>
      </c>
      <c r="F6817">
        <v>47</v>
      </c>
      <c r="G6817" s="15">
        <f>I6817*F6817</f>
        <v>5170</v>
      </c>
      <c r="H6817" s="9">
        <v>0.01</v>
      </c>
      <c r="I6817" s="13">
        <f>VLOOKUP($U6817,Pricebook!$A:$D,4,0)</f>
        <v>110</v>
      </c>
      <c r="J6817" s="11">
        <f>G6817*(1-H6817)</f>
        <v>5118.3</v>
      </c>
      <c r="K6817" t="s">
        <v>502</v>
      </c>
      <c r="L6817" t="s">
        <v>118</v>
      </c>
      <c r="M6817" t="str">
        <f>VLOOKUP($L6817,Companies!$A:$G,7,)</f>
        <v>Computer Software: Prepackaged Software</v>
      </c>
      <c r="N6817" t="str">
        <f>VLOOKUP($L6817,Companies!$A:$G,6,)</f>
        <v>Technology</v>
      </c>
      <c r="O6817" s="6" t="s">
        <v>2029</v>
      </c>
      <c r="P6817" s="6">
        <v>20854</v>
      </c>
      <c r="Q6817" t="s">
        <v>187</v>
      </c>
      <c r="R6817" t="s">
        <v>61</v>
      </c>
      <c r="S6817" s="4">
        <v>40897</v>
      </c>
      <c r="T6817" s="7">
        <f>S6817-E6817</f>
        <v>0</v>
      </c>
      <c r="U6817" t="s">
        <v>14215</v>
      </c>
      <c r="V6817" s="6" t="s">
        <v>14257</v>
      </c>
      <c r="W6817" t="s">
        <v>14259</v>
      </c>
      <c r="X6817" t="s">
        <v>14201</v>
      </c>
      <c r="Y6817" t="str">
        <f>VLOOKUP(R6817,Managers!$A:$B,2,)</f>
        <v>Allen Young</v>
      </c>
      <c r="Z6817" s="11">
        <f>VLOOKUP(X6817,HourlyWages!$A:$B,2,0)</f>
        <v>53</v>
      </c>
      <c r="AA6817">
        <v>1</v>
      </c>
    </row>
    <row r="6818" spans="1:27" x14ac:dyDescent="0.3">
      <c r="A6818" t="b">
        <f>COUNTIF($C$1:C6818, C6818)&gt;1</f>
        <v>0</v>
      </c>
      <c r="B6818" t="b">
        <f>VLOOKUP(C6818,Sheet3!$A:$B,2,0) &gt; 1</f>
        <v>0</v>
      </c>
      <c r="C6818">
        <v>6817</v>
      </c>
      <c r="D6818">
        <v>48518</v>
      </c>
      <c r="E6818" s="4">
        <v>39905</v>
      </c>
      <c r="F6818">
        <v>17</v>
      </c>
      <c r="G6818" s="15">
        <f>I6818*F6818</f>
        <v>1870</v>
      </c>
      <c r="H6818" s="9">
        <v>0.1</v>
      </c>
      <c r="I6818" s="13">
        <f>VLOOKUP($U6818,Pricebook!$A:$D,4,0)</f>
        <v>110</v>
      </c>
      <c r="J6818" s="11">
        <f>G6818*(1-H6818)</f>
        <v>1683</v>
      </c>
      <c r="K6818" t="s">
        <v>1586</v>
      </c>
      <c r="L6818" t="s">
        <v>549</v>
      </c>
      <c r="M6818" t="str">
        <f>VLOOKUP($L6818,Companies!$A:$G,7,)</f>
        <v>RETAIL: Building Materials</v>
      </c>
      <c r="N6818" t="str">
        <f>VLOOKUP($L6818,Companies!$A:$G,6,)</f>
        <v>Consumer Services</v>
      </c>
      <c r="O6818" s="6" t="s">
        <v>1587</v>
      </c>
      <c r="P6818" s="6">
        <v>53209</v>
      </c>
      <c r="Q6818" t="s">
        <v>95</v>
      </c>
      <c r="R6818" t="s">
        <v>16</v>
      </c>
      <c r="S6818" s="4">
        <v>39907</v>
      </c>
      <c r="T6818" s="7">
        <f>S6818-E6818</f>
        <v>2</v>
      </c>
      <c r="U6818" t="s">
        <v>14215</v>
      </c>
      <c r="V6818" s="6" t="s">
        <v>14257</v>
      </c>
      <c r="W6818" t="s">
        <v>14264</v>
      </c>
      <c r="X6818" t="s">
        <v>14199</v>
      </c>
      <c r="Y6818" t="str">
        <f>VLOOKUP(R6818,Managers!$A:$B,2,)</f>
        <v>Josh Martinez</v>
      </c>
      <c r="Z6818" s="11">
        <f>VLOOKUP(X6818,HourlyWages!$A:$B,2,0)</f>
        <v>68</v>
      </c>
      <c r="AA6818">
        <v>1</v>
      </c>
    </row>
    <row r="6819" spans="1:27" x14ac:dyDescent="0.3">
      <c r="A6819" t="b">
        <f>COUNTIF($C$1:C6819, C6819)&gt;1</f>
        <v>0</v>
      </c>
      <c r="B6819" t="b">
        <f>VLOOKUP(C6819,Sheet3!$A:$B,2,0) &gt; 1</f>
        <v>0</v>
      </c>
      <c r="C6819">
        <v>6818</v>
      </c>
      <c r="D6819">
        <v>48544</v>
      </c>
      <c r="E6819" s="4">
        <v>40679</v>
      </c>
      <c r="F6819">
        <v>44</v>
      </c>
      <c r="G6819" s="15">
        <f>I6819*F6819</f>
        <v>6600</v>
      </c>
      <c r="H6819" s="9">
        <v>0.01</v>
      </c>
      <c r="I6819" s="13">
        <f>VLOOKUP($U6819,Pricebook!$A:$D,4,0)</f>
        <v>150</v>
      </c>
      <c r="J6819" s="11">
        <f>G6819*(1-H6819)</f>
        <v>6534</v>
      </c>
      <c r="K6819" t="s">
        <v>643</v>
      </c>
      <c r="L6819" t="s">
        <v>482</v>
      </c>
      <c r="M6819" t="str">
        <f>VLOOKUP($L6819,Companies!$A:$G,7,)</f>
        <v>Television Services</v>
      </c>
      <c r="N6819" t="str">
        <f>VLOOKUP($L6819,Companies!$A:$G,6,)</f>
        <v>Consumer Services</v>
      </c>
      <c r="O6819" s="6" t="s">
        <v>962</v>
      </c>
      <c r="P6819" s="6">
        <v>38701</v>
      </c>
      <c r="Q6819" t="s">
        <v>699</v>
      </c>
      <c r="R6819" t="s">
        <v>34</v>
      </c>
      <c r="S6819" s="4">
        <v>40681</v>
      </c>
      <c r="T6819" s="7">
        <f>S6819-E6819</f>
        <v>2</v>
      </c>
      <c r="U6819" t="s">
        <v>14210</v>
      </c>
      <c r="V6819" s="6" t="s">
        <v>14251</v>
      </c>
      <c r="W6819" t="s">
        <v>14262</v>
      </c>
      <c r="X6819" t="s">
        <v>14192</v>
      </c>
      <c r="Y6819" t="str">
        <f>VLOOKUP(R6819,Managers!$A:$B,2,)</f>
        <v>Frank Mitchell</v>
      </c>
      <c r="Z6819" s="11">
        <f>VLOOKUP(X6819,HourlyWages!$A:$B,2,0)</f>
        <v>75</v>
      </c>
      <c r="AA6819">
        <v>1</v>
      </c>
    </row>
    <row r="6820" spans="1:27" x14ac:dyDescent="0.3">
      <c r="A6820" t="b">
        <f>COUNTIF($C$1:C6820, C6820)&gt;1</f>
        <v>0</v>
      </c>
      <c r="B6820" t="b">
        <f>VLOOKUP(C6820,Sheet3!$A:$B,2,0) &gt; 1</f>
        <v>0</v>
      </c>
      <c r="C6820">
        <v>6819</v>
      </c>
      <c r="D6820">
        <v>48548</v>
      </c>
      <c r="E6820" s="4">
        <v>40628</v>
      </c>
      <c r="F6820">
        <v>3</v>
      </c>
      <c r="G6820" s="15">
        <f>I6820*F6820</f>
        <v>360</v>
      </c>
      <c r="H6820" s="9">
        <v>0.03</v>
      </c>
      <c r="I6820" s="13">
        <f>VLOOKUP($U6820,Pricebook!$A:$D,4,0)</f>
        <v>120</v>
      </c>
      <c r="J6820" s="11">
        <f>G6820*(1-H6820)</f>
        <v>349.2</v>
      </c>
      <c r="K6820" t="s">
        <v>1201</v>
      </c>
      <c r="L6820" t="s">
        <v>203</v>
      </c>
      <c r="M6820" t="str">
        <f>VLOOKUP($L6820,Companies!$A:$G,7,)</f>
        <v>Catalog/Specialty Distribution</v>
      </c>
      <c r="N6820" t="str">
        <f>VLOOKUP($L6820,Companies!$A:$G,6,)</f>
        <v>Consumer Services</v>
      </c>
      <c r="O6820" s="6" t="s">
        <v>782</v>
      </c>
      <c r="P6820" s="6" t="s">
        <v>2583</v>
      </c>
      <c r="Q6820" t="s">
        <v>149</v>
      </c>
      <c r="R6820" t="s">
        <v>61</v>
      </c>
      <c r="S6820" s="4">
        <v>40629</v>
      </c>
      <c r="T6820" s="7">
        <f>S6820-E6820</f>
        <v>1</v>
      </c>
      <c r="U6820" t="s">
        <v>14212</v>
      </c>
      <c r="V6820" s="6" t="s">
        <v>14257</v>
      </c>
      <c r="W6820" t="s">
        <v>14258</v>
      </c>
      <c r="X6820" t="s">
        <v>14196</v>
      </c>
      <c r="Y6820" t="str">
        <f>VLOOKUP(R6820,Managers!$A:$B,2,)</f>
        <v>Allen Young</v>
      </c>
      <c r="Z6820" s="11">
        <f>VLOOKUP(X6820,HourlyWages!$A:$B,2,0)</f>
        <v>58</v>
      </c>
      <c r="AA6820">
        <v>1</v>
      </c>
    </row>
    <row r="6821" spans="1:27" x14ac:dyDescent="0.3">
      <c r="A6821" t="b">
        <f>COUNTIF($C$1:C6821, C6821)&gt;1</f>
        <v>0</v>
      </c>
      <c r="B6821" t="b">
        <f>VLOOKUP(C6821,Sheet3!$A:$B,2,0) &gt; 1</f>
        <v>0</v>
      </c>
      <c r="C6821">
        <v>6820</v>
      </c>
      <c r="D6821">
        <v>48576</v>
      </c>
      <c r="E6821" s="4">
        <v>41244</v>
      </c>
      <c r="F6821">
        <v>17</v>
      </c>
      <c r="G6821" s="15">
        <f>I6821*F6821</f>
        <v>2720</v>
      </c>
      <c r="H6821" s="9">
        <v>7.0000000000000007E-2</v>
      </c>
      <c r="I6821" s="13">
        <f>VLOOKUP($U6821,Pricebook!$A:$D,4,0)</f>
        <v>160</v>
      </c>
      <c r="J6821" s="11">
        <f>G6821*(1-H6821)</f>
        <v>2529.6</v>
      </c>
      <c r="K6821" t="s">
        <v>612</v>
      </c>
      <c r="L6821" t="s">
        <v>99</v>
      </c>
      <c r="M6821" t="str">
        <f>VLOOKUP($L6821,Companies!$A:$G,7,)</f>
        <v>Television Services</v>
      </c>
      <c r="N6821" t="str">
        <f>VLOOKUP($L6821,Companies!$A:$G,6,)</f>
        <v>Consumer Services</v>
      </c>
      <c r="O6821" s="6" t="s">
        <v>2074</v>
      </c>
      <c r="P6821" s="6">
        <v>58701</v>
      </c>
      <c r="Q6821" t="s">
        <v>339</v>
      </c>
      <c r="R6821" t="s">
        <v>16</v>
      </c>
      <c r="S6821" s="4">
        <v>41245</v>
      </c>
      <c r="T6821" s="7">
        <f>S6821-E6821</f>
        <v>1</v>
      </c>
      <c r="U6821" t="s">
        <v>14218</v>
      </c>
      <c r="V6821" s="6" t="s">
        <v>14251</v>
      </c>
      <c r="W6821" t="s">
        <v>14261</v>
      </c>
      <c r="X6821" t="s">
        <v>14199</v>
      </c>
      <c r="Y6821" t="str">
        <f>VLOOKUP(R6821,Managers!$A:$B,2,)</f>
        <v>Josh Martinez</v>
      </c>
      <c r="Z6821" s="11">
        <f>VLOOKUP(X6821,HourlyWages!$A:$B,2,0)</f>
        <v>68</v>
      </c>
      <c r="AA6821">
        <v>1</v>
      </c>
    </row>
    <row r="6822" spans="1:27" x14ac:dyDescent="0.3">
      <c r="A6822" t="b">
        <f>COUNTIF($C$1:C6822, C6822)&gt;1</f>
        <v>0</v>
      </c>
      <c r="B6822" t="b">
        <f>VLOOKUP(C6822,Sheet3!$A:$B,2,0) &gt; 1</f>
        <v>0</v>
      </c>
      <c r="C6822">
        <v>6821</v>
      </c>
      <c r="D6822">
        <v>48576</v>
      </c>
      <c r="E6822" s="4">
        <v>41244</v>
      </c>
      <c r="F6822">
        <v>47</v>
      </c>
      <c r="G6822" s="15">
        <f>I6822*F6822</f>
        <v>5170</v>
      </c>
      <c r="H6822" s="9">
        <v>0.06</v>
      </c>
      <c r="I6822" s="13">
        <f>VLOOKUP($U6822,Pricebook!$A:$D,4,0)</f>
        <v>110</v>
      </c>
      <c r="J6822" s="11">
        <f>G6822*(1-H6822)</f>
        <v>4859.7999999999993</v>
      </c>
      <c r="K6822" t="s">
        <v>612</v>
      </c>
      <c r="L6822" t="s">
        <v>99</v>
      </c>
      <c r="M6822" t="str">
        <f>VLOOKUP($L6822,Companies!$A:$G,7,)</f>
        <v>Television Services</v>
      </c>
      <c r="N6822" t="str">
        <f>VLOOKUP($L6822,Companies!$A:$G,6,)</f>
        <v>Consumer Services</v>
      </c>
      <c r="O6822" s="6" t="s">
        <v>2074</v>
      </c>
      <c r="P6822" s="6">
        <v>58701</v>
      </c>
      <c r="Q6822" t="s">
        <v>339</v>
      </c>
      <c r="R6822" t="s">
        <v>16</v>
      </c>
      <c r="S6822" s="4">
        <v>41246</v>
      </c>
      <c r="T6822" s="7">
        <f>S6822-E6822</f>
        <v>2</v>
      </c>
      <c r="U6822" t="s">
        <v>14215</v>
      </c>
      <c r="V6822" s="6" t="s">
        <v>14251</v>
      </c>
      <c r="W6822" t="s">
        <v>14252</v>
      </c>
      <c r="X6822" t="s">
        <v>14188</v>
      </c>
      <c r="Y6822" t="str">
        <f>VLOOKUP(R6822,Managers!$A:$B,2,)</f>
        <v>Josh Martinez</v>
      </c>
      <c r="Z6822" s="11">
        <f>VLOOKUP(X6822,HourlyWages!$A:$B,2,0)</f>
        <v>52</v>
      </c>
      <c r="AA6822">
        <v>1</v>
      </c>
    </row>
    <row r="6823" spans="1:27" x14ac:dyDescent="0.3">
      <c r="A6823" t="b">
        <f>COUNTIF($C$1:C6823, C6823)&gt;1</f>
        <v>0</v>
      </c>
      <c r="B6823" t="b">
        <f>VLOOKUP(C6823,Sheet3!$A:$B,2,0) &gt; 1</f>
        <v>0</v>
      </c>
      <c r="C6823">
        <v>6822</v>
      </c>
      <c r="D6823">
        <v>48577</v>
      </c>
      <c r="E6823" s="4">
        <v>41098</v>
      </c>
      <c r="F6823">
        <v>6</v>
      </c>
      <c r="G6823" s="15">
        <f>I6823*F6823</f>
        <v>660</v>
      </c>
      <c r="H6823" s="9">
        <v>0.02</v>
      </c>
      <c r="I6823" s="13">
        <f>VLOOKUP($U6823,Pricebook!$A:$D,4,0)</f>
        <v>110</v>
      </c>
      <c r="J6823" s="11">
        <f>G6823*(1-H6823)</f>
        <v>646.79999999999995</v>
      </c>
      <c r="K6823" t="s">
        <v>78</v>
      </c>
      <c r="L6823" t="s">
        <v>79</v>
      </c>
      <c r="M6823" t="str">
        <f>VLOOKUP($L6823,Companies!$A:$G,7,)</f>
        <v>Home Furnishings</v>
      </c>
      <c r="N6823" t="str">
        <f>VLOOKUP($L6823,Companies!$A:$G,6,)</f>
        <v>Consumer Services</v>
      </c>
      <c r="O6823" s="6" t="s">
        <v>186</v>
      </c>
      <c r="P6823" s="6">
        <v>38401</v>
      </c>
      <c r="Q6823" t="s">
        <v>81</v>
      </c>
      <c r="R6823" t="s">
        <v>34</v>
      </c>
      <c r="S6823" s="4">
        <v>41100</v>
      </c>
      <c r="T6823" s="7">
        <f>S6823-E6823</f>
        <v>2</v>
      </c>
      <c r="U6823" t="s">
        <v>14215</v>
      </c>
      <c r="V6823" s="6" t="s">
        <v>14257</v>
      </c>
      <c r="W6823" t="s">
        <v>14258</v>
      </c>
      <c r="X6823" t="s">
        <v>14203</v>
      </c>
      <c r="Y6823" t="str">
        <f>VLOOKUP(R6823,Managers!$A:$B,2,)</f>
        <v>Frank Mitchell</v>
      </c>
      <c r="Z6823" s="11">
        <f>VLOOKUP(X6823,HourlyWages!$A:$B,2,0)</f>
        <v>62</v>
      </c>
      <c r="AA6823">
        <v>1</v>
      </c>
    </row>
    <row r="6824" spans="1:27" x14ac:dyDescent="0.3">
      <c r="A6824" t="b">
        <f>COUNTIF($C$1:C6824, C6824)&gt;1</f>
        <v>0</v>
      </c>
      <c r="B6824" t="b">
        <f>VLOOKUP(C6824,Sheet3!$A:$B,2,0) &gt; 1</f>
        <v>0</v>
      </c>
      <c r="C6824">
        <v>6823</v>
      </c>
      <c r="D6824">
        <v>48609</v>
      </c>
      <c r="E6824" s="4">
        <v>40233</v>
      </c>
      <c r="F6824">
        <v>26</v>
      </c>
      <c r="G6824" s="15">
        <f>I6824*F6824</f>
        <v>2860</v>
      </c>
      <c r="H6824" s="9">
        <v>0</v>
      </c>
      <c r="I6824" s="13">
        <f>VLOOKUP($U6824,Pricebook!$A:$D,4,0)</f>
        <v>110</v>
      </c>
      <c r="J6824" s="11">
        <f>G6824*(1-H6824)</f>
        <v>2860</v>
      </c>
      <c r="K6824" t="s">
        <v>1557</v>
      </c>
      <c r="L6824" t="s">
        <v>377</v>
      </c>
      <c r="M6824" t="str">
        <f>VLOOKUP($L6824,Companies!$A:$G,7,)</f>
        <v>Packaged Foods</v>
      </c>
      <c r="N6824" t="str">
        <f>VLOOKUP($L6824,Companies!$A:$G,6,)</f>
        <v>Consumer Non-Durables</v>
      </c>
      <c r="O6824" s="6" t="s">
        <v>367</v>
      </c>
      <c r="P6824" s="6">
        <v>22601</v>
      </c>
      <c r="Q6824" t="s">
        <v>368</v>
      </c>
      <c r="R6824" t="s">
        <v>34</v>
      </c>
      <c r="S6824" s="4">
        <v>40234</v>
      </c>
      <c r="T6824" s="7">
        <f>S6824-E6824</f>
        <v>1</v>
      </c>
      <c r="U6824" t="s">
        <v>14215</v>
      </c>
      <c r="V6824" s="6" t="s">
        <v>14251</v>
      </c>
      <c r="W6824" t="s">
        <v>14261</v>
      </c>
      <c r="X6824" t="s">
        <v>14201</v>
      </c>
      <c r="Y6824" t="str">
        <f>VLOOKUP(R6824,Managers!$A:$B,2,)</f>
        <v>Frank Mitchell</v>
      </c>
      <c r="Z6824" s="11">
        <f>VLOOKUP(X6824,HourlyWages!$A:$B,2,0)</f>
        <v>53</v>
      </c>
      <c r="AA6824">
        <v>1</v>
      </c>
    </row>
    <row r="6825" spans="1:27" x14ac:dyDescent="0.3">
      <c r="A6825" t="b">
        <f>COUNTIF($C$1:C6825, C6825)&gt;1</f>
        <v>0</v>
      </c>
      <c r="B6825" t="b">
        <f>VLOOKUP(C6825,Sheet3!$A:$B,2,0) &gt; 1</f>
        <v>0</v>
      </c>
      <c r="C6825">
        <v>6824</v>
      </c>
      <c r="D6825">
        <v>48609</v>
      </c>
      <c r="E6825" s="4">
        <v>40233</v>
      </c>
      <c r="F6825">
        <v>5</v>
      </c>
      <c r="G6825" s="15">
        <f>I6825*F6825</f>
        <v>600</v>
      </c>
      <c r="H6825" s="9">
        <v>0.04</v>
      </c>
      <c r="I6825" s="13">
        <f>VLOOKUP($U6825,Pricebook!$A:$D,4,0)</f>
        <v>120</v>
      </c>
      <c r="J6825" s="11">
        <f>G6825*(1-H6825)</f>
        <v>576</v>
      </c>
      <c r="K6825" t="s">
        <v>1557</v>
      </c>
      <c r="L6825" t="s">
        <v>377</v>
      </c>
      <c r="M6825" t="str">
        <f>VLOOKUP($L6825,Companies!$A:$G,7,)</f>
        <v>Packaged Foods</v>
      </c>
      <c r="N6825" t="str">
        <f>VLOOKUP($L6825,Companies!$A:$G,6,)</f>
        <v>Consumer Non-Durables</v>
      </c>
      <c r="O6825" s="6" t="s">
        <v>367</v>
      </c>
      <c r="P6825" s="6">
        <v>22601</v>
      </c>
      <c r="Q6825" t="s">
        <v>368</v>
      </c>
      <c r="R6825" t="s">
        <v>34</v>
      </c>
      <c r="S6825" s="4">
        <v>40234</v>
      </c>
      <c r="T6825" s="7">
        <f>S6825-E6825</f>
        <v>1</v>
      </c>
      <c r="U6825" t="s">
        <v>14212</v>
      </c>
      <c r="V6825" s="6" t="s">
        <v>14251</v>
      </c>
      <c r="W6825" t="s">
        <v>14263</v>
      </c>
      <c r="X6825" t="s">
        <v>14188</v>
      </c>
      <c r="Y6825" t="str">
        <f>VLOOKUP(R6825,Managers!$A:$B,2,)</f>
        <v>Frank Mitchell</v>
      </c>
      <c r="Z6825" s="11">
        <f>VLOOKUP(X6825,HourlyWages!$A:$B,2,0)</f>
        <v>52</v>
      </c>
      <c r="AA6825">
        <v>1</v>
      </c>
    </row>
    <row r="6826" spans="1:27" x14ac:dyDescent="0.3">
      <c r="A6826" t="b">
        <f>COUNTIF($C$1:C6826, C6826)&gt;1</f>
        <v>0</v>
      </c>
      <c r="B6826" t="b">
        <f>VLOOKUP(C6826,Sheet3!$A:$B,2,0) &gt; 1</f>
        <v>0</v>
      </c>
      <c r="C6826">
        <v>6825</v>
      </c>
      <c r="D6826">
        <v>48614</v>
      </c>
      <c r="E6826" s="4">
        <v>41060</v>
      </c>
      <c r="F6826">
        <v>46</v>
      </c>
      <c r="G6826" s="15">
        <f>I6826*F6826</f>
        <v>6900</v>
      </c>
      <c r="H6826" s="9">
        <v>0.01</v>
      </c>
      <c r="I6826" s="13">
        <f>VLOOKUP($U6826,Pricebook!$A:$D,4,0)</f>
        <v>150</v>
      </c>
      <c r="J6826" s="11">
        <f>G6826*(1-H6826)</f>
        <v>6831</v>
      </c>
      <c r="K6826" t="s">
        <v>1177</v>
      </c>
      <c r="L6826" t="s">
        <v>41</v>
      </c>
      <c r="M6826" t="str">
        <f>VLOOKUP($L6826,Companies!$A:$G,7,)</f>
        <v>EDP Services</v>
      </c>
      <c r="N6826" t="str">
        <f>VLOOKUP($L6826,Companies!$A:$G,6,)</f>
        <v>Technology</v>
      </c>
      <c r="O6826" s="6" t="s">
        <v>2687</v>
      </c>
      <c r="P6826" s="6" t="s">
        <v>2688</v>
      </c>
      <c r="Q6826" t="s">
        <v>130</v>
      </c>
      <c r="R6826" t="s">
        <v>16</v>
      </c>
      <c r="S6826" s="4">
        <v>41060</v>
      </c>
      <c r="T6826" s="7">
        <f>S6826-E6826</f>
        <v>0</v>
      </c>
      <c r="U6826" t="s">
        <v>14210</v>
      </c>
      <c r="V6826" s="6" t="s">
        <v>14251</v>
      </c>
      <c r="W6826" t="s">
        <v>14260</v>
      </c>
      <c r="X6826" t="s">
        <v>14190</v>
      </c>
      <c r="Y6826" t="str">
        <f>VLOOKUP(R6826,Managers!$A:$B,2,)</f>
        <v>Josh Martinez</v>
      </c>
      <c r="Z6826" s="11">
        <f>VLOOKUP(X6826,HourlyWages!$A:$B,2,0)</f>
        <v>67</v>
      </c>
      <c r="AA6826">
        <v>1</v>
      </c>
    </row>
    <row r="6827" spans="1:27" x14ac:dyDescent="0.3">
      <c r="A6827" t="b">
        <f>COUNTIF($C$1:C6827, C6827)&gt;1</f>
        <v>0</v>
      </c>
      <c r="B6827" t="b">
        <f>VLOOKUP(C6827,Sheet3!$A:$B,2,0) &gt; 1</f>
        <v>0</v>
      </c>
      <c r="C6827">
        <v>6826</v>
      </c>
      <c r="D6827">
        <v>48615</v>
      </c>
      <c r="E6827" s="4">
        <v>41246</v>
      </c>
      <c r="F6827">
        <v>4</v>
      </c>
      <c r="G6827" s="15">
        <f>I6827*F6827</f>
        <v>800</v>
      </c>
      <c r="H6827" s="9">
        <v>0.08</v>
      </c>
      <c r="I6827" s="13">
        <f>VLOOKUP($U6827,Pricebook!$A:$D,4,0)</f>
        <v>200</v>
      </c>
      <c r="J6827" s="11">
        <f>G6827*(1-H6827)</f>
        <v>736</v>
      </c>
      <c r="K6827" t="s">
        <v>2299</v>
      </c>
      <c r="L6827" t="s">
        <v>36</v>
      </c>
      <c r="M6827" t="str">
        <f>VLOOKUP($L6827,Companies!$A:$G,7,)</f>
        <v>Electronic Components</v>
      </c>
      <c r="N6827" t="str">
        <f>VLOOKUP($L6827,Companies!$A:$G,6,)</f>
        <v>Technology</v>
      </c>
      <c r="O6827" s="6" t="s">
        <v>1666</v>
      </c>
      <c r="P6827" s="6">
        <v>75098</v>
      </c>
      <c r="Q6827" t="s">
        <v>48</v>
      </c>
      <c r="R6827" t="s">
        <v>16</v>
      </c>
      <c r="S6827" s="4">
        <v>41250</v>
      </c>
      <c r="T6827" s="7">
        <f>S6827-E6827</f>
        <v>4</v>
      </c>
      <c r="U6827" t="s">
        <v>14214</v>
      </c>
      <c r="V6827" s="6" t="s">
        <v>14251</v>
      </c>
      <c r="W6827" t="s">
        <v>14263</v>
      </c>
      <c r="X6827" t="s">
        <v>14201</v>
      </c>
      <c r="Y6827" t="str">
        <f>VLOOKUP(R6827,Managers!$A:$B,2,)</f>
        <v>Josh Martinez</v>
      </c>
      <c r="Z6827" s="11">
        <f>VLOOKUP(X6827,HourlyWages!$A:$B,2,0)</f>
        <v>53</v>
      </c>
      <c r="AA6827">
        <v>1</v>
      </c>
    </row>
    <row r="6828" spans="1:27" x14ac:dyDescent="0.3">
      <c r="A6828" t="b">
        <f>COUNTIF($C$1:C6828, C6828)&gt;1</f>
        <v>0</v>
      </c>
      <c r="B6828" t="b">
        <f>VLOOKUP(C6828,Sheet3!$A:$B,2,0) &gt; 1</f>
        <v>0</v>
      </c>
      <c r="C6828">
        <v>6827</v>
      </c>
      <c r="D6828">
        <v>48615</v>
      </c>
      <c r="E6828" s="4">
        <v>41246</v>
      </c>
      <c r="F6828">
        <v>8</v>
      </c>
      <c r="G6828" s="15">
        <f>I6828*F6828</f>
        <v>1000</v>
      </c>
      <c r="H6828" s="9">
        <v>0.04</v>
      </c>
      <c r="I6828" s="13">
        <f>VLOOKUP($U6828,Pricebook!$A:$D,4,0)</f>
        <v>125</v>
      </c>
      <c r="J6828" s="11">
        <f>G6828*(1-H6828)</f>
        <v>960</v>
      </c>
      <c r="K6828" t="s">
        <v>2299</v>
      </c>
      <c r="L6828" t="s">
        <v>36</v>
      </c>
      <c r="M6828" t="str">
        <f>VLOOKUP($L6828,Companies!$A:$G,7,)</f>
        <v>Electronic Components</v>
      </c>
      <c r="N6828" t="str">
        <f>VLOOKUP($L6828,Companies!$A:$G,6,)</f>
        <v>Technology</v>
      </c>
      <c r="O6828" s="6" t="s">
        <v>1666</v>
      </c>
      <c r="P6828" s="6">
        <v>75098</v>
      </c>
      <c r="Q6828" t="s">
        <v>48</v>
      </c>
      <c r="R6828" t="s">
        <v>16</v>
      </c>
      <c r="S6828" s="4">
        <v>41251</v>
      </c>
      <c r="T6828" s="7">
        <f>S6828-E6828</f>
        <v>5</v>
      </c>
      <c r="U6828" t="s">
        <v>14208</v>
      </c>
      <c r="V6828" s="6" t="s">
        <v>14251</v>
      </c>
      <c r="W6828" t="s">
        <v>14266</v>
      </c>
      <c r="X6828" t="s">
        <v>14194</v>
      </c>
      <c r="Y6828" t="str">
        <f>VLOOKUP(R6828,Managers!$A:$B,2,)</f>
        <v>Josh Martinez</v>
      </c>
      <c r="Z6828" s="11">
        <f>VLOOKUP(X6828,HourlyWages!$A:$B,2,0)</f>
        <v>71</v>
      </c>
      <c r="AA6828">
        <v>1</v>
      </c>
    </row>
    <row r="6829" spans="1:27" x14ac:dyDescent="0.3">
      <c r="A6829" t="b">
        <f>COUNTIF($C$1:C6829, C6829)&gt;1</f>
        <v>0</v>
      </c>
      <c r="B6829" t="b">
        <f>VLOOKUP(C6829,Sheet3!$A:$B,2,0) &gt; 1</f>
        <v>0</v>
      </c>
      <c r="C6829">
        <v>6828</v>
      </c>
      <c r="D6829">
        <v>48641</v>
      </c>
      <c r="E6829" s="4">
        <v>40882</v>
      </c>
      <c r="F6829">
        <v>13</v>
      </c>
      <c r="G6829" s="15">
        <f>I6829*F6829</f>
        <v>1430</v>
      </c>
      <c r="H6829" s="9">
        <v>0</v>
      </c>
      <c r="I6829" s="13">
        <f>VLOOKUP($U6829,Pricebook!$A:$D,4,0)</f>
        <v>110</v>
      </c>
      <c r="J6829" s="11">
        <f>G6829*(1-H6829)</f>
        <v>1430</v>
      </c>
      <c r="K6829" t="s">
        <v>587</v>
      </c>
      <c r="L6829" t="s">
        <v>576</v>
      </c>
      <c r="M6829" t="str">
        <f>VLOOKUP($L6829,Companies!$A:$G,7,)</f>
        <v>Clothing/Shoe/Accessory Stores</v>
      </c>
      <c r="N6829" t="str">
        <f>VLOOKUP($L6829,Companies!$A:$G,6,)</f>
        <v>Consumer Services</v>
      </c>
      <c r="O6829" s="6" t="s">
        <v>2039</v>
      </c>
      <c r="P6829" s="6">
        <v>93727</v>
      </c>
      <c r="Q6829" t="s">
        <v>114</v>
      </c>
      <c r="R6829" t="s">
        <v>23</v>
      </c>
      <c r="S6829" s="4">
        <v>40883</v>
      </c>
      <c r="T6829" s="7">
        <f>S6829-E6829</f>
        <v>1</v>
      </c>
      <c r="U6829" t="s">
        <v>14215</v>
      </c>
      <c r="V6829" s="6" t="s">
        <v>14254</v>
      </c>
      <c r="W6829" t="s">
        <v>14255</v>
      </c>
      <c r="X6829" t="s">
        <v>14195</v>
      </c>
      <c r="Y6829" t="str">
        <f>VLOOKUP(R6829,Managers!$A:$B,2,)</f>
        <v>Bob Turner</v>
      </c>
      <c r="Z6829" s="11">
        <f>VLOOKUP(X6829,HourlyWages!$A:$B,2,0)</f>
        <v>52</v>
      </c>
      <c r="AA6829">
        <v>1</v>
      </c>
    </row>
    <row r="6830" spans="1:27" x14ac:dyDescent="0.3">
      <c r="A6830" t="b">
        <f>COUNTIF($C$1:C6830, C6830)&gt;1</f>
        <v>0</v>
      </c>
      <c r="B6830" t="b">
        <f>VLOOKUP(C6830,Sheet3!$A:$B,2,0) &gt; 1</f>
        <v>0</v>
      </c>
      <c r="C6830">
        <v>6829</v>
      </c>
      <c r="D6830">
        <v>48642</v>
      </c>
      <c r="E6830" s="4">
        <v>40210</v>
      </c>
      <c r="F6830">
        <v>36</v>
      </c>
      <c r="G6830" s="15">
        <f>I6830*F6830</f>
        <v>4320</v>
      </c>
      <c r="H6830" s="9">
        <v>0</v>
      </c>
      <c r="I6830" s="13">
        <f>VLOOKUP($U6830,Pricebook!$A:$D,4,0)</f>
        <v>120</v>
      </c>
      <c r="J6830" s="11">
        <f>G6830*(1-H6830)</f>
        <v>4320</v>
      </c>
      <c r="K6830" t="s">
        <v>791</v>
      </c>
      <c r="L6830" t="s">
        <v>215</v>
      </c>
      <c r="M6830" t="str">
        <f>VLOOKUP($L6830,Companies!$A:$G,7,)</f>
        <v>Business Services</v>
      </c>
      <c r="N6830" t="str">
        <f>VLOOKUP($L6830,Companies!$A:$G,6,)</f>
        <v>Miscellaneous</v>
      </c>
      <c r="O6830" s="6" t="s">
        <v>2807</v>
      </c>
      <c r="P6830" s="6">
        <v>21228</v>
      </c>
      <c r="Q6830" t="s">
        <v>187</v>
      </c>
      <c r="R6830" t="s">
        <v>61</v>
      </c>
      <c r="S6830" s="4">
        <v>40210</v>
      </c>
      <c r="T6830" s="7">
        <f>S6830-E6830</f>
        <v>0</v>
      </c>
      <c r="U6830" t="s">
        <v>14212</v>
      </c>
      <c r="V6830" s="6" t="s">
        <v>14251</v>
      </c>
      <c r="W6830" t="s">
        <v>14263</v>
      </c>
      <c r="X6830" t="s">
        <v>14191</v>
      </c>
      <c r="Y6830" t="str">
        <f>VLOOKUP(R6830,Managers!$A:$B,2,)</f>
        <v>Allen Young</v>
      </c>
      <c r="Z6830" s="11">
        <f>VLOOKUP(X6830,HourlyWages!$A:$B,2,0)</f>
        <v>60</v>
      </c>
      <c r="AA6830">
        <v>1</v>
      </c>
    </row>
    <row r="6831" spans="1:27" x14ac:dyDescent="0.3">
      <c r="A6831" t="b">
        <f>COUNTIF($C$1:C6831, C6831)&gt;1</f>
        <v>0</v>
      </c>
      <c r="B6831" t="b">
        <f>VLOOKUP(C6831,Sheet3!$A:$B,2,0) &gt; 1</f>
        <v>0</v>
      </c>
      <c r="C6831">
        <v>6830</v>
      </c>
      <c r="D6831">
        <v>48642</v>
      </c>
      <c r="E6831" s="4">
        <v>40210</v>
      </c>
      <c r="F6831">
        <v>50</v>
      </c>
      <c r="G6831" s="15">
        <f>I6831*F6831</f>
        <v>7500</v>
      </c>
      <c r="H6831" s="9">
        <v>0.05</v>
      </c>
      <c r="I6831" s="13">
        <f>VLOOKUP($U6831,Pricebook!$A:$D,4,0)</f>
        <v>150</v>
      </c>
      <c r="J6831" s="11">
        <f>G6831*(1-H6831)</f>
        <v>7125</v>
      </c>
      <c r="K6831" t="s">
        <v>791</v>
      </c>
      <c r="L6831" t="s">
        <v>215</v>
      </c>
      <c r="M6831" t="str">
        <f>VLOOKUP($L6831,Companies!$A:$G,7,)</f>
        <v>Business Services</v>
      </c>
      <c r="N6831" t="str">
        <f>VLOOKUP($L6831,Companies!$A:$G,6,)</f>
        <v>Miscellaneous</v>
      </c>
      <c r="O6831" s="6" t="s">
        <v>2807</v>
      </c>
      <c r="P6831" s="6">
        <v>21228</v>
      </c>
      <c r="Q6831" t="s">
        <v>187</v>
      </c>
      <c r="R6831" t="s">
        <v>61</v>
      </c>
      <c r="S6831" s="4">
        <v>40210</v>
      </c>
      <c r="T6831" s="7">
        <f>S6831-E6831</f>
        <v>0</v>
      </c>
      <c r="U6831" t="s">
        <v>14210</v>
      </c>
      <c r="V6831" s="6" t="s">
        <v>14251</v>
      </c>
      <c r="W6831" t="s">
        <v>14260</v>
      </c>
      <c r="X6831" t="s">
        <v>14186</v>
      </c>
      <c r="Y6831" t="str">
        <f>VLOOKUP(R6831,Managers!$A:$B,2,)</f>
        <v>Allen Young</v>
      </c>
      <c r="Z6831" s="11">
        <f>VLOOKUP(X6831,HourlyWages!$A:$B,2,0)</f>
        <v>67</v>
      </c>
      <c r="AA6831">
        <v>1</v>
      </c>
    </row>
    <row r="6832" spans="1:27" x14ac:dyDescent="0.3">
      <c r="A6832" t="b">
        <f>COUNTIF($C$1:C6832, C6832)&gt;1</f>
        <v>0</v>
      </c>
      <c r="B6832" t="b">
        <f>VLOOKUP(C6832,Sheet3!$A:$B,2,0) &gt; 1</f>
        <v>0</v>
      </c>
      <c r="C6832">
        <v>6831</v>
      </c>
      <c r="D6832">
        <v>48642</v>
      </c>
      <c r="E6832" s="4">
        <v>40210</v>
      </c>
      <c r="F6832">
        <v>4</v>
      </c>
      <c r="G6832" s="15">
        <f>I6832*F6832</f>
        <v>680</v>
      </c>
      <c r="H6832" s="9">
        <v>0.06</v>
      </c>
      <c r="I6832" s="13">
        <f>VLOOKUP($U6832,Pricebook!$A:$D,4,0)</f>
        <v>170</v>
      </c>
      <c r="J6832" s="11">
        <f>G6832*(1-H6832)</f>
        <v>639.19999999999993</v>
      </c>
      <c r="K6832" t="s">
        <v>791</v>
      </c>
      <c r="L6832" t="s">
        <v>215</v>
      </c>
      <c r="M6832" t="str">
        <f>VLOOKUP($L6832,Companies!$A:$G,7,)</f>
        <v>Business Services</v>
      </c>
      <c r="N6832" t="str">
        <f>VLOOKUP($L6832,Companies!$A:$G,6,)</f>
        <v>Miscellaneous</v>
      </c>
      <c r="O6832" s="6" t="s">
        <v>2494</v>
      </c>
      <c r="P6832" s="6" t="s">
        <v>2495</v>
      </c>
      <c r="Q6832" t="s">
        <v>48</v>
      </c>
      <c r="R6832" t="s">
        <v>16</v>
      </c>
      <c r="S6832" s="4">
        <v>40212</v>
      </c>
      <c r="T6832" s="7">
        <f>S6832-E6832</f>
        <v>2</v>
      </c>
      <c r="U6832" t="s">
        <v>14219</v>
      </c>
      <c r="V6832" s="6" t="s">
        <v>14251</v>
      </c>
      <c r="W6832" t="s">
        <v>14260</v>
      </c>
      <c r="X6832" t="s">
        <v>14201</v>
      </c>
      <c r="Y6832" t="str">
        <f>VLOOKUP(R6832,Managers!$A:$B,2,)</f>
        <v>Josh Martinez</v>
      </c>
      <c r="Z6832" s="11">
        <f>VLOOKUP(X6832,HourlyWages!$A:$B,2,0)</f>
        <v>53</v>
      </c>
      <c r="AA6832">
        <v>1</v>
      </c>
    </row>
    <row r="6833" spans="1:27" x14ac:dyDescent="0.3">
      <c r="A6833" t="b">
        <f>COUNTIF($C$1:C6833, C6833)&gt;1</f>
        <v>0</v>
      </c>
      <c r="B6833" t="b">
        <f>VLOOKUP(C6833,Sheet3!$A:$B,2,0) &gt; 1</f>
        <v>0</v>
      </c>
      <c r="C6833">
        <v>6832</v>
      </c>
      <c r="D6833">
        <v>48642</v>
      </c>
      <c r="E6833" s="4">
        <v>40210</v>
      </c>
      <c r="F6833">
        <v>5</v>
      </c>
      <c r="G6833" s="15">
        <f>I6833*F6833</f>
        <v>750</v>
      </c>
      <c r="H6833" s="9">
        <v>0.02</v>
      </c>
      <c r="I6833" s="13">
        <f>VLOOKUP($U6833,Pricebook!$A:$D,4,0)</f>
        <v>150</v>
      </c>
      <c r="J6833" s="11">
        <f>G6833*(1-H6833)</f>
        <v>735</v>
      </c>
      <c r="K6833" t="s">
        <v>791</v>
      </c>
      <c r="L6833" t="s">
        <v>215</v>
      </c>
      <c r="M6833" t="str">
        <f>VLOOKUP($L6833,Companies!$A:$G,7,)</f>
        <v>Business Services</v>
      </c>
      <c r="N6833" t="str">
        <f>VLOOKUP($L6833,Companies!$A:$G,6,)</f>
        <v>Miscellaneous</v>
      </c>
      <c r="O6833" s="6" t="s">
        <v>2494</v>
      </c>
      <c r="P6833" s="6" t="s">
        <v>2495</v>
      </c>
      <c r="Q6833" t="s">
        <v>48</v>
      </c>
      <c r="R6833" t="s">
        <v>16</v>
      </c>
      <c r="S6833" s="4">
        <v>40211</v>
      </c>
      <c r="T6833" s="7">
        <f>S6833-E6833</f>
        <v>1</v>
      </c>
      <c r="U6833" t="s">
        <v>14211</v>
      </c>
      <c r="V6833" s="6" t="s">
        <v>14251</v>
      </c>
      <c r="W6833" t="s">
        <v>14261</v>
      </c>
      <c r="X6833" t="s">
        <v>14190</v>
      </c>
      <c r="Y6833" t="str">
        <f>VLOOKUP(R6833,Managers!$A:$B,2,)</f>
        <v>Josh Martinez</v>
      </c>
      <c r="Z6833" s="11">
        <f>VLOOKUP(X6833,HourlyWages!$A:$B,2,0)</f>
        <v>67</v>
      </c>
      <c r="AA6833">
        <v>1</v>
      </c>
    </row>
    <row r="6834" spans="1:27" x14ac:dyDescent="0.3">
      <c r="A6834" t="b">
        <f>COUNTIF($C$1:C6834, C6834)&gt;1</f>
        <v>0</v>
      </c>
      <c r="B6834" t="b">
        <f>VLOOKUP(C6834,Sheet3!$A:$B,2,0) &gt; 1</f>
        <v>0</v>
      </c>
      <c r="C6834">
        <v>6833</v>
      </c>
      <c r="D6834">
        <v>48643</v>
      </c>
      <c r="E6834" s="4">
        <v>41200</v>
      </c>
      <c r="F6834">
        <v>14</v>
      </c>
      <c r="G6834" s="15">
        <f>I6834*F6834</f>
        <v>2100</v>
      </c>
      <c r="H6834" s="9">
        <v>0.06</v>
      </c>
      <c r="I6834" s="13">
        <f>VLOOKUP($U6834,Pricebook!$A:$D,4,0)</f>
        <v>150</v>
      </c>
      <c r="J6834" s="11">
        <f>G6834*(1-H6834)</f>
        <v>1974</v>
      </c>
      <c r="K6834" t="s">
        <v>1709</v>
      </c>
      <c r="L6834" t="s">
        <v>244</v>
      </c>
      <c r="M6834" t="str">
        <f>VLOOKUP($L6834,Companies!$A:$G,7,)</f>
        <v>Computer Communications Equipment</v>
      </c>
      <c r="N6834" t="str">
        <f>VLOOKUP($L6834,Companies!$A:$G,6,)</f>
        <v>Technology</v>
      </c>
      <c r="O6834" s="6" t="s">
        <v>511</v>
      </c>
      <c r="P6834" s="6">
        <v>23666</v>
      </c>
      <c r="Q6834" t="s">
        <v>368</v>
      </c>
      <c r="R6834" t="s">
        <v>34</v>
      </c>
      <c r="S6834" s="4">
        <v>41202</v>
      </c>
      <c r="T6834" s="7">
        <f>S6834-E6834</f>
        <v>2</v>
      </c>
      <c r="U6834" t="s">
        <v>14216</v>
      </c>
      <c r="V6834" s="6" t="s">
        <v>14251</v>
      </c>
      <c r="W6834" t="s">
        <v>14263</v>
      </c>
      <c r="X6834" t="s">
        <v>14186</v>
      </c>
      <c r="Y6834" t="str">
        <f>VLOOKUP(R6834,Managers!$A:$B,2,)</f>
        <v>Frank Mitchell</v>
      </c>
      <c r="Z6834" s="11">
        <f>VLOOKUP(X6834,HourlyWages!$A:$B,2,0)</f>
        <v>67</v>
      </c>
      <c r="AA6834">
        <v>1</v>
      </c>
    </row>
    <row r="6835" spans="1:27" x14ac:dyDescent="0.3">
      <c r="A6835" t="b">
        <f>COUNTIF($C$1:C6835, C6835)&gt;1</f>
        <v>0</v>
      </c>
      <c r="B6835" t="b">
        <f>VLOOKUP(C6835,Sheet3!$A:$B,2,0) &gt; 1</f>
        <v>0</v>
      </c>
      <c r="C6835">
        <v>6834</v>
      </c>
      <c r="D6835">
        <v>48643</v>
      </c>
      <c r="E6835" s="4">
        <v>41200</v>
      </c>
      <c r="F6835">
        <v>6</v>
      </c>
      <c r="G6835" s="15">
        <f>I6835*F6835</f>
        <v>1200</v>
      </c>
      <c r="H6835" s="9">
        <v>0.06</v>
      </c>
      <c r="I6835" s="13">
        <f>VLOOKUP($U6835,Pricebook!$A:$D,4,0)</f>
        <v>200</v>
      </c>
      <c r="J6835" s="11">
        <f>G6835*(1-H6835)</f>
        <v>1128</v>
      </c>
      <c r="K6835" t="s">
        <v>1709</v>
      </c>
      <c r="L6835" t="s">
        <v>244</v>
      </c>
      <c r="M6835" t="str">
        <f>VLOOKUP($L6835,Companies!$A:$G,7,)</f>
        <v>Computer Communications Equipment</v>
      </c>
      <c r="N6835" t="str">
        <f>VLOOKUP($L6835,Companies!$A:$G,6,)</f>
        <v>Technology</v>
      </c>
      <c r="O6835" s="6" t="s">
        <v>839</v>
      </c>
      <c r="P6835" s="6">
        <v>22801</v>
      </c>
      <c r="Q6835" t="s">
        <v>368</v>
      </c>
      <c r="R6835" t="s">
        <v>34</v>
      </c>
      <c r="S6835" s="4">
        <v>41202</v>
      </c>
      <c r="T6835" s="7">
        <f>S6835-E6835</f>
        <v>2</v>
      </c>
      <c r="U6835" t="s">
        <v>14214</v>
      </c>
      <c r="V6835" s="6" t="s">
        <v>14254</v>
      </c>
      <c r="W6835" t="s">
        <v>14269</v>
      </c>
      <c r="X6835" t="s">
        <v>14186</v>
      </c>
      <c r="Y6835" t="str">
        <f>VLOOKUP(R6835,Managers!$A:$B,2,)</f>
        <v>Frank Mitchell</v>
      </c>
      <c r="Z6835" s="11">
        <f>VLOOKUP(X6835,HourlyWages!$A:$B,2,0)</f>
        <v>67</v>
      </c>
      <c r="AA6835">
        <v>1</v>
      </c>
    </row>
    <row r="6836" spans="1:27" x14ac:dyDescent="0.3">
      <c r="A6836" t="b">
        <f>COUNTIF($C$1:C6836, C6836)&gt;1</f>
        <v>0</v>
      </c>
      <c r="B6836" t="b">
        <f>VLOOKUP(C6836,Sheet3!$A:$B,2,0) &gt; 1</f>
        <v>0</v>
      </c>
      <c r="C6836">
        <v>6835</v>
      </c>
      <c r="D6836">
        <v>48643</v>
      </c>
      <c r="E6836" s="4">
        <v>41200</v>
      </c>
      <c r="F6836">
        <v>50</v>
      </c>
      <c r="G6836" s="15">
        <f>I6836*F6836</f>
        <v>7500</v>
      </c>
      <c r="H6836" s="9">
        <v>0</v>
      </c>
      <c r="I6836" s="13">
        <f>VLOOKUP($U6836,Pricebook!$A:$D,4,0)</f>
        <v>150</v>
      </c>
      <c r="J6836" s="11">
        <f>G6836*(1-H6836)</f>
        <v>7500</v>
      </c>
      <c r="K6836" t="s">
        <v>1709</v>
      </c>
      <c r="L6836" t="s">
        <v>244</v>
      </c>
      <c r="M6836" t="str">
        <f>VLOOKUP($L6836,Companies!$A:$G,7,)</f>
        <v>Computer Communications Equipment</v>
      </c>
      <c r="N6836" t="str">
        <f>VLOOKUP($L6836,Companies!$A:$G,6,)</f>
        <v>Technology</v>
      </c>
      <c r="O6836" s="6" t="s">
        <v>839</v>
      </c>
      <c r="P6836" s="6">
        <v>22801</v>
      </c>
      <c r="Q6836" t="s">
        <v>368</v>
      </c>
      <c r="R6836" t="s">
        <v>34</v>
      </c>
      <c r="S6836" s="4">
        <v>41202</v>
      </c>
      <c r="T6836" s="7">
        <f>S6836-E6836</f>
        <v>2</v>
      </c>
      <c r="U6836" t="s">
        <v>14210</v>
      </c>
      <c r="V6836" s="6" t="s">
        <v>14251</v>
      </c>
      <c r="W6836" t="s">
        <v>14263</v>
      </c>
      <c r="X6836" t="s">
        <v>14188</v>
      </c>
      <c r="Y6836" t="str">
        <f>VLOOKUP(R6836,Managers!$A:$B,2,)</f>
        <v>Frank Mitchell</v>
      </c>
      <c r="Z6836" s="11">
        <f>VLOOKUP(X6836,HourlyWages!$A:$B,2,0)</f>
        <v>52</v>
      </c>
      <c r="AA6836">
        <v>1</v>
      </c>
    </row>
    <row r="6837" spans="1:27" x14ac:dyDescent="0.3">
      <c r="A6837" t="b">
        <f>COUNTIF($C$1:C6837, C6837)&gt;1</f>
        <v>0</v>
      </c>
      <c r="B6837" t="b">
        <f>VLOOKUP(C6837,Sheet3!$A:$B,2,0) &gt; 1</f>
        <v>0</v>
      </c>
      <c r="C6837">
        <v>6836</v>
      </c>
      <c r="D6837">
        <v>48672</v>
      </c>
      <c r="E6837" s="4">
        <v>41269</v>
      </c>
      <c r="F6837">
        <v>43</v>
      </c>
      <c r="G6837" s="15">
        <f>I6837*F6837</f>
        <v>6020</v>
      </c>
      <c r="H6837" s="9">
        <v>0</v>
      </c>
      <c r="I6837" s="13">
        <f>VLOOKUP($U6837,Pricebook!$A:$D,4,0)</f>
        <v>140</v>
      </c>
      <c r="J6837" s="11">
        <f>G6837*(1-H6837)</f>
        <v>6020</v>
      </c>
      <c r="K6837" t="s">
        <v>626</v>
      </c>
      <c r="L6837" t="s">
        <v>27</v>
      </c>
      <c r="M6837" t="str">
        <f>VLOOKUP($L6837,Companies!$A:$G,7,)</f>
        <v>Television Services</v>
      </c>
      <c r="N6837" t="str">
        <f>VLOOKUP($L6837,Companies!$A:$G,6,)</f>
        <v>Consumer Services</v>
      </c>
      <c r="O6837" s="6" t="s">
        <v>1972</v>
      </c>
      <c r="P6837" s="6">
        <v>93422</v>
      </c>
      <c r="Q6837" t="s">
        <v>114</v>
      </c>
      <c r="R6837" t="s">
        <v>23</v>
      </c>
      <c r="S6837" s="4">
        <v>41269</v>
      </c>
      <c r="T6837" s="7">
        <f>S6837-E6837</f>
        <v>0</v>
      </c>
      <c r="U6837" t="s">
        <v>14213</v>
      </c>
      <c r="V6837" s="6" t="s">
        <v>14257</v>
      </c>
      <c r="W6837" t="s">
        <v>14270</v>
      </c>
      <c r="X6837" t="s">
        <v>14201</v>
      </c>
      <c r="Y6837" t="str">
        <f>VLOOKUP(R6837,Managers!$A:$B,2,)</f>
        <v>Bob Turner</v>
      </c>
      <c r="Z6837" s="11">
        <f>VLOOKUP(X6837,HourlyWages!$A:$B,2,0)</f>
        <v>53</v>
      </c>
      <c r="AA6837">
        <v>1</v>
      </c>
    </row>
    <row r="6838" spans="1:27" x14ac:dyDescent="0.3">
      <c r="A6838" t="b">
        <f>COUNTIF($C$1:C6838, C6838)&gt;1</f>
        <v>0</v>
      </c>
      <c r="B6838" t="b">
        <f>VLOOKUP(C6838,Sheet3!$A:$B,2,0) &gt; 1</f>
        <v>0</v>
      </c>
      <c r="C6838">
        <v>6837</v>
      </c>
      <c r="D6838">
        <v>48673</v>
      </c>
      <c r="E6838" s="4">
        <v>41025</v>
      </c>
      <c r="F6838">
        <v>36</v>
      </c>
      <c r="G6838" s="15">
        <f>I6838*F6838</f>
        <v>7200</v>
      </c>
      <c r="H6838" s="9">
        <v>0.03</v>
      </c>
      <c r="I6838" s="13">
        <f>VLOOKUP($U6838,Pricebook!$A:$D,4,0)</f>
        <v>200</v>
      </c>
      <c r="J6838" s="11">
        <f>G6838*(1-H6838)</f>
        <v>6984</v>
      </c>
      <c r="K6838" t="s">
        <v>117</v>
      </c>
      <c r="L6838" t="s">
        <v>118</v>
      </c>
      <c r="M6838" t="str">
        <f>VLOOKUP($L6838,Companies!$A:$G,7,)</f>
        <v>Computer Software: Prepackaged Software</v>
      </c>
      <c r="N6838" t="str">
        <f>VLOOKUP($L6838,Companies!$A:$G,6,)</f>
        <v>Technology</v>
      </c>
      <c r="O6838" s="6" t="s">
        <v>553</v>
      </c>
      <c r="P6838" s="6" t="s">
        <v>554</v>
      </c>
      <c r="Q6838" t="s">
        <v>197</v>
      </c>
      <c r="R6838" t="s">
        <v>23</v>
      </c>
      <c r="S6838" s="4">
        <v>41026</v>
      </c>
      <c r="T6838" s="7">
        <f>S6838-E6838</f>
        <v>1</v>
      </c>
      <c r="U6838" t="s">
        <v>14206</v>
      </c>
      <c r="V6838" s="6" t="s">
        <v>14254</v>
      </c>
      <c r="W6838" t="s">
        <v>14255</v>
      </c>
      <c r="X6838" t="s">
        <v>14197</v>
      </c>
      <c r="Y6838" t="str">
        <f>VLOOKUP(R6838,Managers!$A:$B,2,)</f>
        <v>Bob Turner</v>
      </c>
      <c r="Z6838" s="11">
        <f>VLOOKUP(X6838,HourlyWages!$A:$B,2,0)</f>
        <v>71</v>
      </c>
      <c r="AA6838">
        <v>1</v>
      </c>
    </row>
    <row r="6839" spans="1:27" x14ac:dyDescent="0.3">
      <c r="A6839" t="b">
        <f>COUNTIF($C$1:C6839, C6839)&gt;1</f>
        <v>0</v>
      </c>
      <c r="B6839" t="b">
        <f>VLOOKUP(C6839,Sheet3!$A:$B,2,0) &gt; 1</f>
        <v>0</v>
      </c>
      <c r="C6839">
        <v>6838</v>
      </c>
      <c r="D6839">
        <v>48704</v>
      </c>
      <c r="E6839" s="4">
        <v>40917</v>
      </c>
      <c r="F6839">
        <v>11</v>
      </c>
      <c r="G6839" s="15">
        <f>I6839*F6839</f>
        <v>1650</v>
      </c>
      <c r="H6839" s="9">
        <v>0.01</v>
      </c>
      <c r="I6839" s="13">
        <f>VLOOKUP($U6839,Pricebook!$A:$D,4,0)</f>
        <v>150</v>
      </c>
      <c r="J6839" s="11">
        <f>G6839*(1-H6839)</f>
        <v>1633.5</v>
      </c>
      <c r="K6839" t="s">
        <v>961</v>
      </c>
      <c r="L6839" t="s">
        <v>621</v>
      </c>
      <c r="M6839" t="str">
        <f>VLOOKUP($L6839,Companies!$A:$G,7,)</f>
        <v>Semiconductors</v>
      </c>
      <c r="N6839" t="str">
        <f>VLOOKUP($L6839,Companies!$A:$G,6,)</f>
        <v>Technology</v>
      </c>
      <c r="O6839" s="6" t="s">
        <v>2168</v>
      </c>
      <c r="P6839" s="6">
        <v>29651</v>
      </c>
      <c r="Q6839" t="s">
        <v>163</v>
      </c>
      <c r="R6839" t="s">
        <v>34</v>
      </c>
      <c r="S6839" s="4">
        <v>40918</v>
      </c>
      <c r="T6839" s="7">
        <f>S6839-E6839</f>
        <v>1</v>
      </c>
      <c r="U6839" t="s">
        <v>14210</v>
      </c>
      <c r="V6839" s="6" t="s">
        <v>14251</v>
      </c>
      <c r="W6839" t="s">
        <v>14253</v>
      </c>
      <c r="X6839" t="s">
        <v>14203</v>
      </c>
      <c r="Y6839" t="str">
        <f>VLOOKUP(R6839,Managers!$A:$B,2,)</f>
        <v>Frank Mitchell</v>
      </c>
      <c r="Z6839" s="11">
        <f>VLOOKUP(X6839,HourlyWages!$A:$B,2,0)</f>
        <v>62</v>
      </c>
      <c r="AA6839">
        <v>1</v>
      </c>
    </row>
    <row r="6840" spans="1:27" x14ac:dyDescent="0.3">
      <c r="A6840" t="b">
        <f>COUNTIF($C$1:C6840, C6840)&gt;1</f>
        <v>0</v>
      </c>
      <c r="B6840" t="b">
        <f>VLOOKUP(C6840,Sheet3!$A:$B,2,0) &gt; 1</f>
        <v>0</v>
      </c>
      <c r="C6840">
        <v>6839</v>
      </c>
      <c r="D6840">
        <v>48706</v>
      </c>
      <c r="E6840" s="4">
        <v>41212</v>
      </c>
      <c r="F6840">
        <v>28</v>
      </c>
      <c r="G6840" s="15">
        <f>I6840*F6840</f>
        <v>3920</v>
      </c>
      <c r="H6840" s="9">
        <v>0.09</v>
      </c>
      <c r="I6840" s="13">
        <f>VLOOKUP($U6840,Pricebook!$A:$D,4,0)</f>
        <v>140</v>
      </c>
      <c r="J6840" s="11">
        <f>G6840*(1-H6840)</f>
        <v>3567.2000000000003</v>
      </c>
      <c r="K6840" t="s">
        <v>1852</v>
      </c>
      <c r="L6840" t="s">
        <v>360</v>
      </c>
      <c r="M6840" t="str">
        <f>VLOOKUP($L6840,Companies!$A:$G,7,)</f>
        <v>Semiconductors</v>
      </c>
      <c r="N6840" t="str">
        <f>VLOOKUP($L6840,Companies!$A:$G,6,)</f>
        <v>Technology</v>
      </c>
      <c r="O6840" s="6" t="s">
        <v>2815</v>
      </c>
      <c r="P6840" s="6" t="s">
        <v>2285</v>
      </c>
      <c r="Q6840" t="s">
        <v>87</v>
      </c>
      <c r="R6840" t="s">
        <v>61</v>
      </c>
      <c r="S6840" s="4">
        <v>41216</v>
      </c>
      <c r="T6840" s="7">
        <f>S6840-E6840</f>
        <v>4</v>
      </c>
      <c r="U6840" t="s">
        <v>14213</v>
      </c>
      <c r="V6840" s="6" t="s">
        <v>14254</v>
      </c>
      <c r="W6840" t="s">
        <v>14269</v>
      </c>
      <c r="X6840" t="s">
        <v>14185</v>
      </c>
      <c r="Y6840" t="str">
        <f>VLOOKUP(R6840,Managers!$A:$B,2,)</f>
        <v>Allen Young</v>
      </c>
      <c r="Z6840" s="11">
        <f>VLOOKUP(X6840,HourlyWages!$A:$B,2,0)</f>
        <v>70</v>
      </c>
      <c r="AA6840">
        <v>1</v>
      </c>
    </row>
    <row r="6841" spans="1:27" x14ac:dyDescent="0.3">
      <c r="A6841" t="b">
        <f>COUNTIF($C$1:C6841, C6841)&gt;1</f>
        <v>0</v>
      </c>
      <c r="B6841" t="b">
        <f>VLOOKUP(C6841,Sheet3!$A:$B,2,0) &gt; 1</f>
        <v>0</v>
      </c>
      <c r="C6841">
        <v>6840</v>
      </c>
      <c r="D6841">
        <v>48706</v>
      </c>
      <c r="E6841" s="4">
        <v>41212</v>
      </c>
      <c r="F6841">
        <v>18</v>
      </c>
      <c r="G6841" s="15">
        <f>I6841*F6841</f>
        <v>1980</v>
      </c>
      <c r="H6841" s="9">
        <v>0.09</v>
      </c>
      <c r="I6841" s="13">
        <f>VLOOKUP($U6841,Pricebook!$A:$D,4,0)</f>
        <v>110</v>
      </c>
      <c r="J6841" s="11">
        <f>G6841*(1-H6841)</f>
        <v>1801.8</v>
      </c>
      <c r="K6841" t="s">
        <v>1852</v>
      </c>
      <c r="L6841" t="s">
        <v>360</v>
      </c>
      <c r="M6841" t="str">
        <f>VLOOKUP($L6841,Companies!$A:$G,7,)</f>
        <v>Semiconductors</v>
      </c>
      <c r="N6841" t="str">
        <f>VLOOKUP($L6841,Companies!$A:$G,6,)</f>
        <v>Technology</v>
      </c>
      <c r="O6841" s="6" t="s">
        <v>2778</v>
      </c>
      <c r="P6841" s="6" t="s">
        <v>2779</v>
      </c>
      <c r="Q6841" t="s">
        <v>317</v>
      </c>
      <c r="R6841" t="s">
        <v>61</v>
      </c>
      <c r="S6841" s="4">
        <v>41219</v>
      </c>
      <c r="T6841" s="7">
        <f>S6841-E6841</f>
        <v>7</v>
      </c>
      <c r="U6841" t="s">
        <v>14215</v>
      </c>
      <c r="V6841" s="6" t="s">
        <v>14254</v>
      </c>
      <c r="W6841" t="s">
        <v>14256</v>
      </c>
      <c r="X6841" t="s">
        <v>14198</v>
      </c>
      <c r="Y6841" t="str">
        <f>VLOOKUP(R6841,Managers!$A:$B,2,)</f>
        <v>Allen Young</v>
      </c>
      <c r="Z6841" s="11">
        <f>VLOOKUP(X6841,HourlyWages!$A:$B,2,0)</f>
        <v>51</v>
      </c>
      <c r="AA6841">
        <v>1</v>
      </c>
    </row>
    <row r="6842" spans="1:27" x14ac:dyDescent="0.3">
      <c r="A6842" t="b">
        <f>COUNTIF($C$1:C6842, C6842)&gt;1</f>
        <v>0</v>
      </c>
      <c r="B6842" t="b">
        <f>VLOOKUP(C6842,Sheet3!$A:$B,2,0) &gt; 1</f>
        <v>0</v>
      </c>
      <c r="C6842">
        <v>6841</v>
      </c>
      <c r="D6842">
        <v>48709</v>
      </c>
      <c r="E6842" s="4">
        <v>40783</v>
      </c>
      <c r="F6842">
        <v>17</v>
      </c>
      <c r="G6842" s="15">
        <f>I6842*F6842</f>
        <v>2040</v>
      </c>
      <c r="H6842" s="9">
        <v>0.01</v>
      </c>
      <c r="I6842" s="13">
        <f>VLOOKUP($U6842,Pricebook!$A:$D,4,0)</f>
        <v>120</v>
      </c>
      <c r="J6842" s="11">
        <f>G6842*(1-H6842)</f>
        <v>2019.6</v>
      </c>
      <c r="K6842" t="s">
        <v>784</v>
      </c>
      <c r="L6842" t="s">
        <v>621</v>
      </c>
      <c r="M6842" t="str">
        <f>VLOOKUP($L6842,Companies!$A:$G,7,)</f>
        <v>Semiconductors</v>
      </c>
      <c r="N6842" t="str">
        <f>VLOOKUP($L6842,Companies!$A:$G,6,)</f>
        <v>Technology</v>
      </c>
      <c r="O6842" s="6" t="s">
        <v>1993</v>
      </c>
      <c r="P6842" s="6">
        <v>94044</v>
      </c>
      <c r="Q6842" t="s">
        <v>114</v>
      </c>
      <c r="R6842" t="s">
        <v>23</v>
      </c>
      <c r="S6842" s="4">
        <v>40785</v>
      </c>
      <c r="T6842" s="7">
        <f>S6842-E6842</f>
        <v>2</v>
      </c>
      <c r="U6842" t="s">
        <v>14212</v>
      </c>
      <c r="V6842" s="6" t="s">
        <v>14257</v>
      </c>
      <c r="W6842" t="s">
        <v>14258</v>
      </c>
      <c r="X6842" t="s">
        <v>14189</v>
      </c>
      <c r="Y6842" t="str">
        <f>VLOOKUP(R6842,Managers!$A:$B,2,)</f>
        <v>Bob Turner</v>
      </c>
      <c r="Z6842" s="11">
        <f>VLOOKUP(X6842,HourlyWages!$A:$B,2,0)</f>
        <v>62</v>
      </c>
      <c r="AA6842">
        <v>1</v>
      </c>
    </row>
    <row r="6843" spans="1:27" x14ac:dyDescent="0.3">
      <c r="A6843" t="b">
        <f>COUNTIF($C$1:C6843, C6843)&gt;1</f>
        <v>0</v>
      </c>
      <c r="B6843" t="b">
        <f>VLOOKUP(C6843,Sheet3!$A:$B,2,0) &gt; 1</f>
        <v>0</v>
      </c>
      <c r="C6843">
        <v>6842</v>
      </c>
      <c r="D6843">
        <v>48710</v>
      </c>
      <c r="E6843" s="4">
        <v>40142</v>
      </c>
      <c r="F6843">
        <v>4</v>
      </c>
      <c r="G6843" s="15">
        <f>I6843*F6843</f>
        <v>440</v>
      </c>
      <c r="H6843" s="9">
        <v>0.01</v>
      </c>
      <c r="I6843" s="13">
        <f>VLOOKUP($U6843,Pricebook!$A:$D,4,0)</f>
        <v>110</v>
      </c>
      <c r="J6843" s="11">
        <f>G6843*(1-H6843)</f>
        <v>435.6</v>
      </c>
      <c r="K6843" t="s">
        <v>1187</v>
      </c>
      <c r="L6843" t="s">
        <v>226</v>
      </c>
      <c r="M6843" t="str">
        <f>VLOOKUP($L6843,Companies!$A:$G,7,)</f>
        <v>Auto Manufacturing</v>
      </c>
      <c r="N6843" t="str">
        <f>VLOOKUP($L6843,Companies!$A:$G,6,)</f>
        <v>Capital Goods</v>
      </c>
      <c r="O6843" s="6" t="s">
        <v>1301</v>
      </c>
      <c r="P6843" s="6">
        <v>79109</v>
      </c>
      <c r="Q6843" t="s">
        <v>48</v>
      </c>
      <c r="R6843" t="s">
        <v>16</v>
      </c>
      <c r="S6843" s="4">
        <v>40143</v>
      </c>
      <c r="T6843" s="7">
        <f>S6843-E6843</f>
        <v>1</v>
      </c>
      <c r="U6843" t="s">
        <v>14215</v>
      </c>
      <c r="V6843" s="6" t="s">
        <v>14251</v>
      </c>
      <c r="W6843" t="s">
        <v>14262</v>
      </c>
      <c r="X6843" t="s">
        <v>14190</v>
      </c>
      <c r="Y6843" t="str">
        <f>VLOOKUP(R6843,Managers!$A:$B,2,)</f>
        <v>Josh Martinez</v>
      </c>
      <c r="Z6843" s="11">
        <f>VLOOKUP(X6843,HourlyWages!$A:$B,2,0)</f>
        <v>67</v>
      </c>
      <c r="AA6843">
        <v>1</v>
      </c>
    </row>
    <row r="6844" spans="1:27" x14ac:dyDescent="0.3">
      <c r="A6844" t="b">
        <f>COUNTIF($C$1:C6844, C6844)&gt;1</f>
        <v>0</v>
      </c>
      <c r="B6844" t="b">
        <f>VLOOKUP(C6844,Sheet3!$A:$B,2,0) &gt; 1</f>
        <v>0</v>
      </c>
      <c r="C6844">
        <v>6843</v>
      </c>
      <c r="D6844">
        <v>48742</v>
      </c>
      <c r="E6844" s="4">
        <v>41016</v>
      </c>
      <c r="F6844">
        <v>42</v>
      </c>
      <c r="G6844" s="15">
        <f>I6844*F6844</f>
        <v>6720</v>
      </c>
      <c r="H6844" s="9">
        <v>0.03</v>
      </c>
      <c r="I6844" s="13">
        <f>VLOOKUP($U6844,Pricebook!$A:$D,4,0)</f>
        <v>160</v>
      </c>
      <c r="J6844" s="11">
        <f>G6844*(1-H6844)</f>
        <v>6518.4</v>
      </c>
      <c r="K6844" t="s">
        <v>1294</v>
      </c>
      <c r="L6844" t="s">
        <v>64</v>
      </c>
      <c r="M6844" t="str">
        <f>VLOOKUP($L6844,Companies!$A:$G,7,)</f>
        <v>Semiconductors</v>
      </c>
      <c r="N6844" t="str">
        <f>VLOOKUP($L6844,Companies!$A:$G,6,)</f>
        <v>Technology</v>
      </c>
      <c r="O6844" s="6" t="s">
        <v>553</v>
      </c>
      <c r="P6844" s="6" t="s">
        <v>554</v>
      </c>
      <c r="Q6844" t="s">
        <v>197</v>
      </c>
      <c r="R6844" t="s">
        <v>23</v>
      </c>
      <c r="S6844" s="4">
        <v>41018</v>
      </c>
      <c r="T6844" s="7">
        <f>S6844-E6844</f>
        <v>2</v>
      </c>
      <c r="U6844" t="s">
        <v>14218</v>
      </c>
      <c r="V6844" s="6" t="s">
        <v>14251</v>
      </c>
      <c r="W6844" t="s">
        <v>14252</v>
      </c>
      <c r="X6844" t="s">
        <v>14193</v>
      </c>
      <c r="Y6844" t="str">
        <f>VLOOKUP(R6844,Managers!$A:$B,2,)</f>
        <v>Bob Turner</v>
      </c>
      <c r="Z6844" s="11">
        <f>VLOOKUP(X6844,HourlyWages!$A:$B,2,0)</f>
        <v>57</v>
      </c>
      <c r="AA6844">
        <v>1</v>
      </c>
    </row>
    <row r="6845" spans="1:27" x14ac:dyDescent="0.3">
      <c r="A6845" t="b">
        <f>COUNTIF($C$1:C6845, C6845)&gt;1</f>
        <v>0</v>
      </c>
      <c r="B6845" t="b">
        <f>VLOOKUP(C6845,Sheet3!$A:$B,2,0) &gt; 1</f>
        <v>0</v>
      </c>
      <c r="C6845">
        <v>6844</v>
      </c>
      <c r="D6845">
        <v>48772</v>
      </c>
      <c r="E6845" s="4">
        <v>39945</v>
      </c>
      <c r="F6845">
        <v>44</v>
      </c>
      <c r="G6845" s="15">
        <f>I6845*F6845</f>
        <v>5500</v>
      </c>
      <c r="H6845" s="9">
        <v>0.09</v>
      </c>
      <c r="I6845" s="13">
        <f>VLOOKUP($U6845,Pricebook!$A:$D,4,0)</f>
        <v>125</v>
      </c>
      <c r="J6845" s="11">
        <f>G6845*(1-H6845)</f>
        <v>5005</v>
      </c>
      <c r="K6845" t="s">
        <v>427</v>
      </c>
      <c r="L6845" t="s">
        <v>190</v>
      </c>
      <c r="M6845" t="str">
        <f>VLOOKUP($L6845,Companies!$A:$G,7,)</f>
        <v>Computer Software: Prepackaged Software</v>
      </c>
      <c r="N6845" t="str">
        <f>VLOOKUP($L6845,Companies!$A:$G,6,)</f>
        <v>Technology</v>
      </c>
      <c r="O6845" s="6" t="s">
        <v>1039</v>
      </c>
      <c r="P6845" s="6" t="s">
        <v>1040</v>
      </c>
      <c r="Q6845" t="s">
        <v>130</v>
      </c>
      <c r="R6845" t="s">
        <v>16</v>
      </c>
      <c r="S6845" s="4">
        <v>39947</v>
      </c>
      <c r="T6845" s="7">
        <f>S6845-E6845</f>
        <v>2</v>
      </c>
      <c r="U6845" t="s">
        <v>14208</v>
      </c>
      <c r="V6845" s="6" t="s">
        <v>14257</v>
      </c>
      <c r="W6845" t="s">
        <v>14258</v>
      </c>
      <c r="X6845" t="s">
        <v>14201</v>
      </c>
      <c r="Y6845" t="str">
        <f>VLOOKUP(R6845,Managers!$A:$B,2,)</f>
        <v>Josh Martinez</v>
      </c>
      <c r="Z6845" s="11">
        <f>VLOOKUP(X6845,HourlyWages!$A:$B,2,0)</f>
        <v>53</v>
      </c>
      <c r="AA6845">
        <v>1</v>
      </c>
    </row>
    <row r="6846" spans="1:27" x14ac:dyDescent="0.3">
      <c r="A6846" t="b">
        <f>COUNTIF($C$1:C6846, C6846)&gt;1</f>
        <v>0</v>
      </c>
      <c r="B6846" t="b">
        <f>VLOOKUP(C6846,Sheet3!$A:$B,2,0) &gt; 1</f>
        <v>0</v>
      </c>
      <c r="C6846">
        <v>6845</v>
      </c>
      <c r="D6846">
        <v>48772</v>
      </c>
      <c r="E6846" s="4">
        <v>39945</v>
      </c>
      <c r="F6846">
        <v>11</v>
      </c>
      <c r="G6846" s="15">
        <f>I6846*F6846</f>
        <v>1210</v>
      </c>
      <c r="H6846" s="9">
        <v>0.01</v>
      </c>
      <c r="I6846" s="13">
        <f>VLOOKUP($U6846,Pricebook!$A:$D,4,0)</f>
        <v>110</v>
      </c>
      <c r="J6846" s="11">
        <f>G6846*(1-H6846)</f>
        <v>1197.9000000000001</v>
      </c>
      <c r="K6846" t="s">
        <v>427</v>
      </c>
      <c r="L6846" t="s">
        <v>190</v>
      </c>
      <c r="M6846" t="str">
        <f>VLOOKUP($L6846,Companies!$A:$G,7,)</f>
        <v>Computer Software: Prepackaged Software</v>
      </c>
      <c r="N6846" t="str">
        <f>VLOOKUP($L6846,Companies!$A:$G,6,)</f>
        <v>Technology</v>
      </c>
      <c r="O6846" s="6" t="s">
        <v>1039</v>
      </c>
      <c r="P6846" s="6" t="s">
        <v>1040</v>
      </c>
      <c r="Q6846" t="s">
        <v>130</v>
      </c>
      <c r="R6846" t="s">
        <v>16</v>
      </c>
      <c r="S6846" s="4">
        <v>39946</v>
      </c>
      <c r="T6846" s="7">
        <f>S6846-E6846</f>
        <v>1</v>
      </c>
      <c r="U6846" t="s">
        <v>14215</v>
      </c>
      <c r="V6846" s="6" t="s">
        <v>14251</v>
      </c>
      <c r="W6846" t="s">
        <v>14263</v>
      </c>
      <c r="X6846" t="s">
        <v>14185</v>
      </c>
      <c r="Y6846" t="str">
        <f>VLOOKUP(R6846,Managers!$A:$B,2,)</f>
        <v>Josh Martinez</v>
      </c>
      <c r="Z6846" s="11">
        <f>VLOOKUP(X6846,HourlyWages!$A:$B,2,0)</f>
        <v>70</v>
      </c>
      <c r="AA6846">
        <v>1</v>
      </c>
    </row>
    <row r="6847" spans="1:27" x14ac:dyDescent="0.3">
      <c r="A6847" t="b">
        <f>COUNTIF($C$1:C6847, C6847)&gt;1</f>
        <v>0</v>
      </c>
      <c r="B6847" t="b">
        <f>VLOOKUP(C6847,Sheet3!$A:$B,2,0) &gt; 1</f>
        <v>0</v>
      </c>
      <c r="C6847">
        <v>6846</v>
      </c>
      <c r="D6847">
        <v>48772</v>
      </c>
      <c r="E6847" s="4">
        <v>39945</v>
      </c>
      <c r="F6847">
        <v>18</v>
      </c>
      <c r="G6847" s="15">
        <f>I6847*F6847</f>
        <v>2160</v>
      </c>
      <c r="H6847" s="9">
        <v>0.08</v>
      </c>
      <c r="I6847" s="13">
        <f>VLOOKUP($U6847,Pricebook!$A:$D,4,0)</f>
        <v>120</v>
      </c>
      <c r="J6847" s="11">
        <f>G6847*(1-H6847)</f>
        <v>1987.2</v>
      </c>
      <c r="K6847" t="s">
        <v>427</v>
      </c>
      <c r="L6847" t="s">
        <v>190</v>
      </c>
      <c r="M6847" t="str">
        <f>VLOOKUP($L6847,Companies!$A:$G,7,)</f>
        <v>Computer Software: Prepackaged Software</v>
      </c>
      <c r="N6847" t="str">
        <f>VLOOKUP($L6847,Companies!$A:$G,6,)</f>
        <v>Technology</v>
      </c>
      <c r="O6847" s="6" t="s">
        <v>1039</v>
      </c>
      <c r="P6847" s="6" t="s">
        <v>1040</v>
      </c>
      <c r="Q6847" t="s">
        <v>130</v>
      </c>
      <c r="R6847" t="s">
        <v>16</v>
      </c>
      <c r="S6847" s="4">
        <v>39946</v>
      </c>
      <c r="T6847" s="7">
        <f>S6847-E6847</f>
        <v>1</v>
      </c>
      <c r="U6847" t="s">
        <v>14212</v>
      </c>
      <c r="V6847" s="6" t="s">
        <v>14251</v>
      </c>
      <c r="W6847" t="s">
        <v>14263</v>
      </c>
      <c r="X6847" t="s">
        <v>14203</v>
      </c>
      <c r="Y6847" t="str">
        <f>VLOOKUP(R6847,Managers!$A:$B,2,)</f>
        <v>Josh Martinez</v>
      </c>
      <c r="Z6847" s="11">
        <f>VLOOKUP(X6847,HourlyWages!$A:$B,2,0)</f>
        <v>62</v>
      </c>
      <c r="AA6847">
        <v>1</v>
      </c>
    </row>
    <row r="6848" spans="1:27" x14ac:dyDescent="0.3">
      <c r="A6848" t="b">
        <f>COUNTIF($C$1:C6848, C6848)&gt;1</f>
        <v>0</v>
      </c>
      <c r="B6848" t="b">
        <f>VLOOKUP(C6848,Sheet3!$A:$B,2,0) &gt; 1</f>
        <v>0</v>
      </c>
      <c r="C6848">
        <v>6847</v>
      </c>
      <c r="D6848">
        <v>48772</v>
      </c>
      <c r="E6848" s="4">
        <v>39945</v>
      </c>
      <c r="F6848">
        <v>12</v>
      </c>
      <c r="G6848" s="15">
        <f>I6848*F6848</f>
        <v>1440</v>
      </c>
      <c r="H6848" s="9">
        <v>0.05</v>
      </c>
      <c r="I6848" s="13">
        <f>VLOOKUP($U6848,Pricebook!$A:$D,4,0)</f>
        <v>120</v>
      </c>
      <c r="J6848" s="11">
        <f>G6848*(1-H6848)</f>
        <v>1368</v>
      </c>
      <c r="K6848" t="s">
        <v>427</v>
      </c>
      <c r="L6848" t="s">
        <v>190</v>
      </c>
      <c r="M6848" t="str">
        <f>VLOOKUP($L6848,Companies!$A:$G,7,)</f>
        <v>Computer Software: Prepackaged Software</v>
      </c>
      <c r="N6848" t="str">
        <f>VLOOKUP($L6848,Companies!$A:$G,6,)</f>
        <v>Technology</v>
      </c>
      <c r="O6848" s="6" t="s">
        <v>1039</v>
      </c>
      <c r="P6848" s="6" t="s">
        <v>1040</v>
      </c>
      <c r="Q6848" t="s">
        <v>130</v>
      </c>
      <c r="R6848" t="s">
        <v>16</v>
      </c>
      <c r="S6848" s="4">
        <v>39946</v>
      </c>
      <c r="T6848" s="7">
        <f>S6848-E6848</f>
        <v>1</v>
      </c>
      <c r="U6848" t="s">
        <v>14212</v>
      </c>
      <c r="V6848" s="6" t="s">
        <v>14251</v>
      </c>
      <c r="W6848" t="s">
        <v>14252</v>
      </c>
      <c r="X6848" t="s">
        <v>14189</v>
      </c>
      <c r="Y6848" t="str">
        <f>VLOOKUP(R6848,Managers!$A:$B,2,)</f>
        <v>Josh Martinez</v>
      </c>
      <c r="Z6848" s="11">
        <f>VLOOKUP(X6848,HourlyWages!$A:$B,2,0)</f>
        <v>62</v>
      </c>
      <c r="AA6848">
        <v>1</v>
      </c>
    </row>
    <row r="6849" spans="1:27" x14ac:dyDescent="0.3">
      <c r="A6849" t="b">
        <f>COUNTIF($C$1:C6849, C6849)&gt;1</f>
        <v>0</v>
      </c>
      <c r="B6849" t="b">
        <f>VLOOKUP(C6849,Sheet3!$A:$B,2,0) &gt; 1</f>
        <v>0</v>
      </c>
      <c r="C6849">
        <v>6848</v>
      </c>
      <c r="D6849">
        <v>48772</v>
      </c>
      <c r="E6849" s="4">
        <v>39945</v>
      </c>
      <c r="F6849">
        <v>10</v>
      </c>
      <c r="G6849" s="15">
        <f>I6849*F6849</f>
        <v>1400</v>
      </c>
      <c r="H6849" s="9">
        <v>0.05</v>
      </c>
      <c r="I6849" s="13">
        <f>VLOOKUP($U6849,Pricebook!$A:$D,4,0)</f>
        <v>140</v>
      </c>
      <c r="J6849" s="11">
        <f>G6849*(1-H6849)</f>
        <v>1330</v>
      </c>
      <c r="K6849" t="s">
        <v>427</v>
      </c>
      <c r="L6849" t="s">
        <v>190</v>
      </c>
      <c r="M6849" t="str">
        <f>VLOOKUP($L6849,Companies!$A:$G,7,)</f>
        <v>Computer Software: Prepackaged Software</v>
      </c>
      <c r="N6849" t="str">
        <f>VLOOKUP($L6849,Companies!$A:$G,6,)</f>
        <v>Technology</v>
      </c>
      <c r="O6849" s="6" t="s">
        <v>1039</v>
      </c>
      <c r="P6849" s="6" t="s">
        <v>1040</v>
      </c>
      <c r="Q6849" t="s">
        <v>130</v>
      </c>
      <c r="R6849" t="s">
        <v>16</v>
      </c>
      <c r="S6849" s="4">
        <v>39946</v>
      </c>
      <c r="T6849" s="7">
        <f>S6849-E6849</f>
        <v>1</v>
      </c>
      <c r="U6849" t="s">
        <v>14213</v>
      </c>
      <c r="V6849" s="6" t="s">
        <v>14251</v>
      </c>
      <c r="W6849" t="s">
        <v>14263</v>
      </c>
      <c r="X6849" t="s">
        <v>14202</v>
      </c>
      <c r="Y6849" t="str">
        <f>VLOOKUP(R6849,Managers!$A:$B,2,)</f>
        <v>Josh Martinez</v>
      </c>
      <c r="Z6849" s="11">
        <f>VLOOKUP(X6849,HourlyWages!$A:$B,2,0)</f>
        <v>71</v>
      </c>
      <c r="AA6849">
        <v>1</v>
      </c>
    </row>
    <row r="6850" spans="1:27" x14ac:dyDescent="0.3">
      <c r="A6850" t="b">
        <f>COUNTIF($C$1:C6850, C6850)&gt;1</f>
        <v>0</v>
      </c>
      <c r="B6850" t="b">
        <f>VLOOKUP(C6850,Sheet3!$A:$B,2,0) &gt; 1</f>
        <v>0</v>
      </c>
      <c r="C6850">
        <v>6849</v>
      </c>
      <c r="D6850">
        <v>48773</v>
      </c>
      <c r="E6850" s="4">
        <v>39828</v>
      </c>
      <c r="F6850">
        <v>7</v>
      </c>
      <c r="G6850" s="15">
        <f>I6850*F6850</f>
        <v>770</v>
      </c>
      <c r="H6850" s="9">
        <v>0.06</v>
      </c>
      <c r="I6850" s="13">
        <f>VLOOKUP($U6850,Pricebook!$A:$D,4,0)</f>
        <v>110</v>
      </c>
      <c r="J6850" s="11">
        <f>G6850*(1-H6850)</f>
        <v>723.8</v>
      </c>
      <c r="K6850" t="s">
        <v>2046</v>
      </c>
      <c r="L6850" t="s">
        <v>41</v>
      </c>
      <c r="M6850" t="str">
        <f>VLOOKUP($L6850,Companies!$A:$G,7,)</f>
        <v>EDP Services</v>
      </c>
      <c r="N6850" t="str">
        <f>VLOOKUP($L6850,Companies!$A:$G,6,)</f>
        <v>Technology</v>
      </c>
      <c r="O6850" s="6" t="s">
        <v>610</v>
      </c>
      <c r="P6850" s="6" t="s">
        <v>611</v>
      </c>
      <c r="Q6850" t="s">
        <v>232</v>
      </c>
      <c r="R6850" t="s">
        <v>61</v>
      </c>
      <c r="S6850" s="4">
        <v>39830</v>
      </c>
      <c r="T6850" s="7">
        <f>S6850-E6850</f>
        <v>2</v>
      </c>
      <c r="U6850" t="s">
        <v>14215</v>
      </c>
      <c r="V6850" s="6" t="s">
        <v>14251</v>
      </c>
      <c r="W6850" t="s">
        <v>14263</v>
      </c>
      <c r="X6850" t="s">
        <v>14199</v>
      </c>
      <c r="Y6850" t="str">
        <f>VLOOKUP(R6850,Managers!$A:$B,2,)</f>
        <v>Allen Young</v>
      </c>
      <c r="Z6850" s="11">
        <f>VLOOKUP(X6850,HourlyWages!$A:$B,2,0)</f>
        <v>68</v>
      </c>
      <c r="AA6850">
        <v>1</v>
      </c>
    </row>
    <row r="6851" spans="1:27" x14ac:dyDescent="0.3">
      <c r="A6851" t="b">
        <f>COUNTIF($C$1:C6851, C6851)&gt;1</f>
        <v>0</v>
      </c>
      <c r="B6851" t="b">
        <f>VLOOKUP(C6851,Sheet3!$A:$B,2,0) &gt; 1</f>
        <v>0</v>
      </c>
      <c r="C6851">
        <v>6850</v>
      </c>
      <c r="D6851">
        <v>48774</v>
      </c>
      <c r="E6851" s="4">
        <v>41130</v>
      </c>
      <c r="F6851">
        <v>31</v>
      </c>
      <c r="G6851" s="15">
        <f>I6851*F6851</f>
        <v>3875</v>
      </c>
      <c r="H6851" s="9">
        <v>0.04</v>
      </c>
      <c r="I6851" s="13">
        <f>VLOOKUP($U6851,Pricebook!$A:$D,4,0)</f>
        <v>125</v>
      </c>
      <c r="J6851" s="11">
        <f>G6851*(1-H6851)</f>
        <v>3720</v>
      </c>
      <c r="K6851" t="s">
        <v>2328</v>
      </c>
      <c r="L6851" t="s">
        <v>20</v>
      </c>
      <c r="M6851" t="str">
        <f>VLOOKUP($L6851,Companies!$A:$G,7,)</f>
        <v>Major Pharmaceuticals</v>
      </c>
      <c r="N6851" t="str">
        <f>VLOOKUP($L6851,Companies!$A:$G,6,)</f>
        <v>Health Care</v>
      </c>
      <c r="O6851" s="6" t="s">
        <v>1754</v>
      </c>
      <c r="P6851" s="6" t="s">
        <v>1755</v>
      </c>
      <c r="Q6851" t="s">
        <v>60</v>
      </c>
      <c r="R6851" t="s">
        <v>61</v>
      </c>
      <c r="S6851" s="4">
        <v>41132</v>
      </c>
      <c r="T6851" s="7">
        <f>S6851-E6851</f>
        <v>2</v>
      </c>
      <c r="U6851" t="s">
        <v>14221</v>
      </c>
      <c r="V6851" s="6" t="s">
        <v>14251</v>
      </c>
      <c r="W6851" t="s">
        <v>14263</v>
      </c>
      <c r="X6851" t="s">
        <v>14195</v>
      </c>
      <c r="Y6851" t="str">
        <f>VLOOKUP(R6851,Managers!$A:$B,2,)</f>
        <v>Allen Young</v>
      </c>
      <c r="Z6851" s="11">
        <f>VLOOKUP(X6851,HourlyWages!$A:$B,2,0)</f>
        <v>52</v>
      </c>
      <c r="AA6851">
        <v>1</v>
      </c>
    </row>
    <row r="6852" spans="1:27" x14ac:dyDescent="0.3">
      <c r="A6852" t="b">
        <f>COUNTIF($C$1:C6852, C6852)&gt;1</f>
        <v>0</v>
      </c>
      <c r="B6852" t="b">
        <f>VLOOKUP(C6852,Sheet3!$A:$B,2,0) &gt; 1</f>
        <v>0</v>
      </c>
      <c r="C6852">
        <v>6851</v>
      </c>
      <c r="D6852">
        <v>48775</v>
      </c>
      <c r="E6852" s="4">
        <v>40062</v>
      </c>
      <c r="F6852">
        <v>17</v>
      </c>
      <c r="G6852" s="15">
        <f>I6852*F6852</f>
        <v>1870</v>
      </c>
      <c r="H6852" s="9">
        <v>0.09</v>
      </c>
      <c r="I6852" s="13">
        <f>VLOOKUP($U6852,Pricebook!$A:$D,4,0)</f>
        <v>110</v>
      </c>
      <c r="J6852" s="11">
        <f>G6852*(1-H6852)</f>
        <v>1701.7</v>
      </c>
      <c r="K6852" t="s">
        <v>437</v>
      </c>
      <c r="L6852" t="s">
        <v>121</v>
      </c>
      <c r="M6852" t="str">
        <f>VLOOKUP($L6852,Companies!$A:$G,7,)</f>
        <v>Consumer Electronics/Video Chains</v>
      </c>
      <c r="N6852" t="str">
        <f>VLOOKUP($L6852,Companies!$A:$G,6,)</f>
        <v>Consumer Services</v>
      </c>
      <c r="O6852" s="6" t="s">
        <v>1269</v>
      </c>
      <c r="P6852" s="6">
        <v>84067</v>
      </c>
      <c r="Q6852" t="s">
        <v>201</v>
      </c>
      <c r="R6852" t="s">
        <v>23</v>
      </c>
      <c r="S6852" s="4">
        <v>40064</v>
      </c>
      <c r="T6852" s="7">
        <f>S6852-E6852</f>
        <v>2</v>
      </c>
      <c r="U6852" t="s">
        <v>14215</v>
      </c>
      <c r="V6852" s="6" t="s">
        <v>14257</v>
      </c>
      <c r="W6852" t="s">
        <v>14259</v>
      </c>
      <c r="X6852" t="s">
        <v>14184</v>
      </c>
      <c r="Y6852" t="str">
        <f>VLOOKUP(R6852,Managers!$A:$B,2,)</f>
        <v>Bob Turner</v>
      </c>
      <c r="Z6852" s="11">
        <f>VLOOKUP(X6852,HourlyWages!$A:$B,2,0)</f>
        <v>50</v>
      </c>
      <c r="AA6852">
        <v>1</v>
      </c>
    </row>
    <row r="6853" spans="1:27" x14ac:dyDescent="0.3">
      <c r="A6853" t="b">
        <f>COUNTIF($C$1:C6853, C6853)&gt;1</f>
        <v>0</v>
      </c>
      <c r="B6853" t="b">
        <f>VLOOKUP(C6853,Sheet3!$A:$B,2,0) &gt; 1</f>
        <v>0</v>
      </c>
      <c r="C6853">
        <v>6852</v>
      </c>
      <c r="D6853">
        <v>48800</v>
      </c>
      <c r="E6853" s="4">
        <v>40473</v>
      </c>
      <c r="F6853">
        <v>8</v>
      </c>
      <c r="G6853" s="15">
        <f>I6853*F6853</f>
        <v>1200</v>
      </c>
      <c r="H6853" s="9">
        <v>0.04</v>
      </c>
      <c r="I6853" s="13">
        <f>VLOOKUP($U6853,Pricebook!$A:$D,4,0)</f>
        <v>150</v>
      </c>
      <c r="J6853" s="11">
        <f>G6853*(1-H6853)</f>
        <v>1152</v>
      </c>
      <c r="K6853" t="s">
        <v>2465</v>
      </c>
      <c r="L6853" t="s">
        <v>637</v>
      </c>
      <c r="M6853" t="str">
        <f>VLOOKUP($L6853,Companies!$A:$G,7,)</f>
        <v>Medical Specialities</v>
      </c>
      <c r="N6853" t="str">
        <f>VLOOKUP($L6853,Companies!$A:$G,6,)</f>
        <v>Health Care</v>
      </c>
      <c r="O6853" s="6" t="s">
        <v>2013</v>
      </c>
      <c r="P6853" s="6" t="s">
        <v>2014</v>
      </c>
      <c r="Q6853" t="s">
        <v>130</v>
      </c>
      <c r="R6853" t="s">
        <v>16</v>
      </c>
      <c r="S6853" s="4">
        <v>40474</v>
      </c>
      <c r="T6853" s="7">
        <f>S6853-E6853</f>
        <v>1</v>
      </c>
      <c r="U6853" t="s">
        <v>14222</v>
      </c>
      <c r="V6853" s="6" t="s">
        <v>14257</v>
      </c>
      <c r="W6853" t="s">
        <v>14259</v>
      </c>
      <c r="X6853" t="s">
        <v>14198</v>
      </c>
      <c r="Y6853" t="str">
        <f>VLOOKUP(R6853,Managers!$A:$B,2,)</f>
        <v>Josh Martinez</v>
      </c>
      <c r="Z6853" s="11">
        <f>VLOOKUP(X6853,HourlyWages!$A:$B,2,0)</f>
        <v>51</v>
      </c>
      <c r="AA6853">
        <v>1</v>
      </c>
    </row>
    <row r="6854" spans="1:27" x14ac:dyDescent="0.3">
      <c r="A6854" t="b">
        <f>COUNTIF($C$1:C6854, C6854)&gt;1</f>
        <v>0</v>
      </c>
      <c r="B6854" t="b">
        <f>VLOOKUP(C6854,Sheet3!$A:$B,2,0) &gt; 1</f>
        <v>0</v>
      </c>
      <c r="C6854">
        <v>6853</v>
      </c>
      <c r="D6854">
        <v>48801</v>
      </c>
      <c r="E6854" s="4">
        <v>41195</v>
      </c>
      <c r="F6854">
        <v>43</v>
      </c>
      <c r="G6854" s="15">
        <f>I6854*F6854</f>
        <v>5375</v>
      </c>
      <c r="H6854" s="9">
        <v>0.01</v>
      </c>
      <c r="I6854" s="13">
        <f>VLOOKUP($U6854,Pricebook!$A:$D,4,0)</f>
        <v>125</v>
      </c>
      <c r="J6854" s="11">
        <f>G6854*(1-H6854)</f>
        <v>5321.25</v>
      </c>
      <c r="K6854" t="s">
        <v>2041</v>
      </c>
      <c r="L6854" t="s">
        <v>597</v>
      </c>
      <c r="M6854" t="str">
        <f>VLOOKUP($L6854,Companies!$A:$G,7,)</f>
        <v>Specialty Insurers</v>
      </c>
      <c r="N6854" t="str">
        <f>VLOOKUP($L6854,Companies!$A:$G,6,)</f>
        <v>Finance</v>
      </c>
      <c r="O6854" s="6" t="s">
        <v>1599</v>
      </c>
      <c r="P6854" s="6">
        <v>97301</v>
      </c>
      <c r="Q6854" t="s">
        <v>43</v>
      </c>
      <c r="R6854" t="s">
        <v>23</v>
      </c>
      <c r="S6854" s="4">
        <v>41195</v>
      </c>
      <c r="T6854" s="7">
        <f>S6854-E6854</f>
        <v>0</v>
      </c>
      <c r="U6854" t="s">
        <v>14208</v>
      </c>
      <c r="V6854" s="6" t="s">
        <v>14254</v>
      </c>
      <c r="W6854" t="s">
        <v>14255</v>
      </c>
      <c r="X6854" t="s">
        <v>14197</v>
      </c>
      <c r="Y6854" t="str">
        <f>VLOOKUP(R6854,Managers!$A:$B,2,)</f>
        <v>Bob Turner</v>
      </c>
      <c r="Z6854" s="11">
        <f>VLOOKUP(X6854,HourlyWages!$A:$B,2,0)</f>
        <v>71</v>
      </c>
      <c r="AA6854">
        <v>1</v>
      </c>
    </row>
    <row r="6855" spans="1:27" x14ac:dyDescent="0.3">
      <c r="A6855" t="b">
        <f>COUNTIF($C$1:C6855, C6855)&gt;1</f>
        <v>0</v>
      </c>
      <c r="B6855" t="b">
        <f>VLOOKUP(C6855,Sheet3!$A:$B,2,0) &gt; 1</f>
        <v>0</v>
      </c>
      <c r="C6855">
        <v>6854</v>
      </c>
      <c r="D6855">
        <v>48803</v>
      </c>
      <c r="E6855" s="4">
        <v>41222</v>
      </c>
      <c r="F6855">
        <v>19</v>
      </c>
      <c r="G6855" s="15">
        <f>I6855*F6855</f>
        <v>2660</v>
      </c>
      <c r="H6855" s="9">
        <v>0.05</v>
      </c>
      <c r="I6855" s="13">
        <f>VLOOKUP($U6855,Pricebook!$A:$D,4,0)</f>
        <v>140</v>
      </c>
      <c r="J6855" s="11">
        <f>G6855*(1-H6855)</f>
        <v>2527</v>
      </c>
      <c r="K6855" t="s">
        <v>723</v>
      </c>
      <c r="L6855" t="s">
        <v>363</v>
      </c>
      <c r="M6855" t="str">
        <f>VLOOKUP($L6855,Companies!$A:$G,7,)</f>
        <v>Biotechnology: Laboratory Analytical Instruments</v>
      </c>
      <c r="N6855" t="str">
        <f>VLOOKUP($L6855,Companies!$A:$G,6,)</f>
        <v>Capital Goods</v>
      </c>
      <c r="O6855" s="6" t="s">
        <v>2689</v>
      </c>
      <c r="P6855" s="6">
        <v>80030</v>
      </c>
      <c r="Q6855" t="s">
        <v>237</v>
      </c>
      <c r="R6855" t="s">
        <v>23</v>
      </c>
      <c r="S6855" s="4">
        <v>41223</v>
      </c>
      <c r="T6855" s="7">
        <f>S6855-E6855</f>
        <v>1</v>
      </c>
      <c r="U6855" t="s">
        <v>14207</v>
      </c>
      <c r="V6855" s="6" t="s">
        <v>14251</v>
      </c>
      <c r="W6855" t="s">
        <v>14262</v>
      </c>
      <c r="X6855" t="s">
        <v>14198</v>
      </c>
      <c r="Y6855" t="str">
        <f>VLOOKUP(R6855,Managers!$A:$B,2,)</f>
        <v>Bob Turner</v>
      </c>
      <c r="Z6855" s="11">
        <f>VLOOKUP(X6855,HourlyWages!$A:$B,2,0)</f>
        <v>51</v>
      </c>
      <c r="AA6855">
        <v>1</v>
      </c>
    </row>
    <row r="6856" spans="1:27" x14ac:dyDescent="0.3">
      <c r="A6856" t="b">
        <f>COUNTIF($C$1:C6856, C6856)&gt;1</f>
        <v>0</v>
      </c>
      <c r="B6856" t="b">
        <f>VLOOKUP(C6856,Sheet3!$A:$B,2,0) &gt; 1</f>
        <v>0</v>
      </c>
      <c r="C6856">
        <v>6855</v>
      </c>
      <c r="D6856">
        <v>48832</v>
      </c>
      <c r="E6856" s="4">
        <v>40303</v>
      </c>
      <c r="F6856">
        <v>48</v>
      </c>
      <c r="G6856" s="15">
        <f>I6856*F6856</f>
        <v>6000</v>
      </c>
      <c r="H6856" s="9">
        <v>0.02</v>
      </c>
      <c r="I6856" s="13">
        <f>VLOOKUP($U6856,Pricebook!$A:$D,4,0)</f>
        <v>125</v>
      </c>
      <c r="J6856" s="11">
        <f>G6856*(1-H6856)</f>
        <v>5880</v>
      </c>
      <c r="K6856" t="s">
        <v>1801</v>
      </c>
      <c r="L6856" t="s">
        <v>303</v>
      </c>
      <c r="M6856" t="str">
        <f>VLOOKUP($L6856,Companies!$A:$G,7,)</f>
        <v>Semiconductors</v>
      </c>
      <c r="N6856" t="str">
        <f>VLOOKUP($L6856,Companies!$A:$G,6,)</f>
        <v>Technology</v>
      </c>
      <c r="O6856" s="6" t="s">
        <v>2620</v>
      </c>
      <c r="P6856" s="6">
        <v>94583</v>
      </c>
      <c r="Q6856" t="s">
        <v>114</v>
      </c>
      <c r="R6856" t="s">
        <v>23</v>
      </c>
      <c r="S6856" s="4">
        <v>40303</v>
      </c>
      <c r="T6856" s="7">
        <f>S6856-E6856</f>
        <v>0</v>
      </c>
      <c r="U6856" t="s">
        <v>14221</v>
      </c>
      <c r="V6856" s="6" t="s">
        <v>14251</v>
      </c>
      <c r="W6856" t="s">
        <v>14263</v>
      </c>
      <c r="X6856" t="s">
        <v>14200</v>
      </c>
      <c r="Y6856" t="str">
        <f>VLOOKUP(R6856,Managers!$A:$B,2,)</f>
        <v>Bob Turner</v>
      </c>
      <c r="Z6856" s="11">
        <f>VLOOKUP(X6856,HourlyWages!$A:$B,2,0)</f>
        <v>59</v>
      </c>
      <c r="AA6856">
        <v>1</v>
      </c>
    </row>
    <row r="6857" spans="1:27" x14ac:dyDescent="0.3">
      <c r="A6857" t="b">
        <f>COUNTIF($C$1:C6857, C6857)&gt;1</f>
        <v>0</v>
      </c>
      <c r="B6857" t="b">
        <f>VLOOKUP(C6857,Sheet3!$A:$B,2,0) &gt; 1</f>
        <v>0</v>
      </c>
      <c r="C6857">
        <v>6856</v>
      </c>
      <c r="D6857">
        <v>48836</v>
      </c>
      <c r="E6857" s="4">
        <v>39858</v>
      </c>
      <c r="F6857">
        <v>8</v>
      </c>
      <c r="G6857" s="15">
        <f>I6857*F6857</f>
        <v>1000</v>
      </c>
      <c r="H6857" s="9">
        <v>0.09</v>
      </c>
      <c r="I6857" s="13">
        <f>VLOOKUP($U6857,Pricebook!$A:$D,4,0)</f>
        <v>125</v>
      </c>
      <c r="J6857" s="11">
        <f>G6857*(1-H6857)</f>
        <v>910</v>
      </c>
      <c r="K6857" t="s">
        <v>444</v>
      </c>
      <c r="L6857" t="s">
        <v>348</v>
      </c>
      <c r="M6857" t="str">
        <f>VLOOKUP($L6857,Companies!$A:$G,7,)</f>
        <v>Telecommunications Equipment</v>
      </c>
      <c r="N6857" t="str">
        <f>VLOOKUP($L6857,Companies!$A:$G,6,)</f>
        <v>Public Utilities</v>
      </c>
      <c r="O6857" s="6" t="s">
        <v>2236</v>
      </c>
      <c r="P6857" s="6">
        <v>92627</v>
      </c>
      <c r="Q6857" t="s">
        <v>114</v>
      </c>
      <c r="R6857" t="s">
        <v>23</v>
      </c>
      <c r="S6857" s="4">
        <v>39860</v>
      </c>
      <c r="T6857" s="7">
        <f>S6857-E6857</f>
        <v>2</v>
      </c>
      <c r="U6857" t="s">
        <v>14209</v>
      </c>
      <c r="V6857" s="6" t="s">
        <v>14251</v>
      </c>
      <c r="W6857" t="s">
        <v>14252</v>
      </c>
      <c r="X6857" t="s">
        <v>14190</v>
      </c>
      <c r="Y6857" t="str">
        <f>VLOOKUP(R6857,Managers!$A:$B,2,)</f>
        <v>Bob Turner</v>
      </c>
      <c r="Z6857" s="11">
        <f>VLOOKUP(X6857,HourlyWages!$A:$B,2,0)</f>
        <v>67</v>
      </c>
      <c r="AA6857">
        <v>1</v>
      </c>
    </row>
    <row r="6858" spans="1:27" x14ac:dyDescent="0.3">
      <c r="A6858" t="b">
        <f>COUNTIF($C$1:C6858, C6858)&gt;1</f>
        <v>0</v>
      </c>
      <c r="B6858" t="b">
        <f>VLOOKUP(C6858,Sheet3!$A:$B,2,0) &gt; 1</f>
        <v>0</v>
      </c>
      <c r="C6858">
        <v>6857</v>
      </c>
      <c r="D6858">
        <v>48837</v>
      </c>
      <c r="E6858" s="4">
        <v>40742</v>
      </c>
      <c r="F6858">
        <v>39</v>
      </c>
      <c r="G6858" s="15">
        <f>I6858*F6858</f>
        <v>5850</v>
      </c>
      <c r="H6858" s="9">
        <v>0.09</v>
      </c>
      <c r="I6858" s="13">
        <f>VLOOKUP($U6858,Pricebook!$A:$D,4,0)</f>
        <v>150</v>
      </c>
      <c r="J6858" s="11">
        <f>G6858*(1-H6858)</f>
        <v>5323.5</v>
      </c>
      <c r="K6858" t="s">
        <v>448</v>
      </c>
      <c r="L6858" t="s">
        <v>449</v>
      </c>
      <c r="M6858" t="str">
        <f>VLOOKUP($L6858,Companies!$A:$G,7,)</f>
        <v>Auto Manufacturing</v>
      </c>
      <c r="N6858" t="str">
        <f>VLOOKUP($L6858,Companies!$A:$G,6,)</f>
        <v>Capital Goods</v>
      </c>
      <c r="O6858" s="6" t="s">
        <v>1417</v>
      </c>
      <c r="P6858" s="6">
        <v>34239</v>
      </c>
      <c r="Q6858" t="s">
        <v>101</v>
      </c>
      <c r="R6858" t="s">
        <v>34</v>
      </c>
      <c r="S6858" s="4">
        <v>40744</v>
      </c>
      <c r="T6858" s="7">
        <f>S6858-E6858</f>
        <v>2</v>
      </c>
      <c r="U6858" t="s">
        <v>14210</v>
      </c>
      <c r="V6858" s="6" t="s">
        <v>14251</v>
      </c>
      <c r="W6858" t="s">
        <v>14263</v>
      </c>
      <c r="X6858" t="s">
        <v>14184</v>
      </c>
      <c r="Y6858" t="str">
        <f>VLOOKUP(R6858,Managers!$A:$B,2,)</f>
        <v>Frank Mitchell</v>
      </c>
      <c r="Z6858" s="11">
        <f>VLOOKUP(X6858,HourlyWages!$A:$B,2,0)</f>
        <v>50</v>
      </c>
      <c r="AA6858">
        <v>1</v>
      </c>
    </row>
    <row r="6859" spans="1:27" x14ac:dyDescent="0.3">
      <c r="A6859" t="b">
        <f>COUNTIF($C$1:C6859, C6859)&gt;1</f>
        <v>0</v>
      </c>
      <c r="B6859" t="b">
        <f>VLOOKUP(C6859,Sheet3!$A:$B,2,0) &gt; 1</f>
        <v>0</v>
      </c>
      <c r="C6859">
        <v>6858</v>
      </c>
      <c r="D6859">
        <v>48839</v>
      </c>
      <c r="E6859" s="4">
        <v>40369</v>
      </c>
      <c r="F6859">
        <v>1</v>
      </c>
      <c r="G6859" s="15">
        <f>I6859*F6859</f>
        <v>200</v>
      </c>
      <c r="H6859" s="9">
        <v>0.05</v>
      </c>
      <c r="I6859" s="13">
        <f>VLOOKUP($U6859,Pricebook!$A:$D,4,0)</f>
        <v>200</v>
      </c>
      <c r="J6859" s="11">
        <f>G6859*(1-H6859)</f>
        <v>190</v>
      </c>
      <c r="K6859" t="s">
        <v>340</v>
      </c>
      <c r="L6859" t="s">
        <v>341</v>
      </c>
      <c r="M6859" t="str">
        <f>VLOOKUP($L6859,Companies!$A:$G,7,)</f>
        <v>Computer Software: Prepackaged Software</v>
      </c>
      <c r="N6859" t="str">
        <f>VLOOKUP($L6859,Companies!$A:$G,6,)</f>
        <v>Technology</v>
      </c>
      <c r="O6859" s="6" t="s">
        <v>2386</v>
      </c>
      <c r="P6859" s="6">
        <v>61554</v>
      </c>
      <c r="Q6859" t="s">
        <v>15</v>
      </c>
      <c r="R6859" t="s">
        <v>16</v>
      </c>
      <c r="S6859" s="4">
        <v>40371</v>
      </c>
      <c r="T6859" s="7">
        <f>S6859-E6859</f>
        <v>2</v>
      </c>
      <c r="U6859" t="s">
        <v>14214</v>
      </c>
      <c r="V6859" s="6" t="s">
        <v>14251</v>
      </c>
      <c r="W6859" t="s">
        <v>14263</v>
      </c>
      <c r="X6859" t="s">
        <v>14190</v>
      </c>
      <c r="Y6859" t="str">
        <f>VLOOKUP(R6859,Managers!$A:$B,2,)</f>
        <v>Josh Martinez</v>
      </c>
      <c r="Z6859" s="11">
        <f>VLOOKUP(X6859,HourlyWages!$A:$B,2,0)</f>
        <v>67</v>
      </c>
      <c r="AA6859">
        <v>1</v>
      </c>
    </row>
    <row r="6860" spans="1:27" x14ac:dyDescent="0.3">
      <c r="A6860" t="b">
        <f>COUNTIF($C$1:C6860, C6860)&gt;1</f>
        <v>0</v>
      </c>
      <c r="B6860" t="b">
        <f>VLOOKUP(C6860,Sheet3!$A:$B,2,0) &gt; 1</f>
        <v>0</v>
      </c>
      <c r="C6860">
        <v>6859</v>
      </c>
      <c r="D6860">
        <v>48868</v>
      </c>
      <c r="E6860" s="4">
        <v>41073</v>
      </c>
      <c r="F6860">
        <v>47</v>
      </c>
      <c r="G6860" s="15">
        <f>I6860*F6860</f>
        <v>9400</v>
      </c>
      <c r="H6860" s="9">
        <v>0.05</v>
      </c>
      <c r="I6860" s="13">
        <f>VLOOKUP($U6860,Pricebook!$A:$D,4,0)</f>
        <v>200</v>
      </c>
      <c r="J6860" s="11">
        <f>G6860*(1-H6860)</f>
        <v>8930</v>
      </c>
      <c r="K6860" t="s">
        <v>2455</v>
      </c>
      <c r="L6860" t="s">
        <v>203</v>
      </c>
      <c r="M6860" t="str">
        <f>VLOOKUP($L6860,Companies!$A:$G,7,)</f>
        <v>Catalog/Specialty Distribution</v>
      </c>
      <c r="N6860" t="str">
        <f>VLOOKUP($L6860,Companies!$A:$G,6,)</f>
        <v>Consumer Services</v>
      </c>
      <c r="O6860" s="6" t="s">
        <v>531</v>
      </c>
      <c r="P6860" s="6">
        <v>28403</v>
      </c>
      <c r="Q6860" t="s">
        <v>33</v>
      </c>
      <c r="R6860" t="s">
        <v>34</v>
      </c>
      <c r="S6860" s="4">
        <v>41075</v>
      </c>
      <c r="T6860" s="7">
        <f>S6860-E6860</f>
        <v>2</v>
      </c>
      <c r="U6860" t="s">
        <v>14206</v>
      </c>
      <c r="V6860" s="6" t="s">
        <v>14251</v>
      </c>
      <c r="W6860" t="s">
        <v>14252</v>
      </c>
      <c r="X6860" t="s">
        <v>14193</v>
      </c>
      <c r="Y6860" t="str">
        <f>VLOOKUP(R6860,Managers!$A:$B,2,)</f>
        <v>Frank Mitchell</v>
      </c>
      <c r="Z6860" s="11">
        <f>VLOOKUP(X6860,HourlyWages!$A:$B,2,0)</f>
        <v>57</v>
      </c>
      <c r="AA6860">
        <v>1</v>
      </c>
    </row>
    <row r="6861" spans="1:27" x14ac:dyDescent="0.3">
      <c r="A6861" t="b">
        <f>COUNTIF($C$1:C6861, C6861)&gt;1</f>
        <v>0</v>
      </c>
      <c r="B6861" t="b">
        <f>VLOOKUP(C6861,Sheet3!$A:$B,2,0) &gt; 1</f>
        <v>0</v>
      </c>
      <c r="C6861">
        <v>6860</v>
      </c>
      <c r="D6861">
        <v>48868</v>
      </c>
      <c r="E6861" s="4">
        <v>41073</v>
      </c>
      <c r="F6861">
        <v>43</v>
      </c>
      <c r="G6861" s="15">
        <f>I6861*F6861</f>
        <v>6450</v>
      </c>
      <c r="H6861" s="9">
        <v>7.0000000000000007E-2</v>
      </c>
      <c r="I6861" s="13">
        <f>VLOOKUP($U6861,Pricebook!$A:$D,4,0)</f>
        <v>150</v>
      </c>
      <c r="J6861" s="11">
        <f>G6861*(1-H6861)</f>
        <v>5998.5</v>
      </c>
      <c r="K6861" t="s">
        <v>2455</v>
      </c>
      <c r="L6861" t="s">
        <v>203</v>
      </c>
      <c r="M6861" t="str">
        <f>VLOOKUP($L6861,Companies!$A:$G,7,)</f>
        <v>Catalog/Specialty Distribution</v>
      </c>
      <c r="N6861" t="str">
        <f>VLOOKUP($L6861,Companies!$A:$G,6,)</f>
        <v>Consumer Services</v>
      </c>
      <c r="O6861" s="6" t="s">
        <v>531</v>
      </c>
      <c r="P6861" s="6">
        <v>28403</v>
      </c>
      <c r="Q6861" t="s">
        <v>33</v>
      </c>
      <c r="R6861" t="s">
        <v>34</v>
      </c>
      <c r="S6861" s="4">
        <v>41074</v>
      </c>
      <c r="T6861" s="7">
        <f>S6861-E6861</f>
        <v>1</v>
      </c>
      <c r="U6861" t="s">
        <v>14210</v>
      </c>
      <c r="V6861" s="6" t="s">
        <v>14251</v>
      </c>
      <c r="W6861" t="s">
        <v>14268</v>
      </c>
      <c r="X6861" t="s">
        <v>14200</v>
      </c>
      <c r="Y6861" t="str">
        <f>VLOOKUP(R6861,Managers!$A:$B,2,)</f>
        <v>Frank Mitchell</v>
      </c>
      <c r="Z6861" s="11">
        <f>VLOOKUP(X6861,HourlyWages!$A:$B,2,0)</f>
        <v>59</v>
      </c>
      <c r="AA6861">
        <v>1</v>
      </c>
    </row>
    <row r="6862" spans="1:27" x14ac:dyDescent="0.3">
      <c r="A6862" t="b">
        <f>COUNTIF($C$1:C6862, C6862)&gt;1</f>
        <v>0</v>
      </c>
      <c r="B6862" t="b">
        <f>VLOOKUP(C6862,Sheet3!$A:$B,2,0) &gt; 1</f>
        <v>0</v>
      </c>
      <c r="C6862">
        <v>6861</v>
      </c>
      <c r="D6862">
        <v>48896</v>
      </c>
      <c r="E6862" s="4">
        <v>40114</v>
      </c>
      <c r="F6862">
        <v>43</v>
      </c>
      <c r="G6862" s="15">
        <f>I6862*F6862</f>
        <v>4730</v>
      </c>
      <c r="H6862" s="9">
        <v>0.02</v>
      </c>
      <c r="I6862" s="13">
        <f>VLOOKUP($U6862,Pricebook!$A:$D,4,0)</f>
        <v>110</v>
      </c>
      <c r="J6862" s="11">
        <f>G6862*(1-H6862)</f>
        <v>4635.3999999999996</v>
      </c>
      <c r="K6862" t="s">
        <v>855</v>
      </c>
      <c r="L6862" t="s">
        <v>400</v>
      </c>
      <c r="M6862" t="str">
        <f>VLOOKUP($L6862,Companies!$A:$G,7,)</f>
        <v>Industrial Specialties</v>
      </c>
      <c r="N6862" t="str">
        <f>VLOOKUP($L6862,Companies!$A:$G,6,)</f>
        <v>Health Care</v>
      </c>
      <c r="O6862" s="6" t="s">
        <v>2816</v>
      </c>
      <c r="P6862" s="6">
        <v>36067</v>
      </c>
      <c r="Q6862" t="s">
        <v>424</v>
      </c>
      <c r="R6862" t="s">
        <v>34</v>
      </c>
      <c r="S6862" s="4">
        <v>40116</v>
      </c>
      <c r="T6862" s="7">
        <f>S6862-E6862</f>
        <v>2</v>
      </c>
      <c r="U6862" t="s">
        <v>14215</v>
      </c>
      <c r="V6862" s="6" t="s">
        <v>14251</v>
      </c>
      <c r="W6862" t="s">
        <v>14260</v>
      </c>
      <c r="X6862" t="s">
        <v>14195</v>
      </c>
      <c r="Y6862" t="str">
        <f>VLOOKUP(R6862,Managers!$A:$B,2,)</f>
        <v>Frank Mitchell</v>
      </c>
      <c r="Z6862" s="11">
        <f>VLOOKUP(X6862,HourlyWages!$A:$B,2,0)</f>
        <v>52</v>
      </c>
      <c r="AA6862">
        <v>1</v>
      </c>
    </row>
    <row r="6863" spans="1:27" x14ac:dyDescent="0.3">
      <c r="A6863" t="b">
        <f>COUNTIF($C$1:C6863, C6863)&gt;1</f>
        <v>0</v>
      </c>
      <c r="B6863" t="b">
        <f>VLOOKUP(C6863,Sheet3!$A:$B,2,0) &gt; 1</f>
        <v>0</v>
      </c>
      <c r="C6863">
        <v>6862</v>
      </c>
      <c r="D6863">
        <v>48900</v>
      </c>
      <c r="E6863" s="4">
        <v>39894</v>
      </c>
      <c r="F6863">
        <v>27</v>
      </c>
      <c r="G6863" s="15">
        <f>I6863*F6863</f>
        <v>2970</v>
      </c>
      <c r="H6863" s="9">
        <v>0.03</v>
      </c>
      <c r="I6863" s="13">
        <f>VLOOKUP($U6863,Pricebook!$A:$D,4,0)</f>
        <v>110</v>
      </c>
      <c r="J6863" s="11">
        <f>G6863*(1-H6863)</f>
        <v>2880.9</v>
      </c>
      <c r="K6863" t="s">
        <v>643</v>
      </c>
      <c r="L6863" t="s">
        <v>482</v>
      </c>
      <c r="M6863" t="str">
        <f>VLOOKUP($L6863,Companies!$A:$G,7,)</f>
        <v>Television Services</v>
      </c>
      <c r="N6863" t="str">
        <f>VLOOKUP($L6863,Companies!$A:$G,6,)</f>
        <v>Consumer Services</v>
      </c>
      <c r="O6863" s="6" t="s">
        <v>962</v>
      </c>
      <c r="P6863" s="6">
        <v>38701</v>
      </c>
      <c r="Q6863" t="s">
        <v>699</v>
      </c>
      <c r="R6863" t="s">
        <v>34</v>
      </c>
      <c r="S6863" s="4">
        <v>39896</v>
      </c>
      <c r="T6863" s="7">
        <f>S6863-E6863</f>
        <v>2</v>
      </c>
      <c r="U6863" t="s">
        <v>14215</v>
      </c>
      <c r="V6863" s="6" t="s">
        <v>14254</v>
      </c>
      <c r="W6863" t="s">
        <v>14255</v>
      </c>
      <c r="X6863" t="s">
        <v>14193</v>
      </c>
      <c r="Y6863" t="str">
        <f>VLOOKUP(R6863,Managers!$A:$B,2,)</f>
        <v>Frank Mitchell</v>
      </c>
      <c r="Z6863" s="11">
        <f>VLOOKUP(X6863,HourlyWages!$A:$B,2,0)</f>
        <v>57</v>
      </c>
      <c r="AA6863">
        <v>1</v>
      </c>
    </row>
    <row r="6864" spans="1:27" x14ac:dyDescent="0.3">
      <c r="A6864" t="b">
        <f>COUNTIF($C$1:C6864, C6864)&gt;1</f>
        <v>0</v>
      </c>
      <c r="B6864" t="b">
        <f>VLOOKUP(C6864,Sheet3!$A:$B,2,0) &gt; 1</f>
        <v>0</v>
      </c>
      <c r="C6864">
        <v>6863</v>
      </c>
      <c r="D6864">
        <v>48900</v>
      </c>
      <c r="E6864" s="4">
        <v>39894</v>
      </c>
      <c r="F6864">
        <v>42</v>
      </c>
      <c r="G6864" s="15">
        <f>I6864*F6864</f>
        <v>8400</v>
      </c>
      <c r="H6864" s="9">
        <v>0.08</v>
      </c>
      <c r="I6864" s="13">
        <f>VLOOKUP($U6864,Pricebook!$A:$D,4,0)</f>
        <v>200</v>
      </c>
      <c r="J6864" s="11">
        <f>G6864*(1-H6864)</f>
        <v>7728</v>
      </c>
      <c r="K6864" t="s">
        <v>643</v>
      </c>
      <c r="L6864" t="s">
        <v>482</v>
      </c>
      <c r="M6864" t="str">
        <f>VLOOKUP($L6864,Companies!$A:$G,7,)</f>
        <v>Television Services</v>
      </c>
      <c r="N6864" t="str">
        <f>VLOOKUP($L6864,Companies!$A:$G,6,)</f>
        <v>Consumer Services</v>
      </c>
      <c r="O6864" s="6" t="s">
        <v>962</v>
      </c>
      <c r="P6864" s="6">
        <v>38701</v>
      </c>
      <c r="Q6864" t="s">
        <v>699</v>
      </c>
      <c r="R6864" t="s">
        <v>34</v>
      </c>
      <c r="S6864" s="4">
        <v>39895</v>
      </c>
      <c r="T6864" s="7">
        <f>S6864-E6864</f>
        <v>1</v>
      </c>
      <c r="U6864" t="s">
        <v>14206</v>
      </c>
      <c r="V6864" s="6" t="s">
        <v>14257</v>
      </c>
      <c r="W6864" t="s">
        <v>14258</v>
      </c>
      <c r="X6864" t="s">
        <v>14201</v>
      </c>
      <c r="Y6864" t="str">
        <f>VLOOKUP(R6864,Managers!$A:$B,2,)</f>
        <v>Frank Mitchell</v>
      </c>
      <c r="Z6864" s="11">
        <f>VLOOKUP(X6864,HourlyWages!$A:$B,2,0)</f>
        <v>53</v>
      </c>
      <c r="AA6864">
        <v>1</v>
      </c>
    </row>
    <row r="6865" spans="1:27" x14ac:dyDescent="0.3">
      <c r="A6865" t="b">
        <f>COUNTIF($C$1:C6865, C6865)&gt;1</f>
        <v>0</v>
      </c>
      <c r="B6865" t="b">
        <f>VLOOKUP(C6865,Sheet3!$A:$B,2,0) &gt; 1</f>
        <v>0</v>
      </c>
      <c r="C6865">
        <v>6864</v>
      </c>
      <c r="D6865">
        <v>48902</v>
      </c>
      <c r="E6865" s="4">
        <v>41205</v>
      </c>
      <c r="F6865">
        <v>7</v>
      </c>
      <c r="G6865" s="15">
        <f>I6865*F6865</f>
        <v>770</v>
      </c>
      <c r="H6865" s="9">
        <v>0.01</v>
      </c>
      <c r="I6865" s="13">
        <f>VLOOKUP($U6865,Pricebook!$A:$D,4,0)</f>
        <v>110</v>
      </c>
      <c r="J6865" s="11">
        <f>G6865*(1-H6865)</f>
        <v>762.3</v>
      </c>
      <c r="K6865" t="s">
        <v>2071</v>
      </c>
      <c r="L6865" t="s">
        <v>252</v>
      </c>
      <c r="M6865" t="str">
        <f>VLOOKUP($L6865,Companies!$A:$G,7,)</f>
        <v>Major Pharmaceuticals</v>
      </c>
      <c r="N6865" t="str">
        <f>VLOOKUP($L6865,Companies!$A:$G,6,)</f>
        <v>Health Care</v>
      </c>
      <c r="O6865" s="6" t="s">
        <v>1490</v>
      </c>
      <c r="P6865" s="6" t="s">
        <v>1491</v>
      </c>
      <c r="Q6865" t="s">
        <v>232</v>
      </c>
      <c r="R6865" t="s">
        <v>61</v>
      </c>
      <c r="S6865" s="4">
        <v>41207</v>
      </c>
      <c r="T6865" s="7">
        <f>S6865-E6865</f>
        <v>2</v>
      </c>
      <c r="U6865" t="s">
        <v>14215</v>
      </c>
      <c r="V6865" s="6" t="s">
        <v>14251</v>
      </c>
      <c r="W6865" t="s">
        <v>14263</v>
      </c>
      <c r="X6865" t="s">
        <v>14203</v>
      </c>
      <c r="Y6865" t="str">
        <f>VLOOKUP(R6865,Managers!$A:$B,2,)</f>
        <v>Allen Young</v>
      </c>
      <c r="Z6865" s="11">
        <f>VLOOKUP(X6865,HourlyWages!$A:$B,2,0)</f>
        <v>62</v>
      </c>
      <c r="AA6865">
        <v>1</v>
      </c>
    </row>
    <row r="6866" spans="1:27" x14ac:dyDescent="0.3">
      <c r="A6866" t="b">
        <f>COUNTIF($C$1:C6866, C6866)&gt;1</f>
        <v>0</v>
      </c>
      <c r="B6866" t="b">
        <f>VLOOKUP(C6866,Sheet3!$A:$B,2,0) &gt; 1</f>
        <v>0</v>
      </c>
      <c r="C6866">
        <v>6865</v>
      </c>
      <c r="D6866">
        <v>48929</v>
      </c>
      <c r="E6866" s="4">
        <v>40108</v>
      </c>
      <c r="F6866">
        <v>45</v>
      </c>
      <c r="G6866" s="15">
        <f>I6866*F6866</f>
        <v>4950</v>
      </c>
      <c r="H6866" s="9">
        <v>0.03</v>
      </c>
      <c r="I6866" s="13">
        <f>VLOOKUP($U6866,Pricebook!$A:$D,4,0)</f>
        <v>110</v>
      </c>
      <c r="J6866" s="11">
        <f>G6866*(1-H6866)</f>
        <v>4801.5</v>
      </c>
      <c r="K6866" t="s">
        <v>673</v>
      </c>
      <c r="L6866" t="s">
        <v>520</v>
      </c>
      <c r="M6866" t="str">
        <f>VLOOKUP($L6866,Companies!$A:$G,7,)</f>
        <v>Computer Software: Prepackaged Software</v>
      </c>
      <c r="N6866" t="str">
        <f>VLOOKUP($L6866,Companies!$A:$G,6,)</f>
        <v>Technology</v>
      </c>
      <c r="O6866" s="6" t="s">
        <v>2817</v>
      </c>
      <c r="P6866" s="6" t="s">
        <v>2818</v>
      </c>
      <c r="Q6866" t="s">
        <v>317</v>
      </c>
      <c r="R6866" t="s">
        <v>61</v>
      </c>
      <c r="S6866" s="4">
        <v>40111</v>
      </c>
      <c r="T6866" s="7">
        <f>S6866-E6866</f>
        <v>3</v>
      </c>
      <c r="U6866" t="s">
        <v>14215</v>
      </c>
      <c r="V6866" s="6" t="s">
        <v>14257</v>
      </c>
      <c r="W6866" t="s">
        <v>14258</v>
      </c>
      <c r="X6866" t="s">
        <v>14186</v>
      </c>
      <c r="Y6866" t="str">
        <f>VLOOKUP(R6866,Managers!$A:$B,2,)</f>
        <v>Allen Young</v>
      </c>
      <c r="Z6866" s="11">
        <f>VLOOKUP(X6866,HourlyWages!$A:$B,2,0)</f>
        <v>67</v>
      </c>
      <c r="AA6866">
        <v>1</v>
      </c>
    </row>
    <row r="6867" spans="1:27" x14ac:dyDescent="0.3">
      <c r="A6867" t="b">
        <f>COUNTIF($C$1:C6867, C6867)&gt;1</f>
        <v>0</v>
      </c>
      <c r="B6867" t="b">
        <f>VLOOKUP(C6867,Sheet3!$A:$B,2,0) &gt; 1</f>
        <v>0</v>
      </c>
      <c r="C6867">
        <v>6866</v>
      </c>
      <c r="D6867">
        <v>48929</v>
      </c>
      <c r="E6867" s="4">
        <v>40108</v>
      </c>
      <c r="F6867">
        <v>1</v>
      </c>
      <c r="G6867" s="15">
        <f>I6867*F6867</f>
        <v>110</v>
      </c>
      <c r="H6867" s="9">
        <v>0.01</v>
      </c>
      <c r="I6867" s="13">
        <f>VLOOKUP($U6867,Pricebook!$A:$D,4,0)</f>
        <v>110</v>
      </c>
      <c r="J6867" s="11">
        <f>G6867*(1-H6867)</f>
        <v>108.9</v>
      </c>
      <c r="K6867" t="s">
        <v>673</v>
      </c>
      <c r="L6867" t="s">
        <v>520</v>
      </c>
      <c r="M6867" t="str">
        <f>VLOOKUP($L6867,Companies!$A:$G,7,)</f>
        <v>Computer Software: Prepackaged Software</v>
      </c>
      <c r="N6867" t="str">
        <f>VLOOKUP($L6867,Companies!$A:$G,6,)</f>
        <v>Technology</v>
      </c>
      <c r="O6867" s="6" t="s">
        <v>1629</v>
      </c>
      <c r="P6867" s="6" t="s">
        <v>1630</v>
      </c>
      <c r="Q6867" t="s">
        <v>421</v>
      </c>
      <c r="R6867" t="s">
        <v>61</v>
      </c>
      <c r="S6867" s="4">
        <v>40109</v>
      </c>
      <c r="T6867" s="7">
        <f>S6867-E6867</f>
        <v>1</v>
      </c>
      <c r="U6867" t="s">
        <v>14215</v>
      </c>
      <c r="V6867" s="6" t="s">
        <v>14251</v>
      </c>
      <c r="W6867" t="s">
        <v>14262</v>
      </c>
      <c r="X6867" t="s">
        <v>14187</v>
      </c>
      <c r="Y6867" t="str">
        <f>VLOOKUP(R6867,Managers!$A:$B,2,)</f>
        <v>Allen Young</v>
      </c>
      <c r="Z6867" s="11">
        <f>VLOOKUP(X6867,HourlyWages!$A:$B,2,0)</f>
        <v>45</v>
      </c>
      <c r="AA6867">
        <v>1</v>
      </c>
    </row>
    <row r="6868" spans="1:27" x14ac:dyDescent="0.3">
      <c r="A6868" t="b">
        <f>COUNTIF($C$1:C6868, C6868)&gt;1</f>
        <v>0</v>
      </c>
      <c r="B6868" t="b">
        <f>VLOOKUP(C6868,Sheet3!$A:$B,2,0) &gt; 1</f>
        <v>0</v>
      </c>
      <c r="C6868">
        <v>6867</v>
      </c>
      <c r="D6868">
        <v>48931</v>
      </c>
      <c r="E6868" s="4">
        <v>39981</v>
      </c>
      <c r="F6868">
        <v>33</v>
      </c>
      <c r="G6868" s="15">
        <f>I6868*F6868</f>
        <v>4950</v>
      </c>
      <c r="H6868" s="9">
        <v>0</v>
      </c>
      <c r="I6868" s="13">
        <f>VLOOKUP($U6868,Pricebook!$A:$D,4,0)</f>
        <v>150</v>
      </c>
      <c r="J6868" s="11">
        <f>G6868*(1-H6868)</f>
        <v>4950</v>
      </c>
      <c r="K6868" t="s">
        <v>1818</v>
      </c>
      <c r="L6868" t="s">
        <v>348</v>
      </c>
      <c r="M6868" t="str">
        <f>VLOOKUP($L6868,Companies!$A:$G,7,)</f>
        <v>Telecommunications Equipment</v>
      </c>
      <c r="N6868" t="str">
        <f>VLOOKUP($L6868,Companies!$A:$G,6,)</f>
        <v>Public Utilities</v>
      </c>
      <c r="O6868" s="6" t="s">
        <v>2142</v>
      </c>
      <c r="P6868" s="6">
        <v>55378</v>
      </c>
      <c r="Q6868" t="s">
        <v>130</v>
      </c>
      <c r="R6868" t="s">
        <v>16</v>
      </c>
      <c r="S6868" s="4">
        <v>39988</v>
      </c>
      <c r="T6868" s="7">
        <f>S6868-E6868</f>
        <v>7</v>
      </c>
      <c r="U6868" t="s">
        <v>14211</v>
      </c>
      <c r="V6868" s="6" t="s">
        <v>14251</v>
      </c>
      <c r="W6868" t="s">
        <v>14263</v>
      </c>
      <c r="X6868" t="s">
        <v>14194</v>
      </c>
      <c r="Y6868" t="str">
        <f>VLOOKUP(R6868,Managers!$A:$B,2,)</f>
        <v>Josh Martinez</v>
      </c>
      <c r="Z6868" s="11">
        <f>VLOOKUP(X6868,HourlyWages!$A:$B,2,0)</f>
        <v>71</v>
      </c>
      <c r="AA6868">
        <v>1</v>
      </c>
    </row>
    <row r="6869" spans="1:27" x14ac:dyDescent="0.3">
      <c r="A6869" t="b">
        <f>COUNTIF($C$1:C6869, C6869)&gt;1</f>
        <v>0</v>
      </c>
      <c r="B6869" t="b">
        <f>VLOOKUP(C6869,Sheet3!$A:$B,2,0) &gt; 1</f>
        <v>0</v>
      </c>
      <c r="C6869">
        <v>6868</v>
      </c>
      <c r="D6869">
        <v>48931</v>
      </c>
      <c r="E6869" s="4">
        <v>39981</v>
      </c>
      <c r="F6869">
        <v>8</v>
      </c>
      <c r="G6869" s="15">
        <f>I6869*F6869</f>
        <v>1200</v>
      </c>
      <c r="H6869" s="9">
        <v>0.01</v>
      </c>
      <c r="I6869" s="13">
        <f>VLOOKUP($U6869,Pricebook!$A:$D,4,0)</f>
        <v>150</v>
      </c>
      <c r="J6869" s="11">
        <f>G6869*(1-H6869)</f>
        <v>1188</v>
      </c>
      <c r="K6869" t="s">
        <v>1818</v>
      </c>
      <c r="L6869" t="s">
        <v>348</v>
      </c>
      <c r="M6869" t="str">
        <f>VLOOKUP($L6869,Companies!$A:$G,7,)</f>
        <v>Telecommunications Equipment</v>
      </c>
      <c r="N6869" t="str">
        <f>VLOOKUP($L6869,Companies!$A:$G,6,)</f>
        <v>Public Utilities</v>
      </c>
      <c r="O6869" s="6" t="s">
        <v>1819</v>
      </c>
      <c r="P6869" s="6">
        <v>55379</v>
      </c>
      <c r="Q6869" t="s">
        <v>130</v>
      </c>
      <c r="R6869" t="s">
        <v>16</v>
      </c>
      <c r="S6869" s="4">
        <v>39983</v>
      </c>
      <c r="T6869" s="7">
        <f>S6869-E6869</f>
        <v>2</v>
      </c>
      <c r="U6869" t="s">
        <v>14211</v>
      </c>
      <c r="V6869" s="6" t="s">
        <v>14251</v>
      </c>
      <c r="W6869" t="s">
        <v>14260</v>
      </c>
      <c r="X6869" t="s">
        <v>14197</v>
      </c>
      <c r="Y6869" t="str">
        <f>VLOOKUP(R6869,Managers!$A:$B,2,)</f>
        <v>Josh Martinez</v>
      </c>
      <c r="Z6869" s="11">
        <f>VLOOKUP(X6869,HourlyWages!$A:$B,2,0)</f>
        <v>71</v>
      </c>
      <c r="AA6869">
        <v>1</v>
      </c>
    </row>
    <row r="6870" spans="1:27" x14ac:dyDescent="0.3">
      <c r="A6870" t="b">
        <f>COUNTIF($C$1:C6870, C6870)&gt;1</f>
        <v>0</v>
      </c>
      <c r="B6870" t="b">
        <f>VLOOKUP(C6870,Sheet3!$A:$B,2,0) &gt; 1</f>
        <v>0</v>
      </c>
      <c r="C6870">
        <v>6869</v>
      </c>
      <c r="D6870">
        <v>48931</v>
      </c>
      <c r="E6870" s="4">
        <v>39981</v>
      </c>
      <c r="F6870">
        <v>42</v>
      </c>
      <c r="G6870" s="15">
        <f>I6870*F6870</f>
        <v>5250</v>
      </c>
      <c r="H6870" s="9">
        <v>0.03</v>
      </c>
      <c r="I6870" s="13">
        <f>VLOOKUP($U6870,Pricebook!$A:$D,4,0)</f>
        <v>125</v>
      </c>
      <c r="J6870" s="11">
        <f>G6870*(1-H6870)</f>
        <v>5092.5</v>
      </c>
      <c r="K6870" t="s">
        <v>1818</v>
      </c>
      <c r="L6870" t="s">
        <v>348</v>
      </c>
      <c r="M6870" t="str">
        <f>VLOOKUP($L6870,Companies!$A:$G,7,)</f>
        <v>Telecommunications Equipment</v>
      </c>
      <c r="N6870" t="str">
        <f>VLOOKUP($L6870,Companies!$A:$G,6,)</f>
        <v>Public Utilities</v>
      </c>
      <c r="O6870" s="6" t="s">
        <v>1819</v>
      </c>
      <c r="P6870" s="6">
        <v>55379</v>
      </c>
      <c r="Q6870" t="s">
        <v>130</v>
      </c>
      <c r="R6870" t="s">
        <v>16</v>
      </c>
      <c r="S6870" s="4">
        <v>39986</v>
      </c>
      <c r="T6870" s="7">
        <f>S6870-E6870</f>
        <v>5</v>
      </c>
      <c r="U6870" t="s">
        <v>14208</v>
      </c>
      <c r="V6870" s="6" t="s">
        <v>14257</v>
      </c>
      <c r="W6870" t="s">
        <v>14259</v>
      </c>
      <c r="X6870" t="s">
        <v>14190</v>
      </c>
      <c r="Y6870" t="str">
        <f>VLOOKUP(R6870,Managers!$A:$B,2,)</f>
        <v>Josh Martinez</v>
      </c>
      <c r="Z6870" s="11">
        <f>VLOOKUP(X6870,HourlyWages!$A:$B,2,0)</f>
        <v>67</v>
      </c>
      <c r="AA6870">
        <v>1</v>
      </c>
    </row>
    <row r="6871" spans="1:27" x14ac:dyDescent="0.3">
      <c r="A6871" t="b">
        <f>COUNTIF($C$1:C6871, C6871)&gt;1</f>
        <v>0</v>
      </c>
      <c r="B6871" t="b">
        <f>VLOOKUP(C6871,Sheet3!$A:$B,2,0) &gt; 1</f>
        <v>0</v>
      </c>
      <c r="C6871">
        <v>6870</v>
      </c>
      <c r="D6871">
        <v>48935</v>
      </c>
      <c r="E6871" s="4">
        <v>40185</v>
      </c>
      <c r="F6871">
        <v>21</v>
      </c>
      <c r="G6871" s="15">
        <f>I6871*F6871</f>
        <v>4200</v>
      </c>
      <c r="H6871" s="9">
        <v>0</v>
      </c>
      <c r="I6871" s="13">
        <f>VLOOKUP($U6871,Pricebook!$A:$D,4,0)</f>
        <v>200</v>
      </c>
      <c r="J6871" s="11">
        <f>G6871*(1-H6871)</f>
        <v>4200</v>
      </c>
      <c r="K6871" t="s">
        <v>1783</v>
      </c>
      <c r="L6871" t="s">
        <v>360</v>
      </c>
      <c r="M6871" t="str">
        <f>VLOOKUP($L6871,Companies!$A:$G,7,)</f>
        <v>Semiconductors</v>
      </c>
      <c r="N6871" t="str">
        <f>VLOOKUP($L6871,Companies!$A:$G,6,)</f>
        <v>Technology</v>
      </c>
      <c r="O6871" s="6" t="s">
        <v>681</v>
      </c>
      <c r="P6871" s="6">
        <v>92653</v>
      </c>
      <c r="Q6871" t="s">
        <v>114</v>
      </c>
      <c r="R6871" t="s">
        <v>23</v>
      </c>
      <c r="S6871" s="4">
        <v>40187</v>
      </c>
      <c r="T6871" s="7">
        <f>S6871-E6871</f>
        <v>2</v>
      </c>
      <c r="U6871" t="s">
        <v>14214</v>
      </c>
      <c r="V6871" s="6" t="s">
        <v>14251</v>
      </c>
      <c r="W6871" t="s">
        <v>14252</v>
      </c>
      <c r="X6871" t="s">
        <v>14191</v>
      </c>
      <c r="Y6871" t="str">
        <f>VLOOKUP(R6871,Managers!$A:$B,2,)</f>
        <v>Bob Turner</v>
      </c>
      <c r="Z6871" s="11">
        <f>VLOOKUP(X6871,HourlyWages!$A:$B,2,0)</f>
        <v>60</v>
      </c>
      <c r="AA6871">
        <v>1</v>
      </c>
    </row>
    <row r="6872" spans="1:27" x14ac:dyDescent="0.3">
      <c r="A6872" t="b">
        <f>COUNTIF($C$1:C6872, C6872)&gt;1</f>
        <v>0</v>
      </c>
      <c r="B6872" t="b">
        <f>VLOOKUP(C6872,Sheet3!$A:$B,2,0) &gt; 1</f>
        <v>0</v>
      </c>
      <c r="C6872">
        <v>6871</v>
      </c>
      <c r="D6872">
        <v>48961</v>
      </c>
      <c r="E6872" s="4">
        <v>40015</v>
      </c>
      <c r="F6872">
        <v>24</v>
      </c>
      <c r="G6872" s="15">
        <f>I6872*F6872</f>
        <v>2640</v>
      </c>
      <c r="H6872" s="9">
        <v>0.09</v>
      </c>
      <c r="I6872" s="13">
        <f>VLOOKUP($U6872,Pricebook!$A:$D,4,0)</f>
        <v>110</v>
      </c>
      <c r="J6872" s="11">
        <f>G6872*(1-H6872)</f>
        <v>2402.4</v>
      </c>
      <c r="K6872" t="s">
        <v>537</v>
      </c>
      <c r="L6872" t="s">
        <v>538</v>
      </c>
      <c r="M6872" t="str">
        <f>VLOOKUP($L6872,Companies!$A:$G,7,)</f>
        <v>Major Pharmaceuticals</v>
      </c>
      <c r="N6872" t="str">
        <f>VLOOKUP($L6872,Companies!$A:$G,6,)</f>
        <v>Health Care</v>
      </c>
      <c r="O6872" s="6" t="s">
        <v>913</v>
      </c>
      <c r="P6872" s="6">
        <v>44240</v>
      </c>
      <c r="Q6872" t="s">
        <v>210</v>
      </c>
      <c r="R6872" t="s">
        <v>61</v>
      </c>
      <c r="S6872" s="4">
        <v>40017</v>
      </c>
      <c r="T6872" s="7">
        <f>S6872-E6872</f>
        <v>2</v>
      </c>
      <c r="U6872" t="s">
        <v>14215</v>
      </c>
      <c r="V6872" s="6" t="s">
        <v>14251</v>
      </c>
      <c r="W6872" t="s">
        <v>14263</v>
      </c>
      <c r="X6872" t="s">
        <v>14202</v>
      </c>
      <c r="Y6872" t="str">
        <f>VLOOKUP(R6872,Managers!$A:$B,2,)</f>
        <v>Allen Young</v>
      </c>
      <c r="Z6872" s="11">
        <f>VLOOKUP(X6872,HourlyWages!$A:$B,2,0)</f>
        <v>71</v>
      </c>
      <c r="AA6872">
        <v>1</v>
      </c>
    </row>
    <row r="6873" spans="1:27" x14ac:dyDescent="0.3">
      <c r="A6873" t="b">
        <f>COUNTIF($C$1:C6873, C6873)&gt;1</f>
        <v>0</v>
      </c>
      <c r="B6873" t="b">
        <f>VLOOKUP(C6873,Sheet3!$A:$B,2,0) &gt; 1</f>
        <v>0</v>
      </c>
      <c r="C6873">
        <v>6872</v>
      </c>
      <c r="D6873">
        <v>48961</v>
      </c>
      <c r="E6873" s="4">
        <v>40015</v>
      </c>
      <c r="F6873">
        <v>25</v>
      </c>
      <c r="G6873" s="15">
        <f>I6873*F6873</f>
        <v>5000</v>
      </c>
      <c r="H6873" s="9">
        <v>0.1</v>
      </c>
      <c r="I6873" s="13">
        <f>VLOOKUP($U6873,Pricebook!$A:$D,4,0)</f>
        <v>200</v>
      </c>
      <c r="J6873" s="11">
        <f>G6873*(1-H6873)</f>
        <v>4500</v>
      </c>
      <c r="K6873" t="s">
        <v>537</v>
      </c>
      <c r="L6873" t="s">
        <v>538</v>
      </c>
      <c r="M6873" t="str">
        <f>VLOOKUP($L6873,Companies!$A:$G,7,)</f>
        <v>Major Pharmaceuticals</v>
      </c>
      <c r="N6873" t="str">
        <f>VLOOKUP($L6873,Companies!$A:$G,6,)</f>
        <v>Health Care</v>
      </c>
      <c r="O6873" s="6" t="s">
        <v>913</v>
      </c>
      <c r="P6873" s="6">
        <v>44240</v>
      </c>
      <c r="Q6873" t="s">
        <v>210</v>
      </c>
      <c r="R6873" t="s">
        <v>61</v>
      </c>
      <c r="S6873" s="4">
        <v>40017</v>
      </c>
      <c r="T6873" s="7">
        <f>S6873-E6873</f>
        <v>2</v>
      </c>
      <c r="U6873" t="s">
        <v>14206</v>
      </c>
      <c r="V6873" s="6" t="s">
        <v>14257</v>
      </c>
      <c r="W6873" t="s">
        <v>14259</v>
      </c>
      <c r="X6873" t="s">
        <v>14186</v>
      </c>
      <c r="Y6873" t="str">
        <f>VLOOKUP(R6873,Managers!$A:$B,2,)</f>
        <v>Allen Young</v>
      </c>
      <c r="Z6873" s="11">
        <f>VLOOKUP(X6873,HourlyWages!$A:$B,2,0)</f>
        <v>67</v>
      </c>
      <c r="AA6873">
        <v>1</v>
      </c>
    </row>
    <row r="6874" spans="1:27" x14ac:dyDescent="0.3">
      <c r="A6874" t="b">
        <f>COUNTIF($C$1:C6874, C6874)&gt;1</f>
        <v>0</v>
      </c>
      <c r="B6874" t="b">
        <f>VLOOKUP(C6874,Sheet3!$A:$B,2,0) &gt; 1</f>
        <v>0</v>
      </c>
      <c r="C6874">
        <v>6873</v>
      </c>
      <c r="D6874">
        <v>48963</v>
      </c>
      <c r="E6874" s="4">
        <v>40470</v>
      </c>
      <c r="F6874">
        <v>12</v>
      </c>
      <c r="G6874" s="15">
        <f>I6874*F6874</f>
        <v>1320</v>
      </c>
      <c r="H6874" s="9">
        <v>7.0000000000000007E-2</v>
      </c>
      <c r="I6874" s="13">
        <f>VLOOKUP($U6874,Pricebook!$A:$D,4,0)</f>
        <v>110</v>
      </c>
      <c r="J6874" s="11">
        <f>G6874*(1-H6874)</f>
        <v>1227.5999999999999</v>
      </c>
      <c r="K6874" t="s">
        <v>1890</v>
      </c>
      <c r="L6874" t="s">
        <v>430</v>
      </c>
      <c r="M6874" t="str">
        <f>VLOOKUP($L6874,Companies!$A:$G,7,)</f>
        <v>Electronic Components</v>
      </c>
      <c r="N6874" t="str">
        <f>VLOOKUP($L6874,Companies!$A:$G,6,)</f>
        <v>Technology</v>
      </c>
      <c r="O6874" s="6" t="s">
        <v>2150</v>
      </c>
      <c r="P6874" s="6" t="s">
        <v>2819</v>
      </c>
      <c r="Q6874" t="s">
        <v>317</v>
      </c>
      <c r="R6874" t="s">
        <v>61</v>
      </c>
      <c r="S6874" s="4">
        <v>40472</v>
      </c>
      <c r="T6874" s="7">
        <f>S6874-E6874</f>
        <v>2</v>
      </c>
      <c r="U6874" t="s">
        <v>14215</v>
      </c>
      <c r="V6874" s="6" t="s">
        <v>14251</v>
      </c>
      <c r="W6874" t="s">
        <v>14266</v>
      </c>
      <c r="X6874" t="s">
        <v>14190</v>
      </c>
      <c r="Y6874" t="str">
        <f>VLOOKUP(R6874,Managers!$A:$B,2,)</f>
        <v>Allen Young</v>
      </c>
      <c r="Z6874" s="11">
        <f>VLOOKUP(X6874,HourlyWages!$A:$B,2,0)</f>
        <v>67</v>
      </c>
      <c r="AA6874">
        <v>1</v>
      </c>
    </row>
    <row r="6875" spans="1:27" x14ac:dyDescent="0.3">
      <c r="A6875" t="b">
        <f>COUNTIF($C$1:C6875, C6875)&gt;1</f>
        <v>0</v>
      </c>
      <c r="B6875" t="b">
        <f>VLOOKUP(C6875,Sheet3!$A:$B,2,0) &gt; 1</f>
        <v>0</v>
      </c>
      <c r="C6875">
        <v>6874</v>
      </c>
      <c r="D6875">
        <v>48993</v>
      </c>
      <c r="E6875" s="4">
        <v>41060</v>
      </c>
      <c r="F6875">
        <v>17</v>
      </c>
      <c r="G6875" s="15">
        <f>I6875*F6875</f>
        <v>1870</v>
      </c>
      <c r="H6875" s="9">
        <v>0.08</v>
      </c>
      <c r="I6875" s="13">
        <f>VLOOKUP($U6875,Pricebook!$A:$D,4,0)</f>
        <v>110</v>
      </c>
      <c r="J6875" s="11">
        <f>G6875*(1-H6875)</f>
        <v>1720.4</v>
      </c>
      <c r="K6875" t="s">
        <v>1335</v>
      </c>
      <c r="L6875" t="s">
        <v>341</v>
      </c>
      <c r="M6875" t="str">
        <f>VLOOKUP($L6875,Companies!$A:$G,7,)</f>
        <v>Computer Software: Prepackaged Software</v>
      </c>
      <c r="N6875" t="str">
        <f>VLOOKUP($L6875,Companies!$A:$G,6,)</f>
        <v>Technology</v>
      </c>
      <c r="O6875" s="6" t="s">
        <v>321</v>
      </c>
      <c r="P6875" s="6">
        <v>34759</v>
      </c>
      <c r="Q6875" t="s">
        <v>101</v>
      </c>
      <c r="R6875" t="s">
        <v>34</v>
      </c>
      <c r="S6875" s="4">
        <v>41060</v>
      </c>
      <c r="T6875" s="7">
        <f>S6875-E6875</f>
        <v>0</v>
      </c>
      <c r="U6875" t="s">
        <v>14215</v>
      </c>
      <c r="V6875" s="6" t="s">
        <v>14257</v>
      </c>
      <c r="W6875" t="s">
        <v>14259</v>
      </c>
      <c r="X6875" t="s">
        <v>14203</v>
      </c>
      <c r="Y6875" t="str">
        <f>VLOOKUP(R6875,Managers!$A:$B,2,)</f>
        <v>Frank Mitchell</v>
      </c>
      <c r="Z6875" s="11">
        <f>VLOOKUP(X6875,HourlyWages!$A:$B,2,0)</f>
        <v>62</v>
      </c>
      <c r="AA6875">
        <v>1</v>
      </c>
    </row>
    <row r="6876" spans="1:27" x14ac:dyDescent="0.3">
      <c r="A6876" t="b">
        <f>COUNTIF($C$1:C6876, C6876)&gt;1</f>
        <v>0</v>
      </c>
      <c r="B6876" t="b">
        <f>VLOOKUP(C6876,Sheet3!$A:$B,2,0) &gt; 1</f>
        <v>0</v>
      </c>
      <c r="C6876">
        <v>6875</v>
      </c>
      <c r="D6876">
        <v>48994</v>
      </c>
      <c r="E6876" s="4">
        <v>40473</v>
      </c>
      <c r="F6876">
        <v>6</v>
      </c>
      <c r="G6876" s="15">
        <f>I6876*F6876</f>
        <v>1200</v>
      </c>
      <c r="H6876" s="9">
        <v>0.03</v>
      </c>
      <c r="I6876" s="13">
        <f>VLOOKUP($U6876,Pricebook!$A:$D,4,0)</f>
        <v>200</v>
      </c>
      <c r="J6876" s="11">
        <f>G6876*(1-H6876)</f>
        <v>1164</v>
      </c>
      <c r="K6876" t="s">
        <v>774</v>
      </c>
      <c r="L6876" t="s">
        <v>775</v>
      </c>
      <c r="M6876" t="str">
        <f>VLOOKUP($L6876,Companies!$A:$G,7,)</f>
        <v>Computer Software: Prepackaged Software</v>
      </c>
      <c r="N6876" t="str">
        <f>VLOOKUP($L6876,Companies!$A:$G,6,)</f>
        <v>Technology</v>
      </c>
      <c r="O6876" s="6" t="s">
        <v>2123</v>
      </c>
      <c r="P6876" s="6" t="s">
        <v>2820</v>
      </c>
      <c r="Q6876" t="s">
        <v>421</v>
      </c>
      <c r="R6876" t="s">
        <v>61</v>
      </c>
      <c r="S6876" s="4">
        <v>40475</v>
      </c>
      <c r="T6876" s="7">
        <f>S6876-E6876</f>
        <v>2</v>
      </c>
      <c r="U6876" t="s">
        <v>14206</v>
      </c>
      <c r="V6876" s="6" t="s">
        <v>14251</v>
      </c>
      <c r="W6876" t="s">
        <v>14263</v>
      </c>
      <c r="X6876" t="s">
        <v>14185</v>
      </c>
      <c r="Y6876" t="str">
        <f>VLOOKUP(R6876,Managers!$A:$B,2,)</f>
        <v>Allen Young</v>
      </c>
      <c r="Z6876" s="11">
        <f>VLOOKUP(X6876,HourlyWages!$A:$B,2,0)</f>
        <v>70</v>
      </c>
      <c r="AA6876">
        <v>1</v>
      </c>
    </row>
    <row r="6877" spans="1:27" x14ac:dyDescent="0.3">
      <c r="A6877" t="b">
        <f>COUNTIF($C$1:C6877, C6877)&gt;1</f>
        <v>0</v>
      </c>
      <c r="B6877" t="b">
        <f>VLOOKUP(C6877,Sheet3!$A:$B,2,0) &gt; 1</f>
        <v>0</v>
      </c>
      <c r="C6877">
        <v>6876</v>
      </c>
      <c r="D6877">
        <v>48998</v>
      </c>
      <c r="E6877" s="4">
        <v>39860</v>
      </c>
      <c r="F6877">
        <v>15</v>
      </c>
      <c r="G6877" s="15">
        <f>I6877*F6877</f>
        <v>1650</v>
      </c>
      <c r="H6877" s="9">
        <v>0.04</v>
      </c>
      <c r="I6877" s="13">
        <f>VLOOKUP($U6877,Pricebook!$A:$D,4,0)</f>
        <v>110</v>
      </c>
      <c r="J6877" s="11">
        <f>G6877*(1-H6877)</f>
        <v>1584</v>
      </c>
      <c r="K6877" t="s">
        <v>2821</v>
      </c>
      <c r="L6877" t="s">
        <v>775</v>
      </c>
      <c r="M6877" t="str">
        <f>VLOOKUP($L6877,Companies!$A:$G,7,)</f>
        <v>Computer Software: Prepackaged Software</v>
      </c>
      <c r="N6877" t="str">
        <f>VLOOKUP($L6877,Companies!$A:$G,6,)</f>
        <v>Technology</v>
      </c>
      <c r="O6877" s="6" t="s">
        <v>2373</v>
      </c>
      <c r="P6877" s="6">
        <v>83814</v>
      </c>
      <c r="Q6877" t="s">
        <v>197</v>
      </c>
      <c r="R6877" t="s">
        <v>23</v>
      </c>
      <c r="S6877" s="4">
        <v>39862</v>
      </c>
      <c r="T6877" s="7">
        <f>S6877-E6877</f>
        <v>2</v>
      </c>
      <c r="U6877" t="s">
        <v>14220</v>
      </c>
      <c r="V6877" s="6" t="s">
        <v>14254</v>
      </c>
      <c r="W6877" t="s">
        <v>14269</v>
      </c>
      <c r="X6877" t="s">
        <v>14191</v>
      </c>
      <c r="Y6877" t="str">
        <f>VLOOKUP(R6877,Managers!$A:$B,2,)</f>
        <v>Bob Turner</v>
      </c>
      <c r="Z6877" s="11">
        <f>VLOOKUP(X6877,HourlyWages!$A:$B,2,0)</f>
        <v>60</v>
      </c>
      <c r="AA6877">
        <v>1</v>
      </c>
    </row>
    <row r="6878" spans="1:27" x14ac:dyDescent="0.3">
      <c r="A6878" t="b">
        <f>COUNTIF($C$1:C6878, C6878)&gt;1</f>
        <v>0</v>
      </c>
      <c r="B6878" t="b">
        <f>VLOOKUP(C6878,Sheet3!$A:$B,2,0) &gt; 1</f>
        <v>0</v>
      </c>
      <c r="C6878">
        <v>6877</v>
      </c>
      <c r="D6878">
        <v>49026</v>
      </c>
      <c r="E6878" s="4">
        <v>40609</v>
      </c>
      <c r="F6878">
        <v>36</v>
      </c>
      <c r="G6878" s="15">
        <f>I6878*F6878</f>
        <v>4320</v>
      </c>
      <c r="H6878" s="9">
        <v>0.05</v>
      </c>
      <c r="I6878" s="13">
        <f>VLOOKUP($U6878,Pricebook!$A:$D,4,0)</f>
        <v>120</v>
      </c>
      <c r="J6878" s="11">
        <f>G6878*(1-H6878)</f>
        <v>4104</v>
      </c>
      <c r="K6878" t="s">
        <v>692</v>
      </c>
      <c r="L6878" t="s">
        <v>621</v>
      </c>
      <c r="M6878" t="str">
        <f>VLOOKUP($L6878,Companies!$A:$G,7,)</f>
        <v>Semiconductors</v>
      </c>
      <c r="N6878" t="str">
        <f>VLOOKUP($L6878,Companies!$A:$G,6,)</f>
        <v>Technology</v>
      </c>
      <c r="O6878" s="6" t="s">
        <v>674</v>
      </c>
      <c r="P6878" s="6">
        <v>92243</v>
      </c>
      <c r="Q6878" t="s">
        <v>114</v>
      </c>
      <c r="R6878" t="s">
        <v>23</v>
      </c>
      <c r="S6878" s="4">
        <v>40614</v>
      </c>
      <c r="T6878" s="7">
        <f>S6878-E6878</f>
        <v>5</v>
      </c>
      <c r="U6878" t="s">
        <v>14212</v>
      </c>
      <c r="V6878" s="6" t="s">
        <v>14254</v>
      </c>
      <c r="W6878" t="s">
        <v>14269</v>
      </c>
      <c r="X6878" t="s">
        <v>14184</v>
      </c>
      <c r="Y6878" t="str">
        <f>VLOOKUP(R6878,Managers!$A:$B,2,)</f>
        <v>Bob Turner</v>
      </c>
      <c r="Z6878" s="11">
        <f>VLOOKUP(X6878,HourlyWages!$A:$B,2,0)</f>
        <v>50</v>
      </c>
      <c r="AA6878">
        <v>1</v>
      </c>
    </row>
    <row r="6879" spans="1:27" x14ac:dyDescent="0.3">
      <c r="A6879" t="b">
        <f>COUNTIF($C$1:C6879, C6879)&gt;1</f>
        <v>0</v>
      </c>
      <c r="B6879" t="b">
        <f>VLOOKUP(C6879,Sheet3!$A:$B,2,0) &gt; 1</f>
        <v>0</v>
      </c>
      <c r="C6879">
        <v>6878</v>
      </c>
      <c r="D6879">
        <v>49027</v>
      </c>
      <c r="E6879" s="4">
        <v>40644</v>
      </c>
      <c r="F6879">
        <v>41</v>
      </c>
      <c r="G6879" s="15">
        <f>I6879*F6879</f>
        <v>5125</v>
      </c>
      <c r="H6879" s="9">
        <v>0.08</v>
      </c>
      <c r="I6879" s="13">
        <f>VLOOKUP($U6879,Pricebook!$A:$D,4,0)</f>
        <v>125</v>
      </c>
      <c r="J6879" s="11">
        <f>G6879*(1-H6879)</f>
        <v>4715</v>
      </c>
      <c r="K6879" t="s">
        <v>669</v>
      </c>
      <c r="L6879" t="s">
        <v>68</v>
      </c>
      <c r="M6879" t="str">
        <f>VLOOKUP($L6879,Companies!$A:$G,7,)</f>
        <v>Other Specialty Stores</v>
      </c>
      <c r="N6879" t="str">
        <f>VLOOKUP($L6879,Companies!$A:$G,6,)</f>
        <v>Consumer Services</v>
      </c>
      <c r="O6879" s="6" t="s">
        <v>2520</v>
      </c>
      <c r="P6879" s="6">
        <v>80219</v>
      </c>
      <c r="Q6879" t="s">
        <v>237</v>
      </c>
      <c r="R6879" t="s">
        <v>23</v>
      </c>
      <c r="S6879" s="4">
        <v>40645</v>
      </c>
      <c r="T6879" s="7">
        <f>S6879-E6879</f>
        <v>1</v>
      </c>
      <c r="U6879" t="s">
        <v>14208</v>
      </c>
      <c r="V6879" s="6" t="s">
        <v>14251</v>
      </c>
      <c r="W6879" t="s">
        <v>14267</v>
      </c>
      <c r="X6879" t="s">
        <v>14195</v>
      </c>
      <c r="Y6879" t="str">
        <f>VLOOKUP(R6879,Managers!$A:$B,2,)</f>
        <v>Bob Turner</v>
      </c>
      <c r="Z6879" s="11">
        <f>VLOOKUP(X6879,HourlyWages!$A:$B,2,0)</f>
        <v>52</v>
      </c>
      <c r="AA6879">
        <v>1</v>
      </c>
    </row>
    <row r="6880" spans="1:27" x14ac:dyDescent="0.3">
      <c r="A6880" t="b">
        <f>COUNTIF($C$1:C6880, C6880)&gt;1</f>
        <v>0</v>
      </c>
      <c r="B6880" t="b">
        <f>VLOOKUP(C6880,Sheet3!$A:$B,2,0) &gt; 1</f>
        <v>0</v>
      </c>
      <c r="C6880">
        <v>6879</v>
      </c>
      <c r="D6880">
        <v>49029</v>
      </c>
      <c r="E6880" s="4">
        <v>41049</v>
      </c>
      <c r="F6880">
        <v>49</v>
      </c>
      <c r="G6880" s="15">
        <f>I6880*F6880</f>
        <v>7350</v>
      </c>
      <c r="H6880" s="9">
        <v>0.06</v>
      </c>
      <c r="I6880" s="13">
        <f>VLOOKUP($U6880,Pricebook!$A:$D,4,0)</f>
        <v>150</v>
      </c>
      <c r="J6880" s="11">
        <f>G6880*(1-H6880)</f>
        <v>6909</v>
      </c>
      <c r="K6880" t="s">
        <v>2044</v>
      </c>
      <c r="L6880" t="s">
        <v>50</v>
      </c>
      <c r="M6880" t="str">
        <f>VLOOKUP($L6880,Companies!$A:$G,7,)</f>
        <v>Semiconductors</v>
      </c>
      <c r="N6880" t="str">
        <f>VLOOKUP($L6880,Companies!$A:$G,6,)</f>
        <v>Technology</v>
      </c>
      <c r="O6880" s="6" t="s">
        <v>1578</v>
      </c>
      <c r="P6880" s="6">
        <v>46322</v>
      </c>
      <c r="Q6880" t="s">
        <v>278</v>
      </c>
      <c r="R6880" t="s">
        <v>16</v>
      </c>
      <c r="S6880" s="4">
        <v>41051</v>
      </c>
      <c r="T6880" s="7">
        <f>S6880-E6880</f>
        <v>2</v>
      </c>
      <c r="U6880" t="s">
        <v>14210</v>
      </c>
      <c r="V6880" s="6" t="s">
        <v>14257</v>
      </c>
      <c r="W6880" t="s">
        <v>14258</v>
      </c>
      <c r="X6880" t="s">
        <v>14198</v>
      </c>
      <c r="Y6880" t="str">
        <f>VLOOKUP(R6880,Managers!$A:$B,2,)</f>
        <v>Josh Martinez</v>
      </c>
      <c r="Z6880" s="11">
        <f>VLOOKUP(X6880,HourlyWages!$A:$B,2,0)</f>
        <v>51</v>
      </c>
      <c r="AA6880">
        <v>1</v>
      </c>
    </row>
    <row r="6881" spans="1:27" x14ac:dyDescent="0.3">
      <c r="A6881" t="b">
        <f>COUNTIF($C$1:C6881, C6881)&gt;1</f>
        <v>0</v>
      </c>
      <c r="B6881" t="b">
        <f>VLOOKUP(C6881,Sheet3!$A:$B,2,0) &gt; 1</f>
        <v>0</v>
      </c>
      <c r="C6881">
        <v>6880</v>
      </c>
      <c r="D6881">
        <v>49056</v>
      </c>
      <c r="E6881" s="4">
        <v>40087</v>
      </c>
      <c r="F6881">
        <v>46</v>
      </c>
      <c r="G6881" s="15">
        <f>I6881*F6881</f>
        <v>5060</v>
      </c>
      <c r="H6881" s="9">
        <v>0.05</v>
      </c>
      <c r="I6881" s="13">
        <f>VLOOKUP($U6881,Pricebook!$A:$D,4,0)</f>
        <v>110</v>
      </c>
      <c r="J6881" s="11">
        <f>G6881*(1-H6881)</f>
        <v>4807</v>
      </c>
      <c r="K6881" t="s">
        <v>2439</v>
      </c>
      <c r="L6881" t="s">
        <v>99</v>
      </c>
      <c r="M6881" t="str">
        <f>VLOOKUP($L6881,Companies!$A:$G,7,)</f>
        <v>Television Services</v>
      </c>
      <c r="N6881" t="str">
        <f>VLOOKUP($L6881,Companies!$A:$G,6,)</f>
        <v>Consumer Services</v>
      </c>
      <c r="O6881" s="6" t="s">
        <v>2822</v>
      </c>
      <c r="P6881" s="6" t="s">
        <v>2823</v>
      </c>
      <c r="Q6881" t="s">
        <v>149</v>
      </c>
      <c r="R6881" t="s">
        <v>61</v>
      </c>
      <c r="S6881" s="4">
        <v>40089</v>
      </c>
      <c r="T6881" s="7">
        <f>S6881-E6881</f>
        <v>2</v>
      </c>
      <c r="U6881" t="s">
        <v>14215</v>
      </c>
      <c r="V6881" s="6" t="s">
        <v>14251</v>
      </c>
      <c r="W6881" t="s">
        <v>14268</v>
      </c>
      <c r="X6881" t="s">
        <v>14187</v>
      </c>
      <c r="Y6881" t="str">
        <f>VLOOKUP(R6881,Managers!$A:$B,2,)</f>
        <v>Allen Young</v>
      </c>
      <c r="Z6881" s="11">
        <f>VLOOKUP(X6881,HourlyWages!$A:$B,2,0)</f>
        <v>45</v>
      </c>
      <c r="AA6881">
        <v>1</v>
      </c>
    </row>
    <row r="6882" spans="1:27" x14ac:dyDescent="0.3">
      <c r="A6882" t="b">
        <f>COUNTIF($C$1:C6882, C6882)&gt;1</f>
        <v>0</v>
      </c>
      <c r="B6882" t="b">
        <f>VLOOKUP(C6882,Sheet3!$A:$B,2,0) &gt; 1</f>
        <v>0</v>
      </c>
      <c r="C6882">
        <v>6881</v>
      </c>
      <c r="D6882">
        <v>49056</v>
      </c>
      <c r="E6882" s="4">
        <v>40087</v>
      </c>
      <c r="F6882">
        <v>5</v>
      </c>
      <c r="G6882" s="15">
        <f>I6882*F6882</f>
        <v>750</v>
      </c>
      <c r="H6882" s="9">
        <v>0.05</v>
      </c>
      <c r="I6882" s="13">
        <f>VLOOKUP($U6882,Pricebook!$A:$D,4,0)</f>
        <v>150</v>
      </c>
      <c r="J6882" s="11">
        <f>G6882*(1-H6882)</f>
        <v>712.5</v>
      </c>
      <c r="K6882" t="s">
        <v>2439</v>
      </c>
      <c r="L6882" t="s">
        <v>99</v>
      </c>
      <c r="M6882" t="str">
        <f>VLOOKUP($L6882,Companies!$A:$G,7,)</f>
        <v>Television Services</v>
      </c>
      <c r="N6882" t="str">
        <f>VLOOKUP($L6882,Companies!$A:$G,6,)</f>
        <v>Consumer Services</v>
      </c>
      <c r="O6882" s="6" t="s">
        <v>1100</v>
      </c>
      <c r="P6882" s="6" t="s">
        <v>1101</v>
      </c>
      <c r="Q6882" t="s">
        <v>492</v>
      </c>
      <c r="R6882" t="s">
        <v>61</v>
      </c>
      <c r="S6882" s="4">
        <v>40087</v>
      </c>
      <c r="T6882" s="7">
        <f>S6882-E6882</f>
        <v>0</v>
      </c>
      <c r="U6882" t="s">
        <v>14210</v>
      </c>
      <c r="V6882" s="6" t="s">
        <v>14251</v>
      </c>
      <c r="W6882" t="s">
        <v>14263</v>
      </c>
      <c r="X6882" t="s">
        <v>14190</v>
      </c>
      <c r="Y6882" t="str">
        <f>VLOOKUP(R6882,Managers!$A:$B,2,)</f>
        <v>Allen Young</v>
      </c>
      <c r="Z6882" s="11">
        <f>VLOOKUP(X6882,HourlyWages!$A:$B,2,0)</f>
        <v>67</v>
      </c>
      <c r="AA6882">
        <v>1</v>
      </c>
    </row>
    <row r="6883" spans="1:27" x14ac:dyDescent="0.3">
      <c r="A6883" t="b">
        <f>COUNTIF($C$1:C6883, C6883)&gt;1</f>
        <v>0</v>
      </c>
      <c r="B6883" t="b">
        <f>VLOOKUP(C6883,Sheet3!$A:$B,2,0) &gt; 1</f>
        <v>0</v>
      </c>
      <c r="C6883">
        <v>6882</v>
      </c>
      <c r="D6883">
        <v>49059</v>
      </c>
      <c r="E6883" s="4">
        <v>40076</v>
      </c>
      <c r="F6883">
        <v>48</v>
      </c>
      <c r="G6883" s="15">
        <f>I6883*F6883</f>
        <v>9600</v>
      </c>
      <c r="H6883" s="9">
        <v>0.09</v>
      </c>
      <c r="I6883" s="13">
        <f>VLOOKUP($U6883,Pricebook!$A:$D,4,0)</f>
        <v>200</v>
      </c>
      <c r="J6883" s="11">
        <f>G6883*(1-H6883)</f>
        <v>8736</v>
      </c>
      <c r="K6883" t="s">
        <v>925</v>
      </c>
      <c r="L6883" t="s">
        <v>27</v>
      </c>
      <c r="M6883" t="str">
        <f>VLOOKUP($L6883,Companies!$A:$G,7,)</f>
        <v>Television Services</v>
      </c>
      <c r="N6883" t="str">
        <f>VLOOKUP($L6883,Companies!$A:$G,6,)</f>
        <v>Consumer Services</v>
      </c>
      <c r="O6883" s="6" t="s">
        <v>822</v>
      </c>
      <c r="P6883" s="6" t="s">
        <v>823</v>
      </c>
      <c r="Q6883" t="s">
        <v>38</v>
      </c>
      <c r="R6883" t="s">
        <v>16</v>
      </c>
      <c r="S6883" s="4">
        <v>40078</v>
      </c>
      <c r="T6883" s="7">
        <f>S6883-E6883</f>
        <v>2</v>
      </c>
      <c r="U6883" t="s">
        <v>14214</v>
      </c>
      <c r="V6883" s="6" t="s">
        <v>14251</v>
      </c>
      <c r="W6883" t="s">
        <v>14260</v>
      </c>
      <c r="X6883" t="s">
        <v>14194</v>
      </c>
      <c r="Y6883" t="str">
        <f>VLOOKUP(R6883,Managers!$A:$B,2,)</f>
        <v>Josh Martinez</v>
      </c>
      <c r="Z6883" s="11">
        <f>VLOOKUP(X6883,HourlyWages!$A:$B,2,0)</f>
        <v>71</v>
      </c>
      <c r="AA6883">
        <v>1</v>
      </c>
    </row>
    <row r="6884" spans="1:27" x14ac:dyDescent="0.3">
      <c r="A6884" t="b">
        <f>COUNTIF($C$1:C6884, C6884)&gt;1</f>
        <v>0</v>
      </c>
      <c r="B6884" t="b">
        <f>VLOOKUP(C6884,Sheet3!$A:$B,2,0) &gt; 1</f>
        <v>0</v>
      </c>
      <c r="C6884">
        <v>6883</v>
      </c>
      <c r="D6884">
        <v>49059</v>
      </c>
      <c r="E6884" s="4">
        <v>40076</v>
      </c>
      <c r="F6884">
        <v>5</v>
      </c>
      <c r="G6884" s="15">
        <f>I6884*F6884</f>
        <v>550</v>
      </c>
      <c r="H6884" s="9">
        <v>0.02</v>
      </c>
      <c r="I6884" s="13">
        <f>VLOOKUP($U6884,Pricebook!$A:$D,4,0)</f>
        <v>110</v>
      </c>
      <c r="J6884" s="11">
        <f>G6884*(1-H6884)</f>
        <v>539</v>
      </c>
      <c r="K6884" t="s">
        <v>925</v>
      </c>
      <c r="L6884" t="s">
        <v>27</v>
      </c>
      <c r="M6884" t="str">
        <f>VLOOKUP($L6884,Companies!$A:$G,7,)</f>
        <v>Television Services</v>
      </c>
      <c r="N6884" t="str">
        <f>VLOOKUP($L6884,Companies!$A:$G,6,)</f>
        <v>Consumer Services</v>
      </c>
      <c r="O6884" s="6" t="s">
        <v>822</v>
      </c>
      <c r="P6884" s="6" t="s">
        <v>823</v>
      </c>
      <c r="Q6884" t="s">
        <v>38</v>
      </c>
      <c r="R6884" t="s">
        <v>16</v>
      </c>
      <c r="S6884" s="4">
        <v>40077</v>
      </c>
      <c r="T6884" s="7">
        <f>S6884-E6884</f>
        <v>1</v>
      </c>
      <c r="U6884" t="s">
        <v>14215</v>
      </c>
      <c r="V6884" s="6" t="s">
        <v>14251</v>
      </c>
      <c r="W6884" t="s">
        <v>14266</v>
      </c>
      <c r="X6884" t="s">
        <v>14188</v>
      </c>
      <c r="Y6884" t="str">
        <f>VLOOKUP(R6884,Managers!$A:$B,2,)</f>
        <v>Josh Martinez</v>
      </c>
      <c r="Z6884" s="11">
        <f>VLOOKUP(X6884,HourlyWages!$A:$B,2,0)</f>
        <v>52</v>
      </c>
      <c r="AA6884">
        <v>1</v>
      </c>
    </row>
    <row r="6885" spans="1:27" x14ac:dyDescent="0.3">
      <c r="A6885" t="b">
        <f>COUNTIF($C$1:C6885, C6885)&gt;1</f>
        <v>0</v>
      </c>
      <c r="B6885" t="b">
        <f>VLOOKUP(C6885,Sheet3!$A:$B,2,0) &gt; 1</f>
        <v>0</v>
      </c>
      <c r="C6885">
        <v>6884</v>
      </c>
      <c r="D6885">
        <v>49062</v>
      </c>
      <c r="E6885" s="4">
        <v>41010</v>
      </c>
      <c r="F6885">
        <v>33</v>
      </c>
      <c r="G6885" s="15">
        <f>I6885*F6885</f>
        <v>3960</v>
      </c>
      <c r="H6885" s="9">
        <v>0</v>
      </c>
      <c r="I6885" s="13">
        <f>VLOOKUP($U6885,Pricebook!$A:$D,4,0)</f>
        <v>120</v>
      </c>
      <c r="J6885" s="11">
        <f>G6885*(1-H6885)</f>
        <v>3960</v>
      </c>
      <c r="K6885" t="s">
        <v>412</v>
      </c>
      <c r="L6885" t="s">
        <v>327</v>
      </c>
      <c r="M6885" t="str">
        <f>VLOOKUP($L6885,Companies!$A:$G,7,)</f>
        <v>Television Services</v>
      </c>
      <c r="N6885" t="str">
        <f>VLOOKUP($L6885,Companies!$A:$G,6,)</f>
        <v>Consumer Services</v>
      </c>
      <c r="O6885" s="6" t="s">
        <v>2796</v>
      </c>
      <c r="P6885" s="6">
        <v>72714</v>
      </c>
      <c r="Q6885" t="s">
        <v>66</v>
      </c>
      <c r="R6885" t="s">
        <v>34</v>
      </c>
      <c r="S6885" s="4">
        <v>41017</v>
      </c>
      <c r="T6885" s="7">
        <f>S6885-E6885</f>
        <v>7</v>
      </c>
      <c r="U6885" t="s">
        <v>14212</v>
      </c>
      <c r="V6885" s="6" t="s">
        <v>14257</v>
      </c>
      <c r="W6885" t="s">
        <v>14264</v>
      </c>
      <c r="X6885" t="s">
        <v>14201</v>
      </c>
      <c r="Y6885" t="str">
        <f>VLOOKUP(R6885,Managers!$A:$B,2,)</f>
        <v>Frank Mitchell</v>
      </c>
      <c r="Z6885" s="11">
        <f>VLOOKUP(X6885,HourlyWages!$A:$B,2,0)</f>
        <v>53</v>
      </c>
      <c r="AA6885">
        <v>1</v>
      </c>
    </row>
    <row r="6886" spans="1:27" x14ac:dyDescent="0.3">
      <c r="A6886" t="b">
        <f>COUNTIF($C$1:C6886, C6886)&gt;1</f>
        <v>0</v>
      </c>
      <c r="B6886" t="b">
        <f>VLOOKUP(C6886,Sheet3!$A:$B,2,0) &gt; 1</f>
        <v>0</v>
      </c>
      <c r="C6886">
        <v>6885</v>
      </c>
      <c r="D6886">
        <v>49088</v>
      </c>
      <c r="E6886" s="4">
        <v>40079</v>
      </c>
      <c r="F6886">
        <v>16</v>
      </c>
      <c r="G6886" s="15">
        <f>I6886*F6886</f>
        <v>2400</v>
      </c>
      <c r="H6886" s="9">
        <v>0.03</v>
      </c>
      <c r="I6886" s="13">
        <f>VLOOKUP($U6886,Pricebook!$A:$D,4,0)</f>
        <v>150</v>
      </c>
      <c r="J6886" s="11">
        <f>G6886*(1-H6886)</f>
        <v>2328</v>
      </c>
      <c r="K6886" t="s">
        <v>1105</v>
      </c>
      <c r="L6886" t="s">
        <v>341</v>
      </c>
      <c r="M6886" t="str">
        <f>VLOOKUP($L6886,Companies!$A:$G,7,)</f>
        <v>Computer Software: Prepackaged Software</v>
      </c>
      <c r="N6886" t="str">
        <f>VLOOKUP($L6886,Companies!$A:$G,6,)</f>
        <v>Technology</v>
      </c>
      <c r="O6886" s="6" t="s">
        <v>1922</v>
      </c>
      <c r="P6886" s="6">
        <v>48227</v>
      </c>
      <c r="Q6886" t="s">
        <v>172</v>
      </c>
      <c r="R6886" t="s">
        <v>16</v>
      </c>
      <c r="S6886" s="4">
        <v>40080</v>
      </c>
      <c r="T6886" s="7">
        <f>S6886-E6886</f>
        <v>1</v>
      </c>
      <c r="U6886" t="s">
        <v>14211</v>
      </c>
      <c r="V6886" s="6" t="s">
        <v>14251</v>
      </c>
      <c r="W6886" t="s">
        <v>14263</v>
      </c>
      <c r="X6886" t="s">
        <v>14203</v>
      </c>
      <c r="Y6886" t="str">
        <f>VLOOKUP(R6886,Managers!$A:$B,2,)</f>
        <v>Josh Martinez</v>
      </c>
      <c r="Z6886" s="11">
        <f>VLOOKUP(X6886,HourlyWages!$A:$B,2,0)</f>
        <v>62</v>
      </c>
      <c r="AA6886">
        <v>1</v>
      </c>
    </row>
    <row r="6887" spans="1:27" x14ac:dyDescent="0.3">
      <c r="A6887" t="b">
        <f>COUNTIF($C$1:C6887, C6887)&gt;1</f>
        <v>0</v>
      </c>
      <c r="B6887" t="b">
        <f>VLOOKUP(C6887,Sheet3!$A:$B,2,0) &gt; 1</f>
        <v>0</v>
      </c>
      <c r="C6887">
        <v>6886</v>
      </c>
      <c r="D6887">
        <v>49088</v>
      </c>
      <c r="E6887" s="4">
        <v>40079</v>
      </c>
      <c r="F6887">
        <v>15</v>
      </c>
      <c r="G6887" s="15">
        <f>I6887*F6887</f>
        <v>3000</v>
      </c>
      <c r="H6887" s="9">
        <v>0.05</v>
      </c>
      <c r="I6887" s="13">
        <f>VLOOKUP($U6887,Pricebook!$A:$D,4,0)</f>
        <v>200</v>
      </c>
      <c r="J6887" s="11">
        <f>G6887*(1-H6887)</f>
        <v>2850</v>
      </c>
      <c r="K6887" t="s">
        <v>1105</v>
      </c>
      <c r="L6887" t="s">
        <v>341</v>
      </c>
      <c r="M6887" t="str">
        <f>VLOOKUP($L6887,Companies!$A:$G,7,)</f>
        <v>Computer Software: Prepackaged Software</v>
      </c>
      <c r="N6887" t="str">
        <f>VLOOKUP($L6887,Companies!$A:$G,6,)</f>
        <v>Technology</v>
      </c>
      <c r="O6887" s="6" t="s">
        <v>1922</v>
      </c>
      <c r="P6887" s="6">
        <v>48227</v>
      </c>
      <c r="Q6887" t="s">
        <v>172</v>
      </c>
      <c r="R6887" t="s">
        <v>16</v>
      </c>
      <c r="S6887" s="4">
        <v>40080</v>
      </c>
      <c r="T6887" s="7">
        <f>S6887-E6887</f>
        <v>1</v>
      </c>
      <c r="U6887" t="s">
        <v>14206</v>
      </c>
      <c r="V6887" s="6" t="s">
        <v>14251</v>
      </c>
      <c r="W6887" t="s">
        <v>14266</v>
      </c>
      <c r="X6887" t="s">
        <v>14203</v>
      </c>
      <c r="Y6887" t="str">
        <f>VLOOKUP(R6887,Managers!$A:$B,2,)</f>
        <v>Josh Martinez</v>
      </c>
      <c r="Z6887" s="11">
        <f>VLOOKUP(X6887,HourlyWages!$A:$B,2,0)</f>
        <v>62</v>
      </c>
      <c r="AA6887">
        <v>1</v>
      </c>
    </row>
    <row r="6888" spans="1:27" x14ac:dyDescent="0.3">
      <c r="A6888" t="b">
        <f>COUNTIF($C$1:C6888, C6888)&gt;1</f>
        <v>0</v>
      </c>
      <c r="B6888" t="b">
        <f>VLOOKUP(C6888,Sheet3!$A:$B,2,0) &gt; 1</f>
        <v>0</v>
      </c>
      <c r="C6888">
        <v>6887</v>
      </c>
      <c r="D6888">
        <v>49088</v>
      </c>
      <c r="E6888" s="4">
        <v>40079</v>
      </c>
      <c r="F6888">
        <v>31</v>
      </c>
      <c r="G6888" s="15">
        <f>I6888*F6888</f>
        <v>3410</v>
      </c>
      <c r="H6888" s="9">
        <v>0.06</v>
      </c>
      <c r="I6888" s="13">
        <f>VLOOKUP($U6888,Pricebook!$A:$D,4,0)</f>
        <v>110</v>
      </c>
      <c r="J6888" s="11">
        <f>G6888*(1-H6888)</f>
        <v>3205.3999999999996</v>
      </c>
      <c r="K6888" t="s">
        <v>1105</v>
      </c>
      <c r="L6888" t="s">
        <v>341</v>
      </c>
      <c r="M6888" t="str">
        <f>VLOOKUP($L6888,Companies!$A:$G,7,)</f>
        <v>Computer Software: Prepackaged Software</v>
      </c>
      <c r="N6888" t="str">
        <f>VLOOKUP($L6888,Companies!$A:$G,6,)</f>
        <v>Technology</v>
      </c>
      <c r="O6888" s="6" t="s">
        <v>2824</v>
      </c>
      <c r="P6888" s="6">
        <v>48823</v>
      </c>
      <c r="Q6888" t="s">
        <v>172</v>
      </c>
      <c r="R6888" t="s">
        <v>16</v>
      </c>
      <c r="S6888" s="4">
        <v>40081</v>
      </c>
      <c r="T6888" s="7">
        <f>S6888-E6888</f>
        <v>2</v>
      </c>
      <c r="U6888" t="s">
        <v>14215</v>
      </c>
      <c r="V6888" s="6" t="s">
        <v>14251</v>
      </c>
      <c r="W6888" t="s">
        <v>14267</v>
      </c>
      <c r="X6888" t="s">
        <v>14192</v>
      </c>
      <c r="Y6888" t="str">
        <f>VLOOKUP(R6888,Managers!$A:$B,2,)</f>
        <v>Josh Martinez</v>
      </c>
      <c r="Z6888" s="11">
        <f>VLOOKUP(X6888,HourlyWages!$A:$B,2,0)</f>
        <v>75</v>
      </c>
      <c r="AA6888">
        <v>1</v>
      </c>
    </row>
    <row r="6889" spans="1:27" x14ac:dyDescent="0.3">
      <c r="A6889" t="b">
        <f>COUNTIF($C$1:C6889, C6889)&gt;1</f>
        <v>0</v>
      </c>
      <c r="B6889" t="b">
        <f>VLOOKUP(C6889,Sheet3!$A:$B,2,0) &gt; 1</f>
        <v>0</v>
      </c>
      <c r="C6889">
        <v>6888</v>
      </c>
      <c r="D6889">
        <v>49094</v>
      </c>
      <c r="E6889" s="4">
        <v>41155</v>
      </c>
      <c r="F6889">
        <v>31</v>
      </c>
      <c r="G6889" s="15">
        <f>I6889*F6889</f>
        <v>4650</v>
      </c>
      <c r="H6889" s="9">
        <v>0.03</v>
      </c>
      <c r="I6889" s="13">
        <f>VLOOKUP($U6889,Pricebook!$A:$D,4,0)</f>
        <v>150</v>
      </c>
      <c r="J6889" s="11">
        <f>G6889*(1-H6889)</f>
        <v>4510.5</v>
      </c>
      <c r="K6889" t="s">
        <v>1515</v>
      </c>
      <c r="L6889" t="s">
        <v>185</v>
      </c>
      <c r="M6889" t="str">
        <f>VLOOKUP($L6889,Companies!$A:$G,7,)</f>
        <v>EDP Services</v>
      </c>
      <c r="N6889" t="str">
        <f>VLOOKUP($L6889,Companies!$A:$G,6,)</f>
        <v>Technology</v>
      </c>
      <c r="O6889" s="6" t="s">
        <v>2273</v>
      </c>
      <c r="P6889" s="6" t="s">
        <v>2274</v>
      </c>
      <c r="Q6889" t="s">
        <v>48</v>
      </c>
      <c r="R6889" t="s">
        <v>16</v>
      </c>
      <c r="S6889" s="4">
        <v>41157</v>
      </c>
      <c r="T6889" s="7">
        <f>S6889-E6889</f>
        <v>2</v>
      </c>
      <c r="U6889" t="s">
        <v>14211</v>
      </c>
      <c r="V6889" s="6" t="s">
        <v>14257</v>
      </c>
      <c r="W6889" t="s">
        <v>14264</v>
      </c>
      <c r="X6889" t="s">
        <v>14184</v>
      </c>
      <c r="Y6889" t="str">
        <f>VLOOKUP(R6889,Managers!$A:$B,2,)</f>
        <v>Josh Martinez</v>
      </c>
      <c r="Z6889" s="11">
        <f>VLOOKUP(X6889,HourlyWages!$A:$B,2,0)</f>
        <v>50</v>
      </c>
      <c r="AA6889">
        <v>1</v>
      </c>
    </row>
    <row r="6890" spans="1:27" x14ac:dyDescent="0.3">
      <c r="A6890" t="b">
        <f>COUNTIF($C$1:C6890, C6890)&gt;1</f>
        <v>0</v>
      </c>
      <c r="B6890" t="b">
        <f>VLOOKUP(C6890,Sheet3!$A:$B,2,0) &gt; 1</f>
        <v>0</v>
      </c>
      <c r="C6890">
        <v>6889</v>
      </c>
      <c r="D6890">
        <v>49123</v>
      </c>
      <c r="E6890" s="4">
        <v>39869</v>
      </c>
      <c r="F6890">
        <v>31</v>
      </c>
      <c r="G6890" s="15">
        <f>I6890*F6890</f>
        <v>4960</v>
      </c>
      <c r="H6890" s="9">
        <v>0.1</v>
      </c>
      <c r="I6890" s="13">
        <f>VLOOKUP($U6890,Pricebook!$A:$D,4,0)</f>
        <v>160</v>
      </c>
      <c r="J6890" s="11">
        <f>G6890*(1-H6890)</f>
        <v>4464</v>
      </c>
      <c r="K6890" t="s">
        <v>850</v>
      </c>
      <c r="L6890" t="s">
        <v>552</v>
      </c>
      <c r="M6890" t="str">
        <f>VLOOKUP($L6890,Companies!$A:$G,7,)</f>
        <v>Business Services</v>
      </c>
      <c r="N6890" t="str">
        <f>VLOOKUP($L6890,Companies!$A:$G,6,)</f>
        <v>Miscellaneous</v>
      </c>
      <c r="O6890" s="6" t="s">
        <v>853</v>
      </c>
      <c r="P6890" s="6" t="s">
        <v>854</v>
      </c>
      <c r="Q6890" t="s">
        <v>101</v>
      </c>
      <c r="R6890" t="s">
        <v>34</v>
      </c>
      <c r="S6890" s="4">
        <v>39870</v>
      </c>
      <c r="T6890" s="7">
        <f>S6890-E6890</f>
        <v>1</v>
      </c>
      <c r="U6890" t="s">
        <v>14218</v>
      </c>
      <c r="V6890" s="6" t="s">
        <v>14251</v>
      </c>
      <c r="W6890" t="s">
        <v>14263</v>
      </c>
      <c r="X6890" t="s">
        <v>14184</v>
      </c>
      <c r="Y6890" t="str">
        <f>VLOOKUP(R6890,Managers!$A:$B,2,)</f>
        <v>Frank Mitchell</v>
      </c>
      <c r="Z6890" s="11">
        <f>VLOOKUP(X6890,HourlyWages!$A:$B,2,0)</f>
        <v>50</v>
      </c>
      <c r="AA6890">
        <v>1</v>
      </c>
    </row>
    <row r="6891" spans="1:27" x14ac:dyDescent="0.3">
      <c r="A6891" t="b">
        <f>COUNTIF($C$1:C6891, C6891)&gt;1</f>
        <v>0</v>
      </c>
      <c r="B6891" t="b">
        <f>VLOOKUP(C6891,Sheet3!$A:$B,2,0) &gt; 1</f>
        <v>0</v>
      </c>
      <c r="C6891">
        <v>6890</v>
      </c>
      <c r="D6891">
        <v>49123</v>
      </c>
      <c r="E6891" s="4">
        <v>39869</v>
      </c>
      <c r="F6891">
        <v>3</v>
      </c>
      <c r="G6891" s="15">
        <f>I6891*F6891</f>
        <v>450</v>
      </c>
      <c r="H6891" s="9">
        <v>0.06</v>
      </c>
      <c r="I6891" s="13">
        <f>VLOOKUP($U6891,Pricebook!$A:$D,4,0)</f>
        <v>150</v>
      </c>
      <c r="J6891" s="11">
        <f>G6891*(1-H6891)</f>
        <v>423</v>
      </c>
      <c r="K6891" t="s">
        <v>850</v>
      </c>
      <c r="L6891" t="s">
        <v>552</v>
      </c>
      <c r="M6891" t="str">
        <f>VLOOKUP($L6891,Companies!$A:$G,7,)</f>
        <v>Business Services</v>
      </c>
      <c r="N6891" t="str">
        <f>VLOOKUP($L6891,Companies!$A:$G,6,)</f>
        <v>Miscellaneous</v>
      </c>
      <c r="O6891" s="6" t="s">
        <v>853</v>
      </c>
      <c r="P6891" s="6" t="s">
        <v>854</v>
      </c>
      <c r="Q6891" t="s">
        <v>101</v>
      </c>
      <c r="R6891" t="s">
        <v>34</v>
      </c>
      <c r="S6891" s="4">
        <v>39870</v>
      </c>
      <c r="T6891" s="7">
        <f>S6891-E6891</f>
        <v>1</v>
      </c>
      <c r="U6891" t="s">
        <v>14211</v>
      </c>
      <c r="V6891" s="6" t="s">
        <v>14251</v>
      </c>
      <c r="W6891" t="s">
        <v>14252</v>
      </c>
      <c r="X6891" t="s">
        <v>14196</v>
      </c>
      <c r="Y6891" t="str">
        <f>VLOOKUP(R6891,Managers!$A:$B,2,)</f>
        <v>Frank Mitchell</v>
      </c>
      <c r="Z6891" s="11">
        <f>VLOOKUP(X6891,HourlyWages!$A:$B,2,0)</f>
        <v>58</v>
      </c>
      <c r="AA6891">
        <v>1</v>
      </c>
    </row>
    <row r="6892" spans="1:27" x14ac:dyDescent="0.3">
      <c r="A6892" t="b">
        <f>COUNTIF($C$1:C6892, C6892)&gt;1</f>
        <v>0</v>
      </c>
      <c r="B6892" t="b">
        <f>VLOOKUP(C6892,Sheet3!$A:$B,2,0) &gt; 1</f>
        <v>0</v>
      </c>
      <c r="C6892">
        <v>6891</v>
      </c>
      <c r="D6892">
        <v>49125</v>
      </c>
      <c r="E6892" s="4">
        <v>39901</v>
      </c>
      <c r="F6892">
        <v>29</v>
      </c>
      <c r="G6892" s="15">
        <f>I6892*F6892</f>
        <v>3190</v>
      </c>
      <c r="H6892" s="9">
        <v>0.05</v>
      </c>
      <c r="I6892" s="13">
        <f>VLOOKUP($U6892,Pricebook!$A:$D,4,0)</f>
        <v>110</v>
      </c>
      <c r="J6892" s="11">
        <f>G6892*(1-H6892)</f>
        <v>3030.5</v>
      </c>
      <c r="K6892" t="s">
        <v>806</v>
      </c>
      <c r="L6892" t="s">
        <v>520</v>
      </c>
      <c r="M6892" t="str">
        <f>VLOOKUP($L6892,Companies!$A:$G,7,)</f>
        <v>Computer Software: Prepackaged Software</v>
      </c>
      <c r="N6892" t="str">
        <f>VLOOKUP($L6892,Companies!$A:$G,6,)</f>
        <v>Technology</v>
      </c>
      <c r="O6892" s="6" t="s">
        <v>2769</v>
      </c>
      <c r="P6892" s="6">
        <v>75234</v>
      </c>
      <c r="Q6892" t="s">
        <v>48</v>
      </c>
      <c r="R6892" t="s">
        <v>16</v>
      </c>
      <c r="S6892" s="4">
        <v>39903</v>
      </c>
      <c r="T6892" s="7">
        <f>S6892-E6892</f>
        <v>2</v>
      </c>
      <c r="U6892" t="s">
        <v>14215</v>
      </c>
      <c r="V6892" s="6" t="s">
        <v>14254</v>
      </c>
      <c r="W6892" t="s">
        <v>14265</v>
      </c>
      <c r="X6892" t="s">
        <v>14199</v>
      </c>
      <c r="Y6892" t="str">
        <f>VLOOKUP(R6892,Managers!$A:$B,2,)</f>
        <v>Josh Martinez</v>
      </c>
      <c r="Z6892" s="11">
        <f>VLOOKUP(X6892,HourlyWages!$A:$B,2,0)</f>
        <v>68</v>
      </c>
      <c r="AA6892">
        <v>1</v>
      </c>
    </row>
    <row r="6893" spans="1:27" x14ac:dyDescent="0.3">
      <c r="A6893" t="b">
        <f>COUNTIF($C$1:C6893, C6893)&gt;1</f>
        <v>0</v>
      </c>
      <c r="B6893" t="b">
        <f>VLOOKUP(C6893,Sheet3!$A:$B,2,0) &gt; 1</f>
        <v>0</v>
      </c>
      <c r="C6893">
        <v>6892</v>
      </c>
      <c r="D6893">
        <v>49126</v>
      </c>
      <c r="E6893" s="4">
        <v>40734</v>
      </c>
      <c r="F6893">
        <v>33</v>
      </c>
      <c r="G6893" s="15">
        <f>I6893*F6893</f>
        <v>4125</v>
      </c>
      <c r="H6893" s="9">
        <v>0</v>
      </c>
      <c r="I6893" s="13">
        <f>VLOOKUP($U6893,Pricebook!$A:$D,4,0)</f>
        <v>125</v>
      </c>
      <c r="J6893" s="11">
        <f>G6893*(1-H6893)</f>
        <v>4125</v>
      </c>
      <c r="K6893" t="s">
        <v>1638</v>
      </c>
      <c r="L6893" t="s">
        <v>165</v>
      </c>
      <c r="M6893" t="str">
        <f>VLOOKUP($L6893,Companies!$A:$G,7,)</f>
        <v>Beverages (Production/Distribution)</v>
      </c>
      <c r="N6893" t="str">
        <f>VLOOKUP($L6893,Companies!$A:$G,6,)</f>
        <v>Consumer Non-Durables</v>
      </c>
      <c r="O6893" s="6" t="s">
        <v>1786</v>
      </c>
      <c r="P6893" s="6">
        <v>55124</v>
      </c>
      <c r="Q6893" t="s">
        <v>130</v>
      </c>
      <c r="R6893" t="s">
        <v>16</v>
      </c>
      <c r="S6893" s="4">
        <v>40741</v>
      </c>
      <c r="T6893" s="7">
        <f>S6893-E6893</f>
        <v>7</v>
      </c>
      <c r="U6893" t="s">
        <v>14221</v>
      </c>
      <c r="V6893" s="6" t="s">
        <v>14251</v>
      </c>
      <c r="W6893" t="s">
        <v>14263</v>
      </c>
      <c r="X6893" t="s">
        <v>14193</v>
      </c>
      <c r="Y6893" t="str">
        <f>VLOOKUP(R6893,Managers!$A:$B,2,)</f>
        <v>Josh Martinez</v>
      </c>
      <c r="Z6893" s="11">
        <f>VLOOKUP(X6893,HourlyWages!$A:$B,2,0)</f>
        <v>57</v>
      </c>
      <c r="AA6893">
        <v>1</v>
      </c>
    </row>
    <row r="6894" spans="1:27" x14ac:dyDescent="0.3">
      <c r="A6894" t="b">
        <f>COUNTIF($C$1:C6894, C6894)&gt;1</f>
        <v>0</v>
      </c>
      <c r="B6894" t="b">
        <f>VLOOKUP(C6894,Sheet3!$A:$B,2,0) &gt; 1</f>
        <v>0</v>
      </c>
      <c r="C6894">
        <v>6893</v>
      </c>
      <c r="D6894">
        <v>49153</v>
      </c>
      <c r="E6894" s="4">
        <v>41118</v>
      </c>
      <c r="F6894">
        <v>31</v>
      </c>
      <c r="G6894" s="15">
        <f>I6894*F6894</f>
        <v>3875</v>
      </c>
      <c r="H6894" s="9">
        <v>0.05</v>
      </c>
      <c r="I6894" s="13">
        <f>VLOOKUP($U6894,Pricebook!$A:$D,4,0)</f>
        <v>125</v>
      </c>
      <c r="J6894" s="11">
        <f>G6894*(1-H6894)</f>
        <v>3681.25</v>
      </c>
      <c r="K6894" t="s">
        <v>1381</v>
      </c>
      <c r="L6894" t="s">
        <v>151</v>
      </c>
      <c r="M6894" t="str">
        <f>VLOOKUP($L6894,Companies!$A:$G,7,)</f>
        <v>Hotels/Resorts</v>
      </c>
      <c r="N6894" t="str">
        <f>VLOOKUP($L6894,Companies!$A:$G,6,)</f>
        <v>Consumer Services</v>
      </c>
      <c r="O6894" s="6" t="s">
        <v>592</v>
      </c>
      <c r="P6894" s="6">
        <v>67212</v>
      </c>
      <c r="Q6894" t="s">
        <v>153</v>
      </c>
      <c r="R6894" t="s">
        <v>16</v>
      </c>
      <c r="S6894" s="4">
        <v>41118</v>
      </c>
      <c r="T6894" s="7">
        <f>S6894-E6894</f>
        <v>0</v>
      </c>
      <c r="U6894" t="s">
        <v>14221</v>
      </c>
      <c r="V6894" s="6" t="s">
        <v>14251</v>
      </c>
      <c r="W6894" t="s">
        <v>14263</v>
      </c>
      <c r="X6894" t="s">
        <v>14193</v>
      </c>
      <c r="Y6894" t="str">
        <f>VLOOKUP(R6894,Managers!$A:$B,2,)</f>
        <v>Josh Martinez</v>
      </c>
      <c r="Z6894" s="11">
        <f>VLOOKUP(X6894,HourlyWages!$A:$B,2,0)</f>
        <v>57</v>
      </c>
      <c r="AA6894">
        <v>1</v>
      </c>
    </row>
    <row r="6895" spans="1:27" x14ac:dyDescent="0.3">
      <c r="A6895" t="b">
        <f>COUNTIF($C$1:C6895, C6895)&gt;1</f>
        <v>0</v>
      </c>
      <c r="B6895" t="b">
        <f>VLOOKUP(C6895,Sheet3!$A:$B,2,0) &gt; 1</f>
        <v>0</v>
      </c>
      <c r="C6895">
        <v>6894</v>
      </c>
      <c r="D6895">
        <v>49154</v>
      </c>
      <c r="E6895" s="4">
        <v>39878</v>
      </c>
      <c r="F6895">
        <v>26</v>
      </c>
      <c r="G6895" s="15">
        <f>I6895*F6895</f>
        <v>4420</v>
      </c>
      <c r="H6895" s="9">
        <v>7.0000000000000007E-2</v>
      </c>
      <c r="I6895" s="13">
        <f>VLOOKUP($U6895,Pricebook!$A:$D,4,0)</f>
        <v>170</v>
      </c>
      <c r="J6895" s="11">
        <f>G6895*(1-H6895)</f>
        <v>4110.5999999999995</v>
      </c>
      <c r="K6895" t="s">
        <v>1131</v>
      </c>
      <c r="L6895" t="s">
        <v>203</v>
      </c>
      <c r="M6895" t="str">
        <f>VLOOKUP($L6895,Companies!$A:$G,7,)</f>
        <v>Catalog/Specialty Distribution</v>
      </c>
      <c r="N6895" t="str">
        <f>VLOOKUP($L6895,Companies!$A:$G,6,)</f>
        <v>Consumer Services</v>
      </c>
      <c r="O6895" s="6" t="s">
        <v>735</v>
      </c>
      <c r="P6895" s="6">
        <v>61032</v>
      </c>
      <c r="Q6895" t="s">
        <v>15</v>
      </c>
      <c r="R6895" t="s">
        <v>16</v>
      </c>
      <c r="S6895" s="4">
        <v>39879</v>
      </c>
      <c r="T6895" s="7">
        <f>S6895-E6895</f>
        <v>1</v>
      </c>
      <c r="U6895" t="s">
        <v>14219</v>
      </c>
      <c r="V6895" s="6" t="s">
        <v>14254</v>
      </c>
      <c r="W6895" t="s">
        <v>14255</v>
      </c>
      <c r="X6895" t="s">
        <v>14192</v>
      </c>
      <c r="Y6895" t="str">
        <f>VLOOKUP(R6895,Managers!$A:$B,2,)</f>
        <v>Josh Martinez</v>
      </c>
      <c r="Z6895" s="11">
        <f>VLOOKUP(X6895,HourlyWages!$A:$B,2,0)</f>
        <v>75</v>
      </c>
      <c r="AA6895">
        <v>1</v>
      </c>
    </row>
    <row r="6896" spans="1:27" x14ac:dyDescent="0.3">
      <c r="A6896" t="b">
        <f>COUNTIF($C$1:C6896, C6896)&gt;1</f>
        <v>0</v>
      </c>
      <c r="B6896" t="b">
        <f>VLOOKUP(C6896,Sheet3!$A:$B,2,0) &gt; 1</f>
        <v>0</v>
      </c>
      <c r="C6896">
        <v>6895</v>
      </c>
      <c r="D6896">
        <v>49155</v>
      </c>
      <c r="E6896" s="4">
        <v>40439</v>
      </c>
      <c r="F6896">
        <v>22</v>
      </c>
      <c r="G6896" s="15">
        <f>I6896*F6896</f>
        <v>3300</v>
      </c>
      <c r="H6896" s="9">
        <v>0.05</v>
      </c>
      <c r="I6896" s="13">
        <f>VLOOKUP($U6896,Pricebook!$A:$D,4,0)</f>
        <v>150</v>
      </c>
      <c r="J6896" s="11">
        <f>G6896*(1-H6896)</f>
        <v>3135</v>
      </c>
      <c r="K6896" t="s">
        <v>1304</v>
      </c>
      <c r="L6896" t="s">
        <v>230</v>
      </c>
      <c r="M6896" t="str">
        <f>VLOOKUP($L6896,Companies!$A:$G,7,)</f>
        <v>RETAIL: Building Materials</v>
      </c>
      <c r="N6896" t="str">
        <f>VLOOKUP($L6896,Companies!$A:$G,6,)</f>
        <v>Consumer Services</v>
      </c>
      <c r="O6896" s="6" t="s">
        <v>2460</v>
      </c>
      <c r="P6896" s="6" t="s">
        <v>2461</v>
      </c>
      <c r="Q6896" t="s">
        <v>163</v>
      </c>
      <c r="R6896" t="s">
        <v>34</v>
      </c>
      <c r="S6896" s="4">
        <v>40444</v>
      </c>
      <c r="T6896" s="7">
        <f>S6896-E6896</f>
        <v>5</v>
      </c>
      <c r="U6896" t="s">
        <v>14210</v>
      </c>
      <c r="V6896" s="6" t="s">
        <v>14254</v>
      </c>
      <c r="W6896" t="s">
        <v>14255</v>
      </c>
      <c r="X6896" t="s">
        <v>14192</v>
      </c>
      <c r="Y6896" t="str">
        <f>VLOOKUP(R6896,Managers!$A:$B,2,)</f>
        <v>Frank Mitchell</v>
      </c>
      <c r="Z6896" s="11">
        <f>VLOOKUP(X6896,HourlyWages!$A:$B,2,0)</f>
        <v>75</v>
      </c>
      <c r="AA6896">
        <v>1</v>
      </c>
    </row>
    <row r="6897" spans="1:27" x14ac:dyDescent="0.3">
      <c r="A6897" t="b">
        <f>COUNTIF($C$1:C6897, C6897)&gt;1</f>
        <v>0</v>
      </c>
      <c r="B6897" t="b">
        <f>VLOOKUP(C6897,Sheet3!$A:$B,2,0) &gt; 1</f>
        <v>0</v>
      </c>
      <c r="C6897">
        <v>6896</v>
      </c>
      <c r="D6897">
        <v>49189</v>
      </c>
      <c r="E6897" s="4">
        <v>40558</v>
      </c>
      <c r="F6897">
        <v>32</v>
      </c>
      <c r="G6897" s="15">
        <f>I6897*F6897</f>
        <v>3520</v>
      </c>
      <c r="H6897" s="9">
        <v>0.06</v>
      </c>
      <c r="I6897" s="13">
        <f>VLOOKUP($U6897,Pricebook!$A:$D,4,0)</f>
        <v>110</v>
      </c>
      <c r="J6897" s="11">
        <f>G6897*(1-H6897)</f>
        <v>3308.7999999999997</v>
      </c>
      <c r="K6897" t="s">
        <v>1903</v>
      </c>
      <c r="L6897" t="s">
        <v>747</v>
      </c>
      <c r="M6897" t="str">
        <f>VLOOKUP($L6897,Companies!$A:$G,7,)</f>
        <v>Computer Software: Prepackaged Software</v>
      </c>
      <c r="N6897" t="str">
        <f>VLOOKUP($L6897,Companies!$A:$G,6,)</f>
        <v>Technology</v>
      </c>
      <c r="O6897" s="6" t="s">
        <v>1904</v>
      </c>
      <c r="P6897" s="6" t="s">
        <v>1905</v>
      </c>
      <c r="Q6897" t="s">
        <v>358</v>
      </c>
      <c r="R6897" t="s">
        <v>16</v>
      </c>
      <c r="S6897" s="4">
        <v>40561</v>
      </c>
      <c r="T6897" s="7">
        <f>S6897-E6897</f>
        <v>3</v>
      </c>
      <c r="U6897" t="s">
        <v>14220</v>
      </c>
      <c r="V6897" s="6" t="s">
        <v>14257</v>
      </c>
      <c r="W6897" t="s">
        <v>14258</v>
      </c>
      <c r="X6897" t="s">
        <v>14188</v>
      </c>
      <c r="Y6897" t="str">
        <f>VLOOKUP(R6897,Managers!$A:$B,2,)</f>
        <v>Josh Martinez</v>
      </c>
      <c r="Z6897" s="11">
        <f>VLOOKUP(X6897,HourlyWages!$A:$B,2,0)</f>
        <v>52</v>
      </c>
      <c r="AA6897">
        <v>1</v>
      </c>
    </row>
    <row r="6898" spans="1:27" x14ac:dyDescent="0.3">
      <c r="A6898" t="b">
        <f>COUNTIF($C$1:C6898, C6898)&gt;1</f>
        <v>0</v>
      </c>
      <c r="B6898" t="b">
        <f>VLOOKUP(C6898,Sheet3!$A:$B,2,0) &gt; 1</f>
        <v>0</v>
      </c>
      <c r="C6898">
        <v>6897</v>
      </c>
      <c r="D6898">
        <v>49190</v>
      </c>
      <c r="E6898" s="4">
        <v>41254</v>
      </c>
      <c r="F6898">
        <v>4</v>
      </c>
      <c r="G6898" s="15">
        <f>I6898*F6898</f>
        <v>440</v>
      </c>
      <c r="H6898" s="9">
        <v>0.09</v>
      </c>
      <c r="I6898" s="13">
        <f>VLOOKUP($U6898,Pricebook!$A:$D,4,0)</f>
        <v>110</v>
      </c>
      <c r="J6898" s="11">
        <f>G6898*(1-H6898)</f>
        <v>400.40000000000003</v>
      </c>
      <c r="K6898" t="s">
        <v>892</v>
      </c>
      <c r="L6898" t="s">
        <v>151</v>
      </c>
      <c r="M6898" t="str">
        <f>VLOOKUP($L6898,Companies!$A:$G,7,)</f>
        <v>Hotels/Resorts</v>
      </c>
      <c r="N6898" t="str">
        <f>VLOOKUP($L6898,Companies!$A:$G,6,)</f>
        <v>Consumer Services</v>
      </c>
      <c r="O6898" s="6" t="s">
        <v>1730</v>
      </c>
      <c r="P6898" s="6" t="s">
        <v>1731</v>
      </c>
      <c r="Q6898" t="s">
        <v>492</v>
      </c>
      <c r="R6898" t="s">
        <v>61</v>
      </c>
      <c r="S6898" s="4">
        <v>41255</v>
      </c>
      <c r="T6898" s="7">
        <f>S6898-E6898</f>
        <v>1</v>
      </c>
      <c r="U6898" t="s">
        <v>14215</v>
      </c>
      <c r="V6898" s="6" t="s">
        <v>14257</v>
      </c>
      <c r="W6898" t="s">
        <v>14259</v>
      </c>
      <c r="X6898" t="s">
        <v>14197</v>
      </c>
      <c r="Y6898" t="str">
        <f>VLOOKUP(R6898,Managers!$A:$B,2,)</f>
        <v>Allen Young</v>
      </c>
      <c r="Z6898" s="11">
        <f>VLOOKUP(X6898,HourlyWages!$A:$B,2,0)</f>
        <v>71</v>
      </c>
      <c r="AA6898">
        <v>1</v>
      </c>
    </row>
    <row r="6899" spans="1:27" x14ac:dyDescent="0.3">
      <c r="A6899" t="b">
        <f>COUNTIF($C$1:C6899, C6899)&gt;1</f>
        <v>0</v>
      </c>
      <c r="B6899" t="b">
        <f>VLOOKUP(C6899,Sheet3!$A:$B,2,0) &gt; 1</f>
        <v>0</v>
      </c>
      <c r="C6899">
        <v>6898</v>
      </c>
      <c r="D6899">
        <v>49216</v>
      </c>
      <c r="E6899" s="4">
        <v>39891</v>
      </c>
      <c r="F6899">
        <v>28</v>
      </c>
      <c r="G6899" s="15">
        <f>I6899*F6899</f>
        <v>3360</v>
      </c>
      <c r="H6899" s="9">
        <v>0.01</v>
      </c>
      <c r="I6899" s="13">
        <f>VLOOKUP($U6899,Pricebook!$A:$D,4,0)</f>
        <v>120</v>
      </c>
      <c r="J6899" s="11">
        <f>G6899*(1-H6899)</f>
        <v>3326.4</v>
      </c>
      <c r="K6899" t="s">
        <v>2267</v>
      </c>
      <c r="L6899" t="s">
        <v>549</v>
      </c>
      <c r="M6899" t="str">
        <f>VLOOKUP($L6899,Companies!$A:$G,7,)</f>
        <v>RETAIL: Building Materials</v>
      </c>
      <c r="N6899" t="str">
        <f>VLOOKUP($L6899,Companies!$A:$G,6,)</f>
        <v>Consumer Services</v>
      </c>
      <c r="O6899" s="6" t="s">
        <v>2268</v>
      </c>
      <c r="P6899" s="6">
        <v>77489</v>
      </c>
      <c r="Q6899" t="s">
        <v>48</v>
      </c>
      <c r="R6899" t="s">
        <v>16</v>
      </c>
      <c r="S6899" s="4">
        <v>39891</v>
      </c>
      <c r="T6899" s="7">
        <f>S6899-E6899</f>
        <v>0</v>
      </c>
      <c r="U6899" t="s">
        <v>14212</v>
      </c>
      <c r="V6899" s="6" t="s">
        <v>14251</v>
      </c>
      <c r="W6899" t="s">
        <v>14263</v>
      </c>
      <c r="X6899" t="s">
        <v>14185</v>
      </c>
      <c r="Y6899" t="str">
        <f>VLOOKUP(R6899,Managers!$A:$B,2,)</f>
        <v>Josh Martinez</v>
      </c>
      <c r="Z6899" s="11">
        <f>VLOOKUP(X6899,HourlyWages!$A:$B,2,0)</f>
        <v>70</v>
      </c>
      <c r="AA6899">
        <v>1</v>
      </c>
    </row>
    <row r="6900" spans="1:27" x14ac:dyDescent="0.3">
      <c r="A6900" t="b">
        <f>COUNTIF($C$1:C6900, C6900)&gt;1</f>
        <v>0</v>
      </c>
      <c r="B6900" t="b">
        <f>VLOOKUP(C6900,Sheet3!$A:$B,2,0) &gt; 1</f>
        <v>0</v>
      </c>
      <c r="C6900">
        <v>6899</v>
      </c>
      <c r="D6900">
        <v>49216</v>
      </c>
      <c r="E6900" s="4">
        <v>39891</v>
      </c>
      <c r="F6900">
        <v>11</v>
      </c>
      <c r="G6900" s="15">
        <f>I6900*F6900</f>
        <v>1760</v>
      </c>
      <c r="H6900" s="9">
        <v>0.1</v>
      </c>
      <c r="I6900" s="13">
        <f>VLOOKUP($U6900,Pricebook!$A:$D,4,0)</f>
        <v>160</v>
      </c>
      <c r="J6900" s="11">
        <f>G6900*(1-H6900)</f>
        <v>1584</v>
      </c>
      <c r="K6900" t="s">
        <v>2267</v>
      </c>
      <c r="L6900" t="s">
        <v>549</v>
      </c>
      <c r="M6900" t="str">
        <f>VLOOKUP($L6900,Companies!$A:$G,7,)</f>
        <v>RETAIL: Building Materials</v>
      </c>
      <c r="N6900" t="str">
        <f>VLOOKUP($L6900,Companies!$A:$G,6,)</f>
        <v>Consumer Services</v>
      </c>
      <c r="O6900" s="6" t="s">
        <v>301</v>
      </c>
      <c r="P6900" s="6">
        <v>46321</v>
      </c>
      <c r="Q6900" t="s">
        <v>278</v>
      </c>
      <c r="R6900" t="s">
        <v>16</v>
      </c>
      <c r="S6900" s="4">
        <v>39891</v>
      </c>
      <c r="T6900" s="7">
        <f>S6900-E6900</f>
        <v>0</v>
      </c>
      <c r="U6900" t="s">
        <v>14218</v>
      </c>
      <c r="V6900" s="6" t="s">
        <v>14257</v>
      </c>
      <c r="W6900" t="s">
        <v>14259</v>
      </c>
      <c r="X6900" t="s">
        <v>14193</v>
      </c>
      <c r="Y6900" t="str">
        <f>VLOOKUP(R6900,Managers!$A:$B,2,)</f>
        <v>Josh Martinez</v>
      </c>
      <c r="Z6900" s="11">
        <f>VLOOKUP(X6900,HourlyWages!$A:$B,2,0)</f>
        <v>57</v>
      </c>
      <c r="AA6900">
        <v>1</v>
      </c>
    </row>
    <row r="6901" spans="1:27" x14ac:dyDescent="0.3">
      <c r="A6901" t="b">
        <f>COUNTIF($C$1:C6901, C6901)&gt;1</f>
        <v>0</v>
      </c>
      <c r="B6901" t="b">
        <f>VLOOKUP(C6901,Sheet3!$A:$B,2,0) &gt; 1</f>
        <v>0</v>
      </c>
      <c r="C6901">
        <v>6900</v>
      </c>
      <c r="D6901">
        <v>49216</v>
      </c>
      <c r="E6901" s="4">
        <v>39891</v>
      </c>
      <c r="F6901">
        <v>9</v>
      </c>
      <c r="G6901" s="15">
        <f>I6901*F6901</f>
        <v>1350</v>
      </c>
      <c r="H6901" s="9">
        <v>0.06</v>
      </c>
      <c r="I6901" s="13">
        <f>VLOOKUP($U6901,Pricebook!$A:$D,4,0)</f>
        <v>150</v>
      </c>
      <c r="J6901" s="11">
        <f>G6901*(1-H6901)</f>
        <v>1269</v>
      </c>
      <c r="K6901" t="s">
        <v>2267</v>
      </c>
      <c r="L6901" t="s">
        <v>549</v>
      </c>
      <c r="M6901" t="str">
        <f>VLOOKUP($L6901,Companies!$A:$G,7,)</f>
        <v>RETAIL: Building Materials</v>
      </c>
      <c r="N6901" t="str">
        <f>VLOOKUP($L6901,Companies!$A:$G,6,)</f>
        <v>Consumer Services</v>
      </c>
      <c r="O6901" s="6" t="s">
        <v>301</v>
      </c>
      <c r="P6901" s="6">
        <v>46321</v>
      </c>
      <c r="Q6901" t="s">
        <v>278</v>
      </c>
      <c r="R6901" t="s">
        <v>16</v>
      </c>
      <c r="S6901" s="4">
        <v>39891</v>
      </c>
      <c r="T6901" s="7">
        <f>S6901-E6901</f>
        <v>0</v>
      </c>
      <c r="U6901" t="s">
        <v>14216</v>
      </c>
      <c r="V6901" s="6" t="s">
        <v>14251</v>
      </c>
      <c r="W6901" t="s">
        <v>14253</v>
      </c>
      <c r="X6901" t="s">
        <v>14185</v>
      </c>
      <c r="Y6901" t="str">
        <f>VLOOKUP(R6901,Managers!$A:$B,2,)</f>
        <v>Josh Martinez</v>
      </c>
      <c r="Z6901" s="11">
        <f>VLOOKUP(X6901,HourlyWages!$A:$B,2,0)</f>
        <v>70</v>
      </c>
      <c r="AA6901">
        <v>1</v>
      </c>
    </row>
    <row r="6902" spans="1:27" x14ac:dyDescent="0.3">
      <c r="A6902" t="b">
        <f>COUNTIF($C$1:C6902, C6902)&gt;1</f>
        <v>0</v>
      </c>
      <c r="B6902" t="b">
        <f>VLOOKUP(C6902,Sheet3!$A:$B,2,0) &gt; 1</f>
        <v>0</v>
      </c>
      <c r="C6902">
        <v>6901</v>
      </c>
      <c r="D6902">
        <v>49216</v>
      </c>
      <c r="E6902" s="4">
        <v>39891</v>
      </c>
      <c r="F6902">
        <v>29</v>
      </c>
      <c r="G6902" s="15">
        <f>I6902*F6902</f>
        <v>3190</v>
      </c>
      <c r="H6902" s="9">
        <v>0</v>
      </c>
      <c r="I6902" s="13">
        <f>VLOOKUP($U6902,Pricebook!$A:$D,4,0)</f>
        <v>110</v>
      </c>
      <c r="J6902" s="11">
        <f>G6902*(1-H6902)</f>
        <v>3190</v>
      </c>
      <c r="K6902" t="s">
        <v>2267</v>
      </c>
      <c r="L6902" t="s">
        <v>549</v>
      </c>
      <c r="M6902" t="str">
        <f>VLOOKUP($L6902,Companies!$A:$G,7,)</f>
        <v>RETAIL: Building Materials</v>
      </c>
      <c r="N6902" t="str">
        <f>VLOOKUP($L6902,Companies!$A:$G,6,)</f>
        <v>Consumer Services</v>
      </c>
      <c r="O6902" s="6" t="s">
        <v>301</v>
      </c>
      <c r="P6902" s="6">
        <v>46321</v>
      </c>
      <c r="Q6902" t="s">
        <v>278</v>
      </c>
      <c r="R6902" t="s">
        <v>16</v>
      </c>
      <c r="S6902" s="4">
        <v>39892</v>
      </c>
      <c r="T6902" s="7">
        <f>S6902-E6902</f>
        <v>1</v>
      </c>
      <c r="U6902" t="s">
        <v>14215</v>
      </c>
      <c r="V6902" s="6" t="s">
        <v>14254</v>
      </c>
      <c r="W6902" t="s">
        <v>14255</v>
      </c>
      <c r="X6902" t="s">
        <v>14190</v>
      </c>
      <c r="Y6902" t="str">
        <f>VLOOKUP(R6902,Managers!$A:$B,2,)</f>
        <v>Josh Martinez</v>
      </c>
      <c r="Z6902" s="11">
        <f>VLOOKUP(X6902,HourlyWages!$A:$B,2,0)</f>
        <v>67</v>
      </c>
      <c r="AA6902">
        <v>1</v>
      </c>
    </row>
    <row r="6903" spans="1:27" x14ac:dyDescent="0.3">
      <c r="A6903" t="b">
        <f>COUNTIF($C$1:C6903, C6903)&gt;1</f>
        <v>0</v>
      </c>
      <c r="B6903" t="b">
        <f>VLOOKUP(C6903,Sheet3!$A:$B,2,0) &gt; 1</f>
        <v>0</v>
      </c>
      <c r="C6903">
        <v>6902</v>
      </c>
      <c r="D6903">
        <v>49218</v>
      </c>
      <c r="E6903" s="4">
        <v>40333</v>
      </c>
      <c r="F6903">
        <v>21</v>
      </c>
      <c r="G6903" s="15">
        <f>I6903*F6903</f>
        <v>3360</v>
      </c>
      <c r="H6903" s="9">
        <v>0.09</v>
      </c>
      <c r="I6903" s="13">
        <f>VLOOKUP($U6903,Pricebook!$A:$D,4,0)</f>
        <v>160</v>
      </c>
      <c r="J6903" s="11">
        <f>G6903*(1-H6903)</f>
        <v>3057.6</v>
      </c>
      <c r="K6903" t="s">
        <v>1657</v>
      </c>
      <c r="L6903" t="s">
        <v>549</v>
      </c>
      <c r="M6903" t="str">
        <f>VLOOKUP($L6903,Companies!$A:$G,7,)</f>
        <v>RETAIL: Building Materials</v>
      </c>
      <c r="N6903" t="str">
        <f>VLOOKUP($L6903,Companies!$A:$G,6,)</f>
        <v>Consumer Services</v>
      </c>
      <c r="O6903" s="6" t="s">
        <v>796</v>
      </c>
      <c r="P6903" s="6">
        <v>84321</v>
      </c>
      <c r="Q6903" t="s">
        <v>201</v>
      </c>
      <c r="R6903" t="s">
        <v>23</v>
      </c>
      <c r="S6903" s="4">
        <v>40333</v>
      </c>
      <c r="T6903" s="7">
        <f>S6903-E6903</f>
        <v>0</v>
      </c>
      <c r="U6903" t="s">
        <v>14218</v>
      </c>
      <c r="V6903" s="6" t="s">
        <v>14251</v>
      </c>
      <c r="W6903" t="s">
        <v>14263</v>
      </c>
      <c r="X6903" t="s">
        <v>14188</v>
      </c>
      <c r="Y6903" t="str">
        <f>VLOOKUP(R6903,Managers!$A:$B,2,)</f>
        <v>Bob Turner</v>
      </c>
      <c r="Z6903" s="11">
        <f>VLOOKUP(X6903,HourlyWages!$A:$B,2,0)</f>
        <v>52</v>
      </c>
      <c r="AA6903">
        <v>1</v>
      </c>
    </row>
    <row r="6904" spans="1:27" x14ac:dyDescent="0.3">
      <c r="A6904" t="b">
        <f>COUNTIF($C$1:C6904, C6904)&gt;1</f>
        <v>0</v>
      </c>
      <c r="B6904" t="b">
        <f>VLOOKUP(C6904,Sheet3!$A:$B,2,0) &gt; 1</f>
        <v>0</v>
      </c>
      <c r="C6904">
        <v>6903</v>
      </c>
      <c r="D6904">
        <v>49220</v>
      </c>
      <c r="E6904" s="4">
        <v>40768</v>
      </c>
      <c r="F6904">
        <v>13</v>
      </c>
      <c r="G6904" s="15">
        <f>I6904*F6904</f>
        <v>2210</v>
      </c>
      <c r="H6904" s="9">
        <v>7.0000000000000007E-2</v>
      </c>
      <c r="I6904" s="13">
        <f>VLOOKUP($U6904,Pricebook!$A:$D,4,0)</f>
        <v>170</v>
      </c>
      <c r="J6904" s="11">
        <f>G6904*(1-H6904)</f>
        <v>2055.2999999999997</v>
      </c>
      <c r="K6904" t="s">
        <v>1296</v>
      </c>
      <c r="L6904" t="s">
        <v>203</v>
      </c>
      <c r="M6904" t="str">
        <f>VLOOKUP($L6904,Companies!$A:$G,7,)</f>
        <v>Catalog/Specialty Distribution</v>
      </c>
      <c r="N6904" t="str">
        <f>VLOOKUP($L6904,Companies!$A:$G,6,)</f>
        <v>Consumer Services</v>
      </c>
      <c r="O6904" s="6" t="s">
        <v>1356</v>
      </c>
      <c r="P6904" s="6">
        <v>34210</v>
      </c>
      <c r="Q6904" t="s">
        <v>101</v>
      </c>
      <c r="R6904" t="s">
        <v>34</v>
      </c>
      <c r="S6904" s="4">
        <v>40769</v>
      </c>
      <c r="T6904" s="7">
        <f>S6904-E6904</f>
        <v>1</v>
      </c>
      <c r="U6904" t="s">
        <v>14219</v>
      </c>
      <c r="V6904" s="6" t="s">
        <v>14251</v>
      </c>
      <c r="W6904" t="s">
        <v>14263</v>
      </c>
      <c r="X6904" t="s">
        <v>14200</v>
      </c>
      <c r="Y6904" t="str">
        <f>VLOOKUP(R6904,Managers!$A:$B,2,)</f>
        <v>Frank Mitchell</v>
      </c>
      <c r="Z6904" s="11">
        <f>VLOOKUP(X6904,HourlyWages!$A:$B,2,0)</f>
        <v>59</v>
      </c>
      <c r="AA6904">
        <v>1</v>
      </c>
    </row>
    <row r="6905" spans="1:27" x14ac:dyDescent="0.3">
      <c r="A6905" t="b">
        <f>COUNTIF($C$1:C6905, C6905)&gt;1</f>
        <v>0</v>
      </c>
      <c r="B6905" t="b">
        <f>VLOOKUP(C6905,Sheet3!$A:$B,2,0) &gt; 1</f>
        <v>0</v>
      </c>
      <c r="C6905">
        <v>6904</v>
      </c>
      <c r="D6905">
        <v>49221</v>
      </c>
      <c r="E6905" s="4">
        <v>40362</v>
      </c>
      <c r="F6905">
        <v>22</v>
      </c>
      <c r="G6905" s="15">
        <f>I6905*F6905</f>
        <v>3300</v>
      </c>
      <c r="H6905" s="9">
        <v>0.04</v>
      </c>
      <c r="I6905" s="13">
        <f>VLOOKUP($U6905,Pricebook!$A:$D,4,0)</f>
        <v>150</v>
      </c>
      <c r="J6905" s="11">
        <f>G6905*(1-H6905)</f>
        <v>3168</v>
      </c>
      <c r="K6905" t="s">
        <v>1148</v>
      </c>
      <c r="L6905" t="s">
        <v>434</v>
      </c>
      <c r="M6905" t="str">
        <f>VLOOKUP($L6905,Companies!$A:$G,7,)</f>
        <v>Telecommunications Equipment</v>
      </c>
      <c r="N6905" t="str">
        <f>VLOOKUP($L6905,Companies!$A:$G,6,)</f>
        <v>Consumer Services</v>
      </c>
      <c r="O6905" s="6" t="s">
        <v>394</v>
      </c>
      <c r="P6905" s="6">
        <v>19087</v>
      </c>
      <c r="Q6905" t="s">
        <v>232</v>
      </c>
      <c r="R6905" t="s">
        <v>61</v>
      </c>
      <c r="S6905" s="4">
        <v>40363</v>
      </c>
      <c r="T6905" s="7">
        <f>S6905-E6905</f>
        <v>1</v>
      </c>
      <c r="U6905" t="s">
        <v>14216</v>
      </c>
      <c r="V6905" s="6" t="s">
        <v>14251</v>
      </c>
      <c r="W6905" t="s">
        <v>14267</v>
      </c>
      <c r="X6905" t="s">
        <v>14195</v>
      </c>
      <c r="Y6905" t="str">
        <f>VLOOKUP(R6905,Managers!$A:$B,2,)</f>
        <v>Allen Young</v>
      </c>
      <c r="Z6905" s="11">
        <f>VLOOKUP(X6905,HourlyWages!$A:$B,2,0)</f>
        <v>52</v>
      </c>
      <c r="AA6905">
        <v>1</v>
      </c>
    </row>
    <row r="6906" spans="1:27" x14ac:dyDescent="0.3">
      <c r="A6906" t="b">
        <f>COUNTIF($C$1:C6906, C6906)&gt;1</f>
        <v>0</v>
      </c>
      <c r="B6906" t="b">
        <f>VLOOKUP(C6906,Sheet3!$A:$B,2,0) &gt; 1</f>
        <v>0</v>
      </c>
      <c r="C6906">
        <v>6905</v>
      </c>
      <c r="D6906">
        <v>49221</v>
      </c>
      <c r="E6906" s="4">
        <v>40362</v>
      </c>
      <c r="F6906">
        <v>41</v>
      </c>
      <c r="G6906" s="15">
        <f>I6906*F6906</f>
        <v>4510</v>
      </c>
      <c r="H6906" s="9">
        <v>0.02</v>
      </c>
      <c r="I6906" s="13">
        <f>VLOOKUP($U6906,Pricebook!$A:$D,4,0)</f>
        <v>110</v>
      </c>
      <c r="J6906" s="11">
        <f>G6906*(1-H6906)</f>
        <v>4419.8</v>
      </c>
      <c r="K6906" t="s">
        <v>1148</v>
      </c>
      <c r="L6906" t="s">
        <v>434</v>
      </c>
      <c r="M6906" t="str">
        <f>VLOOKUP($L6906,Companies!$A:$G,7,)</f>
        <v>Telecommunications Equipment</v>
      </c>
      <c r="N6906" t="str">
        <f>VLOOKUP($L6906,Companies!$A:$G,6,)</f>
        <v>Consumer Services</v>
      </c>
      <c r="O6906" s="6" t="s">
        <v>394</v>
      </c>
      <c r="P6906" s="6">
        <v>19087</v>
      </c>
      <c r="Q6906" t="s">
        <v>232</v>
      </c>
      <c r="R6906" t="s">
        <v>61</v>
      </c>
      <c r="S6906" s="4">
        <v>40363</v>
      </c>
      <c r="T6906" s="7">
        <f>S6906-E6906</f>
        <v>1</v>
      </c>
      <c r="U6906" t="s">
        <v>14215</v>
      </c>
      <c r="V6906" s="6" t="s">
        <v>14251</v>
      </c>
      <c r="W6906" t="s">
        <v>14263</v>
      </c>
      <c r="X6906" t="s">
        <v>14188</v>
      </c>
      <c r="Y6906" t="str">
        <f>VLOOKUP(R6906,Managers!$A:$B,2,)</f>
        <v>Allen Young</v>
      </c>
      <c r="Z6906" s="11">
        <f>VLOOKUP(X6906,HourlyWages!$A:$B,2,0)</f>
        <v>52</v>
      </c>
      <c r="AA6906">
        <v>1</v>
      </c>
    </row>
    <row r="6907" spans="1:27" x14ac:dyDescent="0.3">
      <c r="A6907" t="b">
        <f>COUNTIF($C$1:C6907, C6907)&gt;1</f>
        <v>0</v>
      </c>
      <c r="B6907" t="b">
        <f>VLOOKUP(C6907,Sheet3!$A:$B,2,0) &gt; 1</f>
        <v>0</v>
      </c>
      <c r="C6907">
        <v>6906</v>
      </c>
      <c r="D6907">
        <v>49223</v>
      </c>
      <c r="E6907" s="4">
        <v>40818</v>
      </c>
      <c r="F6907">
        <v>24</v>
      </c>
      <c r="G6907" s="15">
        <f>I6907*F6907</f>
        <v>4800</v>
      </c>
      <c r="H6907" s="9">
        <v>0.05</v>
      </c>
      <c r="I6907" s="13">
        <f>VLOOKUP($U6907,Pricebook!$A:$D,4,0)</f>
        <v>200</v>
      </c>
      <c r="J6907" s="11">
        <f>G6907*(1-H6907)</f>
        <v>4560</v>
      </c>
      <c r="K6907" t="s">
        <v>1216</v>
      </c>
      <c r="L6907" t="s">
        <v>400</v>
      </c>
      <c r="M6907" t="str">
        <f>VLOOKUP($L6907,Companies!$A:$G,7,)</f>
        <v>Industrial Specialties</v>
      </c>
      <c r="N6907" t="str">
        <f>VLOOKUP($L6907,Companies!$A:$G,6,)</f>
        <v>Health Care</v>
      </c>
      <c r="O6907" s="6" t="s">
        <v>1711</v>
      </c>
      <c r="P6907" s="6" t="s">
        <v>1712</v>
      </c>
      <c r="Q6907" t="s">
        <v>172</v>
      </c>
      <c r="R6907" t="s">
        <v>16</v>
      </c>
      <c r="S6907" s="4">
        <v>40818</v>
      </c>
      <c r="T6907" s="7">
        <f>S6907-E6907</f>
        <v>0</v>
      </c>
      <c r="U6907" t="s">
        <v>14206</v>
      </c>
      <c r="V6907" s="6" t="s">
        <v>14251</v>
      </c>
      <c r="W6907" t="s">
        <v>14260</v>
      </c>
      <c r="X6907" t="s">
        <v>14187</v>
      </c>
      <c r="Y6907" t="str">
        <f>VLOOKUP(R6907,Managers!$A:$B,2,)</f>
        <v>Josh Martinez</v>
      </c>
      <c r="Z6907" s="11">
        <f>VLOOKUP(X6907,HourlyWages!$A:$B,2,0)</f>
        <v>45</v>
      </c>
      <c r="AA6907">
        <v>1</v>
      </c>
    </row>
    <row r="6908" spans="1:27" x14ac:dyDescent="0.3">
      <c r="A6908" t="b">
        <f>COUNTIF($C$1:C6908, C6908)&gt;1</f>
        <v>0</v>
      </c>
      <c r="B6908" t="b">
        <f>VLOOKUP(C6908,Sheet3!$A:$B,2,0) &gt; 1</f>
        <v>0</v>
      </c>
      <c r="C6908">
        <v>6907</v>
      </c>
      <c r="D6908">
        <v>49255</v>
      </c>
      <c r="E6908" s="4">
        <v>41082</v>
      </c>
      <c r="F6908">
        <v>20</v>
      </c>
      <c r="G6908" s="15">
        <f>I6908*F6908</f>
        <v>2500</v>
      </c>
      <c r="H6908" s="9">
        <v>0.09</v>
      </c>
      <c r="I6908" s="13">
        <f>VLOOKUP($U6908,Pricebook!$A:$D,4,0)</f>
        <v>125</v>
      </c>
      <c r="J6908" s="11">
        <f>G6908*(1-H6908)</f>
        <v>2275</v>
      </c>
      <c r="K6908" t="s">
        <v>1638</v>
      </c>
      <c r="L6908" t="s">
        <v>165</v>
      </c>
      <c r="M6908" t="str">
        <f>VLOOKUP($L6908,Companies!$A:$G,7,)</f>
        <v>Beverages (Production/Distribution)</v>
      </c>
      <c r="N6908" t="str">
        <f>VLOOKUP($L6908,Companies!$A:$G,6,)</f>
        <v>Consumer Non-Durables</v>
      </c>
      <c r="O6908" s="6" t="s">
        <v>1973</v>
      </c>
      <c r="P6908" s="6" t="s">
        <v>1974</v>
      </c>
      <c r="Q6908" t="s">
        <v>232</v>
      </c>
      <c r="R6908" t="s">
        <v>61</v>
      </c>
      <c r="S6908" s="4">
        <v>41083</v>
      </c>
      <c r="T6908" s="7">
        <f>S6908-E6908</f>
        <v>1</v>
      </c>
      <c r="U6908" t="s">
        <v>14217</v>
      </c>
      <c r="V6908" s="6" t="s">
        <v>14257</v>
      </c>
      <c r="W6908" t="s">
        <v>14264</v>
      </c>
      <c r="X6908" t="s">
        <v>14201</v>
      </c>
      <c r="Y6908" t="str">
        <f>VLOOKUP(R6908,Managers!$A:$B,2,)</f>
        <v>Allen Young</v>
      </c>
      <c r="Z6908" s="11">
        <f>VLOOKUP(X6908,HourlyWages!$A:$B,2,0)</f>
        <v>53</v>
      </c>
      <c r="AA6908">
        <v>1</v>
      </c>
    </row>
    <row r="6909" spans="1:27" x14ac:dyDescent="0.3">
      <c r="A6909" t="b">
        <f>COUNTIF($C$1:C6909, C6909)&gt;1</f>
        <v>0</v>
      </c>
      <c r="B6909" t="b">
        <f>VLOOKUP(C6909,Sheet3!$A:$B,2,0) &gt; 1</f>
        <v>0</v>
      </c>
      <c r="C6909">
        <v>6908</v>
      </c>
      <c r="D6909">
        <v>49283</v>
      </c>
      <c r="E6909" s="4">
        <v>40158</v>
      </c>
      <c r="F6909">
        <v>25</v>
      </c>
      <c r="G6909" s="15">
        <f>I6909*F6909</f>
        <v>2750</v>
      </c>
      <c r="H6909" s="9">
        <v>0.01</v>
      </c>
      <c r="I6909" s="13">
        <f>VLOOKUP($U6909,Pricebook!$A:$D,4,0)</f>
        <v>110</v>
      </c>
      <c r="J6909" s="11">
        <f>G6909*(1-H6909)</f>
        <v>2722.5</v>
      </c>
      <c r="K6909" t="s">
        <v>1251</v>
      </c>
      <c r="L6909" t="s">
        <v>136</v>
      </c>
      <c r="M6909" t="str">
        <f>VLOOKUP($L6909,Companies!$A:$G,7,)</f>
        <v>Electronic Components</v>
      </c>
      <c r="N6909" t="str">
        <f>VLOOKUP($L6909,Companies!$A:$G,6,)</f>
        <v>Capital Goods</v>
      </c>
      <c r="O6909" s="6" t="s">
        <v>1252</v>
      </c>
      <c r="P6909" s="6" t="s">
        <v>1253</v>
      </c>
      <c r="Q6909" t="s">
        <v>130</v>
      </c>
      <c r="R6909" t="s">
        <v>16</v>
      </c>
      <c r="S6909" s="4">
        <v>40159</v>
      </c>
      <c r="T6909" s="7">
        <f>S6909-E6909</f>
        <v>1</v>
      </c>
      <c r="U6909" t="s">
        <v>14215</v>
      </c>
      <c r="V6909" s="6" t="s">
        <v>14251</v>
      </c>
      <c r="W6909" t="s">
        <v>14252</v>
      </c>
      <c r="X6909" t="s">
        <v>14192</v>
      </c>
      <c r="Y6909" t="str">
        <f>VLOOKUP(R6909,Managers!$A:$B,2,)</f>
        <v>Josh Martinez</v>
      </c>
      <c r="Z6909" s="11">
        <f>VLOOKUP(X6909,HourlyWages!$A:$B,2,0)</f>
        <v>75</v>
      </c>
      <c r="AA6909">
        <v>1</v>
      </c>
    </row>
    <row r="6910" spans="1:27" x14ac:dyDescent="0.3">
      <c r="A6910" t="b">
        <f>COUNTIF($C$1:C6910, C6910)&gt;1</f>
        <v>0</v>
      </c>
      <c r="B6910" t="b">
        <f>VLOOKUP(C6910,Sheet3!$A:$B,2,0) &gt; 1</f>
        <v>0</v>
      </c>
      <c r="C6910">
        <v>6909</v>
      </c>
      <c r="D6910">
        <v>49312</v>
      </c>
      <c r="E6910" s="4">
        <v>40595</v>
      </c>
      <c r="F6910">
        <v>30</v>
      </c>
      <c r="G6910" s="15">
        <f>I6910*F6910</f>
        <v>3300</v>
      </c>
      <c r="H6910" s="9">
        <v>0</v>
      </c>
      <c r="I6910" s="13">
        <f>VLOOKUP($U6910,Pricebook!$A:$D,4,0)</f>
        <v>110</v>
      </c>
      <c r="J6910" s="11">
        <f>G6910*(1-H6910)</f>
        <v>3300</v>
      </c>
      <c r="K6910" t="s">
        <v>557</v>
      </c>
      <c r="L6910" t="s">
        <v>508</v>
      </c>
      <c r="M6910" t="str">
        <f>VLOOKUP($L6910,Companies!$A:$G,7,)</f>
        <v>Semiconductors</v>
      </c>
      <c r="N6910" t="str">
        <f>VLOOKUP($L6910,Companies!$A:$G,6,)</f>
        <v>Technology</v>
      </c>
      <c r="O6910" s="6" t="s">
        <v>1270</v>
      </c>
      <c r="P6910" s="6" t="s">
        <v>2825</v>
      </c>
      <c r="Q6910" t="s">
        <v>317</v>
      </c>
      <c r="R6910" t="s">
        <v>61</v>
      </c>
      <c r="S6910" s="4">
        <v>40596</v>
      </c>
      <c r="T6910" s="7">
        <f>S6910-E6910</f>
        <v>1</v>
      </c>
      <c r="U6910" t="s">
        <v>14215</v>
      </c>
      <c r="V6910" s="6" t="s">
        <v>14257</v>
      </c>
      <c r="W6910" t="s">
        <v>14259</v>
      </c>
      <c r="X6910" t="s">
        <v>14186</v>
      </c>
      <c r="Y6910" t="str">
        <f>VLOOKUP(R6910,Managers!$A:$B,2,)</f>
        <v>Allen Young</v>
      </c>
      <c r="Z6910" s="11">
        <f>VLOOKUP(X6910,HourlyWages!$A:$B,2,0)</f>
        <v>67</v>
      </c>
      <c r="AA6910">
        <v>1</v>
      </c>
    </row>
    <row r="6911" spans="1:27" x14ac:dyDescent="0.3">
      <c r="A6911" t="b">
        <f>COUNTIF($C$1:C6911, C6911)&gt;1</f>
        <v>0</v>
      </c>
      <c r="B6911" t="b">
        <f>VLOOKUP(C6911,Sheet3!$A:$B,2,0) &gt; 1</f>
        <v>0</v>
      </c>
      <c r="C6911">
        <v>6910</v>
      </c>
      <c r="D6911">
        <v>49312</v>
      </c>
      <c r="E6911" s="4">
        <v>40595</v>
      </c>
      <c r="F6911">
        <v>19</v>
      </c>
      <c r="G6911" s="15">
        <f>I6911*F6911</f>
        <v>2375</v>
      </c>
      <c r="H6911" s="9">
        <v>0.09</v>
      </c>
      <c r="I6911" s="13">
        <f>VLOOKUP($U6911,Pricebook!$A:$D,4,0)</f>
        <v>125</v>
      </c>
      <c r="J6911" s="11">
        <f>G6911*(1-H6911)</f>
        <v>2161.25</v>
      </c>
      <c r="K6911" t="s">
        <v>557</v>
      </c>
      <c r="L6911" t="s">
        <v>508</v>
      </c>
      <c r="M6911" t="str">
        <f>VLOOKUP($L6911,Companies!$A:$G,7,)</f>
        <v>Semiconductors</v>
      </c>
      <c r="N6911" t="str">
        <f>VLOOKUP($L6911,Companies!$A:$G,6,)</f>
        <v>Technology</v>
      </c>
      <c r="O6911" s="6" t="s">
        <v>866</v>
      </c>
      <c r="P6911" s="6" t="s">
        <v>867</v>
      </c>
      <c r="Q6911" t="s">
        <v>91</v>
      </c>
      <c r="R6911" t="s">
        <v>61</v>
      </c>
      <c r="S6911" s="4">
        <v>40597</v>
      </c>
      <c r="T6911" s="7">
        <f>S6911-E6911</f>
        <v>2</v>
      </c>
      <c r="U6911" t="s">
        <v>14208</v>
      </c>
      <c r="V6911" s="6" t="s">
        <v>14257</v>
      </c>
      <c r="W6911" t="s">
        <v>14264</v>
      </c>
      <c r="X6911" t="s">
        <v>14184</v>
      </c>
      <c r="Y6911" t="str">
        <f>VLOOKUP(R6911,Managers!$A:$B,2,)</f>
        <v>Allen Young</v>
      </c>
      <c r="Z6911" s="11">
        <f>VLOOKUP(X6911,HourlyWages!$A:$B,2,0)</f>
        <v>50</v>
      </c>
      <c r="AA6911">
        <v>1</v>
      </c>
    </row>
    <row r="6912" spans="1:27" x14ac:dyDescent="0.3">
      <c r="A6912" t="b">
        <f>COUNTIF($C$1:C6912, C6912)&gt;1</f>
        <v>0</v>
      </c>
      <c r="B6912" t="b">
        <f>VLOOKUP(C6912,Sheet3!$A:$B,2,0) &gt; 1</f>
        <v>0</v>
      </c>
      <c r="C6912">
        <v>6911</v>
      </c>
      <c r="D6912">
        <v>49313</v>
      </c>
      <c r="E6912" s="4">
        <v>40090</v>
      </c>
      <c r="F6912">
        <v>34</v>
      </c>
      <c r="G6912" s="15">
        <f>I6912*F6912</f>
        <v>4250</v>
      </c>
      <c r="H6912" s="9">
        <v>0.1</v>
      </c>
      <c r="I6912" s="13">
        <f>VLOOKUP($U6912,Pricebook!$A:$D,4,0)</f>
        <v>125</v>
      </c>
      <c r="J6912" s="11">
        <f>G6912*(1-H6912)</f>
        <v>3825</v>
      </c>
      <c r="K6912" t="s">
        <v>656</v>
      </c>
      <c r="L6912" t="s">
        <v>449</v>
      </c>
      <c r="M6912" t="str">
        <f>VLOOKUP($L6912,Companies!$A:$G,7,)</f>
        <v>Auto Manufacturing</v>
      </c>
      <c r="N6912" t="str">
        <f>VLOOKUP($L6912,Companies!$A:$G,6,)</f>
        <v>Capital Goods</v>
      </c>
      <c r="O6912" s="6" t="s">
        <v>2661</v>
      </c>
      <c r="P6912" s="6" t="s">
        <v>2662</v>
      </c>
      <c r="Q6912" t="s">
        <v>655</v>
      </c>
      <c r="R6912" t="s">
        <v>61</v>
      </c>
      <c r="S6912" s="4">
        <v>40090</v>
      </c>
      <c r="T6912" s="7">
        <f>S6912-E6912</f>
        <v>0</v>
      </c>
      <c r="U6912" t="s">
        <v>14208</v>
      </c>
      <c r="V6912" s="6" t="s">
        <v>14254</v>
      </c>
      <c r="W6912" t="s">
        <v>14255</v>
      </c>
      <c r="X6912" t="s">
        <v>14186</v>
      </c>
      <c r="Y6912" t="str">
        <f>VLOOKUP(R6912,Managers!$A:$B,2,)</f>
        <v>Allen Young</v>
      </c>
      <c r="Z6912" s="11">
        <f>VLOOKUP(X6912,HourlyWages!$A:$B,2,0)</f>
        <v>67</v>
      </c>
      <c r="AA6912">
        <v>1</v>
      </c>
    </row>
    <row r="6913" spans="1:27" x14ac:dyDescent="0.3">
      <c r="A6913" t="b">
        <f>COUNTIF($C$1:C6913, C6913)&gt;1</f>
        <v>0</v>
      </c>
      <c r="B6913" t="b">
        <f>VLOOKUP(C6913,Sheet3!$A:$B,2,0) &gt; 1</f>
        <v>0</v>
      </c>
      <c r="C6913">
        <v>6912</v>
      </c>
      <c r="D6913">
        <v>49313</v>
      </c>
      <c r="E6913" s="4">
        <v>40090</v>
      </c>
      <c r="F6913">
        <v>36</v>
      </c>
      <c r="G6913" s="15">
        <f>I6913*F6913</f>
        <v>5400</v>
      </c>
      <c r="H6913" s="9">
        <v>0.05</v>
      </c>
      <c r="I6913" s="13">
        <f>VLOOKUP($U6913,Pricebook!$A:$D,4,0)</f>
        <v>150</v>
      </c>
      <c r="J6913" s="11">
        <f>G6913*(1-H6913)</f>
        <v>5130</v>
      </c>
      <c r="K6913" t="s">
        <v>656</v>
      </c>
      <c r="L6913" t="s">
        <v>449</v>
      </c>
      <c r="M6913" t="str">
        <f>VLOOKUP($L6913,Companies!$A:$G,7,)</f>
        <v>Auto Manufacturing</v>
      </c>
      <c r="N6913" t="str">
        <f>VLOOKUP($L6913,Companies!$A:$G,6,)</f>
        <v>Capital Goods</v>
      </c>
      <c r="O6913" s="6" t="s">
        <v>2661</v>
      </c>
      <c r="P6913" s="6" t="s">
        <v>2662</v>
      </c>
      <c r="Q6913" t="s">
        <v>655</v>
      </c>
      <c r="R6913" t="s">
        <v>61</v>
      </c>
      <c r="S6913" s="4">
        <v>40091</v>
      </c>
      <c r="T6913" s="7">
        <f>S6913-E6913</f>
        <v>1</v>
      </c>
      <c r="U6913" t="s">
        <v>14210</v>
      </c>
      <c r="V6913" s="6" t="s">
        <v>14251</v>
      </c>
      <c r="W6913" t="s">
        <v>14266</v>
      </c>
      <c r="X6913" t="s">
        <v>14196</v>
      </c>
      <c r="Y6913" t="str">
        <f>VLOOKUP(R6913,Managers!$A:$B,2,)</f>
        <v>Allen Young</v>
      </c>
      <c r="Z6913" s="11">
        <f>VLOOKUP(X6913,HourlyWages!$A:$B,2,0)</f>
        <v>58</v>
      </c>
      <c r="AA6913">
        <v>1</v>
      </c>
    </row>
    <row r="6914" spans="1:27" x14ac:dyDescent="0.3">
      <c r="A6914" t="b">
        <f>COUNTIF($C$1:C6914, C6914)&gt;1</f>
        <v>0</v>
      </c>
      <c r="B6914" t="b">
        <f>VLOOKUP(C6914,Sheet3!$A:$B,2,0) &gt; 1</f>
        <v>0</v>
      </c>
      <c r="C6914">
        <v>6913</v>
      </c>
      <c r="D6914">
        <v>49319</v>
      </c>
      <c r="E6914" s="4">
        <v>40780</v>
      </c>
      <c r="F6914">
        <v>13</v>
      </c>
      <c r="G6914" s="15">
        <f>I6914*F6914</f>
        <v>1950</v>
      </c>
      <c r="H6914" s="9">
        <v>0.09</v>
      </c>
      <c r="I6914" s="13">
        <f>VLOOKUP($U6914,Pricebook!$A:$D,4,0)</f>
        <v>150</v>
      </c>
      <c r="J6914" s="11">
        <f>G6914*(1-H6914)</f>
        <v>1774.5</v>
      </c>
      <c r="K6914" t="s">
        <v>2584</v>
      </c>
      <c r="L6914" t="s">
        <v>93</v>
      </c>
      <c r="M6914" t="str">
        <f>VLOOKUP($L6914,Companies!$A:$G,7,)</f>
        <v>Television Services</v>
      </c>
      <c r="N6914" t="str">
        <f>VLOOKUP($L6914,Companies!$A:$G,6,)</f>
        <v>Consumer Services</v>
      </c>
      <c r="O6914" s="6" t="s">
        <v>2449</v>
      </c>
      <c r="P6914" s="6">
        <v>39208</v>
      </c>
      <c r="Q6914" t="s">
        <v>699</v>
      </c>
      <c r="R6914" t="s">
        <v>34</v>
      </c>
      <c r="S6914" s="4">
        <v>40782</v>
      </c>
      <c r="T6914" s="7">
        <f>S6914-E6914</f>
        <v>2</v>
      </c>
      <c r="U6914" t="s">
        <v>14211</v>
      </c>
      <c r="V6914" s="6" t="s">
        <v>14251</v>
      </c>
      <c r="W6914" t="s">
        <v>14260</v>
      </c>
      <c r="X6914" t="s">
        <v>14189</v>
      </c>
      <c r="Y6914" t="str">
        <f>VLOOKUP(R6914,Managers!$A:$B,2,)</f>
        <v>Frank Mitchell</v>
      </c>
      <c r="Z6914" s="11">
        <f>VLOOKUP(X6914,HourlyWages!$A:$B,2,0)</f>
        <v>62</v>
      </c>
      <c r="AA6914">
        <v>1</v>
      </c>
    </row>
    <row r="6915" spans="1:27" x14ac:dyDescent="0.3">
      <c r="A6915" t="b">
        <f>COUNTIF($C$1:C6915, C6915)&gt;1</f>
        <v>0</v>
      </c>
      <c r="B6915" t="b">
        <f>VLOOKUP(C6915,Sheet3!$A:$B,2,0) &gt; 1</f>
        <v>0</v>
      </c>
      <c r="C6915">
        <v>6914</v>
      </c>
      <c r="D6915">
        <v>49319</v>
      </c>
      <c r="E6915" s="4">
        <v>40780</v>
      </c>
      <c r="F6915">
        <v>40</v>
      </c>
      <c r="G6915" s="15">
        <f>I6915*F6915</f>
        <v>4400</v>
      </c>
      <c r="H6915" s="9">
        <v>0.01</v>
      </c>
      <c r="I6915" s="13">
        <f>VLOOKUP($U6915,Pricebook!$A:$D,4,0)</f>
        <v>110</v>
      </c>
      <c r="J6915" s="11">
        <f>G6915*(1-H6915)</f>
        <v>4356</v>
      </c>
      <c r="K6915" t="s">
        <v>2584</v>
      </c>
      <c r="L6915" t="s">
        <v>93</v>
      </c>
      <c r="M6915" t="str">
        <f>VLOOKUP($L6915,Companies!$A:$G,7,)</f>
        <v>Television Services</v>
      </c>
      <c r="N6915" t="str">
        <f>VLOOKUP($L6915,Companies!$A:$G,6,)</f>
        <v>Consumer Services</v>
      </c>
      <c r="O6915" s="6" t="s">
        <v>2449</v>
      </c>
      <c r="P6915" s="6">
        <v>39208</v>
      </c>
      <c r="Q6915" t="s">
        <v>699</v>
      </c>
      <c r="R6915" t="s">
        <v>34</v>
      </c>
      <c r="S6915" s="4">
        <v>40782</v>
      </c>
      <c r="T6915" s="7">
        <f>S6915-E6915</f>
        <v>2</v>
      </c>
      <c r="U6915" t="s">
        <v>14215</v>
      </c>
      <c r="V6915" s="6" t="s">
        <v>14251</v>
      </c>
      <c r="W6915" t="s">
        <v>14260</v>
      </c>
      <c r="X6915" t="s">
        <v>14197</v>
      </c>
      <c r="Y6915" t="str">
        <f>VLOOKUP(R6915,Managers!$A:$B,2,)</f>
        <v>Frank Mitchell</v>
      </c>
      <c r="Z6915" s="11">
        <f>VLOOKUP(X6915,HourlyWages!$A:$B,2,0)</f>
        <v>71</v>
      </c>
      <c r="AA6915">
        <v>1</v>
      </c>
    </row>
    <row r="6916" spans="1:27" x14ac:dyDescent="0.3">
      <c r="A6916" t="b">
        <f>COUNTIF($C$1:C6916, C6916)&gt;1</f>
        <v>0</v>
      </c>
      <c r="B6916" t="b">
        <f>VLOOKUP(C6916,Sheet3!$A:$B,2,0) &gt; 1</f>
        <v>0</v>
      </c>
      <c r="C6916">
        <v>6915</v>
      </c>
      <c r="D6916">
        <v>49344</v>
      </c>
      <c r="E6916" s="4">
        <v>41273</v>
      </c>
      <c r="F6916">
        <v>31</v>
      </c>
      <c r="G6916" s="15">
        <f>I6916*F6916</f>
        <v>4650</v>
      </c>
      <c r="H6916" s="9">
        <v>0</v>
      </c>
      <c r="I6916" s="13">
        <f>VLOOKUP($U6916,Pricebook!$A:$D,4,0)</f>
        <v>150</v>
      </c>
      <c r="J6916" s="11">
        <f>G6916*(1-H6916)</f>
        <v>4650</v>
      </c>
      <c r="K6916" t="s">
        <v>2052</v>
      </c>
      <c r="L6916" t="s">
        <v>151</v>
      </c>
      <c r="M6916" t="str">
        <f>VLOOKUP($L6916,Companies!$A:$G,7,)</f>
        <v>Hotels/Resorts</v>
      </c>
      <c r="N6916" t="str">
        <f>VLOOKUP($L6916,Companies!$A:$G,6,)</f>
        <v>Consumer Services</v>
      </c>
      <c r="O6916" s="6" t="s">
        <v>2573</v>
      </c>
      <c r="P6916" s="6">
        <v>40356</v>
      </c>
      <c r="Q6916" t="s">
        <v>254</v>
      </c>
      <c r="R6916" t="s">
        <v>34</v>
      </c>
      <c r="S6916" s="4">
        <v>41273</v>
      </c>
      <c r="T6916" s="7">
        <f>S6916-E6916</f>
        <v>0</v>
      </c>
      <c r="U6916" t="s">
        <v>14211</v>
      </c>
      <c r="V6916" s="6" t="s">
        <v>14257</v>
      </c>
      <c r="W6916" t="s">
        <v>14259</v>
      </c>
      <c r="X6916" t="s">
        <v>14199</v>
      </c>
      <c r="Y6916" t="str">
        <f>VLOOKUP(R6916,Managers!$A:$B,2,)</f>
        <v>Frank Mitchell</v>
      </c>
      <c r="Z6916" s="11">
        <f>VLOOKUP(X6916,HourlyWages!$A:$B,2,0)</f>
        <v>68</v>
      </c>
      <c r="AA6916">
        <v>1</v>
      </c>
    </row>
    <row r="6917" spans="1:27" x14ac:dyDescent="0.3">
      <c r="A6917" t="b">
        <f>COUNTIF($C$1:C6917, C6917)&gt;1</f>
        <v>0</v>
      </c>
      <c r="B6917" t="b">
        <f>VLOOKUP(C6917,Sheet3!$A:$B,2,0) &gt; 1</f>
        <v>0</v>
      </c>
      <c r="C6917">
        <v>6916</v>
      </c>
      <c r="D6917">
        <v>49344</v>
      </c>
      <c r="E6917" s="4">
        <v>41273</v>
      </c>
      <c r="F6917">
        <v>1</v>
      </c>
      <c r="G6917" s="15">
        <f>I6917*F6917</f>
        <v>140</v>
      </c>
      <c r="H6917" s="9">
        <v>0.09</v>
      </c>
      <c r="I6917" s="13">
        <f>VLOOKUP($U6917,Pricebook!$A:$D,4,0)</f>
        <v>140</v>
      </c>
      <c r="J6917" s="11">
        <f>G6917*(1-H6917)</f>
        <v>127.4</v>
      </c>
      <c r="K6917" t="s">
        <v>2052</v>
      </c>
      <c r="L6917" t="s">
        <v>151</v>
      </c>
      <c r="M6917" t="str">
        <f>VLOOKUP($L6917,Companies!$A:$G,7,)</f>
        <v>Hotels/Resorts</v>
      </c>
      <c r="N6917" t="str">
        <f>VLOOKUP($L6917,Companies!$A:$G,6,)</f>
        <v>Consumer Services</v>
      </c>
      <c r="O6917" s="6" t="s">
        <v>2573</v>
      </c>
      <c r="P6917" s="6">
        <v>40356</v>
      </c>
      <c r="Q6917" t="s">
        <v>254</v>
      </c>
      <c r="R6917" t="s">
        <v>34</v>
      </c>
      <c r="S6917" s="4">
        <v>41273</v>
      </c>
      <c r="T6917" s="7">
        <f>S6917-E6917</f>
        <v>0</v>
      </c>
      <c r="U6917" t="s">
        <v>14207</v>
      </c>
      <c r="V6917" s="6" t="s">
        <v>14251</v>
      </c>
      <c r="W6917" t="s">
        <v>14261</v>
      </c>
      <c r="X6917" t="s">
        <v>14198</v>
      </c>
      <c r="Y6917" t="str">
        <f>VLOOKUP(R6917,Managers!$A:$B,2,)</f>
        <v>Frank Mitchell</v>
      </c>
      <c r="Z6917" s="11">
        <f>VLOOKUP(X6917,HourlyWages!$A:$B,2,0)</f>
        <v>51</v>
      </c>
      <c r="AA6917">
        <v>1</v>
      </c>
    </row>
    <row r="6918" spans="1:27" x14ac:dyDescent="0.3">
      <c r="A6918" t="b">
        <f>COUNTIF($C$1:C6918, C6918)&gt;1</f>
        <v>0</v>
      </c>
      <c r="B6918" t="b">
        <f>VLOOKUP(C6918,Sheet3!$A:$B,2,0) &gt; 1</f>
        <v>0</v>
      </c>
      <c r="C6918">
        <v>6917</v>
      </c>
      <c r="D6918">
        <v>49346</v>
      </c>
      <c r="E6918" s="4">
        <v>40668</v>
      </c>
      <c r="F6918">
        <v>8</v>
      </c>
      <c r="G6918" s="15">
        <f>I6918*F6918</f>
        <v>1000</v>
      </c>
      <c r="H6918" s="9">
        <v>0.1</v>
      </c>
      <c r="I6918" s="13">
        <f>VLOOKUP($U6918,Pricebook!$A:$D,4,0)</f>
        <v>125</v>
      </c>
      <c r="J6918" s="11">
        <f>G6918*(1-H6918)</f>
        <v>900</v>
      </c>
      <c r="K6918" t="s">
        <v>1089</v>
      </c>
      <c r="L6918" t="s">
        <v>112</v>
      </c>
      <c r="M6918" t="str">
        <f>VLOOKUP($L6918,Companies!$A:$G,7,)</f>
        <v>Telecommunications Equipment</v>
      </c>
      <c r="N6918" t="str">
        <f>VLOOKUP($L6918,Companies!$A:$G,6,)</f>
        <v>Public Utilities</v>
      </c>
      <c r="O6918" s="6" t="s">
        <v>245</v>
      </c>
      <c r="P6918" s="6">
        <v>30344</v>
      </c>
      <c r="Q6918" t="s">
        <v>134</v>
      </c>
      <c r="R6918" t="s">
        <v>34</v>
      </c>
      <c r="S6918" s="4">
        <v>40671</v>
      </c>
      <c r="T6918" s="7">
        <f>S6918-E6918</f>
        <v>3</v>
      </c>
      <c r="U6918" t="s">
        <v>14208</v>
      </c>
      <c r="V6918" s="6" t="s">
        <v>14251</v>
      </c>
      <c r="W6918" t="s">
        <v>14263</v>
      </c>
      <c r="X6918" t="s">
        <v>14197</v>
      </c>
      <c r="Y6918" t="str">
        <f>VLOOKUP(R6918,Managers!$A:$B,2,)</f>
        <v>Frank Mitchell</v>
      </c>
      <c r="Z6918" s="11">
        <f>VLOOKUP(X6918,HourlyWages!$A:$B,2,0)</f>
        <v>71</v>
      </c>
      <c r="AA6918">
        <v>1</v>
      </c>
    </row>
    <row r="6919" spans="1:27" x14ac:dyDescent="0.3">
      <c r="A6919" t="b">
        <f>COUNTIF($C$1:C6919, C6919)&gt;1</f>
        <v>0</v>
      </c>
      <c r="B6919" t="b">
        <f>VLOOKUP(C6919,Sheet3!$A:$B,2,0) &gt; 1</f>
        <v>0</v>
      </c>
      <c r="C6919">
        <v>6918</v>
      </c>
      <c r="D6919">
        <v>49346</v>
      </c>
      <c r="E6919" s="4">
        <v>40668</v>
      </c>
      <c r="F6919">
        <v>50</v>
      </c>
      <c r="G6919" s="15">
        <f>I6919*F6919</f>
        <v>5500</v>
      </c>
      <c r="H6919" s="9">
        <v>0.04</v>
      </c>
      <c r="I6919" s="13">
        <f>VLOOKUP($U6919,Pricebook!$A:$D,4,0)</f>
        <v>110</v>
      </c>
      <c r="J6919" s="11">
        <f>G6919*(1-H6919)</f>
        <v>5280</v>
      </c>
      <c r="K6919" t="s">
        <v>1089</v>
      </c>
      <c r="L6919" t="s">
        <v>112</v>
      </c>
      <c r="M6919" t="str">
        <f>VLOOKUP($L6919,Companies!$A:$G,7,)</f>
        <v>Telecommunications Equipment</v>
      </c>
      <c r="N6919" t="str">
        <f>VLOOKUP($L6919,Companies!$A:$G,6,)</f>
        <v>Public Utilities</v>
      </c>
      <c r="O6919" s="6" t="s">
        <v>245</v>
      </c>
      <c r="P6919" s="6">
        <v>30344</v>
      </c>
      <c r="Q6919" t="s">
        <v>134</v>
      </c>
      <c r="R6919" t="s">
        <v>34</v>
      </c>
      <c r="S6919" s="4">
        <v>40669</v>
      </c>
      <c r="T6919" s="7">
        <f>S6919-E6919</f>
        <v>1</v>
      </c>
      <c r="U6919" t="s">
        <v>14215</v>
      </c>
      <c r="V6919" s="6" t="s">
        <v>14257</v>
      </c>
      <c r="W6919" t="s">
        <v>14264</v>
      </c>
      <c r="X6919" t="s">
        <v>14193</v>
      </c>
      <c r="Y6919" t="str">
        <f>VLOOKUP(R6919,Managers!$A:$B,2,)</f>
        <v>Frank Mitchell</v>
      </c>
      <c r="Z6919" s="11">
        <f>VLOOKUP(X6919,HourlyWages!$A:$B,2,0)</f>
        <v>57</v>
      </c>
      <c r="AA6919">
        <v>1</v>
      </c>
    </row>
    <row r="6920" spans="1:27" x14ac:dyDescent="0.3">
      <c r="A6920" t="b">
        <f>COUNTIF($C$1:C6920, C6920)&gt;1</f>
        <v>0</v>
      </c>
      <c r="B6920" t="b">
        <f>VLOOKUP(C6920,Sheet3!$A:$B,2,0) &gt; 1</f>
        <v>0</v>
      </c>
      <c r="C6920">
        <v>6919</v>
      </c>
      <c r="D6920">
        <v>49349</v>
      </c>
      <c r="E6920" s="4">
        <v>40695</v>
      </c>
      <c r="F6920">
        <v>11</v>
      </c>
      <c r="G6920" s="15">
        <f>I6920*F6920</f>
        <v>1210</v>
      </c>
      <c r="H6920" s="9">
        <v>7.0000000000000007E-2</v>
      </c>
      <c r="I6920" s="13">
        <f>VLOOKUP($U6920,Pricebook!$A:$D,4,0)</f>
        <v>110</v>
      </c>
      <c r="J6920" s="11">
        <f>G6920*(1-H6920)</f>
        <v>1125.3</v>
      </c>
      <c r="K6920" t="s">
        <v>331</v>
      </c>
      <c r="L6920" t="s">
        <v>142</v>
      </c>
      <c r="M6920" t="str">
        <f>VLOOKUP($L6920,Companies!$A:$G,7,)</f>
        <v>Computer Software: Programming, Data Processing</v>
      </c>
      <c r="N6920" t="str">
        <f>VLOOKUP($L6920,Companies!$A:$G,6,)</f>
        <v>Technology</v>
      </c>
      <c r="O6920" s="6" t="s">
        <v>1378</v>
      </c>
      <c r="P6920" s="6">
        <v>53711</v>
      </c>
      <c r="Q6920" t="s">
        <v>95</v>
      </c>
      <c r="R6920" t="s">
        <v>16</v>
      </c>
      <c r="S6920" s="4">
        <v>40695</v>
      </c>
      <c r="T6920" s="7">
        <f>S6920-E6920</f>
        <v>0</v>
      </c>
      <c r="U6920" t="s">
        <v>14215</v>
      </c>
      <c r="V6920" s="6" t="s">
        <v>14257</v>
      </c>
      <c r="W6920" t="s">
        <v>14259</v>
      </c>
      <c r="X6920" t="s">
        <v>14197</v>
      </c>
      <c r="Y6920" t="str">
        <f>VLOOKUP(R6920,Managers!$A:$B,2,)</f>
        <v>Josh Martinez</v>
      </c>
      <c r="Z6920" s="11">
        <f>VLOOKUP(X6920,HourlyWages!$A:$B,2,0)</f>
        <v>71</v>
      </c>
      <c r="AA6920">
        <v>1</v>
      </c>
    </row>
    <row r="6921" spans="1:27" x14ac:dyDescent="0.3">
      <c r="A6921" t="b">
        <f>COUNTIF($C$1:C6921, C6921)&gt;1</f>
        <v>0</v>
      </c>
      <c r="B6921" t="b">
        <f>VLOOKUP(C6921,Sheet3!$A:$B,2,0) &gt; 1</f>
        <v>0</v>
      </c>
      <c r="C6921">
        <v>6920</v>
      </c>
      <c r="D6921">
        <v>49349</v>
      </c>
      <c r="E6921" s="4">
        <v>40695</v>
      </c>
      <c r="F6921">
        <v>23</v>
      </c>
      <c r="G6921" s="15">
        <f>I6921*F6921</f>
        <v>3910</v>
      </c>
      <c r="H6921" s="9">
        <v>0.01</v>
      </c>
      <c r="I6921" s="13">
        <f>VLOOKUP($U6921,Pricebook!$A:$D,4,0)</f>
        <v>170</v>
      </c>
      <c r="J6921" s="11">
        <f>G6921*(1-H6921)</f>
        <v>3870.9</v>
      </c>
      <c r="K6921" t="s">
        <v>331</v>
      </c>
      <c r="L6921" t="s">
        <v>142</v>
      </c>
      <c r="M6921" t="str">
        <f>VLOOKUP($L6921,Companies!$A:$G,7,)</f>
        <v>Computer Software: Programming, Data Processing</v>
      </c>
      <c r="N6921" t="str">
        <f>VLOOKUP($L6921,Companies!$A:$G,6,)</f>
        <v>Technology</v>
      </c>
      <c r="O6921" s="6" t="s">
        <v>2096</v>
      </c>
      <c r="P6921" s="6">
        <v>54220</v>
      </c>
      <c r="Q6921" t="s">
        <v>95</v>
      </c>
      <c r="R6921" t="s">
        <v>16</v>
      </c>
      <c r="S6921" s="4">
        <v>40697</v>
      </c>
      <c r="T6921" s="7">
        <f>S6921-E6921</f>
        <v>2</v>
      </c>
      <c r="U6921" t="s">
        <v>14219</v>
      </c>
      <c r="V6921" s="6" t="s">
        <v>14251</v>
      </c>
      <c r="W6921" t="s">
        <v>14266</v>
      </c>
      <c r="X6921" t="s">
        <v>14193</v>
      </c>
      <c r="Y6921" t="str">
        <f>VLOOKUP(R6921,Managers!$A:$B,2,)</f>
        <v>Josh Martinez</v>
      </c>
      <c r="Z6921" s="11">
        <f>VLOOKUP(X6921,HourlyWages!$A:$B,2,0)</f>
        <v>57</v>
      </c>
      <c r="AA6921">
        <v>1</v>
      </c>
    </row>
    <row r="6922" spans="1:27" x14ac:dyDescent="0.3">
      <c r="A6922" t="b">
        <f>COUNTIF($C$1:C6922, C6922)&gt;1</f>
        <v>0</v>
      </c>
      <c r="B6922" t="b">
        <f>VLOOKUP(C6922,Sheet3!$A:$B,2,0) &gt; 1</f>
        <v>0</v>
      </c>
      <c r="C6922">
        <v>6921</v>
      </c>
      <c r="D6922">
        <v>49350</v>
      </c>
      <c r="E6922" s="4">
        <v>41143</v>
      </c>
      <c r="F6922">
        <v>50</v>
      </c>
      <c r="G6922" s="15">
        <f>I6922*F6922</f>
        <v>5500</v>
      </c>
      <c r="H6922" s="9">
        <v>0.01</v>
      </c>
      <c r="I6922" s="13">
        <f>VLOOKUP($U6922,Pricebook!$A:$D,4,0)</f>
        <v>110</v>
      </c>
      <c r="J6922" s="11">
        <f>G6922*(1-H6922)</f>
        <v>5445</v>
      </c>
      <c r="K6922" t="s">
        <v>2001</v>
      </c>
      <c r="L6922" t="s">
        <v>482</v>
      </c>
      <c r="M6922" t="str">
        <f>VLOOKUP($L6922,Companies!$A:$G,7,)</f>
        <v>Television Services</v>
      </c>
      <c r="N6922" t="str">
        <f>VLOOKUP($L6922,Companies!$A:$G,6,)</f>
        <v>Consumer Services</v>
      </c>
      <c r="O6922" s="6" t="s">
        <v>2420</v>
      </c>
      <c r="P6922" s="6">
        <v>43302</v>
      </c>
      <c r="Q6922" t="s">
        <v>210</v>
      </c>
      <c r="R6922" t="s">
        <v>61</v>
      </c>
      <c r="S6922" s="4">
        <v>41145</v>
      </c>
      <c r="T6922" s="7">
        <f>S6922-E6922</f>
        <v>2</v>
      </c>
      <c r="U6922" t="s">
        <v>14215</v>
      </c>
      <c r="V6922" s="6" t="s">
        <v>14257</v>
      </c>
      <c r="W6922" t="s">
        <v>14259</v>
      </c>
      <c r="X6922" t="s">
        <v>14199</v>
      </c>
      <c r="Y6922" t="str">
        <f>VLOOKUP(R6922,Managers!$A:$B,2,)</f>
        <v>Allen Young</v>
      </c>
      <c r="Z6922" s="11">
        <f>VLOOKUP(X6922,HourlyWages!$A:$B,2,0)</f>
        <v>68</v>
      </c>
      <c r="AA6922">
        <v>1</v>
      </c>
    </row>
    <row r="6923" spans="1:27" x14ac:dyDescent="0.3">
      <c r="A6923" t="b">
        <f>COUNTIF($C$1:C6923, C6923)&gt;1</f>
        <v>0</v>
      </c>
      <c r="B6923" t="b">
        <f>VLOOKUP(C6923,Sheet3!$A:$B,2,0) &gt; 1</f>
        <v>0</v>
      </c>
      <c r="C6923">
        <v>6922</v>
      </c>
      <c r="D6923">
        <v>49351</v>
      </c>
      <c r="E6923" s="4">
        <v>40998</v>
      </c>
      <c r="F6923">
        <v>27</v>
      </c>
      <c r="G6923" s="15">
        <f>I6923*F6923</f>
        <v>3240</v>
      </c>
      <c r="H6923" s="9">
        <v>0.06</v>
      </c>
      <c r="I6923" s="13">
        <f>VLOOKUP($U6923,Pricebook!$A:$D,4,0)</f>
        <v>120</v>
      </c>
      <c r="J6923" s="11">
        <f>G6923*(1-H6923)</f>
        <v>3045.6</v>
      </c>
      <c r="K6923" t="s">
        <v>1295</v>
      </c>
      <c r="L6923" t="s">
        <v>508</v>
      </c>
      <c r="M6923" t="str">
        <f>VLOOKUP($L6923,Companies!$A:$G,7,)</f>
        <v>Semiconductors</v>
      </c>
      <c r="N6923" t="str">
        <f>VLOOKUP($L6923,Companies!$A:$G,6,)</f>
        <v>Technology</v>
      </c>
      <c r="O6923" s="6" t="s">
        <v>672</v>
      </c>
      <c r="P6923" s="6">
        <v>40475</v>
      </c>
      <c r="Q6923" t="s">
        <v>254</v>
      </c>
      <c r="R6923" t="s">
        <v>34</v>
      </c>
      <c r="S6923" s="4">
        <v>41002</v>
      </c>
      <c r="T6923" s="7">
        <f>S6923-E6923</f>
        <v>4</v>
      </c>
      <c r="U6923" t="s">
        <v>14212</v>
      </c>
      <c r="V6923" s="6" t="s">
        <v>14251</v>
      </c>
      <c r="W6923" t="s">
        <v>14260</v>
      </c>
      <c r="X6923" t="s">
        <v>14193</v>
      </c>
      <c r="Y6923" t="str">
        <f>VLOOKUP(R6923,Managers!$A:$B,2,)</f>
        <v>Frank Mitchell</v>
      </c>
      <c r="Z6923" s="11">
        <f>VLOOKUP(X6923,HourlyWages!$A:$B,2,0)</f>
        <v>57</v>
      </c>
      <c r="AA6923">
        <v>1</v>
      </c>
    </row>
    <row r="6924" spans="1:27" x14ac:dyDescent="0.3">
      <c r="A6924" t="b">
        <f>COUNTIF($C$1:C6924, C6924)&gt;1</f>
        <v>0</v>
      </c>
      <c r="B6924" t="b">
        <f>VLOOKUP(C6924,Sheet3!$A:$B,2,0) &gt; 1</f>
        <v>0</v>
      </c>
      <c r="C6924">
        <v>6923</v>
      </c>
      <c r="D6924">
        <v>49380</v>
      </c>
      <c r="E6924" s="4">
        <v>41033</v>
      </c>
      <c r="F6924">
        <v>11</v>
      </c>
      <c r="G6924" s="15">
        <f>I6924*F6924</f>
        <v>1650</v>
      </c>
      <c r="H6924" s="9">
        <v>0.02</v>
      </c>
      <c r="I6924" s="13">
        <f>VLOOKUP($U6924,Pricebook!$A:$D,4,0)</f>
        <v>150</v>
      </c>
      <c r="J6924" s="11">
        <f>G6924*(1-H6924)</f>
        <v>1617</v>
      </c>
      <c r="K6924" t="s">
        <v>1563</v>
      </c>
      <c r="L6924" t="s">
        <v>108</v>
      </c>
      <c r="M6924" t="str">
        <f>VLOOKUP($L6924,Companies!$A:$G,7,)</f>
        <v>Broadcasting</v>
      </c>
      <c r="N6924" t="str">
        <f>VLOOKUP($L6924,Companies!$A:$G,6,)</f>
        <v>Consumer Services</v>
      </c>
      <c r="O6924" s="6" t="s">
        <v>624</v>
      </c>
      <c r="P6924" s="6" t="s">
        <v>625</v>
      </c>
      <c r="Q6924" t="s">
        <v>368</v>
      </c>
      <c r="R6924" t="s">
        <v>34</v>
      </c>
      <c r="S6924" s="4">
        <v>41035</v>
      </c>
      <c r="T6924" s="7">
        <f>S6924-E6924</f>
        <v>2</v>
      </c>
      <c r="U6924" t="s">
        <v>14216</v>
      </c>
      <c r="V6924" s="6" t="s">
        <v>14251</v>
      </c>
      <c r="W6924" t="s">
        <v>14268</v>
      </c>
      <c r="X6924" t="s">
        <v>14195</v>
      </c>
      <c r="Y6924" t="str">
        <f>VLOOKUP(R6924,Managers!$A:$B,2,)</f>
        <v>Frank Mitchell</v>
      </c>
      <c r="Z6924" s="11">
        <f>VLOOKUP(X6924,HourlyWages!$A:$B,2,0)</f>
        <v>52</v>
      </c>
      <c r="AA6924">
        <v>1</v>
      </c>
    </row>
    <row r="6925" spans="1:27" x14ac:dyDescent="0.3">
      <c r="A6925" t="b">
        <f>COUNTIF($C$1:C6925, C6925)&gt;1</f>
        <v>0</v>
      </c>
      <c r="B6925" t="b">
        <f>VLOOKUP(C6925,Sheet3!$A:$B,2,0) &gt; 1</f>
        <v>0</v>
      </c>
      <c r="C6925">
        <v>6924</v>
      </c>
      <c r="D6925">
        <v>49381</v>
      </c>
      <c r="E6925" s="4">
        <v>41256</v>
      </c>
      <c r="F6925">
        <v>21</v>
      </c>
      <c r="G6925" s="15">
        <f>I6925*F6925</f>
        <v>4200</v>
      </c>
      <c r="H6925" s="9">
        <v>0.04</v>
      </c>
      <c r="I6925" s="13">
        <f>VLOOKUP($U6925,Pricebook!$A:$D,4,0)</f>
        <v>200</v>
      </c>
      <c r="J6925" s="11">
        <f>G6925*(1-H6925)</f>
        <v>4032</v>
      </c>
      <c r="K6925" t="s">
        <v>1205</v>
      </c>
      <c r="L6925" t="s">
        <v>998</v>
      </c>
      <c r="M6925" t="str">
        <f>VLOOKUP($L6925,Companies!$A:$G,7,)</f>
        <v>Radio And Television Broadcasting And Communications Equipment</v>
      </c>
      <c r="N6925" t="str">
        <f>VLOOKUP($L6925,Companies!$A:$G,6,)</f>
        <v>Technology</v>
      </c>
      <c r="O6925" s="6" t="s">
        <v>1206</v>
      </c>
      <c r="P6925" s="6">
        <v>11967</v>
      </c>
      <c r="Q6925" t="s">
        <v>60</v>
      </c>
      <c r="R6925" t="s">
        <v>61</v>
      </c>
      <c r="S6925" s="4">
        <v>41257</v>
      </c>
      <c r="T6925" s="7">
        <f>S6925-E6925</f>
        <v>1</v>
      </c>
      <c r="U6925" t="s">
        <v>14206</v>
      </c>
      <c r="V6925" s="6" t="s">
        <v>14254</v>
      </c>
      <c r="W6925" t="s">
        <v>14255</v>
      </c>
      <c r="X6925" t="s">
        <v>14192</v>
      </c>
      <c r="Y6925" t="str">
        <f>VLOOKUP(R6925,Managers!$A:$B,2,)</f>
        <v>Allen Young</v>
      </c>
      <c r="Z6925" s="11">
        <f>VLOOKUP(X6925,HourlyWages!$A:$B,2,0)</f>
        <v>75</v>
      </c>
      <c r="AA6925">
        <v>1</v>
      </c>
    </row>
    <row r="6926" spans="1:27" x14ac:dyDescent="0.3">
      <c r="A6926" t="b">
        <f>COUNTIF($C$1:C6926, C6926)&gt;1</f>
        <v>0</v>
      </c>
      <c r="B6926" t="b">
        <f>VLOOKUP(C6926,Sheet3!$A:$B,2,0) &gt; 1</f>
        <v>0</v>
      </c>
      <c r="C6926">
        <v>6925</v>
      </c>
      <c r="D6926">
        <v>49409</v>
      </c>
      <c r="E6926" s="4">
        <v>40771</v>
      </c>
      <c r="F6926">
        <v>28</v>
      </c>
      <c r="G6926" s="15">
        <f>I6926*F6926</f>
        <v>4200</v>
      </c>
      <c r="H6926" s="9">
        <v>0.04</v>
      </c>
      <c r="I6926" s="13">
        <f>VLOOKUP($U6926,Pricebook!$A:$D,4,0)</f>
        <v>150</v>
      </c>
      <c r="J6926" s="11">
        <f>G6926*(1-H6926)</f>
        <v>4032</v>
      </c>
      <c r="K6926" t="s">
        <v>1203</v>
      </c>
      <c r="L6926" t="s">
        <v>158</v>
      </c>
      <c r="M6926" t="str">
        <f>VLOOKUP($L6926,Companies!$A:$G,7,)</f>
        <v>Department/Specialty Retail Stores</v>
      </c>
      <c r="N6926" t="str">
        <f>VLOOKUP($L6926,Companies!$A:$G,6,)</f>
        <v>Consumer Services</v>
      </c>
      <c r="O6926" s="6" t="s">
        <v>2180</v>
      </c>
      <c r="P6926" s="6">
        <v>33142</v>
      </c>
      <c r="Q6926" t="s">
        <v>101</v>
      </c>
      <c r="R6926" t="s">
        <v>34</v>
      </c>
      <c r="S6926" s="4">
        <v>40772</v>
      </c>
      <c r="T6926" s="7">
        <f>S6926-E6926</f>
        <v>1</v>
      </c>
      <c r="U6926" t="s">
        <v>14211</v>
      </c>
      <c r="V6926" s="6" t="s">
        <v>14251</v>
      </c>
      <c r="W6926" t="s">
        <v>14252</v>
      </c>
      <c r="X6926" t="s">
        <v>14190</v>
      </c>
      <c r="Y6926" t="str">
        <f>VLOOKUP(R6926,Managers!$A:$B,2,)</f>
        <v>Frank Mitchell</v>
      </c>
      <c r="Z6926" s="11">
        <f>VLOOKUP(X6926,HourlyWages!$A:$B,2,0)</f>
        <v>67</v>
      </c>
      <c r="AA6926">
        <v>1</v>
      </c>
    </row>
    <row r="6927" spans="1:27" x14ac:dyDescent="0.3">
      <c r="A6927" t="b">
        <f>COUNTIF($C$1:C6927, C6927)&gt;1</f>
        <v>0</v>
      </c>
      <c r="B6927" t="b">
        <f>VLOOKUP(C6927,Sheet3!$A:$B,2,0) &gt; 1</f>
        <v>0</v>
      </c>
      <c r="C6927">
        <v>6926</v>
      </c>
      <c r="D6927">
        <v>49412</v>
      </c>
      <c r="E6927" s="4">
        <v>39879</v>
      </c>
      <c r="F6927">
        <v>20</v>
      </c>
      <c r="G6927" s="15">
        <f>I6927*F6927</f>
        <v>3000</v>
      </c>
      <c r="H6927" s="9">
        <v>0.09</v>
      </c>
      <c r="I6927" s="13">
        <f>VLOOKUP($U6927,Pricebook!$A:$D,4,0)</f>
        <v>150</v>
      </c>
      <c r="J6927" s="11">
        <f>G6927*(1-H6927)</f>
        <v>2730</v>
      </c>
      <c r="K6927" t="s">
        <v>979</v>
      </c>
      <c r="L6927" t="s">
        <v>58</v>
      </c>
      <c r="M6927" t="str">
        <f>VLOOKUP($L6927,Companies!$A:$G,7,)</f>
        <v>Biotechnology: Biological Products (No Diagnostic Substances)</v>
      </c>
      <c r="N6927" t="str">
        <f>VLOOKUP($L6927,Companies!$A:$G,6,)</f>
        <v>Health Care</v>
      </c>
      <c r="O6927" s="6" t="s">
        <v>2092</v>
      </c>
      <c r="P6927" s="6">
        <v>66762</v>
      </c>
      <c r="Q6927" t="s">
        <v>153</v>
      </c>
      <c r="R6927" t="s">
        <v>16</v>
      </c>
      <c r="S6927" s="4">
        <v>39879</v>
      </c>
      <c r="T6927" s="7">
        <f>S6927-E6927</f>
        <v>0</v>
      </c>
      <c r="U6927" t="s">
        <v>14216</v>
      </c>
      <c r="V6927" s="6" t="s">
        <v>14251</v>
      </c>
      <c r="W6927" t="s">
        <v>14266</v>
      </c>
      <c r="X6927" t="s">
        <v>14203</v>
      </c>
      <c r="Y6927" t="str">
        <f>VLOOKUP(R6927,Managers!$A:$B,2,)</f>
        <v>Josh Martinez</v>
      </c>
      <c r="Z6927" s="11">
        <f>VLOOKUP(X6927,HourlyWages!$A:$B,2,0)</f>
        <v>62</v>
      </c>
      <c r="AA6927">
        <v>1</v>
      </c>
    </row>
    <row r="6928" spans="1:27" x14ac:dyDescent="0.3">
      <c r="A6928" t="b">
        <f>COUNTIF($C$1:C6928, C6928)&gt;1</f>
        <v>0</v>
      </c>
      <c r="B6928" t="b">
        <f>VLOOKUP(C6928,Sheet3!$A:$B,2,0) &gt; 1</f>
        <v>0</v>
      </c>
      <c r="C6928">
        <v>6927</v>
      </c>
      <c r="D6928">
        <v>49441</v>
      </c>
      <c r="E6928" s="4">
        <v>40083</v>
      </c>
      <c r="F6928">
        <v>49</v>
      </c>
      <c r="G6928" s="15">
        <f>I6928*F6928</f>
        <v>6125</v>
      </c>
      <c r="H6928" s="9">
        <v>7.0000000000000007E-2</v>
      </c>
      <c r="I6928" s="13">
        <f>VLOOKUP($U6928,Pricebook!$A:$D,4,0)</f>
        <v>125</v>
      </c>
      <c r="J6928" s="11">
        <f>G6928*(1-H6928)</f>
        <v>5696.25</v>
      </c>
      <c r="K6928" t="s">
        <v>2568</v>
      </c>
      <c r="L6928" t="s">
        <v>844</v>
      </c>
      <c r="M6928" t="str">
        <f>VLOOKUP($L6928,Companies!$A:$G,7,)</f>
        <v>Electronic Components</v>
      </c>
      <c r="N6928" t="str">
        <f>VLOOKUP($L6928,Companies!$A:$G,6,)</f>
        <v>Technology</v>
      </c>
      <c r="O6928" s="6" t="s">
        <v>1786</v>
      </c>
      <c r="P6928" s="6">
        <v>55124</v>
      </c>
      <c r="Q6928" t="s">
        <v>130</v>
      </c>
      <c r="R6928" t="s">
        <v>16</v>
      </c>
      <c r="S6928" s="4">
        <v>40084</v>
      </c>
      <c r="T6928" s="7">
        <f>S6928-E6928</f>
        <v>1</v>
      </c>
      <c r="U6928" t="s">
        <v>14208</v>
      </c>
      <c r="V6928" s="6" t="s">
        <v>14251</v>
      </c>
      <c r="W6928" t="s">
        <v>14263</v>
      </c>
      <c r="X6928" t="s">
        <v>14187</v>
      </c>
      <c r="Y6928" t="str">
        <f>VLOOKUP(R6928,Managers!$A:$B,2,)</f>
        <v>Josh Martinez</v>
      </c>
      <c r="Z6928" s="11">
        <f>VLOOKUP(X6928,HourlyWages!$A:$B,2,0)</f>
        <v>45</v>
      </c>
      <c r="AA6928">
        <v>1</v>
      </c>
    </row>
    <row r="6929" spans="1:27" x14ac:dyDescent="0.3">
      <c r="A6929" t="b">
        <f>COUNTIF($C$1:C6929, C6929)&gt;1</f>
        <v>0</v>
      </c>
      <c r="B6929" t="b">
        <f>VLOOKUP(C6929,Sheet3!$A:$B,2,0) &gt; 1</f>
        <v>0</v>
      </c>
      <c r="C6929">
        <v>6928</v>
      </c>
      <c r="D6929">
        <v>49442</v>
      </c>
      <c r="E6929" s="4">
        <v>41130</v>
      </c>
      <c r="F6929">
        <v>11</v>
      </c>
      <c r="G6929" s="15">
        <f>I6929*F6929</f>
        <v>1760</v>
      </c>
      <c r="H6929" s="9">
        <v>0.03</v>
      </c>
      <c r="I6929" s="13">
        <f>VLOOKUP($U6929,Pricebook!$A:$D,4,0)</f>
        <v>160</v>
      </c>
      <c r="J6929" s="11">
        <f>G6929*(1-H6929)</f>
        <v>1707.2</v>
      </c>
      <c r="K6929" t="s">
        <v>1631</v>
      </c>
      <c r="L6929" t="s">
        <v>276</v>
      </c>
      <c r="M6929" t="str">
        <f>VLOOKUP($L6929,Companies!$A:$G,7,)</f>
        <v>Computer Manufacturing</v>
      </c>
      <c r="N6929" t="str">
        <f>VLOOKUP($L6929,Companies!$A:$G,6,)</f>
        <v>Technology</v>
      </c>
      <c r="O6929" s="6" t="s">
        <v>953</v>
      </c>
      <c r="P6929" s="6">
        <v>84057</v>
      </c>
      <c r="Q6929" t="s">
        <v>201</v>
      </c>
      <c r="R6929" t="s">
        <v>23</v>
      </c>
      <c r="S6929" s="4">
        <v>41130</v>
      </c>
      <c r="T6929" s="7">
        <f>S6929-E6929</f>
        <v>0</v>
      </c>
      <c r="U6929" t="s">
        <v>14218</v>
      </c>
      <c r="V6929" s="6" t="s">
        <v>14254</v>
      </c>
      <c r="W6929" t="s">
        <v>14269</v>
      </c>
      <c r="X6929" t="s">
        <v>14192</v>
      </c>
      <c r="Y6929" t="str">
        <f>VLOOKUP(R6929,Managers!$A:$B,2,)</f>
        <v>Bob Turner</v>
      </c>
      <c r="Z6929" s="11">
        <f>VLOOKUP(X6929,HourlyWages!$A:$B,2,0)</f>
        <v>75</v>
      </c>
      <c r="AA6929">
        <v>1</v>
      </c>
    </row>
    <row r="6930" spans="1:27" x14ac:dyDescent="0.3">
      <c r="A6930" t="b">
        <f>COUNTIF($C$1:C6930, C6930)&gt;1</f>
        <v>0</v>
      </c>
      <c r="B6930" t="b">
        <f>VLOOKUP(C6930,Sheet3!$A:$B,2,0) &gt; 1</f>
        <v>0</v>
      </c>
      <c r="C6930">
        <v>6929</v>
      </c>
      <c r="D6930">
        <v>49443</v>
      </c>
      <c r="E6930" s="4">
        <v>40566</v>
      </c>
      <c r="F6930">
        <v>41</v>
      </c>
      <c r="G6930" s="15">
        <f>I6930*F6930</f>
        <v>4920</v>
      </c>
      <c r="H6930" s="9">
        <v>0.05</v>
      </c>
      <c r="I6930" s="13">
        <f>VLOOKUP($U6930,Pricebook!$A:$D,4,0)</f>
        <v>120</v>
      </c>
      <c r="J6930" s="11">
        <f>G6930*(1-H6930)</f>
        <v>4674</v>
      </c>
      <c r="K6930" t="s">
        <v>444</v>
      </c>
      <c r="L6930" t="s">
        <v>348</v>
      </c>
      <c r="M6930" t="str">
        <f>VLOOKUP($L6930,Companies!$A:$G,7,)</f>
        <v>Telecommunications Equipment</v>
      </c>
      <c r="N6930" t="str">
        <f>VLOOKUP($L6930,Companies!$A:$G,6,)</f>
        <v>Public Utilities</v>
      </c>
      <c r="O6930" s="6" t="s">
        <v>2826</v>
      </c>
      <c r="P6930" s="6" t="s">
        <v>2827</v>
      </c>
      <c r="Q6930" t="s">
        <v>87</v>
      </c>
      <c r="R6930" t="s">
        <v>61</v>
      </c>
      <c r="S6930" s="4">
        <v>40567</v>
      </c>
      <c r="T6930" s="7">
        <f>S6930-E6930</f>
        <v>1</v>
      </c>
      <c r="U6930" t="s">
        <v>14212</v>
      </c>
      <c r="V6930" s="6" t="s">
        <v>14254</v>
      </c>
      <c r="W6930" t="s">
        <v>14265</v>
      </c>
      <c r="X6930" t="s">
        <v>14191</v>
      </c>
      <c r="Y6930" t="str">
        <f>VLOOKUP(R6930,Managers!$A:$B,2,)</f>
        <v>Allen Young</v>
      </c>
      <c r="Z6930" s="11">
        <f>VLOOKUP(X6930,HourlyWages!$A:$B,2,0)</f>
        <v>60</v>
      </c>
      <c r="AA6930">
        <v>1</v>
      </c>
    </row>
    <row r="6931" spans="1:27" x14ac:dyDescent="0.3">
      <c r="A6931" t="b">
        <f>COUNTIF($C$1:C6931, C6931)&gt;1</f>
        <v>0</v>
      </c>
      <c r="B6931" t="b">
        <f>VLOOKUP(C6931,Sheet3!$A:$B,2,0) &gt; 1</f>
        <v>0</v>
      </c>
      <c r="C6931">
        <v>6930</v>
      </c>
      <c r="D6931">
        <v>49472</v>
      </c>
      <c r="E6931" s="4">
        <v>40375</v>
      </c>
      <c r="F6931">
        <v>23</v>
      </c>
      <c r="G6931" s="15">
        <f>I6931*F6931</f>
        <v>2760</v>
      </c>
      <c r="H6931" s="9">
        <v>0.02</v>
      </c>
      <c r="I6931" s="13">
        <f>VLOOKUP($U6931,Pricebook!$A:$D,4,0)</f>
        <v>120</v>
      </c>
      <c r="J6931" s="11">
        <f>G6931*(1-H6931)</f>
        <v>2704.7999999999997</v>
      </c>
      <c r="K6931" t="s">
        <v>219</v>
      </c>
      <c r="L6931" t="s">
        <v>190</v>
      </c>
      <c r="M6931" t="str">
        <f>VLOOKUP($L6931,Companies!$A:$G,7,)</f>
        <v>Computer Software: Prepackaged Software</v>
      </c>
      <c r="N6931" t="str">
        <f>VLOOKUP($L6931,Companies!$A:$G,6,)</f>
        <v>Technology</v>
      </c>
      <c r="O6931" s="6" t="s">
        <v>143</v>
      </c>
      <c r="P6931" s="6" t="s">
        <v>144</v>
      </c>
      <c r="Q6931" t="s">
        <v>91</v>
      </c>
      <c r="R6931" t="s">
        <v>61</v>
      </c>
      <c r="S6931" s="4">
        <v>40380</v>
      </c>
      <c r="T6931" s="7">
        <f>S6931-E6931</f>
        <v>5</v>
      </c>
      <c r="U6931" t="s">
        <v>14212</v>
      </c>
      <c r="V6931" s="6" t="s">
        <v>14257</v>
      </c>
      <c r="W6931" t="s">
        <v>14258</v>
      </c>
      <c r="X6931" t="s">
        <v>14192</v>
      </c>
      <c r="Y6931" t="str">
        <f>VLOOKUP(R6931,Managers!$A:$B,2,)</f>
        <v>Allen Young</v>
      </c>
      <c r="Z6931" s="11">
        <f>VLOOKUP(X6931,HourlyWages!$A:$B,2,0)</f>
        <v>75</v>
      </c>
      <c r="AA6931">
        <v>1</v>
      </c>
    </row>
    <row r="6932" spans="1:27" x14ac:dyDescent="0.3">
      <c r="A6932" t="b">
        <f>COUNTIF($C$1:C6932, C6932)&gt;1</f>
        <v>0</v>
      </c>
      <c r="B6932" t="b">
        <f>VLOOKUP(C6932,Sheet3!$A:$B,2,0) &gt; 1</f>
        <v>0</v>
      </c>
      <c r="C6932">
        <v>6931</v>
      </c>
      <c r="D6932">
        <v>49472</v>
      </c>
      <c r="E6932" s="4">
        <v>40375</v>
      </c>
      <c r="F6932">
        <v>15</v>
      </c>
      <c r="G6932" s="15">
        <f>I6932*F6932</f>
        <v>2250</v>
      </c>
      <c r="H6932" s="9">
        <v>0.05</v>
      </c>
      <c r="I6932" s="13">
        <f>VLOOKUP($U6932,Pricebook!$A:$D,4,0)</f>
        <v>150</v>
      </c>
      <c r="J6932" s="11">
        <f>G6932*(1-H6932)</f>
        <v>2137.5</v>
      </c>
      <c r="K6932" t="s">
        <v>219</v>
      </c>
      <c r="L6932" t="s">
        <v>190</v>
      </c>
      <c r="M6932" t="str">
        <f>VLOOKUP($L6932,Companies!$A:$G,7,)</f>
        <v>Computer Software: Prepackaged Software</v>
      </c>
      <c r="N6932" t="str">
        <f>VLOOKUP($L6932,Companies!$A:$G,6,)</f>
        <v>Technology</v>
      </c>
      <c r="O6932" s="6" t="s">
        <v>2828</v>
      </c>
      <c r="P6932" s="6" t="s">
        <v>2829</v>
      </c>
      <c r="Q6932" t="s">
        <v>317</v>
      </c>
      <c r="R6932" t="s">
        <v>61</v>
      </c>
      <c r="S6932" s="4">
        <v>40380</v>
      </c>
      <c r="T6932" s="7">
        <f>S6932-E6932</f>
        <v>5</v>
      </c>
      <c r="U6932" t="s">
        <v>14211</v>
      </c>
      <c r="V6932" s="6" t="s">
        <v>14251</v>
      </c>
      <c r="W6932" t="s">
        <v>14267</v>
      </c>
      <c r="X6932" t="s">
        <v>14199</v>
      </c>
      <c r="Y6932" t="str">
        <f>VLOOKUP(R6932,Managers!$A:$B,2,)</f>
        <v>Allen Young</v>
      </c>
      <c r="Z6932" s="11">
        <f>VLOOKUP(X6932,HourlyWages!$A:$B,2,0)</f>
        <v>68</v>
      </c>
      <c r="AA6932">
        <v>1</v>
      </c>
    </row>
    <row r="6933" spans="1:27" x14ac:dyDescent="0.3">
      <c r="A6933" t="b">
        <f>COUNTIF($C$1:C6933, C6933)&gt;1</f>
        <v>0</v>
      </c>
      <c r="B6933" t="b">
        <f>VLOOKUP(C6933,Sheet3!$A:$B,2,0) &gt; 1</f>
        <v>0</v>
      </c>
      <c r="C6933">
        <v>6932</v>
      </c>
      <c r="D6933">
        <v>49472</v>
      </c>
      <c r="E6933" s="4">
        <v>40375</v>
      </c>
      <c r="F6933">
        <v>9</v>
      </c>
      <c r="G6933" s="15">
        <f>I6933*F6933</f>
        <v>1260</v>
      </c>
      <c r="H6933" s="9">
        <v>0.03</v>
      </c>
      <c r="I6933" s="13">
        <f>VLOOKUP($U6933,Pricebook!$A:$D,4,0)</f>
        <v>140</v>
      </c>
      <c r="J6933" s="11">
        <f>G6933*(1-H6933)</f>
        <v>1222.2</v>
      </c>
      <c r="K6933" t="s">
        <v>219</v>
      </c>
      <c r="L6933" t="s">
        <v>190</v>
      </c>
      <c r="M6933" t="str">
        <f>VLOOKUP($L6933,Companies!$A:$G,7,)</f>
        <v>Computer Software: Prepackaged Software</v>
      </c>
      <c r="N6933" t="str">
        <f>VLOOKUP($L6933,Companies!$A:$G,6,)</f>
        <v>Technology</v>
      </c>
      <c r="O6933" s="6" t="s">
        <v>2830</v>
      </c>
      <c r="P6933" s="6" t="s">
        <v>2831</v>
      </c>
      <c r="Q6933" t="s">
        <v>317</v>
      </c>
      <c r="R6933" t="s">
        <v>61</v>
      </c>
      <c r="S6933" s="4">
        <v>40379</v>
      </c>
      <c r="T6933" s="7">
        <f>S6933-E6933</f>
        <v>4</v>
      </c>
      <c r="U6933" t="s">
        <v>14213</v>
      </c>
      <c r="V6933" s="6" t="s">
        <v>14257</v>
      </c>
      <c r="W6933" t="s">
        <v>14259</v>
      </c>
      <c r="X6933" t="s">
        <v>14195</v>
      </c>
      <c r="Y6933" t="str">
        <f>VLOOKUP(R6933,Managers!$A:$B,2,)</f>
        <v>Allen Young</v>
      </c>
      <c r="Z6933" s="11">
        <f>VLOOKUP(X6933,HourlyWages!$A:$B,2,0)</f>
        <v>52</v>
      </c>
      <c r="AA6933">
        <v>1</v>
      </c>
    </row>
    <row r="6934" spans="1:27" x14ac:dyDescent="0.3">
      <c r="A6934" t="b">
        <f>COUNTIF($C$1:C6934, C6934)&gt;1</f>
        <v>0</v>
      </c>
      <c r="B6934" t="b">
        <f>VLOOKUP(C6934,Sheet3!$A:$B,2,0) &gt; 1</f>
        <v>0</v>
      </c>
      <c r="C6934">
        <v>6933</v>
      </c>
      <c r="D6934">
        <v>49477</v>
      </c>
      <c r="E6934" s="4">
        <v>40876</v>
      </c>
      <c r="F6934">
        <v>9</v>
      </c>
      <c r="G6934" s="15">
        <f>I6934*F6934</f>
        <v>990</v>
      </c>
      <c r="H6934" s="9">
        <v>0.01</v>
      </c>
      <c r="I6934" s="13">
        <f>VLOOKUP($U6934,Pricebook!$A:$D,4,0)</f>
        <v>110</v>
      </c>
      <c r="J6934" s="11">
        <f>G6934*(1-H6934)</f>
        <v>980.1</v>
      </c>
      <c r="K6934" t="s">
        <v>656</v>
      </c>
      <c r="L6934" t="s">
        <v>449</v>
      </c>
      <c r="M6934" t="str">
        <f>VLOOKUP($L6934,Companies!$A:$G,7,)</f>
        <v>Auto Manufacturing</v>
      </c>
      <c r="N6934" t="str">
        <f>VLOOKUP($L6934,Companies!$A:$G,6,)</f>
        <v>Capital Goods</v>
      </c>
      <c r="O6934" s="6" t="s">
        <v>2661</v>
      </c>
      <c r="P6934" s="6" t="s">
        <v>2662</v>
      </c>
      <c r="Q6934" t="s">
        <v>655</v>
      </c>
      <c r="R6934" t="s">
        <v>61</v>
      </c>
      <c r="S6934" s="4">
        <v>40876</v>
      </c>
      <c r="T6934" s="7">
        <f>S6934-E6934</f>
        <v>0</v>
      </c>
      <c r="U6934" t="s">
        <v>14215</v>
      </c>
      <c r="V6934" s="6" t="s">
        <v>14251</v>
      </c>
      <c r="W6934" t="s">
        <v>14266</v>
      </c>
      <c r="X6934" t="s">
        <v>14199</v>
      </c>
      <c r="Y6934" t="str">
        <f>VLOOKUP(R6934,Managers!$A:$B,2,)</f>
        <v>Allen Young</v>
      </c>
      <c r="Z6934" s="11">
        <f>VLOOKUP(X6934,HourlyWages!$A:$B,2,0)</f>
        <v>68</v>
      </c>
      <c r="AA6934">
        <v>1</v>
      </c>
    </row>
    <row r="6935" spans="1:27" x14ac:dyDescent="0.3">
      <c r="A6935" t="b">
        <f>COUNTIF($C$1:C6935, C6935)&gt;1</f>
        <v>0</v>
      </c>
      <c r="B6935" t="b">
        <f>VLOOKUP(C6935,Sheet3!$A:$B,2,0) &gt; 1</f>
        <v>0</v>
      </c>
      <c r="C6935">
        <v>6934</v>
      </c>
      <c r="D6935">
        <v>49479</v>
      </c>
      <c r="E6935" s="4">
        <v>40751</v>
      </c>
      <c r="F6935">
        <v>46</v>
      </c>
      <c r="G6935" s="15">
        <f>I6935*F6935</f>
        <v>6900</v>
      </c>
      <c r="H6935" s="9">
        <v>7.0000000000000007E-2</v>
      </c>
      <c r="I6935" s="13">
        <f>VLOOKUP($U6935,Pricebook!$A:$D,4,0)</f>
        <v>150</v>
      </c>
      <c r="J6935" s="11">
        <f>G6935*(1-H6935)</f>
        <v>6417</v>
      </c>
      <c r="K6935" t="s">
        <v>1219</v>
      </c>
      <c r="L6935" t="s">
        <v>351</v>
      </c>
      <c r="M6935" t="str">
        <f>VLOOKUP($L6935,Companies!$A:$G,7,)</f>
        <v>Department/Specialty Retail Stores</v>
      </c>
      <c r="N6935" t="str">
        <f>VLOOKUP($L6935,Companies!$A:$G,6,)</f>
        <v>Consumer Services</v>
      </c>
      <c r="O6935" s="6" t="s">
        <v>1220</v>
      </c>
      <c r="P6935" s="6">
        <v>33411</v>
      </c>
      <c r="Q6935" t="s">
        <v>101</v>
      </c>
      <c r="R6935" t="s">
        <v>34</v>
      </c>
      <c r="S6935" s="4">
        <v>40753</v>
      </c>
      <c r="T6935" s="7">
        <f>S6935-E6935</f>
        <v>2</v>
      </c>
      <c r="U6935" t="s">
        <v>14216</v>
      </c>
      <c r="V6935" s="6" t="s">
        <v>14257</v>
      </c>
      <c r="W6935" t="s">
        <v>14259</v>
      </c>
      <c r="X6935" t="s">
        <v>14187</v>
      </c>
      <c r="Y6935" t="str">
        <f>VLOOKUP(R6935,Managers!$A:$B,2,)</f>
        <v>Frank Mitchell</v>
      </c>
      <c r="Z6935" s="11">
        <f>VLOOKUP(X6935,HourlyWages!$A:$B,2,0)</f>
        <v>45</v>
      </c>
      <c r="AA6935">
        <v>1</v>
      </c>
    </row>
    <row r="6936" spans="1:27" x14ac:dyDescent="0.3">
      <c r="A6936" t="b">
        <f>COUNTIF($C$1:C6936, C6936)&gt;1</f>
        <v>0</v>
      </c>
      <c r="B6936" t="b">
        <f>VLOOKUP(C6936,Sheet3!$A:$B,2,0) &gt; 1</f>
        <v>0</v>
      </c>
      <c r="C6936">
        <v>6935</v>
      </c>
      <c r="D6936">
        <v>49504</v>
      </c>
      <c r="E6936" s="4">
        <v>40133</v>
      </c>
      <c r="F6936">
        <v>45</v>
      </c>
      <c r="G6936" s="15">
        <f>I6936*F6936</f>
        <v>6750</v>
      </c>
      <c r="H6936" s="9">
        <v>0.1</v>
      </c>
      <c r="I6936" s="13">
        <f>VLOOKUP($U6936,Pricebook!$A:$D,4,0)</f>
        <v>150</v>
      </c>
      <c r="J6936" s="11">
        <f>G6936*(1-H6936)</f>
        <v>6075</v>
      </c>
      <c r="K6936" t="s">
        <v>2167</v>
      </c>
      <c r="L6936" t="s">
        <v>713</v>
      </c>
      <c r="M6936" t="str">
        <f>VLOOKUP($L6936,Companies!$A:$G,7,)</f>
        <v>Oil Refining/Marketing</v>
      </c>
      <c r="N6936" t="str">
        <f>VLOOKUP($L6936,Companies!$A:$G,6,)</f>
        <v>Transportation</v>
      </c>
      <c r="O6936" s="6" t="s">
        <v>743</v>
      </c>
      <c r="P6936" s="6" t="s">
        <v>744</v>
      </c>
      <c r="Q6936" t="s">
        <v>163</v>
      </c>
      <c r="R6936" t="s">
        <v>34</v>
      </c>
      <c r="S6936" s="4">
        <v>40133</v>
      </c>
      <c r="T6936" s="7">
        <f>S6936-E6936</f>
        <v>0</v>
      </c>
      <c r="U6936" t="s">
        <v>14211</v>
      </c>
      <c r="V6936" s="6" t="s">
        <v>14251</v>
      </c>
      <c r="W6936" t="s">
        <v>14253</v>
      </c>
      <c r="X6936" t="s">
        <v>14187</v>
      </c>
      <c r="Y6936" t="str">
        <f>VLOOKUP(R6936,Managers!$A:$B,2,)</f>
        <v>Frank Mitchell</v>
      </c>
      <c r="Z6936" s="11">
        <f>VLOOKUP(X6936,HourlyWages!$A:$B,2,0)</f>
        <v>45</v>
      </c>
      <c r="AA6936">
        <v>1</v>
      </c>
    </row>
    <row r="6937" spans="1:27" x14ac:dyDescent="0.3">
      <c r="A6937" t="b">
        <f>COUNTIF($C$1:C6937, C6937)&gt;1</f>
        <v>0</v>
      </c>
      <c r="B6937" t="b">
        <f>VLOOKUP(C6937,Sheet3!$A:$B,2,0) &gt; 1</f>
        <v>0</v>
      </c>
      <c r="C6937">
        <v>6936</v>
      </c>
      <c r="D6937">
        <v>49505</v>
      </c>
      <c r="E6937" s="4">
        <v>39834</v>
      </c>
      <c r="F6937">
        <v>12</v>
      </c>
      <c r="G6937" s="15">
        <f>I6937*F6937</f>
        <v>1920</v>
      </c>
      <c r="H6937" s="9">
        <v>0.04</v>
      </c>
      <c r="I6937" s="13">
        <f>VLOOKUP($U6937,Pricebook!$A:$D,4,0)</f>
        <v>160</v>
      </c>
      <c r="J6937" s="11">
        <f>G6937*(1-H6937)</f>
        <v>1843.1999999999998</v>
      </c>
      <c r="K6937" t="s">
        <v>507</v>
      </c>
      <c r="L6937" t="s">
        <v>508</v>
      </c>
      <c r="M6937" t="str">
        <f>VLOOKUP($L6937,Companies!$A:$G,7,)</f>
        <v>Semiconductors</v>
      </c>
      <c r="N6937" t="str">
        <f>VLOOKUP($L6937,Companies!$A:$G,6,)</f>
        <v>Technology</v>
      </c>
      <c r="O6937" s="6" t="s">
        <v>731</v>
      </c>
      <c r="P6937" s="6">
        <v>44691</v>
      </c>
      <c r="Q6937" t="s">
        <v>210</v>
      </c>
      <c r="R6937" t="s">
        <v>61</v>
      </c>
      <c r="S6937" s="4">
        <v>39836</v>
      </c>
      <c r="T6937" s="7">
        <f>S6937-E6937</f>
        <v>2</v>
      </c>
      <c r="U6937" t="s">
        <v>14218</v>
      </c>
      <c r="V6937" s="6" t="s">
        <v>14251</v>
      </c>
      <c r="W6937" t="s">
        <v>14261</v>
      </c>
      <c r="X6937" t="s">
        <v>14192</v>
      </c>
      <c r="Y6937" t="str">
        <f>VLOOKUP(R6937,Managers!$A:$B,2,)</f>
        <v>Allen Young</v>
      </c>
      <c r="Z6937" s="11">
        <f>VLOOKUP(X6937,HourlyWages!$A:$B,2,0)</f>
        <v>75</v>
      </c>
      <c r="AA6937">
        <v>1</v>
      </c>
    </row>
    <row r="6938" spans="1:27" x14ac:dyDescent="0.3">
      <c r="A6938" t="b">
        <f>COUNTIF($C$1:C6938, C6938)&gt;1</f>
        <v>0</v>
      </c>
      <c r="B6938" t="b">
        <f>VLOOKUP(C6938,Sheet3!$A:$B,2,0) &gt; 1</f>
        <v>0</v>
      </c>
      <c r="C6938">
        <v>6937</v>
      </c>
      <c r="D6938">
        <v>49505</v>
      </c>
      <c r="E6938" s="4">
        <v>39834</v>
      </c>
      <c r="F6938">
        <v>34</v>
      </c>
      <c r="G6938" s="15">
        <f>I6938*F6938</f>
        <v>5100</v>
      </c>
      <c r="H6938" s="9">
        <v>0.04</v>
      </c>
      <c r="I6938" s="13">
        <f>VLOOKUP($U6938,Pricebook!$A:$D,4,0)</f>
        <v>150</v>
      </c>
      <c r="J6938" s="11">
        <f>G6938*(1-H6938)</f>
        <v>4896</v>
      </c>
      <c r="K6938" t="s">
        <v>507</v>
      </c>
      <c r="L6938" t="s">
        <v>508</v>
      </c>
      <c r="M6938" t="str">
        <f>VLOOKUP($L6938,Companies!$A:$G,7,)</f>
        <v>Semiconductors</v>
      </c>
      <c r="N6938" t="str">
        <f>VLOOKUP($L6938,Companies!$A:$G,6,)</f>
        <v>Technology</v>
      </c>
      <c r="O6938" s="6" t="s">
        <v>731</v>
      </c>
      <c r="P6938" s="6">
        <v>44691</v>
      </c>
      <c r="Q6938" t="s">
        <v>210</v>
      </c>
      <c r="R6938" t="s">
        <v>61</v>
      </c>
      <c r="S6938" s="4">
        <v>39835</v>
      </c>
      <c r="T6938" s="7">
        <f>S6938-E6938</f>
        <v>1</v>
      </c>
      <c r="U6938" t="s">
        <v>14211</v>
      </c>
      <c r="V6938" s="6" t="s">
        <v>14254</v>
      </c>
      <c r="W6938" t="s">
        <v>14269</v>
      </c>
      <c r="X6938" t="s">
        <v>14199</v>
      </c>
      <c r="Y6938" t="str">
        <f>VLOOKUP(R6938,Managers!$A:$B,2,)</f>
        <v>Allen Young</v>
      </c>
      <c r="Z6938" s="11">
        <f>VLOOKUP(X6938,HourlyWages!$A:$B,2,0)</f>
        <v>68</v>
      </c>
      <c r="AA6938">
        <v>1</v>
      </c>
    </row>
    <row r="6939" spans="1:27" x14ac:dyDescent="0.3">
      <c r="A6939" t="b">
        <f>COUNTIF($C$1:C6939, C6939)&gt;1</f>
        <v>0</v>
      </c>
      <c r="B6939" t="b">
        <f>VLOOKUP(C6939,Sheet3!$A:$B,2,0) &gt; 1</f>
        <v>0</v>
      </c>
      <c r="C6939">
        <v>6938</v>
      </c>
      <c r="D6939">
        <v>49510</v>
      </c>
      <c r="E6939" s="4">
        <v>40988</v>
      </c>
      <c r="F6939">
        <v>16</v>
      </c>
      <c r="G6939" s="15">
        <f>I6939*F6939</f>
        <v>1920</v>
      </c>
      <c r="H6939" s="9">
        <v>0.04</v>
      </c>
      <c r="I6939" s="13">
        <f>VLOOKUP($U6939,Pricebook!$A:$D,4,0)</f>
        <v>120</v>
      </c>
      <c r="J6939" s="11">
        <f>G6939*(1-H6939)</f>
        <v>1843.1999999999998</v>
      </c>
      <c r="K6939" t="s">
        <v>2104</v>
      </c>
      <c r="L6939" t="s">
        <v>775</v>
      </c>
      <c r="M6939" t="str">
        <f>VLOOKUP($L6939,Companies!$A:$G,7,)</f>
        <v>Computer Software: Prepackaged Software</v>
      </c>
      <c r="N6939" t="str">
        <f>VLOOKUP($L6939,Companies!$A:$G,6,)</f>
        <v>Technology</v>
      </c>
      <c r="O6939" s="6" t="s">
        <v>2463</v>
      </c>
      <c r="P6939" s="6">
        <v>50315</v>
      </c>
      <c r="Q6939" t="s">
        <v>38</v>
      </c>
      <c r="R6939" t="s">
        <v>16</v>
      </c>
      <c r="S6939" s="4">
        <v>40989</v>
      </c>
      <c r="T6939" s="7">
        <f>S6939-E6939</f>
        <v>1</v>
      </c>
      <c r="U6939" t="s">
        <v>14212</v>
      </c>
      <c r="V6939" s="6" t="s">
        <v>14251</v>
      </c>
      <c r="W6939" t="s">
        <v>14267</v>
      </c>
      <c r="X6939" t="s">
        <v>14196</v>
      </c>
      <c r="Y6939" t="str">
        <f>VLOOKUP(R6939,Managers!$A:$B,2,)</f>
        <v>Josh Martinez</v>
      </c>
      <c r="Z6939" s="11">
        <f>VLOOKUP(X6939,HourlyWages!$A:$B,2,0)</f>
        <v>58</v>
      </c>
      <c r="AA6939">
        <v>1</v>
      </c>
    </row>
    <row r="6940" spans="1:27" x14ac:dyDescent="0.3">
      <c r="A6940" t="b">
        <f>COUNTIF($C$1:C6940, C6940)&gt;1</f>
        <v>0</v>
      </c>
      <c r="B6940" t="b">
        <f>VLOOKUP(C6940,Sheet3!$A:$B,2,0) &gt; 1</f>
        <v>0</v>
      </c>
      <c r="C6940">
        <v>6939</v>
      </c>
      <c r="D6940">
        <v>49511</v>
      </c>
      <c r="E6940" s="4">
        <v>39923</v>
      </c>
      <c r="F6940">
        <v>35</v>
      </c>
      <c r="G6940" s="15">
        <f>I6940*F6940</f>
        <v>3850</v>
      </c>
      <c r="H6940" s="9">
        <v>0.03</v>
      </c>
      <c r="I6940" s="13">
        <f>VLOOKUP($U6940,Pricebook!$A:$D,4,0)</f>
        <v>110</v>
      </c>
      <c r="J6940" s="11">
        <f>G6940*(1-H6940)</f>
        <v>3734.5</v>
      </c>
      <c r="K6940" t="s">
        <v>333</v>
      </c>
      <c r="L6940" t="s">
        <v>108</v>
      </c>
      <c r="M6940" t="str">
        <f>VLOOKUP($L6940,Companies!$A:$G,7,)</f>
        <v>Broadcasting</v>
      </c>
      <c r="N6940" t="str">
        <f>VLOOKUP($L6940,Companies!$A:$G,6,)</f>
        <v>Consumer Services</v>
      </c>
      <c r="O6940" s="6" t="s">
        <v>1371</v>
      </c>
      <c r="P6940" s="6">
        <v>40422</v>
      </c>
      <c r="Q6940" t="s">
        <v>254</v>
      </c>
      <c r="R6940" t="s">
        <v>34</v>
      </c>
      <c r="S6940" s="4">
        <v>39923</v>
      </c>
      <c r="T6940" s="7">
        <f>S6940-E6940</f>
        <v>0</v>
      </c>
      <c r="U6940" t="s">
        <v>14220</v>
      </c>
      <c r="V6940" s="6" t="s">
        <v>14254</v>
      </c>
      <c r="W6940" t="s">
        <v>14255</v>
      </c>
      <c r="X6940" t="s">
        <v>14197</v>
      </c>
      <c r="Y6940" t="str">
        <f>VLOOKUP(R6940,Managers!$A:$B,2,)</f>
        <v>Frank Mitchell</v>
      </c>
      <c r="Z6940" s="11">
        <f>VLOOKUP(X6940,HourlyWages!$A:$B,2,0)</f>
        <v>71</v>
      </c>
      <c r="AA6940">
        <v>1</v>
      </c>
    </row>
    <row r="6941" spans="1:27" x14ac:dyDescent="0.3">
      <c r="A6941" t="b">
        <f>COUNTIF($C$1:C6941, C6941)&gt;1</f>
        <v>0</v>
      </c>
      <c r="B6941" t="b">
        <f>VLOOKUP(C6941,Sheet3!$A:$B,2,0) &gt; 1</f>
        <v>0</v>
      </c>
      <c r="C6941">
        <v>6940</v>
      </c>
      <c r="D6941">
        <v>49538</v>
      </c>
      <c r="E6941" s="4">
        <v>40254</v>
      </c>
      <c r="F6941">
        <v>29</v>
      </c>
      <c r="G6941" s="15">
        <f>I6941*F6941</f>
        <v>3625</v>
      </c>
      <c r="H6941" s="9">
        <v>0.08</v>
      </c>
      <c r="I6941" s="13">
        <f>VLOOKUP($U6941,Pricebook!$A:$D,4,0)</f>
        <v>125</v>
      </c>
      <c r="J6941" s="11">
        <f>G6941*(1-H6941)</f>
        <v>3335</v>
      </c>
      <c r="K6941" t="s">
        <v>1300</v>
      </c>
      <c r="L6941" t="s">
        <v>269</v>
      </c>
      <c r="M6941" t="str">
        <f>VLOOKUP($L6941,Companies!$A:$G,7,)</f>
        <v>Electronic Components</v>
      </c>
      <c r="N6941" t="str">
        <f>VLOOKUP($L6941,Companies!$A:$G,6,)</f>
        <v>Technology</v>
      </c>
      <c r="O6941" s="6" t="s">
        <v>2704</v>
      </c>
      <c r="P6941" s="6">
        <v>77705</v>
      </c>
      <c r="Q6941" t="s">
        <v>48</v>
      </c>
      <c r="R6941" t="s">
        <v>16</v>
      </c>
      <c r="S6941" s="4">
        <v>40258</v>
      </c>
      <c r="T6941" s="7">
        <f>S6941-E6941</f>
        <v>4</v>
      </c>
      <c r="U6941" t="s">
        <v>14208</v>
      </c>
      <c r="V6941" s="6" t="s">
        <v>14257</v>
      </c>
      <c r="W6941" t="s">
        <v>14258</v>
      </c>
      <c r="X6941" t="s">
        <v>14194</v>
      </c>
      <c r="Y6941" t="str">
        <f>VLOOKUP(R6941,Managers!$A:$B,2,)</f>
        <v>Josh Martinez</v>
      </c>
      <c r="Z6941" s="11">
        <f>VLOOKUP(X6941,HourlyWages!$A:$B,2,0)</f>
        <v>71</v>
      </c>
      <c r="AA6941">
        <v>1</v>
      </c>
    </row>
    <row r="6942" spans="1:27" x14ac:dyDescent="0.3">
      <c r="A6942" t="b">
        <f>COUNTIF($C$1:C6942, C6942)&gt;1</f>
        <v>0</v>
      </c>
      <c r="B6942" t="b">
        <f>VLOOKUP(C6942,Sheet3!$A:$B,2,0) &gt; 1</f>
        <v>0</v>
      </c>
      <c r="C6942">
        <v>6941</v>
      </c>
      <c r="D6942">
        <v>49541</v>
      </c>
      <c r="E6942" s="4">
        <v>39829</v>
      </c>
      <c r="F6942">
        <v>35</v>
      </c>
      <c r="G6942" s="15">
        <f>I6942*F6942</f>
        <v>7000</v>
      </c>
      <c r="H6942" s="9">
        <v>0</v>
      </c>
      <c r="I6942" s="13">
        <f>VLOOKUP($U6942,Pricebook!$A:$D,4,0)</f>
        <v>200</v>
      </c>
      <c r="J6942" s="11">
        <f>G6942*(1-H6942)</f>
        <v>7000</v>
      </c>
      <c r="K6942" t="s">
        <v>257</v>
      </c>
      <c r="L6942" t="s">
        <v>108</v>
      </c>
      <c r="M6942" t="str">
        <f>VLOOKUP($L6942,Companies!$A:$G,7,)</f>
        <v>Broadcasting</v>
      </c>
      <c r="N6942" t="str">
        <f>VLOOKUP($L6942,Companies!$A:$G,6,)</f>
        <v>Consumer Services</v>
      </c>
      <c r="O6942" s="6" t="s">
        <v>1847</v>
      </c>
      <c r="P6942" s="6">
        <v>71901</v>
      </c>
      <c r="Q6942" t="s">
        <v>66</v>
      </c>
      <c r="R6942" t="s">
        <v>34</v>
      </c>
      <c r="S6942" s="4">
        <v>39830</v>
      </c>
      <c r="T6942" s="7">
        <f>S6942-E6942</f>
        <v>1</v>
      </c>
      <c r="U6942" t="s">
        <v>14206</v>
      </c>
      <c r="V6942" s="6" t="s">
        <v>14251</v>
      </c>
      <c r="W6942" t="s">
        <v>14263</v>
      </c>
      <c r="X6942" t="s">
        <v>14185</v>
      </c>
      <c r="Y6942" t="str">
        <f>VLOOKUP(R6942,Managers!$A:$B,2,)</f>
        <v>Frank Mitchell</v>
      </c>
      <c r="Z6942" s="11">
        <f>VLOOKUP(X6942,HourlyWages!$A:$B,2,0)</f>
        <v>70</v>
      </c>
      <c r="AA6942">
        <v>1</v>
      </c>
    </row>
    <row r="6943" spans="1:27" x14ac:dyDescent="0.3">
      <c r="A6943" t="b">
        <f>COUNTIF($C$1:C6943, C6943)&gt;1</f>
        <v>0</v>
      </c>
      <c r="B6943" t="b">
        <f>VLOOKUP(C6943,Sheet3!$A:$B,2,0) &gt; 1</f>
        <v>0</v>
      </c>
      <c r="C6943">
        <v>6942</v>
      </c>
      <c r="D6943">
        <v>49575</v>
      </c>
      <c r="E6943" s="4">
        <v>40528</v>
      </c>
      <c r="F6943">
        <v>12</v>
      </c>
      <c r="G6943" s="15">
        <f>I6943*F6943</f>
        <v>1920</v>
      </c>
      <c r="H6943" s="9">
        <v>0.05</v>
      </c>
      <c r="I6943" s="13">
        <f>VLOOKUP($U6943,Pricebook!$A:$D,4,0)</f>
        <v>160</v>
      </c>
      <c r="J6943" s="11">
        <f>G6943*(1-H6943)</f>
        <v>1824</v>
      </c>
      <c r="K6943" t="s">
        <v>1598</v>
      </c>
      <c r="L6943" t="s">
        <v>303</v>
      </c>
      <c r="M6943" t="str">
        <f>VLOOKUP($L6943,Companies!$A:$G,7,)</f>
        <v>Semiconductors</v>
      </c>
      <c r="N6943" t="str">
        <f>VLOOKUP($L6943,Companies!$A:$G,6,)</f>
        <v>Technology</v>
      </c>
      <c r="O6943" s="6" t="s">
        <v>256</v>
      </c>
      <c r="P6943" s="6">
        <v>15146</v>
      </c>
      <c r="Q6943" t="s">
        <v>232</v>
      </c>
      <c r="R6943" t="s">
        <v>61</v>
      </c>
      <c r="S6943" s="4">
        <v>40529</v>
      </c>
      <c r="T6943" s="7">
        <f>S6943-E6943</f>
        <v>1</v>
      </c>
      <c r="U6943" t="s">
        <v>14218</v>
      </c>
      <c r="V6943" s="6" t="s">
        <v>14257</v>
      </c>
      <c r="W6943" t="s">
        <v>14264</v>
      </c>
      <c r="X6943" t="s">
        <v>14202</v>
      </c>
      <c r="Y6943" t="str">
        <f>VLOOKUP(R6943,Managers!$A:$B,2,)</f>
        <v>Allen Young</v>
      </c>
      <c r="Z6943" s="11">
        <f>VLOOKUP(X6943,HourlyWages!$A:$B,2,0)</f>
        <v>71</v>
      </c>
      <c r="AA6943">
        <v>1</v>
      </c>
    </row>
    <row r="6944" spans="1:27" x14ac:dyDescent="0.3">
      <c r="A6944" t="b">
        <f>COUNTIF($C$1:C6944, C6944)&gt;1</f>
        <v>0</v>
      </c>
      <c r="B6944" t="b">
        <f>VLOOKUP(C6944,Sheet3!$A:$B,2,0) &gt; 1</f>
        <v>0</v>
      </c>
      <c r="C6944">
        <v>6943</v>
      </c>
      <c r="D6944">
        <v>49600</v>
      </c>
      <c r="E6944" s="4">
        <v>40609</v>
      </c>
      <c r="F6944">
        <v>33</v>
      </c>
      <c r="G6944" s="15">
        <f>I6944*F6944</f>
        <v>3630</v>
      </c>
      <c r="H6944" s="9">
        <v>0.1</v>
      </c>
      <c r="I6944" s="13">
        <f>VLOOKUP($U6944,Pricebook!$A:$D,4,0)</f>
        <v>110</v>
      </c>
      <c r="J6944" s="11">
        <f>G6944*(1-H6944)</f>
        <v>3267</v>
      </c>
      <c r="K6944" t="s">
        <v>718</v>
      </c>
      <c r="L6944" t="s">
        <v>482</v>
      </c>
      <c r="M6944" t="str">
        <f>VLOOKUP($L6944,Companies!$A:$G,7,)</f>
        <v>Television Services</v>
      </c>
      <c r="N6944" t="str">
        <f>VLOOKUP($L6944,Companies!$A:$G,6,)</f>
        <v>Consumer Services</v>
      </c>
      <c r="O6944" s="6" t="s">
        <v>2280</v>
      </c>
      <c r="P6944" s="6">
        <v>33461</v>
      </c>
      <c r="Q6944" t="s">
        <v>101</v>
      </c>
      <c r="R6944" t="s">
        <v>34</v>
      </c>
      <c r="S6944" s="4">
        <v>40614</v>
      </c>
      <c r="T6944" s="7">
        <f>S6944-E6944</f>
        <v>5</v>
      </c>
      <c r="U6944" t="s">
        <v>14215</v>
      </c>
      <c r="V6944" s="6" t="s">
        <v>14251</v>
      </c>
      <c r="W6944" t="s">
        <v>14260</v>
      </c>
      <c r="X6944" t="s">
        <v>14196</v>
      </c>
      <c r="Y6944" t="str">
        <f>VLOOKUP(R6944,Managers!$A:$B,2,)</f>
        <v>Frank Mitchell</v>
      </c>
      <c r="Z6944" s="11">
        <f>VLOOKUP(X6944,HourlyWages!$A:$B,2,0)</f>
        <v>58</v>
      </c>
      <c r="AA6944">
        <v>1</v>
      </c>
    </row>
    <row r="6945" spans="1:27" x14ac:dyDescent="0.3">
      <c r="A6945" t="b">
        <f>COUNTIF($C$1:C6945, C6945)&gt;1</f>
        <v>0</v>
      </c>
      <c r="B6945" t="b">
        <f>VLOOKUP(C6945,Sheet3!$A:$B,2,0) &gt; 1</f>
        <v>0</v>
      </c>
      <c r="C6945">
        <v>6944</v>
      </c>
      <c r="D6945">
        <v>49601</v>
      </c>
      <c r="E6945" s="4">
        <v>40569</v>
      </c>
      <c r="F6945">
        <v>15</v>
      </c>
      <c r="G6945" s="15">
        <f>I6945*F6945</f>
        <v>1875</v>
      </c>
      <c r="H6945" s="9">
        <v>0.01</v>
      </c>
      <c r="I6945" s="13">
        <f>VLOOKUP($U6945,Pricebook!$A:$D,4,0)</f>
        <v>125</v>
      </c>
      <c r="J6945" s="11">
        <f>G6945*(1-H6945)</f>
        <v>1856.25</v>
      </c>
      <c r="K6945" t="s">
        <v>1638</v>
      </c>
      <c r="L6945" t="s">
        <v>165</v>
      </c>
      <c r="M6945" t="str">
        <f>VLOOKUP($L6945,Companies!$A:$G,7,)</f>
        <v>Beverages (Production/Distribution)</v>
      </c>
      <c r="N6945" t="str">
        <f>VLOOKUP($L6945,Companies!$A:$G,6,)</f>
        <v>Consumer Non-Durables</v>
      </c>
      <c r="O6945" s="6" t="s">
        <v>1786</v>
      </c>
      <c r="P6945" s="6">
        <v>55124</v>
      </c>
      <c r="Q6945" t="s">
        <v>130</v>
      </c>
      <c r="R6945" t="s">
        <v>16</v>
      </c>
      <c r="S6945" s="4">
        <v>40576</v>
      </c>
      <c r="T6945" s="7">
        <f>S6945-E6945</f>
        <v>7</v>
      </c>
      <c r="U6945" t="s">
        <v>14221</v>
      </c>
      <c r="V6945" s="6" t="s">
        <v>14251</v>
      </c>
      <c r="W6945" t="s">
        <v>14268</v>
      </c>
      <c r="X6945" t="s">
        <v>14185</v>
      </c>
      <c r="Y6945" t="str">
        <f>VLOOKUP(R6945,Managers!$A:$B,2,)</f>
        <v>Josh Martinez</v>
      </c>
      <c r="Z6945" s="11">
        <f>VLOOKUP(X6945,HourlyWages!$A:$B,2,0)</f>
        <v>70</v>
      </c>
      <c r="AA6945">
        <v>1</v>
      </c>
    </row>
    <row r="6946" spans="1:27" x14ac:dyDescent="0.3">
      <c r="A6946" t="b">
        <f>COUNTIF($C$1:C6946, C6946)&gt;1</f>
        <v>0</v>
      </c>
      <c r="B6946" t="b">
        <f>VLOOKUP(C6946,Sheet3!$A:$B,2,0) &gt; 1</f>
        <v>0</v>
      </c>
      <c r="C6946">
        <v>6945</v>
      </c>
      <c r="D6946">
        <v>49602</v>
      </c>
      <c r="E6946" s="4">
        <v>40976</v>
      </c>
      <c r="F6946">
        <v>31</v>
      </c>
      <c r="G6946" s="15">
        <f>I6946*F6946</f>
        <v>3875</v>
      </c>
      <c r="H6946" s="9">
        <v>0.03</v>
      </c>
      <c r="I6946" s="13">
        <f>VLOOKUP($U6946,Pricebook!$A:$D,4,0)</f>
        <v>125</v>
      </c>
      <c r="J6946" s="11">
        <f>G6946*(1-H6946)</f>
        <v>3758.75</v>
      </c>
      <c r="K6946" t="s">
        <v>1472</v>
      </c>
      <c r="L6946" t="s">
        <v>327</v>
      </c>
      <c r="M6946" t="str">
        <f>VLOOKUP($L6946,Companies!$A:$G,7,)</f>
        <v>Television Services</v>
      </c>
      <c r="N6946" t="str">
        <f>VLOOKUP($L6946,Companies!$A:$G,6,)</f>
        <v>Consumer Services</v>
      </c>
      <c r="O6946" s="6" t="s">
        <v>2587</v>
      </c>
      <c r="P6946" s="6">
        <v>99352</v>
      </c>
      <c r="Q6946" t="s">
        <v>22</v>
      </c>
      <c r="R6946" t="s">
        <v>23</v>
      </c>
      <c r="S6946" s="4">
        <v>40977</v>
      </c>
      <c r="T6946" s="7">
        <f>S6946-E6946</f>
        <v>1</v>
      </c>
      <c r="U6946" t="s">
        <v>14217</v>
      </c>
      <c r="V6946" s="6" t="s">
        <v>14254</v>
      </c>
      <c r="W6946" t="s">
        <v>14256</v>
      </c>
      <c r="X6946" t="s">
        <v>14198</v>
      </c>
      <c r="Y6946" t="str">
        <f>VLOOKUP(R6946,Managers!$A:$B,2,)</f>
        <v>Bob Turner</v>
      </c>
      <c r="Z6946" s="11">
        <f>VLOOKUP(X6946,HourlyWages!$A:$B,2,0)</f>
        <v>51</v>
      </c>
      <c r="AA6946">
        <v>1</v>
      </c>
    </row>
    <row r="6947" spans="1:27" x14ac:dyDescent="0.3">
      <c r="A6947" t="b">
        <f>COUNTIF($C$1:C6947, C6947)&gt;1</f>
        <v>0</v>
      </c>
      <c r="B6947" t="b">
        <f>VLOOKUP(C6947,Sheet3!$A:$B,2,0) &gt; 1</f>
        <v>0</v>
      </c>
      <c r="C6947">
        <v>6946</v>
      </c>
      <c r="D6947">
        <v>49607</v>
      </c>
      <c r="E6947" s="4">
        <v>39937</v>
      </c>
      <c r="F6947">
        <v>6</v>
      </c>
      <c r="G6947" s="15">
        <f>I6947*F6947</f>
        <v>900</v>
      </c>
      <c r="H6947" s="9">
        <v>0.06</v>
      </c>
      <c r="I6947" s="13">
        <f>VLOOKUP($U6947,Pricebook!$A:$D,4,0)</f>
        <v>150</v>
      </c>
      <c r="J6947" s="11">
        <f>G6947*(1-H6947)</f>
        <v>846</v>
      </c>
      <c r="K6947" t="s">
        <v>1248</v>
      </c>
      <c r="L6947" t="s">
        <v>175</v>
      </c>
      <c r="M6947" t="str">
        <f>VLOOKUP($L6947,Companies!$A:$G,7,)</f>
        <v>Environmental Services</v>
      </c>
      <c r="N6947" t="str">
        <f>VLOOKUP($L6947,Companies!$A:$G,6,)</f>
        <v>Basic Industries</v>
      </c>
      <c r="O6947" s="6" t="s">
        <v>618</v>
      </c>
      <c r="P6947" s="6">
        <v>22304</v>
      </c>
      <c r="Q6947" t="s">
        <v>368</v>
      </c>
      <c r="R6947" t="s">
        <v>34</v>
      </c>
      <c r="S6947" s="4">
        <v>39938</v>
      </c>
      <c r="T6947" s="7">
        <f>S6947-E6947</f>
        <v>1</v>
      </c>
      <c r="U6947" t="s">
        <v>14210</v>
      </c>
      <c r="V6947" s="6" t="s">
        <v>14251</v>
      </c>
      <c r="W6947" t="s">
        <v>14253</v>
      </c>
      <c r="X6947" t="s">
        <v>14199</v>
      </c>
      <c r="Y6947" t="str">
        <f>VLOOKUP(R6947,Managers!$A:$B,2,)</f>
        <v>Frank Mitchell</v>
      </c>
      <c r="Z6947" s="11">
        <f>VLOOKUP(X6947,HourlyWages!$A:$B,2,0)</f>
        <v>68</v>
      </c>
      <c r="AA6947">
        <v>1</v>
      </c>
    </row>
    <row r="6948" spans="1:27" x14ac:dyDescent="0.3">
      <c r="A6948" t="b">
        <f>COUNTIF($C$1:C6948, C6948)&gt;1</f>
        <v>0</v>
      </c>
      <c r="B6948" t="b">
        <f>VLOOKUP(C6948,Sheet3!$A:$B,2,0) &gt; 1</f>
        <v>0</v>
      </c>
      <c r="C6948">
        <v>6947</v>
      </c>
      <c r="D6948">
        <v>49634</v>
      </c>
      <c r="E6948" s="4">
        <v>40991</v>
      </c>
      <c r="F6948">
        <v>39</v>
      </c>
      <c r="G6948" s="15">
        <f>I6948*F6948</f>
        <v>6630</v>
      </c>
      <c r="H6948" s="9">
        <v>0.06</v>
      </c>
      <c r="I6948" s="13">
        <f>VLOOKUP($U6948,Pricebook!$A:$D,4,0)</f>
        <v>170</v>
      </c>
      <c r="J6948" s="11">
        <f>G6948*(1-H6948)</f>
        <v>6232.2</v>
      </c>
      <c r="K6948" t="s">
        <v>1487</v>
      </c>
      <c r="L6948" t="s">
        <v>482</v>
      </c>
      <c r="M6948" t="str">
        <f>VLOOKUP($L6948,Companies!$A:$G,7,)</f>
        <v>Television Services</v>
      </c>
      <c r="N6948" t="str">
        <f>VLOOKUP($L6948,Companies!$A:$G,6,)</f>
        <v>Consumer Services</v>
      </c>
      <c r="O6948" s="6" t="s">
        <v>1745</v>
      </c>
      <c r="P6948" s="6">
        <v>48071</v>
      </c>
      <c r="Q6948" t="s">
        <v>172</v>
      </c>
      <c r="R6948" t="s">
        <v>16</v>
      </c>
      <c r="S6948" s="4">
        <v>40992</v>
      </c>
      <c r="T6948" s="7">
        <f>S6948-E6948</f>
        <v>1</v>
      </c>
      <c r="U6948" t="s">
        <v>14219</v>
      </c>
      <c r="V6948" s="6" t="s">
        <v>14251</v>
      </c>
      <c r="W6948" t="s">
        <v>14268</v>
      </c>
      <c r="X6948" t="s">
        <v>14191</v>
      </c>
      <c r="Y6948" t="str">
        <f>VLOOKUP(R6948,Managers!$A:$B,2,)</f>
        <v>Josh Martinez</v>
      </c>
      <c r="Z6948" s="11">
        <f>VLOOKUP(X6948,HourlyWages!$A:$B,2,0)</f>
        <v>60</v>
      </c>
      <c r="AA6948">
        <v>1</v>
      </c>
    </row>
    <row r="6949" spans="1:27" x14ac:dyDescent="0.3">
      <c r="A6949" t="b">
        <f>COUNTIF($C$1:C6949, C6949)&gt;1</f>
        <v>0</v>
      </c>
      <c r="B6949" t="b">
        <f>VLOOKUP(C6949,Sheet3!$A:$B,2,0) &gt; 1</f>
        <v>0</v>
      </c>
      <c r="C6949">
        <v>6948</v>
      </c>
      <c r="D6949">
        <v>49634</v>
      </c>
      <c r="E6949" s="4">
        <v>40991</v>
      </c>
      <c r="F6949">
        <v>3</v>
      </c>
      <c r="G6949" s="15">
        <f>I6949*F6949</f>
        <v>450</v>
      </c>
      <c r="H6949" s="9">
        <v>0.05</v>
      </c>
      <c r="I6949" s="13">
        <f>VLOOKUP($U6949,Pricebook!$A:$D,4,0)</f>
        <v>150</v>
      </c>
      <c r="J6949" s="11">
        <f>G6949*(1-H6949)</f>
        <v>427.5</v>
      </c>
      <c r="K6949" t="s">
        <v>1487</v>
      </c>
      <c r="L6949" t="s">
        <v>482</v>
      </c>
      <c r="M6949" t="str">
        <f>VLOOKUP($L6949,Companies!$A:$G,7,)</f>
        <v>Television Services</v>
      </c>
      <c r="N6949" t="str">
        <f>VLOOKUP($L6949,Companies!$A:$G,6,)</f>
        <v>Consumer Services</v>
      </c>
      <c r="O6949" s="6" t="s">
        <v>1745</v>
      </c>
      <c r="P6949" s="6">
        <v>48071</v>
      </c>
      <c r="Q6949" t="s">
        <v>172</v>
      </c>
      <c r="R6949" t="s">
        <v>16</v>
      </c>
      <c r="S6949" s="4">
        <v>40993</v>
      </c>
      <c r="T6949" s="7">
        <f>S6949-E6949</f>
        <v>2</v>
      </c>
      <c r="U6949" t="s">
        <v>14211</v>
      </c>
      <c r="V6949" s="6" t="s">
        <v>14257</v>
      </c>
      <c r="W6949" t="s">
        <v>14264</v>
      </c>
      <c r="X6949" t="s">
        <v>14186</v>
      </c>
      <c r="Y6949" t="str">
        <f>VLOOKUP(R6949,Managers!$A:$B,2,)</f>
        <v>Josh Martinez</v>
      </c>
      <c r="Z6949" s="11">
        <f>VLOOKUP(X6949,HourlyWages!$A:$B,2,0)</f>
        <v>67</v>
      </c>
      <c r="AA6949">
        <v>1</v>
      </c>
    </row>
    <row r="6950" spans="1:27" x14ac:dyDescent="0.3">
      <c r="A6950" t="b">
        <f>COUNTIF($C$1:C6950, C6950)&gt;1</f>
        <v>0</v>
      </c>
      <c r="B6950" t="b">
        <f>VLOOKUP(C6950,Sheet3!$A:$B,2,0) &gt; 1</f>
        <v>0</v>
      </c>
      <c r="C6950">
        <v>6949</v>
      </c>
      <c r="D6950">
        <v>49634</v>
      </c>
      <c r="E6950" s="4">
        <v>40991</v>
      </c>
      <c r="F6950">
        <v>45</v>
      </c>
      <c r="G6950" s="15">
        <f>I6950*F6950</f>
        <v>7200</v>
      </c>
      <c r="H6950" s="9">
        <v>0.02</v>
      </c>
      <c r="I6950" s="13">
        <f>VLOOKUP($U6950,Pricebook!$A:$D,4,0)</f>
        <v>160</v>
      </c>
      <c r="J6950" s="11">
        <f>G6950*(1-H6950)</f>
        <v>7056</v>
      </c>
      <c r="K6950" t="s">
        <v>1487</v>
      </c>
      <c r="L6950" t="s">
        <v>482</v>
      </c>
      <c r="M6950" t="str">
        <f>VLOOKUP($L6950,Companies!$A:$G,7,)</f>
        <v>Television Services</v>
      </c>
      <c r="N6950" t="str">
        <f>VLOOKUP($L6950,Companies!$A:$G,6,)</f>
        <v>Consumer Services</v>
      </c>
      <c r="O6950" s="6" t="s">
        <v>1488</v>
      </c>
      <c r="P6950" s="6">
        <v>51106</v>
      </c>
      <c r="Q6950" t="s">
        <v>38</v>
      </c>
      <c r="R6950" t="s">
        <v>16</v>
      </c>
      <c r="S6950" s="4">
        <v>40993</v>
      </c>
      <c r="T6950" s="7">
        <f>S6950-E6950</f>
        <v>2</v>
      </c>
      <c r="U6950" t="s">
        <v>14218</v>
      </c>
      <c r="V6950" s="6" t="s">
        <v>14251</v>
      </c>
      <c r="W6950" t="s">
        <v>14263</v>
      </c>
      <c r="X6950" t="s">
        <v>14202</v>
      </c>
      <c r="Y6950" t="str">
        <f>VLOOKUP(R6950,Managers!$A:$B,2,)</f>
        <v>Josh Martinez</v>
      </c>
      <c r="Z6950" s="11">
        <f>VLOOKUP(X6950,HourlyWages!$A:$B,2,0)</f>
        <v>71</v>
      </c>
      <c r="AA6950">
        <v>1</v>
      </c>
    </row>
    <row r="6951" spans="1:27" x14ac:dyDescent="0.3">
      <c r="A6951" t="b">
        <f>COUNTIF($C$1:C6951, C6951)&gt;1</f>
        <v>0</v>
      </c>
      <c r="B6951" t="b">
        <f>VLOOKUP(C6951,Sheet3!$A:$B,2,0) &gt; 1</f>
        <v>0</v>
      </c>
      <c r="C6951">
        <v>6950</v>
      </c>
      <c r="D6951">
        <v>49638</v>
      </c>
      <c r="E6951" s="4">
        <v>40397</v>
      </c>
      <c r="F6951">
        <v>17</v>
      </c>
      <c r="G6951" s="15">
        <f>I6951*F6951</f>
        <v>2550</v>
      </c>
      <c r="H6951" s="9">
        <v>0.05</v>
      </c>
      <c r="I6951" s="13">
        <f>VLOOKUP($U6951,Pricebook!$A:$D,4,0)</f>
        <v>150</v>
      </c>
      <c r="J6951" s="11">
        <f>G6951*(1-H6951)</f>
        <v>2422.5</v>
      </c>
      <c r="K6951" t="s">
        <v>643</v>
      </c>
      <c r="L6951" t="s">
        <v>482</v>
      </c>
      <c r="M6951" t="str">
        <f>VLOOKUP($L6951,Companies!$A:$G,7,)</f>
        <v>Television Services</v>
      </c>
      <c r="N6951" t="str">
        <f>VLOOKUP($L6951,Companies!$A:$G,6,)</f>
        <v>Consumer Services</v>
      </c>
      <c r="O6951" s="6" t="s">
        <v>962</v>
      </c>
      <c r="P6951" s="6">
        <v>38701</v>
      </c>
      <c r="Q6951" t="s">
        <v>699</v>
      </c>
      <c r="R6951" t="s">
        <v>34</v>
      </c>
      <c r="S6951" s="4">
        <v>40398</v>
      </c>
      <c r="T6951" s="7">
        <f>S6951-E6951</f>
        <v>1</v>
      </c>
      <c r="U6951" t="s">
        <v>14211</v>
      </c>
      <c r="V6951" s="6" t="s">
        <v>14251</v>
      </c>
      <c r="W6951" t="s">
        <v>14267</v>
      </c>
      <c r="X6951" t="s">
        <v>14202</v>
      </c>
      <c r="Y6951" t="str">
        <f>VLOOKUP(R6951,Managers!$A:$B,2,)</f>
        <v>Frank Mitchell</v>
      </c>
      <c r="Z6951" s="11">
        <f>VLOOKUP(X6951,HourlyWages!$A:$B,2,0)</f>
        <v>71</v>
      </c>
      <c r="AA6951">
        <v>1</v>
      </c>
    </row>
    <row r="6952" spans="1:27" x14ac:dyDescent="0.3">
      <c r="A6952" t="b">
        <f>COUNTIF($C$1:C6952, C6952)&gt;1</f>
        <v>0</v>
      </c>
      <c r="B6952" t="b">
        <f>VLOOKUP(C6952,Sheet3!$A:$B,2,0) &gt; 1</f>
        <v>0</v>
      </c>
      <c r="C6952">
        <v>6951</v>
      </c>
      <c r="D6952">
        <v>49666</v>
      </c>
      <c r="E6952" s="4">
        <v>40031</v>
      </c>
      <c r="F6952">
        <v>46</v>
      </c>
      <c r="G6952" s="15">
        <f>I6952*F6952</f>
        <v>6440</v>
      </c>
      <c r="H6952" s="9">
        <v>0.1</v>
      </c>
      <c r="I6952" s="13">
        <f>VLOOKUP($U6952,Pricebook!$A:$D,4,0)</f>
        <v>140</v>
      </c>
      <c r="J6952" s="11">
        <f>G6952*(1-H6952)</f>
        <v>5796</v>
      </c>
      <c r="K6952" t="s">
        <v>777</v>
      </c>
      <c r="L6952" t="s">
        <v>760</v>
      </c>
      <c r="M6952" t="str">
        <f>VLOOKUP($L6952,Companies!$A:$G,7,)</f>
        <v>Business Services</v>
      </c>
      <c r="N6952" t="str">
        <f>VLOOKUP($L6952,Companies!$A:$G,6,)</f>
        <v>Miscellaneous</v>
      </c>
      <c r="O6952" s="6" t="s">
        <v>735</v>
      </c>
      <c r="P6952" s="6">
        <v>11520</v>
      </c>
      <c r="Q6952" t="s">
        <v>60</v>
      </c>
      <c r="R6952" t="s">
        <v>61</v>
      </c>
      <c r="S6952" s="4">
        <v>40035</v>
      </c>
      <c r="T6952" s="7">
        <f>S6952-E6952</f>
        <v>4</v>
      </c>
      <c r="U6952" t="s">
        <v>14207</v>
      </c>
      <c r="V6952" s="6" t="s">
        <v>14251</v>
      </c>
      <c r="W6952" t="s">
        <v>14263</v>
      </c>
      <c r="X6952" t="s">
        <v>14187</v>
      </c>
      <c r="Y6952" t="str">
        <f>VLOOKUP(R6952,Managers!$A:$B,2,)</f>
        <v>Allen Young</v>
      </c>
      <c r="Z6952" s="11">
        <f>VLOOKUP(X6952,HourlyWages!$A:$B,2,0)</f>
        <v>45</v>
      </c>
      <c r="AA6952">
        <v>1</v>
      </c>
    </row>
    <row r="6953" spans="1:27" x14ac:dyDescent="0.3">
      <c r="A6953" t="b">
        <f>COUNTIF($C$1:C6953, C6953)&gt;1</f>
        <v>0</v>
      </c>
      <c r="B6953" t="b">
        <f>VLOOKUP(C6953,Sheet3!$A:$B,2,0) &gt; 1</f>
        <v>0</v>
      </c>
      <c r="C6953">
        <v>6952</v>
      </c>
      <c r="D6953">
        <v>49668</v>
      </c>
      <c r="E6953" s="4">
        <v>40149</v>
      </c>
      <c r="F6953">
        <v>25</v>
      </c>
      <c r="G6953" s="15">
        <f>I6953*F6953</f>
        <v>3500</v>
      </c>
      <c r="H6953" s="9">
        <v>0.06</v>
      </c>
      <c r="I6953" s="13">
        <f>VLOOKUP($U6953,Pricebook!$A:$D,4,0)</f>
        <v>140</v>
      </c>
      <c r="J6953" s="11">
        <f>G6953*(1-H6953)</f>
        <v>3290</v>
      </c>
      <c r="K6953" t="s">
        <v>1322</v>
      </c>
      <c r="L6953" t="s">
        <v>406</v>
      </c>
      <c r="M6953" t="str">
        <f>VLOOKUP($L6953,Companies!$A:$G,7,)</f>
        <v>Air Freight/Delivery Services</v>
      </c>
      <c r="N6953" t="str">
        <f>VLOOKUP($L6953,Companies!$A:$G,6,)</f>
        <v>Transportation</v>
      </c>
      <c r="O6953" s="6" t="s">
        <v>2685</v>
      </c>
      <c r="P6953" s="6">
        <v>53220</v>
      </c>
      <c r="Q6953" t="s">
        <v>95</v>
      </c>
      <c r="R6953" t="s">
        <v>16</v>
      </c>
      <c r="S6953" s="4">
        <v>40156</v>
      </c>
      <c r="T6953" s="7">
        <f>S6953-E6953</f>
        <v>7</v>
      </c>
      <c r="U6953" t="s">
        <v>14213</v>
      </c>
      <c r="V6953" s="6" t="s">
        <v>14254</v>
      </c>
      <c r="W6953" t="s">
        <v>14269</v>
      </c>
      <c r="X6953" t="s">
        <v>14197</v>
      </c>
      <c r="Y6953" t="str">
        <f>VLOOKUP(R6953,Managers!$A:$B,2,)</f>
        <v>Josh Martinez</v>
      </c>
      <c r="Z6953" s="11">
        <f>VLOOKUP(X6953,HourlyWages!$A:$B,2,0)</f>
        <v>71</v>
      </c>
      <c r="AA6953">
        <v>1</v>
      </c>
    </row>
    <row r="6954" spans="1:27" x14ac:dyDescent="0.3">
      <c r="A6954" t="b">
        <f>COUNTIF($C$1:C6954, C6954)&gt;1</f>
        <v>0</v>
      </c>
      <c r="B6954" t="b">
        <f>VLOOKUP(C6954,Sheet3!$A:$B,2,0) &gt; 1</f>
        <v>0</v>
      </c>
      <c r="C6954">
        <v>6953</v>
      </c>
      <c r="D6954">
        <v>49730</v>
      </c>
      <c r="E6954" s="4">
        <v>39817</v>
      </c>
      <c r="F6954">
        <v>3</v>
      </c>
      <c r="G6954" s="15">
        <f>I6954*F6954</f>
        <v>375</v>
      </c>
      <c r="H6954" s="9">
        <v>0.06</v>
      </c>
      <c r="I6954" s="13">
        <f>VLOOKUP($U6954,Pricebook!$A:$D,4,0)</f>
        <v>125</v>
      </c>
      <c r="J6954" s="11">
        <f>G6954*(1-H6954)</f>
        <v>352.5</v>
      </c>
      <c r="K6954" t="s">
        <v>264</v>
      </c>
      <c r="L6954" t="s">
        <v>265</v>
      </c>
      <c r="M6954" t="str">
        <f>VLOOKUP($L6954,Companies!$A:$G,7,)</f>
        <v>Telecommunications Equipment</v>
      </c>
      <c r="N6954" t="str">
        <f>VLOOKUP($L6954,Companies!$A:$G,6,)</f>
        <v>Public Utilities</v>
      </c>
      <c r="O6954" s="6" t="s">
        <v>2663</v>
      </c>
      <c r="P6954" s="6">
        <v>77803</v>
      </c>
      <c r="Q6954" t="s">
        <v>48</v>
      </c>
      <c r="R6954" t="s">
        <v>16</v>
      </c>
      <c r="S6954" s="4">
        <v>39818</v>
      </c>
      <c r="T6954" s="7">
        <f>S6954-E6954</f>
        <v>1</v>
      </c>
      <c r="U6954" t="s">
        <v>14221</v>
      </c>
      <c r="V6954" s="6" t="s">
        <v>14251</v>
      </c>
      <c r="W6954" t="s">
        <v>14253</v>
      </c>
      <c r="X6954" t="s">
        <v>14199</v>
      </c>
      <c r="Y6954" t="str">
        <f>VLOOKUP(R6954,Managers!$A:$B,2,)</f>
        <v>Josh Martinez</v>
      </c>
      <c r="Z6954" s="11">
        <f>VLOOKUP(X6954,HourlyWages!$A:$B,2,0)</f>
        <v>68</v>
      </c>
      <c r="AA6954">
        <v>1</v>
      </c>
    </row>
    <row r="6955" spans="1:27" x14ac:dyDescent="0.3">
      <c r="A6955" t="b">
        <f>COUNTIF($C$1:C6955, C6955)&gt;1</f>
        <v>0</v>
      </c>
      <c r="B6955" t="b">
        <f>VLOOKUP(C6955,Sheet3!$A:$B,2,0) &gt; 1</f>
        <v>0</v>
      </c>
      <c r="C6955">
        <v>6954</v>
      </c>
      <c r="D6955">
        <v>49735</v>
      </c>
      <c r="E6955" s="4">
        <v>40079</v>
      </c>
      <c r="F6955">
        <v>32</v>
      </c>
      <c r="G6955" s="15">
        <f>I6955*F6955</f>
        <v>5440</v>
      </c>
      <c r="H6955" s="9">
        <v>0.04</v>
      </c>
      <c r="I6955" s="13">
        <f>VLOOKUP($U6955,Pricebook!$A:$D,4,0)</f>
        <v>170</v>
      </c>
      <c r="J6955" s="11">
        <f>G6955*(1-H6955)</f>
        <v>5222.3999999999996</v>
      </c>
      <c r="K6955" t="s">
        <v>458</v>
      </c>
      <c r="L6955" t="s">
        <v>300</v>
      </c>
      <c r="M6955" t="str">
        <f>VLOOKUP($L6955,Companies!$A:$G,7,)</f>
        <v>Computer Software: Programming, Data Processing</v>
      </c>
      <c r="N6955" t="str">
        <f>VLOOKUP($L6955,Companies!$A:$G,6,)</f>
        <v>Technology</v>
      </c>
      <c r="O6955" s="6" t="s">
        <v>2561</v>
      </c>
      <c r="P6955" s="6">
        <v>31401</v>
      </c>
      <c r="Q6955" t="s">
        <v>134</v>
      </c>
      <c r="R6955" t="s">
        <v>34</v>
      </c>
      <c r="S6955" s="4">
        <v>40080</v>
      </c>
      <c r="T6955" s="7">
        <f>S6955-E6955</f>
        <v>1</v>
      </c>
      <c r="U6955" t="s">
        <v>14219</v>
      </c>
      <c r="V6955" s="6" t="s">
        <v>14254</v>
      </c>
      <c r="W6955" t="s">
        <v>14256</v>
      </c>
      <c r="X6955" t="s">
        <v>14184</v>
      </c>
      <c r="Y6955" t="str">
        <f>VLOOKUP(R6955,Managers!$A:$B,2,)</f>
        <v>Frank Mitchell</v>
      </c>
      <c r="Z6955" s="11">
        <f>VLOOKUP(X6955,HourlyWages!$A:$B,2,0)</f>
        <v>50</v>
      </c>
      <c r="AA6955">
        <v>1</v>
      </c>
    </row>
    <row r="6956" spans="1:27" x14ac:dyDescent="0.3">
      <c r="A6956" t="b">
        <f>COUNTIF($C$1:C6956, C6956)&gt;1</f>
        <v>0</v>
      </c>
      <c r="B6956" t="b">
        <f>VLOOKUP(C6956,Sheet3!$A:$B,2,0) &gt; 1</f>
        <v>0</v>
      </c>
      <c r="C6956">
        <v>6955</v>
      </c>
      <c r="D6956">
        <v>49760</v>
      </c>
      <c r="E6956" s="4">
        <v>40817</v>
      </c>
      <c r="F6956">
        <v>3</v>
      </c>
      <c r="G6956" s="15">
        <f>I6956*F6956</f>
        <v>375</v>
      </c>
      <c r="H6956" s="9">
        <v>0.09</v>
      </c>
      <c r="I6956" s="13">
        <f>VLOOKUP($U6956,Pricebook!$A:$D,4,0)</f>
        <v>125</v>
      </c>
      <c r="J6956" s="11">
        <f>G6956*(1-H6956)</f>
        <v>341.25</v>
      </c>
      <c r="K6956" t="s">
        <v>884</v>
      </c>
      <c r="L6956" t="s">
        <v>621</v>
      </c>
      <c r="M6956" t="str">
        <f>VLOOKUP($L6956,Companies!$A:$G,7,)</f>
        <v>Semiconductors</v>
      </c>
      <c r="N6956" t="str">
        <f>VLOOKUP($L6956,Companies!$A:$G,6,)</f>
        <v>Technology</v>
      </c>
      <c r="O6956" s="6" t="s">
        <v>490</v>
      </c>
      <c r="P6956" s="6">
        <v>27217</v>
      </c>
      <c r="Q6956" t="s">
        <v>33</v>
      </c>
      <c r="R6956" t="s">
        <v>34</v>
      </c>
      <c r="S6956" s="4">
        <v>40818</v>
      </c>
      <c r="T6956" s="7">
        <f>S6956-E6956</f>
        <v>1</v>
      </c>
      <c r="U6956" t="s">
        <v>14208</v>
      </c>
      <c r="V6956" s="6" t="s">
        <v>14257</v>
      </c>
      <c r="W6956" t="s">
        <v>14258</v>
      </c>
      <c r="X6956" t="s">
        <v>14198</v>
      </c>
      <c r="Y6956" t="str">
        <f>VLOOKUP(R6956,Managers!$A:$B,2,)</f>
        <v>Frank Mitchell</v>
      </c>
      <c r="Z6956" s="11">
        <f>VLOOKUP(X6956,HourlyWages!$A:$B,2,0)</f>
        <v>51</v>
      </c>
      <c r="AA6956">
        <v>1</v>
      </c>
    </row>
    <row r="6957" spans="1:27" x14ac:dyDescent="0.3">
      <c r="A6957" t="b">
        <f>COUNTIF($C$1:C6957, C6957)&gt;1</f>
        <v>0</v>
      </c>
      <c r="B6957" t="b">
        <f>VLOOKUP(C6957,Sheet3!$A:$B,2,0) &gt; 1</f>
        <v>0</v>
      </c>
      <c r="C6957">
        <v>6956</v>
      </c>
      <c r="D6957">
        <v>49760</v>
      </c>
      <c r="E6957" s="4">
        <v>40817</v>
      </c>
      <c r="F6957">
        <v>13</v>
      </c>
      <c r="G6957" s="15">
        <f>I6957*F6957</f>
        <v>1950</v>
      </c>
      <c r="H6957" s="9">
        <v>0.02</v>
      </c>
      <c r="I6957" s="13">
        <f>VLOOKUP($U6957,Pricebook!$A:$D,4,0)</f>
        <v>150</v>
      </c>
      <c r="J6957" s="11">
        <f>G6957*(1-H6957)</f>
        <v>1911</v>
      </c>
      <c r="K6957" t="s">
        <v>884</v>
      </c>
      <c r="L6957" t="s">
        <v>621</v>
      </c>
      <c r="M6957" t="str">
        <f>VLOOKUP($L6957,Companies!$A:$G,7,)</f>
        <v>Semiconductors</v>
      </c>
      <c r="N6957" t="str">
        <f>VLOOKUP($L6957,Companies!$A:$G,6,)</f>
        <v>Technology</v>
      </c>
      <c r="O6957" s="6" t="s">
        <v>490</v>
      </c>
      <c r="P6957" s="6">
        <v>27217</v>
      </c>
      <c r="Q6957" t="s">
        <v>33</v>
      </c>
      <c r="R6957" t="s">
        <v>34</v>
      </c>
      <c r="S6957" s="4">
        <v>40819</v>
      </c>
      <c r="T6957" s="7">
        <f>S6957-E6957</f>
        <v>2</v>
      </c>
      <c r="U6957" t="s">
        <v>14210</v>
      </c>
      <c r="V6957" s="6" t="s">
        <v>14257</v>
      </c>
      <c r="W6957" t="s">
        <v>14258</v>
      </c>
      <c r="X6957" t="s">
        <v>14201</v>
      </c>
      <c r="Y6957" t="str">
        <f>VLOOKUP(R6957,Managers!$A:$B,2,)</f>
        <v>Frank Mitchell</v>
      </c>
      <c r="Z6957" s="11">
        <f>VLOOKUP(X6957,HourlyWages!$A:$B,2,0)</f>
        <v>53</v>
      </c>
      <c r="AA6957">
        <v>1</v>
      </c>
    </row>
    <row r="6958" spans="1:27" x14ac:dyDescent="0.3">
      <c r="A6958" t="b">
        <f>COUNTIF($C$1:C6958, C6958)&gt;1</f>
        <v>0</v>
      </c>
      <c r="B6958" t="b">
        <f>VLOOKUP(C6958,Sheet3!$A:$B,2,0) &gt; 1</f>
        <v>0</v>
      </c>
      <c r="C6958">
        <v>6957</v>
      </c>
      <c r="D6958">
        <v>49760</v>
      </c>
      <c r="E6958" s="4">
        <v>40817</v>
      </c>
      <c r="F6958">
        <v>38</v>
      </c>
      <c r="G6958" s="15">
        <f>I6958*F6958</f>
        <v>4180</v>
      </c>
      <c r="H6958" s="9">
        <v>0.09</v>
      </c>
      <c r="I6958" s="13">
        <f>VLOOKUP($U6958,Pricebook!$A:$D,4,0)</f>
        <v>110</v>
      </c>
      <c r="J6958" s="11">
        <f>G6958*(1-H6958)</f>
        <v>3803.8</v>
      </c>
      <c r="K6958" t="s">
        <v>884</v>
      </c>
      <c r="L6958" t="s">
        <v>621</v>
      </c>
      <c r="M6958" t="str">
        <f>VLOOKUP($L6958,Companies!$A:$G,7,)</f>
        <v>Semiconductors</v>
      </c>
      <c r="N6958" t="str">
        <f>VLOOKUP($L6958,Companies!$A:$G,6,)</f>
        <v>Technology</v>
      </c>
      <c r="O6958" s="6" t="s">
        <v>2832</v>
      </c>
      <c r="P6958" s="6">
        <v>27511</v>
      </c>
      <c r="Q6958" t="s">
        <v>33</v>
      </c>
      <c r="R6958" t="s">
        <v>34</v>
      </c>
      <c r="S6958" s="4">
        <v>40819</v>
      </c>
      <c r="T6958" s="7">
        <f>S6958-E6958</f>
        <v>2</v>
      </c>
      <c r="U6958" t="s">
        <v>14215</v>
      </c>
      <c r="V6958" s="6" t="s">
        <v>14251</v>
      </c>
      <c r="W6958" t="s">
        <v>14263</v>
      </c>
      <c r="X6958" t="s">
        <v>14193</v>
      </c>
      <c r="Y6958" t="str">
        <f>VLOOKUP(R6958,Managers!$A:$B,2,)</f>
        <v>Frank Mitchell</v>
      </c>
      <c r="Z6958" s="11">
        <f>VLOOKUP(X6958,HourlyWages!$A:$B,2,0)</f>
        <v>57</v>
      </c>
      <c r="AA6958">
        <v>1</v>
      </c>
    </row>
    <row r="6959" spans="1:27" x14ac:dyDescent="0.3">
      <c r="A6959" t="b">
        <f>COUNTIF($C$1:C6959, C6959)&gt;1</f>
        <v>0</v>
      </c>
      <c r="B6959" t="b">
        <f>VLOOKUP(C6959,Sheet3!$A:$B,2,0) &gt; 1</f>
        <v>0</v>
      </c>
      <c r="C6959">
        <v>6958</v>
      </c>
      <c r="D6959">
        <v>49761</v>
      </c>
      <c r="E6959" s="4">
        <v>40567</v>
      </c>
      <c r="F6959">
        <v>45</v>
      </c>
      <c r="G6959" s="15">
        <f>I6959*F6959</f>
        <v>6750</v>
      </c>
      <c r="H6959" s="9">
        <v>7.0000000000000007E-2</v>
      </c>
      <c r="I6959" s="13">
        <f>VLOOKUP($U6959,Pricebook!$A:$D,4,0)</f>
        <v>150</v>
      </c>
      <c r="J6959" s="11">
        <f>G6959*(1-H6959)</f>
        <v>6277.5</v>
      </c>
      <c r="K6959" t="s">
        <v>838</v>
      </c>
      <c r="L6959" t="s">
        <v>285</v>
      </c>
      <c r="M6959" t="str">
        <f>VLOOKUP($L6959,Companies!$A:$G,7,)</f>
        <v>Oil Refining/Marketing</v>
      </c>
      <c r="N6959" t="str">
        <f>VLOOKUP($L6959,Companies!$A:$G,6,)</f>
        <v>Transportation</v>
      </c>
      <c r="O6959" s="6" t="s">
        <v>2538</v>
      </c>
      <c r="P6959" s="6">
        <v>67901</v>
      </c>
      <c r="Q6959" t="s">
        <v>153</v>
      </c>
      <c r="R6959" t="s">
        <v>16</v>
      </c>
      <c r="S6959" s="4">
        <v>40568</v>
      </c>
      <c r="T6959" s="7">
        <f>S6959-E6959</f>
        <v>1</v>
      </c>
      <c r="U6959" t="s">
        <v>14216</v>
      </c>
      <c r="V6959" s="6" t="s">
        <v>14251</v>
      </c>
      <c r="W6959" t="s">
        <v>14260</v>
      </c>
      <c r="X6959" t="s">
        <v>14187</v>
      </c>
      <c r="Y6959" t="str">
        <f>VLOOKUP(R6959,Managers!$A:$B,2,)</f>
        <v>Josh Martinez</v>
      </c>
      <c r="Z6959" s="11">
        <f>VLOOKUP(X6959,HourlyWages!$A:$B,2,0)</f>
        <v>45</v>
      </c>
      <c r="AA6959">
        <v>1</v>
      </c>
    </row>
    <row r="6960" spans="1:27" x14ac:dyDescent="0.3">
      <c r="A6960" t="b">
        <f>COUNTIF($C$1:C6960, C6960)&gt;1</f>
        <v>0</v>
      </c>
      <c r="B6960" t="b">
        <f>VLOOKUP(C6960,Sheet3!$A:$B,2,0) &gt; 1</f>
        <v>0</v>
      </c>
      <c r="C6960">
        <v>6959</v>
      </c>
      <c r="D6960">
        <v>49762</v>
      </c>
      <c r="E6960" s="4">
        <v>40709</v>
      </c>
      <c r="F6960">
        <v>35</v>
      </c>
      <c r="G6960" s="15">
        <f>I6960*F6960</f>
        <v>4200</v>
      </c>
      <c r="H6960" s="9">
        <v>0.09</v>
      </c>
      <c r="I6960" s="13">
        <f>VLOOKUP($U6960,Pricebook!$A:$D,4,0)</f>
        <v>120</v>
      </c>
      <c r="J6960" s="11">
        <f>G6960*(1-H6960)</f>
        <v>3822</v>
      </c>
      <c r="K6960" t="s">
        <v>1082</v>
      </c>
      <c r="L6960" t="s">
        <v>314</v>
      </c>
      <c r="M6960" t="str">
        <f>VLOOKUP($L6960,Companies!$A:$G,7,)</f>
        <v>Semiconductors</v>
      </c>
      <c r="N6960" t="str">
        <f>VLOOKUP($L6960,Companies!$A:$G,6,)</f>
        <v>Technology</v>
      </c>
      <c r="O6960" s="6" t="s">
        <v>59</v>
      </c>
      <c r="P6960" s="6">
        <v>11554</v>
      </c>
      <c r="Q6960" t="s">
        <v>60</v>
      </c>
      <c r="R6960" t="s">
        <v>61</v>
      </c>
      <c r="S6960" s="4">
        <v>40711</v>
      </c>
      <c r="T6960" s="7">
        <f>S6960-E6960</f>
        <v>2</v>
      </c>
      <c r="U6960" t="s">
        <v>14212</v>
      </c>
      <c r="V6960" s="6" t="s">
        <v>14251</v>
      </c>
      <c r="W6960" t="s">
        <v>14266</v>
      </c>
      <c r="X6960" t="s">
        <v>14196</v>
      </c>
      <c r="Y6960" t="str">
        <f>VLOOKUP(R6960,Managers!$A:$B,2,)</f>
        <v>Allen Young</v>
      </c>
      <c r="Z6960" s="11">
        <f>VLOOKUP(X6960,HourlyWages!$A:$B,2,0)</f>
        <v>58</v>
      </c>
      <c r="AA6960">
        <v>1</v>
      </c>
    </row>
    <row r="6961" spans="1:27" x14ac:dyDescent="0.3">
      <c r="A6961" t="b">
        <f>COUNTIF($C$1:C6961, C6961)&gt;1</f>
        <v>0</v>
      </c>
      <c r="B6961" t="b">
        <f>VLOOKUP(C6961,Sheet3!$A:$B,2,0) &gt; 1</f>
        <v>0</v>
      </c>
      <c r="C6961">
        <v>6960</v>
      </c>
      <c r="D6961">
        <v>49763</v>
      </c>
      <c r="E6961" s="4">
        <v>40587</v>
      </c>
      <c r="F6961">
        <v>8</v>
      </c>
      <c r="G6961" s="15">
        <f>I6961*F6961</f>
        <v>880</v>
      </c>
      <c r="H6961" s="9">
        <v>0.02</v>
      </c>
      <c r="I6961" s="13">
        <f>VLOOKUP($U6961,Pricebook!$A:$D,4,0)</f>
        <v>110</v>
      </c>
      <c r="J6961" s="11">
        <f>G6961*(1-H6961)</f>
        <v>862.4</v>
      </c>
      <c r="K6961" t="s">
        <v>1667</v>
      </c>
      <c r="L6961" t="s">
        <v>265</v>
      </c>
      <c r="M6961" t="str">
        <f>VLOOKUP($L6961,Companies!$A:$G,7,)</f>
        <v>Telecommunications Equipment</v>
      </c>
      <c r="N6961" t="str">
        <f>VLOOKUP($L6961,Companies!$A:$G,6,)</f>
        <v>Public Utilities</v>
      </c>
      <c r="O6961" s="6" t="s">
        <v>450</v>
      </c>
      <c r="P6961" s="6">
        <v>56301</v>
      </c>
      <c r="Q6961" t="s">
        <v>130</v>
      </c>
      <c r="R6961" t="s">
        <v>16</v>
      </c>
      <c r="S6961" s="4">
        <v>40588</v>
      </c>
      <c r="T6961" s="7">
        <f>S6961-E6961</f>
        <v>1</v>
      </c>
      <c r="U6961" t="s">
        <v>14220</v>
      </c>
      <c r="V6961" s="6" t="s">
        <v>14251</v>
      </c>
      <c r="W6961" t="s">
        <v>14252</v>
      </c>
      <c r="X6961" t="s">
        <v>14189</v>
      </c>
      <c r="Y6961" t="str">
        <f>VLOOKUP(R6961,Managers!$A:$B,2,)</f>
        <v>Josh Martinez</v>
      </c>
      <c r="Z6961" s="11">
        <f>VLOOKUP(X6961,HourlyWages!$A:$B,2,0)</f>
        <v>62</v>
      </c>
      <c r="AA6961">
        <v>1</v>
      </c>
    </row>
    <row r="6962" spans="1:27" x14ac:dyDescent="0.3">
      <c r="A6962" t="b">
        <f>COUNTIF($C$1:C6962, C6962)&gt;1</f>
        <v>0</v>
      </c>
      <c r="B6962" t="b">
        <f>VLOOKUP(C6962,Sheet3!$A:$B,2,0) &gt; 1</f>
        <v>0</v>
      </c>
      <c r="C6962">
        <v>6961</v>
      </c>
      <c r="D6962">
        <v>49763</v>
      </c>
      <c r="E6962" s="4">
        <v>40587</v>
      </c>
      <c r="F6962">
        <v>6</v>
      </c>
      <c r="G6962" s="15">
        <f>I6962*F6962</f>
        <v>750</v>
      </c>
      <c r="H6962" s="9">
        <v>0</v>
      </c>
      <c r="I6962" s="13">
        <f>VLOOKUP($U6962,Pricebook!$A:$D,4,0)</f>
        <v>125</v>
      </c>
      <c r="J6962" s="11">
        <f>G6962*(1-H6962)</f>
        <v>750</v>
      </c>
      <c r="K6962" t="s">
        <v>1667</v>
      </c>
      <c r="L6962" t="s">
        <v>265</v>
      </c>
      <c r="M6962" t="str">
        <f>VLOOKUP($L6962,Companies!$A:$G,7,)</f>
        <v>Telecommunications Equipment</v>
      </c>
      <c r="N6962" t="str">
        <f>VLOOKUP($L6962,Companies!$A:$G,6,)</f>
        <v>Public Utilities</v>
      </c>
      <c r="O6962" s="6" t="s">
        <v>450</v>
      </c>
      <c r="P6962" s="6">
        <v>56301</v>
      </c>
      <c r="Q6962" t="s">
        <v>130</v>
      </c>
      <c r="R6962" t="s">
        <v>16</v>
      </c>
      <c r="S6962" s="4">
        <v>40587</v>
      </c>
      <c r="T6962" s="7">
        <f>S6962-E6962</f>
        <v>0</v>
      </c>
      <c r="U6962" t="s">
        <v>14209</v>
      </c>
      <c r="V6962" s="6" t="s">
        <v>14251</v>
      </c>
      <c r="W6962" t="s">
        <v>14262</v>
      </c>
      <c r="X6962" t="s">
        <v>14193</v>
      </c>
      <c r="Y6962" t="str">
        <f>VLOOKUP(R6962,Managers!$A:$B,2,)</f>
        <v>Josh Martinez</v>
      </c>
      <c r="Z6962" s="11">
        <f>VLOOKUP(X6962,HourlyWages!$A:$B,2,0)</f>
        <v>57</v>
      </c>
      <c r="AA6962">
        <v>1</v>
      </c>
    </row>
    <row r="6963" spans="1:27" x14ac:dyDescent="0.3">
      <c r="A6963" t="b">
        <f>COUNTIF($C$1:C6963, C6963)&gt;1</f>
        <v>0</v>
      </c>
      <c r="B6963" t="b">
        <f>VLOOKUP(C6963,Sheet3!$A:$B,2,0) &gt; 1</f>
        <v>0</v>
      </c>
      <c r="C6963">
        <v>6962</v>
      </c>
      <c r="D6963">
        <v>49764</v>
      </c>
      <c r="E6963" s="4">
        <v>40454</v>
      </c>
      <c r="F6963">
        <v>37</v>
      </c>
      <c r="G6963" s="15">
        <f>I6963*F6963</f>
        <v>5180</v>
      </c>
      <c r="H6963" s="9">
        <v>7.0000000000000007E-2</v>
      </c>
      <c r="I6963" s="13">
        <f>VLOOKUP($U6963,Pricebook!$A:$D,4,0)</f>
        <v>140</v>
      </c>
      <c r="J6963" s="11">
        <f>G6963*(1-H6963)</f>
        <v>4817.3999999999996</v>
      </c>
      <c r="K6963" t="s">
        <v>1337</v>
      </c>
      <c r="L6963" t="s">
        <v>203</v>
      </c>
      <c r="M6963" t="str">
        <f>VLOOKUP($L6963,Companies!$A:$G,7,)</f>
        <v>Catalog/Specialty Distribution</v>
      </c>
      <c r="N6963" t="str">
        <f>VLOOKUP($L6963,Companies!$A:$G,6,)</f>
        <v>Consumer Services</v>
      </c>
      <c r="O6963" s="6" t="s">
        <v>2113</v>
      </c>
      <c r="P6963" s="6">
        <v>85338</v>
      </c>
      <c r="Q6963" t="s">
        <v>70</v>
      </c>
      <c r="R6963" t="s">
        <v>23</v>
      </c>
      <c r="S6963" s="4">
        <v>40458</v>
      </c>
      <c r="T6963" s="7">
        <f>S6963-E6963</f>
        <v>4</v>
      </c>
      <c r="U6963" t="s">
        <v>14207</v>
      </c>
      <c r="V6963" s="6" t="s">
        <v>14251</v>
      </c>
      <c r="W6963" t="s">
        <v>14266</v>
      </c>
      <c r="X6963" t="s">
        <v>14196</v>
      </c>
      <c r="Y6963" t="str">
        <f>VLOOKUP(R6963,Managers!$A:$B,2,)</f>
        <v>Bob Turner</v>
      </c>
      <c r="Z6963" s="11">
        <f>VLOOKUP(X6963,HourlyWages!$A:$B,2,0)</f>
        <v>58</v>
      </c>
      <c r="AA6963">
        <v>1</v>
      </c>
    </row>
    <row r="6964" spans="1:27" x14ac:dyDescent="0.3">
      <c r="A6964" t="b">
        <f>COUNTIF($C$1:C6964, C6964)&gt;1</f>
        <v>0</v>
      </c>
      <c r="B6964" t="b">
        <f>VLOOKUP(C6964,Sheet3!$A:$B,2,0) &gt; 1</f>
        <v>0</v>
      </c>
      <c r="C6964">
        <v>6963</v>
      </c>
      <c r="D6964">
        <v>49767</v>
      </c>
      <c r="E6964" s="4">
        <v>40490</v>
      </c>
      <c r="F6964">
        <v>43</v>
      </c>
      <c r="G6964" s="15">
        <f>I6964*F6964</f>
        <v>4730</v>
      </c>
      <c r="H6964" s="9">
        <v>0.09</v>
      </c>
      <c r="I6964" s="13">
        <f>VLOOKUP($U6964,Pricebook!$A:$D,4,0)</f>
        <v>110</v>
      </c>
      <c r="J6964" s="11">
        <f>G6964*(1-H6964)</f>
        <v>4304.3</v>
      </c>
      <c r="K6964" t="s">
        <v>1772</v>
      </c>
      <c r="L6964" t="s">
        <v>121</v>
      </c>
      <c r="M6964" t="str">
        <f>VLOOKUP($L6964,Companies!$A:$G,7,)</f>
        <v>Consumer Electronics/Video Chains</v>
      </c>
      <c r="N6964" t="str">
        <f>VLOOKUP($L6964,Companies!$A:$G,6,)</f>
        <v>Consumer Services</v>
      </c>
      <c r="O6964" s="6" t="s">
        <v>1171</v>
      </c>
      <c r="P6964" s="6">
        <v>88310</v>
      </c>
      <c r="Q6964" t="s">
        <v>52</v>
      </c>
      <c r="R6964" t="s">
        <v>23</v>
      </c>
      <c r="S6964" s="4">
        <v>40490</v>
      </c>
      <c r="T6964" s="7">
        <f>S6964-E6964</f>
        <v>0</v>
      </c>
      <c r="U6964" t="s">
        <v>14220</v>
      </c>
      <c r="V6964" s="6" t="s">
        <v>14251</v>
      </c>
      <c r="W6964" t="s">
        <v>14260</v>
      </c>
      <c r="X6964" t="s">
        <v>14197</v>
      </c>
      <c r="Y6964" t="str">
        <f>VLOOKUP(R6964,Managers!$A:$B,2,)</f>
        <v>Bob Turner</v>
      </c>
      <c r="Z6964" s="11">
        <f>VLOOKUP(X6964,HourlyWages!$A:$B,2,0)</f>
        <v>71</v>
      </c>
      <c r="AA6964">
        <v>1</v>
      </c>
    </row>
    <row r="6965" spans="1:27" x14ac:dyDescent="0.3">
      <c r="A6965" t="b">
        <f>COUNTIF($C$1:C6965, C6965)&gt;1</f>
        <v>0</v>
      </c>
      <c r="B6965" t="b">
        <f>VLOOKUP(C6965,Sheet3!$A:$B,2,0) &gt; 1</f>
        <v>0</v>
      </c>
      <c r="C6965">
        <v>6964</v>
      </c>
      <c r="D6965">
        <v>49767</v>
      </c>
      <c r="E6965" s="4">
        <v>40490</v>
      </c>
      <c r="F6965">
        <v>39</v>
      </c>
      <c r="G6965" s="15">
        <f>I6965*F6965</f>
        <v>5850</v>
      </c>
      <c r="H6965" s="9">
        <v>0.1</v>
      </c>
      <c r="I6965" s="13">
        <f>VLOOKUP($U6965,Pricebook!$A:$D,4,0)</f>
        <v>150</v>
      </c>
      <c r="J6965" s="11">
        <f>G6965*(1-H6965)</f>
        <v>5265</v>
      </c>
      <c r="K6965" t="s">
        <v>1772</v>
      </c>
      <c r="L6965" t="s">
        <v>121</v>
      </c>
      <c r="M6965" t="str">
        <f>VLOOKUP($L6965,Companies!$A:$G,7,)</f>
        <v>Consumer Electronics/Video Chains</v>
      </c>
      <c r="N6965" t="str">
        <f>VLOOKUP($L6965,Companies!$A:$G,6,)</f>
        <v>Consumer Services</v>
      </c>
      <c r="O6965" s="6" t="s">
        <v>1171</v>
      </c>
      <c r="P6965" s="6">
        <v>88310</v>
      </c>
      <c r="Q6965" t="s">
        <v>52</v>
      </c>
      <c r="R6965" t="s">
        <v>23</v>
      </c>
      <c r="S6965" s="4">
        <v>40491</v>
      </c>
      <c r="T6965" s="7">
        <f>S6965-E6965</f>
        <v>1</v>
      </c>
      <c r="U6965" t="s">
        <v>14216</v>
      </c>
      <c r="V6965" s="6" t="s">
        <v>14251</v>
      </c>
      <c r="W6965" t="s">
        <v>14262</v>
      </c>
      <c r="X6965" t="s">
        <v>14198</v>
      </c>
      <c r="Y6965" t="str">
        <f>VLOOKUP(R6965,Managers!$A:$B,2,)</f>
        <v>Bob Turner</v>
      </c>
      <c r="Z6965" s="11">
        <f>VLOOKUP(X6965,HourlyWages!$A:$B,2,0)</f>
        <v>51</v>
      </c>
      <c r="AA6965">
        <v>1</v>
      </c>
    </row>
    <row r="6966" spans="1:27" x14ac:dyDescent="0.3">
      <c r="A6966" t="b">
        <f>COUNTIF($C$1:C6966, C6966)&gt;1</f>
        <v>0</v>
      </c>
      <c r="B6966" t="b">
        <f>VLOOKUP(C6966,Sheet3!$A:$B,2,0) &gt; 1</f>
        <v>0</v>
      </c>
      <c r="C6966">
        <v>6965</v>
      </c>
      <c r="D6966">
        <v>49767</v>
      </c>
      <c r="E6966" s="4">
        <v>40490</v>
      </c>
      <c r="F6966">
        <v>7</v>
      </c>
      <c r="G6966" s="15">
        <f>I6966*F6966</f>
        <v>770</v>
      </c>
      <c r="H6966" s="9">
        <v>0.08</v>
      </c>
      <c r="I6966" s="13">
        <f>VLOOKUP($U6966,Pricebook!$A:$D,4,0)</f>
        <v>110</v>
      </c>
      <c r="J6966" s="11">
        <f>G6966*(1-H6966)</f>
        <v>708.4</v>
      </c>
      <c r="K6966" t="s">
        <v>1772</v>
      </c>
      <c r="L6966" t="s">
        <v>121</v>
      </c>
      <c r="M6966" t="str">
        <f>VLOOKUP($L6966,Companies!$A:$G,7,)</f>
        <v>Consumer Electronics/Video Chains</v>
      </c>
      <c r="N6966" t="str">
        <f>VLOOKUP($L6966,Companies!$A:$G,6,)</f>
        <v>Consumer Services</v>
      </c>
      <c r="O6966" s="6" t="s">
        <v>1171</v>
      </c>
      <c r="P6966" s="6">
        <v>88310</v>
      </c>
      <c r="Q6966" t="s">
        <v>52</v>
      </c>
      <c r="R6966" t="s">
        <v>23</v>
      </c>
      <c r="S6966" s="4">
        <v>40492</v>
      </c>
      <c r="T6966" s="7">
        <f>S6966-E6966</f>
        <v>2</v>
      </c>
      <c r="U6966" t="s">
        <v>14215</v>
      </c>
      <c r="V6966" s="6" t="s">
        <v>14251</v>
      </c>
      <c r="W6966" t="s">
        <v>14266</v>
      </c>
      <c r="X6966" t="s">
        <v>14202</v>
      </c>
      <c r="Y6966" t="str">
        <f>VLOOKUP(R6966,Managers!$A:$B,2,)</f>
        <v>Bob Turner</v>
      </c>
      <c r="Z6966" s="11">
        <f>VLOOKUP(X6966,HourlyWages!$A:$B,2,0)</f>
        <v>71</v>
      </c>
      <c r="AA6966">
        <v>1</v>
      </c>
    </row>
    <row r="6967" spans="1:27" x14ac:dyDescent="0.3">
      <c r="A6967" t="b">
        <f>COUNTIF($C$1:C6967, C6967)&gt;1</f>
        <v>0</v>
      </c>
      <c r="B6967" t="b">
        <f>VLOOKUP(C6967,Sheet3!$A:$B,2,0) &gt; 1</f>
        <v>0</v>
      </c>
      <c r="C6967">
        <v>6966</v>
      </c>
      <c r="D6967">
        <v>49797</v>
      </c>
      <c r="E6967" s="4">
        <v>40610</v>
      </c>
      <c r="F6967">
        <v>27</v>
      </c>
      <c r="G6967" s="15">
        <f>I6967*F6967</f>
        <v>4590</v>
      </c>
      <c r="H6967" s="9">
        <v>0</v>
      </c>
      <c r="I6967" s="13">
        <f>VLOOKUP($U6967,Pricebook!$A:$D,4,0)</f>
        <v>170</v>
      </c>
      <c r="J6967" s="11">
        <f>G6967*(1-H6967)</f>
        <v>4590</v>
      </c>
      <c r="K6967" t="s">
        <v>523</v>
      </c>
      <c r="L6967" t="s">
        <v>351</v>
      </c>
      <c r="M6967" t="str">
        <f>VLOOKUP($L6967,Companies!$A:$G,7,)</f>
        <v>Department/Specialty Retail Stores</v>
      </c>
      <c r="N6967" t="str">
        <f>VLOOKUP($L6967,Companies!$A:$G,6,)</f>
        <v>Consumer Services</v>
      </c>
      <c r="O6967" s="6" t="s">
        <v>2503</v>
      </c>
      <c r="P6967" s="6" t="s">
        <v>2504</v>
      </c>
      <c r="Q6967" t="s">
        <v>210</v>
      </c>
      <c r="R6967" t="s">
        <v>61</v>
      </c>
      <c r="S6967" s="4">
        <v>40611</v>
      </c>
      <c r="T6967" s="7">
        <f>S6967-E6967</f>
        <v>1</v>
      </c>
      <c r="U6967" t="s">
        <v>14219</v>
      </c>
      <c r="V6967" s="6" t="s">
        <v>14251</v>
      </c>
      <c r="W6967" t="s">
        <v>14267</v>
      </c>
      <c r="X6967" t="s">
        <v>14192</v>
      </c>
      <c r="Y6967" t="str">
        <f>VLOOKUP(R6967,Managers!$A:$B,2,)</f>
        <v>Allen Young</v>
      </c>
      <c r="Z6967" s="11">
        <f>VLOOKUP(X6967,HourlyWages!$A:$B,2,0)</f>
        <v>75</v>
      </c>
      <c r="AA6967">
        <v>1</v>
      </c>
    </row>
    <row r="6968" spans="1:27" x14ac:dyDescent="0.3">
      <c r="A6968" t="b">
        <f>COUNTIF($C$1:C6968, C6968)&gt;1</f>
        <v>0</v>
      </c>
      <c r="B6968" t="b">
        <f>VLOOKUP(C6968,Sheet3!$A:$B,2,0) &gt; 1</f>
        <v>0</v>
      </c>
      <c r="C6968">
        <v>6967</v>
      </c>
      <c r="D6968">
        <v>49797</v>
      </c>
      <c r="E6968" s="4">
        <v>40610</v>
      </c>
      <c r="F6968">
        <v>26</v>
      </c>
      <c r="G6968" s="15">
        <f>I6968*F6968</f>
        <v>2860</v>
      </c>
      <c r="H6968" s="9">
        <v>7.0000000000000007E-2</v>
      </c>
      <c r="I6968" s="13">
        <f>VLOOKUP($U6968,Pricebook!$A:$D,4,0)</f>
        <v>110</v>
      </c>
      <c r="J6968" s="11">
        <f>G6968*(1-H6968)</f>
        <v>2659.7999999999997</v>
      </c>
      <c r="K6968" t="s">
        <v>523</v>
      </c>
      <c r="L6968" t="s">
        <v>351</v>
      </c>
      <c r="M6968" t="str">
        <f>VLOOKUP($L6968,Companies!$A:$G,7,)</f>
        <v>Department/Specialty Retail Stores</v>
      </c>
      <c r="N6968" t="str">
        <f>VLOOKUP($L6968,Companies!$A:$G,6,)</f>
        <v>Consumer Services</v>
      </c>
      <c r="O6968" s="6" t="s">
        <v>2503</v>
      </c>
      <c r="P6968" s="6" t="s">
        <v>2504</v>
      </c>
      <c r="Q6968" t="s">
        <v>210</v>
      </c>
      <c r="R6968" t="s">
        <v>61</v>
      </c>
      <c r="S6968" s="4">
        <v>40611</v>
      </c>
      <c r="T6968" s="7">
        <f>S6968-E6968</f>
        <v>1</v>
      </c>
      <c r="U6968" t="s">
        <v>14215</v>
      </c>
      <c r="V6968" s="6" t="s">
        <v>14257</v>
      </c>
      <c r="W6968" t="s">
        <v>14264</v>
      </c>
      <c r="X6968" t="s">
        <v>14186</v>
      </c>
      <c r="Y6968" t="str">
        <f>VLOOKUP(R6968,Managers!$A:$B,2,)</f>
        <v>Allen Young</v>
      </c>
      <c r="Z6968" s="11">
        <f>VLOOKUP(X6968,HourlyWages!$A:$B,2,0)</f>
        <v>67</v>
      </c>
      <c r="AA6968">
        <v>1</v>
      </c>
    </row>
    <row r="6969" spans="1:27" x14ac:dyDescent="0.3">
      <c r="A6969" t="b">
        <f>COUNTIF($C$1:C6969, C6969)&gt;1</f>
        <v>0</v>
      </c>
      <c r="B6969" t="b">
        <f>VLOOKUP(C6969,Sheet3!$A:$B,2,0) &gt; 1</f>
        <v>0</v>
      </c>
      <c r="C6969">
        <v>6968</v>
      </c>
      <c r="D6969">
        <v>49798</v>
      </c>
      <c r="E6969" s="4">
        <v>41251</v>
      </c>
      <c r="F6969">
        <v>5</v>
      </c>
      <c r="G6969" s="15">
        <f>I6969*F6969</f>
        <v>625</v>
      </c>
      <c r="H6969" s="9">
        <v>0.09</v>
      </c>
      <c r="I6969" s="13">
        <f>VLOOKUP($U6969,Pricebook!$A:$D,4,0)</f>
        <v>125</v>
      </c>
      <c r="J6969" s="11">
        <f>G6969*(1-H6969)</f>
        <v>568.75</v>
      </c>
      <c r="K6969" t="s">
        <v>2479</v>
      </c>
      <c r="L6969" t="s">
        <v>487</v>
      </c>
      <c r="M6969" t="str">
        <f>VLOOKUP($L6969,Companies!$A:$G,7,)</f>
        <v>Computer Software: Programming, Data Processing</v>
      </c>
      <c r="N6969" t="str">
        <f>VLOOKUP($L6969,Companies!$A:$G,6,)</f>
        <v>Technology</v>
      </c>
      <c r="O6969" s="6" t="s">
        <v>1498</v>
      </c>
      <c r="P6969" s="6">
        <v>59405</v>
      </c>
      <c r="Q6969" t="s">
        <v>1213</v>
      </c>
      <c r="R6969" t="s">
        <v>23</v>
      </c>
      <c r="S6969" s="4">
        <v>41252</v>
      </c>
      <c r="T6969" s="7">
        <f>S6969-E6969</f>
        <v>1</v>
      </c>
      <c r="U6969" t="s">
        <v>14221</v>
      </c>
      <c r="V6969" s="6" t="s">
        <v>14251</v>
      </c>
      <c r="W6969" t="s">
        <v>14252</v>
      </c>
      <c r="X6969" t="s">
        <v>14189</v>
      </c>
      <c r="Y6969" t="str">
        <f>VLOOKUP(R6969,Managers!$A:$B,2,)</f>
        <v>Bob Turner</v>
      </c>
      <c r="Z6969" s="11">
        <f>VLOOKUP(X6969,HourlyWages!$A:$B,2,0)</f>
        <v>62</v>
      </c>
      <c r="AA6969">
        <v>1</v>
      </c>
    </row>
    <row r="6970" spans="1:27" x14ac:dyDescent="0.3">
      <c r="A6970" t="b">
        <f>COUNTIF($C$1:C6970, C6970)&gt;1</f>
        <v>0</v>
      </c>
      <c r="B6970" t="b">
        <f>VLOOKUP(C6970,Sheet3!$A:$B,2,0) &gt; 1</f>
        <v>0</v>
      </c>
      <c r="C6970">
        <v>6969</v>
      </c>
      <c r="D6970">
        <v>49798</v>
      </c>
      <c r="E6970" s="4">
        <v>41251</v>
      </c>
      <c r="F6970">
        <v>29</v>
      </c>
      <c r="G6970" s="15">
        <f>I6970*F6970</f>
        <v>4060</v>
      </c>
      <c r="H6970" s="9">
        <v>0.03</v>
      </c>
      <c r="I6970" s="13">
        <f>VLOOKUP($U6970,Pricebook!$A:$D,4,0)</f>
        <v>140</v>
      </c>
      <c r="J6970" s="11">
        <f>G6970*(1-H6970)</f>
        <v>3938.2</v>
      </c>
      <c r="K6970" t="s">
        <v>2479</v>
      </c>
      <c r="L6970" t="s">
        <v>487</v>
      </c>
      <c r="M6970" t="str">
        <f>VLOOKUP($L6970,Companies!$A:$G,7,)</f>
        <v>Computer Software: Programming, Data Processing</v>
      </c>
      <c r="N6970" t="str">
        <f>VLOOKUP($L6970,Companies!$A:$G,6,)</f>
        <v>Technology</v>
      </c>
      <c r="O6970" s="6" t="s">
        <v>1498</v>
      </c>
      <c r="P6970" s="6">
        <v>59405</v>
      </c>
      <c r="Q6970" t="s">
        <v>1213</v>
      </c>
      <c r="R6970" t="s">
        <v>23</v>
      </c>
      <c r="S6970" s="4">
        <v>41251</v>
      </c>
      <c r="T6970" s="7">
        <f>S6970-E6970</f>
        <v>0</v>
      </c>
      <c r="U6970" t="s">
        <v>14207</v>
      </c>
      <c r="V6970" s="6" t="s">
        <v>14251</v>
      </c>
      <c r="W6970" t="s">
        <v>14266</v>
      </c>
      <c r="X6970" t="s">
        <v>14185</v>
      </c>
      <c r="Y6970" t="str">
        <f>VLOOKUP(R6970,Managers!$A:$B,2,)</f>
        <v>Bob Turner</v>
      </c>
      <c r="Z6970" s="11">
        <f>VLOOKUP(X6970,HourlyWages!$A:$B,2,0)</f>
        <v>70</v>
      </c>
      <c r="AA6970">
        <v>1</v>
      </c>
    </row>
    <row r="6971" spans="1:27" x14ac:dyDescent="0.3">
      <c r="A6971" t="b">
        <f>COUNTIF($C$1:C6971, C6971)&gt;1</f>
        <v>0</v>
      </c>
      <c r="B6971" t="b">
        <f>VLOOKUP(C6971,Sheet3!$A:$B,2,0) &gt; 1</f>
        <v>0</v>
      </c>
      <c r="C6971">
        <v>6970</v>
      </c>
      <c r="D6971">
        <v>49799</v>
      </c>
      <c r="E6971" s="4">
        <v>40049</v>
      </c>
      <c r="F6971">
        <v>4</v>
      </c>
      <c r="G6971" s="15">
        <f>I6971*F6971</f>
        <v>500</v>
      </c>
      <c r="H6971" s="9">
        <v>0.05</v>
      </c>
      <c r="I6971" s="13">
        <f>VLOOKUP($U6971,Pricebook!$A:$D,4,0)</f>
        <v>125</v>
      </c>
      <c r="J6971" s="11">
        <f>G6971*(1-H6971)</f>
        <v>475</v>
      </c>
      <c r="K6971" t="s">
        <v>63</v>
      </c>
      <c r="L6971" t="s">
        <v>64</v>
      </c>
      <c r="M6971" t="str">
        <f>VLOOKUP($L6971,Companies!$A:$G,7,)</f>
        <v>Semiconductors</v>
      </c>
      <c r="N6971" t="str">
        <f>VLOOKUP($L6971,Companies!$A:$G,6,)</f>
        <v>Technology</v>
      </c>
      <c r="O6971" s="6" t="s">
        <v>905</v>
      </c>
      <c r="P6971" s="6">
        <v>71603</v>
      </c>
      <c r="Q6971" t="s">
        <v>66</v>
      </c>
      <c r="R6971" t="s">
        <v>34</v>
      </c>
      <c r="S6971" s="4">
        <v>40051</v>
      </c>
      <c r="T6971" s="7">
        <f>S6971-E6971</f>
        <v>2</v>
      </c>
      <c r="U6971" t="s">
        <v>14209</v>
      </c>
      <c r="V6971" s="6" t="s">
        <v>14254</v>
      </c>
      <c r="W6971" t="s">
        <v>14255</v>
      </c>
      <c r="X6971" t="s">
        <v>14200</v>
      </c>
      <c r="Y6971" t="str">
        <f>VLOOKUP(R6971,Managers!$A:$B,2,)</f>
        <v>Frank Mitchell</v>
      </c>
      <c r="Z6971" s="11">
        <f>VLOOKUP(X6971,HourlyWages!$A:$B,2,0)</f>
        <v>59</v>
      </c>
      <c r="AA6971">
        <v>1</v>
      </c>
    </row>
    <row r="6972" spans="1:27" x14ac:dyDescent="0.3">
      <c r="A6972" t="b">
        <f>COUNTIF($C$1:C6972, C6972)&gt;1</f>
        <v>0</v>
      </c>
      <c r="B6972" t="b">
        <f>VLOOKUP(C6972,Sheet3!$A:$B,2,0) &gt; 1</f>
        <v>0</v>
      </c>
      <c r="C6972">
        <v>6971</v>
      </c>
      <c r="D6972">
        <v>49799</v>
      </c>
      <c r="E6972" s="4">
        <v>40049</v>
      </c>
      <c r="F6972">
        <v>12</v>
      </c>
      <c r="G6972" s="15">
        <f>I6972*F6972</f>
        <v>1800</v>
      </c>
      <c r="H6972" s="9">
        <v>0</v>
      </c>
      <c r="I6972" s="13">
        <f>VLOOKUP($U6972,Pricebook!$A:$D,4,0)</f>
        <v>150</v>
      </c>
      <c r="J6972" s="11">
        <f>G6972*(1-H6972)</f>
        <v>1800</v>
      </c>
      <c r="K6972" t="s">
        <v>63</v>
      </c>
      <c r="L6972" t="s">
        <v>64</v>
      </c>
      <c r="M6972" t="str">
        <f>VLOOKUP($L6972,Companies!$A:$G,7,)</f>
        <v>Semiconductors</v>
      </c>
      <c r="N6972" t="str">
        <f>VLOOKUP($L6972,Companies!$A:$G,6,)</f>
        <v>Technology</v>
      </c>
      <c r="O6972" s="6" t="s">
        <v>905</v>
      </c>
      <c r="P6972" s="6">
        <v>71603</v>
      </c>
      <c r="Q6972" t="s">
        <v>66</v>
      </c>
      <c r="R6972" t="s">
        <v>34</v>
      </c>
      <c r="S6972" s="4">
        <v>40050</v>
      </c>
      <c r="T6972" s="7">
        <f>S6972-E6972</f>
        <v>1</v>
      </c>
      <c r="U6972" t="s">
        <v>14210</v>
      </c>
      <c r="V6972" s="6" t="s">
        <v>14251</v>
      </c>
      <c r="W6972" t="s">
        <v>14260</v>
      </c>
      <c r="X6972" t="s">
        <v>14202</v>
      </c>
      <c r="Y6972" t="str">
        <f>VLOOKUP(R6972,Managers!$A:$B,2,)</f>
        <v>Frank Mitchell</v>
      </c>
      <c r="Z6972" s="11">
        <f>VLOOKUP(X6972,HourlyWages!$A:$B,2,0)</f>
        <v>71</v>
      </c>
      <c r="AA6972">
        <v>1</v>
      </c>
    </row>
    <row r="6973" spans="1:27" x14ac:dyDescent="0.3">
      <c r="A6973" t="b">
        <f>COUNTIF($C$1:C6973, C6973)&gt;1</f>
        <v>0</v>
      </c>
      <c r="B6973" t="b">
        <f>VLOOKUP(C6973,Sheet3!$A:$B,2,0) &gt; 1</f>
        <v>0</v>
      </c>
      <c r="C6973">
        <v>6972</v>
      </c>
      <c r="D6973">
        <v>49824</v>
      </c>
      <c r="E6973" s="4">
        <v>40624</v>
      </c>
      <c r="F6973">
        <v>33</v>
      </c>
      <c r="G6973" s="15">
        <f>I6973*F6973</f>
        <v>4950</v>
      </c>
      <c r="H6973" s="9">
        <v>0.01</v>
      </c>
      <c r="I6973" s="13">
        <f>VLOOKUP($U6973,Pricebook!$A:$D,4,0)</f>
        <v>150</v>
      </c>
      <c r="J6973" s="11">
        <f>G6973*(1-H6973)</f>
        <v>4900.5</v>
      </c>
      <c r="K6973" t="s">
        <v>1852</v>
      </c>
      <c r="L6973" t="s">
        <v>360</v>
      </c>
      <c r="M6973" t="str">
        <f>VLOOKUP($L6973,Companies!$A:$G,7,)</f>
        <v>Semiconductors</v>
      </c>
      <c r="N6973" t="str">
        <f>VLOOKUP($L6973,Companies!$A:$G,6,)</f>
        <v>Technology</v>
      </c>
      <c r="O6973" s="6" t="s">
        <v>1716</v>
      </c>
      <c r="P6973" s="6" t="s">
        <v>1717</v>
      </c>
      <c r="Q6973" t="s">
        <v>87</v>
      </c>
      <c r="R6973" t="s">
        <v>61</v>
      </c>
      <c r="S6973" s="4">
        <v>40625</v>
      </c>
      <c r="T6973" s="7">
        <f>S6973-E6973</f>
        <v>1</v>
      </c>
      <c r="U6973" t="s">
        <v>14210</v>
      </c>
      <c r="V6973" s="6" t="s">
        <v>14251</v>
      </c>
      <c r="W6973" t="s">
        <v>14266</v>
      </c>
      <c r="X6973" t="s">
        <v>14197</v>
      </c>
      <c r="Y6973" t="str">
        <f>VLOOKUP(R6973,Managers!$A:$B,2,)</f>
        <v>Allen Young</v>
      </c>
      <c r="Z6973" s="11">
        <f>VLOOKUP(X6973,HourlyWages!$A:$B,2,0)</f>
        <v>71</v>
      </c>
      <c r="AA6973">
        <v>1</v>
      </c>
    </row>
    <row r="6974" spans="1:27" x14ac:dyDescent="0.3">
      <c r="A6974" t="b">
        <f>COUNTIF($C$1:C6974, C6974)&gt;1</f>
        <v>0</v>
      </c>
      <c r="B6974" t="b">
        <f>VLOOKUP(C6974,Sheet3!$A:$B,2,0) &gt; 1</f>
        <v>0</v>
      </c>
      <c r="C6974">
        <v>6973</v>
      </c>
      <c r="D6974">
        <v>49828</v>
      </c>
      <c r="E6974" s="4">
        <v>40785</v>
      </c>
      <c r="F6974">
        <v>39</v>
      </c>
      <c r="G6974" s="15">
        <f>I6974*F6974</f>
        <v>4290</v>
      </c>
      <c r="H6974" s="9">
        <v>0.03</v>
      </c>
      <c r="I6974" s="13">
        <f>VLOOKUP($U6974,Pricebook!$A:$D,4,0)</f>
        <v>110</v>
      </c>
      <c r="J6974" s="11">
        <f>G6974*(1-H6974)</f>
        <v>4161.3</v>
      </c>
      <c r="K6974" t="s">
        <v>412</v>
      </c>
      <c r="L6974" t="s">
        <v>327</v>
      </c>
      <c r="M6974" t="str">
        <f>VLOOKUP($L6974,Companies!$A:$G,7,)</f>
        <v>Television Services</v>
      </c>
      <c r="N6974" t="str">
        <f>VLOOKUP($L6974,Companies!$A:$G,6,)</f>
        <v>Consumer Services</v>
      </c>
      <c r="O6974" s="6" t="s">
        <v>2796</v>
      </c>
      <c r="P6974" s="6">
        <v>72714</v>
      </c>
      <c r="Q6974" t="s">
        <v>66</v>
      </c>
      <c r="R6974" t="s">
        <v>34</v>
      </c>
      <c r="S6974" s="4">
        <v>40786</v>
      </c>
      <c r="T6974" s="7">
        <f>S6974-E6974</f>
        <v>1</v>
      </c>
      <c r="U6974" t="s">
        <v>14215</v>
      </c>
      <c r="V6974" s="6" t="s">
        <v>14254</v>
      </c>
      <c r="W6974" t="s">
        <v>14255</v>
      </c>
      <c r="X6974" t="s">
        <v>14192</v>
      </c>
      <c r="Y6974" t="str">
        <f>VLOOKUP(R6974,Managers!$A:$B,2,)</f>
        <v>Frank Mitchell</v>
      </c>
      <c r="Z6974" s="11">
        <f>VLOOKUP(X6974,HourlyWages!$A:$B,2,0)</f>
        <v>75</v>
      </c>
      <c r="AA6974">
        <v>1</v>
      </c>
    </row>
    <row r="6975" spans="1:27" x14ac:dyDescent="0.3">
      <c r="A6975" t="b">
        <f>COUNTIF($C$1:C6975, C6975)&gt;1</f>
        <v>0</v>
      </c>
      <c r="B6975" t="b">
        <f>VLOOKUP(C6975,Sheet3!$A:$B,2,0) &gt; 1</f>
        <v>0</v>
      </c>
      <c r="C6975">
        <v>6974</v>
      </c>
      <c r="D6975">
        <v>49830</v>
      </c>
      <c r="E6975" s="4">
        <v>40003</v>
      </c>
      <c r="F6975">
        <v>16</v>
      </c>
      <c r="G6975" s="15">
        <f>I6975*F6975</f>
        <v>1920</v>
      </c>
      <c r="H6975" s="9">
        <v>0.03</v>
      </c>
      <c r="I6975" s="13">
        <f>VLOOKUP($U6975,Pricebook!$A:$D,4,0)</f>
        <v>120</v>
      </c>
      <c r="J6975" s="11">
        <f>G6975*(1-H6975)</f>
        <v>1862.3999999999999</v>
      </c>
      <c r="K6975" t="s">
        <v>422</v>
      </c>
      <c r="L6975" t="s">
        <v>13</v>
      </c>
      <c r="M6975" t="str">
        <f>VLOOKUP($L6975,Companies!$A:$G,7,)</f>
        <v>Computer Software: Prepackaged Software</v>
      </c>
      <c r="N6975" t="str">
        <f>VLOOKUP($L6975,Companies!$A:$G,6,)</f>
        <v>Technology</v>
      </c>
      <c r="O6975" s="6" t="s">
        <v>2256</v>
      </c>
      <c r="P6975" s="6">
        <v>35601</v>
      </c>
      <c r="Q6975" t="s">
        <v>424</v>
      </c>
      <c r="R6975" t="s">
        <v>34</v>
      </c>
      <c r="S6975" s="4">
        <v>40005</v>
      </c>
      <c r="T6975" s="7">
        <f>S6975-E6975</f>
        <v>2</v>
      </c>
      <c r="U6975" t="s">
        <v>14212</v>
      </c>
      <c r="V6975" s="6" t="s">
        <v>14251</v>
      </c>
      <c r="W6975" t="s">
        <v>14261</v>
      </c>
      <c r="X6975" t="s">
        <v>14191</v>
      </c>
      <c r="Y6975" t="str">
        <f>VLOOKUP(R6975,Managers!$A:$B,2,)</f>
        <v>Frank Mitchell</v>
      </c>
      <c r="Z6975" s="11">
        <f>VLOOKUP(X6975,HourlyWages!$A:$B,2,0)</f>
        <v>60</v>
      </c>
      <c r="AA6975">
        <v>1</v>
      </c>
    </row>
    <row r="6976" spans="1:27" x14ac:dyDescent="0.3">
      <c r="A6976" t="b">
        <f>COUNTIF($C$1:C6976, C6976)&gt;1</f>
        <v>0</v>
      </c>
      <c r="B6976" t="b">
        <f>VLOOKUP(C6976,Sheet3!$A:$B,2,0) &gt; 1</f>
        <v>0</v>
      </c>
      <c r="C6976">
        <v>6975</v>
      </c>
      <c r="D6976">
        <v>49830</v>
      </c>
      <c r="E6976" s="4">
        <v>40003</v>
      </c>
      <c r="F6976">
        <v>31</v>
      </c>
      <c r="G6976" s="15">
        <f>I6976*F6976</f>
        <v>4960</v>
      </c>
      <c r="H6976" s="9">
        <v>0.01</v>
      </c>
      <c r="I6976" s="13">
        <f>VLOOKUP($U6976,Pricebook!$A:$D,4,0)</f>
        <v>160</v>
      </c>
      <c r="J6976" s="11">
        <f>G6976*(1-H6976)</f>
        <v>4910.3999999999996</v>
      </c>
      <c r="K6976" t="s">
        <v>422</v>
      </c>
      <c r="L6976" t="s">
        <v>13</v>
      </c>
      <c r="M6976" t="str">
        <f>VLOOKUP($L6976,Companies!$A:$G,7,)</f>
        <v>Computer Software: Prepackaged Software</v>
      </c>
      <c r="N6976" t="str">
        <f>VLOOKUP($L6976,Companies!$A:$G,6,)</f>
        <v>Technology</v>
      </c>
      <c r="O6976" s="6" t="s">
        <v>2318</v>
      </c>
      <c r="P6976" s="6" t="s">
        <v>2319</v>
      </c>
      <c r="Q6976" t="s">
        <v>33</v>
      </c>
      <c r="R6976" t="s">
        <v>34</v>
      </c>
      <c r="S6976" s="4">
        <v>40005</v>
      </c>
      <c r="T6976" s="7">
        <f>S6976-E6976</f>
        <v>2</v>
      </c>
      <c r="U6976" t="s">
        <v>14218</v>
      </c>
      <c r="V6976" s="6" t="s">
        <v>14254</v>
      </c>
      <c r="W6976" t="s">
        <v>14255</v>
      </c>
      <c r="X6976" t="s">
        <v>14192</v>
      </c>
      <c r="Y6976" t="str">
        <f>VLOOKUP(R6976,Managers!$A:$B,2,)</f>
        <v>Frank Mitchell</v>
      </c>
      <c r="Z6976" s="11">
        <f>VLOOKUP(X6976,HourlyWages!$A:$B,2,0)</f>
        <v>75</v>
      </c>
      <c r="AA6976">
        <v>1</v>
      </c>
    </row>
    <row r="6977" spans="1:27" x14ac:dyDescent="0.3">
      <c r="A6977" t="b">
        <f>COUNTIF($C$1:C6977, C6977)&gt;1</f>
        <v>0</v>
      </c>
      <c r="B6977" t="b">
        <f>VLOOKUP(C6977,Sheet3!$A:$B,2,0) &gt; 1</f>
        <v>0</v>
      </c>
      <c r="C6977">
        <v>6976</v>
      </c>
      <c r="D6977">
        <v>49831</v>
      </c>
      <c r="E6977" s="4">
        <v>40413</v>
      </c>
      <c r="F6977">
        <v>18</v>
      </c>
      <c r="G6977" s="15">
        <f>I6977*F6977</f>
        <v>3600</v>
      </c>
      <c r="H6977" s="9">
        <v>0.01</v>
      </c>
      <c r="I6977" s="13">
        <f>VLOOKUP($U6977,Pricebook!$A:$D,4,0)</f>
        <v>200</v>
      </c>
      <c r="J6977" s="11">
        <f>G6977*(1-H6977)</f>
        <v>3564</v>
      </c>
      <c r="K6977" t="s">
        <v>696</v>
      </c>
      <c r="L6977" t="s">
        <v>344</v>
      </c>
      <c r="M6977" t="str">
        <f>VLOOKUP($L6977,Companies!$A:$G,7,)</f>
        <v>Food Chains</v>
      </c>
      <c r="N6977" t="str">
        <f>VLOOKUP($L6977,Companies!$A:$G,6,)</f>
        <v>Consumer Services</v>
      </c>
      <c r="O6977" s="6" t="s">
        <v>1250</v>
      </c>
      <c r="P6977" s="6">
        <v>11704</v>
      </c>
      <c r="Q6977" t="s">
        <v>60</v>
      </c>
      <c r="R6977" t="s">
        <v>61</v>
      </c>
      <c r="S6977" s="4">
        <v>40415</v>
      </c>
      <c r="T6977" s="7">
        <f>S6977-E6977</f>
        <v>2</v>
      </c>
      <c r="U6977" t="s">
        <v>14206</v>
      </c>
      <c r="V6977" s="6" t="s">
        <v>14257</v>
      </c>
      <c r="W6977" t="s">
        <v>14259</v>
      </c>
      <c r="X6977" t="s">
        <v>14202</v>
      </c>
      <c r="Y6977" t="str">
        <f>VLOOKUP(R6977,Managers!$A:$B,2,)</f>
        <v>Allen Young</v>
      </c>
      <c r="Z6977" s="11">
        <f>VLOOKUP(X6977,HourlyWages!$A:$B,2,0)</f>
        <v>71</v>
      </c>
      <c r="AA6977">
        <v>1</v>
      </c>
    </row>
    <row r="6978" spans="1:27" x14ac:dyDescent="0.3">
      <c r="A6978" t="b">
        <f>COUNTIF($C$1:C6978, C6978)&gt;1</f>
        <v>0</v>
      </c>
      <c r="B6978" t="b">
        <f>VLOOKUP(C6978,Sheet3!$A:$B,2,0) &gt; 1</f>
        <v>0</v>
      </c>
      <c r="C6978">
        <v>6977</v>
      </c>
      <c r="D6978">
        <v>49862</v>
      </c>
      <c r="E6978" s="4">
        <v>41164</v>
      </c>
      <c r="F6978">
        <v>24</v>
      </c>
      <c r="G6978" s="15">
        <f>I6978*F6978</f>
        <v>4800</v>
      </c>
      <c r="H6978" s="9">
        <v>7.0000000000000007E-2</v>
      </c>
      <c r="I6978" s="13">
        <f>VLOOKUP($U6978,Pricebook!$A:$D,4,0)</f>
        <v>200</v>
      </c>
      <c r="J6978" s="11">
        <f>G6978*(1-H6978)</f>
        <v>4464</v>
      </c>
      <c r="K6978" t="s">
        <v>755</v>
      </c>
      <c r="L6978" t="s">
        <v>452</v>
      </c>
      <c r="M6978" t="str">
        <f>VLOOKUP($L6978,Companies!$A:$G,7,)</f>
        <v>Biotechnology: Biological Products (No Diagnostic Substances)</v>
      </c>
      <c r="N6978" t="str">
        <f>VLOOKUP($L6978,Companies!$A:$G,6,)</f>
        <v>Health Care</v>
      </c>
      <c r="O6978" s="6" t="s">
        <v>1558</v>
      </c>
      <c r="P6978" s="6">
        <v>23464</v>
      </c>
      <c r="Q6978" t="s">
        <v>368</v>
      </c>
      <c r="R6978" t="s">
        <v>34</v>
      </c>
      <c r="S6978" s="4">
        <v>41166</v>
      </c>
      <c r="T6978" s="7">
        <f>S6978-E6978</f>
        <v>2</v>
      </c>
      <c r="U6978" t="s">
        <v>14214</v>
      </c>
      <c r="V6978" s="6" t="s">
        <v>14251</v>
      </c>
      <c r="W6978" t="s">
        <v>14263</v>
      </c>
      <c r="X6978" t="s">
        <v>14193</v>
      </c>
      <c r="Y6978" t="str">
        <f>VLOOKUP(R6978,Managers!$A:$B,2,)</f>
        <v>Frank Mitchell</v>
      </c>
      <c r="Z6978" s="11">
        <f>VLOOKUP(X6978,HourlyWages!$A:$B,2,0)</f>
        <v>57</v>
      </c>
      <c r="AA6978">
        <v>1</v>
      </c>
    </row>
    <row r="6979" spans="1:27" x14ac:dyDescent="0.3">
      <c r="A6979" t="b">
        <f>COUNTIF($C$1:C6979, C6979)&gt;1</f>
        <v>0</v>
      </c>
      <c r="B6979" t="b">
        <f>VLOOKUP(C6979,Sheet3!$A:$B,2,0) &gt; 1</f>
        <v>0</v>
      </c>
      <c r="C6979">
        <v>6978</v>
      </c>
      <c r="D6979">
        <v>49889</v>
      </c>
      <c r="E6979" s="4">
        <v>41255</v>
      </c>
      <c r="F6979">
        <v>47</v>
      </c>
      <c r="G6979" s="15">
        <f>I6979*F6979</f>
        <v>7520</v>
      </c>
      <c r="H6979" s="9">
        <v>0.09</v>
      </c>
      <c r="I6979" s="13">
        <f>VLOOKUP($U6979,Pricebook!$A:$D,4,0)</f>
        <v>160</v>
      </c>
      <c r="J6979" s="11">
        <f>G6979*(1-H6979)</f>
        <v>6843.2</v>
      </c>
      <c r="K6979" t="s">
        <v>1703</v>
      </c>
      <c r="L6979" t="s">
        <v>128</v>
      </c>
      <c r="M6979" t="str">
        <f>VLOOKUP($L6979,Companies!$A:$G,7,)</f>
        <v>Diversified Commercial Services</v>
      </c>
      <c r="N6979" t="str">
        <f>VLOOKUP($L6979,Companies!$A:$G,6,)</f>
        <v>Consumer Services</v>
      </c>
      <c r="O6979" s="6" t="s">
        <v>2645</v>
      </c>
      <c r="P6979" s="6" t="s">
        <v>2646</v>
      </c>
      <c r="Q6979" t="s">
        <v>655</v>
      </c>
      <c r="R6979" t="s">
        <v>61</v>
      </c>
      <c r="S6979" s="4">
        <v>41257</v>
      </c>
      <c r="T6979" s="7">
        <f>S6979-E6979</f>
        <v>2</v>
      </c>
      <c r="U6979" t="s">
        <v>14218</v>
      </c>
      <c r="V6979" s="6" t="s">
        <v>14257</v>
      </c>
      <c r="W6979" t="s">
        <v>14258</v>
      </c>
      <c r="X6979" t="s">
        <v>14195</v>
      </c>
      <c r="Y6979" t="str">
        <f>VLOOKUP(R6979,Managers!$A:$B,2,)</f>
        <v>Allen Young</v>
      </c>
      <c r="Z6979" s="11">
        <f>VLOOKUP(X6979,HourlyWages!$A:$B,2,0)</f>
        <v>52</v>
      </c>
      <c r="AA6979">
        <v>1</v>
      </c>
    </row>
    <row r="6980" spans="1:27" x14ac:dyDescent="0.3">
      <c r="A6980" t="b">
        <f>COUNTIF($C$1:C6980, C6980)&gt;1</f>
        <v>0</v>
      </c>
      <c r="B6980" t="b">
        <f>VLOOKUP(C6980,Sheet3!$A:$B,2,0) &gt; 1</f>
        <v>0</v>
      </c>
      <c r="C6980">
        <v>6979</v>
      </c>
      <c r="D6980">
        <v>49889</v>
      </c>
      <c r="E6980" s="4">
        <v>41255</v>
      </c>
      <c r="F6980">
        <v>21</v>
      </c>
      <c r="G6980" s="15">
        <f>I6980*F6980</f>
        <v>2520</v>
      </c>
      <c r="H6980" s="9">
        <v>0.09</v>
      </c>
      <c r="I6980" s="13">
        <f>VLOOKUP($U6980,Pricebook!$A:$D,4,0)</f>
        <v>120</v>
      </c>
      <c r="J6980" s="11">
        <f>G6980*(1-H6980)</f>
        <v>2293.2000000000003</v>
      </c>
      <c r="K6980" t="s">
        <v>1703</v>
      </c>
      <c r="L6980" t="s">
        <v>128</v>
      </c>
      <c r="M6980" t="str">
        <f>VLOOKUP($L6980,Companies!$A:$G,7,)</f>
        <v>Diversified Commercial Services</v>
      </c>
      <c r="N6980" t="str">
        <f>VLOOKUP($L6980,Companies!$A:$G,6,)</f>
        <v>Consumer Services</v>
      </c>
      <c r="O6980" s="6" t="s">
        <v>2645</v>
      </c>
      <c r="P6980" s="6" t="s">
        <v>2646</v>
      </c>
      <c r="Q6980" t="s">
        <v>655</v>
      </c>
      <c r="R6980" t="s">
        <v>61</v>
      </c>
      <c r="S6980" s="4">
        <v>41257</v>
      </c>
      <c r="T6980" s="7">
        <f>S6980-E6980</f>
        <v>2</v>
      </c>
      <c r="U6980" t="s">
        <v>14212</v>
      </c>
      <c r="V6980" s="6" t="s">
        <v>14251</v>
      </c>
      <c r="W6980" t="s">
        <v>14266</v>
      </c>
      <c r="X6980" t="s">
        <v>14189</v>
      </c>
      <c r="Y6980" t="str">
        <f>VLOOKUP(R6980,Managers!$A:$B,2,)</f>
        <v>Allen Young</v>
      </c>
      <c r="Z6980" s="11">
        <f>VLOOKUP(X6980,HourlyWages!$A:$B,2,0)</f>
        <v>62</v>
      </c>
      <c r="AA6980">
        <v>1</v>
      </c>
    </row>
    <row r="6981" spans="1:27" x14ac:dyDescent="0.3">
      <c r="A6981" t="b">
        <f>COUNTIF($C$1:C6981, C6981)&gt;1</f>
        <v>0</v>
      </c>
      <c r="B6981" t="b">
        <f>VLOOKUP(C6981,Sheet3!$A:$B,2,0) &gt; 1</f>
        <v>0</v>
      </c>
      <c r="C6981">
        <v>6980</v>
      </c>
      <c r="D6981">
        <v>49891</v>
      </c>
      <c r="E6981" s="4">
        <v>40068</v>
      </c>
      <c r="F6981">
        <v>19</v>
      </c>
      <c r="G6981" s="15">
        <f>I6981*F6981</f>
        <v>3800</v>
      </c>
      <c r="H6981" s="9">
        <v>0.08</v>
      </c>
      <c r="I6981" s="13">
        <f>VLOOKUP($U6981,Pricebook!$A:$D,4,0)</f>
        <v>200</v>
      </c>
      <c r="J6981" s="11">
        <f>G6981*(1-H6981)</f>
        <v>3496</v>
      </c>
      <c r="K6981" t="s">
        <v>1859</v>
      </c>
      <c r="L6981" t="s">
        <v>449</v>
      </c>
      <c r="M6981" t="str">
        <f>VLOOKUP($L6981,Companies!$A:$G,7,)</f>
        <v>Auto Manufacturing</v>
      </c>
      <c r="N6981" t="str">
        <f>VLOOKUP($L6981,Companies!$A:$G,6,)</f>
        <v>Capital Goods</v>
      </c>
      <c r="O6981" s="6" t="s">
        <v>1790</v>
      </c>
      <c r="P6981" s="6" t="s">
        <v>1791</v>
      </c>
      <c r="Q6981" t="s">
        <v>91</v>
      </c>
      <c r="R6981" t="s">
        <v>61</v>
      </c>
      <c r="S6981" s="4">
        <v>40068</v>
      </c>
      <c r="T6981" s="7">
        <f>S6981-E6981</f>
        <v>0</v>
      </c>
      <c r="U6981" t="s">
        <v>14214</v>
      </c>
      <c r="V6981" s="6" t="s">
        <v>14251</v>
      </c>
      <c r="W6981" t="s">
        <v>14263</v>
      </c>
      <c r="X6981" t="s">
        <v>14203</v>
      </c>
      <c r="Y6981" t="str">
        <f>VLOOKUP(R6981,Managers!$A:$B,2,)</f>
        <v>Allen Young</v>
      </c>
      <c r="Z6981" s="11">
        <f>VLOOKUP(X6981,HourlyWages!$A:$B,2,0)</f>
        <v>62</v>
      </c>
      <c r="AA6981">
        <v>1</v>
      </c>
    </row>
    <row r="6982" spans="1:27" x14ac:dyDescent="0.3">
      <c r="A6982" t="b">
        <f>COUNTIF($C$1:C6982, C6982)&gt;1</f>
        <v>0</v>
      </c>
      <c r="B6982" t="b">
        <f>VLOOKUP(C6982,Sheet3!$A:$B,2,0) &gt; 1</f>
        <v>0</v>
      </c>
      <c r="C6982">
        <v>6981</v>
      </c>
      <c r="D6982">
        <v>49891</v>
      </c>
      <c r="E6982" s="4">
        <v>40068</v>
      </c>
      <c r="F6982">
        <v>40</v>
      </c>
      <c r="G6982" s="15">
        <f>I6982*F6982</f>
        <v>6400</v>
      </c>
      <c r="H6982" s="9">
        <v>0</v>
      </c>
      <c r="I6982" s="13">
        <f>VLOOKUP($U6982,Pricebook!$A:$D,4,0)</f>
        <v>160</v>
      </c>
      <c r="J6982" s="11">
        <f>G6982*(1-H6982)</f>
        <v>6400</v>
      </c>
      <c r="K6982" t="s">
        <v>1859</v>
      </c>
      <c r="L6982" t="s">
        <v>449</v>
      </c>
      <c r="M6982" t="str">
        <f>VLOOKUP($L6982,Companies!$A:$G,7,)</f>
        <v>Auto Manufacturing</v>
      </c>
      <c r="N6982" t="str">
        <f>VLOOKUP($L6982,Companies!$A:$G,6,)</f>
        <v>Capital Goods</v>
      </c>
      <c r="O6982" s="6" t="s">
        <v>531</v>
      </c>
      <c r="P6982" s="6" t="s">
        <v>2833</v>
      </c>
      <c r="Q6982" t="s">
        <v>317</v>
      </c>
      <c r="R6982" t="s">
        <v>61</v>
      </c>
      <c r="S6982" s="4">
        <v>40070</v>
      </c>
      <c r="T6982" s="7">
        <f>S6982-E6982</f>
        <v>2</v>
      </c>
      <c r="U6982" t="s">
        <v>14218</v>
      </c>
      <c r="V6982" s="6" t="s">
        <v>14251</v>
      </c>
      <c r="W6982" t="s">
        <v>14260</v>
      </c>
      <c r="X6982" t="s">
        <v>14201</v>
      </c>
      <c r="Y6982" t="str">
        <f>VLOOKUP(R6982,Managers!$A:$B,2,)</f>
        <v>Allen Young</v>
      </c>
      <c r="Z6982" s="11">
        <f>VLOOKUP(X6982,HourlyWages!$A:$B,2,0)</f>
        <v>53</v>
      </c>
      <c r="AA6982">
        <v>1</v>
      </c>
    </row>
    <row r="6983" spans="1:27" x14ac:dyDescent="0.3">
      <c r="A6983" t="b">
        <f>COUNTIF($C$1:C6983, C6983)&gt;1</f>
        <v>0</v>
      </c>
      <c r="B6983" t="b">
        <f>VLOOKUP(C6983,Sheet3!$A:$B,2,0) &gt; 1</f>
        <v>0</v>
      </c>
      <c r="C6983">
        <v>6982</v>
      </c>
      <c r="D6983">
        <v>49892</v>
      </c>
      <c r="E6983" s="4">
        <v>40584</v>
      </c>
      <c r="F6983">
        <v>26</v>
      </c>
      <c r="G6983" s="15">
        <f>I6983*F6983</f>
        <v>4420</v>
      </c>
      <c r="H6983" s="9">
        <v>0.02</v>
      </c>
      <c r="I6983" s="13">
        <f>VLOOKUP($U6983,Pricebook!$A:$D,4,0)</f>
        <v>170</v>
      </c>
      <c r="J6983" s="11">
        <f>G6983*(1-H6983)</f>
        <v>4331.6000000000004</v>
      </c>
      <c r="K6983" t="s">
        <v>273</v>
      </c>
      <c r="L6983" t="s">
        <v>274</v>
      </c>
      <c r="M6983" t="str">
        <f>VLOOKUP($L6983,Companies!$A:$G,7,)</f>
        <v>Other Specialty Stores</v>
      </c>
      <c r="N6983" t="str">
        <f>VLOOKUP($L6983,Companies!$A:$G,6,)</f>
        <v>Consumer Services</v>
      </c>
      <c r="O6983" s="6" t="s">
        <v>2834</v>
      </c>
      <c r="P6983" s="6">
        <v>13905</v>
      </c>
      <c r="Q6983" t="s">
        <v>60</v>
      </c>
      <c r="R6983" t="s">
        <v>61</v>
      </c>
      <c r="S6983" s="4">
        <v>40584</v>
      </c>
      <c r="T6983" s="7">
        <f>S6983-E6983</f>
        <v>0</v>
      </c>
      <c r="U6983" t="s">
        <v>14219</v>
      </c>
      <c r="V6983" s="6" t="s">
        <v>14257</v>
      </c>
      <c r="W6983" t="s">
        <v>14258</v>
      </c>
      <c r="X6983" t="s">
        <v>14196</v>
      </c>
      <c r="Y6983" t="str">
        <f>VLOOKUP(R6983,Managers!$A:$B,2,)</f>
        <v>Allen Young</v>
      </c>
      <c r="Z6983" s="11">
        <f>VLOOKUP(X6983,HourlyWages!$A:$B,2,0)</f>
        <v>58</v>
      </c>
      <c r="AA6983">
        <v>1</v>
      </c>
    </row>
    <row r="6984" spans="1:27" x14ac:dyDescent="0.3">
      <c r="A6984" t="b">
        <f>COUNTIF($C$1:C6984, C6984)&gt;1</f>
        <v>0</v>
      </c>
      <c r="B6984" t="b">
        <f>VLOOKUP(C6984,Sheet3!$A:$B,2,0) &gt; 1</f>
        <v>0</v>
      </c>
      <c r="C6984">
        <v>6983</v>
      </c>
      <c r="D6984">
        <v>49921</v>
      </c>
      <c r="E6984" s="4">
        <v>40591</v>
      </c>
      <c r="F6984">
        <v>5</v>
      </c>
      <c r="G6984" s="15">
        <f>I6984*F6984</f>
        <v>750</v>
      </c>
      <c r="H6984" s="9">
        <v>0.06</v>
      </c>
      <c r="I6984" s="13">
        <f>VLOOKUP($U6984,Pricebook!$A:$D,4,0)</f>
        <v>150</v>
      </c>
      <c r="J6984" s="11">
        <f>G6984*(1-H6984)</f>
        <v>705</v>
      </c>
      <c r="K6984" t="s">
        <v>369</v>
      </c>
      <c r="L6984" t="s">
        <v>108</v>
      </c>
      <c r="M6984" t="str">
        <f>VLOOKUP($L6984,Companies!$A:$G,7,)</f>
        <v>Broadcasting</v>
      </c>
      <c r="N6984" t="str">
        <f>VLOOKUP($L6984,Companies!$A:$G,6,)</f>
        <v>Consumer Services</v>
      </c>
      <c r="O6984" s="6" t="s">
        <v>239</v>
      </c>
      <c r="P6984" s="6">
        <v>61201</v>
      </c>
      <c r="Q6984" t="s">
        <v>15</v>
      </c>
      <c r="R6984" t="s">
        <v>16</v>
      </c>
      <c r="S6984" s="4">
        <v>40595</v>
      </c>
      <c r="T6984" s="7">
        <f>S6984-E6984</f>
        <v>4</v>
      </c>
      <c r="U6984" t="s">
        <v>14216</v>
      </c>
      <c r="V6984" s="6" t="s">
        <v>14254</v>
      </c>
      <c r="W6984" t="s">
        <v>14265</v>
      </c>
      <c r="X6984" t="s">
        <v>14193</v>
      </c>
      <c r="Y6984" t="str">
        <f>VLOOKUP(R6984,Managers!$A:$B,2,)</f>
        <v>Josh Martinez</v>
      </c>
      <c r="Z6984" s="11">
        <f>VLOOKUP(X6984,HourlyWages!$A:$B,2,0)</f>
        <v>57</v>
      </c>
      <c r="AA6984">
        <v>1</v>
      </c>
    </row>
    <row r="6985" spans="1:27" x14ac:dyDescent="0.3">
      <c r="A6985" t="b">
        <f>COUNTIF($C$1:C6985, C6985)&gt;1</f>
        <v>0</v>
      </c>
      <c r="B6985" t="b">
        <f>VLOOKUP(C6985,Sheet3!$A:$B,2,0) &gt; 1</f>
        <v>0</v>
      </c>
      <c r="C6985">
        <v>6984</v>
      </c>
      <c r="D6985">
        <v>49921</v>
      </c>
      <c r="E6985" s="4">
        <v>40591</v>
      </c>
      <c r="F6985">
        <v>1</v>
      </c>
      <c r="G6985" s="15">
        <f>I6985*F6985</f>
        <v>200</v>
      </c>
      <c r="H6985" s="9">
        <v>0.04</v>
      </c>
      <c r="I6985" s="13">
        <f>VLOOKUP($U6985,Pricebook!$A:$D,4,0)</f>
        <v>200</v>
      </c>
      <c r="J6985" s="11">
        <f>G6985*(1-H6985)</f>
        <v>192</v>
      </c>
      <c r="K6985" t="s">
        <v>369</v>
      </c>
      <c r="L6985" t="s">
        <v>108</v>
      </c>
      <c r="M6985" t="str">
        <f>VLOOKUP($L6985,Companies!$A:$G,7,)</f>
        <v>Broadcasting</v>
      </c>
      <c r="N6985" t="str">
        <f>VLOOKUP($L6985,Companies!$A:$G,6,)</f>
        <v>Consumer Services</v>
      </c>
      <c r="O6985" s="6" t="s">
        <v>239</v>
      </c>
      <c r="P6985" s="6">
        <v>61201</v>
      </c>
      <c r="Q6985" t="s">
        <v>15</v>
      </c>
      <c r="R6985" t="s">
        <v>16</v>
      </c>
      <c r="S6985" s="4">
        <v>40593</v>
      </c>
      <c r="T6985" s="7">
        <f>S6985-E6985</f>
        <v>2</v>
      </c>
      <c r="U6985" t="s">
        <v>14206</v>
      </c>
      <c r="V6985" s="6" t="s">
        <v>14254</v>
      </c>
      <c r="W6985" t="s">
        <v>14256</v>
      </c>
      <c r="X6985" t="s">
        <v>14193</v>
      </c>
      <c r="Y6985" t="str">
        <f>VLOOKUP(R6985,Managers!$A:$B,2,)</f>
        <v>Josh Martinez</v>
      </c>
      <c r="Z6985" s="11">
        <f>VLOOKUP(X6985,HourlyWages!$A:$B,2,0)</f>
        <v>57</v>
      </c>
      <c r="AA6985">
        <v>1</v>
      </c>
    </row>
    <row r="6986" spans="1:27" x14ac:dyDescent="0.3">
      <c r="A6986" t="b">
        <f>COUNTIF($C$1:C6986, C6986)&gt;1</f>
        <v>0</v>
      </c>
      <c r="B6986" t="b">
        <f>VLOOKUP(C6986,Sheet3!$A:$B,2,0) &gt; 1</f>
        <v>0</v>
      </c>
      <c r="C6986">
        <v>6985</v>
      </c>
      <c r="D6986">
        <v>49924</v>
      </c>
      <c r="E6986" s="4">
        <v>40688</v>
      </c>
      <c r="F6986">
        <v>48</v>
      </c>
      <c r="G6986" s="15">
        <f>I6986*F6986</f>
        <v>7680</v>
      </c>
      <c r="H6986" s="9">
        <v>7.0000000000000007E-2</v>
      </c>
      <c r="I6986" s="13">
        <f>VLOOKUP($U6986,Pricebook!$A:$D,4,0)</f>
        <v>160</v>
      </c>
      <c r="J6986" s="11">
        <f>G6986*(1-H6986)</f>
        <v>7142.4</v>
      </c>
      <c r="K6986" t="s">
        <v>347</v>
      </c>
      <c r="L6986" t="s">
        <v>348</v>
      </c>
      <c r="M6986" t="str">
        <f>VLOOKUP($L6986,Companies!$A:$G,7,)</f>
        <v>Telecommunications Equipment</v>
      </c>
      <c r="N6986" t="str">
        <f>VLOOKUP($L6986,Companies!$A:$G,6,)</f>
        <v>Public Utilities</v>
      </c>
      <c r="O6986" s="6" t="s">
        <v>2705</v>
      </c>
      <c r="P6986" s="6">
        <v>76706</v>
      </c>
      <c r="Q6986" t="s">
        <v>48</v>
      </c>
      <c r="R6986" t="s">
        <v>16</v>
      </c>
      <c r="S6986" s="4">
        <v>40690</v>
      </c>
      <c r="T6986" s="7">
        <f>S6986-E6986</f>
        <v>2</v>
      </c>
      <c r="U6986" t="s">
        <v>14218</v>
      </c>
      <c r="V6986" s="6" t="s">
        <v>14251</v>
      </c>
      <c r="W6986" t="s">
        <v>14252</v>
      </c>
      <c r="X6986" t="s">
        <v>14193</v>
      </c>
      <c r="Y6986" t="str">
        <f>VLOOKUP(R6986,Managers!$A:$B,2,)</f>
        <v>Josh Martinez</v>
      </c>
      <c r="Z6986" s="11">
        <f>VLOOKUP(X6986,HourlyWages!$A:$B,2,0)</f>
        <v>57</v>
      </c>
      <c r="AA6986">
        <v>1</v>
      </c>
    </row>
    <row r="6987" spans="1:27" x14ac:dyDescent="0.3">
      <c r="A6987" t="b">
        <f>COUNTIF($C$1:C6987, C6987)&gt;1</f>
        <v>0</v>
      </c>
      <c r="B6987" t="b">
        <f>VLOOKUP(C6987,Sheet3!$A:$B,2,0) &gt; 1</f>
        <v>0</v>
      </c>
      <c r="C6987">
        <v>6986</v>
      </c>
      <c r="D6987">
        <v>49924</v>
      </c>
      <c r="E6987" s="4">
        <v>40688</v>
      </c>
      <c r="F6987">
        <v>13</v>
      </c>
      <c r="G6987" s="15">
        <f>I6987*F6987</f>
        <v>1625</v>
      </c>
      <c r="H6987" s="9">
        <v>0.08</v>
      </c>
      <c r="I6987" s="13">
        <f>VLOOKUP($U6987,Pricebook!$A:$D,4,0)</f>
        <v>125</v>
      </c>
      <c r="J6987" s="11">
        <f>G6987*(1-H6987)</f>
        <v>1495</v>
      </c>
      <c r="K6987" t="s">
        <v>347</v>
      </c>
      <c r="L6987" t="s">
        <v>348</v>
      </c>
      <c r="M6987" t="str">
        <f>VLOOKUP($L6987,Companies!$A:$G,7,)</f>
        <v>Telecommunications Equipment</v>
      </c>
      <c r="N6987" t="str">
        <f>VLOOKUP($L6987,Companies!$A:$G,6,)</f>
        <v>Public Utilities</v>
      </c>
      <c r="O6987" s="6" t="s">
        <v>2705</v>
      </c>
      <c r="P6987" s="6">
        <v>76706</v>
      </c>
      <c r="Q6987" t="s">
        <v>48</v>
      </c>
      <c r="R6987" t="s">
        <v>16</v>
      </c>
      <c r="S6987" s="4">
        <v>40690</v>
      </c>
      <c r="T6987" s="7">
        <f>S6987-E6987</f>
        <v>2</v>
      </c>
      <c r="U6987" t="s">
        <v>14208</v>
      </c>
      <c r="V6987" s="6" t="s">
        <v>14254</v>
      </c>
      <c r="W6987" t="s">
        <v>14256</v>
      </c>
      <c r="X6987" t="s">
        <v>14189</v>
      </c>
      <c r="Y6987" t="str">
        <f>VLOOKUP(R6987,Managers!$A:$B,2,)</f>
        <v>Josh Martinez</v>
      </c>
      <c r="Z6987" s="11">
        <f>VLOOKUP(X6987,HourlyWages!$A:$B,2,0)</f>
        <v>62</v>
      </c>
      <c r="AA6987">
        <v>1</v>
      </c>
    </row>
    <row r="6988" spans="1:27" x14ac:dyDescent="0.3">
      <c r="A6988" t="b">
        <f>COUNTIF($C$1:C6988, C6988)&gt;1</f>
        <v>0</v>
      </c>
      <c r="B6988" t="b">
        <f>VLOOKUP(C6988,Sheet3!$A:$B,2,0) &gt; 1</f>
        <v>0</v>
      </c>
      <c r="C6988">
        <v>6987</v>
      </c>
      <c r="D6988">
        <v>49925</v>
      </c>
      <c r="E6988" s="4">
        <v>40200</v>
      </c>
      <c r="F6988">
        <v>1</v>
      </c>
      <c r="G6988" s="15">
        <f>I6988*F6988</f>
        <v>120</v>
      </c>
      <c r="H6988" s="9">
        <v>0.06</v>
      </c>
      <c r="I6988" s="13">
        <f>VLOOKUP($U6988,Pricebook!$A:$D,4,0)</f>
        <v>120</v>
      </c>
      <c r="J6988" s="11">
        <f>G6988*(1-H6988)</f>
        <v>112.8</v>
      </c>
      <c r="K6988" t="s">
        <v>680</v>
      </c>
      <c r="L6988" t="s">
        <v>185</v>
      </c>
      <c r="M6988" t="str">
        <f>VLOOKUP($L6988,Companies!$A:$G,7,)</f>
        <v>EDP Services</v>
      </c>
      <c r="N6988" t="str">
        <f>VLOOKUP($L6988,Companies!$A:$G,6,)</f>
        <v>Technology</v>
      </c>
      <c r="O6988" s="6" t="s">
        <v>335</v>
      </c>
      <c r="P6988" s="6">
        <v>93534</v>
      </c>
      <c r="Q6988" t="s">
        <v>114</v>
      </c>
      <c r="R6988" t="s">
        <v>23</v>
      </c>
      <c r="S6988" s="4">
        <v>40201</v>
      </c>
      <c r="T6988" s="7">
        <f>S6988-E6988</f>
        <v>1</v>
      </c>
      <c r="U6988" t="s">
        <v>14212</v>
      </c>
      <c r="V6988" s="6" t="s">
        <v>14257</v>
      </c>
      <c r="W6988" t="s">
        <v>14258</v>
      </c>
      <c r="X6988" t="s">
        <v>14191</v>
      </c>
      <c r="Y6988" t="str">
        <f>VLOOKUP(R6988,Managers!$A:$B,2,)</f>
        <v>Bob Turner</v>
      </c>
      <c r="Z6988" s="11">
        <f>VLOOKUP(X6988,HourlyWages!$A:$B,2,0)</f>
        <v>60</v>
      </c>
      <c r="AA6988">
        <v>1</v>
      </c>
    </row>
    <row r="6989" spans="1:27" x14ac:dyDescent="0.3">
      <c r="A6989" t="b">
        <f>COUNTIF($C$1:C6989, C6989)&gt;1</f>
        <v>0</v>
      </c>
      <c r="B6989" t="b">
        <f>VLOOKUP(C6989,Sheet3!$A:$B,2,0) &gt; 1</f>
        <v>0</v>
      </c>
      <c r="C6989">
        <v>6988</v>
      </c>
      <c r="D6989">
        <v>49927</v>
      </c>
      <c r="E6989" s="4">
        <v>41110</v>
      </c>
      <c r="F6989">
        <v>26</v>
      </c>
      <c r="G6989" s="15">
        <f>I6989*F6989</f>
        <v>4160</v>
      </c>
      <c r="H6989" s="9">
        <v>0.01</v>
      </c>
      <c r="I6989" s="13">
        <f>VLOOKUP($U6989,Pricebook!$A:$D,4,0)</f>
        <v>160</v>
      </c>
      <c r="J6989" s="11">
        <f>G6989*(1-H6989)</f>
        <v>4118.3999999999996</v>
      </c>
      <c r="K6989" t="s">
        <v>2465</v>
      </c>
      <c r="L6989" t="s">
        <v>637</v>
      </c>
      <c r="M6989" t="str">
        <f>VLOOKUP($L6989,Companies!$A:$G,7,)</f>
        <v>Medical Specialities</v>
      </c>
      <c r="N6989" t="str">
        <f>VLOOKUP($L6989,Companies!$A:$G,6,)</f>
        <v>Health Care</v>
      </c>
      <c r="O6989" s="6" t="s">
        <v>2013</v>
      </c>
      <c r="P6989" s="6" t="s">
        <v>2014</v>
      </c>
      <c r="Q6989" t="s">
        <v>130</v>
      </c>
      <c r="R6989" t="s">
        <v>16</v>
      </c>
      <c r="S6989" s="4">
        <v>41110</v>
      </c>
      <c r="T6989" s="7">
        <f>S6989-E6989</f>
        <v>0</v>
      </c>
      <c r="U6989" t="s">
        <v>14218</v>
      </c>
      <c r="V6989" s="6" t="s">
        <v>14257</v>
      </c>
      <c r="W6989" t="s">
        <v>14259</v>
      </c>
      <c r="X6989" t="s">
        <v>14201</v>
      </c>
      <c r="Y6989" t="str">
        <f>VLOOKUP(R6989,Managers!$A:$B,2,)</f>
        <v>Josh Martinez</v>
      </c>
      <c r="Z6989" s="11">
        <f>VLOOKUP(X6989,HourlyWages!$A:$B,2,0)</f>
        <v>53</v>
      </c>
      <c r="AA6989">
        <v>1</v>
      </c>
    </row>
    <row r="6990" spans="1:27" x14ac:dyDescent="0.3">
      <c r="A6990" t="b">
        <f>COUNTIF($C$1:C6990, C6990)&gt;1</f>
        <v>0</v>
      </c>
      <c r="B6990" t="b">
        <f>VLOOKUP(C6990,Sheet3!$A:$B,2,0) &gt; 1</f>
        <v>0</v>
      </c>
      <c r="C6990">
        <v>6989</v>
      </c>
      <c r="D6990">
        <v>49927</v>
      </c>
      <c r="E6990" s="4">
        <v>41110</v>
      </c>
      <c r="F6990">
        <v>28</v>
      </c>
      <c r="G6990" s="15">
        <f>I6990*F6990</f>
        <v>3500</v>
      </c>
      <c r="H6990" s="9">
        <v>0.08</v>
      </c>
      <c r="I6990" s="13">
        <f>VLOOKUP($U6990,Pricebook!$A:$D,4,0)</f>
        <v>125</v>
      </c>
      <c r="J6990" s="11">
        <f>G6990*(1-H6990)</f>
        <v>3220</v>
      </c>
      <c r="K6990" t="s">
        <v>2465</v>
      </c>
      <c r="L6990" t="s">
        <v>637</v>
      </c>
      <c r="M6990" t="str">
        <f>VLOOKUP($L6990,Companies!$A:$G,7,)</f>
        <v>Medical Specialities</v>
      </c>
      <c r="N6990" t="str">
        <f>VLOOKUP($L6990,Companies!$A:$G,6,)</f>
        <v>Health Care</v>
      </c>
      <c r="O6990" s="6" t="s">
        <v>2013</v>
      </c>
      <c r="P6990" s="6" t="s">
        <v>2014</v>
      </c>
      <c r="Q6990" t="s">
        <v>130</v>
      </c>
      <c r="R6990" t="s">
        <v>16</v>
      </c>
      <c r="S6990" s="4">
        <v>41112</v>
      </c>
      <c r="T6990" s="7">
        <f>S6990-E6990</f>
        <v>2</v>
      </c>
      <c r="U6990" t="s">
        <v>14208</v>
      </c>
      <c r="V6990" s="6" t="s">
        <v>14257</v>
      </c>
      <c r="W6990" t="s">
        <v>14264</v>
      </c>
      <c r="X6990" t="s">
        <v>14198</v>
      </c>
      <c r="Y6990" t="str">
        <f>VLOOKUP(R6990,Managers!$A:$B,2,)</f>
        <v>Josh Martinez</v>
      </c>
      <c r="Z6990" s="11">
        <f>VLOOKUP(X6990,HourlyWages!$A:$B,2,0)</f>
        <v>51</v>
      </c>
      <c r="AA6990">
        <v>1</v>
      </c>
    </row>
    <row r="6991" spans="1:27" x14ac:dyDescent="0.3">
      <c r="A6991" t="b">
        <f>COUNTIF($C$1:C6991, C6991)&gt;1</f>
        <v>0</v>
      </c>
      <c r="B6991" t="b">
        <f>VLOOKUP(C6991,Sheet3!$A:$B,2,0) &gt; 1</f>
        <v>0</v>
      </c>
      <c r="C6991">
        <v>6990</v>
      </c>
      <c r="D6991">
        <v>49927</v>
      </c>
      <c r="E6991" s="4">
        <v>41110</v>
      </c>
      <c r="F6991">
        <v>39</v>
      </c>
      <c r="G6991" s="15">
        <f>I6991*F6991</f>
        <v>5460</v>
      </c>
      <c r="H6991" s="9">
        <v>0.04</v>
      </c>
      <c r="I6991" s="13">
        <f>VLOOKUP($U6991,Pricebook!$A:$D,4,0)</f>
        <v>140</v>
      </c>
      <c r="J6991" s="11">
        <f>G6991*(1-H6991)</f>
        <v>5241.5999999999995</v>
      </c>
      <c r="K6991" t="s">
        <v>2465</v>
      </c>
      <c r="L6991" t="s">
        <v>637</v>
      </c>
      <c r="M6991" t="str">
        <f>VLOOKUP($L6991,Companies!$A:$G,7,)</f>
        <v>Medical Specialities</v>
      </c>
      <c r="N6991" t="str">
        <f>VLOOKUP($L6991,Companies!$A:$G,6,)</f>
        <v>Health Care</v>
      </c>
      <c r="O6991" s="6" t="s">
        <v>2013</v>
      </c>
      <c r="P6991" s="6" t="s">
        <v>2014</v>
      </c>
      <c r="Q6991" t="s">
        <v>130</v>
      </c>
      <c r="R6991" t="s">
        <v>16</v>
      </c>
      <c r="S6991" s="4">
        <v>41111</v>
      </c>
      <c r="T6991" s="7">
        <f>S6991-E6991</f>
        <v>1</v>
      </c>
      <c r="U6991" t="s">
        <v>14213</v>
      </c>
      <c r="V6991" s="6" t="s">
        <v>14257</v>
      </c>
      <c r="W6991" t="s">
        <v>14258</v>
      </c>
      <c r="X6991" t="s">
        <v>14185</v>
      </c>
      <c r="Y6991" t="str">
        <f>VLOOKUP(R6991,Managers!$A:$B,2,)</f>
        <v>Josh Martinez</v>
      </c>
      <c r="Z6991" s="11">
        <f>VLOOKUP(X6991,HourlyWages!$A:$B,2,0)</f>
        <v>70</v>
      </c>
      <c r="AA6991">
        <v>1</v>
      </c>
    </row>
    <row r="6992" spans="1:27" x14ac:dyDescent="0.3">
      <c r="A6992" t="b">
        <f>COUNTIF($C$1:C6992, C6992)&gt;1</f>
        <v>0</v>
      </c>
      <c r="B6992" t="b">
        <f>VLOOKUP(C6992,Sheet3!$A:$B,2,0) &gt; 1</f>
        <v>0</v>
      </c>
      <c r="C6992">
        <v>6991</v>
      </c>
      <c r="D6992">
        <v>49952</v>
      </c>
      <c r="E6992" s="4">
        <v>40866</v>
      </c>
      <c r="F6992">
        <v>12</v>
      </c>
      <c r="G6992" s="15">
        <f>I6992*F6992</f>
        <v>1500</v>
      </c>
      <c r="H6992" s="9">
        <v>0.04</v>
      </c>
      <c r="I6992" s="13">
        <f>VLOOKUP($U6992,Pricebook!$A:$D,4,0)</f>
        <v>125</v>
      </c>
      <c r="J6992" s="11">
        <f>G6992*(1-H6992)</f>
        <v>1440</v>
      </c>
      <c r="K6992" t="s">
        <v>1075</v>
      </c>
      <c r="L6992" t="s">
        <v>1076</v>
      </c>
      <c r="M6992" t="str">
        <f>VLOOKUP($L6992,Companies!$A:$G,7,)</f>
        <v>Broadcasting</v>
      </c>
      <c r="N6992" t="str">
        <f>VLOOKUP($L6992,Companies!$A:$G,6,)</f>
        <v>Consumer Services</v>
      </c>
      <c r="O6992" s="6" t="s">
        <v>1920</v>
      </c>
      <c r="P6992" s="6">
        <v>61701</v>
      </c>
      <c r="Q6992" t="s">
        <v>15</v>
      </c>
      <c r="R6992" t="s">
        <v>16</v>
      </c>
      <c r="S6992" s="4">
        <v>40867</v>
      </c>
      <c r="T6992" s="7">
        <f>S6992-E6992</f>
        <v>1</v>
      </c>
      <c r="U6992" t="s">
        <v>14208</v>
      </c>
      <c r="V6992" s="6" t="s">
        <v>14251</v>
      </c>
      <c r="W6992" t="s">
        <v>14260</v>
      </c>
      <c r="X6992" t="s">
        <v>14201</v>
      </c>
      <c r="Y6992" t="str">
        <f>VLOOKUP(R6992,Managers!$A:$B,2,)</f>
        <v>Josh Martinez</v>
      </c>
      <c r="Z6992" s="11">
        <f>VLOOKUP(X6992,HourlyWages!$A:$B,2,0)</f>
        <v>53</v>
      </c>
      <c r="AA6992">
        <v>1</v>
      </c>
    </row>
    <row r="6993" spans="1:27" x14ac:dyDescent="0.3">
      <c r="A6993" t="b">
        <f>COUNTIF($C$1:C6993, C6993)&gt;1</f>
        <v>0</v>
      </c>
      <c r="B6993" t="b">
        <f>VLOOKUP(C6993,Sheet3!$A:$B,2,0) &gt; 1</f>
        <v>0</v>
      </c>
      <c r="C6993">
        <v>6992</v>
      </c>
      <c r="D6993">
        <v>49953</v>
      </c>
      <c r="E6993" s="4">
        <v>40985</v>
      </c>
      <c r="F6993">
        <v>18</v>
      </c>
      <c r="G6993" s="15">
        <f>I6993*F6993</f>
        <v>2700</v>
      </c>
      <c r="H6993" s="9">
        <v>0.1</v>
      </c>
      <c r="I6993" s="13">
        <f>VLOOKUP($U6993,Pricebook!$A:$D,4,0)</f>
        <v>150</v>
      </c>
      <c r="J6993" s="11">
        <f>G6993*(1-H6993)</f>
        <v>2430</v>
      </c>
      <c r="K6993" t="s">
        <v>2621</v>
      </c>
      <c r="L6993" t="s">
        <v>747</v>
      </c>
      <c r="M6993" t="str">
        <f>VLOOKUP($L6993,Companies!$A:$G,7,)</f>
        <v>Computer Software: Prepackaged Software</v>
      </c>
      <c r="N6993" t="str">
        <f>VLOOKUP($L6993,Companies!$A:$G,6,)</f>
        <v>Technology</v>
      </c>
      <c r="O6993" s="6" t="s">
        <v>1323</v>
      </c>
      <c r="P6993" s="6">
        <v>37064</v>
      </c>
      <c r="Q6993" t="s">
        <v>81</v>
      </c>
      <c r="R6993" t="s">
        <v>34</v>
      </c>
      <c r="S6993" s="4">
        <v>40986</v>
      </c>
      <c r="T6993" s="7">
        <f>S6993-E6993</f>
        <v>1</v>
      </c>
      <c r="U6993" t="s">
        <v>14211</v>
      </c>
      <c r="V6993" s="6" t="s">
        <v>14251</v>
      </c>
      <c r="W6993" t="s">
        <v>14252</v>
      </c>
      <c r="X6993" t="s">
        <v>14194</v>
      </c>
      <c r="Y6993" t="str">
        <f>VLOOKUP(R6993,Managers!$A:$B,2,)</f>
        <v>Frank Mitchell</v>
      </c>
      <c r="Z6993" s="11">
        <f>VLOOKUP(X6993,HourlyWages!$A:$B,2,0)</f>
        <v>71</v>
      </c>
      <c r="AA6993">
        <v>1</v>
      </c>
    </row>
    <row r="6994" spans="1:27" x14ac:dyDescent="0.3">
      <c r="A6994" t="b">
        <f>COUNTIF($C$1:C6994, C6994)&gt;1</f>
        <v>0</v>
      </c>
      <c r="B6994" t="b">
        <f>VLOOKUP(C6994,Sheet3!$A:$B,2,0) &gt; 1</f>
        <v>0</v>
      </c>
      <c r="C6994">
        <v>6993</v>
      </c>
      <c r="D6994">
        <v>49953</v>
      </c>
      <c r="E6994" s="4">
        <v>40985</v>
      </c>
      <c r="F6994">
        <v>36</v>
      </c>
      <c r="G6994" s="15">
        <f>I6994*F6994</f>
        <v>3960</v>
      </c>
      <c r="H6994" s="9">
        <v>0.09</v>
      </c>
      <c r="I6994" s="13">
        <f>VLOOKUP($U6994,Pricebook!$A:$D,4,0)</f>
        <v>110</v>
      </c>
      <c r="J6994" s="11">
        <f>G6994*(1-H6994)</f>
        <v>3603.6</v>
      </c>
      <c r="K6994" t="s">
        <v>2621</v>
      </c>
      <c r="L6994" t="s">
        <v>747</v>
      </c>
      <c r="M6994" t="str">
        <f>VLOOKUP($L6994,Companies!$A:$G,7,)</f>
        <v>Computer Software: Prepackaged Software</v>
      </c>
      <c r="N6994" t="str">
        <f>VLOOKUP($L6994,Companies!$A:$G,6,)</f>
        <v>Technology</v>
      </c>
      <c r="O6994" s="6" t="s">
        <v>1323</v>
      </c>
      <c r="P6994" s="6">
        <v>37064</v>
      </c>
      <c r="Q6994" t="s">
        <v>81</v>
      </c>
      <c r="R6994" t="s">
        <v>34</v>
      </c>
      <c r="S6994" s="4">
        <v>40985</v>
      </c>
      <c r="T6994" s="7">
        <f>S6994-E6994</f>
        <v>0</v>
      </c>
      <c r="U6994" t="s">
        <v>14215</v>
      </c>
      <c r="V6994" s="6" t="s">
        <v>14251</v>
      </c>
      <c r="W6994" t="s">
        <v>14260</v>
      </c>
      <c r="X6994" t="s">
        <v>14193</v>
      </c>
      <c r="Y6994" t="str">
        <f>VLOOKUP(R6994,Managers!$A:$B,2,)</f>
        <v>Frank Mitchell</v>
      </c>
      <c r="Z6994" s="11">
        <f>VLOOKUP(X6994,HourlyWages!$A:$B,2,0)</f>
        <v>57</v>
      </c>
      <c r="AA6994">
        <v>1</v>
      </c>
    </row>
    <row r="6995" spans="1:27" x14ac:dyDescent="0.3">
      <c r="A6995" t="b">
        <f>COUNTIF($C$1:C6995, C6995)&gt;1</f>
        <v>0</v>
      </c>
      <c r="B6995" t="b">
        <f>VLOOKUP(C6995,Sheet3!$A:$B,2,0) &gt; 1</f>
        <v>0</v>
      </c>
      <c r="C6995">
        <v>6994</v>
      </c>
      <c r="D6995">
        <v>49954</v>
      </c>
      <c r="E6995" s="4">
        <v>40966</v>
      </c>
      <c r="F6995">
        <v>36</v>
      </c>
      <c r="G6995" s="15">
        <f>I6995*F6995</f>
        <v>5400</v>
      </c>
      <c r="H6995" s="9">
        <v>0.08</v>
      </c>
      <c r="I6995" s="13">
        <f>VLOOKUP($U6995,Pricebook!$A:$D,4,0)</f>
        <v>150</v>
      </c>
      <c r="J6995" s="11">
        <f>G6995*(1-H6995)</f>
        <v>4968</v>
      </c>
      <c r="K6995" t="s">
        <v>1582</v>
      </c>
      <c r="L6995" t="s">
        <v>108</v>
      </c>
      <c r="M6995" t="str">
        <f>VLOOKUP($L6995,Companies!$A:$G,7,)</f>
        <v>Broadcasting</v>
      </c>
      <c r="N6995" t="str">
        <f>VLOOKUP($L6995,Companies!$A:$G,6,)</f>
        <v>Consumer Services</v>
      </c>
      <c r="O6995" s="6" t="s">
        <v>1583</v>
      </c>
      <c r="P6995" s="6">
        <v>97224</v>
      </c>
      <c r="Q6995" t="s">
        <v>43</v>
      </c>
      <c r="R6995" t="s">
        <v>23</v>
      </c>
      <c r="S6995" s="4">
        <v>40968</v>
      </c>
      <c r="T6995" s="7">
        <f>S6995-E6995</f>
        <v>2</v>
      </c>
      <c r="U6995" t="s">
        <v>14210</v>
      </c>
      <c r="V6995" s="6" t="s">
        <v>14251</v>
      </c>
      <c r="W6995" t="s">
        <v>14253</v>
      </c>
      <c r="X6995" t="s">
        <v>14188</v>
      </c>
      <c r="Y6995" t="str">
        <f>VLOOKUP(R6995,Managers!$A:$B,2,)</f>
        <v>Bob Turner</v>
      </c>
      <c r="Z6995" s="11">
        <f>VLOOKUP(X6995,HourlyWages!$A:$B,2,0)</f>
        <v>52</v>
      </c>
      <c r="AA6995">
        <v>1</v>
      </c>
    </row>
    <row r="6996" spans="1:27" x14ac:dyDescent="0.3">
      <c r="A6996" t="b">
        <f>COUNTIF($C$1:C6996, C6996)&gt;1</f>
        <v>0</v>
      </c>
      <c r="B6996" t="b">
        <f>VLOOKUP(C6996,Sheet3!$A:$B,2,0) &gt; 1</f>
        <v>0</v>
      </c>
      <c r="C6996">
        <v>6995</v>
      </c>
      <c r="D6996">
        <v>49984</v>
      </c>
      <c r="E6996" s="4">
        <v>39944</v>
      </c>
      <c r="F6996">
        <v>14</v>
      </c>
      <c r="G6996" s="15">
        <f>I6996*F6996</f>
        <v>2240</v>
      </c>
      <c r="H6996" s="9">
        <v>0.02</v>
      </c>
      <c r="I6996" s="13">
        <f>VLOOKUP($U6996,Pricebook!$A:$D,4,0)</f>
        <v>160</v>
      </c>
      <c r="J6996" s="11">
        <f>G6996*(1-H6996)</f>
        <v>2195.1999999999998</v>
      </c>
      <c r="K6996" t="s">
        <v>673</v>
      </c>
      <c r="L6996" t="s">
        <v>520</v>
      </c>
      <c r="M6996" t="str">
        <f>VLOOKUP($L6996,Companies!$A:$G,7,)</f>
        <v>Computer Software: Prepackaged Software</v>
      </c>
      <c r="N6996" t="str">
        <f>VLOOKUP($L6996,Companies!$A:$G,6,)</f>
        <v>Technology</v>
      </c>
      <c r="O6996" s="6" t="s">
        <v>1660</v>
      </c>
      <c r="P6996" s="6" t="s">
        <v>2835</v>
      </c>
      <c r="Q6996" t="s">
        <v>317</v>
      </c>
      <c r="R6996" t="s">
        <v>61</v>
      </c>
      <c r="S6996" s="4">
        <v>39948</v>
      </c>
      <c r="T6996" s="7">
        <f>S6996-E6996</f>
        <v>4</v>
      </c>
      <c r="U6996" t="s">
        <v>14218</v>
      </c>
      <c r="V6996" s="6" t="s">
        <v>14251</v>
      </c>
      <c r="W6996" t="s">
        <v>14266</v>
      </c>
      <c r="X6996" t="s">
        <v>14185</v>
      </c>
      <c r="Y6996" t="str">
        <f>VLOOKUP(R6996,Managers!$A:$B,2,)</f>
        <v>Allen Young</v>
      </c>
      <c r="Z6996" s="11">
        <f>VLOOKUP(X6996,HourlyWages!$A:$B,2,0)</f>
        <v>70</v>
      </c>
      <c r="AA6996">
        <v>1</v>
      </c>
    </row>
    <row r="6997" spans="1:27" x14ac:dyDescent="0.3">
      <c r="A6997" t="b">
        <f>COUNTIF($C$1:C6997, C6997)&gt;1</f>
        <v>0</v>
      </c>
      <c r="B6997" t="b">
        <f>VLOOKUP(C6997,Sheet3!$A:$B,2,0) &gt; 1</f>
        <v>0</v>
      </c>
      <c r="C6997">
        <v>6996</v>
      </c>
      <c r="D6997">
        <v>49984</v>
      </c>
      <c r="E6997" s="4">
        <v>39944</v>
      </c>
      <c r="F6997">
        <v>32</v>
      </c>
      <c r="G6997" s="15">
        <f>I6997*F6997</f>
        <v>3520</v>
      </c>
      <c r="H6997" s="9">
        <v>0.02</v>
      </c>
      <c r="I6997" s="13">
        <f>VLOOKUP($U6997,Pricebook!$A:$D,4,0)</f>
        <v>110</v>
      </c>
      <c r="J6997" s="11">
        <f>G6997*(1-H6997)</f>
        <v>3449.6</v>
      </c>
      <c r="K6997" t="s">
        <v>673</v>
      </c>
      <c r="L6997" t="s">
        <v>520</v>
      </c>
      <c r="M6997" t="str">
        <f>VLOOKUP($L6997,Companies!$A:$G,7,)</f>
        <v>Computer Software: Prepackaged Software</v>
      </c>
      <c r="N6997" t="str">
        <f>VLOOKUP($L6997,Companies!$A:$G,6,)</f>
        <v>Technology</v>
      </c>
      <c r="O6997" s="6" t="s">
        <v>2836</v>
      </c>
      <c r="P6997" s="6" t="s">
        <v>2837</v>
      </c>
      <c r="Q6997" t="s">
        <v>317</v>
      </c>
      <c r="R6997" t="s">
        <v>61</v>
      </c>
      <c r="S6997" s="4">
        <v>39944</v>
      </c>
      <c r="T6997" s="7">
        <f>S6997-E6997</f>
        <v>0</v>
      </c>
      <c r="U6997" t="s">
        <v>14215</v>
      </c>
      <c r="V6997" s="6" t="s">
        <v>14254</v>
      </c>
      <c r="W6997" t="s">
        <v>14255</v>
      </c>
      <c r="X6997" t="s">
        <v>14202</v>
      </c>
      <c r="Y6997" t="str">
        <f>VLOOKUP(R6997,Managers!$A:$B,2,)</f>
        <v>Allen Young</v>
      </c>
      <c r="Z6997" s="11">
        <f>VLOOKUP(X6997,HourlyWages!$A:$B,2,0)</f>
        <v>71</v>
      </c>
      <c r="AA6997">
        <v>1</v>
      </c>
    </row>
    <row r="6998" spans="1:27" x14ac:dyDescent="0.3">
      <c r="A6998" t="b">
        <f>COUNTIF($C$1:C6998, C6998)&gt;1</f>
        <v>0</v>
      </c>
      <c r="B6998" t="b">
        <f>VLOOKUP(C6998,Sheet3!$A:$B,2,0) &gt; 1</f>
        <v>0</v>
      </c>
      <c r="C6998">
        <v>6997</v>
      </c>
      <c r="D6998">
        <v>49986</v>
      </c>
      <c r="E6998" s="4">
        <v>40465</v>
      </c>
      <c r="F6998">
        <v>39</v>
      </c>
      <c r="G6998" s="15">
        <f>I6998*F6998</f>
        <v>4680</v>
      </c>
      <c r="H6998" s="9">
        <v>0.05</v>
      </c>
      <c r="I6998" s="13">
        <f>VLOOKUP($U6998,Pricebook!$A:$D,4,0)</f>
        <v>120</v>
      </c>
      <c r="J6998" s="11">
        <f>G6998*(1-H6998)</f>
        <v>4446</v>
      </c>
      <c r="K6998" t="s">
        <v>1387</v>
      </c>
      <c r="L6998" t="s">
        <v>215</v>
      </c>
      <c r="M6998" t="str">
        <f>VLOOKUP($L6998,Companies!$A:$G,7,)</f>
        <v>Business Services</v>
      </c>
      <c r="N6998" t="str">
        <f>VLOOKUP($L6998,Companies!$A:$G,6,)</f>
        <v>Miscellaneous</v>
      </c>
      <c r="O6998" s="6" t="s">
        <v>2467</v>
      </c>
      <c r="P6998" s="6" t="s">
        <v>2468</v>
      </c>
      <c r="Q6998" t="s">
        <v>358</v>
      </c>
      <c r="R6998" t="s">
        <v>16</v>
      </c>
      <c r="S6998" s="4">
        <v>40467</v>
      </c>
      <c r="T6998" s="7">
        <f>S6998-E6998</f>
        <v>2</v>
      </c>
      <c r="U6998" t="s">
        <v>14212</v>
      </c>
      <c r="V6998" s="6" t="s">
        <v>14254</v>
      </c>
      <c r="W6998" t="s">
        <v>14255</v>
      </c>
      <c r="X6998" t="s">
        <v>14189</v>
      </c>
      <c r="Y6998" t="str">
        <f>VLOOKUP(R6998,Managers!$A:$B,2,)</f>
        <v>Josh Martinez</v>
      </c>
      <c r="Z6998" s="11">
        <f>VLOOKUP(X6998,HourlyWages!$A:$B,2,0)</f>
        <v>62</v>
      </c>
      <c r="AA6998">
        <v>1</v>
      </c>
    </row>
    <row r="6999" spans="1:27" x14ac:dyDescent="0.3">
      <c r="A6999" t="b">
        <f>COUNTIF($C$1:C6999, C6999)&gt;1</f>
        <v>0</v>
      </c>
      <c r="B6999" t="b">
        <f>VLOOKUP(C6999,Sheet3!$A:$B,2,0) &gt; 1</f>
        <v>0</v>
      </c>
      <c r="C6999">
        <v>6998</v>
      </c>
      <c r="D6999">
        <v>49987</v>
      </c>
      <c r="E6999" s="4">
        <v>40562</v>
      </c>
      <c r="F6999">
        <v>14</v>
      </c>
      <c r="G6999" s="15">
        <f>I6999*F6999</f>
        <v>2100</v>
      </c>
      <c r="H6999" s="9">
        <v>0.03</v>
      </c>
      <c r="I6999" s="13">
        <f>VLOOKUP($U6999,Pricebook!$A:$D,4,0)</f>
        <v>150</v>
      </c>
      <c r="J6999" s="11">
        <f>G6999*(1-H6999)</f>
        <v>2037</v>
      </c>
      <c r="K6999" t="s">
        <v>448</v>
      </c>
      <c r="L6999" t="s">
        <v>449</v>
      </c>
      <c r="M6999" t="str">
        <f>VLOOKUP($L6999,Companies!$A:$G,7,)</f>
        <v>Auto Manufacturing</v>
      </c>
      <c r="N6999" t="str">
        <f>VLOOKUP($L6999,Companies!$A:$G,6,)</f>
        <v>Capital Goods</v>
      </c>
      <c r="O6999" s="6" t="s">
        <v>1417</v>
      </c>
      <c r="P6999" s="6">
        <v>34239</v>
      </c>
      <c r="Q6999" t="s">
        <v>101</v>
      </c>
      <c r="R6999" t="s">
        <v>34</v>
      </c>
      <c r="S6999" s="4">
        <v>40564</v>
      </c>
      <c r="T6999" s="7">
        <f>S6999-E6999</f>
        <v>2</v>
      </c>
      <c r="U6999" t="s">
        <v>14210</v>
      </c>
      <c r="V6999" s="6" t="s">
        <v>14257</v>
      </c>
      <c r="W6999" t="s">
        <v>14264</v>
      </c>
      <c r="X6999" t="s">
        <v>14203</v>
      </c>
      <c r="Y6999" t="str">
        <f>VLOOKUP(R6999,Managers!$A:$B,2,)</f>
        <v>Frank Mitchell</v>
      </c>
      <c r="Z6999" s="11">
        <f>VLOOKUP(X6999,HourlyWages!$A:$B,2,0)</f>
        <v>62</v>
      </c>
      <c r="AA6999">
        <v>1</v>
      </c>
    </row>
    <row r="7000" spans="1:27" x14ac:dyDescent="0.3">
      <c r="A7000" t="b">
        <f>COUNTIF($C$1:C7000, C7000)&gt;1</f>
        <v>0</v>
      </c>
      <c r="B7000" t="b">
        <f>VLOOKUP(C7000,Sheet3!$A:$B,2,0) &gt; 1</f>
        <v>0</v>
      </c>
      <c r="C7000">
        <v>6999</v>
      </c>
      <c r="D7000">
        <v>49987</v>
      </c>
      <c r="E7000" s="4">
        <v>40562</v>
      </c>
      <c r="F7000">
        <v>15</v>
      </c>
      <c r="G7000" s="15">
        <f>I7000*F7000</f>
        <v>1875</v>
      </c>
      <c r="H7000" s="9">
        <v>0.05</v>
      </c>
      <c r="I7000" s="13">
        <f>VLOOKUP($U7000,Pricebook!$A:$D,4,0)</f>
        <v>125</v>
      </c>
      <c r="J7000" s="11">
        <f>G7000*(1-H7000)</f>
        <v>1781.25</v>
      </c>
      <c r="K7000" t="s">
        <v>448</v>
      </c>
      <c r="L7000" t="s">
        <v>449</v>
      </c>
      <c r="M7000" t="str">
        <f>VLOOKUP($L7000,Companies!$A:$G,7,)</f>
        <v>Auto Manufacturing</v>
      </c>
      <c r="N7000" t="str">
        <f>VLOOKUP($L7000,Companies!$A:$G,6,)</f>
        <v>Capital Goods</v>
      </c>
      <c r="O7000" s="6" t="s">
        <v>1400</v>
      </c>
      <c r="P7000" s="6" t="s">
        <v>1401</v>
      </c>
      <c r="Q7000" t="s">
        <v>172</v>
      </c>
      <c r="R7000" t="s">
        <v>16</v>
      </c>
      <c r="S7000" s="4">
        <v>40565</v>
      </c>
      <c r="T7000" s="7">
        <f>S7000-E7000</f>
        <v>3</v>
      </c>
      <c r="U7000" t="s">
        <v>14217</v>
      </c>
      <c r="V7000" s="6" t="s">
        <v>14251</v>
      </c>
      <c r="W7000" t="s">
        <v>14252</v>
      </c>
      <c r="X7000" t="s">
        <v>14189</v>
      </c>
      <c r="Y7000" t="str">
        <f>VLOOKUP(R7000,Managers!$A:$B,2,)</f>
        <v>Josh Martinez</v>
      </c>
      <c r="Z7000" s="11">
        <f>VLOOKUP(X7000,HourlyWages!$A:$B,2,0)</f>
        <v>62</v>
      </c>
      <c r="AA7000">
        <v>1</v>
      </c>
    </row>
    <row r="7001" spans="1:27" x14ac:dyDescent="0.3">
      <c r="A7001" t="b">
        <f>COUNTIF($C$1:C7001, C7001)&gt;1</f>
        <v>0</v>
      </c>
      <c r="B7001" t="b">
        <f>VLOOKUP(C7001,Sheet3!$A:$B,2,0) &gt; 1</f>
        <v>0</v>
      </c>
      <c r="C7001">
        <v>7000</v>
      </c>
      <c r="D7001">
        <v>49987</v>
      </c>
      <c r="E7001" s="4">
        <v>40562</v>
      </c>
      <c r="F7001">
        <v>4</v>
      </c>
      <c r="G7001" s="15">
        <f>I7001*F7001</f>
        <v>500</v>
      </c>
      <c r="H7001" s="9">
        <v>0.03</v>
      </c>
      <c r="I7001" s="13">
        <f>VLOOKUP($U7001,Pricebook!$A:$D,4,0)</f>
        <v>125</v>
      </c>
      <c r="J7001" s="11">
        <f>G7001*(1-H7001)</f>
        <v>485</v>
      </c>
      <c r="K7001" t="s">
        <v>448</v>
      </c>
      <c r="L7001" t="s">
        <v>449</v>
      </c>
      <c r="M7001" t="str">
        <f>VLOOKUP($L7001,Companies!$A:$G,7,)</f>
        <v>Auto Manufacturing</v>
      </c>
      <c r="N7001" t="str">
        <f>VLOOKUP($L7001,Companies!$A:$G,6,)</f>
        <v>Capital Goods</v>
      </c>
      <c r="O7001" s="6" t="s">
        <v>1400</v>
      </c>
      <c r="P7001" s="6" t="s">
        <v>1401</v>
      </c>
      <c r="Q7001" t="s">
        <v>172</v>
      </c>
      <c r="R7001" t="s">
        <v>16</v>
      </c>
      <c r="S7001" s="4">
        <v>40565</v>
      </c>
      <c r="T7001" s="7">
        <f>S7001-E7001</f>
        <v>3</v>
      </c>
      <c r="U7001" t="s">
        <v>14209</v>
      </c>
      <c r="V7001" s="6" t="s">
        <v>14251</v>
      </c>
      <c r="W7001" t="s">
        <v>14266</v>
      </c>
      <c r="X7001" t="s">
        <v>14184</v>
      </c>
      <c r="Y7001" t="str">
        <f>VLOOKUP(R7001,Managers!$A:$B,2,)</f>
        <v>Josh Martinez</v>
      </c>
      <c r="Z7001" s="11">
        <f>VLOOKUP(X7001,HourlyWages!$A:$B,2,0)</f>
        <v>50</v>
      </c>
      <c r="AA7001">
        <v>1</v>
      </c>
    </row>
    <row r="7002" spans="1:27" x14ac:dyDescent="0.3">
      <c r="A7002" t="b">
        <f>COUNTIF($C$1:C7002, C7002)&gt;1</f>
        <v>0</v>
      </c>
      <c r="B7002" t="b">
        <f>VLOOKUP(C7002,Sheet3!$A:$B,2,0) &gt; 1</f>
        <v>0</v>
      </c>
      <c r="C7002">
        <v>7001</v>
      </c>
      <c r="D7002">
        <v>49988</v>
      </c>
      <c r="E7002" s="4">
        <v>40532</v>
      </c>
      <c r="F7002">
        <v>43</v>
      </c>
      <c r="G7002" s="15">
        <f>I7002*F7002</f>
        <v>8600</v>
      </c>
      <c r="H7002" s="9">
        <v>0</v>
      </c>
      <c r="I7002" s="13">
        <f>VLOOKUP($U7002,Pricebook!$A:$D,4,0)</f>
        <v>200</v>
      </c>
      <c r="J7002" s="11">
        <f>G7002*(1-H7002)</f>
        <v>8600</v>
      </c>
      <c r="K7002" t="s">
        <v>57</v>
      </c>
      <c r="L7002" t="s">
        <v>58</v>
      </c>
      <c r="M7002" t="str">
        <f>VLOOKUP($L7002,Companies!$A:$G,7,)</f>
        <v>Biotechnology: Biological Products (No Diagnostic Substances)</v>
      </c>
      <c r="N7002" t="str">
        <f>VLOOKUP($L7002,Companies!$A:$G,6,)</f>
        <v>Health Care</v>
      </c>
      <c r="O7002" s="6" t="s">
        <v>2089</v>
      </c>
      <c r="P7002" s="6">
        <v>14901</v>
      </c>
      <c r="Q7002" t="s">
        <v>60</v>
      </c>
      <c r="R7002" t="s">
        <v>61</v>
      </c>
      <c r="S7002" s="4">
        <v>40535</v>
      </c>
      <c r="T7002" s="7">
        <f>S7002-E7002</f>
        <v>3</v>
      </c>
      <c r="U7002" t="s">
        <v>14206</v>
      </c>
      <c r="V7002" s="6" t="s">
        <v>14251</v>
      </c>
      <c r="W7002" t="s">
        <v>14263</v>
      </c>
      <c r="X7002" t="s">
        <v>14203</v>
      </c>
      <c r="Y7002" t="str">
        <f>VLOOKUP(R7002,Managers!$A:$B,2,)</f>
        <v>Allen Young</v>
      </c>
      <c r="Z7002" s="11">
        <f>VLOOKUP(X7002,HourlyWages!$A:$B,2,0)</f>
        <v>62</v>
      </c>
      <c r="AA7002">
        <v>1</v>
      </c>
    </row>
    <row r="7003" spans="1:27" x14ac:dyDescent="0.3">
      <c r="A7003" t="b">
        <f>COUNTIF($C$1:C7003, C7003)&gt;1</f>
        <v>0</v>
      </c>
      <c r="B7003" t="b">
        <f>VLOOKUP(C7003,Sheet3!$A:$B,2,0) &gt; 1</f>
        <v>0</v>
      </c>
      <c r="C7003">
        <v>7002</v>
      </c>
      <c r="D7003">
        <v>49988</v>
      </c>
      <c r="E7003" s="4">
        <v>40532</v>
      </c>
      <c r="F7003">
        <v>33</v>
      </c>
      <c r="G7003" s="15">
        <f>I7003*F7003</f>
        <v>4125</v>
      </c>
      <c r="H7003" s="9">
        <v>0.08</v>
      </c>
      <c r="I7003" s="13">
        <f>VLOOKUP($U7003,Pricebook!$A:$D,4,0)</f>
        <v>125</v>
      </c>
      <c r="J7003" s="11">
        <f>G7003*(1-H7003)</f>
        <v>3795</v>
      </c>
      <c r="K7003" t="s">
        <v>57</v>
      </c>
      <c r="L7003" t="s">
        <v>58</v>
      </c>
      <c r="M7003" t="str">
        <f>VLOOKUP($L7003,Companies!$A:$G,7,)</f>
        <v>Biotechnology: Biological Products (No Diagnostic Substances)</v>
      </c>
      <c r="N7003" t="str">
        <f>VLOOKUP($L7003,Companies!$A:$G,6,)</f>
        <v>Health Care</v>
      </c>
      <c r="O7003" s="6" t="s">
        <v>2089</v>
      </c>
      <c r="P7003" s="6">
        <v>14901</v>
      </c>
      <c r="Q7003" t="s">
        <v>60</v>
      </c>
      <c r="R7003" t="s">
        <v>61</v>
      </c>
      <c r="S7003" s="4">
        <v>40534</v>
      </c>
      <c r="T7003" s="7">
        <f>S7003-E7003</f>
        <v>2</v>
      </c>
      <c r="U7003" t="s">
        <v>14209</v>
      </c>
      <c r="V7003" s="6" t="s">
        <v>14254</v>
      </c>
      <c r="W7003" t="s">
        <v>14265</v>
      </c>
      <c r="X7003" t="s">
        <v>14188</v>
      </c>
      <c r="Y7003" t="str">
        <f>VLOOKUP(R7003,Managers!$A:$B,2,)</f>
        <v>Allen Young</v>
      </c>
      <c r="Z7003" s="11">
        <f>VLOOKUP(X7003,HourlyWages!$A:$B,2,0)</f>
        <v>52</v>
      </c>
      <c r="AA7003">
        <v>1</v>
      </c>
    </row>
    <row r="7004" spans="1:27" x14ac:dyDescent="0.3">
      <c r="A7004" t="b">
        <f>COUNTIF($C$1:C7004, C7004)&gt;1</f>
        <v>0</v>
      </c>
      <c r="B7004" t="b">
        <f>VLOOKUP(C7004,Sheet3!$A:$B,2,0) &gt; 1</f>
        <v>0</v>
      </c>
      <c r="C7004">
        <v>7003</v>
      </c>
      <c r="D7004">
        <v>49988</v>
      </c>
      <c r="E7004" s="4">
        <v>40532</v>
      </c>
      <c r="F7004">
        <v>33</v>
      </c>
      <c r="G7004" s="15">
        <f>I7004*F7004</f>
        <v>4950</v>
      </c>
      <c r="H7004" s="9">
        <v>0.01</v>
      </c>
      <c r="I7004" s="13">
        <f>VLOOKUP($U7004,Pricebook!$A:$D,4,0)</f>
        <v>150</v>
      </c>
      <c r="J7004" s="11">
        <f>G7004*(1-H7004)</f>
        <v>4900.5</v>
      </c>
      <c r="K7004" t="s">
        <v>57</v>
      </c>
      <c r="L7004" t="s">
        <v>58</v>
      </c>
      <c r="M7004" t="str">
        <f>VLOOKUP($L7004,Companies!$A:$G,7,)</f>
        <v>Biotechnology: Biological Products (No Diagnostic Substances)</v>
      </c>
      <c r="N7004" t="str">
        <f>VLOOKUP($L7004,Companies!$A:$G,6,)</f>
        <v>Health Care</v>
      </c>
      <c r="O7004" s="6" t="s">
        <v>2089</v>
      </c>
      <c r="P7004" s="6">
        <v>14901</v>
      </c>
      <c r="Q7004" t="s">
        <v>60</v>
      </c>
      <c r="R7004" t="s">
        <v>61</v>
      </c>
      <c r="S7004" s="4">
        <v>40535</v>
      </c>
      <c r="T7004" s="7">
        <f>S7004-E7004</f>
        <v>3</v>
      </c>
      <c r="U7004" t="s">
        <v>14210</v>
      </c>
      <c r="V7004" s="6" t="s">
        <v>14257</v>
      </c>
      <c r="W7004" t="s">
        <v>14264</v>
      </c>
      <c r="X7004" t="s">
        <v>14194</v>
      </c>
      <c r="Y7004" t="str">
        <f>VLOOKUP(R7004,Managers!$A:$B,2,)</f>
        <v>Allen Young</v>
      </c>
      <c r="Z7004" s="11">
        <f>VLOOKUP(X7004,HourlyWages!$A:$B,2,0)</f>
        <v>71</v>
      </c>
      <c r="AA7004">
        <v>1</v>
      </c>
    </row>
    <row r="7005" spans="1:27" x14ac:dyDescent="0.3">
      <c r="A7005" t="b">
        <f>COUNTIF($C$1:C7005, C7005)&gt;1</f>
        <v>0</v>
      </c>
      <c r="B7005" t="b">
        <f>VLOOKUP(C7005,Sheet3!$A:$B,2,0) &gt; 1</f>
        <v>0</v>
      </c>
      <c r="C7005">
        <v>7004</v>
      </c>
      <c r="D7005">
        <v>49989</v>
      </c>
      <c r="E7005" s="4">
        <v>40294</v>
      </c>
      <c r="F7005">
        <v>6</v>
      </c>
      <c r="G7005" s="15">
        <f>I7005*F7005</f>
        <v>900</v>
      </c>
      <c r="H7005" s="9">
        <v>0.04</v>
      </c>
      <c r="I7005" s="13">
        <f>VLOOKUP($U7005,Pricebook!$A:$D,4,0)</f>
        <v>150</v>
      </c>
      <c r="J7005" s="11">
        <f>G7005*(1-H7005)</f>
        <v>864</v>
      </c>
      <c r="K7005" t="s">
        <v>1569</v>
      </c>
      <c r="L7005" t="s">
        <v>13</v>
      </c>
      <c r="M7005" t="str">
        <f>VLOOKUP($L7005,Companies!$A:$G,7,)</f>
        <v>Computer Software: Prepackaged Software</v>
      </c>
      <c r="N7005" t="str">
        <f>VLOOKUP($L7005,Companies!$A:$G,6,)</f>
        <v>Technology</v>
      </c>
      <c r="O7005" s="6" t="s">
        <v>1451</v>
      </c>
      <c r="P7005" s="6" t="s">
        <v>2838</v>
      </c>
      <c r="Q7005" t="s">
        <v>499</v>
      </c>
      <c r="R7005" t="s">
        <v>61</v>
      </c>
      <c r="S7005" s="4">
        <v>40295</v>
      </c>
      <c r="T7005" s="7">
        <f>S7005-E7005</f>
        <v>1</v>
      </c>
      <c r="U7005" t="s">
        <v>14211</v>
      </c>
      <c r="V7005" s="6" t="s">
        <v>14251</v>
      </c>
      <c r="W7005" t="s">
        <v>14261</v>
      </c>
      <c r="X7005" t="s">
        <v>14198</v>
      </c>
      <c r="Y7005" t="str">
        <f>VLOOKUP(R7005,Managers!$A:$B,2,)</f>
        <v>Allen Young</v>
      </c>
      <c r="Z7005" s="11">
        <f>VLOOKUP(X7005,HourlyWages!$A:$B,2,0)</f>
        <v>51</v>
      </c>
      <c r="AA7005">
        <v>1</v>
      </c>
    </row>
    <row r="7006" spans="1:27" x14ac:dyDescent="0.3">
      <c r="A7006" t="b">
        <f>COUNTIF($C$1:C7006, C7006)&gt;1</f>
        <v>0</v>
      </c>
      <c r="B7006" t="b">
        <f>VLOOKUP(C7006,Sheet3!$A:$B,2,0) &gt; 1</f>
        <v>0</v>
      </c>
      <c r="C7006">
        <v>7005</v>
      </c>
      <c r="D7006">
        <v>49990</v>
      </c>
      <c r="E7006" s="4">
        <v>40061</v>
      </c>
      <c r="F7006">
        <v>11</v>
      </c>
      <c r="G7006" s="15">
        <f>I7006*F7006</f>
        <v>1650</v>
      </c>
      <c r="H7006" s="9">
        <v>0</v>
      </c>
      <c r="I7006" s="13">
        <f>VLOOKUP($U7006,Pricebook!$A:$D,4,0)</f>
        <v>150</v>
      </c>
      <c r="J7006" s="11">
        <f>G7006*(1-H7006)</f>
        <v>1650</v>
      </c>
      <c r="K7006" t="s">
        <v>1539</v>
      </c>
      <c r="L7006" t="s">
        <v>73</v>
      </c>
      <c r="M7006" t="str">
        <f>VLOOKUP($L7006,Companies!$A:$G,7,)</f>
        <v>Recreational Products/Toys</v>
      </c>
      <c r="N7006" t="str">
        <f>VLOOKUP($L7006,Companies!$A:$G,6,)</f>
        <v>Consumer Non-Durables</v>
      </c>
      <c r="O7006" s="6" t="s">
        <v>1874</v>
      </c>
      <c r="P7006" s="6">
        <v>46324</v>
      </c>
      <c r="Q7006" t="s">
        <v>278</v>
      </c>
      <c r="R7006" t="s">
        <v>16</v>
      </c>
      <c r="S7006" s="4">
        <v>40061</v>
      </c>
      <c r="T7006" s="7">
        <f>S7006-E7006</f>
        <v>0</v>
      </c>
      <c r="U7006" t="s">
        <v>14216</v>
      </c>
      <c r="V7006" s="6" t="s">
        <v>14251</v>
      </c>
      <c r="W7006" t="s">
        <v>14262</v>
      </c>
      <c r="X7006" t="s">
        <v>14187</v>
      </c>
      <c r="Y7006" t="str">
        <f>VLOOKUP(R7006,Managers!$A:$B,2,)</f>
        <v>Josh Martinez</v>
      </c>
      <c r="Z7006" s="11">
        <f>VLOOKUP(X7006,HourlyWages!$A:$B,2,0)</f>
        <v>45</v>
      </c>
      <c r="AA7006">
        <v>1</v>
      </c>
    </row>
    <row r="7007" spans="1:27" x14ac:dyDescent="0.3">
      <c r="A7007" t="b">
        <f>COUNTIF($C$1:C7007, C7007)&gt;1</f>
        <v>0</v>
      </c>
      <c r="B7007" t="b">
        <f>VLOOKUP(C7007,Sheet3!$A:$B,2,0) &gt; 1</f>
        <v>0</v>
      </c>
      <c r="C7007">
        <v>7006</v>
      </c>
      <c r="D7007">
        <v>50016</v>
      </c>
      <c r="E7007" s="4">
        <v>39908</v>
      </c>
      <c r="F7007">
        <v>15</v>
      </c>
      <c r="G7007" s="15">
        <f>I7007*F7007</f>
        <v>2250</v>
      </c>
      <c r="H7007" s="9">
        <v>0.05</v>
      </c>
      <c r="I7007" s="13">
        <f>VLOOKUP($U7007,Pricebook!$A:$D,4,0)</f>
        <v>150</v>
      </c>
      <c r="J7007" s="11">
        <f>G7007*(1-H7007)</f>
        <v>2137.5</v>
      </c>
      <c r="K7007" t="s">
        <v>405</v>
      </c>
      <c r="L7007" t="s">
        <v>406</v>
      </c>
      <c r="M7007" t="str">
        <f>VLOOKUP($L7007,Companies!$A:$G,7,)</f>
        <v>Air Freight/Delivery Services</v>
      </c>
      <c r="N7007" t="str">
        <f>VLOOKUP($L7007,Companies!$A:$G,6,)</f>
        <v>Transportation</v>
      </c>
      <c r="O7007" s="6" t="s">
        <v>161</v>
      </c>
      <c r="P7007" s="6" t="s">
        <v>162</v>
      </c>
      <c r="Q7007" t="s">
        <v>163</v>
      </c>
      <c r="R7007" t="s">
        <v>34</v>
      </c>
      <c r="S7007" s="4">
        <v>39910</v>
      </c>
      <c r="T7007" s="7">
        <f>S7007-E7007</f>
        <v>2</v>
      </c>
      <c r="U7007" t="s">
        <v>14210</v>
      </c>
      <c r="V7007" s="6" t="s">
        <v>14254</v>
      </c>
      <c r="W7007" t="s">
        <v>14256</v>
      </c>
      <c r="X7007" t="s">
        <v>14198</v>
      </c>
      <c r="Y7007" t="str">
        <f>VLOOKUP(R7007,Managers!$A:$B,2,)</f>
        <v>Frank Mitchell</v>
      </c>
      <c r="Z7007" s="11">
        <f>VLOOKUP(X7007,HourlyWages!$A:$B,2,0)</f>
        <v>51</v>
      </c>
      <c r="AA7007">
        <v>1</v>
      </c>
    </row>
    <row r="7008" spans="1:27" x14ac:dyDescent="0.3">
      <c r="A7008" t="b">
        <f>COUNTIF($C$1:C7008, C7008)&gt;1</f>
        <v>0</v>
      </c>
      <c r="B7008" t="b">
        <f>VLOOKUP(C7008,Sheet3!$A:$B,2,0) &gt; 1</f>
        <v>0</v>
      </c>
      <c r="C7008">
        <v>7007</v>
      </c>
      <c r="D7008">
        <v>50017</v>
      </c>
      <c r="E7008" s="4">
        <v>41233</v>
      </c>
      <c r="F7008">
        <v>43</v>
      </c>
      <c r="G7008" s="15">
        <f>I7008*F7008</f>
        <v>5160</v>
      </c>
      <c r="H7008" s="9">
        <v>7.0000000000000007E-2</v>
      </c>
      <c r="I7008" s="13">
        <f>VLOOKUP($U7008,Pricebook!$A:$D,4,0)</f>
        <v>120</v>
      </c>
      <c r="J7008" s="11">
        <f>G7008*(1-H7008)</f>
        <v>4798.7999999999993</v>
      </c>
      <c r="K7008" t="s">
        <v>1689</v>
      </c>
      <c r="L7008" t="s">
        <v>707</v>
      </c>
      <c r="M7008" t="str">
        <f>VLOOKUP($L7008,Companies!$A:$G,7,)</f>
        <v>Medical/Nursing Services</v>
      </c>
      <c r="N7008" t="str">
        <f>VLOOKUP($L7008,Companies!$A:$G,6,)</f>
        <v>Health Care</v>
      </c>
      <c r="O7008" s="6" t="s">
        <v>2253</v>
      </c>
      <c r="P7008" s="6">
        <v>44483</v>
      </c>
      <c r="Q7008" t="s">
        <v>210</v>
      </c>
      <c r="R7008" t="s">
        <v>61</v>
      </c>
      <c r="S7008" s="4">
        <v>41235</v>
      </c>
      <c r="T7008" s="7">
        <f>S7008-E7008</f>
        <v>2</v>
      </c>
      <c r="U7008" t="s">
        <v>14212</v>
      </c>
      <c r="V7008" s="6" t="s">
        <v>14251</v>
      </c>
      <c r="W7008" t="s">
        <v>14266</v>
      </c>
      <c r="X7008" t="s">
        <v>14193</v>
      </c>
      <c r="Y7008" t="str">
        <f>VLOOKUP(R7008,Managers!$A:$B,2,)</f>
        <v>Allen Young</v>
      </c>
      <c r="Z7008" s="11">
        <f>VLOOKUP(X7008,HourlyWages!$A:$B,2,0)</f>
        <v>57</v>
      </c>
      <c r="AA7008">
        <v>1</v>
      </c>
    </row>
    <row r="7009" spans="1:27" x14ac:dyDescent="0.3">
      <c r="A7009" t="b">
        <f>COUNTIF($C$1:C7009, C7009)&gt;1</f>
        <v>0</v>
      </c>
      <c r="B7009" t="b">
        <f>VLOOKUP(C7009,Sheet3!$A:$B,2,0) &gt; 1</f>
        <v>0</v>
      </c>
      <c r="C7009">
        <v>7008</v>
      </c>
      <c r="D7009">
        <v>50017</v>
      </c>
      <c r="E7009" s="4">
        <v>41233</v>
      </c>
      <c r="F7009">
        <v>24</v>
      </c>
      <c r="G7009" s="15">
        <f>I7009*F7009</f>
        <v>4800</v>
      </c>
      <c r="H7009" s="9">
        <v>0.1</v>
      </c>
      <c r="I7009" s="13">
        <f>VLOOKUP($U7009,Pricebook!$A:$D,4,0)</f>
        <v>200</v>
      </c>
      <c r="J7009" s="11">
        <f>G7009*(1-H7009)</f>
        <v>4320</v>
      </c>
      <c r="K7009" t="s">
        <v>1689</v>
      </c>
      <c r="L7009" t="s">
        <v>707</v>
      </c>
      <c r="M7009" t="str">
        <f>VLOOKUP($L7009,Companies!$A:$G,7,)</f>
        <v>Medical/Nursing Services</v>
      </c>
      <c r="N7009" t="str">
        <f>VLOOKUP($L7009,Companies!$A:$G,6,)</f>
        <v>Health Care</v>
      </c>
      <c r="O7009" s="6" t="s">
        <v>2253</v>
      </c>
      <c r="P7009" s="6">
        <v>44483</v>
      </c>
      <c r="Q7009" t="s">
        <v>210</v>
      </c>
      <c r="R7009" t="s">
        <v>61</v>
      </c>
      <c r="S7009" s="4">
        <v>41233</v>
      </c>
      <c r="T7009" s="7">
        <f>S7009-E7009</f>
        <v>0</v>
      </c>
      <c r="U7009" t="s">
        <v>14206</v>
      </c>
      <c r="V7009" s="6" t="s">
        <v>14254</v>
      </c>
      <c r="W7009" t="s">
        <v>14255</v>
      </c>
      <c r="X7009" t="s">
        <v>14185</v>
      </c>
      <c r="Y7009" t="str">
        <f>VLOOKUP(R7009,Managers!$A:$B,2,)</f>
        <v>Allen Young</v>
      </c>
      <c r="Z7009" s="11">
        <f>VLOOKUP(X7009,HourlyWages!$A:$B,2,0)</f>
        <v>70</v>
      </c>
      <c r="AA7009">
        <v>1</v>
      </c>
    </row>
    <row r="7010" spans="1:27" x14ac:dyDescent="0.3">
      <c r="A7010" t="b">
        <f>COUNTIF($C$1:C7010, C7010)&gt;1</f>
        <v>0</v>
      </c>
      <c r="B7010" t="b">
        <f>VLOOKUP(C7010,Sheet3!$A:$B,2,0) &gt; 1</f>
        <v>0</v>
      </c>
      <c r="C7010">
        <v>7009</v>
      </c>
      <c r="D7010">
        <v>50048</v>
      </c>
      <c r="E7010" s="4">
        <v>40196</v>
      </c>
      <c r="F7010">
        <v>14</v>
      </c>
      <c r="G7010" s="15">
        <f>I7010*F7010</f>
        <v>1680</v>
      </c>
      <c r="H7010" s="9">
        <v>0.09</v>
      </c>
      <c r="I7010" s="13">
        <f>VLOOKUP($U7010,Pricebook!$A:$D,4,0)</f>
        <v>120</v>
      </c>
      <c r="J7010" s="11">
        <f>G7010*(1-H7010)</f>
        <v>1528.8</v>
      </c>
      <c r="K7010" t="s">
        <v>1197</v>
      </c>
      <c r="L7010" t="s">
        <v>544</v>
      </c>
      <c r="M7010" t="str">
        <f>VLOOKUP($L7010,Companies!$A:$G,7,)</f>
        <v>Telecommunications Equipment</v>
      </c>
      <c r="N7010" t="str">
        <f>VLOOKUP($L7010,Companies!$A:$G,6,)</f>
        <v>Consumer Services</v>
      </c>
      <c r="O7010" s="6" t="s">
        <v>2142</v>
      </c>
      <c r="P7010" s="6">
        <v>55378</v>
      </c>
      <c r="Q7010" t="s">
        <v>130</v>
      </c>
      <c r="R7010" t="s">
        <v>16</v>
      </c>
      <c r="S7010" s="4">
        <v>40198</v>
      </c>
      <c r="T7010" s="7">
        <f>S7010-E7010</f>
        <v>2</v>
      </c>
      <c r="U7010" t="s">
        <v>14212</v>
      </c>
      <c r="V7010" s="6" t="s">
        <v>14254</v>
      </c>
      <c r="W7010" t="s">
        <v>14255</v>
      </c>
      <c r="X7010" t="s">
        <v>14193</v>
      </c>
      <c r="Y7010" t="str">
        <f>VLOOKUP(R7010,Managers!$A:$B,2,)</f>
        <v>Josh Martinez</v>
      </c>
      <c r="Z7010" s="11">
        <f>VLOOKUP(X7010,HourlyWages!$A:$B,2,0)</f>
        <v>57</v>
      </c>
      <c r="AA7010">
        <v>1</v>
      </c>
    </row>
    <row r="7011" spans="1:27" x14ac:dyDescent="0.3">
      <c r="A7011" t="b">
        <f>COUNTIF($C$1:C7011, C7011)&gt;1</f>
        <v>0</v>
      </c>
      <c r="B7011" t="b">
        <f>VLOOKUP(C7011,Sheet3!$A:$B,2,0) &gt; 1</f>
        <v>0</v>
      </c>
      <c r="C7011">
        <v>7010</v>
      </c>
      <c r="D7011">
        <v>50048</v>
      </c>
      <c r="E7011" s="4">
        <v>40196</v>
      </c>
      <c r="F7011">
        <v>1</v>
      </c>
      <c r="G7011" s="15">
        <f>I7011*F7011</f>
        <v>140</v>
      </c>
      <c r="H7011" s="9">
        <v>0.05</v>
      </c>
      <c r="I7011" s="13">
        <f>VLOOKUP($U7011,Pricebook!$A:$D,4,0)</f>
        <v>140</v>
      </c>
      <c r="J7011" s="11">
        <f>G7011*(1-H7011)</f>
        <v>133</v>
      </c>
      <c r="K7011" t="s">
        <v>1197</v>
      </c>
      <c r="L7011" t="s">
        <v>544</v>
      </c>
      <c r="M7011" t="str">
        <f>VLOOKUP($L7011,Companies!$A:$G,7,)</f>
        <v>Telecommunications Equipment</v>
      </c>
      <c r="N7011" t="str">
        <f>VLOOKUP($L7011,Companies!$A:$G,6,)</f>
        <v>Consumer Services</v>
      </c>
      <c r="O7011" s="6" t="s">
        <v>2142</v>
      </c>
      <c r="P7011" s="6">
        <v>55378</v>
      </c>
      <c r="Q7011" t="s">
        <v>130</v>
      </c>
      <c r="R7011" t="s">
        <v>16</v>
      </c>
      <c r="S7011" s="4">
        <v>40198</v>
      </c>
      <c r="T7011" s="7">
        <f>S7011-E7011</f>
        <v>2</v>
      </c>
      <c r="U7011" t="s">
        <v>14207</v>
      </c>
      <c r="V7011" s="6" t="s">
        <v>14257</v>
      </c>
      <c r="W7011" t="s">
        <v>14258</v>
      </c>
      <c r="X7011" t="s">
        <v>14188</v>
      </c>
      <c r="Y7011" t="str">
        <f>VLOOKUP(R7011,Managers!$A:$B,2,)</f>
        <v>Josh Martinez</v>
      </c>
      <c r="Z7011" s="11">
        <f>VLOOKUP(X7011,HourlyWages!$A:$B,2,0)</f>
        <v>52</v>
      </c>
      <c r="AA7011">
        <v>1</v>
      </c>
    </row>
    <row r="7012" spans="1:27" x14ac:dyDescent="0.3">
      <c r="A7012" t="b">
        <f>COUNTIF($C$1:C7012, C7012)&gt;1</f>
        <v>0</v>
      </c>
      <c r="B7012" t="b">
        <f>VLOOKUP(C7012,Sheet3!$A:$B,2,0) &gt; 1</f>
        <v>0</v>
      </c>
      <c r="C7012">
        <v>7011</v>
      </c>
      <c r="D7012">
        <v>50051</v>
      </c>
      <c r="E7012" s="4">
        <v>40090</v>
      </c>
      <c r="F7012">
        <v>17</v>
      </c>
      <c r="G7012" s="15">
        <f>I7012*F7012</f>
        <v>2720</v>
      </c>
      <c r="H7012" s="9">
        <v>0.02</v>
      </c>
      <c r="I7012" s="13">
        <f>VLOOKUP($U7012,Pricebook!$A:$D,4,0)</f>
        <v>160</v>
      </c>
      <c r="J7012" s="11">
        <f>G7012*(1-H7012)</f>
        <v>2665.6</v>
      </c>
      <c r="K7012" t="s">
        <v>382</v>
      </c>
      <c r="L7012" t="s">
        <v>327</v>
      </c>
      <c r="M7012" t="str">
        <f>VLOOKUP($L7012,Companies!$A:$G,7,)</f>
        <v>Television Services</v>
      </c>
      <c r="N7012" t="str">
        <f>VLOOKUP($L7012,Companies!$A:$G,6,)</f>
        <v>Consumer Services</v>
      </c>
      <c r="O7012" s="6" t="s">
        <v>213</v>
      </c>
      <c r="P7012" s="6">
        <v>74006</v>
      </c>
      <c r="Q7012" t="s">
        <v>75</v>
      </c>
      <c r="R7012" t="s">
        <v>16</v>
      </c>
      <c r="S7012" s="4">
        <v>40092</v>
      </c>
      <c r="T7012" s="7">
        <f>S7012-E7012</f>
        <v>2</v>
      </c>
      <c r="U7012" t="s">
        <v>14218</v>
      </c>
      <c r="V7012" s="6" t="s">
        <v>14251</v>
      </c>
      <c r="W7012" t="s">
        <v>14268</v>
      </c>
      <c r="X7012" t="s">
        <v>14196</v>
      </c>
      <c r="Y7012" t="str">
        <f>VLOOKUP(R7012,Managers!$A:$B,2,)</f>
        <v>Josh Martinez</v>
      </c>
      <c r="Z7012" s="11">
        <f>VLOOKUP(X7012,HourlyWages!$A:$B,2,0)</f>
        <v>58</v>
      </c>
      <c r="AA7012">
        <v>1</v>
      </c>
    </row>
    <row r="7013" spans="1:27" x14ac:dyDescent="0.3">
      <c r="A7013" t="b">
        <f>COUNTIF($C$1:C7013, C7013)&gt;1</f>
        <v>0</v>
      </c>
      <c r="B7013" t="b">
        <f>VLOOKUP(C7013,Sheet3!$A:$B,2,0) &gt; 1</f>
        <v>0</v>
      </c>
      <c r="C7013">
        <v>7012</v>
      </c>
      <c r="D7013">
        <v>50051</v>
      </c>
      <c r="E7013" s="4">
        <v>40090</v>
      </c>
      <c r="F7013">
        <v>4</v>
      </c>
      <c r="G7013" s="15">
        <f>I7013*F7013</f>
        <v>500</v>
      </c>
      <c r="H7013" s="9">
        <v>0.09</v>
      </c>
      <c r="I7013" s="13">
        <f>VLOOKUP($U7013,Pricebook!$A:$D,4,0)</f>
        <v>125</v>
      </c>
      <c r="J7013" s="11">
        <f>G7013*(1-H7013)</f>
        <v>455</v>
      </c>
      <c r="K7013" t="s">
        <v>382</v>
      </c>
      <c r="L7013" t="s">
        <v>327</v>
      </c>
      <c r="M7013" t="str">
        <f>VLOOKUP($L7013,Companies!$A:$G,7,)</f>
        <v>Television Services</v>
      </c>
      <c r="N7013" t="str">
        <f>VLOOKUP($L7013,Companies!$A:$G,6,)</f>
        <v>Consumer Services</v>
      </c>
      <c r="O7013" s="6" t="s">
        <v>213</v>
      </c>
      <c r="P7013" s="6">
        <v>74006</v>
      </c>
      <c r="Q7013" t="s">
        <v>75</v>
      </c>
      <c r="R7013" t="s">
        <v>16</v>
      </c>
      <c r="S7013" s="4">
        <v>40092</v>
      </c>
      <c r="T7013" s="7">
        <f>S7013-E7013</f>
        <v>2</v>
      </c>
      <c r="U7013" t="s">
        <v>14208</v>
      </c>
      <c r="V7013" s="6" t="s">
        <v>14251</v>
      </c>
      <c r="W7013" t="s">
        <v>14263</v>
      </c>
      <c r="X7013" t="s">
        <v>14203</v>
      </c>
      <c r="Y7013" t="str">
        <f>VLOOKUP(R7013,Managers!$A:$B,2,)</f>
        <v>Josh Martinez</v>
      </c>
      <c r="Z7013" s="11">
        <f>VLOOKUP(X7013,HourlyWages!$A:$B,2,0)</f>
        <v>62</v>
      </c>
      <c r="AA7013">
        <v>1</v>
      </c>
    </row>
    <row r="7014" spans="1:27" x14ac:dyDescent="0.3">
      <c r="A7014" t="b">
        <f>COUNTIF($C$1:C7014, C7014)&gt;1</f>
        <v>0</v>
      </c>
      <c r="B7014" t="b">
        <f>VLOOKUP(C7014,Sheet3!$A:$B,2,0) &gt; 1</f>
        <v>0</v>
      </c>
      <c r="C7014">
        <v>7013</v>
      </c>
      <c r="D7014">
        <v>50051</v>
      </c>
      <c r="E7014" s="4">
        <v>40090</v>
      </c>
      <c r="F7014">
        <v>15</v>
      </c>
      <c r="G7014" s="15">
        <f>I7014*F7014</f>
        <v>1875</v>
      </c>
      <c r="H7014" s="9">
        <v>0.03</v>
      </c>
      <c r="I7014" s="13">
        <f>VLOOKUP($U7014,Pricebook!$A:$D,4,0)</f>
        <v>125</v>
      </c>
      <c r="J7014" s="11">
        <f>G7014*(1-H7014)</f>
        <v>1818.75</v>
      </c>
      <c r="K7014" t="s">
        <v>382</v>
      </c>
      <c r="L7014" t="s">
        <v>327</v>
      </c>
      <c r="M7014" t="str">
        <f>VLOOKUP($L7014,Companies!$A:$G,7,)</f>
        <v>Television Services</v>
      </c>
      <c r="N7014" t="str">
        <f>VLOOKUP($L7014,Companies!$A:$G,6,)</f>
        <v>Consumer Services</v>
      </c>
      <c r="O7014" s="6" t="s">
        <v>2415</v>
      </c>
      <c r="P7014" s="6" t="s">
        <v>2416</v>
      </c>
      <c r="Q7014" t="s">
        <v>210</v>
      </c>
      <c r="R7014" t="s">
        <v>61</v>
      </c>
      <c r="S7014" s="4">
        <v>40090</v>
      </c>
      <c r="T7014" s="7">
        <f>S7014-E7014</f>
        <v>0</v>
      </c>
      <c r="U7014" t="s">
        <v>14208</v>
      </c>
      <c r="V7014" s="6" t="s">
        <v>14257</v>
      </c>
      <c r="W7014" t="s">
        <v>14264</v>
      </c>
      <c r="X7014" t="s">
        <v>14201</v>
      </c>
      <c r="Y7014" t="str">
        <f>VLOOKUP(R7014,Managers!$A:$B,2,)</f>
        <v>Allen Young</v>
      </c>
      <c r="Z7014" s="11">
        <f>VLOOKUP(X7014,HourlyWages!$A:$B,2,0)</f>
        <v>53</v>
      </c>
      <c r="AA7014">
        <v>1</v>
      </c>
    </row>
    <row r="7015" spans="1:27" x14ac:dyDescent="0.3">
      <c r="A7015" t="b">
        <f>COUNTIF($C$1:C7015, C7015)&gt;1</f>
        <v>0</v>
      </c>
      <c r="B7015" t="b">
        <f>VLOOKUP(C7015,Sheet3!$A:$B,2,0) &gt; 1</f>
        <v>0</v>
      </c>
      <c r="C7015">
        <v>7014</v>
      </c>
      <c r="D7015">
        <v>50054</v>
      </c>
      <c r="E7015" s="4">
        <v>40427</v>
      </c>
      <c r="F7015">
        <v>50</v>
      </c>
      <c r="G7015" s="15">
        <f>I7015*F7015</f>
        <v>7500</v>
      </c>
      <c r="H7015" s="9">
        <v>0</v>
      </c>
      <c r="I7015" s="13">
        <f>VLOOKUP($U7015,Pricebook!$A:$D,4,0)</f>
        <v>150</v>
      </c>
      <c r="J7015" s="11">
        <f>G7015*(1-H7015)</f>
        <v>7500</v>
      </c>
      <c r="K7015" t="s">
        <v>1588</v>
      </c>
      <c r="L7015" t="s">
        <v>215</v>
      </c>
      <c r="M7015" t="str">
        <f>VLOOKUP($L7015,Companies!$A:$G,7,)</f>
        <v>Business Services</v>
      </c>
      <c r="N7015" t="str">
        <f>VLOOKUP($L7015,Companies!$A:$G,6,)</f>
        <v>Miscellaneous</v>
      </c>
      <c r="O7015" s="6" t="s">
        <v>1562</v>
      </c>
      <c r="P7015" s="6">
        <v>71854</v>
      </c>
      <c r="Q7015" t="s">
        <v>66</v>
      </c>
      <c r="R7015" t="s">
        <v>34</v>
      </c>
      <c r="S7015" s="4">
        <v>40429</v>
      </c>
      <c r="T7015" s="7">
        <f>S7015-E7015</f>
        <v>2</v>
      </c>
      <c r="U7015" t="s">
        <v>14216</v>
      </c>
      <c r="V7015" s="6" t="s">
        <v>14254</v>
      </c>
      <c r="W7015" t="s">
        <v>14269</v>
      </c>
      <c r="X7015" t="s">
        <v>14192</v>
      </c>
      <c r="Y7015" t="str">
        <f>VLOOKUP(R7015,Managers!$A:$B,2,)</f>
        <v>Frank Mitchell</v>
      </c>
      <c r="Z7015" s="11">
        <f>VLOOKUP(X7015,HourlyWages!$A:$B,2,0)</f>
        <v>75</v>
      </c>
      <c r="AA7015">
        <v>1</v>
      </c>
    </row>
    <row r="7016" spans="1:27" x14ac:dyDescent="0.3">
      <c r="A7016" t="b">
        <f>COUNTIF($C$1:C7016, C7016)&gt;1</f>
        <v>0</v>
      </c>
      <c r="B7016" t="b">
        <f>VLOOKUP(C7016,Sheet3!$A:$B,2,0) &gt; 1</f>
        <v>0</v>
      </c>
      <c r="C7016">
        <v>7015</v>
      </c>
      <c r="D7016">
        <v>50054</v>
      </c>
      <c r="E7016" s="4">
        <v>40427</v>
      </c>
      <c r="F7016">
        <v>41</v>
      </c>
      <c r="G7016" s="15">
        <f>I7016*F7016</f>
        <v>8200</v>
      </c>
      <c r="H7016" s="9">
        <v>0.02</v>
      </c>
      <c r="I7016" s="13">
        <f>VLOOKUP($U7016,Pricebook!$A:$D,4,0)</f>
        <v>200</v>
      </c>
      <c r="J7016" s="11">
        <f>G7016*(1-H7016)</f>
        <v>8036</v>
      </c>
      <c r="K7016" t="s">
        <v>1588</v>
      </c>
      <c r="L7016" t="s">
        <v>215</v>
      </c>
      <c r="M7016" t="str">
        <f>VLOOKUP($L7016,Companies!$A:$G,7,)</f>
        <v>Business Services</v>
      </c>
      <c r="N7016" t="str">
        <f>VLOOKUP($L7016,Companies!$A:$G,6,)</f>
        <v>Miscellaneous</v>
      </c>
      <c r="O7016" s="6" t="s">
        <v>1562</v>
      </c>
      <c r="P7016" s="6">
        <v>71854</v>
      </c>
      <c r="Q7016" t="s">
        <v>66</v>
      </c>
      <c r="R7016" t="s">
        <v>34</v>
      </c>
      <c r="S7016" s="4">
        <v>40429</v>
      </c>
      <c r="T7016" s="7">
        <f>S7016-E7016</f>
        <v>2</v>
      </c>
      <c r="U7016" t="s">
        <v>14206</v>
      </c>
      <c r="V7016" s="6" t="s">
        <v>14251</v>
      </c>
      <c r="W7016" t="s">
        <v>14268</v>
      </c>
      <c r="X7016" t="s">
        <v>14201</v>
      </c>
      <c r="Y7016" t="str">
        <f>VLOOKUP(R7016,Managers!$A:$B,2,)</f>
        <v>Frank Mitchell</v>
      </c>
      <c r="Z7016" s="11">
        <f>VLOOKUP(X7016,HourlyWages!$A:$B,2,0)</f>
        <v>53</v>
      </c>
      <c r="AA7016">
        <v>1</v>
      </c>
    </row>
    <row r="7017" spans="1:27" x14ac:dyDescent="0.3">
      <c r="A7017" t="b">
        <f>COUNTIF($C$1:C7017, C7017)&gt;1</f>
        <v>0</v>
      </c>
      <c r="B7017" t="b">
        <f>VLOOKUP(C7017,Sheet3!$A:$B,2,0) &gt; 1</f>
        <v>0</v>
      </c>
      <c r="C7017">
        <v>7016</v>
      </c>
      <c r="D7017">
        <v>50055</v>
      </c>
      <c r="E7017" s="4">
        <v>41200</v>
      </c>
      <c r="F7017">
        <v>1</v>
      </c>
      <c r="G7017" s="15">
        <f>I7017*F7017</f>
        <v>160</v>
      </c>
      <c r="H7017" s="9">
        <v>0</v>
      </c>
      <c r="I7017" s="13">
        <f>VLOOKUP($U7017,Pricebook!$A:$D,4,0)</f>
        <v>160</v>
      </c>
      <c r="J7017" s="11">
        <f>G7017*(1-H7017)</f>
        <v>160</v>
      </c>
      <c r="K7017" t="s">
        <v>643</v>
      </c>
      <c r="L7017" t="s">
        <v>482</v>
      </c>
      <c r="M7017" t="str">
        <f>VLOOKUP($L7017,Companies!$A:$G,7,)</f>
        <v>Television Services</v>
      </c>
      <c r="N7017" t="str">
        <f>VLOOKUP($L7017,Companies!$A:$G,6,)</f>
        <v>Consumer Services</v>
      </c>
      <c r="O7017" s="6" t="s">
        <v>962</v>
      </c>
      <c r="P7017" s="6">
        <v>38701</v>
      </c>
      <c r="Q7017" t="s">
        <v>699</v>
      </c>
      <c r="R7017" t="s">
        <v>34</v>
      </c>
      <c r="S7017" s="4">
        <v>41202</v>
      </c>
      <c r="T7017" s="7">
        <f>S7017-E7017</f>
        <v>2</v>
      </c>
      <c r="U7017" t="s">
        <v>14218</v>
      </c>
      <c r="V7017" s="6" t="s">
        <v>14251</v>
      </c>
      <c r="W7017" t="s">
        <v>14266</v>
      </c>
      <c r="X7017" t="s">
        <v>14196</v>
      </c>
      <c r="Y7017" t="str">
        <f>VLOOKUP(R7017,Managers!$A:$B,2,)</f>
        <v>Frank Mitchell</v>
      </c>
      <c r="Z7017" s="11">
        <f>VLOOKUP(X7017,HourlyWages!$A:$B,2,0)</f>
        <v>58</v>
      </c>
      <c r="AA7017">
        <v>1</v>
      </c>
    </row>
    <row r="7018" spans="1:27" x14ac:dyDescent="0.3">
      <c r="A7018" t="b">
        <f>COUNTIF($C$1:C7018, C7018)&gt;1</f>
        <v>0</v>
      </c>
      <c r="B7018" t="b">
        <f>VLOOKUP(C7018,Sheet3!$A:$B,2,0) &gt; 1</f>
        <v>0</v>
      </c>
      <c r="C7018">
        <v>7017</v>
      </c>
      <c r="D7018">
        <v>50055</v>
      </c>
      <c r="E7018" s="4">
        <v>41200</v>
      </c>
      <c r="F7018">
        <v>11</v>
      </c>
      <c r="G7018" s="15">
        <f>I7018*F7018</f>
        <v>1210</v>
      </c>
      <c r="H7018" s="9">
        <v>0.09</v>
      </c>
      <c r="I7018" s="13">
        <f>VLOOKUP($U7018,Pricebook!$A:$D,4,0)</f>
        <v>110</v>
      </c>
      <c r="J7018" s="11">
        <f>G7018*(1-H7018)</f>
        <v>1101.1000000000001</v>
      </c>
      <c r="K7018" t="s">
        <v>643</v>
      </c>
      <c r="L7018" t="s">
        <v>482</v>
      </c>
      <c r="M7018" t="str">
        <f>VLOOKUP($L7018,Companies!$A:$G,7,)</f>
        <v>Television Services</v>
      </c>
      <c r="N7018" t="str">
        <f>VLOOKUP($L7018,Companies!$A:$G,6,)</f>
        <v>Consumer Services</v>
      </c>
      <c r="O7018" s="6" t="s">
        <v>962</v>
      </c>
      <c r="P7018" s="6">
        <v>38701</v>
      </c>
      <c r="Q7018" t="s">
        <v>699</v>
      </c>
      <c r="R7018" t="s">
        <v>34</v>
      </c>
      <c r="S7018" s="4">
        <v>41202</v>
      </c>
      <c r="T7018" s="7">
        <f>S7018-E7018</f>
        <v>2</v>
      </c>
      <c r="U7018" t="s">
        <v>14215</v>
      </c>
      <c r="V7018" s="6" t="s">
        <v>14251</v>
      </c>
      <c r="W7018" t="s">
        <v>14263</v>
      </c>
      <c r="X7018" t="s">
        <v>14196</v>
      </c>
      <c r="Y7018" t="str">
        <f>VLOOKUP(R7018,Managers!$A:$B,2,)</f>
        <v>Frank Mitchell</v>
      </c>
      <c r="Z7018" s="11">
        <f>VLOOKUP(X7018,HourlyWages!$A:$B,2,0)</f>
        <v>58</v>
      </c>
      <c r="AA7018">
        <v>1</v>
      </c>
    </row>
    <row r="7019" spans="1:27" x14ac:dyDescent="0.3">
      <c r="A7019" t="b">
        <f>COUNTIF($C$1:C7019, C7019)&gt;1</f>
        <v>0</v>
      </c>
      <c r="B7019" t="b">
        <f>VLOOKUP(C7019,Sheet3!$A:$B,2,0) &gt; 1</f>
        <v>0</v>
      </c>
      <c r="C7019">
        <v>7018</v>
      </c>
      <c r="D7019">
        <v>50081</v>
      </c>
      <c r="E7019" s="4">
        <v>40120</v>
      </c>
      <c r="F7019">
        <v>7</v>
      </c>
      <c r="G7019" s="15">
        <f>I7019*F7019</f>
        <v>875</v>
      </c>
      <c r="H7019" s="9">
        <v>0</v>
      </c>
      <c r="I7019" s="13">
        <f>VLOOKUP($U7019,Pricebook!$A:$D,4,0)</f>
        <v>125</v>
      </c>
      <c r="J7019" s="11">
        <f>G7019*(1-H7019)</f>
        <v>875</v>
      </c>
      <c r="K7019" t="s">
        <v>425</v>
      </c>
      <c r="L7019" t="s">
        <v>344</v>
      </c>
      <c r="M7019" t="str">
        <f>VLOOKUP($L7019,Companies!$A:$G,7,)</f>
        <v>Food Chains</v>
      </c>
      <c r="N7019" t="str">
        <f>VLOOKUP($L7019,Companies!$A:$G,6,)</f>
        <v>Consumer Services</v>
      </c>
      <c r="O7019" s="6" t="s">
        <v>1992</v>
      </c>
      <c r="P7019" s="6">
        <v>46901</v>
      </c>
      <c r="Q7019" t="s">
        <v>278</v>
      </c>
      <c r="R7019" t="s">
        <v>16</v>
      </c>
      <c r="S7019" s="4">
        <v>40121</v>
      </c>
      <c r="T7019" s="7">
        <f>S7019-E7019</f>
        <v>1</v>
      </c>
      <c r="U7019" t="s">
        <v>14217</v>
      </c>
      <c r="V7019" s="6" t="s">
        <v>14251</v>
      </c>
      <c r="W7019" t="s">
        <v>14252</v>
      </c>
      <c r="X7019" t="s">
        <v>14189</v>
      </c>
      <c r="Y7019" t="str">
        <f>VLOOKUP(R7019,Managers!$A:$B,2,)</f>
        <v>Josh Martinez</v>
      </c>
      <c r="Z7019" s="11">
        <f>VLOOKUP(X7019,HourlyWages!$A:$B,2,0)</f>
        <v>62</v>
      </c>
      <c r="AA7019">
        <v>1</v>
      </c>
    </row>
    <row r="7020" spans="1:27" x14ac:dyDescent="0.3">
      <c r="A7020" t="b">
        <f>COUNTIF($C$1:C7020, C7020)&gt;1</f>
        <v>0</v>
      </c>
      <c r="B7020" t="b">
        <f>VLOOKUP(C7020,Sheet3!$A:$B,2,0) &gt; 1</f>
        <v>0</v>
      </c>
      <c r="C7020">
        <v>7019</v>
      </c>
      <c r="D7020">
        <v>50083</v>
      </c>
      <c r="E7020" s="4">
        <v>40641</v>
      </c>
      <c r="F7020">
        <v>33</v>
      </c>
      <c r="G7020" s="15">
        <f>I7020*F7020</f>
        <v>4950</v>
      </c>
      <c r="H7020" s="9">
        <v>0.01</v>
      </c>
      <c r="I7020" s="13">
        <f>VLOOKUP($U7020,Pricebook!$A:$D,4,0)</f>
        <v>150</v>
      </c>
      <c r="J7020" s="11">
        <f>G7020*(1-H7020)</f>
        <v>4900.5</v>
      </c>
      <c r="K7020" t="s">
        <v>1038</v>
      </c>
      <c r="L7020" t="s">
        <v>73</v>
      </c>
      <c r="M7020" t="str">
        <f>VLOOKUP($L7020,Companies!$A:$G,7,)</f>
        <v>Recreational Products/Toys</v>
      </c>
      <c r="N7020" t="str">
        <f>VLOOKUP($L7020,Companies!$A:$G,6,)</f>
        <v>Consumer Non-Durables</v>
      </c>
      <c r="O7020" s="6" t="s">
        <v>1342</v>
      </c>
      <c r="P7020" s="6" t="s">
        <v>1343</v>
      </c>
      <c r="Q7020" t="s">
        <v>210</v>
      </c>
      <c r="R7020" t="s">
        <v>61</v>
      </c>
      <c r="S7020" s="4">
        <v>40643</v>
      </c>
      <c r="T7020" s="7">
        <f>S7020-E7020</f>
        <v>2</v>
      </c>
      <c r="U7020" t="s">
        <v>14216</v>
      </c>
      <c r="V7020" s="6" t="s">
        <v>14251</v>
      </c>
      <c r="W7020" t="s">
        <v>14262</v>
      </c>
      <c r="X7020" t="s">
        <v>14184</v>
      </c>
      <c r="Y7020" t="str">
        <f>VLOOKUP(R7020,Managers!$A:$B,2,)</f>
        <v>Allen Young</v>
      </c>
      <c r="Z7020" s="11">
        <f>VLOOKUP(X7020,HourlyWages!$A:$B,2,0)</f>
        <v>50</v>
      </c>
      <c r="AA7020">
        <v>1</v>
      </c>
    </row>
    <row r="7021" spans="1:27" x14ac:dyDescent="0.3">
      <c r="A7021" t="b">
        <f>COUNTIF($C$1:C7021, C7021)&gt;1</f>
        <v>0</v>
      </c>
      <c r="B7021" t="b">
        <f>VLOOKUP(C7021,Sheet3!$A:$B,2,0) &gt; 1</f>
        <v>0</v>
      </c>
      <c r="C7021">
        <v>7020</v>
      </c>
      <c r="D7021">
        <v>50087</v>
      </c>
      <c r="E7021" s="4">
        <v>40313</v>
      </c>
      <c r="F7021">
        <v>17</v>
      </c>
      <c r="G7021" s="15">
        <f>I7021*F7021</f>
        <v>2380</v>
      </c>
      <c r="H7021" s="9">
        <v>0.03</v>
      </c>
      <c r="I7021" s="13">
        <f>VLOOKUP($U7021,Pricebook!$A:$D,4,0)</f>
        <v>140</v>
      </c>
      <c r="J7021" s="11">
        <f>G7021*(1-H7021)</f>
        <v>2308.6</v>
      </c>
      <c r="K7021" t="s">
        <v>710</v>
      </c>
      <c r="L7021" t="s">
        <v>235</v>
      </c>
      <c r="M7021" t="str">
        <f>VLOOKUP($L7021,Companies!$A:$G,7,)</f>
        <v>Television Services</v>
      </c>
      <c r="N7021" t="str">
        <f>VLOOKUP($L7021,Companies!$A:$G,6,)</f>
        <v>Consumer Services</v>
      </c>
      <c r="O7021" s="6" t="s">
        <v>133</v>
      </c>
      <c r="P7021" s="6">
        <v>30318</v>
      </c>
      <c r="Q7021" t="s">
        <v>134</v>
      </c>
      <c r="R7021" t="s">
        <v>34</v>
      </c>
      <c r="S7021" s="4">
        <v>40315</v>
      </c>
      <c r="T7021" s="7">
        <f>S7021-E7021</f>
        <v>2</v>
      </c>
      <c r="U7021" t="s">
        <v>14213</v>
      </c>
      <c r="V7021" s="6" t="s">
        <v>14251</v>
      </c>
      <c r="W7021" t="s">
        <v>14261</v>
      </c>
      <c r="X7021" t="s">
        <v>14202</v>
      </c>
      <c r="Y7021" t="str">
        <f>VLOOKUP(R7021,Managers!$A:$B,2,)</f>
        <v>Frank Mitchell</v>
      </c>
      <c r="Z7021" s="11">
        <f>VLOOKUP(X7021,HourlyWages!$A:$B,2,0)</f>
        <v>71</v>
      </c>
      <c r="AA7021">
        <v>1</v>
      </c>
    </row>
    <row r="7022" spans="1:27" x14ac:dyDescent="0.3">
      <c r="A7022" t="b">
        <f>COUNTIF($C$1:C7022, C7022)&gt;1</f>
        <v>0</v>
      </c>
      <c r="B7022" t="b">
        <f>VLOOKUP(C7022,Sheet3!$A:$B,2,0) &gt; 1</f>
        <v>0</v>
      </c>
      <c r="C7022">
        <v>7021</v>
      </c>
      <c r="D7022">
        <v>50117</v>
      </c>
      <c r="E7022" s="4">
        <v>40697</v>
      </c>
      <c r="F7022">
        <v>17</v>
      </c>
      <c r="G7022" s="15">
        <f>I7022*F7022</f>
        <v>3400</v>
      </c>
      <c r="H7022" s="9">
        <v>0.09</v>
      </c>
      <c r="I7022" s="13">
        <f>VLOOKUP($U7022,Pricebook!$A:$D,4,0)</f>
        <v>200</v>
      </c>
      <c r="J7022" s="11">
        <f>G7022*(1-H7022)</f>
        <v>3094</v>
      </c>
      <c r="K7022" t="s">
        <v>391</v>
      </c>
      <c r="L7022" t="s">
        <v>158</v>
      </c>
      <c r="M7022" t="str">
        <f>VLOOKUP($L7022,Companies!$A:$G,7,)</f>
        <v>Department/Specialty Retail Stores</v>
      </c>
      <c r="N7022" t="str">
        <f>VLOOKUP($L7022,Companies!$A:$G,6,)</f>
        <v>Consumer Services</v>
      </c>
      <c r="O7022" s="6" t="s">
        <v>1125</v>
      </c>
      <c r="P7022" s="6" t="s">
        <v>1126</v>
      </c>
      <c r="Q7022" t="s">
        <v>15</v>
      </c>
      <c r="R7022" t="s">
        <v>16</v>
      </c>
      <c r="S7022" s="4">
        <v>40699</v>
      </c>
      <c r="T7022" s="7">
        <f>S7022-E7022</f>
        <v>2</v>
      </c>
      <c r="U7022" t="s">
        <v>14214</v>
      </c>
      <c r="V7022" s="6" t="s">
        <v>14257</v>
      </c>
      <c r="W7022" t="s">
        <v>14258</v>
      </c>
      <c r="X7022" t="s">
        <v>14192</v>
      </c>
      <c r="Y7022" t="str">
        <f>VLOOKUP(R7022,Managers!$A:$B,2,)</f>
        <v>Josh Martinez</v>
      </c>
      <c r="Z7022" s="11">
        <f>VLOOKUP(X7022,HourlyWages!$A:$B,2,0)</f>
        <v>75</v>
      </c>
      <c r="AA7022">
        <v>1</v>
      </c>
    </row>
    <row r="7023" spans="1:27" x14ac:dyDescent="0.3">
      <c r="A7023" t="b">
        <f>COUNTIF($C$1:C7023, C7023)&gt;1</f>
        <v>0</v>
      </c>
      <c r="B7023" t="b">
        <f>VLOOKUP(C7023,Sheet3!$A:$B,2,0) &gt; 1</f>
        <v>0</v>
      </c>
      <c r="C7023">
        <v>7022</v>
      </c>
      <c r="D7023">
        <v>50118</v>
      </c>
      <c r="E7023" s="4">
        <v>40255</v>
      </c>
      <c r="F7023">
        <v>19</v>
      </c>
      <c r="G7023" s="15">
        <f>I7023*F7023</f>
        <v>2375</v>
      </c>
      <c r="H7023" s="9">
        <v>0</v>
      </c>
      <c r="I7023" s="13">
        <f>VLOOKUP($U7023,Pricebook!$A:$D,4,0)</f>
        <v>125</v>
      </c>
      <c r="J7023" s="11">
        <f>G7023*(1-H7023)</f>
        <v>2375</v>
      </c>
      <c r="K7023" t="s">
        <v>1518</v>
      </c>
      <c r="L7023" t="s">
        <v>594</v>
      </c>
      <c r="M7023" t="str">
        <f>VLOOKUP($L7023,Companies!$A:$G,7,)</f>
        <v>Semiconductors</v>
      </c>
      <c r="N7023" t="str">
        <f>VLOOKUP($L7023,Companies!$A:$G,6,)</f>
        <v>Technology</v>
      </c>
      <c r="O7023" s="6" t="s">
        <v>413</v>
      </c>
      <c r="P7023" s="6">
        <v>85374</v>
      </c>
      <c r="Q7023" t="s">
        <v>70</v>
      </c>
      <c r="R7023" t="s">
        <v>23</v>
      </c>
      <c r="S7023" s="4">
        <v>40256</v>
      </c>
      <c r="T7023" s="7">
        <f>S7023-E7023</f>
        <v>1</v>
      </c>
      <c r="U7023" t="s">
        <v>14209</v>
      </c>
      <c r="V7023" s="6" t="s">
        <v>14251</v>
      </c>
      <c r="W7023" t="s">
        <v>14263</v>
      </c>
      <c r="X7023" t="s">
        <v>14197</v>
      </c>
      <c r="Y7023" t="str">
        <f>VLOOKUP(R7023,Managers!$A:$B,2,)</f>
        <v>Bob Turner</v>
      </c>
      <c r="Z7023" s="11">
        <f>VLOOKUP(X7023,HourlyWages!$A:$B,2,0)</f>
        <v>71</v>
      </c>
      <c r="AA7023">
        <v>1</v>
      </c>
    </row>
    <row r="7024" spans="1:27" x14ac:dyDescent="0.3">
      <c r="A7024" t="b">
        <f>COUNTIF($C$1:C7024, C7024)&gt;1</f>
        <v>0</v>
      </c>
      <c r="B7024" t="b">
        <f>VLOOKUP(C7024,Sheet3!$A:$B,2,0) &gt; 1</f>
        <v>0</v>
      </c>
      <c r="C7024">
        <v>7023</v>
      </c>
      <c r="D7024">
        <v>50144</v>
      </c>
      <c r="E7024" s="4">
        <v>41067</v>
      </c>
      <c r="F7024">
        <v>36</v>
      </c>
      <c r="G7024" s="15">
        <f>I7024*F7024</f>
        <v>5760</v>
      </c>
      <c r="H7024" s="9">
        <v>0.1</v>
      </c>
      <c r="I7024" s="13">
        <f>VLOOKUP($U7024,Pricebook!$A:$D,4,0)</f>
        <v>160</v>
      </c>
      <c r="J7024" s="11">
        <f>G7024*(1-H7024)</f>
        <v>5184</v>
      </c>
      <c r="K7024" t="s">
        <v>92</v>
      </c>
      <c r="L7024" t="s">
        <v>93</v>
      </c>
      <c r="M7024" t="str">
        <f>VLOOKUP($L7024,Companies!$A:$G,7,)</f>
        <v>Television Services</v>
      </c>
      <c r="N7024" t="str">
        <f>VLOOKUP($L7024,Companies!$A:$G,6,)</f>
        <v>Consumer Services</v>
      </c>
      <c r="O7024" s="6" t="s">
        <v>2574</v>
      </c>
      <c r="P7024" s="6" t="s">
        <v>2575</v>
      </c>
      <c r="Q7024" t="s">
        <v>232</v>
      </c>
      <c r="R7024" t="s">
        <v>61</v>
      </c>
      <c r="S7024" s="4">
        <v>41067</v>
      </c>
      <c r="T7024" s="7">
        <f>S7024-E7024</f>
        <v>0</v>
      </c>
      <c r="U7024" t="s">
        <v>14218</v>
      </c>
      <c r="V7024" s="6" t="s">
        <v>14257</v>
      </c>
      <c r="W7024" t="s">
        <v>14264</v>
      </c>
      <c r="X7024" t="s">
        <v>14201</v>
      </c>
      <c r="Y7024" t="str">
        <f>VLOOKUP(R7024,Managers!$A:$B,2,)</f>
        <v>Allen Young</v>
      </c>
      <c r="Z7024" s="11">
        <f>VLOOKUP(X7024,HourlyWages!$A:$B,2,0)</f>
        <v>53</v>
      </c>
      <c r="AA7024">
        <v>1</v>
      </c>
    </row>
    <row r="7025" spans="1:27" x14ac:dyDescent="0.3">
      <c r="A7025" t="b">
        <f>COUNTIF($C$1:C7025, C7025)&gt;1</f>
        <v>0</v>
      </c>
      <c r="B7025" t="b">
        <f>VLOOKUP(C7025,Sheet3!$A:$B,2,0) &gt; 1</f>
        <v>0</v>
      </c>
      <c r="C7025">
        <v>7024</v>
      </c>
      <c r="D7025">
        <v>50145</v>
      </c>
      <c r="E7025" s="4">
        <v>40600</v>
      </c>
      <c r="F7025">
        <v>18</v>
      </c>
      <c r="G7025" s="15">
        <f>I7025*F7025</f>
        <v>2250</v>
      </c>
      <c r="H7025" s="9">
        <v>0.06</v>
      </c>
      <c r="I7025" s="13">
        <f>VLOOKUP($U7025,Pricebook!$A:$D,4,0)</f>
        <v>125</v>
      </c>
      <c r="J7025" s="11">
        <f>G7025*(1-H7025)</f>
        <v>2115</v>
      </c>
      <c r="K7025" t="s">
        <v>1548</v>
      </c>
      <c r="L7025" t="s">
        <v>265</v>
      </c>
      <c r="M7025" t="str">
        <f>VLOOKUP($L7025,Companies!$A:$G,7,)</f>
        <v>Telecommunications Equipment</v>
      </c>
      <c r="N7025" t="str">
        <f>VLOOKUP($L7025,Companies!$A:$G,6,)</f>
        <v>Public Utilities</v>
      </c>
      <c r="O7025" s="6" t="s">
        <v>2780</v>
      </c>
      <c r="P7025" s="6">
        <v>29483</v>
      </c>
      <c r="Q7025" t="s">
        <v>163</v>
      </c>
      <c r="R7025" t="s">
        <v>34</v>
      </c>
      <c r="S7025" s="4">
        <v>40601</v>
      </c>
      <c r="T7025" s="7">
        <f>S7025-E7025</f>
        <v>1</v>
      </c>
      <c r="U7025" t="s">
        <v>14208</v>
      </c>
      <c r="V7025" s="6" t="s">
        <v>14251</v>
      </c>
      <c r="W7025" t="s">
        <v>14263</v>
      </c>
      <c r="X7025" t="s">
        <v>14186</v>
      </c>
      <c r="Y7025" t="str">
        <f>VLOOKUP(R7025,Managers!$A:$B,2,)</f>
        <v>Frank Mitchell</v>
      </c>
      <c r="Z7025" s="11">
        <f>VLOOKUP(X7025,HourlyWages!$A:$B,2,0)</f>
        <v>67</v>
      </c>
      <c r="AA7025">
        <v>1</v>
      </c>
    </row>
    <row r="7026" spans="1:27" x14ac:dyDescent="0.3">
      <c r="A7026" t="b">
        <f>COUNTIF($C$1:C7026, C7026)&gt;1</f>
        <v>0</v>
      </c>
      <c r="B7026" t="b">
        <f>VLOOKUP(C7026,Sheet3!$A:$B,2,0) &gt; 1</f>
        <v>0</v>
      </c>
      <c r="C7026">
        <v>7025</v>
      </c>
      <c r="D7026">
        <v>50145</v>
      </c>
      <c r="E7026" s="4">
        <v>40600</v>
      </c>
      <c r="F7026">
        <v>9</v>
      </c>
      <c r="G7026" s="15">
        <f>I7026*F7026</f>
        <v>1125</v>
      </c>
      <c r="H7026" s="9">
        <v>0</v>
      </c>
      <c r="I7026" s="13">
        <f>VLOOKUP($U7026,Pricebook!$A:$D,4,0)</f>
        <v>125</v>
      </c>
      <c r="J7026" s="11">
        <f>G7026*(1-H7026)</f>
        <v>1125</v>
      </c>
      <c r="K7026" t="s">
        <v>1548</v>
      </c>
      <c r="L7026" t="s">
        <v>265</v>
      </c>
      <c r="M7026" t="str">
        <f>VLOOKUP($L7026,Companies!$A:$G,7,)</f>
        <v>Telecommunications Equipment</v>
      </c>
      <c r="N7026" t="str">
        <f>VLOOKUP($L7026,Companies!$A:$G,6,)</f>
        <v>Public Utilities</v>
      </c>
      <c r="O7026" s="6" t="s">
        <v>2780</v>
      </c>
      <c r="P7026" s="6">
        <v>29483</v>
      </c>
      <c r="Q7026" t="s">
        <v>163</v>
      </c>
      <c r="R7026" t="s">
        <v>34</v>
      </c>
      <c r="S7026" s="4">
        <v>40600</v>
      </c>
      <c r="T7026" s="7">
        <f>S7026-E7026</f>
        <v>0</v>
      </c>
      <c r="U7026" t="s">
        <v>14208</v>
      </c>
      <c r="V7026" s="6" t="s">
        <v>14251</v>
      </c>
      <c r="W7026" t="s">
        <v>14260</v>
      </c>
      <c r="X7026" t="s">
        <v>14199</v>
      </c>
      <c r="Y7026" t="str">
        <f>VLOOKUP(R7026,Managers!$A:$B,2,)</f>
        <v>Frank Mitchell</v>
      </c>
      <c r="Z7026" s="11">
        <f>VLOOKUP(X7026,HourlyWages!$A:$B,2,0)</f>
        <v>68</v>
      </c>
      <c r="AA7026">
        <v>1</v>
      </c>
    </row>
    <row r="7027" spans="1:27" x14ac:dyDescent="0.3">
      <c r="A7027" t="b">
        <f>COUNTIF($C$1:C7027, C7027)&gt;1</f>
        <v>0</v>
      </c>
      <c r="B7027" t="b">
        <f>VLOOKUP(C7027,Sheet3!$A:$B,2,0) &gt; 1</f>
        <v>0</v>
      </c>
      <c r="C7027">
        <v>7026</v>
      </c>
      <c r="D7027">
        <v>50146</v>
      </c>
      <c r="E7027" s="4">
        <v>40399</v>
      </c>
      <c r="F7027">
        <v>32</v>
      </c>
      <c r="G7027" s="15">
        <f>I7027*F7027</f>
        <v>4800</v>
      </c>
      <c r="H7027" s="9">
        <v>0.05</v>
      </c>
      <c r="I7027" s="13">
        <f>VLOOKUP($U7027,Pricebook!$A:$D,4,0)</f>
        <v>150</v>
      </c>
      <c r="J7027" s="11">
        <f>G7027*(1-H7027)</f>
        <v>4560</v>
      </c>
      <c r="K7027" t="s">
        <v>1958</v>
      </c>
      <c r="L7027" t="s">
        <v>108</v>
      </c>
      <c r="M7027" t="str">
        <f>VLOOKUP($L7027,Companies!$A:$G,7,)</f>
        <v>Broadcasting</v>
      </c>
      <c r="N7027" t="str">
        <f>VLOOKUP($L7027,Companies!$A:$G,6,)</f>
        <v>Consumer Services</v>
      </c>
      <c r="O7027" s="6" t="s">
        <v>1960</v>
      </c>
      <c r="P7027" s="6">
        <v>99336</v>
      </c>
      <c r="Q7027" t="s">
        <v>22</v>
      </c>
      <c r="R7027" t="s">
        <v>23</v>
      </c>
      <c r="S7027" s="4">
        <v>40399</v>
      </c>
      <c r="T7027" s="7">
        <f>S7027-E7027</f>
        <v>0</v>
      </c>
      <c r="U7027" t="s">
        <v>14210</v>
      </c>
      <c r="V7027" s="6" t="s">
        <v>14251</v>
      </c>
      <c r="W7027" t="s">
        <v>14266</v>
      </c>
      <c r="X7027" t="s">
        <v>14193</v>
      </c>
      <c r="Y7027" t="str">
        <f>VLOOKUP(R7027,Managers!$A:$B,2,)</f>
        <v>Bob Turner</v>
      </c>
      <c r="Z7027" s="11">
        <f>VLOOKUP(X7027,HourlyWages!$A:$B,2,0)</f>
        <v>57</v>
      </c>
      <c r="AA7027">
        <v>1</v>
      </c>
    </row>
    <row r="7028" spans="1:27" x14ac:dyDescent="0.3">
      <c r="A7028" t="b">
        <f>COUNTIF($C$1:C7028, C7028)&gt;1</f>
        <v>0</v>
      </c>
      <c r="B7028" t="b">
        <f>VLOOKUP(C7028,Sheet3!$A:$B,2,0) &gt; 1</f>
        <v>0</v>
      </c>
      <c r="C7028">
        <v>7027</v>
      </c>
      <c r="D7028">
        <v>50147</v>
      </c>
      <c r="E7028" s="4">
        <v>40094</v>
      </c>
      <c r="F7028">
        <v>42</v>
      </c>
      <c r="G7028" s="15">
        <f>I7028*F7028</f>
        <v>4620</v>
      </c>
      <c r="H7028" s="9">
        <v>0.05</v>
      </c>
      <c r="I7028" s="13">
        <f>VLOOKUP($U7028,Pricebook!$A:$D,4,0)</f>
        <v>110</v>
      </c>
      <c r="J7028" s="11">
        <f>G7028*(1-H7028)</f>
        <v>4389</v>
      </c>
      <c r="K7028" t="s">
        <v>884</v>
      </c>
      <c r="L7028" t="s">
        <v>621</v>
      </c>
      <c r="M7028" t="str">
        <f>VLOOKUP($L7028,Companies!$A:$G,7,)</f>
        <v>Semiconductors</v>
      </c>
      <c r="N7028" t="str">
        <f>VLOOKUP($L7028,Companies!$A:$G,6,)</f>
        <v>Technology</v>
      </c>
      <c r="O7028" s="6" t="s">
        <v>2832</v>
      </c>
      <c r="P7028" s="6">
        <v>27511</v>
      </c>
      <c r="Q7028" t="s">
        <v>33</v>
      </c>
      <c r="R7028" t="s">
        <v>34</v>
      </c>
      <c r="S7028" s="4">
        <v>40095</v>
      </c>
      <c r="T7028" s="7">
        <f>S7028-E7028</f>
        <v>1</v>
      </c>
      <c r="U7028" t="s">
        <v>14220</v>
      </c>
      <c r="V7028" s="6" t="s">
        <v>14254</v>
      </c>
      <c r="W7028" t="s">
        <v>14256</v>
      </c>
      <c r="X7028" t="s">
        <v>14188</v>
      </c>
      <c r="Y7028" t="str">
        <f>VLOOKUP(R7028,Managers!$A:$B,2,)</f>
        <v>Frank Mitchell</v>
      </c>
      <c r="Z7028" s="11">
        <f>VLOOKUP(X7028,HourlyWages!$A:$B,2,0)</f>
        <v>52</v>
      </c>
      <c r="AA7028">
        <v>1</v>
      </c>
    </row>
    <row r="7029" spans="1:27" x14ac:dyDescent="0.3">
      <c r="A7029" t="b">
        <f>COUNTIF($C$1:C7029, C7029)&gt;1</f>
        <v>0</v>
      </c>
      <c r="B7029" t="b">
        <f>VLOOKUP(C7029,Sheet3!$A:$B,2,0) &gt; 1</f>
        <v>0</v>
      </c>
      <c r="C7029">
        <v>7028</v>
      </c>
      <c r="D7029">
        <v>50147</v>
      </c>
      <c r="E7029" s="4">
        <v>40094</v>
      </c>
      <c r="F7029">
        <v>13</v>
      </c>
      <c r="G7029" s="15">
        <f>I7029*F7029</f>
        <v>1430</v>
      </c>
      <c r="H7029" s="9">
        <v>0</v>
      </c>
      <c r="I7029" s="13">
        <f>VLOOKUP($U7029,Pricebook!$A:$D,4,0)</f>
        <v>110</v>
      </c>
      <c r="J7029" s="11">
        <f>G7029*(1-H7029)</f>
        <v>1430</v>
      </c>
      <c r="K7029" t="s">
        <v>884</v>
      </c>
      <c r="L7029" t="s">
        <v>621</v>
      </c>
      <c r="M7029" t="str">
        <f>VLOOKUP($L7029,Companies!$A:$G,7,)</f>
        <v>Semiconductors</v>
      </c>
      <c r="N7029" t="str">
        <f>VLOOKUP($L7029,Companies!$A:$G,6,)</f>
        <v>Technology</v>
      </c>
      <c r="O7029" s="6" t="s">
        <v>2832</v>
      </c>
      <c r="P7029" s="6">
        <v>27511</v>
      </c>
      <c r="Q7029" t="s">
        <v>33</v>
      </c>
      <c r="R7029" t="s">
        <v>34</v>
      </c>
      <c r="S7029" s="4">
        <v>40094</v>
      </c>
      <c r="T7029" s="7">
        <f>S7029-E7029</f>
        <v>0</v>
      </c>
      <c r="U7029" t="s">
        <v>14215</v>
      </c>
      <c r="V7029" s="6" t="s">
        <v>14251</v>
      </c>
      <c r="W7029" t="s">
        <v>14268</v>
      </c>
      <c r="X7029" t="s">
        <v>14196</v>
      </c>
      <c r="Y7029" t="str">
        <f>VLOOKUP(R7029,Managers!$A:$B,2,)</f>
        <v>Frank Mitchell</v>
      </c>
      <c r="Z7029" s="11">
        <f>VLOOKUP(X7029,HourlyWages!$A:$B,2,0)</f>
        <v>58</v>
      </c>
      <c r="AA7029">
        <v>1</v>
      </c>
    </row>
    <row r="7030" spans="1:27" x14ac:dyDescent="0.3">
      <c r="A7030" t="b">
        <f>COUNTIF($C$1:C7030, C7030)&gt;1</f>
        <v>0</v>
      </c>
      <c r="B7030" t="b">
        <f>VLOOKUP(C7030,Sheet3!$A:$B,2,0) &gt; 1</f>
        <v>0</v>
      </c>
      <c r="C7030">
        <v>7029</v>
      </c>
      <c r="D7030">
        <v>50148</v>
      </c>
      <c r="E7030" s="4">
        <v>40940</v>
      </c>
      <c r="F7030">
        <v>9</v>
      </c>
      <c r="G7030" s="15">
        <f>I7030*F7030</f>
        <v>1350</v>
      </c>
      <c r="H7030" s="9">
        <v>0</v>
      </c>
      <c r="I7030" s="13">
        <f>VLOOKUP($U7030,Pricebook!$A:$D,4,0)</f>
        <v>150</v>
      </c>
      <c r="J7030" s="11">
        <f>G7030*(1-H7030)</f>
        <v>1350</v>
      </c>
      <c r="K7030" t="s">
        <v>573</v>
      </c>
      <c r="L7030" t="s">
        <v>199</v>
      </c>
      <c r="M7030" t="str">
        <f>VLOOKUP($L7030,Companies!$A:$G,7,)</f>
        <v>Biotechnology: Biological Products (No Diagnostic Substances)</v>
      </c>
      <c r="N7030" t="str">
        <f>VLOOKUP($L7030,Companies!$A:$G,6,)</f>
        <v>Health Care</v>
      </c>
      <c r="O7030" s="6" t="s">
        <v>21</v>
      </c>
      <c r="P7030" s="6">
        <v>98026</v>
      </c>
      <c r="Q7030" t="s">
        <v>22</v>
      </c>
      <c r="R7030" t="s">
        <v>23</v>
      </c>
      <c r="S7030" s="4">
        <v>40942</v>
      </c>
      <c r="T7030" s="7">
        <f>S7030-E7030</f>
        <v>2</v>
      </c>
      <c r="U7030" t="s">
        <v>14216</v>
      </c>
      <c r="V7030" s="6" t="s">
        <v>14254</v>
      </c>
      <c r="W7030" t="s">
        <v>14256</v>
      </c>
      <c r="X7030" t="s">
        <v>14198</v>
      </c>
      <c r="Y7030" t="str">
        <f>VLOOKUP(R7030,Managers!$A:$B,2,)</f>
        <v>Bob Turner</v>
      </c>
      <c r="Z7030" s="11">
        <f>VLOOKUP(X7030,HourlyWages!$A:$B,2,0)</f>
        <v>51</v>
      </c>
      <c r="AA7030">
        <v>1</v>
      </c>
    </row>
    <row r="7031" spans="1:27" x14ac:dyDescent="0.3">
      <c r="A7031" t="b">
        <f>COUNTIF($C$1:C7031, C7031)&gt;1</f>
        <v>0</v>
      </c>
      <c r="B7031" t="b">
        <f>VLOOKUP(C7031,Sheet3!$A:$B,2,0) &gt; 1</f>
        <v>0</v>
      </c>
      <c r="C7031">
        <v>7030</v>
      </c>
      <c r="D7031">
        <v>50181</v>
      </c>
      <c r="E7031" s="4">
        <v>41059</v>
      </c>
      <c r="F7031">
        <v>2</v>
      </c>
      <c r="G7031" s="15">
        <f>I7031*F7031</f>
        <v>250</v>
      </c>
      <c r="H7031" s="9">
        <v>0.04</v>
      </c>
      <c r="I7031" s="13">
        <f>VLOOKUP($U7031,Pricebook!$A:$D,4,0)</f>
        <v>125</v>
      </c>
      <c r="J7031" s="11">
        <f>G7031*(1-H7031)</f>
        <v>240</v>
      </c>
      <c r="K7031" t="s">
        <v>982</v>
      </c>
      <c r="L7031" t="s">
        <v>84</v>
      </c>
      <c r="M7031" t="str">
        <f>VLOOKUP($L7031,Companies!$A:$G,7,)</f>
        <v>Packaged Foods</v>
      </c>
      <c r="N7031" t="str">
        <f>VLOOKUP($L7031,Companies!$A:$G,6,)</f>
        <v>Consumer Non-Durables</v>
      </c>
      <c r="O7031" s="6" t="s">
        <v>1916</v>
      </c>
      <c r="P7031" s="6">
        <v>17403</v>
      </c>
      <c r="Q7031" t="s">
        <v>232</v>
      </c>
      <c r="R7031" t="s">
        <v>61</v>
      </c>
      <c r="S7031" s="4">
        <v>41060</v>
      </c>
      <c r="T7031" s="7">
        <f>S7031-E7031</f>
        <v>1</v>
      </c>
      <c r="U7031" t="s">
        <v>14221</v>
      </c>
      <c r="V7031" s="6" t="s">
        <v>14251</v>
      </c>
      <c r="W7031" t="s">
        <v>14266</v>
      </c>
      <c r="X7031" t="s">
        <v>14200</v>
      </c>
      <c r="Y7031" t="str">
        <f>VLOOKUP(R7031,Managers!$A:$B,2,)</f>
        <v>Allen Young</v>
      </c>
      <c r="Z7031" s="11">
        <f>VLOOKUP(X7031,HourlyWages!$A:$B,2,0)</f>
        <v>59</v>
      </c>
      <c r="AA7031">
        <v>1</v>
      </c>
    </row>
    <row r="7032" spans="1:27" x14ac:dyDescent="0.3">
      <c r="A7032" t="b">
        <f>COUNTIF($C$1:C7032, C7032)&gt;1</f>
        <v>0</v>
      </c>
      <c r="B7032" t="b">
        <f>VLOOKUP(C7032,Sheet3!$A:$B,2,0) &gt; 1</f>
        <v>0</v>
      </c>
      <c r="C7032">
        <v>7031</v>
      </c>
      <c r="D7032">
        <v>50183</v>
      </c>
      <c r="E7032" s="4">
        <v>40322</v>
      </c>
      <c r="F7032">
        <v>20</v>
      </c>
      <c r="G7032" s="15">
        <f>I7032*F7032</f>
        <v>2200</v>
      </c>
      <c r="H7032" s="9">
        <v>0.09</v>
      </c>
      <c r="I7032" s="13">
        <f>VLOOKUP($U7032,Pricebook!$A:$D,4,0)</f>
        <v>110</v>
      </c>
      <c r="J7032" s="11">
        <f>G7032*(1-H7032)</f>
        <v>2002</v>
      </c>
      <c r="K7032" t="s">
        <v>174</v>
      </c>
      <c r="L7032" t="s">
        <v>175</v>
      </c>
      <c r="M7032" t="str">
        <f>VLOOKUP($L7032,Companies!$A:$G,7,)</f>
        <v>Environmental Services</v>
      </c>
      <c r="N7032" t="str">
        <f>VLOOKUP($L7032,Companies!$A:$G,6,)</f>
        <v>Basic Industries</v>
      </c>
      <c r="O7032" s="6" t="s">
        <v>1519</v>
      </c>
      <c r="P7032" s="6">
        <v>85635</v>
      </c>
      <c r="Q7032" t="s">
        <v>70</v>
      </c>
      <c r="R7032" t="s">
        <v>23</v>
      </c>
      <c r="S7032" s="4">
        <v>40323</v>
      </c>
      <c r="T7032" s="7">
        <f>S7032-E7032</f>
        <v>1</v>
      </c>
      <c r="U7032" t="s">
        <v>14220</v>
      </c>
      <c r="V7032" s="6" t="s">
        <v>14257</v>
      </c>
      <c r="W7032" t="s">
        <v>14259</v>
      </c>
      <c r="X7032" t="s">
        <v>14184</v>
      </c>
      <c r="Y7032" t="str">
        <f>VLOOKUP(R7032,Managers!$A:$B,2,)</f>
        <v>Bob Turner</v>
      </c>
      <c r="Z7032" s="11">
        <f>VLOOKUP(X7032,HourlyWages!$A:$B,2,0)</f>
        <v>50</v>
      </c>
      <c r="AA7032">
        <v>1</v>
      </c>
    </row>
    <row r="7033" spans="1:27" x14ac:dyDescent="0.3">
      <c r="A7033" t="b">
        <f>COUNTIF($C$1:C7033, C7033)&gt;1</f>
        <v>0</v>
      </c>
      <c r="B7033" t="b">
        <f>VLOOKUP(C7033,Sheet3!$A:$B,2,0) &gt; 1</f>
        <v>0</v>
      </c>
      <c r="C7033">
        <v>7032</v>
      </c>
      <c r="D7033">
        <v>50208</v>
      </c>
      <c r="E7033" s="4">
        <v>40565</v>
      </c>
      <c r="F7033">
        <v>4</v>
      </c>
      <c r="G7033" s="15">
        <f>I7033*F7033</f>
        <v>640</v>
      </c>
      <c r="H7033" s="9">
        <v>0.1</v>
      </c>
      <c r="I7033" s="13">
        <f>VLOOKUP($U7033,Pricebook!$A:$D,4,0)</f>
        <v>160</v>
      </c>
      <c r="J7033" s="11">
        <f>G7033*(1-H7033)</f>
        <v>576</v>
      </c>
      <c r="K7033" t="s">
        <v>1614</v>
      </c>
      <c r="L7033" t="s">
        <v>760</v>
      </c>
      <c r="M7033" t="str">
        <f>VLOOKUP($L7033,Companies!$A:$G,7,)</f>
        <v>Business Services</v>
      </c>
      <c r="N7033" t="str">
        <f>VLOOKUP($L7033,Companies!$A:$G,6,)</f>
        <v>Miscellaneous</v>
      </c>
      <c r="O7033" s="6" t="s">
        <v>745</v>
      </c>
      <c r="P7033" s="6">
        <v>48858</v>
      </c>
      <c r="Q7033" t="s">
        <v>172</v>
      </c>
      <c r="R7033" t="s">
        <v>16</v>
      </c>
      <c r="S7033" s="4">
        <v>40566</v>
      </c>
      <c r="T7033" s="7">
        <f>S7033-E7033</f>
        <v>1</v>
      </c>
      <c r="U7033" t="s">
        <v>14218</v>
      </c>
      <c r="V7033" s="6" t="s">
        <v>14251</v>
      </c>
      <c r="W7033" t="s">
        <v>14263</v>
      </c>
      <c r="X7033" t="s">
        <v>14187</v>
      </c>
      <c r="Y7033" t="str">
        <f>VLOOKUP(R7033,Managers!$A:$B,2,)</f>
        <v>Josh Martinez</v>
      </c>
      <c r="Z7033" s="11">
        <f>VLOOKUP(X7033,HourlyWages!$A:$B,2,0)</f>
        <v>45</v>
      </c>
      <c r="AA7033">
        <v>1</v>
      </c>
    </row>
    <row r="7034" spans="1:27" x14ac:dyDescent="0.3">
      <c r="A7034" t="b">
        <f>COUNTIF($C$1:C7034, C7034)&gt;1</f>
        <v>0</v>
      </c>
      <c r="B7034" t="b">
        <f>VLOOKUP(C7034,Sheet3!$A:$B,2,0) &gt; 1</f>
        <v>0</v>
      </c>
      <c r="C7034">
        <v>7033</v>
      </c>
      <c r="D7034">
        <v>50209</v>
      </c>
      <c r="E7034" s="4">
        <v>40431</v>
      </c>
      <c r="F7034">
        <v>34</v>
      </c>
      <c r="G7034" s="15">
        <f>I7034*F7034</f>
        <v>3740</v>
      </c>
      <c r="H7034" s="9">
        <v>0.03</v>
      </c>
      <c r="I7034" s="13">
        <f>VLOOKUP($U7034,Pricebook!$A:$D,4,0)</f>
        <v>110</v>
      </c>
      <c r="J7034" s="11">
        <f>G7034*(1-H7034)</f>
        <v>3627.7999999999997</v>
      </c>
      <c r="K7034" t="s">
        <v>1067</v>
      </c>
      <c r="L7034" t="s">
        <v>396</v>
      </c>
      <c r="M7034" t="str">
        <f>VLOOKUP($L7034,Companies!$A:$G,7,)</f>
        <v>EDP Services</v>
      </c>
      <c r="N7034" t="str">
        <f>VLOOKUP($L7034,Companies!$A:$G,6,)</f>
        <v>Technology</v>
      </c>
      <c r="O7034" s="6" t="s">
        <v>558</v>
      </c>
      <c r="P7034" s="6" t="s">
        <v>559</v>
      </c>
      <c r="Q7034" t="s">
        <v>368</v>
      </c>
      <c r="R7034" t="s">
        <v>34</v>
      </c>
      <c r="S7034" s="4">
        <v>40433</v>
      </c>
      <c r="T7034" s="7">
        <f>S7034-E7034</f>
        <v>2</v>
      </c>
      <c r="U7034" t="s">
        <v>14215</v>
      </c>
      <c r="V7034" s="6" t="s">
        <v>14251</v>
      </c>
      <c r="W7034" t="s">
        <v>14262</v>
      </c>
      <c r="X7034" t="s">
        <v>14198</v>
      </c>
      <c r="Y7034" t="str">
        <f>VLOOKUP(R7034,Managers!$A:$B,2,)</f>
        <v>Frank Mitchell</v>
      </c>
      <c r="Z7034" s="11">
        <f>VLOOKUP(X7034,HourlyWages!$A:$B,2,0)</f>
        <v>51</v>
      </c>
      <c r="AA7034">
        <v>1</v>
      </c>
    </row>
    <row r="7035" spans="1:27" x14ac:dyDescent="0.3">
      <c r="A7035" t="b">
        <f>COUNTIF($C$1:C7035, C7035)&gt;1</f>
        <v>0</v>
      </c>
      <c r="B7035" t="b">
        <f>VLOOKUP(C7035,Sheet3!$A:$B,2,0) &gt; 1</f>
        <v>0</v>
      </c>
      <c r="C7035">
        <v>7034</v>
      </c>
      <c r="D7035">
        <v>50209</v>
      </c>
      <c r="E7035" s="4">
        <v>40431</v>
      </c>
      <c r="F7035">
        <v>2</v>
      </c>
      <c r="G7035" s="15">
        <f>I7035*F7035</f>
        <v>400</v>
      </c>
      <c r="H7035" s="9">
        <v>0</v>
      </c>
      <c r="I7035" s="13">
        <f>VLOOKUP($U7035,Pricebook!$A:$D,4,0)</f>
        <v>200</v>
      </c>
      <c r="J7035" s="11">
        <f>G7035*(1-H7035)</f>
        <v>400</v>
      </c>
      <c r="K7035" t="s">
        <v>1067</v>
      </c>
      <c r="L7035" t="s">
        <v>396</v>
      </c>
      <c r="M7035" t="str">
        <f>VLOOKUP($L7035,Companies!$A:$G,7,)</f>
        <v>EDP Services</v>
      </c>
      <c r="N7035" t="str">
        <f>VLOOKUP($L7035,Companies!$A:$G,6,)</f>
        <v>Technology</v>
      </c>
      <c r="O7035" s="6" t="s">
        <v>558</v>
      </c>
      <c r="P7035" s="6" t="s">
        <v>559</v>
      </c>
      <c r="Q7035" t="s">
        <v>368</v>
      </c>
      <c r="R7035" t="s">
        <v>34</v>
      </c>
      <c r="S7035" s="4">
        <v>40432</v>
      </c>
      <c r="T7035" s="7">
        <f>S7035-E7035</f>
        <v>1</v>
      </c>
      <c r="U7035" t="s">
        <v>14206</v>
      </c>
      <c r="V7035" s="6" t="s">
        <v>14251</v>
      </c>
      <c r="W7035" t="s">
        <v>14252</v>
      </c>
      <c r="X7035" t="s">
        <v>14203</v>
      </c>
      <c r="Y7035" t="str">
        <f>VLOOKUP(R7035,Managers!$A:$B,2,)</f>
        <v>Frank Mitchell</v>
      </c>
      <c r="Z7035" s="11">
        <f>VLOOKUP(X7035,HourlyWages!$A:$B,2,0)</f>
        <v>62</v>
      </c>
      <c r="AA7035">
        <v>1</v>
      </c>
    </row>
    <row r="7036" spans="1:27" x14ac:dyDescent="0.3">
      <c r="A7036" t="b">
        <f>COUNTIF($C$1:C7036, C7036)&gt;1</f>
        <v>0</v>
      </c>
      <c r="B7036" t="b">
        <f>VLOOKUP(C7036,Sheet3!$A:$B,2,0) &gt; 1</f>
        <v>0</v>
      </c>
      <c r="C7036">
        <v>7035</v>
      </c>
      <c r="D7036">
        <v>50210</v>
      </c>
      <c r="E7036" s="4">
        <v>40378</v>
      </c>
      <c r="F7036">
        <v>47</v>
      </c>
      <c r="G7036" s="15">
        <f>I7036*F7036</f>
        <v>9400</v>
      </c>
      <c r="H7036" s="9">
        <v>0</v>
      </c>
      <c r="I7036" s="13">
        <f>VLOOKUP($U7036,Pricebook!$A:$D,4,0)</f>
        <v>200</v>
      </c>
      <c r="J7036" s="11">
        <f>G7036*(1-H7036)</f>
        <v>9400</v>
      </c>
      <c r="K7036" t="s">
        <v>1978</v>
      </c>
      <c r="L7036" t="s">
        <v>396</v>
      </c>
      <c r="M7036" t="str">
        <f>VLOOKUP($L7036,Companies!$A:$G,7,)</f>
        <v>EDP Services</v>
      </c>
      <c r="N7036" t="str">
        <f>VLOOKUP($L7036,Companies!$A:$G,6,)</f>
        <v>Technology</v>
      </c>
      <c r="O7036" s="6" t="s">
        <v>2420</v>
      </c>
      <c r="P7036" s="6">
        <v>52302</v>
      </c>
      <c r="Q7036" t="s">
        <v>38</v>
      </c>
      <c r="R7036" t="s">
        <v>16</v>
      </c>
      <c r="S7036" s="4">
        <v>40383</v>
      </c>
      <c r="T7036" s="7">
        <f>S7036-E7036</f>
        <v>5</v>
      </c>
      <c r="U7036" t="s">
        <v>14214</v>
      </c>
      <c r="V7036" s="6" t="s">
        <v>14251</v>
      </c>
      <c r="W7036" t="s">
        <v>14267</v>
      </c>
      <c r="X7036" t="s">
        <v>14192</v>
      </c>
      <c r="Y7036" t="str">
        <f>VLOOKUP(R7036,Managers!$A:$B,2,)</f>
        <v>Josh Martinez</v>
      </c>
      <c r="Z7036" s="11">
        <f>VLOOKUP(X7036,HourlyWages!$A:$B,2,0)</f>
        <v>75</v>
      </c>
      <c r="AA7036">
        <v>1</v>
      </c>
    </row>
    <row r="7037" spans="1:27" x14ac:dyDescent="0.3">
      <c r="A7037" t="b">
        <f>COUNTIF($C$1:C7037, C7037)&gt;1</f>
        <v>0</v>
      </c>
      <c r="B7037" t="b">
        <f>VLOOKUP(C7037,Sheet3!$A:$B,2,0) &gt; 1</f>
        <v>0</v>
      </c>
      <c r="C7037">
        <v>7036</v>
      </c>
      <c r="D7037">
        <v>50210</v>
      </c>
      <c r="E7037" s="4">
        <v>40378</v>
      </c>
      <c r="F7037">
        <v>15</v>
      </c>
      <c r="G7037" s="15">
        <f>I7037*F7037</f>
        <v>2100</v>
      </c>
      <c r="H7037" s="9">
        <v>0</v>
      </c>
      <c r="I7037" s="13">
        <f>VLOOKUP($U7037,Pricebook!$A:$D,4,0)</f>
        <v>140</v>
      </c>
      <c r="J7037" s="11">
        <f>G7037*(1-H7037)</f>
        <v>2100</v>
      </c>
      <c r="K7037" t="s">
        <v>1978</v>
      </c>
      <c r="L7037" t="s">
        <v>396</v>
      </c>
      <c r="M7037" t="str">
        <f>VLOOKUP($L7037,Companies!$A:$G,7,)</f>
        <v>EDP Services</v>
      </c>
      <c r="N7037" t="str">
        <f>VLOOKUP($L7037,Companies!$A:$G,6,)</f>
        <v>Technology</v>
      </c>
      <c r="O7037" s="6" t="s">
        <v>2420</v>
      </c>
      <c r="P7037" s="6">
        <v>52302</v>
      </c>
      <c r="Q7037" t="s">
        <v>38</v>
      </c>
      <c r="R7037" t="s">
        <v>16</v>
      </c>
      <c r="S7037" s="4">
        <v>40387</v>
      </c>
      <c r="T7037" s="7">
        <f>S7037-E7037</f>
        <v>9</v>
      </c>
      <c r="U7037" t="s">
        <v>14213</v>
      </c>
      <c r="V7037" s="6" t="s">
        <v>14254</v>
      </c>
      <c r="W7037" t="s">
        <v>14269</v>
      </c>
      <c r="X7037" t="s">
        <v>14203</v>
      </c>
      <c r="Y7037" t="str">
        <f>VLOOKUP(R7037,Managers!$A:$B,2,)</f>
        <v>Josh Martinez</v>
      </c>
      <c r="Z7037" s="11">
        <f>VLOOKUP(X7037,HourlyWages!$A:$B,2,0)</f>
        <v>62</v>
      </c>
      <c r="AA7037">
        <v>1</v>
      </c>
    </row>
    <row r="7038" spans="1:27" x14ac:dyDescent="0.3">
      <c r="A7038" t="b">
        <f>COUNTIF($C$1:C7038, C7038)&gt;1</f>
        <v>0</v>
      </c>
      <c r="B7038" t="b">
        <f>VLOOKUP(C7038,Sheet3!$A:$B,2,0) &gt; 1</f>
        <v>0</v>
      </c>
      <c r="C7038">
        <v>7037</v>
      </c>
      <c r="D7038">
        <v>50242</v>
      </c>
      <c r="E7038" s="4">
        <v>40378</v>
      </c>
      <c r="F7038">
        <v>8</v>
      </c>
      <c r="G7038" s="15">
        <f>I7038*F7038</f>
        <v>1200</v>
      </c>
      <c r="H7038" s="9">
        <v>0.08</v>
      </c>
      <c r="I7038" s="13">
        <f>VLOOKUP($U7038,Pricebook!$A:$D,4,0)</f>
        <v>150</v>
      </c>
      <c r="J7038" s="11">
        <f>G7038*(1-H7038)</f>
        <v>1104</v>
      </c>
      <c r="K7038" t="s">
        <v>740</v>
      </c>
      <c r="L7038" t="s">
        <v>374</v>
      </c>
      <c r="M7038" t="str">
        <f>VLOOKUP($L7038,Companies!$A:$G,7,)</f>
        <v>Computer Software: Prepackaged Software</v>
      </c>
      <c r="N7038" t="str">
        <f>VLOOKUP($L7038,Companies!$A:$G,6,)</f>
        <v>Technology</v>
      </c>
      <c r="O7038" s="6" t="s">
        <v>976</v>
      </c>
      <c r="P7038" s="6" t="s">
        <v>977</v>
      </c>
      <c r="Q7038" t="s">
        <v>101</v>
      </c>
      <c r="R7038" t="s">
        <v>34</v>
      </c>
      <c r="S7038" s="4">
        <v>40380</v>
      </c>
      <c r="T7038" s="7">
        <f>S7038-E7038</f>
        <v>2</v>
      </c>
      <c r="U7038" t="s">
        <v>14210</v>
      </c>
      <c r="V7038" s="6" t="s">
        <v>14257</v>
      </c>
      <c r="W7038" t="s">
        <v>14259</v>
      </c>
      <c r="X7038" t="s">
        <v>14184</v>
      </c>
      <c r="Y7038" t="str">
        <f>VLOOKUP(R7038,Managers!$A:$B,2,)</f>
        <v>Frank Mitchell</v>
      </c>
      <c r="Z7038" s="11">
        <f>VLOOKUP(X7038,HourlyWages!$A:$B,2,0)</f>
        <v>50</v>
      </c>
      <c r="AA7038">
        <v>1</v>
      </c>
    </row>
    <row r="7039" spans="1:27" x14ac:dyDescent="0.3">
      <c r="A7039" t="b">
        <f>COUNTIF($C$1:C7039, C7039)&gt;1</f>
        <v>0</v>
      </c>
      <c r="B7039" t="b">
        <f>VLOOKUP(C7039,Sheet3!$A:$B,2,0) &gt; 1</f>
        <v>0</v>
      </c>
      <c r="C7039">
        <v>7038</v>
      </c>
      <c r="D7039">
        <v>50246</v>
      </c>
      <c r="E7039" s="4">
        <v>40408</v>
      </c>
      <c r="F7039">
        <v>14</v>
      </c>
      <c r="G7039" s="15">
        <f>I7039*F7039</f>
        <v>1540</v>
      </c>
      <c r="H7039" s="9">
        <v>0.05</v>
      </c>
      <c r="I7039" s="13">
        <f>VLOOKUP($U7039,Pricebook!$A:$D,4,0)</f>
        <v>110</v>
      </c>
      <c r="J7039" s="11">
        <f>G7039*(1-H7039)</f>
        <v>1463</v>
      </c>
      <c r="K7039" t="s">
        <v>1554</v>
      </c>
      <c r="L7039" t="s">
        <v>103</v>
      </c>
      <c r="M7039" t="str">
        <f>VLOOKUP($L7039,Companies!$A:$G,7,)</f>
        <v>Computer Software: Programming, Data Processing</v>
      </c>
      <c r="N7039" t="str">
        <f>VLOOKUP($L7039,Companies!$A:$G,6,)</f>
        <v>Technology</v>
      </c>
      <c r="O7039" s="6" t="s">
        <v>964</v>
      </c>
      <c r="P7039" s="6" t="s">
        <v>965</v>
      </c>
      <c r="Q7039" t="s">
        <v>197</v>
      </c>
      <c r="R7039" t="s">
        <v>23</v>
      </c>
      <c r="S7039" s="4">
        <v>40409</v>
      </c>
      <c r="T7039" s="7">
        <f>S7039-E7039</f>
        <v>1</v>
      </c>
      <c r="U7039" t="s">
        <v>14215</v>
      </c>
      <c r="V7039" s="6" t="s">
        <v>14251</v>
      </c>
      <c r="W7039" t="s">
        <v>14266</v>
      </c>
      <c r="X7039" t="s">
        <v>14191</v>
      </c>
      <c r="Y7039" t="str">
        <f>VLOOKUP(R7039,Managers!$A:$B,2,)</f>
        <v>Bob Turner</v>
      </c>
      <c r="Z7039" s="11">
        <f>VLOOKUP(X7039,HourlyWages!$A:$B,2,0)</f>
        <v>60</v>
      </c>
      <c r="AA7039">
        <v>1</v>
      </c>
    </row>
    <row r="7040" spans="1:27" x14ac:dyDescent="0.3">
      <c r="A7040" t="b">
        <f>COUNTIF($C$1:C7040, C7040)&gt;1</f>
        <v>0</v>
      </c>
      <c r="B7040" t="b">
        <f>VLOOKUP(C7040,Sheet3!$A:$B,2,0) &gt; 1</f>
        <v>0</v>
      </c>
      <c r="C7040">
        <v>7039</v>
      </c>
      <c r="D7040">
        <v>50275</v>
      </c>
      <c r="E7040" s="4">
        <v>40152</v>
      </c>
      <c r="F7040">
        <v>5</v>
      </c>
      <c r="G7040" s="15">
        <f>I7040*F7040</f>
        <v>750</v>
      </c>
      <c r="H7040" s="9">
        <v>0.03</v>
      </c>
      <c r="I7040" s="13">
        <f>VLOOKUP($U7040,Pricebook!$A:$D,4,0)</f>
        <v>150</v>
      </c>
      <c r="J7040" s="11">
        <f>G7040*(1-H7040)</f>
        <v>727.5</v>
      </c>
      <c r="K7040" t="s">
        <v>1355</v>
      </c>
      <c r="L7040" t="s">
        <v>203</v>
      </c>
      <c r="M7040" t="str">
        <f>VLOOKUP($L7040,Companies!$A:$G,7,)</f>
        <v>Catalog/Specialty Distribution</v>
      </c>
      <c r="N7040" t="str">
        <f>VLOOKUP($L7040,Companies!$A:$G,6,)</f>
        <v>Consumer Services</v>
      </c>
      <c r="O7040" s="6" t="s">
        <v>841</v>
      </c>
      <c r="P7040" s="6" t="s">
        <v>842</v>
      </c>
      <c r="Q7040" t="s">
        <v>101</v>
      </c>
      <c r="R7040" t="s">
        <v>34</v>
      </c>
      <c r="S7040" s="4">
        <v>40153</v>
      </c>
      <c r="T7040" s="7">
        <f>S7040-E7040</f>
        <v>1</v>
      </c>
      <c r="U7040" t="s">
        <v>14216</v>
      </c>
      <c r="V7040" s="6" t="s">
        <v>14251</v>
      </c>
      <c r="W7040" t="s">
        <v>14266</v>
      </c>
      <c r="X7040" t="s">
        <v>14187</v>
      </c>
      <c r="Y7040" t="str">
        <f>VLOOKUP(R7040,Managers!$A:$B,2,)</f>
        <v>Frank Mitchell</v>
      </c>
      <c r="Z7040" s="11">
        <f>VLOOKUP(X7040,HourlyWages!$A:$B,2,0)</f>
        <v>45</v>
      </c>
      <c r="AA7040">
        <v>1</v>
      </c>
    </row>
    <row r="7041" spans="1:27" x14ac:dyDescent="0.3">
      <c r="A7041" t="b">
        <f>COUNTIF($C$1:C7041, C7041)&gt;1</f>
        <v>0</v>
      </c>
      <c r="B7041" t="b">
        <f>VLOOKUP(C7041,Sheet3!$A:$B,2,0) &gt; 1</f>
        <v>0</v>
      </c>
      <c r="C7041">
        <v>7040</v>
      </c>
      <c r="D7041">
        <v>50275</v>
      </c>
      <c r="E7041" s="4">
        <v>40152</v>
      </c>
      <c r="F7041">
        <v>31</v>
      </c>
      <c r="G7041" s="15">
        <f>I7041*F7041</f>
        <v>3410</v>
      </c>
      <c r="H7041" s="9">
        <v>0.05</v>
      </c>
      <c r="I7041" s="13">
        <f>VLOOKUP($U7041,Pricebook!$A:$D,4,0)</f>
        <v>110</v>
      </c>
      <c r="J7041" s="11">
        <f>G7041*(1-H7041)</f>
        <v>3239.5</v>
      </c>
      <c r="K7041" t="s">
        <v>1355</v>
      </c>
      <c r="L7041" t="s">
        <v>203</v>
      </c>
      <c r="M7041" t="str">
        <f>VLOOKUP($L7041,Companies!$A:$G,7,)</f>
        <v>Catalog/Specialty Distribution</v>
      </c>
      <c r="N7041" t="str">
        <f>VLOOKUP($L7041,Companies!$A:$G,6,)</f>
        <v>Consumer Services</v>
      </c>
      <c r="O7041" s="6" t="s">
        <v>841</v>
      </c>
      <c r="P7041" s="6" t="s">
        <v>842</v>
      </c>
      <c r="Q7041" t="s">
        <v>101</v>
      </c>
      <c r="R7041" t="s">
        <v>34</v>
      </c>
      <c r="S7041" s="4">
        <v>40153</v>
      </c>
      <c r="T7041" s="7">
        <f>S7041-E7041</f>
        <v>1</v>
      </c>
      <c r="U7041" t="s">
        <v>14215</v>
      </c>
      <c r="V7041" s="6" t="s">
        <v>14257</v>
      </c>
      <c r="W7041" t="s">
        <v>14264</v>
      </c>
      <c r="X7041" t="s">
        <v>14187</v>
      </c>
      <c r="Y7041" t="str">
        <f>VLOOKUP(R7041,Managers!$A:$B,2,)</f>
        <v>Frank Mitchell</v>
      </c>
      <c r="Z7041" s="11">
        <f>VLOOKUP(X7041,HourlyWages!$A:$B,2,0)</f>
        <v>45</v>
      </c>
      <c r="AA7041">
        <v>1</v>
      </c>
    </row>
    <row r="7042" spans="1:27" x14ac:dyDescent="0.3">
      <c r="A7042" t="b">
        <f>COUNTIF($C$1:C7042, C7042)&gt;1</f>
        <v>0</v>
      </c>
      <c r="B7042" t="b">
        <f>VLOOKUP(C7042,Sheet3!$A:$B,2,0) &gt; 1</f>
        <v>0</v>
      </c>
      <c r="C7042">
        <v>7041</v>
      </c>
      <c r="D7042">
        <v>50276</v>
      </c>
      <c r="E7042" s="4">
        <v>40588</v>
      </c>
      <c r="F7042">
        <v>34</v>
      </c>
      <c r="G7042" s="15">
        <f>I7042*F7042</f>
        <v>4080</v>
      </c>
      <c r="H7042" s="9">
        <v>0.05</v>
      </c>
      <c r="I7042" s="13">
        <f>VLOOKUP($U7042,Pricebook!$A:$D,4,0)</f>
        <v>120</v>
      </c>
      <c r="J7042" s="11">
        <f>G7042*(1-H7042)</f>
        <v>3876</v>
      </c>
      <c r="K7042" t="s">
        <v>2200</v>
      </c>
      <c r="L7042" t="s">
        <v>430</v>
      </c>
      <c r="M7042" t="str">
        <f>VLOOKUP($L7042,Companies!$A:$G,7,)</f>
        <v>Electronic Components</v>
      </c>
      <c r="N7042" t="str">
        <f>VLOOKUP($L7042,Companies!$A:$G,6,)</f>
        <v>Technology</v>
      </c>
      <c r="O7042" s="6" t="s">
        <v>181</v>
      </c>
      <c r="P7042" s="6" t="s">
        <v>183</v>
      </c>
      <c r="Q7042" t="s">
        <v>91</v>
      </c>
      <c r="R7042" t="s">
        <v>61</v>
      </c>
      <c r="S7042" s="4">
        <v>40589</v>
      </c>
      <c r="T7042" s="7">
        <f>S7042-E7042</f>
        <v>1</v>
      </c>
      <c r="U7042" t="s">
        <v>14212</v>
      </c>
      <c r="V7042" s="6" t="s">
        <v>14257</v>
      </c>
      <c r="W7042" t="s">
        <v>14264</v>
      </c>
      <c r="X7042" t="s">
        <v>14195</v>
      </c>
      <c r="Y7042" t="str">
        <f>VLOOKUP(R7042,Managers!$A:$B,2,)</f>
        <v>Allen Young</v>
      </c>
      <c r="Z7042" s="11">
        <f>VLOOKUP(X7042,HourlyWages!$A:$B,2,0)</f>
        <v>52</v>
      </c>
      <c r="AA7042">
        <v>1</v>
      </c>
    </row>
    <row r="7043" spans="1:27" x14ac:dyDescent="0.3">
      <c r="A7043" t="b">
        <f>COUNTIF($C$1:C7043, C7043)&gt;1</f>
        <v>0</v>
      </c>
      <c r="B7043" t="b">
        <f>VLOOKUP(C7043,Sheet3!$A:$B,2,0) &gt; 1</f>
        <v>0</v>
      </c>
      <c r="C7043">
        <v>7042</v>
      </c>
      <c r="D7043">
        <v>50278</v>
      </c>
      <c r="E7043" s="4">
        <v>40323</v>
      </c>
      <c r="F7043">
        <v>2</v>
      </c>
      <c r="G7043" s="15">
        <f>I7043*F7043</f>
        <v>320</v>
      </c>
      <c r="H7043" s="9">
        <v>0</v>
      </c>
      <c r="I7043" s="13">
        <f>VLOOKUP($U7043,Pricebook!$A:$D,4,0)</f>
        <v>160</v>
      </c>
      <c r="J7043" s="11">
        <f>G7043*(1-H7043)</f>
        <v>320</v>
      </c>
      <c r="K7043" t="s">
        <v>1075</v>
      </c>
      <c r="L7043" t="s">
        <v>1076</v>
      </c>
      <c r="M7043" t="str">
        <f>VLOOKUP($L7043,Companies!$A:$G,7,)</f>
        <v>Broadcasting</v>
      </c>
      <c r="N7043" t="str">
        <f>VLOOKUP($L7043,Companies!$A:$G,6,)</f>
        <v>Consumer Services</v>
      </c>
      <c r="O7043" s="6" t="s">
        <v>2332</v>
      </c>
      <c r="P7043" s="6">
        <v>60440</v>
      </c>
      <c r="Q7043" t="s">
        <v>15</v>
      </c>
      <c r="R7043" t="s">
        <v>16</v>
      </c>
      <c r="S7043" s="4">
        <v>40323</v>
      </c>
      <c r="T7043" s="7">
        <f>S7043-E7043</f>
        <v>0</v>
      </c>
      <c r="U7043" t="s">
        <v>14218</v>
      </c>
      <c r="V7043" s="6" t="s">
        <v>14251</v>
      </c>
      <c r="W7043" t="s">
        <v>14266</v>
      </c>
      <c r="X7043" t="s">
        <v>14185</v>
      </c>
      <c r="Y7043" t="str">
        <f>VLOOKUP(R7043,Managers!$A:$B,2,)</f>
        <v>Josh Martinez</v>
      </c>
      <c r="Z7043" s="11">
        <f>VLOOKUP(X7043,HourlyWages!$A:$B,2,0)</f>
        <v>70</v>
      </c>
      <c r="AA7043">
        <v>1</v>
      </c>
    </row>
    <row r="7044" spans="1:27" x14ac:dyDescent="0.3">
      <c r="A7044" t="b">
        <f>COUNTIF($C$1:C7044, C7044)&gt;1</f>
        <v>0</v>
      </c>
      <c r="B7044" t="b">
        <f>VLOOKUP(C7044,Sheet3!$A:$B,2,0) &gt; 1</f>
        <v>0</v>
      </c>
      <c r="C7044">
        <v>7043</v>
      </c>
      <c r="D7044">
        <v>50278</v>
      </c>
      <c r="E7044" s="4">
        <v>40323</v>
      </c>
      <c r="F7044">
        <v>20</v>
      </c>
      <c r="G7044" s="15">
        <f>I7044*F7044</f>
        <v>2500</v>
      </c>
      <c r="H7044" s="9">
        <v>0.01</v>
      </c>
      <c r="I7044" s="13">
        <f>VLOOKUP($U7044,Pricebook!$A:$D,4,0)</f>
        <v>125</v>
      </c>
      <c r="J7044" s="11">
        <f>G7044*(1-H7044)</f>
        <v>2475</v>
      </c>
      <c r="K7044" t="s">
        <v>1075</v>
      </c>
      <c r="L7044" t="s">
        <v>1076</v>
      </c>
      <c r="M7044" t="str">
        <f>VLOOKUP($L7044,Companies!$A:$G,7,)</f>
        <v>Broadcasting</v>
      </c>
      <c r="N7044" t="str">
        <f>VLOOKUP($L7044,Companies!$A:$G,6,)</f>
        <v>Consumer Services</v>
      </c>
      <c r="O7044" s="6" t="s">
        <v>2332</v>
      </c>
      <c r="P7044" s="6">
        <v>60440</v>
      </c>
      <c r="Q7044" t="s">
        <v>15</v>
      </c>
      <c r="R7044" t="s">
        <v>16</v>
      </c>
      <c r="S7044" s="4">
        <v>40325</v>
      </c>
      <c r="T7044" s="7">
        <f>S7044-E7044</f>
        <v>2</v>
      </c>
      <c r="U7044" t="s">
        <v>14209</v>
      </c>
      <c r="V7044" s="6" t="s">
        <v>14251</v>
      </c>
      <c r="W7044" t="s">
        <v>14252</v>
      </c>
      <c r="X7044" t="s">
        <v>14200</v>
      </c>
      <c r="Y7044" t="str">
        <f>VLOOKUP(R7044,Managers!$A:$B,2,)</f>
        <v>Josh Martinez</v>
      </c>
      <c r="Z7044" s="11">
        <f>VLOOKUP(X7044,HourlyWages!$A:$B,2,0)</f>
        <v>59</v>
      </c>
      <c r="AA7044">
        <v>1</v>
      </c>
    </row>
    <row r="7045" spans="1:27" x14ac:dyDescent="0.3">
      <c r="A7045" t="b">
        <f>COUNTIF($C$1:C7045, C7045)&gt;1</f>
        <v>0</v>
      </c>
      <c r="B7045" t="b">
        <f>VLOOKUP(C7045,Sheet3!$A:$B,2,0) &gt; 1</f>
        <v>0</v>
      </c>
      <c r="C7045">
        <v>7044</v>
      </c>
      <c r="D7045">
        <v>50304</v>
      </c>
      <c r="E7045" s="4">
        <v>40209</v>
      </c>
      <c r="F7045">
        <v>22</v>
      </c>
      <c r="G7045" s="15">
        <f>I7045*F7045</f>
        <v>2420</v>
      </c>
      <c r="H7045" s="9">
        <v>0.04</v>
      </c>
      <c r="I7045" s="13">
        <f>VLOOKUP($U7045,Pricebook!$A:$D,4,0)</f>
        <v>110</v>
      </c>
      <c r="J7045" s="11">
        <f>G7045*(1-H7045)</f>
        <v>2323.1999999999998</v>
      </c>
      <c r="K7045" t="s">
        <v>54</v>
      </c>
      <c r="L7045" t="s">
        <v>55</v>
      </c>
      <c r="M7045" t="str">
        <f>VLOOKUP($L7045,Companies!$A:$G,7,)</f>
        <v>Semiconductors</v>
      </c>
      <c r="N7045" t="str">
        <f>VLOOKUP($L7045,Companies!$A:$G,6,)</f>
        <v>Technology</v>
      </c>
      <c r="O7045" s="6" t="s">
        <v>2543</v>
      </c>
      <c r="P7045" s="6">
        <v>27405</v>
      </c>
      <c r="Q7045" t="s">
        <v>33</v>
      </c>
      <c r="R7045" t="s">
        <v>34</v>
      </c>
      <c r="S7045" s="4">
        <v>40211</v>
      </c>
      <c r="T7045" s="7">
        <f>S7045-E7045</f>
        <v>2</v>
      </c>
      <c r="U7045" t="s">
        <v>14220</v>
      </c>
      <c r="V7045" s="6" t="s">
        <v>14251</v>
      </c>
      <c r="W7045" t="s">
        <v>14266</v>
      </c>
      <c r="X7045" t="s">
        <v>14193</v>
      </c>
      <c r="Y7045" t="str">
        <f>VLOOKUP(R7045,Managers!$A:$B,2,)</f>
        <v>Frank Mitchell</v>
      </c>
      <c r="Z7045" s="11">
        <f>VLOOKUP(X7045,HourlyWages!$A:$B,2,0)</f>
        <v>57</v>
      </c>
      <c r="AA7045">
        <v>1</v>
      </c>
    </row>
    <row r="7046" spans="1:27" x14ac:dyDescent="0.3">
      <c r="A7046" t="b">
        <f>COUNTIF($C$1:C7046, C7046)&gt;1</f>
        <v>0</v>
      </c>
      <c r="B7046" t="b">
        <f>VLOOKUP(C7046,Sheet3!$A:$B,2,0) &gt; 1</f>
        <v>0</v>
      </c>
      <c r="C7046">
        <v>7045</v>
      </c>
      <c r="D7046">
        <v>50304</v>
      </c>
      <c r="E7046" s="4">
        <v>40209</v>
      </c>
      <c r="F7046">
        <v>3</v>
      </c>
      <c r="G7046" s="15">
        <f>I7046*F7046</f>
        <v>375</v>
      </c>
      <c r="H7046" s="9">
        <v>0.05</v>
      </c>
      <c r="I7046" s="13">
        <f>VLOOKUP($U7046,Pricebook!$A:$D,4,0)</f>
        <v>125</v>
      </c>
      <c r="J7046" s="11">
        <f>G7046*(1-H7046)</f>
        <v>356.25</v>
      </c>
      <c r="K7046" t="s">
        <v>54</v>
      </c>
      <c r="L7046" t="s">
        <v>55</v>
      </c>
      <c r="M7046" t="str">
        <f>VLOOKUP($L7046,Companies!$A:$G,7,)</f>
        <v>Semiconductors</v>
      </c>
      <c r="N7046" t="str">
        <f>VLOOKUP($L7046,Companies!$A:$G,6,)</f>
        <v>Technology</v>
      </c>
      <c r="O7046" s="6" t="s">
        <v>962</v>
      </c>
      <c r="P7046" s="6">
        <v>27834</v>
      </c>
      <c r="Q7046" t="s">
        <v>33</v>
      </c>
      <c r="R7046" t="s">
        <v>34</v>
      </c>
      <c r="S7046" s="4">
        <v>40211</v>
      </c>
      <c r="T7046" s="7">
        <f>S7046-E7046</f>
        <v>2</v>
      </c>
      <c r="U7046" t="s">
        <v>14209</v>
      </c>
      <c r="V7046" s="6" t="s">
        <v>14251</v>
      </c>
      <c r="W7046" t="s">
        <v>14263</v>
      </c>
      <c r="X7046" t="s">
        <v>14201</v>
      </c>
      <c r="Y7046" t="str">
        <f>VLOOKUP(R7046,Managers!$A:$B,2,)</f>
        <v>Frank Mitchell</v>
      </c>
      <c r="Z7046" s="11">
        <f>VLOOKUP(X7046,HourlyWages!$A:$B,2,0)</f>
        <v>53</v>
      </c>
      <c r="AA7046">
        <v>1</v>
      </c>
    </row>
    <row r="7047" spans="1:27" x14ac:dyDescent="0.3">
      <c r="A7047" t="b">
        <f>COUNTIF($C$1:C7047, C7047)&gt;1</f>
        <v>0</v>
      </c>
      <c r="B7047" t="b">
        <f>VLOOKUP(C7047,Sheet3!$A:$B,2,0) &gt; 1</f>
        <v>0</v>
      </c>
      <c r="C7047">
        <v>7046</v>
      </c>
      <c r="D7047">
        <v>50306</v>
      </c>
      <c r="E7047" s="4">
        <v>40683</v>
      </c>
      <c r="F7047">
        <v>34</v>
      </c>
      <c r="G7047" s="15">
        <f>I7047*F7047</f>
        <v>5440</v>
      </c>
      <c r="H7047" s="9">
        <v>0.09</v>
      </c>
      <c r="I7047" s="13">
        <f>VLOOKUP($U7047,Pricebook!$A:$D,4,0)</f>
        <v>160</v>
      </c>
      <c r="J7047" s="11">
        <f>G7047*(1-H7047)</f>
        <v>4950.4000000000005</v>
      </c>
      <c r="K7047" t="s">
        <v>1880</v>
      </c>
      <c r="L7047" t="s">
        <v>760</v>
      </c>
      <c r="M7047" t="str">
        <f>VLOOKUP($L7047,Companies!$A:$G,7,)</f>
        <v>Business Services</v>
      </c>
      <c r="N7047" t="str">
        <f>VLOOKUP($L7047,Companies!$A:$G,6,)</f>
        <v>Miscellaneous</v>
      </c>
      <c r="O7047" s="6" t="s">
        <v>2755</v>
      </c>
      <c r="P7047" s="6">
        <v>78415</v>
      </c>
      <c r="Q7047" t="s">
        <v>48</v>
      </c>
      <c r="R7047" t="s">
        <v>16</v>
      </c>
      <c r="S7047" s="4">
        <v>40685</v>
      </c>
      <c r="T7047" s="7">
        <f>S7047-E7047</f>
        <v>2</v>
      </c>
      <c r="U7047" t="s">
        <v>14218</v>
      </c>
      <c r="V7047" s="6" t="s">
        <v>14251</v>
      </c>
      <c r="W7047" t="s">
        <v>14266</v>
      </c>
      <c r="X7047" t="s">
        <v>14191</v>
      </c>
      <c r="Y7047" t="str">
        <f>VLOOKUP(R7047,Managers!$A:$B,2,)</f>
        <v>Josh Martinez</v>
      </c>
      <c r="Z7047" s="11">
        <f>VLOOKUP(X7047,HourlyWages!$A:$B,2,0)</f>
        <v>60</v>
      </c>
      <c r="AA7047">
        <v>1</v>
      </c>
    </row>
    <row r="7048" spans="1:27" x14ac:dyDescent="0.3">
      <c r="A7048" t="b">
        <f>COUNTIF($C$1:C7048, C7048)&gt;1</f>
        <v>0</v>
      </c>
      <c r="B7048" t="b">
        <f>VLOOKUP(C7048,Sheet3!$A:$B,2,0) &gt; 1</f>
        <v>0</v>
      </c>
      <c r="C7048">
        <v>7047</v>
      </c>
      <c r="D7048">
        <v>50307</v>
      </c>
      <c r="E7048" s="4">
        <v>40466</v>
      </c>
      <c r="F7048">
        <v>31</v>
      </c>
      <c r="G7048" s="15">
        <f>I7048*F7048</f>
        <v>4650</v>
      </c>
      <c r="H7048" s="9">
        <v>0.06</v>
      </c>
      <c r="I7048" s="13">
        <f>VLOOKUP($U7048,Pricebook!$A:$D,4,0)</f>
        <v>150</v>
      </c>
      <c r="J7048" s="11">
        <f>G7048*(1-H7048)</f>
        <v>4371</v>
      </c>
      <c r="K7048" t="s">
        <v>1207</v>
      </c>
      <c r="L7048" t="s">
        <v>175</v>
      </c>
      <c r="M7048" t="str">
        <f>VLOOKUP($L7048,Companies!$A:$G,7,)</f>
        <v>Environmental Services</v>
      </c>
      <c r="N7048" t="str">
        <f>VLOOKUP($L7048,Companies!$A:$G,6,)</f>
        <v>Basic Industries</v>
      </c>
      <c r="O7048" s="6" t="s">
        <v>2105</v>
      </c>
      <c r="P7048" s="6">
        <v>45406</v>
      </c>
      <c r="Q7048" t="s">
        <v>210</v>
      </c>
      <c r="R7048" t="s">
        <v>61</v>
      </c>
      <c r="S7048" s="4">
        <v>40466</v>
      </c>
      <c r="T7048" s="7">
        <f>S7048-E7048</f>
        <v>0</v>
      </c>
      <c r="U7048" t="s">
        <v>14211</v>
      </c>
      <c r="V7048" s="6" t="s">
        <v>14251</v>
      </c>
      <c r="W7048" t="s">
        <v>14252</v>
      </c>
      <c r="X7048" t="s">
        <v>14203</v>
      </c>
      <c r="Y7048" t="str">
        <f>VLOOKUP(R7048,Managers!$A:$B,2,)</f>
        <v>Allen Young</v>
      </c>
      <c r="Z7048" s="11">
        <f>VLOOKUP(X7048,HourlyWages!$A:$B,2,0)</f>
        <v>62</v>
      </c>
      <c r="AA7048">
        <v>1</v>
      </c>
    </row>
    <row r="7049" spans="1:27" x14ac:dyDescent="0.3">
      <c r="A7049" t="b">
        <f>COUNTIF($C$1:C7049, C7049)&gt;1</f>
        <v>0</v>
      </c>
      <c r="B7049" t="b">
        <f>VLOOKUP(C7049,Sheet3!$A:$B,2,0) &gt; 1</f>
        <v>0</v>
      </c>
      <c r="C7049">
        <v>7048</v>
      </c>
      <c r="D7049">
        <v>50307</v>
      </c>
      <c r="E7049" s="4">
        <v>40466</v>
      </c>
      <c r="F7049">
        <v>32</v>
      </c>
      <c r="G7049" s="15">
        <f>I7049*F7049</f>
        <v>3520</v>
      </c>
      <c r="H7049" s="9">
        <v>0.06</v>
      </c>
      <c r="I7049" s="13">
        <f>VLOOKUP($U7049,Pricebook!$A:$D,4,0)</f>
        <v>110</v>
      </c>
      <c r="J7049" s="11">
        <f>G7049*(1-H7049)</f>
        <v>3308.7999999999997</v>
      </c>
      <c r="K7049" t="s">
        <v>1207</v>
      </c>
      <c r="L7049" t="s">
        <v>175</v>
      </c>
      <c r="M7049" t="str">
        <f>VLOOKUP($L7049,Companies!$A:$G,7,)</f>
        <v>Environmental Services</v>
      </c>
      <c r="N7049" t="str">
        <f>VLOOKUP($L7049,Companies!$A:$G,6,)</f>
        <v>Basic Industries</v>
      </c>
      <c r="O7049" s="6" t="s">
        <v>650</v>
      </c>
      <c r="P7049" s="6">
        <v>43015</v>
      </c>
      <c r="Q7049" t="s">
        <v>210</v>
      </c>
      <c r="R7049" t="s">
        <v>61</v>
      </c>
      <c r="S7049" s="4">
        <v>40468</v>
      </c>
      <c r="T7049" s="7">
        <f>S7049-E7049</f>
        <v>2</v>
      </c>
      <c r="U7049" t="s">
        <v>14215</v>
      </c>
      <c r="V7049" s="6" t="s">
        <v>14254</v>
      </c>
      <c r="W7049" t="s">
        <v>14256</v>
      </c>
      <c r="X7049" t="s">
        <v>14184</v>
      </c>
      <c r="Y7049" t="str">
        <f>VLOOKUP(R7049,Managers!$A:$B,2,)</f>
        <v>Allen Young</v>
      </c>
      <c r="Z7049" s="11">
        <f>VLOOKUP(X7049,HourlyWages!$A:$B,2,0)</f>
        <v>50</v>
      </c>
      <c r="AA7049">
        <v>1</v>
      </c>
    </row>
    <row r="7050" spans="1:27" x14ac:dyDescent="0.3">
      <c r="A7050" t="b">
        <f>COUNTIF($C$1:C7050, C7050)&gt;1</f>
        <v>0</v>
      </c>
      <c r="B7050" t="b">
        <f>VLOOKUP(C7050,Sheet3!$A:$B,2,0) &gt; 1</f>
        <v>0</v>
      </c>
      <c r="C7050">
        <v>7049</v>
      </c>
      <c r="D7050">
        <v>50308</v>
      </c>
      <c r="E7050" s="4">
        <v>41200</v>
      </c>
      <c r="F7050">
        <v>19</v>
      </c>
      <c r="G7050" s="15">
        <f>I7050*F7050</f>
        <v>3800</v>
      </c>
      <c r="H7050" s="9">
        <v>0.1</v>
      </c>
      <c r="I7050" s="13">
        <f>VLOOKUP($U7050,Pricebook!$A:$D,4,0)</f>
        <v>200</v>
      </c>
      <c r="J7050" s="11">
        <f>G7050*(1-H7050)</f>
        <v>3420</v>
      </c>
      <c r="K7050" t="s">
        <v>141</v>
      </c>
      <c r="L7050" t="s">
        <v>142</v>
      </c>
      <c r="M7050" t="str">
        <f>VLOOKUP($L7050,Companies!$A:$G,7,)</f>
        <v>Computer Software: Programming, Data Processing</v>
      </c>
      <c r="N7050" t="str">
        <f>VLOOKUP($L7050,Companies!$A:$G,6,)</f>
        <v>Technology</v>
      </c>
      <c r="O7050" s="6" t="s">
        <v>1160</v>
      </c>
      <c r="P7050" s="6">
        <v>14853</v>
      </c>
      <c r="Q7050" t="s">
        <v>60</v>
      </c>
      <c r="R7050" t="s">
        <v>61</v>
      </c>
      <c r="S7050" s="4">
        <v>41207</v>
      </c>
      <c r="T7050" s="7">
        <f>S7050-E7050</f>
        <v>7</v>
      </c>
      <c r="U7050" t="s">
        <v>14214</v>
      </c>
      <c r="V7050" s="6" t="s">
        <v>14251</v>
      </c>
      <c r="W7050" t="s">
        <v>14252</v>
      </c>
      <c r="X7050" t="s">
        <v>14192</v>
      </c>
      <c r="Y7050" t="str">
        <f>VLOOKUP(R7050,Managers!$A:$B,2,)</f>
        <v>Allen Young</v>
      </c>
      <c r="Z7050" s="11">
        <f>VLOOKUP(X7050,HourlyWages!$A:$B,2,0)</f>
        <v>75</v>
      </c>
      <c r="AA7050">
        <v>1</v>
      </c>
    </row>
    <row r="7051" spans="1:27" x14ac:dyDescent="0.3">
      <c r="A7051" t="b">
        <f>COUNTIF($C$1:C7051, C7051)&gt;1</f>
        <v>0</v>
      </c>
      <c r="B7051" t="b">
        <f>VLOOKUP(C7051,Sheet3!$A:$B,2,0) &gt; 1</f>
        <v>0</v>
      </c>
      <c r="C7051">
        <v>7050</v>
      </c>
      <c r="D7051">
        <v>50309</v>
      </c>
      <c r="E7051" s="4">
        <v>40617</v>
      </c>
      <c r="F7051">
        <v>36</v>
      </c>
      <c r="G7051" s="15">
        <f>I7051*F7051</f>
        <v>7200</v>
      </c>
      <c r="H7051" s="9">
        <v>0.08</v>
      </c>
      <c r="I7051" s="13">
        <f>VLOOKUP($U7051,Pricebook!$A:$D,4,0)</f>
        <v>200</v>
      </c>
      <c r="J7051" s="11">
        <f>G7051*(1-H7051)</f>
        <v>6624</v>
      </c>
      <c r="K7051" t="s">
        <v>1429</v>
      </c>
      <c r="L7051" t="s">
        <v>430</v>
      </c>
      <c r="M7051" t="str">
        <f>VLOOKUP($L7051,Companies!$A:$G,7,)</f>
        <v>Electronic Components</v>
      </c>
      <c r="N7051" t="str">
        <f>VLOOKUP($L7051,Companies!$A:$G,6,)</f>
        <v>Technology</v>
      </c>
      <c r="O7051" s="6" t="s">
        <v>1235</v>
      </c>
      <c r="P7051" s="6" t="s">
        <v>1236</v>
      </c>
      <c r="Q7051" t="s">
        <v>95</v>
      </c>
      <c r="R7051" t="s">
        <v>16</v>
      </c>
      <c r="S7051" s="4">
        <v>40624</v>
      </c>
      <c r="T7051" s="7">
        <f>S7051-E7051</f>
        <v>7</v>
      </c>
      <c r="U7051" t="s">
        <v>14206</v>
      </c>
      <c r="V7051" s="6" t="s">
        <v>14254</v>
      </c>
      <c r="W7051" t="s">
        <v>14269</v>
      </c>
      <c r="X7051" t="s">
        <v>14201</v>
      </c>
      <c r="Y7051" t="str">
        <f>VLOOKUP(R7051,Managers!$A:$B,2,)</f>
        <v>Josh Martinez</v>
      </c>
      <c r="Z7051" s="11">
        <f>VLOOKUP(X7051,HourlyWages!$A:$B,2,0)</f>
        <v>53</v>
      </c>
      <c r="AA7051">
        <v>1</v>
      </c>
    </row>
    <row r="7052" spans="1:27" x14ac:dyDescent="0.3">
      <c r="A7052" t="b">
        <f>COUNTIF($C$1:C7052, C7052)&gt;1</f>
        <v>0</v>
      </c>
      <c r="B7052" t="b">
        <f>VLOOKUP(C7052,Sheet3!$A:$B,2,0) &gt; 1</f>
        <v>0</v>
      </c>
      <c r="C7052">
        <v>7051</v>
      </c>
      <c r="D7052">
        <v>50310</v>
      </c>
      <c r="E7052" s="4">
        <v>40040</v>
      </c>
      <c r="F7052">
        <v>42</v>
      </c>
      <c r="G7052" s="15">
        <f>I7052*F7052</f>
        <v>7140</v>
      </c>
      <c r="H7052" s="9">
        <v>7.0000000000000007E-2</v>
      </c>
      <c r="I7052" s="13">
        <f>VLOOKUP($U7052,Pricebook!$A:$D,4,0)</f>
        <v>170</v>
      </c>
      <c r="J7052" s="11">
        <f>G7052*(1-H7052)</f>
        <v>6640.2</v>
      </c>
      <c r="K7052" t="s">
        <v>2374</v>
      </c>
      <c r="L7052" t="s">
        <v>707</v>
      </c>
      <c r="M7052" t="str">
        <f>VLOOKUP($L7052,Companies!$A:$G,7,)</f>
        <v>Medical/Nursing Services</v>
      </c>
      <c r="N7052" t="str">
        <f>VLOOKUP($L7052,Companies!$A:$G,6,)</f>
        <v>Health Care</v>
      </c>
      <c r="O7052" s="6" t="s">
        <v>2375</v>
      </c>
      <c r="P7052" s="6">
        <v>67601</v>
      </c>
      <c r="Q7052" t="s">
        <v>153</v>
      </c>
      <c r="R7052" t="s">
        <v>16</v>
      </c>
      <c r="S7052" s="4">
        <v>40042</v>
      </c>
      <c r="T7052" s="7">
        <f>S7052-E7052</f>
        <v>2</v>
      </c>
      <c r="U7052" t="s">
        <v>14219</v>
      </c>
      <c r="V7052" s="6" t="s">
        <v>14251</v>
      </c>
      <c r="W7052" t="s">
        <v>14263</v>
      </c>
      <c r="X7052" t="s">
        <v>14194</v>
      </c>
      <c r="Y7052" t="str">
        <f>VLOOKUP(R7052,Managers!$A:$B,2,)</f>
        <v>Josh Martinez</v>
      </c>
      <c r="Z7052" s="11">
        <f>VLOOKUP(X7052,HourlyWages!$A:$B,2,0)</f>
        <v>71</v>
      </c>
      <c r="AA7052">
        <v>1</v>
      </c>
    </row>
    <row r="7053" spans="1:27" x14ac:dyDescent="0.3">
      <c r="A7053" t="b">
        <f>COUNTIF($C$1:C7053, C7053)&gt;1</f>
        <v>0</v>
      </c>
      <c r="B7053" t="b">
        <f>VLOOKUP(C7053,Sheet3!$A:$B,2,0) &gt; 1</f>
        <v>0</v>
      </c>
      <c r="C7053">
        <v>7052</v>
      </c>
      <c r="D7053">
        <v>50310</v>
      </c>
      <c r="E7053" s="4">
        <v>40040</v>
      </c>
      <c r="F7053">
        <v>43</v>
      </c>
      <c r="G7053" s="15">
        <f>I7053*F7053</f>
        <v>5375</v>
      </c>
      <c r="H7053" s="9">
        <v>0.03</v>
      </c>
      <c r="I7053" s="13">
        <f>VLOOKUP($U7053,Pricebook!$A:$D,4,0)</f>
        <v>125</v>
      </c>
      <c r="J7053" s="11">
        <f>G7053*(1-H7053)</f>
        <v>5213.75</v>
      </c>
      <c r="K7053" t="s">
        <v>2374</v>
      </c>
      <c r="L7053" t="s">
        <v>707</v>
      </c>
      <c r="M7053" t="str">
        <f>VLOOKUP($L7053,Companies!$A:$G,7,)</f>
        <v>Medical/Nursing Services</v>
      </c>
      <c r="N7053" t="str">
        <f>VLOOKUP($L7053,Companies!$A:$G,6,)</f>
        <v>Health Care</v>
      </c>
      <c r="O7053" s="6" t="s">
        <v>2375</v>
      </c>
      <c r="P7053" s="6">
        <v>67601</v>
      </c>
      <c r="Q7053" t="s">
        <v>153</v>
      </c>
      <c r="R7053" t="s">
        <v>16</v>
      </c>
      <c r="S7053" s="4">
        <v>40043</v>
      </c>
      <c r="T7053" s="7">
        <f>S7053-E7053</f>
        <v>3</v>
      </c>
      <c r="U7053" t="s">
        <v>14221</v>
      </c>
      <c r="V7053" s="6" t="s">
        <v>14257</v>
      </c>
      <c r="W7053" t="s">
        <v>14264</v>
      </c>
      <c r="X7053" t="s">
        <v>14186</v>
      </c>
      <c r="Y7053" t="str">
        <f>VLOOKUP(R7053,Managers!$A:$B,2,)</f>
        <v>Josh Martinez</v>
      </c>
      <c r="Z7053" s="11">
        <f>VLOOKUP(X7053,HourlyWages!$A:$B,2,0)</f>
        <v>67</v>
      </c>
      <c r="AA7053">
        <v>1</v>
      </c>
    </row>
    <row r="7054" spans="1:27" x14ac:dyDescent="0.3">
      <c r="A7054" t="b">
        <f>COUNTIF($C$1:C7054, C7054)&gt;1</f>
        <v>0</v>
      </c>
      <c r="B7054" t="b">
        <f>VLOOKUP(C7054,Sheet3!$A:$B,2,0) &gt; 1</f>
        <v>0</v>
      </c>
      <c r="C7054">
        <v>7053</v>
      </c>
      <c r="D7054">
        <v>50310</v>
      </c>
      <c r="E7054" s="4">
        <v>40040</v>
      </c>
      <c r="F7054">
        <v>22</v>
      </c>
      <c r="G7054" s="15">
        <f>I7054*F7054</f>
        <v>3300</v>
      </c>
      <c r="H7054" s="9">
        <v>0.03</v>
      </c>
      <c r="I7054" s="13">
        <f>VLOOKUP($U7054,Pricebook!$A:$D,4,0)</f>
        <v>150</v>
      </c>
      <c r="J7054" s="11">
        <f>G7054*(1-H7054)</f>
        <v>3201</v>
      </c>
      <c r="K7054" t="s">
        <v>2374</v>
      </c>
      <c r="L7054" t="s">
        <v>707</v>
      </c>
      <c r="M7054" t="str">
        <f>VLOOKUP($L7054,Companies!$A:$G,7,)</f>
        <v>Medical/Nursing Services</v>
      </c>
      <c r="N7054" t="str">
        <f>VLOOKUP($L7054,Companies!$A:$G,6,)</f>
        <v>Health Care</v>
      </c>
      <c r="O7054" s="6" t="s">
        <v>2375</v>
      </c>
      <c r="P7054" s="6">
        <v>67601</v>
      </c>
      <c r="Q7054" t="s">
        <v>153</v>
      </c>
      <c r="R7054" t="s">
        <v>16</v>
      </c>
      <c r="S7054" s="4">
        <v>40042</v>
      </c>
      <c r="T7054" s="7">
        <f>S7054-E7054</f>
        <v>2</v>
      </c>
      <c r="U7054" t="s">
        <v>14211</v>
      </c>
      <c r="V7054" s="6" t="s">
        <v>14251</v>
      </c>
      <c r="W7054" t="s">
        <v>14266</v>
      </c>
      <c r="X7054" t="s">
        <v>14202</v>
      </c>
      <c r="Y7054" t="str">
        <f>VLOOKUP(R7054,Managers!$A:$B,2,)</f>
        <v>Josh Martinez</v>
      </c>
      <c r="Z7054" s="11">
        <f>VLOOKUP(X7054,HourlyWages!$A:$B,2,0)</f>
        <v>71</v>
      </c>
      <c r="AA7054">
        <v>1</v>
      </c>
    </row>
    <row r="7055" spans="1:27" x14ac:dyDescent="0.3">
      <c r="A7055" t="b">
        <f>COUNTIF($C$1:C7055, C7055)&gt;1</f>
        <v>0</v>
      </c>
      <c r="B7055" t="b">
        <f>VLOOKUP(C7055,Sheet3!$A:$B,2,0) &gt; 1</f>
        <v>0</v>
      </c>
      <c r="C7055">
        <v>7054</v>
      </c>
      <c r="D7055">
        <v>50336</v>
      </c>
      <c r="E7055" s="4">
        <v>40121</v>
      </c>
      <c r="F7055">
        <v>9</v>
      </c>
      <c r="G7055" s="15">
        <f>I7055*F7055</f>
        <v>1440</v>
      </c>
      <c r="H7055" s="9">
        <v>0</v>
      </c>
      <c r="I7055" s="13">
        <f>VLOOKUP($U7055,Pricebook!$A:$D,4,0)</f>
        <v>160</v>
      </c>
      <c r="J7055" s="11">
        <f>G7055*(1-H7055)</f>
        <v>1440</v>
      </c>
      <c r="K7055" t="s">
        <v>1387</v>
      </c>
      <c r="L7055" t="s">
        <v>215</v>
      </c>
      <c r="M7055" t="str">
        <f>VLOOKUP($L7055,Companies!$A:$G,7,)</f>
        <v>Business Services</v>
      </c>
      <c r="N7055" t="str">
        <f>VLOOKUP($L7055,Companies!$A:$G,6,)</f>
        <v>Miscellaneous</v>
      </c>
      <c r="O7055" s="6" t="s">
        <v>2467</v>
      </c>
      <c r="P7055" s="6" t="s">
        <v>2468</v>
      </c>
      <c r="Q7055" t="s">
        <v>358</v>
      </c>
      <c r="R7055" t="s">
        <v>16</v>
      </c>
      <c r="S7055" s="4">
        <v>40122</v>
      </c>
      <c r="T7055" s="7">
        <f>S7055-E7055</f>
        <v>1</v>
      </c>
      <c r="U7055" t="s">
        <v>14218</v>
      </c>
      <c r="V7055" s="6" t="s">
        <v>14251</v>
      </c>
      <c r="W7055" t="s">
        <v>14252</v>
      </c>
      <c r="X7055" t="s">
        <v>14195</v>
      </c>
      <c r="Y7055" t="str">
        <f>VLOOKUP(R7055,Managers!$A:$B,2,)</f>
        <v>Josh Martinez</v>
      </c>
      <c r="Z7055" s="11">
        <f>VLOOKUP(X7055,HourlyWages!$A:$B,2,0)</f>
        <v>52</v>
      </c>
      <c r="AA7055">
        <v>1</v>
      </c>
    </row>
    <row r="7056" spans="1:27" x14ac:dyDescent="0.3">
      <c r="A7056" t="b">
        <f>COUNTIF($C$1:C7056, C7056)&gt;1</f>
        <v>0</v>
      </c>
      <c r="B7056" t="b">
        <f>VLOOKUP(C7056,Sheet3!$A:$B,2,0) &gt; 1</f>
        <v>0</v>
      </c>
      <c r="C7056">
        <v>7055</v>
      </c>
      <c r="D7056">
        <v>50337</v>
      </c>
      <c r="E7056" s="4">
        <v>39919</v>
      </c>
      <c r="F7056">
        <v>37</v>
      </c>
      <c r="G7056" s="15">
        <f>I7056*F7056</f>
        <v>5920</v>
      </c>
      <c r="H7056" s="9">
        <v>0</v>
      </c>
      <c r="I7056" s="13">
        <f>VLOOKUP($U7056,Pricebook!$A:$D,4,0)</f>
        <v>160</v>
      </c>
      <c r="J7056" s="11">
        <f>G7056*(1-H7056)</f>
        <v>5920</v>
      </c>
      <c r="K7056" t="s">
        <v>2118</v>
      </c>
      <c r="L7056" t="s">
        <v>549</v>
      </c>
      <c r="M7056" t="str">
        <f>VLOOKUP($L7056,Companies!$A:$G,7,)</f>
        <v>RETAIL: Building Materials</v>
      </c>
      <c r="N7056" t="str">
        <f>VLOOKUP($L7056,Companies!$A:$G,6,)</f>
        <v>Consumer Services</v>
      </c>
      <c r="O7056" s="6" t="s">
        <v>526</v>
      </c>
      <c r="P7056" s="6">
        <v>91730</v>
      </c>
      <c r="Q7056" t="s">
        <v>114</v>
      </c>
      <c r="R7056" t="s">
        <v>23</v>
      </c>
      <c r="S7056" s="4">
        <v>39920</v>
      </c>
      <c r="T7056" s="7">
        <f>S7056-E7056</f>
        <v>1</v>
      </c>
      <c r="U7056" t="s">
        <v>14218</v>
      </c>
      <c r="V7056" s="6" t="s">
        <v>14251</v>
      </c>
      <c r="W7056" t="s">
        <v>14266</v>
      </c>
      <c r="X7056" t="s">
        <v>14195</v>
      </c>
      <c r="Y7056" t="str">
        <f>VLOOKUP(R7056,Managers!$A:$B,2,)</f>
        <v>Bob Turner</v>
      </c>
      <c r="Z7056" s="11">
        <f>VLOOKUP(X7056,HourlyWages!$A:$B,2,0)</f>
        <v>52</v>
      </c>
      <c r="AA7056">
        <v>1</v>
      </c>
    </row>
    <row r="7057" spans="1:27" x14ac:dyDescent="0.3">
      <c r="A7057" t="b">
        <f>COUNTIF($C$1:C7057, C7057)&gt;1</f>
        <v>0</v>
      </c>
      <c r="B7057" t="b">
        <f>VLOOKUP(C7057,Sheet3!$A:$B,2,0) &gt; 1</f>
        <v>0</v>
      </c>
      <c r="C7057">
        <v>7056</v>
      </c>
      <c r="D7057">
        <v>50337</v>
      </c>
      <c r="E7057" s="4">
        <v>39919</v>
      </c>
      <c r="F7057">
        <v>6</v>
      </c>
      <c r="G7057" s="15">
        <f>I7057*F7057</f>
        <v>900</v>
      </c>
      <c r="H7057" s="9">
        <v>0.1</v>
      </c>
      <c r="I7057" s="13">
        <f>VLOOKUP($U7057,Pricebook!$A:$D,4,0)</f>
        <v>150</v>
      </c>
      <c r="J7057" s="11">
        <f>G7057*(1-H7057)</f>
        <v>810</v>
      </c>
      <c r="K7057" t="s">
        <v>2118</v>
      </c>
      <c r="L7057" t="s">
        <v>549</v>
      </c>
      <c r="M7057" t="str">
        <f>VLOOKUP($L7057,Companies!$A:$G,7,)</f>
        <v>RETAIL: Building Materials</v>
      </c>
      <c r="N7057" t="str">
        <f>VLOOKUP($L7057,Companies!$A:$G,6,)</f>
        <v>Consumer Services</v>
      </c>
      <c r="O7057" s="6" t="s">
        <v>526</v>
      </c>
      <c r="P7057" s="6">
        <v>91730</v>
      </c>
      <c r="Q7057" t="s">
        <v>114</v>
      </c>
      <c r="R7057" t="s">
        <v>23</v>
      </c>
      <c r="S7057" s="4">
        <v>39921</v>
      </c>
      <c r="T7057" s="7">
        <f>S7057-E7057</f>
        <v>2</v>
      </c>
      <c r="U7057" t="s">
        <v>14216</v>
      </c>
      <c r="V7057" s="6" t="s">
        <v>14257</v>
      </c>
      <c r="W7057" t="s">
        <v>14264</v>
      </c>
      <c r="X7057" t="s">
        <v>14184</v>
      </c>
      <c r="Y7057" t="str">
        <f>VLOOKUP(R7057,Managers!$A:$B,2,)</f>
        <v>Bob Turner</v>
      </c>
      <c r="Z7057" s="11">
        <f>VLOOKUP(X7057,HourlyWages!$A:$B,2,0)</f>
        <v>50</v>
      </c>
      <c r="AA7057">
        <v>1</v>
      </c>
    </row>
    <row r="7058" spans="1:27" x14ac:dyDescent="0.3">
      <c r="A7058" t="b">
        <f>COUNTIF($C$1:C7058, C7058)&gt;1</f>
        <v>0</v>
      </c>
      <c r="B7058" t="b">
        <f>VLOOKUP(C7058,Sheet3!$A:$B,2,0) &gt; 1</f>
        <v>0</v>
      </c>
      <c r="C7058">
        <v>7057</v>
      </c>
      <c r="D7058">
        <v>50338</v>
      </c>
      <c r="E7058" s="4">
        <v>39895</v>
      </c>
      <c r="F7058">
        <v>36</v>
      </c>
      <c r="G7058" s="15">
        <f>I7058*F7058</f>
        <v>5400</v>
      </c>
      <c r="H7058" s="9">
        <v>0</v>
      </c>
      <c r="I7058" s="13">
        <f>VLOOKUP($U7058,Pricebook!$A:$D,4,0)</f>
        <v>150</v>
      </c>
      <c r="J7058" s="11">
        <f>G7058*(1-H7058)</f>
        <v>5400</v>
      </c>
      <c r="K7058" t="s">
        <v>956</v>
      </c>
      <c r="L7058" t="s">
        <v>452</v>
      </c>
      <c r="M7058" t="str">
        <f>VLOOKUP($L7058,Companies!$A:$G,7,)</f>
        <v>Biotechnology: Biological Products (No Diagnostic Substances)</v>
      </c>
      <c r="N7058" t="str">
        <f>VLOOKUP($L7058,Companies!$A:$G,6,)</f>
        <v>Health Care</v>
      </c>
      <c r="O7058" s="6" t="s">
        <v>152</v>
      </c>
      <c r="P7058" s="6">
        <v>48135</v>
      </c>
      <c r="Q7058" t="s">
        <v>172</v>
      </c>
      <c r="R7058" t="s">
        <v>16</v>
      </c>
      <c r="S7058" s="4">
        <v>39897</v>
      </c>
      <c r="T7058" s="7">
        <f>S7058-E7058</f>
        <v>2</v>
      </c>
      <c r="U7058" t="s">
        <v>14216</v>
      </c>
      <c r="V7058" s="6" t="s">
        <v>14251</v>
      </c>
      <c r="W7058" t="s">
        <v>14260</v>
      </c>
      <c r="X7058" t="s">
        <v>14185</v>
      </c>
      <c r="Y7058" t="str">
        <f>VLOOKUP(R7058,Managers!$A:$B,2,)</f>
        <v>Josh Martinez</v>
      </c>
      <c r="Z7058" s="11">
        <f>VLOOKUP(X7058,HourlyWages!$A:$B,2,0)</f>
        <v>70</v>
      </c>
      <c r="AA7058">
        <v>1</v>
      </c>
    </row>
    <row r="7059" spans="1:27" x14ac:dyDescent="0.3">
      <c r="A7059" t="b">
        <f>COUNTIF($C$1:C7059, C7059)&gt;1</f>
        <v>0</v>
      </c>
      <c r="B7059" t="b">
        <f>VLOOKUP(C7059,Sheet3!$A:$B,2,0) &gt; 1</f>
        <v>0</v>
      </c>
      <c r="C7059">
        <v>7058</v>
      </c>
      <c r="D7059">
        <v>50370</v>
      </c>
      <c r="E7059" s="4">
        <v>41219</v>
      </c>
      <c r="F7059">
        <v>25</v>
      </c>
      <c r="G7059" s="15">
        <f>I7059*F7059</f>
        <v>4000</v>
      </c>
      <c r="H7059" s="9">
        <v>0</v>
      </c>
      <c r="I7059" s="13">
        <f>VLOOKUP($U7059,Pricebook!$A:$D,4,0)</f>
        <v>160</v>
      </c>
      <c r="J7059" s="11">
        <f>G7059*(1-H7059)</f>
        <v>4000</v>
      </c>
      <c r="K7059" t="s">
        <v>1348</v>
      </c>
      <c r="L7059" t="s">
        <v>235</v>
      </c>
      <c r="M7059" t="str">
        <f>VLOOKUP($L7059,Companies!$A:$G,7,)</f>
        <v>Television Services</v>
      </c>
      <c r="N7059" t="str">
        <f>VLOOKUP($L7059,Companies!$A:$G,6,)</f>
        <v>Consumer Services</v>
      </c>
      <c r="O7059" s="6" t="s">
        <v>2710</v>
      </c>
      <c r="P7059" s="6">
        <v>72301</v>
      </c>
      <c r="Q7059" t="s">
        <v>66</v>
      </c>
      <c r="R7059" t="s">
        <v>34</v>
      </c>
      <c r="S7059" s="4">
        <v>41220</v>
      </c>
      <c r="T7059" s="7">
        <f>S7059-E7059</f>
        <v>1</v>
      </c>
      <c r="U7059" t="s">
        <v>14218</v>
      </c>
      <c r="V7059" s="6" t="s">
        <v>14254</v>
      </c>
      <c r="W7059" t="s">
        <v>14269</v>
      </c>
      <c r="X7059" t="s">
        <v>14184</v>
      </c>
      <c r="Y7059" t="str">
        <f>VLOOKUP(R7059,Managers!$A:$B,2,)</f>
        <v>Frank Mitchell</v>
      </c>
      <c r="Z7059" s="11">
        <f>VLOOKUP(X7059,HourlyWages!$A:$B,2,0)</f>
        <v>50</v>
      </c>
      <c r="AA7059">
        <v>1</v>
      </c>
    </row>
    <row r="7060" spans="1:27" x14ac:dyDescent="0.3">
      <c r="A7060" t="b">
        <f>COUNTIF($C$1:C7060, C7060)&gt;1</f>
        <v>0</v>
      </c>
      <c r="B7060" t="b">
        <f>VLOOKUP(C7060,Sheet3!$A:$B,2,0) &gt; 1</f>
        <v>0</v>
      </c>
      <c r="C7060">
        <v>7059</v>
      </c>
      <c r="D7060">
        <v>50373</v>
      </c>
      <c r="E7060" s="4">
        <v>39996</v>
      </c>
      <c r="F7060">
        <v>9</v>
      </c>
      <c r="G7060" s="15">
        <f>I7060*F7060</f>
        <v>1800</v>
      </c>
      <c r="H7060" s="9">
        <v>0.06</v>
      </c>
      <c r="I7060" s="13">
        <f>VLOOKUP($U7060,Pricebook!$A:$D,4,0)</f>
        <v>200</v>
      </c>
      <c r="J7060" s="11">
        <f>G7060*(1-H7060)</f>
        <v>1692</v>
      </c>
      <c r="K7060" t="s">
        <v>821</v>
      </c>
      <c r="L7060" t="s">
        <v>452</v>
      </c>
      <c r="M7060" t="str">
        <f>VLOOKUP($L7060,Companies!$A:$G,7,)</f>
        <v>Biotechnology: Biological Products (No Diagnostic Substances)</v>
      </c>
      <c r="N7060" t="str">
        <f>VLOOKUP($L7060,Companies!$A:$G,6,)</f>
        <v>Health Care</v>
      </c>
      <c r="O7060" s="6" t="s">
        <v>2487</v>
      </c>
      <c r="P7060" s="6">
        <v>64133</v>
      </c>
      <c r="Q7060" t="s">
        <v>358</v>
      </c>
      <c r="R7060" t="s">
        <v>16</v>
      </c>
      <c r="S7060" s="4">
        <v>39997</v>
      </c>
      <c r="T7060" s="7">
        <f>S7060-E7060</f>
        <v>1</v>
      </c>
      <c r="U7060" t="s">
        <v>14206</v>
      </c>
      <c r="V7060" s="6" t="s">
        <v>14251</v>
      </c>
      <c r="W7060" t="s">
        <v>14267</v>
      </c>
      <c r="X7060" t="s">
        <v>14187</v>
      </c>
      <c r="Y7060" t="str">
        <f>VLOOKUP(R7060,Managers!$A:$B,2,)</f>
        <v>Josh Martinez</v>
      </c>
      <c r="Z7060" s="11">
        <f>VLOOKUP(X7060,HourlyWages!$A:$B,2,0)</f>
        <v>45</v>
      </c>
      <c r="AA7060">
        <v>1</v>
      </c>
    </row>
    <row r="7061" spans="1:27" x14ac:dyDescent="0.3">
      <c r="A7061" t="b">
        <f>COUNTIF($C$1:C7061, C7061)&gt;1</f>
        <v>0</v>
      </c>
      <c r="B7061" t="b">
        <f>VLOOKUP(C7061,Sheet3!$A:$B,2,0) &gt; 1</f>
        <v>0</v>
      </c>
      <c r="C7061">
        <v>7060</v>
      </c>
      <c r="D7061">
        <v>50374</v>
      </c>
      <c r="E7061" s="4">
        <v>39963</v>
      </c>
      <c r="F7061">
        <v>30</v>
      </c>
      <c r="G7061" s="15">
        <f>I7061*F7061</f>
        <v>4800</v>
      </c>
      <c r="H7061" s="9">
        <v>0.05</v>
      </c>
      <c r="I7061" s="13">
        <f>VLOOKUP($U7061,Pricebook!$A:$D,4,0)</f>
        <v>160</v>
      </c>
      <c r="J7061" s="11">
        <f>G7061*(1-H7061)</f>
        <v>4560</v>
      </c>
      <c r="K7061" t="s">
        <v>564</v>
      </c>
      <c r="L7061" t="s">
        <v>36</v>
      </c>
      <c r="M7061" t="str">
        <f>VLOOKUP($L7061,Companies!$A:$G,7,)</f>
        <v>Electronic Components</v>
      </c>
      <c r="N7061" t="str">
        <f>VLOOKUP($L7061,Companies!$A:$G,6,)</f>
        <v>Technology</v>
      </c>
      <c r="O7061" s="6" t="s">
        <v>2754</v>
      </c>
      <c r="P7061" s="6">
        <v>61265</v>
      </c>
      <c r="Q7061" t="s">
        <v>15</v>
      </c>
      <c r="R7061" t="s">
        <v>16</v>
      </c>
      <c r="S7061" s="4">
        <v>39964</v>
      </c>
      <c r="T7061" s="7">
        <f>S7061-E7061</f>
        <v>1</v>
      </c>
      <c r="U7061" t="s">
        <v>14218</v>
      </c>
      <c r="V7061" s="6" t="s">
        <v>14251</v>
      </c>
      <c r="W7061" t="s">
        <v>14263</v>
      </c>
      <c r="X7061" t="s">
        <v>14192</v>
      </c>
      <c r="Y7061" t="str">
        <f>VLOOKUP(R7061,Managers!$A:$B,2,)</f>
        <v>Josh Martinez</v>
      </c>
      <c r="Z7061" s="11">
        <f>VLOOKUP(X7061,HourlyWages!$A:$B,2,0)</f>
        <v>75</v>
      </c>
      <c r="AA7061">
        <v>1</v>
      </c>
    </row>
    <row r="7062" spans="1:27" x14ac:dyDescent="0.3">
      <c r="A7062" t="b">
        <f>COUNTIF($C$1:C7062, C7062)&gt;1</f>
        <v>0</v>
      </c>
      <c r="B7062" t="b">
        <f>VLOOKUP(C7062,Sheet3!$A:$B,2,0) &gt; 1</f>
        <v>0</v>
      </c>
      <c r="C7062">
        <v>7061</v>
      </c>
      <c r="D7062">
        <v>50403</v>
      </c>
      <c r="E7062" s="4">
        <v>41041</v>
      </c>
      <c r="F7062">
        <v>22</v>
      </c>
      <c r="G7062" s="15">
        <f>I7062*F7062</f>
        <v>2420</v>
      </c>
      <c r="H7062" s="9">
        <v>0.08</v>
      </c>
      <c r="I7062" s="13">
        <f>VLOOKUP($U7062,Pricebook!$A:$D,4,0)</f>
        <v>110</v>
      </c>
      <c r="J7062" s="11">
        <f>G7062*(1-H7062)</f>
        <v>2226.4</v>
      </c>
      <c r="K7062" t="s">
        <v>1524</v>
      </c>
      <c r="L7062" t="s">
        <v>297</v>
      </c>
      <c r="M7062" t="str">
        <f>VLOOKUP($L7062,Companies!$A:$G,7,)</f>
        <v>Hotels/Resorts</v>
      </c>
      <c r="N7062" t="str">
        <f>VLOOKUP($L7062,Companies!$A:$G,6,)</f>
        <v>Consumer Services</v>
      </c>
      <c r="O7062" s="6" t="s">
        <v>1525</v>
      </c>
      <c r="P7062" s="6" t="s">
        <v>1526</v>
      </c>
      <c r="Q7062" t="s">
        <v>101</v>
      </c>
      <c r="R7062" t="s">
        <v>34</v>
      </c>
      <c r="S7062" s="4">
        <v>41042</v>
      </c>
      <c r="T7062" s="7">
        <f>S7062-E7062</f>
        <v>1</v>
      </c>
      <c r="U7062" t="s">
        <v>14215</v>
      </c>
      <c r="V7062" s="6" t="s">
        <v>14251</v>
      </c>
      <c r="W7062" t="s">
        <v>14261</v>
      </c>
      <c r="X7062" t="s">
        <v>14195</v>
      </c>
      <c r="Y7062" t="str">
        <f>VLOOKUP(R7062,Managers!$A:$B,2,)</f>
        <v>Frank Mitchell</v>
      </c>
      <c r="Z7062" s="11">
        <f>VLOOKUP(X7062,HourlyWages!$A:$B,2,0)</f>
        <v>52</v>
      </c>
      <c r="AA7062">
        <v>1</v>
      </c>
    </row>
    <row r="7063" spans="1:27" x14ac:dyDescent="0.3">
      <c r="A7063" t="b">
        <f>COUNTIF($C$1:C7063, C7063)&gt;1</f>
        <v>0</v>
      </c>
      <c r="B7063" t="b">
        <f>VLOOKUP(C7063,Sheet3!$A:$B,2,0) &gt; 1</f>
        <v>0</v>
      </c>
      <c r="C7063">
        <v>7062</v>
      </c>
      <c r="D7063">
        <v>50403</v>
      </c>
      <c r="E7063" s="4">
        <v>41041</v>
      </c>
      <c r="F7063">
        <v>38</v>
      </c>
      <c r="G7063" s="15">
        <f>I7063*F7063</f>
        <v>6080</v>
      </c>
      <c r="H7063" s="9">
        <v>0.05</v>
      </c>
      <c r="I7063" s="13">
        <f>VLOOKUP($U7063,Pricebook!$A:$D,4,0)</f>
        <v>160</v>
      </c>
      <c r="J7063" s="11">
        <f>G7063*(1-H7063)</f>
        <v>5776</v>
      </c>
      <c r="K7063" t="s">
        <v>1524</v>
      </c>
      <c r="L7063" t="s">
        <v>297</v>
      </c>
      <c r="M7063" t="str">
        <f>VLOOKUP($L7063,Companies!$A:$G,7,)</f>
        <v>Hotels/Resorts</v>
      </c>
      <c r="N7063" t="str">
        <f>VLOOKUP($L7063,Companies!$A:$G,6,)</f>
        <v>Consumer Services</v>
      </c>
      <c r="O7063" s="6" t="s">
        <v>580</v>
      </c>
      <c r="P7063" s="6">
        <v>94306</v>
      </c>
      <c r="Q7063" t="s">
        <v>114</v>
      </c>
      <c r="R7063" t="s">
        <v>23</v>
      </c>
      <c r="S7063" s="4">
        <v>41043</v>
      </c>
      <c r="T7063" s="7">
        <f>S7063-E7063</f>
        <v>2</v>
      </c>
      <c r="U7063" t="s">
        <v>14218</v>
      </c>
      <c r="V7063" s="6" t="s">
        <v>14257</v>
      </c>
      <c r="W7063" t="s">
        <v>14264</v>
      </c>
      <c r="X7063" t="s">
        <v>14202</v>
      </c>
      <c r="Y7063" t="str">
        <f>VLOOKUP(R7063,Managers!$A:$B,2,)</f>
        <v>Bob Turner</v>
      </c>
      <c r="Z7063" s="11">
        <f>VLOOKUP(X7063,HourlyWages!$A:$B,2,0)</f>
        <v>71</v>
      </c>
      <c r="AA7063">
        <v>1</v>
      </c>
    </row>
    <row r="7064" spans="1:27" x14ac:dyDescent="0.3">
      <c r="A7064" t="b">
        <f>COUNTIF($C$1:C7064, C7064)&gt;1</f>
        <v>0</v>
      </c>
      <c r="B7064" t="b">
        <f>VLOOKUP(C7064,Sheet3!$A:$B,2,0) &gt; 1</f>
        <v>0</v>
      </c>
      <c r="C7064">
        <v>7063</v>
      </c>
      <c r="D7064">
        <v>50404</v>
      </c>
      <c r="E7064" s="4">
        <v>40628</v>
      </c>
      <c r="F7064">
        <v>18</v>
      </c>
      <c r="G7064" s="15">
        <f>I7064*F7064</f>
        <v>3600</v>
      </c>
      <c r="H7064" s="9">
        <v>0.05</v>
      </c>
      <c r="I7064" s="13">
        <f>VLOOKUP($U7064,Pricebook!$A:$D,4,0)</f>
        <v>200</v>
      </c>
      <c r="J7064" s="11">
        <f>G7064*(1-H7064)</f>
        <v>3420</v>
      </c>
      <c r="K7064" t="s">
        <v>425</v>
      </c>
      <c r="L7064" t="s">
        <v>344</v>
      </c>
      <c r="M7064" t="str">
        <f>VLOOKUP($L7064,Companies!$A:$G,7,)</f>
        <v>Food Chains</v>
      </c>
      <c r="N7064" t="str">
        <f>VLOOKUP($L7064,Companies!$A:$G,6,)</f>
        <v>Consumer Services</v>
      </c>
      <c r="O7064" s="6" t="s">
        <v>1992</v>
      </c>
      <c r="P7064" s="6">
        <v>46901</v>
      </c>
      <c r="Q7064" t="s">
        <v>278</v>
      </c>
      <c r="R7064" t="s">
        <v>16</v>
      </c>
      <c r="S7064" s="4">
        <v>40629</v>
      </c>
      <c r="T7064" s="7">
        <f>S7064-E7064</f>
        <v>1</v>
      </c>
      <c r="U7064" t="s">
        <v>14206</v>
      </c>
      <c r="V7064" s="6" t="s">
        <v>14257</v>
      </c>
      <c r="W7064" t="s">
        <v>14258</v>
      </c>
      <c r="X7064" t="s">
        <v>14186</v>
      </c>
      <c r="Y7064" t="str">
        <f>VLOOKUP(R7064,Managers!$A:$B,2,)</f>
        <v>Josh Martinez</v>
      </c>
      <c r="Z7064" s="11">
        <f>VLOOKUP(X7064,HourlyWages!$A:$B,2,0)</f>
        <v>67</v>
      </c>
      <c r="AA7064">
        <v>1</v>
      </c>
    </row>
    <row r="7065" spans="1:27" x14ac:dyDescent="0.3">
      <c r="A7065" t="b">
        <f>COUNTIF($C$1:C7065, C7065)&gt;1</f>
        <v>0</v>
      </c>
      <c r="B7065" t="b">
        <f>VLOOKUP(C7065,Sheet3!$A:$B,2,0) &gt; 1</f>
        <v>0</v>
      </c>
      <c r="C7065">
        <v>7064</v>
      </c>
      <c r="D7065">
        <v>50404</v>
      </c>
      <c r="E7065" s="4">
        <v>40628</v>
      </c>
      <c r="F7065">
        <v>10</v>
      </c>
      <c r="G7065" s="15">
        <f>I7065*F7065</f>
        <v>1250</v>
      </c>
      <c r="H7065" s="9">
        <v>0.04</v>
      </c>
      <c r="I7065" s="13">
        <f>VLOOKUP($U7065,Pricebook!$A:$D,4,0)</f>
        <v>125</v>
      </c>
      <c r="J7065" s="11">
        <f>G7065*(1-H7065)</f>
        <v>1200</v>
      </c>
      <c r="K7065" t="s">
        <v>425</v>
      </c>
      <c r="L7065" t="s">
        <v>344</v>
      </c>
      <c r="M7065" t="str">
        <f>VLOOKUP($L7065,Companies!$A:$G,7,)</f>
        <v>Food Chains</v>
      </c>
      <c r="N7065" t="str">
        <f>VLOOKUP($L7065,Companies!$A:$G,6,)</f>
        <v>Consumer Services</v>
      </c>
      <c r="O7065" s="6" t="s">
        <v>1992</v>
      </c>
      <c r="P7065" s="6">
        <v>46901</v>
      </c>
      <c r="Q7065" t="s">
        <v>278</v>
      </c>
      <c r="R7065" t="s">
        <v>16</v>
      </c>
      <c r="S7065" s="4">
        <v>40630</v>
      </c>
      <c r="T7065" s="7">
        <f>S7065-E7065</f>
        <v>2</v>
      </c>
      <c r="U7065" t="s">
        <v>14209</v>
      </c>
      <c r="V7065" s="6" t="s">
        <v>14251</v>
      </c>
      <c r="W7065" t="s">
        <v>14266</v>
      </c>
      <c r="X7065" t="s">
        <v>14198</v>
      </c>
      <c r="Y7065" t="str">
        <f>VLOOKUP(R7065,Managers!$A:$B,2,)</f>
        <v>Josh Martinez</v>
      </c>
      <c r="Z7065" s="11">
        <f>VLOOKUP(X7065,HourlyWages!$A:$B,2,0)</f>
        <v>51</v>
      </c>
      <c r="AA7065">
        <v>1</v>
      </c>
    </row>
    <row r="7066" spans="1:27" x14ac:dyDescent="0.3">
      <c r="A7066" t="b">
        <f>COUNTIF($C$1:C7066, C7066)&gt;1</f>
        <v>0</v>
      </c>
      <c r="B7066" t="b">
        <f>VLOOKUP(C7066,Sheet3!$A:$B,2,0) &gt; 1</f>
        <v>0</v>
      </c>
      <c r="C7066">
        <v>7065</v>
      </c>
      <c r="D7066">
        <v>50405</v>
      </c>
      <c r="E7066" s="4">
        <v>40726</v>
      </c>
      <c r="F7066">
        <v>8</v>
      </c>
      <c r="G7066" s="15">
        <f>I7066*F7066</f>
        <v>1600</v>
      </c>
      <c r="H7066" s="9">
        <v>7.0000000000000007E-2</v>
      </c>
      <c r="I7066" s="13">
        <f>VLOOKUP($U7066,Pricebook!$A:$D,4,0)</f>
        <v>200</v>
      </c>
      <c r="J7066" s="11">
        <f>G7066*(1-H7066)</f>
        <v>1488</v>
      </c>
      <c r="K7066" t="s">
        <v>1102</v>
      </c>
      <c r="L7066" t="s">
        <v>344</v>
      </c>
      <c r="M7066" t="str">
        <f>VLOOKUP($L7066,Companies!$A:$G,7,)</f>
        <v>Food Chains</v>
      </c>
      <c r="N7066" t="str">
        <f>VLOOKUP($L7066,Companies!$A:$G,6,)</f>
        <v>Consumer Services</v>
      </c>
      <c r="O7066" s="6" t="s">
        <v>2765</v>
      </c>
      <c r="P7066" s="6">
        <v>33569</v>
      </c>
      <c r="Q7066" t="s">
        <v>101</v>
      </c>
      <c r="R7066" t="s">
        <v>34</v>
      </c>
      <c r="S7066" s="4">
        <v>40726</v>
      </c>
      <c r="T7066" s="7">
        <f>S7066-E7066</f>
        <v>0</v>
      </c>
      <c r="U7066" t="s">
        <v>14206</v>
      </c>
      <c r="V7066" s="6" t="s">
        <v>14251</v>
      </c>
      <c r="W7066" t="s">
        <v>14263</v>
      </c>
      <c r="X7066" t="s">
        <v>14195</v>
      </c>
      <c r="Y7066" t="str">
        <f>VLOOKUP(R7066,Managers!$A:$B,2,)</f>
        <v>Frank Mitchell</v>
      </c>
      <c r="Z7066" s="11">
        <f>VLOOKUP(X7066,HourlyWages!$A:$B,2,0)</f>
        <v>52</v>
      </c>
      <c r="AA7066">
        <v>1</v>
      </c>
    </row>
    <row r="7067" spans="1:27" x14ac:dyDescent="0.3">
      <c r="A7067" t="b">
        <f>COUNTIF($C$1:C7067, C7067)&gt;1</f>
        <v>0</v>
      </c>
      <c r="B7067" t="b">
        <f>VLOOKUP(C7067,Sheet3!$A:$B,2,0) &gt; 1</f>
        <v>0</v>
      </c>
      <c r="C7067">
        <v>7066</v>
      </c>
      <c r="D7067">
        <v>50432</v>
      </c>
      <c r="E7067" s="4">
        <v>39971</v>
      </c>
      <c r="F7067">
        <v>7</v>
      </c>
      <c r="G7067" s="15">
        <f>I7067*F7067</f>
        <v>875</v>
      </c>
      <c r="H7067" s="9">
        <v>0.02</v>
      </c>
      <c r="I7067" s="13">
        <f>VLOOKUP($U7067,Pricebook!$A:$D,4,0)</f>
        <v>125</v>
      </c>
      <c r="J7067" s="11">
        <f>G7067*(1-H7067)</f>
        <v>857.5</v>
      </c>
      <c r="K7067" t="s">
        <v>402</v>
      </c>
      <c r="L7067" t="s">
        <v>400</v>
      </c>
      <c r="M7067" t="str">
        <f>VLOOKUP($L7067,Companies!$A:$G,7,)</f>
        <v>Industrial Specialties</v>
      </c>
      <c r="N7067" t="str">
        <f>VLOOKUP($L7067,Companies!$A:$G,6,)</f>
        <v>Health Care</v>
      </c>
      <c r="O7067" s="6" t="s">
        <v>2805</v>
      </c>
      <c r="P7067" s="6">
        <v>22901</v>
      </c>
      <c r="Q7067" t="s">
        <v>368</v>
      </c>
      <c r="R7067" t="s">
        <v>34</v>
      </c>
      <c r="S7067" s="4">
        <v>39976</v>
      </c>
      <c r="T7067" s="7">
        <f>S7067-E7067</f>
        <v>5</v>
      </c>
      <c r="U7067" t="s">
        <v>14221</v>
      </c>
      <c r="V7067" s="6" t="s">
        <v>14251</v>
      </c>
      <c r="W7067" t="s">
        <v>14252</v>
      </c>
      <c r="X7067" t="s">
        <v>14196</v>
      </c>
      <c r="Y7067" t="str">
        <f>VLOOKUP(R7067,Managers!$A:$B,2,)</f>
        <v>Frank Mitchell</v>
      </c>
      <c r="Z7067" s="11">
        <f>VLOOKUP(X7067,HourlyWages!$A:$B,2,0)</f>
        <v>58</v>
      </c>
      <c r="AA7067">
        <v>1</v>
      </c>
    </row>
    <row r="7068" spans="1:27" x14ac:dyDescent="0.3">
      <c r="A7068" t="b">
        <f>COUNTIF($C$1:C7068, C7068)&gt;1</f>
        <v>0</v>
      </c>
      <c r="B7068" t="b">
        <f>VLOOKUP(C7068,Sheet3!$A:$B,2,0) &gt; 1</f>
        <v>0</v>
      </c>
      <c r="C7068">
        <v>7067</v>
      </c>
      <c r="D7068">
        <v>50432</v>
      </c>
      <c r="E7068" s="4">
        <v>39971</v>
      </c>
      <c r="F7068">
        <v>45</v>
      </c>
      <c r="G7068" s="15">
        <f>I7068*F7068</f>
        <v>4950</v>
      </c>
      <c r="H7068" s="9">
        <v>0.08</v>
      </c>
      <c r="I7068" s="13">
        <f>VLOOKUP($U7068,Pricebook!$A:$D,4,0)</f>
        <v>110</v>
      </c>
      <c r="J7068" s="11">
        <f>G7068*(1-H7068)</f>
        <v>4554</v>
      </c>
      <c r="K7068" t="s">
        <v>402</v>
      </c>
      <c r="L7068" t="s">
        <v>400</v>
      </c>
      <c r="M7068" t="str">
        <f>VLOOKUP($L7068,Companies!$A:$G,7,)</f>
        <v>Industrial Specialties</v>
      </c>
      <c r="N7068" t="str">
        <f>VLOOKUP($L7068,Companies!$A:$G,6,)</f>
        <v>Health Care</v>
      </c>
      <c r="O7068" s="6" t="s">
        <v>2805</v>
      </c>
      <c r="P7068" s="6">
        <v>22901</v>
      </c>
      <c r="Q7068" t="s">
        <v>368</v>
      </c>
      <c r="R7068" t="s">
        <v>34</v>
      </c>
      <c r="S7068" s="4">
        <v>39973</v>
      </c>
      <c r="T7068" s="7">
        <f>S7068-E7068</f>
        <v>2</v>
      </c>
      <c r="U7068" t="s">
        <v>14215</v>
      </c>
      <c r="V7068" s="6" t="s">
        <v>14254</v>
      </c>
      <c r="W7068" t="s">
        <v>14256</v>
      </c>
      <c r="X7068" t="s">
        <v>14198</v>
      </c>
      <c r="Y7068" t="str">
        <f>VLOOKUP(R7068,Managers!$A:$B,2,)</f>
        <v>Frank Mitchell</v>
      </c>
      <c r="Z7068" s="11">
        <f>VLOOKUP(X7068,HourlyWages!$A:$B,2,0)</f>
        <v>51</v>
      </c>
      <c r="AA7068">
        <v>1</v>
      </c>
    </row>
    <row r="7069" spans="1:27" x14ac:dyDescent="0.3">
      <c r="A7069" t="b">
        <f>COUNTIF($C$1:C7069, C7069)&gt;1</f>
        <v>0</v>
      </c>
      <c r="B7069" t="b">
        <f>VLOOKUP(C7069,Sheet3!$A:$B,2,0) &gt; 1</f>
        <v>0</v>
      </c>
      <c r="C7069">
        <v>7068</v>
      </c>
      <c r="D7069">
        <v>50433</v>
      </c>
      <c r="E7069" s="4">
        <v>40927</v>
      </c>
      <c r="F7069">
        <v>50</v>
      </c>
      <c r="G7069" s="15">
        <f>I7069*F7069</f>
        <v>7500</v>
      </c>
      <c r="H7069" s="9">
        <v>0.1</v>
      </c>
      <c r="I7069" s="13">
        <f>VLOOKUP($U7069,Pricebook!$A:$D,4,0)</f>
        <v>150</v>
      </c>
      <c r="J7069" s="11">
        <f>G7069*(1-H7069)</f>
        <v>6750</v>
      </c>
      <c r="K7069" t="s">
        <v>211</v>
      </c>
      <c r="L7069" t="s">
        <v>212</v>
      </c>
      <c r="M7069" t="str">
        <f>VLOOKUP($L7069,Companies!$A:$G,7,)</f>
        <v>EDP Services</v>
      </c>
      <c r="N7069" t="str">
        <f>VLOOKUP($L7069,Companies!$A:$G,6,)</f>
        <v>Technology</v>
      </c>
      <c r="O7069" s="6" t="s">
        <v>213</v>
      </c>
      <c r="P7069" s="6">
        <v>74006</v>
      </c>
      <c r="Q7069" t="s">
        <v>75</v>
      </c>
      <c r="R7069" t="s">
        <v>16</v>
      </c>
      <c r="S7069" s="4">
        <v>40929</v>
      </c>
      <c r="T7069" s="7">
        <f>S7069-E7069</f>
        <v>2</v>
      </c>
      <c r="U7069" t="s">
        <v>14216</v>
      </c>
      <c r="V7069" s="6" t="s">
        <v>14251</v>
      </c>
      <c r="W7069" t="s">
        <v>14252</v>
      </c>
      <c r="X7069" t="s">
        <v>14203</v>
      </c>
      <c r="Y7069" t="str">
        <f>VLOOKUP(R7069,Managers!$A:$B,2,)</f>
        <v>Josh Martinez</v>
      </c>
      <c r="Z7069" s="11">
        <f>VLOOKUP(X7069,HourlyWages!$A:$B,2,0)</f>
        <v>62</v>
      </c>
      <c r="AA7069">
        <v>1</v>
      </c>
    </row>
    <row r="7070" spans="1:27" x14ac:dyDescent="0.3">
      <c r="A7070" t="b">
        <f>COUNTIF($C$1:C7070, C7070)&gt;1</f>
        <v>0</v>
      </c>
      <c r="B7070" t="b">
        <f>VLOOKUP(C7070,Sheet3!$A:$B,2,0) &gt; 1</f>
        <v>0</v>
      </c>
      <c r="C7070">
        <v>7069</v>
      </c>
      <c r="D7070">
        <v>50464</v>
      </c>
      <c r="E7070" s="4">
        <v>40813</v>
      </c>
      <c r="F7070">
        <v>7</v>
      </c>
      <c r="G7070" s="15">
        <f>I7070*F7070</f>
        <v>1120</v>
      </c>
      <c r="H7070" s="9">
        <v>7.0000000000000007E-2</v>
      </c>
      <c r="I7070" s="13">
        <f>VLOOKUP($U7070,Pricebook!$A:$D,4,0)</f>
        <v>160</v>
      </c>
      <c r="J7070" s="11">
        <f>G7070*(1-H7070)</f>
        <v>1041.5999999999999</v>
      </c>
      <c r="K7070" t="s">
        <v>1203</v>
      </c>
      <c r="L7070" t="s">
        <v>158</v>
      </c>
      <c r="M7070" t="str">
        <f>VLOOKUP($L7070,Companies!$A:$G,7,)</f>
        <v>Department/Specialty Retail Stores</v>
      </c>
      <c r="N7070" t="str">
        <f>VLOOKUP($L7070,Companies!$A:$G,6,)</f>
        <v>Consumer Services</v>
      </c>
      <c r="O7070" s="6" t="s">
        <v>2180</v>
      </c>
      <c r="P7070" s="6">
        <v>33142</v>
      </c>
      <c r="Q7070" t="s">
        <v>101</v>
      </c>
      <c r="R7070" t="s">
        <v>34</v>
      </c>
      <c r="S7070" s="4">
        <v>40816</v>
      </c>
      <c r="T7070" s="7">
        <f>S7070-E7070</f>
        <v>3</v>
      </c>
      <c r="U7070" t="s">
        <v>14218</v>
      </c>
      <c r="V7070" s="6" t="s">
        <v>14257</v>
      </c>
      <c r="W7070" t="s">
        <v>14258</v>
      </c>
      <c r="X7070" t="s">
        <v>14190</v>
      </c>
      <c r="Y7070" t="str">
        <f>VLOOKUP(R7070,Managers!$A:$B,2,)</f>
        <v>Frank Mitchell</v>
      </c>
      <c r="Z7070" s="11">
        <f>VLOOKUP(X7070,HourlyWages!$A:$B,2,0)</f>
        <v>67</v>
      </c>
      <c r="AA7070">
        <v>1</v>
      </c>
    </row>
    <row r="7071" spans="1:27" x14ac:dyDescent="0.3">
      <c r="A7071" t="b">
        <f>COUNTIF($C$1:C7071, C7071)&gt;1</f>
        <v>0</v>
      </c>
      <c r="B7071" t="b">
        <f>VLOOKUP(C7071,Sheet3!$A:$B,2,0) &gt; 1</f>
        <v>0</v>
      </c>
      <c r="C7071">
        <v>7070</v>
      </c>
      <c r="D7071">
        <v>50465</v>
      </c>
      <c r="E7071" s="4">
        <v>40613</v>
      </c>
      <c r="F7071">
        <v>29</v>
      </c>
      <c r="G7071" s="15">
        <f>I7071*F7071</f>
        <v>5800</v>
      </c>
      <c r="H7071" s="9">
        <v>0.1</v>
      </c>
      <c r="I7071" s="13">
        <f>VLOOKUP($U7071,Pricebook!$A:$D,4,0)</f>
        <v>200</v>
      </c>
      <c r="J7071" s="11">
        <f>G7071*(1-H7071)</f>
        <v>5220</v>
      </c>
      <c r="K7071" t="s">
        <v>320</v>
      </c>
      <c r="L7071" t="s">
        <v>265</v>
      </c>
      <c r="M7071" t="str">
        <f>VLOOKUP($L7071,Companies!$A:$G,7,)</f>
        <v>Telecommunications Equipment</v>
      </c>
      <c r="N7071" t="str">
        <f>VLOOKUP($L7071,Companies!$A:$G,6,)</f>
        <v>Public Utilities</v>
      </c>
      <c r="O7071" s="6" t="s">
        <v>2839</v>
      </c>
      <c r="P7071" s="6">
        <v>32127</v>
      </c>
      <c r="Q7071" t="s">
        <v>101</v>
      </c>
      <c r="R7071" t="s">
        <v>34</v>
      </c>
      <c r="S7071" s="4">
        <v>40615</v>
      </c>
      <c r="T7071" s="7">
        <f>S7071-E7071</f>
        <v>2</v>
      </c>
      <c r="U7071" t="s">
        <v>14206</v>
      </c>
      <c r="V7071" s="6" t="s">
        <v>14251</v>
      </c>
      <c r="W7071" t="s">
        <v>14266</v>
      </c>
      <c r="X7071" t="s">
        <v>14187</v>
      </c>
      <c r="Y7071" t="str">
        <f>VLOOKUP(R7071,Managers!$A:$B,2,)</f>
        <v>Frank Mitchell</v>
      </c>
      <c r="Z7071" s="11">
        <f>VLOOKUP(X7071,HourlyWages!$A:$B,2,0)</f>
        <v>45</v>
      </c>
      <c r="AA7071">
        <v>1</v>
      </c>
    </row>
    <row r="7072" spans="1:27" x14ac:dyDescent="0.3">
      <c r="A7072" t="b">
        <f>COUNTIF($C$1:C7072, C7072)&gt;1</f>
        <v>0</v>
      </c>
      <c r="B7072" t="b">
        <f>VLOOKUP(C7072,Sheet3!$A:$B,2,0) &gt; 1</f>
        <v>0</v>
      </c>
      <c r="C7072">
        <v>7071</v>
      </c>
      <c r="D7072">
        <v>50466</v>
      </c>
      <c r="E7072" s="4">
        <v>41088</v>
      </c>
      <c r="F7072">
        <v>32</v>
      </c>
      <c r="G7072" s="15">
        <f>I7072*F7072</f>
        <v>5120</v>
      </c>
      <c r="H7072" s="9">
        <v>0.05</v>
      </c>
      <c r="I7072" s="13">
        <f>VLOOKUP($U7072,Pricebook!$A:$D,4,0)</f>
        <v>160</v>
      </c>
      <c r="J7072" s="11">
        <f>G7072*(1-H7072)</f>
        <v>4864</v>
      </c>
      <c r="K7072" t="s">
        <v>1143</v>
      </c>
      <c r="L7072" t="s">
        <v>552</v>
      </c>
      <c r="M7072" t="str">
        <f>VLOOKUP($L7072,Companies!$A:$G,7,)</f>
        <v>Business Services</v>
      </c>
      <c r="N7072" t="str">
        <f>VLOOKUP($L7072,Companies!$A:$G,6,)</f>
        <v>Miscellaneous</v>
      </c>
      <c r="O7072" s="6" t="s">
        <v>1053</v>
      </c>
      <c r="P7072" s="6">
        <v>31313</v>
      </c>
      <c r="Q7072" t="s">
        <v>134</v>
      </c>
      <c r="R7072" t="s">
        <v>34</v>
      </c>
      <c r="S7072" s="4">
        <v>41090</v>
      </c>
      <c r="T7072" s="7">
        <f>S7072-E7072</f>
        <v>2</v>
      </c>
      <c r="U7072" t="s">
        <v>14218</v>
      </c>
      <c r="V7072" s="6" t="s">
        <v>14251</v>
      </c>
      <c r="W7072" t="s">
        <v>14268</v>
      </c>
      <c r="X7072" t="s">
        <v>14200</v>
      </c>
      <c r="Y7072" t="str">
        <f>VLOOKUP(R7072,Managers!$A:$B,2,)</f>
        <v>Frank Mitchell</v>
      </c>
      <c r="Z7072" s="11">
        <f>VLOOKUP(X7072,HourlyWages!$A:$B,2,0)</f>
        <v>59</v>
      </c>
      <c r="AA7072">
        <v>1</v>
      </c>
    </row>
    <row r="7073" spans="1:27" x14ac:dyDescent="0.3">
      <c r="A7073" t="b">
        <f>COUNTIF($C$1:C7073, C7073)&gt;1</f>
        <v>0</v>
      </c>
      <c r="B7073" t="b">
        <f>VLOOKUP(C7073,Sheet3!$A:$B,2,0) &gt; 1</f>
        <v>0</v>
      </c>
      <c r="C7073">
        <v>7072</v>
      </c>
      <c r="D7073">
        <v>50469</v>
      </c>
      <c r="E7073" s="4">
        <v>40348</v>
      </c>
      <c r="F7073">
        <v>44</v>
      </c>
      <c r="G7073" s="15">
        <f>I7073*F7073</f>
        <v>6600</v>
      </c>
      <c r="H7073" s="9">
        <v>0</v>
      </c>
      <c r="I7073" s="13">
        <f>VLOOKUP($U7073,Pricebook!$A:$D,4,0)</f>
        <v>150</v>
      </c>
      <c r="J7073" s="11">
        <f>G7073*(1-H7073)</f>
        <v>6600</v>
      </c>
      <c r="K7073" t="s">
        <v>1823</v>
      </c>
      <c r="L7073" t="s">
        <v>747</v>
      </c>
      <c r="M7073" t="str">
        <f>VLOOKUP($L7073,Companies!$A:$G,7,)</f>
        <v>Computer Software: Prepackaged Software</v>
      </c>
      <c r="N7073" t="str">
        <f>VLOOKUP($L7073,Companies!$A:$G,6,)</f>
        <v>Technology</v>
      </c>
      <c r="O7073" s="6" t="s">
        <v>1817</v>
      </c>
      <c r="P7073" s="6">
        <v>33134</v>
      </c>
      <c r="Q7073" t="s">
        <v>101</v>
      </c>
      <c r="R7073" t="s">
        <v>34</v>
      </c>
      <c r="S7073" s="4">
        <v>40349</v>
      </c>
      <c r="T7073" s="7">
        <f>S7073-E7073</f>
        <v>1</v>
      </c>
      <c r="U7073" t="s">
        <v>14216</v>
      </c>
      <c r="V7073" s="6" t="s">
        <v>14251</v>
      </c>
      <c r="W7073" t="s">
        <v>14267</v>
      </c>
      <c r="X7073" t="s">
        <v>14187</v>
      </c>
      <c r="Y7073" t="str">
        <f>VLOOKUP(R7073,Managers!$A:$B,2,)</f>
        <v>Frank Mitchell</v>
      </c>
      <c r="Z7073" s="11">
        <f>VLOOKUP(X7073,HourlyWages!$A:$B,2,0)</f>
        <v>45</v>
      </c>
      <c r="AA7073">
        <v>1</v>
      </c>
    </row>
    <row r="7074" spans="1:27" x14ac:dyDescent="0.3">
      <c r="A7074" t="b">
        <f>COUNTIF($C$1:C7074, C7074)&gt;1</f>
        <v>0</v>
      </c>
      <c r="B7074" t="b">
        <f>VLOOKUP(C7074,Sheet3!$A:$B,2,0) &gt; 1</f>
        <v>0</v>
      </c>
      <c r="C7074">
        <v>7073</v>
      </c>
      <c r="D7074">
        <v>50470</v>
      </c>
      <c r="E7074" s="4">
        <v>40413</v>
      </c>
      <c r="F7074">
        <v>38</v>
      </c>
      <c r="G7074" s="15">
        <f>I7074*F7074</f>
        <v>4560</v>
      </c>
      <c r="H7074" s="9">
        <v>0.09</v>
      </c>
      <c r="I7074" s="13">
        <f>VLOOKUP($U7074,Pricebook!$A:$D,4,0)</f>
        <v>120</v>
      </c>
      <c r="J7074" s="11">
        <f>G7074*(1-H7074)</f>
        <v>4149.6000000000004</v>
      </c>
      <c r="K7074" t="s">
        <v>1650</v>
      </c>
      <c r="L7074" t="s">
        <v>300</v>
      </c>
      <c r="M7074" t="str">
        <f>VLOOKUP($L7074,Companies!$A:$G,7,)</f>
        <v>Computer Software: Programming, Data Processing</v>
      </c>
      <c r="N7074" t="str">
        <f>VLOOKUP($L7074,Companies!$A:$G,6,)</f>
        <v>Technology</v>
      </c>
      <c r="O7074" s="6" t="s">
        <v>2429</v>
      </c>
      <c r="P7074" s="6">
        <v>59750</v>
      </c>
      <c r="Q7074" t="s">
        <v>1213</v>
      </c>
      <c r="R7074" t="s">
        <v>23</v>
      </c>
      <c r="S7074" s="4">
        <v>40418</v>
      </c>
      <c r="T7074" s="7">
        <f>S7074-E7074</f>
        <v>5</v>
      </c>
      <c r="U7074" t="s">
        <v>14212</v>
      </c>
      <c r="V7074" s="6" t="s">
        <v>14254</v>
      </c>
      <c r="W7074" t="s">
        <v>14269</v>
      </c>
      <c r="X7074" t="s">
        <v>14184</v>
      </c>
      <c r="Y7074" t="str">
        <f>VLOOKUP(R7074,Managers!$A:$B,2,)</f>
        <v>Bob Turner</v>
      </c>
      <c r="Z7074" s="11">
        <f>VLOOKUP(X7074,HourlyWages!$A:$B,2,0)</f>
        <v>50</v>
      </c>
      <c r="AA7074">
        <v>1</v>
      </c>
    </row>
    <row r="7075" spans="1:27" x14ac:dyDescent="0.3">
      <c r="A7075" t="b">
        <f>COUNTIF($C$1:C7075, C7075)&gt;1</f>
        <v>0</v>
      </c>
      <c r="B7075" t="b">
        <f>VLOOKUP(C7075,Sheet3!$A:$B,2,0) &gt; 1</f>
        <v>0</v>
      </c>
      <c r="C7075">
        <v>7074</v>
      </c>
      <c r="D7075">
        <v>50471</v>
      </c>
      <c r="E7075" s="4">
        <v>40911</v>
      </c>
      <c r="F7075">
        <v>25</v>
      </c>
      <c r="G7075" s="15">
        <f>I7075*F7075</f>
        <v>3125</v>
      </c>
      <c r="H7075" s="9">
        <v>0.02</v>
      </c>
      <c r="I7075" s="13">
        <f>VLOOKUP($U7075,Pricebook!$A:$D,4,0)</f>
        <v>125</v>
      </c>
      <c r="J7075" s="11">
        <f>G7075*(1-H7075)</f>
        <v>3062.5</v>
      </c>
      <c r="K7075" t="s">
        <v>1567</v>
      </c>
      <c r="L7075" t="s">
        <v>185</v>
      </c>
      <c r="M7075" t="str">
        <f>VLOOKUP($L7075,Companies!$A:$G,7,)</f>
        <v>EDP Services</v>
      </c>
      <c r="N7075" t="str">
        <f>VLOOKUP($L7075,Companies!$A:$G,6,)</f>
        <v>Technology</v>
      </c>
      <c r="O7075" s="6" t="s">
        <v>2840</v>
      </c>
      <c r="P7075" s="6" t="s">
        <v>2841</v>
      </c>
      <c r="Q7075" t="s">
        <v>317</v>
      </c>
      <c r="R7075" t="s">
        <v>61</v>
      </c>
      <c r="S7075" s="4">
        <v>40913</v>
      </c>
      <c r="T7075" s="7">
        <f>S7075-E7075</f>
        <v>2</v>
      </c>
      <c r="U7075" t="s">
        <v>14221</v>
      </c>
      <c r="V7075" s="6" t="s">
        <v>14251</v>
      </c>
      <c r="W7075" t="s">
        <v>14260</v>
      </c>
      <c r="X7075" t="s">
        <v>14202</v>
      </c>
      <c r="Y7075" t="str">
        <f>VLOOKUP(R7075,Managers!$A:$B,2,)</f>
        <v>Allen Young</v>
      </c>
      <c r="Z7075" s="11">
        <f>VLOOKUP(X7075,HourlyWages!$A:$B,2,0)</f>
        <v>71</v>
      </c>
      <c r="AA7075">
        <v>1</v>
      </c>
    </row>
    <row r="7076" spans="1:27" x14ac:dyDescent="0.3">
      <c r="A7076" t="b">
        <f>COUNTIF($C$1:C7076, C7076)&gt;1</f>
        <v>0</v>
      </c>
      <c r="B7076" t="b">
        <f>VLOOKUP(C7076,Sheet3!$A:$B,2,0) &gt; 1</f>
        <v>0</v>
      </c>
      <c r="C7076">
        <v>7075</v>
      </c>
      <c r="D7076">
        <v>50499</v>
      </c>
      <c r="E7076" s="4">
        <v>40828</v>
      </c>
      <c r="F7076">
        <v>18</v>
      </c>
      <c r="G7076" s="15">
        <f>I7076*F7076</f>
        <v>3060</v>
      </c>
      <c r="H7076" s="9">
        <v>0.06</v>
      </c>
      <c r="I7076" s="13">
        <f>VLOOKUP($U7076,Pricebook!$A:$D,4,0)</f>
        <v>170</v>
      </c>
      <c r="J7076" s="11">
        <f>G7076*(1-H7076)</f>
        <v>2876.3999999999996</v>
      </c>
      <c r="K7076" t="s">
        <v>1999</v>
      </c>
      <c r="L7076" t="s">
        <v>190</v>
      </c>
      <c r="M7076" t="str">
        <f>VLOOKUP($L7076,Companies!$A:$G,7,)</f>
        <v>Computer Software: Prepackaged Software</v>
      </c>
      <c r="N7076" t="str">
        <f>VLOOKUP($L7076,Companies!$A:$G,6,)</f>
        <v>Technology</v>
      </c>
      <c r="O7076" s="6" t="s">
        <v>2000</v>
      </c>
      <c r="P7076" s="6">
        <v>55416</v>
      </c>
      <c r="Q7076" t="s">
        <v>130</v>
      </c>
      <c r="R7076" t="s">
        <v>16</v>
      </c>
      <c r="S7076" s="4">
        <v>40829</v>
      </c>
      <c r="T7076" s="7">
        <f>S7076-E7076</f>
        <v>1</v>
      </c>
      <c r="U7076" t="s">
        <v>14219</v>
      </c>
      <c r="V7076" s="6" t="s">
        <v>14257</v>
      </c>
      <c r="W7076" t="s">
        <v>14258</v>
      </c>
      <c r="X7076" t="s">
        <v>14201</v>
      </c>
      <c r="Y7076" t="str">
        <f>VLOOKUP(R7076,Managers!$A:$B,2,)</f>
        <v>Josh Martinez</v>
      </c>
      <c r="Z7076" s="11">
        <f>VLOOKUP(X7076,HourlyWages!$A:$B,2,0)</f>
        <v>53</v>
      </c>
      <c r="AA7076">
        <v>1</v>
      </c>
    </row>
    <row r="7077" spans="1:27" x14ac:dyDescent="0.3">
      <c r="A7077" t="b">
        <f>COUNTIF($C$1:C7077, C7077)&gt;1</f>
        <v>0</v>
      </c>
      <c r="B7077" t="b">
        <f>VLOOKUP(C7077,Sheet3!$A:$B,2,0) &gt; 1</f>
        <v>0</v>
      </c>
      <c r="C7077">
        <v>7076</v>
      </c>
      <c r="D7077">
        <v>50500</v>
      </c>
      <c r="E7077" s="4">
        <v>40792</v>
      </c>
      <c r="F7077">
        <v>11</v>
      </c>
      <c r="G7077" s="15">
        <f>I7077*F7077</f>
        <v>1210</v>
      </c>
      <c r="H7077" s="9">
        <v>0</v>
      </c>
      <c r="I7077" s="13">
        <f>VLOOKUP($U7077,Pricebook!$A:$D,4,0)</f>
        <v>110</v>
      </c>
      <c r="J7077" s="11">
        <f>G7077*(1-H7077)</f>
        <v>1210</v>
      </c>
      <c r="K7077" t="s">
        <v>838</v>
      </c>
      <c r="L7077" t="s">
        <v>285</v>
      </c>
      <c r="M7077" t="str">
        <f>VLOOKUP($L7077,Companies!$A:$G,7,)</f>
        <v>Oil Refining/Marketing</v>
      </c>
      <c r="N7077" t="str">
        <f>VLOOKUP($L7077,Companies!$A:$G,6,)</f>
        <v>Transportation</v>
      </c>
      <c r="O7077" s="6" t="s">
        <v>2842</v>
      </c>
      <c r="P7077" s="6">
        <v>24501</v>
      </c>
      <c r="Q7077" t="s">
        <v>368</v>
      </c>
      <c r="R7077" t="s">
        <v>34</v>
      </c>
      <c r="S7077" s="4">
        <v>40796</v>
      </c>
      <c r="T7077" s="7">
        <f>S7077-E7077</f>
        <v>4</v>
      </c>
      <c r="U7077" t="s">
        <v>14215</v>
      </c>
      <c r="V7077" s="6" t="s">
        <v>14251</v>
      </c>
      <c r="W7077" t="s">
        <v>14262</v>
      </c>
      <c r="X7077" t="s">
        <v>14186</v>
      </c>
      <c r="Y7077" t="str">
        <f>VLOOKUP(R7077,Managers!$A:$B,2,)</f>
        <v>Frank Mitchell</v>
      </c>
      <c r="Z7077" s="11">
        <f>VLOOKUP(X7077,HourlyWages!$A:$B,2,0)</f>
        <v>67</v>
      </c>
      <c r="AA7077">
        <v>1</v>
      </c>
    </row>
    <row r="7078" spans="1:27" x14ac:dyDescent="0.3">
      <c r="A7078" t="b">
        <f>COUNTIF($C$1:C7078, C7078)&gt;1</f>
        <v>0</v>
      </c>
      <c r="B7078" t="b">
        <f>VLOOKUP(C7078,Sheet3!$A:$B,2,0) &gt; 1</f>
        <v>0</v>
      </c>
      <c r="C7078">
        <v>7077</v>
      </c>
      <c r="D7078">
        <v>50500</v>
      </c>
      <c r="E7078" s="4">
        <v>40792</v>
      </c>
      <c r="F7078">
        <v>45</v>
      </c>
      <c r="G7078" s="15">
        <f>I7078*F7078</f>
        <v>6300</v>
      </c>
      <c r="H7078" s="9">
        <v>7.0000000000000007E-2</v>
      </c>
      <c r="I7078" s="13">
        <f>VLOOKUP($U7078,Pricebook!$A:$D,4,0)</f>
        <v>140</v>
      </c>
      <c r="J7078" s="11">
        <f>G7078*(1-H7078)</f>
        <v>5859</v>
      </c>
      <c r="K7078" t="s">
        <v>838</v>
      </c>
      <c r="L7078" t="s">
        <v>285</v>
      </c>
      <c r="M7078" t="str">
        <f>VLOOKUP($L7078,Companies!$A:$G,7,)</f>
        <v>Oil Refining/Marketing</v>
      </c>
      <c r="N7078" t="str">
        <f>VLOOKUP($L7078,Companies!$A:$G,6,)</f>
        <v>Transportation</v>
      </c>
      <c r="O7078" s="6" t="s">
        <v>2842</v>
      </c>
      <c r="P7078" s="6">
        <v>24501</v>
      </c>
      <c r="Q7078" t="s">
        <v>368</v>
      </c>
      <c r="R7078" t="s">
        <v>34</v>
      </c>
      <c r="S7078" s="4">
        <v>40792</v>
      </c>
      <c r="T7078" s="7">
        <f>S7078-E7078</f>
        <v>0</v>
      </c>
      <c r="U7078" t="s">
        <v>14213</v>
      </c>
      <c r="V7078" s="6" t="s">
        <v>14254</v>
      </c>
      <c r="W7078" t="s">
        <v>14265</v>
      </c>
      <c r="X7078" t="s">
        <v>14198</v>
      </c>
      <c r="Y7078" t="str">
        <f>VLOOKUP(R7078,Managers!$A:$B,2,)</f>
        <v>Frank Mitchell</v>
      </c>
      <c r="Z7078" s="11">
        <f>VLOOKUP(X7078,HourlyWages!$A:$B,2,0)</f>
        <v>51</v>
      </c>
      <c r="AA7078">
        <v>1</v>
      </c>
    </row>
    <row r="7079" spans="1:27" x14ac:dyDescent="0.3">
      <c r="A7079" t="b">
        <f>COUNTIF($C$1:C7079, C7079)&gt;1</f>
        <v>0</v>
      </c>
      <c r="B7079" t="b">
        <f>VLOOKUP(C7079,Sheet3!$A:$B,2,0) &gt; 1</f>
        <v>0</v>
      </c>
      <c r="C7079">
        <v>7078</v>
      </c>
      <c r="D7079">
        <v>50501</v>
      </c>
      <c r="E7079" s="4">
        <v>39962</v>
      </c>
      <c r="F7079">
        <v>31</v>
      </c>
      <c r="G7079" s="15">
        <f>I7079*F7079</f>
        <v>4650</v>
      </c>
      <c r="H7079" s="9">
        <v>0.01</v>
      </c>
      <c r="I7079" s="13">
        <f>VLOOKUP($U7079,Pricebook!$A:$D,4,0)</f>
        <v>150</v>
      </c>
      <c r="J7079" s="11">
        <f>G7079*(1-H7079)</f>
        <v>4603.5</v>
      </c>
      <c r="K7079" t="s">
        <v>700</v>
      </c>
      <c r="L7079" t="s">
        <v>377</v>
      </c>
      <c r="M7079" t="str">
        <f>VLOOKUP($L7079,Companies!$A:$G,7,)</f>
        <v>Packaged Foods</v>
      </c>
      <c r="N7079" t="str">
        <f>VLOOKUP($L7079,Companies!$A:$G,6,)</f>
        <v>Consumer Non-Durables</v>
      </c>
      <c r="O7079" s="6" t="s">
        <v>1173</v>
      </c>
      <c r="P7079" s="6">
        <v>30265</v>
      </c>
      <c r="Q7079" t="s">
        <v>134</v>
      </c>
      <c r="R7079" t="s">
        <v>34</v>
      </c>
      <c r="S7079" s="4">
        <v>39964</v>
      </c>
      <c r="T7079" s="7">
        <f>S7079-E7079</f>
        <v>2</v>
      </c>
      <c r="U7079" t="s">
        <v>14216</v>
      </c>
      <c r="V7079" s="6" t="s">
        <v>14257</v>
      </c>
      <c r="W7079" t="s">
        <v>14270</v>
      </c>
      <c r="X7079" t="s">
        <v>14188</v>
      </c>
      <c r="Y7079" t="str">
        <f>VLOOKUP(R7079,Managers!$A:$B,2,)</f>
        <v>Frank Mitchell</v>
      </c>
      <c r="Z7079" s="11">
        <f>VLOOKUP(X7079,HourlyWages!$A:$B,2,0)</f>
        <v>52</v>
      </c>
      <c r="AA7079">
        <v>1</v>
      </c>
    </row>
    <row r="7080" spans="1:27" x14ac:dyDescent="0.3">
      <c r="A7080" t="b">
        <f>COUNTIF($C$1:C7080, C7080)&gt;1</f>
        <v>0</v>
      </c>
      <c r="B7080" t="b">
        <f>VLOOKUP(C7080,Sheet3!$A:$B,2,0) &gt; 1</f>
        <v>0</v>
      </c>
      <c r="C7080">
        <v>7079</v>
      </c>
      <c r="D7080">
        <v>50503</v>
      </c>
      <c r="E7080" s="4">
        <v>41234</v>
      </c>
      <c r="F7080">
        <v>28</v>
      </c>
      <c r="G7080" s="15">
        <f>I7080*F7080</f>
        <v>4200</v>
      </c>
      <c r="H7080" s="9">
        <v>0.05</v>
      </c>
      <c r="I7080" s="13">
        <f>VLOOKUP($U7080,Pricebook!$A:$D,4,0)</f>
        <v>150</v>
      </c>
      <c r="J7080" s="11">
        <f>G7080*(1-H7080)</f>
        <v>3990</v>
      </c>
      <c r="K7080" t="s">
        <v>168</v>
      </c>
      <c r="L7080" t="s">
        <v>99</v>
      </c>
      <c r="M7080" t="str">
        <f>VLOOKUP($L7080,Companies!$A:$G,7,)</f>
        <v>Television Services</v>
      </c>
      <c r="N7080" t="str">
        <f>VLOOKUP($L7080,Companies!$A:$G,6,)</f>
        <v>Consumer Services</v>
      </c>
      <c r="O7080" s="6" t="s">
        <v>2392</v>
      </c>
      <c r="P7080" s="6">
        <v>50701</v>
      </c>
      <c r="Q7080" t="s">
        <v>38</v>
      </c>
      <c r="R7080" t="s">
        <v>16</v>
      </c>
      <c r="S7080" s="4">
        <v>41236</v>
      </c>
      <c r="T7080" s="7">
        <f>S7080-E7080</f>
        <v>2</v>
      </c>
      <c r="U7080" t="s">
        <v>14210</v>
      </c>
      <c r="V7080" s="6" t="s">
        <v>14251</v>
      </c>
      <c r="W7080" t="s">
        <v>14267</v>
      </c>
      <c r="X7080" t="s">
        <v>14196</v>
      </c>
      <c r="Y7080" t="str">
        <f>VLOOKUP(R7080,Managers!$A:$B,2,)</f>
        <v>Josh Martinez</v>
      </c>
      <c r="Z7080" s="11">
        <f>VLOOKUP(X7080,HourlyWages!$A:$B,2,0)</f>
        <v>58</v>
      </c>
      <c r="AA7080">
        <v>1</v>
      </c>
    </row>
    <row r="7081" spans="1:27" x14ac:dyDescent="0.3">
      <c r="A7081" t="b">
        <f>COUNTIF($C$1:C7081, C7081)&gt;1</f>
        <v>0</v>
      </c>
      <c r="B7081" t="b">
        <f>VLOOKUP(C7081,Sheet3!$A:$B,2,0) &gt; 1</f>
        <v>0</v>
      </c>
      <c r="C7081">
        <v>7080</v>
      </c>
      <c r="D7081">
        <v>50532</v>
      </c>
      <c r="E7081" s="4">
        <v>41135</v>
      </c>
      <c r="F7081">
        <v>10</v>
      </c>
      <c r="G7081" s="15">
        <f>I7081*F7081</f>
        <v>1600</v>
      </c>
      <c r="H7081" s="9">
        <v>0.02</v>
      </c>
      <c r="I7081" s="13">
        <f>VLOOKUP($U7081,Pricebook!$A:$D,4,0)</f>
        <v>160</v>
      </c>
      <c r="J7081" s="11">
        <f>G7081*(1-H7081)</f>
        <v>1568</v>
      </c>
      <c r="K7081" t="s">
        <v>2421</v>
      </c>
      <c r="L7081" t="s">
        <v>449</v>
      </c>
      <c r="M7081" t="str">
        <f>VLOOKUP($L7081,Companies!$A:$G,7,)</f>
        <v>Auto Manufacturing</v>
      </c>
      <c r="N7081" t="str">
        <f>VLOOKUP($L7081,Companies!$A:$G,6,)</f>
        <v>Capital Goods</v>
      </c>
      <c r="O7081" s="6" t="s">
        <v>1571</v>
      </c>
      <c r="P7081" s="6">
        <v>29801</v>
      </c>
      <c r="Q7081" t="s">
        <v>163</v>
      </c>
      <c r="R7081" t="s">
        <v>34</v>
      </c>
      <c r="S7081" s="4">
        <v>41137</v>
      </c>
      <c r="T7081" s="7">
        <f>S7081-E7081</f>
        <v>2</v>
      </c>
      <c r="U7081" t="s">
        <v>14218</v>
      </c>
      <c r="V7081" s="6" t="s">
        <v>14254</v>
      </c>
      <c r="W7081" t="s">
        <v>14269</v>
      </c>
      <c r="X7081" t="s">
        <v>14185</v>
      </c>
      <c r="Y7081" t="str">
        <f>VLOOKUP(R7081,Managers!$A:$B,2,)</f>
        <v>Frank Mitchell</v>
      </c>
      <c r="Z7081" s="11">
        <f>VLOOKUP(X7081,HourlyWages!$A:$B,2,0)</f>
        <v>70</v>
      </c>
      <c r="AA7081">
        <v>1</v>
      </c>
    </row>
    <row r="7082" spans="1:27" x14ac:dyDescent="0.3">
      <c r="A7082" t="b">
        <f>COUNTIF($C$1:C7082, C7082)&gt;1</f>
        <v>0</v>
      </c>
      <c r="B7082" t="b">
        <f>VLOOKUP(C7082,Sheet3!$A:$B,2,0) &gt; 1</f>
        <v>0</v>
      </c>
      <c r="C7082">
        <v>7081</v>
      </c>
      <c r="D7082">
        <v>50532</v>
      </c>
      <c r="E7082" s="4">
        <v>41135</v>
      </c>
      <c r="F7082">
        <v>22</v>
      </c>
      <c r="G7082" s="15">
        <f>I7082*F7082</f>
        <v>2420</v>
      </c>
      <c r="H7082" s="9">
        <v>0.09</v>
      </c>
      <c r="I7082" s="13">
        <f>VLOOKUP($U7082,Pricebook!$A:$D,4,0)</f>
        <v>110</v>
      </c>
      <c r="J7082" s="11">
        <f>G7082*(1-H7082)</f>
        <v>2202.2000000000003</v>
      </c>
      <c r="K7082" t="s">
        <v>2421</v>
      </c>
      <c r="L7082" t="s">
        <v>449</v>
      </c>
      <c r="M7082" t="str">
        <f>VLOOKUP($L7082,Companies!$A:$G,7,)</f>
        <v>Auto Manufacturing</v>
      </c>
      <c r="N7082" t="str">
        <f>VLOOKUP($L7082,Companies!$A:$G,6,)</f>
        <v>Capital Goods</v>
      </c>
      <c r="O7082" s="6" t="s">
        <v>1571</v>
      </c>
      <c r="P7082" s="6">
        <v>29801</v>
      </c>
      <c r="Q7082" t="s">
        <v>163</v>
      </c>
      <c r="R7082" t="s">
        <v>34</v>
      </c>
      <c r="S7082" s="4">
        <v>41136</v>
      </c>
      <c r="T7082" s="7">
        <f>S7082-E7082</f>
        <v>1</v>
      </c>
      <c r="U7082" t="s">
        <v>14215</v>
      </c>
      <c r="V7082" s="6" t="s">
        <v>14254</v>
      </c>
      <c r="W7082" t="s">
        <v>14255</v>
      </c>
      <c r="X7082" t="s">
        <v>14200</v>
      </c>
      <c r="Y7082" t="str">
        <f>VLOOKUP(R7082,Managers!$A:$B,2,)</f>
        <v>Frank Mitchell</v>
      </c>
      <c r="Z7082" s="11">
        <f>VLOOKUP(X7082,HourlyWages!$A:$B,2,0)</f>
        <v>59</v>
      </c>
      <c r="AA7082">
        <v>1</v>
      </c>
    </row>
    <row r="7083" spans="1:27" x14ac:dyDescent="0.3">
      <c r="A7083" t="b">
        <f>COUNTIF($C$1:C7083, C7083)&gt;1</f>
        <v>0</v>
      </c>
      <c r="B7083" t="b">
        <f>VLOOKUP(C7083,Sheet3!$A:$B,2,0) &gt; 1</f>
        <v>0</v>
      </c>
      <c r="C7083">
        <v>7082</v>
      </c>
      <c r="D7083">
        <v>50533</v>
      </c>
      <c r="E7083" s="4">
        <v>40694</v>
      </c>
      <c r="F7083">
        <v>32</v>
      </c>
      <c r="G7083" s="15">
        <f>I7083*F7083</f>
        <v>6400</v>
      </c>
      <c r="H7083" s="9">
        <v>0.06</v>
      </c>
      <c r="I7083" s="13">
        <f>VLOOKUP($U7083,Pricebook!$A:$D,4,0)</f>
        <v>200</v>
      </c>
      <c r="J7083" s="11">
        <f>G7083*(1-H7083)</f>
        <v>6016</v>
      </c>
      <c r="K7083" t="s">
        <v>1497</v>
      </c>
      <c r="L7083" t="s">
        <v>508</v>
      </c>
      <c r="M7083" t="str">
        <f>VLOOKUP($L7083,Companies!$A:$G,7,)</f>
        <v>Semiconductors</v>
      </c>
      <c r="N7083" t="str">
        <f>VLOOKUP($L7083,Companies!$A:$G,6,)</f>
        <v>Technology</v>
      </c>
      <c r="O7083" s="6" t="s">
        <v>1504</v>
      </c>
      <c r="P7083" s="6">
        <v>68005</v>
      </c>
      <c r="Q7083" t="s">
        <v>440</v>
      </c>
      <c r="R7083" t="s">
        <v>16</v>
      </c>
      <c r="S7083" s="4">
        <v>40696</v>
      </c>
      <c r="T7083" s="7">
        <f>S7083-E7083</f>
        <v>2</v>
      </c>
      <c r="U7083" t="s">
        <v>14206</v>
      </c>
      <c r="V7083" s="6" t="s">
        <v>14254</v>
      </c>
      <c r="W7083" t="s">
        <v>14255</v>
      </c>
      <c r="X7083" t="s">
        <v>14196</v>
      </c>
      <c r="Y7083" t="str">
        <f>VLOOKUP(R7083,Managers!$A:$B,2,)</f>
        <v>Josh Martinez</v>
      </c>
      <c r="Z7083" s="11">
        <f>VLOOKUP(X7083,HourlyWages!$A:$B,2,0)</f>
        <v>58</v>
      </c>
      <c r="AA7083">
        <v>1</v>
      </c>
    </row>
    <row r="7084" spans="1:27" x14ac:dyDescent="0.3">
      <c r="A7084" t="b">
        <f>COUNTIF($C$1:C7084, C7084)&gt;1</f>
        <v>0</v>
      </c>
      <c r="B7084" t="b">
        <f>VLOOKUP(C7084,Sheet3!$A:$B,2,0) &gt; 1</f>
        <v>0</v>
      </c>
      <c r="C7084">
        <v>7083</v>
      </c>
      <c r="D7084">
        <v>50533</v>
      </c>
      <c r="E7084" s="4">
        <v>40694</v>
      </c>
      <c r="F7084">
        <v>3</v>
      </c>
      <c r="G7084" s="15">
        <f>I7084*F7084</f>
        <v>375</v>
      </c>
      <c r="H7084" s="9">
        <v>0</v>
      </c>
      <c r="I7084" s="13">
        <f>VLOOKUP($U7084,Pricebook!$A:$D,4,0)</f>
        <v>125</v>
      </c>
      <c r="J7084" s="11">
        <f>G7084*(1-H7084)</f>
        <v>375</v>
      </c>
      <c r="K7084" t="s">
        <v>1497</v>
      </c>
      <c r="L7084" t="s">
        <v>508</v>
      </c>
      <c r="M7084" t="str">
        <f>VLOOKUP($L7084,Companies!$A:$G,7,)</f>
        <v>Semiconductors</v>
      </c>
      <c r="N7084" t="str">
        <f>VLOOKUP($L7084,Companies!$A:$G,6,)</f>
        <v>Technology</v>
      </c>
      <c r="O7084" s="6" t="s">
        <v>1504</v>
      </c>
      <c r="P7084" s="6">
        <v>68005</v>
      </c>
      <c r="Q7084" t="s">
        <v>440</v>
      </c>
      <c r="R7084" t="s">
        <v>16</v>
      </c>
      <c r="S7084" s="4">
        <v>40695</v>
      </c>
      <c r="T7084" s="7">
        <f>S7084-E7084</f>
        <v>1</v>
      </c>
      <c r="U7084" t="s">
        <v>14209</v>
      </c>
      <c r="V7084" s="6" t="s">
        <v>14251</v>
      </c>
      <c r="W7084" t="s">
        <v>14266</v>
      </c>
      <c r="X7084" t="s">
        <v>14194</v>
      </c>
      <c r="Y7084" t="str">
        <f>VLOOKUP(R7084,Managers!$A:$B,2,)</f>
        <v>Josh Martinez</v>
      </c>
      <c r="Z7084" s="11">
        <f>VLOOKUP(X7084,HourlyWages!$A:$B,2,0)</f>
        <v>71</v>
      </c>
      <c r="AA7084">
        <v>1</v>
      </c>
    </row>
    <row r="7085" spans="1:27" x14ac:dyDescent="0.3">
      <c r="A7085" t="b">
        <f>COUNTIF($C$1:C7085, C7085)&gt;1</f>
        <v>0</v>
      </c>
      <c r="B7085" t="b">
        <f>VLOOKUP(C7085,Sheet3!$A:$B,2,0) &gt; 1</f>
        <v>0</v>
      </c>
      <c r="C7085">
        <v>7084</v>
      </c>
      <c r="D7085">
        <v>50563</v>
      </c>
      <c r="E7085" s="4">
        <v>40740</v>
      </c>
      <c r="F7085">
        <v>2</v>
      </c>
      <c r="G7085" s="15">
        <f>I7085*F7085</f>
        <v>400</v>
      </c>
      <c r="H7085" s="9">
        <v>0.05</v>
      </c>
      <c r="I7085" s="13">
        <f>VLOOKUP($U7085,Pricebook!$A:$D,4,0)</f>
        <v>200</v>
      </c>
      <c r="J7085" s="11">
        <f>G7085*(1-H7085)</f>
        <v>380</v>
      </c>
      <c r="K7085" t="s">
        <v>1453</v>
      </c>
      <c r="L7085" t="s">
        <v>199</v>
      </c>
      <c r="M7085" t="str">
        <f>VLOOKUP($L7085,Companies!$A:$G,7,)</f>
        <v>Biotechnology: Biological Products (No Diagnostic Substances)</v>
      </c>
      <c r="N7085" t="str">
        <f>VLOOKUP($L7085,Companies!$A:$G,6,)</f>
        <v>Health Care</v>
      </c>
      <c r="O7085" s="6" t="s">
        <v>1454</v>
      </c>
      <c r="P7085" s="6">
        <v>97303</v>
      </c>
      <c r="Q7085" t="s">
        <v>43</v>
      </c>
      <c r="R7085" t="s">
        <v>23</v>
      </c>
      <c r="S7085" s="4">
        <v>40741</v>
      </c>
      <c r="T7085" s="7">
        <f>S7085-E7085</f>
        <v>1</v>
      </c>
      <c r="U7085" t="s">
        <v>14206</v>
      </c>
      <c r="V7085" s="6" t="s">
        <v>14251</v>
      </c>
      <c r="W7085" t="s">
        <v>14263</v>
      </c>
      <c r="X7085" t="s">
        <v>14200</v>
      </c>
      <c r="Y7085" t="str">
        <f>VLOOKUP(R7085,Managers!$A:$B,2,)</f>
        <v>Bob Turner</v>
      </c>
      <c r="Z7085" s="11">
        <f>VLOOKUP(X7085,HourlyWages!$A:$B,2,0)</f>
        <v>59</v>
      </c>
      <c r="AA7085">
        <v>1</v>
      </c>
    </row>
    <row r="7086" spans="1:27" x14ac:dyDescent="0.3">
      <c r="A7086" t="b">
        <f>COUNTIF($C$1:C7086, C7086)&gt;1</f>
        <v>0</v>
      </c>
      <c r="B7086" t="b">
        <f>VLOOKUP(C7086,Sheet3!$A:$B,2,0) &gt; 1</f>
        <v>0</v>
      </c>
      <c r="C7086">
        <v>7085</v>
      </c>
      <c r="D7086">
        <v>50563</v>
      </c>
      <c r="E7086" s="4">
        <v>40740</v>
      </c>
      <c r="F7086">
        <v>20</v>
      </c>
      <c r="G7086" s="15">
        <f>I7086*F7086</f>
        <v>3000</v>
      </c>
      <c r="H7086" s="9">
        <v>0</v>
      </c>
      <c r="I7086" s="13">
        <f>VLOOKUP($U7086,Pricebook!$A:$D,4,0)</f>
        <v>150</v>
      </c>
      <c r="J7086" s="11">
        <f>G7086*(1-H7086)</f>
        <v>3000</v>
      </c>
      <c r="K7086" t="s">
        <v>1453</v>
      </c>
      <c r="L7086" t="s">
        <v>199</v>
      </c>
      <c r="M7086" t="str">
        <f>VLOOKUP($L7086,Companies!$A:$G,7,)</f>
        <v>Biotechnology: Biological Products (No Diagnostic Substances)</v>
      </c>
      <c r="N7086" t="str">
        <f>VLOOKUP($L7086,Companies!$A:$G,6,)</f>
        <v>Health Care</v>
      </c>
      <c r="O7086" s="6" t="s">
        <v>1309</v>
      </c>
      <c r="P7086" s="6">
        <v>97035</v>
      </c>
      <c r="Q7086" t="s">
        <v>43</v>
      </c>
      <c r="R7086" t="s">
        <v>23</v>
      </c>
      <c r="S7086" s="4">
        <v>40741</v>
      </c>
      <c r="T7086" s="7">
        <f>S7086-E7086</f>
        <v>1</v>
      </c>
      <c r="U7086" t="s">
        <v>14210</v>
      </c>
      <c r="V7086" s="6" t="s">
        <v>14254</v>
      </c>
      <c r="W7086" t="s">
        <v>14256</v>
      </c>
      <c r="X7086" t="s">
        <v>14201</v>
      </c>
      <c r="Y7086" t="str">
        <f>VLOOKUP(R7086,Managers!$A:$B,2,)</f>
        <v>Bob Turner</v>
      </c>
      <c r="Z7086" s="11">
        <f>VLOOKUP(X7086,HourlyWages!$A:$B,2,0)</f>
        <v>53</v>
      </c>
      <c r="AA7086">
        <v>1</v>
      </c>
    </row>
    <row r="7087" spans="1:27" x14ac:dyDescent="0.3">
      <c r="A7087" t="b">
        <f>COUNTIF($C$1:C7087, C7087)&gt;1</f>
        <v>0</v>
      </c>
      <c r="B7087" t="b">
        <f>VLOOKUP(C7087,Sheet3!$A:$B,2,0) &gt; 1</f>
        <v>0</v>
      </c>
      <c r="C7087">
        <v>7086</v>
      </c>
      <c r="D7087">
        <v>50564</v>
      </c>
      <c r="E7087" s="4">
        <v>40970</v>
      </c>
      <c r="F7087">
        <v>30</v>
      </c>
      <c r="G7087" s="15">
        <f>I7087*F7087</f>
        <v>4800</v>
      </c>
      <c r="H7087" s="9">
        <v>7.0000000000000007E-2</v>
      </c>
      <c r="I7087" s="13">
        <f>VLOOKUP($U7087,Pricebook!$A:$D,4,0)</f>
        <v>160</v>
      </c>
      <c r="J7087" s="11">
        <f>G7087*(1-H7087)</f>
        <v>4464</v>
      </c>
      <c r="K7087" t="s">
        <v>1184</v>
      </c>
      <c r="L7087" t="s">
        <v>175</v>
      </c>
      <c r="M7087" t="str">
        <f>VLOOKUP($L7087,Companies!$A:$G,7,)</f>
        <v>Environmental Services</v>
      </c>
      <c r="N7087" t="str">
        <f>VLOOKUP($L7087,Companies!$A:$G,6,)</f>
        <v>Basic Industries</v>
      </c>
      <c r="O7087" s="6" t="s">
        <v>2170</v>
      </c>
      <c r="P7087" s="6" t="s">
        <v>2171</v>
      </c>
      <c r="Q7087" t="s">
        <v>358</v>
      </c>
      <c r="R7087" t="s">
        <v>16</v>
      </c>
      <c r="S7087" s="4">
        <v>40972</v>
      </c>
      <c r="T7087" s="7">
        <f>S7087-E7087</f>
        <v>2</v>
      </c>
      <c r="U7087" t="s">
        <v>14218</v>
      </c>
      <c r="V7087" s="6" t="s">
        <v>14251</v>
      </c>
      <c r="W7087" t="s">
        <v>14267</v>
      </c>
      <c r="X7087" t="s">
        <v>14195</v>
      </c>
      <c r="Y7087" t="str">
        <f>VLOOKUP(R7087,Managers!$A:$B,2,)</f>
        <v>Josh Martinez</v>
      </c>
      <c r="Z7087" s="11">
        <f>VLOOKUP(X7087,HourlyWages!$A:$B,2,0)</f>
        <v>52</v>
      </c>
      <c r="AA7087">
        <v>1</v>
      </c>
    </row>
    <row r="7088" spans="1:27" x14ac:dyDescent="0.3">
      <c r="A7088" t="b">
        <f>COUNTIF($C$1:C7088, C7088)&gt;1</f>
        <v>0</v>
      </c>
      <c r="B7088" t="b">
        <f>VLOOKUP(C7088,Sheet3!$A:$B,2,0) &gt; 1</f>
        <v>0</v>
      </c>
      <c r="C7088">
        <v>7087</v>
      </c>
      <c r="D7088">
        <v>50565</v>
      </c>
      <c r="E7088" s="4">
        <v>41151</v>
      </c>
      <c r="F7088">
        <v>43</v>
      </c>
      <c r="G7088" s="15">
        <f>I7088*F7088</f>
        <v>4730</v>
      </c>
      <c r="H7088" s="9">
        <v>0.09</v>
      </c>
      <c r="I7088" s="13">
        <f>VLOOKUP($U7088,Pricebook!$A:$D,4,0)</f>
        <v>110</v>
      </c>
      <c r="J7088" s="11">
        <f>G7088*(1-H7088)</f>
        <v>4304.3</v>
      </c>
      <c r="K7088" t="s">
        <v>414</v>
      </c>
      <c r="L7088" t="s">
        <v>175</v>
      </c>
      <c r="M7088" t="str">
        <f>VLOOKUP($L7088,Companies!$A:$G,7,)</f>
        <v>Environmental Services</v>
      </c>
      <c r="N7088" t="str">
        <f>VLOOKUP($L7088,Companies!$A:$G,6,)</f>
        <v>Basic Industries</v>
      </c>
      <c r="O7088" s="6" t="s">
        <v>2843</v>
      </c>
      <c r="P7088" s="6">
        <v>61761</v>
      </c>
      <c r="Q7088" t="s">
        <v>15</v>
      </c>
      <c r="R7088" t="s">
        <v>16</v>
      </c>
      <c r="S7088" s="4">
        <v>41151</v>
      </c>
      <c r="T7088" s="7">
        <f>S7088-E7088</f>
        <v>0</v>
      </c>
      <c r="U7088" t="s">
        <v>14220</v>
      </c>
      <c r="V7088" s="6" t="s">
        <v>14251</v>
      </c>
      <c r="W7088" t="s">
        <v>14253</v>
      </c>
      <c r="X7088" t="s">
        <v>14197</v>
      </c>
      <c r="Y7088" t="str">
        <f>VLOOKUP(R7088,Managers!$A:$B,2,)</f>
        <v>Josh Martinez</v>
      </c>
      <c r="Z7088" s="11">
        <f>VLOOKUP(X7088,HourlyWages!$A:$B,2,0)</f>
        <v>71</v>
      </c>
      <c r="AA7088">
        <v>1</v>
      </c>
    </row>
    <row r="7089" spans="1:27" x14ac:dyDescent="0.3">
      <c r="A7089" t="b">
        <f>COUNTIF($C$1:C7089, C7089)&gt;1</f>
        <v>0</v>
      </c>
      <c r="B7089" t="b">
        <f>VLOOKUP(C7089,Sheet3!$A:$B,2,0) &gt; 1</f>
        <v>0</v>
      </c>
      <c r="C7089">
        <v>7088</v>
      </c>
      <c r="D7089">
        <v>50566</v>
      </c>
      <c r="E7089" s="4">
        <v>40793</v>
      </c>
      <c r="F7089">
        <v>48</v>
      </c>
      <c r="G7089" s="15">
        <f>I7089*F7089</f>
        <v>8160</v>
      </c>
      <c r="H7089" s="9">
        <v>0.1</v>
      </c>
      <c r="I7089" s="13">
        <f>VLOOKUP($U7089,Pricebook!$A:$D,4,0)</f>
        <v>170</v>
      </c>
      <c r="J7089" s="11">
        <f>G7089*(1-H7089)</f>
        <v>7344</v>
      </c>
      <c r="K7089" t="s">
        <v>1670</v>
      </c>
      <c r="L7089" t="s">
        <v>434</v>
      </c>
      <c r="M7089" t="str">
        <f>VLOOKUP($L7089,Companies!$A:$G,7,)</f>
        <v>Telecommunications Equipment</v>
      </c>
      <c r="N7089" t="str">
        <f>VLOOKUP($L7089,Companies!$A:$G,6,)</f>
        <v>Consumer Services</v>
      </c>
      <c r="O7089" s="6" t="s">
        <v>2557</v>
      </c>
      <c r="P7089" s="6">
        <v>77590</v>
      </c>
      <c r="Q7089" t="s">
        <v>48</v>
      </c>
      <c r="R7089" t="s">
        <v>16</v>
      </c>
      <c r="S7089" s="4">
        <v>40795</v>
      </c>
      <c r="T7089" s="7">
        <f>S7089-E7089</f>
        <v>2</v>
      </c>
      <c r="U7089" t="s">
        <v>14219</v>
      </c>
      <c r="V7089" s="6" t="s">
        <v>14251</v>
      </c>
      <c r="W7089" t="s">
        <v>14266</v>
      </c>
      <c r="X7089" t="s">
        <v>14203</v>
      </c>
      <c r="Y7089" t="str">
        <f>VLOOKUP(R7089,Managers!$A:$B,2,)</f>
        <v>Josh Martinez</v>
      </c>
      <c r="Z7089" s="11">
        <f>VLOOKUP(X7089,HourlyWages!$A:$B,2,0)</f>
        <v>62</v>
      </c>
      <c r="AA7089">
        <v>1</v>
      </c>
    </row>
    <row r="7090" spans="1:27" x14ac:dyDescent="0.3">
      <c r="A7090" t="b">
        <f>COUNTIF($C$1:C7090, C7090)&gt;1</f>
        <v>0</v>
      </c>
      <c r="B7090" t="b">
        <f>VLOOKUP(C7090,Sheet3!$A:$B,2,0) &gt; 1</f>
        <v>0</v>
      </c>
      <c r="C7090">
        <v>7089</v>
      </c>
      <c r="D7090">
        <v>50567</v>
      </c>
      <c r="E7090" s="4">
        <v>40944</v>
      </c>
      <c r="F7090">
        <v>22</v>
      </c>
      <c r="G7090" s="15">
        <f>I7090*F7090</f>
        <v>2750</v>
      </c>
      <c r="H7090" s="9">
        <v>0.1</v>
      </c>
      <c r="I7090" s="13">
        <f>VLOOKUP($U7090,Pricebook!$A:$D,4,0)</f>
        <v>125</v>
      </c>
      <c r="J7090" s="11">
        <f>G7090*(1-H7090)</f>
        <v>2475</v>
      </c>
      <c r="K7090" t="s">
        <v>2491</v>
      </c>
      <c r="L7090" t="s">
        <v>285</v>
      </c>
      <c r="M7090" t="str">
        <f>VLOOKUP($L7090,Companies!$A:$G,7,)</f>
        <v>Oil Refining/Marketing</v>
      </c>
      <c r="N7090" t="str">
        <f>VLOOKUP($L7090,Companies!$A:$G,6,)</f>
        <v>Transportation</v>
      </c>
      <c r="O7090" s="6" t="s">
        <v>792</v>
      </c>
      <c r="P7090" s="6">
        <v>20814</v>
      </c>
      <c r="Q7090" t="s">
        <v>187</v>
      </c>
      <c r="R7090" t="s">
        <v>61</v>
      </c>
      <c r="S7090" s="4">
        <v>40945</v>
      </c>
      <c r="T7090" s="7">
        <f>S7090-E7090</f>
        <v>1</v>
      </c>
      <c r="U7090" t="s">
        <v>14221</v>
      </c>
      <c r="V7090" s="6" t="s">
        <v>14254</v>
      </c>
      <c r="W7090" t="s">
        <v>14256</v>
      </c>
      <c r="X7090" t="s">
        <v>14188</v>
      </c>
      <c r="Y7090" t="str">
        <f>VLOOKUP(R7090,Managers!$A:$B,2,)</f>
        <v>Allen Young</v>
      </c>
      <c r="Z7090" s="11">
        <f>VLOOKUP(X7090,HourlyWages!$A:$B,2,0)</f>
        <v>52</v>
      </c>
      <c r="AA7090">
        <v>1</v>
      </c>
    </row>
    <row r="7091" spans="1:27" x14ac:dyDescent="0.3">
      <c r="A7091" t="b">
        <f>COUNTIF($C$1:C7091, C7091)&gt;1</f>
        <v>0</v>
      </c>
      <c r="B7091" t="b">
        <f>VLOOKUP(C7091,Sheet3!$A:$B,2,0) &gt; 1</f>
        <v>0</v>
      </c>
      <c r="C7091">
        <v>7090</v>
      </c>
      <c r="D7091">
        <v>50594</v>
      </c>
      <c r="E7091" s="4">
        <v>40315</v>
      </c>
      <c r="F7091">
        <v>39</v>
      </c>
      <c r="G7091" s="15">
        <f>I7091*F7091</f>
        <v>4680</v>
      </c>
      <c r="H7091" s="9">
        <v>0.05</v>
      </c>
      <c r="I7091" s="13">
        <f>VLOOKUP($U7091,Pricebook!$A:$D,4,0)</f>
        <v>120</v>
      </c>
      <c r="J7091" s="11">
        <f>G7091*(1-H7091)</f>
        <v>4446</v>
      </c>
      <c r="K7091" t="s">
        <v>1958</v>
      </c>
      <c r="L7091" t="s">
        <v>108</v>
      </c>
      <c r="M7091" t="str">
        <f>VLOOKUP($L7091,Companies!$A:$G,7,)</f>
        <v>Broadcasting</v>
      </c>
      <c r="N7091" t="str">
        <f>VLOOKUP($L7091,Companies!$A:$G,6,)</f>
        <v>Consumer Services</v>
      </c>
      <c r="O7091" s="6" t="s">
        <v>1960</v>
      </c>
      <c r="P7091" s="6">
        <v>99336</v>
      </c>
      <c r="Q7091" t="s">
        <v>22</v>
      </c>
      <c r="R7091" t="s">
        <v>23</v>
      </c>
      <c r="S7091" s="4">
        <v>40317</v>
      </c>
      <c r="T7091" s="7">
        <f>S7091-E7091</f>
        <v>2</v>
      </c>
      <c r="U7091" t="s">
        <v>14212</v>
      </c>
      <c r="V7091" s="6" t="s">
        <v>14251</v>
      </c>
      <c r="W7091" t="s">
        <v>14266</v>
      </c>
      <c r="X7091" t="s">
        <v>14195</v>
      </c>
      <c r="Y7091" t="str">
        <f>VLOOKUP(R7091,Managers!$A:$B,2,)</f>
        <v>Bob Turner</v>
      </c>
      <c r="Z7091" s="11">
        <f>VLOOKUP(X7091,HourlyWages!$A:$B,2,0)</f>
        <v>52</v>
      </c>
      <c r="AA7091">
        <v>1</v>
      </c>
    </row>
    <row r="7092" spans="1:27" x14ac:dyDescent="0.3">
      <c r="A7092" t="b">
        <f>COUNTIF($C$1:C7092, C7092)&gt;1</f>
        <v>0</v>
      </c>
      <c r="B7092" t="b">
        <f>VLOOKUP(C7092,Sheet3!$A:$B,2,0) &gt; 1</f>
        <v>0</v>
      </c>
      <c r="C7092">
        <v>7091</v>
      </c>
      <c r="D7092">
        <v>50594</v>
      </c>
      <c r="E7092" s="4">
        <v>40315</v>
      </c>
      <c r="F7092">
        <v>48</v>
      </c>
      <c r="G7092" s="15">
        <f>I7092*F7092</f>
        <v>7200</v>
      </c>
      <c r="H7092" s="9">
        <v>0.01</v>
      </c>
      <c r="I7092" s="13">
        <f>VLOOKUP($U7092,Pricebook!$A:$D,4,0)</f>
        <v>150</v>
      </c>
      <c r="J7092" s="11">
        <f>G7092*(1-H7092)</f>
        <v>7128</v>
      </c>
      <c r="K7092" t="s">
        <v>1958</v>
      </c>
      <c r="L7092" t="s">
        <v>108</v>
      </c>
      <c r="M7092" t="str">
        <f>VLOOKUP($L7092,Companies!$A:$G,7,)</f>
        <v>Broadcasting</v>
      </c>
      <c r="N7092" t="str">
        <f>VLOOKUP($L7092,Companies!$A:$G,6,)</f>
        <v>Consumer Services</v>
      </c>
      <c r="O7092" s="6" t="s">
        <v>1960</v>
      </c>
      <c r="P7092" s="6">
        <v>99336</v>
      </c>
      <c r="Q7092" t="s">
        <v>22</v>
      </c>
      <c r="R7092" t="s">
        <v>23</v>
      </c>
      <c r="S7092" s="4">
        <v>40324</v>
      </c>
      <c r="T7092" s="7">
        <f>S7092-E7092</f>
        <v>9</v>
      </c>
      <c r="U7092" t="s">
        <v>14210</v>
      </c>
      <c r="V7092" s="6" t="s">
        <v>14254</v>
      </c>
      <c r="W7092" t="s">
        <v>14269</v>
      </c>
      <c r="X7092" t="s">
        <v>14187</v>
      </c>
      <c r="Y7092" t="str">
        <f>VLOOKUP(R7092,Managers!$A:$B,2,)</f>
        <v>Bob Turner</v>
      </c>
      <c r="Z7092" s="11">
        <f>VLOOKUP(X7092,HourlyWages!$A:$B,2,0)</f>
        <v>45</v>
      </c>
      <c r="AA7092">
        <v>1</v>
      </c>
    </row>
    <row r="7093" spans="1:27" x14ac:dyDescent="0.3">
      <c r="A7093" t="b">
        <f>COUNTIF($C$1:C7093, C7093)&gt;1</f>
        <v>0</v>
      </c>
      <c r="B7093" t="b">
        <f>VLOOKUP(C7093,Sheet3!$A:$B,2,0) &gt; 1</f>
        <v>0</v>
      </c>
      <c r="C7093">
        <v>7092</v>
      </c>
      <c r="D7093">
        <v>50625</v>
      </c>
      <c r="E7093" s="4">
        <v>39926</v>
      </c>
      <c r="F7093">
        <v>10</v>
      </c>
      <c r="G7093" s="15">
        <f>I7093*F7093</f>
        <v>2000</v>
      </c>
      <c r="H7093" s="9">
        <v>0.08</v>
      </c>
      <c r="I7093" s="13">
        <f>VLOOKUP($U7093,Pricebook!$A:$D,4,0)</f>
        <v>200</v>
      </c>
      <c r="J7093" s="11">
        <f>G7093*(1-H7093)</f>
        <v>1840</v>
      </c>
      <c r="K7093" t="s">
        <v>477</v>
      </c>
      <c r="L7093" t="s">
        <v>121</v>
      </c>
      <c r="M7093" t="str">
        <f>VLOOKUP($L7093,Companies!$A:$G,7,)</f>
        <v>Consumer Electronics/Video Chains</v>
      </c>
      <c r="N7093" t="str">
        <f>VLOOKUP($L7093,Companies!$A:$G,6,)</f>
        <v>Consumer Services</v>
      </c>
      <c r="O7093" s="6" t="s">
        <v>2623</v>
      </c>
      <c r="P7093" s="6">
        <v>84084</v>
      </c>
      <c r="Q7093" t="s">
        <v>201</v>
      </c>
      <c r="R7093" t="s">
        <v>23</v>
      </c>
      <c r="S7093" s="4">
        <v>39927</v>
      </c>
      <c r="T7093" s="7">
        <f>S7093-E7093</f>
        <v>1</v>
      </c>
      <c r="U7093" t="s">
        <v>14214</v>
      </c>
      <c r="V7093" s="6" t="s">
        <v>14257</v>
      </c>
      <c r="W7093" t="s">
        <v>14258</v>
      </c>
      <c r="X7093" t="s">
        <v>14201</v>
      </c>
      <c r="Y7093" t="str">
        <f>VLOOKUP(R7093,Managers!$A:$B,2,)</f>
        <v>Bob Turner</v>
      </c>
      <c r="Z7093" s="11">
        <f>VLOOKUP(X7093,HourlyWages!$A:$B,2,0)</f>
        <v>53</v>
      </c>
      <c r="AA7093">
        <v>1</v>
      </c>
    </row>
    <row r="7094" spans="1:27" x14ac:dyDescent="0.3">
      <c r="A7094" t="b">
        <f>COUNTIF($C$1:C7094, C7094)&gt;1</f>
        <v>0</v>
      </c>
      <c r="B7094" t="b">
        <f>VLOOKUP(C7094,Sheet3!$A:$B,2,0) &gt; 1</f>
        <v>0</v>
      </c>
      <c r="C7094">
        <v>7093</v>
      </c>
      <c r="D7094">
        <v>50626</v>
      </c>
      <c r="E7094" s="4">
        <v>40106</v>
      </c>
      <c r="F7094">
        <v>18</v>
      </c>
      <c r="G7094" s="15">
        <f>I7094*F7094</f>
        <v>2250</v>
      </c>
      <c r="H7094" s="9">
        <v>0</v>
      </c>
      <c r="I7094" s="13">
        <f>VLOOKUP($U7094,Pricebook!$A:$D,4,0)</f>
        <v>125</v>
      </c>
      <c r="J7094" s="11">
        <f>G7094*(1-H7094)</f>
        <v>2250</v>
      </c>
      <c r="K7094" t="s">
        <v>189</v>
      </c>
      <c r="L7094" t="s">
        <v>190</v>
      </c>
      <c r="M7094" t="str">
        <f>VLOOKUP($L7094,Companies!$A:$G,7,)</f>
        <v>Computer Software: Prepackaged Software</v>
      </c>
      <c r="N7094" t="str">
        <f>VLOOKUP($L7094,Companies!$A:$G,6,)</f>
        <v>Technology</v>
      </c>
      <c r="O7094" s="6" t="s">
        <v>558</v>
      </c>
      <c r="P7094" s="6" t="s">
        <v>559</v>
      </c>
      <c r="Q7094" t="s">
        <v>368</v>
      </c>
      <c r="R7094" t="s">
        <v>34</v>
      </c>
      <c r="S7094" s="4">
        <v>40107</v>
      </c>
      <c r="T7094" s="7">
        <f>S7094-E7094</f>
        <v>1</v>
      </c>
      <c r="U7094" t="s">
        <v>14217</v>
      </c>
      <c r="V7094" s="6" t="s">
        <v>14254</v>
      </c>
      <c r="W7094" t="s">
        <v>14269</v>
      </c>
      <c r="X7094" t="s">
        <v>14197</v>
      </c>
      <c r="Y7094" t="str">
        <f>VLOOKUP(R7094,Managers!$A:$B,2,)</f>
        <v>Frank Mitchell</v>
      </c>
      <c r="Z7094" s="11">
        <f>VLOOKUP(X7094,HourlyWages!$A:$B,2,0)</f>
        <v>71</v>
      </c>
      <c r="AA7094">
        <v>1</v>
      </c>
    </row>
    <row r="7095" spans="1:27" x14ac:dyDescent="0.3">
      <c r="A7095" t="b">
        <f>COUNTIF($C$1:C7095, C7095)&gt;1</f>
        <v>0</v>
      </c>
      <c r="B7095" t="b">
        <f>VLOOKUP(C7095,Sheet3!$A:$B,2,0) &gt; 1</f>
        <v>0</v>
      </c>
      <c r="C7095">
        <v>7094</v>
      </c>
      <c r="D7095">
        <v>50626</v>
      </c>
      <c r="E7095" s="4">
        <v>40106</v>
      </c>
      <c r="F7095">
        <v>42</v>
      </c>
      <c r="G7095" s="15">
        <f>I7095*F7095</f>
        <v>6300</v>
      </c>
      <c r="H7095" s="9">
        <v>0.04</v>
      </c>
      <c r="I7095" s="13">
        <f>VLOOKUP($U7095,Pricebook!$A:$D,4,0)</f>
        <v>150</v>
      </c>
      <c r="J7095" s="11">
        <f>G7095*(1-H7095)</f>
        <v>6048</v>
      </c>
      <c r="K7095" t="s">
        <v>189</v>
      </c>
      <c r="L7095" t="s">
        <v>190</v>
      </c>
      <c r="M7095" t="str">
        <f>VLOOKUP($L7095,Companies!$A:$G,7,)</f>
        <v>Computer Software: Prepackaged Software</v>
      </c>
      <c r="N7095" t="str">
        <f>VLOOKUP($L7095,Companies!$A:$G,6,)</f>
        <v>Technology</v>
      </c>
      <c r="O7095" s="6" t="s">
        <v>558</v>
      </c>
      <c r="P7095" s="6" t="s">
        <v>559</v>
      </c>
      <c r="Q7095" t="s">
        <v>368</v>
      </c>
      <c r="R7095" t="s">
        <v>34</v>
      </c>
      <c r="S7095" s="4">
        <v>40108</v>
      </c>
      <c r="T7095" s="7">
        <f>S7095-E7095</f>
        <v>2</v>
      </c>
      <c r="U7095" t="s">
        <v>14222</v>
      </c>
      <c r="V7095" s="6" t="s">
        <v>14251</v>
      </c>
      <c r="W7095" t="s">
        <v>14262</v>
      </c>
      <c r="X7095" t="s">
        <v>14197</v>
      </c>
      <c r="Y7095" t="str">
        <f>VLOOKUP(R7095,Managers!$A:$B,2,)</f>
        <v>Frank Mitchell</v>
      </c>
      <c r="Z7095" s="11">
        <f>VLOOKUP(X7095,HourlyWages!$A:$B,2,0)</f>
        <v>71</v>
      </c>
      <c r="AA7095">
        <v>1</v>
      </c>
    </row>
    <row r="7096" spans="1:27" x14ac:dyDescent="0.3">
      <c r="A7096" t="b">
        <f>COUNTIF($C$1:C7096, C7096)&gt;1</f>
        <v>0</v>
      </c>
      <c r="B7096" t="b">
        <f>VLOOKUP(C7096,Sheet3!$A:$B,2,0) &gt; 1</f>
        <v>0</v>
      </c>
      <c r="C7096">
        <v>7095</v>
      </c>
      <c r="D7096">
        <v>50656</v>
      </c>
      <c r="E7096" s="4">
        <v>40111</v>
      </c>
      <c r="F7096">
        <v>42</v>
      </c>
      <c r="G7096" s="15">
        <f>I7096*F7096</f>
        <v>7140</v>
      </c>
      <c r="H7096" s="9">
        <v>0</v>
      </c>
      <c r="I7096" s="13">
        <f>VLOOKUP($U7096,Pricebook!$A:$D,4,0)</f>
        <v>170</v>
      </c>
      <c r="J7096" s="11">
        <f>G7096*(1-H7096)</f>
        <v>7140</v>
      </c>
      <c r="K7096" t="s">
        <v>1620</v>
      </c>
      <c r="L7096" t="s">
        <v>360</v>
      </c>
      <c r="M7096" t="str">
        <f>VLOOKUP($L7096,Companies!$A:$G,7,)</f>
        <v>Semiconductors</v>
      </c>
      <c r="N7096" t="str">
        <f>VLOOKUP($L7096,Companies!$A:$G,6,)</f>
        <v>Technology</v>
      </c>
      <c r="O7096" s="6" t="s">
        <v>156</v>
      </c>
      <c r="P7096" s="6">
        <v>95616</v>
      </c>
      <c r="Q7096" t="s">
        <v>114</v>
      </c>
      <c r="R7096" t="s">
        <v>23</v>
      </c>
      <c r="S7096" s="4">
        <v>40113</v>
      </c>
      <c r="T7096" s="7">
        <f>S7096-E7096</f>
        <v>2</v>
      </c>
      <c r="U7096" t="s">
        <v>14219</v>
      </c>
      <c r="V7096" s="6" t="s">
        <v>14257</v>
      </c>
      <c r="W7096" t="s">
        <v>14258</v>
      </c>
      <c r="X7096" t="s">
        <v>14184</v>
      </c>
      <c r="Y7096" t="str">
        <f>VLOOKUP(R7096,Managers!$A:$B,2,)</f>
        <v>Bob Turner</v>
      </c>
      <c r="Z7096" s="11">
        <f>VLOOKUP(X7096,HourlyWages!$A:$B,2,0)</f>
        <v>50</v>
      </c>
      <c r="AA7096">
        <v>1</v>
      </c>
    </row>
    <row r="7097" spans="1:27" x14ac:dyDescent="0.3">
      <c r="A7097" t="b">
        <f>COUNTIF($C$1:C7097, C7097)&gt;1</f>
        <v>0</v>
      </c>
      <c r="B7097" t="b">
        <f>VLOOKUP(C7097,Sheet3!$A:$B,2,0) &gt; 1</f>
        <v>0</v>
      </c>
      <c r="C7097">
        <v>7096</v>
      </c>
      <c r="D7097">
        <v>50656</v>
      </c>
      <c r="E7097" s="4">
        <v>40111</v>
      </c>
      <c r="F7097">
        <v>31</v>
      </c>
      <c r="G7097" s="15">
        <f>I7097*F7097</f>
        <v>3875</v>
      </c>
      <c r="H7097" s="9">
        <v>0.01</v>
      </c>
      <c r="I7097" s="13">
        <f>VLOOKUP($U7097,Pricebook!$A:$D,4,0)</f>
        <v>125</v>
      </c>
      <c r="J7097" s="11">
        <f>G7097*(1-H7097)</f>
        <v>3836.25</v>
      </c>
      <c r="K7097" t="s">
        <v>1620</v>
      </c>
      <c r="L7097" t="s">
        <v>360</v>
      </c>
      <c r="M7097" t="str">
        <f>VLOOKUP($L7097,Companies!$A:$G,7,)</f>
        <v>Semiconductors</v>
      </c>
      <c r="N7097" t="str">
        <f>VLOOKUP($L7097,Companies!$A:$G,6,)</f>
        <v>Technology</v>
      </c>
      <c r="O7097" s="6" t="s">
        <v>156</v>
      </c>
      <c r="P7097" s="6">
        <v>95616</v>
      </c>
      <c r="Q7097" t="s">
        <v>114</v>
      </c>
      <c r="R7097" t="s">
        <v>23</v>
      </c>
      <c r="S7097" s="4">
        <v>40112</v>
      </c>
      <c r="T7097" s="7">
        <f>S7097-E7097</f>
        <v>1</v>
      </c>
      <c r="U7097" t="s">
        <v>14221</v>
      </c>
      <c r="V7097" s="6" t="s">
        <v>14257</v>
      </c>
      <c r="W7097" t="s">
        <v>14259</v>
      </c>
      <c r="X7097" t="s">
        <v>14190</v>
      </c>
      <c r="Y7097" t="str">
        <f>VLOOKUP(R7097,Managers!$A:$B,2,)</f>
        <v>Bob Turner</v>
      </c>
      <c r="Z7097" s="11">
        <f>VLOOKUP(X7097,HourlyWages!$A:$B,2,0)</f>
        <v>67</v>
      </c>
      <c r="AA7097">
        <v>1</v>
      </c>
    </row>
    <row r="7098" spans="1:27" x14ac:dyDescent="0.3">
      <c r="A7098" t="b">
        <f>COUNTIF($C$1:C7098, C7098)&gt;1</f>
        <v>0</v>
      </c>
      <c r="B7098" t="b">
        <f>VLOOKUP(C7098,Sheet3!$A:$B,2,0) &gt; 1</f>
        <v>0</v>
      </c>
      <c r="C7098">
        <v>7097</v>
      </c>
      <c r="D7098">
        <v>50656</v>
      </c>
      <c r="E7098" s="4">
        <v>40111</v>
      </c>
      <c r="F7098">
        <v>39</v>
      </c>
      <c r="G7098" s="15">
        <f>I7098*F7098</f>
        <v>4875</v>
      </c>
      <c r="H7098" s="9">
        <v>0.02</v>
      </c>
      <c r="I7098" s="13">
        <f>VLOOKUP($U7098,Pricebook!$A:$D,4,0)</f>
        <v>125</v>
      </c>
      <c r="J7098" s="11">
        <f>G7098*(1-H7098)</f>
        <v>4777.5</v>
      </c>
      <c r="K7098" t="s">
        <v>1620</v>
      </c>
      <c r="L7098" t="s">
        <v>360</v>
      </c>
      <c r="M7098" t="str">
        <f>VLOOKUP($L7098,Companies!$A:$G,7,)</f>
        <v>Semiconductors</v>
      </c>
      <c r="N7098" t="str">
        <f>VLOOKUP($L7098,Companies!$A:$G,6,)</f>
        <v>Technology</v>
      </c>
      <c r="O7098" s="6" t="s">
        <v>156</v>
      </c>
      <c r="P7098" s="6">
        <v>95616</v>
      </c>
      <c r="Q7098" t="s">
        <v>114</v>
      </c>
      <c r="R7098" t="s">
        <v>23</v>
      </c>
      <c r="S7098" s="4">
        <v>40111</v>
      </c>
      <c r="T7098" s="7">
        <f>S7098-E7098</f>
        <v>0</v>
      </c>
      <c r="U7098" t="s">
        <v>14208</v>
      </c>
      <c r="V7098" s="6" t="s">
        <v>14251</v>
      </c>
      <c r="W7098" t="s">
        <v>14262</v>
      </c>
      <c r="X7098" t="s">
        <v>14202</v>
      </c>
      <c r="Y7098" t="str">
        <f>VLOOKUP(R7098,Managers!$A:$B,2,)</f>
        <v>Bob Turner</v>
      </c>
      <c r="Z7098" s="11">
        <f>VLOOKUP(X7098,HourlyWages!$A:$B,2,0)</f>
        <v>71</v>
      </c>
      <c r="AA7098">
        <v>1</v>
      </c>
    </row>
    <row r="7099" spans="1:27" x14ac:dyDescent="0.3">
      <c r="A7099" t="b">
        <f>COUNTIF($C$1:C7099, C7099)&gt;1</f>
        <v>0</v>
      </c>
      <c r="B7099" t="b">
        <f>VLOOKUP(C7099,Sheet3!$A:$B,2,0) &gt; 1</f>
        <v>0</v>
      </c>
      <c r="C7099">
        <v>7098</v>
      </c>
      <c r="D7099">
        <v>50656</v>
      </c>
      <c r="E7099" s="4">
        <v>40111</v>
      </c>
      <c r="F7099">
        <v>15</v>
      </c>
      <c r="G7099" s="15">
        <f>I7099*F7099</f>
        <v>1875</v>
      </c>
      <c r="H7099" s="9">
        <v>0.1</v>
      </c>
      <c r="I7099" s="13">
        <f>VLOOKUP($U7099,Pricebook!$A:$D,4,0)</f>
        <v>125</v>
      </c>
      <c r="J7099" s="11">
        <f>G7099*(1-H7099)</f>
        <v>1687.5</v>
      </c>
      <c r="K7099" t="s">
        <v>1620</v>
      </c>
      <c r="L7099" t="s">
        <v>360</v>
      </c>
      <c r="M7099" t="str">
        <f>VLOOKUP($L7099,Companies!$A:$G,7,)</f>
        <v>Semiconductors</v>
      </c>
      <c r="N7099" t="str">
        <f>VLOOKUP($L7099,Companies!$A:$G,6,)</f>
        <v>Technology</v>
      </c>
      <c r="O7099" s="6" t="s">
        <v>156</v>
      </c>
      <c r="P7099" s="6">
        <v>95616</v>
      </c>
      <c r="Q7099" t="s">
        <v>114</v>
      </c>
      <c r="R7099" t="s">
        <v>23</v>
      </c>
      <c r="S7099" s="4">
        <v>40112</v>
      </c>
      <c r="T7099" s="7">
        <f>S7099-E7099</f>
        <v>1</v>
      </c>
      <c r="U7099" t="s">
        <v>14208</v>
      </c>
      <c r="V7099" s="6" t="s">
        <v>14251</v>
      </c>
      <c r="W7099" t="s">
        <v>14263</v>
      </c>
      <c r="X7099" t="s">
        <v>14199</v>
      </c>
      <c r="Y7099" t="str">
        <f>VLOOKUP(R7099,Managers!$A:$B,2,)</f>
        <v>Bob Turner</v>
      </c>
      <c r="Z7099" s="11">
        <f>VLOOKUP(X7099,HourlyWages!$A:$B,2,0)</f>
        <v>68</v>
      </c>
      <c r="AA7099">
        <v>1</v>
      </c>
    </row>
    <row r="7100" spans="1:27" x14ac:dyDescent="0.3">
      <c r="A7100" t="b">
        <f>COUNTIF($C$1:C7100, C7100)&gt;1</f>
        <v>0</v>
      </c>
      <c r="B7100" t="b">
        <f>VLOOKUP(C7100,Sheet3!$A:$B,2,0) &gt; 1</f>
        <v>0</v>
      </c>
      <c r="C7100">
        <v>7099</v>
      </c>
      <c r="D7100">
        <v>50657</v>
      </c>
      <c r="E7100" s="4">
        <v>40895</v>
      </c>
      <c r="F7100">
        <v>40</v>
      </c>
      <c r="G7100" s="15">
        <f>I7100*F7100</f>
        <v>6400</v>
      </c>
      <c r="H7100" s="9">
        <v>0.01</v>
      </c>
      <c r="I7100" s="13">
        <f>VLOOKUP($U7100,Pricebook!$A:$D,4,0)</f>
        <v>160</v>
      </c>
      <c r="J7100" s="11">
        <f>G7100*(1-H7100)</f>
        <v>6336</v>
      </c>
      <c r="K7100" t="s">
        <v>532</v>
      </c>
      <c r="L7100" t="s">
        <v>20</v>
      </c>
      <c r="M7100" t="str">
        <f>VLOOKUP($L7100,Companies!$A:$G,7,)</f>
        <v>Major Pharmaceuticals</v>
      </c>
      <c r="N7100" t="str">
        <f>VLOOKUP($L7100,Companies!$A:$G,6,)</f>
        <v>Health Care</v>
      </c>
      <c r="O7100" s="6" t="s">
        <v>1779</v>
      </c>
      <c r="P7100" s="6">
        <v>22102</v>
      </c>
      <c r="Q7100" t="s">
        <v>368</v>
      </c>
      <c r="R7100" t="s">
        <v>34</v>
      </c>
      <c r="S7100" s="4">
        <v>40896</v>
      </c>
      <c r="T7100" s="7">
        <f>S7100-E7100</f>
        <v>1</v>
      </c>
      <c r="U7100" t="s">
        <v>14218</v>
      </c>
      <c r="V7100" s="6" t="s">
        <v>14257</v>
      </c>
      <c r="W7100" t="s">
        <v>14258</v>
      </c>
      <c r="X7100" t="s">
        <v>14195</v>
      </c>
      <c r="Y7100" t="str">
        <f>VLOOKUP(R7100,Managers!$A:$B,2,)</f>
        <v>Frank Mitchell</v>
      </c>
      <c r="Z7100" s="11">
        <f>VLOOKUP(X7100,HourlyWages!$A:$B,2,0)</f>
        <v>52</v>
      </c>
      <c r="AA7100">
        <v>1</v>
      </c>
    </row>
    <row r="7101" spans="1:27" x14ac:dyDescent="0.3">
      <c r="A7101" t="b">
        <f>COUNTIF($C$1:C7101, C7101)&gt;1</f>
        <v>0</v>
      </c>
      <c r="B7101" t="b">
        <f>VLOOKUP(C7101,Sheet3!$A:$B,2,0) &gt; 1</f>
        <v>0</v>
      </c>
      <c r="C7101">
        <v>7100</v>
      </c>
      <c r="D7101">
        <v>50657</v>
      </c>
      <c r="E7101" s="4">
        <v>40895</v>
      </c>
      <c r="F7101">
        <v>16</v>
      </c>
      <c r="G7101" s="15">
        <f>I7101*F7101</f>
        <v>1760</v>
      </c>
      <c r="H7101" s="9">
        <v>0.1</v>
      </c>
      <c r="I7101" s="13">
        <f>VLOOKUP($U7101,Pricebook!$A:$D,4,0)</f>
        <v>110</v>
      </c>
      <c r="J7101" s="11">
        <f>G7101*(1-H7101)</f>
        <v>1584</v>
      </c>
      <c r="K7101" t="s">
        <v>532</v>
      </c>
      <c r="L7101" t="s">
        <v>20</v>
      </c>
      <c r="M7101" t="str">
        <f>VLOOKUP($L7101,Companies!$A:$G,7,)</f>
        <v>Major Pharmaceuticals</v>
      </c>
      <c r="N7101" t="str">
        <f>VLOOKUP($L7101,Companies!$A:$G,6,)</f>
        <v>Health Care</v>
      </c>
      <c r="O7101" s="6" t="s">
        <v>1779</v>
      </c>
      <c r="P7101" s="6">
        <v>22102</v>
      </c>
      <c r="Q7101" t="s">
        <v>368</v>
      </c>
      <c r="R7101" t="s">
        <v>34</v>
      </c>
      <c r="S7101" s="4">
        <v>40897</v>
      </c>
      <c r="T7101" s="7">
        <f>S7101-E7101</f>
        <v>2</v>
      </c>
      <c r="U7101" t="s">
        <v>14215</v>
      </c>
      <c r="V7101" s="6" t="s">
        <v>14257</v>
      </c>
      <c r="W7101" t="s">
        <v>14259</v>
      </c>
      <c r="X7101" t="s">
        <v>14188</v>
      </c>
      <c r="Y7101" t="str">
        <f>VLOOKUP(R7101,Managers!$A:$B,2,)</f>
        <v>Frank Mitchell</v>
      </c>
      <c r="Z7101" s="11">
        <f>VLOOKUP(X7101,HourlyWages!$A:$B,2,0)</f>
        <v>52</v>
      </c>
      <c r="AA7101">
        <v>1</v>
      </c>
    </row>
    <row r="7102" spans="1:27" x14ac:dyDescent="0.3">
      <c r="A7102" t="b">
        <f>COUNTIF($C$1:C7102, C7102)&gt;1</f>
        <v>0</v>
      </c>
      <c r="B7102" t="b">
        <f>VLOOKUP(C7102,Sheet3!$A:$B,2,0) &gt; 1</f>
        <v>0</v>
      </c>
      <c r="C7102">
        <v>7101</v>
      </c>
      <c r="D7102">
        <v>50657</v>
      </c>
      <c r="E7102" s="4">
        <v>40895</v>
      </c>
      <c r="F7102">
        <v>49</v>
      </c>
      <c r="G7102" s="15">
        <f>I7102*F7102</f>
        <v>6125</v>
      </c>
      <c r="H7102" s="9">
        <v>0.01</v>
      </c>
      <c r="I7102" s="13">
        <f>VLOOKUP($U7102,Pricebook!$A:$D,4,0)</f>
        <v>125</v>
      </c>
      <c r="J7102" s="11">
        <f>G7102*(1-H7102)</f>
        <v>6063.75</v>
      </c>
      <c r="K7102" t="s">
        <v>532</v>
      </c>
      <c r="L7102" t="s">
        <v>20</v>
      </c>
      <c r="M7102" t="str">
        <f>VLOOKUP($L7102,Companies!$A:$G,7,)</f>
        <v>Major Pharmaceuticals</v>
      </c>
      <c r="N7102" t="str">
        <f>VLOOKUP($L7102,Companies!$A:$G,6,)</f>
        <v>Health Care</v>
      </c>
      <c r="O7102" s="6" t="s">
        <v>1779</v>
      </c>
      <c r="P7102" s="6">
        <v>22102</v>
      </c>
      <c r="Q7102" t="s">
        <v>368</v>
      </c>
      <c r="R7102" t="s">
        <v>34</v>
      </c>
      <c r="S7102" s="4">
        <v>40897</v>
      </c>
      <c r="T7102" s="7">
        <f>S7102-E7102</f>
        <v>2</v>
      </c>
      <c r="U7102" t="s">
        <v>14209</v>
      </c>
      <c r="V7102" s="6" t="s">
        <v>14257</v>
      </c>
      <c r="W7102" t="s">
        <v>14264</v>
      </c>
      <c r="X7102" t="s">
        <v>14185</v>
      </c>
      <c r="Y7102" t="str">
        <f>VLOOKUP(R7102,Managers!$A:$B,2,)</f>
        <v>Frank Mitchell</v>
      </c>
      <c r="Z7102" s="11">
        <f>VLOOKUP(X7102,HourlyWages!$A:$B,2,0)</f>
        <v>70</v>
      </c>
      <c r="AA7102">
        <v>1</v>
      </c>
    </row>
    <row r="7103" spans="1:27" x14ac:dyDescent="0.3">
      <c r="A7103" t="b">
        <f>COUNTIF($C$1:C7103, C7103)&gt;1</f>
        <v>0</v>
      </c>
      <c r="B7103" t="b">
        <f>VLOOKUP(C7103,Sheet3!$A:$B,2,0) &gt; 1</f>
        <v>0</v>
      </c>
      <c r="C7103">
        <v>7102</v>
      </c>
      <c r="D7103">
        <v>50663</v>
      </c>
      <c r="E7103" s="4">
        <v>40491</v>
      </c>
      <c r="F7103">
        <v>26</v>
      </c>
      <c r="G7103" s="15">
        <f>I7103*F7103</f>
        <v>4420</v>
      </c>
      <c r="H7103" s="9">
        <v>0.02</v>
      </c>
      <c r="I7103" s="13">
        <f>VLOOKUP($U7103,Pricebook!$A:$D,4,0)</f>
        <v>170</v>
      </c>
      <c r="J7103" s="11">
        <f>G7103*(1-H7103)</f>
        <v>4331.6000000000004</v>
      </c>
      <c r="K7103" t="s">
        <v>371</v>
      </c>
      <c r="L7103" t="s">
        <v>260</v>
      </c>
      <c r="M7103" t="str">
        <f>VLOOKUP($L7103,Companies!$A:$G,7,)</f>
        <v>Packaged Foods</v>
      </c>
      <c r="N7103" t="str">
        <f>VLOOKUP($L7103,Companies!$A:$G,6,)</f>
        <v>Consumer Non-Durables</v>
      </c>
      <c r="O7103" s="6" t="s">
        <v>1551</v>
      </c>
      <c r="P7103" s="6">
        <v>45014</v>
      </c>
      <c r="Q7103" t="s">
        <v>210</v>
      </c>
      <c r="R7103" t="s">
        <v>61</v>
      </c>
      <c r="S7103" s="4">
        <v>40492</v>
      </c>
      <c r="T7103" s="7">
        <f>S7103-E7103</f>
        <v>1</v>
      </c>
      <c r="U7103" t="s">
        <v>14219</v>
      </c>
      <c r="V7103" s="6" t="s">
        <v>14251</v>
      </c>
      <c r="W7103" t="s">
        <v>14266</v>
      </c>
      <c r="X7103" t="s">
        <v>14187</v>
      </c>
      <c r="Y7103" t="str">
        <f>VLOOKUP(R7103,Managers!$A:$B,2,)</f>
        <v>Allen Young</v>
      </c>
      <c r="Z7103" s="11">
        <f>VLOOKUP(X7103,HourlyWages!$A:$B,2,0)</f>
        <v>45</v>
      </c>
      <c r="AA7103">
        <v>1</v>
      </c>
    </row>
    <row r="7104" spans="1:27" x14ac:dyDescent="0.3">
      <c r="A7104" t="b">
        <f>COUNTIF($C$1:C7104, C7104)&gt;1</f>
        <v>0</v>
      </c>
      <c r="B7104" t="b">
        <f>VLOOKUP(C7104,Sheet3!$A:$B,2,0) &gt; 1</f>
        <v>0</v>
      </c>
      <c r="C7104">
        <v>7103</v>
      </c>
      <c r="D7104">
        <v>50688</v>
      </c>
      <c r="E7104" s="4">
        <v>40893</v>
      </c>
      <c r="F7104">
        <v>50</v>
      </c>
      <c r="G7104" s="15">
        <f>I7104*F7104</f>
        <v>7000</v>
      </c>
      <c r="H7104" s="9">
        <v>0.08</v>
      </c>
      <c r="I7104" s="13">
        <f>VLOOKUP($U7104,Pricebook!$A:$D,4,0)</f>
        <v>140</v>
      </c>
      <c r="J7104" s="11">
        <f>G7104*(1-H7104)</f>
        <v>6440</v>
      </c>
      <c r="K7104" t="s">
        <v>1131</v>
      </c>
      <c r="L7104" t="s">
        <v>203</v>
      </c>
      <c r="M7104" t="str">
        <f>VLOOKUP($L7104,Companies!$A:$G,7,)</f>
        <v>Catalog/Specialty Distribution</v>
      </c>
      <c r="N7104" t="str">
        <f>VLOOKUP($L7104,Companies!$A:$G,6,)</f>
        <v>Consumer Services</v>
      </c>
      <c r="O7104" s="6" t="s">
        <v>735</v>
      </c>
      <c r="P7104" s="6">
        <v>61032</v>
      </c>
      <c r="Q7104" t="s">
        <v>15</v>
      </c>
      <c r="R7104" t="s">
        <v>16</v>
      </c>
      <c r="S7104" s="4">
        <v>40894</v>
      </c>
      <c r="T7104" s="7">
        <f>S7104-E7104</f>
        <v>1</v>
      </c>
      <c r="U7104" t="s">
        <v>14207</v>
      </c>
      <c r="V7104" s="6" t="s">
        <v>14254</v>
      </c>
      <c r="W7104" t="s">
        <v>14255</v>
      </c>
      <c r="X7104" t="s">
        <v>14185</v>
      </c>
      <c r="Y7104" t="str">
        <f>VLOOKUP(R7104,Managers!$A:$B,2,)</f>
        <v>Josh Martinez</v>
      </c>
      <c r="Z7104" s="11">
        <f>VLOOKUP(X7104,HourlyWages!$A:$B,2,0)</f>
        <v>70</v>
      </c>
      <c r="AA7104">
        <v>1</v>
      </c>
    </row>
    <row r="7105" spans="1:27" x14ac:dyDescent="0.3">
      <c r="A7105" t="b">
        <f>COUNTIF($C$1:C7105, C7105)&gt;1</f>
        <v>0</v>
      </c>
      <c r="B7105" t="b">
        <f>VLOOKUP(C7105,Sheet3!$A:$B,2,0) &gt; 1</f>
        <v>0</v>
      </c>
      <c r="C7105">
        <v>7104</v>
      </c>
      <c r="D7105">
        <v>50692</v>
      </c>
      <c r="E7105" s="4">
        <v>40438</v>
      </c>
      <c r="F7105">
        <v>28</v>
      </c>
      <c r="G7105" s="15">
        <f>I7105*F7105</f>
        <v>4480</v>
      </c>
      <c r="H7105" s="9">
        <v>0</v>
      </c>
      <c r="I7105" s="13">
        <f>VLOOKUP($U7105,Pricebook!$A:$D,4,0)</f>
        <v>160</v>
      </c>
      <c r="J7105" s="11">
        <f>G7105*(1-H7105)</f>
        <v>4480</v>
      </c>
      <c r="K7105" t="s">
        <v>2073</v>
      </c>
      <c r="L7105" t="s">
        <v>50</v>
      </c>
      <c r="M7105" t="str">
        <f>VLOOKUP($L7105,Companies!$A:$G,7,)</f>
        <v>Semiconductors</v>
      </c>
      <c r="N7105" t="str">
        <f>VLOOKUP($L7105,Companies!$A:$G,6,)</f>
        <v>Technology</v>
      </c>
      <c r="O7105" s="6" t="s">
        <v>2075</v>
      </c>
      <c r="P7105" s="6" t="s">
        <v>2076</v>
      </c>
      <c r="Q7105" t="s">
        <v>60</v>
      </c>
      <c r="R7105" t="s">
        <v>61</v>
      </c>
      <c r="S7105" s="4">
        <v>40440</v>
      </c>
      <c r="T7105" s="7">
        <f>S7105-E7105</f>
        <v>2</v>
      </c>
      <c r="U7105" t="s">
        <v>14218</v>
      </c>
      <c r="V7105" s="6" t="s">
        <v>14251</v>
      </c>
      <c r="W7105" t="s">
        <v>14267</v>
      </c>
      <c r="X7105" t="s">
        <v>14202</v>
      </c>
      <c r="Y7105" t="str">
        <f>VLOOKUP(R7105,Managers!$A:$B,2,)</f>
        <v>Allen Young</v>
      </c>
      <c r="Z7105" s="11">
        <f>VLOOKUP(X7105,HourlyWages!$A:$B,2,0)</f>
        <v>71</v>
      </c>
      <c r="AA7105">
        <v>1</v>
      </c>
    </row>
    <row r="7106" spans="1:27" x14ac:dyDescent="0.3">
      <c r="A7106" t="b">
        <f>COUNTIF($C$1:C7106, C7106)&gt;1</f>
        <v>0</v>
      </c>
      <c r="B7106" t="b">
        <f>VLOOKUP(C7106,Sheet3!$A:$B,2,0) &gt; 1</f>
        <v>0</v>
      </c>
      <c r="C7106">
        <v>7105</v>
      </c>
      <c r="D7106">
        <v>50692</v>
      </c>
      <c r="E7106" s="4">
        <v>40438</v>
      </c>
      <c r="F7106">
        <v>47</v>
      </c>
      <c r="G7106" s="15">
        <f>I7106*F7106</f>
        <v>5875</v>
      </c>
      <c r="H7106" s="9">
        <v>0.06</v>
      </c>
      <c r="I7106" s="13">
        <f>VLOOKUP($U7106,Pricebook!$A:$D,4,0)</f>
        <v>125</v>
      </c>
      <c r="J7106" s="11">
        <f>G7106*(1-H7106)</f>
        <v>5522.5</v>
      </c>
      <c r="K7106" t="s">
        <v>2073</v>
      </c>
      <c r="L7106" t="s">
        <v>50</v>
      </c>
      <c r="M7106" t="str">
        <f>VLOOKUP($L7106,Companies!$A:$G,7,)</f>
        <v>Semiconductors</v>
      </c>
      <c r="N7106" t="str">
        <f>VLOOKUP($L7106,Companies!$A:$G,6,)</f>
        <v>Technology</v>
      </c>
      <c r="O7106" s="6" t="s">
        <v>2075</v>
      </c>
      <c r="P7106" s="6" t="s">
        <v>2076</v>
      </c>
      <c r="Q7106" t="s">
        <v>60</v>
      </c>
      <c r="R7106" t="s">
        <v>61</v>
      </c>
      <c r="S7106" s="4">
        <v>40440</v>
      </c>
      <c r="T7106" s="7">
        <f>S7106-E7106</f>
        <v>2</v>
      </c>
      <c r="U7106" t="s">
        <v>14209</v>
      </c>
      <c r="V7106" s="6" t="s">
        <v>14251</v>
      </c>
      <c r="W7106" t="s">
        <v>14266</v>
      </c>
      <c r="X7106" t="s">
        <v>14187</v>
      </c>
      <c r="Y7106" t="str">
        <f>VLOOKUP(R7106,Managers!$A:$B,2,)</f>
        <v>Allen Young</v>
      </c>
      <c r="Z7106" s="11">
        <f>VLOOKUP(X7106,HourlyWages!$A:$B,2,0)</f>
        <v>45</v>
      </c>
      <c r="AA7106">
        <v>1</v>
      </c>
    </row>
    <row r="7107" spans="1:27" x14ac:dyDescent="0.3">
      <c r="A7107" t="b">
        <f>COUNTIF($C$1:C7107, C7107)&gt;1</f>
        <v>0</v>
      </c>
      <c r="B7107" t="b">
        <f>VLOOKUP(C7107,Sheet3!$A:$B,2,0) &gt; 1</f>
        <v>0</v>
      </c>
      <c r="C7107">
        <v>7106</v>
      </c>
      <c r="D7107">
        <v>50721</v>
      </c>
      <c r="E7107" s="4">
        <v>40966</v>
      </c>
      <c r="F7107">
        <v>33</v>
      </c>
      <c r="G7107" s="15">
        <f>I7107*F7107</f>
        <v>5280</v>
      </c>
      <c r="H7107" s="9">
        <v>0.04</v>
      </c>
      <c r="I7107" s="13">
        <f>VLOOKUP($U7107,Pricebook!$A:$D,4,0)</f>
        <v>160</v>
      </c>
      <c r="J7107" s="11">
        <f>G7107*(1-H7107)</f>
        <v>5068.8</v>
      </c>
      <c r="K7107" t="s">
        <v>211</v>
      </c>
      <c r="L7107" t="s">
        <v>212</v>
      </c>
      <c r="M7107" t="str">
        <f>VLOOKUP($L7107,Companies!$A:$G,7,)</f>
        <v>EDP Services</v>
      </c>
      <c r="N7107" t="str">
        <f>VLOOKUP($L7107,Companies!$A:$G,6,)</f>
        <v>Technology</v>
      </c>
      <c r="O7107" s="6" t="s">
        <v>556</v>
      </c>
      <c r="P7107" s="6">
        <v>74012</v>
      </c>
      <c r="Q7107" t="s">
        <v>75</v>
      </c>
      <c r="R7107" t="s">
        <v>16</v>
      </c>
      <c r="S7107" s="4">
        <v>40968</v>
      </c>
      <c r="T7107" s="7">
        <f>S7107-E7107</f>
        <v>2</v>
      </c>
      <c r="U7107" t="s">
        <v>14218</v>
      </c>
      <c r="V7107" s="6" t="s">
        <v>14257</v>
      </c>
      <c r="W7107" t="s">
        <v>14259</v>
      </c>
      <c r="X7107" t="s">
        <v>14200</v>
      </c>
      <c r="Y7107" t="str">
        <f>VLOOKUP(R7107,Managers!$A:$B,2,)</f>
        <v>Josh Martinez</v>
      </c>
      <c r="Z7107" s="11">
        <f>VLOOKUP(X7107,HourlyWages!$A:$B,2,0)</f>
        <v>59</v>
      </c>
      <c r="AA7107">
        <v>1</v>
      </c>
    </row>
    <row r="7108" spans="1:27" x14ac:dyDescent="0.3">
      <c r="A7108" t="b">
        <f>COUNTIF($C$1:C7108, C7108)&gt;1</f>
        <v>0</v>
      </c>
      <c r="B7108" t="b">
        <f>VLOOKUP(C7108,Sheet3!$A:$B,2,0) &gt; 1</f>
        <v>0</v>
      </c>
      <c r="C7108">
        <v>7107</v>
      </c>
      <c r="D7108">
        <v>50725</v>
      </c>
      <c r="E7108" s="4">
        <v>40505</v>
      </c>
      <c r="F7108">
        <v>1</v>
      </c>
      <c r="G7108" s="15">
        <f>I7108*F7108</f>
        <v>125</v>
      </c>
      <c r="H7108" s="9">
        <v>0.1</v>
      </c>
      <c r="I7108" s="13">
        <f>VLOOKUP($U7108,Pricebook!$A:$D,4,0)</f>
        <v>125</v>
      </c>
      <c r="J7108" s="11">
        <f>G7108*(1-H7108)</f>
        <v>112.5</v>
      </c>
      <c r="K7108" t="s">
        <v>410</v>
      </c>
      <c r="L7108" t="s">
        <v>20</v>
      </c>
      <c r="M7108" t="str">
        <f>VLOOKUP($L7108,Companies!$A:$G,7,)</f>
        <v>Major Pharmaceuticals</v>
      </c>
      <c r="N7108" t="str">
        <f>VLOOKUP($L7108,Companies!$A:$G,6,)</f>
        <v>Health Care</v>
      </c>
      <c r="O7108" s="6" t="s">
        <v>42</v>
      </c>
      <c r="P7108" s="6">
        <v>12208</v>
      </c>
      <c r="Q7108" t="s">
        <v>60</v>
      </c>
      <c r="R7108" t="s">
        <v>61</v>
      </c>
      <c r="S7108" s="4">
        <v>40506</v>
      </c>
      <c r="T7108" s="7">
        <f>S7108-E7108</f>
        <v>1</v>
      </c>
      <c r="U7108" t="s">
        <v>14221</v>
      </c>
      <c r="V7108" s="6" t="s">
        <v>14257</v>
      </c>
      <c r="W7108" t="s">
        <v>14258</v>
      </c>
      <c r="X7108" t="s">
        <v>14192</v>
      </c>
      <c r="Y7108" t="str">
        <f>VLOOKUP(R7108,Managers!$A:$B,2,)</f>
        <v>Allen Young</v>
      </c>
      <c r="Z7108" s="11">
        <f>VLOOKUP(X7108,HourlyWages!$A:$B,2,0)</f>
        <v>75</v>
      </c>
      <c r="AA7108">
        <v>1</v>
      </c>
    </row>
    <row r="7109" spans="1:27" x14ac:dyDescent="0.3">
      <c r="A7109" t="b">
        <f>COUNTIF($C$1:C7109, C7109)&gt;1</f>
        <v>0</v>
      </c>
      <c r="B7109" t="b">
        <f>VLOOKUP(C7109,Sheet3!$A:$B,2,0) &gt; 1</f>
        <v>0</v>
      </c>
      <c r="C7109">
        <v>7108</v>
      </c>
      <c r="D7109">
        <v>50725</v>
      </c>
      <c r="E7109" s="4">
        <v>40505</v>
      </c>
      <c r="F7109">
        <v>19</v>
      </c>
      <c r="G7109" s="15">
        <f>I7109*F7109</f>
        <v>2850</v>
      </c>
      <c r="H7109" s="9">
        <v>0.05</v>
      </c>
      <c r="I7109" s="13">
        <f>VLOOKUP($U7109,Pricebook!$A:$D,4,0)</f>
        <v>150</v>
      </c>
      <c r="J7109" s="11">
        <f>G7109*(1-H7109)</f>
        <v>2707.5</v>
      </c>
      <c r="K7109" t="s">
        <v>410</v>
      </c>
      <c r="L7109" t="s">
        <v>20</v>
      </c>
      <c r="M7109" t="str">
        <f>VLOOKUP($L7109,Companies!$A:$G,7,)</f>
        <v>Major Pharmaceuticals</v>
      </c>
      <c r="N7109" t="str">
        <f>VLOOKUP($L7109,Companies!$A:$G,6,)</f>
        <v>Health Care</v>
      </c>
      <c r="O7109" s="6" t="s">
        <v>672</v>
      </c>
      <c r="P7109" s="6">
        <v>23223</v>
      </c>
      <c r="Q7109" t="s">
        <v>368</v>
      </c>
      <c r="R7109" t="s">
        <v>34</v>
      </c>
      <c r="S7109" s="4">
        <v>40507</v>
      </c>
      <c r="T7109" s="7">
        <f>S7109-E7109</f>
        <v>2</v>
      </c>
      <c r="U7109" t="s">
        <v>14210</v>
      </c>
      <c r="V7109" s="6" t="s">
        <v>14254</v>
      </c>
      <c r="W7109" t="s">
        <v>14269</v>
      </c>
      <c r="X7109" t="s">
        <v>14184</v>
      </c>
      <c r="Y7109" t="str">
        <f>VLOOKUP(R7109,Managers!$A:$B,2,)</f>
        <v>Frank Mitchell</v>
      </c>
      <c r="Z7109" s="11">
        <f>VLOOKUP(X7109,HourlyWages!$A:$B,2,0)</f>
        <v>50</v>
      </c>
      <c r="AA7109">
        <v>1</v>
      </c>
    </row>
    <row r="7110" spans="1:27" x14ac:dyDescent="0.3">
      <c r="A7110" t="b">
        <f>COUNTIF($C$1:C7110, C7110)&gt;1</f>
        <v>0</v>
      </c>
      <c r="B7110" t="b">
        <f>VLOOKUP(C7110,Sheet3!$A:$B,2,0) &gt; 1</f>
        <v>0</v>
      </c>
      <c r="C7110">
        <v>7109</v>
      </c>
      <c r="D7110">
        <v>50726</v>
      </c>
      <c r="E7110" s="4">
        <v>40847</v>
      </c>
      <c r="F7110">
        <v>45</v>
      </c>
      <c r="G7110" s="15">
        <f>I7110*F7110</f>
        <v>5625</v>
      </c>
      <c r="H7110" s="9">
        <v>0</v>
      </c>
      <c r="I7110" s="13">
        <f>VLOOKUP($U7110,Pricebook!$A:$D,4,0)</f>
        <v>125</v>
      </c>
      <c r="J7110" s="11">
        <f>G7110*(1-H7110)</f>
        <v>5625</v>
      </c>
      <c r="K7110" t="s">
        <v>19</v>
      </c>
      <c r="L7110" t="s">
        <v>20</v>
      </c>
      <c r="M7110" t="str">
        <f>VLOOKUP($L7110,Companies!$A:$G,7,)</f>
        <v>Major Pharmaceuticals</v>
      </c>
      <c r="N7110" t="str">
        <f>VLOOKUP($L7110,Companies!$A:$G,6,)</f>
        <v>Health Care</v>
      </c>
      <c r="O7110" s="6" t="s">
        <v>1965</v>
      </c>
      <c r="P7110" s="6">
        <v>98208</v>
      </c>
      <c r="Q7110" t="s">
        <v>22</v>
      </c>
      <c r="R7110" t="s">
        <v>23</v>
      </c>
      <c r="S7110" s="4">
        <v>40851</v>
      </c>
      <c r="T7110" s="7">
        <f>S7110-E7110</f>
        <v>4</v>
      </c>
      <c r="U7110" t="s">
        <v>14221</v>
      </c>
      <c r="V7110" s="6" t="s">
        <v>14257</v>
      </c>
      <c r="W7110" t="s">
        <v>14259</v>
      </c>
      <c r="X7110" t="s">
        <v>14190</v>
      </c>
      <c r="Y7110" t="str">
        <f>VLOOKUP(R7110,Managers!$A:$B,2,)</f>
        <v>Bob Turner</v>
      </c>
      <c r="Z7110" s="11">
        <f>VLOOKUP(X7110,HourlyWages!$A:$B,2,0)</f>
        <v>67</v>
      </c>
      <c r="AA7110">
        <v>1</v>
      </c>
    </row>
    <row r="7111" spans="1:27" x14ac:dyDescent="0.3">
      <c r="A7111" t="b">
        <f>COUNTIF($C$1:C7111, C7111)&gt;1</f>
        <v>0</v>
      </c>
      <c r="B7111" t="b">
        <f>VLOOKUP(C7111,Sheet3!$A:$B,2,0) &gt; 1</f>
        <v>0</v>
      </c>
      <c r="C7111">
        <v>7110</v>
      </c>
      <c r="D7111">
        <v>50726</v>
      </c>
      <c r="E7111" s="4">
        <v>40847</v>
      </c>
      <c r="F7111">
        <v>21</v>
      </c>
      <c r="G7111" s="15">
        <f>I7111*F7111</f>
        <v>4200</v>
      </c>
      <c r="H7111" s="9">
        <v>7.0000000000000007E-2</v>
      </c>
      <c r="I7111" s="13">
        <f>VLOOKUP($U7111,Pricebook!$A:$D,4,0)</f>
        <v>200</v>
      </c>
      <c r="J7111" s="11">
        <f>G7111*(1-H7111)</f>
        <v>3905.9999999999995</v>
      </c>
      <c r="K7111" t="s">
        <v>19</v>
      </c>
      <c r="L7111" t="s">
        <v>20</v>
      </c>
      <c r="M7111" t="str">
        <f>VLOOKUP($L7111,Companies!$A:$G,7,)</f>
        <v>Major Pharmaceuticals</v>
      </c>
      <c r="N7111" t="str">
        <f>VLOOKUP($L7111,Companies!$A:$G,6,)</f>
        <v>Health Care</v>
      </c>
      <c r="O7111" s="6" t="s">
        <v>1965</v>
      </c>
      <c r="P7111" s="6">
        <v>98208</v>
      </c>
      <c r="Q7111" t="s">
        <v>22</v>
      </c>
      <c r="R7111" t="s">
        <v>23</v>
      </c>
      <c r="S7111" s="4">
        <v>40847</v>
      </c>
      <c r="T7111" s="7">
        <f>S7111-E7111</f>
        <v>0</v>
      </c>
      <c r="U7111" t="s">
        <v>14214</v>
      </c>
      <c r="V7111" s="6" t="s">
        <v>14257</v>
      </c>
      <c r="W7111" t="s">
        <v>14259</v>
      </c>
      <c r="X7111" t="s">
        <v>14201</v>
      </c>
      <c r="Y7111" t="str">
        <f>VLOOKUP(R7111,Managers!$A:$B,2,)</f>
        <v>Bob Turner</v>
      </c>
      <c r="Z7111" s="11">
        <f>VLOOKUP(X7111,HourlyWages!$A:$B,2,0)</f>
        <v>53</v>
      </c>
      <c r="AA7111">
        <v>1</v>
      </c>
    </row>
    <row r="7112" spans="1:27" x14ac:dyDescent="0.3">
      <c r="A7112" t="b">
        <f>COUNTIF($C$1:C7112, C7112)&gt;1</f>
        <v>0</v>
      </c>
      <c r="B7112" t="b">
        <f>VLOOKUP(C7112,Sheet3!$A:$B,2,0) &gt; 1</f>
        <v>0</v>
      </c>
      <c r="C7112">
        <v>7111</v>
      </c>
      <c r="D7112">
        <v>50754</v>
      </c>
      <c r="E7112" s="4">
        <v>40156</v>
      </c>
      <c r="F7112">
        <v>9</v>
      </c>
      <c r="G7112" s="15">
        <f>I7112*F7112</f>
        <v>1350</v>
      </c>
      <c r="H7112" s="9">
        <v>0.06</v>
      </c>
      <c r="I7112" s="13">
        <f>VLOOKUP($U7112,Pricebook!$A:$D,4,0)</f>
        <v>150</v>
      </c>
      <c r="J7112" s="11">
        <f>G7112*(1-H7112)</f>
        <v>1269</v>
      </c>
      <c r="K7112" t="s">
        <v>1979</v>
      </c>
      <c r="L7112" t="s">
        <v>314</v>
      </c>
      <c r="M7112" t="str">
        <f>VLOOKUP($L7112,Companies!$A:$G,7,)</f>
        <v>Semiconductors</v>
      </c>
      <c r="N7112" t="str">
        <f>VLOOKUP($L7112,Companies!$A:$G,6,)</f>
        <v>Technology</v>
      </c>
      <c r="O7112" s="6" t="s">
        <v>1307</v>
      </c>
      <c r="P7112" s="6">
        <v>60510</v>
      </c>
      <c r="Q7112" t="s">
        <v>15</v>
      </c>
      <c r="R7112" t="s">
        <v>16</v>
      </c>
      <c r="S7112" s="4">
        <v>40157</v>
      </c>
      <c r="T7112" s="7">
        <f>S7112-E7112</f>
        <v>1</v>
      </c>
      <c r="U7112" t="s">
        <v>14210</v>
      </c>
      <c r="V7112" s="6" t="s">
        <v>14251</v>
      </c>
      <c r="W7112" t="s">
        <v>14263</v>
      </c>
      <c r="X7112" t="s">
        <v>14192</v>
      </c>
      <c r="Y7112" t="str">
        <f>VLOOKUP(R7112,Managers!$A:$B,2,)</f>
        <v>Josh Martinez</v>
      </c>
      <c r="Z7112" s="11">
        <f>VLOOKUP(X7112,HourlyWages!$A:$B,2,0)</f>
        <v>75</v>
      </c>
      <c r="AA7112">
        <v>1</v>
      </c>
    </row>
    <row r="7113" spans="1:27" x14ac:dyDescent="0.3">
      <c r="A7113" t="b">
        <f>COUNTIF($C$1:C7113, C7113)&gt;1</f>
        <v>0</v>
      </c>
      <c r="B7113" t="b">
        <f>VLOOKUP(C7113,Sheet3!$A:$B,2,0) &gt; 1</f>
        <v>0</v>
      </c>
      <c r="C7113">
        <v>7112</v>
      </c>
      <c r="D7113">
        <v>50756</v>
      </c>
      <c r="E7113" s="4">
        <v>40430</v>
      </c>
      <c r="F7113">
        <v>19</v>
      </c>
      <c r="G7113" s="15">
        <f>I7113*F7113</f>
        <v>2850</v>
      </c>
      <c r="H7113" s="9">
        <v>0.08</v>
      </c>
      <c r="I7113" s="13">
        <f>VLOOKUP($U7113,Pricebook!$A:$D,4,0)</f>
        <v>150</v>
      </c>
      <c r="J7113" s="11">
        <f>G7113*(1-H7113)</f>
        <v>2622</v>
      </c>
      <c r="K7113" t="s">
        <v>422</v>
      </c>
      <c r="L7113" t="s">
        <v>13</v>
      </c>
      <c r="M7113" t="str">
        <f>VLOOKUP($L7113,Companies!$A:$G,7,)</f>
        <v>Computer Software: Prepackaged Software</v>
      </c>
      <c r="N7113" t="str">
        <f>VLOOKUP($L7113,Companies!$A:$G,6,)</f>
        <v>Technology</v>
      </c>
      <c r="O7113" s="6" t="s">
        <v>2318</v>
      </c>
      <c r="P7113" s="6" t="s">
        <v>2319</v>
      </c>
      <c r="Q7113" t="s">
        <v>33</v>
      </c>
      <c r="R7113" t="s">
        <v>34</v>
      </c>
      <c r="S7113" s="4">
        <v>40431</v>
      </c>
      <c r="T7113" s="7">
        <f>S7113-E7113</f>
        <v>1</v>
      </c>
      <c r="U7113" t="s">
        <v>14211</v>
      </c>
      <c r="V7113" s="6" t="s">
        <v>14251</v>
      </c>
      <c r="W7113" t="s">
        <v>14266</v>
      </c>
      <c r="X7113" t="s">
        <v>14185</v>
      </c>
      <c r="Y7113" t="str">
        <f>VLOOKUP(R7113,Managers!$A:$B,2,)</f>
        <v>Frank Mitchell</v>
      </c>
      <c r="Z7113" s="11">
        <f>VLOOKUP(X7113,HourlyWages!$A:$B,2,0)</f>
        <v>70</v>
      </c>
      <c r="AA7113">
        <v>1</v>
      </c>
    </row>
    <row r="7114" spans="1:27" x14ac:dyDescent="0.3">
      <c r="A7114" t="b">
        <f>COUNTIF($C$1:C7114, C7114)&gt;1</f>
        <v>0</v>
      </c>
      <c r="B7114" t="b">
        <f>VLOOKUP(C7114,Sheet3!$A:$B,2,0) &gt; 1</f>
        <v>0</v>
      </c>
      <c r="C7114">
        <v>7113</v>
      </c>
      <c r="D7114">
        <v>50756</v>
      </c>
      <c r="E7114" s="4">
        <v>40430</v>
      </c>
      <c r="F7114">
        <v>2</v>
      </c>
      <c r="G7114" s="15">
        <f>I7114*F7114</f>
        <v>400</v>
      </c>
      <c r="H7114" s="9">
        <v>0.02</v>
      </c>
      <c r="I7114" s="13">
        <f>VLOOKUP($U7114,Pricebook!$A:$D,4,0)</f>
        <v>200</v>
      </c>
      <c r="J7114" s="11">
        <f>G7114*(1-H7114)</f>
        <v>392</v>
      </c>
      <c r="K7114" t="s">
        <v>422</v>
      </c>
      <c r="L7114" t="s">
        <v>13</v>
      </c>
      <c r="M7114" t="str">
        <f>VLOOKUP($L7114,Companies!$A:$G,7,)</f>
        <v>Computer Software: Prepackaged Software</v>
      </c>
      <c r="N7114" t="str">
        <f>VLOOKUP($L7114,Companies!$A:$G,6,)</f>
        <v>Technology</v>
      </c>
      <c r="O7114" s="6" t="s">
        <v>2318</v>
      </c>
      <c r="P7114" s="6" t="s">
        <v>2319</v>
      </c>
      <c r="Q7114" t="s">
        <v>33</v>
      </c>
      <c r="R7114" t="s">
        <v>34</v>
      </c>
      <c r="S7114" s="4">
        <v>40430</v>
      </c>
      <c r="T7114" s="7">
        <f>S7114-E7114</f>
        <v>0</v>
      </c>
      <c r="U7114" t="s">
        <v>14214</v>
      </c>
      <c r="V7114" s="6" t="s">
        <v>14254</v>
      </c>
      <c r="W7114" t="s">
        <v>14256</v>
      </c>
      <c r="X7114" t="s">
        <v>14186</v>
      </c>
      <c r="Y7114" t="str">
        <f>VLOOKUP(R7114,Managers!$A:$B,2,)</f>
        <v>Frank Mitchell</v>
      </c>
      <c r="Z7114" s="11">
        <f>VLOOKUP(X7114,HourlyWages!$A:$B,2,0)</f>
        <v>67</v>
      </c>
      <c r="AA7114">
        <v>1</v>
      </c>
    </row>
    <row r="7115" spans="1:27" x14ac:dyDescent="0.3">
      <c r="A7115" t="b">
        <f>COUNTIF($C$1:C7115, C7115)&gt;1</f>
        <v>0</v>
      </c>
      <c r="B7115" t="b">
        <f>VLOOKUP(C7115,Sheet3!$A:$B,2,0) &gt; 1</f>
        <v>0</v>
      </c>
      <c r="C7115">
        <v>7114</v>
      </c>
      <c r="D7115">
        <v>50758</v>
      </c>
      <c r="E7115" s="4">
        <v>41102</v>
      </c>
      <c r="F7115">
        <v>17</v>
      </c>
      <c r="G7115" s="15">
        <f>I7115*F7115</f>
        <v>1870</v>
      </c>
      <c r="H7115" s="9">
        <v>0.02</v>
      </c>
      <c r="I7115" s="13">
        <f>VLOOKUP($U7115,Pricebook!$A:$D,4,0)</f>
        <v>110</v>
      </c>
      <c r="J7115" s="11">
        <f>G7115*(1-H7115)</f>
        <v>1832.6</v>
      </c>
      <c r="K7115" t="s">
        <v>465</v>
      </c>
      <c r="L7115" t="s">
        <v>344</v>
      </c>
      <c r="M7115" t="str">
        <f>VLOOKUP($L7115,Companies!$A:$G,7,)</f>
        <v>Food Chains</v>
      </c>
      <c r="N7115" t="str">
        <f>VLOOKUP($L7115,Companies!$A:$G,6,)</f>
        <v>Consumer Services</v>
      </c>
      <c r="O7115" s="6" t="s">
        <v>2770</v>
      </c>
      <c r="P7115" s="6">
        <v>74074</v>
      </c>
      <c r="Q7115" t="s">
        <v>75</v>
      </c>
      <c r="R7115" t="s">
        <v>16</v>
      </c>
      <c r="S7115" s="4">
        <v>41104</v>
      </c>
      <c r="T7115" s="7">
        <f>S7115-E7115</f>
        <v>2</v>
      </c>
      <c r="U7115" t="s">
        <v>14215</v>
      </c>
      <c r="V7115" s="6" t="s">
        <v>14251</v>
      </c>
      <c r="W7115" t="s">
        <v>14266</v>
      </c>
      <c r="X7115" t="s">
        <v>14194</v>
      </c>
      <c r="Y7115" t="str">
        <f>VLOOKUP(R7115,Managers!$A:$B,2,)</f>
        <v>Josh Martinez</v>
      </c>
      <c r="Z7115" s="11">
        <f>VLOOKUP(X7115,HourlyWages!$A:$B,2,0)</f>
        <v>71</v>
      </c>
      <c r="AA7115">
        <v>1</v>
      </c>
    </row>
    <row r="7116" spans="1:27" x14ac:dyDescent="0.3">
      <c r="A7116" t="b">
        <f>COUNTIF($C$1:C7116, C7116)&gt;1</f>
        <v>0</v>
      </c>
      <c r="B7116" t="b">
        <f>VLOOKUP(C7116,Sheet3!$A:$B,2,0) &gt; 1</f>
        <v>0</v>
      </c>
      <c r="C7116">
        <v>7115</v>
      </c>
      <c r="D7116">
        <v>50759</v>
      </c>
      <c r="E7116" s="4">
        <v>40256</v>
      </c>
      <c r="F7116">
        <v>46</v>
      </c>
      <c r="G7116" s="15">
        <f>I7116*F7116</f>
        <v>6900</v>
      </c>
      <c r="H7116" s="9">
        <v>0.1</v>
      </c>
      <c r="I7116" s="13">
        <f>VLOOKUP($U7116,Pricebook!$A:$D,4,0)</f>
        <v>150</v>
      </c>
      <c r="J7116" s="11">
        <f>G7116*(1-H7116)</f>
        <v>6210</v>
      </c>
      <c r="K7116" t="s">
        <v>1567</v>
      </c>
      <c r="L7116" t="s">
        <v>185</v>
      </c>
      <c r="M7116" t="str">
        <f>VLOOKUP($L7116,Companies!$A:$G,7,)</f>
        <v>EDP Services</v>
      </c>
      <c r="N7116" t="str">
        <f>VLOOKUP($L7116,Companies!$A:$G,6,)</f>
        <v>Technology</v>
      </c>
      <c r="O7116" s="6" t="s">
        <v>930</v>
      </c>
      <c r="P7116" s="6" t="s">
        <v>1723</v>
      </c>
      <c r="Q7116" t="s">
        <v>149</v>
      </c>
      <c r="R7116" t="s">
        <v>61</v>
      </c>
      <c r="S7116" s="4">
        <v>40261</v>
      </c>
      <c r="T7116" s="7">
        <f>S7116-E7116</f>
        <v>5</v>
      </c>
      <c r="U7116" t="s">
        <v>14210</v>
      </c>
      <c r="V7116" s="6" t="s">
        <v>14251</v>
      </c>
      <c r="W7116" t="s">
        <v>14266</v>
      </c>
      <c r="X7116" t="s">
        <v>14197</v>
      </c>
      <c r="Y7116" t="str">
        <f>VLOOKUP(R7116,Managers!$A:$B,2,)</f>
        <v>Allen Young</v>
      </c>
      <c r="Z7116" s="11">
        <f>VLOOKUP(X7116,HourlyWages!$A:$B,2,0)</f>
        <v>71</v>
      </c>
      <c r="AA7116">
        <v>1</v>
      </c>
    </row>
    <row r="7117" spans="1:27" x14ac:dyDescent="0.3">
      <c r="A7117" t="b">
        <f>COUNTIF($C$1:C7117, C7117)&gt;1</f>
        <v>0</v>
      </c>
      <c r="B7117" t="b">
        <f>VLOOKUP(C7117,Sheet3!$A:$B,2,0) &gt; 1</f>
        <v>0</v>
      </c>
      <c r="C7117">
        <v>7116</v>
      </c>
      <c r="D7117">
        <v>50784</v>
      </c>
      <c r="E7117" s="4">
        <v>40949</v>
      </c>
      <c r="F7117">
        <v>20</v>
      </c>
      <c r="G7117" s="15">
        <f>I7117*F7117</f>
        <v>3000</v>
      </c>
      <c r="H7117" s="9">
        <v>0.04</v>
      </c>
      <c r="I7117" s="13">
        <f>VLOOKUP($U7117,Pricebook!$A:$D,4,0)</f>
        <v>150</v>
      </c>
      <c r="J7117" s="11">
        <f>G7117*(1-H7117)</f>
        <v>2880</v>
      </c>
      <c r="K7117" t="s">
        <v>2025</v>
      </c>
      <c r="L7117" t="s">
        <v>136</v>
      </c>
      <c r="M7117" t="str">
        <f>VLOOKUP($L7117,Companies!$A:$G,7,)</f>
        <v>Electronic Components</v>
      </c>
      <c r="N7117" t="str">
        <f>VLOOKUP($L7117,Companies!$A:$G,6,)</f>
        <v>Capital Goods</v>
      </c>
      <c r="O7117" s="6" t="s">
        <v>2026</v>
      </c>
      <c r="P7117" s="6">
        <v>46041</v>
      </c>
      <c r="Q7117" t="s">
        <v>278</v>
      </c>
      <c r="R7117" t="s">
        <v>16</v>
      </c>
      <c r="S7117" s="4">
        <v>40950</v>
      </c>
      <c r="T7117" s="7">
        <f>S7117-E7117</f>
        <v>1</v>
      </c>
      <c r="U7117" t="s">
        <v>14211</v>
      </c>
      <c r="V7117" s="6" t="s">
        <v>14257</v>
      </c>
      <c r="W7117" t="s">
        <v>14264</v>
      </c>
      <c r="X7117" t="s">
        <v>14185</v>
      </c>
      <c r="Y7117" t="str">
        <f>VLOOKUP(R7117,Managers!$A:$B,2,)</f>
        <v>Josh Martinez</v>
      </c>
      <c r="Z7117" s="11">
        <f>VLOOKUP(X7117,HourlyWages!$A:$B,2,0)</f>
        <v>70</v>
      </c>
      <c r="AA7117">
        <v>1</v>
      </c>
    </row>
    <row r="7118" spans="1:27" x14ac:dyDescent="0.3">
      <c r="A7118" t="b">
        <f>COUNTIF($C$1:C7118, C7118)&gt;1</f>
        <v>0</v>
      </c>
      <c r="B7118" t="b">
        <f>VLOOKUP(C7118,Sheet3!$A:$B,2,0) &gt; 1</f>
        <v>0</v>
      </c>
      <c r="C7118">
        <v>7117</v>
      </c>
      <c r="D7118">
        <v>50786</v>
      </c>
      <c r="E7118" s="4">
        <v>40098</v>
      </c>
      <c r="F7118">
        <v>4</v>
      </c>
      <c r="G7118" s="15">
        <f>I7118*F7118</f>
        <v>600</v>
      </c>
      <c r="H7118" s="9">
        <v>0.06</v>
      </c>
      <c r="I7118" s="13">
        <f>VLOOKUP($U7118,Pricebook!$A:$D,4,0)</f>
        <v>150</v>
      </c>
      <c r="J7118" s="11">
        <f>G7118*(1-H7118)</f>
        <v>564</v>
      </c>
      <c r="K7118" t="s">
        <v>1663</v>
      </c>
      <c r="L7118" t="s">
        <v>50</v>
      </c>
      <c r="M7118" t="str">
        <f>VLOOKUP($L7118,Companies!$A:$G,7,)</f>
        <v>Semiconductors</v>
      </c>
      <c r="N7118" t="str">
        <f>VLOOKUP($L7118,Companies!$A:$G,6,)</f>
        <v>Technology</v>
      </c>
      <c r="O7118" s="6" t="s">
        <v>69</v>
      </c>
      <c r="P7118" s="6">
        <v>86314</v>
      </c>
      <c r="Q7118" t="s">
        <v>70</v>
      </c>
      <c r="R7118" t="s">
        <v>23</v>
      </c>
      <c r="S7118" s="4">
        <v>40105</v>
      </c>
      <c r="T7118" s="7">
        <f>S7118-E7118</f>
        <v>7</v>
      </c>
      <c r="U7118" t="s">
        <v>14216</v>
      </c>
      <c r="V7118" s="6" t="s">
        <v>14251</v>
      </c>
      <c r="W7118" t="s">
        <v>14253</v>
      </c>
      <c r="X7118" t="s">
        <v>14199</v>
      </c>
      <c r="Y7118" t="str">
        <f>VLOOKUP(R7118,Managers!$A:$B,2,)</f>
        <v>Bob Turner</v>
      </c>
      <c r="Z7118" s="11">
        <f>VLOOKUP(X7118,HourlyWages!$A:$B,2,0)</f>
        <v>68</v>
      </c>
      <c r="AA7118">
        <v>1</v>
      </c>
    </row>
    <row r="7119" spans="1:27" x14ac:dyDescent="0.3">
      <c r="A7119" t="b">
        <f>COUNTIF($C$1:C7119, C7119)&gt;1</f>
        <v>0</v>
      </c>
      <c r="B7119" t="b">
        <f>VLOOKUP(C7119,Sheet3!$A:$B,2,0) &gt; 1</f>
        <v>0</v>
      </c>
      <c r="C7119">
        <v>7118</v>
      </c>
      <c r="D7119">
        <v>50789</v>
      </c>
      <c r="E7119" s="4">
        <v>40614</v>
      </c>
      <c r="F7119">
        <v>23</v>
      </c>
      <c r="G7119" s="15">
        <f>I7119*F7119</f>
        <v>3680</v>
      </c>
      <c r="H7119" s="9">
        <v>0.1</v>
      </c>
      <c r="I7119" s="13">
        <f>VLOOKUP($U7119,Pricebook!$A:$D,4,0)</f>
        <v>160</v>
      </c>
      <c r="J7119" s="11">
        <f>G7119*(1-H7119)</f>
        <v>3312</v>
      </c>
      <c r="K7119" t="s">
        <v>1826</v>
      </c>
      <c r="L7119" t="s">
        <v>341</v>
      </c>
      <c r="M7119" t="str">
        <f>VLOOKUP($L7119,Companies!$A:$G,7,)</f>
        <v>Computer Software: Prepackaged Software</v>
      </c>
      <c r="N7119" t="str">
        <f>VLOOKUP($L7119,Companies!$A:$G,6,)</f>
        <v>Technology</v>
      </c>
      <c r="O7119" s="6" t="s">
        <v>719</v>
      </c>
      <c r="P7119" s="6">
        <v>34741</v>
      </c>
      <c r="Q7119" t="s">
        <v>101</v>
      </c>
      <c r="R7119" t="s">
        <v>34</v>
      </c>
      <c r="S7119" s="4">
        <v>40616</v>
      </c>
      <c r="T7119" s="7">
        <f>S7119-E7119</f>
        <v>2</v>
      </c>
      <c r="U7119" t="s">
        <v>14218</v>
      </c>
      <c r="V7119" s="6" t="s">
        <v>14251</v>
      </c>
      <c r="W7119" t="s">
        <v>14253</v>
      </c>
      <c r="X7119" t="s">
        <v>14203</v>
      </c>
      <c r="Y7119" t="str">
        <f>VLOOKUP(R7119,Managers!$A:$B,2,)</f>
        <v>Frank Mitchell</v>
      </c>
      <c r="Z7119" s="11">
        <f>VLOOKUP(X7119,HourlyWages!$A:$B,2,0)</f>
        <v>62</v>
      </c>
      <c r="AA7119">
        <v>1</v>
      </c>
    </row>
    <row r="7120" spans="1:27" x14ac:dyDescent="0.3">
      <c r="A7120" t="b">
        <f>COUNTIF($C$1:C7120, C7120)&gt;1</f>
        <v>0</v>
      </c>
      <c r="B7120" t="b">
        <f>VLOOKUP(C7120,Sheet3!$A:$B,2,0) &gt; 1</f>
        <v>0</v>
      </c>
      <c r="C7120">
        <v>7119</v>
      </c>
      <c r="D7120">
        <v>50790</v>
      </c>
      <c r="E7120" s="4">
        <v>40740</v>
      </c>
      <c r="F7120">
        <v>47</v>
      </c>
      <c r="G7120" s="15">
        <f>I7120*F7120</f>
        <v>5875</v>
      </c>
      <c r="H7120" s="9">
        <v>0</v>
      </c>
      <c r="I7120" s="13">
        <f>VLOOKUP($U7120,Pricebook!$A:$D,4,0)</f>
        <v>125</v>
      </c>
      <c r="J7120" s="11">
        <f>G7120*(1-H7120)</f>
        <v>5875</v>
      </c>
      <c r="K7120" t="s">
        <v>1449</v>
      </c>
      <c r="L7120" t="s">
        <v>637</v>
      </c>
      <c r="M7120" t="str">
        <f>VLOOKUP($L7120,Companies!$A:$G,7,)</f>
        <v>Medical Specialities</v>
      </c>
      <c r="N7120" t="str">
        <f>VLOOKUP($L7120,Companies!$A:$G,6,)</f>
        <v>Health Care</v>
      </c>
      <c r="O7120" s="6" t="s">
        <v>1450</v>
      </c>
      <c r="P7120" s="6">
        <v>98408</v>
      </c>
      <c r="Q7120" t="s">
        <v>22</v>
      </c>
      <c r="R7120" t="s">
        <v>23</v>
      </c>
      <c r="S7120" s="4">
        <v>40742</v>
      </c>
      <c r="T7120" s="7">
        <f>S7120-E7120</f>
        <v>2</v>
      </c>
      <c r="U7120" t="s">
        <v>14208</v>
      </c>
      <c r="V7120" s="6" t="s">
        <v>14254</v>
      </c>
      <c r="W7120" t="s">
        <v>14269</v>
      </c>
      <c r="X7120" t="s">
        <v>14203</v>
      </c>
      <c r="Y7120" t="str">
        <f>VLOOKUP(R7120,Managers!$A:$B,2,)</f>
        <v>Bob Turner</v>
      </c>
      <c r="Z7120" s="11">
        <f>VLOOKUP(X7120,HourlyWages!$A:$B,2,0)</f>
        <v>62</v>
      </c>
      <c r="AA7120">
        <v>1</v>
      </c>
    </row>
    <row r="7121" spans="1:27" x14ac:dyDescent="0.3">
      <c r="A7121" t="b">
        <f>COUNTIF($C$1:C7121, C7121)&gt;1</f>
        <v>0</v>
      </c>
      <c r="B7121" t="b">
        <f>VLOOKUP(C7121,Sheet3!$A:$B,2,0) &gt; 1</f>
        <v>0</v>
      </c>
      <c r="C7121">
        <v>7120</v>
      </c>
      <c r="D7121">
        <v>50816</v>
      </c>
      <c r="E7121" s="4">
        <v>39899</v>
      </c>
      <c r="F7121">
        <v>25</v>
      </c>
      <c r="G7121" s="15">
        <f>I7121*F7121</f>
        <v>4250</v>
      </c>
      <c r="H7121" s="9">
        <v>7.0000000000000007E-2</v>
      </c>
      <c r="I7121" s="13">
        <f>VLOOKUP($U7121,Pricebook!$A:$D,4,0)</f>
        <v>170</v>
      </c>
      <c r="J7121" s="11">
        <f>G7121*(1-H7121)</f>
        <v>3952.4999999999995</v>
      </c>
      <c r="K7121" t="s">
        <v>1575</v>
      </c>
      <c r="L7121" t="s">
        <v>363</v>
      </c>
      <c r="M7121" t="str">
        <f>VLOOKUP($L7121,Companies!$A:$G,7,)</f>
        <v>Biotechnology: Laboratory Analytical Instruments</v>
      </c>
      <c r="N7121" t="str">
        <f>VLOOKUP($L7121,Companies!$A:$G,6,)</f>
        <v>Capital Goods</v>
      </c>
      <c r="O7121" s="6" t="s">
        <v>1344</v>
      </c>
      <c r="P7121" s="6" t="s">
        <v>1345</v>
      </c>
      <c r="Q7121" t="s">
        <v>38</v>
      </c>
      <c r="R7121" t="s">
        <v>16</v>
      </c>
      <c r="S7121" s="4">
        <v>39901</v>
      </c>
      <c r="T7121" s="7">
        <f>S7121-E7121</f>
        <v>2</v>
      </c>
      <c r="U7121" t="s">
        <v>14219</v>
      </c>
      <c r="V7121" s="6" t="s">
        <v>14257</v>
      </c>
      <c r="W7121" t="s">
        <v>14258</v>
      </c>
      <c r="X7121" t="s">
        <v>14202</v>
      </c>
      <c r="Y7121" t="str">
        <f>VLOOKUP(R7121,Managers!$A:$B,2,)</f>
        <v>Josh Martinez</v>
      </c>
      <c r="Z7121" s="11">
        <f>VLOOKUP(X7121,HourlyWages!$A:$B,2,0)</f>
        <v>71</v>
      </c>
      <c r="AA7121">
        <v>1</v>
      </c>
    </row>
    <row r="7122" spans="1:27" x14ac:dyDescent="0.3">
      <c r="A7122" t="b">
        <f>COUNTIF($C$1:C7122, C7122)&gt;1</f>
        <v>0</v>
      </c>
      <c r="B7122" t="b">
        <f>VLOOKUP(C7122,Sheet3!$A:$B,2,0) &gt; 1</f>
        <v>0</v>
      </c>
      <c r="C7122">
        <v>7121</v>
      </c>
      <c r="D7122">
        <v>50816</v>
      </c>
      <c r="E7122" s="4">
        <v>39899</v>
      </c>
      <c r="F7122">
        <v>26</v>
      </c>
      <c r="G7122" s="15">
        <f>I7122*F7122</f>
        <v>4160</v>
      </c>
      <c r="H7122" s="9">
        <v>0.03</v>
      </c>
      <c r="I7122" s="13">
        <f>VLOOKUP($U7122,Pricebook!$A:$D,4,0)</f>
        <v>160</v>
      </c>
      <c r="J7122" s="11">
        <f>G7122*(1-H7122)</f>
        <v>4035.2</v>
      </c>
      <c r="K7122" t="s">
        <v>1575</v>
      </c>
      <c r="L7122" t="s">
        <v>363</v>
      </c>
      <c r="M7122" t="str">
        <f>VLOOKUP($L7122,Companies!$A:$G,7,)</f>
        <v>Biotechnology: Laboratory Analytical Instruments</v>
      </c>
      <c r="N7122" t="str">
        <f>VLOOKUP($L7122,Companies!$A:$G,6,)</f>
        <v>Capital Goods</v>
      </c>
      <c r="O7122" s="6" t="s">
        <v>1344</v>
      </c>
      <c r="P7122" s="6" t="s">
        <v>1345</v>
      </c>
      <c r="Q7122" t="s">
        <v>38</v>
      </c>
      <c r="R7122" t="s">
        <v>16</v>
      </c>
      <c r="S7122" s="4">
        <v>39901</v>
      </c>
      <c r="T7122" s="7">
        <f>S7122-E7122</f>
        <v>2</v>
      </c>
      <c r="U7122" t="s">
        <v>14218</v>
      </c>
      <c r="V7122" s="6" t="s">
        <v>14257</v>
      </c>
      <c r="W7122" t="s">
        <v>14259</v>
      </c>
      <c r="X7122" t="s">
        <v>14197</v>
      </c>
      <c r="Y7122" t="str">
        <f>VLOOKUP(R7122,Managers!$A:$B,2,)</f>
        <v>Josh Martinez</v>
      </c>
      <c r="Z7122" s="11">
        <f>VLOOKUP(X7122,HourlyWages!$A:$B,2,0)</f>
        <v>71</v>
      </c>
      <c r="AA7122">
        <v>1</v>
      </c>
    </row>
    <row r="7123" spans="1:27" x14ac:dyDescent="0.3">
      <c r="A7123" t="b">
        <f>COUNTIF($C$1:C7123, C7123)&gt;1</f>
        <v>0</v>
      </c>
      <c r="B7123" t="b">
        <f>VLOOKUP(C7123,Sheet3!$A:$B,2,0) &gt; 1</f>
        <v>0</v>
      </c>
      <c r="C7123">
        <v>7122</v>
      </c>
      <c r="D7123">
        <v>50816</v>
      </c>
      <c r="E7123" s="4">
        <v>39899</v>
      </c>
      <c r="F7123">
        <v>6</v>
      </c>
      <c r="G7123" s="15">
        <f>I7123*F7123</f>
        <v>900</v>
      </c>
      <c r="H7123" s="9">
        <v>0.01</v>
      </c>
      <c r="I7123" s="13">
        <f>VLOOKUP($U7123,Pricebook!$A:$D,4,0)</f>
        <v>150</v>
      </c>
      <c r="J7123" s="11">
        <f>G7123*(1-H7123)</f>
        <v>891</v>
      </c>
      <c r="K7123" t="s">
        <v>1575</v>
      </c>
      <c r="L7123" t="s">
        <v>363</v>
      </c>
      <c r="M7123" t="str">
        <f>VLOOKUP($L7123,Companies!$A:$G,7,)</f>
        <v>Biotechnology: Laboratory Analytical Instruments</v>
      </c>
      <c r="N7123" t="str">
        <f>VLOOKUP($L7123,Companies!$A:$G,6,)</f>
        <v>Capital Goods</v>
      </c>
      <c r="O7123" s="6" t="s">
        <v>1344</v>
      </c>
      <c r="P7123" s="6" t="s">
        <v>1345</v>
      </c>
      <c r="Q7123" t="s">
        <v>38</v>
      </c>
      <c r="R7123" t="s">
        <v>16</v>
      </c>
      <c r="S7123" s="4">
        <v>39901</v>
      </c>
      <c r="T7123" s="7">
        <f>S7123-E7123</f>
        <v>2</v>
      </c>
      <c r="U7123" t="s">
        <v>14211</v>
      </c>
      <c r="V7123" s="6" t="s">
        <v>14257</v>
      </c>
      <c r="W7123" t="s">
        <v>14258</v>
      </c>
      <c r="X7123" t="s">
        <v>14192</v>
      </c>
      <c r="Y7123" t="str">
        <f>VLOOKUP(R7123,Managers!$A:$B,2,)</f>
        <v>Josh Martinez</v>
      </c>
      <c r="Z7123" s="11">
        <f>VLOOKUP(X7123,HourlyWages!$A:$B,2,0)</f>
        <v>75</v>
      </c>
      <c r="AA7123">
        <v>1</v>
      </c>
    </row>
    <row r="7124" spans="1:27" x14ac:dyDescent="0.3">
      <c r="A7124" t="b">
        <f>COUNTIF($C$1:C7124, C7124)&gt;1</f>
        <v>0</v>
      </c>
      <c r="B7124" t="b">
        <f>VLOOKUP(C7124,Sheet3!$A:$B,2,0) &gt; 1</f>
        <v>0</v>
      </c>
      <c r="C7124">
        <v>7123</v>
      </c>
      <c r="D7124">
        <v>50818</v>
      </c>
      <c r="E7124" s="4">
        <v>41188</v>
      </c>
      <c r="F7124">
        <v>34</v>
      </c>
      <c r="G7124" s="15">
        <f>I7124*F7124</f>
        <v>5100</v>
      </c>
      <c r="H7124" s="9">
        <v>0.1</v>
      </c>
      <c r="I7124" s="13">
        <f>VLOOKUP($U7124,Pricebook!$A:$D,4,0)</f>
        <v>150</v>
      </c>
      <c r="J7124" s="11">
        <f>G7124*(1-H7124)</f>
        <v>4590</v>
      </c>
      <c r="K7124" t="s">
        <v>2566</v>
      </c>
      <c r="L7124" t="s">
        <v>351</v>
      </c>
      <c r="M7124" t="str">
        <f>VLOOKUP($L7124,Companies!$A:$G,7,)</f>
        <v>Department/Specialty Retail Stores</v>
      </c>
      <c r="N7124" t="str">
        <f>VLOOKUP($L7124,Companies!$A:$G,6,)</f>
        <v>Consumer Services</v>
      </c>
      <c r="O7124" s="6" t="s">
        <v>2391</v>
      </c>
      <c r="P7124" s="6">
        <v>30458</v>
      </c>
      <c r="Q7124" t="s">
        <v>134</v>
      </c>
      <c r="R7124" t="s">
        <v>34</v>
      </c>
      <c r="S7124" s="4">
        <v>41190</v>
      </c>
      <c r="T7124" s="7">
        <f>S7124-E7124</f>
        <v>2</v>
      </c>
      <c r="U7124" t="s">
        <v>14210</v>
      </c>
      <c r="V7124" s="6" t="s">
        <v>14251</v>
      </c>
      <c r="W7124" t="s">
        <v>14261</v>
      </c>
      <c r="X7124" t="s">
        <v>14191</v>
      </c>
      <c r="Y7124" t="str">
        <f>VLOOKUP(R7124,Managers!$A:$B,2,)</f>
        <v>Frank Mitchell</v>
      </c>
      <c r="Z7124" s="11">
        <f>VLOOKUP(X7124,HourlyWages!$A:$B,2,0)</f>
        <v>60</v>
      </c>
      <c r="AA7124">
        <v>1</v>
      </c>
    </row>
    <row r="7125" spans="1:27" x14ac:dyDescent="0.3">
      <c r="A7125" t="b">
        <f>COUNTIF($C$1:C7125, C7125)&gt;1</f>
        <v>0</v>
      </c>
      <c r="B7125" t="b">
        <f>VLOOKUP(C7125,Sheet3!$A:$B,2,0) &gt; 1</f>
        <v>0</v>
      </c>
      <c r="C7125">
        <v>7124</v>
      </c>
      <c r="D7125">
        <v>50822</v>
      </c>
      <c r="E7125" s="4">
        <v>40946</v>
      </c>
      <c r="F7125">
        <v>6</v>
      </c>
      <c r="G7125" s="15">
        <f>I7125*F7125</f>
        <v>750</v>
      </c>
      <c r="H7125" s="9">
        <v>0.1</v>
      </c>
      <c r="I7125" s="13">
        <f>VLOOKUP($U7125,Pricebook!$A:$D,4,0)</f>
        <v>125</v>
      </c>
      <c r="J7125" s="11">
        <f>G7125*(1-H7125)</f>
        <v>675</v>
      </c>
      <c r="K7125" t="s">
        <v>481</v>
      </c>
      <c r="L7125" t="s">
        <v>482</v>
      </c>
      <c r="M7125" t="str">
        <f>VLOOKUP($L7125,Companies!$A:$G,7,)</f>
        <v>Television Services</v>
      </c>
      <c r="N7125" t="str">
        <f>VLOOKUP($L7125,Companies!$A:$G,6,)</f>
        <v>Consumer Services</v>
      </c>
      <c r="O7125" s="6" t="s">
        <v>830</v>
      </c>
      <c r="P7125" s="6">
        <v>81001</v>
      </c>
      <c r="Q7125" t="s">
        <v>237</v>
      </c>
      <c r="R7125" t="s">
        <v>23</v>
      </c>
      <c r="S7125" s="4">
        <v>40947</v>
      </c>
      <c r="T7125" s="7">
        <f>S7125-E7125</f>
        <v>1</v>
      </c>
      <c r="U7125" t="s">
        <v>14221</v>
      </c>
      <c r="V7125" s="6" t="s">
        <v>14257</v>
      </c>
      <c r="W7125" t="s">
        <v>14258</v>
      </c>
      <c r="X7125" t="s">
        <v>14186</v>
      </c>
      <c r="Y7125" t="str">
        <f>VLOOKUP(R7125,Managers!$A:$B,2,)</f>
        <v>Bob Turner</v>
      </c>
      <c r="Z7125" s="11">
        <f>VLOOKUP(X7125,HourlyWages!$A:$B,2,0)</f>
        <v>67</v>
      </c>
      <c r="AA7125">
        <v>1</v>
      </c>
    </row>
    <row r="7126" spans="1:27" x14ac:dyDescent="0.3">
      <c r="A7126" t="b">
        <f>COUNTIF($C$1:C7126, C7126)&gt;1</f>
        <v>0</v>
      </c>
      <c r="B7126" t="b">
        <f>VLOOKUP(C7126,Sheet3!$A:$B,2,0) &gt; 1</f>
        <v>0</v>
      </c>
      <c r="C7126">
        <v>7125</v>
      </c>
      <c r="D7126">
        <v>50822</v>
      </c>
      <c r="E7126" s="4">
        <v>40946</v>
      </c>
      <c r="F7126">
        <v>37</v>
      </c>
      <c r="G7126" s="15">
        <f>I7126*F7126</f>
        <v>5550</v>
      </c>
      <c r="H7126" s="9">
        <v>0.01</v>
      </c>
      <c r="I7126" s="13">
        <f>VLOOKUP($U7126,Pricebook!$A:$D,4,0)</f>
        <v>150</v>
      </c>
      <c r="J7126" s="11">
        <f>G7126*(1-H7126)</f>
        <v>5494.5</v>
      </c>
      <c r="K7126" t="s">
        <v>481</v>
      </c>
      <c r="L7126" t="s">
        <v>482</v>
      </c>
      <c r="M7126" t="str">
        <f>VLOOKUP($L7126,Companies!$A:$G,7,)</f>
        <v>Television Services</v>
      </c>
      <c r="N7126" t="str">
        <f>VLOOKUP($L7126,Companies!$A:$G,6,)</f>
        <v>Consumer Services</v>
      </c>
      <c r="O7126" s="6" t="s">
        <v>830</v>
      </c>
      <c r="P7126" s="6">
        <v>81001</v>
      </c>
      <c r="Q7126" t="s">
        <v>237</v>
      </c>
      <c r="R7126" t="s">
        <v>23</v>
      </c>
      <c r="S7126" s="4">
        <v>40947</v>
      </c>
      <c r="T7126" s="7">
        <f>S7126-E7126</f>
        <v>1</v>
      </c>
      <c r="U7126" t="s">
        <v>14211</v>
      </c>
      <c r="V7126" s="6" t="s">
        <v>14254</v>
      </c>
      <c r="W7126" t="s">
        <v>14269</v>
      </c>
      <c r="X7126" t="s">
        <v>14186</v>
      </c>
      <c r="Y7126" t="str">
        <f>VLOOKUP(R7126,Managers!$A:$B,2,)</f>
        <v>Bob Turner</v>
      </c>
      <c r="Z7126" s="11">
        <f>VLOOKUP(X7126,HourlyWages!$A:$B,2,0)</f>
        <v>67</v>
      </c>
      <c r="AA7126">
        <v>1</v>
      </c>
    </row>
    <row r="7127" spans="1:27" x14ac:dyDescent="0.3">
      <c r="A7127" t="b">
        <f>COUNTIF($C$1:C7127, C7127)&gt;1</f>
        <v>0</v>
      </c>
      <c r="B7127" t="b">
        <f>VLOOKUP(C7127,Sheet3!$A:$B,2,0) &gt; 1</f>
        <v>0</v>
      </c>
      <c r="C7127">
        <v>7126</v>
      </c>
      <c r="D7127">
        <v>50823</v>
      </c>
      <c r="E7127" s="4">
        <v>40015</v>
      </c>
      <c r="F7127">
        <v>12</v>
      </c>
      <c r="G7127" s="15">
        <f>I7127*F7127</f>
        <v>1800</v>
      </c>
      <c r="H7127" s="9">
        <v>0.04</v>
      </c>
      <c r="I7127" s="13">
        <f>VLOOKUP($U7127,Pricebook!$A:$D,4,0)</f>
        <v>150</v>
      </c>
      <c r="J7127" s="11">
        <f>G7127*(1-H7127)</f>
        <v>1728</v>
      </c>
      <c r="K7127" t="s">
        <v>1111</v>
      </c>
      <c r="L7127" t="s">
        <v>571</v>
      </c>
      <c r="M7127" t="str">
        <f>VLOOKUP($L7127,Companies!$A:$G,7,)</f>
        <v>EDP Services</v>
      </c>
      <c r="N7127" t="str">
        <f>VLOOKUP($L7127,Companies!$A:$G,6,)</f>
        <v>Technology</v>
      </c>
      <c r="O7127" s="6" t="s">
        <v>1901</v>
      </c>
      <c r="P7127" s="6">
        <v>76053</v>
      </c>
      <c r="Q7127" t="s">
        <v>48</v>
      </c>
      <c r="R7127" t="s">
        <v>16</v>
      </c>
      <c r="S7127" s="4">
        <v>40020</v>
      </c>
      <c r="T7127" s="7">
        <f>S7127-E7127</f>
        <v>5</v>
      </c>
      <c r="U7127" t="s">
        <v>14211</v>
      </c>
      <c r="V7127" s="6" t="s">
        <v>14251</v>
      </c>
      <c r="W7127" t="s">
        <v>14252</v>
      </c>
      <c r="X7127" t="s">
        <v>14189</v>
      </c>
      <c r="Y7127" t="str">
        <f>VLOOKUP(R7127,Managers!$A:$B,2,)</f>
        <v>Josh Martinez</v>
      </c>
      <c r="Z7127" s="11">
        <f>VLOOKUP(X7127,HourlyWages!$A:$B,2,0)</f>
        <v>62</v>
      </c>
      <c r="AA7127">
        <v>1</v>
      </c>
    </row>
    <row r="7128" spans="1:27" x14ac:dyDescent="0.3">
      <c r="A7128" t="b">
        <f>COUNTIF($C$1:C7128, C7128)&gt;1</f>
        <v>0</v>
      </c>
      <c r="B7128" t="b">
        <f>VLOOKUP(C7128,Sheet3!$A:$B,2,0) &gt; 1</f>
        <v>0</v>
      </c>
      <c r="C7128">
        <v>7127</v>
      </c>
      <c r="D7128">
        <v>50849</v>
      </c>
      <c r="E7128" s="4">
        <v>41186</v>
      </c>
      <c r="F7128">
        <v>47</v>
      </c>
      <c r="G7128" s="15">
        <f>I7128*F7128</f>
        <v>5170</v>
      </c>
      <c r="H7128" s="9">
        <v>0.04</v>
      </c>
      <c r="I7128" s="13">
        <f>VLOOKUP($U7128,Pricebook!$A:$D,4,0)</f>
        <v>110</v>
      </c>
      <c r="J7128" s="11">
        <f>G7128*(1-H7128)</f>
        <v>4963.2</v>
      </c>
      <c r="K7128" t="s">
        <v>1485</v>
      </c>
      <c r="L7128" t="s">
        <v>482</v>
      </c>
      <c r="M7128" t="str">
        <f>VLOOKUP($L7128,Companies!$A:$G,7,)</f>
        <v>Television Services</v>
      </c>
      <c r="N7128" t="str">
        <f>VLOOKUP($L7128,Companies!$A:$G,6,)</f>
        <v>Consumer Services</v>
      </c>
      <c r="O7128" s="6" t="s">
        <v>330</v>
      </c>
      <c r="P7128" s="6">
        <v>84118</v>
      </c>
      <c r="Q7128" t="s">
        <v>201</v>
      </c>
      <c r="R7128" t="s">
        <v>23</v>
      </c>
      <c r="S7128" s="4">
        <v>41191</v>
      </c>
      <c r="T7128" s="7">
        <f>S7128-E7128</f>
        <v>5</v>
      </c>
      <c r="U7128" t="s">
        <v>14215</v>
      </c>
      <c r="V7128" s="6" t="s">
        <v>14251</v>
      </c>
      <c r="W7128" t="s">
        <v>14263</v>
      </c>
      <c r="X7128" t="s">
        <v>14185</v>
      </c>
      <c r="Y7128" t="str">
        <f>VLOOKUP(R7128,Managers!$A:$B,2,)</f>
        <v>Bob Turner</v>
      </c>
      <c r="Z7128" s="11">
        <f>VLOOKUP(X7128,HourlyWages!$A:$B,2,0)</f>
        <v>70</v>
      </c>
      <c r="AA7128">
        <v>1</v>
      </c>
    </row>
    <row r="7129" spans="1:27" x14ac:dyDescent="0.3">
      <c r="A7129" t="b">
        <f>COUNTIF($C$1:C7129, C7129)&gt;1</f>
        <v>0</v>
      </c>
      <c r="B7129" t="b">
        <f>VLOOKUP(C7129,Sheet3!$A:$B,2,0) &gt; 1</f>
        <v>0</v>
      </c>
      <c r="C7129">
        <v>7128</v>
      </c>
      <c r="D7129">
        <v>50850</v>
      </c>
      <c r="E7129" s="4">
        <v>39939</v>
      </c>
      <c r="F7129">
        <v>37</v>
      </c>
      <c r="G7129" s="15">
        <f>I7129*F7129</f>
        <v>5920</v>
      </c>
      <c r="H7129" s="9">
        <v>0</v>
      </c>
      <c r="I7129" s="13">
        <f>VLOOKUP($U7129,Pricebook!$A:$D,4,0)</f>
        <v>160</v>
      </c>
      <c r="J7129" s="11">
        <f>G7129*(1-H7129)</f>
        <v>5920</v>
      </c>
      <c r="K7129" t="s">
        <v>1701</v>
      </c>
      <c r="L7129" t="s">
        <v>265</v>
      </c>
      <c r="M7129" t="str">
        <f>VLOOKUP($L7129,Companies!$A:$G,7,)</f>
        <v>Telecommunications Equipment</v>
      </c>
      <c r="N7129" t="str">
        <f>VLOOKUP($L7129,Companies!$A:$G,6,)</f>
        <v>Public Utilities</v>
      </c>
      <c r="O7129" s="6" t="s">
        <v>426</v>
      </c>
      <c r="P7129" s="6">
        <v>46203</v>
      </c>
      <c r="Q7129" t="s">
        <v>278</v>
      </c>
      <c r="R7129" t="s">
        <v>16</v>
      </c>
      <c r="S7129" s="4">
        <v>39941</v>
      </c>
      <c r="T7129" s="7">
        <f>S7129-E7129</f>
        <v>2</v>
      </c>
      <c r="U7129" t="s">
        <v>14218</v>
      </c>
      <c r="V7129" s="6" t="s">
        <v>14251</v>
      </c>
      <c r="W7129" t="s">
        <v>14252</v>
      </c>
      <c r="X7129" t="s">
        <v>14203</v>
      </c>
      <c r="Y7129" t="str">
        <f>VLOOKUP(R7129,Managers!$A:$B,2,)</f>
        <v>Josh Martinez</v>
      </c>
      <c r="Z7129" s="11">
        <f>VLOOKUP(X7129,HourlyWages!$A:$B,2,0)</f>
        <v>62</v>
      </c>
      <c r="AA7129">
        <v>1</v>
      </c>
    </row>
    <row r="7130" spans="1:27" x14ac:dyDescent="0.3">
      <c r="A7130" t="b">
        <f>COUNTIF($C$1:C7130, C7130)&gt;1</f>
        <v>0</v>
      </c>
      <c r="B7130" t="b">
        <f>VLOOKUP(C7130,Sheet3!$A:$B,2,0) &gt; 1</f>
        <v>0</v>
      </c>
      <c r="C7130">
        <v>7129</v>
      </c>
      <c r="D7130">
        <v>50850</v>
      </c>
      <c r="E7130" s="4">
        <v>39939</v>
      </c>
      <c r="F7130">
        <v>2</v>
      </c>
      <c r="G7130" s="15">
        <f>I7130*F7130</f>
        <v>250</v>
      </c>
      <c r="H7130" s="9">
        <v>0.02</v>
      </c>
      <c r="I7130" s="13">
        <f>VLOOKUP($U7130,Pricebook!$A:$D,4,0)</f>
        <v>125</v>
      </c>
      <c r="J7130" s="11">
        <f>G7130*(1-H7130)</f>
        <v>245</v>
      </c>
      <c r="K7130" t="s">
        <v>1701</v>
      </c>
      <c r="L7130" t="s">
        <v>265</v>
      </c>
      <c r="M7130" t="str">
        <f>VLOOKUP($L7130,Companies!$A:$G,7,)</f>
        <v>Telecommunications Equipment</v>
      </c>
      <c r="N7130" t="str">
        <f>VLOOKUP($L7130,Companies!$A:$G,6,)</f>
        <v>Public Utilities</v>
      </c>
      <c r="O7130" s="6" t="s">
        <v>426</v>
      </c>
      <c r="P7130" s="6">
        <v>46203</v>
      </c>
      <c r="Q7130" t="s">
        <v>278</v>
      </c>
      <c r="R7130" t="s">
        <v>16</v>
      </c>
      <c r="S7130" s="4">
        <v>39940</v>
      </c>
      <c r="T7130" s="7">
        <f>S7130-E7130</f>
        <v>1</v>
      </c>
      <c r="U7130" t="s">
        <v>14209</v>
      </c>
      <c r="V7130" s="6" t="s">
        <v>14257</v>
      </c>
      <c r="W7130" t="s">
        <v>14258</v>
      </c>
      <c r="X7130" t="s">
        <v>14190</v>
      </c>
      <c r="Y7130" t="str">
        <f>VLOOKUP(R7130,Managers!$A:$B,2,)</f>
        <v>Josh Martinez</v>
      </c>
      <c r="Z7130" s="11">
        <f>VLOOKUP(X7130,HourlyWages!$A:$B,2,0)</f>
        <v>67</v>
      </c>
      <c r="AA7130">
        <v>1</v>
      </c>
    </row>
    <row r="7131" spans="1:27" x14ac:dyDescent="0.3">
      <c r="A7131" t="b">
        <f>COUNTIF($C$1:C7131, C7131)&gt;1</f>
        <v>0</v>
      </c>
      <c r="B7131" t="b">
        <f>VLOOKUP(C7131,Sheet3!$A:$B,2,0) &gt; 1</f>
        <v>0</v>
      </c>
      <c r="C7131">
        <v>7130</v>
      </c>
      <c r="D7131">
        <v>50852</v>
      </c>
      <c r="E7131" s="4">
        <v>40706</v>
      </c>
      <c r="F7131">
        <v>24</v>
      </c>
      <c r="G7131" s="15">
        <f>I7131*F7131</f>
        <v>3840</v>
      </c>
      <c r="H7131" s="9">
        <v>0.03</v>
      </c>
      <c r="I7131" s="13">
        <f>VLOOKUP($U7131,Pricebook!$A:$D,4,0)</f>
        <v>160</v>
      </c>
      <c r="J7131" s="11">
        <f>G7131*(1-H7131)</f>
        <v>3724.7999999999997</v>
      </c>
      <c r="K7131" t="s">
        <v>2390</v>
      </c>
      <c r="L7131" t="s">
        <v>760</v>
      </c>
      <c r="M7131" t="str">
        <f>VLOOKUP($L7131,Companies!$A:$G,7,)</f>
        <v>Business Services</v>
      </c>
      <c r="N7131" t="str">
        <f>VLOOKUP($L7131,Companies!$A:$G,6,)</f>
        <v>Miscellaneous</v>
      </c>
      <c r="O7131" s="6" t="s">
        <v>2726</v>
      </c>
      <c r="P7131" s="6">
        <v>30084</v>
      </c>
      <c r="Q7131" t="s">
        <v>134</v>
      </c>
      <c r="R7131" t="s">
        <v>34</v>
      </c>
      <c r="S7131" s="4">
        <v>40707</v>
      </c>
      <c r="T7131" s="7">
        <f>S7131-E7131</f>
        <v>1</v>
      </c>
      <c r="U7131" t="s">
        <v>14218</v>
      </c>
      <c r="V7131" s="6" t="s">
        <v>14251</v>
      </c>
      <c r="W7131" t="s">
        <v>14262</v>
      </c>
      <c r="X7131" t="s">
        <v>14184</v>
      </c>
      <c r="Y7131" t="str">
        <f>VLOOKUP(R7131,Managers!$A:$B,2,)</f>
        <v>Frank Mitchell</v>
      </c>
      <c r="Z7131" s="11">
        <f>VLOOKUP(X7131,HourlyWages!$A:$B,2,0)</f>
        <v>50</v>
      </c>
      <c r="AA7131">
        <v>1</v>
      </c>
    </row>
    <row r="7132" spans="1:27" x14ac:dyDescent="0.3">
      <c r="A7132" t="b">
        <f>COUNTIF($C$1:C7132, C7132)&gt;1</f>
        <v>0</v>
      </c>
      <c r="B7132" t="b">
        <f>VLOOKUP(C7132,Sheet3!$A:$B,2,0) &gt; 1</f>
        <v>0</v>
      </c>
      <c r="C7132">
        <v>7131</v>
      </c>
      <c r="D7132">
        <v>50854</v>
      </c>
      <c r="E7132" s="4">
        <v>40894</v>
      </c>
      <c r="F7132">
        <v>27</v>
      </c>
      <c r="G7132" s="15">
        <f>I7132*F7132</f>
        <v>4320</v>
      </c>
      <c r="H7132" s="9">
        <v>7.0000000000000007E-2</v>
      </c>
      <c r="I7132" s="13">
        <f>VLOOKUP($U7132,Pricebook!$A:$D,4,0)</f>
        <v>160</v>
      </c>
      <c r="J7132" s="11">
        <f>G7132*(1-H7132)</f>
        <v>4017.6</v>
      </c>
      <c r="K7132" t="s">
        <v>1670</v>
      </c>
      <c r="L7132" t="s">
        <v>434</v>
      </c>
      <c r="M7132" t="str">
        <f>VLOOKUP($L7132,Companies!$A:$G,7,)</f>
        <v>Telecommunications Equipment</v>
      </c>
      <c r="N7132" t="str">
        <f>VLOOKUP($L7132,Companies!$A:$G,6,)</f>
        <v>Consumer Services</v>
      </c>
      <c r="O7132" s="6" t="s">
        <v>2557</v>
      </c>
      <c r="P7132" s="6">
        <v>77590</v>
      </c>
      <c r="Q7132" t="s">
        <v>48</v>
      </c>
      <c r="R7132" t="s">
        <v>16</v>
      </c>
      <c r="S7132" s="4">
        <v>40894</v>
      </c>
      <c r="T7132" s="7">
        <f>S7132-E7132</f>
        <v>0</v>
      </c>
      <c r="U7132" t="s">
        <v>14218</v>
      </c>
      <c r="V7132" s="6" t="s">
        <v>14251</v>
      </c>
      <c r="W7132" t="s">
        <v>14252</v>
      </c>
      <c r="X7132" t="s">
        <v>14194</v>
      </c>
      <c r="Y7132" t="str">
        <f>VLOOKUP(R7132,Managers!$A:$B,2,)</f>
        <v>Josh Martinez</v>
      </c>
      <c r="Z7132" s="11">
        <f>VLOOKUP(X7132,HourlyWages!$A:$B,2,0)</f>
        <v>71</v>
      </c>
      <c r="AA7132">
        <v>1</v>
      </c>
    </row>
    <row r="7133" spans="1:27" x14ac:dyDescent="0.3">
      <c r="A7133" t="b">
        <f>COUNTIF($C$1:C7133, C7133)&gt;1</f>
        <v>0</v>
      </c>
      <c r="B7133" t="b">
        <f>VLOOKUP(C7133,Sheet3!$A:$B,2,0) &gt; 1</f>
        <v>0</v>
      </c>
      <c r="C7133">
        <v>7132</v>
      </c>
      <c r="D7133">
        <v>50854</v>
      </c>
      <c r="E7133" s="4">
        <v>40894</v>
      </c>
      <c r="F7133">
        <v>12</v>
      </c>
      <c r="G7133" s="15">
        <f>I7133*F7133</f>
        <v>1800</v>
      </c>
      <c r="H7133" s="9">
        <v>0.09</v>
      </c>
      <c r="I7133" s="13">
        <f>VLOOKUP($U7133,Pricebook!$A:$D,4,0)</f>
        <v>150</v>
      </c>
      <c r="J7133" s="11">
        <f>G7133*(1-H7133)</f>
        <v>1638</v>
      </c>
      <c r="K7133" t="s">
        <v>1670</v>
      </c>
      <c r="L7133" t="s">
        <v>434</v>
      </c>
      <c r="M7133" t="str">
        <f>VLOOKUP($L7133,Companies!$A:$G,7,)</f>
        <v>Telecommunications Equipment</v>
      </c>
      <c r="N7133" t="str">
        <f>VLOOKUP($L7133,Companies!$A:$G,6,)</f>
        <v>Consumer Services</v>
      </c>
      <c r="O7133" s="6" t="s">
        <v>2557</v>
      </c>
      <c r="P7133" s="6">
        <v>77590</v>
      </c>
      <c r="Q7133" t="s">
        <v>48</v>
      </c>
      <c r="R7133" t="s">
        <v>16</v>
      </c>
      <c r="S7133" s="4">
        <v>40896</v>
      </c>
      <c r="T7133" s="7">
        <f>S7133-E7133</f>
        <v>2</v>
      </c>
      <c r="U7133" t="s">
        <v>14216</v>
      </c>
      <c r="V7133" s="6" t="s">
        <v>14251</v>
      </c>
      <c r="W7133" t="s">
        <v>14252</v>
      </c>
      <c r="X7133" t="s">
        <v>14198</v>
      </c>
      <c r="Y7133" t="str">
        <f>VLOOKUP(R7133,Managers!$A:$B,2,)</f>
        <v>Josh Martinez</v>
      </c>
      <c r="Z7133" s="11">
        <f>VLOOKUP(X7133,HourlyWages!$A:$B,2,0)</f>
        <v>51</v>
      </c>
      <c r="AA7133">
        <v>1</v>
      </c>
    </row>
    <row r="7134" spans="1:27" x14ac:dyDescent="0.3">
      <c r="A7134" t="b">
        <f>COUNTIF($C$1:C7134, C7134)&gt;1</f>
        <v>0</v>
      </c>
      <c r="B7134" t="b">
        <f>VLOOKUP(C7134,Sheet3!$A:$B,2,0) &gt; 1</f>
        <v>0</v>
      </c>
      <c r="C7134">
        <v>7133</v>
      </c>
      <c r="D7134">
        <v>50854</v>
      </c>
      <c r="E7134" s="4">
        <v>40894</v>
      </c>
      <c r="F7134">
        <v>42</v>
      </c>
      <c r="G7134" s="15">
        <f>I7134*F7134</f>
        <v>5880</v>
      </c>
      <c r="H7134" s="9">
        <v>0.06</v>
      </c>
      <c r="I7134" s="13">
        <f>VLOOKUP($U7134,Pricebook!$A:$D,4,0)</f>
        <v>140</v>
      </c>
      <c r="J7134" s="11">
        <f>G7134*(1-H7134)</f>
        <v>5527.2</v>
      </c>
      <c r="K7134" t="s">
        <v>1670</v>
      </c>
      <c r="L7134" t="s">
        <v>434</v>
      </c>
      <c r="M7134" t="str">
        <f>VLOOKUP($L7134,Companies!$A:$G,7,)</f>
        <v>Telecommunications Equipment</v>
      </c>
      <c r="N7134" t="str">
        <f>VLOOKUP($L7134,Companies!$A:$G,6,)</f>
        <v>Consumer Services</v>
      </c>
      <c r="O7134" s="6" t="s">
        <v>2557</v>
      </c>
      <c r="P7134" s="6">
        <v>77590</v>
      </c>
      <c r="Q7134" t="s">
        <v>48</v>
      </c>
      <c r="R7134" t="s">
        <v>16</v>
      </c>
      <c r="S7134" s="4">
        <v>40894</v>
      </c>
      <c r="T7134" s="7">
        <f>S7134-E7134</f>
        <v>0</v>
      </c>
      <c r="U7134" t="s">
        <v>14207</v>
      </c>
      <c r="V7134" s="6" t="s">
        <v>14251</v>
      </c>
      <c r="W7134" t="s">
        <v>14253</v>
      </c>
      <c r="X7134" t="s">
        <v>14194</v>
      </c>
      <c r="Y7134" t="str">
        <f>VLOOKUP(R7134,Managers!$A:$B,2,)</f>
        <v>Josh Martinez</v>
      </c>
      <c r="Z7134" s="11">
        <f>VLOOKUP(X7134,HourlyWages!$A:$B,2,0)</f>
        <v>71</v>
      </c>
      <c r="AA7134">
        <v>1</v>
      </c>
    </row>
    <row r="7135" spans="1:27" x14ac:dyDescent="0.3">
      <c r="A7135" t="b">
        <f>COUNTIF($C$1:C7135, C7135)&gt;1</f>
        <v>0</v>
      </c>
      <c r="B7135" t="b">
        <f>VLOOKUP(C7135,Sheet3!$A:$B,2,0) &gt; 1</f>
        <v>0</v>
      </c>
      <c r="C7135">
        <v>7134</v>
      </c>
      <c r="D7135">
        <v>50882</v>
      </c>
      <c r="E7135" s="4">
        <v>40421</v>
      </c>
      <c r="F7135">
        <v>37</v>
      </c>
      <c r="G7135" s="15">
        <f>I7135*F7135</f>
        <v>5180</v>
      </c>
      <c r="H7135" s="9">
        <v>0.08</v>
      </c>
      <c r="I7135" s="13">
        <f>VLOOKUP($U7135,Pricebook!$A:$D,4,0)</f>
        <v>140</v>
      </c>
      <c r="J7135" s="11">
        <f>G7135*(1-H7135)</f>
        <v>4765.6000000000004</v>
      </c>
      <c r="K7135" t="s">
        <v>1989</v>
      </c>
      <c r="L7135" t="s">
        <v>244</v>
      </c>
      <c r="M7135" t="str">
        <f>VLOOKUP($L7135,Companies!$A:$G,7,)</f>
        <v>Computer Communications Equipment</v>
      </c>
      <c r="N7135" t="str">
        <f>VLOOKUP($L7135,Companies!$A:$G,6,)</f>
        <v>Technology</v>
      </c>
      <c r="O7135" s="6" t="s">
        <v>397</v>
      </c>
      <c r="P7135" s="6" t="s">
        <v>398</v>
      </c>
      <c r="Q7135" t="s">
        <v>43</v>
      </c>
      <c r="R7135" t="s">
        <v>23</v>
      </c>
      <c r="S7135" s="4">
        <v>40421</v>
      </c>
      <c r="T7135" s="7">
        <f>S7135-E7135</f>
        <v>0</v>
      </c>
      <c r="U7135" t="s">
        <v>14207</v>
      </c>
      <c r="V7135" s="6" t="s">
        <v>14254</v>
      </c>
      <c r="W7135" t="s">
        <v>14255</v>
      </c>
      <c r="X7135" t="s">
        <v>14184</v>
      </c>
      <c r="Y7135" t="str">
        <f>VLOOKUP(R7135,Managers!$A:$B,2,)</f>
        <v>Bob Turner</v>
      </c>
      <c r="Z7135" s="11">
        <f>VLOOKUP(X7135,HourlyWages!$A:$B,2,0)</f>
        <v>50</v>
      </c>
      <c r="AA7135">
        <v>1</v>
      </c>
    </row>
    <row r="7136" spans="1:27" x14ac:dyDescent="0.3">
      <c r="A7136" t="b">
        <f>COUNTIF($C$1:C7136, C7136)&gt;1</f>
        <v>0</v>
      </c>
      <c r="B7136" t="b">
        <f>VLOOKUP(C7136,Sheet3!$A:$B,2,0) &gt; 1</f>
        <v>0</v>
      </c>
      <c r="C7136">
        <v>7135</v>
      </c>
      <c r="D7136">
        <v>50883</v>
      </c>
      <c r="E7136" s="4">
        <v>41061</v>
      </c>
      <c r="F7136">
        <v>35</v>
      </c>
      <c r="G7136" s="15">
        <f>I7136*F7136</f>
        <v>4375</v>
      </c>
      <c r="H7136" s="9">
        <v>0.01</v>
      </c>
      <c r="I7136" s="13">
        <f>VLOOKUP($U7136,Pricebook!$A:$D,4,0)</f>
        <v>125</v>
      </c>
      <c r="J7136" s="11">
        <f>G7136*(1-H7136)</f>
        <v>4331.25</v>
      </c>
      <c r="K7136" t="s">
        <v>72</v>
      </c>
      <c r="L7136" t="s">
        <v>73</v>
      </c>
      <c r="M7136" t="str">
        <f>VLOOKUP($L7136,Companies!$A:$G,7,)</f>
        <v>Recreational Products/Toys</v>
      </c>
      <c r="N7136" t="str">
        <f>VLOOKUP($L7136,Companies!$A:$G,6,)</f>
        <v>Consumer Non-Durables</v>
      </c>
      <c r="O7136" s="6" t="s">
        <v>2660</v>
      </c>
      <c r="P7136" s="6">
        <v>73120</v>
      </c>
      <c r="Q7136" t="s">
        <v>75</v>
      </c>
      <c r="R7136" t="s">
        <v>16</v>
      </c>
      <c r="S7136" s="4">
        <v>41061</v>
      </c>
      <c r="T7136" s="7">
        <f>S7136-E7136</f>
        <v>0</v>
      </c>
      <c r="U7136" t="s">
        <v>14221</v>
      </c>
      <c r="V7136" s="6" t="s">
        <v>14257</v>
      </c>
      <c r="W7136" t="s">
        <v>14258</v>
      </c>
      <c r="X7136" t="s">
        <v>14189</v>
      </c>
      <c r="Y7136" t="str">
        <f>VLOOKUP(R7136,Managers!$A:$B,2,)</f>
        <v>Josh Martinez</v>
      </c>
      <c r="Z7136" s="11">
        <f>VLOOKUP(X7136,HourlyWages!$A:$B,2,0)</f>
        <v>62</v>
      </c>
      <c r="AA7136">
        <v>1</v>
      </c>
    </row>
    <row r="7137" spans="1:27" x14ac:dyDescent="0.3">
      <c r="A7137" t="b">
        <f>COUNTIF($C$1:C7137, C7137)&gt;1</f>
        <v>0</v>
      </c>
      <c r="B7137" t="b">
        <f>VLOOKUP(C7137,Sheet3!$A:$B,2,0) &gt; 1</f>
        <v>0</v>
      </c>
      <c r="C7137">
        <v>7136</v>
      </c>
      <c r="D7137">
        <v>50914</v>
      </c>
      <c r="E7137" s="4">
        <v>41093</v>
      </c>
      <c r="F7137">
        <v>49</v>
      </c>
      <c r="G7137" s="15">
        <f>I7137*F7137</f>
        <v>7350</v>
      </c>
      <c r="H7137" s="9">
        <v>0.03</v>
      </c>
      <c r="I7137" s="13">
        <f>VLOOKUP($U7137,Pricebook!$A:$D,4,0)</f>
        <v>150</v>
      </c>
      <c r="J7137" s="11">
        <f>G7137*(1-H7137)</f>
        <v>7129.5</v>
      </c>
      <c r="K7137" t="s">
        <v>340</v>
      </c>
      <c r="L7137" t="s">
        <v>341</v>
      </c>
      <c r="M7137" t="str">
        <f>VLOOKUP($L7137,Companies!$A:$G,7,)</f>
        <v>Computer Software: Prepackaged Software</v>
      </c>
      <c r="N7137" t="str">
        <f>VLOOKUP($L7137,Companies!$A:$G,6,)</f>
        <v>Technology</v>
      </c>
      <c r="O7137" s="6" t="s">
        <v>1649</v>
      </c>
      <c r="P7137" s="6">
        <v>61604</v>
      </c>
      <c r="Q7137" t="s">
        <v>15</v>
      </c>
      <c r="R7137" t="s">
        <v>16</v>
      </c>
      <c r="S7137" s="4">
        <v>41093</v>
      </c>
      <c r="T7137" s="7">
        <f>S7137-E7137</f>
        <v>0</v>
      </c>
      <c r="U7137" t="s">
        <v>14210</v>
      </c>
      <c r="V7137" s="6" t="s">
        <v>14257</v>
      </c>
      <c r="W7137" t="s">
        <v>14258</v>
      </c>
      <c r="X7137" t="s">
        <v>14191</v>
      </c>
      <c r="Y7137" t="str">
        <f>VLOOKUP(R7137,Managers!$A:$B,2,)</f>
        <v>Josh Martinez</v>
      </c>
      <c r="Z7137" s="11">
        <f>VLOOKUP(X7137,HourlyWages!$A:$B,2,0)</f>
        <v>60</v>
      </c>
      <c r="AA7137">
        <v>1</v>
      </c>
    </row>
    <row r="7138" spans="1:27" x14ac:dyDescent="0.3">
      <c r="A7138" t="b">
        <f>COUNTIF($C$1:C7138, C7138)&gt;1</f>
        <v>0</v>
      </c>
      <c r="B7138" t="b">
        <f>VLOOKUP(C7138,Sheet3!$A:$B,2,0) &gt; 1</f>
        <v>0</v>
      </c>
      <c r="C7138">
        <v>7137</v>
      </c>
      <c r="D7138">
        <v>50917</v>
      </c>
      <c r="E7138" s="4">
        <v>40015</v>
      </c>
      <c r="F7138">
        <v>33</v>
      </c>
      <c r="G7138" s="15">
        <f>I7138*F7138</f>
        <v>4950</v>
      </c>
      <c r="H7138" s="9">
        <v>0.02</v>
      </c>
      <c r="I7138" s="13">
        <f>VLOOKUP($U7138,Pricebook!$A:$D,4,0)</f>
        <v>150</v>
      </c>
      <c r="J7138" s="11">
        <f>G7138*(1-H7138)</f>
        <v>4851</v>
      </c>
      <c r="K7138" t="s">
        <v>675</v>
      </c>
      <c r="L7138" t="s">
        <v>482</v>
      </c>
      <c r="M7138" t="str">
        <f>VLOOKUP($L7138,Companies!$A:$G,7,)</f>
        <v>Television Services</v>
      </c>
      <c r="N7138" t="str">
        <f>VLOOKUP($L7138,Companies!$A:$G,6,)</f>
        <v>Consumer Services</v>
      </c>
      <c r="O7138" s="6" t="s">
        <v>2406</v>
      </c>
      <c r="P7138" s="6">
        <v>44133</v>
      </c>
      <c r="Q7138" t="s">
        <v>210</v>
      </c>
      <c r="R7138" t="s">
        <v>61</v>
      </c>
      <c r="S7138" s="4">
        <v>40019</v>
      </c>
      <c r="T7138" s="7">
        <f>S7138-E7138</f>
        <v>4</v>
      </c>
      <c r="U7138" t="s">
        <v>14211</v>
      </c>
      <c r="V7138" s="6" t="s">
        <v>14251</v>
      </c>
      <c r="W7138" t="s">
        <v>14268</v>
      </c>
      <c r="X7138" t="s">
        <v>14199</v>
      </c>
      <c r="Y7138" t="str">
        <f>VLOOKUP(R7138,Managers!$A:$B,2,)</f>
        <v>Allen Young</v>
      </c>
      <c r="Z7138" s="11">
        <f>VLOOKUP(X7138,HourlyWages!$A:$B,2,0)</f>
        <v>68</v>
      </c>
      <c r="AA7138">
        <v>1</v>
      </c>
    </row>
    <row r="7139" spans="1:27" x14ac:dyDescent="0.3">
      <c r="A7139" t="b">
        <f>COUNTIF($C$1:C7139, C7139)&gt;1</f>
        <v>0</v>
      </c>
      <c r="B7139" t="b">
        <f>VLOOKUP(C7139,Sheet3!$A:$B,2,0) &gt; 1</f>
        <v>0</v>
      </c>
      <c r="C7139">
        <v>7138</v>
      </c>
      <c r="D7139">
        <v>50945</v>
      </c>
      <c r="E7139" s="4">
        <v>40550</v>
      </c>
      <c r="F7139">
        <v>27</v>
      </c>
      <c r="G7139" s="15">
        <f>I7139*F7139</f>
        <v>4050</v>
      </c>
      <c r="H7139" s="9">
        <v>0.01</v>
      </c>
      <c r="I7139" s="13">
        <f>VLOOKUP($U7139,Pricebook!$A:$D,4,0)</f>
        <v>150</v>
      </c>
      <c r="J7139" s="11">
        <f>G7139*(1-H7139)</f>
        <v>4009.5</v>
      </c>
      <c r="K7139" t="s">
        <v>1457</v>
      </c>
      <c r="L7139" t="s">
        <v>327</v>
      </c>
      <c r="M7139" t="str">
        <f>VLOOKUP($L7139,Companies!$A:$G,7,)</f>
        <v>Television Services</v>
      </c>
      <c r="N7139" t="str">
        <f>VLOOKUP($L7139,Companies!$A:$G,6,)</f>
        <v>Consumer Services</v>
      </c>
      <c r="O7139" s="6" t="s">
        <v>480</v>
      </c>
      <c r="P7139" s="6">
        <v>48066</v>
      </c>
      <c r="Q7139" t="s">
        <v>172</v>
      </c>
      <c r="R7139" t="s">
        <v>16</v>
      </c>
      <c r="S7139" s="4">
        <v>40552</v>
      </c>
      <c r="T7139" s="7">
        <f>S7139-E7139</f>
        <v>2</v>
      </c>
      <c r="U7139" t="s">
        <v>14210</v>
      </c>
      <c r="V7139" s="6" t="s">
        <v>14254</v>
      </c>
      <c r="W7139" t="s">
        <v>14269</v>
      </c>
      <c r="X7139" t="s">
        <v>14198</v>
      </c>
      <c r="Y7139" t="str">
        <f>VLOOKUP(R7139,Managers!$A:$B,2,)</f>
        <v>Josh Martinez</v>
      </c>
      <c r="Z7139" s="11">
        <f>VLOOKUP(X7139,HourlyWages!$A:$B,2,0)</f>
        <v>51</v>
      </c>
      <c r="AA7139">
        <v>1</v>
      </c>
    </row>
    <row r="7140" spans="1:27" x14ac:dyDescent="0.3">
      <c r="A7140" t="b">
        <f>COUNTIF($C$1:C7140, C7140)&gt;1</f>
        <v>0</v>
      </c>
      <c r="B7140" t="b">
        <f>VLOOKUP(C7140,Sheet3!$A:$B,2,0) &gt; 1</f>
        <v>0</v>
      </c>
      <c r="C7140">
        <v>7139</v>
      </c>
      <c r="D7140">
        <v>50949</v>
      </c>
      <c r="E7140" s="4">
        <v>40578</v>
      </c>
      <c r="F7140">
        <v>32</v>
      </c>
      <c r="G7140" s="15">
        <f>I7140*F7140</f>
        <v>4480</v>
      </c>
      <c r="H7140" s="9">
        <v>0.09</v>
      </c>
      <c r="I7140" s="13">
        <f>VLOOKUP($U7140,Pricebook!$A:$D,4,0)</f>
        <v>140</v>
      </c>
      <c r="J7140" s="11">
        <f>G7140*(1-H7140)</f>
        <v>4076.8</v>
      </c>
      <c r="K7140" t="s">
        <v>1121</v>
      </c>
      <c r="L7140" t="s">
        <v>1014</v>
      </c>
      <c r="M7140" t="str">
        <f>VLOOKUP($L7140,Companies!$A:$G,7,)</f>
        <v>Semiconductors</v>
      </c>
      <c r="N7140" t="str">
        <f>VLOOKUP($L7140,Companies!$A:$G,6,)</f>
        <v>Technology</v>
      </c>
      <c r="O7140" s="6" t="s">
        <v>691</v>
      </c>
      <c r="P7140" s="6">
        <v>65807</v>
      </c>
      <c r="Q7140" t="s">
        <v>358</v>
      </c>
      <c r="R7140" t="s">
        <v>16</v>
      </c>
      <c r="S7140" s="4">
        <v>40579</v>
      </c>
      <c r="T7140" s="7">
        <f>S7140-E7140</f>
        <v>1</v>
      </c>
      <c r="U7140" t="s">
        <v>14213</v>
      </c>
      <c r="V7140" s="6" t="s">
        <v>14251</v>
      </c>
      <c r="W7140" t="s">
        <v>14260</v>
      </c>
      <c r="X7140" t="s">
        <v>14184</v>
      </c>
      <c r="Y7140" t="str">
        <f>VLOOKUP(R7140,Managers!$A:$B,2,)</f>
        <v>Josh Martinez</v>
      </c>
      <c r="Z7140" s="11">
        <f>VLOOKUP(X7140,HourlyWages!$A:$B,2,0)</f>
        <v>50</v>
      </c>
      <c r="AA7140">
        <v>1</v>
      </c>
    </row>
    <row r="7141" spans="1:27" x14ac:dyDescent="0.3">
      <c r="A7141" t="b">
        <f>COUNTIF($C$1:C7141, C7141)&gt;1</f>
        <v>0</v>
      </c>
      <c r="B7141" t="b">
        <f>VLOOKUP(C7141,Sheet3!$A:$B,2,0) &gt; 1</f>
        <v>0</v>
      </c>
      <c r="C7141">
        <v>7140</v>
      </c>
      <c r="D7141">
        <v>50949</v>
      </c>
      <c r="E7141" s="4">
        <v>40578</v>
      </c>
      <c r="F7141">
        <v>46</v>
      </c>
      <c r="G7141" s="15">
        <f>I7141*F7141</f>
        <v>6900</v>
      </c>
      <c r="H7141" s="9">
        <v>0.08</v>
      </c>
      <c r="I7141" s="13">
        <f>VLOOKUP($U7141,Pricebook!$A:$D,4,0)</f>
        <v>150</v>
      </c>
      <c r="J7141" s="11">
        <f>G7141*(1-H7141)</f>
        <v>6348</v>
      </c>
      <c r="K7141" t="s">
        <v>1121</v>
      </c>
      <c r="L7141" t="s">
        <v>1014</v>
      </c>
      <c r="M7141" t="str">
        <f>VLOOKUP($L7141,Companies!$A:$G,7,)</f>
        <v>Semiconductors</v>
      </c>
      <c r="N7141" t="str">
        <f>VLOOKUP($L7141,Companies!$A:$G,6,)</f>
        <v>Technology</v>
      </c>
      <c r="O7141" s="6" t="s">
        <v>1409</v>
      </c>
      <c r="P7141" s="6">
        <v>63130</v>
      </c>
      <c r="Q7141" t="s">
        <v>358</v>
      </c>
      <c r="R7141" t="s">
        <v>16</v>
      </c>
      <c r="S7141" s="4">
        <v>40580</v>
      </c>
      <c r="T7141" s="7">
        <f>S7141-E7141</f>
        <v>2</v>
      </c>
      <c r="U7141" t="s">
        <v>14210</v>
      </c>
      <c r="V7141" s="6" t="s">
        <v>14254</v>
      </c>
      <c r="W7141" t="s">
        <v>14255</v>
      </c>
      <c r="X7141" t="s">
        <v>14203</v>
      </c>
      <c r="Y7141" t="str">
        <f>VLOOKUP(R7141,Managers!$A:$B,2,)</f>
        <v>Josh Martinez</v>
      </c>
      <c r="Z7141" s="11">
        <f>VLOOKUP(X7141,HourlyWages!$A:$B,2,0)</f>
        <v>62</v>
      </c>
      <c r="AA7141">
        <v>1</v>
      </c>
    </row>
    <row r="7142" spans="1:27" x14ac:dyDescent="0.3">
      <c r="A7142" t="b">
        <f>COUNTIF($C$1:C7142, C7142)&gt;1</f>
        <v>0</v>
      </c>
      <c r="B7142" t="b">
        <f>VLOOKUP(C7142,Sheet3!$A:$B,2,0) &gt; 1</f>
        <v>0</v>
      </c>
      <c r="C7142">
        <v>7141</v>
      </c>
      <c r="D7142">
        <v>50950</v>
      </c>
      <c r="E7142" s="4">
        <v>41273</v>
      </c>
      <c r="F7142">
        <v>6</v>
      </c>
      <c r="G7142" s="15">
        <f>I7142*F7142</f>
        <v>750</v>
      </c>
      <c r="H7142" s="9">
        <v>0.06</v>
      </c>
      <c r="I7142" s="13">
        <f>VLOOKUP($U7142,Pricebook!$A:$D,4,0)</f>
        <v>125</v>
      </c>
      <c r="J7142" s="11">
        <f>G7142*(1-H7142)</f>
        <v>705</v>
      </c>
      <c r="K7142" t="s">
        <v>1412</v>
      </c>
      <c r="L7142" t="s">
        <v>13</v>
      </c>
      <c r="M7142" t="str">
        <f>VLOOKUP($L7142,Companies!$A:$G,7,)</f>
        <v>Computer Software: Prepackaged Software</v>
      </c>
      <c r="N7142" t="str">
        <f>VLOOKUP($L7142,Companies!$A:$G,6,)</f>
        <v>Technology</v>
      </c>
      <c r="O7142" s="6" t="s">
        <v>1551</v>
      </c>
      <c r="P7142" s="6">
        <v>94533</v>
      </c>
      <c r="Q7142" t="s">
        <v>114</v>
      </c>
      <c r="R7142" t="s">
        <v>23</v>
      </c>
      <c r="S7142" s="4">
        <v>41273</v>
      </c>
      <c r="T7142" s="7">
        <f>S7142-E7142</f>
        <v>0</v>
      </c>
      <c r="U7142" t="s">
        <v>14221</v>
      </c>
      <c r="V7142" s="6" t="s">
        <v>14254</v>
      </c>
      <c r="W7142" t="s">
        <v>14255</v>
      </c>
      <c r="X7142" t="s">
        <v>14202</v>
      </c>
      <c r="Y7142" t="str">
        <f>VLOOKUP(R7142,Managers!$A:$B,2,)</f>
        <v>Bob Turner</v>
      </c>
      <c r="Z7142" s="11">
        <f>VLOOKUP(X7142,HourlyWages!$A:$B,2,0)</f>
        <v>71</v>
      </c>
      <c r="AA7142">
        <v>1</v>
      </c>
    </row>
    <row r="7143" spans="1:27" x14ac:dyDescent="0.3">
      <c r="A7143" t="b">
        <f>COUNTIF($C$1:C7143, C7143)&gt;1</f>
        <v>0</v>
      </c>
      <c r="B7143" t="b">
        <f>VLOOKUP(C7143,Sheet3!$A:$B,2,0) &gt; 1</f>
        <v>0</v>
      </c>
      <c r="C7143">
        <v>7142</v>
      </c>
      <c r="D7143">
        <v>50950</v>
      </c>
      <c r="E7143" s="4">
        <v>41273</v>
      </c>
      <c r="F7143">
        <v>35</v>
      </c>
      <c r="G7143" s="15">
        <f>I7143*F7143</f>
        <v>7000</v>
      </c>
      <c r="H7143" s="9">
        <v>0.1</v>
      </c>
      <c r="I7143" s="13">
        <f>VLOOKUP($U7143,Pricebook!$A:$D,4,0)</f>
        <v>200</v>
      </c>
      <c r="J7143" s="11">
        <f>G7143*(1-H7143)</f>
        <v>6300</v>
      </c>
      <c r="K7143" t="s">
        <v>1412</v>
      </c>
      <c r="L7143" t="s">
        <v>13</v>
      </c>
      <c r="M7143" t="str">
        <f>VLOOKUP($L7143,Companies!$A:$G,7,)</f>
        <v>Computer Software: Prepackaged Software</v>
      </c>
      <c r="N7143" t="str">
        <f>VLOOKUP($L7143,Companies!$A:$G,6,)</f>
        <v>Technology</v>
      </c>
      <c r="O7143" s="6" t="s">
        <v>1551</v>
      </c>
      <c r="P7143" s="6">
        <v>94533</v>
      </c>
      <c r="Q7143" t="s">
        <v>114</v>
      </c>
      <c r="R7143" t="s">
        <v>23</v>
      </c>
      <c r="S7143" s="4">
        <v>41273</v>
      </c>
      <c r="T7143" s="7">
        <f>S7143-E7143</f>
        <v>0</v>
      </c>
      <c r="U7143" t="s">
        <v>14206</v>
      </c>
      <c r="V7143" s="6" t="s">
        <v>14251</v>
      </c>
      <c r="W7143" t="s">
        <v>14252</v>
      </c>
      <c r="X7143" t="s">
        <v>14200</v>
      </c>
      <c r="Y7143" t="str">
        <f>VLOOKUP(R7143,Managers!$A:$B,2,)</f>
        <v>Bob Turner</v>
      </c>
      <c r="Z7143" s="11">
        <f>VLOOKUP(X7143,HourlyWages!$A:$B,2,0)</f>
        <v>59</v>
      </c>
      <c r="AA7143">
        <v>1</v>
      </c>
    </row>
    <row r="7144" spans="1:27" x14ac:dyDescent="0.3">
      <c r="A7144" t="b">
        <f>COUNTIF($C$1:C7144, C7144)&gt;1</f>
        <v>0</v>
      </c>
      <c r="B7144" t="b">
        <f>VLOOKUP(C7144,Sheet3!$A:$B,2,0) &gt; 1</f>
        <v>0</v>
      </c>
      <c r="C7144">
        <v>7143</v>
      </c>
      <c r="D7144">
        <v>50977</v>
      </c>
      <c r="E7144" s="4">
        <v>41071</v>
      </c>
      <c r="F7144">
        <v>1</v>
      </c>
      <c r="G7144" s="15">
        <f>I7144*F7144</f>
        <v>110</v>
      </c>
      <c r="H7144" s="9">
        <v>0.05</v>
      </c>
      <c r="I7144" s="13">
        <f>VLOOKUP($U7144,Pricebook!$A:$D,4,0)</f>
        <v>110</v>
      </c>
      <c r="J7144" s="11">
        <f>G7144*(1-H7144)</f>
        <v>104.5</v>
      </c>
      <c r="K7144" t="s">
        <v>908</v>
      </c>
      <c r="L7144" t="s">
        <v>406</v>
      </c>
      <c r="M7144" t="str">
        <f>VLOOKUP($L7144,Companies!$A:$G,7,)</f>
        <v>Air Freight/Delivery Services</v>
      </c>
      <c r="N7144" t="str">
        <f>VLOOKUP($L7144,Companies!$A:$G,6,)</f>
        <v>Transportation</v>
      </c>
      <c r="O7144" s="6" t="s">
        <v>1413</v>
      </c>
      <c r="P7144" s="6">
        <v>95501</v>
      </c>
      <c r="Q7144" t="s">
        <v>114</v>
      </c>
      <c r="R7144" t="s">
        <v>23</v>
      </c>
      <c r="S7144" s="4">
        <v>41071</v>
      </c>
      <c r="T7144" s="7">
        <f>S7144-E7144</f>
        <v>0</v>
      </c>
      <c r="U7144" t="s">
        <v>14215</v>
      </c>
      <c r="V7144" s="6" t="s">
        <v>14254</v>
      </c>
      <c r="W7144" t="s">
        <v>14255</v>
      </c>
      <c r="X7144" t="s">
        <v>14188</v>
      </c>
      <c r="Y7144" t="str">
        <f>VLOOKUP(R7144,Managers!$A:$B,2,)</f>
        <v>Bob Turner</v>
      </c>
      <c r="Z7144" s="11">
        <f>VLOOKUP(X7144,HourlyWages!$A:$B,2,0)</f>
        <v>52</v>
      </c>
      <c r="AA7144">
        <v>1</v>
      </c>
    </row>
    <row r="7145" spans="1:27" x14ac:dyDescent="0.3">
      <c r="A7145" t="b">
        <f>COUNTIF($C$1:C7145, C7145)&gt;1</f>
        <v>0</v>
      </c>
      <c r="B7145" t="b">
        <f>VLOOKUP(C7145,Sheet3!$A:$B,2,0) &gt; 1</f>
        <v>0</v>
      </c>
      <c r="C7145">
        <v>7144</v>
      </c>
      <c r="D7145">
        <v>50978</v>
      </c>
      <c r="E7145" s="4">
        <v>40999</v>
      </c>
      <c r="F7145">
        <v>4</v>
      </c>
      <c r="G7145" s="15">
        <f>I7145*F7145</f>
        <v>800</v>
      </c>
      <c r="H7145" s="9">
        <v>0.05</v>
      </c>
      <c r="I7145" s="13">
        <f>VLOOKUP($U7145,Pricebook!$A:$D,4,0)</f>
        <v>200</v>
      </c>
      <c r="J7145" s="11">
        <f>G7145*(1-H7145)</f>
        <v>760</v>
      </c>
      <c r="K7145" t="s">
        <v>1663</v>
      </c>
      <c r="L7145" t="s">
        <v>50</v>
      </c>
      <c r="M7145" t="str">
        <f>VLOOKUP($L7145,Companies!$A:$G,7,)</f>
        <v>Semiconductors</v>
      </c>
      <c r="N7145" t="str">
        <f>VLOOKUP($L7145,Companies!$A:$G,6,)</f>
        <v>Technology</v>
      </c>
      <c r="O7145" s="6" t="s">
        <v>69</v>
      </c>
      <c r="P7145" s="6">
        <v>86314</v>
      </c>
      <c r="Q7145" t="s">
        <v>70</v>
      </c>
      <c r="R7145" t="s">
        <v>23</v>
      </c>
      <c r="S7145" s="4">
        <v>41001</v>
      </c>
      <c r="T7145" s="7">
        <f>S7145-E7145</f>
        <v>2</v>
      </c>
      <c r="U7145" t="s">
        <v>14206</v>
      </c>
      <c r="V7145" s="6" t="s">
        <v>14254</v>
      </c>
      <c r="W7145" t="s">
        <v>14255</v>
      </c>
      <c r="X7145" t="s">
        <v>14200</v>
      </c>
      <c r="Y7145" t="str">
        <f>VLOOKUP(R7145,Managers!$A:$B,2,)</f>
        <v>Bob Turner</v>
      </c>
      <c r="Z7145" s="11">
        <f>VLOOKUP(X7145,HourlyWages!$A:$B,2,0)</f>
        <v>59</v>
      </c>
      <c r="AA7145">
        <v>1</v>
      </c>
    </row>
    <row r="7146" spans="1:27" x14ac:dyDescent="0.3">
      <c r="A7146" t="b">
        <f>COUNTIF($C$1:C7146, C7146)&gt;1</f>
        <v>0</v>
      </c>
      <c r="B7146" t="b">
        <f>VLOOKUP(C7146,Sheet3!$A:$B,2,0) &gt; 1</f>
        <v>0</v>
      </c>
      <c r="C7146">
        <v>7145</v>
      </c>
      <c r="D7146">
        <v>50981</v>
      </c>
      <c r="E7146" s="4">
        <v>40029</v>
      </c>
      <c r="F7146">
        <v>42</v>
      </c>
      <c r="G7146" s="15">
        <f>I7146*F7146</f>
        <v>6300</v>
      </c>
      <c r="H7146" s="9">
        <v>0.01</v>
      </c>
      <c r="I7146" s="13">
        <f>VLOOKUP($U7146,Pricebook!$A:$D,4,0)</f>
        <v>150</v>
      </c>
      <c r="J7146" s="11">
        <f>G7146*(1-H7146)</f>
        <v>6237</v>
      </c>
      <c r="K7146" t="s">
        <v>336</v>
      </c>
      <c r="L7146" t="s">
        <v>142</v>
      </c>
      <c r="M7146" t="str">
        <f>VLOOKUP($L7146,Companies!$A:$G,7,)</f>
        <v>Computer Software: Programming, Data Processing</v>
      </c>
      <c r="N7146" t="str">
        <f>VLOOKUP($L7146,Companies!$A:$G,6,)</f>
        <v>Technology</v>
      </c>
      <c r="O7146" s="6" t="s">
        <v>691</v>
      </c>
      <c r="P7146" s="6">
        <v>45503</v>
      </c>
      <c r="Q7146" t="s">
        <v>210</v>
      </c>
      <c r="R7146" t="s">
        <v>61</v>
      </c>
      <c r="S7146" s="4">
        <v>40029</v>
      </c>
      <c r="T7146" s="7">
        <f>S7146-E7146</f>
        <v>0</v>
      </c>
      <c r="U7146" t="s">
        <v>14210</v>
      </c>
      <c r="V7146" s="6" t="s">
        <v>14257</v>
      </c>
      <c r="W7146" t="s">
        <v>14258</v>
      </c>
      <c r="X7146" t="s">
        <v>14198</v>
      </c>
      <c r="Y7146" t="str">
        <f>VLOOKUP(R7146,Managers!$A:$B,2,)</f>
        <v>Allen Young</v>
      </c>
      <c r="Z7146" s="11">
        <f>VLOOKUP(X7146,HourlyWages!$A:$B,2,0)</f>
        <v>51</v>
      </c>
      <c r="AA7146">
        <v>1</v>
      </c>
    </row>
    <row r="7147" spans="1:27" x14ac:dyDescent="0.3">
      <c r="A7147" t="b">
        <f>COUNTIF($C$1:C7147, C7147)&gt;1</f>
        <v>0</v>
      </c>
      <c r="B7147" t="b">
        <f>VLOOKUP(C7147,Sheet3!$A:$B,2,0) &gt; 1</f>
        <v>0</v>
      </c>
      <c r="C7147">
        <v>7146</v>
      </c>
      <c r="D7147">
        <v>50982</v>
      </c>
      <c r="E7147" s="4">
        <v>41015</v>
      </c>
      <c r="F7147">
        <v>23</v>
      </c>
      <c r="G7147" s="15">
        <f>I7147*F7147</f>
        <v>4600</v>
      </c>
      <c r="H7147" s="9">
        <v>0.05</v>
      </c>
      <c r="I7147" s="13">
        <f>VLOOKUP($U7147,Pricebook!$A:$D,4,0)</f>
        <v>200</v>
      </c>
      <c r="J7147" s="11">
        <f>G7147*(1-H7147)</f>
        <v>4370</v>
      </c>
      <c r="K7147" t="s">
        <v>1956</v>
      </c>
      <c r="L7147" t="s">
        <v>203</v>
      </c>
      <c r="M7147" t="str">
        <f>VLOOKUP($L7147,Companies!$A:$G,7,)</f>
        <v>Catalog/Specialty Distribution</v>
      </c>
      <c r="N7147" t="str">
        <f>VLOOKUP($L7147,Companies!$A:$G,6,)</f>
        <v>Consumer Services</v>
      </c>
      <c r="O7147" s="6" t="s">
        <v>1957</v>
      </c>
      <c r="P7147" s="6">
        <v>11226</v>
      </c>
      <c r="Q7147" t="s">
        <v>60</v>
      </c>
      <c r="R7147" t="s">
        <v>61</v>
      </c>
      <c r="S7147" s="4">
        <v>41016</v>
      </c>
      <c r="T7147" s="7">
        <f>S7147-E7147</f>
        <v>1</v>
      </c>
      <c r="U7147" t="s">
        <v>14214</v>
      </c>
      <c r="V7147" s="6" t="s">
        <v>14251</v>
      </c>
      <c r="W7147" t="s">
        <v>14266</v>
      </c>
      <c r="X7147" t="s">
        <v>14184</v>
      </c>
      <c r="Y7147" t="str">
        <f>VLOOKUP(R7147,Managers!$A:$B,2,)</f>
        <v>Allen Young</v>
      </c>
      <c r="Z7147" s="11">
        <f>VLOOKUP(X7147,HourlyWages!$A:$B,2,0)</f>
        <v>50</v>
      </c>
      <c r="AA7147">
        <v>1</v>
      </c>
    </row>
    <row r="7148" spans="1:27" x14ac:dyDescent="0.3">
      <c r="A7148" t="b">
        <f>COUNTIF($C$1:C7148, C7148)&gt;1</f>
        <v>0</v>
      </c>
      <c r="B7148" t="b">
        <f>VLOOKUP(C7148,Sheet3!$A:$B,2,0) &gt; 1</f>
        <v>0</v>
      </c>
      <c r="C7148">
        <v>7147</v>
      </c>
      <c r="D7148">
        <v>50983</v>
      </c>
      <c r="E7148" s="4">
        <v>40722</v>
      </c>
      <c r="F7148">
        <v>39</v>
      </c>
      <c r="G7148" s="15">
        <f>I7148*F7148</f>
        <v>7800</v>
      </c>
      <c r="H7148" s="9">
        <v>0.06</v>
      </c>
      <c r="I7148" s="13">
        <f>VLOOKUP($U7148,Pricebook!$A:$D,4,0)</f>
        <v>200</v>
      </c>
      <c r="J7148" s="11">
        <f>G7148*(1-H7148)</f>
        <v>7332</v>
      </c>
      <c r="K7148" t="s">
        <v>1489</v>
      </c>
      <c r="L7148" t="s">
        <v>310</v>
      </c>
      <c r="M7148" t="str">
        <f>VLOOKUP($L7148,Companies!$A:$G,7,)</f>
        <v>Major Pharmaceuticals</v>
      </c>
      <c r="N7148" t="str">
        <f>VLOOKUP($L7148,Companies!$A:$G,6,)</f>
        <v>Health Care</v>
      </c>
      <c r="O7148" s="6" t="s">
        <v>1492</v>
      </c>
      <c r="P7148" s="6">
        <v>85204</v>
      </c>
      <c r="Q7148" t="s">
        <v>70</v>
      </c>
      <c r="R7148" t="s">
        <v>23</v>
      </c>
      <c r="S7148" s="4">
        <v>40723</v>
      </c>
      <c r="T7148" s="7">
        <f>S7148-E7148</f>
        <v>1</v>
      </c>
      <c r="U7148" t="s">
        <v>14206</v>
      </c>
      <c r="V7148" s="6" t="s">
        <v>14251</v>
      </c>
      <c r="W7148" t="s">
        <v>14263</v>
      </c>
      <c r="X7148" t="s">
        <v>14195</v>
      </c>
      <c r="Y7148" t="str">
        <f>VLOOKUP(R7148,Managers!$A:$B,2,)</f>
        <v>Bob Turner</v>
      </c>
      <c r="Z7148" s="11">
        <f>VLOOKUP(X7148,HourlyWages!$A:$B,2,0)</f>
        <v>52</v>
      </c>
      <c r="AA7148">
        <v>1</v>
      </c>
    </row>
    <row r="7149" spans="1:27" x14ac:dyDescent="0.3">
      <c r="A7149" t="b">
        <f>COUNTIF($C$1:C7149, C7149)&gt;1</f>
        <v>0</v>
      </c>
      <c r="B7149" t="b">
        <f>VLOOKUP(C7149,Sheet3!$A:$B,2,0) &gt; 1</f>
        <v>0</v>
      </c>
      <c r="C7149">
        <v>7148</v>
      </c>
      <c r="D7149">
        <v>50983</v>
      </c>
      <c r="E7149" s="4">
        <v>40722</v>
      </c>
      <c r="F7149">
        <v>15</v>
      </c>
      <c r="G7149" s="15">
        <f>I7149*F7149</f>
        <v>3000</v>
      </c>
      <c r="H7149" s="9">
        <v>0.05</v>
      </c>
      <c r="I7149" s="13">
        <f>VLOOKUP($U7149,Pricebook!$A:$D,4,0)</f>
        <v>200</v>
      </c>
      <c r="J7149" s="11">
        <f>G7149*(1-H7149)</f>
        <v>2850</v>
      </c>
      <c r="K7149" t="s">
        <v>1489</v>
      </c>
      <c r="L7149" t="s">
        <v>310</v>
      </c>
      <c r="M7149" t="str">
        <f>VLOOKUP($L7149,Companies!$A:$G,7,)</f>
        <v>Major Pharmaceuticals</v>
      </c>
      <c r="N7149" t="str">
        <f>VLOOKUP($L7149,Companies!$A:$G,6,)</f>
        <v>Health Care</v>
      </c>
      <c r="O7149" s="6" t="s">
        <v>1492</v>
      </c>
      <c r="P7149" s="6">
        <v>85204</v>
      </c>
      <c r="Q7149" t="s">
        <v>70</v>
      </c>
      <c r="R7149" t="s">
        <v>23</v>
      </c>
      <c r="S7149" s="4">
        <v>40724</v>
      </c>
      <c r="T7149" s="7">
        <f>S7149-E7149</f>
        <v>2</v>
      </c>
      <c r="U7149" t="s">
        <v>14206</v>
      </c>
      <c r="V7149" s="6" t="s">
        <v>14257</v>
      </c>
      <c r="W7149" t="s">
        <v>14258</v>
      </c>
      <c r="X7149" t="s">
        <v>14191</v>
      </c>
      <c r="Y7149" t="str">
        <f>VLOOKUP(R7149,Managers!$A:$B,2,)</f>
        <v>Bob Turner</v>
      </c>
      <c r="Z7149" s="11">
        <f>VLOOKUP(X7149,HourlyWages!$A:$B,2,0)</f>
        <v>60</v>
      </c>
      <c r="AA7149">
        <v>1</v>
      </c>
    </row>
    <row r="7150" spans="1:27" x14ac:dyDescent="0.3">
      <c r="A7150" t="b">
        <f>COUNTIF($C$1:C7150, C7150)&gt;1</f>
        <v>0</v>
      </c>
      <c r="B7150" t="b">
        <f>VLOOKUP(C7150,Sheet3!$A:$B,2,0) &gt; 1</f>
        <v>0</v>
      </c>
      <c r="C7150">
        <v>7149</v>
      </c>
      <c r="D7150">
        <v>51008</v>
      </c>
      <c r="E7150" s="4">
        <v>40775</v>
      </c>
      <c r="F7150">
        <v>20</v>
      </c>
      <c r="G7150" s="15">
        <f>I7150*F7150</f>
        <v>2800</v>
      </c>
      <c r="H7150" s="9">
        <v>0.02</v>
      </c>
      <c r="I7150" s="13">
        <f>VLOOKUP($U7150,Pricebook!$A:$D,4,0)</f>
        <v>140</v>
      </c>
      <c r="J7150" s="11">
        <f>G7150*(1-H7150)</f>
        <v>2744</v>
      </c>
      <c r="K7150" t="s">
        <v>2514</v>
      </c>
      <c r="L7150" t="s">
        <v>303</v>
      </c>
      <c r="M7150" t="str">
        <f>VLOOKUP($L7150,Companies!$A:$G,7,)</f>
        <v>Semiconductors</v>
      </c>
      <c r="N7150" t="str">
        <f>VLOOKUP($L7150,Companies!$A:$G,6,)</f>
        <v>Technology</v>
      </c>
      <c r="O7150" s="6" t="s">
        <v>2061</v>
      </c>
      <c r="P7150" s="6">
        <v>14120</v>
      </c>
      <c r="Q7150" t="s">
        <v>60</v>
      </c>
      <c r="R7150" t="s">
        <v>61</v>
      </c>
      <c r="S7150" s="4">
        <v>40777</v>
      </c>
      <c r="T7150" s="7">
        <f>S7150-E7150</f>
        <v>2</v>
      </c>
      <c r="U7150" t="s">
        <v>14207</v>
      </c>
      <c r="V7150" s="6" t="s">
        <v>14251</v>
      </c>
      <c r="W7150" t="s">
        <v>14267</v>
      </c>
      <c r="X7150" t="s">
        <v>14196</v>
      </c>
      <c r="Y7150" t="str">
        <f>VLOOKUP(R7150,Managers!$A:$B,2,)</f>
        <v>Allen Young</v>
      </c>
      <c r="Z7150" s="11">
        <f>VLOOKUP(X7150,HourlyWages!$A:$B,2,0)</f>
        <v>58</v>
      </c>
      <c r="AA7150">
        <v>1</v>
      </c>
    </row>
    <row r="7151" spans="1:27" x14ac:dyDescent="0.3">
      <c r="A7151" t="b">
        <f>COUNTIF($C$1:C7151, C7151)&gt;1</f>
        <v>0</v>
      </c>
      <c r="B7151" t="b">
        <f>VLOOKUP(C7151,Sheet3!$A:$B,2,0) &gt; 1</f>
        <v>0</v>
      </c>
      <c r="C7151">
        <v>7150</v>
      </c>
      <c r="D7151">
        <v>51009</v>
      </c>
      <c r="E7151" s="4">
        <v>40852</v>
      </c>
      <c r="F7151">
        <v>10</v>
      </c>
      <c r="G7151" s="15">
        <f>I7151*F7151</f>
        <v>1250</v>
      </c>
      <c r="H7151" s="9">
        <v>0.09</v>
      </c>
      <c r="I7151" s="13">
        <f>VLOOKUP($U7151,Pricebook!$A:$D,4,0)</f>
        <v>125</v>
      </c>
      <c r="J7151" s="11">
        <f>G7151*(1-H7151)</f>
        <v>1137.5</v>
      </c>
      <c r="K7151" t="s">
        <v>1765</v>
      </c>
      <c r="L7151" t="s">
        <v>487</v>
      </c>
      <c r="M7151" t="str">
        <f>VLOOKUP($L7151,Companies!$A:$G,7,)</f>
        <v>Computer Software: Programming, Data Processing</v>
      </c>
      <c r="N7151" t="str">
        <f>VLOOKUP($L7151,Companies!$A:$G,6,)</f>
        <v>Technology</v>
      </c>
      <c r="O7151" s="6" t="s">
        <v>261</v>
      </c>
      <c r="P7151" s="6">
        <v>72956</v>
      </c>
      <c r="Q7151" t="s">
        <v>66</v>
      </c>
      <c r="R7151" t="s">
        <v>34</v>
      </c>
      <c r="S7151" s="4">
        <v>40854</v>
      </c>
      <c r="T7151" s="7">
        <f>S7151-E7151</f>
        <v>2</v>
      </c>
      <c r="U7151" t="s">
        <v>14208</v>
      </c>
      <c r="V7151" s="6" t="s">
        <v>14257</v>
      </c>
      <c r="W7151" t="s">
        <v>14259</v>
      </c>
      <c r="X7151" t="s">
        <v>14194</v>
      </c>
      <c r="Y7151" t="str">
        <f>VLOOKUP(R7151,Managers!$A:$B,2,)</f>
        <v>Frank Mitchell</v>
      </c>
      <c r="Z7151" s="11">
        <f>VLOOKUP(X7151,HourlyWages!$A:$B,2,0)</f>
        <v>71</v>
      </c>
      <c r="AA7151">
        <v>1</v>
      </c>
    </row>
    <row r="7152" spans="1:27" x14ac:dyDescent="0.3">
      <c r="A7152" t="b">
        <f>COUNTIF($C$1:C7152, C7152)&gt;1</f>
        <v>0</v>
      </c>
      <c r="B7152" t="b">
        <f>VLOOKUP(C7152,Sheet3!$A:$B,2,0) &gt; 1</f>
        <v>0</v>
      </c>
      <c r="C7152">
        <v>7151</v>
      </c>
      <c r="D7152">
        <v>51011</v>
      </c>
      <c r="E7152" s="4">
        <v>40335</v>
      </c>
      <c r="F7152">
        <v>41</v>
      </c>
      <c r="G7152" s="15">
        <f>I7152*F7152</f>
        <v>6150</v>
      </c>
      <c r="H7152" s="9">
        <v>0.09</v>
      </c>
      <c r="I7152" s="13">
        <f>VLOOKUP($U7152,Pricebook!$A:$D,4,0)</f>
        <v>150</v>
      </c>
      <c r="J7152" s="11">
        <f>G7152*(1-H7152)</f>
        <v>5596.5</v>
      </c>
      <c r="K7152" t="s">
        <v>908</v>
      </c>
      <c r="L7152" t="s">
        <v>406</v>
      </c>
      <c r="M7152" t="str">
        <f>VLOOKUP($L7152,Companies!$A:$G,7,)</f>
        <v>Air Freight/Delivery Services</v>
      </c>
      <c r="N7152" t="str">
        <f>VLOOKUP($L7152,Companies!$A:$G,6,)</f>
        <v>Transportation</v>
      </c>
      <c r="O7152" s="6" t="s">
        <v>1413</v>
      </c>
      <c r="P7152" s="6">
        <v>95501</v>
      </c>
      <c r="Q7152" t="s">
        <v>114</v>
      </c>
      <c r="R7152" t="s">
        <v>23</v>
      </c>
      <c r="S7152" s="4">
        <v>40337</v>
      </c>
      <c r="T7152" s="7">
        <f>S7152-E7152</f>
        <v>2</v>
      </c>
      <c r="U7152" t="s">
        <v>14210</v>
      </c>
      <c r="V7152" s="6" t="s">
        <v>14254</v>
      </c>
      <c r="W7152" t="s">
        <v>14255</v>
      </c>
      <c r="X7152" t="s">
        <v>14188</v>
      </c>
      <c r="Y7152" t="str">
        <f>VLOOKUP(R7152,Managers!$A:$B,2,)</f>
        <v>Bob Turner</v>
      </c>
      <c r="Z7152" s="11">
        <f>VLOOKUP(X7152,HourlyWages!$A:$B,2,0)</f>
        <v>52</v>
      </c>
      <c r="AA7152">
        <v>1</v>
      </c>
    </row>
    <row r="7153" spans="1:27" x14ac:dyDescent="0.3">
      <c r="A7153" t="b">
        <f>COUNTIF($C$1:C7153, C7153)&gt;1</f>
        <v>0</v>
      </c>
      <c r="B7153" t="b">
        <f>VLOOKUP(C7153,Sheet3!$A:$B,2,0) &gt; 1</f>
        <v>0</v>
      </c>
      <c r="C7153">
        <v>7152</v>
      </c>
      <c r="D7153">
        <v>51041</v>
      </c>
      <c r="E7153" s="4">
        <v>40388</v>
      </c>
      <c r="F7153">
        <v>47</v>
      </c>
      <c r="G7153" s="15">
        <f>I7153*F7153</f>
        <v>7050</v>
      </c>
      <c r="H7153" s="9">
        <v>0.03</v>
      </c>
      <c r="I7153" s="13">
        <f>VLOOKUP($U7153,Pricebook!$A:$D,4,0)</f>
        <v>150</v>
      </c>
      <c r="J7153" s="11">
        <f>G7153*(1-H7153)</f>
        <v>6838.5</v>
      </c>
      <c r="K7153" t="s">
        <v>2201</v>
      </c>
      <c r="L7153" t="s">
        <v>241</v>
      </c>
      <c r="M7153" t="str">
        <f>VLOOKUP($L7153,Companies!$A:$G,7,)</f>
        <v>Computer Software: Prepackaged Software</v>
      </c>
      <c r="N7153" t="str">
        <f>VLOOKUP($L7153,Companies!$A:$G,6,)</f>
        <v>Technology</v>
      </c>
      <c r="O7153" s="6" t="s">
        <v>2459</v>
      </c>
      <c r="P7153" s="6">
        <v>55432</v>
      </c>
      <c r="Q7153" t="s">
        <v>130</v>
      </c>
      <c r="R7153" t="s">
        <v>16</v>
      </c>
      <c r="S7153" s="4">
        <v>40389</v>
      </c>
      <c r="T7153" s="7">
        <f>S7153-E7153</f>
        <v>1</v>
      </c>
      <c r="U7153" t="s">
        <v>14210</v>
      </c>
      <c r="V7153" s="6" t="s">
        <v>14254</v>
      </c>
      <c r="W7153" t="s">
        <v>14255</v>
      </c>
      <c r="X7153" t="s">
        <v>14188</v>
      </c>
      <c r="Y7153" t="str">
        <f>VLOOKUP(R7153,Managers!$A:$B,2,)</f>
        <v>Josh Martinez</v>
      </c>
      <c r="Z7153" s="11">
        <f>VLOOKUP(X7153,HourlyWages!$A:$B,2,0)</f>
        <v>52</v>
      </c>
      <c r="AA7153">
        <v>1</v>
      </c>
    </row>
    <row r="7154" spans="1:27" x14ac:dyDescent="0.3">
      <c r="A7154" t="b">
        <f>COUNTIF($C$1:C7154, C7154)&gt;1</f>
        <v>0</v>
      </c>
      <c r="B7154" t="b">
        <f>VLOOKUP(C7154,Sheet3!$A:$B,2,0) &gt; 1</f>
        <v>0</v>
      </c>
      <c r="C7154">
        <v>7153</v>
      </c>
      <c r="D7154">
        <v>51044</v>
      </c>
      <c r="E7154" s="4">
        <v>40926</v>
      </c>
      <c r="F7154">
        <v>17</v>
      </c>
      <c r="G7154" s="15">
        <f>I7154*F7154</f>
        <v>1870</v>
      </c>
      <c r="H7154" s="9">
        <v>0.1</v>
      </c>
      <c r="I7154" s="13">
        <f>VLOOKUP($U7154,Pricebook!$A:$D,4,0)</f>
        <v>110</v>
      </c>
      <c r="J7154" s="11">
        <f>G7154*(1-H7154)</f>
        <v>1683</v>
      </c>
      <c r="K7154" t="s">
        <v>519</v>
      </c>
      <c r="L7154" t="s">
        <v>520</v>
      </c>
      <c r="M7154" t="str">
        <f>VLOOKUP($L7154,Companies!$A:$G,7,)</f>
        <v>Computer Software: Prepackaged Software</v>
      </c>
      <c r="N7154" t="str">
        <f>VLOOKUP($L7154,Companies!$A:$G,6,)</f>
        <v>Technology</v>
      </c>
      <c r="O7154" s="6" t="s">
        <v>2462</v>
      </c>
      <c r="P7154" s="6">
        <v>32905</v>
      </c>
      <c r="Q7154" t="s">
        <v>101</v>
      </c>
      <c r="R7154" t="s">
        <v>34</v>
      </c>
      <c r="S7154" s="4">
        <v>40926</v>
      </c>
      <c r="T7154" s="7">
        <f>S7154-E7154</f>
        <v>0</v>
      </c>
      <c r="U7154" t="s">
        <v>14220</v>
      </c>
      <c r="V7154" s="6" t="s">
        <v>14251</v>
      </c>
      <c r="W7154" t="s">
        <v>14266</v>
      </c>
      <c r="X7154" t="s">
        <v>14187</v>
      </c>
      <c r="Y7154" t="str">
        <f>VLOOKUP(R7154,Managers!$A:$B,2,)</f>
        <v>Frank Mitchell</v>
      </c>
      <c r="Z7154" s="11">
        <f>VLOOKUP(X7154,HourlyWages!$A:$B,2,0)</f>
        <v>45</v>
      </c>
      <c r="AA7154">
        <v>1</v>
      </c>
    </row>
    <row r="7155" spans="1:27" x14ac:dyDescent="0.3">
      <c r="A7155" t="b">
        <f>COUNTIF($C$1:C7155, C7155)&gt;1</f>
        <v>0</v>
      </c>
      <c r="B7155" t="b">
        <f>VLOOKUP(C7155,Sheet3!$A:$B,2,0) &gt; 1</f>
        <v>0</v>
      </c>
      <c r="C7155">
        <v>7154</v>
      </c>
      <c r="D7155">
        <v>51044</v>
      </c>
      <c r="E7155" s="4">
        <v>40926</v>
      </c>
      <c r="F7155">
        <v>26</v>
      </c>
      <c r="G7155" s="15">
        <f>I7155*F7155</f>
        <v>3250</v>
      </c>
      <c r="H7155" s="9">
        <v>7.0000000000000007E-2</v>
      </c>
      <c r="I7155" s="13">
        <f>VLOOKUP($U7155,Pricebook!$A:$D,4,0)</f>
        <v>125</v>
      </c>
      <c r="J7155" s="11">
        <f>G7155*(1-H7155)</f>
        <v>3022.5</v>
      </c>
      <c r="K7155" t="s">
        <v>519</v>
      </c>
      <c r="L7155" t="s">
        <v>520</v>
      </c>
      <c r="M7155" t="str">
        <f>VLOOKUP($L7155,Companies!$A:$G,7,)</f>
        <v>Computer Software: Prepackaged Software</v>
      </c>
      <c r="N7155" t="str">
        <f>VLOOKUP($L7155,Companies!$A:$G,6,)</f>
        <v>Technology</v>
      </c>
      <c r="O7155" s="6" t="s">
        <v>1525</v>
      </c>
      <c r="P7155" s="6" t="s">
        <v>1526</v>
      </c>
      <c r="Q7155" t="s">
        <v>101</v>
      </c>
      <c r="R7155" t="s">
        <v>34</v>
      </c>
      <c r="S7155" s="4">
        <v>40930</v>
      </c>
      <c r="T7155" s="7">
        <f>S7155-E7155</f>
        <v>4</v>
      </c>
      <c r="U7155" t="s">
        <v>14221</v>
      </c>
      <c r="V7155" s="6" t="s">
        <v>14251</v>
      </c>
      <c r="W7155" t="s">
        <v>14267</v>
      </c>
      <c r="X7155" t="s">
        <v>14201</v>
      </c>
      <c r="Y7155" t="str">
        <f>VLOOKUP(R7155,Managers!$A:$B,2,)</f>
        <v>Frank Mitchell</v>
      </c>
      <c r="Z7155" s="11">
        <f>VLOOKUP(X7155,HourlyWages!$A:$B,2,0)</f>
        <v>53</v>
      </c>
      <c r="AA7155">
        <v>1</v>
      </c>
    </row>
    <row r="7156" spans="1:27" x14ac:dyDescent="0.3">
      <c r="A7156" t="b">
        <f>COUNTIF($C$1:C7156, C7156)&gt;1</f>
        <v>0</v>
      </c>
      <c r="B7156" t="b">
        <f>VLOOKUP(C7156,Sheet3!$A:$B,2,0) &gt; 1</f>
        <v>0</v>
      </c>
      <c r="C7156">
        <v>7155</v>
      </c>
      <c r="D7156">
        <v>51044</v>
      </c>
      <c r="E7156" s="4">
        <v>40926</v>
      </c>
      <c r="F7156">
        <v>19</v>
      </c>
      <c r="G7156" s="15">
        <f>I7156*F7156</f>
        <v>2280</v>
      </c>
      <c r="H7156" s="9">
        <v>0.01</v>
      </c>
      <c r="I7156" s="13">
        <f>VLOOKUP($U7156,Pricebook!$A:$D,4,0)</f>
        <v>120</v>
      </c>
      <c r="J7156" s="11">
        <f>G7156*(1-H7156)</f>
        <v>2257.1999999999998</v>
      </c>
      <c r="K7156" t="s">
        <v>519</v>
      </c>
      <c r="L7156" t="s">
        <v>520</v>
      </c>
      <c r="M7156" t="str">
        <f>VLOOKUP($L7156,Companies!$A:$G,7,)</f>
        <v>Computer Software: Prepackaged Software</v>
      </c>
      <c r="N7156" t="str">
        <f>VLOOKUP($L7156,Companies!$A:$G,6,)</f>
        <v>Technology</v>
      </c>
      <c r="O7156" s="6" t="s">
        <v>1525</v>
      </c>
      <c r="P7156" s="6" t="s">
        <v>1526</v>
      </c>
      <c r="Q7156" t="s">
        <v>101</v>
      </c>
      <c r="R7156" t="s">
        <v>34</v>
      </c>
      <c r="S7156" s="4">
        <v>40933</v>
      </c>
      <c r="T7156" s="7">
        <f>S7156-E7156</f>
        <v>7</v>
      </c>
      <c r="U7156" t="s">
        <v>14212</v>
      </c>
      <c r="V7156" s="6" t="s">
        <v>14257</v>
      </c>
      <c r="W7156" t="s">
        <v>14270</v>
      </c>
      <c r="X7156" t="s">
        <v>14196</v>
      </c>
      <c r="Y7156" t="str">
        <f>VLOOKUP(R7156,Managers!$A:$B,2,)</f>
        <v>Frank Mitchell</v>
      </c>
      <c r="Z7156" s="11">
        <f>VLOOKUP(X7156,HourlyWages!$A:$B,2,0)</f>
        <v>58</v>
      </c>
      <c r="AA7156">
        <v>1</v>
      </c>
    </row>
    <row r="7157" spans="1:27" x14ac:dyDescent="0.3">
      <c r="A7157" t="b">
        <f>COUNTIF($C$1:C7157, C7157)&gt;1</f>
        <v>0</v>
      </c>
      <c r="B7157" t="b">
        <f>VLOOKUP(C7157,Sheet3!$A:$B,2,0) &gt; 1</f>
        <v>0</v>
      </c>
      <c r="C7157">
        <v>7156</v>
      </c>
      <c r="D7157">
        <v>51047</v>
      </c>
      <c r="E7157" s="4">
        <v>39913</v>
      </c>
      <c r="F7157">
        <v>28</v>
      </c>
      <c r="G7157" s="15">
        <f>I7157*F7157</f>
        <v>3500</v>
      </c>
      <c r="H7157" s="9">
        <v>0.02</v>
      </c>
      <c r="I7157" s="13">
        <f>VLOOKUP($U7157,Pricebook!$A:$D,4,0)</f>
        <v>125</v>
      </c>
      <c r="J7157" s="11">
        <f>G7157*(1-H7157)</f>
        <v>3430</v>
      </c>
      <c r="K7157" t="s">
        <v>1138</v>
      </c>
      <c r="L7157" t="s">
        <v>487</v>
      </c>
      <c r="M7157" t="str">
        <f>VLOOKUP($L7157,Companies!$A:$G,7,)</f>
        <v>Computer Software: Programming, Data Processing</v>
      </c>
      <c r="N7157" t="str">
        <f>VLOOKUP($L7157,Companies!$A:$G,6,)</f>
        <v>Technology</v>
      </c>
      <c r="O7157" s="6" t="s">
        <v>2409</v>
      </c>
      <c r="P7157" s="6" t="s">
        <v>2410</v>
      </c>
      <c r="Q7157" t="s">
        <v>87</v>
      </c>
      <c r="R7157" t="s">
        <v>61</v>
      </c>
      <c r="S7157" s="4">
        <v>39914</v>
      </c>
      <c r="T7157" s="7">
        <f>S7157-E7157</f>
        <v>1</v>
      </c>
      <c r="U7157" t="s">
        <v>14208</v>
      </c>
      <c r="V7157" s="6" t="s">
        <v>14257</v>
      </c>
      <c r="W7157" t="s">
        <v>14259</v>
      </c>
      <c r="X7157" t="s">
        <v>14195</v>
      </c>
      <c r="Y7157" t="str">
        <f>VLOOKUP(R7157,Managers!$A:$B,2,)</f>
        <v>Allen Young</v>
      </c>
      <c r="Z7157" s="11">
        <f>VLOOKUP(X7157,HourlyWages!$A:$B,2,0)</f>
        <v>52</v>
      </c>
      <c r="AA7157">
        <v>1</v>
      </c>
    </row>
    <row r="7158" spans="1:27" x14ac:dyDescent="0.3">
      <c r="A7158" t="b">
        <f>COUNTIF($C$1:C7158, C7158)&gt;1</f>
        <v>0</v>
      </c>
      <c r="B7158" t="b">
        <f>VLOOKUP(C7158,Sheet3!$A:$B,2,0) &gt; 1</f>
        <v>0</v>
      </c>
      <c r="C7158">
        <v>7157</v>
      </c>
      <c r="D7158">
        <v>51047</v>
      </c>
      <c r="E7158" s="4">
        <v>39913</v>
      </c>
      <c r="F7158">
        <v>38</v>
      </c>
      <c r="G7158" s="15">
        <f>I7158*F7158</f>
        <v>4750</v>
      </c>
      <c r="H7158" s="9">
        <v>0.03</v>
      </c>
      <c r="I7158" s="13">
        <f>VLOOKUP($U7158,Pricebook!$A:$D,4,0)</f>
        <v>125</v>
      </c>
      <c r="J7158" s="11">
        <f>G7158*(1-H7158)</f>
        <v>4607.5</v>
      </c>
      <c r="K7158" t="s">
        <v>1138</v>
      </c>
      <c r="L7158" t="s">
        <v>487</v>
      </c>
      <c r="M7158" t="str">
        <f>VLOOKUP($L7158,Companies!$A:$G,7,)</f>
        <v>Computer Software: Programming, Data Processing</v>
      </c>
      <c r="N7158" t="str">
        <f>VLOOKUP($L7158,Companies!$A:$G,6,)</f>
        <v>Technology</v>
      </c>
      <c r="O7158" s="6" t="s">
        <v>2844</v>
      </c>
      <c r="P7158" s="6" t="s">
        <v>2845</v>
      </c>
      <c r="Q7158" t="s">
        <v>87</v>
      </c>
      <c r="R7158" t="s">
        <v>61</v>
      </c>
      <c r="S7158" s="4">
        <v>39914</v>
      </c>
      <c r="T7158" s="7">
        <f>S7158-E7158</f>
        <v>1</v>
      </c>
      <c r="U7158" t="s">
        <v>14208</v>
      </c>
      <c r="V7158" s="6" t="s">
        <v>14251</v>
      </c>
      <c r="W7158" t="s">
        <v>14266</v>
      </c>
      <c r="X7158" t="s">
        <v>14194</v>
      </c>
      <c r="Y7158" t="str">
        <f>VLOOKUP(R7158,Managers!$A:$B,2,)</f>
        <v>Allen Young</v>
      </c>
      <c r="Z7158" s="11">
        <f>VLOOKUP(X7158,HourlyWages!$A:$B,2,0)</f>
        <v>71</v>
      </c>
      <c r="AA7158">
        <v>1</v>
      </c>
    </row>
    <row r="7159" spans="1:27" x14ac:dyDescent="0.3">
      <c r="A7159" t="b">
        <f>COUNTIF($C$1:C7159, C7159)&gt;1</f>
        <v>0</v>
      </c>
      <c r="B7159" t="b">
        <f>VLOOKUP(C7159,Sheet3!$A:$B,2,0) &gt; 1</f>
        <v>0</v>
      </c>
      <c r="C7159">
        <v>7158</v>
      </c>
      <c r="D7159">
        <v>51072</v>
      </c>
      <c r="E7159" s="4">
        <v>40088</v>
      </c>
      <c r="F7159">
        <v>43</v>
      </c>
      <c r="G7159" s="15">
        <f>I7159*F7159</f>
        <v>8600</v>
      </c>
      <c r="H7159" s="9">
        <v>0</v>
      </c>
      <c r="I7159" s="13">
        <f>VLOOKUP($U7159,Pricebook!$A:$D,4,0)</f>
        <v>200</v>
      </c>
      <c r="J7159" s="11">
        <f>G7159*(1-H7159)</f>
        <v>8600</v>
      </c>
      <c r="K7159" t="s">
        <v>1073</v>
      </c>
      <c r="L7159" t="s">
        <v>487</v>
      </c>
      <c r="M7159" t="str">
        <f>VLOOKUP($L7159,Companies!$A:$G,7,)</f>
        <v>Computer Software: Programming, Data Processing</v>
      </c>
      <c r="N7159" t="str">
        <f>VLOOKUP($L7159,Companies!$A:$G,6,)</f>
        <v>Technology</v>
      </c>
      <c r="O7159" s="6" t="s">
        <v>361</v>
      </c>
      <c r="P7159" s="6">
        <v>66212</v>
      </c>
      <c r="Q7159" t="s">
        <v>153</v>
      </c>
      <c r="R7159" t="s">
        <v>16</v>
      </c>
      <c r="S7159" s="4">
        <v>40090</v>
      </c>
      <c r="T7159" s="7">
        <f>S7159-E7159</f>
        <v>2</v>
      </c>
      <c r="U7159" t="s">
        <v>14206</v>
      </c>
      <c r="V7159" s="6" t="s">
        <v>14251</v>
      </c>
      <c r="W7159" t="s">
        <v>14263</v>
      </c>
      <c r="X7159" t="s">
        <v>14185</v>
      </c>
      <c r="Y7159" t="str">
        <f>VLOOKUP(R7159,Managers!$A:$B,2,)</f>
        <v>Josh Martinez</v>
      </c>
      <c r="Z7159" s="11">
        <f>VLOOKUP(X7159,HourlyWages!$A:$B,2,0)</f>
        <v>70</v>
      </c>
      <c r="AA7159">
        <v>1</v>
      </c>
    </row>
    <row r="7160" spans="1:27" x14ac:dyDescent="0.3">
      <c r="A7160" t="b">
        <f>COUNTIF($C$1:C7160, C7160)&gt;1</f>
        <v>0</v>
      </c>
      <c r="B7160" t="b">
        <f>VLOOKUP(C7160,Sheet3!$A:$B,2,0) &gt; 1</f>
        <v>0</v>
      </c>
      <c r="C7160">
        <v>7159</v>
      </c>
      <c r="D7160">
        <v>51073</v>
      </c>
      <c r="E7160" s="4">
        <v>40312</v>
      </c>
      <c r="F7160">
        <v>17</v>
      </c>
      <c r="G7160" s="15">
        <f>I7160*F7160</f>
        <v>2125</v>
      </c>
      <c r="H7160" s="9">
        <v>0</v>
      </c>
      <c r="I7160" s="13">
        <f>VLOOKUP($U7160,Pricebook!$A:$D,4,0)</f>
        <v>125</v>
      </c>
      <c r="J7160" s="11">
        <f>G7160*(1-H7160)</f>
        <v>2125</v>
      </c>
      <c r="K7160" t="s">
        <v>2104</v>
      </c>
      <c r="L7160" t="s">
        <v>775</v>
      </c>
      <c r="M7160" t="str">
        <f>VLOOKUP($L7160,Companies!$A:$G,7,)</f>
        <v>Computer Software: Prepackaged Software</v>
      </c>
      <c r="N7160" t="str">
        <f>VLOOKUP($L7160,Companies!$A:$G,6,)</f>
        <v>Technology</v>
      </c>
      <c r="O7160" s="6" t="s">
        <v>1645</v>
      </c>
      <c r="P7160" s="6">
        <v>52001</v>
      </c>
      <c r="Q7160" t="s">
        <v>38</v>
      </c>
      <c r="R7160" t="s">
        <v>16</v>
      </c>
      <c r="S7160" s="4">
        <v>40314</v>
      </c>
      <c r="T7160" s="7">
        <f>S7160-E7160</f>
        <v>2</v>
      </c>
      <c r="U7160" t="s">
        <v>14208</v>
      </c>
      <c r="V7160" s="6" t="s">
        <v>14251</v>
      </c>
      <c r="W7160" t="s">
        <v>14263</v>
      </c>
      <c r="X7160" t="s">
        <v>14188</v>
      </c>
      <c r="Y7160" t="str">
        <f>VLOOKUP(R7160,Managers!$A:$B,2,)</f>
        <v>Josh Martinez</v>
      </c>
      <c r="Z7160" s="11">
        <f>VLOOKUP(X7160,HourlyWages!$A:$B,2,0)</f>
        <v>52</v>
      </c>
      <c r="AA7160">
        <v>1</v>
      </c>
    </row>
    <row r="7161" spans="1:27" x14ac:dyDescent="0.3">
      <c r="A7161" t="b">
        <f>COUNTIF($C$1:C7161, C7161)&gt;1</f>
        <v>0</v>
      </c>
      <c r="B7161" t="b">
        <f>VLOOKUP(C7161,Sheet3!$A:$B,2,0) &gt; 1</f>
        <v>0</v>
      </c>
      <c r="C7161">
        <v>7160</v>
      </c>
      <c r="D7161">
        <v>51073</v>
      </c>
      <c r="E7161" s="4">
        <v>40312</v>
      </c>
      <c r="F7161">
        <v>49</v>
      </c>
      <c r="G7161" s="15">
        <f>I7161*F7161</f>
        <v>6125</v>
      </c>
      <c r="H7161" s="9">
        <v>0</v>
      </c>
      <c r="I7161" s="13">
        <f>VLOOKUP($U7161,Pricebook!$A:$D,4,0)</f>
        <v>125</v>
      </c>
      <c r="J7161" s="11">
        <f>G7161*(1-H7161)</f>
        <v>6125</v>
      </c>
      <c r="K7161" t="s">
        <v>2104</v>
      </c>
      <c r="L7161" t="s">
        <v>775</v>
      </c>
      <c r="M7161" t="str">
        <f>VLOOKUP($L7161,Companies!$A:$G,7,)</f>
        <v>Computer Software: Prepackaged Software</v>
      </c>
      <c r="N7161" t="str">
        <f>VLOOKUP($L7161,Companies!$A:$G,6,)</f>
        <v>Technology</v>
      </c>
      <c r="O7161" s="6" t="s">
        <v>1645</v>
      </c>
      <c r="P7161" s="6">
        <v>52001</v>
      </c>
      <c r="Q7161" t="s">
        <v>38</v>
      </c>
      <c r="R7161" t="s">
        <v>16</v>
      </c>
      <c r="S7161" s="4">
        <v>40313</v>
      </c>
      <c r="T7161" s="7">
        <f>S7161-E7161</f>
        <v>1</v>
      </c>
      <c r="U7161" t="s">
        <v>14208</v>
      </c>
      <c r="V7161" s="6" t="s">
        <v>14254</v>
      </c>
      <c r="W7161" t="s">
        <v>14256</v>
      </c>
      <c r="X7161" t="s">
        <v>14198</v>
      </c>
      <c r="Y7161" t="str">
        <f>VLOOKUP(R7161,Managers!$A:$B,2,)</f>
        <v>Josh Martinez</v>
      </c>
      <c r="Z7161" s="11">
        <f>VLOOKUP(X7161,HourlyWages!$A:$B,2,0)</f>
        <v>51</v>
      </c>
      <c r="AA7161">
        <v>1</v>
      </c>
    </row>
    <row r="7162" spans="1:27" x14ac:dyDescent="0.3">
      <c r="A7162" t="b">
        <f>COUNTIF($C$1:C7162, C7162)&gt;1</f>
        <v>0</v>
      </c>
      <c r="B7162" t="b">
        <f>VLOOKUP(C7162,Sheet3!$A:$B,2,0) &gt; 1</f>
        <v>0</v>
      </c>
      <c r="C7162">
        <v>7161</v>
      </c>
      <c r="D7162">
        <v>51075</v>
      </c>
      <c r="E7162" s="4">
        <v>40505</v>
      </c>
      <c r="F7162">
        <v>43</v>
      </c>
      <c r="G7162" s="15">
        <f>I7162*F7162</f>
        <v>6450</v>
      </c>
      <c r="H7162" s="9">
        <v>0.06</v>
      </c>
      <c r="I7162" s="13">
        <f>VLOOKUP($U7162,Pricebook!$A:$D,4,0)</f>
        <v>150</v>
      </c>
      <c r="J7162" s="11">
        <f>G7162*(1-H7162)</f>
        <v>6063</v>
      </c>
      <c r="K7162" t="s">
        <v>248</v>
      </c>
      <c r="L7162" t="s">
        <v>207</v>
      </c>
      <c r="M7162" t="str">
        <f>VLOOKUP($L7162,Companies!$A:$G,7,)</f>
        <v>Television Services</v>
      </c>
      <c r="N7162" t="str">
        <f>VLOOKUP($L7162,Companies!$A:$G,6,)</f>
        <v>Consumer Services</v>
      </c>
      <c r="O7162" s="6" t="s">
        <v>1062</v>
      </c>
      <c r="P7162" s="6">
        <v>47201</v>
      </c>
      <c r="Q7162" t="s">
        <v>278</v>
      </c>
      <c r="R7162" t="s">
        <v>16</v>
      </c>
      <c r="S7162" s="4">
        <v>40507</v>
      </c>
      <c r="T7162" s="7">
        <f>S7162-E7162</f>
        <v>2</v>
      </c>
      <c r="U7162" t="s">
        <v>14210</v>
      </c>
      <c r="V7162" s="6" t="s">
        <v>14251</v>
      </c>
      <c r="W7162" t="s">
        <v>14266</v>
      </c>
      <c r="X7162" t="s">
        <v>14196</v>
      </c>
      <c r="Y7162" t="str">
        <f>VLOOKUP(R7162,Managers!$A:$B,2,)</f>
        <v>Josh Martinez</v>
      </c>
      <c r="Z7162" s="11">
        <f>VLOOKUP(X7162,HourlyWages!$A:$B,2,0)</f>
        <v>58</v>
      </c>
      <c r="AA7162">
        <v>1</v>
      </c>
    </row>
    <row r="7163" spans="1:27" x14ac:dyDescent="0.3">
      <c r="A7163" t="b">
        <f>COUNTIF($C$1:C7163, C7163)&gt;1</f>
        <v>0</v>
      </c>
      <c r="B7163" t="b">
        <f>VLOOKUP(C7163,Sheet3!$A:$B,2,0) &gt; 1</f>
        <v>0</v>
      </c>
      <c r="C7163">
        <v>7162</v>
      </c>
      <c r="D7163">
        <v>51107</v>
      </c>
      <c r="E7163" s="4">
        <v>41177</v>
      </c>
      <c r="F7163">
        <v>36</v>
      </c>
      <c r="G7163" s="15">
        <f>I7163*F7163</f>
        <v>5760</v>
      </c>
      <c r="H7163" s="9">
        <v>0</v>
      </c>
      <c r="I7163" s="13">
        <f>VLOOKUP($U7163,Pricebook!$A:$D,4,0)</f>
        <v>160</v>
      </c>
      <c r="J7163" s="11">
        <f>G7163*(1-H7163)</f>
        <v>5760</v>
      </c>
      <c r="K7163" t="s">
        <v>362</v>
      </c>
      <c r="L7163" t="s">
        <v>363</v>
      </c>
      <c r="M7163" t="str">
        <f>VLOOKUP($L7163,Companies!$A:$G,7,)</f>
        <v>Biotechnology: Laboratory Analytical Instruments</v>
      </c>
      <c r="N7163" t="str">
        <f>VLOOKUP($L7163,Companies!$A:$G,6,)</f>
        <v>Capital Goods</v>
      </c>
      <c r="O7163" s="6" t="s">
        <v>488</v>
      </c>
      <c r="P7163" s="6" t="s">
        <v>489</v>
      </c>
      <c r="Q7163" t="s">
        <v>91</v>
      </c>
      <c r="R7163" t="s">
        <v>61</v>
      </c>
      <c r="S7163" s="4">
        <v>41178</v>
      </c>
      <c r="T7163" s="7">
        <f>S7163-E7163</f>
        <v>1</v>
      </c>
      <c r="U7163" t="s">
        <v>14218</v>
      </c>
      <c r="V7163" s="6" t="s">
        <v>14251</v>
      </c>
      <c r="W7163" t="s">
        <v>14268</v>
      </c>
      <c r="X7163" t="s">
        <v>14196</v>
      </c>
      <c r="Y7163" t="str">
        <f>VLOOKUP(R7163,Managers!$A:$B,2,)</f>
        <v>Allen Young</v>
      </c>
      <c r="Z7163" s="11">
        <f>VLOOKUP(X7163,HourlyWages!$A:$B,2,0)</f>
        <v>58</v>
      </c>
      <c r="AA7163">
        <v>1</v>
      </c>
    </row>
    <row r="7164" spans="1:27" x14ac:dyDescent="0.3">
      <c r="A7164" t="b">
        <f>COUNTIF($C$1:C7164, C7164)&gt;1</f>
        <v>0</v>
      </c>
      <c r="B7164" t="b">
        <f>VLOOKUP(C7164,Sheet3!$A:$B,2,0) &gt; 1</f>
        <v>0</v>
      </c>
      <c r="C7164">
        <v>7163</v>
      </c>
      <c r="D7164">
        <v>51109</v>
      </c>
      <c r="E7164" s="4">
        <v>41221</v>
      </c>
      <c r="F7164">
        <v>28</v>
      </c>
      <c r="G7164" s="15">
        <f>I7164*F7164</f>
        <v>3080</v>
      </c>
      <c r="H7164" s="9">
        <v>0.04</v>
      </c>
      <c r="I7164" s="13">
        <f>VLOOKUP($U7164,Pricebook!$A:$D,4,0)</f>
        <v>110</v>
      </c>
      <c r="J7164" s="11">
        <f>G7164*(1-H7164)</f>
        <v>2956.7999999999997</v>
      </c>
      <c r="K7164" t="s">
        <v>1798</v>
      </c>
      <c r="L7164" t="s">
        <v>430</v>
      </c>
      <c r="M7164" t="str">
        <f>VLOOKUP($L7164,Companies!$A:$G,7,)</f>
        <v>Electronic Components</v>
      </c>
      <c r="N7164" t="str">
        <f>VLOOKUP($L7164,Companies!$A:$G,6,)</f>
        <v>Technology</v>
      </c>
      <c r="O7164" s="6" t="s">
        <v>615</v>
      </c>
      <c r="P7164" s="6">
        <v>77642</v>
      </c>
      <c r="Q7164" t="s">
        <v>48</v>
      </c>
      <c r="R7164" t="s">
        <v>16</v>
      </c>
      <c r="S7164" s="4">
        <v>41223</v>
      </c>
      <c r="T7164" s="7">
        <f>S7164-E7164</f>
        <v>2</v>
      </c>
      <c r="U7164" t="s">
        <v>14215</v>
      </c>
      <c r="V7164" s="6" t="s">
        <v>14254</v>
      </c>
      <c r="W7164" t="s">
        <v>14255</v>
      </c>
      <c r="X7164" t="s">
        <v>14192</v>
      </c>
      <c r="Y7164" t="str">
        <f>VLOOKUP(R7164,Managers!$A:$B,2,)</f>
        <v>Josh Martinez</v>
      </c>
      <c r="Z7164" s="11">
        <f>VLOOKUP(X7164,HourlyWages!$A:$B,2,0)</f>
        <v>75</v>
      </c>
      <c r="AA7164">
        <v>1</v>
      </c>
    </row>
    <row r="7165" spans="1:27" x14ac:dyDescent="0.3">
      <c r="A7165" t="b">
        <f>COUNTIF($C$1:C7165, C7165)&gt;1</f>
        <v>0</v>
      </c>
      <c r="B7165" t="b">
        <f>VLOOKUP(C7165,Sheet3!$A:$B,2,0) &gt; 1</f>
        <v>0</v>
      </c>
      <c r="C7165">
        <v>7164</v>
      </c>
      <c r="D7165">
        <v>51111</v>
      </c>
      <c r="E7165" s="4">
        <v>40948</v>
      </c>
      <c r="F7165">
        <v>1</v>
      </c>
      <c r="G7165" s="15">
        <f>I7165*F7165</f>
        <v>150</v>
      </c>
      <c r="H7165" s="9">
        <v>0.02</v>
      </c>
      <c r="I7165" s="13">
        <f>VLOOKUP($U7165,Pricebook!$A:$D,4,0)</f>
        <v>150</v>
      </c>
      <c r="J7165" s="11">
        <f>G7165*(1-H7165)</f>
        <v>147</v>
      </c>
      <c r="K7165" t="s">
        <v>1139</v>
      </c>
      <c r="L7165" t="s">
        <v>306</v>
      </c>
      <c r="M7165" t="str">
        <f>VLOOKUP($L7165,Companies!$A:$G,7,)</f>
        <v>Industrial Machinery/Components</v>
      </c>
      <c r="N7165" t="str">
        <f>VLOOKUP($L7165,Companies!$A:$G,6,)</f>
        <v>Capital Goods</v>
      </c>
      <c r="O7165" s="6" t="s">
        <v>1716</v>
      </c>
      <c r="P7165" s="6" t="s">
        <v>2532</v>
      </c>
      <c r="Q7165" t="s">
        <v>421</v>
      </c>
      <c r="R7165" t="s">
        <v>61</v>
      </c>
      <c r="S7165" s="4">
        <v>40950</v>
      </c>
      <c r="T7165" s="7">
        <f>S7165-E7165</f>
        <v>2</v>
      </c>
      <c r="U7165" t="s">
        <v>14210</v>
      </c>
      <c r="V7165" s="6" t="s">
        <v>14257</v>
      </c>
      <c r="W7165" t="s">
        <v>14258</v>
      </c>
      <c r="X7165" t="s">
        <v>14190</v>
      </c>
      <c r="Y7165" t="str">
        <f>VLOOKUP(R7165,Managers!$A:$B,2,)</f>
        <v>Allen Young</v>
      </c>
      <c r="Z7165" s="11">
        <f>VLOOKUP(X7165,HourlyWages!$A:$B,2,0)</f>
        <v>67</v>
      </c>
      <c r="AA7165">
        <v>1</v>
      </c>
    </row>
    <row r="7166" spans="1:27" x14ac:dyDescent="0.3">
      <c r="A7166" t="b">
        <f>COUNTIF($C$1:C7166, C7166)&gt;1</f>
        <v>0</v>
      </c>
      <c r="B7166" t="b">
        <f>VLOOKUP(C7166,Sheet3!$A:$B,2,0) &gt; 1</f>
        <v>0</v>
      </c>
      <c r="C7166">
        <v>7165</v>
      </c>
      <c r="D7166">
        <v>51140</v>
      </c>
      <c r="E7166" s="4">
        <v>41166</v>
      </c>
      <c r="F7166">
        <v>28</v>
      </c>
      <c r="G7166" s="15">
        <f>I7166*F7166</f>
        <v>4760</v>
      </c>
      <c r="H7166" s="9">
        <v>0.04</v>
      </c>
      <c r="I7166" s="13">
        <f>VLOOKUP($U7166,Pricebook!$A:$D,4,0)</f>
        <v>170</v>
      </c>
      <c r="J7166" s="11">
        <f>G7166*(1-H7166)</f>
        <v>4569.5999999999995</v>
      </c>
      <c r="K7166" t="s">
        <v>336</v>
      </c>
      <c r="L7166" t="s">
        <v>142</v>
      </c>
      <c r="M7166" t="str">
        <f>VLOOKUP($L7166,Companies!$A:$G,7,)</f>
        <v>Computer Software: Programming, Data Processing</v>
      </c>
      <c r="N7166" t="str">
        <f>VLOOKUP($L7166,Companies!$A:$G,6,)</f>
        <v>Technology</v>
      </c>
      <c r="O7166" s="6" t="s">
        <v>691</v>
      </c>
      <c r="P7166" s="6">
        <v>45503</v>
      </c>
      <c r="Q7166" t="s">
        <v>210</v>
      </c>
      <c r="R7166" t="s">
        <v>61</v>
      </c>
      <c r="S7166" s="4">
        <v>41166</v>
      </c>
      <c r="T7166" s="7">
        <f>S7166-E7166</f>
        <v>0</v>
      </c>
      <c r="U7166" t="s">
        <v>14219</v>
      </c>
      <c r="V7166" s="6" t="s">
        <v>14254</v>
      </c>
      <c r="W7166" t="s">
        <v>14256</v>
      </c>
      <c r="X7166" t="s">
        <v>14200</v>
      </c>
      <c r="Y7166" t="str">
        <f>VLOOKUP(R7166,Managers!$A:$B,2,)</f>
        <v>Allen Young</v>
      </c>
      <c r="Z7166" s="11">
        <f>VLOOKUP(X7166,HourlyWages!$A:$B,2,0)</f>
        <v>59</v>
      </c>
      <c r="AA7166">
        <v>1</v>
      </c>
    </row>
    <row r="7167" spans="1:27" x14ac:dyDescent="0.3">
      <c r="A7167" t="b">
        <f>COUNTIF($C$1:C7167, C7167)&gt;1</f>
        <v>0</v>
      </c>
      <c r="B7167" t="b">
        <f>VLOOKUP(C7167,Sheet3!$A:$B,2,0) &gt; 1</f>
        <v>0</v>
      </c>
      <c r="C7167">
        <v>7166</v>
      </c>
      <c r="D7167">
        <v>51140</v>
      </c>
      <c r="E7167" s="4">
        <v>41166</v>
      </c>
      <c r="F7167">
        <v>14</v>
      </c>
      <c r="G7167" s="15">
        <f>I7167*F7167</f>
        <v>2100</v>
      </c>
      <c r="H7167" s="9">
        <v>0.01</v>
      </c>
      <c r="I7167" s="13">
        <f>VLOOKUP($U7167,Pricebook!$A:$D,4,0)</f>
        <v>150</v>
      </c>
      <c r="J7167" s="11">
        <f>G7167*(1-H7167)</f>
        <v>2079</v>
      </c>
      <c r="K7167" t="s">
        <v>336</v>
      </c>
      <c r="L7167" t="s">
        <v>142</v>
      </c>
      <c r="M7167" t="str">
        <f>VLOOKUP($L7167,Companies!$A:$G,7,)</f>
        <v>Computer Software: Programming, Data Processing</v>
      </c>
      <c r="N7167" t="str">
        <f>VLOOKUP($L7167,Companies!$A:$G,6,)</f>
        <v>Technology</v>
      </c>
      <c r="O7167" s="6" t="s">
        <v>691</v>
      </c>
      <c r="P7167" s="6">
        <v>45503</v>
      </c>
      <c r="Q7167" t="s">
        <v>210</v>
      </c>
      <c r="R7167" t="s">
        <v>61</v>
      </c>
      <c r="S7167" s="4">
        <v>41170</v>
      </c>
      <c r="T7167" s="7">
        <f>S7167-E7167</f>
        <v>4</v>
      </c>
      <c r="U7167" t="s">
        <v>14211</v>
      </c>
      <c r="V7167" s="6" t="s">
        <v>14257</v>
      </c>
      <c r="W7167" t="s">
        <v>14264</v>
      </c>
      <c r="X7167" t="s">
        <v>14189</v>
      </c>
      <c r="Y7167" t="str">
        <f>VLOOKUP(R7167,Managers!$A:$B,2,)</f>
        <v>Allen Young</v>
      </c>
      <c r="Z7167" s="11">
        <f>VLOOKUP(X7167,HourlyWages!$A:$B,2,0)</f>
        <v>62</v>
      </c>
      <c r="AA7167">
        <v>1</v>
      </c>
    </row>
    <row r="7168" spans="1:27" x14ac:dyDescent="0.3">
      <c r="A7168" t="b">
        <f>COUNTIF($C$1:C7168, C7168)&gt;1</f>
        <v>0</v>
      </c>
      <c r="B7168" t="b">
        <f>VLOOKUP(C7168,Sheet3!$A:$B,2,0) &gt; 1</f>
        <v>0</v>
      </c>
      <c r="C7168">
        <v>7167</v>
      </c>
      <c r="D7168">
        <v>51140</v>
      </c>
      <c r="E7168" s="4">
        <v>41166</v>
      </c>
      <c r="F7168">
        <v>3</v>
      </c>
      <c r="G7168" s="15">
        <f>I7168*F7168</f>
        <v>375</v>
      </c>
      <c r="H7168" s="9">
        <v>0.1</v>
      </c>
      <c r="I7168" s="13">
        <f>VLOOKUP($U7168,Pricebook!$A:$D,4,0)</f>
        <v>125</v>
      </c>
      <c r="J7168" s="11">
        <f>G7168*(1-H7168)</f>
        <v>337.5</v>
      </c>
      <c r="K7168" t="s">
        <v>336</v>
      </c>
      <c r="L7168" t="s">
        <v>142</v>
      </c>
      <c r="M7168" t="str">
        <f>VLOOKUP($L7168,Companies!$A:$G,7,)</f>
        <v>Computer Software: Programming, Data Processing</v>
      </c>
      <c r="N7168" t="str">
        <f>VLOOKUP($L7168,Companies!$A:$G,6,)</f>
        <v>Technology</v>
      </c>
      <c r="O7168" s="6" t="s">
        <v>691</v>
      </c>
      <c r="P7168" s="6">
        <v>45503</v>
      </c>
      <c r="Q7168" t="s">
        <v>210</v>
      </c>
      <c r="R7168" t="s">
        <v>61</v>
      </c>
      <c r="S7168" s="4">
        <v>41173</v>
      </c>
      <c r="T7168" s="7">
        <f>S7168-E7168</f>
        <v>7</v>
      </c>
      <c r="U7168" t="s">
        <v>14208</v>
      </c>
      <c r="V7168" s="6" t="s">
        <v>14251</v>
      </c>
      <c r="W7168" t="s">
        <v>14263</v>
      </c>
      <c r="X7168" t="s">
        <v>14185</v>
      </c>
      <c r="Y7168" t="str">
        <f>VLOOKUP(R7168,Managers!$A:$B,2,)</f>
        <v>Allen Young</v>
      </c>
      <c r="Z7168" s="11">
        <f>VLOOKUP(X7168,HourlyWages!$A:$B,2,0)</f>
        <v>70</v>
      </c>
      <c r="AA7168">
        <v>1</v>
      </c>
    </row>
    <row r="7169" spans="1:27" x14ac:dyDescent="0.3">
      <c r="A7169" t="b">
        <f>COUNTIF($C$1:C7169, C7169)&gt;1</f>
        <v>0</v>
      </c>
      <c r="B7169" t="b">
        <f>VLOOKUP(C7169,Sheet3!$A:$B,2,0) &gt; 1</f>
        <v>0</v>
      </c>
      <c r="C7169">
        <v>7168</v>
      </c>
      <c r="D7169">
        <v>51169</v>
      </c>
      <c r="E7169" s="4">
        <v>40536</v>
      </c>
      <c r="F7169">
        <v>2</v>
      </c>
      <c r="G7169" s="15">
        <f>I7169*F7169</f>
        <v>250</v>
      </c>
      <c r="H7169" s="9">
        <v>0.08</v>
      </c>
      <c r="I7169" s="13">
        <f>VLOOKUP($U7169,Pricebook!$A:$D,4,0)</f>
        <v>125</v>
      </c>
      <c r="J7169" s="11">
        <f>G7169*(1-H7169)</f>
        <v>230</v>
      </c>
      <c r="K7169" t="s">
        <v>2082</v>
      </c>
      <c r="L7169" t="s">
        <v>594</v>
      </c>
      <c r="M7169" t="str">
        <f>VLOOKUP($L7169,Companies!$A:$G,7,)</f>
        <v>Semiconductors</v>
      </c>
      <c r="N7169" t="str">
        <f>VLOOKUP($L7169,Companies!$A:$G,6,)</f>
        <v>Technology</v>
      </c>
      <c r="O7169" s="6" t="s">
        <v>2472</v>
      </c>
      <c r="P7169" s="6">
        <v>60067</v>
      </c>
      <c r="Q7169" t="s">
        <v>15</v>
      </c>
      <c r="R7169" t="s">
        <v>16</v>
      </c>
      <c r="S7169" s="4">
        <v>40538</v>
      </c>
      <c r="T7169" s="7">
        <f>S7169-E7169</f>
        <v>2</v>
      </c>
      <c r="U7169" t="s">
        <v>14208</v>
      </c>
      <c r="V7169" s="6" t="s">
        <v>14251</v>
      </c>
      <c r="W7169" t="s">
        <v>14263</v>
      </c>
      <c r="X7169" t="s">
        <v>14195</v>
      </c>
      <c r="Y7169" t="str">
        <f>VLOOKUP(R7169,Managers!$A:$B,2,)</f>
        <v>Josh Martinez</v>
      </c>
      <c r="Z7169" s="11">
        <f>VLOOKUP(X7169,HourlyWages!$A:$B,2,0)</f>
        <v>52</v>
      </c>
      <c r="AA7169">
        <v>1</v>
      </c>
    </row>
    <row r="7170" spans="1:27" x14ac:dyDescent="0.3">
      <c r="A7170" t="b">
        <f>COUNTIF($C$1:C7170, C7170)&gt;1</f>
        <v>0</v>
      </c>
      <c r="B7170" t="b">
        <f>VLOOKUP(C7170,Sheet3!$A:$B,2,0) &gt; 1</f>
        <v>0</v>
      </c>
      <c r="C7170">
        <v>7169</v>
      </c>
      <c r="D7170">
        <v>51171</v>
      </c>
      <c r="E7170" s="4">
        <v>40350</v>
      </c>
      <c r="F7170">
        <v>34</v>
      </c>
      <c r="G7170" s="15">
        <f>I7170*F7170</f>
        <v>5440</v>
      </c>
      <c r="H7170" s="9">
        <v>0.01</v>
      </c>
      <c r="I7170" s="13">
        <f>VLOOKUP($U7170,Pricebook!$A:$D,4,0)</f>
        <v>160</v>
      </c>
      <c r="J7170" s="11">
        <f>G7170*(1-H7170)</f>
        <v>5385.6</v>
      </c>
      <c r="K7170" t="s">
        <v>1282</v>
      </c>
      <c r="L7170" t="s">
        <v>538</v>
      </c>
      <c r="M7170" t="str">
        <f>VLOOKUP($L7170,Companies!$A:$G,7,)</f>
        <v>Major Pharmaceuticals</v>
      </c>
      <c r="N7170" t="str">
        <f>VLOOKUP($L7170,Companies!$A:$G,6,)</f>
        <v>Health Care</v>
      </c>
      <c r="O7170" s="6" t="s">
        <v>386</v>
      </c>
      <c r="P7170" s="6">
        <v>91911</v>
      </c>
      <c r="Q7170" t="s">
        <v>114</v>
      </c>
      <c r="R7170" t="s">
        <v>23</v>
      </c>
      <c r="S7170" s="4">
        <v>40352</v>
      </c>
      <c r="T7170" s="7">
        <f>S7170-E7170</f>
        <v>2</v>
      </c>
      <c r="U7170" t="s">
        <v>14218</v>
      </c>
      <c r="V7170" s="6" t="s">
        <v>14251</v>
      </c>
      <c r="W7170" t="s">
        <v>14260</v>
      </c>
      <c r="X7170" t="s">
        <v>14194</v>
      </c>
      <c r="Y7170" t="str">
        <f>VLOOKUP(R7170,Managers!$A:$B,2,)</f>
        <v>Bob Turner</v>
      </c>
      <c r="Z7170" s="11">
        <f>VLOOKUP(X7170,HourlyWages!$A:$B,2,0)</f>
        <v>71</v>
      </c>
      <c r="AA7170">
        <v>1</v>
      </c>
    </row>
    <row r="7171" spans="1:27" x14ac:dyDescent="0.3">
      <c r="A7171" t="b">
        <f>COUNTIF($C$1:C7171, C7171)&gt;1</f>
        <v>0</v>
      </c>
      <c r="B7171" t="b">
        <f>VLOOKUP(C7171,Sheet3!$A:$B,2,0) &gt; 1</f>
        <v>0</v>
      </c>
      <c r="C7171">
        <v>7170</v>
      </c>
      <c r="D7171">
        <v>51175</v>
      </c>
      <c r="E7171" s="4">
        <v>41135</v>
      </c>
      <c r="F7171">
        <v>28</v>
      </c>
      <c r="G7171" s="15">
        <f>I7171*F7171</f>
        <v>4760</v>
      </c>
      <c r="H7171" s="9">
        <v>0.06</v>
      </c>
      <c r="I7171" s="13">
        <f>VLOOKUP($U7171,Pricebook!$A:$D,4,0)</f>
        <v>170</v>
      </c>
      <c r="J7171" s="11">
        <f>G7171*(1-H7171)</f>
        <v>4474.3999999999996</v>
      </c>
      <c r="K7171" t="s">
        <v>1926</v>
      </c>
      <c r="L7171" t="s">
        <v>1014</v>
      </c>
      <c r="M7171" t="str">
        <f>VLOOKUP($L7171,Companies!$A:$G,7,)</f>
        <v>Semiconductors</v>
      </c>
      <c r="N7171" t="str">
        <f>VLOOKUP($L7171,Companies!$A:$G,6,)</f>
        <v>Technology</v>
      </c>
      <c r="O7171" s="6" t="s">
        <v>1927</v>
      </c>
      <c r="P7171" s="6">
        <v>23320</v>
      </c>
      <c r="Q7171" t="s">
        <v>368</v>
      </c>
      <c r="R7171" t="s">
        <v>34</v>
      </c>
      <c r="S7171" s="4">
        <v>41135</v>
      </c>
      <c r="T7171" s="7">
        <f>S7171-E7171</f>
        <v>0</v>
      </c>
      <c r="U7171" t="s">
        <v>14219</v>
      </c>
      <c r="V7171" s="6" t="s">
        <v>14254</v>
      </c>
      <c r="W7171" t="s">
        <v>14265</v>
      </c>
      <c r="X7171" t="s">
        <v>14185</v>
      </c>
      <c r="Y7171" t="str">
        <f>VLOOKUP(R7171,Managers!$A:$B,2,)</f>
        <v>Frank Mitchell</v>
      </c>
      <c r="Z7171" s="11">
        <f>VLOOKUP(X7171,HourlyWages!$A:$B,2,0)</f>
        <v>70</v>
      </c>
      <c r="AA7171">
        <v>1</v>
      </c>
    </row>
    <row r="7172" spans="1:27" x14ac:dyDescent="0.3">
      <c r="A7172" t="b">
        <f>COUNTIF($C$1:C7172, C7172)&gt;1</f>
        <v>0</v>
      </c>
      <c r="B7172" t="b">
        <f>VLOOKUP(C7172,Sheet3!$A:$B,2,0) &gt; 1</f>
        <v>0</v>
      </c>
      <c r="C7172">
        <v>7171</v>
      </c>
      <c r="D7172">
        <v>51175</v>
      </c>
      <c r="E7172" s="4">
        <v>41135</v>
      </c>
      <c r="F7172">
        <v>3</v>
      </c>
      <c r="G7172" s="15">
        <f>I7172*F7172</f>
        <v>450</v>
      </c>
      <c r="H7172" s="9">
        <v>0.04</v>
      </c>
      <c r="I7172" s="13">
        <f>VLOOKUP($U7172,Pricebook!$A:$D,4,0)</f>
        <v>150</v>
      </c>
      <c r="J7172" s="11">
        <f>G7172*(1-H7172)</f>
        <v>432</v>
      </c>
      <c r="K7172" t="s">
        <v>1926</v>
      </c>
      <c r="L7172" t="s">
        <v>1014</v>
      </c>
      <c r="M7172" t="str">
        <f>VLOOKUP($L7172,Companies!$A:$G,7,)</f>
        <v>Semiconductors</v>
      </c>
      <c r="N7172" t="str">
        <f>VLOOKUP($L7172,Companies!$A:$G,6,)</f>
        <v>Technology</v>
      </c>
      <c r="O7172" s="6" t="s">
        <v>2846</v>
      </c>
      <c r="P7172" s="6">
        <v>22193</v>
      </c>
      <c r="Q7172" t="s">
        <v>368</v>
      </c>
      <c r="R7172" t="s">
        <v>34</v>
      </c>
      <c r="S7172" s="4">
        <v>41136</v>
      </c>
      <c r="T7172" s="7">
        <f>S7172-E7172</f>
        <v>1</v>
      </c>
      <c r="U7172" t="s">
        <v>14222</v>
      </c>
      <c r="V7172" s="6" t="s">
        <v>14251</v>
      </c>
      <c r="W7172" t="s">
        <v>14266</v>
      </c>
      <c r="X7172" t="s">
        <v>14191</v>
      </c>
      <c r="Y7172" t="str">
        <f>VLOOKUP(R7172,Managers!$A:$B,2,)</f>
        <v>Frank Mitchell</v>
      </c>
      <c r="Z7172" s="11">
        <f>VLOOKUP(X7172,HourlyWages!$A:$B,2,0)</f>
        <v>60</v>
      </c>
      <c r="AA7172">
        <v>1</v>
      </c>
    </row>
    <row r="7173" spans="1:27" x14ac:dyDescent="0.3">
      <c r="A7173" t="b">
        <f>COUNTIF($C$1:C7173, C7173)&gt;1</f>
        <v>0</v>
      </c>
      <c r="B7173" t="b">
        <f>VLOOKUP(C7173,Sheet3!$A:$B,2,0) &gt; 1</f>
        <v>0</v>
      </c>
      <c r="C7173">
        <v>7172</v>
      </c>
      <c r="D7173">
        <v>51200</v>
      </c>
      <c r="E7173" s="4">
        <v>40865</v>
      </c>
      <c r="F7173">
        <v>29</v>
      </c>
      <c r="G7173" s="15">
        <f>I7173*F7173</f>
        <v>4350</v>
      </c>
      <c r="H7173" s="9">
        <v>0</v>
      </c>
      <c r="I7173" s="13">
        <f>VLOOKUP($U7173,Pricebook!$A:$D,4,0)</f>
        <v>150</v>
      </c>
      <c r="J7173" s="11">
        <f>G7173*(1-H7173)</f>
        <v>4350</v>
      </c>
      <c r="K7173" t="s">
        <v>862</v>
      </c>
      <c r="L7173" t="s">
        <v>193</v>
      </c>
      <c r="M7173" t="str">
        <f>VLOOKUP($L7173,Companies!$A:$G,7,)</f>
        <v>Semiconductors</v>
      </c>
      <c r="N7173" t="str">
        <f>VLOOKUP($L7173,Companies!$A:$G,6,)</f>
        <v>Technology</v>
      </c>
      <c r="O7173" s="6" t="s">
        <v>964</v>
      </c>
      <c r="P7173" s="6" t="s">
        <v>965</v>
      </c>
      <c r="Q7173" t="s">
        <v>197</v>
      </c>
      <c r="R7173" t="s">
        <v>23</v>
      </c>
      <c r="S7173" s="4">
        <v>40868</v>
      </c>
      <c r="T7173" s="7">
        <f>S7173-E7173</f>
        <v>3</v>
      </c>
      <c r="U7173" t="s">
        <v>14211</v>
      </c>
      <c r="V7173" s="6" t="s">
        <v>14254</v>
      </c>
      <c r="W7173" t="s">
        <v>14255</v>
      </c>
      <c r="X7173" t="s">
        <v>14198</v>
      </c>
      <c r="Y7173" t="str">
        <f>VLOOKUP(R7173,Managers!$A:$B,2,)</f>
        <v>Bob Turner</v>
      </c>
      <c r="Z7173" s="11">
        <f>VLOOKUP(X7173,HourlyWages!$A:$B,2,0)</f>
        <v>51</v>
      </c>
      <c r="AA7173">
        <v>1</v>
      </c>
    </row>
    <row r="7174" spans="1:27" x14ac:dyDescent="0.3">
      <c r="A7174" t="b">
        <f>COUNTIF($C$1:C7174, C7174)&gt;1</f>
        <v>0</v>
      </c>
      <c r="B7174" t="b">
        <f>VLOOKUP(C7174,Sheet3!$A:$B,2,0) &gt; 1</f>
        <v>0</v>
      </c>
      <c r="C7174">
        <v>7173</v>
      </c>
      <c r="D7174">
        <v>51201</v>
      </c>
      <c r="E7174" s="4">
        <v>40893</v>
      </c>
      <c r="F7174">
        <v>42</v>
      </c>
      <c r="G7174" s="15">
        <f>I7174*F7174</f>
        <v>6720</v>
      </c>
      <c r="H7174" s="9">
        <v>0.04</v>
      </c>
      <c r="I7174" s="13">
        <f>VLOOKUP($U7174,Pricebook!$A:$D,4,0)</f>
        <v>160</v>
      </c>
      <c r="J7174" s="11">
        <f>G7174*(1-H7174)</f>
        <v>6451.2</v>
      </c>
      <c r="K7174" t="s">
        <v>54</v>
      </c>
      <c r="L7174" t="s">
        <v>55</v>
      </c>
      <c r="M7174" t="str">
        <f>VLOOKUP($L7174,Companies!$A:$G,7,)</f>
        <v>Semiconductors</v>
      </c>
      <c r="N7174" t="str">
        <f>VLOOKUP($L7174,Companies!$A:$G,6,)</f>
        <v>Technology</v>
      </c>
      <c r="O7174" s="6" t="s">
        <v>962</v>
      </c>
      <c r="P7174" s="6">
        <v>27834</v>
      </c>
      <c r="Q7174" t="s">
        <v>33</v>
      </c>
      <c r="R7174" t="s">
        <v>34</v>
      </c>
      <c r="S7174" s="4">
        <v>40893</v>
      </c>
      <c r="T7174" s="7">
        <f>S7174-E7174</f>
        <v>0</v>
      </c>
      <c r="U7174" t="s">
        <v>14218</v>
      </c>
      <c r="V7174" s="6" t="s">
        <v>14254</v>
      </c>
      <c r="W7174" t="s">
        <v>14265</v>
      </c>
      <c r="X7174" t="s">
        <v>14199</v>
      </c>
      <c r="Y7174" t="str">
        <f>VLOOKUP(R7174,Managers!$A:$B,2,)</f>
        <v>Frank Mitchell</v>
      </c>
      <c r="Z7174" s="11">
        <f>VLOOKUP(X7174,HourlyWages!$A:$B,2,0)</f>
        <v>68</v>
      </c>
      <c r="AA7174">
        <v>1</v>
      </c>
    </row>
    <row r="7175" spans="1:27" x14ac:dyDescent="0.3">
      <c r="A7175" t="b">
        <f>COUNTIF($C$1:C7175, C7175)&gt;1</f>
        <v>0</v>
      </c>
      <c r="B7175" t="b">
        <f>VLOOKUP(C7175,Sheet3!$A:$B,2,0) &gt; 1</f>
        <v>0</v>
      </c>
      <c r="C7175">
        <v>7174</v>
      </c>
      <c r="D7175">
        <v>51202</v>
      </c>
      <c r="E7175" s="4">
        <v>41012</v>
      </c>
      <c r="F7175">
        <v>4</v>
      </c>
      <c r="G7175" s="15">
        <f>I7175*F7175</f>
        <v>440</v>
      </c>
      <c r="H7175" s="9">
        <v>0.06</v>
      </c>
      <c r="I7175" s="13">
        <f>VLOOKUP($U7175,Pricebook!$A:$D,4,0)</f>
        <v>110</v>
      </c>
      <c r="J7175" s="11">
        <f>G7175*(1-H7175)</f>
        <v>413.59999999999997</v>
      </c>
      <c r="K7175" t="s">
        <v>402</v>
      </c>
      <c r="L7175" t="s">
        <v>400</v>
      </c>
      <c r="M7175" t="str">
        <f>VLOOKUP($L7175,Companies!$A:$G,7,)</f>
        <v>Industrial Specialties</v>
      </c>
      <c r="N7175" t="str">
        <f>VLOOKUP($L7175,Companies!$A:$G,6,)</f>
        <v>Health Care</v>
      </c>
      <c r="O7175" s="6" t="s">
        <v>2805</v>
      </c>
      <c r="P7175" s="6">
        <v>22901</v>
      </c>
      <c r="Q7175" t="s">
        <v>368</v>
      </c>
      <c r="R7175" t="s">
        <v>34</v>
      </c>
      <c r="S7175" s="4">
        <v>41014</v>
      </c>
      <c r="T7175" s="7">
        <f>S7175-E7175</f>
        <v>2</v>
      </c>
      <c r="U7175" t="s">
        <v>14215</v>
      </c>
      <c r="V7175" s="6" t="s">
        <v>14257</v>
      </c>
      <c r="W7175" t="s">
        <v>14258</v>
      </c>
      <c r="X7175" t="s">
        <v>14191</v>
      </c>
      <c r="Y7175" t="str">
        <f>VLOOKUP(R7175,Managers!$A:$B,2,)</f>
        <v>Frank Mitchell</v>
      </c>
      <c r="Z7175" s="11">
        <f>VLOOKUP(X7175,HourlyWages!$A:$B,2,0)</f>
        <v>60</v>
      </c>
      <c r="AA7175">
        <v>1</v>
      </c>
    </row>
    <row r="7176" spans="1:27" x14ac:dyDescent="0.3">
      <c r="A7176" t="b">
        <f>COUNTIF($C$1:C7176, C7176)&gt;1</f>
        <v>0</v>
      </c>
      <c r="B7176" t="b">
        <f>VLOOKUP(C7176,Sheet3!$A:$B,2,0) &gt; 1</f>
        <v>0</v>
      </c>
      <c r="C7176">
        <v>7175</v>
      </c>
      <c r="D7176">
        <v>51202</v>
      </c>
      <c r="E7176" s="4">
        <v>41012</v>
      </c>
      <c r="F7176">
        <v>34</v>
      </c>
      <c r="G7176" s="15">
        <f>I7176*F7176</f>
        <v>3740</v>
      </c>
      <c r="H7176" s="9">
        <v>0.1</v>
      </c>
      <c r="I7176" s="13">
        <f>VLOOKUP($U7176,Pricebook!$A:$D,4,0)</f>
        <v>110</v>
      </c>
      <c r="J7176" s="11">
        <f>G7176*(1-H7176)</f>
        <v>3366</v>
      </c>
      <c r="K7176" t="s">
        <v>402</v>
      </c>
      <c r="L7176" t="s">
        <v>400</v>
      </c>
      <c r="M7176" t="str">
        <f>VLOOKUP($L7176,Companies!$A:$G,7,)</f>
        <v>Industrial Specialties</v>
      </c>
      <c r="N7176" t="str">
        <f>VLOOKUP($L7176,Companies!$A:$G,6,)</f>
        <v>Health Care</v>
      </c>
      <c r="O7176" s="6" t="s">
        <v>2805</v>
      </c>
      <c r="P7176" s="6">
        <v>22901</v>
      </c>
      <c r="Q7176" t="s">
        <v>368</v>
      </c>
      <c r="R7176" t="s">
        <v>34</v>
      </c>
      <c r="S7176" s="4">
        <v>41013</v>
      </c>
      <c r="T7176" s="7">
        <f>S7176-E7176</f>
        <v>1</v>
      </c>
      <c r="U7176" t="s">
        <v>14215</v>
      </c>
      <c r="V7176" s="6" t="s">
        <v>14251</v>
      </c>
      <c r="W7176" t="s">
        <v>14266</v>
      </c>
      <c r="X7176" t="s">
        <v>14191</v>
      </c>
      <c r="Y7176" t="str">
        <f>VLOOKUP(R7176,Managers!$A:$B,2,)</f>
        <v>Frank Mitchell</v>
      </c>
      <c r="Z7176" s="11">
        <f>VLOOKUP(X7176,HourlyWages!$A:$B,2,0)</f>
        <v>60</v>
      </c>
      <c r="AA7176">
        <v>1</v>
      </c>
    </row>
    <row r="7177" spans="1:27" x14ac:dyDescent="0.3">
      <c r="A7177" t="b">
        <f>COUNTIF($C$1:C7177, C7177)&gt;1</f>
        <v>0</v>
      </c>
      <c r="B7177" t="b">
        <f>VLOOKUP(C7177,Sheet3!$A:$B,2,0) &gt; 1</f>
        <v>0</v>
      </c>
      <c r="C7177">
        <v>7176</v>
      </c>
      <c r="D7177">
        <v>51203</v>
      </c>
      <c r="E7177" s="4">
        <v>40898</v>
      </c>
      <c r="F7177">
        <v>49</v>
      </c>
      <c r="G7177" s="15">
        <f>I7177*F7177</f>
        <v>6125</v>
      </c>
      <c r="H7177" s="9">
        <v>0.08</v>
      </c>
      <c r="I7177" s="13">
        <f>VLOOKUP($U7177,Pricebook!$A:$D,4,0)</f>
        <v>125</v>
      </c>
      <c r="J7177" s="11">
        <f>G7177*(1-H7177)</f>
        <v>5635</v>
      </c>
      <c r="K7177" t="s">
        <v>2311</v>
      </c>
      <c r="L7177" t="s">
        <v>285</v>
      </c>
      <c r="M7177" t="str">
        <f>VLOOKUP($L7177,Companies!$A:$G,7,)</f>
        <v>Oil Refining/Marketing</v>
      </c>
      <c r="N7177" t="str">
        <f>VLOOKUP($L7177,Companies!$A:$G,6,)</f>
        <v>Transportation</v>
      </c>
      <c r="O7177" s="6" t="s">
        <v>2847</v>
      </c>
      <c r="P7177" s="6" t="s">
        <v>2848</v>
      </c>
      <c r="Q7177" t="s">
        <v>317</v>
      </c>
      <c r="R7177" t="s">
        <v>61</v>
      </c>
      <c r="S7177" s="4">
        <v>40899</v>
      </c>
      <c r="T7177" s="7">
        <f>S7177-E7177</f>
        <v>1</v>
      </c>
      <c r="U7177" t="s">
        <v>14209</v>
      </c>
      <c r="V7177" s="6" t="s">
        <v>14257</v>
      </c>
      <c r="W7177" t="s">
        <v>14259</v>
      </c>
      <c r="X7177" t="s">
        <v>14203</v>
      </c>
      <c r="Y7177" t="str">
        <f>VLOOKUP(R7177,Managers!$A:$B,2,)</f>
        <v>Allen Young</v>
      </c>
      <c r="Z7177" s="11">
        <f>VLOOKUP(X7177,HourlyWages!$A:$B,2,0)</f>
        <v>62</v>
      </c>
      <c r="AA7177">
        <v>1</v>
      </c>
    </row>
    <row r="7178" spans="1:27" x14ac:dyDescent="0.3">
      <c r="A7178" t="b">
        <f>COUNTIF($C$1:C7178, C7178)&gt;1</f>
        <v>0</v>
      </c>
      <c r="B7178" t="b">
        <f>VLOOKUP(C7178,Sheet3!$A:$B,2,0) &gt; 1</f>
        <v>0</v>
      </c>
      <c r="C7178">
        <v>7177</v>
      </c>
      <c r="D7178">
        <v>51205</v>
      </c>
      <c r="E7178" s="4">
        <v>41253</v>
      </c>
      <c r="F7178">
        <v>17</v>
      </c>
      <c r="G7178" s="15">
        <f>I7178*F7178</f>
        <v>2720</v>
      </c>
      <c r="H7178" s="9">
        <v>0.04</v>
      </c>
      <c r="I7178" s="13">
        <f>VLOOKUP($U7178,Pricebook!$A:$D,4,0)</f>
        <v>160</v>
      </c>
      <c r="J7178" s="11">
        <f>G7178*(1-H7178)</f>
        <v>2611.1999999999998</v>
      </c>
      <c r="K7178" t="s">
        <v>2054</v>
      </c>
      <c r="L7178" t="s">
        <v>713</v>
      </c>
      <c r="M7178" t="str">
        <f>VLOOKUP($L7178,Companies!$A:$G,7,)</f>
        <v>Oil Refining/Marketing</v>
      </c>
      <c r="N7178" t="str">
        <f>VLOOKUP($L7178,Companies!$A:$G,6,)</f>
        <v>Transportation</v>
      </c>
      <c r="O7178" s="6" t="s">
        <v>703</v>
      </c>
      <c r="P7178" s="6" t="s">
        <v>729</v>
      </c>
      <c r="Q7178" t="s">
        <v>210</v>
      </c>
      <c r="R7178" t="s">
        <v>61</v>
      </c>
      <c r="S7178" s="4">
        <v>41254</v>
      </c>
      <c r="T7178" s="7">
        <f>S7178-E7178</f>
        <v>1</v>
      </c>
      <c r="U7178" t="s">
        <v>14218</v>
      </c>
      <c r="V7178" s="6" t="s">
        <v>14251</v>
      </c>
      <c r="W7178" t="s">
        <v>14262</v>
      </c>
      <c r="X7178" t="s">
        <v>14199</v>
      </c>
      <c r="Y7178" t="str">
        <f>VLOOKUP(R7178,Managers!$A:$B,2,)</f>
        <v>Allen Young</v>
      </c>
      <c r="Z7178" s="11">
        <f>VLOOKUP(X7178,HourlyWages!$A:$B,2,0)</f>
        <v>68</v>
      </c>
      <c r="AA7178">
        <v>1</v>
      </c>
    </row>
    <row r="7179" spans="1:27" x14ac:dyDescent="0.3">
      <c r="A7179" t="b">
        <f>COUNTIF($C$1:C7179, C7179)&gt;1</f>
        <v>0</v>
      </c>
      <c r="B7179" t="b">
        <f>VLOOKUP(C7179,Sheet3!$A:$B,2,0) &gt; 1</f>
        <v>0</v>
      </c>
      <c r="C7179">
        <v>7178</v>
      </c>
      <c r="D7179">
        <v>51205</v>
      </c>
      <c r="E7179" s="4">
        <v>41253</v>
      </c>
      <c r="F7179">
        <v>5</v>
      </c>
      <c r="G7179" s="15">
        <f>I7179*F7179</f>
        <v>550</v>
      </c>
      <c r="H7179" s="9">
        <v>0</v>
      </c>
      <c r="I7179" s="13">
        <f>VLOOKUP($U7179,Pricebook!$A:$D,4,0)</f>
        <v>110</v>
      </c>
      <c r="J7179" s="11">
        <f>G7179*(1-H7179)</f>
        <v>550</v>
      </c>
      <c r="K7179" t="s">
        <v>2054</v>
      </c>
      <c r="L7179" t="s">
        <v>713</v>
      </c>
      <c r="M7179" t="str">
        <f>VLOOKUP($L7179,Companies!$A:$G,7,)</f>
        <v>Oil Refining/Marketing</v>
      </c>
      <c r="N7179" t="str">
        <f>VLOOKUP($L7179,Companies!$A:$G,6,)</f>
        <v>Transportation</v>
      </c>
      <c r="O7179" s="6" t="s">
        <v>703</v>
      </c>
      <c r="P7179" s="6" t="s">
        <v>729</v>
      </c>
      <c r="Q7179" t="s">
        <v>210</v>
      </c>
      <c r="R7179" t="s">
        <v>61</v>
      </c>
      <c r="S7179" s="4">
        <v>41254</v>
      </c>
      <c r="T7179" s="7">
        <f>S7179-E7179</f>
        <v>1</v>
      </c>
      <c r="U7179" t="s">
        <v>14220</v>
      </c>
      <c r="V7179" s="6" t="s">
        <v>14254</v>
      </c>
      <c r="W7179" t="s">
        <v>14255</v>
      </c>
      <c r="X7179" t="s">
        <v>14191</v>
      </c>
      <c r="Y7179" t="str">
        <f>VLOOKUP(R7179,Managers!$A:$B,2,)</f>
        <v>Allen Young</v>
      </c>
      <c r="Z7179" s="11">
        <f>VLOOKUP(X7179,HourlyWages!$A:$B,2,0)</f>
        <v>60</v>
      </c>
      <c r="AA7179">
        <v>1</v>
      </c>
    </row>
    <row r="7180" spans="1:27" x14ac:dyDescent="0.3">
      <c r="A7180" t="b">
        <f>COUNTIF($C$1:C7180, C7180)&gt;1</f>
        <v>0</v>
      </c>
      <c r="B7180" t="b">
        <f>VLOOKUP(C7180,Sheet3!$A:$B,2,0) &gt; 1</f>
        <v>0</v>
      </c>
      <c r="C7180">
        <v>7179</v>
      </c>
      <c r="D7180">
        <v>51233</v>
      </c>
      <c r="E7180" s="4">
        <v>40156</v>
      </c>
      <c r="F7180">
        <v>3</v>
      </c>
      <c r="G7180" s="15">
        <f>I7180*F7180</f>
        <v>375</v>
      </c>
      <c r="H7180" s="9">
        <v>0.05</v>
      </c>
      <c r="I7180" s="13">
        <f>VLOOKUP($U7180,Pricebook!$A:$D,4,0)</f>
        <v>125</v>
      </c>
      <c r="J7180" s="11">
        <f>G7180*(1-H7180)</f>
        <v>356.25</v>
      </c>
      <c r="K7180" t="s">
        <v>2311</v>
      </c>
      <c r="L7180" t="s">
        <v>285</v>
      </c>
      <c r="M7180" t="str">
        <f>VLOOKUP($L7180,Companies!$A:$G,7,)</f>
        <v>Oil Refining/Marketing</v>
      </c>
      <c r="N7180" t="str">
        <f>VLOOKUP($L7180,Companies!$A:$G,6,)</f>
        <v>Transportation</v>
      </c>
      <c r="O7180" s="6" t="s">
        <v>2847</v>
      </c>
      <c r="P7180" s="6" t="s">
        <v>2848</v>
      </c>
      <c r="Q7180" t="s">
        <v>317</v>
      </c>
      <c r="R7180" t="s">
        <v>61</v>
      </c>
      <c r="S7180" s="4">
        <v>40156</v>
      </c>
      <c r="T7180" s="7">
        <f>S7180-E7180</f>
        <v>0</v>
      </c>
      <c r="U7180" t="s">
        <v>14208</v>
      </c>
      <c r="V7180" s="6" t="s">
        <v>14257</v>
      </c>
      <c r="W7180" t="s">
        <v>14264</v>
      </c>
      <c r="X7180" t="s">
        <v>14203</v>
      </c>
      <c r="Y7180" t="str">
        <f>VLOOKUP(R7180,Managers!$A:$B,2,)</f>
        <v>Allen Young</v>
      </c>
      <c r="Z7180" s="11">
        <f>VLOOKUP(X7180,HourlyWages!$A:$B,2,0)</f>
        <v>62</v>
      </c>
      <c r="AA7180">
        <v>1</v>
      </c>
    </row>
    <row r="7181" spans="1:27" x14ac:dyDescent="0.3">
      <c r="A7181" t="b">
        <f>COUNTIF($C$1:C7181, C7181)&gt;1</f>
        <v>0</v>
      </c>
      <c r="B7181" t="b">
        <f>VLOOKUP(C7181,Sheet3!$A:$B,2,0) &gt; 1</f>
        <v>0</v>
      </c>
      <c r="C7181">
        <v>7180</v>
      </c>
      <c r="D7181">
        <v>51237</v>
      </c>
      <c r="E7181" s="4">
        <v>40978</v>
      </c>
      <c r="F7181">
        <v>26</v>
      </c>
      <c r="G7181" s="15">
        <f>I7181*F7181</f>
        <v>3900</v>
      </c>
      <c r="H7181" s="9">
        <v>0.03</v>
      </c>
      <c r="I7181" s="13">
        <f>VLOOKUP($U7181,Pricebook!$A:$D,4,0)</f>
        <v>150</v>
      </c>
      <c r="J7181" s="11">
        <f>G7181*(1-H7181)</f>
        <v>3783</v>
      </c>
      <c r="K7181" t="s">
        <v>537</v>
      </c>
      <c r="L7181" t="s">
        <v>538</v>
      </c>
      <c r="M7181" t="str">
        <f>VLOOKUP($L7181,Companies!$A:$G,7,)</f>
        <v>Major Pharmaceuticals</v>
      </c>
      <c r="N7181" t="str">
        <f>VLOOKUP($L7181,Companies!$A:$G,6,)</f>
        <v>Health Care</v>
      </c>
      <c r="O7181" s="6" t="s">
        <v>913</v>
      </c>
      <c r="P7181" s="6">
        <v>44240</v>
      </c>
      <c r="Q7181" t="s">
        <v>210</v>
      </c>
      <c r="R7181" t="s">
        <v>61</v>
      </c>
      <c r="S7181" s="4">
        <v>40980</v>
      </c>
      <c r="T7181" s="7">
        <f>S7181-E7181</f>
        <v>2</v>
      </c>
      <c r="U7181" t="s">
        <v>14210</v>
      </c>
      <c r="V7181" s="6" t="s">
        <v>14251</v>
      </c>
      <c r="W7181" t="s">
        <v>14263</v>
      </c>
      <c r="X7181" t="s">
        <v>14198</v>
      </c>
      <c r="Y7181" t="str">
        <f>VLOOKUP(R7181,Managers!$A:$B,2,)</f>
        <v>Allen Young</v>
      </c>
      <c r="Z7181" s="11">
        <f>VLOOKUP(X7181,HourlyWages!$A:$B,2,0)</f>
        <v>51</v>
      </c>
      <c r="AA7181">
        <v>1</v>
      </c>
    </row>
    <row r="7182" spans="1:27" x14ac:dyDescent="0.3">
      <c r="A7182" t="b">
        <f>COUNTIF($C$1:C7182, C7182)&gt;1</f>
        <v>0</v>
      </c>
      <c r="B7182" t="b">
        <f>VLOOKUP(C7182,Sheet3!$A:$B,2,0) &gt; 1</f>
        <v>0</v>
      </c>
      <c r="C7182">
        <v>7181</v>
      </c>
      <c r="D7182">
        <v>51239</v>
      </c>
      <c r="E7182" s="4">
        <v>40962</v>
      </c>
      <c r="F7182">
        <v>48</v>
      </c>
      <c r="G7182" s="15">
        <f>I7182*F7182</f>
        <v>6000</v>
      </c>
      <c r="H7182" s="9">
        <v>0.09</v>
      </c>
      <c r="I7182" s="13">
        <f>VLOOKUP($U7182,Pricebook!$A:$D,4,0)</f>
        <v>125</v>
      </c>
      <c r="J7182" s="11">
        <f>G7182*(1-H7182)</f>
        <v>5460</v>
      </c>
      <c r="K7182" t="s">
        <v>1170</v>
      </c>
      <c r="L7182" t="s">
        <v>344</v>
      </c>
      <c r="M7182" t="str">
        <f>VLOOKUP($L7182,Companies!$A:$G,7,)</f>
        <v>Food Chains</v>
      </c>
      <c r="N7182" t="str">
        <f>VLOOKUP($L7182,Companies!$A:$G,6,)</f>
        <v>Consumer Services</v>
      </c>
      <c r="O7182" s="6" t="s">
        <v>550</v>
      </c>
      <c r="P7182" s="6">
        <v>87105</v>
      </c>
      <c r="Q7182" t="s">
        <v>52</v>
      </c>
      <c r="R7182" t="s">
        <v>23</v>
      </c>
      <c r="S7182" s="4">
        <v>40964</v>
      </c>
      <c r="T7182" s="7">
        <f>S7182-E7182</f>
        <v>2</v>
      </c>
      <c r="U7182" t="s">
        <v>14209</v>
      </c>
      <c r="V7182" s="6" t="s">
        <v>14251</v>
      </c>
      <c r="W7182" t="s">
        <v>14262</v>
      </c>
      <c r="X7182" t="s">
        <v>14202</v>
      </c>
      <c r="Y7182" t="str">
        <f>VLOOKUP(R7182,Managers!$A:$B,2,)</f>
        <v>Bob Turner</v>
      </c>
      <c r="Z7182" s="11">
        <f>VLOOKUP(X7182,HourlyWages!$A:$B,2,0)</f>
        <v>71</v>
      </c>
      <c r="AA7182">
        <v>1</v>
      </c>
    </row>
    <row r="7183" spans="1:27" x14ac:dyDescent="0.3">
      <c r="A7183" t="b">
        <f>COUNTIF($C$1:C7183, C7183)&gt;1</f>
        <v>0</v>
      </c>
      <c r="B7183" t="b">
        <f>VLOOKUP(C7183,Sheet3!$A:$B,2,0) &gt; 1</f>
        <v>0</v>
      </c>
      <c r="C7183">
        <v>7182</v>
      </c>
      <c r="D7183">
        <v>51266</v>
      </c>
      <c r="E7183" s="4">
        <v>39897</v>
      </c>
      <c r="F7183">
        <v>11</v>
      </c>
      <c r="G7183" s="15">
        <f>I7183*F7183</f>
        <v>1650</v>
      </c>
      <c r="H7183" s="9">
        <v>0.04</v>
      </c>
      <c r="I7183" s="13">
        <f>VLOOKUP($U7183,Pricebook!$A:$D,4,0)</f>
        <v>150</v>
      </c>
      <c r="J7183" s="11">
        <f>G7183*(1-H7183)</f>
        <v>1584</v>
      </c>
      <c r="K7183" t="s">
        <v>1548</v>
      </c>
      <c r="L7183" t="s">
        <v>265</v>
      </c>
      <c r="M7183" t="str">
        <f>VLOOKUP($L7183,Companies!$A:$G,7,)</f>
        <v>Telecommunications Equipment</v>
      </c>
      <c r="N7183" t="str">
        <f>VLOOKUP($L7183,Companies!$A:$G,6,)</f>
        <v>Public Utilities</v>
      </c>
      <c r="O7183" s="6" t="s">
        <v>2780</v>
      </c>
      <c r="P7183" s="6">
        <v>29483</v>
      </c>
      <c r="Q7183" t="s">
        <v>163</v>
      </c>
      <c r="R7183" t="s">
        <v>34</v>
      </c>
      <c r="S7183" s="4">
        <v>39899</v>
      </c>
      <c r="T7183" s="7">
        <f>S7183-E7183</f>
        <v>2</v>
      </c>
      <c r="U7183" t="s">
        <v>14216</v>
      </c>
      <c r="V7183" s="6" t="s">
        <v>14251</v>
      </c>
      <c r="W7183" t="s">
        <v>14263</v>
      </c>
      <c r="X7183" t="s">
        <v>14185</v>
      </c>
      <c r="Y7183" t="str">
        <f>VLOOKUP(R7183,Managers!$A:$B,2,)</f>
        <v>Frank Mitchell</v>
      </c>
      <c r="Z7183" s="11">
        <f>VLOOKUP(X7183,HourlyWages!$A:$B,2,0)</f>
        <v>70</v>
      </c>
      <c r="AA7183">
        <v>1</v>
      </c>
    </row>
    <row r="7184" spans="1:27" x14ac:dyDescent="0.3">
      <c r="A7184" t="b">
        <f>COUNTIF($C$1:C7184, C7184)&gt;1</f>
        <v>0</v>
      </c>
      <c r="B7184" t="b">
        <f>VLOOKUP(C7184,Sheet3!$A:$B,2,0) &gt; 1</f>
        <v>0</v>
      </c>
      <c r="C7184">
        <v>7183</v>
      </c>
      <c r="D7184">
        <v>51266</v>
      </c>
      <c r="E7184" s="4">
        <v>39897</v>
      </c>
      <c r="F7184">
        <v>30</v>
      </c>
      <c r="G7184" s="15">
        <f>I7184*F7184</f>
        <v>3300</v>
      </c>
      <c r="H7184" s="9">
        <v>0.01</v>
      </c>
      <c r="I7184" s="13">
        <f>VLOOKUP($U7184,Pricebook!$A:$D,4,0)</f>
        <v>110</v>
      </c>
      <c r="J7184" s="11">
        <f>G7184*(1-H7184)</f>
        <v>3267</v>
      </c>
      <c r="K7184" t="s">
        <v>1548</v>
      </c>
      <c r="L7184" t="s">
        <v>265</v>
      </c>
      <c r="M7184" t="str">
        <f>VLOOKUP($L7184,Companies!$A:$G,7,)</f>
        <v>Telecommunications Equipment</v>
      </c>
      <c r="N7184" t="str">
        <f>VLOOKUP($L7184,Companies!$A:$G,6,)</f>
        <v>Public Utilities</v>
      </c>
      <c r="O7184" s="6" t="s">
        <v>2780</v>
      </c>
      <c r="P7184" s="6">
        <v>29483</v>
      </c>
      <c r="Q7184" t="s">
        <v>163</v>
      </c>
      <c r="R7184" t="s">
        <v>34</v>
      </c>
      <c r="S7184" s="4">
        <v>39897</v>
      </c>
      <c r="T7184" s="7">
        <f>S7184-E7184</f>
        <v>0</v>
      </c>
      <c r="U7184" t="s">
        <v>14215</v>
      </c>
      <c r="V7184" s="6" t="s">
        <v>14254</v>
      </c>
      <c r="W7184" t="s">
        <v>14256</v>
      </c>
      <c r="X7184" t="s">
        <v>14191</v>
      </c>
      <c r="Y7184" t="str">
        <f>VLOOKUP(R7184,Managers!$A:$B,2,)</f>
        <v>Frank Mitchell</v>
      </c>
      <c r="Z7184" s="11">
        <f>VLOOKUP(X7184,HourlyWages!$A:$B,2,0)</f>
        <v>60</v>
      </c>
      <c r="AA7184">
        <v>1</v>
      </c>
    </row>
    <row r="7185" spans="1:27" x14ac:dyDescent="0.3">
      <c r="A7185" t="b">
        <f>COUNTIF($C$1:C7185, C7185)&gt;1</f>
        <v>0</v>
      </c>
      <c r="B7185" t="b">
        <f>VLOOKUP(C7185,Sheet3!$A:$B,2,0) &gt; 1</f>
        <v>0</v>
      </c>
      <c r="C7185">
        <v>7184</v>
      </c>
      <c r="D7185">
        <v>51266</v>
      </c>
      <c r="E7185" s="4">
        <v>39897</v>
      </c>
      <c r="F7185">
        <v>23</v>
      </c>
      <c r="G7185" s="15">
        <f>I7185*F7185</f>
        <v>2530</v>
      </c>
      <c r="H7185" s="9">
        <v>0.03</v>
      </c>
      <c r="I7185" s="13">
        <f>VLOOKUP($U7185,Pricebook!$A:$D,4,0)</f>
        <v>110</v>
      </c>
      <c r="J7185" s="11">
        <f>G7185*(1-H7185)</f>
        <v>2454.1</v>
      </c>
      <c r="K7185" t="s">
        <v>1548</v>
      </c>
      <c r="L7185" t="s">
        <v>265</v>
      </c>
      <c r="M7185" t="str">
        <f>VLOOKUP($L7185,Companies!$A:$G,7,)</f>
        <v>Telecommunications Equipment</v>
      </c>
      <c r="N7185" t="str">
        <f>VLOOKUP($L7185,Companies!$A:$G,6,)</f>
        <v>Public Utilities</v>
      </c>
      <c r="O7185" s="6" t="s">
        <v>2780</v>
      </c>
      <c r="P7185" s="6">
        <v>29483</v>
      </c>
      <c r="Q7185" t="s">
        <v>163</v>
      </c>
      <c r="R7185" t="s">
        <v>34</v>
      </c>
      <c r="S7185" s="4">
        <v>39898</v>
      </c>
      <c r="T7185" s="7">
        <f>S7185-E7185</f>
        <v>1</v>
      </c>
      <c r="U7185" t="s">
        <v>14215</v>
      </c>
      <c r="V7185" s="6" t="s">
        <v>14257</v>
      </c>
      <c r="W7185" t="s">
        <v>14259</v>
      </c>
      <c r="X7185" t="s">
        <v>14186</v>
      </c>
      <c r="Y7185" t="str">
        <f>VLOOKUP(R7185,Managers!$A:$B,2,)</f>
        <v>Frank Mitchell</v>
      </c>
      <c r="Z7185" s="11">
        <f>VLOOKUP(X7185,HourlyWages!$A:$B,2,0)</f>
        <v>67</v>
      </c>
      <c r="AA7185">
        <v>1</v>
      </c>
    </row>
    <row r="7186" spans="1:27" x14ac:dyDescent="0.3">
      <c r="A7186" t="b">
        <f>COUNTIF($C$1:C7186, C7186)&gt;1</f>
        <v>0</v>
      </c>
      <c r="B7186" t="b">
        <f>VLOOKUP(C7186,Sheet3!$A:$B,2,0) &gt; 1</f>
        <v>0</v>
      </c>
      <c r="C7186">
        <v>7185</v>
      </c>
      <c r="D7186">
        <v>51266</v>
      </c>
      <c r="E7186" s="4">
        <v>39897</v>
      </c>
      <c r="F7186">
        <v>46</v>
      </c>
      <c r="G7186" s="15">
        <f>I7186*F7186</f>
        <v>5520</v>
      </c>
      <c r="H7186" s="9">
        <v>0.05</v>
      </c>
      <c r="I7186" s="13">
        <f>VLOOKUP($U7186,Pricebook!$A:$D,4,0)</f>
        <v>120</v>
      </c>
      <c r="J7186" s="11">
        <f>G7186*(1-H7186)</f>
        <v>5244</v>
      </c>
      <c r="K7186" t="s">
        <v>1548</v>
      </c>
      <c r="L7186" t="s">
        <v>265</v>
      </c>
      <c r="M7186" t="str">
        <f>VLOOKUP($L7186,Companies!$A:$G,7,)</f>
        <v>Telecommunications Equipment</v>
      </c>
      <c r="N7186" t="str">
        <f>VLOOKUP($L7186,Companies!$A:$G,6,)</f>
        <v>Public Utilities</v>
      </c>
      <c r="O7186" s="6" t="s">
        <v>2780</v>
      </c>
      <c r="P7186" s="6">
        <v>29483</v>
      </c>
      <c r="Q7186" t="s">
        <v>163</v>
      </c>
      <c r="R7186" t="s">
        <v>34</v>
      </c>
      <c r="S7186" s="4">
        <v>39899</v>
      </c>
      <c r="T7186" s="7">
        <f>S7186-E7186</f>
        <v>2</v>
      </c>
      <c r="U7186" t="s">
        <v>14212</v>
      </c>
      <c r="V7186" s="6" t="s">
        <v>14254</v>
      </c>
      <c r="W7186" t="s">
        <v>14255</v>
      </c>
      <c r="X7186" t="s">
        <v>14185</v>
      </c>
      <c r="Y7186" t="str">
        <f>VLOOKUP(R7186,Managers!$A:$B,2,)</f>
        <v>Frank Mitchell</v>
      </c>
      <c r="Z7186" s="11">
        <f>VLOOKUP(X7186,HourlyWages!$A:$B,2,0)</f>
        <v>70</v>
      </c>
      <c r="AA7186">
        <v>1</v>
      </c>
    </row>
    <row r="7187" spans="1:27" x14ac:dyDescent="0.3">
      <c r="A7187" t="b">
        <f>COUNTIF($C$1:C7187, C7187)&gt;1</f>
        <v>0</v>
      </c>
      <c r="B7187" t="b">
        <f>VLOOKUP(C7187,Sheet3!$A:$B,2,0) &gt; 1</f>
        <v>0</v>
      </c>
      <c r="C7187">
        <v>7186</v>
      </c>
      <c r="D7187">
        <v>51267</v>
      </c>
      <c r="E7187" s="4">
        <v>41032</v>
      </c>
      <c r="F7187">
        <v>46</v>
      </c>
      <c r="G7187" s="15">
        <f>I7187*F7187</f>
        <v>5750</v>
      </c>
      <c r="H7187" s="9">
        <v>0.08</v>
      </c>
      <c r="I7187" s="13">
        <f>VLOOKUP($U7187,Pricebook!$A:$D,4,0)</f>
        <v>125</v>
      </c>
      <c r="J7187" s="11">
        <f>G7187*(1-H7187)</f>
        <v>5290</v>
      </c>
      <c r="K7187" t="s">
        <v>2526</v>
      </c>
      <c r="L7187" t="s">
        <v>165</v>
      </c>
      <c r="M7187" t="str">
        <f>VLOOKUP($L7187,Companies!$A:$G,7,)</f>
        <v>Beverages (Production/Distribution)</v>
      </c>
      <c r="N7187" t="str">
        <f>VLOOKUP($L7187,Companies!$A:$G,6,)</f>
        <v>Consumer Non-Durables</v>
      </c>
      <c r="O7187" s="6" t="s">
        <v>1860</v>
      </c>
      <c r="P7187" s="6">
        <v>95351</v>
      </c>
      <c r="Q7187" t="s">
        <v>114</v>
      </c>
      <c r="R7187" t="s">
        <v>23</v>
      </c>
      <c r="S7187" s="4">
        <v>41037</v>
      </c>
      <c r="T7187" s="7">
        <f>S7187-E7187</f>
        <v>5</v>
      </c>
      <c r="U7187" t="s">
        <v>14217</v>
      </c>
      <c r="V7187" s="6" t="s">
        <v>14254</v>
      </c>
      <c r="W7187" t="s">
        <v>14256</v>
      </c>
      <c r="X7187" t="s">
        <v>14188</v>
      </c>
      <c r="Y7187" t="str">
        <f>VLOOKUP(R7187,Managers!$A:$B,2,)</f>
        <v>Bob Turner</v>
      </c>
      <c r="Z7187" s="11">
        <f>VLOOKUP(X7187,HourlyWages!$A:$B,2,0)</f>
        <v>52</v>
      </c>
      <c r="AA7187">
        <v>1</v>
      </c>
    </row>
    <row r="7188" spans="1:27" x14ac:dyDescent="0.3">
      <c r="A7188" t="b">
        <f>COUNTIF($C$1:C7188, C7188)&gt;1</f>
        <v>0</v>
      </c>
      <c r="B7188" t="b">
        <f>VLOOKUP(C7188,Sheet3!$A:$B,2,0) &gt; 1</f>
        <v>0</v>
      </c>
      <c r="C7188">
        <v>7187</v>
      </c>
      <c r="D7188">
        <v>51269</v>
      </c>
      <c r="E7188" s="4">
        <v>40920</v>
      </c>
      <c r="F7188">
        <v>2</v>
      </c>
      <c r="G7188" s="15">
        <f>I7188*F7188</f>
        <v>320</v>
      </c>
      <c r="H7188" s="9">
        <v>0</v>
      </c>
      <c r="I7188" s="13">
        <f>VLOOKUP($U7188,Pricebook!$A:$D,4,0)</f>
        <v>160</v>
      </c>
      <c r="J7188" s="11">
        <f>G7188*(1-H7188)</f>
        <v>320</v>
      </c>
      <c r="K7188" t="s">
        <v>1161</v>
      </c>
      <c r="L7188" t="s">
        <v>193</v>
      </c>
      <c r="M7188" t="str">
        <f>VLOOKUP($L7188,Companies!$A:$G,7,)</f>
        <v>Semiconductors</v>
      </c>
      <c r="N7188" t="str">
        <f>VLOOKUP($L7188,Companies!$A:$G,6,)</f>
        <v>Technology</v>
      </c>
      <c r="O7188" s="6" t="s">
        <v>459</v>
      </c>
      <c r="P7188" s="6">
        <v>88201</v>
      </c>
      <c r="Q7188" t="s">
        <v>52</v>
      </c>
      <c r="R7188" t="s">
        <v>23</v>
      </c>
      <c r="S7188" s="4">
        <v>40921</v>
      </c>
      <c r="T7188" s="7">
        <f>S7188-E7188</f>
        <v>1</v>
      </c>
      <c r="U7188" t="s">
        <v>14218</v>
      </c>
      <c r="V7188" s="6" t="s">
        <v>14257</v>
      </c>
      <c r="W7188" t="s">
        <v>14259</v>
      </c>
      <c r="X7188" t="s">
        <v>14190</v>
      </c>
      <c r="Y7188" t="str">
        <f>VLOOKUP(R7188,Managers!$A:$B,2,)</f>
        <v>Bob Turner</v>
      </c>
      <c r="Z7188" s="11">
        <f>VLOOKUP(X7188,HourlyWages!$A:$B,2,0)</f>
        <v>67</v>
      </c>
      <c r="AA7188">
        <v>1</v>
      </c>
    </row>
    <row r="7189" spans="1:27" x14ac:dyDescent="0.3">
      <c r="A7189" t="b">
        <f>COUNTIF($C$1:C7189, C7189)&gt;1</f>
        <v>0</v>
      </c>
      <c r="B7189" t="b">
        <f>VLOOKUP(C7189,Sheet3!$A:$B,2,0) &gt; 1</f>
        <v>0</v>
      </c>
      <c r="C7189">
        <v>7188</v>
      </c>
      <c r="D7189">
        <v>51269</v>
      </c>
      <c r="E7189" s="4">
        <v>40920</v>
      </c>
      <c r="F7189">
        <v>20</v>
      </c>
      <c r="G7189" s="15">
        <f>I7189*F7189</f>
        <v>2500</v>
      </c>
      <c r="H7189" s="9">
        <v>0.08</v>
      </c>
      <c r="I7189" s="13">
        <f>VLOOKUP($U7189,Pricebook!$A:$D,4,0)</f>
        <v>125</v>
      </c>
      <c r="J7189" s="11">
        <f>G7189*(1-H7189)</f>
        <v>2300</v>
      </c>
      <c r="K7189" t="s">
        <v>1161</v>
      </c>
      <c r="L7189" t="s">
        <v>193</v>
      </c>
      <c r="M7189" t="str">
        <f>VLOOKUP($L7189,Companies!$A:$G,7,)</f>
        <v>Semiconductors</v>
      </c>
      <c r="N7189" t="str">
        <f>VLOOKUP($L7189,Companies!$A:$G,6,)</f>
        <v>Technology</v>
      </c>
      <c r="O7189" s="6" t="s">
        <v>51</v>
      </c>
      <c r="P7189" s="6">
        <v>87505</v>
      </c>
      <c r="Q7189" t="s">
        <v>52</v>
      </c>
      <c r="R7189" t="s">
        <v>23</v>
      </c>
      <c r="S7189" s="4">
        <v>40921</v>
      </c>
      <c r="T7189" s="7">
        <f>S7189-E7189</f>
        <v>1</v>
      </c>
      <c r="U7189" t="s">
        <v>14208</v>
      </c>
      <c r="V7189" s="6" t="s">
        <v>14251</v>
      </c>
      <c r="W7189" t="s">
        <v>14262</v>
      </c>
      <c r="X7189" t="s">
        <v>14188</v>
      </c>
      <c r="Y7189" t="str">
        <f>VLOOKUP(R7189,Managers!$A:$B,2,)</f>
        <v>Bob Turner</v>
      </c>
      <c r="Z7189" s="11">
        <f>VLOOKUP(X7189,HourlyWages!$A:$B,2,0)</f>
        <v>52</v>
      </c>
      <c r="AA7189">
        <v>1</v>
      </c>
    </row>
    <row r="7190" spans="1:27" x14ac:dyDescent="0.3">
      <c r="A7190" t="b">
        <f>COUNTIF($C$1:C7190, C7190)&gt;1</f>
        <v>0</v>
      </c>
      <c r="B7190" t="b">
        <f>VLOOKUP(C7190,Sheet3!$A:$B,2,0) &gt; 1</f>
        <v>0</v>
      </c>
      <c r="C7190">
        <v>7189</v>
      </c>
      <c r="D7190">
        <v>51271</v>
      </c>
      <c r="E7190" s="4">
        <v>40476</v>
      </c>
      <c r="F7190">
        <v>31</v>
      </c>
      <c r="G7190" s="15">
        <f>I7190*F7190</f>
        <v>3875</v>
      </c>
      <c r="H7190" s="9">
        <v>0.1</v>
      </c>
      <c r="I7190" s="13">
        <f>VLOOKUP($U7190,Pricebook!$A:$D,4,0)</f>
        <v>125</v>
      </c>
      <c r="J7190" s="11">
        <f>G7190*(1-H7190)</f>
        <v>3487.5</v>
      </c>
      <c r="K7190" t="s">
        <v>756</v>
      </c>
      <c r="L7190" t="s">
        <v>190</v>
      </c>
      <c r="M7190" t="str">
        <f>VLOOKUP($L7190,Companies!$A:$G,7,)</f>
        <v>Computer Software: Prepackaged Software</v>
      </c>
      <c r="N7190" t="str">
        <f>VLOOKUP($L7190,Companies!$A:$G,6,)</f>
        <v>Technology</v>
      </c>
      <c r="O7190" s="6" t="s">
        <v>758</v>
      </c>
      <c r="P7190" s="6">
        <v>83301</v>
      </c>
      <c r="Q7190" t="s">
        <v>197</v>
      </c>
      <c r="R7190" t="s">
        <v>23</v>
      </c>
      <c r="S7190" s="4">
        <v>40478</v>
      </c>
      <c r="T7190" s="7">
        <f>S7190-E7190</f>
        <v>2</v>
      </c>
      <c r="U7190" t="s">
        <v>14217</v>
      </c>
      <c r="V7190" s="6" t="s">
        <v>14251</v>
      </c>
      <c r="W7190" t="s">
        <v>14263</v>
      </c>
      <c r="X7190" t="s">
        <v>14184</v>
      </c>
      <c r="Y7190" t="str">
        <f>VLOOKUP(R7190,Managers!$A:$B,2,)</f>
        <v>Bob Turner</v>
      </c>
      <c r="Z7190" s="11">
        <f>VLOOKUP(X7190,HourlyWages!$A:$B,2,0)</f>
        <v>50</v>
      </c>
      <c r="AA7190">
        <v>1</v>
      </c>
    </row>
    <row r="7191" spans="1:27" x14ac:dyDescent="0.3">
      <c r="A7191" t="b">
        <f>COUNTIF($C$1:C7191, C7191)&gt;1</f>
        <v>0</v>
      </c>
      <c r="B7191" t="b">
        <f>VLOOKUP(C7191,Sheet3!$A:$B,2,0) &gt; 1</f>
        <v>0</v>
      </c>
      <c r="C7191">
        <v>7190</v>
      </c>
      <c r="D7191">
        <v>51271</v>
      </c>
      <c r="E7191" s="4">
        <v>40476</v>
      </c>
      <c r="F7191">
        <v>16</v>
      </c>
      <c r="G7191" s="15">
        <f>I7191*F7191</f>
        <v>2400</v>
      </c>
      <c r="H7191" s="9">
        <v>0.02</v>
      </c>
      <c r="I7191" s="13">
        <f>VLOOKUP($U7191,Pricebook!$A:$D,4,0)</f>
        <v>150</v>
      </c>
      <c r="J7191" s="11">
        <f>G7191*(1-H7191)</f>
        <v>2352</v>
      </c>
      <c r="K7191" t="s">
        <v>756</v>
      </c>
      <c r="L7191" t="s">
        <v>190</v>
      </c>
      <c r="M7191" t="str">
        <f>VLOOKUP($L7191,Companies!$A:$G,7,)</f>
        <v>Computer Software: Prepackaged Software</v>
      </c>
      <c r="N7191" t="str">
        <f>VLOOKUP($L7191,Companies!$A:$G,6,)</f>
        <v>Technology</v>
      </c>
      <c r="O7191" s="6" t="s">
        <v>758</v>
      </c>
      <c r="P7191" s="6">
        <v>83301</v>
      </c>
      <c r="Q7191" t="s">
        <v>197</v>
      </c>
      <c r="R7191" t="s">
        <v>23</v>
      </c>
      <c r="S7191" s="4">
        <v>40478</v>
      </c>
      <c r="T7191" s="7">
        <f>S7191-E7191</f>
        <v>2</v>
      </c>
      <c r="U7191" t="s">
        <v>14210</v>
      </c>
      <c r="V7191" s="6" t="s">
        <v>14251</v>
      </c>
      <c r="W7191" t="s">
        <v>14261</v>
      </c>
      <c r="X7191" t="s">
        <v>14200</v>
      </c>
      <c r="Y7191" t="str">
        <f>VLOOKUP(R7191,Managers!$A:$B,2,)</f>
        <v>Bob Turner</v>
      </c>
      <c r="Z7191" s="11">
        <f>VLOOKUP(X7191,HourlyWages!$A:$B,2,0)</f>
        <v>59</v>
      </c>
      <c r="AA7191">
        <v>1</v>
      </c>
    </row>
    <row r="7192" spans="1:27" x14ac:dyDescent="0.3">
      <c r="A7192" t="b">
        <f>COUNTIF($C$1:C7192, C7192)&gt;1</f>
        <v>0</v>
      </c>
      <c r="B7192" t="b">
        <f>VLOOKUP(C7192,Sheet3!$A:$B,2,0) &gt; 1</f>
        <v>0</v>
      </c>
      <c r="C7192">
        <v>7191</v>
      </c>
      <c r="D7192">
        <v>51297</v>
      </c>
      <c r="E7192" s="4">
        <v>41224</v>
      </c>
      <c r="F7192">
        <v>41</v>
      </c>
      <c r="G7192" s="15">
        <f>I7192*F7192</f>
        <v>6560</v>
      </c>
      <c r="H7192" s="9">
        <v>7.0000000000000007E-2</v>
      </c>
      <c r="I7192" s="13">
        <f>VLOOKUP($U7192,Pricebook!$A:$D,4,0)</f>
        <v>160</v>
      </c>
      <c r="J7192" s="11">
        <f>G7192*(1-H7192)</f>
        <v>6100.7999999999993</v>
      </c>
      <c r="K7192" t="s">
        <v>862</v>
      </c>
      <c r="L7192" t="s">
        <v>193</v>
      </c>
      <c r="M7192" t="str">
        <f>VLOOKUP($L7192,Companies!$A:$G,7,)</f>
        <v>Semiconductors</v>
      </c>
      <c r="N7192" t="str">
        <f>VLOOKUP($L7192,Companies!$A:$G,6,)</f>
        <v>Technology</v>
      </c>
      <c r="O7192" s="6" t="s">
        <v>964</v>
      </c>
      <c r="P7192" s="6" t="s">
        <v>965</v>
      </c>
      <c r="Q7192" t="s">
        <v>197</v>
      </c>
      <c r="R7192" t="s">
        <v>23</v>
      </c>
      <c r="S7192" s="4">
        <v>41233</v>
      </c>
      <c r="T7192" s="7">
        <f>S7192-E7192</f>
        <v>9</v>
      </c>
      <c r="U7192" t="s">
        <v>14218</v>
      </c>
      <c r="V7192" s="6" t="s">
        <v>14251</v>
      </c>
      <c r="W7192" t="s">
        <v>14252</v>
      </c>
      <c r="X7192" t="s">
        <v>14202</v>
      </c>
      <c r="Y7192" t="str">
        <f>VLOOKUP(R7192,Managers!$A:$B,2,)</f>
        <v>Bob Turner</v>
      </c>
      <c r="Z7192" s="11">
        <f>VLOOKUP(X7192,HourlyWages!$A:$B,2,0)</f>
        <v>71</v>
      </c>
      <c r="AA7192">
        <v>1</v>
      </c>
    </row>
    <row r="7193" spans="1:27" x14ac:dyDescent="0.3">
      <c r="A7193" t="b">
        <f>COUNTIF($C$1:C7193, C7193)&gt;1</f>
        <v>0</v>
      </c>
      <c r="B7193" t="b">
        <f>VLOOKUP(C7193,Sheet3!$A:$B,2,0) &gt; 1</f>
        <v>0</v>
      </c>
      <c r="C7193">
        <v>7192</v>
      </c>
      <c r="D7193">
        <v>51300</v>
      </c>
      <c r="E7193" s="4">
        <v>40831</v>
      </c>
      <c r="F7193">
        <v>43</v>
      </c>
      <c r="G7193" s="15">
        <f>I7193*F7193</f>
        <v>6450</v>
      </c>
      <c r="H7193" s="9">
        <v>0.09</v>
      </c>
      <c r="I7193" s="13">
        <f>VLOOKUP($U7193,Pricebook!$A:$D,4,0)</f>
        <v>150</v>
      </c>
      <c r="J7193" s="11">
        <f>G7193*(1-H7193)</f>
        <v>5869.5</v>
      </c>
      <c r="K7193" t="s">
        <v>2621</v>
      </c>
      <c r="L7193" t="s">
        <v>747</v>
      </c>
      <c r="M7193" t="str">
        <f>VLOOKUP($L7193,Companies!$A:$G,7,)</f>
        <v>Computer Software: Prepackaged Software</v>
      </c>
      <c r="N7193" t="str">
        <f>VLOOKUP($L7193,Companies!$A:$G,6,)</f>
        <v>Technology</v>
      </c>
      <c r="O7193" s="6" t="s">
        <v>1323</v>
      </c>
      <c r="P7193" s="6">
        <v>37064</v>
      </c>
      <c r="Q7193" t="s">
        <v>81</v>
      </c>
      <c r="R7193" t="s">
        <v>34</v>
      </c>
      <c r="S7193" s="4">
        <v>40833</v>
      </c>
      <c r="T7193" s="7">
        <f>S7193-E7193</f>
        <v>2</v>
      </c>
      <c r="U7193" t="s">
        <v>14211</v>
      </c>
      <c r="V7193" s="6" t="s">
        <v>14257</v>
      </c>
      <c r="W7193" t="s">
        <v>14259</v>
      </c>
      <c r="X7193" t="s">
        <v>14203</v>
      </c>
      <c r="Y7193" t="str">
        <f>VLOOKUP(R7193,Managers!$A:$B,2,)</f>
        <v>Frank Mitchell</v>
      </c>
      <c r="Z7193" s="11">
        <f>VLOOKUP(X7193,HourlyWages!$A:$B,2,0)</f>
        <v>62</v>
      </c>
      <c r="AA7193">
        <v>1</v>
      </c>
    </row>
    <row r="7194" spans="1:27" x14ac:dyDescent="0.3">
      <c r="A7194" t="b">
        <f>COUNTIF($C$1:C7194, C7194)&gt;1</f>
        <v>0</v>
      </c>
      <c r="B7194" t="b">
        <f>VLOOKUP(C7194,Sheet3!$A:$B,2,0) &gt; 1</f>
        <v>0</v>
      </c>
      <c r="C7194">
        <v>7193</v>
      </c>
      <c r="D7194">
        <v>51302</v>
      </c>
      <c r="E7194" s="4">
        <v>40779</v>
      </c>
      <c r="F7194">
        <v>44</v>
      </c>
      <c r="G7194" s="15">
        <f>I7194*F7194</f>
        <v>8800</v>
      </c>
      <c r="H7194" s="9">
        <v>0.03</v>
      </c>
      <c r="I7194" s="13">
        <f>VLOOKUP($U7194,Pricebook!$A:$D,4,0)</f>
        <v>200</v>
      </c>
      <c r="J7194" s="11">
        <f>G7194*(1-H7194)</f>
        <v>8536</v>
      </c>
      <c r="K7194" t="s">
        <v>1826</v>
      </c>
      <c r="L7194" t="s">
        <v>341</v>
      </c>
      <c r="M7194" t="str">
        <f>VLOOKUP($L7194,Companies!$A:$G,7,)</f>
        <v>Computer Software: Prepackaged Software</v>
      </c>
      <c r="N7194" t="str">
        <f>VLOOKUP($L7194,Companies!$A:$G,6,)</f>
        <v>Technology</v>
      </c>
      <c r="O7194" s="6" t="s">
        <v>719</v>
      </c>
      <c r="P7194" s="6">
        <v>34741</v>
      </c>
      <c r="Q7194" t="s">
        <v>101</v>
      </c>
      <c r="R7194" t="s">
        <v>34</v>
      </c>
      <c r="S7194" s="4">
        <v>40781</v>
      </c>
      <c r="T7194" s="7">
        <f>S7194-E7194</f>
        <v>2</v>
      </c>
      <c r="U7194" t="s">
        <v>14214</v>
      </c>
      <c r="V7194" s="6" t="s">
        <v>14254</v>
      </c>
      <c r="W7194" t="s">
        <v>14255</v>
      </c>
      <c r="X7194" t="s">
        <v>14194</v>
      </c>
      <c r="Y7194" t="str">
        <f>VLOOKUP(R7194,Managers!$A:$B,2,)</f>
        <v>Frank Mitchell</v>
      </c>
      <c r="Z7194" s="11">
        <f>VLOOKUP(X7194,HourlyWages!$A:$B,2,0)</f>
        <v>71</v>
      </c>
      <c r="AA7194">
        <v>1</v>
      </c>
    </row>
    <row r="7195" spans="1:27" x14ac:dyDescent="0.3">
      <c r="A7195" t="b">
        <f>COUNTIF($C$1:C7195, C7195)&gt;1</f>
        <v>0</v>
      </c>
      <c r="B7195" t="b">
        <f>VLOOKUP(C7195,Sheet3!$A:$B,2,0) &gt; 1</f>
        <v>0</v>
      </c>
      <c r="C7195">
        <v>7194</v>
      </c>
      <c r="D7195">
        <v>51328</v>
      </c>
      <c r="E7195" s="4">
        <v>40477</v>
      </c>
      <c r="F7195">
        <v>38</v>
      </c>
      <c r="G7195" s="15">
        <f>I7195*F7195</f>
        <v>4750</v>
      </c>
      <c r="H7195" s="9">
        <v>7.0000000000000007E-2</v>
      </c>
      <c r="I7195" s="13">
        <f>VLOOKUP($U7195,Pricebook!$A:$D,4,0)</f>
        <v>125</v>
      </c>
      <c r="J7195" s="11">
        <f>G7195*(1-H7195)</f>
        <v>4417.5</v>
      </c>
      <c r="K7195" t="s">
        <v>284</v>
      </c>
      <c r="L7195" t="s">
        <v>285</v>
      </c>
      <c r="M7195" t="str">
        <f>VLOOKUP($L7195,Companies!$A:$G,7,)</f>
        <v>Oil Refining/Marketing</v>
      </c>
      <c r="N7195" t="str">
        <f>VLOOKUP($L7195,Companies!$A:$G,6,)</f>
        <v>Transportation</v>
      </c>
      <c r="O7195" s="6" t="s">
        <v>974</v>
      </c>
      <c r="P7195" s="6">
        <v>55407</v>
      </c>
      <c r="Q7195" t="s">
        <v>130</v>
      </c>
      <c r="R7195" t="s">
        <v>16</v>
      </c>
      <c r="S7195" s="4">
        <v>40482</v>
      </c>
      <c r="T7195" s="7">
        <f>S7195-E7195</f>
        <v>5</v>
      </c>
      <c r="U7195" t="s">
        <v>14208</v>
      </c>
      <c r="V7195" s="6" t="s">
        <v>14251</v>
      </c>
      <c r="W7195" t="s">
        <v>14260</v>
      </c>
      <c r="X7195" t="s">
        <v>14199</v>
      </c>
      <c r="Y7195" t="str">
        <f>VLOOKUP(R7195,Managers!$A:$B,2,)</f>
        <v>Josh Martinez</v>
      </c>
      <c r="Z7195" s="11">
        <f>VLOOKUP(X7195,HourlyWages!$A:$B,2,0)</f>
        <v>68</v>
      </c>
      <c r="AA7195">
        <v>1</v>
      </c>
    </row>
    <row r="7196" spans="1:27" x14ac:dyDescent="0.3">
      <c r="A7196" t="b">
        <f>COUNTIF($C$1:C7196, C7196)&gt;1</f>
        <v>0</v>
      </c>
      <c r="B7196" t="b">
        <f>VLOOKUP(C7196,Sheet3!$A:$B,2,0) &gt; 1</f>
        <v>0</v>
      </c>
      <c r="C7196">
        <v>7195</v>
      </c>
      <c r="D7196">
        <v>51333</v>
      </c>
      <c r="E7196" s="4">
        <v>41186</v>
      </c>
      <c r="F7196">
        <v>30</v>
      </c>
      <c r="G7196" s="15">
        <f>I7196*F7196</f>
        <v>4500</v>
      </c>
      <c r="H7196" s="9">
        <v>0.1</v>
      </c>
      <c r="I7196" s="13">
        <f>VLOOKUP($U7196,Pricebook!$A:$D,4,0)</f>
        <v>150</v>
      </c>
      <c r="J7196" s="11">
        <f>G7196*(1-H7196)</f>
        <v>4050</v>
      </c>
      <c r="K7196" t="s">
        <v>467</v>
      </c>
      <c r="L7196" t="s">
        <v>468</v>
      </c>
      <c r="M7196" t="str">
        <f>VLOOKUP($L7196,Companies!$A:$G,7,)</f>
        <v>Major Pharmaceuticals</v>
      </c>
      <c r="N7196" t="str">
        <f>VLOOKUP($L7196,Companies!$A:$G,6,)</f>
        <v>Health Care</v>
      </c>
      <c r="O7196" s="6" t="s">
        <v>2849</v>
      </c>
      <c r="P7196" s="6">
        <v>55441</v>
      </c>
      <c r="Q7196" t="s">
        <v>130</v>
      </c>
      <c r="R7196" t="s">
        <v>16</v>
      </c>
      <c r="S7196" s="4">
        <v>41188</v>
      </c>
      <c r="T7196" s="7">
        <f>S7196-E7196</f>
        <v>2</v>
      </c>
      <c r="U7196" t="s">
        <v>14216</v>
      </c>
      <c r="V7196" s="6" t="s">
        <v>14251</v>
      </c>
      <c r="W7196" t="s">
        <v>14263</v>
      </c>
      <c r="X7196" t="s">
        <v>14190</v>
      </c>
      <c r="Y7196" t="str">
        <f>VLOOKUP(R7196,Managers!$A:$B,2,)</f>
        <v>Josh Martinez</v>
      </c>
      <c r="Z7196" s="11">
        <f>VLOOKUP(X7196,HourlyWages!$A:$B,2,0)</f>
        <v>67</v>
      </c>
      <c r="AA7196">
        <v>1</v>
      </c>
    </row>
    <row r="7197" spans="1:27" x14ac:dyDescent="0.3">
      <c r="A7197" t="b">
        <f>COUNTIF($C$1:C7197, C7197)&gt;1</f>
        <v>0</v>
      </c>
      <c r="B7197" t="b">
        <f>VLOOKUP(C7197,Sheet3!$A:$B,2,0) &gt; 1</f>
        <v>0</v>
      </c>
      <c r="C7197">
        <v>7196</v>
      </c>
      <c r="D7197">
        <v>51333</v>
      </c>
      <c r="E7197" s="4">
        <v>41186</v>
      </c>
      <c r="F7197">
        <v>25</v>
      </c>
      <c r="G7197" s="15">
        <f>I7197*F7197</f>
        <v>2750</v>
      </c>
      <c r="H7197" s="9">
        <v>7.0000000000000007E-2</v>
      </c>
      <c r="I7197" s="13">
        <f>VLOOKUP($U7197,Pricebook!$A:$D,4,0)</f>
        <v>110</v>
      </c>
      <c r="J7197" s="11">
        <f>G7197*(1-H7197)</f>
        <v>2557.5</v>
      </c>
      <c r="K7197" t="s">
        <v>467</v>
      </c>
      <c r="L7197" t="s">
        <v>468</v>
      </c>
      <c r="M7197" t="str">
        <f>VLOOKUP($L7197,Companies!$A:$G,7,)</f>
        <v>Major Pharmaceuticals</v>
      </c>
      <c r="N7197" t="str">
        <f>VLOOKUP($L7197,Companies!$A:$G,6,)</f>
        <v>Health Care</v>
      </c>
      <c r="O7197" s="6" t="s">
        <v>2849</v>
      </c>
      <c r="P7197" s="6">
        <v>55441</v>
      </c>
      <c r="Q7197" t="s">
        <v>130</v>
      </c>
      <c r="R7197" t="s">
        <v>16</v>
      </c>
      <c r="S7197" s="4">
        <v>41188</v>
      </c>
      <c r="T7197" s="7">
        <f>S7197-E7197</f>
        <v>2</v>
      </c>
      <c r="U7197" t="s">
        <v>14215</v>
      </c>
      <c r="V7197" s="6" t="s">
        <v>14257</v>
      </c>
      <c r="W7197" t="s">
        <v>14258</v>
      </c>
      <c r="X7197" t="s">
        <v>14188</v>
      </c>
      <c r="Y7197" t="str">
        <f>VLOOKUP(R7197,Managers!$A:$B,2,)</f>
        <v>Josh Martinez</v>
      </c>
      <c r="Z7197" s="11">
        <f>VLOOKUP(X7197,HourlyWages!$A:$B,2,0)</f>
        <v>52</v>
      </c>
      <c r="AA7197">
        <v>1</v>
      </c>
    </row>
    <row r="7198" spans="1:27" x14ac:dyDescent="0.3">
      <c r="A7198" t="b">
        <f>COUNTIF($C$1:C7198, C7198)&gt;1</f>
        <v>0</v>
      </c>
      <c r="B7198" t="b">
        <f>VLOOKUP(C7198,Sheet3!$A:$B,2,0) &gt; 1</f>
        <v>0</v>
      </c>
      <c r="C7198">
        <v>7197</v>
      </c>
      <c r="D7198">
        <v>51360</v>
      </c>
      <c r="E7198" s="4">
        <v>40714</v>
      </c>
      <c r="F7198">
        <v>12</v>
      </c>
      <c r="G7198" s="15">
        <f>I7198*F7198</f>
        <v>2400</v>
      </c>
      <c r="H7198" s="9">
        <v>0</v>
      </c>
      <c r="I7198" s="13">
        <f>VLOOKUP($U7198,Pricebook!$A:$D,4,0)</f>
        <v>200</v>
      </c>
      <c r="J7198" s="11">
        <f>G7198*(1-H7198)</f>
        <v>2400</v>
      </c>
      <c r="K7198" t="s">
        <v>643</v>
      </c>
      <c r="L7198" t="s">
        <v>482</v>
      </c>
      <c r="M7198" t="str">
        <f>VLOOKUP($L7198,Companies!$A:$G,7,)</f>
        <v>Television Services</v>
      </c>
      <c r="N7198" t="str">
        <f>VLOOKUP($L7198,Companies!$A:$G,6,)</f>
        <v>Consumer Services</v>
      </c>
      <c r="O7198" s="6" t="s">
        <v>2850</v>
      </c>
      <c r="P7198" s="6">
        <v>39503</v>
      </c>
      <c r="Q7198" t="s">
        <v>699</v>
      </c>
      <c r="R7198" t="s">
        <v>34</v>
      </c>
      <c r="S7198" s="4">
        <v>40716</v>
      </c>
      <c r="T7198" s="7">
        <f>S7198-E7198</f>
        <v>2</v>
      </c>
      <c r="U7198" t="s">
        <v>14214</v>
      </c>
      <c r="V7198" s="6" t="s">
        <v>14251</v>
      </c>
      <c r="W7198" t="s">
        <v>14267</v>
      </c>
      <c r="X7198" t="s">
        <v>14188</v>
      </c>
      <c r="Y7198" t="str">
        <f>VLOOKUP(R7198,Managers!$A:$B,2,)</f>
        <v>Frank Mitchell</v>
      </c>
      <c r="Z7198" s="11">
        <f>VLOOKUP(X7198,HourlyWages!$A:$B,2,0)</f>
        <v>52</v>
      </c>
      <c r="AA7198">
        <v>1</v>
      </c>
    </row>
    <row r="7199" spans="1:27" x14ac:dyDescent="0.3">
      <c r="A7199" t="b">
        <f>COUNTIF($C$1:C7199, C7199)&gt;1</f>
        <v>0</v>
      </c>
      <c r="B7199" t="b">
        <f>VLOOKUP(C7199,Sheet3!$A:$B,2,0) &gt; 1</f>
        <v>0</v>
      </c>
      <c r="C7199">
        <v>7198</v>
      </c>
      <c r="D7199">
        <v>51361</v>
      </c>
      <c r="E7199" s="4">
        <v>40620</v>
      </c>
      <c r="F7199">
        <v>14</v>
      </c>
      <c r="G7199" s="15">
        <f>I7199*F7199</f>
        <v>1540</v>
      </c>
      <c r="H7199" s="9">
        <v>0.02</v>
      </c>
      <c r="I7199" s="13">
        <f>VLOOKUP($U7199,Pricebook!$A:$D,4,0)</f>
        <v>110</v>
      </c>
      <c r="J7199" s="11">
        <f>G7199*(1-H7199)</f>
        <v>1509.2</v>
      </c>
      <c r="K7199" t="s">
        <v>356</v>
      </c>
      <c r="L7199" t="s">
        <v>103</v>
      </c>
      <c r="M7199" t="str">
        <f>VLOOKUP($L7199,Companies!$A:$G,7,)</f>
        <v>Computer Software: Programming, Data Processing</v>
      </c>
      <c r="N7199" t="str">
        <f>VLOOKUP($L7199,Companies!$A:$G,6,)</f>
        <v>Technology</v>
      </c>
      <c r="O7199" s="6" t="s">
        <v>2794</v>
      </c>
      <c r="P7199" s="6">
        <v>63122</v>
      </c>
      <c r="Q7199" t="s">
        <v>358</v>
      </c>
      <c r="R7199" t="s">
        <v>16</v>
      </c>
      <c r="S7199" s="4">
        <v>40622</v>
      </c>
      <c r="T7199" s="7">
        <f>S7199-E7199</f>
        <v>2</v>
      </c>
      <c r="U7199" t="s">
        <v>14215</v>
      </c>
      <c r="V7199" s="6" t="s">
        <v>14254</v>
      </c>
      <c r="W7199" t="s">
        <v>14255</v>
      </c>
      <c r="X7199" t="s">
        <v>14186</v>
      </c>
      <c r="Y7199" t="str">
        <f>VLOOKUP(R7199,Managers!$A:$B,2,)</f>
        <v>Josh Martinez</v>
      </c>
      <c r="Z7199" s="11">
        <f>VLOOKUP(X7199,HourlyWages!$A:$B,2,0)</f>
        <v>67</v>
      </c>
      <c r="AA7199">
        <v>1</v>
      </c>
    </row>
    <row r="7200" spans="1:27" x14ac:dyDescent="0.3">
      <c r="A7200" t="b">
        <f>COUNTIF($C$1:C7200, C7200)&gt;1</f>
        <v>0</v>
      </c>
      <c r="B7200" t="b">
        <f>VLOOKUP(C7200,Sheet3!$A:$B,2,0) &gt; 1</f>
        <v>0</v>
      </c>
      <c r="C7200">
        <v>7199</v>
      </c>
      <c r="D7200">
        <v>51361</v>
      </c>
      <c r="E7200" s="4">
        <v>40620</v>
      </c>
      <c r="F7200">
        <v>50</v>
      </c>
      <c r="G7200" s="15">
        <f>I7200*F7200</f>
        <v>6250</v>
      </c>
      <c r="H7200" s="9">
        <v>0</v>
      </c>
      <c r="I7200" s="13">
        <f>VLOOKUP($U7200,Pricebook!$A:$D,4,0)</f>
        <v>125</v>
      </c>
      <c r="J7200" s="11">
        <f>G7200*(1-H7200)</f>
        <v>6250</v>
      </c>
      <c r="K7200" t="s">
        <v>356</v>
      </c>
      <c r="L7200" t="s">
        <v>103</v>
      </c>
      <c r="M7200" t="str">
        <f>VLOOKUP($L7200,Companies!$A:$G,7,)</f>
        <v>Computer Software: Programming, Data Processing</v>
      </c>
      <c r="N7200" t="str">
        <f>VLOOKUP($L7200,Companies!$A:$G,6,)</f>
        <v>Technology</v>
      </c>
      <c r="O7200" s="6" t="s">
        <v>2794</v>
      </c>
      <c r="P7200" s="6">
        <v>63122</v>
      </c>
      <c r="Q7200" t="s">
        <v>358</v>
      </c>
      <c r="R7200" t="s">
        <v>16</v>
      </c>
      <c r="S7200" s="4">
        <v>40624</v>
      </c>
      <c r="T7200" s="7">
        <f>S7200-E7200</f>
        <v>4</v>
      </c>
      <c r="U7200" t="s">
        <v>14209</v>
      </c>
      <c r="V7200" s="6" t="s">
        <v>14251</v>
      </c>
      <c r="W7200" t="s">
        <v>14263</v>
      </c>
      <c r="X7200" t="s">
        <v>14193</v>
      </c>
      <c r="Y7200" t="str">
        <f>VLOOKUP(R7200,Managers!$A:$B,2,)</f>
        <v>Josh Martinez</v>
      </c>
      <c r="Z7200" s="11">
        <f>VLOOKUP(X7200,HourlyWages!$A:$B,2,0)</f>
        <v>57</v>
      </c>
      <c r="AA7200">
        <v>1</v>
      </c>
    </row>
    <row r="7201" spans="1:27" x14ac:dyDescent="0.3">
      <c r="A7201" t="b">
        <f>COUNTIF($C$1:C7201, C7201)&gt;1</f>
        <v>0</v>
      </c>
      <c r="B7201" t="b">
        <f>VLOOKUP(C7201,Sheet3!$A:$B,2,0) &gt; 1</f>
        <v>0</v>
      </c>
      <c r="C7201">
        <v>7200</v>
      </c>
      <c r="D7201">
        <v>51362</v>
      </c>
      <c r="E7201" s="4">
        <v>40231</v>
      </c>
      <c r="F7201">
        <v>47</v>
      </c>
      <c r="G7201" s="15">
        <f>I7201*F7201</f>
        <v>7050</v>
      </c>
      <c r="H7201" s="9">
        <v>0.02</v>
      </c>
      <c r="I7201" s="13">
        <f>VLOOKUP($U7201,Pricebook!$A:$D,4,0)</f>
        <v>150</v>
      </c>
      <c r="J7201" s="11">
        <f>G7201*(1-H7201)</f>
        <v>6909</v>
      </c>
      <c r="K7201" t="s">
        <v>1820</v>
      </c>
      <c r="L7201" t="s">
        <v>508</v>
      </c>
      <c r="M7201" t="str">
        <f>VLOOKUP($L7201,Companies!$A:$G,7,)</f>
        <v>Semiconductors</v>
      </c>
      <c r="N7201" t="str">
        <f>VLOOKUP($L7201,Companies!$A:$G,6,)</f>
        <v>Technology</v>
      </c>
      <c r="O7201" s="6" t="s">
        <v>2162</v>
      </c>
      <c r="P7201" s="6">
        <v>90210</v>
      </c>
      <c r="Q7201" t="s">
        <v>114</v>
      </c>
      <c r="R7201" t="s">
        <v>23</v>
      </c>
      <c r="S7201" s="4">
        <v>40233</v>
      </c>
      <c r="T7201" s="7">
        <f>S7201-E7201</f>
        <v>2</v>
      </c>
      <c r="U7201" t="s">
        <v>14211</v>
      </c>
      <c r="V7201" s="6" t="s">
        <v>14251</v>
      </c>
      <c r="W7201" t="s">
        <v>14261</v>
      </c>
      <c r="X7201" t="s">
        <v>14193</v>
      </c>
      <c r="Y7201" t="str">
        <f>VLOOKUP(R7201,Managers!$A:$B,2,)</f>
        <v>Bob Turner</v>
      </c>
      <c r="Z7201" s="11">
        <f>VLOOKUP(X7201,HourlyWages!$A:$B,2,0)</f>
        <v>57</v>
      </c>
      <c r="AA7201">
        <v>1</v>
      </c>
    </row>
    <row r="7202" spans="1:27" x14ac:dyDescent="0.3">
      <c r="A7202" t="b">
        <f>COUNTIF($C$1:C7202, C7202)&gt;1</f>
        <v>0</v>
      </c>
      <c r="B7202" t="b">
        <f>VLOOKUP(C7202,Sheet3!$A:$B,2,0) &gt; 1</f>
        <v>0</v>
      </c>
      <c r="C7202">
        <v>7201</v>
      </c>
      <c r="D7202">
        <v>51365</v>
      </c>
      <c r="E7202" s="4">
        <v>41128</v>
      </c>
      <c r="F7202">
        <v>35</v>
      </c>
      <c r="G7202" s="15">
        <f>I7202*F7202</f>
        <v>4375</v>
      </c>
      <c r="H7202" s="9">
        <v>0.08</v>
      </c>
      <c r="I7202" s="13">
        <f>VLOOKUP($U7202,Pricebook!$A:$D,4,0)</f>
        <v>125</v>
      </c>
      <c r="J7202" s="11">
        <f>G7202*(1-H7202)</f>
        <v>4025</v>
      </c>
      <c r="K7202" t="s">
        <v>467</v>
      </c>
      <c r="L7202" t="s">
        <v>468</v>
      </c>
      <c r="M7202" t="str">
        <f>VLOOKUP($L7202,Companies!$A:$G,7,)</f>
        <v>Major Pharmaceuticals</v>
      </c>
      <c r="N7202" t="str">
        <f>VLOOKUP($L7202,Companies!$A:$G,6,)</f>
        <v>Health Care</v>
      </c>
      <c r="O7202" s="6" t="s">
        <v>2849</v>
      </c>
      <c r="P7202" s="6">
        <v>55441</v>
      </c>
      <c r="Q7202" t="s">
        <v>130</v>
      </c>
      <c r="R7202" t="s">
        <v>16</v>
      </c>
      <c r="S7202" s="4">
        <v>41130</v>
      </c>
      <c r="T7202" s="7">
        <f>S7202-E7202</f>
        <v>2</v>
      </c>
      <c r="U7202" t="s">
        <v>14208</v>
      </c>
      <c r="V7202" s="6" t="s">
        <v>14251</v>
      </c>
      <c r="W7202" t="s">
        <v>14263</v>
      </c>
      <c r="X7202" t="s">
        <v>14185</v>
      </c>
      <c r="Y7202" t="str">
        <f>VLOOKUP(R7202,Managers!$A:$B,2,)</f>
        <v>Josh Martinez</v>
      </c>
      <c r="Z7202" s="11">
        <f>VLOOKUP(X7202,HourlyWages!$A:$B,2,0)</f>
        <v>70</v>
      </c>
      <c r="AA7202">
        <v>1</v>
      </c>
    </row>
    <row r="7203" spans="1:27" x14ac:dyDescent="0.3">
      <c r="A7203" t="b">
        <f>COUNTIF($C$1:C7203, C7203)&gt;1</f>
        <v>0</v>
      </c>
      <c r="B7203" t="b">
        <f>VLOOKUP(C7203,Sheet3!$A:$B,2,0) &gt; 1</f>
        <v>0</v>
      </c>
      <c r="C7203">
        <v>7202</v>
      </c>
      <c r="D7203">
        <v>51365</v>
      </c>
      <c r="E7203" s="4">
        <v>41128</v>
      </c>
      <c r="F7203">
        <v>35</v>
      </c>
      <c r="G7203" s="15">
        <f>I7203*F7203</f>
        <v>4375</v>
      </c>
      <c r="H7203" s="9">
        <v>0.1</v>
      </c>
      <c r="I7203" s="13">
        <f>VLOOKUP($U7203,Pricebook!$A:$D,4,0)</f>
        <v>125</v>
      </c>
      <c r="J7203" s="11">
        <f>G7203*(1-H7203)</f>
        <v>3937.5</v>
      </c>
      <c r="K7203" t="s">
        <v>467</v>
      </c>
      <c r="L7203" t="s">
        <v>468</v>
      </c>
      <c r="M7203" t="str">
        <f>VLOOKUP($L7203,Companies!$A:$G,7,)</f>
        <v>Major Pharmaceuticals</v>
      </c>
      <c r="N7203" t="str">
        <f>VLOOKUP($L7203,Companies!$A:$G,6,)</f>
        <v>Health Care</v>
      </c>
      <c r="O7203" s="6" t="s">
        <v>2849</v>
      </c>
      <c r="P7203" s="6">
        <v>55441</v>
      </c>
      <c r="Q7203" t="s">
        <v>130</v>
      </c>
      <c r="R7203" t="s">
        <v>16</v>
      </c>
      <c r="S7203" s="4">
        <v>41129</v>
      </c>
      <c r="T7203" s="7">
        <f>S7203-E7203</f>
        <v>1</v>
      </c>
      <c r="U7203" t="s">
        <v>14209</v>
      </c>
      <c r="V7203" s="6" t="s">
        <v>14257</v>
      </c>
      <c r="W7203" t="s">
        <v>14264</v>
      </c>
      <c r="X7203" t="s">
        <v>14187</v>
      </c>
      <c r="Y7203" t="str">
        <f>VLOOKUP(R7203,Managers!$A:$B,2,)</f>
        <v>Josh Martinez</v>
      </c>
      <c r="Z7203" s="11">
        <f>VLOOKUP(X7203,HourlyWages!$A:$B,2,0)</f>
        <v>45</v>
      </c>
      <c r="AA7203">
        <v>1</v>
      </c>
    </row>
    <row r="7204" spans="1:27" x14ac:dyDescent="0.3">
      <c r="A7204" t="b">
        <f>COUNTIF($C$1:C7204, C7204)&gt;1</f>
        <v>0</v>
      </c>
      <c r="B7204" t="b">
        <f>VLOOKUP(C7204,Sheet3!$A:$B,2,0) &gt; 1</f>
        <v>0</v>
      </c>
      <c r="C7204">
        <v>7203</v>
      </c>
      <c r="D7204">
        <v>51392</v>
      </c>
      <c r="E7204" s="4">
        <v>40129</v>
      </c>
      <c r="F7204">
        <v>10</v>
      </c>
      <c r="G7204" s="15">
        <f>I7204*F7204</f>
        <v>1500</v>
      </c>
      <c r="H7204" s="9">
        <v>0.09</v>
      </c>
      <c r="I7204" s="13">
        <f>VLOOKUP($U7204,Pricebook!$A:$D,4,0)</f>
        <v>150</v>
      </c>
      <c r="J7204" s="11">
        <f>G7204*(1-H7204)</f>
        <v>1365</v>
      </c>
      <c r="K7204" t="s">
        <v>2177</v>
      </c>
      <c r="L7204" t="s">
        <v>244</v>
      </c>
      <c r="M7204" t="str">
        <f>VLOOKUP($L7204,Companies!$A:$G,7,)</f>
        <v>Computer Communications Equipment</v>
      </c>
      <c r="N7204" t="str">
        <f>VLOOKUP($L7204,Companies!$A:$G,6,)</f>
        <v>Technology</v>
      </c>
      <c r="O7204" s="6" t="s">
        <v>1288</v>
      </c>
      <c r="P7204" s="6">
        <v>32720</v>
      </c>
      <c r="Q7204" t="s">
        <v>101</v>
      </c>
      <c r="R7204" t="s">
        <v>34</v>
      </c>
      <c r="S7204" s="4">
        <v>40130</v>
      </c>
      <c r="T7204" s="7">
        <f>S7204-E7204</f>
        <v>1</v>
      </c>
      <c r="U7204" t="s">
        <v>14211</v>
      </c>
      <c r="V7204" s="6" t="s">
        <v>14251</v>
      </c>
      <c r="W7204" t="s">
        <v>14252</v>
      </c>
      <c r="X7204" t="s">
        <v>14193</v>
      </c>
      <c r="Y7204" t="str">
        <f>VLOOKUP(R7204,Managers!$A:$B,2,)</f>
        <v>Frank Mitchell</v>
      </c>
      <c r="Z7204" s="11">
        <f>VLOOKUP(X7204,HourlyWages!$A:$B,2,0)</f>
        <v>57</v>
      </c>
      <c r="AA7204">
        <v>1</v>
      </c>
    </row>
    <row r="7205" spans="1:27" x14ac:dyDescent="0.3">
      <c r="A7205" t="b">
        <f>COUNTIF($C$1:C7205, C7205)&gt;1</f>
        <v>0</v>
      </c>
      <c r="B7205" t="b">
        <f>VLOOKUP(C7205,Sheet3!$A:$B,2,0) &gt; 1</f>
        <v>0</v>
      </c>
      <c r="C7205">
        <v>7204</v>
      </c>
      <c r="D7205">
        <v>51395</v>
      </c>
      <c r="E7205" s="4">
        <v>40338</v>
      </c>
      <c r="F7205">
        <v>26</v>
      </c>
      <c r="G7205" s="15">
        <f>I7205*F7205</f>
        <v>5200</v>
      </c>
      <c r="H7205" s="9">
        <v>0.03</v>
      </c>
      <c r="I7205" s="13">
        <f>VLOOKUP($U7205,Pricebook!$A:$D,4,0)</f>
        <v>200</v>
      </c>
      <c r="J7205" s="11">
        <f>G7205*(1-H7205)</f>
        <v>5044</v>
      </c>
      <c r="K7205" t="s">
        <v>456</v>
      </c>
      <c r="L7205" t="s">
        <v>99</v>
      </c>
      <c r="M7205" t="str">
        <f>VLOOKUP($L7205,Companies!$A:$G,7,)</f>
        <v>Television Services</v>
      </c>
      <c r="N7205" t="str">
        <f>VLOOKUP($L7205,Companies!$A:$G,6,)</f>
        <v>Consumer Services</v>
      </c>
      <c r="O7205" s="6" t="s">
        <v>1147</v>
      </c>
      <c r="P7205" s="6" t="s">
        <v>2773</v>
      </c>
      <c r="Q7205" t="s">
        <v>48</v>
      </c>
      <c r="R7205" t="s">
        <v>16</v>
      </c>
      <c r="S7205" s="4">
        <v>40343</v>
      </c>
      <c r="T7205" s="7">
        <f>S7205-E7205</f>
        <v>5</v>
      </c>
      <c r="U7205" t="s">
        <v>14214</v>
      </c>
      <c r="V7205" s="6" t="s">
        <v>14257</v>
      </c>
      <c r="W7205" t="s">
        <v>14258</v>
      </c>
      <c r="X7205" t="s">
        <v>14186</v>
      </c>
      <c r="Y7205" t="str">
        <f>VLOOKUP(R7205,Managers!$A:$B,2,)</f>
        <v>Josh Martinez</v>
      </c>
      <c r="Z7205" s="11">
        <f>VLOOKUP(X7205,HourlyWages!$A:$B,2,0)</f>
        <v>67</v>
      </c>
      <c r="AA7205">
        <v>1</v>
      </c>
    </row>
    <row r="7206" spans="1:27" x14ac:dyDescent="0.3">
      <c r="A7206" t="b">
        <f>COUNTIF($C$1:C7206, C7206)&gt;1</f>
        <v>0</v>
      </c>
      <c r="B7206" t="b">
        <f>VLOOKUP(C7206,Sheet3!$A:$B,2,0) &gt; 1</f>
        <v>0</v>
      </c>
      <c r="C7206">
        <v>7205</v>
      </c>
      <c r="D7206">
        <v>51395</v>
      </c>
      <c r="E7206" s="4">
        <v>40338</v>
      </c>
      <c r="F7206">
        <v>10</v>
      </c>
      <c r="G7206" s="15">
        <f>I7206*F7206</f>
        <v>1100</v>
      </c>
      <c r="H7206" s="9">
        <v>0.1</v>
      </c>
      <c r="I7206" s="13">
        <f>VLOOKUP($U7206,Pricebook!$A:$D,4,0)</f>
        <v>110</v>
      </c>
      <c r="J7206" s="11">
        <f>G7206*(1-H7206)</f>
        <v>990</v>
      </c>
      <c r="K7206" t="s">
        <v>456</v>
      </c>
      <c r="L7206" t="s">
        <v>99</v>
      </c>
      <c r="M7206" t="str">
        <f>VLOOKUP($L7206,Companies!$A:$G,7,)</f>
        <v>Television Services</v>
      </c>
      <c r="N7206" t="str">
        <f>VLOOKUP($L7206,Companies!$A:$G,6,)</f>
        <v>Consumer Services</v>
      </c>
      <c r="O7206" s="6" t="s">
        <v>1147</v>
      </c>
      <c r="P7206" s="6" t="s">
        <v>2773</v>
      </c>
      <c r="Q7206" t="s">
        <v>48</v>
      </c>
      <c r="R7206" t="s">
        <v>16</v>
      </c>
      <c r="S7206" s="4">
        <v>40342</v>
      </c>
      <c r="T7206" s="7">
        <f>S7206-E7206</f>
        <v>4</v>
      </c>
      <c r="U7206" t="s">
        <v>14215</v>
      </c>
      <c r="V7206" s="6" t="s">
        <v>14257</v>
      </c>
      <c r="W7206" t="s">
        <v>14259</v>
      </c>
      <c r="X7206" t="s">
        <v>14193</v>
      </c>
      <c r="Y7206" t="str">
        <f>VLOOKUP(R7206,Managers!$A:$B,2,)</f>
        <v>Josh Martinez</v>
      </c>
      <c r="Z7206" s="11">
        <f>VLOOKUP(X7206,HourlyWages!$A:$B,2,0)</f>
        <v>57</v>
      </c>
      <c r="AA7206">
        <v>1</v>
      </c>
    </row>
    <row r="7207" spans="1:27" x14ac:dyDescent="0.3">
      <c r="A7207" t="b">
        <f>COUNTIF($C$1:C7207, C7207)&gt;1</f>
        <v>0</v>
      </c>
      <c r="B7207" t="b">
        <f>VLOOKUP(C7207,Sheet3!$A:$B,2,0) &gt; 1</f>
        <v>0</v>
      </c>
      <c r="C7207">
        <v>7206</v>
      </c>
      <c r="D7207">
        <v>51424</v>
      </c>
      <c r="E7207" s="4">
        <v>40917</v>
      </c>
      <c r="F7207">
        <v>48</v>
      </c>
      <c r="G7207" s="15">
        <f>I7207*F7207</f>
        <v>6720</v>
      </c>
      <c r="H7207" s="9">
        <v>0.1</v>
      </c>
      <c r="I7207" s="13">
        <f>VLOOKUP($U7207,Pricebook!$A:$D,4,0)</f>
        <v>140</v>
      </c>
      <c r="J7207" s="11">
        <f>G7207*(1-H7207)</f>
        <v>6048</v>
      </c>
      <c r="K7207" t="s">
        <v>221</v>
      </c>
      <c r="L7207" t="s">
        <v>20</v>
      </c>
      <c r="M7207" t="str">
        <f>VLOOKUP($L7207,Companies!$A:$G,7,)</f>
        <v>Major Pharmaceuticals</v>
      </c>
      <c r="N7207" t="str">
        <f>VLOOKUP($L7207,Companies!$A:$G,6,)</f>
        <v>Health Care</v>
      </c>
      <c r="O7207" s="6" t="s">
        <v>2546</v>
      </c>
      <c r="P7207" s="6">
        <v>98502</v>
      </c>
      <c r="Q7207" t="s">
        <v>22</v>
      </c>
      <c r="R7207" t="s">
        <v>23</v>
      </c>
      <c r="S7207" s="4">
        <v>40918</v>
      </c>
      <c r="T7207" s="7">
        <f>S7207-E7207</f>
        <v>1</v>
      </c>
      <c r="U7207" t="s">
        <v>14213</v>
      </c>
      <c r="V7207" s="6" t="s">
        <v>14251</v>
      </c>
      <c r="W7207" t="s">
        <v>14252</v>
      </c>
      <c r="X7207" t="s">
        <v>14197</v>
      </c>
      <c r="Y7207" t="str">
        <f>VLOOKUP(R7207,Managers!$A:$B,2,)</f>
        <v>Bob Turner</v>
      </c>
      <c r="Z7207" s="11">
        <f>VLOOKUP(X7207,HourlyWages!$A:$B,2,0)</f>
        <v>71</v>
      </c>
      <c r="AA7207">
        <v>1</v>
      </c>
    </row>
    <row r="7208" spans="1:27" x14ac:dyDescent="0.3">
      <c r="A7208" t="b">
        <f>COUNTIF($C$1:C7208, C7208)&gt;1</f>
        <v>0</v>
      </c>
      <c r="B7208" t="b">
        <f>VLOOKUP(C7208,Sheet3!$A:$B,2,0) &gt; 1</f>
        <v>0</v>
      </c>
      <c r="C7208">
        <v>7207</v>
      </c>
      <c r="D7208">
        <v>51424</v>
      </c>
      <c r="E7208" s="4">
        <v>40917</v>
      </c>
      <c r="F7208">
        <v>5</v>
      </c>
      <c r="G7208" s="15">
        <f>I7208*F7208</f>
        <v>1000</v>
      </c>
      <c r="H7208" s="9">
        <v>0.05</v>
      </c>
      <c r="I7208" s="13">
        <f>VLOOKUP($U7208,Pricebook!$A:$D,4,0)</f>
        <v>200</v>
      </c>
      <c r="J7208" s="11">
        <f>G7208*(1-H7208)</f>
        <v>950</v>
      </c>
      <c r="K7208" t="s">
        <v>221</v>
      </c>
      <c r="L7208" t="s">
        <v>20</v>
      </c>
      <c r="M7208" t="str">
        <f>VLOOKUP($L7208,Companies!$A:$G,7,)</f>
        <v>Major Pharmaceuticals</v>
      </c>
      <c r="N7208" t="str">
        <f>VLOOKUP($L7208,Companies!$A:$G,6,)</f>
        <v>Health Care</v>
      </c>
      <c r="O7208" s="6" t="s">
        <v>2546</v>
      </c>
      <c r="P7208" s="6">
        <v>98502</v>
      </c>
      <c r="Q7208" t="s">
        <v>22</v>
      </c>
      <c r="R7208" t="s">
        <v>23</v>
      </c>
      <c r="S7208" s="4">
        <v>40919</v>
      </c>
      <c r="T7208" s="7">
        <f>S7208-E7208</f>
        <v>2</v>
      </c>
      <c r="U7208" t="s">
        <v>14206</v>
      </c>
      <c r="V7208" s="6" t="s">
        <v>14257</v>
      </c>
      <c r="W7208" t="s">
        <v>14264</v>
      </c>
      <c r="X7208" t="s">
        <v>14192</v>
      </c>
      <c r="Y7208" t="str">
        <f>VLOOKUP(R7208,Managers!$A:$B,2,)</f>
        <v>Bob Turner</v>
      </c>
      <c r="Z7208" s="11">
        <f>VLOOKUP(X7208,HourlyWages!$A:$B,2,0)</f>
        <v>75</v>
      </c>
      <c r="AA7208">
        <v>1</v>
      </c>
    </row>
    <row r="7209" spans="1:27" x14ac:dyDescent="0.3">
      <c r="A7209" t="b">
        <f>COUNTIF($C$1:C7209, C7209)&gt;1</f>
        <v>0</v>
      </c>
      <c r="B7209" t="b">
        <f>VLOOKUP(C7209,Sheet3!$A:$B,2,0) &gt; 1</f>
        <v>0</v>
      </c>
      <c r="C7209">
        <v>7208</v>
      </c>
      <c r="D7209">
        <v>51426</v>
      </c>
      <c r="E7209" s="4">
        <v>40513</v>
      </c>
      <c r="F7209">
        <v>41</v>
      </c>
      <c r="G7209" s="15">
        <f>I7209*F7209</f>
        <v>6150</v>
      </c>
      <c r="H7209" s="9">
        <v>0.01</v>
      </c>
      <c r="I7209" s="13">
        <f>VLOOKUP($U7209,Pricebook!$A:$D,4,0)</f>
        <v>150</v>
      </c>
      <c r="J7209" s="11">
        <f>G7209*(1-H7209)</f>
        <v>6088.5</v>
      </c>
      <c r="K7209" t="s">
        <v>1570</v>
      </c>
      <c r="L7209" t="s">
        <v>544</v>
      </c>
      <c r="M7209" t="str">
        <f>VLOOKUP($L7209,Companies!$A:$G,7,)</f>
        <v>Telecommunications Equipment</v>
      </c>
      <c r="N7209" t="str">
        <f>VLOOKUP($L7209,Companies!$A:$G,6,)</f>
        <v>Consumer Services</v>
      </c>
      <c r="O7209" s="6" t="s">
        <v>654</v>
      </c>
      <c r="P7209" s="6">
        <v>29418</v>
      </c>
      <c r="Q7209" t="s">
        <v>163</v>
      </c>
      <c r="R7209" t="s">
        <v>34</v>
      </c>
      <c r="S7209" s="4">
        <v>40514</v>
      </c>
      <c r="T7209" s="7">
        <f>S7209-E7209</f>
        <v>1</v>
      </c>
      <c r="U7209" t="s">
        <v>14211</v>
      </c>
      <c r="V7209" s="6" t="s">
        <v>14251</v>
      </c>
      <c r="W7209" t="s">
        <v>14263</v>
      </c>
      <c r="X7209" t="s">
        <v>14189</v>
      </c>
      <c r="Y7209" t="str">
        <f>VLOOKUP(R7209,Managers!$A:$B,2,)</f>
        <v>Frank Mitchell</v>
      </c>
      <c r="Z7209" s="11">
        <f>VLOOKUP(X7209,HourlyWages!$A:$B,2,0)</f>
        <v>62</v>
      </c>
      <c r="AA7209">
        <v>1</v>
      </c>
    </row>
    <row r="7210" spans="1:27" x14ac:dyDescent="0.3">
      <c r="A7210" t="b">
        <f>COUNTIF($C$1:C7210, C7210)&gt;1</f>
        <v>0</v>
      </c>
      <c r="B7210" t="b">
        <f>VLOOKUP(C7210,Sheet3!$A:$B,2,0) &gt; 1</f>
        <v>0</v>
      </c>
      <c r="C7210">
        <v>7209</v>
      </c>
      <c r="D7210">
        <v>51461</v>
      </c>
      <c r="E7210" s="4">
        <v>40584</v>
      </c>
      <c r="F7210">
        <v>43</v>
      </c>
      <c r="G7210" s="15">
        <f>I7210*F7210</f>
        <v>5375</v>
      </c>
      <c r="H7210" s="9">
        <v>7.0000000000000007E-2</v>
      </c>
      <c r="I7210" s="13">
        <f>VLOOKUP($U7210,Pricebook!$A:$D,4,0)</f>
        <v>125</v>
      </c>
      <c r="J7210" s="11">
        <f>G7210*(1-H7210)</f>
        <v>4998.75</v>
      </c>
      <c r="K7210" t="s">
        <v>1701</v>
      </c>
      <c r="L7210" t="s">
        <v>265</v>
      </c>
      <c r="M7210" t="str">
        <f>VLOOKUP($L7210,Companies!$A:$G,7,)</f>
        <v>Telecommunications Equipment</v>
      </c>
      <c r="N7210" t="str">
        <f>VLOOKUP($L7210,Companies!$A:$G,6,)</f>
        <v>Public Utilities</v>
      </c>
      <c r="O7210" s="6" t="s">
        <v>426</v>
      </c>
      <c r="P7210" s="6">
        <v>46203</v>
      </c>
      <c r="Q7210" t="s">
        <v>278</v>
      </c>
      <c r="R7210" t="s">
        <v>16</v>
      </c>
      <c r="S7210" s="4">
        <v>40586</v>
      </c>
      <c r="T7210" s="7">
        <f>S7210-E7210</f>
        <v>2</v>
      </c>
      <c r="U7210" t="s">
        <v>14208</v>
      </c>
      <c r="V7210" s="6" t="s">
        <v>14251</v>
      </c>
      <c r="W7210" t="s">
        <v>14263</v>
      </c>
      <c r="X7210" t="s">
        <v>14185</v>
      </c>
      <c r="Y7210" t="str">
        <f>VLOOKUP(R7210,Managers!$A:$B,2,)</f>
        <v>Josh Martinez</v>
      </c>
      <c r="Z7210" s="11">
        <f>VLOOKUP(X7210,HourlyWages!$A:$B,2,0)</f>
        <v>70</v>
      </c>
      <c r="AA7210">
        <v>1</v>
      </c>
    </row>
    <row r="7211" spans="1:27" x14ac:dyDescent="0.3">
      <c r="A7211" t="b">
        <f>COUNTIF($C$1:C7211, C7211)&gt;1</f>
        <v>0</v>
      </c>
      <c r="B7211" t="b">
        <f>VLOOKUP(C7211,Sheet3!$A:$B,2,0) &gt; 1</f>
        <v>0</v>
      </c>
      <c r="C7211">
        <v>7210</v>
      </c>
      <c r="D7211">
        <v>51462</v>
      </c>
      <c r="E7211" s="4">
        <v>40716</v>
      </c>
      <c r="F7211">
        <v>15</v>
      </c>
      <c r="G7211" s="15">
        <f>I7211*F7211</f>
        <v>1800</v>
      </c>
      <c r="H7211" s="9">
        <v>0.08</v>
      </c>
      <c r="I7211" s="13">
        <f>VLOOKUP($U7211,Pricebook!$A:$D,4,0)</f>
        <v>120</v>
      </c>
      <c r="J7211" s="11">
        <f>G7211*(1-H7211)</f>
        <v>1656</v>
      </c>
      <c r="K7211" t="s">
        <v>2345</v>
      </c>
      <c r="L7211" t="s">
        <v>226</v>
      </c>
      <c r="M7211" t="str">
        <f>VLOOKUP($L7211,Companies!$A:$G,7,)</f>
        <v>Auto Manufacturing</v>
      </c>
      <c r="N7211" t="str">
        <f>VLOOKUP($L7211,Companies!$A:$G,6,)</f>
        <v>Capital Goods</v>
      </c>
      <c r="O7211" s="6" t="s">
        <v>1011</v>
      </c>
      <c r="P7211" s="6">
        <v>49201</v>
      </c>
      <c r="Q7211" t="s">
        <v>172</v>
      </c>
      <c r="R7211" t="s">
        <v>16</v>
      </c>
      <c r="S7211" s="4">
        <v>40718</v>
      </c>
      <c r="T7211" s="7">
        <f>S7211-E7211</f>
        <v>2</v>
      </c>
      <c r="U7211" t="s">
        <v>14212</v>
      </c>
      <c r="V7211" s="6" t="s">
        <v>14251</v>
      </c>
      <c r="W7211" t="s">
        <v>14263</v>
      </c>
      <c r="X7211" t="s">
        <v>14198</v>
      </c>
      <c r="Y7211" t="str">
        <f>VLOOKUP(R7211,Managers!$A:$B,2,)</f>
        <v>Josh Martinez</v>
      </c>
      <c r="Z7211" s="11">
        <f>VLOOKUP(X7211,HourlyWages!$A:$B,2,0)</f>
        <v>51</v>
      </c>
      <c r="AA7211">
        <v>1</v>
      </c>
    </row>
    <row r="7212" spans="1:27" x14ac:dyDescent="0.3">
      <c r="A7212" t="b">
        <f>COUNTIF($C$1:C7212, C7212)&gt;1</f>
        <v>0</v>
      </c>
      <c r="B7212" t="b">
        <f>VLOOKUP(C7212,Sheet3!$A:$B,2,0) &gt; 1</f>
        <v>0</v>
      </c>
      <c r="C7212">
        <v>7211</v>
      </c>
      <c r="D7212">
        <v>51463</v>
      </c>
      <c r="E7212" s="4">
        <v>40894</v>
      </c>
      <c r="F7212">
        <v>4</v>
      </c>
      <c r="G7212" s="15">
        <f>I7212*F7212</f>
        <v>440</v>
      </c>
      <c r="H7212" s="9">
        <v>0.01</v>
      </c>
      <c r="I7212" s="13">
        <f>VLOOKUP($U7212,Pricebook!$A:$D,4,0)</f>
        <v>110</v>
      </c>
      <c r="J7212" s="11">
        <f>G7212*(1-H7212)</f>
        <v>435.6</v>
      </c>
      <c r="K7212" t="s">
        <v>141</v>
      </c>
      <c r="L7212" t="s">
        <v>142</v>
      </c>
      <c r="M7212" t="str">
        <f>VLOOKUP($L7212,Companies!$A:$G,7,)</f>
        <v>Computer Software: Programming, Data Processing</v>
      </c>
      <c r="N7212" t="str">
        <f>VLOOKUP($L7212,Companies!$A:$G,6,)</f>
        <v>Technology</v>
      </c>
      <c r="O7212" s="6" t="s">
        <v>1160</v>
      </c>
      <c r="P7212" s="6">
        <v>14853</v>
      </c>
      <c r="Q7212" t="s">
        <v>60</v>
      </c>
      <c r="R7212" t="s">
        <v>61</v>
      </c>
      <c r="S7212" s="4">
        <v>40903</v>
      </c>
      <c r="T7212" s="7">
        <f>S7212-E7212</f>
        <v>9</v>
      </c>
      <c r="U7212" t="s">
        <v>14215</v>
      </c>
      <c r="V7212" s="6" t="s">
        <v>14251</v>
      </c>
      <c r="W7212" t="s">
        <v>14267</v>
      </c>
      <c r="X7212" t="s">
        <v>14195</v>
      </c>
      <c r="Y7212" t="str">
        <f>VLOOKUP(R7212,Managers!$A:$B,2,)</f>
        <v>Allen Young</v>
      </c>
      <c r="Z7212" s="11">
        <f>VLOOKUP(X7212,HourlyWages!$A:$B,2,0)</f>
        <v>52</v>
      </c>
      <c r="AA7212">
        <v>1</v>
      </c>
    </row>
    <row r="7213" spans="1:27" x14ac:dyDescent="0.3">
      <c r="A7213" t="b">
        <f>COUNTIF($C$1:C7213, C7213)&gt;1</f>
        <v>0</v>
      </c>
      <c r="B7213" t="b">
        <f>VLOOKUP(C7213,Sheet3!$A:$B,2,0) &gt; 1</f>
        <v>0</v>
      </c>
      <c r="C7213">
        <v>7212</v>
      </c>
      <c r="D7213">
        <v>51463</v>
      </c>
      <c r="E7213" s="4">
        <v>40894</v>
      </c>
      <c r="F7213">
        <v>7</v>
      </c>
      <c r="G7213" s="15">
        <f>I7213*F7213</f>
        <v>1050</v>
      </c>
      <c r="H7213" s="9">
        <v>0.01</v>
      </c>
      <c r="I7213" s="13">
        <f>VLOOKUP($U7213,Pricebook!$A:$D,4,0)</f>
        <v>150</v>
      </c>
      <c r="J7213" s="11">
        <f>G7213*(1-H7213)</f>
        <v>1039.5</v>
      </c>
      <c r="K7213" t="s">
        <v>141</v>
      </c>
      <c r="L7213" t="s">
        <v>142</v>
      </c>
      <c r="M7213" t="str">
        <f>VLOOKUP($L7213,Companies!$A:$G,7,)</f>
        <v>Computer Software: Programming, Data Processing</v>
      </c>
      <c r="N7213" t="str">
        <f>VLOOKUP($L7213,Companies!$A:$G,6,)</f>
        <v>Technology</v>
      </c>
      <c r="O7213" s="6" t="s">
        <v>1160</v>
      </c>
      <c r="P7213" s="6">
        <v>14853</v>
      </c>
      <c r="Q7213" t="s">
        <v>60</v>
      </c>
      <c r="R7213" t="s">
        <v>61</v>
      </c>
      <c r="S7213" s="4">
        <v>40894</v>
      </c>
      <c r="T7213" s="7">
        <f>S7213-E7213</f>
        <v>0</v>
      </c>
      <c r="U7213" t="s">
        <v>14210</v>
      </c>
      <c r="V7213" s="6" t="s">
        <v>14251</v>
      </c>
      <c r="W7213" t="s">
        <v>14252</v>
      </c>
      <c r="X7213" t="s">
        <v>14189</v>
      </c>
      <c r="Y7213" t="str">
        <f>VLOOKUP(R7213,Managers!$A:$B,2,)</f>
        <v>Allen Young</v>
      </c>
      <c r="Z7213" s="11">
        <f>VLOOKUP(X7213,HourlyWages!$A:$B,2,0)</f>
        <v>62</v>
      </c>
      <c r="AA7213">
        <v>1</v>
      </c>
    </row>
    <row r="7214" spans="1:27" x14ac:dyDescent="0.3">
      <c r="A7214" t="b">
        <f>COUNTIF($C$1:C7214, C7214)&gt;1</f>
        <v>0</v>
      </c>
      <c r="B7214" t="b">
        <f>VLOOKUP(C7214,Sheet3!$A:$B,2,0) &gt; 1</f>
        <v>0</v>
      </c>
      <c r="C7214">
        <v>7213</v>
      </c>
      <c r="D7214">
        <v>51488</v>
      </c>
      <c r="E7214" s="4">
        <v>40300</v>
      </c>
      <c r="F7214">
        <v>31</v>
      </c>
      <c r="G7214" s="15">
        <f>I7214*F7214</f>
        <v>5270</v>
      </c>
      <c r="H7214" s="9">
        <v>0.03</v>
      </c>
      <c r="I7214" s="13">
        <f>VLOOKUP($U7214,Pricebook!$A:$D,4,0)</f>
        <v>170</v>
      </c>
      <c r="J7214" s="11">
        <f>G7214*(1-H7214)</f>
        <v>5111.8999999999996</v>
      </c>
      <c r="K7214" t="s">
        <v>527</v>
      </c>
      <c r="L7214" t="s">
        <v>27</v>
      </c>
      <c r="M7214" t="str">
        <f>VLOOKUP($L7214,Companies!$A:$G,7,)</f>
        <v>Television Services</v>
      </c>
      <c r="N7214" t="str">
        <f>VLOOKUP($L7214,Companies!$A:$G,6,)</f>
        <v>Consumer Services</v>
      </c>
      <c r="O7214" s="6" t="s">
        <v>2700</v>
      </c>
      <c r="P7214" s="6">
        <v>23602</v>
      </c>
      <c r="Q7214" t="s">
        <v>368</v>
      </c>
      <c r="R7214" t="s">
        <v>34</v>
      </c>
      <c r="S7214" s="4">
        <v>40301</v>
      </c>
      <c r="T7214" s="7">
        <f>S7214-E7214</f>
        <v>1</v>
      </c>
      <c r="U7214" t="s">
        <v>14219</v>
      </c>
      <c r="V7214" s="6" t="s">
        <v>14251</v>
      </c>
      <c r="W7214" t="s">
        <v>14260</v>
      </c>
      <c r="X7214" t="s">
        <v>14196</v>
      </c>
      <c r="Y7214" t="str">
        <f>VLOOKUP(R7214,Managers!$A:$B,2,)</f>
        <v>Frank Mitchell</v>
      </c>
      <c r="Z7214" s="11">
        <f>VLOOKUP(X7214,HourlyWages!$A:$B,2,0)</f>
        <v>58</v>
      </c>
      <c r="AA7214">
        <v>1</v>
      </c>
    </row>
    <row r="7215" spans="1:27" x14ac:dyDescent="0.3">
      <c r="A7215" t="b">
        <f>COUNTIF($C$1:C7215, C7215)&gt;1</f>
        <v>0</v>
      </c>
      <c r="B7215" t="b">
        <f>VLOOKUP(C7215,Sheet3!$A:$B,2,0) &gt; 1</f>
        <v>0</v>
      </c>
      <c r="C7215">
        <v>7214</v>
      </c>
      <c r="D7215">
        <v>51489</v>
      </c>
      <c r="E7215" s="4">
        <v>40971</v>
      </c>
      <c r="F7215">
        <v>42</v>
      </c>
      <c r="G7215" s="15">
        <f>I7215*F7215</f>
        <v>5250</v>
      </c>
      <c r="H7215" s="9">
        <v>0.04</v>
      </c>
      <c r="I7215" s="13">
        <f>VLOOKUP($U7215,Pricebook!$A:$D,4,0)</f>
        <v>125</v>
      </c>
      <c r="J7215" s="11">
        <f>G7215*(1-H7215)</f>
        <v>5040</v>
      </c>
      <c r="K7215" t="s">
        <v>1605</v>
      </c>
      <c r="L7215" t="s">
        <v>434</v>
      </c>
      <c r="M7215" t="str">
        <f>VLOOKUP($L7215,Companies!$A:$G,7,)</f>
        <v>Telecommunications Equipment</v>
      </c>
      <c r="N7215" t="str">
        <f>VLOOKUP($L7215,Companies!$A:$G,6,)</f>
        <v>Consumer Services</v>
      </c>
      <c r="O7215" s="6" t="s">
        <v>752</v>
      </c>
      <c r="P7215" s="6">
        <v>94601</v>
      </c>
      <c r="Q7215" t="s">
        <v>114</v>
      </c>
      <c r="R7215" t="s">
        <v>23</v>
      </c>
      <c r="S7215" s="4">
        <v>40973</v>
      </c>
      <c r="T7215" s="7">
        <f>S7215-E7215</f>
        <v>2</v>
      </c>
      <c r="U7215" t="s">
        <v>14208</v>
      </c>
      <c r="V7215" s="6" t="s">
        <v>14251</v>
      </c>
      <c r="W7215" t="s">
        <v>14263</v>
      </c>
      <c r="X7215" t="s">
        <v>14191</v>
      </c>
      <c r="Y7215" t="str">
        <f>VLOOKUP(R7215,Managers!$A:$B,2,)</f>
        <v>Bob Turner</v>
      </c>
      <c r="Z7215" s="11">
        <f>VLOOKUP(X7215,HourlyWages!$A:$B,2,0)</f>
        <v>60</v>
      </c>
      <c r="AA7215">
        <v>1</v>
      </c>
    </row>
    <row r="7216" spans="1:27" x14ac:dyDescent="0.3">
      <c r="A7216" t="b">
        <f>COUNTIF($C$1:C7216, C7216)&gt;1</f>
        <v>0</v>
      </c>
      <c r="B7216" t="b">
        <f>VLOOKUP(C7216,Sheet3!$A:$B,2,0) &gt; 1</f>
        <v>0</v>
      </c>
      <c r="C7216">
        <v>7215</v>
      </c>
      <c r="D7216">
        <v>51489</v>
      </c>
      <c r="E7216" s="4">
        <v>40971</v>
      </c>
      <c r="F7216">
        <v>5</v>
      </c>
      <c r="G7216" s="15">
        <f>I7216*F7216</f>
        <v>550</v>
      </c>
      <c r="H7216" s="9">
        <v>0</v>
      </c>
      <c r="I7216" s="13">
        <f>VLOOKUP($U7216,Pricebook!$A:$D,4,0)</f>
        <v>110</v>
      </c>
      <c r="J7216" s="11">
        <f>G7216*(1-H7216)</f>
        <v>550</v>
      </c>
      <c r="K7216" t="s">
        <v>1605</v>
      </c>
      <c r="L7216" t="s">
        <v>434</v>
      </c>
      <c r="M7216" t="str">
        <f>VLOOKUP($L7216,Companies!$A:$G,7,)</f>
        <v>Telecommunications Equipment</v>
      </c>
      <c r="N7216" t="str">
        <f>VLOOKUP($L7216,Companies!$A:$G,6,)</f>
        <v>Consumer Services</v>
      </c>
      <c r="O7216" s="6" t="s">
        <v>752</v>
      </c>
      <c r="P7216" s="6">
        <v>94601</v>
      </c>
      <c r="Q7216" t="s">
        <v>114</v>
      </c>
      <c r="R7216" t="s">
        <v>23</v>
      </c>
      <c r="S7216" s="4">
        <v>40973</v>
      </c>
      <c r="T7216" s="7">
        <f>S7216-E7216</f>
        <v>2</v>
      </c>
      <c r="U7216" t="s">
        <v>14215</v>
      </c>
      <c r="V7216" s="6" t="s">
        <v>14251</v>
      </c>
      <c r="W7216" t="s">
        <v>14260</v>
      </c>
      <c r="X7216" t="s">
        <v>14192</v>
      </c>
      <c r="Y7216" t="str">
        <f>VLOOKUP(R7216,Managers!$A:$B,2,)</f>
        <v>Bob Turner</v>
      </c>
      <c r="Z7216" s="11">
        <f>VLOOKUP(X7216,HourlyWages!$A:$B,2,0)</f>
        <v>75</v>
      </c>
      <c r="AA7216">
        <v>1</v>
      </c>
    </row>
    <row r="7217" spans="1:27" x14ac:dyDescent="0.3">
      <c r="A7217" t="b">
        <f>COUNTIF($C$1:C7217, C7217)&gt;1</f>
        <v>0</v>
      </c>
      <c r="B7217" t="b">
        <f>VLOOKUP(C7217,Sheet3!$A:$B,2,0) &gt; 1</f>
        <v>0</v>
      </c>
      <c r="C7217">
        <v>7216</v>
      </c>
      <c r="D7217">
        <v>51489</v>
      </c>
      <c r="E7217" s="4">
        <v>40971</v>
      </c>
      <c r="F7217">
        <v>22</v>
      </c>
      <c r="G7217" s="15">
        <f>I7217*F7217</f>
        <v>3080</v>
      </c>
      <c r="H7217" s="9">
        <v>0.09</v>
      </c>
      <c r="I7217" s="13">
        <f>VLOOKUP($U7217,Pricebook!$A:$D,4,0)</f>
        <v>140</v>
      </c>
      <c r="J7217" s="11">
        <f>G7217*(1-H7217)</f>
        <v>2802.8</v>
      </c>
      <c r="K7217" t="s">
        <v>1605</v>
      </c>
      <c r="L7217" t="s">
        <v>434</v>
      </c>
      <c r="M7217" t="str">
        <f>VLOOKUP($L7217,Companies!$A:$G,7,)</f>
        <v>Telecommunications Equipment</v>
      </c>
      <c r="N7217" t="str">
        <f>VLOOKUP($L7217,Companies!$A:$G,6,)</f>
        <v>Consumer Services</v>
      </c>
      <c r="O7217" s="6" t="s">
        <v>752</v>
      </c>
      <c r="P7217" s="6">
        <v>94601</v>
      </c>
      <c r="Q7217" t="s">
        <v>114</v>
      </c>
      <c r="R7217" t="s">
        <v>23</v>
      </c>
      <c r="S7217" s="4">
        <v>40971</v>
      </c>
      <c r="T7217" s="7">
        <f>S7217-E7217</f>
        <v>0</v>
      </c>
      <c r="U7217" t="s">
        <v>14213</v>
      </c>
      <c r="V7217" s="6" t="s">
        <v>14251</v>
      </c>
      <c r="W7217" t="s">
        <v>14263</v>
      </c>
      <c r="X7217" t="s">
        <v>14198</v>
      </c>
      <c r="Y7217" t="str">
        <f>VLOOKUP(R7217,Managers!$A:$B,2,)</f>
        <v>Bob Turner</v>
      </c>
      <c r="Z7217" s="11">
        <f>VLOOKUP(X7217,HourlyWages!$A:$B,2,0)</f>
        <v>51</v>
      </c>
      <c r="AA7217">
        <v>1</v>
      </c>
    </row>
    <row r="7218" spans="1:27" x14ac:dyDescent="0.3">
      <c r="A7218" t="b">
        <f>COUNTIF($C$1:C7218, C7218)&gt;1</f>
        <v>0</v>
      </c>
      <c r="B7218" t="b">
        <f>VLOOKUP(C7218,Sheet3!$A:$B,2,0) &gt; 1</f>
        <v>0</v>
      </c>
      <c r="C7218">
        <v>7217</v>
      </c>
      <c r="D7218">
        <v>51493</v>
      </c>
      <c r="E7218" s="4">
        <v>40730</v>
      </c>
      <c r="F7218">
        <v>31</v>
      </c>
      <c r="G7218" s="15">
        <f>I7218*F7218</f>
        <v>3410</v>
      </c>
      <c r="H7218" s="9">
        <v>0.01</v>
      </c>
      <c r="I7218" s="13">
        <f>VLOOKUP($U7218,Pricebook!$A:$D,4,0)</f>
        <v>110</v>
      </c>
      <c r="J7218" s="11">
        <f>G7218*(1-H7218)</f>
        <v>3375.9</v>
      </c>
      <c r="K7218" t="s">
        <v>784</v>
      </c>
      <c r="L7218" t="s">
        <v>621</v>
      </c>
      <c r="M7218" t="str">
        <f>VLOOKUP($L7218,Companies!$A:$G,7,)</f>
        <v>Semiconductors</v>
      </c>
      <c r="N7218" t="str">
        <f>VLOOKUP($L7218,Companies!$A:$G,6,)</f>
        <v>Technology</v>
      </c>
      <c r="O7218" s="6" t="s">
        <v>1993</v>
      </c>
      <c r="P7218" s="6">
        <v>94044</v>
      </c>
      <c r="Q7218" t="s">
        <v>114</v>
      </c>
      <c r="R7218" t="s">
        <v>23</v>
      </c>
      <c r="S7218" s="4">
        <v>40732</v>
      </c>
      <c r="T7218" s="7">
        <f>S7218-E7218</f>
        <v>2</v>
      </c>
      <c r="U7218" t="s">
        <v>14215</v>
      </c>
      <c r="V7218" s="6" t="s">
        <v>14254</v>
      </c>
      <c r="W7218" t="s">
        <v>14256</v>
      </c>
      <c r="X7218" t="s">
        <v>14200</v>
      </c>
      <c r="Y7218" t="str">
        <f>VLOOKUP(R7218,Managers!$A:$B,2,)</f>
        <v>Bob Turner</v>
      </c>
      <c r="Z7218" s="11">
        <f>VLOOKUP(X7218,HourlyWages!$A:$B,2,0)</f>
        <v>59</v>
      </c>
      <c r="AA7218">
        <v>1</v>
      </c>
    </row>
    <row r="7219" spans="1:27" x14ac:dyDescent="0.3">
      <c r="A7219" t="b">
        <f>COUNTIF($C$1:C7219, C7219)&gt;1</f>
        <v>0</v>
      </c>
      <c r="B7219" t="b">
        <f>VLOOKUP(C7219,Sheet3!$A:$B,2,0) &gt; 1</f>
        <v>0</v>
      </c>
      <c r="C7219">
        <v>7218</v>
      </c>
      <c r="D7219">
        <v>51494</v>
      </c>
      <c r="E7219" s="4">
        <v>40758</v>
      </c>
      <c r="F7219">
        <v>42</v>
      </c>
      <c r="G7219" s="15">
        <f>I7219*F7219</f>
        <v>6300</v>
      </c>
      <c r="H7219" s="9">
        <v>0.06</v>
      </c>
      <c r="I7219" s="13">
        <f>VLOOKUP($U7219,Pricebook!$A:$D,4,0)</f>
        <v>150</v>
      </c>
      <c r="J7219" s="11">
        <f>G7219*(1-H7219)</f>
        <v>5922</v>
      </c>
      <c r="K7219" t="s">
        <v>102</v>
      </c>
      <c r="L7219" t="s">
        <v>103</v>
      </c>
      <c r="M7219" t="str">
        <f>VLOOKUP($L7219,Companies!$A:$G,7,)</f>
        <v>Computer Software: Programming, Data Processing</v>
      </c>
      <c r="N7219" t="str">
        <f>VLOOKUP($L7219,Companies!$A:$G,6,)</f>
        <v>Technology</v>
      </c>
      <c r="O7219" s="6" t="s">
        <v>2799</v>
      </c>
      <c r="P7219" s="6">
        <v>48126</v>
      </c>
      <c r="Q7219" t="s">
        <v>172</v>
      </c>
      <c r="R7219" t="s">
        <v>16</v>
      </c>
      <c r="S7219" s="4">
        <v>40760</v>
      </c>
      <c r="T7219" s="7">
        <f>S7219-E7219</f>
        <v>2</v>
      </c>
      <c r="U7219" t="s">
        <v>14216</v>
      </c>
      <c r="V7219" s="6" t="s">
        <v>14251</v>
      </c>
      <c r="W7219" t="s">
        <v>14260</v>
      </c>
      <c r="X7219" t="s">
        <v>14203</v>
      </c>
      <c r="Y7219" t="str">
        <f>VLOOKUP(R7219,Managers!$A:$B,2,)</f>
        <v>Josh Martinez</v>
      </c>
      <c r="Z7219" s="11">
        <f>VLOOKUP(X7219,HourlyWages!$A:$B,2,0)</f>
        <v>62</v>
      </c>
      <c r="AA7219">
        <v>1</v>
      </c>
    </row>
    <row r="7220" spans="1:27" x14ac:dyDescent="0.3">
      <c r="A7220" t="b">
        <f>COUNTIF($C$1:C7220, C7220)&gt;1</f>
        <v>0</v>
      </c>
      <c r="B7220" t="b">
        <f>VLOOKUP(C7220,Sheet3!$A:$B,2,0) &gt; 1</f>
        <v>0</v>
      </c>
      <c r="C7220">
        <v>7219</v>
      </c>
      <c r="D7220">
        <v>51524</v>
      </c>
      <c r="E7220" s="4">
        <v>40251</v>
      </c>
      <c r="F7220">
        <v>16</v>
      </c>
      <c r="G7220" s="15">
        <f>I7220*F7220</f>
        <v>3200</v>
      </c>
      <c r="H7220" s="9">
        <v>7.0000000000000007E-2</v>
      </c>
      <c r="I7220" s="13">
        <f>VLOOKUP($U7220,Pricebook!$A:$D,4,0)</f>
        <v>200</v>
      </c>
      <c r="J7220" s="11">
        <f>G7220*(1-H7220)</f>
        <v>2976</v>
      </c>
      <c r="K7220" t="s">
        <v>72</v>
      </c>
      <c r="L7220" t="s">
        <v>73</v>
      </c>
      <c r="M7220" t="str">
        <f>VLOOKUP($L7220,Companies!$A:$G,7,)</f>
        <v>Recreational Products/Toys</v>
      </c>
      <c r="N7220" t="str">
        <f>VLOOKUP($L7220,Companies!$A:$G,6,)</f>
        <v>Consumer Non-Durables</v>
      </c>
      <c r="O7220" s="6" t="s">
        <v>2660</v>
      </c>
      <c r="P7220" s="6">
        <v>73120</v>
      </c>
      <c r="Q7220" t="s">
        <v>75</v>
      </c>
      <c r="R7220" t="s">
        <v>16</v>
      </c>
      <c r="S7220" s="4">
        <v>40252</v>
      </c>
      <c r="T7220" s="7">
        <f>S7220-E7220</f>
        <v>1</v>
      </c>
      <c r="U7220" t="s">
        <v>14206</v>
      </c>
      <c r="V7220" s="6" t="s">
        <v>14254</v>
      </c>
      <c r="W7220" t="s">
        <v>14269</v>
      </c>
      <c r="X7220" t="s">
        <v>14187</v>
      </c>
      <c r="Y7220" t="str">
        <f>VLOOKUP(R7220,Managers!$A:$B,2,)</f>
        <v>Josh Martinez</v>
      </c>
      <c r="Z7220" s="11">
        <f>VLOOKUP(X7220,HourlyWages!$A:$B,2,0)</f>
        <v>45</v>
      </c>
      <c r="AA7220">
        <v>1</v>
      </c>
    </row>
    <row r="7221" spans="1:27" x14ac:dyDescent="0.3">
      <c r="A7221" t="b">
        <f>COUNTIF($C$1:C7221, C7221)&gt;1</f>
        <v>0</v>
      </c>
      <c r="B7221" t="b">
        <f>VLOOKUP(C7221,Sheet3!$A:$B,2,0) &gt; 1</f>
        <v>0</v>
      </c>
      <c r="C7221">
        <v>7220</v>
      </c>
      <c r="D7221">
        <v>51524</v>
      </c>
      <c r="E7221" s="4">
        <v>40251</v>
      </c>
      <c r="F7221">
        <v>20</v>
      </c>
      <c r="G7221" s="15">
        <f>I7221*F7221</f>
        <v>3000</v>
      </c>
      <c r="H7221" s="9">
        <v>0.06</v>
      </c>
      <c r="I7221" s="13">
        <f>VLOOKUP($U7221,Pricebook!$A:$D,4,0)</f>
        <v>150</v>
      </c>
      <c r="J7221" s="11">
        <f>G7221*(1-H7221)</f>
        <v>2820</v>
      </c>
      <c r="K7221" t="s">
        <v>72</v>
      </c>
      <c r="L7221" t="s">
        <v>73</v>
      </c>
      <c r="M7221" t="str">
        <f>VLOOKUP($L7221,Companies!$A:$G,7,)</f>
        <v>Recreational Products/Toys</v>
      </c>
      <c r="N7221" t="str">
        <f>VLOOKUP($L7221,Companies!$A:$G,6,)</f>
        <v>Consumer Non-Durables</v>
      </c>
      <c r="O7221" s="6" t="s">
        <v>2660</v>
      </c>
      <c r="P7221" s="6">
        <v>73120</v>
      </c>
      <c r="Q7221" t="s">
        <v>75</v>
      </c>
      <c r="R7221" t="s">
        <v>16</v>
      </c>
      <c r="S7221" s="4">
        <v>40253</v>
      </c>
      <c r="T7221" s="7">
        <f>S7221-E7221</f>
        <v>2</v>
      </c>
      <c r="U7221" t="s">
        <v>14210</v>
      </c>
      <c r="V7221" s="6" t="s">
        <v>14251</v>
      </c>
      <c r="W7221" t="s">
        <v>14260</v>
      </c>
      <c r="X7221" t="s">
        <v>14202</v>
      </c>
      <c r="Y7221" t="str">
        <f>VLOOKUP(R7221,Managers!$A:$B,2,)</f>
        <v>Josh Martinez</v>
      </c>
      <c r="Z7221" s="11">
        <f>VLOOKUP(X7221,HourlyWages!$A:$B,2,0)</f>
        <v>71</v>
      </c>
      <c r="AA7221">
        <v>1</v>
      </c>
    </row>
    <row r="7222" spans="1:27" x14ac:dyDescent="0.3">
      <c r="A7222" t="b">
        <f>COUNTIF($C$1:C7222, C7222)&gt;1</f>
        <v>0</v>
      </c>
      <c r="B7222" t="b">
        <f>VLOOKUP(C7222,Sheet3!$A:$B,2,0) &gt; 1</f>
        <v>0</v>
      </c>
      <c r="C7222">
        <v>7221</v>
      </c>
      <c r="D7222">
        <v>51525</v>
      </c>
      <c r="E7222" s="4">
        <v>40854</v>
      </c>
      <c r="F7222">
        <v>18</v>
      </c>
      <c r="G7222" s="15">
        <f>I7222*F7222</f>
        <v>2700</v>
      </c>
      <c r="H7222" s="9">
        <v>0.04</v>
      </c>
      <c r="I7222" s="13">
        <f>VLOOKUP($U7222,Pricebook!$A:$D,4,0)</f>
        <v>150</v>
      </c>
      <c r="J7222" s="11">
        <f>G7222*(1-H7222)</f>
        <v>2592</v>
      </c>
      <c r="K7222" t="s">
        <v>1346</v>
      </c>
      <c r="L7222" t="s">
        <v>136</v>
      </c>
      <c r="M7222" t="str">
        <f>VLOOKUP($L7222,Companies!$A:$G,7,)</f>
        <v>Electronic Components</v>
      </c>
      <c r="N7222" t="str">
        <f>VLOOKUP($L7222,Companies!$A:$G,6,)</f>
        <v>Capital Goods</v>
      </c>
      <c r="O7222" s="6" t="s">
        <v>1350</v>
      </c>
      <c r="P7222" s="6">
        <v>48141</v>
      </c>
      <c r="Q7222" t="s">
        <v>172</v>
      </c>
      <c r="R7222" t="s">
        <v>16</v>
      </c>
      <c r="S7222" s="4">
        <v>40856</v>
      </c>
      <c r="T7222" s="7">
        <f>S7222-E7222</f>
        <v>2</v>
      </c>
      <c r="U7222" t="s">
        <v>14211</v>
      </c>
      <c r="V7222" s="6" t="s">
        <v>14251</v>
      </c>
      <c r="W7222" t="s">
        <v>14252</v>
      </c>
      <c r="X7222" t="s">
        <v>14200</v>
      </c>
      <c r="Y7222" t="str">
        <f>VLOOKUP(R7222,Managers!$A:$B,2,)</f>
        <v>Josh Martinez</v>
      </c>
      <c r="Z7222" s="11">
        <f>VLOOKUP(X7222,HourlyWages!$A:$B,2,0)</f>
        <v>59</v>
      </c>
      <c r="AA7222">
        <v>1</v>
      </c>
    </row>
    <row r="7223" spans="1:27" x14ac:dyDescent="0.3">
      <c r="A7223" t="b">
        <f>COUNTIF($C$1:C7223, C7223)&gt;1</f>
        <v>0</v>
      </c>
      <c r="B7223" t="b">
        <f>VLOOKUP(C7223,Sheet3!$A:$B,2,0) &gt; 1</f>
        <v>0</v>
      </c>
      <c r="C7223">
        <v>7222</v>
      </c>
      <c r="D7223">
        <v>51525</v>
      </c>
      <c r="E7223" s="4">
        <v>40854</v>
      </c>
      <c r="F7223">
        <v>46</v>
      </c>
      <c r="G7223" s="15">
        <f>I7223*F7223</f>
        <v>9200</v>
      </c>
      <c r="H7223" s="9">
        <v>0.09</v>
      </c>
      <c r="I7223" s="13">
        <f>VLOOKUP($U7223,Pricebook!$A:$D,4,0)</f>
        <v>200</v>
      </c>
      <c r="J7223" s="11">
        <f>G7223*(1-H7223)</f>
        <v>8372</v>
      </c>
      <c r="K7223" t="s">
        <v>1346</v>
      </c>
      <c r="L7223" t="s">
        <v>136</v>
      </c>
      <c r="M7223" t="str">
        <f>VLOOKUP($L7223,Companies!$A:$G,7,)</f>
        <v>Electronic Components</v>
      </c>
      <c r="N7223" t="str">
        <f>VLOOKUP($L7223,Companies!$A:$G,6,)</f>
        <v>Capital Goods</v>
      </c>
      <c r="O7223" s="6" t="s">
        <v>1350</v>
      </c>
      <c r="P7223" s="6">
        <v>48141</v>
      </c>
      <c r="Q7223" t="s">
        <v>172</v>
      </c>
      <c r="R7223" t="s">
        <v>16</v>
      </c>
      <c r="S7223" s="4">
        <v>40856</v>
      </c>
      <c r="T7223" s="7">
        <f>S7223-E7223</f>
        <v>2</v>
      </c>
      <c r="U7223" t="s">
        <v>14206</v>
      </c>
      <c r="V7223" s="6" t="s">
        <v>14251</v>
      </c>
      <c r="W7223" t="s">
        <v>14266</v>
      </c>
      <c r="X7223" t="s">
        <v>14203</v>
      </c>
      <c r="Y7223" t="str">
        <f>VLOOKUP(R7223,Managers!$A:$B,2,)</f>
        <v>Josh Martinez</v>
      </c>
      <c r="Z7223" s="11">
        <f>VLOOKUP(X7223,HourlyWages!$A:$B,2,0)</f>
        <v>62</v>
      </c>
      <c r="AA7223">
        <v>1</v>
      </c>
    </row>
    <row r="7224" spans="1:27" x14ac:dyDescent="0.3">
      <c r="A7224" t="b">
        <f>COUNTIF($C$1:C7224, C7224)&gt;1</f>
        <v>0</v>
      </c>
      <c r="B7224" t="b">
        <f>VLOOKUP(C7224,Sheet3!$A:$B,2,0) &gt; 1</f>
        <v>0</v>
      </c>
      <c r="C7224">
        <v>7223</v>
      </c>
      <c r="D7224">
        <v>51553</v>
      </c>
      <c r="E7224" s="4">
        <v>40874</v>
      </c>
      <c r="F7224">
        <v>3</v>
      </c>
      <c r="G7224" s="15">
        <f>I7224*F7224</f>
        <v>450</v>
      </c>
      <c r="H7224" s="9">
        <v>0</v>
      </c>
      <c r="I7224" s="13">
        <f>VLOOKUP($U7224,Pricebook!$A:$D,4,0)</f>
        <v>150</v>
      </c>
      <c r="J7224" s="11">
        <f>G7224*(1-H7224)</f>
        <v>450</v>
      </c>
      <c r="K7224" t="s">
        <v>2163</v>
      </c>
      <c r="L7224" t="s">
        <v>552</v>
      </c>
      <c r="M7224" t="str">
        <f>VLOOKUP($L7224,Companies!$A:$G,7,)</f>
        <v>Business Services</v>
      </c>
      <c r="N7224" t="str">
        <f>VLOOKUP($L7224,Companies!$A:$G,6,)</f>
        <v>Miscellaneous</v>
      </c>
      <c r="O7224" s="6" t="s">
        <v>2164</v>
      </c>
      <c r="P7224" s="6">
        <v>97030</v>
      </c>
      <c r="Q7224" t="s">
        <v>43</v>
      </c>
      <c r="R7224" t="s">
        <v>23</v>
      </c>
      <c r="S7224" s="4">
        <v>40875</v>
      </c>
      <c r="T7224" s="7">
        <f>S7224-E7224</f>
        <v>1</v>
      </c>
      <c r="U7224" t="s">
        <v>14216</v>
      </c>
      <c r="V7224" s="6" t="s">
        <v>14254</v>
      </c>
      <c r="W7224" t="s">
        <v>14269</v>
      </c>
      <c r="X7224" t="s">
        <v>14194</v>
      </c>
      <c r="Y7224" t="str">
        <f>VLOOKUP(R7224,Managers!$A:$B,2,)</f>
        <v>Bob Turner</v>
      </c>
      <c r="Z7224" s="11">
        <f>VLOOKUP(X7224,HourlyWages!$A:$B,2,0)</f>
        <v>71</v>
      </c>
      <c r="AA7224">
        <v>1</v>
      </c>
    </row>
    <row r="7225" spans="1:27" x14ac:dyDescent="0.3">
      <c r="A7225" t="b">
        <f>COUNTIF($C$1:C7225, C7225)&gt;1</f>
        <v>0</v>
      </c>
      <c r="B7225" t="b">
        <f>VLOOKUP(C7225,Sheet3!$A:$B,2,0) &gt; 1</f>
        <v>0</v>
      </c>
      <c r="C7225">
        <v>7224</v>
      </c>
      <c r="D7225">
        <v>51553</v>
      </c>
      <c r="E7225" s="4">
        <v>40874</v>
      </c>
      <c r="F7225">
        <v>34</v>
      </c>
      <c r="G7225" s="15">
        <f>I7225*F7225</f>
        <v>3740</v>
      </c>
      <c r="H7225" s="9">
        <v>0.02</v>
      </c>
      <c r="I7225" s="13">
        <f>VLOOKUP($U7225,Pricebook!$A:$D,4,0)</f>
        <v>110</v>
      </c>
      <c r="J7225" s="11">
        <f>G7225*(1-H7225)</f>
        <v>3665.2</v>
      </c>
      <c r="K7225" t="s">
        <v>2163</v>
      </c>
      <c r="L7225" t="s">
        <v>552</v>
      </c>
      <c r="M7225" t="str">
        <f>VLOOKUP($L7225,Companies!$A:$G,7,)</f>
        <v>Business Services</v>
      </c>
      <c r="N7225" t="str">
        <f>VLOOKUP($L7225,Companies!$A:$G,6,)</f>
        <v>Miscellaneous</v>
      </c>
      <c r="O7225" s="6" t="s">
        <v>2851</v>
      </c>
      <c r="P7225" s="6">
        <v>97123</v>
      </c>
      <c r="Q7225" t="s">
        <v>43</v>
      </c>
      <c r="R7225" t="s">
        <v>23</v>
      </c>
      <c r="S7225" s="4">
        <v>40876</v>
      </c>
      <c r="T7225" s="7">
        <f>S7225-E7225</f>
        <v>2</v>
      </c>
      <c r="U7225" t="s">
        <v>14215</v>
      </c>
      <c r="V7225" s="6" t="s">
        <v>14251</v>
      </c>
      <c r="W7225" t="s">
        <v>14252</v>
      </c>
      <c r="X7225" t="s">
        <v>14189</v>
      </c>
      <c r="Y7225" t="str">
        <f>VLOOKUP(R7225,Managers!$A:$B,2,)</f>
        <v>Bob Turner</v>
      </c>
      <c r="Z7225" s="11">
        <f>VLOOKUP(X7225,HourlyWages!$A:$B,2,0)</f>
        <v>62</v>
      </c>
      <c r="AA7225">
        <v>1</v>
      </c>
    </row>
    <row r="7226" spans="1:27" x14ac:dyDescent="0.3">
      <c r="A7226" t="b">
        <f>COUNTIF($C$1:C7226, C7226)&gt;1</f>
        <v>0</v>
      </c>
      <c r="B7226" t="b">
        <f>VLOOKUP(C7226,Sheet3!$A:$B,2,0) &gt; 1</f>
        <v>0</v>
      </c>
      <c r="C7226">
        <v>7225</v>
      </c>
      <c r="D7226">
        <v>51553</v>
      </c>
      <c r="E7226" s="4">
        <v>40874</v>
      </c>
      <c r="F7226">
        <v>12</v>
      </c>
      <c r="G7226" s="15">
        <f>I7226*F7226</f>
        <v>1320</v>
      </c>
      <c r="H7226" s="9">
        <v>0.03</v>
      </c>
      <c r="I7226" s="13">
        <f>VLOOKUP($U7226,Pricebook!$A:$D,4,0)</f>
        <v>110</v>
      </c>
      <c r="J7226" s="11">
        <f>G7226*(1-H7226)</f>
        <v>1280.3999999999999</v>
      </c>
      <c r="K7226" t="s">
        <v>2163</v>
      </c>
      <c r="L7226" t="s">
        <v>552</v>
      </c>
      <c r="M7226" t="str">
        <f>VLOOKUP($L7226,Companies!$A:$G,7,)</f>
        <v>Business Services</v>
      </c>
      <c r="N7226" t="str">
        <f>VLOOKUP($L7226,Companies!$A:$G,6,)</f>
        <v>Miscellaneous</v>
      </c>
      <c r="O7226" s="6" t="s">
        <v>2851</v>
      </c>
      <c r="P7226" s="6">
        <v>97123</v>
      </c>
      <c r="Q7226" t="s">
        <v>43</v>
      </c>
      <c r="R7226" t="s">
        <v>23</v>
      </c>
      <c r="S7226" s="4">
        <v>40876</v>
      </c>
      <c r="T7226" s="7">
        <f>S7226-E7226</f>
        <v>2</v>
      </c>
      <c r="U7226" t="s">
        <v>14215</v>
      </c>
      <c r="V7226" s="6" t="s">
        <v>14254</v>
      </c>
      <c r="W7226" t="s">
        <v>14255</v>
      </c>
      <c r="X7226" t="s">
        <v>14196</v>
      </c>
      <c r="Y7226" t="str">
        <f>VLOOKUP(R7226,Managers!$A:$B,2,)</f>
        <v>Bob Turner</v>
      </c>
      <c r="Z7226" s="11">
        <f>VLOOKUP(X7226,HourlyWages!$A:$B,2,0)</f>
        <v>58</v>
      </c>
      <c r="AA7226">
        <v>1</v>
      </c>
    </row>
    <row r="7227" spans="1:27" x14ac:dyDescent="0.3">
      <c r="A7227" t="b">
        <f>COUNTIF($C$1:C7227, C7227)&gt;1</f>
        <v>0</v>
      </c>
      <c r="B7227" t="b">
        <f>VLOOKUP(C7227,Sheet3!$A:$B,2,0) &gt; 1</f>
        <v>0</v>
      </c>
      <c r="C7227">
        <v>7226</v>
      </c>
      <c r="D7227">
        <v>51553</v>
      </c>
      <c r="E7227" s="4">
        <v>40874</v>
      </c>
      <c r="F7227">
        <v>13</v>
      </c>
      <c r="G7227" s="15">
        <f>I7227*F7227</f>
        <v>1430</v>
      </c>
      <c r="H7227" s="9">
        <v>0.1</v>
      </c>
      <c r="I7227" s="13">
        <f>VLOOKUP($U7227,Pricebook!$A:$D,4,0)</f>
        <v>110</v>
      </c>
      <c r="J7227" s="11">
        <f>G7227*(1-H7227)</f>
        <v>1287</v>
      </c>
      <c r="K7227" t="s">
        <v>2163</v>
      </c>
      <c r="L7227" t="s">
        <v>552</v>
      </c>
      <c r="M7227" t="str">
        <f>VLOOKUP($L7227,Companies!$A:$G,7,)</f>
        <v>Business Services</v>
      </c>
      <c r="N7227" t="str">
        <f>VLOOKUP($L7227,Companies!$A:$G,6,)</f>
        <v>Miscellaneous</v>
      </c>
      <c r="O7227" s="6" t="s">
        <v>1454</v>
      </c>
      <c r="P7227" s="6">
        <v>97303</v>
      </c>
      <c r="Q7227" t="s">
        <v>43</v>
      </c>
      <c r="R7227" t="s">
        <v>23</v>
      </c>
      <c r="S7227" s="4">
        <v>40877</v>
      </c>
      <c r="T7227" s="7">
        <f>S7227-E7227</f>
        <v>3</v>
      </c>
      <c r="U7227" t="s">
        <v>14215</v>
      </c>
      <c r="V7227" s="6" t="s">
        <v>14257</v>
      </c>
      <c r="W7227" t="s">
        <v>14259</v>
      </c>
      <c r="X7227" t="s">
        <v>14203</v>
      </c>
      <c r="Y7227" t="str">
        <f>VLOOKUP(R7227,Managers!$A:$B,2,)</f>
        <v>Bob Turner</v>
      </c>
      <c r="Z7227" s="11">
        <f>VLOOKUP(X7227,HourlyWages!$A:$B,2,0)</f>
        <v>62</v>
      </c>
      <c r="AA7227">
        <v>1</v>
      </c>
    </row>
    <row r="7228" spans="1:27" x14ac:dyDescent="0.3">
      <c r="A7228" t="b">
        <f>COUNTIF($C$1:C7228, C7228)&gt;1</f>
        <v>0</v>
      </c>
      <c r="B7228" t="b">
        <f>VLOOKUP(C7228,Sheet3!$A:$B,2,0) &gt; 1</f>
        <v>0</v>
      </c>
      <c r="C7228">
        <v>7227</v>
      </c>
      <c r="D7228">
        <v>51554</v>
      </c>
      <c r="E7228" s="4">
        <v>39898</v>
      </c>
      <c r="F7228">
        <v>7</v>
      </c>
      <c r="G7228" s="15">
        <f>I7228*F7228</f>
        <v>1190</v>
      </c>
      <c r="H7228" s="9">
        <v>0.05</v>
      </c>
      <c r="I7228" s="13">
        <f>VLOOKUP($U7228,Pricebook!$A:$D,4,0)</f>
        <v>170</v>
      </c>
      <c r="J7228" s="11">
        <f>G7228*(1-H7228)</f>
        <v>1130.5</v>
      </c>
      <c r="K7228" t="s">
        <v>26</v>
      </c>
      <c r="L7228" t="s">
        <v>27</v>
      </c>
      <c r="M7228" t="str">
        <f>VLOOKUP($L7228,Companies!$A:$G,7,)</f>
        <v>Television Services</v>
      </c>
      <c r="N7228" t="str">
        <f>VLOOKUP($L7228,Companies!$A:$G,6,)</f>
        <v>Consumer Services</v>
      </c>
      <c r="O7228" s="6" t="s">
        <v>737</v>
      </c>
      <c r="P7228" s="6">
        <v>28079</v>
      </c>
      <c r="Q7228" t="s">
        <v>33</v>
      </c>
      <c r="R7228" t="s">
        <v>34</v>
      </c>
      <c r="S7228" s="4">
        <v>39900</v>
      </c>
      <c r="T7228" s="7">
        <f>S7228-E7228</f>
        <v>2</v>
      </c>
      <c r="U7228" t="s">
        <v>14219</v>
      </c>
      <c r="V7228" s="6" t="s">
        <v>14251</v>
      </c>
      <c r="W7228" t="s">
        <v>14263</v>
      </c>
      <c r="X7228" t="s">
        <v>14201</v>
      </c>
      <c r="Y7228" t="str">
        <f>VLOOKUP(R7228,Managers!$A:$B,2,)</f>
        <v>Frank Mitchell</v>
      </c>
      <c r="Z7228" s="11">
        <f>VLOOKUP(X7228,HourlyWages!$A:$B,2,0)</f>
        <v>53</v>
      </c>
      <c r="AA7228">
        <v>1</v>
      </c>
    </row>
    <row r="7229" spans="1:27" x14ac:dyDescent="0.3">
      <c r="A7229" t="b">
        <f>COUNTIF($C$1:C7229, C7229)&gt;1</f>
        <v>0</v>
      </c>
      <c r="B7229" t="b">
        <f>VLOOKUP(C7229,Sheet3!$A:$B,2,0) &gt; 1</f>
        <v>0</v>
      </c>
      <c r="C7229">
        <v>7228</v>
      </c>
      <c r="D7229">
        <v>51554</v>
      </c>
      <c r="E7229" s="4">
        <v>39898</v>
      </c>
      <c r="F7229">
        <v>29</v>
      </c>
      <c r="G7229" s="15">
        <f>I7229*F7229</f>
        <v>5800</v>
      </c>
      <c r="H7229" s="9">
        <v>0.09</v>
      </c>
      <c r="I7229" s="13">
        <f>VLOOKUP($U7229,Pricebook!$A:$D,4,0)</f>
        <v>200</v>
      </c>
      <c r="J7229" s="11">
        <f>G7229*(1-H7229)</f>
        <v>5278</v>
      </c>
      <c r="K7229" t="s">
        <v>26</v>
      </c>
      <c r="L7229" t="s">
        <v>27</v>
      </c>
      <c r="M7229" t="str">
        <f>VLOOKUP($L7229,Companies!$A:$G,7,)</f>
        <v>Television Services</v>
      </c>
      <c r="N7229" t="str">
        <f>VLOOKUP($L7229,Companies!$A:$G,6,)</f>
        <v>Consumer Services</v>
      </c>
      <c r="O7229" s="6" t="s">
        <v>737</v>
      </c>
      <c r="P7229" s="6">
        <v>28079</v>
      </c>
      <c r="Q7229" t="s">
        <v>33</v>
      </c>
      <c r="R7229" t="s">
        <v>34</v>
      </c>
      <c r="S7229" s="4">
        <v>39899</v>
      </c>
      <c r="T7229" s="7">
        <f>S7229-E7229</f>
        <v>1</v>
      </c>
      <c r="U7229" t="s">
        <v>14206</v>
      </c>
      <c r="V7229" s="6" t="s">
        <v>14251</v>
      </c>
      <c r="W7229" t="s">
        <v>14263</v>
      </c>
      <c r="X7229" t="s">
        <v>14203</v>
      </c>
      <c r="Y7229" t="str">
        <f>VLOOKUP(R7229,Managers!$A:$B,2,)</f>
        <v>Frank Mitchell</v>
      </c>
      <c r="Z7229" s="11">
        <f>VLOOKUP(X7229,HourlyWages!$A:$B,2,0)</f>
        <v>62</v>
      </c>
      <c r="AA7229">
        <v>1</v>
      </c>
    </row>
    <row r="7230" spans="1:27" x14ac:dyDescent="0.3">
      <c r="A7230" t="b">
        <f>COUNTIF($C$1:C7230, C7230)&gt;1</f>
        <v>0</v>
      </c>
      <c r="B7230" t="b">
        <f>VLOOKUP(C7230,Sheet3!$A:$B,2,0) &gt; 1</f>
        <v>0</v>
      </c>
      <c r="C7230">
        <v>7229</v>
      </c>
      <c r="D7230">
        <v>51556</v>
      </c>
      <c r="E7230" s="4">
        <v>41209</v>
      </c>
      <c r="F7230">
        <v>10</v>
      </c>
      <c r="G7230" s="15">
        <f>I7230*F7230</f>
        <v>1200</v>
      </c>
      <c r="H7230" s="9">
        <v>0.01</v>
      </c>
      <c r="I7230" s="13">
        <f>VLOOKUP($U7230,Pricebook!$A:$D,4,0)</f>
        <v>120</v>
      </c>
      <c r="J7230" s="11">
        <f>G7230*(1-H7230)</f>
        <v>1188</v>
      </c>
      <c r="K7230" t="s">
        <v>2152</v>
      </c>
      <c r="L7230" t="s">
        <v>165</v>
      </c>
      <c r="M7230" t="str">
        <f>VLOOKUP($L7230,Companies!$A:$G,7,)</f>
        <v>Beverages (Production/Distribution)</v>
      </c>
      <c r="N7230" t="str">
        <f>VLOOKUP($L7230,Companies!$A:$G,6,)</f>
        <v>Consumer Non-Durables</v>
      </c>
      <c r="O7230" s="6" t="s">
        <v>378</v>
      </c>
      <c r="P7230" s="6" t="s">
        <v>379</v>
      </c>
      <c r="Q7230" t="s">
        <v>149</v>
      </c>
      <c r="R7230" t="s">
        <v>61</v>
      </c>
      <c r="S7230" s="4">
        <v>41211</v>
      </c>
      <c r="T7230" s="7">
        <f>S7230-E7230</f>
        <v>2</v>
      </c>
      <c r="U7230" t="s">
        <v>14212</v>
      </c>
      <c r="V7230" s="6" t="s">
        <v>14257</v>
      </c>
      <c r="W7230" t="s">
        <v>14264</v>
      </c>
      <c r="X7230" t="s">
        <v>14201</v>
      </c>
      <c r="Y7230" t="str">
        <f>VLOOKUP(R7230,Managers!$A:$B,2,)</f>
        <v>Allen Young</v>
      </c>
      <c r="Z7230" s="11">
        <f>VLOOKUP(X7230,HourlyWages!$A:$B,2,0)</f>
        <v>53</v>
      </c>
      <c r="AA7230">
        <v>1</v>
      </c>
    </row>
    <row r="7231" spans="1:27" x14ac:dyDescent="0.3">
      <c r="A7231" t="b">
        <f>COUNTIF($C$1:C7231, C7231)&gt;1</f>
        <v>0</v>
      </c>
      <c r="B7231" t="b">
        <f>VLOOKUP(C7231,Sheet3!$A:$B,2,0) &gt; 1</f>
        <v>0</v>
      </c>
      <c r="C7231">
        <v>7230</v>
      </c>
      <c r="D7231">
        <v>51557</v>
      </c>
      <c r="E7231" s="4">
        <v>40847</v>
      </c>
      <c r="F7231">
        <v>36</v>
      </c>
      <c r="G7231" s="15">
        <f>I7231*F7231</f>
        <v>3960</v>
      </c>
      <c r="H7231" s="9">
        <v>0.04</v>
      </c>
      <c r="I7231" s="13">
        <f>VLOOKUP($U7231,Pricebook!$A:$D,4,0)</f>
        <v>110</v>
      </c>
      <c r="J7231" s="11">
        <f>G7231*(1-H7231)</f>
        <v>3801.6</v>
      </c>
      <c r="K7231" t="s">
        <v>437</v>
      </c>
      <c r="L7231" t="s">
        <v>121</v>
      </c>
      <c r="M7231" t="str">
        <f>VLOOKUP($L7231,Companies!$A:$G,7,)</f>
        <v>Consumer Electronics/Video Chains</v>
      </c>
      <c r="N7231" t="str">
        <f>VLOOKUP($L7231,Companies!$A:$G,6,)</f>
        <v>Consumer Services</v>
      </c>
      <c r="O7231" s="6" t="s">
        <v>1269</v>
      </c>
      <c r="P7231" s="6">
        <v>84067</v>
      </c>
      <c r="Q7231" t="s">
        <v>201</v>
      </c>
      <c r="R7231" t="s">
        <v>23</v>
      </c>
      <c r="S7231" s="4">
        <v>40849</v>
      </c>
      <c r="T7231" s="7">
        <f>S7231-E7231</f>
        <v>2</v>
      </c>
      <c r="U7231" t="s">
        <v>14215</v>
      </c>
      <c r="V7231" s="6" t="s">
        <v>14251</v>
      </c>
      <c r="W7231" t="s">
        <v>14260</v>
      </c>
      <c r="X7231" t="s">
        <v>14187</v>
      </c>
      <c r="Y7231" t="str">
        <f>VLOOKUP(R7231,Managers!$A:$B,2,)</f>
        <v>Bob Turner</v>
      </c>
      <c r="Z7231" s="11">
        <f>VLOOKUP(X7231,HourlyWages!$A:$B,2,0)</f>
        <v>45</v>
      </c>
      <c r="AA7231">
        <v>1</v>
      </c>
    </row>
    <row r="7232" spans="1:27" x14ac:dyDescent="0.3">
      <c r="A7232" t="b">
        <f>COUNTIF($C$1:C7232, C7232)&gt;1</f>
        <v>0</v>
      </c>
      <c r="B7232" t="b">
        <f>VLOOKUP(C7232,Sheet3!$A:$B,2,0) &gt; 1</f>
        <v>0</v>
      </c>
      <c r="C7232">
        <v>7231</v>
      </c>
      <c r="D7232">
        <v>51557</v>
      </c>
      <c r="E7232" s="4">
        <v>40847</v>
      </c>
      <c r="F7232">
        <v>14</v>
      </c>
      <c r="G7232" s="15">
        <f>I7232*F7232</f>
        <v>1680</v>
      </c>
      <c r="H7232" s="9">
        <v>0.08</v>
      </c>
      <c r="I7232" s="13">
        <f>VLOOKUP($U7232,Pricebook!$A:$D,4,0)</f>
        <v>120</v>
      </c>
      <c r="J7232" s="11">
        <f>G7232*(1-H7232)</f>
        <v>1545.6000000000001</v>
      </c>
      <c r="K7232" t="s">
        <v>437</v>
      </c>
      <c r="L7232" t="s">
        <v>121</v>
      </c>
      <c r="M7232" t="str">
        <f>VLOOKUP($L7232,Companies!$A:$G,7,)</f>
        <v>Consumer Electronics/Video Chains</v>
      </c>
      <c r="N7232" t="str">
        <f>VLOOKUP($L7232,Companies!$A:$G,6,)</f>
        <v>Consumer Services</v>
      </c>
      <c r="O7232" s="6" t="s">
        <v>1269</v>
      </c>
      <c r="P7232" s="6">
        <v>84067</v>
      </c>
      <c r="Q7232" t="s">
        <v>201</v>
      </c>
      <c r="R7232" t="s">
        <v>23</v>
      </c>
      <c r="S7232" s="4">
        <v>40847</v>
      </c>
      <c r="T7232" s="7">
        <f>S7232-E7232</f>
        <v>0</v>
      </c>
      <c r="U7232" t="s">
        <v>14212</v>
      </c>
      <c r="V7232" s="6" t="s">
        <v>14251</v>
      </c>
      <c r="W7232" t="s">
        <v>14262</v>
      </c>
      <c r="X7232" t="s">
        <v>14202</v>
      </c>
      <c r="Y7232" t="str">
        <f>VLOOKUP(R7232,Managers!$A:$B,2,)</f>
        <v>Bob Turner</v>
      </c>
      <c r="Z7232" s="11">
        <f>VLOOKUP(X7232,HourlyWages!$A:$B,2,0)</f>
        <v>71</v>
      </c>
      <c r="AA7232">
        <v>1</v>
      </c>
    </row>
    <row r="7233" spans="1:27" x14ac:dyDescent="0.3">
      <c r="A7233" t="b">
        <f>COUNTIF($C$1:C7233, C7233)&gt;1</f>
        <v>0</v>
      </c>
      <c r="B7233" t="b">
        <f>VLOOKUP(C7233,Sheet3!$A:$B,2,0) &gt; 1</f>
        <v>0</v>
      </c>
      <c r="C7233">
        <v>7232</v>
      </c>
      <c r="D7233">
        <v>51558</v>
      </c>
      <c r="E7233" s="4">
        <v>40266</v>
      </c>
      <c r="F7233">
        <v>34</v>
      </c>
      <c r="G7233" s="15">
        <f>I7233*F7233</f>
        <v>3740</v>
      </c>
      <c r="H7233" s="9">
        <v>0</v>
      </c>
      <c r="I7233" s="13">
        <f>VLOOKUP($U7233,Pricebook!$A:$D,4,0)</f>
        <v>110</v>
      </c>
      <c r="J7233" s="11">
        <f>G7233*(1-H7233)</f>
        <v>3740</v>
      </c>
      <c r="K7233" t="s">
        <v>1701</v>
      </c>
      <c r="L7233" t="s">
        <v>265</v>
      </c>
      <c r="M7233" t="str">
        <f>VLOOKUP($L7233,Companies!$A:$G,7,)</f>
        <v>Telecommunications Equipment</v>
      </c>
      <c r="N7233" t="str">
        <f>VLOOKUP($L7233,Companies!$A:$G,6,)</f>
        <v>Public Utilities</v>
      </c>
      <c r="O7233" s="6" t="s">
        <v>426</v>
      </c>
      <c r="P7233" s="6">
        <v>46203</v>
      </c>
      <c r="Q7233" t="s">
        <v>278</v>
      </c>
      <c r="R7233" t="s">
        <v>16</v>
      </c>
      <c r="S7233" s="4">
        <v>40266</v>
      </c>
      <c r="T7233" s="7">
        <f>S7233-E7233</f>
        <v>0</v>
      </c>
      <c r="U7233" t="s">
        <v>14215</v>
      </c>
      <c r="V7233" s="6" t="s">
        <v>14251</v>
      </c>
      <c r="W7233" t="s">
        <v>14252</v>
      </c>
      <c r="X7233" t="s">
        <v>14196</v>
      </c>
      <c r="Y7233" t="str">
        <f>VLOOKUP(R7233,Managers!$A:$B,2,)</f>
        <v>Josh Martinez</v>
      </c>
      <c r="Z7233" s="11">
        <f>VLOOKUP(X7233,HourlyWages!$A:$B,2,0)</f>
        <v>58</v>
      </c>
      <c r="AA7233">
        <v>1</v>
      </c>
    </row>
    <row r="7234" spans="1:27" x14ac:dyDescent="0.3">
      <c r="A7234" t="b">
        <f>COUNTIF($C$1:C7234, C7234)&gt;1</f>
        <v>0</v>
      </c>
      <c r="B7234" t="b">
        <f>VLOOKUP(C7234,Sheet3!$A:$B,2,0) &gt; 1</f>
        <v>0</v>
      </c>
      <c r="C7234">
        <v>7233</v>
      </c>
      <c r="D7234">
        <v>51558</v>
      </c>
      <c r="E7234" s="4">
        <v>40266</v>
      </c>
      <c r="F7234">
        <v>47</v>
      </c>
      <c r="G7234" s="15">
        <f>I7234*F7234</f>
        <v>5875</v>
      </c>
      <c r="H7234" s="9">
        <v>0.04</v>
      </c>
      <c r="I7234" s="13">
        <f>VLOOKUP($U7234,Pricebook!$A:$D,4,0)</f>
        <v>125</v>
      </c>
      <c r="J7234" s="11">
        <f>G7234*(1-H7234)</f>
        <v>5640</v>
      </c>
      <c r="K7234" t="s">
        <v>1701</v>
      </c>
      <c r="L7234" t="s">
        <v>265</v>
      </c>
      <c r="M7234" t="str">
        <f>VLOOKUP($L7234,Companies!$A:$G,7,)</f>
        <v>Telecommunications Equipment</v>
      </c>
      <c r="N7234" t="str">
        <f>VLOOKUP($L7234,Companies!$A:$G,6,)</f>
        <v>Public Utilities</v>
      </c>
      <c r="O7234" s="6" t="s">
        <v>426</v>
      </c>
      <c r="P7234" s="6">
        <v>46203</v>
      </c>
      <c r="Q7234" t="s">
        <v>278</v>
      </c>
      <c r="R7234" t="s">
        <v>16</v>
      </c>
      <c r="S7234" s="4">
        <v>40266</v>
      </c>
      <c r="T7234" s="7">
        <f>S7234-E7234</f>
        <v>0</v>
      </c>
      <c r="U7234" t="s">
        <v>14209</v>
      </c>
      <c r="V7234" s="6" t="s">
        <v>14251</v>
      </c>
      <c r="W7234" t="s">
        <v>14268</v>
      </c>
      <c r="X7234" t="s">
        <v>14201</v>
      </c>
      <c r="Y7234" t="str">
        <f>VLOOKUP(R7234,Managers!$A:$B,2,)</f>
        <v>Josh Martinez</v>
      </c>
      <c r="Z7234" s="11">
        <f>VLOOKUP(X7234,HourlyWages!$A:$B,2,0)</f>
        <v>53</v>
      </c>
      <c r="AA7234">
        <v>1</v>
      </c>
    </row>
    <row r="7235" spans="1:27" x14ac:dyDescent="0.3">
      <c r="A7235" t="b">
        <f>COUNTIF($C$1:C7235, C7235)&gt;1</f>
        <v>0</v>
      </c>
      <c r="B7235" t="b">
        <f>VLOOKUP(C7235,Sheet3!$A:$B,2,0) &gt; 1</f>
        <v>0</v>
      </c>
      <c r="C7235">
        <v>7234</v>
      </c>
      <c r="D7235">
        <v>51559</v>
      </c>
      <c r="E7235" s="4">
        <v>40972</v>
      </c>
      <c r="F7235">
        <v>34</v>
      </c>
      <c r="G7235" s="15">
        <f>I7235*F7235</f>
        <v>4080</v>
      </c>
      <c r="H7235" s="9">
        <v>0.09</v>
      </c>
      <c r="I7235" s="13">
        <f>VLOOKUP($U7235,Pricebook!$A:$D,4,0)</f>
        <v>120</v>
      </c>
      <c r="J7235" s="11">
        <f>G7235*(1-H7235)</f>
        <v>3712.8</v>
      </c>
      <c r="K7235" t="s">
        <v>1123</v>
      </c>
      <c r="L7235" t="s">
        <v>297</v>
      </c>
      <c r="M7235" t="str">
        <f>VLOOKUP($L7235,Companies!$A:$G,7,)</f>
        <v>Hotels/Resorts</v>
      </c>
      <c r="N7235" t="str">
        <f>VLOOKUP($L7235,Companies!$A:$G,6,)</f>
        <v>Consumer Services</v>
      </c>
      <c r="O7235" s="6" t="s">
        <v>1776</v>
      </c>
      <c r="P7235" s="6" t="s">
        <v>1777</v>
      </c>
      <c r="Q7235" t="s">
        <v>48</v>
      </c>
      <c r="R7235" t="s">
        <v>16</v>
      </c>
      <c r="S7235" s="4">
        <v>40981</v>
      </c>
      <c r="T7235" s="7">
        <f>S7235-E7235</f>
        <v>9</v>
      </c>
      <c r="U7235" t="s">
        <v>14212</v>
      </c>
      <c r="V7235" s="6" t="s">
        <v>14251</v>
      </c>
      <c r="W7235" t="s">
        <v>14261</v>
      </c>
      <c r="X7235" t="s">
        <v>14192</v>
      </c>
      <c r="Y7235" t="str">
        <f>VLOOKUP(R7235,Managers!$A:$B,2,)</f>
        <v>Josh Martinez</v>
      </c>
      <c r="Z7235" s="11">
        <f>VLOOKUP(X7235,HourlyWages!$A:$B,2,0)</f>
        <v>75</v>
      </c>
      <c r="AA7235">
        <v>1</v>
      </c>
    </row>
    <row r="7236" spans="1:27" x14ac:dyDescent="0.3">
      <c r="A7236" t="b">
        <f>COUNTIF($C$1:C7236, C7236)&gt;1</f>
        <v>0</v>
      </c>
      <c r="B7236" t="b">
        <f>VLOOKUP(C7236,Sheet3!$A:$B,2,0) &gt; 1</f>
        <v>0</v>
      </c>
      <c r="C7236">
        <v>7235</v>
      </c>
      <c r="D7236">
        <v>51584</v>
      </c>
      <c r="E7236" s="4">
        <v>40468</v>
      </c>
      <c r="F7236">
        <v>48</v>
      </c>
      <c r="G7236" s="15">
        <f>I7236*F7236</f>
        <v>6000</v>
      </c>
      <c r="H7236" s="9">
        <v>0.01</v>
      </c>
      <c r="I7236" s="13">
        <f>VLOOKUP($U7236,Pricebook!$A:$D,4,0)</f>
        <v>125</v>
      </c>
      <c r="J7236" s="11">
        <f>G7236*(1-H7236)</f>
        <v>5940</v>
      </c>
      <c r="K7236" t="s">
        <v>658</v>
      </c>
      <c r="L7236" t="s">
        <v>396</v>
      </c>
      <c r="M7236" t="str">
        <f>VLOOKUP($L7236,Companies!$A:$G,7,)</f>
        <v>EDP Services</v>
      </c>
      <c r="N7236" t="str">
        <f>VLOOKUP($L7236,Companies!$A:$G,6,)</f>
        <v>Technology</v>
      </c>
      <c r="O7236" s="6" t="s">
        <v>1488</v>
      </c>
      <c r="P7236" s="6">
        <v>51106</v>
      </c>
      <c r="Q7236" t="s">
        <v>38</v>
      </c>
      <c r="R7236" t="s">
        <v>16</v>
      </c>
      <c r="S7236" s="4">
        <v>40469</v>
      </c>
      <c r="T7236" s="7">
        <f>S7236-E7236</f>
        <v>1</v>
      </c>
      <c r="U7236" t="s">
        <v>14221</v>
      </c>
      <c r="V7236" s="6" t="s">
        <v>14251</v>
      </c>
      <c r="W7236" t="s">
        <v>14263</v>
      </c>
      <c r="X7236" t="s">
        <v>14198</v>
      </c>
      <c r="Y7236" t="str">
        <f>VLOOKUP(R7236,Managers!$A:$B,2,)</f>
        <v>Josh Martinez</v>
      </c>
      <c r="Z7236" s="11">
        <f>VLOOKUP(X7236,HourlyWages!$A:$B,2,0)</f>
        <v>51</v>
      </c>
      <c r="AA7236">
        <v>1</v>
      </c>
    </row>
    <row r="7237" spans="1:27" x14ac:dyDescent="0.3">
      <c r="A7237" t="b">
        <f>COUNTIF($C$1:C7237, C7237)&gt;1</f>
        <v>0</v>
      </c>
      <c r="B7237" t="b">
        <f>VLOOKUP(C7237,Sheet3!$A:$B,2,0) &gt; 1</f>
        <v>0</v>
      </c>
      <c r="C7237">
        <v>7236</v>
      </c>
      <c r="D7237">
        <v>51619</v>
      </c>
      <c r="E7237" s="4">
        <v>40058</v>
      </c>
      <c r="F7237">
        <v>46</v>
      </c>
      <c r="G7237" s="15">
        <f>I7237*F7237</f>
        <v>5520</v>
      </c>
      <c r="H7237" s="9">
        <v>0.03</v>
      </c>
      <c r="I7237" s="13">
        <f>VLOOKUP($U7237,Pricebook!$A:$D,4,0)</f>
        <v>120</v>
      </c>
      <c r="J7237" s="11">
        <f>G7237*(1-H7237)</f>
        <v>5354.4</v>
      </c>
      <c r="K7237" t="s">
        <v>2346</v>
      </c>
      <c r="L7237" t="s">
        <v>180</v>
      </c>
      <c r="M7237" t="str">
        <f>VLOOKUP($L7237,Companies!$A:$G,7,)</f>
        <v>Semiconductors</v>
      </c>
      <c r="N7237" t="str">
        <f>VLOOKUP($L7237,Companies!$A:$G,6,)</f>
        <v>Technology</v>
      </c>
      <c r="O7237" s="6" t="s">
        <v>2347</v>
      </c>
      <c r="P7237" s="6">
        <v>44312</v>
      </c>
      <c r="Q7237" t="s">
        <v>210</v>
      </c>
      <c r="R7237" t="s">
        <v>61</v>
      </c>
      <c r="S7237" s="4">
        <v>40059</v>
      </c>
      <c r="T7237" s="7">
        <f>S7237-E7237</f>
        <v>1</v>
      </c>
      <c r="U7237" t="s">
        <v>14212</v>
      </c>
      <c r="V7237" s="6" t="s">
        <v>14251</v>
      </c>
      <c r="W7237" t="s">
        <v>14262</v>
      </c>
      <c r="X7237" t="s">
        <v>14195</v>
      </c>
      <c r="Y7237" t="str">
        <f>VLOOKUP(R7237,Managers!$A:$B,2,)</f>
        <v>Allen Young</v>
      </c>
      <c r="Z7237" s="11">
        <f>VLOOKUP(X7237,HourlyWages!$A:$B,2,0)</f>
        <v>52</v>
      </c>
      <c r="AA7237">
        <v>1</v>
      </c>
    </row>
    <row r="7238" spans="1:27" x14ac:dyDescent="0.3">
      <c r="A7238" t="b">
        <f>COUNTIF($C$1:C7238, C7238)&gt;1</f>
        <v>0</v>
      </c>
      <c r="B7238" t="b">
        <f>VLOOKUP(C7238,Sheet3!$A:$B,2,0) &gt; 1</f>
        <v>0</v>
      </c>
      <c r="C7238">
        <v>7237</v>
      </c>
      <c r="D7238">
        <v>51619</v>
      </c>
      <c r="E7238" s="4">
        <v>40058</v>
      </c>
      <c r="F7238">
        <v>6</v>
      </c>
      <c r="G7238" s="15">
        <f>I7238*F7238</f>
        <v>1200</v>
      </c>
      <c r="H7238" s="9">
        <v>0.09</v>
      </c>
      <c r="I7238" s="13">
        <f>VLOOKUP($U7238,Pricebook!$A:$D,4,0)</f>
        <v>200</v>
      </c>
      <c r="J7238" s="11">
        <f>G7238*(1-H7238)</f>
        <v>1092</v>
      </c>
      <c r="K7238" t="s">
        <v>2346</v>
      </c>
      <c r="L7238" t="s">
        <v>180</v>
      </c>
      <c r="M7238" t="str">
        <f>VLOOKUP($L7238,Companies!$A:$G,7,)</f>
        <v>Semiconductors</v>
      </c>
      <c r="N7238" t="str">
        <f>VLOOKUP($L7238,Companies!$A:$G,6,)</f>
        <v>Technology</v>
      </c>
      <c r="O7238" s="6" t="s">
        <v>2347</v>
      </c>
      <c r="P7238" s="6">
        <v>44312</v>
      </c>
      <c r="Q7238" t="s">
        <v>210</v>
      </c>
      <c r="R7238" t="s">
        <v>61</v>
      </c>
      <c r="S7238" s="4">
        <v>40059</v>
      </c>
      <c r="T7238" s="7">
        <f>S7238-E7238</f>
        <v>1</v>
      </c>
      <c r="U7238" t="s">
        <v>14206</v>
      </c>
      <c r="V7238" s="6" t="s">
        <v>14251</v>
      </c>
      <c r="W7238" t="s">
        <v>14266</v>
      </c>
      <c r="X7238" t="s">
        <v>14193</v>
      </c>
      <c r="Y7238" t="str">
        <f>VLOOKUP(R7238,Managers!$A:$B,2,)</f>
        <v>Allen Young</v>
      </c>
      <c r="Z7238" s="11">
        <f>VLOOKUP(X7238,HourlyWages!$A:$B,2,0)</f>
        <v>57</v>
      </c>
      <c r="AA7238">
        <v>1</v>
      </c>
    </row>
    <row r="7239" spans="1:27" x14ac:dyDescent="0.3">
      <c r="A7239" t="b">
        <f>COUNTIF($C$1:C7239, C7239)&gt;1</f>
        <v>0</v>
      </c>
      <c r="B7239" t="b">
        <f>VLOOKUP(C7239,Sheet3!$A:$B,2,0) &gt; 1</f>
        <v>0</v>
      </c>
      <c r="C7239">
        <v>7238</v>
      </c>
      <c r="D7239">
        <v>51619</v>
      </c>
      <c r="E7239" s="4">
        <v>40058</v>
      </c>
      <c r="F7239">
        <v>2</v>
      </c>
      <c r="G7239" s="15">
        <f>I7239*F7239</f>
        <v>320</v>
      </c>
      <c r="H7239" s="9">
        <v>7.0000000000000007E-2</v>
      </c>
      <c r="I7239" s="13">
        <f>VLOOKUP($U7239,Pricebook!$A:$D,4,0)</f>
        <v>160</v>
      </c>
      <c r="J7239" s="11">
        <f>G7239*(1-H7239)</f>
        <v>297.59999999999997</v>
      </c>
      <c r="K7239" t="s">
        <v>2346</v>
      </c>
      <c r="L7239" t="s">
        <v>180</v>
      </c>
      <c r="M7239" t="str">
        <f>VLOOKUP($L7239,Companies!$A:$G,7,)</f>
        <v>Semiconductors</v>
      </c>
      <c r="N7239" t="str">
        <f>VLOOKUP($L7239,Companies!$A:$G,6,)</f>
        <v>Technology</v>
      </c>
      <c r="O7239" s="6" t="s">
        <v>2654</v>
      </c>
      <c r="P7239" s="6">
        <v>44515</v>
      </c>
      <c r="Q7239" t="s">
        <v>210</v>
      </c>
      <c r="R7239" t="s">
        <v>61</v>
      </c>
      <c r="S7239" s="4">
        <v>40060</v>
      </c>
      <c r="T7239" s="7">
        <f>S7239-E7239</f>
        <v>2</v>
      </c>
      <c r="U7239" t="s">
        <v>14218</v>
      </c>
      <c r="V7239" s="6" t="s">
        <v>14257</v>
      </c>
      <c r="W7239" t="s">
        <v>14259</v>
      </c>
      <c r="X7239" t="s">
        <v>14190</v>
      </c>
      <c r="Y7239" t="str">
        <f>VLOOKUP(R7239,Managers!$A:$B,2,)</f>
        <v>Allen Young</v>
      </c>
      <c r="Z7239" s="11">
        <f>VLOOKUP(X7239,HourlyWages!$A:$B,2,0)</f>
        <v>67</v>
      </c>
      <c r="AA7239">
        <v>1</v>
      </c>
    </row>
    <row r="7240" spans="1:27" x14ac:dyDescent="0.3">
      <c r="A7240" t="b">
        <f>COUNTIF($C$1:C7240, C7240)&gt;1</f>
        <v>0</v>
      </c>
      <c r="B7240" t="b">
        <f>VLOOKUP(C7240,Sheet3!$A:$B,2,0) &gt; 1</f>
        <v>0</v>
      </c>
      <c r="C7240">
        <v>7239</v>
      </c>
      <c r="D7240">
        <v>51619</v>
      </c>
      <c r="E7240" s="4">
        <v>40058</v>
      </c>
      <c r="F7240">
        <v>31</v>
      </c>
      <c r="G7240" s="15">
        <f>I7240*F7240</f>
        <v>3875</v>
      </c>
      <c r="H7240" s="9">
        <v>0.06</v>
      </c>
      <c r="I7240" s="13">
        <f>VLOOKUP($U7240,Pricebook!$A:$D,4,0)</f>
        <v>125</v>
      </c>
      <c r="J7240" s="11">
        <f>G7240*(1-H7240)</f>
        <v>3642.5</v>
      </c>
      <c r="K7240" t="s">
        <v>2346</v>
      </c>
      <c r="L7240" t="s">
        <v>180</v>
      </c>
      <c r="M7240" t="str">
        <f>VLOOKUP($L7240,Companies!$A:$G,7,)</f>
        <v>Semiconductors</v>
      </c>
      <c r="N7240" t="str">
        <f>VLOOKUP($L7240,Companies!$A:$G,6,)</f>
        <v>Technology</v>
      </c>
      <c r="O7240" s="6" t="s">
        <v>2654</v>
      </c>
      <c r="P7240" s="6">
        <v>44515</v>
      </c>
      <c r="Q7240" t="s">
        <v>210</v>
      </c>
      <c r="R7240" t="s">
        <v>61</v>
      </c>
      <c r="S7240" s="4">
        <v>40059</v>
      </c>
      <c r="T7240" s="7">
        <f>S7240-E7240</f>
        <v>1</v>
      </c>
      <c r="U7240" t="s">
        <v>14221</v>
      </c>
      <c r="V7240" s="6" t="s">
        <v>14251</v>
      </c>
      <c r="W7240" t="s">
        <v>14267</v>
      </c>
      <c r="X7240" t="s">
        <v>14195</v>
      </c>
      <c r="Y7240" t="str">
        <f>VLOOKUP(R7240,Managers!$A:$B,2,)</f>
        <v>Allen Young</v>
      </c>
      <c r="Z7240" s="11">
        <f>VLOOKUP(X7240,HourlyWages!$A:$B,2,0)</f>
        <v>52</v>
      </c>
      <c r="AA7240">
        <v>1</v>
      </c>
    </row>
    <row r="7241" spans="1:27" x14ac:dyDescent="0.3">
      <c r="A7241" t="b">
        <f>COUNTIF($C$1:C7241, C7241)&gt;1</f>
        <v>0</v>
      </c>
      <c r="B7241" t="b">
        <f>VLOOKUP(C7241,Sheet3!$A:$B,2,0) &gt; 1</f>
        <v>0</v>
      </c>
      <c r="C7241">
        <v>7240</v>
      </c>
      <c r="D7241">
        <v>51620</v>
      </c>
      <c r="E7241" s="4">
        <v>40976</v>
      </c>
      <c r="F7241">
        <v>12</v>
      </c>
      <c r="G7241" s="15">
        <f>I7241*F7241</f>
        <v>2400</v>
      </c>
      <c r="H7241" s="9">
        <v>0.03</v>
      </c>
      <c r="I7241" s="13">
        <f>VLOOKUP($U7241,Pricebook!$A:$D,4,0)</f>
        <v>200</v>
      </c>
      <c r="J7241" s="11">
        <f>G7241*(1-H7241)</f>
        <v>2328</v>
      </c>
      <c r="K7241" t="s">
        <v>814</v>
      </c>
      <c r="L7241" t="s">
        <v>215</v>
      </c>
      <c r="M7241" t="str">
        <f>VLOOKUP($L7241,Companies!$A:$G,7,)</f>
        <v>Business Services</v>
      </c>
      <c r="N7241" t="str">
        <f>VLOOKUP($L7241,Companies!$A:$G,6,)</f>
        <v>Miscellaneous</v>
      </c>
      <c r="O7241" s="6" t="s">
        <v>2822</v>
      </c>
      <c r="P7241" s="6" t="s">
        <v>2823</v>
      </c>
      <c r="Q7241" t="s">
        <v>149</v>
      </c>
      <c r="R7241" t="s">
        <v>61</v>
      </c>
      <c r="S7241" s="4">
        <v>40977</v>
      </c>
      <c r="T7241" s="7">
        <f>S7241-E7241</f>
        <v>1</v>
      </c>
      <c r="U7241" t="s">
        <v>14206</v>
      </c>
      <c r="V7241" s="6" t="s">
        <v>14251</v>
      </c>
      <c r="W7241" t="s">
        <v>14262</v>
      </c>
      <c r="X7241" t="s">
        <v>14193</v>
      </c>
      <c r="Y7241" t="str">
        <f>VLOOKUP(R7241,Managers!$A:$B,2,)</f>
        <v>Allen Young</v>
      </c>
      <c r="Z7241" s="11">
        <f>VLOOKUP(X7241,HourlyWages!$A:$B,2,0)</f>
        <v>57</v>
      </c>
      <c r="AA7241">
        <v>1</v>
      </c>
    </row>
    <row r="7242" spans="1:27" x14ac:dyDescent="0.3">
      <c r="A7242" t="b">
        <f>COUNTIF($C$1:C7242, C7242)&gt;1</f>
        <v>0</v>
      </c>
      <c r="B7242" t="b">
        <f>VLOOKUP(C7242,Sheet3!$A:$B,2,0) &gt; 1</f>
        <v>0</v>
      </c>
      <c r="C7242">
        <v>7241</v>
      </c>
      <c r="D7242">
        <v>51623</v>
      </c>
      <c r="E7242" s="4">
        <v>39826</v>
      </c>
      <c r="F7242">
        <v>17</v>
      </c>
      <c r="G7242" s="15">
        <f>I7242*F7242</f>
        <v>2125</v>
      </c>
      <c r="H7242" s="9">
        <v>0.06</v>
      </c>
      <c r="I7242" s="13">
        <f>VLOOKUP($U7242,Pricebook!$A:$D,4,0)</f>
        <v>125</v>
      </c>
      <c r="J7242" s="11">
        <f>G7242*(1-H7242)</f>
        <v>1997.5</v>
      </c>
      <c r="K7242" t="s">
        <v>2493</v>
      </c>
      <c r="L7242" t="s">
        <v>276</v>
      </c>
      <c r="M7242" t="str">
        <f>VLOOKUP($L7242,Companies!$A:$G,7,)</f>
        <v>Computer Manufacturing</v>
      </c>
      <c r="N7242" t="str">
        <f>VLOOKUP($L7242,Companies!$A:$G,6,)</f>
        <v>Technology</v>
      </c>
      <c r="O7242" s="6" t="s">
        <v>2338</v>
      </c>
      <c r="P7242" s="6">
        <v>20740</v>
      </c>
      <c r="Q7242" t="s">
        <v>187</v>
      </c>
      <c r="R7242" t="s">
        <v>61</v>
      </c>
      <c r="S7242" s="4">
        <v>39826</v>
      </c>
      <c r="T7242" s="7">
        <f>S7242-E7242</f>
        <v>0</v>
      </c>
      <c r="U7242" t="s">
        <v>14208</v>
      </c>
      <c r="V7242" s="6" t="s">
        <v>14251</v>
      </c>
      <c r="W7242" t="s">
        <v>14263</v>
      </c>
      <c r="X7242" t="s">
        <v>14186</v>
      </c>
      <c r="Y7242" t="str">
        <f>VLOOKUP(R7242,Managers!$A:$B,2,)</f>
        <v>Allen Young</v>
      </c>
      <c r="Z7242" s="11">
        <f>VLOOKUP(X7242,HourlyWages!$A:$B,2,0)</f>
        <v>67</v>
      </c>
      <c r="AA7242">
        <v>1</v>
      </c>
    </row>
    <row r="7243" spans="1:27" x14ac:dyDescent="0.3">
      <c r="A7243" t="b">
        <f>COUNTIF($C$1:C7243, C7243)&gt;1</f>
        <v>0</v>
      </c>
      <c r="B7243" t="b">
        <f>VLOOKUP(C7243,Sheet3!$A:$B,2,0) &gt; 1</f>
        <v>0</v>
      </c>
      <c r="C7243">
        <v>7242</v>
      </c>
      <c r="D7243">
        <v>51648</v>
      </c>
      <c r="E7243" s="4">
        <v>40909</v>
      </c>
      <c r="F7243">
        <v>45</v>
      </c>
      <c r="G7243" s="15">
        <f>I7243*F7243</f>
        <v>6750</v>
      </c>
      <c r="H7243" s="9">
        <v>0.03</v>
      </c>
      <c r="I7243" s="13">
        <f>VLOOKUP($U7243,Pricebook!$A:$D,4,0)</f>
        <v>150</v>
      </c>
      <c r="J7243" s="11">
        <f>G7243*(1-H7243)</f>
        <v>6547.5</v>
      </c>
      <c r="K7243" t="s">
        <v>852</v>
      </c>
      <c r="L7243" t="s">
        <v>594</v>
      </c>
      <c r="M7243" t="str">
        <f>VLOOKUP($L7243,Companies!$A:$G,7,)</f>
        <v>Semiconductors</v>
      </c>
      <c r="N7243" t="str">
        <f>VLOOKUP($L7243,Companies!$A:$G,6,)</f>
        <v>Technology</v>
      </c>
      <c r="O7243" s="6" t="s">
        <v>2375</v>
      </c>
      <c r="P7243" s="6">
        <v>67601</v>
      </c>
      <c r="Q7243" t="s">
        <v>153</v>
      </c>
      <c r="R7243" t="s">
        <v>16</v>
      </c>
      <c r="S7243" s="4">
        <v>40916</v>
      </c>
      <c r="T7243" s="7">
        <f>S7243-E7243</f>
        <v>7</v>
      </c>
      <c r="U7243" t="s">
        <v>14211</v>
      </c>
      <c r="V7243" s="6" t="s">
        <v>14251</v>
      </c>
      <c r="W7243" t="s">
        <v>14266</v>
      </c>
      <c r="X7243" t="s">
        <v>14193</v>
      </c>
      <c r="Y7243" t="str">
        <f>VLOOKUP(R7243,Managers!$A:$B,2,)</f>
        <v>Josh Martinez</v>
      </c>
      <c r="Z7243" s="11">
        <f>VLOOKUP(X7243,HourlyWages!$A:$B,2,0)</f>
        <v>57</v>
      </c>
      <c r="AA7243">
        <v>1</v>
      </c>
    </row>
    <row r="7244" spans="1:27" x14ac:dyDescent="0.3">
      <c r="A7244" t="b">
        <f>COUNTIF($C$1:C7244, C7244)&gt;1</f>
        <v>0</v>
      </c>
      <c r="B7244" t="b">
        <f>VLOOKUP(C7244,Sheet3!$A:$B,2,0) &gt; 1</f>
        <v>0</v>
      </c>
      <c r="C7244">
        <v>7243</v>
      </c>
      <c r="D7244">
        <v>51648</v>
      </c>
      <c r="E7244" s="4">
        <v>40909</v>
      </c>
      <c r="F7244">
        <v>50</v>
      </c>
      <c r="G7244" s="15">
        <f>I7244*F7244</f>
        <v>5500</v>
      </c>
      <c r="H7244" s="9">
        <v>0.08</v>
      </c>
      <c r="I7244" s="13">
        <f>VLOOKUP($U7244,Pricebook!$A:$D,4,0)</f>
        <v>110</v>
      </c>
      <c r="J7244" s="11">
        <f>G7244*(1-H7244)</f>
        <v>5060</v>
      </c>
      <c r="K7244" t="s">
        <v>852</v>
      </c>
      <c r="L7244" t="s">
        <v>594</v>
      </c>
      <c r="M7244" t="str">
        <f>VLOOKUP($L7244,Companies!$A:$G,7,)</f>
        <v>Semiconductors</v>
      </c>
      <c r="N7244" t="str">
        <f>VLOOKUP($L7244,Companies!$A:$G,6,)</f>
        <v>Technology</v>
      </c>
      <c r="O7244" s="6" t="s">
        <v>2375</v>
      </c>
      <c r="P7244" s="6">
        <v>67601</v>
      </c>
      <c r="Q7244" t="s">
        <v>153</v>
      </c>
      <c r="R7244" t="s">
        <v>16</v>
      </c>
      <c r="S7244" s="4">
        <v>40914</v>
      </c>
      <c r="T7244" s="7">
        <f>S7244-E7244</f>
        <v>5</v>
      </c>
      <c r="U7244" t="s">
        <v>14215</v>
      </c>
      <c r="V7244" s="6" t="s">
        <v>14251</v>
      </c>
      <c r="W7244" t="s">
        <v>14263</v>
      </c>
      <c r="X7244" t="s">
        <v>14191</v>
      </c>
      <c r="Y7244" t="str">
        <f>VLOOKUP(R7244,Managers!$A:$B,2,)</f>
        <v>Josh Martinez</v>
      </c>
      <c r="Z7244" s="11">
        <f>VLOOKUP(X7244,HourlyWages!$A:$B,2,0)</f>
        <v>60</v>
      </c>
      <c r="AA7244">
        <v>1</v>
      </c>
    </row>
    <row r="7245" spans="1:27" x14ac:dyDescent="0.3">
      <c r="A7245" t="b">
        <f>COUNTIF($C$1:C7245, C7245)&gt;1</f>
        <v>0</v>
      </c>
      <c r="B7245" t="b">
        <f>VLOOKUP(C7245,Sheet3!$A:$B,2,0) &gt; 1</f>
        <v>0</v>
      </c>
      <c r="C7245">
        <v>7244</v>
      </c>
      <c r="D7245">
        <v>51650</v>
      </c>
      <c r="E7245" s="4">
        <v>40695</v>
      </c>
      <c r="F7245">
        <v>25</v>
      </c>
      <c r="G7245" s="15">
        <f>I7245*F7245</f>
        <v>2750</v>
      </c>
      <c r="H7245" s="9">
        <v>0.08</v>
      </c>
      <c r="I7245" s="13">
        <f>VLOOKUP($U7245,Pricebook!$A:$D,4,0)</f>
        <v>110</v>
      </c>
      <c r="J7245" s="11">
        <f>G7245*(1-H7245)</f>
        <v>2530</v>
      </c>
      <c r="K7245" t="s">
        <v>2383</v>
      </c>
      <c r="L7245" t="s">
        <v>434</v>
      </c>
      <c r="M7245" t="str">
        <f>VLOOKUP($L7245,Companies!$A:$G,7,)</f>
        <v>Telecommunications Equipment</v>
      </c>
      <c r="N7245" t="str">
        <f>VLOOKUP($L7245,Companies!$A:$G,6,)</f>
        <v>Consumer Services</v>
      </c>
      <c r="O7245" s="6" t="s">
        <v>2384</v>
      </c>
      <c r="P7245" s="6">
        <v>32503</v>
      </c>
      <c r="Q7245" t="s">
        <v>101</v>
      </c>
      <c r="R7245" t="s">
        <v>34</v>
      </c>
      <c r="S7245" s="4">
        <v>40697</v>
      </c>
      <c r="T7245" s="7">
        <f>S7245-E7245</f>
        <v>2</v>
      </c>
      <c r="U7245" t="s">
        <v>14215</v>
      </c>
      <c r="V7245" s="6" t="s">
        <v>14254</v>
      </c>
      <c r="W7245" t="s">
        <v>14256</v>
      </c>
      <c r="X7245" t="s">
        <v>14191</v>
      </c>
      <c r="Y7245" t="str">
        <f>VLOOKUP(R7245,Managers!$A:$B,2,)</f>
        <v>Frank Mitchell</v>
      </c>
      <c r="Z7245" s="11">
        <f>VLOOKUP(X7245,HourlyWages!$A:$B,2,0)</f>
        <v>60</v>
      </c>
      <c r="AA7245">
        <v>1</v>
      </c>
    </row>
    <row r="7246" spans="1:27" x14ac:dyDescent="0.3">
      <c r="A7246" t="b">
        <f>COUNTIF($C$1:C7246, C7246)&gt;1</f>
        <v>0</v>
      </c>
      <c r="B7246" t="b">
        <f>VLOOKUP(C7246,Sheet3!$A:$B,2,0) &gt; 1</f>
        <v>0</v>
      </c>
      <c r="C7246">
        <v>7245</v>
      </c>
      <c r="D7246">
        <v>51650</v>
      </c>
      <c r="E7246" s="4">
        <v>40695</v>
      </c>
      <c r="F7246">
        <v>43</v>
      </c>
      <c r="G7246" s="15">
        <f>I7246*F7246</f>
        <v>6450</v>
      </c>
      <c r="H7246" s="9">
        <v>0.08</v>
      </c>
      <c r="I7246" s="13">
        <f>VLOOKUP($U7246,Pricebook!$A:$D,4,0)</f>
        <v>150</v>
      </c>
      <c r="J7246" s="11">
        <f>G7246*(1-H7246)</f>
        <v>5934</v>
      </c>
      <c r="K7246" t="s">
        <v>2383</v>
      </c>
      <c r="L7246" t="s">
        <v>434</v>
      </c>
      <c r="M7246" t="str">
        <f>VLOOKUP($L7246,Companies!$A:$G,7,)</f>
        <v>Telecommunications Equipment</v>
      </c>
      <c r="N7246" t="str">
        <f>VLOOKUP($L7246,Companies!$A:$G,6,)</f>
        <v>Consumer Services</v>
      </c>
      <c r="O7246" s="6" t="s">
        <v>2852</v>
      </c>
      <c r="P7246" s="6">
        <v>32808</v>
      </c>
      <c r="Q7246" t="s">
        <v>101</v>
      </c>
      <c r="R7246" t="s">
        <v>34</v>
      </c>
      <c r="S7246" s="4">
        <v>40697</v>
      </c>
      <c r="T7246" s="7">
        <f>S7246-E7246</f>
        <v>2</v>
      </c>
      <c r="U7246" t="s">
        <v>14216</v>
      </c>
      <c r="V7246" s="6" t="s">
        <v>14254</v>
      </c>
      <c r="W7246" t="s">
        <v>14256</v>
      </c>
      <c r="X7246" t="s">
        <v>14201</v>
      </c>
      <c r="Y7246" t="str">
        <f>VLOOKUP(R7246,Managers!$A:$B,2,)</f>
        <v>Frank Mitchell</v>
      </c>
      <c r="Z7246" s="11">
        <f>VLOOKUP(X7246,HourlyWages!$A:$B,2,0)</f>
        <v>53</v>
      </c>
      <c r="AA7246">
        <v>1</v>
      </c>
    </row>
    <row r="7247" spans="1:27" x14ac:dyDescent="0.3">
      <c r="A7247" t="b">
        <f>COUNTIF($C$1:C7247, C7247)&gt;1</f>
        <v>0</v>
      </c>
      <c r="B7247" t="b">
        <f>VLOOKUP(C7247,Sheet3!$A:$B,2,0) &gt; 1</f>
        <v>0</v>
      </c>
      <c r="C7247">
        <v>7246</v>
      </c>
      <c r="D7247">
        <v>51650</v>
      </c>
      <c r="E7247" s="4">
        <v>40695</v>
      </c>
      <c r="F7247">
        <v>19</v>
      </c>
      <c r="G7247" s="15">
        <f>I7247*F7247</f>
        <v>2280</v>
      </c>
      <c r="H7247" s="9">
        <v>0.1</v>
      </c>
      <c r="I7247" s="13">
        <f>VLOOKUP($U7247,Pricebook!$A:$D,4,0)</f>
        <v>120</v>
      </c>
      <c r="J7247" s="11">
        <f>G7247*(1-H7247)</f>
        <v>2052</v>
      </c>
      <c r="K7247" t="s">
        <v>2383</v>
      </c>
      <c r="L7247" t="s">
        <v>434</v>
      </c>
      <c r="M7247" t="str">
        <f>VLOOKUP($L7247,Companies!$A:$G,7,)</f>
        <v>Telecommunications Equipment</v>
      </c>
      <c r="N7247" t="str">
        <f>VLOOKUP($L7247,Companies!$A:$G,6,)</f>
        <v>Consumer Services</v>
      </c>
      <c r="O7247" s="6" t="s">
        <v>2852</v>
      </c>
      <c r="P7247" s="6">
        <v>32808</v>
      </c>
      <c r="Q7247" t="s">
        <v>101</v>
      </c>
      <c r="R7247" t="s">
        <v>34</v>
      </c>
      <c r="S7247" s="4">
        <v>40697</v>
      </c>
      <c r="T7247" s="7">
        <f>S7247-E7247</f>
        <v>2</v>
      </c>
      <c r="U7247" t="s">
        <v>14212</v>
      </c>
      <c r="V7247" s="6" t="s">
        <v>14251</v>
      </c>
      <c r="W7247" t="s">
        <v>14252</v>
      </c>
      <c r="X7247" t="s">
        <v>14187</v>
      </c>
      <c r="Y7247" t="str">
        <f>VLOOKUP(R7247,Managers!$A:$B,2,)</f>
        <v>Frank Mitchell</v>
      </c>
      <c r="Z7247" s="11">
        <f>VLOOKUP(X7247,HourlyWages!$A:$B,2,0)</f>
        <v>45</v>
      </c>
      <c r="AA7247">
        <v>1</v>
      </c>
    </row>
    <row r="7248" spans="1:27" x14ac:dyDescent="0.3">
      <c r="A7248" t="b">
        <f>COUNTIF($C$1:C7248, C7248)&gt;1</f>
        <v>0</v>
      </c>
      <c r="B7248" t="b">
        <f>VLOOKUP(C7248,Sheet3!$A:$B,2,0) &gt; 1</f>
        <v>0</v>
      </c>
      <c r="C7248">
        <v>7247</v>
      </c>
      <c r="D7248">
        <v>51652</v>
      </c>
      <c r="E7248" s="4">
        <v>40642</v>
      </c>
      <c r="F7248">
        <v>37</v>
      </c>
      <c r="G7248" s="15">
        <f>I7248*F7248</f>
        <v>7400</v>
      </c>
      <c r="H7248" s="9">
        <v>0.03</v>
      </c>
      <c r="I7248" s="13">
        <f>VLOOKUP($U7248,Pricebook!$A:$D,4,0)</f>
        <v>200</v>
      </c>
      <c r="J7248" s="11">
        <f>G7248*(1-H7248)</f>
        <v>7178</v>
      </c>
      <c r="K7248" t="s">
        <v>2383</v>
      </c>
      <c r="L7248" t="s">
        <v>434</v>
      </c>
      <c r="M7248" t="str">
        <f>VLOOKUP($L7248,Companies!$A:$G,7,)</f>
        <v>Telecommunications Equipment</v>
      </c>
      <c r="N7248" t="str">
        <f>VLOOKUP($L7248,Companies!$A:$G,6,)</f>
        <v>Consumer Services</v>
      </c>
      <c r="O7248" s="6" t="s">
        <v>2852</v>
      </c>
      <c r="P7248" s="6">
        <v>32808</v>
      </c>
      <c r="Q7248" t="s">
        <v>101</v>
      </c>
      <c r="R7248" t="s">
        <v>34</v>
      </c>
      <c r="S7248" s="4">
        <v>40644</v>
      </c>
      <c r="T7248" s="7">
        <f>S7248-E7248</f>
        <v>2</v>
      </c>
      <c r="U7248" t="s">
        <v>14214</v>
      </c>
      <c r="V7248" s="6" t="s">
        <v>14251</v>
      </c>
      <c r="W7248" t="s">
        <v>14266</v>
      </c>
      <c r="X7248" t="s">
        <v>14193</v>
      </c>
      <c r="Y7248" t="str">
        <f>VLOOKUP(R7248,Managers!$A:$B,2,)</f>
        <v>Frank Mitchell</v>
      </c>
      <c r="Z7248" s="11">
        <f>VLOOKUP(X7248,HourlyWages!$A:$B,2,0)</f>
        <v>57</v>
      </c>
      <c r="AA7248">
        <v>1</v>
      </c>
    </row>
    <row r="7249" spans="1:27" x14ac:dyDescent="0.3">
      <c r="A7249" t="b">
        <f>COUNTIF($C$1:C7249, C7249)&gt;1</f>
        <v>0</v>
      </c>
      <c r="B7249" t="b">
        <f>VLOOKUP(C7249,Sheet3!$A:$B,2,0) &gt; 1</f>
        <v>0</v>
      </c>
      <c r="C7249">
        <v>7248</v>
      </c>
      <c r="D7249">
        <v>51652</v>
      </c>
      <c r="E7249" s="4">
        <v>40642</v>
      </c>
      <c r="F7249">
        <v>38</v>
      </c>
      <c r="G7249" s="15">
        <f>I7249*F7249</f>
        <v>7600</v>
      </c>
      <c r="H7249" s="9">
        <v>7.0000000000000007E-2</v>
      </c>
      <c r="I7249" s="13">
        <f>VLOOKUP($U7249,Pricebook!$A:$D,4,0)</f>
        <v>200</v>
      </c>
      <c r="J7249" s="11">
        <f>G7249*(1-H7249)</f>
        <v>7067.9999999999991</v>
      </c>
      <c r="K7249" t="s">
        <v>2383</v>
      </c>
      <c r="L7249" t="s">
        <v>434</v>
      </c>
      <c r="M7249" t="str">
        <f>VLOOKUP($L7249,Companies!$A:$G,7,)</f>
        <v>Telecommunications Equipment</v>
      </c>
      <c r="N7249" t="str">
        <f>VLOOKUP($L7249,Companies!$A:$G,6,)</f>
        <v>Consumer Services</v>
      </c>
      <c r="O7249" s="6" t="s">
        <v>2852</v>
      </c>
      <c r="P7249" s="6">
        <v>32808</v>
      </c>
      <c r="Q7249" t="s">
        <v>101</v>
      </c>
      <c r="R7249" t="s">
        <v>34</v>
      </c>
      <c r="S7249" s="4">
        <v>40643</v>
      </c>
      <c r="T7249" s="7">
        <f>S7249-E7249</f>
        <v>1</v>
      </c>
      <c r="U7249" t="s">
        <v>14206</v>
      </c>
      <c r="V7249" s="6" t="s">
        <v>14251</v>
      </c>
      <c r="W7249" t="s">
        <v>14266</v>
      </c>
      <c r="X7249" t="s">
        <v>14199</v>
      </c>
      <c r="Y7249" t="str">
        <f>VLOOKUP(R7249,Managers!$A:$B,2,)</f>
        <v>Frank Mitchell</v>
      </c>
      <c r="Z7249" s="11">
        <f>VLOOKUP(X7249,HourlyWages!$A:$B,2,0)</f>
        <v>68</v>
      </c>
      <c r="AA7249">
        <v>1</v>
      </c>
    </row>
    <row r="7250" spans="1:27" x14ac:dyDescent="0.3">
      <c r="A7250" t="b">
        <f>COUNTIF($C$1:C7250, C7250)&gt;1</f>
        <v>0</v>
      </c>
      <c r="B7250" t="b">
        <f>VLOOKUP(C7250,Sheet3!$A:$B,2,0) &gt; 1</f>
        <v>0</v>
      </c>
      <c r="C7250">
        <v>7249</v>
      </c>
      <c r="D7250">
        <v>51687</v>
      </c>
      <c r="E7250" s="4">
        <v>40797</v>
      </c>
      <c r="F7250">
        <v>42</v>
      </c>
      <c r="G7250" s="15">
        <f>I7250*F7250</f>
        <v>4620</v>
      </c>
      <c r="H7250" s="9">
        <v>0.01</v>
      </c>
      <c r="I7250" s="13">
        <f>VLOOKUP($U7250,Pricebook!$A:$D,4,0)</f>
        <v>110</v>
      </c>
      <c r="J7250" s="11">
        <f>G7250*(1-H7250)</f>
        <v>4573.8</v>
      </c>
      <c r="K7250" t="s">
        <v>1507</v>
      </c>
      <c r="L7250" t="s">
        <v>55</v>
      </c>
      <c r="M7250" t="str">
        <f>VLOOKUP($L7250,Companies!$A:$G,7,)</f>
        <v>Semiconductors</v>
      </c>
      <c r="N7250" t="str">
        <f>VLOOKUP($L7250,Companies!$A:$G,6,)</f>
        <v>Technology</v>
      </c>
      <c r="O7250" s="6" t="s">
        <v>1188</v>
      </c>
      <c r="P7250" s="6">
        <v>37830</v>
      </c>
      <c r="Q7250" t="s">
        <v>81</v>
      </c>
      <c r="R7250" t="s">
        <v>34</v>
      </c>
      <c r="S7250" s="4">
        <v>40799</v>
      </c>
      <c r="T7250" s="7">
        <f>S7250-E7250</f>
        <v>2</v>
      </c>
      <c r="U7250" t="s">
        <v>14220</v>
      </c>
      <c r="V7250" s="6" t="s">
        <v>14257</v>
      </c>
      <c r="W7250" t="s">
        <v>14258</v>
      </c>
      <c r="X7250" t="s">
        <v>14199</v>
      </c>
      <c r="Y7250" t="str">
        <f>VLOOKUP(R7250,Managers!$A:$B,2,)</f>
        <v>Frank Mitchell</v>
      </c>
      <c r="Z7250" s="11">
        <f>VLOOKUP(X7250,HourlyWages!$A:$B,2,0)</f>
        <v>68</v>
      </c>
      <c r="AA7250">
        <v>1</v>
      </c>
    </row>
    <row r="7251" spans="1:27" x14ac:dyDescent="0.3">
      <c r="A7251" t="b">
        <f>COUNTIF($C$1:C7251, C7251)&gt;1</f>
        <v>0</v>
      </c>
      <c r="B7251" t="b">
        <f>VLOOKUP(C7251,Sheet3!$A:$B,2,0) &gt; 1</f>
        <v>0</v>
      </c>
      <c r="C7251">
        <v>7250</v>
      </c>
      <c r="D7251">
        <v>51713</v>
      </c>
      <c r="E7251" s="4">
        <v>40621</v>
      </c>
      <c r="F7251">
        <v>35</v>
      </c>
      <c r="G7251" s="15">
        <f>I7251*F7251</f>
        <v>4900</v>
      </c>
      <c r="H7251" s="9">
        <v>0.02</v>
      </c>
      <c r="I7251" s="13">
        <f>VLOOKUP($U7251,Pricebook!$A:$D,4,0)</f>
        <v>140</v>
      </c>
      <c r="J7251" s="11">
        <f>G7251*(1-H7251)</f>
        <v>4802</v>
      </c>
      <c r="K7251" t="s">
        <v>1207</v>
      </c>
      <c r="L7251" t="s">
        <v>175</v>
      </c>
      <c r="M7251" t="str">
        <f>VLOOKUP($L7251,Companies!$A:$G,7,)</f>
        <v>Environmental Services</v>
      </c>
      <c r="N7251" t="str">
        <f>VLOOKUP($L7251,Companies!$A:$G,6,)</f>
        <v>Basic Industries</v>
      </c>
      <c r="O7251" s="6" t="s">
        <v>650</v>
      </c>
      <c r="P7251" s="6">
        <v>43015</v>
      </c>
      <c r="Q7251" t="s">
        <v>210</v>
      </c>
      <c r="R7251" t="s">
        <v>61</v>
      </c>
      <c r="S7251" s="4">
        <v>40622</v>
      </c>
      <c r="T7251" s="7">
        <f>S7251-E7251</f>
        <v>1</v>
      </c>
      <c r="U7251" t="s">
        <v>14213</v>
      </c>
      <c r="V7251" s="6" t="s">
        <v>14251</v>
      </c>
      <c r="W7251" t="s">
        <v>14263</v>
      </c>
      <c r="X7251" t="s">
        <v>14194</v>
      </c>
      <c r="Y7251" t="str">
        <f>VLOOKUP(R7251,Managers!$A:$B,2,)</f>
        <v>Allen Young</v>
      </c>
      <c r="Z7251" s="11">
        <f>VLOOKUP(X7251,HourlyWages!$A:$B,2,0)</f>
        <v>71</v>
      </c>
      <c r="AA7251">
        <v>1</v>
      </c>
    </row>
    <row r="7252" spans="1:27" x14ac:dyDescent="0.3">
      <c r="A7252" t="b">
        <f>COUNTIF($C$1:C7252, C7252)&gt;1</f>
        <v>0</v>
      </c>
      <c r="B7252" t="b">
        <f>VLOOKUP(C7252,Sheet3!$A:$B,2,0) &gt; 1</f>
        <v>0</v>
      </c>
      <c r="C7252">
        <v>7251</v>
      </c>
      <c r="D7252">
        <v>51714</v>
      </c>
      <c r="E7252" s="4">
        <v>40061</v>
      </c>
      <c r="F7252">
        <v>33</v>
      </c>
      <c r="G7252" s="15">
        <f>I7252*F7252</f>
        <v>3630</v>
      </c>
      <c r="H7252" s="9">
        <v>0.03</v>
      </c>
      <c r="I7252" s="13">
        <f>VLOOKUP($U7252,Pricebook!$A:$D,4,0)</f>
        <v>110</v>
      </c>
      <c r="J7252" s="11">
        <f>G7252*(1-H7252)</f>
        <v>3521.1</v>
      </c>
      <c r="K7252" t="s">
        <v>1042</v>
      </c>
      <c r="L7252" t="s">
        <v>41</v>
      </c>
      <c r="M7252" t="str">
        <f>VLOOKUP($L7252,Companies!$A:$G,7,)</f>
        <v>EDP Services</v>
      </c>
      <c r="N7252" t="str">
        <f>VLOOKUP($L7252,Companies!$A:$G,6,)</f>
        <v>Technology</v>
      </c>
      <c r="O7252" s="6" t="s">
        <v>661</v>
      </c>
      <c r="P7252" s="6">
        <v>81301</v>
      </c>
      <c r="Q7252" t="s">
        <v>237</v>
      </c>
      <c r="R7252" t="s">
        <v>23</v>
      </c>
      <c r="S7252" s="4">
        <v>40062</v>
      </c>
      <c r="T7252" s="7">
        <f>S7252-E7252</f>
        <v>1</v>
      </c>
      <c r="U7252" t="s">
        <v>14215</v>
      </c>
      <c r="V7252" s="6" t="s">
        <v>14251</v>
      </c>
      <c r="W7252" t="s">
        <v>14252</v>
      </c>
      <c r="X7252" t="s">
        <v>14203</v>
      </c>
      <c r="Y7252" t="str">
        <f>VLOOKUP(R7252,Managers!$A:$B,2,)</f>
        <v>Bob Turner</v>
      </c>
      <c r="Z7252" s="11">
        <f>VLOOKUP(X7252,HourlyWages!$A:$B,2,0)</f>
        <v>62</v>
      </c>
      <c r="AA7252">
        <v>1</v>
      </c>
    </row>
    <row r="7253" spans="1:27" x14ac:dyDescent="0.3">
      <c r="A7253" t="b">
        <f>COUNTIF($C$1:C7253, C7253)&gt;1</f>
        <v>0</v>
      </c>
      <c r="B7253" t="b">
        <f>VLOOKUP(C7253,Sheet3!$A:$B,2,0) &gt; 1</f>
        <v>0</v>
      </c>
      <c r="C7253">
        <v>7252</v>
      </c>
      <c r="D7253">
        <v>51747</v>
      </c>
      <c r="E7253" s="4">
        <v>41095</v>
      </c>
      <c r="F7253">
        <v>3</v>
      </c>
      <c r="G7253" s="15">
        <f>I7253*F7253</f>
        <v>600</v>
      </c>
      <c r="H7253" s="9">
        <v>0.02</v>
      </c>
      <c r="I7253" s="13">
        <f>VLOOKUP($U7253,Pricebook!$A:$D,4,0)</f>
        <v>200</v>
      </c>
      <c r="J7253" s="11">
        <f>G7253*(1-H7253)</f>
        <v>588</v>
      </c>
      <c r="K7253" t="s">
        <v>2056</v>
      </c>
      <c r="L7253" t="s">
        <v>190</v>
      </c>
      <c r="M7253" t="str">
        <f>VLOOKUP($L7253,Companies!$A:$G,7,)</f>
        <v>Computer Software: Prepackaged Software</v>
      </c>
      <c r="N7253" t="str">
        <f>VLOOKUP($L7253,Companies!$A:$G,6,)</f>
        <v>Technology</v>
      </c>
      <c r="O7253" s="6" t="s">
        <v>1062</v>
      </c>
      <c r="P7253" s="6" t="s">
        <v>2699</v>
      </c>
      <c r="Q7253" t="s">
        <v>440</v>
      </c>
      <c r="R7253" t="s">
        <v>16</v>
      </c>
      <c r="S7253" s="4">
        <v>41096</v>
      </c>
      <c r="T7253" s="7">
        <f>S7253-E7253</f>
        <v>1</v>
      </c>
      <c r="U7253" t="s">
        <v>14214</v>
      </c>
      <c r="V7253" s="6" t="s">
        <v>14254</v>
      </c>
      <c r="W7253" t="s">
        <v>14269</v>
      </c>
      <c r="X7253" t="s">
        <v>14200</v>
      </c>
      <c r="Y7253" t="str">
        <f>VLOOKUP(R7253,Managers!$A:$B,2,)</f>
        <v>Josh Martinez</v>
      </c>
      <c r="Z7253" s="11">
        <f>VLOOKUP(X7253,HourlyWages!$A:$B,2,0)</f>
        <v>59</v>
      </c>
      <c r="AA7253">
        <v>1</v>
      </c>
    </row>
    <row r="7254" spans="1:27" x14ac:dyDescent="0.3">
      <c r="A7254" t="b">
        <f>COUNTIF($C$1:C7254, C7254)&gt;1</f>
        <v>0</v>
      </c>
      <c r="B7254" t="b">
        <f>VLOOKUP(C7254,Sheet3!$A:$B,2,0) &gt; 1</f>
        <v>0</v>
      </c>
      <c r="C7254">
        <v>7253</v>
      </c>
      <c r="D7254">
        <v>51777</v>
      </c>
      <c r="E7254" s="4">
        <v>40593</v>
      </c>
      <c r="F7254">
        <v>4</v>
      </c>
      <c r="G7254" s="15">
        <f>I7254*F7254</f>
        <v>640</v>
      </c>
      <c r="H7254" s="9">
        <v>0.08</v>
      </c>
      <c r="I7254" s="13">
        <f>VLOOKUP($U7254,Pricebook!$A:$D,4,0)</f>
        <v>160</v>
      </c>
      <c r="J7254" s="11">
        <f>G7254*(1-H7254)</f>
        <v>588.80000000000007</v>
      </c>
      <c r="K7254" t="s">
        <v>1808</v>
      </c>
      <c r="L7254" t="s">
        <v>58</v>
      </c>
      <c r="M7254" t="str">
        <f>VLOOKUP($L7254,Companies!$A:$G,7,)</f>
        <v>Biotechnology: Biological Products (No Diagnostic Substances)</v>
      </c>
      <c r="N7254" t="str">
        <f>VLOOKUP($L7254,Companies!$A:$G,6,)</f>
        <v>Health Care</v>
      </c>
      <c r="O7254" s="6" t="s">
        <v>717</v>
      </c>
      <c r="P7254" s="6">
        <v>55343</v>
      </c>
      <c r="Q7254" t="s">
        <v>130</v>
      </c>
      <c r="R7254" t="s">
        <v>16</v>
      </c>
      <c r="S7254" s="4">
        <v>40594</v>
      </c>
      <c r="T7254" s="7">
        <f>S7254-E7254</f>
        <v>1</v>
      </c>
      <c r="U7254" t="s">
        <v>14218</v>
      </c>
      <c r="V7254" s="6" t="s">
        <v>14257</v>
      </c>
      <c r="W7254" t="s">
        <v>14258</v>
      </c>
      <c r="X7254" t="s">
        <v>14198</v>
      </c>
      <c r="Y7254" t="str">
        <f>VLOOKUP(R7254,Managers!$A:$B,2,)</f>
        <v>Josh Martinez</v>
      </c>
      <c r="Z7254" s="11">
        <f>VLOOKUP(X7254,HourlyWages!$A:$B,2,0)</f>
        <v>51</v>
      </c>
      <c r="AA7254">
        <v>1</v>
      </c>
    </row>
    <row r="7255" spans="1:27" x14ac:dyDescent="0.3">
      <c r="A7255" t="b">
        <f>COUNTIF($C$1:C7255, C7255)&gt;1</f>
        <v>0</v>
      </c>
      <c r="B7255" t="b">
        <f>VLOOKUP(C7255,Sheet3!$A:$B,2,0) &gt; 1</f>
        <v>0</v>
      </c>
      <c r="C7255">
        <v>7254</v>
      </c>
      <c r="D7255">
        <v>51777</v>
      </c>
      <c r="E7255" s="4">
        <v>40593</v>
      </c>
      <c r="F7255">
        <v>13</v>
      </c>
      <c r="G7255" s="15">
        <f>I7255*F7255</f>
        <v>1950</v>
      </c>
      <c r="H7255" s="9">
        <v>0.06</v>
      </c>
      <c r="I7255" s="13">
        <f>VLOOKUP($U7255,Pricebook!$A:$D,4,0)</f>
        <v>150</v>
      </c>
      <c r="J7255" s="11">
        <f>G7255*(1-H7255)</f>
        <v>1833</v>
      </c>
      <c r="K7255" t="s">
        <v>1808</v>
      </c>
      <c r="L7255" t="s">
        <v>58</v>
      </c>
      <c r="M7255" t="str">
        <f>VLOOKUP($L7255,Companies!$A:$G,7,)</f>
        <v>Biotechnology: Biological Products (No Diagnostic Substances)</v>
      </c>
      <c r="N7255" t="str">
        <f>VLOOKUP($L7255,Companies!$A:$G,6,)</f>
        <v>Health Care</v>
      </c>
      <c r="O7255" s="6" t="s">
        <v>717</v>
      </c>
      <c r="P7255" s="6">
        <v>55343</v>
      </c>
      <c r="Q7255" t="s">
        <v>130</v>
      </c>
      <c r="R7255" t="s">
        <v>16</v>
      </c>
      <c r="S7255" s="4">
        <v>40595</v>
      </c>
      <c r="T7255" s="7">
        <f>S7255-E7255</f>
        <v>2</v>
      </c>
      <c r="U7255" t="s">
        <v>14211</v>
      </c>
      <c r="V7255" s="6" t="s">
        <v>14257</v>
      </c>
      <c r="W7255" t="s">
        <v>14258</v>
      </c>
      <c r="X7255" t="s">
        <v>14189</v>
      </c>
      <c r="Y7255" t="str">
        <f>VLOOKUP(R7255,Managers!$A:$B,2,)</f>
        <v>Josh Martinez</v>
      </c>
      <c r="Z7255" s="11">
        <f>VLOOKUP(X7255,HourlyWages!$A:$B,2,0)</f>
        <v>62</v>
      </c>
      <c r="AA7255">
        <v>1</v>
      </c>
    </row>
    <row r="7256" spans="1:27" x14ac:dyDescent="0.3">
      <c r="A7256" t="b">
        <f>COUNTIF($C$1:C7256, C7256)&gt;1</f>
        <v>0</v>
      </c>
      <c r="B7256" t="b">
        <f>VLOOKUP(C7256,Sheet3!$A:$B,2,0) &gt; 1</f>
        <v>0</v>
      </c>
      <c r="C7256">
        <v>7255</v>
      </c>
      <c r="D7256">
        <v>51780</v>
      </c>
      <c r="E7256" s="4">
        <v>40383</v>
      </c>
      <c r="F7256">
        <v>26</v>
      </c>
      <c r="G7256" s="15">
        <f>I7256*F7256</f>
        <v>4420</v>
      </c>
      <c r="H7256" s="9">
        <v>0.04</v>
      </c>
      <c r="I7256" s="13">
        <f>VLOOKUP($U7256,Pricebook!$A:$D,4,0)</f>
        <v>170</v>
      </c>
      <c r="J7256" s="11">
        <f>G7256*(1-H7256)</f>
        <v>4243.2</v>
      </c>
      <c r="K7256" t="s">
        <v>2288</v>
      </c>
      <c r="L7256" t="s">
        <v>297</v>
      </c>
      <c r="M7256" t="str">
        <f>VLOOKUP($L7256,Companies!$A:$G,7,)</f>
        <v>Hotels/Resorts</v>
      </c>
      <c r="N7256" t="str">
        <f>VLOOKUP($L7256,Companies!$A:$G,6,)</f>
        <v>Consumer Services</v>
      </c>
      <c r="O7256" s="6" t="s">
        <v>2289</v>
      </c>
      <c r="P7256" s="6">
        <v>70003</v>
      </c>
      <c r="Q7256" t="s">
        <v>436</v>
      </c>
      <c r="R7256" t="s">
        <v>34</v>
      </c>
      <c r="S7256" s="4">
        <v>40385</v>
      </c>
      <c r="T7256" s="7">
        <f>S7256-E7256</f>
        <v>2</v>
      </c>
      <c r="U7256" t="s">
        <v>14219</v>
      </c>
      <c r="V7256" s="6" t="s">
        <v>14251</v>
      </c>
      <c r="W7256" t="s">
        <v>14263</v>
      </c>
      <c r="X7256" t="s">
        <v>14189</v>
      </c>
      <c r="Y7256" t="str">
        <f>VLOOKUP(R7256,Managers!$A:$B,2,)</f>
        <v>Frank Mitchell</v>
      </c>
      <c r="Z7256" s="11">
        <f>VLOOKUP(X7256,HourlyWages!$A:$B,2,0)</f>
        <v>62</v>
      </c>
      <c r="AA7256">
        <v>1</v>
      </c>
    </row>
    <row r="7257" spans="1:27" x14ac:dyDescent="0.3">
      <c r="A7257" t="b">
        <f>COUNTIF($C$1:C7257, C7257)&gt;1</f>
        <v>0</v>
      </c>
      <c r="B7257" t="b">
        <f>VLOOKUP(C7257,Sheet3!$A:$B,2,0) &gt; 1</f>
        <v>0</v>
      </c>
      <c r="C7257">
        <v>7256</v>
      </c>
      <c r="D7257">
        <v>51780</v>
      </c>
      <c r="E7257" s="4">
        <v>40383</v>
      </c>
      <c r="F7257">
        <v>11</v>
      </c>
      <c r="G7257" s="15">
        <f>I7257*F7257</f>
        <v>2200</v>
      </c>
      <c r="H7257" s="9">
        <v>0.09</v>
      </c>
      <c r="I7257" s="13">
        <f>VLOOKUP($U7257,Pricebook!$A:$D,4,0)</f>
        <v>200</v>
      </c>
      <c r="J7257" s="11">
        <f>G7257*(1-H7257)</f>
        <v>2002</v>
      </c>
      <c r="K7257" t="s">
        <v>2288</v>
      </c>
      <c r="L7257" t="s">
        <v>297</v>
      </c>
      <c r="M7257" t="str">
        <f>VLOOKUP($L7257,Companies!$A:$G,7,)</f>
        <v>Hotels/Resorts</v>
      </c>
      <c r="N7257" t="str">
        <f>VLOOKUP($L7257,Companies!$A:$G,6,)</f>
        <v>Consumer Services</v>
      </c>
      <c r="O7257" s="6" t="s">
        <v>2289</v>
      </c>
      <c r="P7257" s="6">
        <v>70003</v>
      </c>
      <c r="Q7257" t="s">
        <v>436</v>
      </c>
      <c r="R7257" t="s">
        <v>34</v>
      </c>
      <c r="S7257" s="4">
        <v>40390</v>
      </c>
      <c r="T7257" s="7">
        <f>S7257-E7257</f>
        <v>7</v>
      </c>
      <c r="U7257" t="s">
        <v>14214</v>
      </c>
      <c r="V7257" s="6" t="s">
        <v>14257</v>
      </c>
      <c r="W7257" t="s">
        <v>14258</v>
      </c>
      <c r="X7257" t="s">
        <v>14187</v>
      </c>
      <c r="Y7257" t="str">
        <f>VLOOKUP(R7257,Managers!$A:$B,2,)</f>
        <v>Frank Mitchell</v>
      </c>
      <c r="Z7257" s="11">
        <f>VLOOKUP(X7257,HourlyWages!$A:$B,2,0)</f>
        <v>45</v>
      </c>
      <c r="AA7257">
        <v>1</v>
      </c>
    </row>
    <row r="7258" spans="1:27" x14ac:dyDescent="0.3">
      <c r="A7258" t="b">
        <f>COUNTIF($C$1:C7258, C7258)&gt;1</f>
        <v>0</v>
      </c>
      <c r="B7258" t="b">
        <f>VLOOKUP(C7258,Sheet3!$A:$B,2,0) &gt; 1</f>
        <v>0</v>
      </c>
      <c r="C7258">
        <v>7257</v>
      </c>
      <c r="D7258">
        <v>51780</v>
      </c>
      <c r="E7258" s="4">
        <v>40383</v>
      </c>
      <c r="F7258">
        <v>44</v>
      </c>
      <c r="G7258" s="15">
        <f>I7258*F7258</f>
        <v>4840</v>
      </c>
      <c r="H7258" s="9">
        <v>0.05</v>
      </c>
      <c r="I7258" s="13">
        <f>VLOOKUP($U7258,Pricebook!$A:$D,4,0)</f>
        <v>110</v>
      </c>
      <c r="J7258" s="11">
        <f>G7258*(1-H7258)</f>
        <v>4598</v>
      </c>
      <c r="K7258" t="s">
        <v>2288</v>
      </c>
      <c r="L7258" t="s">
        <v>297</v>
      </c>
      <c r="M7258" t="str">
        <f>VLOOKUP($L7258,Companies!$A:$G,7,)</f>
        <v>Hotels/Resorts</v>
      </c>
      <c r="N7258" t="str">
        <f>VLOOKUP($L7258,Companies!$A:$G,6,)</f>
        <v>Consumer Services</v>
      </c>
      <c r="O7258" s="6" t="s">
        <v>2289</v>
      </c>
      <c r="P7258" s="6">
        <v>70003</v>
      </c>
      <c r="Q7258" t="s">
        <v>436</v>
      </c>
      <c r="R7258" t="s">
        <v>34</v>
      </c>
      <c r="S7258" s="4">
        <v>40383</v>
      </c>
      <c r="T7258" s="7">
        <f>S7258-E7258</f>
        <v>0</v>
      </c>
      <c r="U7258" t="s">
        <v>14215</v>
      </c>
      <c r="V7258" s="6" t="s">
        <v>14254</v>
      </c>
      <c r="W7258" t="s">
        <v>14255</v>
      </c>
      <c r="X7258" t="s">
        <v>14200</v>
      </c>
      <c r="Y7258" t="str">
        <f>VLOOKUP(R7258,Managers!$A:$B,2,)</f>
        <v>Frank Mitchell</v>
      </c>
      <c r="Z7258" s="11">
        <f>VLOOKUP(X7258,HourlyWages!$A:$B,2,0)</f>
        <v>59</v>
      </c>
      <c r="AA7258">
        <v>1</v>
      </c>
    </row>
    <row r="7259" spans="1:27" x14ac:dyDescent="0.3">
      <c r="A7259" t="b">
        <f>COUNTIF($C$1:C7259, C7259)&gt;1</f>
        <v>0</v>
      </c>
      <c r="B7259" t="b">
        <f>VLOOKUP(C7259,Sheet3!$A:$B,2,0) &gt; 1</f>
        <v>0</v>
      </c>
      <c r="C7259">
        <v>7258</v>
      </c>
      <c r="D7259">
        <v>51780</v>
      </c>
      <c r="E7259" s="4">
        <v>40383</v>
      </c>
      <c r="F7259">
        <v>42</v>
      </c>
      <c r="G7259" s="15">
        <f>I7259*F7259</f>
        <v>6720</v>
      </c>
      <c r="H7259" s="9">
        <v>0.01</v>
      </c>
      <c r="I7259" s="13">
        <f>VLOOKUP($U7259,Pricebook!$A:$D,4,0)</f>
        <v>160</v>
      </c>
      <c r="J7259" s="11">
        <f>G7259*(1-H7259)</f>
        <v>6652.8</v>
      </c>
      <c r="K7259" t="s">
        <v>2288</v>
      </c>
      <c r="L7259" t="s">
        <v>297</v>
      </c>
      <c r="M7259" t="str">
        <f>VLOOKUP($L7259,Companies!$A:$G,7,)</f>
        <v>Hotels/Resorts</v>
      </c>
      <c r="N7259" t="str">
        <f>VLOOKUP($L7259,Companies!$A:$G,6,)</f>
        <v>Consumer Services</v>
      </c>
      <c r="O7259" s="6" t="s">
        <v>748</v>
      </c>
      <c r="P7259" s="6" t="s">
        <v>749</v>
      </c>
      <c r="Q7259" t="s">
        <v>358</v>
      </c>
      <c r="R7259" t="s">
        <v>16</v>
      </c>
      <c r="S7259" s="4">
        <v>40390</v>
      </c>
      <c r="T7259" s="7">
        <f>S7259-E7259</f>
        <v>7</v>
      </c>
      <c r="U7259" t="s">
        <v>14218</v>
      </c>
      <c r="V7259" s="6" t="s">
        <v>14251</v>
      </c>
      <c r="W7259" t="s">
        <v>14263</v>
      </c>
      <c r="X7259" t="s">
        <v>14189</v>
      </c>
      <c r="Y7259" t="str">
        <f>VLOOKUP(R7259,Managers!$A:$B,2,)</f>
        <v>Josh Martinez</v>
      </c>
      <c r="Z7259" s="11">
        <f>VLOOKUP(X7259,HourlyWages!$A:$B,2,0)</f>
        <v>62</v>
      </c>
      <c r="AA7259">
        <v>1</v>
      </c>
    </row>
    <row r="7260" spans="1:27" x14ac:dyDescent="0.3">
      <c r="A7260" t="b">
        <f>COUNTIF($C$1:C7260, C7260)&gt;1</f>
        <v>0</v>
      </c>
      <c r="B7260" t="b">
        <f>VLOOKUP(C7260,Sheet3!$A:$B,2,0) &gt; 1</f>
        <v>0</v>
      </c>
      <c r="C7260">
        <v>7259</v>
      </c>
      <c r="D7260">
        <v>51783</v>
      </c>
      <c r="E7260" s="4">
        <v>40858</v>
      </c>
      <c r="F7260">
        <v>13</v>
      </c>
      <c r="G7260" s="15">
        <f>I7260*F7260</f>
        <v>1430</v>
      </c>
      <c r="H7260" s="9">
        <v>0.05</v>
      </c>
      <c r="I7260" s="13">
        <f>VLOOKUP($U7260,Pricebook!$A:$D,4,0)</f>
        <v>110</v>
      </c>
      <c r="J7260" s="11">
        <f>G7260*(1-H7260)</f>
        <v>1358.5</v>
      </c>
      <c r="K7260" t="s">
        <v>1515</v>
      </c>
      <c r="L7260" t="s">
        <v>185</v>
      </c>
      <c r="M7260" t="str">
        <f>VLOOKUP($L7260,Companies!$A:$G,7,)</f>
        <v>EDP Services</v>
      </c>
      <c r="N7260" t="str">
        <f>VLOOKUP($L7260,Companies!$A:$G,6,)</f>
        <v>Technology</v>
      </c>
      <c r="O7260" s="6" t="s">
        <v>1312</v>
      </c>
      <c r="P7260" s="6" t="s">
        <v>1377</v>
      </c>
      <c r="Q7260" t="s">
        <v>492</v>
      </c>
      <c r="R7260" t="s">
        <v>61</v>
      </c>
      <c r="S7260" s="4">
        <v>40860</v>
      </c>
      <c r="T7260" s="7">
        <f>S7260-E7260</f>
        <v>2</v>
      </c>
      <c r="U7260" t="s">
        <v>14215</v>
      </c>
      <c r="V7260" s="6" t="s">
        <v>14257</v>
      </c>
      <c r="W7260" t="s">
        <v>14259</v>
      </c>
      <c r="X7260" t="s">
        <v>14191</v>
      </c>
      <c r="Y7260" t="str">
        <f>VLOOKUP(R7260,Managers!$A:$B,2,)</f>
        <v>Allen Young</v>
      </c>
      <c r="Z7260" s="11">
        <f>VLOOKUP(X7260,HourlyWages!$A:$B,2,0)</f>
        <v>60</v>
      </c>
      <c r="AA7260">
        <v>1</v>
      </c>
    </row>
    <row r="7261" spans="1:27" x14ac:dyDescent="0.3">
      <c r="A7261" t="b">
        <f>COUNTIF($C$1:C7261, C7261)&gt;1</f>
        <v>0</v>
      </c>
      <c r="B7261" t="b">
        <f>VLOOKUP(C7261,Sheet3!$A:$B,2,0) &gt; 1</f>
        <v>0</v>
      </c>
      <c r="C7261">
        <v>7260</v>
      </c>
      <c r="D7261">
        <v>51783</v>
      </c>
      <c r="E7261" s="4">
        <v>40858</v>
      </c>
      <c r="F7261">
        <v>10</v>
      </c>
      <c r="G7261" s="15">
        <f>I7261*F7261</f>
        <v>1250</v>
      </c>
      <c r="H7261" s="9">
        <v>0.01</v>
      </c>
      <c r="I7261" s="13">
        <f>VLOOKUP($U7261,Pricebook!$A:$D,4,0)</f>
        <v>125</v>
      </c>
      <c r="J7261" s="11">
        <f>G7261*(1-H7261)</f>
        <v>1237.5</v>
      </c>
      <c r="K7261" t="s">
        <v>1515</v>
      </c>
      <c r="L7261" t="s">
        <v>185</v>
      </c>
      <c r="M7261" t="str">
        <f>VLOOKUP($L7261,Companies!$A:$G,7,)</f>
        <v>EDP Services</v>
      </c>
      <c r="N7261" t="str">
        <f>VLOOKUP($L7261,Companies!$A:$G,6,)</f>
        <v>Technology</v>
      </c>
      <c r="O7261" s="6" t="s">
        <v>875</v>
      </c>
      <c r="P7261" s="6" t="s">
        <v>876</v>
      </c>
      <c r="Q7261" t="s">
        <v>91</v>
      </c>
      <c r="R7261" t="s">
        <v>61</v>
      </c>
      <c r="S7261" s="4">
        <v>40860</v>
      </c>
      <c r="T7261" s="7">
        <f>S7261-E7261</f>
        <v>2</v>
      </c>
      <c r="U7261" t="s">
        <v>14209</v>
      </c>
      <c r="V7261" s="6" t="s">
        <v>14251</v>
      </c>
      <c r="W7261" t="s">
        <v>14267</v>
      </c>
      <c r="X7261" t="s">
        <v>14187</v>
      </c>
      <c r="Y7261" t="str">
        <f>VLOOKUP(R7261,Managers!$A:$B,2,)</f>
        <v>Allen Young</v>
      </c>
      <c r="Z7261" s="11">
        <f>VLOOKUP(X7261,HourlyWages!$A:$B,2,0)</f>
        <v>45</v>
      </c>
      <c r="AA7261">
        <v>1</v>
      </c>
    </row>
    <row r="7262" spans="1:27" x14ac:dyDescent="0.3">
      <c r="A7262" t="b">
        <f>COUNTIF($C$1:C7262, C7262)&gt;1</f>
        <v>0</v>
      </c>
      <c r="B7262" t="b">
        <f>VLOOKUP(C7262,Sheet3!$A:$B,2,0) &gt; 1</f>
        <v>0</v>
      </c>
      <c r="C7262">
        <v>7261</v>
      </c>
      <c r="D7262">
        <v>51783</v>
      </c>
      <c r="E7262" s="4">
        <v>40858</v>
      </c>
      <c r="F7262">
        <v>47</v>
      </c>
      <c r="G7262" s="15">
        <f>I7262*F7262</f>
        <v>5875</v>
      </c>
      <c r="H7262" s="9">
        <v>0</v>
      </c>
      <c r="I7262" s="13">
        <f>VLOOKUP($U7262,Pricebook!$A:$D,4,0)</f>
        <v>125</v>
      </c>
      <c r="J7262" s="11">
        <f>G7262*(1-H7262)</f>
        <v>5875</v>
      </c>
      <c r="K7262" t="s">
        <v>1515</v>
      </c>
      <c r="L7262" t="s">
        <v>185</v>
      </c>
      <c r="M7262" t="str">
        <f>VLOOKUP($L7262,Companies!$A:$G,7,)</f>
        <v>EDP Services</v>
      </c>
      <c r="N7262" t="str">
        <f>VLOOKUP($L7262,Companies!$A:$G,6,)</f>
        <v>Technology</v>
      </c>
      <c r="O7262" s="6" t="s">
        <v>2853</v>
      </c>
      <c r="P7262" s="6" t="s">
        <v>2854</v>
      </c>
      <c r="Q7262" t="s">
        <v>87</v>
      </c>
      <c r="R7262" t="s">
        <v>61</v>
      </c>
      <c r="S7262" s="4">
        <v>40860</v>
      </c>
      <c r="T7262" s="7">
        <f>S7262-E7262</f>
        <v>2</v>
      </c>
      <c r="U7262" t="s">
        <v>14209</v>
      </c>
      <c r="V7262" s="6" t="s">
        <v>14257</v>
      </c>
      <c r="W7262" t="s">
        <v>14258</v>
      </c>
      <c r="X7262" t="s">
        <v>14199</v>
      </c>
      <c r="Y7262" t="str">
        <f>VLOOKUP(R7262,Managers!$A:$B,2,)</f>
        <v>Allen Young</v>
      </c>
      <c r="Z7262" s="11">
        <f>VLOOKUP(X7262,HourlyWages!$A:$B,2,0)</f>
        <v>68</v>
      </c>
      <c r="AA7262">
        <v>1</v>
      </c>
    </row>
    <row r="7263" spans="1:27" x14ac:dyDescent="0.3">
      <c r="A7263" t="b">
        <f>COUNTIF($C$1:C7263, C7263)&gt;1</f>
        <v>0</v>
      </c>
      <c r="B7263" t="b">
        <f>VLOOKUP(C7263,Sheet3!$A:$B,2,0) &gt; 1</f>
        <v>0</v>
      </c>
      <c r="C7263">
        <v>7262</v>
      </c>
      <c r="D7263">
        <v>51813</v>
      </c>
      <c r="E7263" s="4">
        <v>41264</v>
      </c>
      <c r="F7263">
        <v>13</v>
      </c>
      <c r="G7263" s="15">
        <f>I7263*F7263</f>
        <v>2600</v>
      </c>
      <c r="H7263" s="9">
        <v>7.0000000000000007E-2</v>
      </c>
      <c r="I7263" s="13">
        <f>VLOOKUP($U7263,Pricebook!$A:$D,4,0)</f>
        <v>200</v>
      </c>
      <c r="J7263" s="11">
        <f>G7263*(1-H7263)</f>
        <v>2418</v>
      </c>
      <c r="K7263" t="s">
        <v>456</v>
      </c>
      <c r="L7263" t="s">
        <v>99</v>
      </c>
      <c r="M7263" t="str">
        <f>VLOOKUP($L7263,Companies!$A:$G,7,)</f>
        <v>Television Services</v>
      </c>
      <c r="N7263" t="str">
        <f>VLOOKUP($L7263,Companies!$A:$G,6,)</f>
        <v>Consumer Services</v>
      </c>
      <c r="O7263" s="6" t="s">
        <v>1147</v>
      </c>
      <c r="P7263" s="6" t="s">
        <v>2773</v>
      </c>
      <c r="Q7263" t="s">
        <v>48</v>
      </c>
      <c r="R7263" t="s">
        <v>16</v>
      </c>
      <c r="S7263" s="4">
        <v>41266</v>
      </c>
      <c r="T7263" s="7">
        <f>S7263-E7263</f>
        <v>2</v>
      </c>
      <c r="U7263" t="s">
        <v>14206</v>
      </c>
      <c r="V7263" s="6" t="s">
        <v>14257</v>
      </c>
      <c r="W7263" t="s">
        <v>14259</v>
      </c>
      <c r="X7263" t="s">
        <v>14188</v>
      </c>
      <c r="Y7263" t="str">
        <f>VLOOKUP(R7263,Managers!$A:$B,2,)</f>
        <v>Josh Martinez</v>
      </c>
      <c r="Z7263" s="11">
        <f>VLOOKUP(X7263,HourlyWages!$A:$B,2,0)</f>
        <v>52</v>
      </c>
      <c r="AA7263">
        <v>1</v>
      </c>
    </row>
    <row r="7264" spans="1:27" x14ac:dyDescent="0.3">
      <c r="A7264" t="b">
        <f>COUNTIF($C$1:C7264, C7264)&gt;1</f>
        <v>0</v>
      </c>
      <c r="B7264" t="b">
        <f>VLOOKUP(C7264,Sheet3!$A:$B,2,0) &gt; 1</f>
        <v>0</v>
      </c>
      <c r="C7264">
        <v>7263</v>
      </c>
      <c r="D7264">
        <v>51814</v>
      </c>
      <c r="E7264" s="4">
        <v>40445</v>
      </c>
      <c r="F7264">
        <v>13</v>
      </c>
      <c r="G7264" s="15">
        <f>I7264*F7264</f>
        <v>2080</v>
      </c>
      <c r="H7264" s="9">
        <v>0.04</v>
      </c>
      <c r="I7264" s="13">
        <f>VLOOKUP($U7264,Pricebook!$A:$D,4,0)</f>
        <v>160</v>
      </c>
      <c r="J7264" s="11">
        <f>G7264*(1-H7264)</f>
        <v>1996.8</v>
      </c>
      <c r="K7264" t="s">
        <v>819</v>
      </c>
      <c r="L7264" t="s">
        <v>112</v>
      </c>
      <c r="M7264" t="str">
        <f>VLOOKUP($L7264,Companies!$A:$G,7,)</f>
        <v>Telecommunications Equipment</v>
      </c>
      <c r="N7264" t="str">
        <f>VLOOKUP($L7264,Companies!$A:$G,6,)</f>
        <v>Public Utilities</v>
      </c>
      <c r="O7264" s="6" t="s">
        <v>1809</v>
      </c>
      <c r="P7264" s="6">
        <v>55016</v>
      </c>
      <c r="Q7264" t="s">
        <v>130</v>
      </c>
      <c r="R7264" t="s">
        <v>16</v>
      </c>
      <c r="S7264" s="4">
        <v>40447</v>
      </c>
      <c r="T7264" s="7">
        <f>S7264-E7264</f>
        <v>2</v>
      </c>
      <c r="U7264" t="s">
        <v>14218</v>
      </c>
      <c r="V7264" s="6" t="s">
        <v>14251</v>
      </c>
      <c r="W7264" t="s">
        <v>14263</v>
      </c>
      <c r="X7264" t="s">
        <v>14198</v>
      </c>
      <c r="Y7264" t="str">
        <f>VLOOKUP(R7264,Managers!$A:$B,2,)</f>
        <v>Josh Martinez</v>
      </c>
      <c r="Z7264" s="11">
        <f>VLOOKUP(X7264,HourlyWages!$A:$B,2,0)</f>
        <v>51</v>
      </c>
      <c r="AA7264">
        <v>1</v>
      </c>
    </row>
    <row r="7265" spans="1:27" x14ac:dyDescent="0.3">
      <c r="A7265" t="b">
        <f>COUNTIF($C$1:C7265, C7265)&gt;1</f>
        <v>0</v>
      </c>
      <c r="B7265" t="b">
        <f>VLOOKUP(C7265,Sheet3!$A:$B,2,0) &gt; 1</f>
        <v>0</v>
      </c>
      <c r="C7265">
        <v>7264</v>
      </c>
      <c r="D7265">
        <v>51815</v>
      </c>
      <c r="E7265" s="4">
        <v>39959</v>
      </c>
      <c r="F7265">
        <v>37</v>
      </c>
      <c r="G7265" s="15">
        <f>I7265*F7265</f>
        <v>5920</v>
      </c>
      <c r="H7265" s="9">
        <v>0.01</v>
      </c>
      <c r="I7265" s="13">
        <f>VLOOKUP($U7265,Pricebook!$A:$D,4,0)</f>
        <v>160</v>
      </c>
      <c r="J7265" s="11">
        <f>G7265*(1-H7265)</f>
        <v>5860.8</v>
      </c>
      <c r="K7265" t="s">
        <v>1680</v>
      </c>
      <c r="L7265" t="s">
        <v>775</v>
      </c>
      <c r="M7265" t="str">
        <f>VLOOKUP($L7265,Companies!$A:$G,7,)</f>
        <v>Computer Software: Prepackaged Software</v>
      </c>
      <c r="N7265" t="str">
        <f>VLOOKUP($L7265,Companies!$A:$G,6,)</f>
        <v>Technology</v>
      </c>
      <c r="O7265" s="6" t="s">
        <v>2772</v>
      </c>
      <c r="P7265" s="6">
        <v>81503</v>
      </c>
      <c r="Q7265" t="s">
        <v>237</v>
      </c>
      <c r="R7265" t="s">
        <v>23</v>
      </c>
      <c r="S7265" s="4">
        <v>39966</v>
      </c>
      <c r="T7265" s="7">
        <f>S7265-E7265</f>
        <v>7</v>
      </c>
      <c r="U7265" t="s">
        <v>14218</v>
      </c>
      <c r="V7265" s="6" t="s">
        <v>14251</v>
      </c>
      <c r="W7265" t="s">
        <v>14266</v>
      </c>
      <c r="X7265" t="s">
        <v>14199</v>
      </c>
      <c r="Y7265" t="str">
        <f>VLOOKUP(R7265,Managers!$A:$B,2,)</f>
        <v>Bob Turner</v>
      </c>
      <c r="Z7265" s="11">
        <f>VLOOKUP(X7265,HourlyWages!$A:$B,2,0)</f>
        <v>68</v>
      </c>
      <c r="AA7265">
        <v>1</v>
      </c>
    </row>
    <row r="7266" spans="1:27" x14ac:dyDescent="0.3">
      <c r="A7266" t="b">
        <f>COUNTIF($C$1:C7266, C7266)&gt;1</f>
        <v>0</v>
      </c>
      <c r="B7266" t="b">
        <f>VLOOKUP(C7266,Sheet3!$A:$B,2,0) &gt; 1</f>
        <v>0</v>
      </c>
      <c r="C7266">
        <v>7265</v>
      </c>
      <c r="D7266">
        <v>51815</v>
      </c>
      <c r="E7266" s="4">
        <v>39959</v>
      </c>
      <c r="F7266">
        <v>21</v>
      </c>
      <c r="G7266" s="15">
        <f>I7266*F7266</f>
        <v>3150</v>
      </c>
      <c r="H7266" s="9">
        <v>0.02</v>
      </c>
      <c r="I7266" s="13">
        <f>VLOOKUP($U7266,Pricebook!$A:$D,4,0)</f>
        <v>150</v>
      </c>
      <c r="J7266" s="11">
        <f>G7266*(1-H7266)</f>
        <v>3087</v>
      </c>
      <c r="K7266" t="s">
        <v>1680</v>
      </c>
      <c r="L7266" t="s">
        <v>775</v>
      </c>
      <c r="M7266" t="str">
        <f>VLOOKUP($L7266,Companies!$A:$G,7,)</f>
        <v>Computer Software: Prepackaged Software</v>
      </c>
      <c r="N7266" t="str">
        <f>VLOOKUP($L7266,Companies!$A:$G,6,)</f>
        <v>Technology</v>
      </c>
      <c r="O7266" s="6" t="s">
        <v>2772</v>
      </c>
      <c r="P7266" s="6">
        <v>81503</v>
      </c>
      <c r="Q7266" t="s">
        <v>237</v>
      </c>
      <c r="R7266" t="s">
        <v>23</v>
      </c>
      <c r="S7266" s="4">
        <v>39959</v>
      </c>
      <c r="T7266" s="7">
        <f>S7266-E7266</f>
        <v>0</v>
      </c>
      <c r="U7266" t="s">
        <v>14210</v>
      </c>
      <c r="V7266" s="6" t="s">
        <v>14251</v>
      </c>
      <c r="W7266" t="s">
        <v>14262</v>
      </c>
      <c r="X7266" t="s">
        <v>14198</v>
      </c>
      <c r="Y7266" t="str">
        <f>VLOOKUP(R7266,Managers!$A:$B,2,)</f>
        <v>Bob Turner</v>
      </c>
      <c r="Z7266" s="11">
        <f>VLOOKUP(X7266,HourlyWages!$A:$B,2,0)</f>
        <v>51</v>
      </c>
      <c r="AA7266">
        <v>1</v>
      </c>
    </row>
    <row r="7267" spans="1:27" x14ac:dyDescent="0.3">
      <c r="A7267" t="b">
        <f>COUNTIF($C$1:C7267, C7267)&gt;1</f>
        <v>0</v>
      </c>
      <c r="B7267" t="b">
        <f>VLOOKUP(C7267,Sheet3!$A:$B,2,0) &gt; 1</f>
        <v>0</v>
      </c>
      <c r="C7267">
        <v>7266</v>
      </c>
      <c r="D7267">
        <v>51842</v>
      </c>
      <c r="E7267" s="4">
        <v>40875</v>
      </c>
      <c r="F7267">
        <v>1</v>
      </c>
      <c r="G7267" s="15">
        <f>I7267*F7267</f>
        <v>110</v>
      </c>
      <c r="H7267" s="9">
        <v>0.02</v>
      </c>
      <c r="I7267" s="13">
        <f>VLOOKUP($U7267,Pricebook!$A:$D,4,0)</f>
        <v>110</v>
      </c>
      <c r="J7267" s="11">
        <f>G7267*(1-H7267)</f>
        <v>107.8</v>
      </c>
      <c r="K7267" t="s">
        <v>1362</v>
      </c>
      <c r="L7267" t="s">
        <v>103</v>
      </c>
      <c r="M7267" t="str">
        <f>VLOOKUP($L7267,Companies!$A:$G,7,)</f>
        <v>Computer Software: Programming, Data Processing</v>
      </c>
      <c r="N7267" t="str">
        <f>VLOOKUP($L7267,Companies!$A:$G,6,)</f>
        <v>Technology</v>
      </c>
      <c r="O7267" s="6" t="s">
        <v>757</v>
      </c>
      <c r="P7267" s="6">
        <v>83440</v>
      </c>
      <c r="Q7267" t="s">
        <v>197</v>
      </c>
      <c r="R7267" t="s">
        <v>23</v>
      </c>
      <c r="S7267" s="4">
        <v>40880</v>
      </c>
      <c r="T7267" s="7">
        <f>S7267-E7267</f>
        <v>5</v>
      </c>
      <c r="U7267" t="s">
        <v>14215</v>
      </c>
      <c r="V7267" s="6" t="s">
        <v>14257</v>
      </c>
      <c r="W7267" t="s">
        <v>14258</v>
      </c>
      <c r="X7267" t="s">
        <v>14185</v>
      </c>
      <c r="Y7267" t="str">
        <f>VLOOKUP(R7267,Managers!$A:$B,2,)</f>
        <v>Bob Turner</v>
      </c>
      <c r="Z7267" s="11">
        <f>VLOOKUP(X7267,HourlyWages!$A:$B,2,0)</f>
        <v>70</v>
      </c>
      <c r="AA7267">
        <v>1</v>
      </c>
    </row>
    <row r="7268" spans="1:27" x14ac:dyDescent="0.3">
      <c r="A7268" t="b">
        <f>COUNTIF($C$1:C7268, C7268)&gt;1</f>
        <v>0</v>
      </c>
      <c r="B7268" t="b">
        <f>VLOOKUP(C7268,Sheet3!$A:$B,2,0) &gt; 1</f>
        <v>0</v>
      </c>
      <c r="C7268">
        <v>7267</v>
      </c>
      <c r="D7268">
        <v>51842</v>
      </c>
      <c r="E7268" s="4">
        <v>40875</v>
      </c>
      <c r="F7268">
        <v>4</v>
      </c>
      <c r="G7268" s="15">
        <f>I7268*F7268</f>
        <v>800</v>
      </c>
      <c r="H7268" s="9">
        <v>7.0000000000000007E-2</v>
      </c>
      <c r="I7268" s="13">
        <f>VLOOKUP($U7268,Pricebook!$A:$D,4,0)</f>
        <v>200</v>
      </c>
      <c r="J7268" s="11">
        <f>G7268*(1-H7268)</f>
        <v>744</v>
      </c>
      <c r="K7268" t="s">
        <v>1362</v>
      </c>
      <c r="L7268" t="s">
        <v>103</v>
      </c>
      <c r="M7268" t="str">
        <f>VLOOKUP($L7268,Companies!$A:$G,7,)</f>
        <v>Computer Software: Programming, Data Processing</v>
      </c>
      <c r="N7268" t="str">
        <f>VLOOKUP($L7268,Companies!$A:$G,6,)</f>
        <v>Technology</v>
      </c>
      <c r="O7268" s="6" t="s">
        <v>757</v>
      </c>
      <c r="P7268" s="6">
        <v>83440</v>
      </c>
      <c r="Q7268" t="s">
        <v>197</v>
      </c>
      <c r="R7268" t="s">
        <v>23</v>
      </c>
      <c r="S7268" s="4">
        <v>40879</v>
      </c>
      <c r="T7268" s="7">
        <f>S7268-E7268</f>
        <v>4</v>
      </c>
      <c r="U7268" t="s">
        <v>14206</v>
      </c>
      <c r="V7268" s="6" t="s">
        <v>14251</v>
      </c>
      <c r="W7268" t="s">
        <v>14263</v>
      </c>
      <c r="X7268" t="s">
        <v>14193</v>
      </c>
      <c r="Y7268" t="str">
        <f>VLOOKUP(R7268,Managers!$A:$B,2,)</f>
        <v>Bob Turner</v>
      </c>
      <c r="Z7268" s="11">
        <f>VLOOKUP(X7268,HourlyWages!$A:$B,2,0)</f>
        <v>57</v>
      </c>
      <c r="AA7268">
        <v>1</v>
      </c>
    </row>
    <row r="7269" spans="1:27" x14ac:dyDescent="0.3">
      <c r="A7269" t="b">
        <f>COUNTIF($C$1:C7269, C7269)&gt;1</f>
        <v>0</v>
      </c>
      <c r="B7269" t="b">
        <f>VLOOKUP(C7269,Sheet3!$A:$B,2,0) &gt; 1</f>
        <v>0</v>
      </c>
      <c r="C7269">
        <v>7268</v>
      </c>
      <c r="D7269">
        <v>51872</v>
      </c>
      <c r="E7269" s="4">
        <v>41022</v>
      </c>
      <c r="F7269">
        <v>10</v>
      </c>
      <c r="G7269" s="15">
        <f>I7269*F7269</f>
        <v>1250</v>
      </c>
      <c r="H7269" s="9">
        <v>0.09</v>
      </c>
      <c r="I7269" s="13">
        <f>VLOOKUP($U7269,Pricebook!$A:$D,4,0)</f>
        <v>125</v>
      </c>
      <c r="J7269" s="11">
        <f>G7269*(1-H7269)</f>
        <v>1137.5</v>
      </c>
      <c r="K7269" t="s">
        <v>1958</v>
      </c>
      <c r="L7269" t="s">
        <v>108</v>
      </c>
      <c r="M7269" t="str">
        <f>VLOOKUP($L7269,Companies!$A:$G,7,)</f>
        <v>Broadcasting</v>
      </c>
      <c r="N7269" t="str">
        <f>VLOOKUP($L7269,Companies!$A:$G,6,)</f>
        <v>Consumer Services</v>
      </c>
      <c r="O7269" s="6" t="s">
        <v>1960</v>
      </c>
      <c r="P7269" s="6">
        <v>99336</v>
      </c>
      <c r="Q7269" t="s">
        <v>22</v>
      </c>
      <c r="R7269" t="s">
        <v>23</v>
      </c>
      <c r="S7269" s="4">
        <v>41023</v>
      </c>
      <c r="T7269" s="7">
        <f>S7269-E7269</f>
        <v>1</v>
      </c>
      <c r="U7269" t="s">
        <v>14221</v>
      </c>
      <c r="V7269" s="6" t="s">
        <v>14257</v>
      </c>
      <c r="W7269" t="s">
        <v>14258</v>
      </c>
      <c r="X7269" t="s">
        <v>14201</v>
      </c>
      <c r="Y7269" t="str">
        <f>VLOOKUP(R7269,Managers!$A:$B,2,)</f>
        <v>Bob Turner</v>
      </c>
      <c r="Z7269" s="11">
        <f>VLOOKUP(X7269,HourlyWages!$A:$B,2,0)</f>
        <v>53</v>
      </c>
      <c r="AA7269">
        <v>1</v>
      </c>
    </row>
    <row r="7270" spans="1:27" x14ac:dyDescent="0.3">
      <c r="A7270" t="b">
        <f>COUNTIF($C$1:C7270, C7270)&gt;1</f>
        <v>0</v>
      </c>
      <c r="B7270" t="b">
        <f>VLOOKUP(C7270,Sheet3!$A:$B,2,0) &gt; 1</f>
        <v>0</v>
      </c>
      <c r="C7270">
        <v>7269</v>
      </c>
      <c r="D7270">
        <v>51872</v>
      </c>
      <c r="E7270" s="4">
        <v>41022</v>
      </c>
      <c r="F7270">
        <v>11</v>
      </c>
      <c r="G7270" s="15">
        <f>I7270*F7270</f>
        <v>1650</v>
      </c>
      <c r="H7270" s="9">
        <v>0</v>
      </c>
      <c r="I7270" s="13">
        <f>VLOOKUP($U7270,Pricebook!$A:$D,4,0)</f>
        <v>150</v>
      </c>
      <c r="J7270" s="11">
        <f>G7270*(1-H7270)</f>
        <v>1650</v>
      </c>
      <c r="K7270" t="s">
        <v>1958</v>
      </c>
      <c r="L7270" t="s">
        <v>108</v>
      </c>
      <c r="M7270" t="str">
        <f>VLOOKUP($L7270,Companies!$A:$G,7,)</f>
        <v>Broadcasting</v>
      </c>
      <c r="N7270" t="str">
        <f>VLOOKUP($L7270,Companies!$A:$G,6,)</f>
        <v>Consumer Services</v>
      </c>
      <c r="O7270" s="6" t="s">
        <v>1960</v>
      </c>
      <c r="P7270" s="6">
        <v>99336</v>
      </c>
      <c r="Q7270" t="s">
        <v>22</v>
      </c>
      <c r="R7270" t="s">
        <v>23</v>
      </c>
      <c r="S7270" s="4">
        <v>41024</v>
      </c>
      <c r="T7270" s="7">
        <f>S7270-E7270</f>
        <v>2</v>
      </c>
      <c r="U7270" t="s">
        <v>14210</v>
      </c>
      <c r="V7270" s="6" t="s">
        <v>14257</v>
      </c>
      <c r="W7270" t="s">
        <v>14264</v>
      </c>
      <c r="X7270" t="s">
        <v>14202</v>
      </c>
      <c r="Y7270" t="str">
        <f>VLOOKUP(R7270,Managers!$A:$B,2,)</f>
        <v>Bob Turner</v>
      </c>
      <c r="Z7270" s="11">
        <f>VLOOKUP(X7270,HourlyWages!$A:$B,2,0)</f>
        <v>71</v>
      </c>
      <c r="AA7270">
        <v>1</v>
      </c>
    </row>
    <row r="7271" spans="1:27" x14ac:dyDescent="0.3">
      <c r="A7271" t="b">
        <f>COUNTIF($C$1:C7271, C7271)&gt;1</f>
        <v>0</v>
      </c>
      <c r="B7271" t="b">
        <f>VLOOKUP(C7271,Sheet3!$A:$B,2,0) &gt; 1</f>
        <v>0</v>
      </c>
      <c r="C7271">
        <v>7270</v>
      </c>
      <c r="D7271">
        <v>51872</v>
      </c>
      <c r="E7271" s="4">
        <v>41022</v>
      </c>
      <c r="F7271">
        <v>37</v>
      </c>
      <c r="G7271" s="15">
        <f>I7271*F7271</f>
        <v>5550</v>
      </c>
      <c r="H7271" s="9">
        <v>0.06</v>
      </c>
      <c r="I7271" s="13">
        <f>VLOOKUP($U7271,Pricebook!$A:$D,4,0)</f>
        <v>150</v>
      </c>
      <c r="J7271" s="11">
        <f>G7271*(1-H7271)</f>
        <v>5217</v>
      </c>
      <c r="K7271" t="s">
        <v>1958</v>
      </c>
      <c r="L7271" t="s">
        <v>108</v>
      </c>
      <c r="M7271" t="str">
        <f>VLOOKUP($L7271,Companies!$A:$G,7,)</f>
        <v>Broadcasting</v>
      </c>
      <c r="N7271" t="str">
        <f>VLOOKUP($L7271,Companies!$A:$G,6,)</f>
        <v>Consumer Services</v>
      </c>
      <c r="O7271" s="6" t="s">
        <v>913</v>
      </c>
      <c r="P7271" s="6">
        <v>98031</v>
      </c>
      <c r="Q7271" t="s">
        <v>22</v>
      </c>
      <c r="R7271" t="s">
        <v>23</v>
      </c>
      <c r="S7271" s="4">
        <v>41025</v>
      </c>
      <c r="T7271" s="7">
        <f>S7271-E7271</f>
        <v>3</v>
      </c>
      <c r="U7271" t="s">
        <v>14210</v>
      </c>
      <c r="V7271" s="6" t="s">
        <v>14251</v>
      </c>
      <c r="W7271" t="s">
        <v>14252</v>
      </c>
      <c r="X7271" t="s">
        <v>14185</v>
      </c>
      <c r="Y7271" t="str">
        <f>VLOOKUP(R7271,Managers!$A:$B,2,)</f>
        <v>Bob Turner</v>
      </c>
      <c r="Z7271" s="11">
        <f>VLOOKUP(X7271,HourlyWages!$A:$B,2,0)</f>
        <v>70</v>
      </c>
      <c r="AA7271">
        <v>1</v>
      </c>
    </row>
    <row r="7272" spans="1:27" x14ac:dyDescent="0.3">
      <c r="A7272" t="b">
        <f>COUNTIF($C$1:C7272, C7272)&gt;1</f>
        <v>0</v>
      </c>
      <c r="B7272" t="b">
        <f>VLOOKUP(C7272,Sheet3!$A:$B,2,0) &gt; 1</f>
        <v>0</v>
      </c>
      <c r="C7272">
        <v>7271</v>
      </c>
      <c r="D7272">
        <v>51873</v>
      </c>
      <c r="E7272" s="4">
        <v>39939</v>
      </c>
      <c r="F7272">
        <v>29</v>
      </c>
      <c r="G7272" s="15">
        <f>I7272*F7272</f>
        <v>3190</v>
      </c>
      <c r="H7272" s="9">
        <v>0.04</v>
      </c>
      <c r="I7272" s="13">
        <f>VLOOKUP($U7272,Pricebook!$A:$D,4,0)</f>
        <v>110</v>
      </c>
      <c r="J7272" s="11">
        <f>G7272*(1-H7272)</f>
        <v>3062.4</v>
      </c>
      <c r="K7272" t="s">
        <v>410</v>
      </c>
      <c r="L7272" t="s">
        <v>20</v>
      </c>
      <c r="M7272" t="str">
        <f>VLOOKUP($L7272,Companies!$A:$G,7,)</f>
        <v>Major Pharmaceuticals</v>
      </c>
      <c r="N7272" t="str">
        <f>VLOOKUP($L7272,Companies!$A:$G,6,)</f>
        <v>Health Care</v>
      </c>
      <c r="O7272" s="6" t="s">
        <v>672</v>
      </c>
      <c r="P7272" s="6">
        <v>23223</v>
      </c>
      <c r="Q7272" t="s">
        <v>368</v>
      </c>
      <c r="R7272" t="s">
        <v>34</v>
      </c>
      <c r="S7272" s="4">
        <v>39939</v>
      </c>
      <c r="T7272" s="7">
        <f>S7272-E7272</f>
        <v>0</v>
      </c>
      <c r="U7272" t="s">
        <v>14215</v>
      </c>
      <c r="V7272" s="6" t="s">
        <v>14254</v>
      </c>
      <c r="W7272" t="s">
        <v>14256</v>
      </c>
      <c r="X7272" t="s">
        <v>14184</v>
      </c>
      <c r="Y7272" t="str">
        <f>VLOOKUP(R7272,Managers!$A:$B,2,)</f>
        <v>Frank Mitchell</v>
      </c>
      <c r="Z7272" s="11">
        <f>VLOOKUP(X7272,HourlyWages!$A:$B,2,0)</f>
        <v>50</v>
      </c>
      <c r="AA7272">
        <v>1</v>
      </c>
    </row>
    <row r="7273" spans="1:27" x14ac:dyDescent="0.3">
      <c r="A7273" t="b">
        <f>COUNTIF($C$1:C7273, C7273)&gt;1</f>
        <v>0</v>
      </c>
      <c r="B7273" t="b">
        <f>VLOOKUP(C7273,Sheet3!$A:$B,2,0) &gt; 1</f>
        <v>0</v>
      </c>
      <c r="C7273">
        <v>7272</v>
      </c>
      <c r="D7273">
        <v>51876</v>
      </c>
      <c r="E7273" s="4">
        <v>40974</v>
      </c>
      <c r="F7273">
        <v>2</v>
      </c>
      <c r="G7273" s="15">
        <f>I7273*F7273</f>
        <v>300</v>
      </c>
      <c r="H7273" s="9">
        <v>0.1</v>
      </c>
      <c r="I7273" s="13">
        <f>VLOOKUP($U7273,Pricebook!$A:$D,4,0)</f>
        <v>150</v>
      </c>
      <c r="J7273" s="11">
        <f>G7273*(1-H7273)</f>
        <v>270</v>
      </c>
      <c r="K7273" t="s">
        <v>1219</v>
      </c>
      <c r="L7273" t="s">
        <v>351</v>
      </c>
      <c r="M7273" t="str">
        <f>VLOOKUP($L7273,Companies!$A:$G,7,)</f>
        <v>Department/Specialty Retail Stores</v>
      </c>
      <c r="N7273" t="str">
        <f>VLOOKUP($L7273,Companies!$A:$G,6,)</f>
        <v>Consumer Services</v>
      </c>
      <c r="O7273" s="6" t="s">
        <v>450</v>
      </c>
      <c r="P7273" s="6">
        <v>34769</v>
      </c>
      <c r="Q7273" t="s">
        <v>101</v>
      </c>
      <c r="R7273" t="s">
        <v>34</v>
      </c>
      <c r="S7273" s="4">
        <v>40975</v>
      </c>
      <c r="T7273" s="7">
        <f>S7273-E7273</f>
        <v>1</v>
      </c>
      <c r="U7273" t="s">
        <v>14210</v>
      </c>
      <c r="V7273" s="6" t="s">
        <v>14251</v>
      </c>
      <c r="W7273" t="s">
        <v>14267</v>
      </c>
      <c r="X7273" t="s">
        <v>14187</v>
      </c>
      <c r="Y7273" t="str">
        <f>VLOOKUP(R7273,Managers!$A:$B,2,)</f>
        <v>Frank Mitchell</v>
      </c>
      <c r="Z7273" s="11">
        <f>VLOOKUP(X7273,HourlyWages!$A:$B,2,0)</f>
        <v>45</v>
      </c>
      <c r="AA7273">
        <v>1</v>
      </c>
    </row>
    <row r="7274" spans="1:27" x14ac:dyDescent="0.3">
      <c r="A7274" t="b">
        <f>COUNTIF($C$1:C7274, C7274)&gt;1</f>
        <v>0</v>
      </c>
      <c r="B7274" t="b">
        <f>VLOOKUP(C7274,Sheet3!$A:$B,2,0) &gt; 1</f>
        <v>0</v>
      </c>
      <c r="C7274">
        <v>7273</v>
      </c>
      <c r="D7274">
        <v>51879</v>
      </c>
      <c r="E7274" s="4">
        <v>40414</v>
      </c>
      <c r="F7274">
        <v>26</v>
      </c>
      <c r="G7274" s="15">
        <f>I7274*F7274</f>
        <v>3250</v>
      </c>
      <c r="H7274" s="9">
        <v>0.03</v>
      </c>
      <c r="I7274" s="13">
        <f>VLOOKUP($U7274,Pricebook!$A:$D,4,0)</f>
        <v>125</v>
      </c>
      <c r="J7274" s="11">
        <f>G7274*(1-H7274)</f>
        <v>3152.5</v>
      </c>
      <c r="K7274" t="s">
        <v>271</v>
      </c>
      <c r="L7274" t="s">
        <v>199</v>
      </c>
      <c r="M7274" t="str">
        <f>VLOOKUP($L7274,Companies!$A:$G,7,)</f>
        <v>Biotechnology: Biological Products (No Diagnostic Substances)</v>
      </c>
      <c r="N7274" t="str">
        <f>VLOOKUP($L7274,Companies!$A:$G,6,)</f>
        <v>Health Care</v>
      </c>
      <c r="O7274" s="6" t="s">
        <v>2855</v>
      </c>
      <c r="P7274" s="6" t="s">
        <v>2856</v>
      </c>
      <c r="Q7274" t="s">
        <v>38</v>
      </c>
      <c r="R7274" t="s">
        <v>16</v>
      </c>
      <c r="S7274" s="4">
        <v>40416</v>
      </c>
      <c r="T7274" s="7">
        <f>S7274-E7274</f>
        <v>2</v>
      </c>
      <c r="U7274" t="s">
        <v>14208</v>
      </c>
      <c r="V7274" s="6" t="s">
        <v>14251</v>
      </c>
      <c r="W7274" t="s">
        <v>14266</v>
      </c>
      <c r="X7274" t="s">
        <v>14203</v>
      </c>
      <c r="Y7274" t="str">
        <f>VLOOKUP(R7274,Managers!$A:$B,2,)</f>
        <v>Josh Martinez</v>
      </c>
      <c r="Z7274" s="11">
        <f>VLOOKUP(X7274,HourlyWages!$A:$B,2,0)</f>
        <v>62</v>
      </c>
      <c r="AA7274">
        <v>1</v>
      </c>
    </row>
    <row r="7275" spans="1:27" x14ac:dyDescent="0.3">
      <c r="A7275" t="b">
        <f>COUNTIF($C$1:C7275, C7275)&gt;1</f>
        <v>0</v>
      </c>
      <c r="B7275" t="b">
        <f>VLOOKUP(C7275,Sheet3!$A:$B,2,0) &gt; 1</f>
        <v>0</v>
      </c>
      <c r="C7275">
        <v>7274</v>
      </c>
      <c r="D7275">
        <v>51879</v>
      </c>
      <c r="E7275" s="4">
        <v>40414</v>
      </c>
      <c r="F7275">
        <v>46</v>
      </c>
      <c r="G7275" s="15">
        <f>I7275*F7275</f>
        <v>5060</v>
      </c>
      <c r="H7275" s="9">
        <v>0.01</v>
      </c>
      <c r="I7275" s="13">
        <f>VLOOKUP($U7275,Pricebook!$A:$D,4,0)</f>
        <v>110</v>
      </c>
      <c r="J7275" s="11">
        <f>G7275*(1-H7275)</f>
        <v>5009.3999999999996</v>
      </c>
      <c r="K7275" t="s">
        <v>271</v>
      </c>
      <c r="L7275" t="s">
        <v>199</v>
      </c>
      <c r="M7275" t="str">
        <f>VLOOKUP($L7275,Companies!$A:$G,7,)</f>
        <v>Biotechnology: Biological Products (No Diagnostic Substances)</v>
      </c>
      <c r="N7275" t="str">
        <f>VLOOKUP($L7275,Companies!$A:$G,6,)</f>
        <v>Health Care</v>
      </c>
      <c r="O7275" s="6" t="s">
        <v>2855</v>
      </c>
      <c r="P7275" s="6" t="s">
        <v>2856</v>
      </c>
      <c r="Q7275" t="s">
        <v>38</v>
      </c>
      <c r="R7275" t="s">
        <v>16</v>
      </c>
      <c r="S7275" s="4">
        <v>40415</v>
      </c>
      <c r="T7275" s="7">
        <f>S7275-E7275</f>
        <v>1</v>
      </c>
      <c r="U7275" t="s">
        <v>14215</v>
      </c>
      <c r="V7275" s="6" t="s">
        <v>14257</v>
      </c>
      <c r="W7275" t="s">
        <v>14258</v>
      </c>
      <c r="X7275" t="s">
        <v>14201</v>
      </c>
      <c r="Y7275" t="str">
        <f>VLOOKUP(R7275,Managers!$A:$B,2,)</f>
        <v>Josh Martinez</v>
      </c>
      <c r="Z7275" s="11">
        <f>VLOOKUP(X7275,HourlyWages!$A:$B,2,0)</f>
        <v>53</v>
      </c>
      <c r="AA7275">
        <v>1</v>
      </c>
    </row>
    <row r="7276" spans="1:27" x14ac:dyDescent="0.3">
      <c r="A7276" t="b">
        <f>COUNTIF($C$1:C7276, C7276)&gt;1</f>
        <v>0</v>
      </c>
      <c r="B7276" t="b">
        <f>VLOOKUP(C7276,Sheet3!$A:$B,2,0) &gt; 1</f>
        <v>0</v>
      </c>
      <c r="C7276">
        <v>7275</v>
      </c>
      <c r="D7276">
        <v>51906</v>
      </c>
      <c r="E7276" s="4">
        <v>40787</v>
      </c>
      <c r="F7276">
        <v>24</v>
      </c>
      <c r="G7276" s="15">
        <f>I7276*F7276</f>
        <v>3600</v>
      </c>
      <c r="H7276" s="9">
        <v>0.04</v>
      </c>
      <c r="I7276" s="13">
        <f>VLOOKUP($U7276,Pricebook!$A:$D,4,0)</f>
        <v>150</v>
      </c>
      <c r="J7276" s="11">
        <f>G7276*(1-H7276)</f>
        <v>3456</v>
      </c>
      <c r="K7276" t="s">
        <v>234</v>
      </c>
      <c r="L7276" t="s">
        <v>235</v>
      </c>
      <c r="M7276" t="str">
        <f>VLOOKUP($L7276,Companies!$A:$G,7,)</f>
        <v>Television Services</v>
      </c>
      <c r="N7276" t="str">
        <f>VLOOKUP($L7276,Companies!$A:$G,6,)</f>
        <v>Consumer Services</v>
      </c>
      <c r="O7276" s="6" t="s">
        <v>703</v>
      </c>
      <c r="P7276" s="6">
        <v>80232</v>
      </c>
      <c r="Q7276" t="s">
        <v>237</v>
      </c>
      <c r="R7276" t="s">
        <v>23</v>
      </c>
      <c r="S7276" s="4">
        <v>40788</v>
      </c>
      <c r="T7276" s="7">
        <f>S7276-E7276</f>
        <v>1</v>
      </c>
      <c r="U7276" t="s">
        <v>14211</v>
      </c>
      <c r="V7276" s="6" t="s">
        <v>14254</v>
      </c>
      <c r="W7276" t="s">
        <v>14256</v>
      </c>
      <c r="X7276" t="s">
        <v>14190</v>
      </c>
      <c r="Y7276" t="str">
        <f>VLOOKUP(R7276,Managers!$A:$B,2,)</f>
        <v>Bob Turner</v>
      </c>
      <c r="Z7276" s="11">
        <f>VLOOKUP(X7276,HourlyWages!$A:$B,2,0)</f>
        <v>67</v>
      </c>
      <c r="AA7276">
        <v>1</v>
      </c>
    </row>
    <row r="7277" spans="1:27" x14ac:dyDescent="0.3">
      <c r="A7277" t="b">
        <f>COUNTIF($C$1:C7277, C7277)&gt;1</f>
        <v>0</v>
      </c>
      <c r="B7277" t="b">
        <f>VLOOKUP(C7277,Sheet3!$A:$B,2,0) &gt; 1</f>
        <v>0</v>
      </c>
      <c r="C7277">
        <v>7276</v>
      </c>
      <c r="D7277">
        <v>51937</v>
      </c>
      <c r="E7277" s="4">
        <v>39871</v>
      </c>
      <c r="F7277">
        <v>39</v>
      </c>
      <c r="G7277" s="15">
        <f>I7277*F7277</f>
        <v>6630</v>
      </c>
      <c r="H7277" s="9">
        <v>0.05</v>
      </c>
      <c r="I7277" s="13">
        <f>VLOOKUP($U7277,Pricebook!$A:$D,4,0)</f>
        <v>170</v>
      </c>
      <c r="J7277" s="11">
        <f>G7277*(1-H7277)</f>
        <v>6298.5</v>
      </c>
      <c r="K7277" t="s">
        <v>804</v>
      </c>
      <c r="L7277" t="s">
        <v>158</v>
      </c>
      <c r="M7277" t="str">
        <f>VLOOKUP($L7277,Companies!$A:$G,7,)</f>
        <v>Department/Specialty Retail Stores</v>
      </c>
      <c r="N7277" t="str">
        <f>VLOOKUP($L7277,Companies!$A:$G,6,)</f>
        <v>Consumer Services</v>
      </c>
      <c r="O7277" s="6" t="s">
        <v>1546</v>
      </c>
      <c r="P7277" s="6">
        <v>75150</v>
      </c>
      <c r="Q7277" t="s">
        <v>48</v>
      </c>
      <c r="R7277" t="s">
        <v>16</v>
      </c>
      <c r="S7277" s="4">
        <v>39871</v>
      </c>
      <c r="T7277" s="7">
        <f>S7277-E7277</f>
        <v>0</v>
      </c>
      <c r="U7277" t="s">
        <v>14219</v>
      </c>
      <c r="V7277" s="6" t="s">
        <v>14254</v>
      </c>
      <c r="W7277" t="s">
        <v>14256</v>
      </c>
      <c r="X7277" t="s">
        <v>14193</v>
      </c>
      <c r="Y7277" t="str">
        <f>VLOOKUP(R7277,Managers!$A:$B,2,)</f>
        <v>Josh Martinez</v>
      </c>
      <c r="Z7277" s="11">
        <f>VLOOKUP(X7277,HourlyWages!$A:$B,2,0)</f>
        <v>57</v>
      </c>
      <c r="AA7277">
        <v>1</v>
      </c>
    </row>
    <row r="7278" spans="1:27" x14ac:dyDescent="0.3">
      <c r="A7278" t="b">
        <f>COUNTIF($C$1:C7278, C7278)&gt;1</f>
        <v>0</v>
      </c>
      <c r="B7278" t="b">
        <f>VLOOKUP(C7278,Sheet3!$A:$B,2,0) &gt; 1</f>
        <v>0</v>
      </c>
      <c r="C7278">
        <v>7277</v>
      </c>
      <c r="D7278">
        <v>51938</v>
      </c>
      <c r="E7278" s="4">
        <v>40680</v>
      </c>
      <c r="F7278">
        <v>5</v>
      </c>
      <c r="G7278" s="15">
        <f>I7278*F7278</f>
        <v>750</v>
      </c>
      <c r="H7278" s="9">
        <v>0.06</v>
      </c>
      <c r="I7278" s="13">
        <f>VLOOKUP($U7278,Pricebook!$A:$D,4,0)</f>
        <v>150</v>
      </c>
      <c r="J7278" s="11">
        <f>G7278*(1-H7278)</f>
        <v>705</v>
      </c>
      <c r="K7278" t="s">
        <v>463</v>
      </c>
      <c r="L7278" t="s">
        <v>235</v>
      </c>
      <c r="M7278" t="str">
        <f>VLOOKUP($L7278,Companies!$A:$G,7,)</f>
        <v>Television Services</v>
      </c>
      <c r="N7278" t="str">
        <f>VLOOKUP($L7278,Companies!$A:$G,6,)</f>
        <v>Consumer Services</v>
      </c>
      <c r="O7278" s="6" t="s">
        <v>1714</v>
      </c>
      <c r="P7278" s="6" t="s">
        <v>1715</v>
      </c>
      <c r="Q7278" t="s">
        <v>15</v>
      </c>
      <c r="R7278" t="s">
        <v>16</v>
      </c>
      <c r="S7278" s="4">
        <v>40684</v>
      </c>
      <c r="T7278" s="7">
        <f>S7278-E7278</f>
        <v>4</v>
      </c>
      <c r="U7278" t="s">
        <v>14210</v>
      </c>
      <c r="V7278" s="6" t="s">
        <v>14257</v>
      </c>
      <c r="W7278" t="s">
        <v>14258</v>
      </c>
      <c r="X7278" t="s">
        <v>14187</v>
      </c>
      <c r="Y7278" t="str">
        <f>VLOOKUP(R7278,Managers!$A:$B,2,)</f>
        <v>Josh Martinez</v>
      </c>
      <c r="Z7278" s="11">
        <f>VLOOKUP(X7278,HourlyWages!$A:$B,2,0)</f>
        <v>45</v>
      </c>
      <c r="AA7278">
        <v>1</v>
      </c>
    </row>
    <row r="7279" spans="1:27" x14ac:dyDescent="0.3">
      <c r="A7279" t="b">
        <f>COUNTIF($C$1:C7279, C7279)&gt;1</f>
        <v>0</v>
      </c>
      <c r="B7279" t="b">
        <f>VLOOKUP(C7279,Sheet3!$A:$B,2,0) &gt; 1</f>
        <v>0</v>
      </c>
      <c r="C7279">
        <v>7278</v>
      </c>
      <c r="D7279">
        <v>51940</v>
      </c>
      <c r="E7279" s="4">
        <v>41199</v>
      </c>
      <c r="F7279">
        <v>11</v>
      </c>
      <c r="G7279" s="15">
        <f>I7279*F7279</f>
        <v>1650</v>
      </c>
      <c r="H7279" s="9">
        <v>0.08</v>
      </c>
      <c r="I7279" s="13">
        <f>VLOOKUP($U7279,Pricebook!$A:$D,4,0)</f>
        <v>150</v>
      </c>
      <c r="J7279" s="11">
        <f>G7279*(1-H7279)</f>
        <v>1518</v>
      </c>
      <c r="K7279" t="s">
        <v>2292</v>
      </c>
      <c r="L7279" t="s">
        <v>571</v>
      </c>
      <c r="M7279" t="str">
        <f>VLOOKUP($L7279,Companies!$A:$G,7,)</f>
        <v>EDP Services</v>
      </c>
      <c r="N7279" t="str">
        <f>VLOOKUP($L7279,Companies!$A:$G,6,)</f>
        <v>Technology</v>
      </c>
      <c r="O7279" s="6" t="s">
        <v>1409</v>
      </c>
      <c r="P7279" s="6">
        <v>63130</v>
      </c>
      <c r="Q7279" t="s">
        <v>358</v>
      </c>
      <c r="R7279" t="s">
        <v>16</v>
      </c>
      <c r="S7279" s="4">
        <v>41200</v>
      </c>
      <c r="T7279" s="7">
        <f>S7279-E7279</f>
        <v>1</v>
      </c>
      <c r="U7279" t="s">
        <v>14211</v>
      </c>
      <c r="V7279" s="6" t="s">
        <v>14251</v>
      </c>
      <c r="W7279" t="s">
        <v>14260</v>
      </c>
      <c r="X7279" t="s">
        <v>14190</v>
      </c>
      <c r="Y7279" t="str">
        <f>VLOOKUP(R7279,Managers!$A:$B,2,)</f>
        <v>Josh Martinez</v>
      </c>
      <c r="Z7279" s="11">
        <f>VLOOKUP(X7279,HourlyWages!$A:$B,2,0)</f>
        <v>67</v>
      </c>
      <c r="AA7279">
        <v>1</v>
      </c>
    </row>
    <row r="7280" spans="1:27" x14ac:dyDescent="0.3">
      <c r="A7280" t="b">
        <f>COUNTIF($C$1:C7280, C7280)&gt;1</f>
        <v>0</v>
      </c>
      <c r="B7280" t="b">
        <f>VLOOKUP(C7280,Sheet3!$A:$B,2,0) &gt; 1</f>
        <v>0</v>
      </c>
      <c r="C7280">
        <v>7279</v>
      </c>
      <c r="D7280">
        <v>51943</v>
      </c>
      <c r="E7280" s="4">
        <v>39927</v>
      </c>
      <c r="F7280">
        <v>11</v>
      </c>
      <c r="G7280" s="15">
        <f>I7280*F7280</f>
        <v>1210</v>
      </c>
      <c r="H7280" s="9">
        <v>0.04</v>
      </c>
      <c r="I7280" s="13">
        <f>VLOOKUP($U7280,Pricebook!$A:$D,4,0)</f>
        <v>110</v>
      </c>
      <c r="J7280" s="11">
        <f>G7280*(1-H7280)</f>
        <v>1161.5999999999999</v>
      </c>
      <c r="K7280" t="s">
        <v>157</v>
      </c>
      <c r="L7280" t="s">
        <v>158</v>
      </c>
      <c r="M7280" t="str">
        <f>VLOOKUP($L7280,Companies!$A:$G,7,)</f>
        <v>Department/Specialty Retail Stores</v>
      </c>
      <c r="N7280" t="str">
        <f>VLOOKUP($L7280,Companies!$A:$G,6,)</f>
        <v>Consumer Services</v>
      </c>
      <c r="O7280" s="6" t="s">
        <v>159</v>
      </c>
      <c r="P7280" s="6">
        <v>11729</v>
      </c>
      <c r="Q7280" t="s">
        <v>60</v>
      </c>
      <c r="R7280" t="s">
        <v>61</v>
      </c>
      <c r="S7280" s="4">
        <v>39928</v>
      </c>
      <c r="T7280" s="7">
        <f>S7280-E7280</f>
        <v>1</v>
      </c>
      <c r="U7280" t="s">
        <v>14215</v>
      </c>
      <c r="V7280" s="6" t="s">
        <v>14254</v>
      </c>
      <c r="W7280" t="s">
        <v>14255</v>
      </c>
      <c r="X7280" t="s">
        <v>14201</v>
      </c>
      <c r="Y7280" t="str">
        <f>VLOOKUP(R7280,Managers!$A:$B,2,)</f>
        <v>Allen Young</v>
      </c>
      <c r="Z7280" s="11">
        <f>VLOOKUP(X7280,HourlyWages!$A:$B,2,0)</f>
        <v>53</v>
      </c>
      <c r="AA7280">
        <v>1</v>
      </c>
    </row>
    <row r="7281" spans="1:27" x14ac:dyDescent="0.3">
      <c r="A7281" t="b">
        <f>COUNTIF($C$1:C7281, C7281)&gt;1</f>
        <v>0</v>
      </c>
      <c r="B7281" t="b">
        <f>VLOOKUP(C7281,Sheet3!$A:$B,2,0) &gt; 1</f>
        <v>0</v>
      </c>
      <c r="C7281">
        <v>7280</v>
      </c>
      <c r="D7281">
        <v>51943</v>
      </c>
      <c r="E7281" s="4">
        <v>39927</v>
      </c>
      <c r="F7281">
        <v>13</v>
      </c>
      <c r="G7281" s="15">
        <f>I7281*F7281</f>
        <v>2080</v>
      </c>
      <c r="H7281" s="9">
        <v>0.04</v>
      </c>
      <c r="I7281" s="13">
        <f>VLOOKUP($U7281,Pricebook!$A:$D,4,0)</f>
        <v>160</v>
      </c>
      <c r="J7281" s="11">
        <f>G7281*(1-H7281)</f>
        <v>1996.8</v>
      </c>
      <c r="K7281" t="s">
        <v>157</v>
      </c>
      <c r="L7281" t="s">
        <v>158</v>
      </c>
      <c r="M7281" t="str">
        <f>VLOOKUP($L7281,Companies!$A:$G,7,)</f>
        <v>Department/Specialty Retail Stores</v>
      </c>
      <c r="N7281" t="str">
        <f>VLOOKUP($L7281,Companies!$A:$G,6,)</f>
        <v>Consumer Services</v>
      </c>
      <c r="O7281" s="6" t="s">
        <v>1083</v>
      </c>
      <c r="P7281" s="6">
        <v>11746</v>
      </c>
      <c r="Q7281" t="s">
        <v>60</v>
      </c>
      <c r="R7281" t="s">
        <v>61</v>
      </c>
      <c r="S7281" s="4">
        <v>39928</v>
      </c>
      <c r="T7281" s="7">
        <f>S7281-E7281</f>
        <v>1</v>
      </c>
      <c r="U7281" t="s">
        <v>14218</v>
      </c>
      <c r="V7281" s="6" t="s">
        <v>14251</v>
      </c>
      <c r="W7281" t="s">
        <v>14262</v>
      </c>
      <c r="X7281" t="s">
        <v>14186</v>
      </c>
      <c r="Y7281" t="str">
        <f>VLOOKUP(R7281,Managers!$A:$B,2,)</f>
        <v>Allen Young</v>
      </c>
      <c r="Z7281" s="11">
        <f>VLOOKUP(X7281,HourlyWages!$A:$B,2,0)</f>
        <v>67</v>
      </c>
      <c r="AA7281">
        <v>1</v>
      </c>
    </row>
    <row r="7282" spans="1:27" x14ac:dyDescent="0.3">
      <c r="A7282" t="b">
        <f>COUNTIF($C$1:C7282, C7282)&gt;1</f>
        <v>0</v>
      </c>
      <c r="B7282" t="b">
        <f>VLOOKUP(C7282,Sheet3!$A:$B,2,0) &gt; 1</f>
        <v>0</v>
      </c>
      <c r="C7282">
        <v>7281</v>
      </c>
      <c r="D7282">
        <v>51943</v>
      </c>
      <c r="E7282" s="4">
        <v>39927</v>
      </c>
      <c r="F7282">
        <v>28</v>
      </c>
      <c r="G7282" s="15">
        <f>I7282*F7282</f>
        <v>5600</v>
      </c>
      <c r="H7282" s="9">
        <v>0.03</v>
      </c>
      <c r="I7282" s="13">
        <f>VLOOKUP($U7282,Pricebook!$A:$D,4,0)</f>
        <v>200</v>
      </c>
      <c r="J7282" s="11">
        <f>G7282*(1-H7282)</f>
        <v>5432</v>
      </c>
      <c r="K7282" t="s">
        <v>157</v>
      </c>
      <c r="L7282" t="s">
        <v>158</v>
      </c>
      <c r="M7282" t="str">
        <f>VLOOKUP($L7282,Companies!$A:$G,7,)</f>
        <v>Department/Specialty Retail Stores</v>
      </c>
      <c r="N7282" t="str">
        <f>VLOOKUP($L7282,Companies!$A:$G,6,)</f>
        <v>Consumer Services</v>
      </c>
      <c r="O7282" s="6" t="s">
        <v>1083</v>
      </c>
      <c r="P7282" s="6">
        <v>11746</v>
      </c>
      <c r="Q7282" t="s">
        <v>60</v>
      </c>
      <c r="R7282" t="s">
        <v>61</v>
      </c>
      <c r="S7282" s="4">
        <v>39930</v>
      </c>
      <c r="T7282" s="7">
        <f>S7282-E7282</f>
        <v>3</v>
      </c>
      <c r="U7282" t="s">
        <v>14214</v>
      </c>
      <c r="V7282" s="6" t="s">
        <v>14254</v>
      </c>
      <c r="W7282" t="s">
        <v>14256</v>
      </c>
      <c r="X7282" t="s">
        <v>14198</v>
      </c>
      <c r="Y7282" t="str">
        <f>VLOOKUP(R7282,Managers!$A:$B,2,)</f>
        <v>Allen Young</v>
      </c>
      <c r="Z7282" s="11">
        <f>VLOOKUP(X7282,HourlyWages!$A:$B,2,0)</f>
        <v>51</v>
      </c>
      <c r="AA7282">
        <v>1</v>
      </c>
    </row>
    <row r="7283" spans="1:27" x14ac:dyDescent="0.3">
      <c r="A7283" t="b">
        <f>COUNTIF($C$1:C7283, C7283)&gt;1</f>
        <v>0</v>
      </c>
      <c r="B7283" t="b">
        <f>VLOOKUP(C7283,Sheet3!$A:$B,2,0) &gt; 1</f>
        <v>0</v>
      </c>
      <c r="C7283">
        <v>7282</v>
      </c>
      <c r="D7283">
        <v>51968</v>
      </c>
      <c r="E7283" s="4">
        <v>40061</v>
      </c>
      <c r="F7283">
        <v>43</v>
      </c>
      <c r="G7283" s="15">
        <f>I7283*F7283</f>
        <v>6450</v>
      </c>
      <c r="H7283" s="9">
        <v>0.03</v>
      </c>
      <c r="I7283" s="13">
        <f>VLOOKUP($U7283,Pricebook!$A:$D,4,0)</f>
        <v>150</v>
      </c>
      <c r="J7283" s="11">
        <f>G7283*(1-H7283)</f>
        <v>6256.5</v>
      </c>
      <c r="K7283" t="s">
        <v>2821</v>
      </c>
      <c r="L7283" t="s">
        <v>775</v>
      </c>
      <c r="M7283" t="str">
        <f>VLOOKUP($L7283,Companies!$A:$G,7,)</f>
        <v>Computer Software: Prepackaged Software</v>
      </c>
      <c r="N7283" t="str">
        <f>VLOOKUP($L7283,Companies!$A:$G,6,)</f>
        <v>Technology</v>
      </c>
      <c r="O7283" s="6" t="s">
        <v>2373</v>
      </c>
      <c r="P7283" s="6">
        <v>83814</v>
      </c>
      <c r="Q7283" t="s">
        <v>197</v>
      </c>
      <c r="R7283" t="s">
        <v>23</v>
      </c>
      <c r="S7283" s="4">
        <v>40062</v>
      </c>
      <c r="T7283" s="7">
        <f>S7283-E7283</f>
        <v>1</v>
      </c>
      <c r="U7283" t="s">
        <v>14210</v>
      </c>
      <c r="V7283" s="6" t="s">
        <v>14257</v>
      </c>
      <c r="W7283" t="s">
        <v>14270</v>
      </c>
      <c r="X7283" t="s">
        <v>14196</v>
      </c>
      <c r="Y7283" t="str">
        <f>VLOOKUP(R7283,Managers!$A:$B,2,)</f>
        <v>Bob Turner</v>
      </c>
      <c r="Z7283" s="11">
        <f>VLOOKUP(X7283,HourlyWages!$A:$B,2,0)</f>
        <v>58</v>
      </c>
      <c r="AA7283">
        <v>1</v>
      </c>
    </row>
    <row r="7284" spans="1:27" x14ac:dyDescent="0.3">
      <c r="A7284" t="b">
        <f>COUNTIF($C$1:C7284, C7284)&gt;1</f>
        <v>0</v>
      </c>
      <c r="B7284" t="b">
        <f>VLOOKUP(C7284,Sheet3!$A:$B,2,0) &gt; 1</f>
        <v>0</v>
      </c>
      <c r="C7284">
        <v>7283</v>
      </c>
      <c r="D7284">
        <v>51969</v>
      </c>
      <c r="E7284" s="4">
        <v>40790</v>
      </c>
      <c r="F7284">
        <v>16</v>
      </c>
      <c r="G7284" s="15">
        <f>I7284*F7284</f>
        <v>1760</v>
      </c>
      <c r="H7284" s="9">
        <v>0.04</v>
      </c>
      <c r="I7284" s="13">
        <f>VLOOKUP($U7284,Pricebook!$A:$D,4,0)</f>
        <v>110</v>
      </c>
      <c r="J7284" s="11">
        <f>G7284*(1-H7284)</f>
        <v>1689.6</v>
      </c>
      <c r="K7284" t="s">
        <v>1054</v>
      </c>
      <c r="L7284" t="s">
        <v>20</v>
      </c>
      <c r="M7284" t="str">
        <f>VLOOKUP($L7284,Companies!$A:$G,7,)</f>
        <v>Major Pharmaceuticals</v>
      </c>
      <c r="N7284" t="str">
        <f>VLOOKUP($L7284,Companies!$A:$G,6,)</f>
        <v>Health Care</v>
      </c>
      <c r="O7284" s="6" t="s">
        <v>1190</v>
      </c>
      <c r="P7284" s="6">
        <v>92262</v>
      </c>
      <c r="Q7284" t="s">
        <v>114</v>
      </c>
      <c r="R7284" t="s">
        <v>23</v>
      </c>
      <c r="S7284" s="4">
        <v>40790</v>
      </c>
      <c r="T7284" s="7">
        <f>S7284-E7284</f>
        <v>0</v>
      </c>
      <c r="U7284" t="s">
        <v>14215</v>
      </c>
      <c r="V7284" s="6" t="s">
        <v>14257</v>
      </c>
      <c r="W7284" t="s">
        <v>14259</v>
      </c>
      <c r="X7284" t="s">
        <v>14192</v>
      </c>
      <c r="Y7284" t="str">
        <f>VLOOKUP(R7284,Managers!$A:$B,2,)</f>
        <v>Bob Turner</v>
      </c>
      <c r="Z7284" s="11">
        <f>VLOOKUP(X7284,HourlyWages!$A:$B,2,0)</f>
        <v>75</v>
      </c>
      <c r="AA7284">
        <v>1</v>
      </c>
    </row>
    <row r="7285" spans="1:27" x14ac:dyDescent="0.3">
      <c r="A7285" t="b">
        <f>COUNTIF($C$1:C7285, C7285)&gt;1</f>
        <v>0</v>
      </c>
      <c r="B7285" t="b">
        <f>VLOOKUP(C7285,Sheet3!$A:$B,2,0) &gt; 1</f>
        <v>0</v>
      </c>
      <c r="C7285">
        <v>7284</v>
      </c>
      <c r="D7285">
        <v>51969</v>
      </c>
      <c r="E7285" s="4">
        <v>40790</v>
      </c>
      <c r="F7285">
        <v>33</v>
      </c>
      <c r="G7285" s="15">
        <f>I7285*F7285</f>
        <v>4950</v>
      </c>
      <c r="H7285" s="9">
        <v>0.1</v>
      </c>
      <c r="I7285" s="13">
        <f>VLOOKUP($U7285,Pricebook!$A:$D,4,0)</f>
        <v>150</v>
      </c>
      <c r="J7285" s="11">
        <f>G7285*(1-H7285)</f>
        <v>4455</v>
      </c>
      <c r="K7285" t="s">
        <v>1054</v>
      </c>
      <c r="L7285" t="s">
        <v>20</v>
      </c>
      <c r="M7285" t="str">
        <f>VLOOKUP($L7285,Companies!$A:$G,7,)</f>
        <v>Major Pharmaceuticals</v>
      </c>
      <c r="N7285" t="str">
        <f>VLOOKUP($L7285,Companies!$A:$G,6,)</f>
        <v>Health Care</v>
      </c>
      <c r="O7285" s="6" t="s">
        <v>1190</v>
      </c>
      <c r="P7285" s="6">
        <v>92262</v>
      </c>
      <c r="Q7285" t="s">
        <v>114</v>
      </c>
      <c r="R7285" t="s">
        <v>23</v>
      </c>
      <c r="S7285" s="4">
        <v>40793</v>
      </c>
      <c r="T7285" s="7">
        <f>S7285-E7285</f>
        <v>3</v>
      </c>
      <c r="U7285" t="s">
        <v>14210</v>
      </c>
      <c r="V7285" s="6" t="s">
        <v>14251</v>
      </c>
      <c r="W7285" t="s">
        <v>14266</v>
      </c>
      <c r="X7285" t="s">
        <v>14188</v>
      </c>
      <c r="Y7285" t="str">
        <f>VLOOKUP(R7285,Managers!$A:$B,2,)</f>
        <v>Bob Turner</v>
      </c>
      <c r="Z7285" s="11">
        <f>VLOOKUP(X7285,HourlyWages!$A:$B,2,0)</f>
        <v>52</v>
      </c>
      <c r="AA7285">
        <v>1</v>
      </c>
    </row>
    <row r="7286" spans="1:27" x14ac:dyDescent="0.3">
      <c r="A7286" t="b">
        <f>COUNTIF($C$1:C7286, C7286)&gt;1</f>
        <v>0</v>
      </c>
      <c r="B7286" t="b">
        <f>VLOOKUP(C7286,Sheet3!$A:$B,2,0) &gt; 1</f>
        <v>0</v>
      </c>
      <c r="C7286">
        <v>7285</v>
      </c>
      <c r="D7286">
        <v>51970</v>
      </c>
      <c r="E7286" s="4">
        <v>40919</v>
      </c>
      <c r="F7286">
        <v>1</v>
      </c>
      <c r="G7286" s="15">
        <f>I7286*F7286</f>
        <v>150</v>
      </c>
      <c r="H7286" s="9">
        <v>0.06</v>
      </c>
      <c r="I7286" s="13">
        <f>VLOOKUP($U7286,Pricebook!$A:$D,4,0)</f>
        <v>150</v>
      </c>
      <c r="J7286" s="11">
        <f>G7286*(1-H7286)</f>
        <v>141</v>
      </c>
      <c r="K7286" t="s">
        <v>391</v>
      </c>
      <c r="L7286" t="s">
        <v>158</v>
      </c>
      <c r="M7286" t="str">
        <f>VLOOKUP($L7286,Companies!$A:$G,7,)</f>
        <v>Department/Specialty Retail Stores</v>
      </c>
      <c r="N7286" t="str">
        <f>VLOOKUP($L7286,Companies!$A:$G,6,)</f>
        <v>Consumer Services</v>
      </c>
      <c r="O7286" s="6" t="s">
        <v>1125</v>
      </c>
      <c r="P7286" s="6" t="s">
        <v>1126</v>
      </c>
      <c r="Q7286" t="s">
        <v>15</v>
      </c>
      <c r="R7286" t="s">
        <v>16</v>
      </c>
      <c r="S7286" s="4">
        <v>40921</v>
      </c>
      <c r="T7286" s="7">
        <f>S7286-E7286</f>
        <v>2</v>
      </c>
      <c r="U7286" t="s">
        <v>14216</v>
      </c>
      <c r="V7286" s="6" t="s">
        <v>14257</v>
      </c>
      <c r="W7286" t="s">
        <v>14264</v>
      </c>
      <c r="X7286" t="s">
        <v>14184</v>
      </c>
      <c r="Y7286" t="str">
        <f>VLOOKUP(R7286,Managers!$A:$B,2,)</f>
        <v>Josh Martinez</v>
      </c>
      <c r="Z7286" s="11">
        <f>VLOOKUP(X7286,HourlyWages!$A:$B,2,0)</f>
        <v>50</v>
      </c>
      <c r="AA7286">
        <v>1</v>
      </c>
    </row>
    <row r="7287" spans="1:27" x14ac:dyDescent="0.3">
      <c r="A7287" t="b">
        <f>COUNTIF($C$1:C7287, C7287)&gt;1</f>
        <v>0</v>
      </c>
      <c r="B7287" t="b">
        <f>VLOOKUP(C7287,Sheet3!$A:$B,2,0) &gt; 1</f>
        <v>0</v>
      </c>
      <c r="C7287">
        <v>7286</v>
      </c>
      <c r="D7287">
        <v>51971</v>
      </c>
      <c r="E7287" s="4">
        <v>40819</v>
      </c>
      <c r="F7287">
        <v>39</v>
      </c>
      <c r="G7287" s="15">
        <f>I7287*F7287</f>
        <v>7800</v>
      </c>
      <c r="H7287" s="9">
        <v>0.02</v>
      </c>
      <c r="I7287" s="13">
        <f>VLOOKUP($U7287,Pricebook!$A:$D,4,0)</f>
        <v>200</v>
      </c>
      <c r="J7287" s="11">
        <f>G7287*(1-H7287)</f>
        <v>7644</v>
      </c>
      <c r="K7287" t="s">
        <v>282</v>
      </c>
      <c r="L7287" t="s">
        <v>207</v>
      </c>
      <c r="M7287" t="str">
        <f>VLOOKUP($L7287,Companies!$A:$G,7,)</f>
        <v>Television Services</v>
      </c>
      <c r="N7287" t="str">
        <f>VLOOKUP($L7287,Companies!$A:$G,6,)</f>
        <v>Consumer Services</v>
      </c>
      <c r="O7287" s="6" t="s">
        <v>283</v>
      </c>
      <c r="P7287" s="6">
        <v>61107</v>
      </c>
      <c r="Q7287" t="s">
        <v>15</v>
      </c>
      <c r="R7287" t="s">
        <v>16</v>
      </c>
      <c r="S7287" s="4">
        <v>40821</v>
      </c>
      <c r="T7287" s="7">
        <f>S7287-E7287</f>
        <v>2</v>
      </c>
      <c r="U7287" t="s">
        <v>14206</v>
      </c>
      <c r="V7287" s="6" t="s">
        <v>14254</v>
      </c>
      <c r="W7287" t="s">
        <v>14265</v>
      </c>
      <c r="X7287" t="s">
        <v>14195</v>
      </c>
      <c r="Y7287" t="str">
        <f>VLOOKUP(R7287,Managers!$A:$B,2,)</f>
        <v>Josh Martinez</v>
      </c>
      <c r="Z7287" s="11">
        <f>VLOOKUP(X7287,HourlyWages!$A:$B,2,0)</f>
        <v>52</v>
      </c>
      <c r="AA7287">
        <v>1</v>
      </c>
    </row>
    <row r="7288" spans="1:27" x14ac:dyDescent="0.3">
      <c r="A7288" t="b">
        <f>COUNTIF($C$1:C7288, C7288)&gt;1</f>
        <v>0</v>
      </c>
      <c r="B7288" t="b">
        <f>VLOOKUP(C7288,Sheet3!$A:$B,2,0) &gt; 1</f>
        <v>0</v>
      </c>
      <c r="C7288">
        <v>7287</v>
      </c>
      <c r="D7288">
        <v>51971</v>
      </c>
      <c r="E7288" s="4">
        <v>40819</v>
      </c>
      <c r="F7288">
        <v>22</v>
      </c>
      <c r="G7288" s="15">
        <f>I7288*F7288</f>
        <v>2750</v>
      </c>
      <c r="H7288" s="9">
        <v>0.06</v>
      </c>
      <c r="I7288" s="13">
        <f>VLOOKUP($U7288,Pricebook!$A:$D,4,0)</f>
        <v>125</v>
      </c>
      <c r="J7288" s="11">
        <f>G7288*(1-H7288)</f>
        <v>2585</v>
      </c>
      <c r="K7288" t="s">
        <v>282</v>
      </c>
      <c r="L7288" t="s">
        <v>207</v>
      </c>
      <c r="M7288" t="str">
        <f>VLOOKUP($L7288,Companies!$A:$G,7,)</f>
        <v>Television Services</v>
      </c>
      <c r="N7288" t="str">
        <f>VLOOKUP($L7288,Companies!$A:$G,6,)</f>
        <v>Consumer Services</v>
      </c>
      <c r="O7288" s="6" t="s">
        <v>919</v>
      </c>
      <c r="P7288" s="6">
        <v>60441</v>
      </c>
      <c r="Q7288" t="s">
        <v>15</v>
      </c>
      <c r="R7288" t="s">
        <v>16</v>
      </c>
      <c r="S7288" s="4">
        <v>40821</v>
      </c>
      <c r="T7288" s="7">
        <f>S7288-E7288</f>
        <v>2</v>
      </c>
      <c r="U7288" t="s">
        <v>14209</v>
      </c>
      <c r="V7288" s="6" t="s">
        <v>14254</v>
      </c>
      <c r="W7288" t="s">
        <v>14269</v>
      </c>
      <c r="X7288" t="s">
        <v>14199</v>
      </c>
      <c r="Y7288" t="str">
        <f>VLOOKUP(R7288,Managers!$A:$B,2,)</f>
        <v>Josh Martinez</v>
      </c>
      <c r="Z7288" s="11">
        <f>VLOOKUP(X7288,HourlyWages!$A:$B,2,0)</f>
        <v>68</v>
      </c>
      <c r="AA7288">
        <v>1</v>
      </c>
    </row>
    <row r="7289" spans="1:27" x14ac:dyDescent="0.3">
      <c r="A7289" t="b">
        <f>COUNTIF($C$1:C7289, C7289)&gt;1</f>
        <v>0</v>
      </c>
      <c r="B7289" t="b">
        <f>VLOOKUP(C7289,Sheet3!$A:$B,2,0) &gt; 1</f>
        <v>0</v>
      </c>
      <c r="C7289">
        <v>7288</v>
      </c>
      <c r="D7289">
        <v>51974</v>
      </c>
      <c r="E7289" s="4">
        <v>40569</v>
      </c>
      <c r="F7289">
        <v>10</v>
      </c>
      <c r="G7289" s="15">
        <f>I7289*F7289</f>
        <v>1700</v>
      </c>
      <c r="H7289" s="9">
        <v>0.05</v>
      </c>
      <c r="I7289" s="13">
        <f>VLOOKUP($U7289,Pricebook!$A:$D,4,0)</f>
        <v>170</v>
      </c>
      <c r="J7289" s="11">
        <f>G7289*(1-H7289)</f>
        <v>1615</v>
      </c>
      <c r="K7289" t="s">
        <v>1527</v>
      </c>
      <c r="L7289" t="s">
        <v>597</v>
      </c>
      <c r="M7289" t="str">
        <f>VLOOKUP($L7289,Companies!$A:$G,7,)</f>
        <v>Specialty Insurers</v>
      </c>
      <c r="N7289" t="str">
        <f>VLOOKUP($L7289,Companies!$A:$G,6,)</f>
        <v>Finance</v>
      </c>
      <c r="O7289" s="6" t="s">
        <v>1299</v>
      </c>
      <c r="P7289" s="6">
        <v>37664</v>
      </c>
      <c r="Q7289" t="s">
        <v>81</v>
      </c>
      <c r="R7289" t="s">
        <v>34</v>
      </c>
      <c r="S7289" s="4">
        <v>40570</v>
      </c>
      <c r="T7289" s="7">
        <f>S7289-E7289</f>
        <v>1</v>
      </c>
      <c r="U7289" t="s">
        <v>14219</v>
      </c>
      <c r="V7289" s="6" t="s">
        <v>14251</v>
      </c>
      <c r="W7289" t="s">
        <v>14260</v>
      </c>
      <c r="X7289" t="s">
        <v>14201</v>
      </c>
      <c r="Y7289" t="str">
        <f>VLOOKUP(R7289,Managers!$A:$B,2,)</f>
        <v>Frank Mitchell</v>
      </c>
      <c r="Z7289" s="11">
        <f>VLOOKUP(X7289,HourlyWages!$A:$B,2,0)</f>
        <v>53</v>
      </c>
      <c r="AA7289">
        <v>1</v>
      </c>
    </row>
    <row r="7290" spans="1:27" x14ac:dyDescent="0.3">
      <c r="A7290" t="b">
        <f>COUNTIF($C$1:C7290, C7290)&gt;1</f>
        <v>0</v>
      </c>
      <c r="B7290" t="b">
        <f>VLOOKUP(C7290,Sheet3!$A:$B,2,0) &gt; 1</f>
        <v>0</v>
      </c>
      <c r="C7290">
        <v>7289</v>
      </c>
      <c r="D7290">
        <v>51974</v>
      </c>
      <c r="E7290" s="4">
        <v>40569</v>
      </c>
      <c r="F7290">
        <v>2</v>
      </c>
      <c r="G7290" s="15">
        <f>I7290*F7290</f>
        <v>320</v>
      </c>
      <c r="H7290" s="9">
        <v>0.05</v>
      </c>
      <c r="I7290" s="13">
        <f>VLOOKUP($U7290,Pricebook!$A:$D,4,0)</f>
        <v>160</v>
      </c>
      <c r="J7290" s="11">
        <f>G7290*(1-H7290)</f>
        <v>304</v>
      </c>
      <c r="K7290" t="s">
        <v>1527</v>
      </c>
      <c r="L7290" t="s">
        <v>597</v>
      </c>
      <c r="M7290" t="str">
        <f>VLOOKUP($L7290,Companies!$A:$G,7,)</f>
        <v>Specialty Insurers</v>
      </c>
      <c r="N7290" t="str">
        <f>VLOOKUP($L7290,Companies!$A:$G,6,)</f>
        <v>Finance</v>
      </c>
      <c r="O7290" s="6" t="s">
        <v>1299</v>
      </c>
      <c r="P7290" s="6">
        <v>37664</v>
      </c>
      <c r="Q7290" t="s">
        <v>81</v>
      </c>
      <c r="R7290" t="s">
        <v>34</v>
      </c>
      <c r="S7290" s="4">
        <v>40570</v>
      </c>
      <c r="T7290" s="7">
        <f>S7290-E7290</f>
        <v>1</v>
      </c>
      <c r="U7290" t="s">
        <v>14218</v>
      </c>
      <c r="V7290" s="6" t="s">
        <v>14251</v>
      </c>
      <c r="W7290" t="s">
        <v>14266</v>
      </c>
      <c r="X7290" t="s">
        <v>14184</v>
      </c>
      <c r="Y7290" t="str">
        <f>VLOOKUP(R7290,Managers!$A:$B,2,)</f>
        <v>Frank Mitchell</v>
      </c>
      <c r="Z7290" s="11">
        <f>VLOOKUP(X7290,HourlyWages!$A:$B,2,0)</f>
        <v>50</v>
      </c>
      <c r="AA7290">
        <v>1</v>
      </c>
    </row>
    <row r="7291" spans="1:27" x14ac:dyDescent="0.3">
      <c r="A7291" t="b">
        <f>COUNTIF($C$1:C7291, C7291)&gt;1</f>
        <v>0</v>
      </c>
      <c r="B7291" t="b">
        <f>VLOOKUP(C7291,Sheet3!$A:$B,2,0) &gt; 1</f>
        <v>0</v>
      </c>
      <c r="C7291">
        <v>7290</v>
      </c>
      <c r="D7291">
        <v>51975</v>
      </c>
      <c r="E7291" s="4">
        <v>40165</v>
      </c>
      <c r="F7291">
        <v>12</v>
      </c>
      <c r="G7291" s="15">
        <f>I7291*F7291</f>
        <v>1800</v>
      </c>
      <c r="H7291" s="9">
        <v>0.1</v>
      </c>
      <c r="I7291" s="13">
        <f>VLOOKUP($U7291,Pricebook!$A:$D,4,0)</f>
        <v>150</v>
      </c>
      <c r="J7291" s="11">
        <f>G7291*(1-H7291)</f>
        <v>1620</v>
      </c>
      <c r="K7291" t="s">
        <v>819</v>
      </c>
      <c r="L7291" t="s">
        <v>112</v>
      </c>
      <c r="M7291" t="str">
        <f>VLOOKUP($L7291,Companies!$A:$G,7,)</f>
        <v>Telecommunications Equipment</v>
      </c>
      <c r="N7291" t="str">
        <f>VLOOKUP($L7291,Companies!$A:$G,6,)</f>
        <v>Public Utilities</v>
      </c>
      <c r="O7291" s="6" t="s">
        <v>1809</v>
      </c>
      <c r="P7291" s="6">
        <v>55016</v>
      </c>
      <c r="Q7291" t="s">
        <v>130</v>
      </c>
      <c r="R7291" t="s">
        <v>16</v>
      </c>
      <c r="S7291" s="4">
        <v>40169</v>
      </c>
      <c r="T7291" s="7">
        <f>S7291-E7291</f>
        <v>4</v>
      </c>
      <c r="U7291" t="s">
        <v>14210</v>
      </c>
      <c r="V7291" s="6" t="s">
        <v>14254</v>
      </c>
      <c r="W7291" t="s">
        <v>14255</v>
      </c>
      <c r="X7291" t="s">
        <v>14197</v>
      </c>
      <c r="Y7291" t="str">
        <f>VLOOKUP(R7291,Managers!$A:$B,2,)</f>
        <v>Josh Martinez</v>
      </c>
      <c r="Z7291" s="11">
        <f>VLOOKUP(X7291,HourlyWages!$A:$B,2,0)</f>
        <v>71</v>
      </c>
      <c r="AA7291">
        <v>1</v>
      </c>
    </row>
    <row r="7292" spans="1:27" x14ac:dyDescent="0.3">
      <c r="A7292" t="b">
        <f>COUNTIF($C$1:C7292, C7292)&gt;1</f>
        <v>0</v>
      </c>
      <c r="B7292" t="b">
        <f>VLOOKUP(C7292,Sheet3!$A:$B,2,0) &gt; 1</f>
        <v>0</v>
      </c>
      <c r="C7292">
        <v>7291</v>
      </c>
      <c r="D7292">
        <v>52002</v>
      </c>
      <c r="E7292" s="4">
        <v>39968</v>
      </c>
      <c r="F7292">
        <v>11</v>
      </c>
      <c r="G7292" s="15">
        <f>I7292*F7292</f>
        <v>1375</v>
      </c>
      <c r="H7292" s="9">
        <v>0.06</v>
      </c>
      <c r="I7292" s="13">
        <f>VLOOKUP($U7292,Pricebook!$A:$D,4,0)</f>
        <v>125</v>
      </c>
      <c r="J7292" s="11">
        <f>G7292*(1-H7292)</f>
        <v>1292.5</v>
      </c>
      <c r="K7292" t="s">
        <v>1663</v>
      </c>
      <c r="L7292" t="s">
        <v>50</v>
      </c>
      <c r="M7292" t="str">
        <f>VLOOKUP($L7292,Companies!$A:$G,7,)</f>
        <v>Semiconductors</v>
      </c>
      <c r="N7292" t="str">
        <f>VLOOKUP($L7292,Companies!$A:$G,6,)</f>
        <v>Technology</v>
      </c>
      <c r="O7292" s="6" t="s">
        <v>69</v>
      </c>
      <c r="P7292" s="6">
        <v>86314</v>
      </c>
      <c r="Q7292" t="s">
        <v>70</v>
      </c>
      <c r="R7292" t="s">
        <v>23</v>
      </c>
      <c r="S7292" s="4">
        <v>39969</v>
      </c>
      <c r="T7292" s="7">
        <f>S7292-E7292</f>
        <v>1</v>
      </c>
      <c r="U7292" t="s">
        <v>14209</v>
      </c>
      <c r="V7292" s="6" t="s">
        <v>14254</v>
      </c>
      <c r="W7292" t="s">
        <v>14269</v>
      </c>
      <c r="X7292" t="s">
        <v>14199</v>
      </c>
      <c r="Y7292" t="str">
        <f>VLOOKUP(R7292,Managers!$A:$B,2,)</f>
        <v>Bob Turner</v>
      </c>
      <c r="Z7292" s="11">
        <f>VLOOKUP(X7292,HourlyWages!$A:$B,2,0)</f>
        <v>68</v>
      </c>
      <c r="AA7292">
        <v>1</v>
      </c>
    </row>
    <row r="7293" spans="1:27" x14ac:dyDescent="0.3">
      <c r="A7293" t="b">
        <f>COUNTIF($C$1:C7293, C7293)&gt;1</f>
        <v>0</v>
      </c>
      <c r="B7293" t="b">
        <f>VLOOKUP(C7293,Sheet3!$A:$B,2,0) &gt; 1</f>
        <v>0</v>
      </c>
      <c r="C7293">
        <v>7292</v>
      </c>
      <c r="D7293">
        <v>52003</v>
      </c>
      <c r="E7293" s="4">
        <v>40957</v>
      </c>
      <c r="F7293">
        <v>11</v>
      </c>
      <c r="G7293" s="15">
        <f>I7293*F7293</f>
        <v>1375</v>
      </c>
      <c r="H7293" s="9">
        <v>0.04</v>
      </c>
      <c r="I7293" s="13">
        <f>VLOOKUP($U7293,Pricebook!$A:$D,4,0)</f>
        <v>125</v>
      </c>
      <c r="J7293" s="11">
        <f>G7293*(1-H7293)</f>
        <v>1320</v>
      </c>
      <c r="K7293" t="s">
        <v>767</v>
      </c>
      <c r="L7293" t="s">
        <v>520</v>
      </c>
      <c r="M7293" t="str">
        <f>VLOOKUP($L7293,Companies!$A:$G,7,)</f>
        <v>Computer Software: Prepackaged Software</v>
      </c>
      <c r="N7293" t="str">
        <f>VLOOKUP($L7293,Companies!$A:$G,6,)</f>
        <v>Technology</v>
      </c>
      <c r="O7293" s="6" t="s">
        <v>776</v>
      </c>
      <c r="P7293" s="6">
        <v>93454</v>
      </c>
      <c r="Q7293" t="s">
        <v>114</v>
      </c>
      <c r="R7293" t="s">
        <v>23</v>
      </c>
      <c r="S7293" s="4">
        <v>40964</v>
      </c>
      <c r="T7293" s="7">
        <f>S7293-E7293</f>
        <v>7</v>
      </c>
      <c r="U7293" t="s">
        <v>14209</v>
      </c>
      <c r="V7293" s="6" t="s">
        <v>14251</v>
      </c>
      <c r="W7293" t="s">
        <v>14260</v>
      </c>
      <c r="X7293" t="s">
        <v>14199</v>
      </c>
      <c r="Y7293" t="str">
        <f>VLOOKUP(R7293,Managers!$A:$B,2,)</f>
        <v>Bob Turner</v>
      </c>
      <c r="Z7293" s="11">
        <f>VLOOKUP(X7293,HourlyWages!$A:$B,2,0)</f>
        <v>68</v>
      </c>
      <c r="AA7293">
        <v>1</v>
      </c>
    </row>
    <row r="7294" spans="1:27" x14ac:dyDescent="0.3">
      <c r="A7294" t="b">
        <f>COUNTIF($C$1:C7294, C7294)&gt;1</f>
        <v>0</v>
      </c>
      <c r="B7294" t="b">
        <f>VLOOKUP(C7294,Sheet3!$A:$B,2,0) &gt; 1</f>
        <v>0</v>
      </c>
      <c r="C7294">
        <v>7293</v>
      </c>
      <c r="D7294">
        <v>52003</v>
      </c>
      <c r="E7294" s="4">
        <v>40957</v>
      </c>
      <c r="F7294">
        <v>2</v>
      </c>
      <c r="G7294" s="15">
        <f>I7294*F7294</f>
        <v>300</v>
      </c>
      <c r="H7294" s="9">
        <v>0.1</v>
      </c>
      <c r="I7294" s="13">
        <f>VLOOKUP($U7294,Pricebook!$A:$D,4,0)</f>
        <v>150</v>
      </c>
      <c r="J7294" s="11">
        <f>G7294*(1-H7294)</f>
        <v>270</v>
      </c>
      <c r="K7294" t="s">
        <v>767</v>
      </c>
      <c r="L7294" t="s">
        <v>520</v>
      </c>
      <c r="M7294" t="str">
        <f>VLOOKUP($L7294,Companies!$A:$G,7,)</f>
        <v>Computer Software: Prepackaged Software</v>
      </c>
      <c r="N7294" t="str">
        <f>VLOOKUP($L7294,Companies!$A:$G,6,)</f>
        <v>Technology</v>
      </c>
      <c r="O7294" s="6" t="s">
        <v>776</v>
      </c>
      <c r="P7294" s="6">
        <v>93454</v>
      </c>
      <c r="Q7294" t="s">
        <v>114</v>
      </c>
      <c r="R7294" t="s">
        <v>23</v>
      </c>
      <c r="S7294" s="4">
        <v>40957</v>
      </c>
      <c r="T7294" s="7">
        <f>S7294-E7294</f>
        <v>0</v>
      </c>
      <c r="U7294" t="s">
        <v>14210</v>
      </c>
      <c r="V7294" s="6" t="s">
        <v>14257</v>
      </c>
      <c r="W7294" t="s">
        <v>14259</v>
      </c>
      <c r="X7294" t="s">
        <v>14187</v>
      </c>
      <c r="Y7294" t="str">
        <f>VLOOKUP(R7294,Managers!$A:$B,2,)</f>
        <v>Bob Turner</v>
      </c>
      <c r="Z7294" s="11">
        <f>VLOOKUP(X7294,HourlyWages!$A:$B,2,0)</f>
        <v>45</v>
      </c>
      <c r="AA7294">
        <v>1</v>
      </c>
    </row>
    <row r="7295" spans="1:27" x14ac:dyDescent="0.3">
      <c r="A7295" t="b">
        <f>COUNTIF($C$1:C7295, C7295)&gt;1</f>
        <v>0</v>
      </c>
      <c r="B7295" t="b">
        <f>VLOOKUP(C7295,Sheet3!$A:$B,2,0) &gt; 1</f>
        <v>0</v>
      </c>
      <c r="C7295">
        <v>7294</v>
      </c>
      <c r="D7295">
        <v>52006</v>
      </c>
      <c r="E7295" s="4">
        <v>39988</v>
      </c>
      <c r="F7295">
        <v>39</v>
      </c>
      <c r="G7295" s="15">
        <f>I7295*F7295</f>
        <v>4680</v>
      </c>
      <c r="H7295" s="9">
        <v>0.1</v>
      </c>
      <c r="I7295" s="13">
        <f>VLOOKUP($U7295,Pricebook!$A:$D,4,0)</f>
        <v>120</v>
      </c>
      <c r="J7295" s="11">
        <f>G7295*(1-H7295)</f>
        <v>4212</v>
      </c>
      <c r="K7295" t="s">
        <v>981</v>
      </c>
      <c r="L7295" t="s">
        <v>713</v>
      </c>
      <c r="M7295" t="str">
        <f>VLOOKUP($L7295,Companies!$A:$G,7,)</f>
        <v>Oil Refining/Marketing</v>
      </c>
      <c r="N7295" t="str">
        <f>VLOOKUP($L7295,Companies!$A:$G,6,)</f>
        <v>Transportation</v>
      </c>
      <c r="O7295" s="6" t="s">
        <v>490</v>
      </c>
      <c r="P7295" s="6" t="s">
        <v>491</v>
      </c>
      <c r="Q7295" t="s">
        <v>492</v>
      </c>
      <c r="R7295" t="s">
        <v>61</v>
      </c>
      <c r="S7295" s="4">
        <v>39989</v>
      </c>
      <c r="T7295" s="7">
        <f>S7295-E7295</f>
        <v>1</v>
      </c>
      <c r="U7295" t="s">
        <v>14212</v>
      </c>
      <c r="V7295" s="6" t="s">
        <v>14251</v>
      </c>
      <c r="W7295" t="s">
        <v>14266</v>
      </c>
      <c r="X7295" t="s">
        <v>14196</v>
      </c>
      <c r="Y7295" t="str">
        <f>VLOOKUP(R7295,Managers!$A:$B,2,)</f>
        <v>Allen Young</v>
      </c>
      <c r="Z7295" s="11">
        <f>VLOOKUP(X7295,HourlyWages!$A:$B,2,0)</f>
        <v>58</v>
      </c>
      <c r="AA7295">
        <v>1</v>
      </c>
    </row>
    <row r="7296" spans="1:27" x14ac:dyDescent="0.3">
      <c r="A7296" t="b">
        <f>COUNTIF($C$1:C7296, C7296)&gt;1</f>
        <v>0</v>
      </c>
      <c r="B7296" t="b">
        <f>VLOOKUP(C7296,Sheet3!$A:$B,2,0) &gt; 1</f>
        <v>0</v>
      </c>
      <c r="C7296">
        <v>7295</v>
      </c>
      <c r="D7296">
        <v>52006</v>
      </c>
      <c r="E7296" s="4">
        <v>39988</v>
      </c>
      <c r="F7296">
        <v>42</v>
      </c>
      <c r="G7296" s="15">
        <f>I7296*F7296</f>
        <v>5250</v>
      </c>
      <c r="H7296" s="9">
        <v>0</v>
      </c>
      <c r="I7296" s="13">
        <f>VLOOKUP($U7296,Pricebook!$A:$D,4,0)</f>
        <v>125</v>
      </c>
      <c r="J7296" s="11">
        <f>G7296*(1-H7296)</f>
        <v>5250</v>
      </c>
      <c r="K7296" t="s">
        <v>981</v>
      </c>
      <c r="L7296" t="s">
        <v>713</v>
      </c>
      <c r="M7296" t="str">
        <f>VLOOKUP($L7296,Companies!$A:$G,7,)</f>
        <v>Oil Refining/Marketing</v>
      </c>
      <c r="N7296" t="str">
        <f>VLOOKUP($L7296,Companies!$A:$G,6,)</f>
        <v>Transportation</v>
      </c>
      <c r="O7296" s="6" t="s">
        <v>89</v>
      </c>
      <c r="P7296" s="6" t="s">
        <v>90</v>
      </c>
      <c r="Q7296" t="s">
        <v>91</v>
      </c>
      <c r="R7296" t="s">
        <v>61</v>
      </c>
      <c r="S7296" s="4">
        <v>39990</v>
      </c>
      <c r="T7296" s="7">
        <f>S7296-E7296</f>
        <v>2</v>
      </c>
      <c r="U7296" t="s">
        <v>14208</v>
      </c>
      <c r="V7296" s="6" t="s">
        <v>14254</v>
      </c>
      <c r="W7296" t="s">
        <v>14255</v>
      </c>
      <c r="X7296" t="s">
        <v>14190</v>
      </c>
      <c r="Y7296" t="str">
        <f>VLOOKUP(R7296,Managers!$A:$B,2,)</f>
        <v>Allen Young</v>
      </c>
      <c r="Z7296" s="11">
        <f>VLOOKUP(X7296,HourlyWages!$A:$B,2,0)</f>
        <v>67</v>
      </c>
      <c r="AA7296">
        <v>1</v>
      </c>
    </row>
    <row r="7297" spans="1:27" x14ac:dyDescent="0.3">
      <c r="A7297" t="b">
        <f>COUNTIF($C$1:C7297, C7297)&gt;1</f>
        <v>0</v>
      </c>
      <c r="B7297" t="b">
        <f>VLOOKUP(C7297,Sheet3!$A:$B,2,0) &gt; 1</f>
        <v>0</v>
      </c>
      <c r="C7297">
        <v>7296</v>
      </c>
      <c r="D7297">
        <v>52007</v>
      </c>
      <c r="E7297" s="4">
        <v>41013</v>
      </c>
      <c r="F7297">
        <v>25</v>
      </c>
      <c r="G7297" s="15">
        <f>I7297*F7297</f>
        <v>5000</v>
      </c>
      <c r="H7297" s="9">
        <v>0.1</v>
      </c>
      <c r="I7297" s="13">
        <f>VLOOKUP($U7297,Pricebook!$A:$D,4,0)</f>
        <v>200</v>
      </c>
      <c r="J7297" s="11">
        <f>G7297*(1-H7297)</f>
        <v>4500</v>
      </c>
      <c r="K7297" t="s">
        <v>593</v>
      </c>
      <c r="L7297" t="s">
        <v>594</v>
      </c>
      <c r="M7297" t="str">
        <f>VLOOKUP($L7297,Companies!$A:$G,7,)</f>
        <v>Semiconductors</v>
      </c>
      <c r="N7297" t="str">
        <f>VLOOKUP($L7297,Companies!$A:$G,6,)</f>
        <v>Technology</v>
      </c>
      <c r="O7297" s="6" t="s">
        <v>2634</v>
      </c>
      <c r="P7297" s="6">
        <v>45231</v>
      </c>
      <c r="Q7297" t="s">
        <v>210</v>
      </c>
      <c r="R7297" t="s">
        <v>61</v>
      </c>
      <c r="S7297" s="4">
        <v>41013</v>
      </c>
      <c r="T7297" s="7">
        <f>S7297-E7297</f>
        <v>0</v>
      </c>
      <c r="U7297" t="s">
        <v>14214</v>
      </c>
      <c r="V7297" s="6" t="s">
        <v>14257</v>
      </c>
      <c r="W7297" t="s">
        <v>14259</v>
      </c>
      <c r="X7297" t="s">
        <v>14199</v>
      </c>
      <c r="Y7297" t="str">
        <f>VLOOKUP(R7297,Managers!$A:$B,2,)</f>
        <v>Allen Young</v>
      </c>
      <c r="Z7297" s="11">
        <f>VLOOKUP(X7297,HourlyWages!$A:$B,2,0)</f>
        <v>68</v>
      </c>
      <c r="AA7297">
        <v>1</v>
      </c>
    </row>
    <row r="7298" spans="1:27" x14ac:dyDescent="0.3">
      <c r="A7298" t="b">
        <f>COUNTIF($C$1:C7298, C7298)&gt;1</f>
        <v>0</v>
      </c>
      <c r="B7298" t="b">
        <f>VLOOKUP(C7298,Sheet3!$A:$B,2,0) &gt; 1</f>
        <v>0</v>
      </c>
      <c r="C7298">
        <v>7297</v>
      </c>
      <c r="D7298">
        <v>52007</v>
      </c>
      <c r="E7298" s="4">
        <v>41013</v>
      </c>
      <c r="F7298">
        <v>19</v>
      </c>
      <c r="G7298" s="15">
        <f>I7298*F7298</f>
        <v>2375</v>
      </c>
      <c r="H7298" s="9">
        <v>0.08</v>
      </c>
      <c r="I7298" s="13">
        <f>VLOOKUP($U7298,Pricebook!$A:$D,4,0)</f>
        <v>125</v>
      </c>
      <c r="J7298" s="11">
        <f>G7298*(1-H7298)</f>
        <v>2185</v>
      </c>
      <c r="K7298" t="s">
        <v>593</v>
      </c>
      <c r="L7298" t="s">
        <v>594</v>
      </c>
      <c r="M7298" t="str">
        <f>VLOOKUP($L7298,Companies!$A:$G,7,)</f>
        <v>Semiconductors</v>
      </c>
      <c r="N7298" t="str">
        <f>VLOOKUP($L7298,Companies!$A:$G,6,)</f>
        <v>Technology</v>
      </c>
      <c r="O7298" s="6" t="s">
        <v>80</v>
      </c>
      <c r="P7298" s="6">
        <v>44105</v>
      </c>
      <c r="Q7298" t="s">
        <v>210</v>
      </c>
      <c r="R7298" t="s">
        <v>61</v>
      </c>
      <c r="S7298" s="4">
        <v>41014</v>
      </c>
      <c r="T7298" s="7">
        <f>S7298-E7298</f>
        <v>1</v>
      </c>
      <c r="U7298" t="s">
        <v>14209</v>
      </c>
      <c r="V7298" s="6" t="s">
        <v>14251</v>
      </c>
      <c r="W7298" t="s">
        <v>14261</v>
      </c>
      <c r="X7298" t="s">
        <v>14191</v>
      </c>
      <c r="Y7298" t="str">
        <f>VLOOKUP(R7298,Managers!$A:$B,2,)</f>
        <v>Allen Young</v>
      </c>
      <c r="Z7298" s="11">
        <f>VLOOKUP(X7298,HourlyWages!$A:$B,2,0)</f>
        <v>60</v>
      </c>
      <c r="AA7298">
        <v>1</v>
      </c>
    </row>
    <row r="7299" spans="1:27" x14ac:dyDescent="0.3">
      <c r="A7299" t="b">
        <f>COUNTIF($C$1:C7299, C7299)&gt;1</f>
        <v>0</v>
      </c>
      <c r="B7299" t="b">
        <f>VLOOKUP(C7299,Sheet3!$A:$B,2,0) &gt; 1</f>
        <v>0</v>
      </c>
      <c r="C7299">
        <v>7298</v>
      </c>
      <c r="D7299">
        <v>52035</v>
      </c>
      <c r="E7299" s="4">
        <v>40144</v>
      </c>
      <c r="F7299">
        <v>29</v>
      </c>
      <c r="G7299" s="15">
        <f>I7299*F7299</f>
        <v>4350</v>
      </c>
      <c r="H7299" s="9">
        <v>0.03</v>
      </c>
      <c r="I7299" s="13">
        <f>VLOOKUP($U7299,Pricebook!$A:$D,4,0)</f>
        <v>150</v>
      </c>
      <c r="J7299" s="11">
        <f>G7299*(1-H7299)</f>
        <v>4219.5</v>
      </c>
      <c r="K7299" t="s">
        <v>852</v>
      </c>
      <c r="L7299" t="s">
        <v>594</v>
      </c>
      <c r="M7299" t="str">
        <f>VLOOKUP($L7299,Companies!$A:$G,7,)</f>
        <v>Semiconductors</v>
      </c>
      <c r="N7299" t="str">
        <f>VLOOKUP($L7299,Companies!$A:$G,6,)</f>
        <v>Technology</v>
      </c>
      <c r="O7299" s="6" t="s">
        <v>2375</v>
      </c>
      <c r="P7299" s="6">
        <v>67601</v>
      </c>
      <c r="Q7299" t="s">
        <v>153</v>
      </c>
      <c r="R7299" t="s">
        <v>16</v>
      </c>
      <c r="S7299" s="4">
        <v>40147</v>
      </c>
      <c r="T7299" s="7">
        <f>S7299-E7299</f>
        <v>3</v>
      </c>
      <c r="U7299" t="s">
        <v>14222</v>
      </c>
      <c r="V7299" s="6" t="s">
        <v>14257</v>
      </c>
      <c r="W7299" t="s">
        <v>14258</v>
      </c>
      <c r="X7299" t="s">
        <v>14197</v>
      </c>
      <c r="Y7299" t="str">
        <f>VLOOKUP(R7299,Managers!$A:$B,2,)</f>
        <v>Josh Martinez</v>
      </c>
      <c r="Z7299" s="11">
        <f>VLOOKUP(X7299,HourlyWages!$A:$B,2,0)</f>
        <v>71</v>
      </c>
      <c r="AA7299">
        <v>1</v>
      </c>
    </row>
    <row r="7300" spans="1:27" x14ac:dyDescent="0.3">
      <c r="A7300" t="b">
        <f>COUNTIF($C$1:C7300, C7300)&gt;1</f>
        <v>0</v>
      </c>
      <c r="B7300" t="b">
        <f>VLOOKUP(C7300,Sheet3!$A:$B,2,0) &gt; 1</f>
        <v>0</v>
      </c>
      <c r="C7300">
        <v>7299</v>
      </c>
      <c r="D7300">
        <v>52039</v>
      </c>
      <c r="E7300" s="4">
        <v>41123</v>
      </c>
      <c r="F7300">
        <v>48</v>
      </c>
      <c r="G7300" s="15">
        <f>I7300*F7300</f>
        <v>7200</v>
      </c>
      <c r="H7300" s="9">
        <v>0</v>
      </c>
      <c r="I7300" s="13">
        <f>VLOOKUP($U7300,Pricebook!$A:$D,4,0)</f>
        <v>150</v>
      </c>
      <c r="J7300" s="11">
        <f>G7300*(1-H7300)</f>
        <v>7200</v>
      </c>
      <c r="K7300" t="s">
        <v>460</v>
      </c>
      <c r="L7300" t="s">
        <v>449</v>
      </c>
      <c r="M7300" t="str">
        <f>VLOOKUP($L7300,Companies!$A:$G,7,)</f>
        <v>Auto Manufacturing</v>
      </c>
      <c r="N7300" t="str">
        <f>VLOOKUP($L7300,Companies!$A:$G,6,)</f>
        <v>Capital Goods</v>
      </c>
      <c r="O7300" s="6" t="s">
        <v>2234</v>
      </c>
      <c r="P7300" s="6">
        <v>11801</v>
      </c>
      <c r="Q7300" t="s">
        <v>60</v>
      </c>
      <c r="R7300" t="s">
        <v>61</v>
      </c>
      <c r="S7300" s="4">
        <v>41125</v>
      </c>
      <c r="T7300" s="7">
        <f>S7300-E7300</f>
        <v>2</v>
      </c>
      <c r="U7300" t="s">
        <v>14211</v>
      </c>
      <c r="V7300" s="6" t="s">
        <v>14254</v>
      </c>
      <c r="W7300" t="s">
        <v>14265</v>
      </c>
      <c r="X7300" t="s">
        <v>14200</v>
      </c>
      <c r="Y7300" t="str">
        <f>VLOOKUP(R7300,Managers!$A:$B,2,)</f>
        <v>Allen Young</v>
      </c>
      <c r="Z7300" s="11">
        <f>VLOOKUP(X7300,HourlyWages!$A:$B,2,0)</f>
        <v>59</v>
      </c>
      <c r="AA7300">
        <v>1</v>
      </c>
    </row>
    <row r="7301" spans="1:27" x14ac:dyDescent="0.3">
      <c r="A7301" t="b">
        <f>COUNTIF($C$1:C7301, C7301)&gt;1</f>
        <v>0</v>
      </c>
      <c r="B7301" t="b">
        <f>VLOOKUP(C7301,Sheet3!$A:$B,2,0) &gt; 1</f>
        <v>0</v>
      </c>
      <c r="C7301">
        <v>7300</v>
      </c>
      <c r="D7301">
        <v>52068</v>
      </c>
      <c r="E7301" s="4">
        <v>40921</v>
      </c>
      <c r="F7301">
        <v>31</v>
      </c>
      <c r="G7301" s="15">
        <f>I7301*F7301</f>
        <v>4960</v>
      </c>
      <c r="H7301" s="9">
        <v>0.04</v>
      </c>
      <c r="I7301" s="13">
        <f>VLOOKUP($U7301,Pricebook!$A:$D,4,0)</f>
        <v>160</v>
      </c>
      <c r="J7301" s="11">
        <f>G7301*(1-H7301)</f>
        <v>4761.5999999999995</v>
      </c>
      <c r="K7301" t="s">
        <v>132</v>
      </c>
      <c r="L7301" t="s">
        <v>55</v>
      </c>
      <c r="M7301" t="str">
        <f>VLOOKUP($L7301,Companies!$A:$G,7,)</f>
        <v>Semiconductors</v>
      </c>
      <c r="N7301" t="str">
        <f>VLOOKUP($L7301,Companies!$A:$G,6,)</f>
        <v>Technology</v>
      </c>
      <c r="O7301" s="6" t="s">
        <v>1062</v>
      </c>
      <c r="P7301" s="6">
        <v>31907</v>
      </c>
      <c r="Q7301" t="s">
        <v>134</v>
      </c>
      <c r="R7301" t="s">
        <v>34</v>
      </c>
      <c r="S7301" s="4">
        <v>40921</v>
      </c>
      <c r="T7301" s="7">
        <f>S7301-E7301</f>
        <v>0</v>
      </c>
      <c r="U7301" t="s">
        <v>14218</v>
      </c>
      <c r="V7301" s="6" t="s">
        <v>14254</v>
      </c>
      <c r="W7301" t="s">
        <v>14269</v>
      </c>
      <c r="X7301" t="s">
        <v>14184</v>
      </c>
      <c r="Y7301" t="str">
        <f>VLOOKUP(R7301,Managers!$A:$B,2,)</f>
        <v>Frank Mitchell</v>
      </c>
      <c r="Z7301" s="11">
        <f>VLOOKUP(X7301,HourlyWages!$A:$B,2,0)</f>
        <v>50</v>
      </c>
      <c r="AA7301">
        <v>1</v>
      </c>
    </row>
    <row r="7302" spans="1:27" x14ac:dyDescent="0.3">
      <c r="A7302" t="b">
        <f>COUNTIF($C$1:C7302, C7302)&gt;1</f>
        <v>0</v>
      </c>
      <c r="B7302" t="b">
        <f>VLOOKUP(C7302,Sheet3!$A:$B,2,0) &gt; 1</f>
        <v>0</v>
      </c>
      <c r="C7302">
        <v>7301</v>
      </c>
      <c r="D7302">
        <v>52068</v>
      </c>
      <c r="E7302" s="4">
        <v>40921</v>
      </c>
      <c r="F7302">
        <v>47</v>
      </c>
      <c r="G7302" s="15">
        <f>I7302*F7302</f>
        <v>7050</v>
      </c>
      <c r="H7302" s="9">
        <v>0.01</v>
      </c>
      <c r="I7302" s="13">
        <f>VLOOKUP($U7302,Pricebook!$A:$D,4,0)</f>
        <v>150</v>
      </c>
      <c r="J7302" s="11">
        <f>G7302*(1-H7302)</f>
        <v>6979.5</v>
      </c>
      <c r="K7302" t="s">
        <v>132</v>
      </c>
      <c r="L7302" t="s">
        <v>55</v>
      </c>
      <c r="M7302" t="str">
        <f>VLOOKUP($L7302,Companies!$A:$G,7,)</f>
        <v>Semiconductors</v>
      </c>
      <c r="N7302" t="str">
        <f>VLOOKUP($L7302,Companies!$A:$G,6,)</f>
        <v>Technology</v>
      </c>
      <c r="O7302" s="6" t="s">
        <v>1062</v>
      </c>
      <c r="P7302" s="6">
        <v>31907</v>
      </c>
      <c r="Q7302" t="s">
        <v>134</v>
      </c>
      <c r="R7302" t="s">
        <v>34</v>
      </c>
      <c r="S7302" s="4">
        <v>40921</v>
      </c>
      <c r="T7302" s="7">
        <f>S7302-E7302</f>
        <v>0</v>
      </c>
      <c r="U7302" t="s">
        <v>14216</v>
      </c>
      <c r="V7302" s="6" t="s">
        <v>14257</v>
      </c>
      <c r="W7302" t="s">
        <v>14258</v>
      </c>
      <c r="X7302" t="s">
        <v>14201</v>
      </c>
      <c r="Y7302" t="str">
        <f>VLOOKUP(R7302,Managers!$A:$B,2,)</f>
        <v>Frank Mitchell</v>
      </c>
      <c r="Z7302" s="11">
        <f>VLOOKUP(X7302,HourlyWages!$A:$B,2,0)</f>
        <v>53</v>
      </c>
      <c r="AA7302">
        <v>1</v>
      </c>
    </row>
    <row r="7303" spans="1:27" x14ac:dyDescent="0.3">
      <c r="A7303" t="b">
        <f>COUNTIF($C$1:C7303, C7303)&gt;1</f>
        <v>0</v>
      </c>
      <c r="B7303" t="b">
        <f>VLOOKUP(C7303,Sheet3!$A:$B,2,0) &gt; 1</f>
        <v>0</v>
      </c>
      <c r="C7303">
        <v>7302</v>
      </c>
      <c r="D7303">
        <v>52068</v>
      </c>
      <c r="E7303" s="4">
        <v>40921</v>
      </c>
      <c r="F7303">
        <v>21</v>
      </c>
      <c r="G7303" s="15">
        <f>I7303*F7303</f>
        <v>2625</v>
      </c>
      <c r="H7303" s="9">
        <v>7.0000000000000007E-2</v>
      </c>
      <c r="I7303" s="13">
        <f>VLOOKUP($U7303,Pricebook!$A:$D,4,0)</f>
        <v>125</v>
      </c>
      <c r="J7303" s="11">
        <f>G7303*(1-H7303)</f>
        <v>2441.25</v>
      </c>
      <c r="K7303" t="s">
        <v>132</v>
      </c>
      <c r="L7303" t="s">
        <v>55</v>
      </c>
      <c r="M7303" t="str">
        <f>VLOOKUP($L7303,Companies!$A:$G,7,)</f>
        <v>Semiconductors</v>
      </c>
      <c r="N7303" t="str">
        <f>VLOOKUP($L7303,Companies!$A:$G,6,)</f>
        <v>Technology</v>
      </c>
      <c r="O7303" s="6" t="s">
        <v>1036</v>
      </c>
      <c r="P7303" s="6">
        <v>30721</v>
      </c>
      <c r="Q7303" t="s">
        <v>134</v>
      </c>
      <c r="R7303" t="s">
        <v>34</v>
      </c>
      <c r="S7303" s="4">
        <v>40922</v>
      </c>
      <c r="T7303" s="7">
        <f>S7303-E7303</f>
        <v>1</v>
      </c>
      <c r="U7303" t="s">
        <v>14217</v>
      </c>
      <c r="V7303" s="6" t="s">
        <v>14251</v>
      </c>
      <c r="W7303" t="s">
        <v>14262</v>
      </c>
      <c r="X7303" t="s">
        <v>14203</v>
      </c>
      <c r="Y7303" t="str">
        <f>VLOOKUP(R7303,Managers!$A:$B,2,)</f>
        <v>Frank Mitchell</v>
      </c>
      <c r="Z7303" s="11">
        <f>VLOOKUP(X7303,HourlyWages!$A:$B,2,0)</f>
        <v>62</v>
      </c>
      <c r="AA7303">
        <v>1</v>
      </c>
    </row>
    <row r="7304" spans="1:27" x14ac:dyDescent="0.3">
      <c r="A7304" t="b">
        <f>COUNTIF($C$1:C7304, C7304)&gt;1</f>
        <v>0</v>
      </c>
      <c r="B7304" t="b">
        <f>VLOOKUP(C7304,Sheet3!$A:$B,2,0) &gt; 1</f>
        <v>0</v>
      </c>
      <c r="C7304">
        <v>7303</v>
      </c>
      <c r="D7304">
        <v>52068</v>
      </c>
      <c r="E7304" s="4">
        <v>40921</v>
      </c>
      <c r="F7304">
        <v>17</v>
      </c>
      <c r="G7304" s="15">
        <f>I7304*F7304</f>
        <v>2125</v>
      </c>
      <c r="H7304" s="9">
        <v>7.0000000000000007E-2</v>
      </c>
      <c r="I7304" s="13">
        <f>VLOOKUP($U7304,Pricebook!$A:$D,4,0)</f>
        <v>125</v>
      </c>
      <c r="J7304" s="11">
        <f>G7304*(1-H7304)</f>
        <v>1976.2499999999998</v>
      </c>
      <c r="K7304" t="s">
        <v>132</v>
      </c>
      <c r="L7304" t="s">
        <v>55</v>
      </c>
      <c r="M7304" t="str">
        <f>VLOOKUP($L7304,Companies!$A:$G,7,)</f>
        <v>Semiconductors</v>
      </c>
      <c r="N7304" t="str">
        <f>VLOOKUP($L7304,Companies!$A:$G,6,)</f>
        <v>Technology</v>
      </c>
      <c r="O7304" s="6" t="s">
        <v>1036</v>
      </c>
      <c r="P7304" s="6">
        <v>30721</v>
      </c>
      <c r="Q7304" t="s">
        <v>134</v>
      </c>
      <c r="R7304" t="s">
        <v>34</v>
      </c>
      <c r="S7304" s="4">
        <v>40923</v>
      </c>
      <c r="T7304" s="7">
        <f>S7304-E7304</f>
        <v>2</v>
      </c>
      <c r="U7304" t="s">
        <v>14221</v>
      </c>
      <c r="V7304" s="6" t="s">
        <v>14251</v>
      </c>
      <c r="W7304" t="s">
        <v>14260</v>
      </c>
      <c r="X7304" t="s">
        <v>14187</v>
      </c>
      <c r="Y7304" t="str">
        <f>VLOOKUP(R7304,Managers!$A:$B,2,)</f>
        <v>Frank Mitchell</v>
      </c>
      <c r="Z7304" s="11">
        <f>VLOOKUP(X7304,HourlyWages!$A:$B,2,0)</f>
        <v>45</v>
      </c>
      <c r="AA7304">
        <v>1</v>
      </c>
    </row>
    <row r="7305" spans="1:27" x14ac:dyDescent="0.3">
      <c r="A7305" t="b">
        <f>COUNTIF($C$1:C7305, C7305)&gt;1</f>
        <v>0</v>
      </c>
      <c r="B7305" t="b">
        <f>VLOOKUP(C7305,Sheet3!$A:$B,2,0) &gt; 1</f>
        <v>0</v>
      </c>
      <c r="C7305">
        <v>7304</v>
      </c>
      <c r="D7305">
        <v>52070</v>
      </c>
      <c r="E7305" s="4">
        <v>40148</v>
      </c>
      <c r="F7305">
        <v>29</v>
      </c>
      <c r="G7305" s="15">
        <f>I7305*F7305</f>
        <v>3480</v>
      </c>
      <c r="H7305" s="9">
        <v>0.06</v>
      </c>
      <c r="I7305" s="13">
        <f>VLOOKUP($U7305,Pricebook!$A:$D,4,0)</f>
        <v>120</v>
      </c>
      <c r="J7305" s="11">
        <f>G7305*(1-H7305)</f>
        <v>3271.2</v>
      </c>
      <c r="K7305" t="s">
        <v>1203</v>
      </c>
      <c r="L7305" t="s">
        <v>158</v>
      </c>
      <c r="M7305" t="str">
        <f>VLOOKUP($L7305,Companies!$A:$G,7,)</f>
        <v>Department/Specialty Retail Stores</v>
      </c>
      <c r="N7305" t="str">
        <f>VLOOKUP($L7305,Companies!$A:$G,6,)</f>
        <v>Consumer Services</v>
      </c>
      <c r="O7305" s="6" t="s">
        <v>2180</v>
      </c>
      <c r="P7305" s="6">
        <v>33142</v>
      </c>
      <c r="Q7305" t="s">
        <v>101</v>
      </c>
      <c r="R7305" t="s">
        <v>34</v>
      </c>
      <c r="S7305" s="4">
        <v>40150</v>
      </c>
      <c r="T7305" s="7">
        <f>S7305-E7305</f>
        <v>2</v>
      </c>
      <c r="U7305" t="s">
        <v>14212</v>
      </c>
      <c r="V7305" s="6" t="s">
        <v>14251</v>
      </c>
      <c r="W7305" t="s">
        <v>14266</v>
      </c>
      <c r="X7305" t="s">
        <v>14188</v>
      </c>
      <c r="Y7305" t="str">
        <f>VLOOKUP(R7305,Managers!$A:$B,2,)</f>
        <v>Frank Mitchell</v>
      </c>
      <c r="Z7305" s="11">
        <f>VLOOKUP(X7305,HourlyWages!$A:$B,2,0)</f>
        <v>52</v>
      </c>
      <c r="AA7305">
        <v>1</v>
      </c>
    </row>
    <row r="7306" spans="1:27" x14ac:dyDescent="0.3">
      <c r="A7306" t="b">
        <f>COUNTIF($C$1:C7306, C7306)&gt;1</f>
        <v>0</v>
      </c>
      <c r="B7306" t="b">
        <f>VLOOKUP(C7306,Sheet3!$A:$B,2,0) &gt; 1</f>
        <v>0</v>
      </c>
      <c r="C7306">
        <v>7305</v>
      </c>
      <c r="D7306">
        <v>52071</v>
      </c>
      <c r="E7306" s="4">
        <v>40874</v>
      </c>
      <c r="F7306">
        <v>14</v>
      </c>
      <c r="G7306" s="15">
        <f>I7306*F7306</f>
        <v>2240</v>
      </c>
      <c r="H7306" s="9">
        <v>0.01</v>
      </c>
      <c r="I7306" s="13">
        <f>VLOOKUP($U7306,Pricebook!$A:$D,4,0)</f>
        <v>160</v>
      </c>
      <c r="J7306" s="11">
        <f>G7306*(1-H7306)</f>
        <v>2217.6</v>
      </c>
      <c r="K7306" t="s">
        <v>795</v>
      </c>
      <c r="L7306" t="s">
        <v>142</v>
      </c>
      <c r="M7306" t="str">
        <f>VLOOKUP($L7306,Companies!$A:$G,7,)</f>
        <v>Computer Software: Programming, Data Processing</v>
      </c>
      <c r="N7306" t="str">
        <f>VLOOKUP($L7306,Companies!$A:$G,6,)</f>
        <v>Technology</v>
      </c>
      <c r="O7306" s="6" t="s">
        <v>2785</v>
      </c>
      <c r="P7306" s="6" t="s">
        <v>2786</v>
      </c>
      <c r="Q7306" t="s">
        <v>358</v>
      </c>
      <c r="R7306" t="s">
        <v>16</v>
      </c>
      <c r="S7306" s="4">
        <v>40876</v>
      </c>
      <c r="T7306" s="7">
        <f>S7306-E7306</f>
        <v>2</v>
      </c>
      <c r="U7306" t="s">
        <v>14218</v>
      </c>
      <c r="V7306" s="6" t="s">
        <v>14254</v>
      </c>
      <c r="W7306" t="s">
        <v>14265</v>
      </c>
      <c r="X7306" t="s">
        <v>14199</v>
      </c>
      <c r="Y7306" t="str">
        <f>VLOOKUP(R7306,Managers!$A:$B,2,)</f>
        <v>Josh Martinez</v>
      </c>
      <c r="Z7306" s="11">
        <f>VLOOKUP(X7306,HourlyWages!$A:$B,2,0)</f>
        <v>68</v>
      </c>
      <c r="AA7306">
        <v>1</v>
      </c>
    </row>
    <row r="7307" spans="1:27" x14ac:dyDescent="0.3">
      <c r="A7307" t="b">
        <f>COUNTIF($C$1:C7307, C7307)&gt;1</f>
        <v>0</v>
      </c>
      <c r="B7307" t="b">
        <f>VLOOKUP(C7307,Sheet3!$A:$B,2,0) &gt; 1</f>
        <v>0</v>
      </c>
      <c r="C7307">
        <v>7306</v>
      </c>
      <c r="D7307">
        <v>52071</v>
      </c>
      <c r="E7307" s="4">
        <v>40874</v>
      </c>
      <c r="F7307">
        <v>1</v>
      </c>
      <c r="G7307" s="15">
        <f>I7307*F7307</f>
        <v>125</v>
      </c>
      <c r="H7307" s="9">
        <v>0.05</v>
      </c>
      <c r="I7307" s="13">
        <f>VLOOKUP($U7307,Pricebook!$A:$D,4,0)</f>
        <v>125</v>
      </c>
      <c r="J7307" s="11">
        <f>G7307*(1-H7307)</f>
        <v>118.75</v>
      </c>
      <c r="K7307" t="s">
        <v>795</v>
      </c>
      <c r="L7307" t="s">
        <v>142</v>
      </c>
      <c r="M7307" t="str">
        <f>VLOOKUP($L7307,Companies!$A:$G,7,)</f>
        <v>Computer Software: Programming, Data Processing</v>
      </c>
      <c r="N7307" t="str">
        <f>VLOOKUP($L7307,Companies!$A:$G,6,)</f>
        <v>Technology</v>
      </c>
      <c r="O7307" s="6" t="s">
        <v>2785</v>
      </c>
      <c r="P7307" s="6" t="s">
        <v>2786</v>
      </c>
      <c r="Q7307" t="s">
        <v>358</v>
      </c>
      <c r="R7307" t="s">
        <v>16</v>
      </c>
      <c r="S7307" s="4">
        <v>40876</v>
      </c>
      <c r="T7307" s="7">
        <f>S7307-E7307</f>
        <v>2</v>
      </c>
      <c r="U7307" t="s">
        <v>14208</v>
      </c>
      <c r="V7307" s="6" t="s">
        <v>14251</v>
      </c>
      <c r="W7307" t="s">
        <v>14266</v>
      </c>
      <c r="X7307" t="s">
        <v>14202</v>
      </c>
      <c r="Y7307" t="str">
        <f>VLOOKUP(R7307,Managers!$A:$B,2,)</f>
        <v>Josh Martinez</v>
      </c>
      <c r="Z7307" s="11">
        <f>VLOOKUP(X7307,HourlyWages!$A:$B,2,0)</f>
        <v>71</v>
      </c>
      <c r="AA7307">
        <v>1</v>
      </c>
    </row>
    <row r="7308" spans="1:27" x14ac:dyDescent="0.3">
      <c r="A7308" t="b">
        <f>COUNTIF($C$1:C7308, C7308)&gt;1</f>
        <v>0</v>
      </c>
      <c r="B7308" t="b">
        <f>VLOOKUP(C7308,Sheet3!$A:$B,2,0) &gt; 1</f>
        <v>0</v>
      </c>
      <c r="C7308">
        <v>7307</v>
      </c>
      <c r="D7308">
        <v>52098</v>
      </c>
      <c r="E7308" s="4">
        <v>40247</v>
      </c>
      <c r="F7308">
        <v>19</v>
      </c>
      <c r="G7308" s="15">
        <f>I7308*F7308</f>
        <v>2375</v>
      </c>
      <c r="H7308" s="9">
        <v>0</v>
      </c>
      <c r="I7308" s="13">
        <f>VLOOKUP($U7308,Pricebook!$A:$D,4,0)</f>
        <v>125</v>
      </c>
      <c r="J7308" s="11">
        <f>G7308*(1-H7308)</f>
        <v>2375</v>
      </c>
      <c r="K7308" t="s">
        <v>1300</v>
      </c>
      <c r="L7308" t="s">
        <v>269</v>
      </c>
      <c r="M7308" t="str">
        <f>VLOOKUP($L7308,Companies!$A:$G,7,)</f>
        <v>Electronic Components</v>
      </c>
      <c r="N7308" t="str">
        <f>VLOOKUP($L7308,Companies!$A:$G,6,)</f>
        <v>Technology</v>
      </c>
      <c r="O7308" s="6" t="s">
        <v>2704</v>
      </c>
      <c r="P7308" s="6">
        <v>77705</v>
      </c>
      <c r="Q7308" t="s">
        <v>48</v>
      </c>
      <c r="R7308" t="s">
        <v>16</v>
      </c>
      <c r="S7308" s="4">
        <v>40247</v>
      </c>
      <c r="T7308" s="7">
        <f>S7308-E7308</f>
        <v>0</v>
      </c>
      <c r="U7308" t="s">
        <v>14221</v>
      </c>
      <c r="V7308" s="6" t="s">
        <v>14251</v>
      </c>
      <c r="W7308" t="s">
        <v>14262</v>
      </c>
      <c r="X7308" t="s">
        <v>14184</v>
      </c>
      <c r="Y7308" t="str">
        <f>VLOOKUP(R7308,Managers!$A:$B,2,)</f>
        <v>Josh Martinez</v>
      </c>
      <c r="Z7308" s="11">
        <f>VLOOKUP(X7308,HourlyWages!$A:$B,2,0)</f>
        <v>50</v>
      </c>
      <c r="AA7308">
        <v>1</v>
      </c>
    </row>
    <row r="7309" spans="1:27" x14ac:dyDescent="0.3">
      <c r="A7309" t="b">
        <f>COUNTIF($C$1:C7309, C7309)&gt;1</f>
        <v>0</v>
      </c>
      <c r="B7309" t="b">
        <f>VLOOKUP(C7309,Sheet3!$A:$B,2,0) &gt; 1</f>
        <v>0</v>
      </c>
      <c r="C7309">
        <v>7308</v>
      </c>
      <c r="D7309">
        <v>52102</v>
      </c>
      <c r="E7309" s="4">
        <v>40433</v>
      </c>
      <c r="F7309">
        <v>8</v>
      </c>
      <c r="G7309" s="15">
        <f>I7309*F7309</f>
        <v>960</v>
      </c>
      <c r="H7309" s="9">
        <v>0.03</v>
      </c>
      <c r="I7309" s="13">
        <f>VLOOKUP($U7309,Pricebook!$A:$D,4,0)</f>
        <v>120</v>
      </c>
      <c r="J7309" s="11">
        <f>G7309*(1-H7309)</f>
        <v>931.19999999999993</v>
      </c>
      <c r="K7309" t="s">
        <v>728</v>
      </c>
      <c r="L7309" t="s">
        <v>68</v>
      </c>
      <c r="M7309" t="str">
        <f>VLOOKUP($L7309,Companies!$A:$G,7,)</f>
        <v>Other Specialty Stores</v>
      </c>
      <c r="N7309" t="str">
        <f>VLOOKUP($L7309,Companies!$A:$G,6,)</f>
        <v>Consumer Services</v>
      </c>
      <c r="O7309" s="6" t="s">
        <v>281</v>
      </c>
      <c r="P7309" s="6">
        <v>77566</v>
      </c>
      <c r="Q7309" t="s">
        <v>48</v>
      </c>
      <c r="R7309" t="s">
        <v>16</v>
      </c>
      <c r="S7309" s="4">
        <v>40433</v>
      </c>
      <c r="T7309" s="7">
        <f>S7309-E7309</f>
        <v>0</v>
      </c>
      <c r="U7309" t="s">
        <v>14212</v>
      </c>
      <c r="V7309" s="6" t="s">
        <v>14257</v>
      </c>
      <c r="W7309" t="s">
        <v>14258</v>
      </c>
      <c r="X7309" t="s">
        <v>14188</v>
      </c>
      <c r="Y7309" t="str">
        <f>VLOOKUP(R7309,Managers!$A:$B,2,)</f>
        <v>Josh Martinez</v>
      </c>
      <c r="Z7309" s="11">
        <f>VLOOKUP(X7309,HourlyWages!$A:$B,2,0)</f>
        <v>52</v>
      </c>
      <c r="AA7309">
        <v>1</v>
      </c>
    </row>
    <row r="7310" spans="1:27" x14ac:dyDescent="0.3">
      <c r="A7310" t="b">
        <f>COUNTIF($C$1:C7310, C7310)&gt;1</f>
        <v>0</v>
      </c>
      <c r="B7310" t="b">
        <f>VLOOKUP(C7310,Sheet3!$A:$B,2,0) &gt; 1</f>
        <v>0</v>
      </c>
      <c r="C7310">
        <v>7309</v>
      </c>
      <c r="D7310">
        <v>52128</v>
      </c>
      <c r="E7310" s="4">
        <v>40504</v>
      </c>
      <c r="F7310">
        <v>11</v>
      </c>
      <c r="G7310" s="15">
        <f>I7310*F7310</f>
        <v>1650</v>
      </c>
      <c r="H7310" s="9">
        <v>0.03</v>
      </c>
      <c r="I7310" s="13">
        <f>VLOOKUP($U7310,Pricebook!$A:$D,4,0)</f>
        <v>150</v>
      </c>
      <c r="J7310" s="11">
        <f>G7310*(1-H7310)</f>
        <v>1600.5</v>
      </c>
      <c r="K7310" t="s">
        <v>350</v>
      </c>
      <c r="L7310" t="s">
        <v>351</v>
      </c>
      <c r="M7310" t="str">
        <f>VLOOKUP($L7310,Companies!$A:$G,7,)</f>
        <v>Department/Specialty Retail Stores</v>
      </c>
      <c r="N7310" t="str">
        <f>VLOOKUP($L7310,Companies!$A:$G,6,)</f>
        <v>Consumer Services</v>
      </c>
      <c r="O7310" s="6" t="s">
        <v>969</v>
      </c>
      <c r="P7310" s="6">
        <v>80027</v>
      </c>
      <c r="Q7310" t="s">
        <v>237</v>
      </c>
      <c r="R7310" t="s">
        <v>23</v>
      </c>
      <c r="S7310" s="4">
        <v>40505</v>
      </c>
      <c r="T7310" s="7">
        <f>S7310-E7310</f>
        <v>1</v>
      </c>
      <c r="U7310" t="s">
        <v>14211</v>
      </c>
      <c r="V7310" s="6" t="s">
        <v>14251</v>
      </c>
      <c r="W7310" t="s">
        <v>14261</v>
      </c>
      <c r="X7310" t="s">
        <v>14195</v>
      </c>
      <c r="Y7310" t="str">
        <f>VLOOKUP(R7310,Managers!$A:$B,2,)</f>
        <v>Bob Turner</v>
      </c>
      <c r="Z7310" s="11">
        <f>VLOOKUP(X7310,HourlyWages!$A:$B,2,0)</f>
        <v>52</v>
      </c>
      <c r="AA7310">
        <v>1</v>
      </c>
    </row>
    <row r="7311" spans="1:27" x14ac:dyDescent="0.3">
      <c r="A7311" t="b">
        <f>COUNTIF($C$1:C7311, C7311)&gt;1</f>
        <v>0</v>
      </c>
      <c r="B7311" t="b">
        <f>VLOOKUP(C7311,Sheet3!$A:$B,2,0) &gt; 1</f>
        <v>0</v>
      </c>
      <c r="C7311">
        <v>7310</v>
      </c>
      <c r="D7311">
        <v>52130</v>
      </c>
      <c r="E7311" s="4">
        <v>41157</v>
      </c>
      <c r="F7311">
        <v>13</v>
      </c>
      <c r="G7311" s="15">
        <f>I7311*F7311</f>
        <v>2080</v>
      </c>
      <c r="H7311" s="9">
        <v>0</v>
      </c>
      <c r="I7311" s="13">
        <f>VLOOKUP($U7311,Pricebook!$A:$D,4,0)</f>
        <v>160</v>
      </c>
      <c r="J7311" s="11">
        <f>G7311*(1-H7311)</f>
        <v>2080</v>
      </c>
      <c r="K7311" t="s">
        <v>248</v>
      </c>
      <c r="L7311" t="s">
        <v>207</v>
      </c>
      <c r="M7311" t="str">
        <f>VLOOKUP($L7311,Companies!$A:$G,7,)</f>
        <v>Television Services</v>
      </c>
      <c r="N7311" t="str">
        <f>VLOOKUP($L7311,Companies!$A:$G,6,)</f>
        <v>Consumer Services</v>
      </c>
      <c r="O7311" s="6" t="s">
        <v>1062</v>
      </c>
      <c r="P7311" s="6">
        <v>47201</v>
      </c>
      <c r="Q7311" t="s">
        <v>278</v>
      </c>
      <c r="R7311" t="s">
        <v>16</v>
      </c>
      <c r="S7311" s="4">
        <v>41159</v>
      </c>
      <c r="T7311" s="7">
        <f>S7311-E7311</f>
        <v>2</v>
      </c>
      <c r="U7311" t="s">
        <v>14218</v>
      </c>
      <c r="V7311" s="6" t="s">
        <v>14251</v>
      </c>
      <c r="W7311" t="s">
        <v>14252</v>
      </c>
      <c r="X7311" t="s">
        <v>14186</v>
      </c>
      <c r="Y7311" t="str">
        <f>VLOOKUP(R7311,Managers!$A:$B,2,)</f>
        <v>Josh Martinez</v>
      </c>
      <c r="Z7311" s="11">
        <f>VLOOKUP(X7311,HourlyWages!$A:$B,2,0)</f>
        <v>67</v>
      </c>
      <c r="AA7311">
        <v>1</v>
      </c>
    </row>
    <row r="7312" spans="1:27" x14ac:dyDescent="0.3">
      <c r="A7312" t="b">
        <f>COUNTIF($C$1:C7312, C7312)&gt;1</f>
        <v>0</v>
      </c>
      <c r="B7312" t="b">
        <f>VLOOKUP(C7312,Sheet3!$A:$B,2,0) &gt; 1</f>
        <v>0</v>
      </c>
      <c r="C7312">
        <v>7311</v>
      </c>
      <c r="D7312">
        <v>52130</v>
      </c>
      <c r="E7312" s="4">
        <v>41157</v>
      </c>
      <c r="F7312">
        <v>36</v>
      </c>
      <c r="G7312" s="15">
        <f>I7312*F7312</f>
        <v>4500</v>
      </c>
      <c r="H7312" s="9">
        <v>0.1</v>
      </c>
      <c r="I7312" s="13">
        <f>VLOOKUP($U7312,Pricebook!$A:$D,4,0)</f>
        <v>125</v>
      </c>
      <c r="J7312" s="11">
        <f>G7312*(1-H7312)</f>
        <v>4050</v>
      </c>
      <c r="K7312" t="s">
        <v>248</v>
      </c>
      <c r="L7312" t="s">
        <v>207</v>
      </c>
      <c r="M7312" t="str">
        <f>VLOOKUP($L7312,Companies!$A:$G,7,)</f>
        <v>Television Services</v>
      </c>
      <c r="N7312" t="str">
        <f>VLOOKUP($L7312,Companies!$A:$G,6,)</f>
        <v>Consumer Services</v>
      </c>
      <c r="O7312" s="6" t="s">
        <v>1062</v>
      </c>
      <c r="P7312" s="6">
        <v>47201</v>
      </c>
      <c r="Q7312" t="s">
        <v>278</v>
      </c>
      <c r="R7312" t="s">
        <v>16</v>
      </c>
      <c r="S7312" s="4">
        <v>41159</v>
      </c>
      <c r="T7312" s="7">
        <f>S7312-E7312</f>
        <v>2</v>
      </c>
      <c r="U7312" t="s">
        <v>14208</v>
      </c>
      <c r="V7312" s="6" t="s">
        <v>14251</v>
      </c>
      <c r="W7312" t="s">
        <v>14266</v>
      </c>
      <c r="X7312" t="s">
        <v>14202</v>
      </c>
      <c r="Y7312" t="str">
        <f>VLOOKUP(R7312,Managers!$A:$B,2,)</f>
        <v>Josh Martinez</v>
      </c>
      <c r="Z7312" s="11">
        <f>VLOOKUP(X7312,HourlyWages!$A:$B,2,0)</f>
        <v>71</v>
      </c>
      <c r="AA7312">
        <v>1</v>
      </c>
    </row>
    <row r="7313" spans="1:27" x14ac:dyDescent="0.3">
      <c r="A7313" t="b">
        <f>COUNTIF($C$1:C7313, C7313)&gt;1</f>
        <v>0</v>
      </c>
      <c r="B7313" t="b">
        <f>VLOOKUP(C7313,Sheet3!$A:$B,2,0) &gt; 1</f>
        <v>0</v>
      </c>
      <c r="C7313">
        <v>7312</v>
      </c>
      <c r="D7313">
        <v>52135</v>
      </c>
      <c r="E7313" s="4">
        <v>40261</v>
      </c>
      <c r="F7313">
        <v>38</v>
      </c>
      <c r="G7313" s="15">
        <f>I7313*F7313</f>
        <v>5700</v>
      </c>
      <c r="H7313" s="9">
        <v>0.04</v>
      </c>
      <c r="I7313" s="13">
        <f>VLOOKUP($U7313,Pricebook!$A:$D,4,0)</f>
        <v>150</v>
      </c>
      <c r="J7313" s="11">
        <f>G7313*(1-H7313)</f>
        <v>5472</v>
      </c>
      <c r="K7313" t="s">
        <v>582</v>
      </c>
      <c r="L7313" t="s">
        <v>452</v>
      </c>
      <c r="M7313" t="str">
        <f>VLOOKUP($L7313,Companies!$A:$G,7,)</f>
        <v>Biotechnology: Biological Products (No Diagnostic Substances)</v>
      </c>
      <c r="N7313" t="str">
        <f>VLOOKUP($L7313,Companies!$A:$G,6,)</f>
        <v>Health Care</v>
      </c>
      <c r="O7313" s="6" t="s">
        <v>583</v>
      </c>
      <c r="P7313" s="6">
        <v>77546</v>
      </c>
      <c r="Q7313" t="s">
        <v>48</v>
      </c>
      <c r="R7313" t="s">
        <v>16</v>
      </c>
      <c r="S7313" s="4">
        <v>40263</v>
      </c>
      <c r="T7313" s="7">
        <f>S7313-E7313</f>
        <v>2</v>
      </c>
      <c r="U7313" t="s">
        <v>14211</v>
      </c>
      <c r="V7313" s="6" t="s">
        <v>14254</v>
      </c>
      <c r="W7313" t="s">
        <v>14255</v>
      </c>
      <c r="X7313" t="s">
        <v>14190</v>
      </c>
      <c r="Y7313" t="str">
        <f>VLOOKUP(R7313,Managers!$A:$B,2,)</f>
        <v>Josh Martinez</v>
      </c>
      <c r="Z7313" s="11">
        <f>VLOOKUP(X7313,HourlyWages!$A:$B,2,0)</f>
        <v>67</v>
      </c>
      <c r="AA7313">
        <v>1</v>
      </c>
    </row>
    <row r="7314" spans="1:27" x14ac:dyDescent="0.3">
      <c r="A7314" t="b">
        <f>COUNTIF($C$1:C7314, C7314)&gt;1</f>
        <v>0</v>
      </c>
      <c r="B7314" t="b">
        <f>VLOOKUP(C7314,Sheet3!$A:$B,2,0) &gt; 1</f>
        <v>0</v>
      </c>
      <c r="C7314">
        <v>7313</v>
      </c>
      <c r="D7314">
        <v>52160</v>
      </c>
      <c r="E7314" s="4">
        <v>40727</v>
      </c>
      <c r="F7314">
        <v>5</v>
      </c>
      <c r="G7314" s="15">
        <f>I7314*F7314</f>
        <v>700</v>
      </c>
      <c r="H7314" s="9">
        <v>0.09</v>
      </c>
      <c r="I7314" s="13">
        <f>VLOOKUP($U7314,Pricebook!$A:$D,4,0)</f>
        <v>140</v>
      </c>
      <c r="J7314" s="11">
        <f>G7314*(1-H7314)</f>
        <v>637</v>
      </c>
      <c r="K7314" t="s">
        <v>712</v>
      </c>
      <c r="L7314" t="s">
        <v>713</v>
      </c>
      <c r="M7314" t="str">
        <f>VLOOKUP($L7314,Companies!$A:$G,7,)</f>
        <v>Oil Refining/Marketing</v>
      </c>
      <c r="N7314" t="str">
        <f>VLOOKUP($L7314,Companies!$A:$G,6,)</f>
        <v>Transportation</v>
      </c>
      <c r="O7314" s="6" t="s">
        <v>783</v>
      </c>
      <c r="P7314" s="6">
        <v>33314</v>
      </c>
      <c r="Q7314" t="s">
        <v>101</v>
      </c>
      <c r="R7314" t="s">
        <v>34</v>
      </c>
      <c r="S7314" s="4">
        <v>40730</v>
      </c>
      <c r="T7314" s="7">
        <f>S7314-E7314</f>
        <v>3</v>
      </c>
      <c r="U7314" t="s">
        <v>14213</v>
      </c>
      <c r="V7314" s="6" t="s">
        <v>14251</v>
      </c>
      <c r="W7314" t="s">
        <v>14263</v>
      </c>
      <c r="X7314" t="s">
        <v>14187</v>
      </c>
      <c r="Y7314" t="str">
        <f>VLOOKUP(R7314,Managers!$A:$B,2,)</f>
        <v>Frank Mitchell</v>
      </c>
      <c r="Z7314" s="11">
        <f>VLOOKUP(X7314,HourlyWages!$A:$B,2,0)</f>
        <v>45</v>
      </c>
      <c r="AA7314">
        <v>1</v>
      </c>
    </row>
    <row r="7315" spans="1:27" x14ac:dyDescent="0.3">
      <c r="A7315" t="b">
        <f>COUNTIF($C$1:C7315, C7315)&gt;1</f>
        <v>0</v>
      </c>
      <c r="B7315" t="b">
        <f>VLOOKUP(C7315,Sheet3!$A:$B,2,0) &gt; 1</f>
        <v>0</v>
      </c>
      <c r="C7315">
        <v>7314</v>
      </c>
      <c r="D7315">
        <v>52160</v>
      </c>
      <c r="E7315" s="4">
        <v>40727</v>
      </c>
      <c r="F7315">
        <v>6</v>
      </c>
      <c r="G7315" s="15">
        <f>I7315*F7315</f>
        <v>900</v>
      </c>
      <c r="H7315" s="9">
        <v>0.09</v>
      </c>
      <c r="I7315" s="13">
        <f>VLOOKUP($U7315,Pricebook!$A:$D,4,0)</f>
        <v>150</v>
      </c>
      <c r="J7315" s="11">
        <f>G7315*(1-H7315)</f>
        <v>819</v>
      </c>
      <c r="K7315" t="s">
        <v>712</v>
      </c>
      <c r="L7315" t="s">
        <v>713</v>
      </c>
      <c r="M7315" t="str">
        <f>VLOOKUP($L7315,Companies!$A:$G,7,)</f>
        <v>Oil Refining/Marketing</v>
      </c>
      <c r="N7315" t="str">
        <f>VLOOKUP($L7315,Companies!$A:$G,6,)</f>
        <v>Transportation</v>
      </c>
      <c r="O7315" s="6" t="s">
        <v>783</v>
      </c>
      <c r="P7315" s="6">
        <v>33314</v>
      </c>
      <c r="Q7315" t="s">
        <v>101</v>
      </c>
      <c r="R7315" t="s">
        <v>34</v>
      </c>
      <c r="S7315" s="4">
        <v>40729</v>
      </c>
      <c r="T7315" s="7">
        <f>S7315-E7315</f>
        <v>2</v>
      </c>
      <c r="U7315" t="s">
        <v>14210</v>
      </c>
      <c r="V7315" s="6" t="s">
        <v>14251</v>
      </c>
      <c r="W7315" t="s">
        <v>14263</v>
      </c>
      <c r="X7315" t="s">
        <v>14187</v>
      </c>
      <c r="Y7315" t="str">
        <f>VLOOKUP(R7315,Managers!$A:$B,2,)</f>
        <v>Frank Mitchell</v>
      </c>
      <c r="Z7315" s="11">
        <f>VLOOKUP(X7315,HourlyWages!$A:$B,2,0)</f>
        <v>45</v>
      </c>
      <c r="AA7315">
        <v>1</v>
      </c>
    </row>
    <row r="7316" spans="1:27" x14ac:dyDescent="0.3">
      <c r="A7316" t="b">
        <f>COUNTIF($C$1:C7316, C7316)&gt;1</f>
        <v>0</v>
      </c>
      <c r="B7316" t="b">
        <f>VLOOKUP(C7316,Sheet3!$A:$B,2,0) &gt; 1</f>
        <v>0</v>
      </c>
      <c r="C7316">
        <v>7315</v>
      </c>
      <c r="D7316">
        <v>52162</v>
      </c>
      <c r="E7316" s="4">
        <v>40848</v>
      </c>
      <c r="F7316">
        <v>39</v>
      </c>
      <c r="G7316" s="15">
        <f>I7316*F7316</f>
        <v>4875</v>
      </c>
      <c r="H7316" s="9">
        <v>7.0000000000000007E-2</v>
      </c>
      <c r="I7316" s="13">
        <f>VLOOKUP($U7316,Pricebook!$A:$D,4,0)</f>
        <v>125</v>
      </c>
      <c r="J7316" s="11">
        <f>G7316*(1-H7316)</f>
        <v>4533.75</v>
      </c>
      <c r="K7316" t="s">
        <v>1300</v>
      </c>
      <c r="L7316" t="s">
        <v>269</v>
      </c>
      <c r="M7316" t="str">
        <f>VLOOKUP($L7316,Companies!$A:$G,7,)</f>
        <v>Electronic Components</v>
      </c>
      <c r="N7316" t="str">
        <f>VLOOKUP($L7316,Companies!$A:$G,6,)</f>
        <v>Technology</v>
      </c>
      <c r="O7316" s="6" t="s">
        <v>2704</v>
      </c>
      <c r="P7316" s="6">
        <v>77705</v>
      </c>
      <c r="Q7316" t="s">
        <v>48</v>
      </c>
      <c r="R7316" t="s">
        <v>16</v>
      </c>
      <c r="S7316" s="4">
        <v>40848</v>
      </c>
      <c r="T7316" s="7">
        <f>S7316-E7316</f>
        <v>0</v>
      </c>
      <c r="U7316" t="s">
        <v>14217</v>
      </c>
      <c r="V7316" s="6" t="s">
        <v>14254</v>
      </c>
      <c r="W7316" t="s">
        <v>14269</v>
      </c>
      <c r="X7316" t="s">
        <v>14186</v>
      </c>
      <c r="Y7316" t="str">
        <f>VLOOKUP(R7316,Managers!$A:$B,2,)</f>
        <v>Josh Martinez</v>
      </c>
      <c r="Z7316" s="11">
        <f>VLOOKUP(X7316,HourlyWages!$A:$B,2,0)</f>
        <v>67</v>
      </c>
      <c r="AA7316">
        <v>1</v>
      </c>
    </row>
    <row r="7317" spans="1:27" x14ac:dyDescent="0.3">
      <c r="A7317" t="b">
        <f>COUNTIF($C$1:C7317, C7317)&gt;1</f>
        <v>0</v>
      </c>
      <c r="B7317" t="b">
        <f>VLOOKUP(C7317,Sheet3!$A:$B,2,0) &gt; 1</f>
        <v>0</v>
      </c>
      <c r="C7317">
        <v>7316</v>
      </c>
      <c r="D7317">
        <v>52162</v>
      </c>
      <c r="E7317" s="4">
        <v>40848</v>
      </c>
      <c r="F7317">
        <v>47</v>
      </c>
      <c r="G7317" s="15">
        <f>I7317*F7317</f>
        <v>5875</v>
      </c>
      <c r="H7317" s="9">
        <v>7.0000000000000007E-2</v>
      </c>
      <c r="I7317" s="13">
        <f>VLOOKUP($U7317,Pricebook!$A:$D,4,0)</f>
        <v>125</v>
      </c>
      <c r="J7317" s="11">
        <f>G7317*(1-H7317)</f>
        <v>5463.75</v>
      </c>
      <c r="K7317" t="s">
        <v>1300</v>
      </c>
      <c r="L7317" t="s">
        <v>269</v>
      </c>
      <c r="M7317" t="str">
        <f>VLOOKUP($L7317,Companies!$A:$G,7,)</f>
        <v>Electronic Components</v>
      </c>
      <c r="N7317" t="str">
        <f>VLOOKUP($L7317,Companies!$A:$G,6,)</f>
        <v>Technology</v>
      </c>
      <c r="O7317" s="6" t="s">
        <v>1423</v>
      </c>
      <c r="P7317" s="6">
        <v>76021</v>
      </c>
      <c r="Q7317" t="s">
        <v>48</v>
      </c>
      <c r="R7317" t="s">
        <v>16</v>
      </c>
      <c r="S7317" s="4">
        <v>40849</v>
      </c>
      <c r="T7317" s="7">
        <f>S7317-E7317</f>
        <v>1</v>
      </c>
      <c r="U7317" t="s">
        <v>14221</v>
      </c>
      <c r="V7317" s="6" t="s">
        <v>14257</v>
      </c>
      <c r="W7317" t="s">
        <v>14258</v>
      </c>
      <c r="X7317" t="s">
        <v>14197</v>
      </c>
      <c r="Y7317" t="str">
        <f>VLOOKUP(R7317,Managers!$A:$B,2,)</f>
        <v>Josh Martinez</v>
      </c>
      <c r="Z7317" s="11">
        <f>VLOOKUP(X7317,HourlyWages!$A:$B,2,0)</f>
        <v>71</v>
      </c>
      <c r="AA7317">
        <v>1</v>
      </c>
    </row>
    <row r="7318" spans="1:27" x14ac:dyDescent="0.3">
      <c r="A7318" t="b">
        <f>COUNTIF($C$1:C7318, C7318)&gt;1</f>
        <v>0</v>
      </c>
      <c r="B7318" t="b">
        <f>VLOOKUP(C7318,Sheet3!$A:$B,2,0) &gt; 1</f>
        <v>0</v>
      </c>
      <c r="C7318">
        <v>7317</v>
      </c>
      <c r="D7318">
        <v>52164</v>
      </c>
      <c r="E7318" s="4">
        <v>41012</v>
      </c>
      <c r="F7318">
        <v>30</v>
      </c>
      <c r="G7318" s="15">
        <f>I7318*F7318</f>
        <v>4500</v>
      </c>
      <c r="H7318" s="9">
        <v>0</v>
      </c>
      <c r="I7318" s="13">
        <f>VLOOKUP($U7318,Pricebook!$A:$D,4,0)</f>
        <v>150</v>
      </c>
      <c r="J7318" s="11">
        <f>G7318*(1-H7318)</f>
        <v>4500</v>
      </c>
      <c r="K7318" t="s">
        <v>537</v>
      </c>
      <c r="L7318" t="s">
        <v>538</v>
      </c>
      <c r="M7318" t="str">
        <f>VLOOKUP($L7318,Companies!$A:$G,7,)</f>
        <v>Major Pharmaceuticals</v>
      </c>
      <c r="N7318" t="str">
        <f>VLOOKUP($L7318,Companies!$A:$G,6,)</f>
        <v>Health Care</v>
      </c>
      <c r="O7318" s="6" t="s">
        <v>913</v>
      </c>
      <c r="P7318" s="6">
        <v>44240</v>
      </c>
      <c r="Q7318" t="s">
        <v>210</v>
      </c>
      <c r="R7318" t="s">
        <v>61</v>
      </c>
      <c r="S7318" s="4">
        <v>41014</v>
      </c>
      <c r="T7318" s="7">
        <f>S7318-E7318</f>
        <v>2</v>
      </c>
      <c r="U7318" t="s">
        <v>14210</v>
      </c>
      <c r="V7318" s="6" t="s">
        <v>14254</v>
      </c>
      <c r="W7318" t="s">
        <v>14255</v>
      </c>
      <c r="X7318" t="s">
        <v>14190</v>
      </c>
      <c r="Y7318" t="str">
        <f>VLOOKUP(R7318,Managers!$A:$B,2,)</f>
        <v>Allen Young</v>
      </c>
      <c r="Z7318" s="11">
        <f>VLOOKUP(X7318,HourlyWages!$A:$B,2,0)</f>
        <v>67</v>
      </c>
      <c r="AA7318">
        <v>1</v>
      </c>
    </row>
    <row r="7319" spans="1:27" x14ac:dyDescent="0.3">
      <c r="A7319" t="b">
        <f>COUNTIF($C$1:C7319, C7319)&gt;1</f>
        <v>0</v>
      </c>
      <c r="B7319" t="b">
        <f>VLOOKUP(C7319,Sheet3!$A:$B,2,0) &gt; 1</f>
        <v>0</v>
      </c>
      <c r="C7319">
        <v>7318</v>
      </c>
      <c r="D7319">
        <v>52193</v>
      </c>
      <c r="E7319" s="4">
        <v>40242</v>
      </c>
      <c r="F7319">
        <v>1</v>
      </c>
      <c r="G7319" s="15">
        <f>I7319*F7319</f>
        <v>200</v>
      </c>
      <c r="H7319" s="9">
        <v>0.04</v>
      </c>
      <c r="I7319" s="13">
        <f>VLOOKUP($U7319,Pricebook!$A:$D,4,0)</f>
        <v>200</v>
      </c>
      <c r="J7319" s="11">
        <f>G7319*(1-H7319)</f>
        <v>192</v>
      </c>
      <c r="K7319" t="s">
        <v>2290</v>
      </c>
      <c r="L7319" t="s">
        <v>389</v>
      </c>
      <c r="M7319" t="str">
        <f>VLOOKUP($L7319,Companies!$A:$G,7,)</f>
        <v>Catalog/Specialty Distribution</v>
      </c>
      <c r="N7319" t="str">
        <f>VLOOKUP($L7319,Companies!$A:$G,6,)</f>
        <v>Consumer Services</v>
      </c>
      <c r="O7319" s="6" t="s">
        <v>272</v>
      </c>
      <c r="P7319" s="6">
        <v>60031</v>
      </c>
      <c r="Q7319" t="s">
        <v>15</v>
      </c>
      <c r="R7319" t="s">
        <v>16</v>
      </c>
      <c r="S7319" s="4">
        <v>40244</v>
      </c>
      <c r="T7319" s="7">
        <f>S7319-E7319</f>
        <v>2</v>
      </c>
      <c r="U7319" t="s">
        <v>14214</v>
      </c>
      <c r="V7319" s="6" t="s">
        <v>14254</v>
      </c>
      <c r="W7319" t="s">
        <v>14256</v>
      </c>
      <c r="X7319" t="s">
        <v>14193</v>
      </c>
      <c r="Y7319" t="str">
        <f>VLOOKUP(R7319,Managers!$A:$B,2,)</f>
        <v>Josh Martinez</v>
      </c>
      <c r="Z7319" s="11">
        <f>VLOOKUP(X7319,HourlyWages!$A:$B,2,0)</f>
        <v>57</v>
      </c>
      <c r="AA7319">
        <v>1</v>
      </c>
    </row>
    <row r="7320" spans="1:27" x14ac:dyDescent="0.3">
      <c r="A7320" t="b">
        <f>COUNTIF($C$1:C7320, C7320)&gt;1</f>
        <v>0</v>
      </c>
      <c r="B7320" t="b">
        <f>VLOOKUP(C7320,Sheet3!$A:$B,2,0) &gt; 1</f>
        <v>0</v>
      </c>
      <c r="C7320">
        <v>7319</v>
      </c>
      <c r="D7320">
        <v>52193</v>
      </c>
      <c r="E7320" s="4">
        <v>40242</v>
      </c>
      <c r="F7320">
        <v>47</v>
      </c>
      <c r="G7320" s="15">
        <f>I7320*F7320</f>
        <v>5640</v>
      </c>
      <c r="H7320" s="9">
        <v>7.0000000000000007E-2</v>
      </c>
      <c r="I7320" s="13">
        <f>VLOOKUP($U7320,Pricebook!$A:$D,4,0)</f>
        <v>120</v>
      </c>
      <c r="J7320" s="11">
        <f>G7320*(1-H7320)</f>
        <v>5245.2</v>
      </c>
      <c r="K7320" t="s">
        <v>2290</v>
      </c>
      <c r="L7320" t="s">
        <v>389</v>
      </c>
      <c r="M7320" t="str">
        <f>VLOOKUP($L7320,Companies!$A:$G,7,)</f>
        <v>Catalog/Specialty Distribution</v>
      </c>
      <c r="N7320" t="str">
        <f>VLOOKUP($L7320,Companies!$A:$G,6,)</f>
        <v>Consumer Services</v>
      </c>
      <c r="O7320" s="6" t="s">
        <v>272</v>
      </c>
      <c r="P7320" s="6">
        <v>60031</v>
      </c>
      <c r="Q7320" t="s">
        <v>15</v>
      </c>
      <c r="R7320" t="s">
        <v>16</v>
      </c>
      <c r="S7320" s="4">
        <v>40244</v>
      </c>
      <c r="T7320" s="7">
        <f>S7320-E7320</f>
        <v>2</v>
      </c>
      <c r="U7320" t="s">
        <v>14212</v>
      </c>
      <c r="V7320" s="6" t="s">
        <v>14254</v>
      </c>
      <c r="W7320" t="s">
        <v>14255</v>
      </c>
      <c r="X7320" t="s">
        <v>14195</v>
      </c>
      <c r="Y7320" t="str">
        <f>VLOOKUP(R7320,Managers!$A:$B,2,)</f>
        <v>Josh Martinez</v>
      </c>
      <c r="Z7320" s="11">
        <f>VLOOKUP(X7320,HourlyWages!$A:$B,2,0)</f>
        <v>52</v>
      </c>
      <c r="AA7320">
        <v>1</v>
      </c>
    </row>
    <row r="7321" spans="1:27" x14ac:dyDescent="0.3">
      <c r="A7321" t="b">
        <f>COUNTIF($C$1:C7321, C7321)&gt;1</f>
        <v>0</v>
      </c>
      <c r="B7321" t="b">
        <f>VLOOKUP(C7321,Sheet3!$A:$B,2,0) &gt; 1</f>
        <v>0</v>
      </c>
      <c r="C7321">
        <v>7320</v>
      </c>
      <c r="D7321">
        <v>52194</v>
      </c>
      <c r="E7321" s="4">
        <v>40523</v>
      </c>
      <c r="F7321">
        <v>25</v>
      </c>
      <c r="G7321" s="15">
        <f>I7321*F7321</f>
        <v>4000</v>
      </c>
      <c r="H7321" s="9">
        <v>0.1</v>
      </c>
      <c r="I7321" s="13">
        <f>VLOOKUP($U7321,Pricebook!$A:$D,4,0)</f>
        <v>160</v>
      </c>
      <c r="J7321" s="11">
        <f>G7321*(1-H7321)</f>
        <v>3600</v>
      </c>
      <c r="K7321" t="s">
        <v>1458</v>
      </c>
      <c r="L7321" t="s">
        <v>430</v>
      </c>
      <c r="M7321" t="str">
        <f>VLOOKUP($L7321,Companies!$A:$G,7,)</f>
        <v>Electronic Components</v>
      </c>
      <c r="N7321" t="str">
        <f>VLOOKUP($L7321,Companies!$A:$G,6,)</f>
        <v>Technology</v>
      </c>
      <c r="O7321" s="6" t="s">
        <v>2511</v>
      </c>
      <c r="P7321" s="6">
        <v>20901</v>
      </c>
      <c r="Q7321" t="s">
        <v>187</v>
      </c>
      <c r="R7321" t="s">
        <v>61</v>
      </c>
      <c r="S7321" s="4">
        <v>40524</v>
      </c>
      <c r="T7321" s="7">
        <f>S7321-E7321</f>
        <v>1</v>
      </c>
      <c r="U7321" t="s">
        <v>14218</v>
      </c>
      <c r="V7321" s="6" t="s">
        <v>14251</v>
      </c>
      <c r="W7321" t="s">
        <v>14266</v>
      </c>
      <c r="X7321" t="s">
        <v>14188</v>
      </c>
      <c r="Y7321" t="str">
        <f>VLOOKUP(R7321,Managers!$A:$B,2,)</f>
        <v>Allen Young</v>
      </c>
      <c r="Z7321" s="11">
        <f>VLOOKUP(X7321,HourlyWages!$A:$B,2,0)</f>
        <v>52</v>
      </c>
      <c r="AA7321">
        <v>1</v>
      </c>
    </row>
    <row r="7322" spans="1:27" x14ac:dyDescent="0.3">
      <c r="A7322" t="b">
        <f>COUNTIF($C$1:C7322, C7322)&gt;1</f>
        <v>0</v>
      </c>
      <c r="B7322" t="b">
        <f>VLOOKUP(C7322,Sheet3!$A:$B,2,0) &gt; 1</f>
        <v>0</v>
      </c>
      <c r="C7322">
        <v>7321</v>
      </c>
      <c r="D7322">
        <v>52194</v>
      </c>
      <c r="E7322" s="4">
        <v>40523</v>
      </c>
      <c r="F7322">
        <v>12</v>
      </c>
      <c r="G7322" s="15">
        <f>I7322*F7322</f>
        <v>1500</v>
      </c>
      <c r="H7322" s="9">
        <v>0.03</v>
      </c>
      <c r="I7322" s="13">
        <f>VLOOKUP($U7322,Pricebook!$A:$D,4,0)</f>
        <v>125</v>
      </c>
      <c r="J7322" s="11">
        <f>G7322*(1-H7322)</f>
        <v>1455</v>
      </c>
      <c r="K7322" t="s">
        <v>1458</v>
      </c>
      <c r="L7322" t="s">
        <v>430</v>
      </c>
      <c r="M7322" t="str">
        <f>VLOOKUP($L7322,Companies!$A:$G,7,)</f>
        <v>Electronic Components</v>
      </c>
      <c r="N7322" t="str">
        <f>VLOOKUP($L7322,Companies!$A:$G,6,)</f>
        <v>Technology</v>
      </c>
      <c r="O7322" s="6" t="s">
        <v>2511</v>
      </c>
      <c r="P7322" s="6">
        <v>20901</v>
      </c>
      <c r="Q7322" t="s">
        <v>187</v>
      </c>
      <c r="R7322" t="s">
        <v>61</v>
      </c>
      <c r="S7322" s="4">
        <v>40524</v>
      </c>
      <c r="T7322" s="7">
        <f>S7322-E7322</f>
        <v>1</v>
      </c>
      <c r="U7322" t="s">
        <v>14217</v>
      </c>
      <c r="V7322" s="6" t="s">
        <v>14257</v>
      </c>
      <c r="W7322" t="s">
        <v>14258</v>
      </c>
      <c r="X7322" t="s">
        <v>14186</v>
      </c>
      <c r="Y7322" t="str">
        <f>VLOOKUP(R7322,Managers!$A:$B,2,)</f>
        <v>Allen Young</v>
      </c>
      <c r="Z7322" s="11">
        <f>VLOOKUP(X7322,HourlyWages!$A:$B,2,0)</f>
        <v>67</v>
      </c>
      <c r="AA7322">
        <v>1</v>
      </c>
    </row>
    <row r="7323" spans="1:27" x14ac:dyDescent="0.3">
      <c r="A7323" t="b">
        <f>COUNTIF($C$1:C7323, C7323)&gt;1</f>
        <v>0</v>
      </c>
      <c r="B7323" t="b">
        <f>VLOOKUP(C7323,Sheet3!$A:$B,2,0) &gt; 1</f>
        <v>0</v>
      </c>
      <c r="C7323">
        <v>7322</v>
      </c>
      <c r="D7323">
        <v>52195</v>
      </c>
      <c r="E7323" s="4">
        <v>40842</v>
      </c>
      <c r="F7323">
        <v>19</v>
      </c>
      <c r="G7323" s="15">
        <f>I7323*F7323</f>
        <v>3040</v>
      </c>
      <c r="H7323" s="9">
        <v>0.09</v>
      </c>
      <c r="I7323" s="13">
        <f>VLOOKUP($U7323,Pricebook!$A:$D,4,0)</f>
        <v>160</v>
      </c>
      <c r="J7323" s="11">
        <f>G7323*(1-H7323)</f>
        <v>2766.4</v>
      </c>
      <c r="K7323" t="s">
        <v>948</v>
      </c>
      <c r="L7323" t="s">
        <v>597</v>
      </c>
      <c r="M7323" t="str">
        <f>VLOOKUP($L7323,Companies!$A:$G,7,)</f>
        <v>Specialty Insurers</v>
      </c>
      <c r="N7323" t="str">
        <f>VLOOKUP($L7323,Companies!$A:$G,6,)</f>
        <v>Finance</v>
      </c>
      <c r="O7323" s="6" t="s">
        <v>1534</v>
      </c>
      <c r="P7323" s="6" t="s">
        <v>2857</v>
      </c>
      <c r="Q7323" t="s">
        <v>317</v>
      </c>
      <c r="R7323" t="s">
        <v>61</v>
      </c>
      <c r="S7323" s="4">
        <v>40843</v>
      </c>
      <c r="T7323" s="7">
        <f>S7323-E7323</f>
        <v>1</v>
      </c>
      <c r="U7323" t="s">
        <v>14218</v>
      </c>
      <c r="V7323" s="6" t="s">
        <v>14251</v>
      </c>
      <c r="W7323" t="s">
        <v>14260</v>
      </c>
      <c r="X7323" t="s">
        <v>14190</v>
      </c>
      <c r="Y7323" t="str">
        <f>VLOOKUP(R7323,Managers!$A:$B,2,)</f>
        <v>Allen Young</v>
      </c>
      <c r="Z7323" s="11">
        <f>VLOOKUP(X7323,HourlyWages!$A:$B,2,0)</f>
        <v>67</v>
      </c>
      <c r="AA7323">
        <v>1</v>
      </c>
    </row>
    <row r="7324" spans="1:27" x14ac:dyDescent="0.3">
      <c r="A7324" t="b">
        <f>COUNTIF($C$1:C7324, C7324)&gt;1</f>
        <v>0</v>
      </c>
      <c r="B7324" t="b">
        <f>VLOOKUP(C7324,Sheet3!$A:$B,2,0) &gt; 1</f>
        <v>0</v>
      </c>
      <c r="C7324">
        <v>7323</v>
      </c>
      <c r="D7324">
        <v>52196</v>
      </c>
      <c r="E7324" s="4">
        <v>40208</v>
      </c>
      <c r="F7324">
        <v>1</v>
      </c>
      <c r="G7324" s="15">
        <f>I7324*F7324</f>
        <v>200</v>
      </c>
      <c r="H7324" s="9">
        <v>0.08</v>
      </c>
      <c r="I7324" s="13">
        <f>VLOOKUP($U7324,Pricebook!$A:$D,4,0)</f>
        <v>200</v>
      </c>
      <c r="J7324" s="11">
        <f>G7324*(1-H7324)</f>
        <v>184</v>
      </c>
      <c r="K7324" t="s">
        <v>680</v>
      </c>
      <c r="L7324" t="s">
        <v>185</v>
      </c>
      <c r="M7324" t="str">
        <f>VLOOKUP($L7324,Companies!$A:$G,7,)</f>
        <v>EDP Services</v>
      </c>
      <c r="N7324" t="str">
        <f>VLOOKUP($L7324,Companies!$A:$G,6,)</f>
        <v>Technology</v>
      </c>
      <c r="O7324" s="6" t="s">
        <v>1411</v>
      </c>
      <c r="P7324" s="6">
        <v>90260</v>
      </c>
      <c r="Q7324" t="s">
        <v>114</v>
      </c>
      <c r="R7324" t="s">
        <v>23</v>
      </c>
      <c r="S7324" s="4">
        <v>40209</v>
      </c>
      <c r="T7324" s="7">
        <f>S7324-E7324</f>
        <v>1</v>
      </c>
      <c r="U7324" t="s">
        <v>14214</v>
      </c>
      <c r="V7324" s="6" t="s">
        <v>14257</v>
      </c>
      <c r="W7324" t="s">
        <v>14258</v>
      </c>
      <c r="X7324" t="s">
        <v>14195</v>
      </c>
      <c r="Y7324" t="str">
        <f>VLOOKUP(R7324,Managers!$A:$B,2,)</f>
        <v>Bob Turner</v>
      </c>
      <c r="Z7324" s="11">
        <f>VLOOKUP(X7324,HourlyWages!$A:$B,2,0)</f>
        <v>52</v>
      </c>
      <c r="AA7324">
        <v>1</v>
      </c>
    </row>
    <row r="7325" spans="1:27" x14ac:dyDescent="0.3">
      <c r="A7325" t="b">
        <f>COUNTIF($C$1:C7325, C7325)&gt;1</f>
        <v>0</v>
      </c>
      <c r="B7325" t="b">
        <f>VLOOKUP(C7325,Sheet3!$A:$B,2,0) &gt; 1</f>
        <v>0</v>
      </c>
      <c r="C7325">
        <v>7324</v>
      </c>
      <c r="D7325">
        <v>52196</v>
      </c>
      <c r="E7325" s="4">
        <v>40208</v>
      </c>
      <c r="F7325">
        <v>10</v>
      </c>
      <c r="G7325" s="15">
        <f>I7325*F7325</f>
        <v>1500</v>
      </c>
      <c r="H7325" s="9">
        <v>0.08</v>
      </c>
      <c r="I7325" s="13">
        <f>VLOOKUP($U7325,Pricebook!$A:$D,4,0)</f>
        <v>150</v>
      </c>
      <c r="J7325" s="11">
        <f>G7325*(1-H7325)</f>
        <v>1380</v>
      </c>
      <c r="K7325" t="s">
        <v>680</v>
      </c>
      <c r="L7325" t="s">
        <v>185</v>
      </c>
      <c r="M7325" t="str">
        <f>VLOOKUP($L7325,Companies!$A:$G,7,)</f>
        <v>EDP Services</v>
      </c>
      <c r="N7325" t="str">
        <f>VLOOKUP($L7325,Companies!$A:$G,6,)</f>
        <v>Technology</v>
      </c>
      <c r="O7325" s="6" t="s">
        <v>1411</v>
      </c>
      <c r="P7325" s="6">
        <v>90260</v>
      </c>
      <c r="Q7325" t="s">
        <v>114</v>
      </c>
      <c r="R7325" t="s">
        <v>23</v>
      </c>
      <c r="S7325" s="4">
        <v>40210</v>
      </c>
      <c r="T7325" s="7">
        <f>S7325-E7325</f>
        <v>2</v>
      </c>
      <c r="U7325" t="s">
        <v>14210</v>
      </c>
      <c r="V7325" s="6" t="s">
        <v>14254</v>
      </c>
      <c r="W7325" t="s">
        <v>14269</v>
      </c>
      <c r="X7325" t="s">
        <v>14197</v>
      </c>
      <c r="Y7325" t="str">
        <f>VLOOKUP(R7325,Managers!$A:$B,2,)</f>
        <v>Bob Turner</v>
      </c>
      <c r="Z7325" s="11">
        <f>VLOOKUP(X7325,HourlyWages!$A:$B,2,0)</f>
        <v>71</v>
      </c>
      <c r="AA7325">
        <v>1</v>
      </c>
    </row>
    <row r="7326" spans="1:27" x14ac:dyDescent="0.3">
      <c r="A7326" t="b">
        <f>COUNTIF($C$1:C7326, C7326)&gt;1</f>
        <v>0</v>
      </c>
      <c r="B7326" t="b">
        <f>VLOOKUP(C7326,Sheet3!$A:$B,2,0) &gt; 1</f>
        <v>0</v>
      </c>
      <c r="C7326">
        <v>7325</v>
      </c>
      <c r="D7326">
        <v>52197</v>
      </c>
      <c r="E7326" s="4">
        <v>41125</v>
      </c>
      <c r="F7326">
        <v>23</v>
      </c>
      <c r="G7326" s="15">
        <f>I7326*F7326</f>
        <v>3220</v>
      </c>
      <c r="H7326" s="9">
        <v>0.01</v>
      </c>
      <c r="I7326" s="13">
        <f>VLOOKUP($U7326,Pricebook!$A:$D,4,0)</f>
        <v>140</v>
      </c>
      <c r="J7326" s="11">
        <f>G7326*(1-H7326)</f>
        <v>3187.8</v>
      </c>
      <c r="K7326" t="s">
        <v>769</v>
      </c>
      <c r="L7326" t="s">
        <v>269</v>
      </c>
      <c r="M7326" t="str">
        <f>VLOOKUP($L7326,Companies!$A:$G,7,)</f>
        <v>Electronic Components</v>
      </c>
      <c r="N7326" t="str">
        <f>VLOOKUP($L7326,Companies!$A:$G,6,)</f>
        <v>Technology</v>
      </c>
      <c r="O7326" s="6" t="s">
        <v>813</v>
      </c>
      <c r="P7326" s="6">
        <v>27801</v>
      </c>
      <c r="Q7326" t="s">
        <v>33</v>
      </c>
      <c r="R7326" t="s">
        <v>34</v>
      </c>
      <c r="S7326" s="4">
        <v>41126</v>
      </c>
      <c r="T7326" s="7">
        <f>S7326-E7326</f>
        <v>1</v>
      </c>
      <c r="U7326" t="s">
        <v>14213</v>
      </c>
      <c r="V7326" s="6" t="s">
        <v>14251</v>
      </c>
      <c r="W7326" t="s">
        <v>14263</v>
      </c>
      <c r="X7326" t="s">
        <v>14200</v>
      </c>
      <c r="Y7326" t="str">
        <f>VLOOKUP(R7326,Managers!$A:$B,2,)</f>
        <v>Frank Mitchell</v>
      </c>
      <c r="Z7326" s="11">
        <f>VLOOKUP(X7326,HourlyWages!$A:$B,2,0)</f>
        <v>59</v>
      </c>
      <c r="AA7326">
        <v>1</v>
      </c>
    </row>
    <row r="7327" spans="1:27" x14ac:dyDescent="0.3">
      <c r="A7327" t="b">
        <f>COUNTIF($C$1:C7327, C7327)&gt;1</f>
        <v>0</v>
      </c>
      <c r="B7327" t="b">
        <f>VLOOKUP(C7327,Sheet3!$A:$B,2,0) &gt; 1</f>
        <v>0</v>
      </c>
      <c r="C7327">
        <v>7326</v>
      </c>
      <c r="D7327">
        <v>52197</v>
      </c>
      <c r="E7327" s="4">
        <v>41125</v>
      </c>
      <c r="F7327">
        <v>6</v>
      </c>
      <c r="G7327" s="15">
        <f>I7327*F7327</f>
        <v>1200</v>
      </c>
      <c r="H7327" s="9">
        <v>0.06</v>
      </c>
      <c r="I7327" s="13">
        <f>VLOOKUP($U7327,Pricebook!$A:$D,4,0)</f>
        <v>200</v>
      </c>
      <c r="J7327" s="11">
        <f>G7327*(1-H7327)</f>
        <v>1128</v>
      </c>
      <c r="K7327" t="s">
        <v>769</v>
      </c>
      <c r="L7327" t="s">
        <v>269</v>
      </c>
      <c r="M7327" t="str">
        <f>VLOOKUP($L7327,Companies!$A:$G,7,)</f>
        <v>Electronic Components</v>
      </c>
      <c r="N7327" t="str">
        <f>VLOOKUP($L7327,Companies!$A:$G,6,)</f>
        <v>Technology</v>
      </c>
      <c r="O7327" s="6" t="s">
        <v>813</v>
      </c>
      <c r="P7327" s="6">
        <v>27801</v>
      </c>
      <c r="Q7327" t="s">
        <v>33</v>
      </c>
      <c r="R7327" t="s">
        <v>34</v>
      </c>
      <c r="S7327" s="4">
        <v>41127</v>
      </c>
      <c r="T7327" s="7">
        <f>S7327-E7327</f>
        <v>2</v>
      </c>
      <c r="U7327" t="s">
        <v>14206</v>
      </c>
      <c r="V7327" s="6" t="s">
        <v>14251</v>
      </c>
      <c r="W7327" t="s">
        <v>14260</v>
      </c>
      <c r="X7327" t="s">
        <v>14194</v>
      </c>
      <c r="Y7327" t="str">
        <f>VLOOKUP(R7327,Managers!$A:$B,2,)</f>
        <v>Frank Mitchell</v>
      </c>
      <c r="Z7327" s="11">
        <f>VLOOKUP(X7327,HourlyWages!$A:$B,2,0)</f>
        <v>71</v>
      </c>
      <c r="AA7327">
        <v>1</v>
      </c>
    </row>
    <row r="7328" spans="1:27" x14ac:dyDescent="0.3">
      <c r="A7328" t="b">
        <f>COUNTIF($C$1:C7328, C7328)&gt;1</f>
        <v>0</v>
      </c>
      <c r="B7328" t="b">
        <f>VLOOKUP(C7328,Sheet3!$A:$B,2,0) &gt; 1</f>
        <v>0</v>
      </c>
      <c r="C7328">
        <v>7327</v>
      </c>
      <c r="D7328">
        <v>52199</v>
      </c>
      <c r="E7328" s="4">
        <v>40569</v>
      </c>
      <c r="F7328">
        <v>19</v>
      </c>
      <c r="G7328" s="15">
        <f>I7328*F7328</f>
        <v>3040</v>
      </c>
      <c r="H7328" s="9">
        <v>0.05</v>
      </c>
      <c r="I7328" s="13">
        <f>VLOOKUP($U7328,Pricebook!$A:$D,4,0)</f>
        <v>160</v>
      </c>
      <c r="J7328" s="11">
        <f>G7328*(1-H7328)</f>
        <v>2888</v>
      </c>
      <c r="K7328" t="s">
        <v>1168</v>
      </c>
      <c r="L7328" t="s">
        <v>747</v>
      </c>
      <c r="M7328" t="str">
        <f>VLOOKUP($L7328,Companies!$A:$G,7,)</f>
        <v>Computer Software: Prepackaged Software</v>
      </c>
      <c r="N7328" t="str">
        <f>VLOOKUP($L7328,Companies!$A:$G,6,)</f>
        <v>Technology</v>
      </c>
      <c r="O7328" s="6" t="s">
        <v>2164</v>
      </c>
      <c r="P7328" s="6">
        <v>97030</v>
      </c>
      <c r="Q7328" t="s">
        <v>43</v>
      </c>
      <c r="R7328" t="s">
        <v>23</v>
      </c>
      <c r="S7328" s="4">
        <v>40570</v>
      </c>
      <c r="T7328" s="7">
        <f>S7328-E7328</f>
        <v>1</v>
      </c>
      <c r="U7328" t="s">
        <v>14218</v>
      </c>
      <c r="V7328" s="6" t="s">
        <v>14251</v>
      </c>
      <c r="W7328" t="s">
        <v>14252</v>
      </c>
      <c r="X7328" t="s">
        <v>14189</v>
      </c>
      <c r="Y7328" t="str">
        <f>VLOOKUP(R7328,Managers!$A:$B,2,)</f>
        <v>Bob Turner</v>
      </c>
      <c r="Z7328" s="11">
        <f>VLOOKUP(X7328,HourlyWages!$A:$B,2,0)</f>
        <v>62</v>
      </c>
      <c r="AA7328">
        <v>1</v>
      </c>
    </row>
    <row r="7329" spans="1:27" x14ac:dyDescent="0.3">
      <c r="A7329" t="b">
        <f>COUNTIF($C$1:C7329, C7329)&gt;1</f>
        <v>0</v>
      </c>
      <c r="B7329" t="b">
        <f>VLOOKUP(C7329,Sheet3!$A:$B,2,0) &gt; 1</f>
        <v>0</v>
      </c>
      <c r="C7329">
        <v>7328</v>
      </c>
      <c r="D7329">
        <v>52225</v>
      </c>
      <c r="E7329" s="4">
        <v>41011</v>
      </c>
      <c r="F7329">
        <v>10</v>
      </c>
      <c r="G7329" s="15">
        <f>I7329*F7329</f>
        <v>1250</v>
      </c>
      <c r="H7329" s="9">
        <v>0.01</v>
      </c>
      <c r="I7329" s="13">
        <f>VLOOKUP($U7329,Pricebook!$A:$D,4,0)</f>
        <v>125</v>
      </c>
      <c r="J7329" s="11">
        <f>G7329*(1-H7329)</f>
        <v>1237.5</v>
      </c>
      <c r="K7329" t="s">
        <v>2107</v>
      </c>
      <c r="L7329" t="s">
        <v>290</v>
      </c>
      <c r="M7329" t="str">
        <f>VLOOKUP($L7329,Companies!$A:$G,7,)</f>
        <v>Specialty Chemicals</v>
      </c>
      <c r="N7329" t="str">
        <f>VLOOKUP($L7329,Companies!$A:$G,6,)</f>
        <v>Consumer Durables</v>
      </c>
      <c r="O7329" s="6" t="s">
        <v>980</v>
      </c>
      <c r="P7329" s="6">
        <v>55126</v>
      </c>
      <c r="Q7329" t="s">
        <v>130</v>
      </c>
      <c r="R7329" t="s">
        <v>16</v>
      </c>
      <c r="S7329" s="4">
        <v>41012</v>
      </c>
      <c r="T7329" s="7">
        <f>S7329-E7329</f>
        <v>1</v>
      </c>
      <c r="U7329" t="s">
        <v>14208</v>
      </c>
      <c r="V7329" s="6" t="s">
        <v>14254</v>
      </c>
      <c r="W7329" t="s">
        <v>14256</v>
      </c>
      <c r="X7329" t="s">
        <v>14191</v>
      </c>
      <c r="Y7329" t="str">
        <f>VLOOKUP(R7329,Managers!$A:$B,2,)</f>
        <v>Josh Martinez</v>
      </c>
      <c r="Z7329" s="11">
        <f>VLOOKUP(X7329,HourlyWages!$A:$B,2,0)</f>
        <v>60</v>
      </c>
      <c r="AA7329">
        <v>1</v>
      </c>
    </row>
    <row r="7330" spans="1:27" x14ac:dyDescent="0.3">
      <c r="A7330" t="b">
        <f>COUNTIF($C$1:C7330, C7330)&gt;1</f>
        <v>0</v>
      </c>
      <c r="B7330" t="b">
        <f>VLOOKUP(C7330,Sheet3!$A:$B,2,0) &gt; 1</f>
        <v>0</v>
      </c>
      <c r="C7330">
        <v>7329</v>
      </c>
      <c r="D7330">
        <v>52225</v>
      </c>
      <c r="E7330" s="4">
        <v>41011</v>
      </c>
      <c r="F7330">
        <v>33</v>
      </c>
      <c r="G7330" s="15">
        <f>I7330*F7330</f>
        <v>3630</v>
      </c>
      <c r="H7330" s="9">
        <v>0.06</v>
      </c>
      <c r="I7330" s="13">
        <f>VLOOKUP($U7330,Pricebook!$A:$D,4,0)</f>
        <v>110</v>
      </c>
      <c r="J7330" s="11">
        <f>G7330*(1-H7330)</f>
        <v>3412.2</v>
      </c>
      <c r="K7330" t="s">
        <v>2107</v>
      </c>
      <c r="L7330" t="s">
        <v>290</v>
      </c>
      <c r="M7330" t="str">
        <f>VLOOKUP($L7330,Companies!$A:$G,7,)</f>
        <v>Specialty Chemicals</v>
      </c>
      <c r="N7330" t="str">
        <f>VLOOKUP($L7330,Companies!$A:$G,6,)</f>
        <v>Consumer Durables</v>
      </c>
      <c r="O7330" s="6" t="s">
        <v>980</v>
      </c>
      <c r="P7330" s="6">
        <v>55126</v>
      </c>
      <c r="Q7330" t="s">
        <v>130</v>
      </c>
      <c r="R7330" t="s">
        <v>16</v>
      </c>
      <c r="S7330" s="4">
        <v>41012</v>
      </c>
      <c r="T7330" s="7">
        <f>S7330-E7330</f>
        <v>1</v>
      </c>
      <c r="U7330" t="s">
        <v>14215</v>
      </c>
      <c r="V7330" s="6" t="s">
        <v>14251</v>
      </c>
      <c r="W7330" t="s">
        <v>14261</v>
      </c>
      <c r="X7330" t="s">
        <v>14195</v>
      </c>
      <c r="Y7330" t="str">
        <f>VLOOKUP(R7330,Managers!$A:$B,2,)</f>
        <v>Josh Martinez</v>
      </c>
      <c r="Z7330" s="11">
        <f>VLOOKUP(X7330,HourlyWages!$A:$B,2,0)</f>
        <v>52</v>
      </c>
      <c r="AA7330">
        <v>1</v>
      </c>
    </row>
    <row r="7331" spans="1:27" x14ac:dyDescent="0.3">
      <c r="A7331" t="b">
        <f>COUNTIF($C$1:C7331, C7331)&gt;1</f>
        <v>0</v>
      </c>
      <c r="B7331" t="b">
        <f>VLOOKUP(C7331,Sheet3!$A:$B,2,0) &gt; 1</f>
        <v>0</v>
      </c>
      <c r="C7331">
        <v>7330</v>
      </c>
      <c r="D7331">
        <v>52227</v>
      </c>
      <c r="E7331" s="4">
        <v>39856</v>
      </c>
      <c r="F7331">
        <v>37</v>
      </c>
      <c r="G7331" s="15">
        <f>I7331*F7331</f>
        <v>4070</v>
      </c>
      <c r="H7331" s="9">
        <v>0.05</v>
      </c>
      <c r="I7331" s="13">
        <f>VLOOKUP($U7331,Pricebook!$A:$D,4,0)</f>
        <v>110</v>
      </c>
      <c r="J7331" s="11">
        <f>G7331*(1-H7331)</f>
        <v>3866.5</v>
      </c>
      <c r="K7331" t="s">
        <v>1989</v>
      </c>
      <c r="L7331" t="s">
        <v>244</v>
      </c>
      <c r="M7331" t="str">
        <f>VLOOKUP($L7331,Companies!$A:$G,7,)</f>
        <v>Computer Communications Equipment</v>
      </c>
      <c r="N7331" t="str">
        <f>VLOOKUP($L7331,Companies!$A:$G,6,)</f>
        <v>Technology</v>
      </c>
      <c r="O7331" s="6" t="s">
        <v>2079</v>
      </c>
      <c r="P7331" s="6">
        <v>85335</v>
      </c>
      <c r="Q7331" t="s">
        <v>70</v>
      </c>
      <c r="R7331" t="s">
        <v>23</v>
      </c>
      <c r="S7331" s="4">
        <v>39859</v>
      </c>
      <c r="T7331" s="7">
        <f>S7331-E7331</f>
        <v>3</v>
      </c>
      <c r="U7331" t="s">
        <v>14215</v>
      </c>
      <c r="V7331" s="6" t="s">
        <v>14254</v>
      </c>
      <c r="W7331" t="s">
        <v>14269</v>
      </c>
      <c r="X7331" t="s">
        <v>14203</v>
      </c>
      <c r="Y7331" t="str">
        <f>VLOOKUP(R7331,Managers!$A:$B,2,)</f>
        <v>Bob Turner</v>
      </c>
      <c r="Z7331" s="11">
        <f>VLOOKUP(X7331,HourlyWages!$A:$B,2,0)</f>
        <v>62</v>
      </c>
      <c r="AA7331">
        <v>1</v>
      </c>
    </row>
    <row r="7332" spans="1:27" x14ac:dyDescent="0.3">
      <c r="A7332" t="b">
        <f>COUNTIF($C$1:C7332, C7332)&gt;1</f>
        <v>0</v>
      </c>
      <c r="B7332" t="b">
        <f>VLOOKUP(C7332,Sheet3!$A:$B,2,0) &gt; 1</f>
        <v>0</v>
      </c>
      <c r="C7332">
        <v>7331</v>
      </c>
      <c r="D7332">
        <v>52230</v>
      </c>
      <c r="E7332" s="4">
        <v>41151</v>
      </c>
      <c r="F7332">
        <v>29</v>
      </c>
      <c r="G7332" s="15">
        <f>I7332*F7332</f>
        <v>3625</v>
      </c>
      <c r="H7332" s="9">
        <v>0.06</v>
      </c>
      <c r="I7332" s="13">
        <f>VLOOKUP($U7332,Pricebook!$A:$D,4,0)</f>
        <v>125</v>
      </c>
      <c r="J7332" s="11">
        <f>G7332*(1-H7332)</f>
        <v>3407.5</v>
      </c>
      <c r="K7332" t="s">
        <v>2470</v>
      </c>
      <c r="L7332" t="s">
        <v>310</v>
      </c>
      <c r="M7332" t="str">
        <f>VLOOKUP($L7332,Companies!$A:$G,7,)</f>
        <v>Major Pharmaceuticals</v>
      </c>
      <c r="N7332" t="str">
        <f>VLOOKUP($L7332,Companies!$A:$G,6,)</f>
        <v>Health Care</v>
      </c>
      <c r="O7332" s="6" t="s">
        <v>903</v>
      </c>
      <c r="P7332" s="6">
        <v>98052</v>
      </c>
      <c r="Q7332" t="s">
        <v>22</v>
      </c>
      <c r="R7332" t="s">
        <v>23</v>
      </c>
      <c r="S7332" s="4">
        <v>41153</v>
      </c>
      <c r="T7332" s="7">
        <f>S7332-E7332</f>
        <v>2</v>
      </c>
      <c r="U7332" t="s">
        <v>14221</v>
      </c>
      <c r="V7332" s="6" t="s">
        <v>14251</v>
      </c>
      <c r="W7332" t="s">
        <v>14266</v>
      </c>
      <c r="X7332" t="s">
        <v>14195</v>
      </c>
      <c r="Y7332" t="str">
        <f>VLOOKUP(R7332,Managers!$A:$B,2,)</f>
        <v>Bob Turner</v>
      </c>
      <c r="Z7332" s="11">
        <f>VLOOKUP(X7332,HourlyWages!$A:$B,2,0)</f>
        <v>52</v>
      </c>
      <c r="AA7332">
        <v>1</v>
      </c>
    </row>
    <row r="7333" spans="1:27" x14ac:dyDescent="0.3">
      <c r="A7333" t="b">
        <f>COUNTIF($C$1:C7333, C7333)&gt;1</f>
        <v>0</v>
      </c>
      <c r="B7333" t="b">
        <f>VLOOKUP(C7333,Sheet3!$A:$B,2,0) &gt; 1</f>
        <v>0</v>
      </c>
      <c r="C7333">
        <v>7332</v>
      </c>
      <c r="D7333">
        <v>52256</v>
      </c>
      <c r="E7333" s="4">
        <v>40486</v>
      </c>
      <c r="F7333">
        <v>23</v>
      </c>
      <c r="G7333" s="15">
        <f>I7333*F7333</f>
        <v>3450</v>
      </c>
      <c r="H7333" s="9">
        <v>0.06</v>
      </c>
      <c r="I7333" s="13">
        <f>VLOOKUP($U7333,Pricebook!$A:$D,4,0)</f>
        <v>150</v>
      </c>
      <c r="J7333" s="11">
        <f>G7333*(1-H7333)</f>
        <v>3243</v>
      </c>
      <c r="K7333" t="s">
        <v>1930</v>
      </c>
      <c r="L7333" t="s">
        <v>300</v>
      </c>
      <c r="M7333" t="str">
        <f>VLOOKUP($L7333,Companies!$A:$G,7,)</f>
        <v>Computer Software: Programming, Data Processing</v>
      </c>
      <c r="N7333" t="str">
        <f>VLOOKUP($L7333,Companies!$A:$G,6,)</f>
        <v>Technology</v>
      </c>
      <c r="O7333" s="6" t="s">
        <v>2756</v>
      </c>
      <c r="P7333" s="6">
        <v>75090</v>
      </c>
      <c r="Q7333" t="s">
        <v>48</v>
      </c>
      <c r="R7333" t="s">
        <v>16</v>
      </c>
      <c r="S7333" s="4">
        <v>40488</v>
      </c>
      <c r="T7333" s="7">
        <f>S7333-E7333</f>
        <v>2</v>
      </c>
      <c r="U7333" t="s">
        <v>14210</v>
      </c>
      <c r="V7333" s="6" t="s">
        <v>14251</v>
      </c>
      <c r="W7333" t="s">
        <v>14266</v>
      </c>
      <c r="X7333" t="s">
        <v>14191</v>
      </c>
      <c r="Y7333" t="str">
        <f>VLOOKUP(R7333,Managers!$A:$B,2,)</f>
        <v>Josh Martinez</v>
      </c>
      <c r="Z7333" s="11">
        <f>VLOOKUP(X7333,HourlyWages!$A:$B,2,0)</f>
        <v>60</v>
      </c>
      <c r="AA7333">
        <v>1</v>
      </c>
    </row>
    <row r="7334" spans="1:27" x14ac:dyDescent="0.3">
      <c r="A7334" t="b">
        <f>COUNTIF($C$1:C7334, C7334)&gt;1</f>
        <v>0</v>
      </c>
      <c r="B7334" t="b">
        <f>VLOOKUP(C7334,Sheet3!$A:$B,2,0) &gt; 1</f>
        <v>0</v>
      </c>
      <c r="C7334">
        <v>7333</v>
      </c>
      <c r="D7334">
        <v>52258</v>
      </c>
      <c r="E7334" s="4">
        <v>39854</v>
      </c>
      <c r="F7334">
        <v>5</v>
      </c>
      <c r="G7334" s="15">
        <f>I7334*F7334</f>
        <v>625</v>
      </c>
      <c r="H7334" s="9">
        <v>0.04</v>
      </c>
      <c r="I7334" s="13">
        <f>VLOOKUP($U7334,Pricebook!$A:$D,4,0)</f>
        <v>125</v>
      </c>
      <c r="J7334" s="11">
        <f>G7334*(1-H7334)</f>
        <v>600</v>
      </c>
      <c r="K7334" t="s">
        <v>320</v>
      </c>
      <c r="L7334" t="s">
        <v>265</v>
      </c>
      <c r="M7334" t="str">
        <f>VLOOKUP($L7334,Companies!$A:$G,7,)</f>
        <v>Telecommunications Equipment</v>
      </c>
      <c r="N7334" t="str">
        <f>VLOOKUP($L7334,Companies!$A:$G,6,)</f>
        <v>Public Utilities</v>
      </c>
      <c r="O7334" s="6" t="s">
        <v>2839</v>
      </c>
      <c r="P7334" s="6">
        <v>32127</v>
      </c>
      <c r="Q7334" t="s">
        <v>101</v>
      </c>
      <c r="R7334" t="s">
        <v>34</v>
      </c>
      <c r="S7334" s="4">
        <v>39861</v>
      </c>
      <c r="T7334" s="7">
        <f>S7334-E7334</f>
        <v>7</v>
      </c>
      <c r="U7334" t="s">
        <v>14208</v>
      </c>
      <c r="V7334" s="6" t="s">
        <v>14257</v>
      </c>
      <c r="W7334" t="s">
        <v>14259</v>
      </c>
      <c r="X7334" t="s">
        <v>14196</v>
      </c>
      <c r="Y7334" t="str">
        <f>VLOOKUP(R7334,Managers!$A:$B,2,)</f>
        <v>Frank Mitchell</v>
      </c>
      <c r="Z7334" s="11">
        <f>VLOOKUP(X7334,HourlyWages!$A:$B,2,0)</f>
        <v>58</v>
      </c>
      <c r="AA7334">
        <v>1</v>
      </c>
    </row>
    <row r="7335" spans="1:27" x14ac:dyDescent="0.3">
      <c r="A7335" t="b">
        <f>COUNTIF($C$1:C7335, C7335)&gt;1</f>
        <v>0</v>
      </c>
      <c r="B7335" t="b">
        <f>VLOOKUP(C7335,Sheet3!$A:$B,2,0) &gt; 1</f>
        <v>0</v>
      </c>
      <c r="C7335">
        <v>7334</v>
      </c>
      <c r="D7335">
        <v>52261</v>
      </c>
      <c r="E7335" s="4">
        <v>40654</v>
      </c>
      <c r="F7335">
        <v>49</v>
      </c>
      <c r="G7335" s="15">
        <f>I7335*F7335</f>
        <v>6125</v>
      </c>
      <c r="H7335" s="9">
        <v>0.02</v>
      </c>
      <c r="I7335" s="13">
        <f>VLOOKUP($U7335,Pricebook!$A:$D,4,0)</f>
        <v>125</v>
      </c>
      <c r="J7335" s="11">
        <f>G7335*(1-H7335)</f>
        <v>6002.5</v>
      </c>
      <c r="K7335" t="s">
        <v>1489</v>
      </c>
      <c r="L7335" t="s">
        <v>310</v>
      </c>
      <c r="M7335" t="str">
        <f>VLOOKUP($L7335,Companies!$A:$G,7,)</f>
        <v>Major Pharmaceuticals</v>
      </c>
      <c r="N7335" t="str">
        <f>VLOOKUP($L7335,Companies!$A:$G,6,)</f>
        <v>Health Care</v>
      </c>
      <c r="O7335" s="6" t="s">
        <v>695</v>
      </c>
      <c r="P7335" s="6">
        <v>85737</v>
      </c>
      <c r="Q7335" t="s">
        <v>70</v>
      </c>
      <c r="R7335" t="s">
        <v>23</v>
      </c>
      <c r="S7335" s="4">
        <v>40655</v>
      </c>
      <c r="T7335" s="7">
        <f>S7335-E7335</f>
        <v>1</v>
      </c>
      <c r="U7335" t="s">
        <v>14209</v>
      </c>
      <c r="V7335" s="6" t="s">
        <v>14251</v>
      </c>
      <c r="W7335" t="s">
        <v>14263</v>
      </c>
      <c r="X7335" t="s">
        <v>14184</v>
      </c>
      <c r="Y7335" t="str">
        <f>VLOOKUP(R7335,Managers!$A:$B,2,)</f>
        <v>Bob Turner</v>
      </c>
      <c r="Z7335" s="11">
        <f>VLOOKUP(X7335,HourlyWages!$A:$B,2,0)</f>
        <v>50</v>
      </c>
      <c r="AA7335">
        <v>1</v>
      </c>
    </row>
    <row r="7336" spans="1:27" x14ac:dyDescent="0.3">
      <c r="A7336" t="b">
        <f>COUNTIF($C$1:C7336, C7336)&gt;1</f>
        <v>0</v>
      </c>
      <c r="B7336" t="b">
        <f>VLOOKUP(C7336,Sheet3!$A:$B,2,0) &gt; 1</f>
        <v>0</v>
      </c>
      <c r="C7336">
        <v>7335</v>
      </c>
      <c r="D7336">
        <v>52288</v>
      </c>
      <c r="E7336" s="4">
        <v>40765</v>
      </c>
      <c r="F7336">
        <v>19</v>
      </c>
      <c r="G7336" s="15">
        <f>I7336*F7336</f>
        <v>2375</v>
      </c>
      <c r="H7336" s="9">
        <v>7.0000000000000007E-2</v>
      </c>
      <c r="I7336" s="13">
        <f>VLOOKUP($U7336,Pricebook!$A:$D,4,0)</f>
        <v>125</v>
      </c>
      <c r="J7336" s="11">
        <f>G7336*(1-H7336)</f>
        <v>2208.75</v>
      </c>
      <c r="K7336" t="s">
        <v>1280</v>
      </c>
      <c r="L7336" t="s">
        <v>20</v>
      </c>
      <c r="M7336" t="str">
        <f>VLOOKUP($L7336,Companies!$A:$G,7,)</f>
        <v>Major Pharmaceuticals</v>
      </c>
      <c r="N7336" t="str">
        <f>VLOOKUP($L7336,Companies!$A:$G,6,)</f>
        <v>Health Care</v>
      </c>
      <c r="O7336" s="6" t="s">
        <v>1534</v>
      </c>
      <c r="P7336" s="6">
        <v>52732</v>
      </c>
      <c r="Q7336" t="s">
        <v>38</v>
      </c>
      <c r="R7336" t="s">
        <v>16</v>
      </c>
      <c r="S7336" s="4">
        <v>40766</v>
      </c>
      <c r="T7336" s="7">
        <f>S7336-E7336</f>
        <v>1</v>
      </c>
      <c r="U7336" t="s">
        <v>14208</v>
      </c>
      <c r="V7336" s="6" t="s">
        <v>14251</v>
      </c>
      <c r="W7336" t="s">
        <v>14268</v>
      </c>
      <c r="X7336" t="s">
        <v>14199</v>
      </c>
      <c r="Y7336" t="str">
        <f>VLOOKUP(R7336,Managers!$A:$B,2,)</f>
        <v>Josh Martinez</v>
      </c>
      <c r="Z7336" s="11">
        <f>VLOOKUP(X7336,HourlyWages!$A:$B,2,0)</f>
        <v>68</v>
      </c>
      <c r="AA7336">
        <v>1</v>
      </c>
    </row>
    <row r="7337" spans="1:27" x14ac:dyDescent="0.3">
      <c r="A7337" t="b">
        <f>COUNTIF($C$1:C7337, C7337)&gt;1</f>
        <v>0</v>
      </c>
      <c r="B7337" t="b">
        <f>VLOOKUP(C7337,Sheet3!$A:$B,2,0) &gt; 1</f>
        <v>0</v>
      </c>
      <c r="C7337">
        <v>7336</v>
      </c>
      <c r="D7337">
        <v>52290</v>
      </c>
      <c r="E7337" s="4">
        <v>41050</v>
      </c>
      <c r="F7337">
        <v>7</v>
      </c>
      <c r="G7337" s="15">
        <f>I7337*F7337</f>
        <v>1120</v>
      </c>
      <c r="H7337" s="9">
        <v>0.08</v>
      </c>
      <c r="I7337" s="13">
        <f>VLOOKUP($U7337,Pricebook!$A:$D,4,0)</f>
        <v>160</v>
      </c>
      <c r="J7337" s="11">
        <f>G7337*(1-H7337)</f>
        <v>1030.4000000000001</v>
      </c>
      <c r="K7337" t="s">
        <v>1097</v>
      </c>
      <c r="L7337" t="s">
        <v>389</v>
      </c>
      <c r="M7337" t="str">
        <f>VLOOKUP($L7337,Companies!$A:$G,7,)</f>
        <v>Catalog/Specialty Distribution</v>
      </c>
      <c r="N7337" t="str">
        <f>VLOOKUP($L7337,Companies!$A:$G,6,)</f>
        <v>Consumer Services</v>
      </c>
      <c r="O7337" s="6" t="s">
        <v>2329</v>
      </c>
      <c r="P7337" s="6">
        <v>11725</v>
      </c>
      <c r="Q7337" t="s">
        <v>60</v>
      </c>
      <c r="R7337" t="s">
        <v>61</v>
      </c>
      <c r="S7337" s="4">
        <v>41054</v>
      </c>
      <c r="T7337" s="7">
        <f>S7337-E7337</f>
        <v>4</v>
      </c>
      <c r="U7337" t="s">
        <v>14218</v>
      </c>
      <c r="V7337" s="6" t="s">
        <v>14257</v>
      </c>
      <c r="W7337" t="s">
        <v>14264</v>
      </c>
      <c r="X7337" t="s">
        <v>14193</v>
      </c>
      <c r="Y7337" t="str">
        <f>VLOOKUP(R7337,Managers!$A:$B,2,)</f>
        <v>Allen Young</v>
      </c>
      <c r="Z7337" s="11">
        <f>VLOOKUP(X7337,HourlyWages!$A:$B,2,0)</f>
        <v>57</v>
      </c>
      <c r="AA7337">
        <v>1</v>
      </c>
    </row>
    <row r="7338" spans="1:27" x14ac:dyDescent="0.3">
      <c r="A7338" t="b">
        <f>COUNTIF($C$1:C7338, C7338)&gt;1</f>
        <v>0</v>
      </c>
      <c r="B7338" t="b">
        <f>VLOOKUP(C7338,Sheet3!$A:$B,2,0) &gt; 1</f>
        <v>0</v>
      </c>
      <c r="C7338">
        <v>7337</v>
      </c>
      <c r="D7338">
        <v>52290</v>
      </c>
      <c r="E7338" s="4">
        <v>41050</v>
      </c>
      <c r="F7338">
        <v>28</v>
      </c>
      <c r="G7338" s="15">
        <f>I7338*F7338</f>
        <v>4200</v>
      </c>
      <c r="H7338" s="9">
        <v>0.1</v>
      </c>
      <c r="I7338" s="13">
        <f>VLOOKUP($U7338,Pricebook!$A:$D,4,0)</f>
        <v>150</v>
      </c>
      <c r="J7338" s="11">
        <f>G7338*(1-H7338)</f>
        <v>3780</v>
      </c>
      <c r="K7338" t="s">
        <v>1097</v>
      </c>
      <c r="L7338" t="s">
        <v>389</v>
      </c>
      <c r="M7338" t="str">
        <f>VLOOKUP($L7338,Companies!$A:$G,7,)</f>
        <v>Catalog/Specialty Distribution</v>
      </c>
      <c r="N7338" t="str">
        <f>VLOOKUP($L7338,Companies!$A:$G,6,)</f>
        <v>Consumer Services</v>
      </c>
      <c r="O7338" s="6" t="s">
        <v>2329</v>
      </c>
      <c r="P7338" s="6">
        <v>11725</v>
      </c>
      <c r="Q7338" t="s">
        <v>60</v>
      </c>
      <c r="R7338" t="s">
        <v>61</v>
      </c>
      <c r="S7338" s="4">
        <v>41059</v>
      </c>
      <c r="T7338" s="7">
        <f>S7338-E7338</f>
        <v>9</v>
      </c>
      <c r="U7338" t="s">
        <v>14210</v>
      </c>
      <c r="V7338" s="6" t="s">
        <v>14251</v>
      </c>
      <c r="W7338" t="s">
        <v>14260</v>
      </c>
      <c r="X7338" t="s">
        <v>14197</v>
      </c>
      <c r="Y7338" t="str">
        <f>VLOOKUP(R7338,Managers!$A:$B,2,)</f>
        <v>Allen Young</v>
      </c>
      <c r="Z7338" s="11">
        <f>VLOOKUP(X7338,HourlyWages!$A:$B,2,0)</f>
        <v>71</v>
      </c>
      <c r="AA7338">
        <v>1</v>
      </c>
    </row>
    <row r="7339" spans="1:27" x14ac:dyDescent="0.3">
      <c r="A7339" t="b">
        <f>COUNTIF($C$1:C7339, C7339)&gt;1</f>
        <v>0</v>
      </c>
      <c r="B7339" t="b">
        <f>VLOOKUP(C7339,Sheet3!$A:$B,2,0) &gt; 1</f>
        <v>0</v>
      </c>
      <c r="C7339">
        <v>7338</v>
      </c>
      <c r="D7339">
        <v>52291</v>
      </c>
      <c r="E7339" s="4">
        <v>40115</v>
      </c>
      <c r="F7339">
        <v>48</v>
      </c>
      <c r="G7339" s="15">
        <f>I7339*F7339</f>
        <v>5760</v>
      </c>
      <c r="H7339" s="9">
        <v>0.04</v>
      </c>
      <c r="I7339" s="13">
        <f>VLOOKUP($U7339,Pricebook!$A:$D,4,0)</f>
        <v>120</v>
      </c>
      <c r="J7339" s="11">
        <f>G7339*(1-H7339)</f>
        <v>5529.5999999999995</v>
      </c>
      <c r="K7339" t="s">
        <v>184</v>
      </c>
      <c r="L7339" t="s">
        <v>185</v>
      </c>
      <c r="M7339" t="str">
        <f>VLOOKUP($L7339,Companies!$A:$G,7,)</f>
        <v>EDP Services</v>
      </c>
      <c r="N7339" t="str">
        <f>VLOOKUP($L7339,Companies!$A:$G,6,)</f>
        <v>Technology</v>
      </c>
      <c r="O7339" s="6" t="s">
        <v>1044</v>
      </c>
      <c r="P7339" s="6">
        <v>21040</v>
      </c>
      <c r="Q7339" t="s">
        <v>187</v>
      </c>
      <c r="R7339" t="s">
        <v>61</v>
      </c>
      <c r="S7339" s="4">
        <v>40117</v>
      </c>
      <c r="T7339" s="7">
        <f>S7339-E7339</f>
        <v>2</v>
      </c>
      <c r="U7339" t="s">
        <v>14212</v>
      </c>
      <c r="V7339" s="6" t="s">
        <v>14251</v>
      </c>
      <c r="W7339" t="s">
        <v>14263</v>
      </c>
      <c r="X7339" t="s">
        <v>14194</v>
      </c>
      <c r="Y7339" t="str">
        <f>VLOOKUP(R7339,Managers!$A:$B,2,)</f>
        <v>Allen Young</v>
      </c>
      <c r="Z7339" s="11">
        <f>VLOOKUP(X7339,HourlyWages!$A:$B,2,0)</f>
        <v>71</v>
      </c>
      <c r="AA7339">
        <v>1</v>
      </c>
    </row>
    <row r="7340" spans="1:27" x14ac:dyDescent="0.3">
      <c r="A7340" t="b">
        <f>COUNTIF($C$1:C7340, C7340)&gt;1</f>
        <v>0</v>
      </c>
      <c r="B7340" t="b">
        <f>VLOOKUP(C7340,Sheet3!$A:$B,2,0) &gt; 1</f>
        <v>0</v>
      </c>
      <c r="C7340">
        <v>7339</v>
      </c>
      <c r="D7340">
        <v>52291</v>
      </c>
      <c r="E7340" s="4">
        <v>40115</v>
      </c>
      <c r="F7340">
        <v>5</v>
      </c>
      <c r="G7340" s="15">
        <f>I7340*F7340</f>
        <v>750</v>
      </c>
      <c r="H7340" s="9">
        <v>0.01</v>
      </c>
      <c r="I7340" s="13">
        <f>VLOOKUP($U7340,Pricebook!$A:$D,4,0)</f>
        <v>150</v>
      </c>
      <c r="J7340" s="11">
        <f>G7340*(1-H7340)</f>
        <v>742.5</v>
      </c>
      <c r="K7340" t="s">
        <v>184</v>
      </c>
      <c r="L7340" t="s">
        <v>185</v>
      </c>
      <c r="M7340" t="str">
        <f>VLOOKUP($L7340,Companies!$A:$G,7,)</f>
        <v>EDP Services</v>
      </c>
      <c r="N7340" t="str">
        <f>VLOOKUP($L7340,Companies!$A:$G,6,)</f>
        <v>Technology</v>
      </c>
      <c r="O7340" s="6" t="s">
        <v>1044</v>
      </c>
      <c r="P7340" s="6">
        <v>21040</v>
      </c>
      <c r="Q7340" t="s">
        <v>187</v>
      </c>
      <c r="R7340" t="s">
        <v>61</v>
      </c>
      <c r="S7340" s="4">
        <v>40116</v>
      </c>
      <c r="T7340" s="7">
        <f>S7340-E7340</f>
        <v>1</v>
      </c>
      <c r="U7340" t="s">
        <v>14210</v>
      </c>
      <c r="V7340" s="6" t="s">
        <v>14251</v>
      </c>
      <c r="W7340" t="s">
        <v>14252</v>
      </c>
      <c r="X7340" t="s">
        <v>14189</v>
      </c>
      <c r="Y7340" t="str">
        <f>VLOOKUP(R7340,Managers!$A:$B,2,)</f>
        <v>Allen Young</v>
      </c>
      <c r="Z7340" s="11">
        <f>VLOOKUP(X7340,HourlyWages!$A:$B,2,0)</f>
        <v>62</v>
      </c>
      <c r="AA7340">
        <v>1</v>
      </c>
    </row>
    <row r="7341" spans="1:27" x14ac:dyDescent="0.3">
      <c r="A7341" t="b">
        <f>COUNTIF($C$1:C7341, C7341)&gt;1</f>
        <v>0</v>
      </c>
      <c r="B7341" t="b">
        <f>VLOOKUP(C7341,Sheet3!$A:$B,2,0) &gt; 1</f>
        <v>0</v>
      </c>
      <c r="C7341">
        <v>7340</v>
      </c>
      <c r="D7341">
        <v>52292</v>
      </c>
      <c r="E7341" s="4">
        <v>40454</v>
      </c>
      <c r="F7341">
        <v>18</v>
      </c>
      <c r="G7341" s="15">
        <f>I7341*F7341</f>
        <v>2250</v>
      </c>
      <c r="H7341" s="9">
        <v>0.06</v>
      </c>
      <c r="I7341" s="13">
        <f>VLOOKUP($U7341,Pricebook!$A:$D,4,0)</f>
        <v>125</v>
      </c>
      <c r="J7341" s="11">
        <f>G7341*(1-H7341)</f>
        <v>2115</v>
      </c>
      <c r="K7341" t="s">
        <v>470</v>
      </c>
      <c r="L7341" t="s">
        <v>377</v>
      </c>
      <c r="M7341" t="str">
        <f>VLOOKUP($L7341,Companies!$A:$G,7,)</f>
        <v>Packaged Foods</v>
      </c>
      <c r="N7341" t="str">
        <f>VLOOKUP($L7341,Companies!$A:$G,6,)</f>
        <v>Consumer Non-Durables</v>
      </c>
      <c r="O7341" s="6" t="s">
        <v>307</v>
      </c>
      <c r="P7341" s="6">
        <v>92054</v>
      </c>
      <c r="Q7341" t="s">
        <v>114</v>
      </c>
      <c r="R7341" t="s">
        <v>23</v>
      </c>
      <c r="S7341" s="4">
        <v>40455</v>
      </c>
      <c r="T7341" s="7">
        <f>S7341-E7341</f>
        <v>1</v>
      </c>
      <c r="U7341" t="s">
        <v>14221</v>
      </c>
      <c r="V7341" s="6" t="s">
        <v>14251</v>
      </c>
      <c r="W7341" t="s">
        <v>14263</v>
      </c>
      <c r="X7341" t="s">
        <v>14197</v>
      </c>
      <c r="Y7341" t="str">
        <f>VLOOKUP(R7341,Managers!$A:$B,2,)</f>
        <v>Bob Turner</v>
      </c>
      <c r="Z7341" s="11">
        <f>VLOOKUP(X7341,HourlyWages!$A:$B,2,0)</f>
        <v>71</v>
      </c>
      <c r="AA7341">
        <v>1</v>
      </c>
    </row>
    <row r="7342" spans="1:27" x14ac:dyDescent="0.3">
      <c r="A7342" t="b">
        <f>COUNTIF($C$1:C7342, C7342)&gt;1</f>
        <v>0</v>
      </c>
      <c r="B7342" t="b">
        <f>VLOOKUP(C7342,Sheet3!$A:$B,2,0) &gt; 1</f>
        <v>0</v>
      </c>
      <c r="C7342">
        <v>7341</v>
      </c>
      <c r="D7342">
        <v>52293</v>
      </c>
      <c r="E7342" s="4">
        <v>40648</v>
      </c>
      <c r="F7342">
        <v>4</v>
      </c>
      <c r="G7342" s="15">
        <f>I7342*F7342</f>
        <v>440</v>
      </c>
      <c r="H7342" s="9">
        <v>0.08</v>
      </c>
      <c r="I7342" s="13">
        <f>VLOOKUP($U7342,Pricebook!$A:$D,4,0)</f>
        <v>110</v>
      </c>
      <c r="J7342" s="11">
        <f>G7342*(1-H7342)</f>
        <v>404.8</v>
      </c>
      <c r="K7342" t="s">
        <v>1407</v>
      </c>
      <c r="L7342" t="s">
        <v>594</v>
      </c>
      <c r="M7342" t="str">
        <f>VLOOKUP($L7342,Companies!$A:$G,7,)</f>
        <v>Semiconductors</v>
      </c>
      <c r="N7342" t="str">
        <f>VLOOKUP($L7342,Companies!$A:$G,6,)</f>
        <v>Technology</v>
      </c>
      <c r="O7342" s="6" t="s">
        <v>109</v>
      </c>
      <c r="P7342" s="6">
        <v>97068</v>
      </c>
      <c r="Q7342" t="s">
        <v>43</v>
      </c>
      <c r="R7342" t="s">
        <v>23</v>
      </c>
      <c r="S7342" s="4">
        <v>40649</v>
      </c>
      <c r="T7342" s="7">
        <f>S7342-E7342</f>
        <v>1</v>
      </c>
      <c r="U7342" t="s">
        <v>14215</v>
      </c>
      <c r="V7342" s="6" t="s">
        <v>14254</v>
      </c>
      <c r="W7342" t="s">
        <v>14256</v>
      </c>
      <c r="X7342" t="s">
        <v>14190</v>
      </c>
      <c r="Y7342" t="str">
        <f>VLOOKUP(R7342,Managers!$A:$B,2,)</f>
        <v>Bob Turner</v>
      </c>
      <c r="Z7342" s="11">
        <f>VLOOKUP(X7342,HourlyWages!$A:$B,2,0)</f>
        <v>67</v>
      </c>
      <c r="AA7342">
        <v>1</v>
      </c>
    </row>
    <row r="7343" spans="1:27" x14ac:dyDescent="0.3">
      <c r="A7343" t="b">
        <f>COUNTIF($C$1:C7343, C7343)&gt;1</f>
        <v>0</v>
      </c>
      <c r="B7343" t="b">
        <f>VLOOKUP(C7343,Sheet3!$A:$B,2,0) &gt; 1</f>
        <v>0</v>
      </c>
      <c r="C7343">
        <v>7342</v>
      </c>
      <c r="D7343">
        <v>52320</v>
      </c>
      <c r="E7343" s="4">
        <v>41176</v>
      </c>
      <c r="F7343">
        <v>41</v>
      </c>
      <c r="G7343" s="15">
        <f>I7343*F7343</f>
        <v>4920</v>
      </c>
      <c r="H7343" s="9">
        <v>0.1</v>
      </c>
      <c r="I7343" s="13">
        <f>VLOOKUP($U7343,Pricebook!$A:$D,4,0)</f>
        <v>120</v>
      </c>
      <c r="J7343" s="11">
        <f>G7343*(1-H7343)</f>
        <v>4428</v>
      </c>
      <c r="K7343" t="s">
        <v>1395</v>
      </c>
      <c r="L7343" t="s">
        <v>58</v>
      </c>
      <c r="M7343" t="str">
        <f>VLOOKUP($L7343,Companies!$A:$G,7,)</f>
        <v>Biotechnology: Biological Products (No Diagnostic Substances)</v>
      </c>
      <c r="N7343" t="str">
        <f>VLOOKUP($L7343,Companies!$A:$G,6,)</f>
        <v>Health Care</v>
      </c>
      <c r="O7343" s="6" t="s">
        <v>1218</v>
      </c>
      <c r="P7343" s="6">
        <v>89031</v>
      </c>
      <c r="Q7343" t="s">
        <v>1061</v>
      </c>
      <c r="R7343" t="s">
        <v>23</v>
      </c>
      <c r="S7343" s="4">
        <v>41180</v>
      </c>
      <c r="T7343" s="7">
        <f>S7343-E7343</f>
        <v>4</v>
      </c>
      <c r="U7343" t="s">
        <v>14212</v>
      </c>
      <c r="V7343" s="6" t="s">
        <v>14251</v>
      </c>
      <c r="W7343" t="s">
        <v>14252</v>
      </c>
      <c r="X7343" t="s">
        <v>14192</v>
      </c>
      <c r="Y7343" t="str">
        <f>VLOOKUP(R7343,Managers!$A:$B,2,)</f>
        <v>Bob Turner</v>
      </c>
      <c r="Z7343" s="11">
        <f>VLOOKUP(X7343,HourlyWages!$A:$B,2,0)</f>
        <v>75</v>
      </c>
      <c r="AA7343">
        <v>1</v>
      </c>
    </row>
    <row r="7344" spans="1:27" x14ac:dyDescent="0.3">
      <c r="A7344" t="b">
        <f>COUNTIF($C$1:C7344, C7344)&gt;1</f>
        <v>0</v>
      </c>
      <c r="B7344" t="b">
        <f>VLOOKUP(C7344,Sheet3!$A:$B,2,0) &gt; 1</f>
        <v>0</v>
      </c>
      <c r="C7344">
        <v>7343</v>
      </c>
      <c r="D7344">
        <v>52321</v>
      </c>
      <c r="E7344" s="4">
        <v>40852</v>
      </c>
      <c r="F7344">
        <v>48</v>
      </c>
      <c r="G7344" s="15">
        <f>I7344*F7344</f>
        <v>9600</v>
      </c>
      <c r="H7344" s="9">
        <v>0.04</v>
      </c>
      <c r="I7344" s="13">
        <f>VLOOKUP($U7344,Pricebook!$A:$D,4,0)</f>
        <v>200</v>
      </c>
      <c r="J7344" s="11">
        <f>G7344*(1-H7344)</f>
        <v>9216</v>
      </c>
      <c r="K7344" t="s">
        <v>1547</v>
      </c>
      <c r="L7344" t="s">
        <v>244</v>
      </c>
      <c r="M7344" t="str">
        <f>VLOOKUP($L7344,Companies!$A:$G,7,)</f>
        <v>Computer Communications Equipment</v>
      </c>
      <c r="N7344" t="str">
        <f>VLOOKUP($L7344,Companies!$A:$G,6,)</f>
        <v>Technology</v>
      </c>
      <c r="O7344" s="6" t="s">
        <v>2749</v>
      </c>
      <c r="P7344" s="6">
        <v>60193</v>
      </c>
      <c r="Q7344" t="s">
        <v>15</v>
      </c>
      <c r="R7344" t="s">
        <v>16</v>
      </c>
      <c r="S7344" s="4">
        <v>40854</v>
      </c>
      <c r="T7344" s="7">
        <f>S7344-E7344</f>
        <v>2</v>
      </c>
      <c r="U7344" t="s">
        <v>14206</v>
      </c>
      <c r="V7344" s="6" t="s">
        <v>14257</v>
      </c>
      <c r="W7344" t="s">
        <v>14259</v>
      </c>
      <c r="X7344" t="s">
        <v>14194</v>
      </c>
      <c r="Y7344" t="str">
        <f>VLOOKUP(R7344,Managers!$A:$B,2,)</f>
        <v>Josh Martinez</v>
      </c>
      <c r="Z7344" s="11">
        <f>VLOOKUP(X7344,HourlyWages!$A:$B,2,0)</f>
        <v>71</v>
      </c>
      <c r="AA7344">
        <v>1</v>
      </c>
    </row>
    <row r="7345" spans="1:27" x14ac:dyDescent="0.3">
      <c r="A7345" t="b">
        <f>COUNTIF($C$1:C7345, C7345)&gt;1</f>
        <v>0</v>
      </c>
      <c r="B7345" t="b">
        <f>VLOOKUP(C7345,Sheet3!$A:$B,2,0) &gt; 1</f>
        <v>0</v>
      </c>
      <c r="C7345">
        <v>7344</v>
      </c>
      <c r="D7345">
        <v>52321</v>
      </c>
      <c r="E7345" s="4">
        <v>40852</v>
      </c>
      <c r="F7345">
        <v>45</v>
      </c>
      <c r="G7345" s="15">
        <f>I7345*F7345</f>
        <v>5625</v>
      </c>
      <c r="H7345" s="9">
        <v>0.03</v>
      </c>
      <c r="I7345" s="13">
        <f>VLOOKUP($U7345,Pricebook!$A:$D,4,0)</f>
        <v>125</v>
      </c>
      <c r="J7345" s="11">
        <f>G7345*(1-H7345)</f>
        <v>5456.25</v>
      </c>
      <c r="K7345" t="s">
        <v>1547</v>
      </c>
      <c r="L7345" t="s">
        <v>244</v>
      </c>
      <c r="M7345" t="str">
        <f>VLOOKUP($L7345,Companies!$A:$G,7,)</f>
        <v>Computer Communications Equipment</v>
      </c>
      <c r="N7345" t="str">
        <f>VLOOKUP($L7345,Companies!$A:$G,6,)</f>
        <v>Technology</v>
      </c>
      <c r="O7345" s="6" t="s">
        <v>2749</v>
      </c>
      <c r="P7345" s="6">
        <v>60193</v>
      </c>
      <c r="Q7345" t="s">
        <v>15</v>
      </c>
      <c r="R7345" t="s">
        <v>16</v>
      </c>
      <c r="S7345" s="4">
        <v>40852</v>
      </c>
      <c r="T7345" s="7">
        <f>S7345-E7345</f>
        <v>0</v>
      </c>
      <c r="U7345" t="s">
        <v>14209</v>
      </c>
      <c r="V7345" s="6" t="s">
        <v>14251</v>
      </c>
      <c r="W7345" t="s">
        <v>14252</v>
      </c>
      <c r="X7345" t="s">
        <v>14197</v>
      </c>
      <c r="Y7345" t="str">
        <f>VLOOKUP(R7345,Managers!$A:$B,2,)</f>
        <v>Josh Martinez</v>
      </c>
      <c r="Z7345" s="11">
        <f>VLOOKUP(X7345,HourlyWages!$A:$B,2,0)</f>
        <v>71</v>
      </c>
      <c r="AA7345">
        <v>1</v>
      </c>
    </row>
    <row r="7346" spans="1:27" x14ac:dyDescent="0.3">
      <c r="A7346" t="b">
        <f>COUNTIF($C$1:C7346, C7346)&gt;1</f>
        <v>0</v>
      </c>
      <c r="B7346" t="b">
        <f>VLOOKUP(C7346,Sheet3!$A:$B,2,0) &gt; 1</f>
        <v>0</v>
      </c>
      <c r="C7346">
        <v>7345</v>
      </c>
      <c r="D7346">
        <v>52322</v>
      </c>
      <c r="E7346" s="4">
        <v>40211</v>
      </c>
      <c r="F7346">
        <v>1</v>
      </c>
      <c r="G7346" s="15">
        <f>I7346*F7346</f>
        <v>140</v>
      </c>
      <c r="H7346" s="9">
        <v>0.1</v>
      </c>
      <c r="I7346" s="13">
        <f>VLOOKUP($U7346,Pricebook!$A:$D,4,0)</f>
        <v>140</v>
      </c>
      <c r="J7346" s="11">
        <f>G7346*(1-H7346)</f>
        <v>126</v>
      </c>
      <c r="K7346" t="s">
        <v>555</v>
      </c>
      <c r="L7346" t="s">
        <v>68</v>
      </c>
      <c r="M7346" t="str">
        <f>VLOOKUP($L7346,Companies!$A:$G,7,)</f>
        <v>Other Specialty Stores</v>
      </c>
      <c r="N7346" t="str">
        <f>VLOOKUP($L7346,Companies!$A:$G,6,)</f>
        <v>Consumer Services</v>
      </c>
      <c r="O7346" s="6" t="s">
        <v>1128</v>
      </c>
      <c r="P7346" s="6">
        <v>73110</v>
      </c>
      <c r="Q7346" t="s">
        <v>75</v>
      </c>
      <c r="R7346" t="s">
        <v>16</v>
      </c>
      <c r="S7346" s="4">
        <v>40218</v>
      </c>
      <c r="T7346" s="7">
        <f>S7346-E7346</f>
        <v>7</v>
      </c>
      <c r="U7346" t="s">
        <v>14213</v>
      </c>
      <c r="V7346" s="6" t="s">
        <v>14254</v>
      </c>
      <c r="W7346" t="s">
        <v>14269</v>
      </c>
      <c r="X7346" t="s">
        <v>14185</v>
      </c>
      <c r="Y7346" t="str">
        <f>VLOOKUP(R7346,Managers!$A:$B,2,)</f>
        <v>Josh Martinez</v>
      </c>
      <c r="Z7346" s="11">
        <f>VLOOKUP(X7346,HourlyWages!$A:$B,2,0)</f>
        <v>70</v>
      </c>
      <c r="AA7346">
        <v>1</v>
      </c>
    </row>
    <row r="7347" spans="1:27" x14ac:dyDescent="0.3">
      <c r="A7347" t="b">
        <f>COUNTIF($C$1:C7347, C7347)&gt;1</f>
        <v>0</v>
      </c>
      <c r="B7347" t="b">
        <f>VLOOKUP(C7347,Sheet3!$A:$B,2,0) &gt; 1</f>
        <v>0</v>
      </c>
      <c r="C7347">
        <v>7346</v>
      </c>
      <c r="D7347">
        <v>52324</v>
      </c>
      <c r="E7347" s="4">
        <v>41089</v>
      </c>
      <c r="F7347">
        <v>4</v>
      </c>
      <c r="G7347" s="15">
        <f>I7347*F7347</f>
        <v>500</v>
      </c>
      <c r="H7347" s="9">
        <v>7.0000000000000007E-2</v>
      </c>
      <c r="I7347" s="13">
        <f>VLOOKUP($U7347,Pricebook!$A:$D,4,0)</f>
        <v>125</v>
      </c>
      <c r="J7347" s="11">
        <f>G7347*(1-H7347)</f>
        <v>464.99999999999994</v>
      </c>
      <c r="K7347" t="s">
        <v>395</v>
      </c>
      <c r="L7347" t="s">
        <v>396</v>
      </c>
      <c r="M7347" t="str">
        <f>VLOOKUP($L7347,Companies!$A:$G,7,)</f>
        <v>EDP Services</v>
      </c>
      <c r="N7347" t="str">
        <f>VLOOKUP($L7347,Companies!$A:$G,6,)</f>
        <v>Technology</v>
      </c>
      <c r="O7347" s="6" t="s">
        <v>2597</v>
      </c>
      <c r="P7347" s="6">
        <v>16509</v>
      </c>
      <c r="Q7347" t="s">
        <v>232</v>
      </c>
      <c r="R7347" t="s">
        <v>61</v>
      </c>
      <c r="S7347" s="4">
        <v>41090</v>
      </c>
      <c r="T7347" s="7">
        <f>S7347-E7347</f>
        <v>1</v>
      </c>
      <c r="U7347" t="s">
        <v>14221</v>
      </c>
      <c r="V7347" s="6" t="s">
        <v>14254</v>
      </c>
      <c r="W7347" t="s">
        <v>14255</v>
      </c>
      <c r="X7347" t="s">
        <v>14187</v>
      </c>
      <c r="Y7347" t="str">
        <f>VLOOKUP(R7347,Managers!$A:$B,2,)</f>
        <v>Allen Young</v>
      </c>
      <c r="Z7347" s="11">
        <f>VLOOKUP(X7347,HourlyWages!$A:$B,2,0)</f>
        <v>45</v>
      </c>
      <c r="AA7347">
        <v>1</v>
      </c>
    </row>
    <row r="7348" spans="1:27" x14ac:dyDescent="0.3">
      <c r="A7348" t="b">
        <f>COUNTIF($C$1:C7348, C7348)&gt;1</f>
        <v>0</v>
      </c>
      <c r="B7348" t="b">
        <f>VLOOKUP(C7348,Sheet3!$A:$B,2,0) &gt; 1</f>
        <v>0</v>
      </c>
      <c r="C7348">
        <v>7347</v>
      </c>
      <c r="D7348">
        <v>52325</v>
      </c>
      <c r="E7348" s="4">
        <v>41104</v>
      </c>
      <c r="F7348">
        <v>23</v>
      </c>
      <c r="G7348" s="15">
        <f>I7348*F7348</f>
        <v>3680</v>
      </c>
      <c r="H7348" s="9">
        <v>7.0000000000000007E-2</v>
      </c>
      <c r="I7348" s="13">
        <f>VLOOKUP($U7348,Pricebook!$A:$D,4,0)</f>
        <v>160</v>
      </c>
      <c r="J7348" s="11">
        <f>G7348*(1-H7348)</f>
        <v>3422.3999999999996</v>
      </c>
      <c r="K7348" t="s">
        <v>2512</v>
      </c>
      <c r="L7348" t="s">
        <v>108</v>
      </c>
      <c r="M7348" t="str">
        <f>VLOOKUP($L7348,Companies!$A:$G,7,)</f>
        <v>Broadcasting</v>
      </c>
      <c r="N7348" t="str">
        <f>VLOOKUP($L7348,Companies!$A:$G,6,)</f>
        <v>Consumer Services</v>
      </c>
      <c r="O7348" s="6" t="s">
        <v>2513</v>
      </c>
      <c r="P7348" s="6">
        <v>57401</v>
      </c>
      <c r="Q7348" t="s">
        <v>789</v>
      </c>
      <c r="R7348" t="s">
        <v>16</v>
      </c>
      <c r="S7348" s="4">
        <v>41104</v>
      </c>
      <c r="T7348" s="7">
        <f>S7348-E7348</f>
        <v>0</v>
      </c>
      <c r="U7348" t="s">
        <v>14218</v>
      </c>
      <c r="V7348" s="6" t="s">
        <v>14251</v>
      </c>
      <c r="W7348" t="s">
        <v>14267</v>
      </c>
      <c r="X7348" t="s">
        <v>14194</v>
      </c>
      <c r="Y7348" t="str">
        <f>VLOOKUP(R7348,Managers!$A:$B,2,)</f>
        <v>Josh Martinez</v>
      </c>
      <c r="Z7348" s="11">
        <f>VLOOKUP(X7348,HourlyWages!$A:$B,2,0)</f>
        <v>71</v>
      </c>
      <c r="AA7348">
        <v>1</v>
      </c>
    </row>
    <row r="7349" spans="1:27" x14ac:dyDescent="0.3">
      <c r="A7349" t="b">
        <f>COUNTIF($C$1:C7349, C7349)&gt;1</f>
        <v>0</v>
      </c>
      <c r="B7349" t="b">
        <f>VLOOKUP(C7349,Sheet3!$A:$B,2,0) &gt; 1</f>
        <v>0</v>
      </c>
      <c r="C7349">
        <v>7348</v>
      </c>
      <c r="D7349">
        <v>52326</v>
      </c>
      <c r="E7349" s="4">
        <v>40394</v>
      </c>
      <c r="F7349">
        <v>41</v>
      </c>
      <c r="G7349" s="15">
        <f>I7349*F7349</f>
        <v>6560</v>
      </c>
      <c r="H7349" s="9">
        <v>0.06</v>
      </c>
      <c r="I7349" s="13">
        <f>VLOOKUP($U7349,Pricebook!$A:$D,4,0)</f>
        <v>160</v>
      </c>
      <c r="J7349" s="11">
        <f>G7349*(1-H7349)</f>
        <v>6166.4</v>
      </c>
      <c r="K7349" t="s">
        <v>979</v>
      </c>
      <c r="L7349" t="s">
        <v>58</v>
      </c>
      <c r="M7349" t="str">
        <f>VLOOKUP($L7349,Companies!$A:$G,7,)</f>
        <v>Biotechnology: Biological Products (No Diagnostic Substances)</v>
      </c>
      <c r="N7349" t="str">
        <f>VLOOKUP($L7349,Companies!$A:$G,6,)</f>
        <v>Health Care</v>
      </c>
      <c r="O7349" s="6" t="s">
        <v>2092</v>
      </c>
      <c r="P7349" s="6">
        <v>66762</v>
      </c>
      <c r="Q7349" t="s">
        <v>153</v>
      </c>
      <c r="R7349" t="s">
        <v>16</v>
      </c>
      <c r="S7349" s="4">
        <v>40398</v>
      </c>
      <c r="T7349" s="7">
        <f>S7349-E7349</f>
        <v>4</v>
      </c>
      <c r="U7349" t="s">
        <v>14218</v>
      </c>
      <c r="V7349" s="6" t="s">
        <v>14254</v>
      </c>
      <c r="W7349" t="s">
        <v>14255</v>
      </c>
      <c r="X7349" t="s">
        <v>14185</v>
      </c>
      <c r="Y7349" t="str">
        <f>VLOOKUP(R7349,Managers!$A:$B,2,)</f>
        <v>Josh Martinez</v>
      </c>
      <c r="Z7349" s="11">
        <f>VLOOKUP(X7349,HourlyWages!$A:$B,2,0)</f>
        <v>70</v>
      </c>
      <c r="AA7349">
        <v>1</v>
      </c>
    </row>
    <row r="7350" spans="1:27" x14ac:dyDescent="0.3">
      <c r="A7350" t="b">
        <f>COUNTIF($C$1:C7350, C7350)&gt;1</f>
        <v>0</v>
      </c>
      <c r="B7350" t="b">
        <f>VLOOKUP(C7350,Sheet3!$A:$B,2,0) &gt; 1</f>
        <v>0</v>
      </c>
      <c r="C7350">
        <v>7349</v>
      </c>
      <c r="D7350">
        <v>52327</v>
      </c>
      <c r="E7350" s="4">
        <v>40897</v>
      </c>
      <c r="F7350">
        <v>27</v>
      </c>
      <c r="G7350" s="15">
        <f>I7350*F7350</f>
        <v>4050</v>
      </c>
      <c r="H7350" s="9">
        <v>0.1</v>
      </c>
      <c r="I7350" s="13">
        <f>VLOOKUP($U7350,Pricebook!$A:$D,4,0)</f>
        <v>150</v>
      </c>
      <c r="J7350" s="11">
        <f>G7350*(1-H7350)</f>
        <v>3645</v>
      </c>
      <c r="K7350" t="s">
        <v>2095</v>
      </c>
      <c r="L7350" t="s">
        <v>260</v>
      </c>
      <c r="M7350" t="str">
        <f>VLOOKUP($L7350,Companies!$A:$G,7,)</f>
        <v>Packaged Foods</v>
      </c>
      <c r="N7350" t="str">
        <f>VLOOKUP($L7350,Companies!$A:$G,6,)</f>
        <v>Consumer Non-Durables</v>
      </c>
      <c r="O7350" s="6" t="s">
        <v>2602</v>
      </c>
      <c r="P7350" s="6">
        <v>53051</v>
      </c>
      <c r="Q7350" t="s">
        <v>95</v>
      </c>
      <c r="R7350" t="s">
        <v>16</v>
      </c>
      <c r="S7350" s="4">
        <v>40898</v>
      </c>
      <c r="T7350" s="7">
        <f>S7350-E7350</f>
        <v>1</v>
      </c>
      <c r="U7350" t="s">
        <v>14211</v>
      </c>
      <c r="V7350" s="6" t="s">
        <v>14257</v>
      </c>
      <c r="W7350" t="s">
        <v>14259</v>
      </c>
      <c r="X7350" t="s">
        <v>14201</v>
      </c>
      <c r="Y7350" t="str">
        <f>VLOOKUP(R7350,Managers!$A:$B,2,)</f>
        <v>Josh Martinez</v>
      </c>
      <c r="Z7350" s="11">
        <f>VLOOKUP(X7350,HourlyWages!$A:$B,2,0)</f>
        <v>53</v>
      </c>
      <c r="AA7350">
        <v>1</v>
      </c>
    </row>
    <row r="7351" spans="1:27" x14ac:dyDescent="0.3">
      <c r="A7351" t="b">
        <f>COUNTIF($C$1:C7351, C7351)&gt;1</f>
        <v>0</v>
      </c>
      <c r="B7351" t="b">
        <f>VLOOKUP(C7351,Sheet3!$A:$B,2,0) &gt; 1</f>
        <v>0</v>
      </c>
      <c r="C7351">
        <v>7350</v>
      </c>
      <c r="D7351">
        <v>52327</v>
      </c>
      <c r="E7351" s="4">
        <v>40897</v>
      </c>
      <c r="F7351">
        <v>5</v>
      </c>
      <c r="G7351" s="15">
        <f>I7351*F7351</f>
        <v>550</v>
      </c>
      <c r="H7351" s="9">
        <v>0.1</v>
      </c>
      <c r="I7351" s="13">
        <f>VLOOKUP($U7351,Pricebook!$A:$D,4,0)</f>
        <v>110</v>
      </c>
      <c r="J7351" s="11">
        <f>G7351*(1-H7351)</f>
        <v>495</v>
      </c>
      <c r="K7351" t="s">
        <v>2095</v>
      </c>
      <c r="L7351" t="s">
        <v>260</v>
      </c>
      <c r="M7351" t="str">
        <f>VLOOKUP($L7351,Companies!$A:$G,7,)</f>
        <v>Packaged Foods</v>
      </c>
      <c r="N7351" t="str">
        <f>VLOOKUP($L7351,Companies!$A:$G,6,)</f>
        <v>Consumer Non-Durables</v>
      </c>
      <c r="O7351" s="6" t="s">
        <v>1587</v>
      </c>
      <c r="P7351" s="6">
        <v>53209</v>
      </c>
      <c r="Q7351" t="s">
        <v>95</v>
      </c>
      <c r="R7351" t="s">
        <v>16</v>
      </c>
      <c r="S7351" s="4">
        <v>40899</v>
      </c>
      <c r="T7351" s="7">
        <f>S7351-E7351</f>
        <v>2</v>
      </c>
      <c r="U7351" t="s">
        <v>14215</v>
      </c>
      <c r="V7351" s="6" t="s">
        <v>14251</v>
      </c>
      <c r="W7351" t="s">
        <v>14268</v>
      </c>
      <c r="X7351" t="s">
        <v>14191</v>
      </c>
      <c r="Y7351" t="str">
        <f>VLOOKUP(R7351,Managers!$A:$B,2,)</f>
        <v>Josh Martinez</v>
      </c>
      <c r="Z7351" s="11">
        <f>VLOOKUP(X7351,HourlyWages!$A:$B,2,0)</f>
        <v>60</v>
      </c>
      <c r="AA7351">
        <v>1</v>
      </c>
    </row>
    <row r="7352" spans="1:27" x14ac:dyDescent="0.3">
      <c r="A7352" t="b">
        <f>COUNTIF($C$1:C7352, C7352)&gt;1</f>
        <v>0</v>
      </c>
      <c r="B7352" t="b">
        <f>VLOOKUP(C7352,Sheet3!$A:$B,2,0) &gt; 1</f>
        <v>0</v>
      </c>
      <c r="C7352">
        <v>7351</v>
      </c>
      <c r="D7352">
        <v>52357</v>
      </c>
      <c r="E7352" s="4">
        <v>40059</v>
      </c>
      <c r="F7352">
        <v>49</v>
      </c>
      <c r="G7352" s="15">
        <f>I7352*F7352</f>
        <v>5390</v>
      </c>
      <c r="H7352" s="9">
        <v>0.05</v>
      </c>
      <c r="I7352" s="13">
        <f>VLOOKUP($U7352,Pricebook!$A:$D,4,0)</f>
        <v>110</v>
      </c>
      <c r="J7352" s="11">
        <f>G7352*(1-H7352)</f>
        <v>5120.5</v>
      </c>
      <c r="K7352" t="s">
        <v>928</v>
      </c>
      <c r="L7352" t="s">
        <v>449</v>
      </c>
      <c r="M7352" t="str">
        <f>VLOOKUP($L7352,Companies!$A:$G,7,)</f>
        <v>Auto Manufacturing</v>
      </c>
      <c r="N7352" t="str">
        <f>VLOOKUP($L7352,Companies!$A:$G,6,)</f>
        <v>Capital Goods</v>
      </c>
      <c r="O7352" s="6" t="s">
        <v>1060</v>
      </c>
      <c r="P7352" s="6">
        <v>89701</v>
      </c>
      <c r="Q7352" t="s">
        <v>1061</v>
      </c>
      <c r="R7352" t="s">
        <v>23</v>
      </c>
      <c r="S7352" s="4">
        <v>40061</v>
      </c>
      <c r="T7352" s="7">
        <f>S7352-E7352</f>
        <v>2</v>
      </c>
      <c r="U7352" t="s">
        <v>14220</v>
      </c>
      <c r="V7352" s="6" t="s">
        <v>14251</v>
      </c>
      <c r="W7352" t="s">
        <v>14267</v>
      </c>
      <c r="X7352" t="s">
        <v>14202</v>
      </c>
      <c r="Y7352" t="str">
        <f>VLOOKUP(R7352,Managers!$A:$B,2,)</f>
        <v>Bob Turner</v>
      </c>
      <c r="Z7352" s="11">
        <f>VLOOKUP(X7352,HourlyWages!$A:$B,2,0)</f>
        <v>71</v>
      </c>
      <c r="AA7352">
        <v>1</v>
      </c>
    </row>
    <row r="7353" spans="1:27" x14ac:dyDescent="0.3">
      <c r="A7353" t="b">
        <f>COUNTIF($C$1:C7353, C7353)&gt;1</f>
        <v>0</v>
      </c>
      <c r="B7353" t="b">
        <f>VLOOKUP(C7353,Sheet3!$A:$B,2,0) &gt; 1</f>
        <v>0</v>
      </c>
      <c r="C7353">
        <v>7352</v>
      </c>
      <c r="D7353">
        <v>52386</v>
      </c>
      <c r="E7353" s="4">
        <v>39818</v>
      </c>
      <c r="F7353">
        <v>6</v>
      </c>
      <c r="G7353" s="15">
        <f>I7353*F7353</f>
        <v>900</v>
      </c>
      <c r="H7353" s="9">
        <v>0.08</v>
      </c>
      <c r="I7353" s="13">
        <f>VLOOKUP($U7353,Pricebook!$A:$D,4,0)</f>
        <v>150</v>
      </c>
      <c r="J7353" s="11">
        <f>G7353*(1-H7353)</f>
        <v>828</v>
      </c>
      <c r="K7353" t="s">
        <v>564</v>
      </c>
      <c r="L7353" t="s">
        <v>36</v>
      </c>
      <c r="M7353" t="str">
        <f>VLOOKUP($L7353,Companies!$A:$G,7,)</f>
        <v>Electronic Components</v>
      </c>
      <c r="N7353" t="str">
        <f>VLOOKUP($L7353,Companies!$A:$G,6,)</f>
        <v>Technology</v>
      </c>
      <c r="O7353" s="6" t="s">
        <v>415</v>
      </c>
      <c r="P7353" s="6">
        <v>60056</v>
      </c>
      <c r="Q7353" t="s">
        <v>15</v>
      </c>
      <c r="R7353" t="s">
        <v>16</v>
      </c>
      <c r="S7353" s="4">
        <v>39820</v>
      </c>
      <c r="T7353" s="7">
        <f>S7353-E7353</f>
        <v>2</v>
      </c>
      <c r="U7353" t="s">
        <v>14216</v>
      </c>
      <c r="V7353" s="6" t="s">
        <v>14251</v>
      </c>
      <c r="W7353" t="s">
        <v>14266</v>
      </c>
      <c r="X7353" t="s">
        <v>14194</v>
      </c>
      <c r="Y7353" t="str">
        <f>VLOOKUP(R7353,Managers!$A:$B,2,)</f>
        <v>Josh Martinez</v>
      </c>
      <c r="Z7353" s="11">
        <f>VLOOKUP(X7353,HourlyWages!$A:$B,2,0)</f>
        <v>71</v>
      </c>
      <c r="AA7353">
        <v>1</v>
      </c>
    </row>
    <row r="7354" spans="1:27" x14ac:dyDescent="0.3">
      <c r="A7354" t="b">
        <f>COUNTIF($C$1:C7354, C7354)&gt;1</f>
        <v>0</v>
      </c>
      <c r="B7354" t="b">
        <f>VLOOKUP(C7354,Sheet3!$A:$B,2,0) &gt; 1</f>
        <v>0</v>
      </c>
      <c r="C7354">
        <v>7353</v>
      </c>
      <c r="D7354">
        <v>52389</v>
      </c>
      <c r="E7354" s="4">
        <v>40837</v>
      </c>
      <c r="F7354">
        <v>31</v>
      </c>
      <c r="G7354" s="15">
        <f>I7354*F7354</f>
        <v>3720</v>
      </c>
      <c r="H7354" s="9">
        <v>0.08</v>
      </c>
      <c r="I7354" s="13">
        <f>VLOOKUP($U7354,Pricebook!$A:$D,4,0)</f>
        <v>120</v>
      </c>
      <c r="J7354" s="11">
        <f>G7354*(1-H7354)</f>
        <v>3422.4</v>
      </c>
      <c r="K7354" t="s">
        <v>2317</v>
      </c>
      <c r="L7354" t="s">
        <v>269</v>
      </c>
      <c r="M7354" t="str">
        <f>VLOOKUP($L7354,Companies!$A:$G,7,)</f>
        <v>Electronic Components</v>
      </c>
      <c r="N7354" t="str">
        <f>VLOOKUP($L7354,Companies!$A:$G,6,)</f>
        <v>Technology</v>
      </c>
      <c r="O7354" s="6" t="s">
        <v>1358</v>
      </c>
      <c r="P7354" s="6">
        <v>36330</v>
      </c>
      <c r="Q7354" t="s">
        <v>424</v>
      </c>
      <c r="R7354" t="s">
        <v>34</v>
      </c>
      <c r="S7354" s="4">
        <v>40837</v>
      </c>
      <c r="T7354" s="7">
        <f>S7354-E7354</f>
        <v>0</v>
      </c>
      <c r="U7354" t="s">
        <v>14212</v>
      </c>
      <c r="V7354" s="6" t="s">
        <v>14257</v>
      </c>
      <c r="W7354" t="s">
        <v>14264</v>
      </c>
      <c r="X7354" t="s">
        <v>14203</v>
      </c>
      <c r="Y7354" t="str">
        <f>VLOOKUP(R7354,Managers!$A:$B,2,)</f>
        <v>Frank Mitchell</v>
      </c>
      <c r="Z7354" s="11">
        <f>VLOOKUP(X7354,HourlyWages!$A:$B,2,0)</f>
        <v>62</v>
      </c>
      <c r="AA7354">
        <v>1</v>
      </c>
    </row>
    <row r="7355" spans="1:27" x14ac:dyDescent="0.3">
      <c r="A7355" t="b">
        <f>COUNTIF($C$1:C7355, C7355)&gt;1</f>
        <v>0</v>
      </c>
      <c r="B7355" t="b">
        <f>VLOOKUP(C7355,Sheet3!$A:$B,2,0) &gt; 1</f>
        <v>0</v>
      </c>
      <c r="C7355">
        <v>7354</v>
      </c>
      <c r="D7355">
        <v>52391</v>
      </c>
      <c r="E7355" s="4">
        <v>40159</v>
      </c>
      <c r="F7355">
        <v>36</v>
      </c>
      <c r="G7355" s="15">
        <f>I7355*F7355</f>
        <v>3960</v>
      </c>
      <c r="H7355" s="9">
        <v>0.04</v>
      </c>
      <c r="I7355" s="13">
        <f>VLOOKUP($U7355,Pricebook!$A:$D,4,0)</f>
        <v>110</v>
      </c>
      <c r="J7355" s="11">
        <f>G7355*(1-H7355)</f>
        <v>3801.6</v>
      </c>
      <c r="K7355" t="s">
        <v>614</v>
      </c>
      <c r="L7355" t="s">
        <v>193</v>
      </c>
      <c r="M7355" t="str">
        <f>VLOOKUP($L7355,Companies!$A:$G,7,)</f>
        <v>Semiconductors</v>
      </c>
      <c r="N7355" t="str">
        <f>VLOOKUP($L7355,Companies!$A:$G,6,)</f>
        <v>Technology</v>
      </c>
      <c r="O7355" s="6" t="s">
        <v>2567</v>
      </c>
      <c r="P7355" s="6">
        <v>78664</v>
      </c>
      <c r="Q7355" t="s">
        <v>48</v>
      </c>
      <c r="R7355" t="s">
        <v>16</v>
      </c>
      <c r="S7355" s="4">
        <v>40161</v>
      </c>
      <c r="T7355" s="7">
        <f>S7355-E7355</f>
        <v>2</v>
      </c>
      <c r="U7355" t="s">
        <v>14215</v>
      </c>
      <c r="V7355" s="6" t="s">
        <v>14251</v>
      </c>
      <c r="W7355" t="s">
        <v>14253</v>
      </c>
      <c r="X7355" t="s">
        <v>14203</v>
      </c>
      <c r="Y7355" t="str">
        <f>VLOOKUP(R7355,Managers!$A:$B,2,)</f>
        <v>Josh Martinez</v>
      </c>
      <c r="Z7355" s="11">
        <f>VLOOKUP(X7355,HourlyWages!$A:$B,2,0)</f>
        <v>62</v>
      </c>
      <c r="AA7355">
        <v>1</v>
      </c>
    </row>
    <row r="7356" spans="1:27" x14ac:dyDescent="0.3">
      <c r="A7356" t="b">
        <f>COUNTIF($C$1:C7356, C7356)&gt;1</f>
        <v>0</v>
      </c>
      <c r="B7356" t="b">
        <f>VLOOKUP(C7356,Sheet3!$A:$B,2,0) &gt; 1</f>
        <v>0</v>
      </c>
      <c r="C7356">
        <v>7355</v>
      </c>
      <c r="D7356">
        <v>52391</v>
      </c>
      <c r="E7356" s="4">
        <v>40159</v>
      </c>
      <c r="F7356">
        <v>39</v>
      </c>
      <c r="G7356" s="15">
        <f>I7356*F7356</f>
        <v>7800</v>
      </c>
      <c r="H7356" s="9">
        <v>0.02</v>
      </c>
      <c r="I7356" s="13">
        <f>VLOOKUP($U7356,Pricebook!$A:$D,4,0)</f>
        <v>200</v>
      </c>
      <c r="J7356" s="11">
        <f>G7356*(1-H7356)</f>
        <v>7644</v>
      </c>
      <c r="K7356" t="s">
        <v>614</v>
      </c>
      <c r="L7356" t="s">
        <v>193</v>
      </c>
      <c r="M7356" t="str">
        <f>VLOOKUP($L7356,Companies!$A:$G,7,)</f>
        <v>Semiconductors</v>
      </c>
      <c r="N7356" t="str">
        <f>VLOOKUP($L7356,Companies!$A:$G,6,)</f>
        <v>Technology</v>
      </c>
      <c r="O7356" s="6" t="s">
        <v>2567</v>
      </c>
      <c r="P7356" s="6">
        <v>78664</v>
      </c>
      <c r="Q7356" t="s">
        <v>48</v>
      </c>
      <c r="R7356" t="s">
        <v>16</v>
      </c>
      <c r="S7356" s="4">
        <v>40161</v>
      </c>
      <c r="T7356" s="7">
        <f>S7356-E7356</f>
        <v>2</v>
      </c>
      <c r="U7356" t="s">
        <v>14206</v>
      </c>
      <c r="V7356" s="6" t="s">
        <v>14257</v>
      </c>
      <c r="W7356" t="s">
        <v>14259</v>
      </c>
      <c r="X7356" t="s">
        <v>14184</v>
      </c>
      <c r="Y7356" t="str">
        <f>VLOOKUP(R7356,Managers!$A:$B,2,)</f>
        <v>Josh Martinez</v>
      </c>
      <c r="Z7356" s="11">
        <f>VLOOKUP(X7356,HourlyWages!$A:$B,2,0)</f>
        <v>50</v>
      </c>
      <c r="AA7356">
        <v>1</v>
      </c>
    </row>
    <row r="7357" spans="1:27" x14ac:dyDescent="0.3">
      <c r="A7357" t="b">
        <f>COUNTIF($C$1:C7357, C7357)&gt;1</f>
        <v>0</v>
      </c>
      <c r="B7357" t="b">
        <f>VLOOKUP(C7357,Sheet3!$A:$B,2,0) &gt; 1</f>
        <v>0</v>
      </c>
      <c r="C7357">
        <v>7356</v>
      </c>
      <c r="D7357">
        <v>52416</v>
      </c>
      <c r="E7357" s="4">
        <v>39844</v>
      </c>
      <c r="F7357">
        <v>6</v>
      </c>
      <c r="G7357" s="15">
        <f>I7357*F7357</f>
        <v>660</v>
      </c>
      <c r="H7357" s="9">
        <v>0.05</v>
      </c>
      <c r="I7357" s="13">
        <f>VLOOKUP($U7357,Pricebook!$A:$D,4,0)</f>
        <v>110</v>
      </c>
      <c r="J7357" s="11">
        <f>G7357*(1-H7357)</f>
        <v>627</v>
      </c>
      <c r="K7357" t="s">
        <v>1561</v>
      </c>
      <c r="L7357" t="s">
        <v>93</v>
      </c>
      <c r="M7357" t="str">
        <f>VLOOKUP($L7357,Companies!$A:$G,7,)</f>
        <v>Television Services</v>
      </c>
      <c r="N7357" t="str">
        <f>VLOOKUP($L7357,Companies!$A:$G,6,)</f>
        <v>Consumer Services</v>
      </c>
      <c r="O7357" s="6" t="s">
        <v>249</v>
      </c>
      <c r="P7357" s="6" t="s">
        <v>2433</v>
      </c>
      <c r="Q7357" t="s">
        <v>655</v>
      </c>
      <c r="R7357" t="s">
        <v>61</v>
      </c>
      <c r="S7357" s="4">
        <v>39846</v>
      </c>
      <c r="T7357" s="7">
        <f>S7357-E7357</f>
        <v>2</v>
      </c>
      <c r="U7357" t="s">
        <v>14215</v>
      </c>
      <c r="V7357" s="6" t="s">
        <v>14251</v>
      </c>
      <c r="W7357" t="s">
        <v>14267</v>
      </c>
      <c r="X7357" t="s">
        <v>14195</v>
      </c>
      <c r="Y7357" t="str">
        <f>VLOOKUP(R7357,Managers!$A:$B,2,)</f>
        <v>Allen Young</v>
      </c>
      <c r="Z7357" s="11">
        <f>VLOOKUP(X7357,HourlyWages!$A:$B,2,0)</f>
        <v>52</v>
      </c>
      <c r="AA7357">
        <v>1</v>
      </c>
    </row>
    <row r="7358" spans="1:27" x14ac:dyDescent="0.3">
      <c r="A7358" t="b">
        <f>COUNTIF($C$1:C7358, C7358)&gt;1</f>
        <v>0</v>
      </c>
      <c r="B7358" t="b">
        <f>VLOOKUP(C7358,Sheet3!$A:$B,2,0) &gt; 1</f>
        <v>0</v>
      </c>
      <c r="C7358">
        <v>7357</v>
      </c>
      <c r="D7358">
        <v>52416</v>
      </c>
      <c r="E7358" s="4">
        <v>39844</v>
      </c>
      <c r="F7358">
        <v>40</v>
      </c>
      <c r="G7358" s="15">
        <f>I7358*F7358</f>
        <v>5000</v>
      </c>
      <c r="H7358" s="9">
        <v>0.04</v>
      </c>
      <c r="I7358" s="13">
        <f>VLOOKUP($U7358,Pricebook!$A:$D,4,0)</f>
        <v>125</v>
      </c>
      <c r="J7358" s="11">
        <f>G7358*(1-H7358)</f>
        <v>4800</v>
      </c>
      <c r="K7358" t="s">
        <v>1561</v>
      </c>
      <c r="L7358" t="s">
        <v>93</v>
      </c>
      <c r="M7358" t="str">
        <f>VLOOKUP($L7358,Companies!$A:$G,7,)</f>
        <v>Television Services</v>
      </c>
      <c r="N7358" t="str">
        <f>VLOOKUP($L7358,Companies!$A:$G,6,)</f>
        <v>Consumer Services</v>
      </c>
      <c r="O7358" s="6" t="s">
        <v>249</v>
      </c>
      <c r="P7358" s="6" t="s">
        <v>2433</v>
      </c>
      <c r="Q7358" t="s">
        <v>655</v>
      </c>
      <c r="R7358" t="s">
        <v>61</v>
      </c>
      <c r="S7358" s="4">
        <v>39845</v>
      </c>
      <c r="T7358" s="7">
        <f>S7358-E7358</f>
        <v>1</v>
      </c>
      <c r="U7358" t="s">
        <v>14209</v>
      </c>
      <c r="V7358" s="6" t="s">
        <v>14257</v>
      </c>
      <c r="W7358" t="s">
        <v>14264</v>
      </c>
      <c r="X7358" t="s">
        <v>14191</v>
      </c>
      <c r="Y7358" t="str">
        <f>VLOOKUP(R7358,Managers!$A:$B,2,)</f>
        <v>Allen Young</v>
      </c>
      <c r="Z7358" s="11">
        <f>VLOOKUP(X7358,HourlyWages!$A:$B,2,0)</f>
        <v>60</v>
      </c>
      <c r="AA7358">
        <v>1</v>
      </c>
    </row>
    <row r="7359" spans="1:27" x14ac:dyDescent="0.3">
      <c r="A7359" t="b">
        <f>COUNTIF($C$1:C7359, C7359)&gt;1</f>
        <v>0</v>
      </c>
      <c r="B7359" t="b">
        <f>VLOOKUP(C7359,Sheet3!$A:$B,2,0) &gt; 1</f>
        <v>0</v>
      </c>
      <c r="C7359">
        <v>7358</v>
      </c>
      <c r="D7359">
        <v>52419</v>
      </c>
      <c r="E7359" s="4">
        <v>41170</v>
      </c>
      <c r="F7359">
        <v>32</v>
      </c>
      <c r="G7359" s="15">
        <f>I7359*F7359</f>
        <v>6400</v>
      </c>
      <c r="H7359" s="9">
        <v>0.09</v>
      </c>
      <c r="I7359" s="13">
        <f>VLOOKUP($U7359,Pricebook!$A:$D,4,0)</f>
        <v>200</v>
      </c>
      <c r="J7359" s="11">
        <f>G7359*(1-H7359)</f>
        <v>5824</v>
      </c>
      <c r="K7359" t="s">
        <v>2025</v>
      </c>
      <c r="L7359" t="s">
        <v>136</v>
      </c>
      <c r="M7359" t="str">
        <f>VLOOKUP($L7359,Companies!$A:$G,7,)</f>
        <v>Electronic Components</v>
      </c>
      <c r="N7359" t="str">
        <f>VLOOKUP($L7359,Companies!$A:$G,6,)</f>
        <v>Capital Goods</v>
      </c>
      <c r="O7359" s="6" t="s">
        <v>1443</v>
      </c>
      <c r="P7359" s="6">
        <v>41042</v>
      </c>
      <c r="Q7359" t="s">
        <v>254</v>
      </c>
      <c r="R7359" t="s">
        <v>34</v>
      </c>
      <c r="S7359" s="4">
        <v>41171</v>
      </c>
      <c r="T7359" s="7">
        <f>S7359-E7359</f>
        <v>1</v>
      </c>
      <c r="U7359" t="s">
        <v>14206</v>
      </c>
      <c r="V7359" s="6" t="s">
        <v>14254</v>
      </c>
      <c r="W7359" t="s">
        <v>14256</v>
      </c>
      <c r="X7359" t="s">
        <v>14189</v>
      </c>
      <c r="Y7359" t="str">
        <f>VLOOKUP(R7359,Managers!$A:$B,2,)</f>
        <v>Frank Mitchell</v>
      </c>
      <c r="Z7359" s="11">
        <f>VLOOKUP(X7359,HourlyWages!$A:$B,2,0)</f>
        <v>62</v>
      </c>
      <c r="AA7359">
        <v>1</v>
      </c>
    </row>
    <row r="7360" spans="1:27" x14ac:dyDescent="0.3">
      <c r="A7360" t="b">
        <f>COUNTIF($C$1:C7360, C7360)&gt;1</f>
        <v>0</v>
      </c>
      <c r="B7360" t="b">
        <f>VLOOKUP(C7360,Sheet3!$A:$B,2,0) &gt; 1</f>
        <v>0</v>
      </c>
      <c r="C7360">
        <v>7359</v>
      </c>
      <c r="D7360">
        <v>52423</v>
      </c>
      <c r="E7360" s="4">
        <v>40644</v>
      </c>
      <c r="F7360">
        <v>49</v>
      </c>
      <c r="G7360" s="15">
        <f>I7360*F7360</f>
        <v>7350</v>
      </c>
      <c r="H7360" s="9">
        <v>0.02</v>
      </c>
      <c r="I7360" s="13">
        <f>VLOOKUP($U7360,Pricebook!$A:$D,4,0)</f>
        <v>150</v>
      </c>
      <c r="J7360" s="11">
        <f>G7360*(1-H7360)</f>
        <v>7203</v>
      </c>
      <c r="K7360" t="s">
        <v>1778</v>
      </c>
      <c r="L7360" t="s">
        <v>482</v>
      </c>
      <c r="M7360" t="str">
        <f>VLOOKUP($L7360,Companies!$A:$G,7,)</f>
        <v>Television Services</v>
      </c>
      <c r="N7360" t="str">
        <f>VLOOKUP($L7360,Companies!$A:$G,6,)</f>
        <v>Consumer Services</v>
      </c>
      <c r="O7360" s="6" t="s">
        <v>2047</v>
      </c>
      <c r="P7360" s="6">
        <v>93277</v>
      </c>
      <c r="Q7360" t="s">
        <v>114</v>
      </c>
      <c r="R7360" t="s">
        <v>23</v>
      </c>
      <c r="S7360" s="4">
        <v>40646</v>
      </c>
      <c r="T7360" s="7">
        <f>S7360-E7360</f>
        <v>2</v>
      </c>
      <c r="U7360" t="s">
        <v>14211</v>
      </c>
      <c r="V7360" s="6" t="s">
        <v>14254</v>
      </c>
      <c r="W7360" t="s">
        <v>14256</v>
      </c>
      <c r="X7360" t="s">
        <v>14203</v>
      </c>
      <c r="Y7360" t="str">
        <f>VLOOKUP(R7360,Managers!$A:$B,2,)</f>
        <v>Bob Turner</v>
      </c>
      <c r="Z7360" s="11">
        <f>VLOOKUP(X7360,HourlyWages!$A:$B,2,0)</f>
        <v>62</v>
      </c>
      <c r="AA7360">
        <v>1</v>
      </c>
    </row>
    <row r="7361" spans="1:27" x14ac:dyDescent="0.3">
      <c r="A7361" t="b">
        <f>COUNTIF($C$1:C7361, C7361)&gt;1</f>
        <v>0</v>
      </c>
      <c r="B7361" t="b">
        <f>VLOOKUP(C7361,Sheet3!$A:$B,2,0) &gt; 1</f>
        <v>0</v>
      </c>
      <c r="C7361">
        <v>7360</v>
      </c>
      <c r="D7361">
        <v>52423</v>
      </c>
      <c r="E7361" s="4">
        <v>40644</v>
      </c>
      <c r="F7361">
        <v>25</v>
      </c>
      <c r="G7361" s="15">
        <f>I7361*F7361</f>
        <v>5000</v>
      </c>
      <c r="H7361" s="9">
        <v>0.01</v>
      </c>
      <c r="I7361" s="13">
        <f>VLOOKUP($U7361,Pricebook!$A:$D,4,0)</f>
        <v>200</v>
      </c>
      <c r="J7361" s="11">
        <f>G7361*(1-H7361)</f>
        <v>4950</v>
      </c>
      <c r="K7361" t="s">
        <v>1778</v>
      </c>
      <c r="L7361" t="s">
        <v>482</v>
      </c>
      <c r="M7361" t="str">
        <f>VLOOKUP($L7361,Companies!$A:$G,7,)</f>
        <v>Television Services</v>
      </c>
      <c r="N7361" t="str">
        <f>VLOOKUP($L7361,Companies!$A:$G,6,)</f>
        <v>Consumer Services</v>
      </c>
      <c r="O7361" s="6" t="s">
        <v>2047</v>
      </c>
      <c r="P7361" s="6">
        <v>93277</v>
      </c>
      <c r="Q7361" t="s">
        <v>114</v>
      </c>
      <c r="R7361" t="s">
        <v>23</v>
      </c>
      <c r="S7361" s="4">
        <v>40645</v>
      </c>
      <c r="T7361" s="7">
        <f>S7361-E7361</f>
        <v>1</v>
      </c>
      <c r="U7361" t="s">
        <v>14206</v>
      </c>
      <c r="V7361" s="6" t="s">
        <v>14257</v>
      </c>
      <c r="W7361" t="s">
        <v>14259</v>
      </c>
      <c r="X7361" t="s">
        <v>14203</v>
      </c>
      <c r="Y7361" t="str">
        <f>VLOOKUP(R7361,Managers!$A:$B,2,)</f>
        <v>Bob Turner</v>
      </c>
      <c r="Z7361" s="11">
        <f>VLOOKUP(X7361,HourlyWages!$A:$B,2,0)</f>
        <v>62</v>
      </c>
      <c r="AA7361">
        <v>1</v>
      </c>
    </row>
    <row r="7362" spans="1:27" x14ac:dyDescent="0.3">
      <c r="A7362" t="b">
        <f>COUNTIF($C$1:C7362, C7362)&gt;1</f>
        <v>0</v>
      </c>
      <c r="B7362" t="b">
        <f>VLOOKUP(C7362,Sheet3!$A:$B,2,0) &gt; 1</f>
        <v>0</v>
      </c>
      <c r="C7362">
        <v>7361</v>
      </c>
      <c r="D7362">
        <v>52448</v>
      </c>
      <c r="E7362" s="4">
        <v>40431</v>
      </c>
      <c r="F7362">
        <v>22</v>
      </c>
      <c r="G7362" s="15">
        <f>I7362*F7362</f>
        <v>2750</v>
      </c>
      <c r="H7362" s="9">
        <v>0.05</v>
      </c>
      <c r="I7362" s="13">
        <f>VLOOKUP($U7362,Pricebook!$A:$D,4,0)</f>
        <v>125</v>
      </c>
      <c r="J7362" s="11">
        <f>G7362*(1-H7362)</f>
        <v>2612.5</v>
      </c>
      <c r="K7362" t="s">
        <v>1153</v>
      </c>
      <c r="L7362" t="s">
        <v>538</v>
      </c>
      <c r="M7362" t="str">
        <f>VLOOKUP($L7362,Companies!$A:$G,7,)</f>
        <v>Major Pharmaceuticals</v>
      </c>
      <c r="N7362" t="str">
        <f>VLOOKUP($L7362,Companies!$A:$G,6,)</f>
        <v>Health Care</v>
      </c>
      <c r="O7362" s="6" t="s">
        <v>2197</v>
      </c>
      <c r="P7362" s="6">
        <v>94404</v>
      </c>
      <c r="Q7362" t="s">
        <v>114</v>
      </c>
      <c r="R7362" t="s">
        <v>23</v>
      </c>
      <c r="S7362" s="4">
        <v>40432</v>
      </c>
      <c r="T7362" s="7">
        <f>S7362-E7362</f>
        <v>1</v>
      </c>
      <c r="U7362" t="s">
        <v>14221</v>
      </c>
      <c r="V7362" s="6" t="s">
        <v>14251</v>
      </c>
      <c r="W7362" t="s">
        <v>14268</v>
      </c>
      <c r="X7362" t="s">
        <v>14185</v>
      </c>
      <c r="Y7362" t="str">
        <f>VLOOKUP(R7362,Managers!$A:$B,2,)</f>
        <v>Bob Turner</v>
      </c>
      <c r="Z7362" s="11">
        <f>VLOOKUP(X7362,HourlyWages!$A:$B,2,0)</f>
        <v>70</v>
      </c>
      <c r="AA7362">
        <v>1</v>
      </c>
    </row>
    <row r="7363" spans="1:27" x14ac:dyDescent="0.3">
      <c r="A7363" t="b">
        <f>COUNTIF($C$1:C7363, C7363)&gt;1</f>
        <v>0</v>
      </c>
      <c r="B7363" t="b">
        <f>VLOOKUP(C7363,Sheet3!$A:$B,2,0) &gt; 1</f>
        <v>0</v>
      </c>
      <c r="C7363">
        <v>7362</v>
      </c>
      <c r="D7363">
        <v>52480</v>
      </c>
      <c r="E7363" s="4">
        <v>40386</v>
      </c>
      <c r="F7363">
        <v>47</v>
      </c>
      <c r="G7363" s="15">
        <f>I7363*F7363</f>
        <v>5875</v>
      </c>
      <c r="H7363" s="9">
        <v>0.08</v>
      </c>
      <c r="I7363" s="13">
        <f>VLOOKUP($U7363,Pricebook!$A:$D,4,0)</f>
        <v>125</v>
      </c>
      <c r="J7363" s="11">
        <f>G7363*(1-H7363)</f>
        <v>5405</v>
      </c>
      <c r="K7363" t="s">
        <v>96</v>
      </c>
      <c r="L7363" t="s">
        <v>84</v>
      </c>
      <c r="M7363" t="str">
        <f>VLOOKUP($L7363,Companies!$A:$G,7,)</f>
        <v>Packaged Foods</v>
      </c>
      <c r="N7363" t="str">
        <f>VLOOKUP($L7363,Companies!$A:$G,6,)</f>
        <v>Consumer Non-Durables</v>
      </c>
      <c r="O7363" s="6" t="s">
        <v>999</v>
      </c>
      <c r="P7363" s="6">
        <v>11580</v>
      </c>
      <c r="Q7363" t="s">
        <v>60</v>
      </c>
      <c r="R7363" t="s">
        <v>61</v>
      </c>
      <c r="S7363" s="4">
        <v>40388</v>
      </c>
      <c r="T7363" s="7">
        <f>S7363-E7363</f>
        <v>2</v>
      </c>
      <c r="U7363" t="s">
        <v>14208</v>
      </c>
      <c r="V7363" s="6" t="s">
        <v>14251</v>
      </c>
      <c r="W7363" t="s">
        <v>14260</v>
      </c>
      <c r="X7363" t="s">
        <v>14200</v>
      </c>
      <c r="Y7363" t="str">
        <f>VLOOKUP(R7363,Managers!$A:$B,2,)</f>
        <v>Allen Young</v>
      </c>
      <c r="Z7363" s="11">
        <f>VLOOKUP(X7363,HourlyWages!$A:$B,2,0)</f>
        <v>59</v>
      </c>
      <c r="AA7363">
        <v>1</v>
      </c>
    </row>
    <row r="7364" spans="1:27" x14ac:dyDescent="0.3">
      <c r="A7364" t="b">
        <f>COUNTIF($C$1:C7364, C7364)&gt;1</f>
        <v>0</v>
      </c>
      <c r="B7364" t="b">
        <f>VLOOKUP(C7364,Sheet3!$A:$B,2,0) &gt; 1</f>
        <v>0</v>
      </c>
      <c r="C7364">
        <v>7363</v>
      </c>
      <c r="D7364">
        <v>52482</v>
      </c>
      <c r="E7364" s="4">
        <v>40574</v>
      </c>
      <c r="F7364">
        <v>21</v>
      </c>
      <c r="G7364" s="15">
        <f>I7364*F7364</f>
        <v>3570</v>
      </c>
      <c r="H7364" s="9">
        <v>0.06</v>
      </c>
      <c r="I7364" s="13">
        <f>VLOOKUP($U7364,Pricebook!$A:$D,4,0)</f>
        <v>170</v>
      </c>
      <c r="J7364" s="11">
        <f>G7364*(1-H7364)</f>
        <v>3355.7999999999997</v>
      </c>
      <c r="K7364" t="s">
        <v>1701</v>
      </c>
      <c r="L7364" t="s">
        <v>265</v>
      </c>
      <c r="M7364" t="str">
        <f>VLOOKUP($L7364,Companies!$A:$G,7,)</f>
        <v>Telecommunications Equipment</v>
      </c>
      <c r="N7364" t="str">
        <f>VLOOKUP($L7364,Companies!$A:$G,6,)</f>
        <v>Public Utilities</v>
      </c>
      <c r="O7364" s="6" t="s">
        <v>426</v>
      </c>
      <c r="P7364" s="6">
        <v>46203</v>
      </c>
      <c r="Q7364" t="s">
        <v>278</v>
      </c>
      <c r="R7364" t="s">
        <v>16</v>
      </c>
      <c r="S7364" s="4">
        <v>40574</v>
      </c>
      <c r="T7364" s="7">
        <f>S7364-E7364</f>
        <v>0</v>
      </c>
      <c r="U7364" t="s">
        <v>14219</v>
      </c>
      <c r="V7364" s="6" t="s">
        <v>14251</v>
      </c>
      <c r="W7364" t="s">
        <v>14261</v>
      </c>
      <c r="X7364" t="s">
        <v>14191</v>
      </c>
      <c r="Y7364" t="str">
        <f>VLOOKUP(R7364,Managers!$A:$B,2,)</f>
        <v>Josh Martinez</v>
      </c>
      <c r="Z7364" s="11">
        <f>VLOOKUP(X7364,HourlyWages!$A:$B,2,0)</f>
        <v>60</v>
      </c>
      <c r="AA7364">
        <v>1</v>
      </c>
    </row>
    <row r="7365" spans="1:27" x14ac:dyDescent="0.3">
      <c r="A7365" t="b">
        <f>COUNTIF($C$1:C7365, C7365)&gt;1</f>
        <v>0</v>
      </c>
      <c r="B7365" t="b">
        <f>VLOOKUP(C7365,Sheet3!$A:$B,2,0) &gt; 1</f>
        <v>0</v>
      </c>
      <c r="C7365">
        <v>7364</v>
      </c>
      <c r="D7365">
        <v>52482</v>
      </c>
      <c r="E7365" s="4">
        <v>40574</v>
      </c>
      <c r="F7365">
        <v>30</v>
      </c>
      <c r="G7365" s="15">
        <f>I7365*F7365</f>
        <v>3750</v>
      </c>
      <c r="H7365" s="9">
        <v>0</v>
      </c>
      <c r="I7365" s="13">
        <f>VLOOKUP($U7365,Pricebook!$A:$D,4,0)</f>
        <v>125</v>
      </c>
      <c r="J7365" s="11">
        <f>G7365*(1-H7365)</f>
        <v>3750</v>
      </c>
      <c r="K7365" t="s">
        <v>1701</v>
      </c>
      <c r="L7365" t="s">
        <v>265</v>
      </c>
      <c r="M7365" t="str">
        <f>VLOOKUP($L7365,Companies!$A:$G,7,)</f>
        <v>Telecommunications Equipment</v>
      </c>
      <c r="N7365" t="str">
        <f>VLOOKUP($L7365,Companies!$A:$G,6,)</f>
        <v>Public Utilities</v>
      </c>
      <c r="O7365" s="6" t="s">
        <v>426</v>
      </c>
      <c r="P7365" s="6">
        <v>46203</v>
      </c>
      <c r="Q7365" t="s">
        <v>278</v>
      </c>
      <c r="R7365" t="s">
        <v>16</v>
      </c>
      <c r="S7365" s="4">
        <v>40576</v>
      </c>
      <c r="T7365" s="7">
        <f>S7365-E7365</f>
        <v>2</v>
      </c>
      <c r="U7365" t="s">
        <v>14208</v>
      </c>
      <c r="V7365" s="6" t="s">
        <v>14251</v>
      </c>
      <c r="W7365" t="s">
        <v>14267</v>
      </c>
      <c r="X7365" t="s">
        <v>14192</v>
      </c>
      <c r="Y7365" t="str">
        <f>VLOOKUP(R7365,Managers!$A:$B,2,)</f>
        <v>Josh Martinez</v>
      </c>
      <c r="Z7365" s="11">
        <f>VLOOKUP(X7365,HourlyWages!$A:$B,2,0)</f>
        <v>75</v>
      </c>
      <c r="AA7365">
        <v>1</v>
      </c>
    </row>
    <row r="7366" spans="1:27" x14ac:dyDescent="0.3">
      <c r="A7366" t="b">
        <f>COUNTIF($C$1:C7366, C7366)&gt;1</f>
        <v>0</v>
      </c>
      <c r="B7366" t="b">
        <f>VLOOKUP(C7366,Sheet3!$A:$B,2,0) &gt; 1</f>
        <v>0</v>
      </c>
      <c r="C7366">
        <v>7365</v>
      </c>
      <c r="D7366">
        <v>52486</v>
      </c>
      <c r="E7366" s="4">
        <v>40547</v>
      </c>
      <c r="F7366">
        <v>41</v>
      </c>
      <c r="G7366" s="15">
        <f>I7366*F7366</f>
        <v>6150</v>
      </c>
      <c r="H7366" s="9">
        <v>0.1</v>
      </c>
      <c r="I7366" s="13">
        <f>VLOOKUP($U7366,Pricebook!$A:$D,4,0)</f>
        <v>150</v>
      </c>
      <c r="J7366" s="11">
        <f>G7366*(1-H7366)</f>
        <v>5535</v>
      </c>
      <c r="K7366" t="s">
        <v>157</v>
      </c>
      <c r="L7366" t="s">
        <v>158</v>
      </c>
      <c r="M7366" t="str">
        <f>VLOOKUP($L7366,Companies!$A:$G,7,)</f>
        <v>Department/Specialty Retail Stores</v>
      </c>
      <c r="N7366" t="str">
        <f>VLOOKUP($L7366,Companies!$A:$G,6,)</f>
        <v>Consumer Services</v>
      </c>
      <c r="O7366" s="6" t="s">
        <v>1083</v>
      </c>
      <c r="P7366" s="6">
        <v>11746</v>
      </c>
      <c r="Q7366" t="s">
        <v>60</v>
      </c>
      <c r="R7366" t="s">
        <v>61</v>
      </c>
      <c r="S7366" s="4">
        <v>40548</v>
      </c>
      <c r="T7366" s="7">
        <f>S7366-E7366</f>
        <v>1</v>
      </c>
      <c r="U7366" t="s">
        <v>14211</v>
      </c>
      <c r="V7366" s="6" t="s">
        <v>14251</v>
      </c>
      <c r="W7366" t="s">
        <v>14266</v>
      </c>
      <c r="X7366" t="s">
        <v>14185</v>
      </c>
      <c r="Y7366" t="str">
        <f>VLOOKUP(R7366,Managers!$A:$B,2,)</f>
        <v>Allen Young</v>
      </c>
      <c r="Z7366" s="11">
        <f>VLOOKUP(X7366,HourlyWages!$A:$B,2,0)</f>
        <v>70</v>
      </c>
      <c r="AA7366">
        <v>1</v>
      </c>
    </row>
    <row r="7367" spans="1:27" x14ac:dyDescent="0.3">
      <c r="A7367" t="b">
        <f>COUNTIF($C$1:C7367, C7367)&gt;1</f>
        <v>0</v>
      </c>
      <c r="B7367" t="b">
        <f>VLOOKUP(C7367,Sheet3!$A:$B,2,0) &gt; 1</f>
        <v>0</v>
      </c>
      <c r="C7367">
        <v>7366</v>
      </c>
      <c r="D7367">
        <v>52487</v>
      </c>
      <c r="E7367" s="4">
        <v>39965</v>
      </c>
      <c r="F7367">
        <v>17</v>
      </c>
      <c r="G7367" s="15">
        <f>I7367*F7367</f>
        <v>1870</v>
      </c>
      <c r="H7367" s="9">
        <v>0.09</v>
      </c>
      <c r="I7367" s="13">
        <f>VLOOKUP($U7367,Pricebook!$A:$D,4,0)</f>
        <v>110</v>
      </c>
      <c r="J7367" s="11">
        <f>G7367*(1-H7367)</f>
        <v>1701.7</v>
      </c>
      <c r="K7367" t="s">
        <v>1177</v>
      </c>
      <c r="L7367" t="s">
        <v>41</v>
      </c>
      <c r="M7367" t="str">
        <f>VLOOKUP($L7367,Companies!$A:$G,7,)</f>
        <v>EDP Services</v>
      </c>
      <c r="N7367" t="str">
        <f>VLOOKUP($L7367,Companies!$A:$G,6,)</f>
        <v>Technology</v>
      </c>
      <c r="O7367" s="6" t="s">
        <v>2687</v>
      </c>
      <c r="P7367" s="6" t="s">
        <v>2688</v>
      </c>
      <c r="Q7367" t="s">
        <v>130</v>
      </c>
      <c r="R7367" t="s">
        <v>16</v>
      </c>
      <c r="S7367" s="4">
        <v>39966</v>
      </c>
      <c r="T7367" s="7">
        <f>S7367-E7367</f>
        <v>1</v>
      </c>
      <c r="U7367" t="s">
        <v>14220</v>
      </c>
      <c r="V7367" s="6" t="s">
        <v>14251</v>
      </c>
      <c r="W7367" t="s">
        <v>14266</v>
      </c>
      <c r="X7367" t="s">
        <v>14201</v>
      </c>
      <c r="Y7367" t="str">
        <f>VLOOKUP(R7367,Managers!$A:$B,2,)</f>
        <v>Josh Martinez</v>
      </c>
      <c r="Z7367" s="11">
        <f>VLOOKUP(X7367,HourlyWages!$A:$B,2,0)</f>
        <v>53</v>
      </c>
      <c r="AA7367">
        <v>1</v>
      </c>
    </row>
    <row r="7368" spans="1:27" x14ac:dyDescent="0.3">
      <c r="A7368" t="b">
        <f>COUNTIF($C$1:C7368, C7368)&gt;1</f>
        <v>0</v>
      </c>
      <c r="B7368" t="b">
        <f>VLOOKUP(C7368,Sheet3!$A:$B,2,0) &gt; 1</f>
        <v>0</v>
      </c>
      <c r="C7368">
        <v>7367</v>
      </c>
      <c r="D7368">
        <v>52512</v>
      </c>
      <c r="E7368" s="4">
        <v>40731</v>
      </c>
      <c r="F7368">
        <v>4</v>
      </c>
      <c r="G7368" s="15">
        <f>I7368*F7368</f>
        <v>680</v>
      </c>
      <c r="H7368" s="9">
        <v>0.09</v>
      </c>
      <c r="I7368" s="13">
        <f>VLOOKUP($U7368,Pricebook!$A:$D,4,0)</f>
        <v>170</v>
      </c>
      <c r="J7368" s="11">
        <f>G7368*(1-H7368)</f>
        <v>618.80000000000007</v>
      </c>
      <c r="K7368" t="s">
        <v>371</v>
      </c>
      <c r="L7368" t="s">
        <v>260</v>
      </c>
      <c r="M7368" t="str">
        <f>VLOOKUP($L7368,Companies!$A:$G,7,)</f>
        <v>Packaged Foods</v>
      </c>
      <c r="N7368" t="str">
        <f>VLOOKUP($L7368,Companies!$A:$G,6,)</f>
        <v>Consumer Non-Durables</v>
      </c>
      <c r="O7368" s="6" t="s">
        <v>1748</v>
      </c>
      <c r="P7368" s="6">
        <v>45840</v>
      </c>
      <c r="Q7368" t="s">
        <v>210</v>
      </c>
      <c r="R7368" t="s">
        <v>61</v>
      </c>
      <c r="S7368" s="4">
        <v>40733</v>
      </c>
      <c r="T7368" s="7">
        <f>S7368-E7368</f>
        <v>2</v>
      </c>
      <c r="U7368" t="s">
        <v>14219</v>
      </c>
      <c r="V7368" s="6" t="s">
        <v>14257</v>
      </c>
      <c r="W7368" t="s">
        <v>14258</v>
      </c>
      <c r="X7368" t="s">
        <v>14202</v>
      </c>
      <c r="Y7368" t="str">
        <f>VLOOKUP(R7368,Managers!$A:$B,2,)</f>
        <v>Allen Young</v>
      </c>
      <c r="Z7368" s="11">
        <f>VLOOKUP(X7368,HourlyWages!$A:$B,2,0)</f>
        <v>71</v>
      </c>
      <c r="AA7368">
        <v>1</v>
      </c>
    </row>
    <row r="7369" spans="1:27" x14ac:dyDescent="0.3">
      <c r="A7369" t="b">
        <f>COUNTIF($C$1:C7369, C7369)&gt;1</f>
        <v>0</v>
      </c>
      <c r="B7369" t="b">
        <f>VLOOKUP(C7369,Sheet3!$A:$B,2,0) &gt; 1</f>
        <v>0</v>
      </c>
      <c r="C7369">
        <v>7368</v>
      </c>
      <c r="D7369">
        <v>52512</v>
      </c>
      <c r="E7369" s="4">
        <v>40731</v>
      </c>
      <c r="F7369">
        <v>32</v>
      </c>
      <c r="G7369" s="15">
        <f>I7369*F7369</f>
        <v>5120</v>
      </c>
      <c r="H7369" s="9">
        <v>0.08</v>
      </c>
      <c r="I7369" s="13">
        <f>VLOOKUP($U7369,Pricebook!$A:$D,4,0)</f>
        <v>160</v>
      </c>
      <c r="J7369" s="11">
        <f>G7369*(1-H7369)</f>
        <v>4710.4000000000005</v>
      </c>
      <c r="K7369" t="s">
        <v>371</v>
      </c>
      <c r="L7369" t="s">
        <v>260</v>
      </c>
      <c r="M7369" t="str">
        <f>VLOOKUP($L7369,Companies!$A:$G,7,)</f>
        <v>Packaged Foods</v>
      </c>
      <c r="N7369" t="str">
        <f>VLOOKUP($L7369,Companies!$A:$G,6,)</f>
        <v>Consumer Non-Durables</v>
      </c>
      <c r="O7369" s="6" t="s">
        <v>1748</v>
      </c>
      <c r="P7369" s="6">
        <v>45840</v>
      </c>
      <c r="Q7369" t="s">
        <v>210</v>
      </c>
      <c r="R7369" t="s">
        <v>61</v>
      </c>
      <c r="S7369" s="4">
        <v>40733</v>
      </c>
      <c r="T7369" s="7">
        <f>S7369-E7369</f>
        <v>2</v>
      </c>
      <c r="U7369" t="s">
        <v>14218</v>
      </c>
      <c r="V7369" s="6" t="s">
        <v>14254</v>
      </c>
      <c r="W7369" t="s">
        <v>14269</v>
      </c>
      <c r="X7369" t="s">
        <v>14203</v>
      </c>
      <c r="Y7369" t="str">
        <f>VLOOKUP(R7369,Managers!$A:$B,2,)</f>
        <v>Allen Young</v>
      </c>
      <c r="Z7369" s="11">
        <f>VLOOKUP(X7369,HourlyWages!$A:$B,2,0)</f>
        <v>62</v>
      </c>
      <c r="AA7369">
        <v>1</v>
      </c>
    </row>
    <row r="7370" spans="1:27" x14ac:dyDescent="0.3">
      <c r="A7370" t="b">
        <f>COUNTIF($C$1:C7370, C7370)&gt;1</f>
        <v>0</v>
      </c>
      <c r="B7370" t="b">
        <f>VLOOKUP(C7370,Sheet3!$A:$B,2,0) &gt; 1</f>
        <v>0</v>
      </c>
      <c r="C7370">
        <v>7369</v>
      </c>
      <c r="D7370">
        <v>52516</v>
      </c>
      <c r="E7370" s="4">
        <v>40913</v>
      </c>
      <c r="F7370">
        <v>50</v>
      </c>
      <c r="G7370" s="15">
        <f>I7370*F7370</f>
        <v>7500</v>
      </c>
      <c r="H7370" s="9">
        <v>0.08</v>
      </c>
      <c r="I7370" s="13">
        <f>VLOOKUP($U7370,Pricebook!$A:$D,4,0)</f>
        <v>150</v>
      </c>
      <c r="J7370" s="11">
        <f>G7370*(1-H7370)</f>
        <v>6900</v>
      </c>
      <c r="K7370" t="s">
        <v>1586</v>
      </c>
      <c r="L7370" t="s">
        <v>549</v>
      </c>
      <c r="M7370" t="str">
        <f>VLOOKUP($L7370,Companies!$A:$G,7,)</f>
        <v>RETAIL: Building Materials</v>
      </c>
      <c r="N7370" t="str">
        <f>VLOOKUP($L7370,Companies!$A:$G,6,)</f>
        <v>Consumer Services</v>
      </c>
      <c r="O7370" s="6" t="s">
        <v>1587</v>
      </c>
      <c r="P7370" s="6">
        <v>53209</v>
      </c>
      <c r="Q7370" t="s">
        <v>95</v>
      </c>
      <c r="R7370" t="s">
        <v>16</v>
      </c>
      <c r="S7370" s="4">
        <v>40913</v>
      </c>
      <c r="T7370" s="7">
        <f>S7370-E7370</f>
        <v>0</v>
      </c>
      <c r="U7370" t="s">
        <v>14216</v>
      </c>
      <c r="V7370" s="6" t="s">
        <v>14257</v>
      </c>
      <c r="W7370" t="s">
        <v>14259</v>
      </c>
      <c r="X7370" t="s">
        <v>14196</v>
      </c>
      <c r="Y7370" t="str">
        <f>VLOOKUP(R7370,Managers!$A:$B,2,)</f>
        <v>Josh Martinez</v>
      </c>
      <c r="Z7370" s="11">
        <f>VLOOKUP(X7370,HourlyWages!$A:$B,2,0)</f>
        <v>58</v>
      </c>
      <c r="AA7370">
        <v>1</v>
      </c>
    </row>
    <row r="7371" spans="1:27" x14ac:dyDescent="0.3">
      <c r="A7371" t="b">
        <f>COUNTIF($C$1:C7371, C7371)&gt;1</f>
        <v>0</v>
      </c>
      <c r="B7371" t="b">
        <f>VLOOKUP(C7371,Sheet3!$A:$B,2,0) &gt; 1</f>
        <v>0</v>
      </c>
      <c r="C7371">
        <v>7370</v>
      </c>
      <c r="D7371">
        <v>52516</v>
      </c>
      <c r="E7371" s="4">
        <v>40913</v>
      </c>
      <c r="F7371">
        <v>19</v>
      </c>
      <c r="G7371" s="15">
        <f>I7371*F7371</f>
        <v>2660</v>
      </c>
      <c r="H7371" s="9">
        <v>0.08</v>
      </c>
      <c r="I7371" s="13">
        <f>VLOOKUP($U7371,Pricebook!$A:$D,4,0)</f>
        <v>140</v>
      </c>
      <c r="J7371" s="11">
        <f>G7371*(1-H7371)</f>
        <v>2447.2000000000003</v>
      </c>
      <c r="K7371" t="s">
        <v>1586</v>
      </c>
      <c r="L7371" t="s">
        <v>549</v>
      </c>
      <c r="M7371" t="str">
        <f>VLOOKUP($L7371,Companies!$A:$G,7,)</f>
        <v>RETAIL: Building Materials</v>
      </c>
      <c r="N7371" t="str">
        <f>VLOOKUP($L7371,Companies!$A:$G,6,)</f>
        <v>Consumer Services</v>
      </c>
      <c r="O7371" s="6" t="s">
        <v>536</v>
      </c>
      <c r="P7371" s="6">
        <v>54956</v>
      </c>
      <c r="Q7371" t="s">
        <v>95</v>
      </c>
      <c r="R7371" t="s">
        <v>16</v>
      </c>
      <c r="S7371" s="4">
        <v>40916</v>
      </c>
      <c r="T7371" s="7">
        <f>S7371-E7371</f>
        <v>3</v>
      </c>
      <c r="U7371" t="s">
        <v>14207</v>
      </c>
      <c r="V7371" s="6" t="s">
        <v>14251</v>
      </c>
      <c r="W7371" t="s">
        <v>14263</v>
      </c>
      <c r="X7371" t="s">
        <v>14203</v>
      </c>
      <c r="Y7371" t="str">
        <f>VLOOKUP(R7371,Managers!$A:$B,2,)</f>
        <v>Josh Martinez</v>
      </c>
      <c r="Z7371" s="11">
        <f>VLOOKUP(X7371,HourlyWages!$A:$B,2,0)</f>
        <v>62</v>
      </c>
      <c r="AA7371">
        <v>1</v>
      </c>
    </row>
    <row r="7372" spans="1:27" x14ac:dyDescent="0.3">
      <c r="A7372" t="b">
        <f>COUNTIF($C$1:C7372, C7372)&gt;1</f>
        <v>0</v>
      </c>
      <c r="B7372" t="b">
        <f>VLOOKUP(C7372,Sheet3!$A:$B,2,0) &gt; 1</f>
        <v>0</v>
      </c>
      <c r="C7372">
        <v>7371</v>
      </c>
      <c r="D7372">
        <v>52518</v>
      </c>
      <c r="E7372" s="4">
        <v>41002</v>
      </c>
      <c r="F7372">
        <v>8</v>
      </c>
      <c r="G7372" s="15">
        <f>I7372*F7372</f>
        <v>1200</v>
      </c>
      <c r="H7372" s="9">
        <v>0.08</v>
      </c>
      <c r="I7372" s="13">
        <f>VLOOKUP($U7372,Pricebook!$A:$D,4,0)</f>
        <v>150</v>
      </c>
      <c r="J7372" s="11">
        <f>G7372*(1-H7372)</f>
        <v>1104</v>
      </c>
      <c r="K7372" t="s">
        <v>573</v>
      </c>
      <c r="L7372" t="s">
        <v>199</v>
      </c>
      <c r="M7372" t="str">
        <f>VLOOKUP($L7372,Companies!$A:$G,7,)</f>
        <v>Biotechnology: Biological Products (No Diagnostic Substances)</v>
      </c>
      <c r="N7372" t="str">
        <f>VLOOKUP($L7372,Companies!$A:$G,6,)</f>
        <v>Health Care</v>
      </c>
      <c r="O7372" s="6" t="s">
        <v>21</v>
      </c>
      <c r="P7372" s="6">
        <v>98026</v>
      </c>
      <c r="Q7372" t="s">
        <v>22</v>
      </c>
      <c r="R7372" t="s">
        <v>23</v>
      </c>
      <c r="S7372" s="4">
        <v>41003</v>
      </c>
      <c r="T7372" s="7">
        <f>S7372-E7372</f>
        <v>1</v>
      </c>
      <c r="U7372" t="s">
        <v>14211</v>
      </c>
      <c r="V7372" s="6" t="s">
        <v>14251</v>
      </c>
      <c r="W7372" t="s">
        <v>14260</v>
      </c>
      <c r="X7372" t="s">
        <v>14195</v>
      </c>
      <c r="Y7372" t="str">
        <f>VLOOKUP(R7372,Managers!$A:$B,2,)</f>
        <v>Bob Turner</v>
      </c>
      <c r="Z7372" s="11">
        <f>VLOOKUP(X7372,HourlyWages!$A:$B,2,0)</f>
        <v>52</v>
      </c>
      <c r="AA7372">
        <v>1</v>
      </c>
    </row>
    <row r="7373" spans="1:27" x14ac:dyDescent="0.3">
      <c r="A7373" t="b">
        <f>COUNTIF($C$1:C7373, C7373)&gt;1</f>
        <v>0</v>
      </c>
      <c r="B7373" t="b">
        <f>VLOOKUP(C7373,Sheet3!$A:$B,2,0) &gt; 1</f>
        <v>0</v>
      </c>
      <c r="C7373">
        <v>7372</v>
      </c>
      <c r="D7373">
        <v>52519</v>
      </c>
      <c r="E7373" s="4">
        <v>41028</v>
      </c>
      <c r="F7373">
        <v>6</v>
      </c>
      <c r="G7373" s="15">
        <f>I7373*F7373</f>
        <v>1020</v>
      </c>
      <c r="H7373" s="9">
        <v>0.09</v>
      </c>
      <c r="I7373" s="13">
        <f>VLOOKUP($U7373,Pricebook!$A:$D,4,0)</f>
        <v>170</v>
      </c>
      <c r="J7373" s="11">
        <f>G7373*(1-H7373)</f>
        <v>928.2</v>
      </c>
      <c r="K7373" t="s">
        <v>273</v>
      </c>
      <c r="L7373" t="s">
        <v>274</v>
      </c>
      <c r="M7373" t="str">
        <f>VLOOKUP($L7373,Companies!$A:$G,7,)</f>
        <v>Other Specialty Stores</v>
      </c>
      <c r="N7373" t="str">
        <f>VLOOKUP($L7373,Companies!$A:$G,6,)</f>
        <v>Consumer Services</v>
      </c>
      <c r="O7373" s="6" t="s">
        <v>2834</v>
      </c>
      <c r="P7373" s="6">
        <v>13905</v>
      </c>
      <c r="Q7373" t="s">
        <v>60</v>
      </c>
      <c r="R7373" t="s">
        <v>61</v>
      </c>
      <c r="S7373" s="4">
        <v>41030</v>
      </c>
      <c r="T7373" s="7">
        <f>S7373-E7373</f>
        <v>2</v>
      </c>
      <c r="U7373" t="s">
        <v>14219</v>
      </c>
      <c r="V7373" s="6" t="s">
        <v>14251</v>
      </c>
      <c r="W7373" t="s">
        <v>14267</v>
      </c>
      <c r="X7373" t="s">
        <v>14188</v>
      </c>
      <c r="Y7373" t="str">
        <f>VLOOKUP(R7373,Managers!$A:$B,2,)</f>
        <v>Allen Young</v>
      </c>
      <c r="Z7373" s="11">
        <f>VLOOKUP(X7373,HourlyWages!$A:$B,2,0)</f>
        <v>52</v>
      </c>
      <c r="AA7373">
        <v>1</v>
      </c>
    </row>
    <row r="7374" spans="1:27" x14ac:dyDescent="0.3">
      <c r="A7374" t="b">
        <f>COUNTIF($C$1:C7374, C7374)&gt;1</f>
        <v>0</v>
      </c>
      <c r="B7374" t="b">
        <f>VLOOKUP(C7374,Sheet3!$A:$B,2,0) &gt; 1</f>
        <v>0</v>
      </c>
      <c r="C7374">
        <v>7373</v>
      </c>
      <c r="D7374">
        <v>52576</v>
      </c>
      <c r="E7374" s="4">
        <v>39900</v>
      </c>
      <c r="F7374">
        <v>10</v>
      </c>
      <c r="G7374" s="15">
        <f>I7374*F7374</f>
        <v>1500</v>
      </c>
      <c r="H7374" s="9">
        <v>0.03</v>
      </c>
      <c r="I7374" s="13">
        <f>VLOOKUP($U7374,Pricebook!$A:$D,4,0)</f>
        <v>150</v>
      </c>
      <c r="J7374" s="11">
        <f>G7374*(1-H7374)</f>
        <v>1455</v>
      </c>
      <c r="K7374" t="s">
        <v>221</v>
      </c>
      <c r="L7374" t="s">
        <v>20</v>
      </c>
      <c r="M7374" t="str">
        <f>VLOOKUP($L7374,Companies!$A:$G,7,)</f>
        <v>Major Pharmaceuticals</v>
      </c>
      <c r="N7374" t="str">
        <f>VLOOKUP($L7374,Companies!$A:$G,6,)</f>
        <v>Health Care</v>
      </c>
      <c r="O7374" s="6" t="s">
        <v>2858</v>
      </c>
      <c r="P7374" s="6">
        <v>36701</v>
      </c>
      <c r="Q7374" t="s">
        <v>424</v>
      </c>
      <c r="R7374" t="s">
        <v>34</v>
      </c>
      <c r="S7374" s="4">
        <v>39900</v>
      </c>
      <c r="T7374" s="7">
        <f>S7374-E7374</f>
        <v>0</v>
      </c>
      <c r="U7374" t="s">
        <v>14216</v>
      </c>
      <c r="V7374" s="6" t="s">
        <v>14257</v>
      </c>
      <c r="W7374" t="s">
        <v>14258</v>
      </c>
      <c r="X7374" t="s">
        <v>14185</v>
      </c>
      <c r="Y7374" t="str">
        <f>VLOOKUP(R7374,Managers!$A:$B,2,)</f>
        <v>Frank Mitchell</v>
      </c>
      <c r="Z7374" s="11">
        <f>VLOOKUP(X7374,HourlyWages!$A:$B,2,0)</f>
        <v>70</v>
      </c>
      <c r="AA7374">
        <v>1</v>
      </c>
    </row>
    <row r="7375" spans="1:27" x14ac:dyDescent="0.3">
      <c r="A7375" t="b">
        <f>COUNTIF($C$1:C7375, C7375)&gt;1</f>
        <v>0</v>
      </c>
      <c r="B7375" t="b">
        <f>VLOOKUP(C7375,Sheet3!$A:$B,2,0) &gt; 1</f>
        <v>0</v>
      </c>
      <c r="C7375">
        <v>7374</v>
      </c>
      <c r="D7375">
        <v>52578</v>
      </c>
      <c r="E7375" s="4">
        <v>40609</v>
      </c>
      <c r="F7375">
        <v>38</v>
      </c>
      <c r="G7375" s="15">
        <f>I7375*F7375</f>
        <v>4750</v>
      </c>
      <c r="H7375" s="9">
        <v>0.09</v>
      </c>
      <c r="I7375" s="13">
        <f>VLOOKUP($U7375,Pricebook!$A:$D,4,0)</f>
        <v>125</v>
      </c>
      <c r="J7375" s="11">
        <f>G7375*(1-H7375)</f>
        <v>4322.5</v>
      </c>
      <c r="K7375" t="s">
        <v>1968</v>
      </c>
      <c r="L7375" t="s">
        <v>165</v>
      </c>
      <c r="M7375" t="str">
        <f>VLOOKUP($L7375,Companies!$A:$G,7,)</f>
        <v>Beverages (Production/Distribution)</v>
      </c>
      <c r="N7375" t="str">
        <f>VLOOKUP($L7375,Companies!$A:$G,6,)</f>
        <v>Consumer Non-Durables</v>
      </c>
      <c r="O7375" s="6" t="s">
        <v>553</v>
      </c>
      <c r="P7375" s="6">
        <v>83704</v>
      </c>
      <c r="Q7375" t="s">
        <v>197</v>
      </c>
      <c r="R7375" t="s">
        <v>23</v>
      </c>
      <c r="S7375" s="4">
        <v>40611</v>
      </c>
      <c r="T7375" s="7">
        <f>S7375-E7375</f>
        <v>2</v>
      </c>
      <c r="U7375" t="s">
        <v>14209</v>
      </c>
      <c r="V7375" s="6" t="s">
        <v>14257</v>
      </c>
      <c r="W7375" t="s">
        <v>14258</v>
      </c>
      <c r="X7375" t="s">
        <v>14200</v>
      </c>
      <c r="Y7375" t="str">
        <f>VLOOKUP(R7375,Managers!$A:$B,2,)</f>
        <v>Bob Turner</v>
      </c>
      <c r="Z7375" s="11">
        <f>VLOOKUP(X7375,HourlyWages!$A:$B,2,0)</f>
        <v>59</v>
      </c>
      <c r="AA7375">
        <v>1</v>
      </c>
    </row>
    <row r="7376" spans="1:27" x14ac:dyDescent="0.3">
      <c r="A7376" t="b">
        <f>COUNTIF($C$1:C7376, C7376)&gt;1</f>
        <v>0</v>
      </c>
      <c r="B7376" t="b">
        <f>VLOOKUP(C7376,Sheet3!$A:$B,2,0) &gt; 1</f>
        <v>0</v>
      </c>
      <c r="C7376">
        <v>7375</v>
      </c>
      <c r="D7376">
        <v>52578</v>
      </c>
      <c r="E7376" s="4">
        <v>40609</v>
      </c>
      <c r="F7376">
        <v>8</v>
      </c>
      <c r="G7376" s="15">
        <f>I7376*F7376</f>
        <v>1000</v>
      </c>
      <c r="H7376" s="9">
        <v>0.05</v>
      </c>
      <c r="I7376" s="13">
        <f>VLOOKUP($U7376,Pricebook!$A:$D,4,0)</f>
        <v>125</v>
      </c>
      <c r="J7376" s="11">
        <f>G7376*(1-H7376)</f>
        <v>950</v>
      </c>
      <c r="K7376" t="s">
        <v>1968</v>
      </c>
      <c r="L7376" t="s">
        <v>165</v>
      </c>
      <c r="M7376" t="str">
        <f>VLOOKUP($L7376,Companies!$A:$G,7,)</f>
        <v>Beverages (Production/Distribution)</v>
      </c>
      <c r="N7376" t="str">
        <f>VLOOKUP($L7376,Companies!$A:$G,6,)</f>
        <v>Consumer Non-Durables</v>
      </c>
      <c r="O7376" s="6" t="s">
        <v>553</v>
      </c>
      <c r="P7376" s="6">
        <v>83704</v>
      </c>
      <c r="Q7376" t="s">
        <v>197</v>
      </c>
      <c r="R7376" t="s">
        <v>23</v>
      </c>
      <c r="S7376" s="4">
        <v>40612</v>
      </c>
      <c r="T7376" s="7">
        <f>S7376-E7376</f>
        <v>3</v>
      </c>
      <c r="U7376" t="s">
        <v>14209</v>
      </c>
      <c r="V7376" s="6" t="s">
        <v>14251</v>
      </c>
      <c r="W7376" t="s">
        <v>14266</v>
      </c>
      <c r="X7376" t="s">
        <v>14199</v>
      </c>
      <c r="Y7376" t="str">
        <f>VLOOKUP(R7376,Managers!$A:$B,2,)</f>
        <v>Bob Turner</v>
      </c>
      <c r="Z7376" s="11">
        <f>VLOOKUP(X7376,HourlyWages!$A:$B,2,0)</f>
        <v>68</v>
      </c>
      <c r="AA7376">
        <v>1</v>
      </c>
    </row>
    <row r="7377" spans="1:27" x14ac:dyDescent="0.3">
      <c r="A7377" t="b">
        <f>COUNTIF($C$1:C7377, C7377)&gt;1</f>
        <v>0</v>
      </c>
      <c r="B7377" t="b">
        <f>VLOOKUP(C7377,Sheet3!$A:$B,2,0) &gt; 1</f>
        <v>0</v>
      </c>
      <c r="C7377">
        <v>7376</v>
      </c>
      <c r="D7377">
        <v>52580</v>
      </c>
      <c r="E7377" s="4">
        <v>41149</v>
      </c>
      <c r="F7377">
        <v>16</v>
      </c>
      <c r="G7377" s="15">
        <f>I7377*F7377</f>
        <v>2400</v>
      </c>
      <c r="H7377" s="9">
        <v>0.04</v>
      </c>
      <c r="I7377" s="13">
        <f>VLOOKUP($U7377,Pricebook!$A:$D,4,0)</f>
        <v>150</v>
      </c>
      <c r="J7377" s="11">
        <f>G7377*(1-H7377)</f>
        <v>2304</v>
      </c>
      <c r="K7377" t="s">
        <v>1524</v>
      </c>
      <c r="L7377" t="s">
        <v>297</v>
      </c>
      <c r="M7377" t="str">
        <f>VLOOKUP($L7377,Companies!$A:$G,7,)</f>
        <v>Hotels/Resorts</v>
      </c>
      <c r="N7377" t="str">
        <f>VLOOKUP($L7377,Companies!$A:$G,6,)</f>
        <v>Consumer Services</v>
      </c>
      <c r="O7377" s="6" t="s">
        <v>580</v>
      </c>
      <c r="P7377" s="6">
        <v>94306</v>
      </c>
      <c r="Q7377" t="s">
        <v>114</v>
      </c>
      <c r="R7377" t="s">
        <v>23</v>
      </c>
      <c r="S7377" s="4">
        <v>41151</v>
      </c>
      <c r="T7377" s="7">
        <f>S7377-E7377</f>
        <v>2</v>
      </c>
      <c r="U7377" t="s">
        <v>14211</v>
      </c>
      <c r="V7377" s="6" t="s">
        <v>14257</v>
      </c>
      <c r="W7377" t="s">
        <v>14259</v>
      </c>
      <c r="X7377" t="s">
        <v>14201</v>
      </c>
      <c r="Y7377" t="str">
        <f>VLOOKUP(R7377,Managers!$A:$B,2,)</f>
        <v>Bob Turner</v>
      </c>
      <c r="Z7377" s="11">
        <f>VLOOKUP(X7377,HourlyWages!$A:$B,2,0)</f>
        <v>53</v>
      </c>
      <c r="AA7377">
        <v>1</v>
      </c>
    </row>
    <row r="7378" spans="1:27" x14ac:dyDescent="0.3">
      <c r="A7378" t="b">
        <f>COUNTIF($C$1:C7378, C7378)&gt;1</f>
        <v>0</v>
      </c>
      <c r="B7378" t="b">
        <f>VLOOKUP(C7378,Sheet3!$A:$B,2,0) &gt; 1</f>
        <v>0</v>
      </c>
      <c r="C7378">
        <v>7377</v>
      </c>
      <c r="D7378">
        <v>52580</v>
      </c>
      <c r="E7378" s="4">
        <v>41149</v>
      </c>
      <c r="F7378">
        <v>23</v>
      </c>
      <c r="G7378" s="15">
        <f>I7378*F7378</f>
        <v>2530</v>
      </c>
      <c r="H7378" s="9">
        <v>0.02</v>
      </c>
      <c r="I7378" s="13">
        <f>VLOOKUP($U7378,Pricebook!$A:$D,4,0)</f>
        <v>110</v>
      </c>
      <c r="J7378" s="11">
        <f>G7378*(1-H7378)</f>
        <v>2479.4</v>
      </c>
      <c r="K7378" t="s">
        <v>1524</v>
      </c>
      <c r="L7378" t="s">
        <v>297</v>
      </c>
      <c r="M7378" t="str">
        <f>VLOOKUP($L7378,Companies!$A:$G,7,)</f>
        <v>Hotels/Resorts</v>
      </c>
      <c r="N7378" t="str">
        <f>VLOOKUP($L7378,Companies!$A:$G,6,)</f>
        <v>Consumer Services</v>
      </c>
      <c r="O7378" s="6" t="s">
        <v>580</v>
      </c>
      <c r="P7378" s="6">
        <v>94306</v>
      </c>
      <c r="Q7378" t="s">
        <v>114</v>
      </c>
      <c r="R7378" t="s">
        <v>23</v>
      </c>
      <c r="S7378" s="4">
        <v>41151</v>
      </c>
      <c r="T7378" s="7">
        <f>S7378-E7378</f>
        <v>2</v>
      </c>
      <c r="U7378" t="s">
        <v>14220</v>
      </c>
      <c r="V7378" s="6" t="s">
        <v>14251</v>
      </c>
      <c r="W7378" t="s">
        <v>14260</v>
      </c>
      <c r="X7378" t="s">
        <v>14196</v>
      </c>
      <c r="Y7378" t="str">
        <f>VLOOKUP(R7378,Managers!$A:$B,2,)</f>
        <v>Bob Turner</v>
      </c>
      <c r="Z7378" s="11">
        <f>VLOOKUP(X7378,HourlyWages!$A:$B,2,0)</f>
        <v>58</v>
      </c>
      <c r="AA7378">
        <v>1</v>
      </c>
    </row>
    <row r="7379" spans="1:27" x14ac:dyDescent="0.3">
      <c r="A7379" t="b">
        <f>COUNTIF($C$1:C7379, C7379)&gt;1</f>
        <v>0</v>
      </c>
      <c r="B7379" t="b">
        <f>VLOOKUP(C7379,Sheet3!$A:$B,2,0) &gt; 1</f>
        <v>0</v>
      </c>
      <c r="C7379">
        <v>7378</v>
      </c>
      <c r="D7379">
        <v>52608</v>
      </c>
      <c r="E7379" s="4">
        <v>39834</v>
      </c>
      <c r="F7379">
        <v>36</v>
      </c>
      <c r="G7379" s="15">
        <f>I7379*F7379</f>
        <v>4320</v>
      </c>
      <c r="H7379" s="9">
        <v>0.05</v>
      </c>
      <c r="I7379" s="13">
        <f>VLOOKUP($U7379,Pricebook!$A:$D,4,0)</f>
        <v>120</v>
      </c>
      <c r="J7379" s="11">
        <f>G7379*(1-H7379)</f>
        <v>4104</v>
      </c>
      <c r="K7379" t="s">
        <v>1869</v>
      </c>
      <c r="L7379" t="s">
        <v>125</v>
      </c>
      <c r="M7379" t="str">
        <f>VLOOKUP($L7379,Companies!$A:$G,7,)</f>
        <v>EDP Services</v>
      </c>
      <c r="N7379" t="str">
        <f>VLOOKUP($L7379,Companies!$A:$G,6,)</f>
        <v>Technology</v>
      </c>
      <c r="O7379" s="6" t="s">
        <v>1827</v>
      </c>
      <c r="P7379" s="6">
        <v>33458</v>
      </c>
      <c r="Q7379" t="s">
        <v>101</v>
      </c>
      <c r="R7379" t="s">
        <v>34</v>
      </c>
      <c r="S7379" s="4">
        <v>39838</v>
      </c>
      <c r="T7379" s="7">
        <f>S7379-E7379</f>
        <v>4</v>
      </c>
      <c r="U7379" t="s">
        <v>14212</v>
      </c>
      <c r="V7379" s="6" t="s">
        <v>14251</v>
      </c>
      <c r="W7379" t="s">
        <v>14263</v>
      </c>
      <c r="X7379" t="s">
        <v>14191</v>
      </c>
      <c r="Y7379" t="str">
        <f>VLOOKUP(R7379,Managers!$A:$B,2,)</f>
        <v>Frank Mitchell</v>
      </c>
      <c r="Z7379" s="11">
        <f>VLOOKUP(X7379,HourlyWages!$A:$B,2,0)</f>
        <v>60</v>
      </c>
      <c r="AA7379">
        <v>1</v>
      </c>
    </row>
    <row r="7380" spans="1:27" x14ac:dyDescent="0.3">
      <c r="A7380" t="b">
        <f>COUNTIF($C$1:C7380, C7380)&gt;1</f>
        <v>0</v>
      </c>
      <c r="B7380" t="b">
        <f>VLOOKUP(C7380,Sheet3!$A:$B,2,0) &gt; 1</f>
        <v>0</v>
      </c>
      <c r="C7380">
        <v>7379</v>
      </c>
      <c r="D7380">
        <v>52611</v>
      </c>
      <c r="E7380" s="4">
        <v>40658</v>
      </c>
      <c r="F7380">
        <v>11</v>
      </c>
      <c r="G7380" s="15">
        <f>I7380*F7380</f>
        <v>1540</v>
      </c>
      <c r="H7380" s="9">
        <v>0.09</v>
      </c>
      <c r="I7380" s="13">
        <f>VLOOKUP($U7380,Pricebook!$A:$D,4,0)</f>
        <v>140</v>
      </c>
      <c r="J7380" s="11">
        <f>G7380*(1-H7380)</f>
        <v>1401.4</v>
      </c>
      <c r="K7380" t="s">
        <v>1677</v>
      </c>
      <c r="L7380" t="s">
        <v>99</v>
      </c>
      <c r="M7380" t="str">
        <f>VLOOKUP($L7380,Companies!$A:$G,7,)</f>
        <v>Television Services</v>
      </c>
      <c r="N7380" t="str">
        <f>VLOOKUP($L7380,Companies!$A:$G,6,)</f>
        <v>Consumer Services</v>
      </c>
      <c r="O7380" s="6" t="s">
        <v>1937</v>
      </c>
      <c r="P7380" s="6" t="s">
        <v>1938</v>
      </c>
      <c r="Q7380" t="s">
        <v>210</v>
      </c>
      <c r="R7380" t="s">
        <v>61</v>
      </c>
      <c r="S7380" s="4">
        <v>40658</v>
      </c>
      <c r="T7380" s="7">
        <f>S7380-E7380</f>
        <v>0</v>
      </c>
      <c r="U7380" t="s">
        <v>14213</v>
      </c>
      <c r="V7380" s="6" t="s">
        <v>14251</v>
      </c>
      <c r="W7380" t="s">
        <v>14252</v>
      </c>
      <c r="X7380" t="s">
        <v>14193</v>
      </c>
      <c r="Y7380" t="str">
        <f>VLOOKUP(R7380,Managers!$A:$B,2,)</f>
        <v>Allen Young</v>
      </c>
      <c r="Z7380" s="11">
        <f>VLOOKUP(X7380,HourlyWages!$A:$B,2,0)</f>
        <v>57</v>
      </c>
      <c r="AA7380">
        <v>1</v>
      </c>
    </row>
    <row r="7381" spans="1:27" x14ac:dyDescent="0.3">
      <c r="A7381" t="b">
        <f>COUNTIF($C$1:C7381, C7381)&gt;1</f>
        <v>0</v>
      </c>
      <c r="B7381" t="b">
        <f>VLOOKUP(C7381,Sheet3!$A:$B,2,0) &gt; 1</f>
        <v>0</v>
      </c>
      <c r="C7381">
        <v>7380</v>
      </c>
      <c r="D7381">
        <v>52615</v>
      </c>
      <c r="E7381" s="4">
        <v>40105</v>
      </c>
      <c r="F7381">
        <v>4</v>
      </c>
      <c r="G7381" s="15">
        <f>I7381*F7381</f>
        <v>680</v>
      </c>
      <c r="H7381" s="9">
        <v>0.05</v>
      </c>
      <c r="I7381" s="13">
        <f>VLOOKUP($U7381,Pricebook!$A:$D,4,0)</f>
        <v>170</v>
      </c>
      <c r="J7381" s="11">
        <f>G7381*(1-H7381)</f>
        <v>646</v>
      </c>
      <c r="K7381" t="s">
        <v>26</v>
      </c>
      <c r="L7381" t="s">
        <v>27</v>
      </c>
      <c r="M7381" t="str">
        <f>VLOOKUP($L7381,Companies!$A:$G,7,)</f>
        <v>Television Services</v>
      </c>
      <c r="N7381" t="str">
        <f>VLOOKUP($L7381,Companies!$A:$G,6,)</f>
        <v>Consumer Services</v>
      </c>
      <c r="O7381" s="6" t="s">
        <v>737</v>
      </c>
      <c r="P7381" s="6">
        <v>28079</v>
      </c>
      <c r="Q7381" t="s">
        <v>33</v>
      </c>
      <c r="R7381" t="s">
        <v>34</v>
      </c>
      <c r="S7381" s="4">
        <v>40109</v>
      </c>
      <c r="T7381" s="7">
        <f>S7381-E7381</f>
        <v>4</v>
      </c>
      <c r="U7381" t="s">
        <v>14219</v>
      </c>
      <c r="V7381" s="6" t="s">
        <v>14251</v>
      </c>
      <c r="W7381" t="s">
        <v>14266</v>
      </c>
      <c r="X7381" t="s">
        <v>14187</v>
      </c>
      <c r="Y7381" t="str">
        <f>VLOOKUP(R7381,Managers!$A:$B,2,)</f>
        <v>Frank Mitchell</v>
      </c>
      <c r="Z7381" s="11">
        <f>VLOOKUP(X7381,HourlyWages!$A:$B,2,0)</f>
        <v>45</v>
      </c>
      <c r="AA7381">
        <v>1</v>
      </c>
    </row>
    <row r="7382" spans="1:27" x14ac:dyDescent="0.3">
      <c r="A7382" t="b">
        <f>COUNTIF($C$1:C7382, C7382)&gt;1</f>
        <v>0</v>
      </c>
      <c r="B7382" t="b">
        <f>VLOOKUP(C7382,Sheet3!$A:$B,2,0) &gt; 1</f>
        <v>0</v>
      </c>
      <c r="C7382">
        <v>7381</v>
      </c>
      <c r="D7382">
        <v>52615</v>
      </c>
      <c r="E7382" s="4">
        <v>40105</v>
      </c>
      <c r="F7382">
        <v>18</v>
      </c>
      <c r="G7382" s="15">
        <f>I7382*F7382</f>
        <v>2880</v>
      </c>
      <c r="H7382" s="9">
        <v>0.1</v>
      </c>
      <c r="I7382" s="13">
        <f>VLOOKUP($U7382,Pricebook!$A:$D,4,0)</f>
        <v>160</v>
      </c>
      <c r="J7382" s="11">
        <f>G7382*(1-H7382)</f>
        <v>2592</v>
      </c>
      <c r="K7382" t="s">
        <v>26</v>
      </c>
      <c r="L7382" t="s">
        <v>27</v>
      </c>
      <c r="M7382" t="str">
        <f>VLOOKUP($L7382,Companies!$A:$G,7,)</f>
        <v>Television Services</v>
      </c>
      <c r="N7382" t="str">
        <f>VLOOKUP($L7382,Companies!$A:$G,6,)</f>
        <v>Consumer Services</v>
      </c>
      <c r="O7382" s="6" t="s">
        <v>737</v>
      </c>
      <c r="P7382" s="6">
        <v>28079</v>
      </c>
      <c r="Q7382" t="s">
        <v>33</v>
      </c>
      <c r="R7382" t="s">
        <v>34</v>
      </c>
      <c r="S7382" s="4">
        <v>40109</v>
      </c>
      <c r="T7382" s="7">
        <f>S7382-E7382</f>
        <v>4</v>
      </c>
      <c r="U7382" t="s">
        <v>14218</v>
      </c>
      <c r="V7382" s="6" t="s">
        <v>14257</v>
      </c>
      <c r="W7382" t="s">
        <v>14259</v>
      </c>
      <c r="X7382" t="s">
        <v>14186</v>
      </c>
      <c r="Y7382" t="str">
        <f>VLOOKUP(R7382,Managers!$A:$B,2,)</f>
        <v>Frank Mitchell</v>
      </c>
      <c r="Z7382" s="11">
        <f>VLOOKUP(X7382,HourlyWages!$A:$B,2,0)</f>
        <v>67</v>
      </c>
      <c r="AA7382">
        <v>1</v>
      </c>
    </row>
    <row r="7383" spans="1:27" x14ac:dyDescent="0.3">
      <c r="A7383" t="b">
        <f>COUNTIF($C$1:C7383, C7383)&gt;1</f>
        <v>0</v>
      </c>
      <c r="B7383" t="b">
        <f>VLOOKUP(C7383,Sheet3!$A:$B,2,0) &gt; 1</f>
        <v>0</v>
      </c>
      <c r="C7383">
        <v>7382</v>
      </c>
      <c r="D7383">
        <v>52640</v>
      </c>
      <c r="E7383" s="4">
        <v>40544</v>
      </c>
      <c r="F7383">
        <v>18</v>
      </c>
      <c r="G7383" s="15">
        <f>I7383*F7383</f>
        <v>2880</v>
      </c>
      <c r="H7383" s="9">
        <v>0.05</v>
      </c>
      <c r="I7383" s="13">
        <f>VLOOKUP($U7383,Pricebook!$A:$D,4,0)</f>
        <v>160</v>
      </c>
      <c r="J7383" s="11">
        <f>G7383*(1-H7383)</f>
        <v>2736</v>
      </c>
      <c r="K7383" t="s">
        <v>879</v>
      </c>
      <c r="L7383" t="s">
        <v>68</v>
      </c>
      <c r="M7383" t="str">
        <f>VLOOKUP($L7383,Companies!$A:$G,7,)</f>
        <v>Other Specialty Stores</v>
      </c>
      <c r="N7383" t="str">
        <f>VLOOKUP($L7383,Companies!$A:$G,6,)</f>
        <v>Consumer Services</v>
      </c>
      <c r="O7383" s="6" t="s">
        <v>1482</v>
      </c>
      <c r="P7383" s="6">
        <v>33334</v>
      </c>
      <c r="Q7383" t="s">
        <v>101</v>
      </c>
      <c r="R7383" t="s">
        <v>34</v>
      </c>
      <c r="S7383" s="4">
        <v>40547</v>
      </c>
      <c r="T7383" s="7">
        <f>S7383-E7383</f>
        <v>3</v>
      </c>
      <c r="U7383" t="s">
        <v>14218</v>
      </c>
      <c r="V7383" s="6" t="s">
        <v>14254</v>
      </c>
      <c r="W7383" t="s">
        <v>14255</v>
      </c>
      <c r="X7383" t="s">
        <v>14193</v>
      </c>
      <c r="Y7383" t="str">
        <f>VLOOKUP(R7383,Managers!$A:$B,2,)</f>
        <v>Frank Mitchell</v>
      </c>
      <c r="Z7383" s="11">
        <f>VLOOKUP(X7383,HourlyWages!$A:$B,2,0)</f>
        <v>57</v>
      </c>
      <c r="AA7383">
        <v>1</v>
      </c>
    </row>
    <row r="7384" spans="1:27" x14ac:dyDescent="0.3">
      <c r="A7384" t="b">
        <f>COUNTIF($C$1:C7384, C7384)&gt;1</f>
        <v>0</v>
      </c>
      <c r="B7384" t="b">
        <f>VLOOKUP(C7384,Sheet3!$A:$B,2,0) &gt; 1</f>
        <v>0</v>
      </c>
      <c r="C7384">
        <v>7383</v>
      </c>
      <c r="D7384">
        <v>52641</v>
      </c>
      <c r="E7384" s="4">
        <v>40459</v>
      </c>
      <c r="F7384">
        <v>6</v>
      </c>
      <c r="G7384" s="15">
        <f>I7384*F7384</f>
        <v>900</v>
      </c>
      <c r="H7384" s="9">
        <v>0.02</v>
      </c>
      <c r="I7384" s="13">
        <f>VLOOKUP($U7384,Pricebook!$A:$D,4,0)</f>
        <v>150</v>
      </c>
      <c r="J7384" s="11">
        <f>G7384*(1-H7384)</f>
        <v>882</v>
      </c>
      <c r="K7384" t="s">
        <v>848</v>
      </c>
      <c r="L7384" t="s">
        <v>385</v>
      </c>
      <c r="M7384" t="str">
        <f>VLOOKUP($L7384,Companies!$A:$G,7,)</f>
        <v>Restaurants</v>
      </c>
      <c r="N7384" t="str">
        <f>VLOOKUP($L7384,Companies!$A:$G,6,)</f>
        <v>Consumer Services</v>
      </c>
      <c r="O7384" s="6" t="s">
        <v>2368</v>
      </c>
      <c r="P7384" s="6" t="s">
        <v>2369</v>
      </c>
      <c r="Q7384" t="s">
        <v>134</v>
      </c>
      <c r="R7384" t="s">
        <v>34</v>
      </c>
      <c r="S7384" s="4">
        <v>40461</v>
      </c>
      <c r="T7384" s="7">
        <f>S7384-E7384</f>
        <v>2</v>
      </c>
      <c r="U7384" t="s">
        <v>14210</v>
      </c>
      <c r="V7384" s="6" t="s">
        <v>14251</v>
      </c>
      <c r="W7384" t="s">
        <v>14261</v>
      </c>
      <c r="X7384" t="s">
        <v>14199</v>
      </c>
      <c r="Y7384" t="str">
        <f>VLOOKUP(R7384,Managers!$A:$B,2,)</f>
        <v>Frank Mitchell</v>
      </c>
      <c r="Z7384" s="11">
        <f>VLOOKUP(X7384,HourlyWages!$A:$B,2,0)</f>
        <v>68</v>
      </c>
      <c r="AA7384">
        <v>1</v>
      </c>
    </row>
    <row r="7385" spans="1:27" x14ac:dyDescent="0.3">
      <c r="A7385" t="b">
        <f>COUNTIF($C$1:C7385, C7385)&gt;1</f>
        <v>0</v>
      </c>
      <c r="B7385" t="b">
        <f>VLOOKUP(C7385,Sheet3!$A:$B,2,0) &gt; 1</f>
        <v>0</v>
      </c>
      <c r="C7385">
        <v>7384</v>
      </c>
      <c r="D7385">
        <v>52642</v>
      </c>
      <c r="E7385" s="4">
        <v>40708</v>
      </c>
      <c r="F7385">
        <v>9</v>
      </c>
      <c r="G7385" s="15">
        <f>I7385*F7385</f>
        <v>1125</v>
      </c>
      <c r="H7385" s="9">
        <v>0.01</v>
      </c>
      <c r="I7385" s="13">
        <f>VLOOKUP($U7385,Pricebook!$A:$D,4,0)</f>
        <v>125</v>
      </c>
      <c r="J7385" s="11">
        <f>G7385*(1-H7385)</f>
        <v>1113.75</v>
      </c>
      <c r="K7385" t="s">
        <v>1925</v>
      </c>
      <c r="L7385" t="s">
        <v>260</v>
      </c>
      <c r="M7385" t="str">
        <f>VLOOKUP($L7385,Companies!$A:$G,7,)</f>
        <v>Packaged Foods</v>
      </c>
      <c r="N7385" t="str">
        <f>VLOOKUP($L7385,Companies!$A:$G,6,)</f>
        <v>Consumer Non-Durables</v>
      </c>
      <c r="O7385" s="6" t="s">
        <v>2106</v>
      </c>
      <c r="P7385" s="6">
        <v>76117</v>
      </c>
      <c r="Q7385" t="s">
        <v>48</v>
      </c>
      <c r="R7385" t="s">
        <v>16</v>
      </c>
      <c r="S7385" s="4">
        <v>40712</v>
      </c>
      <c r="T7385" s="7">
        <f>S7385-E7385</f>
        <v>4</v>
      </c>
      <c r="U7385" t="s">
        <v>14221</v>
      </c>
      <c r="V7385" s="6" t="s">
        <v>14251</v>
      </c>
      <c r="W7385" t="s">
        <v>14266</v>
      </c>
      <c r="X7385" t="s">
        <v>14197</v>
      </c>
      <c r="Y7385" t="str">
        <f>VLOOKUP(R7385,Managers!$A:$B,2,)</f>
        <v>Josh Martinez</v>
      </c>
      <c r="Z7385" s="11">
        <f>VLOOKUP(X7385,HourlyWages!$A:$B,2,0)</f>
        <v>71</v>
      </c>
      <c r="AA7385">
        <v>1</v>
      </c>
    </row>
    <row r="7386" spans="1:27" x14ac:dyDescent="0.3">
      <c r="A7386" t="b">
        <f>COUNTIF($C$1:C7386, C7386)&gt;1</f>
        <v>0</v>
      </c>
      <c r="B7386" t="b">
        <f>VLOOKUP(C7386,Sheet3!$A:$B,2,0) &gt; 1</f>
        <v>0</v>
      </c>
      <c r="C7386">
        <v>7385</v>
      </c>
      <c r="D7386">
        <v>52642</v>
      </c>
      <c r="E7386" s="4">
        <v>40708</v>
      </c>
      <c r="F7386">
        <v>14</v>
      </c>
      <c r="G7386" s="15">
        <f>I7386*F7386</f>
        <v>2100</v>
      </c>
      <c r="H7386" s="9">
        <v>0.03</v>
      </c>
      <c r="I7386" s="13">
        <f>VLOOKUP($U7386,Pricebook!$A:$D,4,0)</f>
        <v>150</v>
      </c>
      <c r="J7386" s="11">
        <f>G7386*(1-H7386)</f>
        <v>2037</v>
      </c>
      <c r="K7386" t="s">
        <v>1925</v>
      </c>
      <c r="L7386" t="s">
        <v>260</v>
      </c>
      <c r="M7386" t="str">
        <f>VLOOKUP($L7386,Companies!$A:$G,7,)</f>
        <v>Packaged Foods</v>
      </c>
      <c r="N7386" t="str">
        <f>VLOOKUP($L7386,Companies!$A:$G,6,)</f>
        <v>Consumer Non-Durables</v>
      </c>
      <c r="O7386" s="6" t="s">
        <v>1536</v>
      </c>
      <c r="P7386" s="6">
        <v>76543</v>
      </c>
      <c r="Q7386" t="s">
        <v>48</v>
      </c>
      <c r="R7386" t="s">
        <v>16</v>
      </c>
      <c r="S7386" s="4">
        <v>40715</v>
      </c>
      <c r="T7386" s="7">
        <f>S7386-E7386</f>
        <v>7</v>
      </c>
      <c r="U7386" t="s">
        <v>14211</v>
      </c>
      <c r="V7386" s="6" t="s">
        <v>14257</v>
      </c>
      <c r="W7386" t="s">
        <v>14264</v>
      </c>
      <c r="X7386" t="s">
        <v>14189</v>
      </c>
      <c r="Y7386" t="str">
        <f>VLOOKUP(R7386,Managers!$A:$B,2,)</f>
        <v>Josh Martinez</v>
      </c>
      <c r="Z7386" s="11">
        <f>VLOOKUP(X7386,HourlyWages!$A:$B,2,0)</f>
        <v>62</v>
      </c>
      <c r="AA7386">
        <v>1</v>
      </c>
    </row>
    <row r="7387" spans="1:27" x14ac:dyDescent="0.3">
      <c r="A7387" t="b">
        <f>COUNTIF($C$1:C7387, C7387)&gt;1</f>
        <v>0</v>
      </c>
      <c r="B7387" t="b">
        <f>VLOOKUP(C7387,Sheet3!$A:$B,2,0) &gt; 1</f>
        <v>0</v>
      </c>
      <c r="C7387">
        <v>7386</v>
      </c>
      <c r="D7387">
        <v>52642</v>
      </c>
      <c r="E7387" s="4">
        <v>40708</v>
      </c>
      <c r="F7387">
        <v>15</v>
      </c>
      <c r="G7387" s="15">
        <f>I7387*F7387</f>
        <v>1650</v>
      </c>
      <c r="H7387" s="9">
        <v>0.09</v>
      </c>
      <c r="I7387" s="13">
        <f>VLOOKUP($U7387,Pricebook!$A:$D,4,0)</f>
        <v>110</v>
      </c>
      <c r="J7387" s="11">
        <f>G7387*(1-H7387)</f>
        <v>1501.5</v>
      </c>
      <c r="K7387" t="s">
        <v>1925</v>
      </c>
      <c r="L7387" t="s">
        <v>260</v>
      </c>
      <c r="M7387" t="str">
        <f>VLOOKUP($L7387,Companies!$A:$G,7,)</f>
        <v>Packaged Foods</v>
      </c>
      <c r="N7387" t="str">
        <f>VLOOKUP($L7387,Companies!$A:$G,6,)</f>
        <v>Consumer Non-Durables</v>
      </c>
      <c r="O7387" s="6" t="s">
        <v>1536</v>
      </c>
      <c r="P7387" s="6">
        <v>76543</v>
      </c>
      <c r="Q7387" t="s">
        <v>48</v>
      </c>
      <c r="R7387" t="s">
        <v>16</v>
      </c>
      <c r="S7387" s="4">
        <v>40715</v>
      </c>
      <c r="T7387" s="7">
        <f>S7387-E7387</f>
        <v>7</v>
      </c>
      <c r="U7387" t="s">
        <v>14215</v>
      </c>
      <c r="V7387" s="6" t="s">
        <v>14251</v>
      </c>
      <c r="W7387" t="s">
        <v>14261</v>
      </c>
      <c r="X7387" t="s">
        <v>14202</v>
      </c>
      <c r="Y7387" t="str">
        <f>VLOOKUP(R7387,Managers!$A:$B,2,)</f>
        <v>Josh Martinez</v>
      </c>
      <c r="Z7387" s="11">
        <f>VLOOKUP(X7387,HourlyWages!$A:$B,2,0)</f>
        <v>71</v>
      </c>
      <c r="AA7387">
        <v>1</v>
      </c>
    </row>
    <row r="7388" spans="1:27" x14ac:dyDescent="0.3">
      <c r="A7388" t="b">
        <f>COUNTIF($C$1:C7388, C7388)&gt;1</f>
        <v>0</v>
      </c>
      <c r="B7388" t="b">
        <f>VLOOKUP(C7388,Sheet3!$A:$B,2,0) &gt; 1</f>
        <v>0</v>
      </c>
      <c r="C7388">
        <v>7387</v>
      </c>
      <c r="D7388">
        <v>52645</v>
      </c>
      <c r="E7388" s="4">
        <v>40975</v>
      </c>
      <c r="F7388">
        <v>11</v>
      </c>
      <c r="G7388" s="15">
        <f>I7388*F7388</f>
        <v>1320</v>
      </c>
      <c r="H7388" s="9">
        <v>0.09</v>
      </c>
      <c r="I7388" s="13">
        <f>VLOOKUP($U7388,Pricebook!$A:$D,4,0)</f>
        <v>120</v>
      </c>
      <c r="J7388" s="11">
        <f>G7388*(1-H7388)</f>
        <v>1201.2</v>
      </c>
      <c r="K7388" t="s">
        <v>614</v>
      </c>
      <c r="L7388" t="s">
        <v>193</v>
      </c>
      <c r="M7388" t="str">
        <f>VLOOKUP($L7388,Companies!$A:$G,7,)</f>
        <v>Semiconductors</v>
      </c>
      <c r="N7388" t="str">
        <f>VLOOKUP($L7388,Companies!$A:$G,6,)</f>
        <v>Technology</v>
      </c>
      <c r="O7388" s="6" t="s">
        <v>2567</v>
      </c>
      <c r="P7388" s="6">
        <v>78664</v>
      </c>
      <c r="Q7388" t="s">
        <v>48</v>
      </c>
      <c r="R7388" t="s">
        <v>16</v>
      </c>
      <c r="S7388" s="4">
        <v>40980</v>
      </c>
      <c r="T7388" s="7">
        <f>S7388-E7388</f>
        <v>5</v>
      </c>
      <c r="U7388" t="s">
        <v>14212</v>
      </c>
      <c r="V7388" s="6" t="s">
        <v>14257</v>
      </c>
      <c r="W7388" t="s">
        <v>14259</v>
      </c>
      <c r="X7388" t="s">
        <v>14190</v>
      </c>
      <c r="Y7388" t="str">
        <f>VLOOKUP(R7388,Managers!$A:$B,2,)</f>
        <v>Josh Martinez</v>
      </c>
      <c r="Z7388" s="11">
        <f>VLOOKUP(X7388,HourlyWages!$A:$B,2,0)</f>
        <v>67</v>
      </c>
      <c r="AA7388">
        <v>1</v>
      </c>
    </row>
    <row r="7389" spans="1:27" x14ac:dyDescent="0.3">
      <c r="A7389" t="b">
        <f>COUNTIF($C$1:C7389, C7389)&gt;1</f>
        <v>0</v>
      </c>
      <c r="B7389" t="b">
        <f>VLOOKUP(C7389,Sheet3!$A:$B,2,0) &gt; 1</f>
        <v>0</v>
      </c>
      <c r="C7389">
        <v>7388</v>
      </c>
      <c r="D7389">
        <v>52645</v>
      </c>
      <c r="E7389" s="4">
        <v>40975</v>
      </c>
      <c r="F7389">
        <v>10</v>
      </c>
      <c r="G7389" s="15">
        <f>I7389*F7389</f>
        <v>1700</v>
      </c>
      <c r="H7389" s="9">
        <v>7.0000000000000007E-2</v>
      </c>
      <c r="I7389" s="13">
        <f>VLOOKUP($U7389,Pricebook!$A:$D,4,0)</f>
        <v>170</v>
      </c>
      <c r="J7389" s="11">
        <f>G7389*(1-H7389)</f>
        <v>1581</v>
      </c>
      <c r="K7389" t="s">
        <v>614</v>
      </c>
      <c r="L7389" t="s">
        <v>193</v>
      </c>
      <c r="M7389" t="str">
        <f>VLOOKUP($L7389,Companies!$A:$G,7,)</f>
        <v>Semiconductors</v>
      </c>
      <c r="N7389" t="str">
        <f>VLOOKUP($L7389,Companies!$A:$G,6,)</f>
        <v>Technology</v>
      </c>
      <c r="O7389" s="6" t="s">
        <v>943</v>
      </c>
      <c r="P7389" s="6">
        <v>75088</v>
      </c>
      <c r="Q7389" t="s">
        <v>48</v>
      </c>
      <c r="R7389" t="s">
        <v>16</v>
      </c>
      <c r="S7389" s="4">
        <v>40984</v>
      </c>
      <c r="T7389" s="7">
        <f>S7389-E7389</f>
        <v>9</v>
      </c>
      <c r="U7389" t="s">
        <v>14219</v>
      </c>
      <c r="V7389" s="6" t="s">
        <v>14251</v>
      </c>
      <c r="W7389" t="s">
        <v>14260</v>
      </c>
      <c r="X7389" t="s">
        <v>14190</v>
      </c>
      <c r="Y7389" t="str">
        <f>VLOOKUP(R7389,Managers!$A:$B,2,)</f>
        <v>Josh Martinez</v>
      </c>
      <c r="Z7389" s="11">
        <f>VLOOKUP(X7389,HourlyWages!$A:$B,2,0)</f>
        <v>67</v>
      </c>
      <c r="AA7389">
        <v>1</v>
      </c>
    </row>
    <row r="7390" spans="1:27" x14ac:dyDescent="0.3">
      <c r="A7390" t="b">
        <f>COUNTIF($C$1:C7390, C7390)&gt;1</f>
        <v>0</v>
      </c>
      <c r="B7390" t="b">
        <f>VLOOKUP(C7390,Sheet3!$A:$B,2,0) &gt; 1</f>
        <v>0</v>
      </c>
      <c r="C7390">
        <v>7389</v>
      </c>
      <c r="D7390">
        <v>52672</v>
      </c>
      <c r="E7390" s="4">
        <v>40551</v>
      </c>
      <c r="F7390">
        <v>29</v>
      </c>
      <c r="G7390" s="15">
        <f>I7390*F7390</f>
        <v>4350</v>
      </c>
      <c r="H7390" s="9">
        <v>0.09</v>
      </c>
      <c r="I7390" s="13">
        <f>VLOOKUP($U7390,Pricebook!$A:$D,4,0)</f>
        <v>150</v>
      </c>
      <c r="J7390" s="11">
        <f>G7390*(1-H7390)</f>
        <v>3958.5</v>
      </c>
      <c r="K7390" t="s">
        <v>643</v>
      </c>
      <c r="L7390" t="s">
        <v>482</v>
      </c>
      <c r="M7390" t="str">
        <f>VLOOKUP($L7390,Companies!$A:$G,7,)</f>
        <v>Television Services</v>
      </c>
      <c r="N7390" t="str">
        <f>VLOOKUP($L7390,Companies!$A:$G,6,)</f>
        <v>Consumer Services</v>
      </c>
      <c r="O7390" s="6" t="s">
        <v>2850</v>
      </c>
      <c r="P7390" s="6">
        <v>39503</v>
      </c>
      <c r="Q7390" t="s">
        <v>699</v>
      </c>
      <c r="R7390" t="s">
        <v>34</v>
      </c>
      <c r="S7390" s="4">
        <v>40556</v>
      </c>
      <c r="T7390" s="7">
        <f>S7390-E7390</f>
        <v>5</v>
      </c>
      <c r="U7390" t="s">
        <v>14210</v>
      </c>
      <c r="V7390" s="6" t="s">
        <v>14251</v>
      </c>
      <c r="W7390" t="s">
        <v>14252</v>
      </c>
      <c r="X7390" t="s">
        <v>14191</v>
      </c>
      <c r="Y7390" t="str">
        <f>VLOOKUP(R7390,Managers!$A:$B,2,)</f>
        <v>Frank Mitchell</v>
      </c>
      <c r="Z7390" s="11">
        <f>VLOOKUP(X7390,HourlyWages!$A:$B,2,0)</f>
        <v>60</v>
      </c>
      <c r="AA7390">
        <v>1</v>
      </c>
    </row>
    <row r="7391" spans="1:27" x14ac:dyDescent="0.3">
      <c r="A7391" t="b">
        <f>COUNTIF($C$1:C7391, C7391)&gt;1</f>
        <v>0</v>
      </c>
      <c r="B7391" t="b">
        <f>VLOOKUP(C7391,Sheet3!$A:$B,2,0) &gt; 1</f>
        <v>0</v>
      </c>
      <c r="C7391">
        <v>7390</v>
      </c>
      <c r="D7391">
        <v>52673</v>
      </c>
      <c r="E7391" s="4">
        <v>41037</v>
      </c>
      <c r="F7391">
        <v>14</v>
      </c>
      <c r="G7391" s="15">
        <f>I7391*F7391</f>
        <v>2100</v>
      </c>
      <c r="H7391" s="9">
        <v>7.0000000000000007E-2</v>
      </c>
      <c r="I7391" s="13">
        <f>VLOOKUP($U7391,Pricebook!$A:$D,4,0)</f>
        <v>150</v>
      </c>
      <c r="J7391" s="11">
        <f>G7391*(1-H7391)</f>
        <v>1952.9999999999998</v>
      </c>
      <c r="K7391" t="s">
        <v>19</v>
      </c>
      <c r="L7391" t="s">
        <v>20</v>
      </c>
      <c r="M7391" t="str">
        <f>VLOOKUP($L7391,Companies!$A:$G,7,)</f>
        <v>Major Pharmaceuticals</v>
      </c>
      <c r="N7391" t="str">
        <f>VLOOKUP($L7391,Companies!$A:$G,6,)</f>
        <v>Health Care</v>
      </c>
      <c r="O7391" s="6" t="s">
        <v>1965</v>
      </c>
      <c r="P7391" s="6">
        <v>98208</v>
      </c>
      <c r="Q7391" t="s">
        <v>22</v>
      </c>
      <c r="R7391" t="s">
        <v>23</v>
      </c>
      <c r="S7391" s="4">
        <v>41038</v>
      </c>
      <c r="T7391" s="7">
        <f>S7391-E7391</f>
        <v>1</v>
      </c>
      <c r="U7391" t="s">
        <v>14210</v>
      </c>
      <c r="V7391" s="6" t="s">
        <v>14251</v>
      </c>
      <c r="W7391" t="s">
        <v>14252</v>
      </c>
      <c r="X7391" t="s">
        <v>14189</v>
      </c>
      <c r="Y7391" t="str">
        <f>VLOOKUP(R7391,Managers!$A:$B,2,)</f>
        <v>Bob Turner</v>
      </c>
      <c r="Z7391" s="11">
        <f>VLOOKUP(X7391,HourlyWages!$A:$B,2,0)</f>
        <v>62</v>
      </c>
      <c r="AA7391">
        <v>1</v>
      </c>
    </row>
    <row r="7392" spans="1:27" x14ac:dyDescent="0.3">
      <c r="A7392" t="b">
        <f>COUNTIF($C$1:C7392, C7392)&gt;1</f>
        <v>0</v>
      </c>
      <c r="B7392" t="b">
        <f>VLOOKUP(C7392,Sheet3!$A:$B,2,0) &gt; 1</f>
        <v>0</v>
      </c>
      <c r="C7392">
        <v>7391</v>
      </c>
      <c r="D7392">
        <v>52673</v>
      </c>
      <c r="E7392" s="4">
        <v>41037</v>
      </c>
      <c r="F7392">
        <v>4</v>
      </c>
      <c r="G7392" s="15">
        <f>I7392*F7392</f>
        <v>640</v>
      </c>
      <c r="H7392" s="9">
        <v>0.05</v>
      </c>
      <c r="I7392" s="13">
        <f>VLOOKUP($U7392,Pricebook!$A:$D,4,0)</f>
        <v>160</v>
      </c>
      <c r="J7392" s="11">
        <f>G7392*(1-H7392)</f>
        <v>608</v>
      </c>
      <c r="K7392" t="s">
        <v>19</v>
      </c>
      <c r="L7392" t="s">
        <v>20</v>
      </c>
      <c r="M7392" t="str">
        <f>VLOOKUP($L7392,Companies!$A:$G,7,)</f>
        <v>Major Pharmaceuticals</v>
      </c>
      <c r="N7392" t="str">
        <f>VLOOKUP($L7392,Companies!$A:$G,6,)</f>
        <v>Health Care</v>
      </c>
      <c r="O7392" s="6" t="s">
        <v>2859</v>
      </c>
      <c r="P7392" s="6">
        <v>98023</v>
      </c>
      <c r="Q7392" t="s">
        <v>22</v>
      </c>
      <c r="R7392" t="s">
        <v>23</v>
      </c>
      <c r="S7392" s="4">
        <v>41039</v>
      </c>
      <c r="T7392" s="7">
        <f>S7392-E7392</f>
        <v>2</v>
      </c>
      <c r="U7392" t="s">
        <v>14218</v>
      </c>
      <c r="V7392" s="6" t="s">
        <v>14251</v>
      </c>
      <c r="W7392" t="s">
        <v>14260</v>
      </c>
      <c r="X7392" t="s">
        <v>14203</v>
      </c>
      <c r="Y7392" t="str">
        <f>VLOOKUP(R7392,Managers!$A:$B,2,)</f>
        <v>Bob Turner</v>
      </c>
      <c r="Z7392" s="11">
        <f>VLOOKUP(X7392,HourlyWages!$A:$B,2,0)</f>
        <v>62</v>
      </c>
      <c r="AA7392">
        <v>1</v>
      </c>
    </row>
    <row r="7393" spans="1:27" x14ac:dyDescent="0.3">
      <c r="A7393" t="b">
        <f>COUNTIF($C$1:C7393, C7393)&gt;1</f>
        <v>0</v>
      </c>
      <c r="B7393" t="b">
        <f>VLOOKUP(C7393,Sheet3!$A:$B,2,0) &gt; 1</f>
        <v>0</v>
      </c>
      <c r="C7393">
        <v>7392</v>
      </c>
      <c r="D7393">
        <v>52675</v>
      </c>
      <c r="E7393" s="4">
        <v>40826</v>
      </c>
      <c r="F7393">
        <v>4</v>
      </c>
      <c r="G7393" s="15">
        <f>I7393*F7393</f>
        <v>600</v>
      </c>
      <c r="H7393" s="9">
        <v>0.1</v>
      </c>
      <c r="I7393" s="13">
        <f>VLOOKUP($U7393,Pricebook!$A:$D,4,0)</f>
        <v>150</v>
      </c>
      <c r="J7393" s="11">
        <f>G7393*(1-H7393)</f>
        <v>540</v>
      </c>
      <c r="K7393" t="s">
        <v>723</v>
      </c>
      <c r="L7393" t="s">
        <v>363</v>
      </c>
      <c r="M7393" t="str">
        <f>VLOOKUP($L7393,Companies!$A:$G,7,)</f>
        <v>Biotechnology: Laboratory Analytical Instruments</v>
      </c>
      <c r="N7393" t="str">
        <f>VLOOKUP($L7393,Companies!$A:$G,6,)</f>
        <v>Capital Goods</v>
      </c>
      <c r="O7393" s="6" t="s">
        <v>2689</v>
      </c>
      <c r="P7393" s="6">
        <v>80030</v>
      </c>
      <c r="Q7393" t="s">
        <v>237</v>
      </c>
      <c r="R7393" t="s">
        <v>23</v>
      </c>
      <c r="S7393" s="4">
        <v>40828</v>
      </c>
      <c r="T7393" s="7">
        <f>S7393-E7393</f>
        <v>2</v>
      </c>
      <c r="U7393" t="s">
        <v>14211</v>
      </c>
      <c r="V7393" s="6" t="s">
        <v>14257</v>
      </c>
      <c r="W7393" t="s">
        <v>14258</v>
      </c>
      <c r="X7393" t="s">
        <v>14197</v>
      </c>
      <c r="Y7393" t="str">
        <f>VLOOKUP(R7393,Managers!$A:$B,2,)</f>
        <v>Bob Turner</v>
      </c>
      <c r="Z7393" s="11">
        <f>VLOOKUP(X7393,HourlyWages!$A:$B,2,0)</f>
        <v>71</v>
      </c>
      <c r="AA7393">
        <v>1</v>
      </c>
    </row>
    <row r="7394" spans="1:27" x14ac:dyDescent="0.3">
      <c r="A7394" t="b">
        <f>COUNTIF($C$1:C7394, C7394)&gt;1</f>
        <v>0</v>
      </c>
      <c r="B7394" t="b">
        <f>VLOOKUP(C7394,Sheet3!$A:$B,2,0) &gt; 1</f>
        <v>0</v>
      </c>
      <c r="C7394">
        <v>7393</v>
      </c>
      <c r="D7394">
        <v>52675</v>
      </c>
      <c r="E7394" s="4">
        <v>40826</v>
      </c>
      <c r="F7394">
        <v>22</v>
      </c>
      <c r="G7394" s="15">
        <f>I7394*F7394</f>
        <v>2640</v>
      </c>
      <c r="H7394" s="9">
        <v>0.01</v>
      </c>
      <c r="I7394" s="13">
        <f>VLOOKUP($U7394,Pricebook!$A:$D,4,0)</f>
        <v>120</v>
      </c>
      <c r="J7394" s="11">
        <f>G7394*(1-H7394)</f>
        <v>2613.6</v>
      </c>
      <c r="K7394" t="s">
        <v>723</v>
      </c>
      <c r="L7394" t="s">
        <v>363</v>
      </c>
      <c r="M7394" t="str">
        <f>VLOOKUP($L7394,Companies!$A:$G,7,)</f>
        <v>Biotechnology: Laboratory Analytical Instruments</v>
      </c>
      <c r="N7394" t="str">
        <f>VLOOKUP($L7394,Companies!$A:$G,6,)</f>
        <v>Capital Goods</v>
      </c>
      <c r="O7394" s="6" t="s">
        <v>2689</v>
      </c>
      <c r="P7394" s="6">
        <v>80030</v>
      </c>
      <c r="Q7394" t="s">
        <v>237</v>
      </c>
      <c r="R7394" t="s">
        <v>23</v>
      </c>
      <c r="S7394" s="4">
        <v>40828</v>
      </c>
      <c r="T7394" s="7">
        <f>S7394-E7394</f>
        <v>2</v>
      </c>
      <c r="U7394" t="s">
        <v>14212</v>
      </c>
      <c r="V7394" s="6" t="s">
        <v>14254</v>
      </c>
      <c r="W7394" t="s">
        <v>14256</v>
      </c>
      <c r="X7394" t="s">
        <v>14188</v>
      </c>
      <c r="Y7394" t="str">
        <f>VLOOKUP(R7394,Managers!$A:$B,2,)</f>
        <v>Bob Turner</v>
      </c>
      <c r="Z7394" s="11">
        <f>VLOOKUP(X7394,HourlyWages!$A:$B,2,0)</f>
        <v>52</v>
      </c>
      <c r="AA7394">
        <v>1</v>
      </c>
    </row>
    <row r="7395" spans="1:27" x14ac:dyDescent="0.3">
      <c r="A7395" t="b">
        <f>COUNTIF($C$1:C7395, C7395)&gt;1</f>
        <v>0</v>
      </c>
      <c r="B7395" t="b">
        <f>VLOOKUP(C7395,Sheet3!$A:$B,2,0) &gt; 1</f>
        <v>0</v>
      </c>
      <c r="C7395">
        <v>7394</v>
      </c>
      <c r="D7395">
        <v>52676</v>
      </c>
      <c r="E7395" s="4">
        <v>41149</v>
      </c>
      <c r="F7395">
        <v>46</v>
      </c>
      <c r="G7395" s="15">
        <f>I7395*F7395</f>
        <v>5060</v>
      </c>
      <c r="H7395" s="9">
        <v>0.01</v>
      </c>
      <c r="I7395" s="13">
        <f>VLOOKUP($U7395,Pricebook!$A:$D,4,0)</f>
        <v>110</v>
      </c>
      <c r="J7395" s="11">
        <f>G7395*(1-H7395)</f>
        <v>5009.3999999999996</v>
      </c>
      <c r="K7395" t="s">
        <v>1298</v>
      </c>
      <c r="L7395" t="s">
        <v>241</v>
      </c>
      <c r="M7395" t="str">
        <f>VLOOKUP($L7395,Companies!$A:$G,7,)</f>
        <v>Computer Software: Prepackaged Software</v>
      </c>
      <c r="N7395" t="str">
        <f>VLOOKUP($L7395,Companies!$A:$G,6,)</f>
        <v>Technology</v>
      </c>
      <c r="O7395" s="6" t="s">
        <v>1258</v>
      </c>
      <c r="P7395" s="6">
        <v>37087</v>
      </c>
      <c r="Q7395" t="s">
        <v>81</v>
      </c>
      <c r="R7395" t="s">
        <v>34</v>
      </c>
      <c r="S7395" s="4">
        <v>41151</v>
      </c>
      <c r="T7395" s="7">
        <f>S7395-E7395</f>
        <v>2</v>
      </c>
      <c r="U7395" t="s">
        <v>14215</v>
      </c>
      <c r="V7395" s="6" t="s">
        <v>14257</v>
      </c>
      <c r="W7395" t="s">
        <v>14259</v>
      </c>
      <c r="X7395" t="s">
        <v>14197</v>
      </c>
      <c r="Y7395" t="str">
        <f>VLOOKUP(R7395,Managers!$A:$B,2,)</f>
        <v>Frank Mitchell</v>
      </c>
      <c r="Z7395" s="11">
        <f>VLOOKUP(X7395,HourlyWages!$A:$B,2,0)</f>
        <v>71</v>
      </c>
      <c r="AA7395">
        <v>1</v>
      </c>
    </row>
    <row r="7396" spans="1:27" x14ac:dyDescent="0.3">
      <c r="A7396" t="b">
        <f>COUNTIF($C$1:C7396, C7396)&gt;1</f>
        <v>0</v>
      </c>
      <c r="B7396" t="b">
        <f>VLOOKUP(C7396,Sheet3!$A:$B,2,0) &gt; 1</f>
        <v>0</v>
      </c>
      <c r="C7396">
        <v>7395</v>
      </c>
      <c r="D7396">
        <v>52678</v>
      </c>
      <c r="E7396" s="4">
        <v>41119</v>
      </c>
      <c r="F7396">
        <v>3</v>
      </c>
      <c r="G7396" s="15">
        <f>I7396*F7396</f>
        <v>600</v>
      </c>
      <c r="H7396" s="9">
        <v>0.06</v>
      </c>
      <c r="I7396" s="13">
        <f>VLOOKUP($U7396,Pricebook!$A:$D,4,0)</f>
        <v>200</v>
      </c>
      <c r="J7396" s="11">
        <f>G7396*(1-H7396)</f>
        <v>564</v>
      </c>
      <c r="K7396" t="s">
        <v>54</v>
      </c>
      <c r="L7396" t="s">
        <v>55</v>
      </c>
      <c r="M7396" t="str">
        <f>VLOOKUP($L7396,Companies!$A:$G,7,)</f>
        <v>Semiconductors</v>
      </c>
      <c r="N7396" t="str">
        <f>VLOOKUP($L7396,Companies!$A:$G,6,)</f>
        <v>Technology</v>
      </c>
      <c r="O7396" s="6" t="s">
        <v>962</v>
      </c>
      <c r="P7396" s="6">
        <v>27834</v>
      </c>
      <c r="Q7396" t="s">
        <v>33</v>
      </c>
      <c r="R7396" t="s">
        <v>34</v>
      </c>
      <c r="S7396" s="4">
        <v>41121</v>
      </c>
      <c r="T7396" s="7">
        <f>S7396-E7396</f>
        <v>2</v>
      </c>
      <c r="U7396" t="s">
        <v>14206</v>
      </c>
      <c r="V7396" s="6" t="s">
        <v>14251</v>
      </c>
      <c r="W7396" t="s">
        <v>14267</v>
      </c>
      <c r="X7396" t="s">
        <v>14192</v>
      </c>
      <c r="Y7396" t="str">
        <f>VLOOKUP(R7396,Managers!$A:$B,2,)</f>
        <v>Frank Mitchell</v>
      </c>
      <c r="Z7396" s="11">
        <f>VLOOKUP(X7396,HourlyWages!$A:$B,2,0)</f>
        <v>75</v>
      </c>
      <c r="AA7396">
        <v>1</v>
      </c>
    </row>
    <row r="7397" spans="1:27" x14ac:dyDescent="0.3">
      <c r="A7397" t="b">
        <f>COUNTIF($C$1:C7397, C7397)&gt;1</f>
        <v>0</v>
      </c>
      <c r="B7397" t="b">
        <f>VLOOKUP(C7397,Sheet3!$A:$B,2,0) &gt; 1</f>
        <v>0</v>
      </c>
      <c r="C7397">
        <v>7396</v>
      </c>
      <c r="D7397">
        <v>52706</v>
      </c>
      <c r="E7397" s="4">
        <v>41099</v>
      </c>
      <c r="F7397">
        <v>34</v>
      </c>
      <c r="G7397" s="15">
        <f>I7397*F7397</f>
        <v>5440</v>
      </c>
      <c r="H7397" s="9">
        <v>0.02</v>
      </c>
      <c r="I7397" s="13">
        <f>VLOOKUP($U7397,Pricebook!$A:$D,4,0)</f>
        <v>160</v>
      </c>
      <c r="J7397" s="11">
        <f>G7397*(1-H7397)</f>
        <v>5331.2</v>
      </c>
      <c r="K7397" t="s">
        <v>2090</v>
      </c>
      <c r="L7397" t="s">
        <v>185</v>
      </c>
      <c r="M7397" t="str">
        <f>VLOOKUP($L7397,Companies!$A:$G,7,)</f>
        <v>EDP Services</v>
      </c>
      <c r="N7397" t="str">
        <f>VLOOKUP($L7397,Companies!$A:$G,6,)</f>
        <v>Technology</v>
      </c>
      <c r="O7397" s="6" t="s">
        <v>1849</v>
      </c>
      <c r="P7397" s="6">
        <v>82716</v>
      </c>
      <c r="Q7397" t="s">
        <v>447</v>
      </c>
      <c r="R7397" t="s">
        <v>23</v>
      </c>
      <c r="S7397" s="4">
        <v>41106</v>
      </c>
      <c r="T7397" s="7">
        <f>S7397-E7397</f>
        <v>7</v>
      </c>
      <c r="U7397" t="s">
        <v>14218</v>
      </c>
      <c r="V7397" s="6" t="s">
        <v>14251</v>
      </c>
      <c r="W7397" t="s">
        <v>14263</v>
      </c>
      <c r="X7397" t="s">
        <v>14196</v>
      </c>
      <c r="Y7397" t="str">
        <f>VLOOKUP(R7397,Managers!$A:$B,2,)</f>
        <v>Bob Turner</v>
      </c>
      <c r="Z7397" s="11">
        <f>VLOOKUP(X7397,HourlyWages!$A:$B,2,0)</f>
        <v>58</v>
      </c>
      <c r="AA7397">
        <v>1</v>
      </c>
    </row>
    <row r="7398" spans="1:27" x14ac:dyDescent="0.3">
      <c r="A7398" t="b">
        <f>COUNTIF($C$1:C7398, C7398)&gt;1</f>
        <v>0</v>
      </c>
      <c r="B7398" t="b">
        <f>VLOOKUP(C7398,Sheet3!$A:$B,2,0) &gt; 1</f>
        <v>0</v>
      </c>
      <c r="C7398">
        <v>7397</v>
      </c>
      <c r="D7398">
        <v>52711</v>
      </c>
      <c r="E7398" s="4">
        <v>40809</v>
      </c>
      <c r="F7398">
        <v>7</v>
      </c>
      <c r="G7398" s="15">
        <f>I7398*F7398</f>
        <v>1050</v>
      </c>
      <c r="H7398" s="9">
        <v>0</v>
      </c>
      <c r="I7398" s="13">
        <f>VLOOKUP($U7398,Pricebook!$A:$D,4,0)</f>
        <v>150</v>
      </c>
      <c r="J7398" s="11">
        <f>G7398*(1-H7398)</f>
        <v>1050</v>
      </c>
      <c r="K7398" t="s">
        <v>2693</v>
      </c>
      <c r="L7398" t="s">
        <v>621</v>
      </c>
      <c r="M7398" t="str">
        <f>VLOOKUP($L7398,Companies!$A:$G,7,)</f>
        <v>Semiconductors</v>
      </c>
      <c r="N7398" t="str">
        <f>VLOOKUP($L7398,Companies!$A:$G,6,)</f>
        <v>Technology</v>
      </c>
      <c r="O7398" s="6" t="s">
        <v>1881</v>
      </c>
      <c r="P7398" s="6" t="s">
        <v>1882</v>
      </c>
      <c r="Q7398" t="s">
        <v>368</v>
      </c>
      <c r="R7398" t="s">
        <v>34</v>
      </c>
      <c r="S7398" s="4">
        <v>40811</v>
      </c>
      <c r="T7398" s="7">
        <f>S7398-E7398</f>
        <v>2</v>
      </c>
      <c r="U7398" t="s">
        <v>14211</v>
      </c>
      <c r="V7398" s="6" t="s">
        <v>14254</v>
      </c>
      <c r="W7398" t="s">
        <v>14256</v>
      </c>
      <c r="X7398" t="s">
        <v>14193</v>
      </c>
      <c r="Y7398" t="str">
        <f>VLOOKUP(R7398,Managers!$A:$B,2,)</f>
        <v>Frank Mitchell</v>
      </c>
      <c r="Z7398" s="11">
        <f>VLOOKUP(X7398,HourlyWages!$A:$B,2,0)</f>
        <v>57</v>
      </c>
      <c r="AA7398">
        <v>1</v>
      </c>
    </row>
    <row r="7399" spans="1:27" x14ac:dyDescent="0.3">
      <c r="A7399" t="b">
        <f>COUNTIF($C$1:C7399, C7399)&gt;1</f>
        <v>0</v>
      </c>
      <c r="B7399" t="b">
        <f>VLOOKUP(C7399,Sheet3!$A:$B,2,0) &gt; 1</f>
        <v>0</v>
      </c>
      <c r="C7399">
        <v>7398</v>
      </c>
      <c r="D7399">
        <v>52711</v>
      </c>
      <c r="E7399" s="4">
        <v>40809</v>
      </c>
      <c r="F7399">
        <v>41</v>
      </c>
      <c r="G7399" s="15">
        <f>I7399*F7399</f>
        <v>5125</v>
      </c>
      <c r="H7399" s="9">
        <v>0</v>
      </c>
      <c r="I7399" s="13">
        <f>VLOOKUP($U7399,Pricebook!$A:$D,4,0)</f>
        <v>125</v>
      </c>
      <c r="J7399" s="11">
        <f>G7399*(1-H7399)</f>
        <v>5125</v>
      </c>
      <c r="K7399" t="s">
        <v>2693</v>
      </c>
      <c r="L7399" t="s">
        <v>621</v>
      </c>
      <c r="M7399" t="str">
        <f>VLOOKUP($L7399,Companies!$A:$G,7,)</f>
        <v>Semiconductors</v>
      </c>
      <c r="N7399" t="str">
        <f>VLOOKUP($L7399,Companies!$A:$G,6,)</f>
        <v>Technology</v>
      </c>
      <c r="O7399" s="6" t="s">
        <v>1881</v>
      </c>
      <c r="P7399" s="6" t="s">
        <v>1882</v>
      </c>
      <c r="Q7399" t="s">
        <v>368</v>
      </c>
      <c r="R7399" t="s">
        <v>34</v>
      </c>
      <c r="S7399" s="4">
        <v>40811</v>
      </c>
      <c r="T7399" s="7">
        <f>S7399-E7399</f>
        <v>2</v>
      </c>
      <c r="U7399" t="s">
        <v>14208</v>
      </c>
      <c r="V7399" s="6" t="s">
        <v>14251</v>
      </c>
      <c r="W7399" t="s">
        <v>14266</v>
      </c>
      <c r="X7399" t="s">
        <v>14193</v>
      </c>
      <c r="Y7399" t="str">
        <f>VLOOKUP(R7399,Managers!$A:$B,2,)</f>
        <v>Frank Mitchell</v>
      </c>
      <c r="Z7399" s="11">
        <f>VLOOKUP(X7399,HourlyWages!$A:$B,2,0)</f>
        <v>57</v>
      </c>
      <c r="AA7399">
        <v>1</v>
      </c>
    </row>
    <row r="7400" spans="1:27" x14ac:dyDescent="0.3">
      <c r="A7400" t="b">
        <f>COUNTIF($C$1:C7400, C7400)&gt;1</f>
        <v>0</v>
      </c>
      <c r="B7400" t="b">
        <f>VLOOKUP(C7400,Sheet3!$A:$B,2,0) &gt; 1</f>
        <v>0</v>
      </c>
      <c r="C7400">
        <v>7399</v>
      </c>
      <c r="D7400">
        <v>52711</v>
      </c>
      <c r="E7400" s="4">
        <v>40809</v>
      </c>
      <c r="F7400">
        <v>37</v>
      </c>
      <c r="G7400" s="15">
        <f>I7400*F7400</f>
        <v>5180</v>
      </c>
      <c r="H7400" s="9">
        <v>0.08</v>
      </c>
      <c r="I7400" s="13">
        <f>VLOOKUP($U7400,Pricebook!$A:$D,4,0)</f>
        <v>140</v>
      </c>
      <c r="J7400" s="11">
        <f>G7400*(1-H7400)</f>
        <v>4765.6000000000004</v>
      </c>
      <c r="K7400" t="s">
        <v>2693</v>
      </c>
      <c r="L7400" t="s">
        <v>621</v>
      </c>
      <c r="M7400" t="str">
        <f>VLOOKUP($L7400,Companies!$A:$G,7,)</f>
        <v>Semiconductors</v>
      </c>
      <c r="N7400" t="str">
        <f>VLOOKUP($L7400,Companies!$A:$G,6,)</f>
        <v>Technology</v>
      </c>
      <c r="O7400" s="6" t="s">
        <v>2694</v>
      </c>
      <c r="P7400" s="6">
        <v>75019</v>
      </c>
      <c r="Q7400" t="s">
        <v>48</v>
      </c>
      <c r="R7400" t="s">
        <v>16</v>
      </c>
      <c r="S7400" s="4">
        <v>40809</v>
      </c>
      <c r="T7400" s="7">
        <f>S7400-E7400</f>
        <v>0</v>
      </c>
      <c r="U7400" t="s">
        <v>14213</v>
      </c>
      <c r="V7400" s="6" t="s">
        <v>14251</v>
      </c>
      <c r="W7400" t="s">
        <v>14262</v>
      </c>
      <c r="X7400" t="s">
        <v>14192</v>
      </c>
      <c r="Y7400" t="str">
        <f>VLOOKUP(R7400,Managers!$A:$B,2,)</f>
        <v>Josh Martinez</v>
      </c>
      <c r="Z7400" s="11">
        <f>VLOOKUP(X7400,HourlyWages!$A:$B,2,0)</f>
        <v>75</v>
      </c>
      <c r="AA7400">
        <v>1</v>
      </c>
    </row>
    <row r="7401" spans="1:27" x14ac:dyDescent="0.3">
      <c r="A7401" t="b">
        <f>COUNTIF($C$1:C7401, C7401)&gt;1</f>
        <v>0</v>
      </c>
      <c r="B7401" t="b">
        <f>VLOOKUP(C7401,Sheet3!$A:$B,2,0) &gt; 1</f>
        <v>0</v>
      </c>
      <c r="C7401">
        <v>7400</v>
      </c>
      <c r="D7401">
        <v>52737</v>
      </c>
      <c r="E7401" s="4">
        <v>40490</v>
      </c>
      <c r="F7401">
        <v>14</v>
      </c>
      <c r="G7401" s="15">
        <f>I7401*F7401</f>
        <v>2240</v>
      </c>
      <c r="H7401" s="9">
        <v>0.03</v>
      </c>
      <c r="I7401" s="13">
        <f>VLOOKUP($U7401,Pricebook!$A:$D,4,0)</f>
        <v>160</v>
      </c>
      <c r="J7401" s="11">
        <f>G7401*(1-H7401)</f>
        <v>2172.7999999999997</v>
      </c>
      <c r="K7401" t="s">
        <v>570</v>
      </c>
      <c r="L7401" t="s">
        <v>571</v>
      </c>
      <c r="M7401" t="str">
        <f>VLOOKUP($L7401,Companies!$A:$G,7,)</f>
        <v>EDP Services</v>
      </c>
      <c r="N7401" t="str">
        <f>VLOOKUP($L7401,Companies!$A:$G,6,)</f>
        <v>Technology</v>
      </c>
      <c r="O7401" s="6" t="s">
        <v>2622</v>
      </c>
      <c r="P7401" s="6">
        <v>66502</v>
      </c>
      <c r="Q7401" t="s">
        <v>153</v>
      </c>
      <c r="R7401" t="s">
        <v>16</v>
      </c>
      <c r="S7401" s="4">
        <v>40491</v>
      </c>
      <c r="T7401" s="7">
        <f>S7401-E7401</f>
        <v>1</v>
      </c>
      <c r="U7401" t="s">
        <v>14218</v>
      </c>
      <c r="V7401" s="6" t="s">
        <v>14254</v>
      </c>
      <c r="W7401" t="s">
        <v>14256</v>
      </c>
      <c r="X7401" t="s">
        <v>14189</v>
      </c>
      <c r="Y7401" t="str">
        <f>VLOOKUP(R7401,Managers!$A:$B,2,)</f>
        <v>Josh Martinez</v>
      </c>
      <c r="Z7401" s="11">
        <f>VLOOKUP(X7401,HourlyWages!$A:$B,2,0)</f>
        <v>62</v>
      </c>
      <c r="AA7401">
        <v>1</v>
      </c>
    </row>
    <row r="7402" spans="1:27" x14ac:dyDescent="0.3">
      <c r="A7402" t="b">
        <f>COUNTIF($C$1:C7402, C7402)&gt;1</f>
        <v>0</v>
      </c>
      <c r="B7402" t="b">
        <f>VLOOKUP(C7402,Sheet3!$A:$B,2,0) &gt; 1</f>
        <v>0</v>
      </c>
      <c r="C7402">
        <v>7401</v>
      </c>
      <c r="D7402">
        <v>52743</v>
      </c>
      <c r="E7402" s="4">
        <v>40363</v>
      </c>
      <c r="F7402">
        <v>46</v>
      </c>
      <c r="G7402" s="15">
        <f>I7402*F7402</f>
        <v>6900</v>
      </c>
      <c r="H7402" s="9">
        <v>0.09</v>
      </c>
      <c r="I7402" s="13">
        <f>VLOOKUP($U7402,Pricebook!$A:$D,4,0)</f>
        <v>150</v>
      </c>
      <c r="J7402" s="11">
        <f>G7402*(1-H7402)</f>
        <v>6279</v>
      </c>
      <c r="K7402" t="s">
        <v>1078</v>
      </c>
      <c r="L7402" t="s">
        <v>585</v>
      </c>
      <c r="M7402" t="str">
        <f>VLOOKUP($L7402,Companies!$A:$G,7,)</f>
        <v>Industrial Machinery/Components</v>
      </c>
      <c r="N7402" t="str">
        <f>VLOOKUP($L7402,Companies!$A:$G,6,)</f>
        <v>Technology</v>
      </c>
      <c r="O7402" s="6" t="s">
        <v>1338</v>
      </c>
      <c r="P7402" s="6">
        <v>85301</v>
      </c>
      <c r="Q7402" t="s">
        <v>70</v>
      </c>
      <c r="R7402" t="s">
        <v>23</v>
      </c>
      <c r="S7402" s="4">
        <v>40363</v>
      </c>
      <c r="T7402" s="7">
        <f>S7402-E7402</f>
        <v>0</v>
      </c>
      <c r="U7402" t="s">
        <v>14216</v>
      </c>
      <c r="V7402" s="6" t="s">
        <v>14251</v>
      </c>
      <c r="W7402" t="s">
        <v>14263</v>
      </c>
      <c r="X7402" t="s">
        <v>14199</v>
      </c>
      <c r="Y7402" t="str">
        <f>VLOOKUP(R7402,Managers!$A:$B,2,)</f>
        <v>Bob Turner</v>
      </c>
      <c r="Z7402" s="11">
        <f>VLOOKUP(X7402,HourlyWages!$A:$B,2,0)</f>
        <v>68</v>
      </c>
      <c r="AA7402">
        <v>1</v>
      </c>
    </row>
    <row r="7403" spans="1:27" x14ac:dyDescent="0.3">
      <c r="A7403" t="b">
        <f>COUNTIF($C$1:C7403, C7403)&gt;1</f>
        <v>0</v>
      </c>
      <c r="B7403" t="b">
        <f>VLOOKUP(C7403,Sheet3!$A:$B,2,0) &gt; 1</f>
        <v>0</v>
      </c>
      <c r="C7403">
        <v>7402</v>
      </c>
      <c r="D7403">
        <v>52800</v>
      </c>
      <c r="E7403" s="4">
        <v>40461</v>
      </c>
      <c r="F7403">
        <v>13</v>
      </c>
      <c r="G7403" s="15">
        <f>I7403*F7403</f>
        <v>1820</v>
      </c>
      <c r="H7403" s="9">
        <v>0.1</v>
      </c>
      <c r="I7403" s="13">
        <f>VLOOKUP($U7403,Pricebook!$A:$D,4,0)</f>
        <v>140</v>
      </c>
      <c r="J7403" s="11">
        <f>G7403*(1-H7403)</f>
        <v>1638</v>
      </c>
      <c r="K7403" t="s">
        <v>620</v>
      </c>
      <c r="L7403" t="s">
        <v>621</v>
      </c>
      <c r="M7403" t="str">
        <f>VLOOKUP($L7403,Companies!$A:$G,7,)</f>
        <v>Semiconductors</v>
      </c>
      <c r="N7403" t="str">
        <f>VLOOKUP($L7403,Companies!$A:$G,6,)</f>
        <v>Technology</v>
      </c>
      <c r="O7403" s="6" t="s">
        <v>1484</v>
      </c>
      <c r="P7403" s="6">
        <v>54401</v>
      </c>
      <c r="Q7403" t="s">
        <v>95</v>
      </c>
      <c r="R7403" t="s">
        <v>16</v>
      </c>
      <c r="S7403" s="4">
        <v>40462</v>
      </c>
      <c r="T7403" s="7">
        <f>S7403-E7403</f>
        <v>1</v>
      </c>
      <c r="U7403" t="s">
        <v>14213</v>
      </c>
      <c r="V7403" s="6" t="s">
        <v>14251</v>
      </c>
      <c r="W7403" t="s">
        <v>14263</v>
      </c>
      <c r="X7403" t="s">
        <v>14195</v>
      </c>
      <c r="Y7403" t="str">
        <f>VLOOKUP(R7403,Managers!$A:$B,2,)</f>
        <v>Josh Martinez</v>
      </c>
      <c r="Z7403" s="11">
        <f>VLOOKUP(X7403,HourlyWages!$A:$B,2,0)</f>
        <v>52</v>
      </c>
      <c r="AA7403">
        <v>1</v>
      </c>
    </row>
    <row r="7404" spans="1:27" x14ac:dyDescent="0.3">
      <c r="A7404" t="b">
        <f>COUNTIF($C$1:C7404, C7404)&gt;1</f>
        <v>0</v>
      </c>
      <c r="B7404" t="b">
        <f>VLOOKUP(C7404,Sheet3!$A:$B,2,0) &gt; 1</f>
        <v>0</v>
      </c>
      <c r="C7404">
        <v>7403</v>
      </c>
      <c r="D7404">
        <v>52805</v>
      </c>
      <c r="E7404" s="4">
        <v>40814</v>
      </c>
      <c r="F7404">
        <v>20</v>
      </c>
      <c r="G7404" s="15">
        <f>I7404*F7404</f>
        <v>3000</v>
      </c>
      <c r="H7404" s="9">
        <v>0.04</v>
      </c>
      <c r="I7404" s="13">
        <f>VLOOKUP($U7404,Pricebook!$A:$D,4,0)</f>
        <v>150</v>
      </c>
      <c r="J7404" s="11">
        <f>G7404*(1-H7404)</f>
        <v>2880</v>
      </c>
      <c r="K7404" t="s">
        <v>1689</v>
      </c>
      <c r="L7404" t="s">
        <v>707</v>
      </c>
      <c r="M7404" t="str">
        <f>VLOOKUP($L7404,Companies!$A:$G,7,)</f>
        <v>Medical/Nursing Services</v>
      </c>
      <c r="N7404" t="str">
        <f>VLOOKUP($L7404,Companies!$A:$G,6,)</f>
        <v>Health Care</v>
      </c>
      <c r="O7404" s="6" t="s">
        <v>2253</v>
      </c>
      <c r="P7404" s="6">
        <v>44483</v>
      </c>
      <c r="Q7404" t="s">
        <v>210</v>
      </c>
      <c r="R7404" t="s">
        <v>61</v>
      </c>
      <c r="S7404" s="4">
        <v>40814</v>
      </c>
      <c r="T7404" s="7">
        <f>S7404-E7404</f>
        <v>0</v>
      </c>
      <c r="U7404" t="s">
        <v>14211</v>
      </c>
      <c r="V7404" s="6" t="s">
        <v>14257</v>
      </c>
      <c r="W7404" t="s">
        <v>14264</v>
      </c>
      <c r="X7404" t="s">
        <v>14191</v>
      </c>
      <c r="Y7404" t="str">
        <f>VLOOKUP(R7404,Managers!$A:$B,2,)</f>
        <v>Allen Young</v>
      </c>
      <c r="Z7404" s="11">
        <f>VLOOKUP(X7404,HourlyWages!$A:$B,2,0)</f>
        <v>60</v>
      </c>
      <c r="AA7404">
        <v>1</v>
      </c>
    </row>
    <row r="7405" spans="1:27" x14ac:dyDescent="0.3">
      <c r="A7405" t="b">
        <f>COUNTIF($C$1:C7405, C7405)&gt;1</f>
        <v>0</v>
      </c>
      <c r="B7405" t="b">
        <f>VLOOKUP(C7405,Sheet3!$A:$B,2,0) &gt; 1</f>
        <v>0</v>
      </c>
      <c r="C7405">
        <v>7404</v>
      </c>
      <c r="D7405">
        <v>52807</v>
      </c>
      <c r="E7405" s="4">
        <v>40507</v>
      </c>
      <c r="F7405">
        <v>28</v>
      </c>
      <c r="G7405" s="15">
        <f>I7405*F7405</f>
        <v>3360</v>
      </c>
      <c r="H7405" s="9">
        <v>0</v>
      </c>
      <c r="I7405" s="13">
        <f>VLOOKUP($U7405,Pricebook!$A:$D,4,0)</f>
        <v>120</v>
      </c>
      <c r="J7405" s="11">
        <f>G7405*(1-H7405)</f>
        <v>3360</v>
      </c>
      <c r="K7405" t="s">
        <v>1230</v>
      </c>
      <c r="L7405" t="s">
        <v>99</v>
      </c>
      <c r="M7405" t="str">
        <f>VLOOKUP($L7405,Companies!$A:$G,7,)</f>
        <v>Television Services</v>
      </c>
      <c r="N7405" t="str">
        <f>VLOOKUP($L7405,Companies!$A:$G,6,)</f>
        <v>Consumer Services</v>
      </c>
      <c r="O7405" s="6" t="s">
        <v>547</v>
      </c>
      <c r="P7405" s="6">
        <v>60452</v>
      </c>
      <c r="Q7405" t="s">
        <v>15</v>
      </c>
      <c r="R7405" t="s">
        <v>16</v>
      </c>
      <c r="S7405" s="4">
        <v>40509</v>
      </c>
      <c r="T7405" s="7">
        <f>S7405-E7405</f>
        <v>2</v>
      </c>
      <c r="U7405" t="s">
        <v>14212</v>
      </c>
      <c r="V7405" s="6" t="s">
        <v>14251</v>
      </c>
      <c r="W7405" t="s">
        <v>14260</v>
      </c>
      <c r="X7405" t="s">
        <v>14201</v>
      </c>
      <c r="Y7405" t="str">
        <f>VLOOKUP(R7405,Managers!$A:$B,2,)</f>
        <v>Josh Martinez</v>
      </c>
      <c r="Z7405" s="11">
        <f>VLOOKUP(X7405,HourlyWages!$A:$B,2,0)</f>
        <v>53</v>
      </c>
      <c r="AA7405">
        <v>1</v>
      </c>
    </row>
    <row r="7406" spans="1:27" x14ac:dyDescent="0.3">
      <c r="A7406" t="b">
        <f>COUNTIF($C$1:C7406, C7406)&gt;1</f>
        <v>0</v>
      </c>
      <c r="B7406" t="b">
        <f>VLOOKUP(C7406,Sheet3!$A:$B,2,0) &gt; 1</f>
        <v>0</v>
      </c>
      <c r="C7406">
        <v>7405</v>
      </c>
      <c r="D7406">
        <v>52833</v>
      </c>
      <c r="E7406" s="4">
        <v>40901</v>
      </c>
      <c r="F7406">
        <v>8</v>
      </c>
      <c r="G7406" s="15">
        <f>I7406*F7406</f>
        <v>1600</v>
      </c>
      <c r="H7406" s="9">
        <v>0.02</v>
      </c>
      <c r="I7406" s="13">
        <f>VLOOKUP($U7406,Pricebook!$A:$D,4,0)</f>
        <v>200</v>
      </c>
      <c r="J7406" s="11">
        <f>G7406*(1-H7406)</f>
        <v>1568</v>
      </c>
      <c r="K7406" t="s">
        <v>2653</v>
      </c>
      <c r="L7406" t="s">
        <v>58</v>
      </c>
      <c r="M7406" t="str">
        <f>VLOOKUP($L7406,Companies!$A:$G,7,)</f>
        <v>Biotechnology: Biological Products (No Diagnostic Substances)</v>
      </c>
      <c r="N7406" t="str">
        <f>VLOOKUP($L7406,Companies!$A:$G,6,)</f>
        <v>Health Care</v>
      </c>
      <c r="O7406" s="6" t="s">
        <v>2654</v>
      </c>
      <c r="P7406" s="6">
        <v>44515</v>
      </c>
      <c r="Q7406" t="s">
        <v>210</v>
      </c>
      <c r="R7406" t="s">
        <v>61</v>
      </c>
      <c r="S7406" s="4">
        <v>40902</v>
      </c>
      <c r="T7406" s="7">
        <f>S7406-E7406</f>
        <v>1</v>
      </c>
      <c r="U7406" t="s">
        <v>14206</v>
      </c>
      <c r="V7406" s="6" t="s">
        <v>14251</v>
      </c>
      <c r="W7406" t="s">
        <v>14260</v>
      </c>
      <c r="X7406" t="s">
        <v>14193</v>
      </c>
      <c r="Y7406" t="str">
        <f>VLOOKUP(R7406,Managers!$A:$B,2,)</f>
        <v>Allen Young</v>
      </c>
      <c r="Z7406" s="11">
        <f>VLOOKUP(X7406,HourlyWages!$A:$B,2,0)</f>
        <v>57</v>
      </c>
      <c r="AA7406">
        <v>1</v>
      </c>
    </row>
    <row r="7407" spans="1:27" x14ac:dyDescent="0.3">
      <c r="A7407" t="b">
        <f>COUNTIF($C$1:C7407, C7407)&gt;1</f>
        <v>0</v>
      </c>
      <c r="B7407" t="b">
        <f>VLOOKUP(C7407,Sheet3!$A:$B,2,0) &gt; 1</f>
        <v>0</v>
      </c>
      <c r="C7407">
        <v>7406</v>
      </c>
      <c r="D7407">
        <v>52837</v>
      </c>
      <c r="E7407" s="4">
        <v>40926</v>
      </c>
      <c r="F7407">
        <v>32</v>
      </c>
      <c r="G7407" s="15">
        <f>I7407*F7407</f>
        <v>6400</v>
      </c>
      <c r="H7407" s="9">
        <v>0.08</v>
      </c>
      <c r="I7407" s="13">
        <f>VLOOKUP($U7407,Pricebook!$A:$D,4,0)</f>
        <v>200</v>
      </c>
      <c r="J7407" s="11">
        <f>G7407*(1-H7407)</f>
        <v>5888</v>
      </c>
      <c r="K7407" t="s">
        <v>2585</v>
      </c>
      <c r="L7407" t="s">
        <v>274</v>
      </c>
      <c r="M7407" t="str">
        <f>VLOOKUP($L7407,Companies!$A:$G,7,)</f>
        <v>Other Specialty Stores</v>
      </c>
      <c r="N7407" t="str">
        <f>VLOOKUP($L7407,Companies!$A:$G,6,)</f>
        <v>Consumer Services</v>
      </c>
      <c r="O7407" s="6" t="s">
        <v>2822</v>
      </c>
      <c r="P7407" s="6" t="s">
        <v>2823</v>
      </c>
      <c r="Q7407" t="s">
        <v>149</v>
      </c>
      <c r="R7407" t="s">
        <v>61</v>
      </c>
      <c r="S7407" s="4">
        <v>40928</v>
      </c>
      <c r="T7407" s="7">
        <f>S7407-E7407</f>
        <v>2</v>
      </c>
      <c r="U7407" t="s">
        <v>14206</v>
      </c>
      <c r="V7407" s="6" t="s">
        <v>14251</v>
      </c>
      <c r="W7407" t="s">
        <v>14261</v>
      </c>
      <c r="X7407" t="s">
        <v>14187</v>
      </c>
      <c r="Y7407" t="str">
        <f>VLOOKUP(R7407,Managers!$A:$B,2,)</f>
        <v>Allen Young</v>
      </c>
      <c r="Z7407" s="11">
        <f>VLOOKUP(X7407,HourlyWages!$A:$B,2,0)</f>
        <v>45</v>
      </c>
      <c r="AA7407">
        <v>1</v>
      </c>
    </row>
    <row r="7408" spans="1:27" x14ac:dyDescent="0.3">
      <c r="A7408" t="b">
        <f>COUNTIF($C$1:C7408, C7408)&gt;1</f>
        <v>0</v>
      </c>
      <c r="B7408" t="b">
        <f>VLOOKUP(C7408,Sheet3!$A:$B,2,0) &gt; 1</f>
        <v>0</v>
      </c>
      <c r="C7408">
        <v>7407</v>
      </c>
      <c r="D7408">
        <v>52839</v>
      </c>
      <c r="E7408" s="4">
        <v>40279</v>
      </c>
      <c r="F7408">
        <v>8</v>
      </c>
      <c r="G7408" s="15">
        <f>I7408*F7408</f>
        <v>960</v>
      </c>
      <c r="H7408" s="9">
        <v>0.04</v>
      </c>
      <c r="I7408" s="13">
        <f>VLOOKUP($U7408,Pricebook!$A:$D,4,0)</f>
        <v>120</v>
      </c>
      <c r="J7408" s="11">
        <f>G7408*(1-H7408)</f>
        <v>921.59999999999991</v>
      </c>
      <c r="K7408" t="s">
        <v>2184</v>
      </c>
      <c r="L7408" t="s">
        <v>41</v>
      </c>
      <c r="M7408" t="str">
        <f>VLOOKUP($L7408,Companies!$A:$G,7,)</f>
        <v>EDP Services</v>
      </c>
      <c r="N7408" t="str">
        <f>VLOOKUP($L7408,Companies!$A:$G,6,)</f>
        <v>Technology</v>
      </c>
      <c r="O7408" s="6" t="s">
        <v>691</v>
      </c>
      <c r="P7408" s="6">
        <v>97477</v>
      </c>
      <c r="Q7408" t="s">
        <v>43</v>
      </c>
      <c r="R7408" t="s">
        <v>23</v>
      </c>
      <c r="S7408" s="4">
        <v>40279</v>
      </c>
      <c r="T7408" s="7">
        <f>S7408-E7408</f>
        <v>0</v>
      </c>
      <c r="U7408" t="s">
        <v>14212</v>
      </c>
      <c r="V7408" s="6" t="s">
        <v>14251</v>
      </c>
      <c r="W7408" t="s">
        <v>14268</v>
      </c>
      <c r="X7408" t="s">
        <v>14195</v>
      </c>
      <c r="Y7408" t="str">
        <f>VLOOKUP(R7408,Managers!$A:$B,2,)</f>
        <v>Bob Turner</v>
      </c>
      <c r="Z7408" s="11">
        <f>VLOOKUP(X7408,HourlyWages!$A:$B,2,0)</f>
        <v>52</v>
      </c>
      <c r="AA7408">
        <v>1</v>
      </c>
    </row>
    <row r="7409" spans="1:27" x14ac:dyDescent="0.3">
      <c r="A7409" t="b">
        <f>COUNTIF($C$1:C7409, C7409)&gt;1</f>
        <v>0</v>
      </c>
      <c r="B7409" t="b">
        <f>VLOOKUP(C7409,Sheet3!$A:$B,2,0) &gt; 1</f>
        <v>0</v>
      </c>
      <c r="C7409">
        <v>7408</v>
      </c>
      <c r="D7409">
        <v>52839</v>
      </c>
      <c r="E7409" s="4">
        <v>40279</v>
      </c>
      <c r="F7409">
        <v>25</v>
      </c>
      <c r="G7409" s="15">
        <f>I7409*F7409</f>
        <v>3750</v>
      </c>
      <c r="H7409" s="9">
        <v>0.1</v>
      </c>
      <c r="I7409" s="13">
        <f>VLOOKUP($U7409,Pricebook!$A:$D,4,0)</f>
        <v>150</v>
      </c>
      <c r="J7409" s="11">
        <f>G7409*(1-H7409)</f>
        <v>3375</v>
      </c>
      <c r="K7409" t="s">
        <v>2184</v>
      </c>
      <c r="L7409" t="s">
        <v>41</v>
      </c>
      <c r="M7409" t="str">
        <f>VLOOKUP($L7409,Companies!$A:$G,7,)</f>
        <v>EDP Services</v>
      </c>
      <c r="N7409" t="str">
        <f>VLOOKUP($L7409,Companies!$A:$G,6,)</f>
        <v>Technology</v>
      </c>
      <c r="O7409" s="6" t="s">
        <v>1583</v>
      </c>
      <c r="P7409" s="6">
        <v>97224</v>
      </c>
      <c r="Q7409" t="s">
        <v>43</v>
      </c>
      <c r="R7409" t="s">
        <v>23</v>
      </c>
      <c r="S7409" s="4">
        <v>40280</v>
      </c>
      <c r="T7409" s="7">
        <f>S7409-E7409</f>
        <v>1</v>
      </c>
      <c r="U7409" t="s">
        <v>14210</v>
      </c>
      <c r="V7409" s="6" t="s">
        <v>14251</v>
      </c>
      <c r="W7409" t="s">
        <v>14263</v>
      </c>
      <c r="X7409" t="s">
        <v>14192</v>
      </c>
      <c r="Y7409" t="str">
        <f>VLOOKUP(R7409,Managers!$A:$B,2,)</f>
        <v>Bob Turner</v>
      </c>
      <c r="Z7409" s="11">
        <f>VLOOKUP(X7409,HourlyWages!$A:$B,2,0)</f>
        <v>75</v>
      </c>
      <c r="AA7409">
        <v>1</v>
      </c>
    </row>
    <row r="7410" spans="1:27" x14ac:dyDescent="0.3">
      <c r="A7410" t="b">
        <f>COUNTIF($C$1:C7410, C7410)&gt;1</f>
        <v>0</v>
      </c>
      <c r="B7410" t="b">
        <f>VLOOKUP(C7410,Sheet3!$A:$B,2,0) &gt; 1</f>
        <v>0</v>
      </c>
      <c r="C7410">
        <v>7409</v>
      </c>
      <c r="D7410">
        <v>52867</v>
      </c>
      <c r="E7410" s="4">
        <v>40038</v>
      </c>
      <c r="F7410">
        <v>15</v>
      </c>
      <c r="G7410" s="15">
        <f>I7410*F7410</f>
        <v>1875</v>
      </c>
      <c r="H7410" s="9">
        <v>0.03</v>
      </c>
      <c r="I7410" s="13">
        <f>VLOOKUP($U7410,Pricebook!$A:$D,4,0)</f>
        <v>125</v>
      </c>
      <c r="J7410" s="11">
        <f>G7410*(1-H7410)</f>
        <v>1818.75</v>
      </c>
      <c r="K7410" t="s">
        <v>643</v>
      </c>
      <c r="L7410" t="s">
        <v>482</v>
      </c>
      <c r="M7410" t="str">
        <f>VLOOKUP($L7410,Companies!$A:$G,7,)</f>
        <v>Television Services</v>
      </c>
      <c r="N7410" t="str">
        <f>VLOOKUP($L7410,Companies!$A:$G,6,)</f>
        <v>Consumer Services</v>
      </c>
      <c r="O7410" s="6" t="s">
        <v>2850</v>
      </c>
      <c r="P7410" s="6">
        <v>39503</v>
      </c>
      <c r="Q7410" t="s">
        <v>699</v>
      </c>
      <c r="R7410" t="s">
        <v>34</v>
      </c>
      <c r="S7410" s="4">
        <v>40039</v>
      </c>
      <c r="T7410" s="7">
        <f>S7410-E7410</f>
        <v>1</v>
      </c>
      <c r="U7410" t="s">
        <v>14209</v>
      </c>
      <c r="V7410" s="6" t="s">
        <v>14257</v>
      </c>
      <c r="W7410" t="s">
        <v>14258</v>
      </c>
      <c r="X7410" t="s">
        <v>14200</v>
      </c>
      <c r="Y7410" t="str">
        <f>VLOOKUP(R7410,Managers!$A:$B,2,)</f>
        <v>Frank Mitchell</v>
      </c>
      <c r="Z7410" s="11">
        <f>VLOOKUP(X7410,HourlyWages!$A:$B,2,0)</f>
        <v>59</v>
      </c>
      <c r="AA7410">
        <v>1</v>
      </c>
    </row>
    <row r="7411" spans="1:27" x14ac:dyDescent="0.3">
      <c r="A7411" t="b">
        <f>COUNTIF($C$1:C7411, C7411)&gt;1</f>
        <v>0</v>
      </c>
      <c r="B7411" t="b">
        <f>VLOOKUP(C7411,Sheet3!$A:$B,2,0) &gt; 1</f>
        <v>0</v>
      </c>
      <c r="C7411">
        <v>7410</v>
      </c>
      <c r="D7411">
        <v>52868</v>
      </c>
      <c r="E7411" s="4">
        <v>40590</v>
      </c>
      <c r="F7411">
        <v>19</v>
      </c>
      <c r="G7411" s="15">
        <f>I7411*F7411</f>
        <v>2850</v>
      </c>
      <c r="H7411" s="9">
        <v>0.09</v>
      </c>
      <c r="I7411" s="13">
        <f>VLOOKUP($U7411,Pricebook!$A:$D,4,0)</f>
        <v>150</v>
      </c>
      <c r="J7411" s="11">
        <f>G7411*(1-H7411)</f>
        <v>2593.5</v>
      </c>
      <c r="K7411" t="s">
        <v>864</v>
      </c>
      <c r="L7411" t="s">
        <v>199</v>
      </c>
      <c r="M7411" t="str">
        <f>VLOOKUP($L7411,Companies!$A:$G,7,)</f>
        <v>Biotechnology: Biological Products (No Diagnostic Substances)</v>
      </c>
      <c r="N7411" t="str">
        <f>VLOOKUP($L7411,Companies!$A:$G,6,)</f>
        <v>Health Care</v>
      </c>
      <c r="O7411" s="6" t="s">
        <v>1320</v>
      </c>
      <c r="P7411" s="6">
        <v>55066</v>
      </c>
      <c r="Q7411" t="s">
        <v>130</v>
      </c>
      <c r="R7411" t="s">
        <v>16</v>
      </c>
      <c r="S7411" s="4">
        <v>40592</v>
      </c>
      <c r="T7411" s="7">
        <f>S7411-E7411</f>
        <v>2</v>
      </c>
      <c r="U7411" t="s">
        <v>14211</v>
      </c>
      <c r="V7411" s="6" t="s">
        <v>14257</v>
      </c>
      <c r="W7411" t="s">
        <v>14258</v>
      </c>
      <c r="X7411" t="s">
        <v>14199</v>
      </c>
      <c r="Y7411" t="str">
        <f>VLOOKUP(R7411,Managers!$A:$B,2,)</f>
        <v>Josh Martinez</v>
      </c>
      <c r="Z7411" s="11">
        <f>VLOOKUP(X7411,HourlyWages!$A:$B,2,0)</f>
        <v>68</v>
      </c>
      <c r="AA7411">
        <v>1</v>
      </c>
    </row>
    <row r="7412" spans="1:27" x14ac:dyDescent="0.3">
      <c r="A7412" t="b">
        <f>COUNTIF($C$1:C7412, C7412)&gt;1</f>
        <v>0</v>
      </c>
      <c r="B7412" t="b">
        <f>VLOOKUP(C7412,Sheet3!$A:$B,2,0) &gt; 1</f>
        <v>0</v>
      </c>
      <c r="C7412">
        <v>7411</v>
      </c>
      <c r="D7412">
        <v>52870</v>
      </c>
      <c r="E7412" s="4">
        <v>39881</v>
      </c>
      <c r="F7412">
        <v>21</v>
      </c>
      <c r="G7412" s="15">
        <f>I7412*F7412</f>
        <v>3570</v>
      </c>
      <c r="H7412" s="9">
        <v>0.03</v>
      </c>
      <c r="I7412" s="13">
        <f>VLOOKUP($U7412,Pricebook!$A:$D,4,0)</f>
        <v>170</v>
      </c>
      <c r="J7412" s="11">
        <f>G7412*(1-H7412)</f>
        <v>3462.9</v>
      </c>
      <c r="K7412" t="s">
        <v>1657</v>
      </c>
      <c r="L7412" t="s">
        <v>549</v>
      </c>
      <c r="M7412" t="str">
        <f>VLOOKUP($L7412,Companies!$A:$G,7,)</f>
        <v>RETAIL: Building Materials</v>
      </c>
      <c r="N7412" t="str">
        <f>VLOOKUP($L7412,Companies!$A:$G,6,)</f>
        <v>Consumer Services</v>
      </c>
      <c r="O7412" s="6" t="s">
        <v>796</v>
      </c>
      <c r="P7412" s="6">
        <v>84321</v>
      </c>
      <c r="Q7412" t="s">
        <v>201</v>
      </c>
      <c r="R7412" t="s">
        <v>23</v>
      </c>
      <c r="S7412" s="4">
        <v>39883</v>
      </c>
      <c r="T7412" s="7">
        <f>S7412-E7412</f>
        <v>2</v>
      </c>
      <c r="U7412" t="s">
        <v>14219</v>
      </c>
      <c r="V7412" s="6" t="s">
        <v>14251</v>
      </c>
      <c r="W7412" t="s">
        <v>14263</v>
      </c>
      <c r="X7412" t="s">
        <v>14193</v>
      </c>
      <c r="Y7412" t="str">
        <f>VLOOKUP(R7412,Managers!$A:$B,2,)</f>
        <v>Bob Turner</v>
      </c>
      <c r="Z7412" s="11">
        <f>VLOOKUP(X7412,HourlyWages!$A:$B,2,0)</f>
        <v>57</v>
      </c>
      <c r="AA7412">
        <v>1</v>
      </c>
    </row>
    <row r="7413" spans="1:27" x14ac:dyDescent="0.3">
      <c r="A7413" t="b">
        <f>COUNTIF($C$1:C7413, C7413)&gt;1</f>
        <v>0</v>
      </c>
      <c r="B7413" t="b">
        <f>VLOOKUP(C7413,Sheet3!$A:$B,2,0) &gt; 1</f>
        <v>0</v>
      </c>
      <c r="C7413">
        <v>7412</v>
      </c>
      <c r="D7413">
        <v>52896</v>
      </c>
      <c r="E7413" s="4">
        <v>40473</v>
      </c>
      <c r="F7413">
        <v>9</v>
      </c>
      <c r="G7413" s="15">
        <f>I7413*F7413</f>
        <v>990</v>
      </c>
      <c r="H7413" s="9">
        <v>0.09</v>
      </c>
      <c r="I7413" s="13">
        <f>VLOOKUP($U7413,Pricebook!$A:$D,4,0)</f>
        <v>110</v>
      </c>
      <c r="J7413" s="11">
        <f>G7413*(1-H7413)</f>
        <v>900.9</v>
      </c>
      <c r="K7413" t="s">
        <v>456</v>
      </c>
      <c r="L7413" t="s">
        <v>99</v>
      </c>
      <c r="M7413" t="str">
        <f>VLOOKUP($L7413,Companies!$A:$G,7,)</f>
        <v>Television Services</v>
      </c>
      <c r="N7413" t="str">
        <f>VLOOKUP($L7413,Companies!$A:$G,6,)</f>
        <v>Consumer Services</v>
      </c>
      <c r="O7413" s="6" t="s">
        <v>1147</v>
      </c>
      <c r="P7413" s="6" t="s">
        <v>2773</v>
      </c>
      <c r="Q7413" t="s">
        <v>48</v>
      </c>
      <c r="R7413" t="s">
        <v>16</v>
      </c>
      <c r="S7413" s="4">
        <v>40475</v>
      </c>
      <c r="T7413" s="7">
        <f>S7413-E7413</f>
        <v>2</v>
      </c>
      <c r="U7413" t="s">
        <v>14215</v>
      </c>
      <c r="V7413" s="6" t="s">
        <v>14251</v>
      </c>
      <c r="W7413" t="s">
        <v>14266</v>
      </c>
      <c r="X7413" t="s">
        <v>14195</v>
      </c>
      <c r="Y7413" t="str">
        <f>VLOOKUP(R7413,Managers!$A:$B,2,)</f>
        <v>Josh Martinez</v>
      </c>
      <c r="Z7413" s="11">
        <f>VLOOKUP(X7413,HourlyWages!$A:$B,2,0)</f>
        <v>52</v>
      </c>
      <c r="AA7413">
        <v>1</v>
      </c>
    </row>
    <row r="7414" spans="1:27" x14ac:dyDescent="0.3">
      <c r="A7414" t="b">
        <f>COUNTIF($C$1:C7414, C7414)&gt;1</f>
        <v>0</v>
      </c>
      <c r="B7414" t="b">
        <f>VLOOKUP(C7414,Sheet3!$A:$B,2,0) &gt; 1</f>
        <v>0</v>
      </c>
      <c r="C7414">
        <v>7413</v>
      </c>
      <c r="D7414">
        <v>52896</v>
      </c>
      <c r="E7414" s="4">
        <v>40473</v>
      </c>
      <c r="F7414">
        <v>6</v>
      </c>
      <c r="G7414" s="15">
        <f>I7414*F7414</f>
        <v>750</v>
      </c>
      <c r="H7414" s="9">
        <v>0</v>
      </c>
      <c r="I7414" s="13">
        <f>VLOOKUP($U7414,Pricebook!$A:$D,4,0)</f>
        <v>125</v>
      </c>
      <c r="J7414" s="11">
        <f>G7414*(1-H7414)</f>
        <v>750</v>
      </c>
      <c r="K7414" t="s">
        <v>456</v>
      </c>
      <c r="L7414" t="s">
        <v>99</v>
      </c>
      <c r="M7414" t="str">
        <f>VLOOKUP($L7414,Companies!$A:$G,7,)</f>
        <v>Television Services</v>
      </c>
      <c r="N7414" t="str">
        <f>VLOOKUP($L7414,Companies!$A:$G,6,)</f>
        <v>Consumer Services</v>
      </c>
      <c r="O7414" s="6" t="s">
        <v>1147</v>
      </c>
      <c r="P7414" s="6" t="s">
        <v>2773</v>
      </c>
      <c r="Q7414" t="s">
        <v>48</v>
      </c>
      <c r="R7414" t="s">
        <v>16</v>
      </c>
      <c r="S7414" s="4">
        <v>40474</v>
      </c>
      <c r="T7414" s="7">
        <f>S7414-E7414</f>
        <v>1</v>
      </c>
      <c r="U7414" t="s">
        <v>14209</v>
      </c>
      <c r="V7414" s="6" t="s">
        <v>14251</v>
      </c>
      <c r="W7414" t="s">
        <v>14262</v>
      </c>
      <c r="X7414" t="s">
        <v>14198</v>
      </c>
      <c r="Y7414" t="str">
        <f>VLOOKUP(R7414,Managers!$A:$B,2,)</f>
        <v>Josh Martinez</v>
      </c>
      <c r="Z7414" s="11">
        <f>VLOOKUP(X7414,HourlyWages!$A:$B,2,0)</f>
        <v>51</v>
      </c>
      <c r="AA7414">
        <v>1</v>
      </c>
    </row>
    <row r="7415" spans="1:27" x14ac:dyDescent="0.3">
      <c r="A7415" t="b">
        <f>COUNTIF($C$1:C7415, C7415)&gt;1</f>
        <v>0</v>
      </c>
      <c r="B7415" t="b">
        <f>VLOOKUP(C7415,Sheet3!$A:$B,2,0) &gt; 1</f>
        <v>0</v>
      </c>
      <c r="C7415">
        <v>7414</v>
      </c>
      <c r="D7415">
        <v>52896</v>
      </c>
      <c r="E7415" s="4">
        <v>40473</v>
      </c>
      <c r="F7415">
        <v>24</v>
      </c>
      <c r="G7415" s="15">
        <f>I7415*F7415</f>
        <v>3840</v>
      </c>
      <c r="H7415" s="9">
        <v>0</v>
      </c>
      <c r="I7415" s="13">
        <f>VLOOKUP($U7415,Pricebook!$A:$D,4,0)</f>
        <v>160</v>
      </c>
      <c r="J7415" s="11">
        <f>G7415*(1-H7415)</f>
        <v>3840</v>
      </c>
      <c r="K7415" t="s">
        <v>456</v>
      </c>
      <c r="L7415" t="s">
        <v>99</v>
      </c>
      <c r="M7415" t="str">
        <f>VLOOKUP($L7415,Companies!$A:$G,7,)</f>
        <v>Television Services</v>
      </c>
      <c r="N7415" t="str">
        <f>VLOOKUP($L7415,Companies!$A:$G,6,)</f>
        <v>Consumer Services</v>
      </c>
      <c r="O7415" s="6" t="s">
        <v>1149</v>
      </c>
      <c r="P7415" s="6">
        <v>15239</v>
      </c>
      <c r="Q7415" t="s">
        <v>232</v>
      </c>
      <c r="R7415" t="s">
        <v>61</v>
      </c>
      <c r="S7415" s="4">
        <v>40476</v>
      </c>
      <c r="T7415" s="7">
        <f>S7415-E7415</f>
        <v>3</v>
      </c>
      <c r="U7415" t="s">
        <v>14218</v>
      </c>
      <c r="V7415" s="6" t="s">
        <v>14254</v>
      </c>
      <c r="W7415" t="s">
        <v>14255</v>
      </c>
      <c r="X7415" t="s">
        <v>14188</v>
      </c>
      <c r="Y7415" t="str">
        <f>VLOOKUP(R7415,Managers!$A:$B,2,)</f>
        <v>Allen Young</v>
      </c>
      <c r="Z7415" s="11">
        <f>VLOOKUP(X7415,HourlyWages!$A:$B,2,0)</f>
        <v>52</v>
      </c>
      <c r="AA7415">
        <v>1</v>
      </c>
    </row>
    <row r="7416" spans="1:27" x14ac:dyDescent="0.3">
      <c r="A7416" t="b">
        <f>COUNTIF($C$1:C7416, C7416)&gt;1</f>
        <v>0</v>
      </c>
      <c r="B7416" t="b">
        <f>VLOOKUP(C7416,Sheet3!$A:$B,2,0) &gt; 1</f>
        <v>0</v>
      </c>
      <c r="C7416">
        <v>7415</v>
      </c>
      <c r="D7416">
        <v>52896</v>
      </c>
      <c r="E7416" s="4">
        <v>40473</v>
      </c>
      <c r="F7416">
        <v>49</v>
      </c>
      <c r="G7416" s="15">
        <f>I7416*F7416</f>
        <v>9800</v>
      </c>
      <c r="H7416" s="9">
        <v>7.0000000000000007E-2</v>
      </c>
      <c r="I7416" s="13">
        <f>VLOOKUP($U7416,Pricebook!$A:$D,4,0)</f>
        <v>200</v>
      </c>
      <c r="J7416" s="11">
        <f>G7416*(1-H7416)</f>
        <v>9114</v>
      </c>
      <c r="K7416" t="s">
        <v>456</v>
      </c>
      <c r="L7416" t="s">
        <v>99</v>
      </c>
      <c r="M7416" t="str">
        <f>VLOOKUP($L7416,Companies!$A:$G,7,)</f>
        <v>Television Services</v>
      </c>
      <c r="N7416" t="str">
        <f>VLOOKUP($L7416,Companies!$A:$G,6,)</f>
        <v>Consumer Services</v>
      </c>
      <c r="O7416" s="6" t="s">
        <v>1149</v>
      </c>
      <c r="P7416" s="6">
        <v>15239</v>
      </c>
      <c r="Q7416" t="s">
        <v>232</v>
      </c>
      <c r="R7416" t="s">
        <v>61</v>
      </c>
      <c r="S7416" s="4">
        <v>40476</v>
      </c>
      <c r="T7416" s="7">
        <f>S7416-E7416</f>
        <v>3</v>
      </c>
      <c r="U7416" t="s">
        <v>14214</v>
      </c>
      <c r="V7416" s="6" t="s">
        <v>14251</v>
      </c>
      <c r="W7416" t="s">
        <v>14266</v>
      </c>
      <c r="X7416" t="s">
        <v>14203</v>
      </c>
      <c r="Y7416" t="str">
        <f>VLOOKUP(R7416,Managers!$A:$B,2,)</f>
        <v>Allen Young</v>
      </c>
      <c r="Z7416" s="11">
        <f>VLOOKUP(X7416,HourlyWages!$A:$B,2,0)</f>
        <v>62</v>
      </c>
      <c r="AA7416">
        <v>1</v>
      </c>
    </row>
    <row r="7417" spans="1:27" x14ac:dyDescent="0.3">
      <c r="A7417" t="b">
        <f>COUNTIF($C$1:C7417, C7417)&gt;1</f>
        <v>0</v>
      </c>
      <c r="B7417" t="b">
        <f>VLOOKUP(C7417,Sheet3!$A:$B,2,0) &gt; 1</f>
        <v>0</v>
      </c>
      <c r="C7417">
        <v>7416</v>
      </c>
      <c r="D7417">
        <v>52896</v>
      </c>
      <c r="E7417" s="4">
        <v>40473</v>
      </c>
      <c r="F7417">
        <v>36</v>
      </c>
      <c r="G7417" s="15">
        <f>I7417*F7417</f>
        <v>4500</v>
      </c>
      <c r="H7417" s="9">
        <v>0.03</v>
      </c>
      <c r="I7417" s="13">
        <f>VLOOKUP($U7417,Pricebook!$A:$D,4,0)</f>
        <v>125</v>
      </c>
      <c r="J7417" s="11">
        <f>G7417*(1-H7417)</f>
        <v>4365</v>
      </c>
      <c r="K7417" t="s">
        <v>456</v>
      </c>
      <c r="L7417" t="s">
        <v>99</v>
      </c>
      <c r="M7417" t="str">
        <f>VLOOKUP($L7417,Companies!$A:$G,7,)</f>
        <v>Television Services</v>
      </c>
      <c r="N7417" t="str">
        <f>VLOOKUP($L7417,Companies!$A:$G,6,)</f>
        <v>Consumer Services</v>
      </c>
      <c r="O7417" s="6" t="s">
        <v>1149</v>
      </c>
      <c r="P7417" s="6">
        <v>15239</v>
      </c>
      <c r="Q7417" t="s">
        <v>232</v>
      </c>
      <c r="R7417" t="s">
        <v>61</v>
      </c>
      <c r="S7417" s="4">
        <v>40475</v>
      </c>
      <c r="T7417" s="7">
        <f>S7417-E7417</f>
        <v>2</v>
      </c>
      <c r="U7417" t="s">
        <v>14209</v>
      </c>
      <c r="V7417" s="6" t="s">
        <v>14254</v>
      </c>
      <c r="W7417" t="s">
        <v>14255</v>
      </c>
      <c r="X7417" t="s">
        <v>14192</v>
      </c>
      <c r="Y7417" t="str">
        <f>VLOOKUP(R7417,Managers!$A:$B,2,)</f>
        <v>Allen Young</v>
      </c>
      <c r="Z7417" s="11">
        <f>VLOOKUP(X7417,HourlyWages!$A:$B,2,0)</f>
        <v>75</v>
      </c>
      <c r="AA7417">
        <v>1</v>
      </c>
    </row>
    <row r="7418" spans="1:27" x14ac:dyDescent="0.3">
      <c r="A7418" t="b">
        <f>COUNTIF($C$1:C7418, C7418)&gt;1</f>
        <v>0</v>
      </c>
      <c r="B7418" t="b">
        <f>VLOOKUP(C7418,Sheet3!$A:$B,2,0) &gt; 1</f>
        <v>0</v>
      </c>
      <c r="C7418">
        <v>7417</v>
      </c>
      <c r="D7418">
        <v>52897</v>
      </c>
      <c r="E7418" s="4">
        <v>40047</v>
      </c>
      <c r="F7418">
        <v>40</v>
      </c>
      <c r="G7418" s="15">
        <f>I7418*F7418</f>
        <v>4400</v>
      </c>
      <c r="H7418" s="9">
        <v>0</v>
      </c>
      <c r="I7418" s="13">
        <f>VLOOKUP($U7418,Pricebook!$A:$D,4,0)</f>
        <v>110</v>
      </c>
      <c r="J7418" s="11">
        <f>G7418*(1-H7418)</f>
        <v>4400</v>
      </c>
      <c r="K7418" t="s">
        <v>1485</v>
      </c>
      <c r="L7418" t="s">
        <v>482</v>
      </c>
      <c r="M7418" t="str">
        <f>VLOOKUP($L7418,Companies!$A:$G,7,)</f>
        <v>Television Services</v>
      </c>
      <c r="N7418" t="str">
        <f>VLOOKUP($L7418,Companies!$A:$G,6,)</f>
        <v>Consumer Services</v>
      </c>
      <c r="O7418" s="6" t="s">
        <v>330</v>
      </c>
      <c r="P7418" s="6">
        <v>84118</v>
      </c>
      <c r="Q7418" t="s">
        <v>201</v>
      </c>
      <c r="R7418" t="s">
        <v>23</v>
      </c>
      <c r="S7418" s="4">
        <v>40049</v>
      </c>
      <c r="T7418" s="7">
        <f>S7418-E7418</f>
        <v>2</v>
      </c>
      <c r="U7418" t="s">
        <v>14215</v>
      </c>
      <c r="V7418" s="6" t="s">
        <v>14251</v>
      </c>
      <c r="W7418" t="s">
        <v>14263</v>
      </c>
      <c r="X7418" t="s">
        <v>14189</v>
      </c>
      <c r="Y7418" t="str">
        <f>VLOOKUP(R7418,Managers!$A:$B,2,)</f>
        <v>Bob Turner</v>
      </c>
      <c r="Z7418" s="11">
        <f>VLOOKUP(X7418,HourlyWages!$A:$B,2,0)</f>
        <v>62</v>
      </c>
      <c r="AA7418">
        <v>1</v>
      </c>
    </row>
    <row r="7419" spans="1:27" x14ac:dyDescent="0.3">
      <c r="A7419" t="b">
        <f>COUNTIF($C$1:C7419, C7419)&gt;1</f>
        <v>0</v>
      </c>
      <c r="B7419" t="b">
        <f>VLOOKUP(C7419,Sheet3!$A:$B,2,0) &gt; 1</f>
        <v>0</v>
      </c>
      <c r="C7419">
        <v>7418</v>
      </c>
      <c r="D7419">
        <v>52900</v>
      </c>
      <c r="E7419" s="4">
        <v>40683</v>
      </c>
      <c r="F7419">
        <v>16</v>
      </c>
      <c r="G7419" s="15">
        <f>I7419*F7419</f>
        <v>1760</v>
      </c>
      <c r="H7419" s="9">
        <v>0</v>
      </c>
      <c r="I7419" s="13">
        <f>VLOOKUP($U7419,Pricebook!$A:$D,4,0)</f>
        <v>110</v>
      </c>
      <c r="J7419" s="11">
        <f>G7419*(1-H7419)</f>
        <v>1760</v>
      </c>
      <c r="K7419" t="s">
        <v>57</v>
      </c>
      <c r="L7419" t="s">
        <v>58</v>
      </c>
      <c r="M7419" t="str">
        <f>VLOOKUP($L7419,Companies!$A:$G,7,)</f>
        <v>Biotechnology: Biological Products (No Diagnostic Substances)</v>
      </c>
      <c r="N7419" t="str">
        <f>VLOOKUP($L7419,Companies!$A:$G,6,)</f>
        <v>Health Care</v>
      </c>
      <c r="O7419" s="6" t="s">
        <v>2860</v>
      </c>
      <c r="P7419" s="6" t="s">
        <v>2861</v>
      </c>
      <c r="Q7419" t="s">
        <v>1213</v>
      </c>
      <c r="R7419" t="s">
        <v>23</v>
      </c>
      <c r="S7419" s="4">
        <v>40685</v>
      </c>
      <c r="T7419" s="7">
        <f>S7419-E7419</f>
        <v>2</v>
      </c>
      <c r="U7419" t="s">
        <v>14215</v>
      </c>
      <c r="V7419" s="6" t="s">
        <v>14251</v>
      </c>
      <c r="W7419" t="s">
        <v>14263</v>
      </c>
      <c r="X7419" t="s">
        <v>14198</v>
      </c>
      <c r="Y7419" t="str">
        <f>VLOOKUP(R7419,Managers!$A:$B,2,)</f>
        <v>Bob Turner</v>
      </c>
      <c r="Z7419" s="11">
        <f>VLOOKUP(X7419,HourlyWages!$A:$B,2,0)</f>
        <v>51</v>
      </c>
      <c r="AA7419">
        <v>1</v>
      </c>
    </row>
    <row r="7420" spans="1:27" x14ac:dyDescent="0.3">
      <c r="A7420" t="b">
        <f>COUNTIF($C$1:C7420, C7420)&gt;1</f>
        <v>0</v>
      </c>
      <c r="B7420" t="b">
        <f>VLOOKUP(C7420,Sheet3!$A:$B,2,0) &gt; 1</f>
        <v>0</v>
      </c>
      <c r="C7420">
        <v>7419</v>
      </c>
      <c r="D7420">
        <v>52929</v>
      </c>
      <c r="E7420" s="4">
        <v>40641</v>
      </c>
      <c r="F7420">
        <v>43</v>
      </c>
      <c r="G7420" s="15">
        <f>I7420*F7420</f>
        <v>6450</v>
      </c>
      <c r="H7420" s="9">
        <v>0.04</v>
      </c>
      <c r="I7420" s="13">
        <f>VLOOKUP($U7420,Pricebook!$A:$D,4,0)</f>
        <v>150</v>
      </c>
      <c r="J7420" s="11">
        <f>G7420*(1-H7420)</f>
        <v>6192</v>
      </c>
      <c r="K7420" t="s">
        <v>12</v>
      </c>
      <c r="L7420" t="s">
        <v>13</v>
      </c>
      <c r="M7420" t="str">
        <f>VLOOKUP($L7420,Companies!$A:$G,7,)</f>
        <v>Computer Software: Prepackaged Software</v>
      </c>
      <c r="N7420" t="str">
        <f>VLOOKUP($L7420,Companies!$A:$G,6,)</f>
        <v>Technology</v>
      </c>
      <c r="O7420" s="6" t="s">
        <v>2625</v>
      </c>
      <c r="P7420" s="6">
        <v>60194</v>
      </c>
      <c r="Q7420" t="s">
        <v>15</v>
      </c>
      <c r="R7420" t="s">
        <v>16</v>
      </c>
      <c r="S7420" s="4">
        <v>40642</v>
      </c>
      <c r="T7420" s="7">
        <f>S7420-E7420</f>
        <v>1</v>
      </c>
      <c r="U7420" t="s">
        <v>14216</v>
      </c>
      <c r="V7420" s="6" t="s">
        <v>14254</v>
      </c>
      <c r="W7420" t="s">
        <v>14255</v>
      </c>
      <c r="X7420" t="s">
        <v>14199</v>
      </c>
      <c r="Y7420" t="str">
        <f>VLOOKUP(R7420,Managers!$A:$B,2,)</f>
        <v>Josh Martinez</v>
      </c>
      <c r="Z7420" s="11">
        <f>VLOOKUP(X7420,HourlyWages!$A:$B,2,0)</f>
        <v>68</v>
      </c>
      <c r="AA7420">
        <v>1</v>
      </c>
    </row>
    <row r="7421" spans="1:27" x14ac:dyDescent="0.3">
      <c r="A7421" t="b">
        <f>COUNTIF($C$1:C7421, C7421)&gt;1</f>
        <v>0</v>
      </c>
      <c r="B7421" t="b">
        <f>VLOOKUP(C7421,Sheet3!$A:$B,2,0) &gt; 1</f>
        <v>0</v>
      </c>
      <c r="C7421">
        <v>7420</v>
      </c>
      <c r="D7421">
        <v>52929</v>
      </c>
      <c r="E7421" s="4">
        <v>40641</v>
      </c>
      <c r="F7421">
        <v>19</v>
      </c>
      <c r="G7421" s="15">
        <f>I7421*F7421</f>
        <v>2280</v>
      </c>
      <c r="H7421" s="9">
        <v>0.05</v>
      </c>
      <c r="I7421" s="13">
        <f>VLOOKUP($U7421,Pricebook!$A:$D,4,0)</f>
        <v>120</v>
      </c>
      <c r="J7421" s="11">
        <f>G7421*(1-H7421)</f>
        <v>2166</v>
      </c>
      <c r="K7421" t="s">
        <v>12</v>
      </c>
      <c r="L7421" t="s">
        <v>13</v>
      </c>
      <c r="M7421" t="str">
        <f>VLOOKUP($L7421,Companies!$A:$G,7,)</f>
        <v>Computer Software: Prepackaged Software</v>
      </c>
      <c r="N7421" t="str">
        <f>VLOOKUP($L7421,Companies!$A:$G,6,)</f>
        <v>Technology</v>
      </c>
      <c r="O7421" s="6" t="s">
        <v>2625</v>
      </c>
      <c r="P7421" s="6">
        <v>60194</v>
      </c>
      <c r="Q7421" t="s">
        <v>15</v>
      </c>
      <c r="R7421" t="s">
        <v>16</v>
      </c>
      <c r="S7421" s="4">
        <v>40642</v>
      </c>
      <c r="T7421" s="7">
        <f>S7421-E7421</f>
        <v>1</v>
      </c>
      <c r="U7421" t="s">
        <v>14212</v>
      </c>
      <c r="V7421" s="6" t="s">
        <v>14257</v>
      </c>
      <c r="W7421" t="s">
        <v>14258</v>
      </c>
      <c r="X7421" t="s">
        <v>14186</v>
      </c>
      <c r="Y7421" t="str">
        <f>VLOOKUP(R7421,Managers!$A:$B,2,)</f>
        <v>Josh Martinez</v>
      </c>
      <c r="Z7421" s="11">
        <f>VLOOKUP(X7421,HourlyWages!$A:$B,2,0)</f>
        <v>67</v>
      </c>
      <c r="AA7421">
        <v>1</v>
      </c>
    </row>
    <row r="7422" spans="1:27" x14ac:dyDescent="0.3">
      <c r="A7422" t="b">
        <f>COUNTIF($C$1:C7422, C7422)&gt;1</f>
        <v>0</v>
      </c>
      <c r="B7422" t="b">
        <f>VLOOKUP(C7422,Sheet3!$A:$B,2,0) &gt; 1</f>
        <v>0</v>
      </c>
      <c r="C7422">
        <v>7421</v>
      </c>
      <c r="D7422">
        <v>52929</v>
      </c>
      <c r="E7422" s="4">
        <v>40641</v>
      </c>
      <c r="F7422">
        <v>7</v>
      </c>
      <c r="G7422" s="15">
        <f>I7422*F7422</f>
        <v>840</v>
      </c>
      <c r="H7422" s="9">
        <v>0.02</v>
      </c>
      <c r="I7422" s="13">
        <f>VLOOKUP($U7422,Pricebook!$A:$D,4,0)</f>
        <v>120</v>
      </c>
      <c r="J7422" s="11">
        <f>G7422*(1-H7422)</f>
        <v>823.19999999999993</v>
      </c>
      <c r="K7422" t="s">
        <v>12</v>
      </c>
      <c r="L7422" t="s">
        <v>13</v>
      </c>
      <c r="M7422" t="str">
        <f>VLOOKUP($L7422,Companies!$A:$G,7,)</f>
        <v>Computer Software: Prepackaged Software</v>
      </c>
      <c r="N7422" t="str">
        <f>VLOOKUP($L7422,Companies!$A:$G,6,)</f>
        <v>Technology</v>
      </c>
      <c r="O7422" s="6" t="s">
        <v>2625</v>
      </c>
      <c r="P7422" s="6">
        <v>60194</v>
      </c>
      <c r="Q7422" t="s">
        <v>15</v>
      </c>
      <c r="R7422" t="s">
        <v>16</v>
      </c>
      <c r="S7422" s="4">
        <v>40642</v>
      </c>
      <c r="T7422" s="7">
        <f>S7422-E7422</f>
        <v>1</v>
      </c>
      <c r="U7422" t="s">
        <v>14212</v>
      </c>
      <c r="V7422" s="6" t="s">
        <v>14251</v>
      </c>
      <c r="W7422" t="s">
        <v>14263</v>
      </c>
      <c r="X7422" t="s">
        <v>14202</v>
      </c>
      <c r="Y7422" t="str">
        <f>VLOOKUP(R7422,Managers!$A:$B,2,)</f>
        <v>Josh Martinez</v>
      </c>
      <c r="Z7422" s="11">
        <f>VLOOKUP(X7422,HourlyWages!$A:$B,2,0)</f>
        <v>71</v>
      </c>
      <c r="AA7422">
        <v>1</v>
      </c>
    </row>
    <row r="7423" spans="1:27" x14ac:dyDescent="0.3">
      <c r="A7423" t="b">
        <f>COUNTIF($C$1:C7423, C7423)&gt;1</f>
        <v>0</v>
      </c>
      <c r="B7423" t="b">
        <f>VLOOKUP(C7423,Sheet3!$A:$B,2,0) &gt; 1</f>
        <v>0</v>
      </c>
      <c r="C7423">
        <v>7422</v>
      </c>
      <c r="D7423">
        <v>52929</v>
      </c>
      <c r="E7423" s="4">
        <v>40641</v>
      </c>
      <c r="F7423">
        <v>20</v>
      </c>
      <c r="G7423" s="15">
        <f>I7423*F7423</f>
        <v>2800</v>
      </c>
      <c r="H7423" s="9">
        <v>0.03</v>
      </c>
      <c r="I7423" s="13">
        <f>VLOOKUP($U7423,Pricebook!$A:$D,4,0)</f>
        <v>140</v>
      </c>
      <c r="J7423" s="11">
        <f>G7423*(1-H7423)</f>
        <v>2716</v>
      </c>
      <c r="K7423" t="s">
        <v>12</v>
      </c>
      <c r="L7423" t="s">
        <v>13</v>
      </c>
      <c r="M7423" t="str">
        <f>VLOOKUP($L7423,Companies!$A:$G,7,)</f>
        <v>Computer Software: Prepackaged Software</v>
      </c>
      <c r="N7423" t="str">
        <f>VLOOKUP($L7423,Companies!$A:$G,6,)</f>
        <v>Technology</v>
      </c>
      <c r="O7423" s="6" t="s">
        <v>2625</v>
      </c>
      <c r="P7423" s="6">
        <v>60194</v>
      </c>
      <c r="Q7423" t="s">
        <v>15</v>
      </c>
      <c r="R7423" t="s">
        <v>16</v>
      </c>
      <c r="S7423" s="4">
        <v>40642</v>
      </c>
      <c r="T7423" s="7">
        <f>S7423-E7423</f>
        <v>1</v>
      </c>
      <c r="U7423" t="s">
        <v>14213</v>
      </c>
      <c r="V7423" s="6" t="s">
        <v>14251</v>
      </c>
      <c r="W7423" t="s">
        <v>14253</v>
      </c>
      <c r="X7423" t="s">
        <v>14185</v>
      </c>
      <c r="Y7423" t="str">
        <f>VLOOKUP(R7423,Managers!$A:$B,2,)</f>
        <v>Josh Martinez</v>
      </c>
      <c r="Z7423" s="11">
        <f>VLOOKUP(X7423,HourlyWages!$A:$B,2,0)</f>
        <v>70</v>
      </c>
      <c r="AA7423">
        <v>1</v>
      </c>
    </row>
    <row r="7424" spans="1:27" x14ac:dyDescent="0.3">
      <c r="A7424" t="b">
        <f>COUNTIF($C$1:C7424, C7424)&gt;1</f>
        <v>0</v>
      </c>
      <c r="B7424" t="b">
        <f>VLOOKUP(C7424,Sheet3!$A:$B,2,0) &gt; 1</f>
        <v>0</v>
      </c>
      <c r="C7424">
        <v>7423</v>
      </c>
      <c r="D7424">
        <v>52930</v>
      </c>
      <c r="E7424" s="4">
        <v>40855</v>
      </c>
      <c r="F7424">
        <v>16</v>
      </c>
      <c r="G7424" s="15">
        <f>I7424*F7424</f>
        <v>1760</v>
      </c>
      <c r="H7424" s="9">
        <v>0.04</v>
      </c>
      <c r="I7424" s="13">
        <f>VLOOKUP($U7424,Pricebook!$A:$D,4,0)</f>
        <v>110</v>
      </c>
      <c r="J7424" s="11">
        <f>G7424*(1-H7424)</f>
        <v>1689.6</v>
      </c>
      <c r="K7424" t="s">
        <v>2374</v>
      </c>
      <c r="L7424" t="s">
        <v>707</v>
      </c>
      <c r="M7424" t="str">
        <f>VLOOKUP($L7424,Companies!$A:$G,7,)</f>
        <v>Medical/Nursing Services</v>
      </c>
      <c r="N7424" t="str">
        <f>VLOOKUP($L7424,Companies!$A:$G,6,)</f>
        <v>Health Care</v>
      </c>
      <c r="O7424" s="6" t="s">
        <v>216</v>
      </c>
      <c r="P7424" s="6">
        <v>43123</v>
      </c>
      <c r="Q7424" t="s">
        <v>210</v>
      </c>
      <c r="R7424" t="s">
        <v>61</v>
      </c>
      <c r="S7424" s="4">
        <v>40859</v>
      </c>
      <c r="T7424" s="7">
        <f>S7424-E7424</f>
        <v>4</v>
      </c>
      <c r="U7424" t="s">
        <v>14220</v>
      </c>
      <c r="V7424" s="6" t="s">
        <v>14251</v>
      </c>
      <c r="W7424" t="s">
        <v>14268</v>
      </c>
      <c r="X7424" t="s">
        <v>14196</v>
      </c>
      <c r="Y7424" t="str">
        <f>VLOOKUP(R7424,Managers!$A:$B,2,)</f>
        <v>Allen Young</v>
      </c>
      <c r="Z7424" s="11">
        <f>VLOOKUP(X7424,HourlyWages!$A:$B,2,0)</f>
        <v>58</v>
      </c>
      <c r="AA7424">
        <v>1</v>
      </c>
    </row>
    <row r="7425" spans="1:27" x14ac:dyDescent="0.3">
      <c r="A7425" t="b">
        <f>COUNTIF($C$1:C7425, C7425)&gt;1</f>
        <v>0</v>
      </c>
      <c r="B7425" t="b">
        <f>VLOOKUP(C7425,Sheet3!$A:$B,2,0) &gt; 1</f>
        <v>0</v>
      </c>
      <c r="C7425">
        <v>7424</v>
      </c>
      <c r="D7425">
        <v>52930</v>
      </c>
      <c r="E7425" s="4">
        <v>40855</v>
      </c>
      <c r="F7425">
        <v>39</v>
      </c>
      <c r="G7425" s="15">
        <f>I7425*F7425</f>
        <v>4290</v>
      </c>
      <c r="H7425" s="9">
        <v>0.1</v>
      </c>
      <c r="I7425" s="13">
        <f>VLOOKUP($U7425,Pricebook!$A:$D,4,0)</f>
        <v>110</v>
      </c>
      <c r="J7425" s="11">
        <f>G7425*(1-H7425)</f>
        <v>3861</v>
      </c>
      <c r="K7425" t="s">
        <v>2374</v>
      </c>
      <c r="L7425" t="s">
        <v>707</v>
      </c>
      <c r="M7425" t="str">
        <f>VLOOKUP($L7425,Companies!$A:$G,7,)</f>
        <v>Medical/Nursing Services</v>
      </c>
      <c r="N7425" t="str">
        <f>VLOOKUP($L7425,Companies!$A:$G,6,)</f>
        <v>Health Care</v>
      </c>
      <c r="O7425" s="6" t="s">
        <v>216</v>
      </c>
      <c r="P7425" s="6">
        <v>43123</v>
      </c>
      <c r="Q7425" t="s">
        <v>210</v>
      </c>
      <c r="R7425" t="s">
        <v>61</v>
      </c>
      <c r="S7425" s="4">
        <v>40860</v>
      </c>
      <c r="T7425" s="7">
        <f>S7425-E7425</f>
        <v>5</v>
      </c>
      <c r="U7425" t="s">
        <v>14215</v>
      </c>
      <c r="V7425" s="6" t="s">
        <v>14251</v>
      </c>
      <c r="W7425" t="s">
        <v>14262</v>
      </c>
      <c r="X7425" t="s">
        <v>14189</v>
      </c>
      <c r="Y7425" t="str">
        <f>VLOOKUP(R7425,Managers!$A:$B,2,)</f>
        <v>Allen Young</v>
      </c>
      <c r="Z7425" s="11">
        <f>VLOOKUP(X7425,HourlyWages!$A:$B,2,0)</f>
        <v>62</v>
      </c>
      <c r="AA7425">
        <v>1</v>
      </c>
    </row>
    <row r="7426" spans="1:27" x14ac:dyDescent="0.3">
      <c r="A7426" t="b">
        <f>COUNTIF($C$1:C7426, C7426)&gt;1</f>
        <v>0</v>
      </c>
      <c r="B7426" t="b">
        <f>VLOOKUP(C7426,Sheet3!$A:$B,2,0) &gt; 1</f>
        <v>0</v>
      </c>
      <c r="C7426">
        <v>7425</v>
      </c>
      <c r="D7426">
        <v>52930</v>
      </c>
      <c r="E7426" s="4">
        <v>40855</v>
      </c>
      <c r="F7426">
        <v>24</v>
      </c>
      <c r="G7426" s="15">
        <f>I7426*F7426</f>
        <v>3600</v>
      </c>
      <c r="H7426" s="9">
        <v>0.09</v>
      </c>
      <c r="I7426" s="13">
        <f>VLOOKUP($U7426,Pricebook!$A:$D,4,0)</f>
        <v>150</v>
      </c>
      <c r="J7426" s="11">
        <f>G7426*(1-H7426)</f>
        <v>3276</v>
      </c>
      <c r="K7426" t="s">
        <v>2374</v>
      </c>
      <c r="L7426" t="s">
        <v>707</v>
      </c>
      <c r="M7426" t="str">
        <f>VLOOKUP($L7426,Companies!$A:$G,7,)</f>
        <v>Medical/Nursing Services</v>
      </c>
      <c r="N7426" t="str">
        <f>VLOOKUP($L7426,Companies!$A:$G,6,)</f>
        <v>Health Care</v>
      </c>
      <c r="O7426" s="6" t="s">
        <v>216</v>
      </c>
      <c r="P7426" s="6">
        <v>43123</v>
      </c>
      <c r="Q7426" t="s">
        <v>210</v>
      </c>
      <c r="R7426" t="s">
        <v>61</v>
      </c>
      <c r="S7426" s="4">
        <v>40855</v>
      </c>
      <c r="T7426" s="7">
        <f>S7426-E7426</f>
        <v>0</v>
      </c>
      <c r="U7426" t="s">
        <v>14210</v>
      </c>
      <c r="V7426" s="6" t="s">
        <v>14257</v>
      </c>
      <c r="W7426" t="s">
        <v>14264</v>
      </c>
      <c r="X7426" t="s">
        <v>14197</v>
      </c>
      <c r="Y7426" t="str">
        <f>VLOOKUP(R7426,Managers!$A:$B,2,)</f>
        <v>Allen Young</v>
      </c>
      <c r="Z7426" s="11">
        <f>VLOOKUP(X7426,HourlyWages!$A:$B,2,0)</f>
        <v>71</v>
      </c>
      <c r="AA7426">
        <v>1</v>
      </c>
    </row>
    <row r="7427" spans="1:27" x14ac:dyDescent="0.3">
      <c r="A7427" t="b">
        <f>COUNTIF($C$1:C7427, C7427)&gt;1</f>
        <v>0</v>
      </c>
      <c r="B7427" t="b">
        <f>VLOOKUP(C7427,Sheet3!$A:$B,2,0) &gt; 1</f>
        <v>0</v>
      </c>
      <c r="C7427">
        <v>7426</v>
      </c>
      <c r="D7427">
        <v>52930</v>
      </c>
      <c r="E7427" s="4">
        <v>40855</v>
      </c>
      <c r="F7427">
        <v>40</v>
      </c>
      <c r="G7427" s="15">
        <f>I7427*F7427</f>
        <v>6000</v>
      </c>
      <c r="H7427" s="9">
        <v>0.02</v>
      </c>
      <c r="I7427" s="13">
        <f>VLOOKUP($U7427,Pricebook!$A:$D,4,0)</f>
        <v>150</v>
      </c>
      <c r="J7427" s="11">
        <f>G7427*(1-H7427)</f>
        <v>5880</v>
      </c>
      <c r="K7427" t="s">
        <v>2374</v>
      </c>
      <c r="L7427" t="s">
        <v>707</v>
      </c>
      <c r="M7427" t="str">
        <f>VLOOKUP($L7427,Companies!$A:$G,7,)</f>
        <v>Medical/Nursing Services</v>
      </c>
      <c r="N7427" t="str">
        <f>VLOOKUP($L7427,Companies!$A:$G,6,)</f>
        <v>Health Care</v>
      </c>
      <c r="O7427" s="6" t="s">
        <v>216</v>
      </c>
      <c r="P7427" s="6">
        <v>43123</v>
      </c>
      <c r="Q7427" t="s">
        <v>210</v>
      </c>
      <c r="R7427" t="s">
        <v>61</v>
      </c>
      <c r="S7427" s="4">
        <v>40855</v>
      </c>
      <c r="T7427" s="7">
        <f>S7427-E7427</f>
        <v>0</v>
      </c>
      <c r="U7427" t="s">
        <v>14210</v>
      </c>
      <c r="V7427" s="6" t="s">
        <v>14257</v>
      </c>
      <c r="W7427" t="s">
        <v>14259</v>
      </c>
      <c r="X7427" t="s">
        <v>14184</v>
      </c>
      <c r="Y7427" t="str">
        <f>VLOOKUP(R7427,Managers!$A:$B,2,)</f>
        <v>Allen Young</v>
      </c>
      <c r="Z7427" s="11">
        <f>VLOOKUP(X7427,HourlyWages!$A:$B,2,0)</f>
        <v>50</v>
      </c>
      <c r="AA7427">
        <v>1</v>
      </c>
    </row>
    <row r="7428" spans="1:27" x14ac:dyDescent="0.3">
      <c r="A7428" t="b">
        <f>COUNTIF($C$1:C7428, C7428)&gt;1</f>
        <v>0</v>
      </c>
      <c r="B7428" t="b">
        <f>VLOOKUP(C7428,Sheet3!$A:$B,2,0) &gt; 1</f>
        <v>0</v>
      </c>
      <c r="C7428">
        <v>7427</v>
      </c>
      <c r="D7428">
        <v>52932</v>
      </c>
      <c r="E7428" s="4">
        <v>41041</v>
      </c>
      <c r="F7428">
        <v>3</v>
      </c>
      <c r="G7428" s="15">
        <f>I7428*F7428</f>
        <v>330</v>
      </c>
      <c r="H7428" s="9">
        <v>0</v>
      </c>
      <c r="I7428" s="13">
        <f>VLOOKUP($U7428,Pricebook!$A:$D,4,0)</f>
        <v>110</v>
      </c>
      <c r="J7428" s="11">
        <f>G7428*(1-H7428)</f>
        <v>330</v>
      </c>
      <c r="K7428" t="s">
        <v>555</v>
      </c>
      <c r="L7428" t="s">
        <v>68</v>
      </c>
      <c r="M7428" t="str">
        <f>VLOOKUP($L7428,Companies!$A:$G,7,)</f>
        <v>Other Specialty Stores</v>
      </c>
      <c r="N7428" t="str">
        <f>VLOOKUP($L7428,Companies!$A:$G,6,)</f>
        <v>Consumer Services</v>
      </c>
      <c r="O7428" s="6" t="s">
        <v>1128</v>
      </c>
      <c r="P7428" s="6">
        <v>73110</v>
      </c>
      <c r="Q7428" t="s">
        <v>75</v>
      </c>
      <c r="R7428" t="s">
        <v>16</v>
      </c>
      <c r="S7428" s="4">
        <v>41046</v>
      </c>
      <c r="T7428" s="7">
        <f>S7428-E7428</f>
        <v>5</v>
      </c>
      <c r="U7428" t="s">
        <v>14215</v>
      </c>
      <c r="V7428" s="6" t="s">
        <v>14251</v>
      </c>
      <c r="W7428" t="s">
        <v>14263</v>
      </c>
      <c r="X7428" t="s">
        <v>14189</v>
      </c>
      <c r="Y7428" t="str">
        <f>VLOOKUP(R7428,Managers!$A:$B,2,)</f>
        <v>Josh Martinez</v>
      </c>
      <c r="Z7428" s="11">
        <f>VLOOKUP(X7428,HourlyWages!$A:$B,2,0)</f>
        <v>62</v>
      </c>
      <c r="AA7428">
        <v>1</v>
      </c>
    </row>
    <row r="7429" spans="1:27" x14ac:dyDescent="0.3">
      <c r="A7429" t="b">
        <f>COUNTIF($C$1:C7429, C7429)&gt;1</f>
        <v>0</v>
      </c>
      <c r="B7429" t="b">
        <f>VLOOKUP(C7429,Sheet3!$A:$B,2,0) &gt; 1</f>
        <v>0</v>
      </c>
      <c r="C7429">
        <v>7428</v>
      </c>
      <c r="D7429">
        <v>52933</v>
      </c>
      <c r="E7429" s="4">
        <v>40416</v>
      </c>
      <c r="F7429">
        <v>44</v>
      </c>
      <c r="G7429" s="15">
        <f>I7429*F7429</f>
        <v>7040</v>
      </c>
      <c r="H7429" s="9">
        <v>0.03</v>
      </c>
      <c r="I7429" s="13">
        <f>VLOOKUP($U7429,Pricebook!$A:$D,4,0)</f>
        <v>160</v>
      </c>
      <c r="J7429" s="11">
        <f>G7429*(1-H7429)</f>
        <v>6828.8</v>
      </c>
      <c r="K7429" t="s">
        <v>956</v>
      </c>
      <c r="L7429" t="s">
        <v>452</v>
      </c>
      <c r="M7429" t="str">
        <f>VLOOKUP($L7429,Companies!$A:$G,7,)</f>
        <v>Biotechnology: Biological Products (No Diagnostic Substances)</v>
      </c>
      <c r="N7429" t="str">
        <f>VLOOKUP($L7429,Companies!$A:$G,6,)</f>
        <v>Health Care</v>
      </c>
      <c r="O7429" s="6" t="s">
        <v>152</v>
      </c>
      <c r="P7429" s="6">
        <v>48135</v>
      </c>
      <c r="Q7429" t="s">
        <v>172</v>
      </c>
      <c r="R7429" t="s">
        <v>16</v>
      </c>
      <c r="S7429" s="4">
        <v>40423</v>
      </c>
      <c r="T7429" s="7">
        <f>S7429-E7429</f>
        <v>7</v>
      </c>
      <c r="U7429" t="s">
        <v>14218</v>
      </c>
      <c r="V7429" s="6" t="s">
        <v>14251</v>
      </c>
      <c r="W7429" t="s">
        <v>14263</v>
      </c>
      <c r="X7429" t="s">
        <v>14188</v>
      </c>
      <c r="Y7429" t="str">
        <f>VLOOKUP(R7429,Managers!$A:$B,2,)</f>
        <v>Josh Martinez</v>
      </c>
      <c r="Z7429" s="11">
        <f>VLOOKUP(X7429,HourlyWages!$A:$B,2,0)</f>
        <v>52</v>
      </c>
      <c r="AA7429">
        <v>1</v>
      </c>
    </row>
    <row r="7430" spans="1:27" x14ac:dyDescent="0.3">
      <c r="A7430" t="b">
        <f>COUNTIF($C$1:C7430, C7430)&gt;1</f>
        <v>0</v>
      </c>
      <c r="B7430" t="b">
        <f>VLOOKUP(C7430,Sheet3!$A:$B,2,0) &gt; 1</f>
        <v>0</v>
      </c>
      <c r="C7430">
        <v>7429</v>
      </c>
      <c r="D7430">
        <v>52934</v>
      </c>
      <c r="E7430" s="4">
        <v>40751</v>
      </c>
      <c r="F7430">
        <v>20</v>
      </c>
      <c r="G7430" s="15">
        <f>I7430*F7430</f>
        <v>4000</v>
      </c>
      <c r="H7430" s="9">
        <v>0.08</v>
      </c>
      <c r="I7430" s="13">
        <f>VLOOKUP($U7430,Pricebook!$A:$D,4,0)</f>
        <v>200</v>
      </c>
      <c r="J7430" s="11">
        <f>G7430*(1-H7430)</f>
        <v>3680</v>
      </c>
      <c r="K7430" t="s">
        <v>673</v>
      </c>
      <c r="L7430" t="s">
        <v>520</v>
      </c>
      <c r="M7430" t="str">
        <f>VLOOKUP($L7430,Companies!$A:$G,7,)</f>
        <v>Computer Software: Prepackaged Software</v>
      </c>
      <c r="N7430" t="str">
        <f>VLOOKUP($L7430,Companies!$A:$G,6,)</f>
        <v>Technology</v>
      </c>
      <c r="O7430" s="6" t="s">
        <v>181</v>
      </c>
      <c r="P7430" s="6" t="s">
        <v>183</v>
      </c>
      <c r="Q7430" t="s">
        <v>91</v>
      </c>
      <c r="R7430" t="s">
        <v>61</v>
      </c>
      <c r="S7430" s="4">
        <v>40752</v>
      </c>
      <c r="T7430" s="7">
        <f>S7430-E7430</f>
        <v>1</v>
      </c>
      <c r="U7430" t="s">
        <v>14214</v>
      </c>
      <c r="V7430" s="6" t="s">
        <v>14251</v>
      </c>
      <c r="W7430" t="s">
        <v>14266</v>
      </c>
      <c r="X7430" t="s">
        <v>14203</v>
      </c>
      <c r="Y7430" t="str">
        <f>VLOOKUP(R7430,Managers!$A:$B,2,)</f>
        <v>Allen Young</v>
      </c>
      <c r="Z7430" s="11">
        <f>VLOOKUP(X7430,HourlyWages!$A:$B,2,0)</f>
        <v>62</v>
      </c>
      <c r="AA7430">
        <v>1</v>
      </c>
    </row>
    <row r="7431" spans="1:27" x14ac:dyDescent="0.3">
      <c r="A7431" t="b">
        <f>COUNTIF($C$1:C7431, C7431)&gt;1</f>
        <v>0</v>
      </c>
      <c r="B7431" t="b">
        <f>VLOOKUP(C7431,Sheet3!$A:$B,2,0) &gt; 1</f>
        <v>0</v>
      </c>
      <c r="C7431">
        <v>7430</v>
      </c>
      <c r="D7431">
        <v>52964</v>
      </c>
      <c r="E7431" s="4">
        <v>40268</v>
      </c>
      <c r="F7431">
        <v>44</v>
      </c>
      <c r="G7431" s="15">
        <f>I7431*F7431</f>
        <v>5500</v>
      </c>
      <c r="H7431" s="9">
        <v>0.08</v>
      </c>
      <c r="I7431" s="13">
        <f>VLOOKUP($U7431,Pricebook!$A:$D,4,0)</f>
        <v>125</v>
      </c>
      <c r="J7431" s="11">
        <f>G7431*(1-H7431)</f>
        <v>5060</v>
      </c>
      <c r="K7431" t="s">
        <v>463</v>
      </c>
      <c r="L7431" t="s">
        <v>235</v>
      </c>
      <c r="M7431" t="str">
        <f>VLOOKUP($L7431,Companies!$A:$G,7,)</f>
        <v>Television Services</v>
      </c>
      <c r="N7431" t="str">
        <f>VLOOKUP($L7431,Companies!$A:$G,6,)</f>
        <v>Consumer Services</v>
      </c>
      <c r="O7431" s="6" t="s">
        <v>1714</v>
      </c>
      <c r="P7431" s="6" t="s">
        <v>1715</v>
      </c>
      <c r="Q7431" t="s">
        <v>15</v>
      </c>
      <c r="R7431" t="s">
        <v>16</v>
      </c>
      <c r="S7431" s="4">
        <v>40269</v>
      </c>
      <c r="T7431" s="7">
        <f>S7431-E7431</f>
        <v>1</v>
      </c>
      <c r="U7431" t="s">
        <v>14208</v>
      </c>
      <c r="V7431" s="6" t="s">
        <v>14251</v>
      </c>
      <c r="W7431" t="s">
        <v>14266</v>
      </c>
      <c r="X7431" t="s">
        <v>14187</v>
      </c>
      <c r="Y7431" t="str">
        <f>VLOOKUP(R7431,Managers!$A:$B,2,)</f>
        <v>Josh Martinez</v>
      </c>
      <c r="Z7431" s="11">
        <f>VLOOKUP(X7431,HourlyWages!$A:$B,2,0)</f>
        <v>45</v>
      </c>
      <c r="AA7431">
        <v>1</v>
      </c>
    </row>
    <row r="7432" spans="1:27" x14ac:dyDescent="0.3">
      <c r="A7432" t="b">
        <f>COUNTIF($C$1:C7432, C7432)&gt;1</f>
        <v>0</v>
      </c>
      <c r="B7432" t="b">
        <f>VLOOKUP(C7432,Sheet3!$A:$B,2,0) &gt; 1</f>
        <v>0</v>
      </c>
      <c r="C7432">
        <v>7431</v>
      </c>
      <c r="D7432">
        <v>52995</v>
      </c>
      <c r="E7432" s="4">
        <v>40983</v>
      </c>
      <c r="F7432">
        <v>8</v>
      </c>
      <c r="G7432" s="15">
        <f>I7432*F7432</f>
        <v>1280</v>
      </c>
      <c r="H7432" s="9">
        <v>0.03</v>
      </c>
      <c r="I7432" s="13">
        <f>VLOOKUP($U7432,Pricebook!$A:$D,4,0)</f>
        <v>160</v>
      </c>
      <c r="J7432" s="11">
        <f>G7432*(1-H7432)</f>
        <v>1241.5999999999999</v>
      </c>
      <c r="K7432" t="s">
        <v>1127</v>
      </c>
      <c r="L7432" t="s">
        <v>207</v>
      </c>
      <c r="M7432" t="str">
        <f>VLOOKUP($L7432,Companies!$A:$G,7,)</f>
        <v>Television Services</v>
      </c>
      <c r="N7432" t="str">
        <f>VLOOKUP($L7432,Companies!$A:$G,6,)</f>
        <v>Consumer Services</v>
      </c>
      <c r="O7432" s="6" t="s">
        <v>74</v>
      </c>
      <c r="P7432" s="6">
        <v>73160</v>
      </c>
      <c r="Q7432" t="s">
        <v>75</v>
      </c>
      <c r="R7432" t="s">
        <v>16</v>
      </c>
      <c r="S7432" s="4">
        <v>40983</v>
      </c>
      <c r="T7432" s="7">
        <f>S7432-E7432</f>
        <v>0</v>
      </c>
      <c r="U7432" t="s">
        <v>14218</v>
      </c>
      <c r="V7432" s="6" t="s">
        <v>14257</v>
      </c>
      <c r="W7432" t="s">
        <v>14258</v>
      </c>
      <c r="X7432" t="s">
        <v>14186</v>
      </c>
      <c r="Y7432" t="str">
        <f>VLOOKUP(R7432,Managers!$A:$B,2,)</f>
        <v>Josh Martinez</v>
      </c>
      <c r="Z7432" s="11">
        <f>VLOOKUP(X7432,HourlyWages!$A:$B,2,0)</f>
        <v>67</v>
      </c>
      <c r="AA7432">
        <v>1</v>
      </c>
    </row>
    <row r="7433" spans="1:27" x14ac:dyDescent="0.3">
      <c r="A7433" t="b">
        <f>COUNTIF($C$1:C7433, C7433)&gt;1</f>
        <v>0</v>
      </c>
      <c r="B7433" t="b">
        <f>VLOOKUP(C7433,Sheet3!$A:$B,2,0) &gt; 1</f>
        <v>0</v>
      </c>
      <c r="C7433">
        <v>7432</v>
      </c>
      <c r="D7433">
        <v>52999</v>
      </c>
      <c r="E7433" s="4">
        <v>41024</v>
      </c>
      <c r="F7433">
        <v>5</v>
      </c>
      <c r="G7433" s="15">
        <f>I7433*F7433</f>
        <v>625</v>
      </c>
      <c r="H7433" s="9">
        <v>0.04</v>
      </c>
      <c r="I7433" s="13">
        <f>VLOOKUP($U7433,Pricebook!$A:$D,4,0)</f>
        <v>125</v>
      </c>
      <c r="J7433" s="11">
        <f>G7433*(1-H7433)</f>
        <v>600</v>
      </c>
      <c r="K7433" t="s">
        <v>1479</v>
      </c>
      <c r="L7433" t="s">
        <v>108</v>
      </c>
      <c r="M7433" t="str">
        <f>VLOOKUP($L7433,Companies!$A:$G,7,)</f>
        <v>Broadcasting</v>
      </c>
      <c r="N7433" t="str">
        <f>VLOOKUP($L7433,Companies!$A:$G,6,)</f>
        <v>Consumer Services</v>
      </c>
      <c r="O7433" s="6" t="s">
        <v>2674</v>
      </c>
      <c r="P7433" s="6">
        <v>77530</v>
      </c>
      <c r="Q7433" t="s">
        <v>48</v>
      </c>
      <c r="R7433" t="s">
        <v>16</v>
      </c>
      <c r="S7433" s="4">
        <v>41026</v>
      </c>
      <c r="T7433" s="7">
        <f>S7433-E7433</f>
        <v>2</v>
      </c>
      <c r="U7433" t="s">
        <v>14208</v>
      </c>
      <c r="V7433" s="6" t="s">
        <v>14257</v>
      </c>
      <c r="W7433" t="s">
        <v>14258</v>
      </c>
      <c r="X7433" t="s">
        <v>14201</v>
      </c>
      <c r="Y7433" t="str">
        <f>VLOOKUP(R7433,Managers!$A:$B,2,)</f>
        <v>Josh Martinez</v>
      </c>
      <c r="Z7433" s="11">
        <f>VLOOKUP(X7433,HourlyWages!$A:$B,2,0)</f>
        <v>53</v>
      </c>
      <c r="AA7433">
        <v>1</v>
      </c>
    </row>
    <row r="7434" spans="1:27" x14ac:dyDescent="0.3">
      <c r="A7434" t="b">
        <f>COUNTIF($C$1:C7434, C7434)&gt;1</f>
        <v>0</v>
      </c>
      <c r="B7434" t="b">
        <f>VLOOKUP(C7434,Sheet3!$A:$B,2,0) &gt; 1</f>
        <v>0</v>
      </c>
      <c r="C7434">
        <v>7433</v>
      </c>
      <c r="D7434">
        <v>52999</v>
      </c>
      <c r="E7434" s="4">
        <v>41024</v>
      </c>
      <c r="F7434">
        <v>39</v>
      </c>
      <c r="G7434" s="15">
        <f>I7434*F7434</f>
        <v>4290</v>
      </c>
      <c r="H7434" s="9">
        <v>0.05</v>
      </c>
      <c r="I7434" s="13">
        <f>VLOOKUP($U7434,Pricebook!$A:$D,4,0)</f>
        <v>110</v>
      </c>
      <c r="J7434" s="11">
        <f>G7434*(1-H7434)</f>
        <v>4075.5</v>
      </c>
      <c r="K7434" t="s">
        <v>1479</v>
      </c>
      <c r="L7434" t="s">
        <v>108</v>
      </c>
      <c r="M7434" t="str">
        <f>VLOOKUP($L7434,Companies!$A:$G,7,)</f>
        <v>Broadcasting</v>
      </c>
      <c r="N7434" t="str">
        <f>VLOOKUP($L7434,Companies!$A:$G,6,)</f>
        <v>Consumer Services</v>
      </c>
      <c r="O7434" s="6" t="s">
        <v>2674</v>
      </c>
      <c r="P7434" s="6">
        <v>77530</v>
      </c>
      <c r="Q7434" t="s">
        <v>48</v>
      </c>
      <c r="R7434" t="s">
        <v>16</v>
      </c>
      <c r="S7434" s="4">
        <v>41026</v>
      </c>
      <c r="T7434" s="7">
        <f>S7434-E7434</f>
        <v>2</v>
      </c>
      <c r="U7434" t="s">
        <v>14215</v>
      </c>
      <c r="V7434" s="6" t="s">
        <v>14257</v>
      </c>
      <c r="W7434" t="s">
        <v>14259</v>
      </c>
      <c r="X7434" t="s">
        <v>14195</v>
      </c>
      <c r="Y7434" t="str">
        <f>VLOOKUP(R7434,Managers!$A:$B,2,)</f>
        <v>Josh Martinez</v>
      </c>
      <c r="Z7434" s="11">
        <f>VLOOKUP(X7434,HourlyWages!$A:$B,2,0)</f>
        <v>52</v>
      </c>
      <c r="AA7434">
        <v>1</v>
      </c>
    </row>
    <row r="7435" spans="1:27" x14ac:dyDescent="0.3">
      <c r="A7435" t="b">
        <f>COUNTIF($C$1:C7435, C7435)&gt;1</f>
        <v>0</v>
      </c>
      <c r="B7435" t="b">
        <f>VLOOKUP(C7435,Sheet3!$A:$B,2,0) &gt; 1</f>
        <v>0</v>
      </c>
      <c r="C7435">
        <v>7434</v>
      </c>
      <c r="D7435">
        <v>52999</v>
      </c>
      <c r="E7435" s="4">
        <v>41024</v>
      </c>
      <c r="F7435">
        <v>7</v>
      </c>
      <c r="G7435" s="15">
        <f>I7435*F7435</f>
        <v>770</v>
      </c>
      <c r="H7435" s="9">
        <v>0.1</v>
      </c>
      <c r="I7435" s="13">
        <f>VLOOKUP($U7435,Pricebook!$A:$D,4,0)</f>
        <v>110</v>
      </c>
      <c r="J7435" s="11">
        <f>G7435*(1-H7435)</f>
        <v>693</v>
      </c>
      <c r="K7435" t="s">
        <v>1479</v>
      </c>
      <c r="L7435" t="s">
        <v>108</v>
      </c>
      <c r="M7435" t="str">
        <f>VLOOKUP($L7435,Companies!$A:$G,7,)</f>
        <v>Broadcasting</v>
      </c>
      <c r="N7435" t="str">
        <f>VLOOKUP($L7435,Companies!$A:$G,6,)</f>
        <v>Consumer Services</v>
      </c>
      <c r="O7435" s="6" t="s">
        <v>2674</v>
      </c>
      <c r="P7435" s="6">
        <v>77530</v>
      </c>
      <c r="Q7435" t="s">
        <v>48</v>
      </c>
      <c r="R7435" t="s">
        <v>16</v>
      </c>
      <c r="S7435" s="4">
        <v>41024</v>
      </c>
      <c r="T7435" s="7">
        <f>S7435-E7435</f>
        <v>0</v>
      </c>
      <c r="U7435" t="s">
        <v>14215</v>
      </c>
      <c r="V7435" s="6" t="s">
        <v>14254</v>
      </c>
      <c r="W7435" t="s">
        <v>14255</v>
      </c>
      <c r="X7435" t="s">
        <v>14194</v>
      </c>
      <c r="Y7435" t="str">
        <f>VLOOKUP(R7435,Managers!$A:$B,2,)</f>
        <v>Josh Martinez</v>
      </c>
      <c r="Z7435" s="11">
        <f>VLOOKUP(X7435,HourlyWages!$A:$B,2,0)</f>
        <v>71</v>
      </c>
      <c r="AA7435">
        <v>1</v>
      </c>
    </row>
    <row r="7436" spans="1:27" x14ac:dyDescent="0.3">
      <c r="A7436" t="b">
        <f>COUNTIF($C$1:C7436, C7436)&gt;1</f>
        <v>0</v>
      </c>
      <c r="B7436" t="b">
        <f>VLOOKUP(C7436,Sheet3!$A:$B,2,0) &gt; 1</f>
        <v>0</v>
      </c>
      <c r="C7436">
        <v>7435</v>
      </c>
      <c r="D7436">
        <v>53024</v>
      </c>
      <c r="E7436" s="4">
        <v>41041</v>
      </c>
      <c r="F7436">
        <v>9</v>
      </c>
      <c r="G7436" s="15">
        <f>I7436*F7436</f>
        <v>1125</v>
      </c>
      <c r="H7436" s="9">
        <v>0.09</v>
      </c>
      <c r="I7436" s="13">
        <f>VLOOKUP($U7436,Pricebook!$A:$D,4,0)</f>
        <v>125</v>
      </c>
      <c r="J7436" s="11">
        <f>G7436*(1-H7436)</f>
        <v>1023.75</v>
      </c>
      <c r="K7436" t="s">
        <v>465</v>
      </c>
      <c r="L7436" t="s">
        <v>344</v>
      </c>
      <c r="M7436" t="str">
        <f>VLOOKUP($L7436,Companies!$A:$G,7,)</f>
        <v>Food Chains</v>
      </c>
      <c r="N7436" t="str">
        <f>VLOOKUP($L7436,Companies!$A:$G,6,)</f>
        <v>Consumer Services</v>
      </c>
      <c r="O7436" s="6" t="s">
        <v>2770</v>
      </c>
      <c r="P7436" s="6">
        <v>74074</v>
      </c>
      <c r="Q7436" t="s">
        <v>75</v>
      </c>
      <c r="R7436" t="s">
        <v>16</v>
      </c>
      <c r="S7436" s="4">
        <v>41042</v>
      </c>
      <c r="T7436" s="7">
        <f>S7436-E7436</f>
        <v>1</v>
      </c>
      <c r="U7436" t="s">
        <v>14208</v>
      </c>
      <c r="V7436" s="6" t="s">
        <v>14251</v>
      </c>
      <c r="W7436" t="s">
        <v>14263</v>
      </c>
      <c r="X7436" t="s">
        <v>14189</v>
      </c>
      <c r="Y7436" t="str">
        <f>VLOOKUP(R7436,Managers!$A:$B,2,)</f>
        <v>Josh Martinez</v>
      </c>
      <c r="Z7436" s="11">
        <f>VLOOKUP(X7436,HourlyWages!$A:$B,2,0)</f>
        <v>62</v>
      </c>
      <c r="AA7436">
        <v>1</v>
      </c>
    </row>
    <row r="7437" spans="1:27" x14ac:dyDescent="0.3">
      <c r="A7437" t="b">
        <f>COUNTIF($C$1:C7437, C7437)&gt;1</f>
        <v>0</v>
      </c>
      <c r="B7437" t="b">
        <f>VLOOKUP(C7437,Sheet3!$A:$B,2,0) &gt; 1</f>
        <v>0</v>
      </c>
      <c r="C7437">
        <v>7436</v>
      </c>
      <c r="D7437">
        <v>53024</v>
      </c>
      <c r="E7437" s="4">
        <v>41041</v>
      </c>
      <c r="F7437">
        <v>46</v>
      </c>
      <c r="G7437" s="15">
        <f>I7437*F7437</f>
        <v>6900</v>
      </c>
      <c r="H7437" s="9">
        <v>0.03</v>
      </c>
      <c r="I7437" s="13">
        <f>VLOOKUP($U7437,Pricebook!$A:$D,4,0)</f>
        <v>150</v>
      </c>
      <c r="J7437" s="11">
        <f>G7437*(1-H7437)</f>
        <v>6693</v>
      </c>
      <c r="K7437" t="s">
        <v>465</v>
      </c>
      <c r="L7437" t="s">
        <v>344</v>
      </c>
      <c r="M7437" t="str">
        <f>VLOOKUP($L7437,Companies!$A:$G,7,)</f>
        <v>Food Chains</v>
      </c>
      <c r="N7437" t="str">
        <f>VLOOKUP($L7437,Companies!$A:$G,6,)</f>
        <v>Consumer Services</v>
      </c>
      <c r="O7437" s="6" t="s">
        <v>2770</v>
      </c>
      <c r="P7437" s="6">
        <v>74074</v>
      </c>
      <c r="Q7437" t="s">
        <v>75</v>
      </c>
      <c r="R7437" t="s">
        <v>16</v>
      </c>
      <c r="S7437" s="4">
        <v>41042</v>
      </c>
      <c r="T7437" s="7">
        <f>S7437-E7437</f>
        <v>1</v>
      </c>
      <c r="U7437" t="s">
        <v>14210</v>
      </c>
      <c r="V7437" s="6" t="s">
        <v>14251</v>
      </c>
      <c r="W7437" t="s">
        <v>14267</v>
      </c>
      <c r="X7437" t="s">
        <v>14203</v>
      </c>
      <c r="Y7437" t="str">
        <f>VLOOKUP(R7437,Managers!$A:$B,2,)</f>
        <v>Josh Martinez</v>
      </c>
      <c r="Z7437" s="11">
        <f>VLOOKUP(X7437,HourlyWages!$A:$B,2,0)</f>
        <v>62</v>
      </c>
      <c r="AA7437">
        <v>1</v>
      </c>
    </row>
    <row r="7438" spans="1:27" x14ac:dyDescent="0.3">
      <c r="A7438" t="b">
        <f>COUNTIF($C$1:C7438, C7438)&gt;1</f>
        <v>0</v>
      </c>
      <c r="B7438" t="b">
        <f>VLOOKUP(C7438,Sheet3!$A:$B,2,0) &gt; 1</f>
        <v>0</v>
      </c>
      <c r="C7438">
        <v>7437</v>
      </c>
      <c r="D7438">
        <v>53025</v>
      </c>
      <c r="E7438" s="4">
        <v>40254</v>
      </c>
      <c r="F7438">
        <v>32</v>
      </c>
      <c r="G7438" s="15">
        <f>I7438*F7438</f>
        <v>3520</v>
      </c>
      <c r="H7438" s="9">
        <v>0.09</v>
      </c>
      <c r="I7438" s="13">
        <f>VLOOKUP($U7438,Pricebook!$A:$D,4,0)</f>
        <v>110</v>
      </c>
      <c r="J7438" s="11">
        <f>G7438*(1-H7438)</f>
        <v>3203.2000000000003</v>
      </c>
      <c r="K7438" t="s">
        <v>102</v>
      </c>
      <c r="L7438" t="s">
        <v>103</v>
      </c>
      <c r="M7438" t="str">
        <f>VLOOKUP($L7438,Companies!$A:$G,7,)</f>
        <v>Computer Software: Programming, Data Processing</v>
      </c>
      <c r="N7438" t="str">
        <f>VLOOKUP($L7438,Companies!$A:$G,6,)</f>
        <v>Technology</v>
      </c>
      <c r="O7438" s="6" t="s">
        <v>1106</v>
      </c>
      <c r="P7438" s="6">
        <v>48127</v>
      </c>
      <c r="Q7438" t="s">
        <v>172</v>
      </c>
      <c r="R7438" t="s">
        <v>16</v>
      </c>
      <c r="S7438" s="4">
        <v>40255</v>
      </c>
      <c r="T7438" s="7">
        <f>S7438-E7438</f>
        <v>1</v>
      </c>
      <c r="U7438" t="s">
        <v>14215</v>
      </c>
      <c r="V7438" s="6" t="s">
        <v>14251</v>
      </c>
      <c r="W7438" t="s">
        <v>14262</v>
      </c>
      <c r="X7438" t="s">
        <v>14197</v>
      </c>
      <c r="Y7438" t="str">
        <f>VLOOKUP(R7438,Managers!$A:$B,2,)</f>
        <v>Josh Martinez</v>
      </c>
      <c r="Z7438" s="11">
        <f>VLOOKUP(X7438,HourlyWages!$A:$B,2,0)</f>
        <v>71</v>
      </c>
      <c r="AA7438">
        <v>1</v>
      </c>
    </row>
    <row r="7439" spans="1:27" x14ac:dyDescent="0.3">
      <c r="A7439" t="b">
        <f>COUNTIF($C$1:C7439, C7439)&gt;1</f>
        <v>0</v>
      </c>
      <c r="B7439" t="b">
        <f>VLOOKUP(C7439,Sheet3!$A:$B,2,0) &gt; 1</f>
        <v>0</v>
      </c>
      <c r="C7439">
        <v>7438</v>
      </c>
      <c r="D7439">
        <v>53026</v>
      </c>
      <c r="E7439" s="4">
        <v>40965</v>
      </c>
      <c r="F7439">
        <v>35</v>
      </c>
      <c r="G7439" s="15">
        <f>I7439*F7439</f>
        <v>4900</v>
      </c>
      <c r="H7439" s="9">
        <v>0.05</v>
      </c>
      <c r="I7439" s="13">
        <f>VLOOKUP($U7439,Pricebook!$A:$D,4,0)</f>
        <v>140</v>
      </c>
      <c r="J7439" s="11">
        <f>G7439*(1-H7439)</f>
        <v>4655</v>
      </c>
      <c r="K7439" t="s">
        <v>2470</v>
      </c>
      <c r="L7439" t="s">
        <v>310</v>
      </c>
      <c r="M7439" t="str">
        <f>VLOOKUP($L7439,Companies!$A:$G,7,)</f>
        <v>Major Pharmaceuticals</v>
      </c>
      <c r="N7439" t="str">
        <f>VLOOKUP($L7439,Companies!$A:$G,6,)</f>
        <v>Health Care</v>
      </c>
      <c r="O7439" s="6" t="s">
        <v>903</v>
      </c>
      <c r="P7439" s="6">
        <v>98052</v>
      </c>
      <c r="Q7439" t="s">
        <v>22</v>
      </c>
      <c r="R7439" t="s">
        <v>23</v>
      </c>
      <c r="S7439" s="4">
        <v>40971</v>
      </c>
      <c r="T7439" s="7">
        <f>S7439-E7439</f>
        <v>6</v>
      </c>
      <c r="U7439" t="s">
        <v>14207</v>
      </c>
      <c r="V7439" s="6" t="s">
        <v>14251</v>
      </c>
      <c r="W7439" t="s">
        <v>14252</v>
      </c>
      <c r="X7439" t="s">
        <v>14197</v>
      </c>
      <c r="Y7439" t="str">
        <f>VLOOKUP(R7439,Managers!$A:$B,2,)</f>
        <v>Bob Turner</v>
      </c>
      <c r="Z7439" s="11">
        <f>VLOOKUP(X7439,HourlyWages!$A:$B,2,0)</f>
        <v>71</v>
      </c>
      <c r="AA7439">
        <v>1</v>
      </c>
    </row>
    <row r="7440" spans="1:27" x14ac:dyDescent="0.3">
      <c r="A7440" t="b">
        <f>COUNTIF($C$1:C7440, C7440)&gt;1</f>
        <v>0</v>
      </c>
      <c r="B7440" t="b">
        <f>VLOOKUP(C7440,Sheet3!$A:$B,2,0) &gt; 1</f>
        <v>0</v>
      </c>
      <c r="C7440">
        <v>7439</v>
      </c>
      <c r="D7440">
        <v>53027</v>
      </c>
      <c r="E7440" s="4">
        <v>40477</v>
      </c>
      <c r="F7440">
        <v>38</v>
      </c>
      <c r="G7440" s="15">
        <f>I7440*F7440</f>
        <v>4180</v>
      </c>
      <c r="H7440" s="9">
        <v>0.05</v>
      </c>
      <c r="I7440" s="13">
        <f>VLOOKUP($U7440,Pricebook!$A:$D,4,0)</f>
        <v>110</v>
      </c>
      <c r="J7440" s="11">
        <f>G7440*(1-H7440)</f>
        <v>3971</v>
      </c>
      <c r="K7440" t="s">
        <v>2821</v>
      </c>
      <c r="L7440" t="s">
        <v>775</v>
      </c>
      <c r="M7440" t="str">
        <f>VLOOKUP($L7440,Companies!$A:$G,7,)</f>
        <v>Computer Software: Prepackaged Software</v>
      </c>
      <c r="N7440" t="str">
        <f>VLOOKUP($L7440,Companies!$A:$G,6,)</f>
        <v>Technology</v>
      </c>
      <c r="O7440" s="6" t="s">
        <v>2373</v>
      </c>
      <c r="P7440" s="6">
        <v>83814</v>
      </c>
      <c r="Q7440" t="s">
        <v>197</v>
      </c>
      <c r="R7440" t="s">
        <v>23</v>
      </c>
      <c r="S7440" s="4">
        <v>40477</v>
      </c>
      <c r="T7440" s="7">
        <f>S7440-E7440</f>
        <v>0</v>
      </c>
      <c r="U7440" t="s">
        <v>14220</v>
      </c>
      <c r="V7440" s="6" t="s">
        <v>14251</v>
      </c>
      <c r="W7440" t="s">
        <v>14263</v>
      </c>
      <c r="X7440" t="s">
        <v>14184</v>
      </c>
      <c r="Y7440" t="str">
        <f>VLOOKUP(R7440,Managers!$A:$B,2,)</f>
        <v>Bob Turner</v>
      </c>
      <c r="Z7440" s="11">
        <f>VLOOKUP(X7440,HourlyWages!$A:$B,2,0)</f>
        <v>50</v>
      </c>
      <c r="AA7440">
        <v>1</v>
      </c>
    </row>
    <row r="7441" spans="1:27" x14ac:dyDescent="0.3">
      <c r="A7441" t="b">
        <f>COUNTIF($C$1:C7441, C7441)&gt;1</f>
        <v>0</v>
      </c>
      <c r="B7441" t="b">
        <f>VLOOKUP(C7441,Sheet3!$A:$B,2,0) &gt; 1</f>
        <v>0</v>
      </c>
      <c r="C7441">
        <v>7440</v>
      </c>
      <c r="D7441">
        <v>53029</v>
      </c>
      <c r="E7441" s="4">
        <v>40021</v>
      </c>
      <c r="F7441">
        <v>39</v>
      </c>
      <c r="G7441" s="15">
        <f>I7441*F7441</f>
        <v>7800</v>
      </c>
      <c r="H7441" s="9">
        <v>0.1</v>
      </c>
      <c r="I7441" s="13">
        <f>VLOOKUP($U7441,Pricebook!$A:$D,4,0)</f>
        <v>200</v>
      </c>
      <c r="J7441" s="11">
        <f>G7441*(1-H7441)</f>
        <v>7020</v>
      </c>
      <c r="K7441" t="s">
        <v>1191</v>
      </c>
      <c r="L7441" t="s">
        <v>175</v>
      </c>
      <c r="M7441" t="str">
        <f>VLOOKUP($L7441,Companies!$A:$G,7,)</f>
        <v>Environmental Services</v>
      </c>
      <c r="N7441" t="str">
        <f>VLOOKUP($L7441,Companies!$A:$G,6,)</f>
        <v>Basic Industries</v>
      </c>
      <c r="O7441" s="6" t="s">
        <v>1193</v>
      </c>
      <c r="P7441" s="6">
        <v>42003</v>
      </c>
      <c r="Q7441" t="s">
        <v>254</v>
      </c>
      <c r="R7441" t="s">
        <v>34</v>
      </c>
      <c r="S7441" s="4">
        <v>40026</v>
      </c>
      <c r="T7441" s="7">
        <f>S7441-E7441</f>
        <v>5</v>
      </c>
      <c r="U7441" t="s">
        <v>14214</v>
      </c>
      <c r="V7441" s="6" t="s">
        <v>14251</v>
      </c>
      <c r="W7441" t="s">
        <v>14266</v>
      </c>
      <c r="X7441" t="s">
        <v>14187</v>
      </c>
      <c r="Y7441" t="str">
        <f>VLOOKUP(R7441,Managers!$A:$B,2,)</f>
        <v>Frank Mitchell</v>
      </c>
      <c r="Z7441" s="11">
        <f>VLOOKUP(X7441,HourlyWages!$A:$B,2,0)</f>
        <v>45</v>
      </c>
      <c r="AA7441">
        <v>1</v>
      </c>
    </row>
    <row r="7442" spans="1:27" x14ac:dyDescent="0.3">
      <c r="A7442" t="b">
        <f>COUNTIF($C$1:C7442, C7442)&gt;1</f>
        <v>0</v>
      </c>
      <c r="B7442" t="b">
        <f>VLOOKUP(C7442,Sheet3!$A:$B,2,0) &gt; 1</f>
        <v>0</v>
      </c>
      <c r="C7442">
        <v>7441</v>
      </c>
      <c r="D7442">
        <v>53056</v>
      </c>
      <c r="E7442" s="4">
        <v>40850</v>
      </c>
      <c r="F7442">
        <v>13</v>
      </c>
      <c r="G7442" s="15">
        <f>I7442*F7442</f>
        <v>1950</v>
      </c>
      <c r="H7442" s="9">
        <v>7.0000000000000007E-2</v>
      </c>
      <c r="I7442" s="13">
        <f>VLOOKUP($U7442,Pricebook!$A:$D,4,0)</f>
        <v>150</v>
      </c>
      <c r="J7442" s="11">
        <f>G7442*(1-H7442)</f>
        <v>1813.4999999999998</v>
      </c>
      <c r="K7442" t="s">
        <v>784</v>
      </c>
      <c r="L7442" t="s">
        <v>621</v>
      </c>
      <c r="M7442" t="str">
        <f>VLOOKUP($L7442,Companies!$A:$G,7,)</f>
        <v>Semiconductors</v>
      </c>
      <c r="N7442" t="str">
        <f>VLOOKUP($L7442,Companies!$A:$G,6,)</f>
        <v>Technology</v>
      </c>
      <c r="O7442" s="6" t="s">
        <v>1993</v>
      </c>
      <c r="P7442" s="6">
        <v>94044</v>
      </c>
      <c r="Q7442" t="s">
        <v>114</v>
      </c>
      <c r="R7442" t="s">
        <v>23</v>
      </c>
      <c r="S7442" s="4">
        <v>40851</v>
      </c>
      <c r="T7442" s="7">
        <f>S7442-E7442</f>
        <v>1</v>
      </c>
      <c r="U7442" t="s">
        <v>14216</v>
      </c>
      <c r="V7442" s="6" t="s">
        <v>14257</v>
      </c>
      <c r="W7442" t="s">
        <v>14258</v>
      </c>
      <c r="X7442" t="s">
        <v>14198</v>
      </c>
      <c r="Y7442" t="str">
        <f>VLOOKUP(R7442,Managers!$A:$B,2,)</f>
        <v>Bob Turner</v>
      </c>
      <c r="Z7442" s="11">
        <f>VLOOKUP(X7442,HourlyWages!$A:$B,2,0)</f>
        <v>51</v>
      </c>
      <c r="AA7442">
        <v>1</v>
      </c>
    </row>
    <row r="7443" spans="1:27" x14ac:dyDescent="0.3">
      <c r="A7443" t="b">
        <f>COUNTIF($C$1:C7443, C7443)&gt;1</f>
        <v>0</v>
      </c>
      <c r="B7443" t="b">
        <f>VLOOKUP(C7443,Sheet3!$A:$B,2,0) &gt; 1</f>
        <v>0</v>
      </c>
      <c r="C7443">
        <v>7442</v>
      </c>
      <c r="D7443">
        <v>53060</v>
      </c>
      <c r="E7443" s="4">
        <v>40259</v>
      </c>
      <c r="F7443">
        <v>36</v>
      </c>
      <c r="G7443" s="15">
        <f>I7443*F7443</f>
        <v>5400</v>
      </c>
      <c r="H7443" s="9">
        <v>0.1</v>
      </c>
      <c r="I7443" s="13">
        <f>VLOOKUP($U7443,Pricebook!$A:$D,4,0)</f>
        <v>150</v>
      </c>
      <c r="J7443" s="11">
        <f>G7443*(1-H7443)</f>
        <v>4860</v>
      </c>
      <c r="K7443" t="s">
        <v>667</v>
      </c>
      <c r="L7443" t="s">
        <v>142</v>
      </c>
      <c r="M7443" t="str">
        <f>VLOOKUP($L7443,Companies!$A:$G,7,)</f>
        <v>Computer Software: Programming, Data Processing</v>
      </c>
      <c r="N7443" t="str">
        <f>VLOOKUP($L7443,Companies!$A:$G,6,)</f>
        <v>Technology</v>
      </c>
      <c r="O7443" s="6" t="s">
        <v>1140</v>
      </c>
      <c r="P7443" s="6">
        <v>90301</v>
      </c>
      <c r="Q7443" t="s">
        <v>114</v>
      </c>
      <c r="R7443" t="s">
        <v>23</v>
      </c>
      <c r="S7443" s="4">
        <v>40261</v>
      </c>
      <c r="T7443" s="7">
        <f>S7443-E7443</f>
        <v>2</v>
      </c>
      <c r="U7443" t="s">
        <v>14211</v>
      </c>
      <c r="V7443" s="6" t="s">
        <v>14251</v>
      </c>
      <c r="W7443" t="s">
        <v>14263</v>
      </c>
      <c r="X7443" t="s">
        <v>14198</v>
      </c>
      <c r="Y7443" t="str">
        <f>VLOOKUP(R7443,Managers!$A:$B,2,)</f>
        <v>Bob Turner</v>
      </c>
      <c r="Z7443" s="11">
        <f>VLOOKUP(X7443,HourlyWages!$A:$B,2,0)</f>
        <v>51</v>
      </c>
      <c r="AA7443">
        <v>1</v>
      </c>
    </row>
    <row r="7444" spans="1:27" x14ac:dyDescent="0.3">
      <c r="A7444" t="b">
        <f>COUNTIF($C$1:C7444, C7444)&gt;1</f>
        <v>0</v>
      </c>
      <c r="B7444" t="b">
        <f>VLOOKUP(C7444,Sheet3!$A:$B,2,0) &gt; 1</f>
        <v>0</v>
      </c>
      <c r="C7444">
        <v>7443</v>
      </c>
      <c r="D7444">
        <v>53060</v>
      </c>
      <c r="E7444" s="4">
        <v>40259</v>
      </c>
      <c r="F7444">
        <v>4</v>
      </c>
      <c r="G7444" s="15">
        <f>I7444*F7444</f>
        <v>440</v>
      </c>
      <c r="H7444" s="9">
        <v>0.02</v>
      </c>
      <c r="I7444" s="13">
        <f>VLOOKUP($U7444,Pricebook!$A:$D,4,0)</f>
        <v>110</v>
      </c>
      <c r="J7444" s="11">
        <f>G7444*(1-H7444)</f>
        <v>431.2</v>
      </c>
      <c r="K7444" t="s">
        <v>667</v>
      </c>
      <c r="L7444" t="s">
        <v>142</v>
      </c>
      <c r="M7444" t="str">
        <f>VLOOKUP($L7444,Companies!$A:$G,7,)</f>
        <v>Computer Software: Programming, Data Processing</v>
      </c>
      <c r="N7444" t="str">
        <f>VLOOKUP($L7444,Companies!$A:$G,6,)</f>
        <v>Technology</v>
      </c>
      <c r="O7444" s="6" t="s">
        <v>1140</v>
      </c>
      <c r="P7444" s="6">
        <v>90301</v>
      </c>
      <c r="Q7444" t="s">
        <v>114</v>
      </c>
      <c r="R7444" t="s">
        <v>23</v>
      </c>
      <c r="S7444" s="4">
        <v>40261</v>
      </c>
      <c r="T7444" s="7">
        <f>S7444-E7444</f>
        <v>2</v>
      </c>
      <c r="U7444" t="s">
        <v>14215</v>
      </c>
      <c r="V7444" s="6" t="s">
        <v>14254</v>
      </c>
      <c r="W7444" t="s">
        <v>14255</v>
      </c>
      <c r="X7444" t="s">
        <v>14200</v>
      </c>
      <c r="Y7444" t="str">
        <f>VLOOKUP(R7444,Managers!$A:$B,2,)</f>
        <v>Bob Turner</v>
      </c>
      <c r="Z7444" s="11">
        <f>VLOOKUP(X7444,HourlyWages!$A:$B,2,0)</f>
        <v>59</v>
      </c>
      <c r="AA7444">
        <v>1</v>
      </c>
    </row>
    <row r="7445" spans="1:27" x14ac:dyDescent="0.3">
      <c r="A7445" t="b">
        <f>COUNTIF($C$1:C7445, C7445)&gt;1</f>
        <v>0</v>
      </c>
      <c r="B7445" t="b">
        <f>VLOOKUP(C7445,Sheet3!$A:$B,2,0) &gt; 1</f>
        <v>0</v>
      </c>
      <c r="C7445">
        <v>7444</v>
      </c>
      <c r="D7445">
        <v>53120</v>
      </c>
      <c r="E7445" s="4">
        <v>41046</v>
      </c>
      <c r="F7445">
        <v>5</v>
      </c>
      <c r="G7445" s="15">
        <f>I7445*F7445</f>
        <v>550</v>
      </c>
      <c r="H7445" s="9">
        <v>0.09</v>
      </c>
      <c r="I7445" s="13">
        <f>VLOOKUP($U7445,Pricebook!$A:$D,4,0)</f>
        <v>110</v>
      </c>
      <c r="J7445" s="11">
        <f>G7445*(1-H7445)</f>
        <v>500.5</v>
      </c>
      <c r="K7445" t="s">
        <v>694</v>
      </c>
      <c r="L7445" t="s">
        <v>235</v>
      </c>
      <c r="M7445" t="str">
        <f>VLOOKUP($L7445,Companies!$A:$G,7,)</f>
        <v>Television Services</v>
      </c>
      <c r="N7445" t="str">
        <f>VLOOKUP($L7445,Companies!$A:$G,6,)</f>
        <v>Consumer Services</v>
      </c>
      <c r="O7445" s="6" t="s">
        <v>2450</v>
      </c>
      <c r="P7445" s="6">
        <v>85023</v>
      </c>
      <c r="Q7445" t="s">
        <v>70</v>
      </c>
      <c r="R7445" t="s">
        <v>23</v>
      </c>
      <c r="S7445" s="4">
        <v>41048</v>
      </c>
      <c r="T7445" s="7">
        <f>S7445-E7445</f>
        <v>2</v>
      </c>
      <c r="U7445" t="s">
        <v>14215</v>
      </c>
      <c r="V7445" s="6" t="s">
        <v>14251</v>
      </c>
      <c r="W7445" t="s">
        <v>14263</v>
      </c>
      <c r="X7445" t="s">
        <v>14195</v>
      </c>
      <c r="Y7445" t="str">
        <f>VLOOKUP(R7445,Managers!$A:$B,2,)</f>
        <v>Bob Turner</v>
      </c>
      <c r="Z7445" s="11">
        <f>VLOOKUP(X7445,HourlyWages!$A:$B,2,0)</f>
        <v>52</v>
      </c>
      <c r="AA7445">
        <v>1</v>
      </c>
    </row>
    <row r="7446" spans="1:27" x14ac:dyDescent="0.3">
      <c r="A7446" t="b">
        <f>COUNTIF($C$1:C7446, C7446)&gt;1</f>
        <v>0</v>
      </c>
      <c r="B7446" t="b">
        <f>VLOOKUP(C7446,Sheet3!$A:$B,2,0) &gt; 1</f>
        <v>0</v>
      </c>
      <c r="C7446">
        <v>7445</v>
      </c>
      <c r="D7446">
        <v>53123</v>
      </c>
      <c r="E7446" s="4">
        <v>40056</v>
      </c>
      <c r="F7446">
        <v>25</v>
      </c>
      <c r="G7446" s="15">
        <f>I7446*F7446</f>
        <v>4000</v>
      </c>
      <c r="H7446" s="9">
        <v>0.06</v>
      </c>
      <c r="I7446" s="13">
        <f>VLOOKUP($U7446,Pricebook!$A:$D,4,0)</f>
        <v>160</v>
      </c>
      <c r="J7446" s="11">
        <f>G7446*(1-H7446)</f>
        <v>3760</v>
      </c>
      <c r="K7446" t="s">
        <v>1150</v>
      </c>
      <c r="L7446" t="s">
        <v>125</v>
      </c>
      <c r="M7446" t="str">
        <f>VLOOKUP($L7446,Companies!$A:$G,7,)</f>
        <v>EDP Services</v>
      </c>
      <c r="N7446" t="str">
        <f>VLOOKUP($L7446,Companies!$A:$G,6,)</f>
        <v>Technology</v>
      </c>
      <c r="O7446" s="6" t="s">
        <v>1344</v>
      </c>
      <c r="P7446" s="6" t="s">
        <v>2862</v>
      </c>
      <c r="Q7446" t="s">
        <v>317</v>
      </c>
      <c r="R7446" t="s">
        <v>61</v>
      </c>
      <c r="S7446" s="4">
        <v>40058</v>
      </c>
      <c r="T7446" s="7">
        <f>S7446-E7446</f>
        <v>2</v>
      </c>
      <c r="U7446" t="s">
        <v>14218</v>
      </c>
      <c r="V7446" s="6" t="s">
        <v>14251</v>
      </c>
      <c r="W7446" t="s">
        <v>14266</v>
      </c>
      <c r="X7446" t="s">
        <v>14185</v>
      </c>
      <c r="Y7446" t="str">
        <f>VLOOKUP(R7446,Managers!$A:$B,2,)</f>
        <v>Allen Young</v>
      </c>
      <c r="Z7446" s="11">
        <f>VLOOKUP(X7446,HourlyWages!$A:$B,2,0)</f>
        <v>70</v>
      </c>
      <c r="AA7446">
        <v>1</v>
      </c>
    </row>
    <row r="7447" spans="1:27" x14ac:dyDescent="0.3">
      <c r="A7447" t="b">
        <f>COUNTIF($C$1:C7447, C7447)&gt;1</f>
        <v>0</v>
      </c>
      <c r="B7447" t="b">
        <f>VLOOKUP(C7447,Sheet3!$A:$B,2,0) &gt; 1</f>
        <v>0</v>
      </c>
      <c r="C7447">
        <v>7446</v>
      </c>
      <c r="D7447">
        <v>53127</v>
      </c>
      <c r="E7447" s="4">
        <v>40674</v>
      </c>
      <c r="F7447">
        <v>50</v>
      </c>
      <c r="G7447" s="15">
        <f>I7447*F7447</f>
        <v>8000</v>
      </c>
      <c r="H7447" s="9">
        <v>7.0000000000000007E-2</v>
      </c>
      <c r="I7447" s="13">
        <f>VLOOKUP($U7447,Pricebook!$A:$D,4,0)</f>
        <v>160</v>
      </c>
      <c r="J7447" s="11">
        <f>G7447*(1-H7447)</f>
        <v>7439.9999999999991</v>
      </c>
      <c r="K7447" t="s">
        <v>1607</v>
      </c>
      <c r="L7447" t="s">
        <v>594</v>
      </c>
      <c r="M7447" t="str">
        <f>VLOOKUP($L7447,Companies!$A:$G,7,)</f>
        <v>Semiconductors</v>
      </c>
      <c r="N7447" t="str">
        <f>VLOOKUP($L7447,Companies!$A:$G,6,)</f>
        <v>Technology</v>
      </c>
      <c r="O7447" s="6" t="s">
        <v>1025</v>
      </c>
      <c r="P7447" s="6">
        <v>45431</v>
      </c>
      <c r="Q7447" t="s">
        <v>210</v>
      </c>
      <c r="R7447" t="s">
        <v>61</v>
      </c>
      <c r="S7447" s="4">
        <v>40675</v>
      </c>
      <c r="T7447" s="7">
        <f>S7447-E7447</f>
        <v>1</v>
      </c>
      <c r="U7447" t="s">
        <v>14218</v>
      </c>
      <c r="V7447" s="6" t="s">
        <v>14254</v>
      </c>
      <c r="W7447" t="s">
        <v>14256</v>
      </c>
      <c r="X7447" t="s">
        <v>14198</v>
      </c>
      <c r="Y7447" t="str">
        <f>VLOOKUP(R7447,Managers!$A:$B,2,)</f>
        <v>Allen Young</v>
      </c>
      <c r="Z7447" s="11">
        <f>VLOOKUP(X7447,HourlyWages!$A:$B,2,0)</f>
        <v>51</v>
      </c>
      <c r="AA7447">
        <v>1</v>
      </c>
    </row>
    <row r="7448" spans="1:27" x14ac:dyDescent="0.3">
      <c r="A7448" t="b">
        <f>COUNTIF($C$1:C7448, C7448)&gt;1</f>
        <v>0</v>
      </c>
      <c r="B7448" t="b">
        <f>VLOOKUP(C7448,Sheet3!$A:$B,2,0) &gt; 1</f>
        <v>0</v>
      </c>
      <c r="C7448">
        <v>7447</v>
      </c>
      <c r="D7448">
        <v>53127</v>
      </c>
      <c r="E7448" s="4">
        <v>40674</v>
      </c>
      <c r="F7448">
        <v>49</v>
      </c>
      <c r="G7448" s="15">
        <f>I7448*F7448</f>
        <v>7350</v>
      </c>
      <c r="H7448" s="9">
        <v>0.05</v>
      </c>
      <c r="I7448" s="13">
        <f>VLOOKUP($U7448,Pricebook!$A:$D,4,0)</f>
        <v>150</v>
      </c>
      <c r="J7448" s="11">
        <f>G7448*(1-H7448)</f>
        <v>6982.5</v>
      </c>
      <c r="K7448" t="s">
        <v>1607</v>
      </c>
      <c r="L7448" t="s">
        <v>594</v>
      </c>
      <c r="M7448" t="str">
        <f>VLOOKUP($L7448,Companies!$A:$G,7,)</f>
        <v>Semiconductors</v>
      </c>
      <c r="N7448" t="str">
        <f>VLOOKUP($L7448,Companies!$A:$G,6,)</f>
        <v>Technology</v>
      </c>
      <c r="O7448" s="6" t="s">
        <v>1025</v>
      </c>
      <c r="P7448" s="6">
        <v>45431</v>
      </c>
      <c r="Q7448" t="s">
        <v>210</v>
      </c>
      <c r="R7448" t="s">
        <v>61</v>
      </c>
      <c r="S7448" s="4">
        <v>40676</v>
      </c>
      <c r="T7448" s="7">
        <f>S7448-E7448</f>
        <v>2</v>
      </c>
      <c r="U7448" t="s">
        <v>14210</v>
      </c>
      <c r="V7448" s="6" t="s">
        <v>14257</v>
      </c>
      <c r="W7448" t="s">
        <v>14258</v>
      </c>
      <c r="X7448" t="s">
        <v>14193</v>
      </c>
      <c r="Y7448" t="str">
        <f>VLOOKUP(R7448,Managers!$A:$B,2,)</f>
        <v>Allen Young</v>
      </c>
      <c r="Z7448" s="11">
        <f>VLOOKUP(X7448,HourlyWages!$A:$B,2,0)</f>
        <v>57</v>
      </c>
      <c r="AA7448">
        <v>1</v>
      </c>
    </row>
    <row r="7449" spans="1:27" x14ac:dyDescent="0.3">
      <c r="A7449" t="b">
        <f>COUNTIF($C$1:C7449, C7449)&gt;1</f>
        <v>0</v>
      </c>
      <c r="B7449" t="b">
        <f>VLOOKUP(C7449,Sheet3!$A:$B,2,0) &gt; 1</f>
        <v>0</v>
      </c>
      <c r="C7449">
        <v>7448</v>
      </c>
      <c r="D7449">
        <v>53152</v>
      </c>
      <c r="E7449" s="4">
        <v>39877</v>
      </c>
      <c r="F7449">
        <v>36</v>
      </c>
      <c r="G7449" s="15">
        <f>I7449*F7449</f>
        <v>5400</v>
      </c>
      <c r="H7449" s="9">
        <v>0.01</v>
      </c>
      <c r="I7449" s="13">
        <f>VLOOKUP($U7449,Pricebook!$A:$D,4,0)</f>
        <v>150</v>
      </c>
      <c r="J7449" s="11">
        <f>G7449*(1-H7449)</f>
        <v>5346</v>
      </c>
      <c r="K7449" t="s">
        <v>273</v>
      </c>
      <c r="L7449" t="s">
        <v>274</v>
      </c>
      <c r="M7449" t="str">
        <f>VLOOKUP($L7449,Companies!$A:$G,7,)</f>
        <v>Other Specialty Stores</v>
      </c>
      <c r="N7449" t="str">
        <f>VLOOKUP($L7449,Companies!$A:$G,6,)</f>
        <v>Consumer Services</v>
      </c>
      <c r="O7449" s="6" t="s">
        <v>2834</v>
      </c>
      <c r="P7449" s="6">
        <v>13905</v>
      </c>
      <c r="Q7449" t="s">
        <v>60</v>
      </c>
      <c r="R7449" t="s">
        <v>61</v>
      </c>
      <c r="S7449" s="4">
        <v>39877</v>
      </c>
      <c r="T7449" s="7">
        <f>S7449-E7449</f>
        <v>0</v>
      </c>
      <c r="U7449" t="s">
        <v>14210</v>
      </c>
      <c r="V7449" s="6" t="s">
        <v>14254</v>
      </c>
      <c r="W7449" t="s">
        <v>14269</v>
      </c>
      <c r="X7449" t="s">
        <v>14194</v>
      </c>
      <c r="Y7449" t="str">
        <f>VLOOKUP(R7449,Managers!$A:$B,2,)</f>
        <v>Allen Young</v>
      </c>
      <c r="Z7449" s="11">
        <f>VLOOKUP(X7449,HourlyWages!$A:$B,2,0)</f>
        <v>71</v>
      </c>
      <c r="AA7449">
        <v>1</v>
      </c>
    </row>
    <row r="7450" spans="1:27" x14ac:dyDescent="0.3">
      <c r="A7450" t="b">
        <f>COUNTIF($C$1:C7450, C7450)&gt;1</f>
        <v>0</v>
      </c>
      <c r="B7450" t="b">
        <f>VLOOKUP(C7450,Sheet3!$A:$B,2,0) &gt; 1</f>
        <v>0</v>
      </c>
      <c r="C7450">
        <v>7449</v>
      </c>
      <c r="D7450">
        <v>53152</v>
      </c>
      <c r="E7450" s="4">
        <v>39877</v>
      </c>
      <c r="F7450">
        <v>5</v>
      </c>
      <c r="G7450" s="15">
        <f>I7450*F7450</f>
        <v>750</v>
      </c>
      <c r="H7450" s="9">
        <v>0.02</v>
      </c>
      <c r="I7450" s="13">
        <f>VLOOKUP($U7450,Pricebook!$A:$D,4,0)</f>
        <v>150</v>
      </c>
      <c r="J7450" s="11">
        <f>G7450*(1-H7450)</f>
        <v>735</v>
      </c>
      <c r="K7450" t="s">
        <v>273</v>
      </c>
      <c r="L7450" t="s">
        <v>274</v>
      </c>
      <c r="M7450" t="str">
        <f>VLOOKUP($L7450,Companies!$A:$G,7,)</f>
        <v>Other Specialty Stores</v>
      </c>
      <c r="N7450" t="str">
        <f>VLOOKUP($L7450,Companies!$A:$G,6,)</f>
        <v>Consumer Services</v>
      </c>
      <c r="O7450" s="6" t="s">
        <v>1904</v>
      </c>
      <c r="P7450" s="6" t="s">
        <v>1905</v>
      </c>
      <c r="Q7450" t="s">
        <v>358</v>
      </c>
      <c r="R7450" t="s">
        <v>16</v>
      </c>
      <c r="S7450" s="4">
        <v>39879</v>
      </c>
      <c r="T7450" s="7">
        <f>S7450-E7450</f>
        <v>2</v>
      </c>
      <c r="U7450" t="s">
        <v>14211</v>
      </c>
      <c r="V7450" s="6" t="s">
        <v>14257</v>
      </c>
      <c r="W7450" t="s">
        <v>14264</v>
      </c>
      <c r="X7450" t="s">
        <v>14193</v>
      </c>
      <c r="Y7450" t="str">
        <f>VLOOKUP(R7450,Managers!$A:$B,2,)</f>
        <v>Josh Martinez</v>
      </c>
      <c r="Z7450" s="11">
        <f>VLOOKUP(X7450,HourlyWages!$A:$B,2,0)</f>
        <v>57</v>
      </c>
      <c r="AA7450">
        <v>1</v>
      </c>
    </row>
    <row r="7451" spans="1:27" x14ac:dyDescent="0.3">
      <c r="A7451" t="b">
        <f>COUNTIF($C$1:C7451, C7451)&gt;1</f>
        <v>0</v>
      </c>
      <c r="B7451" t="b">
        <f>VLOOKUP(C7451,Sheet3!$A:$B,2,0) &gt; 1</f>
        <v>0</v>
      </c>
      <c r="C7451">
        <v>7450</v>
      </c>
      <c r="D7451">
        <v>53152</v>
      </c>
      <c r="E7451" s="4">
        <v>39877</v>
      </c>
      <c r="F7451">
        <v>9</v>
      </c>
      <c r="G7451" s="15">
        <f>I7451*F7451</f>
        <v>1125</v>
      </c>
      <c r="H7451" s="9">
        <v>0.01</v>
      </c>
      <c r="I7451" s="13">
        <f>VLOOKUP($U7451,Pricebook!$A:$D,4,0)</f>
        <v>125</v>
      </c>
      <c r="J7451" s="11">
        <f>G7451*(1-H7451)</f>
        <v>1113.75</v>
      </c>
      <c r="K7451" t="s">
        <v>273</v>
      </c>
      <c r="L7451" t="s">
        <v>274</v>
      </c>
      <c r="M7451" t="str">
        <f>VLOOKUP($L7451,Companies!$A:$G,7,)</f>
        <v>Other Specialty Stores</v>
      </c>
      <c r="N7451" t="str">
        <f>VLOOKUP($L7451,Companies!$A:$G,6,)</f>
        <v>Consumer Services</v>
      </c>
      <c r="O7451" s="6" t="s">
        <v>1904</v>
      </c>
      <c r="P7451" s="6" t="s">
        <v>1905</v>
      </c>
      <c r="Q7451" t="s">
        <v>358</v>
      </c>
      <c r="R7451" t="s">
        <v>16</v>
      </c>
      <c r="S7451" s="4">
        <v>39880</v>
      </c>
      <c r="T7451" s="7">
        <f>S7451-E7451</f>
        <v>3</v>
      </c>
      <c r="U7451" t="s">
        <v>14208</v>
      </c>
      <c r="V7451" s="6" t="s">
        <v>14251</v>
      </c>
      <c r="W7451" t="s">
        <v>14266</v>
      </c>
      <c r="X7451" t="s">
        <v>14188</v>
      </c>
      <c r="Y7451" t="str">
        <f>VLOOKUP(R7451,Managers!$A:$B,2,)</f>
        <v>Josh Martinez</v>
      </c>
      <c r="Z7451" s="11">
        <f>VLOOKUP(X7451,HourlyWages!$A:$B,2,0)</f>
        <v>52</v>
      </c>
      <c r="AA7451">
        <v>1</v>
      </c>
    </row>
    <row r="7452" spans="1:27" x14ac:dyDescent="0.3">
      <c r="A7452" t="b">
        <f>COUNTIF($C$1:C7452, C7452)&gt;1</f>
        <v>0</v>
      </c>
      <c r="B7452" t="b">
        <f>VLOOKUP(C7452,Sheet3!$A:$B,2,0) &gt; 1</f>
        <v>0</v>
      </c>
      <c r="C7452">
        <v>7451</v>
      </c>
      <c r="D7452">
        <v>53152</v>
      </c>
      <c r="E7452" s="4">
        <v>39877</v>
      </c>
      <c r="F7452">
        <v>9</v>
      </c>
      <c r="G7452" s="15">
        <f>I7452*F7452</f>
        <v>990</v>
      </c>
      <c r="H7452" s="9">
        <v>0.02</v>
      </c>
      <c r="I7452" s="13">
        <f>VLOOKUP($U7452,Pricebook!$A:$D,4,0)</f>
        <v>110</v>
      </c>
      <c r="J7452" s="11">
        <f>G7452*(1-H7452)</f>
        <v>970.19999999999993</v>
      </c>
      <c r="K7452" t="s">
        <v>273</v>
      </c>
      <c r="L7452" t="s">
        <v>274</v>
      </c>
      <c r="M7452" t="str">
        <f>VLOOKUP($L7452,Companies!$A:$G,7,)</f>
        <v>Other Specialty Stores</v>
      </c>
      <c r="N7452" t="str">
        <f>VLOOKUP($L7452,Companies!$A:$G,6,)</f>
        <v>Consumer Services</v>
      </c>
      <c r="O7452" s="6" t="s">
        <v>1904</v>
      </c>
      <c r="P7452" s="6" t="s">
        <v>1905</v>
      </c>
      <c r="Q7452" t="s">
        <v>358</v>
      </c>
      <c r="R7452" t="s">
        <v>16</v>
      </c>
      <c r="S7452" s="4">
        <v>39879</v>
      </c>
      <c r="T7452" s="7">
        <f>S7452-E7452</f>
        <v>2</v>
      </c>
      <c r="U7452" t="s">
        <v>14215</v>
      </c>
      <c r="V7452" s="6" t="s">
        <v>14251</v>
      </c>
      <c r="W7452" t="s">
        <v>14267</v>
      </c>
      <c r="X7452" t="s">
        <v>14184</v>
      </c>
      <c r="Y7452" t="str">
        <f>VLOOKUP(R7452,Managers!$A:$B,2,)</f>
        <v>Josh Martinez</v>
      </c>
      <c r="Z7452" s="11">
        <f>VLOOKUP(X7452,HourlyWages!$A:$B,2,0)</f>
        <v>50</v>
      </c>
      <c r="AA7452">
        <v>1</v>
      </c>
    </row>
    <row r="7453" spans="1:27" x14ac:dyDescent="0.3">
      <c r="A7453" t="b">
        <f>COUNTIF($C$1:C7453, C7453)&gt;1</f>
        <v>0</v>
      </c>
      <c r="B7453" t="b">
        <f>VLOOKUP(C7453,Sheet3!$A:$B,2,0) &gt; 1</f>
        <v>0</v>
      </c>
      <c r="C7453">
        <v>7452</v>
      </c>
      <c r="D7453">
        <v>53153</v>
      </c>
      <c r="E7453" s="4">
        <v>40079</v>
      </c>
      <c r="F7453">
        <v>29</v>
      </c>
      <c r="G7453" s="15">
        <f>I7453*F7453</f>
        <v>4930</v>
      </c>
      <c r="H7453" s="9">
        <v>0.1</v>
      </c>
      <c r="I7453" s="13">
        <f>VLOOKUP($U7453,Pricebook!$A:$D,4,0)</f>
        <v>170</v>
      </c>
      <c r="J7453" s="11">
        <f>G7453*(1-H7453)</f>
        <v>4437</v>
      </c>
      <c r="K7453" t="s">
        <v>787</v>
      </c>
      <c r="L7453" t="s">
        <v>585</v>
      </c>
      <c r="M7453" t="str">
        <f>VLOOKUP($L7453,Companies!$A:$G,7,)</f>
        <v>Industrial Machinery/Components</v>
      </c>
      <c r="N7453" t="str">
        <f>VLOOKUP($L7453,Companies!$A:$G,6,)</f>
        <v>Technology</v>
      </c>
      <c r="O7453" s="6" t="s">
        <v>2795</v>
      </c>
      <c r="P7453" s="6">
        <v>38134</v>
      </c>
      <c r="Q7453" t="s">
        <v>81</v>
      </c>
      <c r="R7453" t="s">
        <v>34</v>
      </c>
      <c r="S7453" s="4">
        <v>40080</v>
      </c>
      <c r="T7453" s="7">
        <f>S7453-E7453</f>
        <v>1</v>
      </c>
      <c r="U7453" t="s">
        <v>14219</v>
      </c>
      <c r="V7453" s="6" t="s">
        <v>14251</v>
      </c>
      <c r="W7453" t="s">
        <v>14260</v>
      </c>
      <c r="X7453" t="s">
        <v>14199</v>
      </c>
      <c r="Y7453" t="str">
        <f>VLOOKUP(R7453,Managers!$A:$B,2,)</f>
        <v>Frank Mitchell</v>
      </c>
      <c r="Z7453" s="11">
        <f>VLOOKUP(X7453,HourlyWages!$A:$B,2,0)</f>
        <v>68</v>
      </c>
      <c r="AA7453">
        <v>1</v>
      </c>
    </row>
    <row r="7454" spans="1:27" x14ac:dyDescent="0.3">
      <c r="A7454" t="b">
        <f>COUNTIF($C$1:C7454, C7454)&gt;1</f>
        <v>0</v>
      </c>
      <c r="B7454" t="b">
        <f>VLOOKUP(C7454,Sheet3!$A:$B,2,0) &gt; 1</f>
        <v>0</v>
      </c>
      <c r="C7454">
        <v>7453</v>
      </c>
      <c r="D7454">
        <v>53156</v>
      </c>
      <c r="E7454" s="4">
        <v>40978</v>
      </c>
      <c r="F7454">
        <v>47</v>
      </c>
      <c r="G7454" s="15">
        <f>I7454*F7454</f>
        <v>9400</v>
      </c>
      <c r="H7454" s="9">
        <v>7.0000000000000007E-2</v>
      </c>
      <c r="I7454" s="13">
        <f>VLOOKUP($U7454,Pricebook!$A:$D,4,0)</f>
        <v>200</v>
      </c>
      <c r="J7454" s="11">
        <f>G7454*(1-H7454)</f>
        <v>8742</v>
      </c>
      <c r="K7454" t="s">
        <v>1445</v>
      </c>
      <c r="L7454" t="s">
        <v>389</v>
      </c>
      <c r="M7454" t="str">
        <f>VLOOKUP($L7454,Companies!$A:$G,7,)</f>
        <v>Catalog/Specialty Distribution</v>
      </c>
      <c r="N7454" t="str">
        <f>VLOOKUP($L7454,Companies!$A:$G,6,)</f>
        <v>Consumer Services</v>
      </c>
      <c r="O7454" s="6" t="s">
        <v>1446</v>
      </c>
      <c r="P7454" s="6">
        <v>61801</v>
      </c>
      <c r="Q7454" t="s">
        <v>15</v>
      </c>
      <c r="R7454" t="s">
        <v>16</v>
      </c>
      <c r="S7454" s="4">
        <v>40979</v>
      </c>
      <c r="T7454" s="7">
        <f>S7454-E7454</f>
        <v>1</v>
      </c>
      <c r="U7454" t="s">
        <v>14214</v>
      </c>
      <c r="V7454" s="6" t="s">
        <v>14254</v>
      </c>
      <c r="W7454" t="s">
        <v>14255</v>
      </c>
      <c r="X7454" t="s">
        <v>14195</v>
      </c>
      <c r="Y7454" t="str">
        <f>VLOOKUP(R7454,Managers!$A:$B,2,)</f>
        <v>Josh Martinez</v>
      </c>
      <c r="Z7454" s="11">
        <f>VLOOKUP(X7454,HourlyWages!$A:$B,2,0)</f>
        <v>52</v>
      </c>
      <c r="AA7454">
        <v>1</v>
      </c>
    </row>
    <row r="7455" spans="1:27" x14ac:dyDescent="0.3">
      <c r="A7455" t="b">
        <f>COUNTIF($C$1:C7455, C7455)&gt;1</f>
        <v>0</v>
      </c>
      <c r="B7455" t="b">
        <f>VLOOKUP(C7455,Sheet3!$A:$B,2,0) &gt; 1</f>
        <v>0</v>
      </c>
      <c r="C7455">
        <v>7454</v>
      </c>
      <c r="D7455">
        <v>53188</v>
      </c>
      <c r="E7455" s="4">
        <v>41218</v>
      </c>
      <c r="F7455">
        <v>22</v>
      </c>
      <c r="G7455" s="15">
        <f>I7455*F7455</f>
        <v>4400</v>
      </c>
      <c r="H7455" s="9">
        <v>7.0000000000000007E-2</v>
      </c>
      <c r="I7455" s="13">
        <f>VLOOKUP($U7455,Pricebook!$A:$D,4,0)</f>
        <v>200</v>
      </c>
      <c r="J7455" s="11">
        <f>G7455*(1-H7455)</f>
        <v>4091.9999999999995</v>
      </c>
      <c r="K7455" t="s">
        <v>157</v>
      </c>
      <c r="L7455" t="s">
        <v>158</v>
      </c>
      <c r="M7455" t="str">
        <f>VLOOKUP($L7455,Companies!$A:$G,7,)</f>
        <v>Department/Specialty Retail Stores</v>
      </c>
      <c r="N7455" t="str">
        <f>VLOOKUP($L7455,Companies!$A:$G,6,)</f>
        <v>Consumer Services</v>
      </c>
      <c r="O7455" s="6" t="s">
        <v>1083</v>
      </c>
      <c r="P7455" s="6">
        <v>11746</v>
      </c>
      <c r="Q7455" t="s">
        <v>60</v>
      </c>
      <c r="R7455" t="s">
        <v>61</v>
      </c>
      <c r="S7455" s="4">
        <v>41219</v>
      </c>
      <c r="T7455" s="7">
        <f>S7455-E7455</f>
        <v>1</v>
      </c>
      <c r="U7455" t="s">
        <v>14206</v>
      </c>
      <c r="V7455" s="6" t="s">
        <v>14254</v>
      </c>
      <c r="W7455" t="s">
        <v>14256</v>
      </c>
      <c r="X7455" t="s">
        <v>14195</v>
      </c>
      <c r="Y7455" t="str">
        <f>VLOOKUP(R7455,Managers!$A:$B,2,)</f>
        <v>Allen Young</v>
      </c>
      <c r="Z7455" s="11">
        <f>VLOOKUP(X7455,HourlyWages!$A:$B,2,0)</f>
        <v>52</v>
      </c>
      <c r="AA7455">
        <v>1</v>
      </c>
    </row>
    <row r="7456" spans="1:27" x14ac:dyDescent="0.3">
      <c r="A7456" t="b">
        <f>COUNTIF($C$1:C7456, C7456)&gt;1</f>
        <v>0</v>
      </c>
      <c r="B7456" t="b">
        <f>VLOOKUP(C7456,Sheet3!$A:$B,2,0) &gt; 1</f>
        <v>0</v>
      </c>
      <c r="C7456">
        <v>7455</v>
      </c>
      <c r="D7456">
        <v>53189</v>
      </c>
      <c r="E7456" s="4">
        <v>40778</v>
      </c>
      <c r="F7456">
        <v>29</v>
      </c>
      <c r="G7456" s="15">
        <f>I7456*F7456</f>
        <v>3190</v>
      </c>
      <c r="H7456" s="9">
        <v>0</v>
      </c>
      <c r="I7456" s="13">
        <f>VLOOKUP($U7456,Pricebook!$A:$D,4,0)</f>
        <v>110</v>
      </c>
      <c r="J7456" s="11">
        <f>G7456*(1-H7456)</f>
        <v>3190</v>
      </c>
      <c r="K7456" t="s">
        <v>1883</v>
      </c>
      <c r="L7456" t="s">
        <v>99</v>
      </c>
      <c r="M7456" t="str">
        <f>VLOOKUP($L7456,Companies!$A:$G,7,)</f>
        <v>Television Services</v>
      </c>
      <c r="N7456" t="str">
        <f>VLOOKUP($L7456,Companies!$A:$G,6,)</f>
        <v>Consumer Services</v>
      </c>
      <c r="O7456" s="6" t="s">
        <v>2232</v>
      </c>
      <c r="P7456" s="6">
        <v>80004</v>
      </c>
      <c r="Q7456" t="s">
        <v>237</v>
      </c>
      <c r="R7456" t="s">
        <v>23</v>
      </c>
      <c r="S7456" s="4">
        <v>40778</v>
      </c>
      <c r="T7456" s="7">
        <f>S7456-E7456</f>
        <v>0</v>
      </c>
      <c r="U7456" t="s">
        <v>14215</v>
      </c>
      <c r="V7456" s="6" t="s">
        <v>14251</v>
      </c>
      <c r="W7456" t="s">
        <v>14266</v>
      </c>
      <c r="X7456" t="s">
        <v>14202</v>
      </c>
      <c r="Y7456" t="str">
        <f>VLOOKUP(R7456,Managers!$A:$B,2,)</f>
        <v>Bob Turner</v>
      </c>
      <c r="Z7456" s="11">
        <f>VLOOKUP(X7456,HourlyWages!$A:$B,2,0)</f>
        <v>71</v>
      </c>
      <c r="AA7456">
        <v>1</v>
      </c>
    </row>
    <row r="7457" spans="1:27" x14ac:dyDescent="0.3">
      <c r="A7457" t="b">
        <f>COUNTIF($C$1:C7457, C7457)&gt;1</f>
        <v>0</v>
      </c>
      <c r="B7457" t="b">
        <f>VLOOKUP(C7457,Sheet3!$A:$B,2,0) &gt; 1</f>
        <v>0</v>
      </c>
      <c r="C7457">
        <v>7456</v>
      </c>
      <c r="D7457">
        <v>53190</v>
      </c>
      <c r="E7457" s="4">
        <v>40080</v>
      </c>
      <c r="F7457">
        <v>10</v>
      </c>
      <c r="G7457" s="15">
        <f>I7457*F7457</f>
        <v>1600</v>
      </c>
      <c r="H7457" s="9">
        <v>0.06</v>
      </c>
      <c r="I7457" s="13">
        <f>VLOOKUP($U7457,Pricebook!$A:$D,4,0)</f>
        <v>160</v>
      </c>
      <c r="J7457" s="11">
        <f>G7457*(1-H7457)</f>
        <v>1504</v>
      </c>
      <c r="K7457" t="s">
        <v>1978</v>
      </c>
      <c r="L7457" t="s">
        <v>396</v>
      </c>
      <c r="M7457" t="str">
        <f>VLOOKUP($L7457,Companies!$A:$G,7,)</f>
        <v>EDP Services</v>
      </c>
      <c r="N7457" t="str">
        <f>VLOOKUP($L7457,Companies!$A:$G,6,)</f>
        <v>Technology</v>
      </c>
      <c r="O7457" s="6" t="s">
        <v>2420</v>
      </c>
      <c r="P7457" s="6">
        <v>52302</v>
      </c>
      <c r="Q7457" t="s">
        <v>38</v>
      </c>
      <c r="R7457" t="s">
        <v>16</v>
      </c>
      <c r="S7457" s="4">
        <v>40083</v>
      </c>
      <c r="T7457" s="7">
        <f>S7457-E7457</f>
        <v>3</v>
      </c>
      <c r="U7457" t="s">
        <v>14218</v>
      </c>
      <c r="V7457" s="6" t="s">
        <v>14254</v>
      </c>
      <c r="W7457" t="s">
        <v>14269</v>
      </c>
      <c r="X7457" t="s">
        <v>14198</v>
      </c>
      <c r="Y7457" t="str">
        <f>VLOOKUP(R7457,Managers!$A:$B,2,)</f>
        <v>Josh Martinez</v>
      </c>
      <c r="Z7457" s="11">
        <f>VLOOKUP(X7457,HourlyWages!$A:$B,2,0)</f>
        <v>51</v>
      </c>
      <c r="AA7457">
        <v>1</v>
      </c>
    </row>
    <row r="7458" spans="1:27" x14ac:dyDescent="0.3">
      <c r="A7458" t="b">
        <f>COUNTIF($C$1:C7458, C7458)&gt;1</f>
        <v>0</v>
      </c>
      <c r="B7458" t="b">
        <f>VLOOKUP(C7458,Sheet3!$A:$B,2,0) &gt; 1</f>
        <v>0</v>
      </c>
      <c r="C7458">
        <v>7457</v>
      </c>
      <c r="D7458">
        <v>53190</v>
      </c>
      <c r="E7458" s="4">
        <v>40080</v>
      </c>
      <c r="F7458">
        <v>9</v>
      </c>
      <c r="G7458" s="15">
        <f>I7458*F7458</f>
        <v>1350</v>
      </c>
      <c r="H7458" s="9">
        <v>0.1</v>
      </c>
      <c r="I7458" s="13">
        <f>VLOOKUP($U7458,Pricebook!$A:$D,4,0)</f>
        <v>150</v>
      </c>
      <c r="J7458" s="11">
        <f>G7458*(1-H7458)</f>
        <v>1215</v>
      </c>
      <c r="K7458" t="s">
        <v>1978</v>
      </c>
      <c r="L7458" t="s">
        <v>396</v>
      </c>
      <c r="M7458" t="str">
        <f>VLOOKUP($L7458,Companies!$A:$G,7,)</f>
        <v>EDP Services</v>
      </c>
      <c r="N7458" t="str">
        <f>VLOOKUP($L7458,Companies!$A:$G,6,)</f>
        <v>Technology</v>
      </c>
      <c r="O7458" s="6" t="s">
        <v>2420</v>
      </c>
      <c r="P7458" s="6">
        <v>52302</v>
      </c>
      <c r="Q7458" t="s">
        <v>38</v>
      </c>
      <c r="R7458" t="s">
        <v>16</v>
      </c>
      <c r="S7458" s="4">
        <v>40081</v>
      </c>
      <c r="T7458" s="7">
        <f>S7458-E7458</f>
        <v>1</v>
      </c>
      <c r="U7458" t="s">
        <v>14210</v>
      </c>
      <c r="V7458" s="6" t="s">
        <v>14251</v>
      </c>
      <c r="W7458" t="s">
        <v>14266</v>
      </c>
      <c r="X7458" t="s">
        <v>14186</v>
      </c>
      <c r="Y7458" t="str">
        <f>VLOOKUP(R7458,Managers!$A:$B,2,)</f>
        <v>Josh Martinez</v>
      </c>
      <c r="Z7458" s="11">
        <f>VLOOKUP(X7458,HourlyWages!$A:$B,2,0)</f>
        <v>67</v>
      </c>
      <c r="AA7458">
        <v>1</v>
      </c>
    </row>
    <row r="7459" spans="1:27" x14ac:dyDescent="0.3">
      <c r="A7459" t="b">
        <f>COUNTIF($C$1:C7459, C7459)&gt;1</f>
        <v>0</v>
      </c>
      <c r="B7459" t="b">
        <f>VLOOKUP(C7459,Sheet3!$A:$B,2,0) &gt; 1</f>
        <v>0</v>
      </c>
      <c r="C7459">
        <v>7458</v>
      </c>
      <c r="D7459">
        <v>53216</v>
      </c>
      <c r="E7459" s="4">
        <v>41247</v>
      </c>
      <c r="F7459">
        <v>36</v>
      </c>
      <c r="G7459" s="15">
        <f>I7459*F7459</f>
        <v>3960</v>
      </c>
      <c r="H7459" s="9">
        <v>0.06</v>
      </c>
      <c r="I7459" s="13">
        <f>VLOOKUP($U7459,Pricebook!$A:$D,4,0)</f>
        <v>110</v>
      </c>
      <c r="J7459" s="11">
        <f>G7459*(1-H7459)</f>
        <v>3722.3999999999996</v>
      </c>
      <c r="K7459" t="s">
        <v>852</v>
      </c>
      <c r="L7459" t="s">
        <v>594</v>
      </c>
      <c r="M7459" t="str">
        <f>VLOOKUP($L7459,Companies!$A:$G,7,)</f>
        <v>Semiconductors</v>
      </c>
      <c r="N7459" t="str">
        <f>VLOOKUP($L7459,Companies!$A:$G,6,)</f>
        <v>Technology</v>
      </c>
      <c r="O7459" s="6" t="s">
        <v>2375</v>
      </c>
      <c r="P7459" s="6">
        <v>67601</v>
      </c>
      <c r="Q7459" t="s">
        <v>153</v>
      </c>
      <c r="R7459" t="s">
        <v>16</v>
      </c>
      <c r="S7459" s="4">
        <v>41250</v>
      </c>
      <c r="T7459" s="7">
        <f>S7459-E7459</f>
        <v>3</v>
      </c>
      <c r="U7459" t="s">
        <v>14215</v>
      </c>
      <c r="V7459" s="6" t="s">
        <v>14257</v>
      </c>
      <c r="W7459" t="s">
        <v>14270</v>
      </c>
      <c r="X7459" t="s">
        <v>14188</v>
      </c>
      <c r="Y7459" t="str">
        <f>VLOOKUP(R7459,Managers!$A:$B,2,)</f>
        <v>Josh Martinez</v>
      </c>
      <c r="Z7459" s="11">
        <f>VLOOKUP(X7459,HourlyWages!$A:$B,2,0)</f>
        <v>52</v>
      </c>
      <c r="AA7459">
        <v>1</v>
      </c>
    </row>
    <row r="7460" spans="1:27" x14ac:dyDescent="0.3">
      <c r="A7460" t="b">
        <f>COUNTIF($C$1:C7460, C7460)&gt;1</f>
        <v>0</v>
      </c>
      <c r="B7460" t="b">
        <f>VLOOKUP(C7460,Sheet3!$A:$B,2,0) &gt; 1</f>
        <v>0</v>
      </c>
      <c r="C7460">
        <v>7459</v>
      </c>
      <c r="D7460">
        <v>53221</v>
      </c>
      <c r="E7460" s="4">
        <v>40965</v>
      </c>
      <c r="F7460">
        <v>29</v>
      </c>
      <c r="G7460" s="15">
        <f>I7460*F7460</f>
        <v>3625</v>
      </c>
      <c r="H7460" s="9">
        <v>0.1</v>
      </c>
      <c r="I7460" s="13">
        <f>VLOOKUP($U7460,Pricebook!$A:$D,4,0)</f>
        <v>125</v>
      </c>
      <c r="J7460" s="11">
        <f>G7460*(1-H7460)</f>
        <v>3262.5</v>
      </c>
      <c r="K7460" t="s">
        <v>541</v>
      </c>
      <c r="L7460" t="s">
        <v>260</v>
      </c>
      <c r="M7460" t="str">
        <f>VLOOKUP($L7460,Companies!$A:$G,7,)</f>
        <v>Packaged Foods</v>
      </c>
      <c r="N7460" t="str">
        <f>VLOOKUP($L7460,Companies!$A:$G,6,)</f>
        <v>Consumer Non-Durables</v>
      </c>
      <c r="O7460" s="6" t="s">
        <v>930</v>
      </c>
      <c r="P7460" s="6">
        <v>55901</v>
      </c>
      <c r="Q7460" t="s">
        <v>130</v>
      </c>
      <c r="R7460" t="s">
        <v>16</v>
      </c>
      <c r="S7460" s="4">
        <v>40966</v>
      </c>
      <c r="T7460" s="7">
        <f>S7460-E7460</f>
        <v>1</v>
      </c>
      <c r="U7460" t="s">
        <v>14208</v>
      </c>
      <c r="V7460" s="6" t="s">
        <v>14254</v>
      </c>
      <c r="W7460" t="s">
        <v>14255</v>
      </c>
      <c r="X7460" t="s">
        <v>14194</v>
      </c>
      <c r="Y7460" t="str">
        <f>VLOOKUP(R7460,Managers!$A:$B,2,)</f>
        <v>Josh Martinez</v>
      </c>
      <c r="Z7460" s="11">
        <f>VLOOKUP(X7460,HourlyWages!$A:$B,2,0)</f>
        <v>71</v>
      </c>
      <c r="AA7460">
        <v>1</v>
      </c>
    </row>
    <row r="7461" spans="1:27" x14ac:dyDescent="0.3">
      <c r="A7461" t="b">
        <f>COUNTIF($C$1:C7461, C7461)&gt;1</f>
        <v>0</v>
      </c>
      <c r="B7461" t="b">
        <f>VLOOKUP(C7461,Sheet3!$A:$B,2,0) &gt; 1</f>
        <v>0</v>
      </c>
      <c r="C7461">
        <v>7460</v>
      </c>
      <c r="D7461">
        <v>53222</v>
      </c>
      <c r="E7461" s="4">
        <v>40105</v>
      </c>
      <c r="F7461">
        <v>2</v>
      </c>
      <c r="G7461" s="15">
        <f>I7461*F7461</f>
        <v>220</v>
      </c>
      <c r="H7461" s="9">
        <v>7.0000000000000007E-2</v>
      </c>
      <c r="I7461" s="13">
        <f>VLOOKUP($U7461,Pricebook!$A:$D,4,0)</f>
        <v>110</v>
      </c>
      <c r="J7461" s="11">
        <f>G7461*(1-H7461)</f>
        <v>204.6</v>
      </c>
      <c r="K7461" t="s">
        <v>755</v>
      </c>
      <c r="L7461" t="s">
        <v>452</v>
      </c>
      <c r="M7461" t="str">
        <f>VLOOKUP($L7461,Companies!$A:$G,7,)</f>
        <v>Biotechnology: Biological Products (No Diagnostic Substances)</v>
      </c>
      <c r="N7461" t="str">
        <f>VLOOKUP($L7461,Companies!$A:$G,6,)</f>
        <v>Health Care</v>
      </c>
      <c r="O7461" s="6" t="s">
        <v>1558</v>
      </c>
      <c r="P7461" s="6">
        <v>23464</v>
      </c>
      <c r="Q7461" t="s">
        <v>368</v>
      </c>
      <c r="R7461" t="s">
        <v>34</v>
      </c>
      <c r="S7461" s="4">
        <v>40105</v>
      </c>
      <c r="T7461" s="7">
        <f>S7461-E7461</f>
        <v>0</v>
      </c>
      <c r="U7461" t="s">
        <v>14215</v>
      </c>
      <c r="V7461" s="6" t="s">
        <v>14257</v>
      </c>
      <c r="W7461" t="s">
        <v>14258</v>
      </c>
      <c r="X7461" t="s">
        <v>14187</v>
      </c>
      <c r="Y7461" t="str">
        <f>VLOOKUP(R7461,Managers!$A:$B,2,)</f>
        <v>Frank Mitchell</v>
      </c>
      <c r="Z7461" s="11">
        <f>VLOOKUP(X7461,HourlyWages!$A:$B,2,0)</f>
        <v>45</v>
      </c>
      <c r="AA7461">
        <v>1</v>
      </c>
    </row>
    <row r="7462" spans="1:27" x14ac:dyDescent="0.3">
      <c r="A7462" t="b">
        <f>COUNTIF($C$1:C7462, C7462)&gt;1</f>
        <v>0</v>
      </c>
      <c r="B7462" t="b">
        <f>VLOOKUP(C7462,Sheet3!$A:$B,2,0) &gt; 1</f>
        <v>0</v>
      </c>
      <c r="C7462">
        <v>7461</v>
      </c>
      <c r="D7462">
        <v>53223</v>
      </c>
      <c r="E7462" s="4">
        <v>41104</v>
      </c>
      <c r="F7462">
        <v>2</v>
      </c>
      <c r="G7462" s="15">
        <f>I7462*F7462</f>
        <v>320</v>
      </c>
      <c r="H7462" s="9">
        <v>0.08</v>
      </c>
      <c r="I7462" s="13">
        <f>VLOOKUP($U7462,Pricebook!$A:$D,4,0)</f>
        <v>160</v>
      </c>
      <c r="J7462" s="11">
        <f>G7462*(1-H7462)</f>
        <v>294.40000000000003</v>
      </c>
      <c r="K7462" t="s">
        <v>1416</v>
      </c>
      <c r="L7462" t="s">
        <v>226</v>
      </c>
      <c r="M7462" t="str">
        <f>VLOOKUP($L7462,Companies!$A:$G,7,)</f>
        <v>Auto Manufacturing</v>
      </c>
      <c r="N7462" t="str">
        <f>VLOOKUP($L7462,Companies!$A:$G,6,)</f>
        <v>Capital Goods</v>
      </c>
      <c r="O7462" s="6" t="s">
        <v>1944</v>
      </c>
      <c r="P7462" s="6">
        <v>12306</v>
      </c>
      <c r="Q7462" t="s">
        <v>60</v>
      </c>
      <c r="R7462" t="s">
        <v>61</v>
      </c>
      <c r="S7462" s="4">
        <v>41111</v>
      </c>
      <c r="T7462" s="7">
        <f>S7462-E7462</f>
        <v>7</v>
      </c>
      <c r="U7462" t="s">
        <v>14218</v>
      </c>
      <c r="V7462" s="6" t="s">
        <v>14251</v>
      </c>
      <c r="W7462" t="s">
        <v>14268</v>
      </c>
      <c r="X7462" t="s">
        <v>14199</v>
      </c>
      <c r="Y7462" t="str">
        <f>VLOOKUP(R7462,Managers!$A:$B,2,)</f>
        <v>Allen Young</v>
      </c>
      <c r="Z7462" s="11">
        <f>VLOOKUP(X7462,HourlyWages!$A:$B,2,0)</f>
        <v>68</v>
      </c>
      <c r="AA7462">
        <v>1</v>
      </c>
    </row>
    <row r="7463" spans="1:27" x14ac:dyDescent="0.3">
      <c r="A7463" t="b">
        <f>COUNTIF($C$1:C7463, C7463)&gt;1</f>
        <v>0</v>
      </c>
      <c r="B7463" t="b">
        <f>VLOOKUP(C7463,Sheet3!$A:$B,2,0) &gt; 1</f>
        <v>0</v>
      </c>
      <c r="C7463">
        <v>7462</v>
      </c>
      <c r="D7463">
        <v>53248</v>
      </c>
      <c r="E7463" s="4">
        <v>40480</v>
      </c>
      <c r="F7463">
        <v>7</v>
      </c>
      <c r="G7463" s="15">
        <f>I7463*F7463</f>
        <v>875</v>
      </c>
      <c r="H7463" s="9">
        <v>0.06</v>
      </c>
      <c r="I7463" s="13">
        <f>VLOOKUP($U7463,Pricebook!$A:$D,4,0)</f>
        <v>125</v>
      </c>
      <c r="J7463" s="11">
        <f>G7463*(1-H7463)</f>
        <v>822.5</v>
      </c>
      <c r="K7463" t="s">
        <v>696</v>
      </c>
      <c r="L7463" t="s">
        <v>344</v>
      </c>
      <c r="M7463" t="str">
        <f>VLOOKUP($L7463,Companies!$A:$G,7,)</f>
        <v>Food Chains</v>
      </c>
      <c r="N7463" t="str">
        <f>VLOOKUP($L7463,Companies!$A:$G,6,)</f>
        <v>Consumer Services</v>
      </c>
      <c r="O7463" s="6" t="s">
        <v>2081</v>
      </c>
      <c r="P7463" s="6">
        <v>11795</v>
      </c>
      <c r="Q7463" t="s">
        <v>60</v>
      </c>
      <c r="R7463" t="s">
        <v>61</v>
      </c>
      <c r="S7463" s="4">
        <v>40481</v>
      </c>
      <c r="T7463" s="7">
        <f>S7463-E7463</f>
        <v>1</v>
      </c>
      <c r="U7463" t="s">
        <v>14209</v>
      </c>
      <c r="V7463" s="6" t="s">
        <v>14251</v>
      </c>
      <c r="W7463" t="s">
        <v>14267</v>
      </c>
      <c r="X7463" t="s">
        <v>14192</v>
      </c>
      <c r="Y7463" t="str">
        <f>VLOOKUP(R7463,Managers!$A:$B,2,)</f>
        <v>Allen Young</v>
      </c>
      <c r="Z7463" s="11">
        <f>VLOOKUP(X7463,HourlyWages!$A:$B,2,0)</f>
        <v>75</v>
      </c>
      <c r="AA7463">
        <v>1</v>
      </c>
    </row>
    <row r="7464" spans="1:27" x14ac:dyDescent="0.3">
      <c r="A7464" t="b">
        <f>COUNTIF($C$1:C7464, C7464)&gt;1</f>
        <v>0</v>
      </c>
      <c r="B7464" t="b">
        <f>VLOOKUP(C7464,Sheet3!$A:$B,2,0) &gt; 1</f>
        <v>0</v>
      </c>
      <c r="C7464">
        <v>7463</v>
      </c>
      <c r="D7464">
        <v>53254</v>
      </c>
      <c r="E7464" s="4">
        <v>40043</v>
      </c>
      <c r="F7464">
        <v>34</v>
      </c>
      <c r="G7464" s="15">
        <f>I7464*F7464</f>
        <v>5100</v>
      </c>
      <c r="H7464" s="9">
        <v>0</v>
      </c>
      <c r="I7464" s="13">
        <f>VLOOKUP($U7464,Pricebook!$A:$D,4,0)</f>
        <v>150</v>
      </c>
      <c r="J7464" s="11">
        <f>G7464*(1-H7464)</f>
        <v>5100</v>
      </c>
      <c r="K7464" t="s">
        <v>486</v>
      </c>
      <c r="L7464" t="s">
        <v>487</v>
      </c>
      <c r="M7464" t="str">
        <f>VLOOKUP($L7464,Companies!$A:$G,7,)</f>
        <v>Computer Software: Programming, Data Processing</v>
      </c>
      <c r="N7464" t="str">
        <f>VLOOKUP($L7464,Companies!$A:$G,6,)</f>
        <v>Technology</v>
      </c>
      <c r="O7464" s="6" t="s">
        <v>1621</v>
      </c>
      <c r="P7464" s="6" t="s">
        <v>1622</v>
      </c>
      <c r="Q7464" t="s">
        <v>48</v>
      </c>
      <c r="R7464" t="s">
        <v>16</v>
      </c>
      <c r="S7464" s="4">
        <v>40046</v>
      </c>
      <c r="T7464" s="7">
        <f>S7464-E7464</f>
        <v>3</v>
      </c>
      <c r="U7464" t="s">
        <v>14210</v>
      </c>
      <c r="V7464" s="6" t="s">
        <v>14254</v>
      </c>
      <c r="W7464" t="s">
        <v>14269</v>
      </c>
      <c r="X7464" t="s">
        <v>14195</v>
      </c>
      <c r="Y7464" t="str">
        <f>VLOOKUP(R7464,Managers!$A:$B,2,)</f>
        <v>Josh Martinez</v>
      </c>
      <c r="Z7464" s="11">
        <f>VLOOKUP(X7464,HourlyWages!$A:$B,2,0)</f>
        <v>52</v>
      </c>
      <c r="AA7464">
        <v>1</v>
      </c>
    </row>
    <row r="7465" spans="1:27" x14ac:dyDescent="0.3">
      <c r="A7465" t="b">
        <f>COUNTIF($C$1:C7465, C7465)&gt;1</f>
        <v>0</v>
      </c>
      <c r="B7465" t="b">
        <f>VLOOKUP(C7465,Sheet3!$A:$B,2,0) &gt; 1</f>
        <v>0</v>
      </c>
      <c r="C7465">
        <v>7464</v>
      </c>
      <c r="D7465">
        <v>53281</v>
      </c>
      <c r="E7465" s="4">
        <v>39905</v>
      </c>
      <c r="F7465">
        <v>40</v>
      </c>
      <c r="G7465" s="15">
        <f>I7465*F7465</f>
        <v>5000</v>
      </c>
      <c r="H7465" s="9">
        <v>0.08</v>
      </c>
      <c r="I7465" s="13">
        <f>VLOOKUP($U7465,Pricebook!$A:$D,4,0)</f>
        <v>125</v>
      </c>
      <c r="J7465" s="11">
        <f>G7465*(1-H7465)</f>
        <v>4600</v>
      </c>
      <c r="K7465" t="s">
        <v>728</v>
      </c>
      <c r="L7465" t="s">
        <v>68</v>
      </c>
      <c r="M7465" t="str">
        <f>VLOOKUP($L7465,Companies!$A:$G,7,)</f>
        <v>Other Specialty Stores</v>
      </c>
      <c r="N7465" t="str">
        <f>VLOOKUP($L7465,Companies!$A:$G,6,)</f>
        <v>Consumer Services</v>
      </c>
      <c r="O7465" s="6" t="s">
        <v>281</v>
      </c>
      <c r="P7465" s="6">
        <v>77566</v>
      </c>
      <c r="Q7465" t="s">
        <v>48</v>
      </c>
      <c r="R7465" t="s">
        <v>16</v>
      </c>
      <c r="S7465" s="4">
        <v>39907</v>
      </c>
      <c r="T7465" s="7">
        <f>S7465-E7465</f>
        <v>2</v>
      </c>
      <c r="U7465" t="s">
        <v>14221</v>
      </c>
      <c r="V7465" s="6" t="s">
        <v>14251</v>
      </c>
      <c r="W7465" t="s">
        <v>14267</v>
      </c>
      <c r="X7465" t="s">
        <v>14188</v>
      </c>
      <c r="Y7465" t="str">
        <f>VLOOKUP(R7465,Managers!$A:$B,2,)</f>
        <v>Josh Martinez</v>
      </c>
      <c r="Z7465" s="11">
        <f>VLOOKUP(X7465,HourlyWages!$A:$B,2,0)</f>
        <v>52</v>
      </c>
      <c r="AA7465">
        <v>1</v>
      </c>
    </row>
    <row r="7466" spans="1:27" x14ac:dyDescent="0.3">
      <c r="A7466" t="b">
        <f>COUNTIF($C$1:C7466, C7466)&gt;1</f>
        <v>0</v>
      </c>
      <c r="B7466" t="b">
        <f>VLOOKUP(C7466,Sheet3!$A:$B,2,0) &gt; 1</f>
        <v>0</v>
      </c>
      <c r="C7466">
        <v>7465</v>
      </c>
      <c r="D7466">
        <v>53283</v>
      </c>
      <c r="E7466" s="4">
        <v>40844</v>
      </c>
      <c r="F7466">
        <v>2</v>
      </c>
      <c r="G7466" s="15">
        <f>I7466*F7466</f>
        <v>300</v>
      </c>
      <c r="H7466" s="9">
        <v>0.04</v>
      </c>
      <c r="I7466" s="13">
        <f>VLOOKUP($U7466,Pricebook!$A:$D,4,0)</f>
        <v>150</v>
      </c>
      <c r="J7466" s="11">
        <f>G7466*(1-H7466)</f>
        <v>288</v>
      </c>
      <c r="K7466" t="s">
        <v>2526</v>
      </c>
      <c r="L7466" t="s">
        <v>165</v>
      </c>
      <c r="M7466" t="str">
        <f>VLOOKUP($L7466,Companies!$A:$G,7,)</f>
        <v>Beverages (Production/Distribution)</v>
      </c>
      <c r="N7466" t="str">
        <f>VLOOKUP($L7466,Companies!$A:$G,6,)</f>
        <v>Consumer Non-Durables</v>
      </c>
      <c r="O7466" s="6" t="s">
        <v>1860</v>
      </c>
      <c r="P7466" s="6">
        <v>95351</v>
      </c>
      <c r="Q7466" t="s">
        <v>114</v>
      </c>
      <c r="R7466" t="s">
        <v>23</v>
      </c>
      <c r="S7466" s="4">
        <v>40845</v>
      </c>
      <c r="T7466" s="7">
        <f>S7466-E7466</f>
        <v>1</v>
      </c>
      <c r="U7466" t="s">
        <v>14216</v>
      </c>
      <c r="V7466" s="6" t="s">
        <v>14257</v>
      </c>
      <c r="W7466" t="s">
        <v>14259</v>
      </c>
      <c r="X7466" t="s">
        <v>14186</v>
      </c>
      <c r="Y7466" t="str">
        <f>VLOOKUP(R7466,Managers!$A:$B,2,)</f>
        <v>Bob Turner</v>
      </c>
      <c r="Z7466" s="11">
        <f>VLOOKUP(X7466,HourlyWages!$A:$B,2,0)</f>
        <v>67</v>
      </c>
      <c r="AA7466">
        <v>1</v>
      </c>
    </row>
    <row r="7467" spans="1:27" x14ac:dyDescent="0.3">
      <c r="A7467" t="b">
        <f>COUNTIF($C$1:C7467, C7467)&gt;1</f>
        <v>0</v>
      </c>
      <c r="B7467" t="b">
        <f>VLOOKUP(C7467,Sheet3!$A:$B,2,0) &gt; 1</f>
        <v>0</v>
      </c>
      <c r="C7467">
        <v>7466</v>
      </c>
      <c r="D7467">
        <v>53285</v>
      </c>
      <c r="E7467" s="4">
        <v>41053</v>
      </c>
      <c r="F7467">
        <v>6</v>
      </c>
      <c r="G7467" s="15">
        <f>I7467*F7467</f>
        <v>960</v>
      </c>
      <c r="H7467" s="9">
        <v>0.04</v>
      </c>
      <c r="I7467" s="13">
        <f>VLOOKUP($U7467,Pricebook!$A:$D,4,0)</f>
        <v>160</v>
      </c>
      <c r="J7467" s="11">
        <f>G7467*(1-H7467)</f>
        <v>921.59999999999991</v>
      </c>
      <c r="K7467" t="s">
        <v>2606</v>
      </c>
      <c r="L7467" t="s">
        <v>235</v>
      </c>
      <c r="M7467" t="str">
        <f>VLOOKUP($L7467,Companies!$A:$G,7,)</f>
        <v>Television Services</v>
      </c>
      <c r="N7467" t="str">
        <f>VLOOKUP($L7467,Companies!$A:$G,6,)</f>
        <v>Consumer Services</v>
      </c>
      <c r="O7467" s="6" t="s">
        <v>1070</v>
      </c>
      <c r="P7467" s="6">
        <v>75057</v>
      </c>
      <c r="Q7467" t="s">
        <v>48</v>
      </c>
      <c r="R7467" t="s">
        <v>16</v>
      </c>
      <c r="S7467" s="4">
        <v>41055</v>
      </c>
      <c r="T7467" s="7">
        <f>S7467-E7467</f>
        <v>2</v>
      </c>
      <c r="U7467" t="s">
        <v>14218</v>
      </c>
      <c r="V7467" s="6" t="s">
        <v>14254</v>
      </c>
      <c r="W7467" t="s">
        <v>14255</v>
      </c>
      <c r="X7467" t="s">
        <v>14197</v>
      </c>
      <c r="Y7467" t="str">
        <f>VLOOKUP(R7467,Managers!$A:$B,2,)</f>
        <v>Josh Martinez</v>
      </c>
      <c r="Z7467" s="11">
        <f>VLOOKUP(X7467,HourlyWages!$A:$B,2,0)</f>
        <v>71</v>
      </c>
      <c r="AA7467">
        <v>1</v>
      </c>
    </row>
    <row r="7468" spans="1:27" x14ac:dyDescent="0.3">
      <c r="A7468" t="b">
        <f>COUNTIF($C$1:C7468, C7468)&gt;1</f>
        <v>0</v>
      </c>
      <c r="B7468" t="b">
        <f>VLOOKUP(C7468,Sheet3!$A:$B,2,0) &gt; 1</f>
        <v>0</v>
      </c>
      <c r="C7468">
        <v>7467</v>
      </c>
      <c r="D7468">
        <v>53312</v>
      </c>
      <c r="E7468" s="4">
        <v>39998</v>
      </c>
      <c r="F7468">
        <v>23</v>
      </c>
      <c r="G7468" s="15">
        <f>I7468*F7468</f>
        <v>3910</v>
      </c>
      <c r="H7468" s="9">
        <v>0.05</v>
      </c>
      <c r="I7468" s="13">
        <f>VLOOKUP($U7468,Pricebook!$A:$D,4,0)</f>
        <v>170</v>
      </c>
      <c r="J7468" s="11">
        <f>G7468*(1-H7468)</f>
        <v>3714.5</v>
      </c>
      <c r="K7468" t="s">
        <v>347</v>
      </c>
      <c r="L7468" t="s">
        <v>348</v>
      </c>
      <c r="M7468" t="str">
        <f>VLOOKUP($L7468,Companies!$A:$G,7,)</f>
        <v>Telecommunications Equipment</v>
      </c>
      <c r="N7468" t="str">
        <f>VLOOKUP($L7468,Companies!$A:$G,6,)</f>
        <v>Public Utilities</v>
      </c>
      <c r="O7468" s="6" t="s">
        <v>2705</v>
      </c>
      <c r="P7468" s="6">
        <v>76706</v>
      </c>
      <c r="Q7468" t="s">
        <v>48</v>
      </c>
      <c r="R7468" t="s">
        <v>16</v>
      </c>
      <c r="S7468" s="4">
        <v>40000</v>
      </c>
      <c r="T7468" s="7">
        <f>S7468-E7468</f>
        <v>2</v>
      </c>
      <c r="U7468" t="s">
        <v>14219</v>
      </c>
      <c r="V7468" s="6" t="s">
        <v>14251</v>
      </c>
      <c r="W7468" t="s">
        <v>14263</v>
      </c>
      <c r="X7468" t="s">
        <v>14191</v>
      </c>
      <c r="Y7468" t="str">
        <f>VLOOKUP(R7468,Managers!$A:$B,2,)</f>
        <v>Josh Martinez</v>
      </c>
      <c r="Z7468" s="11">
        <f>VLOOKUP(X7468,HourlyWages!$A:$B,2,0)</f>
        <v>60</v>
      </c>
      <c r="AA7468">
        <v>1</v>
      </c>
    </row>
    <row r="7469" spans="1:27" x14ac:dyDescent="0.3">
      <c r="A7469" t="b">
        <f>COUNTIF($C$1:C7469, C7469)&gt;1</f>
        <v>0</v>
      </c>
      <c r="B7469" t="b">
        <f>VLOOKUP(C7469,Sheet3!$A:$B,2,0) &gt; 1</f>
        <v>0</v>
      </c>
      <c r="C7469">
        <v>7468</v>
      </c>
      <c r="D7469">
        <v>53312</v>
      </c>
      <c r="E7469" s="4">
        <v>39998</v>
      </c>
      <c r="F7469">
        <v>30</v>
      </c>
      <c r="G7469" s="15">
        <f>I7469*F7469</f>
        <v>3600</v>
      </c>
      <c r="H7469" s="9">
        <v>0.06</v>
      </c>
      <c r="I7469" s="13">
        <f>VLOOKUP($U7469,Pricebook!$A:$D,4,0)</f>
        <v>120</v>
      </c>
      <c r="J7469" s="11">
        <f>G7469*(1-H7469)</f>
        <v>3384</v>
      </c>
      <c r="K7469" t="s">
        <v>347</v>
      </c>
      <c r="L7469" t="s">
        <v>348</v>
      </c>
      <c r="M7469" t="str">
        <f>VLOOKUP($L7469,Companies!$A:$G,7,)</f>
        <v>Telecommunications Equipment</v>
      </c>
      <c r="N7469" t="str">
        <f>VLOOKUP($L7469,Companies!$A:$G,6,)</f>
        <v>Public Utilities</v>
      </c>
      <c r="O7469" s="6" t="s">
        <v>2705</v>
      </c>
      <c r="P7469" s="6">
        <v>76706</v>
      </c>
      <c r="Q7469" t="s">
        <v>48</v>
      </c>
      <c r="R7469" t="s">
        <v>16</v>
      </c>
      <c r="S7469" s="4">
        <v>39999</v>
      </c>
      <c r="T7469" s="7">
        <f>S7469-E7469</f>
        <v>1</v>
      </c>
      <c r="U7469" t="s">
        <v>14212</v>
      </c>
      <c r="V7469" s="6" t="s">
        <v>14251</v>
      </c>
      <c r="W7469" t="s">
        <v>14267</v>
      </c>
      <c r="X7469" t="s">
        <v>14192</v>
      </c>
      <c r="Y7469" t="str">
        <f>VLOOKUP(R7469,Managers!$A:$B,2,)</f>
        <v>Josh Martinez</v>
      </c>
      <c r="Z7469" s="11">
        <f>VLOOKUP(X7469,HourlyWages!$A:$B,2,0)</f>
        <v>75</v>
      </c>
      <c r="AA7469">
        <v>1</v>
      </c>
    </row>
    <row r="7470" spans="1:27" x14ac:dyDescent="0.3">
      <c r="A7470" t="b">
        <f>COUNTIF($C$1:C7470, C7470)&gt;1</f>
        <v>0</v>
      </c>
      <c r="B7470" t="b">
        <f>VLOOKUP(C7470,Sheet3!$A:$B,2,0) &gt; 1</f>
        <v>0</v>
      </c>
      <c r="C7470">
        <v>7469</v>
      </c>
      <c r="D7470">
        <v>53314</v>
      </c>
      <c r="E7470" s="4">
        <v>40440</v>
      </c>
      <c r="F7470">
        <v>33</v>
      </c>
      <c r="G7470" s="15">
        <f>I7470*F7470</f>
        <v>4125</v>
      </c>
      <c r="H7470" s="9">
        <v>0.01</v>
      </c>
      <c r="I7470" s="13">
        <f>VLOOKUP($U7470,Pricebook!$A:$D,4,0)</f>
        <v>125</v>
      </c>
      <c r="J7470" s="11">
        <f>G7470*(1-H7470)</f>
        <v>4083.75</v>
      </c>
      <c r="K7470" t="s">
        <v>198</v>
      </c>
      <c r="L7470" t="s">
        <v>199</v>
      </c>
      <c r="M7470" t="str">
        <f>VLOOKUP($L7470,Companies!$A:$G,7,)</f>
        <v>Biotechnology: Biological Products (No Diagnostic Substances)</v>
      </c>
      <c r="N7470" t="str">
        <f>VLOOKUP($L7470,Companies!$A:$G,6,)</f>
        <v>Health Care</v>
      </c>
      <c r="O7470" s="6" t="s">
        <v>438</v>
      </c>
      <c r="P7470" s="6" t="s">
        <v>439</v>
      </c>
      <c r="Q7470" t="s">
        <v>440</v>
      </c>
      <c r="R7470" t="s">
        <v>16</v>
      </c>
      <c r="S7470" s="4">
        <v>40440</v>
      </c>
      <c r="T7470" s="7">
        <f>S7470-E7470</f>
        <v>0</v>
      </c>
      <c r="U7470" t="s">
        <v>14208</v>
      </c>
      <c r="V7470" s="6" t="s">
        <v>14251</v>
      </c>
      <c r="W7470" t="s">
        <v>14262</v>
      </c>
      <c r="X7470" t="s">
        <v>14189</v>
      </c>
      <c r="Y7470" t="str">
        <f>VLOOKUP(R7470,Managers!$A:$B,2,)</f>
        <v>Josh Martinez</v>
      </c>
      <c r="Z7470" s="11">
        <f>VLOOKUP(X7470,HourlyWages!$A:$B,2,0)</f>
        <v>62</v>
      </c>
      <c r="AA7470">
        <v>1</v>
      </c>
    </row>
    <row r="7471" spans="1:27" x14ac:dyDescent="0.3">
      <c r="A7471" t="b">
        <f>COUNTIF($C$1:C7471, C7471)&gt;1</f>
        <v>0</v>
      </c>
      <c r="B7471" t="b">
        <f>VLOOKUP(C7471,Sheet3!$A:$B,2,0) &gt; 1</f>
        <v>0</v>
      </c>
      <c r="C7471">
        <v>7470</v>
      </c>
      <c r="D7471">
        <v>53314</v>
      </c>
      <c r="E7471" s="4">
        <v>40440</v>
      </c>
      <c r="F7471">
        <v>15</v>
      </c>
      <c r="G7471" s="15">
        <f>I7471*F7471</f>
        <v>1875</v>
      </c>
      <c r="H7471" s="9">
        <v>0.05</v>
      </c>
      <c r="I7471" s="13">
        <f>VLOOKUP($U7471,Pricebook!$A:$D,4,0)</f>
        <v>125</v>
      </c>
      <c r="J7471" s="11">
        <f>G7471*(1-H7471)</f>
        <v>1781.25</v>
      </c>
      <c r="K7471" t="s">
        <v>198</v>
      </c>
      <c r="L7471" t="s">
        <v>199</v>
      </c>
      <c r="M7471" t="str">
        <f>VLOOKUP($L7471,Companies!$A:$G,7,)</f>
        <v>Biotechnology: Biological Products (No Diagnostic Substances)</v>
      </c>
      <c r="N7471" t="str">
        <f>VLOOKUP($L7471,Companies!$A:$G,6,)</f>
        <v>Health Care</v>
      </c>
      <c r="O7471" s="6" t="s">
        <v>438</v>
      </c>
      <c r="P7471" s="6" t="s">
        <v>439</v>
      </c>
      <c r="Q7471" t="s">
        <v>440</v>
      </c>
      <c r="R7471" t="s">
        <v>16</v>
      </c>
      <c r="S7471" s="4">
        <v>40442</v>
      </c>
      <c r="T7471" s="7">
        <f>S7471-E7471</f>
        <v>2</v>
      </c>
      <c r="U7471" t="s">
        <v>14209</v>
      </c>
      <c r="V7471" s="6" t="s">
        <v>14251</v>
      </c>
      <c r="W7471" t="s">
        <v>14260</v>
      </c>
      <c r="X7471" t="s">
        <v>14193</v>
      </c>
      <c r="Y7471" t="str">
        <f>VLOOKUP(R7471,Managers!$A:$B,2,)</f>
        <v>Josh Martinez</v>
      </c>
      <c r="Z7471" s="11">
        <f>VLOOKUP(X7471,HourlyWages!$A:$B,2,0)</f>
        <v>57</v>
      </c>
      <c r="AA7471">
        <v>1</v>
      </c>
    </row>
    <row r="7472" spans="1:27" x14ac:dyDescent="0.3">
      <c r="A7472" t="b">
        <f>COUNTIF($C$1:C7472, C7472)&gt;1</f>
        <v>0</v>
      </c>
      <c r="B7472" t="b">
        <f>VLOOKUP(C7472,Sheet3!$A:$B,2,0) &gt; 1</f>
        <v>0</v>
      </c>
      <c r="C7472">
        <v>7471</v>
      </c>
      <c r="D7472">
        <v>53344</v>
      </c>
      <c r="E7472" s="4">
        <v>40233</v>
      </c>
      <c r="F7472">
        <v>36</v>
      </c>
      <c r="G7472" s="15">
        <f>I7472*F7472</f>
        <v>5760</v>
      </c>
      <c r="H7472" s="9">
        <v>0.03</v>
      </c>
      <c r="I7472" s="13">
        <f>VLOOKUP($U7472,Pricebook!$A:$D,4,0)</f>
        <v>160</v>
      </c>
      <c r="J7472" s="11">
        <f>G7472*(1-H7472)</f>
        <v>5587.2</v>
      </c>
      <c r="K7472" t="s">
        <v>626</v>
      </c>
      <c r="L7472" t="s">
        <v>27</v>
      </c>
      <c r="M7472" t="str">
        <f>VLOOKUP($L7472,Companies!$A:$G,7,)</f>
        <v>Television Services</v>
      </c>
      <c r="N7472" t="str">
        <f>VLOOKUP($L7472,Companies!$A:$G,6,)</f>
        <v>Consumer Services</v>
      </c>
      <c r="O7472" s="6" t="s">
        <v>1972</v>
      </c>
      <c r="P7472" s="6">
        <v>93422</v>
      </c>
      <c r="Q7472" t="s">
        <v>114</v>
      </c>
      <c r="R7472" t="s">
        <v>23</v>
      </c>
      <c r="S7472" s="4">
        <v>40235</v>
      </c>
      <c r="T7472" s="7">
        <f>S7472-E7472</f>
        <v>2</v>
      </c>
      <c r="U7472" t="s">
        <v>14218</v>
      </c>
      <c r="V7472" s="6" t="s">
        <v>14251</v>
      </c>
      <c r="W7472" t="s">
        <v>14260</v>
      </c>
      <c r="X7472" t="s">
        <v>14195</v>
      </c>
      <c r="Y7472" t="str">
        <f>VLOOKUP(R7472,Managers!$A:$B,2,)</f>
        <v>Bob Turner</v>
      </c>
      <c r="Z7472" s="11">
        <f>VLOOKUP(X7472,HourlyWages!$A:$B,2,0)</f>
        <v>52</v>
      </c>
      <c r="AA7472">
        <v>1</v>
      </c>
    </row>
    <row r="7473" spans="1:27" x14ac:dyDescent="0.3">
      <c r="A7473" t="b">
        <f>COUNTIF($C$1:C7473, C7473)&gt;1</f>
        <v>0</v>
      </c>
      <c r="B7473" t="b">
        <f>VLOOKUP(C7473,Sheet3!$A:$B,2,0) &gt; 1</f>
        <v>0</v>
      </c>
      <c r="C7473">
        <v>7472</v>
      </c>
      <c r="D7473">
        <v>53349</v>
      </c>
      <c r="E7473" s="4">
        <v>40278</v>
      </c>
      <c r="F7473">
        <v>46</v>
      </c>
      <c r="G7473" s="15">
        <f>I7473*F7473</f>
        <v>5750</v>
      </c>
      <c r="H7473" s="9">
        <v>7.0000000000000007E-2</v>
      </c>
      <c r="I7473" s="13">
        <f>VLOOKUP($U7473,Pricebook!$A:$D,4,0)</f>
        <v>125</v>
      </c>
      <c r="J7473" s="11">
        <f>G7473*(1-H7473)</f>
        <v>5347.5</v>
      </c>
      <c r="K7473" t="s">
        <v>593</v>
      </c>
      <c r="L7473" t="s">
        <v>594</v>
      </c>
      <c r="M7473" t="str">
        <f>VLOOKUP($L7473,Companies!$A:$G,7,)</f>
        <v>Semiconductors</v>
      </c>
      <c r="N7473" t="str">
        <f>VLOOKUP($L7473,Companies!$A:$G,6,)</f>
        <v>Technology</v>
      </c>
      <c r="O7473" s="6" t="s">
        <v>80</v>
      </c>
      <c r="P7473" s="6">
        <v>44105</v>
      </c>
      <c r="Q7473" t="s">
        <v>210</v>
      </c>
      <c r="R7473" t="s">
        <v>61</v>
      </c>
      <c r="S7473" s="4">
        <v>40287</v>
      </c>
      <c r="T7473" s="7">
        <f>S7473-E7473</f>
        <v>9</v>
      </c>
      <c r="U7473" t="s">
        <v>14221</v>
      </c>
      <c r="V7473" s="6" t="s">
        <v>14251</v>
      </c>
      <c r="W7473" t="s">
        <v>14261</v>
      </c>
      <c r="X7473" t="s">
        <v>14198</v>
      </c>
      <c r="Y7473" t="str">
        <f>VLOOKUP(R7473,Managers!$A:$B,2,)</f>
        <v>Allen Young</v>
      </c>
      <c r="Z7473" s="11">
        <f>VLOOKUP(X7473,HourlyWages!$A:$B,2,0)</f>
        <v>51</v>
      </c>
      <c r="AA7473">
        <v>1</v>
      </c>
    </row>
    <row r="7474" spans="1:27" x14ac:dyDescent="0.3">
      <c r="A7474" t="b">
        <f>COUNTIF($C$1:C7474, C7474)&gt;1</f>
        <v>0</v>
      </c>
      <c r="B7474" t="b">
        <f>VLOOKUP(C7474,Sheet3!$A:$B,2,0) &gt; 1</f>
        <v>0</v>
      </c>
      <c r="C7474">
        <v>7473</v>
      </c>
      <c r="D7474">
        <v>53350</v>
      </c>
      <c r="E7474" s="4">
        <v>39978</v>
      </c>
      <c r="F7474">
        <v>24</v>
      </c>
      <c r="G7474" s="15">
        <f>I7474*F7474</f>
        <v>3840</v>
      </c>
      <c r="H7474" s="9">
        <v>0.08</v>
      </c>
      <c r="I7474" s="13">
        <f>VLOOKUP($U7474,Pricebook!$A:$D,4,0)</f>
        <v>160</v>
      </c>
      <c r="J7474" s="11">
        <f>G7474*(1-H7474)</f>
        <v>3532.8</v>
      </c>
      <c r="K7474" t="s">
        <v>1552</v>
      </c>
      <c r="L7474" t="s">
        <v>1076</v>
      </c>
      <c r="M7474" t="str">
        <f>VLOOKUP($L7474,Companies!$A:$G,7,)</f>
        <v>Broadcasting</v>
      </c>
      <c r="N7474" t="str">
        <f>VLOOKUP($L7474,Companies!$A:$G,6,)</f>
        <v>Consumer Services</v>
      </c>
      <c r="O7474" s="6" t="s">
        <v>1553</v>
      </c>
      <c r="P7474" s="6">
        <v>70117</v>
      </c>
      <c r="Q7474" t="s">
        <v>436</v>
      </c>
      <c r="R7474" t="s">
        <v>34</v>
      </c>
      <c r="S7474" s="4">
        <v>39978</v>
      </c>
      <c r="T7474" s="7">
        <f>S7474-E7474</f>
        <v>0</v>
      </c>
      <c r="U7474" t="s">
        <v>14218</v>
      </c>
      <c r="V7474" s="6" t="s">
        <v>14251</v>
      </c>
      <c r="W7474" t="s">
        <v>14263</v>
      </c>
      <c r="X7474" t="s">
        <v>14200</v>
      </c>
      <c r="Y7474" t="str">
        <f>VLOOKUP(R7474,Managers!$A:$B,2,)</f>
        <v>Frank Mitchell</v>
      </c>
      <c r="Z7474" s="11">
        <f>VLOOKUP(X7474,HourlyWages!$A:$B,2,0)</f>
        <v>59</v>
      </c>
      <c r="AA7474">
        <v>1</v>
      </c>
    </row>
    <row r="7475" spans="1:27" x14ac:dyDescent="0.3">
      <c r="A7475" t="b">
        <f>COUNTIF($C$1:C7475, C7475)&gt;1</f>
        <v>0</v>
      </c>
      <c r="B7475" t="b">
        <f>VLOOKUP(C7475,Sheet3!$A:$B,2,0) &gt; 1</f>
        <v>0</v>
      </c>
      <c r="C7475">
        <v>7474</v>
      </c>
      <c r="D7475">
        <v>53378</v>
      </c>
      <c r="E7475" s="4">
        <v>41103</v>
      </c>
      <c r="F7475">
        <v>50</v>
      </c>
      <c r="G7475" s="15">
        <f>I7475*F7475</f>
        <v>7500</v>
      </c>
      <c r="H7475" s="9">
        <v>0.1</v>
      </c>
      <c r="I7475" s="13">
        <f>VLOOKUP($U7475,Pricebook!$A:$D,4,0)</f>
        <v>150</v>
      </c>
      <c r="J7475" s="11">
        <f>G7475*(1-H7475)</f>
        <v>6750</v>
      </c>
      <c r="K7475" t="s">
        <v>458</v>
      </c>
      <c r="L7475" t="s">
        <v>300</v>
      </c>
      <c r="M7475" t="str">
        <f>VLOOKUP($L7475,Companies!$A:$G,7,)</f>
        <v>Computer Software: Programming, Data Processing</v>
      </c>
      <c r="N7475" t="str">
        <f>VLOOKUP($L7475,Companies!$A:$G,6,)</f>
        <v>Technology</v>
      </c>
      <c r="O7475" s="6" t="s">
        <v>2561</v>
      </c>
      <c r="P7475" s="6">
        <v>31401</v>
      </c>
      <c r="Q7475" t="s">
        <v>134</v>
      </c>
      <c r="R7475" t="s">
        <v>34</v>
      </c>
      <c r="S7475" s="4">
        <v>41104</v>
      </c>
      <c r="T7475" s="7">
        <f>S7475-E7475</f>
        <v>1</v>
      </c>
      <c r="U7475" t="s">
        <v>14222</v>
      </c>
      <c r="V7475" s="6" t="s">
        <v>14251</v>
      </c>
      <c r="W7475" t="s">
        <v>14260</v>
      </c>
      <c r="X7475" t="s">
        <v>14200</v>
      </c>
      <c r="Y7475" t="str">
        <f>VLOOKUP(R7475,Managers!$A:$B,2,)</f>
        <v>Frank Mitchell</v>
      </c>
      <c r="Z7475" s="11">
        <f>VLOOKUP(X7475,HourlyWages!$A:$B,2,0)</f>
        <v>59</v>
      </c>
      <c r="AA7475">
        <v>1</v>
      </c>
    </row>
    <row r="7476" spans="1:27" x14ac:dyDescent="0.3">
      <c r="A7476" t="b">
        <f>COUNTIF($C$1:C7476, C7476)&gt;1</f>
        <v>0</v>
      </c>
      <c r="B7476" t="b">
        <f>VLOOKUP(C7476,Sheet3!$A:$B,2,0) &gt; 1</f>
        <v>0</v>
      </c>
      <c r="C7476">
        <v>7475</v>
      </c>
      <c r="D7476">
        <v>53378</v>
      </c>
      <c r="E7476" s="4">
        <v>41103</v>
      </c>
      <c r="F7476">
        <v>38</v>
      </c>
      <c r="G7476" s="15">
        <f>I7476*F7476</f>
        <v>4750</v>
      </c>
      <c r="H7476" s="9">
        <v>0.06</v>
      </c>
      <c r="I7476" s="13">
        <f>VLOOKUP($U7476,Pricebook!$A:$D,4,0)</f>
        <v>125</v>
      </c>
      <c r="J7476" s="11">
        <f>G7476*(1-H7476)</f>
        <v>4465</v>
      </c>
      <c r="K7476" t="s">
        <v>458</v>
      </c>
      <c r="L7476" t="s">
        <v>300</v>
      </c>
      <c r="M7476" t="str">
        <f>VLOOKUP($L7476,Companies!$A:$G,7,)</f>
        <v>Computer Software: Programming, Data Processing</v>
      </c>
      <c r="N7476" t="str">
        <f>VLOOKUP($L7476,Companies!$A:$G,6,)</f>
        <v>Technology</v>
      </c>
      <c r="O7476" s="6" t="s">
        <v>2561</v>
      </c>
      <c r="P7476" s="6">
        <v>31401</v>
      </c>
      <c r="Q7476" t="s">
        <v>134</v>
      </c>
      <c r="R7476" t="s">
        <v>34</v>
      </c>
      <c r="S7476" s="4">
        <v>41104</v>
      </c>
      <c r="T7476" s="7">
        <f>S7476-E7476</f>
        <v>1</v>
      </c>
      <c r="U7476" t="s">
        <v>14208</v>
      </c>
      <c r="V7476" s="6" t="s">
        <v>14251</v>
      </c>
      <c r="W7476" t="s">
        <v>14260</v>
      </c>
      <c r="X7476" t="s">
        <v>14194</v>
      </c>
      <c r="Y7476" t="str">
        <f>VLOOKUP(R7476,Managers!$A:$B,2,)</f>
        <v>Frank Mitchell</v>
      </c>
      <c r="Z7476" s="11">
        <f>VLOOKUP(X7476,HourlyWages!$A:$B,2,0)</f>
        <v>71</v>
      </c>
      <c r="AA7476">
        <v>1</v>
      </c>
    </row>
    <row r="7477" spans="1:27" x14ac:dyDescent="0.3">
      <c r="A7477" t="b">
        <f>COUNTIF($C$1:C7477, C7477)&gt;1</f>
        <v>0</v>
      </c>
      <c r="B7477" t="b">
        <f>VLOOKUP(C7477,Sheet3!$A:$B,2,0) &gt; 1</f>
        <v>0</v>
      </c>
      <c r="C7477">
        <v>7476</v>
      </c>
      <c r="D7477">
        <v>53378</v>
      </c>
      <c r="E7477" s="4">
        <v>41103</v>
      </c>
      <c r="F7477">
        <v>49</v>
      </c>
      <c r="G7477" s="15">
        <f>I7477*F7477</f>
        <v>7350</v>
      </c>
      <c r="H7477" s="9">
        <v>0.04</v>
      </c>
      <c r="I7477" s="13">
        <f>VLOOKUP($U7477,Pricebook!$A:$D,4,0)</f>
        <v>150</v>
      </c>
      <c r="J7477" s="11">
        <f>G7477*(1-H7477)</f>
        <v>7056</v>
      </c>
      <c r="K7477" t="s">
        <v>458</v>
      </c>
      <c r="L7477" t="s">
        <v>300</v>
      </c>
      <c r="M7477" t="str">
        <f>VLOOKUP($L7477,Companies!$A:$G,7,)</f>
        <v>Computer Software: Programming, Data Processing</v>
      </c>
      <c r="N7477" t="str">
        <f>VLOOKUP($L7477,Companies!$A:$G,6,)</f>
        <v>Technology</v>
      </c>
      <c r="O7477" s="6" t="s">
        <v>2561</v>
      </c>
      <c r="P7477" s="6">
        <v>31401</v>
      </c>
      <c r="Q7477" t="s">
        <v>134</v>
      </c>
      <c r="R7477" t="s">
        <v>34</v>
      </c>
      <c r="S7477" s="4">
        <v>41104</v>
      </c>
      <c r="T7477" s="7">
        <f>S7477-E7477</f>
        <v>1</v>
      </c>
      <c r="U7477" t="s">
        <v>14210</v>
      </c>
      <c r="V7477" s="6" t="s">
        <v>14251</v>
      </c>
      <c r="W7477" t="s">
        <v>14252</v>
      </c>
      <c r="X7477" t="s">
        <v>14189</v>
      </c>
      <c r="Y7477" t="str">
        <f>VLOOKUP(R7477,Managers!$A:$B,2,)</f>
        <v>Frank Mitchell</v>
      </c>
      <c r="Z7477" s="11">
        <f>VLOOKUP(X7477,HourlyWages!$A:$B,2,0)</f>
        <v>62</v>
      </c>
      <c r="AA7477">
        <v>1</v>
      </c>
    </row>
    <row r="7478" spans="1:27" x14ac:dyDescent="0.3">
      <c r="A7478" t="b">
        <f>COUNTIF($C$1:C7478, C7478)&gt;1</f>
        <v>0</v>
      </c>
      <c r="B7478" t="b">
        <f>VLOOKUP(C7478,Sheet3!$A:$B,2,0) &gt; 1</f>
        <v>0</v>
      </c>
      <c r="C7478">
        <v>7477</v>
      </c>
      <c r="D7478">
        <v>53381</v>
      </c>
      <c r="E7478" s="4">
        <v>40447</v>
      </c>
      <c r="F7478">
        <v>26</v>
      </c>
      <c r="G7478" s="15">
        <f>I7478*F7478</f>
        <v>2860</v>
      </c>
      <c r="H7478" s="9">
        <v>0.01</v>
      </c>
      <c r="I7478" s="13">
        <f>VLOOKUP($U7478,Pricebook!$A:$D,4,0)</f>
        <v>110</v>
      </c>
      <c r="J7478" s="11">
        <f>G7478*(1-H7478)</f>
        <v>2831.4</v>
      </c>
      <c r="K7478" t="s">
        <v>1843</v>
      </c>
      <c r="L7478" t="s">
        <v>1076</v>
      </c>
      <c r="M7478" t="str">
        <f>VLOOKUP($L7478,Companies!$A:$G,7,)</f>
        <v>Broadcasting</v>
      </c>
      <c r="N7478" t="str">
        <f>VLOOKUP($L7478,Companies!$A:$G,6,)</f>
        <v>Consumer Services</v>
      </c>
      <c r="O7478" s="6" t="s">
        <v>1278</v>
      </c>
      <c r="P7478" s="6">
        <v>94110</v>
      </c>
      <c r="Q7478" t="s">
        <v>114</v>
      </c>
      <c r="R7478" t="s">
        <v>23</v>
      </c>
      <c r="S7478" s="4">
        <v>40448</v>
      </c>
      <c r="T7478" s="7">
        <f>S7478-E7478</f>
        <v>1</v>
      </c>
      <c r="U7478" t="s">
        <v>14220</v>
      </c>
      <c r="V7478" s="6" t="s">
        <v>14254</v>
      </c>
      <c r="W7478" t="s">
        <v>14269</v>
      </c>
      <c r="X7478" t="s">
        <v>14199</v>
      </c>
      <c r="Y7478" t="str">
        <f>VLOOKUP(R7478,Managers!$A:$B,2,)</f>
        <v>Bob Turner</v>
      </c>
      <c r="Z7478" s="11">
        <f>VLOOKUP(X7478,HourlyWages!$A:$B,2,0)</f>
        <v>68</v>
      </c>
      <c r="AA7478">
        <v>1</v>
      </c>
    </row>
    <row r="7479" spans="1:27" x14ac:dyDescent="0.3">
      <c r="A7479" t="b">
        <f>COUNTIF($C$1:C7479, C7479)&gt;1</f>
        <v>0</v>
      </c>
      <c r="B7479" t="b">
        <f>VLOOKUP(C7479,Sheet3!$A:$B,2,0) &gt; 1</f>
        <v>0</v>
      </c>
      <c r="C7479">
        <v>7478</v>
      </c>
      <c r="D7479">
        <v>53382</v>
      </c>
      <c r="E7479" s="4">
        <v>40174</v>
      </c>
      <c r="F7479">
        <v>13</v>
      </c>
      <c r="G7479" s="15">
        <f>I7479*F7479</f>
        <v>2210</v>
      </c>
      <c r="H7479" s="9">
        <v>0.1</v>
      </c>
      <c r="I7479" s="13">
        <f>VLOOKUP($U7479,Pricebook!$A:$D,4,0)</f>
        <v>170</v>
      </c>
      <c r="J7479" s="11">
        <f>G7479*(1-H7479)</f>
        <v>1989</v>
      </c>
      <c r="K7479" t="s">
        <v>2512</v>
      </c>
      <c r="L7479" t="s">
        <v>108</v>
      </c>
      <c r="M7479" t="str">
        <f>VLOOKUP($L7479,Companies!$A:$G,7,)</f>
        <v>Broadcasting</v>
      </c>
      <c r="N7479" t="str">
        <f>VLOOKUP($L7479,Companies!$A:$G,6,)</f>
        <v>Consumer Services</v>
      </c>
      <c r="O7479" s="6" t="s">
        <v>2513</v>
      </c>
      <c r="P7479" s="6">
        <v>57401</v>
      </c>
      <c r="Q7479" t="s">
        <v>789</v>
      </c>
      <c r="R7479" t="s">
        <v>16</v>
      </c>
      <c r="S7479" s="4">
        <v>40175</v>
      </c>
      <c r="T7479" s="7">
        <f>S7479-E7479</f>
        <v>1</v>
      </c>
      <c r="U7479" t="s">
        <v>14219</v>
      </c>
      <c r="V7479" s="6" t="s">
        <v>14254</v>
      </c>
      <c r="W7479" t="s">
        <v>14269</v>
      </c>
      <c r="X7479" t="s">
        <v>14195</v>
      </c>
      <c r="Y7479" t="str">
        <f>VLOOKUP(R7479,Managers!$A:$B,2,)</f>
        <v>Josh Martinez</v>
      </c>
      <c r="Z7479" s="11">
        <f>VLOOKUP(X7479,HourlyWages!$A:$B,2,0)</f>
        <v>52</v>
      </c>
      <c r="AA7479">
        <v>1</v>
      </c>
    </row>
    <row r="7480" spans="1:27" x14ac:dyDescent="0.3">
      <c r="A7480" t="b">
        <f>COUNTIF($C$1:C7480, C7480)&gt;1</f>
        <v>0</v>
      </c>
      <c r="B7480" t="b">
        <f>VLOOKUP(C7480,Sheet3!$A:$B,2,0) &gt; 1</f>
        <v>0</v>
      </c>
      <c r="C7480">
        <v>7479</v>
      </c>
      <c r="D7480">
        <v>53382</v>
      </c>
      <c r="E7480" s="4">
        <v>40174</v>
      </c>
      <c r="F7480">
        <v>15</v>
      </c>
      <c r="G7480" s="15">
        <f>I7480*F7480</f>
        <v>1875</v>
      </c>
      <c r="H7480" s="9">
        <v>0</v>
      </c>
      <c r="I7480" s="13">
        <f>VLOOKUP($U7480,Pricebook!$A:$D,4,0)</f>
        <v>125</v>
      </c>
      <c r="J7480" s="11">
        <f>G7480*(1-H7480)</f>
        <v>1875</v>
      </c>
      <c r="K7480" t="s">
        <v>2512</v>
      </c>
      <c r="L7480" t="s">
        <v>108</v>
      </c>
      <c r="M7480" t="str">
        <f>VLOOKUP($L7480,Companies!$A:$G,7,)</f>
        <v>Broadcasting</v>
      </c>
      <c r="N7480" t="str">
        <f>VLOOKUP($L7480,Companies!$A:$G,6,)</f>
        <v>Consumer Services</v>
      </c>
      <c r="O7480" s="6" t="s">
        <v>2513</v>
      </c>
      <c r="P7480" s="6">
        <v>57401</v>
      </c>
      <c r="Q7480" t="s">
        <v>789</v>
      </c>
      <c r="R7480" t="s">
        <v>16</v>
      </c>
      <c r="S7480" s="4">
        <v>40175</v>
      </c>
      <c r="T7480" s="7">
        <f>S7480-E7480</f>
        <v>1</v>
      </c>
      <c r="U7480" t="s">
        <v>14221</v>
      </c>
      <c r="V7480" s="6" t="s">
        <v>14251</v>
      </c>
      <c r="W7480" t="s">
        <v>14263</v>
      </c>
      <c r="X7480" t="s">
        <v>14185</v>
      </c>
      <c r="Y7480" t="str">
        <f>VLOOKUP(R7480,Managers!$A:$B,2,)</f>
        <v>Josh Martinez</v>
      </c>
      <c r="Z7480" s="11">
        <f>VLOOKUP(X7480,HourlyWages!$A:$B,2,0)</f>
        <v>70</v>
      </c>
      <c r="AA7480">
        <v>1</v>
      </c>
    </row>
    <row r="7481" spans="1:27" x14ac:dyDescent="0.3">
      <c r="A7481" t="b">
        <f>COUNTIF($C$1:C7481, C7481)&gt;1</f>
        <v>0</v>
      </c>
      <c r="B7481" t="b">
        <f>VLOOKUP(C7481,Sheet3!$A:$B,2,0) &gt; 1</f>
        <v>0</v>
      </c>
      <c r="C7481">
        <v>7480</v>
      </c>
      <c r="D7481">
        <v>53410</v>
      </c>
      <c r="E7481" s="4">
        <v>40032</v>
      </c>
      <c r="F7481">
        <v>44</v>
      </c>
      <c r="G7481" s="15">
        <f>I7481*F7481</f>
        <v>7480</v>
      </c>
      <c r="H7481" s="9">
        <v>0.08</v>
      </c>
      <c r="I7481" s="13">
        <f>VLOOKUP($U7481,Pricebook!$A:$D,4,0)</f>
        <v>170</v>
      </c>
      <c r="J7481" s="11">
        <f>G7481*(1-H7481)</f>
        <v>6881.6</v>
      </c>
      <c r="K7481" t="s">
        <v>1418</v>
      </c>
      <c r="L7481" t="s">
        <v>360</v>
      </c>
      <c r="M7481" t="str">
        <f>VLOOKUP($L7481,Companies!$A:$G,7,)</f>
        <v>Semiconductors</v>
      </c>
      <c r="N7481" t="str">
        <f>VLOOKUP($L7481,Companies!$A:$G,6,)</f>
        <v>Technology</v>
      </c>
      <c r="O7481" s="6" t="s">
        <v>1782</v>
      </c>
      <c r="P7481" s="6">
        <v>46312</v>
      </c>
      <c r="Q7481" t="s">
        <v>278</v>
      </c>
      <c r="R7481" t="s">
        <v>16</v>
      </c>
      <c r="S7481" s="4">
        <v>40034</v>
      </c>
      <c r="T7481" s="7">
        <f>S7481-E7481</f>
        <v>2</v>
      </c>
      <c r="U7481" t="s">
        <v>14219</v>
      </c>
      <c r="V7481" s="6" t="s">
        <v>14251</v>
      </c>
      <c r="W7481" t="s">
        <v>14252</v>
      </c>
      <c r="X7481" t="s">
        <v>14200</v>
      </c>
      <c r="Y7481" t="str">
        <f>VLOOKUP(R7481,Managers!$A:$B,2,)</f>
        <v>Josh Martinez</v>
      </c>
      <c r="Z7481" s="11">
        <f>VLOOKUP(X7481,HourlyWages!$A:$B,2,0)</f>
        <v>59</v>
      </c>
      <c r="AA7481">
        <v>1</v>
      </c>
    </row>
    <row r="7482" spans="1:27" x14ac:dyDescent="0.3">
      <c r="A7482" t="b">
        <f>COUNTIF($C$1:C7482, C7482)&gt;1</f>
        <v>0</v>
      </c>
      <c r="B7482" t="b">
        <f>VLOOKUP(C7482,Sheet3!$A:$B,2,0) &gt; 1</f>
        <v>0</v>
      </c>
      <c r="C7482">
        <v>7481</v>
      </c>
      <c r="D7482">
        <v>53411</v>
      </c>
      <c r="E7482" s="4">
        <v>40876</v>
      </c>
      <c r="F7482">
        <v>25</v>
      </c>
      <c r="G7482" s="15">
        <f>I7482*F7482</f>
        <v>3750</v>
      </c>
      <c r="H7482" s="9">
        <v>0.08</v>
      </c>
      <c r="I7482" s="13">
        <f>VLOOKUP($U7482,Pricebook!$A:$D,4,0)</f>
        <v>150</v>
      </c>
      <c r="J7482" s="11">
        <f>G7482*(1-H7482)</f>
        <v>3450</v>
      </c>
      <c r="K7482" t="s">
        <v>696</v>
      </c>
      <c r="L7482" t="s">
        <v>344</v>
      </c>
      <c r="M7482" t="str">
        <f>VLOOKUP($L7482,Companies!$A:$G,7,)</f>
        <v>Food Chains</v>
      </c>
      <c r="N7482" t="str">
        <f>VLOOKUP($L7482,Companies!$A:$G,6,)</f>
        <v>Consumer Services</v>
      </c>
      <c r="O7482" s="6" t="s">
        <v>2081</v>
      </c>
      <c r="P7482" s="6">
        <v>11795</v>
      </c>
      <c r="Q7482" t="s">
        <v>60</v>
      </c>
      <c r="R7482" t="s">
        <v>61</v>
      </c>
      <c r="S7482" s="4">
        <v>40877</v>
      </c>
      <c r="T7482" s="7">
        <f>S7482-E7482</f>
        <v>1</v>
      </c>
      <c r="U7482" t="s">
        <v>14211</v>
      </c>
      <c r="V7482" s="6" t="s">
        <v>14257</v>
      </c>
      <c r="W7482" t="s">
        <v>14259</v>
      </c>
      <c r="X7482" t="s">
        <v>14186</v>
      </c>
      <c r="Y7482" t="str">
        <f>VLOOKUP(R7482,Managers!$A:$B,2,)</f>
        <v>Allen Young</v>
      </c>
      <c r="Z7482" s="11">
        <f>VLOOKUP(X7482,HourlyWages!$A:$B,2,0)</f>
        <v>67</v>
      </c>
      <c r="AA7482">
        <v>1</v>
      </c>
    </row>
    <row r="7483" spans="1:27" x14ac:dyDescent="0.3">
      <c r="A7483" t="b">
        <f>COUNTIF($C$1:C7483, C7483)&gt;1</f>
        <v>0</v>
      </c>
      <c r="B7483" t="b">
        <f>VLOOKUP(C7483,Sheet3!$A:$B,2,0) &gt; 1</f>
        <v>0</v>
      </c>
      <c r="C7483">
        <v>7482</v>
      </c>
      <c r="D7483">
        <v>53412</v>
      </c>
      <c r="E7483" s="4">
        <v>40071</v>
      </c>
      <c r="F7483">
        <v>45</v>
      </c>
      <c r="G7483" s="15">
        <f>I7483*F7483</f>
        <v>5625</v>
      </c>
      <c r="H7483" s="9">
        <v>0.02</v>
      </c>
      <c r="I7483" s="13">
        <f>VLOOKUP($U7483,Pricebook!$A:$D,4,0)</f>
        <v>125</v>
      </c>
      <c r="J7483" s="11">
        <f>G7483*(1-H7483)</f>
        <v>5512.5</v>
      </c>
      <c r="K7483" t="s">
        <v>1272</v>
      </c>
      <c r="L7483" t="s">
        <v>142</v>
      </c>
      <c r="M7483" t="str">
        <f>VLOOKUP($L7483,Companies!$A:$G,7,)</f>
        <v>Computer Software: Programming, Data Processing</v>
      </c>
      <c r="N7483" t="str">
        <f>VLOOKUP($L7483,Companies!$A:$G,6,)</f>
        <v>Technology</v>
      </c>
      <c r="O7483" s="6" t="s">
        <v>1273</v>
      </c>
      <c r="P7483" s="6">
        <v>32712</v>
      </c>
      <c r="Q7483" t="s">
        <v>101</v>
      </c>
      <c r="R7483" t="s">
        <v>34</v>
      </c>
      <c r="S7483" s="4">
        <v>40072</v>
      </c>
      <c r="T7483" s="7">
        <f>S7483-E7483</f>
        <v>1</v>
      </c>
      <c r="U7483" t="s">
        <v>14208</v>
      </c>
      <c r="V7483" s="6" t="s">
        <v>14257</v>
      </c>
      <c r="W7483" t="s">
        <v>14264</v>
      </c>
      <c r="X7483" t="s">
        <v>14195</v>
      </c>
      <c r="Y7483" t="str">
        <f>VLOOKUP(R7483,Managers!$A:$B,2,)</f>
        <v>Frank Mitchell</v>
      </c>
      <c r="Z7483" s="11">
        <f>VLOOKUP(X7483,HourlyWages!$A:$B,2,0)</f>
        <v>52</v>
      </c>
      <c r="AA7483">
        <v>1</v>
      </c>
    </row>
    <row r="7484" spans="1:27" x14ac:dyDescent="0.3">
      <c r="A7484" t="b">
        <f>COUNTIF($C$1:C7484, C7484)&gt;1</f>
        <v>0</v>
      </c>
      <c r="B7484" t="b">
        <f>VLOOKUP(C7484,Sheet3!$A:$B,2,0) &gt; 1</f>
        <v>0</v>
      </c>
      <c r="C7484">
        <v>7483</v>
      </c>
      <c r="D7484">
        <v>53441</v>
      </c>
      <c r="E7484" s="4">
        <v>40049</v>
      </c>
      <c r="F7484">
        <v>7</v>
      </c>
      <c r="G7484" s="15">
        <f>I7484*F7484</f>
        <v>770</v>
      </c>
      <c r="H7484" s="9">
        <v>0.01</v>
      </c>
      <c r="I7484" s="13">
        <f>VLOOKUP($U7484,Pricebook!$A:$D,4,0)</f>
        <v>110</v>
      </c>
      <c r="J7484" s="11">
        <f>G7484*(1-H7484)</f>
        <v>762.3</v>
      </c>
      <c r="K7484" t="s">
        <v>985</v>
      </c>
      <c r="L7484" t="s">
        <v>73</v>
      </c>
      <c r="M7484" t="str">
        <f>VLOOKUP($L7484,Companies!$A:$G,7,)</f>
        <v>Recreational Products/Toys</v>
      </c>
      <c r="N7484" t="str">
        <f>VLOOKUP($L7484,Companies!$A:$G,6,)</f>
        <v>Consumer Non-Durables</v>
      </c>
      <c r="O7484" s="6" t="s">
        <v>231</v>
      </c>
      <c r="P7484" s="6">
        <v>16602</v>
      </c>
      <c r="Q7484" t="s">
        <v>232</v>
      </c>
      <c r="R7484" t="s">
        <v>61</v>
      </c>
      <c r="S7484" s="4">
        <v>40050</v>
      </c>
      <c r="T7484" s="7">
        <f>S7484-E7484</f>
        <v>1</v>
      </c>
      <c r="U7484" t="s">
        <v>14215</v>
      </c>
      <c r="V7484" s="6" t="s">
        <v>14251</v>
      </c>
      <c r="W7484" t="s">
        <v>14263</v>
      </c>
      <c r="X7484" t="s">
        <v>14184</v>
      </c>
      <c r="Y7484" t="str">
        <f>VLOOKUP(R7484,Managers!$A:$B,2,)</f>
        <v>Allen Young</v>
      </c>
      <c r="Z7484" s="11">
        <f>VLOOKUP(X7484,HourlyWages!$A:$B,2,0)</f>
        <v>50</v>
      </c>
      <c r="AA7484">
        <v>1</v>
      </c>
    </row>
    <row r="7485" spans="1:27" x14ac:dyDescent="0.3">
      <c r="A7485" t="b">
        <f>COUNTIF($C$1:C7485, C7485)&gt;1</f>
        <v>0</v>
      </c>
      <c r="B7485" t="b">
        <f>VLOOKUP(C7485,Sheet3!$A:$B,2,0) &gt; 1</f>
        <v>0</v>
      </c>
      <c r="C7485">
        <v>7484</v>
      </c>
      <c r="D7485">
        <v>53443</v>
      </c>
      <c r="E7485" s="4">
        <v>40824</v>
      </c>
      <c r="F7485">
        <v>35</v>
      </c>
      <c r="G7485" s="15">
        <f>I7485*F7485</f>
        <v>5950</v>
      </c>
      <c r="H7485" s="9">
        <v>0.04</v>
      </c>
      <c r="I7485" s="13">
        <f>VLOOKUP($U7485,Pricebook!$A:$D,4,0)</f>
        <v>170</v>
      </c>
      <c r="J7485" s="11">
        <f>G7485*(1-H7485)</f>
        <v>5712</v>
      </c>
      <c r="K7485" t="s">
        <v>1577</v>
      </c>
      <c r="L7485" t="s">
        <v>285</v>
      </c>
      <c r="M7485" t="str">
        <f>VLOOKUP($L7485,Companies!$A:$G,7,)</f>
        <v>Oil Refining/Marketing</v>
      </c>
      <c r="N7485" t="str">
        <f>VLOOKUP($L7485,Companies!$A:$G,6,)</f>
        <v>Transportation</v>
      </c>
      <c r="O7485" s="6" t="s">
        <v>2361</v>
      </c>
      <c r="P7485" s="6" t="s">
        <v>2362</v>
      </c>
      <c r="Q7485" t="s">
        <v>43</v>
      </c>
      <c r="R7485" t="s">
        <v>23</v>
      </c>
      <c r="S7485" s="4">
        <v>40825</v>
      </c>
      <c r="T7485" s="7">
        <f>S7485-E7485</f>
        <v>1</v>
      </c>
      <c r="U7485" t="s">
        <v>14219</v>
      </c>
      <c r="V7485" s="6" t="s">
        <v>14251</v>
      </c>
      <c r="W7485" t="s">
        <v>14266</v>
      </c>
      <c r="X7485" t="s">
        <v>14188</v>
      </c>
      <c r="Y7485" t="str">
        <f>VLOOKUP(R7485,Managers!$A:$B,2,)</f>
        <v>Bob Turner</v>
      </c>
      <c r="Z7485" s="11">
        <f>VLOOKUP(X7485,HourlyWages!$A:$B,2,0)</f>
        <v>52</v>
      </c>
      <c r="AA7485">
        <v>1</v>
      </c>
    </row>
    <row r="7486" spans="1:27" x14ac:dyDescent="0.3">
      <c r="A7486" t="b">
        <f>COUNTIF($C$1:C7486, C7486)&gt;1</f>
        <v>0</v>
      </c>
      <c r="B7486" t="b">
        <f>VLOOKUP(C7486,Sheet3!$A:$B,2,0) &gt; 1</f>
        <v>0</v>
      </c>
      <c r="C7486">
        <v>7485</v>
      </c>
      <c r="D7486">
        <v>53443</v>
      </c>
      <c r="E7486" s="4">
        <v>40824</v>
      </c>
      <c r="F7486">
        <v>3</v>
      </c>
      <c r="G7486" s="15">
        <f>I7486*F7486</f>
        <v>600</v>
      </c>
      <c r="H7486" s="9">
        <v>0.01</v>
      </c>
      <c r="I7486" s="13">
        <f>VLOOKUP($U7486,Pricebook!$A:$D,4,0)</f>
        <v>200</v>
      </c>
      <c r="J7486" s="11">
        <f>G7486*(1-H7486)</f>
        <v>594</v>
      </c>
      <c r="K7486" t="s">
        <v>1577</v>
      </c>
      <c r="L7486" t="s">
        <v>285</v>
      </c>
      <c r="M7486" t="str">
        <f>VLOOKUP($L7486,Companies!$A:$G,7,)</f>
        <v>Oil Refining/Marketing</v>
      </c>
      <c r="N7486" t="str">
        <f>VLOOKUP($L7486,Companies!$A:$G,6,)</f>
        <v>Transportation</v>
      </c>
      <c r="O7486" s="6" t="s">
        <v>2361</v>
      </c>
      <c r="P7486" s="6" t="s">
        <v>2362</v>
      </c>
      <c r="Q7486" t="s">
        <v>43</v>
      </c>
      <c r="R7486" t="s">
        <v>23</v>
      </c>
      <c r="S7486" s="4">
        <v>40826</v>
      </c>
      <c r="T7486" s="7">
        <f>S7486-E7486</f>
        <v>2</v>
      </c>
      <c r="U7486" t="s">
        <v>14214</v>
      </c>
      <c r="V7486" s="6" t="s">
        <v>14254</v>
      </c>
      <c r="W7486" t="s">
        <v>14255</v>
      </c>
      <c r="X7486" t="s">
        <v>14198</v>
      </c>
      <c r="Y7486" t="str">
        <f>VLOOKUP(R7486,Managers!$A:$B,2,)</f>
        <v>Bob Turner</v>
      </c>
      <c r="Z7486" s="11">
        <f>VLOOKUP(X7486,HourlyWages!$A:$B,2,0)</f>
        <v>51</v>
      </c>
      <c r="AA7486">
        <v>1</v>
      </c>
    </row>
    <row r="7487" spans="1:27" x14ac:dyDescent="0.3">
      <c r="A7487" t="b">
        <f>COUNTIF($C$1:C7487, C7487)&gt;1</f>
        <v>0</v>
      </c>
      <c r="B7487" t="b">
        <f>VLOOKUP(C7487,Sheet3!$A:$B,2,0) &gt; 1</f>
        <v>0</v>
      </c>
      <c r="C7487">
        <v>7486</v>
      </c>
      <c r="D7487">
        <v>53443</v>
      </c>
      <c r="E7487" s="4">
        <v>40824</v>
      </c>
      <c r="F7487">
        <v>22</v>
      </c>
      <c r="G7487" s="15">
        <f>I7487*F7487</f>
        <v>2640</v>
      </c>
      <c r="H7487" s="9">
        <v>0.04</v>
      </c>
      <c r="I7487" s="13">
        <f>VLOOKUP($U7487,Pricebook!$A:$D,4,0)</f>
        <v>120</v>
      </c>
      <c r="J7487" s="11">
        <f>G7487*(1-H7487)</f>
        <v>2534.4</v>
      </c>
      <c r="K7487" t="s">
        <v>1577</v>
      </c>
      <c r="L7487" t="s">
        <v>285</v>
      </c>
      <c r="M7487" t="str">
        <f>VLOOKUP($L7487,Companies!$A:$G,7,)</f>
        <v>Oil Refining/Marketing</v>
      </c>
      <c r="N7487" t="str">
        <f>VLOOKUP($L7487,Companies!$A:$G,6,)</f>
        <v>Transportation</v>
      </c>
      <c r="O7487" s="6" t="s">
        <v>2361</v>
      </c>
      <c r="P7487" s="6" t="s">
        <v>2362</v>
      </c>
      <c r="Q7487" t="s">
        <v>43</v>
      </c>
      <c r="R7487" t="s">
        <v>23</v>
      </c>
      <c r="S7487" s="4">
        <v>40825</v>
      </c>
      <c r="T7487" s="7">
        <f>S7487-E7487</f>
        <v>1</v>
      </c>
      <c r="U7487" t="s">
        <v>14212</v>
      </c>
      <c r="V7487" s="6" t="s">
        <v>14254</v>
      </c>
      <c r="W7487" t="s">
        <v>14255</v>
      </c>
      <c r="X7487" t="s">
        <v>14198</v>
      </c>
      <c r="Y7487" t="str">
        <f>VLOOKUP(R7487,Managers!$A:$B,2,)</f>
        <v>Bob Turner</v>
      </c>
      <c r="Z7487" s="11">
        <f>VLOOKUP(X7487,HourlyWages!$A:$B,2,0)</f>
        <v>51</v>
      </c>
      <c r="AA7487">
        <v>1</v>
      </c>
    </row>
    <row r="7488" spans="1:27" x14ac:dyDescent="0.3">
      <c r="A7488" t="b">
        <f>COUNTIF($C$1:C7488, C7488)&gt;1</f>
        <v>0</v>
      </c>
      <c r="B7488" t="b">
        <f>VLOOKUP(C7488,Sheet3!$A:$B,2,0) &gt; 1</f>
        <v>0</v>
      </c>
      <c r="C7488">
        <v>7487</v>
      </c>
      <c r="D7488">
        <v>53445</v>
      </c>
      <c r="E7488" s="4">
        <v>41206</v>
      </c>
      <c r="F7488">
        <v>8</v>
      </c>
      <c r="G7488" s="15">
        <f>I7488*F7488</f>
        <v>960</v>
      </c>
      <c r="H7488" s="9">
        <v>0.01</v>
      </c>
      <c r="I7488" s="13">
        <f>VLOOKUP($U7488,Pricebook!$A:$D,4,0)</f>
        <v>120</v>
      </c>
      <c r="J7488" s="11">
        <f>G7488*(1-H7488)</f>
        <v>950.4</v>
      </c>
      <c r="K7488" t="s">
        <v>982</v>
      </c>
      <c r="L7488" t="s">
        <v>84</v>
      </c>
      <c r="M7488" t="str">
        <f>VLOOKUP($L7488,Companies!$A:$G,7,)</f>
        <v>Packaged Foods</v>
      </c>
      <c r="N7488" t="str">
        <f>VLOOKUP($L7488,Companies!$A:$G,6,)</f>
        <v>Consumer Non-Durables</v>
      </c>
      <c r="O7488" s="6" t="s">
        <v>1916</v>
      </c>
      <c r="P7488" s="6">
        <v>17403</v>
      </c>
      <c r="Q7488" t="s">
        <v>232</v>
      </c>
      <c r="R7488" t="s">
        <v>61</v>
      </c>
      <c r="S7488" s="4">
        <v>41208</v>
      </c>
      <c r="T7488" s="7">
        <f>S7488-E7488</f>
        <v>2</v>
      </c>
      <c r="U7488" t="s">
        <v>14212</v>
      </c>
      <c r="V7488" s="6" t="s">
        <v>14254</v>
      </c>
      <c r="W7488" t="s">
        <v>14256</v>
      </c>
      <c r="X7488" t="s">
        <v>14197</v>
      </c>
      <c r="Y7488" t="str">
        <f>VLOOKUP(R7488,Managers!$A:$B,2,)</f>
        <v>Allen Young</v>
      </c>
      <c r="Z7488" s="11">
        <f>VLOOKUP(X7488,HourlyWages!$A:$B,2,0)</f>
        <v>71</v>
      </c>
      <c r="AA7488">
        <v>1</v>
      </c>
    </row>
    <row r="7489" spans="1:27" x14ac:dyDescent="0.3">
      <c r="A7489" t="b">
        <f>COUNTIF($C$1:C7489, C7489)&gt;1</f>
        <v>0</v>
      </c>
      <c r="B7489" t="b">
        <f>VLOOKUP(C7489,Sheet3!$A:$B,2,0) &gt; 1</f>
        <v>0</v>
      </c>
      <c r="C7489">
        <v>7488</v>
      </c>
      <c r="D7489">
        <v>53445</v>
      </c>
      <c r="E7489" s="4">
        <v>41206</v>
      </c>
      <c r="F7489">
        <v>21</v>
      </c>
      <c r="G7489" s="15">
        <f>I7489*F7489</f>
        <v>2940</v>
      </c>
      <c r="H7489" s="9">
        <v>0.02</v>
      </c>
      <c r="I7489" s="13">
        <f>VLOOKUP($U7489,Pricebook!$A:$D,4,0)</f>
        <v>140</v>
      </c>
      <c r="J7489" s="11">
        <f>G7489*(1-H7489)</f>
        <v>2881.2</v>
      </c>
      <c r="K7489" t="s">
        <v>982</v>
      </c>
      <c r="L7489" t="s">
        <v>84</v>
      </c>
      <c r="M7489" t="str">
        <f>VLOOKUP($L7489,Companies!$A:$G,7,)</f>
        <v>Packaged Foods</v>
      </c>
      <c r="N7489" t="str">
        <f>VLOOKUP($L7489,Companies!$A:$G,6,)</f>
        <v>Consumer Non-Durables</v>
      </c>
      <c r="O7489" s="6" t="s">
        <v>1916</v>
      </c>
      <c r="P7489" s="6">
        <v>17403</v>
      </c>
      <c r="Q7489" t="s">
        <v>232</v>
      </c>
      <c r="R7489" t="s">
        <v>61</v>
      </c>
      <c r="S7489" s="4">
        <v>41208</v>
      </c>
      <c r="T7489" s="7">
        <f>S7489-E7489</f>
        <v>2</v>
      </c>
      <c r="U7489" t="s">
        <v>14213</v>
      </c>
      <c r="V7489" s="6" t="s">
        <v>14254</v>
      </c>
      <c r="W7489" t="s">
        <v>14269</v>
      </c>
      <c r="X7489" t="s">
        <v>14188</v>
      </c>
      <c r="Y7489" t="str">
        <f>VLOOKUP(R7489,Managers!$A:$B,2,)</f>
        <v>Allen Young</v>
      </c>
      <c r="Z7489" s="11">
        <f>VLOOKUP(X7489,HourlyWages!$A:$B,2,0)</f>
        <v>52</v>
      </c>
      <c r="AA7489">
        <v>1</v>
      </c>
    </row>
    <row r="7490" spans="1:27" x14ac:dyDescent="0.3">
      <c r="A7490" t="b">
        <f>COUNTIF($C$1:C7490, C7490)&gt;1</f>
        <v>0</v>
      </c>
      <c r="B7490" t="b">
        <f>VLOOKUP(C7490,Sheet3!$A:$B,2,0) &gt; 1</f>
        <v>0</v>
      </c>
      <c r="C7490">
        <v>7489</v>
      </c>
      <c r="D7490">
        <v>53476</v>
      </c>
      <c r="E7490" s="4">
        <v>39975</v>
      </c>
      <c r="F7490">
        <v>14</v>
      </c>
      <c r="G7490" s="15">
        <f>I7490*F7490</f>
        <v>1540</v>
      </c>
      <c r="H7490" s="9">
        <v>0.04</v>
      </c>
      <c r="I7490" s="13">
        <f>VLOOKUP($U7490,Pricebook!$A:$D,4,0)</f>
        <v>110</v>
      </c>
      <c r="J7490" s="11">
        <f>G7490*(1-H7490)</f>
        <v>1478.3999999999999</v>
      </c>
      <c r="K7490" t="s">
        <v>843</v>
      </c>
      <c r="L7490" t="s">
        <v>844</v>
      </c>
      <c r="M7490" t="str">
        <f>VLOOKUP($L7490,Companies!$A:$G,7,)</f>
        <v>Electronic Components</v>
      </c>
      <c r="N7490" t="str">
        <f>VLOOKUP($L7490,Companies!$A:$G,6,)</f>
        <v>Technology</v>
      </c>
      <c r="O7490" s="6" t="s">
        <v>2814</v>
      </c>
      <c r="P7490" s="6">
        <v>43615</v>
      </c>
      <c r="Q7490" t="s">
        <v>210</v>
      </c>
      <c r="R7490" t="s">
        <v>61</v>
      </c>
      <c r="S7490" s="4">
        <v>39975</v>
      </c>
      <c r="T7490" s="7">
        <f>S7490-E7490</f>
        <v>0</v>
      </c>
      <c r="U7490" t="s">
        <v>14215</v>
      </c>
      <c r="V7490" s="6" t="s">
        <v>14251</v>
      </c>
      <c r="W7490" t="s">
        <v>14266</v>
      </c>
      <c r="X7490" t="s">
        <v>14200</v>
      </c>
      <c r="Y7490" t="str">
        <f>VLOOKUP(R7490,Managers!$A:$B,2,)</f>
        <v>Allen Young</v>
      </c>
      <c r="Z7490" s="11">
        <f>VLOOKUP(X7490,HourlyWages!$A:$B,2,0)</f>
        <v>59</v>
      </c>
      <c r="AA7490">
        <v>1</v>
      </c>
    </row>
    <row r="7491" spans="1:27" x14ac:dyDescent="0.3">
      <c r="A7491" t="b">
        <f>COUNTIF($C$1:C7491, C7491)&gt;1</f>
        <v>0</v>
      </c>
      <c r="B7491" t="b">
        <f>VLOOKUP(C7491,Sheet3!$A:$B,2,0) &gt; 1</f>
        <v>0</v>
      </c>
      <c r="C7491">
        <v>7490</v>
      </c>
      <c r="D7491">
        <v>53476</v>
      </c>
      <c r="E7491" s="4">
        <v>39975</v>
      </c>
      <c r="F7491">
        <v>24</v>
      </c>
      <c r="G7491" s="15">
        <f>I7491*F7491</f>
        <v>2880</v>
      </c>
      <c r="H7491" s="9">
        <v>0.08</v>
      </c>
      <c r="I7491" s="13">
        <f>VLOOKUP($U7491,Pricebook!$A:$D,4,0)</f>
        <v>120</v>
      </c>
      <c r="J7491" s="11">
        <f>G7491*(1-H7491)</f>
        <v>2649.6</v>
      </c>
      <c r="K7491" t="s">
        <v>843</v>
      </c>
      <c r="L7491" t="s">
        <v>844</v>
      </c>
      <c r="M7491" t="str">
        <f>VLOOKUP($L7491,Companies!$A:$G,7,)</f>
        <v>Electronic Components</v>
      </c>
      <c r="N7491" t="str">
        <f>VLOOKUP($L7491,Companies!$A:$G,6,)</f>
        <v>Technology</v>
      </c>
      <c r="O7491" s="6" t="s">
        <v>2814</v>
      </c>
      <c r="P7491" s="6">
        <v>43615</v>
      </c>
      <c r="Q7491" t="s">
        <v>210</v>
      </c>
      <c r="R7491" t="s">
        <v>61</v>
      </c>
      <c r="S7491" s="4">
        <v>39978</v>
      </c>
      <c r="T7491" s="7">
        <f>S7491-E7491</f>
        <v>3</v>
      </c>
      <c r="U7491" t="s">
        <v>14212</v>
      </c>
      <c r="V7491" s="6" t="s">
        <v>14251</v>
      </c>
      <c r="W7491" t="s">
        <v>14268</v>
      </c>
      <c r="X7491" t="s">
        <v>14197</v>
      </c>
      <c r="Y7491" t="str">
        <f>VLOOKUP(R7491,Managers!$A:$B,2,)</f>
        <v>Allen Young</v>
      </c>
      <c r="Z7491" s="11">
        <f>VLOOKUP(X7491,HourlyWages!$A:$B,2,0)</f>
        <v>71</v>
      </c>
      <c r="AA7491">
        <v>1</v>
      </c>
    </row>
    <row r="7492" spans="1:27" x14ac:dyDescent="0.3">
      <c r="A7492" t="b">
        <f>COUNTIF($C$1:C7492, C7492)&gt;1</f>
        <v>0</v>
      </c>
      <c r="B7492" t="b">
        <f>VLOOKUP(C7492,Sheet3!$A:$B,2,0) &gt; 1</f>
        <v>0</v>
      </c>
      <c r="C7492">
        <v>7491</v>
      </c>
      <c r="D7492">
        <v>53476</v>
      </c>
      <c r="E7492" s="4">
        <v>39975</v>
      </c>
      <c r="F7492">
        <v>47</v>
      </c>
      <c r="G7492" s="15">
        <f>I7492*F7492</f>
        <v>5640</v>
      </c>
      <c r="H7492" s="9">
        <v>0.01</v>
      </c>
      <c r="I7492" s="13">
        <f>VLOOKUP($U7492,Pricebook!$A:$D,4,0)</f>
        <v>120</v>
      </c>
      <c r="J7492" s="11">
        <f>G7492*(1-H7492)</f>
        <v>5583.6</v>
      </c>
      <c r="K7492" t="s">
        <v>843</v>
      </c>
      <c r="L7492" t="s">
        <v>844</v>
      </c>
      <c r="M7492" t="str">
        <f>VLOOKUP($L7492,Companies!$A:$G,7,)</f>
        <v>Electronic Components</v>
      </c>
      <c r="N7492" t="str">
        <f>VLOOKUP($L7492,Companies!$A:$G,6,)</f>
        <v>Technology</v>
      </c>
      <c r="O7492" s="6" t="s">
        <v>2814</v>
      </c>
      <c r="P7492" s="6">
        <v>43615</v>
      </c>
      <c r="Q7492" t="s">
        <v>210</v>
      </c>
      <c r="R7492" t="s">
        <v>61</v>
      </c>
      <c r="S7492" s="4">
        <v>39976</v>
      </c>
      <c r="T7492" s="7">
        <f>S7492-E7492</f>
        <v>1</v>
      </c>
      <c r="U7492" t="s">
        <v>14212</v>
      </c>
      <c r="V7492" s="6" t="s">
        <v>14254</v>
      </c>
      <c r="W7492" t="s">
        <v>14255</v>
      </c>
      <c r="X7492" t="s">
        <v>14197</v>
      </c>
      <c r="Y7492" t="str">
        <f>VLOOKUP(R7492,Managers!$A:$B,2,)</f>
        <v>Allen Young</v>
      </c>
      <c r="Z7492" s="11">
        <f>VLOOKUP(X7492,HourlyWages!$A:$B,2,0)</f>
        <v>71</v>
      </c>
      <c r="AA7492">
        <v>1</v>
      </c>
    </row>
    <row r="7493" spans="1:27" x14ac:dyDescent="0.3">
      <c r="A7493" t="b">
        <f>COUNTIF($C$1:C7493, C7493)&gt;1</f>
        <v>0</v>
      </c>
      <c r="B7493" t="b">
        <f>VLOOKUP(C7493,Sheet3!$A:$B,2,0) &gt; 1</f>
        <v>0</v>
      </c>
      <c r="C7493">
        <v>7492</v>
      </c>
      <c r="D7493">
        <v>53476</v>
      </c>
      <c r="E7493" s="4">
        <v>39975</v>
      </c>
      <c r="F7493">
        <v>42</v>
      </c>
      <c r="G7493" s="15">
        <f>I7493*F7493</f>
        <v>8400</v>
      </c>
      <c r="H7493" s="9">
        <v>0.01</v>
      </c>
      <c r="I7493" s="13">
        <f>VLOOKUP($U7493,Pricebook!$A:$D,4,0)</f>
        <v>200</v>
      </c>
      <c r="J7493" s="11">
        <f>G7493*(1-H7493)</f>
        <v>8316</v>
      </c>
      <c r="K7493" t="s">
        <v>843</v>
      </c>
      <c r="L7493" t="s">
        <v>844</v>
      </c>
      <c r="M7493" t="str">
        <f>VLOOKUP($L7493,Companies!$A:$G,7,)</f>
        <v>Electronic Components</v>
      </c>
      <c r="N7493" t="str">
        <f>VLOOKUP($L7493,Companies!$A:$G,6,)</f>
        <v>Technology</v>
      </c>
      <c r="O7493" s="6" t="s">
        <v>2814</v>
      </c>
      <c r="P7493" s="6">
        <v>43615</v>
      </c>
      <c r="Q7493" t="s">
        <v>210</v>
      </c>
      <c r="R7493" t="s">
        <v>61</v>
      </c>
      <c r="S7493" s="4">
        <v>39975</v>
      </c>
      <c r="T7493" s="7">
        <f>S7493-E7493</f>
        <v>0</v>
      </c>
      <c r="U7493" t="s">
        <v>14206</v>
      </c>
      <c r="V7493" s="6" t="s">
        <v>14251</v>
      </c>
      <c r="W7493" t="s">
        <v>14252</v>
      </c>
      <c r="X7493" t="s">
        <v>14194</v>
      </c>
      <c r="Y7493" t="str">
        <f>VLOOKUP(R7493,Managers!$A:$B,2,)</f>
        <v>Allen Young</v>
      </c>
      <c r="Z7493" s="11">
        <f>VLOOKUP(X7493,HourlyWages!$A:$B,2,0)</f>
        <v>71</v>
      </c>
      <c r="AA7493">
        <v>1</v>
      </c>
    </row>
    <row r="7494" spans="1:27" x14ac:dyDescent="0.3">
      <c r="A7494" t="b">
        <f>COUNTIF($C$1:C7494, C7494)&gt;1</f>
        <v>0</v>
      </c>
      <c r="B7494" t="b">
        <f>VLOOKUP(C7494,Sheet3!$A:$B,2,0) &gt; 1</f>
        <v>0</v>
      </c>
      <c r="C7494">
        <v>7493</v>
      </c>
      <c r="D7494">
        <v>53477</v>
      </c>
      <c r="E7494" s="4">
        <v>41034</v>
      </c>
      <c r="F7494">
        <v>32</v>
      </c>
      <c r="G7494" s="15">
        <f>I7494*F7494</f>
        <v>4000</v>
      </c>
      <c r="H7494" s="9">
        <v>0.01</v>
      </c>
      <c r="I7494" s="13">
        <f>VLOOKUP($U7494,Pricebook!$A:$D,4,0)</f>
        <v>125</v>
      </c>
      <c r="J7494" s="11">
        <f>G7494*(1-H7494)</f>
        <v>3960</v>
      </c>
      <c r="K7494" t="s">
        <v>1463</v>
      </c>
      <c r="L7494" t="s">
        <v>576</v>
      </c>
      <c r="M7494" t="str">
        <f>VLOOKUP($L7494,Companies!$A:$G,7,)</f>
        <v>Clothing/Shoe/Accessory Stores</v>
      </c>
      <c r="N7494" t="str">
        <f>VLOOKUP($L7494,Companies!$A:$G,6,)</f>
        <v>Consumer Services</v>
      </c>
      <c r="O7494" s="6" t="s">
        <v>2523</v>
      </c>
      <c r="P7494" s="6">
        <v>47906</v>
      </c>
      <c r="Q7494" t="s">
        <v>278</v>
      </c>
      <c r="R7494" t="s">
        <v>16</v>
      </c>
      <c r="S7494" s="4">
        <v>41036</v>
      </c>
      <c r="T7494" s="7">
        <f>S7494-E7494</f>
        <v>2</v>
      </c>
      <c r="U7494" t="s">
        <v>14221</v>
      </c>
      <c r="V7494" s="6" t="s">
        <v>14251</v>
      </c>
      <c r="W7494" t="s">
        <v>14266</v>
      </c>
      <c r="X7494" t="s">
        <v>14199</v>
      </c>
      <c r="Y7494" t="str">
        <f>VLOOKUP(R7494,Managers!$A:$B,2,)</f>
        <v>Josh Martinez</v>
      </c>
      <c r="Z7494" s="11">
        <f>VLOOKUP(X7494,HourlyWages!$A:$B,2,0)</f>
        <v>68</v>
      </c>
      <c r="AA7494">
        <v>1</v>
      </c>
    </row>
    <row r="7495" spans="1:27" x14ac:dyDescent="0.3">
      <c r="A7495" t="b">
        <f>COUNTIF($C$1:C7495, C7495)&gt;1</f>
        <v>0</v>
      </c>
      <c r="B7495" t="b">
        <f>VLOOKUP(C7495,Sheet3!$A:$B,2,0) &gt; 1</f>
        <v>0</v>
      </c>
      <c r="C7495">
        <v>7494</v>
      </c>
      <c r="D7495">
        <v>53477</v>
      </c>
      <c r="E7495" s="4">
        <v>41034</v>
      </c>
      <c r="F7495">
        <v>27</v>
      </c>
      <c r="G7495" s="15">
        <f>I7495*F7495</f>
        <v>3375</v>
      </c>
      <c r="H7495" s="9">
        <v>0.06</v>
      </c>
      <c r="I7495" s="13">
        <f>VLOOKUP($U7495,Pricebook!$A:$D,4,0)</f>
        <v>125</v>
      </c>
      <c r="J7495" s="11">
        <f>G7495*(1-H7495)</f>
        <v>3172.5</v>
      </c>
      <c r="K7495" t="s">
        <v>1463</v>
      </c>
      <c r="L7495" t="s">
        <v>576</v>
      </c>
      <c r="M7495" t="str">
        <f>VLOOKUP($L7495,Companies!$A:$G,7,)</f>
        <v>Clothing/Shoe/Accessory Stores</v>
      </c>
      <c r="N7495" t="str">
        <f>VLOOKUP($L7495,Companies!$A:$G,6,)</f>
        <v>Consumer Services</v>
      </c>
      <c r="O7495" s="6" t="s">
        <v>2523</v>
      </c>
      <c r="P7495" s="6">
        <v>47906</v>
      </c>
      <c r="Q7495" t="s">
        <v>278</v>
      </c>
      <c r="R7495" t="s">
        <v>16</v>
      </c>
      <c r="S7495" s="4">
        <v>41035</v>
      </c>
      <c r="T7495" s="7">
        <f>S7495-E7495</f>
        <v>1</v>
      </c>
      <c r="U7495" t="s">
        <v>14221</v>
      </c>
      <c r="V7495" s="6" t="s">
        <v>14251</v>
      </c>
      <c r="W7495" t="s">
        <v>14267</v>
      </c>
      <c r="X7495" t="s">
        <v>14189</v>
      </c>
      <c r="Y7495" t="str">
        <f>VLOOKUP(R7495,Managers!$A:$B,2,)</f>
        <v>Josh Martinez</v>
      </c>
      <c r="Z7495" s="11">
        <f>VLOOKUP(X7495,HourlyWages!$A:$B,2,0)</f>
        <v>62</v>
      </c>
      <c r="AA7495">
        <v>1</v>
      </c>
    </row>
    <row r="7496" spans="1:27" x14ac:dyDescent="0.3">
      <c r="A7496" t="b">
        <f>COUNTIF($C$1:C7496, C7496)&gt;1</f>
        <v>0</v>
      </c>
      <c r="B7496" t="b">
        <f>VLOOKUP(C7496,Sheet3!$A:$B,2,0) &gt; 1</f>
        <v>0</v>
      </c>
      <c r="C7496">
        <v>7495</v>
      </c>
      <c r="D7496">
        <v>53477</v>
      </c>
      <c r="E7496" s="4">
        <v>41034</v>
      </c>
      <c r="F7496">
        <v>36</v>
      </c>
      <c r="G7496" s="15">
        <f>I7496*F7496</f>
        <v>3960</v>
      </c>
      <c r="H7496" s="9">
        <v>0.06</v>
      </c>
      <c r="I7496" s="13">
        <f>VLOOKUP($U7496,Pricebook!$A:$D,4,0)</f>
        <v>110</v>
      </c>
      <c r="J7496" s="11">
        <f>G7496*(1-H7496)</f>
        <v>3722.3999999999996</v>
      </c>
      <c r="K7496" t="s">
        <v>1463</v>
      </c>
      <c r="L7496" t="s">
        <v>576</v>
      </c>
      <c r="M7496" t="str">
        <f>VLOOKUP($L7496,Companies!$A:$G,7,)</f>
        <v>Clothing/Shoe/Accessory Stores</v>
      </c>
      <c r="N7496" t="str">
        <f>VLOOKUP($L7496,Companies!$A:$G,6,)</f>
        <v>Consumer Services</v>
      </c>
      <c r="O7496" s="6" t="s">
        <v>2523</v>
      </c>
      <c r="P7496" s="6">
        <v>47906</v>
      </c>
      <c r="Q7496" t="s">
        <v>278</v>
      </c>
      <c r="R7496" t="s">
        <v>16</v>
      </c>
      <c r="S7496" s="4">
        <v>41036</v>
      </c>
      <c r="T7496" s="7">
        <f>S7496-E7496</f>
        <v>2</v>
      </c>
      <c r="U7496" t="s">
        <v>14215</v>
      </c>
      <c r="V7496" s="6" t="s">
        <v>14254</v>
      </c>
      <c r="W7496" t="s">
        <v>14265</v>
      </c>
      <c r="X7496" t="s">
        <v>14198</v>
      </c>
      <c r="Y7496" t="str">
        <f>VLOOKUP(R7496,Managers!$A:$B,2,)</f>
        <v>Josh Martinez</v>
      </c>
      <c r="Z7496" s="11">
        <f>VLOOKUP(X7496,HourlyWages!$A:$B,2,0)</f>
        <v>51</v>
      </c>
      <c r="AA7496">
        <v>1</v>
      </c>
    </row>
    <row r="7497" spans="1:27" x14ac:dyDescent="0.3">
      <c r="A7497" t="b">
        <f>COUNTIF($C$1:C7497, C7497)&gt;1</f>
        <v>0</v>
      </c>
      <c r="B7497" t="b">
        <f>VLOOKUP(C7497,Sheet3!$A:$B,2,0) &gt; 1</f>
        <v>0</v>
      </c>
      <c r="C7497">
        <v>7496</v>
      </c>
      <c r="D7497">
        <v>53477</v>
      </c>
      <c r="E7497" s="4">
        <v>41034</v>
      </c>
      <c r="F7497">
        <v>28</v>
      </c>
      <c r="G7497" s="15">
        <f>I7497*F7497</f>
        <v>5600</v>
      </c>
      <c r="H7497" s="9">
        <v>7.0000000000000007E-2</v>
      </c>
      <c r="I7497" s="13">
        <f>VLOOKUP($U7497,Pricebook!$A:$D,4,0)</f>
        <v>200</v>
      </c>
      <c r="J7497" s="11">
        <f>G7497*(1-H7497)</f>
        <v>5208</v>
      </c>
      <c r="K7497" t="s">
        <v>1463</v>
      </c>
      <c r="L7497" t="s">
        <v>576</v>
      </c>
      <c r="M7497" t="str">
        <f>VLOOKUP($L7497,Companies!$A:$G,7,)</f>
        <v>Clothing/Shoe/Accessory Stores</v>
      </c>
      <c r="N7497" t="str">
        <f>VLOOKUP($L7497,Companies!$A:$G,6,)</f>
        <v>Consumer Services</v>
      </c>
      <c r="O7497" s="6" t="s">
        <v>2523</v>
      </c>
      <c r="P7497" s="6">
        <v>47906</v>
      </c>
      <c r="Q7497" t="s">
        <v>278</v>
      </c>
      <c r="R7497" t="s">
        <v>16</v>
      </c>
      <c r="S7497" s="4">
        <v>41036</v>
      </c>
      <c r="T7497" s="7">
        <f>S7497-E7497</f>
        <v>2</v>
      </c>
      <c r="U7497" t="s">
        <v>14206</v>
      </c>
      <c r="V7497" s="6" t="s">
        <v>14254</v>
      </c>
      <c r="W7497" t="s">
        <v>14255</v>
      </c>
      <c r="X7497" t="s">
        <v>14202</v>
      </c>
      <c r="Y7497" t="str">
        <f>VLOOKUP(R7497,Managers!$A:$B,2,)</f>
        <v>Josh Martinez</v>
      </c>
      <c r="Z7497" s="11">
        <f>VLOOKUP(X7497,HourlyWages!$A:$B,2,0)</f>
        <v>71</v>
      </c>
      <c r="AA7497">
        <v>1</v>
      </c>
    </row>
    <row r="7498" spans="1:27" x14ac:dyDescent="0.3">
      <c r="A7498" t="b">
        <f>COUNTIF($C$1:C7498, C7498)&gt;1</f>
        <v>0</v>
      </c>
      <c r="B7498" t="b">
        <f>VLOOKUP(C7498,Sheet3!$A:$B,2,0) &gt; 1</f>
        <v>0</v>
      </c>
      <c r="C7498">
        <v>7497</v>
      </c>
      <c r="D7498">
        <v>53508</v>
      </c>
      <c r="E7498" s="4">
        <v>40127</v>
      </c>
      <c r="F7498">
        <v>13</v>
      </c>
      <c r="G7498" s="15">
        <f>I7498*F7498</f>
        <v>1950</v>
      </c>
      <c r="H7498" s="9">
        <v>0.03</v>
      </c>
      <c r="I7498" s="13">
        <f>VLOOKUP($U7498,Pricebook!$A:$D,4,0)</f>
        <v>150</v>
      </c>
      <c r="J7498" s="11">
        <f>G7498*(1-H7498)</f>
        <v>1891.5</v>
      </c>
      <c r="K7498" t="s">
        <v>1463</v>
      </c>
      <c r="L7498" t="s">
        <v>576</v>
      </c>
      <c r="M7498" t="str">
        <f>VLOOKUP($L7498,Companies!$A:$G,7,)</f>
        <v>Clothing/Shoe/Accessory Stores</v>
      </c>
      <c r="N7498" t="str">
        <f>VLOOKUP($L7498,Companies!$A:$G,6,)</f>
        <v>Consumer Services</v>
      </c>
      <c r="O7498" s="6" t="s">
        <v>2523</v>
      </c>
      <c r="P7498" s="6">
        <v>47906</v>
      </c>
      <c r="Q7498" t="s">
        <v>278</v>
      </c>
      <c r="R7498" t="s">
        <v>16</v>
      </c>
      <c r="S7498" s="4">
        <v>40129</v>
      </c>
      <c r="T7498" s="7">
        <f>S7498-E7498</f>
        <v>2</v>
      </c>
      <c r="U7498" t="s">
        <v>14211</v>
      </c>
      <c r="V7498" s="6" t="s">
        <v>14251</v>
      </c>
      <c r="W7498" t="s">
        <v>14253</v>
      </c>
      <c r="X7498" t="s">
        <v>14186</v>
      </c>
      <c r="Y7498" t="str">
        <f>VLOOKUP(R7498,Managers!$A:$B,2,)</f>
        <v>Josh Martinez</v>
      </c>
      <c r="Z7498" s="11">
        <f>VLOOKUP(X7498,HourlyWages!$A:$B,2,0)</f>
        <v>67</v>
      </c>
      <c r="AA7498">
        <v>1</v>
      </c>
    </row>
    <row r="7499" spans="1:27" x14ac:dyDescent="0.3">
      <c r="A7499" t="b">
        <f>COUNTIF($C$1:C7499, C7499)&gt;1</f>
        <v>0</v>
      </c>
      <c r="B7499" t="b">
        <f>VLOOKUP(C7499,Sheet3!$A:$B,2,0) &gt; 1</f>
        <v>0</v>
      </c>
      <c r="C7499">
        <v>7498</v>
      </c>
      <c r="D7499">
        <v>53508</v>
      </c>
      <c r="E7499" s="4">
        <v>40127</v>
      </c>
      <c r="F7499">
        <v>25</v>
      </c>
      <c r="G7499" s="15">
        <f>I7499*F7499</f>
        <v>3750</v>
      </c>
      <c r="H7499" s="9">
        <v>0.06</v>
      </c>
      <c r="I7499" s="13">
        <f>VLOOKUP($U7499,Pricebook!$A:$D,4,0)</f>
        <v>150</v>
      </c>
      <c r="J7499" s="11">
        <f>G7499*(1-H7499)</f>
        <v>3525</v>
      </c>
      <c r="K7499" t="s">
        <v>1463</v>
      </c>
      <c r="L7499" t="s">
        <v>576</v>
      </c>
      <c r="M7499" t="str">
        <f>VLOOKUP($L7499,Companies!$A:$G,7,)</f>
        <v>Clothing/Shoe/Accessory Stores</v>
      </c>
      <c r="N7499" t="str">
        <f>VLOOKUP($L7499,Companies!$A:$G,6,)</f>
        <v>Consumer Services</v>
      </c>
      <c r="O7499" s="6" t="s">
        <v>2523</v>
      </c>
      <c r="P7499" s="6">
        <v>47906</v>
      </c>
      <c r="Q7499" t="s">
        <v>278</v>
      </c>
      <c r="R7499" t="s">
        <v>16</v>
      </c>
      <c r="S7499" s="4">
        <v>40129</v>
      </c>
      <c r="T7499" s="7">
        <f>S7499-E7499</f>
        <v>2</v>
      </c>
      <c r="U7499" t="s">
        <v>14216</v>
      </c>
      <c r="V7499" s="6" t="s">
        <v>14251</v>
      </c>
      <c r="W7499" t="s">
        <v>14268</v>
      </c>
      <c r="X7499" t="s">
        <v>14196</v>
      </c>
      <c r="Y7499" t="str">
        <f>VLOOKUP(R7499,Managers!$A:$B,2,)</f>
        <v>Josh Martinez</v>
      </c>
      <c r="Z7499" s="11">
        <f>VLOOKUP(X7499,HourlyWages!$A:$B,2,0)</f>
        <v>58</v>
      </c>
      <c r="AA7499">
        <v>1</v>
      </c>
    </row>
    <row r="7500" spans="1:27" x14ac:dyDescent="0.3">
      <c r="A7500" t="b">
        <f>COUNTIF($C$1:C7500, C7500)&gt;1</f>
        <v>0</v>
      </c>
      <c r="B7500" t="b">
        <f>VLOOKUP(C7500,Sheet3!$A:$B,2,0) &gt; 1</f>
        <v>0</v>
      </c>
      <c r="C7500">
        <v>7499</v>
      </c>
      <c r="D7500">
        <v>53508</v>
      </c>
      <c r="E7500" s="4">
        <v>40127</v>
      </c>
      <c r="F7500">
        <v>4</v>
      </c>
      <c r="G7500" s="15">
        <f>I7500*F7500</f>
        <v>440</v>
      </c>
      <c r="H7500" s="9">
        <v>0.06</v>
      </c>
      <c r="I7500" s="13">
        <f>VLOOKUP($U7500,Pricebook!$A:$D,4,0)</f>
        <v>110</v>
      </c>
      <c r="J7500" s="11">
        <f>G7500*(1-H7500)</f>
        <v>413.59999999999997</v>
      </c>
      <c r="K7500" t="s">
        <v>1463</v>
      </c>
      <c r="L7500" t="s">
        <v>576</v>
      </c>
      <c r="M7500" t="str">
        <f>VLOOKUP($L7500,Companies!$A:$G,7,)</f>
        <v>Clothing/Shoe/Accessory Stores</v>
      </c>
      <c r="N7500" t="str">
        <f>VLOOKUP($L7500,Companies!$A:$G,6,)</f>
        <v>Consumer Services</v>
      </c>
      <c r="O7500" s="6" t="s">
        <v>2523</v>
      </c>
      <c r="P7500" s="6">
        <v>47906</v>
      </c>
      <c r="Q7500" t="s">
        <v>278</v>
      </c>
      <c r="R7500" t="s">
        <v>16</v>
      </c>
      <c r="S7500" s="4">
        <v>40127</v>
      </c>
      <c r="T7500" s="7">
        <f>S7500-E7500</f>
        <v>0</v>
      </c>
      <c r="U7500" t="s">
        <v>14215</v>
      </c>
      <c r="V7500" s="6" t="s">
        <v>14251</v>
      </c>
      <c r="W7500" t="s">
        <v>14266</v>
      </c>
      <c r="X7500" t="s">
        <v>14203</v>
      </c>
      <c r="Y7500" t="str">
        <f>VLOOKUP(R7500,Managers!$A:$B,2,)</f>
        <v>Josh Martinez</v>
      </c>
      <c r="Z7500" s="11">
        <f>VLOOKUP(X7500,HourlyWages!$A:$B,2,0)</f>
        <v>62</v>
      </c>
      <c r="AA7500">
        <v>1</v>
      </c>
    </row>
    <row r="7501" spans="1:27" x14ac:dyDescent="0.3">
      <c r="A7501" t="b">
        <f>COUNTIF($C$1:C7501, C7501)&gt;1</f>
        <v>0</v>
      </c>
      <c r="B7501" t="b">
        <f>VLOOKUP(C7501,Sheet3!$A:$B,2,0) &gt; 1</f>
        <v>0</v>
      </c>
      <c r="C7501">
        <v>7500</v>
      </c>
      <c r="D7501">
        <v>53511</v>
      </c>
      <c r="E7501" s="4">
        <v>39864</v>
      </c>
      <c r="F7501">
        <v>41</v>
      </c>
      <c r="G7501" s="15">
        <f>I7501*F7501</f>
        <v>6560</v>
      </c>
      <c r="H7501" s="9">
        <v>7.0000000000000007E-2</v>
      </c>
      <c r="I7501" s="13">
        <f>VLOOKUP($U7501,Pricebook!$A:$D,4,0)</f>
        <v>160</v>
      </c>
      <c r="J7501" s="11">
        <f>G7501*(1-H7501)</f>
        <v>6100.7999999999993</v>
      </c>
      <c r="K7501" t="s">
        <v>1575</v>
      </c>
      <c r="L7501" t="s">
        <v>363</v>
      </c>
      <c r="M7501" t="str">
        <f>VLOOKUP($L7501,Companies!$A:$G,7,)</f>
        <v>Biotechnology: Laboratory Analytical Instruments</v>
      </c>
      <c r="N7501" t="str">
        <f>VLOOKUP($L7501,Companies!$A:$G,6,)</f>
        <v>Capital Goods</v>
      </c>
      <c r="O7501" s="6" t="s">
        <v>1627</v>
      </c>
      <c r="P7501" s="6">
        <v>60462</v>
      </c>
      <c r="Q7501" t="s">
        <v>15</v>
      </c>
      <c r="R7501" t="s">
        <v>16</v>
      </c>
      <c r="S7501" s="4">
        <v>39866</v>
      </c>
      <c r="T7501" s="7">
        <f>S7501-E7501</f>
        <v>2</v>
      </c>
      <c r="U7501" t="s">
        <v>14218</v>
      </c>
      <c r="V7501" s="6" t="s">
        <v>14257</v>
      </c>
      <c r="W7501" t="s">
        <v>14258</v>
      </c>
      <c r="X7501" t="s">
        <v>14194</v>
      </c>
      <c r="Y7501" t="str">
        <f>VLOOKUP(R7501,Managers!$A:$B,2,)</f>
        <v>Josh Martinez</v>
      </c>
      <c r="Z7501" s="11">
        <f>VLOOKUP(X7501,HourlyWages!$A:$B,2,0)</f>
        <v>71</v>
      </c>
      <c r="AA7501">
        <v>1</v>
      </c>
    </row>
    <row r="7502" spans="1:27" x14ac:dyDescent="0.3">
      <c r="A7502" t="b">
        <f>COUNTIF($C$1:C7502, C7502)&gt;1</f>
        <v>0</v>
      </c>
      <c r="B7502" t="b">
        <f>VLOOKUP(C7502,Sheet3!$A:$B,2,0) &gt; 1</f>
        <v>0</v>
      </c>
      <c r="C7502">
        <v>7501</v>
      </c>
      <c r="D7502">
        <v>53511</v>
      </c>
      <c r="E7502" s="4">
        <v>39864</v>
      </c>
      <c r="F7502">
        <v>49</v>
      </c>
      <c r="G7502" s="15">
        <f>I7502*F7502</f>
        <v>6125</v>
      </c>
      <c r="H7502" s="9">
        <v>0.04</v>
      </c>
      <c r="I7502" s="13">
        <f>VLOOKUP($U7502,Pricebook!$A:$D,4,0)</f>
        <v>125</v>
      </c>
      <c r="J7502" s="11">
        <f>G7502*(1-H7502)</f>
        <v>5880</v>
      </c>
      <c r="K7502" t="s">
        <v>1575</v>
      </c>
      <c r="L7502" t="s">
        <v>363</v>
      </c>
      <c r="M7502" t="str">
        <f>VLOOKUP($L7502,Companies!$A:$G,7,)</f>
        <v>Biotechnology: Laboratory Analytical Instruments</v>
      </c>
      <c r="N7502" t="str">
        <f>VLOOKUP($L7502,Companies!$A:$G,6,)</f>
        <v>Capital Goods</v>
      </c>
      <c r="O7502" s="6" t="s">
        <v>1627</v>
      </c>
      <c r="P7502" s="6">
        <v>60462</v>
      </c>
      <c r="Q7502" t="s">
        <v>15</v>
      </c>
      <c r="R7502" t="s">
        <v>16</v>
      </c>
      <c r="S7502" s="4">
        <v>39865</v>
      </c>
      <c r="T7502" s="7">
        <f>S7502-E7502</f>
        <v>1</v>
      </c>
      <c r="U7502" t="s">
        <v>14208</v>
      </c>
      <c r="V7502" s="6" t="s">
        <v>14251</v>
      </c>
      <c r="W7502" t="s">
        <v>14253</v>
      </c>
      <c r="X7502" t="s">
        <v>14199</v>
      </c>
      <c r="Y7502" t="str">
        <f>VLOOKUP(R7502,Managers!$A:$B,2,)</f>
        <v>Josh Martinez</v>
      </c>
      <c r="Z7502" s="11">
        <f>VLOOKUP(X7502,HourlyWages!$A:$B,2,0)</f>
        <v>68</v>
      </c>
      <c r="AA7502">
        <v>1</v>
      </c>
    </row>
    <row r="7503" spans="1:27" x14ac:dyDescent="0.3">
      <c r="A7503" t="b">
        <f>COUNTIF($C$1:C7503, C7503)&gt;1</f>
        <v>0</v>
      </c>
      <c r="B7503" t="b">
        <f>VLOOKUP(C7503,Sheet3!$A:$B,2,0) &gt; 1</f>
        <v>0</v>
      </c>
      <c r="C7503">
        <v>7502</v>
      </c>
      <c r="D7503">
        <v>53536</v>
      </c>
      <c r="E7503" s="4">
        <v>41212</v>
      </c>
      <c r="F7503">
        <v>35</v>
      </c>
      <c r="G7503" s="15">
        <f>I7503*F7503</f>
        <v>4375</v>
      </c>
      <c r="H7503" s="9">
        <v>0.1</v>
      </c>
      <c r="I7503" s="13">
        <f>VLOOKUP($U7503,Pricebook!$A:$D,4,0)</f>
        <v>125</v>
      </c>
      <c r="J7503" s="11">
        <f>G7503*(1-H7503)</f>
        <v>3937.5</v>
      </c>
      <c r="K7503" t="s">
        <v>168</v>
      </c>
      <c r="L7503" t="s">
        <v>99</v>
      </c>
      <c r="M7503" t="str">
        <f>VLOOKUP($L7503,Companies!$A:$G,7,)</f>
        <v>Television Services</v>
      </c>
      <c r="N7503" t="str">
        <f>VLOOKUP($L7503,Companies!$A:$G,6,)</f>
        <v>Consumer Services</v>
      </c>
      <c r="O7503" s="6" t="s">
        <v>2100</v>
      </c>
      <c r="P7503" s="6">
        <v>50265</v>
      </c>
      <c r="Q7503" t="s">
        <v>38</v>
      </c>
      <c r="R7503" t="s">
        <v>16</v>
      </c>
      <c r="S7503" s="4">
        <v>41214</v>
      </c>
      <c r="T7503" s="7">
        <f>S7503-E7503</f>
        <v>2</v>
      </c>
      <c r="U7503" t="s">
        <v>14208</v>
      </c>
      <c r="V7503" s="6" t="s">
        <v>14251</v>
      </c>
      <c r="W7503" t="s">
        <v>14266</v>
      </c>
      <c r="X7503" t="s">
        <v>14194</v>
      </c>
      <c r="Y7503" t="str">
        <f>VLOOKUP(R7503,Managers!$A:$B,2,)</f>
        <v>Josh Martinez</v>
      </c>
      <c r="Z7503" s="11">
        <f>VLOOKUP(X7503,HourlyWages!$A:$B,2,0)</f>
        <v>71</v>
      </c>
      <c r="AA7503">
        <v>1</v>
      </c>
    </row>
    <row r="7504" spans="1:27" x14ac:dyDescent="0.3">
      <c r="A7504" t="b">
        <f>COUNTIF($C$1:C7504, C7504)&gt;1</f>
        <v>0</v>
      </c>
      <c r="B7504" t="b">
        <f>VLOOKUP(C7504,Sheet3!$A:$B,2,0) &gt; 1</f>
        <v>0</v>
      </c>
      <c r="C7504">
        <v>7503</v>
      </c>
      <c r="D7504">
        <v>53536</v>
      </c>
      <c r="E7504" s="4">
        <v>41212</v>
      </c>
      <c r="F7504">
        <v>5</v>
      </c>
      <c r="G7504" s="15">
        <f>I7504*F7504</f>
        <v>625</v>
      </c>
      <c r="H7504" s="9">
        <v>0</v>
      </c>
      <c r="I7504" s="13">
        <f>VLOOKUP($U7504,Pricebook!$A:$D,4,0)</f>
        <v>125</v>
      </c>
      <c r="J7504" s="11">
        <f>G7504*(1-H7504)</f>
        <v>625</v>
      </c>
      <c r="K7504" t="s">
        <v>168</v>
      </c>
      <c r="L7504" t="s">
        <v>99</v>
      </c>
      <c r="M7504" t="str">
        <f>VLOOKUP($L7504,Companies!$A:$G,7,)</f>
        <v>Television Services</v>
      </c>
      <c r="N7504" t="str">
        <f>VLOOKUP($L7504,Companies!$A:$G,6,)</f>
        <v>Consumer Services</v>
      </c>
      <c r="O7504" s="6" t="s">
        <v>2100</v>
      </c>
      <c r="P7504" s="6">
        <v>50265</v>
      </c>
      <c r="Q7504" t="s">
        <v>38</v>
      </c>
      <c r="R7504" t="s">
        <v>16</v>
      </c>
      <c r="S7504" s="4">
        <v>41214</v>
      </c>
      <c r="T7504" s="7">
        <f>S7504-E7504</f>
        <v>2</v>
      </c>
      <c r="U7504" t="s">
        <v>14209</v>
      </c>
      <c r="V7504" s="6" t="s">
        <v>14251</v>
      </c>
      <c r="W7504" t="s">
        <v>14252</v>
      </c>
      <c r="X7504" t="s">
        <v>14196</v>
      </c>
      <c r="Y7504" t="str">
        <f>VLOOKUP(R7504,Managers!$A:$B,2,)</f>
        <v>Josh Martinez</v>
      </c>
      <c r="Z7504" s="11">
        <f>VLOOKUP(X7504,HourlyWages!$A:$B,2,0)</f>
        <v>58</v>
      </c>
      <c r="AA7504">
        <v>1</v>
      </c>
    </row>
    <row r="7505" spans="1:27" x14ac:dyDescent="0.3">
      <c r="A7505" t="b">
        <f>COUNTIF($C$1:C7505, C7505)&gt;1</f>
        <v>0</v>
      </c>
      <c r="B7505" t="b">
        <f>VLOOKUP(C7505,Sheet3!$A:$B,2,0) &gt; 1</f>
        <v>0</v>
      </c>
      <c r="C7505">
        <v>7504</v>
      </c>
      <c r="D7505">
        <v>53568</v>
      </c>
      <c r="E7505" s="4">
        <v>40357</v>
      </c>
      <c r="F7505">
        <v>34</v>
      </c>
      <c r="G7505" s="15">
        <f>I7505*F7505</f>
        <v>4250</v>
      </c>
      <c r="H7505" s="9">
        <v>0.05</v>
      </c>
      <c r="I7505" s="13">
        <f>VLOOKUP($U7505,Pricebook!$A:$D,4,0)</f>
        <v>125</v>
      </c>
      <c r="J7505" s="11">
        <f>G7505*(1-H7505)</f>
        <v>4037.5</v>
      </c>
      <c r="K7505" t="s">
        <v>1355</v>
      </c>
      <c r="L7505" t="s">
        <v>203</v>
      </c>
      <c r="M7505" t="str">
        <f>VLOOKUP($L7505,Companies!$A:$G,7,)</f>
        <v>Catalog/Specialty Distribution</v>
      </c>
      <c r="N7505" t="str">
        <f>VLOOKUP($L7505,Companies!$A:$G,6,)</f>
        <v>Consumer Services</v>
      </c>
      <c r="O7505" s="6" t="s">
        <v>841</v>
      </c>
      <c r="P7505" s="6" t="s">
        <v>842</v>
      </c>
      <c r="Q7505" t="s">
        <v>101</v>
      </c>
      <c r="R7505" t="s">
        <v>34</v>
      </c>
      <c r="S7505" s="4">
        <v>40358</v>
      </c>
      <c r="T7505" s="7">
        <f>S7505-E7505</f>
        <v>1</v>
      </c>
      <c r="U7505" t="s">
        <v>14221</v>
      </c>
      <c r="V7505" s="6" t="s">
        <v>14251</v>
      </c>
      <c r="W7505" t="s">
        <v>14266</v>
      </c>
      <c r="X7505" t="s">
        <v>14190</v>
      </c>
      <c r="Y7505" t="str">
        <f>VLOOKUP(R7505,Managers!$A:$B,2,)</f>
        <v>Frank Mitchell</v>
      </c>
      <c r="Z7505" s="11">
        <f>VLOOKUP(X7505,HourlyWages!$A:$B,2,0)</f>
        <v>67</v>
      </c>
      <c r="AA7505">
        <v>1</v>
      </c>
    </row>
    <row r="7506" spans="1:27" x14ac:dyDescent="0.3">
      <c r="A7506" t="b">
        <f>COUNTIF($C$1:C7506, C7506)&gt;1</f>
        <v>0</v>
      </c>
      <c r="B7506" t="b">
        <f>VLOOKUP(C7506,Sheet3!$A:$B,2,0) &gt; 1</f>
        <v>0</v>
      </c>
      <c r="C7506">
        <v>7505</v>
      </c>
      <c r="D7506">
        <v>53571</v>
      </c>
      <c r="E7506" s="4">
        <v>40983</v>
      </c>
      <c r="F7506">
        <v>21</v>
      </c>
      <c r="G7506" s="15">
        <f>I7506*F7506</f>
        <v>3360</v>
      </c>
      <c r="H7506" s="9">
        <v>0.05</v>
      </c>
      <c r="I7506" s="13">
        <f>VLOOKUP($U7506,Pricebook!$A:$D,4,0)</f>
        <v>160</v>
      </c>
      <c r="J7506" s="11">
        <f>G7506*(1-H7506)</f>
        <v>3192</v>
      </c>
      <c r="K7506" t="s">
        <v>958</v>
      </c>
      <c r="L7506" t="s">
        <v>576</v>
      </c>
      <c r="M7506" t="str">
        <f>VLOOKUP($L7506,Companies!$A:$G,7,)</f>
        <v>Clothing/Shoe/Accessory Stores</v>
      </c>
      <c r="N7506" t="str">
        <f>VLOOKUP($L7506,Companies!$A:$G,6,)</f>
        <v>Consumer Services</v>
      </c>
      <c r="O7506" s="6" t="s">
        <v>2803</v>
      </c>
      <c r="P7506" s="6">
        <v>92345</v>
      </c>
      <c r="Q7506" t="s">
        <v>114</v>
      </c>
      <c r="R7506" t="s">
        <v>23</v>
      </c>
      <c r="S7506" s="4">
        <v>40985</v>
      </c>
      <c r="T7506" s="7">
        <f>S7506-E7506</f>
        <v>2</v>
      </c>
      <c r="U7506" t="s">
        <v>14218</v>
      </c>
      <c r="V7506" s="6" t="s">
        <v>14251</v>
      </c>
      <c r="W7506" t="s">
        <v>14260</v>
      </c>
      <c r="X7506" t="s">
        <v>14185</v>
      </c>
      <c r="Y7506" t="str">
        <f>VLOOKUP(R7506,Managers!$A:$B,2,)</f>
        <v>Bob Turner</v>
      </c>
      <c r="Z7506" s="11">
        <f>VLOOKUP(X7506,HourlyWages!$A:$B,2,0)</f>
        <v>70</v>
      </c>
      <c r="AA7506">
        <v>1</v>
      </c>
    </row>
    <row r="7507" spans="1:27" x14ac:dyDescent="0.3">
      <c r="A7507" t="b">
        <f>COUNTIF($C$1:C7507, C7507)&gt;1</f>
        <v>0</v>
      </c>
      <c r="B7507" t="b">
        <f>VLOOKUP(C7507,Sheet3!$A:$B,2,0) &gt; 1</f>
        <v>0</v>
      </c>
      <c r="C7507">
        <v>7506</v>
      </c>
      <c r="D7507">
        <v>53572</v>
      </c>
      <c r="E7507" s="4">
        <v>40305</v>
      </c>
      <c r="F7507">
        <v>17</v>
      </c>
      <c r="G7507" s="15">
        <f>I7507*F7507</f>
        <v>1870</v>
      </c>
      <c r="H7507" s="9">
        <v>7.0000000000000007E-2</v>
      </c>
      <c r="I7507" s="13">
        <f>VLOOKUP($U7507,Pricebook!$A:$D,4,0)</f>
        <v>110</v>
      </c>
      <c r="J7507" s="11">
        <f>G7507*(1-H7507)</f>
        <v>1739.1</v>
      </c>
      <c r="K7507" t="s">
        <v>1644</v>
      </c>
      <c r="L7507" t="s">
        <v>73</v>
      </c>
      <c r="M7507" t="str">
        <f>VLOOKUP($L7507,Companies!$A:$G,7,)</f>
        <v>Recreational Products/Toys</v>
      </c>
      <c r="N7507" t="str">
        <f>VLOOKUP($L7507,Companies!$A:$G,6,)</f>
        <v>Consumer Non-Durables</v>
      </c>
      <c r="O7507" s="6" t="s">
        <v>1645</v>
      </c>
      <c r="P7507" s="6">
        <v>52001</v>
      </c>
      <c r="Q7507" t="s">
        <v>38</v>
      </c>
      <c r="R7507" t="s">
        <v>16</v>
      </c>
      <c r="S7507" s="4">
        <v>40306</v>
      </c>
      <c r="T7507" s="7">
        <f>S7507-E7507</f>
        <v>1</v>
      </c>
      <c r="U7507" t="s">
        <v>14220</v>
      </c>
      <c r="V7507" s="6" t="s">
        <v>14251</v>
      </c>
      <c r="W7507" t="s">
        <v>14252</v>
      </c>
      <c r="X7507" t="s">
        <v>14196</v>
      </c>
      <c r="Y7507" t="str">
        <f>VLOOKUP(R7507,Managers!$A:$B,2,)</f>
        <v>Josh Martinez</v>
      </c>
      <c r="Z7507" s="11">
        <f>VLOOKUP(X7507,HourlyWages!$A:$B,2,0)</f>
        <v>58</v>
      </c>
      <c r="AA7507">
        <v>1</v>
      </c>
    </row>
    <row r="7508" spans="1:27" x14ac:dyDescent="0.3">
      <c r="A7508" t="b">
        <f>COUNTIF($C$1:C7508, C7508)&gt;1</f>
        <v>0</v>
      </c>
      <c r="B7508" t="b">
        <f>VLOOKUP(C7508,Sheet3!$A:$B,2,0) &gt; 1</f>
        <v>0</v>
      </c>
      <c r="C7508">
        <v>7507</v>
      </c>
      <c r="D7508">
        <v>53573</v>
      </c>
      <c r="E7508" s="4">
        <v>39887</v>
      </c>
      <c r="F7508">
        <v>6</v>
      </c>
      <c r="G7508" s="15">
        <f>I7508*F7508</f>
        <v>750</v>
      </c>
      <c r="H7508" s="9">
        <v>0.03</v>
      </c>
      <c r="I7508" s="13">
        <f>VLOOKUP($U7508,Pricebook!$A:$D,4,0)</f>
        <v>125</v>
      </c>
      <c r="J7508" s="11">
        <f>G7508*(1-H7508)</f>
        <v>727.5</v>
      </c>
      <c r="K7508" t="s">
        <v>1710</v>
      </c>
      <c r="L7508" t="s">
        <v>1076</v>
      </c>
      <c r="M7508" t="str">
        <f>VLOOKUP($L7508,Companies!$A:$G,7,)</f>
        <v>Broadcasting</v>
      </c>
      <c r="N7508" t="str">
        <f>VLOOKUP($L7508,Companies!$A:$G,6,)</f>
        <v>Consumer Services</v>
      </c>
      <c r="O7508" s="6" t="s">
        <v>1713</v>
      </c>
      <c r="P7508" s="6">
        <v>89502</v>
      </c>
      <c r="Q7508" t="s">
        <v>1061</v>
      </c>
      <c r="R7508" t="s">
        <v>23</v>
      </c>
      <c r="S7508" s="4">
        <v>39889</v>
      </c>
      <c r="T7508" s="7">
        <f>S7508-E7508</f>
        <v>2</v>
      </c>
      <c r="U7508" t="s">
        <v>14208</v>
      </c>
      <c r="V7508" s="6" t="s">
        <v>14251</v>
      </c>
      <c r="W7508" t="s">
        <v>14266</v>
      </c>
      <c r="X7508" t="s">
        <v>14197</v>
      </c>
      <c r="Y7508" t="str">
        <f>VLOOKUP(R7508,Managers!$A:$B,2,)</f>
        <v>Bob Turner</v>
      </c>
      <c r="Z7508" s="11">
        <f>VLOOKUP(X7508,HourlyWages!$A:$B,2,0)</f>
        <v>71</v>
      </c>
      <c r="AA7508">
        <v>1</v>
      </c>
    </row>
    <row r="7509" spans="1:27" x14ac:dyDescent="0.3">
      <c r="A7509" t="b">
        <f>COUNTIF($C$1:C7509, C7509)&gt;1</f>
        <v>0</v>
      </c>
      <c r="B7509" t="b">
        <f>VLOOKUP(C7509,Sheet3!$A:$B,2,0) &gt; 1</f>
        <v>0</v>
      </c>
      <c r="C7509">
        <v>7508</v>
      </c>
      <c r="D7509">
        <v>53574</v>
      </c>
      <c r="E7509" s="4">
        <v>41008</v>
      </c>
      <c r="F7509">
        <v>8</v>
      </c>
      <c r="G7509" s="15">
        <f>I7509*F7509</f>
        <v>1600</v>
      </c>
      <c r="H7509" s="9">
        <v>0.03</v>
      </c>
      <c r="I7509" s="13">
        <f>VLOOKUP($U7509,Pricebook!$A:$D,4,0)</f>
        <v>200</v>
      </c>
      <c r="J7509" s="11">
        <f>G7509*(1-H7509)</f>
        <v>1552</v>
      </c>
      <c r="K7509" t="s">
        <v>1586</v>
      </c>
      <c r="L7509" t="s">
        <v>549</v>
      </c>
      <c r="M7509" t="str">
        <f>VLOOKUP($L7509,Companies!$A:$G,7,)</f>
        <v>RETAIL: Building Materials</v>
      </c>
      <c r="N7509" t="str">
        <f>VLOOKUP($L7509,Companies!$A:$G,6,)</f>
        <v>Consumer Services</v>
      </c>
      <c r="O7509" s="6" t="s">
        <v>536</v>
      </c>
      <c r="P7509" s="6">
        <v>54956</v>
      </c>
      <c r="Q7509" t="s">
        <v>95</v>
      </c>
      <c r="R7509" t="s">
        <v>16</v>
      </c>
      <c r="S7509" s="4">
        <v>41009</v>
      </c>
      <c r="T7509" s="7">
        <f>S7509-E7509</f>
        <v>1</v>
      </c>
      <c r="U7509" t="s">
        <v>14206</v>
      </c>
      <c r="V7509" s="6" t="s">
        <v>14251</v>
      </c>
      <c r="W7509" t="s">
        <v>14266</v>
      </c>
      <c r="X7509" t="s">
        <v>14201</v>
      </c>
      <c r="Y7509" t="str">
        <f>VLOOKUP(R7509,Managers!$A:$B,2,)</f>
        <v>Josh Martinez</v>
      </c>
      <c r="Z7509" s="11">
        <f>VLOOKUP(X7509,HourlyWages!$A:$B,2,0)</f>
        <v>53</v>
      </c>
      <c r="AA7509">
        <v>1</v>
      </c>
    </row>
    <row r="7510" spans="1:27" x14ac:dyDescent="0.3">
      <c r="A7510" t="b">
        <f>COUNTIF($C$1:C7510, C7510)&gt;1</f>
        <v>0</v>
      </c>
      <c r="B7510" t="b">
        <f>VLOOKUP(C7510,Sheet3!$A:$B,2,0) &gt; 1</f>
        <v>0</v>
      </c>
      <c r="C7510">
        <v>7509</v>
      </c>
      <c r="D7510">
        <v>53600</v>
      </c>
      <c r="E7510" s="4">
        <v>41100</v>
      </c>
      <c r="F7510">
        <v>8</v>
      </c>
      <c r="G7510" s="15">
        <f>I7510*F7510</f>
        <v>1280</v>
      </c>
      <c r="H7510" s="9">
        <v>0.03</v>
      </c>
      <c r="I7510" s="13">
        <f>VLOOKUP($U7510,Pricebook!$A:$D,4,0)</f>
        <v>160</v>
      </c>
      <c r="J7510" s="11">
        <f>G7510*(1-H7510)</f>
        <v>1241.5999999999999</v>
      </c>
      <c r="K7510" t="s">
        <v>2012</v>
      </c>
      <c r="L7510" t="s">
        <v>310</v>
      </c>
      <c r="M7510" t="str">
        <f>VLOOKUP($L7510,Companies!$A:$G,7,)</f>
        <v>Major Pharmaceuticals</v>
      </c>
      <c r="N7510" t="str">
        <f>VLOOKUP($L7510,Companies!$A:$G,6,)</f>
        <v>Health Care</v>
      </c>
      <c r="O7510" s="6" t="s">
        <v>455</v>
      </c>
      <c r="P7510" s="6">
        <v>56001</v>
      </c>
      <c r="Q7510" t="s">
        <v>130</v>
      </c>
      <c r="R7510" t="s">
        <v>16</v>
      </c>
      <c r="S7510" s="4">
        <v>41101</v>
      </c>
      <c r="T7510" s="7">
        <f>S7510-E7510</f>
        <v>1</v>
      </c>
      <c r="U7510" t="s">
        <v>14218</v>
      </c>
      <c r="V7510" s="6" t="s">
        <v>14251</v>
      </c>
      <c r="W7510" t="s">
        <v>14262</v>
      </c>
      <c r="X7510" t="s">
        <v>14202</v>
      </c>
      <c r="Y7510" t="str">
        <f>VLOOKUP(R7510,Managers!$A:$B,2,)</f>
        <v>Josh Martinez</v>
      </c>
      <c r="Z7510" s="11">
        <f>VLOOKUP(X7510,HourlyWages!$A:$B,2,0)</f>
        <v>71</v>
      </c>
      <c r="AA7510">
        <v>1</v>
      </c>
    </row>
    <row r="7511" spans="1:27" x14ac:dyDescent="0.3">
      <c r="A7511" t="b">
        <f>COUNTIF($C$1:C7511, C7511)&gt;1</f>
        <v>0</v>
      </c>
      <c r="B7511" t="b">
        <f>VLOOKUP(C7511,Sheet3!$A:$B,2,0) &gt; 1</f>
        <v>0</v>
      </c>
      <c r="C7511">
        <v>7510</v>
      </c>
      <c r="D7511">
        <v>53605</v>
      </c>
      <c r="E7511" s="4">
        <v>40393</v>
      </c>
      <c r="F7511">
        <v>19</v>
      </c>
      <c r="G7511" s="15">
        <f>I7511*F7511</f>
        <v>3230</v>
      </c>
      <c r="H7511" s="9">
        <v>0.06</v>
      </c>
      <c r="I7511" s="13">
        <f>VLOOKUP($U7511,Pricebook!$A:$D,4,0)</f>
        <v>170</v>
      </c>
      <c r="J7511" s="11">
        <f>G7511*(1-H7511)</f>
        <v>3036.2</v>
      </c>
      <c r="K7511" t="s">
        <v>1357</v>
      </c>
      <c r="L7511" t="s">
        <v>468</v>
      </c>
      <c r="M7511" t="str">
        <f>VLOOKUP($L7511,Companies!$A:$G,7,)</f>
        <v>Major Pharmaceuticals</v>
      </c>
      <c r="N7511" t="str">
        <f>VLOOKUP($L7511,Companies!$A:$G,6,)</f>
        <v>Health Care</v>
      </c>
      <c r="O7511" s="6" t="s">
        <v>1443</v>
      </c>
      <c r="P7511" s="6">
        <v>35630</v>
      </c>
      <c r="Q7511" t="s">
        <v>424</v>
      </c>
      <c r="R7511" t="s">
        <v>34</v>
      </c>
      <c r="S7511" s="4">
        <v>40395</v>
      </c>
      <c r="T7511" s="7">
        <f>S7511-E7511</f>
        <v>2</v>
      </c>
      <c r="U7511" t="s">
        <v>14219</v>
      </c>
      <c r="V7511" s="6" t="s">
        <v>14254</v>
      </c>
      <c r="W7511" t="s">
        <v>14256</v>
      </c>
      <c r="X7511" t="s">
        <v>14195</v>
      </c>
      <c r="Y7511" t="str">
        <f>VLOOKUP(R7511,Managers!$A:$B,2,)</f>
        <v>Frank Mitchell</v>
      </c>
      <c r="Z7511" s="11">
        <f>VLOOKUP(X7511,HourlyWages!$A:$B,2,0)</f>
        <v>52</v>
      </c>
      <c r="AA7511">
        <v>1</v>
      </c>
    </row>
    <row r="7512" spans="1:27" x14ac:dyDescent="0.3">
      <c r="A7512" t="b">
        <f>COUNTIF($C$1:C7512, C7512)&gt;1</f>
        <v>0</v>
      </c>
      <c r="B7512" t="b">
        <f>VLOOKUP(C7512,Sheet3!$A:$B,2,0) &gt; 1</f>
        <v>0</v>
      </c>
      <c r="C7512">
        <v>7511</v>
      </c>
      <c r="D7512">
        <v>53605</v>
      </c>
      <c r="E7512" s="4">
        <v>40393</v>
      </c>
      <c r="F7512">
        <v>48</v>
      </c>
      <c r="G7512" s="15">
        <f>I7512*F7512</f>
        <v>6000</v>
      </c>
      <c r="H7512" s="9">
        <v>0.06</v>
      </c>
      <c r="I7512" s="13">
        <f>VLOOKUP($U7512,Pricebook!$A:$D,4,0)</f>
        <v>125</v>
      </c>
      <c r="J7512" s="11">
        <f>G7512*(1-H7512)</f>
        <v>5640</v>
      </c>
      <c r="K7512" t="s">
        <v>1357</v>
      </c>
      <c r="L7512" t="s">
        <v>468</v>
      </c>
      <c r="M7512" t="str">
        <f>VLOOKUP($L7512,Companies!$A:$G,7,)</f>
        <v>Major Pharmaceuticals</v>
      </c>
      <c r="N7512" t="str">
        <f>VLOOKUP($L7512,Companies!$A:$G,6,)</f>
        <v>Health Care</v>
      </c>
      <c r="O7512" s="6" t="s">
        <v>1443</v>
      </c>
      <c r="P7512" s="6">
        <v>35630</v>
      </c>
      <c r="Q7512" t="s">
        <v>424</v>
      </c>
      <c r="R7512" t="s">
        <v>34</v>
      </c>
      <c r="S7512" s="4">
        <v>40395</v>
      </c>
      <c r="T7512" s="7">
        <f>S7512-E7512</f>
        <v>2</v>
      </c>
      <c r="U7512" t="s">
        <v>14217</v>
      </c>
      <c r="V7512" s="6" t="s">
        <v>14251</v>
      </c>
      <c r="W7512" t="s">
        <v>14263</v>
      </c>
      <c r="X7512" t="s">
        <v>14187</v>
      </c>
      <c r="Y7512" t="str">
        <f>VLOOKUP(R7512,Managers!$A:$B,2,)</f>
        <v>Frank Mitchell</v>
      </c>
      <c r="Z7512" s="11">
        <f>VLOOKUP(X7512,HourlyWages!$A:$B,2,0)</f>
        <v>45</v>
      </c>
      <c r="AA7512">
        <v>1</v>
      </c>
    </row>
    <row r="7513" spans="1:27" x14ac:dyDescent="0.3">
      <c r="A7513" t="b">
        <f>COUNTIF($C$1:C7513, C7513)&gt;1</f>
        <v>0</v>
      </c>
      <c r="B7513" t="b">
        <f>VLOOKUP(C7513,Sheet3!$A:$B,2,0) &gt; 1</f>
        <v>0</v>
      </c>
      <c r="C7513">
        <v>7512</v>
      </c>
      <c r="D7513">
        <v>53605</v>
      </c>
      <c r="E7513" s="4">
        <v>40393</v>
      </c>
      <c r="F7513">
        <v>1</v>
      </c>
      <c r="G7513" s="15">
        <f>I7513*F7513</f>
        <v>125</v>
      </c>
      <c r="H7513" s="9">
        <v>7.0000000000000007E-2</v>
      </c>
      <c r="I7513" s="13">
        <f>VLOOKUP($U7513,Pricebook!$A:$D,4,0)</f>
        <v>125</v>
      </c>
      <c r="J7513" s="11">
        <f>G7513*(1-H7513)</f>
        <v>116.24999999999999</v>
      </c>
      <c r="K7513" t="s">
        <v>1357</v>
      </c>
      <c r="L7513" t="s">
        <v>468</v>
      </c>
      <c r="M7513" t="str">
        <f>VLOOKUP($L7513,Companies!$A:$G,7,)</f>
        <v>Major Pharmaceuticals</v>
      </c>
      <c r="N7513" t="str">
        <f>VLOOKUP($L7513,Companies!$A:$G,6,)</f>
        <v>Health Care</v>
      </c>
      <c r="O7513" s="6" t="s">
        <v>1443</v>
      </c>
      <c r="P7513" s="6">
        <v>35630</v>
      </c>
      <c r="Q7513" t="s">
        <v>424</v>
      </c>
      <c r="R7513" t="s">
        <v>34</v>
      </c>
      <c r="S7513" s="4">
        <v>40395</v>
      </c>
      <c r="T7513" s="7">
        <f>S7513-E7513</f>
        <v>2</v>
      </c>
      <c r="U7513" t="s">
        <v>14208</v>
      </c>
      <c r="V7513" s="6" t="s">
        <v>14251</v>
      </c>
      <c r="W7513" t="s">
        <v>14263</v>
      </c>
      <c r="X7513" t="s">
        <v>14190</v>
      </c>
      <c r="Y7513" t="str">
        <f>VLOOKUP(R7513,Managers!$A:$B,2,)</f>
        <v>Frank Mitchell</v>
      </c>
      <c r="Z7513" s="11">
        <f>VLOOKUP(X7513,HourlyWages!$A:$B,2,0)</f>
        <v>67</v>
      </c>
      <c r="AA7513">
        <v>1</v>
      </c>
    </row>
    <row r="7514" spans="1:27" x14ac:dyDescent="0.3">
      <c r="A7514" t="b">
        <f>COUNTIF($C$1:C7514, C7514)&gt;1</f>
        <v>0</v>
      </c>
      <c r="B7514" t="b">
        <f>VLOOKUP(C7514,Sheet3!$A:$B,2,0) &gt; 1</f>
        <v>0</v>
      </c>
      <c r="C7514">
        <v>7513</v>
      </c>
      <c r="D7514">
        <v>53635</v>
      </c>
      <c r="E7514" s="4">
        <v>41108</v>
      </c>
      <c r="F7514">
        <v>33</v>
      </c>
      <c r="G7514" s="15">
        <f>I7514*F7514</f>
        <v>4620</v>
      </c>
      <c r="H7514" s="9">
        <v>0.08</v>
      </c>
      <c r="I7514" s="13">
        <f>VLOOKUP($U7514,Pricebook!$A:$D,4,0)</f>
        <v>140</v>
      </c>
      <c r="J7514" s="11">
        <f>G7514*(1-H7514)</f>
        <v>4250.4000000000005</v>
      </c>
      <c r="K7514" t="s">
        <v>1099</v>
      </c>
      <c r="L7514" t="s">
        <v>269</v>
      </c>
      <c r="M7514" t="str">
        <f>VLOOKUP($L7514,Companies!$A:$G,7,)</f>
        <v>Electronic Components</v>
      </c>
      <c r="N7514" t="str">
        <f>VLOOKUP($L7514,Companies!$A:$G,6,)</f>
        <v>Technology</v>
      </c>
      <c r="O7514" s="6" t="s">
        <v>1544</v>
      </c>
      <c r="P7514" s="6">
        <v>94568</v>
      </c>
      <c r="Q7514" t="s">
        <v>114</v>
      </c>
      <c r="R7514" t="s">
        <v>23</v>
      </c>
      <c r="S7514" s="4">
        <v>41110</v>
      </c>
      <c r="T7514" s="7">
        <f>S7514-E7514</f>
        <v>2</v>
      </c>
      <c r="U7514" t="s">
        <v>14207</v>
      </c>
      <c r="V7514" s="6" t="s">
        <v>14257</v>
      </c>
      <c r="W7514" t="s">
        <v>14258</v>
      </c>
      <c r="X7514" t="s">
        <v>14195</v>
      </c>
      <c r="Y7514" t="str">
        <f>VLOOKUP(R7514,Managers!$A:$B,2,)</f>
        <v>Bob Turner</v>
      </c>
      <c r="Z7514" s="11">
        <f>VLOOKUP(X7514,HourlyWages!$A:$B,2,0)</f>
        <v>52</v>
      </c>
      <c r="AA7514">
        <v>1</v>
      </c>
    </row>
    <row r="7515" spans="1:27" x14ac:dyDescent="0.3">
      <c r="A7515" t="b">
        <f>COUNTIF($C$1:C7515, C7515)&gt;1</f>
        <v>0</v>
      </c>
      <c r="B7515" t="b">
        <f>VLOOKUP(C7515,Sheet3!$A:$B,2,0) &gt; 1</f>
        <v>0</v>
      </c>
      <c r="C7515">
        <v>7514</v>
      </c>
      <c r="D7515">
        <v>53637</v>
      </c>
      <c r="E7515" s="4">
        <v>40619</v>
      </c>
      <c r="F7515">
        <v>12</v>
      </c>
      <c r="G7515" s="15">
        <f>I7515*F7515</f>
        <v>1320</v>
      </c>
      <c r="H7515" s="9">
        <v>0.1</v>
      </c>
      <c r="I7515" s="13">
        <f>VLOOKUP($U7515,Pricebook!$A:$D,4,0)</f>
        <v>110</v>
      </c>
      <c r="J7515" s="11">
        <f>G7515*(1-H7515)</f>
        <v>1188</v>
      </c>
      <c r="K7515" t="s">
        <v>1231</v>
      </c>
      <c r="L7515" t="s">
        <v>400</v>
      </c>
      <c r="M7515" t="str">
        <f>VLOOKUP($L7515,Companies!$A:$G,7,)</f>
        <v>Industrial Specialties</v>
      </c>
      <c r="N7515" t="str">
        <f>VLOOKUP($L7515,Companies!$A:$G,6,)</f>
        <v>Health Care</v>
      </c>
      <c r="O7515" s="6" t="s">
        <v>1092</v>
      </c>
      <c r="P7515" s="6">
        <v>76106</v>
      </c>
      <c r="Q7515" t="s">
        <v>48</v>
      </c>
      <c r="R7515" t="s">
        <v>16</v>
      </c>
      <c r="S7515" s="4">
        <v>40620</v>
      </c>
      <c r="T7515" s="7">
        <f>S7515-E7515</f>
        <v>1</v>
      </c>
      <c r="U7515" t="s">
        <v>14220</v>
      </c>
      <c r="V7515" s="6" t="s">
        <v>14254</v>
      </c>
      <c r="W7515" t="s">
        <v>14265</v>
      </c>
      <c r="X7515" t="s">
        <v>14195</v>
      </c>
      <c r="Y7515" t="str">
        <f>VLOOKUP(R7515,Managers!$A:$B,2,)</f>
        <v>Josh Martinez</v>
      </c>
      <c r="Z7515" s="11">
        <f>VLOOKUP(X7515,HourlyWages!$A:$B,2,0)</f>
        <v>52</v>
      </c>
      <c r="AA7515">
        <v>1</v>
      </c>
    </row>
    <row r="7516" spans="1:27" x14ac:dyDescent="0.3">
      <c r="A7516" t="b">
        <f>COUNTIF($C$1:C7516, C7516)&gt;1</f>
        <v>0</v>
      </c>
      <c r="B7516" t="b">
        <f>VLOOKUP(C7516,Sheet3!$A:$B,2,0) &gt; 1</f>
        <v>0</v>
      </c>
      <c r="C7516">
        <v>7515</v>
      </c>
      <c r="D7516">
        <v>53667</v>
      </c>
      <c r="E7516" s="4">
        <v>41046</v>
      </c>
      <c r="F7516">
        <v>33</v>
      </c>
      <c r="G7516" s="15">
        <f>I7516*F7516</f>
        <v>5280</v>
      </c>
      <c r="H7516" s="9">
        <v>0.08</v>
      </c>
      <c r="I7516" s="13">
        <f>VLOOKUP($U7516,Pricebook!$A:$D,4,0)</f>
        <v>160</v>
      </c>
      <c r="J7516" s="11">
        <f>G7516*(1-H7516)</f>
        <v>4857.6000000000004</v>
      </c>
      <c r="K7516" t="s">
        <v>826</v>
      </c>
      <c r="L7516" t="s">
        <v>538</v>
      </c>
      <c r="M7516" t="str">
        <f>VLOOKUP($L7516,Companies!$A:$G,7,)</f>
        <v>Major Pharmaceuticals</v>
      </c>
      <c r="N7516" t="str">
        <f>VLOOKUP($L7516,Companies!$A:$G,6,)</f>
        <v>Health Care</v>
      </c>
      <c r="O7516" s="6" t="s">
        <v>2165</v>
      </c>
      <c r="P7516" s="6">
        <v>55128</v>
      </c>
      <c r="Q7516" t="s">
        <v>130</v>
      </c>
      <c r="R7516" t="s">
        <v>16</v>
      </c>
      <c r="S7516" s="4">
        <v>41048</v>
      </c>
      <c r="T7516" s="7">
        <f>S7516-E7516</f>
        <v>2</v>
      </c>
      <c r="U7516" t="s">
        <v>14218</v>
      </c>
      <c r="V7516" s="6" t="s">
        <v>14251</v>
      </c>
      <c r="W7516" t="s">
        <v>14267</v>
      </c>
      <c r="X7516" t="s">
        <v>14202</v>
      </c>
      <c r="Y7516" t="str">
        <f>VLOOKUP(R7516,Managers!$A:$B,2,)</f>
        <v>Josh Martinez</v>
      </c>
      <c r="Z7516" s="11">
        <f>VLOOKUP(X7516,HourlyWages!$A:$B,2,0)</f>
        <v>71</v>
      </c>
      <c r="AA7516">
        <v>1</v>
      </c>
    </row>
    <row r="7517" spans="1:27" x14ac:dyDescent="0.3">
      <c r="A7517" t="b">
        <f>COUNTIF($C$1:C7517, C7517)&gt;1</f>
        <v>0</v>
      </c>
      <c r="B7517" t="b">
        <f>VLOOKUP(C7517,Sheet3!$A:$B,2,0) &gt; 1</f>
        <v>0</v>
      </c>
      <c r="C7517">
        <v>7516</v>
      </c>
      <c r="D7517">
        <v>53667</v>
      </c>
      <c r="E7517" s="4">
        <v>41046</v>
      </c>
      <c r="F7517">
        <v>16</v>
      </c>
      <c r="G7517" s="15">
        <f>I7517*F7517</f>
        <v>2400</v>
      </c>
      <c r="H7517" s="9">
        <v>0.09</v>
      </c>
      <c r="I7517" s="13">
        <f>VLOOKUP($U7517,Pricebook!$A:$D,4,0)</f>
        <v>150</v>
      </c>
      <c r="J7517" s="11">
        <f>G7517*(1-H7517)</f>
        <v>2184</v>
      </c>
      <c r="K7517" t="s">
        <v>826</v>
      </c>
      <c r="L7517" t="s">
        <v>538</v>
      </c>
      <c r="M7517" t="str">
        <f>VLOOKUP($L7517,Companies!$A:$G,7,)</f>
        <v>Major Pharmaceuticals</v>
      </c>
      <c r="N7517" t="str">
        <f>VLOOKUP($L7517,Companies!$A:$G,6,)</f>
        <v>Health Care</v>
      </c>
      <c r="O7517" s="6" t="s">
        <v>2165</v>
      </c>
      <c r="P7517" s="6">
        <v>55128</v>
      </c>
      <c r="Q7517" t="s">
        <v>130</v>
      </c>
      <c r="R7517" t="s">
        <v>16</v>
      </c>
      <c r="S7517" s="4">
        <v>41048</v>
      </c>
      <c r="T7517" s="7">
        <f>S7517-E7517</f>
        <v>2</v>
      </c>
      <c r="U7517" t="s">
        <v>14210</v>
      </c>
      <c r="V7517" s="6" t="s">
        <v>14254</v>
      </c>
      <c r="W7517" t="s">
        <v>14269</v>
      </c>
      <c r="X7517" t="s">
        <v>14188</v>
      </c>
      <c r="Y7517" t="str">
        <f>VLOOKUP(R7517,Managers!$A:$B,2,)</f>
        <v>Josh Martinez</v>
      </c>
      <c r="Z7517" s="11">
        <f>VLOOKUP(X7517,HourlyWages!$A:$B,2,0)</f>
        <v>52</v>
      </c>
      <c r="AA7517">
        <v>1</v>
      </c>
    </row>
    <row r="7518" spans="1:27" x14ac:dyDescent="0.3">
      <c r="A7518" t="b">
        <f>COUNTIF($C$1:C7518, C7518)&gt;1</f>
        <v>0</v>
      </c>
      <c r="B7518" t="b">
        <f>VLOOKUP(C7518,Sheet3!$A:$B,2,0) &gt; 1</f>
        <v>0</v>
      </c>
      <c r="C7518">
        <v>7517</v>
      </c>
      <c r="D7518">
        <v>53668</v>
      </c>
      <c r="E7518" s="4">
        <v>40268</v>
      </c>
      <c r="F7518">
        <v>9</v>
      </c>
      <c r="G7518" s="15">
        <f>I7518*F7518</f>
        <v>1260</v>
      </c>
      <c r="H7518" s="9">
        <v>0.04</v>
      </c>
      <c r="I7518" s="13">
        <f>VLOOKUP($U7518,Pricebook!$A:$D,4,0)</f>
        <v>140</v>
      </c>
      <c r="J7518" s="11">
        <f>G7518*(1-H7518)</f>
        <v>1209.5999999999999</v>
      </c>
      <c r="K7518" t="s">
        <v>157</v>
      </c>
      <c r="L7518" t="s">
        <v>158</v>
      </c>
      <c r="M7518" t="str">
        <f>VLOOKUP($L7518,Companies!$A:$G,7,)</f>
        <v>Department/Specialty Retail Stores</v>
      </c>
      <c r="N7518" t="str">
        <f>VLOOKUP($L7518,Companies!$A:$G,6,)</f>
        <v>Consumer Services</v>
      </c>
      <c r="O7518" s="6" t="s">
        <v>1083</v>
      </c>
      <c r="P7518" s="6">
        <v>11746</v>
      </c>
      <c r="Q7518" t="s">
        <v>60</v>
      </c>
      <c r="R7518" t="s">
        <v>61</v>
      </c>
      <c r="S7518" s="4">
        <v>40269</v>
      </c>
      <c r="T7518" s="7">
        <f>S7518-E7518</f>
        <v>1</v>
      </c>
      <c r="U7518" t="s">
        <v>14207</v>
      </c>
      <c r="V7518" s="6" t="s">
        <v>14251</v>
      </c>
      <c r="W7518" t="s">
        <v>14263</v>
      </c>
      <c r="X7518" t="s">
        <v>14191</v>
      </c>
      <c r="Y7518" t="str">
        <f>VLOOKUP(R7518,Managers!$A:$B,2,)</f>
        <v>Allen Young</v>
      </c>
      <c r="Z7518" s="11">
        <f>VLOOKUP(X7518,HourlyWages!$A:$B,2,0)</f>
        <v>60</v>
      </c>
      <c r="AA7518">
        <v>1</v>
      </c>
    </row>
    <row r="7519" spans="1:27" x14ac:dyDescent="0.3">
      <c r="A7519" t="b">
        <f>COUNTIF($C$1:C7519, C7519)&gt;1</f>
        <v>0</v>
      </c>
      <c r="B7519" t="b">
        <f>VLOOKUP(C7519,Sheet3!$A:$B,2,0) &gt; 1</f>
        <v>0</v>
      </c>
      <c r="C7519">
        <v>7518</v>
      </c>
      <c r="D7519">
        <v>53671</v>
      </c>
      <c r="E7519" s="4">
        <v>40704</v>
      </c>
      <c r="F7519">
        <v>41</v>
      </c>
      <c r="G7519" s="15">
        <f>I7519*F7519</f>
        <v>6560</v>
      </c>
      <c r="H7519" s="9">
        <v>0.08</v>
      </c>
      <c r="I7519" s="13">
        <f>VLOOKUP($U7519,Pricebook!$A:$D,4,0)</f>
        <v>160</v>
      </c>
      <c r="J7519" s="11">
        <f>G7519*(1-H7519)</f>
        <v>6035.2</v>
      </c>
      <c r="K7519" t="s">
        <v>2001</v>
      </c>
      <c r="L7519" t="s">
        <v>482</v>
      </c>
      <c r="M7519" t="str">
        <f>VLOOKUP($L7519,Companies!$A:$G,7,)</f>
        <v>Television Services</v>
      </c>
      <c r="N7519" t="str">
        <f>VLOOKUP($L7519,Companies!$A:$G,6,)</f>
        <v>Consumer Services</v>
      </c>
      <c r="O7519" s="6" t="s">
        <v>2420</v>
      </c>
      <c r="P7519" s="6">
        <v>43302</v>
      </c>
      <c r="Q7519" t="s">
        <v>210</v>
      </c>
      <c r="R7519" t="s">
        <v>61</v>
      </c>
      <c r="S7519" s="4">
        <v>40705</v>
      </c>
      <c r="T7519" s="7">
        <f>S7519-E7519</f>
        <v>1</v>
      </c>
      <c r="U7519" t="s">
        <v>14218</v>
      </c>
      <c r="V7519" s="6" t="s">
        <v>14251</v>
      </c>
      <c r="W7519" t="s">
        <v>14252</v>
      </c>
      <c r="X7519" t="s">
        <v>14200</v>
      </c>
      <c r="Y7519" t="str">
        <f>VLOOKUP(R7519,Managers!$A:$B,2,)</f>
        <v>Allen Young</v>
      </c>
      <c r="Z7519" s="11">
        <f>VLOOKUP(X7519,HourlyWages!$A:$B,2,0)</f>
        <v>59</v>
      </c>
      <c r="AA7519">
        <v>1</v>
      </c>
    </row>
    <row r="7520" spans="1:27" x14ac:dyDescent="0.3">
      <c r="A7520" t="b">
        <f>COUNTIF($C$1:C7520, C7520)&gt;1</f>
        <v>0</v>
      </c>
      <c r="B7520" t="b">
        <f>VLOOKUP(C7520,Sheet3!$A:$B,2,0) &gt; 1</f>
        <v>0</v>
      </c>
      <c r="C7520">
        <v>7519</v>
      </c>
      <c r="D7520">
        <v>53671</v>
      </c>
      <c r="E7520" s="4">
        <v>40704</v>
      </c>
      <c r="F7520">
        <v>43</v>
      </c>
      <c r="G7520" s="15">
        <f>I7520*F7520</f>
        <v>8600</v>
      </c>
      <c r="H7520" s="9">
        <v>0.01</v>
      </c>
      <c r="I7520" s="13">
        <f>VLOOKUP($U7520,Pricebook!$A:$D,4,0)</f>
        <v>200</v>
      </c>
      <c r="J7520" s="11">
        <f>G7520*(1-H7520)</f>
        <v>8514</v>
      </c>
      <c r="K7520" t="s">
        <v>2001</v>
      </c>
      <c r="L7520" t="s">
        <v>482</v>
      </c>
      <c r="M7520" t="str">
        <f>VLOOKUP($L7520,Companies!$A:$G,7,)</f>
        <v>Television Services</v>
      </c>
      <c r="N7520" t="str">
        <f>VLOOKUP($L7520,Companies!$A:$G,6,)</f>
        <v>Consumer Services</v>
      </c>
      <c r="O7520" s="6" t="s">
        <v>2420</v>
      </c>
      <c r="P7520" s="6">
        <v>43302</v>
      </c>
      <c r="Q7520" t="s">
        <v>210</v>
      </c>
      <c r="R7520" t="s">
        <v>61</v>
      </c>
      <c r="S7520" s="4">
        <v>40705</v>
      </c>
      <c r="T7520" s="7">
        <f>S7520-E7520</f>
        <v>1</v>
      </c>
      <c r="U7520" t="s">
        <v>14206</v>
      </c>
      <c r="V7520" s="6" t="s">
        <v>14251</v>
      </c>
      <c r="W7520" t="s">
        <v>14266</v>
      </c>
      <c r="X7520" t="s">
        <v>14195</v>
      </c>
      <c r="Y7520" t="str">
        <f>VLOOKUP(R7520,Managers!$A:$B,2,)</f>
        <v>Allen Young</v>
      </c>
      <c r="Z7520" s="11">
        <f>VLOOKUP(X7520,HourlyWages!$A:$B,2,0)</f>
        <v>52</v>
      </c>
      <c r="AA7520">
        <v>1</v>
      </c>
    </row>
    <row r="7521" spans="1:27" x14ac:dyDescent="0.3">
      <c r="A7521" t="b">
        <f>COUNTIF($C$1:C7521, C7521)&gt;1</f>
        <v>0</v>
      </c>
      <c r="B7521" t="b">
        <f>VLOOKUP(C7521,Sheet3!$A:$B,2,0) &gt; 1</f>
        <v>0</v>
      </c>
      <c r="C7521">
        <v>7520</v>
      </c>
      <c r="D7521">
        <v>53671</v>
      </c>
      <c r="E7521" s="4">
        <v>40704</v>
      </c>
      <c r="F7521">
        <v>39</v>
      </c>
      <c r="G7521" s="15">
        <f>I7521*F7521</f>
        <v>6240</v>
      </c>
      <c r="H7521" s="9">
        <v>0.02</v>
      </c>
      <c r="I7521" s="13">
        <f>VLOOKUP($U7521,Pricebook!$A:$D,4,0)</f>
        <v>160</v>
      </c>
      <c r="J7521" s="11">
        <f>G7521*(1-H7521)</f>
        <v>6115.2</v>
      </c>
      <c r="K7521" t="s">
        <v>2001</v>
      </c>
      <c r="L7521" t="s">
        <v>482</v>
      </c>
      <c r="M7521" t="str">
        <f>VLOOKUP($L7521,Companies!$A:$G,7,)</f>
        <v>Television Services</v>
      </c>
      <c r="N7521" t="str">
        <f>VLOOKUP($L7521,Companies!$A:$G,6,)</f>
        <v>Consumer Services</v>
      </c>
      <c r="O7521" s="6" t="s">
        <v>2157</v>
      </c>
      <c r="P7521" s="6">
        <v>45040</v>
      </c>
      <c r="Q7521" t="s">
        <v>210</v>
      </c>
      <c r="R7521" t="s">
        <v>61</v>
      </c>
      <c r="S7521" s="4">
        <v>40705</v>
      </c>
      <c r="T7521" s="7">
        <f>S7521-E7521</f>
        <v>1</v>
      </c>
      <c r="U7521" t="s">
        <v>14218</v>
      </c>
      <c r="V7521" s="6" t="s">
        <v>14257</v>
      </c>
      <c r="W7521" t="s">
        <v>14259</v>
      </c>
      <c r="X7521" t="s">
        <v>14200</v>
      </c>
      <c r="Y7521" t="str">
        <f>VLOOKUP(R7521,Managers!$A:$B,2,)</f>
        <v>Allen Young</v>
      </c>
      <c r="Z7521" s="11">
        <f>VLOOKUP(X7521,HourlyWages!$A:$B,2,0)</f>
        <v>59</v>
      </c>
      <c r="AA7521">
        <v>1</v>
      </c>
    </row>
    <row r="7522" spans="1:27" x14ac:dyDescent="0.3">
      <c r="A7522" t="b">
        <f>COUNTIF($C$1:C7522, C7522)&gt;1</f>
        <v>0</v>
      </c>
      <c r="B7522" t="b">
        <f>VLOOKUP(C7522,Sheet3!$A:$B,2,0) &gt; 1</f>
        <v>0</v>
      </c>
      <c r="C7522">
        <v>7521</v>
      </c>
      <c r="D7522">
        <v>53698</v>
      </c>
      <c r="E7522" s="4">
        <v>41076</v>
      </c>
      <c r="F7522">
        <v>10</v>
      </c>
      <c r="G7522" s="15">
        <f>I7522*F7522</f>
        <v>1200</v>
      </c>
      <c r="H7522" s="9">
        <v>0</v>
      </c>
      <c r="I7522" s="13">
        <f>VLOOKUP($U7522,Pricebook!$A:$D,4,0)</f>
        <v>120</v>
      </c>
      <c r="J7522" s="11">
        <f>G7522*(1-H7522)</f>
        <v>1200</v>
      </c>
      <c r="K7522" t="s">
        <v>268</v>
      </c>
      <c r="L7522" t="s">
        <v>269</v>
      </c>
      <c r="M7522" t="str">
        <f>VLOOKUP($L7522,Companies!$A:$G,7,)</f>
        <v>Electronic Components</v>
      </c>
      <c r="N7522" t="str">
        <f>VLOOKUP($L7522,Companies!$A:$G,6,)</f>
        <v>Technology</v>
      </c>
      <c r="O7522" s="6" t="s">
        <v>2776</v>
      </c>
      <c r="P7522" s="6">
        <v>77581</v>
      </c>
      <c r="Q7522" t="s">
        <v>48</v>
      </c>
      <c r="R7522" t="s">
        <v>16</v>
      </c>
      <c r="S7522" s="4">
        <v>41077</v>
      </c>
      <c r="T7522" s="7">
        <f>S7522-E7522</f>
        <v>1</v>
      </c>
      <c r="U7522" t="s">
        <v>14212</v>
      </c>
      <c r="V7522" s="6" t="s">
        <v>14254</v>
      </c>
      <c r="W7522" t="s">
        <v>14255</v>
      </c>
      <c r="X7522" t="s">
        <v>14189</v>
      </c>
      <c r="Y7522" t="str">
        <f>VLOOKUP(R7522,Managers!$A:$B,2,)</f>
        <v>Josh Martinez</v>
      </c>
      <c r="Z7522" s="11">
        <f>VLOOKUP(X7522,HourlyWages!$A:$B,2,0)</f>
        <v>62</v>
      </c>
      <c r="AA7522">
        <v>1</v>
      </c>
    </row>
    <row r="7523" spans="1:27" x14ac:dyDescent="0.3">
      <c r="A7523" t="b">
        <f>COUNTIF($C$1:C7523, C7523)&gt;1</f>
        <v>0</v>
      </c>
      <c r="B7523" t="b">
        <f>VLOOKUP(C7523,Sheet3!$A:$B,2,0) &gt; 1</f>
        <v>0</v>
      </c>
      <c r="C7523">
        <v>7522</v>
      </c>
      <c r="D7523">
        <v>53703</v>
      </c>
      <c r="E7523" s="4">
        <v>40343</v>
      </c>
      <c r="F7523">
        <v>14</v>
      </c>
      <c r="G7523" s="15">
        <f>I7523*F7523</f>
        <v>2800</v>
      </c>
      <c r="H7523" s="9">
        <v>0.06</v>
      </c>
      <c r="I7523" s="13">
        <f>VLOOKUP($U7523,Pricebook!$A:$D,4,0)</f>
        <v>200</v>
      </c>
      <c r="J7523" s="11">
        <f>G7523*(1-H7523)</f>
        <v>2632</v>
      </c>
      <c r="K7523" t="s">
        <v>425</v>
      </c>
      <c r="L7523" t="s">
        <v>344</v>
      </c>
      <c r="M7523" t="str">
        <f>VLOOKUP($L7523,Companies!$A:$G,7,)</f>
        <v>Food Chains</v>
      </c>
      <c r="N7523" t="str">
        <f>VLOOKUP($L7523,Companies!$A:$G,6,)</f>
        <v>Consumer Services</v>
      </c>
      <c r="O7523" s="6" t="s">
        <v>1992</v>
      </c>
      <c r="P7523" s="6">
        <v>46901</v>
      </c>
      <c r="Q7523" t="s">
        <v>278</v>
      </c>
      <c r="R7523" t="s">
        <v>16</v>
      </c>
      <c r="S7523" s="4">
        <v>40344</v>
      </c>
      <c r="T7523" s="7">
        <f>S7523-E7523</f>
        <v>1</v>
      </c>
      <c r="U7523" t="s">
        <v>14206</v>
      </c>
      <c r="V7523" s="6" t="s">
        <v>14257</v>
      </c>
      <c r="W7523" t="s">
        <v>14258</v>
      </c>
      <c r="X7523" t="s">
        <v>14194</v>
      </c>
      <c r="Y7523" t="str">
        <f>VLOOKUP(R7523,Managers!$A:$B,2,)</f>
        <v>Josh Martinez</v>
      </c>
      <c r="Z7523" s="11">
        <f>VLOOKUP(X7523,HourlyWages!$A:$B,2,0)</f>
        <v>71</v>
      </c>
      <c r="AA7523">
        <v>1</v>
      </c>
    </row>
    <row r="7524" spans="1:27" x14ac:dyDescent="0.3">
      <c r="A7524" t="b">
        <f>COUNTIF($C$1:C7524, C7524)&gt;1</f>
        <v>0</v>
      </c>
      <c r="B7524" t="b">
        <f>VLOOKUP(C7524,Sheet3!$A:$B,2,0) &gt; 1</f>
        <v>0</v>
      </c>
      <c r="C7524">
        <v>7523</v>
      </c>
      <c r="D7524">
        <v>53728</v>
      </c>
      <c r="E7524" s="4">
        <v>40838</v>
      </c>
      <c r="F7524">
        <v>27</v>
      </c>
      <c r="G7524" s="15">
        <f>I7524*F7524</f>
        <v>4320</v>
      </c>
      <c r="H7524" s="9">
        <v>7.0000000000000007E-2</v>
      </c>
      <c r="I7524" s="13">
        <f>VLOOKUP($U7524,Pricebook!$A:$D,4,0)</f>
        <v>160</v>
      </c>
      <c r="J7524" s="11">
        <f>G7524*(1-H7524)</f>
        <v>4017.6</v>
      </c>
      <c r="K7524" t="s">
        <v>2512</v>
      </c>
      <c r="L7524" t="s">
        <v>108</v>
      </c>
      <c r="M7524" t="str">
        <f>VLOOKUP($L7524,Companies!$A:$G,7,)</f>
        <v>Broadcasting</v>
      </c>
      <c r="N7524" t="str">
        <f>VLOOKUP($L7524,Companies!$A:$G,6,)</f>
        <v>Consumer Services</v>
      </c>
      <c r="O7524" s="6" t="s">
        <v>2513</v>
      </c>
      <c r="P7524" s="6">
        <v>57401</v>
      </c>
      <c r="Q7524" t="s">
        <v>789</v>
      </c>
      <c r="R7524" t="s">
        <v>16</v>
      </c>
      <c r="S7524" s="4">
        <v>40839</v>
      </c>
      <c r="T7524" s="7">
        <f>S7524-E7524</f>
        <v>1</v>
      </c>
      <c r="U7524" t="s">
        <v>14218</v>
      </c>
      <c r="V7524" s="6" t="s">
        <v>14254</v>
      </c>
      <c r="W7524" t="s">
        <v>14255</v>
      </c>
      <c r="X7524" t="s">
        <v>14197</v>
      </c>
      <c r="Y7524" t="str">
        <f>VLOOKUP(R7524,Managers!$A:$B,2,)</f>
        <v>Josh Martinez</v>
      </c>
      <c r="Z7524" s="11">
        <f>VLOOKUP(X7524,HourlyWages!$A:$B,2,0)</f>
        <v>71</v>
      </c>
      <c r="AA7524">
        <v>1</v>
      </c>
    </row>
    <row r="7525" spans="1:27" x14ac:dyDescent="0.3">
      <c r="A7525" t="b">
        <f>COUNTIF($C$1:C7525, C7525)&gt;1</f>
        <v>0</v>
      </c>
      <c r="B7525" t="b">
        <f>VLOOKUP(C7525,Sheet3!$A:$B,2,0) &gt; 1</f>
        <v>0</v>
      </c>
      <c r="C7525">
        <v>7524</v>
      </c>
      <c r="D7525">
        <v>53730</v>
      </c>
      <c r="E7525" s="4">
        <v>41272</v>
      </c>
      <c r="F7525">
        <v>40</v>
      </c>
      <c r="G7525" s="15">
        <f>I7525*F7525</f>
        <v>6400</v>
      </c>
      <c r="H7525" s="9">
        <v>0.05</v>
      </c>
      <c r="I7525" s="13">
        <f>VLOOKUP($U7525,Pricebook!$A:$D,4,0)</f>
        <v>160</v>
      </c>
      <c r="J7525" s="11">
        <f>G7525*(1-H7525)</f>
        <v>6080</v>
      </c>
      <c r="K7525" t="s">
        <v>2073</v>
      </c>
      <c r="L7525" t="s">
        <v>50</v>
      </c>
      <c r="M7525" t="str">
        <f>VLOOKUP($L7525,Companies!$A:$G,7,)</f>
        <v>Semiconductors</v>
      </c>
      <c r="N7525" t="str">
        <f>VLOOKUP($L7525,Companies!$A:$G,6,)</f>
        <v>Technology</v>
      </c>
      <c r="O7525" s="6" t="s">
        <v>2075</v>
      </c>
      <c r="P7525" s="6" t="s">
        <v>2076</v>
      </c>
      <c r="Q7525" t="s">
        <v>60</v>
      </c>
      <c r="R7525" t="s">
        <v>61</v>
      </c>
      <c r="S7525" s="4">
        <v>41273</v>
      </c>
      <c r="T7525" s="7">
        <f>S7525-E7525</f>
        <v>1</v>
      </c>
      <c r="U7525" t="s">
        <v>14218</v>
      </c>
      <c r="V7525" s="6" t="s">
        <v>14254</v>
      </c>
      <c r="W7525" t="s">
        <v>14256</v>
      </c>
      <c r="X7525" t="s">
        <v>14196</v>
      </c>
      <c r="Y7525" t="str">
        <f>VLOOKUP(R7525,Managers!$A:$B,2,)</f>
        <v>Allen Young</v>
      </c>
      <c r="Z7525" s="11">
        <f>VLOOKUP(X7525,HourlyWages!$A:$B,2,0)</f>
        <v>58</v>
      </c>
      <c r="AA7525">
        <v>1</v>
      </c>
    </row>
    <row r="7526" spans="1:27" x14ac:dyDescent="0.3">
      <c r="A7526" t="b">
        <f>COUNTIF($C$1:C7526, C7526)&gt;1</f>
        <v>0</v>
      </c>
      <c r="B7526" t="b">
        <f>VLOOKUP(C7526,Sheet3!$A:$B,2,0) &gt; 1</f>
        <v>0</v>
      </c>
      <c r="C7526">
        <v>7525</v>
      </c>
      <c r="D7526">
        <v>53762</v>
      </c>
      <c r="E7526" s="4">
        <v>41061</v>
      </c>
      <c r="F7526">
        <v>28</v>
      </c>
      <c r="G7526" s="15">
        <f>I7526*F7526</f>
        <v>5600</v>
      </c>
      <c r="H7526" s="9">
        <v>7.0000000000000007E-2</v>
      </c>
      <c r="I7526" s="13">
        <f>VLOOKUP($U7526,Pricebook!$A:$D,4,0)</f>
        <v>200</v>
      </c>
      <c r="J7526" s="11">
        <f>G7526*(1-H7526)</f>
        <v>5208</v>
      </c>
      <c r="K7526" t="s">
        <v>1654</v>
      </c>
      <c r="L7526" t="s">
        <v>341</v>
      </c>
      <c r="M7526" t="str">
        <f>VLOOKUP($L7526,Companies!$A:$G,7,)</f>
        <v>Computer Software: Prepackaged Software</v>
      </c>
      <c r="N7526" t="str">
        <f>VLOOKUP($L7526,Companies!$A:$G,6,)</f>
        <v>Technology</v>
      </c>
      <c r="O7526" s="6" t="s">
        <v>1955</v>
      </c>
      <c r="P7526" s="6">
        <v>92253</v>
      </c>
      <c r="Q7526" t="s">
        <v>114</v>
      </c>
      <c r="R7526" t="s">
        <v>23</v>
      </c>
      <c r="S7526" s="4">
        <v>41062</v>
      </c>
      <c r="T7526" s="7">
        <f>S7526-E7526</f>
        <v>1</v>
      </c>
      <c r="U7526" t="s">
        <v>14214</v>
      </c>
      <c r="V7526" s="6" t="s">
        <v>14257</v>
      </c>
      <c r="W7526" t="s">
        <v>14258</v>
      </c>
      <c r="X7526" t="s">
        <v>14195</v>
      </c>
      <c r="Y7526" t="str">
        <f>VLOOKUP(R7526,Managers!$A:$B,2,)</f>
        <v>Bob Turner</v>
      </c>
      <c r="Z7526" s="11">
        <f>VLOOKUP(X7526,HourlyWages!$A:$B,2,0)</f>
        <v>52</v>
      </c>
      <c r="AA7526">
        <v>1</v>
      </c>
    </row>
    <row r="7527" spans="1:27" x14ac:dyDescent="0.3">
      <c r="A7527" t="b">
        <f>COUNTIF($C$1:C7527, C7527)&gt;1</f>
        <v>0</v>
      </c>
      <c r="B7527" t="b">
        <f>VLOOKUP(C7527,Sheet3!$A:$B,2,0) &gt; 1</f>
        <v>0</v>
      </c>
      <c r="C7527">
        <v>7526</v>
      </c>
      <c r="D7527">
        <v>53766</v>
      </c>
      <c r="E7527" s="4">
        <v>40099</v>
      </c>
      <c r="F7527">
        <v>22</v>
      </c>
      <c r="G7527" s="15">
        <f>I7527*F7527</f>
        <v>2750</v>
      </c>
      <c r="H7527" s="9">
        <v>7.0000000000000007E-2</v>
      </c>
      <c r="I7527" s="13">
        <f>VLOOKUP($U7527,Pricebook!$A:$D,4,0)</f>
        <v>125</v>
      </c>
      <c r="J7527" s="11">
        <f>G7527*(1-H7527)</f>
        <v>2557.5</v>
      </c>
      <c r="K7527" t="s">
        <v>2001</v>
      </c>
      <c r="L7527" t="s">
        <v>482</v>
      </c>
      <c r="M7527" t="str">
        <f>VLOOKUP($L7527,Companies!$A:$G,7,)</f>
        <v>Television Services</v>
      </c>
      <c r="N7527" t="str">
        <f>VLOOKUP($L7527,Companies!$A:$G,6,)</f>
        <v>Consumer Services</v>
      </c>
      <c r="O7527" s="6" t="s">
        <v>2420</v>
      </c>
      <c r="P7527" s="6">
        <v>43302</v>
      </c>
      <c r="Q7527" t="s">
        <v>210</v>
      </c>
      <c r="R7527" t="s">
        <v>61</v>
      </c>
      <c r="S7527" s="4">
        <v>40100</v>
      </c>
      <c r="T7527" s="7">
        <f>S7527-E7527</f>
        <v>1</v>
      </c>
      <c r="U7527" t="s">
        <v>14209</v>
      </c>
      <c r="V7527" s="6" t="s">
        <v>14251</v>
      </c>
      <c r="W7527" t="s">
        <v>14252</v>
      </c>
      <c r="X7527" t="s">
        <v>14191</v>
      </c>
      <c r="Y7527" t="str">
        <f>VLOOKUP(R7527,Managers!$A:$B,2,)</f>
        <v>Allen Young</v>
      </c>
      <c r="Z7527" s="11">
        <f>VLOOKUP(X7527,HourlyWages!$A:$B,2,0)</f>
        <v>60</v>
      </c>
      <c r="AA7527">
        <v>1</v>
      </c>
    </row>
    <row r="7528" spans="1:27" x14ac:dyDescent="0.3">
      <c r="A7528" t="b">
        <f>COUNTIF($C$1:C7528, C7528)&gt;1</f>
        <v>0</v>
      </c>
      <c r="B7528" t="b">
        <f>VLOOKUP(C7528,Sheet3!$A:$B,2,0) &gt; 1</f>
        <v>0</v>
      </c>
      <c r="C7528">
        <v>7527</v>
      </c>
      <c r="D7528">
        <v>53767</v>
      </c>
      <c r="E7528" s="4">
        <v>40781</v>
      </c>
      <c r="F7528">
        <v>35</v>
      </c>
      <c r="G7528" s="15">
        <f>I7528*F7528</f>
        <v>3850</v>
      </c>
      <c r="H7528" s="9">
        <v>0.03</v>
      </c>
      <c r="I7528" s="13">
        <f>VLOOKUP($U7528,Pricebook!$A:$D,4,0)</f>
        <v>110</v>
      </c>
      <c r="J7528" s="11">
        <f>G7528*(1-H7528)</f>
        <v>3734.5</v>
      </c>
      <c r="K7528" t="s">
        <v>312</v>
      </c>
      <c r="L7528" t="s">
        <v>108</v>
      </c>
      <c r="M7528" t="str">
        <f>VLOOKUP($L7528,Companies!$A:$G,7,)</f>
        <v>Broadcasting</v>
      </c>
      <c r="N7528" t="str">
        <f>VLOOKUP($L7528,Companies!$A:$G,6,)</f>
        <v>Consumer Services</v>
      </c>
      <c r="O7528" s="6" t="s">
        <v>2276</v>
      </c>
      <c r="P7528" s="6">
        <v>97005</v>
      </c>
      <c r="Q7528" t="s">
        <v>43</v>
      </c>
      <c r="R7528" t="s">
        <v>23</v>
      </c>
      <c r="S7528" s="4">
        <v>40782</v>
      </c>
      <c r="T7528" s="7">
        <f>S7528-E7528</f>
        <v>1</v>
      </c>
      <c r="U7528" t="s">
        <v>14215</v>
      </c>
      <c r="V7528" s="6" t="s">
        <v>14251</v>
      </c>
      <c r="W7528" t="s">
        <v>14252</v>
      </c>
      <c r="X7528" t="s">
        <v>14193</v>
      </c>
      <c r="Y7528" t="str">
        <f>VLOOKUP(R7528,Managers!$A:$B,2,)</f>
        <v>Bob Turner</v>
      </c>
      <c r="Z7528" s="11">
        <f>VLOOKUP(X7528,HourlyWages!$A:$B,2,0)</f>
        <v>57</v>
      </c>
      <c r="AA7528">
        <v>1</v>
      </c>
    </row>
    <row r="7529" spans="1:27" x14ac:dyDescent="0.3">
      <c r="A7529" t="b">
        <f>COUNTIF($C$1:C7529, C7529)&gt;1</f>
        <v>0</v>
      </c>
      <c r="B7529" t="b">
        <f>VLOOKUP(C7529,Sheet3!$A:$B,2,0) &gt; 1</f>
        <v>0</v>
      </c>
      <c r="C7529">
        <v>7528</v>
      </c>
      <c r="D7529">
        <v>53795</v>
      </c>
      <c r="E7529" s="4">
        <v>40938</v>
      </c>
      <c r="F7529">
        <v>40</v>
      </c>
      <c r="G7529" s="15">
        <f>I7529*F7529</f>
        <v>4400</v>
      </c>
      <c r="H7529" s="9">
        <v>0.1</v>
      </c>
      <c r="I7529" s="13">
        <f>VLOOKUP($U7529,Pricebook!$A:$D,4,0)</f>
        <v>110</v>
      </c>
      <c r="J7529" s="11">
        <f>G7529*(1-H7529)</f>
        <v>3960</v>
      </c>
      <c r="K7529" t="s">
        <v>817</v>
      </c>
      <c r="L7529" t="s">
        <v>241</v>
      </c>
      <c r="M7529" t="str">
        <f>VLOOKUP($L7529,Companies!$A:$G,7,)</f>
        <v>Computer Software: Prepackaged Software</v>
      </c>
      <c r="N7529" t="str">
        <f>VLOOKUP($L7529,Companies!$A:$G,6,)</f>
        <v>Technology</v>
      </c>
      <c r="O7529" s="6" t="s">
        <v>951</v>
      </c>
      <c r="P7529" s="6">
        <v>44125</v>
      </c>
      <c r="Q7529" t="s">
        <v>210</v>
      </c>
      <c r="R7529" t="s">
        <v>61</v>
      </c>
      <c r="S7529" s="4">
        <v>40939</v>
      </c>
      <c r="T7529" s="7">
        <f>S7529-E7529</f>
        <v>1</v>
      </c>
      <c r="U7529" t="s">
        <v>14215</v>
      </c>
      <c r="V7529" s="6" t="s">
        <v>14251</v>
      </c>
      <c r="W7529" t="s">
        <v>14263</v>
      </c>
      <c r="X7529" t="s">
        <v>14198</v>
      </c>
      <c r="Y7529" t="str">
        <f>VLOOKUP(R7529,Managers!$A:$B,2,)</f>
        <v>Allen Young</v>
      </c>
      <c r="Z7529" s="11">
        <f>VLOOKUP(X7529,HourlyWages!$A:$B,2,0)</f>
        <v>51</v>
      </c>
      <c r="AA7529">
        <v>1</v>
      </c>
    </row>
    <row r="7530" spans="1:27" x14ac:dyDescent="0.3">
      <c r="A7530" t="b">
        <f>COUNTIF($C$1:C7530, C7530)&gt;1</f>
        <v>0</v>
      </c>
      <c r="B7530" t="b">
        <f>VLOOKUP(C7530,Sheet3!$A:$B,2,0) &gt; 1</f>
        <v>0</v>
      </c>
      <c r="C7530">
        <v>7529</v>
      </c>
      <c r="D7530">
        <v>53795</v>
      </c>
      <c r="E7530" s="4">
        <v>40938</v>
      </c>
      <c r="F7530">
        <v>21</v>
      </c>
      <c r="G7530" s="15">
        <f>I7530*F7530</f>
        <v>3150</v>
      </c>
      <c r="H7530" s="9">
        <v>0.05</v>
      </c>
      <c r="I7530" s="13">
        <f>VLOOKUP($U7530,Pricebook!$A:$D,4,0)</f>
        <v>150</v>
      </c>
      <c r="J7530" s="11">
        <f>G7530*(1-H7530)</f>
        <v>2992.5</v>
      </c>
      <c r="K7530" t="s">
        <v>817</v>
      </c>
      <c r="L7530" t="s">
        <v>241</v>
      </c>
      <c r="M7530" t="str">
        <f>VLOOKUP($L7530,Companies!$A:$G,7,)</f>
        <v>Computer Software: Prepackaged Software</v>
      </c>
      <c r="N7530" t="str">
        <f>VLOOKUP($L7530,Companies!$A:$G,6,)</f>
        <v>Technology</v>
      </c>
      <c r="O7530" s="6" t="s">
        <v>951</v>
      </c>
      <c r="P7530" s="6">
        <v>44125</v>
      </c>
      <c r="Q7530" t="s">
        <v>210</v>
      </c>
      <c r="R7530" t="s">
        <v>61</v>
      </c>
      <c r="S7530" s="4">
        <v>40940</v>
      </c>
      <c r="T7530" s="7">
        <f>S7530-E7530</f>
        <v>2</v>
      </c>
      <c r="U7530" t="s">
        <v>14210</v>
      </c>
      <c r="V7530" s="6" t="s">
        <v>14254</v>
      </c>
      <c r="W7530" t="s">
        <v>14269</v>
      </c>
      <c r="X7530" t="s">
        <v>14197</v>
      </c>
      <c r="Y7530" t="str">
        <f>VLOOKUP(R7530,Managers!$A:$B,2,)</f>
        <v>Allen Young</v>
      </c>
      <c r="Z7530" s="11">
        <f>VLOOKUP(X7530,HourlyWages!$A:$B,2,0)</f>
        <v>71</v>
      </c>
      <c r="AA7530">
        <v>1</v>
      </c>
    </row>
    <row r="7531" spans="1:27" x14ac:dyDescent="0.3">
      <c r="A7531" t="b">
        <f>COUNTIF($C$1:C7531, C7531)&gt;1</f>
        <v>0</v>
      </c>
      <c r="B7531" t="b">
        <f>VLOOKUP(C7531,Sheet3!$A:$B,2,0) &gt; 1</f>
        <v>0</v>
      </c>
      <c r="C7531">
        <v>7530</v>
      </c>
      <c r="D7531">
        <v>53797</v>
      </c>
      <c r="E7531" s="4">
        <v>40087</v>
      </c>
      <c r="F7531">
        <v>10</v>
      </c>
      <c r="G7531" s="15">
        <f>I7531*F7531</f>
        <v>1250</v>
      </c>
      <c r="H7531" s="9">
        <v>0.01</v>
      </c>
      <c r="I7531" s="13">
        <f>VLOOKUP($U7531,Pricebook!$A:$D,4,0)</f>
        <v>125</v>
      </c>
      <c r="J7531" s="11">
        <f>G7531*(1-H7531)</f>
        <v>1237.5</v>
      </c>
      <c r="K7531" t="s">
        <v>1547</v>
      </c>
      <c r="L7531" t="s">
        <v>244</v>
      </c>
      <c r="M7531" t="str">
        <f>VLOOKUP($L7531,Companies!$A:$G,7,)</f>
        <v>Computer Communications Equipment</v>
      </c>
      <c r="N7531" t="str">
        <f>VLOOKUP($L7531,Companies!$A:$G,6,)</f>
        <v>Technology</v>
      </c>
      <c r="O7531" s="6" t="s">
        <v>2749</v>
      </c>
      <c r="P7531" s="6">
        <v>60193</v>
      </c>
      <c r="Q7531" t="s">
        <v>15</v>
      </c>
      <c r="R7531" t="s">
        <v>16</v>
      </c>
      <c r="S7531" s="4">
        <v>40087</v>
      </c>
      <c r="T7531" s="7">
        <f>S7531-E7531</f>
        <v>0</v>
      </c>
      <c r="U7531" t="s">
        <v>14217</v>
      </c>
      <c r="V7531" s="6" t="s">
        <v>14251</v>
      </c>
      <c r="W7531" t="s">
        <v>14263</v>
      </c>
      <c r="X7531" t="s">
        <v>14202</v>
      </c>
      <c r="Y7531" t="str">
        <f>VLOOKUP(R7531,Managers!$A:$B,2,)</f>
        <v>Josh Martinez</v>
      </c>
      <c r="Z7531" s="11">
        <f>VLOOKUP(X7531,HourlyWages!$A:$B,2,0)</f>
        <v>71</v>
      </c>
      <c r="AA7531">
        <v>1</v>
      </c>
    </row>
    <row r="7532" spans="1:27" x14ac:dyDescent="0.3">
      <c r="A7532" t="b">
        <f>COUNTIF($C$1:C7532, C7532)&gt;1</f>
        <v>0</v>
      </c>
      <c r="B7532" t="b">
        <f>VLOOKUP(C7532,Sheet3!$A:$B,2,0) &gt; 1</f>
        <v>0</v>
      </c>
      <c r="C7532">
        <v>7531</v>
      </c>
      <c r="D7532">
        <v>53798</v>
      </c>
      <c r="E7532" s="4">
        <v>39922</v>
      </c>
      <c r="F7532">
        <v>29</v>
      </c>
      <c r="G7532" s="15">
        <f>I7532*F7532</f>
        <v>4930</v>
      </c>
      <c r="H7532" s="9">
        <v>0</v>
      </c>
      <c r="I7532" s="13">
        <f>VLOOKUP($U7532,Pricebook!$A:$D,4,0)</f>
        <v>170</v>
      </c>
      <c r="J7532" s="11">
        <f>G7532*(1-H7532)</f>
        <v>4930</v>
      </c>
      <c r="K7532" t="s">
        <v>1057</v>
      </c>
      <c r="L7532" t="s">
        <v>374</v>
      </c>
      <c r="M7532" t="str">
        <f>VLOOKUP($L7532,Companies!$A:$G,7,)</f>
        <v>Computer Software: Prepackaged Software</v>
      </c>
      <c r="N7532" t="str">
        <f>VLOOKUP($L7532,Companies!$A:$G,6,)</f>
        <v>Technology</v>
      </c>
      <c r="O7532" s="6" t="s">
        <v>1486</v>
      </c>
      <c r="P7532" s="6">
        <v>84020</v>
      </c>
      <c r="Q7532" t="s">
        <v>201</v>
      </c>
      <c r="R7532" t="s">
        <v>23</v>
      </c>
      <c r="S7532" s="4">
        <v>39929</v>
      </c>
      <c r="T7532" s="7">
        <f>S7532-E7532</f>
        <v>7</v>
      </c>
      <c r="U7532" t="s">
        <v>14219</v>
      </c>
      <c r="V7532" s="6" t="s">
        <v>14251</v>
      </c>
      <c r="W7532" t="s">
        <v>14263</v>
      </c>
      <c r="X7532" t="s">
        <v>14190</v>
      </c>
      <c r="Y7532" t="str">
        <f>VLOOKUP(R7532,Managers!$A:$B,2,)</f>
        <v>Bob Turner</v>
      </c>
      <c r="Z7532" s="11">
        <f>VLOOKUP(X7532,HourlyWages!$A:$B,2,0)</f>
        <v>67</v>
      </c>
      <c r="AA7532">
        <v>1</v>
      </c>
    </row>
    <row r="7533" spans="1:27" x14ac:dyDescent="0.3">
      <c r="A7533" t="b">
        <f>COUNTIF($C$1:C7533, C7533)&gt;1</f>
        <v>0</v>
      </c>
      <c r="B7533" t="b">
        <f>VLOOKUP(C7533,Sheet3!$A:$B,2,0) &gt; 1</f>
        <v>0</v>
      </c>
      <c r="C7533">
        <v>7532</v>
      </c>
      <c r="D7533">
        <v>53798</v>
      </c>
      <c r="E7533" s="4">
        <v>39922</v>
      </c>
      <c r="F7533">
        <v>41</v>
      </c>
      <c r="G7533" s="15">
        <f>I7533*F7533</f>
        <v>5125</v>
      </c>
      <c r="H7533" s="9">
        <v>0.08</v>
      </c>
      <c r="I7533" s="13">
        <f>VLOOKUP($U7533,Pricebook!$A:$D,4,0)</f>
        <v>125</v>
      </c>
      <c r="J7533" s="11">
        <f>G7533*(1-H7533)</f>
        <v>4715</v>
      </c>
      <c r="K7533" t="s">
        <v>1057</v>
      </c>
      <c r="L7533" t="s">
        <v>374</v>
      </c>
      <c r="M7533" t="str">
        <f>VLOOKUP($L7533,Companies!$A:$G,7,)</f>
        <v>Computer Software: Prepackaged Software</v>
      </c>
      <c r="N7533" t="str">
        <f>VLOOKUP($L7533,Companies!$A:$G,6,)</f>
        <v>Technology</v>
      </c>
      <c r="O7533" s="6" t="s">
        <v>1486</v>
      </c>
      <c r="P7533" s="6">
        <v>84020</v>
      </c>
      <c r="Q7533" t="s">
        <v>201</v>
      </c>
      <c r="R7533" t="s">
        <v>23</v>
      </c>
      <c r="S7533" s="4">
        <v>39927</v>
      </c>
      <c r="T7533" s="7">
        <f>S7533-E7533</f>
        <v>5</v>
      </c>
      <c r="U7533" t="s">
        <v>14221</v>
      </c>
      <c r="V7533" s="6" t="s">
        <v>14257</v>
      </c>
      <c r="W7533" t="s">
        <v>14258</v>
      </c>
      <c r="X7533" t="s">
        <v>14192</v>
      </c>
      <c r="Y7533" t="str">
        <f>VLOOKUP(R7533,Managers!$A:$B,2,)</f>
        <v>Bob Turner</v>
      </c>
      <c r="Z7533" s="11">
        <f>VLOOKUP(X7533,HourlyWages!$A:$B,2,0)</f>
        <v>75</v>
      </c>
      <c r="AA7533">
        <v>1</v>
      </c>
    </row>
    <row r="7534" spans="1:27" x14ac:dyDescent="0.3">
      <c r="A7534" t="b">
        <f>COUNTIF($C$1:C7534, C7534)&gt;1</f>
        <v>0</v>
      </c>
      <c r="B7534" t="b">
        <f>VLOOKUP(C7534,Sheet3!$A:$B,2,0) &gt; 1</f>
        <v>0</v>
      </c>
      <c r="C7534">
        <v>7533</v>
      </c>
      <c r="D7534">
        <v>53825</v>
      </c>
      <c r="E7534" s="4">
        <v>40642</v>
      </c>
      <c r="F7534">
        <v>36</v>
      </c>
      <c r="G7534" s="15">
        <f>I7534*F7534</f>
        <v>3960</v>
      </c>
      <c r="H7534" s="9">
        <v>0.08</v>
      </c>
      <c r="I7534" s="13">
        <f>VLOOKUP($U7534,Pricebook!$A:$D,4,0)</f>
        <v>110</v>
      </c>
      <c r="J7534" s="11">
        <f>G7534*(1-H7534)</f>
        <v>3643.2000000000003</v>
      </c>
      <c r="K7534" t="s">
        <v>1463</v>
      </c>
      <c r="L7534" t="s">
        <v>576</v>
      </c>
      <c r="M7534" t="str">
        <f>VLOOKUP($L7534,Companies!$A:$G,7,)</f>
        <v>Clothing/Shoe/Accessory Stores</v>
      </c>
      <c r="N7534" t="str">
        <f>VLOOKUP($L7534,Companies!$A:$G,6,)</f>
        <v>Consumer Services</v>
      </c>
      <c r="O7534" s="6" t="s">
        <v>37</v>
      </c>
      <c r="P7534" s="6">
        <v>50010</v>
      </c>
      <c r="Q7534" t="s">
        <v>38</v>
      </c>
      <c r="R7534" t="s">
        <v>16</v>
      </c>
      <c r="S7534" s="4">
        <v>40644</v>
      </c>
      <c r="T7534" s="7">
        <f>S7534-E7534</f>
        <v>2</v>
      </c>
      <c r="U7534" t="s">
        <v>14215</v>
      </c>
      <c r="V7534" s="6" t="s">
        <v>14257</v>
      </c>
      <c r="W7534" t="s">
        <v>14264</v>
      </c>
      <c r="X7534" t="s">
        <v>14193</v>
      </c>
      <c r="Y7534" t="str">
        <f>VLOOKUP(R7534,Managers!$A:$B,2,)</f>
        <v>Josh Martinez</v>
      </c>
      <c r="Z7534" s="11">
        <f>VLOOKUP(X7534,HourlyWages!$A:$B,2,0)</f>
        <v>57</v>
      </c>
      <c r="AA7534">
        <v>1</v>
      </c>
    </row>
    <row r="7535" spans="1:27" x14ac:dyDescent="0.3">
      <c r="A7535" t="b">
        <f>COUNTIF($C$1:C7535, C7535)&gt;1</f>
        <v>0</v>
      </c>
      <c r="B7535" t="b">
        <f>VLOOKUP(C7535,Sheet3!$A:$B,2,0) &gt; 1</f>
        <v>0</v>
      </c>
      <c r="C7535">
        <v>7534</v>
      </c>
      <c r="D7535">
        <v>53863</v>
      </c>
      <c r="E7535" s="4">
        <v>40332</v>
      </c>
      <c r="F7535">
        <v>46</v>
      </c>
      <c r="G7535" s="15">
        <f>I7535*F7535</f>
        <v>9200</v>
      </c>
      <c r="H7535" s="9">
        <v>0.02</v>
      </c>
      <c r="I7535" s="13">
        <f>VLOOKUP($U7535,Pricebook!$A:$D,4,0)</f>
        <v>200</v>
      </c>
      <c r="J7535" s="11">
        <f>G7535*(1-H7535)</f>
        <v>9016</v>
      </c>
      <c r="K7535" t="s">
        <v>925</v>
      </c>
      <c r="L7535" t="s">
        <v>27</v>
      </c>
      <c r="M7535" t="str">
        <f>VLOOKUP($L7535,Companies!$A:$G,7,)</f>
        <v>Television Services</v>
      </c>
      <c r="N7535" t="str">
        <f>VLOOKUP($L7535,Companies!$A:$G,6,)</f>
        <v>Consumer Services</v>
      </c>
      <c r="O7535" s="6" t="s">
        <v>822</v>
      </c>
      <c r="P7535" s="6" t="s">
        <v>823</v>
      </c>
      <c r="Q7535" t="s">
        <v>38</v>
      </c>
      <c r="R7535" t="s">
        <v>16</v>
      </c>
      <c r="S7535" s="4">
        <v>40335</v>
      </c>
      <c r="T7535" s="7">
        <f>S7535-E7535</f>
        <v>3</v>
      </c>
      <c r="U7535" t="s">
        <v>14206</v>
      </c>
      <c r="V7535" s="6" t="s">
        <v>14251</v>
      </c>
      <c r="W7535" t="s">
        <v>14263</v>
      </c>
      <c r="X7535" t="s">
        <v>14199</v>
      </c>
      <c r="Y7535" t="str">
        <f>VLOOKUP(R7535,Managers!$A:$B,2,)</f>
        <v>Josh Martinez</v>
      </c>
      <c r="Z7535" s="11">
        <f>VLOOKUP(X7535,HourlyWages!$A:$B,2,0)</f>
        <v>68</v>
      </c>
      <c r="AA7535">
        <v>1</v>
      </c>
    </row>
    <row r="7536" spans="1:27" x14ac:dyDescent="0.3">
      <c r="A7536" t="b">
        <f>COUNTIF($C$1:C7536, C7536)&gt;1</f>
        <v>0</v>
      </c>
      <c r="B7536" t="b">
        <f>VLOOKUP(C7536,Sheet3!$A:$B,2,0) &gt; 1</f>
        <v>0</v>
      </c>
      <c r="C7536">
        <v>7535</v>
      </c>
      <c r="D7536">
        <v>53891</v>
      </c>
      <c r="E7536" s="4">
        <v>39835</v>
      </c>
      <c r="F7536">
        <v>36</v>
      </c>
      <c r="G7536" s="15">
        <f>I7536*F7536</f>
        <v>5760</v>
      </c>
      <c r="H7536" s="9">
        <v>0.02</v>
      </c>
      <c r="I7536" s="13">
        <f>VLOOKUP($U7536,Pricebook!$A:$D,4,0)</f>
        <v>160</v>
      </c>
      <c r="J7536" s="11">
        <f>G7536*(1-H7536)</f>
        <v>5644.8</v>
      </c>
      <c r="K7536" t="s">
        <v>1177</v>
      </c>
      <c r="L7536" t="s">
        <v>41</v>
      </c>
      <c r="M7536" t="str">
        <f>VLOOKUP($L7536,Companies!$A:$G,7,)</f>
        <v>EDP Services</v>
      </c>
      <c r="N7536" t="str">
        <f>VLOOKUP($L7536,Companies!$A:$G,6,)</f>
        <v>Technology</v>
      </c>
      <c r="O7536" s="6" t="s">
        <v>2687</v>
      </c>
      <c r="P7536" s="6" t="s">
        <v>2688</v>
      </c>
      <c r="Q7536" t="s">
        <v>130</v>
      </c>
      <c r="R7536" t="s">
        <v>16</v>
      </c>
      <c r="S7536" s="4">
        <v>39835</v>
      </c>
      <c r="T7536" s="7">
        <f>S7536-E7536</f>
        <v>0</v>
      </c>
      <c r="U7536" t="s">
        <v>14218</v>
      </c>
      <c r="V7536" s="6" t="s">
        <v>14251</v>
      </c>
      <c r="W7536" t="s">
        <v>14263</v>
      </c>
      <c r="X7536" t="s">
        <v>14188</v>
      </c>
      <c r="Y7536" t="str">
        <f>VLOOKUP(R7536,Managers!$A:$B,2,)</f>
        <v>Josh Martinez</v>
      </c>
      <c r="Z7536" s="11">
        <f>VLOOKUP(X7536,HourlyWages!$A:$B,2,0)</f>
        <v>52</v>
      </c>
      <c r="AA7536">
        <v>1</v>
      </c>
    </row>
    <row r="7537" spans="1:27" x14ac:dyDescent="0.3">
      <c r="A7537" t="b">
        <f>COUNTIF($C$1:C7537, C7537)&gt;1</f>
        <v>0</v>
      </c>
      <c r="B7537" t="b">
        <f>VLOOKUP(C7537,Sheet3!$A:$B,2,0) &gt; 1</f>
        <v>0</v>
      </c>
      <c r="C7537">
        <v>7536</v>
      </c>
      <c r="D7537">
        <v>53891</v>
      </c>
      <c r="E7537" s="4">
        <v>39835</v>
      </c>
      <c r="F7537">
        <v>27</v>
      </c>
      <c r="G7537" s="15">
        <f>I7537*F7537</f>
        <v>4050</v>
      </c>
      <c r="H7537" s="9">
        <v>7.0000000000000007E-2</v>
      </c>
      <c r="I7537" s="13">
        <f>VLOOKUP($U7537,Pricebook!$A:$D,4,0)</f>
        <v>150</v>
      </c>
      <c r="J7537" s="11">
        <f>G7537*(1-H7537)</f>
        <v>3766.4999999999995</v>
      </c>
      <c r="K7537" t="s">
        <v>1177</v>
      </c>
      <c r="L7537" t="s">
        <v>41</v>
      </c>
      <c r="M7537" t="str">
        <f>VLOOKUP($L7537,Companies!$A:$G,7,)</f>
        <v>EDP Services</v>
      </c>
      <c r="N7537" t="str">
        <f>VLOOKUP($L7537,Companies!$A:$G,6,)</f>
        <v>Technology</v>
      </c>
      <c r="O7537" s="6" t="s">
        <v>1522</v>
      </c>
      <c r="P7537" s="6">
        <v>36608</v>
      </c>
      <c r="Q7537" t="s">
        <v>424</v>
      </c>
      <c r="R7537" t="s">
        <v>34</v>
      </c>
      <c r="S7537" s="4">
        <v>39836</v>
      </c>
      <c r="T7537" s="7">
        <f>S7537-E7537</f>
        <v>1</v>
      </c>
      <c r="U7537" t="s">
        <v>14211</v>
      </c>
      <c r="V7537" s="6" t="s">
        <v>14251</v>
      </c>
      <c r="W7537" t="s">
        <v>14266</v>
      </c>
      <c r="X7537" t="s">
        <v>14184</v>
      </c>
      <c r="Y7537" t="str">
        <f>VLOOKUP(R7537,Managers!$A:$B,2,)</f>
        <v>Frank Mitchell</v>
      </c>
      <c r="Z7537" s="11">
        <f>VLOOKUP(X7537,HourlyWages!$A:$B,2,0)</f>
        <v>50</v>
      </c>
      <c r="AA7537">
        <v>1</v>
      </c>
    </row>
    <row r="7538" spans="1:27" x14ac:dyDescent="0.3">
      <c r="A7538" t="b">
        <f>COUNTIF($C$1:C7538, C7538)&gt;1</f>
        <v>0</v>
      </c>
      <c r="B7538" t="b">
        <f>VLOOKUP(C7538,Sheet3!$A:$B,2,0) &gt; 1</f>
        <v>0</v>
      </c>
      <c r="C7538">
        <v>7537</v>
      </c>
      <c r="D7538">
        <v>53891</v>
      </c>
      <c r="E7538" s="4">
        <v>39835</v>
      </c>
      <c r="F7538">
        <v>44</v>
      </c>
      <c r="G7538" s="15">
        <f>I7538*F7538</f>
        <v>5500</v>
      </c>
      <c r="H7538" s="9">
        <v>0.02</v>
      </c>
      <c r="I7538" s="13">
        <f>VLOOKUP($U7538,Pricebook!$A:$D,4,0)</f>
        <v>125</v>
      </c>
      <c r="J7538" s="11">
        <f>G7538*(1-H7538)</f>
        <v>5390</v>
      </c>
      <c r="K7538" t="s">
        <v>1177</v>
      </c>
      <c r="L7538" t="s">
        <v>41</v>
      </c>
      <c r="M7538" t="str">
        <f>VLOOKUP($L7538,Companies!$A:$G,7,)</f>
        <v>EDP Services</v>
      </c>
      <c r="N7538" t="str">
        <f>VLOOKUP($L7538,Companies!$A:$G,6,)</f>
        <v>Technology</v>
      </c>
      <c r="O7538" s="6" t="s">
        <v>1522</v>
      </c>
      <c r="P7538" s="6">
        <v>36608</v>
      </c>
      <c r="Q7538" t="s">
        <v>424</v>
      </c>
      <c r="R7538" t="s">
        <v>34</v>
      </c>
      <c r="S7538" s="4">
        <v>39836</v>
      </c>
      <c r="T7538" s="7">
        <f>S7538-E7538</f>
        <v>1</v>
      </c>
      <c r="U7538" t="s">
        <v>14208</v>
      </c>
      <c r="V7538" s="6" t="s">
        <v>14254</v>
      </c>
      <c r="W7538" t="s">
        <v>14265</v>
      </c>
      <c r="X7538" t="s">
        <v>14199</v>
      </c>
      <c r="Y7538" t="str">
        <f>VLOOKUP(R7538,Managers!$A:$B,2,)</f>
        <v>Frank Mitchell</v>
      </c>
      <c r="Z7538" s="11">
        <f>VLOOKUP(X7538,HourlyWages!$A:$B,2,0)</f>
        <v>68</v>
      </c>
      <c r="AA7538">
        <v>1</v>
      </c>
    </row>
    <row r="7539" spans="1:27" x14ac:dyDescent="0.3">
      <c r="A7539" t="b">
        <f>COUNTIF($C$1:C7539, C7539)&gt;1</f>
        <v>0</v>
      </c>
      <c r="B7539" t="b">
        <f>VLOOKUP(C7539,Sheet3!$A:$B,2,0) &gt; 1</f>
        <v>0</v>
      </c>
      <c r="C7539">
        <v>7538</v>
      </c>
      <c r="D7539">
        <v>53891</v>
      </c>
      <c r="E7539" s="4">
        <v>39835</v>
      </c>
      <c r="F7539">
        <v>25</v>
      </c>
      <c r="G7539" s="15">
        <f>I7539*F7539</f>
        <v>3750</v>
      </c>
      <c r="H7539" s="9">
        <v>0.03</v>
      </c>
      <c r="I7539" s="13">
        <f>VLOOKUP($U7539,Pricebook!$A:$D,4,0)</f>
        <v>150</v>
      </c>
      <c r="J7539" s="11">
        <f>G7539*(1-H7539)</f>
        <v>3637.5</v>
      </c>
      <c r="K7539" t="s">
        <v>1177</v>
      </c>
      <c r="L7539" t="s">
        <v>41</v>
      </c>
      <c r="M7539" t="str">
        <f>VLOOKUP($L7539,Companies!$A:$G,7,)</f>
        <v>EDP Services</v>
      </c>
      <c r="N7539" t="str">
        <f>VLOOKUP($L7539,Companies!$A:$G,6,)</f>
        <v>Technology</v>
      </c>
      <c r="O7539" s="6" t="s">
        <v>1522</v>
      </c>
      <c r="P7539" s="6">
        <v>36608</v>
      </c>
      <c r="Q7539" t="s">
        <v>424</v>
      </c>
      <c r="R7539" t="s">
        <v>34</v>
      </c>
      <c r="S7539" s="4">
        <v>39836</v>
      </c>
      <c r="T7539" s="7">
        <f>S7539-E7539</f>
        <v>1</v>
      </c>
      <c r="U7539" t="s">
        <v>14210</v>
      </c>
      <c r="V7539" s="6" t="s">
        <v>14251</v>
      </c>
      <c r="W7539" t="s">
        <v>14262</v>
      </c>
      <c r="X7539" t="s">
        <v>14197</v>
      </c>
      <c r="Y7539" t="str">
        <f>VLOOKUP(R7539,Managers!$A:$B,2,)</f>
        <v>Frank Mitchell</v>
      </c>
      <c r="Z7539" s="11">
        <f>VLOOKUP(X7539,HourlyWages!$A:$B,2,0)</f>
        <v>71</v>
      </c>
      <c r="AA7539">
        <v>1</v>
      </c>
    </row>
    <row r="7540" spans="1:27" x14ac:dyDescent="0.3">
      <c r="A7540" t="b">
        <f>COUNTIF($C$1:C7540, C7540)&gt;1</f>
        <v>0</v>
      </c>
      <c r="B7540" t="b">
        <f>VLOOKUP(C7540,Sheet3!$A:$B,2,0) &gt; 1</f>
        <v>0</v>
      </c>
      <c r="C7540">
        <v>7539</v>
      </c>
      <c r="D7540">
        <v>53894</v>
      </c>
      <c r="E7540" s="4">
        <v>40001</v>
      </c>
      <c r="F7540">
        <v>47</v>
      </c>
      <c r="G7540" s="15">
        <f>I7540*F7540</f>
        <v>5875</v>
      </c>
      <c r="H7540" s="9">
        <v>0.03</v>
      </c>
      <c r="I7540" s="13">
        <f>VLOOKUP($U7540,Pricebook!$A:$D,4,0)</f>
        <v>125</v>
      </c>
      <c r="J7540" s="11">
        <f>G7540*(1-H7540)</f>
        <v>5698.75</v>
      </c>
      <c r="K7540" t="s">
        <v>828</v>
      </c>
      <c r="L7540" t="s">
        <v>241</v>
      </c>
      <c r="M7540" t="str">
        <f>VLOOKUP($L7540,Companies!$A:$G,7,)</f>
        <v>Computer Software: Prepackaged Software</v>
      </c>
      <c r="N7540" t="str">
        <f>VLOOKUP($L7540,Companies!$A:$G,6,)</f>
        <v>Technology</v>
      </c>
      <c r="O7540" s="6" t="s">
        <v>724</v>
      </c>
      <c r="P7540" s="6">
        <v>48195</v>
      </c>
      <c r="Q7540" t="s">
        <v>172</v>
      </c>
      <c r="R7540" t="s">
        <v>16</v>
      </c>
      <c r="S7540" s="4">
        <v>40002</v>
      </c>
      <c r="T7540" s="7">
        <f>S7540-E7540</f>
        <v>1</v>
      </c>
      <c r="U7540" t="s">
        <v>14208</v>
      </c>
      <c r="V7540" s="6" t="s">
        <v>14257</v>
      </c>
      <c r="W7540" t="s">
        <v>14258</v>
      </c>
      <c r="X7540" t="s">
        <v>14186</v>
      </c>
      <c r="Y7540" t="str">
        <f>VLOOKUP(R7540,Managers!$A:$B,2,)</f>
        <v>Josh Martinez</v>
      </c>
      <c r="Z7540" s="11">
        <f>VLOOKUP(X7540,HourlyWages!$A:$B,2,0)</f>
        <v>67</v>
      </c>
      <c r="AA7540">
        <v>1</v>
      </c>
    </row>
    <row r="7541" spans="1:27" x14ac:dyDescent="0.3">
      <c r="A7541" t="b">
        <f>COUNTIF($C$1:C7541, C7541)&gt;1</f>
        <v>0</v>
      </c>
      <c r="B7541" t="b">
        <f>VLOOKUP(C7541,Sheet3!$A:$B,2,0) &gt; 1</f>
        <v>0</v>
      </c>
      <c r="C7541">
        <v>7540</v>
      </c>
      <c r="D7541">
        <v>53894</v>
      </c>
      <c r="E7541" s="4">
        <v>40001</v>
      </c>
      <c r="F7541">
        <v>37</v>
      </c>
      <c r="G7541" s="15">
        <f>I7541*F7541</f>
        <v>4625</v>
      </c>
      <c r="H7541" s="9">
        <v>0.04</v>
      </c>
      <c r="I7541" s="13">
        <f>VLOOKUP($U7541,Pricebook!$A:$D,4,0)</f>
        <v>125</v>
      </c>
      <c r="J7541" s="11">
        <f>G7541*(1-H7541)</f>
        <v>4440</v>
      </c>
      <c r="K7541" t="s">
        <v>828</v>
      </c>
      <c r="L7541" t="s">
        <v>241</v>
      </c>
      <c r="M7541" t="str">
        <f>VLOOKUP($L7541,Companies!$A:$G,7,)</f>
        <v>Computer Software: Prepackaged Software</v>
      </c>
      <c r="N7541" t="str">
        <f>VLOOKUP($L7541,Companies!$A:$G,6,)</f>
        <v>Technology</v>
      </c>
      <c r="O7541" s="6" t="s">
        <v>724</v>
      </c>
      <c r="P7541" s="6">
        <v>48195</v>
      </c>
      <c r="Q7541" t="s">
        <v>172</v>
      </c>
      <c r="R7541" t="s">
        <v>16</v>
      </c>
      <c r="S7541" s="4">
        <v>40002</v>
      </c>
      <c r="T7541" s="7">
        <f>S7541-E7541</f>
        <v>1</v>
      </c>
      <c r="U7541" t="s">
        <v>14209</v>
      </c>
      <c r="V7541" s="6" t="s">
        <v>14257</v>
      </c>
      <c r="W7541" t="s">
        <v>14258</v>
      </c>
      <c r="X7541" t="s">
        <v>14195</v>
      </c>
      <c r="Y7541" t="str">
        <f>VLOOKUP(R7541,Managers!$A:$B,2,)</f>
        <v>Josh Martinez</v>
      </c>
      <c r="Z7541" s="11">
        <f>VLOOKUP(X7541,HourlyWages!$A:$B,2,0)</f>
        <v>52</v>
      </c>
      <c r="AA7541">
        <v>1</v>
      </c>
    </row>
    <row r="7542" spans="1:27" x14ac:dyDescent="0.3">
      <c r="A7542" t="b">
        <f>COUNTIF($C$1:C7542, C7542)&gt;1</f>
        <v>0</v>
      </c>
      <c r="B7542" t="b">
        <f>VLOOKUP(C7542,Sheet3!$A:$B,2,0) &gt; 1</f>
        <v>0</v>
      </c>
      <c r="C7542">
        <v>7541</v>
      </c>
      <c r="D7542">
        <v>53894</v>
      </c>
      <c r="E7542" s="4">
        <v>40001</v>
      </c>
      <c r="F7542">
        <v>29</v>
      </c>
      <c r="G7542" s="15">
        <f>I7542*F7542</f>
        <v>4350</v>
      </c>
      <c r="H7542" s="9">
        <v>0.02</v>
      </c>
      <c r="I7542" s="13">
        <f>VLOOKUP($U7542,Pricebook!$A:$D,4,0)</f>
        <v>150</v>
      </c>
      <c r="J7542" s="11">
        <f>G7542*(1-H7542)</f>
        <v>4263</v>
      </c>
      <c r="K7542" t="s">
        <v>828</v>
      </c>
      <c r="L7542" t="s">
        <v>241</v>
      </c>
      <c r="M7542" t="str">
        <f>VLOOKUP($L7542,Companies!$A:$G,7,)</f>
        <v>Computer Software: Prepackaged Software</v>
      </c>
      <c r="N7542" t="str">
        <f>VLOOKUP($L7542,Companies!$A:$G,6,)</f>
        <v>Technology</v>
      </c>
      <c r="O7542" s="6" t="s">
        <v>724</v>
      </c>
      <c r="P7542" s="6">
        <v>48195</v>
      </c>
      <c r="Q7542" t="s">
        <v>172</v>
      </c>
      <c r="R7542" t="s">
        <v>16</v>
      </c>
      <c r="S7542" s="4">
        <v>40001</v>
      </c>
      <c r="T7542" s="7">
        <f>S7542-E7542</f>
        <v>0</v>
      </c>
      <c r="U7542" t="s">
        <v>14210</v>
      </c>
      <c r="V7542" s="6" t="s">
        <v>14254</v>
      </c>
      <c r="W7542" t="s">
        <v>14265</v>
      </c>
      <c r="X7542" t="s">
        <v>14199</v>
      </c>
      <c r="Y7542" t="str">
        <f>VLOOKUP(R7542,Managers!$A:$B,2,)</f>
        <v>Josh Martinez</v>
      </c>
      <c r="Z7542" s="11">
        <f>VLOOKUP(X7542,HourlyWages!$A:$B,2,0)</f>
        <v>68</v>
      </c>
      <c r="AA7542">
        <v>1</v>
      </c>
    </row>
    <row r="7543" spans="1:27" x14ac:dyDescent="0.3">
      <c r="A7543" t="b">
        <f>COUNTIF($C$1:C7543, C7543)&gt;1</f>
        <v>0</v>
      </c>
      <c r="B7543" t="b">
        <f>VLOOKUP(C7543,Sheet3!$A:$B,2,0) &gt; 1</f>
        <v>0</v>
      </c>
      <c r="C7543">
        <v>7542</v>
      </c>
      <c r="D7543">
        <v>53895</v>
      </c>
      <c r="E7543" s="4">
        <v>40790</v>
      </c>
      <c r="F7543">
        <v>21</v>
      </c>
      <c r="G7543" s="15">
        <f>I7543*F7543</f>
        <v>4200</v>
      </c>
      <c r="H7543" s="9">
        <v>0.1</v>
      </c>
      <c r="I7543" s="13">
        <f>VLOOKUP($U7543,Pricebook!$A:$D,4,0)</f>
        <v>200</v>
      </c>
      <c r="J7543" s="11">
        <f>G7543*(1-H7543)</f>
        <v>3780</v>
      </c>
      <c r="K7543" t="s">
        <v>1298</v>
      </c>
      <c r="L7543" t="s">
        <v>241</v>
      </c>
      <c r="M7543" t="str">
        <f>VLOOKUP($L7543,Companies!$A:$G,7,)</f>
        <v>Computer Software: Prepackaged Software</v>
      </c>
      <c r="N7543" t="str">
        <f>VLOOKUP($L7543,Companies!$A:$G,6,)</f>
        <v>Technology</v>
      </c>
      <c r="O7543" s="6" t="s">
        <v>1258</v>
      </c>
      <c r="P7543" s="6">
        <v>37087</v>
      </c>
      <c r="Q7543" t="s">
        <v>81</v>
      </c>
      <c r="R7543" t="s">
        <v>34</v>
      </c>
      <c r="S7543" s="4">
        <v>40792</v>
      </c>
      <c r="T7543" s="7">
        <f>S7543-E7543</f>
        <v>2</v>
      </c>
      <c r="U7543" t="s">
        <v>14206</v>
      </c>
      <c r="V7543" s="6" t="s">
        <v>14257</v>
      </c>
      <c r="W7543" t="s">
        <v>14259</v>
      </c>
      <c r="X7543" t="s">
        <v>14195</v>
      </c>
      <c r="Y7543" t="str">
        <f>VLOOKUP(R7543,Managers!$A:$B,2,)</f>
        <v>Frank Mitchell</v>
      </c>
      <c r="Z7543" s="11">
        <f>VLOOKUP(X7543,HourlyWages!$A:$B,2,0)</f>
        <v>52</v>
      </c>
      <c r="AA7543">
        <v>1</v>
      </c>
    </row>
    <row r="7544" spans="1:27" x14ac:dyDescent="0.3">
      <c r="A7544" t="b">
        <f>COUNTIF($C$1:C7544, C7544)&gt;1</f>
        <v>0</v>
      </c>
      <c r="B7544" t="b">
        <f>VLOOKUP(C7544,Sheet3!$A:$B,2,0) &gt; 1</f>
        <v>0</v>
      </c>
      <c r="C7544">
        <v>7543</v>
      </c>
      <c r="D7544">
        <v>53920</v>
      </c>
      <c r="E7544" s="4">
        <v>39890</v>
      </c>
      <c r="F7544">
        <v>18</v>
      </c>
      <c r="G7544" s="15">
        <f>I7544*F7544</f>
        <v>3600</v>
      </c>
      <c r="H7544" s="9">
        <v>0.05</v>
      </c>
      <c r="I7544" s="13">
        <f>VLOOKUP($U7544,Pricebook!$A:$D,4,0)</f>
        <v>200</v>
      </c>
      <c r="J7544" s="11">
        <f>G7544*(1-H7544)</f>
        <v>3420</v>
      </c>
      <c r="K7544" t="s">
        <v>2078</v>
      </c>
      <c r="L7544" t="s">
        <v>212</v>
      </c>
      <c r="M7544" t="str">
        <f>VLOOKUP($L7544,Companies!$A:$G,7,)</f>
        <v>EDP Services</v>
      </c>
      <c r="N7544" t="str">
        <f>VLOOKUP($L7544,Companies!$A:$G,6,)</f>
        <v>Technology</v>
      </c>
      <c r="O7544" s="6" t="s">
        <v>2079</v>
      </c>
      <c r="P7544" s="6">
        <v>85335</v>
      </c>
      <c r="Q7544" t="s">
        <v>70</v>
      </c>
      <c r="R7544" t="s">
        <v>23</v>
      </c>
      <c r="S7544" s="4">
        <v>39892</v>
      </c>
      <c r="T7544" s="7">
        <f>S7544-E7544</f>
        <v>2</v>
      </c>
      <c r="U7544" t="s">
        <v>14206</v>
      </c>
      <c r="V7544" s="6" t="s">
        <v>14251</v>
      </c>
      <c r="W7544" t="s">
        <v>14267</v>
      </c>
      <c r="X7544" t="s">
        <v>14184</v>
      </c>
      <c r="Y7544" t="str">
        <f>VLOOKUP(R7544,Managers!$A:$B,2,)</f>
        <v>Bob Turner</v>
      </c>
      <c r="Z7544" s="11">
        <f>VLOOKUP(X7544,HourlyWages!$A:$B,2,0)</f>
        <v>50</v>
      </c>
      <c r="AA7544">
        <v>1</v>
      </c>
    </row>
    <row r="7545" spans="1:27" x14ac:dyDescent="0.3">
      <c r="A7545" t="b">
        <f>COUNTIF($C$1:C7545, C7545)&gt;1</f>
        <v>0</v>
      </c>
      <c r="B7545" t="b">
        <f>VLOOKUP(C7545,Sheet3!$A:$B,2,0) &gt; 1</f>
        <v>0</v>
      </c>
      <c r="C7545">
        <v>7544</v>
      </c>
      <c r="D7545">
        <v>53953</v>
      </c>
      <c r="E7545" s="4">
        <v>39899</v>
      </c>
      <c r="F7545">
        <v>36</v>
      </c>
      <c r="G7545" s="15">
        <f>I7545*F7545</f>
        <v>3960</v>
      </c>
      <c r="H7545" s="9">
        <v>7.0000000000000007E-2</v>
      </c>
      <c r="I7545" s="13">
        <f>VLOOKUP($U7545,Pricebook!$A:$D,4,0)</f>
        <v>110</v>
      </c>
      <c r="J7545" s="11">
        <f>G7545*(1-H7545)</f>
        <v>3682.7999999999997</v>
      </c>
      <c r="K7545" t="s">
        <v>2330</v>
      </c>
      <c r="L7545" t="s">
        <v>552</v>
      </c>
      <c r="M7545" t="str">
        <f>VLOOKUP($L7545,Companies!$A:$G,7,)</f>
        <v>Business Services</v>
      </c>
      <c r="N7545" t="str">
        <f>VLOOKUP($L7545,Companies!$A:$G,6,)</f>
        <v>Miscellaneous</v>
      </c>
      <c r="O7545" s="6" t="s">
        <v>1929</v>
      </c>
      <c r="P7545" s="6">
        <v>48708</v>
      </c>
      <c r="Q7545" t="s">
        <v>172</v>
      </c>
      <c r="R7545" t="s">
        <v>16</v>
      </c>
      <c r="S7545" s="4">
        <v>39900</v>
      </c>
      <c r="T7545" s="7">
        <f>S7545-E7545</f>
        <v>1</v>
      </c>
      <c r="U7545" t="s">
        <v>14215</v>
      </c>
      <c r="V7545" s="6" t="s">
        <v>14254</v>
      </c>
      <c r="W7545" t="s">
        <v>14269</v>
      </c>
      <c r="X7545" t="s">
        <v>14198</v>
      </c>
      <c r="Y7545" t="str">
        <f>VLOOKUP(R7545,Managers!$A:$B,2,)</f>
        <v>Josh Martinez</v>
      </c>
      <c r="Z7545" s="11">
        <f>VLOOKUP(X7545,HourlyWages!$A:$B,2,0)</f>
        <v>51</v>
      </c>
      <c r="AA7545">
        <v>1</v>
      </c>
    </row>
    <row r="7546" spans="1:27" x14ac:dyDescent="0.3">
      <c r="A7546" t="b">
        <f>COUNTIF($C$1:C7546, C7546)&gt;1</f>
        <v>0</v>
      </c>
      <c r="B7546" t="b">
        <f>VLOOKUP(C7546,Sheet3!$A:$B,2,0) &gt; 1</f>
        <v>0</v>
      </c>
      <c r="C7546">
        <v>7545</v>
      </c>
      <c r="D7546">
        <v>53955</v>
      </c>
      <c r="E7546" s="4">
        <v>40606</v>
      </c>
      <c r="F7546">
        <v>43</v>
      </c>
      <c r="G7546" s="15">
        <f>I7546*F7546</f>
        <v>5375</v>
      </c>
      <c r="H7546" s="9">
        <v>0.04</v>
      </c>
      <c r="I7546" s="13">
        <f>VLOOKUP($U7546,Pricebook!$A:$D,4,0)</f>
        <v>125</v>
      </c>
      <c r="J7546" s="11">
        <f>G7546*(1-H7546)</f>
        <v>5160</v>
      </c>
      <c r="K7546" t="s">
        <v>127</v>
      </c>
      <c r="L7546" t="s">
        <v>128</v>
      </c>
      <c r="M7546" t="str">
        <f>VLOOKUP($L7546,Companies!$A:$G,7,)</f>
        <v>Diversified Commercial Services</v>
      </c>
      <c r="N7546" t="str">
        <f>VLOOKUP($L7546,Companies!$A:$G,6,)</f>
        <v>Consumer Services</v>
      </c>
      <c r="O7546" s="6" t="s">
        <v>820</v>
      </c>
      <c r="P7546" s="6">
        <v>55337</v>
      </c>
      <c r="Q7546" t="s">
        <v>130</v>
      </c>
      <c r="R7546" t="s">
        <v>16</v>
      </c>
      <c r="S7546" s="4">
        <v>40608</v>
      </c>
      <c r="T7546" s="7">
        <f>S7546-E7546</f>
        <v>2</v>
      </c>
      <c r="U7546" t="s">
        <v>14221</v>
      </c>
      <c r="V7546" s="6" t="s">
        <v>14257</v>
      </c>
      <c r="W7546" t="s">
        <v>14264</v>
      </c>
      <c r="X7546" t="s">
        <v>14201</v>
      </c>
      <c r="Y7546" t="str">
        <f>VLOOKUP(R7546,Managers!$A:$B,2,)</f>
        <v>Josh Martinez</v>
      </c>
      <c r="Z7546" s="11">
        <f>VLOOKUP(X7546,HourlyWages!$A:$B,2,0)</f>
        <v>53</v>
      </c>
      <c r="AA7546">
        <v>1</v>
      </c>
    </row>
    <row r="7547" spans="1:27" x14ac:dyDescent="0.3">
      <c r="A7547" t="b">
        <f>COUNTIF($C$1:C7547, C7547)&gt;1</f>
        <v>0</v>
      </c>
      <c r="B7547" t="b">
        <f>VLOOKUP(C7547,Sheet3!$A:$B,2,0) &gt; 1</f>
        <v>0</v>
      </c>
      <c r="C7547">
        <v>7546</v>
      </c>
      <c r="D7547">
        <v>53956</v>
      </c>
      <c r="E7547" s="4">
        <v>40763</v>
      </c>
      <c r="F7547">
        <v>43</v>
      </c>
      <c r="G7547" s="15">
        <f>I7547*F7547</f>
        <v>4730</v>
      </c>
      <c r="H7547" s="9">
        <v>0.01</v>
      </c>
      <c r="I7547" s="13">
        <f>VLOOKUP($U7547,Pricebook!$A:$D,4,0)</f>
        <v>110</v>
      </c>
      <c r="J7547" s="11">
        <f>G7547*(1-H7547)</f>
        <v>4682.7</v>
      </c>
      <c r="K7547" t="s">
        <v>648</v>
      </c>
      <c r="L7547" t="s">
        <v>212</v>
      </c>
      <c r="M7547" t="str">
        <f>VLOOKUP($L7547,Companies!$A:$G,7,)</f>
        <v>EDP Services</v>
      </c>
      <c r="N7547" t="str">
        <f>VLOOKUP($L7547,Companies!$A:$G,6,)</f>
        <v>Technology</v>
      </c>
      <c r="O7547" s="6" t="s">
        <v>1392</v>
      </c>
      <c r="P7547" s="6" t="s">
        <v>1393</v>
      </c>
      <c r="Q7547" t="s">
        <v>101</v>
      </c>
      <c r="R7547" t="s">
        <v>34</v>
      </c>
      <c r="S7547" s="4">
        <v>40764</v>
      </c>
      <c r="T7547" s="7">
        <f>S7547-E7547</f>
        <v>1</v>
      </c>
      <c r="U7547" t="s">
        <v>14215</v>
      </c>
      <c r="V7547" s="6" t="s">
        <v>14251</v>
      </c>
      <c r="W7547" t="s">
        <v>14267</v>
      </c>
      <c r="X7547" t="s">
        <v>14196</v>
      </c>
      <c r="Y7547" t="str">
        <f>VLOOKUP(R7547,Managers!$A:$B,2,)</f>
        <v>Frank Mitchell</v>
      </c>
      <c r="Z7547" s="11">
        <f>VLOOKUP(X7547,HourlyWages!$A:$B,2,0)</f>
        <v>58</v>
      </c>
      <c r="AA7547">
        <v>1</v>
      </c>
    </row>
    <row r="7548" spans="1:27" x14ac:dyDescent="0.3">
      <c r="A7548" t="b">
        <f>COUNTIF($C$1:C7548, C7548)&gt;1</f>
        <v>0</v>
      </c>
      <c r="B7548" t="b">
        <f>VLOOKUP(C7548,Sheet3!$A:$B,2,0) &gt; 1</f>
        <v>0</v>
      </c>
      <c r="C7548">
        <v>7547</v>
      </c>
      <c r="D7548">
        <v>53984</v>
      </c>
      <c r="E7548" s="4">
        <v>41253</v>
      </c>
      <c r="F7548">
        <v>23</v>
      </c>
      <c r="G7548" s="15">
        <f>I7548*F7548</f>
        <v>2530</v>
      </c>
      <c r="H7548" s="9">
        <v>0</v>
      </c>
      <c r="I7548" s="13">
        <f>VLOOKUP($U7548,Pricebook!$A:$D,4,0)</f>
        <v>110</v>
      </c>
      <c r="J7548" s="11">
        <f>G7548*(1-H7548)</f>
        <v>2530</v>
      </c>
      <c r="K7548" t="s">
        <v>530</v>
      </c>
      <c r="L7548" t="s">
        <v>430</v>
      </c>
      <c r="M7548" t="str">
        <f>VLOOKUP($L7548,Companies!$A:$G,7,)</f>
        <v>Electronic Components</v>
      </c>
      <c r="N7548" t="str">
        <f>VLOOKUP($L7548,Companies!$A:$G,6,)</f>
        <v>Technology</v>
      </c>
      <c r="O7548" s="6" t="s">
        <v>613</v>
      </c>
      <c r="P7548" s="6">
        <v>58501</v>
      </c>
      <c r="Q7548" t="s">
        <v>339</v>
      </c>
      <c r="R7548" t="s">
        <v>16</v>
      </c>
      <c r="S7548" s="4">
        <v>41254</v>
      </c>
      <c r="T7548" s="7">
        <f>S7548-E7548</f>
        <v>1</v>
      </c>
      <c r="U7548" t="s">
        <v>14215</v>
      </c>
      <c r="V7548" s="6" t="s">
        <v>14251</v>
      </c>
      <c r="W7548" t="s">
        <v>14266</v>
      </c>
      <c r="X7548" t="s">
        <v>14197</v>
      </c>
      <c r="Y7548" t="str">
        <f>VLOOKUP(R7548,Managers!$A:$B,2,)</f>
        <v>Josh Martinez</v>
      </c>
      <c r="Z7548" s="11">
        <f>VLOOKUP(X7548,HourlyWages!$A:$B,2,0)</f>
        <v>71</v>
      </c>
      <c r="AA7548">
        <v>1</v>
      </c>
    </row>
    <row r="7549" spans="1:27" x14ac:dyDescent="0.3">
      <c r="A7549" t="b">
        <f>COUNTIF($C$1:C7549, C7549)&gt;1</f>
        <v>0</v>
      </c>
      <c r="B7549" t="b">
        <f>VLOOKUP(C7549,Sheet3!$A:$B,2,0) &gt; 1</f>
        <v>0</v>
      </c>
      <c r="C7549">
        <v>7548</v>
      </c>
      <c r="D7549">
        <v>53990</v>
      </c>
      <c r="E7549" s="4">
        <v>41214</v>
      </c>
      <c r="F7549">
        <v>44</v>
      </c>
      <c r="G7549" s="15">
        <f>I7549*F7549</f>
        <v>6600</v>
      </c>
      <c r="H7549" s="9">
        <v>0.04</v>
      </c>
      <c r="I7549" s="13">
        <f>VLOOKUP($U7549,Pricebook!$A:$D,4,0)</f>
        <v>150</v>
      </c>
      <c r="J7549" s="11">
        <f>G7549*(1-H7549)</f>
        <v>6336</v>
      </c>
      <c r="K7549" t="s">
        <v>340</v>
      </c>
      <c r="L7549" t="s">
        <v>341</v>
      </c>
      <c r="M7549" t="str">
        <f>VLOOKUP($L7549,Companies!$A:$G,7,)</f>
        <v>Computer Software: Prepackaged Software</v>
      </c>
      <c r="N7549" t="str">
        <f>VLOOKUP($L7549,Companies!$A:$G,6,)</f>
        <v>Technology</v>
      </c>
      <c r="O7549" s="6" t="s">
        <v>1649</v>
      </c>
      <c r="P7549" s="6">
        <v>61604</v>
      </c>
      <c r="Q7549" t="s">
        <v>15</v>
      </c>
      <c r="R7549" t="s">
        <v>16</v>
      </c>
      <c r="S7549" s="4">
        <v>41215</v>
      </c>
      <c r="T7549" s="7">
        <f>S7549-E7549</f>
        <v>1</v>
      </c>
      <c r="U7549" t="s">
        <v>14210</v>
      </c>
      <c r="V7549" s="6" t="s">
        <v>14254</v>
      </c>
      <c r="W7549" t="s">
        <v>14256</v>
      </c>
      <c r="X7549" t="s">
        <v>14201</v>
      </c>
      <c r="Y7549" t="str">
        <f>VLOOKUP(R7549,Managers!$A:$B,2,)</f>
        <v>Josh Martinez</v>
      </c>
      <c r="Z7549" s="11">
        <f>VLOOKUP(X7549,HourlyWages!$A:$B,2,0)</f>
        <v>53</v>
      </c>
      <c r="AA7549">
        <v>1</v>
      </c>
    </row>
    <row r="7550" spans="1:27" x14ac:dyDescent="0.3">
      <c r="A7550" t="b">
        <f>COUNTIF($C$1:C7550, C7550)&gt;1</f>
        <v>0</v>
      </c>
      <c r="B7550" t="b">
        <f>VLOOKUP(C7550,Sheet3!$A:$B,2,0) &gt; 1</f>
        <v>0</v>
      </c>
      <c r="C7550">
        <v>7549</v>
      </c>
      <c r="D7550">
        <v>54019</v>
      </c>
      <c r="E7550" s="4">
        <v>39995</v>
      </c>
      <c r="F7550">
        <v>35</v>
      </c>
      <c r="G7550" s="15">
        <f>I7550*F7550</f>
        <v>5250</v>
      </c>
      <c r="H7550" s="9">
        <v>0.08</v>
      </c>
      <c r="I7550" s="13">
        <f>VLOOKUP($U7550,Pricebook!$A:$D,4,0)</f>
        <v>150</v>
      </c>
      <c r="J7550" s="11">
        <f>G7550*(1-H7550)</f>
        <v>4830</v>
      </c>
      <c r="K7550" t="s">
        <v>944</v>
      </c>
      <c r="L7550" t="s">
        <v>406</v>
      </c>
      <c r="M7550" t="str">
        <f>VLOOKUP($L7550,Companies!$A:$G,7,)</f>
        <v>Air Freight/Delivery Services</v>
      </c>
      <c r="N7550" t="str">
        <f>VLOOKUP($L7550,Companies!$A:$G,6,)</f>
        <v>Transportation</v>
      </c>
      <c r="O7550" s="6" t="s">
        <v>995</v>
      </c>
      <c r="P7550" s="6" t="s">
        <v>996</v>
      </c>
      <c r="Q7550" t="s">
        <v>22</v>
      </c>
      <c r="R7550" t="s">
        <v>23</v>
      </c>
      <c r="S7550" s="4">
        <v>40002</v>
      </c>
      <c r="T7550" s="7">
        <f>S7550-E7550</f>
        <v>7</v>
      </c>
      <c r="U7550" t="s">
        <v>14216</v>
      </c>
      <c r="V7550" s="6" t="s">
        <v>14251</v>
      </c>
      <c r="W7550" t="s">
        <v>14261</v>
      </c>
      <c r="X7550" t="s">
        <v>14199</v>
      </c>
      <c r="Y7550" t="str">
        <f>VLOOKUP(R7550,Managers!$A:$B,2,)</f>
        <v>Bob Turner</v>
      </c>
      <c r="Z7550" s="11">
        <f>VLOOKUP(X7550,HourlyWages!$A:$B,2,0)</f>
        <v>68</v>
      </c>
      <c r="AA7550">
        <v>1</v>
      </c>
    </row>
    <row r="7551" spans="1:27" x14ac:dyDescent="0.3">
      <c r="A7551" t="b">
        <f>COUNTIF($C$1:C7551, C7551)&gt;1</f>
        <v>0</v>
      </c>
      <c r="B7551" t="b">
        <f>VLOOKUP(C7551,Sheet3!$A:$B,2,0) &gt; 1</f>
        <v>0</v>
      </c>
      <c r="C7551">
        <v>7550</v>
      </c>
      <c r="D7551">
        <v>54020</v>
      </c>
      <c r="E7551" s="4">
        <v>40939</v>
      </c>
      <c r="F7551">
        <v>35</v>
      </c>
      <c r="G7551" s="15">
        <f>I7551*F7551</f>
        <v>3850</v>
      </c>
      <c r="H7551" s="9">
        <v>0.05</v>
      </c>
      <c r="I7551" s="13">
        <f>VLOOKUP($U7551,Pricebook!$A:$D,4,0)</f>
        <v>110</v>
      </c>
      <c r="J7551" s="11">
        <f>G7551*(1-H7551)</f>
        <v>3657.5</v>
      </c>
      <c r="K7551" t="s">
        <v>1733</v>
      </c>
      <c r="L7551" t="s">
        <v>487</v>
      </c>
      <c r="M7551" t="str">
        <f>VLOOKUP($L7551,Companies!$A:$G,7,)</f>
        <v>Computer Software: Programming, Data Processing</v>
      </c>
      <c r="N7551" t="str">
        <f>VLOOKUP($L7551,Companies!$A:$G,6,)</f>
        <v>Technology</v>
      </c>
      <c r="O7551" s="6" t="s">
        <v>911</v>
      </c>
      <c r="P7551" s="6">
        <v>10528</v>
      </c>
      <c r="Q7551" t="s">
        <v>60</v>
      </c>
      <c r="R7551" t="s">
        <v>61</v>
      </c>
      <c r="S7551" s="4">
        <v>40943</v>
      </c>
      <c r="T7551" s="7">
        <f>S7551-E7551</f>
        <v>4</v>
      </c>
      <c r="U7551" t="s">
        <v>14215</v>
      </c>
      <c r="V7551" s="6" t="s">
        <v>14251</v>
      </c>
      <c r="W7551" t="s">
        <v>14252</v>
      </c>
      <c r="X7551" t="s">
        <v>14197</v>
      </c>
      <c r="Y7551" t="str">
        <f>VLOOKUP(R7551,Managers!$A:$B,2,)</f>
        <v>Allen Young</v>
      </c>
      <c r="Z7551" s="11">
        <f>VLOOKUP(X7551,HourlyWages!$A:$B,2,0)</f>
        <v>71</v>
      </c>
      <c r="AA7551">
        <v>1</v>
      </c>
    </row>
    <row r="7552" spans="1:27" x14ac:dyDescent="0.3">
      <c r="A7552" t="b">
        <f>COUNTIF($C$1:C7552, C7552)&gt;1</f>
        <v>0</v>
      </c>
      <c r="B7552" t="b">
        <f>VLOOKUP(C7552,Sheet3!$A:$B,2,0) &gt; 1</f>
        <v>0</v>
      </c>
      <c r="C7552">
        <v>7551</v>
      </c>
      <c r="D7552">
        <v>54020</v>
      </c>
      <c r="E7552" s="4">
        <v>40939</v>
      </c>
      <c r="F7552">
        <v>43</v>
      </c>
      <c r="G7552" s="15">
        <f>I7552*F7552</f>
        <v>4730</v>
      </c>
      <c r="H7552" s="9">
        <v>0.09</v>
      </c>
      <c r="I7552" s="13">
        <f>VLOOKUP($U7552,Pricebook!$A:$D,4,0)</f>
        <v>110</v>
      </c>
      <c r="J7552" s="11">
        <f>G7552*(1-H7552)</f>
        <v>4304.3</v>
      </c>
      <c r="K7552" t="s">
        <v>1733</v>
      </c>
      <c r="L7552" t="s">
        <v>487</v>
      </c>
      <c r="M7552" t="str">
        <f>VLOOKUP($L7552,Companies!$A:$G,7,)</f>
        <v>Computer Software: Programming, Data Processing</v>
      </c>
      <c r="N7552" t="str">
        <f>VLOOKUP($L7552,Companies!$A:$G,6,)</f>
        <v>Technology</v>
      </c>
      <c r="O7552" s="6" t="s">
        <v>911</v>
      </c>
      <c r="P7552" s="6">
        <v>10528</v>
      </c>
      <c r="Q7552" t="s">
        <v>60</v>
      </c>
      <c r="R7552" t="s">
        <v>61</v>
      </c>
      <c r="S7552" s="4">
        <v>40944</v>
      </c>
      <c r="T7552" s="7">
        <f>S7552-E7552</f>
        <v>5</v>
      </c>
      <c r="U7552" t="s">
        <v>14215</v>
      </c>
      <c r="V7552" s="6" t="s">
        <v>14254</v>
      </c>
      <c r="W7552" t="s">
        <v>14255</v>
      </c>
      <c r="X7552" t="s">
        <v>14196</v>
      </c>
      <c r="Y7552" t="str">
        <f>VLOOKUP(R7552,Managers!$A:$B,2,)</f>
        <v>Allen Young</v>
      </c>
      <c r="Z7552" s="11">
        <f>VLOOKUP(X7552,HourlyWages!$A:$B,2,0)</f>
        <v>58</v>
      </c>
      <c r="AA7552">
        <v>1</v>
      </c>
    </row>
    <row r="7553" spans="1:27" x14ac:dyDescent="0.3">
      <c r="A7553" t="b">
        <f>COUNTIF($C$1:C7553, C7553)&gt;1</f>
        <v>0</v>
      </c>
      <c r="B7553" t="b">
        <f>VLOOKUP(C7553,Sheet3!$A:$B,2,0) &gt; 1</f>
        <v>0</v>
      </c>
      <c r="C7553">
        <v>7552</v>
      </c>
      <c r="D7553">
        <v>54023</v>
      </c>
      <c r="E7553" s="4">
        <v>41112</v>
      </c>
      <c r="F7553">
        <v>45</v>
      </c>
      <c r="G7553" s="15">
        <f>I7553*F7553</f>
        <v>7200</v>
      </c>
      <c r="H7553" s="9">
        <v>7.0000000000000007E-2</v>
      </c>
      <c r="I7553" s="13">
        <f>VLOOKUP($U7553,Pricebook!$A:$D,4,0)</f>
        <v>160</v>
      </c>
      <c r="J7553" s="11">
        <f>G7553*(1-H7553)</f>
        <v>6696</v>
      </c>
      <c r="K7553" t="s">
        <v>1107</v>
      </c>
      <c r="L7553" t="s">
        <v>84</v>
      </c>
      <c r="M7553" t="str">
        <f>VLOOKUP($L7553,Companies!$A:$G,7,)</f>
        <v>Packaged Foods</v>
      </c>
      <c r="N7553" t="str">
        <f>VLOOKUP($L7553,Companies!$A:$G,6,)</f>
        <v>Consumer Non-Durables</v>
      </c>
      <c r="O7553" s="6" t="s">
        <v>2111</v>
      </c>
      <c r="P7553" s="6">
        <v>54901</v>
      </c>
      <c r="Q7553" t="s">
        <v>95</v>
      </c>
      <c r="R7553" t="s">
        <v>16</v>
      </c>
      <c r="S7553" s="4">
        <v>41113</v>
      </c>
      <c r="T7553" s="7">
        <f>S7553-E7553</f>
        <v>1</v>
      </c>
      <c r="U7553" t="s">
        <v>14218</v>
      </c>
      <c r="V7553" s="6" t="s">
        <v>14257</v>
      </c>
      <c r="W7553" t="s">
        <v>14259</v>
      </c>
      <c r="X7553" t="s">
        <v>14202</v>
      </c>
      <c r="Y7553" t="str">
        <f>VLOOKUP(R7553,Managers!$A:$B,2,)</f>
        <v>Josh Martinez</v>
      </c>
      <c r="Z7553" s="11">
        <f>VLOOKUP(X7553,HourlyWages!$A:$B,2,0)</f>
        <v>71</v>
      </c>
      <c r="AA7553">
        <v>1</v>
      </c>
    </row>
    <row r="7554" spans="1:27" x14ac:dyDescent="0.3">
      <c r="A7554" t="b">
        <f>COUNTIF($C$1:C7554, C7554)&gt;1</f>
        <v>0</v>
      </c>
      <c r="B7554" t="b">
        <f>VLOOKUP(C7554,Sheet3!$A:$B,2,0) &gt; 1</f>
        <v>0</v>
      </c>
      <c r="C7554">
        <v>7553</v>
      </c>
      <c r="D7554">
        <v>54051</v>
      </c>
      <c r="E7554" s="4">
        <v>40766</v>
      </c>
      <c r="F7554">
        <v>23</v>
      </c>
      <c r="G7554" s="15">
        <f>I7554*F7554</f>
        <v>2875</v>
      </c>
      <c r="H7554" s="9">
        <v>0.05</v>
      </c>
      <c r="I7554" s="13">
        <f>VLOOKUP($U7554,Pricebook!$A:$D,4,0)</f>
        <v>125</v>
      </c>
      <c r="J7554" s="11">
        <f>G7554*(1-H7554)</f>
        <v>2731.25</v>
      </c>
      <c r="K7554" t="s">
        <v>329</v>
      </c>
      <c r="L7554" t="s">
        <v>207</v>
      </c>
      <c r="M7554" t="str">
        <f>VLOOKUP($L7554,Companies!$A:$G,7,)</f>
        <v>Television Services</v>
      </c>
      <c r="N7554" t="str">
        <f>VLOOKUP($L7554,Companies!$A:$G,6,)</f>
        <v>Consumer Services</v>
      </c>
      <c r="O7554" s="6" t="s">
        <v>1658</v>
      </c>
      <c r="P7554" s="6">
        <v>84041</v>
      </c>
      <c r="Q7554" t="s">
        <v>201</v>
      </c>
      <c r="R7554" t="s">
        <v>23</v>
      </c>
      <c r="S7554" s="4">
        <v>40768</v>
      </c>
      <c r="T7554" s="7">
        <f>S7554-E7554</f>
        <v>2</v>
      </c>
      <c r="U7554" t="s">
        <v>14217</v>
      </c>
      <c r="V7554" s="6" t="s">
        <v>14257</v>
      </c>
      <c r="W7554" t="s">
        <v>14258</v>
      </c>
      <c r="X7554" t="s">
        <v>14201</v>
      </c>
      <c r="Y7554" t="str">
        <f>VLOOKUP(R7554,Managers!$A:$B,2,)</f>
        <v>Bob Turner</v>
      </c>
      <c r="Z7554" s="11">
        <f>VLOOKUP(X7554,HourlyWages!$A:$B,2,0)</f>
        <v>53</v>
      </c>
      <c r="AA7554">
        <v>1</v>
      </c>
    </row>
    <row r="7555" spans="1:27" x14ac:dyDescent="0.3">
      <c r="A7555" t="b">
        <f>COUNTIF($C$1:C7555, C7555)&gt;1</f>
        <v>0</v>
      </c>
      <c r="B7555" t="b">
        <f>VLOOKUP(C7555,Sheet3!$A:$B,2,0) &gt; 1</f>
        <v>0</v>
      </c>
      <c r="C7555">
        <v>7554</v>
      </c>
      <c r="D7555">
        <v>54051</v>
      </c>
      <c r="E7555" s="4">
        <v>40766</v>
      </c>
      <c r="F7555">
        <v>28</v>
      </c>
      <c r="G7555" s="15">
        <f>I7555*F7555</f>
        <v>5600</v>
      </c>
      <c r="H7555" s="9">
        <v>0.06</v>
      </c>
      <c r="I7555" s="13">
        <f>VLOOKUP($U7555,Pricebook!$A:$D,4,0)</f>
        <v>200</v>
      </c>
      <c r="J7555" s="11">
        <f>G7555*(1-H7555)</f>
        <v>5264</v>
      </c>
      <c r="K7555" t="s">
        <v>329</v>
      </c>
      <c r="L7555" t="s">
        <v>207</v>
      </c>
      <c r="M7555" t="str">
        <f>VLOOKUP($L7555,Companies!$A:$G,7,)</f>
        <v>Television Services</v>
      </c>
      <c r="N7555" t="str">
        <f>VLOOKUP($L7555,Companies!$A:$G,6,)</f>
        <v>Consumer Services</v>
      </c>
      <c r="O7555" s="6" t="s">
        <v>1658</v>
      </c>
      <c r="P7555" s="6">
        <v>84041</v>
      </c>
      <c r="Q7555" t="s">
        <v>201</v>
      </c>
      <c r="R7555" t="s">
        <v>23</v>
      </c>
      <c r="S7555" s="4">
        <v>40767</v>
      </c>
      <c r="T7555" s="7">
        <f>S7555-E7555</f>
        <v>1</v>
      </c>
      <c r="U7555" t="s">
        <v>14214</v>
      </c>
      <c r="V7555" s="6" t="s">
        <v>14251</v>
      </c>
      <c r="W7555" t="s">
        <v>14263</v>
      </c>
      <c r="X7555" t="s">
        <v>14184</v>
      </c>
      <c r="Y7555" t="str">
        <f>VLOOKUP(R7555,Managers!$A:$B,2,)</f>
        <v>Bob Turner</v>
      </c>
      <c r="Z7555" s="11">
        <f>VLOOKUP(X7555,HourlyWages!$A:$B,2,0)</f>
        <v>50</v>
      </c>
      <c r="AA7555">
        <v>1</v>
      </c>
    </row>
    <row r="7556" spans="1:27" x14ac:dyDescent="0.3">
      <c r="A7556" t="b">
        <f>COUNTIF($C$1:C7556, C7556)&gt;1</f>
        <v>0</v>
      </c>
      <c r="B7556" t="b">
        <f>VLOOKUP(C7556,Sheet3!$A:$B,2,0) &gt; 1</f>
        <v>0</v>
      </c>
      <c r="C7556">
        <v>7555</v>
      </c>
      <c r="D7556">
        <v>54053</v>
      </c>
      <c r="E7556" s="4">
        <v>40953</v>
      </c>
      <c r="F7556">
        <v>18</v>
      </c>
      <c r="G7556" s="15">
        <f>I7556*F7556</f>
        <v>2700</v>
      </c>
      <c r="H7556" s="9">
        <v>0.06</v>
      </c>
      <c r="I7556" s="13">
        <f>VLOOKUP($U7556,Pricebook!$A:$D,4,0)</f>
        <v>150</v>
      </c>
      <c r="J7556" s="11">
        <f>G7556*(1-H7556)</f>
        <v>2538</v>
      </c>
      <c r="K7556" t="s">
        <v>831</v>
      </c>
      <c r="L7556" t="s">
        <v>341</v>
      </c>
      <c r="M7556" t="str">
        <f>VLOOKUP($L7556,Companies!$A:$G,7,)</f>
        <v>Computer Software: Prepackaged Software</v>
      </c>
      <c r="N7556" t="str">
        <f>VLOOKUP($L7556,Companies!$A:$G,6,)</f>
        <v>Technology</v>
      </c>
      <c r="O7556" s="6" t="s">
        <v>488</v>
      </c>
      <c r="P7556" s="6" t="s">
        <v>489</v>
      </c>
      <c r="Q7556" t="s">
        <v>91</v>
      </c>
      <c r="R7556" t="s">
        <v>61</v>
      </c>
      <c r="S7556" s="4">
        <v>40954</v>
      </c>
      <c r="T7556" s="7">
        <f>S7556-E7556</f>
        <v>1</v>
      </c>
      <c r="U7556" t="s">
        <v>14210</v>
      </c>
      <c r="V7556" s="6" t="s">
        <v>14251</v>
      </c>
      <c r="W7556" t="s">
        <v>14260</v>
      </c>
      <c r="X7556" t="s">
        <v>14200</v>
      </c>
      <c r="Y7556" t="str">
        <f>VLOOKUP(R7556,Managers!$A:$B,2,)</f>
        <v>Allen Young</v>
      </c>
      <c r="Z7556" s="11">
        <f>VLOOKUP(X7556,HourlyWages!$A:$B,2,0)</f>
        <v>59</v>
      </c>
      <c r="AA7556">
        <v>1</v>
      </c>
    </row>
    <row r="7557" spans="1:27" x14ac:dyDescent="0.3">
      <c r="A7557" t="b">
        <f>COUNTIF($C$1:C7557, C7557)&gt;1</f>
        <v>0</v>
      </c>
      <c r="B7557" t="b">
        <f>VLOOKUP(C7557,Sheet3!$A:$B,2,0) &gt; 1</f>
        <v>0</v>
      </c>
      <c r="C7557">
        <v>7556</v>
      </c>
      <c r="D7557">
        <v>54053</v>
      </c>
      <c r="E7557" s="4">
        <v>40953</v>
      </c>
      <c r="F7557">
        <v>34</v>
      </c>
      <c r="G7557" s="15">
        <f>I7557*F7557</f>
        <v>5100</v>
      </c>
      <c r="H7557" s="9">
        <v>0.03</v>
      </c>
      <c r="I7557" s="13">
        <f>VLOOKUP($U7557,Pricebook!$A:$D,4,0)</f>
        <v>150</v>
      </c>
      <c r="J7557" s="11">
        <f>G7557*(1-H7557)</f>
        <v>4947</v>
      </c>
      <c r="K7557" t="s">
        <v>831</v>
      </c>
      <c r="L7557" t="s">
        <v>341</v>
      </c>
      <c r="M7557" t="str">
        <f>VLOOKUP($L7557,Companies!$A:$G,7,)</f>
        <v>Computer Software: Prepackaged Software</v>
      </c>
      <c r="N7557" t="str">
        <f>VLOOKUP($L7557,Companies!$A:$G,6,)</f>
        <v>Technology</v>
      </c>
      <c r="O7557" s="6" t="s">
        <v>2863</v>
      </c>
      <c r="P7557" s="6" t="s">
        <v>2864</v>
      </c>
      <c r="Q7557" t="s">
        <v>87</v>
      </c>
      <c r="R7557" t="s">
        <v>61</v>
      </c>
      <c r="S7557" s="4">
        <v>40954</v>
      </c>
      <c r="T7557" s="7">
        <f>S7557-E7557</f>
        <v>1</v>
      </c>
      <c r="U7557" t="s">
        <v>14210</v>
      </c>
      <c r="V7557" s="6" t="s">
        <v>14257</v>
      </c>
      <c r="W7557" t="s">
        <v>14259</v>
      </c>
      <c r="X7557" t="s">
        <v>14187</v>
      </c>
      <c r="Y7557" t="str">
        <f>VLOOKUP(R7557,Managers!$A:$B,2,)</f>
        <v>Allen Young</v>
      </c>
      <c r="Z7557" s="11">
        <f>VLOOKUP(X7557,HourlyWages!$A:$B,2,0)</f>
        <v>45</v>
      </c>
      <c r="AA7557">
        <v>1</v>
      </c>
    </row>
    <row r="7558" spans="1:27" x14ac:dyDescent="0.3">
      <c r="A7558" t="b">
        <f>COUNTIF($C$1:C7558, C7558)&gt;1</f>
        <v>0</v>
      </c>
      <c r="B7558" t="b">
        <f>VLOOKUP(C7558,Sheet3!$A:$B,2,0) &gt; 1</f>
        <v>0</v>
      </c>
      <c r="C7558">
        <v>7557</v>
      </c>
      <c r="D7558">
        <v>54055</v>
      </c>
      <c r="E7558" s="4">
        <v>39857</v>
      </c>
      <c r="F7558">
        <v>44</v>
      </c>
      <c r="G7558" s="15">
        <f>I7558*F7558</f>
        <v>5500</v>
      </c>
      <c r="H7558" s="9">
        <v>0.02</v>
      </c>
      <c r="I7558" s="13">
        <f>VLOOKUP($U7558,Pricebook!$A:$D,4,0)</f>
        <v>125</v>
      </c>
      <c r="J7558" s="11">
        <f>G7558*(1-H7558)</f>
        <v>5390</v>
      </c>
      <c r="K7558" t="s">
        <v>456</v>
      </c>
      <c r="L7558" t="s">
        <v>99</v>
      </c>
      <c r="M7558" t="str">
        <f>VLOOKUP($L7558,Companies!$A:$G,7,)</f>
        <v>Television Services</v>
      </c>
      <c r="N7558" t="str">
        <f>VLOOKUP($L7558,Companies!$A:$G,6,)</f>
        <v>Consumer Services</v>
      </c>
      <c r="O7558" s="6" t="s">
        <v>1149</v>
      </c>
      <c r="P7558" s="6">
        <v>15239</v>
      </c>
      <c r="Q7558" t="s">
        <v>232</v>
      </c>
      <c r="R7558" t="s">
        <v>61</v>
      </c>
      <c r="S7558" s="4">
        <v>39859</v>
      </c>
      <c r="T7558" s="7">
        <f>S7558-E7558</f>
        <v>2</v>
      </c>
      <c r="U7558" t="s">
        <v>14217</v>
      </c>
      <c r="V7558" s="6" t="s">
        <v>14251</v>
      </c>
      <c r="W7558" t="s">
        <v>14266</v>
      </c>
      <c r="X7558" t="s">
        <v>14203</v>
      </c>
      <c r="Y7558" t="str">
        <f>VLOOKUP(R7558,Managers!$A:$B,2,)</f>
        <v>Allen Young</v>
      </c>
      <c r="Z7558" s="11">
        <f>VLOOKUP(X7558,HourlyWages!$A:$B,2,0)</f>
        <v>62</v>
      </c>
      <c r="AA7558">
        <v>1</v>
      </c>
    </row>
    <row r="7559" spans="1:27" x14ac:dyDescent="0.3">
      <c r="A7559" t="b">
        <f>COUNTIF($C$1:C7559, C7559)&gt;1</f>
        <v>0</v>
      </c>
      <c r="B7559" t="b">
        <f>VLOOKUP(C7559,Sheet3!$A:$B,2,0) &gt; 1</f>
        <v>0</v>
      </c>
      <c r="C7559">
        <v>7558</v>
      </c>
      <c r="D7559">
        <v>54081</v>
      </c>
      <c r="E7559" s="4">
        <v>40612</v>
      </c>
      <c r="F7559">
        <v>2</v>
      </c>
      <c r="G7559" s="15">
        <f>I7559*F7559</f>
        <v>300</v>
      </c>
      <c r="H7559" s="9">
        <v>0.02</v>
      </c>
      <c r="I7559" s="13">
        <f>VLOOKUP($U7559,Pricebook!$A:$D,4,0)</f>
        <v>150</v>
      </c>
      <c r="J7559" s="11">
        <f>G7559*(1-H7559)</f>
        <v>294</v>
      </c>
      <c r="K7559" t="s">
        <v>2099</v>
      </c>
      <c r="L7559" t="s">
        <v>306</v>
      </c>
      <c r="M7559" t="str">
        <f>VLOOKUP($L7559,Companies!$A:$G,7,)</f>
        <v>Industrial Machinery/Components</v>
      </c>
      <c r="N7559" t="str">
        <f>VLOOKUP($L7559,Companies!$A:$G,6,)</f>
        <v>Capital Goods</v>
      </c>
      <c r="O7559" s="6" t="s">
        <v>2341</v>
      </c>
      <c r="P7559" s="6">
        <v>67801</v>
      </c>
      <c r="Q7559" t="s">
        <v>153</v>
      </c>
      <c r="R7559" t="s">
        <v>16</v>
      </c>
      <c r="S7559" s="4">
        <v>40614</v>
      </c>
      <c r="T7559" s="7">
        <f>S7559-E7559</f>
        <v>2</v>
      </c>
      <c r="U7559" t="s">
        <v>14211</v>
      </c>
      <c r="V7559" s="6" t="s">
        <v>14251</v>
      </c>
      <c r="W7559" t="s">
        <v>14263</v>
      </c>
      <c r="X7559" t="s">
        <v>14197</v>
      </c>
      <c r="Y7559" t="str">
        <f>VLOOKUP(R7559,Managers!$A:$B,2,)</f>
        <v>Josh Martinez</v>
      </c>
      <c r="Z7559" s="11">
        <f>VLOOKUP(X7559,HourlyWages!$A:$B,2,0)</f>
        <v>71</v>
      </c>
      <c r="AA7559">
        <v>1</v>
      </c>
    </row>
    <row r="7560" spans="1:27" x14ac:dyDescent="0.3">
      <c r="A7560" t="b">
        <f>COUNTIF($C$1:C7560, C7560)&gt;1</f>
        <v>0</v>
      </c>
      <c r="B7560" t="b">
        <f>VLOOKUP(C7560,Sheet3!$A:$B,2,0) &gt; 1</f>
        <v>0</v>
      </c>
      <c r="C7560">
        <v>7559</v>
      </c>
      <c r="D7560">
        <v>54083</v>
      </c>
      <c r="E7560" s="4">
        <v>40745</v>
      </c>
      <c r="F7560">
        <v>10</v>
      </c>
      <c r="G7560" s="15">
        <f>I7560*F7560</f>
        <v>1700</v>
      </c>
      <c r="H7560" s="9">
        <v>0.08</v>
      </c>
      <c r="I7560" s="13">
        <f>VLOOKUP($U7560,Pricebook!$A:$D,4,0)</f>
        <v>170</v>
      </c>
      <c r="J7560" s="11">
        <f>G7560*(1-H7560)</f>
        <v>1564</v>
      </c>
      <c r="K7560" t="s">
        <v>517</v>
      </c>
      <c r="L7560" t="s">
        <v>341</v>
      </c>
      <c r="M7560" t="str">
        <f>VLOOKUP($L7560,Companies!$A:$G,7,)</f>
        <v>Computer Software: Prepackaged Software</v>
      </c>
      <c r="N7560" t="str">
        <f>VLOOKUP($L7560,Companies!$A:$G,6,)</f>
        <v>Technology</v>
      </c>
      <c r="O7560" s="6" t="s">
        <v>761</v>
      </c>
      <c r="P7560" s="6">
        <v>62901</v>
      </c>
      <c r="Q7560" t="s">
        <v>15</v>
      </c>
      <c r="R7560" t="s">
        <v>16</v>
      </c>
      <c r="S7560" s="4">
        <v>40747</v>
      </c>
      <c r="T7560" s="7">
        <f>S7560-E7560</f>
        <v>2</v>
      </c>
      <c r="U7560" t="s">
        <v>14219</v>
      </c>
      <c r="V7560" s="6" t="s">
        <v>14251</v>
      </c>
      <c r="W7560" t="s">
        <v>14260</v>
      </c>
      <c r="X7560" t="s">
        <v>14197</v>
      </c>
      <c r="Y7560" t="str">
        <f>VLOOKUP(R7560,Managers!$A:$B,2,)</f>
        <v>Josh Martinez</v>
      </c>
      <c r="Z7560" s="11">
        <f>VLOOKUP(X7560,HourlyWages!$A:$B,2,0)</f>
        <v>71</v>
      </c>
      <c r="AA7560">
        <v>1</v>
      </c>
    </row>
    <row r="7561" spans="1:27" x14ac:dyDescent="0.3">
      <c r="A7561" t="b">
        <f>COUNTIF($C$1:C7561, C7561)&gt;1</f>
        <v>0</v>
      </c>
      <c r="B7561" t="b">
        <f>VLOOKUP(C7561,Sheet3!$A:$B,2,0) &gt; 1</f>
        <v>0</v>
      </c>
      <c r="C7561">
        <v>7560</v>
      </c>
      <c r="D7561">
        <v>54084</v>
      </c>
      <c r="E7561" s="4">
        <v>40796</v>
      </c>
      <c r="F7561">
        <v>3</v>
      </c>
      <c r="G7561" s="15">
        <f>I7561*F7561</f>
        <v>375</v>
      </c>
      <c r="H7561" s="9">
        <v>0.08</v>
      </c>
      <c r="I7561" s="13">
        <f>VLOOKUP($U7561,Pricebook!$A:$D,4,0)</f>
        <v>125</v>
      </c>
      <c r="J7561" s="11">
        <f>G7561*(1-H7561)</f>
        <v>345</v>
      </c>
      <c r="K7561" t="s">
        <v>1042</v>
      </c>
      <c r="L7561" t="s">
        <v>41</v>
      </c>
      <c r="M7561" t="str">
        <f>VLOOKUP($L7561,Companies!$A:$G,7,)</f>
        <v>EDP Services</v>
      </c>
      <c r="N7561" t="str">
        <f>VLOOKUP($L7561,Companies!$A:$G,6,)</f>
        <v>Technology</v>
      </c>
      <c r="O7561" s="6" t="s">
        <v>550</v>
      </c>
      <c r="P7561" s="6">
        <v>87105</v>
      </c>
      <c r="Q7561" t="s">
        <v>52</v>
      </c>
      <c r="R7561" t="s">
        <v>23</v>
      </c>
      <c r="S7561" s="4">
        <v>40798</v>
      </c>
      <c r="T7561" s="7">
        <f>S7561-E7561</f>
        <v>2</v>
      </c>
      <c r="U7561" t="s">
        <v>14221</v>
      </c>
      <c r="V7561" s="6" t="s">
        <v>14257</v>
      </c>
      <c r="W7561" t="s">
        <v>14264</v>
      </c>
      <c r="X7561" t="s">
        <v>14198</v>
      </c>
      <c r="Y7561" t="str">
        <f>VLOOKUP(R7561,Managers!$A:$B,2,)</f>
        <v>Bob Turner</v>
      </c>
      <c r="Z7561" s="11">
        <f>VLOOKUP(X7561,HourlyWages!$A:$B,2,0)</f>
        <v>51</v>
      </c>
      <c r="AA7561">
        <v>1</v>
      </c>
    </row>
    <row r="7562" spans="1:27" x14ac:dyDescent="0.3">
      <c r="A7562" t="b">
        <f>COUNTIF($C$1:C7562, C7562)&gt;1</f>
        <v>0</v>
      </c>
      <c r="B7562" t="b">
        <f>VLOOKUP(C7562,Sheet3!$A:$B,2,0) &gt; 1</f>
        <v>0</v>
      </c>
      <c r="C7562">
        <v>7561</v>
      </c>
      <c r="D7562">
        <v>54086</v>
      </c>
      <c r="E7562" s="4">
        <v>41158</v>
      </c>
      <c r="F7562">
        <v>23</v>
      </c>
      <c r="G7562" s="15">
        <f>I7562*F7562</f>
        <v>3450</v>
      </c>
      <c r="H7562" s="9">
        <v>0.06</v>
      </c>
      <c r="I7562" s="13">
        <f>VLOOKUP($U7562,Pricebook!$A:$D,4,0)</f>
        <v>150</v>
      </c>
      <c r="J7562" s="11">
        <f>G7562*(1-H7562)</f>
        <v>3243</v>
      </c>
      <c r="K7562" t="s">
        <v>732</v>
      </c>
      <c r="L7562" t="s">
        <v>300</v>
      </c>
      <c r="M7562" t="str">
        <f>VLOOKUP($L7562,Companies!$A:$G,7,)</f>
        <v>Computer Software: Programming, Data Processing</v>
      </c>
      <c r="N7562" t="str">
        <f>VLOOKUP($L7562,Companies!$A:$G,6,)</f>
        <v>Technology</v>
      </c>
      <c r="O7562" s="6" t="s">
        <v>1884</v>
      </c>
      <c r="P7562" s="6">
        <v>92399</v>
      </c>
      <c r="Q7562" t="s">
        <v>114</v>
      </c>
      <c r="R7562" t="s">
        <v>23</v>
      </c>
      <c r="S7562" s="4">
        <v>41160</v>
      </c>
      <c r="T7562" s="7">
        <f>S7562-E7562</f>
        <v>2</v>
      </c>
      <c r="U7562" t="s">
        <v>14216</v>
      </c>
      <c r="V7562" s="6" t="s">
        <v>14257</v>
      </c>
      <c r="W7562" t="s">
        <v>14259</v>
      </c>
      <c r="X7562" t="s">
        <v>14201</v>
      </c>
      <c r="Y7562" t="str">
        <f>VLOOKUP(R7562,Managers!$A:$B,2,)</f>
        <v>Bob Turner</v>
      </c>
      <c r="Z7562" s="11">
        <f>VLOOKUP(X7562,HourlyWages!$A:$B,2,0)</f>
        <v>53</v>
      </c>
      <c r="AA7562">
        <v>1</v>
      </c>
    </row>
    <row r="7563" spans="1:27" x14ac:dyDescent="0.3">
      <c r="A7563" t="b">
        <f>COUNTIF($C$1:C7563, C7563)&gt;1</f>
        <v>0</v>
      </c>
      <c r="B7563" t="b">
        <f>VLOOKUP(C7563,Sheet3!$A:$B,2,0) &gt; 1</f>
        <v>0</v>
      </c>
      <c r="C7563">
        <v>7562</v>
      </c>
      <c r="D7563">
        <v>54115</v>
      </c>
      <c r="E7563" s="4">
        <v>40915</v>
      </c>
      <c r="F7563">
        <v>24</v>
      </c>
      <c r="G7563" s="15">
        <f>I7563*F7563</f>
        <v>4080</v>
      </c>
      <c r="H7563" s="9">
        <v>0.01</v>
      </c>
      <c r="I7563" s="13">
        <f>VLOOKUP($U7563,Pricebook!$A:$D,4,0)</f>
        <v>170</v>
      </c>
      <c r="J7563" s="11">
        <f>G7563*(1-H7563)</f>
        <v>4039.2</v>
      </c>
      <c r="K7563" t="s">
        <v>590</v>
      </c>
      <c r="L7563" t="s">
        <v>508</v>
      </c>
      <c r="M7563" t="str">
        <f>VLOOKUP($L7563,Companies!$A:$G,7,)</f>
        <v>Semiconductors</v>
      </c>
      <c r="N7563" t="str">
        <f>VLOOKUP($L7563,Companies!$A:$G,6,)</f>
        <v>Technology</v>
      </c>
      <c r="O7563" s="6" t="s">
        <v>2026</v>
      </c>
      <c r="P7563" s="6">
        <v>46041</v>
      </c>
      <c r="Q7563" t="s">
        <v>278</v>
      </c>
      <c r="R7563" t="s">
        <v>16</v>
      </c>
      <c r="S7563" s="4">
        <v>40920</v>
      </c>
      <c r="T7563" s="7">
        <f>S7563-E7563</f>
        <v>5</v>
      </c>
      <c r="U7563" t="s">
        <v>14219</v>
      </c>
      <c r="V7563" s="6" t="s">
        <v>14251</v>
      </c>
      <c r="W7563" t="s">
        <v>14260</v>
      </c>
      <c r="X7563" t="s">
        <v>14195</v>
      </c>
      <c r="Y7563" t="str">
        <f>VLOOKUP(R7563,Managers!$A:$B,2,)</f>
        <v>Josh Martinez</v>
      </c>
      <c r="Z7563" s="11">
        <f>VLOOKUP(X7563,HourlyWages!$A:$B,2,0)</f>
        <v>52</v>
      </c>
      <c r="AA7563">
        <v>1</v>
      </c>
    </row>
    <row r="7564" spans="1:27" x14ac:dyDescent="0.3">
      <c r="A7564" t="b">
        <f>COUNTIF($C$1:C7564, C7564)&gt;1</f>
        <v>0</v>
      </c>
      <c r="B7564" t="b">
        <f>VLOOKUP(C7564,Sheet3!$A:$B,2,0) &gt; 1</f>
        <v>0</v>
      </c>
      <c r="C7564">
        <v>7563</v>
      </c>
      <c r="D7564">
        <v>54115</v>
      </c>
      <c r="E7564" s="4">
        <v>40915</v>
      </c>
      <c r="F7564">
        <v>39</v>
      </c>
      <c r="G7564" s="15">
        <f>I7564*F7564</f>
        <v>6240</v>
      </c>
      <c r="H7564" s="9">
        <v>0.03</v>
      </c>
      <c r="I7564" s="13">
        <f>VLOOKUP($U7564,Pricebook!$A:$D,4,0)</f>
        <v>160</v>
      </c>
      <c r="J7564" s="11">
        <f>G7564*(1-H7564)</f>
        <v>6052.8</v>
      </c>
      <c r="K7564" t="s">
        <v>590</v>
      </c>
      <c r="L7564" t="s">
        <v>508</v>
      </c>
      <c r="M7564" t="str">
        <f>VLOOKUP($L7564,Companies!$A:$G,7,)</f>
        <v>Semiconductors</v>
      </c>
      <c r="N7564" t="str">
        <f>VLOOKUP($L7564,Companies!$A:$G,6,)</f>
        <v>Technology</v>
      </c>
      <c r="O7564" s="6" t="s">
        <v>2026</v>
      </c>
      <c r="P7564" s="6">
        <v>46041</v>
      </c>
      <c r="Q7564" t="s">
        <v>278</v>
      </c>
      <c r="R7564" t="s">
        <v>16</v>
      </c>
      <c r="S7564" s="4">
        <v>40920</v>
      </c>
      <c r="T7564" s="7">
        <f>S7564-E7564</f>
        <v>5</v>
      </c>
      <c r="U7564" t="s">
        <v>14218</v>
      </c>
      <c r="V7564" s="6" t="s">
        <v>14257</v>
      </c>
      <c r="W7564" t="s">
        <v>14258</v>
      </c>
      <c r="X7564" t="s">
        <v>14192</v>
      </c>
      <c r="Y7564" t="str">
        <f>VLOOKUP(R7564,Managers!$A:$B,2,)</f>
        <v>Josh Martinez</v>
      </c>
      <c r="Z7564" s="11">
        <f>VLOOKUP(X7564,HourlyWages!$A:$B,2,0)</f>
        <v>75</v>
      </c>
      <c r="AA7564">
        <v>1</v>
      </c>
    </row>
    <row r="7565" spans="1:27" x14ac:dyDescent="0.3">
      <c r="A7565" t="b">
        <f>COUNTIF($C$1:C7565, C7565)&gt;1</f>
        <v>0</v>
      </c>
      <c r="B7565" t="b">
        <f>VLOOKUP(C7565,Sheet3!$A:$B,2,0) &gt; 1</f>
        <v>0</v>
      </c>
      <c r="C7565">
        <v>7564</v>
      </c>
      <c r="D7565">
        <v>54116</v>
      </c>
      <c r="E7565" s="4">
        <v>40850</v>
      </c>
      <c r="F7565">
        <v>22</v>
      </c>
      <c r="G7565" s="15">
        <f>I7565*F7565</f>
        <v>2750</v>
      </c>
      <c r="H7565" s="9">
        <v>0.05</v>
      </c>
      <c r="I7565" s="13">
        <f>VLOOKUP($U7565,Pricebook!$A:$D,4,0)</f>
        <v>125</v>
      </c>
      <c r="J7565" s="11">
        <f>G7565*(1-H7565)</f>
        <v>2612.5</v>
      </c>
      <c r="K7565" t="s">
        <v>179</v>
      </c>
      <c r="L7565" t="s">
        <v>180</v>
      </c>
      <c r="M7565" t="str">
        <f>VLOOKUP($L7565,Companies!$A:$G,7,)</f>
        <v>Semiconductors</v>
      </c>
      <c r="N7565" t="str">
        <f>VLOOKUP($L7565,Companies!$A:$G,6,)</f>
        <v>Technology</v>
      </c>
      <c r="O7565" s="6" t="s">
        <v>478</v>
      </c>
      <c r="P7565" s="6">
        <v>84074</v>
      </c>
      <c r="Q7565" t="s">
        <v>201</v>
      </c>
      <c r="R7565" t="s">
        <v>23</v>
      </c>
      <c r="S7565" s="4">
        <v>40851</v>
      </c>
      <c r="T7565" s="7">
        <f>S7565-E7565</f>
        <v>1</v>
      </c>
      <c r="U7565" t="s">
        <v>14209</v>
      </c>
      <c r="V7565" s="6" t="s">
        <v>14257</v>
      </c>
      <c r="W7565" t="s">
        <v>14270</v>
      </c>
      <c r="X7565" t="s">
        <v>14200</v>
      </c>
      <c r="Y7565" t="str">
        <f>VLOOKUP(R7565,Managers!$A:$B,2,)</f>
        <v>Bob Turner</v>
      </c>
      <c r="Z7565" s="11">
        <f>VLOOKUP(X7565,HourlyWages!$A:$B,2,0)</f>
        <v>59</v>
      </c>
      <c r="AA7565">
        <v>1</v>
      </c>
    </row>
    <row r="7566" spans="1:27" x14ac:dyDescent="0.3">
      <c r="A7566" t="b">
        <f>COUNTIF($C$1:C7566, C7566)&gt;1</f>
        <v>0</v>
      </c>
      <c r="B7566" t="b">
        <f>VLOOKUP(C7566,Sheet3!$A:$B,2,0) &gt; 1</f>
        <v>0</v>
      </c>
      <c r="C7566">
        <v>7565</v>
      </c>
      <c r="D7566">
        <v>54119</v>
      </c>
      <c r="E7566" s="4">
        <v>40320</v>
      </c>
      <c r="F7566">
        <v>45</v>
      </c>
      <c r="G7566" s="15">
        <f>I7566*F7566</f>
        <v>6300</v>
      </c>
      <c r="H7566" s="9">
        <v>0.04</v>
      </c>
      <c r="I7566" s="13">
        <f>VLOOKUP($U7566,Pricebook!$A:$D,4,0)</f>
        <v>140</v>
      </c>
      <c r="J7566" s="11">
        <f>G7566*(1-H7566)</f>
        <v>6048</v>
      </c>
      <c r="K7566" t="s">
        <v>271</v>
      </c>
      <c r="L7566" t="s">
        <v>199</v>
      </c>
      <c r="M7566" t="str">
        <f>VLOOKUP($L7566,Companies!$A:$G,7,)</f>
        <v>Biotechnology: Biological Products (No Diagnostic Substances)</v>
      </c>
      <c r="N7566" t="str">
        <f>VLOOKUP($L7566,Companies!$A:$G,6,)</f>
        <v>Health Care</v>
      </c>
      <c r="O7566" s="6" t="s">
        <v>2855</v>
      </c>
      <c r="P7566" s="6" t="s">
        <v>2856</v>
      </c>
      <c r="Q7566" t="s">
        <v>38</v>
      </c>
      <c r="R7566" t="s">
        <v>16</v>
      </c>
      <c r="S7566" s="4">
        <v>40321</v>
      </c>
      <c r="T7566" s="7">
        <f>S7566-E7566</f>
        <v>1</v>
      </c>
      <c r="U7566" t="s">
        <v>14213</v>
      </c>
      <c r="V7566" s="6" t="s">
        <v>14257</v>
      </c>
      <c r="W7566" t="s">
        <v>14259</v>
      </c>
      <c r="X7566" t="s">
        <v>14203</v>
      </c>
      <c r="Y7566" t="str">
        <f>VLOOKUP(R7566,Managers!$A:$B,2,)</f>
        <v>Josh Martinez</v>
      </c>
      <c r="Z7566" s="11">
        <f>VLOOKUP(X7566,HourlyWages!$A:$B,2,0)</f>
        <v>62</v>
      </c>
      <c r="AA7566">
        <v>1</v>
      </c>
    </row>
    <row r="7567" spans="1:27" x14ac:dyDescent="0.3">
      <c r="A7567" t="b">
        <f>COUNTIF($C$1:C7567, C7567)&gt;1</f>
        <v>0</v>
      </c>
      <c r="B7567" t="b">
        <f>VLOOKUP(C7567,Sheet3!$A:$B,2,0) &gt; 1</f>
        <v>0</v>
      </c>
      <c r="C7567">
        <v>7566</v>
      </c>
      <c r="D7567">
        <v>54119</v>
      </c>
      <c r="E7567" s="4">
        <v>40320</v>
      </c>
      <c r="F7567">
        <v>4</v>
      </c>
      <c r="G7567" s="15">
        <f>I7567*F7567</f>
        <v>800</v>
      </c>
      <c r="H7567" s="9">
        <v>0.05</v>
      </c>
      <c r="I7567" s="13">
        <f>VLOOKUP($U7567,Pricebook!$A:$D,4,0)</f>
        <v>200</v>
      </c>
      <c r="J7567" s="11">
        <f>G7567*(1-H7567)</f>
        <v>760</v>
      </c>
      <c r="K7567" t="s">
        <v>271</v>
      </c>
      <c r="L7567" t="s">
        <v>199</v>
      </c>
      <c r="M7567" t="str">
        <f>VLOOKUP($L7567,Companies!$A:$G,7,)</f>
        <v>Biotechnology: Biological Products (No Diagnostic Substances)</v>
      </c>
      <c r="N7567" t="str">
        <f>VLOOKUP($L7567,Companies!$A:$G,6,)</f>
        <v>Health Care</v>
      </c>
      <c r="O7567" s="6" t="s">
        <v>2855</v>
      </c>
      <c r="P7567" s="6" t="s">
        <v>2856</v>
      </c>
      <c r="Q7567" t="s">
        <v>38</v>
      </c>
      <c r="R7567" t="s">
        <v>16</v>
      </c>
      <c r="S7567" s="4">
        <v>40323</v>
      </c>
      <c r="T7567" s="7">
        <f>S7567-E7567</f>
        <v>3</v>
      </c>
      <c r="U7567" t="s">
        <v>14206</v>
      </c>
      <c r="V7567" s="6" t="s">
        <v>14254</v>
      </c>
      <c r="W7567" t="s">
        <v>14256</v>
      </c>
      <c r="X7567" t="s">
        <v>14186</v>
      </c>
      <c r="Y7567" t="str">
        <f>VLOOKUP(R7567,Managers!$A:$B,2,)</f>
        <v>Josh Martinez</v>
      </c>
      <c r="Z7567" s="11">
        <f>VLOOKUP(X7567,HourlyWages!$A:$B,2,0)</f>
        <v>67</v>
      </c>
      <c r="AA7567">
        <v>1</v>
      </c>
    </row>
    <row r="7568" spans="1:27" x14ac:dyDescent="0.3">
      <c r="A7568" t="b">
        <f>COUNTIF($C$1:C7568, C7568)&gt;1</f>
        <v>0</v>
      </c>
      <c r="B7568" t="b">
        <f>VLOOKUP(C7568,Sheet3!$A:$B,2,0) &gt; 1</f>
        <v>0</v>
      </c>
      <c r="C7568">
        <v>7567</v>
      </c>
      <c r="D7568">
        <v>54145</v>
      </c>
      <c r="E7568" s="4">
        <v>40180</v>
      </c>
      <c r="F7568">
        <v>34</v>
      </c>
      <c r="G7568" s="15">
        <f>I7568*F7568</f>
        <v>4250</v>
      </c>
      <c r="H7568" s="9">
        <v>0.1</v>
      </c>
      <c r="I7568" s="13">
        <f>VLOOKUP($U7568,Pricebook!$A:$D,4,0)</f>
        <v>125</v>
      </c>
      <c r="J7568" s="11">
        <f>G7568*(1-H7568)</f>
        <v>3825</v>
      </c>
      <c r="K7568" t="s">
        <v>555</v>
      </c>
      <c r="L7568" t="s">
        <v>68</v>
      </c>
      <c r="M7568" t="str">
        <f>VLOOKUP($L7568,Companies!$A:$G,7,)</f>
        <v>Other Specialty Stores</v>
      </c>
      <c r="N7568" t="str">
        <f>VLOOKUP($L7568,Companies!$A:$G,6,)</f>
        <v>Consumer Services</v>
      </c>
      <c r="O7568" s="6" t="s">
        <v>1128</v>
      </c>
      <c r="P7568" s="6">
        <v>73110</v>
      </c>
      <c r="Q7568" t="s">
        <v>75</v>
      </c>
      <c r="R7568" t="s">
        <v>16</v>
      </c>
      <c r="S7568" s="4">
        <v>40180</v>
      </c>
      <c r="T7568" s="7">
        <f>S7568-E7568</f>
        <v>0</v>
      </c>
      <c r="U7568" t="s">
        <v>14208</v>
      </c>
      <c r="V7568" s="6" t="s">
        <v>14257</v>
      </c>
      <c r="W7568" t="s">
        <v>14258</v>
      </c>
      <c r="X7568" t="s">
        <v>14202</v>
      </c>
      <c r="Y7568" t="str">
        <f>VLOOKUP(R7568,Managers!$A:$B,2,)</f>
        <v>Josh Martinez</v>
      </c>
      <c r="Z7568" s="11">
        <f>VLOOKUP(X7568,HourlyWages!$A:$B,2,0)</f>
        <v>71</v>
      </c>
      <c r="AA7568">
        <v>1</v>
      </c>
    </row>
    <row r="7569" spans="1:27" x14ac:dyDescent="0.3">
      <c r="A7569" t="b">
        <f>COUNTIF($C$1:C7569, C7569)&gt;1</f>
        <v>0</v>
      </c>
      <c r="B7569" t="b">
        <f>VLOOKUP(C7569,Sheet3!$A:$B,2,0) &gt; 1</f>
        <v>0</v>
      </c>
      <c r="C7569">
        <v>7568</v>
      </c>
      <c r="D7569">
        <v>54146</v>
      </c>
      <c r="E7569" s="4">
        <v>40469</v>
      </c>
      <c r="F7569">
        <v>3</v>
      </c>
      <c r="G7569" s="15">
        <f>I7569*F7569</f>
        <v>450</v>
      </c>
      <c r="H7569" s="9">
        <v>0.06</v>
      </c>
      <c r="I7569" s="13">
        <f>VLOOKUP($U7569,Pricebook!$A:$D,4,0)</f>
        <v>150</v>
      </c>
      <c r="J7569" s="11">
        <f>G7569*(1-H7569)</f>
        <v>423</v>
      </c>
      <c r="K7569" t="s">
        <v>1709</v>
      </c>
      <c r="L7569" t="s">
        <v>244</v>
      </c>
      <c r="M7569" t="str">
        <f>VLOOKUP($L7569,Companies!$A:$G,7,)</f>
        <v>Computer Communications Equipment</v>
      </c>
      <c r="N7569" t="str">
        <f>VLOOKUP($L7569,Companies!$A:$G,6,)</f>
        <v>Technology</v>
      </c>
      <c r="O7569" s="6" t="s">
        <v>839</v>
      </c>
      <c r="P7569" s="6">
        <v>22801</v>
      </c>
      <c r="Q7569" t="s">
        <v>368</v>
      </c>
      <c r="R7569" t="s">
        <v>34</v>
      </c>
      <c r="S7569" s="4">
        <v>40474</v>
      </c>
      <c r="T7569" s="7">
        <f>S7569-E7569</f>
        <v>5</v>
      </c>
      <c r="U7569" t="s">
        <v>14211</v>
      </c>
      <c r="V7569" s="6" t="s">
        <v>14251</v>
      </c>
      <c r="W7569" t="s">
        <v>14267</v>
      </c>
      <c r="X7569" t="s">
        <v>14202</v>
      </c>
      <c r="Y7569" t="str">
        <f>VLOOKUP(R7569,Managers!$A:$B,2,)</f>
        <v>Frank Mitchell</v>
      </c>
      <c r="Z7569" s="11">
        <f>VLOOKUP(X7569,HourlyWages!$A:$B,2,0)</f>
        <v>71</v>
      </c>
      <c r="AA7569">
        <v>1</v>
      </c>
    </row>
    <row r="7570" spans="1:27" x14ac:dyDescent="0.3">
      <c r="A7570" t="b">
        <f>COUNTIF($C$1:C7570, C7570)&gt;1</f>
        <v>0</v>
      </c>
      <c r="B7570" t="b">
        <f>VLOOKUP(C7570,Sheet3!$A:$B,2,0) &gt; 1</f>
        <v>0</v>
      </c>
      <c r="C7570">
        <v>7569</v>
      </c>
      <c r="D7570">
        <v>54150</v>
      </c>
      <c r="E7570" s="4">
        <v>40716</v>
      </c>
      <c r="F7570">
        <v>12</v>
      </c>
      <c r="G7570" s="15">
        <f>I7570*F7570</f>
        <v>1800</v>
      </c>
      <c r="H7570" s="9">
        <v>0.01</v>
      </c>
      <c r="I7570" s="13">
        <f>VLOOKUP($U7570,Pricebook!$A:$D,4,0)</f>
        <v>150</v>
      </c>
      <c r="J7570" s="11">
        <f>G7570*(1-H7570)</f>
        <v>1782</v>
      </c>
      <c r="K7570" t="s">
        <v>2565</v>
      </c>
      <c r="L7570" t="s">
        <v>55</v>
      </c>
      <c r="M7570" t="str">
        <f>VLOOKUP($L7570,Companies!$A:$G,7,)</f>
        <v>Semiconductors</v>
      </c>
      <c r="N7570" t="str">
        <f>VLOOKUP($L7570,Companies!$A:$G,6,)</f>
        <v>Technology</v>
      </c>
      <c r="O7570" s="6" t="s">
        <v>480</v>
      </c>
      <c r="P7570" s="6">
        <v>55113</v>
      </c>
      <c r="Q7570" t="s">
        <v>130</v>
      </c>
      <c r="R7570" t="s">
        <v>16</v>
      </c>
      <c r="S7570" s="4">
        <v>40716</v>
      </c>
      <c r="T7570" s="7">
        <f>S7570-E7570</f>
        <v>0</v>
      </c>
      <c r="U7570" t="s">
        <v>14210</v>
      </c>
      <c r="V7570" s="6" t="s">
        <v>14251</v>
      </c>
      <c r="W7570" t="s">
        <v>14263</v>
      </c>
      <c r="X7570" t="s">
        <v>14198</v>
      </c>
      <c r="Y7570" t="str">
        <f>VLOOKUP(R7570,Managers!$A:$B,2,)</f>
        <v>Josh Martinez</v>
      </c>
      <c r="Z7570" s="11">
        <f>VLOOKUP(X7570,HourlyWages!$A:$B,2,0)</f>
        <v>51</v>
      </c>
      <c r="AA7570">
        <v>1</v>
      </c>
    </row>
    <row r="7571" spans="1:27" x14ac:dyDescent="0.3">
      <c r="A7571" t="b">
        <f>COUNTIF($C$1:C7571, C7571)&gt;1</f>
        <v>0</v>
      </c>
      <c r="B7571" t="b">
        <f>VLOOKUP(C7571,Sheet3!$A:$B,2,0) &gt; 1</f>
        <v>0</v>
      </c>
      <c r="C7571">
        <v>7570</v>
      </c>
      <c r="D7571">
        <v>54151</v>
      </c>
      <c r="E7571" s="4">
        <v>40058</v>
      </c>
      <c r="F7571">
        <v>35</v>
      </c>
      <c r="G7571" s="15">
        <f>I7571*F7571</f>
        <v>3850</v>
      </c>
      <c r="H7571" s="9">
        <v>0.03</v>
      </c>
      <c r="I7571" s="13">
        <f>VLOOKUP($U7571,Pricebook!$A:$D,4,0)</f>
        <v>110</v>
      </c>
      <c r="J7571" s="11">
        <f>G7571*(1-H7571)</f>
        <v>3734.5</v>
      </c>
      <c r="K7571" t="s">
        <v>2046</v>
      </c>
      <c r="L7571" t="s">
        <v>41</v>
      </c>
      <c r="M7571" t="str">
        <f>VLOOKUP($L7571,Companies!$A:$G,7,)</f>
        <v>EDP Services</v>
      </c>
      <c r="N7571" t="str">
        <f>VLOOKUP($L7571,Companies!$A:$G,6,)</f>
        <v>Technology</v>
      </c>
      <c r="O7571" s="6" t="s">
        <v>610</v>
      </c>
      <c r="P7571" s="6" t="s">
        <v>611</v>
      </c>
      <c r="Q7571" t="s">
        <v>232</v>
      </c>
      <c r="R7571" t="s">
        <v>61</v>
      </c>
      <c r="S7571" s="4">
        <v>40059</v>
      </c>
      <c r="T7571" s="7">
        <f>S7571-E7571</f>
        <v>1</v>
      </c>
      <c r="U7571" t="s">
        <v>14215</v>
      </c>
      <c r="V7571" s="6" t="s">
        <v>14257</v>
      </c>
      <c r="W7571" t="s">
        <v>14264</v>
      </c>
      <c r="X7571" t="s">
        <v>14192</v>
      </c>
      <c r="Y7571" t="str">
        <f>VLOOKUP(R7571,Managers!$A:$B,2,)</f>
        <v>Allen Young</v>
      </c>
      <c r="Z7571" s="11">
        <f>VLOOKUP(X7571,HourlyWages!$A:$B,2,0)</f>
        <v>75</v>
      </c>
      <c r="AA7571">
        <v>1</v>
      </c>
    </row>
    <row r="7572" spans="1:27" x14ac:dyDescent="0.3">
      <c r="A7572" t="b">
        <f>COUNTIF($C$1:C7572, C7572)&gt;1</f>
        <v>0</v>
      </c>
      <c r="B7572" t="b">
        <f>VLOOKUP(C7572,Sheet3!$A:$B,2,0) &gt; 1</f>
        <v>0</v>
      </c>
      <c r="C7572">
        <v>7571</v>
      </c>
      <c r="D7572">
        <v>54151</v>
      </c>
      <c r="E7572" s="4">
        <v>40058</v>
      </c>
      <c r="F7572">
        <v>38</v>
      </c>
      <c r="G7572" s="15">
        <f>I7572*F7572</f>
        <v>4560</v>
      </c>
      <c r="H7572" s="9">
        <v>7.0000000000000007E-2</v>
      </c>
      <c r="I7572" s="13">
        <f>VLOOKUP($U7572,Pricebook!$A:$D,4,0)</f>
        <v>120</v>
      </c>
      <c r="J7572" s="11">
        <f>G7572*(1-H7572)</f>
        <v>4240.7999999999993</v>
      </c>
      <c r="K7572" t="s">
        <v>2046</v>
      </c>
      <c r="L7572" t="s">
        <v>41</v>
      </c>
      <c r="M7572" t="str">
        <f>VLOOKUP($L7572,Companies!$A:$G,7,)</f>
        <v>EDP Services</v>
      </c>
      <c r="N7572" t="str">
        <f>VLOOKUP($L7572,Companies!$A:$G,6,)</f>
        <v>Technology</v>
      </c>
      <c r="O7572" s="6" t="s">
        <v>610</v>
      </c>
      <c r="P7572" s="6" t="s">
        <v>611</v>
      </c>
      <c r="Q7572" t="s">
        <v>232</v>
      </c>
      <c r="R7572" t="s">
        <v>61</v>
      </c>
      <c r="S7572" s="4">
        <v>40059</v>
      </c>
      <c r="T7572" s="7">
        <f>S7572-E7572</f>
        <v>1</v>
      </c>
      <c r="U7572" t="s">
        <v>14212</v>
      </c>
      <c r="V7572" s="6" t="s">
        <v>14251</v>
      </c>
      <c r="W7572" t="s">
        <v>14267</v>
      </c>
      <c r="X7572" t="s">
        <v>14189</v>
      </c>
      <c r="Y7572" t="str">
        <f>VLOOKUP(R7572,Managers!$A:$B,2,)</f>
        <v>Allen Young</v>
      </c>
      <c r="Z7572" s="11">
        <f>VLOOKUP(X7572,HourlyWages!$A:$B,2,0)</f>
        <v>62</v>
      </c>
      <c r="AA7572">
        <v>1</v>
      </c>
    </row>
    <row r="7573" spans="1:27" x14ac:dyDescent="0.3">
      <c r="A7573" t="b">
        <f>COUNTIF($C$1:C7573, C7573)&gt;1</f>
        <v>0</v>
      </c>
      <c r="B7573" t="b">
        <f>VLOOKUP(C7573,Sheet3!$A:$B,2,0) &gt; 1</f>
        <v>0</v>
      </c>
      <c r="C7573">
        <v>7572</v>
      </c>
      <c r="D7573">
        <v>54176</v>
      </c>
      <c r="E7573" s="4">
        <v>40721</v>
      </c>
      <c r="F7573">
        <v>33</v>
      </c>
      <c r="G7573" s="15">
        <f>I7573*F7573</f>
        <v>4950</v>
      </c>
      <c r="H7573" s="9">
        <v>0.06</v>
      </c>
      <c r="I7573" s="13">
        <f>VLOOKUP($U7573,Pricebook!$A:$D,4,0)</f>
        <v>150</v>
      </c>
      <c r="J7573" s="11">
        <f>G7573*(1-H7573)</f>
        <v>4653</v>
      </c>
      <c r="K7573" t="s">
        <v>643</v>
      </c>
      <c r="L7573" t="s">
        <v>482</v>
      </c>
      <c r="M7573" t="str">
        <f>VLOOKUP($L7573,Companies!$A:$G,7,)</f>
        <v>Television Services</v>
      </c>
      <c r="N7573" t="str">
        <f>VLOOKUP($L7573,Companies!$A:$G,6,)</f>
        <v>Consumer Services</v>
      </c>
      <c r="O7573" s="6" t="s">
        <v>2850</v>
      </c>
      <c r="P7573" s="6">
        <v>39503</v>
      </c>
      <c r="Q7573" t="s">
        <v>699</v>
      </c>
      <c r="R7573" t="s">
        <v>34</v>
      </c>
      <c r="S7573" s="4">
        <v>40722</v>
      </c>
      <c r="T7573" s="7">
        <f>S7573-E7573</f>
        <v>1</v>
      </c>
      <c r="U7573" t="s">
        <v>14211</v>
      </c>
      <c r="V7573" s="6" t="s">
        <v>14254</v>
      </c>
      <c r="W7573" t="s">
        <v>14255</v>
      </c>
      <c r="X7573" t="s">
        <v>14194</v>
      </c>
      <c r="Y7573" t="str">
        <f>VLOOKUP(R7573,Managers!$A:$B,2,)</f>
        <v>Frank Mitchell</v>
      </c>
      <c r="Z7573" s="11">
        <f>VLOOKUP(X7573,HourlyWages!$A:$B,2,0)</f>
        <v>71</v>
      </c>
      <c r="AA7573">
        <v>1</v>
      </c>
    </row>
    <row r="7574" spans="1:27" x14ac:dyDescent="0.3">
      <c r="A7574" t="b">
        <f>COUNTIF($C$1:C7574, C7574)&gt;1</f>
        <v>0</v>
      </c>
      <c r="B7574" t="b">
        <f>VLOOKUP(C7574,Sheet3!$A:$B,2,0) &gt; 1</f>
        <v>0</v>
      </c>
      <c r="C7574">
        <v>7573</v>
      </c>
      <c r="D7574">
        <v>54177</v>
      </c>
      <c r="E7574" s="4">
        <v>40933</v>
      </c>
      <c r="F7574">
        <v>12</v>
      </c>
      <c r="G7574" s="15">
        <f>I7574*F7574</f>
        <v>1920</v>
      </c>
      <c r="H7574" s="9">
        <v>0.1</v>
      </c>
      <c r="I7574" s="13">
        <f>VLOOKUP($U7574,Pricebook!$A:$D,4,0)</f>
        <v>160</v>
      </c>
      <c r="J7574" s="11">
        <f>G7574*(1-H7574)</f>
        <v>1728</v>
      </c>
      <c r="K7574" t="s">
        <v>1520</v>
      </c>
      <c r="L7574" t="s">
        <v>50</v>
      </c>
      <c r="M7574" t="str">
        <f>VLOOKUP($L7574,Companies!$A:$G,7,)</f>
        <v>Semiconductors</v>
      </c>
      <c r="N7574" t="str">
        <f>VLOOKUP($L7574,Companies!$A:$G,6,)</f>
        <v>Technology</v>
      </c>
      <c r="O7574" s="6" t="s">
        <v>1266</v>
      </c>
      <c r="P7574" s="6">
        <v>64055</v>
      </c>
      <c r="Q7574" t="s">
        <v>358</v>
      </c>
      <c r="R7574" t="s">
        <v>16</v>
      </c>
      <c r="S7574" s="4">
        <v>40933</v>
      </c>
      <c r="T7574" s="7">
        <f>S7574-E7574</f>
        <v>0</v>
      </c>
      <c r="U7574" t="s">
        <v>14218</v>
      </c>
      <c r="V7574" s="6" t="s">
        <v>14254</v>
      </c>
      <c r="W7574" t="s">
        <v>14256</v>
      </c>
      <c r="X7574" t="s">
        <v>14187</v>
      </c>
      <c r="Y7574" t="str">
        <f>VLOOKUP(R7574,Managers!$A:$B,2,)</f>
        <v>Josh Martinez</v>
      </c>
      <c r="Z7574" s="11">
        <f>VLOOKUP(X7574,HourlyWages!$A:$B,2,0)</f>
        <v>45</v>
      </c>
      <c r="AA7574">
        <v>1</v>
      </c>
    </row>
    <row r="7575" spans="1:27" x14ac:dyDescent="0.3">
      <c r="A7575" t="b">
        <f>COUNTIF($C$1:C7575, C7575)&gt;1</f>
        <v>0</v>
      </c>
      <c r="B7575" t="b">
        <f>VLOOKUP(C7575,Sheet3!$A:$B,2,0) &gt; 1</f>
        <v>0</v>
      </c>
      <c r="C7575">
        <v>7574</v>
      </c>
      <c r="D7575">
        <v>54177</v>
      </c>
      <c r="E7575" s="4">
        <v>40933</v>
      </c>
      <c r="F7575">
        <v>25</v>
      </c>
      <c r="G7575" s="15">
        <f>I7575*F7575</f>
        <v>2750</v>
      </c>
      <c r="H7575" s="9">
        <v>0.1</v>
      </c>
      <c r="I7575" s="13">
        <f>VLOOKUP($U7575,Pricebook!$A:$D,4,0)</f>
        <v>110</v>
      </c>
      <c r="J7575" s="11">
        <f>G7575*(1-H7575)</f>
        <v>2475</v>
      </c>
      <c r="K7575" t="s">
        <v>1520</v>
      </c>
      <c r="L7575" t="s">
        <v>50</v>
      </c>
      <c r="M7575" t="str">
        <f>VLOOKUP($L7575,Companies!$A:$G,7,)</f>
        <v>Semiconductors</v>
      </c>
      <c r="N7575" t="str">
        <f>VLOOKUP($L7575,Companies!$A:$G,6,)</f>
        <v>Technology</v>
      </c>
      <c r="O7575" s="6" t="s">
        <v>1266</v>
      </c>
      <c r="P7575" s="6">
        <v>64055</v>
      </c>
      <c r="Q7575" t="s">
        <v>358</v>
      </c>
      <c r="R7575" t="s">
        <v>16</v>
      </c>
      <c r="S7575" s="4">
        <v>40935</v>
      </c>
      <c r="T7575" s="7">
        <f>S7575-E7575</f>
        <v>2</v>
      </c>
      <c r="U7575" t="s">
        <v>14215</v>
      </c>
      <c r="V7575" s="6" t="s">
        <v>14251</v>
      </c>
      <c r="W7575" t="s">
        <v>14266</v>
      </c>
      <c r="X7575" t="s">
        <v>14185</v>
      </c>
      <c r="Y7575" t="str">
        <f>VLOOKUP(R7575,Managers!$A:$B,2,)</f>
        <v>Josh Martinez</v>
      </c>
      <c r="Z7575" s="11">
        <f>VLOOKUP(X7575,HourlyWages!$A:$B,2,0)</f>
        <v>70</v>
      </c>
      <c r="AA7575">
        <v>1</v>
      </c>
    </row>
    <row r="7576" spans="1:27" x14ac:dyDescent="0.3">
      <c r="A7576" t="b">
        <f>COUNTIF($C$1:C7576, C7576)&gt;1</f>
        <v>0</v>
      </c>
      <c r="B7576" t="b">
        <f>VLOOKUP(C7576,Sheet3!$A:$B,2,0) &gt; 1</f>
        <v>0</v>
      </c>
      <c r="C7576">
        <v>7575</v>
      </c>
      <c r="D7576">
        <v>54180</v>
      </c>
      <c r="E7576" s="4">
        <v>41204</v>
      </c>
      <c r="F7576">
        <v>43</v>
      </c>
      <c r="G7576" s="15">
        <f>I7576*F7576</f>
        <v>5160</v>
      </c>
      <c r="H7576" s="9">
        <v>0.08</v>
      </c>
      <c r="I7576" s="13">
        <f>VLOOKUP($U7576,Pricebook!$A:$D,4,0)</f>
        <v>120</v>
      </c>
      <c r="J7576" s="11">
        <f>G7576*(1-H7576)</f>
        <v>4747.2</v>
      </c>
      <c r="K7576" t="s">
        <v>1783</v>
      </c>
      <c r="L7576" t="s">
        <v>360</v>
      </c>
      <c r="M7576" t="str">
        <f>VLOOKUP($L7576,Companies!$A:$G,7,)</f>
        <v>Semiconductors</v>
      </c>
      <c r="N7576" t="str">
        <f>VLOOKUP($L7576,Companies!$A:$G,6,)</f>
        <v>Technology</v>
      </c>
      <c r="O7576" s="6" t="s">
        <v>681</v>
      </c>
      <c r="P7576" s="6">
        <v>92653</v>
      </c>
      <c r="Q7576" t="s">
        <v>114</v>
      </c>
      <c r="R7576" t="s">
        <v>23</v>
      </c>
      <c r="S7576" s="4">
        <v>41206</v>
      </c>
      <c r="T7576" s="7">
        <f>S7576-E7576</f>
        <v>2</v>
      </c>
      <c r="U7576" t="s">
        <v>14212</v>
      </c>
      <c r="V7576" s="6" t="s">
        <v>14254</v>
      </c>
      <c r="W7576" t="s">
        <v>14255</v>
      </c>
      <c r="X7576" t="s">
        <v>14185</v>
      </c>
      <c r="Y7576" t="str">
        <f>VLOOKUP(R7576,Managers!$A:$B,2,)</f>
        <v>Bob Turner</v>
      </c>
      <c r="Z7576" s="11">
        <f>VLOOKUP(X7576,HourlyWages!$A:$B,2,0)</f>
        <v>70</v>
      </c>
      <c r="AA7576">
        <v>1</v>
      </c>
    </row>
    <row r="7577" spans="1:27" x14ac:dyDescent="0.3">
      <c r="A7577" t="b">
        <f>COUNTIF($C$1:C7577, C7577)&gt;1</f>
        <v>0</v>
      </c>
      <c r="B7577" t="b">
        <f>VLOOKUP(C7577,Sheet3!$A:$B,2,0) &gt; 1</f>
        <v>0</v>
      </c>
      <c r="C7577">
        <v>7576</v>
      </c>
      <c r="D7577">
        <v>54181</v>
      </c>
      <c r="E7577" s="4">
        <v>41047</v>
      </c>
      <c r="F7577">
        <v>12</v>
      </c>
      <c r="G7577" s="15">
        <f>I7577*F7577</f>
        <v>1800</v>
      </c>
      <c r="H7577" s="9">
        <v>0.03</v>
      </c>
      <c r="I7577" s="13">
        <f>VLOOKUP($U7577,Pricebook!$A:$D,4,0)</f>
        <v>150</v>
      </c>
      <c r="J7577" s="11">
        <f>G7577*(1-H7577)</f>
        <v>1746</v>
      </c>
      <c r="K7577" t="s">
        <v>1986</v>
      </c>
      <c r="L7577" t="s">
        <v>241</v>
      </c>
      <c r="M7577" t="str">
        <f>VLOOKUP($L7577,Companies!$A:$G,7,)</f>
        <v>Computer Software: Prepackaged Software</v>
      </c>
      <c r="N7577" t="str">
        <f>VLOOKUP($L7577,Companies!$A:$G,6,)</f>
        <v>Technology</v>
      </c>
      <c r="O7577" s="6" t="s">
        <v>1276</v>
      </c>
      <c r="P7577" s="6" t="s">
        <v>2771</v>
      </c>
      <c r="Q7577" t="s">
        <v>232</v>
      </c>
      <c r="R7577" t="s">
        <v>61</v>
      </c>
      <c r="S7577" s="4">
        <v>41049</v>
      </c>
      <c r="T7577" s="7">
        <f>S7577-E7577</f>
        <v>2</v>
      </c>
      <c r="U7577" t="s">
        <v>14216</v>
      </c>
      <c r="V7577" s="6" t="s">
        <v>14251</v>
      </c>
      <c r="W7577" t="s">
        <v>14267</v>
      </c>
      <c r="X7577" t="s">
        <v>14187</v>
      </c>
      <c r="Y7577" t="str">
        <f>VLOOKUP(R7577,Managers!$A:$B,2,)</f>
        <v>Allen Young</v>
      </c>
      <c r="Z7577" s="11">
        <f>VLOOKUP(X7577,HourlyWages!$A:$B,2,0)</f>
        <v>45</v>
      </c>
      <c r="AA7577">
        <v>1</v>
      </c>
    </row>
    <row r="7578" spans="1:27" x14ac:dyDescent="0.3">
      <c r="A7578" t="b">
        <f>COUNTIF($C$1:C7578, C7578)&gt;1</f>
        <v>0</v>
      </c>
      <c r="B7578" t="b">
        <f>VLOOKUP(C7578,Sheet3!$A:$B,2,0) &gt; 1</f>
        <v>0</v>
      </c>
      <c r="C7578">
        <v>7577</v>
      </c>
      <c r="D7578">
        <v>54183</v>
      </c>
      <c r="E7578" s="4">
        <v>41014</v>
      </c>
      <c r="F7578">
        <v>32</v>
      </c>
      <c r="G7578" s="15">
        <f>I7578*F7578</f>
        <v>4800</v>
      </c>
      <c r="H7578" s="9">
        <v>0.02</v>
      </c>
      <c r="I7578" s="13">
        <f>VLOOKUP($U7578,Pricebook!$A:$D,4,0)</f>
        <v>150</v>
      </c>
      <c r="J7578" s="11">
        <f>G7578*(1-H7578)</f>
        <v>4704</v>
      </c>
      <c r="K7578" t="s">
        <v>2206</v>
      </c>
      <c r="L7578" t="s">
        <v>310</v>
      </c>
      <c r="M7578" t="str">
        <f>VLOOKUP($L7578,Companies!$A:$G,7,)</f>
        <v>Major Pharmaceuticals</v>
      </c>
      <c r="N7578" t="str">
        <f>VLOOKUP($L7578,Companies!$A:$G,6,)</f>
        <v>Health Care</v>
      </c>
      <c r="O7578" s="6" t="s">
        <v>1112</v>
      </c>
      <c r="P7578" s="6">
        <v>77340</v>
      </c>
      <c r="Q7578" t="s">
        <v>48</v>
      </c>
      <c r="R7578" t="s">
        <v>16</v>
      </c>
      <c r="S7578" s="4">
        <v>41016</v>
      </c>
      <c r="T7578" s="7">
        <f>S7578-E7578</f>
        <v>2</v>
      </c>
      <c r="U7578" t="s">
        <v>14211</v>
      </c>
      <c r="V7578" s="6" t="s">
        <v>14257</v>
      </c>
      <c r="W7578" t="s">
        <v>14258</v>
      </c>
      <c r="X7578" t="s">
        <v>14201</v>
      </c>
      <c r="Y7578" t="str">
        <f>VLOOKUP(R7578,Managers!$A:$B,2,)</f>
        <v>Josh Martinez</v>
      </c>
      <c r="Z7578" s="11">
        <f>VLOOKUP(X7578,HourlyWages!$A:$B,2,0)</f>
        <v>53</v>
      </c>
      <c r="AA7578">
        <v>1</v>
      </c>
    </row>
    <row r="7579" spans="1:27" x14ac:dyDescent="0.3">
      <c r="A7579" t="b">
        <f>COUNTIF($C$1:C7579, C7579)&gt;1</f>
        <v>0</v>
      </c>
      <c r="B7579" t="b">
        <f>VLOOKUP(C7579,Sheet3!$A:$B,2,0) &gt; 1</f>
        <v>0</v>
      </c>
      <c r="C7579">
        <v>7578</v>
      </c>
      <c r="D7579">
        <v>54183</v>
      </c>
      <c r="E7579" s="4">
        <v>41014</v>
      </c>
      <c r="F7579">
        <v>9</v>
      </c>
      <c r="G7579" s="15">
        <f>I7579*F7579</f>
        <v>1080</v>
      </c>
      <c r="H7579" s="9">
        <v>0.02</v>
      </c>
      <c r="I7579" s="13">
        <f>VLOOKUP($U7579,Pricebook!$A:$D,4,0)</f>
        <v>120</v>
      </c>
      <c r="J7579" s="11">
        <f>G7579*(1-H7579)</f>
        <v>1058.4000000000001</v>
      </c>
      <c r="K7579" t="s">
        <v>2206</v>
      </c>
      <c r="L7579" t="s">
        <v>310</v>
      </c>
      <c r="M7579" t="str">
        <f>VLOOKUP($L7579,Companies!$A:$G,7,)</f>
        <v>Major Pharmaceuticals</v>
      </c>
      <c r="N7579" t="str">
        <f>VLOOKUP($L7579,Companies!$A:$G,6,)</f>
        <v>Health Care</v>
      </c>
      <c r="O7579" s="6" t="s">
        <v>1112</v>
      </c>
      <c r="P7579" s="6">
        <v>77340</v>
      </c>
      <c r="Q7579" t="s">
        <v>48</v>
      </c>
      <c r="R7579" t="s">
        <v>16</v>
      </c>
      <c r="S7579" s="4">
        <v>41015</v>
      </c>
      <c r="T7579" s="7">
        <f>S7579-E7579</f>
        <v>1</v>
      </c>
      <c r="U7579" t="s">
        <v>14212</v>
      </c>
      <c r="V7579" s="6" t="s">
        <v>14257</v>
      </c>
      <c r="W7579" t="s">
        <v>14259</v>
      </c>
      <c r="X7579" t="s">
        <v>14190</v>
      </c>
      <c r="Y7579" t="str">
        <f>VLOOKUP(R7579,Managers!$A:$B,2,)</f>
        <v>Josh Martinez</v>
      </c>
      <c r="Z7579" s="11">
        <f>VLOOKUP(X7579,HourlyWages!$A:$B,2,0)</f>
        <v>67</v>
      </c>
      <c r="AA7579">
        <v>1</v>
      </c>
    </row>
    <row r="7580" spans="1:27" x14ac:dyDescent="0.3">
      <c r="A7580" t="b">
        <f>COUNTIF($C$1:C7580, C7580)&gt;1</f>
        <v>0</v>
      </c>
      <c r="B7580" t="b">
        <f>VLOOKUP(C7580,Sheet3!$A:$B,2,0) &gt; 1</f>
        <v>0</v>
      </c>
      <c r="C7580">
        <v>7579</v>
      </c>
      <c r="D7580">
        <v>54209</v>
      </c>
      <c r="E7580" s="4">
        <v>41136</v>
      </c>
      <c r="F7580">
        <v>21</v>
      </c>
      <c r="G7580" s="15">
        <f>I7580*F7580</f>
        <v>3150</v>
      </c>
      <c r="H7580" s="9">
        <v>0.04</v>
      </c>
      <c r="I7580" s="13">
        <f>VLOOKUP($U7580,Pricebook!$A:$D,4,0)</f>
        <v>150</v>
      </c>
      <c r="J7580" s="11">
        <f>G7580*(1-H7580)</f>
        <v>3024</v>
      </c>
      <c r="K7580" t="s">
        <v>247</v>
      </c>
      <c r="L7580" t="s">
        <v>108</v>
      </c>
      <c r="M7580" t="str">
        <f>VLOOKUP($L7580,Companies!$A:$G,7,)</f>
        <v>Broadcasting</v>
      </c>
      <c r="N7580" t="str">
        <f>VLOOKUP($L7580,Companies!$A:$G,6,)</f>
        <v>Consumer Services</v>
      </c>
      <c r="O7580" s="6" t="s">
        <v>2320</v>
      </c>
      <c r="P7580" s="6" t="s">
        <v>2321</v>
      </c>
      <c r="Q7580" t="s">
        <v>210</v>
      </c>
      <c r="R7580" t="s">
        <v>61</v>
      </c>
      <c r="S7580" s="4">
        <v>41138</v>
      </c>
      <c r="T7580" s="7">
        <f>S7580-E7580</f>
        <v>2</v>
      </c>
      <c r="U7580" t="s">
        <v>14210</v>
      </c>
      <c r="V7580" s="6" t="s">
        <v>14251</v>
      </c>
      <c r="W7580" t="s">
        <v>14260</v>
      </c>
      <c r="X7580" t="s">
        <v>14185</v>
      </c>
      <c r="Y7580" t="str">
        <f>VLOOKUP(R7580,Managers!$A:$B,2,)</f>
        <v>Allen Young</v>
      </c>
      <c r="Z7580" s="11">
        <f>VLOOKUP(X7580,HourlyWages!$A:$B,2,0)</f>
        <v>70</v>
      </c>
      <c r="AA7580">
        <v>1</v>
      </c>
    </row>
    <row r="7581" spans="1:27" x14ac:dyDescent="0.3">
      <c r="A7581" t="b">
        <f>COUNTIF($C$1:C7581, C7581)&gt;1</f>
        <v>0</v>
      </c>
      <c r="B7581" t="b">
        <f>VLOOKUP(C7581,Sheet3!$A:$B,2,0) &gt; 1</f>
        <v>0</v>
      </c>
      <c r="C7581">
        <v>7580</v>
      </c>
      <c r="D7581">
        <v>54214</v>
      </c>
      <c r="E7581" s="4">
        <v>40910</v>
      </c>
      <c r="F7581">
        <v>38</v>
      </c>
      <c r="G7581" s="15">
        <f>I7581*F7581</f>
        <v>5700</v>
      </c>
      <c r="H7581" s="9">
        <v>0.04</v>
      </c>
      <c r="I7581" s="13">
        <f>VLOOKUP($U7581,Pricebook!$A:$D,4,0)</f>
        <v>150</v>
      </c>
      <c r="J7581" s="11">
        <f>G7581*(1-H7581)</f>
        <v>5472</v>
      </c>
      <c r="K7581" t="s">
        <v>1289</v>
      </c>
      <c r="L7581" t="s">
        <v>46</v>
      </c>
      <c r="M7581" t="str">
        <f>VLOOKUP($L7581,Companies!$A:$G,7,)</f>
        <v>Computer Software: Prepackaged Software</v>
      </c>
      <c r="N7581" t="str">
        <f>VLOOKUP($L7581,Companies!$A:$G,6,)</f>
        <v>Technology</v>
      </c>
      <c r="O7581" s="6" t="s">
        <v>1800</v>
      </c>
      <c r="P7581" s="6">
        <v>83605</v>
      </c>
      <c r="Q7581" t="s">
        <v>197</v>
      </c>
      <c r="R7581" t="s">
        <v>23</v>
      </c>
      <c r="S7581" s="4">
        <v>40913</v>
      </c>
      <c r="T7581" s="7">
        <f>S7581-E7581</f>
        <v>3</v>
      </c>
      <c r="U7581" t="s">
        <v>14222</v>
      </c>
      <c r="V7581" s="6" t="s">
        <v>14251</v>
      </c>
      <c r="W7581" t="s">
        <v>14263</v>
      </c>
      <c r="X7581" t="s">
        <v>14197</v>
      </c>
      <c r="Y7581" t="str">
        <f>VLOOKUP(R7581,Managers!$A:$B,2,)</f>
        <v>Bob Turner</v>
      </c>
      <c r="Z7581" s="11">
        <f>VLOOKUP(X7581,HourlyWages!$A:$B,2,0)</f>
        <v>71</v>
      </c>
      <c r="AA7581">
        <v>1</v>
      </c>
    </row>
    <row r="7582" spans="1:27" x14ac:dyDescent="0.3">
      <c r="A7582" t="b">
        <f>COUNTIF($C$1:C7582, C7582)&gt;1</f>
        <v>0</v>
      </c>
      <c r="B7582" t="b">
        <f>VLOOKUP(C7582,Sheet3!$A:$B,2,0) &gt; 1</f>
        <v>0</v>
      </c>
      <c r="C7582">
        <v>7581</v>
      </c>
      <c r="D7582">
        <v>54215</v>
      </c>
      <c r="E7582" s="4">
        <v>40837</v>
      </c>
      <c r="F7582">
        <v>14</v>
      </c>
      <c r="G7582" s="15">
        <f>I7582*F7582</f>
        <v>2100</v>
      </c>
      <c r="H7582" s="9">
        <v>0.04</v>
      </c>
      <c r="I7582" s="13">
        <f>VLOOKUP($U7582,Pricebook!$A:$D,4,0)</f>
        <v>150</v>
      </c>
      <c r="J7582" s="11">
        <f>G7582*(1-H7582)</f>
        <v>2016</v>
      </c>
      <c r="K7582" t="s">
        <v>732</v>
      </c>
      <c r="L7582" t="s">
        <v>300</v>
      </c>
      <c r="M7582" t="str">
        <f>VLOOKUP($L7582,Companies!$A:$G,7,)</f>
        <v>Computer Software: Programming, Data Processing</v>
      </c>
      <c r="N7582" t="str">
        <f>VLOOKUP($L7582,Companies!$A:$G,6,)</f>
        <v>Technology</v>
      </c>
      <c r="O7582" s="6" t="s">
        <v>1884</v>
      </c>
      <c r="P7582" s="6">
        <v>92399</v>
      </c>
      <c r="Q7582" t="s">
        <v>114</v>
      </c>
      <c r="R7582" t="s">
        <v>23</v>
      </c>
      <c r="S7582" s="4">
        <v>40839</v>
      </c>
      <c r="T7582" s="7">
        <f>S7582-E7582</f>
        <v>2</v>
      </c>
      <c r="U7582" t="s">
        <v>14211</v>
      </c>
      <c r="V7582" s="6" t="s">
        <v>14251</v>
      </c>
      <c r="W7582" t="s">
        <v>14263</v>
      </c>
      <c r="X7582" t="s">
        <v>14184</v>
      </c>
      <c r="Y7582" t="str">
        <f>VLOOKUP(R7582,Managers!$A:$B,2,)</f>
        <v>Bob Turner</v>
      </c>
      <c r="Z7582" s="11">
        <f>VLOOKUP(X7582,HourlyWages!$A:$B,2,0)</f>
        <v>50</v>
      </c>
      <c r="AA7582">
        <v>1</v>
      </c>
    </row>
    <row r="7583" spans="1:27" x14ac:dyDescent="0.3">
      <c r="A7583" t="b">
        <f>COUNTIF($C$1:C7583, C7583)&gt;1</f>
        <v>0</v>
      </c>
      <c r="B7583" t="b">
        <f>VLOOKUP(C7583,Sheet3!$A:$B,2,0) &gt; 1</f>
        <v>0</v>
      </c>
      <c r="C7583">
        <v>7582</v>
      </c>
      <c r="D7583">
        <v>54243</v>
      </c>
      <c r="E7583" s="4">
        <v>40072</v>
      </c>
      <c r="F7583">
        <v>6</v>
      </c>
      <c r="G7583" s="15">
        <f>I7583*F7583</f>
        <v>750</v>
      </c>
      <c r="H7583" s="9">
        <v>7.0000000000000007E-2</v>
      </c>
      <c r="I7583" s="13">
        <f>VLOOKUP($U7583,Pricebook!$A:$D,4,0)</f>
        <v>125</v>
      </c>
      <c r="J7583" s="11">
        <f>G7583*(1-H7583)</f>
        <v>697.5</v>
      </c>
      <c r="K7583" t="s">
        <v>2046</v>
      </c>
      <c r="L7583" t="s">
        <v>41</v>
      </c>
      <c r="M7583" t="str">
        <f>VLOOKUP($L7583,Companies!$A:$G,7,)</f>
        <v>EDP Services</v>
      </c>
      <c r="N7583" t="str">
        <f>VLOOKUP($L7583,Companies!$A:$G,6,)</f>
        <v>Technology</v>
      </c>
      <c r="O7583" s="6" t="s">
        <v>610</v>
      </c>
      <c r="P7583" s="6" t="s">
        <v>611</v>
      </c>
      <c r="Q7583" t="s">
        <v>232</v>
      </c>
      <c r="R7583" t="s">
        <v>61</v>
      </c>
      <c r="S7583" s="4">
        <v>40072</v>
      </c>
      <c r="T7583" s="7">
        <f>S7583-E7583</f>
        <v>0</v>
      </c>
      <c r="U7583" t="s">
        <v>14209</v>
      </c>
      <c r="V7583" s="6" t="s">
        <v>14257</v>
      </c>
      <c r="W7583" t="s">
        <v>14258</v>
      </c>
      <c r="X7583" t="s">
        <v>14202</v>
      </c>
      <c r="Y7583" t="str">
        <f>VLOOKUP(R7583,Managers!$A:$B,2,)</f>
        <v>Allen Young</v>
      </c>
      <c r="Z7583" s="11">
        <f>VLOOKUP(X7583,HourlyWages!$A:$B,2,0)</f>
        <v>71</v>
      </c>
      <c r="AA7583">
        <v>1</v>
      </c>
    </row>
    <row r="7584" spans="1:27" x14ac:dyDescent="0.3">
      <c r="A7584" t="b">
        <f>COUNTIF($C$1:C7584, C7584)&gt;1</f>
        <v>0</v>
      </c>
      <c r="B7584" t="b">
        <f>VLOOKUP(C7584,Sheet3!$A:$B,2,0) &gt; 1</f>
        <v>0</v>
      </c>
      <c r="C7584">
        <v>7583</v>
      </c>
      <c r="D7584">
        <v>54245</v>
      </c>
      <c r="E7584" s="4">
        <v>40626</v>
      </c>
      <c r="F7584">
        <v>5</v>
      </c>
      <c r="G7584" s="15">
        <f>I7584*F7584</f>
        <v>750</v>
      </c>
      <c r="H7584" s="9">
        <v>0.09</v>
      </c>
      <c r="I7584" s="13">
        <f>VLOOKUP($U7584,Pricebook!$A:$D,4,0)</f>
        <v>150</v>
      </c>
      <c r="J7584" s="11">
        <f>G7584*(1-H7584)</f>
        <v>682.5</v>
      </c>
      <c r="K7584" t="s">
        <v>1930</v>
      </c>
      <c r="L7584" t="s">
        <v>300</v>
      </c>
      <c r="M7584" t="str">
        <f>VLOOKUP($L7584,Companies!$A:$G,7,)</f>
        <v>Computer Software: Programming, Data Processing</v>
      </c>
      <c r="N7584" t="str">
        <f>VLOOKUP($L7584,Companies!$A:$G,6,)</f>
        <v>Technology</v>
      </c>
      <c r="O7584" s="6" t="s">
        <v>2756</v>
      </c>
      <c r="P7584" s="6">
        <v>75090</v>
      </c>
      <c r="Q7584" t="s">
        <v>48</v>
      </c>
      <c r="R7584" t="s">
        <v>16</v>
      </c>
      <c r="S7584" s="4">
        <v>40627</v>
      </c>
      <c r="T7584" s="7">
        <f>S7584-E7584</f>
        <v>1</v>
      </c>
      <c r="U7584" t="s">
        <v>14210</v>
      </c>
      <c r="V7584" s="6" t="s">
        <v>14257</v>
      </c>
      <c r="W7584" t="s">
        <v>14259</v>
      </c>
      <c r="X7584" t="s">
        <v>14203</v>
      </c>
      <c r="Y7584" t="str">
        <f>VLOOKUP(R7584,Managers!$A:$B,2,)</f>
        <v>Josh Martinez</v>
      </c>
      <c r="Z7584" s="11">
        <f>VLOOKUP(X7584,HourlyWages!$A:$B,2,0)</f>
        <v>62</v>
      </c>
      <c r="AA7584">
        <v>1</v>
      </c>
    </row>
    <row r="7585" spans="1:27" x14ac:dyDescent="0.3">
      <c r="A7585" t="b">
        <f>COUNTIF($C$1:C7585, C7585)&gt;1</f>
        <v>0</v>
      </c>
      <c r="B7585" t="b">
        <f>VLOOKUP(C7585,Sheet3!$A:$B,2,0) &gt; 1</f>
        <v>0</v>
      </c>
      <c r="C7585">
        <v>7584</v>
      </c>
      <c r="D7585">
        <v>54274</v>
      </c>
      <c r="E7585" s="4">
        <v>40505</v>
      </c>
      <c r="F7585">
        <v>20</v>
      </c>
      <c r="G7585" s="15">
        <f>I7585*F7585</f>
        <v>3400</v>
      </c>
      <c r="H7585" s="9">
        <v>0.05</v>
      </c>
      <c r="I7585" s="13">
        <f>VLOOKUP($U7585,Pricebook!$A:$D,4,0)</f>
        <v>170</v>
      </c>
      <c r="J7585" s="11">
        <f>G7585*(1-H7585)</f>
        <v>3230</v>
      </c>
      <c r="K7585" t="s">
        <v>1065</v>
      </c>
      <c r="L7585" t="s">
        <v>571</v>
      </c>
      <c r="M7585" t="str">
        <f>VLOOKUP($L7585,Companies!$A:$G,7,)</f>
        <v>EDP Services</v>
      </c>
      <c r="N7585" t="str">
        <f>VLOOKUP($L7585,Companies!$A:$G,6,)</f>
        <v>Technology</v>
      </c>
      <c r="O7585" s="6" t="s">
        <v>518</v>
      </c>
      <c r="P7585" s="6">
        <v>60409</v>
      </c>
      <c r="Q7585" t="s">
        <v>15</v>
      </c>
      <c r="R7585" t="s">
        <v>16</v>
      </c>
      <c r="S7585" s="4">
        <v>40507</v>
      </c>
      <c r="T7585" s="7">
        <f>S7585-E7585</f>
        <v>2</v>
      </c>
      <c r="U7585" t="s">
        <v>14219</v>
      </c>
      <c r="V7585" s="6" t="s">
        <v>14257</v>
      </c>
      <c r="W7585" t="s">
        <v>14259</v>
      </c>
      <c r="X7585" t="s">
        <v>14192</v>
      </c>
      <c r="Y7585" t="str">
        <f>VLOOKUP(R7585,Managers!$A:$B,2,)</f>
        <v>Josh Martinez</v>
      </c>
      <c r="Z7585" s="11">
        <f>VLOOKUP(X7585,HourlyWages!$A:$B,2,0)</f>
        <v>75</v>
      </c>
      <c r="AA7585">
        <v>1</v>
      </c>
    </row>
    <row r="7586" spans="1:27" x14ac:dyDescent="0.3">
      <c r="A7586" t="b">
        <f>COUNTIF($C$1:C7586, C7586)&gt;1</f>
        <v>0</v>
      </c>
      <c r="B7586" t="b">
        <f>VLOOKUP(C7586,Sheet3!$A:$B,2,0) &gt; 1</f>
        <v>0</v>
      </c>
      <c r="C7586">
        <v>7585</v>
      </c>
      <c r="D7586">
        <v>54276</v>
      </c>
      <c r="E7586" s="4">
        <v>40215</v>
      </c>
      <c r="F7586">
        <v>21</v>
      </c>
      <c r="G7586" s="15">
        <f>I7586*F7586</f>
        <v>2310</v>
      </c>
      <c r="H7586" s="9">
        <v>0</v>
      </c>
      <c r="I7586" s="13">
        <f>VLOOKUP($U7586,Pricebook!$A:$D,4,0)</f>
        <v>110</v>
      </c>
      <c r="J7586" s="11">
        <f>G7586*(1-H7586)</f>
        <v>2310</v>
      </c>
      <c r="K7586" t="s">
        <v>2088</v>
      </c>
      <c r="L7586" t="s">
        <v>327</v>
      </c>
      <c r="M7586" t="str">
        <f>VLOOKUP($L7586,Companies!$A:$G,7,)</f>
        <v>Television Services</v>
      </c>
      <c r="N7586" t="str">
        <f>VLOOKUP($L7586,Companies!$A:$G,6,)</f>
        <v>Consumer Services</v>
      </c>
      <c r="O7586" s="6" t="s">
        <v>1649</v>
      </c>
      <c r="P7586" s="6">
        <v>61604</v>
      </c>
      <c r="Q7586" t="s">
        <v>15</v>
      </c>
      <c r="R7586" t="s">
        <v>16</v>
      </c>
      <c r="S7586" s="4">
        <v>40216</v>
      </c>
      <c r="T7586" s="7">
        <f>S7586-E7586</f>
        <v>1</v>
      </c>
      <c r="U7586" t="s">
        <v>14215</v>
      </c>
      <c r="V7586" s="6" t="s">
        <v>14251</v>
      </c>
      <c r="W7586" t="s">
        <v>14261</v>
      </c>
      <c r="X7586" t="s">
        <v>14186</v>
      </c>
      <c r="Y7586" t="str">
        <f>VLOOKUP(R7586,Managers!$A:$B,2,)</f>
        <v>Josh Martinez</v>
      </c>
      <c r="Z7586" s="11">
        <f>VLOOKUP(X7586,HourlyWages!$A:$B,2,0)</f>
        <v>67</v>
      </c>
      <c r="AA7586">
        <v>1</v>
      </c>
    </row>
    <row r="7587" spans="1:27" x14ac:dyDescent="0.3">
      <c r="A7587" t="b">
        <f>COUNTIF($C$1:C7587, C7587)&gt;1</f>
        <v>0</v>
      </c>
      <c r="B7587" t="b">
        <f>VLOOKUP(C7587,Sheet3!$A:$B,2,0) &gt; 1</f>
        <v>0</v>
      </c>
      <c r="C7587">
        <v>7586</v>
      </c>
      <c r="D7587">
        <v>54279</v>
      </c>
      <c r="E7587" s="4">
        <v>40754</v>
      </c>
      <c r="F7587">
        <v>41</v>
      </c>
      <c r="G7587" s="15">
        <f>I7587*F7587</f>
        <v>6150</v>
      </c>
      <c r="H7587" s="9">
        <v>0.1</v>
      </c>
      <c r="I7587" s="13">
        <f>VLOOKUP($U7587,Pricebook!$A:$D,4,0)</f>
        <v>150</v>
      </c>
      <c r="J7587" s="11">
        <f>G7587*(1-H7587)</f>
        <v>5535</v>
      </c>
      <c r="K7587" t="s">
        <v>2090</v>
      </c>
      <c r="L7587" t="s">
        <v>185</v>
      </c>
      <c r="M7587" t="str">
        <f>VLOOKUP($L7587,Companies!$A:$G,7,)</f>
        <v>EDP Services</v>
      </c>
      <c r="N7587" t="str">
        <f>VLOOKUP($L7587,Companies!$A:$G,6,)</f>
        <v>Technology</v>
      </c>
      <c r="O7587" s="6" t="s">
        <v>1849</v>
      </c>
      <c r="P7587" s="6">
        <v>82716</v>
      </c>
      <c r="Q7587" t="s">
        <v>447</v>
      </c>
      <c r="R7587" t="s">
        <v>23</v>
      </c>
      <c r="S7587" s="4">
        <v>40755</v>
      </c>
      <c r="T7587" s="7">
        <f>S7587-E7587</f>
        <v>1</v>
      </c>
      <c r="U7587" t="s">
        <v>14216</v>
      </c>
      <c r="V7587" s="6" t="s">
        <v>14251</v>
      </c>
      <c r="W7587" t="s">
        <v>14266</v>
      </c>
      <c r="X7587" t="s">
        <v>14187</v>
      </c>
      <c r="Y7587" t="str">
        <f>VLOOKUP(R7587,Managers!$A:$B,2,)</f>
        <v>Bob Turner</v>
      </c>
      <c r="Z7587" s="11">
        <f>VLOOKUP(X7587,HourlyWages!$A:$B,2,0)</f>
        <v>45</v>
      </c>
      <c r="AA7587">
        <v>1</v>
      </c>
    </row>
    <row r="7588" spans="1:27" x14ac:dyDescent="0.3">
      <c r="A7588" t="b">
        <f>COUNTIF($C$1:C7588, C7588)&gt;1</f>
        <v>0</v>
      </c>
      <c r="B7588" t="b">
        <f>VLOOKUP(C7588,Sheet3!$A:$B,2,0) &gt; 1</f>
        <v>0</v>
      </c>
      <c r="C7588">
        <v>7587</v>
      </c>
      <c r="D7588">
        <v>54304</v>
      </c>
      <c r="E7588" s="4">
        <v>40226</v>
      </c>
      <c r="F7588">
        <v>11</v>
      </c>
      <c r="G7588" s="15">
        <f>I7588*F7588</f>
        <v>1870</v>
      </c>
      <c r="H7588" s="9">
        <v>0.03</v>
      </c>
      <c r="I7588" s="13">
        <f>VLOOKUP($U7588,Pricebook!$A:$D,4,0)</f>
        <v>170</v>
      </c>
      <c r="J7588" s="11">
        <f>G7588*(1-H7588)</f>
        <v>1813.8999999999999</v>
      </c>
      <c r="K7588" t="s">
        <v>102</v>
      </c>
      <c r="L7588" t="s">
        <v>103</v>
      </c>
      <c r="M7588" t="str">
        <f>VLOOKUP($L7588,Companies!$A:$G,7,)</f>
        <v>Computer Software: Programming, Data Processing</v>
      </c>
      <c r="N7588" t="str">
        <f>VLOOKUP($L7588,Companies!$A:$G,6,)</f>
        <v>Technology</v>
      </c>
      <c r="O7588" s="6" t="s">
        <v>1106</v>
      </c>
      <c r="P7588" s="6">
        <v>48127</v>
      </c>
      <c r="Q7588" t="s">
        <v>172</v>
      </c>
      <c r="R7588" t="s">
        <v>16</v>
      </c>
      <c r="S7588" s="4">
        <v>40228</v>
      </c>
      <c r="T7588" s="7">
        <f>S7588-E7588</f>
        <v>2</v>
      </c>
      <c r="U7588" t="s">
        <v>14219</v>
      </c>
      <c r="V7588" s="6" t="s">
        <v>14251</v>
      </c>
      <c r="W7588" t="s">
        <v>14266</v>
      </c>
      <c r="X7588" t="s">
        <v>14200</v>
      </c>
      <c r="Y7588" t="str">
        <f>VLOOKUP(R7588,Managers!$A:$B,2,)</f>
        <v>Josh Martinez</v>
      </c>
      <c r="Z7588" s="11">
        <f>VLOOKUP(X7588,HourlyWages!$A:$B,2,0)</f>
        <v>59</v>
      </c>
      <c r="AA7588">
        <v>1</v>
      </c>
    </row>
    <row r="7589" spans="1:27" x14ac:dyDescent="0.3">
      <c r="A7589" t="b">
        <f>COUNTIF($C$1:C7589, C7589)&gt;1</f>
        <v>0</v>
      </c>
      <c r="B7589" t="b">
        <f>VLOOKUP(C7589,Sheet3!$A:$B,2,0) &gt; 1</f>
        <v>0</v>
      </c>
      <c r="C7589">
        <v>7588</v>
      </c>
      <c r="D7589">
        <v>54307</v>
      </c>
      <c r="E7589" s="4">
        <v>40916</v>
      </c>
      <c r="F7589">
        <v>15</v>
      </c>
      <c r="G7589" s="15">
        <f>I7589*F7589</f>
        <v>1875</v>
      </c>
      <c r="H7589" s="9">
        <v>0.01</v>
      </c>
      <c r="I7589" s="13">
        <f>VLOOKUP($U7589,Pricebook!$A:$D,4,0)</f>
        <v>125</v>
      </c>
      <c r="J7589" s="11">
        <f>G7589*(1-H7589)</f>
        <v>1856.25</v>
      </c>
      <c r="K7589" t="s">
        <v>1042</v>
      </c>
      <c r="L7589" t="s">
        <v>41</v>
      </c>
      <c r="M7589" t="str">
        <f>VLOOKUP($L7589,Companies!$A:$G,7,)</f>
        <v>EDP Services</v>
      </c>
      <c r="N7589" t="str">
        <f>VLOOKUP($L7589,Companies!$A:$G,6,)</f>
        <v>Technology</v>
      </c>
      <c r="O7589" s="6" t="s">
        <v>550</v>
      </c>
      <c r="P7589" s="6">
        <v>87105</v>
      </c>
      <c r="Q7589" t="s">
        <v>52</v>
      </c>
      <c r="R7589" t="s">
        <v>23</v>
      </c>
      <c r="S7589" s="4">
        <v>40917</v>
      </c>
      <c r="T7589" s="7">
        <f>S7589-E7589</f>
        <v>1</v>
      </c>
      <c r="U7589" t="s">
        <v>14208</v>
      </c>
      <c r="V7589" s="6" t="s">
        <v>14251</v>
      </c>
      <c r="W7589" t="s">
        <v>14266</v>
      </c>
      <c r="X7589" t="s">
        <v>14184</v>
      </c>
      <c r="Y7589" t="str">
        <f>VLOOKUP(R7589,Managers!$A:$B,2,)</f>
        <v>Bob Turner</v>
      </c>
      <c r="Z7589" s="11">
        <f>VLOOKUP(X7589,HourlyWages!$A:$B,2,0)</f>
        <v>50</v>
      </c>
      <c r="AA7589">
        <v>1</v>
      </c>
    </row>
    <row r="7590" spans="1:27" x14ac:dyDescent="0.3">
      <c r="A7590" t="b">
        <f>COUNTIF($C$1:C7590, C7590)&gt;1</f>
        <v>0</v>
      </c>
      <c r="B7590" t="b">
        <f>VLOOKUP(C7590,Sheet3!$A:$B,2,0) &gt; 1</f>
        <v>0</v>
      </c>
      <c r="C7590">
        <v>7589</v>
      </c>
      <c r="D7590">
        <v>54307</v>
      </c>
      <c r="E7590" s="4">
        <v>40916</v>
      </c>
      <c r="F7590">
        <v>14</v>
      </c>
      <c r="G7590" s="15">
        <f>I7590*F7590</f>
        <v>1750</v>
      </c>
      <c r="H7590" s="9">
        <v>0.04</v>
      </c>
      <c r="I7590" s="13">
        <f>VLOOKUP($U7590,Pricebook!$A:$D,4,0)</f>
        <v>125</v>
      </c>
      <c r="J7590" s="11">
        <f>G7590*(1-H7590)</f>
        <v>1680</v>
      </c>
      <c r="K7590" t="s">
        <v>1042</v>
      </c>
      <c r="L7590" t="s">
        <v>41</v>
      </c>
      <c r="M7590" t="str">
        <f>VLOOKUP($L7590,Companies!$A:$G,7,)</f>
        <v>EDP Services</v>
      </c>
      <c r="N7590" t="str">
        <f>VLOOKUP($L7590,Companies!$A:$G,6,)</f>
        <v>Technology</v>
      </c>
      <c r="O7590" s="6" t="s">
        <v>550</v>
      </c>
      <c r="P7590" s="6">
        <v>87105</v>
      </c>
      <c r="Q7590" t="s">
        <v>52</v>
      </c>
      <c r="R7590" t="s">
        <v>23</v>
      </c>
      <c r="S7590" s="4">
        <v>40917</v>
      </c>
      <c r="T7590" s="7">
        <f>S7590-E7590</f>
        <v>1</v>
      </c>
      <c r="U7590" t="s">
        <v>14209</v>
      </c>
      <c r="V7590" s="6" t="s">
        <v>14257</v>
      </c>
      <c r="W7590" t="s">
        <v>14259</v>
      </c>
      <c r="X7590" t="s">
        <v>14197</v>
      </c>
      <c r="Y7590" t="str">
        <f>VLOOKUP(R7590,Managers!$A:$B,2,)</f>
        <v>Bob Turner</v>
      </c>
      <c r="Z7590" s="11">
        <f>VLOOKUP(X7590,HourlyWages!$A:$B,2,0)</f>
        <v>71</v>
      </c>
      <c r="AA7590">
        <v>1</v>
      </c>
    </row>
    <row r="7591" spans="1:27" x14ac:dyDescent="0.3">
      <c r="A7591" t="b">
        <f>COUNTIF($C$1:C7591, C7591)&gt;1</f>
        <v>0</v>
      </c>
      <c r="B7591" t="b">
        <f>VLOOKUP(C7591,Sheet3!$A:$B,2,0) &gt; 1</f>
        <v>0</v>
      </c>
      <c r="C7591">
        <v>7590</v>
      </c>
      <c r="D7591">
        <v>54307</v>
      </c>
      <c r="E7591" s="4">
        <v>40916</v>
      </c>
      <c r="F7591">
        <v>41</v>
      </c>
      <c r="G7591" s="15">
        <f>I7591*F7591</f>
        <v>6560</v>
      </c>
      <c r="H7591" s="9">
        <v>0.08</v>
      </c>
      <c r="I7591" s="13">
        <f>VLOOKUP($U7591,Pricebook!$A:$D,4,0)</f>
        <v>160</v>
      </c>
      <c r="J7591" s="11">
        <f>G7591*(1-H7591)</f>
        <v>6035.2</v>
      </c>
      <c r="K7591" t="s">
        <v>1042</v>
      </c>
      <c r="L7591" t="s">
        <v>41</v>
      </c>
      <c r="M7591" t="str">
        <f>VLOOKUP($L7591,Companies!$A:$G,7,)</f>
        <v>EDP Services</v>
      </c>
      <c r="N7591" t="str">
        <f>VLOOKUP($L7591,Companies!$A:$G,6,)</f>
        <v>Technology</v>
      </c>
      <c r="O7591" s="6" t="s">
        <v>661</v>
      </c>
      <c r="P7591" s="6">
        <v>81301</v>
      </c>
      <c r="Q7591" t="s">
        <v>237</v>
      </c>
      <c r="R7591" t="s">
        <v>23</v>
      </c>
      <c r="S7591" s="4">
        <v>40917</v>
      </c>
      <c r="T7591" s="7">
        <f>S7591-E7591</f>
        <v>1</v>
      </c>
      <c r="U7591" t="s">
        <v>14218</v>
      </c>
      <c r="V7591" s="6" t="s">
        <v>14257</v>
      </c>
      <c r="W7591" t="s">
        <v>14259</v>
      </c>
      <c r="X7591" t="s">
        <v>14190</v>
      </c>
      <c r="Y7591" t="str">
        <f>VLOOKUP(R7591,Managers!$A:$B,2,)</f>
        <v>Bob Turner</v>
      </c>
      <c r="Z7591" s="11">
        <f>VLOOKUP(X7591,HourlyWages!$A:$B,2,0)</f>
        <v>67</v>
      </c>
      <c r="AA7591">
        <v>1</v>
      </c>
    </row>
    <row r="7592" spans="1:27" x14ac:dyDescent="0.3">
      <c r="A7592" t="b">
        <f>COUNTIF($C$1:C7592, C7592)&gt;1</f>
        <v>0</v>
      </c>
      <c r="B7592" t="b">
        <f>VLOOKUP(C7592,Sheet3!$A:$B,2,0) &gt; 1</f>
        <v>0</v>
      </c>
      <c r="C7592">
        <v>7591</v>
      </c>
      <c r="D7592">
        <v>54336</v>
      </c>
      <c r="E7592" s="4">
        <v>40283</v>
      </c>
      <c r="F7592">
        <v>50</v>
      </c>
      <c r="G7592" s="15">
        <f>I7592*F7592</f>
        <v>6250</v>
      </c>
      <c r="H7592" s="9">
        <v>0.05</v>
      </c>
      <c r="I7592" s="13">
        <f>VLOOKUP($U7592,Pricebook!$A:$D,4,0)</f>
        <v>125</v>
      </c>
      <c r="J7592" s="11">
        <f>G7592*(1-H7592)</f>
        <v>5937.5</v>
      </c>
      <c r="K7592" t="s">
        <v>1729</v>
      </c>
      <c r="L7592" t="s">
        <v>13</v>
      </c>
      <c r="M7592" t="str">
        <f>VLOOKUP($L7592,Companies!$A:$G,7,)</f>
        <v>Computer Software: Prepackaged Software</v>
      </c>
      <c r="N7592" t="str">
        <f>VLOOKUP($L7592,Companies!$A:$G,6,)</f>
        <v>Technology</v>
      </c>
      <c r="O7592" s="6" t="s">
        <v>533</v>
      </c>
      <c r="P7592" s="6">
        <v>95687</v>
      </c>
      <c r="Q7592" t="s">
        <v>114</v>
      </c>
      <c r="R7592" t="s">
        <v>23</v>
      </c>
      <c r="S7592" s="4">
        <v>40285</v>
      </c>
      <c r="T7592" s="7">
        <f>S7592-E7592</f>
        <v>2</v>
      </c>
      <c r="U7592" t="s">
        <v>14208</v>
      </c>
      <c r="V7592" s="6" t="s">
        <v>14257</v>
      </c>
      <c r="W7592" t="s">
        <v>14258</v>
      </c>
      <c r="X7592" t="s">
        <v>14187</v>
      </c>
      <c r="Y7592" t="str">
        <f>VLOOKUP(R7592,Managers!$A:$B,2,)</f>
        <v>Bob Turner</v>
      </c>
      <c r="Z7592" s="11">
        <f>VLOOKUP(X7592,HourlyWages!$A:$B,2,0)</f>
        <v>45</v>
      </c>
      <c r="AA7592">
        <v>1</v>
      </c>
    </row>
    <row r="7593" spans="1:27" x14ac:dyDescent="0.3">
      <c r="A7593" t="b">
        <f>COUNTIF($C$1:C7593, C7593)&gt;1</f>
        <v>0</v>
      </c>
      <c r="B7593" t="b">
        <f>VLOOKUP(C7593,Sheet3!$A:$B,2,0) &gt; 1</f>
        <v>0</v>
      </c>
      <c r="C7593">
        <v>7592</v>
      </c>
      <c r="D7593">
        <v>54339</v>
      </c>
      <c r="E7593" s="4">
        <v>41031</v>
      </c>
      <c r="F7593">
        <v>48</v>
      </c>
      <c r="G7593" s="15">
        <f>I7593*F7593</f>
        <v>8160</v>
      </c>
      <c r="H7593" s="9">
        <v>0.02</v>
      </c>
      <c r="I7593" s="13">
        <f>VLOOKUP($U7593,Pricebook!$A:$D,4,0)</f>
        <v>170</v>
      </c>
      <c r="J7593" s="11">
        <f>G7593*(1-H7593)</f>
        <v>7996.8</v>
      </c>
      <c r="K7593" t="s">
        <v>614</v>
      </c>
      <c r="L7593" t="s">
        <v>193</v>
      </c>
      <c r="M7593" t="str">
        <f>VLOOKUP($L7593,Companies!$A:$G,7,)</f>
        <v>Semiconductors</v>
      </c>
      <c r="N7593" t="str">
        <f>VLOOKUP($L7593,Companies!$A:$G,6,)</f>
        <v>Technology</v>
      </c>
      <c r="O7593" s="6" t="s">
        <v>943</v>
      </c>
      <c r="P7593" s="6">
        <v>75088</v>
      </c>
      <c r="Q7593" t="s">
        <v>48</v>
      </c>
      <c r="R7593" t="s">
        <v>16</v>
      </c>
      <c r="S7593" s="4">
        <v>41038</v>
      </c>
      <c r="T7593" s="7">
        <f>S7593-E7593</f>
        <v>7</v>
      </c>
      <c r="U7593" t="s">
        <v>14219</v>
      </c>
      <c r="V7593" s="6" t="s">
        <v>14254</v>
      </c>
      <c r="W7593" t="s">
        <v>14255</v>
      </c>
      <c r="X7593" t="s">
        <v>14186</v>
      </c>
      <c r="Y7593" t="str">
        <f>VLOOKUP(R7593,Managers!$A:$B,2,)</f>
        <v>Josh Martinez</v>
      </c>
      <c r="Z7593" s="11">
        <f>VLOOKUP(X7593,HourlyWages!$A:$B,2,0)</f>
        <v>67</v>
      </c>
      <c r="AA7593">
        <v>1</v>
      </c>
    </row>
    <row r="7594" spans="1:27" x14ac:dyDescent="0.3">
      <c r="A7594" t="b">
        <f>COUNTIF($C$1:C7594, C7594)&gt;1</f>
        <v>0</v>
      </c>
      <c r="B7594" t="b">
        <f>VLOOKUP(C7594,Sheet3!$A:$B,2,0) &gt; 1</f>
        <v>0</v>
      </c>
      <c r="C7594">
        <v>7593</v>
      </c>
      <c r="D7594">
        <v>54339</v>
      </c>
      <c r="E7594" s="4">
        <v>41031</v>
      </c>
      <c r="F7594">
        <v>41</v>
      </c>
      <c r="G7594" s="15">
        <f>I7594*F7594</f>
        <v>6150</v>
      </c>
      <c r="H7594" s="9">
        <v>0.06</v>
      </c>
      <c r="I7594" s="13">
        <f>VLOOKUP($U7594,Pricebook!$A:$D,4,0)</f>
        <v>150</v>
      </c>
      <c r="J7594" s="11">
        <f>G7594*(1-H7594)</f>
        <v>5781</v>
      </c>
      <c r="K7594" t="s">
        <v>614</v>
      </c>
      <c r="L7594" t="s">
        <v>193</v>
      </c>
      <c r="M7594" t="str">
        <f>VLOOKUP($L7594,Companies!$A:$G,7,)</f>
        <v>Semiconductors</v>
      </c>
      <c r="N7594" t="str">
        <f>VLOOKUP($L7594,Companies!$A:$G,6,)</f>
        <v>Technology</v>
      </c>
      <c r="O7594" s="6" t="s">
        <v>943</v>
      </c>
      <c r="P7594" s="6">
        <v>75088</v>
      </c>
      <c r="Q7594" t="s">
        <v>48</v>
      </c>
      <c r="R7594" t="s">
        <v>16</v>
      </c>
      <c r="S7594" s="4">
        <v>41036</v>
      </c>
      <c r="T7594" s="7">
        <f>S7594-E7594</f>
        <v>5</v>
      </c>
      <c r="U7594" t="s">
        <v>14210</v>
      </c>
      <c r="V7594" s="6" t="s">
        <v>14254</v>
      </c>
      <c r="W7594" t="s">
        <v>14255</v>
      </c>
      <c r="X7594" t="s">
        <v>14203</v>
      </c>
      <c r="Y7594" t="str">
        <f>VLOOKUP(R7594,Managers!$A:$B,2,)</f>
        <v>Josh Martinez</v>
      </c>
      <c r="Z7594" s="11">
        <f>VLOOKUP(X7594,HourlyWages!$A:$B,2,0)</f>
        <v>62</v>
      </c>
      <c r="AA7594">
        <v>1</v>
      </c>
    </row>
    <row r="7595" spans="1:27" x14ac:dyDescent="0.3">
      <c r="A7595" t="b">
        <f>COUNTIF($C$1:C7595, C7595)&gt;1</f>
        <v>0</v>
      </c>
      <c r="B7595" t="b">
        <f>VLOOKUP(C7595,Sheet3!$A:$B,2,0) &gt; 1</f>
        <v>0</v>
      </c>
      <c r="C7595">
        <v>7594</v>
      </c>
      <c r="D7595">
        <v>54342</v>
      </c>
      <c r="E7595" s="4">
        <v>39972</v>
      </c>
      <c r="F7595">
        <v>35</v>
      </c>
      <c r="G7595" s="15">
        <f>I7595*F7595</f>
        <v>5250</v>
      </c>
      <c r="H7595" s="9">
        <v>0.05</v>
      </c>
      <c r="I7595" s="13">
        <f>VLOOKUP($U7595,Pricebook!$A:$D,4,0)</f>
        <v>150</v>
      </c>
      <c r="J7595" s="11">
        <f>G7595*(1-H7595)</f>
        <v>4987.5</v>
      </c>
      <c r="K7595" t="s">
        <v>1968</v>
      </c>
      <c r="L7595" t="s">
        <v>165</v>
      </c>
      <c r="M7595" t="str">
        <f>VLOOKUP($L7595,Companies!$A:$G,7,)</f>
        <v>Beverages (Production/Distribution)</v>
      </c>
      <c r="N7595" t="str">
        <f>VLOOKUP($L7595,Companies!$A:$G,6,)</f>
        <v>Consumer Non-Durables</v>
      </c>
      <c r="O7595" s="6" t="s">
        <v>553</v>
      </c>
      <c r="P7595" s="6">
        <v>83704</v>
      </c>
      <c r="Q7595" t="s">
        <v>197</v>
      </c>
      <c r="R7595" t="s">
        <v>23</v>
      </c>
      <c r="S7595" s="4">
        <v>39972</v>
      </c>
      <c r="T7595" s="7">
        <f>S7595-E7595</f>
        <v>0</v>
      </c>
      <c r="U7595" t="s">
        <v>14211</v>
      </c>
      <c r="V7595" s="6" t="s">
        <v>14251</v>
      </c>
      <c r="W7595" t="s">
        <v>14268</v>
      </c>
      <c r="X7595" t="s">
        <v>14200</v>
      </c>
      <c r="Y7595" t="str">
        <f>VLOOKUP(R7595,Managers!$A:$B,2,)</f>
        <v>Bob Turner</v>
      </c>
      <c r="Z7595" s="11">
        <f>VLOOKUP(X7595,HourlyWages!$A:$B,2,0)</f>
        <v>59</v>
      </c>
      <c r="AA7595">
        <v>1</v>
      </c>
    </row>
    <row r="7596" spans="1:27" x14ac:dyDescent="0.3">
      <c r="A7596" t="b">
        <f>COUNTIF($C$1:C7596, C7596)&gt;1</f>
        <v>0</v>
      </c>
      <c r="B7596" t="b">
        <f>VLOOKUP(C7596,Sheet3!$A:$B,2,0) &gt; 1</f>
        <v>0</v>
      </c>
      <c r="C7596">
        <v>7595</v>
      </c>
      <c r="D7596">
        <v>54342</v>
      </c>
      <c r="E7596" s="4">
        <v>39972</v>
      </c>
      <c r="F7596">
        <v>2</v>
      </c>
      <c r="G7596" s="15">
        <f>I7596*F7596</f>
        <v>240</v>
      </c>
      <c r="H7596" s="9">
        <v>0.02</v>
      </c>
      <c r="I7596" s="13">
        <f>VLOOKUP($U7596,Pricebook!$A:$D,4,0)</f>
        <v>120</v>
      </c>
      <c r="J7596" s="11">
        <f>G7596*(1-H7596)</f>
        <v>235.2</v>
      </c>
      <c r="K7596" t="s">
        <v>1968</v>
      </c>
      <c r="L7596" t="s">
        <v>165</v>
      </c>
      <c r="M7596" t="str">
        <f>VLOOKUP($L7596,Companies!$A:$G,7,)</f>
        <v>Beverages (Production/Distribution)</v>
      </c>
      <c r="N7596" t="str">
        <f>VLOOKUP($L7596,Companies!$A:$G,6,)</f>
        <v>Consumer Non-Durables</v>
      </c>
      <c r="O7596" s="6" t="s">
        <v>553</v>
      </c>
      <c r="P7596" s="6">
        <v>83704</v>
      </c>
      <c r="Q7596" t="s">
        <v>197</v>
      </c>
      <c r="R7596" t="s">
        <v>23</v>
      </c>
      <c r="S7596" s="4">
        <v>39972</v>
      </c>
      <c r="T7596" s="7">
        <f>S7596-E7596</f>
        <v>0</v>
      </c>
      <c r="U7596" t="s">
        <v>14212</v>
      </c>
      <c r="V7596" s="6" t="s">
        <v>14254</v>
      </c>
      <c r="W7596" t="s">
        <v>14255</v>
      </c>
      <c r="X7596" t="s">
        <v>14202</v>
      </c>
      <c r="Y7596" t="str">
        <f>VLOOKUP(R7596,Managers!$A:$B,2,)</f>
        <v>Bob Turner</v>
      </c>
      <c r="Z7596" s="11">
        <f>VLOOKUP(X7596,HourlyWages!$A:$B,2,0)</f>
        <v>71</v>
      </c>
      <c r="AA7596">
        <v>1</v>
      </c>
    </row>
    <row r="7597" spans="1:27" x14ac:dyDescent="0.3">
      <c r="A7597" t="b">
        <f>COUNTIF($C$1:C7597, C7597)&gt;1</f>
        <v>0</v>
      </c>
      <c r="B7597" t="b">
        <f>VLOOKUP(C7597,Sheet3!$A:$B,2,0) &gt; 1</f>
        <v>0</v>
      </c>
      <c r="C7597">
        <v>7596</v>
      </c>
      <c r="D7597">
        <v>54368</v>
      </c>
      <c r="E7597" s="4">
        <v>40848</v>
      </c>
      <c r="F7597">
        <v>31</v>
      </c>
      <c r="G7597" s="15">
        <f>I7597*F7597</f>
        <v>3410</v>
      </c>
      <c r="H7597" s="9">
        <v>0.04</v>
      </c>
      <c r="I7597" s="13">
        <f>VLOOKUP($U7597,Pricebook!$A:$D,4,0)</f>
        <v>110</v>
      </c>
      <c r="J7597" s="11">
        <f>G7597*(1-H7597)</f>
        <v>3273.6</v>
      </c>
      <c r="K7597" t="s">
        <v>1280</v>
      </c>
      <c r="L7597" t="s">
        <v>20</v>
      </c>
      <c r="M7597" t="str">
        <f>VLOOKUP($L7597,Companies!$A:$G,7,)</f>
        <v>Major Pharmaceuticals</v>
      </c>
      <c r="N7597" t="str">
        <f>VLOOKUP($L7597,Companies!$A:$G,6,)</f>
        <v>Health Care</v>
      </c>
      <c r="O7597" s="6" t="s">
        <v>872</v>
      </c>
      <c r="P7597" s="6" t="s">
        <v>873</v>
      </c>
      <c r="Q7597" t="s">
        <v>60</v>
      </c>
      <c r="R7597" t="s">
        <v>61</v>
      </c>
      <c r="S7597" s="4">
        <v>40850</v>
      </c>
      <c r="T7597" s="7">
        <f>S7597-E7597</f>
        <v>2</v>
      </c>
      <c r="U7597" t="s">
        <v>14215</v>
      </c>
      <c r="V7597" s="6" t="s">
        <v>14251</v>
      </c>
      <c r="W7597" t="s">
        <v>14267</v>
      </c>
      <c r="X7597" t="s">
        <v>14198</v>
      </c>
      <c r="Y7597" t="str">
        <f>VLOOKUP(R7597,Managers!$A:$B,2,)</f>
        <v>Allen Young</v>
      </c>
      <c r="Z7597" s="11">
        <f>VLOOKUP(X7597,HourlyWages!$A:$B,2,0)</f>
        <v>51</v>
      </c>
      <c r="AA7597">
        <v>1</v>
      </c>
    </row>
    <row r="7598" spans="1:27" x14ac:dyDescent="0.3">
      <c r="A7598" t="b">
        <f>COUNTIF($C$1:C7598, C7598)&gt;1</f>
        <v>0</v>
      </c>
      <c r="B7598" t="b">
        <f>VLOOKUP(C7598,Sheet3!$A:$B,2,0) &gt; 1</f>
        <v>0</v>
      </c>
      <c r="C7598">
        <v>7597</v>
      </c>
      <c r="D7598">
        <v>54368</v>
      </c>
      <c r="E7598" s="4">
        <v>40848</v>
      </c>
      <c r="F7598">
        <v>16</v>
      </c>
      <c r="G7598" s="15">
        <f>I7598*F7598</f>
        <v>1760</v>
      </c>
      <c r="H7598" s="9">
        <v>0.08</v>
      </c>
      <c r="I7598" s="13">
        <f>VLOOKUP($U7598,Pricebook!$A:$D,4,0)</f>
        <v>110</v>
      </c>
      <c r="J7598" s="11">
        <f>G7598*(1-H7598)</f>
        <v>1619.2</v>
      </c>
      <c r="K7598" t="s">
        <v>1280</v>
      </c>
      <c r="L7598" t="s">
        <v>20</v>
      </c>
      <c r="M7598" t="str">
        <f>VLOOKUP($L7598,Companies!$A:$G,7,)</f>
        <v>Major Pharmaceuticals</v>
      </c>
      <c r="N7598" t="str">
        <f>VLOOKUP($L7598,Companies!$A:$G,6,)</f>
        <v>Health Care</v>
      </c>
      <c r="O7598" s="6" t="s">
        <v>872</v>
      </c>
      <c r="P7598" s="6" t="s">
        <v>873</v>
      </c>
      <c r="Q7598" t="s">
        <v>60</v>
      </c>
      <c r="R7598" t="s">
        <v>61</v>
      </c>
      <c r="S7598" s="4">
        <v>40849</v>
      </c>
      <c r="T7598" s="7">
        <f>S7598-E7598</f>
        <v>1</v>
      </c>
      <c r="U7598" t="s">
        <v>14215</v>
      </c>
      <c r="V7598" s="6" t="s">
        <v>14251</v>
      </c>
      <c r="W7598" t="s">
        <v>14262</v>
      </c>
      <c r="X7598" t="s">
        <v>14199</v>
      </c>
      <c r="Y7598" t="str">
        <f>VLOOKUP(R7598,Managers!$A:$B,2,)</f>
        <v>Allen Young</v>
      </c>
      <c r="Z7598" s="11">
        <f>VLOOKUP(X7598,HourlyWages!$A:$B,2,0)</f>
        <v>68</v>
      </c>
      <c r="AA7598">
        <v>1</v>
      </c>
    </row>
    <row r="7599" spans="1:27" x14ac:dyDescent="0.3">
      <c r="A7599" t="b">
        <f>COUNTIF($C$1:C7599, C7599)&gt;1</f>
        <v>0</v>
      </c>
      <c r="B7599" t="b">
        <f>VLOOKUP(C7599,Sheet3!$A:$B,2,0) &gt; 1</f>
        <v>0</v>
      </c>
      <c r="C7599">
        <v>7598</v>
      </c>
      <c r="D7599">
        <v>54368</v>
      </c>
      <c r="E7599" s="4">
        <v>40848</v>
      </c>
      <c r="F7599">
        <v>43</v>
      </c>
      <c r="G7599" s="15">
        <f>I7599*F7599</f>
        <v>6450</v>
      </c>
      <c r="H7599" s="9">
        <v>0.05</v>
      </c>
      <c r="I7599" s="13">
        <f>VLOOKUP($U7599,Pricebook!$A:$D,4,0)</f>
        <v>150</v>
      </c>
      <c r="J7599" s="11">
        <f>G7599*(1-H7599)</f>
        <v>6127.5</v>
      </c>
      <c r="K7599" t="s">
        <v>1280</v>
      </c>
      <c r="L7599" t="s">
        <v>20</v>
      </c>
      <c r="M7599" t="str">
        <f>VLOOKUP($L7599,Companies!$A:$G,7,)</f>
        <v>Major Pharmaceuticals</v>
      </c>
      <c r="N7599" t="str">
        <f>VLOOKUP($L7599,Companies!$A:$G,6,)</f>
        <v>Health Care</v>
      </c>
      <c r="O7599" s="6" t="s">
        <v>872</v>
      </c>
      <c r="P7599" s="6" t="s">
        <v>873</v>
      </c>
      <c r="Q7599" t="s">
        <v>60</v>
      </c>
      <c r="R7599" t="s">
        <v>61</v>
      </c>
      <c r="S7599" s="4">
        <v>40849</v>
      </c>
      <c r="T7599" s="7">
        <f>S7599-E7599</f>
        <v>1</v>
      </c>
      <c r="U7599" t="s">
        <v>14210</v>
      </c>
      <c r="V7599" s="6" t="s">
        <v>14251</v>
      </c>
      <c r="W7599" t="s">
        <v>14260</v>
      </c>
      <c r="X7599" t="s">
        <v>14187</v>
      </c>
      <c r="Y7599" t="str">
        <f>VLOOKUP(R7599,Managers!$A:$B,2,)</f>
        <v>Allen Young</v>
      </c>
      <c r="Z7599" s="11">
        <f>VLOOKUP(X7599,HourlyWages!$A:$B,2,0)</f>
        <v>45</v>
      </c>
      <c r="AA7599">
        <v>1</v>
      </c>
    </row>
    <row r="7600" spans="1:27" x14ac:dyDescent="0.3">
      <c r="A7600" t="b">
        <f>COUNTIF($C$1:C7600, C7600)&gt;1</f>
        <v>0</v>
      </c>
      <c r="B7600" t="b">
        <f>VLOOKUP(C7600,Sheet3!$A:$B,2,0) &gt; 1</f>
        <v>0</v>
      </c>
      <c r="C7600">
        <v>7599</v>
      </c>
      <c r="D7600">
        <v>54369</v>
      </c>
      <c r="E7600" s="4">
        <v>39874</v>
      </c>
      <c r="F7600">
        <v>47</v>
      </c>
      <c r="G7600" s="15">
        <f>I7600*F7600</f>
        <v>7050</v>
      </c>
      <c r="H7600" s="9">
        <v>0</v>
      </c>
      <c r="I7600" s="13">
        <f>VLOOKUP($U7600,Pricebook!$A:$D,4,0)</f>
        <v>150</v>
      </c>
      <c r="J7600" s="11">
        <f>G7600*(1-H7600)</f>
        <v>7050</v>
      </c>
      <c r="K7600" t="s">
        <v>2510</v>
      </c>
      <c r="L7600" t="s">
        <v>713</v>
      </c>
      <c r="M7600" t="str">
        <f>VLOOKUP($L7600,Companies!$A:$G,7,)</f>
        <v>Oil Refining/Marketing</v>
      </c>
      <c r="N7600" t="str">
        <f>VLOOKUP($L7600,Companies!$A:$G,6,)</f>
        <v>Transportation</v>
      </c>
      <c r="O7600" s="6" t="s">
        <v>676</v>
      </c>
      <c r="P7600" s="6">
        <v>44070</v>
      </c>
      <c r="Q7600" t="s">
        <v>210</v>
      </c>
      <c r="R7600" t="s">
        <v>61</v>
      </c>
      <c r="S7600" s="4">
        <v>39876</v>
      </c>
      <c r="T7600" s="7">
        <f>S7600-E7600</f>
        <v>2</v>
      </c>
      <c r="U7600" t="s">
        <v>14211</v>
      </c>
      <c r="V7600" s="6" t="s">
        <v>14251</v>
      </c>
      <c r="W7600" t="s">
        <v>14252</v>
      </c>
      <c r="X7600" t="s">
        <v>14200</v>
      </c>
      <c r="Y7600" t="str">
        <f>VLOOKUP(R7600,Managers!$A:$B,2,)</f>
        <v>Allen Young</v>
      </c>
      <c r="Z7600" s="11">
        <f>VLOOKUP(X7600,HourlyWages!$A:$B,2,0)</f>
        <v>59</v>
      </c>
      <c r="AA7600">
        <v>1</v>
      </c>
    </row>
    <row r="7601" spans="1:27" x14ac:dyDescent="0.3">
      <c r="A7601" t="b">
        <f>COUNTIF($C$1:C7601, C7601)&gt;1</f>
        <v>0</v>
      </c>
      <c r="B7601" t="b">
        <f>VLOOKUP(C7601,Sheet3!$A:$B,2,0) &gt; 1</f>
        <v>0</v>
      </c>
      <c r="C7601">
        <v>7600</v>
      </c>
      <c r="D7601">
        <v>54370</v>
      </c>
      <c r="E7601" s="4">
        <v>41007</v>
      </c>
      <c r="F7601">
        <v>49</v>
      </c>
      <c r="G7601" s="15">
        <f>I7601*F7601</f>
        <v>7350</v>
      </c>
      <c r="H7601" s="9">
        <v>0</v>
      </c>
      <c r="I7601" s="13">
        <f>VLOOKUP($U7601,Pricebook!$A:$D,4,0)</f>
        <v>150</v>
      </c>
      <c r="J7601" s="11">
        <f>G7601*(1-H7601)</f>
        <v>7350</v>
      </c>
      <c r="K7601" t="s">
        <v>665</v>
      </c>
      <c r="L7601" t="s">
        <v>482</v>
      </c>
      <c r="M7601" t="str">
        <f>VLOOKUP($L7601,Companies!$A:$G,7,)</f>
        <v>Television Services</v>
      </c>
      <c r="N7601" t="str">
        <f>VLOOKUP($L7601,Companies!$A:$G,6,)</f>
        <v>Consumer Services</v>
      </c>
      <c r="O7601" s="6" t="s">
        <v>2217</v>
      </c>
      <c r="P7601" s="6">
        <v>21136</v>
      </c>
      <c r="Q7601" t="s">
        <v>187</v>
      </c>
      <c r="R7601" t="s">
        <v>61</v>
      </c>
      <c r="S7601" s="4">
        <v>41007</v>
      </c>
      <c r="T7601" s="7">
        <f>S7601-E7601</f>
        <v>0</v>
      </c>
      <c r="U7601" t="s">
        <v>14211</v>
      </c>
      <c r="V7601" s="6" t="s">
        <v>14257</v>
      </c>
      <c r="W7601" t="s">
        <v>14258</v>
      </c>
      <c r="X7601" t="s">
        <v>14186</v>
      </c>
      <c r="Y7601" t="str">
        <f>VLOOKUP(R7601,Managers!$A:$B,2,)</f>
        <v>Allen Young</v>
      </c>
      <c r="Z7601" s="11">
        <f>VLOOKUP(X7601,HourlyWages!$A:$B,2,0)</f>
        <v>67</v>
      </c>
      <c r="AA7601">
        <v>1</v>
      </c>
    </row>
    <row r="7602" spans="1:27" x14ac:dyDescent="0.3">
      <c r="A7602" t="b">
        <f>COUNTIF($C$1:C7602, C7602)&gt;1</f>
        <v>0</v>
      </c>
      <c r="B7602" t="b">
        <f>VLOOKUP(C7602,Sheet3!$A:$B,2,0) &gt; 1</f>
        <v>0</v>
      </c>
      <c r="C7602">
        <v>7601</v>
      </c>
      <c r="D7602">
        <v>54371</v>
      </c>
      <c r="E7602" s="4">
        <v>40954</v>
      </c>
      <c r="F7602">
        <v>28</v>
      </c>
      <c r="G7602" s="15">
        <f>I7602*F7602</f>
        <v>3920</v>
      </c>
      <c r="H7602" s="9">
        <v>0</v>
      </c>
      <c r="I7602" s="13">
        <f>VLOOKUP($U7602,Pricebook!$A:$D,4,0)</f>
        <v>140</v>
      </c>
      <c r="J7602" s="11">
        <f>G7602*(1-H7602)</f>
        <v>3920</v>
      </c>
      <c r="K7602" t="s">
        <v>1861</v>
      </c>
      <c r="L7602" t="s">
        <v>64</v>
      </c>
      <c r="M7602" t="str">
        <f>VLOOKUP($L7602,Companies!$A:$G,7,)</f>
        <v>Semiconductors</v>
      </c>
      <c r="N7602" t="str">
        <f>VLOOKUP($L7602,Companies!$A:$G,6,)</f>
        <v>Technology</v>
      </c>
      <c r="O7602" s="6" t="s">
        <v>1863</v>
      </c>
      <c r="P7602" s="6">
        <v>33322</v>
      </c>
      <c r="Q7602" t="s">
        <v>101</v>
      </c>
      <c r="R7602" t="s">
        <v>34</v>
      </c>
      <c r="S7602" s="4">
        <v>40954</v>
      </c>
      <c r="T7602" s="7">
        <f>S7602-E7602</f>
        <v>0</v>
      </c>
      <c r="U7602" t="s">
        <v>14213</v>
      </c>
      <c r="V7602" s="6" t="s">
        <v>14257</v>
      </c>
      <c r="W7602" t="s">
        <v>14264</v>
      </c>
      <c r="X7602" t="s">
        <v>14195</v>
      </c>
      <c r="Y7602" t="str">
        <f>VLOOKUP(R7602,Managers!$A:$B,2,)</f>
        <v>Frank Mitchell</v>
      </c>
      <c r="Z7602" s="11">
        <f>VLOOKUP(X7602,HourlyWages!$A:$B,2,0)</f>
        <v>52</v>
      </c>
      <c r="AA7602">
        <v>1</v>
      </c>
    </row>
    <row r="7603" spans="1:27" x14ac:dyDescent="0.3">
      <c r="A7603" t="b">
        <f>COUNTIF($C$1:C7603, C7603)&gt;1</f>
        <v>0</v>
      </c>
      <c r="B7603" t="b">
        <f>VLOOKUP(C7603,Sheet3!$A:$B,2,0) &gt; 1</f>
        <v>0</v>
      </c>
      <c r="C7603">
        <v>7602</v>
      </c>
      <c r="D7603">
        <v>54371</v>
      </c>
      <c r="E7603" s="4">
        <v>40954</v>
      </c>
      <c r="F7603">
        <v>7</v>
      </c>
      <c r="G7603" s="15">
        <f>I7603*F7603</f>
        <v>1120</v>
      </c>
      <c r="H7603" s="9">
        <v>0.05</v>
      </c>
      <c r="I7603" s="13">
        <f>VLOOKUP($U7603,Pricebook!$A:$D,4,0)</f>
        <v>160</v>
      </c>
      <c r="J7603" s="11">
        <f>G7603*(1-H7603)</f>
        <v>1064</v>
      </c>
      <c r="K7603" t="s">
        <v>1861</v>
      </c>
      <c r="L7603" t="s">
        <v>64</v>
      </c>
      <c r="M7603" t="str">
        <f>VLOOKUP($L7603,Companies!$A:$G,7,)</f>
        <v>Semiconductors</v>
      </c>
      <c r="N7603" t="str">
        <f>VLOOKUP($L7603,Companies!$A:$G,6,)</f>
        <v>Technology</v>
      </c>
      <c r="O7603" s="6" t="s">
        <v>1684</v>
      </c>
      <c r="P7603" s="6">
        <v>32303</v>
      </c>
      <c r="Q7603" t="s">
        <v>101</v>
      </c>
      <c r="R7603" t="s">
        <v>34</v>
      </c>
      <c r="S7603" s="4">
        <v>40956</v>
      </c>
      <c r="T7603" s="7">
        <f>S7603-E7603</f>
        <v>2</v>
      </c>
      <c r="U7603" t="s">
        <v>14218</v>
      </c>
      <c r="V7603" s="6" t="s">
        <v>14251</v>
      </c>
      <c r="W7603" t="s">
        <v>14252</v>
      </c>
      <c r="X7603" t="s">
        <v>14188</v>
      </c>
      <c r="Y7603" t="str">
        <f>VLOOKUP(R7603,Managers!$A:$B,2,)</f>
        <v>Frank Mitchell</v>
      </c>
      <c r="Z7603" s="11">
        <f>VLOOKUP(X7603,HourlyWages!$A:$B,2,0)</f>
        <v>52</v>
      </c>
      <c r="AA7603">
        <v>1</v>
      </c>
    </row>
    <row r="7604" spans="1:27" x14ac:dyDescent="0.3">
      <c r="A7604" t="b">
        <f>COUNTIF($C$1:C7604, C7604)&gt;1</f>
        <v>0</v>
      </c>
      <c r="B7604" t="b">
        <f>VLOOKUP(C7604,Sheet3!$A:$B,2,0) &gt; 1</f>
        <v>0</v>
      </c>
      <c r="C7604">
        <v>7603</v>
      </c>
      <c r="D7604">
        <v>54401</v>
      </c>
      <c r="E7604" s="4">
        <v>40881</v>
      </c>
      <c r="F7604">
        <v>34</v>
      </c>
      <c r="G7604" s="15">
        <f>I7604*F7604</f>
        <v>5440</v>
      </c>
      <c r="H7604" s="9">
        <v>7.0000000000000007E-2</v>
      </c>
      <c r="I7604" s="13">
        <f>VLOOKUP($U7604,Pricebook!$A:$D,4,0)</f>
        <v>160</v>
      </c>
      <c r="J7604" s="11">
        <f>G7604*(1-H7604)</f>
        <v>5059.2</v>
      </c>
      <c r="K7604" t="s">
        <v>264</v>
      </c>
      <c r="L7604" t="s">
        <v>265</v>
      </c>
      <c r="M7604" t="str">
        <f>VLOOKUP($L7604,Companies!$A:$G,7,)</f>
        <v>Telecommunications Equipment</v>
      </c>
      <c r="N7604" t="str">
        <f>VLOOKUP($L7604,Companies!$A:$G,6,)</f>
        <v>Public Utilities</v>
      </c>
      <c r="O7604" s="6" t="s">
        <v>2663</v>
      </c>
      <c r="P7604" s="6">
        <v>77803</v>
      </c>
      <c r="Q7604" t="s">
        <v>48</v>
      </c>
      <c r="R7604" t="s">
        <v>16</v>
      </c>
      <c r="S7604" s="4">
        <v>40883</v>
      </c>
      <c r="T7604" s="7">
        <f>S7604-E7604</f>
        <v>2</v>
      </c>
      <c r="U7604" t="s">
        <v>14218</v>
      </c>
      <c r="V7604" s="6" t="s">
        <v>14251</v>
      </c>
      <c r="W7604" t="s">
        <v>14260</v>
      </c>
      <c r="X7604" t="s">
        <v>14197</v>
      </c>
      <c r="Y7604" t="str">
        <f>VLOOKUP(R7604,Managers!$A:$B,2,)</f>
        <v>Josh Martinez</v>
      </c>
      <c r="Z7604" s="11">
        <f>VLOOKUP(X7604,HourlyWages!$A:$B,2,0)</f>
        <v>71</v>
      </c>
      <c r="AA7604">
        <v>1</v>
      </c>
    </row>
    <row r="7605" spans="1:27" x14ac:dyDescent="0.3">
      <c r="A7605" t="b">
        <f>COUNTIF($C$1:C7605, C7605)&gt;1</f>
        <v>0</v>
      </c>
      <c r="B7605" t="b">
        <f>VLOOKUP(C7605,Sheet3!$A:$B,2,0) &gt; 1</f>
        <v>0</v>
      </c>
      <c r="C7605">
        <v>7604</v>
      </c>
      <c r="D7605">
        <v>54407</v>
      </c>
      <c r="E7605" s="4">
        <v>40345</v>
      </c>
      <c r="F7605">
        <v>24</v>
      </c>
      <c r="G7605" s="15">
        <f>I7605*F7605</f>
        <v>3840</v>
      </c>
      <c r="H7605" s="9">
        <v>7.0000000000000007E-2</v>
      </c>
      <c r="I7605" s="13">
        <f>VLOOKUP($U7605,Pricebook!$A:$D,4,0)</f>
        <v>160</v>
      </c>
      <c r="J7605" s="11">
        <f>G7605*(1-H7605)</f>
        <v>3571.2</v>
      </c>
      <c r="K7605" t="s">
        <v>1148</v>
      </c>
      <c r="L7605" t="s">
        <v>434</v>
      </c>
      <c r="M7605" t="str">
        <f>VLOOKUP($L7605,Companies!$A:$G,7,)</f>
        <v>Telecommunications Equipment</v>
      </c>
      <c r="N7605" t="str">
        <f>VLOOKUP($L7605,Companies!$A:$G,6,)</f>
        <v>Consumer Services</v>
      </c>
      <c r="O7605" s="6" t="s">
        <v>394</v>
      </c>
      <c r="P7605" s="6">
        <v>19087</v>
      </c>
      <c r="Q7605" t="s">
        <v>232</v>
      </c>
      <c r="R7605" t="s">
        <v>61</v>
      </c>
      <c r="S7605" s="4">
        <v>40346</v>
      </c>
      <c r="T7605" s="7">
        <f>S7605-E7605</f>
        <v>1</v>
      </c>
      <c r="U7605" t="s">
        <v>14218</v>
      </c>
      <c r="V7605" s="6" t="s">
        <v>14251</v>
      </c>
      <c r="W7605" t="s">
        <v>14260</v>
      </c>
      <c r="X7605" t="s">
        <v>14195</v>
      </c>
      <c r="Y7605" t="str">
        <f>VLOOKUP(R7605,Managers!$A:$B,2,)</f>
        <v>Allen Young</v>
      </c>
      <c r="Z7605" s="11">
        <f>VLOOKUP(X7605,HourlyWages!$A:$B,2,0)</f>
        <v>52</v>
      </c>
      <c r="AA7605">
        <v>1</v>
      </c>
    </row>
    <row r="7606" spans="1:27" x14ac:dyDescent="0.3">
      <c r="A7606" t="b">
        <f>COUNTIF($C$1:C7606, C7606)&gt;1</f>
        <v>0</v>
      </c>
      <c r="B7606" t="b">
        <f>VLOOKUP(C7606,Sheet3!$A:$B,2,0) &gt; 1</f>
        <v>0</v>
      </c>
      <c r="C7606">
        <v>7605</v>
      </c>
      <c r="D7606">
        <v>54436</v>
      </c>
      <c r="E7606" s="4">
        <v>40075</v>
      </c>
      <c r="F7606">
        <v>17</v>
      </c>
      <c r="G7606" s="15">
        <f>I7606*F7606</f>
        <v>2550</v>
      </c>
      <c r="H7606" s="9">
        <v>0.04</v>
      </c>
      <c r="I7606" s="13">
        <f>VLOOKUP($U7606,Pricebook!$A:$D,4,0)</f>
        <v>150</v>
      </c>
      <c r="J7606" s="11">
        <f>G7606*(1-H7606)</f>
        <v>2448</v>
      </c>
      <c r="K7606" t="s">
        <v>1861</v>
      </c>
      <c r="L7606" t="s">
        <v>64</v>
      </c>
      <c r="M7606" t="str">
        <f>VLOOKUP($L7606,Companies!$A:$G,7,)</f>
        <v>Semiconductors</v>
      </c>
      <c r="N7606" t="str">
        <f>VLOOKUP($L7606,Companies!$A:$G,6,)</f>
        <v>Technology</v>
      </c>
      <c r="O7606" s="6" t="s">
        <v>1684</v>
      </c>
      <c r="P7606" s="6">
        <v>32303</v>
      </c>
      <c r="Q7606" t="s">
        <v>101</v>
      </c>
      <c r="R7606" t="s">
        <v>34</v>
      </c>
      <c r="S7606" s="4">
        <v>40075</v>
      </c>
      <c r="T7606" s="7">
        <f>S7606-E7606</f>
        <v>0</v>
      </c>
      <c r="U7606" t="s">
        <v>14211</v>
      </c>
      <c r="V7606" s="6" t="s">
        <v>14251</v>
      </c>
      <c r="W7606" t="s">
        <v>14260</v>
      </c>
      <c r="X7606" t="s">
        <v>14190</v>
      </c>
      <c r="Y7606" t="str">
        <f>VLOOKUP(R7606,Managers!$A:$B,2,)</f>
        <v>Frank Mitchell</v>
      </c>
      <c r="Z7606" s="11">
        <f>VLOOKUP(X7606,HourlyWages!$A:$B,2,0)</f>
        <v>67</v>
      </c>
      <c r="AA7606">
        <v>1</v>
      </c>
    </row>
    <row r="7607" spans="1:27" x14ac:dyDescent="0.3">
      <c r="A7607" t="b">
        <f>COUNTIF($C$1:C7607, C7607)&gt;1</f>
        <v>0</v>
      </c>
      <c r="B7607" t="b">
        <f>VLOOKUP(C7607,Sheet3!$A:$B,2,0) &gt; 1</f>
        <v>0</v>
      </c>
      <c r="C7607">
        <v>7606</v>
      </c>
      <c r="D7607">
        <v>54436</v>
      </c>
      <c r="E7607" s="4">
        <v>40075</v>
      </c>
      <c r="F7607">
        <v>37</v>
      </c>
      <c r="G7607" s="15">
        <f>I7607*F7607</f>
        <v>5550</v>
      </c>
      <c r="H7607" s="9">
        <v>0</v>
      </c>
      <c r="I7607" s="13">
        <f>VLOOKUP($U7607,Pricebook!$A:$D,4,0)</f>
        <v>150</v>
      </c>
      <c r="J7607" s="11">
        <f>G7607*(1-H7607)</f>
        <v>5550</v>
      </c>
      <c r="K7607" t="s">
        <v>1861</v>
      </c>
      <c r="L7607" t="s">
        <v>64</v>
      </c>
      <c r="M7607" t="str">
        <f>VLOOKUP($L7607,Companies!$A:$G,7,)</f>
        <v>Semiconductors</v>
      </c>
      <c r="N7607" t="str">
        <f>VLOOKUP($L7607,Companies!$A:$G,6,)</f>
        <v>Technology</v>
      </c>
      <c r="O7607" s="6" t="s">
        <v>1684</v>
      </c>
      <c r="P7607" s="6">
        <v>32303</v>
      </c>
      <c r="Q7607" t="s">
        <v>101</v>
      </c>
      <c r="R7607" t="s">
        <v>34</v>
      </c>
      <c r="S7607" s="4">
        <v>40076</v>
      </c>
      <c r="T7607" s="7">
        <f>S7607-E7607</f>
        <v>1</v>
      </c>
      <c r="U7607" t="s">
        <v>14211</v>
      </c>
      <c r="V7607" s="6" t="s">
        <v>14251</v>
      </c>
      <c r="W7607" t="s">
        <v>14266</v>
      </c>
      <c r="X7607" t="s">
        <v>14191</v>
      </c>
      <c r="Y7607" t="str">
        <f>VLOOKUP(R7607,Managers!$A:$B,2,)</f>
        <v>Frank Mitchell</v>
      </c>
      <c r="Z7607" s="11">
        <f>VLOOKUP(X7607,HourlyWages!$A:$B,2,0)</f>
        <v>60</v>
      </c>
      <c r="AA7607">
        <v>1</v>
      </c>
    </row>
    <row r="7608" spans="1:27" x14ac:dyDescent="0.3">
      <c r="A7608" t="b">
        <f>COUNTIF($C$1:C7608, C7608)&gt;1</f>
        <v>0</v>
      </c>
      <c r="B7608" t="b">
        <f>VLOOKUP(C7608,Sheet3!$A:$B,2,0) &gt; 1</f>
        <v>0</v>
      </c>
      <c r="C7608">
        <v>7607</v>
      </c>
      <c r="D7608">
        <v>54437</v>
      </c>
      <c r="E7608" s="4">
        <v>40531</v>
      </c>
      <c r="F7608">
        <v>15</v>
      </c>
      <c r="G7608" s="15">
        <f>I7608*F7608</f>
        <v>2250</v>
      </c>
      <c r="H7608" s="9">
        <v>0.09</v>
      </c>
      <c r="I7608" s="13">
        <f>VLOOKUP($U7608,Pricebook!$A:$D,4,0)</f>
        <v>150</v>
      </c>
      <c r="J7608" s="11">
        <f>G7608*(1-H7608)</f>
        <v>2047.5</v>
      </c>
      <c r="K7608" t="s">
        <v>868</v>
      </c>
      <c r="L7608" t="s">
        <v>306</v>
      </c>
      <c r="M7608" t="str">
        <f>VLOOKUP($L7608,Companies!$A:$G,7,)</f>
        <v>Industrial Machinery/Components</v>
      </c>
      <c r="N7608" t="str">
        <f>VLOOKUP($L7608,Companies!$A:$G,6,)</f>
        <v>Capital Goods</v>
      </c>
      <c r="O7608" s="6" t="s">
        <v>2747</v>
      </c>
      <c r="P7608" s="6">
        <v>47362</v>
      </c>
      <c r="Q7608" t="s">
        <v>278</v>
      </c>
      <c r="R7608" t="s">
        <v>16</v>
      </c>
      <c r="S7608" s="4">
        <v>40531</v>
      </c>
      <c r="T7608" s="7">
        <f>S7608-E7608</f>
        <v>0</v>
      </c>
      <c r="U7608" t="s">
        <v>14210</v>
      </c>
      <c r="V7608" s="6" t="s">
        <v>14251</v>
      </c>
      <c r="W7608" t="s">
        <v>14263</v>
      </c>
      <c r="X7608" t="s">
        <v>14201</v>
      </c>
      <c r="Y7608" t="str">
        <f>VLOOKUP(R7608,Managers!$A:$B,2,)</f>
        <v>Josh Martinez</v>
      </c>
      <c r="Z7608" s="11">
        <f>VLOOKUP(X7608,HourlyWages!$A:$B,2,0)</f>
        <v>53</v>
      </c>
      <c r="AA7608">
        <v>1</v>
      </c>
    </row>
    <row r="7609" spans="1:27" x14ac:dyDescent="0.3">
      <c r="A7609" t="b">
        <f>COUNTIF($C$1:C7609, C7609)&gt;1</f>
        <v>0</v>
      </c>
      <c r="B7609" t="b">
        <f>VLOOKUP(C7609,Sheet3!$A:$B,2,0) &gt; 1</f>
        <v>0</v>
      </c>
      <c r="C7609">
        <v>7608</v>
      </c>
      <c r="D7609">
        <v>54464</v>
      </c>
      <c r="E7609" s="4">
        <v>40057</v>
      </c>
      <c r="F7609">
        <v>11</v>
      </c>
      <c r="G7609" s="15">
        <f>I7609*F7609</f>
        <v>1375</v>
      </c>
      <c r="H7609" s="9">
        <v>0.06</v>
      </c>
      <c r="I7609" s="13">
        <f>VLOOKUP($U7609,Pricebook!$A:$D,4,0)</f>
        <v>125</v>
      </c>
      <c r="J7609" s="11">
        <f>G7609*(1-H7609)</f>
        <v>1292.5</v>
      </c>
      <c r="K7609" t="s">
        <v>1387</v>
      </c>
      <c r="L7609" t="s">
        <v>215</v>
      </c>
      <c r="M7609" t="str">
        <f>VLOOKUP($L7609,Companies!$A:$G,7,)</f>
        <v>Business Services</v>
      </c>
      <c r="N7609" t="str">
        <f>VLOOKUP($L7609,Companies!$A:$G,6,)</f>
        <v>Miscellaneous</v>
      </c>
      <c r="O7609" s="6" t="s">
        <v>2586</v>
      </c>
      <c r="P7609" s="6">
        <v>34698</v>
      </c>
      <c r="Q7609" t="s">
        <v>101</v>
      </c>
      <c r="R7609" t="s">
        <v>34</v>
      </c>
      <c r="S7609" s="4">
        <v>40059</v>
      </c>
      <c r="T7609" s="7">
        <f>S7609-E7609</f>
        <v>2</v>
      </c>
      <c r="U7609" t="s">
        <v>14208</v>
      </c>
      <c r="V7609" s="6" t="s">
        <v>14257</v>
      </c>
      <c r="W7609" t="s">
        <v>14259</v>
      </c>
      <c r="X7609" t="s">
        <v>14195</v>
      </c>
      <c r="Y7609" t="str">
        <f>VLOOKUP(R7609,Managers!$A:$B,2,)</f>
        <v>Frank Mitchell</v>
      </c>
      <c r="Z7609" s="11">
        <f>VLOOKUP(X7609,HourlyWages!$A:$B,2,0)</f>
        <v>52</v>
      </c>
      <c r="AA7609">
        <v>1</v>
      </c>
    </row>
    <row r="7610" spans="1:27" x14ac:dyDescent="0.3">
      <c r="A7610" t="b">
        <f>COUNTIF($C$1:C7610, C7610)&gt;1</f>
        <v>0</v>
      </c>
      <c r="B7610" t="b">
        <f>VLOOKUP(C7610,Sheet3!$A:$B,2,0) &gt; 1</f>
        <v>0</v>
      </c>
      <c r="C7610">
        <v>7609</v>
      </c>
      <c r="D7610">
        <v>54464</v>
      </c>
      <c r="E7610" s="4">
        <v>40057</v>
      </c>
      <c r="F7610">
        <v>50</v>
      </c>
      <c r="G7610" s="15">
        <f>I7610*F7610</f>
        <v>6250</v>
      </c>
      <c r="H7610" s="9">
        <v>0.08</v>
      </c>
      <c r="I7610" s="13">
        <f>VLOOKUP($U7610,Pricebook!$A:$D,4,0)</f>
        <v>125</v>
      </c>
      <c r="J7610" s="11">
        <f>G7610*(1-H7610)</f>
        <v>5750</v>
      </c>
      <c r="K7610" t="s">
        <v>1387</v>
      </c>
      <c r="L7610" t="s">
        <v>215</v>
      </c>
      <c r="M7610" t="str">
        <f>VLOOKUP($L7610,Companies!$A:$G,7,)</f>
        <v>Business Services</v>
      </c>
      <c r="N7610" t="str">
        <f>VLOOKUP($L7610,Companies!$A:$G,6,)</f>
        <v>Miscellaneous</v>
      </c>
      <c r="O7610" s="6" t="s">
        <v>2586</v>
      </c>
      <c r="P7610" s="6">
        <v>34698</v>
      </c>
      <c r="Q7610" t="s">
        <v>101</v>
      </c>
      <c r="R7610" t="s">
        <v>34</v>
      </c>
      <c r="S7610" s="4">
        <v>40058</v>
      </c>
      <c r="T7610" s="7">
        <f>S7610-E7610</f>
        <v>1</v>
      </c>
      <c r="U7610" t="s">
        <v>14208</v>
      </c>
      <c r="V7610" s="6" t="s">
        <v>14257</v>
      </c>
      <c r="W7610" t="s">
        <v>14258</v>
      </c>
      <c r="X7610" t="s">
        <v>14196</v>
      </c>
      <c r="Y7610" t="str">
        <f>VLOOKUP(R7610,Managers!$A:$B,2,)</f>
        <v>Frank Mitchell</v>
      </c>
      <c r="Z7610" s="11">
        <f>VLOOKUP(X7610,HourlyWages!$A:$B,2,0)</f>
        <v>58</v>
      </c>
      <c r="AA7610">
        <v>1</v>
      </c>
    </row>
    <row r="7611" spans="1:27" x14ac:dyDescent="0.3">
      <c r="A7611" t="b">
        <f>COUNTIF($C$1:C7611, C7611)&gt;1</f>
        <v>0</v>
      </c>
      <c r="B7611" t="b">
        <f>VLOOKUP(C7611,Sheet3!$A:$B,2,0) &gt; 1</f>
        <v>0</v>
      </c>
      <c r="C7611">
        <v>7610</v>
      </c>
      <c r="D7611">
        <v>54467</v>
      </c>
      <c r="E7611" s="4">
        <v>40469</v>
      </c>
      <c r="F7611">
        <v>37</v>
      </c>
      <c r="G7611" s="15">
        <f>I7611*F7611</f>
        <v>4070</v>
      </c>
      <c r="H7611" s="9">
        <v>0.06</v>
      </c>
      <c r="I7611" s="13">
        <f>VLOOKUP($U7611,Pricebook!$A:$D,4,0)</f>
        <v>110</v>
      </c>
      <c r="J7611" s="11">
        <f>G7611*(1-H7611)</f>
        <v>3825.7999999999997</v>
      </c>
      <c r="K7611" t="s">
        <v>797</v>
      </c>
      <c r="L7611" t="s">
        <v>125</v>
      </c>
      <c r="M7611" t="str">
        <f>VLOOKUP($L7611,Companies!$A:$G,7,)</f>
        <v>EDP Services</v>
      </c>
      <c r="N7611" t="str">
        <f>VLOOKUP($L7611,Companies!$A:$G,6,)</f>
        <v>Technology</v>
      </c>
      <c r="O7611" s="6" t="s">
        <v>2689</v>
      </c>
      <c r="P7611" s="6">
        <v>92683</v>
      </c>
      <c r="Q7611" t="s">
        <v>114</v>
      </c>
      <c r="R7611" t="s">
        <v>23</v>
      </c>
      <c r="S7611" s="4">
        <v>40471</v>
      </c>
      <c r="T7611" s="7">
        <f>S7611-E7611</f>
        <v>2</v>
      </c>
      <c r="U7611" t="s">
        <v>14220</v>
      </c>
      <c r="V7611" s="6" t="s">
        <v>14254</v>
      </c>
      <c r="W7611" t="s">
        <v>14255</v>
      </c>
      <c r="X7611" t="s">
        <v>14197</v>
      </c>
      <c r="Y7611" t="str">
        <f>VLOOKUP(R7611,Managers!$A:$B,2,)</f>
        <v>Bob Turner</v>
      </c>
      <c r="Z7611" s="11">
        <f>VLOOKUP(X7611,HourlyWages!$A:$B,2,0)</f>
        <v>71</v>
      </c>
      <c r="AA7611">
        <v>1</v>
      </c>
    </row>
    <row r="7612" spans="1:27" x14ac:dyDescent="0.3">
      <c r="A7612" t="b">
        <f>COUNTIF($C$1:C7612, C7612)&gt;1</f>
        <v>0</v>
      </c>
      <c r="B7612" t="b">
        <f>VLOOKUP(C7612,Sheet3!$A:$B,2,0) &gt; 1</f>
        <v>0</v>
      </c>
      <c r="C7612">
        <v>7611</v>
      </c>
      <c r="D7612">
        <v>54467</v>
      </c>
      <c r="E7612" s="4">
        <v>40469</v>
      </c>
      <c r="F7612">
        <v>30</v>
      </c>
      <c r="G7612" s="15">
        <f>I7612*F7612</f>
        <v>3750</v>
      </c>
      <c r="H7612" s="9">
        <v>0.06</v>
      </c>
      <c r="I7612" s="13">
        <f>VLOOKUP($U7612,Pricebook!$A:$D,4,0)</f>
        <v>125</v>
      </c>
      <c r="J7612" s="11">
        <f>G7612*(1-H7612)</f>
        <v>3525</v>
      </c>
      <c r="K7612" t="s">
        <v>797</v>
      </c>
      <c r="L7612" t="s">
        <v>125</v>
      </c>
      <c r="M7612" t="str">
        <f>VLOOKUP($L7612,Companies!$A:$G,7,)</f>
        <v>EDP Services</v>
      </c>
      <c r="N7612" t="str">
        <f>VLOOKUP($L7612,Companies!$A:$G,6,)</f>
        <v>Technology</v>
      </c>
      <c r="O7612" s="6" t="s">
        <v>2689</v>
      </c>
      <c r="P7612" s="6">
        <v>92683</v>
      </c>
      <c r="Q7612" t="s">
        <v>114</v>
      </c>
      <c r="R7612" t="s">
        <v>23</v>
      </c>
      <c r="S7612" s="4">
        <v>40471</v>
      </c>
      <c r="T7612" s="7">
        <f>S7612-E7612</f>
        <v>2</v>
      </c>
      <c r="U7612" t="s">
        <v>14208</v>
      </c>
      <c r="V7612" s="6" t="s">
        <v>14257</v>
      </c>
      <c r="W7612" t="s">
        <v>14258</v>
      </c>
      <c r="X7612" t="s">
        <v>14191</v>
      </c>
      <c r="Y7612" t="str">
        <f>VLOOKUP(R7612,Managers!$A:$B,2,)</f>
        <v>Bob Turner</v>
      </c>
      <c r="Z7612" s="11">
        <f>VLOOKUP(X7612,HourlyWages!$A:$B,2,0)</f>
        <v>60</v>
      </c>
      <c r="AA7612">
        <v>1</v>
      </c>
    </row>
    <row r="7613" spans="1:27" x14ac:dyDescent="0.3">
      <c r="A7613" t="b">
        <f>COUNTIF($C$1:C7613, C7613)&gt;1</f>
        <v>0</v>
      </c>
      <c r="B7613" t="b">
        <f>VLOOKUP(C7613,Sheet3!$A:$B,2,0) &gt; 1</f>
        <v>0</v>
      </c>
      <c r="C7613">
        <v>7612</v>
      </c>
      <c r="D7613">
        <v>54467</v>
      </c>
      <c r="E7613" s="4">
        <v>40469</v>
      </c>
      <c r="F7613">
        <v>17</v>
      </c>
      <c r="G7613" s="15">
        <f>I7613*F7613</f>
        <v>2890</v>
      </c>
      <c r="H7613" s="9">
        <v>0.08</v>
      </c>
      <c r="I7613" s="13">
        <f>VLOOKUP($U7613,Pricebook!$A:$D,4,0)</f>
        <v>170</v>
      </c>
      <c r="J7613" s="11">
        <f>G7613*(1-H7613)</f>
        <v>2658.8</v>
      </c>
      <c r="K7613" t="s">
        <v>797</v>
      </c>
      <c r="L7613" t="s">
        <v>125</v>
      </c>
      <c r="M7613" t="str">
        <f>VLOOKUP($L7613,Companies!$A:$G,7,)</f>
        <v>EDP Services</v>
      </c>
      <c r="N7613" t="str">
        <f>VLOOKUP($L7613,Companies!$A:$G,6,)</f>
        <v>Technology</v>
      </c>
      <c r="O7613" s="6" t="s">
        <v>1971</v>
      </c>
      <c r="P7613" s="6">
        <v>90604</v>
      </c>
      <c r="Q7613" t="s">
        <v>114</v>
      </c>
      <c r="R7613" t="s">
        <v>23</v>
      </c>
      <c r="S7613" s="4">
        <v>40474</v>
      </c>
      <c r="T7613" s="7">
        <f>S7613-E7613</f>
        <v>5</v>
      </c>
      <c r="U7613" t="s">
        <v>14219</v>
      </c>
      <c r="V7613" s="6" t="s">
        <v>14254</v>
      </c>
      <c r="W7613" t="s">
        <v>14255</v>
      </c>
      <c r="X7613" t="s">
        <v>14194</v>
      </c>
      <c r="Y7613" t="str">
        <f>VLOOKUP(R7613,Managers!$A:$B,2,)</f>
        <v>Bob Turner</v>
      </c>
      <c r="Z7613" s="11">
        <f>VLOOKUP(X7613,HourlyWages!$A:$B,2,0)</f>
        <v>71</v>
      </c>
      <c r="AA7613">
        <v>1</v>
      </c>
    </row>
    <row r="7614" spans="1:27" x14ac:dyDescent="0.3">
      <c r="A7614" t="b">
        <f>COUNTIF($C$1:C7614, C7614)&gt;1</f>
        <v>0</v>
      </c>
      <c r="B7614" t="b">
        <f>VLOOKUP(C7614,Sheet3!$A:$B,2,0) &gt; 1</f>
        <v>0</v>
      </c>
      <c r="C7614">
        <v>7613</v>
      </c>
      <c r="D7614">
        <v>54468</v>
      </c>
      <c r="E7614" s="4">
        <v>40161</v>
      </c>
      <c r="F7614">
        <v>15</v>
      </c>
      <c r="G7614" s="15">
        <f>I7614*F7614</f>
        <v>3000</v>
      </c>
      <c r="H7614" s="9">
        <v>0.03</v>
      </c>
      <c r="I7614" s="13">
        <f>VLOOKUP($U7614,Pricebook!$A:$D,4,0)</f>
        <v>200</v>
      </c>
      <c r="J7614" s="11">
        <f>G7614*(1-H7614)</f>
        <v>2910</v>
      </c>
      <c r="K7614" t="s">
        <v>98</v>
      </c>
      <c r="L7614" t="s">
        <v>99</v>
      </c>
      <c r="M7614" t="str">
        <f>VLOOKUP($L7614,Companies!$A:$G,7,)</f>
        <v>Television Services</v>
      </c>
      <c r="N7614" t="str">
        <f>VLOOKUP($L7614,Companies!$A:$G,6,)</f>
        <v>Consumer Services</v>
      </c>
      <c r="O7614" s="6" t="s">
        <v>2405</v>
      </c>
      <c r="P7614" s="6">
        <v>32780</v>
      </c>
      <c r="Q7614" t="s">
        <v>101</v>
      </c>
      <c r="R7614" t="s">
        <v>34</v>
      </c>
      <c r="S7614" s="4">
        <v>40162</v>
      </c>
      <c r="T7614" s="7">
        <f>S7614-E7614</f>
        <v>1</v>
      </c>
      <c r="U7614" t="s">
        <v>14214</v>
      </c>
      <c r="V7614" s="6" t="s">
        <v>14254</v>
      </c>
      <c r="W7614" t="s">
        <v>14265</v>
      </c>
      <c r="X7614" t="s">
        <v>14199</v>
      </c>
      <c r="Y7614" t="str">
        <f>VLOOKUP(R7614,Managers!$A:$B,2,)</f>
        <v>Frank Mitchell</v>
      </c>
      <c r="Z7614" s="11">
        <f>VLOOKUP(X7614,HourlyWages!$A:$B,2,0)</f>
        <v>68</v>
      </c>
      <c r="AA7614">
        <v>1</v>
      </c>
    </row>
    <row r="7615" spans="1:27" x14ac:dyDescent="0.3">
      <c r="A7615" t="b">
        <f>COUNTIF($C$1:C7615, C7615)&gt;1</f>
        <v>0</v>
      </c>
      <c r="B7615" t="b">
        <f>VLOOKUP(C7615,Sheet3!$A:$B,2,0) &gt; 1</f>
        <v>0</v>
      </c>
      <c r="C7615">
        <v>7614</v>
      </c>
      <c r="D7615">
        <v>54468</v>
      </c>
      <c r="E7615" s="4">
        <v>40161</v>
      </c>
      <c r="F7615">
        <v>35</v>
      </c>
      <c r="G7615" s="15">
        <f>I7615*F7615</f>
        <v>4200</v>
      </c>
      <c r="H7615" s="9">
        <v>0.01</v>
      </c>
      <c r="I7615" s="13">
        <f>VLOOKUP($U7615,Pricebook!$A:$D,4,0)</f>
        <v>120</v>
      </c>
      <c r="J7615" s="11">
        <f>G7615*(1-H7615)</f>
        <v>4158</v>
      </c>
      <c r="K7615" t="s">
        <v>98</v>
      </c>
      <c r="L7615" t="s">
        <v>99</v>
      </c>
      <c r="M7615" t="str">
        <f>VLOOKUP($L7615,Companies!$A:$G,7,)</f>
        <v>Television Services</v>
      </c>
      <c r="N7615" t="str">
        <f>VLOOKUP($L7615,Companies!$A:$G,6,)</f>
        <v>Consumer Services</v>
      </c>
      <c r="O7615" s="6" t="s">
        <v>2405</v>
      </c>
      <c r="P7615" s="6">
        <v>32780</v>
      </c>
      <c r="Q7615" t="s">
        <v>101</v>
      </c>
      <c r="R7615" t="s">
        <v>34</v>
      </c>
      <c r="S7615" s="4">
        <v>40162</v>
      </c>
      <c r="T7615" s="7">
        <f>S7615-E7615</f>
        <v>1</v>
      </c>
      <c r="U7615" t="s">
        <v>14212</v>
      </c>
      <c r="V7615" s="6" t="s">
        <v>14254</v>
      </c>
      <c r="W7615" t="s">
        <v>14255</v>
      </c>
      <c r="X7615" t="s">
        <v>14184</v>
      </c>
      <c r="Y7615" t="str">
        <f>VLOOKUP(R7615,Managers!$A:$B,2,)</f>
        <v>Frank Mitchell</v>
      </c>
      <c r="Z7615" s="11">
        <f>VLOOKUP(X7615,HourlyWages!$A:$B,2,0)</f>
        <v>50</v>
      </c>
      <c r="AA7615">
        <v>1</v>
      </c>
    </row>
    <row r="7616" spans="1:27" x14ac:dyDescent="0.3">
      <c r="A7616" t="b">
        <f>COUNTIF($C$1:C7616, C7616)&gt;1</f>
        <v>0</v>
      </c>
      <c r="B7616" t="b">
        <f>VLOOKUP(C7616,Sheet3!$A:$B,2,0) &gt; 1</f>
        <v>0</v>
      </c>
      <c r="C7616">
        <v>7615</v>
      </c>
      <c r="D7616">
        <v>54497</v>
      </c>
      <c r="E7616" s="4">
        <v>40197</v>
      </c>
      <c r="F7616">
        <v>1</v>
      </c>
      <c r="G7616" s="15">
        <f>I7616*F7616</f>
        <v>200</v>
      </c>
      <c r="H7616" s="9">
        <v>7.0000000000000007E-2</v>
      </c>
      <c r="I7616" s="13">
        <f>VLOOKUP($U7616,Pricebook!$A:$D,4,0)</f>
        <v>200</v>
      </c>
      <c r="J7616" s="11">
        <f>G7616*(1-H7616)</f>
        <v>186</v>
      </c>
      <c r="K7616" t="s">
        <v>1703</v>
      </c>
      <c r="L7616" t="s">
        <v>128</v>
      </c>
      <c r="M7616" t="str">
        <f>VLOOKUP($L7616,Companies!$A:$G,7,)</f>
        <v>Diversified Commercial Services</v>
      </c>
      <c r="N7616" t="str">
        <f>VLOOKUP($L7616,Companies!$A:$G,6,)</f>
        <v>Consumer Services</v>
      </c>
      <c r="O7616" s="6" t="s">
        <v>1085</v>
      </c>
      <c r="P7616" s="6">
        <v>37620</v>
      </c>
      <c r="Q7616" t="s">
        <v>81</v>
      </c>
      <c r="R7616" t="s">
        <v>34</v>
      </c>
      <c r="S7616" s="4">
        <v>40200</v>
      </c>
      <c r="T7616" s="7">
        <f>S7616-E7616</f>
        <v>3</v>
      </c>
      <c r="U7616" t="s">
        <v>14206</v>
      </c>
      <c r="V7616" s="6" t="s">
        <v>14251</v>
      </c>
      <c r="W7616" t="s">
        <v>14253</v>
      </c>
      <c r="X7616" t="s">
        <v>14199</v>
      </c>
      <c r="Y7616" t="str">
        <f>VLOOKUP(R7616,Managers!$A:$B,2,)</f>
        <v>Frank Mitchell</v>
      </c>
      <c r="Z7616" s="11">
        <f>VLOOKUP(X7616,HourlyWages!$A:$B,2,0)</f>
        <v>68</v>
      </c>
      <c r="AA7616">
        <v>1</v>
      </c>
    </row>
    <row r="7617" spans="1:27" x14ac:dyDescent="0.3">
      <c r="A7617" t="b">
        <f>COUNTIF($C$1:C7617, C7617)&gt;1</f>
        <v>0</v>
      </c>
      <c r="B7617" t="b">
        <f>VLOOKUP(C7617,Sheet3!$A:$B,2,0) &gt; 1</f>
        <v>0</v>
      </c>
      <c r="C7617">
        <v>7616</v>
      </c>
      <c r="D7617">
        <v>54501</v>
      </c>
      <c r="E7617" s="4">
        <v>41242</v>
      </c>
      <c r="F7617">
        <v>36</v>
      </c>
      <c r="G7617" s="15">
        <f>I7617*F7617</f>
        <v>5400</v>
      </c>
      <c r="H7617" s="9">
        <v>0.01</v>
      </c>
      <c r="I7617" s="13">
        <f>VLOOKUP($U7617,Pricebook!$A:$D,4,0)</f>
        <v>150</v>
      </c>
      <c r="J7617" s="11">
        <f>G7617*(1-H7617)</f>
        <v>5346</v>
      </c>
      <c r="K7617" t="s">
        <v>425</v>
      </c>
      <c r="L7617" t="s">
        <v>344</v>
      </c>
      <c r="M7617" t="str">
        <f>VLOOKUP($L7617,Companies!$A:$G,7,)</f>
        <v>Food Chains</v>
      </c>
      <c r="N7617" t="str">
        <f>VLOOKUP($L7617,Companies!$A:$G,6,)</f>
        <v>Consumer Services</v>
      </c>
      <c r="O7617" s="6" t="s">
        <v>1992</v>
      </c>
      <c r="P7617" s="6">
        <v>46901</v>
      </c>
      <c r="Q7617" t="s">
        <v>278</v>
      </c>
      <c r="R7617" t="s">
        <v>16</v>
      </c>
      <c r="S7617" s="4">
        <v>41243</v>
      </c>
      <c r="T7617" s="7">
        <f>S7617-E7617</f>
        <v>1</v>
      </c>
      <c r="U7617" t="s">
        <v>14210</v>
      </c>
      <c r="V7617" s="6" t="s">
        <v>14254</v>
      </c>
      <c r="W7617" t="s">
        <v>14269</v>
      </c>
      <c r="X7617" t="s">
        <v>14197</v>
      </c>
      <c r="Y7617" t="str">
        <f>VLOOKUP(R7617,Managers!$A:$B,2,)</f>
        <v>Josh Martinez</v>
      </c>
      <c r="Z7617" s="11">
        <f>VLOOKUP(X7617,HourlyWages!$A:$B,2,0)</f>
        <v>71</v>
      </c>
      <c r="AA7617">
        <v>1</v>
      </c>
    </row>
    <row r="7618" spans="1:27" x14ac:dyDescent="0.3">
      <c r="A7618" t="b">
        <f>COUNTIF($C$1:C7618, C7618)&gt;1</f>
        <v>0</v>
      </c>
      <c r="B7618" t="b">
        <f>VLOOKUP(C7618,Sheet3!$A:$B,2,0) &gt; 1</f>
        <v>0</v>
      </c>
      <c r="C7618">
        <v>7617</v>
      </c>
      <c r="D7618">
        <v>54501</v>
      </c>
      <c r="E7618" s="4">
        <v>41242</v>
      </c>
      <c r="F7618">
        <v>16</v>
      </c>
      <c r="G7618" s="15">
        <f>I7618*F7618</f>
        <v>2400</v>
      </c>
      <c r="H7618" s="9">
        <v>0.09</v>
      </c>
      <c r="I7618" s="13">
        <f>VLOOKUP($U7618,Pricebook!$A:$D,4,0)</f>
        <v>150</v>
      </c>
      <c r="J7618" s="11">
        <f>G7618*(1-H7618)</f>
        <v>2184</v>
      </c>
      <c r="K7618" t="s">
        <v>425</v>
      </c>
      <c r="L7618" t="s">
        <v>344</v>
      </c>
      <c r="M7618" t="str">
        <f>VLOOKUP($L7618,Companies!$A:$G,7,)</f>
        <v>Food Chains</v>
      </c>
      <c r="N7618" t="str">
        <f>VLOOKUP($L7618,Companies!$A:$G,6,)</f>
        <v>Consumer Services</v>
      </c>
      <c r="O7618" s="6" t="s">
        <v>277</v>
      </c>
      <c r="P7618" s="6">
        <v>47905</v>
      </c>
      <c r="Q7618" t="s">
        <v>278</v>
      </c>
      <c r="R7618" t="s">
        <v>16</v>
      </c>
      <c r="S7618" s="4">
        <v>41244</v>
      </c>
      <c r="T7618" s="7">
        <f>S7618-E7618</f>
        <v>2</v>
      </c>
      <c r="U7618" t="s">
        <v>14216</v>
      </c>
      <c r="V7618" s="6" t="s">
        <v>14257</v>
      </c>
      <c r="W7618" t="s">
        <v>14259</v>
      </c>
      <c r="X7618" t="s">
        <v>14203</v>
      </c>
      <c r="Y7618" t="str">
        <f>VLOOKUP(R7618,Managers!$A:$B,2,)</f>
        <v>Josh Martinez</v>
      </c>
      <c r="Z7618" s="11">
        <f>VLOOKUP(X7618,HourlyWages!$A:$B,2,0)</f>
        <v>62</v>
      </c>
      <c r="AA7618">
        <v>1</v>
      </c>
    </row>
    <row r="7619" spans="1:27" x14ac:dyDescent="0.3">
      <c r="A7619" t="b">
        <f>COUNTIF($C$1:C7619, C7619)&gt;1</f>
        <v>0</v>
      </c>
      <c r="B7619" t="b">
        <f>VLOOKUP(C7619,Sheet3!$A:$B,2,0) &gt; 1</f>
        <v>0</v>
      </c>
      <c r="C7619">
        <v>7618</v>
      </c>
      <c r="D7619">
        <v>54501</v>
      </c>
      <c r="E7619" s="4">
        <v>41242</v>
      </c>
      <c r="F7619">
        <v>38</v>
      </c>
      <c r="G7619" s="15">
        <f>I7619*F7619</f>
        <v>7600</v>
      </c>
      <c r="H7619" s="9">
        <v>0.05</v>
      </c>
      <c r="I7619" s="13">
        <f>VLOOKUP($U7619,Pricebook!$A:$D,4,0)</f>
        <v>200</v>
      </c>
      <c r="J7619" s="11">
        <f>G7619*(1-H7619)</f>
        <v>7220</v>
      </c>
      <c r="K7619" t="s">
        <v>425</v>
      </c>
      <c r="L7619" t="s">
        <v>344</v>
      </c>
      <c r="M7619" t="str">
        <f>VLOOKUP($L7619,Companies!$A:$G,7,)</f>
        <v>Food Chains</v>
      </c>
      <c r="N7619" t="str">
        <f>VLOOKUP($L7619,Companies!$A:$G,6,)</f>
        <v>Consumer Services</v>
      </c>
      <c r="O7619" s="6" t="s">
        <v>277</v>
      </c>
      <c r="P7619" s="6">
        <v>47905</v>
      </c>
      <c r="Q7619" t="s">
        <v>278</v>
      </c>
      <c r="R7619" t="s">
        <v>16</v>
      </c>
      <c r="S7619" s="4">
        <v>41244</v>
      </c>
      <c r="T7619" s="7">
        <f>S7619-E7619</f>
        <v>2</v>
      </c>
      <c r="U7619" t="s">
        <v>14206</v>
      </c>
      <c r="V7619" s="6" t="s">
        <v>14251</v>
      </c>
      <c r="W7619" t="s">
        <v>14263</v>
      </c>
      <c r="X7619" t="s">
        <v>14190</v>
      </c>
      <c r="Y7619" t="str">
        <f>VLOOKUP(R7619,Managers!$A:$B,2,)</f>
        <v>Josh Martinez</v>
      </c>
      <c r="Z7619" s="11">
        <f>VLOOKUP(X7619,HourlyWages!$A:$B,2,0)</f>
        <v>67</v>
      </c>
      <c r="AA7619">
        <v>1</v>
      </c>
    </row>
    <row r="7620" spans="1:27" x14ac:dyDescent="0.3">
      <c r="A7620" t="b">
        <f>COUNTIF($C$1:C7620, C7620)&gt;1</f>
        <v>0</v>
      </c>
      <c r="B7620" t="b">
        <f>VLOOKUP(C7620,Sheet3!$A:$B,2,0) &gt; 1</f>
        <v>0</v>
      </c>
      <c r="C7620">
        <v>7619</v>
      </c>
      <c r="D7620">
        <v>54528</v>
      </c>
      <c r="E7620" s="4">
        <v>40547</v>
      </c>
      <c r="F7620">
        <v>15</v>
      </c>
      <c r="G7620" s="15">
        <f>I7620*F7620</f>
        <v>1800</v>
      </c>
      <c r="H7620" s="9">
        <v>0.03</v>
      </c>
      <c r="I7620" s="13">
        <f>VLOOKUP($U7620,Pricebook!$A:$D,4,0)</f>
        <v>120</v>
      </c>
      <c r="J7620" s="11">
        <f>G7620*(1-H7620)</f>
        <v>1746</v>
      </c>
      <c r="K7620" t="s">
        <v>1181</v>
      </c>
      <c r="L7620" t="s">
        <v>385</v>
      </c>
      <c r="M7620" t="str">
        <f>VLOOKUP($L7620,Companies!$A:$G,7,)</f>
        <v>Restaurants</v>
      </c>
      <c r="N7620" t="str">
        <f>VLOOKUP($L7620,Companies!$A:$G,6,)</f>
        <v>Consumer Services</v>
      </c>
      <c r="O7620" s="6" t="s">
        <v>1340</v>
      </c>
      <c r="P7620" s="6">
        <v>21221</v>
      </c>
      <c r="Q7620" t="s">
        <v>187</v>
      </c>
      <c r="R7620" t="s">
        <v>61</v>
      </c>
      <c r="S7620" s="4">
        <v>40548</v>
      </c>
      <c r="T7620" s="7">
        <f>S7620-E7620</f>
        <v>1</v>
      </c>
      <c r="U7620" t="s">
        <v>14212</v>
      </c>
      <c r="V7620" s="6" t="s">
        <v>14251</v>
      </c>
      <c r="W7620" t="s">
        <v>14266</v>
      </c>
      <c r="X7620" t="s">
        <v>14201</v>
      </c>
      <c r="Y7620" t="str">
        <f>VLOOKUP(R7620,Managers!$A:$B,2,)</f>
        <v>Allen Young</v>
      </c>
      <c r="Z7620" s="11">
        <f>VLOOKUP(X7620,HourlyWages!$A:$B,2,0)</f>
        <v>53</v>
      </c>
      <c r="AA7620">
        <v>1</v>
      </c>
    </row>
    <row r="7621" spans="1:27" x14ac:dyDescent="0.3">
      <c r="A7621" t="b">
        <f>COUNTIF($C$1:C7621, C7621)&gt;1</f>
        <v>0</v>
      </c>
      <c r="B7621" t="b">
        <f>VLOOKUP(C7621,Sheet3!$A:$B,2,0) &gt; 1</f>
        <v>0</v>
      </c>
      <c r="C7621">
        <v>7620</v>
      </c>
      <c r="D7621">
        <v>54528</v>
      </c>
      <c r="E7621" s="4">
        <v>40547</v>
      </c>
      <c r="F7621">
        <v>17</v>
      </c>
      <c r="G7621" s="15">
        <f>I7621*F7621</f>
        <v>2040</v>
      </c>
      <c r="H7621" s="9">
        <v>0.01</v>
      </c>
      <c r="I7621" s="13">
        <f>VLOOKUP($U7621,Pricebook!$A:$D,4,0)</f>
        <v>120</v>
      </c>
      <c r="J7621" s="11">
        <f>G7621*(1-H7621)</f>
        <v>2019.6</v>
      </c>
      <c r="K7621" t="s">
        <v>1181</v>
      </c>
      <c r="L7621" t="s">
        <v>385</v>
      </c>
      <c r="M7621" t="str">
        <f>VLOOKUP($L7621,Companies!$A:$G,7,)</f>
        <v>Restaurants</v>
      </c>
      <c r="N7621" t="str">
        <f>VLOOKUP($L7621,Companies!$A:$G,6,)</f>
        <v>Consumer Services</v>
      </c>
      <c r="O7621" s="6" t="s">
        <v>2144</v>
      </c>
      <c r="P7621" s="6" t="s">
        <v>2145</v>
      </c>
      <c r="Q7621" t="s">
        <v>15</v>
      </c>
      <c r="R7621" t="s">
        <v>16</v>
      </c>
      <c r="S7621" s="4">
        <v>40549</v>
      </c>
      <c r="T7621" s="7">
        <f>S7621-E7621</f>
        <v>2</v>
      </c>
      <c r="U7621" t="s">
        <v>14212</v>
      </c>
      <c r="V7621" s="6" t="s">
        <v>14251</v>
      </c>
      <c r="W7621" t="s">
        <v>14263</v>
      </c>
      <c r="X7621" t="s">
        <v>14186</v>
      </c>
      <c r="Y7621" t="str">
        <f>VLOOKUP(R7621,Managers!$A:$B,2,)</f>
        <v>Josh Martinez</v>
      </c>
      <c r="Z7621" s="11">
        <f>VLOOKUP(X7621,HourlyWages!$A:$B,2,0)</f>
        <v>67</v>
      </c>
      <c r="AA7621">
        <v>1</v>
      </c>
    </row>
    <row r="7622" spans="1:27" x14ac:dyDescent="0.3">
      <c r="A7622" t="b">
        <f>COUNTIF($C$1:C7622, C7622)&gt;1</f>
        <v>0</v>
      </c>
      <c r="B7622" t="b">
        <f>VLOOKUP(C7622,Sheet3!$A:$B,2,0) &gt; 1</f>
        <v>0</v>
      </c>
      <c r="C7622">
        <v>7621</v>
      </c>
      <c r="D7622">
        <v>54528</v>
      </c>
      <c r="E7622" s="4">
        <v>40547</v>
      </c>
      <c r="F7622">
        <v>8</v>
      </c>
      <c r="G7622" s="15">
        <f>I7622*F7622</f>
        <v>960</v>
      </c>
      <c r="H7622" s="9">
        <v>0.06</v>
      </c>
      <c r="I7622" s="13">
        <f>VLOOKUP($U7622,Pricebook!$A:$D,4,0)</f>
        <v>120</v>
      </c>
      <c r="J7622" s="11">
        <f>G7622*(1-H7622)</f>
        <v>902.4</v>
      </c>
      <c r="K7622" t="s">
        <v>1181</v>
      </c>
      <c r="L7622" t="s">
        <v>385</v>
      </c>
      <c r="M7622" t="str">
        <f>VLOOKUP($L7622,Companies!$A:$G,7,)</f>
        <v>Restaurants</v>
      </c>
      <c r="N7622" t="str">
        <f>VLOOKUP($L7622,Companies!$A:$G,6,)</f>
        <v>Consumer Services</v>
      </c>
      <c r="O7622" s="6" t="s">
        <v>2144</v>
      </c>
      <c r="P7622" s="6" t="s">
        <v>2145</v>
      </c>
      <c r="Q7622" t="s">
        <v>15</v>
      </c>
      <c r="R7622" t="s">
        <v>16</v>
      </c>
      <c r="S7622" s="4">
        <v>40549</v>
      </c>
      <c r="T7622" s="7">
        <f>S7622-E7622</f>
        <v>2</v>
      </c>
      <c r="U7622" t="s">
        <v>14212</v>
      </c>
      <c r="V7622" s="6" t="s">
        <v>14251</v>
      </c>
      <c r="W7622" t="s">
        <v>14260</v>
      </c>
      <c r="X7622" t="s">
        <v>14195</v>
      </c>
      <c r="Y7622" t="str">
        <f>VLOOKUP(R7622,Managers!$A:$B,2,)</f>
        <v>Josh Martinez</v>
      </c>
      <c r="Z7622" s="11">
        <f>VLOOKUP(X7622,HourlyWages!$A:$B,2,0)</f>
        <v>52</v>
      </c>
      <c r="AA7622">
        <v>1</v>
      </c>
    </row>
    <row r="7623" spans="1:27" x14ac:dyDescent="0.3">
      <c r="A7623" t="b">
        <f>COUNTIF($C$1:C7623, C7623)&gt;1</f>
        <v>0</v>
      </c>
      <c r="B7623" t="b">
        <f>VLOOKUP(C7623,Sheet3!$A:$B,2,0) &gt; 1</f>
        <v>0</v>
      </c>
      <c r="C7623">
        <v>7622</v>
      </c>
      <c r="D7623">
        <v>54533</v>
      </c>
      <c r="E7623" s="4">
        <v>40895</v>
      </c>
      <c r="F7623">
        <v>21</v>
      </c>
      <c r="G7623" s="15">
        <f>I7623*F7623</f>
        <v>3360</v>
      </c>
      <c r="H7623" s="9">
        <v>0.03</v>
      </c>
      <c r="I7623" s="13">
        <f>VLOOKUP($U7623,Pricebook!$A:$D,4,0)</f>
        <v>160</v>
      </c>
      <c r="J7623" s="11">
        <f>G7623*(1-H7623)</f>
        <v>3259.2</v>
      </c>
      <c r="K7623" t="s">
        <v>1348</v>
      </c>
      <c r="L7623" t="s">
        <v>235</v>
      </c>
      <c r="M7623" t="str">
        <f>VLOOKUP($L7623,Companies!$A:$G,7,)</f>
        <v>Television Services</v>
      </c>
      <c r="N7623" t="str">
        <f>VLOOKUP($L7623,Companies!$A:$G,6,)</f>
        <v>Consumer Services</v>
      </c>
      <c r="O7623" s="6" t="s">
        <v>2865</v>
      </c>
      <c r="P7623" s="6" t="s">
        <v>2866</v>
      </c>
      <c r="Q7623" t="s">
        <v>317</v>
      </c>
      <c r="R7623" t="s">
        <v>61</v>
      </c>
      <c r="S7623" s="4">
        <v>40896</v>
      </c>
      <c r="T7623" s="7">
        <f>S7623-E7623</f>
        <v>1</v>
      </c>
      <c r="U7623" t="s">
        <v>14218</v>
      </c>
      <c r="V7623" s="6" t="s">
        <v>14257</v>
      </c>
      <c r="W7623" t="s">
        <v>14258</v>
      </c>
      <c r="X7623" t="s">
        <v>14199</v>
      </c>
      <c r="Y7623" t="str">
        <f>VLOOKUP(R7623,Managers!$A:$B,2,)</f>
        <v>Allen Young</v>
      </c>
      <c r="Z7623" s="11">
        <f>VLOOKUP(X7623,HourlyWages!$A:$B,2,0)</f>
        <v>68</v>
      </c>
      <c r="AA7623">
        <v>1</v>
      </c>
    </row>
    <row r="7624" spans="1:27" x14ac:dyDescent="0.3">
      <c r="A7624" t="b">
        <f>COUNTIF($C$1:C7624, C7624)&gt;1</f>
        <v>0</v>
      </c>
      <c r="B7624" t="b">
        <f>VLOOKUP(C7624,Sheet3!$A:$B,2,0) &gt; 1</f>
        <v>0</v>
      </c>
      <c r="C7624">
        <v>7623</v>
      </c>
      <c r="D7624">
        <v>54534</v>
      </c>
      <c r="E7624" s="4">
        <v>40987</v>
      </c>
      <c r="F7624">
        <v>16</v>
      </c>
      <c r="G7624" s="15">
        <f>I7624*F7624</f>
        <v>1760</v>
      </c>
      <c r="H7624" s="9">
        <v>0.01</v>
      </c>
      <c r="I7624" s="13">
        <f>VLOOKUP($U7624,Pricebook!$A:$D,4,0)</f>
        <v>110</v>
      </c>
      <c r="J7624" s="11">
        <f>G7624*(1-H7624)</f>
        <v>1742.4</v>
      </c>
      <c r="K7624" t="s">
        <v>1442</v>
      </c>
      <c r="L7624" t="s">
        <v>713</v>
      </c>
      <c r="M7624" t="str">
        <f>VLOOKUP($L7624,Companies!$A:$G,7,)</f>
        <v>Oil Refining/Marketing</v>
      </c>
      <c r="N7624" t="str">
        <f>VLOOKUP($L7624,Companies!$A:$G,6,)</f>
        <v>Transportation</v>
      </c>
      <c r="O7624" s="6" t="s">
        <v>2114</v>
      </c>
      <c r="P7624" s="6">
        <v>95746</v>
      </c>
      <c r="Q7624" t="s">
        <v>114</v>
      </c>
      <c r="R7624" t="s">
        <v>23</v>
      </c>
      <c r="S7624" s="4">
        <v>40989</v>
      </c>
      <c r="T7624" s="7">
        <f>S7624-E7624</f>
        <v>2</v>
      </c>
      <c r="U7624" t="s">
        <v>14215</v>
      </c>
      <c r="V7624" s="6" t="s">
        <v>14251</v>
      </c>
      <c r="W7624" t="s">
        <v>14268</v>
      </c>
      <c r="X7624" t="s">
        <v>14188</v>
      </c>
      <c r="Y7624" t="str">
        <f>VLOOKUP(R7624,Managers!$A:$B,2,)</f>
        <v>Bob Turner</v>
      </c>
      <c r="Z7624" s="11">
        <f>VLOOKUP(X7624,HourlyWages!$A:$B,2,0)</f>
        <v>52</v>
      </c>
      <c r="AA7624">
        <v>1</v>
      </c>
    </row>
    <row r="7625" spans="1:27" x14ac:dyDescent="0.3">
      <c r="A7625" t="b">
        <f>COUNTIF($C$1:C7625, C7625)&gt;1</f>
        <v>0</v>
      </c>
      <c r="B7625" t="b">
        <f>VLOOKUP(C7625,Sheet3!$A:$B,2,0) &gt; 1</f>
        <v>0</v>
      </c>
      <c r="C7625">
        <v>7624</v>
      </c>
      <c r="D7625">
        <v>54560</v>
      </c>
      <c r="E7625" s="4">
        <v>40010</v>
      </c>
      <c r="F7625">
        <v>22</v>
      </c>
      <c r="G7625" s="15">
        <f>I7625*F7625</f>
        <v>3300</v>
      </c>
      <c r="H7625" s="9">
        <v>0.09</v>
      </c>
      <c r="I7625" s="13">
        <f>VLOOKUP($U7625,Pricebook!$A:$D,4,0)</f>
        <v>150</v>
      </c>
      <c r="J7625" s="11">
        <f>G7625*(1-H7625)</f>
        <v>3003</v>
      </c>
      <c r="K7625" t="s">
        <v>1381</v>
      </c>
      <c r="L7625" t="s">
        <v>151</v>
      </c>
      <c r="M7625" t="str">
        <f>VLOOKUP($L7625,Companies!$A:$G,7,)</f>
        <v>Hotels/Resorts</v>
      </c>
      <c r="N7625" t="str">
        <f>VLOOKUP($L7625,Companies!$A:$G,6,)</f>
        <v>Consumer Services</v>
      </c>
      <c r="O7625" s="6" t="s">
        <v>592</v>
      </c>
      <c r="P7625" s="6">
        <v>67212</v>
      </c>
      <c r="Q7625" t="s">
        <v>153</v>
      </c>
      <c r="R7625" t="s">
        <v>16</v>
      </c>
      <c r="S7625" s="4">
        <v>40013</v>
      </c>
      <c r="T7625" s="7">
        <f>S7625-E7625</f>
        <v>3</v>
      </c>
      <c r="U7625" t="s">
        <v>14211</v>
      </c>
      <c r="V7625" s="6" t="s">
        <v>14254</v>
      </c>
      <c r="W7625" t="s">
        <v>14265</v>
      </c>
      <c r="X7625" t="s">
        <v>14187</v>
      </c>
      <c r="Y7625" t="str">
        <f>VLOOKUP(R7625,Managers!$A:$B,2,)</f>
        <v>Josh Martinez</v>
      </c>
      <c r="Z7625" s="11">
        <f>VLOOKUP(X7625,HourlyWages!$A:$B,2,0)</f>
        <v>45</v>
      </c>
      <c r="AA7625">
        <v>1</v>
      </c>
    </row>
    <row r="7626" spans="1:27" x14ac:dyDescent="0.3">
      <c r="A7626" t="b">
        <f>COUNTIF($C$1:C7626, C7626)&gt;1</f>
        <v>0</v>
      </c>
      <c r="B7626" t="b">
        <f>VLOOKUP(C7626,Sheet3!$A:$B,2,0) &gt; 1</f>
        <v>0</v>
      </c>
      <c r="C7626">
        <v>7625</v>
      </c>
      <c r="D7626">
        <v>54560</v>
      </c>
      <c r="E7626" s="4">
        <v>40010</v>
      </c>
      <c r="F7626">
        <v>45</v>
      </c>
      <c r="G7626" s="15">
        <f>I7626*F7626</f>
        <v>6750</v>
      </c>
      <c r="H7626" s="9">
        <v>0.08</v>
      </c>
      <c r="I7626" s="13">
        <f>VLOOKUP($U7626,Pricebook!$A:$D,4,0)</f>
        <v>150</v>
      </c>
      <c r="J7626" s="11">
        <f>G7626*(1-H7626)</f>
        <v>6210</v>
      </c>
      <c r="K7626" t="s">
        <v>1381</v>
      </c>
      <c r="L7626" t="s">
        <v>151</v>
      </c>
      <c r="M7626" t="str">
        <f>VLOOKUP($L7626,Companies!$A:$G,7,)</f>
        <v>Hotels/Resorts</v>
      </c>
      <c r="N7626" t="str">
        <f>VLOOKUP($L7626,Companies!$A:$G,6,)</f>
        <v>Consumer Services</v>
      </c>
      <c r="O7626" s="6" t="s">
        <v>592</v>
      </c>
      <c r="P7626" s="6">
        <v>67212</v>
      </c>
      <c r="Q7626" t="s">
        <v>153</v>
      </c>
      <c r="R7626" t="s">
        <v>16</v>
      </c>
      <c r="S7626" s="4">
        <v>40012</v>
      </c>
      <c r="T7626" s="7">
        <f>S7626-E7626</f>
        <v>2</v>
      </c>
      <c r="U7626" t="s">
        <v>14210</v>
      </c>
      <c r="V7626" s="6" t="s">
        <v>14251</v>
      </c>
      <c r="W7626" t="s">
        <v>14263</v>
      </c>
      <c r="X7626" t="s">
        <v>14191</v>
      </c>
      <c r="Y7626" t="str">
        <f>VLOOKUP(R7626,Managers!$A:$B,2,)</f>
        <v>Josh Martinez</v>
      </c>
      <c r="Z7626" s="11">
        <f>VLOOKUP(X7626,HourlyWages!$A:$B,2,0)</f>
        <v>60</v>
      </c>
      <c r="AA7626">
        <v>1</v>
      </c>
    </row>
    <row r="7627" spans="1:27" x14ac:dyDescent="0.3">
      <c r="A7627" t="b">
        <f>COUNTIF($C$1:C7627, C7627)&gt;1</f>
        <v>0</v>
      </c>
      <c r="B7627" t="b">
        <f>VLOOKUP(C7627,Sheet3!$A:$B,2,0) &gt; 1</f>
        <v>0</v>
      </c>
      <c r="C7627">
        <v>7626</v>
      </c>
      <c r="D7627">
        <v>54563</v>
      </c>
      <c r="E7627" s="4">
        <v>40455</v>
      </c>
      <c r="F7627">
        <v>24</v>
      </c>
      <c r="G7627" s="15">
        <f>I7627*F7627</f>
        <v>3000</v>
      </c>
      <c r="H7627" s="9">
        <v>0.01</v>
      </c>
      <c r="I7627" s="13">
        <f>VLOOKUP($U7627,Pricebook!$A:$D,4,0)</f>
        <v>125</v>
      </c>
      <c r="J7627" s="11">
        <f>G7627*(1-H7627)</f>
        <v>2970</v>
      </c>
      <c r="K7627" t="s">
        <v>2616</v>
      </c>
      <c r="L7627" t="s">
        <v>128</v>
      </c>
      <c r="M7627" t="str">
        <f>VLOOKUP($L7627,Companies!$A:$G,7,)</f>
        <v>Diversified Commercial Services</v>
      </c>
      <c r="N7627" t="str">
        <f>VLOOKUP($L7627,Companies!$A:$G,6,)</f>
        <v>Consumer Services</v>
      </c>
      <c r="O7627" s="6" t="s">
        <v>194</v>
      </c>
      <c r="P7627" s="6">
        <v>77840</v>
      </c>
      <c r="Q7627" t="s">
        <v>48</v>
      </c>
      <c r="R7627" t="s">
        <v>16</v>
      </c>
      <c r="S7627" s="4">
        <v>40457</v>
      </c>
      <c r="T7627" s="7">
        <f>S7627-E7627</f>
        <v>2</v>
      </c>
      <c r="U7627" t="s">
        <v>14208</v>
      </c>
      <c r="V7627" s="6" t="s">
        <v>14257</v>
      </c>
      <c r="W7627" t="s">
        <v>14258</v>
      </c>
      <c r="X7627" t="s">
        <v>14189</v>
      </c>
      <c r="Y7627" t="str">
        <f>VLOOKUP(R7627,Managers!$A:$B,2,)</f>
        <v>Josh Martinez</v>
      </c>
      <c r="Z7627" s="11">
        <f>VLOOKUP(X7627,HourlyWages!$A:$B,2,0)</f>
        <v>62</v>
      </c>
      <c r="AA7627">
        <v>1</v>
      </c>
    </row>
    <row r="7628" spans="1:27" x14ac:dyDescent="0.3">
      <c r="A7628" t="b">
        <f>COUNTIF($C$1:C7628, C7628)&gt;1</f>
        <v>0</v>
      </c>
      <c r="B7628" t="b">
        <f>VLOOKUP(C7628,Sheet3!$A:$B,2,0) &gt; 1</f>
        <v>0</v>
      </c>
      <c r="C7628">
        <v>7627</v>
      </c>
      <c r="D7628">
        <v>54564</v>
      </c>
      <c r="E7628" s="4">
        <v>40518</v>
      </c>
      <c r="F7628">
        <v>27</v>
      </c>
      <c r="G7628" s="15">
        <f>I7628*F7628</f>
        <v>4050</v>
      </c>
      <c r="H7628" s="9">
        <v>0.04</v>
      </c>
      <c r="I7628" s="13">
        <f>VLOOKUP($U7628,Pricebook!$A:$D,4,0)</f>
        <v>150</v>
      </c>
      <c r="J7628" s="11">
        <f>G7628*(1-H7628)</f>
        <v>3888</v>
      </c>
      <c r="K7628" t="s">
        <v>2038</v>
      </c>
      <c r="L7628" t="s">
        <v>1014</v>
      </c>
      <c r="M7628" t="str">
        <f>VLOOKUP($L7628,Companies!$A:$G,7,)</f>
        <v>Semiconductors</v>
      </c>
      <c r="N7628" t="str">
        <f>VLOOKUP($L7628,Companies!$A:$G,6,)</f>
        <v>Technology</v>
      </c>
      <c r="O7628" s="6" t="s">
        <v>1386</v>
      </c>
      <c r="P7628" s="6">
        <v>95020</v>
      </c>
      <c r="Q7628" t="s">
        <v>114</v>
      </c>
      <c r="R7628" t="s">
        <v>23</v>
      </c>
      <c r="S7628" s="4">
        <v>40520</v>
      </c>
      <c r="T7628" s="7">
        <f>S7628-E7628</f>
        <v>2</v>
      </c>
      <c r="U7628" t="s">
        <v>14210</v>
      </c>
      <c r="V7628" s="6" t="s">
        <v>14257</v>
      </c>
      <c r="W7628" t="s">
        <v>14259</v>
      </c>
      <c r="X7628" t="s">
        <v>14185</v>
      </c>
      <c r="Y7628" t="str">
        <f>VLOOKUP(R7628,Managers!$A:$B,2,)</f>
        <v>Bob Turner</v>
      </c>
      <c r="Z7628" s="11">
        <f>VLOOKUP(X7628,HourlyWages!$A:$B,2,0)</f>
        <v>70</v>
      </c>
      <c r="AA7628">
        <v>1</v>
      </c>
    </row>
    <row r="7629" spans="1:27" x14ac:dyDescent="0.3">
      <c r="A7629" t="b">
        <f>COUNTIF($C$1:C7629, C7629)&gt;1</f>
        <v>0</v>
      </c>
      <c r="B7629" t="b">
        <f>VLOOKUP(C7629,Sheet3!$A:$B,2,0) &gt; 1</f>
        <v>0</v>
      </c>
      <c r="C7629">
        <v>7628</v>
      </c>
      <c r="D7629">
        <v>54567</v>
      </c>
      <c r="E7629" s="4">
        <v>40027</v>
      </c>
      <c r="F7629">
        <v>31</v>
      </c>
      <c r="G7629" s="15">
        <f>I7629*F7629</f>
        <v>3875</v>
      </c>
      <c r="H7629" s="9">
        <v>0.09</v>
      </c>
      <c r="I7629" s="13">
        <f>VLOOKUP($U7629,Pricebook!$A:$D,4,0)</f>
        <v>125</v>
      </c>
      <c r="J7629" s="11">
        <f>G7629*(1-H7629)</f>
        <v>3526.25</v>
      </c>
      <c r="K7629" t="s">
        <v>860</v>
      </c>
      <c r="L7629" t="s">
        <v>285</v>
      </c>
      <c r="M7629" t="str">
        <f>VLOOKUP($L7629,Companies!$A:$G,7,)</f>
        <v>Oil Refining/Marketing</v>
      </c>
      <c r="N7629" t="str">
        <f>VLOOKUP($L7629,Companies!$A:$G,6,)</f>
        <v>Transportation</v>
      </c>
      <c r="O7629" s="6" t="s">
        <v>1241</v>
      </c>
      <c r="P7629" s="6" t="s">
        <v>1242</v>
      </c>
      <c r="Q7629" t="s">
        <v>15</v>
      </c>
      <c r="R7629" t="s">
        <v>16</v>
      </c>
      <c r="S7629" s="4">
        <v>40029</v>
      </c>
      <c r="T7629" s="7">
        <f>S7629-E7629</f>
        <v>2</v>
      </c>
      <c r="U7629" t="s">
        <v>14208</v>
      </c>
      <c r="V7629" s="6" t="s">
        <v>14251</v>
      </c>
      <c r="W7629" t="s">
        <v>14252</v>
      </c>
      <c r="X7629" t="s">
        <v>14189</v>
      </c>
      <c r="Y7629" t="str">
        <f>VLOOKUP(R7629,Managers!$A:$B,2,)</f>
        <v>Josh Martinez</v>
      </c>
      <c r="Z7629" s="11">
        <f>VLOOKUP(X7629,HourlyWages!$A:$B,2,0)</f>
        <v>62</v>
      </c>
      <c r="AA7629">
        <v>1</v>
      </c>
    </row>
    <row r="7630" spans="1:27" x14ac:dyDescent="0.3">
      <c r="A7630" t="b">
        <f>COUNTIF($C$1:C7630, C7630)&gt;1</f>
        <v>0</v>
      </c>
      <c r="B7630" t="b">
        <f>VLOOKUP(C7630,Sheet3!$A:$B,2,0) &gt; 1</f>
        <v>0</v>
      </c>
      <c r="C7630">
        <v>7629</v>
      </c>
      <c r="D7630">
        <v>54592</v>
      </c>
      <c r="E7630" s="4">
        <v>40706</v>
      </c>
      <c r="F7630">
        <v>28</v>
      </c>
      <c r="G7630" s="15">
        <f>I7630*F7630</f>
        <v>3500</v>
      </c>
      <c r="H7630" s="9">
        <v>0.05</v>
      </c>
      <c r="I7630" s="13">
        <f>VLOOKUP($U7630,Pricebook!$A:$D,4,0)</f>
        <v>125</v>
      </c>
      <c r="J7630" s="11">
        <f>G7630*(1-H7630)</f>
        <v>3325</v>
      </c>
      <c r="K7630" t="s">
        <v>1852</v>
      </c>
      <c r="L7630" t="s">
        <v>360</v>
      </c>
      <c r="M7630" t="str">
        <f>VLOOKUP($L7630,Companies!$A:$G,7,)</f>
        <v>Semiconductors</v>
      </c>
      <c r="N7630" t="str">
        <f>VLOOKUP($L7630,Companies!$A:$G,6,)</f>
        <v>Technology</v>
      </c>
      <c r="O7630" s="6" t="s">
        <v>1368</v>
      </c>
      <c r="P7630" s="6" t="s">
        <v>1369</v>
      </c>
      <c r="Q7630" t="s">
        <v>149</v>
      </c>
      <c r="R7630" t="s">
        <v>61</v>
      </c>
      <c r="S7630" s="4">
        <v>40710</v>
      </c>
      <c r="T7630" s="7">
        <f>S7630-E7630</f>
        <v>4</v>
      </c>
      <c r="U7630" t="s">
        <v>14217</v>
      </c>
      <c r="V7630" s="6" t="s">
        <v>14251</v>
      </c>
      <c r="W7630" t="s">
        <v>14263</v>
      </c>
      <c r="X7630" t="s">
        <v>14200</v>
      </c>
      <c r="Y7630" t="str">
        <f>VLOOKUP(R7630,Managers!$A:$B,2,)</f>
        <v>Allen Young</v>
      </c>
      <c r="Z7630" s="11">
        <f>VLOOKUP(X7630,HourlyWages!$A:$B,2,0)</f>
        <v>59</v>
      </c>
      <c r="AA7630">
        <v>1</v>
      </c>
    </row>
    <row r="7631" spans="1:27" x14ac:dyDescent="0.3">
      <c r="A7631" t="b">
        <f>COUNTIF($C$1:C7631, C7631)&gt;1</f>
        <v>0</v>
      </c>
      <c r="B7631" t="b">
        <f>VLOOKUP(C7631,Sheet3!$A:$B,2,0) &gt; 1</f>
        <v>0</v>
      </c>
      <c r="C7631">
        <v>7630</v>
      </c>
      <c r="D7631">
        <v>54592</v>
      </c>
      <c r="E7631" s="4">
        <v>40706</v>
      </c>
      <c r="F7631">
        <v>34</v>
      </c>
      <c r="G7631" s="15">
        <f>I7631*F7631</f>
        <v>4250</v>
      </c>
      <c r="H7631" s="9">
        <v>0.03</v>
      </c>
      <c r="I7631" s="13">
        <f>VLOOKUP($U7631,Pricebook!$A:$D,4,0)</f>
        <v>125</v>
      </c>
      <c r="J7631" s="11">
        <f>G7631*(1-H7631)</f>
        <v>4122.5</v>
      </c>
      <c r="K7631" t="s">
        <v>1852</v>
      </c>
      <c r="L7631" t="s">
        <v>360</v>
      </c>
      <c r="M7631" t="str">
        <f>VLOOKUP($L7631,Companies!$A:$G,7,)</f>
        <v>Semiconductors</v>
      </c>
      <c r="N7631" t="str">
        <f>VLOOKUP($L7631,Companies!$A:$G,6,)</f>
        <v>Technology</v>
      </c>
      <c r="O7631" s="6" t="s">
        <v>2867</v>
      </c>
      <c r="P7631" s="6" t="s">
        <v>2868</v>
      </c>
      <c r="Q7631" t="s">
        <v>87</v>
      </c>
      <c r="R7631" t="s">
        <v>61</v>
      </c>
      <c r="S7631" s="4">
        <v>40708</v>
      </c>
      <c r="T7631" s="7">
        <f>S7631-E7631</f>
        <v>2</v>
      </c>
      <c r="U7631" t="s">
        <v>14208</v>
      </c>
      <c r="V7631" s="6" t="s">
        <v>14254</v>
      </c>
      <c r="W7631" t="s">
        <v>14255</v>
      </c>
      <c r="X7631" t="s">
        <v>14185</v>
      </c>
      <c r="Y7631" t="str">
        <f>VLOOKUP(R7631,Managers!$A:$B,2,)</f>
        <v>Allen Young</v>
      </c>
      <c r="Z7631" s="11">
        <f>VLOOKUP(X7631,HourlyWages!$A:$B,2,0)</f>
        <v>70</v>
      </c>
      <c r="AA7631">
        <v>1</v>
      </c>
    </row>
    <row r="7632" spans="1:27" x14ac:dyDescent="0.3">
      <c r="A7632" t="b">
        <f>COUNTIF($C$1:C7632, C7632)&gt;1</f>
        <v>0</v>
      </c>
      <c r="B7632" t="b">
        <f>VLOOKUP(C7632,Sheet3!$A:$B,2,0) &gt; 1</f>
        <v>0</v>
      </c>
      <c r="C7632">
        <v>7631</v>
      </c>
      <c r="D7632">
        <v>54595</v>
      </c>
      <c r="E7632" s="4">
        <v>39931</v>
      </c>
      <c r="F7632">
        <v>30</v>
      </c>
      <c r="G7632" s="15">
        <f>I7632*F7632</f>
        <v>4200</v>
      </c>
      <c r="H7632" s="9">
        <v>0.02</v>
      </c>
      <c r="I7632" s="13">
        <f>VLOOKUP($U7632,Pricebook!$A:$D,4,0)</f>
        <v>140</v>
      </c>
      <c r="J7632" s="11">
        <f>G7632*(1-H7632)</f>
        <v>4116</v>
      </c>
      <c r="K7632" t="s">
        <v>1852</v>
      </c>
      <c r="L7632" t="s">
        <v>360</v>
      </c>
      <c r="M7632" t="str">
        <f>VLOOKUP($L7632,Companies!$A:$G,7,)</f>
        <v>Semiconductors</v>
      </c>
      <c r="N7632" t="str">
        <f>VLOOKUP($L7632,Companies!$A:$G,6,)</f>
        <v>Technology</v>
      </c>
      <c r="O7632" s="6" t="s">
        <v>2869</v>
      </c>
      <c r="P7632" s="6" t="s">
        <v>2870</v>
      </c>
      <c r="Q7632" t="s">
        <v>499</v>
      </c>
      <c r="R7632" t="s">
        <v>61</v>
      </c>
      <c r="S7632" s="4">
        <v>39933</v>
      </c>
      <c r="T7632" s="7">
        <f>S7632-E7632</f>
        <v>2</v>
      </c>
      <c r="U7632" t="s">
        <v>14207</v>
      </c>
      <c r="V7632" s="6" t="s">
        <v>14251</v>
      </c>
      <c r="W7632" t="s">
        <v>14252</v>
      </c>
      <c r="X7632" t="s">
        <v>14203</v>
      </c>
      <c r="Y7632" t="str">
        <f>VLOOKUP(R7632,Managers!$A:$B,2,)</f>
        <v>Allen Young</v>
      </c>
      <c r="Z7632" s="11">
        <f>VLOOKUP(X7632,HourlyWages!$A:$B,2,0)</f>
        <v>62</v>
      </c>
      <c r="AA7632">
        <v>1</v>
      </c>
    </row>
    <row r="7633" spans="1:27" x14ac:dyDescent="0.3">
      <c r="A7633" t="b">
        <f>COUNTIF($C$1:C7633, C7633)&gt;1</f>
        <v>0</v>
      </c>
      <c r="B7633" t="b">
        <f>VLOOKUP(C7633,Sheet3!$A:$B,2,0) &gt; 1</f>
        <v>0</v>
      </c>
      <c r="C7633">
        <v>7632</v>
      </c>
      <c r="D7633">
        <v>54595</v>
      </c>
      <c r="E7633" s="4">
        <v>39931</v>
      </c>
      <c r="F7633">
        <v>41</v>
      </c>
      <c r="G7633" s="15">
        <f>I7633*F7633</f>
        <v>5125</v>
      </c>
      <c r="H7633" s="9">
        <v>0.09</v>
      </c>
      <c r="I7633" s="13">
        <f>VLOOKUP($U7633,Pricebook!$A:$D,4,0)</f>
        <v>125</v>
      </c>
      <c r="J7633" s="11">
        <f>G7633*(1-H7633)</f>
        <v>4663.75</v>
      </c>
      <c r="K7633" t="s">
        <v>1852</v>
      </c>
      <c r="L7633" t="s">
        <v>360</v>
      </c>
      <c r="M7633" t="str">
        <f>VLOOKUP($L7633,Companies!$A:$G,7,)</f>
        <v>Semiconductors</v>
      </c>
      <c r="N7633" t="str">
        <f>VLOOKUP($L7633,Companies!$A:$G,6,)</f>
        <v>Technology</v>
      </c>
      <c r="O7633" s="6" t="s">
        <v>1031</v>
      </c>
      <c r="P7633" s="6" t="s">
        <v>1032</v>
      </c>
      <c r="Q7633" t="s">
        <v>492</v>
      </c>
      <c r="R7633" t="s">
        <v>61</v>
      </c>
      <c r="S7633" s="4">
        <v>39934</v>
      </c>
      <c r="T7633" s="7">
        <f>S7633-E7633</f>
        <v>3</v>
      </c>
      <c r="U7633" t="s">
        <v>14221</v>
      </c>
      <c r="V7633" s="6" t="s">
        <v>14254</v>
      </c>
      <c r="W7633" t="s">
        <v>14269</v>
      </c>
      <c r="X7633" t="s">
        <v>14185</v>
      </c>
      <c r="Y7633" t="str">
        <f>VLOOKUP(R7633,Managers!$A:$B,2,)</f>
        <v>Allen Young</v>
      </c>
      <c r="Z7633" s="11">
        <f>VLOOKUP(X7633,HourlyWages!$A:$B,2,0)</f>
        <v>70</v>
      </c>
      <c r="AA7633">
        <v>1</v>
      </c>
    </row>
    <row r="7634" spans="1:27" x14ac:dyDescent="0.3">
      <c r="A7634" t="b">
        <f>COUNTIF($C$1:C7634, C7634)&gt;1</f>
        <v>0</v>
      </c>
      <c r="B7634" t="b">
        <f>VLOOKUP(C7634,Sheet3!$A:$B,2,0) &gt; 1</f>
        <v>0</v>
      </c>
      <c r="C7634">
        <v>7633</v>
      </c>
      <c r="D7634">
        <v>54628</v>
      </c>
      <c r="E7634" s="4">
        <v>40334</v>
      </c>
      <c r="F7634">
        <v>21</v>
      </c>
      <c r="G7634" s="15">
        <f>I7634*F7634</f>
        <v>3150</v>
      </c>
      <c r="H7634" s="9">
        <v>7.0000000000000007E-2</v>
      </c>
      <c r="I7634" s="13">
        <f>VLOOKUP($U7634,Pricebook!$A:$D,4,0)</f>
        <v>150</v>
      </c>
      <c r="J7634" s="11">
        <f>G7634*(1-H7634)</f>
        <v>2929.5</v>
      </c>
      <c r="K7634" t="s">
        <v>2158</v>
      </c>
      <c r="L7634" t="s">
        <v>215</v>
      </c>
      <c r="M7634" t="str">
        <f>VLOOKUP($L7634,Companies!$A:$G,7,)</f>
        <v>Business Services</v>
      </c>
      <c r="N7634" t="str">
        <f>VLOOKUP($L7634,Companies!$A:$G,6,)</f>
        <v>Miscellaneous</v>
      </c>
      <c r="O7634" s="6" t="s">
        <v>2316</v>
      </c>
      <c r="P7634" s="6">
        <v>62234</v>
      </c>
      <c r="Q7634" t="s">
        <v>15</v>
      </c>
      <c r="R7634" t="s">
        <v>16</v>
      </c>
      <c r="S7634" s="4">
        <v>40335</v>
      </c>
      <c r="T7634" s="7">
        <f>S7634-E7634</f>
        <v>1</v>
      </c>
      <c r="U7634" t="s">
        <v>14211</v>
      </c>
      <c r="V7634" s="6" t="s">
        <v>14254</v>
      </c>
      <c r="W7634" t="s">
        <v>14255</v>
      </c>
      <c r="X7634" t="s">
        <v>14185</v>
      </c>
      <c r="Y7634" t="str">
        <f>VLOOKUP(R7634,Managers!$A:$B,2,)</f>
        <v>Josh Martinez</v>
      </c>
      <c r="Z7634" s="11">
        <f>VLOOKUP(X7634,HourlyWages!$A:$B,2,0)</f>
        <v>70</v>
      </c>
      <c r="AA7634">
        <v>1</v>
      </c>
    </row>
    <row r="7635" spans="1:27" x14ac:dyDescent="0.3">
      <c r="A7635" t="b">
        <f>COUNTIF($C$1:C7635, C7635)&gt;1</f>
        <v>0</v>
      </c>
      <c r="B7635" t="b">
        <f>VLOOKUP(C7635,Sheet3!$A:$B,2,0) &gt; 1</f>
        <v>0</v>
      </c>
      <c r="C7635">
        <v>7634</v>
      </c>
      <c r="D7635">
        <v>54630</v>
      </c>
      <c r="E7635" s="4">
        <v>41131</v>
      </c>
      <c r="F7635">
        <v>11</v>
      </c>
      <c r="G7635" s="15">
        <f>I7635*F7635</f>
        <v>1210</v>
      </c>
      <c r="H7635" s="9">
        <v>0.06</v>
      </c>
      <c r="I7635" s="13">
        <f>VLOOKUP($U7635,Pricebook!$A:$D,4,0)</f>
        <v>110</v>
      </c>
      <c r="J7635" s="11">
        <f>G7635*(1-H7635)</f>
        <v>1137.3999999999999</v>
      </c>
      <c r="K7635" t="s">
        <v>2023</v>
      </c>
      <c r="L7635" t="s">
        <v>276</v>
      </c>
      <c r="M7635" t="str">
        <f>VLOOKUP($L7635,Companies!$A:$G,7,)</f>
        <v>Computer Manufacturing</v>
      </c>
      <c r="N7635" t="str">
        <f>VLOOKUP($L7635,Companies!$A:$G,6,)</f>
        <v>Technology</v>
      </c>
      <c r="O7635" s="6" t="s">
        <v>2024</v>
      </c>
      <c r="P7635" s="6">
        <v>85224</v>
      </c>
      <c r="Q7635" t="s">
        <v>70</v>
      </c>
      <c r="R7635" t="s">
        <v>23</v>
      </c>
      <c r="S7635" s="4">
        <v>41135</v>
      </c>
      <c r="T7635" s="7">
        <f>S7635-E7635</f>
        <v>4</v>
      </c>
      <c r="U7635" t="s">
        <v>14215</v>
      </c>
      <c r="V7635" s="6" t="s">
        <v>14251</v>
      </c>
      <c r="W7635" t="s">
        <v>14261</v>
      </c>
      <c r="X7635" t="s">
        <v>14200</v>
      </c>
      <c r="Y7635" t="str">
        <f>VLOOKUP(R7635,Managers!$A:$B,2,)</f>
        <v>Bob Turner</v>
      </c>
      <c r="Z7635" s="11">
        <f>VLOOKUP(X7635,HourlyWages!$A:$B,2,0)</f>
        <v>59</v>
      </c>
      <c r="AA7635">
        <v>1</v>
      </c>
    </row>
    <row r="7636" spans="1:27" x14ac:dyDescent="0.3">
      <c r="A7636" t="b">
        <f>COUNTIF($C$1:C7636, C7636)&gt;1</f>
        <v>0</v>
      </c>
      <c r="B7636" t="b">
        <f>VLOOKUP(C7636,Sheet3!$A:$B,2,0) &gt; 1</f>
        <v>0</v>
      </c>
      <c r="C7636">
        <v>7635</v>
      </c>
      <c r="D7636">
        <v>54656</v>
      </c>
      <c r="E7636" s="4">
        <v>41232</v>
      </c>
      <c r="F7636">
        <v>22</v>
      </c>
      <c r="G7636" s="15">
        <f>I7636*F7636</f>
        <v>3520</v>
      </c>
      <c r="H7636" s="9">
        <v>0.09</v>
      </c>
      <c r="I7636" s="13">
        <f>VLOOKUP($U7636,Pricebook!$A:$D,4,0)</f>
        <v>160</v>
      </c>
      <c r="J7636" s="11">
        <f>G7636*(1-H7636)</f>
        <v>3203.2000000000003</v>
      </c>
      <c r="K7636" t="s">
        <v>1362</v>
      </c>
      <c r="L7636" t="s">
        <v>103</v>
      </c>
      <c r="M7636" t="str">
        <f>VLOOKUP($L7636,Companies!$A:$G,7,)</f>
        <v>Computer Software: Programming, Data Processing</v>
      </c>
      <c r="N7636" t="str">
        <f>VLOOKUP($L7636,Companies!$A:$G,6,)</f>
        <v>Technology</v>
      </c>
      <c r="O7636" s="6" t="s">
        <v>757</v>
      </c>
      <c r="P7636" s="6">
        <v>83440</v>
      </c>
      <c r="Q7636" t="s">
        <v>197</v>
      </c>
      <c r="R7636" t="s">
        <v>23</v>
      </c>
      <c r="S7636" s="4">
        <v>41234</v>
      </c>
      <c r="T7636" s="7">
        <f>S7636-E7636</f>
        <v>2</v>
      </c>
      <c r="U7636" t="s">
        <v>14218</v>
      </c>
      <c r="V7636" s="6" t="s">
        <v>14257</v>
      </c>
      <c r="W7636" t="s">
        <v>14258</v>
      </c>
      <c r="X7636" t="s">
        <v>14201</v>
      </c>
      <c r="Y7636" t="str">
        <f>VLOOKUP(R7636,Managers!$A:$B,2,)</f>
        <v>Bob Turner</v>
      </c>
      <c r="Z7636" s="11">
        <f>VLOOKUP(X7636,HourlyWages!$A:$B,2,0)</f>
        <v>53</v>
      </c>
      <c r="AA7636">
        <v>1</v>
      </c>
    </row>
    <row r="7637" spans="1:27" x14ac:dyDescent="0.3">
      <c r="A7637" t="b">
        <f>COUNTIF($C$1:C7637, C7637)&gt;1</f>
        <v>0</v>
      </c>
      <c r="B7637" t="b">
        <f>VLOOKUP(C7637,Sheet3!$A:$B,2,0) &gt; 1</f>
        <v>0</v>
      </c>
      <c r="C7637">
        <v>7636</v>
      </c>
      <c r="D7637">
        <v>54659</v>
      </c>
      <c r="E7637" s="4">
        <v>40770</v>
      </c>
      <c r="F7637">
        <v>38</v>
      </c>
      <c r="G7637" s="15">
        <f>I7637*F7637</f>
        <v>4180</v>
      </c>
      <c r="H7637" s="9">
        <v>0.06</v>
      </c>
      <c r="I7637" s="13">
        <f>VLOOKUP($U7637,Pricebook!$A:$D,4,0)</f>
        <v>110</v>
      </c>
      <c r="J7637" s="11">
        <f>G7637*(1-H7637)</f>
        <v>3929.2</v>
      </c>
      <c r="K7637" t="s">
        <v>665</v>
      </c>
      <c r="L7637" t="s">
        <v>482</v>
      </c>
      <c r="M7637" t="str">
        <f>VLOOKUP($L7637,Companies!$A:$G,7,)</f>
        <v>Television Services</v>
      </c>
      <c r="N7637" t="str">
        <f>VLOOKUP($L7637,Companies!$A:$G,6,)</f>
        <v>Consumer Services</v>
      </c>
      <c r="O7637" s="6" t="s">
        <v>2217</v>
      </c>
      <c r="P7637" s="6">
        <v>21136</v>
      </c>
      <c r="Q7637" t="s">
        <v>187</v>
      </c>
      <c r="R7637" t="s">
        <v>61</v>
      </c>
      <c r="S7637" s="4">
        <v>40770</v>
      </c>
      <c r="T7637" s="7">
        <f>S7637-E7637</f>
        <v>0</v>
      </c>
      <c r="U7637" t="s">
        <v>14215</v>
      </c>
      <c r="V7637" s="6" t="s">
        <v>14251</v>
      </c>
      <c r="W7637" t="s">
        <v>14252</v>
      </c>
      <c r="X7637" t="s">
        <v>14188</v>
      </c>
      <c r="Y7637" t="str">
        <f>VLOOKUP(R7637,Managers!$A:$B,2,)</f>
        <v>Allen Young</v>
      </c>
      <c r="Z7637" s="11">
        <f>VLOOKUP(X7637,HourlyWages!$A:$B,2,0)</f>
        <v>52</v>
      </c>
      <c r="AA7637">
        <v>1</v>
      </c>
    </row>
    <row r="7638" spans="1:27" x14ac:dyDescent="0.3">
      <c r="A7638" t="b">
        <f>COUNTIF($C$1:C7638, C7638)&gt;1</f>
        <v>0</v>
      </c>
      <c r="B7638" t="b">
        <f>VLOOKUP(C7638,Sheet3!$A:$B,2,0) &gt; 1</f>
        <v>0</v>
      </c>
      <c r="C7638">
        <v>7637</v>
      </c>
      <c r="D7638">
        <v>54692</v>
      </c>
      <c r="E7638" s="4">
        <v>40242</v>
      </c>
      <c r="F7638">
        <v>16</v>
      </c>
      <c r="G7638" s="15">
        <f>I7638*F7638</f>
        <v>1920</v>
      </c>
      <c r="H7638" s="9">
        <v>0.05</v>
      </c>
      <c r="I7638" s="13">
        <f>VLOOKUP($U7638,Pricebook!$A:$D,4,0)</f>
        <v>120</v>
      </c>
      <c r="J7638" s="11">
        <f>G7638*(1-H7638)</f>
        <v>1824</v>
      </c>
      <c r="K7638" t="s">
        <v>2161</v>
      </c>
      <c r="L7638" t="s">
        <v>389</v>
      </c>
      <c r="M7638" t="str">
        <f>VLOOKUP($L7638,Companies!$A:$G,7,)</f>
        <v>Catalog/Specialty Distribution</v>
      </c>
      <c r="N7638" t="str">
        <f>VLOOKUP($L7638,Companies!$A:$G,6,)</f>
        <v>Consumer Services</v>
      </c>
      <c r="O7638" s="6" t="s">
        <v>863</v>
      </c>
      <c r="P7638" s="6">
        <v>94513</v>
      </c>
      <c r="Q7638" t="s">
        <v>114</v>
      </c>
      <c r="R7638" t="s">
        <v>23</v>
      </c>
      <c r="S7638" s="4">
        <v>40242</v>
      </c>
      <c r="T7638" s="7">
        <f>S7638-E7638</f>
        <v>0</v>
      </c>
      <c r="U7638" t="s">
        <v>14212</v>
      </c>
      <c r="V7638" s="6" t="s">
        <v>14257</v>
      </c>
      <c r="W7638" t="s">
        <v>14258</v>
      </c>
      <c r="X7638" t="s">
        <v>14200</v>
      </c>
      <c r="Y7638" t="str">
        <f>VLOOKUP(R7638,Managers!$A:$B,2,)</f>
        <v>Bob Turner</v>
      </c>
      <c r="Z7638" s="11">
        <f>VLOOKUP(X7638,HourlyWages!$A:$B,2,0)</f>
        <v>59</v>
      </c>
      <c r="AA7638">
        <v>1</v>
      </c>
    </row>
    <row r="7639" spans="1:27" x14ac:dyDescent="0.3">
      <c r="A7639" t="b">
        <f>COUNTIF($C$1:C7639, C7639)&gt;1</f>
        <v>0</v>
      </c>
      <c r="B7639" t="b">
        <f>VLOOKUP(C7639,Sheet3!$A:$B,2,0) &gt; 1</f>
        <v>0</v>
      </c>
      <c r="C7639">
        <v>7638</v>
      </c>
      <c r="D7639">
        <v>54692</v>
      </c>
      <c r="E7639" s="4">
        <v>40242</v>
      </c>
      <c r="F7639">
        <v>27</v>
      </c>
      <c r="G7639" s="15">
        <f>I7639*F7639</f>
        <v>4050</v>
      </c>
      <c r="H7639" s="9">
        <v>0.09</v>
      </c>
      <c r="I7639" s="13">
        <f>VLOOKUP($U7639,Pricebook!$A:$D,4,0)</f>
        <v>150</v>
      </c>
      <c r="J7639" s="11">
        <f>G7639*(1-H7639)</f>
        <v>3685.5</v>
      </c>
      <c r="K7639" t="s">
        <v>2161</v>
      </c>
      <c r="L7639" t="s">
        <v>389</v>
      </c>
      <c r="M7639" t="str">
        <f>VLOOKUP($L7639,Companies!$A:$G,7,)</f>
        <v>Catalog/Specialty Distribution</v>
      </c>
      <c r="N7639" t="str">
        <f>VLOOKUP($L7639,Companies!$A:$G,6,)</f>
        <v>Consumer Services</v>
      </c>
      <c r="O7639" s="6" t="s">
        <v>863</v>
      </c>
      <c r="P7639" s="6">
        <v>94513</v>
      </c>
      <c r="Q7639" t="s">
        <v>114</v>
      </c>
      <c r="R7639" t="s">
        <v>23</v>
      </c>
      <c r="S7639" s="4">
        <v>40244</v>
      </c>
      <c r="T7639" s="7">
        <f>S7639-E7639</f>
        <v>2</v>
      </c>
      <c r="U7639" t="s">
        <v>14210</v>
      </c>
      <c r="V7639" s="6" t="s">
        <v>14251</v>
      </c>
      <c r="W7639" t="s">
        <v>14262</v>
      </c>
      <c r="X7639" t="s">
        <v>14202</v>
      </c>
      <c r="Y7639" t="str">
        <f>VLOOKUP(R7639,Managers!$A:$B,2,)</f>
        <v>Bob Turner</v>
      </c>
      <c r="Z7639" s="11">
        <f>VLOOKUP(X7639,HourlyWages!$A:$B,2,0)</f>
        <v>71</v>
      </c>
      <c r="AA7639">
        <v>1</v>
      </c>
    </row>
    <row r="7640" spans="1:27" x14ac:dyDescent="0.3">
      <c r="A7640" t="b">
        <f>COUNTIF($C$1:C7640, C7640)&gt;1</f>
        <v>0</v>
      </c>
      <c r="B7640" t="b">
        <f>VLOOKUP(C7640,Sheet3!$A:$B,2,0) &gt; 1</f>
        <v>0</v>
      </c>
      <c r="C7640">
        <v>7639</v>
      </c>
      <c r="D7640">
        <v>54694</v>
      </c>
      <c r="E7640" s="4">
        <v>40075</v>
      </c>
      <c r="F7640">
        <v>43</v>
      </c>
      <c r="G7640" s="15">
        <f>I7640*F7640</f>
        <v>4730</v>
      </c>
      <c r="H7640" s="9">
        <v>0.08</v>
      </c>
      <c r="I7640" s="13">
        <f>VLOOKUP($U7640,Pricebook!$A:$D,4,0)</f>
        <v>110</v>
      </c>
      <c r="J7640" s="11">
        <f>G7640*(1-H7640)</f>
        <v>4351.6000000000004</v>
      </c>
      <c r="K7640" t="s">
        <v>2011</v>
      </c>
      <c r="L7640" t="s">
        <v>314</v>
      </c>
      <c r="M7640" t="str">
        <f>VLOOKUP($L7640,Companies!$A:$G,7,)</f>
        <v>Semiconductors</v>
      </c>
      <c r="N7640" t="str">
        <f>VLOOKUP($L7640,Companies!$A:$G,6,)</f>
        <v>Technology</v>
      </c>
      <c r="O7640" s="6" t="s">
        <v>2706</v>
      </c>
      <c r="P7640" s="6">
        <v>75034</v>
      </c>
      <c r="Q7640" t="s">
        <v>48</v>
      </c>
      <c r="R7640" t="s">
        <v>16</v>
      </c>
      <c r="S7640" s="4">
        <v>40075</v>
      </c>
      <c r="T7640" s="7">
        <f>S7640-E7640</f>
        <v>0</v>
      </c>
      <c r="U7640" t="s">
        <v>14220</v>
      </c>
      <c r="V7640" s="6" t="s">
        <v>14251</v>
      </c>
      <c r="W7640" t="s">
        <v>14260</v>
      </c>
      <c r="X7640" t="s">
        <v>14191</v>
      </c>
      <c r="Y7640" t="str">
        <f>VLOOKUP(R7640,Managers!$A:$B,2,)</f>
        <v>Josh Martinez</v>
      </c>
      <c r="Z7640" s="11">
        <f>VLOOKUP(X7640,HourlyWages!$A:$B,2,0)</f>
        <v>60</v>
      </c>
      <c r="AA7640">
        <v>1</v>
      </c>
    </row>
    <row r="7641" spans="1:27" x14ac:dyDescent="0.3">
      <c r="A7641" t="b">
        <f>COUNTIF($C$1:C7641, C7641)&gt;1</f>
        <v>0</v>
      </c>
      <c r="B7641" t="b">
        <f>VLOOKUP(C7641,Sheet3!$A:$B,2,0) &gt; 1</f>
        <v>0</v>
      </c>
      <c r="C7641">
        <v>7640</v>
      </c>
      <c r="D7641">
        <v>54721</v>
      </c>
      <c r="E7641" s="4">
        <v>41200</v>
      </c>
      <c r="F7641">
        <v>19</v>
      </c>
      <c r="G7641" s="15">
        <f>I7641*F7641</f>
        <v>2375</v>
      </c>
      <c r="H7641" s="9">
        <v>0</v>
      </c>
      <c r="I7641" s="13">
        <f>VLOOKUP($U7641,Pricebook!$A:$D,4,0)</f>
        <v>125</v>
      </c>
      <c r="J7641" s="11">
        <f>G7641*(1-H7641)</f>
        <v>2375</v>
      </c>
      <c r="K7641" t="s">
        <v>141</v>
      </c>
      <c r="L7641" t="s">
        <v>142</v>
      </c>
      <c r="M7641" t="str">
        <f>VLOOKUP($L7641,Companies!$A:$G,7,)</f>
        <v>Computer Software: Programming, Data Processing</v>
      </c>
      <c r="N7641" t="str">
        <f>VLOOKUP($L7641,Companies!$A:$G,6,)</f>
        <v>Technology</v>
      </c>
      <c r="O7641" s="6" t="s">
        <v>1160</v>
      </c>
      <c r="P7641" s="6">
        <v>14853</v>
      </c>
      <c r="Q7641" t="s">
        <v>60</v>
      </c>
      <c r="R7641" t="s">
        <v>61</v>
      </c>
      <c r="S7641" s="4">
        <v>41201</v>
      </c>
      <c r="T7641" s="7">
        <f>S7641-E7641</f>
        <v>1</v>
      </c>
      <c r="U7641" t="s">
        <v>14217</v>
      </c>
      <c r="V7641" s="6" t="s">
        <v>14254</v>
      </c>
      <c r="W7641" t="s">
        <v>14255</v>
      </c>
      <c r="X7641" t="s">
        <v>14186</v>
      </c>
      <c r="Y7641" t="str">
        <f>VLOOKUP(R7641,Managers!$A:$B,2,)</f>
        <v>Allen Young</v>
      </c>
      <c r="Z7641" s="11">
        <f>VLOOKUP(X7641,HourlyWages!$A:$B,2,0)</f>
        <v>67</v>
      </c>
      <c r="AA7641">
        <v>1</v>
      </c>
    </row>
    <row r="7642" spans="1:27" x14ac:dyDescent="0.3">
      <c r="A7642" t="b">
        <f>COUNTIF($C$1:C7642, C7642)&gt;1</f>
        <v>0</v>
      </c>
      <c r="B7642" t="b">
        <f>VLOOKUP(C7642,Sheet3!$A:$B,2,0) &gt; 1</f>
        <v>0</v>
      </c>
      <c r="C7642">
        <v>7641</v>
      </c>
      <c r="D7642">
        <v>54727</v>
      </c>
      <c r="E7642" s="4">
        <v>40525</v>
      </c>
      <c r="F7642">
        <v>29</v>
      </c>
      <c r="G7642" s="15">
        <f>I7642*F7642</f>
        <v>3190</v>
      </c>
      <c r="H7642" s="9">
        <v>0.02</v>
      </c>
      <c r="I7642" s="13">
        <f>VLOOKUP($U7642,Pricebook!$A:$D,4,0)</f>
        <v>110</v>
      </c>
      <c r="J7642" s="11">
        <f>G7642*(1-H7642)</f>
        <v>3126.2</v>
      </c>
      <c r="K7642" t="s">
        <v>797</v>
      </c>
      <c r="L7642" t="s">
        <v>125</v>
      </c>
      <c r="M7642" t="str">
        <f>VLOOKUP($L7642,Companies!$A:$G,7,)</f>
        <v>EDP Services</v>
      </c>
      <c r="N7642" t="str">
        <f>VLOOKUP($L7642,Companies!$A:$G,6,)</f>
        <v>Technology</v>
      </c>
      <c r="O7642" s="6" t="s">
        <v>1971</v>
      </c>
      <c r="P7642" s="6">
        <v>90604</v>
      </c>
      <c r="Q7642" t="s">
        <v>114</v>
      </c>
      <c r="R7642" t="s">
        <v>23</v>
      </c>
      <c r="S7642" s="4">
        <v>40526</v>
      </c>
      <c r="T7642" s="7">
        <f>S7642-E7642</f>
        <v>1</v>
      </c>
      <c r="U7642" t="s">
        <v>14215</v>
      </c>
      <c r="V7642" s="6" t="s">
        <v>14251</v>
      </c>
      <c r="W7642" t="s">
        <v>14263</v>
      </c>
      <c r="X7642" t="s">
        <v>14198</v>
      </c>
      <c r="Y7642" t="str">
        <f>VLOOKUP(R7642,Managers!$A:$B,2,)</f>
        <v>Bob Turner</v>
      </c>
      <c r="Z7642" s="11">
        <f>VLOOKUP(X7642,HourlyWages!$A:$B,2,0)</f>
        <v>51</v>
      </c>
      <c r="AA7642">
        <v>1</v>
      </c>
    </row>
    <row r="7643" spans="1:27" x14ac:dyDescent="0.3">
      <c r="A7643" t="b">
        <f>COUNTIF($C$1:C7643, C7643)&gt;1</f>
        <v>0</v>
      </c>
      <c r="B7643" t="b">
        <f>VLOOKUP(C7643,Sheet3!$A:$B,2,0) &gt; 1</f>
        <v>0</v>
      </c>
      <c r="C7643">
        <v>7642</v>
      </c>
      <c r="D7643">
        <v>54753</v>
      </c>
      <c r="E7643" s="4">
        <v>39921</v>
      </c>
      <c r="F7643">
        <v>36</v>
      </c>
      <c r="G7643" s="15">
        <f>I7643*F7643</f>
        <v>5400</v>
      </c>
      <c r="H7643" s="9">
        <v>0.06</v>
      </c>
      <c r="I7643" s="13">
        <f>VLOOKUP($U7643,Pricebook!$A:$D,4,0)</f>
        <v>150</v>
      </c>
      <c r="J7643" s="11">
        <f>G7643*(1-H7643)</f>
        <v>5076</v>
      </c>
      <c r="K7643" t="s">
        <v>1418</v>
      </c>
      <c r="L7643" t="s">
        <v>360</v>
      </c>
      <c r="M7643" t="str">
        <f>VLOOKUP($L7643,Companies!$A:$G,7,)</f>
        <v>Semiconductors</v>
      </c>
      <c r="N7643" t="str">
        <f>VLOOKUP($L7643,Companies!$A:$G,6,)</f>
        <v>Technology</v>
      </c>
      <c r="O7643" s="6" t="s">
        <v>1782</v>
      </c>
      <c r="P7643" s="6">
        <v>46312</v>
      </c>
      <c r="Q7643" t="s">
        <v>278</v>
      </c>
      <c r="R7643" t="s">
        <v>16</v>
      </c>
      <c r="S7643" s="4">
        <v>39922</v>
      </c>
      <c r="T7643" s="7">
        <f>S7643-E7643</f>
        <v>1</v>
      </c>
      <c r="U7643" t="s">
        <v>14210</v>
      </c>
      <c r="V7643" s="6" t="s">
        <v>14251</v>
      </c>
      <c r="W7643" t="s">
        <v>14263</v>
      </c>
      <c r="X7643" t="s">
        <v>14188</v>
      </c>
      <c r="Y7643" t="str">
        <f>VLOOKUP(R7643,Managers!$A:$B,2,)</f>
        <v>Josh Martinez</v>
      </c>
      <c r="Z7643" s="11">
        <f>VLOOKUP(X7643,HourlyWages!$A:$B,2,0)</f>
        <v>52</v>
      </c>
      <c r="AA7643">
        <v>1</v>
      </c>
    </row>
    <row r="7644" spans="1:27" x14ac:dyDescent="0.3">
      <c r="A7644" t="b">
        <f>COUNTIF($C$1:C7644, C7644)&gt;1</f>
        <v>0</v>
      </c>
      <c r="B7644" t="b">
        <f>VLOOKUP(C7644,Sheet3!$A:$B,2,0) &gt; 1</f>
        <v>0</v>
      </c>
      <c r="C7644">
        <v>7643</v>
      </c>
      <c r="D7644">
        <v>54755</v>
      </c>
      <c r="E7644" s="4">
        <v>40154</v>
      </c>
      <c r="F7644">
        <v>44</v>
      </c>
      <c r="G7644" s="15">
        <f>I7644*F7644</f>
        <v>6600</v>
      </c>
      <c r="H7644" s="9">
        <v>0</v>
      </c>
      <c r="I7644" s="13">
        <f>VLOOKUP($U7644,Pricebook!$A:$D,4,0)</f>
        <v>150</v>
      </c>
      <c r="J7644" s="11">
        <f>G7644*(1-H7644)</f>
        <v>6600</v>
      </c>
      <c r="K7644" t="s">
        <v>791</v>
      </c>
      <c r="L7644" t="s">
        <v>215</v>
      </c>
      <c r="M7644" t="str">
        <f>VLOOKUP($L7644,Companies!$A:$G,7,)</f>
        <v>Business Services</v>
      </c>
      <c r="N7644" t="str">
        <f>VLOOKUP($L7644,Companies!$A:$G,6,)</f>
        <v>Miscellaneous</v>
      </c>
      <c r="O7644" s="6" t="s">
        <v>2494</v>
      </c>
      <c r="P7644" s="6" t="s">
        <v>2495</v>
      </c>
      <c r="Q7644" t="s">
        <v>48</v>
      </c>
      <c r="R7644" t="s">
        <v>16</v>
      </c>
      <c r="S7644" s="4">
        <v>40157</v>
      </c>
      <c r="T7644" s="7">
        <f>S7644-E7644</f>
        <v>3</v>
      </c>
      <c r="U7644" t="s">
        <v>14211</v>
      </c>
      <c r="V7644" s="6" t="s">
        <v>14251</v>
      </c>
      <c r="W7644" t="s">
        <v>14263</v>
      </c>
      <c r="X7644" t="s">
        <v>14195</v>
      </c>
      <c r="Y7644" t="str">
        <f>VLOOKUP(R7644,Managers!$A:$B,2,)</f>
        <v>Josh Martinez</v>
      </c>
      <c r="Z7644" s="11">
        <f>VLOOKUP(X7644,HourlyWages!$A:$B,2,0)</f>
        <v>52</v>
      </c>
      <c r="AA7644">
        <v>1</v>
      </c>
    </row>
    <row r="7645" spans="1:27" x14ac:dyDescent="0.3">
      <c r="A7645" t="b">
        <f>COUNTIF($C$1:C7645, C7645)&gt;1</f>
        <v>0</v>
      </c>
      <c r="B7645" t="b">
        <f>VLOOKUP(C7645,Sheet3!$A:$B,2,0) &gt; 1</f>
        <v>0</v>
      </c>
      <c r="C7645">
        <v>7644</v>
      </c>
      <c r="D7645">
        <v>54786</v>
      </c>
      <c r="E7645" s="4">
        <v>40919</v>
      </c>
      <c r="F7645">
        <v>30</v>
      </c>
      <c r="G7645" s="15">
        <f>I7645*F7645</f>
        <v>6000</v>
      </c>
      <c r="H7645" s="9">
        <v>0.08</v>
      </c>
      <c r="I7645" s="13">
        <f>VLOOKUP($U7645,Pricebook!$A:$D,4,0)</f>
        <v>200</v>
      </c>
      <c r="J7645" s="11">
        <f>G7645*(1-H7645)</f>
        <v>5520</v>
      </c>
      <c r="K7645" t="s">
        <v>2052</v>
      </c>
      <c r="L7645" t="s">
        <v>151</v>
      </c>
      <c r="M7645" t="str">
        <f>VLOOKUP($L7645,Companies!$A:$G,7,)</f>
        <v>Hotels/Resorts</v>
      </c>
      <c r="N7645" t="str">
        <f>VLOOKUP($L7645,Companies!$A:$G,6,)</f>
        <v>Consumer Services</v>
      </c>
      <c r="O7645" s="6" t="s">
        <v>2573</v>
      </c>
      <c r="P7645" s="6">
        <v>40356</v>
      </c>
      <c r="Q7645" t="s">
        <v>254</v>
      </c>
      <c r="R7645" t="s">
        <v>34</v>
      </c>
      <c r="S7645" s="4">
        <v>40921</v>
      </c>
      <c r="T7645" s="7">
        <f>S7645-E7645</f>
        <v>2</v>
      </c>
      <c r="U7645" t="s">
        <v>14206</v>
      </c>
      <c r="V7645" s="6" t="s">
        <v>14251</v>
      </c>
      <c r="W7645" t="s">
        <v>14252</v>
      </c>
      <c r="X7645" t="s">
        <v>14191</v>
      </c>
      <c r="Y7645" t="str">
        <f>VLOOKUP(R7645,Managers!$A:$B,2,)</f>
        <v>Frank Mitchell</v>
      </c>
      <c r="Z7645" s="11">
        <f>VLOOKUP(X7645,HourlyWages!$A:$B,2,0)</f>
        <v>60</v>
      </c>
      <c r="AA7645">
        <v>1</v>
      </c>
    </row>
    <row r="7646" spans="1:27" x14ac:dyDescent="0.3">
      <c r="A7646" t="b">
        <f>COUNTIF($C$1:C7646, C7646)&gt;1</f>
        <v>0</v>
      </c>
      <c r="B7646" t="b">
        <f>VLOOKUP(C7646,Sheet3!$A:$B,2,0) &gt; 1</f>
        <v>0</v>
      </c>
      <c r="C7646">
        <v>7645</v>
      </c>
      <c r="D7646">
        <v>54787</v>
      </c>
      <c r="E7646" s="4">
        <v>40598</v>
      </c>
      <c r="F7646">
        <v>7</v>
      </c>
      <c r="G7646" s="15">
        <f>I7646*F7646</f>
        <v>770</v>
      </c>
      <c r="H7646" s="9">
        <v>7.0000000000000007E-2</v>
      </c>
      <c r="I7646" s="13">
        <f>VLOOKUP($U7646,Pricebook!$A:$D,4,0)</f>
        <v>110</v>
      </c>
      <c r="J7646" s="11">
        <f>G7646*(1-H7646)</f>
        <v>716.09999999999991</v>
      </c>
      <c r="K7646" t="s">
        <v>2041</v>
      </c>
      <c r="L7646" t="s">
        <v>597</v>
      </c>
      <c r="M7646" t="str">
        <f>VLOOKUP($L7646,Companies!$A:$G,7,)</f>
        <v>Specialty Insurers</v>
      </c>
      <c r="N7646" t="str">
        <f>VLOOKUP($L7646,Companies!$A:$G,6,)</f>
        <v>Finance</v>
      </c>
      <c r="O7646" s="6" t="s">
        <v>1599</v>
      </c>
      <c r="P7646" s="6">
        <v>97301</v>
      </c>
      <c r="Q7646" t="s">
        <v>43</v>
      </c>
      <c r="R7646" t="s">
        <v>23</v>
      </c>
      <c r="S7646" s="4">
        <v>40599</v>
      </c>
      <c r="T7646" s="7">
        <f>S7646-E7646</f>
        <v>1</v>
      </c>
      <c r="U7646" t="s">
        <v>14215</v>
      </c>
      <c r="V7646" s="6" t="s">
        <v>14257</v>
      </c>
      <c r="W7646" t="s">
        <v>14270</v>
      </c>
      <c r="X7646" t="s">
        <v>14200</v>
      </c>
      <c r="Y7646" t="str">
        <f>VLOOKUP(R7646,Managers!$A:$B,2,)</f>
        <v>Bob Turner</v>
      </c>
      <c r="Z7646" s="11">
        <f>VLOOKUP(X7646,HourlyWages!$A:$B,2,0)</f>
        <v>59</v>
      </c>
      <c r="AA7646">
        <v>1</v>
      </c>
    </row>
    <row r="7647" spans="1:27" x14ac:dyDescent="0.3">
      <c r="A7647" t="b">
        <f>COUNTIF($C$1:C7647, C7647)&gt;1</f>
        <v>0</v>
      </c>
      <c r="B7647" t="b">
        <f>VLOOKUP(C7647,Sheet3!$A:$B,2,0) &gt; 1</f>
        <v>0</v>
      </c>
      <c r="C7647">
        <v>7646</v>
      </c>
      <c r="D7647">
        <v>54791</v>
      </c>
      <c r="E7647" s="4">
        <v>41263</v>
      </c>
      <c r="F7647">
        <v>27</v>
      </c>
      <c r="G7647" s="15">
        <f>I7647*F7647</f>
        <v>3375</v>
      </c>
      <c r="H7647" s="9">
        <v>0.01</v>
      </c>
      <c r="I7647" s="13">
        <f>VLOOKUP($U7647,Pricebook!$A:$D,4,0)</f>
        <v>125</v>
      </c>
      <c r="J7647" s="11">
        <f>G7647*(1-H7647)</f>
        <v>3341.25</v>
      </c>
      <c r="K7647" t="s">
        <v>838</v>
      </c>
      <c r="L7647" t="s">
        <v>285</v>
      </c>
      <c r="M7647" t="str">
        <f>VLOOKUP($L7647,Companies!$A:$G,7,)</f>
        <v>Oil Refining/Marketing</v>
      </c>
      <c r="N7647" t="str">
        <f>VLOOKUP($L7647,Companies!$A:$G,6,)</f>
        <v>Transportation</v>
      </c>
      <c r="O7647" s="6" t="s">
        <v>2842</v>
      </c>
      <c r="P7647" s="6">
        <v>24501</v>
      </c>
      <c r="Q7647" t="s">
        <v>368</v>
      </c>
      <c r="R7647" t="s">
        <v>34</v>
      </c>
      <c r="S7647" s="4">
        <v>41264</v>
      </c>
      <c r="T7647" s="7">
        <f>S7647-E7647</f>
        <v>1</v>
      </c>
      <c r="U7647" t="s">
        <v>14208</v>
      </c>
      <c r="V7647" s="6" t="s">
        <v>14257</v>
      </c>
      <c r="W7647" t="s">
        <v>14259</v>
      </c>
      <c r="X7647" t="s">
        <v>14203</v>
      </c>
      <c r="Y7647" t="str">
        <f>VLOOKUP(R7647,Managers!$A:$B,2,)</f>
        <v>Frank Mitchell</v>
      </c>
      <c r="Z7647" s="11">
        <f>VLOOKUP(X7647,HourlyWages!$A:$B,2,0)</f>
        <v>62</v>
      </c>
      <c r="AA7647">
        <v>1</v>
      </c>
    </row>
    <row r="7648" spans="1:27" x14ac:dyDescent="0.3">
      <c r="A7648" t="b">
        <f>COUNTIF($C$1:C7648, C7648)&gt;1</f>
        <v>0</v>
      </c>
      <c r="B7648" t="b">
        <f>VLOOKUP(C7648,Sheet3!$A:$B,2,0) &gt; 1</f>
        <v>0</v>
      </c>
      <c r="C7648">
        <v>7647</v>
      </c>
      <c r="D7648">
        <v>54791</v>
      </c>
      <c r="E7648" s="4">
        <v>41263</v>
      </c>
      <c r="F7648">
        <v>42</v>
      </c>
      <c r="G7648" s="15">
        <f>I7648*F7648</f>
        <v>8400</v>
      </c>
      <c r="H7648" s="9">
        <v>7.0000000000000007E-2</v>
      </c>
      <c r="I7648" s="13">
        <f>VLOOKUP($U7648,Pricebook!$A:$D,4,0)</f>
        <v>200</v>
      </c>
      <c r="J7648" s="11">
        <f>G7648*(1-H7648)</f>
        <v>7811.9999999999991</v>
      </c>
      <c r="K7648" t="s">
        <v>838</v>
      </c>
      <c r="L7648" t="s">
        <v>285</v>
      </c>
      <c r="M7648" t="str">
        <f>VLOOKUP($L7648,Companies!$A:$G,7,)</f>
        <v>Oil Refining/Marketing</v>
      </c>
      <c r="N7648" t="str">
        <f>VLOOKUP($L7648,Companies!$A:$G,6,)</f>
        <v>Transportation</v>
      </c>
      <c r="O7648" s="6" t="s">
        <v>2842</v>
      </c>
      <c r="P7648" s="6">
        <v>24501</v>
      </c>
      <c r="Q7648" t="s">
        <v>368</v>
      </c>
      <c r="R7648" t="s">
        <v>34</v>
      </c>
      <c r="S7648" s="4">
        <v>41265</v>
      </c>
      <c r="T7648" s="7">
        <f>S7648-E7648</f>
        <v>2</v>
      </c>
      <c r="U7648" t="s">
        <v>14206</v>
      </c>
      <c r="V7648" s="6" t="s">
        <v>14254</v>
      </c>
      <c r="W7648" t="s">
        <v>14255</v>
      </c>
      <c r="X7648" t="s">
        <v>14198</v>
      </c>
      <c r="Y7648" t="str">
        <f>VLOOKUP(R7648,Managers!$A:$B,2,)</f>
        <v>Frank Mitchell</v>
      </c>
      <c r="Z7648" s="11">
        <f>VLOOKUP(X7648,HourlyWages!$A:$B,2,0)</f>
        <v>51</v>
      </c>
      <c r="AA7648">
        <v>1</v>
      </c>
    </row>
    <row r="7649" spans="1:27" x14ac:dyDescent="0.3">
      <c r="A7649" t="b">
        <f>COUNTIF($C$1:C7649, C7649)&gt;1</f>
        <v>0</v>
      </c>
      <c r="B7649" t="b">
        <f>VLOOKUP(C7649,Sheet3!$A:$B,2,0) &gt; 1</f>
        <v>0</v>
      </c>
      <c r="C7649">
        <v>7648</v>
      </c>
      <c r="D7649">
        <v>54791</v>
      </c>
      <c r="E7649" s="4">
        <v>41263</v>
      </c>
      <c r="F7649">
        <v>45</v>
      </c>
      <c r="G7649" s="15">
        <f>I7649*F7649</f>
        <v>5625</v>
      </c>
      <c r="H7649" s="9">
        <v>0</v>
      </c>
      <c r="I7649" s="13">
        <f>VLOOKUP($U7649,Pricebook!$A:$D,4,0)</f>
        <v>125</v>
      </c>
      <c r="J7649" s="11">
        <f>G7649*(1-H7649)</f>
        <v>5625</v>
      </c>
      <c r="K7649" t="s">
        <v>838</v>
      </c>
      <c r="L7649" t="s">
        <v>285</v>
      </c>
      <c r="M7649" t="str">
        <f>VLOOKUP($L7649,Companies!$A:$G,7,)</f>
        <v>Oil Refining/Marketing</v>
      </c>
      <c r="N7649" t="str">
        <f>VLOOKUP($L7649,Companies!$A:$G,6,)</f>
        <v>Transportation</v>
      </c>
      <c r="O7649" s="6" t="s">
        <v>528</v>
      </c>
      <c r="P7649" s="6" t="s">
        <v>529</v>
      </c>
      <c r="Q7649" t="s">
        <v>440</v>
      </c>
      <c r="R7649" t="s">
        <v>16</v>
      </c>
      <c r="S7649" s="4">
        <v>41265</v>
      </c>
      <c r="T7649" s="7">
        <f>S7649-E7649</f>
        <v>2</v>
      </c>
      <c r="U7649" t="s">
        <v>14221</v>
      </c>
      <c r="V7649" s="6" t="s">
        <v>14251</v>
      </c>
      <c r="W7649" t="s">
        <v>14263</v>
      </c>
      <c r="X7649" t="s">
        <v>14188</v>
      </c>
      <c r="Y7649" t="str">
        <f>VLOOKUP(R7649,Managers!$A:$B,2,)</f>
        <v>Josh Martinez</v>
      </c>
      <c r="Z7649" s="11">
        <f>VLOOKUP(X7649,HourlyWages!$A:$B,2,0)</f>
        <v>52</v>
      </c>
      <c r="AA7649">
        <v>1</v>
      </c>
    </row>
    <row r="7650" spans="1:27" x14ac:dyDescent="0.3">
      <c r="A7650" t="b">
        <f>COUNTIF($C$1:C7650, C7650)&gt;1</f>
        <v>0</v>
      </c>
      <c r="B7650" t="b">
        <f>VLOOKUP(C7650,Sheet3!$A:$B,2,0) &gt; 1</f>
        <v>0</v>
      </c>
      <c r="C7650">
        <v>7649</v>
      </c>
      <c r="D7650">
        <v>54819</v>
      </c>
      <c r="E7650" s="4">
        <v>40096</v>
      </c>
      <c r="F7650">
        <v>10</v>
      </c>
      <c r="G7650" s="15">
        <f>I7650*F7650</f>
        <v>1250</v>
      </c>
      <c r="H7650" s="9">
        <v>7.0000000000000007E-2</v>
      </c>
      <c r="I7650" s="13">
        <f>VLOOKUP($U7650,Pricebook!$A:$D,4,0)</f>
        <v>125</v>
      </c>
      <c r="J7650" s="11">
        <f>G7650*(1-H7650)</f>
        <v>1162.5</v>
      </c>
      <c r="K7650" t="s">
        <v>1146</v>
      </c>
      <c r="L7650" t="s">
        <v>203</v>
      </c>
      <c r="M7650" t="str">
        <f>VLOOKUP($L7650,Companies!$A:$G,7,)</f>
        <v>Catalog/Specialty Distribution</v>
      </c>
      <c r="N7650" t="str">
        <f>VLOOKUP($L7650,Companies!$A:$G,6,)</f>
        <v>Consumer Services</v>
      </c>
      <c r="O7650" s="6" t="s">
        <v>2085</v>
      </c>
      <c r="P7650" s="6">
        <v>33952</v>
      </c>
      <c r="Q7650" t="s">
        <v>101</v>
      </c>
      <c r="R7650" t="s">
        <v>34</v>
      </c>
      <c r="S7650" s="4">
        <v>40101</v>
      </c>
      <c r="T7650" s="7">
        <f>S7650-E7650</f>
        <v>5</v>
      </c>
      <c r="U7650" t="s">
        <v>14208</v>
      </c>
      <c r="V7650" s="6" t="s">
        <v>14251</v>
      </c>
      <c r="W7650" t="s">
        <v>14252</v>
      </c>
      <c r="X7650" t="s">
        <v>14193</v>
      </c>
      <c r="Y7650" t="str">
        <f>VLOOKUP(R7650,Managers!$A:$B,2,)</f>
        <v>Frank Mitchell</v>
      </c>
      <c r="Z7650" s="11">
        <f>VLOOKUP(X7650,HourlyWages!$A:$B,2,0)</f>
        <v>57</v>
      </c>
      <c r="AA7650">
        <v>1</v>
      </c>
    </row>
    <row r="7651" spans="1:27" x14ac:dyDescent="0.3">
      <c r="A7651" t="b">
        <f>COUNTIF($C$1:C7651, C7651)&gt;1</f>
        <v>0</v>
      </c>
      <c r="B7651" t="b">
        <f>VLOOKUP(C7651,Sheet3!$A:$B,2,0) &gt; 1</f>
        <v>0</v>
      </c>
      <c r="C7651">
        <v>7650</v>
      </c>
      <c r="D7651">
        <v>54819</v>
      </c>
      <c r="E7651" s="4">
        <v>40096</v>
      </c>
      <c r="F7651">
        <v>26</v>
      </c>
      <c r="G7651" s="15">
        <f>I7651*F7651</f>
        <v>3640</v>
      </c>
      <c r="H7651" s="9">
        <v>0.09</v>
      </c>
      <c r="I7651" s="13">
        <f>VLOOKUP($U7651,Pricebook!$A:$D,4,0)</f>
        <v>140</v>
      </c>
      <c r="J7651" s="11">
        <f>G7651*(1-H7651)</f>
        <v>3312.4</v>
      </c>
      <c r="K7651" t="s">
        <v>1146</v>
      </c>
      <c r="L7651" t="s">
        <v>203</v>
      </c>
      <c r="M7651" t="str">
        <f>VLOOKUP($L7651,Companies!$A:$G,7,)</f>
        <v>Catalog/Specialty Distribution</v>
      </c>
      <c r="N7651" t="str">
        <f>VLOOKUP($L7651,Companies!$A:$G,6,)</f>
        <v>Consumer Services</v>
      </c>
      <c r="O7651" s="6" t="s">
        <v>2085</v>
      </c>
      <c r="P7651" s="6">
        <v>33952</v>
      </c>
      <c r="Q7651" t="s">
        <v>101</v>
      </c>
      <c r="R7651" t="s">
        <v>34</v>
      </c>
      <c r="S7651" s="4">
        <v>40098</v>
      </c>
      <c r="T7651" s="7">
        <f>S7651-E7651</f>
        <v>2</v>
      </c>
      <c r="U7651" t="s">
        <v>14213</v>
      </c>
      <c r="V7651" s="6" t="s">
        <v>14251</v>
      </c>
      <c r="W7651" t="s">
        <v>14253</v>
      </c>
      <c r="X7651" t="s">
        <v>14191</v>
      </c>
      <c r="Y7651" t="str">
        <f>VLOOKUP(R7651,Managers!$A:$B,2,)</f>
        <v>Frank Mitchell</v>
      </c>
      <c r="Z7651" s="11">
        <f>VLOOKUP(X7651,HourlyWages!$A:$B,2,0)</f>
        <v>60</v>
      </c>
      <c r="AA7651">
        <v>1</v>
      </c>
    </row>
    <row r="7652" spans="1:27" x14ac:dyDescent="0.3">
      <c r="A7652" t="b">
        <f>COUNTIF($C$1:C7652, C7652)&gt;1</f>
        <v>0</v>
      </c>
      <c r="B7652" t="b">
        <f>VLOOKUP(C7652,Sheet3!$A:$B,2,0) &gt; 1</f>
        <v>0</v>
      </c>
      <c r="C7652">
        <v>7651</v>
      </c>
      <c r="D7652">
        <v>54819</v>
      </c>
      <c r="E7652" s="4">
        <v>40096</v>
      </c>
      <c r="F7652">
        <v>46</v>
      </c>
      <c r="G7652" s="15">
        <f>I7652*F7652</f>
        <v>6900</v>
      </c>
      <c r="H7652" s="9">
        <v>0.03</v>
      </c>
      <c r="I7652" s="13">
        <f>VLOOKUP($U7652,Pricebook!$A:$D,4,0)</f>
        <v>150</v>
      </c>
      <c r="J7652" s="11">
        <f>G7652*(1-H7652)</f>
        <v>6693</v>
      </c>
      <c r="K7652" t="s">
        <v>1146</v>
      </c>
      <c r="L7652" t="s">
        <v>203</v>
      </c>
      <c r="M7652" t="str">
        <f>VLOOKUP($L7652,Companies!$A:$G,7,)</f>
        <v>Catalog/Specialty Distribution</v>
      </c>
      <c r="N7652" t="str">
        <f>VLOOKUP($L7652,Companies!$A:$G,6,)</f>
        <v>Consumer Services</v>
      </c>
      <c r="O7652" s="6" t="s">
        <v>2085</v>
      </c>
      <c r="P7652" s="6">
        <v>33952</v>
      </c>
      <c r="Q7652" t="s">
        <v>101</v>
      </c>
      <c r="R7652" t="s">
        <v>34</v>
      </c>
      <c r="S7652" s="4">
        <v>40096</v>
      </c>
      <c r="T7652" s="7">
        <f>S7652-E7652</f>
        <v>0</v>
      </c>
      <c r="U7652" t="s">
        <v>14210</v>
      </c>
      <c r="V7652" s="6" t="s">
        <v>14254</v>
      </c>
      <c r="W7652" t="s">
        <v>14256</v>
      </c>
      <c r="X7652" t="s">
        <v>14195</v>
      </c>
      <c r="Y7652" t="str">
        <f>VLOOKUP(R7652,Managers!$A:$B,2,)</f>
        <v>Frank Mitchell</v>
      </c>
      <c r="Z7652" s="11">
        <f>VLOOKUP(X7652,HourlyWages!$A:$B,2,0)</f>
        <v>52</v>
      </c>
      <c r="AA7652">
        <v>1</v>
      </c>
    </row>
    <row r="7653" spans="1:27" x14ac:dyDescent="0.3">
      <c r="A7653" t="b">
        <f>COUNTIF($C$1:C7653, C7653)&gt;1</f>
        <v>0</v>
      </c>
      <c r="B7653" t="b">
        <f>VLOOKUP(C7653,Sheet3!$A:$B,2,0) &gt; 1</f>
        <v>0</v>
      </c>
      <c r="C7653">
        <v>7652</v>
      </c>
      <c r="D7653">
        <v>54850</v>
      </c>
      <c r="E7653" s="4">
        <v>40536</v>
      </c>
      <c r="F7653">
        <v>16</v>
      </c>
      <c r="G7653" s="15">
        <f>I7653*F7653</f>
        <v>3200</v>
      </c>
      <c r="H7653" s="9">
        <v>7.0000000000000007E-2</v>
      </c>
      <c r="I7653" s="13">
        <f>VLOOKUP($U7653,Pricebook!$A:$D,4,0)</f>
        <v>200</v>
      </c>
      <c r="J7653" s="11">
        <f>G7653*(1-H7653)</f>
        <v>2976</v>
      </c>
      <c r="K7653" t="s">
        <v>2054</v>
      </c>
      <c r="L7653" t="s">
        <v>713</v>
      </c>
      <c r="M7653" t="str">
        <f>VLOOKUP($L7653,Companies!$A:$G,7,)</f>
        <v>Oil Refining/Marketing</v>
      </c>
      <c r="N7653" t="str">
        <f>VLOOKUP($L7653,Companies!$A:$G,6,)</f>
        <v>Transportation</v>
      </c>
      <c r="O7653" s="6" t="s">
        <v>703</v>
      </c>
      <c r="P7653" s="6" t="s">
        <v>729</v>
      </c>
      <c r="Q7653" t="s">
        <v>210</v>
      </c>
      <c r="R7653" t="s">
        <v>61</v>
      </c>
      <c r="S7653" s="4">
        <v>40536</v>
      </c>
      <c r="T7653" s="7">
        <f>S7653-E7653</f>
        <v>0</v>
      </c>
      <c r="U7653" t="s">
        <v>14206</v>
      </c>
      <c r="V7653" s="6" t="s">
        <v>14251</v>
      </c>
      <c r="W7653" t="s">
        <v>14266</v>
      </c>
      <c r="X7653" t="s">
        <v>14203</v>
      </c>
      <c r="Y7653" t="str">
        <f>VLOOKUP(R7653,Managers!$A:$B,2,)</f>
        <v>Allen Young</v>
      </c>
      <c r="Z7653" s="11">
        <f>VLOOKUP(X7653,HourlyWages!$A:$B,2,0)</f>
        <v>62</v>
      </c>
      <c r="AA7653">
        <v>1</v>
      </c>
    </row>
    <row r="7654" spans="1:27" x14ac:dyDescent="0.3">
      <c r="A7654" t="b">
        <f>COUNTIF($C$1:C7654, C7654)&gt;1</f>
        <v>0</v>
      </c>
      <c r="B7654" t="b">
        <f>VLOOKUP(C7654,Sheet3!$A:$B,2,0) &gt; 1</f>
        <v>0</v>
      </c>
      <c r="C7654">
        <v>7653</v>
      </c>
      <c r="D7654">
        <v>54850</v>
      </c>
      <c r="E7654" s="4">
        <v>40536</v>
      </c>
      <c r="F7654">
        <v>9</v>
      </c>
      <c r="G7654" s="15">
        <f>I7654*F7654</f>
        <v>1350</v>
      </c>
      <c r="H7654" s="9">
        <v>0.02</v>
      </c>
      <c r="I7654" s="13">
        <f>VLOOKUP($U7654,Pricebook!$A:$D,4,0)</f>
        <v>150</v>
      </c>
      <c r="J7654" s="11">
        <f>G7654*(1-H7654)</f>
        <v>1323</v>
      </c>
      <c r="K7654" t="s">
        <v>2054</v>
      </c>
      <c r="L7654" t="s">
        <v>713</v>
      </c>
      <c r="M7654" t="str">
        <f>VLOOKUP($L7654,Companies!$A:$G,7,)</f>
        <v>Oil Refining/Marketing</v>
      </c>
      <c r="N7654" t="str">
        <f>VLOOKUP($L7654,Companies!$A:$G,6,)</f>
        <v>Transportation</v>
      </c>
      <c r="O7654" s="6" t="s">
        <v>703</v>
      </c>
      <c r="P7654" s="6" t="s">
        <v>729</v>
      </c>
      <c r="Q7654" t="s">
        <v>210</v>
      </c>
      <c r="R7654" t="s">
        <v>61</v>
      </c>
      <c r="S7654" s="4">
        <v>40537</v>
      </c>
      <c r="T7654" s="7">
        <f>S7654-E7654</f>
        <v>1</v>
      </c>
      <c r="U7654" t="s">
        <v>14210</v>
      </c>
      <c r="V7654" s="6" t="s">
        <v>14251</v>
      </c>
      <c r="W7654" t="s">
        <v>14260</v>
      </c>
      <c r="X7654" t="s">
        <v>14190</v>
      </c>
      <c r="Y7654" t="str">
        <f>VLOOKUP(R7654,Managers!$A:$B,2,)</f>
        <v>Allen Young</v>
      </c>
      <c r="Z7654" s="11">
        <f>VLOOKUP(X7654,HourlyWages!$A:$B,2,0)</f>
        <v>67</v>
      </c>
      <c r="AA7654">
        <v>1</v>
      </c>
    </row>
    <row r="7655" spans="1:27" x14ac:dyDescent="0.3">
      <c r="A7655" t="b">
        <f>COUNTIF($C$1:C7655, C7655)&gt;1</f>
        <v>0</v>
      </c>
      <c r="B7655" t="b">
        <f>VLOOKUP(C7655,Sheet3!$A:$B,2,0) &gt; 1</f>
        <v>0</v>
      </c>
      <c r="C7655">
        <v>7654</v>
      </c>
      <c r="D7655">
        <v>54882</v>
      </c>
      <c r="E7655" s="4">
        <v>40580</v>
      </c>
      <c r="F7655">
        <v>17</v>
      </c>
      <c r="G7655" s="15">
        <f>I7655*F7655</f>
        <v>3400</v>
      </c>
      <c r="H7655" s="9">
        <v>0.02</v>
      </c>
      <c r="I7655" s="13">
        <f>VLOOKUP($U7655,Pricebook!$A:$D,4,0)</f>
        <v>200</v>
      </c>
      <c r="J7655" s="11">
        <f>G7655*(1-H7655)</f>
        <v>3332</v>
      </c>
      <c r="K7655" t="s">
        <v>1203</v>
      </c>
      <c r="L7655" t="s">
        <v>158</v>
      </c>
      <c r="M7655" t="str">
        <f>VLOOKUP($L7655,Companies!$A:$G,7,)</f>
        <v>Department/Specialty Retail Stores</v>
      </c>
      <c r="N7655" t="str">
        <f>VLOOKUP($L7655,Companies!$A:$G,6,)</f>
        <v>Consumer Services</v>
      </c>
      <c r="O7655" s="6" t="s">
        <v>2180</v>
      </c>
      <c r="P7655" s="6">
        <v>33142</v>
      </c>
      <c r="Q7655" t="s">
        <v>101</v>
      </c>
      <c r="R7655" t="s">
        <v>34</v>
      </c>
      <c r="S7655" s="4">
        <v>40583</v>
      </c>
      <c r="T7655" s="7">
        <f>S7655-E7655</f>
        <v>3</v>
      </c>
      <c r="U7655" t="s">
        <v>14214</v>
      </c>
      <c r="V7655" s="6" t="s">
        <v>14251</v>
      </c>
      <c r="W7655" t="s">
        <v>14266</v>
      </c>
      <c r="X7655" t="s">
        <v>14191</v>
      </c>
      <c r="Y7655" t="str">
        <f>VLOOKUP(R7655,Managers!$A:$B,2,)</f>
        <v>Frank Mitchell</v>
      </c>
      <c r="Z7655" s="11">
        <f>VLOOKUP(X7655,HourlyWages!$A:$B,2,0)</f>
        <v>60</v>
      </c>
      <c r="AA7655">
        <v>1</v>
      </c>
    </row>
    <row r="7656" spans="1:27" x14ac:dyDescent="0.3">
      <c r="A7656" t="b">
        <f>COUNTIF($C$1:C7656, C7656)&gt;1</f>
        <v>0</v>
      </c>
      <c r="B7656" t="b">
        <f>VLOOKUP(C7656,Sheet3!$A:$B,2,0) &gt; 1</f>
        <v>0</v>
      </c>
      <c r="C7656">
        <v>7655</v>
      </c>
      <c r="D7656">
        <v>54882</v>
      </c>
      <c r="E7656" s="4">
        <v>40580</v>
      </c>
      <c r="F7656">
        <v>2</v>
      </c>
      <c r="G7656" s="15">
        <f>I7656*F7656</f>
        <v>240</v>
      </c>
      <c r="H7656" s="9">
        <v>0.03</v>
      </c>
      <c r="I7656" s="13">
        <f>VLOOKUP($U7656,Pricebook!$A:$D,4,0)</f>
        <v>120</v>
      </c>
      <c r="J7656" s="11">
        <f>G7656*(1-H7656)</f>
        <v>232.79999999999998</v>
      </c>
      <c r="K7656" t="s">
        <v>1203</v>
      </c>
      <c r="L7656" t="s">
        <v>158</v>
      </c>
      <c r="M7656" t="str">
        <f>VLOOKUP($L7656,Companies!$A:$G,7,)</f>
        <v>Department/Specialty Retail Stores</v>
      </c>
      <c r="N7656" t="str">
        <f>VLOOKUP($L7656,Companies!$A:$G,6,)</f>
        <v>Consumer Services</v>
      </c>
      <c r="O7656" s="6" t="s">
        <v>2180</v>
      </c>
      <c r="P7656" s="6">
        <v>33142</v>
      </c>
      <c r="Q7656" t="s">
        <v>101</v>
      </c>
      <c r="R7656" t="s">
        <v>34</v>
      </c>
      <c r="S7656" s="4">
        <v>40582</v>
      </c>
      <c r="T7656" s="7">
        <f>S7656-E7656</f>
        <v>2</v>
      </c>
      <c r="U7656" t="s">
        <v>14212</v>
      </c>
      <c r="V7656" s="6" t="s">
        <v>14251</v>
      </c>
      <c r="W7656" t="s">
        <v>14260</v>
      </c>
      <c r="X7656" t="s">
        <v>14189</v>
      </c>
      <c r="Y7656" t="str">
        <f>VLOOKUP(R7656,Managers!$A:$B,2,)</f>
        <v>Frank Mitchell</v>
      </c>
      <c r="Z7656" s="11">
        <f>VLOOKUP(X7656,HourlyWages!$A:$B,2,0)</f>
        <v>62</v>
      </c>
      <c r="AA7656">
        <v>1</v>
      </c>
    </row>
    <row r="7657" spans="1:27" x14ac:dyDescent="0.3">
      <c r="A7657" t="b">
        <f>COUNTIF($C$1:C7657, C7657)&gt;1</f>
        <v>0</v>
      </c>
      <c r="B7657" t="b">
        <f>VLOOKUP(C7657,Sheet3!$A:$B,2,0) &gt; 1</f>
        <v>0</v>
      </c>
      <c r="C7657">
        <v>7656</v>
      </c>
      <c r="D7657">
        <v>54886</v>
      </c>
      <c r="E7657" s="4">
        <v>41125</v>
      </c>
      <c r="F7657">
        <v>39</v>
      </c>
      <c r="G7657" s="15">
        <f>I7657*F7657</f>
        <v>4875</v>
      </c>
      <c r="H7657" s="9">
        <v>0.02</v>
      </c>
      <c r="I7657" s="13">
        <f>VLOOKUP($U7657,Pricebook!$A:$D,4,0)</f>
        <v>125</v>
      </c>
      <c r="J7657" s="11">
        <f>G7657*(1-H7657)</f>
        <v>4777.5</v>
      </c>
      <c r="K7657" t="s">
        <v>2497</v>
      </c>
      <c r="L7657" t="s">
        <v>41</v>
      </c>
      <c r="M7657" t="str">
        <f>VLOOKUP($L7657,Companies!$A:$G,7,)</f>
        <v>EDP Services</v>
      </c>
      <c r="N7657" t="str">
        <f>VLOOKUP($L7657,Companies!$A:$G,6,)</f>
        <v>Technology</v>
      </c>
      <c r="O7657" s="6" t="s">
        <v>2498</v>
      </c>
      <c r="P7657" s="6">
        <v>93030</v>
      </c>
      <c r="Q7657" t="s">
        <v>114</v>
      </c>
      <c r="R7657" t="s">
        <v>23</v>
      </c>
      <c r="S7657" s="4">
        <v>41126</v>
      </c>
      <c r="T7657" s="7">
        <f>S7657-E7657</f>
        <v>1</v>
      </c>
      <c r="U7657" t="s">
        <v>14208</v>
      </c>
      <c r="V7657" s="6" t="s">
        <v>14251</v>
      </c>
      <c r="W7657" t="s">
        <v>14260</v>
      </c>
      <c r="X7657" t="s">
        <v>14196</v>
      </c>
      <c r="Y7657" t="str">
        <f>VLOOKUP(R7657,Managers!$A:$B,2,)</f>
        <v>Bob Turner</v>
      </c>
      <c r="Z7657" s="11">
        <f>VLOOKUP(X7657,HourlyWages!$A:$B,2,0)</f>
        <v>58</v>
      </c>
      <c r="AA7657">
        <v>1</v>
      </c>
    </row>
    <row r="7658" spans="1:27" x14ac:dyDescent="0.3">
      <c r="A7658" t="b">
        <f>COUNTIF($C$1:C7658, C7658)&gt;1</f>
        <v>0</v>
      </c>
      <c r="B7658" t="b">
        <f>VLOOKUP(C7658,Sheet3!$A:$B,2,0) &gt; 1</f>
        <v>0</v>
      </c>
      <c r="C7658">
        <v>7657</v>
      </c>
      <c r="D7658">
        <v>54912</v>
      </c>
      <c r="E7658" s="4">
        <v>40745</v>
      </c>
      <c r="F7658">
        <v>17</v>
      </c>
      <c r="G7658" s="15">
        <f>I7658*F7658</f>
        <v>1870</v>
      </c>
      <c r="H7658" s="9">
        <v>7.0000000000000007E-2</v>
      </c>
      <c r="I7658" s="13">
        <f>VLOOKUP($U7658,Pricebook!$A:$D,4,0)</f>
        <v>110</v>
      </c>
      <c r="J7658" s="11">
        <f>G7658*(1-H7658)</f>
        <v>1739.1</v>
      </c>
      <c r="K7658" t="s">
        <v>2056</v>
      </c>
      <c r="L7658" t="s">
        <v>190</v>
      </c>
      <c r="M7658" t="str">
        <f>VLOOKUP($L7658,Companies!$A:$G,7,)</f>
        <v>Computer Software: Prepackaged Software</v>
      </c>
      <c r="N7658" t="str">
        <f>VLOOKUP($L7658,Companies!$A:$G,6,)</f>
        <v>Technology</v>
      </c>
      <c r="O7658" s="6" t="s">
        <v>1062</v>
      </c>
      <c r="P7658" s="6" t="s">
        <v>2699</v>
      </c>
      <c r="Q7658" t="s">
        <v>440</v>
      </c>
      <c r="R7658" t="s">
        <v>16</v>
      </c>
      <c r="S7658" s="4">
        <v>40752</v>
      </c>
      <c r="T7658" s="7">
        <f>S7658-E7658</f>
        <v>7</v>
      </c>
      <c r="U7658" t="s">
        <v>14215</v>
      </c>
      <c r="V7658" s="6" t="s">
        <v>14251</v>
      </c>
      <c r="W7658" t="s">
        <v>14262</v>
      </c>
      <c r="X7658" t="s">
        <v>14198</v>
      </c>
      <c r="Y7658" t="str">
        <f>VLOOKUP(R7658,Managers!$A:$B,2,)</f>
        <v>Josh Martinez</v>
      </c>
      <c r="Z7658" s="11">
        <f>VLOOKUP(X7658,HourlyWages!$A:$B,2,0)</f>
        <v>51</v>
      </c>
      <c r="AA7658">
        <v>1</v>
      </c>
    </row>
    <row r="7659" spans="1:27" x14ac:dyDescent="0.3">
      <c r="A7659" t="b">
        <f>COUNTIF($C$1:C7659, C7659)&gt;1</f>
        <v>0</v>
      </c>
      <c r="B7659" t="b">
        <f>VLOOKUP(C7659,Sheet3!$A:$B,2,0) &gt; 1</f>
        <v>0</v>
      </c>
      <c r="C7659">
        <v>7658</v>
      </c>
      <c r="D7659">
        <v>54913</v>
      </c>
      <c r="E7659" s="4">
        <v>40362</v>
      </c>
      <c r="F7659">
        <v>11</v>
      </c>
      <c r="G7659" s="15">
        <f>I7659*F7659</f>
        <v>1210</v>
      </c>
      <c r="H7659" s="9">
        <v>0.08</v>
      </c>
      <c r="I7659" s="13">
        <f>VLOOKUP($U7659,Pricebook!$A:$D,4,0)</f>
        <v>110</v>
      </c>
      <c r="J7659" s="11">
        <f>G7659*(1-H7659)</f>
        <v>1113.2</v>
      </c>
      <c r="K7659" t="s">
        <v>1050</v>
      </c>
      <c r="L7659" t="s">
        <v>199</v>
      </c>
      <c r="M7659" t="str">
        <f>VLOOKUP($L7659,Companies!$A:$G,7,)</f>
        <v>Biotechnology: Biological Products (No Diagnostic Substances)</v>
      </c>
      <c r="N7659" t="str">
        <f>VLOOKUP($L7659,Companies!$A:$G,6,)</f>
        <v>Health Care</v>
      </c>
      <c r="O7659" s="6" t="s">
        <v>222</v>
      </c>
      <c r="P7659" s="6">
        <v>98270</v>
      </c>
      <c r="Q7659" t="s">
        <v>22</v>
      </c>
      <c r="R7659" t="s">
        <v>23</v>
      </c>
      <c r="S7659" s="4">
        <v>40364</v>
      </c>
      <c r="T7659" s="7">
        <f>S7659-E7659</f>
        <v>2</v>
      </c>
      <c r="U7659" t="s">
        <v>14215</v>
      </c>
      <c r="V7659" s="6" t="s">
        <v>14251</v>
      </c>
      <c r="W7659" t="s">
        <v>14260</v>
      </c>
      <c r="X7659" t="s">
        <v>14193</v>
      </c>
      <c r="Y7659" t="str">
        <f>VLOOKUP(R7659,Managers!$A:$B,2,)</f>
        <v>Bob Turner</v>
      </c>
      <c r="Z7659" s="11">
        <f>VLOOKUP(X7659,HourlyWages!$A:$B,2,0)</f>
        <v>57</v>
      </c>
      <c r="AA7659">
        <v>1</v>
      </c>
    </row>
    <row r="7660" spans="1:27" x14ac:dyDescent="0.3">
      <c r="A7660" t="b">
        <f>COUNTIF($C$1:C7660, C7660)&gt;1</f>
        <v>0</v>
      </c>
      <c r="B7660" t="b">
        <f>VLOOKUP(C7660,Sheet3!$A:$B,2,0) &gt; 1</f>
        <v>0</v>
      </c>
      <c r="C7660">
        <v>7659</v>
      </c>
      <c r="D7660">
        <v>54914</v>
      </c>
      <c r="E7660" s="4">
        <v>40783</v>
      </c>
      <c r="F7660">
        <v>32</v>
      </c>
      <c r="G7660" s="15">
        <f>I7660*F7660</f>
        <v>3520</v>
      </c>
      <c r="H7660" s="9">
        <v>0.06</v>
      </c>
      <c r="I7660" s="13">
        <f>VLOOKUP($U7660,Pricebook!$A:$D,4,0)</f>
        <v>110</v>
      </c>
      <c r="J7660" s="11">
        <f>G7660*(1-H7660)</f>
        <v>3308.7999999999997</v>
      </c>
      <c r="K7660" t="s">
        <v>280</v>
      </c>
      <c r="L7660" t="s">
        <v>99</v>
      </c>
      <c r="M7660" t="str">
        <f>VLOOKUP($L7660,Companies!$A:$G,7,)</f>
        <v>Television Services</v>
      </c>
      <c r="N7660" t="str">
        <f>VLOOKUP($L7660,Companies!$A:$G,6,)</f>
        <v>Consumer Services</v>
      </c>
      <c r="O7660" s="6" t="s">
        <v>2483</v>
      </c>
      <c r="P7660" s="6">
        <v>78041</v>
      </c>
      <c r="Q7660" t="s">
        <v>48</v>
      </c>
      <c r="R7660" t="s">
        <v>16</v>
      </c>
      <c r="S7660" s="4">
        <v>40784</v>
      </c>
      <c r="T7660" s="7">
        <f>S7660-E7660</f>
        <v>1</v>
      </c>
      <c r="U7660" t="s">
        <v>14215</v>
      </c>
      <c r="V7660" s="6" t="s">
        <v>14251</v>
      </c>
      <c r="W7660" t="s">
        <v>14260</v>
      </c>
      <c r="X7660" t="s">
        <v>14195</v>
      </c>
      <c r="Y7660" t="str">
        <f>VLOOKUP(R7660,Managers!$A:$B,2,)</f>
        <v>Josh Martinez</v>
      </c>
      <c r="Z7660" s="11">
        <f>VLOOKUP(X7660,HourlyWages!$A:$B,2,0)</f>
        <v>52</v>
      </c>
      <c r="AA7660">
        <v>1</v>
      </c>
    </row>
    <row r="7661" spans="1:27" x14ac:dyDescent="0.3">
      <c r="A7661" t="b">
        <f>COUNTIF($C$1:C7661, C7661)&gt;1</f>
        <v>0</v>
      </c>
      <c r="B7661" t="b">
        <f>VLOOKUP(C7661,Sheet3!$A:$B,2,0) &gt; 1</f>
        <v>0</v>
      </c>
      <c r="C7661">
        <v>7660</v>
      </c>
      <c r="D7661">
        <v>54914</v>
      </c>
      <c r="E7661" s="4">
        <v>40783</v>
      </c>
      <c r="F7661">
        <v>7</v>
      </c>
      <c r="G7661" s="15">
        <f>I7661*F7661</f>
        <v>1400</v>
      </c>
      <c r="H7661" s="9">
        <v>0.06</v>
      </c>
      <c r="I7661" s="13">
        <f>VLOOKUP($U7661,Pricebook!$A:$D,4,0)</f>
        <v>200</v>
      </c>
      <c r="J7661" s="11">
        <f>G7661*(1-H7661)</f>
        <v>1316</v>
      </c>
      <c r="K7661" t="s">
        <v>280</v>
      </c>
      <c r="L7661" t="s">
        <v>99</v>
      </c>
      <c r="M7661" t="str">
        <f>VLOOKUP($L7661,Companies!$A:$G,7,)</f>
        <v>Television Services</v>
      </c>
      <c r="N7661" t="str">
        <f>VLOOKUP($L7661,Companies!$A:$G,6,)</f>
        <v>Consumer Services</v>
      </c>
      <c r="O7661" s="6" t="s">
        <v>900</v>
      </c>
      <c r="P7661" s="6">
        <v>77573</v>
      </c>
      <c r="Q7661" t="s">
        <v>48</v>
      </c>
      <c r="R7661" t="s">
        <v>16</v>
      </c>
      <c r="S7661" s="4">
        <v>40785</v>
      </c>
      <c r="T7661" s="7">
        <f>S7661-E7661</f>
        <v>2</v>
      </c>
      <c r="U7661" t="s">
        <v>14206</v>
      </c>
      <c r="V7661" s="6" t="s">
        <v>14251</v>
      </c>
      <c r="W7661" t="s">
        <v>14252</v>
      </c>
      <c r="X7661" t="s">
        <v>14193</v>
      </c>
      <c r="Y7661" t="str">
        <f>VLOOKUP(R7661,Managers!$A:$B,2,)</f>
        <v>Josh Martinez</v>
      </c>
      <c r="Z7661" s="11">
        <f>VLOOKUP(X7661,HourlyWages!$A:$B,2,0)</f>
        <v>57</v>
      </c>
      <c r="AA7661">
        <v>1</v>
      </c>
    </row>
    <row r="7662" spans="1:27" x14ac:dyDescent="0.3">
      <c r="A7662" t="b">
        <f>COUNTIF($C$1:C7662, C7662)&gt;1</f>
        <v>0</v>
      </c>
      <c r="B7662" t="b">
        <f>VLOOKUP(C7662,Sheet3!$A:$B,2,0) &gt; 1</f>
        <v>0</v>
      </c>
      <c r="C7662">
        <v>7661</v>
      </c>
      <c r="D7662">
        <v>54917</v>
      </c>
      <c r="E7662" s="4">
        <v>40277</v>
      </c>
      <c r="F7662">
        <v>12</v>
      </c>
      <c r="G7662" s="15">
        <f>I7662*F7662</f>
        <v>1800</v>
      </c>
      <c r="H7662" s="9">
        <v>0.06</v>
      </c>
      <c r="I7662" s="13">
        <f>VLOOKUP($U7662,Pricebook!$A:$D,4,0)</f>
        <v>150</v>
      </c>
      <c r="J7662" s="11">
        <f>G7662*(1-H7662)</f>
        <v>1692</v>
      </c>
      <c r="K7662" t="s">
        <v>1680</v>
      </c>
      <c r="L7662" t="s">
        <v>775</v>
      </c>
      <c r="M7662" t="str">
        <f>VLOOKUP($L7662,Companies!$A:$G,7,)</f>
        <v>Computer Software: Prepackaged Software</v>
      </c>
      <c r="N7662" t="str">
        <f>VLOOKUP($L7662,Companies!$A:$G,6,)</f>
        <v>Technology</v>
      </c>
      <c r="O7662" s="6" t="s">
        <v>2772</v>
      </c>
      <c r="P7662" s="6">
        <v>81503</v>
      </c>
      <c r="Q7662" t="s">
        <v>237</v>
      </c>
      <c r="R7662" t="s">
        <v>23</v>
      </c>
      <c r="S7662" s="4">
        <v>40278</v>
      </c>
      <c r="T7662" s="7">
        <f>S7662-E7662</f>
        <v>1</v>
      </c>
      <c r="U7662" t="s">
        <v>14222</v>
      </c>
      <c r="V7662" s="6" t="s">
        <v>14251</v>
      </c>
      <c r="W7662" t="s">
        <v>14253</v>
      </c>
      <c r="X7662" t="s">
        <v>14199</v>
      </c>
      <c r="Y7662" t="str">
        <f>VLOOKUP(R7662,Managers!$A:$B,2,)</f>
        <v>Bob Turner</v>
      </c>
      <c r="Z7662" s="11">
        <f>VLOOKUP(X7662,HourlyWages!$A:$B,2,0)</f>
        <v>68</v>
      </c>
      <c r="AA7662">
        <v>1</v>
      </c>
    </row>
    <row r="7663" spans="1:27" x14ac:dyDescent="0.3">
      <c r="A7663" t="b">
        <f>COUNTIF($C$1:C7663, C7663)&gt;1</f>
        <v>0</v>
      </c>
      <c r="B7663" t="b">
        <f>VLOOKUP(C7663,Sheet3!$A:$B,2,0) &gt; 1</f>
        <v>0</v>
      </c>
      <c r="C7663">
        <v>7662</v>
      </c>
      <c r="D7663">
        <v>54947</v>
      </c>
      <c r="E7663" s="4">
        <v>39866</v>
      </c>
      <c r="F7663">
        <v>27</v>
      </c>
      <c r="G7663" s="15">
        <f>I7663*F7663</f>
        <v>4050</v>
      </c>
      <c r="H7663" s="9">
        <v>0.05</v>
      </c>
      <c r="I7663" s="13">
        <f>VLOOKUP($U7663,Pricebook!$A:$D,4,0)</f>
        <v>150</v>
      </c>
      <c r="J7663" s="11">
        <f>G7663*(1-H7663)</f>
        <v>3847.5</v>
      </c>
      <c r="K7663" t="s">
        <v>1221</v>
      </c>
      <c r="L7663" t="s">
        <v>844</v>
      </c>
      <c r="M7663" t="str">
        <f>VLOOKUP($L7663,Companies!$A:$G,7,)</f>
        <v>Electronic Components</v>
      </c>
      <c r="N7663" t="str">
        <f>VLOOKUP($L7663,Companies!$A:$G,6,)</f>
        <v>Technology</v>
      </c>
      <c r="O7663" s="6" t="s">
        <v>1813</v>
      </c>
      <c r="P7663" s="6">
        <v>67037</v>
      </c>
      <c r="Q7663" t="s">
        <v>153</v>
      </c>
      <c r="R7663" t="s">
        <v>16</v>
      </c>
      <c r="S7663" s="4">
        <v>39867</v>
      </c>
      <c r="T7663" s="7">
        <f>S7663-E7663</f>
        <v>1</v>
      </c>
      <c r="U7663" t="s">
        <v>14211</v>
      </c>
      <c r="V7663" s="6" t="s">
        <v>14251</v>
      </c>
      <c r="W7663" t="s">
        <v>14266</v>
      </c>
      <c r="X7663" t="s">
        <v>14193</v>
      </c>
      <c r="Y7663" t="str">
        <f>VLOOKUP(R7663,Managers!$A:$B,2,)</f>
        <v>Josh Martinez</v>
      </c>
      <c r="Z7663" s="11">
        <f>VLOOKUP(X7663,HourlyWages!$A:$B,2,0)</f>
        <v>57</v>
      </c>
      <c r="AA7663">
        <v>1</v>
      </c>
    </row>
    <row r="7664" spans="1:27" x14ac:dyDescent="0.3">
      <c r="A7664" t="b">
        <f>COUNTIF($C$1:C7664, C7664)&gt;1</f>
        <v>0</v>
      </c>
      <c r="B7664" t="b">
        <f>VLOOKUP(C7664,Sheet3!$A:$B,2,0) &gt; 1</f>
        <v>0</v>
      </c>
      <c r="C7664">
        <v>7663</v>
      </c>
      <c r="D7664">
        <v>54947</v>
      </c>
      <c r="E7664" s="4">
        <v>39866</v>
      </c>
      <c r="F7664">
        <v>42</v>
      </c>
      <c r="G7664" s="15">
        <f>I7664*F7664</f>
        <v>5250</v>
      </c>
      <c r="H7664" s="9">
        <v>0.02</v>
      </c>
      <c r="I7664" s="13">
        <f>VLOOKUP($U7664,Pricebook!$A:$D,4,0)</f>
        <v>125</v>
      </c>
      <c r="J7664" s="11">
        <f>G7664*(1-H7664)</f>
        <v>5145</v>
      </c>
      <c r="K7664" t="s">
        <v>1221</v>
      </c>
      <c r="L7664" t="s">
        <v>844</v>
      </c>
      <c r="M7664" t="str">
        <f>VLOOKUP($L7664,Companies!$A:$G,7,)</f>
        <v>Electronic Components</v>
      </c>
      <c r="N7664" t="str">
        <f>VLOOKUP($L7664,Companies!$A:$G,6,)</f>
        <v>Technology</v>
      </c>
      <c r="O7664" s="6" t="s">
        <v>1813</v>
      </c>
      <c r="P7664" s="6">
        <v>67037</v>
      </c>
      <c r="Q7664" t="s">
        <v>153</v>
      </c>
      <c r="R7664" t="s">
        <v>16</v>
      </c>
      <c r="S7664" s="4">
        <v>39868</v>
      </c>
      <c r="T7664" s="7">
        <f>S7664-E7664</f>
        <v>2</v>
      </c>
      <c r="U7664" t="s">
        <v>14208</v>
      </c>
      <c r="V7664" s="6" t="s">
        <v>14257</v>
      </c>
      <c r="W7664" t="s">
        <v>14264</v>
      </c>
      <c r="X7664" t="s">
        <v>14187</v>
      </c>
      <c r="Y7664" t="str">
        <f>VLOOKUP(R7664,Managers!$A:$B,2,)</f>
        <v>Josh Martinez</v>
      </c>
      <c r="Z7664" s="11">
        <f>VLOOKUP(X7664,HourlyWages!$A:$B,2,0)</f>
        <v>45</v>
      </c>
      <c r="AA7664">
        <v>1</v>
      </c>
    </row>
    <row r="7665" spans="1:27" x14ac:dyDescent="0.3">
      <c r="A7665" t="b">
        <f>COUNTIF($C$1:C7665, C7665)&gt;1</f>
        <v>0</v>
      </c>
      <c r="B7665" t="b">
        <f>VLOOKUP(C7665,Sheet3!$A:$B,2,0) &gt; 1</f>
        <v>0</v>
      </c>
      <c r="C7665">
        <v>7664</v>
      </c>
      <c r="D7665">
        <v>54949</v>
      </c>
      <c r="E7665" s="4">
        <v>40035</v>
      </c>
      <c r="F7665">
        <v>32</v>
      </c>
      <c r="G7665" s="15">
        <f>I7665*F7665</f>
        <v>3520</v>
      </c>
      <c r="H7665" s="9">
        <v>0.08</v>
      </c>
      <c r="I7665" s="13">
        <f>VLOOKUP($U7665,Pricebook!$A:$D,4,0)</f>
        <v>110</v>
      </c>
      <c r="J7665" s="11">
        <f>G7665*(1-H7665)</f>
        <v>3238.4</v>
      </c>
      <c r="K7665" t="s">
        <v>2372</v>
      </c>
      <c r="L7665" t="s">
        <v>400</v>
      </c>
      <c r="M7665" t="str">
        <f>VLOOKUP($L7665,Companies!$A:$G,7,)</f>
        <v>Industrial Specialties</v>
      </c>
      <c r="N7665" t="str">
        <f>VLOOKUP($L7665,Companies!$A:$G,6,)</f>
        <v>Health Care</v>
      </c>
      <c r="O7665" s="6" t="s">
        <v>2720</v>
      </c>
      <c r="P7665" s="6">
        <v>83402</v>
      </c>
      <c r="Q7665" t="s">
        <v>197</v>
      </c>
      <c r="R7665" t="s">
        <v>23</v>
      </c>
      <c r="S7665" s="4">
        <v>40040</v>
      </c>
      <c r="T7665" s="7">
        <f>S7665-E7665</f>
        <v>5</v>
      </c>
      <c r="U7665" t="s">
        <v>14215</v>
      </c>
      <c r="V7665" s="6" t="s">
        <v>14251</v>
      </c>
      <c r="W7665" t="s">
        <v>14267</v>
      </c>
      <c r="X7665" t="s">
        <v>14196</v>
      </c>
      <c r="Y7665" t="str">
        <f>VLOOKUP(R7665,Managers!$A:$B,2,)</f>
        <v>Bob Turner</v>
      </c>
      <c r="Z7665" s="11">
        <f>VLOOKUP(X7665,HourlyWages!$A:$B,2,0)</f>
        <v>58</v>
      </c>
      <c r="AA7665">
        <v>1</v>
      </c>
    </row>
    <row r="7666" spans="1:27" x14ac:dyDescent="0.3">
      <c r="A7666" t="b">
        <f>COUNTIF($C$1:C7666, C7666)&gt;1</f>
        <v>0</v>
      </c>
      <c r="B7666" t="b">
        <f>VLOOKUP(C7666,Sheet3!$A:$B,2,0) &gt; 1</f>
        <v>0</v>
      </c>
      <c r="C7666">
        <v>7665</v>
      </c>
      <c r="D7666">
        <v>54949</v>
      </c>
      <c r="E7666" s="4">
        <v>40035</v>
      </c>
      <c r="F7666">
        <v>7</v>
      </c>
      <c r="G7666" s="15">
        <f>I7666*F7666</f>
        <v>1400</v>
      </c>
      <c r="H7666" s="9">
        <v>0.09</v>
      </c>
      <c r="I7666" s="13">
        <f>VLOOKUP($U7666,Pricebook!$A:$D,4,0)</f>
        <v>200</v>
      </c>
      <c r="J7666" s="11">
        <f>G7666*(1-H7666)</f>
        <v>1274</v>
      </c>
      <c r="K7666" t="s">
        <v>2372</v>
      </c>
      <c r="L7666" t="s">
        <v>400</v>
      </c>
      <c r="M7666" t="str">
        <f>VLOOKUP($L7666,Companies!$A:$G,7,)</f>
        <v>Industrial Specialties</v>
      </c>
      <c r="N7666" t="str">
        <f>VLOOKUP($L7666,Companies!$A:$G,6,)</f>
        <v>Health Care</v>
      </c>
      <c r="O7666" s="6" t="s">
        <v>2720</v>
      </c>
      <c r="P7666" s="6">
        <v>83402</v>
      </c>
      <c r="Q7666" t="s">
        <v>197</v>
      </c>
      <c r="R7666" t="s">
        <v>23</v>
      </c>
      <c r="S7666" s="4">
        <v>40042</v>
      </c>
      <c r="T7666" s="7">
        <f>S7666-E7666</f>
        <v>7</v>
      </c>
      <c r="U7666" t="s">
        <v>14206</v>
      </c>
      <c r="V7666" s="6" t="s">
        <v>14257</v>
      </c>
      <c r="W7666" t="s">
        <v>14258</v>
      </c>
      <c r="X7666" t="s">
        <v>14190</v>
      </c>
      <c r="Y7666" t="str">
        <f>VLOOKUP(R7666,Managers!$A:$B,2,)</f>
        <v>Bob Turner</v>
      </c>
      <c r="Z7666" s="11">
        <f>VLOOKUP(X7666,HourlyWages!$A:$B,2,0)</f>
        <v>67</v>
      </c>
      <c r="AA7666">
        <v>1</v>
      </c>
    </row>
    <row r="7667" spans="1:27" x14ac:dyDescent="0.3">
      <c r="A7667" t="b">
        <f>COUNTIF($C$1:C7667, C7667)&gt;1</f>
        <v>0</v>
      </c>
      <c r="B7667" t="b">
        <f>VLOOKUP(C7667,Sheet3!$A:$B,2,0) &gt; 1</f>
        <v>0</v>
      </c>
      <c r="C7667">
        <v>7666</v>
      </c>
      <c r="D7667">
        <v>54950</v>
      </c>
      <c r="E7667" s="4">
        <v>40517</v>
      </c>
      <c r="F7667">
        <v>26</v>
      </c>
      <c r="G7667" s="15">
        <f>I7667*F7667</f>
        <v>3640</v>
      </c>
      <c r="H7667" s="9">
        <v>0.08</v>
      </c>
      <c r="I7667" s="13">
        <f>VLOOKUP($U7667,Pricebook!$A:$D,4,0)</f>
        <v>140</v>
      </c>
      <c r="J7667" s="11">
        <f>G7667*(1-H7667)</f>
        <v>3348.8</v>
      </c>
      <c r="K7667" t="s">
        <v>2346</v>
      </c>
      <c r="L7667" t="s">
        <v>180</v>
      </c>
      <c r="M7667" t="str">
        <f>VLOOKUP($L7667,Companies!$A:$G,7,)</f>
        <v>Semiconductors</v>
      </c>
      <c r="N7667" t="str">
        <f>VLOOKUP($L7667,Companies!$A:$G,6,)</f>
        <v>Technology</v>
      </c>
      <c r="O7667" s="6" t="s">
        <v>2654</v>
      </c>
      <c r="P7667" s="6">
        <v>44515</v>
      </c>
      <c r="Q7667" t="s">
        <v>210</v>
      </c>
      <c r="R7667" t="s">
        <v>61</v>
      </c>
      <c r="S7667" s="4">
        <v>40518</v>
      </c>
      <c r="T7667" s="7">
        <f>S7667-E7667</f>
        <v>1</v>
      </c>
      <c r="U7667" t="s">
        <v>14207</v>
      </c>
      <c r="V7667" s="6" t="s">
        <v>14251</v>
      </c>
      <c r="W7667" t="s">
        <v>14252</v>
      </c>
      <c r="X7667" t="s">
        <v>14185</v>
      </c>
      <c r="Y7667" t="str">
        <f>VLOOKUP(R7667,Managers!$A:$B,2,)</f>
        <v>Allen Young</v>
      </c>
      <c r="Z7667" s="11">
        <f>VLOOKUP(X7667,HourlyWages!$A:$B,2,0)</f>
        <v>70</v>
      </c>
      <c r="AA7667">
        <v>1</v>
      </c>
    </row>
    <row r="7668" spans="1:27" x14ac:dyDescent="0.3">
      <c r="A7668" t="b">
        <f>COUNTIF($C$1:C7668, C7668)&gt;1</f>
        <v>0</v>
      </c>
      <c r="B7668" t="b">
        <f>VLOOKUP(C7668,Sheet3!$A:$B,2,0) &gt; 1</f>
        <v>0</v>
      </c>
      <c r="C7668">
        <v>7667</v>
      </c>
      <c r="D7668">
        <v>54950</v>
      </c>
      <c r="E7668" s="4">
        <v>40517</v>
      </c>
      <c r="F7668">
        <v>22</v>
      </c>
      <c r="G7668" s="15">
        <f>I7668*F7668</f>
        <v>2750</v>
      </c>
      <c r="H7668" s="9">
        <v>7.0000000000000007E-2</v>
      </c>
      <c r="I7668" s="13">
        <f>VLOOKUP($U7668,Pricebook!$A:$D,4,0)</f>
        <v>125</v>
      </c>
      <c r="J7668" s="11">
        <f>G7668*(1-H7668)</f>
        <v>2557.5</v>
      </c>
      <c r="K7668" t="s">
        <v>2346</v>
      </c>
      <c r="L7668" t="s">
        <v>180</v>
      </c>
      <c r="M7668" t="str">
        <f>VLOOKUP($L7668,Companies!$A:$G,7,)</f>
        <v>Semiconductors</v>
      </c>
      <c r="N7668" t="str">
        <f>VLOOKUP($L7668,Companies!$A:$G,6,)</f>
        <v>Technology</v>
      </c>
      <c r="O7668" s="6" t="s">
        <v>2654</v>
      </c>
      <c r="P7668" s="6">
        <v>44515</v>
      </c>
      <c r="Q7668" t="s">
        <v>210</v>
      </c>
      <c r="R7668" t="s">
        <v>61</v>
      </c>
      <c r="S7668" s="4">
        <v>40518</v>
      </c>
      <c r="T7668" s="7">
        <f>S7668-E7668</f>
        <v>1</v>
      </c>
      <c r="U7668" t="s">
        <v>14209</v>
      </c>
      <c r="V7668" s="6" t="s">
        <v>14251</v>
      </c>
      <c r="W7668" t="s">
        <v>14263</v>
      </c>
      <c r="X7668" t="s">
        <v>14188</v>
      </c>
      <c r="Y7668" t="str">
        <f>VLOOKUP(R7668,Managers!$A:$B,2,)</f>
        <v>Allen Young</v>
      </c>
      <c r="Z7668" s="11">
        <f>VLOOKUP(X7668,HourlyWages!$A:$B,2,0)</f>
        <v>52</v>
      </c>
      <c r="AA7668">
        <v>1</v>
      </c>
    </row>
    <row r="7669" spans="1:27" x14ac:dyDescent="0.3">
      <c r="A7669" t="b">
        <f>COUNTIF($C$1:C7669, C7669)&gt;1</f>
        <v>0</v>
      </c>
      <c r="B7669" t="b">
        <f>VLOOKUP(C7669,Sheet3!$A:$B,2,0) &gt; 1</f>
        <v>0</v>
      </c>
      <c r="C7669">
        <v>7668</v>
      </c>
      <c r="D7669">
        <v>54977</v>
      </c>
      <c r="E7669" s="4">
        <v>40734</v>
      </c>
      <c r="F7669">
        <v>24</v>
      </c>
      <c r="G7669" s="15">
        <f>I7669*F7669</f>
        <v>3840</v>
      </c>
      <c r="H7669" s="9">
        <v>0.1</v>
      </c>
      <c r="I7669" s="13">
        <f>VLOOKUP($U7669,Pricebook!$A:$D,4,0)</f>
        <v>160</v>
      </c>
      <c r="J7669" s="11">
        <f>G7669*(1-H7669)</f>
        <v>3456</v>
      </c>
      <c r="K7669" t="s">
        <v>353</v>
      </c>
      <c r="L7669" t="s">
        <v>265</v>
      </c>
      <c r="M7669" t="str">
        <f>VLOOKUP($L7669,Companies!$A:$G,7,)</f>
        <v>Telecommunications Equipment</v>
      </c>
      <c r="N7669" t="str">
        <f>VLOOKUP($L7669,Companies!$A:$G,6,)</f>
        <v>Public Utilities</v>
      </c>
      <c r="O7669" s="6" t="s">
        <v>1565</v>
      </c>
      <c r="P7669" s="6">
        <v>91776</v>
      </c>
      <c r="Q7669" t="s">
        <v>114</v>
      </c>
      <c r="R7669" t="s">
        <v>23</v>
      </c>
      <c r="S7669" s="4">
        <v>40738</v>
      </c>
      <c r="T7669" s="7">
        <f>S7669-E7669</f>
        <v>4</v>
      </c>
      <c r="U7669" t="s">
        <v>14218</v>
      </c>
      <c r="V7669" s="6" t="s">
        <v>14257</v>
      </c>
      <c r="W7669" t="s">
        <v>14258</v>
      </c>
      <c r="X7669" t="s">
        <v>14201</v>
      </c>
      <c r="Y7669" t="str">
        <f>VLOOKUP(R7669,Managers!$A:$B,2,)</f>
        <v>Bob Turner</v>
      </c>
      <c r="Z7669" s="11">
        <f>VLOOKUP(X7669,HourlyWages!$A:$B,2,0)</f>
        <v>53</v>
      </c>
      <c r="AA7669">
        <v>1</v>
      </c>
    </row>
    <row r="7670" spans="1:27" x14ac:dyDescent="0.3">
      <c r="A7670" t="b">
        <f>COUNTIF($C$1:C7670, C7670)&gt;1</f>
        <v>0</v>
      </c>
      <c r="B7670" t="b">
        <f>VLOOKUP(C7670,Sheet3!$A:$B,2,0) &gt; 1</f>
        <v>0</v>
      </c>
      <c r="C7670">
        <v>7669</v>
      </c>
      <c r="D7670">
        <v>54977</v>
      </c>
      <c r="E7670" s="4">
        <v>40734</v>
      </c>
      <c r="F7670">
        <v>12</v>
      </c>
      <c r="G7670" s="15">
        <f>I7670*F7670</f>
        <v>1440</v>
      </c>
      <c r="H7670" s="9">
        <v>0.09</v>
      </c>
      <c r="I7670" s="13">
        <f>VLOOKUP($U7670,Pricebook!$A:$D,4,0)</f>
        <v>120</v>
      </c>
      <c r="J7670" s="11">
        <f>G7670*(1-H7670)</f>
        <v>1310.4000000000001</v>
      </c>
      <c r="K7670" t="s">
        <v>353</v>
      </c>
      <c r="L7670" t="s">
        <v>265</v>
      </c>
      <c r="M7670" t="str">
        <f>VLOOKUP($L7670,Companies!$A:$G,7,)</f>
        <v>Telecommunications Equipment</v>
      </c>
      <c r="N7670" t="str">
        <f>VLOOKUP($L7670,Companies!$A:$G,6,)</f>
        <v>Public Utilities</v>
      </c>
      <c r="O7670" s="6" t="s">
        <v>1565</v>
      </c>
      <c r="P7670" s="6">
        <v>91776</v>
      </c>
      <c r="Q7670" t="s">
        <v>114</v>
      </c>
      <c r="R7670" t="s">
        <v>23</v>
      </c>
      <c r="S7670" s="4">
        <v>40739</v>
      </c>
      <c r="T7670" s="7">
        <f>S7670-E7670</f>
        <v>5</v>
      </c>
      <c r="U7670" t="s">
        <v>14212</v>
      </c>
      <c r="V7670" s="6" t="s">
        <v>14254</v>
      </c>
      <c r="W7670" t="s">
        <v>14269</v>
      </c>
      <c r="X7670" t="s">
        <v>14199</v>
      </c>
      <c r="Y7670" t="str">
        <f>VLOOKUP(R7670,Managers!$A:$B,2,)</f>
        <v>Bob Turner</v>
      </c>
      <c r="Z7670" s="11">
        <f>VLOOKUP(X7670,HourlyWages!$A:$B,2,0)</f>
        <v>68</v>
      </c>
      <c r="AA7670">
        <v>1</v>
      </c>
    </row>
    <row r="7671" spans="1:27" x14ac:dyDescent="0.3">
      <c r="A7671" t="b">
        <f>COUNTIF($C$1:C7671, C7671)&gt;1</f>
        <v>0</v>
      </c>
      <c r="B7671" t="b">
        <f>VLOOKUP(C7671,Sheet3!$A:$B,2,0) &gt; 1</f>
        <v>0</v>
      </c>
      <c r="C7671">
        <v>7670</v>
      </c>
      <c r="D7671">
        <v>54981</v>
      </c>
      <c r="E7671" s="4">
        <v>40950</v>
      </c>
      <c r="F7671">
        <v>31</v>
      </c>
      <c r="G7671" s="15">
        <f>I7671*F7671</f>
        <v>4960</v>
      </c>
      <c r="H7671" s="9">
        <v>0.03</v>
      </c>
      <c r="I7671" s="13">
        <f>VLOOKUP($U7671,Pricebook!$A:$D,4,0)</f>
        <v>160</v>
      </c>
      <c r="J7671" s="11">
        <f>G7671*(1-H7671)</f>
        <v>4811.2</v>
      </c>
      <c r="K7671" t="s">
        <v>2028</v>
      </c>
      <c r="L7671" t="s">
        <v>844</v>
      </c>
      <c r="M7671" t="str">
        <f>VLOOKUP($L7671,Companies!$A:$G,7,)</f>
        <v>Electronic Components</v>
      </c>
      <c r="N7671" t="str">
        <f>VLOOKUP($L7671,Companies!$A:$G,6,)</f>
        <v>Technology</v>
      </c>
      <c r="O7671" s="6" t="s">
        <v>666</v>
      </c>
      <c r="P7671" s="6">
        <v>21133</v>
      </c>
      <c r="Q7671" t="s">
        <v>187</v>
      </c>
      <c r="R7671" t="s">
        <v>61</v>
      </c>
      <c r="S7671" s="4">
        <v>40951</v>
      </c>
      <c r="T7671" s="7">
        <f>S7671-E7671</f>
        <v>1</v>
      </c>
      <c r="U7671" t="s">
        <v>14218</v>
      </c>
      <c r="V7671" s="6" t="s">
        <v>14257</v>
      </c>
      <c r="W7671" t="s">
        <v>14259</v>
      </c>
      <c r="X7671" t="s">
        <v>14197</v>
      </c>
      <c r="Y7671" t="str">
        <f>VLOOKUP(R7671,Managers!$A:$B,2,)</f>
        <v>Allen Young</v>
      </c>
      <c r="Z7671" s="11">
        <f>VLOOKUP(X7671,HourlyWages!$A:$B,2,0)</f>
        <v>71</v>
      </c>
      <c r="AA7671">
        <v>1</v>
      </c>
    </row>
    <row r="7672" spans="1:27" x14ac:dyDescent="0.3">
      <c r="A7672" t="b">
        <f>COUNTIF($C$1:C7672, C7672)&gt;1</f>
        <v>0</v>
      </c>
      <c r="B7672" t="b">
        <f>VLOOKUP(C7672,Sheet3!$A:$B,2,0) &gt; 1</f>
        <v>0</v>
      </c>
      <c r="C7672">
        <v>7671</v>
      </c>
      <c r="D7672">
        <v>55011</v>
      </c>
      <c r="E7672" s="4">
        <v>40912</v>
      </c>
      <c r="F7672">
        <v>48</v>
      </c>
      <c r="G7672" s="15">
        <f>I7672*F7672</f>
        <v>5760</v>
      </c>
      <c r="H7672" s="9">
        <v>0.09</v>
      </c>
      <c r="I7672" s="13">
        <f>VLOOKUP($U7672,Pricebook!$A:$D,4,0)</f>
        <v>120</v>
      </c>
      <c r="J7672" s="11">
        <f>G7672*(1-H7672)</f>
        <v>5241.6000000000004</v>
      </c>
      <c r="K7672" t="s">
        <v>1453</v>
      </c>
      <c r="L7672" t="s">
        <v>199</v>
      </c>
      <c r="M7672" t="str">
        <f>VLOOKUP($L7672,Companies!$A:$G,7,)</f>
        <v>Biotechnology: Biological Products (No Diagnostic Substances)</v>
      </c>
      <c r="N7672" t="str">
        <f>VLOOKUP($L7672,Companies!$A:$G,6,)</f>
        <v>Health Care</v>
      </c>
      <c r="O7672" s="6" t="s">
        <v>1309</v>
      </c>
      <c r="P7672" s="6">
        <v>97035</v>
      </c>
      <c r="Q7672" t="s">
        <v>43</v>
      </c>
      <c r="R7672" t="s">
        <v>23</v>
      </c>
      <c r="S7672" s="4">
        <v>40913</v>
      </c>
      <c r="T7672" s="7">
        <f>S7672-E7672</f>
        <v>1</v>
      </c>
      <c r="U7672" t="s">
        <v>14212</v>
      </c>
      <c r="V7672" s="6" t="s">
        <v>14257</v>
      </c>
      <c r="W7672" t="s">
        <v>14258</v>
      </c>
      <c r="X7672" t="s">
        <v>14197</v>
      </c>
      <c r="Y7672" t="str">
        <f>VLOOKUP(R7672,Managers!$A:$B,2,)</f>
        <v>Bob Turner</v>
      </c>
      <c r="Z7672" s="11">
        <f>VLOOKUP(X7672,HourlyWages!$A:$B,2,0)</f>
        <v>71</v>
      </c>
      <c r="AA7672">
        <v>1</v>
      </c>
    </row>
    <row r="7673" spans="1:27" x14ac:dyDescent="0.3">
      <c r="A7673" t="b">
        <f>COUNTIF($C$1:C7673, C7673)&gt;1</f>
        <v>0</v>
      </c>
      <c r="B7673" t="b">
        <f>VLOOKUP(C7673,Sheet3!$A:$B,2,0) &gt; 1</f>
        <v>0</v>
      </c>
      <c r="C7673">
        <v>7672</v>
      </c>
      <c r="D7673">
        <v>55011</v>
      </c>
      <c r="E7673" s="4">
        <v>40912</v>
      </c>
      <c r="F7673">
        <v>18</v>
      </c>
      <c r="G7673" s="15">
        <f>I7673*F7673</f>
        <v>2160</v>
      </c>
      <c r="H7673" s="9">
        <v>0.01</v>
      </c>
      <c r="I7673" s="13">
        <f>VLOOKUP($U7673,Pricebook!$A:$D,4,0)</f>
        <v>120</v>
      </c>
      <c r="J7673" s="11">
        <f>G7673*(1-H7673)</f>
        <v>2138.4</v>
      </c>
      <c r="K7673" t="s">
        <v>1453</v>
      </c>
      <c r="L7673" t="s">
        <v>199</v>
      </c>
      <c r="M7673" t="str">
        <f>VLOOKUP($L7673,Companies!$A:$G,7,)</f>
        <v>Biotechnology: Biological Products (No Diagnostic Substances)</v>
      </c>
      <c r="N7673" t="str">
        <f>VLOOKUP($L7673,Companies!$A:$G,6,)</f>
        <v>Health Care</v>
      </c>
      <c r="O7673" s="6" t="s">
        <v>1309</v>
      </c>
      <c r="P7673" s="6">
        <v>97035</v>
      </c>
      <c r="Q7673" t="s">
        <v>43</v>
      </c>
      <c r="R7673" t="s">
        <v>23</v>
      </c>
      <c r="S7673" s="4">
        <v>40913</v>
      </c>
      <c r="T7673" s="7">
        <f>S7673-E7673</f>
        <v>1</v>
      </c>
      <c r="U7673" t="s">
        <v>14212</v>
      </c>
      <c r="V7673" s="6" t="s">
        <v>14251</v>
      </c>
      <c r="W7673" t="s">
        <v>14268</v>
      </c>
      <c r="X7673" t="s">
        <v>14185</v>
      </c>
      <c r="Y7673" t="str">
        <f>VLOOKUP(R7673,Managers!$A:$B,2,)</f>
        <v>Bob Turner</v>
      </c>
      <c r="Z7673" s="11">
        <f>VLOOKUP(X7673,HourlyWages!$A:$B,2,0)</f>
        <v>70</v>
      </c>
      <c r="AA7673">
        <v>1</v>
      </c>
    </row>
    <row r="7674" spans="1:27" x14ac:dyDescent="0.3">
      <c r="A7674" t="b">
        <f>COUNTIF($C$1:C7674, C7674)&gt;1</f>
        <v>0</v>
      </c>
      <c r="B7674" t="b">
        <f>VLOOKUP(C7674,Sheet3!$A:$B,2,0) &gt; 1</f>
        <v>0</v>
      </c>
      <c r="C7674">
        <v>7673</v>
      </c>
      <c r="D7674">
        <v>55013</v>
      </c>
      <c r="E7674" s="4">
        <v>40736</v>
      </c>
      <c r="F7674">
        <v>5</v>
      </c>
      <c r="G7674" s="15">
        <f>I7674*F7674</f>
        <v>1000</v>
      </c>
      <c r="H7674" s="9">
        <v>0.02</v>
      </c>
      <c r="I7674" s="13">
        <f>VLOOKUP($U7674,Pricebook!$A:$D,4,0)</f>
        <v>200</v>
      </c>
      <c r="J7674" s="11">
        <f>G7674*(1-H7674)</f>
        <v>980</v>
      </c>
      <c r="K7674" t="s">
        <v>1903</v>
      </c>
      <c r="L7674" t="s">
        <v>747</v>
      </c>
      <c r="M7674" t="str">
        <f>VLOOKUP($L7674,Companies!$A:$G,7,)</f>
        <v>Computer Software: Prepackaged Software</v>
      </c>
      <c r="N7674" t="str">
        <f>VLOOKUP($L7674,Companies!$A:$G,6,)</f>
        <v>Technology</v>
      </c>
      <c r="O7674" s="6" t="s">
        <v>1957</v>
      </c>
      <c r="P7674" s="6">
        <v>11226</v>
      </c>
      <c r="Q7674" t="s">
        <v>60</v>
      </c>
      <c r="R7674" t="s">
        <v>61</v>
      </c>
      <c r="S7674" s="4">
        <v>40743</v>
      </c>
      <c r="T7674" s="7">
        <f>S7674-E7674</f>
        <v>7</v>
      </c>
      <c r="U7674" t="s">
        <v>14214</v>
      </c>
      <c r="V7674" s="6" t="s">
        <v>14251</v>
      </c>
      <c r="W7674" t="s">
        <v>14263</v>
      </c>
      <c r="X7674" t="s">
        <v>14184</v>
      </c>
      <c r="Y7674" t="str">
        <f>VLOOKUP(R7674,Managers!$A:$B,2,)</f>
        <v>Allen Young</v>
      </c>
      <c r="Z7674" s="11">
        <f>VLOOKUP(X7674,HourlyWages!$A:$B,2,0)</f>
        <v>50</v>
      </c>
      <c r="AA7674">
        <v>1</v>
      </c>
    </row>
    <row r="7675" spans="1:27" x14ac:dyDescent="0.3">
      <c r="A7675" t="b">
        <f>COUNTIF($C$1:C7675, C7675)&gt;1</f>
        <v>0</v>
      </c>
      <c r="B7675" t="b">
        <f>VLOOKUP(C7675,Sheet3!$A:$B,2,0) &gt; 1</f>
        <v>0</v>
      </c>
      <c r="C7675">
        <v>7674</v>
      </c>
      <c r="D7675">
        <v>55013</v>
      </c>
      <c r="E7675" s="4">
        <v>40736</v>
      </c>
      <c r="F7675">
        <v>14</v>
      </c>
      <c r="G7675" s="15">
        <f>I7675*F7675</f>
        <v>1680</v>
      </c>
      <c r="H7675" s="9">
        <v>0.02</v>
      </c>
      <c r="I7675" s="13">
        <f>VLOOKUP($U7675,Pricebook!$A:$D,4,0)</f>
        <v>120</v>
      </c>
      <c r="J7675" s="11">
        <f>G7675*(1-H7675)</f>
        <v>1646.3999999999999</v>
      </c>
      <c r="K7675" t="s">
        <v>1903</v>
      </c>
      <c r="L7675" t="s">
        <v>747</v>
      </c>
      <c r="M7675" t="str">
        <f>VLOOKUP($L7675,Companies!$A:$G,7,)</f>
        <v>Computer Software: Prepackaged Software</v>
      </c>
      <c r="N7675" t="str">
        <f>VLOOKUP($L7675,Companies!$A:$G,6,)</f>
        <v>Technology</v>
      </c>
      <c r="O7675" s="6" t="s">
        <v>1957</v>
      </c>
      <c r="P7675" s="6">
        <v>11226</v>
      </c>
      <c r="Q7675" t="s">
        <v>60</v>
      </c>
      <c r="R7675" t="s">
        <v>61</v>
      </c>
      <c r="S7675" s="4">
        <v>40741</v>
      </c>
      <c r="T7675" s="7">
        <f>S7675-E7675</f>
        <v>5</v>
      </c>
      <c r="U7675" t="s">
        <v>14212</v>
      </c>
      <c r="V7675" s="6" t="s">
        <v>14251</v>
      </c>
      <c r="W7675" t="s">
        <v>14252</v>
      </c>
      <c r="X7675" t="s">
        <v>14195</v>
      </c>
      <c r="Y7675" t="str">
        <f>VLOOKUP(R7675,Managers!$A:$B,2,)</f>
        <v>Allen Young</v>
      </c>
      <c r="Z7675" s="11">
        <f>VLOOKUP(X7675,HourlyWages!$A:$B,2,0)</f>
        <v>52</v>
      </c>
      <c r="AA7675">
        <v>1</v>
      </c>
    </row>
    <row r="7676" spans="1:27" x14ac:dyDescent="0.3">
      <c r="A7676" t="b">
        <f>COUNTIF($C$1:C7676, C7676)&gt;1</f>
        <v>0</v>
      </c>
      <c r="B7676" t="b">
        <f>VLOOKUP(C7676,Sheet3!$A:$B,2,0) &gt; 1</f>
        <v>0</v>
      </c>
      <c r="C7676">
        <v>7675</v>
      </c>
      <c r="D7676">
        <v>55014</v>
      </c>
      <c r="E7676" s="4">
        <v>40483</v>
      </c>
      <c r="F7676">
        <v>38</v>
      </c>
      <c r="G7676" s="15">
        <f>I7676*F7676</f>
        <v>4560</v>
      </c>
      <c r="H7676" s="9">
        <v>0.03</v>
      </c>
      <c r="I7676" s="13">
        <f>VLOOKUP($U7676,Pricebook!$A:$D,4,0)</f>
        <v>120</v>
      </c>
      <c r="J7676" s="11">
        <f>G7676*(1-H7676)</f>
        <v>4423.2</v>
      </c>
      <c r="K7676" t="s">
        <v>684</v>
      </c>
      <c r="L7676" t="s">
        <v>576</v>
      </c>
      <c r="M7676" t="str">
        <f>VLOOKUP($L7676,Companies!$A:$G,7,)</f>
        <v>Clothing/Shoe/Accessory Stores</v>
      </c>
      <c r="N7676" t="str">
        <f>VLOOKUP($L7676,Companies!$A:$G,6,)</f>
        <v>Consumer Services</v>
      </c>
      <c r="O7676" s="6" t="s">
        <v>459</v>
      </c>
      <c r="P7676" s="6" t="s">
        <v>1678</v>
      </c>
      <c r="Q7676" t="s">
        <v>52</v>
      </c>
      <c r="R7676" t="s">
        <v>23</v>
      </c>
      <c r="S7676" s="4">
        <v>40484</v>
      </c>
      <c r="T7676" s="7">
        <f>S7676-E7676</f>
        <v>1</v>
      </c>
      <c r="U7676" t="s">
        <v>14212</v>
      </c>
      <c r="V7676" s="6" t="s">
        <v>14251</v>
      </c>
      <c r="W7676" t="s">
        <v>14260</v>
      </c>
      <c r="X7676" t="s">
        <v>14192</v>
      </c>
      <c r="Y7676" t="str">
        <f>VLOOKUP(R7676,Managers!$A:$B,2,)</f>
        <v>Bob Turner</v>
      </c>
      <c r="Z7676" s="11">
        <f>VLOOKUP(X7676,HourlyWages!$A:$B,2,0)</f>
        <v>75</v>
      </c>
      <c r="AA7676">
        <v>1</v>
      </c>
    </row>
    <row r="7677" spans="1:27" x14ac:dyDescent="0.3">
      <c r="A7677" t="b">
        <f>COUNTIF($C$1:C7677, C7677)&gt;1</f>
        <v>0</v>
      </c>
      <c r="B7677" t="b">
        <f>VLOOKUP(C7677,Sheet3!$A:$B,2,0) &gt; 1</f>
        <v>0</v>
      </c>
      <c r="C7677">
        <v>7676</v>
      </c>
      <c r="D7677">
        <v>55040</v>
      </c>
      <c r="E7677" s="4">
        <v>39915</v>
      </c>
      <c r="F7677">
        <v>8</v>
      </c>
      <c r="G7677" s="15">
        <f>I7677*F7677</f>
        <v>1600</v>
      </c>
      <c r="H7677" s="9">
        <v>0.05</v>
      </c>
      <c r="I7677" s="13">
        <f>VLOOKUP($U7677,Pricebook!$A:$D,4,0)</f>
        <v>200</v>
      </c>
      <c r="J7677" s="11">
        <f>G7677*(1-H7677)</f>
        <v>1520</v>
      </c>
      <c r="K7677" t="s">
        <v>1685</v>
      </c>
      <c r="L7677" t="s">
        <v>112</v>
      </c>
      <c r="M7677" t="str">
        <f>VLOOKUP($L7677,Companies!$A:$G,7,)</f>
        <v>Telecommunications Equipment</v>
      </c>
      <c r="N7677" t="str">
        <f>VLOOKUP($L7677,Companies!$A:$G,6,)</f>
        <v>Public Utilities</v>
      </c>
      <c r="O7677" s="6" t="s">
        <v>526</v>
      </c>
      <c r="P7677" s="6">
        <v>91730</v>
      </c>
      <c r="Q7677" t="s">
        <v>114</v>
      </c>
      <c r="R7677" t="s">
        <v>23</v>
      </c>
      <c r="S7677" s="4">
        <v>39917</v>
      </c>
      <c r="T7677" s="7">
        <f>S7677-E7677</f>
        <v>2</v>
      </c>
      <c r="U7677" t="s">
        <v>14206</v>
      </c>
      <c r="V7677" s="6" t="s">
        <v>14251</v>
      </c>
      <c r="W7677" t="s">
        <v>14253</v>
      </c>
      <c r="X7677" t="s">
        <v>14195</v>
      </c>
      <c r="Y7677" t="str">
        <f>VLOOKUP(R7677,Managers!$A:$B,2,)</f>
        <v>Bob Turner</v>
      </c>
      <c r="Z7677" s="11">
        <f>VLOOKUP(X7677,HourlyWages!$A:$B,2,0)</f>
        <v>52</v>
      </c>
      <c r="AA7677">
        <v>1</v>
      </c>
    </row>
    <row r="7678" spans="1:27" x14ac:dyDescent="0.3">
      <c r="A7678" t="b">
        <f>COUNTIF($C$1:C7678, C7678)&gt;1</f>
        <v>0</v>
      </c>
      <c r="B7678" t="b">
        <f>VLOOKUP(C7678,Sheet3!$A:$B,2,0) &gt; 1</f>
        <v>0</v>
      </c>
      <c r="C7678">
        <v>7677</v>
      </c>
      <c r="D7678">
        <v>55040</v>
      </c>
      <c r="E7678" s="4">
        <v>39915</v>
      </c>
      <c r="F7678">
        <v>24</v>
      </c>
      <c r="G7678" s="15">
        <f>I7678*F7678</f>
        <v>3360</v>
      </c>
      <c r="H7678" s="9">
        <v>0.1</v>
      </c>
      <c r="I7678" s="13">
        <f>VLOOKUP($U7678,Pricebook!$A:$D,4,0)</f>
        <v>140</v>
      </c>
      <c r="J7678" s="11">
        <f>G7678*(1-H7678)</f>
        <v>3024</v>
      </c>
      <c r="K7678" t="s">
        <v>1685</v>
      </c>
      <c r="L7678" t="s">
        <v>112</v>
      </c>
      <c r="M7678" t="str">
        <f>VLOOKUP($L7678,Companies!$A:$G,7,)</f>
        <v>Telecommunications Equipment</v>
      </c>
      <c r="N7678" t="str">
        <f>VLOOKUP($L7678,Companies!$A:$G,6,)</f>
        <v>Public Utilities</v>
      </c>
      <c r="O7678" s="6" t="s">
        <v>1686</v>
      </c>
      <c r="P7678" s="6">
        <v>96003</v>
      </c>
      <c r="Q7678" t="s">
        <v>114</v>
      </c>
      <c r="R7678" t="s">
        <v>23</v>
      </c>
      <c r="S7678" s="4">
        <v>39915</v>
      </c>
      <c r="T7678" s="7">
        <f>S7678-E7678</f>
        <v>0</v>
      </c>
      <c r="U7678" t="s">
        <v>14207</v>
      </c>
      <c r="V7678" s="6" t="s">
        <v>14251</v>
      </c>
      <c r="W7678" t="s">
        <v>14267</v>
      </c>
      <c r="X7678" t="s">
        <v>14184</v>
      </c>
      <c r="Y7678" t="str">
        <f>VLOOKUP(R7678,Managers!$A:$B,2,)</f>
        <v>Bob Turner</v>
      </c>
      <c r="Z7678" s="11">
        <f>VLOOKUP(X7678,HourlyWages!$A:$B,2,0)</f>
        <v>50</v>
      </c>
      <c r="AA7678">
        <v>1</v>
      </c>
    </row>
    <row r="7679" spans="1:27" x14ac:dyDescent="0.3">
      <c r="A7679" t="b">
        <f>COUNTIF($C$1:C7679, C7679)&gt;1</f>
        <v>0</v>
      </c>
      <c r="B7679" t="b">
        <f>VLOOKUP(C7679,Sheet3!$A:$B,2,0) &gt; 1</f>
        <v>0</v>
      </c>
      <c r="C7679">
        <v>7678</v>
      </c>
      <c r="D7679">
        <v>55040</v>
      </c>
      <c r="E7679" s="4">
        <v>39915</v>
      </c>
      <c r="F7679">
        <v>34</v>
      </c>
      <c r="G7679" s="15">
        <f>I7679*F7679</f>
        <v>5440</v>
      </c>
      <c r="H7679" s="9">
        <v>0.03</v>
      </c>
      <c r="I7679" s="13">
        <f>VLOOKUP($U7679,Pricebook!$A:$D,4,0)</f>
        <v>160</v>
      </c>
      <c r="J7679" s="11">
        <f>G7679*(1-H7679)</f>
        <v>5276.8</v>
      </c>
      <c r="K7679" t="s">
        <v>1685</v>
      </c>
      <c r="L7679" t="s">
        <v>112</v>
      </c>
      <c r="M7679" t="str">
        <f>VLOOKUP($L7679,Companies!$A:$G,7,)</f>
        <v>Telecommunications Equipment</v>
      </c>
      <c r="N7679" t="str">
        <f>VLOOKUP($L7679,Companies!$A:$G,6,)</f>
        <v>Public Utilities</v>
      </c>
      <c r="O7679" s="6" t="s">
        <v>1725</v>
      </c>
      <c r="P7679" s="6">
        <v>92374</v>
      </c>
      <c r="Q7679" t="s">
        <v>114</v>
      </c>
      <c r="R7679" t="s">
        <v>23</v>
      </c>
      <c r="S7679" s="4">
        <v>39917</v>
      </c>
      <c r="T7679" s="7">
        <f>S7679-E7679</f>
        <v>2</v>
      </c>
      <c r="U7679" t="s">
        <v>14218</v>
      </c>
      <c r="V7679" s="6" t="s">
        <v>14251</v>
      </c>
      <c r="W7679" t="s">
        <v>14260</v>
      </c>
      <c r="X7679" t="s">
        <v>14188</v>
      </c>
      <c r="Y7679" t="str">
        <f>VLOOKUP(R7679,Managers!$A:$B,2,)</f>
        <v>Bob Turner</v>
      </c>
      <c r="Z7679" s="11">
        <f>VLOOKUP(X7679,HourlyWages!$A:$B,2,0)</f>
        <v>52</v>
      </c>
      <c r="AA7679">
        <v>1</v>
      </c>
    </row>
    <row r="7680" spans="1:27" x14ac:dyDescent="0.3">
      <c r="A7680" t="b">
        <f>COUNTIF($C$1:C7680, C7680)&gt;1</f>
        <v>0</v>
      </c>
      <c r="B7680" t="b">
        <f>VLOOKUP(C7680,Sheet3!$A:$B,2,0) &gt; 1</f>
        <v>0</v>
      </c>
      <c r="C7680">
        <v>7679</v>
      </c>
      <c r="D7680">
        <v>55040</v>
      </c>
      <c r="E7680" s="4">
        <v>39915</v>
      </c>
      <c r="F7680">
        <v>2</v>
      </c>
      <c r="G7680" s="15">
        <f>I7680*F7680</f>
        <v>300</v>
      </c>
      <c r="H7680" s="9">
        <v>0.08</v>
      </c>
      <c r="I7680" s="13">
        <f>VLOOKUP($U7680,Pricebook!$A:$D,4,0)</f>
        <v>150</v>
      </c>
      <c r="J7680" s="11">
        <f>G7680*(1-H7680)</f>
        <v>276</v>
      </c>
      <c r="K7680" t="s">
        <v>1685</v>
      </c>
      <c r="L7680" t="s">
        <v>112</v>
      </c>
      <c r="M7680" t="str">
        <f>VLOOKUP($L7680,Companies!$A:$G,7,)</f>
        <v>Telecommunications Equipment</v>
      </c>
      <c r="N7680" t="str">
        <f>VLOOKUP($L7680,Companies!$A:$G,6,)</f>
        <v>Public Utilities</v>
      </c>
      <c r="O7680" s="6" t="s">
        <v>1725</v>
      </c>
      <c r="P7680" s="6">
        <v>92374</v>
      </c>
      <c r="Q7680" t="s">
        <v>114</v>
      </c>
      <c r="R7680" t="s">
        <v>23</v>
      </c>
      <c r="S7680" s="4">
        <v>39917</v>
      </c>
      <c r="T7680" s="7">
        <f>S7680-E7680</f>
        <v>2</v>
      </c>
      <c r="U7680" t="s">
        <v>14216</v>
      </c>
      <c r="V7680" s="6" t="s">
        <v>14257</v>
      </c>
      <c r="W7680" t="s">
        <v>14259</v>
      </c>
      <c r="X7680" t="s">
        <v>14193</v>
      </c>
      <c r="Y7680" t="str">
        <f>VLOOKUP(R7680,Managers!$A:$B,2,)</f>
        <v>Bob Turner</v>
      </c>
      <c r="Z7680" s="11">
        <f>VLOOKUP(X7680,HourlyWages!$A:$B,2,0)</f>
        <v>57</v>
      </c>
      <c r="AA7680">
        <v>1</v>
      </c>
    </row>
    <row r="7681" spans="1:27" x14ac:dyDescent="0.3">
      <c r="A7681" t="b">
        <f>COUNTIF($C$1:C7681, C7681)&gt;1</f>
        <v>0</v>
      </c>
      <c r="B7681" t="b">
        <f>VLOOKUP(C7681,Sheet3!$A:$B,2,0) &gt; 1</f>
        <v>0</v>
      </c>
      <c r="C7681">
        <v>7680</v>
      </c>
      <c r="D7681">
        <v>55042</v>
      </c>
      <c r="E7681" s="4">
        <v>40885</v>
      </c>
      <c r="F7681">
        <v>28</v>
      </c>
      <c r="G7681" s="15">
        <f>I7681*F7681</f>
        <v>4760</v>
      </c>
      <c r="H7681" s="9">
        <v>0.05</v>
      </c>
      <c r="I7681" s="13">
        <f>VLOOKUP($U7681,Pricebook!$A:$D,4,0)</f>
        <v>170</v>
      </c>
      <c r="J7681" s="11">
        <f>G7681*(1-H7681)</f>
        <v>4522</v>
      </c>
      <c r="K7681" t="s">
        <v>1433</v>
      </c>
      <c r="L7681" t="s">
        <v>571</v>
      </c>
      <c r="M7681" t="str">
        <f>VLOOKUP($L7681,Companies!$A:$G,7,)</f>
        <v>EDP Services</v>
      </c>
      <c r="N7681" t="str">
        <f>VLOOKUP($L7681,Companies!$A:$G,6,)</f>
        <v>Technology</v>
      </c>
      <c r="O7681" s="6" t="s">
        <v>1512</v>
      </c>
      <c r="P7681" s="6">
        <v>33012</v>
      </c>
      <c r="Q7681" t="s">
        <v>101</v>
      </c>
      <c r="R7681" t="s">
        <v>34</v>
      </c>
      <c r="S7681" s="4">
        <v>40887</v>
      </c>
      <c r="T7681" s="7">
        <f>S7681-E7681</f>
        <v>2</v>
      </c>
      <c r="U7681" t="s">
        <v>14219</v>
      </c>
      <c r="V7681" s="6" t="s">
        <v>14251</v>
      </c>
      <c r="W7681" t="s">
        <v>14263</v>
      </c>
      <c r="X7681" t="s">
        <v>14195</v>
      </c>
      <c r="Y7681" t="str">
        <f>VLOOKUP(R7681,Managers!$A:$B,2,)</f>
        <v>Frank Mitchell</v>
      </c>
      <c r="Z7681" s="11">
        <f>VLOOKUP(X7681,HourlyWages!$A:$B,2,0)</f>
        <v>52</v>
      </c>
      <c r="AA7681">
        <v>1</v>
      </c>
    </row>
    <row r="7682" spans="1:27" x14ac:dyDescent="0.3">
      <c r="A7682" t="b">
        <f>COUNTIF($C$1:C7682, C7682)&gt;1</f>
        <v>0</v>
      </c>
      <c r="B7682" t="b">
        <f>VLOOKUP(C7682,Sheet3!$A:$B,2,0) &gt; 1</f>
        <v>0</v>
      </c>
      <c r="C7682">
        <v>7681</v>
      </c>
      <c r="D7682">
        <v>55042</v>
      </c>
      <c r="E7682" s="4">
        <v>40885</v>
      </c>
      <c r="F7682">
        <v>38</v>
      </c>
      <c r="G7682" s="15">
        <f>I7682*F7682</f>
        <v>5700</v>
      </c>
      <c r="H7682" s="9">
        <v>0.09</v>
      </c>
      <c r="I7682" s="13">
        <f>VLOOKUP($U7682,Pricebook!$A:$D,4,0)</f>
        <v>150</v>
      </c>
      <c r="J7682" s="11">
        <f>G7682*(1-H7682)</f>
        <v>5187</v>
      </c>
      <c r="K7682" t="s">
        <v>1433</v>
      </c>
      <c r="L7682" t="s">
        <v>571</v>
      </c>
      <c r="M7682" t="str">
        <f>VLOOKUP($L7682,Companies!$A:$G,7,)</f>
        <v>EDP Services</v>
      </c>
      <c r="N7682" t="str">
        <f>VLOOKUP($L7682,Companies!$A:$G,6,)</f>
        <v>Technology</v>
      </c>
      <c r="O7682" s="6" t="s">
        <v>1512</v>
      </c>
      <c r="P7682" s="6">
        <v>33012</v>
      </c>
      <c r="Q7682" t="s">
        <v>101</v>
      </c>
      <c r="R7682" t="s">
        <v>34</v>
      </c>
      <c r="S7682" s="4">
        <v>40886</v>
      </c>
      <c r="T7682" s="7">
        <f>S7682-E7682</f>
        <v>1</v>
      </c>
      <c r="U7682" t="s">
        <v>14210</v>
      </c>
      <c r="V7682" s="6" t="s">
        <v>14257</v>
      </c>
      <c r="W7682" t="s">
        <v>14259</v>
      </c>
      <c r="X7682" t="s">
        <v>14194</v>
      </c>
      <c r="Y7682" t="str">
        <f>VLOOKUP(R7682,Managers!$A:$B,2,)</f>
        <v>Frank Mitchell</v>
      </c>
      <c r="Z7682" s="11">
        <f>VLOOKUP(X7682,HourlyWages!$A:$B,2,0)</f>
        <v>71</v>
      </c>
      <c r="AA7682">
        <v>1</v>
      </c>
    </row>
    <row r="7683" spans="1:27" x14ac:dyDescent="0.3">
      <c r="A7683" t="b">
        <f>COUNTIF($C$1:C7683, C7683)&gt;1</f>
        <v>0</v>
      </c>
      <c r="B7683" t="b">
        <f>VLOOKUP(C7683,Sheet3!$A:$B,2,0) &gt; 1</f>
        <v>0</v>
      </c>
      <c r="C7683">
        <v>7682</v>
      </c>
      <c r="D7683">
        <v>55045</v>
      </c>
      <c r="E7683" s="4">
        <v>40139</v>
      </c>
      <c r="F7683">
        <v>20</v>
      </c>
      <c r="G7683" s="15">
        <f>I7683*F7683</f>
        <v>4000</v>
      </c>
      <c r="H7683" s="9">
        <v>0.09</v>
      </c>
      <c r="I7683" s="13">
        <f>VLOOKUP($U7683,Pricebook!$A:$D,4,0)</f>
        <v>200</v>
      </c>
      <c r="J7683" s="11">
        <f>G7683*(1-H7683)</f>
        <v>3640</v>
      </c>
      <c r="K7683" t="s">
        <v>742</v>
      </c>
      <c r="L7683" t="s">
        <v>360</v>
      </c>
      <c r="M7683" t="str">
        <f>VLOOKUP($L7683,Companies!$A:$G,7,)</f>
        <v>Semiconductors</v>
      </c>
      <c r="N7683" t="str">
        <f>VLOOKUP($L7683,Companies!$A:$G,6,)</f>
        <v>Technology</v>
      </c>
      <c r="O7683" s="6" t="s">
        <v>1549</v>
      </c>
      <c r="P7683" s="6">
        <v>29730</v>
      </c>
      <c r="Q7683" t="s">
        <v>163</v>
      </c>
      <c r="R7683" t="s">
        <v>34</v>
      </c>
      <c r="S7683" s="4">
        <v>40139</v>
      </c>
      <c r="T7683" s="7">
        <f>S7683-E7683</f>
        <v>0</v>
      </c>
      <c r="U7683" t="s">
        <v>14206</v>
      </c>
      <c r="V7683" s="6" t="s">
        <v>14251</v>
      </c>
      <c r="W7683" t="s">
        <v>14266</v>
      </c>
      <c r="X7683" t="s">
        <v>14185</v>
      </c>
      <c r="Y7683" t="str">
        <f>VLOOKUP(R7683,Managers!$A:$B,2,)</f>
        <v>Frank Mitchell</v>
      </c>
      <c r="Z7683" s="11">
        <f>VLOOKUP(X7683,HourlyWages!$A:$B,2,0)</f>
        <v>70</v>
      </c>
      <c r="AA7683">
        <v>1</v>
      </c>
    </row>
    <row r="7684" spans="1:27" x14ac:dyDescent="0.3">
      <c r="A7684" t="b">
        <f>COUNTIF($C$1:C7684, C7684)&gt;1</f>
        <v>0</v>
      </c>
      <c r="B7684" t="b">
        <f>VLOOKUP(C7684,Sheet3!$A:$B,2,0) &gt; 1</f>
        <v>0</v>
      </c>
      <c r="C7684">
        <v>7683</v>
      </c>
      <c r="D7684">
        <v>55046</v>
      </c>
      <c r="E7684" s="4">
        <v>39916</v>
      </c>
      <c r="F7684">
        <v>2</v>
      </c>
      <c r="G7684" s="15">
        <f>I7684*F7684</f>
        <v>220</v>
      </c>
      <c r="H7684" s="9">
        <v>0.08</v>
      </c>
      <c r="I7684" s="13">
        <f>VLOOKUP($U7684,Pricebook!$A:$D,4,0)</f>
        <v>110</v>
      </c>
      <c r="J7684" s="11">
        <f>G7684*(1-H7684)</f>
        <v>202.4</v>
      </c>
      <c r="K7684" t="s">
        <v>320</v>
      </c>
      <c r="L7684" t="s">
        <v>265</v>
      </c>
      <c r="M7684" t="str">
        <f>VLOOKUP($L7684,Companies!$A:$G,7,)</f>
        <v>Telecommunications Equipment</v>
      </c>
      <c r="N7684" t="str">
        <f>VLOOKUP($L7684,Companies!$A:$G,6,)</f>
        <v>Public Utilities</v>
      </c>
      <c r="O7684" s="6" t="s">
        <v>2839</v>
      </c>
      <c r="P7684" s="6">
        <v>32127</v>
      </c>
      <c r="Q7684" t="s">
        <v>101</v>
      </c>
      <c r="R7684" t="s">
        <v>34</v>
      </c>
      <c r="S7684" s="4">
        <v>39917</v>
      </c>
      <c r="T7684" s="7">
        <f>S7684-E7684</f>
        <v>1</v>
      </c>
      <c r="U7684" t="s">
        <v>14215</v>
      </c>
      <c r="V7684" s="6" t="s">
        <v>14257</v>
      </c>
      <c r="W7684" t="s">
        <v>14258</v>
      </c>
      <c r="X7684" t="s">
        <v>14191</v>
      </c>
      <c r="Y7684" t="str">
        <f>VLOOKUP(R7684,Managers!$A:$B,2,)</f>
        <v>Frank Mitchell</v>
      </c>
      <c r="Z7684" s="11">
        <f>VLOOKUP(X7684,HourlyWages!$A:$B,2,0)</f>
        <v>60</v>
      </c>
      <c r="AA7684">
        <v>1</v>
      </c>
    </row>
    <row r="7685" spans="1:27" x14ac:dyDescent="0.3">
      <c r="A7685" t="b">
        <f>COUNTIF($C$1:C7685, C7685)&gt;1</f>
        <v>0</v>
      </c>
      <c r="B7685" t="b">
        <f>VLOOKUP(C7685,Sheet3!$A:$B,2,0) &gt; 1</f>
        <v>0</v>
      </c>
      <c r="C7685">
        <v>7684</v>
      </c>
      <c r="D7685">
        <v>55073</v>
      </c>
      <c r="E7685" s="4">
        <v>40988</v>
      </c>
      <c r="F7685">
        <v>40</v>
      </c>
      <c r="G7685" s="15">
        <f>I7685*F7685</f>
        <v>6000</v>
      </c>
      <c r="H7685" s="9">
        <v>0.01</v>
      </c>
      <c r="I7685" s="13">
        <f>VLOOKUP($U7685,Pricebook!$A:$D,4,0)</f>
        <v>150</v>
      </c>
      <c r="J7685" s="11">
        <f>G7685*(1-H7685)</f>
        <v>5940</v>
      </c>
      <c r="K7685" t="s">
        <v>388</v>
      </c>
      <c r="L7685" t="s">
        <v>389</v>
      </c>
      <c r="M7685" t="str">
        <f>VLOOKUP($L7685,Companies!$A:$G,7,)</f>
        <v>Catalog/Specialty Distribution</v>
      </c>
      <c r="N7685" t="str">
        <f>VLOOKUP($L7685,Companies!$A:$G,6,)</f>
        <v>Consumer Services</v>
      </c>
      <c r="O7685" s="6" t="s">
        <v>2037</v>
      </c>
      <c r="P7685" s="6">
        <v>76051</v>
      </c>
      <c r="Q7685" t="s">
        <v>48</v>
      </c>
      <c r="R7685" t="s">
        <v>16</v>
      </c>
      <c r="S7685" s="4">
        <v>40988</v>
      </c>
      <c r="T7685" s="7">
        <f>S7685-E7685</f>
        <v>0</v>
      </c>
      <c r="U7685" t="s">
        <v>14210</v>
      </c>
      <c r="V7685" s="6" t="s">
        <v>14251</v>
      </c>
      <c r="W7685" t="s">
        <v>14252</v>
      </c>
      <c r="X7685" t="s">
        <v>14193</v>
      </c>
      <c r="Y7685" t="str">
        <f>VLOOKUP(R7685,Managers!$A:$B,2,)</f>
        <v>Josh Martinez</v>
      </c>
      <c r="Z7685" s="11">
        <f>VLOOKUP(X7685,HourlyWages!$A:$B,2,0)</f>
        <v>57</v>
      </c>
      <c r="AA7685">
        <v>1</v>
      </c>
    </row>
    <row r="7686" spans="1:27" x14ac:dyDescent="0.3">
      <c r="A7686" t="b">
        <f>COUNTIF($C$1:C7686, C7686)&gt;1</f>
        <v>0</v>
      </c>
      <c r="B7686" t="b">
        <f>VLOOKUP(C7686,Sheet3!$A:$B,2,0) &gt; 1</f>
        <v>0</v>
      </c>
      <c r="C7686">
        <v>7685</v>
      </c>
      <c r="D7686">
        <v>55075</v>
      </c>
      <c r="E7686" s="4">
        <v>40575</v>
      </c>
      <c r="F7686">
        <v>21</v>
      </c>
      <c r="G7686" s="15">
        <f>I7686*F7686</f>
        <v>2625</v>
      </c>
      <c r="H7686" s="9">
        <v>0.08</v>
      </c>
      <c r="I7686" s="13">
        <f>VLOOKUP($U7686,Pricebook!$A:$D,4,0)</f>
        <v>125</v>
      </c>
      <c r="J7686" s="11">
        <f>G7686*(1-H7686)</f>
        <v>2415</v>
      </c>
      <c r="K7686" t="s">
        <v>1830</v>
      </c>
      <c r="L7686" t="s">
        <v>327</v>
      </c>
      <c r="M7686" t="str">
        <f>VLOOKUP($L7686,Companies!$A:$G,7,)</f>
        <v>Television Services</v>
      </c>
      <c r="N7686" t="str">
        <f>VLOOKUP($L7686,Companies!$A:$G,6,)</f>
        <v>Consumer Services</v>
      </c>
      <c r="O7686" s="6" t="s">
        <v>957</v>
      </c>
      <c r="P7686" s="6">
        <v>48021</v>
      </c>
      <c r="Q7686" t="s">
        <v>172</v>
      </c>
      <c r="R7686" t="s">
        <v>16</v>
      </c>
      <c r="S7686" s="4">
        <v>40578</v>
      </c>
      <c r="T7686" s="7">
        <f>S7686-E7686</f>
        <v>3</v>
      </c>
      <c r="U7686" t="s">
        <v>14221</v>
      </c>
      <c r="V7686" s="6" t="s">
        <v>14257</v>
      </c>
      <c r="W7686" t="s">
        <v>14258</v>
      </c>
      <c r="X7686" t="s">
        <v>14193</v>
      </c>
      <c r="Y7686" t="str">
        <f>VLOOKUP(R7686,Managers!$A:$B,2,)</f>
        <v>Josh Martinez</v>
      </c>
      <c r="Z7686" s="11">
        <f>VLOOKUP(X7686,HourlyWages!$A:$B,2,0)</f>
        <v>57</v>
      </c>
      <c r="AA7686">
        <v>1</v>
      </c>
    </row>
    <row r="7687" spans="1:27" x14ac:dyDescent="0.3">
      <c r="A7687" t="b">
        <f>COUNTIF($C$1:C7687, C7687)&gt;1</f>
        <v>0</v>
      </c>
      <c r="B7687" t="b">
        <f>VLOOKUP(C7687,Sheet3!$A:$B,2,0) &gt; 1</f>
        <v>0</v>
      </c>
      <c r="C7687">
        <v>7686</v>
      </c>
      <c r="D7687">
        <v>55077</v>
      </c>
      <c r="E7687" s="4">
        <v>40820</v>
      </c>
      <c r="F7687">
        <v>2</v>
      </c>
      <c r="G7687" s="15">
        <f>I7687*F7687</f>
        <v>300</v>
      </c>
      <c r="H7687" s="9">
        <v>0.05</v>
      </c>
      <c r="I7687" s="13">
        <f>VLOOKUP($U7687,Pricebook!$A:$D,4,0)</f>
        <v>150</v>
      </c>
      <c r="J7687" s="11">
        <f>G7687*(1-H7687)</f>
        <v>285</v>
      </c>
      <c r="K7687" t="s">
        <v>1416</v>
      </c>
      <c r="L7687" t="s">
        <v>226</v>
      </c>
      <c r="M7687" t="str">
        <f>VLOOKUP($L7687,Companies!$A:$G,7,)</f>
        <v>Auto Manufacturing</v>
      </c>
      <c r="N7687" t="str">
        <f>VLOOKUP($L7687,Companies!$A:$G,6,)</f>
        <v>Capital Goods</v>
      </c>
      <c r="O7687" s="6" t="s">
        <v>1944</v>
      </c>
      <c r="P7687" s="6">
        <v>12306</v>
      </c>
      <c r="Q7687" t="s">
        <v>60</v>
      </c>
      <c r="R7687" t="s">
        <v>61</v>
      </c>
      <c r="S7687" s="4">
        <v>40822</v>
      </c>
      <c r="T7687" s="7">
        <f>S7687-E7687</f>
        <v>2</v>
      </c>
      <c r="U7687" t="s">
        <v>14211</v>
      </c>
      <c r="V7687" s="6" t="s">
        <v>14257</v>
      </c>
      <c r="W7687" t="s">
        <v>14258</v>
      </c>
      <c r="X7687" t="s">
        <v>14185</v>
      </c>
      <c r="Y7687" t="str">
        <f>VLOOKUP(R7687,Managers!$A:$B,2,)</f>
        <v>Allen Young</v>
      </c>
      <c r="Z7687" s="11">
        <f>VLOOKUP(X7687,HourlyWages!$A:$B,2,0)</f>
        <v>70</v>
      </c>
      <c r="AA7687">
        <v>1</v>
      </c>
    </row>
    <row r="7688" spans="1:27" x14ac:dyDescent="0.3">
      <c r="A7688" t="b">
        <f>COUNTIF($C$1:C7688, C7688)&gt;1</f>
        <v>0</v>
      </c>
      <c r="B7688" t="b">
        <f>VLOOKUP(C7688,Sheet3!$A:$B,2,0) &gt; 1</f>
        <v>0</v>
      </c>
      <c r="C7688">
        <v>7687</v>
      </c>
      <c r="D7688">
        <v>55077</v>
      </c>
      <c r="E7688" s="4">
        <v>40820</v>
      </c>
      <c r="F7688">
        <v>3</v>
      </c>
      <c r="G7688" s="15">
        <f>I7688*F7688</f>
        <v>450</v>
      </c>
      <c r="H7688" s="9">
        <v>0.08</v>
      </c>
      <c r="I7688" s="13">
        <f>VLOOKUP($U7688,Pricebook!$A:$D,4,0)</f>
        <v>150</v>
      </c>
      <c r="J7688" s="11">
        <f>G7688*(1-H7688)</f>
        <v>414</v>
      </c>
      <c r="K7688" t="s">
        <v>1416</v>
      </c>
      <c r="L7688" t="s">
        <v>226</v>
      </c>
      <c r="M7688" t="str">
        <f>VLOOKUP($L7688,Companies!$A:$G,7,)</f>
        <v>Auto Manufacturing</v>
      </c>
      <c r="N7688" t="str">
        <f>VLOOKUP($L7688,Companies!$A:$G,6,)</f>
        <v>Capital Goods</v>
      </c>
      <c r="O7688" s="6" t="s">
        <v>1944</v>
      </c>
      <c r="P7688" s="6">
        <v>12306</v>
      </c>
      <c r="Q7688" t="s">
        <v>60</v>
      </c>
      <c r="R7688" t="s">
        <v>61</v>
      </c>
      <c r="S7688" s="4">
        <v>40822</v>
      </c>
      <c r="T7688" s="7">
        <f>S7688-E7688</f>
        <v>2</v>
      </c>
      <c r="U7688" t="s">
        <v>14210</v>
      </c>
      <c r="V7688" s="6" t="s">
        <v>14251</v>
      </c>
      <c r="W7688" t="s">
        <v>14266</v>
      </c>
      <c r="X7688" t="s">
        <v>14197</v>
      </c>
      <c r="Y7688" t="str">
        <f>VLOOKUP(R7688,Managers!$A:$B,2,)</f>
        <v>Allen Young</v>
      </c>
      <c r="Z7688" s="11">
        <f>VLOOKUP(X7688,HourlyWages!$A:$B,2,0)</f>
        <v>71</v>
      </c>
      <c r="AA7688">
        <v>1</v>
      </c>
    </row>
    <row r="7689" spans="1:27" x14ac:dyDescent="0.3">
      <c r="A7689" t="b">
        <f>COUNTIF($C$1:C7689, C7689)&gt;1</f>
        <v>0</v>
      </c>
      <c r="B7689" t="b">
        <f>VLOOKUP(C7689,Sheet3!$A:$B,2,0) &gt; 1</f>
        <v>0</v>
      </c>
      <c r="C7689">
        <v>7688</v>
      </c>
      <c r="D7689">
        <v>55107</v>
      </c>
      <c r="E7689" s="4">
        <v>40306</v>
      </c>
      <c r="F7689">
        <v>32</v>
      </c>
      <c r="G7689" s="15">
        <f>I7689*F7689</f>
        <v>3520</v>
      </c>
      <c r="H7689" s="9">
        <v>0.1</v>
      </c>
      <c r="I7689" s="13">
        <f>VLOOKUP($U7689,Pricebook!$A:$D,4,0)</f>
        <v>110</v>
      </c>
      <c r="J7689" s="11">
        <f>G7689*(1-H7689)</f>
        <v>3168</v>
      </c>
      <c r="K7689" t="s">
        <v>1184</v>
      </c>
      <c r="L7689" t="s">
        <v>175</v>
      </c>
      <c r="M7689" t="str">
        <f>VLOOKUP($L7689,Companies!$A:$G,7,)</f>
        <v>Environmental Services</v>
      </c>
      <c r="N7689" t="str">
        <f>VLOOKUP($L7689,Companies!$A:$G,6,)</f>
        <v>Basic Industries</v>
      </c>
      <c r="O7689" s="6" t="s">
        <v>2170</v>
      </c>
      <c r="P7689" s="6" t="s">
        <v>2171</v>
      </c>
      <c r="Q7689" t="s">
        <v>358</v>
      </c>
      <c r="R7689" t="s">
        <v>16</v>
      </c>
      <c r="S7689" s="4">
        <v>40311</v>
      </c>
      <c r="T7689" s="7">
        <f>S7689-E7689</f>
        <v>5</v>
      </c>
      <c r="U7689" t="s">
        <v>14220</v>
      </c>
      <c r="V7689" s="6" t="s">
        <v>14257</v>
      </c>
      <c r="W7689" t="s">
        <v>14259</v>
      </c>
      <c r="X7689" t="s">
        <v>14195</v>
      </c>
      <c r="Y7689" t="str">
        <f>VLOOKUP(R7689,Managers!$A:$B,2,)</f>
        <v>Josh Martinez</v>
      </c>
      <c r="Z7689" s="11">
        <f>VLOOKUP(X7689,HourlyWages!$A:$B,2,0)</f>
        <v>52</v>
      </c>
      <c r="AA7689">
        <v>1</v>
      </c>
    </row>
    <row r="7690" spans="1:27" x14ac:dyDescent="0.3">
      <c r="A7690" t="b">
        <f>COUNTIF($C$1:C7690, C7690)&gt;1</f>
        <v>0</v>
      </c>
      <c r="B7690" t="b">
        <f>VLOOKUP(C7690,Sheet3!$A:$B,2,0) &gt; 1</f>
        <v>0</v>
      </c>
      <c r="C7690">
        <v>7689</v>
      </c>
      <c r="D7690">
        <v>55136</v>
      </c>
      <c r="E7690" s="4">
        <v>40460</v>
      </c>
      <c r="F7690">
        <v>29</v>
      </c>
      <c r="G7690" s="15">
        <f>I7690*F7690</f>
        <v>3190</v>
      </c>
      <c r="H7690" s="9">
        <v>0.1</v>
      </c>
      <c r="I7690" s="13">
        <f>VLOOKUP($U7690,Pricebook!$A:$D,4,0)</f>
        <v>110</v>
      </c>
      <c r="J7690" s="11">
        <f>G7690*(1-H7690)</f>
        <v>2871</v>
      </c>
      <c r="K7690" t="s">
        <v>1052</v>
      </c>
      <c r="L7690" t="s">
        <v>487</v>
      </c>
      <c r="M7690" t="str">
        <f>VLOOKUP($L7690,Companies!$A:$G,7,)</f>
        <v>Computer Software: Programming, Data Processing</v>
      </c>
      <c r="N7690" t="str">
        <f>VLOOKUP($L7690,Companies!$A:$G,6,)</f>
        <v>Technology</v>
      </c>
      <c r="O7690" s="6" t="s">
        <v>2759</v>
      </c>
      <c r="P7690" s="6">
        <v>31204</v>
      </c>
      <c r="Q7690" t="s">
        <v>134</v>
      </c>
      <c r="R7690" t="s">
        <v>34</v>
      </c>
      <c r="S7690" s="4">
        <v>40462</v>
      </c>
      <c r="T7690" s="7">
        <f>S7690-E7690</f>
        <v>2</v>
      </c>
      <c r="U7690" t="s">
        <v>14215</v>
      </c>
      <c r="V7690" s="6" t="s">
        <v>14251</v>
      </c>
      <c r="W7690" t="s">
        <v>14260</v>
      </c>
      <c r="X7690" t="s">
        <v>14197</v>
      </c>
      <c r="Y7690" t="str">
        <f>VLOOKUP(R7690,Managers!$A:$B,2,)</f>
        <v>Frank Mitchell</v>
      </c>
      <c r="Z7690" s="11">
        <f>VLOOKUP(X7690,HourlyWages!$A:$B,2,0)</f>
        <v>71</v>
      </c>
      <c r="AA7690">
        <v>1</v>
      </c>
    </row>
    <row r="7691" spans="1:27" x14ac:dyDescent="0.3">
      <c r="A7691" t="b">
        <f>COUNTIF($C$1:C7691, C7691)&gt;1</f>
        <v>0</v>
      </c>
      <c r="B7691" t="b">
        <f>VLOOKUP(C7691,Sheet3!$A:$B,2,0) &gt; 1</f>
        <v>0</v>
      </c>
      <c r="C7691">
        <v>7690</v>
      </c>
      <c r="D7691">
        <v>55138</v>
      </c>
      <c r="E7691" s="4">
        <v>40080</v>
      </c>
      <c r="F7691">
        <v>22</v>
      </c>
      <c r="G7691" s="15">
        <f>I7691*F7691</f>
        <v>4400</v>
      </c>
      <c r="H7691" s="9">
        <v>0</v>
      </c>
      <c r="I7691" s="13">
        <f>VLOOKUP($U7691,Pricebook!$A:$D,4,0)</f>
        <v>200</v>
      </c>
      <c r="J7691" s="11">
        <f>G7691*(1-H7691)</f>
        <v>4400</v>
      </c>
      <c r="K7691" t="s">
        <v>2044</v>
      </c>
      <c r="L7691" t="s">
        <v>50</v>
      </c>
      <c r="M7691" t="str">
        <f>VLOOKUP($L7691,Companies!$A:$G,7,)</f>
        <v>Semiconductors</v>
      </c>
      <c r="N7691" t="str">
        <f>VLOOKUP($L7691,Companies!$A:$G,6,)</f>
        <v>Technology</v>
      </c>
      <c r="O7691" s="6" t="s">
        <v>1578</v>
      </c>
      <c r="P7691" s="6">
        <v>46322</v>
      </c>
      <c r="Q7691" t="s">
        <v>278</v>
      </c>
      <c r="R7691" t="s">
        <v>16</v>
      </c>
      <c r="S7691" s="4">
        <v>40081</v>
      </c>
      <c r="T7691" s="7">
        <f>S7691-E7691</f>
        <v>1</v>
      </c>
      <c r="U7691" t="s">
        <v>14206</v>
      </c>
      <c r="V7691" s="6" t="s">
        <v>14257</v>
      </c>
      <c r="W7691" t="s">
        <v>14258</v>
      </c>
      <c r="X7691" t="s">
        <v>14188</v>
      </c>
      <c r="Y7691" t="str">
        <f>VLOOKUP(R7691,Managers!$A:$B,2,)</f>
        <v>Josh Martinez</v>
      </c>
      <c r="Z7691" s="11">
        <f>VLOOKUP(X7691,HourlyWages!$A:$B,2,0)</f>
        <v>52</v>
      </c>
      <c r="AA7691">
        <v>1</v>
      </c>
    </row>
    <row r="7692" spans="1:27" x14ac:dyDescent="0.3">
      <c r="A7692" t="b">
        <f>COUNTIF($C$1:C7692, C7692)&gt;1</f>
        <v>0</v>
      </c>
      <c r="B7692" t="b">
        <f>VLOOKUP(C7692,Sheet3!$A:$B,2,0) &gt; 1</f>
        <v>0</v>
      </c>
      <c r="C7692">
        <v>7691</v>
      </c>
      <c r="D7692">
        <v>55139</v>
      </c>
      <c r="E7692" s="4">
        <v>40195</v>
      </c>
      <c r="F7692">
        <v>26</v>
      </c>
      <c r="G7692" s="15">
        <f>I7692*F7692</f>
        <v>3120</v>
      </c>
      <c r="H7692" s="9">
        <v>0.08</v>
      </c>
      <c r="I7692" s="13">
        <f>VLOOKUP($U7692,Pricebook!$A:$D,4,0)</f>
        <v>120</v>
      </c>
      <c r="J7692" s="11">
        <f>G7692*(1-H7692)</f>
        <v>2870.4</v>
      </c>
      <c r="K7692" t="s">
        <v>688</v>
      </c>
      <c r="L7692" t="s">
        <v>230</v>
      </c>
      <c r="M7692" t="str">
        <f>VLOOKUP($L7692,Companies!$A:$G,7,)</f>
        <v>RETAIL: Building Materials</v>
      </c>
      <c r="N7692" t="str">
        <f>VLOOKUP($L7692,Companies!$A:$G,6,)</f>
        <v>Consumer Services</v>
      </c>
      <c r="O7692" s="6" t="s">
        <v>2230</v>
      </c>
      <c r="P7692" s="6" t="s">
        <v>2231</v>
      </c>
      <c r="Q7692" t="s">
        <v>317</v>
      </c>
      <c r="R7692" t="s">
        <v>61</v>
      </c>
      <c r="S7692" s="4">
        <v>40196</v>
      </c>
      <c r="T7692" s="7">
        <f>S7692-E7692</f>
        <v>1</v>
      </c>
      <c r="U7692" t="s">
        <v>14212</v>
      </c>
      <c r="V7692" s="6" t="s">
        <v>14254</v>
      </c>
      <c r="W7692" t="s">
        <v>14256</v>
      </c>
      <c r="X7692" t="s">
        <v>14203</v>
      </c>
      <c r="Y7692" t="str">
        <f>VLOOKUP(R7692,Managers!$A:$B,2,)</f>
        <v>Allen Young</v>
      </c>
      <c r="Z7692" s="11">
        <f>VLOOKUP(X7692,HourlyWages!$A:$B,2,0)</f>
        <v>62</v>
      </c>
      <c r="AA7692">
        <v>1</v>
      </c>
    </row>
    <row r="7693" spans="1:27" x14ac:dyDescent="0.3">
      <c r="A7693" t="b">
        <f>COUNTIF($C$1:C7693, C7693)&gt;1</f>
        <v>0</v>
      </c>
      <c r="B7693" t="b">
        <f>VLOOKUP(C7693,Sheet3!$A:$B,2,0) &gt; 1</f>
        <v>0</v>
      </c>
      <c r="C7693">
        <v>7692</v>
      </c>
      <c r="D7693">
        <v>55139</v>
      </c>
      <c r="E7693" s="4">
        <v>40195</v>
      </c>
      <c r="F7693">
        <v>41</v>
      </c>
      <c r="G7693" s="15">
        <f>I7693*F7693</f>
        <v>5740</v>
      </c>
      <c r="H7693" s="9">
        <v>0.04</v>
      </c>
      <c r="I7693" s="13">
        <f>VLOOKUP($U7693,Pricebook!$A:$D,4,0)</f>
        <v>140</v>
      </c>
      <c r="J7693" s="11">
        <f>G7693*(1-H7693)</f>
        <v>5510.4</v>
      </c>
      <c r="K7693" t="s">
        <v>688</v>
      </c>
      <c r="L7693" t="s">
        <v>230</v>
      </c>
      <c r="M7693" t="str">
        <f>VLOOKUP($L7693,Companies!$A:$G,7,)</f>
        <v>RETAIL: Building Materials</v>
      </c>
      <c r="N7693" t="str">
        <f>VLOOKUP($L7693,Companies!$A:$G,6,)</f>
        <v>Consumer Services</v>
      </c>
      <c r="O7693" s="6" t="s">
        <v>2737</v>
      </c>
      <c r="P7693" s="6">
        <v>94403</v>
      </c>
      <c r="Q7693" t="s">
        <v>114</v>
      </c>
      <c r="R7693" t="s">
        <v>23</v>
      </c>
      <c r="S7693" s="4">
        <v>40196</v>
      </c>
      <c r="T7693" s="7">
        <f>S7693-E7693</f>
        <v>1</v>
      </c>
      <c r="U7693" t="s">
        <v>14207</v>
      </c>
      <c r="V7693" s="6" t="s">
        <v>14251</v>
      </c>
      <c r="W7693" t="s">
        <v>14263</v>
      </c>
      <c r="X7693" t="s">
        <v>14184</v>
      </c>
      <c r="Y7693" t="str">
        <f>VLOOKUP(R7693,Managers!$A:$B,2,)</f>
        <v>Bob Turner</v>
      </c>
      <c r="Z7693" s="11">
        <f>VLOOKUP(X7693,HourlyWages!$A:$B,2,0)</f>
        <v>50</v>
      </c>
      <c r="AA7693">
        <v>1</v>
      </c>
    </row>
    <row r="7694" spans="1:27" x14ac:dyDescent="0.3">
      <c r="A7694" t="b">
        <f>COUNTIF($C$1:C7694, C7694)&gt;1</f>
        <v>0</v>
      </c>
      <c r="B7694" t="b">
        <f>VLOOKUP(C7694,Sheet3!$A:$B,2,0) &gt; 1</f>
        <v>0</v>
      </c>
      <c r="C7694">
        <v>7693</v>
      </c>
      <c r="D7694">
        <v>55140</v>
      </c>
      <c r="E7694" s="4">
        <v>40363</v>
      </c>
      <c r="F7694">
        <v>39</v>
      </c>
      <c r="G7694" s="15">
        <f>I7694*F7694</f>
        <v>6630</v>
      </c>
      <c r="H7694" s="9">
        <v>0.09</v>
      </c>
      <c r="I7694" s="13">
        <f>VLOOKUP($U7694,Pricebook!$A:$D,4,0)</f>
        <v>170</v>
      </c>
      <c r="J7694" s="11">
        <f>G7694*(1-H7694)</f>
        <v>6033.3</v>
      </c>
      <c r="K7694" t="s">
        <v>223</v>
      </c>
      <c r="L7694" t="s">
        <v>79</v>
      </c>
      <c r="M7694" t="str">
        <f>VLOOKUP($L7694,Companies!$A:$G,7,)</f>
        <v>Home Furnishings</v>
      </c>
      <c r="N7694" t="str">
        <f>VLOOKUP($L7694,Companies!$A:$G,6,)</f>
        <v>Consumer Services</v>
      </c>
      <c r="O7694" s="6" t="s">
        <v>1931</v>
      </c>
      <c r="P7694" s="6" t="s">
        <v>1932</v>
      </c>
      <c r="Q7694" t="s">
        <v>655</v>
      </c>
      <c r="R7694" t="s">
        <v>61</v>
      </c>
      <c r="S7694" s="4">
        <v>40365</v>
      </c>
      <c r="T7694" s="7">
        <f>S7694-E7694</f>
        <v>2</v>
      </c>
      <c r="U7694" t="s">
        <v>14219</v>
      </c>
      <c r="V7694" s="6" t="s">
        <v>14257</v>
      </c>
      <c r="W7694" t="s">
        <v>14258</v>
      </c>
      <c r="X7694" t="s">
        <v>14196</v>
      </c>
      <c r="Y7694" t="str">
        <f>VLOOKUP(R7694,Managers!$A:$B,2,)</f>
        <v>Allen Young</v>
      </c>
      <c r="Z7694" s="11">
        <f>VLOOKUP(X7694,HourlyWages!$A:$B,2,0)</f>
        <v>58</v>
      </c>
      <c r="AA7694">
        <v>1</v>
      </c>
    </row>
    <row r="7695" spans="1:27" x14ac:dyDescent="0.3">
      <c r="A7695" t="b">
        <f>COUNTIF($C$1:C7695, C7695)&gt;1</f>
        <v>0</v>
      </c>
      <c r="B7695" t="b">
        <f>VLOOKUP(C7695,Sheet3!$A:$B,2,0) &gt; 1</f>
        <v>0</v>
      </c>
      <c r="C7695">
        <v>7694</v>
      </c>
      <c r="D7695">
        <v>55170</v>
      </c>
      <c r="E7695" s="4">
        <v>41173</v>
      </c>
      <c r="F7695">
        <v>22</v>
      </c>
      <c r="G7695" s="15">
        <f>I7695*F7695</f>
        <v>2640</v>
      </c>
      <c r="H7695" s="9">
        <v>0.04</v>
      </c>
      <c r="I7695" s="13">
        <f>VLOOKUP($U7695,Pricebook!$A:$D,4,0)</f>
        <v>120</v>
      </c>
      <c r="J7695" s="11">
        <f>G7695*(1-H7695)</f>
        <v>2534.4</v>
      </c>
      <c r="K7695" t="s">
        <v>979</v>
      </c>
      <c r="L7695" t="s">
        <v>58</v>
      </c>
      <c r="M7695" t="str">
        <f>VLOOKUP($L7695,Companies!$A:$G,7,)</f>
        <v>Biotechnology: Biological Products (No Diagnostic Substances)</v>
      </c>
      <c r="N7695" t="str">
        <f>VLOOKUP($L7695,Companies!$A:$G,6,)</f>
        <v>Health Care</v>
      </c>
      <c r="O7695" s="6" t="s">
        <v>2092</v>
      </c>
      <c r="P7695" s="6">
        <v>66762</v>
      </c>
      <c r="Q7695" t="s">
        <v>153</v>
      </c>
      <c r="R7695" t="s">
        <v>16</v>
      </c>
      <c r="S7695" s="4">
        <v>41175</v>
      </c>
      <c r="T7695" s="7">
        <f>S7695-E7695</f>
        <v>2</v>
      </c>
      <c r="U7695" t="s">
        <v>14212</v>
      </c>
      <c r="V7695" s="6" t="s">
        <v>14257</v>
      </c>
      <c r="W7695" t="s">
        <v>14259</v>
      </c>
      <c r="X7695" t="s">
        <v>14186</v>
      </c>
      <c r="Y7695" t="str">
        <f>VLOOKUP(R7695,Managers!$A:$B,2,)</f>
        <v>Josh Martinez</v>
      </c>
      <c r="Z7695" s="11">
        <f>VLOOKUP(X7695,HourlyWages!$A:$B,2,0)</f>
        <v>67</v>
      </c>
      <c r="AA7695">
        <v>1</v>
      </c>
    </row>
    <row r="7696" spans="1:27" x14ac:dyDescent="0.3">
      <c r="A7696" t="b">
        <f>COUNTIF($C$1:C7696, C7696)&gt;1</f>
        <v>0</v>
      </c>
      <c r="B7696" t="b">
        <f>VLOOKUP(C7696,Sheet3!$A:$B,2,0) &gt; 1</f>
        <v>0</v>
      </c>
      <c r="C7696">
        <v>7695</v>
      </c>
      <c r="D7696">
        <v>55171</v>
      </c>
      <c r="E7696" s="4">
        <v>41208</v>
      </c>
      <c r="F7696">
        <v>29</v>
      </c>
      <c r="G7696" s="15">
        <f>I7696*F7696</f>
        <v>4350</v>
      </c>
      <c r="H7696" s="9">
        <v>0.06</v>
      </c>
      <c r="I7696" s="13">
        <f>VLOOKUP($U7696,Pricebook!$A:$D,4,0)</f>
        <v>150</v>
      </c>
      <c r="J7696" s="11">
        <f>G7696*(1-H7696)</f>
        <v>4088.9999999999995</v>
      </c>
      <c r="K7696" t="s">
        <v>1697</v>
      </c>
      <c r="L7696" t="s">
        <v>27</v>
      </c>
      <c r="M7696" t="str">
        <f>VLOOKUP($L7696,Companies!$A:$G,7,)</f>
        <v>Television Services</v>
      </c>
      <c r="N7696" t="str">
        <f>VLOOKUP($L7696,Companies!$A:$G,6,)</f>
        <v>Consumer Services</v>
      </c>
      <c r="O7696" s="6" t="s">
        <v>1011</v>
      </c>
      <c r="P7696" s="6">
        <v>39212</v>
      </c>
      <c r="Q7696" t="s">
        <v>699</v>
      </c>
      <c r="R7696" t="s">
        <v>34</v>
      </c>
      <c r="S7696" s="4">
        <v>41209</v>
      </c>
      <c r="T7696" s="7">
        <f>S7696-E7696</f>
        <v>1</v>
      </c>
      <c r="U7696" t="s">
        <v>14211</v>
      </c>
      <c r="V7696" s="6" t="s">
        <v>14251</v>
      </c>
      <c r="W7696" t="s">
        <v>14263</v>
      </c>
      <c r="X7696" t="s">
        <v>14194</v>
      </c>
      <c r="Y7696" t="str">
        <f>VLOOKUP(R7696,Managers!$A:$B,2,)</f>
        <v>Frank Mitchell</v>
      </c>
      <c r="Z7696" s="11">
        <f>VLOOKUP(X7696,HourlyWages!$A:$B,2,0)</f>
        <v>71</v>
      </c>
      <c r="AA7696">
        <v>1</v>
      </c>
    </row>
    <row r="7697" spans="1:27" x14ac:dyDescent="0.3">
      <c r="A7697" t="b">
        <f>COUNTIF($C$1:C7697, C7697)&gt;1</f>
        <v>0</v>
      </c>
      <c r="B7697" t="b">
        <f>VLOOKUP(C7697,Sheet3!$A:$B,2,0) &gt; 1</f>
        <v>0</v>
      </c>
      <c r="C7697">
        <v>7696</v>
      </c>
      <c r="D7697">
        <v>55171</v>
      </c>
      <c r="E7697" s="4">
        <v>41208</v>
      </c>
      <c r="F7697">
        <v>43</v>
      </c>
      <c r="G7697" s="15">
        <f>I7697*F7697</f>
        <v>4730</v>
      </c>
      <c r="H7697" s="9">
        <v>0.05</v>
      </c>
      <c r="I7697" s="13">
        <f>VLOOKUP($U7697,Pricebook!$A:$D,4,0)</f>
        <v>110</v>
      </c>
      <c r="J7697" s="11">
        <f>G7697*(1-H7697)</f>
        <v>4493.5</v>
      </c>
      <c r="K7697" t="s">
        <v>1697</v>
      </c>
      <c r="L7697" t="s">
        <v>27</v>
      </c>
      <c r="M7697" t="str">
        <f>VLOOKUP($L7697,Companies!$A:$G,7,)</f>
        <v>Television Services</v>
      </c>
      <c r="N7697" t="str">
        <f>VLOOKUP($L7697,Companies!$A:$G,6,)</f>
        <v>Consumer Services</v>
      </c>
      <c r="O7697" s="6" t="s">
        <v>1011</v>
      </c>
      <c r="P7697" s="6">
        <v>39212</v>
      </c>
      <c r="Q7697" t="s">
        <v>699</v>
      </c>
      <c r="R7697" t="s">
        <v>34</v>
      </c>
      <c r="S7697" s="4">
        <v>41208</v>
      </c>
      <c r="T7697" s="7">
        <f>S7697-E7697</f>
        <v>0</v>
      </c>
      <c r="U7697" t="s">
        <v>14215</v>
      </c>
      <c r="V7697" s="6" t="s">
        <v>14251</v>
      </c>
      <c r="W7697" t="s">
        <v>14266</v>
      </c>
      <c r="X7697" t="s">
        <v>14187</v>
      </c>
      <c r="Y7697" t="str">
        <f>VLOOKUP(R7697,Managers!$A:$B,2,)</f>
        <v>Frank Mitchell</v>
      </c>
      <c r="Z7697" s="11">
        <f>VLOOKUP(X7697,HourlyWages!$A:$B,2,0)</f>
        <v>45</v>
      </c>
      <c r="AA7697">
        <v>1</v>
      </c>
    </row>
    <row r="7698" spans="1:27" x14ac:dyDescent="0.3">
      <c r="A7698" t="b">
        <f>COUNTIF($C$1:C7698, C7698)&gt;1</f>
        <v>0</v>
      </c>
      <c r="B7698" t="b">
        <f>VLOOKUP(C7698,Sheet3!$A:$B,2,0) &gt; 1</f>
        <v>0</v>
      </c>
      <c r="C7698">
        <v>7697</v>
      </c>
      <c r="D7698">
        <v>55172</v>
      </c>
      <c r="E7698" s="4">
        <v>40515</v>
      </c>
      <c r="F7698">
        <v>1</v>
      </c>
      <c r="G7698" s="15">
        <f>I7698*F7698</f>
        <v>150</v>
      </c>
      <c r="H7698" s="9">
        <v>0</v>
      </c>
      <c r="I7698" s="13">
        <f>VLOOKUP($U7698,Pricebook!$A:$D,4,0)</f>
        <v>150</v>
      </c>
      <c r="J7698" s="11">
        <f>G7698*(1-H7698)</f>
        <v>150</v>
      </c>
      <c r="K7698" t="s">
        <v>1760</v>
      </c>
      <c r="L7698" t="s">
        <v>406</v>
      </c>
      <c r="M7698" t="str">
        <f>VLOOKUP($L7698,Companies!$A:$G,7,)</f>
        <v>Air Freight/Delivery Services</v>
      </c>
      <c r="N7698" t="str">
        <f>VLOOKUP($L7698,Companies!$A:$G,6,)</f>
        <v>Transportation</v>
      </c>
      <c r="O7698" s="6" t="s">
        <v>323</v>
      </c>
      <c r="P7698" s="6">
        <v>45801</v>
      </c>
      <c r="Q7698" t="s">
        <v>210</v>
      </c>
      <c r="R7698" t="s">
        <v>61</v>
      </c>
      <c r="S7698" s="4">
        <v>40516</v>
      </c>
      <c r="T7698" s="7">
        <f>S7698-E7698</f>
        <v>1</v>
      </c>
      <c r="U7698" t="s">
        <v>14211</v>
      </c>
      <c r="V7698" s="6" t="s">
        <v>14254</v>
      </c>
      <c r="W7698" t="s">
        <v>14269</v>
      </c>
      <c r="X7698" t="s">
        <v>14194</v>
      </c>
      <c r="Y7698" t="str">
        <f>VLOOKUP(R7698,Managers!$A:$B,2,)</f>
        <v>Allen Young</v>
      </c>
      <c r="Z7698" s="11">
        <f>VLOOKUP(X7698,HourlyWages!$A:$B,2,0)</f>
        <v>71</v>
      </c>
      <c r="AA7698">
        <v>1</v>
      </c>
    </row>
    <row r="7699" spans="1:27" x14ac:dyDescent="0.3">
      <c r="A7699" t="b">
        <f>COUNTIF($C$1:C7699, C7699)&gt;1</f>
        <v>0</v>
      </c>
      <c r="B7699" t="b">
        <f>VLOOKUP(C7699,Sheet3!$A:$B,2,0) &gt; 1</f>
        <v>0</v>
      </c>
      <c r="C7699">
        <v>7698</v>
      </c>
      <c r="D7699">
        <v>55200</v>
      </c>
      <c r="E7699" s="4">
        <v>40418</v>
      </c>
      <c r="F7699">
        <v>33</v>
      </c>
      <c r="G7699" s="15">
        <f>I7699*F7699</f>
        <v>5280</v>
      </c>
      <c r="H7699" s="9">
        <v>0.01</v>
      </c>
      <c r="I7699" s="13">
        <f>VLOOKUP($U7699,Pricebook!$A:$D,4,0)</f>
        <v>160</v>
      </c>
      <c r="J7699" s="11">
        <f>G7699*(1-H7699)</f>
        <v>5227.2</v>
      </c>
      <c r="K7699" t="s">
        <v>257</v>
      </c>
      <c r="L7699" t="s">
        <v>108</v>
      </c>
      <c r="M7699" t="str">
        <f>VLOOKUP($L7699,Companies!$A:$G,7,)</f>
        <v>Broadcasting</v>
      </c>
      <c r="N7699" t="str">
        <f>VLOOKUP($L7699,Companies!$A:$G,6,)</f>
        <v>Consumer Services</v>
      </c>
      <c r="O7699" s="6" t="s">
        <v>1847</v>
      </c>
      <c r="P7699" s="6">
        <v>71901</v>
      </c>
      <c r="Q7699" t="s">
        <v>66</v>
      </c>
      <c r="R7699" t="s">
        <v>34</v>
      </c>
      <c r="S7699" s="4">
        <v>40420</v>
      </c>
      <c r="T7699" s="7">
        <f>S7699-E7699</f>
        <v>2</v>
      </c>
      <c r="U7699" t="s">
        <v>14218</v>
      </c>
      <c r="V7699" s="6" t="s">
        <v>14251</v>
      </c>
      <c r="W7699" t="s">
        <v>14263</v>
      </c>
      <c r="X7699" t="s">
        <v>14199</v>
      </c>
      <c r="Y7699" t="str">
        <f>VLOOKUP(R7699,Managers!$A:$B,2,)</f>
        <v>Frank Mitchell</v>
      </c>
      <c r="Z7699" s="11">
        <f>VLOOKUP(X7699,HourlyWages!$A:$B,2,0)</f>
        <v>68</v>
      </c>
      <c r="AA7699">
        <v>1</v>
      </c>
    </row>
    <row r="7700" spans="1:27" x14ac:dyDescent="0.3">
      <c r="A7700" t="b">
        <f>COUNTIF($C$1:C7700, C7700)&gt;1</f>
        <v>0</v>
      </c>
      <c r="B7700" t="b">
        <f>VLOOKUP(C7700,Sheet3!$A:$B,2,0) &gt; 1</f>
        <v>0</v>
      </c>
      <c r="C7700">
        <v>7699</v>
      </c>
      <c r="D7700">
        <v>55200</v>
      </c>
      <c r="E7700" s="4">
        <v>40418</v>
      </c>
      <c r="F7700">
        <v>4</v>
      </c>
      <c r="G7700" s="15">
        <f>I7700*F7700</f>
        <v>600</v>
      </c>
      <c r="H7700" s="9">
        <v>0.1</v>
      </c>
      <c r="I7700" s="13">
        <f>VLOOKUP($U7700,Pricebook!$A:$D,4,0)</f>
        <v>150</v>
      </c>
      <c r="J7700" s="11">
        <f>G7700*(1-H7700)</f>
        <v>540</v>
      </c>
      <c r="K7700" t="s">
        <v>257</v>
      </c>
      <c r="L7700" t="s">
        <v>108</v>
      </c>
      <c r="M7700" t="str">
        <f>VLOOKUP($L7700,Companies!$A:$G,7,)</f>
        <v>Broadcasting</v>
      </c>
      <c r="N7700" t="str">
        <f>VLOOKUP($L7700,Companies!$A:$G,6,)</f>
        <v>Consumer Services</v>
      </c>
      <c r="O7700" s="6" t="s">
        <v>1847</v>
      </c>
      <c r="P7700" s="6">
        <v>71901</v>
      </c>
      <c r="Q7700" t="s">
        <v>66</v>
      </c>
      <c r="R7700" t="s">
        <v>34</v>
      </c>
      <c r="S7700" s="4">
        <v>40420</v>
      </c>
      <c r="T7700" s="7">
        <f>S7700-E7700</f>
        <v>2</v>
      </c>
      <c r="U7700" t="s">
        <v>14210</v>
      </c>
      <c r="V7700" s="6" t="s">
        <v>14251</v>
      </c>
      <c r="W7700" t="s">
        <v>14263</v>
      </c>
      <c r="X7700" t="s">
        <v>14189</v>
      </c>
      <c r="Y7700" t="str">
        <f>VLOOKUP(R7700,Managers!$A:$B,2,)</f>
        <v>Frank Mitchell</v>
      </c>
      <c r="Z7700" s="11">
        <f>VLOOKUP(X7700,HourlyWages!$A:$B,2,0)</f>
        <v>62</v>
      </c>
      <c r="AA7700">
        <v>1</v>
      </c>
    </row>
    <row r="7701" spans="1:27" x14ac:dyDescent="0.3">
      <c r="A7701" t="b">
        <f>COUNTIF($C$1:C7701, C7701)&gt;1</f>
        <v>0</v>
      </c>
      <c r="B7701" t="b">
        <f>VLOOKUP(C7701,Sheet3!$A:$B,2,0) &gt; 1</f>
        <v>0</v>
      </c>
      <c r="C7701">
        <v>7700</v>
      </c>
      <c r="D7701">
        <v>55202</v>
      </c>
      <c r="E7701" s="4">
        <v>40779</v>
      </c>
      <c r="F7701">
        <v>33</v>
      </c>
      <c r="G7701" s="15">
        <f>I7701*F7701</f>
        <v>6600</v>
      </c>
      <c r="H7701" s="9">
        <v>7.0000000000000007E-2</v>
      </c>
      <c r="I7701" s="13">
        <f>VLOOKUP($U7701,Pricebook!$A:$D,4,0)</f>
        <v>200</v>
      </c>
      <c r="J7701" s="11">
        <f>G7701*(1-H7701)</f>
        <v>6138</v>
      </c>
      <c r="K7701" t="s">
        <v>688</v>
      </c>
      <c r="L7701" t="s">
        <v>230</v>
      </c>
      <c r="M7701" t="str">
        <f>VLOOKUP($L7701,Companies!$A:$G,7,)</f>
        <v>RETAIL: Building Materials</v>
      </c>
      <c r="N7701" t="str">
        <f>VLOOKUP($L7701,Companies!$A:$G,6,)</f>
        <v>Consumer Services</v>
      </c>
      <c r="O7701" s="6" t="s">
        <v>782</v>
      </c>
      <c r="P7701" s="6" t="s">
        <v>2583</v>
      </c>
      <c r="Q7701" t="s">
        <v>149</v>
      </c>
      <c r="R7701" t="s">
        <v>61</v>
      </c>
      <c r="S7701" s="4">
        <v>40781</v>
      </c>
      <c r="T7701" s="7">
        <f>S7701-E7701</f>
        <v>2</v>
      </c>
      <c r="U7701" t="s">
        <v>14206</v>
      </c>
      <c r="V7701" s="6" t="s">
        <v>14254</v>
      </c>
      <c r="W7701" t="s">
        <v>14269</v>
      </c>
      <c r="X7701" t="s">
        <v>14195</v>
      </c>
      <c r="Y7701" t="str">
        <f>VLOOKUP(R7701,Managers!$A:$B,2,)</f>
        <v>Allen Young</v>
      </c>
      <c r="Z7701" s="11">
        <f>VLOOKUP(X7701,HourlyWages!$A:$B,2,0)</f>
        <v>52</v>
      </c>
      <c r="AA7701">
        <v>1</v>
      </c>
    </row>
    <row r="7702" spans="1:27" x14ac:dyDescent="0.3">
      <c r="A7702" t="b">
        <f>COUNTIF($C$1:C7702, C7702)&gt;1</f>
        <v>0</v>
      </c>
      <c r="B7702" t="b">
        <f>VLOOKUP(C7702,Sheet3!$A:$B,2,0) &gt; 1</f>
        <v>0</v>
      </c>
      <c r="C7702">
        <v>7701</v>
      </c>
      <c r="D7702">
        <v>55202</v>
      </c>
      <c r="E7702" s="4">
        <v>40779</v>
      </c>
      <c r="F7702">
        <v>49</v>
      </c>
      <c r="G7702" s="15">
        <f>I7702*F7702</f>
        <v>7350</v>
      </c>
      <c r="H7702" s="9">
        <v>0.08</v>
      </c>
      <c r="I7702" s="13">
        <f>VLOOKUP($U7702,Pricebook!$A:$D,4,0)</f>
        <v>150</v>
      </c>
      <c r="J7702" s="11">
        <f>G7702*(1-H7702)</f>
        <v>6762</v>
      </c>
      <c r="K7702" t="s">
        <v>688</v>
      </c>
      <c r="L7702" t="s">
        <v>230</v>
      </c>
      <c r="M7702" t="str">
        <f>VLOOKUP($L7702,Companies!$A:$G,7,)</f>
        <v>RETAIL: Building Materials</v>
      </c>
      <c r="N7702" t="str">
        <f>VLOOKUP($L7702,Companies!$A:$G,6,)</f>
        <v>Consumer Services</v>
      </c>
      <c r="O7702" s="6" t="s">
        <v>1730</v>
      </c>
      <c r="P7702" s="6" t="s">
        <v>1731</v>
      </c>
      <c r="Q7702" t="s">
        <v>492</v>
      </c>
      <c r="R7702" t="s">
        <v>61</v>
      </c>
      <c r="S7702" s="4">
        <v>40786</v>
      </c>
      <c r="T7702" s="7">
        <f>S7702-E7702</f>
        <v>7</v>
      </c>
      <c r="U7702" t="s">
        <v>14210</v>
      </c>
      <c r="V7702" s="6" t="s">
        <v>14251</v>
      </c>
      <c r="W7702" t="s">
        <v>14261</v>
      </c>
      <c r="X7702" t="s">
        <v>14201</v>
      </c>
      <c r="Y7702" t="str">
        <f>VLOOKUP(R7702,Managers!$A:$B,2,)</f>
        <v>Allen Young</v>
      </c>
      <c r="Z7702" s="11">
        <f>VLOOKUP(X7702,HourlyWages!$A:$B,2,0)</f>
        <v>53</v>
      </c>
      <c r="AA7702">
        <v>1</v>
      </c>
    </row>
    <row r="7703" spans="1:27" x14ac:dyDescent="0.3">
      <c r="A7703" t="b">
        <f>COUNTIF($C$1:C7703, C7703)&gt;1</f>
        <v>0</v>
      </c>
      <c r="B7703" t="b">
        <f>VLOOKUP(C7703,Sheet3!$A:$B,2,0) &gt; 1</f>
        <v>0</v>
      </c>
      <c r="C7703">
        <v>7702</v>
      </c>
      <c r="D7703">
        <v>55203</v>
      </c>
      <c r="E7703" s="4">
        <v>40279</v>
      </c>
      <c r="F7703">
        <v>18</v>
      </c>
      <c r="G7703" s="15">
        <f>I7703*F7703</f>
        <v>2700</v>
      </c>
      <c r="H7703" s="9">
        <v>0.05</v>
      </c>
      <c r="I7703" s="13">
        <f>VLOOKUP($U7703,Pricebook!$A:$D,4,0)</f>
        <v>150</v>
      </c>
      <c r="J7703" s="11">
        <f>G7703*(1-H7703)</f>
        <v>2565</v>
      </c>
      <c r="K7703" t="s">
        <v>1203</v>
      </c>
      <c r="L7703" t="s">
        <v>158</v>
      </c>
      <c r="M7703" t="str">
        <f>VLOOKUP($L7703,Companies!$A:$G,7,)</f>
        <v>Department/Specialty Retail Stores</v>
      </c>
      <c r="N7703" t="str">
        <f>VLOOKUP($L7703,Companies!$A:$G,6,)</f>
        <v>Consumer Services</v>
      </c>
      <c r="O7703" s="6" t="s">
        <v>1134</v>
      </c>
      <c r="P7703" s="6">
        <v>94025</v>
      </c>
      <c r="Q7703" t="s">
        <v>114</v>
      </c>
      <c r="R7703" t="s">
        <v>23</v>
      </c>
      <c r="S7703" s="4">
        <v>40279</v>
      </c>
      <c r="T7703" s="7">
        <f>S7703-E7703</f>
        <v>0</v>
      </c>
      <c r="U7703" t="s">
        <v>14210</v>
      </c>
      <c r="V7703" s="6" t="s">
        <v>14251</v>
      </c>
      <c r="W7703" t="s">
        <v>14267</v>
      </c>
      <c r="X7703" t="s">
        <v>14198</v>
      </c>
      <c r="Y7703" t="str">
        <f>VLOOKUP(R7703,Managers!$A:$B,2,)</f>
        <v>Bob Turner</v>
      </c>
      <c r="Z7703" s="11">
        <f>VLOOKUP(X7703,HourlyWages!$A:$B,2,0)</f>
        <v>51</v>
      </c>
      <c r="AA7703">
        <v>1</v>
      </c>
    </row>
    <row r="7704" spans="1:27" x14ac:dyDescent="0.3">
      <c r="A7704" t="b">
        <f>COUNTIF($C$1:C7704, C7704)&gt;1</f>
        <v>0</v>
      </c>
      <c r="B7704" t="b">
        <f>VLOOKUP(C7704,Sheet3!$A:$B,2,0) &gt; 1</f>
        <v>0</v>
      </c>
      <c r="C7704">
        <v>7703</v>
      </c>
      <c r="D7704">
        <v>55206</v>
      </c>
      <c r="E7704" s="4">
        <v>40849</v>
      </c>
      <c r="F7704">
        <v>20</v>
      </c>
      <c r="G7704" s="15">
        <f>I7704*F7704</f>
        <v>3200</v>
      </c>
      <c r="H7704" s="9">
        <v>0.03</v>
      </c>
      <c r="I7704" s="13">
        <f>VLOOKUP($U7704,Pricebook!$A:$D,4,0)</f>
        <v>160</v>
      </c>
      <c r="J7704" s="11">
        <f>G7704*(1-H7704)</f>
        <v>3104</v>
      </c>
      <c r="K7704" t="s">
        <v>1280</v>
      </c>
      <c r="L7704" t="s">
        <v>20</v>
      </c>
      <c r="M7704" t="str">
        <f>VLOOKUP($L7704,Companies!$A:$G,7,)</f>
        <v>Major Pharmaceuticals</v>
      </c>
      <c r="N7704" t="str">
        <f>VLOOKUP($L7704,Companies!$A:$G,6,)</f>
        <v>Health Care</v>
      </c>
      <c r="O7704" s="6" t="s">
        <v>872</v>
      </c>
      <c r="P7704" s="6" t="s">
        <v>873</v>
      </c>
      <c r="Q7704" t="s">
        <v>60</v>
      </c>
      <c r="R7704" t="s">
        <v>61</v>
      </c>
      <c r="S7704" s="4">
        <v>40850</v>
      </c>
      <c r="T7704" s="7">
        <f>S7704-E7704</f>
        <v>1</v>
      </c>
      <c r="U7704" t="s">
        <v>14218</v>
      </c>
      <c r="V7704" s="6" t="s">
        <v>14251</v>
      </c>
      <c r="W7704" t="s">
        <v>14262</v>
      </c>
      <c r="X7704" t="s">
        <v>14184</v>
      </c>
      <c r="Y7704" t="str">
        <f>VLOOKUP(R7704,Managers!$A:$B,2,)</f>
        <v>Allen Young</v>
      </c>
      <c r="Z7704" s="11">
        <f>VLOOKUP(X7704,HourlyWages!$A:$B,2,0)</f>
        <v>50</v>
      </c>
      <c r="AA7704">
        <v>1</v>
      </c>
    </row>
    <row r="7705" spans="1:27" x14ac:dyDescent="0.3">
      <c r="A7705" t="b">
        <f>COUNTIF($C$1:C7705, C7705)&gt;1</f>
        <v>0</v>
      </c>
      <c r="B7705" t="b">
        <f>VLOOKUP(C7705,Sheet3!$A:$B,2,0) &gt; 1</f>
        <v>0</v>
      </c>
      <c r="C7705">
        <v>7704</v>
      </c>
      <c r="D7705">
        <v>55234</v>
      </c>
      <c r="E7705" s="4">
        <v>40387</v>
      </c>
      <c r="F7705">
        <v>12</v>
      </c>
      <c r="G7705" s="15">
        <f>I7705*F7705</f>
        <v>1800</v>
      </c>
      <c r="H7705" s="9">
        <v>0.09</v>
      </c>
      <c r="I7705" s="13">
        <f>VLOOKUP($U7705,Pricebook!$A:$D,4,0)</f>
        <v>150</v>
      </c>
      <c r="J7705" s="11">
        <f>G7705*(1-H7705)</f>
        <v>1638</v>
      </c>
      <c r="K7705" t="s">
        <v>2871</v>
      </c>
      <c r="L7705" t="s">
        <v>276</v>
      </c>
      <c r="M7705" t="str">
        <f>VLOOKUP($L7705,Companies!$A:$G,7,)</f>
        <v>Computer Manufacturing</v>
      </c>
      <c r="N7705" t="str">
        <f>VLOOKUP($L7705,Companies!$A:$G,6,)</f>
        <v>Technology</v>
      </c>
      <c r="O7705" s="6" t="s">
        <v>654</v>
      </c>
      <c r="P7705" s="6">
        <v>29418</v>
      </c>
      <c r="Q7705" t="s">
        <v>163</v>
      </c>
      <c r="R7705" t="s">
        <v>34</v>
      </c>
      <c r="S7705" s="4">
        <v>40391</v>
      </c>
      <c r="T7705" s="7">
        <f>S7705-E7705</f>
        <v>4</v>
      </c>
      <c r="U7705" t="s">
        <v>14211</v>
      </c>
      <c r="V7705" s="6" t="s">
        <v>14254</v>
      </c>
      <c r="W7705" t="s">
        <v>14255</v>
      </c>
      <c r="X7705" t="s">
        <v>14189</v>
      </c>
      <c r="Y7705" t="str">
        <f>VLOOKUP(R7705,Managers!$A:$B,2,)</f>
        <v>Frank Mitchell</v>
      </c>
      <c r="Z7705" s="11">
        <f>VLOOKUP(X7705,HourlyWages!$A:$B,2,0)</f>
        <v>62</v>
      </c>
      <c r="AA7705">
        <v>1</v>
      </c>
    </row>
    <row r="7706" spans="1:27" x14ac:dyDescent="0.3">
      <c r="A7706" t="b">
        <f>COUNTIF($C$1:C7706, C7706)&gt;1</f>
        <v>0</v>
      </c>
      <c r="B7706" t="b">
        <f>VLOOKUP(C7706,Sheet3!$A:$B,2,0) &gt; 1</f>
        <v>0</v>
      </c>
      <c r="C7706">
        <v>7705</v>
      </c>
      <c r="D7706">
        <v>55234</v>
      </c>
      <c r="E7706" s="4">
        <v>40387</v>
      </c>
      <c r="F7706">
        <v>5</v>
      </c>
      <c r="G7706" s="15">
        <f>I7706*F7706</f>
        <v>600</v>
      </c>
      <c r="H7706" s="9">
        <v>0.03</v>
      </c>
      <c r="I7706" s="13">
        <f>VLOOKUP($U7706,Pricebook!$A:$D,4,0)</f>
        <v>120</v>
      </c>
      <c r="J7706" s="11">
        <f>G7706*(1-H7706)</f>
        <v>582</v>
      </c>
      <c r="K7706" t="s">
        <v>2871</v>
      </c>
      <c r="L7706" t="s">
        <v>276</v>
      </c>
      <c r="M7706" t="str">
        <f>VLOOKUP($L7706,Companies!$A:$G,7,)</f>
        <v>Computer Manufacturing</v>
      </c>
      <c r="N7706" t="str">
        <f>VLOOKUP($L7706,Companies!$A:$G,6,)</f>
        <v>Technology</v>
      </c>
      <c r="O7706" s="6" t="s">
        <v>654</v>
      </c>
      <c r="P7706" s="6">
        <v>29418</v>
      </c>
      <c r="Q7706" t="s">
        <v>163</v>
      </c>
      <c r="R7706" t="s">
        <v>34</v>
      </c>
      <c r="S7706" s="4">
        <v>40389</v>
      </c>
      <c r="T7706" s="7">
        <f>S7706-E7706</f>
        <v>2</v>
      </c>
      <c r="U7706" t="s">
        <v>14212</v>
      </c>
      <c r="V7706" s="6" t="s">
        <v>14254</v>
      </c>
      <c r="W7706" t="s">
        <v>14255</v>
      </c>
      <c r="X7706" t="s">
        <v>14200</v>
      </c>
      <c r="Y7706" t="str">
        <f>VLOOKUP(R7706,Managers!$A:$B,2,)</f>
        <v>Frank Mitchell</v>
      </c>
      <c r="Z7706" s="11">
        <f>VLOOKUP(X7706,HourlyWages!$A:$B,2,0)</f>
        <v>59</v>
      </c>
      <c r="AA7706">
        <v>1</v>
      </c>
    </row>
    <row r="7707" spans="1:27" x14ac:dyDescent="0.3">
      <c r="A7707" t="b">
        <f>COUNTIF($C$1:C7707, C7707)&gt;1</f>
        <v>0</v>
      </c>
      <c r="B7707" t="b">
        <f>VLOOKUP(C7707,Sheet3!$A:$B,2,0) &gt; 1</f>
        <v>0</v>
      </c>
      <c r="C7707">
        <v>7706</v>
      </c>
      <c r="D7707">
        <v>55235</v>
      </c>
      <c r="E7707" s="4">
        <v>40457</v>
      </c>
      <c r="F7707">
        <v>33</v>
      </c>
      <c r="G7707" s="15">
        <f>I7707*F7707</f>
        <v>4950</v>
      </c>
      <c r="H7707" s="9">
        <v>0</v>
      </c>
      <c r="I7707" s="13">
        <f>VLOOKUP($U7707,Pricebook!$A:$D,4,0)</f>
        <v>150</v>
      </c>
      <c r="J7707" s="11">
        <f>G7707*(1-H7707)</f>
        <v>4950</v>
      </c>
      <c r="K7707" t="s">
        <v>730</v>
      </c>
      <c r="L7707" t="s">
        <v>41</v>
      </c>
      <c r="M7707" t="str">
        <f>VLOOKUP($L7707,Companies!$A:$G,7,)</f>
        <v>EDP Services</v>
      </c>
      <c r="N7707" t="str">
        <f>VLOOKUP($L7707,Companies!$A:$G,6,)</f>
        <v>Technology</v>
      </c>
      <c r="O7707" s="6" t="s">
        <v>383</v>
      </c>
      <c r="P7707" s="6">
        <v>45385</v>
      </c>
      <c r="Q7707" t="s">
        <v>210</v>
      </c>
      <c r="R7707" t="s">
        <v>61</v>
      </c>
      <c r="S7707" s="4">
        <v>40459</v>
      </c>
      <c r="T7707" s="7">
        <f>S7707-E7707</f>
        <v>2</v>
      </c>
      <c r="U7707" t="s">
        <v>14210</v>
      </c>
      <c r="V7707" s="6" t="s">
        <v>14251</v>
      </c>
      <c r="W7707" t="s">
        <v>14268</v>
      </c>
      <c r="X7707" t="s">
        <v>14195</v>
      </c>
      <c r="Y7707" t="str">
        <f>VLOOKUP(R7707,Managers!$A:$B,2,)</f>
        <v>Allen Young</v>
      </c>
      <c r="Z7707" s="11">
        <f>VLOOKUP(X7707,HourlyWages!$A:$B,2,0)</f>
        <v>52</v>
      </c>
      <c r="AA7707">
        <v>1</v>
      </c>
    </row>
    <row r="7708" spans="1:27" x14ac:dyDescent="0.3">
      <c r="A7708" t="b">
        <f>COUNTIF($C$1:C7708, C7708)&gt;1</f>
        <v>0</v>
      </c>
      <c r="B7708" t="b">
        <f>VLOOKUP(C7708,Sheet3!$A:$B,2,0) &gt; 1</f>
        <v>0</v>
      </c>
      <c r="C7708">
        <v>7707</v>
      </c>
      <c r="D7708">
        <v>55239</v>
      </c>
      <c r="E7708" s="4">
        <v>41246</v>
      </c>
      <c r="F7708">
        <v>6</v>
      </c>
      <c r="G7708" s="15">
        <f>I7708*F7708</f>
        <v>750</v>
      </c>
      <c r="H7708" s="9">
        <v>0.02</v>
      </c>
      <c r="I7708" s="13">
        <f>VLOOKUP($U7708,Pricebook!$A:$D,4,0)</f>
        <v>125</v>
      </c>
      <c r="J7708" s="11">
        <f>G7708*(1-H7708)</f>
        <v>735</v>
      </c>
      <c r="K7708" t="s">
        <v>1559</v>
      </c>
      <c r="L7708" t="s">
        <v>226</v>
      </c>
      <c r="M7708" t="str">
        <f>VLOOKUP($L7708,Companies!$A:$G,7,)</f>
        <v>Auto Manufacturing</v>
      </c>
      <c r="N7708" t="str">
        <f>VLOOKUP($L7708,Companies!$A:$G,6,)</f>
        <v>Capital Goods</v>
      </c>
      <c r="O7708" s="6" t="s">
        <v>782</v>
      </c>
      <c r="P7708" s="6" t="s">
        <v>2583</v>
      </c>
      <c r="Q7708" t="s">
        <v>149</v>
      </c>
      <c r="R7708" t="s">
        <v>61</v>
      </c>
      <c r="S7708" s="4">
        <v>41246</v>
      </c>
      <c r="T7708" s="7">
        <f>S7708-E7708</f>
        <v>0</v>
      </c>
      <c r="U7708" t="s">
        <v>14209</v>
      </c>
      <c r="V7708" s="6" t="s">
        <v>14254</v>
      </c>
      <c r="W7708" t="s">
        <v>14256</v>
      </c>
      <c r="X7708" t="s">
        <v>14187</v>
      </c>
      <c r="Y7708" t="str">
        <f>VLOOKUP(R7708,Managers!$A:$B,2,)</f>
        <v>Allen Young</v>
      </c>
      <c r="Z7708" s="11">
        <f>VLOOKUP(X7708,HourlyWages!$A:$B,2,0)</f>
        <v>45</v>
      </c>
      <c r="AA7708">
        <v>1</v>
      </c>
    </row>
    <row r="7709" spans="1:27" x14ac:dyDescent="0.3">
      <c r="A7709" t="b">
        <f>COUNTIF($C$1:C7709, C7709)&gt;1</f>
        <v>0</v>
      </c>
      <c r="B7709" t="b">
        <f>VLOOKUP(C7709,Sheet3!$A:$B,2,0) &gt; 1</f>
        <v>0</v>
      </c>
      <c r="C7709">
        <v>7708</v>
      </c>
      <c r="D7709">
        <v>55239</v>
      </c>
      <c r="E7709" s="4">
        <v>41246</v>
      </c>
      <c r="F7709">
        <v>13</v>
      </c>
      <c r="G7709" s="15">
        <f>I7709*F7709</f>
        <v>1430</v>
      </c>
      <c r="H7709" s="9">
        <v>7.0000000000000007E-2</v>
      </c>
      <c r="I7709" s="13">
        <f>VLOOKUP($U7709,Pricebook!$A:$D,4,0)</f>
        <v>110</v>
      </c>
      <c r="J7709" s="11">
        <f>G7709*(1-H7709)</f>
        <v>1329.8999999999999</v>
      </c>
      <c r="K7709" t="s">
        <v>1559</v>
      </c>
      <c r="L7709" t="s">
        <v>226</v>
      </c>
      <c r="M7709" t="str">
        <f>VLOOKUP($L7709,Companies!$A:$G,7,)</f>
        <v>Auto Manufacturing</v>
      </c>
      <c r="N7709" t="str">
        <f>VLOOKUP($L7709,Companies!$A:$G,6,)</f>
        <v>Capital Goods</v>
      </c>
      <c r="O7709" s="6" t="s">
        <v>181</v>
      </c>
      <c r="P7709" s="6" t="s">
        <v>183</v>
      </c>
      <c r="Q7709" t="s">
        <v>91</v>
      </c>
      <c r="R7709" t="s">
        <v>61</v>
      </c>
      <c r="S7709" s="4">
        <v>41247</v>
      </c>
      <c r="T7709" s="7">
        <f>S7709-E7709</f>
        <v>1</v>
      </c>
      <c r="U7709" t="s">
        <v>14215</v>
      </c>
      <c r="V7709" s="6" t="s">
        <v>14251</v>
      </c>
      <c r="W7709" t="s">
        <v>14262</v>
      </c>
      <c r="X7709" t="s">
        <v>14187</v>
      </c>
      <c r="Y7709" t="str">
        <f>VLOOKUP(R7709,Managers!$A:$B,2,)</f>
        <v>Allen Young</v>
      </c>
      <c r="Z7709" s="11">
        <f>VLOOKUP(X7709,HourlyWages!$A:$B,2,0)</f>
        <v>45</v>
      </c>
      <c r="AA7709">
        <v>1</v>
      </c>
    </row>
    <row r="7710" spans="1:27" x14ac:dyDescent="0.3">
      <c r="A7710" t="b">
        <f>COUNTIF($C$1:C7710, C7710)&gt;1</f>
        <v>0</v>
      </c>
      <c r="B7710" t="b">
        <f>VLOOKUP(C7710,Sheet3!$A:$B,2,0) &gt; 1</f>
        <v>0</v>
      </c>
      <c r="C7710">
        <v>7709</v>
      </c>
      <c r="D7710">
        <v>55265</v>
      </c>
      <c r="E7710" s="4">
        <v>40079</v>
      </c>
      <c r="F7710">
        <v>39</v>
      </c>
      <c r="G7710" s="15">
        <f>I7710*F7710</f>
        <v>5850</v>
      </c>
      <c r="H7710" s="9">
        <v>0.06</v>
      </c>
      <c r="I7710" s="13">
        <f>VLOOKUP($U7710,Pricebook!$A:$D,4,0)</f>
        <v>150</v>
      </c>
      <c r="J7710" s="11">
        <f>G7710*(1-H7710)</f>
        <v>5499</v>
      </c>
      <c r="K7710" t="s">
        <v>1586</v>
      </c>
      <c r="L7710" t="s">
        <v>549</v>
      </c>
      <c r="M7710" t="str">
        <f>VLOOKUP($L7710,Companies!$A:$G,7,)</f>
        <v>RETAIL: Building Materials</v>
      </c>
      <c r="N7710" t="str">
        <f>VLOOKUP($L7710,Companies!$A:$G,6,)</f>
        <v>Consumer Services</v>
      </c>
      <c r="O7710" s="6" t="s">
        <v>536</v>
      </c>
      <c r="P7710" s="6">
        <v>54956</v>
      </c>
      <c r="Q7710" t="s">
        <v>95</v>
      </c>
      <c r="R7710" t="s">
        <v>16</v>
      </c>
      <c r="S7710" s="4">
        <v>40084</v>
      </c>
      <c r="T7710" s="7">
        <f>S7710-E7710</f>
        <v>5</v>
      </c>
      <c r="U7710" t="s">
        <v>14210</v>
      </c>
      <c r="V7710" s="6" t="s">
        <v>14254</v>
      </c>
      <c r="W7710" t="s">
        <v>14256</v>
      </c>
      <c r="X7710" t="s">
        <v>14189</v>
      </c>
      <c r="Y7710" t="str">
        <f>VLOOKUP(R7710,Managers!$A:$B,2,)</f>
        <v>Josh Martinez</v>
      </c>
      <c r="Z7710" s="11">
        <f>VLOOKUP(X7710,HourlyWages!$A:$B,2,0)</f>
        <v>62</v>
      </c>
      <c r="AA7710">
        <v>1</v>
      </c>
    </row>
    <row r="7711" spans="1:27" x14ac:dyDescent="0.3">
      <c r="A7711" t="b">
        <f>COUNTIF($C$1:C7711, C7711)&gt;1</f>
        <v>0</v>
      </c>
      <c r="B7711" t="b">
        <f>VLOOKUP(C7711,Sheet3!$A:$B,2,0) &gt; 1</f>
        <v>0</v>
      </c>
      <c r="C7711">
        <v>7710</v>
      </c>
      <c r="D7711">
        <v>55268</v>
      </c>
      <c r="E7711" s="4">
        <v>40985</v>
      </c>
      <c r="F7711">
        <v>11</v>
      </c>
      <c r="G7711" s="15">
        <f>I7711*F7711</f>
        <v>1650</v>
      </c>
      <c r="H7711" s="9">
        <v>0.08</v>
      </c>
      <c r="I7711" s="13">
        <f>VLOOKUP($U7711,Pricebook!$A:$D,4,0)</f>
        <v>150</v>
      </c>
      <c r="J7711" s="11">
        <f>G7711*(1-H7711)</f>
        <v>1518</v>
      </c>
      <c r="K7711" t="s">
        <v>1346</v>
      </c>
      <c r="L7711" t="s">
        <v>136</v>
      </c>
      <c r="M7711" t="str">
        <f>VLOOKUP($L7711,Companies!$A:$G,7,)</f>
        <v>Electronic Components</v>
      </c>
      <c r="N7711" t="str">
        <f>VLOOKUP($L7711,Companies!$A:$G,6,)</f>
        <v>Capital Goods</v>
      </c>
      <c r="O7711" s="6" t="s">
        <v>1011</v>
      </c>
      <c r="P7711" s="6">
        <v>49201</v>
      </c>
      <c r="Q7711" t="s">
        <v>172</v>
      </c>
      <c r="R7711" t="s">
        <v>16</v>
      </c>
      <c r="S7711" s="4">
        <v>40986</v>
      </c>
      <c r="T7711" s="7">
        <f>S7711-E7711</f>
        <v>1</v>
      </c>
      <c r="U7711" t="s">
        <v>14211</v>
      </c>
      <c r="V7711" s="6" t="s">
        <v>14254</v>
      </c>
      <c r="W7711" t="s">
        <v>14255</v>
      </c>
      <c r="X7711" t="s">
        <v>14203</v>
      </c>
      <c r="Y7711" t="str">
        <f>VLOOKUP(R7711,Managers!$A:$B,2,)</f>
        <v>Josh Martinez</v>
      </c>
      <c r="Z7711" s="11">
        <f>VLOOKUP(X7711,HourlyWages!$A:$B,2,0)</f>
        <v>62</v>
      </c>
      <c r="AA7711">
        <v>1</v>
      </c>
    </row>
    <row r="7712" spans="1:27" x14ac:dyDescent="0.3">
      <c r="A7712" t="b">
        <f>COUNTIF($C$1:C7712, C7712)&gt;1</f>
        <v>0</v>
      </c>
      <c r="B7712" t="b">
        <f>VLOOKUP(C7712,Sheet3!$A:$B,2,0) &gt; 1</f>
        <v>0</v>
      </c>
      <c r="C7712">
        <v>7711</v>
      </c>
      <c r="D7712">
        <v>55269</v>
      </c>
      <c r="E7712" s="4">
        <v>40244</v>
      </c>
      <c r="F7712">
        <v>1</v>
      </c>
      <c r="G7712" s="15">
        <f>I7712*F7712</f>
        <v>110</v>
      </c>
      <c r="H7712" s="9">
        <v>0</v>
      </c>
      <c r="I7712" s="13">
        <f>VLOOKUP($U7712,Pricebook!$A:$D,4,0)</f>
        <v>110</v>
      </c>
      <c r="J7712" s="11">
        <f>G7712*(1-H7712)</f>
        <v>110</v>
      </c>
      <c r="K7712" t="s">
        <v>1497</v>
      </c>
      <c r="L7712" t="s">
        <v>508</v>
      </c>
      <c r="M7712" t="str">
        <f>VLOOKUP($L7712,Companies!$A:$G,7,)</f>
        <v>Semiconductors</v>
      </c>
      <c r="N7712" t="str">
        <f>VLOOKUP($L7712,Companies!$A:$G,6,)</f>
        <v>Technology</v>
      </c>
      <c r="O7712" s="6" t="s">
        <v>1504</v>
      </c>
      <c r="P7712" s="6">
        <v>68005</v>
      </c>
      <c r="Q7712" t="s">
        <v>440</v>
      </c>
      <c r="R7712" t="s">
        <v>16</v>
      </c>
      <c r="S7712" s="4">
        <v>40245</v>
      </c>
      <c r="T7712" s="7">
        <f>S7712-E7712</f>
        <v>1</v>
      </c>
      <c r="U7712" t="s">
        <v>14215</v>
      </c>
      <c r="V7712" s="6" t="s">
        <v>14251</v>
      </c>
      <c r="W7712" t="s">
        <v>14252</v>
      </c>
      <c r="X7712" t="s">
        <v>14196</v>
      </c>
      <c r="Y7712" t="str">
        <f>VLOOKUP(R7712,Managers!$A:$B,2,)</f>
        <v>Josh Martinez</v>
      </c>
      <c r="Z7712" s="11">
        <f>VLOOKUP(X7712,HourlyWages!$A:$B,2,0)</f>
        <v>58</v>
      </c>
      <c r="AA7712">
        <v>1</v>
      </c>
    </row>
    <row r="7713" spans="1:27" x14ac:dyDescent="0.3">
      <c r="A7713" t="b">
        <f>COUNTIF($C$1:C7713, C7713)&gt;1</f>
        <v>0</v>
      </c>
      <c r="B7713" t="b">
        <f>VLOOKUP(C7713,Sheet3!$A:$B,2,0) &gt; 1</f>
        <v>0</v>
      </c>
      <c r="C7713">
        <v>7712</v>
      </c>
      <c r="D7713">
        <v>55270</v>
      </c>
      <c r="E7713" s="4">
        <v>40200</v>
      </c>
      <c r="F7713">
        <v>1</v>
      </c>
      <c r="G7713" s="15">
        <f>I7713*F7713</f>
        <v>160</v>
      </c>
      <c r="H7713" s="9">
        <v>0.02</v>
      </c>
      <c r="I7713" s="13">
        <f>VLOOKUP($U7713,Pricebook!$A:$D,4,0)</f>
        <v>160</v>
      </c>
      <c r="J7713" s="11">
        <f>G7713*(1-H7713)</f>
        <v>156.80000000000001</v>
      </c>
      <c r="K7713" t="s">
        <v>347</v>
      </c>
      <c r="L7713" t="s">
        <v>348</v>
      </c>
      <c r="M7713" t="str">
        <f>VLOOKUP($L7713,Companies!$A:$G,7,)</f>
        <v>Telecommunications Equipment</v>
      </c>
      <c r="N7713" t="str">
        <f>VLOOKUP($L7713,Companies!$A:$G,6,)</f>
        <v>Public Utilities</v>
      </c>
      <c r="O7713" s="6" t="s">
        <v>708</v>
      </c>
      <c r="P7713" s="6">
        <v>75165</v>
      </c>
      <c r="Q7713" t="s">
        <v>48</v>
      </c>
      <c r="R7713" t="s">
        <v>16</v>
      </c>
      <c r="S7713" s="4">
        <v>40201</v>
      </c>
      <c r="T7713" s="7">
        <f>S7713-E7713</f>
        <v>1</v>
      </c>
      <c r="U7713" t="s">
        <v>14218</v>
      </c>
      <c r="V7713" s="6" t="s">
        <v>14251</v>
      </c>
      <c r="W7713" t="s">
        <v>14262</v>
      </c>
      <c r="X7713" t="s">
        <v>14192</v>
      </c>
      <c r="Y7713" t="str">
        <f>VLOOKUP(R7713,Managers!$A:$B,2,)</f>
        <v>Josh Martinez</v>
      </c>
      <c r="Z7713" s="11">
        <f>VLOOKUP(X7713,HourlyWages!$A:$B,2,0)</f>
        <v>75</v>
      </c>
      <c r="AA7713">
        <v>1</v>
      </c>
    </row>
    <row r="7714" spans="1:27" x14ac:dyDescent="0.3">
      <c r="A7714" t="b">
        <f>COUNTIF($C$1:C7714, C7714)&gt;1</f>
        <v>0</v>
      </c>
      <c r="B7714" t="b">
        <f>VLOOKUP(C7714,Sheet3!$A:$B,2,0) &gt; 1</f>
        <v>0</v>
      </c>
      <c r="C7714">
        <v>7713</v>
      </c>
      <c r="D7714">
        <v>55271</v>
      </c>
      <c r="E7714" s="4">
        <v>40613</v>
      </c>
      <c r="F7714">
        <v>16</v>
      </c>
      <c r="G7714" s="15">
        <f>I7714*F7714</f>
        <v>2000</v>
      </c>
      <c r="H7714" s="9">
        <v>7.0000000000000007E-2</v>
      </c>
      <c r="I7714" s="13">
        <f>VLOOKUP($U7714,Pricebook!$A:$D,4,0)</f>
        <v>125</v>
      </c>
      <c r="J7714" s="11">
        <f>G7714*(1-H7714)</f>
        <v>1859.9999999999998</v>
      </c>
      <c r="K7714" t="s">
        <v>248</v>
      </c>
      <c r="L7714" t="s">
        <v>207</v>
      </c>
      <c r="M7714" t="str">
        <f>VLOOKUP($L7714,Companies!$A:$G,7,)</f>
        <v>Television Services</v>
      </c>
      <c r="N7714" t="str">
        <f>VLOOKUP($L7714,Companies!$A:$G,6,)</f>
        <v>Consumer Services</v>
      </c>
      <c r="O7714" s="6" t="s">
        <v>1062</v>
      </c>
      <c r="P7714" s="6">
        <v>47201</v>
      </c>
      <c r="Q7714" t="s">
        <v>278</v>
      </c>
      <c r="R7714" t="s">
        <v>16</v>
      </c>
      <c r="S7714" s="4">
        <v>40615</v>
      </c>
      <c r="T7714" s="7">
        <f>S7714-E7714</f>
        <v>2</v>
      </c>
      <c r="U7714" t="s">
        <v>14221</v>
      </c>
      <c r="V7714" s="6" t="s">
        <v>14251</v>
      </c>
      <c r="W7714" t="s">
        <v>14252</v>
      </c>
      <c r="X7714" t="s">
        <v>14198</v>
      </c>
      <c r="Y7714" t="str">
        <f>VLOOKUP(R7714,Managers!$A:$B,2,)</f>
        <v>Josh Martinez</v>
      </c>
      <c r="Z7714" s="11">
        <f>VLOOKUP(X7714,HourlyWages!$A:$B,2,0)</f>
        <v>51</v>
      </c>
      <c r="AA7714">
        <v>1</v>
      </c>
    </row>
    <row r="7715" spans="1:27" x14ac:dyDescent="0.3">
      <c r="A7715" t="b">
        <f>COUNTIF($C$1:C7715, C7715)&gt;1</f>
        <v>0</v>
      </c>
      <c r="B7715" t="b">
        <f>VLOOKUP(C7715,Sheet3!$A:$B,2,0) &gt; 1</f>
        <v>0</v>
      </c>
      <c r="C7715">
        <v>7714</v>
      </c>
      <c r="D7715">
        <v>55296</v>
      </c>
      <c r="E7715" s="4">
        <v>41200</v>
      </c>
      <c r="F7715">
        <v>32</v>
      </c>
      <c r="G7715" s="15">
        <f>I7715*F7715</f>
        <v>3520</v>
      </c>
      <c r="H7715" s="9">
        <v>0.05</v>
      </c>
      <c r="I7715" s="13">
        <f>VLOOKUP($U7715,Pricebook!$A:$D,4,0)</f>
        <v>110</v>
      </c>
      <c r="J7715" s="11">
        <f>G7715*(1-H7715)</f>
        <v>3344</v>
      </c>
      <c r="K7715" t="s">
        <v>399</v>
      </c>
      <c r="L7715" t="s">
        <v>400</v>
      </c>
      <c r="M7715" t="str">
        <f>VLOOKUP($L7715,Companies!$A:$G,7,)</f>
        <v>Industrial Specialties</v>
      </c>
      <c r="N7715" t="str">
        <f>VLOOKUP($L7715,Companies!$A:$G,6,)</f>
        <v>Health Care</v>
      </c>
      <c r="O7715" s="6" t="s">
        <v>2069</v>
      </c>
      <c r="P7715" s="6" t="s">
        <v>2070</v>
      </c>
      <c r="Q7715" t="s">
        <v>81</v>
      </c>
      <c r="R7715" t="s">
        <v>34</v>
      </c>
      <c r="S7715" s="4">
        <v>41204</v>
      </c>
      <c r="T7715" s="7">
        <f>S7715-E7715</f>
        <v>4</v>
      </c>
      <c r="U7715" t="s">
        <v>14215</v>
      </c>
      <c r="V7715" s="6" t="s">
        <v>14257</v>
      </c>
      <c r="W7715" t="s">
        <v>14259</v>
      </c>
      <c r="X7715" t="s">
        <v>14186</v>
      </c>
      <c r="Y7715" t="str">
        <f>VLOOKUP(R7715,Managers!$A:$B,2,)</f>
        <v>Frank Mitchell</v>
      </c>
      <c r="Z7715" s="11">
        <f>VLOOKUP(X7715,HourlyWages!$A:$B,2,0)</f>
        <v>67</v>
      </c>
      <c r="AA7715">
        <v>1</v>
      </c>
    </row>
    <row r="7716" spans="1:27" x14ac:dyDescent="0.3">
      <c r="A7716" t="b">
        <f>COUNTIF($C$1:C7716, C7716)&gt;1</f>
        <v>0</v>
      </c>
      <c r="B7716" t="b">
        <f>VLOOKUP(C7716,Sheet3!$A:$B,2,0) &gt; 1</f>
        <v>0</v>
      </c>
      <c r="C7716">
        <v>7715</v>
      </c>
      <c r="D7716">
        <v>55297</v>
      </c>
      <c r="E7716" s="4">
        <v>40470</v>
      </c>
      <c r="F7716">
        <v>29</v>
      </c>
      <c r="G7716" s="15">
        <f>I7716*F7716</f>
        <v>3190</v>
      </c>
      <c r="H7716" s="9">
        <v>0.1</v>
      </c>
      <c r="I7716" s="13">
        <f>VLOOKUP($U7716,Pricebook!$A:$D,4,0)</f>
        <v>110</v>
      </c>
      <c r="J7716" s="11">
        <f>G7716*(1-H7716)</f>
        <v>2871</v>
      </c>
      <c r="K7716" t="s">
        <v>2177</v>
      </c>
      <c r="L7716" t="s">
        <v>244</v>
      </c>
      <c r="M7716" t="str">
        <f>VLOOKUP($L7716,Companies!$A:$G,7,)</f>
        <v>Computer Communications Equipment</v>
      </c>
      <c r="N7716" t="str">
        <f>VLOOKUP($L7716,Companies!$A:$G,6,)</f>
        <v>Technology</v>
      </c>
      <c r="O7716" s="6" t="s">
        <v>1288</v>
      </c>
      <c r="P7716" s="6">
        <v>32720</v>
      </c>
      <c r="Q7716" t="s">
        <v>101</v>
      </c>
      <c r="R7716" t="s">
        <v>34</v>
      </c>
      <c r="S7716" s="4">
        <v>40472</v>
      </c>
      <c r="T7716" s="7">
        <f>S7716-E7716</f>
        <v>2</v>
      </c>
      <c r="U7716" t="s">
        <v>14215</v>
      </c>
      <c r="V7716" s="6" t="s">
        <v>14254</v>
      </c>
      <c r="W7716" t="s">
        <v>14265</v>
      </c>
      <c r="X7716" t="s">
        <v>14200</v>
      </c>
      <c r="Y7716" t="str">
        <f>VLOOKUP(R7716,Managers!$A:$B,2,)</f>
        <v>Frank Mitchell</v>
      </c>
      <c r="Z7716" s="11">
        <f>VLOOKUP(X7716,HourlyWages!$A:$B,2,0)</f>
        <v>59</v>
      </c>
      <c r="AA7716">
        <v>1</v>
      </c>
    </row>
    <row r="7717" spans="1:27" x14ac:dyDescent="0.3">
      <c r="A7717" t="b">
        <f>COUNTIF($C$1:C7717, C7717)&gt;1</f>
        <v>0</v>
      </c>
      <c r="B7717" t="b">
        <f>VLOOKUP(C7717,Sheet3!$A:$B,2,0) &gt; 1</f>
        <v>0</v>
      </c>
      <c r="C7717">
        <v>7716</v>
      </c>
      <c r="D7717">
        <v>55298</v>
      </c>
      <c r="E7717" s="4">
        <v>40027</v>
      </c>
      <c r="F7717">
        <v>1</v>
      </c>
      <c r="G7717" s="15">
        <f>I7717*F7717</f>
        <v>125</v>
      </c>
      <c r="H7717" s="9">
        <v>0.01</v>
      </c>
      <c r="I7717" s="13">
        <f>VLOOKUP($U7717,Pricebook!$A:$D,4,0)</f>
        <v>125</v>
      </c>
      <c r="J7717" s="11">
        <f>G7717*(1-H7717)</f>
        <v>123.75</v>
      </c>
      <c r="K7717" t="s">
        <v>2097</v>
      </c>
      <c r="L7717" t="s">
        <v>374</v>
      </c>
      <c r="M7717" t="str">
        <f>VLOOKUP($L7717,Companies!$A:$G,7,)</f>
        <v>Computer Software: Prepackaged Software</v>
      </c>
      <c r="N7717" t="str">
        <f>VLOOKUP($L7717,Companies!$A:$G,6,)</f>
        <v>Technology</v>
      </c>
      <c r="O7717" s="6" t="s">
        <v>2098</v>
      </c>
      <c r="P7717" s="6">
        <v>60061</v>
      </c>
      <c r="Q7717" t="s">
        <v>15</v>
      </c>
      <c r="R7717" t="s">
        <v>16</v>
      </c>
      <c r="S7717" s="4">
        <v>40028</v>
      </c>
      <c r="T7717" s="7">
        <f>S7717-E7717</f>
        <v>1</v>
      </c>
      <c r="U7717" t="s">
        <v>14221</v>
      </c>
      <c r="V7717" s="6" t="s">
        <v>14251</v>
      </c>
      <c r="W7717" t="s">
        <v>14260</v>
      </c>
      <c r="X7717" t="s">
        <v>14199</v>
      </c>
      <c r="Y7717" t="str">
        <f>VLOOKUP(R7717,Managers!$A:$B,2,)</f>
        <v>Josh Martinez</v>
      </c>
      <c r="Z7717" s="11">
        <f>VLOOKUP(X7717,HourlyWages!$A:$B,2,0)</f>
        <v>68</v>
      </c>
      <c r="AA7717">
        <v>1</v>
      </c>
    </row>
    <row r="7718" spans="1:27" x14ac:dyDescent="0.3">
      <c r="A7718" t="b">
        <f>COUNTIF($C$1:C7718, C7718)&gt;1</f>
        <v>0</v>
      </c>
      <c r="B7718" t="b">
        <f>VLOOKUP(C7718,Sheet3!$A:$B,2,0) &gt; 1</f>
        <v>0</v>
      </c>
      <c r="C7718">
        <v>7717</v>
      </c>
      <c r="D7718">
        <v>55299</v>
      </c>
      <c r="E7718" s="4">
        <v>40998</v>
      </c>
      <c r="F7718">
        <v>20</v>
      </c>
      <c r="G7718" s="15">
        <f>I7718*F7718</f>
        <v>2800</v>
      </c>
      <c r="H7718" s="9">
        <v>0.09</v>
      </c>
      <c r="I7718" s="13">
        <f>VLOOKUP($U7718,Pricebook!$A:$D,4,0)</f>
        <v>140</v>
      </c>
      <c r="J7718" s="11">
        <f>G7718*(1-H7718)</f>
        <v>2548</v>
      </c>
      <c r="K7718" t="s">
        <v>684</v>
      </c>
      <c r="L7718" t="s">
        <v>576</v>
      </c>
      <c r="M7718" t="str">
        <f>VLOOKUP($L7718,Companies!$A:$G,7,)</f>
        <v>Clothing/Shoe/Accessory Stores</v>
      </c>
      <c r="N7718" t="str">
        <f>VLOOKUP($L7718,Companies!$A:$G,6,)</f>
        <v>Consumer Services</v>
      </c>
      <c r="O7718" s="6" t="s">
        <v>2872</v>
      </c>
      <c r="P7718" s="6">
        <v>85704</v>
      </c>
      <c r="Q7718" t="s">
        <v>70</v>
      </c>
      <c r="R7718" t="s">
        <v>23</v>
      </c>
      <c r="S7718" s="4">
        <v>40998</v>
      </c>
      <c r="T7718" s="7">
        <f>S7718-E7718</f>
        <v>0</v>
      </c>
      <c r="U7718" t="s">
        <v>14213</v>
      </c>
      <c r="V7718" s="6" t="s">
        <v>14251</v>
      </c>
      <c r="W7718" t="s">
        <v>14260</v>
      </c>
      <c r="X7718" t="s">
        <v>14193</v>
      </c>
      <c r="Y7718" t="str">
        <f>VLOOKUP(R7718,Managers!$A:$B,2,)</f>
        <v>Bob Turner</v>
      </c>
      <c r="Z7718" s="11">
        <f>VLOOKUP(X7718,HourlyWages!$A:$B,2,0)</f>
        <v>57</v>
      </c>
      <c r="AA7718">
        <v>1</v>
      </c>
    </row>
    <row r="7719" spans="1:27" x14ac:dyDescent="0.3">
      <c r="A7719" t="b">
        <f>COUNTIF($C$1:C7719, C7719)&gt;1</f>
        <v>0</v>
      </c>
      <c r="B7719" t="b">
        <f>VLOOKUP(C7719,Sheet3!$A:$B,2,0) &gt; 1</f>
        <v>0</v>
      </c>
      <c r="C7719">
        <v>7718</v>
      </c>
      <c r="D7719">
        <v>55300</v>
      </c>
      <c r="E7719" s="4">
        <v>39864</v>
      </c>
      <c r="F7719">
        <v>37</v>
      </c>
      <c r="G7719" s="15">
        <f>I7719*F7719</f>
        <v>6290</v>
      </c>
      <c r="H7719" s="9">
        <v>0.03</v>
      </c>
      <c r="I7719" s="13">
        <f>VLOOKUP($U7719,Pricebook!$A:$D,4,0)</f>
        <v>170</v>
      </c>
      <c r="J7719" s="11">
        <f>G7719*(1-H7719)</f>
        <v>6101.3</v>
      </c>
      <c r="K7719" t="s">
        <v>675</v>
      </c>
      <c r="L7719" t="s">
        <v>482</v>
      </c>
      <c r="M7719" t="str">
        <f>VLOOKUP($L7719,Companies!$A:$G,7,)</f>
        <v>Television Services</v>
      </c>
      <c r="N7719" t="str">
        <f>VLOOKUP($L7719,Companies!$A:$G,6,)</f>
        <v>Consumer Services</v>
      </c>
      <c r="O7719" s="6" t="s">
        <v>2873</v>
      </c>
      <c r="P7719" s="6">
        <v>44134</v>
      </c>
      <c r="Q7719" t="s">
        <v>210</v>
      </c>
      <c r="R7719" t="s">
        <v>61</v>
      </c>
      <c r="S7719" s="4">
        <v>39866</v>
      </c>
      <c r="T7719" s="7">
        <f>S7719-E7719</f>
        <v>2</v>
      </c>
      <c r="U7719" t="s">
        <v>14219</v>
      </c>
      <c r="V7719" s="6" t="s">
        <v>14251</v>
      </c>
      <c r="W7719" t="s">
        <v>14260</v>
      </c>
      <c r="X7719" t="s">
        <v>14201</v>
      </c>
      <c r="Y7719" t="str">
        <f>VLOOKUP(R7719,Managers!$A:$B,2,)</f>
        <v>Allen Young</v>
      </c>
      <c r="Z7719" s="11">
        <f>VLOOKUP(X7719,HourlyWages!$A:$B,2,0)</f>
        <v>53</v>
      </c>
      <c r="AA7719">
        <v>1</v>
      </c>
    </row>
    <row r="7720" spans="1:27" x14ac:dyDescent="0.3">
      <c r="A7720" t="b">
        <f>COUNTIF($C$1:C7720, C7720)&gt;1</f>
        <v>0</v>
      </c>
      <c r="B7720" t="b">
        <f>VLOOKUP(C7720,Sheet3!$A:$B,2,0) &gt; 1</f>
        <v>0</v>
      </c>
      <c r="C7720">
        <v>7719</v>
      </c>
      <c r="D7720">
        <v>55300</v>
      </c>
      <c r="E7720" s="4">
        <v>39864</v>
      </c>
      <c r="F7720">
        <v>48</v>
      </c>
      <c r="G7720" s="15">
        <f>I7720*F7720</f>
        <v>9600</v>
      </c>
      <c r="H7720" s="9">
        <v>0.01</v>
      </c>
      <c r="I7720" s="13">
        <f>VLOOKUP($U7720,Pricebook!$A:$D,4,0)</f>
        <v>200</v>
      </c>
      <c r="J7720" s="11">
        <f>G7720*(1-H7720)</f>
        <v>9504</v>
      </c>
      <c r="K7720" t="s">
        <v>675</v>
      </c>
      <c r="L7720" t="s">
        <v>482</v>
      </c>
      <c r="M7720" t="str">
        <f>VLOOKUP($L7720,Companies!$A:$G,7,)</f>
        <v>Television Services</v>
      </c>
      <c r="N7720" t="str">
        <f>VLOOKUP($L7720,Companies!$A:$G,6,)</f>
        <v>Consumer Services</v>
      </c>
      <c r="O7720" s="6" t="s">
        <v>2873</v>
      </c>
      <c r="P7720" s="6">
        <v>44134</v>
      </c>
      <c r="Q7720" t="s">
        <v>210</v>
      </c>
      <c r="R7720" t="s">
        <v>61</v>
      </c>
      <c r="S7720" s="4">
        <v>39865</v>
      </c>
      <c r="T7720" s="7">
        <f>S7720-E7720</f>
        <v>1</v>
      </c>
      <c r="U7720" t="s">
        <v>14214</v>
      </c>
      <c r="V7720" s="6" t="s">
        <v>14254</v>
      </c>
      <c r="W7720" t="s">
        <v>14256</v>
      </c>
      <c r="X7720" t="s">
        <v>14198</v>
      </c>
      <c r="Y7720" t="str">
        <f>VLOOKUP(R7720,Managers!$A:$B,2,)</f>
        <v>Allen Young</v>
      </c>
      <c r="Z7720" s="11">
        <f>VLOOKUP(X7720,HourlyWages!$A:$B,2,0)</f>
        <v>51</v>
      </c>
      <c r="AA7720">
        <v>1</v>
      </c>
    </row>
    <row r="7721" spans="1:27" x14ac:dyDescent="0.3">
      <c r="A7721" t="b">
        <f>COUNTIF($C$1:C7721, C7721)&gt;1</f>
        <v>0</v>
      </c>
      <c r="B7721" t="b">
        <f>VLOOKUP(C7721,Sheet3!$A:$B,2,0) &gt; 1</f>
        <v>0</v>
      </c>
      <c r="C7721">
        <v>7720</v>
      </c>
      <c r="D7721">
        <v>55300</v>
      </c>
      <c r="E7721" s="4">
        <v>39864</v>
      </c>
      <c r="F7721">
        <v>31</v>
      </c>
      <c r="G7721" s="15">
        <f>I7721*F7721</f>
        <v>3875</v>
      </c>
      <c r="H7721" s="9">
        <v>0.02</v>
      </c>
      <c r="I7721" s="13">
        <f>VLOOKUP($U7721,Pricebook!$A:$D,4,0)</f>
        <v>125</v>
      </c>
      <c r="J7721" s="11">
        <f>G7721*(1-H7721)</f>
        <v>3797.5</v>
      </c>
      <c r="K7721" t="s">
        <v>675</v>
      </c>
      <c r="L7721" t="s">
        <v>482</v>
      </c>
      <c r="M7721" t="str">
        <f>VLOOKUP($L7721,Companies!$A:$G,7,)</f>
        <v>Television Services</v>
      </c>
      <c r="N7721" t="str">
        <f>VLOOKUP($L7721,Companies!$A:$G,6,)</f>
        <v>Consumer Services</v>
      </c>
      <c r="O7721" s="6" t="s">
        <v>2873</v>
      </c>
      <c r="P7721" s="6">
        <v>44134</v>
      </c>
      <c r="Q7721" t="s">
        <v>210</v>
      </c>
      <c r="R7721" t="s">
        <v>61</v>
      </c>
      <c r="S7721" s="4">
        <v>39866</v>
      </c>
      <c r="T7721" s="7">
        <f>S7721-E7721</f>
        <v>2</v>
      </c>
      <c r="U7721" t="s">
        <v>14208</v>
      </c>
      <c r="V7721" s="6" t="s">
        <v>14251</v>
      </c>
      <c r="W7721" t="s">
        <v>14260</v>
      </c>
      <c r="X7721" t="s">
        <v>14202</v>
      </c>
      <c r="Y7721" t="str">
        <f>VLOOKUP(R7721,Managers!$A:$B,2,)</f>
        <v>Allen Young</v>
      </c>
      <c r="Z7721" s="11">
        <f>VLOOKUP(X7721,HourlyWages!$A:$B,2,0)</f>
        <v>71</v>
      </c>
      <c r="AA7721">
        <v>1</v>
      </c>
    </row>
    <row r="7722" spans="1:27" x14ac:dyDescent="0.3">
      <c r="A7722" t="b">
        <f>COUNTIF($C$1:C7722, C7722)&gt;1</f>
        <v>0</v>
      </c>
      <c r="B7722" t="b">
        <f>VLOOKUP(C7722,Sheet3!$A:$B,2,0) &gt; 1</f>
        <v>0</v>
      </c>
      <c r="C7722">
        <v>7721</v>
      </c>
      <c r="D7722">
        <v>55330</v>
      </c>
      <c r="E7722" s="4">
        <v>40037</v>
      </c>
      <c r="F7722">
        <v>49</v>
      </c>
      <c r="G7722" s="15">
        <f>I7722*F7722</f>
        <v>6125</v>
      </c>
      <c r="H7722" s="9">
        <v>0</v>
      </c>
      <c r="I7722" s="13">
        <f>VLOOKUP($U7722,Pricebook!$A:$D,4,0)</f>
        <v>125</v>
      </c>
      <c r="J7722" s="11">
        <f>G7722*(1-H7722)</f>
        <v>6125</v>
      </c>
      <c r="K7722" t="s">
        <v>111</v>
      </c>
      <c r="L7722" t="s">
        <v>112</v>
      </c>
      <c r="M7722" t="str">
        <f>VLOOKUP($L7722,Companies!$A:$G,7,)</f>
        <v>Telecommunications Equipment</v>
      </c>
      <c r="N7722" t="str">
        <f>VLOOKUP($L7722,Companies!$A:$G,6,)</f>
        <v>Public Utilities</v>
      </c>
      <c r="O7722" s="6" t="s">
        <v>2806</v>
      </c>
      <c r="P7722" s="6">
        <v>90266</v>
      </c>
      <c r="Q7722" t="s">
        <v>114</v>
      </c>
      <c r="R7722" t="s">
        <v>23</v>
      </c>
      <c r="S7722" s="4">
        <v>40037</v>
      </c>
      <c r="T7722" s="7">
        <f>S7722-E7722</f>
        <v>0</v>
      </c>
      <c r="U7722" t="s">
        <v>14208</v>
      </c>
      <c r="V7722" s="6" t="s">
        <v>14251</v>
      </c>
      <c r="W7722" t="s">
        <v>14267</v>
      </c>
      <c r="X7722" t="s">
        <v>14192</v>
      </c>
      <c r="Y7722" t="str">
        <f>VLOOKUP(R7722,Managers!$A:$B,2,)</f>
        <v>Bob Turner</v>
      </c>
      <c r="Z7722" s="11">
        <f>VLOOKUP(X7722,HourlyWages!$A:$B,2,0)</f>
        <v>75</v>
      </c>
      <c r="AA7722">
        <v>1</v>
      </c>
    </row>
    <row r="7723" spans="1:27" x14ac:dyDescent="0.3">
      <c r="A7723" t="b">
        <f>COUNTIF($C$1:C7723, C7723)&gt;1</f>
        <v>0</v>
      </c>
      <c r="B7723" t="b">
        <f>VLOOKUP(C7723,Sheet3!$A:$B,2,0) &gt; 1</f>
        <v>0</v>
      </c>
      <c r="C7723">
        <v>7722</v>
      </c>
      <c r="D7723">
        <v>55331</v>
      </c>
      <c r="E7723" s="4">
        <v>40525</v>
      </c>
      <c r="F7723">
        <v>13</v>
      </c>
      <c r="G7723" s="15">
        <f>I7723*F7723</f>
        <v>1430</v>
      </c>
      <c r="H7723" s="9">
        <v>0.05</v>
      </c>
      <c r="I7723" s="13">
        <f>VLOOKUP($U7723,Pricebook!$A:$D,4,0)</f>
        <v>110</v>
      </c>
      <c r="J7723" s="11">
        <f>G7723*(1-H7723)</f>
        <v>1358.5</v>
      </c>
      <c r="K7723" t="s">
        <v>671</v>
      </c>
      <c r="L7723" t="s">
        <v>549</v>
      </c>
      <c r="M7723" t="str">
        <f>VLOOKUP($L7723,Companies!$A:$G,7,)</f>
        <v>RETAIL: Building Materials</v>
      </c>
      <c r="N7723" t="str">
        <f>VLOOKUP($L7723,Companies!$A:$G,6,)</f>
        <v>Consumer Services</v>
      </c>
      <c r="O7723" s="6" t="s">
        <v>1460</v>
      </c>
      <c r="P7723" s="6">
        <v>46375</v>
      </c>
      <c r="Q7723" t="s">
        <v>278</v>
      </c>
      <c r="R7723" t="s">
        <v>16</v>
      </c>
      <c r="S7723" s="4">
        <v>40527</v>
      </c>
      <c r="T7723" s="7">
        <f>S7723-E7723</f>
        <v>2</v>
      </c>
      <c r="U7723" t="s">
        <v>14220</v>
      </c>
      <c r="V7723" s="6" t="s">
        <v>14254</v>
      </c>
      <c r="W7723" t="s">
        <v>14255</v>
      </c>
      <c r="X7723" t="s">
        <v>14203</v>
      </c>
      <c r="Y7723" t="str">
        <f>VLOOKUP(R7723,Managers!$A:$B,2,)</f>
        <v>Josh Martinez</v>
      </c>
      <c r="Z7723" s="11">
        <f>VLOOKUP(X7723,HourlyWages!$A:$B,2,0)</f>
        <v>62</v>
      </c>
      <c r="AA7723">
        <v>1</v>
      </c>
    </row>
    <row r="7724" spans="1:27" x14ac:dyDescent="0.3">
      <c r="A7724" t="b">
        <f>COUNTIF($C$1:C7724, C7724)&gt;1</f>
        <v>0</v>
      </c>
      <c r="B7724" t="b">
        <f>VLOOKUP(C7724,Sheet3!$A:$B,2,0) &gt; 1</f>
        <v>0</v>
      </c>
      <c r="C7724">
        <v>7723</v>
      </c>
      <c r="D7724">
        <v>55335</v>
      </c>
      <c r="E7724" s="4">
        <v>41167</v>
      </c>
      <c r="F7724">
        <v>30</v>
      </c>
      <c r="G7724" s="15">
        <f>I7724*F7724</f>
        <v>3750</v>
      </c>
      <c r="H7724" s="9">
        <v>0.05</v>
      </c>
      <c r="I7724" s="13">
        <f>VLOOKUP($U7724,Pricebook!$A:$D,4,0)</f>
        <v>125</v>
      </c>
      <c r="J7724" s="11">
        <f>G7724*(1-H7724)</f>
        <v>3562.5</v>
      </c>
      <c r="K7724" t="s">
        <v>410</v>
      </c>
      <c r="L7724" t="s">
        <v>20</v>
      </c>
      <c r="M7724" t="str">
        <f>VLOOKUP($L7724,Companies!$A:$G,7,)</f>
        <v>Major Pharmaceuticals</v>
      </c>
      <c r="N7724" t="str">
        <f>VLOOKUP($L7724,Companies!$A:$G,6,)</f>
        <v>Health Care</v>
      </c>
      <c r="O7724" s="6" t="s">
        <v>672</v>
      </c>
      <c r="P7724" s="6">
        <v>23223</v>
      </c>
      <c r="Q7724" t="s">
        <v>368</v>
      </c>
      <c r="R7724" t="s">
        <v>34</v>
      </c>
      <c r="S7724" s="4">
        <v>41169</v>
      </c>
      <c r="T7724" s="7">
        <f>S7724-E7724</f>
        <v>2</v>
      </c>
      <c r="U7724" t="s">
        <v>14209</v>
      </c>
      <c r="V7724" s="6" t="s">
        <v>14251</v>
      </c>
      <c r="W7724" t="s">
        <v>14252</v>
      </c>
      <c r="X7724" t="s">
        <v>14203</v>
      </c>
      <c r="Y7724" t="str">
        <f>VLOOKUP(R7724,Managers!$A:$B,2,)</f>
        <v>Frank Mitchell</v>
      </c>
      <c r="Z7724" s="11">
        <f>VLOOKUP(X7724,HourlyWages!$A:$B,2,0)</f>
        <v>62</v>
      </c>
      <c r="AA7724">
        <v>1</v>
      </c>
    </row>
    <row r="7725" spans="1:27" x14ac:dyDescent="0.3">
      <c r="A7725" t="b">
        <f>COUNTIF($C$1:C7725, C7725)&gt;1</f>
        <v>0</v>
      </c>
      <c r="B7725" t="b">
        <f>VLOOKUP(C7725,Sheet3!$A:$B,2,0) &gt; 1</f>
        <v>0</v>
      </c>
      <c r="C7725">
        <v>7724</v>
      </c>
      <c r="D7725">
        <v>55360</v>
      </c>
      <c r="E7725" s="4">
        <v>39835</v>
      </c>
      <c r="F7725">
        <v>49</v>
      </c>
      <c r="G7725" s="15">
        <f>I7725*F7725</f>
        <v>9800</v>
      </c>
      <c r="H7725" s="9">
        <v>7.0000000000000007E-2</v>
      </c>
      <c r="I7725" s="13">
        <f>VLOOKUP($U7725,Pricebook!$A:$D,4,0)</f>
        <v>200</v>
      </c>
      <c r="J7725" s="11">
        <f>G7725*(1-H7725)</f>
        <v>9114</v>
      </c>
      <c r="K7725" t="s">
        <v>1433</v>
      </c>
      <c r="L7725" t="s">
        <v>571</v>
      </c>
      <c r="M7725" t="str">
        <f>VLOOKUP($L7725,Companies!$A:$G,7,)</f>
        <v>EDP Services</v>
      </c>
      <c r="N7725" t="str">
        <f>VLOOKUP($L7725,Companies!$A:$G,6,)</f>
        <v>Technology</v>
      </c>
      <c r="O7725" s="6" t="s">
        <v>1512</v>
      </c>
      <c r="P7725" s="6">
        <v>33012</v>
      </c>
      <c r="Q7725" t="s">
        <v>101</v>
      </c>
      <c r="R7725" t="s">
        <v>34</v>
      </c>
      <c r="S7725" s="4">
        <v>39837</v>
      </c>
      <c r="T7725" s="7">
        <f>S7725-E7725</f>
        <v>2</v>
      </c>
      <c r="U7725" t="s">
        <v>14214</v>
      </c>
      <c r="V7725" s="6" t="s">
        <v>14257</v>
      </c>
      <c r="W7725" t="s">
        <v>14258</v>
      </c>
      <c r="X7725" t="s">
        <v>14192</v>
      </c>
      <c r="Y7725" t="str">
        <f>VLOOKUP(R7725,Managers!$A:$B,2,)</f>
        <v>Frank Mitchell</v>
      </c>
      <c r="Z7725" s="11">
        <f>VLOOKUP(X7725,HourlyWages!$A:$B,2,0)</f>
        <v>75</v>
      </c>
      <c r="AA7725">
        <v>1</v>
      </c>
    </row>
    <row r="7726" spans="1:27" x14ac:dyDescent="0.3">
      <c r="A7726" t="b">
        <f>COUNTIF($C$1:C7726, C7726)&gt;1</f>
        <v>0</v>
      </c>
      <c r="B7726" t="b">
        <f>VLOOKUP(C7726,Sheet3!$A:$B,2,0) &gt; 1</f>
        <v>0</v>
      </c>
      <c r="C7726">
        <v>7725</v>
      </c>
      <c r="D7726">
        <v>55360</v>
      </c>
      <c r="E7726" s="4">
        <v>39835</v>
      </c>
      <c r="F7726">
        <v>39</v>
      </c>
      <c r="G7726" s="15">
        <f>I7726*F7726</f>
        <v>4875</v>
      </c>
      <c r="H7726" s="9">
        <v>0</v>
      </c>
      <c r="I7726" s="13">
        <f>VLOOKUP($U7726,Pricebook!$A:$D,4,0)</f>
        <v>125</v>
      </c>
      <c r="J7726" s="11">
        <f>G7726*(1-H7726)</f>
        <v>4875</v>
      </c>
      <c r="K7726" t="s">
        <v>1433</v>
      </c>
      <c r="L7726" t="s">
        <v>571</v>
      </c>
      <c r="M7726" t="str">
        <f>VLOOKUP($L7726,Companies!$A:$G,7,)</f>
        <v>EDP Services</v>
      </c>
      <c r="N7726" t="str">
        <f>VLOOKUP($L7726,Companies!$A:$G,6,)</f>
        <v>Technology</v>
      </c>
      <c r="O7726" s="6" t="s">
        <v>1512</v>
      </c>
      <c r="P7726" s="6">
        <v>33012</v>
      </c>
      <c r="Q7726" t="s">
        <v>101</v>
      </c>
      <c r="R7726" t="s">
        <v>34</v>
      </c>
      <c r="S7726" s="4">
        <v>39836</v>
      </c>
      <c r="T7726" s="7">
        <f>S7726-E7726</f>
        <v>1</v>
      </c>
      <c r="U7726" t="s">
        <v>14209</v>
      </c>
      <c r="V7726" s="6" t="s">
        <v>14257</v>
      </c>
      <c r="W7726" t="s">
        <v>14259</v>
      </c>
      <c r="X7726" t="s">
        <v>14201</v>
      </c>
      <c r="Y7726" t="str">
        <f>VLOOKUP(R7726,Managers!$A:$B,2,)</f>
        <v>Frank Mitchell</v>
      </c>
      <c r="Z7726" s="11">
        <f>VLOOKUP(X7726,HourlyWages!$A:$B,2,0)</f>
        <v>53</v>
      </c>
      <c r="AA7726">
        <v>1</v>
      </c>
    </row>
    <row r="7727" spans="1:27" x14ac:dyDescent="0.3">
      <c r="A7727" t="b">
        <f>COUNTIF($C$1:C7727, C7727)&gt;1</f>
        <v>0</v>
      </c>
      <c r="B7727" t="b">
        <f>VLOOKUP(C7727,Sheet3!$A:$B,2,0) &gt; 1</f>
        <v>0</v>
      </c>
      <c r="C7727">
        <v>7726</v>
      </c>
      <c r="D7727">
        <v>55361</v>
      </c>
      <c r="E7727" s="4">
        <v>40625</v>
      </c>
      <c r="F7727">
        <v>22</v>
      </c>
      <c r="G7727" s="15">
        <f>I7727*F7727</f>
        <v>2750</v>
      </c>
      <c r="H7727" s="9">
        <v>0.06</v>
      </c>
      <c r="I7727" s="13">
        <f>VLOOKUP($U7727,Pricebook!$A:$D,4,0)</f>
        <v>125</v>
      </c>
      <c r="J7727" s="11">
        <f>G7727*(1-H7727)</f>
        <v>2585</v>
      </c>
      <c r="K7727" t="s">
        <v>2382</v>
      </c>
      <c r="L7727" t="s">
        <v>351</v>
      </c>
      <c r="M7727" t="str">
        <f>VLOOKUP($L7727,Companies!$A:$G,7,)</f>
        <v>Department/Specialty Retail Stores</v>
      </c>
      <c r="N7727" t="str">
        <f>VLOOKUP($L7727,Companies!$A:$G,6,)</f>
        <v>Consumer Services</v>
      </c>
      <c r="O7727" s="6" t="s">
        <v>2599</v>
      </c>
      <c r="P7727" s="6">
        <v>20852</v>
      </c>
      <c r="Q7727" t="s">
        <v>187</v>
      </c>
      <c r="R7727" t="s">
        <v>61</v>
      </c>
      <c r="S7727" s="4">
        <v>40626</v>
      </c>
      <c r="T7727" s="7">
        <f>S7727-E7727</f>
        <v>1</v>
      </c>
      <c r="U7727" t="s">
        <v>14208</v>
      </c>
      <c r="V7727" s="6" t="s">
        <v>14251</v>
      </c>
      <c r="W7727" t="s">
        <v>14263</v>
      </c>
      <c r="X7727" t="s">
        <v>14199</v>
      </c>
      <c r="Y7727" t="str">
        <f>VLOOKUP(R7727,Managers!$A:$B,2,)</f>
        <v>Allen Young</v>
      </c>
      <c r="Z7727" s="11">
        <f>VLOOKUP(X7727,HourlyWages!$A:$B,2,0)</f>
        <v>68</v>
      </c>
      <c r="AA7727">
        <v>1</v>
      </c>
    </row>
    <row r="7728" spans="1:27" x14ac:dyDescent="0.3">
      <c r="A7728" t="b">
        <f>COUNTIF($C$1:C7728, C7728)&gt;1</f>
        <v>0</v>
      </c>
      <c r="B7728" t="b">
        <f>VLOOKUP(C7728,Sheet3!$A:$B,2,0) &gt; 1</f>
        <v>0</v>
      </c>
      <c r="C7728">
        <v>7727</v>
      </c>
      <c r="D7728">
        <v>55361</v>
      </c>
      <c r="E7728" s="4">
        <v>40625</v>
      </c>
      <c r="F7728">
        <v>31</v>
      </c>
      <c r="G7728" s="15">
        <f>I7728*F7728</f>
        <v>6200</v>
      </c>
      <c r="H7728" s="9">
        <v>0.08</v>
      </c>
      <c r="I7728" s="13">
        <f>VLOOKUP($U7728,Pricebook!$A:$D,4,0)</f>
        <v>200</v>
      </c>
      <c r="J7728" s="11">
        <f>G7728*(1-H7728)</f>
        <v>5704</v>
      </c>
      <c r="K7728" t="s">
        <v>2382</v>
      </c>
      <c r="L7728" t="s">
        <v>351</v>
      </c>
      <c r="M7728" t="str">
        <f>VLOOKUP($L7728,Companies!$A:$G,7,)</f>
        <v>Department/Specialty Retail Stores</v>
      </c>
      <c r="N7728" t="str">
        <f>VLOOKUP($L7728,Companies!$A:$G,6,)</f>
        <v>Consumer Services</v>
      </c>
      <c r="O7728" s="6" t="s">
        <v>1243</v>
      </c>
      <c r="P7728" s="6">
        <v>20602</v>
      </c>
      <c r="Q7728" t="s">
        <v>187</v>
      </c>
      <c r="R7728" t="s">
        <v>61</v>
      </c>
      <c r="S7728" s="4">
        <v>40626</v>
      </c>
      <c r="T7728" s="7">
        <f>S7728-E7728</f>
        <v>1</v>
      </c>
      <c r="U7728" t="s">
        <v>14206</v>
      </c>
      <c r="V7728" s="6" t="s">
        <v>14251</v>
      </c>
      <c r="W7728" t="s">
        <v>14267</v>
      </c>
      <c r="X7728" t="s">
        <v>14189</v>
      </c>
      <c r="Y7728" t="str">
        <f>VLOOKUP(R7728,Managers!$A:$B,2,)</f>
        <v>Allen Young</v>
      </c>
      <c r="Z7728" s="11">
        <f>VLOOKUP(X7728,HourlyWages!$A:$B,2,0)</f>
        <v>62</v>
      </c>
      <c r="AA7728">
        <v>1</v>
      </c>
    </row>
    <row r="7729" spans="1:27" x14ac:dyDescent="0.3">
      <c r="A7729" t="b">
        <f>COUNTIF($C$1:C7729, C7729)&gt;1</f>
        <v>0</v>
      </c>
      <c r="B7729" t="b">
        <f>VLOOKUP(C7729,Sheet3!$A:$B,2,0) &gt; 1</f>
        <v>0</v>
      </c>
      <c r="C7729">
        <v>7728</v>
      </c>
      <c r="D7729">
        <v>55362</v>
      </c>
      <c r="E7729" s="4">
        <v>40653</v>
      </c>
      <c r="F7729">
        <v>24</v>
      </c>
      <c r="G7729" s="15">
        <f>I7729*F7729</f>
        <v>4800</v>
      </c>
      <c r="H7729" s="9">
        <v>7.0000000000000007E-2</v>
      </c>
      <c r="I7729" s="13">
        <f>VLOOKUP($U7729,Pricebook!$A:$D,4,0)</f>
        <v>200</v>
      </c>
      <c r="J7729" s="11">
        <f>G7729*(1-H7729)</f>
        <v>4464</v>
      </c>
      <c r="K7729" t="s">
        <v>2112</v>
      </c>
      <c r="L7729" t="s">
        <v>235</v>
      </c>
      <c r="M7729" t="str">
        <f>VLOOKUP($L7729,Companies!$A:$G,7,)</f>
        <v>Television Services</v>
      </c>
      <c r="N7729" t="str">
        <f>VLOOKUP($L7729,Companies!$A:$G,6,)</f>
        <v>Consumer Services</v>
      </c>
      <c r="O7729" s="6" t="s">
        <v>642</v>
      </c>
      <c r="P7729" s="6">
        <v>40324</v>
      </c>
      <c r="Q7729" t="s">
        <v>254</v>
      </c>
      <c r="R7729" t="s">
        <v>34</v>
      </c>
      <c r="S7729" s="4">
        <v>40655</v>
      </c>
      <c r="T7729" s="7">
        <f>S7729-E7729</f>
        <v>2</v>
      </c>
      <c r="U7729" t="s">
        <v>14214</v>
      </c>
      <c r="V7729" s="6" t="s">
        <v>14251</v>
      </c>
      <c r="W7729" t="s">
        <v>14260</v>
      </c>
      <c r="X7729" t="s">
        <v>14186</v>
      </c>
      <c r="Y7729" t="str">
        <f>VLOOKUP(R7729,Managers!$A:$B,2,)</f>
        <v>Frank Mitchell</v>
      </c>
      <c r="Z7729" s="11">
        <f>VLOOKUP(X7729,HourlyWages!$A:$B,2,0)</f>
        <v>67</v>
      </c>
      <c r="AA7729">
        <v>1</v>
      </c>
    </row>
    <row r="7730" spans="1:27" x14ac:dyDescent="0.3">
      <c r="A7730" t="b">
        <f>COUNTIF($C$1:C7730, C7730)&gt;1</f>
        <v>0</v>
      </c>
      <c r="B7730" t="b">
        <f>VLOOKUP(C7730,Sheet3!$A:$B,2,0) &gt; 1</f>
        <v>0</v>
      </c>
      <c r="C7730">
        <v>7729</v>
      </c>
      <c r="D7730">
        <v>55363</v>
      </c>
      <c r="E7730" s="4">
        <v>40540</v>
      </c>
      <c r="F7730">
        <v>14</v>
      </c>
      <c r="G7730" s="15">
        <f>I7730*F7730</f>
        <v>2800</v>
      </c>
      <c r="H7730" s="9">
        <v>0.03</v>
      </c>
      <c r="I7730" s="13">
        <f>VLOOKUP($U7730,Pricebook!$A:$D,4,0)</f>
        <v>200</v>
      </c>
      <c r="J7730" s="11">
        <f>G7730*(1-H7730)</f>
        <v>2716</v>
      </c>
      <c r="K7730" t="s">
        <v>1181</v>
      </c>
      <c r="L7730" t="s">
        <v>385</v>
      </c>
      <c r="M7730" t="str">
        <f>VLOOKUP($L7730,Companies!$A:$G,7,)</f>
        <v>Restaurants</v>
      </c>
      <c r="N7730" t="str">
        <f>VLOOKUP($L7730,Companies!$A:$G,6,)</f>
        <v>Consumer Services</v>
      </c>
      <c r="O7730" s="6" t="s">
        <v>2144</v>
      </c>
      <c r="P7730" s="6" t="s">
        <v>2145</v>
      </c>
      <c r="Q7730" t="s">
        <v>15</v>
      </c>
      <c r="R7730" t="s">
        <v>16</v>
      </c>
      <c r="S7730" s="4">
        <v>40542</v>
      </c>
      <c r="T7730" s="7">
        <f>S7730-E7730</f>
        <v>2</v>
      </c>
      <c r="U7730" t="s">
        <v>14206</v>
      </c>
      <c r="V7730" s="6" t="s">
        <v>14251</v>
      </c>
      <c r="W7730" t="s">
        <v>14266</v>
      </c>
      <c r="X7730" t="s">
        <v>14201</v>
      </c>
      <c r="Y7730" t="str">
        <f>VLOOKUP(R7730,Managers!$A:$B,2,)</f>
        <v>Josh Martinez</v>
      </c>
      <c r="Z7730" s="11">
        <f>VLOOKUP(X7730,HourlyWages!$A:$B,2,0)</f>
        <v>53</v>
      </c>
      <c r="AA7730">
        <v>1</v>
      </c>
    </row>
    <row r="7731" spans="1:27" x14ac:dyDescent="0.3">
      <c r="A7731" t="b">
        <f>COUNTIF($C$1:C7731, C7731)&gt;1</f>
        <v>0</v>
      </c>
      <c r="B7731" t="b">
        <f>VLOOKUP(C7731,Sheet3!$A:$B,2,0) &gt; 1</f>
        <v>0</v>
      </c>
      <c r="C7731">
        <v>7730</v>
      </c>
      <c r="D7731">
        <v>55366</v>
      </c>
      <c r="E7731" s="4">
        <v>41192</v>
      </c>
      <c r="F7731">
        <v>7</v>
      </c>
      <c r="G7731" s="15">
        <f>I7731*F7731</f>
        <v>1050</v>
      </c>
      <c r="H7731" s="9">
        <v>0.1</v>
      </c>
      <c r="I7731" s="13">
        <f>VLOOKUP($U7731,Pricebook!$A:$D,4,0)</f>
        <v>150</v>
      </c>
      <c r="J7731" s="11">
        <f>G7731*(1-H7731)</f>
        <v>945</v>
      </c>
      <c r="K7731" t="s">
        <v>1547</v>
      </c>
      <c r="L7731" t="s">
        <v>244</v>
      </c>
      <c r="M7731" t="str">
        <f>VLOOKUP($L7731,Companies!$A:$G,7,)</f>
        <v>Computer Communications Equipment</v>
      </c>
      <c r="N7731" t="str">
        <f>VLOOKUP($L7731,Companies!$A:$G,6,)</f>
        <v>Technology</v>
      </c>
      <c r="O7731" s="6" t="s">
        <v>2767</v>
      </c>
      <c r="P7731" s="6">
        <v>60076</v>
      </c>
      <c r="Q7731" t="s">
        <v>15</v>
      </c>
      <c r="R7731" t="s">
        <v>16</v>
      </c>
      <c r="S7731" s="4">
        <v>41193</v>
      </c>
      <c r="T7731" s="7">
        <f>S7731-E7731</f>
        <v>1</v>
      </c>
      <c r="U7731" t="s">
        <v>14211</v>
      </c>
      <c r="V7731" s="6" t="s">
        <v>14251</v>
      </c>
      <c r="W7731" t="s">
        <v>14252</v>
      </c>
      <c r="X7731" t="s">
        <v>14190</v>
      </c>
      <c r="Y7731" t="str">
        <f>VLOOKUP(R7731,Managers!$A:$B,2,)</f>
        <v>Josh Martinez</v>
      </c>
      <c r="Z7731" s="11">
        <f>VLOOKUP(X7731,HourlyWages!$A:$B,2,0)</f>
        <v>67</v>
      </c>
      <c r="AA7731">
        <v>1</v>
      </c>
    </row>
    <row r="7732" spans="1:27" x14ac:dyDescent="0.3">
      <c r="A7732" t="b">
        <f>COUNTIF($C$1:C7732, C7732)&gt;1</f>
        <v>0</v>
      </c>
      <c r="B7732" t="b">
        <f>VLOOKUP(C7732,Sheet3!$A:$B,2,0) &gt; 1</f>
        <v>0</v>
      </c>
      <c r="C7732">
        <v>7731</v>
      </c>
      <c r="D7732">
        <v>55367</v>
      </c>
      <c r="E7732" s="4">
        <v>39823</v>
      </c>
      <c r="F7732">
        <v>31</v>
      </c>
      <c r="G7732" s="15">
        <f>I7732*F7732</f>
        <v>3875</v>
      </c>
      <c r="H7732" s="9">
        <v>0.05</v>
      </c>
      <c r="I7732" s="13">
        <f>VLOOKUP($U7732,Pricebook!$A:$D,4,0)</f>
        <v>125</v>
      </c>
      <c r="J7732" s="11">
        <f>G7732*(1-H7732)</f>
        <v>3681.25</v>
      </c>
      <c r="K7732" t="s">
        <v>1105</v>
      </c>
      <c r="L7732" t="s">
        <v>341</v>
      </c>
      <c r="M7732" t="str">
        <f>VLOOKUP($L7732,Companies!$A:$G,7,)</f>
        <v>Computer Software: Prepackaged Software</v>
      </c>
      <c r="N7732" t="str">
        <f>VLOOKUP($L7732,Companies!$A:$G,6,)</f>
        <v>Technology</v>
      </c>
      <c r="O7732" s="6" t="s">
        <v>2824</v>
      </c>
      <c r="P7732" s="6">
        <v>48823</v>
      </c>
      <c r="Q7732" t="s">
        <v>172</v>
      </c>
      <c r="R7732" t="s">
        <v>16</v>
      </c>
      <c r="S7732" s="4">
        <v>39824</v>
      </c>
      <c r="T7732" s="7">
        <f>S7732-E7732</f>
        <v>1</v>
      </c>
      <c r="U7732" t="s">
        <v>14217</v>
      </c>
      <c r="V7732" s="6" t="s">
        <v>14251</v>
      </c>
      <c r="W7732" t="s">
        <v>14263</v>
      </c>
      <c r="X7732" t="s">
        <v>14194</v>
      </c>
      <c r="Y7732" t="str">
        <f>VLOOKUP(R7732,Managers!$A:$B,2,)</f>
        <v>Josh Martinez</v>
      </c>
      <c r="Z7732" s="11">
        <f>VLOOKUP(X7732,HourlyWages!$A:$B,2,0)</f>
        <v>71</v>
      </c>
      <c r="AA7732">
        <v>1</v>
      </c>
    </row>
    <row r="7733" spans="1:27" x14ac:dyDescent="0.3">
      <c r="A7733" t="b">
        <f>COUNTIF($C$1:C7733, C7733)&gt;1</f>
        <v>0</v>
      </c>
      <c r="B7733" t="b">
        <f>VLOOKUP(C7733,Sheet3!$A:$B,2,0) &gt; 1</f>
        <v>0</v>
      </c>
      <c r="C7733">
        <v>7732</v>
      </c>
      <c r="D7733">
        <v>55367</v>
      </c>
      <c r="E7733" s="4">
        <v>39823</v>
      </c>
      <c r="F7733">
        <v>48</v>
      </c>
      <c r="G7733" s="15">
        <f>I7733*F7733</f>
        <v>5760</v>
      </c>
      <c r="H7733" s="9">
        <v>0.05</v>
      </c>
      <c r="I7733" s="13">
        <f>VLOOKUP($U7733,Pricebook!$A:$D,4,0)</f>
        <v>120</v>
      </c>
      <c r="J7733" s="11">
        <f>G7733*(1-H7733)</f>
        <v>5472</v>
      </c>
      <c r="K7733" t="s">
        <v>1105</v>
      </c>
      <c r="L7733" t="s">
        <v>341</v>
      </c>
      <c r="M7733" t="str">
        <f>VLOOKUP($L7733,Companies!$A:$G,7,)</f>
        <v>Computer Software: Prepackaged Software</v>
      </c>
      <c r="N7733" t="str">
        <f>VLOOKUP($L7733,Companies!$A:$G,6,)</f>
        <v>Technology</v>
      </c>
      <c r="O7733" s="6" t="s">
        <v>2824</v>
      </c>
      <c r="P7733" s="6">
        <v>48823</v>
      </c>
      <c r="Q7733" t="s">
        <v>172</v>
      </c>
      <c r="R7733" t="s">
        <v>16</v>
      </c>
      <c r="S7733" s="4">
        <v>39825</v>
      </c>
      <c r="T7733" s="7">
        <f>S7733-E7733</f>
        <v>2</v>
      </c>
      <c r="U7733" t="s">
        <v>14212</v>
      </c>
      <c r="V7733" s="6" t="s">
        <v>14251</v>
      </c>
      <c r="W7733" t="s">
        <v>14267</v>
      </c>
      <c r="X7733" t="s">
        <v>14201</v>
      </c>
      <c r="Y7733" t="str">
        <f>VLOOKUP(R7733,Managers!$A:$B,2,)</f>
        <v>Josh Martinez</v>
      </c>
      <c r="Z7733" s="11">
        <f>VLOOKUP(X7733,HourlyWages!$A:$B,2,0)</f>
        <v>53</v>
      </c>
      <c r="AA7733">
        <v>1</v>
      </c>
    </row>
    <row r="7734" spans="1:27" x14ac:dyDescent="0.3">
      <c r="A7734" t="b">
        <f>COUNTIF($C$1:C7734, C7734)&gt;1</f>
        <v>0</v>
      </c>
      <c r="B7734" t="b">
        <f>VLOOKUP(C7734,Sheet3!$A:$B,2,0) &gt; 1</f>
        <v>0</v>
      </c>
      <c r="C7734">
        <v>7733</v>
      </c>
      <c r="D7734">
        <v>55392</v>
      </c>
      <c r="E7734" s="4">
        <v>39970</v>
      </c>
      <c r="F7734">
        <v>20</v>
      </c>
      <c r="G7734" s="15">
        <f>I7734*F7734</f>
        <v>2400</v>
      </c>
      <c r="H7734" s="9">
        <v>0.02</v>
      </c>
      <c r="I7734" s="13">
        <f>VLOOKUP($U7734,Pricebook!$A:$D,4,0)</f>
        <v>120</v>
      </c>
      <c r="J7734" s="11">
        <f>G7734*(1-H7734)</f>
        <v>2352</v>
      </c>
      <c r="K7734" t="s">
        <v>774</v>
      </c>
      <c r="L7734" t="s">
        <v>775</v>
      </c>
      <c r="M7734" t="str">
        <f>VLOOKUP($L7734,Companies!$A:$G,7,)</f>
        <v>Computer Software: Prepackaged Software</v>
      </c>
      <c r="N7734" t="str">
        <f>VLOOKUP($L7734,Companies!$A:$G,6,)</f>
        <v>Technology</v>
      </c>
      <c r="O7734" s="6" t="s">
        <v>2874</v>
      </c>
      <c r="P7734" s="6" t="s">
        <v>2212</v>
      </c>
      <c r="Q7734" t="s">
        <v>499</v>
      </c>
      <c r="R7734" t="s">
        <v>61</v>
      </c>
      <c r="S7734" s="4">
        <v>39971</v>
      </c>
      <c r="T7734" s="7">
        <f>S7734-E7734</f>
        <v>1</v>
      </c>
      <c r="U7734" t="s">
        <v>14212</v>
      </c>
      <c r="V7734" s="6" t="s">
        <v>14251</v>
      </c>
      <c r="W7734" t="s">
        <v>14266</v>
      </c>
      <c r="X7734" t="s">
        <v>14200</v>
      </c>
      <c r="Y7734" t="str">
        <f>VLOOKUP(R7734,Managers!$A:$B,2,)</f>
        <v>Allen Young</v>
      </c>
      <c r="Z7734" s="11">
        <f>VLOOKUP(X7734,HourlyWages!$A:$B,2,0)</f>
        <v>59</v>
      </c>
      <c r="AA7734">
        <v>1</v>
      </c>
    </row>
    <row r="7735" spans="1:27" x14ac:dyDescent="0.3">
      <c r="A7735" t="b">
        <f>COUNTIF($C$1:C7735, C7735)&gt;1</f>
        <v>0</v>
      </c>
      <c r="B7735" t="b">
        <f>VLOOKUP(C7735,Sheet3!$A:$B,2,0) &gt; 1</f>
        <v>0</v>
      </c>
      <c r="C7735">
        <v>7734</v>
      </c>
      <c r="D7735">
        <v>55392</v>
      </c>
      <c r="E7735" s="4">
        <v>39970</v>
      </c>
      <c r="F7735">
        <v>39</v>
      </c>
      <c r="G7735" s="15">
        <f>I7735*F7735</f>
        <v>4680</v>
      </c>
      <c r="H7735" s="9">
        <v>7.0000000000000007E-2</v>
      </c>
      <c r="I7735" s="13">
        <f>VLOOKUP($U7735,Pricebook!$A:$D,4,0)</f>
        <v>120</v>
      </c>
      <c r="J7735" s="11">
        <f>G7735*(1-H7735)</f>
        <v>4352.3999999999996</v>
      </c>
      <c r="K7735" t="s">
        <v>774</v>
      </c>
      <c r="L7735" t="s">
        <v>775</v>
      </c>
      <c r="M7735" t="str">
        <f>VLOOKUP($L7735,Companies!$A:$G,7,)</f>
        <v>Computer Software: Prepackaged Software</v>
      </c>
      <c r="N7735" t="str">
        <f>VLOOKUP($L7735,Companies!$A:$G,6,)</f>
        <v>Technology</v>
      </c>
      <c r="O7735" s="6" t="s">
        <v>2875</v>
      </c>
      <c r="P7735" s="6" t="s">
        <v>2876</v>
      </c>
      <c r="Q7735" t="s">
        <v>317</v>
      </c>
      <c r="R7735" t="s">
        <v>61</v>
      </c>
      <c r="S7735" s="4">
        <v>39972</v>
      </c>
      <c r="T7735" s="7">
        <f>S7735-E7735</f>
        <v>2</v>
      </c>
      <c r="U7735" t="s">
        <v>14212</v>
      </c>
      <c r="V7735" s="6" t="s">
        <v>14254</v>
      </c>
      <c r="W7735" t="s">
        <v>14255</v>
      </c>
      <c r="X7735" t="s">
        <v>14191</v>
      </c>
      <c r="Y7735" t="str">
        <f>VLOOKUP(R7735,Managers!$A:$B,2,)</f>
        <v>Allen Young</v>
      </c>
      <c r="Z7735" s="11">
        <f>VLOOKUP(X7735,HourlyWages!$A:$B,2,0)</f>
        <v>60</v>
      </c>
      <c r="AA7735">
        <v>1</v>
      </c>
    </row>
    <row r="7736" spans="1:27" x14ac:dyDescent="0.3">
      <c r="A7736" t="b">
        <f>COUNTIF($C$1:C7736, C7736)&gt;1</f>
        <v>0</v>
      </c>
      <c r="B7736" t="b">
        <f>VLOOKUP(C7736,Sheet3!$A:$B,2,0) &gt; 1</f>
        <v>0</v>
      </c>
      <c r="C7736">
        <v>7735</v>
      </c>
      <c r="D7736">
        <v>55394</v>
      </c>
      <c r="E7736" s="4">
        <v>40235</v>
      </c>
      <c r="F7736">
        <v>21</v>
      </c>
      <c r="G7736" s="15">
        <f>I7736*F7736</f>
        <v>2625</v>
      </c>
      <c r="H7736" s="9">
        <v>0.05</v>
      </c>
      <c r="I7736" s="13">
        <f>VLOOKUP($U7736,Pricebook!$A:$D,4,0)</f>
        <v>125</v>
      </c>
      <c r="J7736" s="11">
        <f>G7736*(1-H7736)</f>
        <v>2493.75</v>
      </c>
      <c r="K7736" t="s">
        <v>2071</v>
      </c>
      <c r="L7736" t="s">
        <v>252</v>
      </c>
      <c r="M7736" t="str">
        <f>VLOOKUP($L7736,Companies!$A:$G,7,)</f>
        <v>Major Pharmaceuticals</v>
      </c>
      <c r="N7736" t="str">
        <f>VLOOKUP($L7736,Companies!$A:$G,6,)</f>
        <v>Health Care</v>
      </c>
      <c r="O7736" s="6" t="s">
        <v>1490</v>
      </c>
      <c r="P7736" s="6" t="s">
        <v>1491</v>
      </c>
      <c r="Q7736" t="s">
        <v>232</v>
      </c>
      <c r="R7736" t="s">
        <v>61</v>
      </c>
      <c r="S7736" s="4">
        <v>40237</v>
      </c>
      <c r="T7736" s="7">
        <f>S7736-E7736</f>
        <v>2</v>
      </c>
      <c r="U7736" t="s">
        <v>14209</v>
      </c>
      <c r="V7736" s="6" t="s">
        <v>14251</v>
      </c>
      <c r="W7736" t="s">
        <v>14266</v>
      </c>
      <c r="X7736" t="s">
        <v>14190</v>
      </c>
      <c r="Y7736" t="str">
        <f>VLOOKUP(R7736,Managers!$A:$B,2,)</f>
        <v>Allen Young</v>
      </c>
      <c r="Z7736" s="11">
        <f>VLOOKUP(X7736,HourlyWages!$A:$B,2,0)</f>
        <v>67</v>
      </c>
      <c r="AA7736">
        <v>1</v>
      </c>
    </row>
    <row r="7737" spans="1:27" x14ac:dyDescent="0.3">
      <c r="A7737" t="b">
        <f>COUNTIF($C$1:C7737, C7737)&gt;1</f>
        <v>0</v>
      </c>
      <c r="B7737" t="b">
        <f>VLOOKUP(C7737,Sheet3!$A:$B,2,0) &gt; 1</f>
        <v>0</v>
      </c>
      <c r="C7737">
        <v>7736</v>
      </c>
      <c r="D7737">
        <v>55398</v>
      </c>
      <c r="E7737" s="4">
        <v>40198</v>
      </c>
      <c r="F7737">
        <v>21</v>
      </c>
      <c r="G7737" s="15">
        <f>I7737*F7737</f>
        <v>2520</v>
      </c>
      <c r="H7737" s="9">
        <v>0.04</v>
      </c>
      <c r="I7737" s="13">
        <f>VLOOKUP($U7737,Pricebook!$A:$D,4,0)</f>
        <v>120</v>
      </c>
      <c r="J7737" s="11">
        <f>G7737*(1-H7737)</f>
        <v>2419.1999999999998</v>
      </c>
      <c r="K7737" t="s">
        <v>523</v>
      </c>
      <c r="L7737" t="s">
        <v>351</v>
      </c>
      <c r="M7737" t="str">
        <f>VLOOKUP($L7737,Companies!$A:$G,7,)</f>
        <v>Department/Specialty Retail Stores</v>
      </c>
      <c r="N7737" t="str">
        <f>VLOOKUP($L7737,Companies!$A:$G,6,)</f>
        <v>Consumer Services</v>
      </c>
      <c r="O7737" s="6" t="s">
        <v>2503</v>
      </c>
      <c r="P7737" s="6" t="s">
        <v>2504</v>
      </c>
      <c r="Q7737" t="s">
        <v>210</v>
      </c>
      <c r="R7737" t="s">
        <v>61</v>
      </c>
      <c r="S7737" s="4">
        <v>40199</v>
      </c>
      <c r="T7737" s="7">
        <f>S7737-E7737</f>
        <v>1</v>
      </c>
      <c r="U7737" t="s">
        <v>14212</v>
      </c>
      <c r="V7737" s="6" t="s">
        <v>14257</v>
      </c>
      <c r="W7737" t="s">
        <v>14259</v>
      </c>
      <c r="X7737" t="s">
        <v>14194</v>
      </c>
      <c r="Y7737" t="str">
        <f>VLOOKUP(R7737,Managers!$A:$B,2,)</f>
        <v>Allen Young</v>
      </c>
      <c r="Z7737" s="11">
        <f>VLOOKUP(X7737,HourlyWages!$A:$B,2,0)</f>
        <v>71</v>
      </c>
      <c r="AA7737">
        <v>1</v>
      </c>
    </row>
    <row r="7738" spans="1:27" x14ac:dyDescent="0.3">
      <c r="A7738" t="b">
        <f>COUNTIF($C$1:C7738, C7738)&gt;1</f>
        <v>0</v>
      </c>
      <c r="B7738" t="b">
        <f>VLOOKUP(C7738,Sheet3!$A:$B,2,0) &gt; 1</f>
        <v>0</v>
      </c>
      <c r="C7738">
        <v>7737</v>
      </c>
      <c r="D7738">
        <v>55398</v>
      </c>
      <c r="E7738" s="4">
        <v>40198</v>
      </c>
      <c r="F7738">
        <v>24</v>
      </c>
      <c r="G7738" s="15">
        <f>I7738*F7738</f>
        <v>4080</v>
      </c>
      <c r="H7738" s="9">
        <v>7.0000000000000007E-2</v>
      </c>
      <c r="I7738" s="13">
        <f>VLOOKUP($U7738,Pricebook!$A:$D,4,0)</f>
        <v>170</v>
      </c>
      <c r="J7738" s="11">
        <f>G7738*(1-H7738)</f>
        <v>3794.3999999999996</v>
      </c>
      <c r="K7738" t="s">
        <v>523</v>
      </c>
      <c r="L7738" t="s">
        <v>351</v>
      </c>
      <c r="M7738" t="str">
        <f>VLOOKUP($L7738,Companies!$A:$G,7,)</f>
        <v>Department/Specialty Retail Stores</v>
      </c>
      <c r="N7738" t="str">
        <f>VLOOKUP($L7738,Companies!$A:$G,6,)</f>
        <v>Consumer Services</v>
      </c>
      <c r="O7738" s="6" t="s">
        <v>94</v>
      </c>
      <c r="P7738" s="6">
        <v>53005</v>
      </c>
      <c r="Q7738" t="s">
        <v>95</v>
      </c>
      <c r="R7738" t="s">
        <v>16</v>
      </c>
      <c r="S7738" s="4">
        <v>40200</v>
      </c>
      <c r="T7738" s="7">
        <f>S7738-E7738</f>
        <v>2</v>
      </c>
      <c r="U7738" t="s">
        <v>14219</v>
      </c>
      <c r="V7738" s="6" t="s">
        <v>14257</v>
      </c>
      <c r="W7738" t="s">
        <v>14258</v>
      </c>
      <c r="X7738" t="s">
        <v>14203</v>
      </c>
      <c r="Y7738" t="str">
        <f>VLOOKUP(R7738,Managers!$A:$B,2,)</f>
        <v>Josh Martinez</v>
      </c>
      <c r="Z7738" s="11">
        <f>VLOOKUP(X7738,HourlyWages!$A:$B,2,0)</f>
        <v>62</v>
      </c>
      <c r="AA7738">
        <v>1</v>
      </c>
    </row>
    <row r="7739" spans="1:27" x14ac:dyDescent="0.3">
      <c r="A7739" t="b">
        <f>COUNTIF($C$1:C7739, C7739)&gt;1</f>
        <v>0</v>
      </c>
      <c r="B7739" t="b">
        <f>VLOOKUP(C7739,Sheet3!$A:$B,2,0) &gt; 1</f>
        <v>0</v>
      </c>
      <c r="C7739">
        <v>7738</v>
      </c>
      <c r="D7739">
        <v>55424</v>
      </c>
      <c r="E7739" s="4">
        <v>40239</v>
      </c>
      <c r="F7739">
        <v>6</v>
      </c>
      <c r="G7739" s="15">
        <f>I7739*F7739</f>
        <v>750</v>
      </c>
      <c r="H7739" s="9">
        <v>0.04</v>
      </c>
      <c r="I7739" s="13">
        <f>VLOOKUP($U7739,Pricebook!$A:$D,4,0)</f>
        <v>125</v>
      </c>
      <c r="J7739" s="11">
        <f>G7739*(1-H7739)</f>
        <v>720</v>
      </c>
      <c r="K7739" t="s">
        <v>2261</v>
      </c>
      <c r="L7739" t="s">
        <v>544</v>
      </c>
      <c r="M7739" t="str">
        <f>VLOOKUP($L7739,Companies!$A:$G,7,)</f>
        <v>Telecommunications Equipment</v>
      </c>
      <c r="N7739" t="str">
        <f>VLOOKUP($L7739,Companies!$A:$G,6,)</f>
        <v>Consumer Services</v>
      </c>
      <c r="O7739" s="6" t="s">
        <v>2628</v>
      </c>
      <c r="P7739" s="6">
        <v>99301</v>
      </c>
      <c r="Q7739" t="s">
        <v>22</v>
      </c>
      <c r="R7739" t="s">
        <v>23</v>
      </c>
      <c r="S7739" s="4">
        <v>40241</v>
      </c>
      <c r="T7739" s="7">
        <f>S7739-E7739</f>
        <v>2</v>
      </c>
      <c r="U7739" t="s">
        <v>14208</v>
      </c>
      <c r="V7739" s="6" t="s">
        <v>14254</v>
      </c>
      <c r="W7739" t="s">
        <v>14256</v>
      </c>
      <c r="X7739" t="s">
        <v>14201</v>
      </c>
      <c r="Y7739" t="str">
        <f>VLOOKUP(R7739,Managers!$A:$B,2,)</f>
        <v>Bob Turner</v>
      </c>
      <c r="Z7739" s="11">
        <f>VLOOKUP(X7739,HourlyWages!$A:$B,2,0)</f>
        <v>53</v>
      </c>
      <c r="AA7739">
        <v>1</v>
      </c>
    </row>
    <row r="7740" spans="1:27" x14ac:dyDescent="0.3">
      <c r="A7740" t="b">
        <f>COUNTIF($C$1:C7740, C7740)&gt;1</f>
        <v>0</v>
      </c>
      <c r="B7740" t="b">
        <f>VLOOKUP(C7740,Sheet3!$A:$B,2,0) &gt; 1</f>
        <v>0</v>
      </c>
      <c r="C7740">
        <v>7739</v>
      </c>
      <c r="D7740">
        <v>55425</v>
      </c>
      <c r="E7740" s="4">
        <v>40848</v>
      </c>
      <c r="F7740">
        <v>7</v>
      </c>
      <c r="G7740" s="15">
        <f>I7740*F7740</f>
        <v>1400</v>
      </c>
      <c r="H7740" s="9">
        <v>0.08</v>
      </c>
      <c r="I7740" s="13">
        <f>VLOOKUP($U7740,Pricebook!$A:$D,4,0)</f>
        <v>200</v>
      </c>
      <c r="J7740" s="11">
        <f>G7740*(1-H7740)</f>
        <v>1288</v>
      </c>
      <c r="K7740" t="s">
        <v>606</v>
      </c>
      <c r="L7740" t="s">
        <v>50</v>
      </c>
      <c r="M7740" t="str">
        <f>VLOOKUP($L7740,Companies!$A:$G,7,)</f>
        <v>Semiconductors</v>
      </c>
      <c r="N7740" t="str">
        <f>VLOOKUP($L7740,Companies!$A:$G,6,)</f>
        <v>Technology</v>
      </c>
      <c r="O7740" s="6" t="s">
        <v>875</v>
      </c>
      <c r="P7740" s="6" t="s">
        <v>876</v>
      </c>
      <c r="Q7740" t="s">
        <v>91</v>
      </c>
      <c r="R7740" t="s">
        <v>61</v>
      </c>
      <c r="S7740" s="4">
        <v>40849</v>
      </c>
      <c r="T7740" s="7">
        <f>S7740-E7740</f>
        <v>1</v>
      </c>
      <c r="U7740" t="s">
        <v>14206</v>
      </c>
      <c r="V7740" s="6" t="s">
        <v>14257</v>
      </c>
      <c r="W7740" t="s">
        <v>14258</v>
      </c>
      <c r="X7740" t="s">
        <v>14190</v>
      </c>
      <c r="Y7740" t="str">
        <f>VLOOKUP(R7740,Managers!$A:$B,2,)</f>
        <v>Allen Young</v>
      </c>
      <c r="Z7740" s="11">
        <f>VLOOKUP(X7740,HourlyWages!$A:$B,2,0)</f>
        <v>67</v>
      </c>
      <c r="AA7740">
        <v>1</v>
      </c>
    </row>
    <row r="7741" spans="1:27" x14ac:dyDescent="0.3">
      <c r="A7741" t="b">
        <f>COUNTIF($C$1:C7741, C7741)&gt;1</f>
        <v>0</v>
      </c>
      <c r="B7741" t="b">
        <f>VLOOKUP(C7741,Sheet3!$A:$B,2,0) &gt; 1</f>
        <v>0</v>
      </c>
      <c r="C7741">
        <v>7740</v>
      </c>
      <c r="D7741">
        <v>55425</v>
      </c>
      <c r="E7741" s="4">
        <v>40848</v>
      </c>
      <c r="F7741">
        <v>42</v>
      </c>
      <c r="G7741" s="15">
        <f>I7741*F7741</f>
        <v>6300</v>
      </c>
      <c r="H7741" s="9">
        <v>0.04</v>
      </c>
      <c r="I7741" s="13">
        <f>VLOOKUP($U7741,Pricebook!$A:$D,4,0)</f>
        <v>150</v>
      </c>
      <c r="J7741" s="11">
        <f>G7741*(1-H7741)</f>
        <v>6048</v>
      </c>
      <c r="K7741" t="s">
        <v>606</v>
      </c>
      <c r="L7741" t="s">
        <v>50</v>
      </c>
      <c r="M7741" t="str">
        <f>VLOOKUP($L7741,Companies!$A:$G,7,)</f>
        <v>Semiconductors</v>
      </c>
      <c r="N7741" t="str">
        <f>VLOOKUP($L7741,Companies!$A:$G,6,)</f>
        <v>Technology</v>
      </c>
      <c r="O7741" s="6" t="s">
        <v>2877</v>
      </c>
      <c r="P7741" s="6" t="s">
        <v>2878</v>
      </c>
      <c r="Q7741" t="s">
        <v>421</v>
      </c>
      <c r="R7741" t="s">
        <v>61</v>
      </c>
      <c r="S7741" s="4">
        <v>40849</v>
      </c>
      <c r="T7741" s="7">
        <f>S7741-E7741</f>
        <v>1</v>
      </c>
      <c r="U7741" t="s">
        <v>14210</v>
      </c>
      <c r="V7741" s="6" t="s">
        <v>14251</v>
      </c>
      <c r="W7741" t="s">
        <v>14268</v>
      </c>
      <c r="X7741" t="s">
        <v>14199</v>
      </c>
      <c r="Y7741" t="str">
        <f>VLOOKUP(R7741,Managers!$A:$B,2,)</f>
        <v>Allen Young</v>
      </c>
      <c r="Z7741" s="11">
        <f>VLOOKUP(X7741,HourlyWages!$A:$B,2,0)</f>
        <v>68</v>
      </c>
      <c r="AA7741">
        <v>1</v>
      </c>
    </row>
    <row r="7742" spans="1:27" x14ac:dyDescent="0.3">
      <c r="A7742" t="b">
        <f>COUNTIF($C$1:C7742, C7742)&gt;1</f>
        <v>0</v>
      </c>
      <c r="B7742" t="b">
        <f>VLOOKUP(C7742,Sheet3!$A:$B,2,0) &gt; 1</f>
        <v>0</v>
      </c>
      <c r="C7742">
        <v>7741</v>
      </c>
      <c r="D7742">
        <v>55425</v>
      </c>
      <c r="E7742" s="4">
        <v>40848</v>
      </c>
      <c r="F7742">
        <v>8</v>
      </c>
      <c r="G7742" s="15">
        <f>I7742*F7742</f>
        <v>1200</v>
      </c>
      <c r="H7742" s="9">
        <v>0.05</v>
      </c>
      <c r="I7742" s="13">
        <f>VLOOKUP($U7742,Pricebook!$A:$D,4,0)</f>
        <v>150</v>
      </c>
      <c r="J7742" s="11">
        <f>G7742*(1-H7742)</f>
        <v>1140</v>
      </c>
      <c r="K7742" t="s">
        <v>606</v>
      </c>
      <c r="L7742" t="s">
        <v>50</v>
      </c>
      <c r="M7742" t="str">
        <f>VLOOKUP($L7742,Companies!$A:$G,7,)</f>
        <v>Semiconductors</v>
      </c>
      <c r="N7742" t="str">
        <f>VLOOKUP($L7742,Companies!$A:$G,6,)</f>
        <v>Technology</v>
      </c>
      <c r="O7742" s="6" t="s">
        <v>2535</v>
      </c>
      <c r="P7742" s="6" t="s">
        <v>2536</v>
      </c>
      <c r="Q7742" t="s">
        <v>87</v>
      </c>
      <c r="R7742" t="s">
        <v>61</v>
      </c>
      <c r="S7742" s="4">
        <v>40850</v>
      </c>
      <c r="T7742" s="7">
        <f>S7742-E7742</f>
        <v>2</v>
      </c>
      <c r="U7742" t="s">
        <v>14211</v>
      </c>
      <c r="V7742" s="6" t="s">
        <v>14251</v>
      </c>
      <c r="W7742" t="s">
        <v>14260</v>
      </c>
      <c r="X7742" t="s">
        <v>14199</v>
      </c>
      <c r="Y7742" t="str">
        <f>VLOOKUP(R7742,Managers!$A:$B,2,)</f>
        <v>Allen Young</v>
      </c>
      <c r="Z7742" s="11">
        <f>VLOOKUP(X7742,HourlyWages!$A:$B,2,0)</f>
        <v>68</v>
      </c>
      <c r="AA7742">
        <v>1</v>
      </c>
    </row>
    <row r="7743" spans="1:27" x14ac:dyDescent="0.3">
      <c r="A7743" t="b">
        <f>COUNTIF($C$1:C7743, C7743)&gt;1</f>
        <v>0</v>
      </c>
      <c r="B7743" t="b">
        <f>VLOOKUP(C7743,Sheet3!$A:$B,2,0) &gt; 1</f>
        <v>0</v>
      </c>
      <c r="C7743">
        <v>7742</v>
      </c>
      <c r="D7743">
        <v>55429</v>
      </c>
      <c r="E7743" s="4">
        <v>39993</v>
      </c>
      <c r="F7743">
        <v>43</v>
      </c>
      <c r="G7743" s="15">
        <f>I7743*F7743</f>
        <v>4730</v>
      </c>
      <c r="H7743" s="9">
        <v>0.09</v>
      </c>
      <c r="I7743" s="13">
        <f>VLOOKUP($U7743,Pricebook!$A:$D,4,0)</f>
        <v>110</v>
      </c>
      <c r="J7743" s="11">
        <f>G7743*(1-H7743)</f>
        <v>4304.3</v>
      </c>
      <c r="K7743" t="s">
        <v>716</v>
      </c>
      <c r="L7743" t="s">
        <v>244</v>
      </c>
      <c r="M7743" t="str">
        <f>VLOOKUP($L7743,Companies!$A:$G,7,)</f>
        <v>Computer Communications Equipment</v>
      </c>
      <c r="N7743" t="str">
        <f>VLOOKUP($L7743,Companies!$A:$G,6,)</f>
        <v>Technology</v>
      </c>
      <c r="O7743" s="6" t="s">
        <v>2202</v>
      </c>
      <c r="P7743" s="6">
        <v>55410</v>
      </c>
      <c r="Q7743" t="s">
        <v>130</v>
      </c>
      <c r="R7743" t="s">
        <v>16</v>
      </c>
      <c r="S7743" s="4">
        <v>39995</v>
      </c>
      <c r="T7743" s="7">
        <f>S7743-E7743</f>
        <v>2</v>
      </c>
      <c r="U7743" t="s">
        <v>14215</v>
      </c>
      <c r="V7743" s="6" t="s">
        <v>14257</v>
      </c>
      <c r="W7743" t="s">
        <v>14264</v>
      </c>
      <c r="X7743" t="s">
        <v>14187</v>
      </c>
      <c r="Y7743" t="str">
        <f>VLOOKUP(R7743,Managers!$A:$B,2,)</f>
        <v>Josh Martinez</v>
      </c>
      <c r="Z7743" s="11">
        <f>VLOOKUP(X7743,HourlyWages!$A:$B,2,0)</f>
        <v>45</v>
      </c>
      <c r="AA7743">
        <v>1</v>
      </c>
    </row>
    <row r="7744" spans="1:27" x14ac:dyDescent="0.3">
      <c r="A7744" t="b">
        <f>COUNTIF($C$1:C7744, C7744)&gt;1</f>
        <v>0</v>
      </c>
      <c r="B7744" t="b">
        <f>VLOOKUP(C7744,Sheet3!$A:$B,2,0) &gt; 1</f>
        <v>0</v>
      </c>
      <c r="C7744">
        <v>7743</v>
      </c>
      <c r="D7744">
        <v>55431</v>
      </c>
      <c r="E7744" s="4">
        <v>41068</v>
      </c>
      <c r="F7744">
        <v>13</v>
      </c>
      <c r="G7744" s="15">
        <f>I7744*F7744</f>
        <v>2210</v>
      </c>
      <c r="H7744" s="9">
        <v>0.03</v>
      </c>
      <c r="I7744" s="13">
        <f>VLOOKUP($U7744,Pricebook!$A:$D,4,0)</f>
        <v>170</v>
      </c>
      <c r="J7744" s="11">
        <f>G7744*(1-H7744)</f>
        <v>2143.6999999999998</v>
      </c>
      <c r="K7744" t="s">
        <v>579</v>
      </c>
      <c r="L7744" t="s">
        <v>552</v>
      </c>
      <c r="M7744" t="str">
        <f>VLOOKUP($L7744,Companies!$A:$G,7,)</f>
        <v>Business Services</v>
      </c>
      <c r="N7744" t="str">
        <f>VLOOKUP($L7744,Companies!$A:$G,6,)</f>
        <v>Miscellaneous</v>
      </c>
      <c r="O7744" s="6" t="s">
        <v>1260</v>
      </c>
      <c r="P7744" s="6" t="s">
        <v>1261</v>
      </c>
      <c r="Q7744" t="s">
        <v>492</v>
      </c>
      <c r="R7744" t="s">
        <v>61</v>
      </c>
      <c r="S7744" s="4">
        <v>41069</v>
      </c>
      <c r="T7744" s="7">
        <f>S7744-E7744</f>
        <v>1</v>
      </c>
      <c r="U7744" t="s">
        <v>14219</v>
      </c>
      <c r="V7744" s="6" t="s">
        <v>14257</v>
      </c>
      <c r="W7744" t="s">
        <v>14259</v>
      </c>
      <c r="X7744" t="s">
        <v>14201</v>
      </c>
      <c r="Y7744" t="str">
        <f>VLOOKUP(R7744,Managers!$A:$B,2,)</f>
        <v>Allen Young</v>
      </c>
      <c r="Z7744" s="11">
        <f>VLOOKUP(X7744,HourlyWages!$A:$B,2,0)</f>
        <v>53</v>
      </c>
      <c r="AA7744">
        <v>1</v>
      </c>
    </row>
    <row r="7745" spans="1:27" x14ac:dyDescent="0.3">
      <c r="A7745" t="b">
        <f>COUNTIF($C$1:C7745, C7745)&gt;1</f>
        <v>0</v>
      </c>
      <c r="B7745" t="b">
        <f>VLOOKUP(C7745,Sheet3!$A:$B,2,0) &gt; 1</f>
        <v>0</v>
      </c>
      <c r="C7745">
        <v>7744</v>
      </c>
      <c r="D7745">
        <v>55431</v>
      </c>
      <c r="E7745" s="4">
        <v>41068</v>
      </c>
      <c r="F7745">
        <v>39</v>
      </c>
      <c r="G7745" s="15">
        <f>I7745*F7745</f>
        <v>4680</v>
      </c>
      <c r="H7745" s="9">
        <v>0.1</v>
      </c>
      <c r="I7745" s="13">
        <f>VLOOKUP($U7745,Pricebook!$A:$D,4,0)</f>
        <v>120</v>
      </c>
      <c r="J7745" s="11">
        <f>G7745*(1-H7745)</f>
        <v>4212</v>
      </c>
      <c r="K7745" t="s">
        <v>579</v>
      </c>
      <c r="L7745" t="s">
        <v>552</v>
      </c>
      <c r="M7745" t="str">
        <f>VLOOKUP($L7745,Companies!$A:$G,7,)</f>
        <v>Business Services</v>
      </c>
      <c r="N7745" t="str">
        <f>VLOOKUP($L7745,Companies!$A:$G,6,)</f>
        <v>Miscellaneous</v>
      </c>
      <c r="O7745" s="6" t="s">
        <v>581</v>
      </c>
      <c r="P7745" s="6">
        <v>95969</v>
      </c>
      <c r="Q7745" t="s">
        <v>114</v>
      </c>
      <c r="R7745" t="s">
        <v>23</v>
      </c>
      <c r="S7745" s="4">
        <v>41069</v>
      </c>
      <c r="T7745" s="7">
        <f>S7745-E7745</f>
        <v>1</v>
      </c>
      <c r="U7745" t="s">
        <v>14212</v>
      </c>
      <c r="V7745" s="6" t="s">
        <v>14251</v>
      </c>
      <c r="W7745" t="s">
        <v>14263</v>
      </c>
      <c r="X7745" t="s">
        <v>14185</v>
      </c>
      <c r="Y7745" t="str">
        <f>VLOOKUP(R7745,Managers!$A:$B,2,)</f>
        <v>Bob Turner</v>
      </c>
      <c r="Z7745" s="11">
        <f>VLOOKUP(X7745,HourlyWages!$A:$B,2,0)</f>
        <v>70</v>
      </c>
      <c r="AA7745">
        <v>1</v>
      </c>
    </row>
    <row r="7746" spans="1:27" x14ac:dyDescent="0.3">
      <c r="A7746" t="b">
        <f>COUNTIF($C$1:C7746, C7746)&gt;1</f>
        <v>0</v>
      </c>
      <c r="B7746" t="b">
        <f>VLOOKUP(C7746,Sheet3!$A:$B,2,0) &gt; 1</f>
        <v>0</v>
      </c>
      <c r="C7746">
        <v>7745</v>
      </c>
      <c r="D7746">
        <v>55458</v>
      </c>
      <c r="E7746" s="4">
        <v>40984</v>
      </c>
      <c r="F7746">
        <v>32</v>
      </c>
      <c r="G7746" s="15">
        <f>I7746*F7746</f>
        <v>5120</v>
      </c>
      <c r="H7746" s="9">
        <v>7.0000000000000007E-2</v>
      </c>
      <c r="I7746" s="13">
        <f>VLOOKUP($U7746,Pricebook!$A:$D,4,0)</f>
        <v>160</v>
      </c>
      <c r="J7746" s="11">
        <f>G7746*(1-H7746)</f>
        <v>4761.5999999999995</v>
      </c>
      <c r="K7746" t="s">
        <v>2481</v>
      </c>
      <c r="L7746" t="s">
        <v>637</v>
      </c>
      <c r="M7746" t="str">
        <f>VLOOKUP($L7746,Companies!$A:$G,7,)</f>
        <v>Medical Specialities</v>
      </c>
      <c r="N7746" t="str">
        <f>VLOOKUP($L7746,Companies!$A:$G,6,)</f>
        <v>Health Care</v>
      </c>
      <c r="O7746" s="6" t="s">
        <v>298</v>
      </c>
      <c r="P7746" s="6">
        <v>53081</v>
      </c>
      <c r="Q7746" t="s">
        <v>95</v>
      </c>
      <c r="R7746" t="s">
        <v>16</v>
      </c>
      <c r="S7746" s="4">
        <v>40986</v>
      </c>
      <c r="T7746" s="7">
        <f>S7746-E7746</f>
        <v>2</v>
      </c>
      <c r="U7746" t="s">
        <v>14218</v>
      </c>
      <c r="V7746" s="6" t="s">
        <v>14251</v>
      </c>
      <c r="W7746" t="s">
        <v>14268</v>
      </c>
      <c r="X7746" t="s">
        <v>14185</v>
      </c>
      <c r="Y7746" t="str">
        <f>VLOOKUP(R7746,Managers!$A:$B,2,)</f>
        <v>Josh Martinez</v>
      </c>
      <c r="Z7746" s="11">
        <f>VLOOKUP(X7746,HourlyWages!$A:$B,2,0)</f>
        <v>70</v>
      </c>
      <c r="AA7746">
        <v>1</v>
      </c>
    </row>
    <row r="7747" spans="1:27" x14ac:dyDescent="0.3">
      <c r="A7747" t="b">
        <f>COUNTIF($C$1:C7747, C7747)&gt;1</f>
        <v>0</v>
      </c>
      <c r="B7747" t="b">
        <f>VLOOKUP(C7747,Sheet3!$A:$B,2,0) &gt; 1</f>
        <v>0</v>
      </c>
      <c r="C7747">
        <v>7746</v>
      </c>
      <c r="D7747">
        <v>55458</v>
      </c>
      <c r="E7747" s="4">
        <v>40984</v>
      </c>
      <c r="F7747">
        <v>13</v>
      </c>
      <c r="G7747" s="15">
        <f>I7747*F7747</f>
        <v>2600</v>
      </c>
      <c r="H7747" s="9">
        <v>0</v>
      </c>
      <c r="I7747" s="13">
        <f>VLOOKUP($U7747,Pricebook!$A:$D,4,0)</f>
        <v>200</v>
      </c>
      <c r="J7747" s="11">
        <f>G7747*(1-H7747)</f>
        <v>2600</v>
      </c>
      <c r="K7747" t="s">
        <v>2481</v>
      </c>
      <c r="L7747" t="s">
        <v>637</v>
      </c>
      <c r="M7747" t="str">
        <f>VLOOKUP($L7747,Companies!$A:$G,7,)</f>
        <v>Medical Specialities</v>
      </c>
      <c r="N7747" t="str">
        <f>VLOOKUP($L7747,Companies!$A:$G,6,)</f>
        <v>Health Care</v>
      </c>
      <c r="O7747" s="6" t="s">
        <v>298</v>
      </c>
      <c r="P7747" s="6">
        <v>53081</v>
      </c>
      <c r="Q7747" t="s">
        <v>95</v>
      </c>
      <c r="R7747" t="s">
        <v>16</v>
      </c>
      <c r="S7747" s="4">
        <v>40986</v>
      </c>
      <c r="T7747" s="7">
        <f>S7747-E7747</f>
        <v>2</v>
      </c>
      <c r="U7747" t="s">
        <v>14206</v>
      </c>
      <c r="V7747" s="6" t="s">
        <v>14251</v>
      </c>
      <c r="W7747" t="s">
        <v>14263</v>
      </c>
      <c r="X7747" t="s">
        <v>14185</v>
      </c>
      <c r="Y7747" t="str">
        <f>VLOOKUP(R7747,Managers!$A:$B,2,)</f>
        <v>Josh Martinez</v>
      </c>
      <c r="Z7747" s="11">
        <f>VLOOKUP(X7747,HourlyWages!$A:$B,2,0)</f>
        <v>70</v>
      </c>
      <c r="AA7747">
        <v>1</v>
      </c>
    </row>
    <row r="7748" spans="1:27" x14ac:dyDescent="0.3">
      <c r="A7748" t="b">
        <f>COUNTIF($C$1:C7748, C7748)&gt;1</f>
        <v>0</v>
      </c>
      <c r="B7748" t="b">
        <f>VLOOKUP(C7748,Sheet3!$A:$B,2,0) &gt; 1</f>
        <v>0</v>
      </c>
      <c r="C7748">
        <v>7747</v>
      </c>
      <c r="D7748">
        <v>55459</v>
      </c>
      <c r="E7748" s="4">
        <v>39928</v>
      </c>
      <c r="F7748">
        <v>5</v>
      </c>
      <c r="G7748" s="15">
        <f>I7748*F7748</f>
        <v>550</v>
      </c>
      <c r="H7748" s="9">
        <v>0</v>
      </c>
      <c r="I7748" s="13">
        <f>VLOOKUP($U7748,Pricebook!$A:$D,4,0)</f>
        <v>110</v>
      </c>
      <c r="J7748" s="11">
        <f>G7748*(1-H7748)</f>
        <v>550</v>
      </c>
      <c r="K7748" t="s">
        <v>1485</v>
      </c>
      <c r="L7748" t="s">
        <v>482</v>
      </c>
      <c r="M7748" t="str">
        <f>VLOOKUP($L7748,Companies!$A:$G,7,)</f>
        <v>Television Services</v>
      </c>
      <c r="N7748" t="str">
        <f>VLOOKUP($L7748,Companies!$A:$G,6,)</f>
        <v>Consumer Services</v>
      </c>
      <c r="O7748" s="6" t="s">
        <v>330</v>
      </c>
      <c r="P7748" s="6">
        <v>84118</v>
      </c>
      <c r="Q7748" t="s">
        <v>201</v>
      </c>
      <c r="R7748" t="s">
        <v>23</v>
      </c>
      <c r="S7748" s="4">
        <v>39930</v>
      </c>
      <c r="T7748" s="7">
        <f>S7748-E7748</f>
        <v>2</v>
      </c>
      <c r="U7748" t="s">
        <v>14215</v>
      </c>
      <c r="V7748" s="6" t="s">
        <v>14251</v>
      </c>
      <c r="W7748" t="s">
        <v>14260</v>
      </c>
      <c r="X7748" t="s">
        <v>14185</v>
      </c>
      <c r="Y7748" t="str">
        <f>VLOOKUP(R7748,Managers!$A:$B,2,)</f>
        <v>Bob Turner</v>
      </c>
      <c r="Z7748" s="11">
        <f>VLOOKUP(X7748,HourlyWages!$A:$B,2,0)</f>
        <v>70</v>
      </c>
      <c r="AA7748">
        <v>1</v>
      </c>
    </row>
    <row r="7749" spans="1:27" x14ac:dyDescent="0.3">
      <c r="A7749" t="b">
        <f>COUNTIF($C$1:C7749, C7749)&gt;1</f>
        <v>0</v>
      </c>
      <c r="B7749" t="b">
        <f>VLOOKUP(C7749,Sheet3!$A:$B,2,0) &gt; 1</f>
        <v>0</v>
      </c>
      <c r="C7749">
        <v>7748</v>
      </c>
      <c r="D7749">
        <v>55460</v>
      </c>
      <c r="E7749" s="4">
        <v>41055</v>
      </c>
      <c r="F7749">
        <v>49</v>
      </c>
      <c r="G7749" s="15">
        <f>I7749*F7749</f>
        <v>8330</v>
      </c>
      <c r="H7749" s="9">
        <v>0.06</v>
      </c>
      <c r="I7749" s="13">
        <f>VLOOKUP($U7749,Pricebook!$A:$D,4,0)</f>
        <v>170</v>
      </c>
      <c r="J7749" s="11">
        <f>G7749*(1-H7749)</f>
        <v>7830.2</v>
      </c>
      <c r="K7749" t="s">
        <v>855</v>
      </c>
      <c r="L7749" t="s">
        <v>400</v>
      </c>
      <c r="M7749" t="str">
        <f>VLOOKUP($L7749,Companies!$A:$G,7,)</f>
        <v>Industrial Specialties</v>
      </c>
      <c r="N7749" t="str">
        <f>VLOOKUP($L7749,Companies!$A:$G,6,)</f>
        <v>Health Care</v>
      </c>
      <c r="O7749" s="6" t="s">
        <v>2816</v>
      </c>
      <c r="P7749" s="6">
        <v>36067</v>
      </c>
      <c r="Q7749" t="s">
        <v>424</v>
      </c>
      <c r="R7749" t="s">
        <v>34</v>
      </c>
      <c r="S7749" s="4">
        <v>41057</v>
      </c>
      <c r="T7749" s="7">
        <f>S7749-E7749</f>
        <v>2</v>
      </c>
      <c r="U7749" t="s">
        <v>14219</v>
      </c>
      <c r="V7749" s="6" t="s">
        <v>14251</v>
      </c>
      <c r="W7749" t="s">
        <v>14253</v>
      </c>
      <c r="X7749" t="s">
        <v>14199</v>
      </c>
      <c r="Y7749" t="str">
        <f>VLOOKUP(R7749,Managers!$A:$B,2,)</f>
        <v>Frank Mitchell</v>
      </c>
      <c r="Z7749" s="11">
        <f>VLOOKUP(X7749,HourlyWages!$A:$B,2,0)</f>
        <v>68</v>
      </c>
      <c r="AA7749">
        <v>1</v>
      </c>
    </row>
    <row r="7750" spans="1:27" x14ac:dyDescent="0.3">
      <c r="A7750" t="b">
        <f>COUNTIF($C$1:C7750, C7750)&gt;1</f>
        <v>0</v>
      </c>
      <c r="B7750" t="b">
        <f>VLOOKUP(C7750,Sheet3!$A:$B,2,0) &gt; 1</f>
        <v>0</v>
      </c>
      <c r="C7750">
        <v>7749</v>
      </c>
      <c r="D7750">
        <v>55460</v>
      </c>
      <c r="E7750" s="4">
        <v>41055</v>
      </c>
      <c r="F7750">
        <v>12</v>
      </c>
      <c r="G7750" s="15">
        <f>I7750*F7750</f>
        <v>1920</v>
      </c>
      <c r="H7750" s="9">
        <v>0.1</v>
      </c>
      <c r="I7750" s="13">
        <f>VLOOKUP($U7750,Pricebook!$A:$D,4,0)</f>
        <v>160</v>
      </c>
      <c r="J7750" s="11">
        <f>G7750*(1-H7750)</f>
        <v>1728</v>
      </c>
      <c r="K7750" t="s">
        <v>855</v>
      </c>
      <c r="L7750" t="s">
        <v>400</v>
      </c>
      <c r="M7750" t="str">
        <f>VLOOKUP($L7750,Companies!$A:$G,7,)</f>
        <v>Industrial Specialties</v>
      </c>
      <c r="N7750" t="str">
        <f>VLOOKUP($L7750,Companies!$A:$G,6,)</f>
        <v>Health Care</v>
      </c>
      <c r="O7750" s="6" t="s">
        <v>2816</v>
      </c>
      <c r="P7750" s="6">
        <v>36067</v>
      </c>
      <c r="Q7750" t="s">
        <v>424</v>
      </c>
      <c r="R7750" t="s">
        <v>34</v>
      </c>
      <c r="S7750" s="4">
        <v>41056</v>
      </c>
      <c r="T7750" s="7">
        <f>S7750-E7750</f>
        <v>1</v>
      </c>
      <c r="U7750" t="s">
        <v>14218</v>
      </c>
      <c r="V7750" s="6" t="s">
        <v>14254</v>
      </c>
      <c r="W7750" t="s">
        <v>14265</v>
      </c>
      <c r="X7750" t="s">
        <v>14191</v>
      </c>
      <c r="Y7750" t="str">
        <f>VLOOKUP(R7750,Managers!$A:$B,2,)</f>
        <v>Frank Mitchell</v>
      </c>
      <c r="Z7750" s="11">
        <f>VLOOKUP(X7750,HourlyWages!$A:$B,2,0)</f>
        <v>60</v>
      </c>
      <c r="AA7750">
        <v>1</v>
      </c>
    </row>
    <row r="7751" spans="1:27" x14ac:dyDescent="0.3">
      <c r="A7751" t="b">
        <f>COUNTIF($C$1:C7751, C7751)&gt;1</f>
        <v>0</v>
      </c>
      <c r="B7751" t="b">
        <f>VLOOKUP(C7751,Sheet3!$A:$B,2,0) &gt; 1</f>
        <v>0</v>
      </c>
      <c r="C7751">
        <v>7750</v>
      </c>
      <c r="D7751">
        <v>55461</v>
      </c>
      <c r="E7751" s="4">
        <v>40084</v>
      </c>
      <c r="F7751">
        <v>16</v>
      </c>
      <c r="G7751" s="15">
        <f>I7751*F7751</f>
        <v>2000</v>
      </c>
      <c r="H7751" s="9">
        <v>0.06</v>
      </c>
      <c r="I7751" s="13">
        <f>VLOOKUP($U7751,Pricebook!$A:$D,4,0)</f>
        <v>125</v>
      </c>
      <c r="J7751" s="11">
        <f>G7751*(1-H7751)</f>
        <v>1880</v>
      </c>
      <c r="K7751" t="s">
        <v>356</v>
      </c>
      <c r="L7751" t="s">
        <v>103</v>
      </c>
      <c r="M7751" t="str">
        <f>VLOOKUP($L7751,Companies!$A:$G,7,)</f>
        <v>Computer Software: Programming, Data Processing</v>
      </c>
      <c r="N7751" t="str">
        <f>VLOOKUP($L7751,Companies!$A:$G,6,)</f>
        <v>Technology</v>
      </c>
      <c r="O7751" s="6" t="s">
        <v>2794</v>
      </c>
      <c r="P7751" s="6">
        <v>63122</v>
      </c>
      <c r="Q7751" t="s">
        <v>358</v>
      </c>
      <c r="R7751" t="s">
        <v>16</v>
      </c>
      <c r="S7751" s="4">
        <v>40085</v>
      </c>
      <c r="T7751" s="7">
        <f>S7751-E7751</f>
        <v>1</v>
      </c>
      <c r="U7751" t="s">
        <v>14208</v>
      </c>
      <c r="V7751" s="6" t="s">
        <v>14251</v>
      </c>
      <c r="W7751" t="s">
        <v>14268</v>
      </c>
      <c r="X7751" t="s">
        <v>14184</v>
      </c>
      <c r="Y7751" t="str">
        <f>VLOOKUP(R7751,Managers!$A:$B,2,)</f>
        <v>Josh Martinez</v>
      </c>
      <c r="Z7751" s="11">
        <f>VLOOKUP(X7751,HourlyWages!$A:$B,2,0)</f>
        <v>50</v>
      </c>
      <c r="AA7751">
        <v>1</v>
      </c>
    </row>
    <row r="7752" spans="1:27" x14ac:dyDescent="0.3">
      <c r="A7752" t="b">
        <f>COUNTIF($C$1:C7752, C7752)&gt;1</f>
        <v>0</v>
      </c>
      <c r="B7752" t="b">
        <f>VLOOKUP(C7752,Sheet3!$A:$B,2,0) &gt; 1</f>
        <v>0</v>
      </c>
      <c r="C7752">
        <v>7751</v>
      </c>
      <c r="D7752">
        <v>55462</v>
      </c>
      <c r="E7752" s="4">
        <v>40995</v>
      </c>
      <c r="F7752">
        <v>13</v>
      </c>
      <c r="G7752" s="15">
        <f>I7752*F7752</f>
        <v>2080</v>
      </c>
      <c r="H7752" s="9">
        <v>0.06</v>
      </c>
      <c r="I7752" s="13">
        <f>VLOOKUP($U7752,Pricebook!$A:$D,4,0)</f>
        <v>160</v>
      </c>
      <c r="J7752" s="11">
        <f>G7752*(1-H7752)</f>
        <v>1955.1999999999998</v>
      </c>
      <c r="K7752" t="s">
        <v>1251</v>
      </c>
      <c r="L7752" t="s">
        <v>136</v>
      </c>
      <c r="M7752" t="str">
        <f>VLOOKUP($L7752,Companies!$A:$G,7,)</f>
        <v>Electronic Components</v>
      </c>
      <c r="N7752" t="str">
        <f>VLOOKUP($L7752,Companies!$A:$G,6,)</f>
        <v>Capital Goods</v>
      </c>
      <c r="O7752" s="6" t="s">
        <v>827</v>
      </c>
      <c r="P7752" s="6">
        <v>56560</v>
      </c>
      <c r="Q7752" t="s">
        <v>130</v>
      </c>
      <c r="R7752" t="s">
        <v>16</v>
      </c>
      <c r="S7752" s="4">
        <v>40997</v>
      </c>
      <c r="T7752" s="7">
        <f>S7752-E7752</f>
        <v>2</v>
      </c>
      <c r="U7752" t="s">
        <v>14218</v>
      </c>
      <c r="V7752" s="6" t="s">
        <v>14257</v>
      </c>
      <c r="W7752" t="s">
        <v>14258</v>
      </c>
      <c r="X7752" t="s">
        <v>14203</v>
      </c>
      <c r="Y7752" t="str">
        <f>VLOOKUP(R7752,Managers!$A:$B,2,)</f>
        <v>Josh Martinez</v>
      </c>
      <c r="Z7752" s="11">
        <f>VLOOKUP(X7752,HourlyWages!$A:$B,2,0)</f>
        <v>62</v>
      </c>
      <c r="AA7752">
        <v>1</v>
      </c>
    </row>
    <row r="7753" spans="1:27" x14ac:dyDescent="0.3">
      <c r="A7753" t="b">
        <f>COUNTIF($C$1:C7753, C7753)&gt;1</f>
        <v>0</v>
      </c>
      <c r="B7753" t="b">
        <f>VLOOKUP(C7753,Sheet3!$A:$B,2,0) &gt; 1</f>
        <v>0</v>
      </c>
      <c r="C7753">
        <v>7752</v>
      </c>
      <c r="D7753">
        <v>55462</v>
      </c>
      <c r="E7753" s="4">
        <v>40995</v>
      </c>
      <c r="F7753">
        <v>31</v>
      </c>
      <c r="G7753" s="15">
        <f>I7753*F7753</f>
        <v>4650</v>
      </c>
      <c r="H7753" s="9">
        <v>0.05</v>
      </c>
      <c r="I7753" s="13">
        <f>VLOOKUP($U7753,Pricebook!$A:$D,4,0)</f>
        <v>150</v>
      </c>
      <c r="J7753" s="11">
        <f>G7753*(1-H7753)</f>
        <v>4417.5</v>
      </c>
      <c r="K7753" t="s">
        <v>1251</v>
      </c>
      <c r="L7753" t="s">
        <v>136</v>
      </c>
      <c r="M7753" t="str">
        <f>VLOOKUP($L7753,Companies!$A:$G,7,)</f>
        <v>Electronic Components</v>
      </c>
      <c r="N7753" t="str">
        <f>VLOOKUP($L7753,Companies!$A:$G,6,)</f>
        <v>Capital Goods</v>
      </c>
      <c r="O7753" s="6" t="s">
        <v>827</v>
      </c>
      <c r="P7753" s="6">
        <v>56560</v>
      </c>
      <c r="Q7753" t="s">
        <v>130</v>
      </c>
      <c r="R7753" t="s">
        <v>16</v>
      </c>
      <c r="S7753" s="4">
        <v>40996</v>
      </c>
      <c r="T7753" s="7">
        <f>S7753-E7753</f>
        <v>1</v>
      </c>
      <c r="U7753" t="s">
        <v>14211</v>
      </c>
      <c r="V7753" s="6" t="s">
        <v>14257</v>
      </c>
      <c r="W7753" t="s">
        <v>14259</v>
      </c>
      <c r="X7753" t="s">
        <v>14188</v>
      </c>
      <c r="Y7753" t="str">
        <f>VLOOKUP(R7753,Managers!$A:$B,2,)</f>
        <v>Josh Martinez</v>
      </c>
      <c r="Z7753" s="11">
        <f>VLOOKUP(X7753,HourlyWages!$A:$B,2,0)</f>
        <v>52</v>
      </c>
      <c r="AA7753">
        <v>1</v>
      </c>
    </row>
    <row r="7754" spans="1:27" x14ac:dyDescent="0.3">
      <c r="A7754" t="b">
        <f>COUNTIF($C$1:C7754, C7754)&gt;1</f>
        <v>0</v>
      </c>
      <c r="B7754" t="b">
        <f>VLOOKUP(C7754,Sheet3!$A:$B,2,0) &gt; 1</f>
        <v>0</v>
      </c>
      <c r="C7754">
        <v>7753</v>
      </c>
      <c r="D7754">
        <v>55462</v>
      </c>
      <c r="E7754" s="4">
        <v>40995</v>
      </c>
      <c r="F7754">
        <v>35</v>
      </c>
      <c r="G7754" s="15">
        <f>I7754*F7754</f>
        <v>5250</v>
      </c>
      <c r="H7754" s="9">
        <v>0.09</v>
      </c>
      <c r="I7754" s="13">
        <f>VLOOKUP($U7754,Pricebook!$A:$D,4,0)</f>
        <v>150</v>
      </c>
      <c r="J7754" s="11">
        <f>G7754*(1-H7754)</f>
        <v>4777.5</v>
      </c>
      <c r="K7754" t="s">
        <v>1251</v>
      </c>
      <c r="L7754" t="s">
        <v>136</v>
      </c>
      <c r="M7754" t="str">
        <f>VLOOKUP($L7754,Companies!$A:$G,7,)</f>
        <v>Electronic Components</v>
      </c>
      <c r="N7754" t="str">
        <f>VLOOKUP($L7754,Companies!$A:$G,6,)</f>
        <v>Capital Goods</v>
      </c>
      <c r="O7754" s="6" t="s">
        <v>827</v>
      </c>
      <c r="P7754" s="6">
        <v>56560</v>
      </c>
      <c r="Q7754" t="s">
        <v>130</v>
      </c>
      <c r="R7754" t="s">
        <v>16</v>
      </c>
      <c r="S7754" s="4">
        <v>40996</v>
      </c>
      <c r="T7754" s="7">
        <f>S7754-E7754</f>
        <v>1</v>
      </c>
      <c r="U7754" t="s">
        <v>14210</v>
      </c>
      <c r="V7754" s="6" t="s">
        <v>14257</v>
      </c>
      <c r="W7754" t="s">
        <v>14258</v>
      </c>
      <c r="X7754" t="s">
        <v>14192</v>
      </c>
      <c r="Y7754" t="str">
        <f>VLOOKUP(R7754,Managers!$A:$B,2,)</f>
        <v>Josh Martinez</v>
      </c>
      <c r="Z7754" s="11">
        <f>VLOOKUP(X7754,HourlyWages!$A:$B,2,0)</f>
        <v>75</v>
      </c>
      <c r="AA7754">
        <v>1</v>
      </c>
    </row>
    <row r="7755" spans="1:27" x14ac:dyDescent="0.3">
      <c r="A7755" t="b">
        <f>COUNTIF($C$1:C7755, C7755)&gt;1</f>
        <v>0</v>
      </c>
      <c r="B7755" t="b">
        <f>VLOOKUP(C7755,Sheet3!$A:$B,2,0) &gt; 1</f>
        <v>0</v>
      </c>
      <c r="C7755">
        <v>7754</v>
      </c>
      <c r="D7755">
        <v>55490</v>
      </c>
      <c r="E7755" s="4">
        <v>40133</v>
      </c>
      <c r="F7755">
        <v>3</v>
      </c>
      <c r="G7755" s="15">
        <f>I7755*F7755</f>
        <v>375</v>
      </c>
      <c r="H7755" s="9">
        <v>0.04</v>
      </c>
      <c r="I7755" s="13">
        <f>VLOOKUP($U7755,Pricebook!$A:$D,4,0)</f>
        <v>125</v>
      </c>
      <c r="J7755" s="11">
        <f>G7755*(1-H7755)</f>
        <v>360</v>
      </c>
      <c r="K7755" t="s">
        <v>562</v>
      </c>
      <c r="L7755" t="s">
        <v>128</v>
      </c>
      <c r="M7755" t="str">
        <f>VLOOKUP($L7755,Companies!$A:$G,7,)</f>
        <v>Diversified Commercial Services</v>
      </c>
      <c r="N7755" t="str">
        <f>VLOOKUP($L7755,Companies!$A:$G,6,)</f>
        <v>Consumer Services</v>
      </c>
      <c r="O7755" s="6" t="s">
        <v>815</v>
      </c>
      <c r="P7755" s="6">
        <v>97206</v>
      </c>
      <c r="Q7755" t="s">
        <v>43</v>
      </c>
      <c r="R7755" t="s">
        <v>23</v>
      </c>
      <c r="S7755" s="4">
        <v>40134</v>
      </c>
      <c r="T7755" s="7">
        <f>S7755-E7755</f>
        <v>1</v>
      </c>
      <c r="U7755" t="s">
        <v>14209</v>
      </c>
      <c r="V7755" s="6" t="s">
        <v>14254</v>
      </c>
      <c r="W7755" t="s">
        <v>14269</v>
      </c>
      <c r="X7755" t="s">
        <v>14195</v>
      </c>
      <c r="Y7755" t="str">
        <f>VLOOKUP(R7755,Managers!$A:$B,2,)</f>
        <v>Bob Turner</v>
      </c>
      <c r="Z7755" s="11">
        <f>VLOOKUP(X7755,HourlyWages!$A:$B,2,0)</f>
        <v>52</v>
      </c>
      <c r="AA7755">
        <v>1</v>
      </c>
    </row>
    <row r="7756" spans="1:27" x14ac:dyDescent="0.3">
      <c r="A7756" t="b">
        <f>COUNTIF($C$1:C7756, C7756)&gt;1</f>
        <v>0</v>
      </c>
      <c r="B7756" t="b">
        <f>VLOOKUP(C7756,Sheet3!$A:$B,2,0) &gt; 1</f>
        <v>0</v>
      </c>
      <c r="C7756">
        <v>7755</v>
      </c>
      <c r="D7756">
        <v>55492</v>
      </c>
      <c r="E7756" s="4">
        <v>40805</v>
      </c>
      <c r="F7756">
        <v>10</v>
      </c>
      <c r="G7756" s="15">
        <f>I7756*F7756</f>
        <v>1500</v>
      </c>
      <c r="H7756" s="9">
        <v>0.03</v>
      </c>
      <c r="I7756" s="13">
        <f>VLOOKUP($U7756,Pricebook!$A:$D,4,0)</f>
        <v>150</v>
      </c>
      <c r="J7756" s="11">
        <f>G7756*(1-H7756)</f>
        <v>1455</v>
      </c>
      <c r="K7756" t="s">
        <v>1416</v>
      </c>
      <c r="L7756" t="s">
        <v>226</v>
      </c>
      <c r="M7756" t="str">
        <f>VLOOKUP($L7756,Companies!$A:$G,7,)</f>
        <v>Auto Manufacturing</v>
      </c>
      <c r="N7756" t="str">
        <f>VLOOKUP($L7756,Companies!$A:$G,6,)</f>
        <v>Capital Goods</v>
      </c>
      <c r="O7756" s="6" t="s">
        <v>1944</v>
      </c>
      <c r="P7756" s="6">
        <v>12306</v>
      </c>
      <c r="Q7756" t="s">
        <v>60</v>
      </c>
      <c r="R7756" t="s">
        <v>61</v>
      </c>
      <c r="S7756" s="4">
        <v>40807</v>
      </c>
      <c r="T7756" s="7">
        <f>S7756-E7756</f>
        <v>2</v>
      </c>
      <c r="U7756" t="s">
        <v>14210</v>
      </c>
      <c r="V7756" s="6" t="s">
        <v>14251</v>
      </c>
      <c r="W7756" t="s">
        <v>14260</v>
      </c>
      <c r="X7756" t="s">
        <v>14197</v>
      </c>
      <c r="Y7756" t="str">
        <f>VLOOKUP(R7756,Managers!$A:$B,2,)</f>
        <v>Allen Young</v>
      </c>
      <c r="Z7756" s="11">
        <f>VLOOKUP(X7756,HourlyWages!$A:$B,2,0)</f>
        <v>71</v>
      </c>
      <c r="AA7756">
        <v>1</v>
      </c>
    </row>
    <row r="7757" spans="1:27" x14ac:dyDescent="0.3">
      <c r="A7757" t="b">
        <f>COUNTIF($C$1:C7757, C7757)&gt;1</f>
        <v>0</v>
      </c>
      <c r="B7757" t="b">
        <f>VLOOKUP(C7757,Sheet3!$A:$B,2,0) &gt; 1</f>
        <v>0</v>
      </c>
      <c r="C7757">
        <v>7756</v>
      </c>
      <c r="D7757">
        <v>55494</v>
      </c>
      <c r="E7757" s="4">
        <v>41085</v>
      </c>
      <c r="F7757">
        <v>4</v>
      </c>
      <c r="G7757" s="15">
        <f>I7757*F7757</f>
        <v>440</v>
      </c>
      <c r="H7757" s="9">
        <v>0.08</v>
      </c>
      <c r="I7757" s="13">
        <f>VLOOKUP($U7757,Pricebook!$A:$D,4,0)</f>
        <v>110</v>
      </c>
      <c r="J7757" s="11">
        <f>G7757*(1-H7757)</f>
        <v>404.8</v>
      </c>
      <c r="K7757" t="s">
        <v>1013</v>
      </c>
      <c r="L7757" t="s">
        <v>1014</v>
      </c>
      <c r="M7757" t="str">
        <f>VLOOKUP($L7757,Companies!$A:$G,7,)</f>
        <v>Semiconductors</v>
      </c>
      <c r="N7757" t="str">
        <f>VLOOKUP($L7757,Companies!$A:$G,6,)</f>
        <v>Technology</v>
      </c>
      <c r="O7757" s="6" t="s">
        <v>2265</v>
      </c>
      <c r="P7757" s="6">
        <v>92236</v>
      </c>
      <c r="Q7757" t="s">
        <v>114</v>
      </c>
      <c r="R7757" t="s">
        <v>23</v>
      </c>
      <c r="S7757" s="4">
        <v>41087</v>
      </c>
      <c r="T7757" s="7">
        <f>S7757-E7757</f>
        <v>2</v>
      </c>
      <c r="U7757" t="s">
        <v>14220</v>
      </c>
      <c r="V7757" s="6" t="s">
        <v>14254</v>
      </c>
      <c r="W7757" t="s">
        <v>14256</v>
      </c>
      <c r="X7757" t="s">
        <v>14191</v>
      </c>
      <c r="Y7757" t="str">
        <f>VLOOKUP(R7757,Managers!$A:$B,2,)</f>
        <v>Bob Turner</v>
      </c>
      <c r="Z7757" s="11">
        <f>VLOOKUP(X7757,HourlyWages!$A:$B,2,0)</f>
        <v>60</v>
      </c>
      <c r="AA7757">
        <v>1</v>
      </c>
    </row>
    <row r="7758" spans="1:27" x14ac:dyDescent="0.3">
      <c r="A7758" t="b">
        <f>COUNTIF($C$1:C7758, C7758)&gt;1</f>
        <v>0</v>
      </c>
      <c r="B7758" t="b">
        <f>VLOOKUP(C7758,Sheet3!$A:$B,2,0) &gt; 1</f>
        <v>0</v>
      </c>
      <c r="C7758">
        <v>7757</v>
      </c>
      <c r="D7758">
        <v>55494</v>
      </c>
      <c r="E7758" s="4">
        <v>41085</v>
      </c>
      <c r="F7758">
        <v>49</v>
      </c>
      <c r="G7758" s="15">
        <f>I7758*F7758</f>
        <v>5880</v>
      </c>
      <c r="H7758" s="9">
        <v>0.09</v>
      </c>
      <c r="I7758" s="13">
        <f>VLOOKUP($U7758,Pricebook!$A:$D,4,0)</f>
        <v>120</v>
      </c>
      <c r="J7758" s="11">
        <f>G7758*(1-H7758)</f>
        <v>5350.8</v>
      </c>
      <c r="K7758" t="s">
        <v>1013</v>
      </c>
      <c r="L7758" t="s">
        <v>1014</v>
      </c>
      <c r="M7758" t="str">
        <f>VLOOKUP($L7758,Companies!$A:$G,7,)</f>
        <v>Semiconductors</v>
      </c>
      <c r="N7758" t="str">
        <f>VLOOKUP($L7758,Companies!$A:$G,6,)</f>
        <v>Technology</v>
      </c>
      <c r="O7758" s="6" t="s">
        <v>2265</v>
      </c>
      <c r="P7758" s="6">
        <v>92236</v>
      </c>
      <c r="Q7758" t="s">
        <v>114</v>
      </c>
      <c r="R7758" t="s">
        <v>23</v>
      </c>
      <c r="S7758" s="4">
        <v>41086</v>
      </c>
      <c r="T7758" s="7">
        <f>S7758-E7758</f>
        <v>1</v>
      </c>
      <c r="U7758" t="s">
        <v>14212</v>
      </c>
      <c r="V7758" s="6" t="s">
        <v>14251</v>
      </c>
      <c r="W7758" t="s">
        <v>14260</v>
      </c>
      <c r="X7758" t="s">
        <v>14202</v>
      </c>
      <c r="Y7758" t="str">
        <f>VLOOKUP(R7758,Managers!$A:$B,2,)</f>
        <v>Bob Turner</v>
      </c>
      <c r="Z7758" s="11">
        <f>VLOOKUP(X7758,HourlyWages!$A:$B,2,0)</f>
        <v>71</v>
      </c>
      <c r="AA7758">
        <v>1</v>
      </c>
    </row>
    <row r="7759" spans="1:27" x14ac:dyDescent="0.3">
      <c r="A7759" t="b">
        <f>COUNTIF($C$1:C7759, C7759)&gt;1</f>
        <v>0</v>
      </c>
      <c r="B7759" t="b">
        <f>VLOOKUP(C7759,Sheet3!$A:$B,2,0) &gt; 1</f>
        <v>0</v>
      </c>
      <c r="C7759">
        <v>7758</v>
      </c>
      <c r="D7759">
        <v>55520</v>
      </c>
      <c r="E7759" s="4">
        <v>40670</v>
      </c>
      <c r="F7759">
        <v>43</v>
      </c>
      <c r="G7759" s="15">
        <f>I7759*F7759</f>
        <v>6450</v>
      </c>
      <c r="H7759" s="9">
        <v>0.08</v>
      </c>
      <c r="I7759" s="13">
        <f>VLOOKUP($U7759,Pricebook!$A:$D,4,0)</f>
        <v>150</v>
      </c>
      <c r="J7759" s="11">
        <f>G7759*(1-H7759)</f>
        <v>5934</v>
      </c>
      <c r="K7759" t="s">
        <v>174</v>
      </c>
      <c r="L7759" t="s">
        <v>175</v>
      </c>
      <c r="M7759" t="str">
        <f>VLOOKUP($L7759,Companies!$A:$G,7,)</f>
        <v>Environmental Services</v>
      </c>
      <c r="N7759" t="str">
        <f>VLOOKUP($L7759,Companies!$A:$G,6,)</f>
        <v>Basic Industries</v>
      </c>
      <c r="O7759" s="6" t="s">
        <v>1519</v>
      </c>
      <c r="P7759" s="6">
        <v>85635</v>
      </c>
      <c r="Q7759" t="s">
        <v>70</v>
      </c>
      <c r="R7759" t="s">
        <v>23</v>
      </c>
      <c r="S7759" s="4">
        <v>40671</v>
      </c>
      <c r="T7759" s="7">
        <f>S7759-E7759</f>
        <v>1</v>
      </c>
      <c r="U7759" t="s">
        <v>14216</v>
      </c>
      <c r="V7759" s="6" t="s">
        <v>14257</v>
      </c>
      <c r="W7759" t="s">
        <v>14259</v>
      </c>
      <c r="X7759" t="s">
        <v>14188</v>
      </c>
      <c r="Y7759" t="str">
        <f>VLOOKUP(R7759,Managers!$A:$B,2,)</f>
        <v>Bob Turner</v>
      </c>
      <c r="Z7759" s="11">
        <f>VLOOKUP(X7759,HourlyWages!$A:$B,2,0)</f>
        <v>52</v>
      </c>
      <c r="AA7759">
        <v>1</v>
      </c>
    </row>
    <row r="7760" spans="1:27" x14ac:dyDescent="0.3">
      <c r="A7760" t="b">
        <f>COUNTIF($C$1:C7760, C7760)&gt;1</f>
        <v>0</v>
      </c>
      <c r="B7760" t="b">
        <f>VLOOKUP(C7760,Sheet3!$A:$B,2,0) &gt; 1</f>
        <v>0</v>
      </c>
      <c r="C7760">
        <v>7759</v>
      </c>
      <c r="D7760">
        <v>55525</v>
      </c>
      <c r="E7760" s="4">
        <v>39941</v>
      </c>
      <c r="F7760">
        <v>1</v>
      </c>
      <c r="G7760" s="15">
        <f>I7760*F7760</f>
        <v>150</v>
      </c>
      <c r="H7760" s="9">
        <v>0.06</v>
      </c>
      <c r="I7760" s="13">
        <f>VLOOKUP($U7760,Pricebook!$A:$D,4,0)</f>
        <v>150</v>
      </c>
      <c r="J7760" s="11">
        <f>G7760*(1-H7760)</f>
        <v>141</v>
      </c>
      <c r="K7760" t="s">
        <v>527</v>
      </c>
      <c r="L7760" t="s">
        <v>27</v>
      </c>
      <c r="M7760" t="str">
        <f>VLOOKUP($L7760,Companies!$A:$G,7,)</f>
        <v>Television Services</v>
      </c>
      <c r="N7760" t="str">
        <f>VLOOKUP($L7760,Companies!$A:$G,6,)</f>
        <v>Consumer Services</v>
      </c>
      <c r="O7760" s="6" t="s">
        <v>2700</v>
      </c>
      <c r="P7760" s="6">
        <v>23602</v>
      </c>
      <c r="Q7760" t="s">
        <v>368</v>
      </c>
      <c r="R7760" t="s">
        <v>34</v>
      </c>
      <c r="S7760" s="4">
        <v>39941</v>
      </c>
      <c r="T7760" s="7">
        <f>S7760-E7760</f>
        <v>0</v>
      </c>
      <c r="U7760" t="s">
        <v>14211</v>
      </c>
      <c r="V7760" s="6" t="s">
        <v>14257</v>
      </c>
      <c r="W7760" t="s">
        <v>14258</v>
      </c>
      <c r="X7760" t="s">
        <v>14192</v>
      </c>
      <c r="Y7760" t="str">
        <f>VLOOKUP(R7760,Managers!$A:$B,2,)</f>
        <v>Frank Mitchell</v>
      </c>
      <c r="Z7760" s="11">
        <f>VLOOKUP(X7760,HourlyWages!$A:$B,2,0)</f>
        <v>75</v>
      </c>
      <c r="AA7760">
        <v>1</v>
      </c>
    </row>
    <row r="7761" spans="1:27" x14ac:dyDescent="0.3">
      <c r="A7761" t="b">
        <f>COUNTIF($C$1:C7761, C7761)&gt;1</f>
        <v>0</v>
      </c>
      <c r="B7761" t="b">
        <f>VLOOKUP(C7761,Sheet3!$A:$B,2,0) &gt; 1</f>
        <v>0</v>
      </c>
      <c r="C7761">
        <v>7760</v>
      </c>
      <c r="D7761">
        <v>55526</v>
      </c>
      <c r="E7761" s="4">
        <v>41092</v>
      </c>
      <c r="F7761">
        <v>23</v>
      </c>
      <c r="G7761" s="15">
        <f>I7761*F7761</f>
        <v>2530</v>
      </c>
      <c r="H7761" s="9">
        <v>0.02</v>
      </c>
      <c r="I7761" s="13">
        <f>VLOOKUP($U7761,Pricebook!$A:$D,4,0)</f>
        <v>110</v>
      </c>
      <c r="J7761" s="11">
        <f>G7761*(1-H7761)</f>
        <v>2479.4</v>
      </c>
      <c r="K7761" t="s">
        <v>1121</v>
      </c>
      <c r="L7761" t="s">
        <v>1014</v>
      </c>
      <c r="M7761" t="str">
        <f>VLOOKUP($L7761,Companies!$A:$G,7,)</f>
        <v>Semiconductors</v>
      </c>
      <c r="N7761" t="str">
        <f>VLOOKUP($L7761,Companies!$A:$G,6,)</f>
        <v>Technology</v>
      </c>
      <c r="O7761" s="6" t="s">
        <v>1409</v>
      </c>
      <c r="P7761" s="6">
        <v>63130</v>
      </c>
      <c r="Q7761" t="s">
        <v>358</v>
      </c>
      <c r="R7761" t="s">
        <v>16</v>
      </c>
      <c r="S7761" s="4">
        <v>41093</v>
      </c>
      <c r="T7761" s="7">
        <f>S7761-E7761</f>
        <v>1</v>
      </c>
      <c r="U7761" t="s">
        <v>14215</v>
      </c>
      <c r="V7761" s="6" t="s">
        <v>14254</v>
      </c>
      <c r="W7761" t="s">
        <v>14255</v>
      </c>
      <c r="X7761" t="s">
        <v>14197</v>
      </c>
      <c r="Y7761" t="str">
        <f>VLOOKUP(R7761,Managers!$A:$B,2,)</f>
        <v>Josh Martinez</v>
      </c>
      <c r="Z7761" s="11">
        <f>VLOOKUP(X7761,HourlyWages!$A:$B,2,0)</f>
        <v>71</v>
      </c>
      <c r="AA7761">
        <v>1</v>
      </c>
    </row>
    <row r="7762" spans="1:27" x14ac:dyDescent="0.3">
      <c r="A7762" t="b">
        <f>COUNTIF($C$1:C7762, C7762)&gt;1</f>
        <v>0</v>
      </c>
      <c r="B7762" t="b">
        <f>VLOOKUP(C7762,Sheet3!$A:$B,2,0) &gt; 1</f>
        <v>0</v>
      </c>
      <c r="C7762">
        <v>7761</v>
      </c>
      <c r="D7762">
        <v>55553</v>
      </c>
      <c r="E7762" s="4">
        <v>40011</v>
      </c>
      <c r="F7762">
        <v>32</v>
      </c>
      <c r="G7762" s="15">
        <f>I7762*F7762</f>
        <v>3520</v>
      </c>
      <c r="H7762" s="9">
        <v>0.05</v>
      </c>
      <c r="I7762" s="13">
        <f>VLOOKUP($U7762,Pricebook!$A:$D,4,0)</f>
        <v>110</v>
      </c>
      <c r="J7762" s="11">
        <f>G7762*(1-H7762)</f>
        <v>3344</v>
      </c>
      <c r="K7762" t="s">
        <v>1038</v>
      </c>
      <c r="L7762" t="s">
        <v>73</v>
      </c>
      <c r="M7762" t="str">
        <f>VLOOKUP($L7762,Companies!$A:$G,7,)</f>
        <v>Recreational Products/Toys</v>
      </c>
      <c r="N7762" t="str">
        <f>VLOOKUP($L7762,Companies!$A:$G,6,)</f>
        <v>Consumer Non-Durables</v>
      </c>
      <c r="O7762" s="6" t="s">
        <v>1342</v>
      </c>
      <c r="P7762" s="6" t="s">
        <v>1343</v>
      </c>
      <c r="Q7762" t="s">
        <v>210</v>
      </c>
      <c r="R7762" t="s">
        <v>61</v>
      </c>
      <c r="S7762" s="4">
        <v>40012</v>
      </c>
      <c r="T7762" s="7">
        <f>S7762-E7762</f>
        <v>1</v>
      </c>
      <c r="U7762" t="s">
        <v>14220</v>
      </c>
      <c r="V7762" s="6" t="s">
        <v>14251</v>
      </c>
      <c r="W7762" t="s">
        <v>14252</v>
      </c>
      <c r="X7762" t="s">
        <v>14188</v>
      </c>
      <c r="Y7762" t="str">
        <f>VLOOKUP(R7762,Managers!$A:$B,2,)</f>
        <v>Allen Young</v>
      </c>
      <c r="Z7762" s="11">
        <f>VLOOKUP(X7762,HourlyWages!$A:$B,2,0)</f>
        <v>52</v>
      </c>
      <c r="AA7762">
        <v>1</v>
      </c>
    </row>
    <row r="7763" spans="1:27" x14ac:dyDescent="0.3">
      <c r="A7763" t="b">
        <f>COUNTIF($C$1:C7763, C7763)&gt;1</f>
        <v>0</v>
      </c>
      <c r="B7763" t="b">
        <f>VLOOKUP(C7763,Sheet3!$A:$B,2,0) &gt; 1</f>
        <v>0</v>
      </c>
      <c r="C7763">
        <v>7762</v>
      </c>
      <c r="D7763">
        <v>55554</v>
      </c>
      <c r="E7763" s="4">
        <v>40133</v>
      </c>
      <c r="F7763">
        <v>6</v>
      </c>
      <c r="G7763" s="15">
        <f>I7763*F7763</f>
        <v>660</v>
      </c>
      <c r="H7763" s="9">
        <v>0.04</v>
      </c>
      <c r="I7763" s="13">
        <f>VLOOKUP($U7763,Pricebook!$A:$D,4,0)</f>
        <v>110</v>
      </c>
      <c r="J7763" s="11">
        <f>G7763*(1-H7763)</f>
        <v>633.6</v>
      </c>
      <c r="K7763" t="s">
        <v>948</v>
      </c>
      <c r="L7763" t="s">
        <v>597</v>
      </c>
      <c r="M7763" t="str">
        <f>VLOOKUP($L7763,Companies!$A:$G,7,)</f>
        <v>Specialty Insurers</v>
      </c>
      <c r="N7763" t="str">
        <f>VLOOKUP($L7763,Companies!$A:$G,6,)</f>
        <v>Finance</v>
      </c>
      <c r="O7763" s="6" t="s">
        <v>1196</v>
      </c>
      <c r="P7763" s="6">
        <v>94952</v>
      </c>
      <c r="Q7763" t="s">
        <v>114</v>
      </c>
      <c r="R7763" t="s">
        <v>23</v>
      </c>
      <c r="S7763" s="4">
        <v>40134</v>
      </c>
      <c r="T7763" s="7">
        <f>S7763-E7763</f>
        <v>1</v>
      </c>
      <c r="U7763" t="s">
        <v>14215</v>
      </c>
      <c r="V7763" s="6" t="s">
        <v>14257</v>
      </c>
      <c r="W7763" t="s">
        <v>14264</v>
      </c>
      <c r="X7763" t="s">
        <v>14185</v>
      </c>
      <c r="Y7763" t="str">
        <f>VLOOKUP(R7763,Managers!$A:$B,2,)</f>
        <v>Bob Turner</v>
      </c>
      <c r="Z7763" s="11">
        <f>VLOOKUP(X7763,HourlyWages!$A:$B,2,0)</f>
        <v>70</v>
      </c>
      <c r="AA7763">
        <v>1</v>
      </c>
    </row>
    <row r="7764" spans="1:27" x14ac:dyDescent="0.3">
      <c r="A7764" t="b">
        <f>COUNTIF($C$1:C7764, C7764)&gt;1</f>
        <v>0</v>
      </c>
      <c r="B7764" t="b">
        <f>VLOOKUP(C7764,Sheet3!$A:$B,2,0) &gt; 1</f>
        <v>0</v>
      </c>
      <c r="C7764">
        <v>7763</v>
      </c>
      <c r="D7764">
        <v>55554</v>
      </c>
      <c r="E7764" s="4">
        <v>40133</v>
      </c>
      <c r="F7764">
        <v>49</v>
      </c>
      <c r="G7764" s="15">
        <f>I7764*F7764</f>
        <v>5880</v>
      </c>
      <c r="H7764" s="9">
        <v>0.02</v>
      </c>
      <c r="I7764" s="13">
        <f>VLOOKUP($U7764,Pricebook!$A:$D,4,0)</f>
        <v>120</v>
      </c>
      <c r="J7764" s="11">
        <f>G7764*(1-H7764)</f>
        <v>5762.4</v>
      </c>
      <c r="K7764" t="s">
        <v>948</v>
      </c>
      <c r="L7764" t="s">
        <v>597</v>
      </c>
      <c r="M7764" t="str">
        <f>VLOOKUP($L7764,Companies!$A:$G,7,)</f>
        <v>Specialty Insurers</v>
      </c>
      <c r="N7764" t="str">
        <f>VLOOKUP($L7764,Companies!$A:$G,6,)</f>
        <v>Finance</v>
      </c>
      <c r="O7764" s="6" t="s">
        <v>1196</v>
      </c>
      <c r="P7764" s="6">
        <v>94952</v>
      </c>
      <c r="Q7764" t="s">
        <v>114</v>
      </c>
      <c r="R7764" t="s">
        <v>23</v>
      </c>
      <c r="S7764" s="4">
        <v>40136</v>
      </c>
      <c r="T7764" s="7">
        <f>S7764-E7764</f>
        <v>3</v>
      </c>
      <c r="U7764" t="s">
        <v>14212</v>
      </c>
      <c r="V7764" s="6" t="s">
        <v>14254</v>
      </c>
      <c r="W7764" t="s">
        <v>14255</v>
      </c>
      <c r="X7764" t="s">
        <v>14201</v>
      </c>
      <c r="Y7764" t="str">
        <f>VLOOKUP(R7764,Managers!$A:$B,2,)</f>
        <v>Bob Turner</v>
      </c>
      <c r="Z7764" s="11">
        <f>VLOOKUP(X7764,HourlyWages!$A:$B,2,0)</f>
        <v>53</v>
      </c>
      <c r="AA7764">
        <v>1</v>
      </c>
    </row>
    <row r="7765" spans="1:27" x14ac:dyDescent="0.3">
      <c r="A7765" t="b">
        <f>COUNTIF($C$1:C7765, C7765)&gt;1</f>
        <v>0</v>
      </c>
      <c r="B7765" t="b">
        <f>VLOOKUP(C7765,Sheet3!$A:$B,2,0) &gt; 1</f>
        <v>0</v>
      </c>
      <c r="C7765">
        <v>7764</v>
      </c>
      <c r="D7765">
        <v>55554</v>
      </c>
      <c r="E7765" s="4">
        <v>40133</v>
      </c>
      <c r="F7765">
        <v>9</v>
      </c>
      <c r="G7765" s="15">
        <f>I7765*F7765</f>
        <v>1260</v>
      </c>
      <c r="H7765" s="9">
        <v>0.09</v>
      </c>
      <c r="I7765" s="13">
        <f>VLOOKUP($U7765,Pricebook!$A:$D,4,0)</f>
        <v>140</v>
      </c>
      <c r="J7765" s="11">
        <f>G7765*(1-H7765)</f>
        <v>1146.6000000000001</v>
      </c>
      <c r="K7765" t="s">
        <v>948</v>
      </c>
      <c r="L7765" t="s">
        <v>597</v>
      </c>
      <c r="M7765" t="str">
        <f>VLOOKUP($L7765,Companies!$A:$G,7,)</f>
        <v>Specialty Insurers</v>
      </c>
      <c r="N7765" t="str">
        <f>VLOOKUP($L7765,Companies!$A:$G,6,)</f>
        <v>Finance</v>
      </c>
      <c r="O7765" s="6" t="s">
        <v>1196</v>
      </c>
      <c r="P7765" s="6">
        <v>94952</v>
      </c>
      <c r="Q7765" t="s">
        <v>114</v>
      </c>
      <c r="R7765" t="s">
        <v>23</v>
      </c>
      <c r="S7765" s="4">
        <v>40134</v>
      </c>
      <c r="T7765" s="7">
        <f>S7765-E7765</f>
        <v>1</v>
      </c>
      <c r="U7765" t="s">
        <v>14207</v>
      </c>
      <c r="V7765" s="6" t="s">
        <v>14257</v>
      </c>
      <c r="W7765" t="s">
        <v>14258</v>
      </c>
      <c r="X7765" t="s">
        <v>14195</v>
      </c>
      <c r="Y7765" t="str">
        <f>VLOOKUP(R7765,Managers!$A:$B,2,)</f>
        <v>Bob Turner</v>
      </c>
      <c r="Z7765" s="11">
        <f>VLOOKUP(X7765,HourlyWages!$A:$B,2,0)</f>
        <v>52</v>
      </c>
      <c r="AA7765">
        <v>1</v>
      </c>
    </row>
    <row r="7766" spans="1:27" x14ac:dyDescent="0.3">
      <c r="A7766" t="b">
        <f>COUNTIF($C$1:C7766, C7766)&gt;1</f>
        <v>0</v>
      </c>
      <c r="B7766" t="b">
        <f>VLOOKUP(C7766,Sheet3!$A:$B,2,0) &gt; 1</f>
        <v>0</v>
      </c>
      <c r="C7766">
        <v>7765</v>
      </c>
      <c r="D7766">
        <v>55558</v>
      </c>
      <c r="E7766" s="4">
        <v>40399</v>
      </c>
      <c r="F7766">
        <v>8</v>
      </c>
      <c r="G7766" s="15">
        <f>I7766*F7766</f>
        <v>1000</v>
      </c>
      <c r="H7766" s="9">
        <v>0.05</v>
      </c>
      <c r="I7766" s="13">
        <f>VLOOKUP($U7766,Pricebook!$A:$D,4,0)</f>
        <v>125</v>
      </c>
      <c r="J7766" s="11">
        <f>G7766*(1-H7766)</f>
        <v>950</v>
      </c>
      <c r="K7766" t="s">
        <v>2264</v>
      </c>
      <c r="L7766" t="s">
        <v>747</v>
      </c>
      <c r="M7766" t="str">
        <f>VLOOKUP($L7766,Companies!$A:$G,7,)</f>
        <v>Computer Software: Prepackaged Software</v>
      </c>
      <c r="N7766" t="str">
        <f>VLOOKUP($L7766,Companies!$A:$G,6,)</f>
        <v>Technology</v>
      </c>
      <c r="O7766" s="6" t="s">
        <v>445</v>
      </c>
      <c r="P7766" s="6" t="s">
        <v>446</v>
      </c>
      <c r="Q7766" t="s">
        <v>447</v>
      </c>
      <c r="R7766" t="s">
        <v>23</v>
      </c>
      <c r="S7766" s="4">
        <v>40399</v>
      </c>
      <c r="T7766" s="7">
        <f>S7766-E7766</f>
        <v>0</v>
      </c>
      <c r="U7766" t="s">
        <v>14217</v>
      </c>
      <c r="V7766" s="6" t="s">
        <v>14251</v>
      </c>
      <c r="W7766" t="s">
        <v>14261</v>
      </c>
      <c r="X7766" t="s">
        <v>14198</v>
      </c>
      <c r="Y7766" t="str">
        <f>VLOOKUP(R7766,Managers!$A:$B,2,)</f>
        <v>Bob Turner</v>
      </c>
      <c r="Z7766" s="11">
        <f>VLOOKUP(X7766,HourlyWages!$A:$B,2,0)</f>
        <v>51</v>
      </c>
      <c r="AA7766">
        <v>1</v>
      </c>
    </row>
    <row r="7767" spans="1:27" x14ac:dyDescent="0.3">
      <c r="A7767" t="b">
        <f>COUNTIF($C$1:C7767, C7767)&gt;1</f>
        <v>0</v>
      </c>
      <c r="B7767" t="b">
        <f>VLOOKUP(C7767,Sheet3!$A:$B,2,0) &gt; 1</f>
        <v>0</v>
      </c>
      <c r="C7767">
        <v>7766</v>
      </c>
      <c r="D7767">
        <v>55558</v>
      </c>
      <c r="E7767" s="4">
        <v>40399</v>
      </c>
      <c r="F7767">
        <v>23</v>
      </c>
      <c r="G7767" s="15">
        <f>I7767*F7767</f>
        <v>2530</v>
      </c>
      <c r="H7767" s="9">
        <v>0.04</v>
      </c>
      <c r="I7767" s="13">
        <f>VLOOKUP($U7767,Pricebook!$A:$D,4,0)</f>
        <v>110</v>
      </c>
      <c r="J7767" s="11">
        <f>G7767*(1-H7767)</f>
        <v>2428.7999999999997</v>
      </c>
      <c r="K7767" t="s">
        <v>2264</v>
      </c>
      <c r="L7767" t="s">
        <v>747</v>
      </c>
      <c r="M7767" t="str">
        <f>VLOOKUP($L7767,Companies!$A:$G,7,)</f>
        <v>Computer Software: Prepackaged Software</v>
      </c>
      <c r="N7767" t="str">
        <f>VLOOKUP($L7767,Companies!$A:$G,6,)</f>
        <v>Technology</v>
      </c>
      <c r="O7767" s="6" t="s">
        <v>445</v>
      </c>
      <c r="P7767" s="6" t="s">
        <v>446</v>
      </c>
      <c r="Q7767" t="s">
        <v>447</v>
      </c>
      <c r="R7767" t="s">
        <v>23</v>
      </c>
      <c r="S7767" s="4">
        <v>40401</v>
      </c>
      <c r="T7767" s="7">
        <f>S7767-E7767</f>
        <v>2</v>
      </c>
      <c r="U7767" t="s">
        <v>14220</v>
      </c>
      <c r="V7767" s="6" t="s">
        <v>14254</v>
      </c>
      <c r="W7767" t="s">
        <v>14255</v>
      </c>
      <c r="X7767" t="s">
        <v>14197</v>
      </c>
      <c r="Y7767" t="str">
        <f>VLOOKUP(R7767,Managers!$A:$B,2,)</f>
        <v>Bob Turner</v>
      </c>
      <c r="Z7767" s="11">
        <f>VLOOKUP(X7767,HourlyWages!$A:$B,2,0)</f>
        <v>71</v>
      </c>
      <c r="AA7767">
        <v>1</v>
      </c>
    </row>
    <row r="7768" spans="1:27" x14ac:dyDescent="0.3">
      <c r="A7768" t="b">
        <f>COUNTIF($C$1:C7768, C7768)&gt;1</f>
        <v>0</v>
      </c>
      <c r="B7768" t="b">
        <f>VLOOKUP(C7768,Sheet3!$A:$B,2,0) &gt; 1</f>
        <v>0</v>
      </c>
      <c r="C7768">
        <v>7767</v>
      </c>
      <c r="D7768">
        <v>55616</v>
      </c>
      <c r="E7768" s="4">
        <v>40671</v>
      </c>
      <c r="F7768">
        <v>24</v>
      </c>
      <c r="G7768" s="15">
        <f>I7768*F7768</f>
        <v>3600</v>
      </c>
      <c r="H7768" s="9">
        <v>0.02</v>
      </c>
      <c r="I7768" s="13">
        <f>VLOOKUP($U7768,Pricebook!$A:$D,4,0)</f>
        <v>150</v>
      </c>
      <c r="J7768" s="11">
        <f>G7768*(1-H7768)</f>
        <v>3528</v>
      </c>
      <c r="K7768" t="s">
        <v>1559</v>
      </c>
      <c r="L7768" t="s">
        <v>226</v>
      </c>
      <c r="M7768" t="str">
        <f>VLOOKUP($L7768,Companies!$A:$G,7,)</f>
        <v>Auto Manufacturing</v>
      </c>
      <c r="N7768" t="str">
        <f>VLOOKUP($L7768,Companies!$A:$G,6,)</f>
        <v>Capital Goods</v>
      </c>
      <c r="O7768" s="6" t="s">
        <v>1984</v>
      </c>
      <c r="P7768" s="6" t="s">
        <v>1985</v>
      </c>
      <c r="Q7768" t="s">
        <v>87</v>
      </c>
      <c r="R7768" t="s">
        <v>61</v>
      </c>
      <c r="S7768" s="4">
        <v>40672</v>
      </c>
      <c r="T7768" s="7">
        <f>S7768-E7768</f>
        <v>1</v>
      </c>
      <c r="U7768" t="s">
        <v>14210</v>
      </c>
      <c r="V7768" s="6" t="s">
        <v>14257</v>
      </c>
      <c r="W7768" t="s">
        <v>14259</v>
      </c>
      <c r="X7768" t="s">
        <v>14202</v>
      </c>
      <c r="Y7768" t="str">
        <f>VLOOKUP(R7768,Managers!$A:$B,2,)</f>
        <v>Allen Young</v>
      </c>
      <c r="Z7768" s="11">
        <f>VLOOKUP(X7768,HourlyWages!$A:$B,2,0)</f>
        <v>71</v>
      </c>
      <c r="AA7768">
        <v>1</v>
      </c>
    </row>
    <row r="7769" spans="1:27" x14ac:dyDescent="0.3">
      <c r="A7769" t="b">
        <f>COUNTIF($C$1:C7769, C7769)&gt;1</f>
        <v>0</v>
      </c>
      <c r="B7769" t="b">
        <f>VLOOKUP(C7769,Sheet3!$A:$B,2,0) &gt; 1</f>
        <v>0</v>
      </c>
      <c r="C7769">
        <v>7768</v>
      </c>
      <c r="D7769">
        <v>55616</v>
      </c>
      <c r="E7769" s="4">
        <v>40671</v>
      </c>
      <c r="F7769">
        <v>29</v>
      </c>
      <c r="G7769" s="15">
        <f>I7769*F7769</f>
        <v>4350</v>
      </c>
      <c r="H7769" s="9">
        <v>0</v>
      </c>
      <c r="I7769" s="13">
        <f>VLOOKUP($U7769,Pricebook!$A:$D,4,0)</f>
        <v>150</v>
      </c>
      <c r="J7769" s="11">
        <f>G7769*(1-H7769)</f>
        <v>4350</v>
      </c>
      <c r="K7769" t="s">
        <v>1559</v>
      </c>
      <c r="L7769" t="s">
        <v>226</v>
      </c>
      <c r="M7769" t="str">
        <f>VLOOKUP($L7769,Companies!$A:$G,7,)</f>
        <v>Auto Manufacturing</v>
      </c>
      <c r="N7769" t="str">
        <f>VLOOKUP($L7769,Companies!$A:$G,6,)</f>
        <v>Capital Goods</v>
      </c>
      <c r="O7769" s="6" t="s">
        <v>2150</v>
      </c>
      <c r="P7769" s="6" t="s">
        <v>2879</v>
      </c>
      <c r="Q7769" t="s">
        <v>317</v>
      </c>
      <c r="R7769" t="s">
        <v>61</v>
      </c>
      <c r="S7769" s="4">
        <v>40672</v>
      </c>
      <c r="T7769" s="7">
        <f>S7769-E7769</f>
        <v>1</v>
      </c>
      <c r="U7769" t="s">
        <v>14211</v>
      </c>
      <c r="V7769" s="6" t="s">
        <v>14251</v>
      </c>
      <c r="W7769" t="s">
        <v>14263</v>
      </c>
      <c r="X7769" t="s">
        <v>14184</v>
      </c>
      <c r="Y7769" t="str">
        <f>VLOOKUP(R7769,Managers!$A:$B,2,)</f>
        <v>Allen Young</v>
      </c>
      <c r="Z7769" s="11">
        <f>VLOOKUP(X7769,HourlyWages!$A:$B,2,0)</f>
        <v>50</v>
      </c>
      <c r="AA7769">
        <v>1</v>
      </c>
    </row>
    <row r="7770" spans="1:27" x14ac:dyDescent="0.3">
      <c r="A7770" t="b">
        <f>COUNTIF($C$1:C7770, C7770)&gt;1</f>
        <v>0</v>
      </c>
      <c r="B7770" t="b">
        <f>VLOOKUP(C7770,Sheet3!$A:$B,2,0) &gt; 1</f>
        <v>0</v>
      </c>
      <c r="C7770">
        <v>7769</v>
      </c>
      <c r="D7770">
        <v>55618</v>
      </c>
      <c r="E7770" s="4">
        <v>40929</v>
      </c>
      <c r="F7770">
        <v>48</v>
      </c>
      <c r="G7770" s="15">
        <f>I7770*F7770</f>
        <v>7200</v>
      </c>
      <c r="H7770" s="9">
        <v>0.04</v>
      </c>
      <c r="I7770" s="13">
        <f>VLOOKUP($U7770,Pricebook!$A:$D,4,0)</f>
        <v>150</v>
      </c>
      <c r="J7770" s="11">
        <f>G7770*(1-H7770)</f>
        <v>6912</v>
      </c>
      <c r="K7770" t="s">
        <v>590</v>
      </c>
      <c r="L7770" t="s">
        <v>508</v>
      </c>
      <c r="M7770" t="str">
        <f>VLOOKUP($L7770,Companies!$A:$G,7,)</f>
        <v>Semiconductors</v>
      </c>
      <c r="N7770" t="str">
        <f>VLOOKUP($L7770,Companies!$A:$G,6,)</f>
        <v>Technology</v>
      </c>
      <c r="O7770" s="6" t="s">
        <v>2026</v>
      </c>
      <c r="P7770" s="6">
        <v>46041</v>
      </c>
      <c r="Q7770" t="s">
        <v>278</v>
      </c>
      <c r="R7770" t="s">
        <v>16</v>
      </c>
      <c r="S7770" s="4">
        <v>40930</v>
      </c>
      <c r="T7770" s="7">
        <f>S7770-E7770</f>
        <v>1</v>
      </c>
      <c r="U7770" t="s">
        <v>14210</v>
      </c>
      <c r="V7770" s="6" t="s">
        <v>14251</v>
      </c>
      <c r="W7770" t="s">
        <v>14267</v>
      </c>
      <c r="X7770" t="s">
        <v>14200</v>
      </c>
      <c r="Y7770" t="str">
        <f>VLOOKUP(R7770,Managers!$A:$B,2,)</f>
        <v>Josh Martinez</v>
      </c>
      <c r="Z7770" s="11">
        <f>VLOOKUP(X7770,HourlyWages!$A:$B,2,0)</f>
        <v>59</v>
      </c>
      <c r="AA7770">
        <v>1</v>
      </c>
    </row>
    <row r="7771" spans="1:27" x14ac:dyDescent="0.3">
      <c r="A7771" t="b">
        <f>COUNTIF($C$1:C7771, C7771)&gt;1</f>
        <v>0</v>
      </c>
      <c r="B7771" t="b">
        <f>VLOOKUP(C7771,Sheet3!$A:$B,2,0) &gt; 1</f>
        <v>0</v>
      </c>
      <c r="C7771">
        <v>7770</v>
      </c>
      <c r="D7771">
        <v>55621</v>
      </c>
      <c r="E7771" s="4">
        <v>40617</v>
      </c>
      <c r="F7771">
        <v>50</v>
      </c>
      <c r="G7771" s="15">
        <f>I7771*F7771</f>
        <v>6250</v>
      </c>
      <c r="H7771" s="9">
        <v>0.03</v>
      </c>
      <c r="I7771" s="13">
        <f>VLOOKUP($U7771,Pricebook!$A:$D,4,0)</f>
        <v>125</v>
      </c>
      <c r="J7771" s="11">
        <f>G7771*(1-H7771)</f>
        <v>6062.5</v>
      </c>
      <c r="K7771" t="s">
        <v>812</v>
      </c>
      <c r="L7771" t="s">
        <v>99</v>
      </c>
      <c r="M7771" t="str">
        <f>VLOOKUP($L7771,Companies!$A:$G,7,)</f>
        <v>Television Services</v>
      </c>
      <c r="N7771" t="str">
        <f>VLOOKUP($L7771,Companies!$A:$G,6,)</f>
        <v>Consumer Services</v>
      </c>
      <c r="O7771" s="6" t="s">
        <v>2692</v>
      </c>
      <c r="P7771" s="6">
        <v>27360</v>
      </c>
      <c r="Q7771" t="s">
        <v>33</v>
      </c>
      <c r="R7771" t="s">
        <v>34</v>
      </c>
      <c r="S7771" s="4">
        <v>40619</v>
      </c>
      <c r="T7771" s="7">
        <f>S7771-E7771</f>
        <v>2</v>
      </c>
      <c r="U7771" t="s">
        <v>14221</v>
      </c>
      <c r="V7771" s="6" t="s">
        <v>14254</v>
      </c>
      <c r="W7771" t="s">
        <v>14269</v>
      </c>
      <c r="X7771" t="s">
        <v>14188</v>
      </c>
      <c r="Y7771" t="str">
        <f>VLOOKUP(R7771,Managers!$A:$B,2,)</f>
        <v>Frank Mitchell</v>
      </c>
      <c r="Z7771" s="11">
        <f>VLOOKUP(X7771,HourlyWages!$A:$B,2,0)</f>
        <v>52</v>
      </c>
      <c r="AA7771">
        <v>1</v>
      </c>
    </row>
    <row r="7772" spans="1:27" x14ac:dyDescent="0.3">
      <c r="A7772" t="b">
        <f>COUNTIF($C$1:C7772, C7772)&gt;1</f>
        <v>0</v>
      </c>
      <c r="B7772" t="b">
        <f>VLOOKUP(C7772,Sheet3!$A:$B,2,0) &gt; 1</f>
        <v>0</v>
      </c>
      <c r="C7772">
        <v>7771</v>
      </c>
      <c r="D7772">
        <v>55621</v>
      </c>
      <c r="E7772" s="4">
        <v>40617</v>
      </c>
      <c r="F7772">
        <v>47</v>
      </c>
      <c r="G7772" s="15">
        <f>I7772*F7772</f>
        <v>5640</v>
      </c>
      <c r="H7772" s="9">
        <v>0.09</v>
      </c>
      <c r="I7772" s="13">
        <f>VLOOKUP($U7772,Pricebook!$A:$D,4,0)</f>
        <v>120</v>
      </c>
      <c r="J7772" s="11">
        <f>G7772*(1-H7772)</f>
        <v>5132.4000000000005</v>
      </c>
      <c r="K7772" t="s">
        <v>812</v>
      </c>
      <c r="L7772" t="s">
        <v>99</v>
      </c>
      <c r="M7772" t="str">
        <f>VLOOKUP($L7772,Companies!$A:$G,7,)</f>
        <v>Television Services</v>
      </c>
      <c r="N7772" t="str">
        <f>VLOOKUP($L7772,Companies!$A:$G,6,)</f>
        <v>Consumer Services</v>
      </c>
      <c r="O7772" s="6" t="s">
        <v>2692</v>
      </c>
      <c r="P7772" s="6">
        <v>27360</v>
      </c>
      <c r="Q7772" t="s">
        <v>33</v>
      </c>
      <c r="R7772" t="s">
        <v>34</v>
      </c>
      <c r="S7772" s="4">
        <v>40624</v>
      </c>
      <c r="T7772" s="7">
        <f>S7772-E7772</f>
        <v>7</v>
      </c>
      <c r="U7772" t="s">
        <v>14212</v>
      </c>
      <c r="V7772" s="6" t="s">
        <v>14251</v>
      </c>
      <c r="W7772" t="s">
        <v>14266</v>
      </c>
      <c r="X7772" t="s">
        <v>14188</v>
      </c>
      <c r="Y7772" t="str">
        <f>VLOOKUP(R7772,Managers!$A:$B,2,)</f>
        <v>Frank Mitchell</v>
      </c>
      <c r="Z7772" s="11">
        <f>VLOOKUP(X7772,HourlyWages!$A:$B,2,0)</f>
        <v>52</v>
      </c>
      <c r="AA7772">
        <v>1</v>
      </c>
    </row>
    <row r="7773" spans="1:27" x14ac:dyDescent="0.3">
      <c r="A7773" t="b">
        <f>COUNTIF($C$1:C7773, C7773)&gt;1</f>
        <v>0</v>
      </c>
      <c r="B7773" t="b">
        <f>VLOOKUP(C7773,Sheet3!$A:$B,2,0) &gt; 1</f>
        <v>0</v>
      </c>
      <c r="C7773">
        <v>7772</v>
      </c>
      <c r="D7773">
        <v>55623</v>
      </c>
      <c r="E7773" s="4">
        <v>41187</v>
      </c>
      <c r="F7773">
        <v>47</v>
      </c>
      <c r="G7773" s="15">
        <f>I7773*F7773</f>
        <v>5875</v>
      </c>
      <c r="H7773" s="9">
        <v>0.09</v>
      </c>
      <c r="I7773" s="13">
        <f>VLOOKUP($U7773,Pricebook!$A:$D,4,0)</f>
        <v>125</v>
      </c>
      <c r="J7773" s="11">
        <f>G7773*(1-H7773)</f>
        <v>5346.25</v>
      </c>
      <c r="K7773" t="s">
        <v>712</v>
      </c>
      <c r="L7773" t="s">
        <v>713</v>
      </c>
      <c r="M7773" t="str">
        <f>VLOOKUP($L7773,Companies!$A:$G,7,)</f>
        <v>Oil Refining/Marketing</v>
      </c>
      <c r="N7773" t="str">
        <f>VLOOKUP($L7773,Companies!$A:$G,6,)</f>
        <v>Transportation</v>
      </c>
      <c r="O7773" s="6" t="s">
        <v>2880</v>
      </c>
      <c r="P7773" s="6">
        <v>32114</v>
      </c>
      <c r="Q7773" t="s">
        <v>101</v>
      </c>
      <c r="R7773" t="s">
        <v>34</v>
      </c>
      <c r="S7773" s="4">
        <v>41188</v>
      </c>
      <c r="T7773" s="7">
        <f>S7773-E7773</f>
        <v>1</v>
      </c>
      <c r="U7773" t="s">
        <v>14209</v>
      </c>
      <c r="V7773" s="6" t="s">
        <v>14251</v>
      </c>
      <c r="W7773" t="s">
        <v>14253</v>
      </c>
      <c r="X7773" t="s">
        <v>14192</v>
      </c>
      <c r="Y7773" t="str">
        <f>VLOOKUP(R7773,Managers!$A:$B,2,)</f>
        <v>Frank Mitchell</v>
      </c>
      <c r="Z7773" s="11">
        <f>VLOOKUP(X7773,HourlyWages!$A:$B,2,0)</f>
        <v>75</v>
      </c>
      <c r="AA7773">
        <v>1</v>
      </c>
    </row>
    <row r="7774" spans="1:27" x14ac:dyDescent="0.3">
      <c r="A7774" t="b">
        <f>COUNTIF($C$1:C7774, C7774)&gt;1</f>
        <v>0</v>
      </c>
      <c r="B7774" t="b">
        <f>VLOOKUP(C7774,Sheet3!$A:$B,2,0) &gt; 1</f>
        <v>0</v>
      </c>
      <c r="C7774">
        <v>7773</v>
      </c>
      <c r="D7774">
        <v>55648</v>
      </c>
      <c r="E7774" s="4">
        <v>40065</v>
      </c>
      <c r="F7774">
        <v>5</v>
      </c>
      <c r="G7774" s="15">
        <f>I7774*F7774</f>
        <v>600</v>
      </c>
      <c r="H7774" s="9">
        <v>0.08</v>
      </c>
      <c r="I7774" s="13">
        <f>VLOOKUP($U7774,Pricebook!$A:$D,4,0)</f>
        <v>120</v>
      </c>
      <c r="J7774" s="11">
        <f>G7774*(1-H7774)</f>
        <v>552</v>
      </c>
      <c r="K7774" t="s">
        <v>433</v>
      </c>
      <c r="L7774" t="s">
        <v>434</v>
      </c>
      <c r="M7774" t="str">
        <f>VLOOKUP($L7774,Companies!$A:$G,7,)</f>
        <v>Telecommunications Equipment</v>
      </c>
      <c r="N7774" t="str">
        <f>VLOOKUP($L7774,Companies!$A:$G,6,)</f>
        <v>Consumer Services</v>
      </c>
      <c r="O7774" s="6" t="s">
        <v>1553</v>
      </c>
      <c r="P7774" s="6">
        <v>70117</v>
      </c>
      <c r="Q7774" t="s">
        <v>436</v>
      </c>
      <c r="R7774" t="s">
        <v>34</v>
      </c>
      <c r="S7774" s="4">
        <v>40068</v>
      </c>
      <c r="T7774" s="7">
        <f>S7774-E7774</f>
        <v>3</v>
      </c>
      <c r="U7774" t="s">
        <v>14212</v>
      </c>
      <c r="V7774" s="6" t="s">
        <v>14257</v>
      </c>
      <c r="W7774" t="s">
        <v>14258</v>
      </c>
      <c r="X7774" t="s">
        <v>14186</v>
      </c>
      <c r="Y7774" t="str">
        <f>VLOOKUP(R7774,Managers!$A:$B,2,)</f>
        <v>Frank Mitchell</v>
      </c>
      <c r="Z7774" s="11">
        <f>VLOOKUP(X7774,HourlyWages!$A:$B,2,0)</f>
        <v>67</v>
      </c>
      <c r="AA7774">
        <v>1</v>
      </c>
    </row>
    <row r="7775" spans="1:27" x14ac:dyDescent="0.3">
      <c r="A7775" t="b">
        <f>COUNTIF($C$1:C7775, C7775)&gt;1</f>
        <v>0</v>
      </c>
      <c r="B7775" t="b">
        <f>VLOOKUP(C7775,Sheet3!$A:$B,2,0) &gt; 1</f>
        <v>0</v>
      </c>
      <c r="C7775">
        <v>7774</v>
      </c>
      <c r="D7775">
        <v>55650</v>
      </c>
      <c r="E7775" s="4">
        <v>40837</v>
      </c>
      <c r="F7775">
        <v>41</v>
      </c>
      <c r="G7775" s="15">
        <f>I7775*F7775</f>
        <v>6150</v>
      </c>
      <c r="H7775" s="9">
        <v>0.1</v>
      </c>
      <c r="I7775" s="13">
        <f>VLOOKUP($U7775,Pricebook!$A:$D,4,0)</f>
        <v>150</v>
      </c>
      <c r="J7775" s="11">
        <f>G7775*(1-H7775)</f>
        <v>5535</v>
      </c>
      <c r="K7775" t="s">
        <v>1447</v>
      </c>
      <c r="L7775" t="s">
        <v>55</v>
      </c>
      <c r="M7775" t="str">
        <f>VLOOKUP($L7775,Companies!$A:$G,7,)</f>
        <v>Semiconductors</v>
      </c>
      <c r="N7775" t="str">
        <f>VLOOKUP($L7775,Companies!$A:$G,6,)</f>
        <v>Technology</v>
      </c>
      <c r="O7775" s="6" t="s">
        <v>1417</v>
      </c>
      <c r="P7775" s="6">
        <v>34239</v>
      </c>
      <c r="Q7775" t="s">
        <v>101</v>
      </c>
      <c r="R7775" t="s">
        <v>34</v>
      </c>
      <c r="S7775" s="4">
        <v>40839</v>
      </c>
      <c r="T7775" s="7">
        <f>S7775-E7775</f>
        <v>2</v>
      </c>
      <c r="U7775" t="s">
        <v>14211</v>
      </c>
      <c r="V7775" s="6" t="s">
        <v>14251</v>
      </c>
      <c r="W7775" t="s">
        <v>14252</v>
      </c>
      <c r="X7775" t="s">
        <v>14195</v>
      </c>
      <c r="Y7775" t="str">
        <f>VLOOKUP(R7775,Managers!$A:$B,2,)</f>
        <v>Frank Mitchell</v>
      </c>
      <c r="Z7775" s="11">
        <f>VLOOKUP(X7775,HourlyWages!$A:$B,2,0)</f>
        <v>52</v>
      </c>
      <c r="AA7775">
        <v>1</v>
      </c>
    </row>
    <row r="7776" spans="1:27" x14ac:dyDescent="0.3">
      <c r="A7776" t="b">
        <f>COUNTIF($C$1:C7776, C7776)&gt;1</f>
        <v>0</v>
      </c>
      <c r="B7776" t="b">
        <f>VLOOKUP(C7776,Sheet3!$A:$B,2,0) &gt; 1</f>
        <v>0</v>
      </c>
      <c r="C7776">
        <v>7775</v>
      </c>
      <c r="D7776">
        <v>55651</v>
      </c>
      <c r="E7776" s="4">
        <v>40975</v>
      </c>
      <c r="F7776">
        <v>11</v>
      </c>
      <c r="G7776" s="15">
        <f>I7776*F7776</f>
        <v>1650</v>
      </c>
      <c r="H7776" s="9">
        <v>0.05</v>
      </c>
      <c r="I7776" s="13">
        <f>VLOOKUP($U7776,Pricebook!$A:$D,4,0)</f>
        <v>150</v>
      </c>
      <c r="J7776" s="11">
        <f>G7776*(1-H7776)</f>
        <v>1567.5</v>
      </c>
      <c r="K7776" t="s">
        <v>784</v>
      </c>
      <c r="L7776" t="s">
        <v>621</v>
      </c>
      <c r="M7776" t="str">
        <f>VLOOKUP($L7776,Companies!$A:$G,7,)</f>
        <v>Semiconductors</v>
      </c>
      <c r="N7776" t="str">
        <f>VLOOKUP($L7776,Companies!$A:$G,6,)</f>
        <v>Technology</v>
      </c>
      <c r="O7776" s="6" t="s">
        <v>1993</v>
      </c>
      <c r="P7776" s="6">
        <v>94044</v>
      </c>
      <c r="Q7776" t="s">
        <v>114</v>
      </c>
      <c r="R7776" t="s">
        <v>23</v>
      </c>
      <c r="S7776" s="4">
        <v>40976</v>
      </c>
      <c r="T7776" s="7">
        <f>S7776-E7776</f>
        <v>1</v>
      </c>
      <c r="U7776" t="s">
        <v>14210</v>
      </c>
      <c r="V7776" s="6" t="s">
        <v>14254</v>
      </c>
      <c r="W7776" t="s">
        <v>14269</v>
      </c>
      <c r="X7776" t="s">
        <v>14185</v>
      </c>
      <c r="Y7776" t="str">
        <f>VLOOKUP(R7776,Managers!$A:$B,2,)</f>
        <v>Bob Turner</v>
      </c>
      <c r="Z7776" s="11">
        <f>VLOOKUP(X7776,HourlyWages!$A:$B,2,0)</f>
        <v>70</v>
      </c>
      <c r="AA7776">
        <v>1</v>
      </c>
    </row>
    <row r="7777" spans="1:27" x14ac:dyDescent="0.3">
      <c r="A7777" t="b">
        <f>COUNTIF($C$1:C7777, C7777)&gt;1</f>
        <v>0</v>
      </c>
      <c r="B7777" t="b">
        <f>VLOOKUP(C7777,Sheet3!$A:$B,2,0) &gt; 1</f>
        <v>0</v>
      </c>
      <c r="C7777">
        <v>7776</v>
      </c>
      <c r="D7777">
        <v>55651</v>
      </c>
      <c r="E7777" s="4">
        <v>40975</v>
      </c>
      <c r="F7777">
        <v>41</v>
      </c>
      <c r="G7777" s="15">
        <f>I7777*F7777</f>
        <v>5125</v>
      </c>
      <c r="H7777" s="9">
        <v>0.01</v>
      </c>
      <c r="I7777" s="13">
        <f>VLOOKUP($U7777,Pricebook!$A:$D,4,0)</f>
        <v>125</v>
      </c>
      <c r="J7777" s="11">
        <f>G7777*(1-H7777)</f>
        <v>5073.75</v>
      </c>
      <c r="K7777" t="s">
        <v>784</v>
      </c>
      <c r="L7777" t="s">
        <v>621</v>
      </c>
      <c r="M7777" t="str">
        <f>VLOOKUP($L7777,Companies!$A:$G,7,)</f>
        <v>Semiconductors</v>
      </c>
      <c r="N7777" t="str">
        <f>VLOOKUP($L7777,Companies!$A:$G,6,)</f>
        <v>Technology</v>
      </c>
      <c r="O7777" s="6" t="s">
        <v>687</v>
      </c>
      <c r="P7777" s="6">
        <v>32137</v>
      </c>
      <c r="Q7777" t="s">
        <v>101</v>
      </c>
      <c r="R7777" t="s">
        <v>34</v>
      </c>
      <c r="S7777" s="4">
        <v>40978</v>
      </c>
      <c r="T7777" s="7">
        <f>S7777-E7777</f>
        <v>3</v>
      </c>
      <c r="U7777" t="s">
        <v>14208</v>
      </c>
      <c r="V7777" s="6" t="s">
        <v>14254</v>
      </c>
      <c r="W7777" t="s">
        <v>14256</v>
      </c>
      <c r="X7777" t="s">
        <v>14186</v>
      </c>
      <c r="Y7777" t="str">
        <f>VLOOKUP(R7777,Managers!$A:$B,2,)</f>
        <v>Frank Mitchell</v>
      </c>
      <c r="Z7777" s="11">
        <f>VLOOKUP(X7777,HourlyWages!$A:$B,2,0)</f>
        <v>67</v>
      </c>
      <c r="AA7777">
        <v>1</v>
      </c>
    </row>
    <row r="7778" spans="1:27" x14ac:dyDescent="0.3">
      <c r="A7778" t="b">
        <f>COUNTIF($C$1:C7778, C7778)&gt;1</f>
        <v>0</v>
      </c>
      <c r="B7778" t="b">
        <f>VLOOKUP(C7778,Sheet3!$A:$B,2,0) &gt; 1</f>
        <v>0</v>
      </c>
      <c r="C7778">
        <v>7777</v>
      </c>
      <c r="D7778">
        <v>55651</v>
      </c>
      <c r="E7778" s="4">
        <v>40975</v>
      </c>
      <c r="F7778">
        <v>2</v>
      </c>
      <c r="G7778" s="15">
        <f>I7778*F7778</f>
        <v>400</v>
      </c>
      <c r="H7778" s="9">
        <v>0</v>
      </c>
      <c r="I7778" s="13">
        <f>VLOOKUP($U7778,Pricebook!$A:$D,4,0)</f>
        <v>200</v>
      </c>
      <c r="J7778" s="11">
        <f>G7778*(1-H7778)</f>
        <v>400</v>
      </c>
      <c r="K7778" t="s">
        <v>784</v>
      </c>
      <c r="L7778" t="s">
        <v>621</v>
      </c>
      <c r="M7778" t="str">
        <f>VLOOKUP($L7778,Companies!$A:$G,7,)</f>
        <v>Semiconductors</v>
      </c>
      <c r="N7778" t="str">
        <f>VLOOKUP($L7778,Companies!$A:$G,6,)</f>
        <v>Technology</v>
      </c>
      <c r="O7778" s="6" t="s">
        <v>687</v>
      </c>
      <c r="P7778" s="6">
        <v>32137</v>
      </c>
      <c r="Q7778" t="s">
        <v>101</v>
      </c>
      <c r="R7778" t="s">
        <v>34</v>
      </c>
      <c r="S7778" s="4">
        <v>40976</v>
      </c>
      <c r="T7778" s="7">
        <f>S7778-E7778</f>
        <v>1</v>
      </c>
      <c r="U7778" t="s">
        <v>14206</v>
      </c>
      <c r="V7778" s="6" t="s">
        <v>14251</v>
      </c>
      <c r="W7778" t="s">
        <v>14268</v>
      </c>
      <c r="X7778" t="s">
        <v>14195</v>
      </c>
      <c r="Y7778" t="str">
        <f>VLOOKUP(R7778,Managers!$A:$B,2,)</f>
        <v>Frank Mitchell</v>
      </c>
      <c r="Z7778" s="11">
        <f>VLOOKUP(X7778,HourlyWages!$A:$B,2,0)</f>
        <v>52</v>
      </c>
      <c r="AA7778">
        <v>1</v>
      </c>
    </row>
    <row r="7779" spans="1:27" x14ac:dyDescent="0.3">
      <c r="A7779" t="b">
        <f>COUNTIF($C$1:C7779, C7779)&gt;1</f>
        <v>0</v>
      </c>
      <c r="B7779" t="b">
        <f>VLOOKUP(C7779,Sheet3!$A:$B,2,0) &gt; 1</f>
        <v>0</v>
      </c>
      <c r="C7779">
        <v>7778</v>
      </c>
      <c r="D7779">
        <v>55653</v>
      </c>
      <c r="E7779" s="4">
        <v>40508</v>
      </c>
      <c r="F7779">
        <v>34</v>
      </c>
      <c r="G7779" s="15">
        <f>I7779*F7779</f>
        <v>5100</v>
      </c>
      <c r="H7779" s="9">
        <v>0.05</v>
      </c>
      <c r="I7779" s="13">
        <f>VLOOKUP($U7779,Pricebook!$A:$D,4,0)</f>
        <v>150</v>
      </c>
      <c r="J7779" s="11">
        <f>G7779*(1-H7779)</f>
        <v>4845</v>
      </c>
      <c r="K7779" t="s">
        <v>1337</v>
      </c>
      <c r="L7779" t="s">
        <v>203</v>
      </c>
      <c r="M7779" t="str">
        <f>VLOOKUP($L7779,Companies!$A:$G,7,)</f>
        <v>Catalog/Specialty Distribution</v>
      </c>
      <c r="N7779" t="str">
        <f>VLOOKUP($L7779,Companies!$A:$G,6,)</f>
        <v>Consumer Services</v>
      </c>
      <c r="O7779" s="6" t="s">
        <v>2072</v>
      </c>
      <c r="P7779" s="6">
        <v>86401</v>
      </c>
      <c r="Q7779" t="s">
        <v>70</v>
      </c>
      <c r="R7779" t="s">
        <v>23</v>
      </c>
      <c r="S7779" s="4">
        <v>40509</v>
      </c>
      <c r="T7779" s="7">
        <f>S7779-E7779</f>
        <v>1</v>
      </c>
      <c r="U7779" t="s">
        <v>14216</v>
      </c>
      <c r="V7779" s="6" t="s">
        <v>14254</v>
      </c>
      <c r="W7779" t="s">
        <v>14256</v>
      </c>
      <c r="X7779" t="s">
        <v>14190</v>
      </c>
      <c r="Y7779" t="str">
        <f>VLOOKUP(R7779,Managers!$A:$B,2,)</f>
        <v>Bob Turner</v>
      </c>
      <c r="Z7779" s="11">
        <f>VLOOKUP(X7779,HourlyWages!$A:$B,2,0)</f>
        <v>67</v>
      </c>
      <c r="AA7779">
        <v>1</v>
      </c>
    </row>
    <row r="7780" spans="1:27" x14ac:dyDescent="0.3">
      <c r="A7780" t="b">
        <f>COUNTIF($C$1:C7780, C7780)&gt;1</f>
        <v>0</v>
      </c>
      <c r="B7780" t="b">
        <f>VLOOKUP(C7780,Sheet3!$A:$B,2,0) &gt; 1</f>
        <v>0</v>
      </c>
      <c r="C7780">
        <v>7779</v>
      </c>
      <c r="D7780">
        <v>55654</v>
      </c>
      <c r="E7780" s="4">
        <v>40440</v>
      </c>
      <c r="F7780">
        <v>2</v>
      </c>
      <c r="G7780" s="15">
        <f>I7780*F7780</f>
        <v>250</v>
      </c>
      <c r="H7780" s="9">
        <v>0.04</v>
      </c>
      <c r="I7780" s="13">
        <f>VLOOKUP($U7780,Pricebook!$A:$D,4,0)</f>
        <v>125</v>
      </c>
      <c r="J7780" s="11">
        <f>G7780*(1-H7780)</f>
        <v>240</v>
      </c>
      <c r="K7780" t="s">
        <v>2621</v>
      </c>
      <c r="L7780" t="s">
        <v>747</v>
      </c>
      <c r="M7780" t="str">
        <f>VLOOKUP($L7780,Companies!$A:$G,7,)</f>
        <v>Computer Software: Prepackaged Software</v>
      </c>
      <c r="N7780" t="str">
        <f>VLOOKUP($L7780,Companies!$A:$G,6,)</f>
        <v>Technology</v>
      </c>
      <c r="O7780" s="6" t="s">
        <v>1323</v>
      </c>
      <c r="P7780" s="6">
        <v>37064</v>
      </c>
      <c r="Q7780" t="s">
        <v>81</v>
      </c>
      <c r="R7780" t="s">
        <v>34</v>
      </c>
      <c r="S7780" s="4">
        <v>40442</v>
      </c>
      <c r="T7780" s="7">
        <f>S7780-E7780</f>
        <v>2</v>
      </c>
      <c r="U7780" t="s">
        <v>14208</v>
      </c>
      <c r="V7780" s="6" t="s">
        <v>14257</v>
      </c>
      <c r="W7780" t="s">
        <v>14264</v>
      </c>
      <c r="X7780" t="s">
        <v>14186</v>
      </c>
      <c r="Y7780" t="str">
        <f>VLOOKUP(R7780,Managers!$A:$B,2,)</f>
        <v>Frank Mitchell</v>
      </c>
      <c r="Z7780" s="11">
        <f>VLOOKUP(X7780,HourlyWages!$A:$B,2,0)</f>
        <v>67</v>
      </c>
      <c r="AA7780">
        <v>1</v>
      </c>
    </row>
    <row r="7781" spans="1:27" x14ac:dyDescent="0.3">
      <c r="A7781" t="b">
        <f>COUNTIF($C$1:C7781, C7781)&gt;1</f>
        <v>0</v>
      </c>
      <c r="B7781" t="b">
        <f>VLOOKUP(C7781,Sheet3!$A:$B,2,0) &gt; 1</f>
        <v>0</v>
      </c>
      <c r="C7781">
        <v>7780</v>
      </c>
      <c r="D7781">
        <v>55655</v>
      </c>
      <c r="E7781" s="4">
        <v>41176</v>
      </c>
      <c r="F7781">
        <v>33</v>
      </c>
      <c r="G7781" s="15">
        <f>I7781*F7781</f>
        <v>4950</v>
      </c>
      <c r="H7781" s="9">
        <v>0.02</v>
      </c>
      <c r="I7781" s="13">
        <f>VLOOKUP($U7781,Pricebook!$A:$D,4,0)</f>
        <v>150</v>
      </c>
      <c r="J7781" s="11">
        <f>G7781*(1-H7781)</f>
        <v>4851</v>
      </c>
      <c r="K7781" t="s">
        <v>1143</v>
      </c>
      <c r="L7781" t="s">
        <v>552</v>
      </c>
      <c r="M7781" t="str">
        <f>VLOOKUP($L7781,Companies!$A:$G,7,)</f>
        <v>Business Services</v>
      </c>
      <c r="N7781" t="str">
        <f>VLOOKUP($L7781,Companies!$A:$G,6,)</f>
        <v>Miscellaneous</v>
      </c>
      <c r="O7781" s="6" t="s">
        <v>1053</v>
      </c>
      <c r="P7781" s="6">
        <v>31313</v>
      </c>
      <c r="Q7781" t="s">
        <v>134</v>
      </c>
      <c r="R7781" t="s">
        <v>34</v>
      </c>
      <c r="S7781" s="4">
        <v>41178</v>
      </c>
      <c r="T7781" s="7">
        <f>S7781-E7781</f>
        <v>2</v>
      </c>
      <c r="U7781" t="s">
        <v>14210</v>
      </c>
      <c r="V7781" s="6" t="s">
        <v>14254</v>
      </c>
      <c r="W7781" t="s">
        <v>14255</v>
      </c>
      <c r="X7781" t="s">
        <v>14197</v>
      </c>
      <c r="Y7781" t="str">
        <f>VLOOKUP(R7781,Managers!$A:$B,2,)</f>
        <v>Frank Mitchell</v>
      </c>
      <c r="Z7781" s="11">
        <f>VLOOKUP(X7781,HourlyWages!$A:$B,2,0)</f>
        <v>71</v>
      </c>
      <c r="AA7781">
        <v>1</v>
      </c>
    </row>
    <row r="7782" spans="1:27" x14ac:dyDescent="0.3">
      <c r="A7782" t="b">
        <f>COUNTIF($C$1:C7782, C7782)&gt;1</f>
        <v>0</v>
      </c>
      <c r="B7782" t="b">
        <f>VLOOKUP(C7782,Sheet3!$A:$B,2,0) &gt; 1</f>
        <v>0</v>
      </c>
      <c r="C7782">
        <v>7781</v>
      </c>
      <c r="D7782">
        <v>55683</v>
      </c>
      <c r="E7782" s="4">
        <v>41105</v>
      </c>
      <c r="F7782">
        <v>50</v>
      </c>
      <c r="G7782" s="15">
        <f>I7782*F7782</f>
        <v>7000</v>
      </c>
      <c r="H7782" s="9">
        <v>0.02</v>
      </c>
      <c r="I7782" s="13">
        <f>VLOOKUP($U7782,Pricebook!$A:$D,4,0)</f>
        <v>140</v>
      </c>
      <c r="J7782" s="11">
        <f>G7782*(1-H7782)</f>
        <v>6860</v>
      </c>
      <c r="K7782" t="s">
        <v>1304</v>
      </c>
      <c r="L7782" t="s">
        <v>230</v>
      </c>
      <c r="M7782" t="str">
        <f>VLOOKUP($L7782,Companies!$A:$G,7,)</f>
        <v>RETAIL: Building Materials</v>
      </c>
      <c r="N7782" t="str">
        <f>VLOOKUP($L7782,Companies!$A:$G,6,)</f>
        <v>Consumer Services</v>
      </c>
      <c r="O7782" s="6" t="s">
        <v>113</v>
      </c>
      <c r="P7782" s="6" t="s">
        <v>1708</v>
      </c>
      <c r="Q7782" t="s">
        <v>699</v>
      </c>
      <c r="R7782" t="s">
        <v>34</v>
      </c>
      <c r="S7782" s="4">
        <v>41107</v>
      </c>
      <c r="T7782" s="7">
        <f>S7782-E7782</f>
        <v>2</v>
      </c>
      <c r="U7782" t="s">
        <v>14213</v>
      </c>
      <c r="V7782" s="6" t="s">
        <v>14257</v>
      </c>
      <c r="W7782" t="s">
        <v>14258</v>
      </c>
      <c r="X7782" t="s">
        <v>14198</v>
      </c>
      <c r="Y7782" t="str">
        <f>VLOOKUP(R7782,Managers!$A:$B,2,)</f>
        <v>Frank Mitchell</v>
      </c>
      <c r="Z7782" s="11">
        <f>VLOOKUP(X7782,HourlyWages!$A:$B,2,0)</f>
        <v>51</v>
      </c>
      <c r="AA7782">
        <v>1</v>
      </c>
    </row>
    <row r="7783" spans="1:27" x14ac:dyDescent="0.3">
      <c r="A7783" t="b">
        <f>COUNTIF($C$1:C7783, C7783)&gt;1</f>
        <v>0</v>
      </c>
      <c r="B7783" t="b">
        <f>VLOOKUP(C7783,Sheet3!$A:$B,2,0) &gt; 1</f>
        <v>0</v>
      </c>
      <c r="C7783">
        <v>7782</v>
      </c>
      <c r="D7783">
        <v>55683</v>
      </c>
      <c r="E7783" s="4">
        <v>41105</v>
      </c>
      <c r="F7783">
        <v>23</v>
      </c>
      <c r="G7783" s="15">
        <f>I7783*F7783</f>
        <v>2875</v>
      </c>
      <c r="H7783" s="9">
        <v>0.02</v>
      </c>
      <c r="I7783" s="13">
        <f>VLOOKUP($U7783,Pricebook!$A:$D,4,0)</f>
        <v>125</v>
      </c>
      <c r="J7783" s="11">
        <f>G7783*(1-H7783)</f>
        <v>2817.5</v>
      </c>
      <c r="K7783" t="s">
        <v>1304</v>
      </c>
      <c r="L7783" t="s">
        <v>230</v>
      </c>
      <c r="M7783" t="str">
        <f>VLOOKUP($L7783,Companies!$A:$G,7,)</f>
        <v>RETAIL: Building Materials</v>
      </c>
      <c r="N7783" t="str">
        <f>VLOOKUP($L7783,Companies!$A:$G,6,)</f>
        <v>Consumer Services</v>
      </c>
      <c r="O7783" s="6" t="s">
        <v>2460</v>
      </c>
      <c r="P7783" s="6" t="s">
        <v>2461</v>
      </c>
      <c r="Q7783" t="s">
        <v>163</v>
      </c>
      <c r="R7783" t="s">
        <v>34</v>
      </c>
      <c r="S7783" s="4">
        <v>41106</v>
      </c>
      <c r="T7783" s="7">
        <f>S7783-E7783</f>
        <v>1</v>
      </c>
      <c r="U7783" t="s">
        <v>14208</v>
      </c>
      <c r="V7783" s="6" t="s">
        <v>14254</v>
      </c>
      <c r="W7783" t="s">
        <v>14269</v>
      </c>
      <c r="X7783" t="s">
        <v>14191</v>
      </c>
      <c r="Y7783" t="str">
        <f>VLOOKUP(R7783,Managers!$A:$B,2,)</f>
        <v>Frank Mitchell</v>
      </c>
      <c r="Z7783" s="11">
        <f>VLOOKUP(X7783,HourlyWages!$A:$B,2,0)</f>
        <v>60</v>
      </c>
      <c r="AA7783">
        <v>1</v>
      </c>
    </row>
    <row r="7784" spans="1:27" x14ac:dyDescent="0.3">
      <c r="A7784" t="b">
        <f>COUNTIF($C$1:C7784, C7784)&gt;1</f>
        <v>0</v>
      </c>
      <c r="B7784" t="b">
        <f>VLOOKUP(C7784,Sheet3!$A:$B,2,0) &gt; 1</f>
        <v>0</v>
      </c>
      <c r="C7784">
        <v>7783</v>
      </c>
      <c r="D7784">
        <v>55686</v>
      </c>
      <c r="E7784" s="4">
        <v>40627</v>
      </c>
      <c r="F7784">
        <v>26</v>
      </c>
      <c r="G7784" s="15">
        <f>I7784*F7784</f>
        <v>3900</v>
      </c>
      <c r="H7784" s="9">
        <v>0.03</v>
      </c>
      <c r="I7784" s="13">
        <f>VLOOKUP($U7784,Pricebook!$A:$D,4,0)</f>
        <v>150</v>
      </c>
      <c r="J7784" s="11">
        <f>G7784*(1-H7784)</f>
        <v>3783</v>
      </c>
      <c r="K7784" t="s">
        <v>1402</v>
      </c>
      <c r="L7784" t="s">
        <v>274</v>
      </c>
      <c r="M7784" t="str">
        <f>VLOOKUP($L7784,Companies!$A:$G,7,)</f>
        <v>Other Specialty Stores</v>
      </c>
      <c r="N7784" t="str">
        <f>VLOOKUP($L7784,Companies!$A:$G,6,)</f>
        <v>Consumer Services</v>
      </c>
      <c r="O7784" s="6" t="s">
        <v>1403</v>
      </c>
      <c r="P7784" s="6">
        <v>71109</v>
      </c>
      <c r="Q7784" t="s">
        <v>436</v>
      </c>
      <c r="R7784" t="s">
        <v>34</v>
      </c>
      <c r="S7784" s="4">
        <v>40629</v>
      </c>
      <c r="T7784" s="7">
        <f>S7784-E7784</f>
        <v>2</v>
      </c>
      <c r="U7784" t="s">
        <v>14211</v>
      </c>
      <c r="V7784" s="6" t="s">
        <v>14254</v>
      </c>
      <c r="W7784" t="s">
        <v>14269</v>
      </c>
      <c r="X7784" t="s">
        <v>14188</v>
      </c>
      <c r="Y7784" t="str">
        <f>VLOOKUP(R7784,Managers!$A:$B,2,)</f>
        <v>Frank Mitchell</v>
      </c>
      <c r="Z7784" s="11">
        <f>VLOOKUP(X7784,HourlyWages!$A:$B,2,0)</f>
        <v>52</v>
      </c>
      <c r="AA7784">
        <v>1</v>
      </c>
    </row>
    <row r="7785" spans="1:27" x14ac:dyDescent="0.3">
      <c r="A7785" t="b">
        <f>COUNTIF($C$1:C7785, C7785)&gt;1</f>
        <v>0</v>
      </c>
      <c r="B7785" t="b">
        <f>VLOOKUP(C7785,Sheet3!$A:$B,2,0) &gt; 1</f>
        <v>0</v>
      </c>
      <c r="C7785">
        <v>7784</v>
      </c>
      <c r="D7785">
        <v>55686</v>
      </c>
      <c r="E7785" s="4">
        <v>40627</v>
      </c>
      <c r="F7785">
        <v>22</v>
      </c>
      <c r="G7785" s="15">
        <f>I7785*F7785</f>
        <v>2420</v>
      </c>
      <c r="H7785" s="9">
        <v>0.1</v>
      </c>
      <c r="I7785" s="13">
        <f>VLOOKUP($U7785,Pricebook!$A:$D,4,0)</f>
        <v>110</v>
      </c>
      <c r="J7785" s="11">
        <f>G7785*(1-H7785)</f>
        <v>2178</v>
      </c>
      <c r="K7785" t="s">
        <v>1402</v>
      </c>
      <c r="L7785" t="s">
        <v>274</v>
      </c>
      <c r="M7785" t="str">
        <f>VLOOKUP($L7785,Companies!$A:$G,7,)</f>
        <v>Other Specialty Stores</v>
      </c>
      <c r="N7785" t="str">
        <f>VLOOKUP($L7785,Companies!$A:$G,6,)</f>
        <v>Consumer Services</v>
      </c>
      <c r="O7785" s="6" t="s">
        <v>1403</v>
      </c>
      <c r="P7785" s="6">
        <v>71109</v>
      </c>
      <c r="Q7785" t="s">
        <v>436</v>
      </c>
      <c r="R7785" t="s">
        <v>34</v>
      </c>
      <c r="S7785" s="4">
        <v>40629</v>
      </c>
      <c r="T7785" s="7">
        <f>S7785-E7785</f>
        <v>2</v>
      </c>
      <c r="U7785" t="s">
        <v>14215</v>
      </c>
      <c r="V7785" s="6" t="s">
        <v>14257</v>
      </c>
      <c r="W7785" t="s">
        <v>14258</v>
      </c>
      <c r="X7785" t="s">
        <v>14189</v>
      </c>
      <c r="Y7785" t="str">
        <f>VLOOKUP(R7785,Managers!$A:$B,2,)</f>
        <v>Frank Mitchell</v>
      </c>
      <c r="Z7785" s="11">
        <f>VLOOKUP(X7785,HourlyWages!$A:$B,2,0)</f>
        <v>62</v>
      </c>
      <c r="AA7785">
        <v>1</v>
      </c>
    </row>
    <row r="7786" spans="1:27" x14ac:dyDescent="0.3">
      <c r="A7786" t="b">
        <f>COUNTIF($C$1:C7786, C7786)&gt;1</f>
        <v>0</v>
      </c>
      <c r="B7786" t="b">
        <f>VLOOKUP(C7786,Sheet3!$A:$B,2,0) &gt; 1</f>
        <v>0</v>
      </c>
      <c r="C7786">
        <v>7785</v>
      </c>
      <c r="D7786">
        <v>55686</v>
      </c>
      <c r="E7786" s="4">
        <v>40627</v>
      </c>
      <c r="F7786">
        <v>2</v>
      </c>
      <c r="G7786" s="15">
        <f>I7786*F7786</f>
        <v>340</v>
      </c>
      <c r="H7786" s="9">
        <v>0.03</v>
      </c>
      <c r="I7786" s="13">
        <f>VLOOKUP($U7786,Pricebook!$A:$D,4,0)</f>
        <v>170</v>
      </c>
      <c r="J7786" s="11">
        <f>G7786*(1-H7786)</f>
        <v>329.8</v>
      </c>
      <c r="K7786" t="s">
        <v>1402</v>
      </c>
      <c r="L7786" t="s">
        <v>274</v>
      </c>
      <c r="M7786" t="str">
        <f>VLOOKUP($L7786,Companies!$A:$G,7,)</f>
        <v>Other Specialty Stores</v>
      </c>
      <c r="N7786" t="str">
        <f>VLOOKUP($L7786,Companies!$A:$G,6,)</f>
        <v>Consumer Services</v>
      </c>
      <c r="O7786" s="6" t="s">
        <v>568</v>
      </c>
      <c r="P7786" s="6">
        <v>70458</v>
      </c>
      <c r="Q7786" t="s">
        <v>436</v>
      </c>
      <c r="R7786" t="s">
        <v>34</v>
      </c>
      <c r="S7786" s="4">
        <v>40630</v>
      </c>
      <c r="T7786" s="7">
        <f>S7786-E7786</f>
        <v>3</v>
      </c>
      <c r="U7786" t="s">
        <v>14219</v>
      </c>
      <c r="V7786" s="6" t="s">
        <v>14254</v>
      </c>
      <c r="W7786" t="s">
        <v>14269</v>
      </c>
      <c r="X7786" t="s">
        <v>14199</v>
      </c>
      <c r="Y7786" t="str">
        <f>VLOOKUP(R7786,Managers!$A:$B,2,)</f>
        <v>Frank Mitchell</v>
      </c>
      <c r="Z7786" s="11">
        <f>VLOOKUP(X7786,HourlyWages!$A:$B,2,0)</f>
        <v>68</v>
      </c>
      <c r="AA7786">
        <v>1</v>
      </c>
    </row>
    <row r="7787" spans="1:27" x14ac:dyDescent="0.3">
      <c r="A7787" t="b">
        <f>COUNTIF($C$1:C7787, C7787)&gt;1</f>
        <v>0</v>
      </c>
      <c r="B7787" t="b">
        <f>VLOOKUP(C7787,Sheet3!$A:$B,2,0) &gt; 1</f>
        <v>0</v>
      </c>
      <c r="C7787">
        <v>7786</v>
      </c>
      <c r="D7787">
        <v>55713</v>
      </c>
      <c r="E7787" s="4">
        <v>39846</v>
      </c>
      <c r="F7787">
        <v>49</v>
      </c>
      <c r="G7787" s="15">
        <f>I7787*F7787</f>
        <v>6125</v>
      </c>
      <c r="H7787" s="9">
        <v>0.09</v>
      </c>
      <c r="I7787" s="13">
        <f>VLOOKUP($U7787,Pricebook!$A:$D,4,0)</f>
        <v>125</v>
      </c>
      <c r="J7787" s="11">
        <f>G7787*(1-H7787)</f>
        <v>5573.75</v>
      </c>
      <c r="K7787" t="s">
        <v>762</v>
      </c>
      <c r="L7787" t="s">
        <v>79</v>
      </c>
      <c r="M7787" t="str">
        <f>VLOOKUP($L7787,Companies!$A:$G,7,)</f>
        <v>Home Furnishings</v>
      </c>
      <c r="N7787" t="str">
        <f>VLOOKUP($L7787,Companies!$A:$G,6,)</f>
        <v>Consumer Services</v>
      </c>
      <c r="O7787" s="6" t="s">
        <v>490</v>
      </c>
      <c r="P7787" s="6" t="s">
        <v>491</v>
      </c>
      <c r="Q7787" t="s">
        <v>492</v>
      </c>
      <c r="R7787" t="s">
        <v>61</v>
      </c>
      <c r="S7787" s="4">
        <v>39848</v>
      </c>
      <c r="T7787" s="7">
        <f>S7787-E7787</f>
        <v>2</v>
      </c>
      <c r="U7787" t="s">
        <v>14221</v>
      </c>
      <c r="V7787" s="6" t="s">
        <v>14254</v>
      </c>
      <c r="W7787" t="s">
        <v>14255</v>
      </c>
      <c r="X7787" t="s">
        <v>14201</v>
      </c>
      <c r="Y7787" t="str">
        <f>VLOOKUP(R7787,Managers!$A:$B,2,)</f>
        <v>Allen Young</v>
      </c>
      <c r="Z7787" s="11">
        <f>VLOOKUP(X7787,HourlyWages!$A:$B,2,0)</f>
        <v>53</v>
      </c>
      <c r="AA7787">
        <v>1</v>
      </c>
    </row>
    <row r="7788" spans="1:27" x14ac:dyDescent="0.3">
      <c r="A7788" t="b">
        <f>COUNTIF($C$1:C7788, C7788)&gt;1</f>
        <v>0</v>
      </c>
      <c r="B7788" t="b">
        <f>VLOOKUP(C7788,Sheet3!$A:$B,2,0) &gt; 1</f>
        <v>0</v>
      </c>
      <c r="C7788">
        <v>7787</v>
      </c>
      <c r="D7788">
        <v>55715</v>
      </c>
      <c r="E7788" s="4">
        <v>40635</v>
      </c>
      <c r="F7788">
        <v>28</v>
      </c>
      <c r="G7788" s="15">
        <f>I7788*F7788</f>
        <v>4480</v>
      </c>
      <c r="H7788" s="9">
        <v>0.02</v>
      </c>
      <c r="I7788" s="13">
        <f>VLOOKUP($U7788,Pricebook!$A:$D,4,0)</f>
        <v>160</v>
      </c>
      <c r="J7788" s="11">
        <f>G7788*(1-H7788)</f>
        <v>4390.3999999999996</v>
      </c>
      <c r="K7788" t="s">
        <v>738</v>
      </c>
      <c r="L7788" t="s">
        <v>50</v>
      </c>
      <c r="M7788" t="str">
        <f>VLOOKUP($L7788,Companies!$A:$G,7,)</f>
        <v>Semiconductors</v>
      </c>
      <c r="N7788" t="str">
        <f>VLOOKUP($L7788,Companies!$A:$G,6,)</f>
        <v>Technology</v>
      </c>
      <c r="O7788" s="6" t="s">
        <v>1087</v>
      </c>
      <c r="P7788" s="6">
        <v>61821</v>
      </c>
      <c r="Q7788" t="s">
        <v>15</v>
      </c>
      <c r="R7788" t="s">
        <v>16</v>
      </c>
      <c r="S7788" s="4">
        <v>40637</v>
      </c>
      <c r="T7788" s="7">
        <f>S7788-E7788</f>
        <v>2</v>
      </c>
      <c r="U7788" t="s">
        <v>14218</v>
      </c>
      <c r="V7788" s="6" t="s">
        <v>14254</v>
      </c>
      <c r="W7788" t="s">
        <v>14255</v>
      </c>
      <c r="X7788" t="s">
        <v>14203</v>
      </c>
      <c r="Y7788" t="str">
        <f>VLOOKUP(R7788,Managers!$A:$B,2,)</f>
        <v>Josh Martinez</v>
      </c>
      <c r="Z7788" s="11">
        <f>VLOOKUP(X7788,HourlyWages!$A:$B,2,0)</f>
        <v>62</v>
      </c>
      <c r="AA7788">
        <v>1</v>
      </c>
    </row>
    <row r="7789" spans="1:27" x14ac:dyDescent="0.3">
      <c r="A7789" t="b">
        <f>COUNTIF($C$1:C7789, C7789)&gt;1</f>
        <v>0</v>
      </c>
      <c r="B7789" t="b">
        <f>VLOOKUP(C7789,Sheet3!$A:$B,2,0) &gt; 1</f>
        <v>0</v>
      </c>
      <c r="C7789">
        <v>7788</v>
      </c>
      <c r="D7789">
        <v>55716</v>
      </c>
      <c r="E7789" s="4">
        <v>41204</v>
      </c>
      <c r="F7789">
        <v>9</v>
      </c>
      <c r="G7789" s="15">
        <f>I7789*F7789</f>
        <v>1260</v>
      </c>
      <c r="H7789" s="9">
        <v>7.0000000000000007E-2</v>
      </c>
      <c r="I7789" s="13">
        <f>VLOOKUP($U7789,Pricebook!$A:$D,4,0)</f>
        <v>140</v>
      </c>
      <c r="J7789" s="11">
        <f>G7789*(1-H7789)</f>
        <v>1171.8</v>
      </c>
      <c r="K7789" t="s">
        <v>728</v>
      </c>
      <c r="L7789" t="s">
        <v>68</v>
      </c>
      <c r="M7789" t="str">
        <f>VLOOKUP($L7789,Companies!$A:$G,7,)</f>
        <v>Other Specialty Stores</v>
      </c>
      <c r="N7789" t="str">
        <f>VLOOKUP($L7789,Companies!$A:$G,6,)</f>
        <v>Consumer Services</v>
      </c>
      <c r="O7789" s="6" t="s">
        <v>281</v>
      </c>
      <c r="P7789" s="6">
        <v>77566</v>
      </c>
      <c r="Q7789" t="s">
        <v>48</v>
      </c>
      <c r="R7789" t="s">
        <v>16</v>
      </c>
      <c r="S7789" s="4">
        <v>41205</v>
      </c>
      <c r="T7789" s="7">
        <f>S7789-E7789</f>
        <v>1</v>
      </c>
      <c r="U7789" t="s">
        <v>14207</v>
      </c>
      <c r="V7789" s="6" t="s">
        <v>14251</v>
      </c>
      <c r="W7789" t="s">
        <v>14263</v>
      </c>
      <c r="X7789" t="s">
        <v>14196</v>
      </c>
      <c r="Y7789" t="str">
        <f>VLOOKUP(R7789,Managers!$A:$B,2,)</f>
        <v>Josh Martinez</v>
      </c>
      <c r="Z7789" s="11">
        <f>VLOOKUP(X7789,HourlyWages!$A:$B,2,0)</f>
        <v>58</v>
      </c>
      <c r="AA7789">
        <v>1</v>
      </c>
    </row>
    <row r="7790" spans="1:27" x14ac:dyDescent="0.3">
      <c r="A7790" t="b">
        <f>COUNTIF($C$1:C7790, C7790)&gt;1</f>
        <v>0</v>
      </c>
      <c r="B7790" t="b">
        <f>VLOOKUP(C7790,Sheet3!$A:$B,2,0) &gt; 1</f>
        <v>0</v>
      </c>
      <c r="C7790">
        <v>7789</v>
      </c>
      <c r="D7790">
        <v>55744</v>
      </c>
      <c r="E7790" s="4">
        <v>40836</v>
      </c>
      <c r="F7790">
        <v>23</v>
      </c>
      <c r="G7790" s="15">
        <f>I7790*F7790</f>
        <v>3450</v>
      </c>
      <c r="H7790" s="9">
        <v>0.02</v>
      </c>
      <c r="I7790" s="13">
        <f>VLOOKUP($U7790,Pricebook!$A:$D,4,0)</f>
        <v>150</v>
      </c>
      <c r="J7790" s="11">
        <f>G7790*(1-H7790)</f>
        <v>3381</v>
      </c>
      <c r="K7790" t="s">
        <v>647</v>
      </c>
      <c r="L7790" t="s">
        <v>348</v>
      </c>
      <c r="M7790" t="str">
        <f>VLOOKUP($L7790,Companies!$A:$G,7,)</f>
        <v>Telecommunications Equipment</v>
      </c>
      <c r="N7790" t="str">
        <f>VLOOKUP($L7790,Companies!$A:$G,6,)</f>
        <v>Public Utilities</v>
      </c>
      <c r="O7790" s="6" t="s">
        <v>2194</v>
      </c>
      <c r="P7790" s="6" t="s">
        <v>2195</v>
      </c>
      <c r="Q7790" t="s">
        <v>60</v>
      </c>
      <c r="R7790" t="s">
        <v>61</v>
      </c>
      <c r="S7790" s="4">
        <v>40837</v>
      </c>
      <c r="T7790" s="7">
        <f>S7790-E7790</f>
        <v>1</v>
      </c>
      <c r="U7790" t="s">
        <v>14210</v>
      </c>
      <c r="V7790" s="6" t="s">
        <v>14254</v>
      </c>
      <c r="W7790" t="s">
        <v>14265</v>
      </c>
      <c r="X7790" t="s">
        <v>14191</v>
      </c>
      <c r="Y7790" t="str">
        <f>VLOOKUP(R7790,Managers!$A:$B,2,)</f>
        <v>Allen Young</v>
      </c>
      <c r="Z7790" s="11">
        <f>VLOOKUP(X7790,HourlyWages!$A:$B,2,0)</f>
        <v>60</v>
      </c>
      <c r="AA7790">
        <v>1</v>
      </c>
    </row>
    <row r="7791" spans="1:27" x14ac:dyDescent="0.3">
      <c r="A7791" t="b">
        <f>COUNTIF($C$1:C7791, C7791)&gt;1</f>
        <v>0</v>
      </c>
      <c r="B7791" t="b">
        <f>VLOOKUP(C7791,Sheet3!$A:$B,2,0) &gt; 1</f>
        <v>0</v>
      </c>
      <c r="C7791">
        <v>7790</v>
      </c>
      <c r="D7791">
        <v>55746</v>
      </c>
      <c r="E7791" s="4">
        <v>39994</v>
      </c>
      <c r="F7791">
        <v>29</v>
      </c>
      <c r="G7791" s="15">
        <f>I7791*F7791</f>
        <v>5800</v>
      </c>
      <c r="H7791" s="9">
        <v>7.0000000000000007E-2</v>
      </c>
      <c r="I7791" s="13">
        <f>VLOOKUP($U7791,Pricebook!$A:$D,4,0)</f>
        <v>200</v>
      </c>
      <c r="J7791" s="11">
        <f>G7791*(1-H7791)</f>
        <v>5394</v>
      </c>
      <c r="K7791" t="s">
        <v>1248</v>
      </c>
      <c r="L7791" t="s">
        <v>175</v>
      </c>
      <c r="M7791" t="str">
        <f>VLOOKUP($L7791,Companies!$A:$G,7,)</f>
        <v>Environmental Services</v>
      </c>
      <c r="N7791" t="str">
        <f>VLOOKUP($L7791,Companies!$A:$G,6,)</f>
        <v>Basic Industries</v>
      </c>
      <c r="O7791" s="6" t="s">
        <v>618</v>
      </c>
      <c r="P7791" s="6">
        <v>22304</v>
      </c>
      <c r="Q7791" t="s">
        <v>368</v>
      </c>
      <c r="R7791" t="s">
        <v>34</v>
      </c>
      <c r="S7791" s="4">
        <v>39996</v>
      </c>
      <c r="T7791" s="7">
        <f>S7791-E7791</f>
        <v>2</v>
      </c>
      <c r="U7791" t="s">
        <v>14206</v>
      </c>
      <c r="V7791" s="6" t="s">
        <v>14251</v>
      </c>
      <c r="W7791" t="s">
        <v>14266</v>
      </c>
      <c r="X7791" t="s">
        <v>14191</v>
      </c>
      <c r="Y7791" t="str">
        <f>VLOOKUP(R7791,Managers!$A:$B,2,)</f>
        <v>Frank Mitchell</v>
      </c>
      <c r="Z7791" s="11">
        <f>VLOOKUP(X7791,HourlyWages!$A:$B,2,0)</f>
        <v>60</v>
      </c>
      <c r="AA7791">
        <v>1</v>
      </c>
    </row>
    <row r="7792" spans="1:27" x14ac:dyDescent="0.3">
      <c r="A7792" t="b">
        <f>COUNTIF($C$1:C7792, C7792)&gt;1</f>
        <v>0</v>
      </c>
      <c r="B7792" t="b">
        <f>VLOOKUP(C7792,Sheet3!$A:$B,2,0) &gt; 1</f>
        <v>0</v>
      </c>
      <c r="C7792">
        <v>7791</v>
      </c>
      <c r="D7792">
        <v>55747</v>
      </c>
      <c r="E7792" s="4">
        <v>41245</v>
      </c>
      <c r="F7792">
        <v>36</v>
      </c>
      <c r="G7792" s="15">
        <f>I7792*F7792</f>
        <v>4500</v>
      </c>
      <c r="H7792" s="9">
        <v>0.09</v>
      </c>
      <c r="I7792" s="13">
        <f>VLOOKUP($U7792,Pricebook!$A:$D,4,0)</f>
        <v>125</v>
      </c>
      <c r="J7792" s="11">
        <f>G7792*(1-H7792)</f>
        <v>4095</v>
      </c>
      <c r="K7792" t="s">
        <v>537</v>
      </c>
      <c r="L7792" t="s">
        <v>538</v>
      </c>
      <c r="M7792" t="str">
        <f>VLOOKUP($L7792,Companies!$A:$G,7,)</f>
        <v>Major Pharmaceuticals</v>
      </c>
      <c r="N7792" t="str">
        <f>VLOOKUP($L7792,Companies!$A:$G,6,)</f>
        <v>Health Care</v>
      </c>
      <c r="O7792" s="6" t="s">
        <v>913</v>
      </c>
      <c r="P7792" s="6">
        <v>44240</v>
      </c>
      <c r="Q7792" t="s">
        <v>210</v>
      </c>
      <c r="R7792" t="s">
        <v>61</v>
      </c>
      <c r="S7792" s="4">
        <v>41246</v>
      </c>
      <c r="T7792" s="7">
        <f>S7792-E7792</f>
        <v>1</v>
      </c>
      <c r="U7792" t="s">
        <v>14221</v>
      </c>
      <c r="V7792" s="6" t="s">
        <v>14251</v>
      </c>
      <c r="W7792" t="s">
        <v>14266</v>
      </c>
      <c r="X7792" t="s">
        <v>14196</v>
      </c>
      <c r="Y7792" t="str">
        <f>VLOOKUP(R7792,Managers!$A:$B,2,)</f>
        <v>Allen Young</v>
      </c>
      <c r="Z7792" s="11">
        <f>VLOOKUP(X7792,HourlyWages!$A:$B,2,0)</f>
        <v>58</v>
      </c>
      <c r="AA7792">
        <v>1</v>
      </c>
    </row>
    <row r="7793" spans="1:27" x14ac:dyDescent="0.3">
      <c r="A7793" t="b">
        <f>COUNTIF($C$1:C7793, C7793)&gt;1</f>
        <v>0</v>
      </c>
      <c r="B7793" t="b">
        <f>VLOOKUP(C7793,Sheet3!$A:$B,2,0) &gt; 1</f>
        <v>0</v>
      </c>
      <c r="C7793">
        <v>7792</v>
      </c>
      <c r="D7793">
        <v>55747</v>
      </c>
      <c r="E7793" s="4">
        <v>41245</v>
      </c>
      <c r="F7793">
        <v>42</v>
      </c>
      <c r="G7793" s="15">
        <f>I7793*F7793</f>
        <v>5250</v>
      </c>
      <c r="H7793" s="9">
        <v>0.01</v>
      </c>
      <c r="I7793" s="13">
        <f>VLOOKUP($U7793,Pricebook!$A:$D,4,0)</f>
        <v>125</v>
      </c>
      <c r="J7793" s="11">
        <f>G7793*(1-H7793)</f>
        <v>5197.5</v>
      </c>
      <c r="K7793" t="s">
        <v>537</v>
      </c>
      <c r="L7793" t="s">
        <v>538</v>
      </c>
      <c r="M7793" t="str">
        <f>VLOOKUP($L7793,Companies!$A:$G,7,)</f>
        <v>Major Pharmaceuticals</v>
      </c>
      <c r="N7793" t="str">
        <f>VLOOKUP($L7793,Companies!$A:$G,6,)</f>
        <v>Health Care</v>
      </c>
      <c r="O7793" s="6" t="s">
        <v>913</v>
      </c>
      <c r="P7793" s="6">
        <v>44240</v>
      </c>
      <c r="Q7793" t="s">
        <v>210</v>
      </c>
      <c r="R7793" t="s">
        <v>61</v>
      </c>
      <c r="S7793" s="4">
        <v>41247</v>
      </c>
      <c r="T7793" s="7">
        <f>S7793-E7793</f>
        <v>2</v>
      </c>
      <c r="U7793" t="s">
        <v>14209</v>
      </c>
      <c r="V7793" s="6" t="s">
        <v>14251</v>
      </c>
      <c r="W7793" t="s">
        <v>14262</v>
      </c>
      <c r="X7793" t="s">
        <v>14184</v>
      </c>
      <c r="Y7793" t="str">
        <f>VLOOKUP(R7793,Managers!$A:$B,2,)</f>
        <v>Allen Young</v>
      </c>
      <c r="Z7793" s="11">
        <f>VLOOKUP(X7793,HourlyWages!$A:$B,2,0)</f>
        <v>50</v>
      </c>
      <c r="AA7793">
        <v>1</v>
      </c>
    </row>
    <row r="7794" spans="1:27" x14ac:dyDescent="0.3">
      <c r="A7794" t="b">
        <f>COUNTIF($C$1:C7794, C7794)&gt;1</f>
        <v>0</v>
      </c>
      <c r="B7794" t="b">
        <f>VLOOKUP(C7794,Sheet3!$A:$B,2,0) &gt; 1</f>
        <v>0</v>
      </c>
      <c r="C7794">
        <v>7793</v>
      </c>
      <c r="D7794">
        <v>55749</v>
      </c>
      <c r="E7794" s="4">
        <v>41032</v>
      </c>
      <c r="F7794">
        <v>42</v>
      </c>
      <c r="G7794" s="15">
        <f>I7794*F7794</f>
        <v>4620</v>
      </c>
      <c r="H7794" s="9">
        <v>0.01</v>
      </c>
      <c r="I7794" s="13">
        <f>VLOOKUP($U7794,Pricebook!$A:$D,4,0)</f>
        <v>110</v>
      </c>
      <c r="J7794" s="11">
        <f>G7794*(1-H7794)</f>
        <v>4573.8</v>
      </c>
      <c r="K7794" t="s">
        <v>1667</v>
      </c>
      <c r="L7794" t="s">
        <v>265</v>
      </c>
      <c r="M7794" t="str">
        <f>VLOOKUP($L7794,Companies!$A:$G,7,)</f>
        <v>Telecommunications Equipment</v>
      </c>
      <c r="N7794" t="str">
        <f>VLOOKUP($L7794,Companies!$A:$G,6,)</f>
        <v>Public Utilities</v>
      </c>
      <c r="O7794" s="6" t="s">
        <v>450</v>
      </c>
      <c r="P7794" s="6">
        <v>56301</v>
      </c>
      <c r="Q7794" t="s">
        <v>130</v>
      </c>
      <c r="R7794" t="s">
        <v>16</v>
      </c>
      <c r="S7794" s="4">
        <v>41033</v>
      </c>
      <c r="T7794" s="7">
        <f>S7794-E7794</f>
        <v>1</v>
      </c>
      <c r="U7794" t="s">
        <v>14220</v>
      </c>
      <c r="V7794" s="6" t="s">
        <v>14257</v>
      </c>
      <c r="W7794" t="s">
        <v>14264</v>
      </c>
      <c r="X7794" t="s">
        <v>14192</v>
      </c>
      <c r="Y7794" t="str">
        <f>VLOOKUP(R7794,Managers!$A:$B,2,)</f>
        <v>Josh Martinez</v>
      </c>
      <c r="Z7794" s="11">
        <f>VLOOKUP(X7794,HourlyWages!$A:$B,2,0)</f>
        <v>75</v>
      </c>
      <c r="AA7794">
        <v>1</v>
      </c>
    </row>
    <row r="7795" spans="1:27" x14ac:dyDescent="0.3">
      <c r="A7795" t="b">
        <f>COUNTIF($C$1:C7795, C7795)&gt;1</f>
        <v>0</v>
      </c>
      <c r="B7795" t="b">
        <f>VLOOKUP(C7795,Sheet3!$A:$B,2,0) &gt; 1</f>
        <v>0</v>
      </c>
      <c r="C7795">
        <v>7794</v>
      </c>
      <c r="D7795">
        <v>55750</v>
      </c>
      <c r="E7795" s="4">
        <v>40417</v>
      </c>
      <c r="F7795">
        <v>31</v>
      </c>
      <c r="G7795" s="15">
        <f>I7795*F7795</f>
        <v>3875</v>
      </c>
      <c r="H7795" s="9">
        <v>0.08</v>
      </c>
      <c r="I7795" s="13">
        <f>VLOOKUP($U7795,Pricebook!$A:$D,4,0)</f>
        <v>125</v>
      </c>
      <c r="J7795" s="11">
        <f>G7795*(1-H7795)</f>
        <v>3565</v>
      </c>
      <c r="K7795" t="s">
        <v>2390</v>
      </c>
      <c r="L7795" t="s">
        <v>760</v>
      </c>
      <c r="M7795" t="str">
        <f>VLOOKUP($L7795,Companies!$A:$G,7,)</f>
        <v>Business Services</v>
      </c>
      <c r="N7795" t="str">
        <f>VLOOKUP($L7795,Companies!$A:$G,6,)</f>
        <v>Miscellaneous</v>
      </c>
      <c r="O7795" s="6" t="s">
        <v>2726</v>
      </c>
      <c r="P7795" s="6">
        <v>30084</v>
      </c>
      <c r="Q7795" t="s">
        <v>134</v>
      </c>
      <c r="R7795" t="s">
        <v>34</v>
      </c>
      <c r="S7795" s="4">
        <v>40419</v>
      </c>
      <c r="T7795" s="7">
        <f>S7795-E7795</f>
        <v>2</v>
      </c>
      <c r="U7795" t="s">
        <v>14209</v>
      </c>
      <c r="V7795" s="6" t="s">
        <v>14251</v>
      </c>
      <c r="W7795" t="s">
        <v>14266</v>
      </c>
      <c r="X7795" t="s">
        <v>14191</v>
      </c>
      <c r="Y7795" t="str">
        <f>VLOOKUP(R7795,Managers!$A:$B,2,)</f>
        <v>Frank Mitchell</v>
      </c>
      <c r="Z7795" s="11">
        <f>VLOOKUP(X7795,HourlyWages!$A:$B,2,0)</f>
        <v>60</v>
      </c>
      <c r="AA7795">
        <v>1</v>
      </c>
    </row>
    <row r="7796" spans="1:27" x14ac:dyDescent="0.3">
      <c r="A7796" t="b">
        <f>COUNTIF($C$1:C7796, C7796)&gt;1</f>
        <v>0</v>
      </c>
      <c r="B7796" t="b">
        <f>VLOOKUP(C7796,Sheet3!$A:$B,2,0) &gt; 1</f>
        <v>0</v>
      </c>
      <c r="C7796">
        <v>7795</v>
      </c>
      <c r="D7796">
        <v>55776</v>
      </c>
      <c r="E7796" s="4">
        <v>39894</v>
      </c>
      <c r="F7796">
        <v>32</v>
      </c>
      <c r="G7796" s="15">
        <f>I7796*F7796</f>
        <v>4800</v>
      </c>
      <c r="H7796" s="9">
        <v>0.01</v>
      </c>
      <c r="I7796" s="13">
        <f>VLOOKUP($U7796,Pricebook!$A:$D,4,0)</f>
        <v>150</v>
      </c>
      <c r="J7796" s="11">
        <f>G7796*(1-H7796)</f>
        <v>4752</v>
      </c>
      <c r="K7796" t="s">
        <v>2768</v>
      </c>
      <c r="L7796" t="s">
        <v>406</v>
      </c>
      <c r="M7796" t="str">
        <f>VLOOKUP($L7796,Companies!$A:$G,7,)</f>
        <v>Air Freight/Delivery Services</v>
      </c>
      <c r="N7796" t="str">
        <f>VLOOKUP($L7796,Companies!$A:$G,6,)</f>
        <v>Transportation</v>
      </c>
      <c r="O7796" s="6" t="s">
        <v>137</v>
      </c>
      <c r="P7796" s="6">
        <v>76028</v>
      </c>
      <c r="Q7796" t="s">
        <v>48</v>
      </c>
      <c r="R7796" t="s">
        <v>16</v>
      </c>
      <c r="S7796" s="4">
        <v>39895</v>
      </c>
      <c r="T7796" s="7">
        <f>S7796-E7796</f>
        <v>1</v>
      </c>
      <c r="U7796" t="s">
        <v>14216</v>
      </c>
      <c r="V7796" s="6" t="s">
        <v>14257</v>
      </c>
      <c r="W7796" t="s">
        <v>14259</v>
      </c>
      <c r="X7796" t="s">
        <v>14203</v>
      </c>
      <c r="Y7796" t="str">
        <f>VLOOKUP(R7796,Managers!$A:$B,2,)</f>
        <v>Josh Martinez</v>
      </c>
      <c r="Z7796" s="11">
        <f>VLOOKUP(X7796,HourlyWages!$A:$B,2,0)</f>
        <v>62</v>
      </c>
      <c r="AA7796">
        <v>1</v>
      </c>
    </row>
    <row r="7797" spans="1:27" x14ac:dyDescent="0.3">
      <c r="A7797" t="b">
        <f>COUNTIF($C$1:C7797, C7797)&gt;1</f>
        <v>0</v>
      </c>
      <c r="B7797" t="b">
        <f>VLOOKUP(C7797,Sheet3!$A:$B,2,0) &gt; 1</f>
        <v>0</v>
      </c>
      <c r="C7797">
        <v>7796</v>
      </c>
      <c r="D7797">
        <v>55777</v>
      </c>
      <c r="E7797" s="4">
        <v>41223</v>
      </c>
      <c r="F7797">
        <v>6</v>
      </c>
      <c r="G7797" s="15">
        <f>I7797*F7797</f>
        <v>750</v>
      </c>
      <c r="H7797" s="9">
        <v>0.06</v>
      </c>
      <c r="I7797" s="13">
        <f>VLOOKUP($U7797,Pricebook!$A:$D,4,0)</f>
        <v>125</v>
      </c>
      <c r="J7797" s="11">
        <f>G7797*(1-H7797)</f>
        <v>705</v>
      </c>
      <c r="K7797" t="s">
        <v>852</v>
      </c>
      <c r="L7797" t="s">
        <v>594</v>
      </c>
      <c r="M7797" t="str">
        <f>VLOOKUP($L7797,Companies!$A:$G,7,)</f>
        <v>Semiconductors</v>
      </c>
      <c r="N7797" t="str">
        <f>VLOOKUP($L7797,Companies!$A:$G,6,)</f>
        <v>Technology</v>
      </c>
      <c r="O7797" s="6" t="s">
        <v>2375</v>
      </c>
      <c r="P7797" s="6">
        <v>67601</v>
      </c>
      <c r="Q7797" t="s">
        <v>153</v>
      </c>
      <c r="R7797" t="s">
        <v>16</v>
      </c>
      <c r="S7797" s="4">
        <v>41224</v>
      </c>
      <c r="T7797" s="7">
        <f>S7797-E7797</f>
        <v>1</v>
      </c>
      <c r="U7797" t="s">
        <v>14208</v>
      </c>
      <c r="V7797" s="6" t="s">
        <v>14251</v>
      </c>
      <c r="W7797" t="s">
        <v>14268</v>
      </c>
      <c r="X7797" t="s">
        <v>14185</v>
      </c>
      <c r="Y7797" t="str">
        <f>VLOOKUP(R7797,Managers!$A:$B,2,)</f>
        <v>Josh Martinez</v>
      </c>
      <c r="Z7797" s="11">
        <f>VLOOKUP(X7797,HourlyWages!$A:$B,2,0)</f>
        <v>70</v>
      </c>
      <c r="AA7797">
        <v>1</v>
      </c>
    </row>
    <row r="7798" spans="1:27" x14ac:dyDescent="0.3">
      <c r="A7798" t="b">
        <f>COUNTIF($C$1:C7798, C7798)&gt;1</f>
        <v>0</v>
      </c>
      <c r="B7798" t="b">
        <f>VLOOKUP(C7798,Sheet3!$A:$B,2,0) &gt; 1</f>
        <v>0</v>
      </c>
      <c r="C7798">
        <v>7797</v>
      </c>
      <c r="D7798">
        <v>55777</v>
      </c>
      <c r="E7798" s="4">
        <v>41223</v>
      </c>
      <c r="F7798">
        <v>1</v>
      </c>
      <c r="G7798" s="15">
        <f>I7798*F7798</f>
        <v>150</v>
      </c>
      <c r="H7798" s="9">
        <v>0.1</v>
      </c>
      <c r="I7798" s="13">
        <f>VLOOKUP($U7798,Pricebook!$A:$D,4,0)</f>
        <v>150</v>
      </c>
      <c r="J7798" s="11">
        <f>G7798*(1-H7798)</f>
        <v>135</v>
      </c>
      <c r="K7798" t="s">
        <v>852</v>
      </c>
      <c r="L7798" t="s">
        <v>594</v>
      </c>
      <c r="M7798" t="str">
        <f>VLOOKUP($L7798,Companies!$A:$G,7,)</f>
        <v>Semiconductors</v>
      </c>
      <c r="N7798" t="str">
        <f>VLOOKUP($L7798,Companies!$A:$G,6,)</f>
        <v>Technology</v>
      </c>
      <c r="O7798" s="6" t="s">
        <v>2375</v>
      </c>
      <c r="P7798" s="6">
        <v>67601</v>
      </c>
      <c r="Q7798" t="s">
        <v>153</v>
      </c>
      <c r="R7798" t="s">
        <v>16</v>
      </c>
      <c r="S7798" s="4">
        <v>41225</v>
      </c>
      <c r="T7798" s="7">
        <f>S7798-E7798</f>
        <v>2</v>
      </c>
      <c r="U7798" t="s">
        <v>14210</v>
      </c>
      <c r="V7798" s="6" t="s">
        <v>14254</v>
      </c>
      <c r="W7798" t="s">
        <v>14255</v>
      </c>
      <c r="X7798" t="s">
        <v>14192</v>
      </c>
      <c r="Y7798" t="str">
        <f>VLOOKUP(R7798,Managers!$A:$B,2,)</f>
        <v>Josh Martinez</v>
      </c>
      <c r="Z7798" s="11">
        <f>VLOOKUP(X7798,HourlyWages!$A:$B,2,0)</f>
        <v>75</v>
      </c>
      <c r="AA7798">
        <v>1</v>
      </c>
    </row>
    <row r="7799" spans="1:27" x14ac:dyDescent="0.3">
      <c r="A7799" t="b">
        <f>COUNTIF($C$1:C7799, C7799)&gt;1</f>
        <v>0</v>
      </c>
      <c r="B7799" t="b">
        <f>VLOOKUP(C7799,Sheet3!$A:$B,2,0) &gt; 1</f>
        <v>0</v>
      </c>
      <c r="C7799">
        <v>7798</v>
      </c>
      <c r="D7799">
        <v>55779</v>
      </c>
      <c r="E7799" s="4">
        <v>40978</v>
      </c>
      <c r="F7799">
        <v>26</v>
      </c>
      <c r="G7799" s="15">
        <f>I7799*F7799</f>
        <v>3250</v>
      </c>
      <c r="H7799" s="9">
        <v>0.08</v>
      </c>
      <c r="I7799" s="13">
        <f>VLOOKUP($U7799,Pricebook!$A:$D,4,0)</f>
        <v>125</v>
      </c>
      <c r="J7799" s="11">
        <f>G7799*(1-H7799)</f>
        <v>2990</v>
      </c>
      <c r="K7799" t="s">
        <v>1760</v>
      </c>
      <c r="L7799" t="s">
        <v>406</v>
      </c>
      <c r="M7799" t="str">
        <f>VLOOKUP($L7799,Companies!$A:$G,7,)</f>
        <v>Air Freight/Delivery Services</v>
      </c>
      <c r="N7799" t="str">
        <f>VLOOKUP($L7799,Companies!$A:$G,6,)</f>
        <v>Transportation</v>
      </c>
      <c r="O7799" s="6" t="s">
        <v>323</v>
      </c>
      <c r="P7799" s="6">
        <v>45801</v>
      </c>
      <c r="Q7799" t="s">
        <v>210</v>
      </c>
      <c r="R7799" t="s">
        <v>61</v>
      </c>
      <c r="S7799" s="4">
        <v>40979</v>
      </c>
      <c r="T7799" s="7">
        <f>S7799-E7799</f>
        <v>1</v>
      </c>
      <c r="U7799" t="s">
        <v>14221</v>
      </c>
      <c r="V7799" s="6" t="s">
        <v>14251</v>
      </c>
      <c r="W7799" t="s">
        <v>14252</v>
      </c>
      <c r="X7799" t="s">
        <v>14197</v>
      </c>
      <c r="Y7799" t="str">
        <f>VLOOKUP(R7799,Managers!$A:$B,2,)</f>
        <v>Allen Young</v>
      </c>
      <c r="Z7799" s="11">
        <f>VLOOKUP(X7799,HourlyWages!$A:$B,2,0)</f>
        <v>71</v>
      </c>
      <c r="AA7799">
        <v>1</v>
      </c>
    </row>
    <row r="7800" spans="1:27" x14ac:dyDescent="0.3">
      <c r="A7800" t="b">
        <f>COUNTIF($C$1:C7800, C7800)&gt;1</f>
        <v>0</v>
      </c>
      <c r="B7800" t="b">
        <f>VLOOKUP(C7800,Sheet3!$A:$B,2,0) &gt; 1</f>
        <v>0</v>
      </c>
      <c r="C7800">
        <v>7799</v>
      </c>
      <c r="D7800">
        <v>55808</v>
      </c>
      <c r="E7800" s="4">
        <v>40588</v>
      </c>
      <c r="F7800">
        <v>6</v>
      </c>
      <c r="G7800" s="15">
        <f>I7800*F7800</f>
        <v>750</v>
      </c>
      <c r="H7800" s="9">
        <v>0</v>
      </c>
      <c r="I7800" s="13">
        <f>VLOOKUP($U7800,Pricebook!$A:$D,4,0)</f>
        <v>125</v>
      </c>
      <c r="J7800" s="11">
        <f>G7800*(1-H7800)</f>
        <v>750</v>
      </c>
      <c r="K7800" t="s">
        <v>412</v>
      </c>
      <c r="L7800" t="s">
        <v>327</v>
      </c>
      <c r="M7800" t="str">
        <f>VLOOKUP($L7800,Companies!$A:$G,7,)</f>
        <v>Television Services</v>
      </c>
      <c r="N7800" t="str">
        <f>VLOOKUP($L7800,Companies!$A:$G,6,)</f>
        <v>Consumer Services</v>
      </c>
      <c r="O7800" s="6" t="s">
        <v>2796</v>
      </c>
      <c r="P7800" s="6">
        <v>72714</v>
      </c>
      <c r="Q7800" t="s">
        <v>66</v>
      </c>
      <c r="R7800" t="s">
        <v>34</v>
      </c>
      <c r="S7800" s="4">
        <v>40590</v>
      </c>
      <c r="T7800" s="7">
        <f>S7800-E7800</f>
        <v>2</v>
      </c>
      <c r="U7800" t="s">
        <v>14221</v>
      </c>
      <c r="V7800" s="6" t="s">
        <v>14251</v>
      </c>
      <c r="W7800" t="s">
        <v>14262</v>
      </c>
      <c r="X7800" t="s">
        <v>14196</v>
      </c>
      <c r="Y7800" t="str">
        <f>VLOOKUP(R7800,Managers!$A:$B,2,)</f>
        <v>Frank Mitchell</v>
      </c>
      <c r="Z7800" s="11">
        <f>VLOOKUP(X7800,HourlyWages!$A:$B,2,0)</f>
        <v>58</v>
      </c>
      <c r="AA7800">
        <v>1</v>
      </c>
    </row>
    <row r="7801" spans="1:27" x14ac:dyDescent="0.3">
      <c r="A7801" t="b">
        <f>COUNTIF($C$1:C7801, C7801)&gt;1</f>
        <v>0</v>
      </c>
      <c r="B7801" t="b">
        <f>VLOOKUP(C7801,Sheet3!$A:$B,2,0) &gt; 1</f>
        <v>0</v>
      </c>
      <c r="C7801">
        <v>7800</v>
      </c>
      <c r="D7801">
        <v>55808</v>
      </c>
      <c r="E7801" s="4">
        <v>40588</v>
      </c>
      <c r="F7801">
        <v>45</v>
      </c>
      <c r="G7801" s="15">
        <f>I7801*F7801</f>
        <v>6750</v>
      </c>
      <c r="H7801" s="9">
        <v>0.03</v>
      </c>
      <c r="I7801" s="13">
        <f>VLOOKUP($U7801,Pricebook!$A:$D,4,0)</f>
        <v>150</v>
      </c>
      <c r="J7801" s="11">
        <f>G7801*(1-H7801)</f>
        <v>6547.5</v>
      </c>
      <c r="K7801" t="s">
        <v>412</v>
      </c>
      <c r="L7801" t="s">
        <v>327</v>
      </c>
      <c r="M7801" t="str">
        <f>VLOOKUP($L7801,Companies!$A:$G,7,)</f>
        <v>Television Services</v>
      </c>
      <c r="N7801" t="str">
        <f>VLOOKUP($L7801,Companies!$A:$G,6,)</f>
        <v>Consumer Services</v>
      </c>
      <c r="O7801" s="6" t="s">
        <v>2796</v>
      </c>
      <c r="P7801" s="6">
        <v>72714</v>
      </c>
      <c r="Q7801" t="s">
        <v>66</v>
      </c>
      <c r="R7801" t="s">
        <v>34</v>
      </c>
      <c r="S7801" s="4">
        <v>40590</v>
      </c>
      <c r="T7801" s="7">
        <f>S7801-E7801</f>
        <v>2</v>
      </c>
      <c r="U7801" t="s">
        <v>14210</v>
      </c>
      <c r="V7801" s="6" t="s">
        <v>14251</v>
      </c>
      <c r="W7801" t="s">
        <v>14263</v>
      </c>
      <c r="X7801" t="s">
        <v>14202</v>
      </c>
      <c r="Y7801" t="str">
        <f>VLOOKUP(R7801,Managers!$A:$B,2,)</f>
        <v>Frank Mitchell</v>
      </c>
      <c r="Z7801" s="11">
        <f>VLOOKUP(X7801,HourlyWages!$A:$B,2,0)</f>
        <v>71</v>
      </c>
      <c r="AA7801">
        <v>1</v>
      </c>
    </row>
    <row r="7802" spans="1:27" x14ac:dyDescent="0.3">
      <c r="A7802" t="b">
        <f>COUNTIF($C$1:C7802, C7802)&gt;1</f>
        <v>0</v>
      </c>
      <c r="B7802" t="b">
        <f>VLOOKUP(C7802,Sheet3!$A:$B,2,0) &gt; 1</f>
        <v>0</v>
      </c>
      <c r="C7802">
        <v>7801</v>
      </c>
      <c r="D7802">
        <v>55809</v>
      </c>
      <c r="E7802" s="4">
        <v>40796</v>
      </c>
      <c r="F7802">
        <v>2</v>
      </c>
      <c r="G7802" s="15">
        <f>I7802*F7802</f>
        <v>250</v>
      </c>
      <c r="H7802" s="9">
        <v>0.03</v>
      </c>
      <c r="I7802" s="13">
        <f>VLOOKUP($U7802,Pricebook!$A:$D,4,0)</f>
        <v>125</v>
      </c>
      <c r="J7802" s="11">
        <f>G7802*(1-H7802)</f>
        <v>242.5</v>
      </c>
      <c r="K7802" t="s">
        <v>1322</v>
      </c>
      <c r="L7802" t="s">
        <v>406</v>
      </c>
      <c r="M7802" t="str">
        <f>VLOOKUP($L7802,Companies!$A:$G,7,)</f>
        <v>Air Freight/Delivery Services</v>
      </c>
      <c r="N7802" t="str">
        <f>VLOOKUP($L7802,Companies!$A:$G,6,)</f>
        <v>Transportation</v>
      </c>
      <c r="O7802" s="6" t="s">
        <v>1619</v>
      </c>
      <c r="P7802" s="6">
        <v>53545</v>
      </c>
      <c r="Q7802" t="s">
        <v>95</v>
      </c>
      <c r="R7802" t="s">
        <v>16</v>
      </c>
      <c r="S7802" s="4">
        <v>40798</v>
      </c>
      <c r="T7802" s="7">
        <f>S7802-E7802</f>
        <v>2</v>
      </c>
      <c r="U7802" t="s">
        <v>14221</v>
      </c>
      <c r="V7802" s="6" t="s">
        <v>14251</v>
      </c>
      <c r="W7802" t="s">
        <v>14266</v>
      </c>
      <c r="X7802" t="s">
        <v>14190</v>
      </c>
      <c r="Y7802" t="str">
        <f>VLOOKUP(R7802,Managers!$A:$B,2,)</f>
        <v>Josh Martinez</v>
      </c>
      <c r="Z7802" s="11">
        <f>VLOOKUP(X7802,HourlyWages!$A:$B,2,0)</f>
        <v>67</v>
      </c>
      <c r="AA7802">
        <v>1</v>
      </c>
    </row>
    <row r="7803" spans="1:27" x14ac:dyDescent="0.3">
      <c r="A7803" t="b">
        <f>COUNTIF($C$1:C7803, C7803)&gt;1</f>
        <v>0</v>
      </c>
      <c r="B7803" t="b">
        <f>VLOOKUP(C7803,Sheet3!$A:$B,2,0) &gt; 1</f>
        <v>0</v>
      </c>
      <c r="C7803">
        <v>7802</v>
      </c>
      <c r="D7803">
        <v>55813</v>
      </c>
      <c r="E7803" s="4">
        <v>41118</v>
      </c>
      <c r="F7803">
        <v>39</v>
      </c>
      <c r="G7803" s="15">
        <f>I7803*F7803</f>
        <v>4875</v>
      </c>
      <c r="H7803" s="9">
        <v>0.08</v>
      </c>
      <c r="I7803" s="13">
        <f>VLOOKUP($U7803,Pricebook!$A:$D,4,0)</f>
        <v>125</v>
      </c>
      <c r="J7803" s="11">
        <f>G7803*(1-H7803)</f>
        <v>4485</v>
      </c>
      <c r="K7803" t="s">
        <v>1554</v>
      </c>
      <c r="L7803" t="s">
        <v>103</v>
      </c>
      <c r="M7803" t="str">
        <f>VLOOKUP($L7803,Companies!$A:$G,7,)</f>
        <v>Computer Software: Programming, Data Processing</v>
      </c>
      <c r="N7803" t="str">
        <f>VLOOKUP($L7803,Companies!$A:$G,6,)</f>
        <v>Technology</v>
      </c>
      <c r="O7803" s="6" t="s">
        <v>964</v>
      </c>
      <c r="P7803" s="6" t="s">
        <v>965</v>
      </c>
      <c r="Q7803" t="s">
        <v>197</v>
      </c>
      <c r="R7803" t="s">
        <v>23</v>
      </c>
      <c r="S7803" s="4">
        <v>41118</v>
      </c>
      <c r="T7803" s="7">
        <f>S7803-E7803</f>
        <v>0</v>
      </c>
      <c r="U7803" t="s">
        <v>14208</v>
      </c>
      <c r="V7803" s="6" t="s">
        <v>14251</v>
      </c>
      <c r="W7803" t="s">
        <v>14263</v>
      </c>
      <c r="X7803" t="s">
        <v>14198</v>
      </c>
      <c r="Y7803" t="str">
        <f>VLOOKUP(R7803,Managers!$A:$B,2,)</f>
        <v>Bob Turner</v>
      </c>
      <c r="Z7803" s="11">
        <f>VLOOKUP(X7803,HourlyWages!$A:$B,2,0)</f>
        <v>51</v>
      </c>
      <c r="AA7803">
        <v>1</v>
      </c>
    </row>
    <row r="7804" spans="1:27" x14ac:dyDescent="0.3">
      <c r="A7804" t="b">
        <f>COUNTIF($C$1:C7804, C7804)&gt;1</f>
        <v>0</v>
      </c>
      <c r="B7804" t="b">
        <f>VLOOKUP(C7804,Sheet3!$A:$B,2,0) &gt; 1</f>
        <v>0</v>
      </c>
      <c r="C7804">
        <v>7803</v>
      </c>
      <c r="D7804">
        <v>55815</v>
      </c>
      <c r="E7804" s="4">
        <v>40556</v>
      </c>
      <c r="F7804">
        <v>28</v>
      </c>
      <c r="G7804" s="15">
        <f>I7804*F7804</f>
        <v>3500</v>
      </c>
      <c r="H7804" s="9">
        <v>0.04</v>
      </c>
      <c r="I7804" s="13">
        <f>VLOOKUP($U7804,Pricebook!$A:$D,4,0)</f>
        <v>125</v>
      </c>
      <c r="J7804" s="11">
        <f>G7804*(1-H7804)</f>
        <v>3360</v>
      </c>
      <c r="K7804" t="s">
        <v>1385</v>
      </c>
      <c r="L7804" t="s">
        <v>998</v>
      </c>
      <c r="M7804" t="str">
        <f>VLOOKUP($L7804,Companies!$A:$G,7,)</f>
        <v>Radio And Television Broadcasting And Communications Equipment</v>
      </c>
      <c r="N7804" t="str">
        <f>VLOOKUP($L7804,Companies!$A:$G,6,)</f>
        <v>Technology</v>
      </c>
      <c r="O7804" s="6" t="s">
        <v>2881</v>
      </c>
      <c r="P7804" s="6" t="s">
        <v>2882</v>
      </c>
      <c r="Q7804" t="s">
        <v>421</v>
      </c>
      <c r="R7804" t="s">
        <v>61</v>
      </c>
      <c r="S7804" s="4">
        <v>40557</v>
      </c>
      <c r="T7804" s="7">
        <f>S7804-E7804</f>
        <v>1</v>
      </c>
      <c r="U7804" t="s">
        <v>14208</v>
      </c>
      <c r="V7804" s="6" t="s">
        <v>14251</v>
      </c>
      <c r="W7804" t="s">
        <v>14252</v>
      </c>
      <c r="X7804" t="s">
        <v>14200</v>
      </c>
      <c r="Y7804" t="str">
        <f>VLOOKUP(R7804,Managers!$A:$B,2,)</f>
        <v>Allen Young</v>
      </c>
      <c r="Z7804" s="11">
        <f>VLOOKUP(X7804,HourlyWages!$A:$B,2,0)</f>
        <v>59</v>
      </c>
      <c r="AA7804">
        <v>1</v>
      </c>
    </row>
    <row r="7805" spans="1:27" x14ac:dyDescent="0.3">
      <c r="A7805" t="b">
        <f>COUNTIF($C$1:C7805, C7805)&gt;1</f>
        <v>0</v>
      </c>
      <c r="B7805" t="b">
        <f>VLOOKUP(C7805,Sheet3!$A:$B,2,0) &gt; 1</f>
        <v>0</v>
      </c>
      <c r="C7805">
        <v>7804</v>
      </c>
      <c r="D7805">
        <v>55840</v>
      </c>
      <c r="E7805" s="4">
        <v>40042</v>
      </c>
      <c r="F7805">
        <v>11</v>
      </c>
      <c r="G7805" s="15">
        <f>I7805*F7805</f>
        <v>1210</v>
      </c>
      <c r="H7805" s="9">
        <v>0.04</v>
      </c>
      <c r="I7805" s="13">
        <f>VLOOKUP($U7805,Pricebook!$A:$D,4,0)</f>
        <v>110</v>
      </c>
      <c r="J7805" s="11">
        <f>G7805*(1-H7805)</f>
        <v>1161.5999999999999</v>
      </c>
      <c r="K7805" t="s">
        <v>382</v>
      </c>
      <c r="L7805" t="s">
        <v>327</v>
      </c>
      <c r="M7805" t="str">
        <f>VLOOKUP($L7805,Companies!$A:$G,7,)</f>
        <v>Television Services</v>
      </c>
      <c r="N7805" t="str">
        <f>VLOOKUP($L7805,Companies!$A:$G,6,)</f>
        <v>Consumer Services</v>
      </c>
      <c r="O7805" s="6" t="s">
        <v>213</v>
      </c>
      <c r="P7805" s="6">
        <v>74006</v>
      </c>
      <c r="Q7805" t="s">
        <v>75</v>
      </c>
      <c r="R7805" t="s">
        <v>16</v>
      </c>
      <c r="S7805" s="4">
        <v>40042</v>
      </c>
      <c r="T7805" s="7">
        <f>S7805-E7805</f>
        <v>0</v>
      </c>
      <c r="U7805" t="s">
        <v>14215</v>
      </c>
      <c r="V7805" s="6" t="s">
        <v>14251</v>
      </c>
      <c r="W7805" t="s">
        <v>14266</v>
      </c>
      <c r="X7805" t="s">
        <v>14203</v>
      </c>
      <c r="Y7805" t="str">
        <f>VLOOKUP(R7805,Managers!$A:$B,2,)</f>
        <v>Josh Martinez</v>
      </c>
      <c r="Z7805" s="11">
        <f>VLOOKUP(X7805,HourlyWages!$A:$B,2,0)</f>
        <v>62</v>
      </c>
      <c r="AA7805">
        <v>1</v>
      </c>
    </row>
    <row r="7806" spans="1:27" x14ac:dyDescent="0.3">
      <c r="A7806" t="b">
        <f>COUNTIF($C$1:C7806, C7806)&gt;1</f>
        <v>0</v>
      </c>
      <c r="B7806" t="b">
        <f>VLOOKUP(C7806,Sheet3!$A:$B,2,0) &gt; 1</f>
        <v>0</v>
      </c>
      <c r="C7806">
        <v>7805</v>
      </c>
      <c r="D7806">
        <v>55845</v>
      </c>
      <c r="E7806" s="4">
        <v>40745</v>
      </c>
      <c r="F7806">
        <v>29</v>
      </c>
      <c r="G7806" s="15">
        <f>I7806*F7806</f>
        <v>3625</v>
      </c>
      <c r="H7806" s="9">
        <v>0.1</v>
      </c>
      <c r="I7806" s="13">
        <f>VLOOKUP($U7806,Pricebook!$A:$D,4,0)</f>
        <v>125</v>
      </c>
      <c r="J7806" s="11">
        <f>G7806*(1-H7806)</f>
        <v>3262.5</v>
      </c>
      <c r="K7806" t="s">
        <v>1042</v>
      </c>
      <c r="L7806" t="s">
        <v>41</v>
      </c>
      <c r="M7806" t="str">
        <f>VLOOKUP($L7806,Companies!$A:$G,7,)</f>
        <v>EDP Services</v>
      </c>
      <c r="N7806" t="str">
        <f>VLOOKUP($L7806,Companies!$A:$G,6,)</f>
        <v>Technology</v>
      </c>
      <c r="O7806" s="6" t="s">
        <v>550</v>
      </c>
      <c r="P7806" s="6">
        <v>87105</v>
      </c>
      <c r="Q7806" t="s">
        <v>52</v>
      </c>
      <c r="R7806" t="s">
        <v>23</v>
      </c>
      <c r="S7806" s="4">
        <v>40749</v>
      </c>
      <c r="T7806" s="7">
        <f>S7806-E7806</f>
        <v>4</v>
      </c>
      <c r="U7806" t="s">
        <v>14217</v>
      </c>
      <c r="V7806" s="6" t="s">
        <v>14251</v>
      </c>
      <c r="W7806" t="s">
        <v>14252</v>
      </c>
      <c r="X7806" t="s">
        <v>14190</v>
      </c>
      <c r="Y7806" t="str">
        <f>VLOOKUP(R7806,Managers!$A:$B,2,)</f>
        <v>Bob Turner</v>
      </c>
      <c r="Z7806" s="11">
        <f>VLOOKUP(X7806,HourlyWages!$A:$B,2,0)</f>
        <v>67</v>
      </c>
      <c r="AA7806">
        <v>1</v>
      </c>
    </row>
    <row r="7807" spans="1:27" x14ac:dyDescent="0.3">
      <c r="A7807" t="b">
        <f>COUNTIF($C$1:C7807, C7807)&gt;1</f>
        <v>0</v>
      </c>
      <c r="B7807" t="b">
        <f>VLOOKUP(C7807,Sheet3!$A:$B,2,0) &gt; 1</f>
        <v>0</v>
      </c>
      <c r="C7807">
        <v>7806</v>
      </c>
      <c r="D7807">
        <v>55846</v>
      </c>
      <c r="E7807" s="4">
        <v>40014</v>
      </c>
      <c r="F7807">
        <v>30</v>
      </c>
      <c r="G7807" s="15">
        <f>I7807*F7807</f>
        <v>4800</v>
      </c>
      <c r="H7807" s="9">
        <v>0.02</v>
      </c>
      <c r="I7807" s="13">
        <f>VLOOKUP($U7807,Pricebook!$A:$D,4,0)</f>
        <v>160</v>
      </c>
      <c r="J7807" s="11">
        <f>G7807*(1-H7807)</f>
        <v>4704</v>
      </c>
      <c r="K7807" t="s">
        <v>1930</v>
      </c>
      <c r="L7807" t="s">
        <v>300</v>
      </c>
      <c r="M7807" t="str">
        <f>VLOOKUP($L7807,Companies!$A:$G,7,)</f>
        <v>Computer Software: Programming, Data Processing</v>
      </c>
      <c r="N7807" t="str">
        <f>VLOOKUP($L7807,Companies!$A:$G,6,)</f>
        <v>Technology</v>
      </c>
      <c r="O7807" s="6" t="s">
        <v>459</v>
      </c>
      <c r="P7807" s="6" t="s">
        <v>1678</v>
      </c>
      <c r="Q7807" t="s">
        <v>52</v>
      </c>
      <c r="R7807" t="s">
        <v>23</v>
      </c>
      <c r="S7807" s="4">
        <v>40014</v>
      </c>
      <c r="T7807" s="7">
        <f>S7807-E7807</f>
        <v>0</v>
      </c>
      <c r="U7807" t="s">
        <v>14218</v>
      </c>
      <c r="V7807" s="6" t="s">
        <v>14251</v>
      </c>
      <c r="W7807" t="s">
        <v>14266</v>
      </c>
      <c r="X7807" t="s">
        <v>14188</v>
      </c>
      <c r="Y7807" t="str">
        <f>VLOOKUP(R7807,Managers!$A:$B,2,)</f>
        <v>Bob Turner</v>
      </c>
      <c r="Z7807" s="11">
        <f>VLOOKUP(X7807,HourlyWages!$A:$B,2,0)</f>
        <v>52</v>
      </c>
      <c r="AA7807">
        <v>1</v>
      </c>
    </row>
    <row r="7808" spans="1:27" x14ac:dyDescent="0.3">
      <c r="A7808" t="b">
        <f>COUNTIF($C$1:C7808, C7808)&gt;1</f>
        <v>0</v>
      </c>
      <c r="B7808" t="b">
        <f>VLOOKUP(C7808,Sheet3!$A:$B,2,0) &gt; 1</f>
        <v>0</v>
      </c>
      <c r="C7808">
        <v>7807</v>
      </c>
      <c r="D7808">
        <v>55847</v>
      </c>
      <c r="E7808" s="4">
        <v>40014</v>
      </c>
      <c r="F7808">
        <v>21</v>
      </c>
      <c r="G7808" s="15">
        <f>I7808*F7808</f>
        <v>3360</v>
      </c>
      <c r="H7808" s="9">
        <v>0.05</v>
      </c>
      <c r="I7808" s="13">
        <f>VLOOKUP($U7808,Pricebook!$A:$D,4,0)</f>
        <v>160</v>
      </c>
      <c r="J7808" s="11">
        <f>G7808*(1-H7808)</f>
        <v>3192</v>
      </c>
      <c r="K7808" t="s">
        <v>1012</v>
      </c>
      <c r="L7808" t="s">
        <v>99</v>
      </c>
      <c r="M7808" t="str">
        <f>VLOOKUP($L7808,Companies!$A:$G,7,)</f>
        <v>Television Services</v>
      </c>
      <c r="N7808" t="str">
        <f>VLOOKUP($L7808,Companies!$A:$G,6,)</f>
        <v>Consumer Services</v>
      </c>
      <c r="O7808" s="6" t="s">
        <v>1998</v>
      </c>
      <c r="P7808" s="6">
        <v>71111</v>
      </c>
      <c r="Q7808" t="s">
        <v>436</v>
      </c>
      <c r="R7808" t="s">
        <v>34</v>
      </c>
      <c r="S7808" s="4">
        <v>40017</v>
      </c>
      <c r="T7808" s="7">
        <f>S7808-E7808</f>
        <v>3</v>
      </c>
      <c r="U7808" t="s">
        <v>14218</v>
      </c>
      <c r="V7808" s="6" t="s">
        <v>14257</v>
      </c>
      <c r="W7808" t="s">
        <v>14259</v>
      </c>
      <c r="X7808" t="s">
        <v>14194</v>
      </c>
      <c r="Y7808" t="str">
        <f>VLOOKUP(R7808,Managers!$A:$B,2,)</f>
        <v>Frank Mitchell</v>
      </c>
      <c r="Z7808" s="11">
        <f>VLOOKUP(X7808,HourlyWages!$A:$B,2,0)</f>
        <v>71</v>
      </c>
      <c r="AA7808">
        <v>1</v>
      </c>
    </row>
    <row r="7809" spans="1:27" x14ac:dyDescent="0.3">
      <c r="A7809" t="b">
        <f>COUNTIF($C$1:C7809, C7809)&gt;1</f>
        <v>0</v>
      </c>
      <c r="B7809" t="b">
        <f>VLOOKUP(C7809,Sheet3!$A:$B,2,0) &gt; 1</f>
        <v>0</v>
      </c>
      <c r="C7809">
        <v>7808</v>
      </c>
      <c r="D7809">
        <v>55847</v>
      </c>
      <c r="E7809" s="4">
        <v>40014</v>
      </c>
      <c r="F7809">
        <v>45</v>
      </c>
      <c r="G7809" s="15">
        <f>I7809*F7809</f>
        <v>9000</v>
      </c>
      <c r="H7809" s="9">
        <v>0.04</v>
      </c>
      <c r="I7809" s="13">
        <f>VLOOKUP($U7809,Pricebook!$A:$D,4,0)</f>
        <v>200</v>
      </c>
      <c r="J7809" s="11">
        <f>G7809*(1-H7809)</f>
        <v>8640</v>
      </c>
      <c r="K7809" t="s">
        <v>1012</v>
      </c>
      <c r="L7809" t="s">
        <v>99</v>
      </c>
      <c r="M7809" t="str">
        <f>VLOOKUP($L7809,Companies!$A:$G,7,)</f>
        <v>Television Services</v>
      </c>
      <c r="N7809" t="str">
        <f>VLOOKUP($L7809,Companies!$A:$G,6,)</f>
        <v>Consumer Services</v>
      </c>
      <c r="O7809" s="6" t="s">
        <v>1998</v>
      </c>
      <c r="P7809" s="6">
        <v>71111</v>
      </c>
      <c r="Q7809" t="s">
        <v>436</v>
      </c>
      <c r="R7809" t="s">
        <v>34</v>
      </c>
      <c r="S7809" s="4">
        <v>40015</v>
      </c>
      <c r="T7809" s="7">
        <f>S7809-E7809</f>
        <v>1</v>
      </c>
      <c r="U7809" t="s">
        <v>14214</v>
      </c>
      <c r="V7809" s="6" t="s">
        <v>14254</v>
      </c>
      <c r="W7809" t="s">
        <v>14256</v>
      </c>
      <c r="X7809" t="s">
        <v>14184</v>
      </c>
      <c r="Y7809" t="str">
        <f>VLOOKUP(R7809,Managers!$A:$B,2,)</f>
        <v>Frank Mitchell</v>
      </c>
      <c r="Z7809" s="11">
        <f>VLOOKUP(X7809,HourlyWages!$A:$B,2,0)</f>
        <v>50</v>
      </c>
      <c r="AA7809">
        <v>1</v>
      </c>
    </row>
    <row r="7810" spans="1:27" x14ac:dyDescent="0.3">
      <c r="A7810" t="b">
        <f>COUNTIF($C$1:C7810, C7810)&gt;1</f>
        <v>0</v>
      </c>
      <c r="B7810" t="b">
        <f>VLOOKUP(C7810,Sheet3!$A:$B,2,0) &gt; 1</f>
        <v>0</v>
      </c>
      <c r="C7810">
        <v>7809</v>
      </c>
      <c r="D7810">
        <v>55873</v>
      </c>
      <c r="E7810" s="4">
        <v>40866</v>
      </c>
      <c r="F7810">
        <v>48</v>
      </c>
      <c r="G7810" s="15">
        <f>I7810*F7810</f>
        <v>7200</v>
      </c>
      <c r="H7810" s="9">
        <v>0</v>
      </c>
      <c r="I7810" s="13">
        <f>VLOOKUP($U7810,Pricebook!$A:$D,4,0)</f>
        <v>150</v>
      </c>
      <c r="J7810" s="11">
        <f>G7810*(1-H7810)</f>
        <v>7200</v>
      </c>
      <c r="K7810" t="s">
        <v>2565</v>
      </c>
      <c r="L7810" t="s">
        <v>55</v>
      </c>
      <c r="M7810" t="str">
        <f>VLOOKUP($L7810,Companies!$A:$G,7,)</f>
        <v>Semiconductors</v>
      </c>
      <c r="N7810" t="str">
        <f>VLOOKUP($L7810,Companies!$A:$G,6,)</f>
        <v>Technology</v>
      </c>
      <c r="O7810" s="6" t="s">
        <v>480</v>
      </c>
      <c r="P7810" s="6">
        <v>55113</v>
      </c>
      <c r="Q7810" t="s">
        <v>130</v>
      </c>
      <c r="R7810" t="s">
        <v>16</v>
      </c>
      <c r="S7810" s="4">
        <v>40873</v>
      </c>
      <c r="T7810" s="7">
        <f>S7810-E7810</f>
        <v>7</v>
      </c>
      <c r="U7810" t="s">
        <v>14216</v>
      </c>
      <c r="V7810" s="6" t="s">
        <v>14251</v>
      </c>
      <c r="W7810" t="s">
        <v>14263</v>
      </c>
      <c r="X7810" t="s">
        <v>14203</v>
      </c>
      <c r="Y7810" t="str">
        <f>VLOOKUP(R7810,Managers!$A:$B,2,)</f>
        <v>Josh Martinez</v>
      </c>
      <c r="Z7810" s="11">
        <f>VLOOKUP(X7810,HourlyWages!$A:$B,2,0)</f>
        <v>62</v>
      </c>
      <c r="AA7810">
        <v>1</v>
      </c>
    </row>
    <row r="7811" spans="1:27" x14ac:dyDescent="0.3">
      <c r="A7811" t="b">
        <f>COUNTIF($C$1:C7811, C7811)&gt;1</f>
        <v>0</v>
      </c>
      <c r="B7811" t="b">
        <f>VLOOKUP(C7811,Sheet3!$A:$B,2,0) &gt; 1</f>
        <v>0</v>
      </c>
      <c r="C7811">
        <v>7810</v>
      </c>
      <c r="D7811">
        <v>55874</v>
      </c>
      <c r="E7811" s="4">
        <v>39860</v>
      </c>
      <c r="F7811">
        <v>28</v>
      </c>
      <c r="G7811" s="15">
        <f>I7811*F7811</f>
        <v>4480</v>
      </c>
      <c r="H7811" s="9">
        <v>0</v>
      </c>
      <c r="I7811" s="13">
        <f>VLOOKUP($U7811,Pricebook!$A:$D,4,0)</f>
        <v>160</v>
      </c>
      <c r="J7811" s="11">
        <f>G7811*(1-H7811)</f>
        <v>4480</v>
      </c>
      <c r="K7811" t="s">
        <v>1635</v>
      </c>
      <c r="L7811" t="s">
        <v>775</v>
      </c>
      <c r="M7811" t="str">
        <f>VLOOKUP($L7811,Companies!$A:$G,7,)</f>
        <v>Computer Software: Prepackaged Software</v>
      </c>
      <c r="N7811" t="str">
        <f>VLOOKUP($L7811,Companies!$A:$G,6,)</f>
        <v>Technology</v>
      </c>
      <c r="O7811" s="6" t="s">
        <v>1776</v>
      </c>
      <c r="P7811" s="6" t="s">
        <v>1777</v>
      </c>
      <c r="Q7811" t="s">
        <v>48</v>
      </c>
      <c r="R7811" t="s">
        <v>16</v>
      </c>
      <c r="S7811" s="4">
        <v>39861</v>
      </c>
      <c r="T7811" s="7">
        <f>S7811-E7811</f>
        <v>1</v>
      </c>
      <c r="U7811" t="s">
        <v>14218</v>
      </c>
      <c r="V7811" s="6" t="s">
        <v>14251</v>
      </c>
      <c r="W7811" t="s">
        <v>14252</v>
      </c>
      <c r="X7811" t="s">
        <v>14193</v>
      </c>
      <c r="Y7811" t="str">
        <f>VLOOKUP(R7811,Managers!$A:$B,2,)</f>
        <v>Josh Martinez</v>
      </c>
      <c r="Z7811" s="11">
        <f>VLOOKUP(X7811,HourlyWages!$A:$B,2,0)</f>
        <v>57</v>
      </c>
      <c r="AA7811">
        <v>1</v>
      </c>
    </row>
    <row r="7812" spans="1:27" x14ac:dyDescent="0.3">
      <c r="A7812" t="b">
        <f>COUNTIF($C$1:C7812, C7812)&gt;1</f>
        <v>0</v>
      </c>
      <c r="B7812" t="b">
        <f>VLOOKUP(C7812,Sheet3!$A:$B,2,0) &gt; 1</f>
        <v>0</v>
      </c>
      <c r="C7812">
        <v>7811</v>
      </c>
      <c r="D7812">
        <v>55874</v>
      </c>
      <c r="E7812" s="4">
        <v>39860</v>
      </c>
      <c r="F7812">
        <v>41</v>
      </c>
      <c r="G7812" s="15">
        <f>I7812*F7812</f>
        <v>6150</v>
      </c>
      <c r="H7812" s="9">
        <v>0.01</v>
      </c>
      <c r="I7812" s="13">
        <f>VLOOKUP($U7812,Pricebook!$A:$D,4,0)</f>
        <v>150</v>
      </c>
      <c r="J7812" s="11">
        <f>G7812*(1-H7812)</f>
        <v>6088.5</v>
      </c>
      <c r="K7812" t="s">
        <v>1635</v>
      </c>
      <c r="L7812" t="s">
        <v>775</v>
      </c>
      <c r="M7812" t="str">
        <f>VLOOKUP($L7812,Companies!$A:$G,7,)</f>
        <v>Computer Software: Prepackaged Software</v>
      </c>
      <c r="N7812" t="str">
        <f>VLOOKUP($L7812,Companies!$A:$G,6,)</f>
        <v>Technology</v>
      </c>
      <c r="O7812" s="6" t="s">
        <v>1776</v>
      </c>
      <c r="P7812" s="6" t="s">
        <v>1777</v>
      </c>
      <c r="Q7812" t="s">
        <v>48</v>
      </c>
      <c r="R7812" t="s">
        <v>16</v>
      </c>
      <c r="S7812" s="4">
        <v>39862</v>
      </c>
      <c r="T7812" s="7">
        <f>S7812-E7812</f>
        <v>2</v>
      </c>
      <c r="U7812" t="s">
        <v>14211</v>
      </c>
      <c r="V7812" s="6" t="s">
        <v>14257</v>
      </c>
      <c r="W7812" t="s">
        <v>14259</v>
      </c>
      <c r="X7812" t="s">
        <v>14201</v>
      </c>
      <c r="Y7812" t="str">
        <f>VLOOKUP(R7812,Managers!$A:$B,2,)</f>
        <v>Josh Martinez</v>
      </c>
      <c r="Z7812" s="11">
        <f>VLOOKUP(X7812,HourlyWages!$A:$B,2,0)</f>
        <v>53</v>
      </c>
      <c r="AA7812">
        <v>1</v>
      </c>
    </row>
    <row r="7813" spans="1:27" x14ac:dyDescent="0.3">
      <c r="A7813" t="b">
        <f>COUNTIF($C$1:C7813, C7813)&gt;1</f>
        <v>0</v>
      </c>
      <c r="B7813" t="b">
        <f>VLOOKUP(C7813,Sheet3!$A:$B,2,0) &gt; 1</f>
        <v>0</v>
      </c>
      <c r="C7813">
        <v>7812</v>
      </c>
      <c r="D7813">
        <v>55874</v>
      </c>
      <c r="E7813" s="4">
        <v>39860</v>
      </c>
      <c r="F7813">
        <v>24</v>
      </c>
      <c r="G7813" s="15">
        <f>I7813*F7813</f>
        <v>2640</v>
      </c>
      <c r="H7813" s="9">
        <v>0.06</v>
      </c>
      <c r="I7813" s="13">
        <f>VLOOKUP($U7813,Pricebook!$A:$D,4,0)</f>
        <v>110</v>
      </c>
      <c r="J7813" s="11">
        <f>G7813*(1-H7813)</f>
        <v>2481.6</v>
      </c>
      <c r="K7813" t="s">
        <v>1635</v>
      </c>
      <c r="L7813" t="s">
        <v>775</v>
      </c>
      <c r="M7813" t="str">
        <f>VLOOKUP($L7813,Companies!$A:$G,7,)</f>
        <v>Computer Software: Prepackaged Software</v>
      </c>
      <c r="N7813" t="str">
        <f>VLOOKUP($L7813,Companies!$A:$G,6,)</f>
        <v>Technology</v>
      </c>
      <c r="O7813" s="6" t="s">
        <v>2609</v>
      </c>
      <c r="P7813" s="6">
        <v>98801</v>
      </c>
      <c r="Q7813" t="s">
        <v>22</v>
      </c>
      <c r="R7813" t="s">
        <v>23</v>
      </c>
      <c r="S7813" s="4">
        <v>39860</v>
      </c>
      <c r="T7813" s="7">
        <f>S7813-E7813</f>
        <v>0</v>
      </c>
      <c r="U7813" t="s">
        <v>14220</v>
      </c>
      <c r="V7813" s="6" t="s">
        <v>14251</v>
      </c>
      <c r="W7813" t="s">
        <v>14260</v>
      </c>
      <c r="X7813" t="s">
        <v>14201</v>
      </c>
      <c r="Y7813" t="str">
        <f>VLOOKUP(R7813,Managers!$A:$B,2,)</f>
        <v>Bob Turner</v>
      </c>
      <c r="Z7813" s="11">
        <f>VLOOKUP(X7813,HourlyWages!$A:$B,2,0)</f>
        <v>53</v>
      </c>
      <c r="AA7813">
        <v>1</v>
      </c>
    </row>
    <row r="7814" spans="1:27" x14ac:dyDescent="0.3">
      <c r="A7814" t="b">
        <f>COUNTIF($C$1:C7814, C7814)&gt;1</f>
        <v>0</v>
      </c>
      <c r="B7814" t="b">
        <f>VLOOKUP(C7814,Sheet3!$A:$B,2,0) &gt; 1</f>
        <v>0</v>
      </c>
      <c r="C7814">
        <v>7813</v>
      </c>
      <c r="D7814">
        <v>55875</v>
      </c>
      <c r="E7814" s="4">
        <v>40142</v>
      </c>
      <c r="F7814">
        <v>50</v>
      </c>
      <c r="G7814" s="15">
        <f>I7814*F7814</f>
        <v>6250</v>
      </c>
      <c r="H7814" s="9">
        <v>0</v>
      </c>
      <c r="I7814" s="13">
        <f>VLOOKUP($U7814,Pricebook!$A:$D,4,0)</f>
        <v>125</v>
      </c>
      <c r="J7814" s="11">
        <f>G7814*(1-H7814)</f>
        <v>6250</v>
      </c>
      <c r="K7814" t="s">
        <v>803</v>
      </c>
      <c r="L7814" t="s">
        <v>93</v>
      </c>
      <c r="M7814" t="str">
        <f>VLOOKUP($L7814,Companies!$A:$G,7,)</f>
        <v>Television Services</v>
      </c>
      <c r="N7814" t="str">
        <f>VLOOKUP($L7814,Companies!$A:$G,6,)</f>
        <v>Consumer Services</v>
      </c>
      <c r="O7814" s="6" t="s">
        <v>1446</v>
      </c>
      <c r="P7814" s="6">
        <v>61801</v>
      </c>
      <c r="Q7814" t="s">
        <v>15</v>
      </c>
      <c r="R7814" t="s">
        <v>16</v>
      </c>
      <c r="S7814" s="4">
        <v>40145</v>
      </c>
      <c r="T7814" s="7">
        <f>S7814-E7814</f>
        <v>3</v>
      </c>
      <c r="U7814" t="s">
        <v>14208</v>
      </c>
      <c r="V7814" s="6" t="s">
        <v>14251</v>
      </c>
      <c r="W7814" t="s">
        <v>14252</v>
      </c>
      <c r="X7814" t="s">
        <v>14186</v>
      </c>
      <c r="Y7814" t="str">
        <f>VLOOKUP(R7814,Managers!$A:$B,2,)</f>
        <v>Josh Martinez</v>
      </c>
      <c r="Z7814" s="11">
        <f>VLOOKUP(X7814,HourlyWages!$A:$B,2,0)</f>
        <v>67</v>
      </c>
      <c r="AA7814">
        <v>1</v>
      </c>
    </row>
    <row r="7815" spans="1:27" x14ac:dyDescent="0.3">
      <c r="A7815" t="b">
        <f>COUNTIF($C$1:C7815, C7815)&gt;1</f>
        <v>0</v>
      </c>
      <c r="B7815" t="b">
        <f>VLOOKUP(C7815,Sheet3!$A:$B,2,0) &gt; 1</f>
        <v>0</v>
      </c>
      <c r="C7815">
        <v>7814</v>
      </c>
      <c r="D7815">
        <v>55875</v>
      </c>
      <c r="E7815" s="4">
        <v>40142</v>
      </c>
      <c r="F7815">
        <v>31</v>
      </c>
      <c r="G7815" s="15">
        <f>I7815*F7815</f>
        <v>6200</v>
      </c>
      <c r="H7815" s="9">
        <v>0.09</v>
      </c>
      <c r="I7815" s="13">
        <f>VLOOKUP($U7815,Pricebook!$A:$D,4,0)</f>
        <v>200</v>
      </c>
      <c r="J7815" s="11">
        <f>G7815*(1-H7815)</f>
        <v>5642</v>
      </c>
      <c r="K7815" t="s">
        <v>803</v>
      </c>
      <c r="L7815" t="s">
        <v>93</v>
      </c>
      <c r="M7815" t="str">
        <f>VLOOKUP($L7815,Companies!$A:$G,7,)</f>
        <v>Television Services</v>
      </c>
      <c r="N7815" t="str">
        <f>VLOOKUP($L7815,Companies!$A:$G,6,)</f>
        <v>Consumer Services</v>
      </c>
      <c r="O7815" s="6" t="s">
        <v>1446</v>
      </c>
      <c r="P7815" s="6">
        <v>61801</v>
      </c>
      <c r="Q7815" t="s">
        <v>15</v>
      </c>
      <c r="R7815" t="s">
        <v>16</v>
      </c>
      <c r="S7815" s="4">
        <v>40142</v>
      </c>
      <c r="T7815" s="7">
        <f>S7815-E7815</f>
        <v>0</v>
      </c>
      <c r="U7815" t="s">
        <v>14206</v>
      </c>
      <c r="V7815" s="6" t="s">
        <v>14251</v>
      </c>
      <c r="W7815" t="s">
        <v>14263</v>
      </c>
      <c r="X7815" t="s">
        <v>14197</v>
      </c>
      <c r="Y7815" t="str">
        <f>VLOOKUP(R7815,Managers!$A:$B,2,)</f>
        <v>Josh Martinez</v>
      </c>
      <c r="Z7815" s="11">
        <f>VLOOKUP(X7815,HourlyWages!$A:$B,2,0)</f>
        <v>71</v>
      </c>
      <c r="AA7815">
        <v>1</v>
      </c>
    </row>
    <row r="7816" spans="1:27" x14ac:dyDescent="0.3">
      <c r="A7816" t="b">
        <f>COUNTIF($C$1:C7816, C7816)&gt;1</f>
        <v>0</v>
      </c>
      <c r="B7816" t="b">
        <f>VLOOKUP(C7816,Sheet3!$A:$B,2,0) &gt; 1</f>
        <v>0</v>
      </c>
      <c r="C7816">
        <v>7815</v>
      </c>
      <c r="D7816">
        <v>55877</v>
      </c>
      <c r="E7816" s="4">
        <v>40211</v>
      </c>
      <c r="F7816">
        <v>40</v>
      </c>
      <c r="G7816" s="15">
        <f>I7816*F7816</f>
        <v>8000</v>
      </c>
      <c r="H7816" s="9">
        <v>0.01</v>
      </c>
      <c r="I7816" s="13">
        <f>VLOOKUP($U7816,Pricebook!$A:$D,4,0)</f>
        <v>200</v>
      </c>
      <c r="J7816" s="11">
        <f>G7816*(1-H7816)</f>
        <v>7920</v>
      </c>
      <c r="K7816" t="s">
        <v>1919</v>
      </c>
      <c r="L7816" t="s">
        <v>260</v>
      </c>
      <c r="M7816" t="str">
        <f>VLOOKUP($L7816,Companies!$A:$G,7,)</f>
        <v>Packaged Foods</v>
      </c>
      <c r="N7816" t="str">
        <f>VLOOKUP($L7816,Companies!$A:$G,6,)</f>
        <v>Consumer Non-Durables</v>
      </c>
      <c r="O7816" s="6" t="s">
        <v>423</v>
      </c>
      <c r="P7816" s="6">
        <v>35020</v>
      </c>
      <c r="Q7816" t="s">
        <v>424</v>
      </c>
      <c r="R7816" t="s">
        <v>34</v>
      </c>
      <c r="S7816" s="4">
        <v>40213</v>
      </c>
      <c r="T7816" s="7">
        <f>S7816-E7816</f>
        <v>2</v>
      </c>
      <c r="U7816" t="s">
        <v>14214</v>
      </c>
      <c r="V7816" s="6" t="s">
        <v>14251</v>
      </c>
      <c r="W7816" t="s">
        <v>14268</v>
      </c>
      <c r="X7816" t="s">
        <v>14196</v>
      </c>
      <c r="Y7816" t="str">
        <f>VLOOKUP(R7816,Managers!$A:$B,2,)</f>
        <v>Frank Mitchell</v>
      </c>
      <c r="Z7816" s="11">
        <f>VLOOKUP(X7816,HourlyWages!$A:$B,2,0)</f>
        <v>58</v>
      </c>
      <c r="AA7816">
        <v>1</v>
      </c>
    </row>
    <row r="7817" spans="1:27" x14ac:dyDescent="0.3">
      <c r="A7817" t="b">
        <f>COUNTIF($C$1:C7817, C7817)&gt;1</f>
        <v>0</v>
      </c>
      <c r="B7817" t="b">
        <f>VLOOKUP(C7817,Sheet3!$A:$B,2,0) &gt; 1</f>
        <v>0</v>
      </c>
      <c r="C7817">
        <v>7816</v>
      </c>
      <c r="D7817">
        <v>55877</v>
      </c>
      <c r="E7817" s="4">
        <v>40211</v>
      </c>
      <c r="F7817">
        <v>19</v>
      </c>
      <c r="G7817" s="15">
        <f>I7817*F7817</f>
        <v>2090</v>
      </c>
      <c r="H7817" s="9">
        <v>0.03</v>
      </c>
      <c r="I7817" s="13">
        <f>VLOOKUP($U7817,Pricebook!$A:$D,4,0)</f>
        <v>110</v>
      </c>
      <c r="J7817" s="11">
        <f>G7817*(1-H7817)</f>
        <v>2027.3</v>
      </c>
      <c r="K7817" t="s">
        <v>1919</v>
      </c>
      <c r="L7817" t="s">
        <v>260</v>
      </c>
      <c r="M7817" t="str">
        <f>VLOOKUP($L7817,Companies!$A:$G,7,)</f>
        <v>Packaged Foods</v>
      </c>
      <c r="N7817" t="str">
        <f>VLOOKUP($L7817,Companies!$A:$G,6,)</f>
        <v>Consumer Non-Durables</v>
      </c>
      <c r="O7817" s="6" t="s">
        <v>423</v>
      </c>
      <c r="P7817" s="6">
        <v>35020</v>
      </c>
      <c r="Q7817" t="s">
        <v>424</v>
      </c>
      <c r="R7817" t="s">
        <v>34</v>
      </c>
      <c r="S7817" s="4">
        <v>40212</v>
      </c>
      <c r="T7817" s="7">
        <f>S7817-E7817</f>
        <v>1</v>
      </c>
      <c r="U7817" t="s">
        <v>14215</v>
      </c>
      <c r="V7817" s="6" t="s">
        <v>14251</v>
      </c>
      <c r="W7817" t="s">
        <v>14263</v>
      </c>
      <c r="X7817" t="s">
        <v>14203</v>
      </c>
      <c r="Y7817" t="str">
        <f>VLOOKUP(R7817,Managers!$A:$B,2,)</f>
        <v>Frank Mitchell</v>
      </c>
      <c r="Z7817" s="11">
        <f>VLOOKUP(X7817,HourlyWages!$A:$B,2,0)</f>
        <v>62</v>
      </c>
      <c r="AA7817">
        <v>1</v>
      </c>
    </row>
    <row r="7818" spans="1:27" x14ac:dyDescent="0.3">
      <c r="A7818" t="b">
        <f>COUNTIF($C$1:C7818, C7818)&gt;1</f>
        <v>0</v>
      </c>
      <c r="B7818" t="b">
        <f>VLOOKUP(C7818,Sheet3!$A:$B,2,0) &gt; 1</f>
        <v>0</v>
      </c>
      <c r="C7818">
        <v>7817</v>
      </c>
      <c r="D7818">
        <v>55906</v>
      </c>
      <c r="E7818" s="4">
        <v>40143</v>
      </c>
      <c r="F7818">
        <v>49</v>
      </c>
      <c r="G7818" s="15">
        <f>I7818*F7818</f>
        <v>7840</v>
      </c>
      <c r="H7818" s="9">
        <v>0.02</v>
      </c>
      <c r="I7818" s="13">
        <f>VLOOKUP($U7818,Pricebook!$A:$D,4,0)</f>
        <v>160</v>
      </c>
      <c r="J7818" s="11">
        <f>G7818*(1-H7818)</f>
        <v>7683.2</v>
      </c>
      <c r="K7818" t="s">
        <v>1570</v>
      </c>
      <c r="L7818" t="s">
        <v>544</v>
      </c>
      <c r="M7818" t="str">
        <f>VLOOKUP($L7818,Companies!$A:$G,7,)</f>
        <v>Telecommunications Equipment</v>
      </c>
      <c r="N7818" t="str">
        <f>VLOOKUP($L7818,Companies!$A:$G,6,)</f>
        <v>Consumer Services</v>
      </c>
      <c r="O7818" s="6" t="s">
        <v>654</v>
      </c>
      <c r="P7818" s="6">
        <v>29418</v>
      </c>
      <c r="Q7818" t="s">
        <v>163</v>
      </c>
      <c r="R7818" t="s">
        <v>34</v>
      </c>
      <c r="S7818" s="4">
        <v>40145</v>
      </c>
      <c r="T7818" s="7">
        <f>S7818-E7818</f>
        <v>2</v>
      </c>
      <c r="U7818" t="s">
        <v>14218</v>
      </c>
      <c r="V7818" s="6" t="s">
        <v>14251</v>
      </c>
      <c r="W7818" t="s">
        <v>14252</v>
      </c>
      <c r="X7818" t="s">
        <v>14200</v>
      </c>
      <c r="Y7818" t="str">
        <f>VLOOKUP(R7818,Managers!$A:$B,2,)</f>
        <v>Frank Mitchell</v>
      </c>
      <c r="Z7818" s="11">
        <f>VLOOKUP(X7818,HourlyWages!$A:$B,2,0)</f>
        <v>59</v>
      </c>
      <c r="AA7818">
        <v>1</v>
      </c>
    </row>
    <row r="7819" spans="1:27" x14ac:dyDescent="0.3">
      <c r="A7819" t="b">
        <f>COUNTIF($C$1:C7819, C7819)&gt;1</f>
        <v>0</v>
      </c>
      <c r="B7819" t="b">
        <f>VLOOKUP(C7819,Sheet3!$A:$B,2,0) &gt; 1</f>
        <v>0</v>
      </c>
      <c r="C7819">
        <v>7818</v>
      </c>
      <c r="D7819">
        <v>55906</v>
      </c>
      <c r="E7819" s="4">
        <v>40143</v>
      </c>
      <c r="F7819">
        <v>15</v>
      </c>
      <c r="G7819" s="15">
        <f>I7819*F7819</f>
        <v>1650</v>
      </c>
      <c r="H7819" s="9">
        <v>0.06</v>
      </c>
      <c r="I7819" s="13">
        <f>VLOOKUP($U7819,Pricebook!$A:$D,4,0)</f>
        <v>110</v>
      </c>
      <c r="J7819" s="11">
        <f>G7819*(1-H7819)</f>
        <v>1551</v>
      </c>
      <c r="K7819" t="s">
        <v>1570</v>
      </c>
      <c r="L7819" t="s">
        <v>544</v>
      </c>
      <c r="M7819" t="str">
        <f>VLOOKUP($L7819,Companies!$A:$G,7,)</f>
        <v>Telecommunications Equipment</v>
      </c>
      <c r="N7819" t="str">
        <f>VLOOKUP($L7819,Companies!$A:$G,6,)</f>
        <v>Consumer Services</v>
      </c>
      <c r="O7819" s="6" t="s">
        <v>654</v>
      </c>
      <c r="P7819" s="6">
        <v>29418</v>
      </c>
      <c r="Q7819" t="s">
        <v>163</v>
      </c>
      <c r="R7819" t="s">
        <v>34</v>
      </c>
      <c r="S7819" s="4">
        <v>40144</v>
      </c>
      <c r="T7819" s="7">
        <f>S7819-E7819</f>
        <v>1</v>
      </c>
      <c r="U7819" t="s">
        <v>14215</v>
      </c>
      <c r="V7819" s="6" t="s">
        <v>14254</v>
      </c>
      <c r="W7819" t="s">
        <v>14256</v>
      </c>
      <c r="X7819" t="s">
        <v>14202</v>
      </c>
      <c r="Y7819" t="str">
        <f>VLOOKUP(R7819,Managers!$A:$B,2,)</f>
        <v>Frank Mitchell</v>
      </c>
      <c r="Z7819" s="11">
        <f>VLOOKUP(X7819,HourlyWages!$A:$B,2,0)</f>
        <v>71</v>
      </c>
      <c r="AA7819">
        <v>1</v>
      </c>
    </row>
    <row r="7820" spans="1:27" x14ac:dyDescent="0.3">
      <c r="A7820" t="b">
        <f>COUNTIF($C$1:C7820, C7820)&gt;1</f>
        <v>0</v>
      </c>
      <c r="B7820" t="b">
        <f>VLOOKUP(C7820,Sheet3!$A:$B,2,0) &gt; 1</f>
        <v>0</v>
      </c>
      <c r="C7820">
        <v>7819</v>
      </c>
      <c r="D7820">
        <v>55906</v>
      </c>
      <c r="E7820" s="4">
        <v>40143</v>
      </c>
      <c r="F7820">
        <v>42</v>
      </c>
      <c r="G7820" s="15">
        <f>I7820*F7820</f>
        <v>8400</v>
      </c>
      <c r="H7820" s="9">
        <v>0.02</v>
      </c>
      <c r="I7820" s="13">
        <f>VLOOKUP($U7820,Pricebook!$A:$D,4,0)</f>
        <v>200</v>
      </c>
      <c r="J7820" s="11">
        <f>G7820*(1-H7820)</f>
        <v>8232</v>
      </c>
      <c r="K7820" t="s">
        <v>1570</v>
      </c>
      <c r="L7820" t="s">
        <v>544</v>
      </c>
      <c r="M7820" t="str">
        <f>VLOOKUP($L7820,Companies!$A:$G,7,)</f>
        <v>Telecommunications Equipment</v>
      </c>
      <c r="N7820" t="str">
        <f>VLOOKUP($L7820,Companies!$A:$G,6,)</f>
        <v>Consumer Services</v>
      </c>
      <c r="O7820" s="6" t="s">
        <v>654</v>
      </c>
      <c r="P7820" s="6">
        <v>29418</v>
      </c>
      <c r="Q7820" t="s">
        <v>163</v>
      </c>
      <c r="R7820" t="s">
        <v>34</v>
      </c>
      <c r="S7820" s="4">
        <v>40144</v>
      </c>
      <c r="T7820" s="7">
        <f>S7820-E7820</f>
        <v>1</v>
      </c>
      <c r="U7820" t="s">
        <v>14206</v>
      </c>
      <c r="V7820" s="6" t="s">
        <v>14254</v>
      </c>
      <c r="W7820" t="s">
        <v>14256</v>
      </c>
      <c r="X7820" t="s">
        <v>14201</v>
      </c>
      <c r="Y7820" t="str">
        <f>VLOOKUP(R7820,Managers!$A:$B,2,)</f>
        <v>Frank Mitchell</v>
      </c>
      <c r="Z7820" s="11">
        <f>VLOOKUP(X7820,HourlyWages!$A:$B,2,0)</f>
        <v>53</v>
      </c>
      <c r="AA7820">
        <v>1</v>
      </c>
    </row>
    <row r="7821" spans="1:27" x14ac:dyDescent="0.3">
      <c r="A7821" t="b">
        <f>COUNTIF($C$1:C7821, C7821)&gt;1</f>
        <v>0</v>
      </c>
      <c r="B7821" t="b">
        <f>VLOOKUP(C7821,Sheet3!$A:$B,2,0) &gt; 1</f>
        <v>0</v>
      </c>
      <c r="C7821">
        <v>7820</v>
      </c>
      <c r="D7821">
        <v>55908</v>
      </c>
      <c r="E7821" s="4">
        <v>39956</v>
      </c>
      <c r="F7821">
        <v>44</v>
      </c>
      <c r="G7821" s="15">
        <f>I7821*F7821</f>
        <v>7040</v>
      </c>
      <c r="H7821" s="9">
        <v>0.03</v>
      </c>
      <c r="I7821" s="13">
        <f>VLOOKUP($U7821,Pricebook!$A:$D,4,0)</f>
        <v>160</v>
      </c>
      <c r="J7821" s="11">
        <f>G7821*(1-H7821)</f>
        <v>6828.8</v>
      </c>
      <c r="K7821" t="s">
        <v>567</v>
      </c>
      <c r="L7821" t="s">
        <v>79</v>
      </c>
      <c r="M7821" t="str">
        <f>VLOOKUP($L7821,Companies!$A:$G,7,)</f>
        <v>Home Furnishings</v>
      </c>
      <c r="N7821" t="str">
        <f>VLOOKUP($L7821,Companies!$A:$G,6,)</f>
        <v>Consumer Services</v>
      </c>
      <c r="O7821" s="6" t="s">
        <v>2708</v>
      </c>
      <c r="P7821" s="6">
        <v>21403</v>
      </c>
      <c r="Q7821" t="s">
        <v>187</v>
      </c>
      <c r="R7821" t="s">
        <v>61</v>
      </c>
      <c r="S7821" s="4">
        <v>39957</v>
      </c>
      <c r="T7821" s="7">
        <f>S7821-E7821</f>
        <v>1</v>
      </c>
      <c r="U7821" t="s">
        <v>14218</v>
      </c>
      <c r="V7821" s="6" t="s">
        <v>14251</v>
      </c>
      <c r="W7821" t="s">
        <v>14263</v>
      </c>
      <c r="X7821" t="s">
        <v>14202</v>
      </c>
      <c r="Y7821" t="str">
        <f>VLOOKUP(R7821,Managers!$A:$B,2,)</f>
        <v>Allen Young</v>
      </c>
      <c r="Z7821" s="11">
        <f>VLOOKUP(X7821,HourlyWages!$A:$B,2,0)</f>
        <v>71</v>
      </c>
      <c r="AA7821">
        <v>1</v>
      </c>
    </row>
    <row r="7822" spans="1:27" x14ac:dyDescent="0.3">
      <c r="A7822" t="b">
        <f>COUNTIF($C$1:C7822, C7822)&gt;1</f>
        <v>0</v>
      </c>
      <c r="B7822" t="b">
        <f>VLOOKUP(C7822,Sheet3!$A:$B,2,0) &gt; 1</f>
        <v>0</v>
      </c>
      <c r="C7822">
        <v>7821</v>
      </c>
      <c r="D7822">
        <v>55909</v>
      </c>
      <c r="E7822" s="4">
        <v>39952</v>
      </c>
      <c r="F7822">
        <v>2</v>
      </c>
      <c r="G7822" s="15">
        <f>I7822*F7822</f>
        <v>400</v>
      </c>
      <c r="H7822" s="9">
        <v>0.03</v>
      </c>
      <c r="I7822" s="13">
        <f>VLOOKUP($U7822,Pricebook!$A:$D,4,0)</f>
        <v>200</v>
      </c>
      <c r="J7822" s="11">
        <f>G7822*(1-H7822)</f>
        <v>388</v>
      </c>
      <c r="K7822" t="s">
        <v>124</v>
      </c>
      <c r="L7822" t="s">
        <v>125</v>
      </c>
      <c r="M7822" t="str">
        <f>VLOOKUP($L7822,Companies!$A:$G,7,)</f>
        <v>EDP Services</v>
      </c>
      <c r="N7822" t="str">
        <f>VLOOKUP($L7822,Companies!$A:$G,6,)</f>
        <v>Technology</v>
      </c>
      <c r="O7822" s="6" t="s">
        <v>2182</v>
      </c>
      <c r="P7822" s="6" t="s">
        <v>2183</v>
      </c>
      <c r="Q7822" t="s">
        <v>87</v>
      </c>
      <c r="R7822" t="s">
        <v>61</v>
      </c>
      <c r="S7822" s="4">
        <v>39959</v>
      </c>
      <c r="T7822" s="7">
        <f>S7822-E7822</f>
        <v>7</v>
      </c>
      <c r="U7822" t="s">
        <v>14206</v>
      </c>
      <c r="V7822" s="6" t="s">
        <v>14257</v>
      </c>
      <c r="W7822" t="s">
        <v>14258</v>
      </c>
      <c r="X7822" t="s">
        <v>14198</v>
      </c>
      <c r="Y7822" t="str">
        <f>VLOOKUP(R7822,Managers!$A:$B,2,)</f>
        <v>Allen Young</v>
      </c>
      <c r="Z7822" s="11">
        <f>VLOOKUP(X7822,HourlyWages!$A:$B,2,0)</f>
        <v>51</v>
      </c>
      <c r="AA7822">
        <v>1</v>
      </c>
    </row>
    <row r="7823" spans="1:27" x14ac:dyDescent="0.3">
      <c r="A7823" t="b">
        <f>COUNTIF($C$1:C7823, C7823)&gt;1</f>
        <v>0</v>
      </c>
      <c r="B7823" t="b">
        <f>VLOOKUP(C7823,Sheet3!$A:$B,2,0) &gt; 1</f>
        <v>0</v>
      </c>
      <c r="C7823">
        <v>7822</v>
      </c>
      <c r="D7823">
        <v>55909</v>
      </c>
      <c r="E7823" s="4">
        <v>39952</v>
      </c>
      <c r="F7823">
        <v>3</v>
      </c>
      <c r="G7823" s="15">
        <f>I7823*F7823</f>
        <v>480</v>
      </c>
      <c r="H7823" s="9">
        <v>7.0000000000000007E-2</v>
      </c>
      <c r="I7823" s="13">
        <f>VLOOKUP($U7823,Pricebook!$A:$D,4,0)</f>
        <v>160</v>
      </c>
      <c r="J7823" s="11">
        <f>G7823*(1-H7823)</f>
        <v>446.4</v>
      </c>
      <c r="K7823" t="s">
        <v>124</v>
      </c>
      <c r="L7823" t="s">
        <v>125</v>
      </c>
      <c r="M7823" t="str">
        <f>VLOOKUP($L7823,Companies!$A:$G,7,)</f>
        <v>EDP Services</v>
      </c>
      <c r="N7823" t="str">
        <f>VLOOKUP($L7823,Companies!$A:$G,6,)</f>
        <v>Technology</v>
      </c>
      <c r="O7823" s="6" t="s">
        <v>2883</v>
      </c>
      <c r="P7823" s="6" t="s">
        <v>2884</v>
      </c>
      <c r="Q7823" t="s">
        <v>317</v>
      </c>
      <c r="R7823" t="s">
        <v>61</v>
      </c>
      <c r="S7823" s="4">
        <v>39956</v>
      </c>
      <c r="T7823" s="7">
        <f>S7823-E7823</f>
        <v>4</v>
      </c>
      <c r="U7823" t="s">
        <v>14218</v>
      </c>
      <c r="V7823" s="6" t="s">
        <v>14257</v>
      </c>
      <c r="W7823" t="s">
        <v>14264</v>
      </c>
      <c r="X7823" t="s">
        <v>14201</v>
      </c>
      <c r="Y7823" t="str">
        <f>VLOOKUP(R7823,Managers!$A:$B,2,)</f>
        <v>Allen Young</v>
      </c>
      <c r="Z7823" s="11">
        <f>VLOOKUP(X7823,HourlyWages!$A:$B,2,0)</f>
        <v>53</v>
      </c>
      <c r="AA7823">
        <v>1</v>
      </c>
    </row>
    <row r="7824" spans="1:27" x14ac:dyDescent="0.3">
      <c r="A7824" t="b">
        <f>COUNTIF($C$1:C7824, C7824)&gt;1</f>
        <v>0</v>
      </c>
      <c r="B7824" t="b">
        <f>VLOOKUP(C7824,Sheet3!$A:$B,2,0) &gt; 1</f>
        <v>0</v>
      </c>
      <c r="C7824">
        <v>7823</v>
      </c>
      <c r="D7824">
        <v>55937</v>
      </c>
      <c r="E7824" s="4">
        <v>39839</v>
      </c>
      <c r="F7824">
        <v>10</v>
      </c>
      <c r="G7824" s="15">
        <f>I7824*F7824</f>
        <v>1500</v>
      </c>
      <c r="H7824" s="9">
        <v>0.09</v>
      </c>
      <c r="I7824" s="13">
        <f>VLOOKUP($U7824,Pricebook!$A:$D,4,0)</f>
        <v>150</v>
      </c>
      <c r="J7824" s="11">
        <f>G7824*(1-H7824)</f>
        <v>1365</v>
      </c>
      <c r="K7824" t="s">
        <v>484</v>
      </c>
      <c r="L7824" t="s">
        <v>165</v>
      </c>
      <c r="M7824" t="str">
        <f>VLOOKUP($L7824,Companies!$A:$G,7,)</f>
        <v>Beverages (Production/Distribution)</v>
      </c>
      <c r="N7824" t="str">
        <f>VLOOKUP($L7824,Companies!$A:$G,6,)</f>
        <v>Consumer Non-Durables</v>
      </c>
      <c r="O7824" s="6" t="s">
        <v>485</v>
      </c>
      <c r="P7824" s="6">
        <v>72015</v>
      </c>
      <c r="Q7824" t="s">
        <v>66</v>
      </c>
      <c r="R7824" t="s">
        <v>34</v>
      </c>
      <c r="S7824" s="4">
        <v>39841</v>
      </c>
      <c r="T7824" s="7">
        <f>S7824-E7824</f>
        <v>2</v>
      </c>
      <c r="U7824" t="s">
        <v>14211</v>
      </c>
      <c r="V7824" s="6" t="s">
        <v>14254</v>
      </c>
      <c r="W7824" t="s">
        <v>14256</v>
      </c>
      <c r="X7824" t="s">
        <v>14193</v>
      </c>
      <c r="Y7824" t="str">
        <f>VLOOKUP(R7824,Managers!$A:$B,2,)</f>
        <v>Frank Mitchell</v>
      </c>
      <c r="Z7824" s="11">
        <f>VLOOKUP(X7824,HourlyWages!$A:$B,2,0)</f>
        <v>57</v>
      </c>
      <c r="AA7824">
        <v>1</v>
      </c>
    </row>
    <row r="7825" spans="1:27" x14ac:dyDescent="0.3">
      <c r="A7825" t="b">
        <f>COUNTIF($C$1:C7825, C7825)&gt;1</f>
        <v>0</v>
      </c>
      <c r="B7825" t="b">
        <f>VLOOKUP(C7825,Sheet3!$A:$B,2,0) &gt; 1</f>
        <v>0</v>
      </c>
      <c r="C7825">
        <v>7824</v>
      </c>
      <c r="D7825">
        <v>55937</v>
      </c>
      <c r="E7825" s="4">
        <v>39839</v>
      </c>
      <c r="F7825">
        <v>24</v>
      </c>
      <c r="G7825" s="15">
        <f>I7825*F7825</f>
        <v>3000</v>
      </c>
      <c r="H7825" s="9">
        <v>0.06</v>
      </c>
      <c r="I7825" s="13">
        <f>VLOOKUP($U7825,Pricebook!$A:$D,4,0)</f>
        <v>125</v>
      </c>
      <c r="J7825" s="11">
        <f>G7825*(1-H7825)</f>
        <v>2820</v>
      </c>
      <c r="K7825" t="s">
        <v>484</v>
      </c>
      <c r="L7825" t="s">
        <v>165</v>
      </c>
      <c r="M7825" t="str">
        <f>VLOOKUP($L7825,Companies!$A:$G,7,)</f>
        <v>Beverages (Production/Distribution)</v>
      </c>
      <c r="N7825" t="str">
        <f>VLOOKUP($L7825,Companies!$A:$G,6,)</f>
        <v>Consumer Non-Durables</v>
      </c>
      <c r="O7825" s="6" t="s">
        <v>485</v>
      </c>
      <c r="P7825" s="6">
        <v>72015</v>
      </c>
      <c r="Q7825" t="s">
        <v>66</v>
      </c>
      <c r="R7825" t="s">
        <v>34</v>
      </c>
      <c r="S7825" s="4">
        <v>39841</v>
      </c>
      <c r="T7825" s="7">
        <f>S7825-E7825</f>
        <v>2</v>
      </c>
      <c r="U7825" t="s">
        <v>14209</v>
      </c>
      <c r="V7825" s="6" t="s">
        <v>14251</v>
      </c>
      <c r="W7825" t="s">
        <v>14263</v>
      </c>
      <c r="X7825" t="s">
        <v>14186</v>
      </c>
      <c r="Y7825" t="str">
        <f>VLOOKUP(R7825,Managers!$A:$B,2,)</f>
        <v>Frank Mitchell</v>
      </c>
      <c r="Z7825" s="11">
        <f>VLOOKUP(X7825,HourlyWages!$A:$B,2,0)</f>
        <v>67</v>
      </c>
      <c r="AA7825">
        <v>1</v>
      </c>
    </row>
    <row r="7826" spans="1:27" x14ac:dyDescent="0.3">
      <c r="A7826" t="b">
        <f>COUNTIF($C$1:C7826, C7826)&gt;1</f>
        <v>0</v>
      </c>
      <c r="B7826" t="b">
        <f>VLOOKUP(C7826,Sheet3!$A:$B,2,0) &gt; 1</f>
        <v>0</v>
      </c>
      <c r="C7826">
        <v>7825</v>
      </c>
      <c r="D7826">
        <v>55938</v>
      </c>
      <c r="E7826" s="4">
        <v>41092</v>
      </c>
      <c r="F7826">
        <v>42</v>
      </c>
      <c r="G7826" s="15">
        <f>I7826*F7826</f>
        <v>4620</v>
      </c>
      <c r="H7826" s="9">
        <v>0.08</v>
      </c>
      <c r="I7826" s="13">
        <f>VLOOKUP($U7826,Pricebook!$A:$D,4,0)</f>
        <v>110</v>
      </c>
      <c r="J7826" s="11">
        <f>G7826*(1-H7826)</f>
        <v>4250.4000000000005</v>
      </c>
      <c r="K7826" t="s">
        <v>1041</v>
      </c>
      <c r="L7826" t="s">
        <v>118</v>
      </c>
      <c r="M7826" t="str">
        <f>VLOOKUP($L7826,Companies!$A:$G,7,)</f>
        <v>Computer Software: Prepackaged Software</v>
      </c>
      <c r="N7826" t="str">
        <f>VLOOKUP($L7826,Companies!$A:$G,6,)</f>
        <v>Technology</v>
      </c>
      <c r="O7826" s="6" t="s">
        <v>2636</v>
      </c>
      <c r="P7826" s="6" t="s">
        <v>2637</v>
      </c>
      <c r="Q7826" t="s">
        <v>87</v>
      </c>
      <c r="R7826" t="s">
        <v>61</v>
      </c>
      <c r="S7826" s="4">
        <v>41093</v>
      </c>
      <c r="T7826" s="7">
        <f>S7826-E7826</f>
        <v>1</v>
      </c>
      <c r="U7826" t="s">
        <v>14215</v>
      </c>
      <c r="V7826" s="6" t="s">
        <v>14251</v>
      </c>
      <c r="W7826" t="s">
        <v>14266</v>
      </c>
      <c r="X7826" t="s">
        <v>14187</v>
      </c>
      <c r="Y7826" t="str">
        <f>VLOOKUP(R7826,Managers!$A:$B,2,)</f>
        <v>Allen Young</v>
      </c>
      <c r="Z7826" s="11">
        <f>VLOOKUP(X7826,HourlyWages!$A:$B,2,0)</f>
        <v>45</v>
      </c>
      <c r="AA7826">
        <v>1</v>
      </c>
    </row>
    <row r="7827" spans="1:27" x14ac:dyDescent="0.3">
      <c r="A7827" t="b">
        <f>COUNTIF($C$1:C7827, C7827)&gt;1</f>
        <v>0</v>
      </c>
      <c r="B7827" t="b">
        <f>VLOOKUP(C7827,Sheet3!$A:$B,2,0) &gt; 1</f>
        <v>0</v>
      </c>
      <c r="C7827">
        <v>7826</v>
      </c>
      <c r="D7827">
        <v>55938</v>
      </c>
      <c r="E7827" s="4">
        <v>41092</v>
      </c>
      <c r="F7827">
        <v>18</v>
      </c>
      <c r="G7827" s="15">
        <f>I7827*F7827</f>
        <v>3600</v>
      </c>
      <c r="H7827" s="9">
        <v>0.05</v>
      </c>
      <c r="I7827" s="13">
        <f>VLOOKUP($U7827,Pricebook!$A:$D,4,0)</f>
        <v>200</v>
      </c>
      <c r="J7827" s="11">
        <f>G7827*(1-H7827)</f>
        <v>3420</v>
      </c>
      <c r="K7827" t="s">
        <v>1041</v>
      </c>
      <c r="L7827" t="s">
        <v>118</v>
      </c>
      <c r="M7827" t="str">
        <f>VLOOKUP($L7827,Companies!$A:$G,7,)</f>
        <v>Computer Software: Prepackaged Software</v>
      </c>
      <c r="N7827" t="str">
        <f>VLOOKUP($L7827,Companies!$A:$G,6,)</f>
        <v>Technology</v>
      </c>
      <c r="O7827" s="6" t="s">
        <v>2885</v>
      </c>
      <c r="P7827" s="6" t="s">
        <v>2886</v>
      </c>
      <c r="Q7827" t="s">
        <v>317</v>
      </c>
      <c r="R7827" t="s">
        <v>61</v>
      </c>
      <c r="S7827" s="4">
        <v>41093</v>
      </c>
      <c r="T7827" s="7">
        <f>S7827-E7827</f>
        <v>1</v>
      </c>
      <c r="U7827" t="s">
        <v>14206</v>
      </c>
      <c r="V7827" s="6" t="s">
        <v>14251</v>
      </c>
      <c r="W7827" t="s">
        <v>14268</v>
      </c>
      <c r="X7827" t="s">
        <v>14185</v>
      </c>
      <c r="Y7827" t="str">
        <f>VLOOKUP(R7827,Managers!$A:$B,2,)</f>
        <v>Allen Young</v>
      </c>
      <c r="Z7827" s="11">
        <f>VLOOKUP(X7827,HourlyWages!$A:$B,2,0)</f>
        <v>70</v>
      </c>
      <c r="AA7827">
        <v>1</v>
      </c>
    </row>
    <row r="7828" spans="1:27" x14ac:dyDescent="0.3">
      <c r="A7828" t="b">
        <f>COUNTIF($C$1:C7828, C7828)&gt;1</f>
        <v>0</v>
      </c>
      <c r="B7828" t="b">
        <f>VLOOKUP(C7828,Sheet3!$A:$B,2,0) &gt; 1</f>
        <v>0</v>
      </c>
      <c r="C7828">
        <v>7827</v>
      </c>
      <c r="D7828">
        <v>55940</v>
      </c>
      <c r="E7828" s="4">
        <v>39932</v>
      </c>
      <c r="F7828">
        <v>29</v>
      </c>
      <c r="G7828" s="15">
        <f>I7828*F7828</f>
        <v>4350</v>
      </c>
      <c r="H7828" s="9">
        <v>0.03</v>
      </c>
      <c r="I7828" s="13">
        <f>VLOOKUP($U7828,Pricebook!$A:$D,4,0)</f>
        <v>150</v>
      </c>
      <c r="J7828" s="11">
        <f>G7828*(1-H7828)</f>
        <v>4219.5</v>
      </c>
      <c r="K7828" t="s">
        <v>1954</v>
      </c>
      <c r="L7828" t="s">
        <v>99</v>
      </c>
      <c r="M7828" t="str">
        <f>VLOOKUP($L7828,Companies!$A:$G,7,)</f>
        <v>Television Services</v>
      </c>
      <c r="N7828" t="str">
        <f>VLOOKUP($L7828,Companies!$A:$G,6,)</f>
        <v>Consumer Services</v>
      </c>
      <c r="O7828" s="6" t="s">
        <v>2887</v>
      </c>
      <c r="P7828" s="6" t="s">
        <v>2888</v>
      </c>
      <c r="Q7828" t="s">
        <v>421</v>
      </c>
      <c r="R7828" t="s">
        <v>61</v>
      </c>
      <c r="S7828" s="4">
        <v>39933</v>
      </c>
      <c r="T7828" s="7">
        <f>S7828-E7828</f>
        <v>1</v>
      </c>
      <c r="U7828" t="s">
        <v>14211</v>
      </c>
      <c r="V7828" s="6" t="s">
        <v>14251</v>
      </c>
      <c r="W7828" t="s">
        <v>14252</v>
      </c>
      <c r="X7828" t="s">
        <v>14189</v>
      </c>
      <c r="Y7828" t="str">
        <f>VLOOKUP(R7828,Managers!$A:$B,2,)</f>
        <v>Allen Young</v>
      </c>
      <c r="Z7828" s="11">
        <f>VLOOKUP(X7828,HourlyWages!$A:$B,2,0)</f>
        <v>62</v>
      </c>
      <c r="AA7828">
        <v>1</v>
      </c>
    </row>
    <row r="7829" spans="1:27" x14ac:dyDescent="0.3">
      <c r="A7829" t="b">
        <f>COUNTIF($C$1:C7829, C7829)&gt;1</f>
        <v>0</v>
      </c>
      <c r="B7829" t="b">
        <f>VLOOKUP(C7829,Sheet3!$A:$B,2,0) &gt; 1</f>
        <v>0</v>
      </c>
      <c r="C7829">
        <v>7828</v>
      </c>
      <c r="D7829">
        <v>55968</v>
      </c>
      <c r="E7829" s="4">
        <v>41182</v>
      </c>
      <c r="F7829">
        <v>40</v>
      </c>
      <c r="G7829" s="15">
        <f>I7829*F7829</f>
        <v>4800</v>
      </c>
      <c r="H7829" s="9">
        <v>0.05</v>
      </c>
      <c r="I7829" s="13">
        <f>VLOOKUP($U7829,Pricebook!$A:$D,4,0)</f>
        <v>120</v>
      </c>
      <c r="J7829" s="11">
        <f>G7829*(1-H7829)</f>
        <v>4560</v>
      </c>
      <c r="K7829" t="s">
        <v>2080</v>
      </c>
      <c r="L7829" t="s">
        <v>158</v>
      </c>
      <c r="M7829" t="str">
        <f>VLOOKUP($L7829,Companies!$A:$G,7,)</f>
        <v>Department/Specialty Retail Stores</v>
      </c>
      <c r="N7829" t="str">
        <f>VLOOKUP($L7829,Companies!$A:$G,6,)</f>
        <v>Consumer Services</v>
      </c>
      <c r="O7829" s="6" t="s">
        <v>2569</v>
      </c>
      <c r="P7829" s="6">
        <v>14224</v>
      </c>
      <c r="Q7829" t="s">
        <v>60</v>
      </c>
      <c r="R7829" t="s">
        <v>61</v>
      </c>
      <c r="S7829" s="4">
        <v>41184</v>
      </c>
      <c r="T7829" s="7">
        <f>S7829-E7829</f>
        <v>2</v>
      </c>
      <c r="U7829" t="s">
        <v>14212</v>
      </c>
      <c r="V7829" s="6" t="s">
        <v>14251</v>
      </c>
      <c r="W7829" t="s">
        <v>14267</v>
      </c>
      <c r="X7829" t="s">
        <v>14194</v>
      </c>
      <c r="Y7829" t="str">
        <f>VLOOKUP(R7829,Managers!$A:$B,2,)</f>
        <v>Allen Young</v>
      </c>
      <c r="Z7829" s="11">
        <f>VLOOKUP(X7829,HourlyWages!$A:$B,2,0)</f>
        <v>71</v>
      </c>
      <c r="AA7829">
        <v>1</v>
      </c>
    </row>
    <row r="7830" spans="1:27" x14ac:dyDescent="0.3">
      <c r="A7830" t="b">
        <f>COUNTIF($C$1:C7830, C7830)&gt;1</f>
        <v>0</v>
      </c>
      <c r="B7830" t="b">
        <f>VLOOKUP(C7830,Sheet3!$A:$B,2,0) &gt; 1</f>
        <v>0</v>
      </c>
      <c r="C7830">
        <v>7829</v>
      </c>
      <c r="D7830">
        <v>55969</v>
      </c>
      <c r="E7830" s="4">
        <v>40455</v>
      </c>
      <c r="F7830">
        <v>37</v>
      </c>
      <c r="G7830" s="15">
        <f>I7830*F7830</f>
        <v>7400</v>
      </c>
      <c r="H7830" s="9">
        <v>0.08</v>
      </c>
      <c r="I7830" s="13">
        <f>VLOOKUP($U7830,Pricebook!$A:$D,4,0)</f>
        <v>200</v>
      </c>
      <c r="J7830" s="11">
        <f>G7830*(1-H7830)</f>
        <v>6808</v>
      </c>
      <c r="K7830" t="s">
        <v>356</v>
      </c>
      <c r="L7830" t="s">
        <v>103</v>
      </c>
      <c r="M7830" t="str">
        <f>VLOOKUP($L7830,Companies!$A:$G,7,)</f>
        <v>Computer Software: Programming, Data Processing</v>
      </c>
      <c r="N7830" t="str">
        <f>VLOOKUP($L7830,Companies!$A:$G,6,)</f>
        <v>Technology</v>
      </c>
      <c r="O7830" s="6" t="s">
        <v>2794</v>
      </c>
      <c r="P7830" s="6">
        <v>63122</v>
      </c>
      <c r="Q7830" t="s">
        <v>358</v>
      </c>
      <c r="R7830" t="s">
        <v>16</v>
      </c>
      <c r="S7830" s="4">
        <v>40458</v>
      </c>
      <c r="T7830" s="7">
        <f>S7830-E7830</f>
        <v>3</v>
      </c>
      <c r="U7830" t="s">
        <v>14206</v>
      </c>
      <c r="V7830" s="6" t="s">
        <v>14251</v>
      </c>
      <c r="W7830" t="s">
        <v>14267</v>
      </c>
      <c r="X7830" t="s">
        <v>14196</v>
      </c>
      <c r="Y7830" t="str">
        <f>VLOOKUP(R7830,Managers!$A:$B,2,)</f>
        <v>Josh Martinez</v>
      </c>
      <c r="Z7830" s="11">
        <f>VLOOKUP(X7830,HourlyWages!$A:$B,2,0)</f>
        <v>58</v>
      </c>
      <c r="AA7830">
        <v>1</v>
      </c>
    </row>
    <row r="7831" spans="1:27" x14ac:dyDescent="0.3">
      <c r="A7831" t="b">
        <f>COUNTIF($C$1:C7831, C7831)&gt;1</f>
        <v>0</v>
      </c>
      <c r="B7831" t="b">
        <f>VLOOKUP(C7831,Sheet3!$A:$B,2,0) &gt; 1</f>
        <v>0</v>
      </c>
      <c r="C7831">
        <v>7830</v>
      </c>
      <c r="D7831">
        <v>56001</v>
      </c>
      <c r="E7831" s="4">
        <v>40280</v>
      </c>
      <c r="F7831">
        <v>17</v>
      </c>
      <c r="G7831" s="15">
        <f>I7831*F7831</f>
        <v>1870</v>
      </c>
      <c r="H7831" s="9">
        <v>0.08</v>
      </c>
      <c r="I7831" s="13">
        <f>VLOOKUP($U7831,Pricebook!$A:$D,4,0)</f>
        <v>110</v>
      </c>
      <c r="J7831" s="11">
        <f>G7831*(1-H7831)</f>
        <v>1720.4</v>
      </c>
      <c r="K7831" t="s">
        <v>570</v>
      </c>
      <c r="L7831" t="s">
        <v>571</v>
      </c>
      <c r="M7831" t="str">
        <f>VLOOKUP($L7831,Companies!$A:$G,7,)</f>
        <v>EDP Services</v>
      </c>
      <c r="N7831" t="str">
        <f>VLOOKUP($L7831,Companies!$A:$G,6,)</f>
        <v>Technology</v>
      </c>
      <c r="O7831" s="6" t="s">
        <v>1074</v>
      </c>
      <c r="P7831" s="6">
        <v>66062</v>
      </c>
      <c r="Q7831" t="s">
        <v>153</v>
      </c>
      <c r="R7831" t="s">
        <v>16</v>
      </c>
      <c r="S7831" s="4">
        <v>40284</v>
      </c>
      <c r="T7831" s="7">
        <f>S7831-E7831</f>
        <v>4</v>
      </c>
      <c r="U7831" t="s">
        <v>14215</v>
      </c>
      <c r="V7831" s="6" t="s">
        <v>14251</v>
      </c>
      <c r="W7831" t="s">
        <v>14266</v>
      </c>
      <c r="X7831" t="s">
        <v>14200</v>
      </c>
      <c r="Y7831" t="str">
        <f>VLOOKUP(R7831,Managers!$A:$B,2,)</f>
        <v>Josh Martinez</v>
      </c>
      <c r="Z7831" s="11">
        <f>VLOOKUP(X7831,HourlyWages!$A:$B,2,0)</f>
        <v>59</v>
      </c>
      <c r="AA7831">
        <v>1</v>
      </c>
    </row>
    <row r="7832" spans="1:27" x14ac:dyDescent="0.3">
      <c r="A7832" t="b">
        <f>COUNTIF($C$1:C7832, C7832)&gt;1</f>
        <v>0</v>
      </c>
      <c r="B7832" t="b">
        <f>VLOOKUP(C7832,Sheet3!$A:$B,2,0) &gt; 1</f>
        <v>0</v>
      </c>
      <c r="C7832">
        <v>7831</v>
      </c>
      <c r="D7832">
        <v>56002</v>
      </c>
      <c r="E7832" s="4">
        <v>39998</v>
      </c>
      <c r="F7832">
        <v>21</v>
      </c>
      <c r="G7832" s="15">
        <f>I7832*F7832</f>
        <v>2310</v>
      </c>
      <c r="H7832" s="9">
        <v>0.04</v>
      </c>
      <c r="I7832" s="13">
        <f>VLOOKUP($U7832,Pricebook!$A:$D,4,0)</f>
        <v>110</v>
      </c>
      <c r="J7832" s="11">
        <f>G7832*(1-H7832)</f>
        <v>2217.6</v>
      </c>
      <c r="K7832" t="s">
        <v>264</v>
      </c>
      <c r="L7832" t="s">
        <v>265</v>
      </c>
      <c r="M7832" t="str">
        <f>VLOOKUP($L7832,Companies!$A:$G,7,)</f>
        <v>Telecommunications Equipment</v>
      </c>
      <c r="N7832" t="str">
        <f>VLOOKUP($L7832,Companies!$A:$G,6,)</f>
        <v>Public Utilities</v>
      </c>
      <c r="O7832" s="6" t="s">
        <v>2663</v>
      </c>
      <c r="P7832" s="6">
        <v>77803</v>
      </c>
      <c r="Q7832" t="s">
        <v>48</v>
      </c>
      <c r="R7832" t="s">
        <v>16</v>
      </c>
      <c r="S7832" s="4">
        <v>40000</v>
      </c>
      <c r="T7832" s="7">
        <f>S7832-E7832</f>
        <v>2</v>
      </c>
      <c r="U7832" t="s">
        <v>14220</v>
      </c>
      <c r="V7832" s="6" t="s">
        <v>14257</v>
      </c>
      <c r="W7832" t="s">
        <v>14258</v>
      </c>
      <c r="X7832" t="s">
        <v>14194</v>
      </c>
      <c r="Y7832" t="str">
        <f>VLOOKUP(R7832,Managers!$A:$B,2,)</f>
        <v>Josh Martinez</v>
      </c>
      <c r="Z7832" s="11">
        <f>VLOOKUP(X7832,HourlyWages!$A:$B,2,0)</f>
        <v>71</v>
      </c>
      <c r="AA7832">
        <v>1</v>
      </c>
    </row>
    <row r="7833" spans="1:27" x14ac:dyDescent="0.3">
      <c r="A7833" t="b">
        <f>COUNTIF($C$1:C7833, C7833)&gt;1</f>
        <v>0</v>
      </c>
      <c r="B7833" t="b">
        <f>VLOOKUP(C7833,Sheet3!$A:$B,2,0) &gt; 1</f>
        <v>0</v>
      </c>
      <c r="C7833">
        <v>7832</v>
      </c>
      <c r="D7833">
        <v>56002</v>
      </c>
      <c r="E7833" s="4">
        <v>39998</v>
      </c>
      <c r="F7833">
        <v>14</v>
      </c>
      <c r="G7833" s="15">
        <f>I7833*F7833</f>
        <v>1540</v>
      </c>
      <c r="H7833" s="9">
        <v>0.09</v>
      </c>
      <c r="I7833" s="13">
        <f>VLOOKUP($U7833,Pricebook!$A:$D,4,0)</f>
        <v>110</v>
      </c>
      <c r="J7833" s="11">
        <f>G7833*(1-H7833)</f>
        <v>1401.4</v>
      </c>
      <c r="K7833" t="s">
        <v>264</v>
      </c>
      <c r="L7833" t="s">
        <v>265</v>
      </c>
      <c r="M7833" t="str">
        <f>VLOOKUP($L7833,Companies!$A:$G,7,)</f>
        <v>Telecommunications Equipment</v>
      </c>
      <c r="N7833" t="str">
        <f>VLOOKUP($L7833,Companies!$A:$G,6,)</f>
        <v>Public Utilities</v>
      </c>
      <c r="O7833" s="6" t="s">
        <v>137</v>
      </c>
      <c r="P7833" s="6">
        <v>76028</v>
      </c>
      <c r="Q7833" t="s">
        <v>48</v>
      </c>
      <c r="R7833" t="s">
        <v>16</v>
      </c>
      <c r="S7833" s="4">
        <v>40002</v>
      </c>
      <c r="T7833" s="7">
        <f>S7833-E7833</f>
        <v>4</v>
      </c>
      <c r="U7833" t="s">
        <v>14215</v>
      </c>
      <c r="V7833" s="6" t="s">
        <v>14251</v>
      </c>
      <c r="W7833" t="s">
        <v>14260</v>
      </c>
      <c r="X7833" t="s">
        <v>14185</v>
      </c>
      <c r="Y7833" t="str">
        <f>VLOOKUP(R7833,Managers!$A:$B,2,)</f>
        <v>Josh Martinez</v>
      </c>
      <c r="Z7833" s="11">
        <f>VLOOKUP(X7833,HourlyWages!$A:$B,2,0)</f>
        <v>70</v>
      </c>
      <c r="AA7833">
        <v>1</v>
      </c>
    </row>
    <row r="7834" spans="1:27" x14ac:dyDescent="0.3">
      <c r="A7834" t="b">
        <f>COUNTIF($C$1:C7834, C7834)&gt;1</f>
        <v>0</v>
      </c>
      <c r="B7834" t="b">
        <f>VLOOKUP(C7834,Sheet3!$A:$B,2,0) &gt; 1</f>
        <v>0</v>
      </c>
      <c r="C7834">
        <v>7833</v>
      </c>
      <c r="D7834">
        <v>56002</v>
      </c>
      <c r="E7834" s="4">
        <v>39998</v>
      </c>
      <c r="F7834">
        <v>9</v>
      </c>
      <c r="G7834" s="15">
        <f>I7834*F7834</f>
        <v>1800</v>
      </c>
      <c r="H7834" s="9">
        <v>0.05</v>
      </c>
      <c r="I7834" s="13">
        <f>VLOOKUP($U7834,Pricebook!$A:$D,4,0)</f>
        <v>200</v>
      </c>
      <c r="J7834" s="11">
        <f>G7834*(1-H7834)</f>
        <v>1710</v>
      </c>
      <c r="K7834" t="s">
        <v>264</v>
      </c>
      <c r="L7834" t="s">
        <v>265</v>
      </c>
      <c r="M7834" t="str">
        <f>VLOOKUP($L7834,Companies!$A:$G,7,)</f>
        <v>Telecommunications Equipment</v>
      </c>
      <c r="N7834" t="str">
        <f>VLOOKUP($L7834,Companies!$A:$G,6,)</f>
        <v>Public Utilities</v>
      </c>
      <c r="O7834" s="6" t="s">
        <v>137</v>
      </c>
      <c r="P7834" s="6">
        <v>76028</v>
      </c>
      <c r="Q7834" t="s">
        <v>48</v>
      </c>
      <c r="R7834" t="s">
        <v>16</v>
      </c>
      <c r="S7834" s="4">
        <v>40005</v>
      </c>
      <c r="T7834" s="7">
        <f>S7834-E7834</f>
        <v>7</v>
      </c>
      <c r="U7834" t="s">
        <v>14206</v>
      </c>
      <c r="V7834" s="6" t="s">
        <v>14254</v>
      </c>
      <c r="W7834" t="s">
        <v>14256</v>
      </c>
      <c r="X7834" t="s">
        <v>14190</v>
      </c>
      <c r="Y7834" t="str">
        <f>VLOOKUP(R7834,Managers!$A:$B,2,)</f>
        <v>Josh Martinez</v>
      </c>
      <c r="Z7834" s="11">
        <f>VLOOKUP(X7834,HourlyWages!$A:$B,2,0)</f>
        <v>67</v>
      </c>
      <c r="AA7834">
        <v>1</v>
      </c>
    </row>
    <row r="7835" spans="1:27" x14ac:dyDescent="0.3">
      <c r="A7835" t="b">
        <f>COUNTIF($C$1:C7835, C7835)&gt;1</f>
        <v>0</v>
      </c>
      <c r="B7835" t="b">
        <f>VLOOKUP(C7835,Sheet3!$A:$B,2,0) &gt; 1</f>
        <v>0</v>
      </c>
      <c r="C7835">
        <v>7834</v>
      </c>
      <c r="D7835">
        <v>56002</v>
      </c>
      <c r="E7835" s="4">
        <v>39998</v>
      </c>
      <c r="F7835">
        <v>14</v>
      </c>
      <c r="G7835" s="15">
        <f>I7835*F7835</f>
        <v>1750</v>
      </c>
      <c r="H7835" s="9">
        <v>7.0000000000000007E-2</v>
      </c>
      <c r="I7835" s="13">
        <f>VLOOKUP($U7835,Pricebook!$A:$D,4,0)</f>
        <v>125</v>
      </c>
      <c r="J7835" s="11">
        <f>G7835*(1-H7835)</f>
        <v>1627.5</v>
      </c>
      <c r="K7835" t="s">
        <v>264</v>
      </c>
      <c r="L7835" t="s">
        <v>265</v>
      </c>
      <c r="M7835" t="str">
        <f>VLOOKUP($L7835,Companies!$A:$G,7,)</f>
        <v>Telecommunications Equipment</v>
      </c>
      <c r="N7835" t="str">
        <f>VLOOKUP($L7835,Companies!$A:$G,6,)</f>
        <v>Public Utilities</v>
      </c>
      <c r="O7835" s="6" t="s">
        <v>137</v>
      </c>
      <c r="P7835" s="6">
        <v>76028</v>
      </c>
      <c r="Q7835" t="s">
        <v>48</v>
      </c>
      <c r="R7835" t="s">
        <v>16</v>
      </c>
      <c r="S7835" s="4">
        <v>40000</v>
      </c>
      <c r="T7835" s="7">
        <f>S7835-E7835</f>
        <v>2</v>
      </c>
      <c r="U7835" t="s">
        <v>14209</v>
      </c>
      <c r="V7835" s="6" t="s">
        <v>14254</v>
      </c>
      <c r="W7835" t="s">
        <v>14255</v>
      </c>
      <c r="X7835" t="s">
        <v>14191</v>
      </c>
      <c r="Y7835" t="str">
        <f>VLOOKUP(R7835,Managers!$A:$B,2,)</f>
        <v>Josh Martinez</v>
      </c>
      <c r="Z7835" s="11">
        <f>VLOOKUP(X7835,HourlyWages!$A:$B,2,0)</f>
        <v>60</v>
      </c>
      <c r="AA7835">
        <v>1</v>
      </c>
    </row>
    <row r="7836" spans="1:27" x14ac:dyDescent="0.3">
      <c r="A7836" t="b">
        <f>COUNTIF($C$1:C7836, C7836)&gt;1</f>
        <v>0</v>
      </c>
      <c r="B7836" t="b">
        <f>VLOOKUP(C7836,Sheet3!$A:$B,2,0) &gt; 1</f>
        <v>0</v>
      </c>
      <c r="C7836">
        <v>7835</v>
      </c>
      <c r="D7836">
        <v>56003</v>
      </c>
      <c r="E7836" s="4">
        <v>40274</v>
      </c>
      <c r="F7836">
        <v>13</v>
      </c>
      <c r="G7836" s="15">
        <f>I7836*F7836</f>
        <v>1625</v>
      </c>
      <c r="H7836" s="9">
        <v>0.1</v>
      </c>
      <c r="I7836" s="13">
        <f>VLOOKUP($U7836,Pricebook!$A:$D,4,0)</f>
        <v>125</v>
      </c>
      <c r="J7836" s="11">
        <f>G7836*(1-H7836)</f>
        <v>1462.5</v>
      </c>
      <c r="K7836" t="s">
        <v>623</v>
      </c>
      <c r="L7836" t="s">
        <v>508</v>
      </c>
      <c r="M7836" t="str">
        <f>VLOOKUP($L7836,Companies!$A:$G,7,)</f>
        <v>Semiconductors</v>
      </c>
      <c r="N7836" t="str">
        <f>VLOOKUP($L7836,Companies!$A:$G,6,)</f>
        <v>Technology</v>
      </c>
      <c r="O7836" s="6" t="s">
        <v>1136</v>
      </c>
      <c r="P7836" s="6" t="s">
        <v>1137</v>
      </c>
      <c r="Q7836" t="s">
        <v>232</v>
      </c>
      <c r="R7836" t="s">
        <v>61</v>
      </c>
      <c r="S7836" s="4">
        <v>40275</v>
      </c>
      <c r="T7836" s="7">
        <f>S7836-E7836</f>
        <v>1</v>
      </c>
      <c r="U7836" t="s">
        <v>14209</v>
      </c>
      <c r="V7836" s="6" t="s">
        <v>14251</v>
      </c>
      <c r="W7836" t="s">
        <v>14260</v>
      </c>
      <c r="X7836" t="s">
        <v>14198</v>
      </c>
      <c r="Y7836" t="str">
        <f>VLOOKUP(R7836,Managers!$A:$B,2,)</f>
        <v>Allen Young</v>
      </c>
      <c r="Z7836" s="11">
        <f>VLOOKUP(X7836,HourlyWages!$A:$B,2,0)</f>
        <v>51</v>
      </c>
      <c r="AA7836">
        <v>1</v>
      </c>
    </row>
    <row r="7837" spans="1:27" x14ac:dyDescent="0.3">
      <c r="A7837" t="b">
        <f>COUNTIF($C$1:C7837, C7837)&gt;1</f>
        <v>0</v>
      </c>
      <c r="B7837" t="b">
        <f>VLOOKUP(C7837,Sheet3!$A:$B,2,0) &gt; 1</f>
        <v>0</v>
      </c>
      <c r="C7837">
        <v>7836</v>
      </c>
      <c r="D7837">
        <v>56006</v>
      </c>
      <c r="E7837" s="4">
        <v>40817</v>
      </c>
      <c r="F7837">
        <v>16</v>
      </c>
      <c r="G7837" s="15">
        <f>I7837*F7837</f>
        <v>1760</v>
      </c>
      <c r="H7837" s="9">
        <v>0.1</v>
      </c>
      <c r="I7837" s="13">
        <f>VLOOKUP($U7837,Pricebook!$A:$D,4,0)</f>
        <v>110</v>
      </c>
      <c r="J7837" s="11">
        <f>G7837*(1-H7837)</f>
        <v>1584</v>
      </c>
      <c r="K7837" t="s">
        <v>720</v>
      </c>
      <c r="L7837" t="s">
        <v>269</v>
      </c>
      <c r="M7837" t="str">
        <f>VLOOKUP($L7837,Companies!$A:$G,7,)</f>
        <v>Electronic Components</v>
      </c>
      <c r="N7837" t="str">
        <f>VLOOKUP($L7837,Companies!$A:$G,6,)</f>
        <v>Technology</v>
      </c>
      <c r="O7837" s="6" t="s">
        <v>113</v>
      </c>
      <c r="P7837" s="6">
        <v>90805</v>
      </c>
      <c r="Q7837" t="s">
        <v>114</v>
      </c>
      <c r="R7837" t="s">
        <v>23</v>
      </c>
      <c r="S7837" s="4">
        <v>40817</v>
      </c>
      <c r="T7837" s="7">
        <f>S7837-E7837</f>
        <v>0</v>
      </c>
      <c r="U7837" t="s">
        <v>14215</v>
      </c>
      <c r="V7837" s="6" t="s">
        <v>14254</v>
      </c>
      <c r="W7837" t="s">
        <v>14265</v>
      </c>
      <c r="X7837" t="s">
        <v>14199</v>
      </c>
      <c r="Y7837" t="str">
        <f>VLOOKUP(R7837,Managers!$A:$B,2,)</f>
        <v>Bob Turner</v>
      </c>
      <c r="Z7837" s="11">
        <f>VLOOKUP(X7837,HourlyWages!$A:$B,2,0)</f>
        <v>68</v>
      </c>
      <c r="AA7837">
        <v>1</v>
      </c>
    </row>
    <row r="7838" spans="1:27" x14ac:dyDescent="0.3">
      <c r="A7838" t="b">
        <f>COUNTIF($C$1:C7838, C7838)&gt;1</f>
        <v>0</v>
      </c>
      <c r="B7838" t="b">
        <f>VLOOKUP(C7838,Sheet3!$A:$B,2,0) &gt; 1</f>
        <v>0</v>
      </c>
      <c r="C7838">
        <v>7837</v>
      </c>
      <c r="D7838">
        <v>56006</v>
      </c>
      <c r="E7838" s="4">
        <v>40817</v>
      </c>
      <c r="F7838">
        <v>20</v>
      </c>
      <c r="G7838" s="15">
        <f>I7838*F7838</f>
        <v>3000</v>
      </c>
      <c r="H7838" s="9">
        <v>0.06</v>
      </c>
      <c r="I7838" s="13">
        <f>VLOOKUP($U7838,Pricebook!$A:$D,4,0)</f>
        <v>150</v>
      </c>
      <c r="J7838" s="11">
        <f>G7838*(1-H7838)</f>
        <v>2820</v>
      </c>
      <c r="K7838" t="s">
        <v>720</v>
      </c>
      <c r="L7838" t="s">
        <v>269</v>
      </c>
      <c r="M7838" t="str">
        <f>VLOOKUP($L7838,Companies!$A:$G,7,)</f>
        <v>Electronic Components</v>
      </c>
      <c r="N7838" t="str">
        <f>VLOOKUP($L7838,Companies!$A:$G,6,)</f>
        <v>Technology</v>
      </c>
      <c r="O7838" s="6" t="s">
        <v>113</v>
      </c>
      <c r="P7838" s="6">
        <v>90805</v>
      </c>
      <c r="Q7838" t="s">
        <v>114</v>
      </c>
      <c r="R7838" t="s">
        <v>23</v>
      </c>
      <c r="S7838" s="4">
        <v>40819</v>
      </c>
      <c r="T7838" s="7">
        <f>S7838-E7838</f>
        <v>2</v>
      </c>
      <c r="U7838" t="s">
        <v>14210</v>
      </c>
      <c r="V7838" s="6" t="s">
        <v>14251</v>
      </c>
      <c r="W7838" t="s">
        <v>14261</v>
      </c>
      <c r="X7838" t="s">
        <v>14193</v>
      </c>
      <c r="Y7838" t="str">
        <f>VLOOKUP(R7838,Managers!$A:$B,2,)</f>
        <v>Bob Turner</v>
      </c>
      <c r="Z7838" s="11">
        <f>VLOOKUP(X7838,HourlyWages!$A:$B,2,0)</f>
        <v>57</v>
      </c>
      <c r="AA7838">
        <v>1</v>
      </c>
    </row>
    <row r="7839" spans="1:27" x14ac:dyDescent="0.3">
      <c r="A7839" t="b">
        <f>COUNTIF($C$1:C7839, C7839)&gt;1</f>
        <v>0</v>
      </c>
      <c r="B7839" t="b">
        <f>VLOOKUP(C7839,Sheet3!$A:$B,2,0) &gt; 1</f>
        <v>0</v>
      </c>
      <c r="C7839">
        <v>7838</v>
      </c>
      <c r="D7839">
        <v>56032</v>
      </c>
      <c r="E7839" s="4">
        <v>40896</v>
      </c>
      <c r="F7839">
        <v>31</v>
      </c>
      <c r="G7839" s="15">
        <f>I7839*F7839</f>
        <v>4650</v>
      </c>
      <c r="H7839" s="9">
        <v>0.1</v>
      </c>
      <c r="I7839" s="13">
        <f>VLOOKUP($U7839,Pricebook!$A:$D,4,0)</f>
        <v>150</v>
      </c>
      <c r="J7839" s="11">
        <f>G7839*(1-H7839)</f>
        <v>4185</v>
      </c>
      <c r="K7839" t="s">
        <v>405</v>
      </c>
      <c r="L7839" t="s">
        <v>406</v>
      </c>
      <c r="M7839" t="str">
        <f>VLOOKUP($L7839,Companies!$A:$G,7,)</f>
        <v>Air Freight/Delivery Services</v>
      </c>
      <c r="N7839" t="str">
        <f>VLOOKUP($L7839,Companies!$A:$G,6,)</f>
        <v>Transportation</v>
      </c>
      <c r="O7839" s="6" t="s">
        <v>161</v>
      </c>
      <c r="P7839" s="6" t="s">
        <v>162</v>
      </c>
      <c r="Q7839" t="s">
        <v>163</v>
      </c>
      <c r="R7839" t="s">
        <v>34</v>
      </c>
      <c r="S7839" s="4">
        <v>40896</v>
      </c>
      <c r="T7839" s="7">
        <f>S7839-E7839</f>
        <v>0</v>
      </c>
      <c r="U7839" t="s">
        <v>14216</v>
      </c>
      <c r="V7839" s="6" t="s">
        <v>14257</v>
      </c>
      <c r="W7839" t="s">
        <v>14259</v>
      </c>
      <c r="X7839" t="s">
        <v>14191</v>
      </c>
      <c r="Y7839" t="str">
        <f>VLOOKUP(R7839,Managers!$A:$B,2,)</f>
        <v>Frank Mitchell</v>
      </c>
      <c r="Z7839" s="11">
        <f>VLOOKUP(X7839,HourlyWages!$A:$B,2,0)</f>
        <v>60</v>
      </c>
      <c r="AA7839">
        <v>1</v>
      </c>
    </row>
    <row r="7840" spans="1:27" x14ac:dyDescent="0.3">
      <c r="A7840" t="b">
        <f>COUNTIF($C$1:C7840, C7840)&gt;1</f>
        <v>0</v>
      </c>
      <c r="B7840" t="b">
        <f>VLOOKUP(C7840,Sheet3!$A:$B,2,0) &gt; 1</f>
        <v>0</v>
      </c>
      <c r="C7840">
        <v>7839</v>
      </c>
      <c r="D7840">
        <v>56032</v>
      </c>
      <c r="E7840" s="4">
        <v>40896</v>
      </c>
      <c r="F7840">
        <v>25</v>
      </c>
      <c r="G7840" s="15">
        <f>I7840*F7840</f>
        <v>3125</v>
      </c>
      <c r="H7840" s="9">
        <v>0.03</v>
      </c>
      <c r="I7840" s="13">
        <f>VLOOKUP($U7840,Pricebook!$A:$D,4,0)</f>
        <v>125</v>
      </c>
      <c r="J7840" s="11">
        <f>G7840*(1-H7840)</f>
        <v>3031.25</v>
      </c>
      <c r="K7840" t="s">
        <v>405</v>
      </c>
      <c r="L7840" t="s">
        <v>406</v>
      </c>
      <c r="M7840" t="str">
        <f>VLOOKUP($L7840,Companies!$A:$G,7,)</f>
        <v>Air Freight/Delivery Services</v>
      </c>
      <c r="N7840" t="str">
        <f>VLOOKUP($L7840,Companies!$A:$G,6,)</f>
        <v>Transportation</v>
      </c>
      <c r="O7840" s="6" t="s">
        <v>161</v>
      </c>
      <c r="P7840" s="6" t="s">
        <v>162</v>
      </c>
      <c r="Q7840" t="s">
        <v>163</v>
      </c>
      <c r="R7840" t="s">
        <v>34</v>
      </c>
      <c r="S7840" s="4">
        <v>40898</v>
      </c>
      <c r="T7840" s="7">
        <f>S7840-E7840</f>
        <v>2</v>
      </c>
      <c r="U7840" t="s">
        <v>14209</v>
      </c>
      <c r="V7840" s="6" t="s">
        <v>14254</v>
      </c>
      <c r="W7840" t="s">
        <v>14269</v>
      </c>
      <c r="X7840" t="s">
        <v>14203</v>
      </c>
      <c r="Y7840" t="str">
        <f>VLOOKUP(R7840,Managers!$A:$B,2,)</f>
        <v>Frank Mitchell</v>
      </c>
      <c r="Z7840" s="11">
        <f>VLOOKUP(X7840,HourlyWages!$A:$B,2,0)</f>
        <v>62</v>
      </c>
      <c r="AA7840">
        <v>1</v>
      </c>
    </row>
    <row r="7841" spans="1:27" x14ac:dyDescent="0.3">
      <c r="A7841" t="b">
        <f>COUNTIF($C$1:C7841, C7841)&gt;1</f>
        <v>0</v>
      </c>
      <c r="B7841" t="b">
        <f>VLOOKUP(C7841,Sheet3!$A:$B,2,0) &gt; 1</f>
        <v>0</v>
      </c>
      <c r="C7841">
        <v>7840</v>
      </c>
      <c r="D7841">
        <v>56039</v>
      </c>
      <c r="E7841" s="4">
        <v>40872</v>
      </c>
      <c r="F7841">
        <v>23</v>
      </c>
      <c r="G7841" s="15">
        <f>I7841*F7841</f>
        <v>2530</v>
      </c>
      <c r="H7841" s="9">
        <v>7.0000000000000007E-2</v>
      </c>
      <c r="I7841" s="13">
        <f>VLOOKUP($U7841,Pricebook!$A:$D,4,0)</f>
        <v>110</v>
      </c>
      <c r="J7841" s="11">
        <f>G7841*(1-H7841)</f>
        <v>2352.8999999999996</v>
      </c>
      <c r="K7841" t="s">
        <v>1635</v>
      </c>
      <c r="L7841" t="s">
        <v>775</v>
      </c>
      <c r="M7841" t="str">
        <f>VLOOKUP($L7841,Companies!$A:$G,7,)</f>
        <v>Computer Software: Prepackaged Software</v>
      </c>
      <c r="N7841" t="str">
        <f>VLOOKUP($L7841,Companies!$A:$G,6,)</f>
        <v>Technology</v>
      </c>
      <c r="O7841" s="6" t="s">
        <v>1776</v>
      </c>
      <c r="P7841" s="6" t="s">
        <v>1777</v>
      </c>
      <c r="Q7841" t="s">
        <v>48</v>
      </c>
      <c r="R7841" t="s">
        <v>16</v>
      </c>
      <c r="S7841" s="4">
        <v>40877</v>
      </c>
      <c r="T7841" s="7">
        <f>S7841-E7841</f>
        <v>5</v>
      </c>
      <c r="U7841" t="s">
        <v>14215</v>
      </c>
      <c r="V7841" s="6" t="s">
        <v>14251</v>
      </c>
      <c r="W7841" t="s">
        <v>14263</v>
      </c>
      <c r="X7841" t="s">
        <v>14185</v>
      </c>
      <c r="Y7841" t="str">
        <f>VLOOKUP(R7841,Managers!$A:$B,2,)</f>
        <v>Josh Martinez</v>
      </c>
      <c r="Z7841" s="11">
        <f>VLOOKUP(X7841,HourlyWages!$A:$B,2,0)</f>
        <v>70</v>
      </c>
      <c r="AA7841">
        <v>1</v>
      </c>
    </row>
    <row r="7842" spans="1:27" x14ac:dyDescent="0.3">
      <c r="A7842" t="b">
        <f>COUNTIF($C$1:C7842, C7842)&gt;1</f>
        <v>0</v>
      </c>
      <c r="B7842" t="b">
        <f>VLOOKUP(C7842,Sheet3!$A:$B,2,0) &gt; 1</f>
        <v>0</v>
      </c>
      <c r="C7842">
        <v>7841</v>
      </c>
      <c r="D7842">
        <v>56064</v>
      </c>
      <c r="E7842" s="4">
        <v>40115</v>
      </c>
      <c r="F7842">
        <v>41</v>
      </c>
      <c r="G7842" s="15">
        <f>I7842*F7842</f>
        <v>6560</v>
      </c>
      <c r="H7842" s="9">
        <v>0.02</v>
      </c>
      <c r="I7842" s="13">
        <f>VLOOKUP($U7842,Pricebook!$A:$D,4,0)</f>
        <v>160</v>
      </c>
      <c r="J7842" s="11">
        <f>G7842*(1-H7842)</f>
        <v>6428.8</v>
      </c>
      <c r="K7842" t="s">
        <v>1052</v>
      </c>
      <c r="L7842" t="s">
        <v>487</v>
      </c>
      <c r="M7842" t="str">
        <f>VLOOKUP($L7842,Companies!$A:$G,7,)</f>
        <v>Computer Software: Programming, Data Processing</v>
      </c>
      <c r="N7842" t="str">
        <f>VLOOKUP($L7842,Companies!$A:$G,6,)</f>
        <v>Technology</v>
      </c>
      <c r="O7842" s="6" t="s">
        <v>2759</v>
      </c>
      <c r="P7842" s="6">
        <v>31204</v>
      </c>
      <c r="Q7842" t="s">
        <v>134</v>
      </c>
      <c r="R7842" t="s">
        <v>34</v>
      </c>
      <c r="S7842" s="4">
        <v>40115</v>
      </c>
      <c r="T7842" s="7">
        <f>S7842-E7842</f>
        <v>0</v>
      </c>
      <c r="U7842" t="s">
        <v>14218</v>
      </c>
      <c r="V7842" s="6" t="s">
        <v>14251</v>
      </c>
      <c r="W7842" t="s">
        <v>14267</v>
      </c>
      <c r="X7842" t="s">
        <v>14196</v>
      </c>
      <c r="Y7842" t="str">
        <f>VLOOKUP(R7842,Managers!$A:$B,2,)</f>
        <v>Frank Mitchell</v>
      </c>
      <c r="Z7842" s="11">
        <f>VLOOKUP(X7842,HourlyWages!$A:$B,2,0)</f>
        <v>58</v>
      </c>
      <c r="AA7842">
        <v>1</v>
      </c>
    </row>
    <row r="7843" spans="1:27" x14ac:dyDescent="0.3">
      <c r="A7843" t="b">
        <f>COUNTIF($C$1:C7843, C7843)&gt;1</f>
        <v>0</v>
      </c>
      <c r="B7843" t="b">
        <f>VLOOKUP(C7843,Sheet3!$A:$B,2,0) &gt; 1</f>
        <v>0</v>
      </c>
      <c r="C7843">
        <v>7842</v>
      </c>
      <c r="D7843">
        <v>56069</v>
      </c>
      <c r="E7843" s="4">
        <v>41196</v>
      </c>
      <c r="F7843">
        <v>10</v>
      </c>
      <c r="G7843" s="15">
        <f>I7843*F7843</f>
        <v>1100</v>
      </c>
      <c r="H7843" s="9">
        <v>0.09</v>
      </c>
      <c r="I7843" s="13">
        <f>VLOOKUP($U7843,Pricebook!$A:$D,4,0)</f>
        <v>110</v>
      </c>
      <c r="J7843" s="11">
        <f>G7843*(1-H7843)</f>
        <v>1001</v>
      </c>
      <c r="K7843" t="s">
        <v>562</v>
      </c>
      <c r="L7843" t="s">
        <v>128</v>
      </c>
      <c r="M7843" t="str">
        <f>VLOOKUP($L7843,Companies!$A:$G,7,)</f>
        <v>Diversified Commercial Services</v>
      </c>
      <c r="N7843" t="str">
        <f>VLOOKUP($L7843,Companies!$A:$G,6,)</f>
        <v>Consumer Services</v>
      </c>
      <c r="O7843" s="6" t="s">
        <v>815</v>
      </c>
      <c r="P7843" s="6">
        <v>97206</v>
      </c>
      <c r="Q7843" t="s">
        <v>43</v>
      </c>
      <c r="R7843" t="s">
        <v>23</v>
      </c>
      <c r="S7843" s="4">
        <v>41201</v>
      </c>
      <c r="T7843" s="7">
        <f>S7843-E7843</f>
        <v>5</v>
      </c>
      <c r="U7843" t="s">
        <v>14220</v>
      </c>
      <c r="V7843" s="6" t="s">
        <v>14254</v>
      </c>
      <c r="W7843" t="s">
        <v>14269</v>
      </c>
      <c r="X7843" t="s">
        <v>14194</v>
      </c>
      <c r="Y7843" t="str">
        <f>VLOOKUP(R7843,Managers!$A:$B,2,)</f>
        <v>Bob Turner</v>
      </c>
      <c r="Z7843" s="11">
        <f>VLOOKUP(X7843,HourlyWages!$A:$B,2,0)</f>
        <v>71</v>
      </c>
      <c r="AA7843">
        <v>1</v>
      </c>
    </row>
    <row r="7844" spans="1:27" x14ac:dyDescent="0.3">
      <c r="A7844" t="b">
        <f>COUNTIF($C$1:C7844, C7844)&gt;1</f>
        <v>0</v>
      </c>
      <c r="B7844" t="b">
        <f>VLOOKUP(C7844,Sheet3!$A:$B,2,0) &gt; 1</f>
        <v>0</v>
      </c>
      <c r="C7844">
        <v>7843</v>
      </c>
      <c r="D7844">
        <v>56099</v>
      </c>
      <c r="E7844" s="4">
        <v>40456</v>
      </c>
      <c r="F7844">
        <v>6</v>
      </c>
      <c r="G7844" s="15">
        <f>I7844*F7844</f>
        <v>1200</v>
      </c>
      <c r="H7844" s="9">
        <v>0.1</v>
      </c>
      <c r="I7844" s="13">
        <f>VLOOKUP($U7844,Pricebook!$A:$D,4,0)</f>
        <v>200</v>
      </c>
      <c r="J7844" s="11">
        <f>G7844*(1-H7844)</f>
        <v>1080</v>
      </c>
      <c r="K7844" t="s">
        <v>1295</v>
      </c>
      <c r="L7844" t="s">
        <v>508</v>
      </c>
      <c r="M7844" t="str">
        <f>VLOOKUP($L7844,Companies!$A:$G,7,)</f>
        <v>Semiconductors</v>
      </c>
      <c r="N7844" t="str">
        <f>VLOOKUP($L7844,Companies!$A:$G,6,)</f>
        <v>Technology</v>
      </c>
      <c r="O7844" s="6" t="s">
        <v>618</v>
      </c>
      <c r="P7844" s="6">
        <v>71301</v>
      </c>
      <c r="Q7844" t="s">
        <v>436</v>
      </c>
      <c r="R7844" t="s">
        <v>34</v>
      </c>
      <c r="S7844" s="4">
        <v>40463</v>
      </c>
      <c r="T7844" s="7">
        <f>S7844-E7844</f>
        <v>7</v>
      </c>
      <c r="U7844" t="s">
        <v>14206</v>
      </c>
      <c r="V7844" s="6" t="s">
        <v>14254</v>
      </c>
      <c r="W7844" t="s">
        <v>14255</v>
      </c>
      <c r="X7844" t="s">
        <v>14197</v>
      </c>
      <c r="Y7844" t="str">
        <f>VLOOKUP(R7844,Managers!$A:$B,2,)</f>
        <v>Frank Mitchell</v>
      </c>
      <c r="Z7844" s="11">
        <f>VLOOKUP(X7844,HourlyWages!$A:$B,2,0)</f>
        <v>71</v>
      </c>
      <c r="AA7844">
        <v>1</v>
      </c>
    </row>
    <row r="7845" spans="1:27" x14ac:dyDescent="0.3">
      <c r="A7845" t="b">
        <f>COUNTIF($C$1:C7845, C7845)&gt;1</f>
        <v>0</v>
      </c>
      <c r="B7845" t="b">
        <f>VLOOKUP(C7845,Sheet3!$A:$B,2,0) &gt; 1</f>
        <v>0</v>
      </c>
      <c r="C7845">
        <v>7844</v>
      </c>
      <c r="D7845">
        <v>56099</v>
      </c>
      <c r="E7845" s="4">
        <v>40456</v>
      </c>
      <c r="F7845">
        <v>11</v>
      </c>
      <c r="G7845" s="15">
        <f>I7845*F7845</f>
        <v>1870</v>
      </c>
      <c r="H7845" s="9">
        <v>0.02</v>
      </c>
      <c r="I7845" s="13">
        <f>VLOOKUP($U7845,Pricebook!$A:$D,4,0)</f>
        <v>170</v>
      </c>
      <c r="J7845" s="11">
        <f>G7845*(1-H7845)</f>
        <v>1832.6</v>
      </c>
      <c r="K7845" t="s">
        <v>1295</v>
      </c>
      <c r="L7845" t="s">
        <v>508</v>
      </c>
      <c r="M7845" t="str">
        <f>VLOOKUP($L7845,Companies!$A:$G,7,)</f>
        <v>Semiconductors</v>
      </c>
      <c r="N7845" t="str">
        <f>VLOOKUP($L7845,Companies!$A:$G,6,)</f>
        <v>Technology</v>
      </c>
      <c r="O7845" s="6" t="s">
        <v>672</v>
      </c>
      <c r="P7845" s="6">
        <v>40475</v>
      </c>
      <c r="Q7845" t="s">
        <v>254</v>
      </c>
      <c r="R7845" t="s">
        <v>34</v>
      </c>
      <c r="S7845" s="4">
        <v>40463</v>
      </c>
      <c r="T7845" s="7">
        <f>S7845-E7845</f>
        <v>7</v>
      </c>
      <c r="U7845" t="s">
        <v>14219</v>
      </c>
      <c r="V7845" s="6" t="s">
        <v>14254</v>
      </c>
      <c r="W7845" t="s">
        <v>14256</v>
      </c>
      <c r="X7845" t="s">
        <v>14191</v>
      </c>
      <c r="Y7845" t="str">
        <f>VLOOKUP(R7845,Managers!$A:$B,2,)</f>
        <v>Frank Mitchell</v>
      </c>
      <c r="Z7845" s="11">
        <f>VLOOKUP(X7845,HourlyWages!$A:$B,2,0)</f>
        <v>60</v>
      </c>
      <c r="AA7845">
        <v>1</v>
      </c>
    </row>
    <row r="7846" spans="1:27" x14ac:dyDescent="0.3">
      <c r="A7846" t="b">
        <f>COUNTIF($C$1:C7846, C7846)&gt;1</f>
        <v>0</v>
      </c>
      <c r="B7846" t="b">
        <f>VLOOKUP(C7846,Sheet3!$A:$B,2,0) &gt; 1</f>
        <v>0</v>
      </c>
      <c r="C7846">
        <v>7845</v>
      </c>
      <c r="D7846">
        <v>56101</v>
      </c>
      <c r="E7846" s="4">
        <v>40378</v>
      </c>
      <c r="F7846">
        <v>1</v>
      </c>
      <c r="G7846" s="15">
        <f>I7846*F7846</f>
        <v>170</v>
      </c>
      <c r="H7846" s="9">
        <v>0.01</v>
      </c>
      <c r="I7846" s="13">
        <f>VLOOKUP($U7846,Pricebook!$A:$D,4,0)</f>
        <v>170</v>
      </c>
      <c r="J7846" s="11">
        <f>G7846*(1-H7846)</f>
        <v>168.3</v>
      </c>
      <c r="K7846" t="s">
        <v>1624</v>
      </c>
      <c r="L7846" t="s">
        <v>36</v>
      </c>
      <c r="M7846" t="str">
        <f>VLOOKUP($L7846,Companies!$A:$G,7,)</f>
        <v>Electronic Components</v>
      </c>
      <c r="N7846" t="str">
        <f>VLOOKUP($L7846,Companies!$A:$G,6,)</f>
        <v>Technology</v>
      </c>
      <c r="O7846" s="6" t="s">
        <v>929</v>
      </c>
      <c r="P7846" s="6">
        <v>68502</v>
      </c>
      <c r="Q7846" t="s">
        <v>440</v>
      </c>
      <c r="R7846" t="s">
        <v>16</v>
      </c>
      <c r="S7846" s="4">
        <v>40380</v>
      </c>
      <c r="T7846" s="7">
        <f>S7846-E7846</f>
        <v>2</v>
      </c>
      <c r="U7846" t="s">
        <v>14219</v>
      </c>
      <c r="V7846" s="6" t="s">
        <v>14251</v>
      </c>
      <c r="W7846" t="s">
        <v>14266</v>
      </c>
      <c r="X7846" t="s">
        <v>14191</v>
      </c>
      <c r="Y7846" t="str">
        <f>VLOOKUP(R7846,Managers!$A:$B,2,)</f>
        <v>Josh Martinez</v>
      </c>
      <c r="Z7846" s="11">
        <f>VLOOKUP(X7846,HourlyWages!$A:$B,2,0)</f>
        <v>60</v>
      </c>
      <c r="AA7846">
        <v>1</v>
      </c>
    </row>
    <row r="7847" spans="1:27" x14ac:dyDescent="0.3">
      <c r="A7847" t="b">
        <f>COUNTIF($C$1:C7847, C7847)&gt;1</f>
        <v>0</v>
      </c>
      <c r="B7847" t="b">
        <f>VLOOKUP(C7847,Sheet3!$A:$B,2,0) &gt; 1</f>
        <v>0</v>
      </c>
      <c r="C7847">
        <v>7846</v>
      </c>
      <c r="D7847">
        <v>56101</v>
      </c>
      <c r="E7847" s="4">
        <v>40378</v>
      </c>
      <c r="F7847">
        <v>44</v>
      </c>
      <c r="G7847" s="15">
        <f>I7847*F7847</f>
        <v>7040</v>
      </c>
      <c r="H7847" s="9">
        <v>0.08</v>
      </c>
      <c r="I7847" s="13">
        <f>VLOOKUP($U7847,Pricebook!$A:$D,4,0)</f>
        <v>160</v>
      </c>
      <c r="J7847" s="11">
        <f>G7847*(1-H7847)</f>
        <v>6476.8</v>
      </c>
      <c r="K7847" t="s">
        <v>1624</v>
      </c>
      <c r="L7847" t="s">
        <v>36</v>
      </c>
      <c r="M7847" t="str">
        <f>VLOOKUP($L7847,Companies!$A:$G,7,)</f>
        <v>Electronic Components</v>
      </c>
      <c r="N7847" t="str">
        <f>VLOOKUP($L7847,Companies!$A:$G,6,)</f>
        <v>Technology</v>
      </c>
      <c r="O7847" s="6" t="s">
        <v>929</v>
      </c>
      <c r="P7847" s="6">
        <v>68502</v>
      </c>
      <c r="Q7847" t="s">
        <v>440</v>
      </c>
      <c r="R7847" t="s">
        <v>16</v>
      </c>
      <c r="S7847" s="4">
        <v>40381</v>
      </c>
      <c r="T7847" s="7">
        <f>S7847-E7847</f>
        <v>3</v>
      </c>
      <c r="U7847" t="s">
        <v>14218</v>
      </c>
      <c r="V7847" s="6" t="s">
        <v>14254</v>
      </c>
      <c r="W7847" t="s">
        <v>14269</v>
      </c>
      <c r="X7847" t="s">
        <v>14199</v>
      </c>
      <c r="Y7847" t="str">
        <f>VLOOKUP(R7847,Managers!$A:$B,2,)</f>
        <v>Josh Martinez</v>
      </c>
      <c r="Z7847" s="11">
        <f>VLOOKUP(X7847,HourlyWages!$A:$B,2,0)</f>
        <v>68</v>
      </c>
      <c r="AA7847">
        <v>1</v>
      </c>
    </row>
    <row r="7848" spans="1:27" x14ac:dyDescent="0.3">
      <c r="A7848" t="b">
        <f>COUNTIF($C$1:C7848, C7848)&gt;1</f>
        <v>0</v>
      </c>
      <c r="B7848" t="b">
        <f>VLOOKUP(C7848,Sheet3!$A:$B,2,0) &gt; 1</f>
        <v>0</v>
      </c>
      <c r="C7848">
        <v>7847</v>
      </c>
      <c r="D7848">
        <v>56103</v>
      </c>
      <c r="E7848" s="4">
        <v>40538</v>
      </c>
      <c r="F7848">
        <v>24</v>
      </c>
      <c r="G7848" s="15">
        <f>I7848*F7848</f>
        <v>3600</v>
      </c>
      <c r="H7848" s="9">
        <v>7.0000000000000007E-2</v>
      </c>
      <c r="I7848" s="13">
        <f>VLOOKUP($U7848,Pricebook!$A:$D,4,0)</f>
        <v>150</v>
      </c>
      <c r="J7848" s="11">
        <f>G7848*(1-H7848)</f>
        <v>3348</v>
      </c>
      <c r="K7848" t="s">
        <v>1570</v>
      </c>
      <c r="L7848" t="s">
        <v>544</v>
      </c>
      <c r="M7848" t="str">
        <f>VLOOKUP($L7848,Companies!$A:$G,7,)</f>
        <v>Telecommunications Equipment</v>
      </c>
      <c r="N7848" t="str">
        <f>VLOOKUP($L7848,Companies!$A:$G,6,)</f>
        <v>Consumer Services</v>
      </c>
      <c r="O7848" s="6" t="s">
        <v>654</v>
      </c>
      <c r="P7848" s="6">
        <v>29418</v>
      </c>
      <c r="Q7848" t="s">
        <v>163</v>
      </c>
      <c r="R7848" t="s">
        <v>34</v>
      </c>
      <c r="S7848" s="4">
        <v>40540</v>
      </c>
      <c r="T7848" s="7">
        <f>S7848-E7848</f>
        <v>2</v>
      </c>
      <c r="U7848" t="s">
        <v>14210</v>
      </c>
      <c r="V7848" s="6" t="s">
        <v>14251</v>
      </c>
      <c r="W7848" t="s">
        <v>14261</v>
      </c>
      <c r="X7848" t="s">
        <v>14202</v>
      </c>
      <c r="Y7848" t="str">
        <f>VLOOKUP(R7848,Managers!$A:$B,2,)</f>
        <v>Frank Mitchell</v>
      </c>
      <c r="Z7848" s="11">
        <f>VLOOKUP(X7848,HourlyWages!$A:$B,2,0)</f>
        <v>71</v>
      </c>
      <c r="AA7848">
        <v>1</v>
      </c>
    </row>
    <row r="7849" spans="1:27" x14ac:dyDescent="0.3">
      <c r="A7849" t="b">
        <f>COUNTIF($C$1:C7849, C7849)&gt;1</f>
        <v>0</v>
      </c>
      <c r="B7849" t="b">
        <f>VLOOKUP(C7849,Sheet3!$A:$B,2,0) &gt; 1</f>
        <v>0</v>
      </c>
      <c r="C7849">
        <v>7848</v>
      </c>
      <c r="D7849">
        <v>56128</v>
      </c>
      <c r="E7849" s="4">
        <v>40389</v>
      </c>
      <c r="F7849">
        <v>41</v>
      </c>
      <c r="G7849" s="15">
        <f>I7849*F7849</f>
        <v>4920</v>
      </c>
      <c r="H7849" s="9">
        <v>0.08</v>
      </c>
      <c r="I7849" s="13">
        <f>VLOOKUP($U7849,Pricebook!$A:$D,4,0)</f>
        <v>120</v>
      </c>
      <c r="J7849" s="11">
        <f>G7849*(1-H7849)</f>
        <v>4526.4000000000005</v>
      </c>
      <c r="K7849" t="s">
        <v>395</v>
      </c>
      <c r="L7849" t="s">
        <v>396</v>
      </c>
      <c r="M7849" t="str">
        <f>VLOOKUP($L7849,Companies!$A:$G,7,)</f>
        <v>EDP Services</v>
      </c>
      <c r="N7849" t="str">
        <f>VLOOKUP($L7849,Companies!$A:$G,6,)</f>
        <v>Technology</v>
      </c>
      <c r="O7849" s="6" t="s">
        <v>2597</v>
      </c>
      <c r="P7849" s="6">
        <v>16509</v>
      </c>
      <c r="Q7849" t="s">
        <v>232</v>
      </c>
      <c r="R7849" t="s">
        <v>61</v>
      </c>
      <c r="S7849" s="4">
        <v>40389</v>
      </c>
      <c r="T7849" s="7">
        <f>S7849-E7849</f>
        <v>0</v>
      </c>
      <c r="U7849" t="s">
        <v>14212</v>
      </c>
      <c r="V7849" s="6" t="s">
        <v>14254</v>
      </c>
      <c r="W7849" t="s">
        <v>14256</v>
      </c>
      <c r="X7849" t="s">
        <v>14188</v>
      </c>
      <c r="Y7849" t="str">
        <f>VLOOKUP(R7849,Managers!$A:$B,2,)</f>
        <v>Allen Young</v>
      </c>
      <c r="Z7849" s="11">
        <f>VLOOKUP(X7849,HourlyWages!$A:$B,2,0)</f>
        <v>52</v>
      </c>
      <c r="AA7849">
        <v>1</v>
      </c>
    </row>
    <row r="7850" spans="1:27" x14ac:dyDescent="0.3">
      <c r="A7850" t="b">
        <f>COUNTIF($C$1:C7850, C7850)&gt;1</f>
        <v>0</v>
      </c>
      <c r="B7850" t="b">
        <f>VLOOKUP(C7850,Sheet3!$A:$B,2,0) &gt; 1</f>
        <v>0</v>
      </c>
      <c r="C7850">
        <v>7849</v>
      </c>
      <c r="D7850">
        <v>56128</v>
      </c>
      <c r="E7850" s="4">
        <v>40389</v>
      </c>
      <c r="F7850">
        <v>19</v>
      </c>
      <c r="G7850" s="15">
        <f>I7850*F7850</f>
        <v>2375</v>
      </c>
      <c r="H7850" s="9">
        <v>0.1</v>
      </c>
      <c r="I7850" s="13">
        <f>VLOOKUP($U7850,Pricebook!$A:$D,4,0)</f>
        <v>125</v>
      </c>
      <c r="J7850" s="11">
        <f>G7850*(1-H7850)</f>
        <v>2137.5</v>
      </c>
      <c r="K7850" t="s">
        <v>395</v>
      </c>
      <c r="L7850" t="s">
        <v>396</v>
      </c>
      <c r="M7850" t="str">
        <f>VLOOKUP($L7850,Companies!$A:$G,7,)</f>
        <v>EDP Services</v>
      </c>
      <c r="N7850" t="str">
        <f>VLOOKUP($L7850,Companies!$A:$G,6,)</f>
        <v>Technology</v>
      </c>
      <c r="O7850" s="6" t="s">
        <v>2045</v>
      </c>
      <c r="P7850" s="6">
        <v>17112</v>
      </c>
      <c r="Q7850" t="s">
        <v>232</v>
      </c>
      <c r="R7850" t="s">
        <v>61</v>
      </c>
      <c r="S7850" s="4">
        <v>40390</v>
      </c>
      <c r="T7850" s="7">
        <f>S7850-E7850</f>
        <v>1</v>
      </c>
      <c r="U7850" t="s">
        <v>14209</v>
      </c>
      <c r="V7850" s="6" t="s">
        <v>14254</v>
      </c>
      <c r="W7850" t="s">
        <v>14255</v>
      </c>
      <c r="X7850" t="s">
        <v>14185</v>
      </c>
      <c r="Y7850" t="str">
        <f>VLOOKUP(R7850,Managers!$A:$B,2,)</f>
        <v>Allen Young</v>
      </c>
      <c r="Z7850" s="11">
        <f>VLOOKUP(X7850,HourlyWages!$A:$B,2,0)</f>
        <v>70</v>
      </c>
      <c r="AA7850">
        <v>1</v>
      </c>
    </row>
    <row r="7851" spans="1:27" x14ac:dyDescent="0.3">
      <c r="A7851" t="b">
        <f>COUNTIF($C$1:C7851, C7851)&gt;1</f>
        <v>0</v>
      </c>
      <c r="B7851" t="b">
        <f>VLOOKUP(C7851,Sheet3!$A:$B,2,0) &gt; 1</f>
        <v>0</v>
      </c>
      <c r="C7851">
        <v>7850</v>
      </c>
      <c r="D7851">
        <v>56130</v>
      </c>
      <c r="E7851" s="4">
        <v>40876</v>
      </c>
      <c r="F7851">
        <v>13</v>
      </c>
      <c r="G7851" s="15">
        <f>I7851*F7851</f>
        <v>1625</v>
      </c>
      <c r="H7851" s="9">
        <v>0.08</v>
      </c>
      <c r="I7851" s="13">
        <f>VLOOKUP($U7851,Pricebook!$A:$D,4,0)</f>
        <v>125</v>
      </c>
      <c r="J7851" s="11">
        <f>G7851*(1-H7851)</f>
        <v>1495</v>
      </c>
      <c r="K7851" t="s">
        <v>1724</v>
      </c>
      <c r="L7851" t="s">
        <v>468</v>
      </c>
      <c r="M7851" t="str">
        <f>VLOOKUP($L7851,Companies!$A:$G,7,)</f>
        <v>Major Pharmaceuticals</v>
      </c>
      <c r="N7851" t="str">
        <f>VLOOKUP($L7851,Companies!$A:$G,6,)</f>
        <v>Health Care</v>
      </c>
      <c r="O7851" s="6" t="s">
        <v>1245</v>
      </c>
      <c r="P7851" s="6">
        <v>90278</v>
      </c>
      <c r="Q7851" t="s">
        <v>114</v>
      </c>
      <c r="R7851" t="s">
        <v>23</v>
      </c>
      <c r="S7851" s="4">
        <v>40878</v>
      </c>
      <c r="T7851" s="7">
        <f>S7851-E7851</f>
        <v>2</v>
      </c>
      <c r="U7851" t="s">
        <v>14208</v>
      </c>
      <c r="V7851" s="6" t="s">
        <v>14251</v>
      </c>
      <c r="W7851" t="s">
        <v>14263</v>
      </c>
      <c r="X7851" t="s">
        <v>14194</v>
      </c>
      <c r="Y7851" t="str">
        <f>VLOOKUP(R7851,Managers!$A:$B,2,)</f>
        <v>Bob Turner</v>
      </c>
      <c r="Z7851" s="11">
        <f>VLOOKUP(X7851,HourlyWages!$A:$B,2,0)</f>
        <v>71</v>
      </c>
      <c r="AA7851">
        <v>1</v>
      </c>
    </row>
    <row r="7852" spans="1:27" x14ac:dyDescent="0.3">
      <c r="A7852" t="b">
        <f>COUNTIF($C$1:C7852, C7852)&gt;1</f>
        <v>0</v>
      </c>
      <c r="B7852" t="b">
        <f>VLOOKUP(C7852,Sheet3!$A:$B,2,0) &gt; 1</f>
        <v>0</v>
      </c>
      <c r="C7852">
        <v>7851</v>
      </c>
      <c r="D7852">
        <v>56130</v>
      </c>
      <c r="E7852" s="4">
        <v>40876</v>
      </c>
      <c r="F7852">
        <v>25</v>
      </c>
      <c r="G7852" s="15">
        <f>I7852*F7852</f>
        <v>3000</v>
      </c>
      <c r="H7852" s="9">
        <v>0.05</v>
      </c>
      <c r="I7852" s="13">
        <f>VLOOKUP($U7852,Pricebook!$A:$D,4,0)</f>
        <v>120</v>
      </c>
      <c r="J7852" s="11">
        <f>G7852*(1-H7852)</f>
        <v>2850</v>
      </c>
      <c r="K7852" t="s">
        <v>1724</v>
      </c>
      <c r="L7852" t="s">
        <v>468</v>
      </c>
      <c r="M7852" t="str">
        <f>VLOOKUP($L7852,Companies!$A:$G,7,)</f>
        <v>Major Pharmaceuticals</v>
      </c>
      <c r="N7852" t="str">
        <f>VLOOKUP($L7852,Companies!$A:$G,6,)</f>
        <v>Health Care</v>
      </c>
      <c r="O7852" s="6" t="s">
        <v>1245</v>
      </c>
      <c r="P7852" s="6">
        <v>90278</v>
      </c>
      <c r="Q7852" t="s">
        <v>114</v>
      </c>
      <c r="R7852" t="s">
        <v>23</v>
      </c>
      <c r="S7852" s="4">
        <v>40878</v>
      </c>
      <c r="T7852" s="7">
        <f>S7852-E7852</f>
        <v>2</v>
      </c>
      <c r="U7852" t="s">
        <v>14212</v>
      </c>
      <c r="V7852" s="6" t="s">
        <v>14254</v>
      </c>
      <c r="W7852" t="s">
        <v>14256</v>
      </c>
      <c r="X7852" t="s">
        <v>14184</v>
      </c>
      <c r="Y7852" t="str">
        <f>VLOOKUP(R7852,Managers!$A:$B,2,)</f>
        <v>Bob Turner</v>
      </c>
      <c r="Z7852" s="11">
        <f>VLOOKUP(X7852,HourlyWages!$A:$B,2,0)</f>
        <v>50</v>
      </c>
      <c r="AA7852">
        <v>1</v>
      </c>
    </row>
    <row r="7853" spans="1:27" x14ac:dyDescent="0.3">
      <c r="A7853" t="b">
        <f>COUNTIF($C$1:C7853, C7853)&gt;1</f>
        <v>0</v>
      </c>
      <c r="B7853" t="b">
        <f>VLOOKUP(C7853,Sheet3!$A:$B,2,0) &gt; 1</f>
        <v>0</v>
      </c>
      <c r="C7853">
        <v>7852</v>
      </c>
      <c r="D7853">
        <v>56135</v>
      </c>
      <c r="E7853" s="4">
        <v>40495</v>
      </c>
      <c r="F7853">
        <v>8</v>
      </c>
      <c r="G7853" s="15">
        <f>I7853*F7853</f>
        <v>1000</v>
      </c>
      <c r="H7853" s="9">
        <v>0.04</v>
      </c>
      <c r="I7853" s="13">
        <f>VLOOKUP($U7853,Pricebook!$A:$D,4,0)</f>
        <v>125</v>
      </c>
      <c r="J7853" s="11">
        <f>G7853*(1-H7853)</f>
        <v>960</v>
      </c>
      <c r="K7853" t="s">
        <v>467</v>
      </c>
      <c r="L7853" t="s">
        <v>468</v>
      </c>
      <c r="M7853" t="str">
        <f>VLOOKUP($L7853,Companies!$A:$G,7,)</f>
        <v>Major Pharmaceuticals</v>
      </c>
      <c r="N7853" t="str">
        <f>VLOOKUP($L7853,Companies!$A:$G,6,)</f>
        <v>Health Care</v>
      </c>
      <c r="O7853" s="6" t="s">
        <v>542</v>
      </c>
      <c r="P7853" s="6">
        <v>55423</v>
      </c>
      <c r="Q7853" t="s">
        <v>130</v>
      </c>
      <c r="R7853" t="s">
        <v>16</v>
      </c>
      <c r="S7853" s="4">
        <v>40497</v>
      </c>
      <c r="T7853" s="7">
        <f>S7853-E7853</f>
        <v>2</v>
      </c>
      <c r="U7853" t="s">
        <v>14217</v>
      </c>
      <c r="V7853" s="6" t="s">
        <v>14251</v>
      </c>
      <c r="W7853" t="s">
        <v>14268</v>
      </c>
      <c r="X7853" t="s">
        <v>14196</v>
      </c>
      <c r="Y7853" t="str">
        <f>VLOOKUP(R7853,Managers!$A:$B,2,)</f>
        <v>Josh Martinez</v>
      </c>
      <c r="Z7853" s="11">
        <f>VLOOKUP(X7853,HourlyWages!$A:$B,2,0)</f>
        <v>58</v>
      </c>
      <c r="AA7853">
        <v>1</v>
      </c>
    </row>
    <row r="7854" spans="1:27" x14ac:dyDescent="0.3">
      <c r="A7854" t="b">
        <f>COUNTIF($C$1:C7854, C7854)&gt;1</f>
        <v>0</v>
      </c>
      <c r="B7854" t="b">
        <f>VLOOKUP(C7854,Sheet3!$A:$B,2,0) &gt; 1</f>
        <v>0</v>
      </c>
      <c r="C7854">
        <v>7853</v>
      </c>
      <c r="D7854">
        <v>56135</v>
      </c>
      <c r="E7854" s="4">
        <v>40495</v>
      </c>
      <c r="F7854">
        <v>48</v>
      </c>
      <c r="G7854" s="15">
        <f>I7854*F7854</f>
        <v>6720</v>
      </c>
      <c r="H7854" s="9">
        <v>0.1</v>
      </c>
      <c r="I7854" s="13">
        <f>VLOOKUP($U7854,Pricebook!$A:$D,4,0)</f>
        <v>140</v>
      </c>
      <c r="J7854" s="11">
        <f>G7854*(1-H7854)</f>
        <v>6048</v>
      </c>
      <c r="K7854" t="s">
        <v>467</v>
      </c>
      <c r="L7854" t="s">
        <v>468</v>
      </c>
      <c r="M7854" t="str">
        <f>VLOOKUP($L7854,Companies!$A:$G,7,)</f>
        <v>Major Pharmaceuticals</v>
      </c>
      <c r="N7854" t="str">
        <f>VLOOKUP($L7854,Companies!$A:$G,6,)</f>
        <v>Health Care</v>
      </c>
      <c r="O7854" s="6" t="s">
        <v>542</v>
      </c>
      <c r="P7854" s="6">
        <v>55423</v>
      </c>
      <c r="Q7854" t="s">
        <v>130</v>
      </c>
      <c r="R7854" t="s">
        <v>16</v>
      </c>
      <c r="S7854" s="4">
        <v>40496</v>
      </c>
      <c r="T7854" s="7">
        <f>S7854-E7854</f>
        <v>1</v>
      </c>
      <c r="U7854" t="s">
        <v>14213</v>
      </c>
      <c r="V7854" s="6" t="s">
        <v>14251</v>
      </c>
      <c r="W7854" t="s">
        <v>14268</v>
      </c>
      <c r="X7854" t="s">
        <v>14196</v>
      </c>
      <c r="Y7854" t="str">
        <f>VLOOKUP(R7854,Managers!$A:$B,2,)</f>
        <v>Josh Martinez</v>
      </c>
      <c r="Z7854" s="11">
        <f>VLOOKUP(X7854,HourlyWages!$A:$B,2,0)</f>
        <v>58</v>
      </c>
      <c r="AA7854">
        <v>1</v>
      </c>
    </row>
    <row r="7855" spans="1:27" x14ac:dyDescent="0.3">
      <c r="A7855" t="b">
        <f>COUNTIF($C$1:C7855, C7855)&gt;1</f>
        <v>0</v>
      </c>
      <c r="B7855" t="b">
        <f>VLOOKUP(C7855,Sheet3!$A:$B,2,0) &gt; 1</f>
        <v>0</v>
      </c>
      <c r="C7855">
        <v>7854</v>
      </c>
      <c r="D7855">
        <v>56161</v>
      </c>
      <c r="E7855" s="4">
        <v>41013</v>
      </c>
      <c r="F7855">
        <v>38</v>
      </c>
      <c r="G7855" s="15">
        <f>I7855*F7855</f>
        <v>5700</v>
      </c>
      <c r="H7855" s="9">
        <v>0.02</v>
      </c>
      <c r="I7855" s="13">
        <f>VLOOKUP($U7855,Pricebook!$A:$D,4,0)</f>
        <v>150</v>
      </c>
      <c r="J7855" s="11">
        <f>G7855*(1-H7855)</f>
        <v>5586</v>
      </c>
      <c r="K7855" t="s">
        <v>412</v>
      </c>
      <c r="L7855" t="s">
        <v>327</v>
      </c>
      <c r="M7855" t="str">
        <f>VLOOKUP($L7855,Companies!$A:$G,7,)</f>
        <v>Television Services</v>
      </c>
      <c r="N7855" t="str">
        <f>VLOOKUP($L7855,Companies!$A:$G,6,)</f>
        <v>Consumer Services</v>
      </c>
      <c r="O7855" s="6" t="s">
        <v>2796</v>
      </c>
      <c r="P7855" s="6">
        <v>72714</v>
      </c>
      <c r="Q7855" t="s">
        <v>66</v>
      </c>
      <c r="R7855" t="s">
        <v>34</v>
      </c>
      <c r="S7855" s="4">
        <v>41015</v>
      </c>
      <c r="T7855" s="7">
        <f>S7855-E7855</f>
        <v>2</v>
      </c>
      <c r="U7855" t="s">
        <v>14211</v>
      </c>
      <c r="V7855" s="6" t="s">
        <v>14257</v>
      </c>
      <c r="W7855" t="s">
        <v>14264</v>
      </c>
      <c r="X7855" t="s">
        <v>14184</v>
      </c>
      <c r="Y7855" t="str">
        <f>VLOOKUP(R7855,Managers!$A:$B,2,)</f>
        <v>Frank Mitchell</v>
      </c>
      <c r="Z7855" s="11">
        <f>VLOOKUP(X7855,HourlyWages!$A:$B,2,0)</f>
        <v>50</v>
      </c>
      <c r="AA7855">
        <v>1</v>
      </c>
    </row>
    <row r="7856" spans="1:27" x14ac:dyDescent="0.3">
      <c r="A7856" t="b">
        <f>COUNTIF($C$1:C7856, C7856)&gt;1</f>
        <v>0</v>
      </c>
      <c r="B7856" t="b">
        <f>VLOOKUP(C7856,Sheet3!$A:$B,2,0) &gt; 1</f>
        <v>0</v>
      </c>
      <c r="C7856">
        <v>7855</v>
      </c>
      <c r="D7856">
        <v>56162</v>
      </c>
      <c r="E7856" s="4">
        <v>40658</v>
      </c>
      <c r="F7856">
        <v>30</v>
      </c>
      <c r="G7856" s="15">
        <f>I7856*F7856</f>
        <v>3750</v>
      </c>
      <c r="H7856" s="9">
        <v>0.09</v>
      </c>
      <c r="I7856" s="13">
        <f>VLOOKUP($U7856,Pricebook!$A:$D,4,0)</f>
        <v>125</v>
      </c>
      <c r="J7856" s="11">
        <f>G7856*(1-H7856)</f>
        <v>3412.5</v>
      </c>
      <c r="K7856" t="s">
        <v>1421</v>
      </c>
      <c r="L7856" t="s">
        <v>434</v>
      </c>
      <c r="M7856" t="str">
        <f>VLOOKUP($L7856,Companies!$A:$G,7,)</f>
        <v>Telecommunications Equipment</v>
      </c>
      <c r="N7856" t="str">
        <f>VLOOKUP($L7856,Companies!$A:$G,6,)</f>
        <v>Consumer Services</v>
      </c>
      <c r="O7856" s="6" t="s">
        <v>2727</v>
      </c>
      <c r="P7856" s="6">
        <v>92105</v>
      </c>
      <c r="Q7856" t="s">
        <v>114</v>
      </c>
      <c r="R7856" t="s">
        <v>23</v>
      </c>
      <c r="S7856" s="4">
        <v>40660</v>
      </c>
      <c r="T7856" s="7">
        <f>S7856-E7856</f>
        <v>2</v>
      </c>
      <c r="U7856" t="s">
        <v>14221</v>
      </c>
      <c r="V7856" s="6" t="s">
        <v>14251</v>
      </c>
      <c r="W7856" t="s">
        <v>14263</v>
      </c>
      <c r="X7856" t="s">
        <v>14184</v>
      </c>
      <c r="Y7856" t="str">
        <f>VLOOKUP(R7856,Managers!$A:$B,2,)</f>
        <v>Bob Turner</v>
      </c>
      <c r="Z7856" s="11">
        <f>VLOOKUP(X7856,HourlyWages!$A:$B,2,0)</f>
        <v>50</v>
      </c>
      <c r="AA7856">
        <v>1</v>
      </c>
    </row>
    <row r="7857" spans="1:27" x14ac:dyDescent="0.3">
      <c r="A7857" t="b">
        <f>COUNTIF($C$1:C7857, C7857)&gt;1</f>
        <v>0</v>
      </c>
      <c r="B7857" t="b">
        <f>VLOOKUP(C7857,Sheet3!$A:$B,2,0) &gt; 1</f>
        <v>0</v>
      </c>
      <c r="C7857">
        <v>7856</v>
      </c>
      <c r="D7857">
        <v>56163</v>
      </c>
      <c r="E7857" s="4">
        <v>40036</v>
      </c>
      <c r="F7857">
        <v>3</v>
      </c>
      <c r="G7857" s="15">
        <f>I7857*F7857</f>
        <v>330</v>
      </c>
      <c r="H7857" s="9">
        <v>0.03</v>
      </c>
      <c r="I7857" s="13">
        <f>VLOOKUP($U7857,Pricebook!$A:$D,4,0)</f>
        <v>110</v>
      </c>
      <c r="J7857" s="11">
        <f>G7857*(1-H7857)</f>
        <v>320.09999999999997</v>
      </c>
      <c r="K7857" t="s">
        <v>1582</v>
      </c>
      <c r="L7857" t="s">
        <v>108</v>
      </c>
      <c r="M7857" t="str">
        <f>VLOOKUP($L7857,Companies!$A:$G,7,)</f>
        <v>Broadcasting</v>
      </c>
      <c r="N7857" t="str">
        <f>VLOOKUP($L7857,Companies!$A:$G,6,)</f>
        <v>Consumer Services</v>
      </c>
      <c r="O7857" s="6" t="s">
        <v>986</v>
      </c>
      <c r="P7857" s="6">
        <v>97062</v>
      </c>
      <c r="Q7857" t="s">
        <v>43</v>
      </c>
      <c r="R7857" t="s">
        <v>23</v>
      </c>
      <c r="S7857" s="4">
        <v>40038</v>
      </c>
      <c r="T7857" s="7">
        <f>S7857-E7857</f>
        <v>2</v>
      </c>
      <c r="U7857" t="s">
        <v>14215</v>
      </c>
      <c r="V7857" s="6" t="s">
        <v>14251</v>
      </c>
      <c r="W7857" t="s">
        <v>14252</v>
      </c>
      <c r="X7857" t="s">
        <v>14193</v>
      </c>
      <c r="Y7857" t="str">
        <f>VLOOKUP(R7857,Managers!$A:$B,2,)</f>
        <v>Bob Turner</v>
      </c>
      <c r="Z7857" s="11">
        <f>VLOOKUP(X7857,HourlyWages!$A:$B,2,0)</f>
        <v>57</v>
      </c>
      <c r="AA7857">
        <v>1</v>
      </c>
    </row>
    <row r="7858" spans="1:27" x14ac:dyDescent="0.3">
      <c r="A7858" t="b">
        <f>COUNTIF($C$1:C7858, C7858)&gt;1</f>
        <v>0</v>
      </c>
      <c r="B7858" t="b">
        <f>VLOOKUP(C7858,Sheet3!$A:$B,2,0) &gt; 1</f>
        <v>0</v>
      </c>
      <c r="C7858">
        <v>7857</v>
      </c>
      <c r="D7858">
        <v>56166</v>
      </c>
      <c r="E7858" s="4">
        <v>40394</v>
      </c>
      <c r="F7858">
        <v>45</v>
      </c>
      <c r="G7858" s="15">
        <f>I7858*F7858</f>
        <v>7650</v>
      </c>
      <c r="H7858" s="9">
        <v>0.08</v>
      </c>
      <c r="I7858" s="13">
        <f>VLOOKUP($U7858,Pricebook!$A:$D,4,0)</f>
        <v>170</v>
      </c>
      <c r="J7858" s="11">
        <f>G7858*(1-H7858)</f>
        <v>7038</v>
      </c>
      <c r="K7858" t="s">
        <v>444</v>
      </c>
      <c r="L7858" t="s">
        <v>348</v>
      </c>
      <c r="M7858" t="str">
        <f>VLOOKUP($L7858,Companies!$A:$G,7,)</f>
        <v>Telecommunications Equipment</v>
      </c>
      <c r="N7858" t="str">
        <f>VLOOKUP($L7858,Companies!$A:$G,6,)</f>
        <v>Public Utilities</v>
      </c>
      <c r="O7858" s="6" t="s">
        <v>2889</v>
      </c>
      <c r="P7858" s="6" t="s">
        <v>2890</v>
      </c>
      <c r="Q7858" t="s">
        <v>317</v>
      </c>
      <c r="R7858" t="s">
        <v>61</v>
      </c>
      <c r="S7858" s="4">
        <v>40396</v>
      </c>
      <c r="T7858" s="7">
        <f>S7858-E7858</f>
        <v>2</v>
      </c>
      <c r="U7858" t="s">
        <v>14219</v>
      </c>
      <c r="V7858" s="6" t="s">
        <v>14254</v>
      </c>
      <c r="W7858" t="s">
        <v>14255</v>
      </c>
      <c r="X7858" t="s">
        <v>14194</v>
      </c>
      <c r="Y7858" t="str">
        <f>VLOOKUP(R7858,Managers!$A:$B,2,)</f>
        <v>Allen Young</v>
      </c>
      <c r="Z7858" s="11">
        <f>VLOOKUP(X7858,HourlyWages!$A:$B,2,0)</f>
        <v>71</v>
      </c>
      <c r="AA7858">
        <v>1</v>
      </c>
    </row>
    <row r="7859" spans="1:27" x14ac:dyDescent="0.3">
      <c r="A7859" t="b">
        <f>COUNTIF($C$1:C7859, C7859)&gt;1</f>
        <v>0</v>
      </c>
      <c r="B7859" t="b">
        <f>VLOOKUP(C7859,Sheet3!$A:$B,2,0) &gt; 1</f>
        <v>0</v>
      </c>
      <c r="C7859">
        <v>7858</v>
      </c>
      <c r="D7859">
        <v>56166</v>
      </c>
      <c r="E7859" s="4">
        <v>40394</v>
      </c>
      <c r="F7859">
        <v>1</v>
      </c>
      <c r="G7859" s="15">
        <f>I7859*F7859</f>
        <v>125</v>
      </c>
      <c r="H7859" s="9">
        <v>0.08</v>
      </c>
      <c r="I7859" s="13">
        <f>VLOOKUP($U7859,Pricebook!$A:$D,4,0)</f>
        <v>125</v>
      </c>
      <c r="J7859" s="11">
        <f>G7859*(1-H7859)</f>
        <v>115</v>
      </c>
      <c r="K7859" t="s">
        <v>444</v>
      </c>
      <c r="L7859" t="s">
        <v>348</v>
      </c>
      <c r="M7859" t="str">
        <f>VLOOKUP($L7859,Companies!$A:$G,7,)</f>
        <v>Telecommunications Equipment</v>
      </c>
      <c r="N7859" t="str">
        <f>VLOOKUP($L7859,Companies!$A:$G,6,)</f>
        <v>Public Utilities</v>
      </c>
      <c r="O7859" s="6" t="s">
        <v>1845</v>
      </c>
      <c r="P7859" s="6" t="s">
        <v>2891</v>
      </c>
      <c r="Q7859" t="s">
        <v>421</v>
      </c>
      <c r="R7859" t="s">
        <v>61</v>
      </c>
      <c r="S7859" s="4">
        <v>40395</v>
      </c>
      <c r="T7859" s="7">
        <f>S7859-E7859</f>
        <v>1</v>
      </c>
      <c r="U7859" t="s">
        <v>14221</v>
      </c>
      <c r="V7859" s="6" t="s">
        <v>14251</v>
      </c>
      <c r="W7859" t="s">
        <v>14252</v>
      </c>
      <c r="X7859" t="s">
        <v>14184</v>
      </c>
      <c r="Y7859" t="str">
        <f>VLOOKUP(R7859,Managers!$A:$B,2,)</f>
        <v>Allen Young</v>
      </c>
      <c r="Z7859" s="11">
        <f>VLOOKUP(X7859,HourlyWages!$A:$B,2,0)</f>
        <v>50</v>
      </c>
      <c r="AA7859">
        <v>1</v>
      </c>
    </row>
    <row r="7860" spans="1:27" x14ac:dyDescent="0.3">
      <c r="A7860" t="b">
        <f>COUNTIF($C$1:C7860, C7860)&gt;1</f>
        <v>0</v>
      </c>
      <c r="B7860" t="b">
        <f>VLOOKUP(C7860,Sheet3!$A:$B,2,0) &gt; 1</f>
        <v>0</v>
      </c>
      <c r="C7860">
        <v>7859</v>
      </c>
      <c r="D7860">
        <v>56197</v>
      </c>
      <c r="E7860" s="4">
        <v>39944</v>
      </c>
      <c r="F7860">
        <v>11</v>
      </c>
      <c r="G7860" s="15">
        <f>I7860*F7860</f>
        <v>1375</v>
      </c>
      <c r="H7860" s="9">
        <v>0.09</v>
      </c>
      <c r="I7860" s="13">
        <f>VLOOKUP($U7860,Pricebook!$A:$D,4,0)</f>
        <v>125</v>
      </c>
      <c r="J7860" s="11">
        <f>G7860*(1-H7860)</f>
        <v>1251.25</v>
      </c>
      <c r="K7860" t="s">
        <v>1012</v>
      </c>
      <c r="L7860" t="s">
        <v>99</v>
      </c>
      <c r="M7860" t="str">
        <f>VLOOKUP($L7860,Companies!$A:$G,7,)</f>
        <v>Television Services</v>
      </c>
      <c r="N7860" t="str">
        <f>VLOOKUP($L7860,Companies!$A:$G,6,)</f>
        <v>Consumer Services</v>
      </c>
      <c r="O7860" s="6" t="s">
        <v>1998</v>
      </c>
      <c r="P7860" s="6">
        <v>71111</v>
      </c>
      <c r="Q7860" t="s">
        <v>436</v>
      </c>
      <c r="R7860" t="s">
        <v>34</v>
      </c>
      <c r="S7860" s="4">
        <v>39946</v>
      </c>
      <c r="T7860" s="7">
        <f>S7860-E7860</f>
        <v>2</v>
      </c>
      <c r="U7860" t="s">
        <v>14208</v>
      </c>
      <c r="V7860" s="6" t="s">
        <v>14251</v>
      </c>
      <c r="W7860" t="s">
        <v>14266</v>
      </c>
      <c r="X7860" t="s">
        <v>14196</v>
      </c>
      <c r="Y7860" t="str">
        <f>VLOOKUP(R7860,Managers!$A:$B,2,)</f>
        <v>Frank Mitchell</v>
      </c>
      <c r="Z7860" s="11">
        <f>VLOOKUP(X7860,HourlyWages!$A:$B,2,0)</f>
        <v>58</v>
      </c>
      <c r="AA7860">
        <v>1</v>
      </c>
    </row>
    <row r="7861" spans="1:27" x14ac:dyDescent="0.3">
      <c r="A7861" t="b">
        <f>COUNTIF($C$1:C7861, C7861)&gt;1</f>
        <v>0</v>
      </c>
      <c r="B7861" t="b">
        <f>VLOOKUP(C7861,Sheet3!$A:$B,2,0) &gt; 1</f>
        <v>0</v>
      </c>
      <c r="C7861">
        <v>7860</v>
      </c>
      <c r="D7861">
        <v>56197</v>
      </c>
      <c r="E7861" s="4">
        <v>39944</v>
      </c>
      <c r="F7861">
        <v>45</v>
      </c>
      <c r="G7861" s="15">
        <f>I7861*F7861</f>
        <v>5625</v>
      </c>
      <c r="H7861" s="9">
        <v>0.08</v>
      </c>
      <c r="I7861" s="13">
        <f>VLOOKUP($U7861,Pricebook!$A:$D,4,0)</f>
        <v>125</v>
      </c>
      <c r="J7861" s="11">
        <f>G7861*(1-H7861)</f>
        <v>5175</v>
      </c>
      <c r="K7861" t="s">
        <v>1012</v>
      </c>
      <c r="L7861" t="s">
        <v>99</v>
      </c>
      <c r="M7861" t="str">
        <f>VLOOKUP($L7861,Companies!$A:$G,7,)</f>
        <v>Television Services</v>
      </c>
      <c r="N7861" t="str">
        <f>VLOOKUP($L7861,Companies!$A:$G,6,)</f>
        <v>Consumer Services</v>
      </c>
      <c r="O7861" s="6" t="s">
        <v>1998</v>
      </c>
      <c r="P7861" s="6">
        <v>71111</v>
      </c>
      <c r="Q7861" t="s">
        <v>436</v>
      </c>
      <c r="R7861" t="s">
        <v>34</v>
      </c>
      <c r="S7861" s="4">
        <v>39944</v>
      </c>
      <c r="T7861" s="7">
        <f>S7861-E7861</f>
        <v>0</v>
      </c>
      <c r="U7861" t="s">
        <v>14209</v>
      </c>
      <c r="V7861" s="6" t="s">
        <v>14257</v>
      </c>
      <c r="W7861" t="s">
        <v>14259</v>
      </c>
      <c r="X7861" t="s">
        <v>14196</v>
      </c>
      <c r="Y7861" t="str">
        <f>VLOOKUP(R7861,Managers!$A:$B,2,)</f>
        <v>Frank Mitchell</v>
      </c>
      <c r="Z7861" s="11">
        <f>VLOOKUP(X7861,HourlyWages!$A:$B,2,0)</f>
        <v>58</v>
      </c>
      <c r="AA7861">
        <v>1</v>
      </c>
    </row>
    <row r="7862" spans="1:27" x14ac:dyDescent="0.3">
      <c r="A7862" t="b">
        <f>COUNTIF($C$1:C7862, C7862)&gt;1</f>
        <v>0</v>
      </c>
      <c r="B7862" t="b">
        <f>VLOOKUP(C7862,Sheet3!$A:$B,2,0) &gt; 1</f>
        <v>0</v>
      </c>
      <c r="C7862">
        <v>7861</v>
      </c>
      <c r="D7862">
        <v>56224</v>
      </c>
      <c r="E7862" s="4">
        <v>41207</v>
      </c>
      <c r="F7862">
        <v>35</v>
      </c>
      <c r="G7862" s="15">
        <f>I7862*F7862</f>
        <v>5600</v>
      </c>
      <c r="H7862" s="9">
        <v>0.01</v>
      </c>
      <c r="I7862" s="13">
        <f>VLOOKUP($U7862,Pricebook!$A:$D,4,0)</f>
        <v>160</v>
      </c>
      <c r="J7862" s="11">
        <f>G7862*(1-H7862)</f>
        <v>5544</v>
      </c>
      <c r="K7862" t="s">
        <v>1978</v>
      </c>
      <c r="L7862" t="s">
        <v>396</v>
      </c>
      <c r="M7862" t="str">
        <f>VLOOKUP($L7862,Companies!$A:$G,7,)</f>
        <v>EDP Services</v>
      </c>
      <c r="N7862" t="str">
        <f>VLOOKUP($L7862,Companies!$A:$G,6,)</f>
        <v>Technology</v>
      </c>
      <c r="O7862" s="6" t="s">
        <v>2420</v>
      </c>
      <c r="P7862" s="6">
        <v>52302</v>
      </c>
      <c r="Q7862" t="s">
        <v>38</v>
      </c>
      <c r="R7862" t="s">
        <v>16</v>
      </c>
      <c r="S7862" s="4">
        <v>41209</v>
      </c>
      <c r="T7862" s="7">
        <f>S7862-E7862</f>
        <v>2</v>
      </c>
      <c r="U7862" t="s">
        <v>14218</v>
      </c>
      <c r="V7862" s="6" t="s">
        <v>14257</v>
      </c>
      <c r="W7862" t="s">
        <v>14258</v>
      </c>
      <c r="X7862" t="s">
        <v>14197</v>
      </c>
      <c r="Y7862" t="str">
        <f>VLOOKUP(R7862,Managers!$A:$B,2,)</f>
        <v>Josh Martinez</v>
      </c>
      <c r="Z7862" s="11">
        <f>VLOOKUP(X7862,HourlyWages!$A:$B,2,0)</f>
        <v>71</v>
      </c>
      <c r="AA7862">
        <v>1</v>
      </c>
    </row>
    <row r="7863" spans="1:27" x14ac:dyDescent="0.3">
      <c r="A7863" t="b">
        <f>COUNTIF($C$1:C7863, C7863)&gt;1</f>
        <v>0</v>
      </c>
      <c r="B7863" t="b">
        <f>VLOOKUP(C7863,Sheet3!$A:$B,2,0) &gt; 1</f>
        <v>0</v>
      </c>
      <c r="C7863">
        <v>7862</v>
      </c>
      <c r="D7863">
        <v>56224</v>
      </c>
      <c r="E7863" s="4">
        <v>41207</v>
      </c>
      <c r="F7863">
        <v>32</v>
      </c>
      <c r="G7863" s="15">
        <f>I7863*F7863</f>
        <v>4000</v>
      </c>
      <c r="H7863" s="9">
        <v>0.01</v>
      </c>
      <c r="I7863" s="13">
        <f>VLOOKUP($U7863,Pricebook!$A:$D,4,0)</f>
        <v>125</v>
      </c>
      <c r="J7863" s="11">
        <f>G7863*(1-H7863)</f>
        <v>3960</v>
      </c>
      <c r="K7863" t="s">
        <v>1978</v>
      </c>
      <c r="L7863" t="s">
        <v>396</v>
      </c>
      <c r="M7863" t="str">
        <f>VLOOKUP($L7863,Companies!$A:$G,7,)</f>
        <v>EDP Services</v>
      </c>
      <c r="N7863" t="str">
        <f>VLOOKUP($L7863,Companies!$A:$G,6,)</f>
        <v>Technology</v>
      </c>
      <c r="O7863" s="6" t="s">
        <v>2420</v>
      </c>
      <c r="P7863" s="6">
        <v>52302</v>
      </c>
      <c r="Q7863" t="s">
        <v>38</v>
      </c>
      <c r="R7863" t="s">
        <v>16</v>
      </c>
      <c r="S7863" s="4">
        <v>41208</v>
      </c>
      <c r="T7863" s="7">
        <f>S7863-E7863</f>
        <v>1</v>
      </c>
      <c r="U7863" t="s">
        <v>14221</v>
      </c>
      <c r="V7863" s="6" t="s">
        <v>14251</v>
      </c>
      <c r="W7863" t="s">
        <v>14263</v>
      </c>
      <c r="X7863" t="s">
        <v>14202</v>
      </c>
      <c r="Y7863" t="str">
        <f>VLOOKUP(R7863,Managers!$A:$B,2,)</f>
        <v>Josh Martinez</v>
      </c>
      <c r="Z7863" s="11">
        <f>VLOOKUP(X7863,HourlyWages!$A:$B,2,0)</f>
        <v>71</v>
      </c>
      <c r="AA7863">
        <v>1</v>
      </c>
    </row>
    <row r="7864" spans="1:27" x14ac:dyDescent="0.3">
      <c r="A7864" t="b">
        <f>COUNTIF($C$1:C7864, C7864)&gt;1</f>
        <v>0</v>
      </c>
      <c r="B7864" t="b">
        <f>VLOOKUP(C7864,Sheet3!$A:$B,2,0) &gt; 1</f>
        <v>0</v>
      </c>
      <c r="C7864">
        <v>7863</v>
      </c>
      <c r="D7864">
        <v>56224</v>
      </c>
      <c r="E7864" s="4">
        <v>41207</v>
      </c>
      <c r="F7864">
        <v>46</v>
      </c>
      <c r="G7864" s="15">
        <f>I7864*F7864</f>
        <v>6440</v>
      </c>
      <c r="H7864" s="9">
        <v>0.1</v>
      </c>
      <c r="I7864" s="13">
        <f>VLOOKUP($U7864,Pricebook!$A:$D,4,0)</f>
        <v>140</v>
      </c>
      <c r="J7864" s="11">
        <f>G7864*(1-H7864)</f>
        <v>5796</v>
      </c>
      <c r="K7864" t="s">
        <v>1978</v>
      </c>
      <c r="L7864" t="s">
        <v>396</v>
      </c>
      <c r="M7864" t="str">
        <f>VLOOKUP($L7864,Companies!$A:$G,7,)</f>
        <v>EDP Services</v>
      </c>
      <c r="N7864" t="str">
        <f>VLOOKUP($L7864,Companies!$A:$G,6,)</f>
        <v>Technology</v>
      </c>
      <c r="O7864" s="6" t="s">
        <v>2420</v>
      </c>
      <c r="P7864" s="6">
        <v>52302</v>
      </c>
      <c r="Q7864" t="s">
        <v>38</v>
      </c>
      <c r="R7864" t="s">
        <v>16</v>
      </c>
      <c r="S7864" s="4">
        <v>41207</v>
      </c>
      <c r="T7864" s="7">
        <f>S7864-E7864</f>
        <v>0</v>
      </c>
      <c r="U7864" t="s">
        <v>14213</v>
      </c>
      <c r="V7864" s="6" t="s">
        <v>14251</v>
      </c>
      <c r="W7864" t="s">
        <v>14267</v>
      </c>
      <c r="X7864" t="s">
        <v>14202</v>
      </c>
      <c r="Y7864" t="str">
        <f>VLOOKUP(R7864,Managers!$A:$B,2,)</f>
        <v>Josh Martinez</v>
      </c>
      <c r="Z7864" s="11">
        <f>VLOOKUP(X7864,HourlyWages!$A:$B,2,0)</f>
        <v>71</v>
      </c>
      <c r="AA7864">
        <v>1</v>
      </c>
    </row>
    <row r="7865" spans="1:27" x14ac:dyDescent="0.3">
      <c r="A7865" t="b">
        <f>COUNTIF($C$1:C7865, C7865)&gt;1</f>
        <v>0</v>
      </c>
      <c r="B7865" t="b">
        <f>VLOOKUP(C7865,Sheet3!$A:$B,2,0) &gt; 1</f>
        <v>0</v>
      </c>
      <c r="C7865">
        <v>7864</v>
      </c>
      <c r="D7865">
        <v>56224</v>
      </c>
      <c r="E7865" s="4">
        <v>41207</v>
      </c>
      <c r="F7865">
        <v>9</v>
      </c>
      <c r="G7865" s="15">
        <f>I7865*F7865</f>
        <v>1125</v>
      </c>
      <c r="H7865" s="9">
        <v>0.04</v>
      </c>
      <c r="I7865" s="13">
        <f>VLOOKUP($U7865,Pricebook!$A:$D,4,0)</f>
        <v>125</v>
      </c>
      <c r="J7865" s="11">
        <f>G7865*(1-H7865)</f>
        <v>1080</v>
      </c>
      <c r="K7865" t="s">
        <v>1978</v>
      </c>
      <c r="L7865" t="s">
        <v>396</v>
      </c>
      <c r="M7865" t="str">
        <f>VLOOKUP($L7865,Companies!$A:$G,7,)</f>
        <v>EDP Services</v>
      </c>
      <c r="N7865" t="str">
        <f>VLOOKUP($L7865,Companies!$A:$G,6,)</f>
        <v>Technology</v>
      </c>
      <c r="O7865" s="6" t="s">
        <v>2420</v>
      </c>
      <c r="P7865" s="6">
        <v>52302</v>
      </c>
      <c r="Q7865" t="s">
        <v>38</v>
      </c>
      <c r="R7865" t="s">
        <v>16</v>
      </c>
      <c r="S7865" s="4">
        <v>41208</v>
      </c>
      <c r="T7865" s="7">
        <f>S7865-E7865</f>
        <v>1</v>
      </c>
      <c r="U7865" t="s">
        <v>14209</v>
      </c>
      <c r="V7865" s="6" t="s">
        <v>14254</v>
      </c>
      <c r="W7865" t="s">
        <v>14255</v>
      </c>
      <c r="X7865" t="s">
        <v>14184</v>
      </c>
      <c r="Y7865" t="str">
        <f>VLOOKUP(R7865,Managers!$A:$B,2,)</f>
        <v>Josh Martinez</v>
      </c>
      <c r="Z7865" s="11">
        <f>VLOOKUP(X7865,HourlyWages!$A:$B,2,0)</f>
        <v>50</v>
      </c>
      <c r="AA7865">
        <v>1</v>
      </c>
    </row>
    <row r="7866" spans="1:27" x14ac:dyDescent="0.3">
      <c r="A7866" t="b">
        <f>COUNTIF($C$1:C7866, C7866)&gt;1</f>
        <v>0</v>
      </c>
      <c r="B7866" t="b">
        <f>VLOOKUP(C7866,Sheet3!$A:$B,2,0) &gt; 1</f>
        <v>0</v>
      </c>
      <c r="C7866">
        <v>7865</v>
      </c>
      <c r="D7866">
        <v>56257</v>
      </c>
      <c r="E7866" s="4">
        <v>40795</v>
      </c>
      <c r="F7866">
        <v>49</v>
      </c>
      <c r="G7866" s="15">
        <f>I7866*F7866</f>
        <v>6125</v>
      </c>
      <c r="H7866" s="9">
        <v>0.03</v>
      </c>
      <c r="I7866" s="13">
        <f>VLOOKUP($U7866,Pricebook!$A:$D,4,0)</f>
        <v>125</v>
      </c>
      <c r="J7866" s="11">
        <f>G7866*(1-H7866)</f>
        <v>5941.25</v>
      </c>
      <c r="K7866" t="s">
        <v>840</v>
      </c>
      <c r="L7866" t="s">
        <v>252</v>
      </c>
      <c r="M7866" t="str">
        <f>VLOOKUP($L7866,Companies!$A:$G,7,)</f>
        <v>Major Pharmaceuticals</v>
      </c>
      <c r="N7866" t="str">
        <f>VLOOKUP($L7866,Companies!$A:$G,6,)</f>
        <v>Health Care</v>
      </c>
      <c r="O7866" s="6" t="s">
        <v>266</v>
      </c>
      <c r="P7866" s="6" t="s">
        <v>267</v>
      </c>
      <c r="Q7866" t="s">
        <v>187</v>
      </c>
      <c r="R7866" t="s">
        <v>61</v>
      </c>
      <c r="S7866" s="4">
        <v>40796</v>
      </c>
      <c r="T7866" s="7">
        <f>S7866-E7866</f>
        <v>1</v>
      </c>
      <c r="U7866" t="s">
        <v>14208</v>
      </c>
      <c r="V7866" s="6" t="s">
        <v>14254</v>
      </c>
      <c r="W7866" t="s">
        <v>14255</v>
      </c>
      <c r="X7866" t="s">
        <v>14185</v>
      </c>
      <c r="Y7866" t="str">
        <f>VLOOKUP(R7866,Managers!$A:$B,2,)</f>
        <v>Allen Young</v>
      </c>
      <c r="Z7866" s="11">
        <f>VLOOKUP(X7866,HourlyWages!$A:$B,2,0)</f>
        <v>70</v>
      </c>
      <c r="AA7866">
        <v>1</v>
      </c>
    </row>
    <row r="7867" spans="1:27" x14ac:dyDescent="0.3">
      <c r="A7867" t="b">
        <f>COUNTIF($C$1:C7867, C7867)&gt;1</f>
        <v>0</v>
      </c>
      <c r="B7867" t="b">
        <f>VLOOKUP(C7867,Sheet3!$A:$B,2,0) &gt; 1</f>
        <v>0</v>
      </c>
      <c r="C7867">
        <v>7866</v>
      </c>
      <c r="D7867">
        <v>56260</v>
      </c>
      <c r="E7867" s="4">
        <v>40040</v>
      </c>
      <c r="F7867">
        <v>34</v>
      </c>
      <c r="G7867" s="15">
        <f>I7867*F7867</f>
        <v>3740</v>
      </c>
      <c r="H7867" s="9">
        <v>0.03</v>
      </c>
      <c r="I7867" s="13">
        <f>VLOOKUP($U7867,Pricebook!$A:$D,4,0)</f>
        <v>110</v>
      </c>
      <c r="J7867" s="11">
        <f>G7867*(1-H7867)</f>
        <v>3627.7999999999997</v>
      </c>
      <c r="K7867" t="s">
        <v>2585</v>
      </c>
      <c r="L7867" t="s">
        <v>274</v>
      </c>
      <c r="M7867" t="str">
        <f>VLOOKUP($L7867,Companies!$A:$G,7,)</f>
        <v>Other Specialty Stores</v>
      </c>
      <c r="N7867" t="str">
        <f>VLOOKUP($L7867,Companies!$A:$G,6,)</f>
        <v>Consumer Services</v>
      </c>
      <c r="O7867" s="6" t="s">
        <v>1238</v>
      </c>
      <c r="P7867" s="6" t="s">
        <v>1239</v>
      </c>
      <c r="Q7867" t="s">
        <v>87</v>
      </c>
      <c r="R7867" t="s">
        <v>61</v>
      </c>
      <c r="S7867" s="4">
        <v>40041</v>
      </c>
      <c r="T7867" s="7">
        <f>S7867-E7867</f>
        <v>1</v>
      </c>
      <c r="U7867" t="s">
        <v>14215</v>
      </c>
      <c r="V7867" s="6" t="s">
        <v>14251</v>
      </c>
      <c r="W7867" t="s">
        <v>14267</v>
      </c>
      <c r="X7867" t="s">
        <v>14192</v>
      </c>
      <c r="Y7867" t="str">
        <f>VLOOKUP(R7867,Managers!$A:$B,2,)</f>
        <v>Allen Young</v>
      </c>
      <c r="Z7867" s="11">
        <f>VLOOKUP(X7867,HourlyWages!$A:$B,2,0)</f>
        <v>75</v>
      </c>
      <c r="AA7867">
        <v>1</v>
      </c>
    </row>
    <row r="7868" spans="1:27" x14ac:dyDescent="0.3">
      <c r="A7868" t="b">
        <f>COUNTIF($C$1:C7868, C7868)&gt;1</f>
        <v>0</v>
      </c>
      <c r="B7868" t="b">
        <f>VLOOKUP(C7868,Sheet3!$A:$B,2,0) &gt; 1</f>
        <v>0</v>
      </c>
      <c r="C7868">
        <v>7867</v>
      </c>
      <c r="D7868">
        <v>56261</v>
      </c>
      <c r="E7868" s="4">
        <v>40966</v>
      </c>
      <c r="F7868">
        <v>43</v>
      </c>
      <c r="G7868" s="15">
        <f>I7868*F7868</f>
        <v>5375</v>
      </c>
      <c r="H7868" s="9">
        <v>0.02</v>
      </c>
      <c r="I7868" s="13">
        <f>VLOOKUP($U7868,Pricebook!$A:$D,4,0)</f>
        <v>125</v>
      </c>
      <c r="J7868" s="11">
        <f>G7868*(1-H7868)</f>
        <v>5267.5</v>
      </c>
      <c r="K7868" t="s">
        <v>1939</v>
      </c>
      <c r="L7868" t="s">
        <v>151</v>
      </c>
      <c r="M7868" t="str">
        <f>VLOOKUP($L7868,Companies!$A:$G,7,)</f>
        <v>Hotels/Resorts</v>
      </c>
      <c r="N7868" t="str">
        <f>VLOOKUP($L7868,Companies!$A:$G,6,)</f>
        <v>Consumer Services</v>
      </c>
      <c r="O7868" s="6" t="s">
        <v>1134</v>
      </c>
      <c r="P7868" s="6">
        <v>94025</v>
      </c>
      <c r="Q7868" t="s">
        <v>114</v>
      </c>
      <c r="R7868" t="s">
        <v>23</v>
      </c>
      <c r="S7868" s="4">
        <v>40968</v>
      </c>
      <c r="T7868" s="7">
        <f>S7868-E7868</f>
        <v>2</v>
      </c>
      <c r="U7868" t="s">
        <v>14209</v>
      </c>
      <c r="V7868" s="6" t="s">
        <v>14254</v>
      </c>
      <c r="W7868" t="s">
        <v>14256</v>
      </c>
      <c r="X7868" t="s">
        <v>14190</v>
      </c>
      <c r="Y7868" t="str">
        <f>VLOOKUP(R7868,Managers!$A:$B,2,)</f>
        <v>Bob Turner</v>
      </c>
      <c r="Z7868" s="11">
        <f>VLOOKUP(X7868,HourlyWages!$A:$B,2,0)</f>
        <v>67</v>
      </c>
      <c r="AA7868">
        <v>1</v>
      </c>
    </row>
    <row r="7869" spans="1:27" x14ac:dyDescent="0.3">
      <c r="A7869" t="b">
        <f>COUNTIF($C$1:C7869, C7869)&gt;1</f>
        <v>0</v>
      </c>
      <c r="B7869" t="b">
        <f>VLOOKUP(C7869,Sheet3!$A:$B,2,0) &gt; 1</f>
        <v>0</v>
      </c>
      <c r="C7869">
        <v>7868</v>
      </c>
      <c r="D7869">
        <v>56288</v>
      </c>
      <c r="E7869" s="4">
        <v>40359</v>
      </c>
      <c r="F7869">
        <v>37</v>
      </c>
      <c r="G7869" s="15">
        <f>I7869*F7869</f>
        <v>4070</v>
      </c>
      <c r="H7869" s="9">
        <v>0.06</v>
      </c>
      <c r="I7869" s="13">
        <f>VLOOKUP($U7869,Pricebook!$A:$D,4,0)</f>
        <v>110</v>
      </c>
      <c r="J7869" s="11">
        <f>G7869*(1-H7869)</f>
        <v>3825.7999999999997</v>
      </c>
      <c r="K7869" t="s">
        <v>1159</v>
      </c>
      <c r="L7869" t="s">
        <v>68</v>
      </c>
      <c r="M7869" t="str">
        <f>VLOOKUP($L7869,Companies!$A:$G,7,)</f>
        <v>Other Specialty Stores</v>
      </c>
      <c r="N7869" t="str">
        <f>VLOOKUP($L7869,Companies!$A:$G,6,)</f>
        <v>Consumer Services</v>
      </c>
      <c r="O7869" s="6" t="s">
        <v>586</v>
      </c>
      <c r="P7869" s="6">
        <v>11756</v>
      </c>
      <c r="Q7869" t="s">
        <v>60</v>
      </c>
      <c r="R7869" t="s">
        <v>61</v>
      </c>
      <c r="S7869" s="4">
        <v>40359</v>
      </c>
      <c r="T7869" s="7">
        <f>S7869-E7869</f>
        <v>0</v>
      </c>
      <c r="U7869" t="s">
        <v>14220</v>
      </c>
      <c r="V7869" s="6" t="s">
        <v>14251</v>
      </c>
      <c r="W7869" t="s">
        <v>14266</v>
      </c>
      <c r="X7869" t="s">
        <v>14203</v>
      </c>
      <c r="Y7869" t="str">
        <f>VLOOKUP(R7869,Managers!$A:$B,2,)</f>
        <v>Allen Young</v>
      </c>
      <c r="Z7869" s="11">
        <f>VLOOKUP(X7869,HourlyWages!$A:$B,2,0)</f>
        <v>62</v>
      </c>
      <c r="AA7869">
        <v>1</v>
      </c>
    </row>
    <row r="7870" spans="1:27" x14ac:dyDescent="0.3">
      <c r="A7870" t="b">
        <f>COUNTIF($C$1:C7870, C7870)&gt;1</f>
        <v>0</v>
      </c>
      <c r="B7870" t="b">
        <f>VLOOKUP(C7870,Sheet3!$A:$B,2,0) &gt; 1</f>
        <v>0</v>
      </c>
      <c r="C7870">
        <v>7869</v>
      </c>
      <c r="D7870">
        <v>56288</v>
      </c>
      <c r="E7870" s="4">
        <v>40359</v>
      </c>
      <c r="F7870">
        <v>39</v>
      </c>
      <c r="G7870" s="15">
        <f>I7870*F7870</f>
        <v>4290</v>
      </c>
      <c r="H7870" s="9">
        <v>7.0000000000000007E-2</v>
      </c>
      <c r="I7870" s="13">
        <f>VLOOKUP($U7870,Pricebook!$A:$D,4,0)</f>
        <v>110</v>
      </c>
      <c r="J7870" s="11">
        <f>G7870*(1-H7870)</f>
        <v>3989.7</v>
      </c>
      <c r="K7870" t="s">
        <v>1159</v>
      </c>
      <c r="L7870" t="s">
        <v>68</v>
      </c>
      <c r="M7870" t="str">
        <f>VLOOKUP($L7870,Companies!$A:$G,7,)</f>
        <v>Other Specialty Stores</v>
      </c>
      <c r="N7870" t="str">
        <f>VLOOKUP($L7870,Companies!$A:$G,6,)</f>
        <v>Consumer Services</v>
      </c>
      <c r="O7870" s="6" t="s">
        <v>1009</v>
      </c>
      <c r="P7870" s="6">
        <v>11757</v>
      </c>
      <c r="Q7870" t="s">
        <v>60</v>
      </c>
      <c r="R7870" t="s">
        <v>61</v>
      </c>
      <c r="S7870" s="4">
        <v>40361</v>
      </c>
      <c r="T7870" s="7">
        <f>S7870-E7870</f>
        <v>2</v>
      </c>
      <c r="U7870" t="s">
        <v>14220</v>
      </c>
      <c r="V7870" s="6" t="s">
        <v>14251</v>
      </c>
      <c r="W7870" t="s">
        <v>14263</v>
      </c>
      <c r="X7870" t="s">
        <v>14186</v>
      </c>
      <c r="Y7870" t="str">
        <f>VLOOKUP(R7870,Managers!$A:$B,2,)</f>
        <v>Allen Young</v>
      </c>
      <c r="Z7870" s="11">
        <f>VLOOKUP(X7870,HourlyWages!$A:$B,2,0)</f>
        <v>67</v>
      </c>
      <c r="AA7870">
        <v>1</v>
      </c>
    </row>
    <row r="7871" spans="1:27" x14ac:dyDescent="0.3">
      <c r="A7871" t="b">
        <f>COUNTIF($C$1:C7871, C7871)&gt;1</f>
        <v>0</v>
      </c>
      <c r="B7871" t="b">
        <f>VLOOKUP(C7871,Sheet3!$A:$B,2,0) &gt; 1</f>
        <v>0</v>
      </c>
      <c r="C7871">
        <v>7870</v>
      </c>
      <c r="D7871">
        <v>56291</v>
      </c>
      <c r="E7871" s="4">
        <v>41169</v>
      </c>
      <c r="F7871">
        <v>22</v>
      </c>
      <c r="G7871" s="15">
        <f>I7871*F7871</f>
        <v>3300</v>
      </c>
      <c r="H7871" s="9">
        <v>0.06</v>
      </c>
      <c r="I7871" s="13">
        <f>VLOOKUP($U7871,Pricebook!$A:$D,4,0)</f>
        <v>150</v>
      </c>
      <c r="J7871" s="11">
        <f>G7871*(1-H7871)</f>
        <v>3102</v>
      </c>
      <c r="K7871" t="s">
        <v>2892</v>
      </c>
      <c r="L7871" t="s">
        <v>235</v>
      </c>
      <c r="M7871" t="str">
        <f>VLOOKUP($L7871,Companies!$A:$G,7,)</f>
        <v>Television Services</v>
      </c>
      <c r="N7871" t="str">
        <f>VLOOKUP($L7871,Companies!$A:$G,6,)</f>
        <v>Consumer Services</v>
      </c>
      <c r="O7871" s="6" t="s">
        <v>1321</v>
      </c>
      <c r="P7871" s="6">
        <v>13440</v>
      </c>
      <c r="Q7871" t="s">
        <v>60</v>
      </c>
      <c r="R7871" t="s">
        <v>61</v>
      </c>
      <c r="S7871" s="4">
        <v>41171</v>
      </c>
      <c r="T7871" s="7">
        <f>S7871-E7871</f>
        <v>2</v>
      </c>
      <c r="U7871" t="s">
        <v>14216</v>
      </c>
      <c r="V7871" s="6" t="s">
        <v>14251</v>
      </c>
      <c r="W7871" t="s">
        <v>14252</v>
      </c>
      <c r="X7871" t="s">
        <v>14197</v>
      </c>
      <c r="Y7871" t="str">
        <f>VLOOKUP(R7871,Managers!$A:$B,2,)</f>
        <v>Allen Young</v>
      </c>
      <c r="Z7871" s="11">
        <f>VLOOKUP(X7871,HourlyWages!$A:$B,2,0)</f>
        <v>71</v>
      </c>
      <c r="AA7871">
        <v>1</v>
      </c>
    </row>
    <row r="7872" spans="1:27" x14ac:dyDescent="0.3">
      <c r="A7872" t="b">
        <f>COUNTIF($C$1:C7872, C7872)&gt;1</f>
        <v>0</v>
      </c>
      <c r="B7872" t="b">
        <f>VLOOKUP(C7872,Sheet3!$A:$B,2,0) &gt; 1</f>
        <v>0</v>
      </c>
      <c r="C7872">
        <v>7871</v>
      </c>
      <c r="D7872">
        <v>56291</v>
      </c>
      <c r="E7872" s="4">
        <v>41169</v>
      </c>
      <c r="F7872">
        <v>25</v>
      </c>
      <c r="G7872" s="15">
        <f>I7872*F7872</f>
        <v>2750</v>
      </c>
      <c r="H7872" s="9">
        <v>0.04</v>
      </c>
      <c r="I7872" s="13">
        <f>VLOOKUP($U7872,Pricebook!$A:$D,4,0)</f>
        <v>110</v>
      </c>
      <c r="J7872" s="11">
        <f>G7872*(1-H7872)</f>
        <v>2640</v>
      </c>
      <c r="K7872" t="s">
        <v>2892</v>
      </c>
      <c r="L7872" t="s">
        <v>235</v>
      </c>
      <c r="M7872" t="str">
        <f>VLOOKUP($L7872,Companies!$A:$G,7,)</f>
        <v>Television Services</v>
      </c>
      <c r="N7872" t="str">
        <f>VLOOKUP($L7872,Companies!$A:$G,6,)</f>
        <v>Consumer Services</v>
      </c>
      <c r="O7872" s="6" t="s">
        <v>1321</v>
      </c>
      <c r="P7872" s="6">
        <v>13440</v>
      </c>
      <c r="Q7872" t="s">
        <v>60</v>
      </c>
      <c r="R7872" t="s">
        <v>61</v>
      </c>
      <c r="S7872" s="4">
        <v>41169</v>
      </c>
      <c r="T7872" s="7">
        <f>S7872-E7872</f>
        <v>0</v>
      </c>
      <c r="U7872" t="s">
        <v>14215</v>
      </c>
      <c r="V7872" s="6" t="s">
        <v>14251</v>
      </c>
      <c r="W7872" t="s">
        <v>14267</v>
      </c>
      <c r="X7872" t="s">
        <v>14195</v>
      </c>
      <c r="Y7872" t="str">
        <f>VLOOKUP(R7872,Managers!$A:$B,2,)</f>
        <v>Allen Young</v>
      </c>
      <c r="Z7872" s="11">
        <f>VLOOKUP(X7872,HourlyWages!$A:$B,2,0)</f>
        <v>52</v>
      </c>
      <c r="AA7872">
        <v>1</v>
      </c>
    </row>
    <row r="7873" spans="1:27" x14ac:dyDescent="0.3">
      <c r="A7873" t="b">
        <f>COUNTIF($C$1:C7873, C7873)&gt;1</f>
        <v>0</v>
      </c>
      <c r="B7873" t="b">
        <f>VLOOKUP(C7873,Sheet3!$A:$B,2,0) &gt; 1</f>
        <v>0</v>
      </c>
      <c r="C7873">
        <v>7872</v>
      </c>
      <c r="D7873">
        <v>56291</v>
      </c>
      <c r="E7873" s="4">
        <v>41169</v>
      </c>
      <c r="F7873">
        <v>47</v>
      </c>
      <c r="G7873" s="15">
        <f>I7873*F7873</f>
        <v>9400</v>
      </c>
      <c r="H7873" s="9">
        <v>0.06</v>
      </c>
      <c r="I7873" s="13">
        <f>VLOOKUP($U7873,Pricebook!$A:$D,4,0)</f>
        <v>200</v>
      </c>
      <c r="J7873" s="11">
        <f>G7873*(1-H7873)</f>
        <v>8836</v>
      </c>
      <c r="K7873" t="s">
        <v>2892</v>
      </c>
      <c r="L7873" t="s">
        <v>235</v>
      </c>
      <c r="M7873" t="str">
        <f>VLOOKUP($L7873,Companies!$A:$G,7,)</f>
        <v>Television Services</v>
      </c>
      <c r="N7873" t="str">
        <f>VLOOKUP($L7873,Companies!$A:$G,6,)</f>
        <v>Consumer Services</v>
      </c>
      <c r="O7873" s="6" t="s">
        <v>1321</v>
      </c>
      <c r="P7873" s="6">
        <v>13440</v>
      </c>
      <c r="Q7873" t="s">
        <v>60</v>
      </c>
      <c r="R7873" t="s">
        <v>61</v>
      </c>
      <c r="S7873" s="4">
        <v>41170</v>
      </c>
      <c r="T7873" s="7">
        <f>S7873-E7873</f>
        <v>1</v>
      </c>
      <c r="U7873" t="s">
        <v>14206</v>
      </c>
      <c r="V7873" s="6" t="s">
        <v>14254</v>
      </c>
      <c r="W7873" t="s">
        <v>14255</v>
      </c>
      <c r="X7873" t="s">
        <v>14202</v>
      </c>
      <c r="Y7873" t="str">
        <f>VLOOKUP(R7873,Managers!$A:$B,2,)</f>
        <v>Allen Young</v>
      </c>
      <c r="Z7873" s="11">
        <f>VLOOKUP(X7873,HourlyWages!$A:$B,2,0)</f>
        <v>71</v>
      </c>
      <c r="AA7873">
        <v>1</v>
      </c>
    </row>
    <row r="7874" spans="1:27" x14ac:dyDescent="0.3">
      <c r="A7874" t="b">
        <f>COUNTIF($C$1:C7874, C7874)&gt;1</f>
        <v>0</v>
      </c>
      <c r="B7874" t="b">
        <f>VLOOKUP(C7874,Sheet3!$A:$B,2,0) &gt; 1</f>
        <v>0</v>
      </c>
      <c r="C7874">
        <v>7873</v>
      </c>
      <c r="D7874">
        <v>56293</v>
      </c>
      <c r="E7874" s="4">
        <v>40183</v>
      </c>
      <c r="F7874">
        <v>34</v>
      </c>
      <c r="G7874" s="15">
        <f>I7874*F7874</f>
        <v>4250</v>
      </c>
      <c r="H7874" s="9">
        <v>0.04</v>
      </c>
      <c r="I7874" s="13">
        <f>VLOOKUP($U7874,Pricebook!$A:$D,4,0)</f>
        <v>125</v>
      </c>
      <c r="J7874" s="11">
        <f>G7874*(1-H7874)</f>
        <v>4080</v>
      </c>
      <c r="K7874" t="s">
        <v>1978</v>
      </c>
      <c r="L7874" t="s">
        <v>396</v>
      </c>
      <c r="M7874" t="str">
        <f>VLOOKUP($L7874,Companies!$A:$G,7,)</f>
        <v>EDP Services</v>
      </c>
      <c r="N7874" t="str">
        <f>VLOOKUP($L7874,Companies!$A:$G,6,)</f>
        <v>Technology</v>
      </c>
      <c r="O7874" s="6" t="s">
        <v>2420</v>
      </c>
      <c r="P7874" s="6">
        <v>52302</v>
      </c>
      <c r="Q7874" t="s">
        <v>38</v>
      </c>
      <c r="R7874" t="s">
        <v>16</v>
      </c>
      <c r="S7874" s="4">
        <v>40183</v>
      </c>
      <c r="T7874" s="7">
        <f>S7874-E7874</f>
        <v>0</v>
      </c>
      <c r="U7874" t="s">
        <v>14208</v>
      </c>
      <c r="V7874" s="6" t="s">
        <v>14257</v>
      </c>
      <c r="W7874" t="s">
        <v>14258</v>
      </c>
      <c r="X7874" t="s">
        <v>14203</v>
      </c>
      <c r="Y7874" t="str">
        <f>VLOOKUP(R7874,Managers!$A:$B,2,)</f>
        <v>Josh Martinez</v>
      </c>
      <c r="Z7874" s="11">
        <f>VLOOKUP(X7874,HourlyWages!$A:$B,2,0)</f>
        <v>62</v>
      </c>
      <c r="AA7874">
        <v>1</v>
      </c>
    </row>
    <row r="7875" spans="1:27" x14ac:dyDescent="0.3">
      <c r="A7875" t="b">
        <f>COUNTIF($C$1:C7875, C7875)&gt;1</f>
        <v>0</v>
      </c>
      <c r="B7875" t="b">
        <f>VLOOKUP(C7875,Sheet3!$A:$B,2,0) &gt; 1</f>
        <v>0</v>
      </c>
      <c r="C7875">
        <v>7874</v>
      </c>
      <c r="D7875">
        <v>56293</v>
      </c>
      <c r="E7875" s="4">
        <v>40183</v>
      </c>
      <c r="F7875">
        <v>44</v>
      </c>
      <c r="G7875" s="15">
        <f>I7875*F7875</f>
        <v>8800</v>
      </c>
      <c r="H7875" s="9">
        <v>0.06</v>
      </c>
      <c r="I7875" s="13">
        <f>VLOOKUP($U7875,Pricebook!$A:$D,4,0)</f>
        <v>200</v>
      </c>
      <c r="J7875" s="11">
        <f>G7875*(1-H7875)</f>
        <v>8272</v>
      </c>
      <c r="K7875" t="s">
        <v>1978</v>
      </c>
      <c r="L7875" t="s">
        <v>396</v>
      </c>
      <c r="M7875" t="str">
        <f>VLOOKUP($L7875,Companies!$A:$G,7,)</f>
        <v>EDP Services</v>
      </c>
      <c r="N7875" t="str">
        <f>VLOOKUP($L7875,Companies!$A:$G,6,)</f>
        <v>Technology</v>
      </c>
      <c r="O7875" s="6" t="s">
        <v>2420</v>
      </c>
      <c r="P7875" s="6">
        <v>52302</v>
      </c>
      <c r="Q7875" t="s">
        <v>38</v>
      </c>
      <c r="R7875" t="s">
        <v>16</v>
      </c>
      <c r="S7875" s="4">
        <v>40184</v>
      </c>
      <c r="T7875" s="7">
        <f>S7875-E7875</f>
        <v>1</v>
      </c>
      <c r="U7875" t="s">
        <v>14206</v>
      </c>
      <c r="V7875" s="6" t="s">
        <v>14257</v>
      </c>
      <c r="W7875" t="s">
        <v>14258</v>
      </c>
      <c r="X7875" t="s">
        <v>14200</v>
      </c>
      <c r="Y7875" t="str">
        <f>VLOOKUP(R7875,Managers!$A:$B,2,)</f>
        <v>Josh Martinez</v>
      </c>
      <c r="Z7875" s="11">
        <f>VLOOKUP(X7875,HourlyWages!$A:$B,2,0)</f>
        <v>59</v>
      </c>
      <c r="AA7875">
        <v>1</v>
      </c>
    </row>
    <row r="7876" spans="1:27" x14ac:dyDescent="0.3">
      <c r="A7876" t="b">
        <f>COUNTIF($C$1:C7876, C7876)&gt;1</f>
        <v>0</v>
      </c>
      <c r="B7876" t="b">
        <f>VLOOKUP(C7876,Sheet3!$A:$B,2,0) &gt; 1</f>
        <v>0</v>
      </c>
      <c r="C7876">
        <v>7875</v>
      </c>
      <c r="D7876">
        <v>56321</v>
      </c>
      <c r="E7876" s="4">
        <v>40284</v>
      </c>
      <c r="F7876">
        <v>24</v>
      </c>
      <c r="G7876" s="15">
        <f>I7876*F7876</f>
        <v>3840</v>
      </c>
      <c r="H7876" s="9">
        <v>0.1</v>
      </c>
      <c r="I7876" s="13">
        <f>VLOOKUP($U7876,Pricebook!$A:$D,4,0)</f>
        <v>160</v>
      </c>
      <c r="J7876" s="11">
        <f>G7876*(1-H7876)</f>
        <v>3456</v>
      </c>
      <c r="K7876" t="s">
        <v>500</v>
      </c>
      <c r="L7876" t="s">
        <v>360</v>
      </c>
      <c r="M7876" t="str">
        <f>VLOOKUP($L7876,Companies!$A:$G,7,)</f>
        <v>Semiconductors</v>
      </c>
      <c r="N7876" t="str">
        <f>VLOOKUP($L7876,Companies!$A:$G,6,)</f>
        <v>Technology</v>
      </c>
      <c r="O7876" s="6" t="s">
        <v>561</v>
      </c>
      <c r="P7876" s="6">
        <v>48060</v>
      </c>
      <c r="Q7876" t="s">
        <v>172</v>
      </c>
      <c r="R7876" t="s">
        <v>16</v>
      </c>
      <c r="S7876" s="4">
        <v>40286</v>
      </c>
      <c r="T7876" s="7">
        <f>S7876-E7876</f>
        <v>2</v>
      </c>
      <c r="U7876" t="s">
        <v>14218</v>
      </c>
      <c r="V7876" s="6" t="s">
        <v>14251</v>
      </c>
      <c r="W7876" t="s">
        <v>14262</v>
      </c>
      <c r="X7876" t="s">
        <v>14202</v>
      </c>
      <c r="Y7876" t="str">
        <f>VLOOKUP(R7876,Managers!$A:$B,2,)</f>
        <v>Josh Martinez</v>
      </c>
      <c r="Z7876" s="11">
        <f>VLOOKUP(X7876,HourlyWages!$A:$B,2,0)</f>
        <v>71</v>
      </c>
      <c r="AA7876">
        <v>1</v>
      </c>
    </row>
    <row r="7877" spans="1:27" x14ac:dyDescent="0.3">
      <c r="A7877" t="b">
        <f>COUNTIF($C$1:C7877, C7877)&gt;1</f>
        <v>0</v>
      </c>
      <c r="B7877" t="b">
        <f>VLOOKUP(C7877,Sheet3!$A:$B,2,0) &gt; 1</f>
        <v>0</v>
      </c>
      <c r="C7877">
        <v>7876</v>
      </c>
      <c r="D7877">
        <v>56322</v>
      </c>
      <c r="E7877" s="4">
        <v>40816</v>
      </c>
      <c r="F7877">
        <v>26</v>
      </c>
      <c r="G7877" s="15">
        <f>I7877*F7877</f>
        <v>3900</v>
      </c>
      <c r="H7877" s="9">
        <v>0.08</v>
      </c>
      <c r="I7877" s="13">
        <f>VLOOKUP($U7877,Pricebook!$A:$D,4,0)</f>
        <v>150</v>
      </c>
      <c r="J7877" s="11">
        <f>G7877*(1-H7877)</f>
        <v>3588</v>
      </c>
      <c r="K7877" t="s">
        <v>139</v>
      </c>
      <c r="L7877" t="s">
        <v>27</v>
      </c>
      <c r="M7877" t="str">
        <f>VLOOKUP($L7877,Companies!$A:$G,7,)</f>
        <v>Television Services</v>
      </c>
      <c r="N7877" t="str">
        <f>VLOOKUP($L7877,Companies!$A:$G,6,)</f>
        <v>Consumer Services</v>
      </c>
      <c r="O7877" s="6" t="s">
        <v>1047</v>
      </c>
      <c r="P7877" s="6">
        <v>32216</v>
      </c>
      <c r="Q7877" t="s">
        <v>101</v>
      </c>
      <c r="R7877" t="s">
        <v>34</v>
      </c>
      <c r="S7877" s="4">
        <v>40818</v>
      </c>
      <c r="T7877" s="7">
        <f>S7877-E7877</f>
        <v>2</v>
      </c>
      <c r="U7877" t="s">
        <v>14211</v>
      </c>
      <c r="V7877" s="6" t="s">
        <v>14251</v>
      </c>
      <c r="W7877" t="s">
        <v>14252</v>
      </c>
      <c r="X7877" t="s">
        <v>14191</v>
      </c>
      <c r="Y7877" t="str">
        <f>VLOOKUP(R7877,Managers!$A:$B,2,)</f>
        <v>Frank Mitchell</v>
      </c>
      <c r="Z7877" s="11">
        <f>VLOOKUP(X7877,HourlyWages!$A:$B,2,0)</f>
        <v>60</v>
      </c>
      <c r="AA7877">
        <v>1</v>
      </c>
    </row>
    <row r="7878" spans="1:27" x14ac:dyDescent="0.3">
      <c r="A7878" t="b">
        <f>COUNTIF($C$1:C7878, C7878)&gt;1</f>
        <v>0</v>
      </c>
      <c r="B7878" t="b">
        <f>VLOOKUP(C7878,Sheet3!$A:$B,2,0) &gt; 1</f>
        <v>0</v>
      </c>
      <c r="C7878">
        <v>7877</v>
      </c>
      <c r="D7878">
        <v>56322</v>
      </c>
      <c r="E7878" s="4">
        <v>40816</v>
      </c>
      <c r="F7878">
        <v>16</v>
      </c>
      <c r="G7878" s="15">
        <f>I7878*F7878</f>
        <v>2400</v>
      </c>
      <c r="H7878" s="9">
        <v>7.0000000000000007E-2</v>
      </c>
      <c r="I7878" s="13">
        <f>VLOOKUP($U7878,Pricebook!$A:$D,4,0)</f>
        <v>150</v>
      </c>
      <c r="J7878" s="11">
        <f>G7878*(1-H7878)</f>
        <v>2232</v>
      </c>
      <c r="K7878" t="s">
        <v>139</v>
      </c>
      <c r="L7878" t="s">
        <v>27</v>
      </c>
      <c r="M7878" t="str">
        <f>VLOOKUP($L7878,Companies!$A:$G,7,)</f>
        <v>Television Services</v>
      </c>
      <c r="N7878" t="str">
        <f>VLOOKUP($L7878,Companies!$A:$G,6,)</f>
        <v>Consumer Services</v>
      </c>
      <c r="O7878" s="6" t="s">
        <v>1047</v>
      </c>
      <c r="P7878" s="6">
        <v>32216</v>
      </c>
      <c r="Q7878" t="s">
        <v>101</v>
      </c>
      <c r="R7878" t="s">
        <v>34</v>
      </c>
      <c r="S7878" s="4">
        <v>40818</v>
      </c>
      <c r="T7878" s="7">
        <f>S7878-E7878</f>
        <v>2</v>
      </c>
      <c r="U7878" t="s">
        <v>14210</v>
      </c>
      <c r="V7878" s="6" t="s">
        <v>14254</v>
      </c>
      <c r="W7878" t="s">
        <v>14256</v>
      </c>
      <c r="X7878" t="s">
        <v>14184</v>
      </c>
      <c r="Y7878" t="str">
        <f>VLOOKUP(R7878,Managers!$A:$B,2,)</f>
        <v>Frank Mitchell</v>
      </c>
      <c r="Z7878" s="11">
        <f>VLOOKUP(X7878,HourlyWages!$A:$B,2,0)</f>
        <v>50</v>
      </c>
      <c r="AA7878">
        <v>1</v>
      </c>
    </row>
    <row r="7879" spans="1:27" x14ac:dyDescent="0.3">
      <c r="A7879" t="b">
        <f>COUNTIF($C$1:C7879, C7879)&gt;1</f>
        <v>0</v>
      </c>
      <c r="B7879" t="b">
        <f>VLOOKUP(C7879,Sheet3!$A:$B,2,0) &gt; 1</f>
        <v>0</v>
      </c>
      <c r="C7879">
        <v>7878</v>
      </c>
      <c r="D7879">
        <v>56327</v>
      </c>
      <c r="E7879" s="4">
        <v>40189</v>
      </c>
      <c r="F7879">
        <v>42</v>
      </c>
      <c r="G7879" s="15">
        <f>I7879*F7879</f>
        <v>4620</v>
      </c>
      <c r="H7879" s="9">
        <v>0.05</v>
      </c>
      <c r="I7879" s="13">
        <f>VLOOKUP($U7879,Pricebook!$A:$D,4,0)</f>
        <v>110</v>
      </c>
      <c r="J7879" s="11">
        <f>G7879*(1-H7879)</f>
        <v>4389</v>
      </c>
      <c r="K7879" t="s">
        <v>2261</v>
      </c>
      <c r="L7879" t="s">
        <v>544</v>
      </c>
      <c r="M7879" t="str">
        <f>VLOOKUP($L7879,Companies!$A:$G,7,)</f>
        <v>Telecommunications Equipment</v>
      </c>
      <c r="N7879" t="str">
        <f>VLOOKUP($L7879,Companies!$A:$G,6,)</f>
        <v>Consumer Services</v>
      </c>
      <c r="O7879" s="6" t="s">
        <v>2628</v>
      </c>
      <c r="P7879" s="6">
        <v>99301</v>
      </c>
      <c r="Q7879" t="s">
        <v>22</v>
      </c>
      <c r="R7879" t="s">
        <v>23</v>
      </c>
      <c r="S7879" s="4">
        <v>40190</v>
      </c>
      <c r="T7879" s="7">
        <f>S7879-E7879</f>
        <v>1</v>
      </c>
      <c r="U7879" t="s">
        <v>14215</v>
      </c>
      <c r="V7879" s="6" t="s">
        <v>14257</v>
      </c>
      <c r="W7879" t="s">
        <v>14264</v>
      </c>
      <c r="X7879" t="s">
        <v>14187</v>
      </c>
      <c r="Y7879" t="str">
        <f>VLOOKUP(R7879,Managers!$A:$B,2,)</f>
        <v>Bob Turner</v>
      </c>
      <c r="Z7879" s="11">
        <f>VLOOKUP(X7879,HourlyWages!$A:$B,2,0)</f>
        <v>45</v>
      </c>
      <c r="AA7879">
        <v>1</v>
      </c>
    </row>
    <row r="7880" spans="1:27" x14ac:dyDescent="0.3">
      <c r="A7880" t="b">
        <f>COUNTIF($C$1:C7880, C7880)&gt;1</f>
        <v>0</v>
      </c>
      <c r="B7880" t="b">
        <f>VLOOKUP(C7880,Sheet3!$A:$B,2,0) &gt; 1</f>
        <v>0</v>
      </c>
      <c r="C7880">
        <v>7879</v>
      </c>
      <c r="D7880">
        <v>56327</v>
      </c>
      <c r="E7880" s="4">
        <v>40189</v>
      </c>
      <c r="F7880">
        <v>11</v>
      </c>
      <c r="G7880" s="15">
        <f>I7880*F7880</f>
        <v>1870</v>
      </c>
      <c r="H7880" s="9">
        <v>0.01</v>
      </c>
      <c r="I7880" s="13">
        <f>VLOOKUP($U7880,Pricebook!$A:$D,4,0)</f>
        <v>170</v>
      </c>
      <c r="J7880" s="11">
        <f>G7880*(1-H7880)</f>
        <v>1851.3</v>
      </c>
      <c r="K7880" t="s">
        <v>2261</v>
      </c>
      <c r="L7880" t="s">
        <v>544</v>
      </c>
      <c r="M7880" t="str">
        <f>VLOOKUP($L7880,Companies!$A:$G,7,)</f>
        <v>Telecommunications Equipment</v>
      </c>
      <c r="N7880" t="str">
        <f>VLOOKUP($L7880,Companies!$A:$G,6,)</f>
        <v>Consumer Services</v>
      </c>
      <c r="O7880" s="6" t="s">
        <v>754</v>
      </c>
      <c r="P7880" s="6">
        <v>99163</v>
      </c>
      <c r="Q7880" t="s">
        <v>22</v>
      </c>
      <c r="R7880" t="s">
        <v>23</v>
      </c>
      <c r="S7880" s="4">
        <v>40191</v>
      </c>
      <c r="T7880" s="7">
        <f>S7880-E7880</f>
        <v>2</v>
      </c>
      <c r="U7880" t="s">
        <v>14219</v>
      </c>
      <c r="V7880" s="6" t="s">
        <v>14251</v>
      </c>
      <c r="W7880" t="s">
        <v>14263</v>
      </c>
      <c r="X7880" t="s">
        <v>14187</v>
      </c>
      <c r="Y7880" t="str">
        <f>VLOOKUP(R7880,Managers!$A:$B,2,)</f>
        <v>Bob Turner</v>
      </c>
      <c r="Z7880" s="11">
        <f>VLOOKUP(X7880,HourlyWages!$A:$B,2,0)</f>
        <v>45</v>
      </c>
      <c r="AA7880">
        <v>1</v>
      </c>
    </row>
    <row r="7881" spans="1:27" x14ac:dyDescent="0.3">
      <c r="A7881" t="b">
        <f>COUNTIF($C$1:C7881, C7881)&gt;1</f>
        <v>0</v>
      </c>
      <c r="B7881" t="b">
        <f>VLOOKUP(C7881,Sheet3!$A:$B,2,0) &gt; 1</f>
        <v>0</v>
      </c>
      <c r="C7881">
        <v>7880</v>
      </c>
      <c r="D7881">
        <v>56327</v>
      </c>
      <c r="E7881" s="4">
        <v>40189</v>
      </c>
      <c r="F7881">
        <v>47</v>
      </c>
      <c r="G7881" s="15">
        <f>I7881*F7881</f>
        <v>5875</v>
      </c>
      <c r="H7881" s="9">
        <v>0.08</v>
      </c>
      <c r="I7881" s="13">
        <f>VLOOKUP($U7881,Pricebook!$A:$D,4,0)</f>
        <v>125</v>
      </c>
      <c r="J7881" s="11">
        <f>G7881*(1-H7881)</f>
        <v>5405</v>
      </c>
      <c r="K7881" t="s">
        <v>2261</v>
      </c>
      <c r="L7881" t="s">
        <v>544</v>
      </c>
      <c r="M7881" t="str">
        <f>VLOOKUP($L7881,Companies!$A:$G,7,)</f>
        <v>Telecommunications Equipment</v>
      </c>
      <c r="N7881" t="str">
        <f>VLOOKUP($L7881,Companies!$A:$G,6,)</f>
        <v>Consumer Services</v>
      </c>
      <c r="O7881" s="6" t="s">
        <v>754</v>
      </c>
      <c r="P7881" s="6">
        <v>99163</v>
      </c>
      <c r="Q7881" t="s">
        <v>22</v>
      </c>
      <c r="R7881" t="s">
        <v>23</v>
      </c>
      <c r="S7881" s="4">
        <v>40190</v>
      </c>
      <c r="T7881" s="7">
        <f>S7881-E7881</f>
        <v>1</v>
      </c>
      <c r="U7881" t="s">
        <v>14208</v>
      </c>
      <c r="V7881" s="6" t="s">
        <v>14251</v>
      </c>
      <c r="W7881" t="s">
        <v>14266</v>
      </c>
      <c r="X7881" t="s">
        <v>14201</v>
      </c>
      <c r="Y7881" t="str">
        <f>VLOOKUP(R7881,Managers!$A:$B,2,)</f>
        <v>Bob Turner</v>
      </c>
      <c r="Z7881" s="11">
        <f>VLOOKUP(X7881,HourlyWages!$A:$B,2,0)</f>
        <v>53</v>
      </c>
      <c r="AA7881">
        <v>1</v>
      </c>
    </row>
    <row r="7882" spans="1:27" x14ac:dyDescent="0.3">
      <c r="A7882" t="b">
        <f>COUNTIF($C$1:C7882, C7882)&gt;1</f>
        <v>0</v>
      </c>
      <c r="B7882" t="b">
        <f>VLOOKUP(C7882,Sheet3!$A:$B,2,0) &gt; 1</f>
        <v>0</v>
      </c>
      <c r="C7882">
        <v>7881</v>
      </c>
      <c r="D7882">
        <v>56358</v>
      </c>
      <c r="E7882" s="4">
        <v>40969</v>
      </c>
      <c r="F7882">
        <v>1</v>
      </c>
      <c r="G7882" s="15">
        <f>I7882*F7882</f>
        <v>125</v>
      </c>
      <c r="H7882" s="9">
        <v>0</v>
      </c>
      <c r="I7882" s="13">
        <f>VLOOKUP($U7882,Pricebook!$A:$D,4,0)</f>
        <v>125</v>
      </c>
      <c r="J7882" s="11">
        <f>G7882*(1-H7882)</f>
        <v>125</v>
      </c>
      <c r="K7882" t="s">
        <v>1195</v>
      </c>
      <c r="L7882" t="s">
        <v>452</v>
      </c>
      <c r="M7882" t="str">
        <f>VLOOKUP($L7882,Companies!$A:$G,7,)</f>
        <v>Biotechnology: Biological Products (No Diagnostic Substances)</v>
      </c>
      <c r="N7882" t="str">
        <f>VLOOKUP($L7882,Companies!$A:$G,6,)</f>
        <v>Health Care</v>
      </c>
      <c r="O7882" s="6" t="s">
        <v>947</v>
      </c>
      <c r="P7882" s="6">
        <v>90660</v>
      </c>
      <c r="Q7882" t="s">
        <v>114</v>
      </c>
      <c r="R7882" t="s">
        <v>23</v>
      </c>
      <c r="S7882" s="4">
        <v>40971</v>
      </c>
      <c r="T7882" s="7">
        <f>S7882-E7882</f>
        <v>2</v>
      </c>
      <c r="U7882" t="s">
        <v>14208</v>
      </c>
      <c r="V7882" s="6" t="s">
        <v>14257</v>
      </c>
      <c r="W7882" t="s">
        <v>14259</v>
      </c>
      <c r="X7882" t="s">
        <v>14185</v>
      </c>
      <c r="Y7882" t="str">
        <f>VLOOKUP(R7882,Managers!$A:$B,2,)</f>
        <v>Bob Turner</v>
      </c>
      <c r="Z7882" s="11">
        <f>VLOOKUP(X7882,HourlyWages!$A:$B,2,0)</f>
        <v>70</v>
      </c>
      <c r="AA7882">
        <v>1</v>
      </c>
    </row>
    <row r="7883" spans="1:27" x14ac:dyDescent="0.3">
      <c r="A7883" t="b">
        <f>COUNTIF($C$1:C7883, C7883)&gt;1</f>
        <v>0</v>
      </c>
      <c r="B7883" t="b">
        <f>VLOOKUP(C7883,Sheet3!$A:$B,2,0) &gt; 1</f>
        <v>0</v>
      </c>
      <c r="C7883">
        <v>7882</v>
      </c>
      <c r="D7883">
        <v>56384</v>
      </c>
      <c r="E7883" s="4">
        <v>41121</v>
      </c>
      <c r="F7883">
        <v>47</v>
      </c>
      <c r="G7883" s="15">
        <f>I7883*F7883</f>
        <v>7990</v>
      </c>
      <c r="H7883" s="9">
        <v>0.04</v>
      </c>
      <c r="I7883" s="13">
        <f>VLOOKUP($U7883,Pricebook!$A:$D,4,0)</f>
        <v>170</v>
      </c>
      <c r="J7883" s="11">
        <f>G7883*(1-H7883)</f>
        <v>7670.4</v>
      </c>
      <c r="K7883" t="s">
        <v>1436</v>
      </c>
      <c r="L7883" t="s">
        <v>314</v>
      </c>
      <c r="M7883" t="str">
        <f>VLOOKUP($L7883,Companies!$A:$G,7,)</f>
        <v>Semiconductors</v>
      </c>
      <c r="N7883" t="str">
        <f>VLOOKUP($L7883,Companies!$A:$G,6,)</f>
        <v>Technology</v>
      </c>
      <c r="O7883" s="6" t="s">
        <v>2109</v>
      </c>
      <c r="P7883" s="6" t="s">
        <v>2110</v>
      </c>
      <c r="Q7883" t="s">
        <v>232</v>
      </c>
      <c r="R7883" t="s">
        <v>61</v>
      </c>
      <c r="S7883" s="4">
        <v>41122</v>
      </c>
      <c r="T7883" s="7">
        <f>S7883-E7883</f>
        <v>1</v>
      </c>
      <c r="U7883" t="s">
        <v>14219</v>
      </c>
      <c r="V7883" s="6" t="s">
        <v>14251</v>
      </c>
      <c r="W7883" t="s">
        <v>14263</v>
      </c>
      <c r="X7883" t="s">
        <v>14190</v>
      </c>
      <c r="Y7883" t="str">
        <f>VLOOKUP(R7883,Managers!$A:$B,2,)</f>
        <v>Allen Young</v>
      </c>
      <c r="Z7883" s="11">
        <f>VLOOKUP(X7883,HourlyWages!$A:$B,2,0)</f>
        <v>67</v>
      </c>
      <c r="AA7883">
        <v>1</v>
      </c>
    </row>
    <row r="7884" spans="1:27" x14ac:dyDescent="0.3">
      <c r="A7884" t="b">
        <f>COUNTIF($C$1:C7884, C7884)&gt;1</f>
        <v>0</v>
      </c>
      <c r="B7884" t="b">
        <f>VLOOKUP(C7884,Sheet3!$A:$B,2,0) &gt; 1</f>
        <v>0</v>
      </c>
      <c r="C7884">
        <v>7883</v>
      </c>
      <c r="D7884">
        <v>56384</v>
      </c>
      <c r="E7884" s="4">
        <v>41121</v>
      </c>
      <c r="F7884">
        <v>29</v>
      </c>
      <c r="G7884" s="15">
        <f>I7884*F7884</f>
        <v>3625</v>
      </c>
      <c r="H7884" s="9">
        <v>0.08</v>
      </c>
      <c r="I7884" s="13">
        <f>VLOOKUP($U7884,Pricebook!$A:$D,4,0)</f>
        <v>125</v>
      </c>
      <c r="J7884" s="11">
        <f>G7884*(1-H7884)</f>
        <v>3335</v>
      </c>
      <c r="K7884" t="s">
        <v>1436</v>
      </c>
      <c r="L7884" t="s">
        <v>314</v>
      </c>
      <c r="M7884" t="str">
        <f>VLOOKUP($L7884,Companies!$A:$G,7,)</f>
        <v>Semiconductors</v>
      </c>
      <c r="N7884" t="str">
        <f>VLOOKUP($L7884,Companies!$A:$G,6,)</f>
        <v>Technology</v>
      </c>
      <c r="O7884" s="6" t="s">
        <v>2109</v>
      </c>
      <c r="P7884" s="6" t="s">
        <v>2110</v>
      </c>
      <c r="Q7884" t="s">
        <v>232</v>
      </c>
      <c r="R7884" t="s">
        <v>61</v>
      </c>
      <c r="S7884" s="4">
        <v>41123</v>
      </c>
      <c r="T7884" s="7">
        <f>S7884-E7884</f>
        <v>2</v>
      </c>
      <c r="U7884" t="s">
        <v>14209</v>
      </c>
      <c r="V7884" s="6" t="s">
        <v>14251</v>
      </c>
      <c r="W7884" t="s">
        <v>14266</v>
      </c>
      <c r="X7884" t="s">
        <v>14185</v>
      </c>
      <c r="Y7884" t="str">
        <f>VLOOKUP(R7884,Managers!$A:$B,2,)</f>
        <v>Allen Young</v>
      </c>
      <c r="Z7884" s="11">
        <f>VLOOKUP(X7884,HourlyWages!$A:$B,2,0)</f>
        <v>70</v>
      </c>
      <c r="AA7884">
        <v>1</v>
      </c>
    </row>
    <row r="7885" spans="1:27" x14ac:dyDescent="0.3">
      <c r="A7885" t="b">
        <f>COUNTIF($C$1:C7885, C7885)&gt;1</f>
        <v>0</v>
      </c>
      <c r="B7885" t="b">
        <f>VLOOKUP(C7885,Sheet3!$A:$B,2,0) &gt; 1</f>
        <v>0</v>
      </c>
      <c r="C7885">
        <v>7884</v>
      </c>
      <c r="D7885">
        <v>56387</v>
      </c>
      <c r="E7885" s="4">
        <v>40683</v>
      </c>
      <c r="F7885">
        <v>32</v>
      </c>
      <c r="G7885" s="15">
        <f>I7885*F7885</f>
        <v>5120</v>
      </c>
      <c r="H7885" s="9">
        <v>0.1</v>
      </c>
      <c r="I7885" s="13">
        <f>VLOOKUP($U7885,Pricebook!$A:$D,4,0)</f>
        <v>160</v>
      </c>
      <c r="J7885" s="11">
        <f>G7885*(1-H7885)</f>
        <v>4608</v>
      </c>
      <c r="K7885" t="s">
        <v>1806</v>
      </c>
      <c r="L7885" t="s">
        <v>406</v>
      </c>
      <c r="M7885" t="str">
        <f>VLOOKUP($L7885,Companies!$A:$G,7,)</f>
        <v>Air Freight/Delivery Services</v>
      </c>
      <c r="N7885" t="str">
        <f>VLOOKUP($L7885,Companies!$A:$G,6,)</f>
        <v>Transportation</v>
      </c>
      <c r="O7885" s="6" t="s">
        <v>992</v>
      </c>
      <c r="P7885" s="6">
        <v>37130</v>
      </c>
      <c r="Q7885" t="s">
        <v>81</v>
      </c>
      <c r="R7885" t="s">
        <v>34</v>
      </c>
      <c r="S7885" s="4">
        <v>40685</v>
      </c>
      <c r="T7885" s="7">
        <f>S7885-E7885</f>
        <v>2</v>
      </c>
      <c r="U7885" t="s">
        <v>14218</v>
      </c>
      <c r="V7885" s="6" t="s">
        <v>14251</v>
      </c>
      <c r="W7885" t="s">
        <v>14263</v>
      </c>
      <c r="X7885" t="s">
        <v>14193</v>
      </c>
      <c r="Y7885" t="str">
        <f>VLOOKUP(R7885,Managers!$A:$B,2,)</f>
        <v>Frank Mitchell</v>
      </c>
      <c r="Z7885" s="11">
        <f>VLOOKUP(X7885,HourlyWages!$A:$B,2,0)</f>
        <v>57</v>
      </c>
      <c r="AA7885">
        <v>1</v>
      </c>
    </row>
    <row r="7886" spans="1:27" x14ac:dyDescent="0.3">
      <c r="A7886" t="b">
        <f>COUNTIF($C$1:C7886, C7886)&gt;1</f>
        <v>0</v>
      </c>
      <c r="B7886" t="b">
        <f>VLOOKUP(C7886,Sheet3!$A:$B,2,0) &gt; 1</f>
        <v>0</v>
      </c>
      <c r="C7886">
        <v>7885</v>
      </c>
      <c r="D7886">
        <v>56387</v>
      </c>
      <c r="E7886" s="4">
        <v>40683</v>
      </c>
      <c r="F7886">
        <v>9</v>
      </c>
      <c r="G7886" s="15">
        <f>I7886*F7886</f>
        <v>990</v>
      </c>
      <c r="H7886" s="9">
        <v>0.08</v>
      </c>
      <c r="I7886" s="13">
        <f>VLOOKUP($U7886,Pricebook!$A:$D,4,0)</f>
        <v>110</v>
      </c>
      <c r="J7886" s="11">
        <f>G7886*(1-H7886)</f>
        <v>910.80000000000007</v>
      </c>
      <c r="K7886" t="s">
        <v>1806</v>
      </c>
      <c r="L7886" t="s">
        <v>406</v>
      </c>
      <c r="M7886" t="str">
        <f>VLOOKUP($L7886,Companies!$A:$G,7,)</f>
        <v>Air Freight/Delivery Services</v>
      </c>
      <c r="N7886" t="str">
        <f>VLOOKUP($L7886,Companies!$A:$G,6,)</f>
        <v>Transportation</v>
      </c>
      <c r="O7886" s="6" t="s">
        <v>992</v>
      </c>
      <c r="P7886" s="6">
        <v>37130</v>
      </c>
      <c r="Q7886" t="s">
        <v>81</v>
      </c>
      <c r="R7886" t="s">
        <v>34</v>
      </c>
      <c r="S7886" s="4">
        <v>40685</v>
      </c>
      <c r="T7886" s="7">
        <f>S7886-E7886</f>
        <v>2</v>
      </c>
      <c r="U7886" t="s">
        <v>14215</v>
      </c>
      <c r="V7886" s="6" t="s">
        <v>14254</v>
      </c>
      <c r="W7886" t="s">
        <v>14265</v>
      </c>
      <c r="X7886" t="s">
        <v>14195</v>
      </c>
      <c r="Y7886" t="str">
        <f>VLOOKUP(R7886,Managers!$A:$B,2,)</f>
        <v>Frank Mitchell</v>
      </c>
      <c r="Z7886" s="11">
        <f>VLOOKUP(X7886,HourlyWages!$A:$B,2,0)</f>
        <v>52</v>
      </c>
      <c r="AA7886">
        <v>1</v>
      </c>
    </row>
    <row r="7887" spans="1:27" x14ac:dyDescent="0.3">
      <c r="A7887" t="b">
        <f>COUNTIF($C$1:C7887, C7887)&gt;1</f>
        <v>0</v>
      </c>
      <c r="B7887" t="b">
        <f>VLOOKUP(C7887,Sheet3!$A:$B,2,0) &gt; 1</f>
        <v>0</v>
      </c>
      <c r="C7887">
        <v>7886</v>
      </c>
      <c r="D7887">
        <v>56418</v>
      </c>
      <c r="E7887" s="4">
        <v>41011</v>
      </c>
      <c r="F7887">
        <v>47</v>
      </c>
      <c r="G7887" s="15">
        <f>I7887*F7887</f>
        <v>9400</v>
      </c>
      <c r="H7887" s="9">
        <v>0.09</v>
      </c>
      <c r="I7887" s="13">
        <f>VLOOKUP($U7887,Pricebook!$A:$D,4,0)</f>
        <v>200</v>
      </c>
      <c r="J7887" s="11">
        <f>G7887*(1-H7887)</f>
        <v>8554</v>
      </c>
      <c r="K7887" t="s">
        <v>537</v>
      </c>
      <c r="L7887" t="s">
        <v>538</v>
      </c>
      <c r="M7887" t="str">
        <f>VLOOKUP($L7887,Companies!$A:$G,7,)</f>
        <v>Major Pharmaceuticals</v>
      </c>
      <c r="N7887" t="str">
        <f>VLOOKUP($L7887,Companies!$A:$G,6,)</f>
        <v>Health Care</v>
      </c>
      <c r="O7887" s="6" t="s">
        <v>913</v>
      </c>
      <c r="P7887" s="6">
        <v>44240</v>
      </c>
      <c r="Q7887" t="s">
        <v>210</v>
      </c>
      <c r="R7887" t="s">
        <v>61</v>
      </c>
      <c r="S7887" s="4">
        <v>41012</v>
      </c>
      <c r="T7887" s="7">
        <f>S7887-E7887</f>
        <v>1</v>
      </c>
      <c r="U7887" t="s">
        <v>14206</v>
      </c>
      <c r="V7887" s="6" t="s">
        <v>14251</v>
      </c>
      <c r="W7887" t="s">
        <v>14262</v>
      </c>
      <c r="X7887" t="s">
        <v>14189</v>
      </c>
      <c r="Y7887" t="str">
        <f>VLOOKUP(R7887,Managers!$A:$B,2,)</f>
        <v>Allen Young</v>
      </c>
      <c r="Z7887" s="11">
        <f>VLOOKUP(X7887,HourlyWages!$A:$B,2,0)</f>
        <v>62</v>
      </c>
      <c r="AA7887">
        <v>1</v>
      </c>
    </row>
    <row r="7888" spans="1:27" x14ac:dyDescent="0.3">
      <c r="A7888" t="b">
        <f>COUNTIF($C$1:C7888, C7888)&gt;1</f>
        <v>0</v>
      </c>
      <c r="B7888" t="b">
        <f>VLOOKUP(C7888,Sheet3!$A:$B,2,0) &gt; 1</f>
        <v>0</v>
      </c>
      <c r="C7888">
        <v>7887</v>
      </c>
      <c r="D7888">
        <v>56420</v>
      </c>
      <c r="E7888" s="4">
        <v>40748</v>
      </c>
      <c r="F7888">
        <v>16</v>
      </c>
      <c r="G7888" s="15">
        <f>I7888*F7888</f>
        <v>2720</v>
      </c>
      <c r="H7888" s="9">
        <v>0.09</v>
      </c>
      <c r="I7888" s="13">
        <f>VLOOKUP($U7888,Pricebook!$A:$D,4,0)</f>
        <v>170</v>
      </c>
      <c r="J7888" s="11">
        <f>G7888*(1-H7888)</f>
        <v>2475.2000000000003</v>
      </c>
      <c r="K7888" t="s">
        <v>1059</v>
      </c>
      <c r="L7888" t="s">
        <v>571</v>
      </c>
      <c r="M7888" t="str">
        <f>VLOOKUP($L7888,Companies!$A:$G,7,)</f>
        <v>EDP Services</v>
      </c>
      <c r="N7888" t="str">
        <f>VLOOKUP($L7888,Companies!$A:$G,6,)</f>
        <v>Technology</v>
      </c>
      <c r="O7888" s="6" t="s">
        <v>304</v>
      </c>
      <c r="P7888" s="6">
        <v>89015</v>
      </c>
      <c r="Q7888" t="s">
        <v>1061</v>
      </c>
      <c r="R7888" t="s">
        <v>23</v>
      </c>
      <c r="S7888" s="4">
        <v>40752</v>
      </c>
      <c r="T7888" s="7">
        <f>S7888-E7888</f>
        <v>4</v>
      </c>
      <c r="U7888" t="s">
        <v>14219</v>
      </c>
      <c r="V7888" s="6" t="s">
        <v>14251</v>
      </c>
      <c r="W7888" t="s">
        <v>14266</v>
      </c>
      <c r="X7888" t="s">
        <v>14203</v>
      </c>
      <c r="Y7888" t="str">
        <f>VLOOKUP(R7888,Managers!$A:$B,2,)</f>
        <v>Bob Turner</v>
      </c>
      <c r="Z7888" s="11">
        <f>VLOOKUP(X7888,HourlyWages!$A:$B,2,0)</f>
        <v>62</v>
      </c>
      <c r="AA7888">
        <v>1</v>
      </c>
    </row>
    <row r="7889" spans="1:27" x14ac:dyDescent="0.3">
      <c r="A7889" t="b">
        <f>COUNTIF($C$1:C7889, C7889)&gt;1</f>
        <v>0</v>
      </c>
      <c r="B7889" t="b">
        <f>VLOOKUP(C7889,Sheet3!$A:$B,2,0) &gt; 1</f>
        <v>0</v>
      </c>
      <c r="C7889">
        <v>7888</v>
      </c>
      <c r="D7889">
        <v>56420</v>
      </c>
      <c r="E7889" s="4">
        <v>40748</v>
      </c>
      <c r="F7889">
        <v>26</v>
      </c>
      <c r="G7889" s="15">
        <f>I7889*F7889</f>
        <v>3250</v>
      </c>
      <c r="H7889" s="9">
        <v>7.0000000000000007E-2</v>
      </c>
      <c r="I7889" s="13">
        <f>VLOOKUP($U7889,Pricebook!$A:$D,4,0)</f>
        <v>125</v>
      </c>
      <c r="J7889" s="11">
        <f>G7889*(1-H7889)</f>
        <v>3022.5</v>
      </c>
      <c r="K7889" t="s">
        <v>1059</v>
      </c>
      <c r="L7889" t="s">
        <v>571</v>
      </c>
      <c r="M7889" t="str">
        <f>VLOOKUP($L7889,Companies!$A:$G,7,)</f>
        <v>EDP Services</v>
      </c>
      <c r="N7889" t="str">
        <f>VLOOKUP($L7889,Companies!$A:$G,6,)</f>
        <v>Technology</v>
      </c>
      <c r="O7889" s="6" t="s">
        <v>304</v>
      </c>
      <c r="P7889" s="6">
        <v>89015</v>
      </c>
      <c r="Q7889" t="s">
        <v>1061</v>
      </c>
      <c r="R7889" t="s">
        <v>23</v>
      </c>
      <c r="S7889" s="4">
        <v>40750</v>
      </c>
      <c r="T7889" s="7">
        <f>S7889-E7889</f>
        <v>2</v>
      </c>
      <c r="U7889" t="s">
        <v>14208</v>
      </c>
      <c r="V7889" s="6" t="s">
        <v>14257</v>
      </c>
      <c r="W7889" t="s">
        <v>14258</v>
      </c>
      <c r="X7889" t="s">
        <v>14201</v>
      </c>
      <c r="Y7889" t="str">
        <f>VLOOKUP(R7889,Managers!$A:$B,2,)</f>
        <v>Bob Turner</v>
      </c>
      <c r="Z7889" s="11">
        <f>VLOOKUP(X7889,HourlyWages!$A:$B,2,0)</f>
        <v>53</v>
      </c>
      <c r="AA7889">
        <v>1</v>
      </c>
    </row>
    <row r="7890" spans="1:27" x14ac:dyDescent="0.3">
      <c r="A7890" t="b">
        <f>COUNTIF($C$1:C7890, C7890)&gt;1</f>
        <v>0</v>
      </c>
      <c r="B7890" t="b">
        <f>VLOOKUP(C7890,Sheet3!$A:$B,2,0) &gt; 1</f>
        <v>0</v>
      </c>
      <c r="C7890">
        <v>7889</v>
      </c>
      <c r="D7890">
        <v>56420</v>
      </c>
      <c r="E7890" s="4">
        <v>40748</v>
      </c>
      <c r="F7890">
        <v>22</v>
      </c>
      <c r="G7890" s="15">
        <f>I7890*F7890</f>
        <v>3300</v>
      </c>
      <c r="H7890" s="9">
        <v>0</v>
      </c>
      <c r="I7890" s="13">
        <f>VLOOKUP($U7890,Pricebook!$A:$D,4,0)</f>
        <v>150</v>
      </c>
      <c r="J7890" s="11">
        <f>G7890*(1-H7890)</f>
        <v>3300</v>
      </c>
      <c r="K7890" t="s">
        <v>1059</v>
      </c>
      <c r="L7890" t="s">
        <v>571</v>
      </c>
      <c r="M7890" t="str">
        <f>VLOOKUP($L7890,Companies!$A:$G,7,)</f>
        <v>EDP Services</v>
      </c>
      <c r="N7890" t="str">
        <f>VLOOKUP($L7890,Companies!$A:$G,6,)</f>
        <v>Technology</v>
      </c>
      <c r="O7890" s="6" t="s">
        <v>304</v>
      </c>
      <c r="P7890" s="6">
        <v>89015</v>
      </c>
      <c r="Q7890" t="s">
        <v>1061</v>
      </c>
      <c r="R7890" t="s">
        <v>23</v>
      </c>
      <c r="S7890" s="4">
        <v>40753</v>
      </c>
      <c r="T7890" s="7">
        <f>S7890-E7890</f>
        <v>5</v>
      </c>
      <c r="U7890" t="s">
        <v>14210</v>
      </c>
      <c r="V7890" s="6" t="s">
        <v>14254</v>
      </c>
      <c r="W7890" t="s">
        <v>14256</v>
      </c>
      <c r="X7890" t="s">
        <v>14190</v>
      </c>
      <c r="Y7890" t="str">
        <f>VLOOKUP(R7890,Managers!$A:$B,2,)</f>
        <v>Bob Turner</v>
      </c>
      <c r="Z7890" s="11">
        <f>VLOOKUP(X7890,HourlyWages!$A:$B,2,0)</f>
        <v>67</v>
      </c>
      <c r="AA7890">
        <v>1</v>
      </c>
    </row>
    <row r="7891" spans="1:27" x14ac:dyDescent="0.3">
      <c r="A7891" t="b">
        <f>COUNTIF($C$1:C7891, C7891)&gt;1</f>
        <v>0</v>
      </c>
      <c r="B7891" t="b">
        <f>VLOOKUP(C7891,Sheet3!$A:$B,2,0) &gt; 1</f>
        <v>0</v>
      </c>
      <c r="C7891">
        <v>7890</v>
      </c>
      <c r="D7891">
        <v>56420</v>
      </c>
      <c r="E7891" s="4">
        <v>40748</v>
      </c>
      <c r="F7891">
        <v>48</v>
      </c>
      <c r="G7891" s="15">
        <f>I7891*F7891</f>
        <v>7200</v>
      </c>
      <c r="H7891" s="9">
        <v>0.02</v>
      </c>
      <c r="I7891" s="13">
        <f>VLOOKUP($U7891,Pricebook!$A:$D,4,0)</f>
        <v>150</v>
      </c>
      <c r="J7891" s="11">
        <f>G7891*(1-H7891)</f>
        <v>7056</v>
      </c>
      <c r="K7891" t="s">
        <v>1059</v>
      </c>
      <c r="L7891" t="s">
        <v>571</v>
      </c>
      <c r="M7891" t="str">
        <f>VLOOKUP($L7891,Companies!$A:$G,7,)</f>
        <v>EDP Services</v>
      </c>
      <c r="N7891" t="str">
        <f>VLOOKUP($L7891,Companies!$A:$G,6,)</f>
        <v>Technology</v>
      </c>
      <c r="O7891" s="6" t="s">
        <v>304</v>
      </c>
      <c r="P7891" s="6">
        <v>89015</v>
      </c>
      <c r="Q7891" t="s">
        <v>1061</v>
      </c>
      <c r="R7891" t="s">
        <v>23</v>
      </c>
      <c r="S7891" s="4">
        <v>40750</v>
      </c>
      <c r="T7891" s="7">
        <f>S7891-E7891</f>
        <v>2</v>
      </c>
      <c r="U7891" t="s">
        <v>14210</v>
      </c>
      <c r="V7891" s="6" t="s">
        <v>14254</v>
      </c>
      <c r="W7891" t="s">
        <v>14255</v>
      </c>
      <c r="X7891" t="s">
        <v>14199</v>
      </c>
      <c r="Y7891" t="str">
        <f>VLOOKUP(R7891,Managers!$A:$B,2,)</f>
        <v>Bob Turner</v>
      </c>
      <c r="Z7891" s="11">
        <f>VLOOKUP(X7891,HourlyWages!$A:$B,2,0)</f>
        <v>68</v>
      </c>
      <c r="AA7891">
        <v>1</v>
      </c>
    </row>
    <row r="7892" spans="1:27" x14ac:dyDescent="0.3">
      <c r="A7892" t="b">
        <f>COUNTIF($C$1:C7892, C7892)&gt;1</f>
        <v>0</v>
      </c>
      <c r="B7892" t="b">
        <f>VLOOKUP(C7892,Sheet3!$A:$B,2,0) &gt; 1</f>
        <v>0</v>
      </c>
      <c r="C7892">
        <v>7891</v>
      </c>
      <c r="D7892">
        <v>56423</v>
      </c>
      <c r="E7892" s="4">
        <v>40902</v>
      </c>
      <c r="F7892">
        <v>41</v>
      </c>
      <c r="G7892" s="15">
        <f>I7892*F7892</f>
        <v>8200</v>
      </c>
      <c r="H7892" s="9">
        <v>0</v>
      </c>
      <c r="I7892" s="13">
        <f>VLOOKUP($U7892,Pricebook!$A:$D,4,0)</f>
        <v>200</v>
      </c>
      <c r="J7892" s="11">
        <f>G7892*(1-H7892)</f>
        <v>8200</v>
      </c>
      <c r="K7892" t="s">
        <v>1324</v>
      </c>
      <c r="L7892" t="s">
        <v>374</v>
      </c>
      <c r="M7892" t="str">
        <f>VLOOKUP($L7892,Companies!$A:$G,7,)</f>
        <v>Computer Software: Prepackaged Software</v>
      </c>
      <c r="N7892" t="str">
        <f>VLOOKUP($L7892,Companies!$A:$G,6,)</f>
        <v>Technology</v>
      </c>
      <c r="O7892" s="6" t="s">
        <v>2725</v>
      </c>
      <c r="P7892" s="6">
        <v>27707</v>
      </c>
      <c r="Q7892" t="s">
        <v>33</v>
      </c>
      <c r="R7892" t="s">
        <v>34</v>
      </c>
      <c r="S7892" s="4">
        <v>40903</v>
      </c>
      <c r="T7892" s="7">
        <f>S7892-E7892</f>
        <v>1</v>
      </c>
      <c r="U7892" t="s">
        <v>14214</v>
      </c>
      <c r="V7892" s="6" t="s">
        <v>14257</v>
      </c>
      <c r="W7892" t="s">
        <v>14258</v>
      </c>
      <c r="X7892" t="s">
        <v>14195</v>
      </c>
      <c r="Y7892" t="str">
        <f>VLOOKUP(R7892,Managers!$A:$B,2,)</f>
        <v>Frank Mitchell</v>
      </c>
      <c r="Z7892" s="11">
        <f>VLOOKUP(X7892,HourlyWages!$A:$B,2,0)</f>
        <v>52</v>
      </c>
      <c r="AA7892">
        <v>1</v>
      </c>
    </row>
    <row r="7893" spans="1:27" x14ac:dyDescent="0.3">
      <c r="A7893" t="b">
        <f>COUNTIF($C$1:C7893, C7893)&gt;1</f>
        <v>0</v>
      </c>
      <c r="B7893" t="b">
        <f>VLOOKUP(C7893,Sheet3!$A:$B,2,0) &gt; 1</f>
        <v>0</v>
      </c>
      <c r="C7893">
        <v>7892</v>
      </c>
      <c r="D7893">
        <v>56423</v>
      </c>
      <c r="E7893" s="4">
        <v>40902</v>
      </c>
      <c r="F7893">
        <v>4</v>
      </c>
      <c r="G7893" s="15">
        <f>I7893*F7893</f>
        <v>800</v>
      </c>
      <c r="H7893" s="9">
        <v>0.04</v>
      </c>
      <c r="I7893" s="13">
        <f>VLOOKUP($U7893,Pricebook!$A:$D,4,0)</f>
        <v>200</v>
      </c>
      <c r="J7893" s="11">
        <f>G7893*(1-H7893)</f>
        <v>768</v>
      </c>
      <c r="K7893" t="s">
        <v>1324</v>
      </c>
      <c r="L7893" t="s">
        <v>374</v>
      </c>
      <c r="M7893" t="str">
        <f>VLOOKUP($L7893,Companies!$A:$G,7,)</f>
        <v>Computer Software: Prepackaged Software</v>
      </c>
      <c r="N7893" t="str">
        <f>VLOOKUP($L7893,Companies!$A:$G,6,)</f>
        <v>Technology</v>
      </c>
      <c r="O7893" s="6" t="s">
        <v>2725</v>
      </c>
      <c r="P7893" s="6">
        <v>27707</v>
      </c>
      <c r="Q7893" t="s">
        <v>33</v>
      </c>
      <c r="R7893" t="s">
        <v>34</v>
      </c>
      <c r="S7893" s="4">
        <v>40903</v>
      </c>
      <c r="T7893" s="7">
        <f>S7893-E7893</f>
        <v>1</v>
      </c>
      <c r="U7893" t="s">
        <v>14206</v>
      </c>
      <c r="V7893" s="6" t="s">
        <v>14251</v>
      </c>
      <c r="W7893" t="s">
        <v>14263</v>
      </c>
      <c r="X7893" t="s">
        <v>14200</v>
      </c>
      <c r="Y7893" t="str">
        <f>VLOOKUP(R7893,Managers!$A:$B,2,)</f>
        <v>Frank Mitchell</v>
      </c>
      <c r="Z7893" s="11">
        <f>VLOOKUP(X7893,HourlyWages!$A:$B,2,0)</f>
        <v>59</v>
      </c>
      <c r="AA7893">
        <v>1</v>
      </c>
    </row>
    <row r="7894" spans="1:27" x14ac:dyDescent="0.3">
      <c r="A7894" t="b">
        <f>COUNTIF($C$1:C7894, C7894)&gt;1</f>
        <v>0</v>
      </c>
      <c r="B7894" t="b">
        <f>VLOOKUP(C7894,Sheet3!$A:$B,2,0) &gt; 1</f>
        <v>0</v>
      </c>
      <c r="C7894">
        <v>7893</v>
      </c>
      <c r="D7894">
        <v>56452</v>
      </c>
      <c r="E7894" s="4">
        <v>39858</v>
      </c>
      <c r="F7894">
        <v>34</v>
      </c>
      <c r="G7894" s="15">
        <f>I7894*F7894</f>
        <v>4250</v>
      </c>
      <c r="H7894" s="9">
        <v>0</v>
      </c>
      <c r="I7894" s="13">
        <f>VLOOKUP($U7894,Pricebook!$A:$D,4,0)</f>
        <v>125</v>
      </c>
      <c r="J7894" s="11">
        <f>G7894*(1-H7894)</f>
        <v>4250</v>
      </c>
      <c r="K7894" t="s">
        <v>767</v>
      </c>
      <c r="L7894" t="s">
        <v>520</v>
      </c>
      <c r="M7894" t="str">
        <f>VLOOKUP($L7894,Companies!$A:$G,7,)</f>
        <v>Computer Software: Prepackaged Software</v>
      </c>
      <c r="N7894" t="str">
        <f>VLOOKUP($L7894,Companies!$A:$G,6,)</f>
        <v>Technology</v>
      </c>
      <c r="O7894" s="6" t="s">
        <v>776</v>
      </c>
      <c r="P7894" s="6">
        <v>93454</v>
      </c>
      <c r="Q7894" t="s">
        <v>114</v>
      </c>
      <c r="R7894" t="s">
        <v>23</v>
      </c>
      <c r="S7894" s="4">
        <v>39859</v>
      </c>
      <c r="T7894" s="7">
        <f>S7894-E7894</f>
        <v>1</v>
      </c>
      <c r="U7894" t="s">
        <v>14209</v>
      </c>
      <c r="V7894" s="6" t="s">
        <v>14254</v>
      </c>
      <c r="W7894" t="s">
        <v>14256</v>
      </c>
      <c r="X7894" t="s">
        <v>14201</v>
      </c>
      <c r="Y7894" t="str">
        <f>VLOOKUP(R7894,Managers!$A:$B,2,)</f>
        <v>Bob Turner</v>
      </c>
      <c r="Z7894" s="11">
        <f>VLOOKUP(X7894,HourlyWages!$A:$B,2,0)</f>
        <v>53</v>
      </c>
      <c r="AA7894">
        <v>1</v>
      </c>
    </row>
    <row r="7895" spans="1:27" x14ac:dyDescent="0.3">
      <c r="A7895" t="b">
        <f>COUNTIF($C$1:C7895, C7895)&gt;1</f>
        <v>0</v>
      </c>
      <c r="B7895" t="b">
        <f>VLOOKUP(C7895,Sheet3!$A:$B,2,0) &gt; 1</f>
        <v>0</v>
      </c>
      <c r="C7895">
        <v>7894</v>
      </c>
      <c r="D7895">
        <v>56453</v>
      </c>
      <c r="E7895" s="4">
        <v>41010</v>
      </c>
      <c r="F7895">
        <v>1</v>
      </c>
      <c r="G7895" s="15">
        <f>I7895*F7895</f>
        <v>150</v>
      </c>
      <c r="H7895" s="9">
        <v>0</v>
      </c>
      <c r="I7895" s="13">
        <f>VLOOKUP($U7895,Pricebook!$A:$D,4,0)</f>
        <v>150</v>
      </c>
      <c r="J7895" s="11">
        <f>G7895*(1-H7895)</f>
        <v>150</v>
      </c>
      <c r="K7895" t="s">
        <v>918</v>
      </c>
      <c r="L7895" t="s">
        <v>482</v>
      </c>
      <c r="M7895" t="str">
        <f>VLOOKUP($L7895,Companies!$A:$G,7,)</f>
        <v>Television Services</v>
      </c>
      <c r="N7895" t="str">
        <f>VLOOKUP($L7895,Companies!$A:$G,6,)</f>
        <v>Consumer Services</v>
      </c>
      <c r="O7895" s="6" t="s">
        <v>691</v>
      </c>
      <c r="P7895" s="6">
        <v>62701</v>
      </c>
      <c r="Q7895" t="s">
        <v>15</v>
      </c>
      <c r="R7895" t="s">
        <v>16</v>
      </c>
      <c r="S7895" s="4">
        <v>41011</v>
      </c>
      <c r="T7895" s="7">
        <f>S7895-E7895</f>
        <v>1</v>
      </c>
      <c r="U7895" t="s">
        <v>14216</v>
      </c>
      <c r="V7895" s="6" t="s">
        <v>14254</v>
      </c>
      <c r="W7895" t="s">
        <v>14265</v>
      </c>
      <c r="X7895" t="s">
        <v>14195</v>
      </c>
      <c r="Y7895" t="str">
        <f>VLOOKUP(R7895,Managers!$A:$B,2,)</f>
        <v>Josh Martinez</v>
      </c>
      <c r="Z7895" s="11">
        <f>VLOOKUP(X7895,HourlyWages!$A:$B,2,0)</f>
        <v>52</v>
      </c>
      <c r="AA7895">
        <v>1</v>
      </c>
    </row>
    <row r="7896" spans="1:27" x14ac:dyDescent="0.3">
      <c r="A7896" t="b">
        <f>COUNTIF($C$1:C7896, C7896)&gt;1</f>
        <v>0</v>
      </c>
      <c r="B7896" t="b">
        <f>VLOOKUP(C7896,Sheet3!$A:$B,2,0) &gt; 1</f>
        <v>0</v>
      </c>
      <c r="C7896">
        <v>7895</v>
      </c>
      <c r="D7896">
        <v>56483</v>
      </c>
      <c r="E7896" s="4">
        <v>39863</v>
      </c>
      <c r="F7896">
        <v>37</v>
      </c>
      <c r="G7896" s="15">
        <f>I7896*F7896</f>
        <v>4070</v>
      </c>
      <c r="H7896" s="9">
        <v>0.05</v>
      </c>
      <c r="I7896" s="13">
        <f>VLOOKUP($U7896,Pricebook!$A:$D,4,0)</f>
        <v>110</v>
      </c>
      <c r="J7896" s="11">
        <f>G7896*(1-H7896)</f>
        <v>3866.5</v>
      </c>
      <c r="K7896" t="s">
        <v>1259</v>
      </c>
      <c r="L7896" t="s">
        <v>747</v>
      </c>
      <c r="M7896" t="str">
        <f>VLOOKUP($L7896,Companies!$A:$G,7,)</f>
        <v>Computer Software: Prepackaged Software</v>
      </c>
      <c r="N7896" t="str">
        <f>VLOOKUP($L7896,Companies!$A:$G,6,)</f>
        <v>Technology</v>
      </c>
      <c r="O7896" s="6" t="s">
        <v>2498</v>
      </c>
      <c r="P7896" s="6">
        <v>93030</v>
      </c>
      <c r="Q7896" t="s">
        <v>114</v>
      </c>
      <c r="R7896" t="s">
        <v>23</v>
      </c>
      <c r="S7896" s="4">
        <v>39863</v>
      </c>
      <c r="T7896" s="7">
        <f>S7896-E7896</f>
        <v>0</v>
      </c>
      <c r="U7896" t="s">
        <v>14215</v>
      </c>
      <c r="V7896" s="6" t="s">
        <v>14251</v>
      </c>
      <c r="W7896" t="s">
        <v>14263</v>
      </c>
      <c r="X7896" t="s">
        <v>14186</v>
      </c>
      <c r="Y7896" t="str">
        <f>VLOOKUP(R7896,Managers!$A:$B,2,)</f>
        <v>Bob Turner</v>
      </c>
      <c r="Z7896" s="11">
        <f>VLOOKUP(X7896,HourlyWages!$A:$B,2,0)</f>
        <v>67</v>
      </c>
      <c r="AA7896">
        <v>1</v>
      </c>
    </row>
    <row r="7897" spans="1:27" x14ac:dyDescent="0.3">
      <c r="A7897" t="b">
        <f>COUNTIF($C$1:C7897, C7897)&gt;1</f>
        <v>0</v>
      </c>
      <c r="B7897" t="b">
        <f>VLOOKUP(C7897,Sheet3!$A:$B,2,0) &gt; 1</f>
        <v>0</v>
      </c>
      <c r="C7897">
        <v>7896</v>
      </c>
      <c r="D7897">
        <v>56484</v>
      </c>
      <c r="E7897" s="4">
        <v>40868</v>
      </c>
      <c r="F7897">
        <v>6</v>
      </c>
      <c r="G7897" s="15">
        <f>I7897*F7897</f>
        <v>960</v>
      </c>
      <c r="H7897" s="9">
        <v>0.1</v>
      </c>
      <c r="I7897" s="13">
        <f>VLOOKUP($U7897,Pricebook!$A:$D,4,0)</f>
        <v>160</v>
      </c>
      <c r="J7897" s="11">
        <f>G7897*(1-H7897)</f>
        <v>864</v>
      </c>
      <c r="K7897" t="s">
        <v>1801</v>
      </c>
      <c r="L7897" t="s">
        <v>303</v>
      </c>
      <c r="M7897" t="str">
        <f>VLOOKUP($L7897,Companies!$A:$G,7,)</f>
        <v>Semiconductors</v>
      </c>
      <c r="N7897" t="str">
        <f>VLOOKUP($L7897,Companies!$A:$G,6,)</f>
        <v>Technology</v>
      </c>
      <c r="O7897" s="6" t="s">
        <v>811</v>
      </c>
      <c r="P7897" s="6">
        <v>92704</v>
      </c>
      <c r="Q7897" t="s">
        <v>114</v>
      </c>
      <c r="R7897" t="s">
        <v>23</v>
      </c>
      <c r="S7897" s="4">
        <v>40869</v>
      </c>
      <c r="T7897" s="7">
        <f>S7897-E7897</f>
        <v>1</v>
      </c>
      <c r="U7897" t="s">
        <v>14218</v>
      </c>
      <c r="V7897" s="6" t="s">
        <v>14251</v>
      </c>
      <c r="W7897" t="s">
        <v>14252</v>
      </c>
      <c r="X7897" t="s">
        <v>14193</v>
      </c>
      <c r="Y7897" t="str">
        <f>VLOOKUP(R7897,Managers!$A:$B,2,)</f>
        <v>Bob Turner</v>
      </c>
      <c r="Z7897" s="11">
        <f>VLOOKUP(X7897,HourlyWages!$A:$B,2,0)</f>
        <v>57</v>
      </c>
      <c r="AA7897">
        <v>1</v>
      </c>
    </row>
    <row r="7898" spans="1:27" x14ac:dyDescent="0.3">
      <c r="A7898" t="b">
        <f>COUNTIF($C$1:C7898, C7898)&gt;1</f>
        <v>0</v>
      </c>
      <c r="B7898" t="b">
        <f>VLOOKUP(C7898,Sheet3!$A:$B,2,0) &gt; 1</f>
        <v>0</v>
      </c>
      <c r="C7898">
        <v>7897</v>
      </c>
      <c r="D7898">
        <v>56484</v>
      </c>
      <c r="E7898" s="4">
        <v>40868</v>
      </c>
      <c r="F7898">
        <v>15</v>
      </c>
      <c r="G7898" s="15">
        <f>I7898*F7898</f>
        <v>2250</v>
      </c>
      <c r="H7898" s="9">
        <v>0</v>
      </c>
      <c r="I7898" s="13">
        <f>VLOOKUP($U7898,Pricebook!$A:$D,4,0)</f>
        <v>150</v>
      </c>
      <c r="J7898" s="11">
        <f>G7898*(1-H7898)</f>
        <v>2250</v>
      </c>
      <c r="K7898" t="s">
        <v>1801</v>
      </c>
      <c r="L7898" t="s">
        <v>303</v>
      </c>
      <c r="M7898" t="str">
        <f>VLOOKUP($L7898,Companies!$A:$G,7,)</f>
        <v>Semiconductors</v>
      </c>
      <c r="N7898" t="str">
        <f>VLOOKUP($L7898,Companies!$A:$G,6,)</f>
        <v>Technology</v>
      </c>
      <c r="O7898" s="6" t="s">
        <v>811</v>
      </c>
      <c r="P7898" s="6">
        <v>92704</v>
      </c>
      <c r="Q7898" t="s">
        <v>114</v>
      </c>
      <c r="R7898" t="s">
        <v>23</v>
      </c>
      <c r="S7898" s="4">
        <v>40869</v>
      </c>
      <c r="T7898" s="7">
        <f>S7898-E7898</f>
        <v>1</v>
      </c>
      <c r="U7898" t="s">
        <v>14211</v>
      </c>
      <c r="V7898" s="6" t="s">
        <v>14254</v>
      </c>
      <c r="W7898" t="s">
        <v>14256</v>
      </c>
      <c r="X7898" t="s">
        <v>14185</v>
      </c>
      <c r="Y7898" t="str">
        <f>VLOOKUP(R7898,Managers!$A:$B,2,)</f>
        <v>Bob Turner</v>
      </c>
      <c r="Z7898" s="11">
        <f>VLOOKUP(X7898,HourlyWages!$A:$B,2,0)</f>
        <v>70</v>
      </c>
      <c r="AA7898">
        <v>1</v>
      </c>
    </row>
    <row r="7899" spans="1:27" x14ac:dyDescent="0.3">
      <c r="A7899" t="b">
        <f>COUNTIF($C$1:C7899, C7899)&gt;1</f>
        <v>0</v>
      </c>
      <c r="B7899" t="b">
        <f>VLOOKUP(C7899,Sheet3!$A:$B,2,0) &gt; 1</f>
        <v>0</v>
      </c>
      <c r="C7899">
        <v>7898</v>
      </c>
      <c r="D7899">
        <v>56486</v>
      </c>
      <c r="E7899" s="4">
        <v>39961</v>
      </c>
      <c r="F7899">
        <v>11</v>
      </c>
      <c r="G7899" s="15">
        <f>I7899*F7899</f>
        <v>1210</v>
      </c>
      <c r="H7899" s="9">
        <v>0.03</v>
      </c>
      <c r="I7899" s="13">
        <f>VLOOKUP($U7899,Pricebook!$A:$D,4,0)</f>
        <v>110</v>
      </c>
      <c r="J7899" s="11">
        <f>G7899*(1-H7899)</f>
        <v>1173.7</v>
      </c>
      <c r="K7899" t="s">
        <v>259</v>
      </c>
      <c r="L7899" t="s">
        <v>260</v>
      </c>
      <c r="M7899" t="str">
        <f>VLOOKUP($L7899,Companies!$A:$G,7,)</f>
        <v>Packaged Foods</v>
      </c>
      <c r="N7899" t="str">
        <f>VLOOKUP($L7899,Companies!$A:$G,6,)</f>
        <v>Consumer Non-Durables</v>
      </c>
      <c r="O7899" s="6" t="s">
        <v>1321</v>
      </c>
      <c r="P7899" s="6">
        <v>13440</v>
      </c>
      <c r="Q7899" t="s">
        <v>60</v>
      </c>
      <c r="R7899" t="s">
        <v>61</v>
      </c>
      <c r="S7899" s="4">
        <v>39962</v>
      </c>
      <c r="T7899" s="7">
        <f>S7899-E7899</f>
        <v>1</v>
      </c>
      <c r="U7899" t="s">
        <v>14215</v>
      </c>
      <c r="V7899" s="6" t="s">
        <v>14254</v>
      </c>
      <c r="W7899" t="s">
        <v>14255</v>
      </c>
      <c r="X7899" t="s">
        <v>14187</v>
      </c>
      <c r="Y7899" t="str">
        <f>VLOOKUP(R7899,Managers!$A:$B,2,)</f>
        <v>Allen Young</v>
      </c>
      <c r="Z7899" s="11">
        <f>VLOOKUP(X7899,HourlyWages!$A:$B,2,0)</f>
        <v>45</v>
      </c>
      <c r="AA7899">
        <v>1</v>
      </c>
    </row>
    <row r="7900" spans="1:27" x14ac:dyDescent="0.3">
      <c r="A7900" t="b">
        <f>COUNTIF($C$1:C7900, C7900)&gt;1</f>
        <v>0</v>
      </c>
      <c r="B7900" t="b">
        <f>VLOOKUP(C7900,Sheet3!$A:$B,2,0) &gt; 1</f>
        <v>0</v>
      </c>
      <c r="C7900">
        <v>7899</v>
      </c>
      <c r="D7900">
        <v>56514</v>
      </c>
      <c r="E7900" s="4">
        <v>40950</v>
      </c>
      <c r="F7900">
        <v>3</v>
      </c>
      <c r="G7900" s="15">
        <f>I7900*F7900</f>
        <v>480</v>
      </c>
      <c r="H7900" s="9">
        <v>0.02</v>
      </c>
      <c r="I7900" s="13">
        <f>VLOOKUP($U7900,Pricebook!$A:$D,4,0)</f>
        <v>160</v>
      </c>
      <c r="J7900" s="11">
        <f>G7900*(1-H7900)</f>
        <v>470.4</v>
      </c>
      <c r="K7900" t="s">
        <v>2892</v>
      </c>
      <c r="L7900" t="s">
        <v>235</v>
      </c>
      <c r="M7900" t="str">
        <f>VLOOKUP($L7900,Companies!$A:$G,7,)</f>
        <v>Television Services</v>
      </c>
      <c r="N7900" t="str">
        <f>VLOOKUP($L7900,Companies!$A:$G,6,)</f>
        <v>Consumer Services</v>
      </c>
      <c r="O7900" s="6" t="s">
        <v>1321</v>
      </c>
      <c r="P7900" s="6">
        <v>13440</v>
      </c>
      <c r="Q7900" t="s">
        <v>60</v>
      </c>
      <c r="R7900" t="s">
        <v>61</v>
      </c>
      <c r="S7900" s="4">
        <v>40957</v>
      </c>
      <c r="T7900" s="7">
        <f>S7900-E7900</f>
        <v>7</v>
      </c>
      <c r="U7900" t="s">
        <v>14218</v>
      </c>
      <c r="V7900" s="6" t="s">
        <v>14254</v>
      </c>
      <c r="W7900" t="s">
        <v>14255</v>
      </c>
      <c r="X7900" t="s">
        <v>14203</v>
      </c>
      <c r="Y7900" t="str">
        <f>VLOOKUP(R7900,Managers!$A:$B,2,)</f>
        <v>Allen Young</v>
      </c>
      <c r="Z7900" s="11">
        <f>VLOOKUP(X7900,HourlyWages!$A:$B,2,0)</f>
        <v>62</v>
      </c>
      <c r="AA7900">
        <v>1</v>
      </c>
    </row>
    <row r="7901" spans="1:27" x14ac:dyDescent="0.3">
      <c r="A7901" t="b">
        <f>COUNTIF($C$1:C7901, C7901)&gt;1</f>
        <v>0</v>
      </c>
      <c r="B7901" t="b">
        <f>VLOOKUP(C7901,Sheet3!$A:$B,2,0) &gt; 1</f>
        <v>0</v>
      </c>
      <c r="C7901">
        <v>7900</v>
      </c>
      <c r="D7901">
        <v>56514</v>
      </c>
      <c r="E7901" s="4">
        <v>40950</v>
      </c>
      <c r="F7901">
        <v>35</v>
      </c>
      <c r="G7901" s="15">
        <f>I7901*F7901</f>
        <v>3850</v>
      </c>
      <c r="H7901" s="9">
        <v>0.02</v>
      </c>
      <c r="I7901" s="13">
        <f>VLOOKUP($U7901,Pricebook!$A:$D,4,0)</f>
        <v>110</v>
      </c>
      <c r="J7901" s="11">
        <f>G7901*(1-H7901)</f>
        <v>3773</v>
      </c>
      <c r="K7901" t="s">
        <v>2892</v>
      </c>
      <c r="L7901" t="s">
        <v>235</v>
      </c>
      <c r="M7901" t="str">
        <f>VLOOKUP($L7901,Companies!$A:$G,7,)</f>
        <v>Television Services</v>
      </c>
      <c r="N7901" t="str">
        <f>VLOOKUP($L7901,Companies!$A:$G,6,)</f>
        <v>Consumer Services</v>
      </c>
      <c r="O7901" s="6" t="s">
        <v>1321</v>
      </c>
      <c r="P7901" s="6">
        <v>13440</v>
      </c>
      <c r="Q7901" t="s">
        <v>60</v>
      </c>
      <c r="R7901" t="s">
        <v>61</v>
      </c>
      <c r="S7901" s="4">
        <v>40957</v>
      </c>
      <c r="T7901" s="7">
        <f>S7901-E7901</f>
        <v>7</v>
      </c>
      <c r="U7901" t="s">
        <v>14215</v>
      </c>
      <c r="V7901" s="6" t="s">
        <v>14254</v>
      </c>
      <c r="W7901" t="s">
        <v>14256</v>
      </c>
      <c r="X7901" t="s">
        <v>14196</v>
      </c>
      <c r="Y7901" t="str">
        <f>VLOOKUP(R7901,Managers!$A:$B,2,)</f>
        <v>Allen Young</v>
      </c>
      <c r="Z7901" s="11">
        <f>VLOOKUP(X7901,HourlyWages!$A:$B,2,0)</f>
        <v>58</v>
      </c>
      <c r="AA7901">
        <v>1</v>
      </c>
    </row>
    <row r="7902" spans="1:27" x14ac:dyDescent="0.3">
      <c r="A7902" t="b">
        <f>COUNTIF($C$1:C7902, C7902)&gt;1</f>
        <v>0</v>
      </c>
      <c r="B7902" t="b">
        <f>VLOOKUP(C7902,Sheet3!$A:$B,2,0) &gt; 1</f>
        <v>0</v>
      </c>
      <c r="C7902">
        <v>7901</v>
      </c>
      <c r="D7902">
        <v>56515</v>
      </c>
      <c r="E7902" s="4">
        <v>40690</v>
      </c>
      <c r="F7902">
        <v>17</v>
      </c>
      <c r="G7902" s="15">
        <f>I7902*F7902</f>
        <v>2125</v>
      </c>
      <c r="H7902" s="9">
        <v>0.1</v>
      </c>
      <c r="I7902" s="13">
        <f>VLOOKUP($U7902,Pricebook!$A:$D,4,0)</f>
        <v>125</v>
      </c>
      <c r="J7902" s="11">
        <f>G7902*(1-H7902)</f>
        <v>1912.5</v>
      </c>
      <c r="K7902" t="s">
        <v>673</v>
      </c>
      <c r="L7902" t="s">
        <v>520</v>
      </c>
      <c r="M7902" t="str">
        <f>VLOOKUP($L7902,Companies!$A:$G,7,)</f>
        <v>Computer Software: Prepackaged Software</v>
      </c>
      <c r="N7902" t="str">
        <f>VLOOKUP($L7902,Companies!$A:$G,6,)</f>
        <v>Technology</v>
      </c>
      <c r="O7902" s="6" t="s">
        <v>1790</v>
      </c>
      <c r="P7902" s="6" t="s">
        <v>1791</v>
      </c>
      <c r="Q7902" t="s">
        <v>91</v>
      </c>
      <c r="R7902" t="s">
        <v>61</v>
      </c>
      <c r="S7902" s="4">
        <v>40692</v>
      </c>
      <c r="T7902" s="7">
        <f>S7902-E7902</f>
        <v>2</v>
      </c>
      <c r="U7902" t="s">
        <v>14217</v>
      </c>
      <c r="V7902" s="6" t="s">
        <v>14254</v>
      </c>
      <c r="W7902" t="s">
        <v>14265</v>
      </c>
      <c r="X7902" t="s">
        <v>14191</v>
      </c>
      <c r="Y7902" t="str">
        <f>VLOOKUP(R7902,Managers!$A:$B,2,)</f>
        <v>Allen Young</v>
      </c>
      <c r="Z7902" s="11">
        <f>VLOOKUP(X7902,HourlyWages!$A:$B,2,0)</f>
        <v>60</v>
      </c>
      <c r="AA7902">
        <v>1</v>
      </c>
    </row>
    <row r="7903" spans="1:27" x14ac:dyDescent="0.3">
      <c r="A7903" t="b">
        <f>COUNTIF($C$1:C7903, C7903)&gt;1</f>
        <v>0</v>
      </c>
      <c r="B7903" t="b">
        <f>VLOOKUP(C7903,Sheet3!$A:$B,2,0) &gt; 1</f>
        <v>0</v>
      </c>
      <c r="C7903">
        <v>7902</v>
      </c>
      <c r="D7903">
        <v>56515</v>
      </c>
      <c r="E7903" s="4">
        <v>40690</v>
      </c>
      <c r="F7903">
        <v>18</v>
      </c>
      <c r="G7903" s="15">
        <f>I7903*F7903</f>
        <v>3600</v>
      </c>
      <c r="H7903" s="9">
        <v>0.08</v>
      </c>
      <c r="I7903" s="13">
        <f>VLOOKUP($U7903,Pricebook!$A:$D,4,0)</f>
        <v>200</v>
      </c>
      <c r="J7903" s="11">
        <f>G7903*(1-H7903)</f>
        <v>3312</v>
      </c>
      <c r="K7903" t="s">
        <v>673</v>
      </c>
      <c r="L7903" t="s">
        <v>520</v>
      </c>
      <c r="M7903" t="str">
        <f>VLOOKUP($L7903,Companies!$A:$G,7,)</f>
        <v>Computer Software: Prepackaged Software</v>
      </c>
      <c r="N7903" t="str">
        <f>VLOOKUP($L7903,Companies!$A:$G,6,)</f>
        <v>Technology</v>
      </c>
      <c r="O7903" s="6" t="s">
        <v>2849</v>
      </c>
      <c r="P7903" s="6" t="s">
        <v>2893</v>
      </c>
      <c r="Q7903" t="s">
        <v>317</v>
      </c>
      <c r="R7903" t="s">
        <v>61</v>
      </c>
      <c r="S7903" s="4">
        <v>40691</v>
      </c>
      <c r="T7903" s="7">
        <f>S7903-E7903</f>
        <v>1</v>
      </c>
      <c r="U7903" t="s">
        <v>14214</v>
      </c>
      <c r="V7903" s="6" t="s">
        <v>14251</v>
      </c>
      <c r="W7903" t="s">
        <v>14261</v>
      </c>
      <c r="X7903" t="s">
        <v>14191</v>
      </c>
      <c r="Y7903" t="str">
        <f>VLOOKUP(R7903,Managers!$A:$B,2,)</f>
        <v>Allen Young</v>
      </c>
      <c r="Z7903" s="11">
        <f>VLOOKUP(X7903,HourlyWages!$A:$B,2,0)</f>
        <v>60</v>
      </c>
      <c r="AA7903">
        <v>1</v>
      </c>
    </row>
    <row r="7904" spans="1:27" x14ac:dyDescent="0.3">
      <c r="A7904" t="b">
        <f>COUNTIF($C$1:C7904, C7904)&gt;1</f>
        <v>0</v>
      </c>
      <c r="B7904" t="b">
        <f>VLOOKUP(C7904,Sheet3!$A:$B,2,0) &gt; 1</f>
        <v>0</v>
      </c>
      <c r="C7904">
        <v>7903</v>
      </c>
      <c r="D7904">
        <v>56516</v>
      </c>
      <c r="E7904" s="4">
        <v>40028</v>
      </c>
      <c r="F7904">
        <v>6</v>
      </c>
      <c r="G7904" s="15">
        <f>I7904*F7904</f>
        <v>960</v>
      </c>
      <c r="H7904" s="9">
        <v>0.08</v>
      </c>
      <c r="I7904" s="13">
        <f>VLOOKUP($U7904,Pricebook!$A:$D,4,0)</f>
        <v>160</v>
      </c>
      <c r="J7904" s="11">
        <f>G7904*(1-H7904)</f>
        <v>883.2</v>
      </c>
      <c r="K7904" t="s">
        <v>376</v>
      </c>
      <c r="L7904" t="s">
        <v>377</v>
      </c>
      <c r="M7904" t="str">
        <f>VLOOKUP($L7904,Companies!$A:$G,7,)</f>
        <v>Packaged Foods</v>
      </c>
      <c r="N7904" t="str">
        <f>VLOOKUP($L7904,Companies!$A:$G,6,)</f>
        <v>Consumer Non-Durables</v>
      </c>
      <c r="O7904" s="6" t="s">
        <v>253</v>
      </c>
      <c r="P7904" s="6">
        <v>42071</v>
      </c>
      <c r="Q7904" t="s">
        <v>254</v>
      </c>
      <c r="R7904" t="s">
        <v>34</v>
      </c>
      <c r="S7904" s="4">
        <v>40029</v>
      </c>
      <c r="T7904" s="7">
        <f>S7904-E7904</f>
        <v>1</v>
      </c>
      <c r="U7904" t="s">
        <v>14218</v>
      </c>
      <c r="V7904" s="6" t="s">
        <v>14257</v>
      </c>
      <c r="W7904" t="s">
        <v>14259</v>
      </c>
      <c r="X7904" t="s">
        <v>14199</v>
      </c>
      <c r="Y7904" t="str">
        <f>VLOOKUP(R7904,Managers!$A:$B,2,)</f>
        <v>Frank Mitchell</v>
      </c>
      <c r="Z7904" s="11">
        <f>VLOOKUP(X7904,HourlyWages!$A:$B,2,0)</f>
        <v>68</v>
      </c>
      <c r="AA7904">
        <v>1</v>
      </c>
    </row>
    <row r="7905" spans="1:27" x14ac:dyDescent="0.3">
      <c r="A7905" t="b">
        <f>COUNTIF($C$1:C7905, C7905)&gt;1</f>
        <v>0</v>
      </c>
      <c r="B7905" t="b">
        <f>VLOOKUP(C7905,Sheet3!$A:$B,2,0) &gt; 1</f>
        <v>0</v>
      </c>
      <c r="C7905">
        <v>7904</v>
      </c>
      <c r="D7905">
        <v>56516</v>
      </c>
      <c r="E7905" s="4">
        <v>40028</v>
      </c>
      <c r="F7905">
        <v>24</v>
      </c>
      <c r="G7905" s="15">
        <f>I7905*F7905</f>
        <v>3600</v>
      </c>
      <c r="H7905" s="9">
        <v>0.06</v>
      </c>
      <c r="I7905" s="13">
        <f>VLOOKUP($U7905,Pricebook!$A:$D,4,0)</f>
        <v>150</v>
      </c>
      <c r="J7905" s="11">
        <f>G7905*(1-H7905)</f>
        <v>3384</v>
      </c>
      <c r="K7905" t="s">
        <v>376</v>
      </c>
      <c r="L7905" t="s">
        <v>377</v>
      </c>
      <c r="M7905" t="str">
        <f>VLOOKUP($L7905,Companies!$A:$G,7,)</f>
        <v>Packaged Foods</v>
      </c>
      <c r="N7905" t="str">
        <f>VLOOKUP($L7905,Companies!$A:$G,6,)</f>
        <v>Consumer Non-Durables</v>
      </c>
      <c r="O7905" s="6" t="s">
        <v>253</v>
      </c>
      <c r="P7905" s="6">
        <v>42071</v>
      </c>
      <c r="Q7905" t="s">
        <v>254</v>
      </c>
      <c r="R7905" t="s">
        <v>34</v>
      </c>
      <c r="S7905" s="4">
        <v>40030</v>
      </c>
      <c r="T7905" s="7">
        <f>S7905-E7905</f>
        <v>2</v>
      </c>
      <c r="U7905" t="s">
        <v>14210</v>
      </c>
      <c r="V7905" s="6" t="s">
        <v>14257</v>
      </c>
      <c r="W7905" t="s">
        <v>14258</v>
      </c>
      <c r="X7905" t="s">
        <v>14194</v>
      </c>
      <c r="Y7905" t="str">
        <f>VLOOKUP(R7905,Managers!$A:$B,2,)</f>
        <v>Frank Mitchell</v>
      </c>
      <c r="Z7905" s="11">
        <f>VLOOKUP(X7905,HourlyWages!$A:$B,2,0)</f>
        <v>71</v>
      </c>
      <c r="AA7905">
        <v>1</v>
      </c>
    </row>
    <row r="7906" spans="1:27" x14ac:dyDescent="0.3">
      <c r="A7906" t="b">
        <f>COUNTIF($C$1:C7906, C7906)&gt;1</f>
        <v>0</v>
      </c>
      <c r="B7906" t="b">
        <f>VLOOKUP(C7906,Sheet3!$A:$B,2,0) &gt; 1</f>
        <v>0</v>
      </c>
      <c r="C7906">
        <v>7905</v>
      </c>
      <c r="D7906">
        <v>56548</v>
      </c>
      <c r="E7906" s="4">
        <v>41157</v>
      </c>
      <c r="F7906">
        <v>7</v>
      </c>
      <c r="G7906" s="15">
        <f>I7906*F7906</f>
        <v>875</v>
      </c>
      <c r="H7906" s="9">
        <v>0.03</v>
      </c>
      <c r="I7906" s="13">
        <f>VLOOKUP($U7906,Pricebook!$A:$D,4,0)</f>
        <v>125</v>
      </c>
      <c r="J7906" s="11">
        <f>G7906*(1-H7906)</f>
        <v>848.75</v>
      </c>
      <c r="K7906" t="s">
        <v>1402</v>
      </c>
      <c r="L7906" t="s">
        <v>274</v>
      </c>
      <c r="M7906" t="str">
        <f>VLOOKUP($L7906,Companies!$A:$G,7,)</f>
        <v>Other Specialty Stores</v>
      </c>
      <c r="N7906" t="str">
        <f>VLOOKUP($L7906,Companies!$A:$G,6,)</f>
        <v>Consumer Services</v>
      </c>
      <c r="O7906" s="6" t="s">
        <v>568</v>
      </c>
      <c r="P7906" s="6">
        <v>70458</v>
      </c>
      <c r="Q7906" t="s">
        <v>436</v>
      </c>
      <c r="R7906" t="s">
        <v>34</v>
      </c>
      <c r="S7906" s="4">
        <v>41159</v>
      </c>
      <c r="T7906" s="7">
        <f>S7906-E7906</f>
        <v>2</v>
      </c>
      <c r="U7906" t="s">
        <v>14209</v>
      </c>
      <c r="V7906" s="6" t="s">
        <v>14251</v>
      </c>
      <c r="W7906" t="s">
        <v>14263</v>
      </c>
      <c r="X7906" t="s">
        <v>14203</v>
      </c>
      <c r="Y7906" t="str">
        <f>VLOOKUP(R7906,Managers!$A:$B,2,)</f>
        <v>Frank Mitchell</v>
      </c>
      <c r="Z7906" s="11">
        <f>VLOOKUP(X7906,HourlyWages!$A:$B,2,0)</f>
        <v>62</v>
      </c>
      <c r="AA7906">
        <v>1</v>
      </c>
    </row>
    <row r="7907" spans="1:27" x14ac:dyDescent="0.3">
      <c r="A7907" t="b">
        <f>COUNTIF($C$1:C7907, C7907)&gt;1</f>
        <v>0</v>
      </c>
      <c r="B7907" t="b">
        <f>VLOOKUP(C7907,Sheet3!$A:$B,2,0) &gt; 1</f>
        <v>0</v>
      </c>
      <c r="C7907">
        <v>7906</v>
      </c>
      <c r="D7907">
        <v>56550</v>
      </c>
      <c r="E7907" s="4">
        <v>40641</v>
      </c>
      <c r="F7907">
        <v>37</v>
      </c>
      <c r="G7907" s="15">
        <f>I7907*F7907</f>
        <v>4625</v>
      </c>
      <c r="H7907" s="9">
        <v>0.03</v>
      </c>
      <c r="I7907" s="13">
        <f>VLOOKUP($U7907,Pricebook!$A:$D,4,0)</f>
        <v>125</v>
      </c>
      <c r="J7907" s="11">
        <f>G7907*(1-H7907)</f>
        <v>4486.25</v>
      </c>
      <c r="K7907" t="s">
        <v>1775</v>
      </c>
      <c r="L7907" t="s">
        <v>538</v>
      </c>
      <c r="M7907" t="str">
        <f>VLOOKUP($L7907,Companies!$A:$G,7,)</f>
        <v>Major Pharmaceuticals</v>
      </c>
      <c r="N7907" t="str">
        <f>VLOOKUP($L7907,Companies!$A:$G,6,)</f>
        <v>Health Care</v>
      </c>
      <c r="O7907" s="6" t="s">
        <v>2618</v>
      </c>
      <c r="P7907" s="6">
        <v>82604</v>
      </c>
      <c r="Q7907" t="s">
        <v>447</v>
      </c>
      <c r="R7907" t="s">
        <v>23</v>
      </c>
      <c r="S7907" s="4">
        <v>40643</v>
      </c>
      <c r="T7907" s="7">
        <f>S7907-E7907</f>
        <v>2</v>
      </c>
      <c r="U7907" t="s">
        <v>14208</v>
      </c>
      <c r="V7907" s="6" t="s">
        <v>14251</v>
      </c>
      <c r="W7907" t="s">
        <v>14263</v>
      </c>
      <c r="X7907" t="s">
        <v>14201</v>
      </c>
      <c r="Y7907" t="str">
        <f>VLOOKUP(R7907,Managers!$A:$B,2,)</f>
        <v>Bob Turner</v>
      </c>
      <c r="Z7907" s="11">
        <f>VLOOKUP(X7907,HourlyWages!$A:$B,2,0)</f>
        <v>53</v>
      </c>
      <c r="AA7907">
        <v>1</v>
      </c>
    </row>
    <row r="7908" spans="1:27" x14ac:dyDescent="0.3">
      <c r="A7908" t="b">
        <f>COUNTIF($C$1:C7908, C7908)&gt;1</f>
        <v>0</v>
      </c>
      <c r="B7908" t="b">
        <f>VLOOKUP(C7908,Sheet3!$A:$B,2,0) &gt; 1</f>
        <v>0</v>
      </c>
      <c r="C7908">
        <v>7907</v>
      </c>
      <c r="D7908">
        <v>56550</v>
      </c>
      <c r="E7908" s="4">
        <v>40641</v>
      </c>
      <c r="F7908">
        <v>8</v>
      </c>
      <c r="G7908" s="15">
        <f>I7908*F7908</f>
        <v>1200</v>
      </c>
      <c r="H7908" s="9">
        <v>0</v>
      </c>
      <c r="I7908" s="13">
        <f>VLOOKUP($U7908,Pricebook!$A:$D,4,0)</f>
        <v>150</v>
      </c>
      <c r="J7908" s="11">
        <f>G7908*(1-H7908)</f>
        <v>1200</v>
      </c>
      <c r="K7908" t="s">
        <v>1775</v>
      </c>
      <c r="L7908" t="s">
        <v>538</v>
      </c>
      <c r="M7908" t="str">
        <f>VLOOKUP($L7908,Companies!$A:$G,7,)</f>
        <v>Major Pharmaceuticals</v>
      </c>
      <c r="N7908" t="str">
        <f>VLOOKUP($L7908,Companies!$A:$G,6,)</f>
        <v>Health Care</v>
      </c>
      <c r="O7908" s="6" t="s">
        <v>2618</v>
      </c>
      <c r="P7908" s="6">
        <v>82604</v>
      </c>
      <c r="Q7908" t="s">
        <v>447</v>
      </c>
      <c r="R7908" t="s">
        <v>23</v>
      </c>
      <c r="S7908" s="4">
        <v>40642</v>
      </c>
      <c r="T7908" s="7">
        <f>S7908-E7908</f>
        <v>1</v>
      </c>
      <c r="U7908" t="s">
        <v>14210</v>
      </c>
      <c r="V7908" s="6" t="s">
        <v>14251</v>
      </c>
      <c r="W7908" t="s">
        <v>14260</v>
      </c>
      <c r="X7908" t="s">
        <v>14202</v>
      </c>
      <c r="Y7908" t="str">
        <f>VLOOKUP(R7908,Managers!$A:$B,2,)</f>
        <v>Bob Turner</v>
      </c>
      <c r="Z7908" s="11">
        <f>VLOOKUP(X7908,HourlyWages!$A:$B,2,0)</f>
        <v>71</v>
      </c>
      <c r="AA7908">
        <v>1</v>
      </c>
    </row>
    <row r="7909" spans="1:27" x14ac:dyDescent="0.3">
      <c r="A7909" t="b">
        <f>COUNTIF($C$1:C7909, C7909)&gt;1</f>
        <v>0</v>
      </c>
      <c r="B7909" t="b">
        <f>VLOOKUP(C7909,Sheet3!$A:$B,2,0) &gt; 1</f>
        <v>0</v>
      </c>
      <c r="C7909">
        <v>7908</v>
      </c>
      <c r="D7909">
        <v>56550</v>
      </c>
      <c r="E7909" s="4">
        <v>40641</v>
      </c>
      <c r="F7909">
        <v>33</v>
      </c>
      <c r="G7909" s="15">
        <f>I7909*F7909</f>
        <v>3630</v>
      </c>
      <c r="H7909" s="9">
        <v>0.09</v>
      </c>
      <c r="I7909" s="13">
        <f>VLOOKUP($U7909,Pricebook!$A:$D,4,0)</f>
        <v>110</v>
      </c>
      <c r="J7909" s="11">
        <f>G7909*(1-H7909)</f>
        <v>3303.3</v>
      </c>
      <c r="K7909" t="s">
        <v>1775</v>
      </c>
      <c r="L7909" t="s">
        <v>538</v>
      </c>
      <c r="M7909" t="str">
        <f>VLOOKUP($L7909,Companies!$A:$G,7,)</f>
        <v>Major Pharmaceuticals</v>
      </c>
      <c r="N7909" t="str">
        <f>VLOOKUP($L7909,Companies!$A:$G,6,)</f>
        <v>Health Care</v>
      </c>
      <c r="O7909" s="6" t="s">
        <v>654</v>
      </c>
      <c r="P7909" s="6">
        <v>25314</v>
      </c>
      <c r="Q7909" t="s">
        <v>655</v>
      </c>
      <c r="R7909" t="s">
        <v>61</v>
      </c>
      <c r="S7909" s="4">
        <v>40644</v>
      </c>
      <c r="T7909" s="7">
        <f>S7909-E7909</f>
        <v>3</v>
      </c>
      <c r="U7909" t="s">
        <v>14215</v>
      </c>
      <c r="V7909" s="6" t="s">
        <v>14251</v>
      </c>
      <c r="W7909" t="s">
        <v>14263</v>
      </c>
      <c r="X7909" t="s">
        <v>14194</v>
      </c>
      <c r="Y7909" t="str">
        <f>VLOOKUP(R7909,Managers!$A:$B,2,)</f>
        <v>Allen Young</v>
      </c>
      <c r="Z7909" s="11">
        <f>VLOOKUP(X7909,HourlyWages!$A:$B,2,0)</f>
        <v>71</v>
      </c>
      <c r="AA7909">
        <v>1</v>
      </c>
    </row>
    <row r="7910" spans="1:27" x14ac:dyDescent="0.3">
      <c r="A7910" t="b">
        <f>COUNTIF($C$1:C7910, C7910)&gt;1</f>
        <v>0</v>
      </c>
      <c r="B7910" t="b">
        <f>VLOOKUP(C7910,Sheet3!$A:$B,2,0) &gt; 1</f>
        <v>0</v>
      </c>
      <c r="C7910">
        <v>7909</v>
      </c>
      <c r="D7910">
        <v>56577</v>
      </c>
      <c r="E7910" s="4">
        <v>40849</v>
      </c>
      <c r="F7910">
        <v>30</v>
      </c>
      <c r="G7910" s="15">
        <f>I7910*F7910</f>
        <v>3750</v>
      </c>
      <c r="H7910" s="9">
        <v>0.02</v>
      </c>
      <c r="I7910" s="13">
        <f>VLOOKUP($U7910,Pricebook!$A:$D,4,0)</f>
        <v>125</v>
      </c>
      <c r="J7910" s="11">
        <f>G7910*(1-H7910)</f>
        <v>3675</v>
      </c>
      <c r="K7910" t="s">
        <v>684</v>
      </c>
      <c r="L7910" t="s">
        <v>576</v>
      </c>
      <c r="M7910" t="str">
        <f>VLOOKUP($L7910,Companies!$A:$G,7,)</f>
        <v>Clothing/Shoe/Accessory Stores</v>
      </c>
      <c r="N7910" t="str">
        <f>VLOOKUP($L7910,Companies!$A:$G,6,)</f>
        <v>Consumer Services</v>
      </c>
      <c r="O7910" s="6" t="s">
        <v>2872</v>
      </c>
      <c r="P7910" s="6">
        <v>85704</v>
      </c>
      <c r="Q7910" t="s">
        <v>70</v>
      </c>
      <c r="R7910" t="s">
        <v>23</v>
      </c>
      <c r="S7910" s="4">
        <v>40850</v>
      </c>
      <c r="T7910" s="7">
        <f>S7910-E7910</f>
        <v>1</v>
      </c>
      <c r="U7910" t="s">
        <v>14209</v>
      </c>
      <c r="V7910" s="6" t="s">
        <v>14254</v>
      </c>
      <c r="W7910" t="s">
        <v>14256</v>
      </c>
      <c r="X7910" t="s">
        <v>14198</v>
      </c>
      <c r="Y7910" t="str">
        <f>VLOOKUP(R7910,Managers!$A:$B,2,)</f>
        <v>Bob Turner</v>
      </c>
      <c r="Z7910" s="11">
        <f>VLOOKUP(X7910,HourlyWages!$A:$B,2,0)</f>
        <v>51</v>
      </c>
      <c r="AA7910">
        <v>1</v>
      </c>
    </row>
    <row r="7911" spans="1:27" x14ac:dyDescent="0.3">
      <c r="A7911" t="b">
        <f>COUNTIF($C$1:C7911, C7911)&gt;1</f>
        <v>0</v>
      </c>
      <c r="B7911" t="b">
        <f>VLOOKUP(C7911,Sheet3!$A:$B,2,0) &gt; 1</f>
        <v>0</v>
      </c>
      <c r="C7911">
        <v>7910</v>
      </c>
      <c r="D7911">
        <v>56577</v>
      </c>
      <c r="E7911" s="4">
        <v>40849</v>
      </c>
      <c r="F7911">
        <v>19</v>
      </c>
      <c r="G7911" s="15">
        <f>I7911*F7911</f>
        <v>2375</v>
      </c>
      <c r="H7911" s="9">
        <v>0.08</v>
      </c>
      <c r="I7911" s="13">
        <f>VLOOKUP($U7911,Pricebook!$A:$D,4,0)</f>
        <v>125</v>
      </c>
      <c r="J7911" s="11">
        <f>G7911*(1-H7911)</f>
        <v>2185</v>
      </c>
      <c r="K7911" t="s">
        <v>684</v>
      </c>
      <c r="L7911" t="s">
        <v>576</v>
      </c>
      <c r="M7911" t="str">
        <f>VLOOKUP($L7911,Companies!$A:$G,7,)</f>
        <v>Clothing/Shoe/Accessory Stores</v>
      </c>
      <c r="N7911" t="str">
        <f>VLOOKUP($L7911,Companies!$A:$G,6,)</f>
        <v>Consumer Services</v>
      </c>
      <c r="O7911" s="6" t="s">
        <v>89</v>
      </c>
      <c r="P7911" s="6" t="s">
        <v>196</v>
      </c>
      <c r="Q7911" t="s">
        <v>197</v>
      </c>
      <c r="R7911" t="s">
        <v>23</v>
      </c>
      <c r="S7911" s="4">
        <v>40851</v>
      </c>
      <c r="T7911" s="7">
        <f>S7911-E7911</f>
        <v>2</v>
      </c>
      <c r="U7911" t="s">
        <v>14217</v>
      </c>
      <c r="V7911" s="6" t="s">
        <v>14257</v>
      </c>
      <c r="W7911" t="s">
        <v>14258</v>
      </c>
      <c r="X7911" t="s">
        <v>14201</v>
      </c>
      <c r="Y7911" t="str">
        <f>VLOOKUP(R7911,Managers!$A:$B,2,)</f>
        <v>Bob Turner</v>
      </c>
      <c r="Z7911" s="11">
        <f>VLOOKUP(X7911,HourlyWages!$A:$B,2,0)</f>
        <v>53</v>
      </c>
      <c r="AA7911">
        <v>1</v>
      </c>
    </row>
    <row r="7912" spans="1:27" x14ac:dyDescent="0.3">
      <c r="A7912" t="b">
        <f>COUNTIF($C$1:C7912, C7912)&gt;1</f>
        <v>0</v>
      </c>
      <c r="B7912" t="b">
        <f>VLOOKUP(C7912,Sheet3!$A:$B,2,0) &gt; 1</f>
        <v>0</v>
      </c>
      <c r="C7912">
        <v>7911</v>
      </c>
      <c r="D7912">
        <v>56580</v>
      </c>
      <c r="E7912" s="4">
        <v>40769</v>
      </c>
      <c r="F7912">
        <v>9</v>
      </c>
      <c r="G7912" s="15">
        <f>I7912*F7912</f>
        <v>990</v>
      </c>
      <c r="H7912" s="9">
        <v>0.1</v>
      </c>
      <c r="I7912" s="13">
        <f>VLOOKUP($U7912,Pricebook!$A:$D,4,0)</f>
        <v>110</v>
      </c>
      <c r="J7912" s="11">
        <f>G7912*(1-H7912)</f>
        <v>891</v>
      </c>
      <c r="K7912" t="s">
        <v>1747</v>
      </c>
      <c r="L7912" t="s">
        <v>112</v>
      </c>
      <c r="M7912" t="str">
        <f>VLOOKUP($L7912,Companies!$A:$G,7,)</f>
        <v>Telecommunications Equipment</v>
      </c>
      <c r="N7912" t="str">
        <f>VLOOKUP($L7912,Companies!$A:$G,6,)</f>
        <v>Public Utilities</v>
      </c>
      <c r="O7912" s="6" t="s">
        <v>1748</v>
      </c>
      <c r="P7912" s="6">
        <v>45840</v>
      </c>
      <c r="Q7912" t="s">
        <v>210</v>
      </c>
      <c r="R7912" t="s">
        <v>61</v>
      </c>
      <c r="S7912" s="4">
        <v>40769</v>
      </c>
      <c r="T7912" s="7">
        <f>S7912-E7912</f>
        <v>0</v>
      </c>
      <c r="U7912" t="s">
        <v>14215</v>
      </c>
      <c r="V7912" s="6" t="s">
        <v>14254</v>
      </c>
      <c r="W7912" t="s">
        <v>14255</v>
      </c>
      <c r="X7912" t="s">
        <v>14186</v>
      </c>
      <c r="Y7912" t="str">
        <f>VLOOKUP(R7912,Managers!$A:$B,2,)</f>
        <v>Allen Young</v>
      </c>
      <c r="Z7912" s="11">
        <f>VLOOKUP(X7912,HourlyWages!$A:$B,2,0)</f>
        <v>67</v>
      </c>
      <c r="AA7912">
        <v>1</v>
      </c>
    </row>
    <row r="7913" spans="1:27" x14ac:dyDescent="0.3">
      <c r="A7913" t="b">
        <f>COUNTIF($C$1:C7913, C7913)&gt;1</f>
        <v>0</v>
      </c>
      <c r="B7913" t="b">
        <f>VLOOKUP(C7913,Sheet3!$A:$B,2,0) &gt; 1</f>
        <v>0</v>
      </c>
      <c r="C7913">
        <v>7912</v>
      </c>
      <c r="D7913">
        <v>56580</v>
      </c>
      <c r="E7913" s="4">
        <v>40769</v>
      </c>
      <c r="F7913">
        <v>44</v>
      </c>
      <c r="G7913" s="15">
        <f>I7913*F7913</f>
        <v>8800</v>
      </c>
      <c r="H7913" s="9">
        <v>0.1</v>
      </c>
      <c r="I7913" s="13">
        <f>VLOOKUP($U7913,Pricebook!$A:$D,4,0)</f>
        <v>200</v>
      </c>
      <c r="J7913" s="11">
        <f>G7913*(1-H7913)</f>
        <v>7920</v>
      </c>
      <c r="K7913" t="s">
        <v>1747</v>
      </c>
      <c r="L7913" t="s">
        <v>112</v>
      </c>
      <c r="M7913" t="str">
        <f>VLOOKUP($L7913,Companies!$A:$G,7,)</f>
        <v>Telecommunications Equipment</v>
      </c>
      <c r="N7913" t="str">
        <f>VLOOKUP($L7913,Companies!$A:$G,6,)</f>
        <v>Public Utilities</v>
      </c>
      <c r="O7913" s="6" t="s">
        <v>818</v>
      </c>
      <c r="P7913" s="6">
        <v>43230</v>
      </c>
      <c r="Q7913" t="s">
        <v>210</v>
      </c>
      <c r="R7913" t="s">
        <v>61</v>
      </c>
      <c r="S7913" s="4">
        <v>40771</v>
      </c>
      <c r="T7913" s="7">
        <f>S7913-E7913</f>
        <v>2</v>
      </c>
      <c r="U7913" t="s">
        <v>14206</v>
      </c>
      <c r="V7913" s="6" t="s">
        <v>14251</v>
      </c>
      <c r="W7913" t="s">
        <v>14260</v>
      </c>
      <c r="X7913" t="s">
        <v>14191</v>
      </c>
      <c r="Y7913" t="str">
        <f>VLOOKUP(R7913,Managers!$A:$B,2,)</f>
        <v>Allen Young</v>
      </c>
      <c r="Z7913" s="11">
        <f>VLOOKUP(X7913,HourlyWages!$A:$B,2,0)</f>
        <v>60</v>
      </c>
      <c r="AA7913">
        <v>1</v>
      </c>
    </row>
    <row r="7914" spans="1:27" x14ac:dyDescent="0.3">
      <c r="A7914" t="b">
        <f>COUNTIF($C$1:C7914, C7914)&gt;1</f>
        <v>0</v>
      </c>
      <c r="B7914" t="b">
        <f>VLOOKUP(C7914,Sheet3!$A:$B,2,0) &gt; 1</f>
        <v>0</v>
      </c>
      <c r="C7914">
        <v>7913</v>
      </c>
      <c r="D7914">
        <v>56580</v>
      </c>
      <c r="E7914" s="4">
        <v>40769</v>
      </c>
      <c r="F7914">
        <v>29</v>
      </c>
      <c r="G7914" s="15">
        <f>I7914*F7914</f>
        <v>3625</v>
      </c>
      <c r="H7914" s="9">
        <v>0.05</v>
      </c>
      <c r="I7914" s="13">
        <f>VLOOKUP($U7914,Pricebook!$A:$D,4,0)</f>
        <v>125</v>
      </c>
      <c r="J7914" s="11">
        <f>G7914*(1-H7914)</f>
        <v>3443.75</v>
      </c>
      <c r="K7914" t="s">
        <v>1747</v>
      </c>
      <c r="L7914" t="s">
        <v>112</v>
      </c>
      <c r="M7914" t="str">
        <f>VLOOKUP($L7914,Companies!$A:$G,7,)</f>
        <v>Telecommunications Equipment</v>
      </c>
      <c r="N7914" t="str">
        <f>VLOOKUP($L7914,Companies!$A:$G,6,)</f>
        <v>Public Utilities</v>
      </c>
      <c r="O7914" s="6" t="s">
        <v>818</v>
      </c>
      <c r="P7914" s="6">
        <v>43230</v>
      </c>
      <c r="Q7914" t="s">
        <v>210</v>
      </c>
      <c r="R7914" t="s">
        <v>61</v>
      </c>
      <c r="S7914" s="4">
        <v>40771</v>
      </c>
      <c r="T7914" s="7">
        <f>S7914-E7914</f>
        <v>2</v>
      </c>
      <c r="U7914" t="s">
        <v>14209</v>
      </c>
      <c r="V7914" s="6" t="s">
        <v>14254</v>
      </c>
      <c r="W7914" t="s">
        <v>14256</v>
      </c>
      <c r="X7914" t="s">
        <v>14200</v>
      </c>
      <c r="Y7914" t="str">
        <f>VLOOKUP(R7914,Managers!$A:$B,2,)</f>
        <v>Allen Young</v>
      </c>
      <c r="Z7914" s="11">
        <f>VLOOKUP(X7914,HourlyWages!$A:$B,2,0)</f>
        <v>59</v>
      </c>
      <c r="AA7914">
        <v>1</v>
      </c>
    </row>
    <row r="7915" spans="1:27" x14ac:dyDescent="0.3">
      <c r="A7915" t="b">
        <f>COUNTIF($C$1:C7915, C7915)&gt;1</f>
        <v>0</v>
      </c>
      <c r="B7915" t="b">
        <f>VLOOKUP(C7915,Sheet3!$A:$B,2,0) &gt; 1</f>
        <v>0</v>
      </c>
      <c r="C7915">
        <v>7914</v>
      </c>
      <c r="D7915">
        <v>56581</v>
      </c>
      <c r="E7915" s="4">
        <v>39852</v>
      </c>
      <c r="F7915">
        <v>20</v>
      </c>
      <c r="G7915" s="15">
        <f>I7915*F7915</f>
        <v>2500</v>
      </c>
      <c r="H7915" s="9">
        <v>0.1</v>
      </c>
      <c r="I7915" s="13">
        <f>VLOOKUP($U7915,Pricebook!$A:$D,4,0)</f>
        <v>125</v>
      </c>
      <c r="J7915" s="11">
        <f>G7915*(1-H7915)</f>
        <v>2250</v>
      </c>
      <c r="K7915" t="s">
        <v>653</v>
      </c>
      <c r="L7915" t="s">
        <v>303</v>
      </c>
      <c r="M7915" t="str">
        <f>VLOOKUP($L7915,Companies!$A:$G,7,)</f>
        <v>Semiconductors</v>
      </c>
      <c r="N7915" t="str">
        <f>VLOOKUP($L7915,Companies!$A:$G,6,)</f>
        <v>Technology</v>
      </c>
      <c r="O7915" s="6" t="s">
        <v>2091</v>
      </c>
      <c r="P7915" s="6">
        <v>82001</v>
      </c>
      <c r="Q7915" t="s">
        <v>447</v>
      </c>
      <c r="R7915" t="s">
        <v>23</v>
      </c>
      <c r="S7915" s="4">
        <v>39855</v>
      </c>
      <c r="T7915" s="7">
        <f>S7915-E7915</f>
        <v>3</v>
      </c>
      <c r="U7915" t="s">
        <v>14208</v>
      </c>
      <c r="V7915" s="6" t="s">
        <v>14257</v>
      </c>
      <c r="W7915" t="s">
        <v>14258</v>
      </c>
      <c r="X7915" t="s">
        <v>14196</v>
      </c>
      <c r="Y7915" t="str">
        <f>VLOOKUP(R7915,Managers!$A:$B,2,)</f>
        <v>Bob Turner</v>
      </c>
      <c r="Z7915" s="11">
        <f>VLOOKUP(X7915,HourlyWages!$A:$B,2,0)</f>
        <v>58</v>
      </c>
      <c r="AA7915">
        <v>1</v>
      </c>
    </row>
    <row r="7916" spans="1:27" x14ac:dyDescent="0.3">
      <c r="A7916" t="b">
        <f>COUNTIF($C$1:C7916, C7916)&gt;1</f>
        <v>0</v>
      </c>
      <c r="B7916" t="b">
        <f>VLOOKUP(C7916,Sheet3!$A:$B,2,0) &gt; 1</f>
        <v>0</v>
      </c>
      <c r="C7916">
        <v>7915</v>
      </c>
      <c r="D7916">
        <v>56582</v>
      </c>
      <c r="E7916" s="4">
        <v>39976</v>
      </c>
      <c r="F7916">
        <v>25</v>
      </c>
      <c r="G7916" s="15">
        <f>I7916*F7916</f>
        <v>3125</v>
      </c>
      <c r="H7916" s="9">
        <v>0.04</v>
      </c>
      <c r="I7916" s="13">
        <f>VLOOKUP($U7916,Pricebook!$A:$D,4,0)</f>
        <v>125</v>
      </c>
      <c r="J7916" s="11">
        <f>G7916*(1-H7916)</f>
        <v>3000</v>
      </c>
      <c r="K7916" t="s">
        <v>2056</v>
      </c>
      <c r="L7916" t="s">
        <v>190</v>
      </c>
      <c r="M7916" t="str">
        <f>VLOOKUP($L7916,Companies!$A:$G,7,)</f>
        <v>Computer Software: Prepackaged Software</v>
      </c>
      <c r="N7916" t="str">
        <f>VLOOKUP($L7916,Companies!$A:$G,6,)</f>
        <v>Technology</v>
      </c>
      <c r="O7916" s="6" t="s">
        <v>1058</v>
      </c>
      <c r="P7916" s="6">
        <v>84015</v>
      </c>
      <c r="Q7916" t="s">
        <v>201</v>
      </c>
      <c r="R7916" t="s">
        <v>23</v>
      </c>
      <c r="S7916" s="4">
        <v>39980</v>
      </c>
      <c r="T7916" s="7">
        <f>S7916-E7916</f>
        <v>4</v>
      </c>
      <c r="U7916" t="s">
        <v>14208</v>
      </c>
      <c r="V7916" s="6" t="s">
        <v>14251</v>
      </c>
      <c r="W7916" t="s">
        <v>14263</v>
      </c>
      <c r="X7916" t="s">
        <v>14188</v>
      </c>
      <c r="Y7916" t="str">
        <f>VLOOKUP(R7916,Managers!$A:$B,2,)</f>
        <v>Bob Turner</v>
      </c>
      <c r="Z7916" s="11">
        <f>VLOOKUP(X7916,HourlyWages!$A:$B,2,0)</f>
        <v>52</v>
      </c>
      <c r="AA7916">
        <v>1</v>
      </c>
    </row>
    <row r="7917" spans="1:27" x14ac:dyDescent="0.3">
      <c r="A7917" t="b">
        <f>COUNTIF($C$1:C7917, C7917)&gt;1</f>
        <v>0</v>
      </c>
      <c r="B7917" t="b">
        <f>VLOOKUP(C7917,Sheet3!$A:$B,2,0) &gt; 1</f>
        <v>0</v>
      </c>
      <c r="C7917">
        <v>7916</v>
      </c>
      <c r="D7917">
        <v>56582</v>
      </c>
      <c r="E7917" s="4">
        <v>39976</v>
      </c>
      <c r="F7917">
        <v>47</v>
      </c>
      <c r="G7917" s="15">
        <f>I7917*F7917</f>
        <v>5875</v>
      </c>
      <c r="H7917" s="9">
        <v>7.0000000000000007E-2</v>
      </c>
      <c r="I7917" s="13">
        <f>VLOOKUP($U7917,Pricebook!$A:$D,4,0)</f>
        <v>125</v>
      </c>
      <c r="J7917" s="11">
        <f>G7917*(1-H7917)</f>
        <v>5463.75</v>
      </c>
      <c r="K7917" t="s">
        <v>2056</v>
      </c>
      <c r="L7917" t="s">
        <v>190</v>
      </c>
      <c r="M7917" t="str">
        <f>VLOOKUP($L7917,Companies!$A:$G,7,)</f>
        <v>Computer Software: Prepackaged Software</v>
      </c>
      <c r="N7917" t="str">
        <f>VLOOKUP($L7917,Companies!$A:$G,6,)</f>
        <v>Technology</v>
      </c>
      <c r="O7917" s="6" t="s">
        <v>1058</v>
      </c>
      <c r="P7917" s="6">
        <v>84015</v>
      </c>
      <c r="Q7917" t="s">
        <v>201</v>
      </c>
      <c r="R7917" t="s">
        <v>23</v>
      </c>
      <c r="S7917" s="4">
        <v>39978</v>
      </c>
      <c r="T7917" s="7">
        <f>S7917-E7917</f>
        <v>2</v>
      </c>
      <c r="U7917" t="s">
        <v>14209</v>
      </c>
      <c r="V7917" s="6" t="s">
        <v>14254</v>
      </c>
      <c r="W7917" t="s">
        <v>14255</v>
      </c>
      <c r="X7917" t="s">
        <v>14190</v>
      </c>
      <c r="Y7917" t="str">
        <f>VLOOKUP(R7917,Managers!$A:$B,2,)</f>
        <v>Bob Turner</v>
      </c>
      <c r="Z7917" s="11">
        <f>VLOOKUP(X7917,HourlyWages!$A:$B,2,0)</f>
        <v>67</v>
      </c>
      <c r="AA7917">
        <v>1</v>
      </c>
    </row>
    <row r="7918" spans="1:27" x14ac:dyDescent="0.3">
      <c r="A7918" t="b">
        <f>COUNTIF($C$1:C7918, C7918)&gt;1</f>
        <v>0</v>
      </c>
      <c r="B7918" t="b">
        <f>VLOOKUP(C7918,Sheet3!$A:$B,2,0) &gt; 1</f>
        <v>0</v>
      </c>
      <c r="C7918">
        <v>7917</v>
      </c>
      <c r="D7918">
        <v>56582</v>
      </c>
      <c r="E7918" s="4">
        <v>39976</v>
      </c>
      <c r="F7918">
        <v>36</v>
      </c>
      <c r="G7918" s="15">
        <f>I7918*F7918</f>
        <v>4500</v>
      </c>
      <c r="H7918" s="9">
        <v>0.04</v>
      </c>
      <c r="I7918" s="13">
        <f>VLOOKUP($U7918,Pricebook!$A:$D,4,0)</f>
        <v>125</v>
      </c>
      <c r="J7918" s="11">
        <f>G7918*(1-H7918)</f>
        <v>4320</v>
      </c>
      <c r="K7918" t="s">
        <v>2056</v>
      </c>
      <c r="L7918" t="s">
        <v>190</v>
      </c>
      <c r="M7918" t="str">
        <f>VLOOKUP($L7918,Companies!$A:$G,7,)</f>
        <v>Computer Software: Prepackaged Software</v>
      </c>
      <c r="N7918" t="str">
        <f>VLOOKUP($L7918,Companies!$A:$G,6,)</f>
        <v>Technology</v>
      </c>
      <c r="O7918" s="6" t="s">
        <v>1062</v>
      </c>
      <c r="P7918" s="6" t="s">
        <v>2699</v>
      </c>
      <c r="Q7918" t="s">
        <v>440</v>
      </c>
      <c r="R7918" t="s">
        <v>16</v>
      </c>
      <c r="S7918" s="4">
        <v>39976</v>
      </c>
      <c r="T7918" s="7">
        <f>S7918-E7918</f>
        <v>0</v>
      </c>
      <c r="U7918" t="s">
        <v>14217</v>
      </c>
      <c r="V7918" s="6" t="s">
        <v>14257</v>
      </c>
      <c r="W7918" t="s">
        <v>14264</v>
      </c>
      <c r="X7918" t="s">
        <v>14203</v>
      </c>
      <c r="Y7918" t="str">
        <f>VLOOKUP(R7918,Managers!$A:$B,2,)</f>
        <v>Josh Martinez</v>
      </c>
      <c r="Z7918" s="11">
        <f>VLOOKUP(X7918,HourlyWages!$A:$B,2,0)</f>
        <v>62</v>
      </c>
      <c r="AA7918">
        <v>1</v>
      </c>
    </row>
    <row r="7919" spans="1:27" x14ac:dyDescent="0.3">
      <c r="A7919" t="b">
        <f>COUNTIF($C$1:C7919, C7919)&gt;1</f>
        <v>0</v>
      </c>
      <c r="B7919" t="b">
        <f>VLOOKUP(C7919,Sheet3!$A:$B,2,0) &gt; 1</f>
        <v>0</v>
      </c>
      <c r="C7919">
        <v>7918</v>
      </c>
      <c r="D7919">
        <v>56608</v>
      </c>
      <c r="E7919" s="4">
        <v>40135</v>
      </c>
      <c r="F7919">
        <v>23</v>
      </c>
      <c r="G7919" s="15">
        <f>I7919*F7919</f>
        <v>3220</v>
      </c>
      <c r="H7919" s="9">
        <v>0.1</v>
      </c>
      <c r="I7919" s="13">
        <f>VLOOKUP($U7919,Pricebook!$A:$D,4,0)</f>
        <v>140</v>
      </c>
      <c r="J7919" s="11">
        <f>G7919*(1-H7919)</f>
        <v>2898</v>
      </c>
      <c r="K7919" t="s">
        <v>519</v>
      </c>
      <c r="L7919" t="s">
        <v>520</v>
      </c>
      <c r="M7919" t="str">
        <f>VLOOKUP($L7919,Companies!$A:$G,7,)</f>
        <v>Computer Software: Prepackaged Software</v>
      </c>
      <c r="N7919" t="str">
        <f>VLOOKUP($L7919,Companies!$A:$G,6,)</f>
        <v>Technology</v>
      </c>
      <c r="O7919" s="6" t="s">
        <v>1525</v>
      </c>
      <c r="P7919" s="6" t="s">
        <v>1526</v>
      </c>
      <c r="Q7919" t="s">
        <v>101</v>
      </c>
      <c r="R7919" t="s">
        <v>34</v>
      </c>
      <c r="S7919" s="4">
        <v>40137</v>
      </c>
      <c r="T7919" s="7">
        <f>S7919-E7919</f>
        <v>2</v>
      </c>
      <c r="U7919" t="s">
        <v>14213</v>
      </c>
      <c r="V7919" s="6" t="s">
        <v>14254</v>
      </c>
      <c r="W7919" t="s">
        <v>14256</v>
      </c>
      <c r="X7919" t="s">
        <v>14185</v>
      </c>
      <c r="Y7919" t="str">
        <f>VLOOKUP(R7919,Managers!$A:$B,2,)</f>
        <v>Frank Mitchell</v>
      </c>
      <c r="Z7919" s="11">
        <f>VLOOKUP(X7919,HourlyWages!$A:$B,2,0)</f>
        <v>70</v>
      </c>
      <c r="AA7919">
        <v>1</v>
      </c>
    </row>
    <row r="7920" spans="1:27" x14ac:dyDescent="0.3">
      <c r="A7920" t="b">
        <f>COUNTIF($C$1:C7920, C7920)&gt;1</f>
        <v>0</v>
      </c>
      <c r="B7920" t="b">
        <f>VLOOKUP(C7920,Sheet3!$A:$B,2,0) &gt; 1</f>
        <v>0</v>
      </c>
      <c r="C7920">
        <v>7919</v>
      </c>
      <c r="D7920">
        <v>56610</v>
      </c>
      <c r="E7920" s="4">
        <v>40244</v>
      </c>
      <c r="F7920">
        <v>20</v>
      </c>
      <c r="G7920" s="15">
        <f>I7920*F7920</f>
        <v>3000</v>
      </c>
      <c r="H7920" s="9">
        <v>0.08</v>
      </c>
      <c r="I7920" s="13">
        <f>VLOOKUP($U7920,Pricebook!$A:$D,4,0)</f>
        <v>150</v>
      </c>
      <c r="J7920" s="11">
        <f>G7920*(1-H7920)</f>
        <v>2760</v>
      </c>
      <c r="K7920" t="s">
        <v>102</v>
      </c>
      <c r="L7920" t="s">
        <v>103</v>
      </c>
      <c r="M7920" t="str">
        <f>VLOOKUP($L7920,Companies!$A:$G,7,)</f>
        <v>Computer Software: Programming, Data Processing</v>
      </c>
      <c r="N7920" t="str">
        <f>VLOOKUP($L7920,Companies!$A:$G,6,)</f>
        <v>Technology</v>
      </c>
      <c r="O7920" s="6" t="s">
        <v>1106</v>
      </c>
      <c r="P7920" s="6">
        <v>48127</v>
      </c>
      <c r="Q7920" t="s">
        <v>172</v>
      </c>
      <c r="R7920" t="s">
        <v>16</v>
      </c>
      <c r="S7920" s="4">
        <v>40244</v>
      </c>
      <c r="T7920" s="7">
        <f>S7920-E7920</f>
        <v>0</v>
      </c>
      <c r="U7920" t="s">
        <v>14211</v>
      </c>
      <c r="V7920" s="6" t="s">
        <v>14251</v>
      </c>
      <c r="W7920" t="s">
        <v>14268</v>
      </c>
      <c r="X7920" t="s">
        <v>14200</v>
      </c>
      <c r="Y7920" t="str">
        <f>VLOOKUP(R7920,Managers!$A:$B,2,)</f>
        <v>Josh Martinez</v>
      </c>
      <c r="Z7920" s="11">
        <f>VLOOKUP(X7920,HourlyWages!$A:$B,2,0)</f>
        <v>59</v>
      </c>
      <c r="AA7920">
        <v>1</v>
      </c>
    </row>
    <row r="7921" spans="1:27" x14ac:dyDescent="0.3">
      <c r="A7921" t="b">
        <f>COUNTIF($C$1:C7921, C7921)&gt;1</f>
        <v>0</v>
      </c>
      <c r="B7921" t="b">
        <f>VLOOKUP(C7921,Sheet3!$A:$B,2,0) &gt; 1</f>
        <v>0</v>
      </c>
      <c r="C7921">
        <v>7920</v>
      </c>
      <c r="D7921">
        <v>56612</v>
      </c>
      <c r="E7921" s="4">
        <v>40016</v>
      </c>
      <c r="F7921">
        <v>38</v>
      </c>
      <c r="G7921" s="15">
        <f>I7921*F7921</f>
        <v>5700</v>
      </c>
      <c r="H7921" s="9">
        <v>0</v>
      </c>
      <c r="I7921" s="13">
        <f>VLOOKUP($U7921,Pricebook!$A:$D,4,0)</f>
        <v>150</v>
      </c>
      <c r="J7921" s="11">
        <f>G7921*(1-H7921)</f>
        <v>5700</v>
      </c>
      <c r="K7921" t="s">
        <v>1387</v>
      </c>
      <c r="L7921" t="s">
        <v>215</v>
      </c>
      <c r="M7921" t="str">
        <f>VLOOKUP($L7921,Companies!$A:$G,7,)</f>
        <v>Business Services</v>
      </c>
      <c r="N7921" t="str">
        <f>VLOOKUP($L7921,Companies!$A:$G,6,)</f>
        <v>Miscellaneous</v>
      </c>
      <c r="O7921" s="6" t="s">
        <v>2586</v>
      </c>
      <c r="P7921" s="6">
        <v>34698</v>
      </c>
      <c r="Q7921" t="s">
        <v>101</v>
      </c>
      <c r="R7921" t="s">
        <v>34</v>
      </c>
      <c r="S7921" s="4">
        <v>40016</v>
      </c>
      <c r="T7921" s="7">
        <f>S7921-E7921</f>
        <v>0</v>
      </c>
      <c r="U7921" t="s">
        <v>14210</v>
      </c>
      <c r="V7921" s="6" t="s">
        <v>14251</v>
      </c>
      <c r="W7921" t="s">
        <v>14252</v>
      </c>
      <c r="X7921" t="s">
        <v>14190</v>
      </c>
      <c r="Y7921" t="str">
        <f>VLOOKUP(R7921,Managers!$A:$B,2,)</f>
        <v>Frank Mitchell</v>
      </c>
      <c r="Z7921" s="11">
        <f>VLOOKUP(X7921,HourlyWages!$A:$B,2,0)</f>
        <v>67</v>
      </c>
      <c r="AA7921">
        <v>1</v>
      </c>
    </row>
    <row r="7922" spans="1:27" x14ac:dyDescent="0.3">
      <c r="A7922" t="b">
        <f>COUNTIF($C$1:C7922, C7922)&gt;1</f>
        <v>0</v>
      </c>
      <c r="B7922" t="b">
        <f>VLOOKUP(C7922,Sheet3!$A:$B,2,0) &gt; 1</f>
        <v>0</v>
      </c>
      <c r="C7922">
        <v>7921</v>
      </c>
      <c r="D7922">
        <v>56640</v>
      </c>
      <c r="E7922" s="4">
        <v>40780</v>
      </c>
      <c r="F7922">
        <v>2</v>
      </c>
      <c r="G7922" s="15">
        <f>I7922*F7922</f>
        <v>220</v>
      </c>
      <c r="H7922" s="9">
        <v>0</v>
      </c>
      <c r="I7922" s="13">
        <f>VLOOKUP($U7922,Pricebook!$A:$D,4,0)</f>
        <v>110</v>
      </c>
      <c r="J7922" s="11">
        <f>G7922*(1-H7922)</f>
        <v>220</v>
      </c>
      <c r="K7922" t="s">
        <v>359</v>
      </c>
      <c r="L7922" t="s">
        <v>360</v>
      </c>
      <c r="M7922" t="str">
        <f>VLOOKUP($L7922,Companies!$A:$G,7,)</f>
        <v>Semiconductors</v>
      </c>
      <c r="N7922" t="str">
        <f>VLOOKUP($L7922,Companies!$A:$G,6,)</f>
        <v>Technology</v>
      </c>
      <c r="O7922" s="6" t="s">
        <v>1382</v>
      </c>
      <c r="P7922" s="6">
        <v>66203</v>
      </c>
      <c r="Q7922" t="s">
        <v>153</v>
      </c>
      <c r="R7922" t="s">
        <v>16</v>
      </c>
      <c r="S7922" s="4">
        <v>40781</v>
      </c>
      <c r="T7922" s="7">
        <f>S7922-E7922</f>
        <v>1</v>
      </c>
      <c r="U7922" t="s">
        <v>14215</v>
      </c>
      <c r="V7922" s="6" t="s">
        <v>14257</v>
      </c>
      <c r="W7922" t="s">
        <v>14258</v>
      </c>
      <c r="X7922" t="s">
        <v>14198</v>
      </c>
      <c r="Y7922" t="str">
        <f>VLOOKUP(R7922,Managers!$A:$B,2,)</f>
        <v>Josh Martinez</v>
      </c>
      <c r="Z7922" s="11">
        <f>VLOOKUP(X7922,HourlyWages!$A:$B,2,0)</f>
        <v>51</v>
      </c>
      <c r="AA7922">
        <v>1</v>
      </c>
    </row>
    <row r="7923" spans="1:27" x14ac:dyDescent="0.3">
      <c r="A7923" t="b">
        <f>COUNTIF($C$1:C7923, C7923)&gt;1</f>
        <v>0</v>
      </c>
      <c r="B7923" t="b">
        <f>VLOOKUP(C7923,Sheet3!$A:$B,2,0) &gt; 1</f>
        <v>0</v>
      </c>
      <c r="C7923">
        <v>7922</v>
      </c>
      <c r="D7923">
        <v>56640</v>
      </c>
      <c r="E7923" s="4">
        <v>40780</v>
      </c>
      <c r="F7923">
        <v>11</v>
      </c>
      <c r="G7923" s="15">
        <f>I7923*F7923</f>
        <v>1210</v>
      </c>
      <c r="H7923" s="9">
        <v>0.06</v>
      </c>
      <c r="I7923" s="13">
        <f>VLOOKUP($U7923,Pricebook!$A:$D,4,0)</f>
        <v>110</v>
      </c>
      <c r="J7923" s="11">
        <f>G7923*(1-H7923)</f>
        <v>1137.3999999999999</v>
      </c>
      <c r="K7923" t="s">
        <v>359</v>
      </c>
      <c r="L7923" t="s">
        <v>360</v>
      </c>
      <c r="M7923" t="str">
        <f>VLOOKUP($L7923,Companies!$A:$G,7,)</f>
        <v>Semiconductors</v>
      </c>
      <c r="N7923" t="str">
        <f>VLOOKUP($L7923,Companies!$A:$G,6,)</f>
        <v>Technology</v>
      </c>
      <c r="O7923" s="6" t="s">
        <v>1382</v>
      </c>
      <c r="P7923" s="6">
        <v>66203</v>
      </c>
      <c r="Q7923" t="s">
        <v>153</v>
      </c>
      <c r="R7923" t="s">
        <v>16</v>
      </c>
      <c r="S7923" s="4">
        <v>40781</v>
      </c>
      <c r="T7923" s="7">
        <f>S7923-E7923</f>
        <v>1</v>
      </c>
      <c r="U7923" t="s">
        <v>14215</v>
      </c>
      <c r="V7923" s="6" t="s">
        <v>14257</v>
      </c>
      <c r="W7923" t="s">
        <v>14259</v>
      </c>
      <c r="X7923" t="s">
        <v>14190</v>
      </c>
      <c r="Y7923" t="str">
        <f>VLOOKUP(R7923,Managers!$A:$B,2,)</f>
        <v>Josh Martinez</v>
      </c>
      <c r="Z7923" s="11">
        <f>VLOOKUP(X7923,HourlyWages!$A:$B,2,0)</f>
        <v>67</v>
      </c>
      <c r="AA7923">
        <v>1</v>
      </c>
    </row>
    <row r="7924" spans="1:27" x14ac:dyDescent="0.3">
      <c r="A7924" t="b">
        <f>COUNTIF($C$1:C7924, C7924)&gt;1</f>
        <v>0</v>
      </c>
      <c r="B7924" t="b">
        <f>VLOOKUP(C7924,Sheet3!$A:$B,2,0) &gt; 1</f>
        <v>0</v>
      </c>
      <c r="C7924">
        <v>7923</v>
      </c>
      <c r="D7924">
        <v>56644</v>
      </c>
      <c r="E7924" s="4">
        <v>41241</v>
      </c>
      <c r="F7924">
        <v>36</v>
      </c>
      <c r="G7924" s="15">
        <f>I7924*F7924</f>
        <v>4320</v>
      </c>
      <c r="H7924" s="9">
        <v>0.02</v>
      </c>
      <c r="I7924" s="13">
        <f>VLOOKUP($U7924,Pricebook!$A:$D,4,0)</f>
        <v>120</v>
      </c>
      <c r="J7924" s="11">
        <f>G7924*(1-H7924)</f>
        <v>4233.6000000000004</v>
      </c>
      <c r="K7924" t="s">
        <v>451</v>
      </c>
      <c r="L7924" t="s">
        <v>452</v>
      </c>
      <c r="M7924" t="str">
        <f>VLOOKUP($L7924,Companies!$A:$G,7,)</f>
        <v>Biotechnology: Biological Products (No Diagnostic Substances)</v>
      </c>
      <c r="N7924" t="str">
        <f>VLOOKUP($L7924,Companies!$A:$G,6,)</f>
        <v>Health Care</v>
      </c>
      <c r="O7924" s="6" t="s">
        <v>181</v>
      </c>
      <c r="P7924" s="6" t="s">
        <v>182</v>
      </c>
      <c r="Q7924" t="s">
        <v>33</v>
      </c>
      <c r="R7924" t="s">
        <v>34</v>
      </c>
      <c r="S7924" s="4">
        <v>41243</v>
      </c>
      <c r="T7924" s="7">
        <f>S7924-E7924</f>
        <v>2</v>
      </c>
      <c r="U7924" t="s">
        <v>14212</v>
      </c>
      <c r="V7924" s="6" t="s">
        <v>14257</v>
      </c>
      <c r="W7924" t="s">
        <v>14259</v>
      </c>
      <c r="X7924" t="s">
        <v>14194</v>
      </c>
      <c r="Y7924" t="str">
        <f>VLOOKUP(R7924,Managers!$A:$B,2,)</f>
        <v>Frank Mitchell</v>
      </c>
      <c r="Z7924" s="11">
        <f>VLOOKUP(X7924,HourlyWages!$A:$B,2,0)</f>
        <v>71</v>
      </c>
      <c r="AA7924">
        <v>1</v>
      </c>
    </row>
    <row r="7925" spans="1:27" x14ac:dyDescent="0.3">
      <c r="A7925" t="b">
        <f>COUNTIF($C$1:C7925, C7925)&gt;1</f>
        <v>0</v>
      </c>
      <c r="B7925" t="b">
        <f>VLOOKUP(C7925,Sheet3!$A:$B,2,0) &gt; 1</f>
        <v>0</v>
      </c>
      <c r="C7925">
        <v>7924</v>
      </c>
      <c r="D7925">
        <v>56645</v>
      </c>
      <c r="E7925" s="4">
        <v>40914</v>
      </c>
      <c r="F7925">
        <v>46</v>
      </c>
      <c r="G7925" s="15">
        <f>I7925*F7925</f>
        <v>5060</v>
      </c>
      <c r="H7925" s="9">
        <v>0.02</v>
      </c>
      <c r="I7925" s="13">
        <f>VLOOKUP($U7925,Pricebook!$A:$D,4,0)</f>
        <v>110</v>
      </c>
      <c r="J7925" s="11">
        <f>G7925*(1-H7925)</f>
        <v>4958.8</v>
      </c>
      <c r="K7925" t="s">
        <v>275</v>
      </c>
      <c r="L7925" t="s">
        <v>276</v>
      </c>
      <c r="M7925" t="str">
        <f>VLOOKUP($L7925,Companies!$A:$G,7,)</f>
        <v>Computer Manufacturing</v>
      </c>
      <c r="N7925" t="str">
        <f>VLOOKUP($L7925,Companies!$A:$G,6,)</f>
        <v>Technology</v>
      </c>
      <c r="O7925" s="6" t="s">
        <v>2420</v>
      </c>
      <c r="P7925" s="6">
        <v>46952</v>
      </c>
      <c r="Q7925" t="s">
        <v>278</v>
      </c>
      <c r="R7925" t="s">
        <v>16</v>
      </c>
      <c r="S7925" s="4">
        <v>40914</v>
      </c>
      <c r="T7925" s="7">
        <f>S7925-E7925</f>
        <v>0</v>
      </c>
      <c r="U7925" t="s">
        <v>14215</v>
      </c>
      <c r="V7925" s="6" t="s">
        <v>14251</v>
      </c>
      <c r="W7925" t="s">
        <v>14263</v>
      </c>
      <c r="X7925" t="s">
        <v>14191</v>
      </c>
      <c r="Y7925" t="str">
        <f>VLOOKUP(R7925,Managers!$A:$B,2,)</f>
        <v>Josh Martinez</v>
      </c>
      <c r="Z7925" s="11">
        <f>VLOOKUP(X7925,HourlyWages!$A:$B,2,0)</f>
        <v>60</v>
      </c>
      <c r="AA7925">
        <v>1</v>
      </c>
    </row>
    <row r="7926" spans="1:27" x14ac:dyDescent="0.3">
      <c r="A7926" t="b">
        <f>COUNTIF($C$1:C7926, C7926)&gt;1</f>
        <v>0</v>
      </c>
      <c r="B7926" t="b">
        <f>VLOOKUP(C7926,Sheet3!$A:$B,2,0) &gt; 1</f>
        <v>0</v>
      </c>
      <c r="C7926">
        <v>7925</v>
      </c>
      <c r="D7926">
        <v>56645</v>
      </c>
      <c r="E7926" s="4">
        <v>40914</v>
      </c>
      <c r="F7926">
        <v>42</v>
      </c>
      <c r="G7926" s="15">
        <f>I7926*F7926</f>
        <v>5250</v>
      </c>
      <c r="H7926" s="9">
        <v>7.0000000000000007E-2</v>
      </c>
      <c r="I7926" s="13">
        <f>VLOOKUP($U7926,Pricebook!$A:$D,4,0)</f>
        <v>125</v>
      </c>
      <c r="J7926" s="11">
        <f>G7926*(1-H7926)</f>
        <v>4882.5</v>
      </c>
      <c r="K7926" t="s">
        <v>275</v>
      </c>
      <c r="L7926" t="s">
        <v>276</v>
      </c>
      <c r="M7926" t="str">
        <f>VLOOKUP($L7926,Companies!$A:$G,7,)</f>
        <v>Computer Manufacturing</v>
      </c>
      <c r="N7926" t="str">
        <f>VLOOKUP($L7926,Companies!$A:$G,6,)</f>
        <v>Technology</v>
      </c>
      <c r="O7926" s="6" t="s">
        <v>2420</v>
      </c>
      <c r="P7926" s="6">
        <v>46952</v>
      </c>
      <c r="Q7926" t="s">
        <v>278</v>
      </c>
      <c r="R7926" t="s">
        <v>16</v>
      </c>
      <c r="S7926" s="4">
        <v>40916</v>
      </c>
      <c r="T7926" s="7">
        <f>S7926-E7926</f>
        <v>2</v>
      </c>
      <c r="U7926" t="s">
        <v>14209</v>
      </c>
      <c r="V7926" s="6" t="s">
        <v>14251</v>
      </c>
      <c r="W7926" t="s">
        <v>14266</v>
      </c>
      <c r="X7926" t="s">
        <v>14188</v>
      </c>
      <c r="Y7926" t="str">
        <f>VLOOKUP(R7926,Managers!$A:$B,2,)</f>
        <v>Josh Martinez</v>
      </c>
      <c r="Z7926" s="11">
        <f>VLOOKUP(X7926,HourlyWages!$A:$B,2,0)</f>
        <v>52</v>
      </c>
      <c r="AA7926">
        <v>1</v>
      </c>
    </row>
    <row r="7927" spans="1:27" x14ac:dyDescent="0.3">
      <c r="A7927" t="b">
        <f>COUNTIF($C$1:C7927, C7927)&gt;1</f>
        <v>0</v>
      </c>
      <c r="B7927" t="b">
        <f>VLOOKUP(C7927,Sheet3!$A:$B,2,0) &gt; 1</f>
        <v>0</v>
      </c>
      <c r="C7927">
        <v>7926</v>
      </c>
      <c r="D7927">
        <v>56646</v>
      </c>
      <c r="E7927" s="4">
        <v>40317</v>
      </c>
      <c r="F7927">
        <v>41</v>
      </c>
      <c r="G7927" s="15">
        <f>I7927*F7927</f>
        <v>6150</v>
      </c>
      <c r="H7927" s="9">
        <v>0.04</v>
      </c>
      <c r="I7927" s="13">
        <f>VLOOKUP($U7927,Pricebook!$A:$D,4,0)</f>
        <v>150</v>
      </c>
      <c r="J7927" s="11">
        <f>G7927*(1-H7927)</f>
        <v>5904</v>
      </c>
      <c r="K7927" t="s">
        <v>1986</v>
      </c>
      <c r="L7927" t="s">
        <v>241</v>
      </c>
      <c r="M7927" t="str">
        <f>VLOOKUP($L7927,Companies!$A:$G,7,)</f>
        <v>Computer Software: Prepackaged Software</v>
      </c>
      <c r="N7927" t="str">
        <f>VLOOKUP($L7927,Companies!$A:$G,6,)</f>
        <v>Technology</v>
      </c>
      <c r="O7927" s="6" t="s">
        <v>1276</v>
      </c>
      <c r="P7927" s="6" t="s">
        <v>2771</v>
      </c>
      <c r="Q7927" t="s">
        <v>232</v>
      </c>
      <c r="R7927" t="s">
        <v>61</v>
      </c>
      <c r="S7927" s="4">
        <v>40318</v>
      </c>
      <c r="T7927" s="7">
        <f>S7927-E7927</f>
        <v>1</v>
      </c>
      <c r="U7927" t="s">
        <v>14210</v>
      </c>
      <c r="V7927" s="6" t="s">
        <v>14251</v>
      </c>
      <c r="W7927" t="s">
        <v>14253</v>
      </c>
      <c r="X7927" t="s">
        <v>14185</v>
      </c>
      <c r="Y7927" t="str">
        <f>VLOOKUP(R7927,Managers!$A:$B,2,)</f>
        <v>Allen Young</v>
      </c>
      <c r="Z7927" s="11">
        <f>VLOOKUP(X7927,HourlyWages!$A:$B,2,0)</f>
        <v>70</v>
      </c>
      <c r="AA7927">
        <v>1</v>
      </c>
    </row>
    <row r="7928" spans="1:27" x14ac:dyDescent="0.3">
      <c r="A7928" t="b">
        <f>COUNTIF($C$1:C7928, C7928)&gt;1</f>
        <v>0</v>
      </c>
      <c r="B7928" t="b">
        <f>VLOOKUP(C7928,Sheet3!$A:$B,2,0) &gt; 1</f>
        <v>0</v>
      </c>
      <c r="C7928">
        <v>7927</v>
      </c>
      <c r="D7928">
        <v>56647</v>
      </c>
      <c r="E7928" s="4">
        <v>40758</v>
      </c>
      <c r="F7928">
        <v>41</v>
      </c>
      <c r="G7928" s="15">
        <f>I7928*F7928</f>
        <v>5125</v>
      </c>
      <c r="H7928" s="9">
        <v>0.02</v>
      </c>
      <c r="I7928" s="13">
        <f>VLOOKUP($U7928,Pricebook!$A:$D,4,0)</f>
        <v>125</v>
      </c>
      <c r="J7928" s="11">
        <f>G7928*(1-H7928)</f>
        <v>5022.5</v>
      </c>
      <c r="K7928" t="s">
        <v>221</v>
      </c>
      <c r="L7928" t="s">
        <v>20</v>
      </c>
      <c r="M7928" t="str">
        <f>VLOOKUP($L7928,Companies!$A:$G,7,)</f>
        <v>Major Pharmaceuticals</v>
      </c>
      <c r="N7928" t="str">
        <f>VLOOKUP($L7928,Companies!$A:$G,6,)</f>
        <v>Health Care</v>
      </c>
      <c r="O7928" s="6" t="s">
        <v>2858</v>
      </c>
      <c r="P7928" s="6">
        <v>36701</v>
      </c>
      <c r="Q7928" t="s">
        <v>424</v>
      </c>
      <c r="R7928" t="s">
        <v>34</v>
      </c>
      <c r="S7928" s="4">
        <v>40759</v>
      </c>
      <c r="T7928" s="7">
        <f>S7928-E7928</f>
        <v>1</v>
      </c>
      <c r="U7928" t="s">
        <v>14208</v>
      </c>
      <c r="V7928" s="6" t="s">
        <v>14254</v>
      </c>
      <c r="W7928" t="s">
        <v>14255</v>
      </c>
      <c r="X7928" t="s">
        <v>14185</v>
      </c>
      <c r="Y7928" t="str">
        <f>VLOOKUP(R7928,Managers!$A:$B,2,)</f>
        <v>Frank Mitchell</v>
      </c>
      <c r="Z7928" s="11">
        <f>VLOOKUP(X7928,HourlyWages!$A:$B,2,0)</f>
        <v>70</v>
      </c>
      <c r="AA7928">
        <v>1</v>
      </c>
    </row>
    <row r="7929" spans="1:27" x14ac:dyDescent="0.3">
      <c r="A7929" t="b">
        <f>COUNTIF($C$1:C7929, C7929)&gt;1</f>
        <v>0</v>
      </c>
      <c r="B7929" t="b">
        <f>VLOOKUP(C7929,Sheet3!$A:$B,2,0) &gt; 1</f>
        <v>0</v>
      </c>
      <c r="C7929">
        <v>7928</v>
      </c>
      <c r="D7929">
        <v>56672</v>
      </c>
      <c r="E7929" s="4">
        <v>41041</v>
      </c>
      <c r="F7929">
        <v>34</v>
      </c>
      <c r="G7929" s="15">
        <f>I7929*F7929</f>
        <v>4080</v>
      </c>
      <c r="H7929" s="9">
        <v>0.1</v>
      </c>
      <c r="I7929" s="13">
        <f>VLOOKUP($U7929,Pricebook!$A:$D,4,0)</f>
        <v>120</v>
      </c>
      <c r="J7929" s="11">
        <f>G7929*(1-H7929)</f>
        <v>3672</v>
      </c>
      <c r="K7929" t="s">
        <v>1956</v>
      </c>
      <c r="L7929" t="s">
        <v>203</v>
      </c>
      <c r="M7929" t="str">
        <f>VLOOKUP($L7929,Companies!$A:$G,7,)</f>
        <v>Catalog/Specialty Distribution</v>
      </c>
      <c r="N7929" t="str">
        <f>VLOOKUP($L7929,Companies!$A:$G,6,)</f>
        <v>Consumer Services</v>
      </c>
      <c r="O7929" s="6" t="s">
        <v>1957</v>
      </c>
      <c r="P7929" s="6">
        <v>11226</v>
      </c>
      <c r="Q7929" t="s">
        <v>60</v>
      </c>
      <c r="R7929" t="s">
        <v>61</v>
      </c>
      <c r="S7929" s="4">
        <v>41042</v>
      </c>
      <c r="T7929" s="7">
        <f>S7929-E7929</f>
        <v>1</v>
      </c>
      <c r="U7929" t="s">
        <v>14212</v>
      </c>
      <c r="V7929" s="6" t="s">
        <v>14254</v>
      </c>
      <c r="W7929" t="s">
        <v>14255</v>
      </c>
      <c r="X7929" t="s">
        <v>14194</v>
      </c>
      <c r="Y7929" t="str">
        <f>VLOOKUP(R7929,Managers!$A:$B,2,)</f>
        <v>Allen Young</v>
      </c>
      <c r="Z7929" s="11">
        <f>VLOOKUP(X7929,HourlyWages!$A:$B,2,0)</f>
        <v>71</v>
      </c>
      <c r="AA7929">
        <v>1</v>
      </c>
    </row>
    <row r="7930" spans="1:27" x14ac:dyDescent="0.3">
      <c r="A7930" t="b">
        <f>COUNTIF($C$1:C7930, C7930)&gt;1</f>
        <v>0</v>
      </c>
      <c r="B7930" t="b">
        <f>VLOOKUP(C7930,Sheet3!$A:$B,2,0) &gt; 1</f>
        <v>0</v>
      </c>
      <c r="C7930">
        <v>7929</v>
      </c>
      <c r="D7930">
        <v>56672</v>
      </c>
      <c r="E7930" s="4">
        <v>41041</v>
      </c>
      <c r="F7930">
        <v>8</v>
      </c>
      <c r="G7930" s="15">
        <f>I7930*F7930</f>
        <v>1000</v>
      </c>
      <c r="H7930" s="9">
        <v>0.02</v>
      </c>
      <c r="I7930" s="13">
        <f>VLOOKUP($U7930,Pricebook!$A:$D,4,0)</f>
        <v>125</v>
      </c>
      <c r="J7930" s="11">
        <f>G7930*(1-H7930)</f>
        <v>980</v>
      </c>
      <c r="K7930" t="s">
        <v>1956</v>
      </c>
      <c r="L7930" t="s">
        <v>203</v>
      </c>
      <c r="M7930" t="str">
        <f>VLOOKUP($L7930,Companies!$A:$G,7,)</f>
        <v>Catalog/Specialty Distribution</v>
      </c>
      <c r="N7930" t="str">
        <f>VLOOKUP($L7930,Companies!$A:$G,6,)</f>
        <v>Consumer Services</v>
      </c>
      <c r="O7930" s="6" t="s">
        <v>907</v>
      </c>
      <c r="P7930" s="6">
        <v>14215</v>
      </c>
      <c r="Q7930" t="s">
        <v>60</v>
      </c>
      <c r="R7930" t="s">
        <v>61</v>
      </c>
      <c r="S7930" s="4">
        <v>41043</v>
      </c>
      <c r="T7930" s="7">
        <f>S7930-E7930</f>
        <v>2</v>
      </c>
      <c r="U7930" t="s">
        <v>14209</v>
      </c>
      <c r="V7930" s="6" t="s">
        <v>14251</v>
      </c>
      <c r="W7930" t="s">
        <v>14260</v>
      </c>
      <c r="X7930" t="s">
        <v>14193</v>
      </c>
      <c r="Y7930" t="str">
        <f>VLOOKUP(R7930,Managers!$A:$B,2,)</f>
        <v>Allen Young</v>
      </c>
      <c r="Z7930" s="11">
        <f>VLOOKUP(X7930,HourlyWages!$A:$B,2,0)</f>
        <v>57</v>
      </c>
      <c r="AA7930">
        <v>1</v>
      </c>
    </row>
    <row r="7931" spans="1:27" x14ac:dyDescent="0.3">
      <c r="A7931" t="b">
        <f>COUNTIF($C$1:C7931, C7931)&gt;1</f>
        <v>0</v>
      </c>
      <c r="B7931" t="b">
        <f>VLOOKUP(C7931,Sheet3!$A:$B,2,0) &gt; 1</f>
        <v>0</v>
      </c>
      <c r="C7931">
        <v>7930</v>
      </c>
      <c r="D7931">
        <v>56672</v>
      </c>
      <c r="E7931" s="4">
        <v>41041</v>
      </c>
      <c r="F7931">
        <v>45</v>
      </c>
      <c r="G7931" s="15">
        <f>I7931*F7931</f>
        <v>6750</v>
      </c>
      <c r="H7931" s="9">
        <v>0.1</v>
      </c>
      <c r="I7931" s="13">
        <f>VLOOKUP($U7931,Pricebook!$A:$D,4,0)</f>
        <v>150</v>
      </c>
      <c r="J7931" s="11">
        <f>G7931*(1-H7931)</f>
        <v>6075</v>
      </c>
      <c r="K7931" t="s">
        <v>1956</v>
      </c>
      <c r="L7931" t="s">
        <v>203</v>
      </c>
      <c r="M7931" t="str">
        <f>VLOOKUP($L7931,Companies!$A:$G,7,)</f>
        <v>Catalog/Specialty Distribution</v>
      </c>
      <c r="N7931" t="str">
        <f>VLOOKUP($L7931,Companies!$A:$G,6,)</f>
        <v>Consumer Services</v>
      </c>
      <c r="O7931" s="6" t="s">
        <v>907</v>
      </c>
      <c r="P7931" s="6">
        <v>14215</v>
      </c>
      <c r="Q7931" t="s">
        <v>60</v>
      </c>
      <c r="R7931" t="s">
        <v>61</v>
      </c>
      <c r="S7931" s="4">
        <v>41043</v>
      </c>
      <c r="T7931" s="7">
        <f>S7931-E7931</f>
        <v>2</v>
      </c>
      <c r="U7931" t="s">
        <v>14210</v>
      </c>
      <c r="V7931" s="6" t="s">
        <v>14257</v>
      </c>
      <c r="W7931" t="s">
        <v>14264</v>
      </c>
      <c r="X7931" t="s">
        <v>14191</v>
      </c>
      <c r="Y7931" t="str">
        <f>VLOOKUP(R7931,Managers!$A:$B,2,)</f>
        <v>Allen Young</v>
      </c>
      <c r="Z7931" s="11">
        <f>VLOOKUP(X7931,HourlyWages!$A:$B,2,0)</f>
        <v>60</v>
      </c>
      <c r="AA7931">
        <v>1</v>
      </c>
    </row>
    <row r="7932" spans="1:27" x14ac:dyDescent="0.3">
      <c r="A7932" t="b">
        <f>COUNTIF($C$1:C7932, C7932)&gt;1</f>
        <v>0</v>
      </c>
      <c r="B7932" t="b">
        <f>VLOOKUP(C7932,Sheet3!$A:$B,2,0) &gt; 1</f>
        <v>0</v>
      </c>
      <c r="C7932">
        <v>7931</v>
      </c>
      <c r="D7932">
        <v>56676</v>
      </c>
      <c r="E7932" s="4">
        <v>41207</v>
      </c>
      <c r="F7932">
        <v>39</v>
      </c>
      <c r="G7932" s="15">
        <f>I7932*F7932</f>
        <v>4290</v>
      </c>
      <c r="H7932" s="9">
        <v>0.08</v>
      </c>
      <c r="I7932" s="13">
        <f>VLOOKUP($U7932,Pricebook!$A:$D,4,0)</f>
        <v>110</v>
      </c>
      <c r="J7932" s="11">
        <f>G7932*(1-H7932)</f>
        <v>3946.8</v>
      </c>
      <c r="K7932" t="s">
        <v>1685</v>
      </c>
      <c r="L7932" t="s">
        <v>112</v>
      </c>
      <c r="M7932" t="str">
        <f>VLOOKUP($L7932,Companies!$A:$G,7,)</f>
        <v>Telecommunications Equipment</v>
      </c>
      <c r="N7932" t="str">
        <f>VLOOKUP($L7932,Companies!$A:$G,6,)</f>
        <v>Public Utilities</v>
      </c>
      <c r="O7932" s="6" t="s">
        <v>526</v>
      </c>
      <c r="P7932" s="6">
        <v>91730</v>
      </c>
      <c r="Q7932" t="s">
        <v>114</v>
      </c>
      <c r="R7932" t="s">
        <v>23</v>
      </c>
      <c r="S7932" s="4">
        <v>41208</v>
      </c>
      <c r="T7932" s="7">
        <f>S7932-E7932</f>
        <v>1</v>
      </c>
      <c r="U7932" t="s">
        <v>14215</v>
      </c>
      <c r="V7932" s="6" t="s">
        <v>14254</v>
      </c>
      <c r="W7932" t="s">
        <v>14255</v>
      </c>
      <c r="X7932" t="s">
        <v>14187</v>
      </c>
      <c r="Y7932" t="str">
        <f>VLOOKUP(R7932,Managers!$A:$B,2,)</f>
        <v>Bob Turner</v>
      </c>
      <c r="Z7932" s="11">
        <f>VLOOKUP(X7932,HourlyWages!$A:$B,2,0)</f>
        <v>45</v>
      </c>
      <c r="AA7932">
        <v>1</v>
      </c>
    </row>
    <row r="7933" spans="1:27" x14ac:dyDescent="0.3">
      <c r="A7933" t="b">
        <f>COUNTIF($C$1:C7933, C7933)&gt;1</f>
        <v>0</v>
      </c>
      <c r="B7933" t="b">
        <f>VLOOKUP(C7933,Sheet3!$A:$B,2,0) &gt; 1</f>
        <v>0</v>
      </c>
      <c r="C7933">
        <v>7932</v>
      </c>
      <c r="D7933">
        <v>56677</v>
      </c>
      <c r="E7933" s="4">
        <v>39914</v>
      </c>
      <c r="F7933">
        <v>35</v>
      </c>
      <c r="G7933" s="15">
        <f>I7933*F7933</f>
        <v>4375</v>
      </c>
      <c r="H7933" s="9">
        <v>0</v>
      </c>
      <c r="I7933" s="13">
        <f>VLOOKUP($U7933,Pricebook!$A:$D,4,0)</f>
        <v>125</v>
      </c>
      <c r="J7933" s="11">
        <f>G7933*(1-H7933)</f>
        <v>4375</v>
      </c>
      <c r="K7933" t="s">
        <v>852</v>
      </c>
      <c r="L7933" t="s">
        <v>594</v>
      </c>
      <c r="M7933" t="str">
        <f>VLOOKUP($L7933,Companies!$A:$G,7,)</f>
        <v>Semiconductors</v>
      </c>
      <c r="N7933" t="str">
        <f>VLOOKUP($L7933,Companies!$A:$G,6,)</f>
        <v>Technology</v>
      </c>
      <c r="O7933" s="6" t="s">
        <v>1434</v>
      </c>
      <c r="P7933" s="6" t="s">
        <v>1435</v>
      </c>
      <c r="Q7933" t="s">
        <v>440</v>
      </c>
      <c r="R7933" t="s">
        <v>16</v>
      </c>
      <c r="S7933" s="4">
        <v>39915</v>
      </c>
      <c r="T7933" s="7">
        <f>S7933-E7933</f>
        <v>1</v>
      </c>
      <c r="U7933" t="s">
        <v>14208</v>
      </c>
      <c r="V7933" s="6" t="s">
        <v>14251</v>
      </c>
      <c r="W7933" t="s">
        <v>14260</v>
      </c>
      <c r="X7933" t="s">
        <v>14200</v>
      </c>
      <c r="Y7933" t="str">
        <f>VLOOKUP(R7933,Managers!$A:$B,2,)</f>
        <v>Josh Martinez</v>
      </c>
      <c r="Z7933" s="11">
        <f>VLOOKUP(X7933,HourlyWages!$A:$B,2,0)</f>
        <v>59</v>
      </c>
      <c r="AA7933">
        <v>1</v>
      </c>
    </row>
    <row r="7934" spans="1:27" x14ac:dyDescent="0.3">
      <c r="A7934" t="b">
        <f>COUNTIF($C$1:C7934, C7934)&gt;1</f>
        <v>0</v>
      </c>
      <c r="B7934" t="b">
        <f>VLOOKUP(C7934,Sheet3!$A:$B,2,0) &gt; 1</f>
        <v>0</v>
      </c>
      <c r="C7934">
        <v>7933</v>
      </c>
      <c r="D7934">
        <v>56706</v>
      </c>
      <c r="E7934" s="4">
        <v>40127</v>
      </c>
      <c r="F7934">
        <v>7</v>
      </c>
      <c r="G7934" s="15">
        <f>I7934*F7934</f>
        <v>1050</v>
      </c>
      <c r="H7934" s="9">
        <v>0</v>
      </c>
      <c r="I7934" s="13">
        <f>VLOOKUP($U7934,Pricebook!$A:$D,4,0)</f>
        <v>150</v>
      </c>
      <c r="J7934" s="11">
        <f>G7934*(1-H7934)</f>
        <v>1050</v>
      </c>
      <c r="K7934" t="s">
        <v>2470</v>
      </c>
      <c r="L7934" t="s">
        <v>310</v>
      </c>
      <c r="M7934" t="str">
        <f>VLOOKUP($L7934,Companies!$A:$G,7,)</f>
        <v>Major Pharmaceuticals</v>
      </c>
      <c r="N7934" t="str">
        <f>VLOOKUP($L7934,Companies!$A:$G,6,)</f>
        <v>Health Care</v>
      </c>
      <c r="O7934" s="6" t="s">
        <v>903</v>
      </c>
      <c r="P7934" s="6">
        <v>98052</v>
      </c>
      <c r="Q7934" t="s">
        <v>22</v>
      </c>
      <c r="R7934" t="s">
        <v>23</v>
      </c>
      <c r="S7934" s="4">
        <v>40128</v>
      </c>
      <c r="T7934" s="7">
        <f>S7934-E7934</f>
        <v>1</v>
      </c>
      <c r="U7934" t="s">
        <v>14216</v>
      </c>
      <c r="V7934" s="6" t="s">
        <v>14251</v>
      </c>
      <c r="W7934" t="s">
        <v>14263</v>
      </c>
      <c r="X7934" t="s">
        <v>14192</v>
      </c>
      <c r="Y7934" t="str">
        <f>VLOOKUP(R7934,Managers!$A:$B,2,)</f>
        <v>Bob Turner</v>
      </c>
      <c r="Z7934" s="11">
        <f>VLOOKUP(X7934,HourlyWages!$A:$B,2,0)</f>
        <v>75</v>
      </c>
      <c r="AA7934">
        <v>1</v>
      </c>
    </row>
    <row r="7935" spans="1:27" x14ac:dyDescent="0.3">
      <c r="A7935" t="b">
        <f>COUNTIF($C$1:C7935, C7935)&gt;1</f>
        <v>0</v>
      </c>
      <c r="B7935" t="b">
        <f>VLOOKUP(C7935,Sheet3!$A:$B,2,0) &gt; 1</f>
        <v>0</v>
      </c>
      <c r="C7935">
        <v>7934</v>
      </c>
      <c r="D7935">
        <v>56708</v>
      </c>
      <c r="E7935" s="4">
        <v>41245</v>
      </c>
      <c r="F7935">
        <v>36</v>
      </c>
      <c r="G7935" s="15">
        <f>I7935*F7935</f>
        <v>4500</v>
      </c>
      <c r="H7935" s="9">
        <v>0.1</v>
      </c>
      <c r="I7935" s="13">
        <f>VLOOKUP($U7935,Pricebook!$A:$D,4,0)</f>
        <v>125</v>
      </c>
      <c r="J7935" s="11">
        <f>G7935*(1-H7935)</f>
        <v>4050</v>
      </c>
      <c r="K7935" t="s">
        <v>541</v>
      </c>
      <c r="L7935" t="s">
        <v>260</v>
      </c>
      <c r="M7935" t="str">
        <f>VLOOKUP($L7935,Companies!$A:$G,7,)</f>
        <v>Packaged Foods</v>
      </c>
      <c r="N7935" t="str">
        <f>VLOOKUP($L7935,Companies!$A:$G,6,)</f>
        <v>Consumer Non-Durables</v>
      </c>
      <c r="O7935" s="6" t="s">
        <v>930</v>
      </c>
      <c r="P7935" s="6">
        <v>55901</v>
      </c>
      <c r="Q7935" t="s">
        <v>130</v>
      </c>
      <c r="R7935" t="s">
        <v>16</v>
      </c>
      <c r="S7935" s="4">
        <v>41245</v>
      </c>
      <c r="T7935" s="7">
        <f>S7935-E7935</f>
        <v>0</v>
      </c>
      <c r="U7935" t="s">
        <v>14209</v>
      </c>
      <c r="V7935" s="6" t="s">
        <v>14251</v>
      </c>
      <c r="W7935" t="s">
        <v>14266</v>
      </c>
      <c r="X7935" t="s">
        <v>14203</v>
      </c>
      <c r="Y7935" t="str">
        <f>VLOOKUP(R7935,Managers!$A:$B,2,)</f>
        <v>Josh Martinez</v>
      </c>
      <c r="Z7935" s="11">
        <f>VLOOKUP(X7935,HourlyWages!$A:$B,2,0)</f>
        <v>62</v>
      </c>
      <c r="AA7935">
        <v>1</v>
      </c>
    </row>
    <row r="7936" spans="1:27" x14ac:dyDescent="0.3">
      <c r="A7936" t="b">
        <f>COUNTIF($C$1:C7936, C7936)&gt;1</f>
        <v>0</v>
      </c>
      <c r="B7936" t="b">
        <f>VLOOKUP(C7936,Sheet3!$A:$B,2,0) &gt; 1</f>
        <v>0</v>
      </c>
      <c r="C7936">
        <v>7935</v>
      </c>
      <c r="D7936">
        <v>56708</v>
      </c>
      <c r="E7936" s="4">
        <v>41245</v>
      </c>
      <c r="F7936">
        <v>36</v>
      </c>
      <c r="G7936" s="15">
        <f>I7936*F7936</f>
        <v>3960</v>
      </c>
      <c r="H7936" s="9">
        <v>0.04</v>
      </c>
      <c r="I7936" s="13">
        <f>VLOOKUP($U7936,Pricebook!$A:$D,4,0)</f>
        <v>110</v>
      </c>
      <c r="J7936" s="11">
        <f>G7936*(1-H7936)</f>
        <v>3801.6</v>
      </c>
      <c r="K7936" t="s">
        <v>541</v>
      </c>
      <c r="L7936" t="s">
        <v>260</v>
      </c>
      <c r="M7936" t="str">
        <f>VLOOKUP($L7936,Companies!$A:$G,7,)</f>
        <v>Packaged Foods</v>
      </c>
      <c r="N7936" t="str">
        <f>VLOOKUP($L7936,Companies!$A:$G,6,)</f>
        <v>Consumer Non-Durables</v>
      </c>
      <c r="O7936" s="6" t="s">
        <v>480</v>
      </c>
      <c r="P7936" s="6">
        <v>55113</v>
      </c>
      <c r="Q7936" t="s">
        <v>130</v>
      </c>
      <c r="R7936" t="s">
        <v>16</v>
      </c>
      <c r="S7936" s="4">
        <v>41248</v>
      </c>
      <c r="T7936" s="7">
        <f>S7936-E7936</f>
        <v>3</v>
      </c>
      <c r="U7936" t="s">
        <v>14220</v>
      </c>
      <c r="V7936" s="6" t="s">
        <v>14251</v>
      </c>
      <c r="W7936" t="s">
        <v>14263</v>
      </c>
      <c r="X7936" t="s">
        <v>14196</v>
      </c>
      <c r="Y7936" t="str">
        <f>VLOOKUP(R7936,Managers!$A:$B,2,)</f>
        <v>Josh Martinez</v>
      </c>
      <c r="Z7936" s="11">
        <f>VLOOKUP(X7936,HourlyWages!$A:$B,2,0)</f>
        <v>58</v>
      </c>
      <c r="AA7936">
        <v>1</v>
      </c>
    </row>
    <row r="7937" spans="1:27" x14ac:dyDescent="0.3">
      <c r="A7937" t="b">
        <f>COUNTIF($C$1:C7937, C7937)&gt;1</f>
        <v>0</v>
      </c>
      <c r="B7937" t="b">
        <f>VLOOKUP(C7937,Sheet3!$A:$B,2,0) &gt; 1</f>
        <v>0</v>
      </c>
      <c r="C7937">
        <v>7936</v>
      </c>
      <c r="D7937">
        <v>56710</v>
      </c>
      <c r="E7937" s="4">
        <v>40309</v>
      </c>
      <c r="F7937">
        <v>34</v>
      </c>
      <c r="G7937" s="15">
        <f>I7937*F7937</f>
        <v>6800</v>
      </c>
      <c r="H7937" s="9">
        <v>0.02</v>
      </c>
      <c r="I7937" s="13">
        <f>VLOOKUP($U7937,Pricebook!$A:$D,4,0)</f>
        <v>200</v>
      </c>
      <c r="J7937" s="11">
        <f>G7937*(1-H7937)</f>
        <v>6664</v>
      </c>
      <c r="K7937" t="s">
        <v>1749</v>
      </c>
      <c r="L7937" t="s">
        <v>235</v>
      </c>
      <c r="M7937" t="str">
        <f>VLOOKUP($L7937,Companies!$A:$G,7,)</f>
        <v>Television Services</v>
      </c>
      <c r="N7937" t="str">
        <f>VLOOKUP($L7937,Companies!$A:$G,6,)</f>
        <v>Consumer Services</v>
      </c>
      <c r="O7937" s="6" t="s">
        <v>1750</v>
      </c>
      <c r="P7937" s="6">
        <v>77301</v>
      </c>
      <c r="Q7937" t="s">
        <v>48</v>
      </c>
      <c r="R7937" t="s">
        <v>16</v>
      </c>
      <c r="S7937" s="4">
        <v>40310</v>
      </c>
      <c r="T7937" s="7">
        <f>S7937-E7937</f>
        <v>1</v>
      </c>
      <c r="U7937" t="s">
        <v>14206</v>
      </c>
      <c r="V7937" s="6" t="s">
        <v>14251</v>
      </c>
      <c r="W7937" t="s">
        <v>14252</v>
      </c>
      <c r="X7937" t="s">
        <v>14191</v>
      </c>
      <c r="Y7937" t="str">
        <f>VLOOKUP(R7937,Managers!$A:$B,2,)</f>
        <v>Josh Martinez</v>
      </c>
      <c r="Z7937" s="11">
        <f>VLOOKUP(X7937,HourlyWages!$A:$B,2,0)</f>
        <v>60</v>
      </c>
      <c r="AA7937">
        <v>1</v>
      </c>
    </row>
    <row r="7938" spans="1:27" x14ac:dyDescent="0.3">
      <c r="A7938" t="b">
        <f>COUNTIF($C$1:C7938, C7938)&gt;1</f>
        <v>0</v>
      </c>
      <c r="B7938" t="b">
        <f>VLOOKUP(C7938,Sheet3!$A:$B,2,0) &gt; 1</f>
        <v>0</v>
      </c>
      <c r="C7938">
        <v>7937</v>
      </c>
      <c r="D7938">
        <v>56710</v>
      </c>
      <c r="E7938" s="4">
        <v>40309</v>
      </c>
      <c r="F7938">
        <v>16</v>
      </c>
      <c r="G7938" s="15">
        <f>I7938*F7938</f>
        <v>2400</v>
      </c>
      <c r="H7938" s="9">
        <v>0.08</v>
      </c>
      <c r="I7938" s="13">
        <f>VLOOKUP($U7938,Pricebook!$A:$D,4,0)</f>
        <v>150</v>
      </c>
      <c r="J7938" s="11">
        <f>G7938*(1-H7938)</f>
        <v>2208</v>
      </c>
      <c r="K7938" t="s">
        <v>1749</v>
      </c>
      <c r="L7938" t="s">
        <v>235</v>
      </c>
      <c r="M7938" t="str">
        <f>VLOOKUP($L7938,Companies!$A:$G,7,)</f>
        <v>Television Services</v>
      </c>
      <c r="N7938" t="str">
        <f>VLOOKUP($L7938,Companies!$A:$G,6,)</f>
        <v>Consumer Services</v>
      </c>
      <c r="O7938" s="6" t="s">
        <v>1750</v>
      </c>
      <c r="P7938" s="6">
        <v>77301</v>
      </c>
      <c r="Q7938" t="s">
        <v>48</v>
      </c>
      <c r="R7938" t="s">
        <v>16</v>
      </c>
      <c r="S7938" s="4">
        <v>40310</v>
      </c>
      <c r="T7938" s="7">
        <f>S7938-E7938</f>
        <v>1</v>
      </c>
      <c r="U7938" t="s">
        <v>14210</v>
      </c>
      <c r="V7938" s="6" t="s">
        <v>14251</v>
      </c>
      <c r="W7938" t="s">
        <v>14267</v>
      </c>
      <c r="X7938" t="s">
        <v>14192</v>
      </c>
      <c r="Y7938" t="str">
        <f>VLOOKUP(R7938,Managers!$A:$B,2,)</f>
        <v>Josh Martinez</v>
      </c>
      <c r="Z7938" s="11">
        <f>VLOOKUP(X7938,HourlyWages!$A:$B,2,0)</f>
        <v>75</v>
      </c>
      <c r="AA7938">
        <v>1</v>
      </c>
    </row>
    <row r="7939" spans="1:27" x14ac:dyDescent="0.3">
      <c r="A7939" t="b">
        <f>COUNTIF($C$1:C7939, C7939)&gt;1</f>
        <v>0</v>
      </c>
      <c r="B7939" t="b">
        <f>VLOOKUP(C7939,Sheet3!$A:$B,2,0) &gt; 1</f>
        <v>0</v>
      </c>
      <c r="C7939">
        <v>7938</v>
      </c>
      <c r="D7939">
        <v>56710</v>
      </c>
      <c r="E7939" s="4">
        <v>40309</v>
      </c>
      <c r="F7939">
        <v>6</v>
      </c>
      <c r="G7939" s="15">
        <f>I7939*F7939</f>
        <v>900</v>
      </c>
      <c r="H7939" s="9">
        <v>0.08</v>
      </c>
      <c r="I7939" s="13">
        <f>VLOOKUP($U7939,Pricebook!$A:$D,4,0)</f>
        <v>150</v>
      </c>
      <c r="J7939" s="11">
        <f>G7939*(1-H7939)</f>
        <v>828</v>
      </c>
      <c r="K7939" t="s">
        <v>1749</v>
      </c>
      <c r="L7939" t="s">
        <v>235</v>
      </c>
      <c r="M7939" t="str">
        <f>VLOOKUP($L7939,Companies!$A:$G,7,)</f>
        <v>Television Services</v>
      </c>
      <c r="N7939" t="str">
        <f>VLOOKUP($L7939,Companies!$A:$G,6,)</f>
        <v>Consumer Services</v>
      </c>
      <c r="O7939" s="6" t="s">
        <v>2694</v>
      </c>
      <c r="P7939" s="6">
        <v>75019</v>
      </c>
      <c r="Q7939" t="s">
        <v>48</v>
      </c>
      <c r="R7939" t="s">
        <v>16</v>
      </c>
      <c r="S7939" s="4">
        <v>40311</v>
      </c>
      <c r="T7939" s="7">
        <f>S7939-E7939</f>
        <v>2</v>
      </c>
      <c r="U7939" t="s">
        <v>14211</v>
      </c>
      <c r="V7939" s="6" t="s">
        <v>14257</v>
      </c>
      <c r="W7939" t="s">
        <v>14264</v>
      </c>
      <c r="X7939" t="s">
        <v>14201</v>
      </c>
      <c r="Y7939" t="str">
        <f>VLOOKUP(R7939,Managers!$A:$B,2,)</f>
        <v>Josh Martinez</v>
      </c>
      <c r="Z7939" s="11">
        <f>VLOOKUP(X7939,HourlyWages!$A:$B,2,0)</f>
        <v>53</v>
      </c>
      <c r="AA7939">
        <v>1</v>
      </c>
    </row>
    <row r="7940" spans="1:27" x14ac:dyDescent="0.3">
      <c r="A7940" t="b">
        <f>COUNTIF($C$1:C7940, C7940)&gt;1</f>
        <v>0</v>
      </c>
      <c r="B7940" t="b">
        <f>VLOOKUP(C7940,Sheet3!$A:$B,2,0) &gt; 1</f>
        <v>0</v>
      </c>
      <c r="C7940">
        <v>7939</v>
      </c>
      <c r="D7940">
        <v>56710</v>
      </c>
      <c r="E7940" s="4">
        <v>40309</v>
      </c>
      <c r="F7940">
        <v>21</v>
      </c>
      <c r="G7940" s="15">
        <f>I7940*F7940</f>
        <v>3150</v>
      </c>
      <c r="H7940" s="9">
        <v>0.01</v>
      </c>
      <c r="I7940" s="13">
        <f>VLOOKUP($U7940,Pricebook!$A:$D,4,0)</f>
        <v>150</v>
      </c>
      <c r="J7940" s="11">
        <f>G7940*(1-H7940)</f>
        <v>3118.5</v>
      </c>
      <c r="K7940" t="s">
        <v>1749</v>
      </c>
      <c r="L7940" t="s">
        <v>235</v>
      </c>
      <c r="M7940" t="str">
        <f>VLOOKUP($L7940,Companies!$A:$G,7,)</f>
        <v>Television Services</v>
      </c>
      <c r="N7940" t="str">
        <f>VLOOKUP($L7940,Companies!$A:$G,6,)</f>
        <v>Consumer Services</v>
      </c>
      <c r="O7940" s="6" t="s">
        <v>2694</v>
      </c>
      <c r="P7940" s="6">
        <v>75019</v>
      </c>
      <c r="Q7940" t="s">
        <v>48</v>
      </c>
      <c r="R7940" t="s">
        <v>16</v>
      </c>
      <c r="S7940" s="4">
        <v>40311</v>
      </c>
      <c r="T7940" s="7">
        <f>S7940-E7940</f>
        <v>2</v>
      </c>
      <c r="U7940" t="s">
        <v>14211</v>
      </c>
      <c r="V7940" s="6" t="s">
        <v>14251</v>
      </c>
      <c r="W7940" t="s">
        <v>14263</v>
      </c>
      <c r="X7940" t="s">
        <v>14199</v>
      </c>
      <c r="Y7940" t="str">
        <f>VLOOKUP(R7940,Managers!$A:$B,2,)</f>
        <v>Josh Martinez</v>
      </c>
      <c r="Z7940" s="11">
        <f>VLOOKUP(X7940,HourlyWages!$A:$B,2,0)</f>
        <v>68</v>
      </c>
      <c r="AA7940">
        <v>1</v>
      </c>
    </row>
    <row r="7941" spans="1:27" x14ac:dyDescent="0.3">
      <c r="A7941" t="b">
        <f>COUNTIF($C$1:C7941, C7941)&gt;1</f>
        <v>0</v>
      </c>
      <c r="B7941" t="b">
        <f>VLOOKUP(C7941,Sheet3!$A:$B,2,0) &gt; 1</f>
        <v>0</v>
      </c>
      <c r="C7941">
        <v>7940</v>
      </c>
      <c r="D7941">
        <v>56711</v>
      </c>
      <c r="E7941" s="4">
        <v>40580</v>
      </c>
      <c r="F7941">
        <v>25</v>
      </c>
      <c r="G7941" s="15">
        <f>I7941*F7941</f>
        <v>2750</v>
      </c>
      <c r="H7941" s="9">
        <v>0.01</v>
      </c>
      <c r="I7941" s="13">
        <f>VLOOKUP($U7941,Pricebook!$A:$D,4,0)</f>
        <v>110</v>
      </c>
      <c r="J7941" s="11">
        <f>G7941*(1-H7941)</f>
        <v>2722.5</v>
      </c>
      <c r="K7941" t="s">
        <v>1989</v>
      </c>
      <c r="L7941" t="s">
        <v>244</v>
      </c>
      <c r="M7941" t="str">
        <f>VLOOKUP($L7941,Companies!$A:$G,7,)</f>
        <v>Computer Communications Equipment</v>
      </c>
      <c r="N7941" t="str">
        <f>VLOOKUP($L7941,Companies!$A:$G,6,)</f>
        <v>Technology</v>
      </c>
      <c r="O7941" s="6" t="s">
        <v>2079</v>
      </c>
      <c r="P7941" s="6">
        <v>85335</v>
      </c>
      <c r="Q7941" t="s">
        <v>70</v>
      </c>
      <c r="R7941" t="s">
        <v>23</v>
      </c>
      <c r="S7941" s="4">
        <v>40585</v>
      </c>
      <c r="T7941" s="7">
        <f>S7941-E7941</f>
        <v>5</v>
      </c>
      <c r="U7941" t="s">
        <v>14215</v>
      </c>
      <c r="V7941" s="6" t="s">
        <v>14251</v>
      </c>
      <c r="W7941" t="s">
        <v>14260</v>
      </c>
      <c r="X7941" t="s">
        <v>14203</v>
      </c>
      <c r="Y7941" t="str">
        <f>VLOOKUP(R7941,Managers!$A:$B,2,)</f>
        <v>Bob Turner</v>
      </c>
      <c r="Z7941" s="11">
        <f>VLOOKUP(X7941,HourlyWages!$A:$B,2,0)</f>
        <v>62</v>
      </c>
      <c r="AA7941">
        <v>1</v>
      </c>
    </row>
    <row r="7942" spans="1:27" x14ac:dyDescent="0.3">
      <c r="A7942" t="b">
        <f>COUNTIF($C$1:C7942, C7942)&gt;1</f>
        <v>0</v>
      </c>
      <c r="B7942" t="b">
        <f>VLOOKUP(C7942,Sheet3!$A:$B,2,0) &gt; 1</f>
        <v>0</v>
      </c>
      <c r="C7942">
        <v>7941</v>
      </c>
      <c r="D7942">
        <v>56740</v>
      </c>
      <c r="E7942" s="4">
        <v>41198</v>
      </c>
      <c r="F7942">
        <v>6</v>
      </c>
      <c r="G7942" s="15">
        <f>I7942*F7942</f>
        <v>960</v>
      </c>
      <c r="H7942" s="9">
        <v>0.05</v>
      </c>
      <c r="I7942" s="13">
        <f>VLOOKUP($U7942,Pricebook!$A:$D,4,0)</f>
        <v>160</v>
      </c>
      <c r="J7942" s="11">
        <f>G7942*(1-H7942)</f>
        <v>912</v>
      </c>
      <c r="K7942" t="s">
        <v>725</v>
      </c>
      <c r="L7942" t="s">
        <v>348</v>
      </c>
      <c r="M7942" t="str">
        <f>VLOOKUP($L7942,Companies!$A:$G,7,)</f>
        <v>Telecommunications Equipment</v>
      </c>
      <c r="N7942" t="str">
        <f>VLOOKUP($L7942,Companies!$A:$G,6,)</f>
        <v>Public Utilities</v>
      </c>
      <c r="O7942" s="6" t="s">
        <v>2356</v>
      </c>
      <c r="P7942" s="6">
        <v>95823</v>
      </c>
      <c r="Q7942" t="s">
        <v>114</v>
      </c>
      <c r="R7942" t="s">
        <v>23</v>
      </c>
      <c r="S7942" s="4">
        <v>41200</v>
      </c>
      <c r="T7942" s="7">
        <f>S7942-E7942</f>
        <v>2</v>
      </c>
      <c r="U7942" t="s">
        <v>14218</v>
      </c>
      <c r="V7942" s="6" t="s">
        <v>14254</v>
      </c>
      <c r="W7942" t="s">
        <v>14269</v>
      </c>
      <c r="X7942" t="s">
        <v>14185</v>
      </c>
      <c r="Y7942" t="str">
        <f>VLOOKUP(R7942,Managers!$A:$B,2,)</f>
        <v>Bob Turner</v>
      </c>
      <c r="Z7942" s="11">
        <f>VLOOKUP(X7942,HourlyWages!$A:$B,2,0)</f>
        <v>70</v>
      </c>
      <c r="AA7942">
        <v>1</v>
      </c>
    </row>
    <row r="7943" spans="1:27" x14ac:dyDescent="0.3">
      <c r="A7943" t="b">
        <f>COUNTIF($C$1:C7943, C7943)&gt;1</f>
        <v>0</v>
      </c>
      <c r="B7943" t="b">
        <f>VLOOKUP(C7943,Sheet3!$A:$B,2,0) &gt; 1</f>
        <v>0</v>
      </c>
      <c r="C7943">
        <v>7942</v>
      </c>
      <c r="D7943">
        <v>56740</v>
      </c>
      <c r="E7943" s="4">
        <v>41198</v>
      </c>
      <c r="F7943">
        <v>29</v>
      </c>
      <c r="G7943" s="15">
        <f>I7943*F7943</f>
        <v>4060</v>
      </c>
      <c r="H7943" s="9">
        <v>0.09</v>
      </c>
      <c r="I7943" s="13">
        <f>VLOOKUP($U7943,Pricebook!$A:$D,4,0)</f>
        <v>140</v>
      </c>
      <c r="J7943" s="11">
        <f>G7943*(1-H7943)</f>
        <v>3694.6</v>
      </c>
      <c r="K7943" t="s">
        <v>725</v>
      </c>
      <c r="L7943" t="s">
        <v>348</v>
      </c>
      <c r="M7943" t="str">
        <f>VLOOKUP($L7943,Companies!$A:$G,7,)</f>
        <v>Telecommunications Equipment</v>
      </c>
      <c r="N7943" t="str">
        <f>VLOOKUP($L7943,Companies!$A:$G,6,)</f>
        <v>Public Utilities</v>
      </c>
      <c r="O7943" s="6" t="s">
        <v>1361</v>
      </c>
      <c r="P7943" s="6">
        <v>93905</v>
      </c>
      <c r="Q7943" t="s">
        <v>114</v>
      </c>
      <c r="R7943" t="s">
        <v>23</v>
      </c>
      <c r="S7943" s="4">
        <v>41202</v>
      </c>
      <c r="T7943" s="7">
        <f>S7943-E7943</f>
        <v>4</v>
      </c>
      <c r="U7943" t="s">
        <v>14207</v>
      </c>
      <c r="V7943" s="6" t="s">
        <v>14257</v>
      </c>
      <c r="W7943" t="s">
        <v>14259</v>
      </c>
      <c r="X7943" t="s">
        <v>14201</v>
      </c>
      <c r="Y7943" t="str">
        <f>VLOOKUP(R7943,Managers!$A:$B,2,)</f>
        <v>Bob Turner</v>
      </c>
      <c r="Z7943" s="11">
        <f>VLOOKUP(X7943,HourlyWages!$A:$B,2,0)</f>
        <v>53</v>
      </c>
      <c r="AA7943">
        <v>1</v>
      </c>
    </row>
    <row r="7944" spans="1:27" x14ac:dyDescent="0.3">
      <c r="A7944" t="b">
        <f>COUNTIF($C$1:C7944, C7944)&gt;1</f>
        <v>0</v>
      </c>
      <c r="B7944" t="b">
        <f>VLOOKUP(C7944,Sheet3!$A:$B,2,0) &gt; 1</f>
        <v>0</v>
      </c>
      <c r="C7944">
        <v>7943</v>
      </c>
      <c r="D7944">
        <v>56740</v>
      </c>
      <c r="E7944" s="4">
        <v>41198</v>
      </c>
      <c r="F7944">
        <v>33</v>
      </c>
      <c r="G7944" s="15">
        <f>I7944*F7944</f>
        <v>4125</v>
      </c>
      <c r="H7944" s="9">
        <v>0.01</v>
      </c>
      <c r="I7944" s="13">
        <f>VLOOKUP($U7944,Pricebook!$A:$D,4,0)</f>
        <v>125</v>
      </c>
      <c r="J7944" s="11">
        <f>G7944*(1-H7944)</f>
        <v>4083.75</v>
      </c>
      <c r="K7944" t="s">
        <v>1055</v>
      </c>
      <c r="L7944" t="s">
        <v>13</v>
      </c>
      <c r="M7944" t="str">
        <f>VLOOKUP($L7944,Companies!$A:$G,7,)</f>
        <v>Computer Software: Prepackaged Software</v>
      </c>
      <c r="N7944" t="str">
        <f>VLOOKUP($L7944,Companies!$A:$G,6,)</f>
        <v>Technology</v>
      </c>
      <c r="O7944" s="6" t="s">
        <v>442</v>
      </c>
      <c r="P7944" s="6">
        <v>49455</v>
      </c>
      <c r="Q7944" t="s">
        <v>172</v>
      </c>
      <c r="R7944" t="s">
        <v>16</v>
      </c>
      <c r="S7944" s="4">
        <v>41205</v>
      </c>
      <c r="T7944" s="7">
        <f>S7944-E7944</f>
        <v>7</v>
      </c>
      <c r="U7944" t="s">
        <v>14208</v>
      </c>
      <c r="V7944" s="6" t="s">
        <v>14257</v>
      </c>
      <c r="W7944" t="s">
        <v>14258</v>
      </c>
      <c r="X7944" t="s">
        <v>14191</v>
      </c>
      <c r="Y7944" t="str">
        <f>VLOOKUP(R7944,Managers!$A:$B,2,)</f>
        <v>Josh Martinez</v>
      </c>
      <c r="Z7944" s="11">
        <f>VLOOKUP(X7944,HourlyWages!$A:$B,2,0)</f>
        <v>60</v>
      </c>
      <c r="AA7944">
        <v>1</v>
      </c>
    </row>
    <row r="7945" spans="1:27" x14ac:dyDescent="0.3">
      <c r="A7945" t="b">
        <f>COUNTIF($C$1:C7945, C7945)&gt;1</f>
        <v>0</v>
      </c>
      <c r="B7945" t="b">
        <f>VLOOKUP(C7945,Sheet3!$A:$B,2,0) &gt; 1</f>
        <v>0</v>
      </c>
      <c r="C7945">
        <v>7944</v>
      </c>
      <c r="D7945">
        <v>56743</v>
      </c>
      <c r="E7945" s="4">
        <v>40716</v>
      </c>
      <c r="F7945">
        <v>23</v>
      </c>
      <c r="G7945" s="15">
        <f>I7945*F7945</f>
        <v>2875</v>
      </c>
      <c r="H7945" s="9">
        <v>0.06</v>
      </c>
      <c r="I7945" s="13">
        <f>VLOOKUP($U7945,Pricebook!$A:$D,4,0)</f>
        <v>125</v>
      </c>
      <c r="J7945" s="11">
        <f>G7945*(1-H7945)</f>
        <v>2702.5</v>
      </c>
      <c r="K7945" t="s">
        <v>1144</v>
      </c>
      <c r="L7945" t="s">
        <v>136</v>
      </c>
      <c r="M7945" t="str">
        <f>VLOOKUP($L7945,Companies!$A:$G,7,)</f>
        <v>Electronic Components</v>
      </c>
      <c r="N7945" t="str">
        <f>VLOOKUP($L7945,Companies!$A:$G,6,)</f>
        <v>Capital Goods</v>
      </c>
      <c r="O7945" s="6" t="s">
        <v>1186</v>
      </c>
      <c r="P7945" s="6">
        <v>38109</v>
      </c>
      <c r="Q7945" t="s">
        <v>81</v>
      </c>
      <c r="R7945" t="s">
        <v>34</v>
      </c>
      <c r="S7945" s="4">
        <v>40719</v>
      </c>
      <c r="T7945" s="7">
        <f>S7945-E7945</f>
        <v>3</v>
      </c>
      <c r="U7945" t="s">
        <v>14208</v>
      </c>
      <c r="V7945" s="6" t="s">
        <v>14251</v>
      </c>
      <c r="W7945" t="s">
        <v>14267</v>
      </c>
      <c r="X7945" t="s">
        <v>14202</v>
      </c>
      <c r="Y7945" t="str">
        <f>VLOOKUP(R7945,Managers!$A:$B,2,)</f>
        <v>Frank Mitchell</v>
      </c>
      <c r="Z7945" s="11">
        <f>VLOOKUP(X7945,HourlyWages!$A:$B,2,0)</f>
        <v>71</v>
      </c>
      <c r="AA7945">
        <v>1</v>
      </c>
    </row>
    <row r="7946" spans="1:27" x14ac:dyDescent="0.3">
      <c r="A7946" t="b">
        <f>COUNTIF($C$1:C7946, C7946)&gt;1</f>
        <v>0</v>
      </c>
      <c r="B7946" t="b">
        <f>VLOOKUP(C7946,Sheet3!$A:$B,2,0) &gt; 1</f>
        <v>0</v>
      </c>
      <c r="C7946">
        <v>7945</v>
      </c>
      <c r="D7946">
        <v>56768</v>
      </c>
      <c r="E7946" s="4">
        <v>40751</v>
      </c>
      <c r="F7946">
        <v>37</v>
      </c>
      <c r="G7946" s="15">
        <f>I7946*F7946</f>
        <v>4440</v>
      </c>
      <c r="H7946" s="9">
        <v>0.02</v>
      </c>
      <c r="I7946" s="13">
        <f>VLOOKUP($U7946,Pricebook!$A:$D,4,0)</f>
        <v>120</v>
      </c>
      <c r="J7946" s="11">
        <f>G7946*(1-H7946)</f>
        <v>4351.2</v>
      </c>
      <c r="K7946" t="s">
        <v>1021</v>
      </c>
      <c r="L7946" t="s">
        <v>46</v>
      </c>
      <c r="M7946" t="str">
        <f>VLOOKUP($L7946,Companies!$A:$G,7,)</f>
        <v>Computer Software: Prepackaged Software</v>
      </c>
      <c r="N7946" t="str">
        <f>VLOOKUP($L7946,Companies!$A:$G,6,)</f>
        <v>Technology</v>
      </c>
      <c r="O7946" s="6" t="s">
        <v>2894</v>
      </c>
      <c r="P7946" s="6" t="s">
        <v>2895</v>
      </c>
      <c r="Q7946" t="s">
        <v>317</v>
      </c>
      <c r="R7946" t="s">
        <v>61</v>
      </c>
      <c r="S7946" s="4">
        <v>40753</v>
      </c>
      <c r="T7946" s="7">
        <f>S7946-E7946</f>
        <v>2</v>
      </c>
      <c r="U7946" t="s">
        <v>14212</v>
      </c>
      <c r="V7946" s="6" t="s">
        <v>14251</v>
      </c>
      <c r="W7946" t="s">
        <v>14261</v>
      </c>
      <c r="X7946" t="s">
        <v>14194</v>
      </c>
      <c r="Y7946" t="str">
        <f>VLOOKUP(R7946,Managers!$A:$B,2,)</f>
        <v>Allen Young</v>
      </c>
      <c r="Z7946" s="11">
        <f>VLOOKUP(X7946,HourlyWages!$A:$B,2,0)</f>
        <v>71</v>
      </c>
      <c r="AA7946">
        <v>1</v>
      </c>
    </row>
    <row r="7947" spans="1:27" x14ac:dyDescent="0.3">
      <c r="A7947" t="b">
        <f>COUNTIF($C$1:C7947, C7947)&gt;1</f>
        <v>0</v>
      </c>
      <c r="B7947" t="b">
        <f>VLOOKUP(C7947,Sheet3!$A:$B,2,0) &gt; 1</f>
        <v>0</v>
      </c>
      <c r="C7947">
        <v>7946</v>
      </c>
      <c r="D7947">
        <v>56768</v>
      </c>
      <c r="E7947" s="4">
        <v>40751</v>
      </c>
      <c r="F7947">
        <v>13</v>
      </c>
      <c r="G7947" s="15">
        <f>I7947*F7947</f>
        <v>1950</v>
      </c>
      <c r="H7947" s="9">
        <v>0.03</v>
      </c>
      <c r="I7947" s="13">
        <f>VLOOKUP($U7947,Pricebook!$A:$D,4,0)</f>
        <v>150</v>
      </c>
      <c r="J7947" s="11">
        <f>G7947*(1-H7947)</f>
        <v>1891.5</v>
      </c>
      <c r="K7947" t="s">
        <v>1021</v>
      </c>
      <c r="L7947" t="s">
        <v>46</v>
      </c>
      <c r="M7947" t="str">
        <f>VLOOKUP($L7947,Companies!$A:$G,7,)</f>
        <v>Computer Software: Prepackaged Software</v>
      </c>
      <c r="N7947" t="str">
        <f>VLOOKUP($L7947,Companies!$A:$G,6,)</f>
        <v>Technology</v>
      </c>
      <c r="O7947" s="6" t="s">
        <v>1788</v>
      </c>
      <c r="P7947" s="6" t="s">
        <v>1789</v>
      </c>
      <c r="Q7947" t="s">
        <v>87</v>
      </c>
      <c r="R7947" t="s">
        <v>61</v>
      </c>
      <c r="S7947" s="4">
        <v>40752</v>
      </c>
      <c r="T7947" s="7">
        <f>S7947-E7947</f>
        <v>1</v>
      </c>
      <c r="U7947" t="s">
        <v>14216</v>
      </c>
      <c r="V7947" s="6" t="s">
        <v>14251</v>
      </c>
      <c r="W7947" t="s">
        <v>14260</v>
      </c>
      <c r="X7947" t="s">
        <v>14192</v>
      </c>
      <c r="Y7947" t="str">
        <f>VLOOKUP(R7947,Managers!$A:$B,2,)</f>
        <v>Allen Young</v>
      </c>
      <c r="Z7947" s="11">
        <f>VLOOKUP(X7947,HourlyWages!$A:$B,2,0)</f>
        <v>75</v>
      </c>
      <c r="AA7947">
        <v>1</v>
      </c>
    </row>
    <row r="7948" spans="1:27" x14ac:dyDescent="0.3">
      <c r="A7948" t="b">
        <f>COUNTIF($C$1:C7948, C7948)&gt;1</f>
        <v>0</v>
      </c>
      <c r="B7948" t="b">
        <f>VLOOKUP(C7948,Sheet3!$A:$B,2,0) &gt; 1</f>
        <v>0</v>
      </c>
      <c r="C7948">
        <v>7947</v>
      </c>
      <c r="D7948">
        <v>56769</v>
      </c>
      <c r="E7948" s="4">
        <v>40511</v>
      </c>
      <c r="F7948">
        <v>11</v>
      </c>
      <c r="G7948" s="15">
        <f>I7948*F7948</f>
        <v>1375</v>
      </c>
      <c r="H7948" s="9">
        <v>0.02</v>
      </c>
      <c r="I7948" s="13">
        <f>VLOOKUP($U7948,Pricebook!$A:$D,4,0)</f>
        <v>125</v>
      </c>
      <c r="J7948" s="11">
        <f>G7948*(1-H7948)</f>
        <v>1347.5</v>
      </c>
      <c r="K7948" t="s">
        <v>1663</v>
      </c>
      <c r="L7948" t="s">
        <v>50</v>
      </c>
      <c r="M7948" t="str">
        <f>VLOOKUP($L7948,Companies!$A:$G,7,)</f>
        <v>Semiconductors</v>
      </c>
      <c r="N7948" t="str">
        <f>VLOOKUP($L7948,Companies!$A:$G,6,)</f>
        <v>Technology</v>
      </c>
      <c r="O7948" s="6" t="s">
        <v>69</v>
      </c>
      <c r="P7948" s="6">
        <v>86314</v>
      </c>
      <c r="Q7948" t="s">
        <v>70</v>
      </c>
      <c r="R7948" t="s">
        <v>23</v>
      </c>
      <c r="S7948" s="4">
        <v>40513</v>
      </c>
      <c r="T7948" s="7">
        <f>S7948-E7948</f>
        <v>2</v>
      </c>
      <c r="U7948" t="s">
        <v>14208</v>
      </c>
      <c r="V7948" s="6" t="s">
        <v>14257</v>
      </c>
      <c r="W7948" t="s">
        <v>14259</v>
      </c>
      <c r="X7948" t="s">
        <v>14199</v>
      </c>
      <c r="Y7948" t="str">
        <f>VLOOKUP(R7948,Managers!$A:$B,2,)</f>
        <v>Bob Turner</v>
      </c>
      <c r="Z7948" s="11">
        <f>VLOOKUP(X7948,HourlyWages!$A:$B,2,0)</f>
        <v>68</v>
      </c>
      <c r="AA7948">
        <v>1</v>
      </c>
    </row>
    <row r="7949" spans="1:27" x14ac:dyDescent="0.3">
      <c r="A7949" t="b">
        <f>COUNTIF($C$1:C7949, C7949)&gt;1</f>
        <v>0</v>
      </c>
      <c r="B7949" t="b">
        <f>VLOOKUP(C7949,Sheet3!$A:$B,2,0) &gt; 1</f>
        <v>0</v>
      </c>
      <c r="C7949">
        <v>7948</v>
      </c>
      <c r="D7949">
        <v>56802</v>
      </c>
      <c r="E7949" s="4">
        <v>41058</v>
      </c>
      <c r="F7949">
        <v>50</v>
      </c>
      <c r="G7949" s="15">
        <f>I7949*F7949</f>
        <v>6000</v>
      </c>
      <c r="H7949" s="9">
        <v>0.09</v>
      </c>
      <c r="I7949" s="13">
        <f>VLOOKUP($U7949,Pricebook!$A:$D,4,0)</f>
        <v>120</v>
      </c>
      <c r="J7949" s="11">
        <f>G7949*(1-H7949)</f>
        <v>5460</v>
      </c>
      <c r="K7949" t="s">
        <v>416</v>
      </c>
      <c r="L7949" t="s">
        <v>112</v>
      </c>
      <c r="M7949" t="str">
        <f>VLOOKUP($L7949,Companies!$A:$G,7,)</f>
        <v>Telecommunications Equipment</v>
      </c>
      <c r="N7949" t="str">
        <f>VLOOKUP($L7949,Companies!$A:$G,6,)</f>
        <v>Public Utilities</v>
      </c>
      <c r="O7949" s="6" t="s">
        <v>955</v>
      </c>
      <c r="P7949" s="6">
        <v>92277</v>
      </c>
      <c r="Q7949" t="s">
        <v>114</v>
      </c>
      <c r="R7949" t="s">
        <v>23</v>
      </c>
      <c r="S7949" s="4">
        <v>41059</v>
      </c>
      <c r="T7949" s="7">
        <f>S7949-E7949</f>
        <v>1</v>
      </c>
      <c r="U7949" t="s">
        <v>14212</v>
      </c>
      <c r="V7949" s="6" t="s">
        <v>14251</v>
      </c>
      <c r="W7949" t="s">
        <v>14252</v>
      </c>
      <c r="X7949" t="s">
        <v>14203</v>
      </c>
      <c r="Y7949" t="str">
        <f>VLOOKUP(R7949,Managers!$A:$B,2,)</f>
        <v>Bob Turner</v>
      </c>
      <c r="Z7949" s="11">
        <f>VLOOKUP(X7949,HourlyWages!$A:$B,2,0)</f>
        <v>62</v>
      </c>
      <c r="AA7949">
        <v>1</v>
      </c>
    </row>
    <row r="7950" spans="1:27" x14ac:dyDescent="0.3">
      <c r="A7950" t="b">
        <f>COUNTIF($C$1:C7950, C7950)&gt;1</f>
        <v>0</v>
      </c>
      <c r="B7950" t="b">
        <f>VLOOKUP(C7950,Sheet3!$A:$B,2,0) &gt; 1</f>
        <v>0</v>
      </c>
      <c r="C7950">
        <v>7949</v>
      </c>
      <c r="D7950">
        <v>56803</v>
      </c>
      <c r="E7950" s="4">
        <v>40157</v>
      </c>
      <c r="F7950">
        <v>42</v>
      </c>
      <c r="G7950" s="15">
        <f>I7950*F7950</f>
        <v>4620</v>
      </c>
      <c r="H7950" s="9">
        <v>0.1</v>
      </c>
      <c r="I7950" s="13">
        <f>VLOOKUP($U7950,Pricebook!$A:$D,4,0)</f>
        <v>110</v>
      </c>
      <c r="J7950" s="11">
        <f>G7950*(1-H7950)</f>
        <v>4158</v>
      </c>
      <c r="K7950" t="s">
        <v>248</v>
      </c>
      <c r="L7950" t="s">
        <v>207</v>
      </c>
      <c r="M7950" t="str">
        <f>VLOOKUP($L7950,Companies!$A:$G,7,)</f>
        <v>Television Services</v>
      </c>
      <c r="N7950" t="str">
        <f>VLOOKUP($L7950,Companies!$A:$G,6,)</f>
        <v>Consumer Services</v>
      </c>
      <c r="O7950" s="6" t="s">
        <v>1062</v>
      </c>
      <c r="P7950" s="6">
        <v>47201</v>
      </c>
      <c r="Q7950" t="s">
        <v>278</v>
      </c>
      <c r="R7950" t="s">
        <v>16</v>
      </c>
      <c r="S7950" s="4">
        <v>40157</v>
      </c>
      <c r="T7950" s="7">
        <f>S7950-E7950</f>
        <v>0</v>
      </c>
      <c r="U7950" t="s">
        <v>14215</v>
      </c>
      <c r="V7950" s="6" t="s">
        <v>14251</v>
      </c>
      <c r="W7950" t="s">
        <v>14261</v>
      </c>
      <c r="X7950" t="s">
        <v>14194</v>
      </c>
      <c r="Y7950" t="str">
        <f>VLOOKUP(R7950,Managers!$A:$B,2,)</f>
        <v>Josh Martinez</v>
      </c>
      <c r="Z7950" s="11">
        <f>VLOOKUP(X7950,HourlyWages!$A:$B,2,0)</f>
        <v>71</v>
      </c>
      <c r="AA7950">
        <v>1</v>
      </c>
    </row>
    <row r="7951" spans="1:27" x14ac:dyDescent="0.3">
      <c r="A7951" t="b">
        <f>COUNTIF($C$1:C7951, C7951)&gt;1</f>
        <v>0</v>
      </c>
      <c r="B7951" t="b">
        <f>VLOOKUP(C7951,Sheet3!$A:$B,2,0) &gt; 1</f>
        <v>0</v>
      </c>
      <c r="C7951">
        <v>7950</v>
      </c>
      <c r="D7951">
        <v>56804</v>
      </c>
      <c r="E7951" s="4">
        <v>40629</v>
      </c>
      <c r="F7951">
        <v>41</v>
      </c>
      <c r="G7951" s="15">
        <f>I7951*F7951</f>
        <v>6560</v>
      </c>
      <c r="H7951" s="9">
        <v>0.1</v>
      </c>
      <c r="I7951" s="13">
        <f>VLOOKUP($U7951,Pricebook!$A:$D,4,0)</f>
        <v>160</v>
      </c>
      <c r="J7951" s="11">
        <f>G7951*(1-H7951)</f>
        <v>5904</v>
      </c>
      <c r="K7951" t="s">
        <v>1089</v>
      </c>
      <c r="L7951" t="s">
        <v>112</v>
      </c>
      <c r="M7951" t="str">
        <f>VLOOKUP($L7951,Companies!$A:$G,7,)</f>
        <v>Telecommunications Equipment</v>
      </c>
      <c r="N7951" t="str">
        <f>VLOOKUP($L7951,Companies!$A:$G,6,)</f>
        <v>Public Utilities</v>
      </c>
      <c r="O7951" s="6" t="s">
        <v>245</v>
      </c>
      <c r="P7951" s="6">
        <v>30344</v>
      </c>
      <c r="Q7951" t="s">
        <v>134</v>
      </c>
      <c r="R7951" t="s">
        <v>34</v>
      </c>
      <c r="S7951" s="4">
        <v>40631</v>
      </c>
      <c r="T7951" s="7">
        <f>S7951-E7951</f>
        <v>2</v>
      </c>
      <c r="U7951" t="s">
        <v>14218</v>
      </c>
      <c r="V7951" s="6" t="s">
        <v>14257</v>
      </c>
      <c r="W7951" t="s">
        <v>14258</v>
      </c>
      <c r="X7951" t="s">
        <v>14184</v>
      </c>
      <c r="Y7951" t="str">
        <f>VLOOKUP(R7951,Managers!$A:$B,2,)</f>
        <v>Frank Mitchell</v>
      </c>
      <c r="Z7951" s="11">
        <f>VLOOKUP(X7951,HourlyWages!$A:$B,2,0)</f>
        <v>50</v>
      </c>
      <c r="AA7951">
        <v>1</v>
      </c>
    </row>
    <row r="7952" spans="1:27" x14ac:dyDescent="0.3">
      <c r="A7952" t="b">
        <f>COUNTIF($C$1:C7952, C7952)&gt;1</f>
        <v>0</v>
      </c>
      <c r="B7952" t="b">
        <f>VLOOKUP(C7952,Sheet3!$A:$B,2,0) &gt; 1</f>
        <v>0</v>
      </c>
      <c r="C7952">
        <v>7951</v>
      </c>
      <c r="D7952">
        <v>56804</v>
      </c>
      <c r="E7952" s="4">
        <v>40629</v>
      </c>
      <c r="F7952">
        <v>24</v>
      </c>
      <c r="G7952" s="15">
        <f>I7952*F7952</f>
        <v>2640</v>
      </c>
      <c r="H7952" s="9">
        <v>0.05</v>
      </c>
      <c r="I7952" s="13">
        <f>VLOOKUP($U7952,Pricebook!$A:$D,4,0)</f>
        <v>110</v>
      </c>
      <c r="J7952" s="11">
        <f>G7952*(1-H7952)</f>
        <v>2508</v>
      </c>
      <c r="K7952" t="s">
        <v>1089</v>
      </c>
      <c r="L7952" t="s">
        <v>112</v>
      </c>
      <c r="M7952" t="str">
        <f>VLOOKUP($L7952,Companies!$A:$G,7,)</f>
        <v>Telecommunications Equipment</v>
      </c>
      <c r="N7952" t="str">
        <f>VLOOKUP($L7952,Companies!$A:$G,6,)</f>
        <v>Public Utilities</v>
      </c>
      <c r="O7952" s="6" t="s">
        <v>245</v>
      </c>
      <c r="P7952" s="6">
        <v>30344</v>
      </c>
      <c r="Q7952" t="s">
        <v>134</v>
      </c>
      <c r="R7952" t="s">
        <v>34</v>
      </c>
      <c r="S7952" s="4">
        <v>40630</v>
      </c>
      <c r="T7952" s="7">
        <f>S7952-E7952</f>
        <v>1</v>
      </c>
      <c r="U7952" t="s">
        <v>14215</v>
      </c>
      <c r="V7952" s="6" t="s">
        <v>14257</v>
      </c>
      <c r="W7952" t="s">
        <v>14258</v>
      </c>
      <c r="X7952" t="s">
        <v>14197</v>
      </c>
      <c r="Y7952" t="str">
        <f>VLOOKUP(R7952,Managers!$A:$B,2,)</f>
        <v>Frank Mitchell</v>
      </c>
      <c r="Z7952" s="11">
        <f>VLOOKUP(X7952,HourlyWages!$A:$B,2,0)</f>
        <v>71</v>
      </c>
      <c r="AA7952">
        <v>1</v>
      </c>
    </row>
    <row r="7953" spans="1:27" x14ac:dyDescent="0.3">
      <c r="A7953" t="b">
        <f>COUNTIF($C$1:C7953, C7953)&gt;1</f>
        <v>0</v>
      </c>
      <c r="B7953" t="b">
        <f>VLOOKUP(C7953,Sheet3!$A:$B,2,0) &gt; 1</f>
        <v>0</v>
      </c>
      <c r="C7953">
        <v>7952</v>
      </c>
      <c r="D7953">
        <v>56805</v>
      </c>
      <c r="E7953" s="4">
        <v>41065</v>
      </c>
      <c r="F7953">
        <v>38</v>
      </c>
      <c r="G7953" s="15">
        <f>I7953*F7953</f>
        <v>7600</v>
      </c>
      <c r="H7953" s="9">
        <v>0.01</v>
      </c>
      <c r="I7953" s="13">
        <f>VLOOKUP($U7953,Pricebook!$A:$D,4,0)</f>
        <v>200</v>
      </c>
      <c r="J7953" s="11">
        <f>G7953*(1-H7953)</f>
        <v>7524</v>
      </c>
      <c r="K7953" t="s">
        <v>1507</v>
      </c>
      <c r="L7953" t="s">
        <v>55</v>
      </c>
      <c r="M7953" t="str">
        <f>VLOOKUP($L7953,Companies!$A:$G,7,)</f>
        <v>Semiconductors</v>
      </c>
      <c r="N7953" t="str">
        <f>VLOOKUP($L7953,Companies!$A:$G,6,)</f>
        <v>Technology</v>
      </c>
      <c r="O7953" s="6" t="s">
        <v>1188</v>
      </c>
      <c r="P7953" s="6">
        <v>37830</v>
      </c>
      <c r="Q7953" t="s">
        <v>81</v>
      </c>
      <c r="R7953" t="s">
        <v>34</v>
      </c>
      <c r="S7953" s="4">
        <v>41066</v>
      </c>
      <c r="T7953" s="7">
        <f>S7953-E7953</f>
        <v>1</v>
      </c>
      <c r="U7953" t="s">
        <v>14206</v>
      </c>
      <c r="V7953" s="6" t="s">
        <v>14257</v>
      </c>
      <c r="W7953" t="s">
        <v>14259</v>
      </c>
      <c r="X7953" t="s">
        <v>14201</v>
      </c>
      <c r="Y7953" t="str">
        <f>VLOOKUP(R7953,Managers!$A:$B,2,)</f>
        <v>Frank Mitchell</v>
      </c>
      <c r="Z7953" s="11">
        <f>VLOOKUP(X7953,HourlyWages!$A:$B,2,0)</f>
        <v>53</v>
      </c>
      <c r="AA7953">
        <v>1</v>
      </c>
    </row>
    <row r="7954" spans="1:27" x14ac:dyDescent="0.3">
      <c r="A7954" t="b">
        <f>COUNTIF($C$1:C7954, C7954)&gt;1</f>
        <v>0</v>
      </c>
      <c r="B7954" t="b">
        <f>VLOOKUP(C7954,Sheet3!$A:$B,2,0) &gt; 1</f>
        <v>0</v>
      </c>
      <c r="C7954">
        <v>7953</v>
      </c>
      <c r="D7954">
        <v>56807</v>
      </c>
      <c r="E7954" s="4">
        <v>39924</v>
      </c>
      <c r="F7954">
        <v>1</v>
      </c>
      <c r="G7954" s="15">
        <f>I7954*F7954</f>
        <v>170</v>
      </c>
      <c r="H7954" s="9">
        <v>0.06</v>
      </c>
      <c r="I7954" s="13">
        <f>VLOOKUP($U7954,Pricebook!$A:$D,4,0)</f>
        <v>170</v>
      </c>
      <c r="J7954" s="11">
        <f>G7954*(1-H7954)</f>
        <v>159.79999999999998</v>
      </c>
      <c r="K7954" t="s">
        <v>968</v>
      </c>
      <c r="L7954" t="s">
        <v>212</v>
      </c>
      <c r="M7954" t="str">
        <f>VLOOKUP($L7954,Companies!$A:$G,7,)</f>
        <v>EDP Services</v>
      </c>
      <c r="N7954" t="str">
        <f>VLOOKUP($L7954,Companies!$A:$G,6,)</f>
        <v>Technology</v>
      </c>
      <c r="O7954" s="6" t="s">
        <v>208</v>
      </c>
      <c r="P7954" s="6" t="s">
        <v>209</v>
      </c>
      <c r="Q7954" t="s">
        <v>210</v>
      </c>
      <c r="R7954" t="s">
        <v>61</v>
      </c>
      <c r="S7954" s="4">
        <v>39926</v>
      </c>
      <c r="T7954" s="7">
        <f>S7954-E7954</f>
        <v>2</v>
      </c>
      <c r="U7954" t="s">
        <v>14219</v>
      </c>
      <c r="V7954" s="6" t="s">
        <v>14251</v>
      </c>
      <c r="W7954" t="s">
        <v>14263</v>
      </c>
      <c r="X7954" t="s">
        <v>14194</v>
      </c>
      <c r="Y7954" t="str">
        <f>VLOOKUP(R7954,Managers!$A:$B,2,)</f>
        <v>Allen Young</v>
      </c>
      <c r="Z7954" s="11">
        <f>VLOOKUP(X7954,HourlyWages!$A:$B,2,0)</f>
        <v>71</v>
      </c>
      <c r="AA7954">
        <v>1</v>
      </c>
    </row>
    <row r="7955" spans="1:27" x14ac:dyDescent="0.3">
      <c r="A7955" t="b">
        <f>COUNTIF($C$1:C7955, C7955)&gt;1</f>
        <v>0</v>
      </c>
      <c r="B7955" t="b">
        <f>VLOOKUP(C7955,Sheet3!$A:$B,2,0) &gt; 1</f>
        <v>0</v>
      </c>
      <c r="C7955">
        <v>7954</v>
      </c>
      <c r="D7955">
        <v>56834</v>
      </c>
      <c r="E7955" s="4">
        <v>40664</v>
      </c>
      <c r="F7955">
        <v>22</v>
      </c>
      <c r="G7955" s="15">
        <f>I7955*F7955</f>
        <v>3300</v>
      </c>
      <c r="H7955" s="9">
        <v>0</v>
      </c>
      <c r="I7955" s="13">
        <f>VLOOKUP($U7955,Pricebook!$A:$D,4,0)</f>
        <v>150</v>
      </c>
      <c r="J7955" s="11">
        <f>G7955*(1-H7955)</f>
        <v>3300</v>
      </c>
      <c r="K7955" t="s">
        <v>1554</v>
      </c>
      <c r="L7955" t="s">
        <v>103</v>
      </c>
      <c r="M7955" t="str">
        <f>VLOOKUP($L7955,Companies!$A:$G,7,)</f>
        <v>Computer Software: Programming, Data Processing</v>
      </c>
      <c r="N7955" t="str">
        <f>VLOOKUP($L7955,Companies!$A:$G,6,)</f>
        <v>Technology</v>
      </c>
      <c r="O7955" s="6" t="s">
        <v>964</v>
      </c>
      <c r="P7955" s="6" t="s">
        <v>965</v>
      </c>
      <c r="Q7955" t="s">
        <v>197</v>
      </c>
      <c r="R7955" t="s">
        <v>23</v>
      </c>
      <c r="S7955" s="4">
        <v>40666</v>
      </c>
      <c r="T7955" s="7">
        <f>S7955-E7955</f>
        <v>2</v>
      </c>
      <c r="U7955" t="s">
        <v>14216</v>
      </c>
      <c r="V7955" s="6" t="s">
        <v>14251</v>
      </c>
      <c r="W7955" t="s">
        <v>14266</v>
      </c>
      <c r="X7955" t="s">
        <v>14194</v>
      </c>
      <c r="Y7955" t="str">
        <f>VLOOKUP(R7955,Managers!$A:$B,2,)</f>
        <v>Bob Turner</v>
      </c>
      <c r="Z7955" s="11">
        <f>VLOOKUP(X7955,HourlyWages!$A:$B,2,0)</f>
        <v>71</v>
      </c>
      <c r="AA7955">
        <v>1</v>
      </c>
    </row>
    <row r="7956" spans="1:27" x14ac:dyDescent="0.3">
      <c r="A7956" t="b">
        <f>COUNTIF($C$1:C7956, C7956)&gt;1</f>
        <v>0</v>
      </c>
      <c r="B7956" t="b">
        <f>VLOOKUP(C7956,Sheet3!$A:$B,2,0) &gt; 1</f>
        <v>0</v>
      </c>
      <c r="C7956">
        <v>7955</v>
      </c>
      <c r="D7956">
        <v>56834</v>
      </c>
      <c r="E7956" s="4">
        <v>40664</v>
      </c>
      <c r="F7956">
        <v>33</v>
      </c>
      <c r="G7956" s="15">
        <f>I7956*F7956</f>
        <v>3630</v>
      </c>
      <c r="H7956" s="9">
        <v>0.09</v>
      </c>
      <c r="I7956" s="13">
        <f>VLOOKUP($U7956,Pricebook!$A:$D,4,0)</f>
        <v>110</v>
      </c>
      <c r="J7956" s="11">
        <f>G7956*(1-H7956)</f>
        <v>3303.3</v>
      </c>
      <c r="K7956" t="s">
        <v>1554</v>
      </c>
      <c r="L7956" t="s">
        <v>103</v>
      </c>
      <c r="M7956" t="str">
        <f>VLOOKUP($L7956,Companies!$A:$G,7,)</f>
        <v>Computer Software: Programming, Data Processing</v>
      </c>
      <c r="N7956" t="str">
        <f>VLOOKUP($L7956,Companies!$A:$G,6,)</f>
        <v>Technology</v>
      </c>
      <c r="O7956" s="6" t="s">
        <v>964</v>
      </c>
      <c r="P7956" s="6" t="s">
        <v>965</v>
      </c>
      <c r="Q7956" t="s">
        <v>197</v>
      </c>
      <c r="R7956" t="s">
        <v>23</v>
      </c>
      <c r="S7956" s="4">
        <v>40665</v>
      </c>
      <c r="T7956" s="7">
        <f>S7956-E7956</f>
        <v>1</v>
      </c>
      <c r="U7956" t="s">
        <v>14215</v>
      </c>
      <c r="V7956" s="6" t="s">
        <v>14251</v>
      </c>
      <c r="W7956" t="s">
        <v>14266</v>
      </c>
      <c r="X7956" t="s">
        <v>14191</v>
      </c>
      <c r="Y7956" t="str">
        <f>VLOOKUP(R7956,Managers!$A:$B,2,)</f>
        <v>Bob Turner</v>
      </c>
      <c r="Z7956" s="11">
        <f>VLOOKUP(X7956,HourlyWages!$A:$B,2,0)</f>
        <v>60</v>
      </c>
      <c r="AA7956">
        <v>1</v>
      </c>
    </row>
    <row r="7957" spans="1:27" x14ac:dyDescent="0.3">
      <c r="A7957" t="b">
        <f>COUNTIF($C$1:C7957, C7957)&gt;1</f>
        <v>0</v>
      </c>
      <c r="B7957" t="b">
        <f>VLOOKUP(C7957,Sheet3!$A:$B,2,0) &gt; 1</f>
        <v>0</v>
      </c>
      <c r="C7957">
        <v>7956</v>
      </c>
      <c r="D7957">
        <v>56835</v>
      </c>
      <c r="E7957" s="4">
        <v>40229</v>
      </c>
      <c r="F7957">
        <v>1</v>
      </c>
      <c r="G7957" s="15">
        <f>I7957*F7957</f>
        <v>120</v>
      </c>
      <c r="H7957" s="9">
        <v>0.1</v>
      </c>
      <c r="I7957" s="13">
        <f>VLOOKUP($U7957,Pricebook!$A:$D,4,0)</f>
        <v>120</v>
      </c>
      <c r="J7957" s="11">
        <f>G7957*(1-H7957)</f>
        <v>108</v>
      </c>
      <c r="K7957" t="s">
        <v>1395</v>
      </c>
      <c r="L7957" t="s">
        <v>58</v>
      </c>
      <c r="M7957" t="str">
        <f>VLOOKUP($L7957,Companies!$A:$G,7,)</f>
        <v>Biotechnology: Biological Products (No Diagnostic Substances)</v>
      </c>
      <c r="N7957" t="str">
        <f>VLOOKUP($L7957,Companies!$A:$G,6,)</f>
        <v>Health Care</v>
      </c>
      <c r="O7957" s="6" t="s">
        <v>741</v>
      </c>
      <c r="P7957" s="6">
        <v>33161</v>
      </c>
      <c r="Q7957" t="s">
        <v>101</v>
      </c>
      <c r="R7957" t="s">
        <v>34</v>
      </c>
      <c r="S7957" s="4">
        <v>40229</v>
      </c>
      <c r="T7957" s="7">
        <f>S7957-E7957</f>
        <v>0</v>
      </c>
      <c r="U7957" t="s">
        <v>14212</v>
      </c>
      <c r="V7957" s="6" t="s">
        <v>14251</v>
      </c>
      <c r="W7957" t="s">
        <v>14266</v>
      </c>
      <c r="X7957" t="s">
        <v>14203</v>
      </c>
      <c r="Y7957" t="str">
        <f>VLOOKUP(R7957,Managers!$A:$B,2,)</f>
        <v>Frank Mitchell</v>
      </c>
      <c r="Z7957" s="11">
        <f>VLOOKUP(X7957,HourlyWages!$A:$B,2,0)</f>
        <v>62</v>
      </c>
      <c r="AA7957">
        <v>1</v>
      </c>
    </row>
    <row r="7958" spans="1:27" x14ac:dyDescent="0.3">
      <c r="A7958" t="b">
        <f>COUNTIF($C$1:C7958, C7958)&gt;1</f>
        <v>0</v>
      </c>
      <c r="B7958" t="b">
        <f>VLOOKUP(C7958,Sheet3!$A:$B,2,0) &gt; 1</f>
        <v>0</v>
      </c>
      <c r="C7958">
        <v>7957</v>
      </c>
      <c r="D7958">
        <v>56837</v>
      </c>
      <c r="E7958" s="4">
        <v>40526</v>
      </c>
      <c r="F7958">
        <v>10</v>
      </c>
      <c r="G7958" s="15">
        <f>I7958*F7958</f>
        <v>1250</v>
      </c>
      <c r="H7958" s="9">
        <v>0.03</v>
      </c>
      <c r="I7958" s="13">
        <f>VLOOKUP($U7958,Pricebook!$A:$D,4,0)</f>
        <v>125</v>
      </c>
      <c r="J7958" s="11">
        <f>G7958*(1-H7958)</f>
        <v>1212.5</v>
      </c>
      <c r="K7958" t="s">
        <v>843</v>
      </c>
      <c r="L7958" t="s">
        <v>844</v>
      </c>
      <c r="M7958" t="str">
        <f>VLOOKUP($L7958,Companies!$A:$G,7,)</f>
        <v>Electronic Components</v>
      </c>
      <c r="N7958" t="str">
        <f>VLOOKUP($L7958,Companies!$A:$G,6,)</f>
        <v>Technology</v>
      </c>
      <c r="O7958" s="6" t="s">
        <v>2814</v>
      </c>
      <c r="P7958" s="6">
        <v>43615</v>
      </c>
      <c r="Q7958" t="s">
        <v>210</v>
      </c>
      <c r="R7958" t="s">
        <v>61</v>
      </c>
      <c r="S7958" s="4">
        <v>40530</v>
      </c>
      <c r="T7958" s="7">
        <f>S7958-E7958</f>
        <v>4</v>
      </c>
      <c r="U7958" t="s">
        <v>14221</v>
      </c>
      <c r="V7958" s="6" t="s">
        <v>14251</v>
      </c>
      <c r="W7958" t="s">
        <v>14263</v>
      </c>
      <c r="X7958" t="s">
        <v>14198</v>
      </c>
      <c r="Y7958" t="str">
        <f>VLOOKUP(R7958,Managers!$A:$B,2,)</f>
        <v>Allen Young</v>
      </c>
      <c r="Z7958" s="11">
        <f>VLOOKUP(X7958,HourlyWages!$A:$B,2,0)</f>
        <v>51</v>
      </c>
      <c r="AA7958">
        <v>1</v>
      </c>
    </row>
    <row r="7959" spans="1:27" x14ac:dyDescent="0.3">
      <c r="A7959" t="b">
        <f>COUNTIF($C$1:C7959, C7959)&gt;1</f>
        <v>0</v>
      </c>
      <c r="B7959" t="b">
        <f>VLOOKUP(C7959,Sheet3!$A:$B,2,0) &gt; 1</f>
        <v>0</v>
      </c>
      <c r="C7959">
        <v>7958</v>
      </c>
      <c r="D7959">
        <v>56838</v>
      </c>
      <c r="E7959" s="4">
        <v>40753</v>
      </c>
      <c r="F7959">
        <v>44</v>
      </c>
      <c r="G7959" s="15">
        <f>I7959*F7959</f>
        <v>6600</v>
      </c>
      <c r="H7959" s="9">
        <v>0.09</v>
      </c>
      <c r="I7959" s="13">
        <f>VLOOKUP($U7959,Pricebook!$A:$D,4,0)</f>
        <v>150</v>
      </c>
      <c r="J7959" s="11">
        <f>G7959*(1-H7959)</f>
        <v>6006</v>
      </c>
      <c r="K7959" t="s">
        <v>78</v>
      </c>
      <c r="L7959" t="s">
        <v>79</v>
      </c>
      <c r="M7959" t="str">
        <f>VLOOKUP($L7959,Companies!$A:$G,7,)</f>
        <v>Home Furnishings</v>
      </c>
      <c r="N7959" t="str">
        <f>VLOOKUP($L7959,Companies!$A:$G,6,)</f>
        <v>Consumer Services</v>
      </c>
      <c r="O7959" s="6" t="s">
        <v>186</v>
      </c>
      <c r="P7959" s="6">
        <v>38401</v>
      </c>
      <c r="Q7959" t="s">
        <v>81</v>
      </c>
      <c r="R7959" t="s">
        <v>34</v>
      </c>
      <c r="S7959" s="4">
        <v>40754</v>
      </c>
      <c r="T7959" s="7">
        <f>S7959-E7959</f>
        <v>1</v>
      </c>
      <c r="U7959" t="s">
        <v>14211</v>
      </c>
      <c r="V7959" s="6" t="s">
        <v>14254</v>
      </c>
      <c r="W7959" t="s">
        <v>14256</v>
      </c>
      <c r="X7959" t="s">
        <v>14201</v>
      </c>
      <c r="Y7959" t="str">
        <f>VLOOKUP(R7959,Managers!$A:$B,2,)</f>
        <v>Frank Mitchell</v>
      </c>
      <c r="Z7959" s="11">
        <f>VLOOKUP(X7959,HourlyWages!$A:$B,2,0)</f>
        <v>53</v>
      </c>
      <c r="AA7959">
        <v>1</v>
      </c>
    </row>
    <row r="7960" spans="1:27" x14ac:dyDescent="0.3">
      <c r="A7960" t="b">
        <f>COUNTIF($C$1:C7960, C7960)&gt;1</f>
        <v>0</v>
      </c>
      <c r="B7960" t="b">
        <f>VLOOKUP(C7960,Sheet3!$A:$B,2,0) &gt; 1</f>
        <v>0</v>
      </c>
      <c r="C7960">
        <v>7959</v>
      </c>
      <c r="D7960">
        <v>56868</v>
      </c>
      <c r="E7960" s="4">
        <v>40880</v>
      </c>
      <c r="F7960">
        <v>34</v>
      </c>
      <c r="G7960" s="15">
        <f>I7960*F7960</f>
        <v>5100</v>
      </c>
      <c r="H7960" s="9">
        <v>0.03</v>
      </c>
      <c r="I7960" s="13">
        <f>VLOOKUP($U7960,Pricebook!$A:$D,4,0)</f>
        <v>150</v>
      </c>
      <c r="J7960" s="11">
        <f>G7960*(1-H7960)</f>
        <v>4947</v>
      </c>
      <c r="K7960" t="s">
        <v>1801</v>
      </c>
      <c r="L7960" t="s">
        <v>303</v>
      </c>
      <c r="M7960" t="str">
        <f>VLOOKUP($L7960,Companies!$A:$G,7,)</f>
        <v>Semiconductors</v>
      </c>
      <c r="N7960" t="str">
        <f>VLOOKUP($L7960,Companies!$A:$G,6,)</f>
        <v>Technology</v>
      </c>
      <c r="O7960" s="6" t="s">
        <v>811</v>
      </c>
      <c r="P7960" s="6">
        <v>92704</v>
      </c>
      <c r="Q7960" t="s">
        <v>114</v>
      </c>
      <c r="R7960" t="s">
        <v>23</v>
      </c>
      <c r="S7960" s="4">
        <v>40887</v>
      </c>
      <c r="T7960" s="7">
        <f>S7960-E7960</f>
        <v>7</v>
      </c>
      <c r="U7960" t="s">
        <v>14210</v>
      </c>
      <c r="V7960" s="6" t="s">
        <v>14251</v>
      </c>
      <c r="W7960" t="s">
        <v>14266</v>
      </c>
      <c r="X7960" t="s">
        <v>14190</v>
      </c>
      <c r="Y7960" t="str">
        <f>VLOOKUP(R7960,Managers!$A:$B,2,)</f>
        <v>Bob Turner</v>
      </c>
      <c r="Z7960" s="11">
        <f>VLOOKUP(X7960,HourlyWages!$A:$B,2,0)</f>
        <v>67</v>
      </c>
      <c r="AA7960">
        <v>1</v>
      </c>
    </row>
    <row r="7961" spans="1:27" x14ac:dyDescent="0.3">
      <c r="A7961" t="b">
        <f>COUNTIF($C$1:C7961, C7961)&gt;1</f>
        <v>0</v>
      </c>
      <c r="B7961" t="b">
        <f>VLOOKUP(C7961,Sheet3!$A:$B,2,0) &gt; 1</f>
        <v>0</v>
      </c>
      <c r="C7961">
        <v>7960</v>
      </c>
      <c r="D7961">
        <v>56869</v>
      </c>
      <c r="E7961" s="4">
        <v>40382</v>
      </c>
      <c r="F7961">
        <v>10</v>
      </c>
      <c r="G7961" s="15">
        <f>I7961*F7961</f>
        <v>1700</v>
      </c>
      <c r="H7961" s="9">
        <v>0</v>
      </c>
      <c r="I7961" s="13">
        <f>VLOOKUP($U7961,Pricebook!$A:$D,4,0)</f>
        <v>170</v>
      </c>
      <c r="J7961" s="11">
        <f>G7961*(1-H7961)</f>
        <v>1700</v>
      </c>
      <c r="K7961" t="s">
        <v>1203</v>
      </c>
      <c r="L7961" t="s">
        <v>158</v>
      </c>
      <c r="M7961" t="str">
        <f>VLOOKUP($L7961,Companies!$A:$G,7,)</f>
        <v>Department/Specialty Retail Stores</v>
      </c>
      <c r="N7961" t="str">
        <f>VLOOKUP($L7961,Companies!$A:$G,6,)</f>
        <v>Consumer Services</v>
      </c>
      <c r="O7961" s="6" t="s">
        <v>1134</v>
      </c>
      <c r="P7961" s="6">
        <v>94025</v>
      </c>
      <c r="Q7961" t="s">
        <v>114</v>
      </c>
      <c r="R7961" t="s">
        <v>23</v>
      </c>
      <c r="S7961" s="4">
        <v>40384</v>
      </c>
      <c r="T7961" s="7">
        <f>S7961-E7961</f>
        <v>2</v>
      </c>
      <c r="U7961" t="s">
        <v>14219</v>
      </c>
      <c r="V7961" s="6" t="s">
        <v>14257</v>
      </c>
      <c r="W7961" t="s">
        <v>14259</v>
      </c>
      <c r="X7961" t="s">
        <v>14202</v>
      </c>
      <c r="Y7961" t="str">
        <f>VLOOKUP(R7961,Managers!$A:$B,2,)</f>
        <v>Bob Turner</v>
      </c>
      <c r="Z7961" s="11">
        <f>VLOOKUP(X7961,HourlyWages!$A:$B,2,0)</f>
        <v>71</v>
      </c>
      <c r="AA7961">
        <v>1</v>
      </c>
    </row>
    <row r="7962" spans="1:27" x14ac:dyDescent="0.3">
      <c r="A7962" t="b">
        <f>COUNTIF($C$1:C7962, C7962)&gt;1</f>
        <v>0</v>
      </c>
      <c r="B7962" t="b">
        <f>VLOOKUP(C7962,Sheet3!$A:$B,2,0) &gt; 1</f>
        <v>0</v>
      </c>
      <c r="C7962">
        <v>7961</v>
      </c>
      <c r="D7962">
        <v>56900</v>
      </c>
      <c r="E7962" s="4">
        <v>40873</v>
      </c>
      <c r="F7962">
        <v>16</v>
      </c>
      <c r="G7962" s="15">
        <f>I7962*F7962</f>
        <v>2240</v>
      </c>
      <c r="H7962" s="9">
        <v>0.09</v>
      </c>
      <c r="I7962" s="13">
        <f>VLOOKUP($U7962,Pricebook!$A:$D,4,0)</f>
        <v>140</v>
      </c>
      <c r="J7962" s="11">
        <f>G7962*(1-H7962)</f>
        <v>2038.4</v>
      </c>
      <c r="K7962" t="s">
        <v>2200</v>
      </c>
      <c r="L7962" t="s">
        <v>430</v>
      </c>
      <c r="M7962" t="str">
        <f>VLOOKUP($L7962,Companies!$A:$G,7,)</f>
        <v>Electronic Components</v>
      </c>
      <c r="N7962" t="str">
        <f>VLOOKUP($L7962,Companies!$A:$G,6,)</f>
        <v>Technology</v>
      </c>
      <c r="O7962" s="6" t="s">
        <v>2896</v>
      </c>
      <c r="P7962" s="6" t="s">
        <v>2897</v>
      </c>
      <c r="Q7962" t="s">
        <v>317</v>
      </c>
      <c r="R7962" t="s">
        <v>61</v>
      </c>
      <c r="S7962" s="4">
        <v>40875</v>
      </c>
      <c r="T7962" s="7">
        <f>S7962-E7962</f>
        <v>2</v>
      </c>
      <c r="U7962" t="s">
        <v>14213</v>
      </c>
      <c r="V7962" s="6" t="s">
        <v>14251</v>
      </c>
      <c r="W7962" t="s">
        <v>14266</v>
      </c>
      <c r="X7962" t="s">
        <v>14203</v>
      </c>
      <c r="Y7962" t="str">
        <f>VLOOKUP(R7962,Managers!$A:$B,2,)</f>
        <v>Allen Young</v>
      </c>
      <c r="Z7962" s="11">
        <f>VLOOKUP(X7962,HourlyWages!$A:$B,2,0)</f>
        <v>62</v>
      </c>
      <c r="AA7962">
        <v>1</v>
      </c>
    </row>
    <row r="7963" spans="1:27" x14ac:dyDescent="0.3">
      <c r="A7963" t="b">
        <f>COUNTIF($C$1:C7963, C7963)&gt;1</f>
        <v>0</v>
      </c>
      <c r="B7963" t="b">
        <f>VLOOKUP(C7963,Sheet3!$A:$B,2,0) &gt; 1</f>
        <v>0</v>
      </c>
      <c r="C7963">
        <v>7962</v>
      </c>
      <c r="D7963">
        <v>56901</v>
      </c>
      <c r="E7963" s="4">
        <v>40067</v>
      </c>
      <c r="F7963">
        <v>36</v>
      </c>
      <c r="G7963" s="15">
        <f>I7963*F7963</f>
        <v>4320</v>
      </c>
      <c r="H7963" s="9">
        <v>0</v>
      </c>
      <c r="I7963" s="13">
        <f>VLOOKUP($U7963,Pricebook!$A:$D,4,0)</f>
        <v>120</v>
      </c>
      <c r="J7963" s="11">
        <f>G7963*(1-H7963)</f>
        <v>4320</v>
      </c>
      <c r="K7963" t="s">
        <v>2512</v>
      </c>
      <c r="L7963" t="s">
        <v>108</v>
      </c>
      <c r="M7963" t="str">
        <f>VLOOKUP($L7963,Companies!$A:$G,7,)</f>
        <v>Broadcasting</v>
      </c>
      <c r="N7963" t="str">
        <f>VLOOKUP($L7963,Companies!$A:$G,6,)</f>
        <v>Consumer Services</v>
      </c>
      <c r="O7963" s="6" t="s">
        <v>2246</v>
      </c>
      <c r="P7963" s="6" t="s">
        <v>2898</v>
      </c>
      <c r="Q7963" t="s">
        <v>172</v>
      </c>
      <c r="R7963" t="s">
        <v>16</v>
      </c>
      <c r="S7963" s="4">
        <v>40069</v>
      </c>
      <c r="T7963" s="7">
        <f>S7963-E7963</f>
        <v>2</v>
      </c>
      <c r="U7963" t="s">
        <v>14212</v>
      </c>
      <c r="V7963" s="6" t="s">
        <v>14251</v>
      </c>
      <c r="W7963" t="s">
        <v>14262</v>
      </c>
      <c r="X7963" t="s">
        <v>14190</v>
      </c>
      <c r="Y7963" t="str">
        <f>VLOOKUP(R7963,Managers!$A:$B,2,)</f>
        <v>Josh Martinez</v>
      </c>
      <c r="Z7963" s="11">
        <f>VLOOKUP(X7963,HourlyWages!$A:$B,2,0)</f>
        <v>67</v>
      </c>
      <c r="AA7963">
        <v>1</v>
      </c>
    </row>
    <row r="7964" spans="1:27" x14ac:dyDescent="0.3">
      <c r="A7964" t="b">
        <f>COUNTIF($C$1:C7964, C7964)&gt;1</f>
        <v>0</v>
      </c>
      <c r="B7964" t="b">
        <f>VLOOKUP(C7964,Sheet3!$A:$B,2,0) &gt; 1</f>
        <v>0</v>
      </c>
      <c r="C7964">
        <v>7963</v>
      </c>
      <c r="D7964">
        <v>56929</v>
      </c>
      <c r="E7964" s="4">
        <v>40812</v>
      </c>
      <c r="F7964">
        <v>22</v>
      </c>
      <c r="G7964" s="15">
        <f>I7964*F7964</f>
        <v>3300</v>
      </c>
      <c r="H7964" s="9">
        <v>0.08</v>
      </c>
      <c r="I7964" s="13">
        <f>VLOOKUP($U7964,Pricebook!$A:$D,4,0)</f>
        <v>150</v>
      </c>
      <c r="J7964" s="11">
        <f>G7964*(1-H7964)</f>
        <v>3036</v>
      </c>
      <c r="K7964" t="s">
        <v>1582</v>
      </c>
      <c r="L7964" t="s">
        <v>108</v>
      </c>
      <c r="M7964" t="str">
        <f>VLOOKUP($L7964,Companies!$A:$G,7,)</f>
        <v>Broadcasting</v>
      </c>
      <c r="N7964" t="str">
        <f>VLOOKUP($L7964,Companies!$A:$G,6,)</f>
        <v>Consumer Services</v>
      </c>
      <c r="O7964" s="6" t="s">
        <v>986</v>
      </c>
      <c r="P7964" s="6">
        <v>97062</v>
      </c>
      <c r="Q7964" t="s">
        <v>43</v>
      </c>
      <c r="R7964" t="s">
        <v>23</v>
      </c>
      <c r="S7964" s="4">
        <v>40814</v>
      </c>
      <c r="T7964" s="7">
        <f>S7964-E7964</f>
        <v>2</v>
      </c>
      <c r="U7964" t="s">
        <v>14211</v>
      </c>
      <c r="V7964" s="6" t="s">
        <v>14251</v>
      </c>
      <c r="W7964" t="s">
        <v>14266</v>
      </c>
      <c r="X7964" t="s">
        <v>14187</v>
      </c>
      <c r="Y7964" t="str">
        <f>VLOOKUP(R7964,Managers!$A:$B,2,)</f>
        <v>Bob Turner</v>
      </c>
      <c r="Z7964" s="11">
        <f>VLOOKUP(X7964,HourlyWages!$A:$B,2,0)</f>
        <v>45</v>
      </c>
      <c r="AA7964">
        <v>1</v>
      </c>
    </row>
    <row r="7965" spans="1:27" x14ac:dyDescent="0.3">
      <c r="A7965" t="b">
        <f>COUNTIF($C$1:C7965, C7965)&gt;1</f>
        <v>0</v>
      </c>
      <c r="B7965" t="b">
        <f>VLOOKUP(C7965,Sheet3!$A:$B,2,0) &gt; 1</f>
        <v>0</v>
      </c>
      <c r="C7965">
        <v>7964</v>
      </c>
      <c r="D7965">
        <v>56930</v>
      </c>
      <c r="E7965" s="4">
        <v>41138</v>
      </c>
      <c r="F7965">
        <v>10</v>
      </c>
      <c r="G7965" s="15">
        <f>I7965*F7965</f>
        <v>2000</v>
      </c>
      <c r="H7965" s="9">
        <v>7.0000000000000007E-2</v>
      </c>
      <c r="I7965" s="13">
        <f>VLOOKUP($U7965,Pricebook!$A:$D,4,0)</f>
        <v>200</v>
      </c>
      <c r="J7965" s="11">
        <f>G7965*(1-H7965)</f>
        <v>1859.9999999999998</v>
      </c>
      <c r="K7965" t="s">
        <v>1370</v>
      </c>
      <c r="L7965" t="s">
        <v>585</v>
      </c>
      <c r="M7965" t="str">
        <f>VLOOKUP($L7965,Companies!$A:$G,7,)</f>
        <v>Industrial Machinery/Components</v>
      </c>
      <c r="N7965" t="str">
        <f>VLOOKUP($L7965,Companies!$A:$G,6,)</f>
        <v>Technology</v>
      </c>
      <c r="O7965" s="6" t="s">
        <v>2792</v>
      </c>
      <c r="P7965" s="6" t="s">
        <v>2793</v>
      </c>
      <c r="Q7965" t="s">
        <v>75</v>
      </c>
      <c r="R7965" t="s">
        <v>16</v>
      </c>
      <c r="S7965" s="4">
        <v>41138</v>
      </c>
      <c r="T7965" s="7">
        <f>S7965-E7965</f>
        <v>0</v>
      </c>
      <c r="U7965" t="s">
        <v>14206</v>
      </c>
      <c r="V7965" s="6" t="s">
        <v>14251</v>
      </c>
      <c r="W7965" t="s">
        <v>14262</v>
      </c>
      <c r="X7965" t="s">
        <v>14189</v>
      </c>
      <c r="Y7965" t="str">
        <f>VLOOKUP(R7965,Managers!$A:$B,2,)</f>
        <v>Josh Martinez</v>
      </c>
      <c r="Z7965" s="11">
        <f>VLOOKUP(X7965,HourlyWages!$A:$B,2,0)</f>
        <v>62</v>
      </c>
      <c r="AA7965">
        <v>1</v>
      </c>
    </row>
    <row r="7966" spans="1:27" x14ac:dyDescent="0.3">
      <c r="A7966" t="b">
        <f>COUNTIF($C$1:C7966, C7966)&gt;1</f>
        <v>0</v>
      </c>
      <c r="B7966" t="b">
        <f>VLOOKUP(C7966,Sheet3!$A:$B,2,0) &gt; 1</f>
        <v>0</v>
      </c>
      <c r="C7966">
        <v>7965</v>
      </c>
      <c r="D7966">
        <v>56930</v>
      </c>
      <c r="E7966" s="4">
        <v>41138</v>
      </c>
      <c r="F7966">
        <v>47</v>
      </c>
      <c r="G7966" s="15">
        <f>I7966*F7966</f>
        <v>6580</v>
      </c>
      <c r="H7966" s="9">
        <v>0.03</v>
      </c>
      <c r="I7966" s="13">
        <f>VLOOKUP($U7966,Pricebook!$A:$D,4,0)</f>
        <v>140</v>
      </c>
      <c r="J7966" s="11">
        <f>G7966*(1-H7966)</f>
        <v>6382.5999999999995</v>
      </c>
      <c r="K7966" t="s">
        <v>1370</v>
      </c>
      <c r="L7966" t="s">
        <v>585</v>
      </c>
      <c r="M7966" t="str">
        <f>VLOOKUP($L7966,Companies!$A:$G,7,)</f>
        <v>Industrial Machinery/Components</v>
      </c>
      <c r="N7966" t="str">
        <f>VLOOKUP($L7966,Companies!$A:$G,6,)</f>
        <v>Technology</v>
      </c>
      <c r="O7966" s="6" t="s">
        <v>670</v>
      </c>
      <c r="P7966" s="6">
        <v>80906</v>
      </c>
      <c r="Q7966" t="s">
        <v>237</v>
      </c>
      <c r="R7966" t="s">
        <v>23</v>
      </c>
      <c r="S7966" s="4">
        <v>41145</v>
      </c>
      <c r="T7966" s="7">
        <f>S7966-E7966</f>
        <v>7</v>
      </c>
      <c r="U7966" t="s">
        <v>14213</v>
      </c>
      <c r="V7966" s="6" t="s">
        <v>14254</v>
      </c>
      <c r="W7966" t="s">
        <v>14255</v>
      </c>
      <c r="X7966" t="s">
        <v>14189</v>
      </c>
      <c r="Y7966" t="str">
        <f>VLOOKUP(R7966,Managers!$A:$B,2,)</f>
        <v>Bob Turner</v>
      </c>
      <c r="Z7966" s="11">
        <f>VLOOKUP(X7966,HourlyWages!$A:$B,2,0)</f>
        <v>62</v>
      </c>
      <c r="AA7966">
        <v>1</v>
      </c>
    </row>
    <row r="7967" spans="1:27" x14ac:dyDescent="0.3">
      <c r="A7967" t="b">
        <f>COUNTIF($C$1:C7967, C7967)&gt;1</f>
        <v>0</v>
      </c>
      <c r="B7967" t="b">
        <f>VLOOKUP(C7967,Sheet3!$A:$B,2,0) &gt; 1</f>
        <v>0</v>
      </c>
      <c r="C7967">
        <v>7966</v>
      </c>
      <c r="D7967">
        <v>56931</v>
      </c>
      <c r="E7967" s="4">
        <v>40212</v>
      </c>
      <c r="F7967">
        <v>34</v>
      </c>
      <c r="G7967" s="15">
        <f>I7967*F7967</f>
        <v>5100</v>
      </c>
      <c r="H7967" s="9">
        <v>0.05</v>
      </c>
      <c r="I7967" s="13">
        <f>VLOOKUP($U7967,Pricebook!$A:$D,4,0)</f>
        <v>150</v>
      </c>
      <c r="J7967" s="11">
        <f>G7967*(1-H7967)</f>
        <v>4845</v>
      </c>
      <c r="K7967" t="s">
        <v>2328</v>
      </c>
      <c r="L7967" t="s">
        <v>20</v>
      </c>
      <c r="M7967" t="str">
        <f>VLOOKUP($L7967,Companies!$A:$G,7,)</f>
        <v>Major Pharmaceuticals</v>
      </c>
      <c r="N7967" t="str">
        <f>VLOOKUP($L7967,Companies!$A:$G,6,)</f>
        <v>Health Care</v>
      </c>
      <c r="O7967" s="6" t="s">
        <v>2899</v>
      </c>
      <c r="P7967" s="6">
        <v>11727</v>
      </c>
      <c r="Q7967" t="s">
        <v>60</v>
      </c>
      <c r="R7967" t="s">
        <v>61</v>
      </c>
      <c r="S7967" s="4">
        <v>40214</v>
      </c>
      <c r="T7967" s="7">
        <f>S7967-E7967</f>
        <v>2</v>
      </c>
      <c r="U7967" t="s">
        <v>14210</v>
      </c>
      <c r="V7967" s="6" t="s">
        <v>14251</v>
      </c>
      <c r="W7967" t="s">
        <v>14263</v>
      </c>
      <c r="X7967" t="s">
        <v>14202</v>
      </c>
      <c r="Y7967" t="str">
        <f>VLOOKUP(R7967,Managers!$A:$B,2,)</f>
        <v>Allen Young</v>
      </c>
      <c r="Z7967" s="11">
        <f>VLOOKUP(X7967,HourlyWages!$A:$B,2,0)</f>
        <v>71</v>
      </c>
      <c r="AA7967">
        <v>1</v>
      </c>
    </row>
    <row r="7968" spans="1:27" x14ac:dyDescent="0.3">
      <c r="A7968" t="b">
        <f>COUNTIF($C$1:C7968, C7968)&gt;1</f>
        <v>0</v>
      </c>
      <c r="B7968" t="b">
        <f>VLOOKUP(C7968,Sheet3!$A:$B,2,0) &gt; 1</f>
        <v>0</v>
      </c>
      <c r="C7968">
        <v>7967</v>
      </c>
      <c r="D7968">
        <v>56960</v>
      </c>
      <c r="E7968" s="4">
        <v>40031</v>
      </c>
      <c r="F7968">
        <v>48</v>
      </c>
      <c r="G7968" s="15">
        <f>I7968*F7968</f>
        <v>7200</v>
      </c>
      <c r="H7968" s="9">
        <v>0.01</v>
      </c>
      <c r="I7968" s="13">
        <f>VLOOKUP($U7968,Pricebook!$A:$D,4,0)</f>
        <v>150</v>
      </c>
      <c r="J7968" s="11">
        <f>G7968*(1-H7968)</f>
        <v>7128</v>
      </c>
      <c r="K7968" t="s">
        <v>402</v>
      </c>
      <c r="L7968" t="s">
        <v>400</v>
      </c>
      <c r="M7968" t="str">
        <f>VLOOKUP($L7968,Companies!$A:$G,7,)</f>
        <v>Industrial Specialties</v>
      </c>
      <c r="N7968" t="str">
        <f>VLOOKUP($L7968,Companies!$A:$G,6,)</f>
        <v>Health Care</v>
      </c>
      <c r="O7968" s="6" t="s">
        <v>2805</v>
      </c>
      <c r="P7968" s="6">
        <v>22901</v>
      </c>
      <c r="Q7968" t="s">
        <v>368</v>
      </c>
      <c r="R7968" t="s">
        <v>34</v>
      </c>
      <c r="S7968" s="4">
        <v>40033</v>
      </c>
      <c r="T7968" s="7">
        <f>S7968-E7968</f>
        <v>2</v>
      </c>
      <c r="U7968" t="s">
        <v>14210</v>
      </c>
      <c r="V7968" s="6" t="s">
        <v>14251</v>
      </c>
      <c r="W7968" t="s">
        <v>14261</v>
      </c>
      <c r="X7968" t="s">
        <v>14191</v>
      </c>
      <c r="Y7968" t="str">
        <f>VLOOKUP(R7968,Managers!$A:$B,2,)</f>
        <v>Frank Mitchell</v>
      </c>
      <c r="Z7968" s="11">
        <f>VLOOKUP(X7968,HourlyWages!$A:$B,2,0)</f>
        <v>60</v>
      </c>
      <c r="AA7968">
        <v>1</v>
      </c>
    </row>
    <row r="7969" spans="1:27" x14ac:dyDescent="0.3">
      <c r="A7969" t="b">
        <f>COUNTIF($C$1:C7969, C7969)&gt;1</f>
        <v>0</v>
      </c>
      <c r="B7969" t="b">
        <f>VLOOKUP(C7969,Sheet3!$A:$B,2,0) &gt; 1</f>
        <v>0</v>
      </c>
      <c r="C7969">
        <v>7968</v>
      </c>
      <c r="D7969">
        <v>56967</v>
      </c>
      <c r="E7969" s="4">
        <v>40970</v>
      </c>
      <c r="F7969">
        <v>17</v>
      </c>
      <c r="G7969" s="15">
        <f>I7969*F7969</f>
        <v>2550</v>
      </c>
      <c r="H7969" s="9">
        <v>0.05</v>
      </c>
      <c r="I7969" s="13">
        <f>VLOOKUP($U7969,Pricebook!$A:$D,4,0)</f>
        <v>150</v>
      </c>
      <c r="J7969" s="11">
        <f>G7969*(1-H7969)</f>
        <v>2422.5</v>
      </c>
      <c r="K7969" t="s">
        <v>255</v>
      </c>
      <c r="L7969" t="s">
        <v>79</v>
      </c>
      <c r="M7969" t="str">
        <f>VLOOKUP($L7969,Companies!$A:$G,7,)</f>
        <v>Home Furnishings</v>
      </c>
      <c r="N7969" t="str">
        <f>VLOOKUP($L7969,Companies!$A:$G,6,)</f>
        <v>Consumer Services</v>
      </c>
      <c r="O7969" s="6" t="s">
        <v>569</v>
      </c>
      <c r="P7969" s="6">
        <v>15228</v>
      </c>
      <c r="Q7969" t="s">
        <v>232</v>
      </c>
      <c r="R7969" t="s">
        <v>61</v>
      </c>
      <c r="S7969" s="4">
        <v>40977</v>
      </c>
      <c r="T7969" s="7">
        <f>S7969-E7969</f>
        <v>7</v>
      </c>
      <c r="U7969" t="s">
        <v>14211</v>
      </c>
      <c r="V7969" s="6" t="s">
        <v>14251</v>
      </c>
      <c r="W7969" t="s">
        <v>14261</v>
      </c>
      <c r="X7969" t="s">
        <v>14202</v>
      </c>
      <c r="Y7969" t="str">
        <f>VLOOKUP(R7969,Managers!$A:$B,2,)</f>
        <v>Allen Young</v>
      </c>
      <c r="Z7969" s="11">
        <f>VLOOKUP(X7969,HourlyWages!$A:$B,2,0)</f>
        <v>71</v>
      </c>
      <c r="AA7969">
        <v>1</v>
      </c>
    </row>
    <row r="7970" spans="1:27" x14ac:dyDescent="0.3">
      <c r="A7970" t="b">
        <f>COUNTIF($C$1:C7970, C7970)&gt;1</f>
        <v>0</v>
      </c>
      <c r="B7970" t="b">
        <f>VLOOKUP(C7970,Sheet3!$A:$B,2,0) &gt; 1</f>
        <v>0</v>
      </c>
      <c r="C7970">
        <v>7969</v>
      </c>
      <c r="D7970">
        <v>56992</v>
      </c>
      <c r="E7970" s="4">
        <v>40286</v>
      </c>
      <c r="F7970">
        <v>10</v>
      </c>
      <c r="G7970" s="15">
        <f>I7970*F7970</f>
        <v>1100</v>
      </c>
      <c r="H7970" s="9">
        <v>0.1</v>
      </c>
      <c r="I7970" s="13">
        <f>VLOOKUP($U7970,Pricebook!$A:$D,4,0)</f>
        <v>110</v>
      </c>
      <c r="J7970" s="11">
        <f>G7970*(1-H7970)</f>
        <v>990</v>
      </c>
      <c r="K7970" t="s">
        <v>107</v>
      </c>
      <c r="L7970" t="s">
        <v>108</v>
      </c>
      <c r="M7970" t="str">
        <f>VLOOKUP($L7970,Companies!$A:$G,7,)</f>
        <v>Broadcasting</v>
      </c>
      <c r="N7970" t="str">
        <f>VLOOKUP($L7970,Companies!$A:$G,6,)</f>
        <v>Consumer Services</v>
      </c>
      <c r="O7970" s="6" t="s">
        <v>315</v>
      </c>
      <c r="P7970" s="6" t="s">
        <v>1918</v>
      </c>
      <c r="Q7970" t="s">
        <v>95</v>
      </c>
      <c r="R7970" t="s">
        <v>16</v>
      </c>
      <c r="S7970" s="4">
        <v>40286</v>
      </c>
      <c r="T7970" s="7">
        <f>S7970-E7970</f>
        <v>0</v>
      </c>
      <c r="U7970" t="s">
        <v>14215</v>
      </c>
      <c r="V7970" s="6" t="s">
        <v>14257</v>
      </c>
      <c r="W7970" t="s">
        <v>14258</v>
      </c>
      <c r="X7970" t="s">
        <v>14195</v>
      </c>
      <c r="Y7970" t="str">
        <f>VLOOKUP(R7970,Managers!$A:$B,2,)</f>
        <v>Josh Martinez</v>
      </c>
      <c r="Z7970" s="11">
        <f>VLOOKUP(X7970,HourlyWages!$A:$B,2,0)</f>
        <v>52</v>
      </c>
      <c r="AA7970">
        <v>1</v>
      </c>
    </row>
    <row r="7971" spans="1:27" x14ac:dyDescent="0.3">
      <c r="A7971" t="b">
        <f>COUNTIF($C$1:C7971, C7971)&gt;1</f>
        <v>0</v>
      </c>
      <c r="B7971" t="b">
        <f>VLOOKUP(C7971,Sheet3!$A:$B,2,0) &gt; 1</f>
        <v>0</v>
      </c>
      <c r="C7971">
        <v>7970</v>
      </c>
      <c r="D7971">
        <v>56995</v>
      </c>
      <c r="E7971" s="4">
        <v>40101</v>
      </c>
      <c r="F7971">
        <v>27</v>
      </c>
      <c r="G7971" s="15">
        <f>I7971*F7971</f>
        <v>4320</v>
      </c>
      <c r="H7971" s="9">
        <v>0.08</v>
      </c>
      <c r="I7971" s="13">
        <f>VLOOKUP($U7971,Pricebook!$A:$D,4,0)</f>
        <v>160</v>
      </c>
      <c r="J7971" s="11">
        <f>G7971*(1-H7971)</f>
        <v>3974.4</v>
      </c>
      <c r="K7971" t="s">
        <v>2374</v>
      </c>
      <c r="L7971" t="s">
        <v>707</v>
      </c>
      <c r="M7971" t="str">
        <f>VLOOKUP($L7971,Companies!$A:$G,7,)</f>
        <v>Medical/Nursing Services</v>
      </c>
      <c r="N7971" t="str">
        <f>VLOOKUP($L7971,Companies!$A:$G,6,)</f>
        <v>Health Care</v>
      </c>
      <c r="O7971" s="6" t="s">
        <v>216</v>
      </c>
      <c r="P7971" s="6">
        <v>43123</v>
      </c>
      <c r="Q7971" t="s">
        <v>210</v>
      </c>
      <c r="R7971" t="s">
        <v>61</v>
      </c>
      <c r="S7971" s="4">
        <v>40103</v>
      </c>
      <c r="T7971" s="7">
        <f>S7971-E7971</f>
        <v>2</v>
      </c>
      <c r="U7971" t="s">
        <v>14218</v>
      </c>
      <c r="V7971" s="6" t="s">
        <v>14251</v>
      </c>
      <c r="W7971" t="s">
        <v>14266</v>
      </c>
      <c r="X7971" t="s">
        <v>14200</v>
      </c>
      <c r="Y7971" t="str">
        <f>VLOOKUP(R7971,Managers!$A:$B,2,)</f>
        <v>Allen Young</v>
      </c>
      <c r="Z7971" s="11">
        <f>VLOOKUP(X7971,HourlyWages!$A:$B,2,0)</f>
        <v>59</v>
      </c>
      <c r="AA7971">
        <v>1</v>
      </c>
    </row>
    <row r="7972" spans="1:27" x14ac:dyDescent="0.3">
      <c r="A7972" t="b">
        <f>COUNTIF($C$1:C7972, C7972)&gt;1</f>
        <v>0</v>
      </c>
      <c r="B7972" t="b">
        <f>VLOOKUP(C7972,Sheet3!$A:$B,2,0) &gt; 1</f>
        <v>0</v>
      </c>
      <c r="C7972">
        <v>7971</v>
      </c>
      <c r="D7972">
        <v>57025</v>
      </c>
      <c r="E7972" s="4">
        <v>41086</v>
      </c>
      <c r="F7972">
        <v>8</v>
      </c>
      <c r="G7972" s="15">
        <f>I7972*F7972</f>
        <v>1280</v>
      </c>
      <c r="H7972" s="9">
        <v>0.03</v>
      </c>
      <c r="I7972" s="13">
        <f>VLOOKUP($U7972,Pricebook!$A:$D,4,0)</f>
        <v>160</v>
      </c>
      <c r="J7972" s="11">
        <f>G7972*(1-H7972)</f>
        <v>1241.5999999999999</v>
      </c>
      <c r="K7972" t="s">
        <v>1082</v>
      </c>
      <c r="L7972" t="s">
        <v>314</v>
      </c>
      <c r="M7972" t="str">
        <f>VLOOKUP($L7972,Companies!$A:$G,7,)</f>
        <v>Semiconductors</v>
      </c>
      <c r="N7972" t="str">
        <f>VLOOKUP($L7972,Companies!$A:$G,6,)</f>
        <v>Technology</v>
      </c>
      <c r="O7972" s="6" t="s">
        <v>59</v>
      </c>
      <c r="P7972" s="6">
        <v>11554</v>
      </c>
      <c r="Q7972" t="s">
        <v>60</v>
      </c>
      <c r="R7972" t="s">
        <v>61</v>
      </c>
      <c r="S7972" s="4">
        <v>41088</v>
      </c>
      <c r="T7972" s="7">
        <f>S7972-E7972</f>
        <v>2</v>
      </c>
      <c r="U7972" t="s">
        <v>14218</v>
      </c>
      <c r="V7972" s="6" t="s">
        <v>14251</v>
      </c>
      <c r="W7972" t="s">
        <v>14252</v>
      </c>
      <c r="X7972" t="s">
        <v>14202</v>
      </c>
      <c r="Y7972" t="str">
        <f>VLOOKUP(R7972,Managers!$A:$B,2,)</f>
        <v>Allen Young</v>
      </c>
      <c r="Z7972" s="11">
        <f>VLOOKUP(X7972,HourlyWages!$A:$B,2,0)</f>
        <v>71</v>
      </c>
      <c r="AA7972">
        <v>1</v>
      </c>
    </row>
    <row r="7973" spans="1:27" x14ac:dyDescent="0.3">
      <c r="A7973" t="b">
        <f>COUNTIF($C$1:C7973, C7973)&gt;1</f>
        <v>0</v>
      </c>
      <c r="B7973" t="b">
        <f>VLOOKUP(C7973,Sheet3!$A:$B,2,0) &gt; 1</f>
        <v>0</v>
      </c>
      <c r="C7973">
        <v>7972</v>
      </c>
      <c r="D7973">
        <v>57029</v>
      </c>
      <c r="E7973" s="4">
        <v>40610</v>
      </c>
      <c r="F7973">
        <v>17</v>
      </c>
      <c r="G7973" s="15">
        <f>I7973*F7973</f>
        <v>2720</v>
      </c>
      <c r="H7973" s="9">
        <v>0.01</v>
      </c>
      <c r="I7973" s="13">
        <f>VLOOKUP($U7973,Pricebook!$A:$D,4,0)</f>
        <v>160</v>
      </c>
      <c r="J7973" s="11">
        <f>G7973*(1-H7973)</f>
        <v>2692.8</v>
      </c>
      <c r="K7973" t="s">
        <v>678</v>
      </c>
      <c r="L7973" t="s">
        <v>348</v>
      </c>
      <c r="M7973" t="str">
        <f>VLOOKUP($L7973,Companies!$A:$G,7,)</f>
        <v>Telecommunications Equipment</v>
      </c>
      <c r="N7973" t="str">
        <f>VLOOKUP($L7973,Companies!$A:$G,6,)</f>
        <v>Public Utilities</v>
      </c>
      <c r="O7973" s="6" t="s">
        <v>679</v>
      </c>
      <c r="P7973" s="6">
        <v>20906</v>
      </c>
      <c r="Q7973" t="s">
        <v>187</v>
      </c>
      <c r="R7973" t="s">
        <v>61</v>
      </c>
      <c r="S7973" s="4">
        <v>40611</v>
      </c>
      <c r="T7973" s="7">
        <f>S7973-E7973</f>
        <v>1</v>
      </c>
      <c r="U7973" t="s">
        <v>14218</v>
      </c>
      <c r="V7973" s="6" t="s">
        <v>14251</v>
      </c>
      <c r="W7973" t="s">
        <v>14266</v>
      </c>
      <c r="X7973" t="s">
        <v>14185</v>
      </c>
      <c r="Y7973" t="str">
        <f>VLOOKUP(R7973,Managers!$A:$B,2,)</f>
        <v>Allen Young</v>
      </c>
      <c r="Z7973" s="11">
        <f>VLOOKUP(X7973,HourlyWages!$A:$B,2,0)</f>
        <v>70</v>
      </c>
      <c r="AA7973">
        <v>1</v>
      </c>
    </row>
    <row r="7974" spans="1:27" x14ac:dyDescent="0.3">
      <c r="A7974" t="b">
        <f>COUNTIF($C$1:C7974, C7974)&gt;1</f>
        <v>0</v>
      </c>
      <c r="B7974" t="b">
        <f>VLOOKUP(C7974,Sheet3!$A:$B,2,0) &gt; 1</f>
        <v>0</v>
      </c>
      <c r="C7974">
        <v>7973</v>
      </c>
      <c r="D7974">
        <v>57029</v>
      </c>
      <c r="E7974" s="4">
        <v>40610</v>
      </c>
      <c r="F7974">
        <v>4</v>
      </c>
      <c r="G7974" s="15">
        <f>I7974*F7974</f>
        <v>440</v>
      </c>
      <c r="H7974" s="9">
        <v>0.09</v>
      </c>
      <c r="I7974" s="13">
        <f>VLOOKUP($U7974,Pricebook!$A:$D,4,0)</f>
        <v>110</v>
      </c>
      <c r="J7974" s="11">
        <f>G7974*(1-H7974)</f>
        <v>400.40000000000003</v>
      </c>
      <c r="K7974" t="s">
        <v>678</v>
      </c>
      <c r="L7974" t="s">
        <v>348</v>
      </c>
      <c r="M7974" t="str">
        <f>VLOOKUP($L7974,Companies!$A:$G,7,)</f>
        <v>Telecommunications Equipment</v>
      </c>
      <c r="N7974" t="str">
        <f>VLOOKUP($L7974,Companies!$A:$G,6,)</f>
        <v>Public Utilities</v>
      </c>
      <c r="O7974" s="6" t="s">
        <v>2492</v>
      </c>
      <c r="P7974" s="6">
        <v>21215</v>
      </c>
      <c r="Q7974" t="s">
        <v>187</v>
      </c>
      <c r="R7974" t="s">
        <v>61</v>
      </c>
      <c r="S7974" s="4">
        <v>40611</v>
      </c>
      <c r="T7974" s="7">
        <f>S7974-E7974</f>
        <v>1</v>
      </c>
      <c r="U7974" t="s">
        <v>14215</v>
      </c>
      <c r="V7974" s="6" t="s">
        <v>14251</v>
      </c>
      <c r="W7974" t="s">
        <v>14263</v>
      </c>
      <c r="X7974" t="s">
        <v>14192</v>
      </c>
      <c r="Y7974" t="str">
        <f>VLOOKUP(R7974,Managers!$A:$B,2,)</f>
        <v>Allen Young</v>
      </c>
      <c r="Z7974" s="11">
        <f>VLOOKUP(X7974,HourlyWages!$A:$B,2,0)</f>
        <v>75</v>
      </c>
      <c r="AA7974">
        <v>1</v>
      </c>
    </row>
    <row r="7975" spans="1:27" x14ac:dyDescent="0.3">
      <c r="A7975" t="b">
        <f>COUNTIF($C$1:C7975, C7975)&gt;1</f>
        <v>0</v>
      </c>
      <c r="B7975" t="b">
        <f>VLOOKUP(C7975,Sheet3!$A:$B,2,0) &gt; 1</f>
        <v>0</v>
      </c>
      <c r="C7975">
        <v>7974</v>
      </c>
      <c r="D7975">
        <v>57056</v>
      </c>
      <c r="E7975" s="4">
        <v>41221</v>
      </c>
      <c r="F7975">
        <v>29</v>
      </c>
      <c r="G7975" s="15">
        <f>I7975*F7975</f>
        <v>3625</v>
      </c>
      <c r="H7975" s="9">
        <v>0.01</v>
      </c>
      <c r="I7975" s="13">
        <f>VLOOKUP($U7975,Pricebook!$A:$D,4,0)</f>
        <v>125</v>
      </c>
      <c r="J7975" s="11">
        <f>G7975*(1-H7975)</f>
        <v>3588.75</v>
      </c>
      <c r="K7975" t="s">
        <v>2200</v>
      </c>
      <c r="L7975" t="s">
        <v>430</v>
      </c>
      <c r="M7975" t="str">
        <f>VLOOKUP($L7975,Companies!$A:$G,7,)</f>
        <v>Electronic Components</v>
      </c>
      <c r="N7975" t="str">
        <f>VLOOKUP($L7975,Companies!$A:$G,6,)</f>
        <v>Technology</v>
      </c>
      <c r="O7975" s="6" t="s">
        <v>2896</v>
      </c>
      <c r="P7975" s="6" t="s">
        <v>2897</v>
      </c>
      <c r="Q7975" t="s">
        <v>317</v>
      </c>
      <c r="R7975" t="s">
        <v>61</v>
      </c>
      <c r="S7975" s="4">
        <v>41228</v>
      </c>
      <c r="T7975" s="7">
        <f>S7975-E7975</f>
        <v>7</v>
      </c>
      <c r="U7975" t="s">
        <v>14209</v>
      </c>
      <c r="V7975" s="6" t="s">
        <v>14257</v>
      </c>
      <c r="W7975" t="s">
        <v>14258</v>
      </c>
      <c r="X7975" t="s">
        <v>14188</v>
      </c>
      <c r="Y7975" t="str">
        <f>VLOOKUP(R7975,Managers!$A:$B,2,)</f>
        <v>Allen Young</v>
      </c>
      <c r="Z7975" s="11">
        <f>VLOOKUP(X7975,HourlyWages!$A:$B,2,0)</f>
        <v>52</v>
      </c>
      <c r="AA7975">
        <v>1</v>
      </c>
    </row>
    <row r="7976" spans="1:27" x14ac:dyDescent="0.3">
      <c r="A7976" t="b">
        <f>COUNTIF($C$1:C7976, C7976)&gt;1</f>
        <v>0</v>
      </c>
      <c r="B7976" t="b">
        <f>VLOOKUP(C7976,Sheet3!$A:$B,2,0) &gt; 1</f>
        <v>0</v>
      </c>
      <c r="C7976">
        <v>7975</v>
      </c>
      <c r="D7976">
        <v>57058</v>
      </c>
      <c r="E7976" s="4">
        <v>41038</v>
      </c>
      <c r="F7976">
        <v>28</v>
      </c>
      <c r="G7976" s="15">
        <f>I7976*F7976</f>
        <v>4480</v>
      </c>
      <c r="H7976" s="9">
        <v>0</v>
      </c>
      <c r="I7976" s="13">
        <f>VLOOKUP($U7976,Pricebook!$A:$D,4,0)</f>
        <v>160</v>
      </c>
      <c r="J7976" s="11">
        <f>G7976*(1-H7976)</f>
        <v>4480</v>
      </c>
      <c r="K7976" t="s">
        <v>712</v>
      </c>
      <c r="L7976" t="s">
        <v>713</v>
      </c>
      <c r="M7976" t="str">
        <f>VLOOKUP($L7976,Companies!$A:$G,7,)</f>
        <v>Oil Refining/Marketing</v>
      </c>
      <c r="N7976" t="str">
        <f>VLOOKUP($L7976,Companies!$A:$G,6,)</f>
        <v>Transportation</v>
      </c>
      <c r="O7976" s="6" t="s">
        <v>2880</v>
      </c>
      <c r="P7976" s="6">
        <v>32114</v>
      </c>
      <c r="Q7976" t="s">
        <v>101</v>
      </c>
      <c r="R7976" t="s">
        <v>34</v>
      </c>
      <c r="S7976" s="4">
        <v>41038</v>
      </c>
      <c r="T7976" s="7">
        <f>S7976-E7976</f>
        <v>0</v>
      </c>
      <c r="U7976" t="s">
        <v>14218</v>
      </c>
      <c r="V7976" s="6" t="s">
        <v>14251</v>
      </c>
      <c r="W7976" t="s">
        <v>14266</v>
      </c>
      <c r="X7976" t="s">
        <v>14199</v>
      </c>
      <c r="Y7976" t="str">
        <f>VLOOKUP(R7976,Managers!$A:$B,2,)</f>
        <v>Frank Mitchell</v>
      </c>
      <c r="Z7976" s="11">
        <f>VLOOKUP(X7976,HourlyWages!$A:$B,2,0)</f>
        <v>68</v>
      </c>
      <c r="AA7976">
        <v>1</v>
      </c>
    </row>
    <row r="7977" spans="1:27" x14ac:dyDescent="0.3">
      <c r="A7977" t="b">
        <f>COUNTIF($C$1:C7977, C7977)&gt;1</f>
        <v>0</v>
      </c>
      <c r="B7977" t="b">
        <f>VLOOKUP(C7977,Sheet3!$A:$B,2,0) &gt; 1</f>
        <v>0</v>
      </c>
      <c r="C7977">
        <v>7976</v>
      </c>
      <c r="D7977">
        <v>57058</v>
      </c>
      <c r="E7977" s="4">
        <v>41038</v>
      </c>
      <c r="F7977">
        <v>27</v>
      </c>
      <c r="G7977" s="15">
        <f>I7977*F7977</f>
        <v>4050</v>
      </c>
      <c r="H7977" s="9">
        <v>7.0000000000000007E-2</v>
      </c>
      <c r="I7977" s="13">
        <f>VLOOKUP($U7977,Pricebook!$A:$D,4,0)</f>
        <v>150</v>
      </c>
      <c r="J7977" s="11">
        <f>G7977*(1-H7977)</f>
        <v>3766.4999999999995</v>
      </c>
      <c r="K7977" t="s">
        <v>712</v>
      </c>
      <c r="L7977" t="s">
        <v>713</v>
      </c>
      <c r="M7977" t="str">
        <f>VLOOKUP($L7977,Companies!$A:$G,7,)</f>
        <v>Oil Refining/Marketing</v>
      </c>
      <c r="N7977" t="str">
        <f>VLOOKUP($L7977,Companies!$A:$G,6,)</f>
        <v>Transportation</v>
      </c>
      <c r="O7977" s="6" t="s">
        <v>2880</v>
      </c>
      <c r="P7977" s="6">
        <v>32114</v>
      </c>
      <c r="Q7977" t="s">
        <v>101</v>
      </c>
      <c r="R7977" t="s">
        <v>34</v>
      </c>
      <c r="S7977" s="4">
        <v>41039</v>
      </c>
      <c r="T7977" s="7">
        <f>S7977-E7977</f>
        <v>1</v>
      </c>
      <c r="U7977" t="s">
        <v>14211</v>
      </c>
      <c r="V7977" s="6" t="s">
        <v>14251</v>
      </c>
      <c r="W7977" t="s">
        <v>14266</v>
      </c>
      <c r="X7977" t="s">
        <v>14187</v>
      </c>
      <c r="Y7977" t="str">
        <f>VLOOKUP(R7977,Managers!$A:$B,2,)</f>
        <v>Frank Mitchell</v>
      </c>
      <c r="Z7977" s="11">
        <f>VLOOKUP(X7977,HourlyWages!$A:$B,2,0)</f>
        <v>45</v>
      </c>
      <c r="AA7977">
        <v>1</v>
      </c>
    </row>
    <row r="7978" spans="1:27" x14ac:dyDescent="0.3">
      <c r="A7978" t="b">
        <f>COUNTIF($C$1:C7978, C7978)&gt;1</f>
        <v>0</v>
      </c>
      <c r="B7978" t="b">
        <f>VLOOKUP(C7978,Sheet3!$A:$B,2,0) &gt; 1</f>
        <v>0</v>
      </c>
      <c r="C7978">
        <v>7977</v>
      </c>
      <c r="D7978">
        <v>57059</v>
      </c>
      <c r="E7978" s="4">
        <v>40695</v>
      </c>
      <c r="F7978">
        <v>50</v>
      </c>
      <c r="G7978" s="15">
        <f>I7978*F7978</f>
        <v>8000</v>
      </c>
      <c r="H7978" s="9">
        <v>0.01</v>
      </c>
      <c r="I7978" s="13">
        <f>VLOOKUP($U7978,Pricebook!$A:$D,4,0)</f>
        <v>160</v>
      </c>
      <c r="J7978" s="11">
        <f>G7978*(1-H7978)</f>
        <v>7920</v>
      </c>
      <c r="K7978" t="s">
        <v>527</v>
      </c>
      <c r="L7978" t="s">
        <v>27</v>
      </c>
      <c r="M7978" t="str">
        <f>VLOOKUP($L7978,Companies!$A:$G,7,)</f>
        <v>Television Services</v>
      </c>
      <c r="N7978" t="str">
        <f>VLOOKUP($L7978,Companies!$A:$G,6,)</f>
        <v>Consumer Services</v>
      </c>
      <c r="O7978" s="6" t="s">
        <v>2700</v>
      </c>
      <c r="P7978" s="6">
        <v>23602</v>
      </c>
      <c r="Q7978" t="s">
        <v>368</v>
      </c>
      <c r="R7978" t="s">
        <v>34</v>
      </c>
      <c r="S7978" s="4">
        <v>40697</v>
      </c>
      <c r="T7978" s="7">
        <f>S7978-E7978</f>
        <v>2</v>
      </c>
      <c r="U7978" t="s">
        <v>14218</v>
      </c>
      <c r="V7978" s="6" t="s">
        <v>14251</v>
      </c>
      <c r="W7978" t="s">
        <v>14263</v>
      </c>
      <c r="X7978" t="s">
        <v>14194</v>
      </c>
      <c r="Y7978" t="str">
        <f>VLOOKUP(R7978,Managers!$A:$B,2,)</f>
        <v>Frank Mitchell</v>
      </c>
      <c r="Z7978" s="11">
        <f>VLOOKUP(X7978,HourlyWages!$A:$B,2,0)</f>
        <v>71</v>
      </c>
      <c r="AA7978">
        <v>1</v>
      </c>
    </row>
    <row r="7979" spans="1:27" x14ac:dyDescent="0.3">
      <c r="A7979" t="b">
        <f>COUNTIF($C$1:C7979, C7979)&gt;1</f>
        <v>0</v>
      </c>
      <c r="B7979" t="b">
        <f>VLOOKUP(C7979,Sheet3!$A:$B,2,0) &gt; 1</f>
        <v>0</v>
      </c>
      <c r="C7979">
        <v>7978</v>
      </c>
      <c r="D7979">
        <v>57059</v>
      </c>
      <c r="E7979" s="4">
        <v>40695</v>
      </c>
      <c r="F7979">
        <v>25</v>
      </c>
      <c r="G7979" s="15">
        <f>I7979*F7979</f>
        <v>5000</v>
      </c>
      <c r="H7979" s="9">
        <v>0.03</v>
      </c>
      <c r="I7979" s="13">
        <f>VLOOKUP($U7979,Pricebook!$A:$D,4,0)</f>
        <v>200</v>
      </c>
      <c r="J7979" s="11">
        <f>G7979*(1-H7979)</f>
        <v>4850</v>
      </c>
      <c r="K7979" t="s">
        <v>527</v>
      </c>
      <c r="L7979" t="s">
        <v>27</v>
      </c>
      <c r="M7979" t="str">
        <f>VLOOKUP($L7979,Companies!$A:$G,7,)</f>
        <v>Television Services</v>
      </c>
      <c r="N7979" t="str">
        <f>VLOOKUP($L7979,Companies!$A:$G,6,)</f>
        <v>Consumer Services</v>
      </c>
      <c r="O7979" s="6" t="s">
        <v>2700</v>
      </c>
      <c r="P7979" s="6">
        <v>23602</v>
      </c>
      <c r="Q7979" t="s">
        <v>368</v>
      </c>
      <c r="R7979" t="s">
        <v>34</v>
      </c>
      <c r="S7979" s="4">
        <v>40697</v>
      </c>
      <c r="T7979" s="7">
        <f>S7979-E7979</f>
        <v>2</v>
      </c>
      <c r="U7979" t="s">
        <v>14214</v>
      </c>
      <c r="V7979" s="6" t="s">
        <v>14251</v>
      </c>
      <c r="W7979" t="s">
        <v>14266</v>
      </c>
      <c r="X7979" t="s">
        <v>14189</v>
      </c>
      <c r="Y7979" t="str">
        <f>VLOOKUP(R7979,Managers!$A:$B,2,)</f>
        <v>Frank Mitchell</v>
      </c>
      <c r="Z7979" s="11">
        <f>VLOOKUP(X7979,HourlyWages!$A:$B,2,0)</f>
        <v>62</v>
      </c>
      <c r="AA7979">
        <v>1</v>
      </c>
    </row>
    <row r="7980" spans="1:27" x14ac:dyDescent="0.3">
      <c r="A7980" t="b">
        <f>COUNTIF($C$1:C7980, C7980)&gt;1</f>
        <v>0</v>
      </c>
      <c r="B7980" t="b">
        <f>VLOOKUP(C7980,Sheet3!$A:$B,2,0) &gt; 1</f>
        <v>0</v>
      </c>
      <c r="C7980">
        <v>7979</v>
      </c>
      <c r="D7980">
        <v>57061</v>
      </c>
      <c r="E7980" s="4">
        <v>40147</v>
      </c>
      <c r="F7980">
        <v>21</v>
      </c>
      <c r="G7980" s="15">
        <f>I7980*F7980</f>
        <v>3360</v>
      </c>
      <c r="H7980" s="9">
        <v>0.04</v>
      </c>
      <c r="I7980" s="13">
        <f>VLOOKUP($U7980,Pricebook!$A:$D,4,0)</f>
        <v>160</v>
      </c>
      <c r="J7980" s="11">
        <f>G7980*(1-H7980)</f>
        <v>3225.6</v>
      </c>
      <c r="K7980" t="s">
        <v>2328</v>
      </c>
      <c r="L7980" t="s">
        <v>20</v>
      </c>
      <c r="M7980" t="str">
        <f>VLOOKUP($L7980,Companies!$A:$G,7,)</f>
        <v>Major Pharmaceuticals</v>
      </c>
      <c r="N7980" t="str">
        <f>VLOOKUP($L7980,Companies!$A:$G,6,)</f>
        <v>Health Care</v>
      </c>
      <c r="O7980" s="6" t="s">
        <v>2899</v>
      </c>
      <c r="P7980" s="6">
        <v>11727</v>
      </c>
      <c r="Q7980" t="s">
        <v>60</v>
      </c>
      <c r="R7980" t="s">
        <v>61</v>
      </c>
      <c r="S7980" s="4">
        <v>40154</v>
      </c>
      <c r="T7980" s="7">
        <f>S7980-E7980</f>
        <v>7</v>
      </c>
      <c r="U7980" t="s">
        <v>14218</v>
      </c>
      <c r="V7980" s="6" t="s">
        <v>14251</v>
      </c>
      <c r="W7980" t="s">
        <v>14268</v>
      </c>
      <c r="X7980" t="s">
        <v>14196</v>
      </c>
      <c r="Y7980" t="str">
        <f>VLOOKUP(R7980,Managers!$A:$B,2,)</f>
        <v>Allen Young</v>
      </c>
      <c r="Z7980" s="11">
        <f>VLOOKUP(X7980,HourlyWages!$A:$B,2,0)</f>
        <v>58</v>
      </c>
      <c r="AA7980">
        <v>1</v>
      </c>
    </row>
    <row r="7981" spans="1:27" x14ac:dyDescent="0.3">
      <c r="A7981" t="b">
        <f>COUNTIF($C$1:C7981, C7981)&gt;1</f>
        <v>0</v>
      </c>
      <c r="B7981" t="b">
        <f>VLOOKUP(C7981,Sheet3!$A:$B,2,0) &gt; 1</f>
        <v>0</v>
      </c>
      <c r="C7981">
        <v>7980</v>
      </c>
      <c r="D7981">
        <v>57061</v>
      </c>
      <c r="E7981" s="4">
        <v>40147</v>
      </c>
      <c r="F7981">
        <v>6</v>
      </c>
      <c r="G7981" s="15">
        <f>I7981*F7981</f>
        <v>1200</v>
      </c>
      <c r="H7981" s="9">
        <v>7.0000000000000007E-2</v>
      </c>
      <c r="I7981" s="13">
        <f>VLOOKUP($U7981,Pricebook!$A:$D,4,0)</f>
        <v>200</v>
      </c>
      <c r="J7981" s="11">
        <f>G7981*(1-H7981)</f>
        <v>1116</v>
      </c>
      <c r="K7981" t="s">
        <v>2328</v>
      </c>
      <c r="L7981" t="s">
        <v>20</v>
      </c>
      <c r="M7981" t="str">
        <f>VLOOKUP($L7981,Companies!$A:$G,7,)</f>
        <v>Major Pharmaceuticals</v>
      </c>
      <c r="N7981" t="str">
        <f>VLOOKUP($L7981,Companies!$A:$G,6,)</f>
        <v>Health Care</v>
      </c>
      <c r="O7981" s="6" t="s">
        <v>2899</v>
      </c>
      <c r="P7981" s="6">
        <v>11727</v>
      </c>
      <c r="Q7981" t="s">
        <v>60</v>
      </c>
      <c r="R7981" t="s">
        <v>61</v>
      </c>
      <c r="S7981" s="4">
        <v>40147</v>
      </c>
      <c r="T7981" s="7">
        <f>S7981-E7981</f>
        <v>0</v>
      </c>
      <c r="U7981" t="s">
        <v>14214</v>
      </c>
      <c r="V7981" s="6" t="s">
        <v>14251</v>
      </c>
      <c r="W7981" t="s">
        <v>14267</v>
      </c>
      <c r="X7981" t="s">
        <v>14200</v>
      </c>
      <c r="Y7981" t="str">
        <f>VLOOKUP(R7981,Managers!$A:$B,2,)</f>
        <v>Allen Young</v>
      </c>
      <c r="Z7981" s="11">
        <f>VLOOKUP(X7981,HourlyWages!$A:$B,2,0)</f>
        <v>59</v>
      </c>
      <c r="AA7981">
        <v>1</v>
      </c>
    </row>
    <row r="7982" spans="1:27" x14ac:dyDescent="0.3">
      <c r="A7982" t="b">
        <f>COUNTIF($C$1:C7982, C7982)&gt;1</f>
        <v>0</v>
      </c>
      <c r="B7982" t="b">
        <f>VLOOKUP(C7982,Sheet3!$A:$B,2,0) &gt; 1</f>
        <v>0</v>
      </c>
      <c r="C7982">
        <v>7981</v>
      </c>
      <c r="D7982">
        <v>57061</v>
      </c>
      <c r="E7982" s="4">
        <v>40147</v>
      </c>
      <c r="F7982">
        <v>3</v>
      </c>
      <c r="G7982" s="15">
        <f>I7982*F7982</f>
        <v>375</v>
      </c>
      <c r="H7982" s="9">
        <v>0.06</v>
      </c>
      <c r="I7982" s="13">
        <f>VLOOKUP($U7982,Pricebook!$A:$D,4,0)</f>
        <v>125</v>
      </c>
      <c r="J7982" s="11">
        <f>G7982*(1-H7982)</f>
        <v>352.5</v>
      </c>
      <c r="K7982" t="s">
        <v>2328</v>
      </c>
      <c r="L7982" t="s">
        <v>20</v>
      </c>
      <c r="M7982" t="str">
        <f>VLOOKUP($L7982,Companies!$A:$G,7,)</f>
        <v>Major Pharmaceuticals</v>
      </c>
      <c r="N7982" t="str">
        <f>VLOOKUP($L7982,Companies!$A:$G,6,)</f>
        <v>Health Care</v>
      </c>
      <c r="O7982" s="6" t="s">
        <v>2899</v>
      </c>
      <c r="P7982" s="6">
        <v>11727</v>
      </c>
      <c r="Q7982" t="s">
        <v>60</v>
      </c>
      <c r="R7982" t="s">
        <v>61</v>
      </c>
      <c r="S7982" s="4">
        <v>40149</v>
      </c>
      <c r="T7982" s="7">
        <f>S7982-E7982</f>
        <v>2</v>
      </c>
      <c r="U7982" t="s">
        <v>14208</v>
      </c>
      <c r="V7982" s="6" t="s">
        <v>14251</v>
      </c>
      <c r="W7982" t="s">
        <v>14268</v>
      </c>
      <c r="X7982" t="s">
        <v>14203</v>
      </c>
      <c r="Y7982" t="str">
        <f>VLOOKUP(R7982,Managers!$A:$B,2,)</f>
        <v>Allen Young</v>
      </c>
      <c r="Z7982" s="11">
        <f>VLOOKUP(X7982,HourlyWages!$A:$B,2,0)</f>
        <v>62</v>
      </c>
      <c r="AA7982">
        <v>1</v>
      </c>
    </row>
    <row r="7983" spans="1:27" x14ac:dyDescent="0.3">
      <c r="A7983" t="b">
        <f>COUNTIF($C$1:C7983, C7983)&gt;1</f>
        <v>0</v>
      </c>
      <c r="B7983" t="b">
        <f>VLOOKUP(C7983,Sheet3!$A:$B,2,0) &gt; 1</f>
        <v>0</v>
      </c>
      <c r="C7983">
        <v>7982</v>
      </c>
      <c r="D7983">
        <v>57063</v>
      </c>
      <c r="E7983" s="4">
        <v>40696</v>
      </c>
      <c r="F7983">
        <v>26</v>
      </c>
      <c r="G7983" s="15">
        <f>I7983*F7983</f>
        <v>2860</v>
      </c>
      <c r="H7983" s="9">
        <v>0.06</v>
      </c>
      <c r="I7983" s="13">
        <f>VLOOKUP($U7983,Pricebook!$A:$D,4,0)</f>
        <v>110</v>
      </c>
      <c r="J7983" s="11">
        <f>G7983*(1-H7983)</f>
        <v>2688.3999999999996</v>
      </c>
      <c r="K7983" t="s">
        <v>1477</v>
      </c>
      <c r="L7983" t="s">
        <v>576</v>
      </c>
      <c r="M7983" t="str">
        <f>VLOOKUP($L7983,Companies!$A:$G,7,)</f>
        <v>Clothing/Shoe/Accessory Stores</v>
      </c>
      <c r="N7983" t="str">
        <f>VLOOKUP($L7983,Companies!$A:$G,6,)</f>
        <v>Consumer Services</v>
      </c>
      <c r="O7983" s="6" t="s">
        <v>1162</v>
      </c>
      <c r="P7983" s="6">
        <v>88240</v>
      </c>
      <c r="Q7983" t="s">
        <v>52</v>
      </c>
      <c r="R7983" t="s">
        <v>23</v>
      </c>
      <c r="S7983" s="4">
        <v>40696</v>
      </c>
      <c r="T7983" s="7">
        <f>S7983-E7983</f>
        <v>0</v>
      </c>
      <c r="U7983" t="s">
        <v>14215</v>
      </c>
      <c r="V7983" s="6" t="s">
        <v>14251</v>
      </c>
      <c r="W7983" t="s">
        <v>14263</v>
      </c>
      <c r="X7983" t="s">
        <v>14202</v>
      </c>
      <c r="Y7983" t="str">
        <f>VLOOKUP(R7983,Managers!$A:$B,2,)</f>
        <v>Bob Turner</v>
      </c>
      <c r="Z7983" s="11">
        <f>VLOOKUP(X7983,HourlyWages!$A:$B,2,0)</f>
        <v>71</v>
      </c>
      <c r="AA7983">
        <v>1</v>
      </c>
    </row>
    <row r="7984" spans="1:27" x14ac:dyDescent="0.3">
      <c r="A7984" t="b">
        <f>COUNTIF($C$1:C7984, C7984)&gt;1</f>
        <v>0</v>
      </c>
      <c r="B7984" t="b">
        <f>VLOOKUP(C7984,Sheet3!$A:$B,2,0) &gt; 1</f>
        <v>0</v>
      </c>
      <c r="C7984">
        <v>7983</v>
      </c>
      <c r="D7984">
        <v>57063</v>
      </c>
      <c r="E7984" s="4">
        <v>40696</v>
      </c>
      <c r="F7984">
        <v>22</v>
      </c>
      <c r="G7984" s="15">
        <f>I7984*F7984</f>
        <v>3080</v>
      </c>
      <c r="H7984" s="9">
        <v>7.0000000000000007E-2</v>
      </c>
      <c r="I7984" s="13">
        <f>VLOOKUP($U7984,Pricebook!$A:$D,4,0)</f>
        <v>140</v>
      </c>
      <c r="J7984" s="11">
        <f>G7984*(1-H7984)</f>
        <v>2864.3999999999996</v>
      </c>
      <c r="K7984" t="s">
        <v>1477</v>
      </c>
      <c r="L7984" t="s">
        <v>576</v>
      </c>
      <c r="M7984" t="str">
        <f>VLOOKUP($L7984,Companies!$A:$G,7,)</f>
        <v>Clothing/Shoe/Accessory Stores</v>
      </c>
      <c r="N7984" t="str">
        <f>VLOOKUP($L7984,Companies!$A:$G,6,)</f>
        <v>Consumer Services</v>
      </c>
      <c r="O7984" s="6" t="s">
        <v>1162</v>
      </c>
      <c r="P7984" s="6">
        <v>88240</v>
      </c>
      <c r="Q7984" t="s">
        <v>52</v>
      </c>
      <c r="R7984" t="s">
        <v>23</v>
      </c>
      <c r="S7984" s="4">
        <v>40698</v>
      </c>
      <c r="T7984" s="7">
        <f>S7984-E7984</f>
        <v>2</v>
      </c>
      <c r="U7984" t="s">
        <v>14213</v>
      </c>
      <c r="V7984" s="6" t="s">
        <v>14251</v>
      </c>
      <c r="W7984" t="s">
        <v>14252</v>
      </c>
      <c r="X7984" t="s">
        <v>14197</v>
      </c>
      <c r="Y7984" t="str">
        <f>VLOOKUP(R7984,Managers!$A:$B,2,)</f>
        <v>Bob Turner</v>
      </c>
      <c r="Z7984" s="11">
        <f>VLOOKUP(X7984,HourlyWages!$A:$B,2,0)</f>
        <v>71</v>
      </c>
      <c r="AA7984">
        <v>1</v>
      </c>
    </row>
    <row r="7985" spans="1:27" x14ac:dyDescent="0.3">
      <c r="A7985" t="b">
        <f>COUNTIF($C$1:C7985, C7985)&gt;1</f>
        <v>0</v>
      </c>
      <c r="B7985" t="b">
        <f>VLOOKUP(C7985,Sheet3!$A:$B,2,0) &gt; 1</f>
        <v>0</v>
      </c>
      <c r="C7985">
        <v>7984</v>
      </c>
      <c r="D7985">
        <v>57091</v>
      </c>
      <c r="E7985" s="4">
        <v>40847</v>
      </c>
      <c r="F7985">
        <v>6</v>
      </c>
      <c r="G7985" s="15">
        <f>I7985*F7985</f>
        <v>840</v>
      </c>
      <c r="H7985" s="9">
        <v>0.05</v>
      </c>
      <c r="I7985" s="13">
        <f>VLOOKUP($U7985,Pricebook!$A:$D,4,0)</f>
        <v>140</v>
      </c>
      <c r="J7985" s="11">
        <f>G7985*(1-H7985)</f>
        <v>798</v>
      </c>
      <c r="K7985" t="s">
        <v>1689</v>
      </c>
      <c r="L7985" t="s">
        <v>707</v>
      </c>
      <c r="M7985" t="str">
        <f>VLOOKUP($L7985,Companies!$A:$G,7,)</f>
        <v>Medical/Nursing Services</v>
      </c>
      <c r="N7985" t="str">
        <f>VLOOKUP($L7985,Companies!$A:$G,6,)</f>
        <v>Health Care</v>
      </c>
      <c r="O7985" s="6" t="s">
        <v>509</v>
      </c>
      <c r="P7985" s="6">
        <v>43081</v>
      </c>
      <c r="Q7985" t="s">
        <v>210</v>
      </c>
      <c r="R7985" t="s">
        <v>61</v>
      </c>
      <c r="S7985" s="4">
        <v>40848</v>
      </c>
      <c r="T7985" s="7">
        <f>S7985-E7985</f>
        <v>1</v>
      </c>
      <c r="U7985" t="s">
        <v>14213</v>
      </c>
      <c r="V7985" s="6" t="s">
        <v>14251</v>
      </c>
      <c r="W7985" t="s">
        <v>14267</v>
      </c>
      <c r="X7985" t="s">
        <v>14194</v>
      </c>
      <c r="Y7985" t="str">
        <f>VLOOKUP(R7985,Managers!$A:$B,2,)</f>
        <v>Allen Young</v>
      </c>
      <c r="Z7985" s="11">
        <f>VLOOKUP(X7985,HourlyWages!$A:$B,2,0)</f>
        <v>71</v>
      </c>
      <c r="AA7985">
        <v>1</v>
      </c>
    </row>
    <row r="7986" spans="1:27" x14ac:dyDescent="0.3">
      <c r="A7986" t="b">
        <f>COUNTIF($C$1:C7986, C7986)&gt;1</f>
        <v>0</v>
      </c>
      <c r="B7986" t="b">
        <f>VLOOKUP(C7986,Sheet3!$A:$B,2,0) &gt; 1</f>
        <v>0</v>
      </c>
      <c r="C7986">
        <v>7985</v>
      </c>
      <c r="D7986">
        <v>57092</v>
      </c>
      <c r="E7986" s="4">
        <v>40299</v>
      </c>
      <c r="F7986">
        <v>29</v>
      </c>
      <c r="G7986" s="15">
        <f>I7986*F7986</f>
        <v>4350</v>
      </c>
      <c r="H7986" s="9">
        <v>0.03</v>
      </c>
      <c r="I7986" s="13">
        <f>VLOOKUP($U7986,Pricebook!$A:$D,4,0)</f>
        <v>150</v>
      </c>
      <c r="J7986" s="11">
        <f>G7986*(1-H7986)</f>
        <v>4219.5</v>
      </c>
      <c r="K7986" t="s">
        <v>1123</v>
      </c>
      <c r="L7986" t="s">
        <v>297</v>
      </c>
      <c r="M7986" t="str">
        <f>VLOOKUP($L7986,Companies!$A:$G,7,)</f>
        <v>Hotels/Resorts</v>
      </c>
      <c r="N7986" t="str">
        <f>VLOOKUP($L7986,Companies!$A:$G,6,)</f>
        <v>Consumer Services</v>
      </c>
      <c r="O7986" s="6" t="s">
        <v>1776</v>
      </c>
      <c r="P7986" s="6" t="s">
        <v>1777</v>
      </c>
      <c r="Q7986" t="s">
        <v>48</v>
      </c>
      <c r="R7986" t="s">
        <v>16</v>
      </c>
      <c r="S7986" s="4">
        <v>40300</v>
      </c>
      <c r="T7986" s="7">
        <f>S7986-E7986</f>
        <v>1</v>
      </c>
      <c r="U7986" t="s">
        <v>14210</v>
      </c>
      <c r="V7986" s="6" t="s">
        <v>14254</v>
      </c>
      <c r="W7986" t="s">
        <v>14269</v>
      </c>
      <c r="X7986" t="s">
        <v>14197</v>
      </c>
      <c r="Y7986" t="str">
        <f>VLOOKUP(R7986,Managers!$A:$B,2,)</f>
        <v>Josh Martinez</v>
      </c>
      <c r="Z7986" s="11">
        <f>VLOOKUP(X7986,HourlyWages!$A:$B,2,0)</f>
        <v>71</v>
      </c>
      <c r="AA7986">
        <v>1</v>
      </c>
    </row>
    <row r="7987" spans="1:27" x14ac:dyDescent="0.3">
      <c r="A7987" t="b">
        <f>COUNTIF($C$1:C7987, C7987)&gt;1</f>
        <v>0</v>
      </c>
      <c r="B7987" t="b">
        <f>VLOOKUP(C7987,Sheet3!$A:$B,2,0) &gt; 1</f>
        <v>0</v>
      </c>
      <c r="C7987">
        <v>7986</v>
      </c>
      <c r="D7987">
        <v>57093</v>
      </c>
      <c r="E7987" s="4">
        <v>41031</v>
      </c>
      <c r="F7987">
        <v>3</v>
      </c>
      <c r="G7987" s="15">
        <f>I7987*F7987</f>
        <v>480</v>
      </c>
      <c r="H7987" s="9">
        <v>0.05</v>
      </c>
      <c r="I7987" s="13">
        <f>VLOOKUP($U7987,Pricebook!$A:$D,4,0)</f>
        <v>160</v>
      </c>
      <c r="J7987" s="11">
        <f>G7987*(1-H7987)</f>
        <v>456</v>
      </c>
      <c r="K7987" t="s">
        <v>1772</v>
      </c>
      <c r="L7987" t="s">
        <v>121</v>
      </c>
      <c r="M7987" t="str">
        <f>VLOOKUP($L7987,Companies!$A:$G,7,)</f>
        <v>Consumer Electronics/Video Chains</v>
      </c>
      <c r="N7987" t="str">
        <f>VLOOKUP($L7987,Companies!$A:$G,6,)</f>
        <v>Consumer Services</v>
      </c>
      <c r="O7987" s="6" t="s">
        <v>1171</v>
      </c>
      <c r="P7987" s="6">
        <v>88310</v>
      </c>
      <c r="Q7987" t="s">
        <v>52</v>
      </c>
      <c r="R7987" t="s">
        <v>23</v>
      </c>
      <c r="S7987" s="4">
        <v>41038</v>
      </c>
      <c r="T7987" s="7">
        <f>S7987-E7987</f>
        <v>7</v>
      </c>
      <c r="U7987" t="s">
        <v>14218</v>
      </c>
      <c r="V7987" s="6" t="s">
        <v>14251</v>
      </c>
      <c r="W7987" t="s">
        <v>14263</v>
      </c>
      <c r="X7987" t="s">
        <v>14192</v>
      </c>
      <c r="Y7987" t="str">
        <f>VLOOKUP(R7987,Managers!$A:$B,2,)</f>
        <v>Bob Turner</v>
      </c>
      <c r="Z7987" s="11">
        <f>VLOOKUP(X7987,HourlyWages!$A:$B,2,0)</f>
        <v>75</v>
      </c>
      <c r="AA7987">
        <v>1</v>
      </c>
    </row>
    <row r="7988" spans="1:27" x14ac:dyDescent="0.3">
      <c r="A7988" t="b">
        <f>COUNTIF($C$1:C7988, C7988)&gt;1</f>
        <v>0</v>
      </c>
      <c r="B7988" t="b">
        <f>VLOOKUP(C7988,Sheet3!$A:$B,2,0) &gt; 1</f>
        <v>0</v>
      </c>
      <c r="C7988">
        <v>7987</v>
      </c>
      <c r="D7988">
        <v>57093</v>
      </c>
      <c r="E7988" s="4">
        <v>41031</v>
      </c>
      <c r="F7988">
        <v>47</v>
      </c>
      <c r="G7988" s="15">
        <f>I7988*F7988</f>
        <v>9400</v>
      </c>
      <c r="H7988" s="9">
        <v>0</v>
      </c>
      <c r="I7988" s="13">
        <f>VLOOKUP($U7988,Pricebook!$A:$D,4,0)</f>
        <v>200</v>
      </c>
      <c r="J7988" s="11">
        <f>G7988*(1-H7988)</f>
        <v>9400</v>
      </c>
      <c r="K7988" t="s">
        <v>1772</v>
      </c>
      <c r="L7988" t="s">
        <v>121</v>
      </c>
      <c r="M7988" t="str">
        <f>VLOOKUP($L7988,Companies!$A:$G,7,)</f>
        <v>Consumer Electronics/Video Chains</v>
      </c>
      <c r="N7988" t="str">
        <f>VLOOKUP($L7988,Companies!$A:$G,6,)</f>
        <v>Consumer Services</v>
      </c>
      <c r="O7988" s="6" t="s">
        <v>1171</v>
      </c>
      <c r="P7988" s="6">
        <v>88310</v>
      </c>
      <c r="Q7988" t="s">
        <v>52</v>
      </c>
      <c r="R7988" t="s">
        <v>23</v>
      </c>
      <c r="S7988" s="4">
        <v>41038</v>
      </c>
      <c r="T7988" s="7">
        <f>S7988-E7988</f>
        <v>7</v>
      </c>
      <c r="U7988" t="s">
        <v>14206</v>
      </c>
      <c r="V7988" s="6" t="s">
        <v>14254</v>
      </c>
      <c r="W7988" t="s">
        <v>14255</v>
      </c>
      <c r="X7988" t="s">
        <v>14195</v>
      </c>
      <c r="Y7988" t="str">
        <f>VLOOKUP(R7988,Managers!$A:$B,2,)</f>
        <v>Bob Turner</v>
      </c>
      <c r="Z7988" s="11">
        <f>VLOOKUP(X7988,HourlyWages!$A:$B,2,0)</f>
        <v>52</v>
      </c>
      <c r="AA7988">
        <v>1</v>
      </c>
    </row>
    <row r="7989" spans="1:27" x14ac:dyDescent="0.3">
      <c r="A7989" t="b">
        <f>COUNTIF($C$1:C7989, C7989)&gt;1</f>
        <v>0</v>
      </c>
      <c r="B7989" t="b">
        <f>VLOOKUP(C7989,Sheet3!$A:$B,2,0) &gt; 1</f>
        <v>0</v>
      </c>
      <c r="C7989">
        <v>7988</v>
      </c>
      <c r="D7989">
        <v>57095</v>
      </c>
      <c r="E7989" s="4">
        <v>40625</v>
      </c>
      <c r="F7989">
        <v>37</v>
      </c>
      <c r="G7989" s="15">
        <f>I7989*F7989</f>
        <v>5920</v>
      </c>
      <c r="H7989" s="9">
        <v>0.01</v>
      </c>
      <c r="I7989" s="13">
        <f>VLOOKUP($U7989,Pricebook!$A:$D,4,0)</f>
        <v>160</v>
      </c>
      <c r="J7989" s="11">
        <f>G7989*(1-H7989)</f>
        <v>5860.8</v>
      </c>
      <c r="K7989" t="s">
        <v>787</v>
      </c>
      <c r="L7989" t="s">
        <v>585</v>
      </c>
      <c r="M7989" t="str">
        <f>VLOOKUP($L7989,Companies!$A:$G,7,)</f>
        <v>Industrial Machinery/Components</v>
      </c>
      <c r="N7989" t="str">
        <f>VLOOKUP($L7989,Companies!$A:$G,6,)</f>
        <v>Technology</v>
      </c>
      <c r="O7989" s="6" t="s">
        <v>2795</v>
      </c>
      <c r="P7989" s="6">
        <v>38134</v>
      </c>
      <c r="Q7989" t="s">
        <v>81</v>
      </c>
      <c r="R7989" t="s">
        <v>34</v>
      </c>
      <c r="S7989" s="4">
        <v>40628</v>
      </c>
      <c r="T7989" s="7">
        <f>S7989-E7989</f>
        <v>3</v>
      </c>
      <c r="U7989" t="s">
        <v>14218</v>
      </c>
      <c r="V7989" s="6" t="s">
        <v>14257</v>
      </c>
      <c r="W7989" t="s">
        <v>14264</v>
      </c>
      <c r="X7989" t="s">
        <v>14197</v>
      </c>
      <c r="Y7989" t="str">
        <f>VLOOKUP(R7989,Managers!$A:$B,2,)</f>
        <v>Frank Mitchell</v>
      </c>
      <c r="Z7989" s="11">
        <f>VLOOKUP(X7989,HourlyWages!$A:$B,2,0)</f>
        <v>71</v>
      </c>
      <c r="AA7989">
        <v>1</v>
      </c>
    </row>
    <row r="7990" spans="1:27" x14ac:dyDescent="0.3">
      <c r="A7990" t="b">
        <f>COUNTIF($C$1:C7990, C7990)&gt;1</f>
        <v>0</v>
      </c>
      <c r="B7990" t="b">
        <f>VLOOKUP(C7990,Sheet3!$A:$B,2,0) &gt; 1</f>
        <v>0</v>
      </c>
      <c r="C7990">
        <v>7989</v>
      </c>
      <c r="D7990">
        <v>57121</v>
      </c>
      <c r="E7990" s="4">
        <v>40863</v>
      </c>
      <c r="F7990">
        <v>42</v>
      </c>
      <c r="G7990" s="15">
        <f>I7990*F7990</f>
        <v>4620</v>
      </c>
      <c r="H7990" s="9">
        <v>7.0000000000000007E-2</v>
      </c>
      <c r="I7990" s="13">
        <f>VLOOKUP($U7990,Pricebook!$A:$D,4,0)</f>
        <v>110</v>
      </c>
      <c r="J7990" s="11">
        <f>G7990*(1-H7990)</f>
        <v>4296.5999999999995</v>
      </c>
      <c r="K7990" t="s">
        <v>1665</v>
      </c>
      <c r="L7990" t="s">
        <v>230</v>
      </c>
      <c r="M7990" t="str">
        <f>VLOOKUP($L7990,Companies!$A:$G,7,)</f>
        <v>RETAIL: Building Materials</v>
      </c>
      <c r="N7990" t="str">
        <f>VLOOKUP($L7990,Companies!$A:$G,6,)</f>
        <v>Consumer Services</v>
      </c>
      <c r="O7990" s="6" t="s">
        <v>2057</v>
      </c>
      <c r="P7990" s="6">
        <v>84003</v>
      </c>
      <c r="Q7990" t="s">
        <v>201</v>
      </c>
      <c r="R7990" t="s">
        <v>23</v>
      </c>
      <c r="S7990" s="4">
        <v>40865</v>
      </c>
      <c r="T7990" s="7">
        <f>S7990-E7990</f>
        <v>2</v>
      </c>
      <c r="U7990" t="s">
        <v>14215</v>
      </c>
      <c r="V7990" s="6" t="s">
        <v>14257</v>
      </c>
      <c r="W7990" t="s">
        <v>14259</v>
      </c>
      <c r="X7990" t="s">
        <v>14191</v>
      </c>
      <c r="Y7990" t="str">
        <f>VLOOKUP(R7990,Managers!$A:$B,2,)</f>
        <v>Bob Turner</v>
      </c>
      <c r="Z7990" s="11">
        <f>VLOOKUP(X7990,HourlyWages!$A:$B,2,0)</f>
        <v>60</v>
      </c>
      <c r="AA7990">
        <v>1</v>
      </c>
    </row>
    <row r="7991" spans="1:27" x14ac:dyDescent="0.3">
      <c r="A7991" t="b">
        <f>COUNTIF($C$1:C7991, C7991)&gt;1</f>
        <v>0</v>
      </c>
      <c r="B7991" t="b">
        <f>VLOOKUP(C7991,Sheet3!$A:$B,2,0) &gt; 1</f>
        <v>0</v>
      </c>
      <c r="C7991">
        <v>7990</v>
      </c>
      <c r="D7991">
        <v>57121</v>
      </c>
      <c r="E7991" s="4">
        <v>40863</v>
      </c>
      <c r="F7991">
        <v>3</v>
      </c>
      <c r="G7991" s="15">
        <f>I7991*F7991</f>
        <v>450</v>
      </c>
      <c r="H7991" s="9">
        <v>0.01</v>
      </c>
      <c r="I7991" s="13">
        <f>VLOOKUP($U7991,Pricebook!$A:$D,4,0)</f>
        <v>150</v>
      </c>
      <c r="J7991" s="11">
        <f>G7991*(1-H7991)</f>
        <v>445.5</v>
      </c>
      <c r="K7991" t="s">
        <v>1665</v>
      </c>
      <c r="L7991" t="s">
        <v>230</v>
      </c>
      <c r="M7991" t="str">
        <f>VLOOKUP($L7991,Companies!$A:$G,7,)</f>
        <v>RETAIL: Building Materials</v>
      </c>
      <c r="N7991" t="str">
        <f>VLOOKUP($L7991,Companies!$A:$G,6,)</f>
        <v>Consumer Services</v>
      </c>
      <c r="O7991" s="6" t="s">
        <v>2057</v>
      </c>
      <c r="P7991" s="6">
        <v>84003</v>
      </c>
      <c r="Q7991" t="s">
        <v>201</v>
      </c>
      <c r="R7991" t="s">
        <v>23</v>
      </c>
      <c r="S7991" s="4">
        <v>40865</v>
      </c>
      <c r="T7991" s="7">
        <f>S7991-E7991</f>
        <v>2</v>
      </c>
      <c r="U7991" t="s">
        <v>14210</v>
      </c>
      <c r="V7991" s="6" t="s">
        <v>14254</v>
      </c>
      <c r="W7991" t="s">
        <v>14269</v>
      </c>
      <c r="X7991" t="s">
        <v>14197</v>
      </c>
      <c r="Y7991" t="str">
        <f>VLOOKUP(R7991,Managers!$A:$B,2,)</f>
        <v>Bob Turner</v>
      </c>
      <c r="Z7991" s="11">
        <f>VLOOKUP(X7991,HourlyWages!$A:$B,2,0)</f>
        <v>71</v>
      </c>
      <c r="AA7991">
        <v>1</v>
      </c>
    </row>
    <row r="7992" spans="1:27" x14ac:dyDescent="0.3">
      <c r="A7992" t="b">
        <f>COUNTIF($C$1:C7992, C7992)&gt;1</f>
        <v>0</v>
      </c>
      <c r="B7992" t="b">
        <f>VLOOKUP(C7992,Sheet3!$A:$B,2,0) &gt; 1</f>
        <v>0</v>
      </c>
      <c r="C7992">
        <v>7991</v>
      </c>
      <c r="D7992">
        <v>57125</v>
      </c>
      <c r="E7992" s="4">
        <v>40332</v>
      </c>
      <c r="F7992">
        <v>19</v>
      </c>
      <c r="G7992" s="15">
        <f>I7992*F7992</f>
        <v>3040</v>
      </c>
      <c r="H7992" s="9">
        <v>0</v>
      </c>
      <c r="I7992" s="13">
        <f>VLOOKUP($U7992,Pricebook!$A:$D,4,0)</f>
        <v>160</v>
      </c>
      <c r="J7992" s="11">
        <f>G7992*(1-H7992)</f>
        <v>3040</v>
      </c>
      <c r="K7992" t="s">
        <v>809</v>
      </c>
      <c r="L7992" t="s">
        <v>175</v>
      </c>
      <c r="M7992" t="str">
        <f>VLOOKUP($L7992,Companies!$A:$G,7,)</f>
        <v>Environmental Services</v>
      </c>
      <c r="N7992" t="str">
        <f>VLOOKUP($L7992,Companies!$A:$G,6,)</f>
        <v>Basic Industries</v>
      </c>
      <c r="O7992" s="6" t="s">
        <v>574</v>
      </c>
      <c r="P7992" s="6">
        <v>98310</v>
      </c>
      <c r="Q7992" t="s">
        <v>22</v>
      </c>
      <c r="R7992" t="s">
        <v>23</v>
      </c>
      <c r="S7992" s="4">
        <v>40334</v>
      </c>
      <c r="T7992" s="7">
        <f>S7992-E7992</f>
        <v>2</v>
      </c>
      <c r="U7992" t="s">
        <v>14218</v>
      </c>
      <c r="V7992" s="6" t="s">
        <v>14251</v>
      </c>
      <c r="W7992" t="s">
        <v>14260</v>
      </c>
      <c r="X7992" t="s">
        <v>14189</v>
      </c>
      <c r="Y7992" t="str">
        <f>VLOOKUP(R7992,Managers!$A:$B,2,)</f>
        <v>Bob Turner</v>
      </c>
      <c r="Z7992" s="11">
        <f>VLOOKUP(X7992,HourlyWages!$A:$B,2,0)</f>
        <v>62</v>
      </c>
      <c r="AA7992">
        <v>1</v>
      </c>
    </row>
    <row r="7993" spans="1:27" x14ac:dyDescent="0.3">
      <c r="A7993" t="b">
        <f>COUNTIF($C$1:C7993, C7993)&gt;1</f>
        <v>0</v>
      </c>
      <c r="B7993" t="b">
        <f>VLOOKUP(C7993,Sheet3!$A:$B,2,0) &gt; 1</f>
        <v>0</v>
      </c>
      <c r="C7993">
        <v>7992</v>
      </c>
      <c r="D7993">
        <v>57125</v>
      </c>
      <c r="E7993" s="4">
        <v>40332</v>
      </c>
      <c r="F7993">
        <v>31</v>
      </c>
      <c r="G7993" s="15">
        <f>I7993*F7993</f>
        <v>4960</v>
      </c>
      <c r="H7993" s="9">
        <v>0.08</v>
      </c>
      <c r="I7993" s="13">
        <f>VLOOKUP($U7993,Pricebook!$A:$D,4,0)</f>
        <v>160</v>
      </c>
      <c r="J7993" s="11">
        <f>G7993*(1-H7993)</f>
        <v>4563.2</v>
      </c>
      <c r="K7993" t="s">
        <v>809</v>
      </c>
      <c r="L7993" t="s">
        <v>175</v>
      </c>
      <c r="M7993" t="str">
        <f>VLOOKUP($L7993,Companies!$A:$G,7,)</f>
        <v>Environmental Services</v>
      </c>
      <c r="N7993" t="str">
        <f>VLOOKUP($L7993,Companies!$A:$G,6,)</f>
        <v>Basic Industries</v>
      </c>
      <c r="O7993" s="6" t="s">
        <v>574</v>
      </c>
      <c r="P7993" s="6">
        <v>98310</v>
      </c>
      <c r="Q7993" t="s">
        <v>22</v>
      </c>
      <c r="R7993" t="s">
        <v>23</v>
      </c>
      <c r="S7993" s="4">
        <v>40334</v>
      </c>
      <c r="T7993" s="7">
        <f>S7993-E7993</f>
        <v>2</v>
      </c>
      <c r="U7993" t="s">
        <v>14218</v>
      </c>
      <c r="V7993" s="6" t="s">
        <v>14251</v>
      </c>
      <c r="W7993" t="s">
        <v>14260</v>
      </c>
      <c r="X7993" t="s">
        <v>14187</v>
      </c>
      <c r="Y7993" t="str">
        <f>VLOOKUP(R7993,Managers!$A:$B,2,)</f>
        <v>Bob Turner</v>
      </c>
      <c r="Z7993" s="11">
        <f>VLOOKUP(X7993,HourlyWages!$A:$B,2,0)</f>
        <v>45</v>
      </c>
      <c r="AA7993">
        <v>1</v>
      </c>
    </row>
    <row r="7994" spans="1:27" x14ac:dyDescent="0.3">
      <c r="A7994" t="b">
        <f>COUNTIF($C$1:C7994, C7994)&gt;1</f>
        <v>0</v>
      </c>
      <c r="B7994" t="b">
        <f>VLOOKUP(C7994,Sheet3!$A:$B,2,0) &gt; 1</f>
        <v>0</v>
      </c>
      <c r="C7994">
        <v>7993</v>
      </c>
      <c r="D7994">
        <v>57127</v>
      </c>
      <c r="E7994" s="4">
        <v>40225</v>
      </c>
      <c r="F7994">
        <v>13</v>
      </c>
      <c r="G7994" s="15">
        <f>I7994*F7994</f>
        <v>1430</v>
      </c>
      <c r="H7994" s="9">
        <v>0</v>
      </c>
      <c r="I7994" s="13">
        <f>VLOOKUP($U7994,Pricebook!$A:$D,4,0)</f>
        <v>110</v>
      </c>
      <c r="J7994" s="11">
        <f>G7994*(1-H7994)</f>
        <v>1430</v>
      </c>
      <c r="K7994" t="s">
        <v>1240</v>
      </c>
      <c r="L7994" t="s">
        <v>1076</v>
      </c>
      <c r="M7994" t="str">
        <f>VLOOKUP($L7994,Companies!$A:$G,7,)</f>
        <v>Broadcasting</v>
      </c>
      <c r="N7994" t="str">
        <f>VLOOKUP($L7994,Companies!$A:$G,6,)</f>
        <v>Consumer Services</v>
      </c>
      <c r="O7994" s="6" t="s">
        <v>1142</v>
      </c>
      <c r="P7994" s="6">
        <v>60438</v>
      </c>
      <c r="Q7994" t="s">
        <v>15</v>
      </c>
      <c r="R7994" t="s">
        <v>16</v>
      </c>
      <c r="S7994" s="4">
        <v>40227</v>
      </c>
      <c r="T7994" s="7">
        <f>S7994-E7994</f>
        <v>2</v>
      </c>
      <c r="U7994" t="s">
        <v>14215</v>
      </c>
      <c r="V7994" s="6" t="s">
        <v>14251</v>
      </c>
      <c r="W7994" t="s">
        <v>14266</v>
      </c>
      <c r="X7994" t="s">
        <v>14197</v>
      </c>
      <c r="Y7994" t="str">
        <f>VLOOKUP(R7994,Managers!$A:$B,2,)</f>
        <v>Josh Martinez</v>
      </c>
      <c r="Z7994" s="11">
        <f>VLOOKUP(X7994,HourlyWages!$A:$B,2,0)</f>
        <v>71</v>
      </c>
      <c r="AA7994">
        <v>1</v>
      </c>
    </row>
    <row r="7995" spans="1:27" x14ac:dyDescent="0.3">
      <c r="A7995" t="b">
        <f>COUNTIF($C$1:C7995, C7995)&gt;1</f>
        <v>0</v>
      </c>
      <c r="B7995" t="b">
        <f>VLOOKUP(C7995,Sheet3!$A:$B,2,0) &gt; 1</f>
        <v>0</v>
      </c>
      <c r="C7995">
        <v>7994</v>
      </c>
      <c r="D7995">
        <v>57152</v>
      </c>
      <c r="E7995" s="4">
        <v>41155</v>
      </c>
      <c r="F7995">
        <v>6</v>
      </c>
      <c r="G7995" s="15">
        <f>I7995*F7995</f>
        <v>960</v>
      </c>
      <c r="H7995" s="9">
        <v>0.08</v>
      </c>
      <c r="I7995" s="13">
        <f>VLOOKUP($U7995,Pricebook!$A:$D,4,0)</f>
        <v>160</v>
      </c>
      <c r="J7995" s="11">
        <f>G7995*(1-H7995)</f>
        <v>883.2</v>
      </c>
      <c r="K7995" t="s">
        <v>1449</v>
      </c>
      <c r="L7995" t="s">
        <v>637</v>
      </c>
      <c r="M7995" t="str">
        <f>VLOOKUP($L7995,Companies!$A:$G,7,)</f>
        <v>Medical Specialities</v>
      </c>
      <c r="N7995" t="str">
        <f>VLOOKUP($L7995,Companies!$A:$G,6,)</f>
        <v>Health Care</v>
      </c>
      <c r="O7995" s="6" t="s">
        <v>1450</v>
      </c>
      <c r="P7995" s="6">
        <v>98408</v>
      </c>
      <c r="Q7995" t="s">
        <v>22</v>
      </c>
      <c r="R7995" t="s">
        <v>23</v>
      </c>
      <c r="S7995" s="4">
        <v>41155</v>
      </c>
      <c r="T7995" s="7">
        <f>S7995-E7995</f>
        <v>0</v>
      </c>
      <c r="U7995" t="s">
        <v>14218</v>
      </c>
      <c r="V7995" s="6" t="s">
        <v>14254</v>
      </c>
      <c r="W7995" t="s">
        <v>14255</v>
      </c>
      <c r="X7995" t="s">
        <v>14196</v>
      </c>
      <c r="Y7995" t="str">
        <f>VLOOKUP(R7995,Managers!$A:$B,2,)</f>
        <v>Bob Turner</v>
      </c>
      <c r="Z7995" s="11">
        <f>VLOOKUP(X7995,HourlyWages!$A:$B,2,0)</f>
        <v>58</v>
      </c>
      <c r="AA7995">
        <v>1</v>
      </c>
    </row>
    <row r="7996" spans="1:27" x14ac:dyDescent="0.3">
      <c r="A7996" t="b">
        <f>COUNTIF($C$1:C7996, C7996)&gt;1</f>
        <v>0</v>
      </c>
      <c r="B7996" t="b">
        <f>VLOOKUP(C7996,Sheet3!$A:$B,2,0) &gt; 1</f>
        <v>0</v>
      </c>
      <c r="C7996">
        <v>7995</v>
      </c>
      <c r="D7996">
        <v>57152</v>
      </c>
      <c r="E7996" s="4">
        <v>41155</v>
      </c>
      <c r="F7996">
        <v>18</v>
      </c>
      <c r="G7996" s="15">
        <f>I7996*F7996</f>
        <v>1980</v>
      </c>
      <c r="H7996" s="9">
        <v>0.03</v>
      </c>
      <c r="I7996" s="13">
        <f>VLOOKUP($U7996,Pricebook!$A:$D,4,0)</f>
        <v>110</v>
      </c>
      <c r="J7996" s="11">
        <f>G7996*(1-H7996)</f>
        <v>1920.6</v>
      </c>
      <c r="K7996" t="s">
        <v>1449</v>
      </c>
      <c r="L7996" t="s">
        <v>637</v>
      </c>
      <c r="M7996" t="str">
        <f>VLOOKUP($L7996,Companies!$A:$G,7,)</f>
        <v>Medical Specialities</v>
      </c>
      <c r="N7996" t="str">
        <f>VLOOKUP($L7996,Companies!$A:$G,6,)</f>
        <v>Health Care</v>
      </c>
      <c r="O7996" s="6" t="s">
        <v>1450</v>
      </c>
      <c r="P7996" s="6">
        <v>98408</v>
      </c>
      <c r="Q7996" t="s">
        <v>22</v>
      </c>
      <c r="R7996" t="s">
        <v>23</v>
      </c>
      <c r="S7996" s="4">
        <v>41162</v>
      </c>
      <c r="T7996" s="7">
        <f>S7996-E7996</f>
        <v>7</v>
      </c>
      <c r="U7996" t="s">
        <v>14220</v>
      </c>
      <c r="V7996" s="6" t="s">
        <v>14254</v>
      </c>
      <c r="W7996" t="s">
        <v>14269</v>
      </c>
      <c r="X7996" t="s">
        <v>14194</v>
      </c>
      <c r="Y7996" t="str">
        <f>VLOOKUP(R7996,Managers!$A:$B,2,)</f>
        <v>Bob Turner</v>
      </c>
      <c r="Z7996" s="11">
        <f>VLOOKUP(X7996,HourlyWages!$A:$B,2,0)</f>
        <v>71</v>
      </c>
      <c r="AA7996">
        <v>1</v>
      </c>
    </row>
    <row r="7997" spans="1:27" x14ac:dyDescent="0.3">
      <c r="A7997" t="b">
        <f>COUNTIF($C$1:C7997, C7997)&gt;1</f>
        <v>0</v>
      </c>
      <c r="B7997" t="b">
        <f>VLOOKUP(C7997,Sheet3!$A:$B,2,0) &gt; 1</f>
        <v>0</v>
      </c>
      <c r="C7997">
        <v>7996</v>
      </c>
      <c r="D7997">
        <v>57153</v>
      </c>
      <c r="E7997" s="4">
        <v>39959</v>
      </c>
      <c r="F7997">
        <v>9</v>
      </c>
      <c r="G7997" s="15">
        <f>I7997*F7997</f>
        <v>1530</v>
      </c>
      <c r="H7997" s="9">
        <v>0.02</v>
      </c>
      <c r="I7997" s="13">
        <f>VLOOKUP($U7997,Pricebook!$A:$D,4,0)</f>
        <v>170</v>
      </c>
      <c r="J7997" s="11">
        <f>G7997*(1-H7997)</f>
        <v>1499.3999999999999</v>
      </c>
      <c r="K7997" t="s">
        <v>356</v>
      </c>
      <c r="L7997" t="s">
        <v>103</v>
      </c>
      <c r="M7997" t="str">
        <f>VLOOKUP($L7997,Companies!$A:$G,7,)</f>
        <v>Computer Software: Programming, Data Processing</v>
      </c>
      <c r="N7997" t="str">
        <f>VLOOKUP($L7997,Companies!$A:$G,6,)</f>
        <v>Technology</v>
      </c>
      <c r="O7997" s="6" t="s">
        <v>2794</v>
      </c>
      <c r="P7997" s="6">
        <v>63122</v>
      </c>
      <c r="Q7997" t="s">
        <v>358</v>
      </c>
      <c r="R7997" t="s">
        <v>16</v>
      </c>
      <c r="S7997" s="4">
        <v>39961</v>
      </c>
      <c r="T7997" s="7">
        <f>S7997-E7997</f>
        <v>2</v>
      </c>
      <c r="U7997" t="s">
        <v>14219</v>
      </c>
      <c r="V7997" s="6" t="s">
        <v>14254</v>
      </c>
      <c r="W7997" t="s">
        <v>14269</v>
      </c>
      <c r="X7997" t="s">
        <v>14194</v>
      </c>
      <c r="Y7997" t="str">
        <f>VLOOKUP(R7997,Managers!$A:$B,2,)</f>
        <v>Josh Martinez</v>
      </c>
      <c r="Z7997" s="11">
        <f>VLOOKUP(X7997,HourlyWages!$A:$B,2,0)</f>
        <v>71</v>
      </c>
      <c r="AA7997">
        <v>1</v>
      </c>
    </row>
    <row r="7998" spans="1:27" x14ac:dyDescent="0.3">
      <c r="A7998" t="b">
        <f>COUNTIF($C$1:C7998, C7998)&gt;1</f>
        <v>0</v>
      </c>
      <c r="B7998" t="b">
        <f>VLOOKUP(C7998,Sheet3!$A:$B,2,0) &gt; 1</f>
        <v>0</v>
      </c>
      <c r="C7998">
        <v>7997</v>
      </c>
      <c r="D7998">
        <v>57153</v>
      </c>
      <c r="E7998" s="4">
        <v>39959</v>
      </c>
      <c r="F7998">
        <v>45</v>
      </c>
      <c r="G7998" s="15">
        <f>I7998*F7998</f>
        <v>4950</v>
      </c>
      <c r="H7998" s="9">
        <v>0.01</v>
      </c>
      <c r="I7998" s="13">
        <f>VLOOKUP($U7998,Pricebook!$A:$D,4,0)</f>
        <v>110</v>
      </c>
      <c r="J7998" s="11">
        <f>G7998*(1-H7998)</f>
        <v>4900.5</v>
      </c>
      <c r="K7998" t="s">
        <v>356</v>
      </c>
      <c r="L7998" t="s">
        <v>103</v>
      </c>
      <c r="M7998" t="str">
        <f>VLOOKUP($L7998,Companies!$A:$G,7,)</f>
        <v>Computer Software: Programming, Data Processing</v>
      </c>
      <c r="N7998" t="str">
        <f>VLOOKUP($L7998,Companies!$A:$G,6,)</f>
        <v>Technology</v>
      </c>
      <c r="O7998" s="6" t="s">
        <v>2794</v>
      </c>
      <c r="P7998" s="6">
        <v>63122</v>
      </c>
      <c r="Q7998" t="s">
        <v>358</v>
      </c>
      <c r="R7998" t="s">
        <v>16</v>
      </c>
      <c r="S7998" s="4">
        <v>39960</v>
      </c>
      <c r="T7998" s="7">
        <f>S7998-E7998</f>
        <v>1</v>
      </c>
      <c r="U7998" t="s">
        <v>14220</v>
      </c>
      <c r="V7998" s="6" t="s">
        <v>14254</v>
      </c>
      <c r="W7998" t="s">
        <v>14255</v>
      </c>
      <c r="X7998" t="s">
        <v>14194</v>
      </c>
      <c r="Y7998" t="str">
        <f>VLOOKUP(R7998,Managers!$A:$B,2,)</f>
        <v>Josh Martinez</v>
      </c>
      <c r="Z7998" s="11">
        <f>VLOOKUP(X7998,HourlyWages!$A:$B,2,0)</f>
        <v>71</v>
      </c>
      <c r="AA7998">
        <v>1</v>
      </c>
    </row>
    <row r="7999" spans="1:27" x14ac:dyDescent="0.3">
      <c r="A7999" t="b">
        <f>COUNTIF($C$1:C7999, C7999)&gt;1</f>
        <v>0</v>
      </c>
      <c r="B7999" t="b">
        <f>VLOOKUP(C7999,Sheet3!$A:$B,2,0) &gt; 1</f>
        <v>0</v>
      </c>
      <c r="C7999">
        <v>7998</v>
      </c>
      <c r="D7999">
        <v>57155</v>
      </c>
      <c r="E7999" s="4">
        <v>39981</v>
      </c>
      <c r="F7999">
        <v>23</v>
      </c>
      <c r="G7999" s="15">
        <f>I7999*F7999</f>
        <v>2530</v>
      </c>
      <c r="H7999" s="9">
        <v>0.05</v>
      </c>
      <c r="I7999" s="13">
        <f>VLOOKUP($U7999,Pricebook!$A:$D,4,0)</f>
        <v>110</v>
      </c>
      <c r="J7999" s="11">
        <f>G7999*(1-H7999)</f>
        <v>2403.5</v>
      </c>
      <c r="K7999" t="s">
        <v>214</v>
      </c>
      <c r="L7999" t="s">
        <v>215</v>
      </c>
      <c r="M7999" t="str">
        <f>VLOOKUP($L7999,Companies!$A:$G,7,)</f>
        <v>Business Services</v>
      </c>
      <c r="N7999" t="str">
        <f>VLOOKUP($L7999,Companies!$A:$G,6,)</f>
        <v>Miscellaneous</v>
      </c>
      <c r="O7999" s="6" t="s">
        <v>539</v>
      </c>
      <c r="P7999" s="6">
        <v>43026</v>
      </c>
      <c r="Q7999" t="s">
        <v>210</v>
      </c>
      <c r="R7999" t="s">
        <v>61</v>
      </c>
      <c r="S7999" s="4">
        <v>39982</v>
      </c>
      <c r="T7999" s="7">
        <f>S7999-E7999</f>
        <v>1</v>
      </c>
      <c r="U7999" t="s">
        <v>14215</v>
      </c>
      <c r="V7999" s="6" t="s">
        <v>14254</v>
      </c>
      <c r="W7999" t="s">
        <v>14256</v>
      </c>
      <c r="X7999" t="s">
        <v>14201</v>
      </c>
      <c r="Y7999" t="str">
        <f>VLOOKUP(R7999,Managers!$A:$B,2,)</f>
        <v>Allen Young</v>
      </c>
      <c r="Z7999" s="11">
        <f>VLOOKUP(X7999,HourlyWages!$A:$B,2,0)</f>
        <v>53</v>
      </c>
      <c r="AA7999">
        <v>1</v>
      </c>
    </row>
    <row r="8000" spans="1:27" x14ac:dyDescent="0.3">
      <c r="A8000" t="b">
        <f>COUNTIF($C$1:C8000, C8000)&gt;1</f>
        <v>0</v>
      </c>
      <c r="B8000" t="b">
        <f>VLOOKUP(C8000,Sheet3!$A:$B,2,0) &gt; 1</f>
        <v>0</v>
      </c>
      <c r="C8000">
        <v>7999</v>
      </c>
      <c r="D8000">
        <v>57155</v>
      </c>
      <c r="E8000" s="4">
        <v>39981</v>
      </c>
      <c r="F8000">
        <v>16</v>
      </c>
      <c r="G8000" s="15">
        <f>I8000*F8000</f>
        <v>3200</v>
      </c>
      <c r="H8000" s="9">
        <v>0.04</v>
      </c>
      <c r="I8000" s="13">
        <f>VLOOKUP($U8000,Pricebook!$A:$D,4,0)</f>
        <v>200</v>
      </c>
      <c r="J8000" s="11">
        <f>G8000*(1-H8000)</f>
        <v>3072</v>
      </c>
      <c r="K8000" t="s">
        <v>214</v>
      </c>
      <c r="L8000" t="s">
        <v>215</v>
      </c>
      <c r="M8000" t="str">
        <f>VLOOKUP($L8000,Companies!$A:$G,7,)</f>
        <v>Business Services</v>
      </c>
      <c r="N8000" t="str">
        <f>VLOOKUP($L8000,Companies!$A:$G,6,)</f>
        <v>Miscellaneous</v>
      </c>
      <c r="O8000" s="6" t="s">
        <v>539</v>
      </c>
      <c r="P8000" s="6">
        <v>43026</v>
      </c>
      <c r="Q8000" t="s">
        <v>210</v>
      </c>
      <c r="R8000" t="s">
        <v>61</v>
      </c>
      <c r="S8000" s="4">
        <v>39982</v>
      </c>
      <c r="T8000" s="7">
        <f>S8000-E8000</f>
        <v>1</v>
      </c>
      <c r="U8000" t="s">
        <v>14206</v>
      </c>
      <c r="V8000" s="6" t="s">
        <v>14257</v>
      </c>
      <c r="W8000" t="s">
        <v>14258</v>
      </c>
      <c r="X8000" t="s">
        <v>14197</v>
      </c>
      <c r="Y8000" t="str">
        <f>VLOOKUP(R8000,Managers!$A:$B,2,)</f>
        <v>Allen Young</v>
      </c>
      <c r="Z8000" s="11">
        <f>VLOOKUP(X8000,HourlyWages!$A:$B,2,0)</f>
        <v>71</v>
      </c>
      <c r="AA8000">
        <v>1</v>
      </c>
    </row>
    <row r="8001" spans="1:27" x14ac:dyDescent="0.3">
      <c r="A8001" t="b">
        <f>COUNTIF($C$1:C8001, C8001)&gt;1</f>
        <v>0</v>
      </c>
      <c r="B8001" t="b">
        <f>VLOOKUP(C8001,Sheet3!$A:$B,2,0) &gt; 1</f>
        <v>0</v>
      </c>
      <c r="C8001">
        <v>8000</v>
      </c>
      <c r="D8001">
        <v>57157</v>
      </c>
      <c r="E8001" s="4">
        <v>40965</v>
      </c>
      <c r="F8001">
        <v>18</v>
      </c>
      <c r="G8001" s="15">
        <f>I8001*F8001</f>
        <v>3060</v>
      </c>
      <c r="H8001" s="9">
        <v>0.01</v>
      </c>
      <c r="I8001" s="13">
        <f>VLOOKUP($U8001,Pricebook!$A:$D,4,0)</f>
        <v>170</v>
      </c>
      <c r="J8001" s="11">
        <f>G8001*(1-H8001)</f>
        <v>3029.4</v>
      </c>
      <c r="K8001" t="s">
        <v>1319</v>
      </c>
      <c r="L8001" t="s">
        <v>46</v>
      </c>
      <c r="M8001" t="str">
        <f>VLOOKUP($L8001,Companies!$A:$G,7,)</f>
        <v>Computer Software: Prepackaged Software</v>
      </c>
      <c r="N8001" t="str">
        <f>VLOOKUP($L8001,Companies!$A:$G,6,)</f>
        <v>Technology</v>
      </c>
      <c r="O8001" s="6" t="s">
        <v>459</v>
      </c>
      <c r="P8001" s="6">
        <v>30076</v>
      </c>
      <c r="Q8001" t="s">
        <v>134</v>
      </c>
      <c r="R8001" t="s">
        <v>34</v>
      </c>
      <c r="S8001" s="4">
        <v>40968</v>
      </c>
      <c r="T8001" s="7">
        <f>S8001-E8001</f>
        <v>3</v>
      </c>
      <c r="U8001" t="s">
        <v>14219</v>
      </c>
      <c r="V8001" s="6" t="s">
        <v>14251</v>
      </c>
      <c r="W8001" t="s">
        <v>14263</v>
      </c>
      <c r="X8001" t="s">
        <v>14186</v>
      </c>
      <c r="Y8001" t="str">
        <f>VLOOKUP(R8001,Managers!$A:$B,2,)</f>
        <v>Frank Mitchell</v>
      </c>
      <c r="Z8001" s="11">
        <f>VLOOKUP(X8001,HourlyWages!$A:$B,2,0)</f>
        <v>67</v>
      </c>
      <c r="AA8001">
        <v>1</v>
      </c>
    </row>
    <row r="8002" spans="1:27" x14ac:dyDescent="0.3">
      <c r="A8002" t="b">
        <f>COUNTIF($C$1:C8002, C8002)&gt;1</f>
        <v>0</v>
      </c>
      <c r="B8002" t="b">
        <f>VLOOKUP(C8002,Sheet3!$A:$B,2,0) &gt; 1</f>
        <v>0</v>
      </c>
      <c r="C8002">
        <v>8001</v>
      </c>
      <c r="D8002">
        <v>57159</v>
      </c>
      <c r="E8002" s="4">
        <v>40221</v>
      </c>
      <c r="F8002">
        <v>17</v>
      </c>
      <c r="G8002" s="15">
        <f>I8002*F8002</f>
        <v>2125</v>
      </c>
      <c r="H8002" s="9">
        <v>0.09</v>
      </c>
      <c r="I8002" s="13">
        <f>VLOOKUP($U8002,Pricebook!$A:$D,4,0)</f>
        <v>125</v>
      </c>
      <c r="J8002" s="11">
        <f>G8002*(1-H8002)</f>
        <v>1933.75</v>
      </c>
      <c r="K8002" t="s">
        <v>1612</v>
      </c>
      <c r="L8002" t="s">
        <v>300</v>
      </c>
      <c r="M8002" t="str">
        <f>VLOOKUP($L8002,Companies!$A:$G,7,)</f>
        <v>Computer Software: Programming, Data Processing</v>
      </c>
      <c r="N8002" t="str">
        <f>VLOOKUP($L8002,Companies!$A:$G,6,)</f>
        <v>Technology</v>
      </c>
      <c r="O8002" s="6" t="s">
        <v>932</v>
      </c>
      <c r="P8002" s="6">
        <v>47150</v>
      </c>
      <c r="Q8002" t="s">
        <v>278</v>
      </c>
      <c r="R8002" t="s">
        <v>16</v>
      </c>
      <c r="S8002" s="4">
        <v>40222</v>
      </c>
      <c r="T8002" s="7">
        <f>S8002-E8002</f>
        <v>1</v>
      </c>
      <c r="U8002" t="s">
        <v>14221</v>
      </c>
      <c r="V8002" s="6" t="s">
        <v>14251</v>
      </c>
      <c r="W8002" t="s">
        <v>14266</v>
      </c>
      <c r="X8002" t="s">
        <v>14187</v>
      </c>
      <c r="Y8002" t="str">
        <f>VLOOKUP(R8002,Managers!$A:$B,2,)</f>
        <v>Josh Martinez</v>
      </c>
      <c r="Z8002" s="11">
        <f>VLOOKUP(X8002,HourlyWages!$A:$B,2,0)</f>
        <v>45</v>
      </c>
      <c r="AA8002">
        <v>1</v>
      </c>
    </row>
    <row r="8003" spans="1:27" x14ac:dyDescent="0.3">
      <c r="A8003" t="b">
        <f>COUNTIF($C$1:C8003, C8003)&gt;1</f>
        <v>0</v>
      </c>
      <c r="B8003" t="b">
        <f>VLOOKUP(C8003,Sheet3!$A:$B,2,0) &gt; 1</f>
        <v>0</v>
      </c>
      <c r="C8003">
        <v>8002</v>
      </c>
      <c r="D8003">
        <v>57159</v>
      </c>
      <c r="E8003" s="4">
        <v>40221</v>
      </c>
      <c r="F8003">
        <v>42</v>
      </c>
      <c r="G8003" s="15">
        <f>I8003*F8003</f>
        <v>4620</v>
      </c>
      <c r="H8003" s="9">
        <v>0.01</v>
      </c>
      <c r="I8003" s="13">
        <f>VLOOKUP($U8003,Pricebook!$A:$D,4,0)</f>
        <v>110</v>
      </c>
      <c r="J8003" s="11">
        <f>G8003*(1-H8003)</f>
        <v>4573.8</v>
      </c>
      <c r="K8003" t="s">
        <v>1612</v>
      </c>
      <c r="L8003" t="s">
        <v>300</v>
      </c>
      <c r="M8003" t="str">
        <f>VLOOKUP($L8003,Companies!$A:$G,7,)</f>
        <v>Computer Software: Programming, Data Processing</v>
      </c>
      <c r="N8003" t="str">
        <f>VLOOKUP($L8003,Companies!$A:$G,6,)</f>
        <v>Technology</v>
      </c>
      <c r="O8003" s="6" t="s">
        <v>932</v>
      </c>
      <c r="P8003" s="6">
        <v>47150</v>
      </c>
      <c r="Q8003" t="s">
        <v>278</v>
      </c>
      <c r="R8003" t="s">
        <v>16</v>
      </c>
      <c r="S8003" s="4">
        <v>40221</v>
      </c>
      <c r="T8003" s="7">
        <f>S8003-E8003</f>
        <v>0</v>
      </c>
      <c r="U8003" t="s">
        <v>14215</v>
      </c>
      <c r="V8003" s="6" t="s">
        <v>14254</v>
      </c>
      <c r="W8003" t="s">
        <v>14265</v>
      </c>
      <c r="X8003" t="s">
        <v>14185</v>
      </c>
      <c r="Y8003" t="str">
        <f>VLOOKUP(R8003,Managers!$A:$B,2,)</f>
        <v>Josh Martinez</v>
      </c>
      <c r="Z8003" s="11">
        <f>VLOOKUP(X8003,HourlyWages!$A:$B,2,0)</f>
        <v>70</v>
      </c>
      <c r="AA8003">
        <v>1</v>
      </c>
    </row>
    <row r="8004" spans="1:27" x14ac:dyDescent="0.3">
      <c r="A8004" t="b">
        <f>COUNTIF($C$1:C8004, C8004)&gt;1</f>
        <v>0</v>
      </c>
      <c r="B8004" t="b">
        <f>VLOOKUP(C8004,Sheet3!$A:$B,2,0) &gt; 1</f>
        <v>0</v>
      </c>
      <c r="C8004">
        <v>8003</v>
      </c>
      <c r="D8004">
        <v>57185</v>
      </c>
      <c r="E8004" s="4">
        <v>40686</v>
      </c>
      <c r="F8004">
        <v>28</v>
      </c>
      <c r="G8004" s="15">
        <f>I8004*F8004</f>
        <v>3500</v>
      </c>
      <c r="H8004" s="9">
        <v>0.06</v>
      </c>
      <c r="I8004" s="13">
        <f>VLOOKUP($U8004,Pricebook!$A:$D,4,0)</f>
        <v>125</v>
      </c>
      <c r="J8004" s="11">
        <f>G8004*(1-H8004)</f>
        <v>3290</v>
      </c>
      <c r="K8004" t="s">
        <v>1616</v>
      </c>
      <c r="L8004" t="s">
        <v>998</v>
      </c>
      <c r="M8004" t="str">
        <f>VLOOKUP($L8004,Companies!$A:$G,7,)</f>
        <v>Radio And Television Broadcasting And Communications Equipment</v>
      </c>
      <c r="N8004" t="str">
        <f>VLOOKUP($L8004,Companies!$A:$G,6,)</f>
        <v>Technology</v>
      </c>
      <c r="O8004" s="6" t="s">
        <v>1501</v>
      </c>
      <c r="P8004" s="6">
        <v>44256</v>
      </c>
      <c r="Q8004" t="s">
        <v>210</v>
      </c>
      <c r="R8004" t="s">
        <v>61</v>
      </c>
      <c r="S8004" s="4">
        <v>40688</v>
      </c>
      <c r="T8004" s="7">
        <f>S8004-E8004</f>
        <v>2</v>
      </c>
      <c r="U8004" t="s">
        <v>14208</v>
      </c>
      <c r="V8004" s="6" t="s">
        <v>14257</v>
      </c>
      <c r="W8004" t="s">
        <v>14259</v>
      </c>
      <c r="X8004" t="s">
        <v>14191</v>
      </c>
      <c r="Y8004" t="str">
        <f>VLOOKUP(R8004,Managers!$A:$B,2,)</f>
        <v>Allen Young</v>
      </c>
      <c r="Z8004" s="11">
        <f>VLOOKUP(X8004,HourlyWages!$A:$B,2,0)</f>
        <v>60</v>
      </c>
      <c r="AA8004">
        <v>1</v>
      </c>
    </row>
    <row r="8005" spans="1:27" x14ac:dyDescent="0.3">
      <c r="A8005" t="b">
        <f>COUNTIF($C$1:C8005, C8005)&gt;1</f>
        <v>0</v>
      </c>
      <c r="B8005" t="b">
        <f>VLOOKUP(C8005,Sheet3!$A:$B,2,0) &gt; 1</f>
        <v>0</v>
      </c>
      <c r="C8005">
        <v>8004</v>
      </c>
      <c r="D8005">
        <v>57190</v>
      </c>
      <c r="E8005" s="4">
        <v>40326</v>
      </c>
      <c r="F8005">
        <v>48</v>
      </c>
      <c r="G8005" s="15">
        <f>I8005*F8005</f>
        <v>7200</v>
      </c>
      <c r="H8005" s="9">
        <v>0.02</v>
      </c>
      <c r="I8005" s="13">
        <f>VLOOKUP($U8005,Pricebook!$A:$D,4,0)</f>
        <v>150</v>
      </c>
      <c r="J8005" s="11">
        <f>G8005*(1-H8005)</f>
        <v>7056</v>
      </c>
      <c r="K8005" t="s">
        <v>525</v>
      </c>
      <c r="L8005" t="s">
        <v>125</v>
      </c>
      <c r="M8005" t="str">
        <f>VLOOKUP($L8005,Companies!$A:$G,7,)</f>
        <v>EDP Services</v>
      </c>
      <c r="N8005" t="str">
        <f>VLOOKUP($L8005,Companies!$A:$G,6,)</f>
        <v>Technology</v>
      </c>
      <c r="O8005" s="6" t="s">
        <v>1686</v>
      </c>
      <c r="P8005" s="6">
        <v>96003</v>
      </c>
      <c r="Q8005" t="s">
        <v>114</v>
      </c>
      <c r="R8005" t="s">
        <v>23</v>
      </c>
      <c r="S8005" s="4">
        <v>40326</v>
      </c>
      <c r="T8005" s="7">
        <f>S8005-E8005</f>
        <v>0</v>
      </c>
      <c r="U8005" t="s">
        <v>14216</v>
      </c>
      <c r="V8005" s="6" t="s">
        <v>14251</v>
      </c>
      <c r="W8005" t="s">
        <v>14263</v>
      </c>
      <c r="X8005" t="s">
        <v>14185</v>
      </c>
      <c r="Y8005" t="str">
        <f>VLOOKUP(R8005,Managers!$A:$B,2,)</f>
        <v>Bob Turner</v>
      </c>
      <c r="Z8005" s="11">
        <f>VLOOKUP(X8005,HourlyWages!$A:$B,2,0)</f>
        <v>70</v>
      </c>
      <c r="AA8005">
        <v>1</v>
      </c>
    </row>
    <row r="8006" spans="1:27" x14ac:dyDescent="0.3">
      <c r="A8006" t="b">
        <f>COUNTIF($C$1:C8006, C8006)&gt;1</f>
        <v>0</v>
      </c>
      <c r="B8006" t="b">
        <f>VLOOKUP(C8006,Sheet3!$A:$B,2,0) &gt; 1</f>
        <v>0</v>
      </c>
      <c r="C8006">
        <v>8005</v>
      </c>
      <c r="D8006">
        <v>57190</v>
      </c>
      <c r="E8006" s="4">
        <v>40326</v>
      </c>
      <c r="F8006">
        <v>36</v>
      </c>
      <c r="G8006" s="15">
        <f>I8006*F8006</f>
        <v>5400</v>
      </c>
      <c r="H8006" s="9">
        <v>0.09</v>
      </c>
      <c r="I8006" s="13">
        <f>VLOOKUP($U8006,Pricebook!$A:$D,4,0)</f>
        <v>150</v>
      </c>
      <c r="J8006" s="11">
        <f>G8006*(1-H8006)</f>
        <v>4914</v>
      </c>
      <c r="K8006" t="s">
        <v>525</v>
      </c>
      <c r="L8006" t="s">
        <v>125</v>
      </c>
      <c r="M8006" t="str">
        <f>VLOOKUP($L8006,Companies!$A:$G,7,)</f>
        <v>EDP Services</v>
      </c>
      <c r="N8006" t="str">
        <f>VLOOKUP($L8006,Companies!$A:$G,6,)</f>
        <v>Technology</v>
      </c>
      <c r="O8006" s="6" t="s">
        <v>1725</v>
      </c>
      <c r="P8006" s="6">
        <v>92374</v>
      </c>
      <c r="Q8006" t="s">
        <v>114</v>
      </c>
      <c r="R8006" t="s">
        <v>23</v>
      </c>
      <c r="S8006" s="4">
        <v>40327</v>
      </c>
      <c r="T8006" s="7">
        <f>S8006-E8006</f>
        <v>1</v>
      </c>
      <c r="U8006" t="s">
        <v>14211</v>
      </c>
      <c r="V8006" s="6" t="s">
        <v>14257</v>
      </c>
      <c r="W8006" t="s">
        <v>14258</v>
      </c>
      <c r="X8006" t="s">
        <v>14188</v>
      </c>
      <c r="Y8006" t="str">
        <f>VLOOKUP(R8006,Managers!$A:$B,2,)</f>
        <v>Bob Turner</v>
      </c>
      <c r="Z8006" s="11">
        <f>VLOOKUP(X8006,HourlyWages!$A:$B,2,0)</f>
        <v>52</v>
      </c>
      <c r="AA8006">
        <v>1</v>
      </c>
    </row>
    <row r="8007" spans="1:27" x14ac:dyDescent="0.3">
      <c r="A8007" t="b">
        <f>COUNTIF($C$1:C8007, C8007)&gt;1</f>
        <v>0</v>
      </c>
      <c r="B8007" t="b">
        <f>VLOOKUP(C8007,Sheet3!$A:$B,2,0) &gt; 1</f>
        <v>0</v>
      </c>
      <c r="C8007">
        <v>8006</v>
      </c>
      <c r="D8007">
        <v>57216</v>
      </c>
      <c r="E8007" s="4">
        <v>40388</v>
      </c>
      <c r="F8007">
        <v>46</v>
      </c>
      <c r="G8007" s="15">
        <f>I8007*F8007</f>
        <v>5750</v>
      </c>
      <c r="H8007" s="9">
        <v>0.03</v>
      </c>
      <c r="I8007" s="13">
        <f>VLOOKUP($U8007,Pricebook!$A:$D,4,0)</f>
        <v>125</v>
      </c>
      <c r="J8007" s="11">
        <f>G8007*(1-H8007)</f>
        <v>5577.5</v>
      </c>
      <c r="K8007" t="s">
        <v>19</v>
      </c>
      <c r="L8007" t="s">
        <v>20</v>
      </c>
      <c r="M8007" t="str">
        <f>VLOOKUP($L8007,Companies!$A:$G,7,)</f>
        <v>Major Pharmaceuticals</v>
      </c>
      <c r="N8007" t="str">
        <f>VLOOKUP($L8007,Companies!$A:$G,6,)</f>
        <v>Health Care</v>
      </c>
      <c r="O8007" s="6" t="s">
        <v>2859</v>
      </c>
      <c r="P8007" s="6">
        <v>98023</v>
      </c>
      <c r="Q8007" t="s">
        <v>22</v>
      </c>
      <c r="R8007" t="s">
        <v>23</v>
      </c>
      <c r="S8007" s="4">
        <v>40388</v>
      </c>
      <c r="T8007" s="7">
        <f>S8007-E8007</f>
        <v>0</v>
      </c>
      <c r="U8007" t="s">
        <v>14221</v>
      </c>
      <c r="V8007" s="6" t="s">
        <v>14251</v>
      </c>
      <c r="W8007" t="s">
        <v>14262</v>
      </c>
      <c r="X8007" t="s">
        <v>14198</v>
      </c>
      <c r="Y8007" t="str">
        <f>VLOOKUP(R8007,Managers!$A:$B,2,)</f>
        <v>Bob Turner</v>
      </c>
      <c r="Z8007" s="11">
        <f>VLOOKUP(X8007,HourlyWages!$A:$B,2,0)</f>
        <v>51</v>
      </c>
      <c r="AA8007">
        <v>1</v>
      </c>
    </row>
    <row r="8008" spans="1:27" x14ac:dyDescent="0.3">
      <c r="A8008" t="b">
        <f>COUNTIF($C$1:C8008, C8008)&gt;1</f>
        <v>0</v>
      </c>
      <c r="B8008" t="b">
        <f>VLOOKUP(C8008,Sheet3!$A:$B,2,0) &gt; 1</f>
        <v>0</v>
      </c>
      <c r="C8008">
        <v>8007</v>
      </c>
      <c r="D8008">
        <v>57216</v>
      </c>
      <c r="E8008" s="4">
        <v>40388</v>
      </c>
      <c r="F8008">
        <v>48</v>
      </c>
      <c r="G8008" s="15">
        <f>I8008*F8008</f>
        <v>5760</v>
      </c>
      <c r="H8008" s="9">
        <v>0.03</v>
      </c>
      <c r="I8008" s="13">
        <f>VLOOKUP($U8008,Pricebook!$A:$D,4,0)</f>
        <v>120</v>
      </c>
      <c r="J8008" s="11">
        <f>G8008*(1-H8008)</f>
        <v>5587.2</v>
      </c>
      <c r="K8008" t="s">
        <v>19</v>
      </c>
      <c r="L8008" t="s">
        <v>20</v>
      </c>
      <c r="M8008" t="str">
        <f>VLOOKUP($L8008,Companies!$A:$G,7,)</f>
        <v>Major Pharmaceuticals</v>
      </c>
      <c r="N8008" t="str">
        <f>VLOOKUP($L8008,Companies!$A:$G,6,)</f>
        <v>Health Care</v>
      </c>
      <c r="O8008" s="6" t="s">
        <v>1959</v>
      </c>
      <c r="P8008" s="6">
        <v>98027</v>
      </c>
      <c r="Q8008" t="s">
        <v>22</v>
      </c>
      <c r="R8008" t="s">
        <v>23</v>
      </c>
      <c r="S8008" s="4">
        <v>40390</v>
      </c>
      <c r="T8008" s="7">
        <f>S8008-E8008</f>
        <v>2</v>
      </c>
      <c r="U8008" t="s">
        <v>14212</v>
      </c>
      <c r="V8008" s="6" t="s">
        <v>14251</v>
      </c>
      <c r="W8008" t="s">
        <v>14263</v>
      </c>
      <c r="X8008" t="s">
        <v>14198</v>
      </c>
      <c r="Y8008" t="str">
        <f>VLOOKUP(R8008,Managers!$A:$B,2,)</f>
        <v>Bob Turner</v>
      </c>
      <c r="Z8008" s="11">
        <f>VLOOKUP(X8008,HourlyWages!$A:$B,2,0)</f>
        <v>51</v>
      </c>
      <c r="AA8008">
        <v>1</v>
      </c>
    </row>
    <row r="8009" spans="1:27" x14ac:dyDescent="0.3">
      <c r="A8009" t="b">
        <f>COUNTIF($C$1:C8009, C8009)&gt;1</f>
        <v>0</v>
      </c>
      <c r="B8009" t="b">
        <f>VLOOKUP(C8009,Sheet3!$A:$B,2,0) &gt; 1</f>
        <v>0</v>
      </c>
      <c r="C8009">
        <v>8008</v>
      </c>
      <c r="D8009">
        <v>57217</v>
      </c>
      <c r="E8009" s="4">
        <v>40564</v>
      </c>
      <c r="F8009">
        <v>35</v>
      </c>
      <c r="G8009" s="15">
        <f>I8009*F8009</f>
        <v>4200</v>
      </c>
      <c r="H8009" s="9">
        <v>0.06</v>
      </c>
      <c r="I8009" s="13">
        <f>VLOOKUP($U8009,Pricebook!$A:$D,4,0)</f>
        <v>120</v>
      </c>
      <c r="J8009" s="11">
        <f>G8009*(1-H8009)</f>
        <v>3948</v>
      </c>
      <c r="K8009" t="s">
        <v>801</v>
      </c>
      <c r="L8009" t="s">
        <v>374</v>
      </c>
      <c r="M8009" t="str">
        <f>VLOOKUP($L8009,Companies!$A:$G,7,)</f>
        <v>Computer Software: Prepackaged Software</v>
      </c>
      <c r="N8009" t="str">
        <f>VLOOKUP($L8009,Companies!$A:$G,6,)</f>
        <v>Technology</v>
      </c>
      <c r="O8009" s="6" t="s">
        <v>97</v>
      </c>
      <c r="P8009" s="6">
        <v>12180</v>
      </c>
      <c r="Q8009" t="s">
        <v>60</v>
      </c>
      <c r="R8009" t="s">
        <v>61</v>
      </c>
      <c r="S8009" s="4">
        <v>40566</v>
      </c>
      <c r="T8009" s="7">
        <f>S8009-E8009</f>
        <v>2</v>
      </c>
      <c r="U8009" t="s">
        <v>14212</v>
      </c>
      <c r="V8009" s="6" t="s">
        <v>14257</v>
      </c>
      <c r="W8009" t="s">
        <v>14258</v>
      </c>
      <c r="X8009" t="s">
        <v>14192</v>
      </c>
      <c r="Y8009" t="str">
        <f>VLOOKUP(R8009,Managers!$A:$B,2,)</f>
        <v>Allen Young</v>
      </c>
      <c r="Z8009" s="11">
        <f>VLOOKUP(X8009,HourlyWages!$A:$B,2,0)</f>
        <v>75</v>
      </c>
      <c r="AA8009">
        <v>1</v>
      </c>
    </row>
    <row r="8010" spans="1:27" x14ac:dyDescent="0.3">
      <c r="A8010" t="b">
        <f>COUNTIF($C$1:C8010, C8010)&gt;1</f>
        <v>0</v>
      </c>
      <c r="B8010" t="b">
        <f>VLOOKUP(C8010,Sheet3!$A:$B,2,0) &gt; 1</f>
        <v>0</v>
      </c>
      <c r="C8010">
        <v>8009</v>
      </c>
      <c r="D8010">
        <v>57248</v>
      </c>
      <c r="E8010" s="4">
        <v>40101</v>
      </c>
      <c r="F8010">
        <v>34</v>
      </c>
      <c r="G8010" s="15">
        <f>I8010*F8010</f>
        <v>5440</v>
      </c>
      <c r="H8010" s="9">
        <v>0.04</v>
      </c>
      <c r="I8010" s="13">
        <f>VLOOKUP($U8010,Pricebook!$A:$D,4,0)</f>
        <v>160</v>
      </c>
      <c r="J8010" s="11">
        <f>G8010*(1-H8010)</f>
        <v>5222.3999999999996</v>
      </c>
      <c r="K8010" t="s">
        <v>1224</v>
      </c>
      <c r="L8010" t="s">
        <v>252</v>
      </c>
      <c r="M8010" t="str">
        <f>VLOOKUP($L8010,Companies!$A:$G,7,)</f>
        <v>Major Pharmaceuticals</v>
      </c>
      <c r="N8010" t="str">
        <f>VLOOKUP($L8010,Companies!$A:$G,6,)</f>
        <v>Health Care</v>
      </c>
      <c r="O8010" s="6" t="s">
        <v>959</v>
      </c>
      <c r="P8010" s="6">
        <v>93117</v>
      </c>
      <c r="Q8010" t="s">
        <v>114</v>
      </c>
      <c r="R8010" t="s">
        <v>23</v>
      </c>
      <c r="S8010" s="4">
        <v>40103</v>
      </c>
      <c r="T8010" s="7">
        <f>S8010-E8010</f>
        <v>2</v>
      </c>
      <c r="U8010" t="s">
        <v>14218</v>
      </c>
      <c r="V8010" s="6" t="s">
        <v>14251</v>
      </c>
      <c r="W8010" t="s">
        <v>14263</v>
      </c>
      <c r="X8010" t="s">
        <v>14185</v>
      </c>
      <c r="Y8010" t="str">
        <f>VLOOKUP(R8010,Managers!$A:$B,2,)</f>
        <v>Bob Turner</v>
      </c>
      <c r="Z8010" s="11">
        <f>VLOOKUP(X8010,HourlyWages!$A:$B,2,0)</f>
        <v>70</v>
      </c>
      <c r="AA8010">
        <v>1</v>
      </c>
    </row>
    <row r="8011" spans="1:27" x14ac:dyDescent="0.3">
      <c r="A8011" t="b">
        <f>COUNTIF($C$1:C8011, C8011)&gt;1</f>
        <v>0</v>
      </c>
      <c r="B8011" t="b">
        <f>VLOOKUP(C8011,Sheet3!$A:$B,2,0) &gt; 1</f>
        <v>0</v>
      </c>
      <c r="C8011">
        <v>8010</v>
      </c>
      <c r="D8011">
        <v>57249</v>
      </c>
      <c r="E8011" s="4">
        <v>40379</v>
      </c>
      <c r="F8011">
        <v>30</v>
      </c>
      <c r="G8011" s="15">
        <f>I8011*F8011</f>
        <v>3750</v>
      </c>
      <c r="H8011" s="9">
        <v>0.05</v>
      </c>
      <c r="I8011" s="13">
        <f>VLOOKUP($U8011,Pricebook!$A:$D,4,0)</f>
        <v>125</v>
      </c>
      <c r="J8011" s="11">
        <f>G8011*(1-H8011)</f>
        <v>3562.5</v>
      </c>
      <c r="K8011" t="s">
        <v>343</v>
      </c>
      <c r="L8011" t="s">
        <v>344</v>
      </c>
      <c r="M8011" t="str">
        <f>VLOOKUP($L8011,Companies!$A:$G,7,)</f>
        <v>Food Chains</v>
      </c>
      <c r="N8011" t="str">
        <f>VLOOKUP($L8011,Companies!$A:$G,6,)</f>
        <v>Consumer Services</v>
      </c>
      <c r="O8011" s="6" t="s">
        <v>2900</v>
      </c>
      <c r="P8011" s="6" t="s">
        <v>2901</v>
      </c>
      <c r="Q8011" t="s">
        <v>499</v>
      </c>
      <c r="R8011" t="s">
        <v>61</v>
      </c>
      <c r="S8011" s="4">
        <v>40380</v>
      </c>
      <c r="T8011" s="7">
        <f>S8011-E8011</f>
        <v>1</v>
      </c>
      <c r="U8011" t="s">
        <v>14208</v>
      </c>
      <c r="V8011" s="6" t="s">
        <v>14257</v>
      </c>
      <c r="W8011" t="s">
        <v>14258</v>
      </c>
      <c r="X8011" t="s">
        <v>14186</v>
      </c>
      <c r="Y8011" t="str">
        <f>VLOOKUP(R8011,Managers!$A:$B,2,)</f>
        <v>Allen Young</v>
      </c>
      <c r="Z8011" s="11">
        <f>VLOOKUP(X8011,HourlyWages!$A:$B,2,0)</f>
        <v>67</v>
      </c>
      <c r="AA8011">
        <v>1</v>
      </c>
    </row>
    <row r="8012" spans="1:27" x14ac:dyDescent="0.3">
      <c r="A8012" t="b">
        <f>COUNTIF($C$1:C8012, C8012)&gt;1</f>
        <v>0</v>
      </c>
      <c r="B8012" t="b">
        <f>VLOOKUP(C8012,Sheet3!$A:$B,2,0) &gt; 1</f>
        <v>0</v>
      </c>
      <c r="C8012">
        <v>8011</v>
      </c>
      <c r="D8012">
        <v>57253</v>
      </c>
      <c r="E8012" s="4">
        <v>39818</v>
      </c>
      <c r="F8012">
        <v>43</v>
      </c>
      <c r="G8012" s="15">
        <f>I8012*F8012</f>
        <v>5375</v>
      </c>
      <c r="H8012" s="9">
        <v>0.08</v>
      </c>
      <c r="I8012" s="13">
        <f>VLOOKUP($U8012,Pricebook!$A:$D,4,0)</f>
        <v>125</v>
      </c>
      <c r="J8012" s="11">
        <f>G8012*(1-H8012)</f>
        <v>4945</v>
      </c>
      <c r="K8012" t="s">
        <v>1300</v>
      </c>
      <c r="L8012" t="s">
        <v>269</v>
      </c>
      <c r="M8012" t="str">
        <f>VLOOKUP($L8012,Companies!$A:$G,7,)</f>
        <v>Electronic Components</v>
      </c>
      <c r="N8012" t="str">
        <f>VLOOKUP($L8012,Companies!$A:$G,6,)</f>
        <v>Technology</v>
      </c>
      <c r="O8012" s="6" t="s">
        <v>1423</v>
      </c>
      <c r="P8012" s="6">
        <v>76021</v>
      </c>
      <c r="Q8012" t="s">
        <v>48</v>
      </c>
      <c r="R8012" t="s">
        <v>16</v>
      </c>
      <c r="S8012" s="4">
        <v>39819</v>
      </c>
      <c r="T8012" s="7">
        <f>S8012-E8012</f>
        <v>1</v>
      </c>
      <c r="U8012" t="s">
        <v>14221</v>
      </c>
      <c r="V8012" s="6" t="s">
        <v>14254</v>
      </c>
      <c r="W8012" t="s">
        <v>14255</v>
      </c>
      <c r="X8012" t="s">
        <v>14194</v>
      </c>
      <c r="Y8012" t="str">
        <f>VLOOKUP(R8012,Managers!$A:$B,2,)</f>
        <v>Josh Martinez</v>
      </c>
      <c r="Z8012" s="11">
        <f>VLOOKUP(X8012,HourlyWages!$A:$B,2,0)</f>
        <v>71</v>
      </c>
      <c r="AA8012">
        <v>1</v>
      </c>
    </row>
    <row r="8013" spans="1:27" x14ac:dyDescent="0.3">
      <c r="A8013" t="b">
        <f>COUNTIF($C$1:C8013, C8013)&gt;1</f>
        <v>0</v>
      </c>
      <c r="B8013" t="b">
        <f>VLOOKUP(C8013,Sheet3!$A:$B,2,0) &gt; 1</f>
        <v>0</v>
      </c>
      <c r="C8013">
        <v>8012</v>
      </c>
      <c r="D8013">
        <v>57253</v>
      </c>
      <c r="E8013" s="4">
        <v>39818</v>
      </c>
      <c r="F8013">
        <v>29</v>
      </c>
      <c r="G8013" s="15">
        <f>I8013*F8013</f>
        <v>3625</v>
      </c>
      <c r="H8013" s="9">
        <v>0.06</v>
      </c>
      <c r="I8013" s="13">
        <f>VLOOKUP($U8013,Pricebook!$A:$D,4,0)</f>
        <v>125</v>
      </c>
      <c r="J8013" s="11">
        <f>G8013*(1-H8013)</f>
        <v>3407.5</v>
      </c>
      <c r="K8013" t="s">
        <v>1300</v>
      </c>
      <c r="L8013" t="s">
        <v>269</v>
      </c>
      <c r="M8013" t="str">
        <f>VLOOKUP($L8013,Companies!$A:$G,7,)</f>
        <v>Electronic Components</v>
      </c>
      <c r="N8013" t="str">
        <f>VLOOKUP($L8013,Companies!$A:$G,6,)</f>
        <v>Technology</v>
      </c>
      <c r="O8013" s="6" t="s">
        <v>1423</v>
      </c>
      <c r="P8013" s="6">
        <v>76021</v>
      </c>
      <c r="Q8013" t="s">
        <v>48</v>
      </c>
      <c r="R8013" t="s">
        <v>16</v>
      </c>
      <c r="S8013" s="4">
        <v>39820</v>
      </c>
      <c r="T8013" s="7">
        <f>S8013-E8013</f>
        <v>2</v>
      </c>
      <c r="U8013" t="s">
        <v>14221</v>
      </c>
      <c r="V8013" s="6" t="s">
        <v>14257</v>
      </c>
      <c r="W8013" t="s">
        <v>14258</v>
      </c>
      <c r="X8013" t="s">
        <v>14201</v>
      </c>
      <c r="Y8013" t="str">
        <f>VLOOKUP(R8013,Managers!$A:$B,2,)</f>
        <v>Josh Martinez</v>
      </c>
      <c r="Z8013" s="11">
        <f>VLOOKUP(X8013,HourlyWages!$A:$B,2,0)</f>
        <v>53</v>
      </c>
      <c r="AA8013">
        <v>1</v>
      </c>
    </row>
    <row r="8014" spans="1:27" x14ac:dyDescent="0.3">
      <c r="A8014" t="b">
        <f>COUNTIF($C$1:C8014, C8014)&gt;1</f>
        <v>0</v>
      </c>
      <c r="B8014" t="b">
        <f>VLOOKUP(C8014,Sheet3!$A:$B,2,0) &gt; 1</f>
        <v>0</v>
      </c>
      <c r="C8014">
        <v>8013</v>
      </c>
      <c r="D8014">
        <v>57253</v>
      </c>
      <c r="E8014" s="4">
        <v>39818</v>
      </c>
      <c r="F8014">
        <v>48</v>
      </c>
      <c r="G8014" s="15">
        <f>I8014*F8014</f>
        <v>6000</v>
      </c>
      <c r="H8014" s="9">
        <v>7.0000000000000007E-2</v>
      </c>
      <c r="I8014" s="13">
        <f>VLOOKUP($U8014,Pricebook!$A:$D,4,0)</f>
        <v>125</v>
      </c>
      <c r="J8014" s="11">
        <f>G8014*(1-H8014)</f>
        <v>5580</v>
      </c>
      <c r="K8014" t="s">
        <v>1300</v>
      </c>
      <c r="L8014" t="s">
        <v>269</v>
      </c>
      <c r="M8014" t="str">
        <f>VLOOKUP($L8014,Companies!$A:$G,7,)</f>
        <v>Electronic Components</v>
      </c>
      <c r="N8014" t="str">
        <f>VLOOKUP($L8014,Companies!$A:$G,6,)</f>
        <v>Technology</v>
      </c>
      <c r="O8014" s="6" t="s">
        <v>1423</v>
      </c>
      <c r="P8014" s="6">
        <v>76021</v>
      </c>
      <c r="Q8014" t="s">
        <v>48</v>
      </c>
      <c r="R8014" t="s">
        <v>16</v>
      </c>
      <c r="S8014" s="4">
        <v>39818</v>
      </c>
      <c r="T8014" s="7">
        <f>S8014-E8014</f>
        <v>0</v>
      </c>
      <c r="U8014" t="s">
        <v>14208</v>
      </c>
      <c r="V8014" s="6" t="s">
        <v>14257</v>
      </c>
      <c r="W8014" t="s">
        <v>14259</v>
      </c>
      <c r="X8014" t="s">
        <v>14185</v>
      </c>
      <c r="Y8014" t="str">
        <f>VLOOKUP(R8014,Managers!$A:$B,2,)</f>
        <v>Josh Martinez</v>
      </c>
      <c r="Z8014" s="11">
        <f>VLOOKUP(X8014,HourlyWages!$A:$B,2,0)</f>
        <v>70</v>
      </c>
      <c r="AA8014">
        <v>1</v>
      </c>
    </row>
    <row r="8015" spans="1:27" x14ac:dyDescent="0.3">
      <c r="A8015" t="b">
        <f>COUNTIF($C$1:C8015, C8015)&gt;1</f>
        <v>0</v>
      </c>
      <c r="B8015" t="b">
        <f>VLOOKUP(C8015,Sheet3!$A:$B,2,0) &gt; 1</f>
        <v>0</v>
      </c>
      <c r="C8015">
        <v>8014</v>
      </c>
      <c r="D8015">
        <v>57253</v>
      </c>
      <c r="E8015" s="4">
        <v>39818</v>
      </c>
      <c r="F8015">
        <v>49</v>
      </c>
      <c r="G8015" s="15">
        <f>I8015*F8015</f>
        <v>6125</v>
      </c>
      <c r="H8015" s="9">
        <v>0.08</v>
      </c>
      <c r="I8015" s="13">
        <f>VLOOKUP($U8015,Pricebook!$A:$D,4,0)</f>
        <v>125</v>
      </c>
      <c r="J8015" s="11">
        <f>G8015*(1-H8015)</f>
        <v>5635</v>
      </c>
      <c r="K8015" t="s">
        <v>1300</v>
      </c>
      <c r="L8015" t="s">
        <v>269</v>
      </c>
      <c r="M8015" t="str">
        <f>VLOOKUP($L8015,Companies!$A:$G,7,)</f>
        <v>Electronic Components</v>
      </c>
      <c r="N8015" t="str">
        <f>VLOOKUP($L8015,Companies!$A:$G,6,)</f>
        <v>Technology</v>
      </c>
      <c r="O8015" s="6" t="s">
        <v>1423</v>
      </c>
      <c r="P8015" s="6">
        <v>76021</v>
      </c>
      <c r="Q8015" t="s">
        <v>48</v>
      </c>
      <c r="R8015" t="s">
        <v>16</v>
      </c>
      <c r="S8015" s="4">
        <v>39819</v>
      </c>
      <c r="T8015" s="7">
        <f>S8015-E8015</f>
        <v>1</v>
      </c>
      <c r="U8015" t="s">
        <v>14209</v>
      </c>
      <c r="V8015" s="6" t="s">
        <v>14251</v>
      </c>
      <c r="W8015" t="s">
        <v>14260</v>
      </c>
      <c r="X8015" t="s">
        <v>14203</v>
      </c>
      <c r="Y8015" t="str">
        <f>VLOOKUP(R8015,Managers!$A:$B,2,)</f>
        <v>Josh Martinez</v>
      </c>
      <c r="Z8015" s="11">
        <f>VLOOKUP(X8015,HourlyWages!$A:$B,2,0)</f>
        <v>62</v>
      </c>
      <c r="AA8015">
        <v>1</v>
      </c>
    </row>
    <row r="8016" spans="1:27" x14ac:dyDescent="0.3">
      <c r="A8016" t="b">
        <f>COUNTIF($C$1:C8016, C8016)&gt;1</f>
        <v>0</v>
      </c>
      <c r="B8016" t="b">
        <f>VLOOKUP(C8016,Sheet3!$A:$B,2,0) &gt; 1</f>
        <v>0</v>
      </c>
      <c r="C8016">
        <v>8015</v>
      </c>
      <c r="D8016">
        <v>57253</v>
      </c>
      <c r="E8016" s="4">
        <v>39818</v>
      </c>
      <c r="F8016">
        <v>25</v>
      </c>
      <c r="G8016" s="15">
        <f>I8016*F8016</f>
        <v>3750</v>
      </c>
      <c r="H8016" s="9">
        <v>0.04</v>
      </c>
      <c r="I8016" s="13">
        <f>VLOOKUP($U8016,Pricebook!$A:$D,4,0)</f>
        <v>150</v>
      </c>
      <c r="J8016" s="11">
        <f>G8016*(1-H8016)</f>
        <v>3600</v>
      </c>
      <c r="K8016" t="s">
        <v>1300</v>
      </c>
      <c r="L8016" t="s">
        <v>269</v>
      </c>
      <c r="M8016" t="str">
        <f>VLOOKUP($L8016,Companies!$A:$G,7,)</f>
        <v>Electronic Components</v>
      </c>
      <c r="N8016" t="str">
        <f>VLOOKUP($L8016,Companies!$A:$G,6,)</f>
        <v>Technology</v>
      </c>
      <c r="O8016" s="6" t="s">
        <v>1423</v>
      </c>
      <c r="P8016" s="6">
        <v>76021</v>
      </c>
      <c r="Q8016" t="s">
        <v>48</v>
      </c>
      <c r="R8016" t="s">
        <v>16</v>
      </c>
      <c r="S8016" s="4">
        <v>39818</v>
      </c>
      <c r="T8016" s="7">
        <f>S8016-E8016</f>
        <v>0</v>
      </c>
      <c r="U8016" t="s">
        <v>14210</v>
      </c>
      <c r="V8016" s="6" t="s">
        <v>14254</v>
      </c>
      <c r="W8016" t="s">
        <v>14256</v>
      </c>
      <c r="X8016" t="s">
        <v>14193</v>
      </c>
      <c r="Y8016" t="str">
        <f>VLOOKUP(R8016,Managers!$A:$B,2,)</f>
        <v>Josh Martinez</v>
      </c>
      <c r="Z8016" s="11">
        <f>VLOOKUP(X8016,HourlyWages!$A:$B,2,0)</f>
        <v>57</v>
      </c>
      <c r="AA8016">
        <v>1</v>
      </c>
    </row>
    <row r="8017" spans="1:27" x14ac:dyDescent="0.3">
      <c r="A8017" t="b">
        <f>COUNTIF($C$1:C8017, C8017)&gt;1</f>
        <v>0</v>
      </c>
      <c r="B8017" t="b">
        <f>VLOOKUP(C8017,Sheet3!$A:$B,2,0) &gt; 1</f>
        <v>0</v>
      </c>
      <c r="C8017">
        <v>8016</v>
      </c>
      <c r="D8017">
        <v>57280</v>
      </c>
      <c r="E8017" s="4">
        <v>40939</v>
      </c>
      <c r="F8017">
        <v>44</v>
      </c>
      <c r="G8017" s="15">
        <f>I8017*F8017</f>
        <v>4840</v>
      </c>
      <c r="H8017" s="9">
        <v>0.03</v>
      </c>
      <c r="I8017" s="13">
        <f>VLOOKUP($U8017,Pricebook!$A:$D,4,0)</f>
        <v>110</v>
      </c>
      <c r="J8017" s="11">
        <f>G8017*(1-H8017)</f>
        <v>4694.8</v>
      </c>
      <c r="K8017" t="s">
        <v>1324</v>
      </c>
      <c r="L8017" t="s">
        <v>374</v>
      </c>
      <c r="M8017" t="str">
        <f>VLOOKUP($L8017,Companies!$A:$G,7,)</f>
        <v>Computer Software: Prepackaged Software</v>
      </c>
      <c r="N8017" t="str">
        <f>VLOOKUP($L8017,Companies!$A:$G,6,)</f>
        <v>Technology</v>
      </c>
      <c r="O8017" s="6" t="s">
        <v>2725</v>
      </c>
      <c r="P8017" s="6">
        <v>27707</v>
      </c>
      <c r="Q8017" t="s">
        <v>33</v>
      </c>
      <c r="R8017" t="s">
        <v>34</v>
      </c>
      <c r="S8017" s="4">
        <v>40940</v>
      </c>
      <c r="T8017" s="7">
        <f>S8017-E8017</f>
        <v>1</v>
      </c>
      <c r="U8017" t="s">
        <v>14215</v>
      </c>
      <c r="V8017" s="6" t="s">
        <v>14251</v>
      </c>
      <c r="W8017" t="s">
        <v>14266</v>
      </c>
      <c r="X8017" t="s">
        <v>14194</v>
      </c>
      <c r="Y8017" t="str">
        <f>VLOOKUP(R8017,Managers!$A:$B,2,)</f>
        <v>Frank Mitchell</v>
      </c>
      <c r="Z8017" s="11">
        <f>VLOOKUP(X8017,HourlyWages!$A:$B,2,0)</f>
        <v>71</v>
      </c>
      <c r="AA8017">
        <v>1</v>
      </c>
    </row>
    <row r="8018" spans="1:27" x14ac:dyDescent="0.3">
      <c r="A8018" t="b">
        <f>COUNTIF($C$1:C8018, C8018)&gt;1</f>
        <v>0</v>
      </c>
      <c r="B8018" t="b">
        <f>VLOOKUP(C8018,Sheet3!$A:$B,2,0) &gt; 1</f>
        <v>0</v>
      </c>
      <c r="C8018">
        <v>8017</v>
      </c>
      <c r="D8018">
        <v>57281</v>
      </c>
      <c r="E8018" s="4">
        <v>40288</v>
      </c>
      <c r="F8018">
        <v>26</v>
      </c>
      <c r="G8018" s="15">
        <f>I8018*F8018</f>
        <v>4160</v>
      </c>
      <c r="H8018" s="9">
        <v>7.0000000000000007E-2</v>
      </c>
      <c r="I8018" s="13">
        <f>VLOOKUP($U8018,Pricebook!$A:$D,4,0)</f>
        <v>160</v>
      </c>
      <c r="J8018" s="11">
        <f>G8018*(1-H8018)</f>
        <v>3868.7999999999997</v>
      </c>
      <c r="K8018" t="s">
        <v>1769</v>
      </c>
      <c r="L8018" t="s">
        <v>520</v>
      </c>
      <c r="M8018" t="str">
        <f>VLOOKUP($L8018,Companies!$A:$G,7,)</f>
        <v>Computer Software: Prepackaged Software</v>
      </c>
      <c r="N8018" t="str">
        <f>VLOOKUP($L8018,Companies!$A:$G,6,)</f>
        <v>Technology</v>
      </c>
      <c r="O8018" s="6" t="s">
        <v>1068</v>
      </c>
      <c r="P8018" s="6">
        <v>98158</v>
      </c>
      <c r="Q8018" t="s">
        <v>22</v>
      </c>
      <c r="R8018" t="s">
        <v>23</v>
      </c>
      <c r="S8018" s="4">
        <v>40288</v>
      </c>
      <c r="T8018" s="7">
        <f>S8018-E8018</f>
        <v>0</v>
      </c>
      <c r="U8018" t="s">
        <v>14218</v>
      </c>
      <c r="V8018" s="6" t="s">
        <v>14251</v>
      </c>
      <c r="W8018" t="s">
        <v>14261</v>
      </c>
      <c r="X8018" t="s">
        <v>14196</v>
      </c>
      <c r="Y8018" t="str">
        <f>VLOOKUP(R8018,Managers!$A:$B,2,)</f>
        <v>Bob Turner</v>
      </c>
      <c r="Z8018" s="11">
        <f>VLOOKUP(X8018,HourlyWages!$A:$B,2,0)</f>
        <v>58</v>
      </c>
      <c r="AA8018">
        <v>1</v>
      </c>
    </row>
    <row r="8019" spans="1:27" x14ac:dyDescent="0.3">
      <c r="A8019" t="b">
        <f>COUNTIF($C$1:C8019, C8019)&gt;1</f>
        <v>0</v>
      </c>
      <c r="B8019" t="b">
        <f>VLOOKUP(C8019,Sheet3!$A:$B,2,0) &gt; 1</f>
        <v>0</v>
      </c>
      <c r="C8019">
        <v>8018</v>
      </c>
      <c r="D8019">
        <v>57281</v>
      </c>
      <c r="E8019" s="4">
        <v>40288</v>
      </c>
      <c r="F8019">
        <v>19</v>
      </c>
      <c r="G8019" s="15">
        <f>I8019*F8019</f>
        <v>2375</v>
      </c>
      <c r="H8019" s="9">
        <v>0.09</v>
      </c>
      <c r="I8019" s="13">
        <f>VLOOKUP($U8019,Pricebook!$A:$D,4,0)</f>
        <v>125</v>
      </c>
      <c r="J8019" s="11">
        <f>G8019*(1-H8019)</f>
        <v>2161.25</v>
      </c>
      <c r="K8019" t="s">
        <v>1769</v>
      </c>
      <c r="L8019" t="s">
        <v>520</v>
      </c>
      <c r="M8019" t="str">
        <f>VLOOKUP($L8019,Companies!$A:$G,7,)</f>
        <v>Computer Software: Prepackaged Software</v>
      </c>
      <c r="N8019" t="str">
        <f>VLOOKUP($L8019,Companies!$A:$G,6,)</f>
        <v>Technology</v>
      </c>
      <c r="O8019" s="6" t="s">
        <v>1068</v>
      </c>
      <c r="P8019" s="6">
        <v>98158</v>
      </c>
      <c r="Q8019" t="s">
        <v>22</v>
      </c>
      <c r="R8019" t="s">
        <v>23</v>
      </c>
      <c r="S8019" s="4">
        <v>40290</v>
      </c>
      <c r="T8019" s="7">
        <f>S8019-E8019</f>
        <v>2</v>
      </c>
      <c r="U8019" t="s">
        <v>14217</v>
      </c>
      <c r="V8019" s="6" t="s">
        <v>14251</v>
      </c>
      <c r="W8019" t="s">
        <v>14266</v>
      </c>
      <c r="X8019" t="s">
        <v>14199</v>
      </c>
      <c r="Y8019" t="str">
        <f>VLOOKUP(R8019,Managers!$A:$B,2,)</f>
        <v>Bob Turner</v>
      </c>
      <c r="Z8019" s="11">
        <f>VLOOKUP(X8019,HourlyWages!$A:$B,2,0)</f>
        <v>68</v>
      </c>
      <c r="AA8019">
        <v>1</v>
      </c>
    </row>
    <row r="8020" spans="1:27" x14ac:dyDescent="0.3">
      <c r="A8020" t="b">
        <f>COUNTIF($C$1:C8020, C8020)&gt;1</f>
        <v>0</v>
      </c>
      <c r="B8020" t="b">
        <f>VLOOKUP(C8020,Sheet3!$A:$B,2,0) &gt; 1</f>
        <v>0</v>
      </c>
      <c r="C8020">
        <v>8019</v>
      </c>
      <c r="D8020">
        <v>57287</v>
      </c>
      <c r="E8020" s="4">
        <v>40844</v>
      </c>
      <c r="F8020">
        <v>11</v>
      </c>
      <c r="G8020" s="15">
        <f>I8020*F8020</f>
        <v>1650</v>
      </c>
      <c r="H8020" s="9">
        <v>0.03</v>
      </c>
      <c r="I8020" s="13">
        <f>VLOOKUP($U8020,Pricebook!$A:$D,4,0)</f>
        <v>150</v>
      </c>
      <c r="J8020" s="11">
        <f>G8020*(1-H8020)</f>
        <v>1600.5</v>
      </c>
      <c r="K8020" t="s">
        <v>1084</v>
      </c>
      <c r="L8020" t="s">
        <v>274</v>
      </c>
      <c r="M8020" t="str">
        <f>VLOOKUP($L8020,Companies!$A:$G,7,)</f>
        <v>Other Specialty Stores</v>
      </c>
      <c r="N8020" t="str">
        <f>VLOOKUP($L8020,Companies!$A:$G,6,)</f>
        <v>Consumer Services</v>
      </c>
      <c r="O8020" s="6" t="s">
        <v>1049</v>
      </c>
      <c r="P8020" s="6">
        <v>37042</v>
      </c>
      <c r="Q8020" t="s">
        <v>81</v>
      </c>
      <c r="R8020" t="s">
        <v>34</v>
      </c>
      <c r="S8020" s="4">
        <v>40845</v>
      </c>
      <c r="T8020" s="7">
        <f>S8020-E8020</f>
        <v>1</v>
      </c>
      <c r="U8020" t="s">
        <v>14211</v>
      </c>
      <c r="V8020" s="6" t="s">
        <v>14251</v>
      </c>
      <c r="W8020" t="s">
        <v>14268</v>
      </c>
      <c r="X8020" t="s">
        <v>14199</v>
      </c>
      <c r="Y8020" t="str">
        <f>VLOOKUP(R8020,Managers!$A:$B,2,)</f>
        <v>Frank Mitchell</v>
      </c>
      <c r="Z8020" s="11">
        <f>VLOOKUP(X8020,HourlyWages!$A:$B,2,0)</f>
        <v>68</v>
      </c>
      <c r="AA8020">
        <v>1</v>
      </c>
    </row>
    <row r="8021" spans="1:27" x14ac:dyDescent="0.3">
      <c r="A8021" t="b">
        <f>COUNTIF($C$1:C8021, C8021)&gt;1</f>
        <v>0</v>
      </c>
      <c r="B8021" t="b">
        <f>VLOOKUP(C8021,Sheet3!$A:$B,2,0) &gt; 1</f>
        <v>0</v>
      </c>
      <c r="C8021">
        <v>8020</v>
      </c>
      <c r="D8021">
        <v>57314</v>
      </c>
      <c r="E8021" s="4">
        <v>40463</v>
      </c>
      <c r="F8021">
        <v>22</v>
      </c>
      <c r="G8021" s="15">
        <f>I8021*F8021</f>
        <v>2420</v>
      </c>
      <c r="H8021" s="9">
        <v>0.04</v>
      </c>
      <c r="I8021" s="13">
        <f>VLOOKUP($U8021,Pricebook!$A:$D,4,0)</f>
        <v>110</v>
      </c>
      <c r="J8021" s="11">
        <f>G8021*(1-H8021)</f>
        <v>2323.1999999999998</v>
      </c>
      <c r="K8021" t="s">
        <v>1346</v>
      </c>
      <c r="L8021" t="s">
        <v>136</v>
      </c>
      <c r="M8021" t="str">
        <f>VLOOKUP($L8021,Companies!$A:$G,7,)</f>
        <v>Electronic Components</v>
      </c>
      <c r="N8021" t="str">
        <f>VLOOKUP($L8021,Companies!$A:$G,6,)</f>
        <v>Capital Goods</v>
      </c>
      <c r="O8021" s="6" t="s">
        <v>1011</v>
      </c>
      <c r="P8021" s="6">
        <v>49201</v>
      </c>
      <c r="Q8021" t="s">
        <v>172</v>
      </c>
      <c r="R8021" t="s">
        <v>16</v>
      </c>
      <c r="S8021" s="4">
        <v>40467</v>
      </c>
      <c r="T8021" s="7">
        <f>S8021-E8021</f>
        <v>4</v>
      </c>
      <c r="U8021" t="s">
        <v>14215</v>
      </c>
      <c r="V8021" s="6" t="s">
        <v>14257</v>
      </c>
      <c r="W8021" t="s">
        <v>14259</v>
      </c>
      <c r="X8021" t="s">
        <v>14201</v>
      </c>
      <c r="Y8021" t="str">
        <f>VLOOKUP(R8021,Managers!$A:$B,2,)</f>
        <v>Josh Martinez</v>
      </c>
      <c r="Z8021" s="11">
        <f>VLOOKUP(X8021,HourlyWages!$A:$B,2,0)</f>
        <v>53</v>
      </c>
      <c r="AA8021">
        <v>1</v>
      </c>
    </row>
    <row r="8022" spans="1:27" x14ac:dyDescent="0.3">
      <c r="A8022" t="b">
        <f>COUNTIF($C$1:C8022, C8022)&gt;1</f>
        <v>0</v>
      </c>
      <c r="B8022" t="b">
        <f>VLOOKUP(C8022,Sheet3!$A:$B,2,0) &gt; 1</f>
        <v>0</v>
      </c>
      <c r="C8022">
        <v>8021</v>
      </c>
      <c r="D8022">
        <v>57314</v>
      </c>
      <c r="E8022" s="4">
        <v>40463</v>
      </c>
      <c r="F8022">
        <v>26</v>
      </c>
      <c r="G8022" s="15">
        <f>I8022*F8022</f>
        <v>3900</v>
      </c>
      <c r="H8022" s="9">
        <v>0</v>
      </c>
      <c r="I8022" s="13">
        <f>VLOOKUP($U8022,Pricebook!$A:$D,4,0)</f>
        <v>150</v>
      </c>
      <c r="J8022" s="11">
        <f>G8022*(1-H8022)</f>
        <v>3900</v>
      </c>
      <c r="K8022" t="s">
        <v>1346</v>
      </c>
      <c r="L8022" t="s">
        <v>136</v>
      </c>
      <c r="M8022" t="str">
        <f>VLOOKUP($L8022,Companies!$A:$G,7,)</f>
        <v>Electronic Components</v>
      </c>
      <c r="N8022" t="str">
        <f>VLOOKUP($L8022,Companies!$A:$G,6,)</f>
        <v>Capital Goods</v>
      </c>
      <c r="O8022" s="6" t="s">
        <v>1011</v>
      </c>
      <c r="P8022" s="6">
        <v>49201</v>
      </c>
      <c r="Q8022" t="s">
        <v>172</v>
      </c>
      <c r="R8022" t="s">
        <v>16</v>
      </c>
      <c r="S8022" s="4">
        <v>40470</v>
      </c>
      <c r="T8022" s="7">
        <f>S8022-E8022</f>
        <v>7</v>
      </c>
      <c r="U8022" t="s">
        <v>14210</v>
      </c>
      <c r="V8022" s="6" t="s">
        <v>14257</v>
      </c>
      <c r="W8022" t="s">
        <v>14258</v>
      </c>
      <c r="X8022" t="s">
        <v>14184</v>
      </c>
      <c r="Y8022" t="str">
        <f>VLOOKUP(R8022,Managers!$A:$B,2,)</f>
        <v>Josh Martinez</v>
      </c>
      <c r="Z8022" s="11">
        <f>VLOOKUP(X8022,HourlyWages!$A:$B,2,0)</f>
        <v>50</v>
      </c>
      <c r="AA8022">
        <v>1</v>
      </c>
    </row>
    <row r="8023" spans="1:27" x14ac:dyDescent="0.3">
      <c r="A8023" t="b">
        <f>COUNTIF($C$1:C8023, C8023)&gt;1</f>
        <v>0</v>
      </c>
      <c r="B8023" t="b">
        <f>VLOOKUP(C8023,Sheet3!$A:$B,2,0) &gt; 1</f>
        <v>0</v>
      </c>
      <c r="C8023">
        <v>8022</v>
      </c>
      <c r="D8023">
        <v>57318</v>
      </c>
      <c r="E8023" s="4">
        <v>40188</v>
      </c>
      <c r="F8023">
        <v>33</v>
      </c>
      <c r="G8023" s="15">
        <f>I8023*F8023</f>
        <v>6600</v>
      </c>
      <c r="H8023" s="9">
        <v>0.02</v>
      </c>
      <c r="I8023" s="13">
        <f>VLOOKUP($U8023,Pricebook!$A:$D,4,0)</f>
        <v>200</v>
      </c>
      <c r="J8023" s="11">
        <f>G8023*(1-H8023)</f>
        <v>6468</v>
      </c>
      <c r="K8023" t="s">
        <v>667</v>
      </c>
      <c r="L8023" t="s">
        <v>142</v>
      </c>
      <c r="M8023" t="str">
        <f>VLOOKUP($L8023,Companies!$A:$G,7,)</f>
        <v>Computer Software: Programming, Data Processing</v>
      </c>
      <c r="N8023" t="str">
        <f>VLOOKUP($L8023,Companies!$A:$G,6,)</f>
        <v>Technology</v>
      </c>
      <c r="O8023" s="6" t="s">
        <v>1140</v>
      </c>
      <c r="P8023" s="6">
        <v>90301</v>
      </c>
      <c r="Q8023" t="s">
        <v>114</v>
      </c>
      <c r="R8023" t="s">
        <v>23</v>
      </c>
      <c r="S8023" s="4">
        <v>40190</v>
      </c>
      <c r="T8023" s="7">
        <f>S8023-E8023</f>
        <v>2</v>
      </c>
      <c r="U8023" t="s">
        <v>14214</v>
      </c>
      <c r="V8023" s="6" t="s">
        <v>14257</v>
      </c>
      <c r="W8023" t="s">
        <v>14258</v>
      </c>
      <c r="X8023" t="s">
        <v>14184</v>
      </c>
      <c r="Y8023" t="str">
        <f>VLOOKUP(R8023,Managers!$A:$B,2,)</f>
        <v>Bob Turner</v>
      </c>
      <c r="Z8023" s="11">
        <f>VLOOKUP(X8023,HourlyWages!$A:$B,2,0)</f>
        <v>50</v>
      </c>
      <c r="AA8023">
        <v>1</v>
      </c>
    </row>
    <row r="8024" spans="1:27" x14ac:dyDescent="0.3">
      <c r="A8024" t="b">
        <f>COUNTIF($C$1:C8024, C8024)&gt;1</f>
        <v>0</v>
      </c>
      <c r="B8024" t="b">
        <f>VLOOKUP(C8024,Sheet3!$A:$B,2,0) &gt; 1</f>
        <v>0</v>
      </c>
      <c r="C8024">
        <v>8023</v>
      </c>
      <c r="D8024">
        <v>57318</v>
      </c>
      <c r="E8024" s="4">
        <v>40188</v>
      </c>
      <c r="F8024">
        <v>12</v>
      </c>
      <c r="G8024" s="15">
        <f>I8024*F8024</f>
        <v>1320</v>
      </c>
      <c r="H8024" s="9">
        <v>0.1</v>
      </c>
      <c r="I8024" s="13">
        <f>VLOOKUP($U8024,Pricebook!$A:$D,4,0)</f>
        <v>110</v>
      </c>
      <c r="J8024" s="11">
        <f>G8024*(1-H8024)</f>
        <v>1188</v>
      </c>
      <c r="K8024" t="s">
        <v>667</v>
      </c>
      <c r="L8024" t="s">
        <v>142</v>
      </c>
      <c r="M8024" t="str">
        <f>VLOOKUP($L8024,Companies!$A:$G,7,)</f>
        <v>Computer Software: Programming, Data Processing</v>
      </c>
      <c r="N8024" t="str">
        <f>VLOOKUP($L8024,Companies!$A:$G,6,)</f>
        <v>Technology</v>
      </c>
      <c r="O8024" s="6" t="s">
        <v>1140</v>
      </c>
      <c r="P8024" s="6">
        <v>90301</v>
      </c>
      <c r="Q8024" t="s">
        <v>114</v>
      </c>
      <c r="R8024" t="s">
        <v>23</v>
      </c>
      <c r="S8024" s="4">
        <v>40190</v>
      </c>
      <c r="T8024" s="7">
        <f>S8024-E8024</f>
        <v>2</v>
      </c>
      <c r="U8024" t="s">
        <v>14215</v>
      </c>
      <c r="V8024" s="6" t="s">
        <v>14251</v>
      </c>
      <c r="W8024" t="s">
        <v>14252</v>
      </c>
      <c r="X8024" t="s">
        <v>14202</v>
      </c>
      <c r="Y8024" t="str">
        <f>VLOOKUP(R8024,Managers!$A:$B,2,)</f>
        <v>Bob Turner</v>
      </c>
      <c r="Z8024" s="11">
        <f>VLOOKUP(X8024,HourlyWages!$A:$B,2,0)</f>
        <v>71</v>
      </c>
      <c r="AA8024">
        <v>1</v>
      </c>
    </row>
    <row r="8025" spans="1:27" x14ac:dyDescent="0.3">
      <c r="A8025" t="b">
        <f>COUNTIF($C$1:C8025, C8025)&gt;1</f>
        <v>0</v>
      </c>
      <c r="B8025" t="b">
        <f>VLOOKUP(C8025,Sheet3!$A:$B,2,0) &gt; 1</f>
        <v>0</v>
      </c>
      <c r="C8025">
        <v>8024</v>
      </c>
      <c r="D8025">
        <v>57344</v>
      </c>
      <c r="E8025" s="4">
        <v>40445</v>
      </c>
      <c r="F8025">
        <v>47</v>
      </c>
      <c r="G8025" s="15">
        <f>I8025*F8025</f>
        <v>7050</v>
      </c>
      <c r="H8025" s="9">
        <v>0.1</v>
      </c>
      <c r="I8025" s="13">
        <f>VLOOKUP($U8025,Pricebook!$A:$D,4,0)</f>
        <v>150</v>
      </c>
      <c r="J8025" s="11">
        <f>G8025*(1-H8025)</f>
        <v>6345</v>
      </c>
      <c r="K8025" t="s">
        <v>414</v>
      </c>
      <c r="L8025" t="s">
        <v>175</v>
      </c>
      <c r="M8025" t="str">
        <f>VLOOKUP($L8025,Companies!$A:$G,7,)</f>
        <v>Environmental Services</v>
      </c>
      <c r="N8025" t="str">
        <f>VLOOKUP($L8025,Companies!$A:$G,6,)</f>
        <v>Basic Industries</v>
      </c>
      <c r="O8025" s="6" t="s">
        <v>2843</v>
      </c>
      <c r="P8025" s="6">
        <v>61761</v>
      </c>
      <c r="Q8025" t="s">
        <v>15</v>
      </c>
      <c r="R8025" t="s">
        <v>16</v>
      </c>
      <c r="S8025" s="4">
        <v>40447</v>
      </c>
      <c r="T8025" s="7">
        <f>S8025-E8025</f>
        <v>2</v>
      </c>
      <c r="U8025" t="s">
        <v>14210</v>
      </c>
      <c r="V8025" s="6" t="s">
        <v>14257</v>
      </c>
      <c r="W8025" t="s">
        <v>14258</v>
      </c>
      <c r="X8025" t="s">
        <v>14201</v>
      </c>
      <c r="Y8025" t="str">
        <f>VLOOKUP(R8025,Managers!$A:$B,2,)</f>
        <v>Josh Martinez</v>
      </c>
      <c r="Z8025" s="11">
        <f>VLOOKUP(X8025,HourlyWages!$A:$B,2,0)</f>
        <v>53</v>
      </c>
      <c r="AA8025">
        <v>1</v>
      </c>
    </row>
    <row r="8026" spans="1:27" x14ac:dyDescent="0.3">
      <c r="A8026" t="b">
        <f>COUNTIF($C$1:C8026, C8026)&gt;1</f>
        <v>0</v>
      </c>
      <c r="B8026" t="b">
        <f>VLOOKUP(C8026,Sheet3!$A:$B,2,0) &gt; 1</f>
        <v>0</v>
      </c>
      <c r="C8026">
        <v>8025</v>
      </c>
      <c r="D8026">
        <v>57350</v>
      </c>
      <c r="E8026" s="4">
        <v>40688</v>
      </c>
      <c r="F8026">
        <v>33</v>
      </c>
      <c r="G8026" s="15">
        <f>I8026*F8026</f>
        <v>3630</v>
      </c>
      <c r="H8026" s="9">
        <v>0.09</v>
      </c>
      <c r="I8026" s="13">
        <f>VLOOKUP($U8026,Pricebook!$A:$D,4,0)</f>
        <v>110</v>
      </c>
      <c r="J8026" s="11">
        <f>G8026*(1-H8026)</f>
        <v>3303.3</v>
      </c>
      <c r="K8026" t="s">
        <v>1442</v>
      </c>
      <c r="L8026" t="s">
        <v>713</v>
      </c>
      <c r="M8026" t="str">
        <f>VLOOKUP($L8026,Companies!$A:$G,7,)</f>
        <v>Oil Refining/Marketing</v>
      </c>
      <c r="N8026" t="str">
        <f>VLOOKUP($L8026,Companies!$A:$G,6,)</f>
        <v>Transportation</v>
      </c>
      <c r="O8026" s="6" t="s">
        <v>2114</v>
      </c>
      <c r="P8026" s="6">
        <v>95746</v>
      </c>
      <c r="Q8026" t="s">
        <v>114</v>
      </c>
      <c r="R8026" t="s">
        <v>23</v>
      </c>
      <c r="S8026" s="4">
        <v>40689</v>
      </c>
      <c r="T8026" s="7">
        <f>S8026-E8026</f>
        <v>1</v>
      </c>
      <c r="U8026" t="s">
        <v>14215</v>
      </c>
      <c r="V8026" s="6" t="s">
        <v>14251</v>
      </c>
      <c r="W8026" t="s">
        <v>14266</v>
      </c>
      <c r="X8026" t="s">
        <v>14197</v>
      </c>
      <c r="Y8026" t="str">
        <f>VLOOKUP(R8026,Managers!$A:$B,2,)</f>
        <v>Bob Turner</v>
      </c>
      <c r="Z8026" s="11">
        <f>VLOOKUP(X8026,HourlyWages!$A:$B,2,0)</f>
        <v>71</v>
      </c>
      <c r="AA8026">
        <v>1</v>
      </c>
    </row>
    <row r="8027" spans="1:27" x14ac:dyDescent="0.3">
      <c r="A8027" t="b">
        <f>COUNTIF($C$1:C8027, C8027)&gt;1</f>
        <v>0</v>
      </c>
      <c r="B8027" t="b">
        <f>VLOOKUP(C8027,Sheet3!$A:$B,2,0) &gt; 1</f>
        <v>0</v>
      </c>
      <c r="C8027">
        <v>8026</v>
      </c>
      <c r="D8027">
        <v>57350</v>
      </c>
      <c r="E8027" s="4">
        <v>40688</v>
      </c>
      <c r="F8027">
        <v>50</v>
      </c>
      <c r="G8027" s="15">
        <f>I8027*F8027</f>
        <v>7500</v>
      </c>
      <c r="H8027" s="9">
        <v>0.09</v>
      </c>
      <c r="I8027" s="13">
        <f>VLOOKUP($U8027,Pricebook!$A:$D,4,0)</f>
        <v>150</v>
      </c>
      <c r="J8027" s="11">
        <f>G8027*(1-H8027)</f>
        <v>6825</v>
      </c>
      <c r="K8027" t="s">
        <v>1442</v>
      </c>
      <c r="L8027" t="s">
        <v>713</v>
      </c>
      <c r="M8027" t="str">
        <f>VLOOKUP($L8027,Companies!$A:$G,7,)</f>
        <v>Oil Refining/Marketing</v>
      </c>
      <c r="N8027" t="str">
        <f>VLOOKUP($L8027,Companies!$A:$G,6,)</f>
        <v>Transportation</v>
      </c>
      <c r="O8027" s="6" t="s">
        <v>2114</v>
      </c>
      <c r="P8027" s="6">
        <v>95746</v>
      </c>
      <c r="Q8027" t="s">
        <v>114</v>
      </c>
      <c r="R8027" t="s">
        <v>23</v>
      </c>
      <c r="S8027" s="4">
        <v>40689</v>
      </c>
      <c r="T8027" s="7">
        <f>S8027-E8027</f>
        <v>1</v>
      </c>
      <c r="U8027" t="s">
        <v>14210</v>
      </c>
      <c r="V8027" s="6" t="s">
        <v>14257</v>
      </c>
      <c r="W8027" t="s">
        <v>14259</v>
      </c>
      <c r="X8027" t="s">
        <v>14191</v>
      </c>
      <c r="Y8027" t="str">
        <f>VLOOKUP(R8027,Managers!$A:$B,2,)</f>
        <v>Bob Turner</v>
      </c>
      <c r="Z8027" s="11">
        <f>VLOOKUP(X8027,HourlyWages!$A:$B,2,0)</f>
        <v>60</v>
      </c>
      <c r="AA8027">
        <v>1</v>
      </c>
    </row>
    <row r="8028" spans="1:27" x14ac:dyDescent="0.3">
      <c r="A8028" t="b">
        <f>COUNTIF($C$1:C8028, C8028)&gt;1</f>
        <v>0</v>
      </c>
      <c r="B8028" t="b">
        <f>VLOOKUP(C8028,Sheet3!$A:$B,2,0) &gt; 1</f>
        <v>0</v>
      </c>
      <c r="C8028">
        <v>8027</v>
      </c>
      <c r="D8028">
        <v>57376</v>
      </c>
      <c r="E8028" s="4">
        <v>40713</v>
      </c>
      <c r="F8028">
        <v>44</v>
      </c>
      <c r="G8028" s="15">
        <f>I8028*F8028</f>
        <v>5500</v>
      </c>
      <c r="H8028" s="9">
        <v>7.0000000000000007E-2</v>
      </c>
      <c r="I8028" s="13">
        <f>VLOOKUP($U8028,Pricebook!$A:$D,4,0)</f>
        <v>125</v>
      </c>
      <c r="J8028" s="11">
        <f>G8028*(1-H8028)</f>
        <v>5115</v>
      </c>
      <c r="K8028" t="s">
        <v>373</v>
      </c>
      <c r="L8028" t="s">
        <v>374</v>
      </c>
      <c r="M8028" t="str">
        <f>VLOOKUP($L8028,Companies!$A:$G,7,)</f>
        <v>Computer Software: Prepackaged Software</v>
      </c>
      <c r="N8028" t="str">
        <f>VLOOKUP($L8028,Companies!$A:$G,6,)</f>
        <v>Technology</v>
      </c>
      <c r="O8028" s="6" t="s">
        <v>1347</v>
      </c>
      <c r="P8028" s="6">
        <v>49423</v>
      </c>
      <c r="Q8028" t="s">
        <v>172</v>
      </c>
      <c r="R8028" t="s">
        <v>16</v>
      </c>
      <c r="S8028" s="4">
        <v>40715</v>
      </c>
      <c r="T8028" s="7">
        <f>S8028-E8028</f>
        <v>2</v>
      </c>
      <c r="U8028" t="s">
        <v>14208</v>
      </c>
      <c r="V8028" s="6" t="s">
        <v>14257</v>
      </c>
      <c r="W8028" t="s">
        <v>14259</v>
      </c>
      <c r="X8028" t="s">
        <v>14198</v>
      </c>
      <c r="Y8028" t="str">
        <f>VLOOKUP(R8028,Managers!$A:$B,2,)</f>
        <v>Josh Martinez</v>
      </c>
      <c r="Z8028" s="11">
        <f>VLOOKUP(X8028,HourlyWages!$A:$B,2,0)</f>
        <v>51</v>
      </c>
      <c r="AA8028">
        <v>1</v>
      </c>
    </row>
    <row r="8029" spans="1:27" x14ac:dyDescent="0.3">
      <c r="A8029" t="b">
        <f>COUNTIF($C$1:C8029, C8029)&gt;1</f>
        <v>0</v>
      </c>
      <c r="B8029" t="b">
        <f>VLOOKUP(C8029,Sheet3!$A:$B,2,0) &gt; 1</f>
        <v>0</v>
      </c>
      <c r="C8029">
        <v>8028</v>
      </c>
      <c r="D8029">
        <v>57376</v>
      </c>
      <c r="E8029" s="4">
        <v>40713</v>
      </c>
      <c r="F8029">
        <v>6</v>
      </c>
      <c r="G8029" s="15">
        <f>I8029*F8029</f>
        <v>900</v>
      </c>
      <c r="H8029" s="9">
        <v>7.0000000000000007E-2</v>
      </c>
      <c r="I8029" s="13">
        <f>VLOOKUP($U8029,Pricebook!$A:$D,4,0)</f>
        <v>150</v>
      </c>
      <c r="J8029" s="11">
        <f>G8029*(1-H8029)</f>
        <v>837</v>
      </c>
      <c r="K8029" t="s">
        <v>373</v>
      </c>
      <c r="L8029" t="s">
        <v>374</v>
      </c>
      <c r="M8029" t="str">
        <f>VLOOKUP($L8029,Companies!$A:$G,7,)</f>
        <v>Computer Software: Prepackaged Software</v>
      </c>
      <c r="N8029" t="str">
        <f>VLOOKUP($L8029,Companies!$A:$G,6,)</f>
        <v>Technology</v>
      </c>
      <c r="O8029" s="6" t="s">
        <v>1347</v>
      </c>
      <c r="P8029" s="6">
        <v>49423</v>
      </c>
      <c r="Q8029" t="s">
        <v>172</v>
      </c>
      <c r="R8029" t="s">
        <v>16</v>
      </c>
      <c r="S8029" s="4">
        <v>40713</v>
      </c>
      <c r="T8029" s="7">
        <f>S8029-E8029</f>
        <v>0</v>
      </c>
      <c r="U8029" t="s">
        <v>14210</v>
      </c>
      <c r="V8029" s="6" t="s">
        <v>14251</v>
      </c>
      <c r="W8029" t="s">
        <v>14266</v>
      </c>
      <c r="X8029" t="s">
        <v>14185</v>
      </c>
      <c r="Y8029" t="str">
        <f>VLOOKUP(R8029,Managers!$A:$B,2,)</f>
        <v>Josh Martinez</v>
      </c>
      <c r="Z8029" s="11">
        <f>VLOOKUP(X8029,HourlyWages!$A:$B,2,0)</f>
        <v>70</v>
      </c>
      <c r="AA8029">
        <v>1</v>
      </c>
    </row>
    <row r="8030" spans="1:27" x14ac:dyDescent="0.3">
      <c r="A8030" t="b">
        <f>COUNTIF($C$1:C8030, C8030)&gt;1</f>
        <v>0</v>
      </c>
      <c r="B8030" t="b">
        <f>VLOOKUP(C8030,Sheet3!$A:$B,2,0) &gt; 1</f>
        <v>0</v>
      </c>
      <c r="C8030">
        <v>8029</v>
      </c>
      <c r="D8030">
        <v>57378</v>
      </c>
      <c r="E8030" s="4">
        <v>40175</v>
      </c>
      <c r="F8030">
        <v>9</v>
      </c>
      <c r="G8030" s="15">
        <f>I8030*F8030</f>
        <v>1350</v>
      </c>
      <c r="H8030" s="9">
        <v>0.02</v>
      </c>
      <c r="I8030" s="13">
        <f>VLOOKUP($U8030,Pricebook!$A:$D,4,0)</f>
        <v>150</v>
      </c>
      <c r="J8030" s="11">
        <f>G8030*(1-H8030)</f>
        <v>1323</v>
      </c>
      <c r="K8030" t="s">
        <v>312</v>
      </c>
      <c r="L8030" t="s">
        <v>108</v>
      </c>
      <c r="M8030" t="str">
        <f>VLOOKUP($L8030,Companies!$A:$G,7,)</f>
        <v>Broadcasting</v>
      </c>
      <c r="N8030" t="str">
        <f>VLOOKUP($L8030,Companies!$A:$G,6,)</f>
        <v>Consumer Services</v>
      </c>
      <c r="O8030" s="6" t="s">
        <v>204</v>
      </c>
      <c r="P8030" s="6">
        <v>97701</v>
      </c>
      <c r="Q8030" t="s">
        <v>43</v>
      </c>
      <c r="R8030" t="s">
        <v>23</v>
      </c>
      <c r="S8030" s="4">
        <v>40176</v>
      </c>
      <c r="T8030" s="7">
        <f>S8030-E8030</f>
        <v>1</v>
      </c>
      <c r="U8030" t="s">
        <v>14211</v>
      </c>
      <c r="V8030" s="6" t="s">
        <v>14251</v>
      </c>
      <c r="W8030" t="s">
        <v>14266</v>
      </c>
      <c r="X8030" t="s">
        <v>14202</v>
      </c>
      <c r="Y8030" t="str">
        <f>VLOOKUP(R8030,Managers!$A:$B,2,)</f>
        <v>Bob Turner</v>
      </c>
      <c r="Z8030" s="11">
        <f>VLOOKUP(X8030,HourlyWages!$A:$B,2,0)</f>
        <v>71</v>
      </c>
      <c r="AA8030">
        <v>1</v>
      </c>
    </row>
    <row r="8031" spans="1:27" x14ac:dyDescent="0.3">
      <c r="A8031" t="b">
        <f>COUNTIF($C$1:C8031, C8031)&gt;1</f>
        <v>0</v>
      </c>
      <c r="B8031" t="b">
        <f>VLOOKUP(C8031,Sheet3!$A:$B,2,0) &gt; 1</f>
        <v>0</v>
      </c>
      <c r="C8031">
        <v>8030</v>
      </c>
      <c r="D8031">
        <v>57378</v>
      </c>
      <c r="E8031" s="4">
        <v>40175</v>
      </c>
      <c r="F8031">
        <v>10</v>
      </c>
      <c r="G8031" s="15">
        <f>I8031*F8031</f>
        <v>1200</v>
      </c>
      <c r="H8031" s="9">
        <v>0.01</v>
      </c>
      <c r="I8031" s="13">
        <f>VLOOKUP($U8031,Pricebook!$A:$D,4,0)</f>
        <v>120</v>
      </c>
      <c r="J8031" s="11">
        <f>G8031*(1-H8031)</f>
        <v>1188</v>
      </c>
      <c r="K8031" t="s">
        <v>312</v>
      </c>
      <c r="L8031" t="s">
        <v>108</v>
      </c>
      <c r="M8031" t="str">
        <f>VLOOKUP($L8031,Companies!$A:$G,7,)</f>
        <v>Broadcasting</v>
      </c>
      <c r="N8031" t="str">
        <f>VLOOKUP($L8031,Companies!$A:$G,6,)</f>
        <v>Consumer Services</v>
      </c>
      <c r="O8031" s="6" t="s">
        <v>204</v>
      </c>
      <c r="P8031" s="6">
        <v>97701</v>
      </c>
      <c r="Q8031" t="s">
        <v>43</v>
      </c>
      <c r="R8031" t="s">
        <v>23</v>
      </c>
      <c r="S8031" s="4">
        <v>40175</v>
      </c>
      <c r="T8031" s="7">
        <f>S8031-E8031</f>
        <v>0</v>
      </c>
      <c r="U8031" t="s">
        <v>14212</v>
      </c>
      <c r="V8031" s="6" t="s">
        <v>14251</v>
      </c>
      <c r="W8031" t="s">
        <v>14266</v>
      </c>
      <c r="X8031" t="s">
        <v>14190</v>
      </c>
      <c r="Y8031" t="str">
        <f>VLOOKUP(R8031,Managers!$A:$B,2,)</f>
        <v>Bob Turner</v>
      </c>
      <c r="Z8031" s="11">
        <f>VLOOKUP(X8031,HourlyWages!$A:$B,2,0)</f>
        <v>67</v>
      </c>
      <c r="AA8031">
        <v>1</v>
      </c>
    </row>
    <row r="8032" spans="1:27" x14ac:dyDescent="0.3">
      <c r="A8032" t="b">
        <f>COUNTIF($C$1:C8032, C8032)&gt;1</f>
        <v>0</v>
      </c>
      <c r="B8032" t="b">
        <f>VLOOKUP(C8032,Sheet3!$A:$B,2,0) &gt; 1</f>
        <v>0</v>
      </c>
      <c r="C8032">
        <v>8031</v>
      </c>
      <c r="D8032">
        <v>57380</v>
      </c>
      <c r="E8032" s="4">
        <v>40836</v>
      </c>
      <c r="F8032">
        <v>3</v>
      </c>
      <c r="G8032" s="15">
        <f>I8032*F8032</f>
        <v>375</v>
      </c>
      <c r="H8032" s="9">
        <v>0.05</v>
      </c>
      <c r="I8032" s="13">
        <f>VLOOKUP($U8032,Pricebook!$A:$D,4,0)</f>
        <v>125</v>
      </c>
      <c r="J8032" s="11">
        <f>G8032*(1-H8032)</f>
        <v>356.25</v>
      </c>
      <c r="K8032" t="s">
        <v>1968</v>
      </c>
      <c r="L8032" t="s">
        <v>165</v>
      </c>
      <c r="M8032" t="str">
        <f>VLOOKUP($L8032,Companies!$A:$G,7,)</f>
        <v>Beverages (Production/Distribution)</v>
      </c>
      <c r="N8032" t="str">
        <f>VLOOKUP($L8032,Companies!$A:$G,6,)</f>
        <v>Consumer Non-Durables</v>
      </c>
      <c r="O8032" s="6" t="s">
        <v>553</v>
      </c>
      <c r="P8032" s="6">
        <v>83704</v>
      </c>
      <c r="Q8032" t="s">
        <v>197</v>
      </c>
      <c r="R8032" t="s">
        <v>23</v>
      </c>
      <c r="S8032" s="4">
        <v>40840</v>
      </c>
      <c r="T8032" s="7">
        <f>S8032-E8032</f>
        <v>4</v>
      </c>
      <c r="U8032" t="s">
        <v>14209</v>
      </c>
      <c r="V8032" s="6" t="s">
        <v>14251</v>
      </c>
      <c r="W8032" t="s">
        <v>14263</v>
      </c>
      <c r="X8032" t="s">
        <v>14193</v>
      </c>
      <c r="Y8032" t="str">
        <f>VLOOKUP(R8032,Managers!$A:$B,2,)</f>
        <v>Bob Turner</v>
      </c>
      <c r="Z8032" s="11">
        <f>VLOOKUP(X8032,HourlyWages!$A:$B,2,0)</f>
        <v>57</v>
      </c>
      <c r="AA8032">
        <v>1</v>
      </c>
    </row>
    <row r="8033" spans="1:27" x14ac:dyDescent="0.3">
      <c r="A8033" t="b">
        <f>COUNTIF($C$1:C8033, C8033)&gt;1</f>
        <v>0</v>
      </c>
      <c r="B8033" t="b">
        <f>VLOOKUP(C8033,Sheet3!$A:$B,2,0) &gt; 1</f>
        <v>0</v>
      </c>
      <c r="C8033">
        <v>8032</v>
      </c>
      <c r="D8033">
        <v>57381</v>
      </c>
      <c r="E8033" s="4">
        <v>40032</v>
      </c>
      <c r="F8033">
        <v>13</v>
      </c>
      <c r="G8033" s="15">
        <f>I8033*F8033</f>
        <v>2080</v>
      </c>
      <c r="H8033" s="9">
        <v>0.1</v>
      </c>
      <c r="I8033" s="13">
        <f>VLOOKUP($U8033,Pricebook!$A:$D,4,0)</f>
        <v>160</v>
      </c>
      <c r="J8033" s="11">
        <f>G8033*(1-H8033)</f>
        <v>1872</v>
      </c>
      <c r="K8033" t="s">
        <v>1939</v>
      </c>
      <c r="L8033" t="s">
        <v>151</v>
      </c>
      <c r="M8033" t="str">
        <f>VLOOKUP($L8033,Companies!$A:$G,7,)</f>
        <v>Hotels/Resorts</v>
      </c>
      <c r="N8033" t="str">
        <f>VLOOKUP($L8033,Companies!$A:$G,6,)</f>
        <v>Consumer Services</v>
      </c>
      <c r="O8033" s="6" t="s">
        <v>1134</v>
      </c>
      <c r="P8033" s="6">
        <v>94025</v>
      </c>
      <c r="Q8033" t="s">
        <v>114</v>
      </c>
      <c r="R8033" t="s">
        <v>23</v>
      </c>
      <c r="S8033" s="4">
        <v>40033</v>
      </c>
      <c r="T8033" s="7">
        <f>S8033-E8033</f>
        <v>1</v>
      </c>
      <c r="U8033" t="s">
        <v>14218</v>
      </c>
      <c r="V8033" s="6" t="s">
        <v>14251</v>
      </c>
      <c r="W8033" t="s">
        <v>14267</v>
      </c>
      <c r="X8033" t="s">
        <v>14195</v>
      </c>
      <c r="Y8033" t="str">
        <f>VLOOKUP(R8033,Managers!$A:$B,2,)</f>
        <v>Bob Turner</v>
      </c>
      <c r="Z8033" s="11">
        <f>VLOOKUP(X8033,HourlyWages!$A:$B,2,0)</f>
        <v>52</v>
      </c>
      <c r="AA8033">
        <v>1</v>
      </c>
    </row>
    <row r="8034" spans="1:27" x14ac:dyDescent="0.3">
      <c r="A8034" t="b">
        <f>COUNTIF($C$1:C8034, C8034)&gt;1</f>
        <v>0</v>
      </c>
      <c r="B8034" t="b">
        <f>VLOOKUP(C8034,Sheet3!$A:$B,2,0) &gt; 1</f>
        <v>0</v>
      </c>
      <c r="C8034">
        <v>8033</v>
      </c>
      <c r="D8034">
        <v>57381</v>
      </c>
      <c r="E8034" s="4">
        <v>40032</v>
      </c>
      <c r="F8034">
        <v>22</v>
      </c>
      <c r="G8034" s="15">
        <f>I8034*F8034</f>
        <v>3080</v>
      </c>
      <c r="H8034" s="9">
        <v>0.06</v>
      </c>
      <c r="I8034" s="13">
        <f>VLOOKUP($U8034,Pricebook!$A:$D,4,0)</f>
        <v>140</v>
      </c>
      <c r="J8034" s="11">
        <f>G8034*(1-H8034)</f>
        <v>2895.2</v>
      </c>
      <c r="K8034" t="s">
        <v>1939</v>
      </c>
      <c r="L8034" t="s">
        <v>151</v>
      </c>
      <c r="M8034" t="str">
        <f>VLOOKUP($L8034,Companies!$A:$G,7,)</f>
        <v>Hotels/Resorts</v>
      </c>
      <c r="N8034" t="str">
        <f>VLOOKUP($L8034,Companies!$A:$G,6,)</f>
        <v>Consumer Services</v>
      </c>
      <c r="O8034" s="6" t="s">
        <v>1134</v>
      </c>
      <c r="P8034" s="6">
        <v>94025</v>
      </c>
      <c r="Q8034" t="s">
        <v>114</v>
      </c>
      <c r="R8034" t="s">
        <v>23</v>
      </c>
      <c r="S8034" s="4">
        <v>40032</v>
      </c>
      <c r="T8034" s="7">
        <f>S8034-E8034</f>
        <v>0</v>
      </c>
      <c r="U8034" t="s">
        <v>14213</v>
      </c>
      <c r="V8034" s="6" t="s">
        <v>14251</v>
      </c>
      <c r="W8034" t="s">
        <v>14260</v>
      </c>
      <c r="X8034" t="s">
        <v>14197</v>
      </c>
      <c r="Y8034" t="str">
        <f>VLOOKUP(R8034,Managers!$A:$B,2,)</f>
        <v>Bob Turner</v>
      </c>
      <c r="Z8034" s="11">
        <f>VLOOKUP(X8034,HourlyWages!$A:$B,2,0)</f>
        <v>71</v>
      </c>
      <c r="AA8034">
        <v>1</v>
      </c>
    </row>
    <row r="8035" spans="1:27" x14ac:dyDescent="0.3">
      <c r="A8035" t="b">
        <f>COUNTIF($C$1:C8035, C8035)&gt;1</f>
        <v>0</v>
      </c>
      <c r="B8035" t="b">
        <f>VLOOKUP(C8035,Sheet3!$A:$B,2,0) &gt; 1</f>
        <v>0</v>
      </c>
      <c r="C8035">
        <v>8034</v>
      </c>
      <c r="D8035">
        <v>57382</v>
      </c>
      <c r="E8035" s="4">
        <v>39895</v>
      </c>
      <c r="F8035">
        <v>25</v>
      </c>
      <c r="G8035" s="15">
        <f>I8035*F8035</f>
        <v>4000</v>
      </c>
      <c r="H8035" s="9">
        <v>0.09</v>
      </c>
      <c r="I8035" s="13">
        <f>VLOOKUP($U8035,Pricebook!$A:$D,4,0)</f>
        <v>160</v>
      </c>
      <c r="J8035" s="11">
        <f>G8035*(1-H8035)</f>
        <v>3640</v>
      </c>
      <c r="K8035" t="s">
        <v>1690</v>
      </c>
      <c r="L8035" t="s">
        <v>1076</v>
      </c>
      <c r="M8035" t="str">
        <f>VLOOKUP($L8035,Companies!$A:$G,7,)</f>
        <v>Broadcasting</v>
      </c>
      <c r="N8035" t="str">
        <f>VLOOKUP($L8035,Companies!$A:$G,6,)</f>
        <v>Consumer Services</v>
      </c>
      <c r="O8035" s="6" t="s">
        <v>2254</v>
      </c>
      <c r="P8035" s="6" t="s">
        <v>2255</v>
      </c>
      <c r="Q8035" t="s">
        <v>48</v>
      </c>
      <c r="R8035" t="s">
        <v>16</v>
      </c>
      <c r="S8035" s="4">
        <v>39897</v>
      </c>
      <c r="T8035" s="7">
        <f>S8035-E8035</f>
        <v>2</v>
      </c>
      <c r="U8035" t="s">
        <v>14218</v>
      </c>
      <c r="V8035" s="6" t="s">
        <v>14251</v>
      </c>
      <c r="W8035" t="s">
        <v>14267</v>
      </c>
      <c r="X8035" t="s">
        <v>14196</v>
      </c>
      <c r="Y8035" t="str">
        <f>VLOOKUP(R8035,Managers!$A:$B,2,)</f>
        <v>Josh Martinez</v>
      </c>
      <c r="Z8035" s="11">
        <f>VLOOKUP(X8035,HourlyWages!$A:$B,2,0)</f>
        <v>58</v>
      </c>
      <c r="AA8035">
        <v>1</v>
      </c>
    </row>
    <row r="8036" spans="1:27" x14ac:dyDescent="0.3">
      <c r="A8036" t="b">
        <f>COUNTIF($C$1:C8036, C8036)&gt;1</f>
        <v>0</v>
      </c>
      <c r="B8036" t="b">
        <f>VLOOKUP(C8036,Sheet3!$A:$B,2,0) &gt; 1</f>
        <v>0</v>
      </c>
      <c r="C8036">
        <v>8035</v>
      </c>
      <c r="D8036">
        <v>57382</v>
      </c>
      <c r="E8036" s="4">
        <v>39895</v>
      </c>
      <c r="F8036">
        <v>45</v>
      </c>
      <c r="G8036" s="15">
        <f>I8036*F8036</f>
        <v>4950</v>
      </c>
      <c r="H8036" s="9">
        <v>7.0000000000000007E-2</v>
      </c>
      <c r="I8036" s="13">
        <f>VLOOKUP($U8036,Pricebook!$A:$D,4,0)</f>
        <v>110</v>
      </c>
      <c r="J8036" s="11">
        <f>G8036*(1-H8036)</f>
        <v>4603.5</v>
      </c>
      <c r="K8036" t="s">
        <v>1690</v>
      </c>
      <c r="L8036" t="s">
        <v>1076</v>
      </c>
      <c r="M8036" t="str">
        <f>VLOOKUP($L8036,Companies!$A:$G,7,)</f>
        <v>Broadcasting</v>
      </c>
      <c r="N8036" t="str">
        <f>VLOOKUP($L8036,Companies!$A:$G,6,)</f>
        <v>Consumer Services</v>
      </c>
      <c r="O8036" s="6" t="s">
        <v>805</v>
      </c>
      <c r="P8036" s="6">
        <v>76063</v>
      </c>
      <c r="Q8036" t="s">
        <v>48</v>
      </c>
      <c r="R8036" t="s">
        <v>16</v>
      </c>
      <c r="S8036" s="4">
        <v>39897</v>
      </c>
      <c r="T8036" s="7">
        <f>S8036-E8036</f>
        <v>2</v>
      </c>
      <c r="U8036" t="s">
        <v>14220</v>
      </c>
      <c r="V8036" s="6" t="s">
        <v>14257</v>
      </c>
      <c r="W8036" t="s">
        <v>14258</v>
      </c>
      <c r="X8036" t="s">
        <v>14201</v>
      </c>
      <c r="Y8036" t="str">
        <f>VLOOKUP(R8036,Managers!$A:$B,2,)</f>
        <v>Josh Martinez</v>
      </c>
      <c r="Z8036" s="11">
        <f>VLOOKUP(X8036,HourlyWages!$A:$B,2,0)</f>
        <v>53</v>
      </c>
      <c r="AA8036">
        <v>1</v>
      </c>
    </row>
    <row r="8037" spans="1:27" x14ac:dyDescent="0.3">
      <c r="A8037" t="b">
        <f>COUNTIF($C$1:C8037, C8037)&gt;1</f>
        <v>0</v>
      </c>
      <c r="B8037" t="b">
        <f>VLOOKUP(C8037,Sheet3!$A:$B,2,0) &gt; 1</f>
        <v>0</v>
      </c>
      <c r="C8037">
        <v>8036</v>
      </c>
      <c r="D8037">
        <v>57409</v>
      </c>
      <c r="E8037" s="4">
        <v>40137</v>
      </c>
      <c r="F8037">
        <v>1</v>
      </c>
      <c r="G8037" s="15">
        <f>I8037*F8037</f>
        <v>150</v>
      </c>
      <c r="H8037" s="9">
        <v>0.1</v>
      </c>
      <c r="I8037" s="13">
        <f>VLOOKUP($U8037,Pricebook!$A:$D,4,0)</f>
        <v>150</v>
      </c>
      <c r="J8037" s="11">
        <f>G8037*(1-H8037)</f>
        <v>135</v>
      </c>
      <c r="K8037" t="s">
        <v>1038</v>
      </c>
      <c r="L8037" t="s">
        <v>73</v>
      </c>
      <c r="M8037" t="str">
        <f>VLOOKUP($L8037,Companies!$A:$G,7,)</f>
        <v>Recreational Products/Toys</v>
      </c>
      <c r="N8037" t="str">
        <f>VLOOKUP($L8037,Companies!$A:$G,6,)</f>
        <v>Consumer Non-Durables</v>
      </c>
      <c r="O8037" s="6" t="s">
        <v>1342</v>
      </c>
      <c r="P8037" s="6" t="s">
        <v>1343</v>
      </c>
      <c r="Q8037" t="s">
        <v>210</v>
      </c>
      <c r="R8037" t="s">
        <v>61</v>
      </c>
      <c r="S8037" s="4">
        <v>40138</v>
      </c>
      <c r="T8037" s="7">
        <f>S8037-E8037</f>
        <v>1</v>
      </c>
      <c r="U8037" t="s">
        <v>14211</v>
      </c>
      <c r="V8037" s="6" t="s">
        <v>14251</v>
      </c>
      <c r="W8037" t="s">
        <v>14261</v>
      </c>
      <c r="X8037" t="s">
        <v>14191</v>
      </c>
      <c r="Y8037" t="str">
        <f>VLOOKUP(R8037,Managers!$A:$B,2,)</f>
        <v>Allen Young</v>
      </c>
      <c r="Z8037" s="11">
        <f>VLOOKUP(X8037,HourlyWages!$A:$B,2,0)</f>
        <v>60</v>
      </c>
      <c r="AA8037">
        <v>1</v>
      </c>
    </row>
    <row r="8038" spans="1:27" x14ac:dyDescent="0.3">
      <c r="A8038" t="b">
        <f>COUNTIF($C$1:C8038, C8038)&gt;1</f>
        <v>0</v>
      </c>
      <c r="B8038" t="b">
        <f>VLOOKUP(C8038,Sheet3!$A:$B,2,0) &gt; 1</f>
        <v>0</v>
      </c>
      <c r="C8038">
        <v>8037</v>
      </c>
      <c r="D8038">
        <v>57409</v>
      </c>
      <c r="E8038" s="4">
        <v>40137</v>
      </c>
      <c r="F8038">
        <v>34</v>
      </c>
      <c r="G8038" s="15">
        <f>I8038*F8038</f>
        <v>5100</v>
      </c>
      <c r="H8038" s="9">
        <v>0.03</v>
      </c>
      <c r="I8038" s="13">
        <f>VLOOKUP($U8038,Pricebook!$A:$D,4,0)</f>
        <v>150</v>
      </c>
      <c r="J8038" s="11">
        <f>G8038*(1-H8038)</f>
        <v>4947</v>
      </c>
      <c r="K8038" t="s">
        <v>1038</v>
      </c>
      <c r="L8038" t="s">
        <v>73</v>
      </c>
      <c r="M8038" t="str">
        <f>VLOOKUP($L8038,Companies!$A:$G,7,)</f>
        <v>Recreational Products/Toys</v>
      </c>
      <c r="N8038" t="str">
        <f>VLOOKUP($L8038,Companies!$A:$G,6,)</f>
        <v>Consumer Non-Durables</v>
      </c>
      <c r="O8038" s="6" t="s">
        <v>1342</v>
      </c>
      <c r="P8038" s="6" t="s">
        <v>1343</v>
      </c>
      <c r="Q8038" t="s">
        <v>210</v>
      </c>
      <c r="R8038" t="s">
        <v>61</v>
      </c>
      <c r="S8038" s="4">
        <v>40138</v>
      </c>
      <c r="T8038" s="7">
        <f>S8038-E8038</f>
        <v>1</v>
      </c>
      <c r="U8038" t="s">
        <v>14210</v>
      </c>
      <c r="V8038" s="6" t="s">
        <v>14251</v>
      </c>
      <c r="W8038" t="s">
        <v>14262</v>
      </c>
      <c r="X8038" t="s">
        <v>14185</v>
      </c>
      <c r="Y8038" t="str">
        <f>VLOOKUP(R8038,Managers!$A:$B,2,)</f>
        <v>Allen Young</v>
      </c>
      <c r="Z8038" s="11">
        <f>VLOOKUP(X8038,HourlyWages!$A:$B,2,0)</f>
        <v>70</v>
      </c>
      <c r="AA8038">
        <v>1</v>
      </c>
    </row>
    <row r="8039" spans="1:27" x14ac:dyDescent="0.3">
      <c r="A8039" t="b">
        <f>COUNTIF($C$1:C8039, C8039)&gt;1</f>
        <v>0</v>
      </c>
      <c r="B8039" t="b">
        <f>VLOOKUP(C8039,Sheet3!$A:$B,2,0) &gt; 1</f>
        <v>0</v>
      </c>
      <c r="C8039">
        <v>8038</v>
      </c>
      <c r="D8039">
        <v>57412</v>
      </c>
      <c r="E8039" s="4">
        <v>40007</v>
      </c>
      <c r="F8039">
        <v>34</v>
      </c>
      <c r="G8039" s="15">
        <f>I8039*F8039</f>
        <v>5100</v>
      </c>
      <c r="H8039" s="9">
        <v>0.06</v>
      </c>
      <c r="I8039" s="13">
        <f>VLOOKUP($U8039,Pricebook!$A:$D,4,0)</f>
        <v>150</v>
      </c>
      <c r="J8039" s="11">
        <f>G8039*(1-H8039)</f>
        <v>4794</v>
      </c>
      <c r="K8039" t="s">
        <v>1059</v>
      </c>
      <c r="L8039" t="s">
        <v>571</v>
      </c>
      <c r="M8039" t="str">
        <f>VLOOKUP($L8039,Companies!$A:$G,7,)</f>
        <v>EDP Services</v>
      </c>
      <c r="N8039" t="str">
        <f>VLOOKUP($L8039,Companies!$A:$G,6,)</f>
        <v>Technology</v>
      </c>
      <c r="O8039" s="6" t="s">
        <v>304</v>
      </c>
      <c r="P8039" s="6">
        <v>89015</v>
      </c>
      <c r="Q8039" t="s">
        <v>1061</v>
      </c>
      <c r="R8039" t="s">
        <v>23</v>
      </c>
      <c r="S8039" s="4">
        <v>40007</v>
      </c>
      <c r="T8039" s="7">
        <f>S8039-E8039</f>
        <v>0</v>
      </c>
      <c r="U8039" t="s">
        <v>14210</v>
      </c>
      <c r="V8039" s="6" t="s">
        <v>14251</v>
      </c>
      <c r="W8039" t="s">
        <v>14268</v>
      </c>
      <c r="X8039" t="s">
        <v>14187</v>
      </c>
      <c r="Y8039" t="str">
        <f>VLOOKUP(R8039,Managers!$A:$B,2,)</f>
        <v>Bob Turner</v>
      </c>
      <c r="Z8039" s="11">
        <f>VLOOKUP(X8039,HourlyWages!$A:$B,2,0)</f>
        <v>45</v>
      </c>
      <c r="AA8039">
        <v>1</v>
      </c>
    </row>
    <row r="8040" spans="1:27" x14ac:dyDescent="0.3">
      <c r="A8040" t="b">
        <f>COUNTIF($C$1:C8040, C8040)&gt;1</f>
        <v>0</v>
      </c>
      <c r="B8040" t="b">
        <f>VLOOKUP(C8040,Sheet3!$A:$B,2,0) &gt; 1</f>
        <v>0</v>
      </c>
      <c r="C8040">
        <v>8039</v>
      </c>
      <c r="D8040">
        <v>57415</v>
      </c>
      <c r="E8040" s="4">
        <v>39896</v>
      </c>
      <c r="F8040">
        <v>6</v>
      </c>
      <c r="G8040" s="15">
        <f>I8040*F8040</f>
        <v>1200</v>
      </c>
      <c r="H8040" s="9">
        <v>0.02</v>
      </c>
      <c r="I8040" s="13">
        <f>VLOOKUP($U8040,Pricebook!$A:$D,4,0)</f>
        <v>200</v>
      </c>
      <c r="J8040" s="11">
        <f>G8040*(1-H8040)</f>
        <v>1176</v>
      </c>
      <c r="K8040" t="s">
        <v>268</v>
      </c>
      <c r="L8040" t="s">
        <v>269</v>
      </c>
      <c r="M8040" t="str">
        <f>VLOOKUP($L8040,Companies!$A:$G,7,)</f>
        <v>Electronic Components</v>
      </c>
      <c r="N8040" t="str">
        <f>VLOOKUP($L8040,Companies!$A:$G,6,)</f>
        <v>Technology</v>
      </c>
      <c r="O8040" s="6" t="s">
        <v>47</v>
      </c>
      <c r="P8040" s="6">
        <v>78660</v>
      </c>
      <c r="Q8040" t="s">
        <v>48</v>
      </c>
      <c r="R8040" t="s">
        <v>16</v>
      </c>
      <c r="S8040" s="4">
        <v>39897</v>
      </c>
      <c r="T8040" s="7">
        <f>S8040-E8040</f>
        <v>1</v>
      </c>
      <c r="U8040" t="s">
        <v>14206</v>
      </c>
      <c r="V8040" s="6" t="s">
        <v>14251</v>
      </c>
      <c r="W8040" t="s">
        <v>14263</v>
      </c>
      <c r="X8040" t="s">
        <v>14184</v>
      </c>
      <c r="Y8040" t="str">
        <f>VLOOKUP(R8040,Managers!$A:$B,2,)</f>
        <v>Josh Martinez</v>
      </c>
      <c r="Z8040" s="11">
        <f>VLOOKUP(X8040,HourlyWages!$A:$B,2,0)</f>
        <v>50</v>
      </c>
      <c r="AA8040">
        <v>1</v>
      </c>
    </row>
    <row r="8041" spans="1:27" x14ac:dyDescent="0.3">
      <c r="A8041" t="b">
        <f>COUNTIF($C$1:C8041, C8041)&gt;1</f>
        <v>0</v>
      </c>
      <c r="B8041" t="b">
        <f>VLOOKUP(C8041,Sheet3!$A:$B,2,0) &gt; 1</f>
        <v>0</v>
      </c>
      <c r="C8041">
        <v>8040</v>
      </c>
      <c r="D8041">
        <v>57440</v>
      </c>
      <c r="E8041" s="4">
        <v>40382</v>
      </c>
      <c r="F8041">
        <v>12</v>
      </c>
      <c r="G8041" s="15">
        <f>I8041*F8041</f>
        <v>1800</v>
      </c>
      <c r="H8041" s="9">
        <v>0.04</v>
      </c>
      <c r="I8041" s="13">
        <f>VLOOKUP($U8041,Pricebook!$A:$D,4,0)</f>
        <v>150</v>
      </c>
      <c r="J8041" s="11">
        <f>G8041*(1-H8041)</f>
        <v>1728</v>
      </c>
      <c r="K8041" t="s">
        <v>2023</v>
      </c>
      <c r="L8041" t="s">
        <v>276</v>
      </c>
      <c r="M8041" t="str">
        <f>VLOOKUP($L8041,Companies!$A:$G,7,)</f>
        <v>Computer Manufacturing</v>
      </c>
      <c r="N8041" t="str">
        <f>VLOOKUP($L8041,Companies!$A:$G,6,)</f>
        <v>Technology</v>
      </c>
      <c r="O8041" s="6" t="s">
        <v>2024</v>
      </c>
      <c r="P8041" s="6">
        <v>85224</v>
      </c>
      <c r="Q8041" t="s">
        <v>70</v>
      </c>
      <c r="R8041" t="s">
        <v>23</v>
      </c>
      <c r="S8041" s="4">
        <v>40389</v>
      </c>
      <c r="T8041" s="7">
        <f>S8041-E8041</f>
        <v>7</v>
      </c>
      <c r="U8041" t="s">
        <v>14210</v>
      </c>
      <c r="V8041" s="6" t="s">
        <v>14251</v>
      </c>
      <c r="W8041" t="s">
        <v>14266</v>
      </c>
      <c r="X8041" t="s">
        <v>14190</v>
      </c>
      <c r="Y8041" t="str">
        <f>VLOOKUP(R8041,Managers!$A:$B,2,)</f>
        <v>Bob Turner</v>
      </c>
      <c r="Z8041" s="11">
        <f>VLOOKUP(X8041,HourlyWages!$A:$B,2,0)</f>
        <v>67</v>
      </c>
      <c r="AA8041">
        <v>1</v>
      </c>
    </row>
    <row r="8042" spans="1:27" x14ac:dyDescent="0.3">
      <c r="A8042" t="b">
        <f>COUNTIF($C$1:C8042, C8042)&gt;1</f>
        <v>0</v>
      </c>
      <c r="B8042" t="b">
        <f>VLOOKUP(C8042,Sheet3!$A:$B,2,0) &gt; 1</f>
        <v>0</v>
      </c>
      <c r="C8042">
        <v>8041</v>
      </c>
      <c r="D8042">
        <v>57444</v>
      </c>
      <c r="E8042" s="4">
        <v>40677</v>
      </c>
      <c r="F8042">
        <v>24</v>
      </c>
      <c r="G8042" s="15">
        <f>I8042*F8042</f>
        <v>3840</v>
      </c>
      <c r="H8042" s="9">
        <v>0.09</v>
      </c>
      <c r="I8042" s="13">
        <f>VLOOKUP($U8042,Pricebook!$A:$D,4,0)</f>
        <v>160</v>
      </c>
      <c r="J8042" s="11">
        <f>G8042*(1-H8042)</f>
        <v>3494.4</v>
      </c>
      <c r="K8042" t="s">
        <v>1410</v>
      </c>
      <c r="L8042" t="s">
        <v>180</v>
      </c>
      <c r="M8042" t="str">
        <f>VLOOKUP($L8042,Companies!$A:$G,7,)</f>
        <v>Semiconductors</v>
      </c>
      <c r="N8042" t="str">
        <f>VLOOKUP($L8042,Companies!$A:$G,6,)</f>
        <v>Technology</v>
      </c>
      <c r="O8042" s="6" t="s">
        <v>1411</v>
      </c>
      <c r="P8042" s="6">
        <v>90260</v>
      </c>
      <c r="Q8042" t="s">
        <v>114</v>
      </c>
      <c r="R8042" t="s">
        <v>23</v>
      </c>
      <c r="S8042" s="4">
        <v>40678</v>
      </c>
      <c r="T8042" s="7">
        <f>S8042-E8042</f>
        <v>1</v>
      </c>
      <c r="U8042" t="s">
        <v>14218</v>
      </c>
      <c r="V8042" s="6" t="s">
        <v>14251</v>
      </c>
      <c r="W8042" t="s">
        <v>14262</v>
      </c>
      <c r="X8042" t="s">
        <v>14191</v>
      </c>
      <c r="Y8042" t="str">
        <f>VLOOKUP(R8042,Managers!$A:$B,2,)</f>
        <v>Bob Turner</v>
      </c>
      <c r="Z8042" s="11">
        <f>VLOOKUP(X8042,HourlyWages!$A:$B,2,0)</f>
        <v>60</v>
      </c>
      <c r="AA8042">
        <v>1</v>
      </c>
    </row>
    <row r="8043" spans="1:27" x14ac:dyDescent="0.3">
      <c r="A8043" t="b">
        <f>COUNTIF($C$1:C8043, C8043)&gt;1</f>
        <v>0</v>
      </c>
      <c r="B8043" t="b">
        <f>VLOOKUP(C8043,Sheet3!$A:$B,2,0) &gt; 1</f>
        <v>0</v>
      </c>
      <c r="C8043">
        <v>8042</v>
      </c>
      <c r="D8043">
        <v>57447</v>
      </c>
      <c r="E8043" s="4">
        <v>40728</v>
      </c>
      <c r="F8043">
        <v>39</v>
      </c>
      <c r="G8043" s="15">
        <f>I8043*F8043</f>
        <v>5850</v>
      </c>
      <c r="H8043" s="9">
        <v>0.09</v>
      </c>
      <c r="I8043" s="13">
        <f>VLOOKUP($U8043,Pricebook!$A:$D,4,0)</f>
        <v>150</v>
      </c>
      <c r="J8043" s="11">
        <f>G8043*(1-H8043)</f>
        <v>5323.5</v>
      </c>
      <c r="K8043" t="s">
        <v>656</v>
      </c>
      <c r="L8043" t="s">
        <v>449</v>
      </c>
      <c r="M8043" t="str">
        <f>VLOOKUP($L8043,Companies!$A:$G,7,)</f>
        <v>Auto Manufacturing</v>
      </c>
      <c r="N8043" t="str">
        <f>VLOOKUP($L8043,Companies!$A:$G,6,)</f>
        <v>Capital Goods</v>
      </c>
      <c r="O8043" s="6" t="s">
        <v>2661</v>
      </c>
      <c r="P8043" s="6" t="s">
        <v>2662</v>
      </c>
      <c r="Q8043" t="s">
        <v>655</v>
      </c>
      <c r="R8043" t="s">
        <v>61</v>
      </c>
      <c r="S8043" s="4">
        <v>40728</v>
      </c>
      <c r="T8043" s="7">
        <f>S8043-E8043</f>
        <v>0</v>
      </c>
      <c r="U8043" t="s">
        <v>14211</v>
      </c>
      <c r="V8043" s="6" t="s">
        <v>14254</v>
      </c>
      <c r="W8043" t="s">
        <v>14256</v>
      </c>
      <c r="X8043" t="s">
        <v>14193</v>
      </c>
      <c r="Y8043" t="str">
        <f>VLOOKUP(R8043,Managers!$A:$B,2,)</f>
        <v>Allen Young</v>
      </c>
      <c r="Z8043" s="11">
        <f>VLOOKUP(X8043,HourlyWages!$A:$B,2,0)</f>
        <v>57</v>
      </c>
      <c r="AA8043">
        <v>1</v>
      </c>
    </row>
    <row r="8044" spans="1:27" x14ac:dyDescent="0.3">
      <c r="A8044" t="b">
        <f>COUNTIF($C$1:C8044, C8044)&gt;1</f>
        <v>0</v>
      </c>
      <c r="B8044" t="b">
        <f>VLOOKUP(C8044,Sheet3!$A:$B,2,0) &gt; 1</f>
        <v>0</v>
      </c>
      <c r="C8044">
        <v>8043</v>
      </c>
      <c r="D8044">
        <v>57447</v>
      </c>
      <c r="E8044" s="4">
        <v>40728</v>
      </c>
      <c r="F8044">
        <v>8</v>
      </c>
      <c r="G8044" s="15">
        <f>I8044*F8044</f>
        <v>1200</v>
      </c>
      <c r="H8044" s="9">
        <v>0.06</v>
      </c>
      <c r="I8044" s="13">
        <f>VLOOKUP($U8044,Pricebook!$A:$D,4,0)</f>
        <v>150</v>
      </c>
      <c r="J8044" s="11">
        <f>G8044*(1-H8044)</f>
        <v>1128</v>
      </c>
      <c r="K8044" t="s">
        <v>656</v>
      </c>
      <c r="L8044" t="s">
        <v>449</v>
      </c>
      <c r="M8044" t="str">
        <f>VLOOKUP($L8044,Companies!$A:$G,7,)</f>
        <v>Auto Manufacturing</v>
      </c>
      <c r="N8044" t="str">
        <f>VLOOKUP($L8044,Companies!$A:$G,6,)</f>
        <v>Capital Goods</v>
      </c>
      <c r="O8044" s="6" t="s">
        <v>2661</v>
      </c>
      <c r="P8044" s="6" t="s">
        <v>2662</v>
      </c>
      <c r="Q8044" t="s">
        <v>655</v>
      </c>
      <c r="R8044" t="s">
        <v>61</v>
      </c>
      <c r="S8044" s="4">
        <v>40731</v>
      </c>
      <c r="T8044" s="7">
        <f>S8044-E8044</f>
        <v>3</v>
      </c>
      <c r="U8044" t="s">
        <v>14211</v>
      </c>
      <c r="V8044" s="6" t="s">
        <v>14251</v>
      </c>
      <c r="W8044" t="s">
        <v>14263</v>
      </c>
      <c r="X8044" t="s">
        <v>14186</v>
      </c>
      <c r="Y8044" t="str">
        <f>VLOOKUP(R8044,Managers!$A:$B,2,)</f>
        <v>Allen Young</v>
      </c>
      <c r="Z8044" s="11">
        <f>VLOOKUP(X8044,HourlyWages!$A:$B,2,0)</f>
        <v>67</v>
      </c>
      <c r="AA8044">
        <v>1</v>
      </c>
    </row>
    <row r="8045" spans="1:27" x14ac:dyDescent="0.3">
      <c r="A8045" t="b">
        <f>COUNTIF($C$1:C8045, C8045)&gt;1</f>
        <v>0</v>
      </c>
      <c r="B8045" t="b">
        <f>VLOOKUP(C8045,Sheet3!$A:$B,2,0) &gt; 1</f>
        <v>0</v>
      </c>
      <c r="C8045">
        <v>8044</v>
      </c>
      <c r="D8045">
        <v>57475</v>
      </c>
      <c r="E8045" s="4">
        <v>40455</v>
      </c>
      <c r="F8045">
        <v>32</v>
      </c>
      <c r="G8045" s="15">
        <f>I8045*F8045</f>
        <v>5120</v>
      </c>
      <c r="H8045" s="9">
        <v>0.04</v>
      </c>
      <c r="I8045" s="13">
        <f>VLOOKUP($U8045,Pricebook!$A:$D,4,0)</f>
        <v>160</v>
      </c>
      <c r="J8045" s="11">
        <f>G8045*(1-H8045)</f>
        <v>4915.2</v>
      </c>
      <c r="K8045" t="s">
        <v>221</v>
      </c>
      <c r="L8045" t="s">
        <v>20</v>
      </c>
      <c r="M8045" t="str">
        <f>VLOOKUP($L8045,Companies!$A:$G,7,)</f>
        <v>Major Pharmaceuticals</v>
      </c>
      <c r="N8045" t="str">
        <f>VLOOKUP($L8045,Companies!$A:$G,6,)</f>
        <v>Health Care</v>
      </c>
      <c r="O8045" s="6" t="s">
        <v>2858</v>
      </c>
      <c r="P8045" s="6">
        <v>36701</v>
      </c>
      <c r="Q8045" t="s">
        <v>424</v>
      </c>
      <c r="R8045" t="s">
        <v>34</v>
      </c>
      <c r="S8045" s="4">
        <v>40462</v>
      </c>
      <c r="T8045" s="7">
        <f>S8045-E8045</f>
        <v>7</v>
      </c>
      <c r="U8045" t="s">
        <v>14218</v>
      </c>
      <c r="V8045" s="6" t="s">
        <v>14251</v>
      </c>
      <c r="W8045" t="s">
        <v>14262</v>
      </c>
      <c r="X8045" t="s">
        <v>14187</v>
      </c>
      <c r="Y8045" t="str">
        <f>VLOOKUP(R8045,Managers!$A:$B,2,)</f>
        <v>Frank Mitchell</v>
      </c>
      <c r="Z8045" s="11">
        <f>VLOOKUP(X8045,HourlyWages!$A:$B,2,0)</f>
        <v>45</v>
      </c>
      <c r="AA8045">
        <v>1</v>
      </c>
    </row>
    <row r="8046" spans="1:27" x14ac:dyDescent="0.3">
      <c r="A8046" t="b">
        <f>COUNTIF($C$1:C8046, C8046)&gt;1</f>
        <v>0</v>
      </c>
      <c r="B8046" t="b">
        <f>VLOOKUP(C8046,Sheet3!$A:$B,2,0) &gt; 1</f>
        <v>0</v>
      </c>
      <c r="C8046">
        <v>8045</v>
      </c>
      <c r="D8046">
        <v>57475</v>
      </c>
      <c r="E8046" s="4">
        <v>40455</v>
      </c>
      <c r="F8046">
        <v>34</v>
      </c>
      <c r="G8046" s="15">
        <f>I8046*F8046</f>
        <v>5440</v>
      </c>
      <c r="H8046" s="9">
        <v>0.06</v>
      </c>
      <c r="I8046" s="13">
        <f>VLOOKUP($U8046,Pricebook!$A:$D,4,0)</f>
        <v>160</v>
      </c>
      <c r="J8046" s="11">
        <f>G8046*(1-H8046)</f>
        <v>5113.5999999999995</v>
      </c>
      <c r="K8046" t="s">
        <v>221</v>
      </c>
      <c r="L8046" t="s">
        <v>20</v>
      </c>
      <c r="M8046" t="str">
        <f>VLOOKUP($L8046,Companies!$A:$G,7,)</f>
        <v>Major Pharmaceuticals</v>
      </c>
      <c r="N8046" t="str">
        <f>VLOOKUP($L8046,Companies!$A:$G,6,)</f>
        <v>Health Care</v>
      </c>
      <c r="O8046" s="6" t="s">
        <v>2858</v>
      </c>
      <c r="P8046" s="6">
        <v>36701</v>
      </c>
      <c r="Q8046" t="s">
        <v>424</v>
      </c>
      <c r="R8046" t="s">
        <v>34</v>
      </c>
      <c r="S8046" s="4">
        <v>40455</v>
      </c>
      <c r="T8046" s="7">
        <f>S8046-E8046</f>
        <v>0</v>
      </c>
      <c r="U8046" t="s">
        <v>14218</v>
      </c>
      <c r="V8046" s="6" t="s">
        <v>14257</v>
      </c>
      <c r="W8046" t="s">
        <v>14258</v>
      </c>
      <c r="X8046" t="s">
        <v>14186</v>
      </c>
      <c r="Y8046" t="str">
        <f>VLOOKUP(R8046,Managers!$A:$B,2,)</f>
        <v>Frank Mitchell</v>
      </c>
      <c r="Z8046" s="11">
        <f>VLOOKUP(X8046,HourlyWages!$A:$B,2,0)</f>
        <v>67</v>
      </c>
      <c r="AA8046">
        <v>1</v>
      </c>
    </row>
    <row r="8047" spans="1:27" x14ac:dyDescent="0.3">
      <c r="A8047" t="b">
        <f>COUNTIF($C$1:C8047, C8047)&gt;1</f>
        <v>0</v>
      </c>
      <c r="B8047" t="b">
        <f>VLOOKUP(C8047,Sheet3!$A:$B,2,0) &gt; 1</f>
        <v>0</v>
      </c>
      <c r="C8047">
        <v>8046</v>
      </c>
      <c r="D8047">
        <v>57475</v>
      </c>
      <c r="E8047" s="4">
        <v>40455</v>
      </c>
      <c r="F8047">
        <v>48</v>
      </c>
      <c r="G8047" s="15">
        <f>I8047*F8047</f>
        <v>7680</v>
      </c>
      <c r="H8047" s="9">
        <v>0.04</v>
      </c>
      <c r="I8047" s="13">
        <f>VLOOKUP($U8047,Pricebook!$A:$D,4,0)</f>
        <v>160</v>
      </c>
      <c r="J8047" s="11">
        <f>G8047*(1-H8047)</f>
        <v>7372.7999999999993</v>
      </c>
      <c r="K8047" t="s">
        <v>221</v>
      </c>
      <c r="L8047" t="s">
        <v>20</v>
      </c>
      <c r="M8047" t="str">
        <f>VLOOKUP($L8047,Companies!$A:$G,7,)</f>
        <v>Major Pharmaceuticals</v>
      </c>
      <c r="N8047" t="str">
        <f>VLOOKUP($L8047,Companies!$A:$G,6,)</f>
        <v>Health Care</v>
      </c>
      <c r="O8047" s="6" t="s">
        <v>2858</v>
      </c>
      <c r="P8047" s="6">
        <v>36701</v>
      </c>
      <c r="Q8047" t="s">
        <v>424</v>
      </c>
      <c r="R8047" t="s">
        <v>34</v>
      </c>
      <c r="S8047" s="4">
        <v>40455</v>
      </c>
      <c r="T8047" s="7">
        <f>S8047-E8047</f>
        <v>0</v>
      </c>
      <c r="U8047" t="s">
        <v>14218</v>
      </c>
      <c r="V8047" s="6" t="s">
        <v>14251</v>
      </c>
      <c r="W8047" t="s">
        <v>14266</v>
      </c>
      <c r="X8047" t="s">
        <v>14202</v>
      </c>
      <c r="Y8047" t="str">
        <f>VLOOKUP(R8047,Managers!$A:$B,2,)</f>
        <v>Frank Mitchell</v>
      </c>
      <c r="Z8047" s="11">
        <f>VLOOKUP(X8047,HourlyWages!$A:$B,2,0)</f>
        <v>71</v>
      </c>
      <c r="AA8047">
        <v>1</v>
      </c>
    </row>
    <row r="8048" spans="1:27" x14ac:dyDescent="0.3">
      <c r="A8048" t="b">
        <f>COUNTIF($C$1:C8048, C8048)&gt;1</f>
        <v>0</v>
      </c>
      <c r="B8048" t="b">
        <f>VLOOKUP(C8048,Sheet3!$A:$B,2,0) &gt; 1</f>
        <v>0</v>
      </c>
      <c r="C8048">
        <v>8047</v>
      </c>
      <c r="D8048">
        <v>57475</v>
      </c>
      <c r="E8048" s="4">
        <v>40455</v>
      </c>
      <c r="F8048">
        <v>24</v>
      </c>
      <c r="G8048" s="15">
        <f>I8048*F8048</f>
        <v>2640</v>
      </c>
      <c r="H8048" s="9">
        <v>0.09</v>
      </c>
      <c r="I8048" s="13">
        <f>VLOOKUP($U8048,Pricebook!$A:$D,4,0)</f>
        <v>110</v>
      </c>
      <c r="J8048" s="11">
        <f>G8048*(1-H8048)</f>
        <v>2402.4</v>
      </c>
      <c r="K8048" t="s">
        <v>221</v>
      </c>
      <c r="L8048" t="s">
        <v>20</v>
      </c>
      <c r="M8048" t="str">
        <f>VLOOKUP($L8048,Companies!$A:$G,7,)</f>
        <v>Major Pharmaceuticals</v>
      </c>
      <c r="N8048" t="str">
        <f>VLOOKUP($L8048,Companies!$A:$G,6,)</f>
        <v>Health Care</v>
      </c>
      <c r="O8048" s="6" t="s">
        <v>2858</v>
      </c>
      <c r="P8048" s="6">
        <v>36701</v>
      </c>
      <c r="Q8048" t="s">
        <v>424</v>
      </c>
      <c r="R8048" t="s">
        <v>34</v>
      </c>
      <c r="S8048" s="4">
        <v>40457</v>
      </c>
      <c r="T8048" s="7">
        <f>S8048-E8048</f>
        <v>2</v>
      </c>
      <c r="U8048" t="s">
        <v>14215</v>
      </c>
      <c r="V8048" s="6" t="s">
        <v>14257</v>
      </c>
      <c r="W8048" t="s">
        <v>14259</v>
      </c>
      <c r="X8048" t="s">
        <v>14190</v>
      </c>
      <c r="Y8048" t="str">
        <f>VLOOKUP(R8048,Managers!$A:$B,2,)</f>
        <v>Frank Mitchell</v>
      </c>
      <c r="Z8048" s="11">
        <f>VLOOKUP(X8048,HourlyWages!$A:$B,2,0)</f>
        <v>67</v>
      </c>
      <c r="AA8048">
        <v>1</v>
      </c>
    </row>
    <row r="8049" spans="1:27" x14ac:dyDescent="0.3">
      <c r="A8049" t="b">
        <f>COUNTIF($C$1:C8049, C8049)&gt;1</f>
        <v>0</v>
      </c>
      <c r="B8049" t="b">
        <f>VLOOKUP(C8049,Sheet3!$A:$B,2,0) &gt; 1</f>
        <v>0</v>
      </c>
      <c r="C8049">
        <v>8048</v>
      </c>
      <c r="D8049">
        <v>57476</v>
      </c>
      <c r="E8049" s="4">
        <v>39888</v>
      </c>
      <c r="F8049">
        <v>20</v>
      </c>
      <c r="G8049" s="15">
        <f>I8049*F8049</f>
        <v>3400</v>
      </c>
      <c r="H8049" s="9">
        <v>0.08</v>
      </c>
      <c r="I8049" s="13">
        <f>VLOOKUP($U8049,Pricebook!$A:$D,4,0)</f>
        <v>170</v>
      </c>
      <c r="J8049" s="11">
        <f>G8049*(1-H8049)</f>
        <v>3128</v>
      </c>
      <c r="K8049" t="s">
        <v>1013</v>
      </c>
      <c r="L8049" t="s">
        <v>1014</v>
      </c>
      <c r="M8049" t="str">
        <f>VLOOKUP($L8049,Companies!$A:$G,7,)</f>
        <v>Semiconductors</v>
      </c>
      <c r="N8049" t="str">
        <f>VLOOKUP($L8049,Companies!$A:$G,6,)</f>
        <v>Technology</v>
      </c>
      <c r="O8049" s="6" t="s">
        <v>2265</v>
      </c>
      <c r="P8049" s="6">
        <v>92236</v>
      </c>
      <c r="Q8049" t="s">
        <v>114</v>
      </c>
      <c r="R8049" t="s">
        <v>23</v>
      </c>
      <c r="S8049" s="4">
        <v>39889</v>
      </c>
      <c r="T8049" s="7">
        <f>S8049-E8049</f>
        <v>1</v>
      </c>
      <c r="U8049" t="s">
        <v>14219</v>
      </c>
      <c r="V8049" s="6" t="s">
        <v>14251</v>
      </c>
      <c r="W8049" t="s">
        <v>14263</v>
      </c>
      <c r="X8049" t="s">
        <v>14201</v>
      </c>
      <c r="Y8049" t="str">
        <f>VLOOKUP(R8049,Managers!$A:$B,2,)</f>
        <v>Bob Turner</v>
      </c>
      <c r="Z8049" s="11">
        <f>VLOOKUP(X8049,HourlyWages!$A:$B,2,0)</f>
        <v>53</v>
      </c>
      <c r="AA8049">
        <v>1</v>
      </c>
    </row>
    <row r="8050" spans="1:27" x14ac:dyDescent="0.3">
      <c r="A8050" t="b">
        <f>COUNTIF($C$1:C8050, C8050)&gt;1</f>
        <v>0</v>
      </c>
      <c r="B8050" t="b">
        <f>VLOOKUP(C8050,Sheet3!$A:$B,2,0) &gt; 1</f>
        <v>0</v>
      </c>
      <c r="C8050">
        <v>8049</v>
      </c>
      <c r="D8050">
        <v>57476</v>
      </c>
      <c r="E8050" s="4">
        <v>39888</v>
      </c>
      <c r="F8050">
        <v>17</v>
      </c>
      <c r="G8050" s="15">
        <f>I8050*F8050</f>
        <v>2040</v>
      </c>
      <c r="H8050" s="9">
        <v>0.04</v>
      </c>
      <c r="I8050" s="13">
        <f>VLOOKUP($U8050,Pricebook!$A:$D,4,0)</f>
        <v>120</v>
      </c>
      <c r="J8050" s="11">
        <f>G8050*(1-H8050)</f>
        <v>1958.3999999999999</v>
      </c>
      <c r="K8050" t="s">
        <v>1013</v>
      </c>
      <c r="L8050" t="s">
        <v>1014</v>
      </c>
      <c r="M8050" t="str">
        <f>VLOOKUP($L8050,Companies!$A:$G,7,)</f>
        <v>Semiconductors</v>
      </c>
      <c r="N8050" t="str">
        <f>VLOOKUP($L8050,Companies!$A:$G,6,)</f>
        <v>Technology</v>
      </c>
      <c r="O8050" s="6" t="s">
        <v>2265</v>
      </c>
      <c r="P8050" s="6">
        <v>92236</v>
      </c>
      <c r="Q8050" t="s">
        <v>114</v>
      </c>
      <c r="R8050" t="s">
        <v>23</v>
      </c>
      <c r="S8050" s="4">
        <v>39890</v>
      </c>
      <c r="T8050" s="7">
        <f>S8050-E8050</f>
        <v>2</v>
      </c>
      <c r="U8050" t="s">
        <v>14212</v>
      </c>
      <c r="V8050" s="6" t="s">
        <v>14254</v>
      </c>
      <c r="W8050" t="s">
        <v>14255</v>
      </c>
      <c r="X8050" t="s">
        <v>14194</v>
      </c>
      <c r="Y8050" t="str">
        <f>VLOOKUP(R8050,Managers!$A:$B,2,)</f>
        <v>Bob Turner</v>
      </c>
      <c r="Z8050" s="11">
        <f>VLOOKUP(X8050,HourlyWages!$A:$B,2,0)</f>
        <v>71</v>
      </c>
      <c r="AA8050">
        <v>1</v>
      </c>
    </row>
    <row r="8051" spans="1:27" x14ac:dyDescent="0.3">
      <c r="A8051" t="b">
        <f>COUNTIF($C$1:C8051, C8051)&gt;1</f>
        <v>0</v>
      </c>
      <c r="B8051" t="b">
        <f>VLOOKUP(C8051,Sheet3!$A:$B,2,0) &gt; 1</f>
        <v>0</v>
      </c>
      <c r="C8051">
        <v>8050</v>
      </c>
      <c r="D8051">
        <v>57477</v>
      </c>
      <c r="E8051" s="4">
        <v>40447</v>
      </c>
      <c r="F8051">
        <v>50</v>
      </c>
      <c r="G8051" s="15">
        <f>I8051*F8051</f>
        <v>8500</v>
      </c>
      <c r="H8051" s="9">
        <v>0.02</v>
      </c>
      <c r="I8051" s="13">
        <f>VLOOKUP($U8051,Pricebook!$A:$D,4,0)</f>
        <v>170</v>
      </c>
      <c r="J8051" s="11">
        <f>G8051*(1-H8051)</f>
        <v>8330</v>
      </c>
      <c r="K8051" t="s">
        <v>412</v>
      </c>
      <c r="L8051" t="s">
        <v>327</v>
      </c>
      <c r="M8051" t="str">
        <f>VLOOKUP($L8051,Companies!$A:$G,7,)</f>
        <v>Television Services</v>
      </c>
      <c r="N8051" t="str">
        <f>VLOOKUP($L8051,Companies!$A:$G,6,)</f>
        <v>Consumer Services</v>
      </c>
      <c r="O8051" s="6" t="s">
        <v>485</v>
      </c>
      <c r="P8051" s="6">
        <v>72015</v>
      </c>
      <c r="Q8051" t="s">
        <v>66</v>
      </c>
      <c r="R8051" t="s">
        <v>34</v>
      </c>
      <c r="S8051" s="4">
        <v>40449</v>
      </c>
      <c r="T8051" s="7">
        <f>S8051-E8051</f>
        <v>2</v>
      </c>
      <c r="U8051" t="s">
        <v>14219</v>
      </c>
      <c r="V8051" s="6" t="s">
        <v>14251</v>
      </c>
      <c r="W8051" t="s">
        <v>14263</v>
      </c>
      <c r="X8051" t="s">
        <v>14196</v>
      </c>
      <c r="Y8051" t="str">
        <f>VLOOKUP(R8051,Managers!$A:$B,2,)</f>
        <v>Frank Mitchell</v>
      </c>
      <c r="Z8051" s="11">
        <f>VLOOKUP(X8051,HourlyWages!$A:$B,2,0)</f>
        <v>58</v>
      </c>
      <c r="AA8051">
        <v>1</v>
      </c>
    </row>
    <row r="8052" spans="1:27" x14ac:dyDescent="0.3">
      <c r="A8052" t="b">
        <f>COUNTIF($C$1:C8052, C8052)&gt;1</f>
        <v>0</v>
      </c>
      <c r="B8052" t="b">
        <f>VLOOKUP(C8052,Sheet3!$A:$B,2,0) &gt; 1</f>
        <v>0</v>
      </c>
      <c r="C8052">
        <v>8051</v>
      </c>
      <c r="D8052">
        <v>57477</v>
      </c>
      <c r="E8052" s="4">
        <v>40447</v>
      </c>
      <c r="F8052">
        <v>45</v>
      </c>
      <c r="G8052" s="15">
        <f>I8052*F8052</f>
        <v>6750</v>
      </c>
      <c r="H8052" s="9">
        <v>0.08</v>
      </c>
      <c r="I8052" s="13">
        <f>VLOOKUP($U8052,Pricebook!$A:$D,4,0)</f>
        <v>150</v>
      </c>
      <c r="J8052" s="11">
        <f>G8052*(1-H8052)</f>
        <v>6210</v>
      </c>
      <c r="K8052" t="s">
        <v>412</v>
      </c>
      <c r="L8052" t="s">
        <v>327</v>
      </c>
      <c r="M8052" t="str">
        <f>VLOOKUP($L8052,Companies!$A:$G,7,)</f>
        <v>Television Services</v>
      </c>
      <c r="N8052" t="str">
        <f>VLOOKUP($L8052,Companies!$A:$G,6,)</f>
        <v>Consumer Services</v>
      </c>
      <c r="O8052" s="6" t="s">
        <v>485</v>
      </c>
      <c r="P8052" s="6">
        <v>72015</v>
      </c>
      <c r="Q8052" t="s">
        <v>66</v>
      </c>
      <c r="R8052" t="s">
        <v>34</v>
      </c>
      <c r="S8052" s="4">
        <v>40448</v>
      </c>
      <c r="T8052" s="7">
        <f>S8052-E8052</f>
        <v>1</v>
      </c>
      <c r="U8052" t="s">
        <v>14210</v>
      </c>
      <c r="V8052" s="6" t="s">
        <v>14251</v>
      </c>
      <c r="W8052" t="s">
        <v>14268</v>
      </c>
      <c r="X8052" t="s">
        <v>14203</v>
      </c>
      <c r="Y8052" t="str">
        <f>VLOOKUP(R8052,Managers!$A:$B,2,)</f>
        <v>Frank Mitchell</v>
      </c>
      <c r="Z8052" s="11">
        <f>VLOOKUP(X8052,HourlyWages!$A:$B,2,0)</f>
        <v>62</v>
      </c>
      <c r="AA8052">
        <v>1</v>
      </c>
    </row>
    <row r="8053" spans="1:27" x14ac:dyDescent="0.3">
      <c r="A8053" t="b">
        <f>COUNTIF($C$1:C8053, C8053)&gt;1</f>
        <v>0</v>
      </c>
      <c r="B8053" t="b">
        <f>VLOOKUP(C8053,Sheet3!$A:$B,2,0) &gt; 1</f>
        <v>0</v>
      </c>
      <c r="C8053">
        <v>8052</v>
      </c>
      <c r="D8053">
        <v>57478</v>
      </c>
      <c r="E8053" s="4">
        <v>40454</v>
      </c>
      <c r="F8053">
        <v>36</v>
      </c>
      <c r="G8053" s="15">
        <f>I8053*F8053</f>
        <v>5040</v>
      </c>
      <c r="H8053" s="9">
        <v>0.1</v>
      </c>
      <c r="I8053" s="13">
        <f>VLOOKUP($U8053,Pricebook!$A:$D,4,0)</f>
        <v>140</v>
      </c>
      <c r="J8053" s="11">
        <f>G8053*(1-H8053)</f>
        <v>4536</v>
      </c>
      <c r="K8053" t="s">
        <v>2473</v>
      </c>
      <c r="L8053" t="s">
        <v>112</v>
      </c>
      <c r="M8053" t="str">
        <f>VLOOKUP($L8053,Companies!$A:$G,7,)</f>
        <v>Telecommunications Equipment</v>
      </c>
      <c r="N8053" t="str">
        <f>VLOOKUP($L8053,Companies!$A:$G,6,)</f>
        <v>Public Utilities</v>
      </c>
      <c r="O8053" s="6" t="s">
        <v>2474</v>
      </c>
      <c r="P8053" s="6" t="s">
        <v>2475</v>
      </c>
      <c r="Q8053" t="s">
        <v>33</v>
      </c>
      <c r="R8053" t="s">
        <v>34</v>
      </c>
      <c r="S8053" s="4">
        <v>40455</v>
      </c>
      <c r="T8053" s="7">
        <f>S8053-E8053</f>
        <v>1</v>
      </c>
      <c r="U8053" t="s">
        <v>14213</v>
      </c>
      <c r="V8053" s="6" t="s">
        <v>14254</v>
      </c>
      <c r="W8053" t="s">
        <v>14265</v>
      </c>
      <c r="X8053" t="s">
        <v>14188</v>
      </c>
      <c r="Y8053" t="str">
        <f>VLOOKUP(R8053,Managers!$A:$B,2,)</f>
        <v>Frank Mitchell</v>
      </c>
      <c r="Z8053" s="11">
        <f>VLOOKUP(X8053,HourlyWages!$A:$B,2,0)</f>
        <v>52</v>
      </c>
      <c r="AA8053">
        <v>1</v>
      </c>
    </row>
    <row r="8054" spans="1:27" x14ac:dyDescent="0.3">
      <c r="A8054" t="b">
        <f>COUNTIF($C$1:C8054, C8054)&gt;1</f>
        <v>0</v>
      </c>
      <c r="B8054" t="b">
        <f>VLOOKUP(C8054,Sheet3!$A:$B,2,0) &gt; 1</f>
        <v>0</v>
      </c>
      <c r="C8054">
        <v>8053</v>
      </c>
      <c r="D8054">
        <v>57479</v>
      </c>
      <c r="E8054" s="4">
        <v>40617</v>
      </c>
      <c r="F8054">
        <v>37</v>
      </c>
      <c r="G8054" s="15">
        <f>I8054*F8054</f>
        <v>7400</v>
      </c>
      <c r="H8054" s="9">
        <v>7.0000000000000007E-2</v>
      </c>
      <c r="I8054" s="13">
        <f>VLOOKUP($U8054,Pricebook!$A:$D,4,0)</f>
        <v>200</v>
      </c>
      <c r="J8054" s="11">
        <f>G8054*(1-H8054)</f>
        <v>6881.9999999999991</v>
      </c>
      <c r="K8054" t="s">
        <v>2046</v>
      </c>
      <c r="L8054" t="s">
        <v>41</v>
      </c>
      <c r="M8054" t="str">
        <f>VLOOKUP($L8054,Companies!$A:$G,7,)</f>
        <v>EDP Services</v>
      </c>
      <c r="N8054" t="str">
        <f>VLOOKUP($L8054,Companies!$A:$G,6,)</f>
        <v>Technology</v>
      </c>
      <c r="O8054" s="6" t="s">
        <v>610</v>
      </c>
      <c r="P8054" s="6" t="s">
        <v>611</v>
      </c>
      <c r="Q8054" t="s">
        <v>232</v>
      </c>
      <c r="R8054" t="s">
        <v>61</v>
      </c>
      <c r="S8054" s="4">
        <v>40618</v>
      </c>
      <c r="T8054" s="7">
        <f>S8054-E8054</f>
        <v>1</v>
      </c>
      <c r="U8054" t="s">
        <v>14214</v>
      </c>
      <c r="V8054" s="6" t="s">
        <v>14251</v>
      </c>
      <c r="W8054" t="s">
        <v>14263</v>
      </c>
      <c r="X8054" t="s">
        <v>14191</v>
      </c>
      <c r="Y8054" t="str">
        <f>VLOOKUP(R8054,Managers!$A:$B,2,)</f>
        <v>Allen Young</v>
      </c>
      <c r="Z8054" s="11">
        <f>VLOOKUP(X8054,HourlyWages!$A:$B,2,0)</f>
        <v>60</v>
      </c>
      <c r="AA8054">
        <v>1</v>
      </c>
    </row>
    <row r="8055" spans="1:27" x14ac:dyDescent="0.3">
      <c r="A8055" t="b">
        <f>COUNTIF($C$1:C8055, C8055)&gt;1</f>
        <v>0</v>
      </c>
      <c r="B8055" t="b">
        <f>VLOOKUP(C8055,Sheet3!$A:$B,2,0) &gt; 1</f>
        <v>0</v>
      </c>
      <c r="C8055">
        <v>8054</v>
      </c>
      <c r="D8055">
        <v>57504</v>
      </c>
      <c r="E8055" s="4">
        <v>40029</v>
      </c>
      <c r="F8055">
        <v>44</v>
      </c>
      <c r="G8055" s="15">
        <f>I8055*F8055</f>
        <v>4840</v>
      </c>
      <c r="H8055" s="9">
        <v>0.01</v>
      </c>
      <c r="I8055" s="13">
        <f>VLOOKUP($U8055,Pricebook!$A:$D,4,0)</f>
        <v>110</v>
      </c>
      <c r="J8055" s="11">
        <f>G8055*(1-H8055)</f>
        <v>4791.6000000000004</v>
      </c>
      <c r="K8055" t="s">
        <v>647</v>
      </c>
      <c r="L8055" t="s">
        <v>348</v>
      </c>
      <c r="M8055" t="str">
        <f>VLOOKUP($L8055,Companies!$A:$G,7,)</f>
        <v>Telecommunications Equipment</v>
      </c>
      <c r="N8055" t="str">
        <f>VLOOKUP($L8055,Companies!$A:$G,6,)</f>
        <v>Public Utilities</v>
      </c>
      <c r="O8055" s="6" t="s">
        <v>2194</v>
      </c>
      <c r="P8055" s="6" t="s">
        <v>2195</v>
      </c>
      <c r="Q8055" t="s">
        <v>60</v>
      </c>
      <c r="R8055" t="s">
        <v>61</v>
      </c>
      <c r="S8055" s="4">
        <v>40032</v>
      </c>
      <c r="T8055" s="7">
        <f>S8055-E8055</f>
        <v>3</v>
      </c>
      <c r="U8055" t="s">
        <v>14220</v>
      </c>
      <c r="V8055" s="6" t="s">
        <v>14257</v>
      </c>
      <c r="W8055" t="s">
        <v>14259</v>
      </c>
      <c r="X8055" t="s">
        <v>14203</v>
      </c>
      <c r="Y8055" t="str">
        <f>VLOOKUP(R8055,Managers!$A:$B,2,)</f>
        <v>Allen Young</v>
      </c>
      <c r="Z8055" s="11">
        <f>VLOOKUP(X8055,HourlyWages!$A:$B,2,0)</f>
        <v>62</v>
      </c>
      <c r="AA8055">
        <v>1</v>
      </c>
    </row>
    <row r="8056" spans="1:27" x14ac:dyDescent="0.3">
      <c r="A8056" t="b">
        <f>COUNTIF($C$1:C8056, C8056)&gt;1</f>
        <v>0</v>
      </c>
      <c r="B8056" t="b">
        <f>VLOOKUP(C8056,Sheet3!$A:$B,2,0) &gt; 1</f>
        <v>0</v>
      </c>
      <c r="C8056">
        <v>8055</v>
      </c>
      <c r="D8056">
        <v>57506</v>
      </c>
      <c r="E8056" s="4">
        <v>39857</v>
      </c>
      <c r="F8056">
        <v>48</v>
      </c>
      <c r="G8056" s="15">
        <f>I8056*F8056</f>
        <v>5280</v>
      </c>
      <c r="H8056" s="9">
        <v>0.1</v>
      </c>
      <c r="I8056" s="13">
        <f>VLOOKUP($U8056,Pricebook!$A:$D,4,0)</f>
        <v>110</v>
      </c>
      <c r="J8056" s="11">
        <f>G8056*(1-H8056)</f>
        <v>4752</v>
      </c>
      <c r="K8056" t="s">
        <v>320</v>
      </c>
      <c r="L8056" t="s">
        <v>265</v>
      </c>
      <c r="M8056" t="str">
        <f>VLOOKUP($L8056,Companies!$A:$G,7,)</f>
        <v>Telecommunications Equipment</v>
      </c>
      <c r="N8056" t="str">
        <f>VLOOKUP($L8056,Companies!$A:$G,6,)</f>
        <v>Public Utilities</v>
      </c>
      <c r="O8056" s="6" t="s">
        <v>1103</v>
      </c>
      <c r="P8056" s="6">
        <v>34952</v>
      </c>
      <c r="Q8056" t="s">
        <v>101</v>
      </c>
      <c r="R8056" t="s">
        <v>34</v>
      </c>
      <c r="S8056" s="4">
        <v>39857</v>
      </c>
      <c r="T8056" s="7">
        <f>S8056-E8056</f>
        <v>0</v>
      </c>
      <c r="U8056" t="s">
        <v>14215</v>
      </c>
      <c r="V8056" s="6" t="s">
        <v>14251</v>
      </c>
      <c r="W8056" t="s">
        <v>14263</v>
      </c>
      <c r="X8056" t="s">
        <v>14197</v>
      </c>
      <c r="Y8056" t="str">
        <f>VLOOKUP(R8056,Managers!$A:$B,2,)</f>
        <v>Frank Mitchell</v>
      </c>
      <c r="Z8056" s="11">
        <f>VLOOKUP(X8056,HourlyWages!$A:$B,2,0)</f>
        <v>71</v>
      </c>
      <c r="AA8056">
        <v>1</v>
      </c>
    </row>
    <row r="8057" spans="1:27" x14ac:dyDescent="0.3">
      <c r="A8057" t="b">
        <f>COUNTIF($C$1:C8057, C8057)&gt;1</f>
        <v>0</v>
      </c>
      <c r="B8057" t="b">
        <f>VLOOKUP(C8057,Sheet3!$A:$B,2,0) &gt; 1</f>
        <v>0</v>
      </c>
      <c r="C8057">
        <v>8056</v>
      </c>
      <c r="D8057">
        <v>57507</v>
      </c>
      <c r="E8057" s="4">
        <v>39990</v>
      </c>
      <c r="F8057">
        <v>10</v>
      </c>
      <c r="G8057" s="15">
        <f>I8057*F8057</f>
        <v>1600</v>
      </c>
      <c r="H8057" s="9">
        <v>0.03</v>
      </c>
      <c r="I8057" s="13">
        <f>VLOOKUP($U8057,Pricebook!$A:$D,4,0)</f>
        <v>160</v>
      </c>
      <c r="J8057" s="11">
        <f>G8057*(1-H8057)</f>
        <v>1552</v>
      </c>
      <c r="K8057" t="s">
        <v>868</v>
      </c>
      <c r="L8057" t="s">
        <v>306</v>
      </c>
      <c r="M8057" t="str">
        <f>VLOOKUP($L8057,Companies!$A:$G,7,)</f>
        <v>Industrial Machinery/Components</v>
      </c>
      <c r="N8057" t="str">
        <f>VLOOKUP($L8057,Companies!$A:$G,6,)</f>
        <v>Capital Goods</v>
      </c>
      <c r="O8057" s="6" t="s">
        <v>2747</v>
      </c>
      <c r="P8057" s="6">
        <v>47362</v>
      </c>
      <c r="Q8057" t="s">
        <v>278</v>
      </c>
      <c r="R8057" t="s">
        <v>16</v>
      </c>
      <c r="S8057" s="4">
        <v>39993</v>
      </c>
      <c r="T8057" s="7">
        <f>S8057-E8057</f>
        <v>3</v>
      </c>
      <c r="U8057" t="s">
        <v>14218</v>
      </c>
      <c r="V8057" s="6" t="s">
        <v>14254</v>
      </c>
      <c r="W8057" t="s">
        <v>14255</v>
      </c>
      <c r="X8057" t="s">
        <v>14192</v>
      </c>
      <c r="Y8057" t="str">
        <f>VLOOKUP(R8057,Managers!$A:$B,2,)</f>
        <v>Josh Martinez</v>
      </c>
      <c r="Z8057" s="11">
        <f>VLOOKUP(X8057,HourlyWages!$A:$B,2,0)</f>
        <v>75</v>
      </c>
      <c r="AA8057">
        <v>1</v>
      </c>
    </row>
    <row r="8058" spans="1:27" x14ac:dyDescent="0.3">
      <c r="A8058" t="b">
        <f>COUNTIF($C$1:C8058, C8058)&gt;1</f>
        <v>0</v>
      </c>
      <c r="B8058" t="b">
        <f>VLOOKUP(C8058,Sheet3!$A:$B,2,0) &gt; 1</f>
        <v>0</v>
      </c>
      <c r="C8058">
        <v>8057</v>
      </c>
      <c r="D8058">
        <v>57509</v>
      </c>
      <c r="E8058" s="4">
        <v>39865</v>
      </c>
      <c r="F8058">
        <v>39</v>
      </c>
      <c r="G8058" s="15">
        <f>I8058*F8058</f>
        <v>7800</v>
      </c>
      <c r="H8058" s="9">
        <v>0.1</v>
      </c>
      <c r="I8058" s="13">
        <f>VLOOKUP($U8058,Pricebook!$A:$D,4,0)</f>
        <v>200</v>
      </c>
      <c r="J8058" s="11">
        <f>G8058*(1-H8058)</f>
        <v>7020</v>
      </c>
      <c r="K8058" t="s">
        <v>326</v>
      </c>
      <c r="L8058" t="s">
        <v>327</v>
      </c>
      <c r="M8058" t="str">
        <f>VLOOKUP($L8058,Companies!$A:$G,7,)</f>
        <v>Television Services</v>
      </c>
      <c r="N8058" t="str">
        <f>VLOOKUP($L8058,Companies!$A:$G,6,)</f>
        <v>Consumer Services</v>
      </c>
      <c r="O8058" s="6" t="s">
        <v>328</v>
      </c>
      <c r="P8058" s="6">
        <v>60432</v>
      </c>
      <c r="Q8058" t="s">
        <v>15</v>
      </c>
      <c r="R8058" t="s">
        <v>16</v>
      </c>
      <c r="S8058" s="4">
        <v>39865</v>
      </c>
      <c r="T8058" s="7">
        <f>S8058-E8058</f>
        <v>0</v>
      </c>
      <c r="U8058" t="s">
        <v>14214</v>
      </c>
      <c r="V8058" s="6" t="s">
        <v>14251</v>
      </c>
      <c r="W8058" t="s">
        <v>14266</v>
      </c>
      <c r="X8058" t="s">
        <v>14189</v>
      </c>
      <c r="Y8058" t="str">
        <f>VLOOKUP(R8058,Managers!$A:$B,2,)</f>
        <v>Josh Martinez</v>
      </c>
      <c r="Z8058" s="11">
        <f>VLOOKUP(X8058,HourlyWages!$A:$B,2,0)</f>
        <v>62</v>
      </c>
      <c r="AA8058">
        <v>1</v>
      </c>
    </row>
    <row r="8059" spans="1:27" x14ac:dyDescent="0.3">
      <c r="A8059" t="b">
        <f>COUNTIF($C$1:C8059, C8059)&gt;1</f>
        <v>0</v>
      </c>
      <c r="B8059" t="b">
        <f>VLOOKUP(C8059,Sheet3!$A:$B,2,0) &gt; 1</f>
        <v>0</v>
      </c>
      <c r="C8059">
        <v>8058</v>
      </c>
      <c r="D8059">
        <v>57509</v>
      </c>
      <c r="E8059" s="4">
        <v>39865</v>
      </c>
      <c r="F8059">
        <v>11</v>
      </c>
      <c r="G8059" s="15">
        <f>I8059*F8059</f>
        <v>1375</v>
      </c>
      <c r="H8059" s="9">
        <v>0.09</v>
      </c>
      <c r="I8059" s="13">
        <f>VLOOKUP($U8059,Pricebook!$A:$D,4,0)</f>
        <v>125</v>
      </c>
      <c r="J8059" s="11">
        <f>G8059*(1-H8059)</f>
        <v>1251.25</v>
      </c>
      <c r="K8059" t="s">
        <v>326</v>
      </c>
      <c r="L8059" t="s">
        <v>327</v>
      </c>
      <c r="M8059" t="str">
        <f>VLOOKUP($L8059,Companies!$A:$G,7,)</f>
        <v>Television Services</v>
      </c>
      <c r="N8059" t="str">
        <f>VLOOKUP($L8059,Companies!$A:$G,6,)</f>
        <v>Consumer Services</v>
      </c>
      <c r="O8059" s="6" t="s">
        <v>861</v>
      </c>
      <c r="P8059" s="6">
        <v>60901</v>
      </c>
      <c r="Q8059" t="s">
        <v>15</v>
      </c>
      <c r="R8059" t="s">
        <v>16</v>
      </c>
      <c r="S8059" s="4">
        <v>39870</v>
      </c>
      <c r="T8059" s="7">
        <f>S8059-E8059</f>
        <v>5</v>
      </c>
      <c r="U8059" t="s">
        <v>14209</v>
      </c>
      <c r="V8059" s="6" t="s">
        <v>14251</v>
      </c>
      <c r="W8059" t="s">
        <v>14262</v>
      </c>
      <c r="X8059" t="s">
        <v>14192</v>
      </c>
      <c r="Y8059" t="str">
        <f>VLOOKUP(R8059,Managers!$A:$B,2,)</f>
        <v>Josh Martinez</v>
      </c>
      <c r="Z8059" s="11">
        <f>VLOOKUP(X8059,HourlyWages!$A:$B,2,0)</f>
        <v>75</v>
      </c>
      <c r="AA8059">
        <v>1</v>
      </c>
    </row>
    <row r="8060" spans="1:27" x14ac:dyDescent="0.3">
      <c r="A8060" t="b">
        <f>COUNTIF($C$1:C8060, C8060)&gt;1</f>
        <v>0</v>
      </c>
      <c r="B8060" t="b">
        <f>VLOOKUP(C8060,Sheet3!$A:$B,2,0) &gt; 1</f>
        <v>0</v>
      </c>
      <c r="C8060">
        <v>8059</v>
      </c>
      <c r="D8060">
        <v>57510</v>
      </c>
      <c r="E8060" s="4">
        <v>40887</v>
      </c>
      <c r="F8060">
        <v>6</v>
      </c>
      <c r="G8060" s="15">
        <f>I8060*F8060</f>
        <v>660</v>
      </c>
      <c r="H8060" s="9">
        <v>0.01</v>
      </c>
      <c r="I8060" s="13">
        <f>VLOOKUP($U8060,Pricebook!$A:$D,4,0)</f>
        <v>110</v>
      </c>
      <c r="J8060" s="11">
        <f>G8060*(1-H8060)</f>
        <v>653.4</v>
      </c>
      <c r="K8060" t="s">
        <v>793</v>
      </c>
      <c r="L8060" t="s">
        <v>212</v>
      </c>
      <c r="M8060" t="str">
        <f>VLOOKUP($L8060,Companies!$A:$G,7,)</f>
        <v>EDP Services</v>
      </c>
      <c r="N8060" t="str">
        <f>VLOOKUP($L8060,Companies!$A:$G,6,)</f>
        <v>Technology</v>
      </c>
      <c r="O8060" s="6" t="s">
        <v>32</v>
      </c>
      <c r="P8060" s="6">
        <v>27260</v>
      </c>
      <c r="Q8060" t="s">
        <v>33</v>
      </c>
      <c r="R8060" t="s">
        <v>34</v>
      </c>
      <c r="S8060" s="4">
        <v>40887</v>
      </c>
      <c r="T8060" s="7">
        <f>S8060-E8060</f>
        <v>0</v>
      </c>
      <c r="U8060" t="s">
        <v>14215</v>
      </c>
      <c r="V8060" s="6" t="s">
        <v>14251</v>
      </c>
      <c r="W8060" t="s">
        <v>14263</v>
      </c>
      <c r="X8060" t="s">
        <v>14194</v>
      </c>
      <c r="Y8060" t="str">
        <f>VLOOKUP(R8060,Managers!$A:$B,2,)</f>
        <v>Frank Mitchell</v>
      </c>
      <c r="Z8060" s="11">
        <f>VLOOKUP(X8060,HourlyWages!$A:$B,2,0)</f>
        <v>71</v>
      </c>
      <c r="AA8060">
        <v>1</v>
      </c>
    </row>
    <row r="8061" spans="1:27" x14ac:dyDescent="0.3">
      <c r="A8061" t="b">
        <f>COUNTIF($C$1:C8061, C8061)&gt;1</f>
        <v>0</v>
      </c>
      <c r="B8061" t="b">
        <f>VLOOKUP(C8061,Sheet3!$A:$B,2,0) &gt; 1</f>
        <v>0</v>
      </c>
      <c r="C8061">
        <v>8060</v>
      </c>
      <c r="D8061">
        <v>57511</v>
      </c>
      <c r="E8061" s="4">
        <v>40092</v>
      </c>
      <c r="F8061">
        <v>32</v>
      </c>
      <c r="G8061" s="15">
        <f>I8061*F8061</f>
        <v>6400</v>
      </c>
      <c r="H8061" s="9">
        <v>0.01</v>
      </c>
      <c r="I8061" s="13">
        <f>VLOOKUP($U8061,Pricebook!$A:$D,4,0)</f>
        <v>200</v>
      </c>
      <c r="J8061" s="11">
        <f>G8061*(1-H8061)</f>
        <v>6336</v>
      </c>
      <c r="K8061" t="s">
        <v>1883</v>
      </c>
      <c r="L8061" t="s">
        <v>99</v>
      </c>
      <c r="M8061" t="str">
        <f>VLOOKUP($L8061,Companies!$A:$G,7,)</f>
        <v>Television Services</v>
      </c>
      <c r="N8061" t="str">
        <f>VLOOKUP($L8061,Companies!$A:$G,6,)</f>
        <v>Consumer Services</v>
      </c>
      <c r="O8061" s="6" t="s">
        <v>2232</v>
      </c>
      <c r="P8061" s="6">
        <v>80004</v>
      </c>
      <c r="Q8061" t="s">
        <v>237</v>
      </c>
      <c r="R8061" t="s">
        <v>23</v>
      </c>
      <c r="S8061" s="4">
        <v>40093</v>
      </c>
      <c r="T8061" s="7">
        <f>S8061-E8061</f>
        <v>1</v>
      </c>
      <c r="U8061" t="s">
        <v>14214</v>
      </c>
      <c r="V8061" s="6" t="s">
        <v>14251</v>
      </c>
      <c r="W8061" t="s">
        <v>14262</v>
      </c>
      <c r="X8061" t="s">
        <v>14188</v>
      </c>
      <c r="Y8061" t="str">
        <f>VLOOKUP(R8061,Managers!$A:$B,2,)</f>
        <v>Bob Turner</v>
      </c>
      <c r="Z8061" s="11">
        <f>VLOOKUP(X8061,HourlyWages!$A:$B,2,0)</f>
        <v>52</v>
      </c>
      <c r="AA8061">
        <v>1</v>
      </c>
    </row>
    <row r="8062" spans="1:27" x14ac:dyDescent="0.3">
      <c r="A8062" t="b">
        <f>COUNTIF($C$1:C8062, C8062)&gt;1</f>
        <v>0</v>
      </c>
      <c r="B8062" t="b">
        <f>VLOOKUP(C8062,Sheet3!$A:$B,2,0) &gt; 1</f>
        <v>0</v>
      </c>
      <c r="C8062">
        <v>8061</v>
      </c>
      <c r="D8062">
        <v>57511</v>
      </c>
      <c r="E8062" s="4">
        <v>40092</v>
      </c>
      <c r="F8062">
        <v>11</v>
      </c>
      <c r="G8062" s="15">
        <f>I8062*F8062</f>
        <v>1650</v>
      </c>
      <c r="H8062" s="9">
        <v>0</v>
      </c>
      <c r="I8062" s="13">
        <f>VLOOKUP($U8062,Pricebook!$A:$D,4,0)</f>
        <v>150</v>
      </c>
      <c r="J8062" s="11">
        <f>G8062*(1-H8062)</f>
        <v>1650</v>
      </c>
      <c r="K8062" t="s">
        <v>1883</v>
      </c>
      <c r="L8062" t="s">
        <v>99</v>
      </c>
      <c r="M8062" t="str">
        <f>VLOOKUP($L8062,Companies!$A:$G,7,)</f>
        <v>Television Services</v>
      </c>
      <c r="N8062" t="str">
        <f>VLOOKUP($L8062,Companies!$A:$G,6,)</f>
        <v>Consumer Services</v>
      </c>
      <c r="O8062" s="6" t="s">
        <v>2232</v>
      </c>
      <c r="P8062" s="6">
        <v>80004</v>
      </c>
      <c r="Q8062" t="s">
        <v>237</v>
      </c>
      <c r="R8062" t="s">
        <v>23</v>
      </c>
      <c r="S8062" s="4">
        <v>40094</v>
      </c>
      <c r="T8062" s="7">
        <f>S8062-E8062</f>
        <v>2</v>
      </c>
      <c r="U8062" t="s">
        <v>14210</v>
      </c>
      <c r="V8062" s="6" t="s">
        <v>14257</v>
      </c>
      <c r="W8062" t="s">
        <v>14259</v>
      </c>
      <c r="X8062" t="s">
        <v>14191</v>
      </c>
      <c r="Y8062" t="str">
        <f>VLOOKUP(R8062,Managers!$A:$B,2,)</f>
        <v>Bob Turner</v>
      </c>
      <c r="Z8062" s="11">
        <f>VLOOKUP(X8062,HourlyWages!$A:$B,2,0)</f>
        <v>60</v>
      </c>
      <c r="AA8062">
        <v>1</v>
      </c>
    </row>
    <row r="8063" spans="1:27" x14ac:dyDescent="0.3">
      <c r="A8063" t="b">
        <f>COUNTIF($C$1:C8063, C8063)&gt;1</f>
        <v>0</v>
      </c>
      <c r="B8063" t="b">
        <f>VLOOKUP(C8063,Sheet3!$A:$B,2,0) &gt; 1</f>
        <v>0</v>
      </c>
      <c r="C8063">
        <v>8062</v>
      </c>
      <c r="D8063">
        <v>57537</v>
      </c>
      <c r="E8063" s="4">
        <v>41170</v>
      </c>
      <c r="F8063">
        <v>13</v>
      </c>
      <c r="G8063" s="15">
        <f>I8063*F8063</f>
        <v>2080</v>
      </c>
      <c r="H8063" s="9">
        <v>0.03</v>
      </c>
      <c r="I8063" s="13">
        <f>VLOOKUP($U8063,Pricebook!$A:$D,4,0)</f>
        <v>160</v>
      </c>
      <c r="J8063" s="11">
        <f>G8063*(1-H8063)</f>
        <v>2017.6</v>
      </c>
      <c r="K8063" t="s">
        <v>855</v>
      </c>
      <c r="L8063" t="s">
        <v>400</v>
      </c>
      <c r="M8063" t="str">
        <f>VLOOKUP($L8063,Companies!$A:$G,7,)</f>
        <v>Industrial Specialties</v>
      </c>
      <c r="N8063" t="str">
        <f>VLOOKUP($L8063,Companies!$A:$G,6,)</f>
        <v>Health Care</v>
      </c>
      <c r="O8063" s="6" t="s">
        <v>2816</v>
      </c>
      <c r="P8063" s="6">
        <v>36067</v>
      </c>
      <c r="Q8063" t="s">
        <v>424</v>
      </c>
      <c r="R8063" t="s">
        <v>34</v>
      </c>
      <c r="S8063" s="4">
        <v>41171</v>
      </c>
      <c r="T8063" s="7">
        <f>S8063-E8063</f>
        <v>1</v>
      </c>
      <c r="U8063" t="s">
        <v>14218</v>
      </c>
      <c r="V8063" s="6" t="s">
        <v>14254</v>
      </c>
      <c r="W8063" t="s">
        <v>14255</v>
      </c>
      <c r="X8063" t="s">
        <v>14200</v>
      </c>
      <c r="Y8063" t="str">
        <f>VLOOKUP(R8063,Managers!$A:$B,2,)</f>
        <v>Frank Mitchell</v>
      </c>
      <c r="Z8063" s="11">
        <f>VLOOKUP(X8063,HourlyWages!$A:$B,2,0)</f>
        <v>59</v>
      </c>
      <c r="AA8063">
        <v>1</v>
      </c>
    </row>
    <row r="8064" spans="1:27" x14ac:dyDescent="0.3">
      <c r="A8064" t="b">
        <f>COUNTIF($C$1:C8064, C8064)&gt;1</f>
        <v>0</v>
      </c>
      <c r="B8064" t="b">
        <f>VLOOKUP(C8064,Sheet3!$A:$B,2,0) &gt; 1</f>
        <v>0</v>
      </c>
      <c r="C8064">
        <v>8063</v>
      </c>
      <c r="D8064">
        <v>57537</v>
      </c>
      <c r="E8064" s="4">
        <v>41170</v>
      </c>
      <c r="F8064">
        <v>29</v>
      </c>
      <c r="G8064" s="15">
        <f>I8064*F8064</f>
        <v>4350</v>
      </c>
      <c r="H8064" s="9">
        <v>0.05</v>
      </c>
      <c r="I8064" s="13">
        <f>VLOOKUP($U8064,Pricebook!$A:$D,4,0)</f>
        <v>150</v>
      </c>
      <c r="J8064" s="11">
        <f>G8064*(1-H8064)</f>
        <v>4132.5</v>
      </c>
      <c r="K8064" t="s">
        <v>855</v>
      </c>
      <c r="L8064" t="s">
        <v>400</v>
      </c>
      <c r="M8064" t="str">
        <f>VLOOKUP($L8064,Companies!$A:$G,7,)</f>
        <v>Industrial Specialties</v>
      </c>
      <c r="N8064" t="str">
        <f>VLOOKUP($L8064,Companies!$A:$G,6,)</f>
        <v>Health Care</v>
      </c>
      <c r="O8064" s="6" t="s">
        <v>2816</v>
      </c>
      <c r="P8064" s="6">
        <v>36067</v>
      </c>
      <c r="Q8064" t="s">
        <v>424</v>
      </c>
      <c r="R8064" t="s">
        <v>34</v>
      </c>
      <c r="S8064" s="4">
        <v>41171</v>
      </c>
      <c r="T8064" s="7">
        <f>S8064-E8064</f>
        <v>1</v>
      </c>
      <c r="U8064" t="s">
        <v>14211</v>
      </c>
      <c r="V8064" s="6" t="s">
        <v>14254</v>
      </c>
      <c r="W8064" t="s">
        <v>14256</v>
      </c>
      <c r="X8064" t="s">
        <v>14189</v>
      </c>
      <c r="Y8064" t="str">
        <f>VLOOKUP(R8064,Managers!$A:$B,2,)</f>
        <v>Frank Mitchell</v>
      </c>
      <c r="Z8064" s="11">
        <f>VLOOKUP(X8064,HourlyWages!$A:$B,2,0)</f>
        <v>62</v>
      </c>
      <c r="AA8064">
        <v>1</v>
      </c>
    </row>
    <row r="8065" spans="1:27" x14ac:dyDescent="0.3">
      <c r="A8065" t="b">
        <f>COUNTIF($C$1:C8065, C8065)&gt;1</f>
        <v>0</v>
      </c>
      <c r="B8065" t="b">
        <f>VLOOKUP(C8065,Sheet3!$A:$B,2,0) &gt; 1</f>
        <v>0</v>
      </c>
      <c r="C8065">
        <v>8064</v>
      </c>
      <c r="D8065">
        <v>57537</v>
      </c>
      <c r="E8065" s="4">
        <v>41170</v>
      </c>
      <c r="F8065">
        <v>4</v>
      </c>
      <c r="G8065" s="15">
        <f>I8065*F8065</f>
        <v>440</v>
      </c>
      <c r="H8065" s="9">
        <v>0.09</v>
      </c>
      <c r="I8065" s="13">
        <f>VLOOKUP($U8065,Pricebook!$A:$D,4,0)</f>
        <v>110</v>
      </c>
      <c r="J8065" s="11">
        <f>G8065*(1-H8065)</f>
        <v>400.40000000000003</v>
      </c>
      <c r="K8065" t="s">
        <v>855</v>
      </c>
      <c r="L8065" t="s">
        <v>400</v>
      </c>
      <c r="M8065" t="str">
        <f>VLOOKUP($L8065,Companies!$A:$G,7,)</f>
        <v>Industrial Specialties</v>
      </c>
      <c r="N8065" t="str">
        <f>VLOOKUP($L8065,Companies!$A:$G,6,)</f>
        <v>Health Care</v>
      </c>
      <c r="O8065" s="6" t="s">
        <v>2816</v>
      </c>
      <c r="P8065" s="6">
        <v>36067</v>
      </c>
      <c r="Q8065" t="s">
        <v>424</v>
      </c>
      <c r="R8065" t="s">
        <v>34</v>
      </c>
      <c r="S8065" s="4">
        <v>41170</v>
      </c>
      <c r="T8065" s="7">
        <f>S8065-E8065</f>
        <v>0</v>
      </c>
      <c r="U8065" t="s">
        <v>14215</v>
      </c>
      <c r="V8065" s="6" t="s">
        <v>14251</v>
      </c>
      <c r="W8065" t="s">
        <v>14263</v>
      </c>
      <c r="X8065" t="s">
        <v>14203</v>
      </c>
      <c r="Y8065" t="str">
        <f>VLOOKUP(R8065,Managers!$A:$B,2,)</f>
        <v>Frank Mitchell</v>
      </c>
      <c r="Z8065" s="11">
        <f>VLOOKUP(X8065,HourlyWages!$A:$B,2,0)</f>
        <v>62</v>
      </c>
      <c r="AA8065">
        <v>1</v>
      </c>
    </row>
    <row r="8066" spans="1:27" x14ac:dyDescent="0.3">
      <c r="A8066" t="b">
        <f>COUNTIF($C$1:C8066, C8066)&gt;1</f>
        <v>0</v>
      </c>
      <c r="B8066" t="b">
        <f>VLOOKUP(C8066,Sheet3!$A:$B,2,0) &gt; 1</f>
        <v>0</v>
      </c>
      <c r="C8066">
        <v>8065</v>
      </c>
      <c r="D8066">
        <v>57538</v>
      </c>
      <c r="E8066" s="4">
        <v>40229</v>
      </c>
      <c r="F8066">
        <v>40</v>
      </c>
      <c r="G8066" s="15">
        <f>I8066*F8066</f>
        <v>5000</v>
      </c>
      <c r="H8066" s="9">
        <v>0.08</v>
      </c>
      <c r="I8066" s="13">
        <f>VLOOKUP($U8066,Pricebook!$A:$D,4,0)</f>
        <v>125</v>
      </c>
      <c r="J8066" s="11">
        <f>G8066*(1-H8066)</f>
        <v>4600</v>
      </c>
      <c r="K8066" t="s">
        <v>821</v>
      </c>
      <c r="L8066" t="s">
        <v>452</v>
      </c>
      <c r="M8066" t="str">
        <f>VLOOKUP($L8066,Companies!$A:$G,7,)</f>
        <v>Biotechnology: Biological Products (No Diagnostic Substances)</v>
      </c>
      <c r="N8066" t="str">
        <f>VLOOKUP($L8066,Companies!$A:$G,6,)</f>
        <v>Health Care</v>
      </c>
      <c r="O8066" s="6" t="s">
        <v>2487</v>
      </c>
      <c r="P8066" s="6">
        <v>64133</v>
      </c>
      <c r="Q8066" t="s">
        <v>358</v>
      </c>
      <c r="R8066" t="s">
        <v>16</v>
      </c>
      <c r="S8066" s="4">
        <v>40231</v>
      </c>
      <c r="T8066" s="7">
        <f>S8066-E8066</f>
        <v>2</v>
      </c>
      <c r="U8066" t="s">
        <v>14208</v>
      </c>
      <c r="V8066" s="6" t="s">
        <v>14251</v>
      </c>
      <c r="W8066" t="s">
        <v>14253</v>
      </c>
      <c r="X8066" t="s">
        <v>14192</v>
      </c>
      <c r="Y8066" t="str">
        <f>VLOOKUP(R8066,Managers!$A:$B,2,)</f>
        <v>Josh Martinez</v>
      </c>
      <c r="Z8066" s="11">
        <f>VLOOKUP(X8066,HourlyWages!$A:$B,2,0)</f>
        <v>75</v>
      </c>
      <c r="AA8066">
        <v>1</v>
      </c>
    </row>
    <row r="8067" spans="1:27" x14ac:dyDescent="0.3">
      <c r="A8067" t="b">
        <f>COUNTIF($C$1:C8067, C8067)&gt;1</f>
        <v>0</v>
      </c>
      <c r="B8067" t="b">
        <f>VLOOKUP(C8067,Sheet3!$A:$B,2,0) &gt; 1</f>
        <v>0</v>
      </c>
      <c r="C8067">
        <v>8066</v>
      </c>
      <c r="D8067">
        <v>57542</v>
      </c>
      <c r="E8067" s="4">
        <v>40047</v>
      </c>
      <c r="F8067">
        <v>23</v>
      </c>
      <c r="G8067" s="15">
        <f>I8067*F8067</f>
        <v>2530</v>
      </c>
      <c r="H8067" s="9">
        <v>0.04</v>
      </c>
      <c r="I8067" s="13">
        <f>VLOOKUP($U8067,Pricebook!$A:$D,4,0)</f>
        <v>110</v>
      </c>
      <c r="J8067" s="11">
        <f>G8067*(1-H8067)</f>
        <v>2428.7999999999997</v>
      </c>
      <c r="K8067" t="s">
        <v>537</v>
      </c>
      <c r="L8067" t="s">
        <v>538</v>
      </c>
      <c r="M8067" t="str">
        <f>VLOOKUP($L8067,Companies!$A:$G,7,)</f>
        <v>Major Pharmaceuticals</v>
      </c>
      <c r="N8067" t="str">
        <f>VLOOKUP($L8067,Companies!$A:$G,6,)</f>
        <v>Health Care</v>
      </c>
      <c r="O8067" s="6" t="s">
        <v>1761</v>
      </c>
      <c r="P8067" s="6">
        <v>45429</v>
      </c>
      <c r="Q8067" t="s">
        <v>210</v>
      </c>
      <c r="R8067" t="s">
        <v>61</v>
      </c>
      <c r="S8067" s="4">
        <v>40049</v>
      </c>
      <c r="T8067" s="7">
        <f>S8067-E8067</f>
        <v>2</v>
      </c>
      <c r="U8067" t="s">
        <v>14215</v>
      </c>
      <c r="V8067" s="6" t="s">
        <v>14254</v>
      </c>
      <c r="W8067" t="s">
        <v>14255</v>
      </c>
      <c r="X8067" t="s">
        <v>14200</v>
      </c>
      <c r="Y8067" t="str">
        <f>VLOOKUP(R8067,Managers!$A:$B,2,)</f>
        <v>Allen Young</v>
      </c>
      <c r="Z8067" s="11">
        <f>VLOOKUP(X8067,HourlyWages!$A:$B,2,0)</f>
        <v>59</v>
      </c>
      <c r="AA8067">
        <v>1</v>
      </c>
    </row>
    <row r="8068" spans="1:27" x14ac:dyDescent="0.3">
      <c r="A8068" t="b">
        <f>COUNTIF($C$1:C8068, C8068)&gt;1</f>
        <v>0</v>
      </c>
      <c r="B8068" t="b">
        <f>VLOOKUP(C8068,Sheet3!$A:$B,2,0) &gt; 1</f>
        <v>0</v>
      </c>
      <c r="C8068">
        <v>8067</v>
      </c>
      <c r="D8068">
        <v>57568</v>
      </c>
      <c r="E8068" s="4">
        <v>40346</v>
      </c>
      <c r="F8068">
        <v>38</v>
      </c>
      <c r="G8068" s="15">
        <f>I8068*F8068</f>
        <v>4180</v>
      </c>
      <c r="H8068" s="9">
        <v>7.0000000000000007E-2</v>
      </c>
      <c r="I8068" s="13">
        <f>VLOOKUP($U8068,Pricebook!$A:$D,4,0)</f>
        <v>110</v>
      </c>
      <c r="J8068" s="11">
        <f>G8068*(1-H8068)</f>
        <v>3887.3999999999996</v>
      </c>
      <c r="K8068" t="s">
        <v>402</v>
      </c>
      <c r="L8068" t="s">
        <v>400</v>
      </c>
      <c r="M8068" t="str">
        <f>VLOOKUP($L8068,Companies!$A:$G,7,)</f>
        <v>Industrial Specialties</v>
      </c>
      <c r="N8068" t="str">
        <f>VLOOKUP($L8068,Companies!$A:$G,6,)</f>
        <v>Health Care</v>
      </c>
      <c r="O8068" s="6" t="s">
        <v>1927</v>
      </c>
      <c r="P8068" s="6">
        <v>23320</v>
      </c>
      <c r="Q8068" t="s">
        <v>368</v>
      </c>
      <c r="R8068" t="s">
        <v>34</v>
      </c>
      <c r="S8068" s="4">
        <v>40348</v>
      </c>
      <c r="T8068" s="7">
        <f>S8068-E8068</f>
        <v>2</v>
      </c>
      <c r="U8068" t="s">
        <v>14220</v>
      </c>
      <c r="V8068" s="6" t="s">
        <v>14251</v>
      </c>
      <c r="W8068" t="s">
        <v>14260</v>
      </c>
      <c r="X8068" t="s">
        <v>14203</v>
      </c>
      <c r="Y8068" t="str">
        <f>VLOOKUP(R8068,Managers!$A:$B,2,)</f>
        <v>Frank Mitchell</v>
      </c>
      <c r="Z8068" s="11">
        <f>VLOOKUP(X8068,HourlyWages!$A:$B,2,0)</f>
        <v>62</v>
      </c>
      <c r="AA8068">
        <v>1</v>
      </c>
    </row>
    <row r="8069" spans="1:27" x14ac:dyDescent="0.3">
      <c r="A8069" t="b">
        <f>COUNTIF($C$1:C8069, C8069)&gt;1</f>
        <v>0</v>
      </c>
      <c r="B8069" t="b">
        <f>VLOOKUP(C8069,Sheet3!$A:$B,2,0) &gt; 1</f>
        <v>0</v>
      </c>
      <c r="C8069">
        <v>8068</v>
      </c>
      <c r="D8069">
        <v>57570</v>
      </c>
      <c r="E8069" s="4">
        <v>41180</v>
      </c>
      <c r="F8069">
        <v>27</v>
      </c>
      <c r="G8069" s="15">
        <f>I8069*F8069</f>
        <v>3375</v>
      </c>
      <c r="H8069" s="9">
        <v>0.09</v>
      </c>
      <c r="I8069" s="13">
        <f>VLOOKUP($U8069,Pricebook!$A:$D,4,0)</f>
        <v>125</v>
      </c>
      <c r="J8069" s="11">
        <f>G8069*(1-H8069)</f>
        <v>3071.25</v>
      </c>
      <c r="K8069" t="s">
        <v>2353</v>
      </c>
      <c r="L8069" t="s">
        <v>274</v>
      </c>
      <c r="M8069" t="str">
        <f>VLOOKUP($L8069,Companies!$A:$G,7,)</f>
        <v>Other Specialty Stores</v>
      </c>
      <c r="N8069" t="str">
        <f>VLOOKUP($L8069,Companies!$A:$G,6,)</f>
        <v>Consumer Services</v>
      </c>
      <c r="O8069" s="6" t="s">
        <v>2354</v>
      </c>
      <c r="P8069" s="6" t="s">
        <v>2355</v>
      </c>
      <c r="Q8069" t="s">
        <v>75</v>
      </c>
      <c r="R8069" t="s">
        <v>16</v>
      </c>
      <c r="S8069" s="4">
        <v>41182</v>
      </c>
      <c r="T8069" s="7">
        <f>S8069-E8069</f>
        <v>2</v>
      </c>
      <c r="U8069" t="s">
        <v>14217</v>
      </c>
      <c r="V8069" s="6" t="s">
        <v>14251</v>
      </c>
      <c r="W8069" t="s">
        <v>14252</v>
      </c>
      <c r="X8069" t="s">
        <v>14193</v>
      </c>
      <c r="Y8069" t="str">
        <f>VLOOKUP(R8069,Managers!$A:$B,2,)</f>
        <v>Josh Martinez</v>
      </c>
      <c r="Z8069" s="11">
        <f>VLOOKUP(X8069,HourlyWages!$A:$B,2,0)</f>
        <v>57</v>
      </c>
      <c r="AA8069">
        <v>1</v>
      </c>
    </row>
    <row r="8070" spans="1:27" x14ac:dyDescent="0.3">
      <c r="A8070" t="b">
        <f>COUNTIF($C$1:C8070, C8070)&gt;1</f>
        <v>0</v>
      </c>
      <c r="B8070" t="b">
        <f>VLOOKUP(C8070,Sheet3!$A:$B,2,0) &gt; 1</f>
        <v>0</v>
      </c>
      <c r="C8070">
        <v>8069</v>
      </c>
      <c r="D8070">
        <v>57570</v>
      </c>
      <c r="E8070" s="4">
        <v>41180</v>
      </c>
      <c r="F8070">
        <v>15</v>
      </c>
      <c r="G8070" s="15">
        <f>I8070*F8070</f>
        <v>1650</v>
      </c>
      <c r="H8070" s="9">
        <v>0.1</v>
      </c>
      <c r="I8070" s="13">
        <f>VLOOKUP($U8070,Pricebook!$A:$D,4,0)</f>
        <v>110</v>
      </c>
      <c r="J8070" s="11">
        <f>G8070*(1-H8070)</f>
        <v>1485</v>
      </c>
      <c r="K8070" t="s">
        <v>2353</v>
      </c>
      <c r="L8070" t="s">
        <v>274</v>
      </c>
      <c r="M8070" t="str">
        <f>VLOOKUP($L8070,Companies!$A:$G,7,)</f>
        <v>Other Specialty Stores</v>
      </c>
      <c r="N8070" t="str">
        <f>VLOOKUP($L8070,Companies!$A:$G,6,)</f>
        <v>Consumer Services</v>
      </c>
      <c r="O8070" s="6" t="s">
        <v>1100</v>
      </c>
      <c r="P8070" s="6" t="s">
        <v>1101</v>
      </c>
      <c r="Q8070" t="s">
        <v>492</v>
      </c>
      <c r="R8070" t="s">
        <v>61</v>
      </c>
      <c r="S8070" s="4">
        <v>41182</v>
      </c>
      <c r="T8070" s="7">
        <f>S8070-E8070</f>
        <v>2</v>
      </c>
      <c r="U8070" t="s">
        <v>14215</v>
      </c>
      <c r="V8070" s="6" t="s">
        <v>14251</v>
      </c>
      <c r="W8070" t="s">
        <v>14267</v>
      </c>
      <c r="X8070" t="s">
        <v>14194</v>
      </c>
      <c r="Y8070" t="str">
        <f>VLOOKUP(R8070,Managers!$A:$B,2,)</f>
        <v>Allen Young</v>
      </c>
      <c r="Z8070" s="11">
        <f>VLOOKUP(X8070,HourlyWages!$A:$B,2,0)</f>
        <v>71</v>
      </c>
      <c r="AA8070">
        <v>1</v>
      </c>
    </row>
    <row r="8071" spans="1:27" x14ac:dyDescent="0.3">
      <c r="A8071" t="b">
        <f>COUNTIF($C$1:C8071, C8071)&gt;1</f>
        <v>0</v>
      </c>
      <c r="B8071" t="b">
        <f>VLOOKUP(C8071,Sheet3!$A:$B,2,0) &gt; 1</f>
        <v>0</v>
      </c>
      <c r="C8071">
        <v>8070</v>
      </c>
      <c r="D8071">
        <v>57572</v>
      </c>
      <c r="E8071" s="4">
        <v>40736</v>
      </c>
      <c r="F8071">
        <v>30</v>
      </c>
      <c r="G8071" s="15">
        <f>I8071*F8071</f>
        <v>4500</v>
      </c>
      <c r="H8071" s="9">
        <v>0.1</v>
      </c>
      <c r="I8071" s="13">
        <f>VLOOKUP($U8071,Pricebook!$A:$D,4,0)</f>
        <v>150</v>
      </c>
      <c r="J8071" s="11">
        <f>G8071*(1-H8071)</f>
        <v>4050</v>
      </c>
      <c r="K8071" t="s">
        <v>57</v>
      </c>
      <c r="L8071" t="s">
        <v>58</v>
      </c>
      <c r="M8071" t="str">
        <f>VLOOKUP($L8071,Companies!$A:$G,7,)</f>
        <v>Biotechnology: Biological Products (No Diagnostic Substances)</v>
      </c>
      <c r="N8071" t="str">
        <f>VLOOKUP($L8071,Companies!$A:$G,6,)</f>
        <v>Health Care</v>
      </c>
      <c r="O8071" s="6" t="s">
        <v>2860</v>
      </c>
      <c r="P8071" s="6" t="s">
        <v>2861</v>
      </c>
      <c r="Q8071" t="s">
        <v>1213</v>
      </c>
      <c r="R8071" t="s">
        <v>23</v>
      </c>
      <c r="S8071" s="4">
        <v>40738</v>
      </c>
      <c r="T8071" s="7">
        <f>S8071-E8071</f>
        <v>2</v>
      </c>
      <c r="U8071" t="s">
        <v>14211</v>
      </c>
      <c r="V8071" s="6" t="s">
        <v>14251</v>
      </c>
      <c r="W8071" t="s">
        <v>14262</v>
      </c>
      <c r="X8071" t="s">
        <v>14184</v>
      </c>
      <c r="Y8071" t="str">
        <f>VLOOKUP(R8071,Managers!$A:$B,2,)</f>
        <v>Bob Turner</v>
      </c>
      <c r="Z8071" s="11">
        <f>VLOOKUP(X8071,HourlyWages!$A:$B,2,0)</f>
        <v>50</v>
      </c>
      <c r="AA8071">
        <v>1</v>
      </c>
    </row>
    <row r="8072" spans="1:27" x14ac:dyDescent="0.3">
      <c r="A8072" t="b">
        <f>COUNTIF($C$1:C8072, C8072)&gt;1</f>
        <v>0</v>
      </c>
      <c r="B8072" t="b">
        <f>VLOOKUP(C8072,Sheet3!$A:$B,2,0) &gt; 1</f>
        <v>0</v>
      </c>
      <c r="C8072">
        <v>8071</v>
      </c>
      <c r="D8072">
        <v>57572</v>
      </c>
      <c r="E8072" s="4">
        <v>40736</v>
      </c>
      <c r="F8072">
        <v>9</v>
      </c>
      <c r="G8072" s="15">
        <f>I8072*F8072</f>
        <v>990</v>
      </c>
      <c r="H8072" s="9">
        <v>0</v>
      </c>
      <c r="I8072" s="13">
        <f>VLOOKUP($U8072,Pricebook!$A:$D,4,0)</f>
        <v>110</v>
      </c>
      <c r="J8072" s="11">
        <f>G8072*(1-H8072)</f>
        <v>990</v>
      </c>
      <c r="K8072" t="s">
        <v>57</v>
      </c>
      <c r="L8072" t="s">
        <v>58</v>
      </c>
      <c r="M8072" t="str">
        <f>VLOOKUP($L8072,Companies!$A:$G,7,)</f>
        <v>Biotechnology: Biological Products (No Diagnostic Substances)</v>
      </c>
      <c r="N8072" t="str">
        <f>VLOOKUP($L8072,Companies!$A:$G,6,)</f>
        <v>Health Care</v>
      </c>
      <c r="O8072" s="6" t="s">
        <v>2860</v>
      </c>
      <c r="P8072" s="6" t="s">
        <v>2861</v>
      </c>
      <c r="Q8072" t="s">
        <v>1213</v>
      </c>
      <c r="R8072" t="s">
        <v>23</v>
      </c>
      <c r="S8072" s="4">
        <v>40737</v>
      </c>
      <c r="T8072" s="7">
        <f>S8072-E8072</f>
        <v>1</v>
      </c>
      <c r="U8072" t="s">
        <v>14215</v>
      </c>
      <c r="V8072" s="6" t="s">
        <v>14251</v>
      </c>
      <c r="W8072" t="s">
        <v>14267</v>
      </c>
      <c r="X8072" t="s">
        <v>14201</v>
      </c>
      <c r="Y8072" t="str">
        <f>VLOOKUP(R8072,Managers!$A:$B,2,)</f>
        <v>Bob Turner</v>
      </c>
      <c r="Z8072" s="11">
        <f>VLOOKUP(X8072,HourlyWages!$A:$B,2,0)</f>
        <v>53</v>
      </c>
      <c r="AA8072">
        <v>1</v>
      </c>
    </row>
    <row r="8073" spans="1:27" x14ac:dyDescent="0.3">
      <c r="A8073" t="b">
        <f>COUNTIF($C$1:C8073, C8073)&gt;1</f>
        <v>0</v>
      </c>
      <c r="B8073" t="b">
        <f>VLOOKUP(C8073,Sheet3!$A:$B,2,0) &gt; 1</f>
        <v>0</v>
      </c>
      <c r="C8073">
        <v>8072</v>
      </c>
      <c r="D8073">
        <v>57574</v>
      </c>
      <c r="E8073" s="4">
        <v>41113</v>
      </c>
      <c r="F8073">
        <v>20</v>
      </c>
      <c r="G8073" s="15">
        <f>I8073*F8073</f>
        <v>2500</v>
      </c>
      <c r="H8073" s="9">
        <v>7.0000000000000007E-2</v>
      </c>
      <c r="I8073" s="13">
        <f>VLOOKUP($U8073,Pricebook!$A:$D,4,0)</f>
        <v>125</v>
      </c>
      <c r="J8073" s="11">
        <f>G8073*(1-H8073)</f>
        <v>2325</v>
      </c>
      <c r="K8073" t="s">
        <v>1335</v>
      </c>
      <c r="L8073" t="s">
        <v>341</v>
      </c>
      <c r="M8073" t="str">
        <f>VLOOKUP($L8073,Companies!$A:$G,7,)</f>
        <v>Computer Software: Prepackaged Software</v>
      </c>
      <c r="N8073" t="str">
        <f>VLOOKUP($L8073,Companies!$A:$G,6,)</f>
        <v>Technology</v>
      </c>
      <c r="O8073" s="6" t="s">
        <v>321</v>
      </c>
      <c r="P8073" s="6">
        <v>34759</v>
      </c>
      <c r="Q8073" t="s">
        <v>101</v>
      </c>
      <c r="R8073" t="s">
        <v>34</v>
      </c>
      <c r="S8073" s="4">
        <v>41114</v>
      </c>
      <c r="T8073" s="7">
        <f>S8073-E8073</f>
        <v>1</v>
      </c>
      <c r="U8073" t="s">
        <v>14208</v>
      </c>
      <c r="V8073" s="6" t="s">
        <v>14251</v>
      </c>
      <c r="W8073" t="s">
        <v>14267</v>
      </c>
      <c r="X8073" t="s">
        <v>14184</v>
      </c>
      <c r="Y8073" t="str">
        <f>VLOOKUP(R8073,Managers!$A:$B,2,)</f>
        <v>Frank Mitchell</v>
      </c>
      <c r="Z8073" s="11">
        <f>VLOOKUP(X8073,HourlyWages!$A:$B,2,0)</f>
        <v>50</v>
      </c>
      <c r="AA8073">
        <v>1</v>
      </c>
    </row>
    <row r="8074" spans="1:27" x14ac:dyDescent="0.3">
      <c r="A8074" t="b">
        <f>COUNTIF($C$1:C8074, C8074)&gt;1</f>
        <v>0</v>
      </c>
      <c r="B8074" t="b">
        <f>VLOOKUP(C8074,Sheet3!$A:$B,2,0) &gt; 1</f>
        <v>0</v>
      </c>
      <c r="C8074">
        <v>8073</v>
      </c>
      <c r="D8074">
        <v>57600</v>
      </c>
      <c r="E8074" s="4">
        <v>41224</v>
      </c>
      <c r="F8074">
        <v>32</v>
      </c>
      <c r="G8074" s="15">
        <f>I8074*F8074</f>
        <v>5120</v>
      </c>
      <c r="H8074" s="9">
        <v>0.05</v>
      </c>
      <c r="I8074" s="13">
        <f>VLOOKUP($U8074,Pricebook!$A:$D,4,0)</f>
        <v>160</v>
      </c>
      <c r="J8074" s="11">
        <f>G8074*(1-H8074)</f>
        <v>4864</v>
      </c>
      <c r="K8074" t="s">
        <v>656</v>
      </c>
      <c r="L8074" t="s">
        <v>449</v>
      </c>
      <c r="M8074" t="str">
        <f>VLOOKUP($L8074,Companies!$A:$G,7,)</f>
        <v>Auto Manufacturing</v>
      </c>
      <c r="N8074" t="str">
        <f>VLOOKUP($L8074,Companies!$A:$G,6,)</f>
        <v>Capital Goods</v>
      </c>
      <c r="O8074" s="6" t="s">
        <v>2155</v>
      </c>
      <c r="P8074" s="6">
        <v>60016</v>
      </c>
      <c r="Q8074" t="s">
        <v>15</v>
      </c>
      <c r="R8074" t="s">
        <v>16</v>
      </c>
      <c r="S8074" s="4">
        <v>41226</v>
      </c>
      <c r="T8074" s="7">
        <f>S8074-E8074</f>
        <v>2</v>
      </c>
      <c r="U8074" t="s">
        <v>14218</v>
      </c>
      <c r="V8074" s="6" t="s">
        <v>14257</v>
      </c>
      <c r="W8074" t="s">
        <v>14259</v>
      </c>
      <c r="X8074" t="s">
        <v>14192</v>
      </c>
      <c r="Y8074" t="str">
        <f>VLOOKUP(R8074,Managers!$A:$B,2,)</f>
        <v>Josh Martinez</v>
      </c>
      <c r="Z8074" s="11">
        <f>VLOOKUP(X8074,HourlyWages!$A:$B,2,0)</f>
        <v>75</v>
      </c>
      <c r="AA8074">
        <v>1</v>
      </c>
    </row>
    <row r="8075" spans="1:27" x14ac:dyDescent="0.3">
      <c r="A8075" t="b">
        <f>COUNTIF($C$1:C8075, C8075)&gt;1</f>
        <v>0</v>
      </c>
      <c r="B8075" t="b">
        <f>VLOOKUP(C8075,Sheet3!$A:$B,2,0) &gt; 1</f>
        <v>0</v>
      </c>
      <c r="C8075">
        <v>8074</v>
      </c>
      <c r="D8075">
        <v>57600</v>
      </c>
      <c r="E8075" s="4">
        <v>41224</v>
      </c>
      <c r="F8075">
        <v>44</v>
      </c>
      <c r="G8075" s="15">
        <f>I8075*F8075</f>
        <v>8800</v>
      </c>
      <c r="H8075" s="9">
        <v>0.05</v>
      </c>
      <c r="I8075" s="13">
        <f>VLOOKUP($U8075,Pricebook!$A:$D,4,0)</f>
        <v>200</v>
      </c>
      <c r="J8075" s="11">
        <f>G8075*(1-H8075)</f>
        <v>8360</v>
      </c>
      <c r="K8075" t="s">
        <v>656</v>
      </c>
      <c r="L8075" t="s">
        <v>449</v>
      </c>
      <c r="M8075" t="str">
        <f>VLOOKUP($L8075,Companies!$A:$G,7,)</f>
        <v>Auto Manufacturing</v>
      </c>
      <c r="N8075" t="str">
        <f>VLOOKUP($L8075,Companies!$A:$G,6,)</f>
        <v>Capital Goods</v>
      </c>
      <c r="O8075" s="6" t="s">
        <v>2155</v>
      </c>
      <c r="P8075" s="6">
        <v>60016</v>
      </c>
      <c r="Q8075" t="s">
        <v>15</v>
      </c>
      <c r="R8075" t="s">
        <v>16</v>
      </c>
      <c r="S8075" s="4">
        <v>41226</v>
      </c>
      <c r="T8075" s="7">
        <f>S8075-E8075</f>
        <v>2</v>
      </c>
      <c r="U8075" t="s">
        <v>14214</v>
      </c>
      <c r="V8075" s="6" t="s">
        <v>14251</v>
      </c>
      <c r="W8075" t="s">
        <v>14268</v>
      </c>
      <c r="X8075" t="s">
        <v>14203</v>
      </c>
      <c r="Y8075" t="str">
        <f>VLOOKUP(R8075,Managers!$A:$B,2,)</f>
        <v>Josh Martinez</v>
      </c>
      <c r="Z8075" s="11">
        <f>VLOOKUP(X8075,HourlyWages!$A:$B,2,0)</f>
        <v>62</v>
      </c>
      <c r="AA8075">
        <v>1</v>
      </c>
    </row>
    <row r="8076" spans="1:27" x14ac:dyDescent="0.3">
      <c r="A8076" t="b">
        <f>COUNTIF($C$1:C8076, C8076)&gt;1</f>
        <v>0</v>
      </c>
      <c r="B8076" t="b">
        <f>VLOOKUP(C8076,Sheet3!$A:$B,2,0) &gt; 1</f>
        <v>0</v>
      </c>
      <c r="C8076">
        <v>8075</v>
      </c>
      <c r="D8076">
        <v>57600</v>
      </c>
      <c r="E8076" s="4">
        <v>41224</v>
      </c>
      <c r="F8076">
        <v>12</v>
      </c>
      <c r="G8076" s="15">
        <f>I8076*F8076</f>
        <v>1320</v>
      </c>
      <c r="H8076" s="9">
        <v>0.01</v>
      </c>
      <c r="I8076" s="13">
        <f>VLOOKUP($U8076,Pricebook!$A:$D,4,0)</f>
        <v>110</v>
      </c>
      <c r="J8076" s="11">
        <f>G8076*(1-H8076)</f>
        <v>1306.8</v>
      </c>
      <c r="K8076" t="s">
        <v>656</v>
      </c>
      <c r="L8076" t="s">
        <v>449</v>
      </c>
      <c r="M8076" t="str">
        <f>VLOOKUP($L8076,Companies!$A:$G,7,)</f>
        <v>Auto Manufacturing</v>
      </c>
      <c r="N8076" t="str">
        <f>VLOOKUP($L8076,Companies!$A:$G,6,)</f>
        <v>Capital Goods</v>
      </c>
      <c r="O8076" s="6" t="s">
        <v>2155</v>
      </c>
      <c r="P8076" s="6">
        <v>60016</v>
      </c>
      <c r="Q8076" t="s">
        <v>15</v>
      </c>
      <c r="R8076" t="s">
        <v>16</v>
      </c>
      <c r="S8076" s="4">
        <v>41226</v>
      </c>
      <c r="T8076" s="7">
        <f>S8076-E8076</f>
        <v>2</v>
      </c>
      <c r="U8076" t="s">
        <v>14215</v>
      </c>
      <c r="V8076" s="6" t="s">
        <v>14254</v>
      </c>
      <c r="W8076" t="s">
        <v>14255</v>
      </c>
      <c r="X8076" t="s">
        <v>14196</v>
      </c>
      <c r="Y8076" t="str">
        <f>VLOOKUP(R8076,Managers!$A:$B,2,)</f>
        <v>Josh Martinez</v>
      </c>
      <c r="Z8076" s="11">
        <f>VLOOKUP(X8076,HourlyWages!$A:$B,2,0)</f>
        <v>58</v>
      </c>
      <c r="AA8076">
        <v>1</v>
      </c>
    </row>
    <row r="8077" spans="1:27" x14ac:dyDescent="0.3">
      <c r="A8077" t="b">
        <f>COUNTIF($C$1:C8077, C8077)&gt;1</f>
        <v>0</v>
      </c>
      <c r="B8077" t="b">
        <f>VLOOKUP(C8077,Sheet3!$A:$B,2,0) &gt; 1</f>
        <v>0</v>
      </c>
      <c r="C8077">
        <v>8076</v>
      </c>
      <c r="D8077">
        <v>57602</v>
      </c>
      <c r="E8077" s="4">
        <v>41046</v>
      </c>
      <c r="F8077">
        <v>43</v>
      </c>
      <c r="G8077" s="15">
        <f>I8077*F8077</f>
        <v>8600</v>
      </c>
      <c r="H8077" s="9">
        <v>0.02</v>
      </c>
      <c r="I8077" s="13">
        <f>VLOOKUP($U8077,Pricebook!$A:$D,4,0)</f>
        <v>200</v>
      </c>
      <c r="J8077" s="11">
        <f>G8077*(1-H8077)</f>
        <v>8428</v>
      </c>
      <c r="K8077" t="s">
        <v>2383</v>
      </c>
      <c r="L8077" t="s">
        <v>434</v>
      </c>
      <c r="M8077" t="str">
        <f>VLOOKUP($L8077,Companies!$A:$G,7,)</f>
        <v>Telecommunications Equipment</v>
      </c>
      <c r="N8077" t="str">
        <f>VLOOKUP($L8077,Companies!$A:$G,6,)</f>
        <v>Consumer Services</v>
      </c>
      <c r="O8077" s="6" t="s">
        <v>2522</v>
      </c>
      <c r="P8077" s="6">
        <v>33566</v>
      </c>
      <c r="Q8077" t="s">
        <v>101</v>
      </c>
      <c r="R8077" t="s">
        <v>34</v>
      </c>
      <c r="S8077" s="4">
        <v>41055</v>
      </c>
      <c r="T8077" s="7">
        <f>S8077-E8077</f>
        <v>9</v>
      </c>
      <c r="U8077" t="s">
        <v>14214</v>
      </c>
      <c r="V8077" s="6" t="s">
        <v>14257</v>
      </c>
      <c r="W8077" t="s">
        <v>14259</v>
      </c>
      <c r="X8077" t="s">
        <v>14186</v>
      </c>
      <c r="Y8077" t="str">
        <f>VLOOKUP(R8077,Managers!$A:$B,2,)</f>
        <v>Frank Mitchell</v>
      </c>
      <c r="Z8077" s="11">
        <f>VLOOKUP(X8077,HourlyWages!$A:$B,2,0)</f>
        <v>67</v>
      </c>
      <c r="AA8077">
        <v>1</v>
      </c>
    </row>
    <row r="8078" spans="1:27" x14ac:dyDescent="0.3">
      <c r="A8078" t="b">
        <f>COUNTIF($C$1:C8078, C8078)&gt;1</f>
        <v>0</v>
      </c>
      <c r="B8078" t="b">
        <f>VLOOKUP(C8078,Sheet3!$A:$B,2,0) &gt; 1</f>
        <v>0</v>
      </c>
      <c r="C8078">
        <v>8077</v>
      </c>
      <c r="D8078">
        <v>57606</v>
      </c>
      <c r="E8078" s="4">
        <v>40181</v>
      </c>
      <c r="F8078">
        <v>37</v>
      </c>
      <c r="G8078" s="15">
        <f>I8078*F8078</f>
        <v>5550</v>
      </c>
      <c r="H8078" s="9">
        <v>0.08</v>
      </c>
      <c r="I8078" s="13">
        <f>VLOOKUP($U8078,Pricebook!$A:$D,4,0)</f>
        <v>150</v>
      </c>
      <c r="J8078" s="11">
        <f>G8078*(1-H8078)</f>
        <v>5106</v>
      </c>
      <c r="K8078" t="s">
        <v>1300</v>
      </c>
      <c r="L8078" t="s">
        <v>269</v>
      </c>
      <c r="M8078" t="str">
        <f>VLOOKUP($L8078,Companies!$A:$G,7,)</f>
        <v>Electronic Components</v>
      </c>
      <c r="N8078" t="str">
        <f>VLOOKUP($L8078,Companies!$A:$G,6,)</f>
        <v>Technology</v>
      </c>
      <c r="O8078" s="6" t="s">
        <v>1423</v>
      </c>
      <c r="P8078" s="6">
        <v>76021</v>
      </c>
      <c r="Q8078" t="s">
        <v>48</v>
      </c>
      <c r="R8078" t="s">
        <v>16</v>
      </c>
      <c r="S8078" s="4">
        <v>40182</v>
      </c>
      <c r="T8078" s="7">
        <f>S8078-E8078</f>
        <v>1</v>
      </c>
      <c r="U8078" t="s">
        <v>14211</v>
      </c>
      <c r="V8078" s="6" t="s">
        <v>14251</v>
      </c>
      <c r="W8078" t="s">
        <v>14266</v>
      </c>
      <c r="X8078" t="s">
        <v>14185</v>
      </c>
      <c r="Y8078" t="str">
        <f>VLOOKUP(R8078,Managers!$A:$B,2,)</f>
        <v>Josh Martinez</v>
      </c>
      <c r="Z8078" s="11">
        <f>VLOOKUP(X8078,HourlyWages!$A:$B,2,0)</f>
        <v>70</v>
      </c>
      <c r="AA8078">
        <v>1</v>
      </c>
    </row>
    <row r="8079" spans="1:27" x14ac:dyDescent="0.3">
      <c r="A8079" t="b">
        <f>COUNTIF($C$1:C8079, C8079)&gt;1</f>
        <v>0</v>
      </c>
      <c r="B8079" t="b">
        <f>VLOOKUP(C8079,Sheet3!$A:$B,2,0) &gt; 1</f>
        <v>0</v>
      </c>
      <c r="C8079">
        <v>8078</v>
      </c>
      <c r="D8079">
        <v>57633</v>
      </c>
      <c r="E8079" s="4">
        <v>40580</v>
      </c>
      <c r="F8079">
        <v>12</v>
      </c>
      <c r="G8079" s="15">
        <f>I8079*F8079</f>
        <v>1500</v>
      </c>
      <c r="H8079" s="9">
        <v>0.09</v>
      </c>
      <c r="I8079" s="13">
        <f>VLOOKUP($U8079,Pricebook!$A:$D,4,0)</f>
        <v>125</v>
      </c>
      <c r="J8079" s="11">
        <f>G8079*(1-H8079)</f>
        <v>1365</v>
      </c>
      <c r="K8079" t="s">
        <v>1394</v>
      </c>
      <c r="L8079" t="s">
        <v>73</v>
      </c>
      <c r="M8079" t="str">
        <f>VLOOKUP($L8079,Companies!$A:$G,7,)</f>
        <v>Recreational Products/Toys</v>
      </c>
      <c r="N8079" t="str">
        <f>VLOOKUP($L8079,Companies!$A:$G,6,)</f>
        <v>Consumer Non-Durables</v>
      </c>
      <c r="O8079" s="6" t="s">
        <v>1821</v>
      </c>
      <c r="P8079" s="6">
        <v>94704</v>
      </c>
      <c r="Q8079" t="s">
        <v>114</v>
      </c>
      <c r="R8079" t="s">
        <v>23</v>
      </c>
      <c r="S8079" s="4">
        <v>40581</v>
      </c>
      <c r="T8079" s="7">
        <f>S8079-E8079</f>
        <v>1</v>
      </c>
      <c r="U8079" t="s">
        <v>14208</v>
      </c>
      <c r="V8079" s="6" t="s">
        <v>14251</v>
      </c>
      <c r="W8079" t="s">
        <v>14268</v>
      </c>
      <c r="X8079" t="s">
        <v>14200</v>
      </c>
      <c r="Y8079" t="str">
        <f>VLOOKUP(R8079,Managers!$A:$B,2,)</f>
        <v>Bob Turner</v>
      </c>
      <c r="Z8079" s="11">
        <f>VLOOKUP(X8079,HourlyWages!$A:$B,2,0)</f>
        <v>59</v>
      </c>
      <c r="AA8079">
        <v>1</v>
      </c>
    </row>
    <row r="8080" spans="1:27" x14ac:dyDescent="0.3">
      <c r="A8080" t="b">
        <f>COUNTIF($C$1:C8080, C8080)&gt;1</f>
        <v>0</v>
      </c>
      <c r="B8080" t="b">
        <f>VLOOKUP(C8080,Sheet3!$A:$B,2,0) &gt; 1</f>
        <v>0</v>
      </c>
      <c r="C8080">
        <v>8079</v>
      </c>
      <c r="D8080">
        <v>57638</v>
      </c>
      <c r="E8080" s="4">
        <v>41021</v>
      </c>
      <c r="F8080">
        <v>35</v>
      </c>
      <c r="G8080" s="15">
        <f>I8080*F8080</f>
        <v>4375</v>
      </c>
      <c r="H8080" s="9">
        <v>0.09</v>
      </c>
      <c r="I8080" s="13">
        <f>VLOOKUP($U8080,Pricebook!$A:$D,4,0)</f>
        <v>125</v>
      </c>
      <c r="J8080" s="11">
        <f>G8080*(1-H8080)</f>
        <v>3981.25</v>
      </c>
      <c r="K8080" t="s">
        <v>774</v>
      </c>
      <c r="L8080" t="s">
        <v>775</v>
      </c>
      <c r="M8080" t="str">
        <f>VLOOKUP($L8080,Companies!$A:$G,7,)</f>
        <v>Computer Software: Prepackaged Software</v>
      </c>
      <c r="N8080" t="str">
        <f>VLOOKUP($L8080,Companies!$A:$G,6,)</f>
        <v>Technology</v>
      </c>
      <c r="O8080" s="6" t="s">
        <v>488</v>
      </c>
      <c r="P8080" s="6" t="s">
        <v>489</v>
      </c>
      <c r="Q8080" t="s">
        <v>91</v>
      </c>
      <c r="R8080" t="s">
        <v>61</v>
      </c>
      <c r="S8080" s="4">
        <v>41026</v>
      </c>
      <c r="T8080" s="7">
        <f>S8080-E8080</f>
        <v>5</v>
      </c>
      <c r="U8080" t="s">
        <v>14209</v>
      </c>
      <c r="V8080" s="6" t="s">
        <v>14254</v>
      </c>
      <c r="W8080" t="s">
        <v>14255</v>
      </c>
      <c r="X8080" t="s">
        <v>14192</v>
      </c>
      <c r="Y8080" t="str">
        <f>VLOOKUP(R8080,Managers!$A:$B,2,)</f>
        <v>Allen Young</v>
      </c>
      <c r="Z8080" s="11">
        <f>VLOOKUP(X8080,HourlyWages!$A:$B,2,0)</f>
        <v>75</v>
      </c>
      <c r="AA8080">
        <v>1</v>
      </c>
    </row>
    <row r="8081" spans="1:27" x14ac:dyDescent="0.3">
      <c r="A8081" t="b">
        <f>COUNTIF($C$1:C8081, C8081)&gt;1</f>
        <v>0</v>
      </c>
      <c r="B8081" t="b">
        <f>VLOOKUP(C8081,Sheet3!$A:$B,2,0) &gt; 1</f>
        <v>0</v>
      </c>
      <c r="C8081">
        <v>8080</v>
      </c>
      <c r="D8081">
        <v>57638</v>
      </c>
      <c r="E8081" s="4">
        <v>41021</v>
      </c>
      <c r="F8081">
        <v>49</v>
      </c>
      <c r="G8081" s="15">
        <f>I8081*F8081</f>
        <v>5390</v>
      </c>
      <c r="H8081" s="9">
        <v>7.0000000000000007E-2</v>
      </c>
      <c r="I8081" s="13">
        <f>VLOOKUP($U8081,Pricebook!$A:$D,4,0)</f>
        <v>110</v>
      </c>
      <c r="J8081" s="11">
        <f>G8081*(1-H8081)</f>
        <v>5012.7</v>
      </c>
      <c r="K8081" t="s">
        <v>774</v>
      </c>
      <c r="L8081" t="s">
        <v>775</v>
      </c>
      <c r="M8081" t="str">
        <f>VLOOKUP($L8081,Companies!$A:$G,7,)</f>
        <v>Computer Software: Prepackaged Software</v>
      </c>
      <c r="N8081" t="str">
        <f>VLOOKUP($L8081,Companies!$A:$G,6,)</f>
        <v>Technology</v>
      </c>
      <c r="O8081" s="6" t="s">
        <v>2822</v>
      </c>
      <c r="P8081" s="6" t="s">
        <v>2902</v>
      </c>
      <c r="Q8081" t="s">
        <v>421</v>
      </c>
      <c r="R8081" t="s">
        <v>61</v>
      </c>
      <c r="S8081" s="4">
        <v>41023</v>
      </c>
      <c r="T8081" s="7">
        <f>S8081-E8081</f>
        <v>2</v>
      </c>
      <c r="U8081" t="s">
        <v>14215</v>
      </c>
      <c r="V8081" s="6" t="s">
        <v>14251</v>
      </c>
      <c r="W8081" t="s">
        <v>14260</v>
      </c>
      <c r="X8081" t="s">
        <v>14197</v>
      </c>
      <c r="Y8081" t="str">
        <f>VLOOKUP(R8081,Managers!$A:$B,2,)</f>
        <v>Allen Young</v>
      </c>
      <c r="Z8081" s="11">
        <f>VLOOKUP(X8081,HourlyWages!$A:$B,2,0)</f>
        <v>71</v>
      </c>
      <c r="AA8081">
        <v>1</v>
      </c>
    </row>
    <row r="8082" spans="1:27" x14ac:dyDescent="0.3">
      <c r="A8082" t="b">
        <f>COUNTIF($C$1:C8082, C8082)&gt;1</f>
        <v>0</v>
      </c>
      <c r="B8082" t="b">
        <f>VLOOKUP(C8082,Sheet3!$A:$B,2,0) &gt; 1</f>
        <v>0</v>
      </c>
      <c r="C8082">
        <v>8081</v>
      </c>
      <c r="D8082">
        <v>57638</v>
      </c>
      <c r="E8082" s="4">
        <v>41021</v>
      </c>
      <c r="F8082">
        <v>49</v>
      </c>
      <c r="G8082" s="15">
        <f>I8082*F8082</f>
        <v>6860</v>
      </c>
      <c r="H8082" s="9">
        <v>0.08</v>
      </c>
      <c r="I8082" s="13">
        <f>VLOOKUP($U8082,Pricebook!$A:$D,4,0)</f>
        <v>140</v>
      </c>
      <c r="J8082" s="11">
        <f>G8082*(1-H8082)</f>
        <v>6311.2000000000007</v>
      </c>
      <c r="K8082" t="s">
        <v>774</v>
      </c>
      <c r="L8082" t="s">
        <v>775</v>
      </c>
      <c r="M8082" t="str">
        <f>VLOOKUP($L8082,Companies!$A:$G,7,)</f>
        <v>Computer Software: Prepackaged Software</v>
      </c>
      <c r="N8082" t="str">
        <f>VLOOKUP($L8082,Companies!$A:$G,6,)</f>
        <v>Technology</v>
      </c>
      <c r="O8082" s="6" t="s">
        <v>2711</v>
      </c>
      <c r="P8082" s="6" t="s">
        <v>2903</v>
      </c>
      <c r="Q8082" t="s">
        <v>421</v>
      </c>
      <c r="R8082" t="s">
        <v>61</v>
      </c>
      <c r="S8082" s="4">
        <v>41023</v>
      </c>
      <c r="T8082" s="7">
        <f>S8082-E8082</f>
        <v>2</v>
      </c>
      <c r="U8082" t="s">
        <v>14207</v>
      </c>
      <c r="V8082" s="6" t="s">
        <v>14251</v>
      </c>
      <c r="W8082" t="s">
        <v>14262</v>
      </c>
      <c r="X8082" t="s">
        <v>14201</v>
      </c>
      <c r="Y8082" t="str">
        <f>VLOOKUP(R8082,Managers!$A:$B,2,)</f>
        <v>Allen Young</v>
      </c>
      <c r="Z8082" s="11">
        <f>VLOOKUP(X8082,HourlyWages!$A:$B,2,0)</f>
        <v>53</v>
      </c>
      <c r="AA8082">
        <v>1</v>
      </c>
    </row>
    <row r="8083" spans="1:27" x14ac:dyDescent="0.3">
      <c r="A8083" t="b">
        <f>COUNTIF($C$1:C8083, C8083)&gt;1</f>
        <v>0</v>
      </c>
      <c r="B8083" t="b">
        <f>VLOOKUP(C8083,Sheet3!$A:$B,2,0) &gt; 1</f>
        <v>0</v>
      </c>
      <c r="C8083">
        <v>8082</v>
      </c>
      <c r="D8083">
        <v>57639</v>
      </c>
      <c r="E8083" s="4">
        <v>40380</v>
      </c>
      <c r="F8083">
        <v>24</v>
      </c>
      <c r="G8083" s="15">
        <f>I8083*F8083</f>
        <v>3000</v>
      </c>
      <c r="H8083" s="9">
        <v>0.04</v>
      </c>
      <c r="I8083" s="13">
        <f>VLOOKUP($U8083,Pricebook!$A:$D,4,0)</f>
        <v>125</v>
      </c>
      <c r="J8083" s="11">
        <f>G8083*(1-H8083)</f>
        <v>2880</v>
      </c>
      <c r="K8083" t="s">
        <v>1038</v>
      </c>
      <c r="L8083" t="s">
        <v>73</v>
      </c>
      <c r="M8083" t="str">
        <f>VLOOKUP($L8083,Companies!$A:$G,7,)</f>
        <v>Recreational Products/Toys</v>
      </c>
      <c r="N8083" t="str">
        <f>VLOOKUP($L8083,Companies!$A:$G,6,)</f>
        <v>Consumer Non-Durables</v>
      </c>
      <c r="O8083" s="6" t="s">
        <v>1342</v>
      </c>
      <c r="P8083" s="6" t="s">
        <v>1343</v>
      </c>
      <c r="Q8083" t="s">
        <v>210</v>
      </c>
      <c r="R8083" t="s">
        <v>61</v>
      </c>
      <c r="S8083" s="4">
        <v>40380</v>
      </c>
      <c r="T8083" s="7">
        <f>S8083-E8083</f>
        <v>0</v>
      </c>
      <c r="U8083" t="s">
        <v>14208</v>
      </c>
      <c r="V8083" s="6" t="s">
        <v>14257</v>
      </c>
      <c r="W8083" t="s">
        <v>14258</v>
      </c>
      <c r="X8083" t="s">
        <v>14195</v>
      </c>
      <c r="Y8083" t="str">
        <f>VLOOKUP(R8083,Managers!$A:$B,2,)</f>
        <v>Allen Young</v>
      </c>
      <c r="Z8083" s="11">
        <f>VLOOKUP(X8083,HourlyWages!$A:$B,2,0)</f>
        <v>52</v>
      </c>
      <c r="AA8083">
        <v>1</v>
      </c>
    </row>
    <row r="8084" spans="1:27" x14ac:dyDescent="0.3">
      <c r="A8084" t="b">
        <f>COUNTIF($C$1:C8084, C8084)&gt;1</f>
        <v>0</v>
      </c>
      <c r="B8084" t="b">
        <f>VLOOKUP(C8084,Sheet3!$A:$B,2,0) &gt; 1</f>
        <v>0</v>
      </c>
      <c r="C8084">
        <v>8083</v>
      </c>
      <c r="D8084">
        <v>57666</v>
      </c>
      <c r="E8084" s="4">
        <v>39955</v>
      </c>
      <c r="F8084">
        <v>45</v>
      </c>
      <c r="G8084" s="15">
        <f>I8084*F8084</f>
        <v>5400</v>
      </c>
      <c r="H8084" s="9">
        <v>0.03</v>
      </c>
      <c r="I8084" s="13">
        <f>VLOOKUP($U8084,Pricebook!$A:$D,4,0)</f>
        <v>120</v>
      </c>
      <c r="J8084" s="11">
        <f>G8084*(1-H8084)</f>
        <v>5238</v>
      </c>
      <c r="K8084" t="s">
        <v>1159</v>
      </c>
      <c r="L8084" t="s">
        <v>68</v>
      </c>
      <c r="M8084" t="str">
        <f>VLOOKUP($L8084,Companies!$A:$G,7,)</f>
        <v>Other Specialty Stores</v>
      </c>
      <c r="N8084" t="str">
        <f>VLOOKUP($L8084,Companies!$A:$G,6,)</f>
        <v>Consumer Services</v>
      </c>
      <c r="O8084" s="6" t="s">
        <v>1009</v>
      </c>
      <c r="P8084" s="6">
        <v>11757</v>
      </c>
      <c r="Q8084" t="s">
        <v>60</v>
      </c>
      <c r="R8084" t="s">
        <v>61</v>
      </c>
      <c r="S8084" s="4">
        <v>39958</v>
      </c>
      <c r="T8084" s="7">
        <f>S8084-E8084</f>
        <v>3</v>
      </c>
      <c r="U8084" t="s">
        <v>14212</v>
      </c>
      <c r="V8084" s="6" t="s">
        <v>14251</v>
      </c>
      <c r="W8084" t="s">
        <v>14263</v>
      </c>
      <c r="X8084" t="s">
        <v>14186</v>
      </c>
      <c r="Y8084" t="str">
        <f>VLOOKUP(R8084,Managers!$A:$B,2,)</f>
        <v>Allen Young</v>
      </c>
      <c r="Z8084" s="11">
        <f>VLOOKUP(X8084,HourlyWages!$A:$B,2,0)</f>
        <v>67</v>
      </c>
      <c r="AA8084">
        <v>1</v>
      </c>
    </row>
    <row r="8085" spans="1:27" x14ac:dyDescent="0.3">
      <c r="A8085" t="b">
        <f>COUNTIF($C$1:C8085, C8085)&gt;1</f>
        <v>0</v>
      </c>
      <c r="B8085" t="b">
        <f>VLOOKUP(C8085,Sheet3!$A:$B,2,0) &gt; 1</f>
        <v>0</v>
      </c>
      <c r="C8085">
        <v>8084</v>
      </c>
      <c r="D8085">
        <v>57666</v>
      </c>
      <c r="E8085" s="4">
        <v>39955</v>
      </c>
      <c r="F8085">
        <v>44</v>
      </c>
      <c r="G8085" s="15">
        <f>I8085*F8085</f>
        <v>8800</v>
      </c>
      <c r="H8085" s="9">
        <v>0.1</v>
      </c>
      <c r="I8085" s="13">
        <f>VLOOKUP($U8085,Pricebook!$A:$D,4,0)</f>
        <v>200</v>
      </c>
      <c r="J8085" s="11">
        <f>G8085*(1-H8085)</f>
        <v>7920</v>
      </c>
      <c r="K8085" t="s">
        <v>1159</v>
      </c>
      <c r="L8085" t="s">
        <v>68</v>
      </c>
      <c r="M8085" t="str">
        <f>VLOOKUP($L8085,Companies!$A:$G,7,)</f>
        <v>Other Specialty Stores</v>
      </c>
      <c r="N8085" t="str">
        <f>VLOOKUP($L8085,Companies!$A:$G,6,)</f>
        <v>Consumer Services</v>
      </c>
      <c r="O8085" s="6" t="s">
        <v>1009</v>
      </c>
      <c r="P8085" s="6">
        <v>11757</v>
      </c>
      <c r="Q8085" t="s">
        <v>60</v>
      </c>
      <c r="R8085" t="s">
        <v>61</v>
      </c>
      <c r="S8085" s="4">
        <v>39955</v>
      </c>
      <c r="T8085" s="7">
        <f>S8085-E8085</f>
        <v>0</v>
      </c>
      <c r="U8085" t="s">
        <v>14206</v>
      </c>
      <c r="V8085" s="6" t="s">
        <v>14254</v>
      </c>
      <c r="W8085" t="s">
        <v>14265</v>
      </c>
      <c r="X8085" t="s">
        <v>14199</v>
      </c>
      <c r="Y8085" t="str">
        <f>VLOOKUP(R8085,Managers!$A:$B,2,)</f>
        <v>Allen Young</v>
      </c>
      <c r="Z8085" s="11">
        <f>VLOOKUP(X8085,HourlyWages!$A:$B,2,0)</f>
        <v>68</v>
      </c>
      <c r="AA8085">
        <v>1</v>
      </c>
    </row>
    <row r="8086" spans="1:27" x14ac:dyDescent="0.3">
      <c r="A8086" t="b">
        <f>COUNTIF($C$1:C8086, C8086)&gt;1</f>
        <v>0</v>
      </c>
      <c r="B8086" t="b">
        <f>VLOOKUP(C8086,Sheet3!$A:$B,2,0) &gt; 1</f>
        <v>0</v>
      </c>
      <c r="C8086">
        <v>8085</v>
      </c>
      <c r="D8086">
        <v>57669</v>
      </c>
      <c r="E8086" s="4">
        <v>40398</v>
      </c>
      <c r="F8086">
        <v>41</v>
      </c>
      <c r="G8086" s="15">
        <f>I8086*F8086</f>
        <v>6970</v>
      </c>
      <c r="H8086" s="9">
        <v>0</v>
      </c>
      <c r="I8086" s="13">
        <f>VLOOKUP($U8086,Pricebook!$A:$D,4,0)</f>
        <v>170</v>
      </c>
      <c r="J8086" s="11">
        <f>G8086*(1-H8086)</f>
        <v>6970</v>
      </c>
      <c r="K8086" t="s">
        <v>1440</v>
      </c>
      <c r="L8086" t="s">
        <v>203</v>
      </c>
      <c r="M8086" t="str">
        <f>VLOOKUP($L8086,Companies!$A:$G,7,)</f>
        <v>Catalog/Specialty Distribution</v>
      </c>
      <c r="N8086" t="str">
        <f>VLOOKUP($L8086,Companies!$A:$G,6,)</f>
        <v>Consumer Services</v>
      </c>
      <c r="O8086" s="6" t="s">
        <v>1441</v>
      </c>
      <c r="P8086" s="6">
        <v>91745</v>
      </c>
      <c r="Q8086" t="s">
        <v>114</v>
      </c>
      <c r="R8086" t="s">
        <v>23</v>
      </c>
      <c r="S8086" s="4">
        <v>40399</v>
      </c>
      <c r="T8086" s="7">
        <f>S8086-E8086</f>
        <v>1</v>
      </c>
      <c r="U8086" t="s">
        <v>14219</v>
      </c>
      <c r="V8086" s="6" t="s">
        <v>14257</v>
      </c>
      <c r="W8086" t="s">
        <v>14264</v>
      </c>
      <c r="X8086" t="s">
        <v>14186</v>
      </c>
      <c r="Y8086" t="str">
        <f>VLOOKUP(R8086,Managers!$A:$B,2,)</f>
        <v>Bob Turner</v>
      </c>
      <c r="Z8086" s="11">
        <f>VLOOKUP(X8086,HourlyWages!$A:$B,2,0)</f>
        <v>67</v>
      </c>
      <c r="AA8086">
        <v>1</v>
      </c>
    </row>
    <row r="8087" spans="1:27" x14ac:dyDescent="0.3">
      <c r="A8087" t="b">
        <f>COUNTIF($C$1:C8087, C8087)&gt;1</f>
        <v>0</v>
      </c>
      <c r="B8087" t="b">
        <f>VLOOKUP(C8087,Sheet3!$A:$B,2,0) &gt; 1</f>
        <v>0</v>
      </c>
      <c r="C8087">
        <v>8086</v>
      </c>
      <c r="D8087">
        <v>57671</v>
      </c>
      <c r="E8087" s="4">
        <v>41220</v>
      </c>
      <c r="F8087">
        <v>6</v>
      </c>
      <c r="G8087" s="15">
        <f>I8087*F8087</f>
        <v>1200</v>
      </c>
      <c r="H8087" s="9">
        <v>0.01</v>
      </c>
      <c r="I8087" s="13">
        <f>VLOOKUP($U8087,Pricebook!$A:$D,4,0)</f>
        <v>200</v>
      </c>
      <c r="J8087" s="11">
        <f>G8087*(1-H8087)</f>
        <v>1188</v>
      </c>
      <c r="K8087" t="s">
        <v>956</v>
      </c>
      <c r="L8087" t="s">
        <v>452</v>
      </c>
      <c r="M8087" t="str">
        <f>VLOOKUP($L8087,Companies!$A:$G,7,)</f>
        <v>Biotechnology: Biological Products (No Diagnostic Substances)</v>
      </c>
      <c r="N8087" t="str">
        <f>VLOOKUP($L8087,Companies!$A:$G,6,)</f>
        <v>Health Care</v>
      </c>
      <c r="O8087" s="6" t="s">
        <v>152</v>
      </c>
      <c r="P8087" s="6">
        <v>48135</v>
      </c>
      <c r="Q8087" t="s">
        <v>172</v>
      </c>
      <c r="R8087" t="s">
        <v>16</v>
      </c>
      <c r="S8087" s="4">
        <v>41221</v>
      </c>
      <c r="T8087" s="7">
        <f>S8087-E8087</f>
        <v>1</v>
      </c>
      <c r="U8087" t="s">
        <v>14214</v>
      </c>
      <c r="V8087" s="6" t="s">
        <v>14254</v>
      </c>
      <c r="W8087" t="s">
        <v>14265</v>
      </c>
      <c r="X8087" t="s">
        <v>14185</v>
      </c>
      <c r="Y8087" t="str">
        <f>VLOOKUP(R8087,Managers!$A:$B,2,)</f>
        <v>Josh Martinez</v>
      </c>
      <c r="Z8087" s="11">
        <f>VLOOKUP(X8087,HourlyWages!$A:$B,2,0)</f>
        <v>70</v>
      </c>
      <c r="AA8087">
        <v>1</v>
      </c>
    </row>
    <row r="8088" spans="1:27" x14ac:dyDescent="0.3">
      <c r="A8088" t="b">
        <f>COUNTIF($C$1:C8088, C8088)&gt;1</f>
        <v>0</v>
      </c>
      <c r="B8088" t="b">
        <f>VLOOKUP(C8088,Sheet3!$A:$B,2,0) &gt; 1</f>
        <v>0</v>
      </c>
      <c r="C8088">
        <v>8087</v>
      </c>
      <c r="D8088">
        <v>57698</v>
      </c>
      <c r="E8088" s="4">
        <v>40914</v>
      </c>
      <c r="F8088">
        <v>10</v>
      </c>
      <c r="G8088" s="15">
        <f>I8088*F8088</f>
        <v>1700</v>
      </c>
      <c r="H8088" s="9">
        <v>0.05</v>
      </c>
      <c r="I8088" s="13">
        <f>VLOOKUP($U8088,Pricebook!$A:$D,4,0)</f>
        <v>170</v>
      </c>
      <c r="J8088" s="11">
        <f>G8088*(1-H8088)</f>
        <v>1615</v>
      </c>
      <c r="K8088" t="s">
        <v>855</v>
      </c>
      <c r="L8088" t="s">
        <v>400</v>
      </c>
      <c r="M8088" t="str">
        <f>VLOOKUP($L8088,Companies!$A:$G,7,)</f>
        <v>Industrial Specialties</v>
      </c>
      <c r="N8088" t="str">
        <f>VLOOKUP($L8088,Companies!$A:$G,6,)</f>
        <v>Health Care</v>
      </c>
      <c r="O8088" s="6" t="s">
        <v>685</v>
      </c>
      <c r="P8088" s="6">
        <v>35401</v>
      </c>
      <c r="Q8088" t="s">
        <v>424</v>
      </c>
      <c r="R8088" t="s">
        <v>34</v>
      </c>
      <c r="S8088" s="4">
        <v>40915</v>
      </c>
      <c r="T8088" s="7">
        <f>S8088-E8088</f>
        <v>1</v>
      </c>
      <c r="U8088" t="s">
        <v>14219</v>
      </c>
      <c r="V8088" s="6" t="s">
        <v>14251</v>
      </c>
      <c r="W8088" t="s">
        <v>14263</v>
      </c>
      <c r="X8088" t="s">
        <v>14184</v>
      </c>
      <c r="Y8088" t="str">
        <f>VLOOKUP(R8088,Managers!$A:$B,2,)</f>
        <v>Frank Mitchell</v>
      </c>
      <c r="Z8088" s="11">
        <f>VLOOKUP(X8088,HourlyWages!$A:$B,2,0)</f>
        <v>50</v>
      </c>
      <c r="AA8088">
        <v>1</v>
      </c>
    </row>
    <row r="8089" spans="1:27" x14ac:dyDescent="0.3">
      <c r="A8089" t="b">
        <f>COUNTIF($C$1:C8089, C8089)&gt;1</f>
        <v>0</v>
      </c>
      <c r="B8089" t="b">
        <f>VLOOKUP(C8089,Sheet3!$A:$B,2,0) &gt; 1</f>
        <v>0</v>
      </c>
      <c r="C8089">
        <v>8088</v>
      </c>
      <c r="D8089">
        <v>57698</v>
      </c>
      <c r="E8089" s="4">
        <v>40914</v>
      </c>
      <c r="F8089">
        <v>13</v>
      </c>
      <c r="G8089" s="15">
        <f>I8089*F8089</f>
        <v>2210</v>
      </c>
      <c r="H8089" s="9">
        <v>0.04</v>
      </c>
      <c r="I8089" s="13">
        <f>VLOOKUP($U8089,Pricebook!$A:$D,4,0)</f>
        <v>170</v>
      </c>
      <c r="J8089" s="11">
        <f>G8089*(1-H8089)</f>
        <v>2121.6</v>
      </c>
      <c r="K8089" t="s">
        <v>855</v>
      </c>
      <c r="L8089" t="s">
        <v>400</v>
      </c>
      <c r="M8089" t="str">
        <f>VLOOKUP($L8089,Companies!$A:$G,7,)</f>
        <v>Industrial Specialties</v>
      </c>
      <c r="N8089" t="str">
        <f>VLOOKUP($L8089,Companies!$A:$G,6,)</f>
        <v>Health Care</v>
      </c>
      <c r="O8089" s="6" t="s">
        <v>685</v>
      </c>
      <c r="P8089" s="6">
        <v>35401</v>
      </c>
      <c r="Q8089" t="s">
        <v>424</v>
      </c>
      <c r="R8089" t="s">
        <v>34</v>
      </c>
      <c r="S8089" s="4">
        <v>40916</v>
      </c>
      <c r="T8089" s="7">
        <f>S8089-E8089</f>
        <v>2</v>
      </c>
      <c r="U8089" t="s">
        <v>14219</v>
      </c>
      <c r="V8089" s="6" t="s">
        <v>14251</v>
      </c>
      <c r="W8089" t="s">
        <v>14266</v>
      </c>
      <c r="X8089" t="s">
        <v>14191</v>
      </c>
      <c r="Y8089" t="str">
        <f>VLOOKUP(R8089,Managers!$A:$B,2,)</f>
        <v>Frank Mitchell</v>
      </c>
      <c r="Z8089" s="11">
        <f>VLOOKUP(X8089,HourlyWages!$A:$B,2,0)</f>
        <v>60</v>
      </c>
      <c r="AA8089">
        <v>1</v>
      </c>
    </row>
    <row r="8090" spans="1:27" x14ac:dyDescent="0.3">
      <c r="A8090" t="b">
        <f>COUNTIF($C$1:C8090, C8090)&gt;1</f>
        <v>0</v>
      </c>
      <c r="B8090" t="b">
        <f>VLOOKUP(C8090,Sheet3!$A:$B,2,0) &gt; 1</f>
        <v>0</v>
      </c>
      <c r="C8090">
        <v>8089</v>
      </c>
      <c r="D8090">
        <v>57699</v>
      </c>
      <c r="E8090" s="4">
        <v>41223</v>
      </c>
      <c r="F8090">
        <v>47</v>
      </c>
      <c r="G8090" s="15">
        <f>I8090*F8090</f>
        <v>7050</v>
      </c>
      <c r="H8090" s="9">
        <v>0.09</v>
      </c>
      <c r="I8090" s="13">
        <f>VLOOKUP($U8090,Pricebook!$A:$D,4,0)</f>
        <v>150</v>
      </c>
      <c r="J8090" s="11">
        <f>G8090*(1-H8090)</f>
        <v>6415.5</v>
      </c>
      <c r="K8090" t="s">
        <v>1043</v>
      </c>
      <c r="L8090" t="s">
        <v>121</v>
      </c>
      <c r="M8090" t="str">
        <f>VLOOKUP($L8090,Companies!$A:$G,7,)</f>
        <v>Consumer Electronics/Video Chains</v>
      </c>
      <c r="N8090" t="str">
        <f>VLOOKUP($L8090,Companies!$A:$G,6,)</f>
        <v>Consumer Services</v>
      </c>
      <c r="O8090" s="6" t="s">
        <v>2203</v>
      </c>
      <c r="P8090" s="6" t="s">
        <v>2204</v>
      </c>
      <c r="Q8090" t="s">
        <v>232</v>
      </c>
      <c r="R8090" t="s">
        <v>61</v>
      </c>
      <c r="S8090" s="4">
        <v>41228</v>
      </c>
      <c r="T8090" s="7">
        <f>S8090-E8090</f>
        <v>5</v>
      </c>
      <c r="U8090" t="s">
        <v>14211</v>
      </c>
      <c r="V8090" s="6" t="s">
        <v>14251</v>
      </c>
      <c r="W8090" t="s">
        <v>14260</v>
      </c>
      <c r="X8090" t="s">
        <v>14199</v>
      </c>
      <c r="Y8090" t="str">
        <f>VLOOKUP(R8090,Managers!$A:$B,2,)</f>
        <v>Allen Young</v>
      </c>
      <c r="Z8090" s="11">
        <f>VLOOKUP(X8090,HourlyWages!$A:$B,2,0)</f>
        <v>68</v>
      </c>
      <c r="AA8090">
        <v>1</v>
      </c>
    </row>
    <row r="8091" spans="1:27" x14ac:dyDescent="0.3">
      <c r="A8091" t="b">
        <f>COUNTIF($C$1:C8091, C8091)&gt;1</f>
        <v>0</v>
      </c>
      <c r="B8091" t="b">
        <f>VLOOKUP(C8091,Sheet3!$A:$B,2,0) &gt; 1</f>
        <v>0</v>
      </c>
      <c r="C8091">
        <v>8090</v>
      </c>
      <c r="D8091">
        <v>57699</v>
      </c>
      <c r="E8091" s="4">
        <v>41223</v>
      </c>
      <c r="F8091">
        <v>36</v>
      </c>
      <c r="G8091" s="15">
        <f>I8091*F8091</f>
        <v>3960</v>
      </c>
      <c r="H8091" s="9">
        <v>0.08</v>
      </c>
      <c r="I8091" s="13">
        <f>VLOOKUP($U8091,Pricebook!$A:$D,4,0)</f>
        <v>110</v>
      </c>
      <c r="J8091" s="11">
        <f>G8091*(1-H8091)</f>
        <v>3643.2000000000003</v>
      </c>
      <c r="K8091" t="s">
        <v>1043</v>
      </c>
      <c r="L8091" t="s">
        <v>121</v>
      </c>
      <c r="M8091" t="str">
        <f>VLOOKUP($L8091,Companies!$A:$G,7,)</f>
        <v>Consumer Electronics/Video Chains</v>
      </c>
      <c r="N8091" t="str">
        <f>VLOOKUP($L8091,Companies!$A:$G,6,)</f>
        <v>Consumer Services</v>
      </c>
      <c r="O8091" s="6" t="s">
        <v>2203</v>
      </c>
      <c r="P8091" s="6" t="s">
        <v>2204</v>
      </c>
      <c r="Q8091" t="s">
        <v>232</v>
      </c>
      <c r="R8091" t="s">
        <v>61</v>
      </c>
      <c r="S8091" s="4">
        <v>41227</v>
      </c>
      <c r="T8091" s="7">
        <f>S8091-E8091</f>
        <v>4</v>
      </c>
      <c r="U8091" t="s">
        <v>14220</v>
      </c>
      <c r="V8091" s="6" t="s">
        <v>14254</v>
      </c>
      <c r="W8091" t="s">
        <v>14255</v>
      </c>
      <c r="X8091" t="s">
        <v>14196</v>
      </c>
      <c r="Y8091" t="str">
        <f>VLOOKUP(R8091,Managers!$A:$B,2,)</f>
        <v>Allen Young</v>
      </c>
      <c r="Z8091" s="11">
        <f>VLOOKUP(X8091,HourlyWages!$A:$B,2,0)</f>
        <v>58</v>
      </c>
      <c r="AA8091">
        <v>1</v>
      </c>
    </row>
    <row r="8092" spans="1:27" x14ac:dyDescent="0.3">
      <c r="A8092" t="b">
        <f>COUNTIF($C$1:C8092, C8092)&gt;1</f>
        <v>0</v>
      </c>
      <c r="B8092" t="b">
        <f>VLOOKUP(C8092,Sheet3!$A:$B,2,0) &gt; 1</f>
        <v>0</v>
      </c>
      <c r="C8092">
        <v>8091</v>
      </c>
      <c r="D8092">
        <v>57699</v>
      </c>
      <c r="E8092" s="4">
        <v>41223</v>
      </c>
      <c r="F8092">
        <v>20</v>
      </c>
      <c r="G8092" s="15">
        <f>I8092*F8092</f>
        <v>2500</v>
      </c>
      <c r="H8092" s="9">
        <v>0.09</v>
      </c>
      <c r="I8092" s="13">
        <f>VLOOKUP($U8092,Pricebook!$A:$D,4,0)</f>
        <v>125</v>
      </c>
      <c r="J8092" s="11">
        <f>G8092*(1-H8092)</f>
        <v>2275</v>
      </c>
      <c r="K8092" t="s">
        <v>1043</v>
      </c>
      <c r="L8092" t="s">
        <v>121</v>
      </c>
      <c r="M8092" t="str">
        <f>VLOOKUP($L8092,Companies!$A:$G,7,)</f>
        <v>Consumer Electronics/Video Chains</v>
      </c>
      <c r="N8092" t="str">
        <f>VLOOKUP($L8092,Companies!$A:$G,6,)</f>
        <v>Consumer Services</v>
      </c>
      <c r="O8092" s="6" t="s">
        <v>2203</v>
      </c>
      <c r="P8092" s="6" t="s">
        <v>2204</v>
      </c>
      <c r="Q8092" t="s">
        <v>232</v>
      </c>
      <c r="R8092" t="s">
        <v>61</v>
      </c>
      <c r="S8092" s="4">
        <v>41225</v>
      </c>
      <c r="T8092" s="7">
        <f>S8092-E8092</f>
        <v>2</v>
      </c>
      <c r="U8092" t="s">
        <v>14208</v>
      </c>
      <c r="V8092" s="6" t="s">
        <v>14251</v>
      </c>
      <c r="W8092" t="s">
        <v>14266</v>
      </c>
      <c r="X8092" t="s">
        <v>14199</v>
      </c>
      <c r="Y8092" t="str">
        <f>VLOOKUP(R8092,Managers!$A:$B,2,)</f>
        <v>Allen Young</v>
      </c>
      <c r="Z8092" s="11">
        <f>VLOOKUP(X8092,HourlyWages!$A:$B,2,0)</f>
        <v>68</v>
      </c>
      <c r="AA8092">
        <v>1</v>
      </c>
    </row>
    <row r="8093" spans="1:27" x14ac:dyDescent="0.3">
      <c r="A8093" t="b">
        <f>COUNTIF($C$1:C8093, C8093)&gt;1</f>
        <v>0</v>
      </c>
      <c r="B8093" t="b">
        <f>VLOOKUP(C8093,Sheet3!$A:$B,2,0) &gt; 1</f>
        <v>0</v>
      </c>
      <c r="C8093">
        <v>8092</v>
      </c>
      <c r="D8093">
        <v>57700</v>
      </c>
      <c r="E8093" s="4">
        <v>40859</v>
      </c>
      <c r="F8093">
        <v>38</v>
      </c>
      <c r="G8093" s="15">
        <f>I8093*F8093</f>
        <v>5700</v>
      </c>
      <c r="H8093" s="9">
        <v>0.04</v>
      </c>
      <c r="I8093" s="13">
        <f>VLOOKUP($U8093,Pricebook!$A:$D,4,0)</f>
        <v>150</v>
      </c>
      <c r="J8093" s="11">
        <f>G8093*(1-H8093)</f>
        <v>5472</v>
      </c>
      <c r="K8093" t="s">
        <v>2512</v>
      </c>
      <c r="L8093" t="s">
        <v>108</v>
      </c>
      <c r="M8093" t="str">
        <f>VLOOKUP($L8093,Companies!$A:$G,7,)</f>
        <v>Broadcasting</v>
      </c>
      <c r="N8093" t="str">
        <f>VLOOKUP($L8093,Companies!$A:$G,6,)</f>
        <v>Consumer Services</v>
      </c>
      <c r="O8093" s="6" t="s">
        <v>2246</v>
      </c>
      <c r="P8093" s="6" t="s">
        <v>2898</v>
      </c>
      <c r="Q8093" t="s">
        <v>172</v>
      </c>
      <c r="R8093" t="s">
        <v>16</v>
      </c>
      <c r="S8093" s="4">
        <v>40859</v>
      </c>
      <c r="T8093" s="7">
        <f>S8093-E8093</f>
        <v>0</v>
      </c>
      <c r="U8093" t="s">
        <v>14211</v>
      </c>
      <c r="V8093" s="6" t="s">
        <v>14257</v>
      </c>
      <c r="W8093" t="s">
        <v>14258</v>
      </c>
      <c r="X8093" t="s">
        <v>14195</v>
      </c>
      <c r="Y8093" t="str">
        <f>VLOOKUP(R8093,Managers!$A:$B,2,)</f>
        <v>Josh Martinez</v>
      </c>
      <c r="Z8093" s="11">
        <f>VLOOKUP(X8093,HourlyWages!$A:$B,2,0)</f>
        <v>52</v>
      </c>
      <c r="AA8093">
        <v>1</v>
      </c>
    </row>
    <row r="8094" spans="1:27" x14ac:dyDescent="0.3">
      <c r="A8094" t="b">
        <f>COUNTIF($C$1:C8094, C8094)&gt;1</f>
        <v>0</v>
      </c>
      <c r="B8094" t="b">
        <f>VLOOKUP(C8094,Sheet3!$A:$B,2,0) &gt; 1</f>
        <v>0</v>
      </c>
      <c r="C8094">
        <v>8093</v>
      </c>
      <c r="D8094">
        <v>57734</v>
      </c>
      <c r="E8094" s="4">
        <v>40072</v>
      </c>
      <c r="F8094">
        <v>26</v>
      </c>
      <c r="G8094" s="15">
        <f>I8094*F8094</f>
        <v>4160</v>
      </c>
      <c r="H8094" s="9">
        <v>0.05</v>
      </c>
      <c r="I8094" s="13">
        <f>VLOOKUP($U8094,Pricebook!$A:$D,4,0)</f>
        <v>160</v>
      </c>
      <c r="J8094" s="11">
        <f>G8094*(1-H8094)</f>
        <v>3952</v>
      </c>
      <c r="K8094" t="s">
        <v>958</v>
      </c>
      <c r="L8094" t="s">
        <v>576</v>
      </c>
      <c r="M8094" t="str">
        <f>VLOOKUP($L8094,Companies!$A:$G,7,)</f>
        <v>Clothing/Shoe/Accessory Stores</v>
      </c>
      <c r="N8094" t="str">
        <f>VLOOKUP($L8094,Companies!$A:$G,6,)</f>
        <v>Consumer Services</v>
      </c>
      <c r="O8094" s="6" t="s">
        <v>2803</v>
      </c>
      <c r="P8094" s="6">
        <v>92345</v>
      </c>
      <c r="Q8094" t="s">
        <v>114</v>
      </c>
      <c r="R8094" t="s">
        <v>23</v>
      </c>
      <c r="S8094" s="4">
        <v>40074</v>
      </c>
      <c r="T8094" s="7">
        <f>S8094-E8094</f>
        <v>2</v>
      </c>
      <c r="U8094" t="s">
        <v>14218</v>
      </c>
      <c r="V8094" s="6" t="s">
        <v>14251</v>
      </c>
      <c r="W8094" t="s">
        <v>14263</v>
      </c>
      <c r="X8094" t="s">
        <v>14196</v>
      </c>
      <c r="Y8094" t="str">
        <f>VLOOKUP(R8094,Managers!$A:$B,2,)</f>
        <v>Bob Turner</v>
      </c>
      <c r="Z8094" s="11">
        <f>VLOOKUP(X8094,HourlyWages!$A:$B,2,0)</f>
        <v>58</v>
      </c>
      <c r="AA8094">
        <v>1</v>
      </c>
    </row>
    <row r="8095" spans="1:27" x14ac:dyDescent="0.3">
      <c r="A8095" t="b">
        <f>COUNTIF($C$1:C8095, C8095)&gt;1</f>
        <v>0</v>
      </c>
      <c r="B8095" t="b">
        <f>VLOOKUP(C8095,Sheet3!$A:$B,2,0) &gt; 1</f>
        <v>0</v>
      </c>
      <c r="C8095">
        <v>8094</v>
      </c>
      <c r="D8095">
        <v>57734</v>
      </c>
      <c r="E8095" s="4">
        <v>40072</v>
      </c>
      <c r="F8095">
        <v>27</v>
      </c>
      <c r="G8095" s="15">
        <f>I8095*F8095</f>
        <v>2970</v>
      </c>
      <c r="H8095" s="9">
        <v>0.1</v>
      </c>
      <c r="I8095" s="13">
        <f>VLOOKUP($U8095,Pricebook!$A:$D,4,0)</f>
        <v>110</v>
      </c>
      <c r="J8095" s="11">
        <f>G8095*(1-H8095)</f>
        <v>2673</v>
      </c>
      <c r="K8095" t="s">
        <v>958</v>
      </c>
      <c r="L8095" t="s">
        <v>576</v>
      </c>
      <c r="M8095" t="str">
        <f>VLOOKUP($L8095,Companies!$A:$G,7,)</f>
        <v>Clothing/Shoe/Accessory Stores</v>
      </c>
      <c r="N8095" t="str">
        <f>VLOOKUP($L8095,Companies!$A:$G,6,)</f>
        <v>Consumer Services</v>
      </c>
      <c r="O8095" s="6" t="s">
        <v>2803</v>
      </c>
      <c r="P8095" s="6">
        <v>92345</v>
      </c>
      <c r="Q8095" t="s">
        <v>114</v>
      </c>
      <c r="R8095" t="s">
        <v>23</v>
      </c>
      <c r="S8095" s="4">
        <v>40074</v>
      </c>
      <c r="T8095" s="7">
        <f>S8095-E8095</f>
        <v>2</v>
      </c>
      <c r="U8095" t="s">
        <v>14220</v>
      </c>
      <c r="V8095" s="6" t="s">
        <v>14257</v>
      </c>
      <c r="W8095" t="s">
        <v>14258</v>
      </c>
      <c r="X8095" t="s">
        <v>14191</v>
      </c>
      <c r="Y8095" t="str">
        <f>VLOOKUP(R8095,Managers!$A:$B,2,)</f>
        <v>Bob Turner</v>
      </c>
      <c r="Z8095" s="11">
        <f>VLOOKUP(X8095,HourlyWages!$A:$B,2,0)</f>
        <v>60</v>
      </c>
      <c r="AA8095">
        <v>1</v>
      </c>
    </row>
    <row r="8096" spans="1:27" x14ac:dyDescent="0.3">
      <c r="A8096" t="b">
        <f>COUNTIF($C$1:C8096, C8096)&gt;1</f>
        <v>0</v>
      </c>
      <c r="B8096" t="b">
        <f>VLOOKUP(C8096,Sheet3!$A:$B,2,0) &gt; 1</f>
        <v>0</v>
      </c>
      <c r="C8096">
        <v>8095</v>
      </c>
      <c r="D8096">
        <v>57760</v>
      </c>
      <c r="E8096" s="4">
        <v>40736</v>
      </c>
      <c r="F8096">
        <v>38</v>
      </c>
      <c r="G8096" s="15">
        <f>I8096*F8096</f>
        <v>4750</v>
      </c>
      <c r="H8096" s="9">
        <v>0.06</v>
      </c>
      <c r="I8096" s="13">
        <f>VLOOKUP($U8096,Pricebook!$A:$D,4,0)</f>
        <v>125</v>
      </c>
      <c r="J8096" s="11">
        <f>G8096*(1-H8096)</f>
        <v>4465</v>
      </c>
      <c r="K8096" t="s">
        <v>2789</v>
      </c>
      <c r="L8096" t="s">
        <v>125</v>
      </c>
      <c r="M8096" t="str">
        <f>VLOOKUP($L8096,Companies!$A:$G,7,)</f>
        <v>EDP Services</v>
      </c>
      <c r="N8096" t="str">
        <f>VLOOKUP($L8096,Companies!$A:$G,6,)</f>
        <v>Technology</v>
      </c>
      <c r="O8096" s="6" t="s">
        <v>1544</v>
      </c>
      <c r="P8096" s="6">
        <v>94568</v>
      </c>
      <c r="Q8096" t="s">
        <v>114</v>
      </c>
      <c r="R8096" t="s">
        <v>23</v>
      </c>
      <c r="S8096" s="4">
        <v>40738</v>
      </c>
      <c r="T8096" s="7">
        <f>S8096-E8096</f>
        <v>2</v>
      </c>
      <c r="U8096" t="s">
        <v>14208</v>
      </c>
      <c r="V8096" s="6" t="s">
        <v>14257</v>
      </c>
      <c r="W8096" t="s">
        <v>14264</v>
      </c>
      <c r="X8096" t="s">
        <v>14192</v>
      </c>
      <c r="Y8096" t="str">
        <f>VLOOKUP(R8096,Managers!$A:$B,2,)</f>
        <v>Bob Turner</v>
      </c>
      <c r="Z8096" s="11">
        <f>VLOOKUP(X8096,HourlyWages!$A:$B,2,0)</f>
        <v>75</v>
      </c>
      <c r="AA8096">
        <v>1</v>
      </c>
    </row>
    <row r="8097" spans="1:27" x14ac:dyDescent="0.3">
      <c r="A8097" t="b">
        <f>COUNTIF($C$1:C8097, C8097)&gt;1</f>
        <v>0</v>
      </c>
      <c r="B8097" t="b">
        <f>VLOOKUP(C8097,Sheet3!$A:$B,2,0) &gt; 1</f>
        <v>0</v>
      </c>
      <c r="C8097">
        <v>8096</v>
      </c>
      <c r="D8097">
        <v>57760</v>
      </c>
      <c r="E8097" s="4">
        <v>40736</v>
      </c>
      <c r="F8097">
        <v>34</v>
      </c>
      <c r="G8097" s="15">
        <f>I8097*F8097</f>
        <v>4080</v>
      </c>
      <c r="H8097" s="9">
        <v>0.01</v>
      </c>
      <c r="I8097" s="13">
        <f>VLOOKUP($U8097,Pricebook!$A:$D,4,0)</f>
        <v>120</v>
      </c>
      <c r="J8097" s="11">
        <f>G8097*(1-H8097)</f>
        <v>4039.2</v>
      </c>
      <c r="K8097" t="s">
        <v>2789</v>
      </c>
      <c r="L8097" t="s">
        <v>125</v>
      </c>
      <c r="M8097" t="str">
        <f>VLOOKUP($L8097,Companies!$A:$G,7,)</f>
        <v>EDP Services</v>
      </c>
      <c r="N8097" t="str">
        <f>VLOOKUP($L8097,Companies!$A:$G,6,)</f>
        <v>Technology</v>
      </c>
      <c r="O8097" s="6" t="s">
        <v>1544</v>
      </c>
      <c r="P8097" s="6">
        <v>94568</v>
      </c>
      <c r="Q8097" t="s">
        <v>114</v>
      </c>
      <c r="R8097" t="s">
        <v>23</v>
      </c>
      <c r="S8097" s="4">
        <v>40738</v>
      </c>
      <c r="T8097" s="7">
        <f>S8097-E8097</f>
        <v>2</v>
      </c>
      <c r="U8097" t="s">
        <v>14212</v>
      </c>
      <c r="V8097" s="6" t="s">
        <v>14257</v>
      </c>
      <c r="W8097" t="s">
        <v>14259</v>
      </c>
      <c r="X8097" t="s">
        <v>14203</v>
      </c>
      <c r="Y8097" t="str">
        <f>VLOOKUP(R8097,Managers!$A:$B,2,)</f>
        <v>Bob Turner</v>
      </c>
      <c r="Z8097" s="11">
        <f>VLOOKUP(X8097,HourlyWages!$A:$B,2,0)</f>
        <v>62</v>
      </c>
      <c r="AA8097">
        <v>1</v>
      </c>
    </row>
    <row r="8098" spans="1:27" x14ac:dyDescent="0.3">
      <c r="A8098" t="b">
        <f>COUNTIF($C$1:C8098, C8098)&gt;1</f>
        <v>0</v>
      </c>
      <c r="B8098" t="b">
        <f>VLOOKUP(C8098,Sheet3!$A:$B,2,0) &gt; 1</f>
        <v>0</v>
      </c>
      <c r="C8098">
        <v>8097</v>
      </c>
      <c r="D8098">
        <v>57766</v>
      </c>
      <c r="E8098" s="4">
        <v>40298</v>
      </c>
      <c r="F8098">
        <v>17</v>
      </c>
      <c r="G8098" s="15">
        <f>I8098*F8098</f>
        <v>3400</v>
      </c>
      <c r="H8098" s="9">
        <v>0.05</v>
      </c>
      <c r="I8098" s="13">
        <f>VLOOKUP($U8098,Pricebook!$A:$D,4,0)</f>
        <v>200</v>
      </c>
      <c r="J8098" s="11">
        <f>G8098*(1-H8098)</f>
        <v>3230</v>
      </c>
      <c r="K8098" t="s">
        <v>848</v>
      </c>
      <c r="L8098" t="s">
        <v>385</v>
      </c>
      <c r="M8098" t="str">
        <f>VLOOKUP($L8098,Companies!$A:$G,7,)</f>
        <v>Restaurants</v>
      </c>
      <c r="N8098" t="str">
        <f>VLOOKUP($L8098,Companies!$A:$G,6,)</f>
        <v>Consumer Services</v>
      </c>
      <c r="O8098" s="6" t="s">
        <v>1651</v>
      </c>
      <c r="P8098" s="6">
        <v>59102</v>
      </c>
      <c r="Q8098" t="s">
        <v>1213</v>
      </c>
      <c r="R8098" t="s">
        <v>23</v>
      </c>
      <c r="S8098" s="4">
        <v>40301</v>
      </c>
      <c r="T8098" s="7">
        <f>S8098-E8098</f>
        <v>3</v>
      </c>
      <c r="U8098" t="s">
        <v>14214</v>
      </c>
      <c r="V8098" s="6" t="s">
        <v>14251</v>
      </c>
      <c r="W8098" t="s">
        <v>14260</v>
      </c>
      <c r="X8098" t="s">
        <v>14197</v>
      </c>
      <c r="Y8098" t="str">
        <f>VLOOKUP(R8098,Managers!$A:$B,2,)</f>
        <v>Bob Turner</v>
      </c>
      <c r="Z8098" s="11">
        <f>VLOOKUP(X8098,HourlyWages!$A:$B,2,0)</f>
        <v>71</v>
      </c>
      <c r="AA8098">
        <v>1</v>
      </c>
    </row>
    <row r="8099" spans="1:27" x14ac:dyDescent="0.3">
      <c r="A8099" t="b">
        <f>COUNTIF($C$1:C8099, C8099)&gt;1</f>
        <v>0</v>
      </c>
      <c r="B8099" t="b">
        <f>VLOOKUP(C8099,Sheet3!$A:$B,2,0) &gt; 1</f>
        <v>0</v>
      </c>
      <c r="C8099">
        <v>8098</v>
      </c>
      <c r="D8099">
        <v>57767</v>
      </c>
      <c r="E8099" s="4">
        <v>41010</v>
      </c>
      <c r="F8099">
        <v>34</v>
      </c>
      <c r="G8099" s="15">
        <f>I8099*F8099</f>
        <v>5100</v>
      </c>
      <c r="H8099" s="9">
        <v>0.01</v>
      </c>
      <c r="I8099" s="13">
        <f>VLOOKUP($U8099,Pricebook!$A:$D,4,0)</f>
        <v>150</v>
      </c>
      <c r="J8099" s="11">
        <f>G8099*(1-H8099)</f>
        <v>5049</v>
      </c>
      <c r="K8099" t="s">
        <v>26</v>
      </c>
      <c r="L8099" t="s">
        <v>27</v>
      </c>
      <c r="M8099" t="str">
        <f>VLOOKUP($L8099,Companies!$A:$G,7,)</f>
        <v>Television Services</v>
      </c>
      <c r="N8099" t="str">
        <f>VLOOKUP($L8099,Companies!$A:$G,6,)</f>
        <v>Consumer Services</v>
      </c>
      <c r="O8099" s="6" t="s">
        <v>737</v>
      </c>
      <c r="P8099" s="6">
        <v>28079</v>
      </c>
      <c r="Q8099" t="s">
        <v>33</v>
      </c>
      <c r="R8099" t="s">
        <v>34</v>
      </c>
      <c r="S8099" s="4">
        <v>41012</v>
      </c>
      <c r="T8099" s="7">
        <f>S8099-E8099</f>
        <v>2</v>
      </c>
      <c r="U8099" t="s">
        <v>14210</v>
      </c>
      <c r="V8099" s="6" t="s">
        <v>14251</v>
      </c>
      <c r="W8099" t="s">
        <v>14253</v>
      </c>
      <c r="X8099" t="s">
        <v>14188</v>
      </c>
      <c r="Y8099" t="str">
        <f>VLOOKUP(R8099,Managers!$A:$B,2,)</f>
        <v>Frank Mitchell</v>
      </c>
      <c r="Z8099" s="11">
        <f>VLOOKUP(X8099,HourlyWages!$A:$B,2,0)</f>
        <v>52</v>
      </c>
      <c r="AA8099">
        <v>1</v>
      </c>
    </row>
    <row r="8100" spans="1:27" x14ac:dyDescent="0.3">
      <c r="A8100" t="b">
        <f>COUNTIF($C$1:C8100, C8100)&gt;1</f>
        <v>0</v>
      </c>
      <c r="B8100" t="b">
        <f>VLOOKUP(C8100,Sheet3!$A:$B,2,0) &gt; 1</f>
        <v>0</v>
      </c>
      <c r="C8100">
        <v>8099</v>
      </c>
      <c r="D8100">
        <v>57794</v>
      </c>
      <c r="E8100" s="4">
        <v>40020</v>
      </c>
      <c r="F8100">
        <v>16</v>
      </c>
      <c r="G8100" s="15">
        <f>I8100*F8100</f>
        <v>1760</v>
      </c>
      <c r="H8100" s="9">
        <v>0.02</v>
      </c>
      <c r="I8100" s="13">
        <f>VLOOKUP($U8100,Pricebook!$A:$D,4,0)</f>
        <v>110</v>
      </c>
      <c r="J8100" s="11">
        <f>G8100*(1-H8100)</f>
        <v>1724.8</v>
      </c>
      <c r="K8100" t="s">
        <v>806</v>
      </c>
      <c r="L8100" t="s">
        <v>520</v>
      </c>
      <c r="M8100" t="str">
        <f>VLOOKUP($L8100,Companies!$A:$G,7,)</f>
        <v>Computer Software: Prepackaged Software</v>
      </c>
      <c r="N8100" t="str">
        <f>VLOOKUP($L8100,Companies!$A:$G,6,)</f>
        <v>Technology</v>
      </c>
      <c r="O8100" s="6" t="s">
        <v>2769</v>
      </c>
      <c r="P8100" s="6">
        <v>75234</v>
      </c>
      <c r="Q8100" t="s">
        <v>48</v>
      </c>
      <c r="R8100" t="s">
        <v>16</v>
      </c>
      <c r="S8100" s="4">
        <v>40022</v>
      </c>
      <c r="T8100" s="7">
        <f>S8100-E8100</f>
        <v>2</v>
      </c>
      <c r="U8100" t="s">
        <v>14215</v>
      </c>
      <c r="V8100" s="6" t="s">
        <v>14251</v>
      </c>
      <c r="W8100" t="s">
        <v>14263</v>
      </c>
      <c r="X8100" t="s">
        <v>14189</v>
      </c>
      <c r="Y8100" t="str">
        <f>VLOOKUP(R8100,Managers!$A:$B,2,)</f>
        <v>Josh Martinez</v>
      </c>
      <c r="Z8100" s="11">
        <f>VLOOKUP(X8100,HourlyWages!$A:$B,2,0)</f>
        <v>62</v>
      </c>
      <c r="AA8100">
        <v>1</v>
      </c>
    </row>
    <row r="8101" spans="1:27" x14ac:dyDescent="0.3">
      <c r="A8101" t="b">
        <f>COUNTIF($C$1:C8101, C8101)&gt;1</f>
        <v>0</v>
      </c>
      <c r="B8101" t="b">
        <f>VLOOKUP(C8101,Sheet3!$A:$B,2,0) &gt; 1</f>
        <v>0</v>
      </c>
      <c r="C8101">
        <v>8100</v>
      </c>
      <c r="D8101">
        <v>57798</v>
      </c>
      <c r="E8101" s="4">
        <v>41167</v>
      </c>
      <c r="F8101">
        <v>20</v>
      </c>
      <c r="G8101" s="15">
        <f>I8101*F8101</f>
        <v>2500</v>
      </c>
      <c r="H8101" s="9">
        <v>0.01</v>
      </c>
      <c r="I8101" s="13">
        <f>VLOOKUP($U8101,Pricebook!$A:$D,4,0)</f>
        <v>125</v>
      </c>
      <c r="J8101" s="11">
        <f>G8101*(1-H8101)</f>
        <v>2475</v>
      </c>
      <c r="K8101" t="s">
        <v>755</v>
      </c>
      <c r="L8101" t="s">
        <v>452</v>
      </c>
      <c r="M8101" t="str">
        <f>VLOOKUP($L8101,Companies!$A:$G,7,)</f>
        <v>Biotechnology: Biological Products (No Diagnostic Substances)</v>
      </c>
      <c r="N8101" t="str">
        <f>VLOOKUP($L8101,Companies!$A:$G,6,)</f>
        <v>Health Care</v>
      </c>
      <c r="O8101" s="6" t="s">
        <v>1558</v>
      </c>
      <c r="P8101" s="6">
        <v>23464</v>
      </c>
      <c r="Q8101" t="s">
        <v>368</v>
      </c>
      <c r="R8101" t="s">
        <v>34</v>
      </c>
      <c r="S8101" s="4">
        <v>41168</v>
      </c>
      <c r="T8101" s="7">
        <f>S8101-E8101</f>
        <v>1</v>
      </c>
      <c r="U8101" t="s">
        <v>14217</v>
      </c>
      <c r="V8101" s="6" t="s">
        <v>14251</v>
      </c>
      <c r="W8101" t="s">
        <v>14261</v>
      </c>
      <c r="X8101" t="s">
        <v>14199</v>
      </c>
      <c r="Y8101" t="str">
        <f>VLOOKUP(R8101,Managers!$A:$B,2,)</f>
        <v>Frank Mitchell</v>
      </c>
      <c r="Z8101" s="11">
        <f>VLOOKUP(X8101,HourlyWages!$A:$B,2,0)</f>
        <v>68</v>
      </c>
      <c r="AA8101">
        <v>1</v>
      </c>
    </row>
    <row r="8102" spans="1:27" x14ac:dyDescent="0.3">
      <c r="A8102" t="b">
        <f>COUNTIF($C$1:C8102, C8102)&gt;1</f>
        <v>0</v>
      </c>
      <c r="B8102" t="b">
        <f>VLOOKUP(C8102,Sheet3!$A:$B,2,0) &gt; 1</f>
        <v>0</v>
      </c>
      <c r="C8102">
        <v>8101</v>
      </c>
      <c r="D8102">
        <v>57799</v>
      </c>
      <c r="E8102" s="4">
        <v>40786</v>
      </c>
      <c r="F8102">
        <v>25</v>
      </c>
      <c r="G8102" s="15">
        <f>I8102*F8102</f>
        <v>3750</v>
      </c>
      <c r="H8102" s="9">
        <v>0.02</v>
      </c>
      <c r="I8102" s="13">
        <f>VLOOKUP($U8102,Pricebook!$A:$D,4,0)</f>
        <v>150</v>
      </c>
      <c r="J8102" s="11">
        <f>G8102*(1-H8102)</f>
        <v>3675</v>
      </c>
      <c r="K8102" t="s">
        <v>462</v>
      </c>
      <c r="L8102" t="s">
        <v>241</v>
      </c>
      <c r="M8102" t="str">
        <f>VLOOKUP($L8102,Companies!$A:$G,7,)</f>
        <v>Computer Software: Prepackaged Software</v>
      </c>
      <c r="N8102" t="str">
        <f>VLOOKUP($L8102,Companies!$A:$G,6,)</f>
        <v>Technology</v>
      </c>
      <c r="O8102" s="6" t="s">
        <v>2395</v>
      </c>
      <c r="P8102" s="6">
        <v>28307</v>
      </c>
      <c r="Q8102" t="s">
        <v>33</v>
      </c>
      <c r="R8102" t="s">
        <v>34</v>
      </c>
      <c r="S8102" s="4">
        <v>40788</v>
      </c>
      <c r="T8102" s="7">
        <f>S8102-E8102</f>
        <v>2</v>
      </c>
      <c r="U8102" t="s">
        <v>14216</v>
      </c>
      <c r="V8102" s="6" t="s">
        <v>14257</v>
      </c>
      <c r="W8102" t="s">
        <v>14259</v>
      </c>
      <c r="X8102" t="s">
        <v>14190</v>
      </c>
      <c r="Y8102" t="str">
        <f>VLOOKUP(R8102,Managers!$A:$B,2,)</f>
        <v>Frank Mitchell</v>
      </c>
      <c r="Z8102" s="11">
        <f>VLOOKUP(X8102,HourlyWages!$A:$B,2,0)</f>
        <v>67</v>
      </c>
      <c r="AA8102">
        <v>1</v>
      </c>
    </row>
    <row r="8103" spans="1:27" x14ac:dyDescent="0.3">
      <c r="A8103" t="b">
        <f>COUNTIF($C$1:C8103, C8103)&gt;1</f>
        <v>0</v>
      </c>
      <c r="B8103" t="b">
        <f>VLOOKUP(C8103,Sheet3!$A:$B,2,0) &gt; 1</f>
        <v>0</v>
      </c>
      <c r="C8103">
        <v>8102</v>
      </c>
      <c r="D8103">
        <v>57827</v>
      </c>
      <c r="E8103" s="4">
        <v>39996</v>
      </c>
      <c r="F8103">
        <v>24</v>
      </c>
      <c r="G8103" s="15">
        <f>I8103*F8103</f>
        <v>3000</v>
      </c>
      <c r="H8103" s="9">
        <v>0.05</v>
      </c>
      <c r="I8103" s="13">
        <f>VLOOKUP($U8103,Pricebook!$A:$D,4,0)</f>
        <v>125</v>
      </c>
      <c r="J8103" s="11">
        <f>G8103*(1-H8103)</f>
        <v>2850</v>
      </c>
      <c r="K8103" t="s">
        <v>1472</v>
      </c>
      <c r="L8103" t="s">
        <v>327</v>
      </c>
      <c r="M8103" t="str">
        <f>VLOOKUP($L8103,Companies!$A:$G,7,)</f>
        <v>Television Services</v>
      </c>
      <c r="N8103" t="str">
        <f>VLOOKUP($L8103,Companies!$A:$G,6,)</f>
        <v>Consumer Services</v>
      </c>
      <c r="O8103" s="6" t="s">
        <v>2587</v>
      </c>
      <c r="P8103" s="6">
        <v>99352</v>
      </c>
      <c r="Q8103" t="s">
        <v>22</v>
      </c>
      <c r="R8103" t="s">
        <v>23</v>
      </c>
      <c r="S8103" s="4">
        <v>39998</v>
      </c>
      <c r="T8103" s="7">
        <f>S8103-E8103</f>
        <v>2</v>
      </c>
      <c r="U8103" t="s">
        <v>14217</v>
      </c>
      <c r="V8103" s="6" t="s">
        <v>14257</v>
      </c>
      <c r="W8103" t="s">
        <v>14259</v>
      </c>
      <c r="X8103" t="s">
        <v>14186</v>
      </c>
      <c r="Y8103" t="str">
        <f>VLOOKUP(R8103,Managers!$A:$B,2,)</f>
        <v>Bob Turner</v>
      </c>
      <c r="Z8103" s="11">
        <f>VLOOKUP(X8103,HourlyWages!$A:$B,2,0)</f>
        <v>67</v>
      </c>
      <c r="AA8103">
        <v>1</v>
      </c>
    </row>
    <row r="8104" spans="1:27" x14ac:dyDescent="0.3">
      <c r="A8104" t="b">
        <f>COUNTIF($C$1:C8104, C8104)&gt;1</f>
        <v>0</v>
      </c>
      <c r="B8104" t="b">
        <f>VLOOKUP(C8104,Sheet3!$A:$B,2,0) &gt; 1</f>
        <v>0</v>
      </c>
      <c r="C8104">
        <v>8103</v>
      </c>
      <c r="D8104">
        <v>57827</v>
      </c>
      <c r="E8104" s="4">
        <v>39996</v>
      </c>
      <c r="F8104">
        <v>29</v>
      </c>
      <c r="G8104" s="15">
        <f>I8104*F8104</f>
        <v>3190</v>
      </c>
      <c r="H8104" s="9">
        <v>0.02</v>
      </c>
      <c r="I8104" s="13">
        <f>VLOOKUP($U8104,Pricebook!$A:$D,4,0)</f>
        <v>110</v>
      </c>
      <c r="J8104" s="11">
        <f>G8104*(1-H8104)</f>
        <v>3126.2</v>
      </c>
      <c r="K8104" t="s">
        <v>1472</v>
      </c>
      <c r="L8104" t="s">
        <v>327</v>
      </c>
      <c r="M8104" t="str">
        <f>VLOOKUP($L8104,Companies!$A:$G,7,)</f>
        <v>Television Services</v>
      </c>
      <c r="N8104" t="str">
        <f>VLOOKUP($L8104,Companies!$A:$G,6,)</f>
        <v>Consumer Services</v>
      </c>
      <c r="O8104" s="6" t="s">
        <v>2587</v>
      </c>
      <c r="P8104" s="6">
        <v>99352</v>
      </c>
      <c r="Q8104" t="s">
        <v>22</v>
      </c>
      <c r="R8104" t="s">
        <v>23</v>
      </c>
      <c r="S8104" s="4">
        <v>39997</v>
      </c>
      <c r="T8104" s="7">
        <f>S8104-E8104</f>
        <v>1</v>
      </c>
      <c r="U8104" t="s">
        <v>14215</v>
      </c>
      <c r="V8104" s="6" t="s">
        <v>14257</v>
      </c>
      <c r="W8104" t="s">
        <v>14270</v>
      </c>
      <c r="X8104" t="s">
        <v>14197</v>
      </c>
      <c r="Y8104" t="str">
        <f>VLOOKUP(R8104,Managers!$A:$B,2,)</f>
        <v>Bob Turner</v>
      </c>
      <c r="Z8104" s="11">
        <f>VLOOKUP(X8104,HourlyWages!$A:$B,2,0)</f>
        <v>71</v>
      </c>
      <c r="AA8104">
        <v>1</v>
      </c>
    </row>
    <row r="8105" spans="1:27" x14ac:dyDescent="0.3">
      <c r="A8105" t="b">
        <f>COUNTIF($C$1:C8105, C8105)&gt;1</f>
        <v>0</v>
      </c>
      <c r="B8105" t="b">
        <f>VLOOKUP(C8105,Sheet3!$A:$B,2,0) &gt; 1</f>
        <v>0</v>
      </c>
      <c r="C8105">
        <v>8104</v>
      </c>
      <c r="D8105">
        <v>57856</v>
      </c>
      <c r="E8105" s="4">
        <v>39856</v>
      </c>
      <c r="F8105">
        <v>17</v>
      </c>
      <c r="G8105" s="15">
        <f>I8105*F8105</f>
        <v>2720</v>
      </c>
      <c r="H8105" s="9">
        <v>0.06</v>
      </c>
      <c r="I8105" s="13">
        <f>VLOOKUP($U8105,Pricebook!$A:$D,4,0)</f>
        <v>160</v>
      </c>
      <c r="J8105" s="11">
        <f>G8105*(1-H8105)</f>
        <v>2556.7999999999997</v>
      </c>
      <c r="K8105" t="s">
        <v>1689</v>
      </c>
      <c r="L8105" t="s">
        <v>707</v>
      </c>
      <c r="M8105" t="str">
        <f>VLOOKUP($L8105,Companies!$A:$G,7,)</f>
        <v>Medical/Nursing Services</v>
      </c>
      <c r="N8105" t="str">
        <f>VLOOKUP($L8105,Companies!$A:$G,6,)</f>
        <v>Health Care</v>
      </c>
      <c r="O8105" s="6" t="s">
        <v>509</v>
      </c>
      <c r="P8105" s="6">
        <v>43081</v>
      </c>
      <c r="Q8105" t="s">
        <v>210</v>
      </c>
      <c r="R8105" t="s">
        <v>61</v>
      </c>
      <c r="S8105" s="4">
        <v>39857</v>
      </c>
      <c r="T8105" s="7">
        <f>S8105-E8105</f>
        <v>1</v>
      </c>
      <c r="U8105" t="s">
        <v>14218</v>
      </c>
      <c r="V8105" s="6" t="s">
        <v>14251</v>
      </c>
      <c r="W8105" t="s">
        <v>14267</v>
      </c>
      <c r="X8105" t="s">
        <v>14188</v>
      </c>
      <c r="Y8105" t="str">
        <f>VLOOKUP(R8105,Managers!$A:$B,2,)</f>
        <v>Allen Young</v>
      </c>
      <c r="Z8105" s="11">
        <f>VLOOKUP(X8105,HourlyWages!$A:$B,2,0)</f>
        <v>52</v>
      </c>
      <c r="AA8105">
        <v>1</v>
      </c>
    </row>
    <row r="8106" spans="1:27" x14ac:dyDescent="0.3">
      <c r="A8106" t="b">
        <f>COUNTIF($C$1:C8106, C8106)&gt;1</f>
        <v>0</v>
      </c>
      <c r="B8106" t="b">
        <f>VLOOKUP(C8106,Sheet3!$A:$B,2,0) &gt; 1</f>
        <v>0</v>
      </c>
      <c r="C8106">
        <v>8105</v>
      </c>
      <c r="D8106">
        <v>57856</v>
      </c>
      <c r="E8106" s="4">
        <v>39856</v>
      </c>
      <c r="F8106">
        <v>31</v>
      </c>
      <c r="G8106" s="15">
        <f>I8106*F8106</f>
        <v>3720</v>
      </c>
      <c r="H8106" s="9">
        <v>0.02</v>
      </c>
      <c r="I8106" s="13">
        <f>VLOOKUP($U8106,Pricebook!$A:$D,4,0)</f>
        <v>120</v>
      </c>
      <c r="J8106" s="11">
        <f>G8106*(1-H8106)</f>
        <v>3645.6</v>
      </c>
      <c r="K8106" t="s">
        <v>1689</v>
      </c>
      <c r="L8106" t="s">
        <v>707</v>
      </c>
      <c r="M8106" t="str">
        <f>VLOOKUP($L8106,Companies!$A:$G,7,)</f>
        <v>Medical/Nursing Services</v>
      </c>
      <c r="N8106" t="str">
        <f>VLOOKUP($L8106,Companies!$A:$G,6,)</f>
        <v>Health Care</v>
      </c>
      <c r="O8106" s="6" t="s">
        <v>509</v>
      </c>
      <c r="P8106" s="6">
        <v>43081</v>
      </c>
      <c r="Q8106" t="s">
        <v>210</v>
      </c>
      <c r="R8106" t="s">
        <v>61</v>
      </c>
      <c r="S8106" s="4">
        <v>39857</v>
      </c>
      <c r="T8106" s="7">
        <f>S8106-E8106</f>
        <v>1</v>
      </c>
      <c r="U8106" t="s">
        <v>14212</v>
      </c>
      <c r="V8106" s="6" t="s">
        <v>14257</v>
      </c>
      <c r="W8106" t="s">
        <v>14259</v>
      </c>
      <c r="X8106" t="s">
        <v>14194</v>
      </c>
      <c r="Y8106" t="str">
        <f>VLOOKUP(R8106,Managers!$A:$B,2,)</f>
        <v>Allen Young</v>
      </c>
      <c r="Z8106" s="11">
        <f>VLOOKUP(X8106,HourlyWages!$A:$B,2,0)</f>
        <v>71</v>
      </c>
      <c r="AA8106">
        <v>1</v>
      </c>
    </row>
    <row r="8107" spans="1:27" x14ac:dyDescent="0.3">
      <c r="A8107" t="b">
        <f>COUNTIF($C$1:C8107, C8107)&gt;1</f>
        <v>0</v>
      </c>
      <c r="B8107" t="b">
        <f>VLOOKUP(C8107,Sheet3!$A:$B,2,0) &gt; 1</f>
        <v>0</v>
      </c>
      <c r="C8107">
        <v>8106</v>
      </c>
      <c r="D8107">
        <v>57857</v>
      </c>
      <c r="E8107" s="4">
        <v>40299</v>
      </c>
      <c r="F8107">
        <v>18</v>
      </c>
      <c r="G8107" s="15">
        <f>I8107*F8107</f>
        <v>2250</v>
      </c>
      <c r="H8107" s="9">
        <v>0.1</v>
      </c>
      <c r="I8107" s="13">
        <f>VLOOKUP($U8107,Pricebook!$A:$D,4,0)</f>
        <v>125</v>
      </c>
      <c r="J8107" s="11">
        <f>G8107*(1-H8107)</f>
        <v>2025</v>
      </c>
      <c r="K8107" t="s">
        <v>1680</v>
      </c>
      <c r="L8107" t="s">
        <v>775</v>
      </c>
      <c r="M8107" t="str">
        <f>VLOOKUP($L8107,Companies!$A:$G,7,)</f>
        <v>Computer Software: Prepackaged Software</v>
      </c>
      <c r="N8107" t="str">
        <f>VLOOKUP($L8107,Companies!$A:$G,6,)</f>
        <v>Technology</v>
      </c>
      <c r="O8107" s="6" t="s">
        <v>2904</v>
      </c>
      <c r="P8107" s="6">
        <v>80634</v>
      </c>
      <c r="Q8107" t="s">
        <v>237</v>
      </c>
      <c r="R8107" t="s">
        <v>23</v>
      </c>
      <c r="S8107" s="4">
        <v>40299</v>
      </c>
      <c r="T8107" s="7">
        <f>S8107-E8107</f>
        <v>0</v>
      </c>
      <c r="U8107" t="s">
        <v>14208</v>
      </c>
      <c r="V8107" s="6" t="s">
        <v>14251</v>
      </c>
      <c r="W8107" t="s">
        <v>14263</v>
      </c>
      <c r="X8107" t="s">
        <v>14200</v>
      </c>
      <c r="Y8107" t="str">
        <f>VLOOKUP(R8107,Managers!$A:$B,2,)</f>
        <v>Bob Turner</v>
      </c>
      <c r="Z8107" s="11">
        <f>VLOOKUP(X8107,HourlyWages!$A:$B,2,0)</f>
        <v>59</v>
      </c>
      <c r="AA8107">
        <v>1</v>
      </c>
    </row>
    <row r="8108" spans="1:27" x14ac:dyDescent="0.3">
      <c r="A8108" t="b">
        <f>COUNTIF($C$1:C8108, C8108)&gt;1</f>
        <v>0</v>
      </c>
      <c r="B8108" t="b">
        <f>VLOOKUP(C8108,Sheet3!$A:$B,2,0) &gt; 1</f>
        <v>0</v>
      </c>
      <c r="C8108">
        <v>8107</v>
      </c>
      <c r="D8108">
        <v>57861</v>
      </c>
      <c r="E8108" s="4">
        <v>41207</v>
      </c>
      <c r="F8108">
        <v>40</v>
      </c>
      <c r="G8108" s="15">
        <f>I8108*F8108</f>
        <v>6400</v>
      </c>
      <c r="H8108" s="9">
        <v>0</v>
      </c>
      <c r="I8108" s="13">
        <f>VLOOKUP($U8108,Pricebook!$A:$D,4,0)</f>
        <v>160</v>
      </c>
      <c r="J8108" s="11">
        <f>G8108*(1-H8108)</f>
        <v>6400</v>
      </c>
      <c r="K8108" t="s">
        <v>1680</v>
      </c>
      <c r="L8108" t="s">
        <v>775</v>
      </c>
      <c r="M8108" t="str">
        <f>VLOOKUP($L8108,Companies!$A:$G,7,)</f>
        <v>Computer Software: Prepackaged Software</v>
      </c>
      <c r="N8108" t="str">
        <f>VLOOKUP($L8108,Companies!$A:$G,6,)</f>
        <v>Technology</v>
      </c>
      <c r="O8108" s="6" t="s">
        <v>2904</v>
      </c>
      <c r="P8108" s="6">
        <v>80634</v>
      </c>
      <c r="Q8108" t="s">
        <v>237</v>
      </c>
      <c r="R8108" t="s">
        <v>23</v>
      </c>
      <c r="S8108" s="4">
        <v>41209</v>
      </c>
      <c r="T8108" s="7">
        <f>S8108-E8108</f>
        <v>2</v>
      </c>
      <c r="U8108" t="s">
        <v>14218</v>
      </c>
      <c r="V8108" s="6" t="s">
        <v>14254</v>
      </c>
      <c r="W8108" t="s">
        <v>14255</v>
      </c>
      <c r="X8108" t="s">
        <v>14196</v>
      </c>
      <c r="Y8108" t="str">
        <f>VLOOKUP(R8108,Managers!$A:$B,2,)</f>
        <v>Bob Turner</v>
      </c>
      <c r="Z8108" s="11">
        <f>VLOOKUP(X8108,HourlyWages!$A:$B,2,0)</f>
        <v>58</v>
      </c>
      <c r="AA8108">
        <v>1</v>
      </c>
    </row>
    <row r="8109" spans="1:27" x14ac:dyDescent="0.3">
      <c r="A8109" t="b">
        <f>COUNTIF($C$1:C8109, C8109)&gt;1</f>
        <v>0</v>
      </c>
      <c r="B8109" t="b">
        <f>VLOOKUP(C8109,Sheet3!$A:$B,2,0) &gt; 1</f>
        <v>0</v>
      </c>
      <c r="C8109">
        <v>8108</v>
      </c>
      <c r="D8109">
        <v>57889</v>
      </c>
      <c r="E8109" s="4">
        <v>40275</v>
      </c>
      <c r="F8109">
        <v>39</v>
      </c>
      <c r="G8109" s="15">
        <f>I8109*F8109</f>
        <v>5850</v>
      </c>
      <c r="H8109" s="9">
        <v>0.01</v>
      </c>
      <c r="I8109" s="13">
        <f>VLOOKUP($U8109,Pricebook!$A:$D,4,0)</f>
        <v>150</v>
      </c>
      <c r="J8109" s="11">
        <f>G8109*(1-H8109)</f>
        <v>5791.5</v>
      </c>
      <c r="K8109" t="s">
        <v>1989</v>
      </c>
      <c r="L8109" t="s">
        <v>244</v>
      </c>
      <c r="M8109" t="str">
        <f>VLOOKUP($L8109,Companies!$A:$G,7,)</f>
        <v>Computer Communications Equipment</v>
      </c>
      <c r="N8109" t="str">
        <f>VLOOKUP($L8109,Companies!$A:$G,6,)</f>
        <v>Technology</v>
      </c>
      <c r="O8109" s="6" t="s">
        <v>2079</v>
      </c>
      <c r="P8109" s="6">
        <v>85335</v>
      </c>
      <c r="Q8109" t="s">
        <v>70</v>
      </c>
      <c r="R8109" t="s">
        <v>23</v>
      </c>
      <c r="S8109" s="4">
        <v>40279</v>
      </c>
      <c r="T8109" s="7">
        <f>S8109-E8109</f>
        <v>4</v>
      </c>
      <c r="U8109" t="s">
        <v>14210</v>
      </c>
      <c r="V8109" s="6" t="s">
        <v>14254</v>
      </c>
      <c r="W8109" t="s">
        <v>14255</v>
      </c>
      <c r="X8109" t="s">
        <v>14198</v>
      </c>
      <c r="Y8109" t="str">
        <f>VLOOKUP(R8109,Managers!$A:$B,2,)</f>
        <v>Bob Turner</v>
      </c>
      <c r="Z8109" s="11">
        <f>VLOOKUP(X8109,HourlyWages!$A:$B,2,0)</f>
        <v>51</v>
      </c>
      <c r="AA8109">
        <v>1</v>
      </c>
    </row>
    <row r="8110" spans="1:27" x14ac:dyDescent="0.3">
      <c r="A8110" t="b">
        <f>COUNTIF($C$1:C8110, C8110)&gt;1</f>
        <v>0</v>
      </c>
      <c r="B8110" t="b">
        <f>VLOOKUP(C8110,Sheet3!$A:$B,2,0) &gt; 1</f>
        <v>0</v>
      </c>
      <c r="C8110">
        <v>8109</v>
      </c>
      <c r="D8110">
        <v>57890</v>
      </c>
      <c r="E8110" s="4">
        <v>39870</v>
      </c>
      <c r="F8110">
        <v>15</v>
      </c>
      <c r="G8110" s="15">
        <f>I8110*F8110</f>
        <v>1650</v>
      </c>
      <c r="H8110" s="9">
        <v>0.08</v>
      </c>
      <c r="I8110" s="13">
        <f>VLOOKUP($U8110,Pricebook!$A:$D,4,0)</f>
        <v>110</v>
      </c>
      <c r="J8110" s="11">
        <f>G8110*(1-H8110)</f>
        <v>1518</v>
      </c>
      <c r="K8110" t="s">
        <v>1360</v>
      </c>
      <c r="L8110" t="s">
        <v>27</v>
      </c>
      <c r="M8110" t="str">
        <f>VLOOKUP($L8110,Companies!$A:$G,7,)</f>
        <v>Television Services</v>
      </c>
      <c r="N8110" t="str">
        <f>VLOOKUP($L8110,Companies!$A:$G,6,)</f>
        <v>Consumer Services</v>
      </c>
      <c r="O8110" s="6" t="s">
        <v>419</v>
      </c>
      <c r="P8110" s="6" t="s">
        <v>2905</v>
      </c>
      <c r="Q8110" t="s">
        <v>421</v>
      </c>
      <c r="R8110" t="s">
        <v>61</v>
      </c>
      <c r="S8110" s="4">
        <v>39872</v>
      </c>
      <c r="T8110" s="7">
        <f>S8110-E8110</f>
        <v>2</v>
      </c>
      <c r="U8110" t="s">
        <v>14215</v>
      </c>
      <c r="V8110" s="6" t="s">
        <v>14251</v>
      </c>
      <c r="W8110" t="s">
        <v>14262</v>
      </c>
      <c r="X8110" t="s">
        <v>14202</v>
      </c>
      <c r="Y8110" t="str">
        <f>VLOOKUP(R8110,Managers!$A:$B,2,)</f>
        <v>Allen Young</v>
      </c>
      <c r="Z8110" s="11">
        <f>VLOOKUP(X8110,HourlyWages!$A:$B,2,0)</f>
        <v>71</v>
      </c>
      <c r="AA8110">
        <v>1</v>
      </c>
    </row>
    <row r="8111" spans="1:27" x14ac:dyDescent="0.3">
      <c r="A8111" t="b">
        <f>COUNTIF($C$1:C8111, C8111)&gt;1</f>
        <v>0</v>
      </c>
      <c r="B8111" t="b">
        <f>VLOOKUP(C8111,Sheet3!$A:$B,2,0) &gt; 1</f>
        <v>0</v>
      </c>
      <c r="C8111">
        <v>8110</v>
      </c>
      <c r="D8111">
        <v>57891</v>
      </c>
      <c r="E8111" s="4">
        <v>40529</v>
      </c>
      <c r="F8111">
        <v>17</v>
      </c>
      <c r="G8111" s="15">
        <f>I8111*F8111</f>
        <v>2550</v>
      </c>
      <c r="H8111" s="9">
        <v>0.08</v>
      </c>
      <c r="I8111" s="13">
        <f>VLOOKUP($U8111,Pricebook!$A:$D,4,0)</f>
        <v>150</v>
      </c>
      <c r="J8111" s="11">
        <f>G8111*(1-H8111)</f>
        <v>2346</v>
      </c>
      <c r="K8111" t="s">
        <v>2526</v>
      </c>
      <c r="L8111" t="s">
        <v>165</v>
      </c>
      <c r="M8111" t="str">
        <f>VLOOKUP($L8111,Companies!$A:$G,7,)</f>
        <v>Beverages (Production/Distribution)</v>
      </c>
      <c r="N8111" t="str">
        <f>VLOOKUP($L8111,Companies!$A:$G,6,)</f>
        <v>Consumer Non-Durables</v>
      </c>
      <c r="O8111" s="6" t="s">
        <v>1860</v>
      </c>
      <c r="P8111" s="6">
        <v>95351</v>
      </c>
      <c r="Q8111" t="s">
        <v>114</v>
      </c>
      <c r="R8111" t="s">
        <v>23</v>
      </c>
      <c r="S8111" s="4">
        <v>40529</v>
      </c>
      <c r="T8111" s="7">
        <f>S8111-E8111</f>
        <v>0</v>
      </c>
      <c r="U8111" t="s">
        <v>14210</v>
      </c>
      <c r="V8111" s="6" t="s">
        <v>14251</v>
      </c>
      <c r="W8111" t="s">
        <v>14263</v>
      </c>
      <c r="X8111" t="s">
        <v>14184</v>
      </c>
      <c r="Y8111" t="str">
        <f>VLOOKUP(R8111,Managers!$A:$B,2,)</f>
        <v>Bob Turner</v>
      </c>
      <c r="Z8111" s="11">
        <f>VLOOKUP(X8111,HourlyWages!$A:$B,2,0)</f>
        <v>50</v>
      </c>
      <c r="AA8111">
        <v>1</v>
      </c>
    </row>
    <row r="8112" spans="1:27" x14ac:dyDescent="0.3">
      <c r="A8112" t="b">
        <f>COUNTIF($C$1:C8112, C8112)&gt;1</f>
        <v>0</v>
      </c>
      <c r="B8112" t="b">
        <f>VLOOKUP(C8112,Sheet3!$A:$B,2,0) &gt; 1</f>
        <v>0</v>
      </c>
      <c r="C8112">
        <v>8111</v>
      </c>
      <c r="D8112">
        <v>57894</v>
      </c>
      <c r="E8112" s="4">
        <v>41002</v>
      </c>
      <c r="F8112">
        <v>47</v>
      </c>
      <c r="G8112" s="15">
        <f>I8112*F8112</f>
        <v>7050</v>
      </c>
      <c r="H8112" s="9">
        <v>0.09</v>
      </c>
      <c r="I8112" s="13">
        <f>VLOOKUP($U8112,Pricebook!$A:$D,4,0)</f>
        <v>150</v>
      </c>
      <c r="J8112" s="11">
        <f>G8112*(1-H8112)</f>
        <v>6415.5</v>
      </c>
      <c r="K8112" t="s">
        <v>1360</v>
      </c>
      <c r="L8112" t="s">
        <v>27</v>
      </c>
      <c r="M8112" t="str">
        <f>VLOOKUP($L8112,Companies!$A:$G,7,)</f>
        <v>Television Services</v>
      </c>
      <c r="N8112" t="str">
        <f>VLOOKUP($L8112,Companies!$A:$G,6,)</f>
        <v>Consumer Services</v>
      </c>
      <c r="O8112" s="6" t="s">
        <v>1767</v>
      </c>
      <c r="P8112" s="6" t="s">
        <v>1768</v>
      </c>
      <c r="Q8112" t="s">
        <v>149</v>
      </c>
      <c r="R8112" t="s">
        <v>61</v>
      </c>
      <c r="S8112" s="4">
        <v>41004</v>
      </c>
      <c r="T8112" s="7">
        <f>S8112-E8112</f>
        <v>2</v>
      </c>
      <c r="U8112" t="s">
        <v>14216</v>
      </c>
      <c r="V8112" s="6" t="s">
        <v>14251</v>
      </c>
      <c r="W8112" t="s">
        <v>14266</v>
      </c>
      <c r="X8112" t="s">
        <v>14185</v>
      </c>
      <c r="Y8112" t="str">
        <f>VLOOKUP(R8112,Managers!$A:$B,2,)</f>
        <v>Allen Young</v>
      </c>
      <c r="Z8112" s="11">
        <f>VLOOKUP(X8112,HourlyWages!$A:$B,2,0)</f>
        <v>70</v>
      </c>
      <c r="AA8112">
        <v>1</v>
      </c>
    </row>
    <row r="8113" spans="1:27" x14ac:dyDescent="0.3">
      <c r="A8113" t="b">
        <f>COUNTIF($C$1:C8113, C8113)&gt;1</f>
        <v>0</v>
      </c>
      <c r="B8113" t="b">
        <f>VLOOKUP(C8113,Sheet3!$A:$B,2,0) &gt; 1</f>
        <v>0</v>
      </c>
      <c r="C8113">
        <v>8112</v>
      </c>
      <c r="D8113">
        <v>57921</v>
      </c>
      <c r="E8113" s="4">
        <v>40408</v>
      </c>
      <c r="F8113">
        <v>8</v>
      </c>
      <c r="G8113" s="15">
        <f>I8113*F8113</f>
        <v>1200</v>
      </c>
      <c r="H8113" s="9">
        <v>0.01</v>
      </c>
      <c r="I8113" s="13">
        <f>VLOOKUP($U8113,Pricebook!$A:$D,4,0)</f>
        <v>150</v>
      </c>
      <c r="J8113" s="11">
        <f>G8113*(1-H8113)</f>
        <v>1188</v>
      </c>
      <c r="K8113" t="s">
        <v>49</v>
      </c>
      <c r="L8113" t="s">
        <v>50</v>
      </c>
      <c r="M8113" t="str">
        <f>VLOOKUP($L8113,Companies!$A:$G,7,)</f>
        <v>Semiconductors</v>
      </c>
      <c r="N8113" t="str">
        <f>VLOOKUP($L8113,Companies!$A:$G,6,)</f>
        <v>Technology</v>
      </c>
      <c r="O8113" s="6" t="s">
        <v>2774</v>
      </c>
      <c r="P8113" s="6" t="s">
        <v>2775</v>
      </c>
      <c r="Q8113" t="s">
        <v>101</v>
      </c>
      <c r="R8113" t="s">
        <v>34</v>
      </c>
      <c r="S8113" s="4">
        <v>40408</v>
      </c>
      <c r="T8113" s="7">
        <f>S8113-E8113</f>
        <v>0</v>
      </c>
      <c r="U8113" t="s">
        <v>14211</v>
      </c>
      <c r="V8113" s="6" t="s">
        <v>14251</v>
      </c>
      <c r="W8113" t="s">
        <v>14263</v>
      </c>
      <c r="X8113" t="s">
        <v>14197</v>
      </c>
      <c r="Y8113" t="str">
        <f>VLOOKUP(R8113,Managers!$A:$B,2,)</f>
        <v>Frank Mitchell</v>
      </c>
      <c r="Z8113" s="11">
        <f>VLOOKUP(X8113,HourlyWages!$A:$B,2,0)</f>
        <v>71</v>
      </c>
      <c r="AA8113">
        <v>1</v>
      </c>
    </row>
    <row r="8114" spans="1:27" x14ac:dyDescent="0.3">
      <c r="A8114" t="b">
        <f>COUNTIF($C$1:C8114, C8114)&gt;1</f>
        <v>0</v>
      </c>
      <c r="B8114" t="b">
        <f>VLOOKUP(C8114,Sheet3!$A:$B,2,0) &gt; 1</f>
        <v>0</v>
      </c>
      <c r="C8114">
        <v>8113</v>
      </c>
      <c r="D8114">
        <v>57921</v>
      </c>
      <c r="E8114" s="4">
        <v>40408</v>
      </c>
      <c r="F8114">
        <v>7</v>
      </c>
      <c r="G8114" s="15">
        <f>I8114*F8114</f>
        <v>840</v>
      </c>
      <c r="H8114" s="9">
        <v>0.08</v>
      </c>
      <c r="I8114" s="13">
        <f>VLOOKUP($U8114,Pricebook!$A:$D,4,0)</f>
        <v>120</v>
      </c>
      <c r="J8114" s="11">
        <f>G8114*(1-H8114)</f>
        <v>772.80000000000007</v>
      </c>
      <c r="K8114" t="s">
        <v>49</v>
      </c>
      <c r="L8114" t="s">
        <v>50</v>
      </c>
      <c r="M8114" t="str">
        <f>VLOOKUP($L8114,Companies!$A:$G,7,)</f>
        <v>Semiconductors</v>
      </c>
      <c r="N8114" t="str">
        <f>VLOOKUP($L8114,Companies!$A:$G,6,)</f>
        <v>Technology</v>
      </c>
      <c r="O8114" s="6" t="s">
        <v>2774</v>
      </c>
      <c r="P8114" s="6" t="s">
        <v>2775</v>
      </c>
      <c r="Q8114" t="s">
        <v>101</v>
      </c>
      <c r="R8114" t="s">
        <v>34</v>
      </c>
      <c r="S8114" s="4">
        <v>40410</v>
      </c>
      <c r="T8114" s="7">
        <f>S8114-E8114</f>
        <v>2</v>
      </c>
      <c r="U8114" t="s">
        <v>14212</v>
      </c>
      <c r="V8114" s="6" t="s">
        <v>14251</v>
      </c>
      <c r="W8114" t="s">
        <v>14266</v>
      </c>
      <c r="X8114" t="s">
        <v>14197</v>
      </c>
      <c r="Y8114" t="str">
        <f>VLOOKUP(R8114,Managers!$A:$B,2,)</f>
        <v>Frank Mitchell</v>
      </c>
      <c r="Z8114" s="11">
        <f>VLOOKUP(X8114,HourlyWages!$A:$B,2,0)</f>
        <v>71</v>
      </c>
      <c r="AA8114">
        <v>1</v>
      </c>
    </row>
    <row r="8115" spans="1:27" x14ac:dyDescent="0.3">
      <c r="A8115" t="b">
        <f>COUNTIF($C$1:C8115, C8115)&gt;1</f>
        <v>0</v>
      </c>
      <c r="B8115" t="b">
        <f>VLOOKUP(C8115,Sheet3!$A:$B,2,0) &gt; 1</f>
        <v>0</v>
      </c>
      <c r="C8115">
        <v>8114</v>
      </c>
      <c r="D8115">
        <v>57922</v>
      </c>
      <c r="E8115" s="4">
        <v>40582</v>
      </c>
      <c r="F8115">
        <v>50</v>
      </c>
      <c r="G8115" s="15">
        <f>I8115*F8115</f>
        <v>7000</v>
      </c>
      <c r="H8115" s="9">
        <v>0.04</v>
      </c>
      <c r="I8115" s="13">
        <f>VLOOKUP($U8115,Pricebook!$A:$D,4,0)</f>
        <v>140</v>
      </c>
      <c r="J8115" s="11">
        <f>G8115*(1-H8115)</f>
        <v>6720</v>
      </c>
      <c r="K8115" t="s">
        <v>425</v>
      </c>
      <c r="L8115" t="s">
        <v>344</v>
      </c>
      <c r="M8115" t="str">
        <f>VLOOKUP($L8115,Companies!$A:$G,7,)</f>
        <v>Food Chains</v>
      </c>
      <c r="N8115" t="str">
        <f>VLOOKUP($L8115,Companies!$A:$G,6,)</f>
        <v>Consumer Services</v>
      </c>
      <c r="O8115" s="6" t="s">
        <v>277</v>
      </c>
      <c r="P8115" s="6">
        <v>47905</v>
      </c>
      <c r="Q8115" t="s">
        <v>278</v>
      </c>
      <c r="R8115" t="s">
        <v>16</v>
      </c>
      <c r="S8115" s="4">
        <v>40582</v>
      </c>
      <c r="T8115" s="7">
        <f>S8115-E8115</f>
        <v>0</v>
      </c>
      <c r="U8115" t="s">
        <v>14207</v>
      </c>
      <c r="V8115" s="6" t="s">
        <v>14257</v>
      </c>
      <c r="W8115" t="s">
        <v>14258</v>
      </c>
      <c r="X8115" t="s">
        <v>14188</v>
      </c>
      <c r="Y8115" t="str">
        <f>VLOOKUP(R8115,Managers!$A:$B,2,)</f>
        <v>Josh Martinez</v>
      </c>
      <c r="Z8115" s="11">
        <f>VLOOKUP(X8115,HourlyWages!$A:$B,2,0)</f>
        <v>52</v>
      </c>
      <c r="AA8115">
        <v>1</v>
      </c>
    </row>
    <row r="8116" spans="1:27" x14ac:dyDescent="0.3">
      <c r="A8116" t="b">
        <f>COUNTIF($C$1:C8116, C8116)&gt;1</f>
        <v>0</v>
      </c>
      <c r="B8116" t="b">
        <f>VLOOKUP(C8116,Sheet3!$A:$B,2,0) &gt; 1</f>
        <v>0</v>
      </c>
      <c r="C8116">
        <v>8115</v>
      </c>
      <c r="D8116">
        <v>57958</v>
      </c>
      <c r="E8116" s="4">
        <v>39872</v>
      </c>
      <c r="F8116">
        <v>46</v>
      </c>
      <c r="G8116" s="15">
        <f>I8116*F8116</f>
        <v>5060</v>
      </c>
      <c r="H8116" s="9">
        <v>7.0000000000000007E-2</v>
      </c>
      <c r="I8116" s="13">
        <f>VLOOKUP($U8116,Pricebook!$A:$D,4,0)</f>
        <v>110</v>
      </c>
      <c r="J8116" s="11">
        <f>G8116*(1-H8116)</f>
        <v>4705.7999999999993</v>
      </c>
      <c r="K8116" t="s">
        <v>879</v>
      </c>
      <c r="L8116" t="s">
        <v>68</v>
      </c>
      <c r="M8116" t="str">
        <f>VLOOKUP($L8116,Companies!$A:$G,7,)</f>
        <v>Other Specialty Stores</v>
      </c>
      <c r="N8116" t="str">
        <f>VLOOKUP($L8116,Companies!$A:$G,6,)</f>
        <v>Consumer Services</v>
      </c>
      <c r="O8116" s="6" t="s">
        <v>1482</v>
      </c>
      <c r="P8116" s="6">
        <v>33334</v>
      </c>
      <c r="Q8116" t="s">
        <v>101</v>
      </c>
      <c r="R8116" t="s">
        <v>34</v>
      </c>
      <c r="S8116" s="4">
        <v>39873</v>
      </c>
      <c r="T8116" s="7">
        <f>S8116-E8116</f>
        <v>1</v>
      </c>
      <c r="U8116" t="s">
        <v>14215</v>
      </c>
      <c r="V8116" s="6" t="s">
        <v>14254</v>
      </c>
      <c r="W8116" t="s">
        <v>14269</v>
      </c>
      <c r="X8116" t="s">
        <v>14199</v>
      </c>
      <c r="Y8116" t="str">
        <f>VLOOKUP(R8116,Managers!$A:$B,2,)</f>
        <v>Frank Mitchell</v>
      </c>
      <c r="Z8116" s="11">
        <f>VLOOKUP(X8116,HourlyWages!$A:$B,2,0)</f>
        <v>68</v>
      </c>
      <c r="AA8116">
        <v>1</v>
      </c>
    </row>
    <row r="8117" spans="1:27" x14ac:dyDescent="0.3">
      <c r="A8117" t="b">
        <f>COUNTIF($C$1:C8117, C8117)&gt;1</f>
        <v>0</v>
      </c>
      <c r="B8117" t="b">
        <f>VLOOKUP(C8117,Sheet3!$A:$B,2,0) &gt; 1</f>
        <v>0</v>
      </c>
      <c r="C8117">
        <v>8116</v>
      </c>
      <c r="D8117">
        <v>57959</v>
      </c>
      <c r="E8117" s="4">
        <v>40907</v>
      </c>
      <c r="F8117">
        <v>40</v>
      </c>
      <c r="G8117" s="15">
        <f>I8117*F8117</f>
        <v>5600</v>
      </c>
      <c r="H8117" s="9">
        <v>0.04</v>
      </c>
      <c r="I8117" s="13">
        <f>VLOOKUP($U8117,Pricebook!$A:$D,4,0)</f>
        <v>140</v>
      </c>
      <c r="J8117" s="11">
        <f>G8117*(1-H8117)</f>
        <v>5376</v>
      </c>
      <c r="K8117" t="s">
        <v>1487</v>
      </c>
      <c r="L8117" t="s">
        <v>482</v>
      </c>
      <c r="M8117" t="str">
        <f>VLOOKUP($L8117,Companies!$A:$G,7,)</f>
        <v>Television Services</v>
      </c>
      <c r="N8117" t="str">
        <f>VLOOKUP($L8117,Companies!$A:$G,6,)</f>
        <v>Consumer Services</v>
      </c>
      <c r="O8117" s="6" t="s">
        <v>1566</v>
      </c>
      <c r="P8117" s="6">
        <v>50401</v>
      </c>
      <c r="Q8117" t="s">
        <v>38</v>
      </c>
      <c r="R8117" t="s">
        <v>16</v>
      </c>
      <c r="S8117" s="4">
        <v>40908</v>
      </c>
      <c r="T8117" s="7">
        <f>S8117-E8117</f>
        <v>1</v>
      </c>
      <c r="U8117" t="s">
        <v>14213</v>
      </c>
      <c r="V8117" s="6" t="s">
        <v>14251</v>
      </c>
      <c r="W8117" t="s">
        <v>14253</v>
      </c>
      <c r="X8117" t="s">
        <v>14186</v>
      </c>
      <c r="Y8117" t="str">
        <f>VLOOKUP(R8117,Managers!$A:$B,2,)</f>
        <v>Josh Martinez</v>
      </c>
      <c r="Z8117" s="11">
        <f>VLOOKUP(X8117,HourlyWages!$A:$B,2,0)</f>
        <v>67</v>
      </c>
      <c r="AA8117">
        <v>1</v>
      </c>
    </row>
    <row r="8118" spans="1:27" x14ac:dyDescent="0.3">
      <c r="A8118" t="b">
        <f>COUNTIF($C$1:C8118, C8118)&gt;1</f>
        <v>0</v>
      </c>
      <c r="B8118" t="b">
        <f>VLOOKUP(C8118,Sheet3!$A:$B,2,0) &gt; 1</f>
        <v>0</v>
      </c>
      <c r="C8118">
        <v>8117</v>
      </c>
      <c r="D8118">
        <v>57959</v>
      </c>
      <c r="E8118" s="4">
        <v>40907</v>
      </c>
      <c r="F8118">
        <v>48</v>
      </c>
      <c r="G8118" s="15">
        <f>I8118*F8118</f>
        <v>7200</v>
      </c>
      <c r="H8118" s="9">
        <v>0.08</v>
      </c>
      <c r="I8118" s="13">
        <f>VLOOKUP($U8118,Pricebook!$A:$D,4,0)</f>
        <v>150</v>
      </c>
      <c r="J8118" s="11">
        <f>G8118*(1-H8118)</f>
        <v>6624</v>
      </c>
      <c r="K8118" t="s">
        <v>1487</v>
      </c>
      <c r="L8118" t="s">
        <v>482</v>
      </c>
      <c r="M8118" t="str">
        <f>VLOOKUP($L8118,Companies!$A:$G,7,)</f>
        <v>Television Services</v>
      </c>
      <c r="N8118" t="str">
        <f>VLOOKUP($L8118,Companies!$A:$G,6,)</f>
        <v>Consumer Services</v>
      </c>
      <c r="O8118" s="6" t="s">
        <v>1488</v>
      </c>
      <c r="P8118" s="6">
        <v>51106</v>
      </c>
      <c r="Q8118" t="s">
        <v>38</v>
      </c>
      <c r="R8118" t="s">
        <v>16</v>
      </c>
      <c r="S8118" s="4">
        <v>40908</v>
      </c>
      <c r="T8118" s="7">
        <f>S8118-E8118</f>
        <v>1</v>
      </c>
      <c r="U8118" t="s">
        <v>14211</v>
      </c>
      <c r="V8118" s="6" t="s">
        <v>14251</v>
      </c>
      <c r="W8118" t="s">
        <v>14263</v>
      </c>
      <c r="X8118" t="s">
        <v>14197</v>
      </c>
      <c r="Y8118" t="str">
        <f>VLOOKUP(R8118,Managers!$A:$B,2,)</f>
        <v>Josh Martinez</v>
      </c>
      <c r="Z8118" s="11">
        <f>VLOOKUP(X8118,HourlyWages!$A:$B,2,0)</f>
        <v>71</v>
      </c>
      <c r="AA8118">
        <v>1</v>
      </c>
    </row>
    <row r="8119" spans="1:27" x14ac:dyDescent="0.3">
      <c r="A8119" t="b">
        <f>COUNTIF($C$1:C8119, C8119)&gt;1</f>
        <v>0</v>
      </c>
      <c r="B8119" t="b">
        <f>VLOOKUP(C8119,Sheet3!$A:$B,2,0) &gt; 1</f>
        <v>0</v>
      </c>
      <c r="C8119">
        <v>8118</v>
      </c>
      <c r="D8119">
        <v>57984</v>
      </c>
      <c r="E8119" s="4">
        <v>40453</v>
      </c>
      <c r="F8119">
        <v>6</v>
      </c>
      <c r="G8119" s="15">
        <f>I8119*F8119</f>
        <v>900</v>
      </c>
      <c r="H8119" s="9">
        <v>7.0000000000000007E-2</v>
      </c>
      <c r="I8119" s="13">
        <f>VLOOKUP($U8119,Pricebook!$A:$D,4,0)</f>
        <v>150</v>
      </c>
      <c r="J8119" s="11">
        <f>G8119*(1-H8119)</f>
        <v>837</v>
      </c>
      <c r="K8119" t="s">
        <v>2621</v>
      </c>
      <c r="L8119" t="s">
        <v>747</v>
      </c>
      <c r="M8119" t="str">
        <f>VLOOKUP($L8119,Companies!$A:$G,7,)</f>
        <v>Computer Software: Prepackaged Software</v>
      </c>
      <c r="N8119" t="str">
        <f>VLOOKUP($L8119,Companies!$A:$G,6,)</f>
        <v>Technology</v>
      </c>
      <c r="O8119" s="6" t="s">
        <v>1323</v>
      </c>
      <c r="P8119" s="6">
        <v>37064</v>
      </c>
      <c r="Q8119" t="s">
        <v>81</v>
      </c>
      <c r="R8119" t="s">
        <v>34</v>
      </c>
      <c r="S8119" s="4">
        <v>40454</v>
      </c>
      <c r="T8119" s="7">
        <f>S8119-E8119</f>
        <v>1</v>
      </c>
      <c r="U8119" t="s">
        <v>14211</v>
      </c>
      <c r="V8119" s="6" t="s">
        <v>14254</v>
      </c>
      <c r="W8119" t="s">
        <v>14255</v>
      </c>
      <c r="X8119" t="s">
        <v>14194</v>
      </c>
      <c r="Y8119" t="str">
        <f>VLOOKUP(R8119,Managers!$A:$B,2,)</f>
        <v>Frank Mitchell</v>
      </c>
      <c r="Z8119" s="11">
        <f>VLOOKUP(X8119,HourlyWages!$A:$B,2,0)</f>
        <v>71</v>
      </c>
      <c r="AA8119">
        <v>1</v>
      </c>
    </row>
    <row r="8120" spans="1:27" x14ac:dyDescent="0.3">
      <c r="A8120" t="b">
        <f>COUNTIF($C$1:C8120, C8120)&gt;1</f>
        <v>0</v>
      </c>
      <c r="B8120" t="b">
        <f>VLOOKUP(C8120,Sheet3!$A:$B,2,0) &gt; 1</f>
        <v>0</v>
      </c>
      <c r="C8120">
        <v>8119</v>
      </c>
      <c r="D8120">
        <v>57984</v>
      </c>
      <c r="E8120" s="4">
        <v>40453</v>
      </c>
      <c r="F8120">
        <v>20</v>
      </c>
      <c r="G8120" s="15">
        <f>I8120*F8120</f>
        <v>3000</v>
      </c>
      <c r="H8120" s="9">
        <v>7.0000000000000007E-2</v>
      </c>
      <c r="I8120" s="13">
        <f>VLOOKUP($U8120,Pricebook!$A:$D,4,0)</f>
        <v>150</v>
      </c>
      <c r="J8120" s="11">
        <f>G8120*(1-H8120)</f>
        <v>2790</v>
      </c>
      <c r="K8120" t="s">
        <v>2621</v>
      </c>
      <c r="L8120" t="s">
        <v>747</v>
      </c>
      <c r="M8120" t="str">
        <f>VLOOKUP($L8120,Companies!$A:$G,7,)</f>
        <v>Computer Software: Prepackaged Software</v>
      </c>
      <c r="N8120" t="str">
        <f>VLOOKUP($L8120,Companies!$A:$G,6,)</f>
        <v>Technology</v>
      </c>
      <c r="O8120" s="6" t="s">
        <v>325</v>
      </c>
      <c r="P8120" s="6">
        <v>37066</v>
      </c>
      <c r="Q8120" t="s">
        <v>81</v>
      </c>
      <c r="R8120" t="s">
        <v>34</v>
      </c>
      <c r="S8120" s="4">
        <v>40455</v>
      </c>
      <c r="T8120" s="7">
        <f>S8120-E8120</f>
        <v>2</v>
      </c>
      <c r="U8120" t="s">
        <v>14222</v>
      </c>
      <c r="V8120" s="6" t="s">
        <v>14251</v>
      </c>
      <c r="W8120" t="s">
        <v>14267</v>
      </c>
      <c r="X8120" t="s">
        <v>14194</v>
      </c>
      <c r="Y8120" t="str">
        <f>VLOOKUP(R8120,Managers!$A:$B,2,)</f>
        <v>Frank Mitchell</v>
      </c>
      <c r="Z8120" s="11">
        <f>VLOOKUP(X8120,HourlyWages!$A:$B,2,0)</f>
        <v>71</v>
      </c>
      <c r="AA8120">
        <v>1</v>
      </c>
    </row>
    <row r="8121" spans="1:27" x14ac:dyDescent="0.3">
      <c r="A8121" t="b">
        <f>COUNTIF($C$1:C8121, C8121)&gt;1</f>
        <v>0</v>
      </c>
      <c r="B8121" t="b">
        <f>VLOOKUP(C8121,Sheet3!$A:$B,2,0) &gt; 1</f>
        <v>0</v>
      </c>
      <c r="C8121">
        <v>8120</v>
      </c>
      <c r="D8121">
        <v>57986</v>
      </c>
      <c r="E8121" s="4">
        <v>40480</v>
      </c>
      <c r="F8121">
        <v>14</v>
      </c>
      <c r="G8121" s="15">
        <f>I8121*F8121</f>
        <v>2380</v>
      </c>
      <c r="H8121" s="9">
        <v>0.1</v>
      </c>
      <c r="I8121" s="13">
        <f>VLOOKUP($U8121,Pricebook!$A:$D,4,0)</f>
        <v>170</v>
      </c>
      <c r="J8121" s="11">
        <f>G8121*(1-H8121)</f>
        <v>2142</v>
      </c>
      <c r="K8121" t="s">
        <v>979</v>
      </c>
      <c r="L8121" t="s">
        <v>58</v>
      </c>
      <c r="M8121" t="str">
        <f>VLOOKUP($L8121,Companies!$A:$G,7,)</f>
        <v>Biotechnology: Biological Products (No Diagnostic Substances)</v>
      </c>
      <c r="N8121" t="str">
        <f>VLOOKUP($L8121,Companies!$A:$G,6,)</f>
        <v>Health Care</v>
      </c>
      <c r="O8121" s="6" t="s">
        <v>644</v>
      </c>
      <c r="P8121" s="6">
        <v>55125</v>
      </c>
      <c r="Q8121" t="s">
        <v>130</v>
      </c>
      <c r="R8121" t="s">
        <v>16</v>
      </c>
      <c r="S8121" s="4">
        <v>40480</v>
      </c>
      <c r="T8121" s="7">
        <f>S8121-E8121</f>
        <v>0</v>
      </c>
      <c r="U8121" t="s">
        <v>14219</v>
      </c>
      <c r="V8121" s="6" t="s">
        <v>14251</v>
      </c>
      <c r="W8121" t="s">
        <v>14266</v>
      </c>
      <c r="X8121" t="s">
        <v>14195</v>
      </c>
      <c r="Y8121" t="str">
        <f>VLOOKUP(R8121,Managers!$A:$B,2,)</f>
        <v>Josh Martinez</v>
      </c>
      <c r="Z8121" s="11">
        <f>VLOOKUP(X8121,HourlyWages!$A:$B,2,0)</f>
        <v>52</v>
      </c>
      <c r="AA8121">
        <v>1</v>
      </c>
    </row>
    <row r="8122" spans="1:27" x14ac:dyDescent="0.3">
      <c r="A8122" t="b">
        <f>COUNTIF($C$1:C8122, C8122)&gt;1</f>
        <v>0</v>
      </c>
      <c r="B8122" t="b">
        <f>VLOOKUP(C8122,Sheet3!$A:$B,2,0) &gt; 1</f>
        <v>0</v>
      </c>
      <c r="C8122">
        <v>8121</v>
      </c>
      <c r="D8122">
        <v>58051</v>
      </c>
      <c r="E8122" s="4">
        <v>40988</v>
      </c>
      <c r="F8122">
        <v>6</v>
      </c>
      <c r="G8122" s="15">
        <f>I8122*F8122</f>
        <v>900</v>
      </c>
      <c r="H8122" s="9">
        <v>0</v>
      </c>
      <c r="I8122" s="13">
        <f>VLOOKUP($U8122,Pricebook!$A:$D,4,0)</f>
        <v>150</v>
      </c>
      <c r="J8122" s="11">
        <f>G8122*(1-H8122)</f>
        <v>900</v>
      </c>
      <c r="K8122" t="s">
        <v>72</v>
      </c>
      <c r="L8122" t="s">
        <v>73</v>
      </c>
      <c r="M8122" t="str">
        <f>VLOOKUP($L8122,Companies!$A:$G,7,)</f>
        <v>Recreational Products/Toys</v>
      </c>
      <c r="N8122" t="str">
        <f>VLOOKUP($L8122,Companies!$A:$G,6,)</f>
        <v>Consumer Non-Durables</v>
      </c>
      <c r="O8122" s="6" t="s">
        <v>2660</v>
      </c>
      <c r="P8122" s="6">
        <v>73120</v>
      </c>
      <c r="Q8122" t="s">
        <v>75</v>
      </c>
      <c r="R8122" t="s">
        <v>16</v>
      </c>
      <c r="S8122" s="4">
        <v>40990</v>
      </c>
      <c r="T8122" s="7">
        <f>S8122-E8122</f>
        <v>2</v>
      </c>
      <c r="U8122" t="s">
        <v>14211</v>
      </c>
      <c r="V8122" s="6" t="s">
        <v>14251</v>
      </c>
      <c r="W8122" t="s">
        <v>14266</v>
      </c>
      <c r="X8122" t="s">
        <v>14193</v>
      </c>
      <c r="Y8122" t="str">
        <f>VLOOKUP(R8122,Managers!$A:$B,2,)</f>
        <v>Josh Martinez</v>
      </c>
      <c r="Z8122" s="11">
        <f>VLOOKUP(X8122,HourlyWages!$A:$B,2,0)</f>
        <v>57</v>
      </c>
      <c r="AA8122">
        <v>1</v>
      </c>
    </row>
    <row r="8123" spans="1:27" x14ac:dyDescent="0.3">
      <c r="A8123" t="b">
        <f>COUNTIF($C$1:C8123, C8123)&gt;1</f>
        <v>0</v>
      </c>
      <c r="B8123" t="b">
        <f>VLOOKUP(C8123,Sheet3!$A:$B,2,0) &gt; 1</f>
        <v>0</v>
      </c>
      <c r="C8123">
        <v>8122</v>
      </c>
      <c r="D8123">
        <v>58053</v>
      </c>
      <c r="E8123" s="4">
        <v>40186</v>
      </c>
      <c r="F8123">
        <v>42</v>
      </c>
      <c r="G8123" s="15">
        <f>I8123*F8123</f>
        <v>4620</v>
      </c>
      <c r="H8123" s="9">
        <v>0.02</v>
      </c>
      <c r="I8123" s="13">
        <f>VLOOKUP($U8123,Pricebook!$A:$D,4,0)</f>
        <v>110</v>
      </c>
      <c r="J8123" s="11">
        <f>G8123*(1-H8123)</f>
        <v>4527.6000000000004</v>
      </c>
      <c r="K8123" t="s">
        <v>846</v>
      </c>
      <c r="L8123" t="s">
        <v>385</v>
      </c>
      <c r="M8123" t="str">
        <f>VLOOKUP($L8123,Companies!$A:$G,7,)</f>
        <v>Restaurants</v>
      </c>
      <c r="N8123" t="str">
        <f>VLOOKUP($L8123,Companies!$A:$G,6,)</f>
        <v>Consumer Services</v>
      </c>
      <c r="O8123" s="6" t="s">
        <v>847</v>
      </c>
      <c r="P8123" s="6">
        <v>30501</v>
      </c>
      <c r="Q8123" t="s">
        <v>134</v>
      </c>
      <c r="R8123" t="s">
        <v>34</v>
      </c>
      <c r="S8123" s="4">
        <v>40188</v>
      </c>
      <c r="T8123" s="7">
        <f>S8123-E8123</f>
        <v>2</v>
      </c>
      <c r="U8123" t="s">
        <v>14215</v>
      </c>
      <c r="V8123" s="6" t="s">
        <v>14251</v>
      </c>
      <c r="W8123" t="s">
        <v>14252</v>
      </c>
      <c r="X8123" t="s">
        <v>14200</v>
      </c>
      <c r="Y8123" t="str">
        <f>VLOOKUP(R8123,Managers!$A:$B,2,)</f>
        <v>Frank Mitchell</v>
      </c>
      <c r="Z8123" s="11">
        <f>VLOOKUP(X8123,HourlyWages!$A:$B,2,0)</f>
        <v>59</v>
      </c>
      <c r="AA8123">
        <v>1</v>
      </c>
    </row>
    <row r="8124" spans="1:27" x14ac:dyDescent="0.3">
      <c r="A8124" t="b">
        <f>COUNTIF($C$1:C8124, C8124)&gt;1</f>
        <v>0</v>
      </c>
      <c r="B8124" t="b">
        <f>VLOOKUP(C8124,Sheet3!$A:$B,2,0) &gt; 1</f>
        <v>0</v>
      </c>
      <c r="C8124">
        <v>8123</v>
      </c>
      <c r="D8124">
        <v>58054</v>
      </c>
      <c r="E8124" s="4">
        <v>40547</v>
      </c>
      <c r="F8124">
        <v>26</v>
      </c>
      <c r="G8124" s="15">
        <f>I8124*F8124</f>
        <v>3250</v>
      </c>
      <c r="H8124" s="9">
        <v>0.04</v>
      </c>
      <c r="I8124" s="13">
        <f>VLOOKUP($U8124,Pricebook!$A:$D,4,0)</f>
        <v>125</v>
      </c>
      <c r="J8124" s="11">
        <f>G8124*(1-H8124)</f>
        <v>3120</v>
      </c>
      <c r="K8124" t="s">
        <v>1123</v>
      </c>
      <c r="L8124" t="s">
        <v>297</v>
      </c>
      <c r="M8124" t="str">
        <f>VLOOKUP($L8124,Companies!$A:$G,7,)</f>
        <v>Hotels/Resorts</v>
      </c>
      <c r="N8124" t="str">
        <f>VLOOKUP($L8124,Companies!$A:$G,6,)</f>
        <v>Consumer Services</v>
      </c>
      <c r="O8124" s="6" t="s">
        <v>1776</v>
      </c>
      <c r="P8124" s="6" t="s">
        <v>1777</v>
      </c>
      <c r="Q8124" t="s">
        <v>48</v>
      </c>
      <c r="R8124" t="s">
        <v>16</v>
      </c>
      <c r="S8124" s="4">
        <v>40547</v>
      </c>
      <c r="T8124" s="7">
        <f>S8124-E8124</f>
        <v>0</v>
      </c>
      <c r="U8124" t="s">
        <v>14208</v>
      </c>
      <c r="V8124" s="6" t="s">
        <v>14251</v>
      </c>
      <c r="W8124" t="s">
        <v>14268</v>
      </c>
      <c r="X8124" t="s">
        <v>14200</v>
      </c>
      <c r="Y8124" t="str">
        <f>VLOOKUP(R8124,Managers!$A:$B,2,)</f>
        <v>Josh Martinez</v>
      </c>
      <c r="Z8124" s="11">
        <f>VLOOKUP(X8124,HourlyWages!$A:$B,2,0)</f>
        <v>59</v>
      </c>
      <c r="AA8124">
        <v>1</v>
      </c>
    </row>
    <row r="8125" spans="1:27" x14ac:dyDescent="0.3">
      <c r="A8125" t="b">
        <f>COUNTIF($C$1:C8125, C8125)&gt;1</f>
        <v>0</v>
      </c>
      <c r="B8125" t="b">
        <f>VLOOKUP(C8125,Sheet3!$A:$B,2,0) &gt; 1</f>
        <v>0</v>
      </c>
      <c r="C8125">
        <v>8124</v>
      </c>
      <c r="D8125">
        <v>58055</v>
      </c>
      <c r="E8125" s="4">
        <v>40843</v>
      </c>
      <c r="F8125">
        <v>26</v>
      </c>
      <c r="G8125" s="15">
        <f>I8125*F8125</f>
        <v>3250</v>
      </c>
      <c r="H8125" s="9">
        <v>0</v>
      </c>
      <c r="I8125" s="13">
        <f>VLOOKUP($U8125,Pricebook!$A:$D,4,0)</f>
        <v>125</v>
      </c>
      <c r="J8125" s="11">
        <f>G8125*(1-H8125)</f>
        <v>3250</v>
      </c>
      <c r="K8125" t="s">
        <v>734</v>
      </c>
      <c r="L8125" t="s">
        <v>290</v>
      </c>
      <c r="M8125" t="str">
        <f>VLOOKUP($L8125,Companies!$A:$G,7,)</f>
        <v>Specialty Chemicals</v>
      </c>
      <c r="N8125" t="str">
        <f>VLOOKUP($L8125,Companies!$A:$G,6,)</f>
        <v>Consumer Durables</v>
      </c>
      <c r="O8125" s="6" t="s">
        <v>1094</v>
      </c>
      <c r="P8125" s="6">
        <v>60137</v>
      </c>
      <c r="Q8125" t="s">
        <v>15</v>
      </c>
      <c r="R8125" t="s">
        <v>16</v>
      </c>
      <c r="S8125" s="4">
        <v>40845</v>
      </c>
      <c r="T8125" s="7">
        <f>S8125-E8125</f>
        <v>2</v>
      </c>
      <c r="U8125" t="s">
        <v>14208</v>
      </c>
      <c r="V8125" s="6" t="s">
        <v>14251</v>
      </c>
      <c r="W8125" t="s">
        <v>14263</v>
      </c>
      <c r="X8125" t="s">
        <v>14190</v>
      </c>
      <c r="Y8125" t="str">
        <f>VLOOKUP(R8125,Managers!$A:$B,2,)</f>
        <v>Josh Martinez</v>
      </c>
      <c r="Z8125" s="11">
        <f>VLOOKUP(X8125,HourlyWages!$A:$B,2,0)</f>
        <v>67</v>
      </c>
      <c r="AA8125">
        <v>1</v>
      </c>
    </row>
    <row r="8126" spans="1:27" x14ac:dyDescent="0.3">
      <c r="A8126" t="b">
        <f>COUNTIF($C$1:C8126, C8126)&gt;1</f>
        <v>0</v>
      </c>
      <c r="B8126" t="b">
        <f>VLOOKUP(C8126,Sheet3!$A:$B,2,0) &gt; 1</f>
        <v>0</v>
      </c>
      <c r="C8126">
        <v>8125</v>
      </c>
      <c r="D8126">
        <v>58084</v>
      </c>
      <c r="E8126" s="4">
        <v>41140</v>
      </c>
      <c r="F8126">
        <v>3</v>
      </c>
      <c r="G8126" s="15">
        <f>I8126*F8126</f>
        <v>600</v>
      </c>
      <c r="H8126" s="9">
        <v>0.09</v>
      </c>
      <c r="I8126" s="13">
        <f>VLOOKUP($U8126,Pricebook!$A:$D,4,0)</f>
        <v>200</v>
      </c>
      <c r="J8126" s="11">
        <f>G8126*(1-H8126)</f>
        <v>546</v>
      </c>
      <c r="K8126" t="s">
        <v>1099</v>
      </c>
      <c r="L8126" t="s">
        <v>269</v>
      </c>
      <c r="M8126" t="str">
        <f>VLOOKUP($L8126,Companies!$A:$G,7,)</f>
        <v>Electronic Components</v>
      </c>
      <c r="N8126" t="str">
        <f>VLOOKUP($L8126,Companies!$A:$G,6,)</f>
        <v>Technology</v>
      </c>
      <c r="O8126" s="6" t="s">
        <v>1544</v>
      </c>
      <c r="P8126" s="6">
        <v>94568</v>
      </c>
      <c r="Q8126" t="s">
        <v>114</v>
      </c>
      <c r="R8126" t="s">
        <v>23</v>
      </c>
      <c r="S8126" s="4">
        <v>41140</v>
      </c>
      <c r="T8126" s="7">
        <f>S8126-E8126</f>
        <v>0</v>
      </c>
      <c r="U8126" t="s">
        <v>14214</v>
      </c>
      <c r="V8126" s="6" t="s">
        <v>14254</v>
      </c>
      <c r="W8126" t="s">
        <v>14255</v>
      </c>
      <c r="X8126" t="s">
        <v>14203</v>
      </c>
      <c r="Y8126" t="str">
        <f>VLOOKUP(R8126,Managers!$A:$B,2,)</f>
        <v>Bob Turner</v>
      </c>
      <c r="Z8126" s="11">
        <f>VLOOKUP(X8126,HourlyWages!$A:$B,2,0)</f>
        <v>62</v>
      </c>
      <c r="AA8126">
        <v>1</v>
      </c>
    </row>
    <row r="8127" spans="1:27" x14ac:dyDescent="0.3">
      <c r="A8127" t="b">
        <f>COUNTIF($C$1:C8127, C8127)&gt;1</f>
        <v>0</v>
      </c>
      <c r="B8127" t="b">
        <f>VLOOKUP(C8127,Sheet3!$A:$B,2,0) &gt; 1</f>
        <v>0</v>
      </c>
      <c r="C8127">
        <v>8126</v>
      </c>
      <c r="D8127">
        <v>58084</v>
      </c>
      <c r="E8127" s="4">
        <v>41140</v>
      </c>
      <c r="F8127">
        <v>36</v>
      </c>
      <c r="G8127" s="15">
        <f>I8127*F8127</f>
        <v>3960</v>
      </c>
      <c r="H8127" s="9">
        <v>0.03</v>
      </c>
      <c r="I8127" s="13">
        <f>VLOOKUP($U8127,Pricebook!$A:$D,4,0)</f>
        <v>110</v>
      </c>
      <c r="J8127" s="11">
        <f>G8127*(1-H8127)</f>
        <v>3841.2</v>
      </c>
      <c r="K8127" t="s">
        <v>1099</v>
      </c>
      <c r="L8127" t="s">
        <v>269</v>
      </c>
      <c r="M8127" t="str">
        <f>VLOOKUP($L8127,Companies!$A:$G,7,)</f>
        <v>Electronic Components</v>
      </c>
      <c r="N8127" t="str">
        <f>VLOOKUP($L8127,Companies!$A:$G,6,)</f>
        <v>Technology</v>
      </c>
      <c r="O8127" s="6" t="s">
        <v>1544</v>
      </c>
      <c r="P8127" s="6">
        <v>94568</v>
      </c>
      <c r="Q8127" t="s">
        <v>114</v>
      </c>
      <c r="R8127" t="s">
        <v>23</v>
      </c>
      <c r="S8127" s="4">
        <v>41142</v>
      </c>
      <c r="T8127" s="7">
        <f>S8127-E8127</f>
        <v>2</v>
      </c>
      <c r="U8127" t="s">
        <v>14215</v>
      </c>
      <c r="V8127" s="6" t="s">
        <v>14251</v>
      </c>
      <c r="W8127" t="s">
        <v>14266</v>
      </c>
      <c r="X8127" t="s">
        <v>14193</v>
      </c>
      <c r="Y8127" t="str">
        <f>VLOOKUP(R8127,Managers!$A:$B,2,)</f>
        <v>Bob Turner</v>
      </c>
      <c r="Z8127" s="11">
        <f>VLOOKUP(X8127,HourlyWages!$A:$B,2,0)</f>
        <v>57</v>
      </c>
      <c r="AA8127">
        <v>1</v>
      </c>
    </row>
    <row r="8128" spans="1:27" x14ac:dyDescent="0.3">
      <c r="A8128" t="b">
        <f>COUNTIF($C$1:C8128, C8128)&gt;1</f>
        <v>0</v>
      </c>
      <c r="B8128" t="b">
        <f>VLOOKUP(C8128,Sheet3!$A:$B,2,0) &gt; 1</f>
        <v>0</v>
      </c>
      <c r="C8128">
        <v>8127</v>
      </c>
      <c r="D8128">
        <v>58086</v>
      </c>
      <c r="E8128" s="4">
        <v>40612</v>
      </c>
      <c r="F8128">
        <v>27</v>
      </c>
      <c r="G8128" s="15">
        <f>I8128*F8128</f>
        <v>4320</v>
      </c>
      <c r="H8128" s="9">
        <v>0.04</v>
      </c>
      <c r="I8128" s="13">
        <f>VLOOKUP($U8128,Pricebook!$A:$D,4,0)</f>
        <v>160</v>
      </c>
      <c r="J8128" s="11">
        <f>G8128*(1-H8128)</f>
        <v>4147.2</v>
      </c>
      <c r="K8128" t="s">
        <v>49</v>
      </c>
      <c r="L8128" t="s">
        <v>50</v>
      </c>
      <c r="M8128" t="str">
        <f>VLOOKUP($L8128,Companies!$A:$G,7,)</f>
        <v>Semiconductors</v>
      </c>
      <c r="N8128" t="str">
        <f>VLOOKUP($L8128,Companies!$A:$G,6,)</f>
        <v>Technology</v>
      </c>
      <c r="O8128" s="6" t="s">
        <v>2774</v>
      </c>
      <c r="P8128" s="6" t="s">
        <v>2775</v>
      </c>
      <c r="Q8128" t="s">
        <v>101</v>
      </c>
      <c r="R8128" t="s">
        <v>34</v>
      </c>
      <c r="S8128" s="4">
        <v>40613</v>
      </c>
      <c r="T8128" s="7">
        <f>S8128-E8128</f>
        <v>1</v>
      </c>
      <c r="U8128" t="s">
        <v>14218</v>
      </c>
      <c r="V8128" s="6" t="s">
        <v>14251</v>
      </c>
      <c r="W8128" t="s">
        <v>14263</v>
      </c>
      <c r="X8128" t="s">
        <v>14195</v>
      </c>
      <c r="Y8128" t="str">
        <f>VLOOKUP(R8128,Managers!$A:$B,2,)</f>
        <v>Frank Mitchell</v>
      </c>
      <c r="Z8128" s="11">
        <f>VLOOKUP(X8128,HourlyWages!$A:$B,2,0)</f>
        <v>52</v>
      </c>
      <c r="AA8128">
        <v>1</v>
      </c>
    </row>
    <row r="8129" spans="1:27" x14ac:dyDescent="0.3">
      <c r="A8129" t="b">
        <f>COUNTIF($C$1:C8129, C8129)&gt;1</f>
        <v>0</v>
      </c>
      <c r="B8129" t="b">
        <f>VLOOKUP(C8129,Sheet3!$A:$B,2,0) &gt; 1</f>
        <v>0</v>
      </c>
      <c r="C8129">
        <v>8128</v>
      </c>
      <c r="D8129">
        <v>58086</v>
      </c>
      <c r="E8129" s="4">
        <v>40612</v>
      </c>
      <c r="F8129">
        <v>31</v>
      </c>
      <c r="G8129" s="15">
        <f>I8129*F8129</f>
        <v>3410</v>
      </c>
      <c r="H8129" s="9">
        <v>0.1</v>
      </c>
      <c r="I8129" s="13">
        <f>VLOOKUP($U8129,Pricebook!$A:$D,4,0)</f>
        <v>110</v>
      </c>
      <c r="J8129" s="11">
        <f>G8129*(1-H8129)</f>
        <v>3069</v>
      </c>
      <c r="K8129" t="s">
        <v>49</v>
      </c>
      <c r="L8129" t="s">
        <v>50</v>
      </c>
      <c r="M8129" t="str">
        <f>VLOOKUP($L8129,Companies!$A:$G,7,)</f>
        <v>Semiconductors</v>
      </c>
      <c r="N8129" t="str">
        <f>VLOOKUP($L8129,Companies!$A:$G,6,)</f>
        <v>Technology</v>
      </c>
      <c r="O8129" s="6" t="s">
        <v>2774</v>
      </c>
      <c r="P8129" s="6" t="s">
        <v>2775</v>
      </c>
      <c r="Q8129" t="s">
        <v>101</v>
      </c>
      <c r="R8129" t="s">
        <v>34</v>
      </c>
      <c r="S8129" s="4">
        <v>40613</v>
      </c>
      <c r="T8129" s="7">
        <f>S8129-E8129</f>
        <v>1</v>
      </c>
      <c r="U8129" t="s">
        <v>14215</v>
      </c>
      <c r="V8129" s="6" t="s">
        <v>14251</v>
      </c>
      <c r="W8129" t="s">
        <v>14253</v>
      </c>
      <c r="X8129" t="s">
        <v>14194</v>
      </c>
      <c r="Y8129" t="str">
        <f>VLOOKUP(R8129,Managers!$A:$B,2,)</f>
        <v>Frank Mitchell</v>
      </c>
      <c r="Z8129" s="11">
        <f>VLOOKUP(X8129,HourlyWages!$A:$B,2,0)</f>
        <v>71</v>
      </c>
      <c r="AA8129">
        <v>1</v>
      </c>
    </row>
    <row r="8130" spans="1:27" x14ac:dyDescent="0.3">
      <c r="A8130" t="b">
        <f>COUNTIF($C$1:C8130, C8130)&gt;1</f>
        <v>0</v>
      </c>
      <c r="B8130" t="b">
        <f>VLOOKUP(C8130,Sheet3!$A:$B,2,0) &gt; 1</f>
        <v>0</v>
      </c>
      <c r="C8130">
        <v>8129</v>
      </c>
      <c r="D8130">
        <v>58113</v>
      </c>
      <c r="E8130" s="4">
        <v>40940</v>
      </c>
      <c r="F8130">
        <v>48</v>
      </c>
      <c r="G8130" s="15">
        <f>I8130*F8130</f>
        <v>7680</v>
      </c>
      <c r="H8130" s="9">
        <v>7.0000000000000007E-2</v>
      </c>
      <c r="I8130" s="13">
        <f>VLOOKUP($U8130,Pricebook!$A:$D,4,0)</f>
        <v>160</v>
      </c>
      <c r="J8130" s="11">
        <f>G8130*(1-H8130)</f>
        <v>7142.4</v>
      </c>
      <c r="K8130" t="s">
        <v>1880</v>
      </c>
      <c r="L8130" t="s">
        <v>760</v>
      </c>
      <c r="M8130" t="str">
        <f>VLOOKUP($L8130,Companies!$A:$G,7,)</f>
        <v>Business Services</v>
      </c>
      <c r="N8130" t="str">
        <f>VLOOKUP($L8130,Companies!$A:$G,6,)</f>
        <v>Miscellaneous</v>
      </c>
      <c r="O8130" s="6" t="s">
        <v>2755</v>
      </c>
      <c r="P8130" s="6">
        <v>78415</v>
      </c>
      <c r="Q8130" t="s">
        <v>48</v>
      </c>
      <c r="R8130" t="s">
        <v>16</v>
      </c>
      <c r="S8130" s="4">
        <v>40942</v>
      </c>
      <c r="T8130" s="7">
        <f>S8130-E8130</f>
        <v>2</v>
      </c>
      <c r="U8130" t="s">
        <v>14218</v>
      </c>
      <c r="V8130" s="6" t="s">
        <v>14251</v>
      </c>
      <c r="W8130" t="s">
        <v>14267</v>
      </c>
      <c r="X8130" t="s">
        <v>14199</v>
      </c>
      <c r="Y8130" t="str">
        <f>VLOOKUP(R8130,Managers!$A:$B,2,)</f>
        <v>Josh Martinez</v>
      </c>
      <c r="Z8130" s="11">
        <f>VLOOKUP(X8130,HourlyWages!$A:$B,2,0)</f>
        <v>68</v>
      </c>
      <c r="AA8130">
        <v>1</v>
      </c>
    </row>
    <row r="8131" spans="1:27" x14ac:dyDescent="0.3">
      <c r="A8131" t="b">
        <f>COUNTIF($C$1:C8131, C8131)&gt;1</f>
        <v>0</v>
      </c>
      <c r="B8131" t="b">
        <f>VLOOKUP(C8131,Sheet3!$A:$B,2,0) &gt; 1</f>
        <v>0</v>
      </c>
      <c r="C8131">
        <v>8130</v>
      </c>
      <c r="D8131">
        <v>58113</v>
      </c>
      <c r="E8131" s="4">
        <v>40940</v>
      </c>
      <c r="F8131">
        <v>12</v>
      </c>
      <c r="G8131" s="15">
        <f>I8131*F8131</f>
        <v>1800</v>
      </c>
      <c r="H8131" s="9">
        <v>0.05</v>
      </c>
      <c r="I8131" s="13">
        <f>VLOOKUP($U8131,Pricebook!$A:$D,4,0)</f>
        <v>150</v>
      </c>
      <c r="J8131" s="11">
        <f>G8131*(1-H8131)</f>
        <v>1710</v>
      </c>
      <c r="K8131" t="s">
        <v>1880</v>
      </c>
      <c r="L8131" t="s">
        <v>760</v>
      </c>
      <c r="M8131" t="str">
        <f>VLOOKUP($L8131,Companies!$A:$G,7,)</f>
        <v>Business Services</v>
      </c>
      <c r="N8131" t="str">
        <f>VLOOKUP($L8131,Companies!$A:$G,6,)</f>
        <v>Miscellaneous</v>
      </c>
      <c r="O8131" s="6" t="s">
        <v>2755</v>
      </c>
      <c r="P8131" s="6">
        <v>78415</v>
      </c>
      <c r="Q8131" t="s">
        <v>48</v>
      </c>
      <c r="R8131" t="s">
        <v>16</v>
      </c>
      <c r="S8131" s="4">
        <v>40942</v>
      </c>
      <c r="T8131" s="7">
        <f>S8131-E8131</f>
        <v>2</v>
      </c>
      <c r="U8131" t="s">
        <v>14210</v>
      </c>
      <c r="V8131" s="6" t="s">
        <v>14251</v>
      </c>
      <c r="W8131" t="s">
        <v>14263</v>
      </c>
      <c r="X8131" t="s">
        <v>14191</v>
      </c>
      <c r="Y8131" t="str">
        <f>VLOOKUP(R8131,Managers!$A:$B,2,)</f>
        <v>Josh Martinez</v>
      </c>
      <c r="Z8131" s="11">
        <f>VLOOKUP(X8131,HourlyWages!$A:$B,2,0)</f>
        <v>60</v>
      </c>
      <c r="AA8131">
        <v>1</v>
      </c>
    </row>
    <row r="8132" spans="1:27" x14ac:dyDescent="0.3">
      <c r="A8132" t="b">
        <f>COUNTIF($C$1:C8132, C8132)&gt;1</f>
        <v>0</v>
      </c>
      <c r="B8132" t="b">
        <f>VLOOKUP(C8132,Sheet3!$A:$B,2,0) &gt; 1</f>
        <v>0</v>
      </c>
      <c r="C8132">
        <v>8131</v>
      </c>
      <c r="D8132">
        <v>58116</v>
      </c>
      <c r="E8132" s="4">
        <v>39900</v>
      </c>
      <c r="F8132">
        <v>6</v>
      </c>
      <c r="G8132" s="15">
        <f>I8132*F8132</f>
        <v>750</v>
      </c>
      <c r="H8132" s="9">
        <v>0.01</v>
      </c>
      <c r="I8132" s="13">
        <f>VLOOKUP($U8132,Pricebook!$A:$D,4,0)</f>
        <v>125</v>
      </c>
      <c r="J8132" s="11">
        <f>G8132*(1-H8132)</f>
        <v>742.5</v>
      </c>
      <c r="K8132" t="s">
        <v>2390</v>
      </c>
      <c r="L8132" t="s">
        <v>760</v>
      </c>
      <c r="M8132" t="str">
        <f>VLOOKUP($L8132,Companies!$A:$G,7,)</f>
        <v>Business Services</v>
      </c>
      <c r="N8132" t="str">
        <f>VLOOKUP($L8132,Companies!$A:$G,6,)</f>
        <v>Miscellaneous</v>
      </c>
      <c r="O8132" s="6" t="s">
        <v>2726</v>
      </c>
      <c r="P8132" s="6">
        <v>30084</v>
      </c>
      <c r="Q8132" t="s">
        <v>134</v>
      </c>
      <c r="R8132" t="s">
        <v>34</v>
      </c>
      <c r="S8132" s="4">
        <v>39901</v>
      </c>
      <c r="T8132" s="7">
        <f>S8132-E8132</f>
        <v>1</v>
      </c>
      <c r="U8132" t="s">
        <v>14221</v>
      </c>
      <c r="V8132" s="6" t="s">
        <v>14257</v>
      </c>
      <c r="W8132" t="s">
        <v>14259</v>
      </c>
      <c r="X8132" t="s">
        <v>14191</v>
      </c>
      <c r="Y8132" t="str">
        <f>VLOOKUP(R8132,Managers!$A:$B,2,)</f>
        <v>Frank Mitchell</v>
      </c>
      <c r="Z8132" s="11">
        <f>VLOOKUP(X8132,HourlyWages!$A:$B,2,0)</f>
        <v>60</v>
      </c>
      <c r="AA8132">
        <v>1</v>
      </c>
    </row>
    <row r="8133" spans="1:27" x14ac:dyDescent="0.3">
      <c r="A8133" t="b">
        <f>COUNTIF($C$1:C8133, C8133)&gt;1</f>
        <v>0</v>
      </c>
      <c r="B8133" t="b">
        <f>VLOOKUP(C8133,Sheet3!$A:$B,2,0) &gt; 1</f>
        <v>0</v>
      </c>
      <c r="C8133">
        <v>8132</v>
      </c>
      <c r="D8133">
        <v>58117</v>
      </c>
      <c r="E8133" s="4">
        <v>40594</v>
      </c>
      <c r="F8133">
        <v>42</v>
      </c>
      <c r="G8133" s="15">
        <f>I8133*F8133</f>
        <v>5880</v>
      </c>
      <c r="H8133" s="9">
        <v>0.04</v>
      </c>
      <c r="I8133" s="13">
        <f>VLOOKUP($U8133,Pricebook!$A:$D,4,0)</f>
        <v>140</v>
      </c>
      <c r="J8133" s="11">
        <f>G8133*(1-H8133)</f>
        <v>5644.8</v>
      </c>
      <c r="K8133" t="s">
        <v>966</v>
      </c>
      <c r="L8133" t="s">
        <v>637</v>
      </c>
      <c r="M8133" t="str">
        <f>VLOOKUP($L8133,Companies!$A:$G,7,)</f>
        <v>Medical Specialities</v>
      </c>
      <c r="N8133" t="str">
        <f>VLOOKUP($L8133,Companies!$A:$G,6,)</f>
        <v>Health Care</v>
      </c>
      <c r="O8133" s="6" t="s">
        <v>2496</v>
      </c>
      <c r="P8133" s="6">
        <v>46530</v>
      </c>
      <c r="Q8133" t="s">
        <v>278</v>
      </c>
      <c r="R8133" t="s">
        <v>16</v>
      </c>
      <c r="S8133" s="4">
        <v>40595</v>
      </c>
      <c r="T8133" s="7">
        <f>S8133-E8133</f>
        <v>1</v>
      </c>
      <c r="U8133" t="s">
        <v>14207</v>
      </c>
      <c r="V8133" s="6" t="s">
        <v>14251</v>
      </c>
      <c r="W8133" t="s">
        <v>14267</v>
      </c>
      <c r="X8133" t="s">
        <v>14184</v>
      </c>
      <c r="Y8133" t="str">
        <f>VLOOKUP(R8133,Managers!$A:$B,2,)</f>
        <v>Josh Martinez</v>
      </c>
      <c r="Z8133" s="11">
        <f>VLOOKUP(X8133,HourlyWages!$A:$B,2,0)</f>
        <v>50</v>
      </c>
      <c r="AA8133">
        <v>1</v>
      </c>
    </row>
    <row r="8134" spans="1:27" x14ac:dyDescent="0.3">
      <c r="A8134" t="b">
        <f>COUNTIF($C$1:C8134, C8134)&gt;1</f>
        <v>0</v>
      </c>
      <c r="B8134" t="b">
        <f>VLOOKUP(C8134,Sheet3!$A:$B,2,0) &gt; 1</f>
        <v>0</v>
      </c>
      <c r="C8134">
        <v>8133</v>
      </c>
      <c r="D8134">
        <v>58144</v>
      </c>
      <c r="E8134" s="4">
        <v>40163</v>
      </c>
      <c r="F8134">
        <v>29</v>
      </c>
      <c r="G8134" s="15">
        <f>I8134*F8134</f>
        <v>3190</v>
      </c>
      <c r="H8134" s="9">
        <v>0.01</v>
      </c>
      <c r="I8134" s="13">
        <f>VLOOKUP($U8134,Pricebook!$A:$D,4,0)</f>
        <v>110</v>
      </c>
      <c r="J8134" s="11">
        <f>G8134*(1-H8134)</f>
        <v>3158.1</v>
      </c>
      <c r="K8134" t="s">
        <v>12</v>
      </c>
      <c r="L8134" t="s">
        <v>13</v>
      </c>
      <c r="M8134" t="str">
        <f>VLOOKUP($L8134,Companies!$A:$G,7,)</f>
        <v>Computer Software: Prepackaged Software</v>
      </c>
      <c r="N8134" t="str">
        <f>VLOOKUP($L8134,Companies!$A:$G,6,)</f>
        <v>Technology</v>
      </c>
      <c r="O8134" s="6" t="s">
        <v>328</v>
      </c>
      <c r="P8134" s="6">
        <v>60432</v>
      </c>
      <c r="Q8134" t="s">
        <v>15</v>
      </c>
      <c r="R8134" t="s">
        <v>16</v>
      </c>
      <c r="S8134" s="4">
        <v>40170</v>
      </c>
      <c r="T8134" s="7">
        <f>S8134-E8134</f>
        <v>7</v>
      </c>
      <c r="U8134" t="s">
        <v>14215</v>
      </c>
      <c r="V8134" s="6" t="s">
        <v>14254</v>
      </c>
      <c r="W8134" t="s">
        <v>14255</v>
      </c>
      <c r="X8134" t="s">
        <v>14185</v>
      </c>
      <c r="Y8134" t="str">
        <f>VLOOKUP(R8134,Managers!$A:$B,2,)</f>
        <v>Josh Martinez</v>
      </c>
      <c r="Z8134" s="11">
        <f>VLOOKUP(X8134,HourlyWages!$A:$B,2,0)</f>
        <v>70</v>
      </c>
      <c r="AA8134">
        <v>1</v>
      </c>
    </row>
    <row r="8135" spans="1:27" x14ac:dyDescent="0.3">
      <c r="A8135" t="b">
        <f>COUNTIF($C$1:C8135, C8135)&gt;1</f>
        <v>0</v>
      </c>
      <c r="B8135" t="b">
        <f>VLOOKUP(C8135,Sheet3!$A:$B,2,0) &gt; 1</f>
        <v>0</v>
      </c>
      <c r="C8135">
        <v>8134</v>
      </c>
      <c r="D8135">
        <v>58145</v>
      </c>
      <c r="E8135" s="4">
        <v>41045</v>
      </c>
      <c r="F8135">
        <v>33</v>
      </c>
      <c r="G8135" s="15">
        <f>I8135*F8135</f>
        <v>4125</v>
      </c>
      <c r="H8135" s="9">
        <v>0</v>
      </c>
      <c r="I8135" s="13">
        <f>VLOOKUP($U8135,Pricebook!$A:$D,4,0)</f>
        <v>125</v>
      </c>
      <c r="J8135" s="11">
        <f>G8135*(1-H8135)</f>
        <v>4125</v>
      </c>
      <c r="K8135" t="s">
        <v>1300</v>
      </c>
      <c r="L8135" t="s">
        <v>269</v>
      </c>
      <c r="M8135" t="str">
        <f>VLOOKUP($L8135,Companies!$A:$G,7,)</f>
        <v>Electronic Components</v>
      </c>
      <c r="N8135" t="str">
        <f>VLOOKUP($L8135,Companies!$A:$G,6,)</f>
        <v>Technology</v>
      </c>
      <c r="O8135" s="6" t="s">
        <v>266</v>
      </c>
      <c r="P8135" s="6" t="s">
        <v>267</v>
      </c>
      <c r="Q8135" t="s">
        <v>187</v>
      </c>
      <c r="R8135" t="s">
        <v>61</v>
      </c>
      <c r="S8135" s="4">
        <v>41045</v>
      </c>
      <c r="T8135" s="7">
        <f>S8135-E8135</f>
        <v>0</v>
      </c>
      <c r="U8135" t="s">
        <v>14208</v>
      </c>
      <c r="V8135" s="6" t="s">
        <v>14257</v>
      </c>
      <c r="W8135" t="s">
        <v>14258</v>
      </c>
      <c r="X8135" t="s">
        <v>14201</v>
      </c>
      <c r="Y8135" t="str">
        <f>VLOOKUP(R8135,Managers!$A:$B,2,)</f>
        <v>Allen Young</v>
      </c>
      <c r="Z8135" s="11">
        <f>VLOOKUP(X8135,HourlyWages!$A:$B,2,0)</f>
        <v>53</v>
      </c>
      <c r="AA8135">
        <v>1</v>
      </c>
    </row>
    <row r="8136" spans="1:27" x14ac:dyDescent="0.3">
      <c r="A8136" t="b">
        <f>COUNTIF($C$1:C8136, C8136)&gt;1</f>
        <v>0</v>
      </c>
      <c r="B8136" t="b">
        <f>VLOOKUP(C8136,Sheet3!$A:$B,2,0) &gt; 1</f>
        <v>0</v>
      </c>
      <c r="C8136">
        <v>8135</v>
      </c>
      <c r="D8136">
        <v>58147</v>
      </c>
      <c r="E8136" s="4">
        <v>39951</v>
      </c>
      <c r="F8136">
        <v>41</v>
      </c>
      <c r="G8136" s="15">
        <f>I8136*F8136</f>
        <v>6970</v>
      </c>
      <c r="H8136" s="9">
        <v>0.04</v>
      </c>
      <c r="I8136" s="13">
        <f>VLOOKUP($U8136,Pricebook!$A:$D,4,0)</f>
        <v>170</v>
      </c>
      <c r="J8136" s="11">
        <f>G8136*(1-H8136)</f>
        <v>6691.2</v>
      </c>
      <c r="K8136" t="s">
        <v>643</v>
      </c>
      <c r="L8136" t="s">
        <v>482</v>
      </c>
      <c r="M8136" t="str">
        <f>VLOOKUP($L8136,Companies!$A:$G,7,)</f>
        <v>Television Services</v>
      </c>
      <c r="N8136" t="str">
        <f>VLOOKUP($L8136,Companies!$A:$G,6,)</f>
        <v>Consumer Services</v>
      </c>
      <c r="O8136" s="6" t="s">
        <v>2850</v>
      </c>
      <c r="P8136" s="6">
        <v>39503</v>
      </c>
      <c r="Q8136" t="s">
        <v>699</v>
      </c>
      <c r="R8136" t="s">
        <v>34</v>
      </c>
      <c r="S8136" s="4">
        <v>39951</v>
      </c>
      <c r="T8136" s="7">
        <f>S8136-E8136</f>
        <v>0</v>
      </c>
      <c r="U8136" t="s">
        <v>14219</v>
      </c>
      <c r="V8136" s="6" t="s">
        <v>14251</v>
      </c>
      <c r="W8136" t="s">
        <v>14266</v>
      </c>
      <c r="X8136" t="s">
        <v>14201</v>
      </c>
      <c r="Y8136" t="str">
        <f>VLOOKUP(R8136,Managers!$A:$B,2,)</f>
        <v>Frank Mitchell</v>
      </c>
      <c r="Z8136" s="11">
        <f>VLOOKUP(X8136,HourlyWages!$A:$B,2,0)</f>
        <v>53</v>
      </c>
      <c r="AA8136">
        <v>1</v>
      </c>
    </row>
    <row r="8137" spans="1:27" x14ac:dyDescent="0.3">
      <c r="A8137" t="b">
        <f>COUNTIF($C$1:C8137, C8137)&gt;1</f>
        <v>0</v>
      </c>
      <c r="B8137" t="b">
        <f>VLOOKUP(C8137,Sheet3!$A:$B,2,0) &gt; 1</f>
        <v>0</v>
      </c>
      <c r="C8137">
        <v>8136</v>
      </c>
      <c r="D8137">
        <v>58150</v>
      </c>
      <c r="E8137" s="4">
        <v>40305</v>
      </c>
      <c r="F8137">
        <v>24</v>
      </c>
      <c r="G8137" s="15">
        <f>I8137*F8137</f>
        <v>3840</v>
      </c>
      <c r="H8137" s="9">
        <v>0.03</v>
      </c>
      <c r="I8137" s="13">
        <f>VLOOKUP($U8137,Pricebook!$A:$D,4,0)</f>
        <v>160</v>
      </c>
      <c r="J8137" s="11">
        <f>G8137*(1-H8137)</f>
        <v>3724.7999999999997</v>
      </c>
      <c r="K8137" t="s">
        <v>564</v>
      </c>
      <c r="L8137" t="s">
        <v>36</v>
      </c>
      <c r="M8137" t="str">
        <f>VLOOKUP($L8137,Companies!$A:$G,7,)</f>
        <v>Electronic Components</v>
      </c>
      <c r="N8137" t="str">
        <f>VLOOKUP($L8137,Companies!$A:$G,6,)</f>
        <v>Technology</v>
      </c>
      <c r="O8137" s="6" t="s">
        <v>415</v>
      </c>
      <c r="P8137" s="6">
        <v>60056</v>
      </c>
      <c r="Q8137" t="s">
        <v>15</v>
      </c>
      <c r="R8137" t="s">
        <v>16</v>
      </c>
      <c r="S8137" s="4">
        <v>40305</v>
      </c>
      <c r="T8137" s="7">
        <f>S8137-E8137</f>
        <v>0</v>
      </c>
      <c r="U8137" t="s">
        <v>14218</v>
      </c>
      <c r="V8137" s="6" t="s">
        <v>14254</v>
      </c>
      <c r="W8137" t="s">
        <v>14265</v>
      </c>
      <c r="X8137" t="s">
        <v>14195</v>
      </c>
      <c r="Y8137" t="str">
        <f>VLOOKUP(R8137,Managers!$A:$B,2,)</f>
        <v>Josh Martinez</v>
      </c>
      <c r="Z8137" s="11">
        <f>VLOOKUP(X8137,HourlyWages!$A:$B,2,0)</f>
        <v>52</v>
      </c>
      <c r="AA8137">
        <v>1</v>
      </c>
    </row>
    <row r="8138" spans="1:27" x14ac:dyDescent="0.3">
      <c r="A8138" t="b">
        <f>COUNTIF($C$1:C8138, C8138)&gt;1</f>
        <v>0</v>
      </c>
      <c r="B8138" t="b">
        <f>VLOOKUP(C8138,Sheet3!$A:$B,2,0) &gt; 1</f>
        <v>0</v>
      </c>
      <c r="C8138">
        <v>8137</v>
      </c>
      <c r="D8138">
        <v>58151</v>
      </c>
      <c r="E8138" s="4">
        <v>40085</v>
      </c>
      <c r="F8138">
        <v>33</v>
      </c>
      <c r="G8138" s="15">
        <f>I8138*F8138</f>
        <v>5280</v>
      </c>
      <c r="H8138" s="9">
        <v>0.1</v>
      </c>
      <c r="I8138" s="13">
        <f>VLOOKUP($U8138,Pricebook!$A:$D,4,0)</f>
        <v>160</v>
      </c>
      <c r="J8138" s="11">
        <f>G8138*(1-H8138)</f>
        <v>4752</v>
      </c>
      <c r="K8138" t="s">
        <v>2493</v>
      </c>
      <c r="L8138" t="s">
        <v>276</v>
      </c>
      <c r="M8138" t="str">
        <f>VLOOKUP($L8138,Companies!$A:$G,7,)</f>
        <v>Computer Manufacturing</v>
      </c>
      <c r="N8138" t="str">
        <f>VLOOKUP($L8138,Companies!$A:$G,6,)</f>
        <v>Technology</v>
      </c>
      <c r="O8138" s="6" t="s">
        <v>2338</v>
      </c>
      <c r="P8138" s="6">
        <v>20740</v>
      </c>
      <c r="Q8138" t="s">
        <v>187</v>
      </c>
      <c r="R8138" t="s">
        <v>61</v>
      </c>
      <c r="S8138" s="4">
        <v>40085</v>
      </c>
      <c r="T8138" s="7">
        <f>S8138-E8138</f>
        <v>0</v>
      </c>
      <c r="U8138" t="s">
        <v>14218</v>
      </c>
      <c r="V8138" s="6" t="s">
        <v>14257</v>
      </c>
      <c r="W8138" t="s">
        <v>14259</v>
      </c>
      <c r="X8138" t="s">
        <v>14190</v>
      </c>
      <c r="Y8138" t="str">
        <f>VLOOKUP(R8138,Managers!$A:$B,2,)</f>
        <v>Allen Young</v>
      </c>
      <c r="Z8138" s="11">
        <f>VLOOKUP(X8138,HourlyWages!$A:$B,2,0)</f>
        <v>67</v>
      </c>
      <c r="AA8138">
        <v>1</v>
      </c>
    </row>
    <row r="8139" spans="1:27" x14ac:dyDescent="0.3">
      <c r="A8139" t="b">
        <f>COUNTIF($C$1:C8139, C8139)&gt;1</f>
        <v>0</v>
      </c>
      <c r="B8139" t="b">
        <f>VLOOKUP(C8139,Sheet3!$A:$B,2,0) &gt; 1</f>
        <v>0</v>
      </c>
      <c r="C8139">
        <v>8138</v>
      </c>
      <c r="D8139">
        <v>58151</v>
      </c>
      <c r="E8139" s="4">
        <v>40085</v>
      </c>
      <c r="F8139">
        <v>38</v>
      </c>
      <c r="G8139" s="15">
        <f>I8139*F8139</f>
        <v>7600</v>
      </c>
      <c r="H8139" s="9">
        <v>0.02</v>
      </c>
      <c r="I8139" s="13">
        <f>VLOOKUP($U8139,Pricebook!$A:$D,4,0)</f>
        <v>200</v>
      </c>
      <c r="J8139" s="11">
        <f>G8139*(1-H8139)</f>
        <v>7448</v>
      </c>
      <c r="K8139" t="s">
        <v>2493</v>
      </c>
      <c r="L8139" t="s">
        <v>276</v>
      </c>
      <c r="M8139" t="str">
        <f>VLOOKUP($L8139,Companies!$A:$G,7,)</f>
        <v>Computer Manufacturing</v>
      </c>
      <c r="N8139" t="str">
        <f>VLOOKUP($L8139,Companies!$A:$G,6,)</f>
        <v>Technology</v>
      </c>
      <c r="O8139" s="6" t="s">
        <v>2338</v>
      </c>
      <c r="P8139" s="6">
        <v>20740</v>
      </c>
      <c r="Q8139" t="s">
        <v>187</v>
      </c>
      <c r="R8139" t="s">
        <v>61</v>
      </c>
      <c r="S8139" s="4">
        <v>40085</v>
      </c>
      <c r="T8139" s="7">
        <f>S8139-E8139</f>
        <v>0</v>
      </c>
      <c r="U8139" t="s">
        <v>14206</v>
      </c>
      <c r="V8139" s="6" t="s">
        <v>14254</v>
      </c>
      <c r="W8139" t="s">
        <v>14255</v>
      </c>
      <c r="X8139" t="s">
        <v>14202</v>
      </c>
      <c r="Y8139" t="str">
        <f>VLOOKUP(R8139,Managers!$A:$B,2,)</f>
        <v>Allen Young</v>
      </c>
      <c r="Z8139" s="11">
        <f>VLOOKUP(X8139,HourlyWages!$A:$B,2,0)</f>
        <v>71</v>
      </c>
      <c r="AA8139">
        <v>1</v>
      </c>
    </row>
    <row r="8140" spans="1:27" x14ac:dyDescent="0.3">
      <c r="A8140" t="b">
        <f>COUNTIF($C$1:C8140, C8140)&gt;1</f>
        <v>0</v>
      </c>
      <c r="B8140" t="b">
        <f>VLOOKUP(C8140,Sheet3!$A:$B,2,0) &gt; 1</f>
        <v>0</v>
      </c>
      <c r="C8140">
        <v>8139</v>
      </c>
      <c r="D8140">
        <v>58179</v>
      </c>
      <c r="E8140" s="4">
        <v>40791</v>
      </c>
      <c r="F8140">
        <v>3</v>
      </c>
      <c r="G8140" s="15">
        <f>I8140*F8140</f>
        <v>330</v>
      </c>
      <c r="H8140" s="9">
        <v>0.1</v>
      </c>
      <c r="I8140" s="13">
        <f>VLOOKUP($U8140,Pricebook!$A:$D,4,0)</f>
        <v>110</v>
      </c>
      <c r="J8140" s="11">
        <f>G8140*(1-H8140)</f>
        <v>297</v>
      </c>
      <c r="K8140" t="s">
        <v>479</v>
      </c>
      <c r="L8140" t="s">
        <v>351</v>
      </c>
      <c r="M8140" t="str">
        <f>VLOOKUP($L8140,Companies!$A:$G,7,)</f>
        <v>Department/Specialty Retail Stores</v>
      </c>
      <c r="N8140" t="str">
        <f>VLOOKUP($L8140,Companies!$A:$G,6,)</f>
        <v>Consumer Services</v>
      </c>
      <c r="O8140" s="6" t="s">
        <v>480</v>
      </c>
      <c r="P8140" s="6">
        <v>95661</v>
      </c>
      <c r="Q8140" t="s">
        <v>114</v>
      </c>
      <c r="R8140" t="s">
        <v>23</v>
      </c>
      <c r="S8140" s="4">
        <v>40792</v>
      </c>
      <c r="T8140" s="7">
        <f>S8140-E8140</f>
        <v>1</v>
      </c>
      <c r="U8140" t="s">
        <v>14220</v>
      </c>
      <c r="V8140" s="6" t="s">
        <v>14251</v>
      </c>
      <c r="W8140" t="s">
        <v>14252</v>
      </c>
      <c r="X8140" t="s">
        <v>14191</v>
      </c>
      <c r="Y8140" t="str">
        <f>VLOOKUP(R8140,Managers!$A:$B,2,)</f>
        <v>Bob Turner</v>
      </c>
      <c r="Z8140" s="11">
        <f>VLOOKUP(X8140,HourlyWages!$A:$B,2,0)</f>
        <v>60</v>
      </c>
      <c r="AA8140">
        <v>1</v>
      </c>
    </row>
    <row r="8141" spans="1:27" x14ac:dyDescent="0.3">
      <c r="A8141" t="b">
        <f>COUNTIF($C$1:C8141, C8141)&gt;1</f>
        <v>0</v>
      </c>
      <c r="B8141" t="b">
        <f>VLOOKUP(C8141,Sheet3!$A:$B,2,0) &gt; 1</f>
        <v>0</v>
      </c>
      <c r="C8141">
        <v>8140</v>
      </c>
      <c r="D8141">
        <v>58181</v>
      </c>
      <c r="E8141" s="4">
        <v>41189</v>
      </c>
      <c r="F8141">
        <v>5</v>
      </c>
      <c r="G8141" s="15">
        <f>I8141*F8141</f>
        <v>550</v>
      </c>
      <c r="H8141" s="9">
        <v>0.04</v>
      </c>
      <c r="I8141" s="13">
        <f>VLOOKUP($U8141,Pricebook!$A:$D,4,0)</f>
        <v>110</v>
      </c>
      <c r="J8141" s="11">
        <f>G8141*(1-H8141)</f>
        <v>528</v>
      </c>
      <c r="K8141" t="s">
        <v>1052</v>
      </c>
      <c r="L8141" t="s">
        <v>487</v>
      </c>
      <c r="M8141" t="str">
        <f>VLOOKUP($L8141,Companies!$A:$G,7,)</f>
        <v>Computer Software: Programming, Data Processing</v>
      </c>
      <c r="N8141" t="str">
        <f>VLOOKUP($L8141,Companies!$A:$G,6,)</f>
        <v>Technology</v>
      </c>
      <c r="O8141" s="6" t="s">
        <v>701</v>
      </c>
      <c r="P8141" s="6">
        <v>30062</v>
      </c>
      <c r="Q8141" t="s">
        <v>134</v>
      </c>
      <c r="R8141" t="s">
        <v>34</v>
      </c>
      <c r="S8141" s="4">
        <v>41191</v>
      </c>
      <c r="T8141" s="7">
        <f>S8141-E8141</f>
        <v>2</v>
      </c>
      <c r="U8141" t="s">
        <v>14215</v>
      </c>
      <c r="V8141" s="6" t="s">
        <v>14251</v>
      </c>
      <c r="W8141" t="s">
        <v>14260</v>
      </c>
      <c r="X8141" t="s">
        <v>14195</v>
      </c>
      <c r="Y8141" t="str">
        <f>VLOOKUP(R8141,Managers!$A:$B,2,)</f>
        <v>Frank Mitchell</v>
      </c>
      <c r="Z8141" s="11">
        <f>VLOOKUP(X8141,HourlyWages!$A:$B,2,0)</f>
        <v>52</v>
      </c>
      <c r="AA8141">
        <v>1</v>
      </c>
    </row>
    <row r="8142" spans="1:27" x14ac:dyDescent="0.3">
      <c r="A8142" t="b">
        <f>COUNTIF($C$1:C8142, C8142)&gt;1</f>
        <v>0</v>
      </c>
      <c r="B8142" t="b">
        <f>VLOOKUP(C8142,Sheet3!$A:$B,2,0) &gt; 1</f>
        <v>0</v>
      </c>
      <c r="C8142">
        <v>8141</v>
      </c>
      <c r="D8142">
        <v>58182</v>
      </c>
      <c r="E8142" s="4">
        <v>39864</v>
      </c>
      <c r="F8142">
        <v>24</v>
      </c>
      <c r="G8142" s="15">
        <f>I8142*F8142</f>
        <v>3000</v>
      </c>
      <c r="H8142" s="9">
        <v>0.05</v>
      </c>
      <c r="I8142" s="13">
        <f>VLOOKUP($U8142,Pricebook!$A:$D,4,0)</f>
        <v>125</v>
      </c>
      <c r="J8142" s="11">
        <f>G8142*(1-H8142)</f>
        <v>2850</v>
      </c>
      <c r="K8142" t="s">
        <v>1826</v>
      </c>
      <c r="L8142" t="s">
        <v>341</v>
      </c>
      <c r="M8142" t="str">
        <f>VLOOKUP($L8142,Companies!$A:$G,7,)</f>
        <v>Computer Software: Prepackaged Software</v>
      </c>
      <c r="N8142" t="str">
        <f>VLOOKUP($L8142,Companies!$A:$G,6,)</f>
        <v>Technology</v>
      </c>
      <c r="O8142" s="6" t="s">
        <v>719</v>
      </c>
      <c r="P8142" s="6">
        <v>34741</v>
      </c>
      <c r="Q8142" t="s">
        <v>101</v>
      </c>
      <c r="R8142" t="s">
        <v>34</v>
      </c>
      <c r="S8142" s="4">
        <v>39866</v>
      </c>
      <c r="T8142" s="7">
        <f>S8142-E8142</f>
        <v>2</v>
      </c>
      <c r="U8142" t="s">
        <v>14208</v>
      </c>
      <c r="V8142" s="6" t="s">
        <v>14251</v>
      </c>
      <c r="W8142" t="s">
        <v>14267</v>
      </c>
      <c r="X8142" t="s">
        <v>14203</v>
      </c>
      <c r="Y8142" t="str">
        <f>VLOOKUP(R8142,Managers!$A:$B,2,)</f>
        <v>Frank Mitchell</v>
      </c>
      <c r="Z8142" s="11">
        <f>VLOOKUP(X8142,HourlyWages!$A:$B,2,0)</f>
        <v>62</v>
      </c>
      <c r="AA8142">
        <v>1</v>
      </c>
    </row>
    <row r="8143" spans="1:27" x14ac:dyDescent="0.3">
      <c r="A8143" t="b">
        <f>COUNTIF($C$1:C8143, C8143)&gt;1</f>
        <v>0</v>
      </c>
      <c r="B8143" t="b">
        <f>VLOOKUP(C8143,Sheet3!$A:$B,2,0) &gt; 1</f>
        <v>0</v>
      </c>
      <c r="C8143">
        <v>8142</v>
      </c>
      <c r="D8143">
        <v>58210</v>
      </c>
      <c r="E8143" s="4">
        <v>41249</v>
      </c>
      <c r="F8143">
        <v>38</v>
      </c>
      <c r="G8143" s="15">
        <f>I8143*F8143</f>
        <v>6080</v>
      </c>
      <c r="H8143" s="9">
        <v>0.03</v>
      </c>
      <c r="I8143" s="13">
        <f>VLOOKUP($U8143,Pricebook!$A:$D,4,0)</f>
        <v>160</v>
      </c>
      <c r="J8143" s="11">
        <f>G8143*(1-H8143)</f>
        <v>5897.5999999999995</v>
      </c>
      <c r="K8143" t="s">
        <v>2095</v>
      </c>
      <c r="L8143" t="s">
        <v>260</v>
      </c>
      <c r="M8143" t="str">
        <f>VLOOKUP($L8143,Companies!$A:$G,7,)</f>
        <v>Packaged Foods</v>
      </c>
      <c r="N8143" t="str">
        <f>VLOOKUP($L8143,Companies!$A:$G,6,)</f>
        <v>Consumer Non-Durables</v>
      </c>
      <c r="O8143" s="6" t="s">
        <v>1587</v>
      </c>
      <c r="P8143" s="6">
        <v>53209</v>
      </c>
      <c r="Q8143" t="s">
        <v>95</v>
      </c>
      <c r="R8143" t="s">
        <v>16</v>
      </c>
      <c r="S8143" s="4">
        <v>41250</v>
      </c>
      <c r="T8143" s="7">
        <f>S8143-E8143</f>
        <v>1</v>
      </c>
      <c r="U8143" t="s">
        <v>14218</v>
      </c>
      <c r="V8143" s="6" t="s">
        <v>14251</v>
      </c>
      <c r="W8143" t="s">
        <v>14266</v>
      </c>
      <c r="X8143" t="s">
        <v>14188</v>
      </c>
      <c r="Y8143" t="str">
        <f>VLOOKUP(R8143,Managers!$A:$B,2,)</f>
        <v>Josh Martinez</v>
      </c>
      <c r="Z8143" s="11">
        <f>VLOOKUP(X8143,HourlyWages!$A:$B,2,0)</f>
        <v>52</v>
      </c>
      <c r="AA8143">
        <v>1</v>
      </c>
    </row>
    <row r="8144" spans="1:27" x14ac:dyDescent="0.3">
      <c r="A8144" t="b">
        <f>COUNTIF($C$1:C8144, C8144)&gt;1</f>
        <v>0</v>
      </c>
      <c r="B8144" t="b">
        <f>VLOOKUP(C8144,Sheet3!$A:$B,2,0) &gt; 1</f>
        <v>0</v>
      </c>
      <c r="C8144">
        <v>8143</v>
      </c>
      <c r="D8144">
        <v>58241</v>
      </c>
      <c r="E8144" s="4">
        <v>40428</v>
      </c>
      <c r="F8144">
        <v>36</v>
      </c>
      <c r="G8144" s="15">
        <f>I8144*F8144</f>
        <v>3960</v>
      </c>
      <c r="H8144" s="9">
        <v>0.01</v>
      </c>
      <c r="I8144" s="13">
        <f>VLOOKUP($U8144,Pricebook!$A:$D,4,0)</f>
        <v>110</v>
      </c>
      <c r="J8144" s="11">
        <f>G8144*(1-H8144)</f>
        <v>3920.4</v>
      </c>
      <c r="K8144" t="s">
        <v>855</v>
      </c>
      <c r="L8144" t="s">
        <v>400</v>
      </c>
      <c r="M8144" t="str">
        <f>VLOOKUP($L8144,Companies!$A:$G,7,)</f>
        <v>Industrial Specialties</v>
      </c>
      <c r="N8144" t="str">
        <f>VLOOKUP($L8144,Companies!$A:$G,6,)</f>
        <v>Health Care</v>
      </c>
      <c r="O8144" s="6" t="s">
        <v>685</v>
      </c>
      <c r="P8144" s="6">
        <v>35401</v>
      </c>
      <c r="Q8144" t="s">
        <v>424</v>
      </c>
      <c r="R8144" t="s">
        <v>34</v>
      </c>
      <c r="S8144" s="4">
        <v>40429</v>
      </c>
      <c r="T8144" s="7">
        <f>S8144-E8144</f>
        <v>1</v>
      </c>
      <c r="U8144" t="s">
        <v>14215</v>
      </c>
      <c r="V8144" s="6" t="s">
        <v>14251</v>
      </c>
      <c r="W8144" t="s">
        <v>14267</v>
      </c>
      <c r="X8144" t="s">
        <v>14188</v>
      </c>
      <c r="Y8144" t="str">
        <f>VLOOKUP(R8144,Managers!$A:$B,2,)</f>
        <v>Frank Mitchell</v>
      </c>
      <c r="Z8144" s="11">
        <f>VLOOKUP(X8144,HourlyWages!$A:$B,2,0)</f>
        <v>52</v>
      </c>
      <c r="AA8144">
        <v>1</v>
      </c>
    </row>
    <row r="8145" spans="1:27" x14ac:dyDescent="0.3">
      <c r="A8145" t="b">
        <f>COUNTIF($C$1:C8145, C8145)&gt;1</f>
        <v>0</v>
      </c>
      <c r="B8145" t="b">
        <f>VLOOKUP(C8145,Sheet3!$A:$B,2,0) &gt; 1</f>
        <v>0</v>
      </c>
      <c r="C8145">
        <v>8144</v>
      </c>
      <c r="D8145">
        <v>58241</v>
      </c>
      <c r="E8145" s="4">
        <v>40428</v>
      </c>
      <c r="F8145">
        <v>36</v>
      </c>
      <c r="G8145" s="15">
        <f>I8145*F8145</f>
        <v>5040</v>
      </c>
      <c r="H8145" s="9">
        <v>0.05</v>
      </c>
      <c r="I8145" s="13">
        <f>VLOOKUP($U8145,Pricebook!$A:$D,4,0)</f>
        <v>140</v>
      </c>
      <c r="J8145" s="11">
        <f>G8145*(1-H8145)</f>
        <v>4788</v>
      </c>
      <c r="K8145" t="s">
        <v>855</v>
      </c>
      <c r="L8145" t="s">
        <v>400</v>
      </c>
      <c r="M8145" t="str">
        <f>VLOOKUP($L8145,Companies!$A:$G,7,)</f>
        <v>Industrial Specialties</v>
      </c>
      <c r="N8145" t="str">
        <f>VLOOKUP($L8145,Companies!$A:$G,6,)</f>
        <v>Health Care</v>
      </c>
      <c r="O8145" s="6" t="s">
        <v>685</v>
      </c>
      <c r="P8145" s="6">
        <v>35401</v>
      </c>
      <c r="Q8145" t="s">
        <v>424</v>
      </c>
      <c r="R8145" t="s">
        <v>34</v>
      </c>
      <c r="S8145" s="4">
        <v>40429</v>
      </c>
      <c r="T8145" s="7">
        <f>S8145-E8145</f>
        <v>1</v>
      </c>
      <c r="U8145" t="s">
        <v>14207</v>
      </c>
      <c r="V8145" s="6" t="s">
        <v>14257</v>
      </c>
      <c r="W8145" t="s">
        <v>14259</v>
      </c>
      <c r="X8145" t="s">
        <v>14192</v>
      </c>
      <c r="Y8145" t="str">
        <f>VLOOKUP(R8145,Managers!$A:$B,2,)</f>
        <v>Frank Mitchell</v>
      </c>
      <c r="Z8145" s="11">
        <f>VLOOKUP(X8145,HourlyWages!$A:$B,2,0)</f>
        <v>75</v>
      </c>
      <c r="AA8145">
        <v>1</v>
      </c>
    </row>
    <row r="8146" spans="1:27" x14ac:dyDescent="0.3">
      <c r="A8146" t="b">
        <f>COUNTIF($C$1:C8146, C8146)&gt;1</f>
        <v>0</v>
      </c>
      <c r="B8146" t="b">
        <f>VLOOKUP(C8146,Sheet3!$A:$B,2,0) &gt; 1</f>
        <v>0</v>
      </c>
      <c r="C8146">
        <v>8145</v>
      </c>
      <c r="D8146">
        <v>58247</v>
      </c>
      <c r="E8146" s="4">
        <v>40809</v>
      </c>
      <c r="F8146">
        <v>8</v>
      </c>
      <c r="G8146" s="15">
        <f>I8146*F8146</f>
        <v>1360</v>
      </c>
      <c r="H8146" s="9">
        <v>0.02</v>
      </c>
      <c r="I8146" s="13">
        <f>VLOOKUP($U8146,Pricebook!$A:$D,4,0)</f>
        <v>170</v>
      </c>
      <c r="J8146" s="11">
        <f>G8146*(1-H8146)</f>
        <v>1332.8</v>
      </c>
      <c r="K8146" t="s">
        <v>723</v>
      </c>
      <c r="L8146" t="s">
        <v>363</v>
      </c>
      <c r="M8146" t="str">
        <f>VLOOKUP($L8146,Companies!$A:$G,7,)</f>
        <v>Biotechnology: Laboratory Analytical Instruments</v>
      </c>
      <c r="N8146" t="str">
        <f>VLOOKUP($L8146,Companies!$A:$G,6,)</f>
        <v>Capital Goods</v>
      </c>
      <c r="O8146" s="6" t="s">
        <v>2689</v>
      </c>
      <c r="P8146" s="6">
        <v>80030</v>
      </c>
      <c r="Q8146" t="s">
        <v>237</v>
      </c>
      <c r="R8146" t="s">
        <v>23</v>
      </c>
      <c r="S8146" s="4">
        <v>40809</v>
      </c>
      <c r="T8146" s="7">
        <f>S8146-E8146</f>
        <v>0</v>
      </c>
      <c r="U8146" t="s">
        <v>14219</v>
      </c>
      <c r="V8146" s="6" t="s">
        <v>14251</v>
      </c>
      <c r="W8146" t="s">
        <v>14261</v>
      </c>
      <c r="X8146" t="s">
        <v>14198</v>
      </c>
      <c r="Y8146" t="str">
        <f>VLOOKUP(R8146,Managers!$A:$B,2,)</f>
        <v>Bob Turner</v>
      </c>
      <c r="Z8146" s="11">
        <f>VLOOKUP(X8146,HourlyWages!$A:$B,2,0)</f>
        <v>51</v>
      </c>
      <c r="AA8146">
        <v>1</v>
      </c>
    </row>
    <row r="8147" spans="1:27" x14ac:dyDescent="0.3">
      <c r="A8147" t="b">
        <f>COUNTIF($C$1:C8147, C8147)&gt;1</f>
        <v>0</v>
      </c>
      <c r="B8147" t="b">
        <f>VLOOKUP(C8147,Sheet3!$A:$B,2,0) &gt; 1</f>
        <v>0</v>
      </c>
      <c r="C8147">
        <v>8146</v>
      </c>
      <c r="D8147">
        <v>58247</v>
      </c>
      <c r="E8147" s="4">
        <v>40809</v>
      </c>
      <c r="F8147">
        <v>14</v>
      </c>
      <c r="G8147" s="15">
        <f>I8147*F8147</f>
        <v>1540</v>
      </c>
      <c r="H8147" s="9">
        <v>0.09</v>
      </c>
      <c r="I8147" s="13">
        <f>VLOOKUP($U8147,Pricebook!$A:$D,4,0)</f>
        <v>110</v>
      </c>
      <c r="J8147" s="11">
        <f>G8147*(1-H8147)</f>
        <v>1401.4</v>
      </c>
      <c r="K8147" t="s">
        <v>723</v>
      </c>
      <c r="L8147" t="s">
        <v>363</v>
      </c>
      <c r="M8147" t="str">
        <f>VLOOKUP($L8147,Companies!$A:$G,7,)</f>
        <v>Biotechnology: Laboratory Analytical Instruments</v>
      </c>
      <c r="N8147" t="str">
        <f>VLOOKUP($L8147,Companies!$A:$G,6,)</f>
        <v>Capital Goods</v>
      </c>
      <c r="O8147" s="6" t="s">
        <v>2689</v>
      </c>
      <c r="P8147" s="6">
        <v>80030</v>
      </c>
      <c r="Q8147" t="s">
        <v>237</v>
      </c>
      <c r="R8147" t="s">
        <v>23</v>
      </c>
      <c r="S8147" s="4">
        <v>40811</v>
      </c>
      <c r="T8147" s="7">
        <f>S8147-E8147</f>
        <v>2</v>
      </c>
      <c r="U8147" t="s">
        <v>14215</v>
      </c>
      <c r="V8147" s="6" t="s">
        <v>14254</v>
      </c>
      <c r="W8147" t="s">
        <v>14255</v>
      </c>
      <c r="X8147" t="s">
        <v>14196</v>
      </c>
      <c r="Y8147" t="str">
        <f>VLOOKUP(R8147,Managers!$A:$B,2,)</f>
        <v>Bob Turner</v>
      </c>
      <c r="Z8147" s="11">
        <f>VLOOKUP(X8147,HourlyWages!$A:$B,2,0)</f>
        <v>58</v>
      </c>
      <c r="AA8147">
        <v>1</v>
      </c>
    </row>
    <row r="8148" spans="1:27" x14ac:dyDescent="0.3">
      <c r="A8148" t="b">
        <f>COUNTIF($C$1:C8148, C8148)&gt;1</f>
        <v>0</v>
      </c>
      <c r="B8148" t="b">
        <f>VLOOKUP(C8148,Sheet3!$A:$B,2,0) &gt; 1</f>
        <v>0</v>
      </c>
      <c r="C8148">
        <v>8147</v>
      </c>
      <c r="D8148">
        <v>58273</v>
      </c>
      <c r="E8148" s="4">
        <v>40349</v>
      </c>
      <c r="F8148">
        <v>31</v>
      </c>
      <c r="G8148" s="15">
        <f>I8148*F8148</f>
        <v>4650</v>
      </c>
      <c r="H8148" s="9">
        <v>0.08</v>
      </c>
      <c r="I8148" s="13">
        <f>VLOOKUP($U8148,Pricebook!$A:$D,4,0)</f>
        <v>150</v>
      </c>
      <c r="J8148" s="11">
        <f>G8148*(1-H8148)</f>
        <v>4278</v>
      </c>
      <c r="K8148" t="s">
        <v>527</v>
      </c>
      <c r="L8148" t="s">
        <v>27</v>
      </c>
      <c r="M8148" t="str">
        <f>VLOOKUP($L8148,Companies!$A:$G,7,)</f>
        <v>Television Services</v>
      </c>
      <c r="N8148" t="str">
        <f>VLOOKUP($L8148,Companies!$A:$G,6,)</f>
        <v>Consumer Services</v>
      </c>
      <c r="O8148" s="6" t="s">
        <v>2700</v>
      </c>
      <c r="P8148" s="6">
        <v>23602</v>
      </c>
      <c r="Q8148" t="s">
        <v>368</v>
      </c>
      <c r="R8148" t="s">
        <v>34</v>
      </c>
      <c r="S8148" s="4">
        <v>40349</v>
      </c>
      <c r="T8148" s="7">
        <f>S8148-E8148</f>
        <v>0</v>
      </c>
      <c r="U8148" t="s">
        <v>14211</v>
      </c>
      <c r="V8148" s="6" t="s">
        <v>14251</v>
      </c>
      <c r="W8148" t="s">
        <v>14263</v>
      </c>
      <c r="X8148" t="s">
        <v>14195</v>
      </c>
      <c r="Y8148" t="str">
        <f>VLOOKUP(R8148,Managers!$A:$B,2,)</f>
        <v>Frank Mitchell</v>
      </c>
      <c r="Z8148" s="11">
        <f>VLOOKUP(X8148,HourlyWages!$A:$B,2,0)</f>
        <v>52</v>
      </c>
      <c r="AA8148">
        <v>1</v>
      </c>
    </row>
    <row r="8149" spans="1:27" x14ac:dyDescent="0.3">
      <c r="A8149" t="b">
        <f>COUNTIF($C$1:C8149, C8149)&gt;1</f>
        <v>0</v>
      </c>
      <c r="B8149" t="b">
        <f>VLOOKUP(C8149,Sheet3!$A:$B,2,0) &gt; 1</f>
        <v>0</v>
      </c>
      <c r="C8149">
        <v>8148</v>
      </c>
      <c r="D8149">
        <v>58277</v>
      </c>
      <c r="E8149" s="4">
        <v>39837</v>
      </c>
      <c r="F8149">
        <v>23</v>
      </c>
      <c r="G8149" s="15">
        <f>I8149*F8149</f>
        <v>3910</v>
      </c>
      <c r="H8149" s="9">
        <v>0.01</v>
      </c>
      <c r="I8149" s="13">
        <f>VLOOKUP($U8149,Pricebook!$A:$D,4,0)</f>
        <v>170</v>
      </c>
      <c r="J8149" s="11">
        <f>G8149*(1-H8149)</f>
        <v>3870.9</v>
      </c>
      <c r="K8149" t="s">
        <v>92</v>
      </c>
      <c r="L8149" t="s">
        <v>93</v>
      </c>
      <c r="M8149" t="str">
        <f>VLOOKUP($L8149,Companies!$A:$G,7,)</f>
        <v>Television Services</v>
      </c>
      <c r="N8149" t="str">
        <f>VLOOKUP($L8149,Companies!$A:$G,6,)</f>
        <v>Consumer Services</v>
      </c>
      <c r="O8149" s="6" t="s">
        <v>1323</v>
      </c>
      <c r="P8149" s="6">
        <v>53132</v>
      </c>
      <c r="Q8149" t="s">
        <v>95</v>
      </c>
      <c r="R8149" t="s">
        <v>16</v>
      </c>
      <c r="S8149" s="4">
        <v>39839</v>
      </c>
      <c r="T8149" s="7">
        <f>S8149-E8149</f>
        <v>2</v>
      </c>
      <c r="U8149" t="s">
        <v>14219</v>
      </c>
      <c r="V8149" s="6" t="s">
        <v>14251</v>
      </c>
      <c r="W8149" t="s">
        <v>14252</v>
      </c>
      <c r="X8149" t="s">
        <v>14186</v>
      </c>
      <c r="Y8149" t="str">
        <f>VLOOKUP(R8149,Managers!$A:$B,2,)</f>
        <v>Josh Martinez</v>
      </c>
      <c r="Z8149" s="11">
        <f>VLOOKUP(X8149,HourlyWages!$A:$B,2,0)</f>
        <v>67</v>
      </c>
      <c r="AA8149">
        <v>1</v>
      </c>
    </row>
    <row r="8150" spans="1:27" x14ac:dyDescent="0.3">
      <c r="A8150" t="b">
        <f>COUNTIF($C$1:C8150, C8150)&gt;1</f>
        <v>0</v>
      </c>
      <c r="B8150" t="b">
        <f>VLOOKUP(C8150,Sheet3!$A:$B,2,0) &gt; 1</f>
        <v>0</v>
      </c>
      <c r="C8150">
        <v>8149</v>
      </c>
      <c r="D8150">
        <v>58278</v>
      </c>
      <c r="E8150" s="4">
        <v>41162</v>
      </c>
      <c r="F8150">
        <v>37</v>
      </c>
      <c r="G8150" s="15">
        <f>I8150*F8150</f>
        <v>4625</v>
      </c>
      <c r="H8150" s="9">
        <v>0.08</v>
      </c>
      <c r="I8150" s="13">
        <f>VLOOKUP($U8150,Pricebook!$A:$D,4,0)</f>
        <v>125</v>
      </c>
      <c r="J8150" s="11">
        <f>G8150*(1-H8150)</f>
        <v>4255</v>
      </c>
      <c r="K8150" t="s">
        <v>868</v>
      </c>
      <c r="L8150" t="s">
        <v>306</v>
      </c>
      <c r="M8150" t="str">
        <f>VLOOKUP($L8150,Companies!$A:$G,7,)</f>
        <v>Industrial Machinery/Components</v>
      </c>
      <c r="N8150" t="str">
        <f>VLOOKUP($L8150,Companies!$A:$G,6,)</f>
        <v>Capital Goods</v>
      </c>
      <c r="O8150" s="6" t="s">
        <v>2747</v>
      </c>
      <c r="P8150" s="6">
        <v>47362</v>
      </c>
      <c r="Q8150" t="s">
        <v>278</v>
      </c>
      <c r="R8150" t="s">
        <v>16</v>
      </c>
      <c r="S8150" s="4">
        <v>41164</v>
      </c>
      <c r="T8150" s="7">
        <f>S8150-E8150</f>
        <v>2</v>
      </c>
      <c r="U8150" t="s">
        <v>14208</v>
      </c>
      <c r="V8150" s="6" t="s">
        <v>14251</v>
      </c>
      <c r="W8150" t="s">
        <v>14266</v>
      </c>
      <c r="X8150" t="s">
        <v>14191</v>
      </c>
      <c r="Y8150" t="str">
        <f>VLOOKUP(R8150,Managers!$A:$B,2,)</f>
        <v>Josh Martinez</v>
      </c>
      <c r="Z8150" s="11">
        <f>VLOOKUP(X8150,HourlyWages!$A:$B,2,0)</f>
        <v>60</v>
      </c>
      <c r="AA8150">
        <v>1</v>
      </c>
    </row>
    <row r="8151" spans="1:27" x14ac:dyDescent="0.3">
      <c r="A8151" t="b">
        <f>COUNTIF($C$1:C8151, C8151)&gt;1</f>
        <v>0</v>
      </c>
      <c r="B8151" t="b">
        <f>VLOOKUP(C8151,Sheet3!$A:$B,2,0) &gt; 1</f>
        <v>0</v>
      </c>
      <c r="C8151">
        <v>8150</v>
      </c>
      <c r="D8151">
        <v>58278</v>
      </c>
      <c r="E8151" s="4">
        <v>41162</v>
      </c>
      <c r="F8151">
        <v>4</v>
      </c>
      <c r="G8151" s="15">
        <f>I8151*F8151</f>
        <v>600</v>
      </c>
      <c r="H8151" s="9">
        <v>0.1</v>
      </c>
      <c r="I8151" s="13">
        <f>VLOOKUP($U8151,Pricebook!$A:$D,4,0)</f>
        <v>150</v>
      </c>
      <c r="J8151" s="11">
        <f>G8151*(1-H8151)</f>
        <v>540</v>
      </c>
      <c r="K8151" t="s">
        <v>868</v>
      </c>
      <c r="L8151" t="s">
        <v>306</v>
      </c>
      <c r="M8151" t="str">
        <f>VLOOKUP($L8151,Companies!$A:$G,7,)</f>
        <v>Industrial Machinery/Components</v>
      </c>
      <c r="N8151" t="str">
        <f>VLOOKUP($L8151,Companies!$A:$G,6,)</f>
        <v>Capital Goods</v>
      </c>
      <c r="O8151" s="6" t="s">
        <v>2747</v>
      </c>
      <c r="P8151" s="6">
        <v>47362</v>
      </c>
      <c r="Q8151" t="s">
        <v>278</v>
      </c>
      <c r="R8151" t="s">
        <v>16</v>
      </c>
      <c r="S8151" s="4">
        <v>41165</v>
      </c>
      <c r="T8151" s="7">
        <f>S8151-E8151</f>
        <v>3</v>
      </c>
      <c r="U8151" t="s">
        <v>14210</v>
      </c>
      <c r="V8151" s="6" t="s">
        <v>14257</v>
      </c>
      <c r="W8151" t="s">
        <v>14264</v>
      </c>
      <c r="X8151" t="s">
        <v>14203</v>
      </c>
      <c r="Y8151" t="str">
        <f>VLOOKUP(R8151,Managers!$A:$B,2,)</f>
        <v>Josh Martinez</v>
      </c>
      <c r="Z8151" s="11">
        <f>VLOOKUP(X8151,HourlyWages!$A:$B,2,0)</f>
        <v>62</v>
      </c>
      <c r="AA8151">
        <v>1</v>
      </c>
    </row>
    <row r="8152" spans="1:27" x14ac:dyDescent="0.3">
      <c r="A8152" t="b">
        <f>COUNTIF($C$1:C8152, C8152)&gt;1</f>
        <v>0</v>
      </c>
      <c r="B8152" t="b">
        <f>VLOOKUP(C8152,Sheet3!$A:$B,2,0) &gt; 1</f>
        <v>0</v>
      </c>
      <c r="C8152">
        <v>8151</v>
      </c>
      <c r="D8152">
        <v>58279</v>
      </c>
      <c r="E8152" s="4">
        <v>39914</v>
      </c>
      <c r="F8152">
        <v>44</v>
      </c>
      <c r="G8152" s="15">
        <f>I8152*F8152</f>
        <v>7040</v>
      </c>
      <c r="H8152" s="9">
        <v>0.03</v>
      </c>
      <c r="I8152" s="13">
        <f>VLOOKUP($U8152,Pricebook!$A:$D,4,0)</f>
        <v>160</v>
      </c>
      <c r="J8152" s="11">
        <f>G8152*(1-H8152)</f>
        <v>6828.8</v>
      </c>
      <c r="K8152" t="s">
        <v>83</v>
      </c>
      <c r="L8152" t="s">
        <v>84</v>
      </c>
      <c r="M8152" t="str">
        <f>VLOOKUP($L8152,Companies!$A:$G,7,)</f>
        <v>Packaged Foods</v>
      </c>
      <c r="N8152" t="str">
        <f>VLOOKUP($L8152,Companies!$A:$G,6,)</f>
        <v>Consumer Non-Durables</v>
      </c>
      <c r="O8152" s="6" t="s">
        <v>668</v>
      </c>
      <c r="P8152" s="6">
        <v>92646</v>
      </c>
      <c r="Q8152" t="s">
        <v>114</v>
      </c>
      <c r="R8152" t="s">
        <v>23</v>
      </c>
      <c r="S8152" s="4">
        <v>39914</v>
      </c>
      <c r="T8152" s="7">
        <f>S8152-E8152</f>
        <v>0</v>
      </c>
      <c r="U8152" t="s">
        <v>14218</v>
      </c>
      <c r="V8152" s="6" t="s">
        <v>14251</v>
      </c>
      <c r="W8152" t="s">
        <v>14266</v>
      </c>
      <c r="X8152" t="s">
        <v>14184</v>
      </c>
      <c r="Y8152" t="str">
        <f>VLOOKUP(R8152,Managers!$A:$B,2,)</f>
        <v>Bob Turner</v>
      </c>
      <c r="Z8152" s="11">
        <f>VLOOKUP(X8152,HourlyWages!$A:$B,2,0)</f>
        <v>50</v>
      </c>
      <c r="AA8152">
        <v>1</v>
      </c>
    </row>
    <row r="8153" spans="1:27" x14ac:dyDescent="0.3">
      <c r="A8153" t="b">
        <f>COUNTIF($C$1:C8153, C8153)&gt;1</f>
        <v>0</v>
      </c>
      <c r="B8153" t="b">
        <f>VLOOKUP(C8153,Sheet3!$A:$B,2,0) &gt; 1</f>
        <v>0</v>
      </c>
      <c r="C8153">
        <v>8152</v>
      </c>
      <c r="D8153">
        <v>58308</v>
      </c>
      <c r="E8153" s="4">
        <v>40319</v>
      </c>
      <c r="F8153">
        <v>35</v>
      </c>
      <c r="G8153" s="15">
        <f>I8153*F8153</f>
        <v>4375</v>
      </c>
      <c r="H8153" s="9">
        <v>0</v>
      </c>
      <c r="I8153" s="13">
        <f>VLOOKUP($U8153,Pricebook!$A:$D,4,0)</f>
        <v>125</v>
      </c>
      <c r="J8153" s="11">
        <f>G8153*(1-H8153)</f>
        <v>4375</v>
      </c>
      <c r="K8153" t="s">
        <v>1052</v>
      </c>
      <c r="L8153" t="s">
        <v>487</v>
      </c>
      <c r="M8153" t="str">
        <f>VLOOKUP($L8153,Companies!$A:$G,7,)</f>
        <v>Computer Software: Programming, Data Processing</v>
      </c>
      <c r="N8153" t="str">
        <f>VLOOKUP($L8153,Companies!$A:$G,6,)</f>
        <v>Technology</v>
      </c>
      <c r="O8153" s="6" t="s">
        <v>701</v>
      </c>
      <c r="P8153" s="6">
        <v>30062</v>
      </c>
      <c r="Q8153" t="s">
        <v>134</v>
      </c>
      <c r="R8153" t="s">
        <v>34</v>
      </c>
      <c r="S8153" s="4">
        <v>40319</v>
      </c>
      <c r="T8153" s="7">
        <f>S8153-E8153</f>
        <v>0</v>
      </c>
      <c r="U8153" t="s">
        <v>14217</v>
      </c>
      <c r="V8153" s="6" t="s">
        <v>14251</v>
      </c>
      <c r="W8153" t="s">
        <v>14263</v>
      </c>
      <c r="X8153" t="s">
        <v>14202</v>
      </c>
      <c r="Y8153" t="str">
        <f>VLOOKUP(R8153,Managers!$A:$B,2,)</f>
        <v>Frank Mitchell</v>
      </c>
      <c r="Z8153" s="11">
        <f>VLOOKUP(X8153,HourlyWages!$A:$B,2,0)</f>
        <v>71</v>
      </c>
      <c r="AA8153">
        <v>1</v>
      </c>
    </row>
    <row r="8154" spans="1:27" x14ac:dyDescent="0.3">
      <c r="A8154" t="b">
        <f>COUNTIF($C$1:C8154, C8154)&gt;1</f>
        <v>0</v>
      </c>
      <c r="B8154" t="b">
        <f>VLOOKUP(C8154,Sheet3!$A:$B,2,0) &gt; 1</f>
        <v>0</v>
      </c>
      <c r="C8154">
        <v>8153</v>
      </c>
      <c r="D8154">
        <v>58308</v>
      </c>
      <c r="E8154" s="4">
        <v>40319</v>
      </c>
      <c r="F8154">
        <v>20</v>
      </c>
      <c r="G8154" s="15">
        <f>I8154*F8154</f>
        <v>3000</v>
      </c>
      <c r="H8154" s="9">
        <v>0</v>
      </c>
      <c r="I8154" s="13">
        <f>VLOOKUP($U8154,Pricebook!$A:$D,4,0)</f>
        <v>150</v>
      </c>
      <c r="J8154" s="11">
        <f>G8154*(1-H8154)</f>
        <v>3000</v>
      </c>
      <c r="K8154" t="s">
        <v>1052</v>
      </c>
      <c r="L8154" t="s">
        <v>487</v>
      </c>
      <c r="M8154" t="str">
        <f>VLOOKUP($L8154,Companies!$A:$G,7,)</f>
        <v>Computer Software: Programming, Data Processing</v>
      </c>
      <c r="N8154" t="str">
        <f>VLOOKUP($L8154,Companies!$A:$G,6,)</f>
        <v>Technology</v>
      </c>
      <c r="O8154" s="6" t="s">
        <v>701</v>
      </c>
      <c r="P8154" s="6">
        <v>30062</v>
      </c>
      <c r="Q8154" t="s">
        <v>134</v>
      </c>
      <c r="R8154" t="s">
        <v>34</v>
      </c>
      <c r="S8154" s="4">
        <v>40320</v>
      </c>
      <c r="T8154" s="7">
        <f>S8154-E8154</f>
        <v>1</v>
      </c>
      <c r="U8154" t="s">
        <v>14211</v>
      </c>
      <c r="V8154" s="6" t="s">
        <v>14251</v>
      </c>
      <c r="W8154" t="s">
        <v>14260</v>
      </c>
      <c r="X8154" t="s">
        <v>14191</v>
      </c>
      <c r="Y8154" t="str">
        <f>VLOOKUP(R8154,Managers!$A:$B,2,)</f>
        <v>Frank Mitchell</v>
      </c>
      <c r="Z8154" s="11">
        <f>VLOOKUP(X8154,HourlyWages!$A:$B,2,0)</f>
        <v>60</v>
      </c>
      <c r="AA8154">
        <v>1</v>
      </c>
    </row>
    <row r="8155" spans="1:27" x14ac:dyDescent="0.3">
      <c r="A8155" t="b">
        <f>COUNTIF($C$1:C8155, C8155)&gt;1</f>
        <v>0</v>
      </c>
      <c r="B8155" t="b">
        <f>VLOOKUP(C8155,Sheet3!$A:$B,2,0) &gt; 1</f>
        <v>0</v>
      </c>
      <c r="C8155">
        <v>8154</v>
      </c>
      <c r="D8155">
        <v>58308</v>
      </c>
      <c r="E8155" s="4">
        <v>40319</v>
      </c>
      <c r="F8155">
        <v>2</v>
      </c>
      <c r="G8155" s="15">
        <f>I8155*F8155</f>
        <v>250</v>
      </c>
      <c r="H8155" s="9">
        <v>0.03</v>
      </c>
      <c r="I8155" s="13">
        <f>VLOOKUP($U8155,Pricebook!$A:$D,4,0)</f>
        <v>125</v>
      </c>
      <c r="J8155" s="11">
        <f>G8155*(1-H8155)</f>
        <v>242.5</v>
      </c>
      <c r="K8155" t="s">
        <v>1052</v>
      </c>
      <c r="L8155" t="s">
        <v>487</v>
      </c>
      <c r="M8155" t="str">
        <f>VLOOKUP($L8155,Companies!$A:$G,7,)</f>
        <v>Computer Software: Programming, Data Processing</v>
      </c>
      <c r="N8155" t="str">
        <f>VLOOKUP($L8155,Companies!$A:$G,6,)</f>
        <v>Technology</v>
      </c>
      <c r="O8155" s="6" t="s">
        <v>701</v>
      </c>
      <c r="P8155" s="6">
        <v>30062</v>
      </c>
      <c r="Q8155" t="s">
        <v>134</v>
      </c>
      <c r="R8155" t="s">
        <v>34</v>
      </c>
      <c r="S8155" s="4">
        <v>40321</v>
      </c>
      <c r="T8155" s="7">
        <f>S8155-E8155</f>
        <v>2</v>
      </c>
      <c r="U8155" t="s">
        <v>14208</v>
      </c>
      <c r="V8155" s="6" t="s">
        <v>14251</v>
      </c>
      <c r="W8155" t="s">
        <v>14260</v>
      </c>
      <c r="X8155" t="s">
        <v>14200</v>
      </c>
      <c r="Y8155" t="str">
        <f>VLOOKUP(R8155,Managers!$A:$B,2,)</f>
        <v>Frank Mitchell</v>
      </c>
      <c r="Z8155" s="11">
        <f>VLOOKUP(X8155,HourlyWages!$A:$B,2,0)</f>
        <v>59</v>
      </c>
      <c r="AA8155">
        <v>1</v>
      </c>
    </row>
    <row r="8156" spans="1:27" x14ac:dyDescent="0.3">
      <c r="A8156" t="b">
        <f>COUNTIF($C$1:C8156, C8156)&gt;1</f>
        <v>0</v>
      </c>
      <c r="B8156" t="b">
        <f>VLOOKUP(C8156,Sheet3!$A:$B,2,0) &gt; 1</f>
        <v>0</v>
      </c>
      <c r="C8156">
        <v>8155</v>
      </c>
      <c r="D8156">
        <v>58310</v>
      </c>
      <c r="E8156" s="4">
        <v>39867</v>
      </c>
      <c r="F8156">
        <v>22</v>
      </c>
      <c r="G8156" s="15">
        <f>I8156*F8156</f>
        <v>4400</v>
      </c>
      <c r="H8156" s="9">
        <v>0.03</v>
      </c>
      <c r="I8156" s="13">
        <f>VLOOKUP($U8156,Pricebook!$A:$D,4,0)</f>
        <v>200</v>
      </c>
      <c r="J8156" s="11">
        <f>G8156*(1-H8156)</f>
        <v>4268</v>
      </c>
      <c r="K8156" t="s">
        <v>2568</v>
      </c>
      <c r="L8156" t="s">
        <v>844</v>
      </c>
      <c r="M8156" t="str">
        <f>VLOOKUP($L8156,Companies!$A:$G,7,)</f>
        <v>Electronic Components</v>
      </c>
      <c r="N8156" t="str">
        <f>VLOOKUP($L8156,Companies!$A:$G,6,)</f>
        <v>Technology</v>
      </c>
      <c r="O8156" s="6" t="s">
        <v>129</v>
      </c>
      <c r="P8156" s="6">
        <v>55434</v>
      </c>
      <c r="Q8156" t="s">
        <v>130</v>
      </c>
      <c r="R8156" t="s">
        <v>16</v>
      </c>
      <c r="S8156" s="4">
        <v>39868</v>
      </c>
      <c r="T8156" s="7">
        <f>S8156-E8156</f>
        <v>1</v>
      </c>
      <c r="U8156" t="s">
        <v>14206</v>
      </c>
      <c r="V8156" s="6" t="s">
        <v>14251</v>
      </c>
      <c r="W8156" t="s">
        <v>14260</v>
      </c>
      <c r="X8156" t="s">
        <v>14202</v>
      </c>
      <c r="Y8156" t="str">
        <f>VLOOKUP(R8156,Managers!$A:$B,2,)</f>
        <v>Josh Martinez</v>
      </c>
      <c r="Z8156" s="11">
        <f>VLOOKUP(X8156,HourlyWages!$A:$B,2,0)</f>
        <v>71</v>
      </c>
      <c r="AA8156">
        <v>1</v>
      </c>
    </row>
    <row r="8157" spans="1:27" x14ac:dyDescent="0.3">
      <c r="A8157" t="b">
        <f>COUNTIF($C$1:C8157, C8157)&gt;1</f>
        <v>0</v>
      </c>
      <c r="B8157" t="b">
        <f>VLOOKUP(C8157,Sheet3!$A:$B,2,0) &gt; 1</f>
        <v>0</v>
      </c>
      <c r="C8157">
        <v>8156</v>
      </c>
      <c r="D8157">
        <v>58337</v>
      </c>
      <c r="E8157" s="4">
        <v>39961</v>
      </c>
      <c r="F8157">
        <v>18</v>
      </c>
      <c r="G8157" s="15">
        <f>I8157*F8157</f>
        <v>2160</v>
      </c>
      <c r="H8157" s="9">
        <v>0.03</v>
      </c>
      <c r="I8157" s="13">
        <f>VLOOKUP($U8157,Pricebook!$A:$D,4,0)</f>
        <v>120</v>
      </c>
      <c r="J8157" s="11">
        <f>G8157*(1-H8157)</f>
        <v>2095.1999999999998</v>
      </c>
      <c r="K8157" t="s">
        <v>1812</v>
      </c>
      <c r="L8157" t="s">
        <v>265</v>
      </c>
      <c r="M8157" t="str">
        <f>VLOOKUP($L8157,Companies!$A:$G,7,)</f>
        <v>Telecommunications Equipment</v>
      </c>
      <c r="N8157" t="str">
        <f>VLOOKUP($L8157,Companies!$A:$G,6,)</f>
        <v>Public Utilities</v>
      </c>
      <c r="O8157" s="6" t="s">
        <v>1908</v>
      </c>
      <c r="P8157" s="6" t="s">
        <v>1909</v>
      </c>
      <c r="Q8157" t="s">
        <v>87</v>
      </c>
      <c r="R8157" t="s">
        <v>61</v>
      </c>
      <c r="S8157" s="4">
        <v>39963</v>
      </c>
      <c r="T8157" s="7">
        <f>S8157-E8157</f>
        <v>2</v>
      </c>
      <c r="U8157" t="s">
        <v>14212</v>
      </c>
      <c r="V8157" s="6" t="s">
        <v>14251</v>
      </c>
      <c r="W8157" t="s">
        <v>14263</v>
      </c>
      <c r="X8157" t="s">
        <v>14194</v>
      </c>
      <c r="Y8157" t="str">
        <f>VLOOKUP(R8157,Managers!$A:$B,2,)</f>
        <v>Allen Young</v>
      </c>
      <c r="Z8157" s="11">
        <f>VLOOKUP(X8157,HourlyWages!$A:$B,2,0)</f>
        <v>71</v>
      </c>
      <c r="AA8157">
        <v>1</v>
      </c>
    </row>
    <row r="8158" spans="1:27" x14ac:dyDescent="0.3">
      <c r="A8158" t="b">
        <f>COUNTIF($C$1:C8158, C8158)&gt;1</f>
        <v>0</v>
      </c>
      <c r="B8158" t="b">
        <f>VLOOKUP(C8158,Sheet3!$A:$B,2,0) &gt; 1</f>
        <v>0</v>
      </c>
      <c r="C8158">
        <v>8157</v>
      </c>
      <c r="D8158">
        <v>58339</v>
      </c>
      <c r="E8158" s="4">
        <v>39977</v>
      </c>
      <c r="F8158">
        <v>9</v>
      </c>
      <c r="G8158" s="15">
        <f>I8158*F8158</f>
        <v>1530</v>
      </c>
      <c r="H8158" s="9">
        <v>7.0000000000000007E-2</v>
      </c>
      <c r="I8158" s="13">
        <f>VLOOKUP($U8158,Pricebook!$A:$D,4,0)</f>
        <v>170</v>
      </c>
      <c r="J8158" s="11">
        <f>G8158*(1-H8158)</f>
        <v>1422.8999999999999</v>
      </c>
      <c r="K8158" t="s">
        <v>1089</v>
      </c>
      <c r="L8158" t="s">
        <v>112</v>
      </c>
      <c r="M8158" t="str">
        <f>VLOOKUP($L8158,Companies!$A:$G,7,)</f>
        <v>Telecommunications Equipment</v>
      </c>
      <c r="N8158" t="str">
        <f>VLOOKUP($L8158,Companies!$A:$G,6,)</f>
        <v>Public Utilities</v>
      </c>
      <c r="O8158" s="6" t="s">
        <v>245</v>
      </c>
      <c r="P8158" s="6">
        <v>30344</v>
      </c>
      <c r="Q8158" t="s">
        <v>134</v>
      </c>
      <c r="R8158" t="s">
        <v>34</v>
      </c>
      <c r="S8158" s="4">
        <v>39977</v>
      </c>
      <c r="T8158" s="7">
        <f>S8158-E8158</f>
        <v>0</v>
      </c>
      <c r="U8158" t="s">
        <v>14219</v>
      </c>
      <c r="V8158" s="6" t="s">
        <v>14254</v>
      </c>
      <c r="W8158" t="s">
        <v>14269</v>
      </c>
      <c r="X8158" t="s">
        <v>14203</v>
      </c>
      <c r="Y8158" t="str">
        <f>VLOOKUP(R8158,Managers!$A:$B,2,)</f>
        <v>Frank Mitchell</v>
      </c>
      <c r="Z8158" s="11">
        <f>VLOOKUP(X8158,HourlyWages!$A:$B,2,0)</f>
        <v>62</v>
      </c>
      <c r="AA8158">
        <v>1</v>
      </c>
    </row>
    <row r="8159" spans="1:27" x14ac:dyDescent="0.3">
      <c r="A8159" t="b">
        <f>COUNTIF($C$1:C8159, C8159)&gt;1</f>
        <v>0</v>
      </c>
      <c r="B8159" t="b">
        <f>VLOOKUP(C8159,Sheet3!$A:$B,2,0) &gt; 1</f>
        <v>0</v>
      </c>
      <c r="C8159">
        <v>8158</v>
      </c>
      <c r="D8159">
        <v>58339</v>
      </c>
      <c r="E8159" s="4">
        <v>39977</v>
      </c>
      <c r="F8159">
        <v>11</v>
      </c>
      <c r="G8159" s="15">
        <f>I8159*F8159</f>
        <v>1760</v>
      </c>
      <c r="H8159" s="9">
        <v>0.01</v>
      </c>
      <c r="I8159" s="13">
        <f>VLOOKUP($U8159,Pricebook!$A:$D,4,0)</f>
        <v>160</v>
      </c>
      <c r="J8159" s="11">
        <f>G8159*(1-H8159)</f>
        <v>1742.4</v>
      </c>
      <c r="K8159" t="s">
        <v>1089</v>
      </c>
      <c r="L8159" t="s">
        <v>112</v>
      </c>
      <c r="M8159" t="str">
        <f>VLOOKUP($L8159,Companies!$A:$G,7,)</f>
        <v>Telecommunications Equipment</v>
      </c>
      <c r="N8159" t="str">
        <f>VLOOKUP($L8159,Companies!$A:$G,6,)</f>
        <v>Public Utilities</v>
      </c>
      <c r="O8159" s="6" t="s">
        <v>245</v>
      </c>
      <c r="P8159" s="6">
        <v>30344</v>
      </c>
      <c r="Q8159" t="s">
        <v>134</v>
      </c>
      <c r="R8159" t="s">
        <v>34</v>
      </c>
      <c r="S8159" s="4">
        <v>39978</v>
      </c>
      <c r="T8159" s="7">
        <f>S8159-E8159</f>
        <v>1</v>
      </c>
      <c r="U8159" t="s">
        <v>14218</v>
      </c>
      <c r="V8159" s="6" t="s">
        <v>14251</v>
      </c>
      <c r="W8159" t="s">
        <v>14263</v>
      </c>
      <c r="X8159" t="s">
        <v>14191</v>
      </c>
      <c r="Y8159" t="str">
        <f>VLOOKUP(R8159,Managers!$A:$B,2,)</f>
        <v>Frank Mitchell</v>
      </c>
      <c r="Z8159" s="11">
        <f>VLOOKUP(X8159,HourlyWages!$A:$B,2,0)</f>
        <v>60</v>
      </c>
      <c r="AA8159">
        <v>1</v>
      </c>
    </row>
    <row r="8160" spans="1:27" x14ac:dyDescent="0.3">
      <c r="A8160" t="b">
        <f>COUNTIF($C$1:C8160, C8160)&gt;1</f>
        <v>0</v>
      </c>
      <c r="B8160" t="b">
        <f>VLOOKUP(C8160,Sheet3!$A:$B,2,0) &gt; 1</f>
        <v>0</v>
      </c>
      <c r="C8160">
        <v>8159</v>
      </c>
      <c r="D8160">
        <v>58340</v>
      </c>
      <c r="E8160" s="4">
        <v>40551</v>
      </c>
      <c r="F8160">
        <v>36</v>
      </c>
      <c r="G8160" s="15">
        <f>I8160*F8160</f>
        <v>6120</v>
      </c>
      <c r="H8160" s="9">
        <v>0.03</v>
      </c>
      <c r="I8160" s="13">
        <f>VLOOKUP($U8160,Pricebook!$A:$D,4,0)</f>
        <v>170</v>
      </c>
      <c r="J8160" s="11">
        <f>G8160*(1-H8160)</f>
        <v>5936.4</v>
      </c>
      <c r="K8160" t="s">
        <v>414</v>
      </c>
      <c r="L8160" t="s">
        <v>175</v>
      </c>
      <c r="M8160" t="str">
        <f>VLOOKUP($L8160,Companies!$A:$G,7,)</f>
        <v>Environmental Services</v>
      </c>
      <c r="N8160" t="str">
        <f>VLOOKUP($L8160,Companies!$A:$G,6,)</f>
        <v>Basic Industries</v>
      </c>
      <c r="O8160" s="6" t="s">
        <v>2843</v>
      </c>
      <c r="P8160" s="6">
        <v>61761</v>
      </c>
      <c r="Q8160" t="s">
        <v>15</v>
      </c>
      <c r="R8160" t="s">
        <v>16</v>
      </c>
      <c r="S8160" s="4">
        <v>40552</v>
      </c>
      <c r="T8160" s="7">
        <f>S8160-E8160</f>
        <v>1</v>
      </c>
      <c r="U8160" t="s">
        <v>14219</v>
      </c>
      <c r="V8160" s="6" t="s">
        <v>14254</v>
      </c>
      <c r="W8160" t="s">
        <v>14256</v>
      </c>
      <c r="X8160" t="s">
        <v>14189</v>
      </c>
      <c r="Y8160" t="str">
        <f>VLOOKUP(R8160,Managers!$A:$B,2,)</f>
        <v>Josh Martinez</v>
      </c>
      <c r="Z8160" s="11">
        <f>VLOOKUP(X8160,HourlyWages!$A:$B,2,0)</f>
        <v>62</v>
      </c>
      <c r="AA8160">
        <v>1</v>
      </c>
    </row>
    <row r="8161" spans="1:27" x14ac:dyDescent="0.3">
      <c r="A8161" t="b">
        <f>COUNTIF($C$1:C8161, C8161)&gt;1</f>
        <v>0</v>
      </c>
      <c r="B8161" t="b">
        <f>VLOOKUP(C8161,Sheet3!$A:$B,2,0) &gt; 1</f>
        <v>0</v>
      </c>
      <c r="C8161">
        <v>8160</v>
      </c>
      <c r="D8161">
        <v>58342</v>
      </c>
      <c r="E8161" s="4">
        <v>40634</v>
      </c>
      <c r="F8161">
        <v>40</v>
      </c>
      <c r="G8161" s="15">
        <f>I8161*F8161</f>
        <v>6000</v>
      </c>
      <c r="H8161" s="9">
        <v>0.02</v>
      </c>
      <c r="I8161" s="13">
        <f>VLOOKUP($U8161,Pricebook!$A:$D,4,0)</f>
        <v>150</v>
      </c>
      <c r="J8161" s="11">
        <f>G8161*(1-H8161)</f>
        <v>5880</v>
      </c>
      <c r="K8161" t="s">
        <v>2521</v>
      </c>
      <c r="L8161" t="s">
        <v>93</v>
      </c>
      <c r="M8161" t="str">
        <f>VLOOKUP($L8161,Companies!$A:$G,7,)</f>
        <v>Television Services</v>
      </c>
      <c r="N8161" t="str">
        <f>VLOOKUP($L8161,Companies!$A:$G,6,)</f>
        <v>Consumer Services</v>
      </c>
      <c r="O8161" s="6" t="s">
        <v>321</v>
      </c>
      <c r="P8161" s="6">
        <v>34759</v>
      </c>
      <c r="Q8161" t="s">
        <v>101</v>
      </c>
      <c r="R8161" t="s">
        <v>34</v>
      </c>
      <c r="S8161" s="4">
        <v>40634</v>
      </c>
      <c r="T8161" s="7">
        <f>S8161-E8161</f>
        <v>0</v>
      </c>
      <c r="U8161" t="s">
        <v>14211</v>
      </c>
      <c r="V8161" s="6" t="s">
        <v>14254</v>
      </c>
      <c r="W8161" t="s">
        <v>14255</v>
      </c>
      <c r="X8161" t="s">
        <v>14203</v>
      </c>
      <c r="Y8161" t="str">
        <f>VLOOKUP(R8161,Managers!$A:$B,2,)</f>
        <v>Frank Mitchell</v>
      </c>
      <c r="Z8161" s="11">
        <f>VLOOKUP(X8161,HourlyWages!$A:$B,2,0)</f>
        <v>62</v>
      </c>
      <c r="AA8161">
        <v>1</v>
      </c>
    </row>
    <row r="8162" spans="1:27" x14ac:dyDescent="0.3">
      <c r="A8162" t="b">
        <f>COUNTIF($C$1:C8162, C8162)&gt;1</f>
        <v>0</v>
      </c>
      <c r="B8162" t="b">
        <f>VLOOKUP(C8162,Sheet3!$A:$B,2,0) &gt; 1</f>
        <v>0</v>
      </c>
      <c r="C8162">
        <v>8161</v>
      </c>
      <c r="D8162">
        <v>58343</v>
      </c>
      <c r="E8162" s="4">
        <v>39822</v>
      </c>
      <c r="F8162">
        <v>39</v>
      </c>
      <c r="G8162" s="15">
        <f>I8162*F8162</f>
        <v>5460</v>
      </c>
      <c r="H8162" s="9">
        <v>7.0000000000000007E-2</v>
      </c>
      <c r="I8162" s="13">
        <f>VLOOKUP($U8162,Pricebook!$A:$D,4,0)</f>
        <v>140</v>
      </c>
      <c r="J8162" s="11">
        <f>G8162*(1-H8162)</f>
        <v>5077.7999999999993</v>
      </c>
      <c r="K8162" t="s">
        <v>1550</v>
      </c>
      <c r="L8162" t="s">
        <v>27</v>
      </c>
      <c r="M8162" t="str">
        <f>VLOOKUP($L8162,Companies!$A:$G,7,)</f>
        <v>Television Services</v>
      </c>
      <c r="N8162" t="str">
        <f>VLOOKUP($L8162,Companies!$A:$G,6,)</f>
        <v>Consumer Services</v>
      </c>
      <c r="O8162" s="6" t="s">
        <v>2193</v>
      </c>
      <c r="P8162" s="6" t="s">
        <v>2258</v>
      </c>
      <c r="Q8162" t="s">
        <v>87</v>
      </c>
      <c r="R8162" t="s">
        <v>61</v>
      </c>
      <c r="S8162" s="4">
        <v>39824</v>
      </c>
      <c r="T8162" s="7">
        <f>S8162-E8162</f>
        <v>2</v>
      </c>
      <c r="U8162" t="s">
        <v>14213</v>
      </c>
      <c r="V8162" s="6" t="s">
        <v>14251</v>
      </c>
      <c r="W8162" t="s">
        <v>14266</v>
      </c>
      <c r="X8162" t="s">
        <v>14187</v>
      </c>
      <c r="Y8162" t="str">
        <f>VLOOKUP(R8162,Managers!$A:$B,2,)</f>
        <v>Allen Young</v>
      </c>
      <c r="Z8162" s="11">
        <f>VLOOKUP(X8162,HourlyWages!$A:$B,2,0)</f>
        <v>45</v>
      </c>
      <c r="AA8162">
        <v>1</v>
      </c>
    </row>
    <row r="8163" spans="1:27" x14ac:dyDescent="0.3">
      <c r="A8163" t="b">
        <f>COUNTIF($C$1:C8163, C8163)&gt;1</f>
        <v>0</v>
      </c>
      <c r="B8163" t="b">
        <f>VLOOKUP(C8163,Sheet3!$A:$B,2,0) &gt; 1</f>
        <v>0</v>
      </c>
      <c r="C8163">
        <v>8162</v>
      </c>
      <c r="D8163">
        <v>58368</v>
      </c>
      <c r="E8163" s="4">
        <v>41099</v>
      </c>
      <c r="F8163">
        <v>4</v>
      </c>
      <c r="G8163" s="15">
        <f>I8163*F8163</f>
        <v>500</v>
      </c>
      <c r="H8163" s="9">
        <v>0</v>
      </c>
      <c r="I8163" s="13">
        <f>VLOOKUP($U8163,Pricebook!$A:$D,4,0)</f>
        <v>125</v>
      </c>
      <c r="J8163" s="11">
        <f>G8163*(1-H8163)</f>
        <v>500</v>
      </c>
      <c r="K8163" t="s">
        <v>1547</v>
      </c>
      <c r="L8163" t="s">
        <v>244</v>
      </c>
      <c r="M8163" t="str">
        <f>VLOOKUP($L8163,Companies!$A:$G,7,)</f>
        <v>Computer Communications Equipment</v>
      </c>
      <c r="N8163" t="str">
        <f>VLOOKUP($L8163,Companies!$A:$G,6,)</f>
        <v>Technology</v>
      </c>
      <c r="O8163" s="6" t="s">
        <v>1243</v>
      </c>
      <c r="P8163" s="6">
        <v>60174</v>
      </c>
      <c r="Q8163" t="s">
        <v>15</v>
      </c>
      <c r="R8163" t="s">
        <v>16</v>
      </c>
      <c r="S8163" s="4">
        <v>41101</v>
      </c>
      <c r="T8163" s="7">
        <f>S8163-E8163</f>
        <v>2</v>
      </c>
      <c r="U8163" t="s">
        <v>14208</v>
      </c>
      <c r="V8163" s="6" t="s">
        <v>14251</v>
      </c>
      <c r="W8163" t="s">
        <v>14267</v>
      </c>
      <c r="X8163" t="s">
        <v>14200</v>
      </c>
      <c r="Y8163" t="str">
        <f>VLOOKUP(R8163,Managers!$A:$B,2,)</f>
        <v>Josh Martinez</v>
      </c>
      <c r="Z8163" s="11">
        <f>VLOOKUP(X8163,HourlyWages!$A:$B,2,0)</f>
        <v>59</v>
      </c>
      <c r="AA8163">
        <v>1</v>
      </c>
    </row>
    <row r="8164" spans="1:27" x14ac:dyDescent="0.3">
      <c r="A8164" t="b">
        <f>COUNTIF($C$1:C8164, C8164)&gt;1</f>
        <v>0</v>
      </c>
      <c r="B8164" t="b">
        <f>VLOOKUP(C8164,Sheet3!$A:$B,2,0) &gt; 1</f>
        <v>0</v>
      </c>
      <c r="C8164">
        <v>8163</v>
      </c>
      <c r="D8164">
        <v>58368</v>
      </c>
      <c r="E8164" s="4">
        <v>41099</v>
      </c>
      <c r="F8164">
        <v>39</v>
      </c>
      <c r="G8164" s="15">
        <f>I8164*F8164</f>
        <v>4290</v>
      </c>
      <c r="H8164" s="9">
        <v>0.02</v>
      </c>
      <c r="I8164" s="13">
        <f>VLOOKUP($U8164,Pricebook!$A:$D,4,0)</f>
        <v>110</v>
      </c>
      <c r="J8164" s="11">
        <f>G8164*(1-H8164)</f>
        <v>4204.2</v>
      </c>
      <c r="K8164" t="s">
        <v>1547</v>
      </c>
      <c r="L8164" t="s">
        <v>244</v>
      </c>
      <c r="M8164" t="str">
        <f>VLOOKUP($L8164,Companies!$A:$G,7,)</f>
        <v>Computer Communications Equipment</v>
      </c>
      <c r="N8164" t="str">
        <f>VLOOKUP($L8164,Companies!$A:$G,6,)</f>
        <v>Technology</v>
      </c>
      <c r="O8164" s="6" t="s">
        <v>1243</v>
      </c>
      <c r="P8164" s="6">
        <v>60174</v>
      </c>
      <c r="Q8164" t="s">
        <v>15</v>
      </c>
      <c r="R8164" t="s">
        <v>16</v>
      </c>
      <c r="S8164" s="4">
        <v>41100</v>
      </c>
      <c r="T8164" s="7">
        <f>S8164-E8164</f>
        <v>1</v>
      </c>
      <c r="U8164" t="s">
        <v>14215</v>
      </c>
      <c r="V8164" s="6" t="s">
        <v>14251</v>
      </c>
      <c r="W8164" t="s">
        <v>14263</v>
      </c>
      <c r="X8164" t="s">
        <v>14200</v>
      </c>
      <c r="Y8164" t="str">
        <f>VLOOKUP(R8164,Managers!$A:$B,2,)</f>
        <v>Josh Martinez</v>
      </c>
      <c r="Z8164" s="11">
        <f>VLOOKUP(X8164,HourlyWages!$A:$B,2,0)</f>
        <v>59</v>
      </c>
      <c r="AA8164">
        <v>1</v>
      </c>
    </row>
    <row r="8165" spans="1:27" x14ac:dyDescent="0.3">
      <c r="A8165" t="b">
        <f>COUNTIF($C$1:C8165, C8165)&gt;1</f>
        <v>0</v>
      </c>
      <c r="B8165" t="b">
        <f>VLOOKUP(C8165,Sheet3!$A:$B,2,0) &gt; 1</f>
        <v>0</v>
      </c>
      <c r="C8165">
        <v>8164</v>
      </c>
      <c r="D8165">
        <v>58368</v>
      </c>
      <c r="E8165" s="4">
        <v>41099</v>
      </c>
      <c r="F8165">
        <v>5</v>
      </c>
      <c r="G8165" s="15">
        <f>I8165*F8165</f>
        <v>1000</v>
      </c>
      <c r="H8165" s="9">
        <v>0.09</v>
      </c>
      <c r="I8165" s="13">
        <f>VLOOKUP($U8165,Pricebook!$A:$D,4,0)</f>
        <v>200</v>
      </c>
      <c r="J8165" s="11">
        <f>G8165*(1-H8165)</f>
        <v>910</v>
      </c>
      <c r="K8165" t="s">
        <v>1547</v>
      </c>
      <c r="L8165" t="s">
        <v>244</v>
      </c>
      <c r="M8165" t="str">
        <f>VLOOKUP($L8165,Companies!$A:$G,7,)</f>
        <v>Computer Communications Equipment</v>
      </c>
      <c r="N8165" t="str">
        <f>VLOOKUP($L8165,Companies!$A:$G,6,)</f>
        <v>Technology</v>
      </c>
      <c r="O8165" s="6" t="s">
        <v>2767</v>
      </c>
      <c r="P8165" s="6">
        <v>60076</v>
      </c>
      <c r="Q8165" t="s">
        <v>15</v>
      </c>
      <c r="R8165" t="s">
        <v>16</v>
      </c>
      <c r="S8165" s="4">
        <v>41099</v>
      </c>
      <c r="T8165" s="7">
        <f>S8165-E8165</f>
        <v>0</v>
      </c>
      <c r="U8165" t="s">
        <v>14206</v>
      </c>
      <c r="V8165" s="6" t="s">
        <v>14251</v>
      </c>
      <c r="W8165" t="s">
        <v>14263</v>
      </c>
      <c r="X8165" t="s">
        <v>14184</v>
      </c>
      <c r="Y8165" t="str">
        <f>VLOOKUP(R8165,Managers!$A:$B,2,)</f>
        <v>Josh Martinez</v>
      </c>
      <c r="Z8165" s="11">
        <f>VLOOKUP(X8165,HourlyWages!$A:$B,2,0)</f>
        <v>50</v>
      </c>
      <c r="AA8165">
        <v>1</v>
      </c>
    </row>
    <row r="8166" spans="1:27" x14ac:dyDescent="0.3">
      <c r="A8166" t="b">
        <f>COUNTIF($C$1:C8166, C8166)&gt;1</f>
        <v>0</v>
      </c>
      <c r="B8166" t="b">
        <f>VLOOKUP(C8166,Sheet3!$A:$B,2,0) &gt; 1</f>
        <v>0</v>
      </c>
      <c r="C8166">
        <v>8165</v>
      </c>
      <c r="D8166">
        <v>58369</v>
      </c>
      <c r="E8166" s="4">
        <v>41151</v>
      </c>
      <c r="F8166">
        <v>46</v>
      </c>
      <c r="G8166" s="15">
        <f>I8166*F8166</f>
        <v>7360</v>
      </c>
      <c r="H8166" s="9">
        <v>0.1</v>
      </c>
      <c r="I8166" s="13">
        <f>VLOOKUP($U8166,Pricebook!$A:$D,4,0)</f>
        <v>160</v>
      </c>
      <c r="J8166" s="11">
        <f>G8166*(1-H8166)</f>
        <v>6624</v>
      </c>
      <c r="K8166" t="s">
        <v>1778</v>
      </c>
      <c r="L8166" t="s">
        <v>482</v>
      </c>
      <c r="M8166" t="str">
        <f>VLOOKUP($L8166,Companies!$A:$G,7,)</f>
        <v>Television Services</v>
      </c>
      <c r="N8166" t="str">
        <f>VLOOKUP($L8166,Companies!$A:$G,6,)</f>
        <v>Consumer Services</v>
      </c>
      <c r="O8166" s="6" t="s">
        <v>2047</v>
      </c>
      <c r="P8166" s="6">
        <v>93277</v>
      </c>
      <c r="Q8166" t="s">
        <v>114</v>
      </c>
      <c r="R8166" t="s">
        <v>23</v>
      </c>
      <c r="S8166" s="4">
        <v>41152</v>
      </c>
      <c r="T8166" s="7">
        <f>S8166-E8166</f>
        <v>1</v>
      </c>
      <c r="U8166" t="s">
        <v>14218</v>
      </c>
      <c r="V8166" s="6" t="s">
        <v>14251</v>
      </c>
      <c r="W8166" t="s">
        <v>14263</v>
      </c>
      <c r="X8166" t="s">
        <v>14185</v>
      </c>
      <c r="Y8166" t="str">
        <f>VLOOKUP(R8166,Managers!$A:$B,2,)</f>
        <v>Bob Turner</v>
      </c>
      <c r="Z8166" s="11">
        <f>VLOOKUP(X8166,HourlyWages!$A:$B,2,0)</f>
        <v>70</v>
      </c>
      <c r="AA8166">
        <v>1</v>
      </c>
    </row>
    <row r="8167" spans="1:27" x14ac:dyDescent="0.3">
      <c r="A8167" t="b">
        <f>COUNTIF($C$1:C8167, C8167)&gt;1</f>
        <v>0</v>
      </c>
      <c r="B8167" t="b">
        <f>VLOOKUP(C8167,Sheet3!$A:$B,2,0) &gt; 1</f>
        <v>0</v>
      </c>
      <c r="C8167">
        <v>8166</v>
      </c>
      <c r="D8167">
        <v>58369</v>
      </c>
      <c r="E8167" s="4">
        <v>41151</v>
      </c>
      <c r="F8167">
        <v>16</v>
      </c>
      <c r="G8167" s="15">
        <f>I8167*F8167</f>
        <v>2400</v>
      </c>
      <c r="H8167" s="9">
        <v>0.01</v>
      </c>
      <c r="I8167" s="13">
        <f>VLOOKUP($U8167,Pricebook!$A:$D,4,0)</f>
        <v>150</v>
      </c>
      <c r="J8167" s="11">
        <f>G8167*(1-H8167)</f>
        <v>2376</v>
      </c>
      <c r="K8167" t="s">
        <v>1778</v>
      </c>
      <c r="L8167" t="s">
        <v>482</v>
      </c>
      <c r="M8167" t="str">
        <f>VLOOKUP($L8167,Companies!$A:$G,7,)</f>
        <v>Television Services</v>
      </c>
      <c r="N8167" t="str">
        <f>VLOOKUP($L8167,Companies!$A:$G,6,)</f>
        <v>Consumer Services</v>
      </c>
      <c r="O8167" s="6" t="s">
        <v>2047</v>
      </c>
      <c r="P8167" s="6">
        <v>93277</v>
      </c>
      <c r="Q8167" t="s">
        <v>114</v>
      </c>
      <c r="R8167" t="s">
        <v>23</v>
      </c>
      <c r="S8167" s="4">
        <v>41151</v>
      </c>
      <c r="T8167" s="7">
        <f>S8167-E8167</f>
        <v>0</v>
      </c>
      <c r="U8167" t="s">
        <v>14216</v>
      </c>
      <c r="V8167" s="6" t="s">
        <v>14251</v>
      </c>
      <c r="W8167" t="s">
        <v>14252</v>
      </c>
      <c r="X8167" t="s">
        <v>14198</v>
      </c>
      <c r="Y8167" t="str">
        <f>VLOOKUP(R8167,Managers!$A:$B,2,)</f>
        <v>Bob Turner</v>
      </c>
      <c r="Z8167" s="11">
        <f>VLOOKUP(X8167,HourlyWages!$A:$B,2,0)</f>
        <v>51</v>
      </c>
      <c r="AA8167">
        <v>1</v>
      </c>
    </row>
    <row r="8168" spans="1:27" x14ac:dyDescent="0.3">
      <c r="A8168" t="b">
        <f>COUNTIF($C$1:C8168, C8168)&gt;1</f>
        <v>0</v>
      </c>
      <c r="B8168" t="b">
        <f>VLOOKUP(C8168,Sheet3!$A:$B,2,0) &gt; 1</f>
        <v>0</v>
      </c>
      <c r="C8168">
        <v>8167</v>
      </c>
      <c r="D8168">
        <v>58371</v>
      </c>
      <c r="E8168" s="4">
        <v>40309</v>
      </c>
      <c r="F8168">
        <v>5</v>
      </c>
      <c r="G8168" s="15">
        <f>I8168*F8168</f>
        <v>800</v>
      </c>
      <c r="H8168" s="9">
        <v>0</v>
      </c>
      <c r="I8168" s="13">
        <f>VLOOKUP($U8168,Pricebook!$A:$D,4,0)</f>
        <v>160</v>
      </c>
      <c r="J8168" s="11">
        <f>G8168*(1-H8168)</f>
        <v>800</v>
      </c>
      <c r="K8168" t="s">
        <v>1410</v>
      </c>
      <c r="L8168" t="s">
        <v>180</v>
      </c>
      <c r="M8168" t="str">
        <f>VLOOKUP($L8168,Companies!$A:$G,7,)</f>
        <v>Semiconductors</v>
      </c>
      <c r="N8168" t="str">
        <f>VLOOKUP($L8168,Companies!$A:$G,6,)</f>
        <v>Technology</v>
      </c>
      <c r="O8168" s="6" t="s">
        <v>1411</v>
      </c>
      <c r="P8168" s="6">
        <v>90260</v>
      </c>
      <c r="Q8168" t="s">
        <v>114</v>
      </c>
      <c r="R8168" t="s">
        <v>23</v>
      </c>
      <c r="S8168" s="4">
        <v>40311</v>
      </c>
      <c r="T8168" s="7">
        <f>S8168-E8168</f>
        <v>2</v>
      </c>
      <c r="U8168" t="s">
        <v>14218</v>
      </c>
      <c r="V8168" s="6" t="s">
        <v>14251</v>
      </c>
      <c r="W8168" t="s">
        <v>14263</v>
      </c>
      <c r="X8168" t="s">
        <v>14186</v>
      </c>
      <c r="Y8168" t="str">
        <f>VLOOKUP(R8168,Managers!$A:$B,2,)</f>
        <v>Bob Turner</v>
      </c>
      <c r="Z8168" s="11">
        <f>VLOOKUP(X8168,HourlyWages!$A:$B,2,0)</f>
        <v>67</v>
      </c>
      <c r="AA8168">
        <v>1</v>
      </c>
    </row>
    <row r="8169" spans="1:27" x14ac:dyDescent="0.3">
      <c r="A8169" t="b">
        <f>COUNTIF($C$1:C8169, C8169)&gt;1</f>
        <v>0</v>
      </c>
      <c r="B8169" t="b">
        <f>VLOOKUP(C8169,Sheet3!$A:$B,2,0) &gt; 1</f>
        <v>0</v>
      </c>
      <c r="C8169">
        <v>8168</v>
      </c>
      <c r="D8169">
        <v>58371</v>
      </c>
      <c r="E8169" s="4">
        <v>40309</v>
      </c>
      <c r="F8169">
        <v>44</v>
      </c>
      <c r="G8169" s="15">
        <f>I8169*F8169</f>
        <v>4840</v>
      </c>
      <c r="H8169" s="9">
        <v>0.02</v>
      </c>
      <c r="I8169" s="13">
        <f>VLOOKUP($U8169,Pricebook!$A:$D,4,0)</f>
        <v>110</v>
      </c>
      <c r="J8169" s="11">
        <f>G8169*(1-H8169)</f>
        <v>4743.2</v>
      </c>
      <c r="K8169" t="s">
        <v>1410</v>
      </c>
      <c r="L8169" t="s">
        <v>180</v>
      </c>
      <c r="M8169" t="str">
        <f>VLOOKUP($L8169,Companies!$A:$G,7,)</f>
        <v>Semiconductors</v>
      </c>
      <c r="N8169" t="str">
        <f>VLOOKUP($L8169,Companies!$A:$G,6,)</f>
        <v>Technology</v>
      </c>
      <c r="O8169" s="6" t="s">
        <v>1411</v>
      </c>
      <c r="P8169" s="6">
        <v>90260</v>
      </c>
      <c r="Q8169" t="s">
        <v>114</v>
      </c>
      <c r="R8169" t="s">
        <v>23</v>
      </c>
      <c r="S8169" s="4">
        <v>40310</v>
      </c>
      <c r="T8169" s="7">
        <f>S8169-E8169</f>
        <v>1</v>
      </c>
      <c r="U8169" t="s">
        <v>14215</v>
      </c>
      <c r="V8169" s="6" t="s">
        <v>14257</v>
      </c>
      <c r="W8169" t="s">
        <v>14258</v>
      </c>
      <c r="X8169" t="s">
        <v>14195</v>
      </c>
      <c r="Y8169" t="str">
        <f>VLOOKUP(R8169,Managers!$A:$B,2,)</f>
        <v>Bob Turner</v>
      </c>
      <c r="Z8169" s="11">
        <f>VLOOKUP(X8169,HourlyWages!$A:$B,2,0)</f>
        <v>52</v>
      </c>
      <c r="AA8169">
        <v>1</v>
      </c>
    </row>
    <row r="8170" spans="1:27" x14ac:dyDescent="0.3">
      <c r="A8170" t="b">
        <f>COUNTIF($C$1:C8170, C8170)&gt;1</f>
        <v>0</v>
      </c>
      <c r="B8170" t="b">
        <f>VLOOKUP(C8170,Sheet3!$A:$B,2,0) &gt; 1</f>
        <v>0</v>
      </c>
      <c r="C8170">
        <v>8169</v>
      </c>
      <c r="D8170">
        <v>58371</v>
      </c>
      <c r="E8170" s="4">
        <v>40309</v>
      </c>
      <c r="F8170">
        <v>48</v>
      </c>
      <c r="G8170" s="15">
        <f>I8170*F8170</f>
        <v>5760</v>
      </c>
      <c r="H8170" s="9">
        <v>7.0000000000000007E-2</v>
      </c>
      <c r="I8170" s="13">
        <f>VLOOKUP($U8170,Pricebook!$A:$D,4,0)</f>
        <v>120</v>
      </c>
      <c r="J8170" s="11">
        <f>G8170*(1-H8170)</f>
        <v>5356.7999999999993</v>
      </c>
      <c r="K8170" t="s">
        <v>1410</v>
      </c>
      <c r="L8170" t="s">
        <v>180</v>
      </c>
      <c r="M8170" t="str">
        <f>VLOOKUP($L8170,Companies!$A:$G,7,)</f>
        <v>Semiconductors</v>
      </c>
      <c r="N8170" t="str">
        <f>VLOOKUP($L8170,Companies!$A:$G,6,)</f>
        <v>Technology</v>
      </c>
      <c r="O8170" s="6" t="s">
        <v>122</v>
      </c>
      <c r="P8170" s="6">
        <v>91945</v>
      </c>
      <c r="Q8170" t="s">
        <v>114</v>
      </c>
      <c r="R8170" t="s">
        <v>23</v>
      </c>
      <c r="S8170" s="4">
        <v>40311</v>
      </c>
      <c r="T8170" s="7">
        <f>S8170-E8170</f>
        <v>2</v>
      </c>
      <c r="U8170" t="s">
        <v>14212</v>
      </c>
      <c r="V8170" s="6" t="s">
        <v>14254</v>
      </c>
      <c r="W8170" t="s">
        <v>14269</v>
      </c>
      <c r="X8170" t="s">
        <v>14184</v>
      </c>
      <c r="Y8170" t="str">
        <f>VLOOKUP(R8170,Managers!$A:$B,2,)</f>
        <v>Bob Turner</v>
      </c>
      <c r="Z8170" s="11">
        <f>VLOOKUP(X8170,HourlyWages!$A:$B,2,0)</f>
        <v>50</v>
      </c>
      <c r="AA8170">
        <v>1</v>
      </c>
    </row>
    <row r="8171" spans="1:27" x14ac:dyDescent="0.3">
      <c r="A8171" t="b">
        <f>COUNTIF($C$1:C8171, C8171)&gt;1</f>
        <v>0</v>
      </c>
      <c r="B8171" t="b">
        <f>VLOOKUP(C8171,Sheet3!$A:$B,2,0) &gt; 1</f>
        <v>0</v>
      </c>
      <c r="C8171">
        <v>8170</v>
      </c>
      <c r="D8171">
        <v>58372</v>
      </c>
      <c r="E8171" s="4">
        <v>40635</v>
      </c>
      <c r="F8171">
        <v>48</v>
      </c>
      <c r="G8171" s="15">
        <f>I8171*F8171</f>
        <v>5760</v>
      </c>
      <c r="H8171" s="9">
        <v>0.04</v>
      </c>
      <c r="I8171" s="13">
        <f>VLOOKUP($U8171,Pricebook!$A:$D,4,0)</f>
        <v>120</v>
      </c>
      <c r="J8171" s="11">
        <f>G8171*(1-H8171)</f>
        <v>5529.5999999999995</v>
      </c>
      <c r="K8171" t="s">
        <v>1515</v>
      </c>
      <c r="L8171" t="s">
        <v>185</v>
      </c>
      <c r="M8171" t="str">
        <f>VLOOKUP($L8171,Companies!$A:$G,7,)</f>
        <v>EDP Services</v>
      </c>
      <c r="N8171" t="str">
        <f>VLOOKUP($L8171,Companies!$A:$G,6,)</f>
        <v>Technology</v>
      </c>
      <c r="O8171" s="6" t="s">
        <v>2906</v>
      </c>
      <c r="P8171" s="6" t="s">
        <v>2907</v>
      </c>
      <c r="Q8171" t="s">
        <v>317</v>
      </c>
      <c r="R8171" t="s">
        <v>61</v>
      </c>
      <c r="S8171" s="4">
        <v>40640</v>
      </c>
      <c r="T8171" s="7">
        <f>S8171-E8171</f>
        <v>5</v>
      </c>
      <c r="U8171" t="s">
        <v>14212</v>
      </c>
      <c r="V8171" s="6" t="s">
        <v>14251</v>
      </c>
      <c r="W8171" t="s">
        <v>14267</v>
      </c>
      <c r="X8171" t="s">
        <v>14186</v>
      </c>
      <c r="Y8171" t="str">
        <f>VLOOKUP(R8171,Managers!$A:$B,2,)</f>
        <v>Allen Young</v>
      </c>
      <c r="Z8171" s="11">
        <f>VLOOKUP(X8171,HourlyWages!$A:$B,2,0)</f>
        <v>67</v>
      </c>
      <c r="AA8171">
        <v>1</v>
      </c>
    </row>
    <row r="8172" spans="1:27" x14ac:dyDescent="0.3">
      <c r="A8172" t="b">
        <f>COUNTIF($C$1:C8172, C8172)&gt;1</f>
        <v>0</v>
      </c>
      <c r="B8172" t="b">
        <f>VLOOKUP(C8172,Sheet3!$A:$B,2,0) &gt; 1</f>
        <v>0</v>
      </c>
      <c r="C8172">
        <v>8171</v>
      </c>
      <c r="D8172">
        <v>58372</v>
      </c>
      <c r="E8172" s="4">
        <v>40635</v>
      </c>
      <c r="F8172">
        <v>16</v>
      </c>
      <c r="G8172" s="15">
        <f>I8172*F8172</f>
        <v>1920</v>
      </c>
      <c r="H8172" s="9">
        <v>7.0000000000000007E-2</v>
      </c>
      <c r="I8172" s="13">
        <f>VLOOKUP($U8172,Pricebook!$A:$D,4,0)</f>
        <v>120</v>
      </c>
      <c r="J8172" s="11">
        <f>G8172*(1-H8172)</f>
        <v>1785.6</v>
      </c>
      <c r="K8172" t="s">
        <v>1515</v>
      </c>
      <c r="L8172" t="s">
        <v>185</v>
      </c>
      <c r="M8172" t="str">
        <f>VLOOKUP($L8172,Companies!$A:$G,7,)</f>
        <v>EDP Services</v>
      </c>
      <c r="N8172" t="str">
        <f>VLOOKUP($L8172,Companies!$A:$G,6,)</f>
        <v>Technology</v>
      </c>
      <c r="O8172" s="6" t="s">
        <v>1031</v>
      </c>
      <c r="P8172" s="6" t="s">
        <v>1032</v>
      </c>
      <c r="Q8172" t="s">
        <v>492</v>
      </c>
      <c r="R8172" t="s">
        <v>61</v>
      </c>
      <c r="S8172" s="4">
        <v>40639</v>
      </c>
      <c r="T8172" s="7">
        <f>S8172-E8172</f>
        <v>4</v>
      </c>
      <c r="U8172" t="s">
        <v>14212</v>
      </c>
      <c r="V8172" s="6" t="s">
        <v>14251</v>
      </c>
      <c r="W8172" t="s">
        <v>14268</v>
      </c>
      <c r="X8172" t="s">
        <v>14195</v>
      </c>
      <c r="Y8172" t="str">
        <f>VLOOKUP(R8172,Managers!$A:$B,2,)</f>
        <v>Allen Young</v>
      </c>
      <c r="Z8172" s="11">
        <f>VLOOKUP(X8172,HourlyWages!$A:$B,2,0)</f>
        <v>52</v>
      </c>
      <c r="AA8172">
        <v>1</v>
      </c>
    </row>
    <row r="8173" spans="1:27" x14ac:dyDescent="0.3">
      <c r="A8173" t="b">
        <f>COUNTIF($C$1:C8173, C8173)&gt;1</f>
        <v>0</v>
      </c>
      <c r="B8173" t="b">
        <f>VLOOKUP(C8173,Sheet3!$A:$B,2,0) &gt; 1</f>
        <v>0</v>
      </c>
      <c r="C8173">
        <v>8172</v>
      </c>
      <c r="D8173">
        <v>58407</v>
      </c>
      <c r="E8173" s="4">
        <v>40669</v>
      </c>
      <c r="F8173">
        <v>29</v>
      </c>
      <c r="G8173" s="15">
        <f>I8173*F8173</f>
        <v>3190</v>
      </c>
      <c r="H8173" s="9">
        <v>0.02</v>
      </c>
      <c r="I8173" s="13">
        <f>VLOOKUP($U8173,Pricebook!$A:$D,4,0)</f>
        <v>110</v>
      </c>
      <c r="J8173" s="11">
        <f>G8173*(1-H8173)</f>
        <v>3126.2</v>
      </c>
      <c r="K8173" t="s">
        <v>1341</v>
      </c>
      <c r="L8173" t="s">
        <v>165</v>
      </c>
      <c r="M8173" t="str">
        <f>VLOOKUP($L8173,Companies!$A:$G,7,)</f>
        <v>Beverages (Production/Distribution)</v>
      </c>
      <c r="N8173" t="str">
        <f>VLOOKUP($L8173,Companies!$A:$G,6,)</f>
        <v>Consumer Non-Durables</v>
      </c>
      <c r="O8173" s="6" t="s">
        <v>1773</v>
      </c>
      <c r="P8173" s="6" t="s">
        <v>1774</v>
      </c>
      <c r="Q8173" t="s">
        <v>172</v>
      </c>
      <c r="R8173" t="s">
        <v>16</v>
      </c>
      <c r="S8173" s="4">
        <v>40672</v>
      </c>
      <c r="T8173" s="7">
        <f>S8173-E8173</f>
        <v>3</v>
      </c>
      <c r="U8173" t="s">
        <v>14215</v>
      </c>
      <c r="V8173" s="6" t="s">
        <v>14251</v>
      </c>
      <c r="W8173" t="s">
        <v>14253</v>
      </c>
      <c r="X8173" t="s">
        <v>14192</v>
      </c>
      <c r="Y8173" t="str">
        <f>VLOOKUP(R8173,Managers!$A:$B,2,)</f>
        <v>Josh Martinez</v>
      </c>
      <c r="Z8173" s="11">
        <f>VLOOKUP(X8173,HourlyWages!$A:$B,2,0)</f>
        <v>75</v>
      </c>
      <c r="AA8173">
        <v>1</v>
      </c>
    </row>
    <row r="8174" spans="1:27" x14ac:dyDescent="0.3">
      <c r="A8174" t="b">
        <f>COUNTIF($C$1:C8174, C8174)&gt;1</f>
        <v>0</v>
      </c>
      <c r="B8174" t="b">
        <f>VLOOKUP(C8174,Sheet3!$A:$B,2,0) &gt; 1</f>
        <v>0</v>
      </c>
      <c r="C8174">
        <v>8173</v>
      </c>
      <c r="D8174">
        <v>58433</v>
      </c>
      <c r="E8174" s="4">
        <v>40725</v>
      </c>
      <c r="F8174">
        <v>11</v>
      </c>
      <c r="G8174" s="15">
        <f>I8174*F8174</f>
        <v>1375</v>
      </c>
      <c r="H8174" s="9">
        <v>0.01</v>
      </c>
      <c r="I8174" s="13">
        <f>VLOOKUP($U8174,Pricebook!$A:$D,4,0)</f>
        <v>125</v>
      </c>
      <c r="J8174" s="11">
        <f>G8174*(1-H8174)</f>
        <v>1361.25</v>
      </c>
      <c r="K8174" t="s">
        <v>1244</v>
      </c>
      <c r="L8174" t="s">
        <v>276</v>
      </c>
      <c r="M8174" t="str">
        <f>VLOOKUP($L8174,Companies!$A:$G,7,)</f>
        <v>Computer Manufacturing</v>
      </c>
      <c r="N8174" t="str">
        <f>VLOOKUP($L8174,Companies!$A:$G,6,)</f>
        <v>Technology</v>
      </c>
      <c r="O8174" s="6" t="s">
        <v>191</v>
      </c>
      <c r="P8174" s="6">
        <v>94061</v>
      </c>
      <c r="Q8174" t="s">
        <v>114</v>
      </c>
      <c r="R8174" t="s">
        <v>23</v>
      </c>
      <c r="S8174" s="4">
        <v>40726</v>
      </c>
      <c r="T8174" s="7">
        <f>S8174-E8174</f>
        <v>1</v>
      </c>
      <c r="U8174" t="s">
        <v>14221</v>
      </c>
      <c r="V8174" s="6" t="s">
        <v>14254</v>
      </c>
      <c r="W8174" t="s">
        <v>14255</v>
      </c>
      <c r="X8174" t="s">
        <v>14203</v>
      </c>
      <c r="Y8174" t="str">
        <f>VLOOKUP(R8174,Managers!$A:$B,2,)</f>
        <v>Bob Turner</v>
      </c>
      <c r="Z8174" s="11">
        <f>VLOOKUP(X8174,HourlyWages!$A:$B,2,0)</f>
        <v>62</v>
      </c>
      <c r="AA8174">
        <v>1</v>
      </c>
    </row>
    <row r="8175" spans="1:27" x14ac:dyDescent="0.3">
      <c r="A8175" t="b">
        <f>COUNTIF($C$1:C8175, C8175)&gt;1</f>
        <v>0</v>
      </c>
      <c r="B8175" t="b">
        <f>VLOOKUP(C8175,Sheet3!$A:$B,2,0) &gt; 1</f>
        <v>0</v>
      </c>
      <c r="C8175">
        <v>8174</v>
      </c>
      <c r="D8175">
        <v>58433</v>
      </c>
      <c r="E8175" s="4">
        <v>40725</v>
      </c>
      <c r="F8175">
        <v>30</v>
      </c>
      <c r="G8175" s="15">
        <f>I8175*F8175</f>
        <v>3300</v>
      </c>
      <c r="H8175" s="9">
        <v>0</v>
      </c>
      <c r="I8175" s="13">
        <f>VLOOKUP($U8175,Pricebook!$A:$D,4,0)</f>
        <v>110</v>
      </c>
      <c r="J8175" s="11">
        <f>G8175*(1-H8175)</f>
        <v>3300</v>
      </c>
      <c r="K8175" t="s">
        <v>1244</v>
      </c>
      <c r="L8175" t="s">
        <v>276</v>
      </c>
      <c r="M8175" t="str">
        <f>VLOOKUP($L8175,Companies!$A:$G,7,)</f>
        <v>Computer Manufacturing</v>
      </c>
      <c r="N8175" t="str">
        <f>VLOOKUP($L8175,Companies!$A:$G,6,)</f>
        <v>Technology</v>
      </c>
      <c r="O8175" s="6" t="s">
        <v>191</v>
      </c>
      <c r="P8175" s="6">
        <v>94061</v>
      </c>
      <c r="Q8175" t="s">
        <v>114</v>
      </c>
      <c r="R8175" t="s">
        <v>23</v>
      </c>
      <c r="S8175" s="4">
        <v>40727</v>
      </c>
      <c r="T8175" s="7">
        <f>S8175-E8175</f>
        <v>2</v>
      </c>
      <c r="U8175" t="s">
        <v>14215</v>
      </c>
      <c r="V8175" s="6" t="s">
        <v>14257</v>
      </c>
      <c r="W8175" t="s">
        <v>14258</v>
      </c>
      <c r="X8175" t="s">
        <v>14196</v>
      </c>
      <c r="Y8175" t="str">
        <f>VLOOKUP(R8175,Managers!$A:$B,2,)</f>
        <v>Bob Turner</v>
      </c>
      <c r="Z8175" s="11">
        <f>VLOOKUP(X8175,HourlyWages!$A:$B,2,0)</f>
        <v>58</v>
      </c>
      <c r="AA8175">
        <v>1</v>
      </c>
    </row>
    <row r="8176" spans="1:27" x14ac:dyDescent="0.3">
      <c r="A8176" t="b">
        <f>COUNTIF($C$1:C8176, C8176)&gt;1</f>
        <v>0</v>
      </c>
      <c r="B8176" t="b">
        <f>VLOOKUP(C8176,Sheet3!$A:$B,2,0) &gt; 1</f>
        <v>0</v>
      </c>
      <c r="C8176">
        <v>8175</v>
      </c>
      <c r="D8176">
        <v>58433</v>
      </c>
      <c r="E8176" s="4">
        <v>40725</v>
      </c>
      <c r="F8176">
        <v>20</v>
      </c>
      <c r="G8176" s="15">
        <f>I8176*F8176</f>
        <v>2500</v>
      </c>
      <c r="H8176" s="9">
        <v>0.09</v>
      </c>
      <c r="I8176" s="13">
        <f>VLOOKUP($U8176,Pricebook!$A:$D,4,0)</f>
        <v>125</v>
      </c>
      <c r="J8176" s="11">
        <f>G8176*(1-H8176)</f>
        <v>2275</v>
      </c>
      <c r="K8176" t="s">
        <v>1244</v>
      </c>
      <c r="L8176" t="s">
        <v>276</v>
      </c>
      <c r="M8176" t="str">
        <f>VLOOKUP($L8176,Companies!$A:$G,7,)</f>
        <v>Computer Manufacturing</v>
      </c>
      <c r="N8176" t="str">
        <f>VLOOKUP($L8176,Companies!$A:$G,6,)</f>
        <v>Technology</v>
      </c>
      <c r="O8176" s="6" t="s">
        <v>191</v>
      </c>
      <c r="P8176" s="6">
        <v>94061</v>
      </c>
      <c r="Q8176" t="s">
        <v>114</v>
      </c>
      <c r="R8176" t="s">
        <v>23</v>
      </c>
      <c r="S8176" s="4">
        <v>40727</v>
      </c>
      <c r="T8176" s="7">
        <f>S8176-E8176</f>
        <v>2</v>
      </c>
      <c r="U8176" t="s">
        <v>14209</v>
      </c>
      <c r="V8176" s="6" t="s">
        <v>14254</v>
      </c>
      <c r="W8176" t="s">
        <v>14255</v>
      </c>
      <c r="X8176" t="s">
        <v>14201</v>
      </c>
      <c r="Y8176" t="str">
        <f>VLOOKUP(R8176,Managers!$A:$B,2,)</f>
        <v>Bob Turner</v>
      </c>
      <c r="Z8176" s="11">
        <f>VLOOKUP(X8176,HourlyWages!$A:$B,2,0)</f>
        <v>53</v>
      </c>
      <c r="AA8176">
        <v>1</v>
      </c>
    </row>
    <row r="8177" spans="1:27" x14ac:dyDescent="0.3">
      <c r="A8177" t="b">
        <f>COUNTIF($C$1:C8177, C8177)&gt;1</f>
        <v>0</v>
      </c>
      <c r="B8177" t="b">
        <f>VLOOKUP(C8177,Sheet3!$A:$B,2,0) &gt; 1</f>
        <v>0</v>
      </c>
      <c r="C8177">
        <v>8176</v>
      </c>
      <c r="D8177">
        <v>58434</v>
      </c>
      <c r="E8177" s="4">
        <v>39881</v>
      </c>
      <c r="F8177">
        <v>42</v>
      </c>
      <c r="G8177" s="15">
        <f>I8177*F8177</f>
        <v>5250</v>
      </c>
      <c r="H8177" s="9">
        <v>0.04</v>
      </c>
      <c r="I8177" s="13">
        <f>VLOOKUP($U8177,Pricebook!$A:$D,4,0)</f>
        <v>125</v>
      </c>
      <c r="J8177" s="11">
        <f>G8177*(1-H8177)</f>
        <v>5040</v>
      </c>
      <c r="K8177" t="s">
        <v>282</v>
      </c>
      <c r="L8177" t="s">
        <v>207</v>
      </c>
      <c r="M8177" t="str">
        <f>VLOOKUP($L8177,Companies!$A:$G,7,)</f>
        <v>Television Services</v>
      </c>
      <c r="N8177" t="str">
        <f>VLOOKUP($L8177,Companies!$A:$G,6,)</f>
        <v>Consumer Services</v>
      </c>
      <c r="O8177" s="6" t="s">
        <v>919</v>
      </c>
      <c r="P8177" s="6">
        <v>60441</v>
      </c>
      <c r="Q8177" t="s">
        <v>15</v>
      </c>
      <c r="R8177" t="s">
        <v>16</v>
      </c>
      <c r="S8177" s="4">
        <v>39882</v>
      </c>
      <c r="T8177" s="7">
        <f>S8177-E8177</f>
        <v>1</v>
      </c>
      <c r="U8177" t="s">
        <v>14208</v>
      </c>
      <c r="V8177" s="6" t="s">
        <v>14254</v>
      </c>
      <c r="W8177" t="s">
        <v>14255</v>
      </c>
      <c r="X8177" t="s">
        <v>14199</v>
      </c>
      <c r="Y8177" t="str">
        <f>VLOOKUP(R8177,Managers!$A:$B,2,)</f>
        <v>Josh Martinez</v>
      </c>
      <c r="Z8177" s="11">
        <f>VLOOKUP(X8177,HourlyWages!$A:$B,2,0)</f>
        <v>68</v>
      </c>
      <c r="AA8177">
        <v>1</v>
      </c>
    </row>
    <row r="8178" spans="1:27" x14ac:dyDescent="0.3">
      <c r="A8178" t="b">
        <f>COUNTIF($C$1:C8178, C8178)&gt;1</f>
        <v>0</v>
      </c>
      <c r="B8178" t="b">
        <f>VLOOKUP(C8178,Sheet3!$A:$B,2,0) &gt; 1</f>
        <v>0</v>
      </c>
      <c r="C8178">
        <v>8177</v>
      </c>
      <c r="D8178">
        <v>58435</v>
      </c>
      <c r="E8178" s="4">
        <v>41036</v>
      </c>
      <c r="F8178">
        <v>11</v>
      </c>
      <c r="G8178" s="15">
        <f>I8178*F8178</f>
        <v>1760</v>
      </c>
      <c r="H8178" s="9">
        <v>0.01</v>
      </c>
      <c r="I8178" s="13">
        <f>VLOOKUP($U8178,Pricebook!$A:$D,4,0)</f>
        <v>160</v>
      </c>
      <c r="J8178" s="11">
        <f>G8178*(1-H8178)</f>
        <v>1742.4</v>
      </c>
      <c r="K8178" t="s">
        <v>247</v>
      </c>
      <c r="L8178" t="s">
        <v>108</v>
      </c>
      <c r="M8178" t="str">
        <f>VLOOKUP($L8178,Companies!$A:$G,7,)</f>
        <v>Broadcasting</v>
      </c>
      <c r="N8178" t="str">
        <f>VLOOKUP($L8178,Companies!$A:$G,6,)</f>
        <v>Consumer Services</v>
      </c>
      <c r="O8178" s="6" t="s">
        <v>1062</v>
      </c>
      <c r="P8178" s="6">
        <v>43229</v>
      </c>
      <c r="Q8178" t="s">
        <v>210</v>
      </c>
      <c r="R8178" t="s">
        <v>61</v>
      </c>
      <c r="S8178" s="4">
        <v>41038</v>
      </c>
      <c r="T8178" s="7">
        <f>S8178-E8178</f>
        <v>2</v>
      </c>
      <c r="U8178" t="s">
        <v>14218</v>
      </c>
      <c r="V8178" s="6" t="s">
        <v>14254</v>
      </c>
      <c r="W8178" t="s">
        <v>14269</v>
      </c>
      <c r="X8178" t="s">
        <v>14195</v>
      </c>
      <c r="Y8178" t="str">
        <f>VLOOKUP(R8178,Managers!$A:$B,2,)</f>
        <v>Allen Young</v>
      </c>
      <c r="Z8178" s="11">
        <f>VLOOKUP(X8178,HourlyWages!$A:$B,2,0)</f>
        <v>52</v>
      </c>
      <c r="AA8178">
        <v>1</v>
      </c>
    </row>
    <row r="8179" spans="1:27" x14ac:dyDescent="0.3">
      <c r="A8179" t="b">
        <f>COUNTIF($C$1:C8179, C8179)&gt;1</f>
        <v>0</v>
      </c>
      <c r="B8179" t="b">
        <f>VLOOKUP(C8179,Sheet3!$A:$B,2,0) &gt; 1</f>
        <v>0</v>
      </c>
      <c r="C8179">
        <v>8178</v>
      </c>
      <c r="D8179">
        <v>58470</v>
      </c>
      <c r="E8179" s="4">
        <v>40702</v>
      </c>
      <c r="F8179">
        <v>24</v>
      </c>
      <c r="G8179" s="15">
        <f>I8179*F8179</f>
        <v>4080</v>
      </c>
      <c r="H8179" s="9">
        <v>0.09</v>
      </c>
      <c r="I8179" s="13">
        <f>VLOOKUP($U8179,Pricebook!$A:$D,4,0)</f>
        <v>170</v>
      </c>
      <c r="J8179" s="11">
        <f>G8179*(1-H8179)</f>
        <v>3712.8</v>
      </c>
      <c r="K8179" t="s">
        <v>1888</v>
      </c>
      <c r="L8179" t="s">
        <v>73</v>
      </c>
      <c r="M8179" t="str">
        <f>VLOOKUP($L8179,Companies!$A:$G,7,)</f>
        <v>Recreational Products/Toys</v>
      </c>
      <c r="N8179" t="str">
        <f>VLOOKUP($L8179,Companies!$A:$G,6,)</f>
        <v>Consumer Non-Durables</v>
      </c>
      <c r="O8179" s="6" t="s">
        <v>2581</v>
      </c>
      <c r="P8179" s="6">
        <v>80233</v>
      </c>
      <c r="Q8179" t="s">
        <v>237</v>
      </c>
      <c r="R8179" t="s">
        <v>23</v>
      </c>
      <c r="S8179" s="4">
        <v>40703</v>
      </c>
      <c r="T8179" s="7">
        <f>S8179-E8179</f>
        <v>1</v>
      </c>
      <c r="U8179" t="s">
        <v>14219</v>
      </c>
      <c r="V8179" s="6" t="s">
        <v>14251</v>
      </c>
      <c r="W8179" t="s">
        <v>14261</v>
      </c>
      <c r="X8179" t="s">
        <v>14194</v>
      </c>
      <c r="Y8179" t="str">
        <f>VLOOKUP(R8179,Managers!$A:$B,2,)</f>
        <v>Bob Turner</v>
      </c>
      <c r="Z8179" s="11">
        <f>VLOOKUP(X8179,HourlyWages!$A:$B,2,0)</f>
        <v>71</v>
      </c>
      <c r="AA8179">
        <v>1</v>
      </c>
    </row>
    <row r="8180" spans="1:27" x14ac:dyDescent="0.3">
      <c r="A8180" t="b">
        <f>COUNTIF($C$1:C8180, C8180)&gt;1</f>
        <v>0</v>
      </c>
      <c r="B8180" t="b">
        <f>VLOOKUP(C8180,Sheet3!$A:$B,2,0) &gt; 1</f>
        <v>0</v>
      </c>
      <c r="C8180">
        <v>8179</v>
      </c>
      <c r="D8180">
        <v>58470</v>
      </c>
      <c r="E8180" s="4">
        <v>40702</v>
      </c>
      <c r="F8180">
        <v>13</v>
      </c>
      <c r="G8180" s="15">
        <f>I8180*F8180</f>
        <v>1430</v>
      </c>
      <c r="H8180" s="9">
        <v>0.06</v>
      </c>
      <c r="I8180" s="13">
        <f>VLOOKUP($U8180,Pricebook!$A:$D,4,0)</f>
        <v>110</v>
      </c>
      <c r="J8180" s="11">
        <f>G8180*(1-H8180)</f>
        <v>1344.1999999999998</v>
      </c>
      <c r="K8180" t="s">
        <v>1888</v>
      </c>
      <c r="L8180" t="s">
        <v>73</v>
      </c>
      <c r="M8180" t="str">
        <f>VLOOKUP($L8180,Companies!$A:$G,7,)</f>
        <v>Recreational Products/Toys</v>
      </c>
      <c r="N8180" t="str">
        <f>VLOOKUP($L8180,Companies!$A:$G,6,)</f>
        <v>Consumer Non-Durables</v>
      </c>
      <c r="O8180" s="6" t="s">
        <v>2581</v>
      </c>
      <c r="P8180" s="6">
        <v>80233</v>
      </c>
      <c r="Q8180" t="s">
        <v>237</v>
      </c>
      <c r="R8180" t="s">
        <v>23</v>
      </c>
      <c r="S8180" s="4">
        <v>40702</v>
      </c>
      <c r="T8180" s="7">
        <f>S8180-E8180</f>
        <v>0</v>
      </c>
      <c r="U8180" t="s">
        <v>14215</v>
      </c>
      <c r="V8180" s="6" t="s">
        <v>14254</v>
      </c>
      <c r="W8180" t="s">
        <v>14269</v>
      </c>
      <c r="X8180" t="s">
        <v>14192</v>
      </c>
      <c r="Y8180" t="str">
        <f>VLOOKUP(R8180,Managers!$A:$B,2,)</f>
        <v>Bob Turner</v>
      </c>
      <c r="Z8180" s="11">
        <f>VLOOKUP(X8180,HourlyWages!$A:$B,2,0)</f>
        <v>75</v>
      </c>
      <c r="AA8180">
        <v>1</v>
      </c>
    </row>
    <row r="8181" spans="1:27" x14ac:dyDescent="0.3">
      <c r="A8181" t="b">
        <f>COUNTIF($C$1:C8181, C8181)&gt;1</f>
        <v>0</v>
      </c>
      <c r="B8181" t="b">
        <f>VLOOKUP(C8181,Sheet3!$A:$B,2,0) &gt; 1</f>
        <v>0</v>
      </c>
      <c r="C8181">
        <v>8180</v>
      </c>
      <c r="D8181">
        <v>58470</v>
      </c>
      <c r="E8181" s="4">
        <v>40702</v>
      </c>
      <c r="F8181">
        <v>36</v>
      </c>
      <c r="G8181" s="15">
        <f>I8181*F8181</f>
        <v>3960</v>
      </c>
      <c r="H8181" s="9">
        <v>0.06</v>
      </c>
      <c r="I8181" s="13">
        <f>VLOOKUP($U8181,Pricebook!$A:$D,4,0)</f>
        <v>110</v>
      </c>
      <c r="J8181" s="11">
        <f>G8181*(1-H8181)</f>
        <v>3722.3999999999996</v>
      </c>
      <c r="K8181" t="s">
        <v>1888</v>
      </c>
      <c r="L8181" t="s">
        <v>73</v>
      </c>
      <c r="M8181" t="str">
        <f>VLOOKUP($L8181,Companies!$A:$G,7,)</f>
        <v>Recreational Products/Toys</v>
      </c>
      <c r="N8181" t="str">
        <f>VLOOKUP($L8181,Companies!$A:$G,6,)</f>
        <v>Consumer Non-Durables</v>
      </c>
      <c r="O8181" s="6" t="s">
        <v>2581</v>
      </c>
      <c r="P8181" s="6">
        <v>80233</v>
      </c>
      <c r="Q8181" t="s">
        <v>237</v>
      </c>
      <c r="R8181" t="s">
        <v>23</v>
      </c>
      <c r="S8181" s="4">
        <v>40703</v>
      </c>
      <c r="T8181" s="7">
        <f>S8181-E8181</f>
        <v>1</v>
      </c>
      <c r="U8181" t="s">
        <v>14215</v>
      </c>
      <c r="V8181" s="6" t="s">
        <v>14254</v>
      </c>
      <c r="W8181" t="s">
        <v>14269</v>
      </c>
      <c r="X8181" t="s">
        <v>14189</v>
      </c>
      <c r="Y8181" t="str">
        <f>VLOOKUP(R8181,Managers!$A:$B,2,)</f>
        <v>Bob Turner</v>
      </c>
      <c r="Z8181" s="11">
        <f>VLOOKUP(X8181,HourlyWages!$A:$B,2,0)</f>
        <v>62</v>
      </c>
      <c r="AA8181">
        <v>1</v>
      </c>
    </row>
    <row r="8182" spans="1:27" x14ac:dyDescent="0.3">
      <c r="A8182" t="b">
        <f>COUNTIF($C$1:C8182, C8182)&gt;1</f>
        <v>0</v>
      </c>
      <c r="B8182" t="b">
        <f>VLOOKUP(C8182,Sheet3!$A:$B,2,0) &gt; 1</f>
        <v>0</v>
      </c>
      <c r="C8182">
        <v>8181</v>
      </c>
      <c r="D8182">
        <v>58470</v>
      </c>
      <c r="E8182" s="4">
        <v>40702</v>
      </c>
      <c r="F8182">
        <v>45</v>
      </c>
      <c r="G8182" s="15">
        <f>I8182*F8182</f>
        <v>4950</v>
      </c>
      <c r="H8182" s="9">
        <v>0.01</v>
      </c>
      <c r="I8182" s="13">
        <f>VLOOKUP($U8182,Pricebook!$A:$D,4,0)</f>
        <v>110</v>
      </c>
      <c r="J8182" s="11">
        <f>G8182*(1-H8182)</f>
        <v>4900.5</v>
      </c>
      <c r="K8182" t="s">
        <v>1888</v>
      </c>
      <c r="L8182" t="s">
        <v>73</v>
      </c>
      <c r="M8182" t="str">
        <f>VLOOKUP($L8182,Companies!$A:$G,7,)</f>
        <v>Recreational Products/Toys</v>
      </c>
      <c r="N8182" t="str">
        <f>VLOOKUP($L8182,Companies!$A:$G,6,)</f>
        <v>Consumer Non-Durables</v>
      </c>
      <c r="O8182" s="6" t="s">
        <v>483</v>
      </c>
      <c r="P8182" s="6">
        <v>80134</v>
      </c>
      <c r="Q8182" t="s">
        <v>237</v>
      </c>
      <c r="R8182" t="s">
        <v>23</v>
      </c>
      <c r="S8182" s="4">
        <v>40704</v>
      </c>
      <c r="T8182" s="7">
        <f>S8182-E8182</f>
        <v>2</v>
      </c>
      <c r="U8182" t="s">
        <v>14215</v>
      </c>
      <c r="V8182" s="6" t="s">
        <v>14254</v>
      </c>
      <c r="W8182" t="s">
        <v>14269</v>
      </c>
      <c r="X8182" t="s">
        <v>14195</v>
      </c>
      <c r="Y8182" t="str">
        <f>VLOOKUP(R8182,Managers!$A:$B,2,)</f>
        <v>Bob Turner</v>
      </c>
      <c r="Z8182" s="11">
        <f>VLOOKUP(X8182,HourlyWages!$A:$B,2,0)</f>
        <v>52</v>
      </c>
      <c r="AA8182">
        <v>1</v>
      </c>
    </row>
    <row r="8183" spans="1:27" x14ac:dyDescent="0.3">
      <c r="A8183" t="b">
        <f>COUNTIF($C$1:C8183, C8183)&gt;1</f>
        <v>0</v>
      </c>
      <c r="B8183" t="b">
        <f>VLOOKUP(C8183,Sheet3!$A:$B,2,0) &gt; 1</f>
        <v>0</v>
      </c>
      <c r="C8183">
        <v>8182</v>
      </c>
      <c r="D8183">
        <v>58470</v>
      </c>
      <c r="E8183" s="4">
        <v>40702</v>
      </c>
      <c r="F8183">
        <v>5</v>
      </c>
      <c r="G8183" s="15">
        <f>I8183*F8183</f>
        <v>1000</v>
      </c>
      <c r="H8183" s="9">
        <v>0.09</v>
      </c>
      <c r="I8183" s="13">
        <f>VLOOKUP($U8183,Pricebook!$A:$D,4,0)</f>
        <v>200</v>
      </c>
      <c r="J8183" s="11">
        <f>G8183*(1-H8183)</f>
        <v>910</v>
      </c>
      <c r="K8183" t="s">
        <v>1888</v>
      </c>
      <c r="L8183" t="s">
        <v>73</v>
      </c>
      <c r="M8183" t="str">
        <f>VLOOKUP($L8183,Companies!$A:$G,7,)</f>
        <v>Recreational Products/Toys</v>
      </c>
      <c r="N8183" t="str">
        <f>VLOOKUP($L8183,Companies!$A:$G,6,)</f>
        <v>Consumer Non-Durables</v>
      </c>
      <c r="O8183" s="6" t="s">
        <v>483</v>
      </c>
      <c r="P8183" s="6">
        <v>80134</v>
      </c>
      <c r="Q8183" t="s">
        <v>237</v>
      </c>
      <c r="R8183" t="s">
        <v>23</v>
      </c>
      <c r="S8183" s="4">
        <v>40703</v>
      </c>
      <c r="T8183" s="7">
        <f>S8183-E8183</f>
        <v>1</v>
      </c>
      <c r="U8183" t="s">
        <v>14206</v>
      </c>
      <c r="V8183" s="6" t="s">
        <v>14254</v>
      </c>
      <c r="W8183" t="s">
        <v>14269</v>
      </c>
      <c r="X8183" t="s">
        <v>14185</v>
      </c>
      <c r="Y8183" t="str">
        <f>VLOOKUP(R8183,Managers!$A:$B,2,)</f>
        <v>Bob Turner</v>
      </c>
      <c r="Z8183" s="11">
        <f>VLOOKUP(X8183,HourlyWages!$A:$B,2,0)</f>
        <v>70</v>
      </c>
      <c r="AA8183">
        <v>1</v>
      </c>
    </row>
    <row r="8184" spans="1:27" x14ac:dyDescent="0.3">
      <c r="A8184" t="b">
        <f>COUNTIF($C$1:C8184, C8184)&gt;1</f>
        <v>0</v>
      </c>
      <c r="B8184" t="b">
        <f>VLOOKUP(C8184,Sheet3!$A:$B,2,0) &gt; 1</f>
        <v>0</v>
      </c>
      <c r="C8184">
        <v>8183</v>
      </c>
      <c r="D8184">
        <v>58496</v>
      </c>
      <c r="E8184" s="4">
        <v>40705</v>
      </c>
      <c r="F8184">
        <v>20</v>
      </c>
      <c r="G8184" s="15">
        <f>I8184*F8184</f>
        <v>2200</v>
      </c>
      <c r="H8184" s="9">
        <v>0.06</v>
      </c>
      <c r="I8184" s="13">
        <f>VLOOKUP($U8184,Pricebook!$A:$D,4,0)</f>
        <v>110</v>
      </c>
      <c r="J8184" s="11">
        <f>G8184*(1-H8184)</f>
        <v>2068</v>
      </c>
      <c r="K8184" t="s">
        <v>2328</v>
      </c>
      <c r="L8184" t="s">
        <v>20</v>
      </c>
      <c r="M8184" t="str">
        <f>VLOOKUP($L8184,Companies!$A:$G,7,)</f>
        <v>Major Pharmaceuticals</v>
      </c>
      <c r="N8184" t="str">
        <f>VLOOKUP($L8184,Companies!$A:$G,6,)</f>
        <v>Health Care</v>
      </c>
      <c r="O8184" s="6" t="s">
        <v>2899</v>
      </c>
      <c r="P8184" s="6">
        <v>11727</v>
      </c>
      <c r="Q8184" t="s">
        <v>60</v>
      </c>
      <c r="R8184" t="s">
        <v>61</v>
      </c>
      <c r="S8184" s="4">
        <v>40707</v>
      </c>
      <c r="T8184" s="7">
        <f>S8184-E8184</f>
        <v>2</v>
      </c>
      <c r="U8184" t="s">
        <v>14215</v>
      </c>
      <c r="V8184" s="6" t="s">
        <v>14257</v>
      </c>
      <c r="W8184" t="s">
        <v>14259</v>
      </c>
      <c r="X8184" t="s">
        <v>14194</v>
      </c>
      <c r="Y8184" t="str">
        <f>VLOOKUP(R8184,Managers!$A:$B,2,)</f>
        <v>Allen Young</v>
      </c>
      <c r="Z8184" s="11">
        <f>VLOOKUP(X8184,HourlyWages!$A:$B,2,0)</f>
        <v>71</v>
      </c>
      <c r="AA8184">
        <v>1</v>
      </c>
    </row>
    <row r="8185" spans="1:27" x14ac:dyDescent="0.3">
      <c r="A8185" t="b">
        <f>COUNTIF($C$1:C8185, C8185)&gt;1</f>
        <v>0</v>
      </c>
      <c r="B8185" t="b">
        <f>VLOOKUP(C8185,Sheet3!$A:$B,2,0) &gt; 1</f>
        <v>0</v>
      </c>
      <c r="C8185">
        <v>8184</v>
      </c>
      <c r="D8185">
        <v>58500</v>
      </c>
      <c r="E8185" s="4">
        <v>40588</v>
      </c>
      <c r="F8185">
        <v>17</v>
      </c>
      <c r="G8185" s="15">
        <f>I8185*F8185</f>
        <v>2550</v>
      </c>
      <c r="H8185" s="9">
        <v>7.0000000000000007E-2</v>
      </c>
      <c r="I8185" s="13">
        <f>VLOOKUP($U8185,Pricebook!$A:$D,4,0)</f>
        <v>150</v>
      </c>
      <c r="J8185" s="11">
        <f>G8185*(1-H8185)</f>
        <v>2371.5</v>
      </c>
      <c r="K8185" t="s">
        <v>925</v>
      </c>
      <c r="L8185" t="s">
        <v>27</v>
      </c>
      <c r="M8185" t="str">
        <f>VLOOKUP($L8185,Companies!$A:$G,7,)</f>
        <v>Television Services</v>
      </c>
      <c r="N8185" t="str">
        <f>VLOOKUP($L8185,Companies!$A:$G,6,)</f>
        <v>Consumer Services</v>
      </c>
      <c r="O8185" s="6" t="s">
        <v>822</v>
      </c>
      <c r="P8185" s="6" t="s">
        <v>823</v>
      </c>
      <c r="Q8185" t="s">
        <v>38</v>
      </c>
      <c r="R8185" t="s">
        <v>16</v>
      </c>
      <c r="S8185" s="4">
        <v>40588</v>
      </c>
      <c r="T8185" s="7">
        <f>S8185-E8185</f>
        <v>0</v>
      </c>
      <c r="U8185" t="s">
        <v>14210</v>
      </c>
      <c r="V8185" s="6" t="s">
        <v>14254</v>
      </c>
      <c r="W8185" t="s">
        <v>14256</v>
      </c>
      <c r="X8185" t="s">
        <v>14184</v>
      </c>
      <c r="Y8185" t="str">
        <f>VLOOKUP(R8185,Managers!$A:$B,2,)</f>
        <v>Josh Martinez</v>
      </c>
      <c r="Z8185" s="11">
        <f>VLOOKUP(X8185,HourlyWages!$A:$B,2,0)</f>
        <v>50</v>
      </c>
      <c r="AA8185">
        <v>1</v>
      </c>
    </row>
    <row r="8186" spans="1:27" x14ac:dyDescent="0.3">
      <c r="A8186" t="b">
        <f>COUNTIF($C$1:C8186, C8186)&gt;1</f>
        <v>0</v>
      </c>
      <c r="B8186" t="b">
        <f>VLOOKUP(C8186,Sheet3!$A:$B,2,0) &gt; 1</f>
        <v>0</v>
      </c>
      <c r="C8186">
        <v>8185</v>
      </c>
      <c r="D8186">
        <v>58502</v>
      </c>
      <c r="E8186" s="4">
        <v>40221</v>
      </c>
      <c r="F8186">
        <v>23</v>
      </c>
      <c r="G8186" s="15">
        <f>I8186*F8186</f>
        <v>2875</v>
      </c>
      <c r="H8186" s="9">
        <v>0.03</v>
      </c>
      <c r="I8186" s="13">
        <f>VLOOKUP($U8186,Pricebook!$A:$D,4,0)</f>
        <v>125</v>
      </c>
      <c r="J8186" s="11">
        <f>G8186*(1-H8186)</f>
        <v>2788.75</v>
      </c>
      <c r="K8186" t="s">
        <v>275</v>
      </c>
      <c r="L8186" t="s">
        <v>276</v>
      </c>
      <c r="M8186" t="str">
        <f>VLOOKUP($L8186,Companies!$A:$G,7,)</f>
        <v>Computer Manufacturing</v>
      </c>
      <c r="N8186" t="str">
        <f>VLOOKUP($L8186,Companies!$A:$G,6,)</f>
        <v>Technology</v>
      </c>
      <c r="O8186" s="6" t="s">
        <v>311</v>
      </c>
      <c r="P8186" s="6">
        <v>46410</v>
      </c>
      <c r="Q8186" t="s">
        <v>278</v>
      </c>
      <c r="R8186" t="s">
        <v>16</v>
      </c>
      <c r="S8186" s="4">
        <v>40223</v>
      </c>
      <c r="T8186" s="7">
        <f>S8186-E8186</f>
        <v>2</v>
      </c>
      <c r="U8186" t="s">
        <v>14221</v>
      </c>
      <c r="V8186" s="6" t="s">
        <v>14251</v>
      </c>
      <c r="W8186" t="s">
        <v>14266</v>
      </c>
      <c r="X8186" t="s">
        <v>14193</v>
      </c>
      <c r="Y8186" t="str">
        <f>VLOOKUP(R8186,Managers!$A:$B,2,)</f>
        <v>Josh Martinez</v>
      </c>
      <c r="Z8186" s="11">
        <f>VLOOKUP(X8186,HourlyWages!$A:$B,2,0)</f>
        <v>57</v>
      </c>
      <c r="AA8186">
        <v>1</v>
      </c>
    </row>
    <row r="8187" spans="1:27" x14ac:dyDescent="0.3">
      <c r="A8187" t="b">
        <f>COUNTIF($C$1:C8187, C8187)&gt;1</f>
        <v>0</v>
      </c>
      <c r="B8187" t="b">
        <f>VLOOKUP(C8187,Sheet3!$A:$B,2,0) &gt; 1</f>
        <v>0</v>
      </c>
      <c r="C8187">
        <v>8186</v>
      </c>
      <c r="D8187">
        <v>58528</v>
      </c>
      <c r="E8187" s="4">
        <v>40478</v>
      </c>
      <c r="F8187">
        <v>14</v>
      </c>
      <c r="G8187" s="15">
        <f>I8187*F8187</f>
        <v>2380</v>
      </c>
      <c r="H8187" s="9">
        <v>0</v>
      </c>
      <c r="I8187" s="13">
        <f>VLOOKUP($U8187,Pricebook!$A:$D,4,0)</f>
        <v>170</v>
      </c>
      <c r="J8187" s="11">
        <f>G8187*(1-H8187)</f>
        <v>2380</v>
      </c>
      <c r="K8187" t="s">
        <v>1954</v>
      </c>
      <c r="L8187" t="s">
        <v>99</v>
      </c>
      <c r="M8187" t="str">
        <f>VLOOKUP($L8187,Companies!$A:$G,7,)</f>
        <v>Television Services</v>
      </c>
      <c r="N8187" t="str">
        <f>VLOOKUP($L8187,Companies!$A:$G,6,)</f>
        <v>Consumer Services</v>
      </c>
      <c r="O8187" s="6" t="s">
        <v>2430</v>
      </c>
      <c r="P8187" s="6" t="s">
        <v>2908</v>
      </c>
      <c r="Q8187" t="s">
        <v>48</v>
      </c>
      <c r="R8187" t="s">
        <v>16</v>
      </c>
      <c r="S8187" s="4">
        <v>40479</v>
      </c>
      <c r="T8187" s="7">
        <f>S8187-E8187</f>
        <v>1</v>
      </c>
      <c r="U8187" t="s">
        <v>14219</v>
      </c>
      <c r="V8187" s="6" t="s">
        <v>14254</v>
      </c>
      <c r="W8187" t="s">
        <v>14255</v>
      </c>
      <c r="X8187" t="s">
        <v>14196</v>
      </c>
      <c r="Y8187" t="str">
        <f>VLOOKUP(R8187,Managers!$A:$B,2,)</f>
        <v>Josh Martinez</v>
      </c>
      <c r="Z8187" s="11">
        <f>VLOOKUP(X8187,HourlyWages!$A:$B,2,0)</f>
        <v>58</v>
      </c>
      <c r="AA8187">
        <v>1</v>
      </c>
    </row>
    <row r="8188" spans="1:27" x14ac:dyDescent="0.3">
      <c r="A8188" t="b">
        <f>COUNTIF($C$1:C8188, C8188)&gt;1</f>
        <v>0</v>
      </c>
      <c r="B8188" t="b">
        <f>VLOOKUP(C8188,Sheet3!$A:$B,2,0) &gt; 1</f>
        <v>0</v>
      </c>
      <c r="C8188">
        <v>8187</v>
      </c>
      <c r="D8188">
        <v>58528</v>
      </c>
      <c r="E8188" s="4">
        <v>40478</v>
      </c>
      <c r="F8188">
        <v>41</v>
      </c>
      <c r="G8188" s="15">
        <f>I8188*F8188</f>
        <v>4510</v>
      </c>
      <c r="H8188" s="9">
        <v>0.08</v>
      </c>
      <c r="I8188" s="13">
        <f>VLOOKUP($U8188,Pricebook!$A:$D,4,0)</f>
        <v>110</v>
      </c>
      <c r="J8188" s="11">
        <f>G8188*(1-H8188)</f>
        <v>4149.2</v>
      </c>
      <c r="K8188" t="s">
        <v>1954</v>
      </c>
      <c r="L8188" t="s">
        <v>99</v>
      </c>
      <c r="M8188" t="str">
        <f>VLOOKUP($L8188,Companies!$A:$G,7,)</f>
        <v>Television Services</v>
      </c>
      <c r="N8188" t="str">
        <f>VLOOKUP($L8188,Companies!$A:$G,6,)</f>
        <v>Consumer Services</v>
      </c>
      <c r="O8188" s="6" t="s">
        <v>2430</v>
      </c>
      <c r="P8188" s="6" t="s">
        <v>2908</v>
      </c>
      <c r="Q8188" t="s">
        <v>48</v>
      </c>
      <c r="R8188" t="s">
        <v>16</v>
      </c>
      <c r="S8188" s="4">
        <v>40479</v>
      </c>
      <c r="T8188" s="7">
        <f>S8188-E8188</f>
        <v>1</v>
      </c>
      <c r="U8188" t="s">
        <v>14220</v>
      </c>
      <c r="V8188" s="6" t="s">
        <v>14257</v>
      </c>
      <c r="W8188" t="s">
        <v>14259</v>
      </c>
      <c r="X8188" t="s">
        <v>14193</v>
      </c>
      <c r="Y8188" t="str">
        <f>VLOOKUP(R8188,Managers!$A:$B,2,)</f>
        <v>Josh Martinez</v>
      </c>
      <c r="Z8188" s="11">
        <f>VLOOKUP(X8188,HourlyWages!$A:$B,2,0)</f>
        <v>57</v>
      </c>
      <c r="AA8188">
        <v>1</v>
      </c>
    </row>
    <row r="8189" spans="1:27" x14ac:dyDescent="0.3">
      <c r="A8189" t="b">
        <f>COUNTIF($C$1:C8189, C8189)&gt;1</f>
        <v>0</v>
      </c>
      <c r="B8189" t="b">
        <f>VLOOKUP(C8189,Sheet3!$A:$B,2,0) &gt; 1</f>
        <v>0</v>
      </c>
      <c r="C8189">
        <v>8188</v>
      </c>
      <c r="D8189">
        <v>58564</v>
      </c>
      <c r="E8189" s="4">
        <v>41225</v>
      </c>
      <c r="F8189">
        <v>49</v>
      </c>
      <c r="G8189" s="15">
        <f>I8189*F8189</f>
        <v>6860</v>
      </c>
      <c r="H8189" s="9">
        <v>7.0000000000000007E-2</v>
      </c>
      <c r="I8189" s="13">
        <f>VLOOKUP($U8189,Pricebook!$A:$D,4,0)</f>
        <v>140</v>
      </c>
      <c r="J8189" s="11">
        <f>G8189*(1-H8189)</f>
        <v>6379.7999999999993</v>
      </c>
      <c r="K8189" t="s">
        <v>1337</v>
      </c>
      <c r="L8189" t="s">
        <v>203</v>
      </c>
      <c r="M8189" t="str">
        <f>VLOOKUP($L8189,Companies!$A:$G,7,)</f>
        <v>Catalog/Specialty Distribution</v>
      </c>
      <c r="N8189" t="str">
        <f>VLOOKUP($L8189,Companies!$A:$G,6,)</f>
        <v>Consumer Services</v>
      </c>
      <c r="O8189" s="6" t="s">
        <v>2072</v>
      </c>
      <c r="P8189" s="6">
        <v>86401</v>
      </c>
      <c r="Q8189" t="s">
        <v>70</v>
      </c>
      <c r="R8189" t="s">
        <v>23</v>
      </c>
      <c r="S8189" s="4">
        <v>41226</v>
      </c>
      <c r="T8189" s="7">
        <f>S8189-E8189</f>
        <v>1</v>
      </c>
      <c r="U8189" t="s">
        <v>14207</v>
      </c>
      <c r="V8189" s="6" t="s">
        <v>14254</v>
      </c>
      <c r="W8189" t="s">
        <v>14265</v>
      </c>
      <c r="X8189" t="s">
        <v>14199</v>
      </c>
      <c r="Y8189" t="str">
        <f>VLOOKUP(R8189,Managers!$A:$B,2,)</f>
        <v>Bob Turner</v>
      </c>
      <c r="Z8189" s="11">
        <f>VLOOKUP(X8189,HourlyWages!$A:$B,2,0)</f>
        <v>68</v>
      </c>
      <c r="AA8189">
        <v>1</v>
      </c>
    </row>
    <row r="8190" spans="1:27" x14ac:dyDescent="0.3">
      <c r="A8190" t="b">
        <f>COUNTIF($C$1:C8190, C8190)&gt;1</f>
        <v>0</v>
      </c>
      <c r="B8190" t="b">
        <f>VLOOKUP(C8190,Sheet3!$A:$B,2,0) &gt; 1</f>
        <v>0</v>
      </c>
      <c r="C8190">
        <v>8189</v>
      </c>
      <c r="D8190">
        <v>58566</v>
      </c>
      <c r="E8190" s="4">
        <v>40778</v>
      </c>
      <c r="F8190">
        <v>45</v>
      </c>
      <c r="G8190" s="15">
        <f>I8190*F8190</f>
        <v>5625</v>
      </c>
      <c r="H8190" s="9">
        <v>7.0000000000000007E-2</v>
      </c>
      <c r="I8190" s="13">
        <f>VLOOKUP($U8190,Pricebook!$A:$D,4,0)</f>
        <v>125</v>
      </c>
      <c r="J8190" s="11">
        <f>G8190*(1-H8190)</f>
        <v>5231.25</v>
      </c>
      <c r="K8190" t="s">
        <v>848</v>
      </c>
      <c r="L8190" t="s">
        <v>385</v>
      </c>
      <c r="M8190" t="str">
        <f>VLOOKUP($L8190,Companies!$A:$G,7,)</f>
        <v>Restaurants</v>
      </c>
      <c r="N8190" t="str">
        <f>VLOOKUP($L8190,Companies!$A:$G,6,)</f>
        <v>Consumer Services</v>
      </c>
      <c r="O8190" s="6" t="s">
        <v>1651</v>
      </c>
      <c r="P8190" s="6">
        <v>59102</v>
      </c>
      <c r="Q8190" t="s">
        <v>1213</v>
      </c>
      <c r="R8190" t="s">
        <v>23</v>
      </c>
      <c r="S8190" s="4">
        <v>40779</v>
      </c>
      <c r="T8190" s="7">
        <f>S8190-E8190</f>
        <v>1</v>
      </c>
      <c r="U8190" t="s">
        <v>14208</v>
      </c>
      <c r="V8190" s="6" t="s">
        <v>14257</v>
      </c>
      <c r="W8190" t="s">
        <v>14259</v>
      </c>
      <c r="X8190" t="s">
        <v>14192</v>
      </c>
      <c r="Y8190" t="str">
        <f>VLOOKUP(R8190,Managers!$A:$B,2,)</f>
        <v>Bob Turner</v>
      </c>
      <c r="Z8190" s="11">
        <f>VLOOKUP(X8190,HourlyWages!$A:$B,2,0)</f>
        <v>75</v>
      </c>
      <c r="AA8190">
        <v>1</v>
      </c>
    </row>
    <row r="8191" spans="1:27" x14ac:dyDescent="0.3">
      <c r="A8191" t="b">
        <f>COUNTIF($C$1:C8191, C8191)&gt;1</f>
        <v>0</v>
      </c>
      <c r="B8191" t="b">
        <f>VLOOKUP(C8191,Sheet3!$A:$B,2,0) &gt; 1</f>
        <v>0</v>
      </c>
      <c r="C8191">
        <v>8190</v>
      </c>
      <c r="D8191">
        <v>58566</v>
      </c>
      <c r="E8191" s="4">
        <v>40778</v>
      </c>
      <c r="F8191">
        <v>42</v>
      </c>
      <c r="G8191" s="15">
        <f>I8191*F8191</f>
        <v>6300</v>
      </c>
      <c r="H8191" s="9">
        <v>0.01</v>
      </c>
      <c r="I8191" s="13">
        <f>VLOOKUP($U8191,Pricebook!$A:$D,4,0)</f>
        <v>150</v>
      </c>
      <c r="J8191" s="11">
        <f>G8191*(1-H8191)</f>
        <v>6237</v>
      </c>
      <c r="K8191" t="s">
        <v>848</v>
      </c>
      <c r="L8191" t="s">
        <v>385</v>
      </c>
      <c r="M8191" t="str">
        <f>VLOOKUP($L8191,Companies!$A:$G,7,)</f>
        <v>Restaurants</v>
      </c>
      <c r="N8191" t="str">
        <f>VLOOKUP($L8191,Companies!$A:$G,6,)</f>
        <v>Consumer Services</v>
      </c>
      <c r="O8191" s="6" t="s">
        <v>1651</v>
      </c>
      <c r="P8191" s="6">
        <v>59102</v>
      </c>
      <c r="Q8191" t="s">
        <v>1213</v>
      </c>
      <c r="R8191" t="s">
        <v>23</v>
      </c>
      <c r="S8191" s="4">
        <v>40780</v>
      </c>
      <c r="T8191" s="7">
        <f>S8191-E8191</f>
        <v>2</v>
      </c>
      <c r="U8191" t="s">
        <v>14210</v>
      </c>
      <c r="V8191" s="6" t="s">
        <v>14257</v>
      </c>
      <c r="W8191" t="s">
        <v>14258</v>
      </c>
      <c r="X8191" t="s">
        <v>14196</v>
      </c>
      <c r="Y8191" t="str">
        <f>VLOOKUP(R8191,Managers!$A:$B,2,)</f>
        <v>Bob Turner</v>
      </c>
      <c r="Z8191" s="11">
        <f>VLOOKUP(X8191,HourlyWages!$A:$B,2,0)</f>
        <v>58</v>
      </c>
      <c r="AA8191">
        <v>1</v>
      </c>
    </row>
    <row r="8192" spans="1:27" x14ac:dyDescent="0.3">
      <c r="A8192" t="b">
        <f>COUNTIF($C$1:C8192, C8192)&gt;1</f>
        <v>0</v>
      </c>
      <c r="B8192" t="b">
        <f>VLOOKUP(C8192,Sheet3!$A:$B,2,0) &gt; 1</f>
        <v>0</v>
      </c>
      <c r="C8192">
        <v>8191</v>
      </c>
      <c r="D8192">
        <v>58593</v>
      </c>
      <c r="E8192" s="4">
        <v>40794</v>
      </c>
      <c r="F8192">
        <v>29</v>
      </c>
      <c r="G8192" s="15">
        <f>I8192*F8192</f>
        <v>3625</v>
      </c>
      <c r="H8192" s="9">
        <v>0.08</v>
      </c>
      <c r="I8192" s="13">
        <f>VLOOKUP($U8192,Pricebook!$A:$D,4,0)</f>
        <v>125</v>
      </c>
      <c r="J8192" s="11">
        <f>G8192*(1-H8192)</f>
        <v>3335</v>
      </c>
      <c r="K8192" t="s">
        <v>1175</v>
      </c>
      <c r="L8192" t="s">
        <v>230</v>
      </c>
      <c r="M8192" t="str">
        <f>VLOOKUP($L8192,Companies!$A:$G,7,)</f>
        <v>RETAIL: Building Materials</v>
      </c>
      <c r="N8192" t="str">
        <f>VLOOKUP($L8192,Companies!$A:$G,6,)</f>
        <v>Consumer Services</v>
      </c>
      <c r="O8192" s="6" t="s">
        <v>1034</v>
      </c>
      <c r="P8192" s="6">
        <v>48154</v>
      </c>
      <c r="Q8192" t="s">
        <v>172</v>
      </c>
      <c r="R8192" t="s">
        <v>16</v>
      </c>
      <c r="S8192" s="4">
        <v>40795</v>
      </c>
      <c r="T8192" s="7">
        <f>S8192-E8192</f>
        <v>1</v>
      </c>
      <c r="U8192" t="s">
        <v>14208</v>
      </c>
      <c r="V8192" s="6" t="s">
        <v>14251</v>
      </c>
      <c r="W8192" t="s">
        <v>14263</v>
      </c>
      <c r="X8192" t="s">
        <v>14187</v>
      </c>
      <c r="Y8192" t="str">
        <f>VLOOKUP(R8192,Managers!$A:$B,2,)</f>
        <v>Josh Martinez</v>
      </c>
      <c r="Z8192" s="11">
        <f>VLOOKUP(X8192,HourlyWages!$A:$B,2,0)</f>
        <v>45</v>
      </c>
      <c r="AA8192">
        <v>1</v>
      </c>
    </row>
    <row r="8193" spans="1:27" x14ac:dyDescent="0.3">
      <c r="A8193" t="b">
        <f>COUNTIF($C$1:C8193, C8193)&gt;1</f>
        <v>0</v>
      </c>
      <c r="B8193" t="b">
        <f>VLOOKUP(C8193,Sheet3!$A:$B,2,0) &gt; 1</f>
        <v>0</v>
      </c>
      <c r="C8193">
        <v>8192</v>
      </c>
      <c r="D8193">
        <v>58595</v>
      </c>
      <c r="E8193" s="4">
        <v>40419</v>
      </c>
      <c r="F8193">
        <v>41</v>
      </c>
      <c r="G8193" s="15">
        <f>I8193*F8193</f>
        <v>5125</v>
      </c>
      <c r="H8193" s="9">
        <v>0.06</v>
      </c>
      <c r="I8193" s="13">
        <f>VLOOKUP($U8193,Pricebook!$A:$D,4,0)</f>
        <v>125</v>
      </c>
      <c r="J8193" s="11">
        <f>G8193*(1-H8193)</f>
        <v>4817.5</v>
      </c>
      <c r="K8193" t="s">
        <v>812</v>
      </c>
      <c r="L8193" t="s">
        <v>99</v>
      </c>
      <c r="M8193" t="str">
        <f>VLOOKUP($L8193,Companies!$A:$G,7,)</f>
        <v>Television Services</v>
      </c>
      <c r="N8193" t="str">
        <f>VLOOKUP($L8193,Companies!$A:$G,6,)</f>
        <v>Consumer Services</v>
      </c>
      <c r="O8193" s="6" t="s">
        <v>2692</v>
      </c>
      <c r="P8193" s="6">
        <v>27360</v>
      </c>
      <c r="Q8193" t="s">
        <v>33</v>
      </c>
      <c r="R8193" t="s">
        <v>34</v>
      </c>
      <c r="S8193" s="4">
        <v>40420</v>
      </c>
      <c r="T8193" s="7">
        <f>S8193-E8193</f>
        <v>1</v>
      </c>
      <c r="U8193" t="s">
        <v>14208</v>
      </c>
      <c r="V8193" s="6" t="s">
        <v>14251</v>
      </c>
      <c r="W8193" t="s">
        <v>14260</v>
      </c>
      <c r="X8193" t="s">
        <v>14199</v>
      </c>
      <c r="Y8193" t="str">
        <f>VLOOKUP(R8193,Managers!$A:$B,2,)</f>
        <v>Frank Mitchell</v>
      </c>
      <c r="Z8193" s="11">
        <f>VLOOKUP(X8193,HourlyWages!$A:$B,2,0)</f>
        <v>68</v>
      </c>
      <c r="AA8193">
        <v>1</v>
      </c>
    </row>
    <row r="8194" spans="1:27" x14ac:dyDescent="0.3">
      <c r="A8194" t="b">
        <f>COUNTIF($C$1:C8194, C8194)&gt;1</f>
        <v>0</v>
      </c>
      <c r="B8194" t="b">
        <f>VLOOKUP(C8194,Sheet3!$A:$B,2,0) &gt; 1</f>
        <v>0</v>
      </c>
      <c r="C8194">
        <v>8193</v>
      </c>
      <c r="D8194">
        <v>58598</v>
      </c>
      <c r="E8194" s="4">
        <v>40777</v>
      </c>
      <c r="F8194">
        <v>50</v>
      </c>
      <c r="G8194" s="15">
        <f>I8194*F8194</f>
        <v>6250</v>
      </c>
      <c r="H8194" s="9">
        <v>0.1</v>
      </c>
      <c r="I8194" s="13">
        <f>VLOOKUP($U8194,Pricebook!$A:$D,4,0)</f>
        <v>125</v>
      </c>
      <c r="J8194" s="11">
        <f>G8194*(1-H8194)</f>
        <v>5625</v>
      </c>
      <c r="K8194" t="s">
        <v>347</v>
      </c>
      <c r="L8194" t="s">
        <v>348</v>
      </c>
      <c r="M8194" t="str">
        <f>VLOOKUP($L8194,Companies!$A:$G,7,)</f>
        <v>Telecommunications Equipment</v>
      </c>
      <c r="N8194" t="str">
        <f>VLOOKUP($L8194,Companies!$A:$G,6,)</f>
        <v>Public Utilities</v>
      </c>
      <c r="O8194" s="6" t="s">
        <v>708</v>
      </c>
      <c r="P8194" s="6">
        <v>75165</v>
      </c>
      <c r="Q8194" t="s">
        <v>48</v>
      </c>
      <c r="R8194" t="s">
        <v>16</v>
      </c>
      <c r="S8194" s="4">
        <v>40778</v>
      </c>
      <c r="T8194" s="7">
        <f>S8194-E8194</f>
        <v>1</v>
      </c>
      <c r="U8194" t="s">
        <v>14221</v>
      </c>
      <c r="V8194" s="6" t="s">
        <v>14254</v>
      </c>
      <c r="W8194" t="s">
        <v>14256</v>
      </c>
      <c r="X8194" t="s">
        <v>14190</v>
      </c>
      <c r="Y8194" t="str">
        <f>VLOOKUP(R8194,Managers!$A:$B,2,)</f>
        <v>Josh Martinez</v>
      </c>
      <c r="Z8194" s="11">
        <f>VLOOKUP(X8194,HourlyWages!$A:$B,2,0)</f>
        <v>67</v>
      </c>
      <c r="AA8194">
        <v>1</v>
      </c>
    </row>
    <row r="8195" spans="1:27" x14ac:dyDescent="0.3">
      <c r="A8195" t="b">
        <f>COUNTIF($C$1:C8195, C8195)&gt;1</f>
        <v>0</v>
      </c>
      <c r="B8195" t="b">
        <f>VLOOKUP(C8195,Sheet3!$A:$B,2,0) &gt; 1</f>
        <v>0</v>
      </c>
      <c r="C8195">
        <v>8194</v>
      </c>
      <c r="D8195">
        <v>58598</v>
      </c>
      <c r="E8195" s="4">
        <v>40777</v>
      </c>
      <c r="F8195">
        <v>25</v>
      </c>
      <c r="G8195" s="15">
        <f>I8195*F8195</f>
        <v>3500</v>
      </c>
      <c r="H8195" s="9">
        <v>0.01</v>
      </c>
      <c r="I8195" s="13">
        <f>VLOOKUP($U8195,Pricebook!$A:$D,4,0)</f>
        <v>140</v>
      </c>
      <c r="J8195" s="11">
        <f>G8195*(1-H8195)</f>
        <v>3465</v>
      </c>
      <c r="K8195" t="s">
        <v>347</v>
      </c>
      <c r="L8195" t="s">
        <v>348</v>
      </c>
      <c r="M8195" t="str">
        <f>VLOOKUP($L8195,Companies!$A:$G,7,)</f>
        <v>Telecommunications Equipment</v>
      </c>
      <c r="N8195" t="str">
        <f>VLOOKUP($L8195,Companies!$A:$G,6,)</f>
        <v>Public Utilities</v>
      </c>
      <c r="O8195" s="6" t="s">
        <v>708</v>
      </c>
      <c r="P8195" s="6">
        <v>75165</v>
      </c>
      <c r="Q8195" t="s">
        <v>48</v>
      </c>
      <c r="R8195" t="s">
        <v>16</v>
      </c>
      <c r="S8195" s="4">
        <v>40778</v>
      </c>
      <c r="T8195" s="7">
        <f>S8195-E8195</f>
        <v>1</v>
      </c>
      <c r="U8195" t="s">
        <v>14213</v>
      </c>
      <c r="V8195" s="6" t="s">
        <v>14251</v>
      </c>
      <c r="W8195" t="s">
        <v>14266</v>
      </c>
      <c r="X8195" t="s">
        <v>14202</v>
      </c>
      <c r="Y8195" t="str">
        <f>VLOOKUP(R8195,Managers!$A:$B,2,)</f>
        <v>Josh Martinez</v>
      </c>
      <c r="Z8195" s="11">
        <f>VLOOKUP(X8195,HourlyWages!$A:$B,2,0)</f>
        <v>71</v>
      </c>
      <c r="AA8195">
        <v>1</v>
      </c>
    </row>
    <row r="8196" spans="1:27" x14ac:dyDescent="0.3">
      <c r="A8196" t="b">
        <f>COUNTIF($C$1:C8196, C8196)&gt;1</f>
        <v>0</v>
      </c>
      <c r="B8196" t="b">
        <f>VLOOKUP(C8196,Sheet3!$A:$B,2,0) &gt; 1</f>
        <v>0</v>
      </c>
      <c r="C8196">
        <v>8195</v>
      </c>
      <c r="D8196">
        <v>58599</v>
      </c>
      <c r="E8196" s="4">
        <v>40192</v>
      </c>
      <c r="F8196">
        <v>49</v>
      </c>
      <c r="G8196" s="15">
        <f>I8196*F8196</f>
        <v>6125</v>
      </c>
      <c r="H8196" s="9">
        <v>0.06</v>
      </c>
      <c r="I8196" s="13">
        <f>VLOOKUP($U8196,Pricebook!$A:$D,4,0)</f>
        <v>125</v>
      </c>
      <c r="J8196" s="11">
        <f>G8196*(1-H8196)</f>
        <v>5757.5</v>
      </c>
      <c r="K8196" t="s">
        <v>1569</v>
      </c>
      <c r="L8196" t="s">
        <v>13</v>
      </c>
      <c r="M8196" t="str">
        <f>VLOOKUP($L8196,Companies!$A:$G,7,)</f>
        <v>Computer Software: Prepackaged Software</v>
      </c>
      <c r="N8196" t="str">
        <f>VLOOKUP($L8196,Companies!$A:$G,6,)</f>
        <v>Technology</v>
      </c>
      <c r="O8196" s="6" t="s">
        <v>89</v>
      </c>
      <c r="P8196" s="6" t="s">
        <v>90</v>
      </c>
      <c r="Q8196" t="s">
        <v>91</v>
      </c>
      <c r="R8196" t="s">
        <v>61</v>
      </c>
      <c r="S8196" s="4">
        <v>40193</v>
      </c>
      <c r="T8196" s="7">
        <f>S8196-E8196</f>
        <v>1</v>
      </c>
      <c r="U8196" t="s">
        <v>14221</v>
      </c>
      <c r="V8196" s="6" t="s">
        <v>14251</v>
      </c>
      <c r="W8196" t="s">
        <v>14266</v>
      </c>
      <c r="X8196" t="s">
        <v>14197</v>
      </c>
      <c r="Y8196" t="str">
        <f>VLOOKUP(R8196,Managers!$A:$B,2,)</f>
        <v>Allen Young</v>
      </c>
      <c r="Z8196" s="11">
        <f>VLOOKUP(X8196,HourlyWages!$A:$B,2,0)</f>
        <v>71</v>
      </c>
      <c r="AA8196">
        <v>1</v>
      </c>
    </row>
    <row r="8197" spans="1:27" x14ac:dyDescent="0.3">
      <c r="A8197" t="b">
        <f>COUNTIF($C$1:C8197, C8197)&gt;1</f>
        <v>0</v>
      </c>
      <c r="B8197" t="b">
        <f>VLOOKUP(C8197,Sheet3!$A:$B,2,0) &gt; 1</f>
        <v>0</v>
      </c>
      <c r="C8197">
        <v>8196</v>
      </c>
      <c r="D8197">
        <v>58599</v>
      </c>
      <c r="E8197" s="4">
        <v>40192</v>
      </c>
      <c r="F8197">
        <v>19</v>
      </c>
      <c r="G8197" s="15">
        <f>I8197*F8197</f>
        <v>2375</v>
      </c>
      <c r="H8197" s="9">
        <v>0</v>
      </c>
      <c r="I8197" s="13">
        <f>VLOOKUP($U8197,Pricebook!$A:$D,4,0)</f>
        <v>125</v>
      </c>
      <c r="J8197" s="11">
        <f>G8197*(1-H8197)</f>
        <v>2375</v>
      </c>
      <c r="K8197" t="s">
        <v>1569</v>
      </c>
      <c r="L8197" t="s">
        <v>13</v>
      </c>
      <c r="M8197" t="str">
        <f>VLOOKUP($L8197,Companies!$A:$G,7,)</f>
        <v>Computer Software: Prepackaged Software</v>
      </c>
      <c r="N8197" t="str">
        <f>VLOOKUP($L8197,Companies!$A:$G,6,)</f>
        <v>Technology</v>
      </c>
      <c r="O8197" s="6" t="s">
        <v>2411</v>
      </c>
      <c r="P8197" s="6" t="s">
        <v>2412</v>
      </c>
      <c r="Q8197" t="s">
        <v>149</v>
      </c>
      <c r="R8197" t="s">
        <v>61</v>
      </c>
      <c r="S8197" s="4">
        <v>40193</v>
      </c>
      <c r="T8197" s="7">
        <f>S8197-E8197</f>
        <v>1</v>
      </c>
      <c r="U8197" t="s">
        <v>14221</v>
      </c>
      <c r="V8197" s="6" t="s">
        <v>14251</v>
      </c>
      <c r="W8197" t="s">
        <v>14263</v>
      </c>
      <c r="X8197" t="s">
        <v>14189</v>
      </c>
      <c r="Y8197" t="str">
        <f>VLOOKUP(R8197,Managers!$A:$B,2,)</f>
        <v>Allen Young</v>
      </c>
      <c r="Z8197" s="11">
        <f>VLOOKUP(X8197,HourlyWages!$A:$B,2,0)</f>
        <v>62</v>
      </c>
      <c r="AA8197">
        <v>1</v>
      </c>
    </row>
    <row r="8198" spans="1:27" x14ac:dyDescent="0.3">
      <c r="A8198" t="b">
        <f>COUNTIF($C$1:C8198, C8198)&gt;1</f>
        <v>0</v>
      </c>
      <c r="B8198" t="b">
        <f>VLOOKUP(C8198,Sheet3!$A:$B,2,0) &gt; 1</f>
        <v>0</v>
      </c>
      <c r="C8198">
        <v>8197</v>
      </c>
      <c r="D8198">
        <v>58626</v>
      </c>
      <c r="E8198" s="4">
        <v>40907</v>
      </c>
      <c r="F8198">
        <v>23</v>
      </c>
      <c r="G8198" s="15">
        <f>I8198*F8198</f>
        <v>2875</v>
      </c>
      <c r="H8198" s="9">
        <v>0.05</v>
      </c>
      <c r="I8198" s="13">
        <f>VLOOKUP($U8198,Pricebook!$A:$D,4,0)</f>
        <v>125</v>
      </c>
      <c r="J8198" s="11">
        <f>G8198*(1-H8198)</f>
        <v>2731.25</v>
      </c>
      <c r="K8198" t="s">
        <v>1165</v>
      </c>
      <c r="L8198" t="s">
        <v>374</v>
      </c>
      <c r="M8198" t="str">
        <f>VLOOKUP($L8198,Companies!$A:$G,7,)</f>
        <v>Computer Software: Prepackaged Software</v>
      </c>
      <c r="N8198" t="str">
        <f>VLOOKUP($L8198,Companies!$A:$G,6,)</f>
        <v>Technology</v>
      </c>
      <c r="O8198" s="6" t="s">
        <v>714</v>
      </c>
      <c r="P8198" s="6" t="s">
        <v>715</v>
      </c>
      <c r="Q8198" t="s">
        <v>15</v>
      </c>
      <c r="R8198" t="s">
        <v>16</v>
      </c>
      <c r="S8198" s="4">
        <v>40909</v>
      </c>
      <c r="T8198" s="7">
        <f>S8198-E8198</f>
        <v>2</v>
      </c>
      <c r="U8198" t="s">
        <v>14221</v>
      </c>
      <c r="V8198" s="6" t="s">
        <v>14254</v>
      </c>
      <c r="W8198" t="s">
        <v>14269</v>
      </c>
      <c r="X8198" t="s">
        <v>14203</v>
      </c>
      <c r="Y8198" t="str">
        <f>VLOOKUP(R8198,Managers!$A:$B,2,)</f>
        <v>Josh Martinez</v>
      </c>
      <c r="Z8198" s="11">
        <f>VLOOKUP(X8198,HourlyWages!$A:$B,2,0)</f>
        <v>62</v>
      </c>
      <c r="AA8198">
        <v>1</v>
      </c>
    </row>
    <row r="8199" spans="1:27" x14ac:dyDescent="0.3">
      <c r="A8199" t="b">
        <f>COUNTIF($C$1:C8199, C8199)&gt;1</f>
        <v>0</v>
      </c>
      <c r="B8199" t="b">
        <f>VLOOKUP(C8199,Sheet3!$A:$B,2,0) &gt; 1</f>
        <v>0</v>
      </c>
      <c r="C8199">
        <v>8198</v>
      </c>
      <c r="D8199">
        <v>58626</v>
      </c>
      <c r="E8199" s="4">
        <v>40907</v>
      </c>
      <c r="F8199">
        <v>21</v>
      </c>
      <c r="G8199" s="15">
        <f>I8199*F8199</f>
        <v>2625</v>
      </c>
      <c r="H8199" s="9">
        <v>7.0000000000000007E-2</v>
      </c>
      <c r="I8199" s="13">
        <f>VLOOKUP($U8199,Pricebook!$A:$D,4,0)</f>
        <v>125</v>
      </c>
      <c r="J8199" s="11">
        <f>G8199*(1-H8199)</f>
        <v>2441.25</v>
      </c>
      <c r="K8199" t="s">
        <v>1165</v>
      </c>
      <c r="L8199" t="s">
        <v>374</v>
      </c>
      <c r="M8199" t="str">
        <f>VLOOKUP($L8199,Companies!$A:$G,7,)</f>
        <v>Computer Software: Prepackaged Software</v>
      </c>
      <c r="N8199" t="str">
        <f>VLOOKUP($L8199,Companies!$A:$G,6,)</f>
        <v>Technology</v>
      </c>
      <c r="O8199" s="6" t="s">
        <v>714</v>
      </c>
      <c r="P8199" s="6" t="s">
        <v>715</v>
      </c>
      <c r="Q8199" t="s">
        <v>15</v>
      </c>
      <c r="R8199" t="s">
        <v>16</v>
      </c>
      <c r="S8199" s="4">
        <v>40910</v>
      </c>
      <c r="T8199" s="7">
        <f>S8199-E8199</f>
        <v>3</v>
      </c>
      <c r="U8199" t="s">
        <v>14221</v>
      </c>
      <c r="V8199" s="6" t="s">
        <v>14251</v>
      </c>
      <c r="W8199" t="s">
        <v>14263</v>
      </c>
      <c r="X8199" t="s">
        <v>14186</v>
      </c>
      <c r="Y8199" t="str">
        <f>VLOOKUP(R8199,Managers!$A:$B,2,)</f>
        <v>Josh Martinez</v>
      </c>
      <c r="Z8199" s="11">
        <f>VLOOKUP(X8199,HourlyWages!$A:$B,2,0)</f>
        <v>67</v>
      </c>
      <c r="AA8199">
        <v>1</v>
      </c>
    </row>
    <row r="8200" spans="1:27" x14ac:dyDescent="0.3">
      <c r="A8200" t="b">
        <f>COUNTIF($C$1:C8200, C8200)&gt;1</f>
        <v>0</v>
      </c>
      <c r="B8200" t="b">
        <f>VLOOKUP(C8200,Sheet3!$A:$B,2,0) &gt; 1</f>
        <v>0</v>
      </c>
      <c r="C8200">
        <v>8199</v>
      </c>
      <c r="D8200">
        <v>58626</v>
      </c>
      <c r="E8200" s="4">
        <v>40907</v>
      </c>
      <c r="F8200">
        <v>18</v>
      </c>
      <c r="G8200" s="15">
        <f>I8200*F8200</f>
        <v>2700</v>
      </c>
      <c r="H8200" s="9">
        <v>0.04</v>
      </c>
      <c r="I8200" s="13">
        <f>VLOOKUP($U8200,Pricebook!$A:$D,4,0)</f>
        <v>150</v>
      </c>
      <c r="J8200" s="11">
        <f>G8200*(1-H8200)</f>
        <v>2592</v>
      </c>
      <c r="K8200" t="s">
        <v>1165</v>
      </c>
      <c r="L8200" t="s">
        <v>374</v>
      </c>
      <c r="M8200" t="str">
        <f>VLOOKUP($L8200,Companies!$A:$G,7,)</f>
        <v>Computer Software: Prepackaged Software</v>
      </c>
      <c r="N8200" t="str">
        <f>VLOOKUP($L8200,Companies!$A:$G,6,)</f>
        <v>Technology</v>
      </c>
      <c r="O8200" s="6" t="s">
        <v>714</v>
      </c>
      <c r="P8200" s="6" t="s">
        <v>715</v>
      </c>
      <c r="Q8200" t="s">
        <v>15</v>
      </c>
      <c r="R8200" t="s">
        <v>16</v>
      </c>
      <c r="S8200" s="4">
        <v>40908</v>
      </c>
      <c r="T8200" s="7">
        <f>S8200-E8200</f>
        <v>1</v>
      </c>
      <c r="U8200" t="s">
        <v>14211</v>
      </c>
      <c r="V8200" s="6" t="s">
        <v>14251</v>
      </c>
      <c r="W8200" t="s">
        <v>14268</v>
      </c>
      <c r="X8200" t="s">
        <v>14195</v>
      </c>
      <c r="Y8200" t="str">
        <f>VLOOKUP(R8200,Managers!$A:$B,2,)</f>
        <v>Josh Martinez</v>
      </c>
      <c r="Z8200" s="11">
        <f>VLOOKUP(X8200,HourlyWages!$A:$B,2,0)</f>
        <v>52</v>
      </c>
      <c r="AA8200">
        <v>1</v>
      </c>
    </row>
    <row r="8201" spans="1:27" x14ac:dyDescent="0.3">
      <c r="A8201" t="b">
        <f>COUNTIF($C$1:C8201, C8201)&gt;1</f>
        <v>0</v>
      </c>
      <c r="B8201" t="b">
        <f>VLOOKUP(C8201,Sheet3!$A:$B,2,0) &gt; 1</f>
        <v>0</v>
      </c>
      <c r="C8201">
        <v>8200</v>
      </c>
      <c r="D8201">
        <v>58628</v>
      </c>
      <c r="E8201" s="4">
        <v>39896</v>
      </c>
      <c r="F8201">
        <v>23</v>
      </c>
      <c r="G8201" s="15">
        <f>I8201*F8201</f>
        <v>2875</v>
      </c>
      <c r="H8201" s="9">
        <v>0.09</v>
      </c>
      <c r="I8201" s="13">
        <f>VLOOKUP($U8201,Pricebook!$A:$D,4,0)</f>
        <v>125</v>
      </c>
      <c r="J8201" s="11">
        <f>G8201*(1-H8201)</f>
        <v>2616.25</v>
      </c>
      <c r="K8201" t="s">
        <v>2328</v>
      </c>
      <c r="L8201" t="s">
        <v>20</v>
      </c>
      <c r="M8201" t="str">
        <f>VLOOKUP($L8201,Companies!$A:$G,7,)</f>
        <v>Major Pharmaceuticals</v>
      </c>
      <c r="N8201" t="str">
        <f>VLOOKUP($L8201,Companies!$A:$G,6,)</f>
        <v>Health Care</v>
      </c>
      <c r="O8201" s="6" t="s">
        <v>2899</v>
      </c>
      <c r="P8201" s="6">
        <v>11727</v>
      </c>
      <c r="Q8201" t="s">
        <v>60</v>
      </c>
      <c r="R8201" t="s">
        <v>61</v>
      </c>
      <c r="S8201" s="4">
        <v>39897</v>
      </c>
      <c r="T8201" s="7">
        <f>S8201-E8201</f>
        <v>1</v>
      </c>
      <c r="U8201" t="s">
        <v>14209</v>
      </c>
      <c r="V8201" s="6" t="s">
        <v>14254</v>
      </c>
      <c r="W8201" t="s">
        <v>14255</v>
      </c>
      <c r="X8201" t="s">
        <v>14203</v>
      </c>
      <c r="Y8201" t="str">
        <f>VLOOKUP(R8201,Managers!$A:$B,2,)</f>
        <v>Allen Young</v>
      </c>
      <c r="Z8201" s="11">
        <f>VLOOKUP(X8201,HourlyWages!$A:$B,2,0)</f>
        <v>62</v>
      </c>
      <c r="AA8201">
        <v>1</v>
      </c>
    </row>
    <row r="8202" spans="1:27" x14ac:dyDescent="0.3">
      <c r="A8202" t="b">
        <f>COUNTIF($C$1:C8202, C8202)&gt;1</f>
        <v>0</v>
      </c>
      <c r="B8202" t="b">
        <f>VLOOKUP(C8202,Sheet3!$A:$B,2,0) &gt; 1</f>
        <v>0</v>
      </c>
      <c r="C8202">
        <v>8201</v>
      </c>
      <c r="D8202">
        <v>58656</v>
      </c>
      <c r="E8202" s="4">
        <v>40516</v>
      </c>
      <c r="F8202">
        <v>5</v>
      </c>
      <c r="G8202" s="15">
        <f>I8202*F8202</f>
        <v>800</v>
      </c>
      <c r="H8202" s="9">
        <v>0</v>
      </c>
      <c r="I8202" s="13">
        <f>VLOOKUP($U8202,Pricebook!$A:$D,4,0)</f>
        <v>160</v>
      </c>
      <c r="J8202" s="11">
        <f>G8202*(1-H8202)</f>
        <v>800</v>
      </c>
      <c r="K8202" t="s">
        <v>2497</v>
      </c>
      <c r="L8202" t="s">
        <v>41</v>
      </c>
      <c r="M8202" t="str">
        <f>VLOOKUP($L8202,Companies!$A:$G,7,)</f>
        <v>EDP Services</v>
      </c>
      <c r="N8202" t="str">
        <f>VLOOKUP($L8202,Companies!$A:$G,6,)</f>
        <v>Technology</v>
      </c>
      <c r="O8202" s="6" t="s">
        <v>785</v>
      </c>
      <c r="P8202" s="6" t="s">
        <v>786</v>
      </c>
      <c r="Q8202" t="s">
        <v>358</v>
      </c>
      <c r="R8202" t="s">
        <v>16</v>
      </c>
      <c r="S8202" s="4">
        <v>40518</v>
      </c>
      <c r="T8202" s="7">
        <f>S8202-E8202</f>
        <v>2</v>
      </c>
      <c r="U8202" t="s">
        <v>14218</v>
      </c>
      <c r="V8202" s="6" t="s">
        <v>14251</v>
      </c>
      <c r="W8202" t="s">
        <v>14266</v>
      </c>
      <c r="X8202" t="s">
        <v>14190</v>
      </c>
      <c r="Y8202" t="str">
        <f>VLOOKUP(R8202,Managers!$A:$B,2,)</f>
        <v>Josh Martinez</v>
      </c>
      <c r="Z8202" s="11">
        <f>VLOOKUP(X8202,HourlyWages!$A:$B,2,0)</f>
        <v>67</v>
      </c>
      <c r="AA8202">
        <v>1</v>
      </c>
    </row>
    <row r="8203" spans="1:27" x14ac:dyDescent="0.3">
      <c r="A8203" t="b">
        <f>COUNTIF($C$1:C8203, C8203)&gt;1</f>
        <v>0</v>
      </c>
      <c r="B8203" t="b">
        <f>VLOOKUP(C8203,Sheet3!$A:$B,2,0) &gt; 1</f>
        <v>0</v>
      </c>
      <c r="C8203">
        <v>8202</v>
      </c>
      <c r="D8203">
        <v>58656</v>
      </c>
      <c r="E8203" s="4">
        <v>40516</v>
      </c>
      <c r="F8203">
        <v>3</v>
      </c>
      <c r="G8203" s="15">
        <f>I8203*F8203</f>
        <v>375</v>
      </c>
      <c r="H8203" s="9">
        <v>0.09</v>
      </c>
      <c r="I8203" s="13">
        <f>VLOOKUP($U8203,Pricebook!$A:$D,4,0)</f>
        <v>125</v>
      </c>
      <c r="J8203" s="11">
        <f>G8203*(1-H8203)</f>
        <v>341.25</v>
      </c>
      <c r="K8203" t="s">
        <v>2497</v>
      </c>
      <c r="L8203" t="s">
        <v>41</v>
      </c>
      <c r="M8203" t="str">
        <f>VLOOKUP($L8203,Companies!$A:$G,7,)</f>
        <v>EDP Services</v>
      </c>
      <c r="N8203" t="str">
        <f>VLOOKUP($L8203,Companies!$A:$G,6,)</f>
        <v>Technology</v>
      </c>
      <c r="O8203" s="6" t="s">
        <v>785</v>
      </c>
      <c r="P8203" s="6" t="s">
        <v>786</v>
      </c>
      <c r="Q8203" t="s">
        <v>358</v>
      </c>
      <c r="R8203" t="s">
        <v>16</v>
      </c>
      <c r="S8203" s="4">
        <v>40518</v>
      </c>
      <c r="T8203" s="7">
        <f>S8203-E8203</f>
        <v>2</v>
      </c>
      <c r="U8203" t="s">
        <v>14208</v>
      </c>
      <c r="V8203" s="6" t="s">
        <v>14251</v>
      </c>
      <c r="W8203" t="s">
        <v>14263</v>
      </c>
      <c r="X8203" t="s">
        <v>14186</v>
      </c>
      <c r="Y8203" t="str">
        <f>VLOOKUP(R8203,Managers!$A:$B,2,)</f>
        <v>Josh Martinez</v>
      </c>
      <c r="Z8203" s="11">
        <f>VLOOKUP(X8203,HourlyWages!$A:$B,2,0)</f>
        <v>67</v>
      </c>
      <c r="AA8203">
        <v>1</v>
      </c>
    </row>
    <row r="8204" spans="1:27" x14ac:dyDescent="0.3">
      <c r="A8204" t="b">
        <f>COUNTIF($C$1:C8204, C8204)&gt;1</f>
        <v>0</v>
      </c>
      <c r="B8204" t="b">
        <f>VLOOKUP(C8204,Sheet3!$A:$B,2,0) &gt; 1</f>
        <v>0</v>
      </c>
      <c r="C8204">
        <v>8203</v>
      </c>
      <c r="D8204">
        <v>58657</v>
      </c>
      <c r="E8204" s="4">
        <v>40264</v>
      </c>
      <c r="F8204">
        <v>43</v>
      </c>
      <c r="G8204" s="15">
        <f>I8204*F8204</f>
        <v>6450</v>
      </c>
      <c r="H8204" s="9">
        <v>0.04</v>
      </c>
      <c r="I8204" s="13">
        <f>VLOOKUP($U8204,Pricebook!$A:$D,4,0)</f>
        <v>150</v>
      </c>
      <c r="J8204" s="11">
        <f>G8204*(1-H8204)</f>
        <v>6192</v>
      </c>
      <c r="K8204" t="s">
        <v>1057</v>
      </c>
      <c r="L8204" t="s">
        <v>374</v>
      </c>
      <c r="M8204" t="str">
        <f>VLOOKUP($L8204,Companies!$A:$G,7,)</f>
        <v>Computer Software: Prepackaged Software</v>
      </c>
      <c r="N8204" t="str">
        <f>VLOOKUP($L8204,Companies!$A:$G,6,)</f>
        <v>Technology</v>
      </c>
      <c r="O8204" s="6" t="s">
        <v>1486</v>
      </c>
      <c r="P8204" s="6">
        <v>84020</v>
      </c>
      <c r="Q8204" t="s">
        <v>201</v>
      </c>
      <c r="R8204" t="s">
        <v>23</v>
      </c>
      <c r="S8204" s="4">
        <v>40266</v>
      </c>
      <c r="T8204" s="7">
        <f>S8204-E8204</f>
        <v>2</v>
      </c>
      <c r="U8204" t="s">
        <v>14211</v>
      </c>
      <c r="V8204" s="6" t="s">
        <v>14251</v>
      </c>
      <c r="W8204" t="s">
        <v>14263</v>
      </c>
      <c r="X8204" t="s">
        <v>14186</v>
      </c>
      <c r="Y8204" t="str">
        <f>VLOOKUP(R8204,Managers!$A:$B,2,)</f>
        <v>Bob Turner</v>
      </c>
      <c r="Z8204" s="11">
        <f>VLOOKUP(X8204,HourlyWages!$A:$B,2,0)</f>
        <v>67</v>
      </c>
      <c r="AA8204">
        <v>1</v>
      </c>
    </row>
    <row r="8205" spans="1:27" x14ac:dyDescent="0.3">
      <c r="A8205" t="b">
        <f>COUNTIF($C$1:C8205, C8205)&gt;1</f>
        <v>0</v>
      </c>
      <c r="B8205" t="b">
        <f>VLOOKUP(C8205,Sheet3!$A:$B,2,0) &gt; 1</f>
        <v>0</v>
      </c>
      <c r="C8205">
        <v>8204</v>
      </c>
      <c r="D8205">
        <v>58658</v>
      </c>
      <c r="E8205" s="4">
        <v>41071</v>
      </c>
      <c r="F8205">
        <v>7</v>
      </c>
      <c r="G8205" s="15">
        <f>I8205*F8205</f>
        <v>875</v>
      </c>
      <c r="H8205" s="9">
        <v>0.09</v>
      </c>
      <c r="I8205" s="13">
        <f>VLOOKUP($U8205,Pricebook!$A:$D,4,0)</f>
        <v>125</v>
      </c>
      <c r="J8205" s="11">
        <f>G8205*(1-H8205)</f>
        <v>796.25</v>
      </c>
      <c r="K8205" t="s">
        <v>848</v>
      </c>
      <c r="L8205" t="s">
        <v>385</v>
      </c>
      <c r="M8205" t="str">
        <f>VLOOKUP($L8205,Companies!$A:$G,7,)</f>
        <v>Restaurants</v>
      </c>
      <c r="N8205" t="str">
        <f>VLOOKUP($L8205,Companies!$A:$G,6,)</f>
        <v>Consumer Services</v>
      </c>
      <c r="O8205" s="6" t="s">
        <v>1651</v>
      </c>
      <c r="P8205" s="6">
        <v>59102</v>
      </c>
      <c r="Q8205" t="s">
        <v>1213</v>
      </c>
      <c r="R8205" t="s">
        <v>23</v>
      </c>
      <c r="S8205" s="4">
        <v>41072</v>
      </c>
      <c r="T8205" s="7">
        <f>S8205-E8205</f>
        <v>1</v>
      </c>
      <c r="U8205" t="s">
        <v>14217</v>
      </c>
      <c r="V8205" s="6" t="s">
        <v>14251</v>
      </c>
      <c r="W8205" t="s">
        <v>14268</v>
      </c>
      <c r="X8205" t="s">
        <v>14200</v>
      </c>
      <c r="Y8205" t="str">
        <f>VLOOKUP(R8205,Managers!$A:$B,2,)</f>
        <v>Bob Turner</v>
      </c>
      <c r="Z8205" s="11">
        <f>VLOOKUP(X8205,HourlyWages!$A:$B,2,0)</f>
        <v>59</v>
      </c>
      <c r="AA8205">
        <v>1</v>
      </c>
    </row>
    <row r="8206" spans="1:27" x14ac:dyDescent="0.3">
      <c r="A8206" t="b">
        <f>COUNTIF($C$1:C8206, C8206)&gt;1</f>
        <v>0</v>
      </c>
      <c r="B8206" t="b">
        <f>VLOOKUP(C8206,Sheet3!$A:$B,2,0) &gt; 1</f>
        <v>0</v>
      </c>
      <c r="C8206">
        <v>8205</v>
      </c>
      <c r="D8206">
        <v>58658</v>
      </c>
      <c r="E8206" s="4">
        <v>41071</v>
      </c>
      <c r="F8206">
        <v>41</v>
      </c>
      <c r="G8206" s="15">
        <f>I8206*F8206</f>
        <v>6150</v>
      </c>
      <c r="H8206" s="9">
        <v>0.01</v>
      </c>
      <c r="I8206" s="13">
        <f>VLOOKUP($U8206,Pricebook!$A:$D,4,0)</f>
        <v>150</v>
      </c>
      <c r="J8206" s="11">
        <f>G8206*(1-H8206)</f>
        <v>6088.5</v>
      </c>
      <c r="K8206" t="s">
        <v>848</v>
      </c>
      <c r="L8206" t="s">
        <v>385</v>
      </c>
      <c r="M8206" t="str">
        <f>VLOOKUP($L8206,Companies!$A:$G,7,)</f>
        <v>Restaurants</v>
      </c>
      <c r="N8206" t="str">
        <f>VLOOKUP($L8206,Companies!$A:$G,6,)</f>
        <v>Consumer Services</v>
      </c>
      <c r="O8206" s="6" t="s">
        <v>1651</v>
      </c>
      <c r="P8206" s="6">
        <v>59102</v>
      </c>
      <c r="Q8206" t="s">
        <v>1213</v>
      </c>
      <c r="R8206" t="s">
        <v>23</v>
      </c>
      <c r="S8206" s="4">
        <v>41072</v>
      </c>
      <c r="T8206" s="7">
        <f>S8206-E8206</f>
        <v>1</v>
      </c>
      <c r="U8206" t="s">
        <v>14211</v>
      </c>
      <c r="V8206" s="6" t="s">
        <v>14251</v>
      </c>
      <c r="W8206" t="s">
        <v>14263</v>
      </c>
      <c r="X8206" t="s">
        <v>14194</v>
      </c>
      <c r="Y8206" t="str">
        <f>VLOOKUP(R8206,Managers!$A:$B,2,)</f>
        <v>Bob Turner</v>
      </c>
      <c r="Z8206" s="11">
        <f>VLOOKUP(X8206,HourlyWages!$A:$B,2,0)</f>
        <v>71</v>
      </c>
      <c r="AA8206">
        <v>1</v>
      </c>
    </row>
    <row r="8207" spans="1:27" x14ac:dyDescent="0.3">
      <c r="A8207" t="b">
        <f>COUNTIF($C$1:C8207, C8207)&gt;1</f>
        <v>0</v>
      </c>
      <c r="B8207" t="b">
        <f>VLOOKUP(C8207,Sheet3!$A:$B,2,0) &gt; 1</f>
        <v>0</v>
      </c>
      <c r="C8207">
        <v>8206</v>
      </c>
      <c r="D8207">
        <v>58658</v>
      </c>
      <c r="E8207" s="4">
        <v>41071</v>
      </c>
      <c r="F8207">
        <v>46</v>
      </c>
      <c r="G8207" s="15">
        <f>I8207*F8207</f>
        <v>6900</v>
      </c>
      <c r="H8207" s="9">
        <v>0.1</v>
      </c>
      <c r="I8207" s="13">
        <f>VLOOKUP($U8207,Pricebook!$A:$D,4,0)</f>
        <v>150</v>
      </c>
      <c r="J8207" s="11">
        <f>G8207*(1-H8207)</f>
        <v>6210</v>
      </c>
      <c r="K8207" t="s">
        <v>848</v>
      </c>
      <c r="L8207" t="s">
        <v>385</v>
      </c>
      <c r="M8207" t="str">
        <f>VLOOKUP($L8207,Companies!$A:$G,7,)</f>
        <v>Restaurants</v>
      </c>
      <c r="N8207" t="str">
        <f>VLOOKUP($L8207,Companies!$A:$G,6,)</f>
        <v>Consumer Services</v>
      </c>
      <c r="O8207" s="6" t="s">
        <v>1651</v>
      </c>
      <c r="P8207" s="6">
        <v>59102</v>
      </c>
      <c r="Q8207" t="s">
        <v>1213</v>
      </c>
      <c r="R8207" t="s">
        <v>23</v>
      </c>
      <c r="S8207" s="4">
        <v>41073</v>
      </c>
      <c r="T8207" s="7">
        <f>S8207-E8207</f>
        <v>2</v>
      </c>
      <c r="U8207" t="s">
        <v>14210</v>
      </c>
      <c r="V8207" s="6" t="s">
        <v>14251</v>
      </c>
      <c r="W8207" t="s">
        <v>14252</v>
      </c>
      <c r="X8207" t="s">
        <v>14186</v>
      </c>
      <c r="Y8207" t="str">
        <f>VLOOKUP(R8207,Managers!$A:$B,2,)</f>
        <v>Bob Turner</v>
      </c>
      <c r="Z8207" s="11">
        <f>VLOOKUP(X8207,HourlyWages!$A:$B,2,0)</f>
        <v>67</v>
      </c>
      <c r="AA8207">
        <v>1</v>
      </c>
    </row>
    <row r="8208" spans="1:27" x14ac:dyDescent="0.3">
      <c r="A8208" t="b">
        <f>COUNTIF($C$1:C8208, C8208)&gt;1</f>
        <v>0</v>
      </c>
      <c r="B8208" t="b">
        <f>VLOOKUP(C8208,Sheet3!$A:$B,2,0) &gt; 1</f>
        <v>0</v>
      </c>
      <c r="C8208">
        <v>8207</v>
      </c>
      <c r="D8208">
        <v>58659</v>
      </c>
      <c r="E8208" s="4">
        <v>40475</v>
      </c>
      <c r="F8208">
        <v>2</v>
      </c>
      <c r="G8208" s="15">
        <f>I8208*F8208</f>
        <v>220</v>
      </c>
      <c r="H8208" s="9">
        <v>0.03</v>
      </c>
      <c r="I8208" s="13">
        <f>VLOOKUP($U8208,Pricebook!$A:$D,4,0)</f>
        <v>110</v>
      </c>
      <c r="J8208" s="11">
        <f>G8208*(1-H8208)</f>
        <v>213.4</v>
      </c>
      <c r="K8208" t="s">
        <v>567</v>
      </c>
      <c r="L8208" t="s">
        <v>79</v>
      </c>
      <c r="M8208" t="str">
        <f>VLOOKUP($L8208,Companies!$A:$G,7,)</f>
        <v>Home Furnishings</v>
      </c>
      <c r="N8208" t="str">
        <f>VLOOKUP($L8208,Companies!$A:$G,6,)</f>
        <v>Consumer Services</v>
      </c>
      <c r="O8208" s="6" t="s">
        <v>679</v>
      </c>
      <c r="P8208" s="6">
        <v>20906</v>
      </c>
      <c r="Q8208" t="s">
        <v>187</v>
      </c>
      <c r="R8208" t="s">
        <v>61</v>
      </c>
      <c r="S8208" s="4">
        <v>40477</v>
      </c>
      <c r="T8208" s="7">
        <f>S8208-E8208</f>
        <v>2</v>
      </c>
      <c r="U8208" t="s">
        <v>14215</v>
      </c>
      <c r="V8208" s="6" t="s">
        <v>14254</v>
      </c>
      <c r="W8208" t="s">
        <v>14269</v>
      </c>
      <c r="X8208" t="s">
        <v>14193</v>
      </c>
      <c r="Y8208" t="str">
        <f>VLOOKUP(R8208,Managers!$A:$B,2,)</f>
        <v>Allen Young</v>
      </c>
      <c r="Z8208" s="11">
        <f>VLOOKUP(X8208,HourlyWages!$A:$B,2,0)</f>
        <v>57</v>
      </c>
      <c r="AA8208">
        <v>1</v>
      </c>
    </row>
    <row r="8209" spans="1:27" x14ac:dyDescent="0.3">
      <c r="A8209" t="b">
        <f>COUNTIF($C$1:C8209, C8209)&gt;1</f>
        <v>0</v>
      </c>
      <c r="B8209" t="b">
        <f>VLOOKUP(C8209,Sheet3!$A:$B,2,0) &gt; 1</f>
        <v>0</v>
      </c>
      <c r="C8209">
        <v>8208</v>
      </c>
      <c r="D8209">
        <v>58688</v>
      </c>
      <c r="E8209" s="4">
        <v>39901</v>
      </c>
      <c r="F8209">
        <v>18</v>
      </c>
      <c r="G8209" s="15">
        <f>I8209*F8209</f>
        <v>2160</v>
      </c>
      <c r="H8209" s="9">
        <v>0.08</v>
      </c>
      <c r="I8209" s="13">
        <f>VLOOKUP($U8209,Pricebook!$A:$D,4,0)</f>
        <v>120</v>
      </c>
      <c r="J8209" s="11">
        <f>G8209*(1-H8209)</f>
        <v>1987.2</v>
      </c>
      <c r="K8209" t="s">
        <v>656</v>
      </c>
      <c r="L8209" t="s">
        <v>449</v>
      </c>
      <c r="M8209" t="str">
        <f>VLOOKUP($L8209,Companies!$A:$G,7,)</f>
        <v>Auto Manufacturing</v>
      </c>
      <c r="N8209" t="str">
        <f>VLOOKUP($L8209,Companies!$A:$G,6,)</f>
        <v>Capital Goods</v>
      </c>
      <c r="O8209" s="6" t="s">
        <v>2155</v>
      </c>
      <c r="P8209" s="6">
        <v>60016</v>
      </c>
      <c r="Q8209" t="s">
        <v>15</v>
      </c>
      <c r="R8209" t="s">
        <v>16</v>
      </c>
      <c r="S8209" s="4">
        <v>39903</v>
      </c>
      <c r="T8209" s="7">
        <f>S8209-E8209</f>
        <v>2</v>
      </c>
      <c r="U8209" t="s">
        <v>14212</v>
      </c>
      <c r="V8209" s="6" t="s">
        <v>14257</v>
      </c>
      <c r="W8209" t="s">
        <v>14264</v>
      </c>
      <c r="X8209" t="s">
        <v>14191</v>
      </c>
      <c r="Y8209" t="str">
        <f>VLOOKUP(R8209,Managers!$A:$B,2,)</f>
        <v>Josh Martinez</v>
      </c>
      <c r="Z8209" s="11">
        <f>VLOOKUP(X8209,HourlyWages!$A:$B,2,0)</f>
        <v>60</v>
      </c>
      <c r="AA8209">
        <v>1</v>
      </c>
    </row>
    <row r="8210" spans="1:27" x14ac:dyDescent="0.3">
      <c r="A8210" t="b">
        <f>COUNTIF($C$1:C8210, C8210)&gt;1</f>
        <v>0</v>
      </c>
      <c r="B8210" t="b">
        <f>VLOOKUP(C8210,Sheet3!$A:$B,2,0) &gt; 1</f>
        <v>0</v>
      </c>
      <c r="C8210">
        <v>8209</v>
      </c>
      <c r="D8210">
        <v>58690</v>
      </c>
      <c r="E8210" s="4">
        <v>40852</v>
      </c>
      <c r="F8210">
        <v>14</v>
      </c>
      <c r="G8210" s="15">
        <f>I8210*F8210</f>
        <v>1750</v>
      </c>
      <c r="H8210" s="9">
        <v>0.09</v>
      </c>
      <c r="I8210" s="13">
        <f>VLOOKUP($U8210,Pricebook!$A:$D,4,0)</f>
        <v>125</v>
      </c>
      <c r="J8210" s="11">
        <f>G8210*(1-H8210)</f>
        <v>1592.5</v>
      </c>
      <c r="K8210" t="s">
        <v>2592</v>
      </c>
      <c r="L8210" t="s">
        <v>571</v>
      </c>
      <c r="M8210" t="str">
        <f>VLOOKUP($L8210,Companies!$A:$G,7,)</f>
        <v>EDP Services</v>
      </c>
      <c r="N8210" t="str">
        <f>VLOOKUP($L8210,Companies!$A:$G,6,)</f>
        <v>Technology</v>
      </c>
      <c r="O8210" s="6" t="s">
        <v>2909</v>
      </c>
      <c r="P8210" s="6" t="s">
        <v>2910</v>
      </c>
      <c r="Q8210" t="s">
        <v>232</v>
      </c>
      <c r="R8210" t="s">
        <v>61</v>
      </c>
      <c r="S8210" s="4">
        <v>40853</v>
      </c>
      <c r="T8210" s="7">
        <f>S8210-E8210</f>
        <v>1</v>
      </c>
      <c r="U8210" t="s">
        <v>14209</v>
      </c>
      <c r="V8210" s="6" t="s">
        <v>14257</v>
      </c>
      <c r="W8210" t="s">
        <v>14259</v>
      </c>
      <c r="X8210" t="s">
        <v>14190</v>
      </c>
      <c r="Y8210" t="str">
        <f>VLOOKUP(R8210,Managers!$A:$B,2,)</f>
        <v>Allen Young</v>
      </c>
      <c r="Z8210" s="11">
        <f>VLOOKUP(X8210,HourlyWages!$A:$B,2,0)</f>
        <v>67</v>
      </c>
      <c r="AA8210">
        <v>1</v>
      </c>
    </row>
    <row r="8211" spans="1:27" x14ac:dyDescent="0.3">
      <c r="A8211" t="b">
        <f>COUNTIF($C$1:C8211, C8211)&gt;1</f>
        <v>0</v>
      </c>
      <c r="B8211" t="b">
        <f>VLOOKUP(C8211,Sheet3!$A:$B,2,0) &gt; 1</f>
        <v>0</v>
      </c>
      <c r="C8211">
        <v>8210</v>
      </c>
      <c r="D8211">
        <v>58693</v>
      </c>
      <c r="E8211" s="4">
        <v>40107</v>
      </c>
      <c r="F8211">
        <v>50</v>
      </c>
      <c r="G8211" s="15">
        <f>I8211*F8211</f>
        <v>8000</v>
      </c>
      <c r="H8211" s="9">
        <v>0</v>
      </c>
      <c r="I8211" s="13">
        <f>VLOOKUP($U8211,Pricebook!$A:$D,4,0)</f>
        <v>160</v>
      </c>
      <c r="J8211" s="11">
        <f>G8211*(1-H8211)</f>
        <v>8000</v>
      </c>
      <c r="K8211" t="s">
        <v>937</v>
      </c>
      <c r="L8211" t="s">
        <v>58</v>
      </c>
      <c r="M8211" t="str">
        <f>VLOOKUP($L8211,Companies!$A:$G,7,)</f>
        <v>Biotechnology: Biological Products (No Diagnostic Substances)</v>
      </c>
      <c r="N8211" t="str">
        <f>VLOOKUP($L8211,Companies!$A:$G,6,)</f>
        <v>Health Care</v>
      </c>
      <c r="O8211" s="6" t="s">
        <v>926</v>
      </c>
      <c r="P8211" s="6" t="s">
        <v>927</v>
      </c>
      <c r="Q8211" t="s">
        <v>368</v>
      </c>
      <c r="R8211" t="s">
        <v>34</v>
      </c>
      <c r="S8211" s="4">
        <v>40111</v>
      </c>
      <c r="T8211" s="7">
        <f>S8211-E8211</f>
        <v>4</v>
      </c>
      <c r="U8211" t="s">
        <v>14218</v>
      </c>
      <c r="V8211" s="6" t="s">
        <v>14251</v>
      </c>
      <c r="W8211" t="s">
        <v>14266</v>
      </c>
      <c r="X8211" t="s">
        <v>14189</v>
      </c>
      <c r="Y8211" t="str">
        <f>VLOOKUP(R8211,Managers!$A:$B,2,)</f>
        <v>Frank Mitchell</v>
      </c>
      <c r="Z8211" s="11">
        <f>VLOOKUP(X8211,HourlyWages!$A:$B,2,0)</f>
        <v>62</v>
      </c>
      <c r="AA8211">
        <v>1</v>
      </c>
    </row>
    <row r="8212" spans="1:27" x14ac:dyDescent="0.3">
      <c r="A8212" t="b">
        <f>COUNTIF($C$1:C8212, C8212)&gt;1</f>
        <v>0</v>
      </c>
      <c r="B8212" t="b">
        <f>VLOOKUP(C8212,Sheet3!$A:$B,2,0) &gt; 1</f>
        <v>0</v>
      </c>
      <c r="C8212">
        <v>8211</v>
      </c>
      <c r="D8212">
        <v>58720</v>
      </c>
      <c r="E8212" s="4">
        <v>40244</v>
      </c>
      <c r="F8212">
        <v>43</v>
      </c>
      <c r="G8212" s="15">
        <f>I8212*F8212</f>
        <v>6880</v>
      </c>
      <c r="H8212" s="9">
        <v>0.02</v>
      </c>
      <c r="I8212" s="13">
        <f>VLOOKUP($U8212,Pricebook!$A:$D,4,0)</f>
        <v>160</v>
      </c>
      <c r="J8212" s="11">
        <f>G8212*(1-H8212)</f>
        <v>6742.4</v>
      </c>
      <c r="K8212" t="s">
        <v>1618</v>
      </c>
      <c r="L8212" t="s">
        <v>597</v>
      </c>
      <c r="M8212" t="str">
        <f>VLOOKUP($L8212,Companies!$A:$G,7,)</f>
        <v>Specialty Insurers</v>
      </c>
      <c r="N8212" t="str">
        <f>VLOOKUP($L8212,Companies!$A:$G,6,)</f>
        <v>Finance</v>
      </c>
      <c r="O8212" s="6" t="s">
        <v>332</v>
      </c>
      <c r="P8212" s="6">
        <v>53142</v>
      </c>
      <c r="Q8212" t="s">
        <v>95</v>
      </c>
      <c r="R8212" t="s">
        <v>16</v>
      </c>
      <c r="S8212" s="4">
        <v>40244</v>
      </c>
      <c r="T8212" s="7">
        <f>S8212-E8212</f>
        <v>0</v>
      </c>
      <c r="U8212" t="s">
        <v>14218</v>
      </c>
      <c r="V8212" s="6" t="s">
        <v>14254</v>
      </c>
      <c r="W8212" t="s">
        <v>14255</v>
      </c>
      <c r="X8212" t="s">
        <v>14191</v>
      </c>
      <c r="Y8212" t="str">
        <f>VLOOKUP(R8212,Managers!$A:$B,2,)</f>
        <v>Josh Martinez</v>
      </c>
      <c r="Z8212" s="11">
        <f>VLOOKUP(X8212,HourlyWages!$A:$B,2,0)</f>
        <v>60</v>
      </c>
      <c r="AA8212">
        <v>1</v>
      </c>
    </row>
    <row r="8213" spans="1:27" x14ac:dyDescent="0.3">
      <c r="A8213" t="b">
        <f>COUNTIF($C$1:C8213, C8213)&gt;1</f>
        <v>0</v>
      </c>
      <c r="B8213" t="b">
        <f>VLOOKUP(C8213,Sheet3!$A:$B,2,0) &gt; 1</f>
        <v>0</v>
      </c>
      <c r="C8213">
        <v>8212</v>
      </c>
      <c r="D8213">
        <v>58720</v>
      </c>
      <c r="E8213" s="4">
        <v>40244</v>
      </c>
      <c r="F8213">
        <v>6</v>
      </c>
      <c r="G8213" s="15">
        <f>I8213*F8213</f>
        <v>660</v>
      </c>
      <c r="H8213" s="9">
        <v>0.02</v>
      </c>
      <c r="I8213" s="13">
        <f>VLOOKUP($U8213,Pricebook!$A:$D,4,0)</f>
        <v>110</v>
      </c>
      <c r="J8213" s="11">
        <f>G8213*(1-H8213)</f>
        <v>646.79999999999995</v>
      </c>
      <c r="K8213" t="s">
        <v>1618</v>
      </c>
      <c r="L8213" t="s">
        <v>597</v>
      </c>
      <c r="M8213" t="str">
        <f>VLOOKUP($L8213,Companies!$A:$G,7,)</f>
        <v>Specialty Insurers</v>
      </c>
      <c r="N8213" t="str">
        <f>VLOOKUP($L8213,Companies!$A:$G,6,)</f>
        <v>Finance</v>
      </c>
      <c r="O8213" s="6" t="s">
        <v>332</v>
      </c>
      <c r="P8213" s="6">
        <v>53142</v>
      </c>
      <c r="Q8213" t="s">
        <v>95</v>
      </c>
      <c r="R8213" t="s">
        <v>16</v>
      </c>
      <c r="S8213" s="4">
        <v>40245</v>
      </c>
      <c r="T8213" s="7">
        <f>S8213-E8213</f>
        <v>1</v>
      </c>
      <c r="U8213" t="s">
        <v>14215</v>
      </c>
      <c r="V8213" s="6" t="s">
        <v>14257</v>
      </c>
      <c r="W8213" t="s">
        <v>14259</v>
      </c>
      <c r="X8213" t="s">
        <v>14203</v>
      </c>
      <c r="Y8213" t="str">
        <f>VLOOKUP(R8213,Managers!$A:$B,2,)</f>
        <v>Josh Martinez</v>
      </c>
      <c r="Z8213" s="11">
        <f>VLOOKUP(X8213,HourlyWages!$A:$B,2,0)</f>
        <v>62</v>
      </c>
      <c r="AA8213">
        <v>1</v>
      </c>
    </row>
    <row r="8214" spans="1:27" x14ac:dyDescent="0.3">
      <c r="A8214" t="b">
        <f>COUNTIF($C$1:C8214, C8214)&gt;1</f>
        <v>0</v>
      </c>
      <c r="B8214" t="b">
        <f>VLOOKUP(C8214,Sheet3!$A:$B,2,0) &gt; 1</f>
        <v>0</v>
      </c>
      <c r="C8214">
        <v>8213</v>
      </c>
      <c r="D8214">
        <v>58722</v>
      </c>
      <c r="E8214" s="4">
        <v>41193</v>
      </c>
      <c r="F8214">
        <v>45</v>
      </c>
      <c r="G8214" s="15">
        <f>I8214*F8214</f>
        <v>5625</v>
      </c>
      <c r="H8214" s="9">
        <v>0.05</v>
      </c>
      <c r="I8214" s="13">
        <f>VLOOKUP($U8214,Pricebook!$A:$D,4,0)</f>
        <v>125</v>
      </c>
      <c r="J8214" s="11">
        <f>G8214*(1-H8214)</f>
        <v>5343.75</v>
      </c>
      <c r="K8214" t="s">
        <v>862</v>
      </c>
      <c r="L8214" t="s">
        <v>193</v>
      </c>
      <c r="M8214" t="str">
        <f>VLOOKUP($L8214,Companies!$A:$G,7,)</f>
        <v>Semiconductors</v>
      </c>
      <c r="N8214" t="str">
        <f>VLOOKUP($L8214,Companies!$A:$G,6,)</f>
        <v>Technology</v>
      </c>
      <c r="O8214" s="6" t="s">
        <v>964</v>
      </c>
      <c r="P8214" s="6" t="s">
        <v>965</v>
      </c>
      <c r="Q8214" t="s">
        <v>197</v>
      </c>
      <c r="R8214" t="s">
        <v>23</v>
      </c>
      <c r="S8214" s="4">
        <v>41195</v>
      </c>
      <c r="T8214" s="7">
        <f>S8214-E8214</f>
        <v>2</v>
      </c>
      <c r="U8214" t="s">
        <v>14221</v>
      </c>
      <c r="V8214" s="6" t="s">
        <v>14254</v>
      </c>
      <c r="W8214" t="s">
        <v>14269</v>
      </c>
      <c r="X8214" t="s">
        <v>14184</v>
      </c>
      <c r="Y8214" t="str">
        <f>VLOOKUP(R8214,Managers!$A:$B,2,)</f>
        <v>Bob Turner</v>
      </c>
      <c r="Z8214" s="11">
        <f>VLOOKUP(X8214,HourlyWages!$A:$B,2,0)</f>
        <v>50</v>
      </c>
      <c r="AA8214">
        <v>1</v>
      </c>
    </row>
    <row r="8215" spans="1:27" x14ac:dyDescent="0.3">
      <c r="A8215" t="b">
        <f>COUNTIF($C$1:C8215, C8215)&gt;1</f>
        <v>0</v>
      </c>
      <c r="B8215" t="b">
        <f>VLOOKUP(C8215,Sheet3!$A:$B,2,0) &gt; 1</f>
        <v>0</v>
      </c>
      <c r="C8215">
        <v>8214</v>
      </c>
      <c r="D8215">
        <v>58725</v>
      </c>
      <c r="E8215" s="4">
        <v>40318</v>
      </c>
      <c r="F8215">
        <v>20</v>
      </c>
      <c r="G8215" s="15">
        <f>I8215*F8215</f>
        <v>2200</v>
      </c>
      <c r="H8215" s="9">
        <v>0.03</v>
      </c>
      <c r="I8215" s="13">
        <f>VLOOKUP($U8215,Pricebook!$A:$D,4,0)</f>
        <v>110</v>
      </c>
      <c r="J8215" s="11">
        <f>G8215*(1-H8215)</f>
        <v>2134</v>
      </c>
      <c r="K8215" t="s">
        <v>2578</v>
      </c>
      <c r="L8215" t="s">
        <v>151</v>
      </c>
      <c r="M8215" t="str">
        <f>VLOOKUP($L8215,Companies!$A:$G,7,)</f>
        <v>Hotels/Resorts</v>
      </c>
      <c r="N8215" t="str">
        <f>VLOOKUP($L8215,Companies!$A:$G,6,)</f>
        <v>Consumer Services</v>
      </c>
      <c r="O8215" s="6" t="s">
        <v>2579</v>
      </c>
      <c r="P8215" s="6" t="s">
        <v>2580</v>
      </c>
      <c r="Q8215" t="s">
        <v>440</v>
      </c>
      <c r="R8215" t="s">
        <v>16</v>
      </c>
      <c r="S8215" s="4">
        <v>40319</v>
      </c>
      <c r="T8215" s="7">
        <f>S8215-E8215</f>
        <v>1</v>
      </c>
      <c r="U8215" t="s">
        <v>14215</v>
      </c>
      <c r="V8215" s="6" t="s">
        <v>14254</v>
      </c>
      <c r="W8215" t="s">
        <v>14255</v>
      </c>
      <c r="X8215" t="s">
        <v>14197</v>
      </c>
      <c r="Y8215" t="str">
        <f>VLOOKUP(R8215,Managers!$A:$B,2,)</f>
        <v>Josh Martinez</v>
      </c>
      <c r="Z8215" s="11">
        <f>VLOOKUP(X8215,HourlyWages!$A:$B,2,0)</f>
        <v>71</v>
      </c>
      <c r="AA8215">
        <v>1</v>
      </c>
    </row>
    <row r="8216" spans="1:27" x14ac:dyDescent="0.3">
      <c r="A8216" t="b">
        <f>COUNTIF($C$1:C8216, C8216)&gt;1</f>
        <v>0</v>
      </c>
      <c r="B8216" t="b">
        <f>VLOOKUP(C8216,Sheet3!$A:$B,2,0) &gt; 1</f>
        <v>0</v>
      </c>
      <c r="C8216">
        <v>8215</v>
      </c>
      <c r="D8216">
        <v>58725</v>
      </c>
      <c r="E8216" s="4">
        <v>40318</v>
      </c>
      <c r="F8216">
        <v>39</v>
      </c>
      <c r="G8216" s="15">
        <f>I8216*F8216</f>
        <v>4290</v>
      </c>
      <c r="H8216" s="9">
        <v>0.05</v>
      </c>
      <c r="I8216" s="13">
        <f>VLOOKUP($U8216,Pricebook!$A:$D,4,0)</f>
        <v>110</v>
      </c>
      <c r="J8216" s="11">
        <f>G8216*(1-H8216)</f>
        <v>4075.5</v>
      </c>
      <c r="K8216" t="s">
        <v>2578</v>
      </c>
      <c r="L8216" t="s">
        <v>151</v>
      </c>
      <c r="M8216" t="str">
        <f>VLOOKUP($L8216,Companies!$A:$G,7,)</f>
        <v>Hotels/Resorts</v>
      </c>
      <c r="N8216" t="str">
        <f>VLOOKUP($L8216,Companies!$A:$G,6,)</f>
        <v>Consumer Services</v>
      </c>
      <c r="O8216" s="6" t="s">
        <v>1039</v>
      </c>
      <c r="P8216" s="6" t="s">
        <v>1040</v>
      </c>
      <c r="Q8216" t="s">
        <v>130</v>
      </c>
      <c r="R8216" t="s">
        <v>16</v>
      </c>
      <c r="S8216" s="4">
        <v>40319</v>
      </c>
      <c r="T8216" s="7">
        <f>S8216-E8216</f>
        <v>1</v>
      </c>
      <c r="U8216" t="s">
        <v>14220</v>
      </c>
      <c r="V8216" s="6" t="s">
        <v>14254</v>
      </c>
      <c r="W8216" t="s">
        <v>14255</v>
      </c>
      <c r="X8216" t="s">
        <v>14202</v>
      </c>
      <c r="Y8216" t="str">
        <f>VLOOKUP(R8216,Managers!$A:$B,2,)</f>
        <v>Josh Martinez</v>
      </c>
      <c r="Z8216" s="11">
        <f>VLOOKUP(X8216,HourlyWages!$A:$B,2,0)</f>
        <v>71</v>
      </c>
      <c r="AA8216">
        <v>1</v>
      </c>
    </row>
    <row r="8217" spans="1:27" x14ac:dyDescent="0.3">
      <c r="A8217" t="b">
        <f>COUNTIF($C$1:C8217, C8217)&gt;1</f>
        <v>0</v>
      </c>
      <c r="B8217" t="b">
        <f>VLOOKUP(C8217,Sheet3!$A:$B,2,0) &gt; 1</f>
        <v>0</v>
      </c>
      <c r="C8217">
        <v>8216</v>
      </c>
      <c r="D8217">
        <v>58727</v>
      </c>
      <c r="E8217" s="4">
        <v>40000</v>
      </c>
      <c r="F8217">
        <v>20</v>
      </c>
      <c r="G8217" s="15">
        <f>I8217*F8217</f>
        <v>2500</v>
      </c>
      <c r="H8217" s="9">
        <v>0.03</v>
      </c>
      <c r="I8217" s="13">
        <f>VLOOKUP($U8217,Pricebook!$A:$D,4,0)</f>
        <v>125</v>
      </c>
      <c r="J8217" s="11">
        <f>G8217*(1-H8217)</f>
        <v>2425</v>
      </c>
      <c r="K8217" t="s">
        <v>640</v>
      </c>
      <c r="L8217" t="s">
        <v>549</v>
      </c>
      <c r="M8217" t="str">
        <f>VLOOKUP($L8217,Companies!$A:$G,7,)</f>
        <v>RETAIL: Building Materials</v>
      </c>
      <c r="N8217" t="str">
        <f>VLOOKUP($L8217,Companies!$A:$G,6,)</f>
        <v>Consumer Services</v>
      </c>
      <c r="O8217" s="6" t="s">
        <v>2808</v>
      </c>
      <c r="P8217" s="6">
        <v>21117</v>
      </c>
      <c r="Q8217" t="s">
        <v>187</v>
      </c>
      <c r="R8217" t="s">
        <v>61</v>
      </c>
      <c r="S8217" s="4">
        <v>40001</v>
      </c>
      <c r="T8217" s="7">
        <f>S8217-E8217</f>
        <v>1</v>
      </c>
      <c r="U8217" t="s">
        <v>14208</v>
      </c>
      <c r="V8217" s="6" t="s">
        <v>14257</v>
      </c>
      <c r="W8217" t="s">
        <v>14264</v>
      </c>
      <c r="X8217" t="s">
        <v>14186</v>
      </c>
      <c r="Y8217" t="str">
        <f>VLOOKUP(R8217,Managers!$A:$B,2,)</f>
        <v>Allen Young</v>
      </c>
      <c r="Z8217" s="11">
        <f>VLOOKUP(X8217,HourlyWages!$A:$B,2,0)</f>
        <v>67</v>
      </c>
      <c r="AA8217">
        <v>1</v>
      </c>
    </row>
    <row r="8218" spans="1:27" x14ac:dyDescent="0.3">
      <c r="A8218" t="b">
        <f>COUNTIF($C$1:C8218, C8218)&gt;1</f>
        <v>0</v>
      </c>
      <c r="B8218" t="b">
        <f>VLOOKUP(C8218,Sheet3!$A:$B,2,0) &gt; 1</f>
        <v>0</v>
      </c>
      <c r="C8218">
        <v>8217</v>
      </c>
      <c r="D8218">
        <v>58755</v>
      </c>
      <c r="E8218" s="4">
        <v>40880</v>
      </c>
      <c r="F8218">
        <v>7</v>
      </c>
      <c r="G8218" s="15">
        <f>I8218*F8218</f>
        <v>1120</v>
      </c>
      <c r="H8218" s="9">
        <v>0.03</v>
      </c>
      <c r="I8218" s="13">
        <f>VLOOKUP($U8218,Pricebook!$A:$D,4,0)</f>
        <v>160</v>
      </c>
      <c r="J8218" s="11">
        <f>G8218*(1-H8218)</f>
        <v>1086.3999999999999</v>
      </c>
      <c r="K8218" t="s">
        <v>884</v>
      </c>
      <c r="L8218" t="s">
        <v>621</v>
      </c>
      <c r="M8218" t="str">
        <f>VLOOKUP($L8218,Companies!$A:$G,7,)</f>
        <v>Semiconductors</v>
      </c>
      <c r="N8218" t="str">
        <f>VLOOKUP($L8218,Companies!$A:$G,6,)</f>
        <v>Technology</v>
      </c>
      <c r="O8218" s="6" t="s">
        <v>2832</v>
      </c>
      <c r="P8218" s="6">
        <v>27511</v>
      </c>
      <c r="Q8218" t="s">
        <v>33</v>
      </c>
      <c r="R8218" t="s">
        <v>34</v>
      </c>
      <c r="S8218" s="4">
        <v>40882</v>
      </c>
      <c r="T8218" s="7">
        <f>S8218-E8218</f>
        <v>2</v>
      </c>
      <c r="U8218" t="s">
        <v>14218</v>
      </c>
      <c r="V8218" s="6" t="s">
        <v>14254</v>
      </c>
      <c r="W8218" t="s">
        <v>14269</v>
      </c>
      <c r="X8218" t="s">
        <v>14197</v>
      </c>
      <c r="Y8218" t="str">
        <f>VLOOKUP(R8218,Managers!$A:$B,2,)</f>
        <v>Frank Mitchell</v>
      </c>
      <c r="Z8218" s="11">
        <f>VLOOKUP(X8218,HourlyWages!$A:$B,2,0)</f>
        <v>71</v>
      </c>
      <c r="AA8218">
        <v>1</v>
      </c>
    </row>
    <row r="8219" spans="1:27" x14ac:dyDescent="0.3">
      <c r="A8219" t="b">
        <f>COUNTIF($C$1:C8219, C8219)&gt;1</f>
        <v>0</v>
      </c>
      <c r="B8219" t="b">
        <f>VLOOKUP(C8219,Sheet3!$A:$B,2,0) &gt; 1</f>
        <v>0</v>
      </c>
      <c r="C8219">
        <v>8218</v>
      </c>
      <c r="D8219">
        <v>58755</v>
      </c>
      <c r="E8219" s="4">
        <v>40880</v>
      </c>
      <c r="F8219">
        <v>18</v>
      </c>
      <c r="G8219" s="15">
        <f>I8219*F8219</f>
        <v>1980</v>
      </c>
      <c r="H8219" s="9">
        <v>0</v>
      </c>
      <c r="I8219" s="13">
        <f>VLOOKUP($U8219,Pricebook!$A:$D,4,0)</f>
        <v>110</v>
      </c>
      <c r="J8219" s="11">
        <f>G8219*(1-H8219)</f>
        <v>1980</v>
      </c>
      <c r="K8219" t="s">
        <v>884</v>
      </c>
      <c r="L8219" t="s">
        <v>621</v>
      </c>
      <c r="M8219" t="str">
        <f>VLOOKUP($L8219,Companies!$A:$G,7,)</f>
        <v>Semiconductors</v>
      </c>
      <c r="N8219" t="str">
        <f>VLOOKUP($L8219,Companies!$A:$G,6,)</f>
        <v>Technology</v>
      </c>
      <c r="O8219" s="6" t="s">
        <v>2832</v>
      </c>
      <c r="P8219" s="6">
        <v>27511</v>
      </c>
      <c r="Q8219" t="s">
        <v>33</v>
      </c>
      <c r="R8219" t="s">
        <v>34</v>
      </c>
      <c r="S8219" s="4">
        <v>40889</v>
      </c>
      <c r="T8219" s="7">
        <f>S8219-E8219</f>
        <v>9</v>
      </c>
      <c r="U8219" t="s">
        <v>14215</v>
      </c>
      <c r="V8219" s="6" t="s">
        <v>14254</v>
      </c>
      <c r="W8219" t="s">
        <v>14265</v>
      </c>
      <c r="X8219" t="s">
        <v>14198</v>
      </c>
      <c r="Y8219" t="str">
        <f>VLOOKUP(R8219,Managers!$A:$B,2,)</f>
        <v>Frank Mitchell</v>
      </c>
      <c r="Z8219" s="11">
        <f>VLOOKUP(X8219,HourlyWages!$A:$B,2,0)</f>
        <v>51</v>
      </c>
      <c r="AA8219">
        <v>1</v>
      </c>
    </row>
    <row r="8220" spans="1:27" x14ac:dyDescent="0.3">
      <c r="A8220" t="b">
        <f>COUNTIF($C$1:C8220, C8220)&gt;1</f>
        <v>0</v>
      </c>
      <c r="B8220" t="b">
        <f>VLOOKUP(C8220,Sheet3!$A:$B,2,0) &gt; 1</f>
        <v>0</v>
      </c>
      <c r="C8220">
        <v>8219</v>
      </c>
      <c r="D8220">
        <v>58759</v>
      </c>
      <c r="E8220" s="4">
        <v>39834</v>
      </c>
      <c r="F8220">
        <v>4</v>
      </c>
      <c r="G8220" s="15">
        <f>I8220*F8220</f>
        <v>440</v>
      </c>
      <c r="H8220" s="9">
        <v>0.1</v>
      </c>
      <c r="I8220" s="13">
        <f>VLOOKUP($U8220,Pricebook!$A:$D,4,0)</f>
        <v>110</v>
      </c>
      <c r="J8220" s="11">
        <f>G8220*(1-H8220)</f>
        <v>396</v>
      </c>
      <c r="K8220" t="s">
        <v>682</v>
      </c>
      <c r="L8220" t="s">
        <v>99</v>
      </c>
      <c r="M8220" t="str">
        <f>VLOOKUP($L8220,Companies!$A:$G,7,)</f>
        <v>Television Services</v>
      </c>
      <c r="N8220" t="str">
        <f>VLOOKUP($L8220,Companies!$A:$G,6,)</f>
        <v>Consumer Services</v>
      </c>
      <c r="O8220" s="6" t="s">
        <v>1681</v>
      </c>
      <c r="P8220" s="6">
        <v>80817</v>
      </c>
      <c r="Q8220" t="s">
        <v>237</v>
      </c>
      <c r="R8220" t="s">
        <v>23</v>
      </c>
      <c r="S8220" s="4">
        <v>39841</v>
      </c>
      <c r="T8220" s="7">
        <f>S8220-E8220</f>
        <v>7</v>
      </c>
      <c r="U8220" t="s">
        <v>14215</v>
      </c>
      <c r="V8220" s="6" t="s">
        <v>14257</v>
      </c>
      <c r="W8220" t="s">
        <v>14258</v>
      </c>
      <c r="X8220" t="s">
        <v>14189</v>
      </c>
      <c r="Y8220" t="str">
        <f>VLOOKUP(R8220,Managers!$A:$B,2,)</f>
        <v>Bob Turner</v>
      </c>
      <c r="Z8220" s="11">
        <f>VLOOKUP(X8220,HourlyWages!$A:$B,2,0)</f>
        <v>62</v>
      </c>
      <c r="AA8220">
        <v>1</v>
      </c>
    </row>
    <row r="8221" spans="1:27" x14ac:dyDescent="0.3">
      <c r="A8221" t="b">
        <f>COUNTIF($C$1:C8221, C8221)&gt;1</f>
        <v>0</v>
      </c>
      <c r="B8221" t="b">
        <f>VLOOKUP(C8221,Sheet3!$A:$B,2,0) &gt; 1</f>
        <v>0</v>
      </c>
      <c r="C8221">
        <v>8220</v>
      </c>
      <c r="D8221">
        <v>58784</v>
      </c>
      <c r="E8221" s="4">
        <v>39831</v>
      </c>
      <c r="F8221">
        <v>12</v>
      </c>
      <c r="G8221" s="15">
        <f>I8221*F8221</f>
        <v>1320</v>
      </c>
      <c r="H8221" s="9">
        <v>0.02</v>
      </c>
      <c r="I8221" s="13">
        <f>VLOOKUP($U8221,Pricebook!$A:$D,4,0)</f>
        <v>110</v>
      </c>
      <c r="J8221" s="11">
        <f>G8221*(1-H8221)</f>
        <v>1293.5999999999999</v>
      </c>
      <c r="K8221" t="s">
        <v>2592</v>
      </c>
      <c r="L8221" t="s">
        <v>571</v>
      </c>
      <c r="M8221" t="str">
        <f>VLOOKUP($L8221,Companies!$A:$G,7,)</f>
        <v>EDP Services</v>
      </c>
      <c r="N8221" t="str">
        <f>VLOOKUP($L8221,Companies!$A:$G,6,)</f>
        <v>Technology</v>
      </c>
      <c r="O8221" s="6" t="s">
        <v>2594</v>
      </c>
      <c r="P8221" s="6">
        <v>38801</v>
      </c>
      <c r="Q8221" t="s">
        <v>699</v>
      </c>
      <c r="R8221" t="s">
        <v>34</v>
      </c>
      <c r="S8221" s="4">
        <v>39832</v>
      </c>
      <c r="T8221" s="7">
        <f>S8221-E8221</f>
        <v>1</v>
      </c>
      <c r="U8221" t="s">
        <v>14220</v>
      </c>
      <c r="V8221" s="6" t="s">
        <v>14254</v>
      </c>
      <c r="W8221" t="s">
        <v>14255</v>
      </c>
      <c r="X8221" t="s">
        <v>14197</v>
      </c>
      <c r="Y8221" t="str">
        <f>VLOOKUP(R8221,Managers!$A:$B,2,)</f>
        <v>Frank Mitchell</v>
      </c>
      <c r="Z8221" s="11">
        <f>VLOOKUP(X8221,HourlyWages!$A:$B,2,0)</f>
        <v>71</v>
      </c>
      <c r="AA8221">
        <v>1</v>
      </c>
    </row>
    <row r="8222" spans="1:27" x14ac:dyDescent="0.3">
      <c r="A8222" t="b">
        <f>COUNTIF($C$1:C8222, C8222)&gt;1</f>
        <v>0</v>
      </c>
      <c r="B8222" t="b">
        <f>VLOOKUP(C8222,Sheet3!$A:$B,2,0) &gt; 1</f>
        <v>0</v>
      </c>
      <c r="C8222">
        <v>8221</v>
      </c>
      <c r="D8222">
        <v>58784</v>
      </c>
      <c r="E8222" s="4">
        <v>39831</v>
      </c>
      <c r="F8222">
        <v>29</v>
      </c>
      <c r="G8222" s="15">
        <f>I8222*F8222</f>
        <v>3190</v>
      </c>
      <c r="H8222" s="9">
        <v>0.06</v>
      </c>
      <c r="I8222" s="13">
        <f>VLOOKUP($U8222,Pricebook!$A:$D,4,0)</f>
        <v>110</v>
      </c>
      <c r="J8222" s="11">
        <f>G8222*(1-H8222)</f>
        <v>2998.6</v>
      </c>
      <c r="K8222" t="s">
        <v>2592</v>
      </c>
      <c r="L8222" t="s">
        <v>571</v>
      </c>
      <c r="M8222" t="str">
        <f>VLOOKUP($L8222,Companies!$A:$G,7,)</f>
        <v>EDP Services</v>
      </c>
      <c r="N8222" t="str">
        <f>VLOOKUP($L8222,Companies!$A:$G,6,)</f>
        <v>Technology</v>
      </c>
      <c r="O8222" s="6" t="s">
        <v>2594</v>
      </c>
      <c r="P8222" s="6">
        <v>38801</v>
      </c>
      <c r="Q8222" t="s">
        <v>699</v>
      </c>
      <c r="R8222" t="s">
        <v>34</v>
      </c>
      <c r="S8222" s="4">
        <v>39831</v>
      </c>
      <c r="T8222" s="7">
        <f>S8222-E8222</f>
        <v>0</v>
      </c>
      <c r="U8222" t="s">
        <v>14215</v>
      </c>
      <c r="V8222" s="6" t="s">
        <v>14251</v>
      </c>
      <c r="W8222" t="s">
        <v>14262</v>
      </c>
      <c r="X8222" t="s">
        <v>14197</v>
      </c>
      <c r="Y8222" t="str">
        <f>VLOOKUP(R8222,Managers!$A:$B,2,)</f>
        <v>Frank Mitchell</v>
      </c>
      <c r="Z8222" s="11">
        <f>VLOOKUP(X8222,HourlyWages!$A:$B,2,0)</f>
        <v>71</v>
      </c>
      <c r="AA8222">
        <v>1</v>
      </c>
    </row>
    <row r="8223" spans="1:27" x14ac:dyDescent="0.3">
      <c r="A8223" t="b">
        <f>COUNTIF($C$1:C8223, C8223)&gt;1</f>
        <v>0</v>
      </c>
      <c r="B8223" t="b">
        <f>VLOOKUP(C8223,Sheet3!$A:$B,2,0) &gt; 1</f>
        <v>0</v>
      </c>
      <c r="C8223">
        <v>8222</v>
      </c>
      <c r="D8223">
        <v>58784</v>
      </c>
      <c r="E8223" s="4">
        <v>39831</v>
      </c>
      <c r="F8223">
        <v>17</v>
      </c>
      <c r="G8223" s="15">
        <f>I8223*F8223</f>
        <v>3400</v>
      </c>
      <c r="H8223" s="9">
        <v>0.02</v>
      </c>
      <c r="I8223" s="13">
        <f>VLOOKUP($U8223,Pricebook!$A:$D,4,0)</f>
        <v>200</v>
      </c>
      <c r="J8223" s="11">
        <f>G8223*(1-H8223)</f>
        <v>3332</v>
      </c>
      <c r="K8223" t="s">
        <v>2592</v>
      </c>
      <c r="L8223" t="s">
        <v>571</v>
      </c>
      <c r="M8223" t="str">
        <f>VLOOKUP($L8223,Companies!$A:$G,7,)</f>
        <v>EDP Services</v>
      </c>
      <c r="N8223" t="str">
        <f>VLOOKUP($L8223,Companies!$A:$G,6,)</f>
        <v>Technology</v>
      </c>
      <c r="O8223" s="6" t="s">
        <v>2594</v>
      </c>
      <c r="P8223" s="6">
        <v>38801</v>
      </c>
      <c r="Q8223" t="s">
        <v>699</v>
      </c>
      <c r="R8223" t="s">
        <v>34</v>
      </c>
      <c r="S8223" s="4">
        <v>39832</v>
      </c>
      <c r="T8223" s="7">
        <f>S8223-E8223</f>
        <v>1</v>
      </c>
      <c r="U8223" t="s">
        <v>14206</v>
      </c>
      <c r="V8223" s="6" t="s">
        <v>14251</v>
      </c>
      <c r="W8223" t="s">
        <v>14262</v>
      </c>
      <c r="X8223" t="s">
        <v>14192</v>
      </c>
      <c r="Y8223" t="str">
        <f>VLOOKUP(R8223,Managers!$A:$B,2,)</f>
        <v>Frank Mitchell</v>
      </c>
      <c r="Z8223" s="11">
        <f>VLOOKUP(X8223,HourlyWages!$A:$B,2,0)</f>
        <v>75</v>
      </c>
      <c r="AA8223">
        <v>1</v>
      </c>
    </row>
    <row r="8224" spans="1:27" x14ac:dyDescent="0.3">
      <c r="A8224" t="b">
        <f>COUNTIF($C$1:C8224, C8224)&gt;1</f>
        <v>0</v>
      </c>
      <c r="B8224" t="b">
        <f>VLOOKUP(C8224,Sheet3!$A:$B,2,0) &gt; 1</f>
        <v>0</v>
      </c>
      <c r="C8224">
        <v>8223</v>
      </c>
      <c r="D8224">
        <v>58784</v>
      </c>
      <c r="E8224" s="4">
        <v>39831</v>
      </c>
      <c r="F8224">
        <v>25</v>
      </c>
      <c r="G8224" s="15">
        <f>I8224*F8224</f>
        <v>3125</v>
      </c>
      <c r="H8224" s="9">
        <v>0.05</v>
      </c>
      <c r="I8224" s="13">
        <f>VLOOKUP($U8224,Pricebook!$A:$D,4,0)</f>
        <v>125</v>
      </c>
      <c r="J8224" s="11">
        <f>G8224*(1-H8224)</f>
        <v>2968.75</v>
      </c>
      <c r="K8224" t="s">
        <v>2592</v>
      </c>
      <c r="L8224" t="s">
        <v>571</v>
      </c>
      <c r="M8224" t="str">
        <f>VLOOKUP($L8224,Companies!$A:$G,7,)</f>
        <v>EDP Services</v>
      </c>
      <c r="N8224" t="str">
        <f>VLOOKUP($L8224,Companies!$A:$G,6,)</f>
        <v>Technology</v>
      </c>
      <c r="O8224" s="6" t="s">
        <v>2909</v>
      </c>
      <c r="P8224" s="6" t="s">
        <v>2910</v>
      </c>
      <c r="Q8224" t="s">
        <v>232</v>
      </c>
      <c r="R8224" t="s">
        <v>61</v>
      </c>
      <c r="S8224" s="4">
        <v>39833</v>
      </c>
      <c r="T8224" s="7">
        <f>S8224-E8224</f>
        <v>2</v>
      </c>
      <c r="U8224" t="s">
        <v>14221</v>
      </c>
      <c r="V8224" s="6" t="s">
        <v>14254</v>
      </c>
      <c r="W8224" t="s">
        <v>14256</v>
      </c>
      <c r="X8224" t="s">
        <v>14200</v>
      </c>
      <c r="Y8224" t="str">
        <f>VLOOKUP(R8224,Managers!$A:$B,2,)</f>
        <v>Allen Young</v>
      </c>
      <c r="Z8224" s="11">
        <f>VLOOKUP(X8224,HourlyWages!$A:$B,2,0)</f>
        <v>59</v>
      </c>
      <c r="AA8224">
        <v>1</v>
      </c>
    </row>
    <row r="8225" spans="1:27" x14ac:dyDescent="0.3">
      <c r="A8225" t="b">
        <f>COUNTIF($C$1:C8225, C8225)&gt;1</f>
        <v>0</v>
      </c>
      <c r="B8225" t="b">
        <f>VLOOKUP(C8225,Sheet3!$A:$B,2,0) &gt; 1</f>
        <v>0</v>
      </c>
      <c r="C8225">
        <v>8224</v>
      </c>
      <c r="D8225">
        <v>58784</v>
      </c>
      <c r="E8225" s="4">
        <v>39831</v>
      </c>
      <c r="F8225">
        <v>20</v>
      </c>
      <c r="G8225" s="15">
        <f>I8225*F8225</f>
        <v>3000</v>
      </c>
      <c r="H8225" s="9">
        <v>0.04</v>
      </c>
      <c r="I8225" s="13">
        <f>VLOOKUP($U8225,Pricebook!$A:$D,4,0)</f>
        <v>150</v>
      </c>
      <c r="J8225" s="11">
        <f>G8225*(1-H8225)</f>
        <v>2880</v>
      </c>
      <c r="K8225" t="s">
        <v>2592</v>
      </c>
      <c r="L8225" t="s">
        <v>571</v>
      </c>
      <c r="M8225" t="str">
        <f>VLOOKUP($L8225,Companies!$A:$G,7,)</f>
        <v>EDP Services</v>
      </c>
      <c r="N8225" t="str">
        <f>VLOOKUP($L8225,Companies!$A:$G,6,)</f>
        <v>Technology</v>
      </c>
      <c r="O8225" s="6" t="s">
        <v>2909</v>
      </c>
      <c r="P8225" s="6" t="s">
        <v>2910</v>
      </c>
      <c r="Q8225" t="s">
        <v>232</v>
      </c>
      <c r="R8225" t="s">
        <v>61</v>
      </c>
      <c r="S8225" s="4">
        <v>39833</v>
      </c>
      <c r="T8225" s="7">
        <f>S8225-E8225</f>
        <v>2</v>
      </c>
      <c r="U8225" t="s">
        <v>14216</v>
      </c>
      <c r="V8225" s="6" t="s">
        <v>14251</v>
      </c>
      <c r="W8225" t="s">
        <v>14263</v>
      </c>
      <c r="X8225" t="s">
        <v>14184</v>
      </c>
      <c r="Y8225" t="str">
        <f>VLOOKUP(R8225,Managers!$A:$B,2,)</f>
        <v>Allen Young</v>
      </c>
      <c r="Z8225" s="11">
        <f>VLOOKUP(X8225,HourlyWages!$A:$B,2,0)</f>
        <v>50</v>
      </c>
      <c r="AA8225">
        <v>1</v>
      </c>
    </row>
    <row r="8226" spans="1:27" x14ac:dyDescent="0.3">
      <c r="A8226" t="b">
        <f>COUNTIF($C$1:C8226, C8226)&gt;1</f>
        <v>0</v>
      </c>
      <c r="B8226" t="b">
        <f>VLOOKUP(C8226,Sheet3!$A:$B,2,0) &gt; 1</f>
        <v>0</v>
      </c>
      <c r="C8226">
        <v>8225</v>
      </c>
      <c r="D8226">
        <v>58788</v>
      </c>
      <c r="E8226" s="4">
        <v>40210</v>
      </c>
      <c r="F8226">
        <v>31</v>
      </c>
      <c r="G8226" s="15">
        <f>I8226*F8226</f>
        <v>4650</v>
      </c>
      <c r="H8226" s="9">
        <v>0.04</v>
      </c>
      <c r="I8226" s="13">
        <f>VLOOKUP($U8226,Pricebook!$A:$D,4,0)</f>
        <v>150</v>
      </c>
      <c r="J8226" s="11">
        <f>G8226*(1-H8226)</f>
        <v>4464</v>
      </c>
      <c r="K8226" t="s">
        <v>1418</v>
      </c>
      <c r="L8226" t="s">
        <v>360</v>
      </c>
      <c r="M8226" t="str">
        <f>VLOOKUP($L8226,Companies!$A:$G,7,)</f>
        <v>Semiconductors</v>
      </c>
      <c r="N8226" t="str">
        <f>VLOOKUP($L8226,Companies!$A:$G,6,)</f>
        <v>Technology</v>
      </c>
      <c r="O8226" s="6" t="s">
        <v>1782</v>
      </c>
      <c r="P8226" s="6">
        <v>46312</v>
      </c>
      <c r="Q8226" t="s">
        <v>278</v>
      </c>
      <c r="R8226" t="s">
        <v>16</v>
      </c>
      <c r="S8226" s="4">
        <v>40212</v>
      </c>
      <c r="T8226" s="7">
        <f>S8226-E8226</f>
        <v>2</v>
      </c>
      <c r="U8226" t="s">
        <v>14211</v>
      </c>
      <c r="V8226" s="6" t="s">
        <v>14257</v>
      </c>
      <c r="W8226" t="s">
        <v>14259</v>
      </c>
      <c r="X8226" t="s">
        <v>14190</v>
      </c>
      <c r="Y8226" t="str">
        <f>VLOOKUP(R8226,Managers!$A:$B,2,)</f>
        <v>Josh Martinez</v>
      </c>
      <c r="Z8226" s="11">
        <f>VLOOKUP(X8226,HourlyWages!$A:$B,2,0)</f>
        <v>67</v>
      </c>
      <c r="AA8226">
        <v>1</v>
      </c>
    </row>
    <row r="8227" spans="1:27" x14ac:dyDescent="0.3">
      <c r="A8227" t="b">
        <f>COUNTIF($C$1:C8227, C8227)&gt;1</f>
        <v>0</v>
      </c>
      <c r="B8227" t="b">
        <f>VLOOKUP(C8227,Sheet3!$A:$B,2,0) &gt; 1</f>
        <v>0</v>
      </c>
      <c r="C8227">
        <v>8226</v>
      </c>
      <c r="D8227">
        <v>58789</v>
      </c>
      <c r="E8227" s="4">
        <v>40395</v>
      </c>
      <c r="F8227">
        <v>26</v>
      </c>
      <c r="G8227" s="15">
        <f>I8227*F8227</f>
        <v>4160</v>
      </c>
      <c r="H8227" s="9">
        <v>0.03</v>
      </c>
      <c r="I8227" s="13">
        <f>VLOOKUP($U8227,Pricebook!$A:$D,4,0)</f>
        <v>160</v>
      </c>
      <c r="J8227" s="11">
        <f>G8227*(1-H8227)</f>
        <v>4035.2</v>
      </c>
      <c r="K8227" t="s">
        <v>821</v>
      </c>
      <c r="L8227" t="s">
        <v>452</v>
      </c>
      <c r="M8227" t="str">
        <f>VLOOKUP($L8227,Companies!$A:$G,7,)</f>
        <v>Biotechnology: Biological Products (No Diagnostic Substances)</v>
      </c>
      <c r="N8227" t="str">
        <f>VLOOKUP($L8227,Companies!$A:$G,6,)</f>
        <v>Health Care</v>
      </c>
      <c r="O8227" s="6" t="s">
        <v>1243</v>
      </c>
      <c r="P8227" s="6">
        <v>63301</v>
      </c>
      <c r="Q8227" t="s">
        <v>358</v>
      </c>
      <c r="R8227" t="s">
        <v>16</v>
      </c>
      <c r="S8227" s="4">
        <v>40399</v>
      </c>
      <c r="T8227" s="7">
        <f>S8227-E8227</f>
        <v>4</v>
      </c>
      <c r="U8227" t="s">
        <v>14218</v>
      </c>
      <c r="V8227" s="6" t="s">
        <v>14251</v>
      </c>
      <c r="W8227" t="s">
        <v>14260</v>
      </c>
      <c r="X8227" t="s">
        <v>14184</v>
      </c>
      <c r="Y8227" t="str">
        <f>VLOOKUP(R8227,Managers!$A:$B,2,)</f>
        <v>Josh Martinez</v>
      </c>
      <c r="Z8227" s="11">
        <f>VLOOKUP(X8227,HourlyWages!$A:$B,2,0)</f>
        <v>50</v>
      </c>
      <c r="AA8227">
        <v>1</v>
      </c>
    </row>
    <row r="8228" spans="1:27" x14ac:dyDescent="0.3">
      <c r="A8228" t="b">
        <f>COUNTIF($C$1:C8228, C8228)&gt;1</f>
        <v>0</v>
      </c>
      <c r="B8228" t="b">
        <f>VLOOKUP(C8228,Sheet3!$A:$B,2,0) &gt; 1</f>
        <v>0</v>
      </c>
      <c r="C8228">
        <v>8227</v>
      </c>
      <c r="D8228">
        <v>58789</v>
      </c>
      <c r="E8228" s="4">
        <v>40395</v>
      </c>
      <c r="F8228">
        <v>38</v>
      </c>
      <c r="G8228" s="15">
        <f>I8228*F8228</f>
        <v>4750</v>
      </c>
      <c r="H8228" s="9">
        <v>0.02</v>
      </c>
      <c r="I8228" s="13">
        <f>VLOOKUP($U8228,Pricebook!$A:$D,4,0)</f>
        <v>125</v>
      </c>
      <c r="J8228" s="11">
        <f>G8228*(1-H8228)</f>
        <v>4655</v>
      </c>
      <c r="K8228" t="s">
        <v>821</v>
      </c>
      <c r="L8228" t="s">
        <v>452</v>
      </c>
      <c r="M8228" t="str">
        <f>VLOOKUP($L8228,Companies!$A:$G,7,)</f>
        <v>Biotechnology: Biological Products (No Diagnostic Substances)</v>
      </c>
      <c r="N8228" t="str">
        <f>VLOOKUP($L8228,Companies!$A:$G,6,)</f>
        <v>Health Care</v>
      </c>
      <c r="O8228" s="6" t="s">
        <v>1243</v>
      </c>
      <c r="P8228" s="6">
        <v>63301</v>
      </c>
      <c r="Q8228" t="s">
        <v>358</v>
      </c>
      <c r="R8228" t="s">
        <v>16</v>
      </c>
      <c r="S8228" s="4">
        <v>40400</v>
      </c>
      <c r="T8228" s="7">
        <f>S8228-E8228</f>
        <v>5</v>
      </c>
      <c r="U8228" t="s">
        <v>14208</v>
      </c>
      <c r="V8228" s="6" t="s">
        <v>14257</v>
      </c>
      <c r="W8228" t="s">
        <v>14270</v>
      </c>
      <c r="X8228" t="s">
        <v>14200</v>
      </c>
      <c r="Y8228" t="str">
        <f>VLOOKUP(R8228,Managers!$A:$B,2,)</f>
        <v>Josh Martinez</v>
      </c>
      <c r="Z8228" s="11">
        <f>VLOOKUP(X8228,HourlyWages!$A:$B,2,0)</f>
        <v>59</v>
      </c>
      <c r="AA8228">
        <v>1</v>
      </c>
    </row>
    <row r="8229" spans="1:27" x14ac:dyDescent="0.3">
      <c r="A8229" t="b">
        <f>COUNTIF($C$1:C8229, C8229)&gt;1</f>
        <v>0</v>
      </c>
      <c r="B8229" t="b">
        <f>VLOOKUP(C8229,Sheet3!$A:$B,2,0) &gt; 1</f>
        <v>0</v>
      </c>
      <c r="C8229">
        <v>8228</v>
      </c>
      <c r="D8229">
        <v>58818</v>
      </c>
      <c r="E8229" s="4">
        <v>39918</v>
      </c>
      <c r="F8229">
        <v>41</v>
      </c>
      <c r="G8229" s="15">
        <f>I8229*F8229</f>
        <v>6150</v>
      </c>
      <c r="H8229" s="9">
        <v>0.01</v>
      </c>
      <c r="I8229" s="13">
        <f>VLOOKUP($U8229,Pricebook!$A:$D,4,0)</f>
        <v>150</v>
      </c>
      <c r="J8229" s="11">
        <f>G8229*(1-H8229)</f>
        <v>6088.5</v>
      </c>
      <c r="K8229" t="s">
        <v>617</v>
      </c>
      <c r="L8229" t="s">
        <v>482</v>
      </c>
      <c r="M8229" t="str">
        <f>VLOOKUP($L8229,Companies!$A:$G,7,)</f>
        <v>Television Services</v>
      </c>
      <c r="N8229" t="str">
        <f>VLOOKUP($L8229,Companies!$A:$G,6,)</f>
        <v>Consumer Services</v>
      </c>
      <c r="O8229" s="6" t="s">
        <v>1625</v>
      </c>
      <c r="P8229" s="6">
        <v>22204</v>
      </c>
      <c r="Q8229" t="s">
        <v>368</v>
      </c>
      <c r="R8229" t="s">
        <v>34</v>
      </c>
      <c r="S8229" s="4">
        <v>39919</v>
      </c>
      <c r="T8229" s="7">
        <f>S8229-E8229</f>
        <v>1</v>
      </c>
      <c r="U8229" t="s">
        <v>14211</v>
      </c>
      <c r="V8229" s="6" t="s">
        <v>14251</v>
      </c>
      <c r="W8229" t="s">
        <v>14260</v>
      </c>
      <c r="X8229" t="s">
        <v>14190</v>
      </c>
      <c r="Y8229" t="str">
        <f>VLOOKUP(R8229,Managers!$A:$B,2,)</f>
        <v>Frank Mitchell</v>
      </c>
      <c r="Z8229" s="11">
        <f>VLOOKUP(X8229,HourlyWages!$A:$B,2,0)</f>
        <v>67</v>
      </c>
      <c r="AA8229">
        <v>1</v>
      </c>
    </row>
    <row r="8230" spans="1:27" x14ac:dyDescent="0.3">
      <c r="A8230" t="b">
        <f>COUNTIF($C$1:C8230, C8230)&gt;1</f>
        <v>0</v>
      </c>
      <c r="B8230" t="b">
        <f>VLOOKUP(C8230,Sheet3!$A:$B,2,0) &gt; 1</f>
        <v>0</v>
      </c>
      <c r="C8230">
        <v>8229</v>
      </c>
      <c r="D8230">
        <v>58818</v>
      </c>
      <c r="E8230" s="4">
        <v>39918</v>
      </c>
      <c r="F8230">
        <v>20</v>
      </c>
      <c r="G8230" s="15">
        <f>I8230*F8230</f>
        <v>2500</v>
      </c>
      <c r="H8230" s="9">
        <v>0.1</v>
      </c>
      <c r="I8230" s="13">
        <f>VLOOKUP($U8230,Pricebook!$A:$D,4,0)</f>
        <v>125</v>
      </c>
      <c r="J8230" s="11">
        <f>G8230*(1-H8230)</f>
        <v>2250</v>
      </c>
      <c r="K8230" t="s">
        <v>617</v>
      </c>
      <c r="L8230" t="s">
        <v>482</v>
      </c>
      <c r="M8230" t="str">
        <f>VLOOKUP($L8230,Companies!$A:$G,7,)</f>
        <v>Television Services</v>
      </c>
      <c r="N8230" t="str">
        <f>VLOOKUP($L8230,Companies!$A:$G,6,)</f>
        <v>Consumer Services</v>
      </c>
      <c r="O8230" s="6" t="s">
        <v>403</v>
      </c>
      <c r="P8230" s="6" t="s">
        <v>404</v>
      </c>
      <c r="Q8230" t="s">
        <v>368</v>
      </c>
      <c r="R8230" t="s">
        <v>34</v>
      </c>
      <c r="S8230" s="4">
        <v>39920</v>
      </c>
      <c r="T8230" s="7">
        <f>S8230-E8230</f>
        <v>2</v>
      </c>
      <c r="U8230" t="s">
        <v>14221</v>
      </c>
      <c r="V8230" s="6" t="s">
        <v>14251</v>
      </c>
      <c r="W8230" t="s">
        <v>14263</v>
      </c>
      <c r="X8230" t="s">
        <v>14186</v>
      </c>
      <c r="Y8230" t="str">
        <f>VLOOKUP(R8230,Managers!$A:$B,2,)</f>
        <v>Frank Mitchell</v>
      </c>
      <c r="Z8230" s="11">
        <f>VLOOKUP(X8230,HourlyWages!$A:$B,2,0)</f>
        <v>67</v>
      </c>
      <c r="AA8230">
        <v>1</v>
      </c>
    </row>
    <row r="8231" spans="1:27" x14ac:dyDescent="0.3">
      <c r="A8231" t="b">
        <f>COUNTIF($C$1:C8231, C8231)&gt;1</f>
        <v>0</v>
      </c>
      <c r="B8231" t="b">
        <f>VLOOKUP(C8231,Sheet3!$A:$B,2,0) &gt; 1</f>
        <v>0</v>
      </c>
      <c r="C8231">
        <v>8230</v>
      </c>
      <c r="D8231">
        <v>58820</v>
      </c>
      <c r="E8231" s="4">
        <v>40236</v>
      </c>
      <c r="F8231">
        <v>24</v>
      </c>
      <c r="G8231" s="15">
        <f>I8231*F8231</f>
        <v>3000</v>
      </c>
      <c r="H8231" s="9">
        <v>0.01</v>
      </c>
      <c r="I8231" s="13">
        <f>VLOOKUP($U8231,Pricebook!$A:$D,4,0)</f>
        <v>125</v>
      </c>
      <c r="J8231" s="11">
        <f>G8231*(1-H8231)</f>
        <v>2970</v>
      </c>
      <c r="K8231" t="s">
        <v>1915</v>
      </c>
      <c r="L8231" t="s">
        <v>363</v>
      </c>
      <c r="M8231" t="str">
        <f>VLOOKUP($L8231,Companies!$A:$G,7,)</f>
        <v>Biotechnology: Laboratory Analytical Instruments</v>
      </c>
      <c r="N8231" t="str">
        <f>VLOOKUP($L8231,Companies!$A:$G,6,)</f>
        <v>Capital Goods</v>
      </c>
      <c r="O8231" s="6" t="s">
        <v>1235</v>
      </c>
      <c r="P8231" s="6" t="s">
        <v>1236</v>
      </c>
      <c r="Q8231" t="s">
        <v>95</v>
      </c>
      <c r="R8231" t="s">
        <v>16</v>
      </c>
      <c r="S8231" s="4">
        <v>40241</v>
      </c>
      <c r="T8231" s="7">
        <f>S8231-E8231</f>
        <v>5</v>
      </c>
      <c r="U8231" t="s">
        <v>14208</v>
      </c>
      <c r="V8231" s="6" t="s">
        <v>14251</v>
      </c>
      <c r="W8231" t="s">
        <v>14263</v>
      </c>
      <c r="X8231" t="s">
        <v>14199</v>
      </c>
      <c r="Y8231" t="str">
        <f>VLOOKUP(R8231,Managers!$A:$B,2,)</f>
        <v>Josh Martinez</v>
      </c>
      <c r="Z8231" s="11">
        <f>VLOOKUP(X8231,HourlyWages!$A:$B,2,0)</f>
        <v>68</v>
      </c>
      <c r="AA8231">
        <v>1</v>
      </c>
    </row>
    <row r="8232" spans="1:27" x14ac:dyDescent="0.3">
      <c r="A8232" t="b">
        <f>COUNTIF($C$1:C8232, C8232)&gt;1</f>
        <v>0</v>
      </c>
      <c r="B8232" t="b">
        <f>VLOOKUP(C8232,Sheet3!$A:$B,2,0) &gt; 1</f>
        <v>0</v>
      </c>
      <c r="C8232">
        <v>8231</v>
      </c>
      <c r="D8232">
        <v>58851</v>
      </c>
      <c r="E8232" s="4">
        <v>40336</v>
      </c>
      <c r="F8232">
        <v>3</v>
      </c>
      <c r="G8232" s="15">
        <f>I8232*F8232</f>
        <v>375</v>
      </c>
      <c r="H8232" s="9">
        <v>0.1</v>
      </c>
      <c r="I8232" s="13">
        <f>VLOOKUP($U8232,Pricebook!$A:$D,4,0)</f>
        <v>125</v>
      </c>
      <c r="J8232" s="11">
        <f>G8232*(1-H8232)</f>
        <v>337.5</v>
      </c>
      <c r="K8232" t="s">
        <v>614</v>
      </c>
      <c r="L8232" t="s">
        <v>193</v>
      </c>
      <c r="M8232" t="str">
        <f>VLOOKUP($L8232,Companies!$A:$G,7,)</f>
        <v>Semiconductors</v>
      </c>
      <c r="N8232" t="str">
        <f>VLOOKUP($L8232,Companies!$A:$G,6,)</f>
        <v>Technology</v>
      </c>
      <c r="O8232" s="6" t="s">
        <v>943</v>
      </c>
      <c r="P8232" s="6">
        <v>75088</v>
      </c>
      <c r="Q8232" t="s">
        <v>48</v>
      </c>
      <c r="R8232" t="s">
        <v>16</v>
      </c>
      <c r="S8232" s="4">
        <v>40340</v>
      </c>
      <c r="T8232" s="7">
        <f>S8232-E8232</f>
        <v>4</v>
      </c>
      <c r="U8232" t="s">
        <v>14208</v>
      </c>
      <c r="V8232" s="6" t="s">
        <v>14257</v>
      </c>
      <c r="W8232" t="s">
        <v>14258</v>
      </c>
      <c r="X8232" t="s">
        <v>14194</v>
      </c>
      <c r="Y8232" t="str">
        <f>VLOOKUP(R8232,Managers!$A:$B,2,)</f>
        <v>Josh Martinez</v>
      </c>
      <c r="Z8232" s="11">
        <f>VLOOKUP(X8232,HourlyWages!$A:$B,2,0)</f>
        <v>71</v>
      </c>
      <c r="AA8232">
        <v>1</v>
      </c>
    </row>
    <row r="8233" spans="1:27" x14ac:dyDescent="0.3">
      <c r="A8233" t="b">
        <f>COUNTIF($C$1:C8233, C8233)&gt;1</f>
        <v>0</v>
      </c>
      <c r="B8233" t="b">
        <f>VLOOKUP(C8233,Sheet3!$A:$B,2,0) &gt; 1</f>
        <v>0</v>
      </c>
      <c r="C8233">
        <v>8232</v>
      </c>
      <c r="D8233">
        <v>58851</v>
      </c>
      <c r="E8233" s="4">
        <v>40336</v>
      </c>
      <c r="F8233">
        <v>14</v>
      </c>
      <c r="G8233" s="15">
        <f>I8233*F8233</f>
        <v>2100</v>
      </c>
      <c r="H8233" s="9">
        <v>0.04</v>
      </c>
      <c r="I8233" s="13">
        <f>VLOOKUP($U8233,Pricebook!$A:$D,4,0)</f>
        <v>150</v>
      </c>
      <c r="J8233" s="11">
        <f>G8233*(1-H8233)</f>
        <v>2016</v>
      </c>
      <c r="K8233" t="s">
        <v>614</v>
      </c>
      <c r="L8233" t="s">
        <v>193</v>
      </c>
      <c r="M8233" t="str">
        <f>VLOOKUP($L8233,Companies!$A:$G,7,)</f>
        <v>Semiconductors</v>
      </c>
      <c r="N8233" t="str">
        <f>VLOOKUP($L8233,Companies!$A:$G,6,)</f>
        <v>Technology</v>
      </c>
      <c r="O8233" s="6" t="s">
        <v>943</v>
      </c>
      <c r="P8233" s="6">
        <v>75088</v>
      </c>
      <c r="Q8233" t="s">
        <v>48</v>
      </c>
      <c r="R8233" t="s">
        <v>16</v>
      </c>
      <c r="S8233" s="4">
        <v>40343</v>
      </c>
      <c r="T8233" s="7">
        <f>S8233-E8233</f>
        <v>7</v>
      </c>
      <c r="U8233" t="s">
        <v>14216</v>
      </c>
      <c r="V8233" s="6" t="s">
        <v>14251</v>
      </c>
      <c r="W8233" t="s">
        <v>14263</v>
      </c>
      <c r="X8233" t="s">
        <v>14196</v>
      </c>
      <c r="Y8233" t="str">
        <f>VLOOKUP(R8233,Managers!$A:$B,2,)</f>
        <v>Josh Martinez</v>
      </c>
      <c r="Z8233" s="11">
        <f>VLOOKUP(X8233,HourlyWages!$A:$B,2,0)</f>
        <v>58</v>
      </c>
      <c r="AA8233">
        <v>1</v>
      </c>
    </row>
    <row r="8234" spans="1:27" x14ac:dyDescent="0.3">
      <c r="A8234" t="b">
        <f>COUNTIF($C$1:C8234, C8234)&gt;1</f>
        <v>0</v>
      </c>
      <c r="B8234" t="b">
        <f>VLOOKUP(C8234,Sheet3!$A:$B,2,0) &gt; 1</f>
        <v>0</v>
      </c>
      <c r="C8234">
        <v>8233</v>
      </c>
      <c r="D8234">
        <v>58853</v>
      </c>
      <c r="E8234" s="4">
        <v>41042</v>
      </c>
      <c r="F8234">
        <v>27</v>
      </c>
      <c r="G8234" s="15">
        <f>I8234*F8234</f>
        <v>3375</v>
      </c>
      <c r="H8234" s="9">
        <v>0.09</v>
      </c>
      <c r="I8234" s="13">
        <f>VLOOKUP($U8234,Pricebook!$A:$D,4,0)</f>
        <v>125</v>
      </c>
      <c r="J8234" s="11">
        <f>G8234*(1-H8234)</f>
        <v>3071.25</v>
      </c>
      <c r="K8234" t="s">
        <v>1479</v>
      </c>
      <c r="L8234" t="s">
        <v>108</v>
      </c>
      <c r="M8234" t="str">
        <f>VLOOKUP($L8234,Companies!$A:$G,7,)</f>
        <v>Broadcasting</v>
      </c>
      <c r="N8234" t="str">
        <f>VLOOKUP($L8234,Companies!$A:$G,6,)</f>
        <v>Consumer Services</v>
      </c>
      <c r="O8234" s="6" t="s">
        <v>2617</v>
      </c>
      <c r="P8234" s="6">
        <v>76031</v>
      </c>
      <c r="Q8234" t="s">
        <v>48</v>
      </c>
      <c r="R8234" t="s">
        <v>16</v>
      </c>
      <c r="S8234" s="4">
        <v>41043</v>
      </c>
      <c r="T8234" s="7">
        <f>S8234-E8234</f>
        <v>1</v>
      </c>
      <c r="U8234" t="s">
        <v>14221</v>
      </c>
      <c r="V8234" s="6" t="s">
        <v>14251</v>
      </c>
      <c r="W8234" t="s">
        <v>14267</v>
      </c>
      <c r="X8234" t="s">
        <v>14186</v>
      </c>
      <c r="Y8234" t="str">
        <f>VLOOKUP(R8234,Managers!$A:$B,2,)</f>
        <v>Josh Martinez</v>
      </c>
      <c r="Z8234" s="11">
        <f>VLOOKUP(X8234,HourlyWages!$A:$B,2,0)</f>
        <v>67</v>
      </c>
      <c r="AA8234">
        <v>1</v>
      </c>
    </row>
    <row r="8235" spans="1:27" x14ac:dyDescent="0.3">
      <c r="A8235" t="b">
        <f>COUNTIF($C$1:C8235, C8235)&gt;1</f>
        <v>0</v>
      </c>
      <c r="B8235" t="b">
        <f>VLOOKUP(C8235,Sheet3!$A:$B,2,0) &gt; 1</f>
        <v>0</v>
      </c>
      <c r="C8235">
        <v>8234</v>
      </c>
      <c r="D8235">
        <v>58854</v>
      </c>
      <c r="E8235" s="4">
        <v>40292</v>
      </c>
      <c r="F8235">
        <v>35</v>
      </c>
      <c r="G8235" s="15">
        <f>I8235*F8235</f>
        <v>4375</v>
      </c>
      <c r="H8235" s="9">
        <v>0.03</v>
      </c>
      <c r="I8235" s="13">
        <f>VLOOKUP($U8235,Pricebook!$A:$D,4,0)</f>
        <v>125</v>
      </c>
      <c r="J8235" s="11">
        <f>G8235*(1-H8235)</f>
        <v>4243.75</v>
      </c>
      <c r="K8235" t="s">
        <v>49</v>
      </c>
      <c r="L8235" t="s">
        <v>50</v>
      </c>
      <c r="M8235" t="str">
        <f>VLOOKUP($L8235,Companies!$A:$G,7,)</f>
        <v>Semiconductors</v>
      </c>
      <c r="N8235" t="str">
        <f>VLOOKUP($L8235,Companies!$A:$G,6,)</f>
        <v>Technology</v>
      </c>
      <c r="O8235" s="6" t="s">
        <v>42</v>
      </c>
      <c r="P8235" s="6">
        <v>12208</v>
      </c>
      <c r="Q8235" t="s">
        <v>60</v>
      </c>
      <c r="R8235" t="s">
        <v>61</v>
      </c>
      <c r="S8235" s="4">
        <v>40293</v>
      </c>
      <c r="T8235" s="7">
        <f>S8235-E8235</f>
        <v>1</v>
      </c>
      <c r="U8235" t="s">
        <v>14217</v>
      </c>
      <c r="V8235" s="6" t="s">
        <v>14257</v>
      </c>
      <c r="W8235" t="s">
        <v>14264</v>
      </c>
      <c r="X8235" t="s">
        <v>14191</v>
      </c>
      <c r="Y8235" t="str">
        <f>VLOOKUP(R8235,Managers!$A:$B,2,)</f>
        <v>Allen Young</v>
      </c>
      <c r="Z8235" s="11">
        <f>VLOOKUP(X8235,HourlyWages!$A:$B,2,0)</f>
        <v>60</v>
      </c>
      <c r="AA8235">
        <v>1</v>
      </c>
    </row>
    <row r="8236" spans="1:27" x14ac:dyDescent="0.3">
      <c r="A8236" t="b">
        <f>COUNTIF($C$1:C8236, C8236)&gt;1</f>
        <v>0</v>
      </c>
      <c r="B8236" t="b">
        <f>VLOOKUP(C8236,Sheet3!$A:$B,2,0) &gt; 1</f>
        <v>0</v>
      </c>
      <c r="C8236">
        <v>8235</v>
      </c>
      <c r="D8236">
        <v>58854</v>
      </c>
      <c r="E8236" s="4">
        <v>40292</v>
      </c>
      <c r="F8236">
        <v>10</v>
      </c>
      <c r="G8236" s="15">
        <f>I8236*F8236</f>
        <v>1500</v>
      </c>
      <c r="H8236" s="9">
        <v>0</v>
      </c>
      <c r="I8236" s="13">
        <f>VLOOKUP($U8236,Pricebook!$A:$D,4,0)</f>
        <v>150</v>
      </c>
      <c r="J8236" s="11">
        <f>G8236*(1-H8236)</f>
        <v>1500</v>
      </c>
      <c r="K8236" t="s">
        <v>49</v>
      </c>
      <c r="L8236" t="s">
        <v>50</v>
      </c>
      <c r="M8236" t="str">
        <f>VLOOKUP($L8236,Companies!$A:$G,7,)</f>
        <v>Semiconductors</v>
      </c>
      <c r="N8236" t="str">
        <f>VLOOKUP($L8236,Companies!$A:$G,6,)</f>
        <v>Technology</v>
      </c>
      <c r="O8236" s="6" t="s">
        <v>42</v>
      </c>
      <c r="P8236" s="6">
        <v>12208</v>
      </c>
      <c r="Q8236" t="s">
        <v>60</v>
      </c>
      <c r="R8236" t="s">
        <v>61</v>
      </c>
      <c r="S8236" s="4">
        <v>40294</v>
      </c>
      <c r="T8236" s="7">
        <f>S8236-E8236</f>
        <v>2</v>
      </c>
      <c r="U8236" t="s">
        <v>14210</v>
      </c>
      <c r="V8236" s="6" t="s">
        <v>14251</v>
      </c>
      <c r="W8236" t="s">
        <v>14263</v>
      </c>
      <c r="X8236" t="s">
        <v>14194</v>
      </c>
      <c r="Y8236" t="str">
        <f>VLOOKUP(R8236,Managers!$A:$B,2,)</f>
        <v>Allen Young</v>
      </c>
      <c r="Z8236" s="11">
        <f>VLOOKUP(X8236,HourlyWages!$A:$B,2,0)</f>
        <v>71</v>
      </c>
      <c r="AA8236">
        <v>1</v>
      </c>
    </row>
    <row r="8237" spans="1:27" x14ac:dyDescent="0.3">
      <c r="A8237" t="b">
        <f>COUNTIF($C$1:C8237, C8237)&gt;1</f>
        <v>0</v>
      </c>
      <c r="B8237" t="b">
        <f>VLOOKUP(C8237,Sheet3!$A:$B,2,0) &gt; 1</f>
        <v>0</v>
      </c>
      <c r="C8237">
        <v>8236</v>
      </c>
      <c r="D8237">
        <v>58855</v>
      </c>
      <c r="E8237" s="4">
        <v>40482</v>
      </c>
      <c r="F8237">
        <v>38</v>
      </c>
      <c r="G8237" s="15">
        <f>I8237*F8237</f>
        <v>4750</v>
      </c>
      <c r="H8237" s="9">
        <v>7.0000000000000007E-2</v>
      </c>
      <c r="I8237" s="13">
        <f>VLOOKUP($U8237,Pricebook!$A:$D,4,0)</f>
        <v>125</v>
      </c>
      <c r="J8237" s="11">
        <f>G8237*(1-H8237)</f>
        <v>4417.5</v>
      </c>
      <c r="K8237" t="s">
        <v>1438</v>
      </c>
      <c r="L8237" t="s">
        <v>142</v>
      </c>
      <c r="M8237" t="str">
        <f>VLOOKUP($L8237,Companies!$A:$G,7,)</f>
        <v>Computer Software: Programming, Data Processing</v>
      </c>
      <c r="N8237" t="str">
        <f>VLOOKUP($L8237,Companies!$A:$G,6,)</f>
        <v>Technology</v>
      </c>
      <c r="O8237" s="6" t="s">
        <v>1560</v>
      </c>
      <c r="P8237" s="6">
        <v>90503</v>
      </c>
      <c r="Q8237" t="s">
        <v>114</v>
      </c>
      <c r="R8237" t="s">
        <v>23</v>
      </c>
      <c r="S8237" s="4">
        <v>40482</v>
      </c>
      <c r="T8237" s="7">
        <f>S8237-E8237</f>
        <v>0</v>
      </c>
      <c r="U8237" t="s">
        <v>14208</v>
      </c>
      <c r="V8237" s="6" t="s">
        <v>14257</v>
      </c>
      <c r="W8237" t="s">
        <v>14259</v>
      </c>
      <c r="X8237" t="s">
        <v>14191</v>
      </c>
      <c r="Y8237" t="str">
        <f>VLOOKUP(R8237,Managers!$A:$B,2,)</f>
        <v>Bob Turner</v>
      </c>
      <c r="Z8237" s="11">
        <f>VLOOKUP(X8237,HourlyWages!$A:$B,2,0)</f>
        <v>60</v>
      </c>
      <c r="AA8237">
        <v>1</v>
      </c>
    </row>
    <row r="8238" spans="1:27" x14ac:dyDescent="0.3">
      <c r="A8238" t="b">
        <f>COUNTIF($C$1:C8238, C8238)&gt;1</f>
        <v>0</v>
      </c>
      <c r="B8238" t="b">
        <f>VLOOKUP(C8238,Sheet3!$A:$B,2,0) &gt; 1</f>
        <v>0</v>
      </c>
      <c r="C8238">
        <v>8237</v>
      </c>
      <c r="D8238">
        <v>58883</v>
      </c>
      <c r="E8238" s="4">
        <v>41133</v>
      </c>
      <c r="F8238">
        <v>36</v>
      </c>
      <c r="G8238" s="15">
        <f>I8238*F8238</f>
        <v>7200</v>
      </c>
      <c r="H8238" s="9">
        <v>0</v>
      </c>
      <c r="I8238" s="13">
        <f>VLOOKUP($U8238,Pricebook!$A:$D,4,0)</f>
        <v>200</v>
      </c>
      <c r="J8238" s="11">
        <f>G8238*(1-H8238)</f>
        <v>7200</v>
      </c>
      <c r="K8238" t="s">
        <v>1319</v>
      </c>
      <c r="L8238" t="s">
        <v>46</v>
      </c>
      <c r="M8238" t="str">
        <f>VLOOKUP($L8238,Companies!$A:$G,7,)</f>
        <v>Computer Software: Prepackaged Software</v>
      </c>
      <c r="N8238" t="str">
        <f>VLOOKUP($L8238,Companies!$A:$G,6,)</f>
        <v>Technology</v>
      </c>
      <c r="O8238" s="6" t="s">
        <v>459</v>
      </c>
      <c r="P8238" s="6">
        <v>30076</v>
      </c>
      <c r="Q8238" t="s">
        <v>134</v>
      </c>
      <c r="R8238" t="s">
        <v>34</v>
      </c>
      <c r="S8238" s="4">
        <v>41138</v>
      </c>
      <c r="T8238" s="7">
        <f>S8238-E8238</f>
        <v>5</v>
      </c>
      <c r="U8238" t="s">
        <v>14214</v>
      </c>
      <c r="V8238" s="6" t="s">
        <v>14254</v>
      </c>
      <c r="W8238" t="s">
        <v>14255</v>
      </c>
      <c r="X8238" t="s">
        <v>14202</v>
      </c>
      <c r="Y8238" t="str">
        <f>VLOOKUP(R8238,Managers!$A:$B,2,)</f>
        <v>Frank Mitchell</v>
      </c>
      <c r="Z8238" s="11">
        <f>VLOOKUP(X8238,HourlyWages!$A:$B,2,0)</f>
        <v>71</v>
      </c>
      <c r="AA8238">
        <v>1</v>
      </c>
    </row>
    <row r="8239" spans="1:27" x14ac:dyDescent="0.3">
      <c r="A8239" t="b">
        <f>COUNTIF($C$1:C8239, C8239)&gt;1</f>
        <v>0</v>
      </c>
      <c r="B8239" t="b">
        <f>VLOOKUP(C8239,Sheet3!$A:$B,2,0) &gt; 1</f>
        <v>0</v>
      </c>
      <c r="C8239">
        <v>8238</v>
      </c>
      <c r="D8239">
        <v>58884</v>
      </c>
      <c r="E8239" s="4">
        <v>40623</v>
      </c>
      <c r="F8239">
        <v>29</v>
      </c>
      <c r="G8239" s="15">
        <f>I8239*F8239</f>
        <v>5800</v>
      </c>
      <c r="H8239" s="9">
        <v>0.03</v>
      </c>
      <c r="I8239" s="13">
        <f>VLOOKUP($U8239,Pricebook!$A:$D,4,0)</f>
        <v>200</v>
      </c>
      <c r="J8239" s="11">
        <f>G8239*(1-H8239)</f>
        <v>5626</v>
      </c>
      <c r="K8239" t="s">
        <v>1216</v>
      </c>
      <c r="L8239" t="s">
        <v>400</v>
      </c>
      <c r="M8239" t="str">
        <f>VLOOKUP($L8239,Companies!$A:$G,7,)</f>
        <v>Industrial Specialties</v>
      </c>
      <c r="N8239" t="str">
        <f>VLOOKUP($L8239,Companies!$A:$G,6,)</f>
        <v>Health Care</v>
      </c>
      <c r="O8239" s="6" t="s">
        <v>1711</v>
      </c>
      <c r="P8239" s="6" t="s">
        <v>1712</v>
      </c>
      <c r="Q8239" t="s">
        <v>172</v>
      </c>
      <c r="R8239" t="s">
        <v>16</v>
      </c>
      <c r="S8239" s="4">
        <v>40628</v>
      </c>
      <c r="T8239" s="7">
        <f>S8239-E8239</f>
        <v>5</v>
      </c>
      <c r="U8239" t="s">
        <v>14214</v>
      </c>
      <c r="V8239" s="6" t="s">
        <v>14251</v>
      </c>
      <c r="W8239" t="s">
        <v>14263</v>
      </c>
      <c r="X8239" t="s">
        <v>14194</v>
      </c>
      <c r="Y8239" t="str">
        <f>VLOOKUP(R8239,Managers!$A:$B,2,)</f>
        <v>Josh Martinez</v>
      </c>
      <c r="Z8239" s="11">
        <f>VLOOKUP(X8239,HourlyWages!$A:$B,2,0)</f>
        <v>71</v>
      </c>
      <c r="AA8239">
        <v>1</v>
      </c>
    </row>
    <row r="8240" spans="1:27" x14ac:dyDescent="0.3">
      <c r="A8240" t="b">
        <f>COUNTIF($C$1:C8240, C8240)&gt;1</f>
        <v>0</v>
      </c>
      <c r="B8240" t="b">
        <f>VLOOKUP(C8240,Sheet3!$A:$B,2,0) &gt; 1</f>
        <v>0</v>
      </c>
      <c r="C8240">
        <v>8239</v>
      </c>
      <c r="D8240">
        <v>58884</v>
      </c>
      <c r="E8240" s="4">
        <v>40623</v>
      </c>
      <c r="F8240">
        <v>46</v>
      </c>
      <c r="G8240" s="15">
        <f>I8240*F8240</f>
        <v>5750</v>
      </c>
      <c r="H8240" s="9">
        <v>0.1</v>
      </c>
      <c r="I8240" s="13">
        <f>VLOOKUP($U8240,Pricebook!$A:$D,4,0)</f>
        <v>125</v>
      </c>
      <c r="J8240" s="11">
        <f>G8240*(1-H8240)</f>
        <v>5175</v>
      </c>
      <c r="K8240" t="s">
        <v>1216</v>
      </c>
      <c r="L8240" t="s">
        <v>400</v>
      </c>
      <c r="M8240" t="str">
        <f>VLOOKUP($L8240,Companies!$A:$G,7,)</f>
        <v>Industrial Specialties</v>
      </c>
      <c r="N8240" t="str">
        <f>VLOOKUP($L8240,Companies!$A:$G,6,)</f>
        <v>Health Care</v>
      </c>
      <c r="O8240" s="6" t="s">
        <v>1711</v>
      </c>
      <c r="P8240" s="6" t="s">
        <v>1712</v>
      </c>
      <c r="Q8240" t="s">
        <v>172</v>
      </c>
      <c r="R8240" t="s">
        <v>16</v>
      </c>
      <c r="S8240" s="4">
        <v>40628</v>
      </c>
      <c r="T8240" s="7">
        <f>S8240-E8240</f>
        <v>5</v>
      </c>
      <c r="U8240" t="s">
        <v>14209</v>
      </c>
      <c r="V8240" s="6" t="s">
        <v>14251</v>
      </c>
      <c r="W8240" t="s">
        <v>14262</v>
      </c>
      <c r="X8240" t="s">
        <v>14184</v>
      </c>
      <c r="Y8240" t="str">
        <f>VLOOKUP(R8240,Managers!$A:$B,2,)</f>
        <v>Josh Martinez</v>
      </c>
      <c r="Z8240" s="11">
        <f>VLOOKUP(X8240,HourlyWages!$A:$B,2,0)</f>
        <v>50</v>
      </c>
      <c r="AA8240">
        <v>1</v>
      </c>
    </row>
    <row r="8241" spans="1:27" x14ac:dyDescent="0.3">
      <c r="A8241" t="b">
        <f>COUNTIF($C$1:C8241, C8241)&gt;1</f>
        <v>0</v>
      </c>
      <c r="B8241" t="b">
        <f>VLOOKUP(C8241,Sheet3!$A:$B,2,0) &gt; 1</f>
        <v>0</v>
      </c>
      <c r="C8241">
        <v>8240</v>
      </c>
      <c r="D8241">
        <v>58913</v>
      </c>
      <c r="E8241" s="4">
        <v>40309</v>
      </c>
      <c r="F8241">
        <v>23</v>
      </c>
      <c r="G8241" s="15">
        <f>I8241*F8241</f>
        <v>2530</v>
      </c>
      <c r="H8241" s="9">
        <v>7.0000000000000007E-2</v>
      </c>
      <c r="I8241" s="13">
        <f>VLOOKUP($U8241,Pricebook!$A:$D,4,0)</f>
        <v>110</v>
      </c>
      <c r="J8241" s="11">
        <f>G8241*(1-H8241)</f>
        <v>2352.8999999999996</v>
      </c>
      <c r="K8241" t="s">
        <v>1614</v>
      </c>
      <c r="L8241" t="s">
        <v>760</v>
      </c>
      <c r="M8241" t="str">
        <f>VLOOKUP($L8241,Companies!$A:$G,7,)</f>
        <v>Business Services</v>
      </c>
      <c r="N8241" t="str">
        <f>VLOOKUP($L8241,Companies!$A:$G,6,)</f>
        <v>Miscellaneous</v>
      </c>
      <c r="O8241" s="6" t="s">
        <v>745</v>
      </c>
      <c r="P8241" s="6">
        <v>48858</v>
      </c>
      <c r="Q8241" t="s">
        <v>172</v>
      </c>
      <c r="R8241" t="s">
        <v>16</v>
      </c>
      <c r="S8241" s="4">
        <v>40311</v>
      </c>
      <c r="T8241" s="7">
        <f>S8241-E8241</f>
        <v>2</v>
      </c>
      <c r="U8241" t="s">
        <v>14215</v>
      </c>
      <c r="V8241" s="6" t="s">
        <v>14251</v>
      </c>
      <c r="W8241" t="s">
        <v>14266</v>
      </c>
      <c r="X8241" t="s">
        <v>14199</v>
      </c>
      <c r="Y8241" t="str">
        <f>VLOOKUP(R8241,Managers!$A:$B,2,)</f>
        <v>Josh Martinez</v>
      </c>
      <c r="Z8241" s="11">
        <f>VLOOKUP(X8241,HourlyWages!$A:$B,2,0)</f>
        <v>68</v>
      </c>
      <c r="AA8241">
        <v>1</v>
      </c>
    </row>
    <row r="8242" spans="1:27" x14ac:dyDescent="0.3">
      <c r="A8242" t="b">
        <f>COUNTIF($C$1:C8242, C8242)&gt;1</f>
        <v>0</v>
      </c>
      <c r="B8242" t="b">
        <f>VLOOKUP(C8242,Sheet3!$A:$B,2,0) &gt; 1</f>
        <v>0</v>
      </c>
      <c r="C8242">
        <v>8241</v>
      </c>
      <c r="D8242">
        <v>58914</v>
      </c>
      <c r="E8242" s="4">
        <v>39912</v>
      </c>
      <c r="F8242">
        <v>46</v>
      </c>
      <c r="G8242" s="15">
        <f>I8242*F8242</f>
        <v>6900</v>
      </c>
      <c r="H8242" s="9">
        <v>7.0000000000000007E-2</v>
      </c>
      <c r="I8242" s="13">
        <f>VLOOKUP($U8242,Pricebook!$A:$D,4,0)</f>
        <v>150</v>
      </c>
      <c r="J8242" s="11">
        <f>G8242*(1-H8242)</f>
        <v>6417</v>
      </c>
      <c r="K8242" t="s">
        <v>1308</v>
      </c>
      <c r="L8242" t="s">
        <v>713</v>
      </c>
      <c r="M8242" t="str">
        <f>VLOOKUP($L8242,Companies!$A:$G,7,)</f>
        <v>Oil Refining/Marketing</v>
      </c>
      <c r="N8242" t="str">
        <f>VLOOKUP($L8242,Companies!$A:$G,6,)</f>
        <v>Transportation</v>
      </c>
      <c r="O8242" s="6" t="s">
        <v>2062</v>
      </c>
      <c r="P8242" s="6">
        <v>97128</v>
      </c>
      <c r="Q8242" t="s">
        <v>43</v>
      </c>
      <c r="R8242" t="s">
        <v>23</v>
      </c>
      <c r="S8242" s="4">
        <v>39914</v>
      </c>
      <c r="T8242" s="7">
        <f>S8242-E8242</f>
        <v>2</v>
      </c>
      <c r="U8242" t="s">
        <v>14211</v>
      </c>
      <c r="V8242" s="6" t="s">
        <v>14257</v>
      </c>
      <c r="W8242" t="s">
        <v>14259</v>
      </c>
      <c r="X8242" t="s">
        <v>14195</v>
      </c>
      <c r="Y8242" t="str">
        <f>VLOOKUP(R8242,Managers!$A:$B,2,)</f>
        <v>Bob Turner</v>
      </c>
      <c r="Z8242" s="11">
        <f>VLOOKUP(X8242,HourlyWages!$A:$B,2,0)</f>
        <v>52</v>
      </c>
      <c r="AA8242">
        <v>1</v>
      </c>
    </row>
    <row r="8243" spans="1:27" x14ac:dyDescent="0.3">
      <c r="A8243" t="b">
        <f>COUNTIF($C$1:C8243, C8243)&gt;1</f>
        <v>0</v>
      </c>
      <c r="B8243" t="b">
        <f>VLOOKUP(C8243,Sheet3!$A:$B,2,0) &gt; 1</f>
        <v>0</v>
      </c>
      <c r="C8243">
        <v>8242</v>
      </c>
      <c r="D8243">
        <v>58914</v>
      </c>
      <c r="E8243" s="4">
        <v>39912</v>
      </c>
      <c r="F8243">
        <v>11</v>
      </c>
      <c r="G8243" s="15">
        <f>I8243*F8243</f>
        <v>1320</v>
      </c>
      <c r="H8243" s="9">
        <v>7.0000000000000007E-2</v>
      </c>
      <c r="I8243" s="13">
        <f>VLOOKUP($U8243,Pricebook!$A:$D,4,0)</f>
        <v>120</v>
      </c>
      <c r="J8243" s="11">
        <f>G8243*(1-H8243)</f>
        <v>1227.5999999999999</v>
      </c>
      <c r="K8243" t="s">
        <v>1308</v>
      </c>
      <c r="L8243" t="s">
        <v>713</v>
      </c>
      <c r="M8243" t="str">
        <f>VLOOKUP($L8243,Companies!$A:$G,7,)</f>
        <v>Oil Refining/Marketing</v>
      </c>
      <c r="N8243" t="str">
        <f>VLOOKUP($L8243,Companies!$A:$G,6,)</f>
        <v>Transportation</v>
      </c>
      <c r="O8243" s="6" t="s">
        <v>563</v>
      </c>
      <c r="P8243" s="6">
        <v>97504</v>
      </c>
      <c r="Q8243" t="s">
        <v>43</v>
      </c>
      <c r="R8243" t="s">
        <v>23</v>
      </c>
      <c r="S8243" s="4">
        <v>39919</v>
      </c>
      <c r="T8243" s="7">
        <f>S8243-E8243</f>
        <v>7</v>
      </c>
      <c r="U8243" t="s">
        <v>14212</v>
      </c>
      <c r="V8243" s="6" t="s">
        <v>14254</v>
      </c>
      <c r="W8243" t="s">
        <v>14255</v>
      </c>
      <c r="X8243" t="s">
        <v>14184</v>
      </c>
      <c r="Y8243" t="str">
        <f>VLOOKUP(R8243,Managers!$A:$B,2,)</f>
        <v>Bob Turner</v>
      </c>
      <c r="Z8243" s="11">
        <f>VLOOKUP(X8243,HourlyWages!$A:$B,2,0)</f>
        <v>50</v>
      </c>
      <c r="AA8243">
        <v>1</v>
      </c>
    </row>
    <row r="8244" spans="1:27" x14ac:dyDescent="0.3">
      <c r="A8244" t="b">
        <f>COUNTIF($C$1:C8244, C8244)&gt;1</f>
        <v>0</v>
      </c>
      <c r="B8244" t="b">
        <f>VLOOKUP(C8244,Sheet3!$A:$B,2,0) &gt; 1</f>
        <v>0</v>
      </c>
      <c r="C8244">
        <v>8243</v>
      </c>
      <c r="D8244">
        <v>58917</v>
      </c>
      <c r="E8244" s="4">
        <v>40970</v>
      </c>
      <c r="F8244">
        <v>27</v>
      </c>
      <c r="G8244" s="15">
        <f>I8244*F8244</f>
        <v>4050</v>
      </c>
      <c r="H8244" s="9">
        <v>0.01</v>
      </c>
      <c r="I8244" s="13">
        <f>VLOOKUP($U8244,Pricebook!$A:$D,4,0)</f>
        <v>150</v>
      </c>
      <c r="J8244" s="11">
        <f>G8244*(1-H8244)</f>
        <v>4009.5</v>
      </c>
      <c r="K8244" t="s">
        <v>910</v>
      </c>
      <c r="L8244" t="s">
        <v>844</v>
      </c>
      <c r="M8244" t="str">
        <f>VLOOKUP($L8244,Companies!$A:$G,7,)</f>
        <v>Electronic Components</v>
      </c>
      <c r="N8244" t="str">
        <f>VLOOKUP($L8244,Companies!$A:$G,6,)</f>
        <v>Technology</v>
      </c>
      <c r="O8244" s="6" t="s">
        <v>2128</v>
      </c>
      <c r="P8244" s="6">
        <v>11550</v>
      </c>
      <c r="Q8244" t="s">
        <v>60</v>
      </c>
      <c r="R8244" t="s">
        <v>61</v>
      </c>
      <c r="S8244" s="4">
        <v>40971</v>
      </c>
      <c r="T8244" s="7">
        <f>S8244-E8244</f>
        <v>1</v>
      </c>
      <c r="U8244" t="s">
        <v>14222</v>
      </c>
      <c r="V8244" s="6" t="s">
        <v>14251</v>
      </c>
      <c r="W8244" t="s">
        <v>14266</v>
      </c>
      <c r="X8244" t="s">
        <v>14195</v>
      </c>
      <c r="Y8244" t="str">
        <f>VLOOKUP(R8244,Managers!$A:$B,2,)</f>
        <v>Allen Young</v>
      </c>
      <c r="Z8244" s="11">
        <f>VLOOKUP(X8244,HourlyWages!$A:$B,2,0)</f>
        <v>52</v>
      </c>
      <c r="AA8244">
        <v>1</v>
      </c>
    </row>
    <row r="8245" spans="1:27" x14ac:dyDescent="0.3">
      <c r="A8245" t="b">
        <f>COUNTIF($C$1:C8245, C8245)&gt;1</f>
        <v>0</v>
      </c>
      <c r="B8245" t="b">
        <f>VLOOKUP(C8245,Sheet3!$A:$B,2,0) &gt; 1</f>
        <v>0</v>
      </c>
      <c r="C8245">
        <v>8244</v>
      </c>
      <c r="D8245">
        <v>58917</v>
      </c>
      <c r="E8245" s="4">
        <v>40970</v>
      </c>
      <c r="F8245">
        <v>3</v>
      </c>
      <c r="G8245" s="15">
        <f>I8245*F8245</f>
        <v>360</v>
      </c>
      <c r="H8245" s="9">
        <v>0.09</v>
      </c>
      <c r="I8245" s="13">
        <f>VLOOKUP($U8245,Pricebook!$A:$D,4,0)</f>
        <v>120</v>
      </c>
      <c r="J8245" s="11">
        <f>G8245*(1-H8245)</f>
        <v>327.60000000000002</v>
      </c>
      <c r="K8245" t="s">
        <v>910</v>
      </c>
      <c r="L8245" t="s">
        <v>844</v>
      </c>
      <c r="M8245" t="str">
        <f>VLOOKUP($L8245,Companies!$A:$G,7,)</f>
        <v>Electronic Components</v>
      </c>
      <c r="N8245" t="str">
        <f>VLOOKUP($L8245,Companies!$A:$G,6,)</f>
        <v>Technology</v>
      </c>
      <c r="O8245" s="6" t="s">
        <v>2128</v>
      </c>
      <c r="P8245" s="6">
        <v>11550</v>
      </c>
      <c r="Q8245" t="s">
        <v>60</v>
      </c>
      <c r="R8245" t="s">
        <v>61</v>
      </c>
      <c r="S8245" s="4">
        <v>40970</v>
      </c>
      <c r="T8245" s="7">
        <f>S8245-E8245</f>
        <v>0</v>
      </c>
      <c r="U8245" t="s">
        <v>14212</v>
      </c>
      <c r="V8245" s="6" t="s">
        <v>14251</v>
      </c>
      <c r="W8245" t="s">
        <v>14263</v>
      </c>
      <c r="X8245" t="s">
        <v>14203</v>
      </c>
      <c r="Y8245" t="str">
        <f>VLOOKUP(R8245,Managers!$A:$B,2,)</f>
        <v>Allen Young</v>
      </c>
      <c r="Z8245" s="11">
        <f>VLOOKUP(X8245,HourlyWages!$A:$B,2,0)</f>
        <v>62</v>
      </c>
      <c r="AA8245">
        <v>1</v>
      </c>
    </row>
    <row r="8246" spans="1:27" x14ac:dyDescent="0.3">
      <c r="A8246" t="b">
        <f>COUNTIF($C$1:C8246, C8246)&gt;1</f>
        <v>0</v>
      </c>
      <c r="B8246" t="b">
        <f>VLOOKUP(C8246,Sheet3!$A:$B,2,0) &gt; 1</f>
        <v>0</v>
      </c>
      <c r="C8246">
        <v>8245</v>
      </c>
      <c r="D8246">
        <v>58947</v>
      </c>
      <c r="E8246" s="4">
        <v>40812</v>
      </c>
      <c r="F8246">
        <v>48</v>
      </c>
      <c r="G8246" s="15">
        <f>I8246*F8246</f>
        <v>5280</v>
      </c>
      <c r="H8246" s="9">
        <v>0.01</v>
      </c>
      <c r="I8246" s="13">
        <f>VLOOKUP($U8246,Pricebook!$A:$D,4,0)</f>
        <v>110</v>
      </c>
      <c r="J8246" s="11">
        <f>G8246*(1-H8246)</f>
        <v>5227.2</v>
      </c>
      <c r="K8246" t="s">
        <v>309</v>
      </c>
      <c r="L8246" t="s">
        <v>310</v>
      </c>
      <c r="M8246" t="str">
        <f>VLOOKUP($L8246,Companies!$A:$G,7,)</f>
        <v>Major Pharmaceuticals</v>
      </c>
      <c r="N8246" t="str">
        <f>VLOOKUP($L8246,Companies!$A:$G,6,)</f>
        <v>Health Care</v>
      </c>
      <c r="O8246" s="6" t="s">
        <v>1336</v>
      </c>
      <c r="P8246" s="6">
        <v>46360</v>
      </c>
      <c r="Q8246" t="s">
        <v>278</v>
      </c>
      <c r="R8246" t="s">
        <v>16</v>
      </c>
      <c r="S8246" s="4">
        <v>40812</v>
      </c>
      <c r="T8246" s="7">
        <f>S8246-E8246</f>
        <v>0</v>
      </c>
      <c r="U8246" t="s">
        <v>14215</v>
      </c>
      <c r="V8246" s="6" t="s">
        <v>14257</v>
      </c>
      <c r="W8246" t="s">
        <v>14258</v>
      </c>
      <c r="X8246" t="s">
        <v>14202</v>
      </c>
      <c r="Y8246" t="str">
        <f>VLOOKUP(R8246,Managers!$A:$B,2,)</f>
        <v>Josh Martinez</v>
      </c>
      <c r="Z8246" s="11">
        <f>VLOOKUP(X8246,HourlyWages!$A:$B,2,0)</f>
        <v>71</v>
      </c>
      <c r="AA8246">
        <v>1</v>
      </c>
    </row>
    <row r="8247" spans="1:27" x14ac:dyDescent="0.3">
      <c r="A8247" t="b">
        <f>COUNTIF($C$1:C8247, C8247)&gt;1</f>
        <v>0</v>
      </c>
      <c r="B8247" t="b">
        <f>VLOOKUP(C8247,Sheet3!$A:$B,2,0) &gt; 1</f>
        <v>0</v>
      </c>
      <c r="C8247">
        <v>8246</v>
      </c>
      <c r="D8247">
        <v>58947</v>
      </c>
      <c r="E8247" s="4">
        <v>40812</v>
      </c>
      <c r="F8247">
        <v>28</v>
      </c>
      <c r="G8247" s="15">
        <f>I8247*F8247</f>
        <v>3080</v>
      </c>
      <c r="H8247" s="9">
        <v>0.09</v>
      </c>
      <c r="I8247" s="13">
        <f>VLOOKUP($U8247,Pricebook!$A:$D,4,0)</f>
        <v>110</v>
      </c>
      <c r="J8247" s="11">
        <f>G8247*(1-H8247)</f>
        <v>2802.8</v>
      </c>
      <c r="K8247" t="s">
        <v>309</v>
      </c>
      <c r="L8247" t="s">
        <v>310</v>
      </c>
      <c r="M8247" t="str">
        <f>VLOOKUP($L8247,Companies!$A:$G,7,)</f>
        <v>Major Pharmaceuticals</v>
      </c>
      <c r="N8247" t="str">
        <f>VLOOKUP($L8247,Companies!$A:$G,6,)</f>
        <v>Health Care</v>
      </c>
      <c r="O8247" s="6" t="s">
        <v>1336</v>
      </c>
      <c r="P8247" s="6">
        <v>46360</v>
      </c>
      <c r="Q8247" t="s">
        <v>278</v>
      </c>
      <c r="R8247" t="s">
        <v>16</v>
      </c>
      <c r="S8247" s="4">
        <v>40813</v>
      </c>
      <c r="T8247" s="7">
        <f>S8247-E8247</f>
        <v>1</v>
      </c>
      <c r="U8247" t="s">
        <v>14215</v>
      </c>
      <c r="V8247" s="6" t="s">
        <v>14257</v>
      </c>
      <c r="W8247" t="s">
        <v>14258</v>
      </c>
      <c r="X8247" t="s">
        <v>14189</v>
      </c>
      <c r="Y8247" t="str">
        <f>VLOOKUP(R8247,Managers!$A:$B,2,)</f>
        <v>Josh Martinez</v>
      </c>
      <c r="Z8247" s="11">
        <f>VLOOKUP(X8247,HourlyWages!$A:$B,2,0)</f>
        <v>62</v>
      </c>
      <c r="AA8247">
        <v>1</v>
      </c>
    </row>
    <row r="8248" spans="1:27" x14ac:dyDescent="0.3">
      <c r="A8248" t="b">
        <f>COUNTIF($C$1:C8248, C8248)&gt;1</f>
        <v>0</v>
      </c>
      <c r="B8248" t="b">
        <f>VLOOKUP(C8248,Sheet3!$A:$B,2,0) &gt; 1</f>
        <v>0</v>
      </c>
      <c r="C8248">
        <v>8247</v>
      </c>
      <c r="D8248">
        <v>58949</v>
      </c>
      <c r="E8248" s="4">
        <v>41259</v>
      </c>
      <c r="F8248">
        <v>50</v>
      </c>
      <c r="G8248" s="15">
        <f>I8248*F8248</f>
        <v>7500</v>
      </c>
      <c r="H8248" s="9">
        <v>0.02</v>
      </c>
      <c r="I8248" s="13">
        <f>VLOOKUP($U8248,Pricebook!$A:$D,4,0)</f>
        <v>150</v>
      </c>
      <c r="J8248" s="11">
        <f>G8248*(1-H8248)</f>
        <v>7350</v>
      </c>
      <c r="K8248" t="s">
        <v>221</v>
      </c>
      <c r="L8248" t="s">
        <v>20</v>
      </c>
      <c r="M8248" t="str">
        <f>VLOOKUP($L8248,Companies!$A:$G,7,)</f>
        <v>Major Pharmaceuticals</v>
      </c>
      <c r="N8248" t="str">
        <f>VLOOKUP($L8248,Companies!$A:$G,6,)</f>
        <v>Health Care</v>
      </c>
      <c r="O8248" s="6" t="s">
        <v>2262</v>
      </c>
      <c r="P8248" s="6">
        <v>98444</v>
      </c>
      <c r="Q8248" t="s">
        <v>22</v>
      </c>
      <c r="R8248" t="s">
        <v>23</v>
      </c>
      <c r="S8248" s="4">
        <v>41260</v>
      </c>
      <c r="T8248" s="7">
        <f>S8248-E8248</f>
        <v>1</v>
      </c>
      <c r="U8248" t="s">
        <v>14210</v>
      </c>
      <c r="V8248" s="6" t="s">
        <v>14254</v>
      </c>
      <c r="W8248" t="s">
        <v>14255</v>
      </c>
      <c r="X8248" t="s">
        <v>14199</v>
      </c>
      <c r="Y8248" t="str">
        <f>VLOOKUP(R8248,Managers!$A:$B,2,)</f>
        <v>Bob Turner</v>
      </c>
      <c r="Z8248" s="11">
        <f>VLOOKUP(X8248,HourlyWages!$A:$B,2,0)</f>
        <v>68</v>
      </c>
      <c r="AA8248">
        <v>1</v>
      </c>
    </row>
    <row r="8249" spans="1:27" x14ac:dyDescent="0.3">
      <c r="A8249" t="b">
        <f>COUNTIF($C$1:C8249, C8249)&gt;1</f>
        <v>0</v>
      </c>
      <c r="B8249" t="b">
        <f>VLOOKUP(C8249,Sheet3!$A:$B,2,0) &gt; 1</f>
        <v>0</v>
      </c>
      <c r="C8249">
        <v>8248</v>
      </c>
      <c r="D8249">
        <v>58978</v>
      </c>
      <c r="E8249" s="4">
        <v>40945</v>
      </c>
      <c r="F8249">
        <v>13</v>
      </c>
      <c r="G8249" s="15">
        <f>I8249*F8249</f>
        <v>1430</v>
      </c>
      <c r="H8249" s="9">
        <v>0.09</v>
      </c>
      <c r="I8249" s="13">
        <f>VLOOKUP($U8249,Pricebook!$A:$D,4,0)</f>
        <v>110</v>
      </c>
      <c r="J8249" s="11">
        <f>G8249*(1-H8249)</f>
        <v>1301.3</v>
      </c>
      <c r="K8249" t="s">
        <v>1105</v>
      </c>
      <c r="L8249" t="s">
        <v>341</v>
      </c>
      <c r="M8249" t="str">
        <f>VLOOKUP($L8249,Companies!$A:$G,7,)</f>
        <v>Computer Software: Prepackaged Software</v>
      </c>
      <c r="N8249" t="str">
        <f>VLOOKUP($L8249,Companies!$A:$G,6,)</f>
        <v>Technology</v>
      </c>
      <c r="O8249" s="6" t="s">
        <v>2824</v>
      </c>
      <c r="P8249" s="6">
        <v>48823</v>
      </c>
      <c r="Q8249" t="s">
        <v>172</v>
      </c>
      <c r="R8249" t="s">
        <v>16</v>
      </c>
      <c r="S8249" s="4">
        <v>40952</v>
      </c>
      <c r="T8249" s="7">
        <f>S8249-E8249</f>
        <v>7</v>
      </c>
      <c r="U8249" t="s">
        <v>14215</v>
      </c>
      <c r="V8249" s="6" t="s">
        <v>14251</v>
      </c>
      <c r="W8249" t="s">
        <v>14263</v>
      </c>
      <c r="X8249" t="s">
        <v>14194</v>
      </c>
      <c r="Y8249" t="str">
        <f>VLOOKUP(R8249,Managers!$A:$B,2,)</f>
        <v>Josh Martinez</v>
      </c>
      <c r="Z8249" s="11">
        <f>VLOOKUP(X8249,HourlyWages!$A:$B,2,0)</f>
        <v>71</v>
      </c>
      <c r="AA8249">
        <v>1</v>
      </c>
    </row>
    <row r="8250" spans="1:27" x14ac:dyDescent="0.3">
      <c r="A8250" t="b">
        <f>COUNTIF($C$1:C8250, C8250)&gt;1</f>
        <v>0</v>
      </c>
      <c r="B8250" t="b">
        <f>VLOOKUP(C8250,Sheet3!$A:$B,2,0) &gt; 1</f>
        <v>0</v>
      </c>
      <c r="C8250">
        <v>8249</v>
      </c>
      <c r="D8250">
        <v>58981</v>
      </c>
      <c r="E8250" s="4">
        <v>40574</v>
      </c>
      <c r="F8250">
        <v>28</v>
      </c>
      <c r="G8250" s="15">
        <f>I8250*F8250</f>
        <v>4760</v>
      </c>
      <c r="H8250" s="9">
        <v>7.0000000000000007E-2</v>
      </c>
      <c r="I8250" s="13">
        <f>VLOOKUP($U8250,Pricebook!$A:$D,4,0)</f>
        <v>170</v>
      </c>
      <c r="J8250" s="11">
        <f>G8250*(1-H8250)</f>
        <v>4426.7999999999993</v>
      </c>
      <c r="K8250" t="s">
        <v>1362</v>
      </c>
      <c r="L8250" t="s">
        <v>103</v>
      </c>
      <c r="M8250" t="str">
        <f>VLOOKUP($L8250,Companies!$A:$G,7,)</f>
        <v>Computer Software: Programming, Data Processing</v>
      </c>
      <c r="N8250" t="str">
        <f>VLOOKUP($L8250,Companies!$A:$G,6,)</f>
        <v>Technology</v>
      </c>
      <c r="O8250" s="6" t="s">
        <v>757</v>
      </c>
      <c r="P8250" s="6">
        <v>83440</v>
      </c>
      <c r="Q8250" t="s">
        <v>197</v>
      </c>
      <c r="R8250" t="s">
        <v>23</v>
      </c>
      <c r="S8250" s="4">
        <v>40576</v>
      </c>
      <c r="T8250" s="7">
        <f>S8250-E8250</f>
        <v>2</v>
      </c>
      <c r="U8250" t="s">
        <v>14219</v>
      </c>
      <c r="V8250" s="6" t="s">
        <v>14257</v>
      </c>
      <c r="W8250" t="s">
        <v>14259</v>
      </c>
      <c r="X8250" t="s">
        <v>14201</v>
      </c>
      <c r="Y8250" t="str">
        <f>VLOOKUP(R8250,Managers!$A:$B,2,)</f>
        <v>Bob Turner</v>
      </c>
      <c r="Z8250" s="11">
        <f>VLOOKUP(X8250,HourlyWages!$A:$B,2,0)</f>
        <v>53</v>
      </c>
      <c r="AA8250">
        <v>1</v>
      </c>
    </row>
    <row r="8251" spans="1:27" x14ac:dyDescent="0.3">
      <c r="A8251" t="b">
        <f>COUNTIF($C$1:C8251, C8251)&gt;1</f>
        <v>0</v>
      </c>
      <c r="B8251" t="b">
        <f>VLOOKUP(C8251,Sheet3!$A:$B,2,0) &gt; 1</f>
        <v>0</v>
      </c>
      <c r="C8251">
        <v>8250</v>
      </c>
      <c r="D8251">
        <v>59008</v>
      </c>
      <c r="E8251" s="4">
        <v>40450</v>
      </c>
      <c r="F8251">
        <v>39</v>
      </c>
      <c r="G8251" s="15">
        <f>I8251*F8251</f>
        <v>5850</v>
      </c>
      <c r="H8251" s="9">
        <v>0.05</v>
      </c>
      <c r="I8251" s="13">
        <f>VLOOKUP($U8251,Pricebook!$A:$D,4,0)</f>
        <v>150</v>
      </c>
      <c r="J8251" s="11">
        <f>G8251*(1-H8251)</f>
        <v>5557.5</v>
      </c>
      <c r="K8251" t="s">
        <v>736</v>
      </c>
      <c r="L8251" t="s">
        <v>400</v>
      </c>
      <c r="M8251" t="str">
        <f>VLOOKUP($L8251,Companies!$A:$G,7,)</f>
        <v>Industrial Specialties</v>
      </c>
      <c r="N8251" t="str">
        <f>VLOOKUP($L8251,Companies!$A:$G,6,)</f>
        <v>Health Care</v>
      </c>
      <c r="O8251" s="6" t="s">
        <v>435</v>
      </c>
      <c r="P8251" s="6">
        <v>28110</v>
      </c>
      <c r="Q8251" t="s">
        <v>33</v>
      </c>
      <c r="R8251" t="s">
        <v>34</v>
      </c>
      <c r="S8251" s="4">
        <v>40450</v>
      </c>
      <c r="T8251" s="7">
        <f>S8251-E8251</f>
        <v>0</v>
      </c>
      <c r="U8251" t="s">
        <v>14216</v>
      </c>
      <c r="V8251" s="6" t="s">
        <v>14251</v>
      </c>
      <c r="W8251" t="s">
        <v>14266</v>
      </c>
      <c r="X8251" t="s">
        <v>14199</v>
      </c>
      <c r="Y8251" t="str">
        <f>VLOOKUP(R8251,Managers!$A:$B,2,)</f>
        <v>Frank Mitchell</v>
      </c>
      <c r="Z8251" s="11">
        <f>VLOOKUP(X8251,HourlyWages!$A:$B,2,0)</f>
        <v>68</v>
      </c>
      <c r="AA8251">
        <v>1</v>
      </c>
    </row>
    <row r="8252" spans="1:27" x14ac:dyDescent="0.3">
      <c r="A8252" t="b">
        <f>COUNTIF($C$1:C8252, C8252)&gt;1</f>
        <v>0</v>
      </c>
      <c r="B8252" t="b">
        <f>VLOOKUP(C8252,Sheet3!$A:$B,2,0) &gt; 1</f>
        <v>0</v>
      </c>
      <c r="C8252">
        <v>8251</v>
      </c>
      <c r="D8252">
        <v>59009</v>
      </c>
      <c r="E8252" s="4">
        <v>40865</v>
      </c>
      <c r="F8252">
        <v>19</v>
      </c>
      <c r="G8252" s="15">
        <f>I8252*F8252</f>
        <v>2090</v>
      </c>
      <c r="H8252" s="9">
        <v>0.02</v>
      </c>
      <c r="I8252" s="13">
        <f>VLOOKUP($U8252,Pricebook!$A:$D,4,0)</f>
        <v>110</v>
      </c>
      <c r="J8252" s="11">
        <f>G8252*(1-H8252)</f>
        <v>2048.1999999999998</v>
      </c>
      <c r="K8252" t="s">
        <v>675</v>
      </c>
      <c r="L8252" t="s">
        <v>482</v>
      </c>
      <c r="M8252" t="str">
        <f>VLOOKUP($L8252,Companies!$A:$G,7,)</f>
        <v>Television Services</v>
      </c>
      <c r="N8252" t="str">
        <f>VLOOKUP($L8252,Companies!$A:$G,6,)</f>
        <v>Consumer Services</v>
      </c>
      <c r="O8252" s="6" t="s">
        <v>598</v>
      </c>
      <c r="P8252" s="6">
        <v>43068</v>
      </c>
      <c r="Q8252" t="s">
        <v>210</v>
      </c>
      <c r="R8252" t="s">
        <v>61</v>
      </c>
      <c r="S8252" s="4">
        <v>40867</v>
      </c>
      <c r="T8252" s="7">
        <f>S8252-E8252</f>
        <v>2</v>
      </c>
      <c r="U8252" t="s">
        <v>14215</v>
      </c>
      <c r="V8252" s="6" t="s">
        <v>14251</v>
      </c>
      <c r="W8252" t="s">
        <v>14261</v>
      </c>
      <c r="X8252" t="s">
        <v>14188</v>
      </c>
      <c r="Y8252" t="str">
        <f>VLOOKUP(R8252,Managers!$A:$B,2,)</f>
        <v>Allen Young</v>
      </c>
      <c r="Z8252" s="11">
        <f>VLOOKUP(X8252,HourlyWages!$A:$B,2,0)</f>
        <v>52</v>
      </c>
      <c r="AA8252">
        <v>1</v>
      </c>
    </row>
    <row r="8253" spans="1:27" x14ac:dyDescent="0.3">
      <c r="A8253" t="b">
        <f>COUNTIF($C$1:C8253, C8253)&gt;1</f>
        <v>0</v>
      </c>
      <c r="B8253" t="b">
        <f>VLOOKUP(C8253,Sheet3!$A:$B,2,0) &gt; 1</f>
        <v>0</v>
      </c>
      <c r="C8253">
        <v>8252</v>
      </c>
      <c r="D8253">
        <v>59015</v>
      </c>
      <c r="E8253" s="4">
        <v>41055</v>
      </c>
      <c r="F8253">
        <v>32</v>
      </c>
      <c r="G8253" s="15">
        <f>I8253*F8253</f>
        <v>4800</v>
      </c>
      <c r="H8253" s="9">
        <v>0.09</v>
      </c>
      <c r="I8253" s="13">
        <f>VLOOKUP($U8253,Pricebook!$A:$D,4,0)</f>
        <v>150</v>
      </c>
      <c r="J8253" s="11">
        <f>G8253*(1-H8253)</f>
        <v>4368</v>
      </c>
      <c r="K8253" t="s">
        <v>1472</v>
      </c>
      <c r="L8253" t="s">
        <v>327</v>
      </c>
      <c r="M8253" t="str">
        <f>VLOOKUP($L8253,Companies!$A:$G,7,)</f>
        <v>Television Services</v>
      </c>
      <c r="N8253" t="str">
        <f>VLOOKUP($L8253,Companies!$A:$G,6,)</f>
        <v>Consumer Services</v>
      </c>
      <c r="O8253" s="6" t="s">
        <v>1770</v>
      </c>
      <c r="P8253" s="6" t="s">
        <v>1771</v>
      </c>
      <c r="Q8253" t="s">
        <v>48</v>
      </c>
      <c r="R8253" t="s">
        <v>16</v>
      </c>
      <c r="S8253" s="4">
        <v>41056</v>
      </c>
      <c r="T8253" s="7">
        <f>S8253-E8253</f>
        <v>1</v>
      </c>
      <c r="U8253" t="s">
        <v>14211</v>
      </c>
      <c r="V8253" s="6" t="s">
        <v>14257</v>
      </c>
      <c r="W8253" t="s">
        <v>14258</v>
      </c>
      <c r="X8253" t="s">
        <v>14189</v>
      </c>
      <c r="Y8253" t="str">
        <f>VLOOKUP(R8253,Managers!$A:$B,2,)</f>
        <v>Josh Martinez</v>
      </c>
      <c r="Z8253" s="11">
        <f>VLOOKUP(X8253,HourlyWages!$A:$B,2,0)</f>
        <v>62</v>
      </c>
      <c r="AA8253">
        <v>1</v>
      </c>
    </row>
    <row r="8254" spans="1:27" x14ac:dyDescent="0.3">
      <c r="A8254" t="b">
        <f>COUNTIF($C$1:C8254, C8254)&gt;1</f>
        <v>0</v>
      </c>
      <c r="B8254" t="b">
        <f>VLOOKUP(C8254,Sheet3!$A:$B,2,0) &gt; 1</f>
        <v>0</v>
      </c>
      <c r="C8254">
        <v>8253</v>
      </c>
      <c r="D8254">
        <v>59015</v>
      </c>
      <c r="E8254" s="4">
        <v>41055</v>
      </c>
      <c r="F8254">
        <v>32</v>
      </c>
      <c r="G8254" s="15">
        <f>I8254*F8254</f>
        <v>4000</v>
      </c>
      <c r="H8254" s="9">
        <v>0.02</v>
      </c>
      <c r="I8254" s="13">
        <f>VLOOKUP($U8254,Pricebook!$A:$D,4,0)</f>
        <v>125</v>
      </c>
      <c r="J8254" s="11">
        <f>G8254*(1-H8254)</f>
        <v>3920</v>
      </c>
      <c r="K8254" t="s">
        <v>1472</v>
      </c>
      <c r="L8254" t="s">
        <v>327</v>
      </c>
      <c r="M8254" t="str">
        <f>VLOOKUP($L8254,Companies!$A:$G,7,)</f>
        <v>Television Services</v>
      </c>
      <c r="N8254" t="str">
        <f>VLOOKUP($L8254,Companies!$A:$G,6,)</f>
        <v>Consumer Services</v>
      </c>
      <c r="O8254" s="6" t="s">
        <v>1770</v>
      </c>
      <c r="P8254" s="6" t="s">
        <v>1771</v>
      </c>
      <c r="Q8254" t="s">
        <v>48</v>
      </c>
      <c r="R8254" t="s">
        <v>16</v>
      </c>
      <c r="S8254" s="4">
        <v>41056</v>
      </c>
      <c r="T8254" s="7">
        <f>S8254-E8254</f>
        <v>1</v>
      </c>
      <c r="U8254" t="s">
        <v>14208</v>
      </c>
      <c r="V8254" s="6" t="s">
        <v>14251</v>
      </c>
      <c r="W8254" t="s">
        <v>14260</v>
      </c>
      <c r="X8254" t="s">
        <v>14194</v>
      </c>
      <c r="Y8254" t="str">
        <f>VLOOKUP(R8254,Managers!$A:$B,2,)</f>
        <v>Josh Martinez</v>
      </c>
      <c r="Z8254" s="11">
        <f>VLOOKUP(X8254,HourlyWages!$A:$B,2,0)</f>
        <v>71</v>
      </c>
      <c r="AA8254">
        <v>1</v>
      </c>
    </row>
    <row r="8255" spans="1:27" x14ac:dyDescent="0.3">
      <c r="A8255" t="b">
        <f>COUNTIF($C$1:C8255, C8255)&gt;1</f>
        <v>0</v>
      </c>
      <c r="B8255" t="b">
        <f>VLOOKUP(C8255,Sheet3!$A:$B,2,0) &gt; 1</f>
        <v>0</v>
      </c>
      <c r="C8255">
        <v>8254</v>
      </c>
      <c r="D8255">
        <v>59015</v>
      </c>
      <c r="E8255" s="4">
        <v>41055</v>
      </c>
      <c r="F8255">
        <v>32</v>
      </c>
      <c r="G8255" s="15">
        <f>I8255*F8255</f>
        <v>3520</v>
      </c>
      <c r="H8255" s="9">
        <v>0.02</v>
      </c>
      <c r="I8255" s="13">
        <f>VLOOKUP($U8255,Pricebook!$A:$D,4,0)</f>
        <v>110</v>
      </c>
      <c r="J8255" s="11">
        <f>G8255*(1-H8255)</f>
        <v>3449.6</v>
      </c>
      <c r="K8255" t="s">
        <v>1472</v>
      </c>
      <c r="L8255" t="s">
        <v>327</v>
      </c>
      <c r="M8255" t="str">
        <f>VLOOKUP($L8255,Companies!$A:$G,7,)</f>
        <v>Television Services</v>
      </c>
      <c r="N8255" t="str">
        <f>VLOOKUP($L8255,Companies!$A:$G,6,)</f>
        <v>Consumer Services</v>
      </c>
      <c r="O8255" s="6" t="s">
        <v>1770</v>
      </c>
      <c r="P8255" s="6" t="s">
        <v>1771</v>
      </c>
      <c r="Q8255" t="s">
        <v>48</v>
      </c>
      <c r="R8255" t="s">
        <v>16</v>
      </c>
      <c r="S8255" s="4">
        <v>41057</v>
      </c>
      <c r="T8255" s="7">
        <f>S8255-E8255</f>
        <v>2</v>
      </c>
      <c r="U8255" t="s">
        <v>14215</v>
      </c>
      <c r="V8255" s="6" t="s">
        <v>14257</v>
      </c>
      <c r="W8255" t="s">
        <v>14258</v>
      </c>
      <c r="X8255" t="s">
        <v>14203</v>
      </c>
      <c r="Y8255" t="str">
        <f>VLOOKUP(R8255,Managers!$A:$B,2,)</f>
        <v>Josh Martinez</v>
      </c>
      <c r="Z8255" s="11">
        <f>VLOOKUP(X8255,HourlyWages!$A:$B,2,0)</f>
        <v>62</v>
      </c>
      <c r="AA8255">
        <v>1</v>
      </c>
    </row>
    <row r="8256" spans="1:27" x14ac:dyDescent="0.3">
      <c r="A8256" t="b">
        <f>COUNTIF($C$1:C8256, C8256)&gt;1</f>
        <v>0</v>
      </c>
      <c r="B8256" t="b">
        <f>VLOOKUP(C8256,Sheet3!$A:$B,2,0) &gt; 1</f>
        <v>0</v>
      </c>
      <c r="C8256">
        <v>8255</v>
      </c>
      <c r="D8256">
        <v>59044</v>
      </c>
      <c r="E8256" s="4">
        <v>40744</v>
      </c>
      <c r="F8256">
        <v>6</v>
      </c>
      <c r="G8256" s="15">
        <f>I8256*F8256</f>
        <v>1200</v>
      </c>
      <c r="H8256" s="9">
        <v>0.02</v>
      </c>
      <c r="I8256" s="13">
        <f>VLOOKUP($U8256,Pricebook!$A:$D,4,0)</f>
        <v>200</v>
      </c>
      <c r="J8256" s="11">
        <f>G8256*(1-H8256)</f>
        <v>1176</v>
      </c>
      <c r="K8256" t="s">
        <v>1146</v>
      </c>
      <c r="L8256" t="s">
        <v>203</v>
      </c>
      <c r="M8256" t="str">
        <f>VLOOKUP($L8256,Companies!$A:$G,7,)</f>
        <v>Catalog/Specialty Distribution</v>
      </c>
      <c r="N8256" t="str">
        <f>VLOOKUP($L8256,Companies!$A:$G,6,)</f>
        <v>Consumer Services</v>
      </c>
      <c r="O8256" s="6" t="s">
        <v>261</v>
      </c>
      <c r="P8256" s="6">
        <v>72956</v>
      </c>
      <c r="Q8256" t="s">
        <v>66</v>
      </c>
      <c r="R8256" t="s">
        <v>34</v>
      </c>
      <c r="S8256" s="4">
        <v>40746</v>
      </c>
      <c r="T8256" s="7">
        <f>S8256-E8256</f>
        <v>2</v>
      </c>
      <c r="U8256" t="s">
        <v>14214</v>
      </c>
      <c r="V8256" s="6" t="s">
        <v>14251</v>
      </c>
      <c r="W8256" t="s">
        <v>14267</v>
      </c>
      <c r="X8256" t="s">
        <v>14188</v>
      </c>
      <c r="Y8256" t="str">
        <f>VLOOKUP(R8256,Managers!$A:$B,2,)</f>
        <v>Frank Mitchell</v>
      </c>
      <c r="Z8256" s="11">
        <f>VLOOKUP(X8256,HourlyWages!$A:$B,2,0)</f>
        <v>52</v>
      </c>
      <c r="AA8256">
        <v>1</v>
      </c>
    </row>
    <row r="8257" spans="1:27" x14ac:dyDescent="0.3">
      <c r="A8257" t="b">
        <f>COUNTIF($C$1:C8257, C8257)&gt;1</f>
        <v>0</v>
      </c>
      <c r="B8257" t="b">
        <f>VLOOKUP(C8257,Sheet3!$A:$B,2,0) &gt; 1</f>
        <v>0</v>
      </c>
      <c r="C8257">
        <v>8256</v>
      </c>
      <c r="D8257">
        <v>59045</v>
      </c>
      <c r="E8257" s="4">
        <v>40587</v>
      </c>
      <c r="F8257">
        <v>30</v>
      </c>
      <c r="G8257" s="15">
        <f>I8257*F8257</f>
        <v>4800</v>
      </c>
      <c r="H8257" s="9">
        <v>0.05</v>
      </c>
      <c r="I8257" s="13">
        <f>VLOOKUP($U8257,Pricebook!$A:$D,4,0)</f>
        <v>160</v>
      </c>
      <c r="J8257" s="11">
        <f>G8257*(1-H8257)</f>
        <v>4560</v>
      </c>
      <c r="K8257" t="s">
        <v>2088</v>
      </c>
      <c r="L8257" t="s">
        <v>327</v>
      </c>
      <c r="M8257" t="str">
        <f>VLOOKUP($L8257,Companies!$A:$G,7,)</f>
        <v>Television Services</v>
      </c>
      <c r="N8257" t="str">
        <f>VLOOKUP($L8257,Companies!$A:$G,6,)</f>
        <v>Consumer Services</v>
      </c>
      <c r="O8257" s="6" t="s">
        <v>1649</v>
      </c>
      <c r="P8257" s="6">
        <v>61604</v>
      </c>
      <c r="Q8257" t="s">
        <v>15</v>
      </c>
      <c r="R8257" t="s">
        <v>16</v>
      </c>
      <c r="S8257" s="4">
        <v>40589</v>
      </c>
      <c r="T8257" s="7">
        <f>S8257-E8257</f>
        <v>2</v>
      </c>
      <c r="U8257" t="s">
        <v>14218</v>
      </c>
      <c r="V8257" s="6" t="s">
        <v>14251</v>
      </c>
      <c r="W8257" t="s">
        <v>14266</v>
      </c>
      <c r="X8257" t="s">
        <v>14200</v>
      </c>
      <c r="Y8257" t="str">
        <f>VLOOKUP(R8257,Managers!$A:$B,2,)</f>
        <v>Josh Martinez</v>
      </c>
      <c r="Z8257" s="11">
        <f>VLOOKUP(X8257,HourlyWages!$A:$B,2,0)</f>
        <v>59</v>
      </c>
      <c r="AA8257">
        <v>1</v>
      </c>
    </row>
    <row r="8258" spans="1:27" x14ac:dyDescent="0.3">
      <c r="A8258" t="b">
        <f>COUNTIF($C$1:C8258, C8258)&gt;1</f>
        <v>0</v>
      </c>
      <c r="B8258" t="b">
        <f>VLOOKUP(C8258,Sheet3!$A:$B,2,0) &gt; 1</f>
        <v>0</v>
      </c>
      <c r="C8258">
        <v>8257</v>
      </c>
      <c r="D8258">
        <v>59047</v>
      </c>
      <c r="E8258" s="4">
        <v>40571</v>
      </c>
      <c r="F8258">
        <v>10</v>
      </c>
      <c r="G8258" s="15">
        <f>I8258*F8258</f>
        <v>1500</v>
      </c>
      <c r="H8258" s="9">
        <v>0.09</v>
      </c>
      <c r="I8258" s="13">
        <f>VLOOKUP($U8258,Pricebook!$A:$D,4,0)</f>
        <v>150</v>
      </c>
      <c r="J8258" s="11">
        <f>G8258*(1-H8258)</f>
        <v>1365</v>
      </c>
      <c r="K8258" t="s">
        <v>1075</v>
      </c>
      <c r="L8258" t="s">
        <v>1076</v>
      </c>
      <c r="M8258" t="str">
        <f>VLOOKUP($L8258,Companies!$A:$G,7,)</f>
        <v>Broadcasting</v>
      </c>
      <c r="N8258" t="str">
        <f>VLOOKUP($L8258,Companies!$A:$G,6,)</f>
        <v>Consumer Services</v>
      </c>
      <c r="O8258" s="6" t="s">
        <v>2332</v>
      </c>
      <c r="P8258" s="6">
        <v>60440</v>
      </c>
      <c r="Q8258" t="s">
        <v>15</v>
      </c>
      <c r="R8258" t="s">
        <v>16</v>
      </c>
      <c r="S8258" s="4">
        <v>40571</v>
      </c>
      <c r="T8258" s="7">
        <f>S8258-E8258</f>
        <v>0</v>
      </c>
      <c r="U8258" t="s">
        <v>14211</v>
      </c>
      <c r="V8258" s="6" t="s">
        <v>14251</v>
      </c>
      <c r="W8258" t="s">
        <v>14266</v>
      </c>
      <c r="X8258" t="s">
        <v>14200</v>
      </c>
      <c r="Y8258" t="str">
        <f>VLOOKUP(R8258,Managers!$A:$B,2,)</f>
        <v>Josh Martinez</v>
      </c>
      <c r="Z8258" s="11">
        <f>VLOOKUP(X8258,HourlyWages!$A:$B,2,0)</f>
        <v>59</v>
      </c>
      <c r="AA8258">
        <v>1</v>
      </c>
    </row>
    <row r="8259" spans="1:27" x14ac:dyDescent="0.3">
      <c r="A8259" t="b">
        <f>COUNTIF($C$1:C8259, C8259)&gt;1</f>
        <v>0</v>
      </c>
      <c r="B8259" t="b">
        <f>VLOOKUP(C8259,Sheet3!$A:$B,2,0) &gt; 1</f>
        <v>0</v>
      </c>
      <c r="C8259">
        <v>8258</v>
      </c>
      <c r="D8259">
        <v>59047</v>
      </c>
      <c r="E8259" s="4">
        <v>40571</v>
      </c>
      <c r="F8259">
        <v>26</v>
      </c>
      <c r="G8259" s="15">
        <f>I8259*F8259</f>
        <v>3250</v>
      </c>
      <c r="H8259" s="9">
        <v>0.06</v>
      </c>
      <c r="I8259" s="13">
        <f>VLOOKUP($U8259,Pricebook!$A:$D,4,0)</f>
        <v>125</v>
      </c>
      <c r="J8259" s="11">
        <f>G8259*(1-H8259)</f>
        <v>3055</v>
      </c>
      <c r="K8259" t="s">
        <v>1075</v>
      </c>
      <c r="L8259" t="s">
        <v>1076</v>
      </c>
      <c r="M8259" t="str">
        <f>VLOOKUP($L8259,Companies!$A:$G,7,)</f>
        <v>Broadcasting</v>
      </c>
      <c r="N8259" t="str">
        <f>VLOOKUP($L8259,Companies!$A:$G,6,)</f>
        <v>Consumer Services</v>
      </c>
      <c r="O8259" s="6" t="s">
        <v>2332</v>
      </c>
      <c r="P8259" s="6">
        <v>60440</v>
      </c>
      <c r="Q8259" t="s">
        <v>15</v>
      </c>
      <c r="R8259" t="s">
        <v>16</v>
      </c>
      <c r="S8259" s="4">
        <v>40573</v>
      </c>
      <c r="T8259" s="7">
        <f>S8259-E8259</f>
        <v>2</v>
      </c>
      <c r="U8259" t="s">
        <v>14208</v>
      </c>
      <c r="V8259" s="6" t="s">
        <v>14254</v>
      </c>
      <c r="W8259" t="s">
        <v>14255</v>
      </c>
      <c r="X8259" t="s">
        <v>14198</v>
      </c>
      <c r="Y8259" t="str">
        <f>VLOOKUP(R8259,Managers!$A:$B,2,)</f>
        <v>Josh Martinez</v>
      </c>
      <c r="Z8259" s="11">
        <f>VLOOKUP(X8259,HourlyWages!$A:$B,2,0)</f>
        <v>51</v>
      </c>
      <c r="AA8259">
        <v>1</v>
      </c>
    </row>
    <row r="8260" spans="1:27" x14ac:dyDescent="0.3">
      <c r="A8260" t="b">
        <f>COUNTIF($C$1:C8260, C8260)&gt;1</f>
        <v>0</v>
      </c>
      <c r="B8260" t="b">
        <f>VLOOKUP(C8260,Sheet3!$A:$B,2,0) &gt; 1</f>
        <v>0</v>
      </c>
      <c r="C8260">
        <v>8259</v>
      </c>
      <c r="D8260">
        <v>59072</v>
      </c>
      <c r="E8260" s="4">
        <v>39958</v>
      </c>
      <c r="F8260">
        <v>12</v>
      </c>
      <c r="G8260" s="15">
        <f>I8260*F8260</f>
        <v>1920</v>
      </c>
      <c r="H8260" s="9">
        <v>0.03</v>
      </c>
      <c r="I8260" s="13">
        <f>VLOOKUP($U8260,Pricebook!$A:$D,4,0)</f>
        <v>160</v>
      </c>
      <c r="J8260" s="11">
        <f>G8260*(1-H8260)</f>
        <v>1862.3999999999999</v>
      </c>
      <c r="K8260" t="s">
        <v>1518</v>
      </c>
      <c r="L8260" t="s">
        <v>594</v>
      </c>
      <c r="M8260" t="str">
        <f>VLOOKUP($L8260,Companies!$A:$G,7,)</f>
        <v>Semiconductors</v>
      </c>
      <c r="N8260" t="str">
        <f>VLOOKUP($L8260,Companies!$A:$G,6,)</f>
        <v>Technology</v>
      </c>
      <c r="O8260" s="6" t="s">
        <v>413</v>
      </c>
      <c r="P8260" s="6">
        <v>85374</v>
      </c>
      <c r="Q8260" t="s">
        <v>70</v>
      </c>
      <c r="R8260" t="s">
        <v>23</v>
      </c>
      <c r="S8260" s="4">
        <v>39960</v>
      </c>
      <c r="T8260" s="7">
        <f>S8260-E8260</f>
        <v>2</v>
      </c>
      <c r="U8260" t="s">
        <v>14218</v>
      </c>
      <c r="V8260" s="6" t="s">
        <v>14254</v>
      </c>
      <c r="W8260" t="s">
        <v>14255</v>
      </c>
      <c r="X8260" t="s">
        <v>14202</v>
      </c>
      <c r="Y8260" t="str">
        <f>VLOOKUP(R8260,Managers!$A:$B,2,)</f>
        <v>Bob Turner</v>
      </c>
      <c r="Z8260" s="11">
        <f>VLOOKUP(X8260,HourlyWages!$A:$B,2,0)</f>
        <v>71</v>
      </c>
      <c r="AA8260">
        <v>1</v>
      </c>
    </row>
    <row r="8261" spans="1:27" x14ac:dyDescent="0.3">
      <c r="A8261" t="b">
        <f>COUNTIF($C$1:C8261, C8261)&gt;1</f>
        <v>0</v>
      </c>
      <c r="B8261" t="b">
        <f>VLOOKUP(C8261,Sheet3!$A:$B,2,0) &gt; 1</f>
        <v>0</v>
      </c>
      <c r="C8261">
        <v>8260</v>
      </c>
      <c r="D8261">
        <v>59072</v>
      </c>
      <c r="E8261" s="4">
        <v>39958</v>
      </c>
      <c r="F8261">
        <v>22</v>
      </c>
      <c r="G8261" s="15">
        <f>I8261*F8261</f>
        <v>2420</v>
      </c>
      <c r="H8261" s="9">
        <v>0.08</v>
      </c>
      <c r="I8261" s="13">
        <f>VLOOKUP($U8261,Pricebook!$A:$D,4,0)</f>
        <v>110</v>
      </c>
      <c r="J8261" s="11">
        <f>G8261*(1-H8261)</f>
        <v>2226.4</v>
      </c>
      <c r="K8261" t="s">
        <v>1518</v>
      </c>
      <c r="L8261" t="s">
        <v>594</v>
      </c>
      <c r="M8261" t="str">
        <f>VLOOKUP($L8261,Companies!$A:$G,7,)</f>
        <v>Semiconductors</v>
      </c>
      <c r="N8261" t="str">
        <f>VLOOKUP($L8261,Companies!$A:$G,6,)</f>
        <v>Technology</v>
      </c>
      <c r="O8261" s="6" t="s">
        <v>413</v>
      </c>
      <c r="P8261" s="6">
        <v>85374</v>
      </c>
      <c r="Q8261" t="s">
        <v>70</v>
      </c>
      <c r="R8261" t="s">
        <v>23</v>
      </c>
      <c r="S8261" s="4">
        <v>39959</v>
      </c>
      <c r="T8261" s="7">
        <f>S8261-E8261</f>
        <v>1</v>
      </c>
      <c r="U8261" t="s">
        <v>14215</v>
      </c>
      <c r="V8261" s="6" t="s">
        <v>14257</v>
      </c>
      <c r="W8261" t="s">
        <v>14264</v>
      </c>
      <c r="X8261" t="s">
        <v>14201</v>
      </c>
      <c r="Y8261" t="str">
        <f>VLOOKUP(R8261,Managers!$A:$B,2,)</f>
        <v>Bob Turner</v>
      </c>
      <c r="Z8261" s="11">
        <f>VLOOKUP(X8261,HourlyWages!$A:$B,2,0)</f>
        <v>53</v>
      </c>
      <c r="AA8261">
        <v>1</v>
      </c>
    </row>
    <row r="8262" spans="1:27" x14ac:dyDescent="0.3">
      <c r="A8262" t="b">
        <f>COUNTIF($C$1:C8262, C8262)&gt;1</f>
        <v>0</v>
      </c>
      <c r="B8262" t="b">
        <f>VLOOKUP(C8262,Sheet3!$A:$B,2,0) &gt; 1</f>
        <v>0</v>
      </c>
      <c r="C8262">
        <v>8261</v>
      </c>
      <c r="D8262">
        <v>59072</v>
      </c>
      <c r="E8262" s="4">
        <v>39958</v>
      </c>
      <c r="F8262">
        <v>2</v>
      </c>
      <c r="G8262" s="15">
        <f>I8262*F8262</f>
        <v>300</v>
      </c>
      <c r="H8262" s="9">
        <v>0.06</v>
      </c>
      <c r="I8262" s="13">
        <f>VLOOKUP($U8262,Pricebook!$A:$D,4,0)</f>
        <v>150</v>
      </c>
      <c r="J8262" s="11">
        <f>G8262*(1-H8262)</f>
        <v>282</v>
      </c>
      <c r="K8262" t="s">
        <v>1518</v>
      </c>
      <c r="L8262" t="s">
        <v>594</v>
      </c>
      <c r="M8262" t="str">
        <f>VLOOKUP($L8262,Companies!$A:$G,7,)</f>
        <v>Semiconductors</v>
      </c>
      <c r="N8262" t="str">
        <f>VLOOKUP($L8262,Companies!$A:$G,6,)</f>
        <v>Technology</v>
      </c>
      <c r="O8262" s="6" t="s">
        <v>413</v>
      </c>
      <c r="P8262" s="6">
        <v>85374</v>
      </c>
      <c r="Q8262" t="s">
        <v>70</v>
      </c>
      <c r="R8262" t="s">
        <v>23</v>
      </c>
      <c r="S8262" s="4">
        <v>39960</v>
      </c>
      <c r="T8262" s="7">
        <f>S8262-E8262</f>
        <v>2</v>
      </c>
      <c r="U8262" t="s">
        <v>14210</v>
      </c>
      <c r="V8262" s="6" t="s">
        <v>14251</v>
      </c>
      <c r="W8262" t="s">
        <v>14260</v>
      </c>
      <c r="X8262" t="s">
        <v>14185</v>
      </c>
      <c r="Y8262" t="str">
        <f>VLOOKUP(R8262,Managers!$A:$B,2,)</f>
        <v>Bob Turner</v>
      </c>
      <c r="Z8262" s="11">
        <f>VLOOKUP(X8262,HourlyWages!$A:$B,2,0)</f>
        <v>70</v>
      </c>
      <c r="AA8262">
        <v>1</v>
      </c>
    </row>
    <row r="8263" spans="1:27" x14ac:dyDescent="0.3">
      <c r="A8263" t="b">
        <f>COUNTIF($C$1:C8263, C8263)&gt;1</f>
        <v>0</v>
      </c>
      <c r="B8263" t="b">
        <f>VLOOKUP(C8263,Sheet3!$A:$B,2,0) &gt; 1</f>
        <v>0</v>
      </c>
      <c r="C8263">
        <v>8262</v>
      </c>
      <c r="D8263">
        <v>59072</v>
      </c>
      <c r="E8263" s="4">
        <v>39958</v>
      </c>
      <c r="F8263">
        <v>38</v>
      </c>
      <c r="G8263" s="15">
        <f>I8263*F8263</f>
        <v>5700</v>
      </c>
      <c r="H8263" s="9">
        <v>0</v>
      </c>
      <c r="I8263" s="13">
        <f>VLOOKUP($U8263,Pricebook!$A:$D,4,0)</f>
        <v>150</v>
      </c>
      <c r="J8263" s="11">
        <f>G8263*(1-H8263)</f>
        <v>5700</v>
      </c>
      <c r="K8263" t="s">
        <v>1518</v>
      </c>
      <c r="L8263" t="s">
        <v>594</v>
      </c>
      <c r="M8263" t="str">
        <f>VLOOKUP($L8263,Companies!$A:$G,7,)</f>
        <v>Semiconductors</v>
      </c>
      <c r="N8263" t="str">
        <f>VLOOKUP($L8263,Companies!$A:$G,6,)</f>
        <v>Technology</v>
      </c>
      <c r="O8263" s="6" t="s">
        <v>413</v>
      </c>
      <c r="P8263" s="6">
        <v>85374</v>
      </c>
      <c r="Q8263" t="s">
        <v>70</v>
      </c>
      <c r="R8263" t="s">
        <v>23</v>
      </c>
      <c r="S8263" s="4">
        <v>39960</v>
      </c>
      <c r="T8263" s="7">
        <f>S8263-E8263</f>
        <v>2</v>
      </c>
      <c r="U8263" t="s">
        <v>14210</v>
      </c>
      <c r="V8263" s="6" t="s">
        <v>14254</v>
      </c>
      <c r="W8263" t="s">
        <v>14265</v>
      </c>
      <c r="X8263" t="s">
        <v>14185</v>
      </c>
      <c r="Y8263" t="str">
        <f>VLOOKUP(R8263,Managers!$A:$B,2,)</f>
        <v>Bob Turner</v>
      </c>
      <c r="Z8263" s="11">
        <f>VLOOKUP(X8263,HourlyWages!$A:$B,2,0)</f>
        <v>70</v>
      </c>
      <c r="AA8263">
        <v>1</v>
      </c>
    </row>
    <row r="8264" spans="1:27" x14ac:dyDescent="0.3">
      <c r="A8264" t="b">
        <f>COUNTIF($C$1:C8264, C8264)&gt;1</f>
        <v>0</v>
      </c>
      <c r="B8264" t="b">
        <f>VLOOKUP(C8264,Sheet3!$A:$B,2,0) &gt; 1</f>
        <v>0</v>
      </c>
      <c r="C8264">
        <v>8263</v>
      </c>
      <c r="D8264">
        <v>59074</v>
      </c>
      <c r="E8264" s="4">
        <v>40402</v>
      </c>
      <c r="F8264">
        <v>37</v>
      </c>
      <c r="G8264" s="15">
        <f>I8264*F8264</f>
        <v>4625</v>
      </c>
      <c r="H8264" s="9">
        <v>0.03</v>
      </c>
      <c r="I8264" s="13">
        <f>VLOOKUP($U8264,Pricebook!$A:$D,4,0)</f>
        <v>125</v>
      </c>
      <c r="J8264" s="11">
        <f>G8264*(1-H8264)</f>
        <v>4486.25</v>
      </c>
      <c r="K8264" t="s">
        <v>931</v>
      </c>
      <c r="L8264" t="s">
        <v>207</v>
      </c>
      <c r="M8264" t="str">
        <f>VLOOKUP($L8264,Companies!$A:$G,7,)</f>
        <v>Television Services</v>
      </c>
      <c r="N8264" t="str">
        <f>VLOOKUP($L8264,Companies!$A:$G,6,)</f>
        <v>Consumer Services</v>
      </c>
      <c r="O8264" s="6" t="s">
        <v>672</v>
      </c>
      <c r="P8264" s="6">
        <v>47374</v>
      </c>
      <c r="Q8264" t="s">
        <v>278</v>
      </c>
      <c r="R8264" t="s">
        <v>16</v>
      </c>
      <c r="S8264" s="4">
        <v>40404</v>
      </c>
      <c r="T8264" s="7">
        <f>S8264-E8264</f>
        <v>2</v>
      </c>
      <c r="U8264" t="s">
        <v>14208</v>
      </c>
      <c r="V8264" s="6" t="s">
        <v>14257</v>
      </c>
      <c r="W8264" t="s">
        <v>14264</v>
      </c>
      <c r="X8264" t="s">
        <v>14190</v>
      </c>
      <c r="Y8264" t="str">
        <f>VLOOKUP(R8264,Managers!$A:$B,2,)</f>
        <v>Josh Martinez</v>
      </c>
      <c r="Z8264" s="11">
        <f>VLOOKUP(X8264,HourlyWages!$A:$B,2,0)</f>
        <v>67</v>
      </c>
      <c r="AA8264">
        <v>1</v>
      </c>
    </row>
    <row r="8265" spans="1:27" x14ac:dyDescent="0.3">
      <c r="A8265" t="b">
        <f>COUNTIF($C$1:C8265, C8265)&gt;1</f>
        <v>0</v>
      </c>
      <c r="B8265" t="b">
        <f>VLOOKUP(C8265,Sheet3!$A:$B,2,0) &gt; 1</f>
        <v>0</v>
      </c>
      <c r="C8265">
        <v>8264</v>
      </c>
      <c r="D8265">
        <v>59075</v>
      </c>
      <c r="E8265" s="4">
        <v>40965</v>
      </c>
      <c r="F8265">
        <v>38</v>
      </c>
      <c r="G8265" s="15">
        <f>I8265*F8265</f>
        <v>4180</v>
      </c>
      <c r="H8265" s="9">
        <v>0.02</v>
      </c>
      <c r="I8265" s="13">
        <f>VLOOKUP($U8265,Pricebook!$A:$D,4,0)</f>
        <v>110</v>
      </c>
      <c r="J8265" s="11">
        <f>G8265*(1-H8265)</f>
        <v>4096.3999999999996</v>
      </c>
      <c r="K8265" t="s">
        <v>1841</v>
      </c>
      <c r="L8265" t="s">
        <v>1014</v>
      </c>
      <c r="M8265" t="str">
        <f>VLOOKUP($L8265,Companies!$A:$G,7,)</f>
        <v>Semiconductors</v>
      </c>
      <c r="N8265" t="str">
        <f>VLOOKUP($L8265,Companies!$A:$G,6,)</f>
        <v>Technology</v>
      </c>
      <c r="O8265" s="6" t="s">
        <v>1842</v>
      </c>
      <c r="P8265" s="6">
        <v>75067</v>
      </c>
      <c r="Q8265" t="s">
        <v>48</v>
      </c>
      <c r="R8265" t="s">
        <v>16</v>
      </c>
      <c r="S8265" s="4">
        <v>40968</v>
      </c>
      <c r="T8265" s="7">
        <f>S8265-E8265</f>
        <v>3</v>
      </c>
      <c r="U8265" t="s">
        <v>14215</v>
      </c>
      <c r="V8265" s="6" t="s">
        <v>14251</v>
      </c>
      <c r="W8265" t="s">
        <v>14267</v>
      </c>
      <c r="X8265" t="s">
        <v>14192</v>
      </c>
      <c r="Y8265" t="str">
        <f>VLOOKUP(R8265,Managers!$A:$B,2,)</f>
        <v>Josh Martinez</v>
      </c>
      <c r="Z8265" s="11">
        <f>VLOOKUP(X8265,HourlyWages!$A:$B,2,0)</f>
        <v>75</v>
      </c>
      <c r="AA8265">
        <v>1</v>
      </c>
    </row>
    <row r="8266" spans="1:27" x14ac:dyDescent="0.3">
      <c r="A8266" t="b">
        <f>COUNTIF($C$1:C8266, C8266)&gt;1</f>
        <v>0</v>
      </c>
      <c r="B8266" t="b">
        <f>VLOOKUP(C8266,Sheet3!$A:$B,2,0) &gt; 1</f>
        <v>0</v>
      </c>
      <c r="C8266">
        <v>8265</v>
      </c>
      <c r="D8266">
        <v>59075</v>
      </c>
      <c r="E8266" s="4">
        <v>40965</v>
      </c>
      <c r="F8266">
        <v>4</v>
      </c>
      <c r="G8266" s="15">
        <f>I8266*F8266</f>
        <v>600</v>
      </c>
      <c r="H8266" s="9">
        <v>0.02</v>
      </c>
      <c r="I8266" s="13">
        <f>VLOOKUP($U8266,Pricebook!$A:$D,4,0)</f>
        <v>150</v>
      </c>
      <c r="J8266" s="11">
        <f>G8266*(1-H8266)</f>
        <v>588</v>
      </c>
      <c r="K8266" t="s">
        <v>1841</v>
      </c>
      <c r="L8266" t="s">
        <v>1014</v>
      </c>
      <c r="M8266" t="str">
        <f>VLOOKUP($L8266,Companies!$A:$G,7,)</f>
        <v>Semiconductors</v>
      </c>
      <c r="N8266" t="str">
        <f>VLOOKUP($L8266,Companies!$A:$G,6,)</f>
        <v>Technology</v>
      </c>
      <c r="O8266" s="6" t="s">
        <v>1004</v>
      </c>
      <c r="P8266" s="6" t="s">
        <v>1005</v>
      </c>
      <c r="Q8266" t="s">
        <v>91</v>
      </c>
      <c r="R8266" t="s">
        <v>61</v>
      </c>
      <c r="S8266" s="4">
        <v>40973</v>
      </c>
      <c r="T8266" s="7">
        <f>S8266-E8266</f>
        <v>8</v>
      </c>
      <c r="U8266" t="s">
        <v>14211</v>
      </c>
      <c r="V8266" s="6" t="s">
        <v>14251</v>
      </c>
      <c r="W8266" t="s">
        <v>14260</v>
      </c>
      <c r="X8266" t="s">
        <v>14199</v>
      </c>
      <c r="Y8266" t="str">
        <f>VLOOKUP(R8266,Managers!$A:$B,2,)</f>
        <v>Allen Young</v>
      </c>
      <c r="Z8266" s="11">
        <f>VLOOKUP(X8266,HourlyWages!$A:$B,2,0)</f>
        <v>68</v>
      </c>
      <c r="AA8266">
        <v>1</v>
      </c>
    </row>
    <row r="8267" spans="1:27" x14ac:dyDescent="0.3">
      <c r="A8267" t="b">
        <f>COUNTIF($C$1:C8267, C8267)&gt;1</f>
        <v>0</v>
      </c>
      <c r="B8267" t="b">
        <f>VLOOKUP(C8267,Sheet3!$A:$B,2,0) &gt; 1</f>
        <v>0</v>
      </c>
      <c r="C8267">
        <v>8266</v>
      </c>
      <c r="D8267">
        <v>59104</v>
      </c>
      <c r="E8267" s="4">
        <v>39856</v>
      </c>
      <c r="F8267">
        <v>13</v>
      </c>
      <c r="G8267" s="15">
        <f>I8267*F8267</f>
        <v>2080</v>
      </c>
      <c r="H8267" s="9">
        <v>0.08</v>
      </c>
      <c r="I8267" s="13">
        <f>VLOOKUP($U8267,Pricebook!$A:$D,4,0)</f>
        <v>160</v>
      </c>
      <c r="J8267" s="11">
        <f>G8267*(1-H8267)</f>
        <v>1913.6000000000001</v>
      </c>
      <c r="K8267" t="s">
        <v>427</v>
      </c>
      <c r="L8267" t="s">
        <v>190</v>
      </c>
      <c r="M8267" t="str">
        <f>VLOOKUP($L8267,Companies!$A:$G,7,)</f>
        <v>Computer Software: Prepackaged Software</v>
      </c>
      <c r="N8267" t="str">
        <f>VLOOKUP($L8267,Companies!$A:$G,6,)</f>
        <v>Technology</v>
      </c>
      <c r="O8267" s="6" t="s">
        <v>802</v>
      </c>
      <c r="P8267" s="6">
        <v>13210</v>
      </c>
      <c r="Q8267" t="s">
        <v>60</v>
      </c>
      <c r="R8267" t="s">
        <v>61</v>
      </c>
      <c r="S8267" s="4">
        <v>39859</v>
      </c>
      <c r="T8267" s="7">
        <f>S8267-E8267</f>
        <v>3</v>
      </c>
      <c r="U8267" t="s">
        <v>14218</v>
      </c>
      <c r="V8267" s="6" t="s">
        <v>14251</v>
      </c>
      <c r="W8267" t="s">
        <v>14262</v>
      </c>
      <c r="X8267" t="s">
        <v>14200</v>
      </c>
      <c r="Y8267" t="str">
        <f>VLOOKUP(R8267,Managers!$A:$B,2,)</f>
        <v>Allen Young</v>
      </c>
      <c r="Z8267" s="11">
        <f>VLOOKUP(X8267,HourlyWages!$A:$B,2,0)</f>
        <v>59</v>
      </c>
      <c r="AA8267">
        <v>1</v>
      </c>
    </row>
    <row r="8268" spans="1:27" x14ac:dyDescent="0.3">
      <c r="A8268" t="b">
        <f>COUNTIF($C$1:C8268, C8268)&gt;1</f>
        <v>0</v>
      </c>
      <c r="B8268" t="b">
        <f>VLOOKUP(C8268,Sheet3!$A:$B,2,0) &gt; 1</f>
        <v>0</v>
      </c>
      <c r="C8268">
        <v>8267</v>
      </c>
      <c r="D8268">
        <v>59104</v>
      </c>
      <c r="E8268" s="4">
        <v>39856</v>
      </c>
      <c r="F8268">
        <v>22</v>
      </c>
      <c r="G8268" s="15">
        <f>I8268*F8268</f>
        <v>3080</v>
      </c>
      <c r="H8268" s="9">
        <v>0.04</v>
      </c>
      <c r="I8268" s="13">
        <f>VLOOKUP($U8268,Pricebook!$A:$D,4,0)</f>
        <v>140</v>
      </c>
      <c r="J8268" s="11">
        <f>G8268*(1-H8268)</f>
        <v>2956.7999999999997</v>
      </c>
      <c r="K8268" t="s">
        <v>427</v>
      </c>
      <c r="L8268" t="s">
        <v>190</v>
      </c>
      <c r="M8268" t="str">
        <f>VLOOKUP($L8268,Companies!$A:$G,7,)</f>
        <v>Computer Software: Prepackaged Software</v>
      </c>
      <c r="N8268" t="str">
        <f>VLOOKUP($L8268,Companies!$A:$G,6,)</f>
        <v>Technology</v>
      </c>
      <c r="O8268" s="6" t="s">
        <v>802</v>
      </c>
      <c r="P8268" s="6">
        <v>13210</v>
      </c>
      <c r="Q8268" t="s">
        <v>60</v>
      </c>
      <c r="R8268" t="s">
        <v>61</v>
      </c>
      <c r="S8268" s="4">
        <v>39859</v>
      </c>
      <c r="T8268" s="7">
        <f>S8268-E8268</f>
        <v>3</v>
      </c>
      <c r="U8268" t="s">
        <v>14213</v>
      </c>
      <c r="V8268" s="6" t="s">
        <v>14251</v>
      </c>
      <c r="W8268" t="s">
        <v>14260</v>
      </c>
      <c r="X8268" t="s">
        <v>14195</v>
      </c>
      <c r="Y8268" t="str">
        <f>VLOOKUP(R8268,Managers!$A:$B,2,)</f>
        <v>Allen Young</v>
      </c>
      <c r="Z8268" s="11">
        <f>VLOOKUP(X8268,HourlyWages!$A:$B,2,0)</f>
        <v>52</v>
      </c>
      <c r="AA8268">
        <v>1</v>
      </c>
    </row>
    <row r="8269" spans="1:27" x14ac:dyDescent="0.3">
      <c r="A8269" t="b">
        <f>COUNTIF($C$1:C8269, C8269)&gt;1</f>
        <v>0</v>
      </c>
      <c r="B8269" t="b">
        <f>VLOOKUP(C8269,Sheet3!$A:$B,2,0) &gt; 1</f>
        <v>0</v>
      </c>
      <c r="C8269">
        <v>8268</v>
      </c>
      <c r="D8269">
        <v>59104</v>
      </c>
      <c r="E8269" s="4">
        <v>39856</v>
      </c>
      <c r="F8269">
        <v>38</v>
      </c>
      <c r="G8269" s="15">
        <f>I8269*F8269</f>
        <v>5700</v>
      </c>
      <c r="H8269" s="9">
        <v>0.05</v>
      </c>
      <c r="I8269" s="13">
        <f>VLOOKUP($U8269,Pricebook!$A:$D,4,0)</f>
        <v>150</v>
      </c>
      <c r="J8269" s="11">
        <f>G8269*(1-H8269)</f>
        <v>5415</v>
      </c>
      <c r="K8269" t="s">
        <v>427</v>
      </c>
      <c r="L8269" t="s">
        <v>190</v>
      </c>
      <c r="M8269" t="str">
        <f>VLOOKUP($L8269,Companies!$A:$G,7,)</f>
        <v>Computer Software: Prepackaged Software</v>
      </c>
      <c r="N8269" t="str">
        <f>VLOOKUP($L8269,Companies!$A:$G,6,)</f>
        <v>Technology</v>
      </c>
      <c r="O8269" s="6" t="s">
        <v>802</v>
      </c>
      <c r="P8269" s="6">
        <v>13210</v>
      </c>
      <c r="Q8269" t="s">
        <v>60</v>
      </c>
      <c r="R8269" t="s">
        <v>61</v>
      </c>
      <c r="S8269" s="4">
        <v>39858</v>
      </c>
      <c r="T8269" s="7">
        <f>S8269-E8269</f>
        <v>2</v>
      </c>
      <c r="U8269" t="s">
        <v>14210</v>
      </c>
      <c r="V8269" s="6" t="s">
        <v>14251</v>
      </c>
      <c r="W8269" t="s">
        <v>14266</v>
      </c>
      <c r="X8269" t="s">
        <v>14191</v>
      </c>
      <c r="Y8269" t="str">
        <f>VLOOKUP(R8269,Managers!$A:$B,2,)</f>
        <v>Allen Young</v>
      </c>
      <c r="Z8269" s="11">
        <f>VLOOKUP(X8269,HourlyWages!$A:$B,2,0)</f>
        <v>60</v>
      </c>
      <c r="AA8269">
        <v>1</v>
      </c>
    </row>
    <row r="8270" spans="1:27" x14ac:dyDescent="0.3">
      <c r="A8270" t="b">
        <f>COUNTIF($C$1:C8270, C8270)&gt;1</f>
        <v>0</v>
      </c>
      <c r="B8270" t="b">
        <f>VLOOKUP(C8270,Sheet3!$A:$B,2,0) &gt; 1</f>
        <v>0</v>
      </c>
      <c r="C8270">
        <v>8269</v>
      </c>
      <c r="D8270">
        <v>59108</v>
      </c>
      <c r="E8270" s="4">
        <v>40823</v>
      </c>
      <c r="F8270">
        <v>21</v>
      </c>
      <c r="G8270" s="15">
        <f>I8270*F8270</f>
        <v>2520</v>
      </c>
      <c r="H8270" s="9">
        <v>0.09</v>
      </c>
      <c r="I8270" s="13">
        <f>VLOOKUP($U8270,Pricebook!$A:$D,4,0)</f>
        <v>120</v>
      </c>
      <c r="J8270" s="11">
        <f>G8270*(1-H8270)</f>
        <v>2293.2000000000003</v>
      </c>
      <c r="K8270" t="s">
        <v>806</v>
      </c>
      <c r="L8270" t="s">
        <v>520</v>
      </c>
      <c r="M8270" t="str">
        <f>VLOOKUP($L8270,Companies!$A:$G,7,)</f>
        <v>Computer Software: Prepackaged Software</v>
      </c>
      <c r="N8270" t="str">
        <f>VLOOKUP($L8270,Companies!$A:$G,6,)</f>
        <v>Technology</v>
      </c>
      <c r="O8270" s="6" t="s">
        <v>2769</v>
      </c>
      <c r="P8270" s="6">
        <v>75234</v>
      </c>
      <c r="Q8270" t="s">
        <v>48</v>
      </c>
      <c r="R8270" t="s">
        <v>16</v>
      </c>
      <c r="S8270" s="4">
        <v>40828</v>
      </c>
      <c r="T8270" s="7">
        <f>S8270-E8270</f>
        <v>5</v>
      </c>
      <c r="U8270" t="s">
        <v>14212</v>
      </c>
      <c r="V8270" s="6" t="s">
        <v>14251</v>
      </c>
      <c r="W8270" t="s">
        <v>14263</v>
      </c>
      <c r="X8270" t="s">
        <v>14185</v>
      </c>
      <c r="Y8270" t="str">
        <f>VLOOKUP(R8270,Managers!$A:$B,2,)</f>
        <v>Josh Martinez</v>
      </c>
      <c r="Z8270" s="11">
        <f>VLOOKUP(X8270,HourlyWages!$A:$B,2,0)</f>
        <v>70</v>
      </c>
      <c r="AA8270">
        <v>1</v>
      </c>
    </row>
    <row r="8271" spans="1:27" x14ac:dyDescent="0.3">
      <c r="A8271" t="b">
        <f>COUNTIF($C$1:C8271, C8271)&gt;1</f>
        <v>0</v>
      </c>
      <c r="B8271" t="b">
        <f>VLOOKUP(C8271,Sheet3!$A:$B,2,0) &gt; 1</f>
        <v>0</v>
      </c>
      <c r="C8271">
        <v>8270</v>
      </c>
      <c r="D8271">
        <v>59108</v>
      </c>
      <c r="E8271" s="4">
        <v>40823</v>
      </c>
      <c r="F8271">
        <v>39</v>
      </c>
      <c r="G8271" s="15">
        <f>I8271*F8271</f>
        <v>5850</v>
      </c>
      <c r="H8271" s="9">
        <v>0.02</v>
      </c>
      <c r="I8271" s="13">
        <f>VLOOKUP($U8271,Pricebook!$A:$D,4,0)</f>
        <v>150</v>
      </c>
      <c r="J8271" s="11">
        <f>G8271*(1-H8271)</f>
        <v>5733</v>
      </c>
      <c r="K8271" t="s">
        <v>806</v>
      </c>
      <c r="L8271" t="s">
        <v>520</v>
      </c>
      <c r="M8271" t="str">
        <f>VLOOKUP($L8271,Companies!$A:$G,7,)</f>
        <v>Computer Software: Prepackaged Software</v>
      </c>
      <c r="N8271" t="str">
        <f>VLOOKUP($L8271,Companies!$A:$G,6,)</f>
        <v>Technology</v>
      </c>
      <c r="O8271" s="6" t="s">
        <v>2769</v>
      </c>
      <c r="P8271" s="6">
        <v>75234</v>
      </c>
      <c r="Q8271" t="s">
        <v>48</v>
      </c>
      <c r="R8271" t="s">
        <v>16</v>
      </c>
      <c r="S8271" s="4">
        <v>40832</v>
      </c>
      <c r="T8271" s="7">
        <f>S8271-E8271</f>
        <v>9</v>
      </c>
      <c r="U8271" t="s">
        <v>14210</v>
      </c>
      <c r="V8271" s="6" t="s">
        <v>14251</v>
      </c>
      <c r="W8271" t="s">
        <v>14266</v>
      </c>
      <c r="X8271" t="s">
        <v>14196</v>
      </c>
      <c r="Y8271" t="str">
        <f>VLOOKUP(R8271,Managers!$A:$B,2,)</f>
        <v>Josh Martinez</v>
      </c>
      <c r="Z8271" s="11">
        <f>VLOOKUP(X8271,HourlyWages!$A:$B,2,0)</f>
        <v>58</v>
      </c>
      <c r="AA8271">
        <v>1</v>
      </c>
    </row>
    <row r="8272" spans="1:27" x14ac:dyDescent="0.3">
      <c r="A8272" t="b">
        <f>COUNTIF($C$1:C8272, C8272)&gt;1</f>
        <v>0</v>
      </c>
      <c r="B8272" t="b">
        <f>VLOOKUP(C8272,Sheet3!$A:$B,2,0) &gt; 1</f>
        <v>0</v>
      </c>
      <c r="C8272">
        <v>8271</v>
      </c>
      <c r="D8272">
        <v>59139</v>
      </c>
      <c r="E8272" s="4">
        <v>40572</v>
      </c>
      <c r="F8272">
        <v>12</v>
      </c>
      <c r="G8272" s="15">
        <f>I8272*F8272</f>
        <v>2040</v>
      </c>
      <c r="H8272" s="9">
        <v>0.05</v>
      </c>
      <c r="I8272" s="13">
        <f>VLOOKUP($U8272,Pricebook!$A:$D,4,0)</f>
        <v>170</v>
      </c>
      <c r="J8272" s="11">
        <f>G8272*(1-H8272)</f>
        <v>1938</v>
      </c>
      <c r="K8272" t="s">
        <v>57</v>
      </c>
      <c r="L8272" t="s">
        <v>58</v>
      </c>
      <c r="M8272" t="str">
        <f>VLOOKUP($L8272,Companies!$A:$G,7,)</f>
        <v>Biotechnology: Biological Products (No Diagnostic Substances)</v>
      </c>
      <c r="N8272" t="str">
        <f>VLOOKUP($L8272,Companies!$A:$G,6,)</f>
        <v>Health Care</v>
      </c>
      <c r="O8272" s="6" t="s">
        <v>2860</v>
      </c>
      <c r="P8272" s="6" t="s">
        <v>2861</v>
      </c>
      <c r="Q8272" t="s">
        <v>1213</v>
      </c>
      <c r="R8272" t="s">
        <v>23</v>
      </c>
      <c r="S8272" s="4">
        <v>40573</v>
      </c>
      <c r="T8272" s="7">
        <f>S8272-E8272</f>
        <v>1</v>
      </c>
      <c r="U8272" t="s">
        <v>14219</v>
      </c>
      <c r="V8272" s="6" t="s">
        <v>14251</v>
      </c>
      <c r="W8272" t="s">
        <v>14262</v>
      </c>
      <c r="X8272" t="s">
        <v>14190</v>
      </c>
      <c r="Y8272" t="str">
        <f>VLOOKUP(R8272,Managers!$A:$B,2,)</f>
        <v>Bob Turner</v>
      </c>
      <c r="Z8272" s="11">
        <f>VLOOKUP(X8272,HourlyWages!$A:$B,2,0)</f>
        <v>67</v>
      </c>
      <c r="AA8272">
        <v>1</v>
      </c>
    </row>
    <row r="8273" spans="1:27" x14ac:dyDescent="0.3">
      <c r="A8273" t="b">
        <f>COUNTIF($C$1:C8273, C8273)&gt;1</f>
        <v>0</v>
      </c>
      <c r="B8273" t="b">
        <f>VLOOKUP(C8273,Sheet3!$A:$B,2,0) &gt; 1</f>
        <v>0</v>
      </c>
      <c r="C8273">
        <v>8272</v>
      </c>
      <c r="D8273">
        <v>59139</v>
      </c>
      <c r="E8273" s="4">
        <v>40572</v>
      </c>
      <c r="F8273">
        <v>38</v>
      </c>
      <c r="G8273" s="15">
        <f>I8273*F8273</f>
        <v>6080</v>
      </c>
      <c r="H8273" s="9">
        <v>0.09</v>
      </c>
      <c r="I8273" s="13">
        <f>VLOOKUP($U8273,Pricebook!$A:$D,4,0)</f>
        <v>160</v>
      </c>
      <c r="J8273" s="11">
        <f>G8273*(1-H8273)</f>
        <v>5532.8</v>
      </c>
      <c r="K8273" t="s">
        <v>57</v>
      </c>
      <c r="L8273" t="s">
        <v>58</v>
      </c>
      <c r="M8273" t="str">
        <f>VLOOKUP($L8273,Companies!$A:$G,7,)</f>
        <v>Biotechnology: Biological Products (No Diagnostic Substances)</v>
      </c>
      <c r="N8273" t="str">
        <f>VLOOKUP($L8273,Companies!$A:$G,6,)</f>
        <v>Health Care</v>
      </c>
      <c r="O8273" s="6" t="s">
        <v>2860</v>
      </c>
      <c r="P8273" s="6" t="s">
        <v>2861</v>
      </c>
      <c r="Q8273" t="s">
        <v>1213</v>
      </c>
      <c r="R8273" t="s">
        <v>23</v>
      </c>
      <c r="S8273" s="4">
        <v>40573</v>
      </c>
      <c r="T8273" s="7">
        <f>S8273-E8273</f>
        <v>1</v>
      </c>
      <c r="U8273" t="s">
        <v>14218</v>
      </c>
      <c r="V8273" s="6" t="s">
        <v>14251</v>
      </c>
      <c r="W8273" t="s">
        <v>14252</v>
      </c>
      <c r="X8273" t="s">
        <v>14202</v>
      </c>
      <c r="Y8273" t="str">
        <f>VLOOKUP(R8273,Managers!$A:$B,2,)</f>
        <v>Bob Turner</v>
      </c>
      <c r="Z8273" s="11">
        <f>VLOOKUP(X8273,HourlyWages!$A:$B,2,0)</f>
        <v>71</v>
      </c>
      <c r="AA8273">
        <v>1</v>
      </c>
    </row>
    <row r="8274" spans="1:27" x14ac:dyDescent="0.3">
      <c r="A8274" t="b">
        <f>COUNTIF($C$1:C8274, C8274)&gt;1</f>
        <v>0</v>
      </c>
      <c r="B8274" t="b">
        <f>VLOOKUP(C8274,Sheet3!$A:$B,2,0) &gt; 1</f>
        <v>0</v>
      </c>
      <c r="C8274">
        <v>8273</v>
      </c>
      <c r="D8274">
        <v>59170</v>
      </c>
      <c r="E8274" s="4">
        <v>39861</v>
      </c>
      <c r="F8274">
        <v>44</v>
      </c>
      <c r="G8274" s="15">
        <f>I8274*F8274</f>
        <v>7040</v>
      </c>
      <c r="H8274" s="9">
        <v>0.02</v>
      </c>
      <c r="I8274" s="13">
        <f>VLOOKUP($U8274,Pricebook!$A:$D,4,0)</f>
        <v>160</v>
      </c>
      <c r="J8274" s="11">
        <f>G8274*(1-H8274)</f>
        <v>6899.2</v>
      </c>
      <c r="K8274" t="s">
        <v>477</v>
      </c>
      <c r="L8274" t="s">
        <v>121</v>
      </c>
      <c r="M8274" t="str">
        <f>VLOOKUP($L8274,Companies!$A:$G,7,)</f>
        <v>Consumer Electronics/Video Chains</v>
      </c>
      <c r="N8274" t="str">
        <f>VLOOKUP($L8274,Companies!$A:$G,6,)</f>
        <v>Consumer Services</v>
      </c>
      <c r="O8274" s="6" t="s">
        <v>1249</v>
      </c>
      <c r="P8274" s="6">
        <v>84120</v>
      </c>
      <c r="Q8274" t="s">
        <v>201</v>
      </c>
      <c r="R8274" t="s">
        <v>23</v>
      </c>
      <c r="S8274" s="4">
        <v>39862</v>
      </c>
      <c r="T8274" s="7">
        <f>S8274-E8274</f>
        <v>1</v>
      </c>
      <c r="U8274" t="s">
        <v>14218</v>
      </c>
      <c r="V8274" s="6" t="s">
        <v>14251</v>
      </c>
      <c r="W8274" t="s">
        <v>14261</v>
      </c>
      <c r="X8274" t="s">
        <v>14188</v>
      </c>
      <c r="Y8274" t="str">
        <f>VLOOKUP(R8274,Managers!$A:$B,2,)</f>
        <v>Bob Turner</v>
      </c>
      <c r="Z8274" s="11">
        <f>VLOOKUP(X8274,HourlyWages!$A:$B,2,0)</f>
        <v>52</v>
      </c>
      <c r="AA8274">
        <v>1</v>
      </c>
    </row>
    <row r="8275" spans="1:27" x14ac:dyDescent="0.3">
      <c r="A8275" t="b">
        <f>COUNTIF($C$1:C8275, C8275)&gt;1</f>
        <v>0</v>
      </c>
      <c r="B8275" t="b">
        <f>VLOOKUP(C8275,Sheet3!$A:$B,2,0) &gt; 1</f>
        <v>0</v>
      </c>
      <c r="C8275">
        <v>8274</v>
      </c>
      <c r="D8275">
        <v>59170</v>
      </c>
      <c r="E8275" s="4">
        <v>39861</v>
      </c>
      <c r="F8275">
        <v>10</v>
      </c>
      <c r="G8275" s="15">
        <f>I8275*F8275</f>
        <v>1250</v>
      </c>
      <c r="H8275" s="9">
        <v>0.04</v>
      </c>
      <c r="I8275" s="13">
        <f>VLOOKUP($U8275,Pricebook!$A:$D,4,0)</f>
        <v>125</v>
      </c>
      <c r="J8275" s="11">
        <f>G8275*(1-H8275)</f>
        <v>1200</v>
      </c>
      <c r="K8275" t="s">
        <v>477</v>
      </c>
      <c r="L8275" t="s">
        <v>121</v>
      </c>
      <c r="M8275" t="str">
        <f>VLOOKUP($L8275,Companies!$A:$G,7,)</f>
        <v>Consumer Electronics/Video Chains</v>
      </c>
      <c r="N8275" t="str">
        <f>VLOOKUP($L8275,Companies!$A:$G,6,)</f>
        <v>Consumer Services</v>
      </c>
      <c r="O8275" s="6" t="s">
        <v>1249</v>
      </c>
      <c r="P8275" s="6">
        <v>84120</v>
      </c>
      <c r="Q8275" t="s">
        <v>201</v>
      </c>
      <c r="R8275" t="s">
        <v>23</v>
      </c>
      <c r="S8275" s="4">
        <v>39863</v>
      </c>
      <c r="T8275" s="7">
        <f>S8275-E8275</f>
        <v>2</v>
      </c>
      <c r="U8275" t="s">
        <v>14208</v>
      </c>
      <c r="V8275" s="6" t="s">
        <v>14254</v>
      </c>
      <c r="W8275" t="s">
        <v>14256</v>
      </c>
      <c r="X8275" t="s">
        <v>14187</v>
      </c>
      <c r="Y8275" t="str">
        <f>VLOOKUP(R8275,Managers!$A:$B,2,)</f>
        <v>Bob Turner</v>
      </c>
      <c r="Z8275" s="11">
        <f>VLOOKUP(X8275,HourlyWages!$A:$B,2,0)</f>
        <v>45</v>
      </c>
      <c r="AA8275">
        <v>1</v>
      </c>
    </row>
    <row r="8276" spans="1:27" x14ac:dyDescent="0.3">
      <c r="A8276" t="b">
        <f>COUNTIF($C$1:C8276, C8276)&gt;1</f>
        <v>0</v>
      </c>
      <c r="B8276" t="b">
        <f>VLOOKUP(C8276,Sheet3!$A:$B,2,0) &gt; 1</f>
        <v>0</v>
      </c>
      <c r="C8276">
        <v>8275</v>
      </c>
      <c r="D8276">
        <v>59170</v>
      </c>
      <c r="E8276" s="4">
        <v>39861</v>
      </c>
      <c r="F8276">
        <v>22</v>
      </c>
      <c r="G8276" s="15">
        <f>I8276*F8276</f>
        <v>2750</v>
      </c>
      <c r="H8276" s="9">
        <v>0.03</v>
      </c>
      <c r="I8276" s="13">
        <f>VLOOKUP($U8276,Pricebook!$A:$D,4,0)</f>
        <v>125</v>
      </c>
      <c r="J8276" s="11">
        <f>G8276*(1-H8276)</f>
        <v>2667.5</v>
      </c>
      <c r="K8276" t="s">
        <v>477</v>
      </c>
      <c r="L8276" t="s">
        <v>121</v>
      </c>
      <c r="M8276" t="str">
        <f>VLOOKUP($L8276,Companies!$A:$G,7,)</f>
        <v>Consumer Electronics/Video Chains</v>
      </c>
      <c r="N8276" t="str">
        <f>VLOOKUP($L8276,Companies!$A:$G,6,)</f>
        <v>Consumer Services</v>
      </c>
      <c r="O8276" s="6" t="s">
        <v>1249</v>
      </c>
      <c r="P8276" s="6">
        <v>84120</v>
      </c>
      <c r="Q8276" t="s">
        <v>201</v>
      </c>
      <c r="R8276" t="s">
        <v>23</v>
      </c>
      <c r="S8276" s="4">
        <v>39863</v>
      </c>
      <c r="T8276" s="7">
        <f>S8276-E8276</f>
        <v>2</v>
      </c>
      <c r="U8276" t="s">
        <v>14208</v>
      </c>
      <c r="V8276" s="6" t="s">
        <v>14251</v>
      </c>
      <c r="W8276" t="s">
        <v>14263</v>
      </c>
      <c r="X8276" t="s">
        <v>14187</v>
      </c>
      <c r="Y8276" t="str">
        <f>VLOOKUP(R8276,Managers!$A:$B,2,)</f>
        <v>Bob Turner</v>
      </c>
      <c r="Z8276" s="11">
        <f>VLOOKUP(X8276,HourlyWages!$A:$B,2,0)</f>
        <v>45</v>
      </c>
      <c r="AA8276">
        <v>1</v>
      </c>
    </row>
    <row r="8277" spans="1:27" x14ac:dyDescent="0.3">
      <c r="A8277" t="b">
        <f>COUNTIF($C$1:C8277, C8277)&gt;1</f>
        <v>0</v>
      </c>
      <c r="B8277" t="b">
        <f>VLOOKUP(C8277,Sheet3!$A:$B,2,0) &gt; 1</f>
        <v>0</v>
      </c>
      <c r="C8277">
        <v>8276</v>
      </c>
      <c r="D8277">
        <v>59170</v>
      </c>
      <c r="E8277" s="4">
        <v>39861</v>
      </c>
      <c r="F8277">
        <v>5</v>
      </c>
      <c r="G8277" s="15">
        <f>I8277*F8277</f>
        <v>750</v>
      </c>
      <c r="H8277" s="9">
        <v>0.04</v>
      </c>
      <c r="I8277" s="13">
        <f>VLOOKUP($U8277,Pricebook!$A:$D,4,0)</f>
        <v>150</v>
      </c>
      <c r="J8277" s="11">
        <f>G8277*(1-H8277)</f>
        <v>720</v>
      </c>
      <c r="K8277" t="s">
        <v>477</v>
      </c>
      <c r="L8277" t="s">
        <v>121</v>
      </c>
      <c r="M8277" t="str">
        <f>VLOOKUP($L8277,Companies!$A:$G,7,)</f>
        <v>Consumer Electronics/Video Chains</v>
      </c>
      <c r="N8277" t="str">
        <f>VLOOKUP($L8277,Companies!$A:$G,6,)</f>
        <v>Consumer Services</v>
      </c>
      <c r="O8277" s="6" t="s">
        <v>1249</v>
      </c>
      <c r="P8277" s="6">
        <v>84120</v>
      </c>
      <c r="Q8277" t="s">
        <v>201</v>
      </c>
      <c r="R8277" t="s">
        <v>23</v>
      </c>
      <c r="S8277" s="4">
        <v>39863</v>
      </c>
      <c r="T8277" s="7">
        <f>S8277-E8277</f>
        <v>2</v>
      </c>
      <c r="U8277" t="s">
        <v>14216</v>
      </c>
      <c r="V8277" s="6" t="s">
        <v>14254</v>
      </c>
      <c r="W8277" t="s">
        <v>14265</v>
      </c>
      <c r="X8277" t="s">
        <v>14185</v>
      </c>
      <c r="Y8277" t="str">
        <f>VLOOKUP(R8277,Managers!$A:$B,2,)</f>
        <v>Bob Turner</v>
      </c>
      <c r="Z8277" s="11">
        <f>VLOOKUP(X8277,HourlyWages!$A:$B,2,0)</f>
        <v>70</v>
      </c>
      <c r="AA8277">
        <v>1</v>
      </c>
    </row>
    <row r="8278" spans="1:27" x14ac:dyDescent="0.3">
      <c r="A8278" t="b">
        <f>COUNTIF($C$1:C8278, C8278)&gt;1</f>
        <v>0</v>
      </c>
      <c r="B8278" t="b">
        <f>VLOOKUP(C8278,Sheet3!$A:$B,2,0) &gt; 1</f>
        <v>0</v>
      </c>
      <c r="C8278">
        <v>8277</v>
      </c>
      <c r="D8278">
        <v>59171</v>
      </c>
      <c r="E8278" s="4">
        <v>40798</v>
      </c>
      <c r="F8278">
        <v>39</v>
      </c>
      <c r="G8278" s="15">
        <f>I8278*F8278</f>
        <v>4680</v>
      </c>
      <c r="H8278" s="9">
        <v>0.08</v>
      </c>
      <c r="I8278" s="13">
        <f>VLOOKUP($U8278,Pricebook!$A:$D,4,0)</f>
        <v>120</v>
      </c>
      <c r="J8278" s="11">
        <f>G8278*(1-H8278)</f>
        <v>4305.6000000000004</v>
      </c>
      <c r="K8278" t="s">
        <v>1234</v>
      </c>
      <c r="L8278" t="s">
        <v>998</v>
      </c>
      <c r="M8278" t="str">
        <f>VLOOKUP($L8278,Companies!$A:$G,7,)</f>
        <v>Radio And Television Broadcasting And Communications Equipment</v>
      </c>
      <c r="N8278" t="str">
        <f>VLOOKUP($L8278,Companies!$A:$G,6,)</f>
        <v>Technology</v>
      </c>
      <c r="O8278" s="6" t="s">
        <v>2422</v>
      </c>
      <c r="P8278" s="6" t="s">
        <v>2423</v>
      </c>
      <c r="Q8278" t="s">
        <v>368</v>
      </c>
      <c r="R8278" t="s">
        <v>34</v>
      </c>
      <c r="S8278" s="4">
        <v>40799</v>
      </c>
      <c r="T8278" s="7">
        <f>S8278-E8278</f>
        <v>1</v>
      </c>
      <c r="U8278" t="s">
        <v>14212</v>
      </c>
      <c r="V8278" s="6" t="s">
        <v>14254</v>
      </c>
      <c r="W8278" t="s">
        <v>14255</v>
      </c>
      <c r="X8278" t="s">
        <v>14200</v>
      </c>
      <c r="Y8278" t="str">
        <f>VLOOKUP(R8278,Managers!$A:$B,2,)</f>
        <v>Frank Mitchell</v>
      </c>
      <c r="Z8278" s="11">
        <f>VLOOKUP(X8278,HourlyWages!$A:$B,2,0)</f>
        <v>59</v>
      </c>
      <c r="AA8278">
        <v>1</v>
      </c>
    </row>
    <row r="8279" spans="1:27" x14ac:dyDescent="0.3">
      <c r="A8279" t="b">
        <f>COUNTIF($C$1:C8279, C8279)&gt;1</f>
        <v>0</v>
      </c>
      <c r="B8279" t="b">
        <f>VLOOKUP(C8279,Sheet3!$A:$B,2,0) &gt; 1</f>
        <v>0</v>
      </c>
      <c r="C8279">
        <v>8278</v>
      </c>
      <c r="D8279">
        <v>59173</v>
      </c>
      <c r="E8279" s="4">
        <v>40532</v>
      </c>
      <c r="F8279">
        <v>27</v>
      </c>
      <c r="G8279" s="15">
        <f>I8279*F8279</f>
        <v>3375</v>
      </c>
      <c r="H8279" s="9">
        <v>0.01</v>
      </c>
      <c r="I8279" s="13">
        <f>VLOOKUP($U8279,Pricebook!$A:$D,4,0)</f>
        <v>125</v>
      </c>
      <c r="J8279" s="11">
        <f>G8279*(1-H8279)</f>
        <v>3341.25</v>
      </c>
      <c r="K8279" t="s">
        <v>1360</v>
      </c>
      <c r="L8279" t="s">
        <v>27</v>
      </c>
      <c r="M8279" t="str">
        <f>VLOOKUP($L8279,Companies!$A:$G,7,)</f>
        <v>Television Services</v>
      </c>
      <c r="N8279" t="str">
        <f>VLOOKUP($L8279,Companies!$A:$G,6,)</f>
        <v>Consumer Services</v>
      </c>
      <c r="O8279" s="6" t="s">
        <v>1422</v>
      </c>
      <c r="P8279" s="6">
        <v>94070</v>
      </c>
      <c r="Q8279" t="s">
        <v>114</v>
      </c>
      <c r="R8279" t="s">
        <v>23</v>
      </c>
      <c r="S8279" s="4">
        <v>40533</v>
      </c>
      <c r="T8279" s="7">
        <f>S8279-E8279</f>
        <v>1</v>
      </c>
      <c r="U8279" t="s">
        <v>14217</v>
      </c>
      <c r="V8279" s="6" t="s">
        <v>14251</v>
      </c>
      <c r="W8279" t="s">
        <v>14267</v>
      </c>
      <c r="X8279" t="s">
        <v>14203</v>
      </c>
      <c r="Y8279" t="str">
        <f>VLOOKUP(R8279,Managers!$A:$B,2,)</f>
        <v>Bob Turner</v>
      </c>
      <c r="Z8279" s="11">
        <f>VLOOKUP(X8279,HourlyWages!$A:$B,2,0)</f>
        <v>62</v>
      </c>
      <c r="AA8279">
        <v>1</v>
      </c>
    </row>
    <row r="8280" spans="1:27" x14ac:dyDescent="0.3">
      <c r="A8280" t="b">
        <f>COUNTIF($C$1:C8280, C8280)&gt;1</f>
        <v>0</v>
      </c>
      <c r="B8280" t="b">
        <f>VLOOKUP(C8280,Sheet3!$A:$B,2,0) &gt; 1</f>
        <v>0</v>
      </c>
      <c r="C8280">
        <v>8279</v>
      </c>
      <c r="D8280">
        <v>59174</v>
      </c>
      <c r="E8280" s="4">
        <v>40179</v>
      </c>
      <c r="F8280">
        <v>6</v>
      </c>
      <c r="G8280" s="15">
        <f>I8280*F8280</f>
        <v>900</v>
      </c>
      <c r="H8280" s="9">
        <v>0.09</v>
      </c>
      <c r="I8280" s="13">
        <f>VLOOKUP($U8280,Pricebook!$A:$D,4,0)</f>
        <v>150</v>
      </c>
      <c r="J8280" s="11">
        <f>G8280*(1-H8280)</f>
        <v>819</v>
      </c>
      <c r="K8280" t="s">
        <v>1391</v>
      </c>
      <c r="L8280" t="s">
        <v>27</v>
      </c>
      <c r="M8280" t="str">
        <f>VLOOKUP($L8280,Companies!$A:$G,7,)</f>
        <v>Television Services</v>
      </c>
      <c r="N8280" t="str">
        <f>VLOOKUP($L8280,Companies!$A:$G,6,)</f>
        <v>Consumer Services</v>
      </c>
      <c r="O8280" s="6" t="s">
        <v>1392</v>
      </c>
      <c r="P8280" s="6" t="s">
        <v>1393</v>
      </c>
      <c r="Q8280" t="s">
        <v>101</v>
      </c>
      <c r="R8280" t="s">
        <v>34</v>
      </c>
      <c r="S8280" s="4">
        <v>40181</v>
      </c>
      <c r="T8280" s="7">
        <f>S8280-E8280</f>
        <v>2</v>
      </c>
      <c r="U8280" t="s">
        <v>14216</v>
      </c>
      <c r="V8280" s="6" t="s">
        <v>14254</v>
      </c>
      <c r="W8280" t="s">
        <v>14269</v>
      </c>
      <c r="X8280" t="s">
        <v>14198</v>
      </c>
      <c r="Y8280" t="str">
        <f>VLOOKUP(R8280,Managers!$A:$B,2,)</f>
        <v>Frank Mitchell</v>
      </c>
      <c r="Z8280" s="11">
        <f>VLOOKUP(X8280,HourlyWages!$A:$B,2,0)</f>
        <v>51</v>
      </c>
      <c r="AA8280">
        <v>1</v>
      </c>
    </row>
    <row r="8281" spans="1:27" x14ac:dyDescent="0.3">
      <c r="A8281" t="b">
        <f>COUNTIF($C$1:C8281, C8281)&gt;1</f>
        <v>0</v>
      </c>
      <c r="B8281" t="b">
        <f>VLOOKUP(C8281,Sheet3!$A:$B,2,0) &gt; 1</f>
        <v>0</v>
      </c>
      <c r="C8281">
        <v>8280</v>
      </c>
      <c r="D8281">
        <v>59200</v>
      </c>
      <c r="E8281" s="4">
        <v>40886</v>
      </c>
      <c r="F8281">
        <v>4</v>
      </c>
      <c r="G8281" s="15">
        <f>I8281*F8281</f>
        <v>680</v>
      </c>
      <c r="H8281" s="9">
        <v>0.09</v>
      </c>
      <c r="I8281" s="13">
        <f>VLOOKUP($U8281,Pricebook!$A:$D,4,0)</f>
        <v>170</v>
      </c>
      <c r="J8281" s="11">
        <f>G8281*(1-H8281)</f>
        <v>618.80000000000007</v>
      </c>
      <c r="K8281" t="s">
        <v>1520</v>
      </c>
      <c r="L8281" t="s">
        <v>50</v>
      </c>
      <c r="M8281" t="str">
        <f>VLOOKUP($L8281,Companies!$A:$G,7,)</f>
        <v>Semiconductors</v>
      </c>
      <c r="N8281" t="str">
        <f>VLOOKUP($L8281,Companies!$A:$G,6,)</f>
        <v>Technology</v>
      </c>
      <c r="O8281" s="6" t="s">
        <v>1266</v>
      </c>
      <c r="P8281" s="6">
        <v>64055</v>
      </c>
      <c r="Q8281" t="s">
        <v>358</v>
      </c>
      <c r="R8281" t="s">
        <v>16</v>
      </c>
      <c r="S8281" s="4">
        <v>40886</v>
      </c>
      <c r="T8281" s="7">
        <f>S8281-E8281</f>
        <v>0</v>
      </c>
      <c r="U8281" t="s">
        <v>14219</v>
      </c>
      <c r="V8281" s="6" t="s">
        <v>14251</v>
      </c>
      <c r="W8281" t="s">
        <v>14260</v>
      </c>
      <c r="X8281" t="s">
        <v>14185</v>
      </c>
      <c r="Y8281" t="str">
        <f>VLOOKUP(R8281,Managers!$A:$B,2,)</f>
        <v>Josh Martinez</v>
      </c>
      <c r="Z8281" s="11">
        <f>VLOOKUP(X8281,HourlyWages!$A:$B,2,0)</f>
        <v>70</v>
      </c>
      <c r="AA8281">
        <v>1</v>
      </c>
    </row>
    <row r="8282" spans="1:27" x14ac:dyDescent="0.3">
      <c r="A8282" t="b">
        <f>COUNTIF($C$1:C8282, C8282)&gt;1</f>
        <v>0</v>
      </c>
      <c r="B8282" t="b">
        <f>VLOOKUP(C8282,Sheet3!$A:$B,2,0) &gt; 1</f>
        <v>0</v>
      </c>
      <c r="C8282">
        <v>8281</v>
      </c>
      <c r="D8282">
        <v>59200</v>
      </c>
      <c r="E8282" s="4">
        <v>40886</v>
      </c>
      <c r="F8282">
        <v>28</v>
      </c>
      <c r="G8282" s="15">
        <f>I8282*F8282</f>
        <v>3360</v>
      </c>
      <c r="H8282" s="9">
        <v>0.03</v>
      </c>
      <c r="I8282" s="13">
        <f>VLOOKUP($U8282,Pricebook!$A:$D,4,0)</f>
        <v>120</v>
      </c>
      <c r="J8282" s="11">
        <f>G8282*(1-H8282)</f>
        <v>3259.2</v>
      </c>
      <c r="K8282" t="s">
        <v>1520</v>
      </c>
      <c r="L8282" t="s">
        <v>50</v>
      </c>
      <c r="M8282" t="str">
        <f>VLOOKUP($L8282,Companies!$A:$G,7,)</f>
        <v>Semiconductors</v>
      </c>
      <c r="N8282" t="str">
        <f>VLOOKUP($L8282,Companies!$A:$G,6,)</f>
        <v>Technology</v>
      </c>
      <c r="O8282" s="6" t="s">
        <v>1266</v>
      </c>
      <c r="P8282" s="6">
        <v>64055</v>
      </c>
      <c r="Q8282" t="s">
        <v>358</v>
      </c>
      <c r="R8282" t="s">
        <v>16</v>
      </c>
      <c r="S8282" s="4">
        <v>40888</v>
      </c>
      <c r="T8282" s="7">
        <f>S8282-E8282</f>
        <v>2</v>
      </c>
      <c r="U8282" t="s">
        <v>14212</v>
      </c>
      <c r="V8282" s="6" t="s">
        <v>14257</v>
      </c>
      <c r="W8282" t="s">
        <v>14264</v>
      </c>
      <c r="X8282" t="s">
        <v>14184</v>
      </c>
      <c r="Y8282" t="str">
        <f>VLOOKUP(R8282,Managers!$A:$B,2,)</f>
        <v>Josh Martinez</v>
      </c>
      <c r="Z8282" s="11">
        <f>VLOOKUP(X8282,HourlyWages!$A:$B,2,0)</f>
        <v>50</v>
      </c>
      <c r="AA8282">
        <v>1</v>
      </c>
    </row>
    <row r="8283" spans="1:27" x14ac:dyDescent="0.3">
      <c r="A8283" t="b">
        <f>COUNTIF($C$1:C8283, C8283)&gt;1</f>
        <v>0</v>
      </c>
      <c r="B8283" t="b">
        <f>VLOOKUP(C8283,Sheet3!$A:$B,2,0) &gt; 1</f>
        <v>0</v>
      </c>
      <c r="C8283">
        <v>8282</v>
      </c>
      <c r="D8283">
        <v>59202</v>
      </c>
      <c r="E8283" s="4">
        <v>41160</v>
      </c>
      <c r="F8283">
        <v>7</v>
      </c>
      <c r="G8283" s="15">
        <f>I8283*F8283</f>
        <v>1400</v>
      </c>
      <c r="H8283" s="9">
        <v>0.09</v>
      </c>
      <c r="I8283" s="13">
        <f>VLOOKUP($U8283,Pricebook!$A:$D,4,0)</f>
        <v>200</v>
      </c>
      <c r="J8283" s="11">
        <f>G8283*(1-H8283)</f>
        <v>1274</v>
      </c>
      <c r="K8283" t="s">
        <v>1230</v>
      </c>
      <c r="L8283" t="s">
        <v>99</v>
      </c>
      <c r="M8283" t="str">
        <f>VLOOKUP($L8283,Companies!$A:$G,7,)</f>
        <v>Television Services</v>
      </c>
      <c r="N8283" t="str">
        <f>VLOOKUP($L8283,Companies!$A:$G,6,)</f>
        <v>Consumer Services</v>
      </c>
      <c r="O8283" s="6" t="s">
        <v>547</v>
      </c>
      <c r="P8283" s="6">
        <v>60452</v>
      </c>
      <c r="Q8283" t="s">
        <v>15</v>
      </c>
      <c r="R8283" t="s">
        <v>16</v>
      </c>
      <c r="S8283" s="4">
        <v>41160</v>
      </c>
      <c r="T8283" s="7">
        <f>S8283-E8283</f>
        <v>0</v>
      </c>
      <c r="U8283" t="s">
        <v>14214</v>
      </c>
      <c r="V8283" s="6" t="s">
        <v>14251</v>
      </c>
      <c r="W8283" t="s">
        <v>14252</v>
      </c>
      <c r="X8283" t="s">
        <v>14200</v>
      </c>
      <c r="Y8283" t="str">
        <f>VLOOKUP(R8283,Managers!$A:$B,2,)</f>
        <v>Josh Martinez</v>
      </c>
      <c r="Z8283" s="11">
        <f>VLOOKUP(X8283,HourlyWages!$A:$B,2,0)</f>
        <v>59</v>
      </c>
      <c r="AA8283">
        <v>1</v>
      </c>
    </row>
    <row r="8284" spans="1:27" x14ac:dyDescent="0.3">
      <c r="A8284" t="b">
        <f>COUNTIF($C$1:C8284, C8284)&gt;1</f>
        <v>0</v>
      </c>
      <c r="B8284" t="b">
        <f>VLOOKUP(C8284,Sheet3!$A:$B,2,0) &gt; 1</f>
        <v>0</v>
      </c>
      <c r="C8284">
        <v>8283</v>
      </c>
      <c r="D8284">
        <v>59202</v>
      </c>
      <c r="E8284" s="4">
        <v>41160</v>
      </c>
      <c r="F8284">
        <v>36</v>
      </c>
      <c r="G8284" s="15">
        <f>I8284*F8284</f>
        <v>4320</v>
      </c>
      <c r="H8284" s="9">
        <v>0.03</v>
      </c>
      <c r="I8284" s="13">
        <f>VLOOKUP($U8284,Pricebook!$A:$D,4,0)</f>
        <v>120</v>
      </c>
      <c r="J8284" s="11">
        <f>G8284*(1-H8284)</f>
        <v>4190.3999999999996</v>
      </c>
      <c r="K8284" t="s">
        <v>1230</v>
      </c>
      <c r="L8284" t="s">
        <v>99</v>
      </c>
      <c r="M8284" t="str">
        <f>VLOOKUP($L8284,Companies!$A:$G,7,)</f>
        <v>Television Services</v>
      </c>
      <c r="N8284" t="str">
        <f>VLOOKUP($L8284,Companies!$A:$G,6,)</f>
        <v>Consumer Services</v>
      </c>
      <c r="O8284" s="6" t="s">
        <v>547</v>
      </c>
      <c r="P8284" s="6">
        <v>60452</v>
      </c>
      <c r="Q8284" t="s">
        <v>15</v>
      </c>
      <c r="R8284" t="s">
        <v>16</v>
      </c>
      <c r="S8284" s="4">
        <v>41161</v>
      </c>
      <c r="T8284" s="7">
        <f>S8284-E8284</f>
        <v>1</v>
      </c>
      <c r="U8284" t="s">
        <v>14212</v>
      </c>
      <c r="V8284" s="6" t="s">
        <v>14254</v>
      </c>
      <c r="W8284" t="s">
        <v>14269</v>
      </c>
      <c r="X8284" t="s">
        <v>14188</v>
      </c>
      <c r="Y8284" t="str">
        <f>VLOOKUP(R8284,Managers!$A:$B,2,)</f>
        <v>Josh Martinez</v>
      </c>
      <c r="Z8284" s="11">
        <f>VLOOKUP(X8284,HourlyWages!$A:$B,2,0)</f>
        <v>52</v>
      </c>
      <c r="AA8284">
        <v>1</v>
      </c>
    </row>
    <row r="8285" spans="1:27" x14ac:dyDescent="0.3">
      <c r="A8285" t="b">
        <f>COUNTIF($C$1:C8285, C8285)&gt;1</f>
        <v>0</v>
      </c>
      <c r="B8285" t="b">
        <f>VLOOKUP(C8285,Sheet3!$A:$B,2,0) &gt; 1</f>
        <v>0</v>
      </c>
      <c r="C8285">
        <v>8284</v>
      </c>
      <c r="D8285">
        <v>59204</v>
      </c>
      <c r="E8285" s="4">
        <v>40968</v>
      </c>
      <c r="F8285">
        <v>8</v>
      </c>
      <c r="G8285" s="15">
        <f>I8285*F8285</f>
        <v>1280</v>
      </c>
      <c r="H8285" s="9">
        <v>0.1</v>
      </c>
      <c r="I8285" s="13">
        <f>VLOOKUP($U8285,Pricebook!$A:$D,4,0)</f>
        <v>160</v>
      </c>
      <c r="J8285" s="11">
        <f>G8285*(1-H8285)</f>
        <v>1152</v>
      </c>
      <c r="K8285" t="s">
        <v>470</v>
      </c>
      <c r="L8285" t="s">
        <v>377</v>
      </c>
      <c r="M8285" t="str">
        <f>VLOOKUP($L8285,Companies!$A:$G,7,)</f>
        <v>Packaged Foods</v>
      </c>
      <c r="N8285" t="str">
        <f>VLOOKUP($L8285,Companies!$A:$G,6,)</f>
        <v>Consumer Non-Durables</v>
      </c>
      <c r="O8285" s="6" t="s">
        <v>307</v>
      </c>
      <c r="P8285" s="6">
        <v>92054</v>
      </c>
      <c r="Q8285" t="s">
        <v>114</v>
      </c>
      <c r="R8285" t="s">
        <v>23</v>
      </c>
      <c r="S8285" s="4">
        <v>40969</v>
      </c>
      <c r="T8285" s="7">
        <f>S8285-E8285</f>
        <v>1</v>
      </c>
      <c r="U8285" t="s">
        <v>14218</v>
      </c>
      <c r="V8285" s="6" t="s">
        <v>14257</v>
      </c>
      <c r="W8285" t="s">
        <v>14259</v>
      </c>
      <c r="X8285" t="s">
        <v>14193</v>
      </c>
      <c r="Y8285" t="str">
        <f>VLOOKUP(R8285,Managers!$A:$B,2,)</f>
        <v>Bob Turner</v>
      </c>
      <c r="Z8285" s="11">
        <f>VLOOKUP(X8285,HourlyWages!$A:$B,2,0)</f>
        <v>57</v>
      </c>
      <c r="AA8285">
        <v>1</v>
      </c>
    </row>
    <row r="8286" spans="1:27" x14ac:dyDescent="0.3">
      <c r="A8286" t="b">
        <f>COUNTIF($C$1:C8286, C8286)&gt;1</f>
        <v>0</v>
      </c>
      <c r="B8286" t="b">
        <f>VLOOKUP(C8286,Sheet3!$A:$B,2,0) &gt; 1</f>
        <v>0</v>
      </c>
      <c r="C8286">
        <v>8285</v>
      </c>
      <c r="D8286">
        <v>59204</v>
      </c>
      <c r="E8286" s="4">
        <v>40968</v>
      </c>
      <c r="F8286">
        <v>7</v>
      </c>
      <c r="G8286" s="15">
        <f>I8286*F8286</f>
        <v>770</v>
      </c>
      <c r="H8286" s="9">
        <v>0.09</v>
      </c>
      <c r="I8286" s="13">
        <f>VLOOKUP($U8286,Pricebook!$A:$D,4,0)</f>
        <v>110</v>
      </c>
      <c r="J8286" s="11">
        <f>G8286*(1-H8286)</f>
        <v>700.7</v>
      </c>
      <c r="K8286" t="s">
        <v>470</v>
      </c>
      <c r="L8286" t="s">
        <v>377</v>
      </c>
      <c r="M8286" t="str">
        <f>VLOOKUP($L8286,Companies!$A:$G,7,)</f>
        <v>Packaged Foods</v>
      </c>
      <c r="N8286" t="str">
        <f>VLOOKUP($L8286,Companies!$A:$G,6,)</f>
        <v>Consumer Non-Durables</v>
      </c>
      <c r="O8286" s="6" t="s">
        <v>307</v>
      </c>
      <c r="P8286" s="6">
        <v>92054</v>
      </c>
      <c r="Q8286" t="s">
        <v>114</v>
      </c>
      <c r="R8286" t="s">
        <v>23</v>
      </c>
      <c r="S8286" s="4">
        <v>40969</v>
      </c>
      <c r="T8286" s="7">
        <f>S8286-E8286</f>
        <v>1</v>
      </c>
      <c r="U8286" t="s">
        <v>14215</v>
      </c>
      <c r="V8286" s="6" t="s">
        <v>14251</v>
      </c>
      <c r="W8286" t="s">
        <v>14267</v>
      </c>
      <c r="X8286" t="s">
        <v>14188</v>
      </c>
      <c r="Y8286" t="str">
        <f>VLOOKUP(R8286,Managers!$A:$B,2,)</f>
        <v>Bob Turner</v>
      </c>
      <c r="Z8286" s="11">
        <f>VLOOKUP(X8286,HourlyWages!$A:$B,2,0)</f>
        <v>52</v>
      </c>
      <c r="AA8286">
        <v>1</v>
      </c>
    </row>
    <row r="8287" spans="1:27" x14ac:dyDescent="0.3">
      <c r="A8287" t="b">
        <f>COUNTIF($C$1:C8287, C8287)&gt;1</f>
        <v>0</v>
      </c>
      <c r="B8287" t="b">
        <f>VLOOKUP(C8287,Sheet3!$A:$B,2,0) &gt; 1</f>
        <v>0</v>
      </c>
      <c r="C8287">
        <v>8286</v>
      </c>
      <c r="D8287">
        <v>59204</v>
      </c>
      <c r="E8287" s="4">
        <v>40968</v>
      </c>
      <c r="F8287">
        <v>25</v>
      </c>
      <c r="G8287" s="15">
        <f>I8287*F8287</f>
        <v>4000</v>
      </c>
      <c r="H8287" s="9">
        <v>0.04</v>
      </c>
      <c r="I8287" s="13">
        <f>VLOOKUP($U8287,Pricebook!$A:$D,4,0)</f>
        <v>160</v>
      </c>
      <c r="J8287" s="11">
        <f>G8287*(1-H8287)</f>
        <v>3840</v>
      </c>
      <c r="K8287" t="s">
        <v>470</v>
      </c>
      <c r="L8287" t="s">
        <v>377</v>
      </c>
      <c r="M8287" t="str">
        <f>VLOOKUP($L8287,Companies!$A:$G,7,)</f>
        <v>Packaged Foods</v>
      </c>
      <c r="N8287" t="str">
        <f>VLOOKUP($L8287,Companies!$A:$G,6,)</f>
        <v>Consumer Non-Durables</v>
      </c>
      <c r="O8287" s="6" t="s">
        <v>1568</v>
      </c>
      <c r="P8287" s="6">
        <v>72143</v>
      </c>
      <c r="Q8287" t="s">
        <v>66</v>
      </c>
      <c r="R8287" t="s">
        <v>34</v>
      </c>
      <c r="S8287" s="4">
        <v>40969</v>
      </c>
      <c r="T8287" s="7">
        <f>S8287-E8287</f>
        <v>1</v>
      </c>
      <c r="U8287" t="s">
        <v>14218</v>
      </c>
      <c r="V8287" s="6" t="s">
        <v>14251</v>
      </c>
      <c r="W8287" t="s">
        <v>14263</v>
      </c>
      <c r="X8287" t="s">
        <v>14187</v>
      </c>
      <c r="Y8287" t="str">
        <f>VLOOKUP(R8287,Managers!$A:$B,2,)</f>
        <v>Frank Mitchell</v>
      </c>
      <c r="Z8287" s="11">
        <f>VLOOKUP(X8287,HourlyWages!$A:$B,2,0)</f>
        <v>45</v>
      </c>
      <c r="AA8287">
        <v>1</v>
      </c>
    </row>
    <row r="8288" spans="1:27" x14ac:dyDescent="0.3">
      <c r="A8288" t="b">
        <f>COUNTIF($C$1:C8288, C8288)&gt;1</f>
        <v>0</v>
      </c>
      <c r="B8288" t="b">
        <f>VLOOKUP(C8288,Sheet3!$A:$B,2,0) &gt; 1</f>
        <v>0</v>
      </c>
      <c r="C8288">
        <v>8287</v>
      </c>
      <c r="D8288">
        <v>59205</v>
      </c>
      <c r="E8288" s="4">
        <v>40847</v>
      </c>
      <c r="F8288">
        <v>11</v>
      </c>
      <c r="G8288" s="15">
        <f>I8288*F8288</f>
        <v>2200</v>
      </c>
      <c r="H8288" s="9">
        <v>0</v>
      </c>
      <c r="I8288" s="13">
        <f>VLOOKUP($U8288,Pricebook!$A:$D,4,0)</f>
        <v>200</v>
      </c>
      <c r="J8288" s="11">
        <f>G8288*(1-H8288)</f>
        <v>2200</v>
      </c>
      <c r="K8288" t="s">
        <v>812</v>
      </c>
      <c r="L8288" t="s">
        <v>99</v>
      </c>
      <c r="M8288" t="str">
        <f>VLOOKUP($L8288,Companies!$A:$G,7,)</f>
        <v>Television Services</v>
      </c>
      <c r="N8288" t="str">
        <f>VLOOKUP($L8288,Companies!$A:$G,6,)</f>
        <v>Consumer Services</v>
      </c>
      <c r="O8288" s="6" t="s">
        <v>2456</v>
      </c>
      <c r="P8288" s="6">
        <v>27587</v>
      </c>
      <c r="Q8288" t="s">
        <v>33</v>
      </c>
      <c r="R8288" t="s">
        <v>34</v>
      </c>
      <c r="S8288" s="4">
        <v>40849</v>
      </c>
      <c r="T8288" s="7">
        <f>S8288-E8288</f>
        <v>2</v>
      </c>
      <c r="U8288" t="s">
        <v>14214</v>
      </c>
      <c r="V8288" s="6" t="s">
        <v>14257</v>
      </c>
      <c r="W8288" t="s">
        <v>14264</v>
      </c>
      <c r="X8288" t="s">
        <v>14203</v>
      </c>
      <c r="Y8288" t="str">
        <f>VLOOKUP(R8288,Managers!$A:$B,2,)</f>
        <v>Frank Mitchell</v>
      </c>
      <c r="Z8288" s="11">
        <f>VLOOKUP(X8288,HourlyWages!$A:$B,2,0)</f>
        <v>62</v>
      </c>
      <c r="AA8288">
        <v>1</v>
      </c>
    </row>
    <row r="8289" spans="1:27" x14ac:dyDescent="0.3">
      <c r="A8289" t="b">
        <f>COUNTIF($C$1:C8289, C8289)&gt;1</f>
        <v>0</v>
      </c>
      <c r="B8289" t="b">
        <f>VLOOKUP(C8289,Sheet3!$A:$B,2,0) &gt; 1</f>
        <v>0</v>
      </c>
      <c r="C8289">
        <v>8288</v>
      </c>
      <c r="D8289">
        <v>59205</v>
      </c>
      <c r="E8289" s="4">
        <v>40847</v>
      </c>
      <c r="F8289">
        <v>35</v>
      </c>
      <c r="G8289" s="15">
        <f>I8289*F8289</f>
        <v>7000</v>
      </c>
      <c r="H8289" s="9">
        <v>0.05</v>
      </c>
      <c r="I8289" s="13">
        <f>VLOOKUP($U8289,Pricebook!$A:$D,4,0)</f>
        <v>200</v>
      </c>
      <c r="J8289" s="11">
        <f>G8289*(1-H8289)</f>
        <v>6650</v>
      </c>
      <c r="K8289" t="s">
        <v>812</v>
      </c>
      <c r="L8289" t="s">
        <v>99</v>
      </c>
      <c r="M8289" t="str">
        <f>VLOOKUP($L8289,Companies!$A:$G,7,)</f>
        <v>Television Services</v>
      </c>
      <c r="N8289" t="str">
        <f>VLOOKUP($L8289,Companies!$A:$G,6,)</f>
        <v>Consumer Services</v>
      </c>
      <c r="O8289" s="6" t="s">
        <v>2456</v>
      </c>
      <c r="P8289" s="6">
        <v>27587</v>
      </c>
      <c r="Q8289" t="s">
        <v>33</v>
      </c>
      <c r="R8289" t="s">
        <v>34</v>
      </c>
      <c r="S8289" s="4">
        <v>40849</v>
      </c>
      <c r="T8289" s="7">
        <f>S8289-E8289</f>
        <v>2</v>
      </c>
      <c r="U8289" t="s">
        <v>14206</v>
      </c>
      <c r="V8289" s="6" t="s">
        <v>14251</v>
      </c>
      <c r="W8289" t="s">
        <v>14266</v>
      </c>
      <c r="X8289" t="s">
        <v>14191</v>
      </c>
      <c r="Y8289" t="str">
        <f>VLOOKUP(R8289,Managers!$A:$B,2,)</f>
        <v>Frank Mitchell</v>
      </c>
      <c r="Z8289" s="11">
        <f>VLOOKUP(X8289,HourlyWages!$A:$B,2,0)</f>
        <v>60</v>
      </c>
      <c r="AA8289">
        <v>1</v>
      </c>
    </row>
    <row r="8290" spans="1:27" x14ac:dyDescent="0.3">
      <c r="A8290" t="b">
        <f>COUNTIF($C$1:C8290, C8290)&gt;1</f>
        <v>0</v>
      </c>
      <c r="B8290" t="b">
        <f>VLOOKUP(C8290,Sheet3!$A:$B,2,0) &gt; 1</f>
        <v>0</v>
      </c>
      <c r="C8290">
        <v>8289</v>
      </c>
      <c r="D8290">
        <v>59207</v>
      </c>
      <c r="E8290" s="4">
        <v>39951</v>
      </c>
      <c r="F8290">
        <v>3</v>
      </c>
      <c r="G8290" s="15">
        <f>I8290*F8290</f>
        <v>420</v>
      </c>
      <c r="H8290" s="9">
        <v>0.09</v>
      </c>
      <c r="I8290" s="13">
        <f>VLOOKUP($U8290,Pricebook!$A:$D,4,0)</f>
        <v>140</v>
      </c>
      <c r="J8290" s="11">
        <f>G8290*(1-H8290)</f>
        <v>382.2</v>
      </c>
      <c r="K8290" t="s">
        <v>78</v>
      </c>
      <c r="L8290" t="s">
        <v>79</v>
      </c>
      <c r="M8290" t="str">
        <f>VLOOKUP($L8290,Companies!$A:$G,7,)</f>
        <v>Home Furnishings</v>
      </c>
      <c r="N8290" t="str">
        <f>VLOOKUP($L8290,Companies!$A:$G,6,)</f>
        <v>Consumer Services</v>
      </c>
      <c r="O8290" s="6" t="s">
        <v>186</v>
      </c>
      <c r="P8290" s="6">
        <v>38401</v>
      </c>
      <c r="Q8290" t="s">
        <v>81</v>
      </c>
      <c r="R8290" t="s">
        <v>34</v>
      </c>
      <c r="S8290" s="4">
        <v>39952</v>
      </c>
      <c r="T8290" s="7">
        <f>S8290-E8290</f>
        <v>1</v>
      </c>
      <c r="U8290" t="s">
        <v>14213</v>
      </c>
      <c r="V8290" s="6" t="s">
        <v>14254</v>
      </c>
      <c r="W8290" t="s">
        <v>14255</v>
      </c>
      <c r="X8290" t="s">
        <v>14201</v>
      </c>
      <c r="Y8290" t="str">
        <f>VLOOKUP(R8290,Managers!$A:$B,2,)</f>
        <v>Frank Mitchell</v>
      </c>
      <c r="Z8290" s="11">
        <f>VLOOKUP(X8290,HourlyWages!$A:$B,2,0)</f>
        <v>53</v>
      </c>
      <c r="AA8290">
        <v>1</v>
      </c>
    </row>
    <row r="8291" spans="1:27" x14ac:dyDescent="0.3">
      <c r="A8291" t="b">
        <f>COUNTIF($C$1:C8291, C8291)&gt;1</f>
        <v>0</v>
      </c>
      <c r="B8291" t="b">
        <f>VLOOKUP(C8291,Sheet3!$A:$B,2,0) &gt; 1</f>
        <v>0</v>
      </c>
      <c r="C8291">
        <v>8290</v>
      </c>
      <c r="D8291">
        <v>59207</v>
      </c>
      <c r="E8291" s="4">
        <v>39951</v>
      </c>
      <c r="F8291">
        <v>42</v>
      </c>
      <c r="G8291" s="15">
        <f>I8291*F8291</f>
        <v>5250</v>
      </c>
      <c r="H8291" s="9">
        <v>0.02</v>
      </c>
      <c r="I8291" s="13">
        <f>VLOOKUP($U8291,Pricebook!$A:$D,4,0)</f>
        <v>125</v>
      </c>
      <c r="J8291" s="11">
        <f>G8291*(1-H8291)</f>
        <v>5145</v>
      </c>
      <c r="K8291" t="s">
        <v>414</v>
      </c>
      <c r="L8291" t="s">
        <v>175</v>
      </c>
      <c r="M8291" t="str">
        <f>VLOOKUP($L8291,Companies!$A:$G,7,)</f>
        <v>Environmental Services</v>
      </c>
      <c r="N8291" t="str">
        <f>VLOOKUP($L8291,Companies!$A:$G,6,)</f>
        <v>Basic Industries</v>
      </c>
      <c r="O8291" s="6" t="s">
        <v>2843</v>
      </c>
      <c r="P8291" s="6">
        <v>61761</v>
      </c>
      <c r="Q8291" t="s">
        <v>15</v>
      </c>
      <c r="R8291" t="s">
        <v>16</v>
      </c>
      <c r="S8291" s="4">
        <v>39951</v>
      </c>
      <c r="T8291" s="7">
        <f>S8291-E8291</f>
        <v>0</v>
      </c>
      <c r="U8291" t="s">
        <v>14209</v>
      </c>
      <c r="V8291" s="6" t="s">
        <v>14254</v>
      </c>
      <c r="W8291" t="s">
        <v>14255</v>
      </c>
      <c r="X8291" t="s">
        <v>14196</v>
      </c>
      <c r="Y8291" t="str">
        <f>VLOOKUP(R8291,Managers!$A:$B,2,)</f>
        <v>Josh Martinez</v>
      </c>
      <c r="Z8291" s="11">
        <f>VLOOKUP(X8291,HourlyWages!$A:$B,2,0)</f>
        <v>58</v>
      </c>
      <c r="AA8291">
        <v>1</v>
      </c>
    </row>
    <row r="8292" spans="1:27" x14ac:dyDescent="0.3">
      <c r="A8292" t="b">
        <f>COUNTIF($C$1:C8292, C8292)&gt;1</f>
        <v>0</v>
      </c>
      <c r="B8292" t="b">
        <f>VLOOKUP(C8292,Sheet3!$A:$B,2,0) &gt; 1</f>
        <v>0</v>
      </c>
      <c r="C8292">
        <v>8291</v>
      </c>
      <c r="D8292">
        <v>59232</v>
      </c>
      <c r="E8292" s="4">
        <v>39818</v>
      </c>
      <c r="F8292">
        <v>23</v>
      </c>
      <c r="G8292" s="15">
        <f>I8292*F8292</f>
        <v>2530</v>
      </c>
      <c r="H8292" s="9">
        <v>0</v>
      </c>
      <c r="I8292" s="13">
        <f>VLOOKUP($U8292,Pricebook!$A:$D,4,0)</f>
        <v>110</v>
      </c>
      <c r="J8292" s="11">
        <f>G8292*(1-H8292)</f>
        <v>2530</v>
      </c>
      <c r="K8292" t="s">
        <v>746</v>
      </c>
      <c r="L8292" t="s">
        <v>747</v>
      </c>
      <c r="M8292" t="str">
        <f>VLOOKUP($L8292,Companies!$A:$G,7,)</f>
        <v>Computer Software: Prepackaged Software</v>
      </c>
      <c r="N8292" t="str">
        <f>VLOOKUP($L8292,Companies!$A:$G,6,)</f>
        <v>Technology</v>
      </c>
      <c r="O8292" s="6" t="s">
        <v>435</v>
      </c>
      <c r="P8292" s="6">
        <v>71203</v>
      </c>
      <c r="Q8292" t="s">
        <v>436</v>
      </c>
      <c r="R8292" t="s">
        <v>34</v>
      </c>
      <c r="S8292" s="4">
        <v>39820</v>
      </c>
      <c r="T8292" s="7">
        <f>S8292-E8292</f>
        <v>2</v>
      </c>
      <c r="U8292" t="s">
        <v>14215</v>
      </c>
      <c r="V8292" s="6" t="s">
        <v>14251</v>
      </c>
      <c r="W8292" t="s">
        <v>14263</v>
      </c>
      <c r="X8292" t="s">
        <v>14184</v>
      </c>
      <c r="Y8292" t="str">
        <f>VLOOKUP(R8292,Managers!$A:$B,2,)</f>
        <v>Frank Mitchell</v>
      </c>
      <c r="Z8292" s="11">
        <f>VLOOKUP(X8292,HourlyWages!$A:$B,2,0)</f>
        <v>50</v>
      </c>
      <c r="AA8292">
        <v>1</v>
      </c>
    </row>
    <row r="8293" spans="1:27" x14ac:dyDescent="0.3">
      <c r="A8293" t="b">
        <f>COUNTIF($C$1:C8293, C8293)&gt;1</f>
        <v>0</v>
      </c>
      <c r="B8293" t="b">
        <f>VLOOKUP(C8293,Sheet3!$A:$B,2,0) &gt; 1</f>
        <v>0</v>
      </c>
      <c r="C8293">
        <v>8292</v>
      </c>
      <c r="D8293">
        <v>59233</v>
      </c>
      <c r="E8293" s="4">
        <v>40410</v>
      </c>
      <c r="F8293">
        <v>3</v>
      </c>
      <c r="G8293" s="15">
        <f>I8293*F8293</f>
        <v>375</v>
      </c>
      <c r="H8293" s="9">
        <v>0.08</v>
      </c>
      <c r="I8293" s="13">
        <f>VLOOKUP($U8293,Pricebook!$A:$D,4,0)</f>
        <v>125</v>
      </c>
      <c r="J8293" s="11">
        <f>G8293*(1-H8293)</f>
        <v>345</v>
      </c>
      <c r="K8293" t="s">
        <v>931</v>
      </c>
      <c r="L8293" t="s">
        <v>207</v>
      </c>
      <c r="M8293" t="str">
        <f>VLOOKUP($L8293,Companies!$A:$G,7,)</f>
        <v>Television Services</v>
      </c>
      <c r="N8293" t="str">
        <f>VLOOKUP($L8293,Companies!$A:$G,6,)</f>
        <v>Consumer Services</v>
      </c>
      <c r="O8293" s="6" t="s">
        <v>672</v>
      </c>
      <c r="P8293" s="6">
        <v>47374</v>
      </c>
      <c r="Q8293" t="s">
        <v>278</v>
      </c>
      <c r="R8293" t="s">
        <v>16</v>
      </c>
      <c r="S8293" s="4">
        <v>40412</v>
      </c>
      <c r="T8293" s="7">
        <f>S8293-E8293</f>
        <v>2</v>
      </c>
      <c r="U8293" t="s">
        <v>14217</v>
      </c>
      <c r="V8293" s="6" t="s">
        <v>14257</v>
      </c>
      <c r="W8293" t="s">
        <v>14264</v>
      </c>
      <c r="X8293" t="s">
        <v>14202</v>
      </c>
      <c r="Y8293" t="str">
        <f>VLOOKUP(R8293,Managers!$A:$B,2,)</f>
        <v>Josh Martinez</v>
      </c>
      <c r="Z8293" s="11">
        <f>VLOOKUP(X8293,HourlyWages!$A:$B,2,0)</f>
        <v>71</v>
      </c>
      <c r="AA8293">
        <v>1</v>
      </c>
    </row>
    <row r="8294" spans="1:27" x14ac:dyDescent="0.3">
      <c r="A8294" t="b">
        <f>COUNTIF($C$1:C8294, C8294)&gt;1</f>
        <v>0</v>
      </c>
      <c r="B8294" t="b">
        <f>VLOOKUP(C8294,Sheet3!$A:$B,2,0) &gt; 1</f>
        <v>0</v>
      </c>
      <c r="C8294">
        <v>8293</v>
      </c>
      <c r="D8294">
        <v>59233</v>
      </c>
      <c r="E8294" s="4">
        <v>40410</v>
      </c>
      <c r="F8294">
        <v>30</v>
      </c>
      <c r="G8294" s="15">
        <f>I8294*F8294</f>
        <v>3750</v>
      </c>
      <c r="H8294" s="9">
        <v>0.1</v>
      </c>
      <c r="I8294" s="13">
        <f>VLOOKUP($U8294,Pricebook!$A:$D,4,0)</f>
        <v>125</v>
      </c>
      <c r="J8294" s="11">
        <f>G8294*(1-H8294)</f>
        <v>3375</v>
      </c>
      <c r="K8294" t="s">
        <v>931</v>
      </c>
      <c r="L8294" t="s">
        <v>207</v>
      </c>
      <c r="M8294" t="str">
        <f>VLOOKUP($L8294,Companies!$A:$G,7,)</f>
        <v>Television Services</v>
      </c>
      <c r="N8294" t="str">
        <f>VLOOKUP($L8294,Companies!$A:$G,6,)</f>
        <v>Consumer Services</v>
      </c>
      <c r="O8294" s="6" t="s">
        <v>672</v>
      </c>
      <c r="P8294" s="6">
        <v>47374</v>
      </c>
      <c r="Q8294" t="s">
        <v>278</v>
      </c>
      <c r="R8294" t="s">
        <v>16</v>
      </c>
      <c r="S8294" s="4">
        <v>40410</v>
      </c>
      <c r="T8294" s="7">
        <f>S8294-E8294</f>
        <v>0</v>
      </c>
      <c r="U8294" t="s">
        <v>14208</v>
      </c>
      <c r="V8294" s="6" t="s">
        <v>14251</v>
      </c>
      <c r="W8294" t="s">
        <v>14263</v>
      </c>
      <c r="X8294" t="s">
        <v>14186</v>
      </c>
      <c r="Y8294" t="str">
        <f>VLOOKUP(R8294,Managers!$A:$B,2,)</f>
        <v>Josh Martinez</v>
      </c>
      <c r="Z8294" s="11">
        <f>VLOOKUP(X8294,HourlyWages!$A:$B,2,0)</f>
        <v>67</v>
      </c>
      <c r="AA8294">
        <v>1</v>
      </c>
    </row>
    <row r="8295" spans="1:27" x14ac:dyDescent="0.3">
      <c r="A8295" t="b">
        <f>COUNTIF($C$1:C8295, C8295)&gt;1</f>
        <v>0</v>
      </c>
      <c r="B8295" t="b">
        <f>VLOOKUP(C8295,Sheet3!$A:$B,2,0) &gt; 1</f>
        <v>0</v>
      </c>
      <c r="C8295">
        <v>8294</v>
      </c>
      <c r="D8295">
        <v>59234</v>
      </c>
      <c r="E8295" s="4">
        <v>41119</v>
      </c>
      <c r="F8295">
        <v>32</v>
      </c>
      <c r="G8295" s="15">
        <f>I8295*F8295</f>
        <v>5440</v>
      </c>
      <c r="H8295" s="9">
        <v>0.04</v>
      </c>
      <c r="I8295" s="13">
        <f>VLOOKUP($U8295,Pricebook!$A:$D,4,0)</f>
        <v>170</v>
      </c>
      <c r="J8295" s="11">
        <f>G8295*(1-H8295)</f>
        <v>5222.3999999999996</v>
      </c>
      <c r="K8295" t="s">
        <v>1093</v>
      </c>
      <c r="L8295" t="s">
        <v>190</v>
      </c>
      <c r="M8295" t="str">
        <f>VLOOKUP($L8295,Companies!$A:$G,7,)</f>
        <v>Computer Software: Prepackaged Software</v>
      </c>
      <c r="N8295" t="str">
        <f>VLOOKUP($L8295,Companies!$A:$G,6,)</f>
        <v>Technology</v>
      </c>
      <c r="O8295" s="6" t="s">
        <v>2291</v>
      </c>
      <c r="P8295" s="6">
        <v>60025</v>
      </c>
      <c r="Q8295" t="s">
        <v>15</v>
      </c>
      <c r="R8295" t="s">
        <v>16</v>
      </c>
      <c r="S8295" s="4">
        <v>41123</v>
      </c>
      <c r="T8295" s="7">
        <f>S8295-E8295</f>
        <v>4</v>
      </c>
      <c r="U8295" t="s">
        <v>14219</v>
      </c>
      <c r="V8295" s="6" t="s">
        <v>14257</v>
      </c>
      <c r="W8295" t="s">
        <v>14264</v>
      </c>
      <c r="X8295" t="s">
        <v>14192</v>
      </c>
      <c r="Y8295" t="str">
        <f>VLOOKUP(R8295,Managers!$A:$B,2,)</f>
        <v>Josh Martinez</v>
      </c>
      <c r="Z8295" s="11">
        <f>VLOOKUP(X8295,HourlyWages!$A:$B,2,0)</f>
        <v>75</v>
      </c>
      <c r="AA8295">
        <v>1</v>
      </c>
    </row>
    <row r="8296" spans="1:27" x14ac:dyDescent="0.3">
      <c r="A8296" t="b">
        <f>COUNTIF($C$1:C8296, C8296)&gt;1</f>
        <v>0</v>
      </c>
      <c r="B8296" t="b">
        <f>VLOOKUP(C8296,Sheet3!$A:$B,2,0) &gt; 1</f>
        <v>0</v>
      </c>
      <c r="C8296">
        <v>8295</v>
      </c>
      <c r="D8296">
        <v>59234</v>
      </c>
      <c r="E8296" s="4">
        <v>41119</v>
      </c>
      <c r="F8296">
        <v>16</v>
      </c>
      <c r="G8296" s="15">
        <f>I8296*F8296</f>
        <v>2000</v>
      </c>
      <c r="H8296" s="9">
        <v>0.04</v>
      </c>
      <c r="I8296" s="13">
        <f>VLOOKUP($U8296,Pricebook!$A:$D,4,0)</f>
        <v>125</v>
      </c>
      <c r="J8296" s="11">
        <f>G8296*(1-H8296)</f>
        <v>1920</v>
      </c>
      <c r="K8296" t="s">
        <v>1093</v>
      </c>
      <c r="L8296" t="s">
        <v>190</v>
      </c>
      <c r="M8296" t="str">
        <f>VLOOKUP($L8296,Companies!$A:$G,7,)</f>
        <v>Computer Software: Prepackaged Software</v>
      </c>
      <c r="N8296" t="str">
        <f>VLOOKUP($L8296,Companies!$A:$G,6,)</f>
        <v>Technology</v>
      </c>
      <c r="O8296" s="6" t="s">
        <v>2291</v>
      </c>
      <c r="P8296" s="6">
        <v>60025</v>
      </c>
      <c r="Q8296" t="s">
        <v>15</v>
      </c>
      <c r="R8296" t="s">
        <v>16</v>
      </c>
      <c r="S8296" s="4">
        <v>41124</v>
      </c>
      <c r="T8296" s="7">
        <f>S8296-E8296</f>
        <v>5</v>
      </c>
      <c r="U8296" t="s">
        <v>14221</v>
      </c>
      <c r="V8296" s="6" t="s">
        <v>14257</v>
      </c>
      <c r="W8296" t="s">
        <v>14259</v>
      </c>
      <c r="X8296" t="s">
        <v>14190</v>
      </c>
      <c r="Y8296" t="str">
        <f>VLOOKUP(R8296,Managers!$A:$B,2,)</f>
        <v>Josh Martinez</v>
      </c>
      <c r="Z8296" s="11">
        <f>VLOOKUP(X8296,HourlyWages!$A:$B,2,0)</f>
        <v>67</v>
      </c>
      <c r="AA8296">
        <v>1</v>
      </c>
    </row>
    <row r="8297" spans="1:27" x14ac:dyDescent="0.3">
      <c r="A8297" t="b">
        <f>COUNTIF($C$1:C8297, C8297)&gt;1</f>
        <v>0</v>
      </c>
      <c r="B8297" t="b">
        <f>VLOOKUP(C8297,Sheet3!$A:$B,2,0) &gt; 1</f>
        <v>0</v>
      </c>
      <c r="C8297">
        <v>8296</v>
      </c>
      <c r="D8297">
        <v>59238</v>
      </c>
      <c r="E8297" s="4">
        <v>40075</v>
      </c>
      <c r="F8297">
        <v>11</v>
      </c>
      <c r="G8297" s="15">
        <f>I8297*F8297</f>
        <v>1320</v>
      </c>
      <c r="H8297" s="9">
        <v>0.03</v>
      </c>
      <c r="I8297" s="13">
        <f>VLOOKUP($U8297,Pricebook!$A:$D,4,0)</f>
        <v>120</v>
      </c>
      <c r="J8297" s="11">
        <f>G8297*(1-H8297)</f>
        <v>1280.3999999999999</v>
      </c>
      <c r="K8297" t="s">
        <v>787</v>
      </c>
      <c r="L8297" t="s">
        <v>585</v>
      </c>
      <c r="M8297" t="str">
        <f>VLOOKUP($L8297,Companies!$A:$G,7,)</f>
        <v>Industrial Machinery/Components</v>
      </c>
      <c r="N8297" t="str">
        <f>VLOOKUP($L8297,Companies!$A:$G,6,)</f>
        <v>Technology</v>
      </c>
      <c r="O8297" s="6" t="s">
        <v>863</v>
      </c>
      <c r="P8297" s="6">
        <v>37027</v>
      </c>
      <c r="Q8297" t="s">
        <v>81</v>
      </c>
      <c r="R8297" t="s">
        <v>34</v>
      </c>
      <c r="S8297" s="4">
        <v>40076</v>
      </c>
      <c r="T8297" s="7">
        <f>S8297-E8297</f>
        <v>1</v>
      </c>
      <c r="U8297" t="s">
        <v>14212</v>
      </c>
      <c r="V8297" s="6" t="s">
        <v>14257</v>
      </c>
      <c r="W8297" t="s">
        <v>14259</v>
      </c>
      <c r="X8297" t="s">
        <v>14195</v>
      </c>
      <c r="Y8297" t="str">
        <f>VLOOKUP(R8297,Managers!$A:$B,2,)</f>
        <v>Frank Mitchell</v>
      </c>
      <c r="Z8297" s="11">
        <f>VLOOKUP(X8297,HourlyWages!$A:$B,2,0)</f>
        <v>52</v>
      </c>
      <c r="AA8297">
        <v>1</v>
      </c>
    </row>
    <row r="8298" spans="1:27" x14ac:dyDescent="0.3">
      <c r="A8298" t="b">
        <f>COUNTIF($C$1:C8298, C8298)&gt;1</f>
        <v>0</v>
      </c>
      <c r="B8298" t="b">
        <f>VLOOKUP(C8298,Sheet3!$A:$B,2,0) &gt; 1</f>
        <v>0</v>
      </c>
      <c r="C8298">
        <v>8297</v>
      </c>
      <c r="D8298">
        <v>59270</v>
      </c>
      <c r="E8298" s="4">
        <v>40189</v>
      </c>
      <c r="F8298">
        <v>48</v>
      </c>
      <c r="G8298" s="15">
        <f>I8298*F8298</f>
        <v>7200</v>
      </c>
      <c r="H8298" s="9">
        <v>0.01</v>
      </c>
      <c r="I8298" s="13">
        <f>VLOOKUP($U8298,Pricebook!$A:$D,4,0)</f>
        <v>150</v>
      </c>
      <c r="J8298" s="11">
        <f>G8298*(1-H8298)</f>
        <v>7128</v>
      </c>
      <c r="K8298" t="s">
        <v>1567</v>
      </c>
      <c r="L8298" t="s">
        <v>185</v>
      </c>
      <c r="M8298" t="str">
        <f>VLOOKUP($L8298,Companies!$A:$G,7,)</f>
        <v>EDP Services</v>
      </c>
      <c r="N8298" t="str">
        <f>VLOOKUP($L8298,Companies!$A:$G,6,)</f>
        <v>Technology</v>
      </c>
      <c r="O8298" s="6" t="s">
        <v>2911</v>
      </c>
      <c r="P8298" s="6" t="s">
        <v>2912</v>
      </c>
      <c r="Q8298" t="s">
        <v>317</v>
      </c>
      <c r="R8298" t="s">
        <v>61</v>
      </c>
      <c r="S8298" s="4">
        <v>40191</v>
      </c>
      <c r="T8298" s="7">
        <f>S8298-E8298</f>
        <v>2</v>
      </c>
      <c r="U8298" t="s">
        <v>14216</v>
      </c>
      <c r="V8298" s="6" t="s">
        <v>14251</v>
      </c>
      <c r="W8298" t="s">
        <v>14268</v>
      </c>
      <c r="X8298" t="s">
        <v>14200</v>
      </c>
      <c r="Y8298" t="str">
        <f>VLOOKUP(R8298,Managers!$A:$B,2,)</f>
        <v>Allen Young</v>
      </c>
      <c r="Z8298" s="11">
        <f>VLOOKUP(X8298,HourlyWages!$A:$B,2,0)</f>
        <v>59</v>
      </c>
      <c r="AA8298">
        <v>1</v>
      </c>
    </row>
    <row r="8299" spans="1:27" x14ac:dyDescent="0.3">
      <c r="A8299" t="b">
        <f>COUNTIF($C$1:C8299, C8299)&gt;1</f>
        <v>0</v>
      </c>
      <c r="B8299" t="b">
        <f>VLOOKUP(C8299,Sheet3!$A:$B,2,0) &gt; 1</f>
        <v>0</v>
      </c>
      <c r="C8299">
        <v>8298</v>
      </c>
      <c r="D8299">
        <v>59270</v>
      </c>
      <c r="E8299" s="4">
        <v>40189</v>
      </c>
      <c r="F8299">
        <v>14</v>
      </c>
      <c r="G8299" s="15">
        <f>I8299*F8299</f>
        <v>2800</v>
      </c>
      <c r="H8299" s="9">
        <v>0.01</v>
      </c>
      <c r="I8299" s="13">
        <f>VLOOKUP($U8299,Pricebook!$A:$D,4,0)</f>
        <v>200</v>
      </c>
      <c r="J8299" s="11">
        <f>G8299*(1-H8299)</f>
        <v>2772</v>
      </c>
      <c r="K8299" t="s">
        <v>1567</v>
      </c>
      <c r="L8299" t="s">
        <v>185</v>
      </c>
      <c r="M8299" t="str">
        <f>VLOOKUP($L8299,Companies!$A:$G,7,)</f>
        <v>EDP Services</v>
      </c>
      <c r="N8299" t="str">
        <f>VLOOKUP($L8299,Companies!$A:$G,6,)</f>
        <v>Technology</v>
      </c>
      <c r="O8299" s="6" t="s">
        <v>2913</v>
      </c>
      <c r="P8299" s="6" t="s">
        <v>2914</v>
      </c>
      <c r="Q8299" t="s">
        <v>317</v>
      </c>
      <c r="R8299" t="s">
        <v>61</v>
      </c>
      <c r="S8299" s="4">
        <v>40190</v>
      </c>
      <c r="T8299" s="7">
        <f>S8299-E8299</f>
        <v>1</v>
      </c>
      <c r="U8299" t="s">
        <v>14206</v>
      </c>
      <c r="V8299" s="6" t="s">
        <v>14251</v>
      </c>
      <c r="W8299" t="s">
        <v>14263</v>
      </c>
      <c r="X8299" t="s">
        <v>14191</v>
      </c>
      <c r="Y8299" t="str">
        <f>VLOOKUP(R8299,Managers!$A:$B,2,)</f>
        <v>Allen Young</v>
      </c>
      <c r="Z8299" s="11">
        <f>VLOOKUP(X8299,HourlyWages!$A:$B,2,0)</f>
        <v>60</v>
      </c>
      <c r="AA8299">
        <v>1</v>
      </c>
    </row>
    <row r="8300" spans="1:27" x14ac:dyDescent="0.3">
      <c r="A8300" t="b">
        <f>COUNTIF($C$1:C8300, C8300)&gt;1</f>
        <v>0</v>
      </c>
      <c r="B8300" t="b">
        <f>VLOOKUP(C8300,Sheet3!$A:$B,2,0) &gt; 1</f>
        <v>0</v>
      </c>
      <c r="C8300">
        <v>8299</v>
      </c>
      <c r="D8300">
        <v>59270</v>
      </c>
      <c r="E8300" s="4">
        <v>40189</v>
      </c>
      <c r="F8300">
        <v>5</v>
      </c>
      <c r="G8300" s="15">
        <f>I8300*F8300</f>
        <v>625</v>
      </c>
      <c r="H8300" s="9">
        <v>0.08</v>
      </c>
      <c r="I8300" s="13">
        <f>VLOOKUP($U8300,Pricebook!$A:$D,4,0)</f>
        <v>125</v>
      </c>
      <c r="J8300" s="11">
        <f>G8300*(1-H8300)</f>
        <v>575</v>
      </c>
      <c r="K8300" t="s">
        <v>1567</v>
      </c>
      <c r="L8300" t="s">
        <v>185</v>
      </c>
      <c r="M8300" t="str">
        <f>VLOOKUP($L8300,Companies!$A:$G,7,)</f>
        <v>EDP Services</v>
      </c>
      <c r="N8300" t="str">
        <f>VLOOKUP($L8300,Companies!$A:$G,6,)</f>
        <v>Technology</v>
      </c>
      <c r="O8300" s="6" t="s">
        <v>1910</v>
      </c>
      <c r="P8300" s="6" t="s">
        <v>1911</v>
      </c>
      <c r="Q8300" t="s">
        <v>87</v>
      </c>
      <c r="R8300" t="s">
        <v>61</v>
      </c>
      <c r="S8300" s="4">
        <v>40189</v>
      </c>
      <c r="T8300" s="7">
        <f>S8300-E8300</f>
        <v>0</v>
      </c>
      <c r="U8300" t="s">
        <v>14221</v>
      </c>
      <c r="V8300" s="6" t="s">
        <v>14257</v>
      </c>
      <c r="W8300" t="s">
        <v>14259</v>
      </c>
      <c r="X8300" t="s">
        <v>14196</v>
      </c>
      <c r="Y8300" t="str">
        <f>VLOOKUP(R8300,Managers!$A:$B,2,)</f>
        <v>Allen Young</v>
      </c>
      <c r="Z8300" s="11">
        <f>VLOOKUP(X8300,HourlyWages!$A:$B,2,0)</f>
        <v>58</v>
      </c>
      <c r="AA8300">
        <v>1</v>
      </c>
    </row>
    <row r="8301" spans="1:27" x14ac:dyDescent="0.3">
      <c r="A8301" t="b">
        <f>COUNTIF($C$1:C8301, C8301)&gt;1</f>
        <v>0</v>
      </c>
      <c r="B8301" t="b">
        <f>VLOOKUP(C8301,Sheet3!$A:$B,2,0) &gt; 1</f>
        <v>0</v>
      </c>
      <c r="C8301">
        <v>8300</v>
      </c>
      <c r="D8301">
        <v>59270</v>
      </c>
      <c r="E8301" s="4">
        <v>40189</v>
      </c>
      <c r="F8301">
        <v>47</v>
      </c>
      <c r="G8301" s="15">
        <f>I8301*F8301</f>
        <v>7050</v>
      </c>
      <c r="H8301" s="9">
        <v>0.01</v>
      </c>
      <c r="I8301" s="13">
        <f>VLOOKUP($U8301,Pricebook!$A:$D,4,0)</f>
        <v>150</v>
      </c>
      <c r="J8301" s="11">
        <f>G8301*(1-H8301)</f>
        <v>6979.5</v>
      </c>
      <c r="K8301" t="s">
        <v>1567</v>
      </c>
      <c r="L8301" t="s">
        <v>185</v>
      </c>
      <c r="M8301" t="str">
        <f>VLOOKUP($L8301,Companies!$A:$G,7,)</f>
        <v>EDP Services</v>
      </c>
      <c r="N8301" t="str">
        <f>VLOOKUP($L8301,Companies!$A:$G,6,)</f>
        <v>Technology</v>
      </c>
      <c r="O8301" s="6" t="s">
        <v>1080</v>
      </c>
      <c r="P8301" s="6" t="s">
        <v>1081</v>
      </c>
      <c r="Q8301" t="s">
        <v>91</v>
      </c>
      <c r="R8301" t="s">
        <v>61</v>
      </c>
      <c r="S8301" s="4">
        <v>40191</v>
      </c>
      <c r="T8301" s="7">
        <f>S8301-E8301</f>
        <v>2</v>
      </c>
      <c r="U8301" t="s">
        <v>14211</v>
      </c>
      <c r="V8301" s="6" t="s">
        <v>14257</v>
      </c>
      <c r="W8301" t="s">
        <v>14259</v>
      </c>
      <c r="X8301" t="s">
        <v>14201</v>
      </c>
      <c r="Y8301" t="str">
        <f>VLOOKUP(R8301,Managers!$A:$B,2,)</f>
        <v>Allen Young</v>
      </c>
      <c r="Z8301" s="11">
        <f>VLOOKUP(X8301,HourlyWages!$A:$B,2,0)</f>
        <v>53</v>
      </c>
      <c r="AA8301">
        <v>1</v>
      </c>
    </row>
    <row r="8302" spans="1:27" x14ac:dyDescent="0.3">
      <c r="A8302" t="b">
        <f>COUNTIF($C$1:C8302, C8302)&gt;1</f>
        <v>0</v>
      </c>
      <c r="B8302" t="b">
        <f>VLOOKUP(C8302,Sheet3!$A:$B,2,0) &gt; 1</f>
        <v>0</v>
      </c>
      <c r="C8302">
        <v>8301</v>
      </c>
      <c r="D8302">
        <v>59271</v>
      </c>
      <c r="E8302" s="4">
        <v>40658</v>
      </c>
      <c r="F8302">
        <v>40</v>
      </c>
      <c r="G8302" s="15">
        <f>I8302*F8302</f>
        <v>6800</v>
      </c>
      <c r="H8302" s="9">
        <v>0.02</v>
      </c>
      <c r="I8302" s="13">
        <f>VLOOKUP($U8302,Pricebook!$A:$D,4,0)</f>
        <v>170</v>
      </c>
      <c r="J8302" s="11">
        <f>G8302*(1-H8302)</f>
        <v>6664</v>
      </c>
      <c r="K8302" t="s">
        <v>886</v>
      </c>
      <c r="L8302" t="s">
        <v>136</v>
      </c>
      <c r="M8302" t="str">
        <f>VLOOKUP($L8302,Companies!$A:$G,7,)</f>
        <v>Electronic Components</v>
      </c>
      <c r="N8302" t="str">
        <f>VLOOKUP($L8302,Companies!$A:$G,6,)</f>
        <v>Capital Goods</v>
      </c>
      <c r="O8302" s="6" t="s">
        <v>411</v>
      </c>
      <c r="P8302" s="6">
        <v>22124</v>
      </c>
      <c r="Q8302" t="s">
        <v>368</v>
      </c>
      <c r="R8302" t="s">
        <v>34</v>
      </c>
      <c r="S8302" s="4">
        <v>40659</v>
      </c>
      <c r="T8302" s="7">
        <f>S8302-E8302</f>
        <v>1</v>
      </c>
      <c r="U8302" t="s">
        <v>14219</v>
      </c>
      <c r="V8302" s="6" t="s">
        <v>14251</v>
      </c>
      <c r="W8302" t="s">
        <v>14263</v>
      </c>
      <c r="X8302" t="s">
        <v>14185</v>
      </c>
      <c r="Y8302" t="str">
        <f>VLOOKUP(R8302,Managers!$A:$B,2,)</f>
        <v>Frank Mitchell</v>
      </c>
      <c r="Z8302" s="11">
        <f>VLOOKUP(X8302,HourlyWages!$A:$B,2,0)</f>
        <v>70</v>
      </c>
      <c r="AA8302">
        <v>1</v>
      </c>
    </row>
    <row r="8303" spans="1:27" x14ac:dyDescent="0.3">
      <c r="A8303" t="b">
        <f>COUNTIF($C$1:C8303, C8303)&gt;1</f>
        <v>0</v>
      </c>
      <c r="B8303" t="b">
        <f>VLOOKUP(C8303,Sheet3!$A:$B,2,0) &gt; 1</f>
        <v>0</v>
      </c>
      <c r="C8303">
        <v>8302</v>
      </c>
      <c r="D8303">
        <v>59271</v>
      </c>
      <c r="E8303" s="4">
        <v>40658</v>
      </c>
      <c r="F8303">
        <v>23</v>
      </c>
      <c r="G8303" s="15">
        <f>I8303*F8303</f>
        <v>2530</v>
      </c>
      <c r="H8303" s="9">
        <v>0.02</v>
      </c>
      <c r="I8303" s="13">
        <f>VLOOKUP($U8303,Pricebook!$A:$D,4,0)</f>
        <v>110</v>
      </c>
      <c r="J8303" s="11">
        <f>G8303*(1-H8303)</f>
        <v>2479.4</v>
      </c>
      <c r="K8303" t="s">
        <v>886</v>
      </c>
      <c r="L8303" t="s">
        <v>136</v>
      </c>
      <c r="M8303" t="str">
        <f>VLOOKUP($L8303,Companies!$A:$G,7,)</f>
        <v>Electronic Components</v>
      </c>
      <c r="N8303" t="str">
        <f>VLOOKUP($L8303,Companies!$A:$G,6,)</f>
        <v>Capital Goods</v>
      </c>
      <c r="O8303" s="6" t="s">
        <v>411</v>
      </c>
      <c r="P8303" s="6">
        <v>22124</v>
      </c>
      <c r="Q8303" t="s">
        <v>368</v>
      </c>
      <c r="R8303" t="s">
        <v>34</v>
      </c>
      <c r="S8303" s="4">
        <v>40660</v>
      </c>
      <c r="T8303" s="7">
        <f>S8303-E8303</f>
        <v>2</v>
      </c>
      <c r="U8303" t="s">
        <v>14215</v>
      </c>
      <c r="V8303" s="6" t="s">
        <v>14254</v>
      </c>
      <c r="W8303" t="s">
        <v>14269</v>
      </c>
      <c r="X8303" t="s">
        <v>14199</v>
      </c>
      <c r="Y8303" t="str">
        <f>VLOOKUP(R8303,Managers!$A:$B,2,)</f>
        <v>Frank Mitchell</v>
      </c>
      <c r="Z8303" s="11">
        <f>VLOOKUP(X8303,HourlyWages!$A:$B,2,0)</f>
        <v>68</v>
      </c>
      <c r="AA8303">
        <v>1</v>
      </c>
    </row>
    <row r="8304" spans="1:27" x14ac:dyDescent="0.3">
      <c r="A8304" t="b">
        <f>COUNTIF($C$1:C8304, C8304)&gt;1</f>
        <v>0</v>
      </c>
      <c r="B8304" t="b">
        <f>VLOOKUP(C8304,Sheet3!$A:$B,2,0) &gt; 1</f>
        <v>0</v>
      </c>
      <c r="C8304">
        <v>8303</v>
      </c>
      <c r="D8304">
        <v>59297</v>
      </c>
      <c r="E8304" s="4">
        <v>40156</v>
      </c>
      <c r="F8304">
        <v>13</v>
      </c>
      <c r="G8304" s="15">
        <f>I8304*F8304</f>
        <v>1950</v>
      </c>
      <c r="H8304" s="9">
        <v>0.05</v>
      </c>
      <c r="I8304" s="13">
        <f>VLOOKUP($U8304,Pricebook!$A:$D,4,0)</f>
        <v>150</v>
      </c>
      <c r="J8304" s="11">
        <f>G8304*(1-H8304)</f>
        <v>1852.5</v>
      </c>
      <c r="K8304" t="s">
        <v>795</v>
      </c>
      <c r="L8304" t="s">
        <v>142</v>
      </c>
      <c r="M8304" t="str">
        <f>VLOOKUP($L8304,Companies!$A:$G,7,)</f>
        <v>Computer Software: Programming, Data Processing</v>
      </c>
      <c r="N8304" t="str">
        <f>VLOOKUP($L8304,Companies!$A:$G,6,)</f>
        <v>Technology</v>
      </c>
      <c r="O8304" s="6" t="s">
        <v>253</v>
      </c>
      <c r="P8304" s="6">
        <v>84107</v>
      </c>
      <c r="Q8304" t="s">
        <v>201</v>
      </c>
      <c r="R8304" t="s">
        <v>23</v>
      </c>
      <c r="S8304" s="4">
        <v>40158</v>
      </c>
      <c r="T8304" s="7">
        <f>S8304-E8304</f>
        <v>2</v>
      </c>
      <c r="U8304" t="s">
        <v>14216</v>
      </c>
      <c r="V8304" s="6" t="s">
        <v>14254</v>
      </c>
      <c r="W8304" t="s">
        <v>14255</v>
      </c>
      <c r="X8304" t="s">
        <v>14191</v>
      </c>
      <c r="Y8304" t="str">
        <f>VLOOKUP(R8304,Managers!$A:$B,2,)</f>
        <v>Bob Turner</v>
      </c>
      <c r="Z8304" s="11">
        <f>VLOOKUP(X8304,HourlyWages!$A:$B,2,0)</f>
        <v>60</v>
      </c>
      <c r="AA8304">
        <v>1</v>
      </c>
    </row>
    <row r="8305" spans="1:27" x14ac:dyDescent="0.3">
      <c r="A8305" t="b">
        <f>COUNTIF($C$1:C8305, C8305)&gt;1</f>
        <v>0</v>
      </c>
      <c r="B8305" t="b">
        <f>VLOOKUP(C8305,Sheet3!$A:$B,2,0) &gt; 1</f>
        <v>0</v>
      </c>
      <c r="C8305">
        <v>8304</v>
      </c>
      <c r="D8305">
        <v>59329</v>
      </c>
      <c r="E8305" s="4">
        <v>41247</v>
      </c>
      <c r="F8305">
        <v>35</v>
      </c>
      <c r="G8305" s="15">
        <f>I8305*F8305</f>
        <v>5600</v>
      </c>
      <c r="H8305" s="9">
        <v>0.08</v>
      </c>
      <c r="I8305" s="13">
        <f>VLOOKUP($U8305,Pricebook!$A:$D,4,0)</f>
        <v>160</v>
      </c>
      <c r="J8305" s="11">
        <f>G8305*(1-H8305)</f>
        <v>5152</v>
      </c>
      <c r="K8305" t="s">
        <v>1930</v>
      </c>
      <c r="L8305" t="s">
        <v>300</v>
      </c>
      <c r="M8305" t="str">
        <f>VLOOKUP($L8305,Companies!$A:$G,7,)</f>
        <v>Computer Software: Programming, Data Processing</v>
      </c>
      <c r="N8305" t="str">
        <f>VLOOKUP($L8305,Companies!$A:$G,6,)</f>
        <v>Technology</v>
      </c>
      <c r="O8305" s="6" t="s">
        <v>459</v>
      </c>
      <c r="P8305" s="6" t="s">
        <v>1678</v>
      </c>
      <c r="Q8305" t="s">
        <v>52</v>
      </c>
      <c r="R8305" t="s">
        <v>23</v>
      </c>
      <c r="S8305" s="4">
        <v>41249</v>
      </c>
      <c r="T8305" s="7">
        <f>S8305-E8305</f>
        <v>2</v>
      </c>
      <c r="U8305" t="s">
        <v>14218</v>
      </c>
      <c r="V8305" s="6" t="s">
        <v>14251</v>
      </c>
      <c r="W8305" t="s">
        <v>14267</v>
      </c>
      <c r="X8305" t="s">
        <v>14192</v>
      </c>
      <c r="Y8305" t="str">
        <f>VLOOKUP(R8305,Managers!$A:$B,2,)</f>
        <v>Bob Turner</v>
      </c>
      <c r="Z8305" s="11">
        <f>VLOOKUP(X8305,HourlyWages!$A:$B,2,0)</f>
        <v>75</v>
      </c>
      <c r="AA8305">
        <v>1</v>
      </c>
    </row>
    <row r="8306" spans="1:27" x14ac:dyDescent="0.3">
      <c r="A8306" t="b">
        <f>COUNTIF($C$1:C8306, C8306)&gt;1</f>
        <v>0</v>
      </c>
      <c r="B8306" t="b">
        <f>VLOOKUP(C8306,Sheet3!$A:$B,2,0) &gt; 1</f>
        <v>0</v>
      </c>
      <c r="C8306">
        <v>8305</v>
      </c>
      <c r="D8306">
        <v>59329</v>
      </c>
      <c r="E8306" s="4">
        <v>41247</v>
      </c>
      <c r="F8306">
        <v>25</v>
      </c>
      <c r="G8306" s="15">
        <f>I8306*F8306</f>
        <v>3125</v>
      </c>
      <c r="H8306" s="9">
        <v>0.03</v>
      </c>
      <c r="I8306" s="13">
        <f>VLOOKUP($U8306,Pricebook!$A:$D,4,0)</f>
        <v>125</v>
      </c>
      <c r="J8306" s="11">
        <f>G8306*(1-H8306)</f>
        <v>3031.25</v>
      </c>
      <c r="K8306" t="s">
        <v>1930</v>
      </c>
      <c r="L8306" t="s">
        <v>300</v>
      </c>
      <c r="M8306" t="str">
        <f>VLOOKUP($L8306,Companies!$A:$G,7,)</f>
        <v>Computer Software: Programming, Data Processing</v>
      </c>
      <c r="N8306" t="str">
        <f>VLOOKUP($L8306,Companies!$A:$G,6,)</f>
        <v>Technology</v>
      </c>
      <c r="O8306" s="6" t="s">
        <v>459</v>
      </c>
      <c r="P8306" s="6" t="s">
        <v>1678</v>
      </c>
      <c r="Q8306" t="s">
        <v>52</v>
      </c>
      <c r="R8306" t="s">
        <v>23</v>
      </c>
      <c r="S8306" s="4">
        <v>41247</v>
      </c>
      <c r="T8306" s="7">
        <f>S8306-E8306</f>
        <v>0</v>
      </c>
      <c r="U8306" t="s">
        <v>14208</v>
      </c>
      <c r="V8306" s="6" t="s">
        <v>14257</v>
      </c>
      <c r="W8306" t="s">
        <v>14259</v>
      </c>
      <c r="X8306" t="s">
        <v>14195</v>
      </c>
      <c r="Y8306" t="str">
        <f>VLOOKUP(R8306,Managers!$A:$B,2,)</f>
        <v>Bob Turner</v>
      </c>
      <c r="Z8306" s="11">
        <f>VLOOKUP(X8306,HourlyWages!$A:$B,2,0)</f>
        <v>52</v>
      </c>
      <c r="AA8306">
        <v>1</v>
      </c>
    </row>
    <row r="8307" spans="1:27" x14ac:dyDescent="0.3">
      <c r="A8307" t="b">
        <f>COUNTIF($C$1:C8307, C8307)&gt;1</f>
        <v>0</v>
      </c>
      <c r="B8307" t="b">
        <f>VLOOKUP(C8307,Sheet3!$A:$B,2,0) &gt; 1</f>
        <v>0</v>
      </c>
      <c r="C8307">
        <v>8306</v>
      </c>
      <c r="D8307">
        <v>59329</v>
      </c>
      <c r="E8307" s="4">
        <v>41247</v>
      </c>
      <c r="F8307">
        <v>41</v>
      </c>
      <c r="G8307" s="15">
        <f>I8307*F8307</f>
        <v>5125</v>
      </c>
      <c r="H8307" s="9">
        <v>0.01</v>
      </c>
      <c r="I8307" s="13">
        <f>VLOOKUP($U8307,Pricebook!$A:$D,4,0)</f>
        <v>125</v>
      </c>
      <c r="J8307" s="11">
        <f>G8307*(1-H8307)</f>
        <v>5073.75</v>
      </c>
      <c r="K8307" t="s">
        <v>1930</v>
      </c>
      <c r="L8307" t="s">
        <v>300</v>
      </c>
      <c r="M8307" t="str">
        <f>VLOOKUP($L8307,Companies!$A:$G,7,)</f>
        <v>Computer Software: Programming, Data Processing</v>
      </c>
      <c r="N8307" t="str">
        <f>VLOOKUP($L8307,Companies!$A:$G,6,)</f>
        <v>Technology</v>
      </c>
      <c r="O8307" s="6" t="s">
        <v>459</v>
      </c>
      <c r="P8307" s="6" t="s">
        <v>1678</v>
      </c>
      <c r="Q8307" t="s">
        <v>52</v>
      </c>
      <c r="R8307" t="s">
        <v>23</v>
      </c>
      <c r="S8307" s="4">
        <v>41249</v>
      </c>
      <c r="T8307" s="7">
        <f>S8307-E8307</f>
        <v>2</v>
      </c>
      <c r="U8307" t="s">
        <v>14208</v>
      </c>
      <c r="V8307" s="6" t="s">
        <v>14251</v>
      </c>
      <c r="W8307" t="s">
        <v>14266</v>
      </c>
      <c r="X8307" t="s">
        <v>14193</v>
      </c>
      <c r="Y8307" t="str">
        <f>VLOOKUP(R8307,Managers!$A:$B,2,)</f>
        <v>Bob Turner</v>
      </c>
      <c r="Z8307" s="11">
        <f>VLOOKUP(X8307,HourlyWages!$A:$B,2,0)</f>
        <v>57</v>
      </c>
      <c r="AA8307">
        <v>1</v>
      </c>
    </row>
    <row r="8308" spans="1:27" x14ac:dyDescent="0.3">
      <c r="A8308" t="b">
        <f>COUNTIF($C$1:C8308, C8308)&gt;1</f>
        <v>0</v>
      </c>
      <c r="B8308" t="b">
        <f>VLOOKUP(C8308,Sheet3!$A:$B,2,0) &gt; 1</f>
        <v>0</v>
      </c>
      <c r="C8308">
        <v>8307</v>
      </c>
      <c r="D8308">
        <v>59329</v>
      </c>
      <c r="E8308" s="4">
        <v>41247</v>
      </c>
      <c r="F8308">
        <v>41</v>
      </c>
      <c r="G8308" s="15">
        <f>I8308*F8308</f>
        <v>4510</v>
      </c>
      <c r="H8308" s="9">
        <v>0.05</v>
      </c>
      <c r="I8308" s="13">
        <f>VLOOKUP($U8308,Pricebook!$A:$D,4,0)</f>
        <v>110</v>
      </c>
      <c r="J8308" s="11">
        <f>G8308*(1-H8308)</f>
        <v>4284.5</v>
      </c>
      <c r="K8308" t="s">
        <v>1930</v>
      </c>
      <c r="L8308" t="s">
        <v>300</v>
      </c>
      <c r="M8308" t="str">
        <f>VLOOKUP($L8308,Companies!$A:$G,7,)</f>
        <v>Computer Software: Programming, Data Processing</v>
      </c>
      <c r="N8308" t="str">
        <f>VLOOKUP($L8308,Companies!$A:$G,6,)</f>
        <v>Technology</v>
      </c>
      <c r="O8308" s="6" t="s">
        <v>459</v>
      </c>
      <c r="P8308" s="6" t="s">
        <v>1678</v>
      </c>
      <c r="Q8308" t="s">
        <v>52</v>
      </c>
      <c r="R8308" t="s">
        <v>23</v>
      </c>
      <c r="S8308" s="4">
        <v>41248</v>
      </c>
      <c r="T8308" s="7">
        <f>S8308-E8308</f>
        <v>1</v>
      </c>
      <c r="U8308" t="s">
        <v>14215</v>
      </c>
      <c r="V8308" s="6" t="s">
        <v>14251</v>
      </c>
      <c r="W8308" t="s">
        <v>14266</v>
      </c>
      <c r="X8308" t="s">
        <v>14194</v>
      </c>
      <c r="Y8308" t="str">
        <f>VLOOKUP(R8308,Managers!$A:$B,2,)</f>
        <v>Bob Turner</v>
      </c>
      <c r="Z8308" s="11">
        <f>VLOOKUP(X8308,HourlyWages!$A:$B,2,0)</f>
        <v>71</v>
      </c>
      <c r="AA8308">
        <v>1</v>
      </c>
    </row>
    <row r="8309" spans="1:27" x14ac:dyDescent="0.3">
      <c r="A8309" t="b">
        <f>COUNTIF($C$1:C8309, C8309)&gt;1</f>
        <v>0</v>
      </c>
      <c r="B8309" t="b">
        <f>VLOOKUP(C8309,Sheet3!$A:$B,2,0) &gt; 1</f>
        <v>0</v>
      </c>
      <c r="C8309">
        <v>8308</v>
      </c>
      <c r="D8309">
        <v>59361</v>
      </c>
      <c r="E8309" s="4">
        <v>41150</v>
      </c>
      <c r="F8309">
        <v>45</v>
      </c>
      <c r="G8309" s="15">
        <f>I8309*F8309</f>
        <v>6750</v>
      </c>
      <c r="H8309" s="9">
        <v>0.09</v>
      </c>
      <c r="I8309" s="13">
        <f>VLOOKUP($U8309,Pricebook!$A:$D,4,0)</f>
        <v>150</v>
      </c>
      <c r="J8309" s="11">
        <f>G8309*(1-H8309)</f>
        <v>6142.5</v>
      </c>
      <c r="K8309" t="s">
        <v>1869</v>
      </c>
      <c r="L8309" t="s">
        <v>125</v>
      </c>
      <c r="M8309" t="str">
        <f>VLOOKUP($L8309,Companies!$A:$G,7,)</f>
        <v>EDP Services</v>
      </c>
      <c r="N8309" t="str">
        <f>VLOOKUP($L8309,Companies!$A:$G,6,)</f>
        <v>Technology</v>
      </c>
      <c r="O8309" s="6" t="s">
        <v>1827</v>
      </c>
      <c r="P8309" s="6">
        <v>33458</v>
      </c>
      <c r="Q8309" t="s">
        <v>101</v>
      </c>
      <c r="R8309" t="s">
        <v>34</v>
      </c>
      <c r="S8309" s="4">
        <v>41152</v>
      </c>
      <c r="T8309" s="7">
        <f>S8309-E8309</f>
        <v>2</v>
      </c>
      <c r="U8309" t="s">
        <v>14216</v>
      </c>
      <c r="V8309" s="6" t="s">
        <v>14254</v>
      </c>
      <c r="W8309" t="s">
        <v>14255</v>
      </c>
      <c r="X8309" t="s">
        <v>14190</v>
      </c>
      <c r="Y8309" t="str">
        <f>VLOOKUP(R8309,Managers!$A:$B,2,)</f>
        <v>Frank Mitchell</v>
      </c>
      <c r="Z8309" s="11">
        <f>VLOOKUP(X8309,HourlyWages!$A:$B,2,0)</f>
        <v>67</v>
      </c>
      <c r="AA8309">
        <v>1</v>
      </c>
    </row>
    <row r="8310" spans="1:27" x14ac:dyDescent="0.3">
      <c r="A8310" t="b">
        <f>COUNTIF($C$1:C8310, C8310)&gt;1</f>
        <v>0</v>
      </c>
      <c r="B8310" t="b">
        <f>VLOOKUP(C8310,Sheet3!$A:$B,2,0) &gt; 1</f>
        <v>0</v>
      </c>
      <c r="C8310">
        <v>8309</v>
      </c>
      <c r="D8310">
        <v>59363</v>
      </c>
      <c r="E8310" s="4">
        <v>39935</v>
      </c>
      <c r="F8310">
        <v>24</v>
      </c>
      <c r="G8310" s="15">
        <f>I8310*F8310</f>
        <v>2640</v>
      </c>
      <c r="H8310" s="9">
        <v>0.06</v>
      </c>
      <c r="I8310" s="13">
        <f>VLOOKUP($U8310,Pricebook!$A:$D,4,0)</f>
        <v>110</v>
      </c>
      <c r="J8310" s="11">
        <f>G8310*(1-H8310)</f>
        <v>2481.6</v>
      </c>
      <c r="K8310" t="s">
        <v>948</v>
      </c>
      <c r="L8310" t="s">
        <v>597</v>
      </c>
      <c r="M8310" t="str">
        <f>VLOOKUP($L8310,Companies!$A:$G,7,)</f>
        <v>Specialty Insurers</v>
      </c>
      <c r="N8310" t="str">
        <f>VLOOKUP($L8310,Companies!$A:$G,6,)</f>
        <v>Finance</v>
      </c>
      <c r="O8310" s="6" t="s">
        <v>1196</v>
      </c>
      <c r="P8310" s="6">
        <v>94952</v>
      </c>
      <c r="Q8310" t="s">
        <v>114</v>
      </c>
      <c r="R8310" t="s">
        <v>23</v>
      </c>
      <c r="S8310" s="4">
        <v>39935</v>
      </c>
      <c r="T8310" s="7">
        <f>S8310-E8310</f>
        <v>0</v>
      </c>
      <c r="U8310" t="s">
        <v>14215</v>
      </c>
      <c r="V8310" s="6" t="s">
        <v>14251</v>
      </c>
      <c r="W8310" t="s">
        <v>14266</v>
      </c>
      <c r="X8310" t="s">
        <v>14187</v>
      </c>
      <c r="Y8310" t="str">
        <f>VLOOKUP(R8310,Managers!$A:$B,2,)</f>
        <v>Bob Turner</v>
      </c>
      <c r="Z8310" s="11">
        <f>VLOOKUP(X8310,HourlyWages!$A:$B,2,0)</f>
        <v>45</v>
      </c>
      <c r="AA8310">
        <v>1</v>
      </c>
    </row>
    <row r="8311" spans="1:27" x14ac:dyDescent="0.3">
      <c r="A8311" t="b">
        <f>COUNTIF($C$1:C8311, C8311)&gt;1</f>
        <v>0</v>
      </c>
      <c r="B8311" t="b">
        <f>VLOOKUP(C8311,Sheet3!$A:$B,2,0) &gt; 1</f>
        <v>0</v>
      </c>
      <c r="C8311">
        <v>8310</v>
      </c>
      <c r="D8311">
        <v>59365</v>
      </c>
      <c r="E8311" s="4">
        <v>40154</v>
      </c>
      <c r="F8311">
        <v>1</v>
      </c>
      <c r="G8311" s="15">
        <f>I8311*F8311</f>
        <v>150</v>
      </c>
      <c r="H8311" s="9">
        <v>0.05</v>
      </c>
      <c r="I8311" s="13">
        <f>VLOOKUP($U8311,Pricebook!$A:$D,4,0)</f>
        <v>150</v>
      </c>
      <c r="J8311" s="11">
        <f>G8311*(1-H8311)</f>
        <v>142.5</v>
      </c>
      <c r="K8311" t="s">
        <v>1511</v>
      </c>
      <c r="L8311" t="s">
        <v>327</v>
      </c>
      <c r="M8311" t="str">
        <f>VLOOKUP($L8311,Companies!$A:$G,7,)</f>
        <v>Television Services</v>
      </c>
      <c r="N8311" t="str">
        <f>VLOOKUP($L8311,Companies!$A:$G,6,)</f>
        <v>Consumer Services</v>
      </c>
      <c r="O8311" s="6" t="s">
        <v>140</v>
      </c>
      <c r="P8311" s="6">
        <v>33021</v>
      </c>
      <c r="Q8311" t="s">
        <v>101</v>
      </c>
      <c r="R8311" t="s">
        <v>34</v>
      </c>
      <c r="S8311" s="4">
        <v>40156</v>
      </c>
      <c r="T8311" s="7">
        <f>S8311-E8311</f>
        <v>2</v>
      </c>
      <c r="U8311" t="s">
        <v>14216</v>
      </c>
      <c r="V8311" s="6" t="s">
        <v>14251</v>
      </c>
      <c r="W8311" t="s">
        <v>14263</v>
      </c>
      <c r="X8311" t="s">
        <v>14186</v>
      </c>
      <c r="Y8311" t="str">
        <f>VLOOKUP(R8311,Managers!$A:$B,2,)</f>
        <v>Frank Mitchell</v>
      </c>
      <c r="Z8311" s="11">
        <f>VLOOKUP(X8311,HourlyWages!$A:$B,2,0)</f>
        <v>67</v>
      </c>
      <c r="AA8311">
        <v>1</v>
      </c>
    </row>
    <row r="8312" spans="1:27" x14ac:dyDescent="0.3">
      <c r="A8312" t="b">
        <f>COUNTIF($C$1:C8312, C8312)&gt;1</f>
        <v>0</v>
      </c>
      <c r="B8312" t="b">
        <f>VLOOKUP(C8312,Sheet3!$A:$B,2,0) &gt; 1</f>
        <v>0</v>
      </c>
      <c r="C8312">
        <v>8311</v>
      </c>
      <c r="D8312">
        <v>59392</v>
      </c>
      <c r="E8312" s="4">
        <v>40355</v>
      </c>
      <c r="F8312">
        <v>19</v>
      </c>
      <c r="G8312" s="15">
        <f>I8312*F8312</f>
        <v>2850</v>
      </c>
      <c r="H8312" s="9">
        <v>0.08</v>
      </c>
      <c r="I8312" s="13">
        <f>VLOOKUP($U8312,Pricebook!$A:$D,4,0)</f>
        <v>150</v>
      </c>
      <c r="J8312" s="11">
        <f>G8312*(1-H8312)</f>
        <v>2622</v>
      </c>
      <c r="K8312" t="s">
        <v>72</v>
      </c>
      <c r="L8312" t="s">
        <v>73</v>
      </c>
      <c r="M8312" t="str">
        <f>VLOOKUP($L8312,Companies!$A:$G,7,)</f>
        <v>Recreational Products/Toys</v>
      </c>
      <c r="N8312" t="str">
        <f>VLOOKUP($L8312,Companies!$A:$G,6,)</f>
        <v>Consumer Non-Durables</v>
      </c>
      <c r="O8312" s="6" t="s">
        <v>2660</v>
      </c>
      <c r="P8312" s="6">
        <v>73120</v>
      </c>
      <c r="Q8312" t="s">
        <v>75</v>
      </c>
      <c r="R8312" t="s">
        <v>16</v>
      </c>
      <c r="S8312" s="4">
        <v>40356</v>
      </c>
      <c r="T8312" s="7">
        <f>S8312-E8312</f>
        <v>1</v>
      </c>
      <c r="U8312" t="s">
        <v>14211</v>
      </c>
      <c r="V8312" s="6" t="s">
        <v>14251</v>
      </c>
      <c r="W8312" t="s">
        <v>14266</v>
      </c>
      <c r="X8312" t="s">
        <v>14195</v>
      </c>
      <c r="Y8312" t="str">
        <f>VLOOKUP(R8312,Managers!$A:$B,2,)</f>
        <v>Josh Martinez</v>
      </c>
      <c r="Z8312" s="11">
        <f>VLOOKUP(X8312,HourlyWages!$A:$B,2,0)</f>
        <v>52</v>
      </c>
      <c r="AA8312">
        <v>1</v>
      </c>
    </row>
    <row r="8313" spans="1:27" x14ac:dyDescent="0.3">
      <c r="A8313" t="b">
        <f>COUNTIF($C$1:C8313, C8313)&gt;1</f>
        <v>0</v>
      </c>
      <c r="B8313" t="b">
        <f>VLOOKUP(C8313,Sheet3!$A:$B,2,0) &gt; 1</f>
        <v>0</v>
      </c>
      <c r="C8313">
        <v>8312</v>
      </c>
      <c r="D8313">
        <v>59392</v>
      </c>
      <c r="E8313" s="4">
        <v>40355</v>
      </c>
      <c r="F8313">
        <v>45</v>
      </c>
      <c r="G8313" s="15">
        <f>I8313*F8313</f>
        <v>6750</v>
      </c>
      <c r="H8313" s="9">
        <v>0.03</v>
      </c>
      <c r="I8313" s="13">
        <f>VLOOKUP($U8313,Pricebook!$A:$D,4,0)</f>
        <v>150</v>
      </c>
      <c r="J8313" s="11">
        <f>G8313*(1-H8313)</f>
        <v>6547.5</v>
      </c>
      <c r="K8313" t="s">
        <v>72</v>
      </c>
      <c r="L8313" t="s">
        <v>73</v>
      </c>
      <c r="M8313" t="str">
        <f>VLOOKUP($L8313,Companies!$A:$G,7,)</f>
        <v>Recreational Products/Toys</v>
      </c>
      <c r="N8313" t="str">
        <f>VLOOKUP($L8313,Companies!$A:$G,6,)</f>
        <v>Consumer Non-Durables</v>
      </c>
      <c r="O8313" s="6" t="s">
        <v>646</v>
      </c>
      <c r="P8313" s="6">
        <v>74055</v>
      </c>
      <c r="Q8313" t="s">
        <v>75</v>
      </c>
      <c r="R8313" t="s">
        <v>16</v>
      </c>
      <c r="S8313" s="4">
        <v>40357</v>
      </c>
      <c r="T8313" s="7">
        <f>S8313-E8313</f>
        <v>2</v>
      </c>
      <c r="U8313" t="s">
        <v>14211</v>
      </c>
      <c r="V8313" s="6" t="s">
        <v>14251</v>
      </c>
      <c r="W8313" t="s">
        <v>14263</v>
      </c>
      <c r="X8313" t="s">
        <v>14200</v>
      </c>
      <c r="Y8313" t="str">
        <f>VLOOKUP(R8313,Managers!$A:$B,2,)</f>
        <v>Josh Martinez</v>
      </c>
      <c r="Z8313" s="11">
        <f>VLOOKUP(X8313,HourlyWages!$A:$B,2,0)</f>
        <v>59</v>
      </c>
      <c r="AA8313">
        <v>1</v>
      </c>
    </row>
    <row r="8314" spans="1:27" x14ac:dyDescent="0.3">
      <c r="A8314" t="b">
        <f>COUNTIF($C$1:C8314, C8314)&gt;1</f>
        <v>0</v>
      </c>
      <c r="B8314" t="b">
        <f>VLOOKUP(C8314,Sheet3!$A:$B,2,0) &gt; 1</f>
        <v>0</v>
      </c>
      <c r="C8314">
        <v>8313</v>
      </c>
      <c r="D8314">
        <v>59393</v>
      </c>
      <c r="E8314" s="4">
        <v>40502</v>
      </c>
      <c r="F8314">
        <v>34</v>
      </c>
      <c r="G8314" s="15">
        <f>I8314*F8314</f>
        <v>3740</v>
      </c>
      <c r="H8314" s="9">
        <v>7.0000000000000007E-2</v>
      </c>
      <c r="I8314" s="13">
        <f>VLOOKUP($U8314,Pricebook!$A:$D,4,0)</f>
        <v>110</v>
      </c>
      <c r="J8314" s="11">
        <f>G8314*(1-H8314)</f>
        <v>3478.2</v>
      </c>
      <c r="K8314" t="s">
        <v>2099</v>
      </c>
      <c r="L8314" t="s">
        <v>306</v>
      </c>
      <c r="M8314" t="str">
        <f>VLOOKUP($L8314,Companies!$A:$G,7,)</f>
        <v>Industrial Machinery/Components</v>
      </c>
      <c r="N8314" t="str">
        <f>VLOOKUP($L8314,Companies!$A:$G,6,)</f>
        <v>Capital Goods</v>
      </c>
      <c r="O8314" s="6" t="s">
        <v>152</v>
      </c>
      <c r="P8314" s="6">
        <v>67846</v>
      </c>
      <c r="Q8314" t="s">
        <v>153</v>
      </c>
      <c r="R8314" t="s">
        <v>16</v>
      </c>
      <c r="S8314" s="4">
        <v>40503</v>
      </c>
      <c r="T8314" s="7">
        <f>S8314-E8314</f>
        <v>1</v>
      </c>
      <c r="U8314" t="s">
        <v>14220</v>
      </c>
      <c r="V8314" s="6" t="s">
        <v>14257</v>
      </c>
      <c r="W8314" t="s">
        <v>14258</v>
      </c>
      <c r="X8314" t="s">
        <v>14191</v>
      </c>
      <c r="Y8314" t="str">
        <f>VLOOKUP(R8314,Managers!$A:$B,2,)</f>
        <v>Josh Martinez</v>
      </c>
      <c r="Z8314" s="11">
        <f>VLOOKUP(X8314,HourlyWages!$A:$B,2,0)</f>
        <v>60</v>
      </c>
      <c r="AA8314">
        <v>1</v>
      </c>
    </row>
    <row r="8315" spans="1:27" x14ac:dyDescent="0.3">
      <c r="A8315" t="b">
        <f>COUNTIF($C$1:C8315, C8315)&gt;1</f>
        <v>0</v>
      </c>
      <c r="B8315" t="b">
        <f>VLOOKUP(C8315,Sheet3!$A:$B,2,0) &gt; 1</f>
        <v>0</v>
      </c>
      <c r="C8315">
        <v>8314</v>
      </c>
      <c r="D8315">
        <v>59395</v>
      </c>
      <c r="E8315" s="4">
        <v>41021</v>
      </c>
      <c r="F8315">
        <v>20</v>
      </c>
      <c r="G8315" s="15">
        <f>I8315*F8315</f>
        <v>2200</v>
      </c>
      <c r="H8315" s="9">
        <v>0.06</v>
      </c>
      <c r="I8315" s="13">
        <f>VLOOKUP($U8315,Pricebook!$A:$D,4,0)</f>
        <v>110</v>
      </c>
      <c r="J8315" s="11">
        <f>G8315*(1-H8315)</f>
        <v>2068</v>
      </c>
      <c r="K8315" t="s">
        <v>2082</v>
      </c>
      <c r="L8315" t="s">
        <v>594</v>
      </c>
      <c r="M8315" t="str">
        <f>VLOOKUP($L8315,Companies!$A:$G,7,)</f>
        <v>Semiconductors</v>
      </c>
      <c r="N8315" t="str">
        <f>VLOOKUP($L8315,Companies!$A:$G,6,)</f>
        <v>Technology</v>
      </c>
      <c r="O8315" s="6" t="s">
        <v>342</v>
      </c>
      <c r="P8315" s="6">
        <v>60068</v>
      </c>
      <c r="Q8315" t="s">
        <v>15</v>
      </c>
      <c r="R8315" t="s">
        <v>16</v>
      </c>
      <c r="S8315" s="4">
        <v>41023</v>
      </c>
      <c r="T8315" s="7">
        <f>S8315-E8315</f>
        <v>2</v>
      </c>
      <c r="U8315" t="s">
        <v>14215</v>
      </c>
      <c r="V8315" s="6" t="s">
        <v>14257</v>
      </c>
      <c r="W8315" t="s">
        <v>14259</v>
      </c>
      <c r="X8315" t="s">
        <v>14197</v>
      </c>
      <c r="Y8315" t="str">
        <f>VLOOKUP(R8315,Managers!$A:$B,2,)</f>
        <v>Josh Martinez</v>
      </c>
      <c r="Z8315" s="11">
        <f>VLOOKUP(X8315,HourlyWages!$A:$B,2,0)</f>
        <v>71</v>
      </c>
      <c r="AA8315">
        <v>1</v>
      </c>
    </row>
    <row r="8316" spans="1:27" x14ac:dyDescent="0.3">
      <c r="A8316" t="b">
        <f>COUNTIF($C$1:C8316, C8316)&gt;1</f>
        <v>0</v>
      </c>
      <c r="B8316" t="b">
        <f>VLOOKUP(C8316,Sheet3!$A:$B,2,0) &gt; 1</f>
        <v>0</v>
      </c>
      <c r="C8316">
        <v>8315</v>
      </c>
      <c r="D8316">
        <v>59396</v>
      </c>
      <c r="E8316" s="4">
        <v>40131</v>
      </c>
      <c r="F8316">
        <v>41</v>
      </c>
      <c r="G8316" s="15">
        <f>I8316*F8316</f>
        <v>6150</v>
      </c>
      <c r="H8316" s="9">
        <v>7.0000000000000007E-2</v>
      </c>
      <c r="I8316" s="13">
        <f>VLOOKUP($U8316,Pricebook!$A:$D,4,0)</f>
        <v>150</v>
      </c>
      <c r="J8316" s="11">
        <f>G8316*(1-H8316)</f>
        <v>5719.5</v>
      </c>
      <c r="K8316" t="s">
        <v>1806</v>
      </c>
      <c r="L8316" t="s">
        <v>406</v>
      </c>
      <c r="M8316" t="str">
        <f>VLOOKUP($L8316,Companies!$A:$G,7,)</f>
        <v>Air Freight/Delivery Services</v>
      </c>
      <c r="N8316" t="str">
        <f>VLOOKUP($L8316,Companies!$A:$G,6,)</f>
        <v>Transportation</v>
      </c>
      <c r="O8316" s="6" t="s">
        <v>992</v>
      </c>
      <c r="P8316" s="6">
        <v>37130</v>
      </c>
      <c r="Q8316" t="s">
        <v>81</v>
      </c>
      <c r="R8316" t="s">
        <v>34</v>
      </c>
      <c r="S8316" s="4">
        <v>40133</v>
      </c>
      <c r="T8316" s="7">
        <f>S8316-E8316</f>
        <v>2</v>
      </c>
      <c r="U8316" t="s">
        <v>14211</v>
      </c>
      <c r="V8316" s="6" t="s">
        <v>14251</v>
      </c>
      <c r="W8316" t="s">
        <v>14261</v>
      </c>
      <c r="X8316" t="s">
        <v>14185</v>
      </c>
      <c r="Y8316" t="str">
        <f>VLOOKUP(R8316,Managers!$A:$B,2,)</f>
        <v>Frank Mitchell</v>
      </c>
      <c r="Z8316" s="11">
        <f>VLOOKUP(X8316,HourlyWages!$A:$B,2,0)</f>
        <v>70</v>
      </c>
      <c r="AA8316">
        <v>1</v>
      </c>
    </row>
    <row r="8317" spans="1:27" x14ac:dyDescent="0.3">
      <c r="A8317" t="b">
        <f>COUNTIF($C$1:C8317, C8317)&gt;1</f>
        <v>0</v>
      </c>
      <c r="B8317" t="b">
        <f>VLOOKUP(C8317,Sheet3!$A:$B,2,0) &gt; 1</f>
        <v>0</v>
      </c>
      <c r="C8317">
        <v>8316</v>
      </c>
      <c r="D8317">
        <v>59425</v>
      </c>
      <c r="E8317" s="4">
        <v>41046</v>
      </c>
      <c r="F8317">
        <v>24</v>
      </c>
      <c r="G8317" s="15">
        <f>I8317*F8317</f>
        <v>3600</v>
      </c>
      <c r="H8317" s="9">
        <v>0</v>
      </c>
      <c r="I8317" s="13">
        <f>VLOOKUP($U8317,Pricebook!$A:$D,4,0)</f>
        <v>150</v>
      </c>
      <c r="J8317" s="11">
        <f>G8317*(1-H8317)</f>
        <v>3600</v>
      </c>
      <c r="K8317" t="s">
        <v>857</v>
      </c>
      <c r="L8317" t="s">
        <v>269</v>
      </c>
      <c r="M8317" t="str">
        <f>VLOOKUP($L8317,Companies!$A:$G,7,)</f>
        <v>Electronic Components</v>
      </c>
      <c r="N8317" t="str">
        <f>VLOOKUP($L8317,Companies!$A:$G,6,)</f>
        <v>Technology</v>
      </c>
      <c r="O8317" s="6" t="s">
        <v>426</v>
      </c>
      <c r="P8317" s="6">
        <v>46203</v>
      </c>
      <c r="Q8317" t="s">
        <v>278</v>
      </c>
      <c r="R8317" t="s">
        <v>16</v>
      </c>
      <c r="S8317" s="4">
        <v>41048</v>
      </c>
      <c r="T8317" s="7">
        <f>S8317-E8317</f>
        <v>2</v>
      </c>
      <c r="U8317" t="s">
        <v>14211</v>
      </c>
      <c r="V8317" s="6" t="s">
        <v>14257</v>
      </c>
      <c r="W8317" t="s">
        <v>14258</v>
      </c>
      <c r="X8317" t="s">
        <v>14192</v>
      </c>
      <c r="Y8317" t="str">
        <f>VLOOKUP(R8317,Managers!$A:$B,2,)</f>
        <v>Josh Martinez</v>
      </c>
      <c r="Z8317" s="11">
        <f>VLOOKUP(X8317,HourlyWages!$A:$B,2,0)</f>
        <v>75</v>
      </c>
      <c r="AA8317">
        <v>1</v>
      </c>
    </row>
    <row r="8318" spans="1:27" x14ac:dyDescent="0.3">
      <c r="A8318" t="b">
        <f>COUNTIF($C$1:C8318, C8318)&gt;1</f>
        <v>0</v>
      </c>
      <c r="B8318" t="b">
        <f>VLOOKUP(C8318,Sheet3!$A:$B,2,0) &gt; 1</f>
        <v>0</v>
      </c>
      <c r="C8318">
        <v>8317</v>
      </c>
      <c r="D8318">
        <v>59425</v>
      </c>
      <c r="E8318" s="4">
        <v>41046</v>
      </c>
      <c r="F8318">
        <v>46</v>
      </c>
      <c r="G8318" s="15">
        <f>I8318*F8318</f>
        <v>5060</v>
      </c>
      <c r="H8318" s="9">
        <v>0.04</v>
      </c>
      <c r="I8318" s="13">
        <f>VLOOKUP($U8318,Pricebook!$A:$D,4,0)</f>
        <v>110</v>
      </c>
      <c r="J8318" s="11">
        <f>G8318*(1-H8318)</f>
        <v>4857.5999999999995</v>
      </c>
      <c r="K8318" t="s">
        <v>857</v>
      </c>
      <c r="L8318" t="s">
        <v>269</v>
      </c>
      <c r="M8318" t="str">
        <f>VLOOKUP($L8318,Companies!$A:$G,7,)</f>
        <v>Electronic Components</v>
      </c>
      <c r="N8318" t="str">
        <f>VLOOKUP($L8318,Companies!$A:$G,6,)</f>
        <v>Technology</v>
      </c>
      <c r="O8318" s="6" t="s">
        <v>426</v>
      </c>
      <c r="P8318" s="6">
        <v>46203</v>
      </c>
      <c r="Q8318" t="s">
        <v>278</v>
      </c>
      <c r="R8318" t="s">
        <v>16</v>
      </c>
      <c r="S8318" s="4">
        <v>41049</v>
      </c>
      <c r="T8318" s="7">
        <f>S8318-E8318</f>
        <v>3</v>
      </c>
      <c r="U8318" t="s">
        <v>14215</v>
      </c>
      <c r="V8318" s="6" t="s">
        <v>14251</v>
      </c>
      <c r="W8318" t="s">
        <v>14262</v>
      </c>
      <c r="X8318" t="s">
        <v>14198</v>
      </c>
      <c r="Y8318" t="str">
        <f>VLOOKUP(R8318,Managers!$A:$B,2,)</f>
        <v>Josh Martinez</v>
      </c>
      <c r="Z8318" s="11">
        <f>VLOOKUP(X8318,HourlyWages!$A:$B,2,0)</f>
        <v>51</v>
      </c>
      <c r="AA8318">
        <v>1</v>
      </c>
    </row>
    <row r="8319" spans="1:27" x14ac:dyDescent="0.3">
      <c r="A8319" t="b">
        <f>COUNTIF($C$1:C8319, C8319)&gt;1</f>
        <v>0</v>
      </c>
      <c r="B8319" t="b">
        <f>VLOOKUP(C8319,Sheet3!$A:$B,2,0) &gt; 1</f>
        <v>0</v>
      </c>
      <c r="C8319">
        <v>8318</v>
      </c>
      <c r="D8319">
        <v>59428</v>
      </c>
      <c r="E8319" s="4">
        <v>40430</v>
      </c>
      <c r="F8319">
        <v>36</v>
      </c>
      <c r="G8319" s="15">
        <f>I8319*F8319</f>
        <v>4500</v>
      </c>
      <c r="H8319" s="9">
        <v>0.05</v>
      </c>
      <c r="I8319" s="13">
        <f>VLOOKUP($U8319,Pricebook!$A:$D,4,0)</f>
        <v>125</v>
      </c>
      <c r="J8319" s="11">
        <f>G8319*(1-H8319)</f>
        <v>4275</v>
      </c>
      <c r="K8319" t="s">
        <v>623</v>
      </c>
      <c r="L8319" t="s">
        <v>508</v>
      </c>
      <c r="M8319" t="str">
        <f>VLOOKUP($L8319,Companies!$A:$G,7,)</f>
        <v>Semiconductors</v>
      </c>
      <c r="N8319" t="str">
        <f>VLOOKUP($L8319,Companies!$A:$G,6,)</f>
        <v>Technology</v>
      </c>
      <c r="O8319" s="6" t="s">
        <v>1136</v>
      </c>
      <c r="P8319" s="6" t="s">
        <v>1137</v>
      </c>
      <c r="Q8319" t="s">
        <v>232</v>
      </c>
      <c r="R8319" t="s">
        <v>61</v>
      </c>
      <c r="S8319" s="4">
        <v>40431</v>
      </c>
      <c r="T8319" s="7">
        <f>S8319-E8319</f>
        <v>1</v>
      </c>
      <c r="U8319" t="s">
        <v>14221</v>
      </c>
      <c r="V8319" s="6" t="s">
        <v>14254</v>
      </c>
      <c r="W8319" t="s">
        <v>14255</v>
      </c>
      <c r="X8319" t="s">
        <v>14200</v>
      </c>
      <c r="Y8319" t="str">
        <f>VLOOKUP(R8319,Managers!$A:$B,2,)</f>
        <v>Allen Young</v>
      </c>
      <c r="Z8319" s="11">
        <f>VLOOKUP(X8319,HourlyWages!$A:$B,2,0)</f>
        <v>59</v>
      </c>
      <c r="AA8319">
        <v>1</v>
      </c>
    </row>
    <row r="8320" spans="1:27" x14ac:dyDescent="0.3">
      <c r="A8320" t="b">
        <f>COUNTIF($C$1:C8320, C8320)&gt;1</f>
        <v>0</v>
      </c>
      <c r="B8320" t="b">
        <f>VLOOKUP(C8320,Sheet3!$A:$B,2,0) &gt; 1</f>
        <v>0</v>
      </c>
      <c r="C8320">
        <v>8319</v>
      </c>
      <c r="D8320">
        <v>59428</v>
      </c>
      <c r="E8320" s="4">
        <v>40430</v>
      </c>
      <c r="F8320">
        <v>43</v>
      </c>
      <c r="G8320" s="15">
        <f>I8320*F8320</f>
        <v>5375</v>
      </c>
      <c r="H8320" s="9">
        <v>0.02</v>
      </c>
      <c r="I8320" s="13">
        <f>VLOOKUP($U8320,Pricebook!$A:$D,4,0)</f>
        <v>125</v>
      </c>
      <c r="J8320" s="11">
        <f>G8320*(1-H8320)</f>
        <v>5267.5</v>
      </c>
      <c r="K8320" t="s">
        <v>623</v>
      </c>
      <c r="L8320" t="s">
        <v>508</v>
      </c>
      <c r="M8320" t="str">
        <f>VLOOKUP($L8320,Companies!$A:$G,7,)</f>
        <v>Semiconductors</v>
      </c>
      <c r="N8320" t="str">
        <f>VLOOKUP($L8320,Companies!$A:$G,6,)</f>
        <v>Technology</v>
      </c>
      <c r="O8320" s="6" t="s">
        <v>1136</v>
      </c>
      <c r="P8320" s="6" t="s">
        <v>1137</v>
      </c>
      <c r="Q8320" t="s">
        <v>232</v>
      </c>
      <c r="R8320" t="s">
        <v>61</v>
      </c>
      <c r="S8320" s="4">
        <v>40430</v>
      </c>
      <c r="T8320" s="7">
        <f>S8320-E8320</f>
        <v>0</v>
      </c>
      <c r="U8320" t="s">
        <v>14208</v>
      </c>
      <c r="V8320" s="6" t="s">
        <v>14254</v>
      </c>
      <c r="W8320" t="s">
        <v>14265</v>
      </c>
      <c r="X8320" t="s">
        <v>14185</v>
      </c>
      <c r="Y8320" t="str">
        <f>VLOOKUP(R8320,Managers!$A:$B,2,)</f>
        <v>Allen Young</v>
      </c>
      <c r="Z8320" s="11">
        <f>VLOOKUP(X8320,HourlyWages!$A:$B,2,0)</f>
        <v>70</v>
      </c>
      <c r="AA8320">
        <v>1</v>
      </c>
    </row>
    <row r="8321" spans="1:27" x14ac:dyDescent="0.3">
      <c r="A8321" t="b">
        <f>COUNTIF($C$1:C8321, C8321)&gt;1</f>
        <v>0</v>
      </c>
      <c r="B8321" t="b">
        <f>VLOOKUP(C8321,Sheet3!$A:$B,2,0) &gt; 1</f>
        <v>0</v>
      </c>
      <c r="C8321">
        <v>8320</v>
      </c>
      <c r="D8321">
        <v>59456</v>
      </c>
      <c r="E8321" s="4">
        <v>40916</v>
      </c>
      <c r="F8321">
        <v>30</v>
      </c>
      <c r="G8321" s="15">
        <f>I8321*F8321</f>
        <v>5100</v>
      </c>
      <c r="H8321" s="9">
        <v>0.06</v>
      </c>
      <c r="I8321" s="13">
        <f>VLOOKUP($U8321,Pricebook!$A:$D,4,0)</f>
        <v>170</v>
      </c>
      <c r="J8321" s="11">
        <f>G8321*(1-H8321)</f>
        <v>4794</v>
      </c>
      <c r="K8321" t="s">
        <v>1694</v>
      </c>
      <c r="L8321" t="s">
        <v>46</v>
      </c>
      <c r="M8321" t="str">
        <f>VLOOKUP($L8321,Companies!$A:$G,7,)</f>
        <v>Computer Software: Prepackaged Software</v>
      </c>
      <c r="N8321" t="str">
        <f>VLOOKUP($L8321,Companies!$A:$G,6,)</f>
        <v>Technology</v>
      </c>
      <c r="O8321" s="6" t="s">
        <v>2449</v>
      </c>
      <c r="P8321" s="6">
        <v>39208</v>
      </c>
      <c r="Q8321" t="s">
        <v>699</v>
      </c>
      <c r="R8321" t="s">
        <v>34</v>
      </c>
      <c r="S8321" s="4">
        <v>40916</v>
      </c>
      <c r="T8321" s="7">
        <f>S8321-E8321</f>
        <v>0</v>
      </c>
      <c r="U8321" t="s">
        <v>14219</v>
      </c>
      <c r="V8321" s="6" t="s">
        <v>14257</v>
      </c>
      <c r="W8321" t="s">
        <v>14264</v>
      </c>
      <c r="X8321" t="s">
        <v>14189</v>
      </c>
      <c r="Y8321" t="str">
        <f>VLOOKUP(R8321,Managers!$A:$B,2,)</f>
        <v>Frank Mitchell</v>
      </c>
      <c r="Z8321" s="11">
        <f>VLOOKUP(X8321,HourlyWages!$A:$B,2,0)</f>
        <v>62</v>
      </c>
      <c r="AA8321">
        <v>1</v>
      </c>
    </row>
    <row r="8322" spans="1:27" x14ac:dyDescent="0.3">
      <c r="A8322" t="b">
        <f>COUNTIF($C$1:C8322, C8322)&gt;1</f>
        <v>0</v>
      </c>
      <c r="B8322" t="b">
        <f>VLOOKUP(C8322,Sheet3!$A:$B,2,0) &gt; 1</f>
        <v>0</v>
      </c>
      <c r="C8322">
        <v>8321</v>
      </c>
      <c r="D8322">
        <v>59459</v>
      </c>
      <c r="E8322" s="4">
        <v>39848</v>
      </c>
      <c r="F8322">
        <v>40</v>
      </c>
      <c r="G8322" s="15">
        <f>I8322*F8322</f>
        <v>6000</v>
      </c>
      <c r="H8322" s="9">
        <v>7.0000000000000007E-2</v>
      </c>
      <c r="I8322" s="13">
        <f>VLOOKUP($U8322,Pricebook!$A:$D,4,0)</f>
        <v>150</v>
      </c>
      <c r="J8322" s="11">
        <f>G8322*(1-H8322)</f>
        <v>5580</v>
      </c>
      <c r="K8322" t="s">
        <v>935</v>
      </c>
      <c r="L8322" t="s">
        <v>306</v>
      </c>
      <c r="M8322" t="str">
        <f>VLOOKUP($L8322,Companies!$A:$G,7,)</f>
        <v>Industrial Machinery/Components</v>
      </c>
      <c r="N8322" t="str">
        <f>VLOOKUP($L8322,Companies!$A:$G,6,)</f>
        <v>Capital Goods</v>
      </c>
      <c r="O8322" s="6" t="s">
        <v>1122</v>
      </c>
      <c r="P8322" s="6">
        <v>63376</v>
      </c>
      <c r="Q8322" t="s">
        <v>358</v>
      </c>
      <c r="R8322" t="s">
        <v>16</v>
      </c>
      <c r="S8322" s="4">
        <v>39849</v>
      </c>
      <c r="T8322" s="7">
        <f>S8322-E8322</f>
        <v>1</v>
      </c>
      <c r="U8322" t="s">
        <v>14211</v>
      </c>
      <c r="V8322" s="6" t="s">
        <v>14257</v>
      </c>
      <c r="W8322" t="s">
        <v>14264</v>
      </c>
      <c r="X8322" t="s">
        <v>14191</v>
      </c>
      <c r="Y8322" t="str">
        <f>VLOOKUP(R8322,Managers!$A:$B,2,)</f>
        <v>Josh Martinez</v>
      </c>
      <c r="Z8322" s="11">
        <f>VLOOKUP(X8322,HourlyWages!$A:$B,2,0)</f>
        <v>60</v>
      </c>
      <c r="AA8322">
        <v>1</v>
      </c>
    </row>
    <row r="8323" spans="1:27" x14ac:dyDescent="0.3">
      <c r="A8323" t="b">
        <f>COUNTIF($C$1:C8323, C8323)&gt;1</f>
        <v>0</v>
      </c>
      <c r="B8323" t="b">
        <f>VLOOKUP(C8323,Sheet3!$A:$B,2,0) &gt; 1</f>
        <v>0</v>
      </c>
      <c r="C8323">
        <v>8322</v>
      </c>
      <c r="D8323">
        <v>59491</v>
      </c>
      <c r="E8323" s="4">
        <v>40992</v>
      </c>
      <c r="F8323">
        <v>8</v>
      </c>
      <c r="G8323" s="15">
        <f>I8323*F8323</f>
        <v>1280</v>
      </c>
      <c r="H8323" s="9">
        <v>0.09</v>
      </c>
      <c r="I8323" s="13">
        <f>VLOOKUP($U8323,Pricebook!$A:$D,4,0)</f>
        <v>160</v>
      </c>
      <c r="J8323" s="11">
        <f>G8323*(1-H8323)</f>
        <v>1164.8</v>
      </c>
      <c r="K8323" t="s">
        <v>2473</v>
      </c>
      <c r="L8323" t="s">
        <v>112</v>
      </c>
      <c r="M8323" t="str">
        <f>VLOOKUP($L8323,Companies!$A:$G,7,)</f>
        <v>Telecommunications Equipment</v>
      </c>
      <c r="N8323" t="str">
        <f>VLOOKUP($L8323,Companies!$A:$G,6,)</f>
        <v>Public Utilities</v>
      </c>
      <c r="O8323" s="6" t="s">
        <v>2474</v>
      </c>
      <c r="P8323" s="6" t="s">
        <v>2475</v>
      </c>
      <c r="Q8323" t="s">
        <v>33</v>
      </c>
      <c r="R8323" t="s">
        <v>34</v>
      </c>
      <c r="S8323" s="4">
        <v>40993</v>
      </c>
      <c r="T8323" s="7">
        <f>S8323-E8323</f>
        <v>1</v>
      </c>
      <c r="U8323" t="s">
        <v>14218</v>
      </c>
      <c r="V8323" s="6" t="s">
        <v>14251</v>
      </c>
      <c r="W8323" t="s">
        <v>14263</v>
      </c>
      <c r="X8323" t="s">
        <v>14186</v>
      </c>
      <c r="Y8323" t="str">
        <f>VLOOKUP(R8323,Managers!$A:$B,2,)</f>
        <v>Frank Mitchell</v>
      </c>
      <c r="Z8323" s="11">
        <f>VLOOKUP(X8323,HourlyWages!$A:$B,2,0)</f>
        <v>67</v>
      </c>
      <c r="AA8323">
        <v>1</v>
      </c>
    </row>
    <row r="8324" spans="1:27" x14ac:dyDescent="0.3">
      <c r="A8324" t="b">
        <f>COUNTIF($C$1:C8324, C8324)&gt;1</f>
        <v>0</v>
      </c>
      <c r="B8324" t="b">
        <f>VLOOKUP(C8324,Sheet3!$A:$B,2,0) &gt; 1</f>
        <v>0</v>
      </c>
      <c r="C8324">
        <v>8323</v>
      </c>
      <c r="D8324">
        <v>59491</v>
      </c>
      <c r="E8324" s="4">
        <v>40992</v>
      </c>
      <c r="F8324">
        <v>6</v>
      </c>
      <c r="G8324" s="15">
        <f>I8324*F8324</f>
        <v>960</v>
      </c>
      <c r="H8324" s="9">
        <v>0.03</v>
      </c>
      <c r="I8324" s="13">
        <f>VLOOKUP($U8324,Pricebook!$A:$D,4,0)</f>
        <v>160</v>
      </c>
      <c r="J8324" s="11">
        <f>G8324*(1-H8324)</f>
        <v>931.19999999999993</v>
      </c>
      <c r="K8324" t="s">
        <v>2473</v>
      </c>
      <c r="L8324" t="s">
        <v>112</v>
      </c>
      <c r="M8324" t="str">
        <f>VLOOKUP($L8324,Companies!$A:$G,7,)</f>
        <v>Telecommunications Equipment</v>
      </c>
      <c r="N8324" t="str">
        <f>VLOOKUP($L8324,Companies!$A:$G,6,)</f>
        <v>Public Utilities</v>
      </c>
      <c r="O8324" s="6" t="s">
        <v>2474</v>
      </c>
      <c r="P8324" s="6" t="s">
        <v>2475</v>
      </c>
      <c r="Q8324" t="s">
        <v>33</v>
      </c>
      <c r="R8324" t="s">
        <v>34</v>
      </c>
      <c r="S8324" s="4">
        <v>40992</v>
      </c>
      <c r="T8324" s="7">
        <f>S8324-E8324</f>
        <v>0</v>
      </c>
      <c r="U8324" t="s">
        <v>14218</v>
      </c>
      <c r="V8324" s="6" t="s">
        <v>14251</v>
      </c>
      <c r="W8324" t="s">
        <v>14252</v>
      </c>
      <c r="X8324" t="s">
        <v>14186</v>
      </c>
      <c r="Y8324" t="str">
        <f>VLOOKUP(R8324,Managers!$A:$B,2,)</f>
        <v>Frank Mitchell</v>
      </c>
      <c r="Z8324" s="11">
        <f>VLOOKUP(X8324,HourlyWages!$A:$B,2,0)</f>
        <v>67</v>
      </c>
      <c r="AA8324">
        <v>1</v>
      </c>
    </row>
    <row r="8325" spans="1:27" x14ac:dyDescent="0.3">
      <c r="A8325" t="b">
        <f>COUNTIF($C$1:C8325, C8325)&gt;1</f>
        <v>0</v>
      </c>
      <c r="B8325" t="b">
        <f>VLOOKUP(C8325,Sheet3!$A:$B,2,0) &gt; 1</f>
        <v>0</v>
      </c>
      <c r="C8325">
        <v>8324</v>
      </c>
      <c r="D8325">
        <v>59491</v>
      </c>
      <c r="E8325" s="4">
        <v>40992</v>
      </c>
      <c r="F8325">
        <v>46</v>
      </c>
      <c r="G8325" s="15">
        <f>I8325*F8325</f>
        <v>5750</v>
      </c>
      <c r="H8325" s="9">
        <v>0.06</v>
      </c>
      <c r="I8325" s="13">
        <f>VLOOKUP($U8325,Pricebook!$A:$D,4,0)</f>
        <v>125</v>
      </c>
      <c r="J8325" s="11">
        <f>G8325*(1-H8325)</f>
        <v>5405</v>
      </c>
      <c r="K8325" t="s">
        <v>2473</v>
      </c>
      <c r="L8325" t="s">
        <v>112</v>
      </c>
      <c r="M8325" t="str">
        <f>VLOOKUP($L8325,Companies!$A:$G,7,)</f>
        <v>Telecommunications Equipment</v>
      </c>
      <c r="N8325" t="str">
        <f>VLOOKUP($L8325,Companies!$A:$G,6,)</f>
        <v>Public Utilities</v>
      </c>
      <c r="O8325" s="6" t="s">
        <v>2474</v>
      </c>
      <c r="P8325" s="6" t="s">
        <v>2475</v>
      </c>
      <c r="Q8325" t="s">
        <v>33</v>
      </c>
      <c r="R8325" t="s">
        <v>34</v>
      </c>
      <c r="S8325" s="4">
        <v>40994</v>
      </c>
      <c r="T8325" s="7">
        <f>S8325-E8325</f>
        <v>2</v>
      </c>
      <c r="U8325" t="s">
        <v>14208</v>
      </c>
      <c r="V8325" s="6" t="s">
        <v>14257</v>
      </c>
      <c r="W8325" t="s">
        <v>14264</v>
      </c>
      <c r="X8325" t="s">
        <v>14187</v>
      </c>
      <c r="Y8325" t="str">
        <f>VLOOKUP(R8325,Managers!$A:$B,2,)</f>
        <v>Frank Mitchell</v>
      </c>
      <c r="Z8325" s="11">
        <f>VLOOKUP(X8325,HourlyWages!$A:$B,2,0)</f>
        <v>45</v>
      </c>
      <c r="AA8325">
        <v>1</v>
      </c>
    </row>
    <row r="8326" spans="1:27" x14ac:dyDescent="0.3">
      <c r="A8326" t="b">
        <f>COUNTIF($C$1:C8326, C8326)&gt;1</f>
        <v>0</v>
      </c>
      <c r="B8326" t="b">
        <f>VLOOKUP(C8326,Sheet3!$A:$B,2,0) &gt; 1</f>
        <v>0</v>
      </c>
      <c r="C8326">
        <v>8325</v>
      </c>
      <c r="D8326">
        <v>59491</v>
      </c>
      <c r="E8326" s="4">
        <v>40992</v>
      </c>
      <c r="F8326">
        <v>31</v>
      </c>
      <c r="G8326" s="15">
        <f>I8326*F8326</f>
        <v>4960</v>
      </c>
      <c r="H8326" s="9">
        <v>0.04</v>
      </c>
      <c r="I8326" s="13">
        <f>VLOOKUP($U8326,Pricebook!$A:$D,4,0)</f>
        <v>160</v>
      </c>
      <c r="J8326" s="11">
        <f>G8326*(1-H8326)</f>
        <v>4761.5999999999995</v>
      </c>
      <c r="K8326" t="s">
        <v>2473</v>
      </c>
      <c r="L8326" t="s">
        <v>112</v>
      </c>
      <c r="M8326" t="str">
        <f>VLOOKUP($L8326,Companies!$A:$G,7,)</f>
        <v>Telecommunications Equipment</v>
      </c>
      <c r="N8326" t="str">
        <f>VLOOKUP($L8326,Companies!$A:$G,6,)</f>
        <v>Public Utilities</v>
      </c>
      <c r="O8326" s="6" t="s">
        <v>1594</v>
      </c>
      <c r="P8326" s="6">
        <v>44112</v>
      </c>
      <c r="Q8326" t="s">
        <v>210</v>
      </c>
      <c r="R8326" t="s">
        <v>61</v>
      </c>
      <c r="S8326" s="4">
        <v>40995</v>
      </c>
      <c r="T8326" s="7">
        <f>S8326-E8326</f>
        <v>3</v>
      </c>
      <c r="U8326" t="s">
        <v>14218</v>
      </c>
      <c r="V8326" s="6" t="s">
        <v>14251</v>
      </c>
      <c r="W8326" t="s">
        <v>14263</v>
      </c>
      <c r="X8326" t="s">
        <v>14201</v>
      </c>
      <c r="Y8326" t="str">
        <f>VLOOKUP(R8326,Managers!$A:$B,2,)</f>
        <v>Allen Young</v>
      </c>
      <c r="Z8326" s="11">
        <f>VLOOKUP(X8326,HourlyWages!$A:$B,2,0)</f>
        <v>53</v>
      </c>
      <c r="AA8326">
        <v>1</v>
      </c>
    </row>
    <row r="8327" spans="1:27" x14ac:dyDescent="0.3">
      <c r="A8327" t="b">
        <f>COUNTIF($C$1:C8327, C8327)&gt;1</f>
        <v>0</v>
      </c>
      <c r="B8327" t="b">
        <f>VLOOKUP(C8327,Sheet3!$A:$B,2,0) &gt; 1</f>
        <v>0</v>
      </c>
      <c r="C8327">
        <v>8326</v>
      </c>
      <c r="D8327">
        <v>59492</v>
      </c>
      <c r="E8327" s="4">
        <v>41213</v>
      </c>
      <c r="F8327">
        <v>25</v>
      </c>
      <c r="G8327" s="15">
        <f>I8327*F8327</f>
        <v>2750</v>
      </c>
      <c r="H8327" s="9">
        <v>0.02</v>
      </c>
      <c r="I8327" s="13">
        <f>VLOOKUP($U8327,Pricebook!$A:$D,4,0)</f>
        <v>110</v>
      </c>
      <c r="J8327" s="11">
        <f>G8327*(1-H8327)</f>
        <v>2695</v>
      </c>
      <c r="K8327" t="s">
        <v>1189</v>
      </c>
      <c r="L8327" t="s">
        <v>363</v>
      </c>
      <c r="M8327" t="str">
        <f>VLOOKUP($L8327,Companies!$A:$G,7,)</f>
        <v>Biotechnology: Laboratory Analytical Instruments</v>
      </c>
      <c r="N8327" t="str">
        <f>VLOOKUP($L8327,Companies!$A:$G,6,)</f>
        <v>Capital Goods</v>
      </c>
      <c r="O8327" s="6" t="s">
        <v>1525</v>
      </c>
      <c r="P8327" s="6" t="s">
        <v>1526</v>
      </c>
      <c r="Q8327" t="s">
        <v>101</v>
      </c>
      <c r="R8327" t="s">
        <v>34</v>
      </c>
      <c r="S8327" s="4">
        <v>41214</v>
      </c>
      <c r="T8327" s="7">
        <f>S8327-E8327</f>
        <v>1</v>
      </c>
      <c r="U8327" t="s">
        <v>14215</v>
      </c>
      <c r="V8327" s="6" t="s">
        <v>14251</v>
      </c>
      <c r="W8327" t="s">
        <v>14263</v>
      </c>
      <c r="X8327" t="s">
        <v>14203</v>
      </c>
      <c r="Y8327" t="str">
        <f>VLOOKUP(R8327,Managers!$A:$B,2,)</f>
        <v>Frank Mitchell</v>
      </c>
      <c r="Z8327" s="11">
        <f>VLOOKUP(X8327,HourlyWages!$A:$B,2,0)</f>
        <v>62</v>
      </c>
      <c r="AA8327">
        <v>1</v>
      </c>
    </row>
    <row r="8328" spans="1:27" x14ac:dyDescent="0.3">
      <c r="A8328" t="b">
        <f>COUNTIF($C$1:C8328, C8328)&gt;1</f>
        <v>0</v>
      </c>
      <c r="B8328" t="b">
        <f>VLOOKUP(C8328,Sheet3!$A:$B,2,0) &gt; 1</f>
        <v>0</v>
      </c>
      <c r="C8328">
        <v>8327</v>
      </c>
      <c r="D8328">
        <v>59552</v>
      </c>
      <c r="E8328" s="4">
        <v>40191</v>
      </c>
      <c r="F8328">
        <v>39</v>
      </c>
      <c r="G8328" s="15">
        <f>I8328*F8328</f>
        <v>6240</v>
      </c>
      <c r="H8328" s="9">
        <v>0</v>
      </c>
      <c r="I8328" s="13">
        <f>VLOOKUP($U8328,Pricebook!$A:$D,4,0)</f>
        <v>160</v>
      </c>
      <c r="J8328" s="11">
        <f>G8328*(1-H8328)</f>
        <v>6240</v>
      </c>
      <c r="K8328" t="s">
        <v>1757</v>
      </c>
      <c r="L8328" t="s">
        <v>252</v>
      </c>
      <c r="M8328" t="str">
        <f>VLOOKUP($L8328,Companies!$A:$G,7,)</f>
        <v>Major Pharmaceuticals</v>
      </c>
      <c r="N8328" t="str">
        <f>VLOOKUP($L8328,Companies!$A:$G,6,)</f>
        <v>Health Care</v>
      </c>
      <c r="O8328" s="6" t="s">
        <v>490</v>
      </c>
      <c r="P8328" s="6" t="s">
        <v>491</v>
      </c>
      <c r="Q8328" t="s">
        <v>492</v>
      </c>
      <c r="R8328" t="s">
        <v>61</v>
      </c>
      <c r="S8328" s="4">
        <v>40192</v>
      </c>
      <c r="T8328" s="7">
        <f>S8328-E8328</f>
        <v>1</v>
      </c>
      <c r="U8328" t="s">
        <v>14218</v>
      </c>
      <c r="V8328" s="6" t="s">
        <v>14251</v>
      </c>
      <c r="W8328" t="s">
        <v>14263</v>
      </c>
      <c r="X8328" t="s">
        <v>14190</v>
      </c>
      <c r="Y8328" t="str">
        <f>VLOOKUP(R8328,Managers!$A:$B,2,)</f>
        <v>Allen Young</v>
      </c>
      <c r="Z8328" s="11">
        <f>VLOOKUP(X8328,HourlyWages!$A:$B,2,0)</f>
        <v>67</v>
      </c>
      <c r="AA8328">
        <v>1</v>
      </c>
    </row>
    <row r="8329" spans="1:27" x14ac:dyDescent="0.3">
      <c r="A8329" t="b">
        <f>COUNTIF($C$1:C8329, C8329)&gt;1</f>
        <v>0</v>
      </c>
      <c r="B8329" t="b">
        <f>VLOOKUP(C8329,Sheet3!$A:$B,2,0) &gt; 1</f>
        <v>0</v>
      </c>
      <c r="C8329">
        <v>8328</v>
      </c>
      <c r="D8329">
        <v>59553</v>
      </c>
      <c r="E8329" s="4">
        <v>40494</v>
      </c>
      <c r="F8329">
        <v>15</v>
      </c>
      <c r="G8329" s="15">
        <f>I8329*F8329</f>
        <v>1650</v>
      </c>
      <c r="H8329" s="9">
        <v>0.04</v>
      </c>
      <c r="I8329" s="13">
        <f>VLOOKUP($U8329,Pricebook!$A:$D,4,0)</f>
        <v>110</v>
      </c>
      <c r="J8329" s="11">
        <f>G8329*(1-H8329)</f>
        <v>1584</v>
      </c>
      <c r="K8329" t="s">
        <v>1099</v>
      </c>
      <c r="L8329" t="s">
        <v>269</v>
      </c>
      <c r="M8329" t="str">
        <f>VLOOKUP($L8329,Companies!$A:$G,7,)</f>
        <v>Electronic Components</v>
      </c>
      <c r="N8329" t="str">
        <f>VLOOKUP($L8329,Companies!$A:$G,6,)</f>
        <v>Technology</v>
      </c>
      <c r="O8329" s="6" t="s">
        <v>1544</v>
      </c>
      <c r="P8329" s="6">
        <v>94568</v>
      </c>
      <c r="Q8329" t="s">
        <v>114</v>
      </c>
      <c r="R8329" t="s">
        <v>23</v>
      </c>
      <c r="S8329" s="4">
        <v>40495</v>
      </c>
      <c r="T8329" s="7">
        <f>S8329-E8329</f>
        <v>1</v>
      </c>
      <c r="U8329" t="s">
        <v>14215</v>
      </c>
      <c r="V8329" s="6" t="s">
        <v>14251</v>
      </c>
      <c r="W8329" t="s">
        <v>14266</v>
      </c>
      <c r="X8329" t="s">
        <v>14193</v>
      </c>
      <c r="Y8329" t="str">
        <f>VLOOKUP(R8329,Managers!$A:$B,2,)</f>
        <v>Bob Turner</v>
      </c>
      <c r="Z8329" s="11">
        <f>VLOOKUP(X8329,HourlyWages!$A:$B,2,0)</f>
        <v>57</v>
      </c>
      <c r="AA8329">
        <v>1</v>
      </c>
    </row>
    <row r="8330" spans="1:27" x14ac:dyDescent="0.3">
      <c r="A8330" t="b">
        <f>COUNTIF($C$1:C8330, C8330)&gt;1</f>
        <v>0</v>
      </c>
      <c r="B8330" t="b">
        <f>VLOOKUP(C8330,Sheet3!$A:$B,2,0) &gt; 1</f>
        <v>0</v>
      </c>
      <c r="C8330">
        <v>8329</v>
      </c>
      <c r="D8330">
        <v>59553</v>
      </c>
      <c r="E8330" s="4">
        <v>40494</v>
      </c>
      <c r="F8330">
        <v>42</v>
      </c>
      <c r="G8330" s="15">
        <f>I8330*F8330</f>
        <v>6300</v>
      </c>
      <c r="H8330" s="9">
        <v>0.1</v>
      </c>
      <c r="I8330" s="13">
        <f>VLOOKUP($U8330,Pricebook!$A:$D,4,0)</f>
        <v>150</v>
      </c>
      <c r="J8330" s="11">
        <f>G8330*(1-H8330)</f>
        <v>5670</v>
      </c>
      <c r="K8330" t="s">
        <v>1099</v>
      </c>
      <c r="L8330" t="s">
        <v>269</v>
      </c>
      <c r="M8330" t="str">
        <f>VLOOKUP($L8330,Companies!$A:$G,7,)</f>
        <v>Electronic Components</v>
      </c>
      <c r="N8330" t="str">
        <f>VLOOKUP($L8330,Companies!$A:$G,6,)</f>
        <v>Technology</v>
      </c>
      <c r="O8330" s="6" t="s">
        <v>1544</v>
      </c>
      <c r="P8330" s="6">
        <v>94568</v>
      </c>
      <c r="Q8330" t="s">
        <v>114</v>
      </c>
      <c r="R8330" t="s">
        <v>23</v>
      </c>
      <c r="S8330" s="4">
        <v>40496</v>
      </c>
      <c r="T8330" s="7">
        <f>S8330-E8330</f>
        <v>2</v>
      </c>
      <c r="U8330" t="s">
        <v>14210</v>
      </c>
      <c r="V8330" s="6" t="s">
        <v>14254</v>
      </c>
      <c r="W8330" t="s">
        <v>14255</v>
      </c>
      <c r="X8330" t="s">
        <v>14200</v>
      </c>
      <c r="Y8330" t="str">
        <f>VLOOKUP(R8330,Managers!$A:$B,2,)</f>
        <v>Bob Turner</v>
      </c>
      <c r="Z8330" s="11">
        <f>VLOOKUP(X8330,HourlyWages!$A:$B,2,0)</f>
        <v>59</v>
      </c>
      <c r="AA8330">
        <v>1</v>
      </c>
    </row>
    <row r="8331" spans="1:27" x14ac:dyDescent="0.3">
      <c r="A8331" t="b">
        <f>COUNTIF($C$1:C8331, C8331)&gt;1</f>
        <v>0</v>
      </c>
      <c r="B8331" t="b">
        <f>VLOOKUP(C8331,Sheet3!$A:$B,2,0) &gt; 1</f>
        <v>0</v>
      </c>
      <c r="C8331">
        <v>8330</v>
      </c>
      <c r="D8331">
        <v>59554</v>
      </c>
      <c r="E8331" s="4">
        <v>40862</v>
      </c>
      <c r="F8331">
        <v>40</v>
      </c>
      <c r="G8331" s="15">
        <f>I8331*F8331</f>
        <v>6000</v>
      </c>
      <c r="H8331" s="9">
        <v>0.08</v>
      </c>
      <c r="I8331" s="13">
        <f>VLOOKUP($U8331,Pricebook!$A:$D,4,0)</f>
        <v>150</v>
      </c>
      <c r="J8331" s="11">
        <f>G8331*(1-H8331)</f>
        <v>5520</v>
      </c>
      <c r="K8331" t="s">
        <v>1747</v>
      </c>
      <c r="L8331" t="s">
        <v>112</v>
      </c>
      <c r="M8331" t="str">
        <f>VLOOKUP($L8331,Companies!$A:$G,7,)</f>
        <v>Telecommunications Equipment</v>
      </c>
      <c r="N8331" t="str">
        <f>VLOOKUP($L8331,Companies!$A:$G,6,)</f>
        <v>Public Utilities</v>
      </c>
      <c r="O8331" s="6" t="s">
        <v>818</v>
      </c>
      <c r="P8331" s="6">
        <v>43230</v>
      </c>
      <c r="Q8331" t="s">
        <v>210</v>
      </c>
      <c r="R8331" t="s">
        <v>61</v>
      </c>
      <c r="S8331" s="4">
        <v>40863</v>
      </c>
      <c r="T8331" s="7">
        <f>S8331-E8331</f>
        <v>1</v>
      </c>
      <c r="U8331" t="s">
        <v>14211</v>
      </c>
      <c r="V8331" s="6" t="s">
        <v>14257</v>
      </c>
      <c r="W8331" t="s">
        <v>14258</v>
      </c>
      <c r="X8331" t="s">
        <v>14186</v>
      </c>
      <c r="Y8331" t="str">
        <f>VLOOKUP(R8331,Managers!$A:$B,2,)</f>
        <v>Allen Young</v>
      </c>
      <c r="Z8331" s="11">
        <f>VLOOKUP(X8331,HourlyWages!$A:$B,2,0)</f>
        <v>67</v>
      </c>
      <c r="AA8331">
        <v>1</v>
      </c>
    </row>
    <row r="8332" spans="1:27" x14ac:dyDescent="0.3">
      <c r="A8332" t="b">
        <f>COUNTIF($C$1:C8332, C8332)&gt;1</f>
        <v>0</v>
      </c>
      <c r="B8332" t="b">
        <f>VLOOKUP(C8332,Sheet3!$A:$B,2,0) &gt; 1</f>
        <v>0</v>
      </c>
      <c r="C8332">
        <v>8331</v>
      </c>
      <c r="D8332">
        <v>59556</v>
      </c>
      <c r="E8332" s="4">
        <v>40162</v>
      </c>
      <c r="F8332">
        <v>27</v>
      </c>
      <c r="G8332" s="15">
        <f>I8332*F8332</f>
        <v>3780</v>
      </c>
      <c r="H8332" s="9">
        <v>0</v>
      </c>
      <c r="I8332" s="13">
        <f>VLOOKUP($U8332,Pricebook!$A:$D,4,0)</f>
        <v>140</v>
      </c>
      <c r="J8332" s="11">
        <f>G8332*(1-H8332)</f>
        <v>3780</v>
      </c>
      <c r="K8332" t="s">
        <v>2664</v>
      </c>
      <c r="L8332" t="s">
        <v>121</v>
      </c>
      <c r="M8332" t="str">
        <f>VLOOKUP($L8332,Companies!$A:$G,7,)</f>
        <v>Consumer Electronics/Video Chains</v>
      </c>
      <c r="N8332" t="str">
        <f>VLOOKUP($L8332,Companies!$A:$G,6,)</f>
        <v>Consumer Services</v>
      </c>
      <c r="O8332" s="6" t="s">
        <v>1192</v>
      </c>
      <c r="P8332" s="6">
        <v>42301</v>
      </c>
      <c r="Q8332" t="s">
        <v>254</v>
      </c>
      <c r="R8332" t="s">
        <v>34</v>
      </c>
      <c r="S8332" s="4">
        <v>40164</v>
      </c>
      <c r="T8332" s="7">
        <f>S8332-E8332</f>
        <v>2</v>
      </c>
      <c r="U8332" t="s">
        <v>14213</v>
      </c>
      <c r="V8332" s="6" t="s">
        <v>14257</v>
      </c>
      <c r="W8332" t="s">
        <v>14259</v>
      </c>
      <c r="X8332" t="s">
        <v>14187</v>
      </c>
      <c r="Y8332" t="str">
        <f>VLOOKUP(R8332,Managers!$A:$B,2,)</f>
        <v>Frank Mitchell</v>
      </c>
      <c r="Z8332" s="11">
        <f>VLOOKUP(X8332,HourlyWages!$A:$B,2,0)</f>
        <v>45</v>
      </c>
      <c r="AA8332">
        <v>1</v>
      </c>
    </row>
    <row r="8333" spans="1:27" x14ac:dyDescent="0.3">
      <c r="A8333" t="b">
        <f>COUNTIF($C$1:C8333, C8333)&gt;1</f>
        <v>0</v>
      </c>
      <c r="B8333" t="b">
        <f>VLOOKUP(C8333,Sheet3!$A:$B,2,0) &gt; 1</f>
        <v>0</v>
      </c>
      <c r="C8333">
        <v>8332</v>
      </c>
      <c r="D8333">
        <v>59556</v>
      </c>
      <c r="E8333" s="4">
        <v>40162</v>
      </c>
      <c r="F8333">
        <v>5</v>
      </c>
      <c r="G8333" s="15">
        <f>I8333*F8333</f>
        <v>750</v>
      </c>
      <c r="H8333" s="9">
        <v>0</v>
      </c>
      <c r="I8333" s="13">
        <f>VLOOKUP($U8333,Pricebook!$A:$D,4,0)</f>
        <v>150</v>
      </c>
      <c r="J8333" s="11">
        <f>G8333*(1-H8333)</f>
        <v>750</v>
      </c>
      <c r="K8333" t="s">
        <v>2664</v>
      </c>
      <c r="L8333" t="s">
        <v>121</v>
      </c>
      <c r="M8333" t="str">
        <f>VLOOKUP($L8333,Companies!$A:$G,7,)</f>
        <v>Consumer Electronics/Video Chains</v>
      </c>
      <c r="N8333" t="str">
        <f>VLOOKUP($L8333,Companies!$A:$G,6,)</f>
        <v>Consumer Services</v>
      </c>
      <c r="O8333" s="6" t="s">
        <v>1192</v>
      </c>
      <c r="P8333" s="6">
        <v>42301</v>
      </c>
      <c r="Q8333" t="s">
        <v>254</v>
      </c>
      <c r="R8333" t="s">
        <v>34</v>
      </c>
      <c r="S8333" s="4">
        <v>40163</v>
      </c>
      <c r="T8333" s="7">
        <f>S8333-E8333</f>
        <v>1</v>
      </c>
      <c r="U8333" t="s">
        <v>14210</v>
      </c>
      <c r="V8333" s="6" t="s">
        <v>14251</v>
      </c>
      <c r="W8333" t="s">
        <v>14266</v>
      </c>
      <c r="X8333" t="s">
        <v>14203</v>
      </c>
      <c r="Y8333" t="str">
        <f>VLOOKUP(R8333,Managers!$A:$B,2,)</f>
        <v>Frank Mitchell</v>
      </c>
      <c r="Z8333" s="11">
        <f>VLOOKUP(X8333,HourlyWages!$A:$B,2,0)</f>
        <v>62</v>
      </c>
      <c r="AA8333">
        <v>1</v>
      </c>
    </row>
    <row r="8334" spans="1:27" x14ac:dyDescent="0.3">
      <c r="A8334" t="b">
        <f>COUNTIF($C$1:C8334, C8334)&gt;1</f>
        <v>0</v>
      </c>
      <c r="B8334" t="b">
        <f>VLOOKUP(C8334,Sheet3!$A:$B,2,0) &gt; 1</f>
        <v>0</v>
      </c>
      <c r="C8334">
        <v>8333</v>
      </c>
      <c r="D8334">
        <v>59558</v>
      </c>
      <c r="E8334" s="4">
        <v>41106</v>
      </c>
      <c r="F8334">
        <v>34</v>
      </c>
      <c r="G8334" s="15">
        <f>I8334*F8334</f>
        <v>6800</v>
      </c>
      <c r="H8334" s="9">
        <v>0</v>
      </c>
      <c r="I8334" s="13">
        <f>VLOOKUP($U8334,Pricebook!$A:$D,4,0)</f>
        <v>200</v>
      </c>
      <c r="J8334" s="11">
        <f>G8334*(1-H8334)</f>
        <v>6800</v>
      </c>
      <c r="K8334" t="s">
        <v>1165</v>
      </c>
      <c r="L8334" t="s">
        <v>374</v>
      </c>
      <c r="M8334" t="str">
        <f>VLOOKUP($L8334,Companies!$A:$G,7,)</f>
        <v>Computer Software: Prepackaged Software</v>
      </c>
      <c r="N8334" t="str">
        <f>VLOOKUP($L8334,Companies!$A:$G,6,)</f>
        <v>Technology</v>
      </c>
      <c r="O8334" s="6" t="s">
        <v>714</v>
      </c>
      <c r="P8334" s="6" t="s">
        <v>715</v>
      </c>
      <c r="Q8334" t="s">
        <v>15</v>
      </c>
      <c r="R8334" t="s">
        <v>16</v>
      </c>
      <c r="S8334" s="4">
        <v>41109</v>
      </c>
      <c r="T8334" s="7">
        <f>S8334-E8334</f>
        <v>3</v>
      </c>
      <c r="U8334" t="s">
        <v>14214</v>
      </c>
      <c r="V8334" s="6" t="s">
        <v>14251</v>
      </c>
      <c r="W8334" t="s">
        <v>14266</v>
      </c>
      <c r="X8334" t="s">
        <v>14203</v>
      </c>
      <c r="Y8334" t="str">
        <f>VLOOKUP(R8334,Managers!$A:$B,2,)</f>
        <v>Josh Martinez</v>
      </c>
      <c r="Z8334" s="11">
        <f>VLOOKUP(X8334,HourlyWages!$A:$B,2,0)</f>
        <v>62</v>
      </c>
      <c r="AA8334">
        <v>1</v>
      </c>
    </row>
    <row r="8335" spans="1:27" x14ac:dyDescent="0.3">
      <c r="A8335" t="b">
        <f>COUNTIF($C$1:C8335, C8335)&gt;1</f>
        <v>0</v>
      </c>
      <c r="B8335" t="b">
        <f>VLOOKUP(C8335,Sheet3!$A:$B,2,0) &gt; 1</f>
        <v>0</v>
      </c>
      <c r="C8335">
        <v>8334</v>
      </c>
      <c r="D8335">
        <v>59559</v>
      </c>
      <c r="E8335" s="4">
        <v>40438</v>
      </c>
      <c r="F8335">
        <v>30</v>
      </c>
      <c r="G8335" s="15">
        <f>I8335*F8335</f>
        <v>3750</v>
      </c>
      <c r="H8335" s="9">
        <v>0.1</v>
      </c>
      <c r="I8335" s="13">
        <f>VLOOKUP($U8335,Pricebook!$A:$D,4,0)</f>
        <v>125</v>
      </c>
      <c r="J8335" s="11">
        <f>G8335*(1-H8335)</f>
        <v>3375</v>
      </c>
      <c r="K8335" t="s">
        <v>2473</v>
      </c>
      <c r="L8335" t="s">
        <v>112</v>
      </c>
      <c r="M8335" t="str">
        <f>VLOOKUP($L8335,Companies!$A:$G,7,)</f>
        <v>Telecommunications Equipment</v>
      </c>
      <c r="N8335" t="str">
        <f>VLOOKUP($L8335,Companies!$A:$G,6,)</f>
        <v>Public Utilities</v>
      </c>
      <c r="O8335" s="6" t="s">
        <v>1594</v>
      </c>
      <c r="P8335" s="6">
        <v>44112</v>
      </c>
      <c r="Q8335" t="s">
        <v>210</v>
      </c>
      <c r="R8335" t="s">
        <v>61</v>
      </c>
      <c r="S8335" s="4">
        <v>40438</v>
      </c>
      <c r="T8335" s="7">
        <f>S8335-E8335</f>
        <v>0</v>
      </c>
      <c r="U8335" t="s">
        <v>14208</v>
      </c>
      <c r="V8335" s="6" t="s">
        <v>14251</v>
      </c>
      <c r="W8335" t="s">
        <v>14267</v>
      </c>
      <c r="X8335" t="s">
        <v>14202</v>
      </c>
      <c r="Y8335" t="str">
        <f>VLOOKUP(R8335,Managers!$A:$B,2,)</f>
        <v>Allen Young</v>
      </c>
      <c r="Z8335" s="11">
        <f>VLOOKUP(X8335,HourlyWages!$A:$B,2,0)</f>
        <v>71</v>
      </c>
      <c r="AA8335">
        <v>1</v>
      </c>
    </row>
    <row r="8336" spans="1:27" x14ac:dyDescent="0.3">
      <c r="A8336" t="b">
        <f>COUNTIF($C$1:C8336, C8336)&gt;1</f>
        <v>0</v>
      </c>
      <c r="B8336" t="b">
        <f>VLOOKUP(C8336,Sheet3!$A:$B,2,0) &gt; 1</f>
        <v>0</v>
      </c>
      <c r="C8336">
        <v>8335</v>
      </c>
      <c r="D8336">
        <v>59584</v>
      </c>
      <c r="E8336" s="4">
        <v>40326</v>
      </c>
      <c r="F8336">
        <v>3</v>
      </c>
      <c r="G8336" s="15">
        <f>I8336*F8336</f>
        <v>375</v>
      </c>
      <c r="H8336" s="9">
        <v>0.08</v>
      </c>
      <c r="I8336" s="13">
        <f>VLOOKUP($U8336,Pricebook!$A:$D,4,0)</f>
        <v>125</v>
      </c>
      <c r="J8336" s="11">
        <f>G8336*(1-H8336)</f>
        <v>345</v>
      </c>
      <c r="K8336" t="s">
        <v>1463</v>
      </c>
      <c r="L8336" t="s">
        <v>576</v>
      </c>
      <c r="M8336" t="str">
        <f>VLOOKUP($L8336,Companies!$A:$G,7,)</f>
        <v>Clothing/Shoe/Accessory Stores</v>
      </c>
      <c r="N8336" t="str">
        <f>VLOOKUP($L8336,Companies!$A:$G,6,)</f>
        <v>Consumer Services</v>
      </c>
      <c r="O8336" s="6" t="s">
        <v>37</v>
      </c>
      <c r="P8336" s="6">
        <v>50010</v>
      </c>
      <c r="Q8336" t="s">
        <v>38</v>
      </c>
      <c r="R8336" t="s">
        <v>16</v>
      </c>
      <c r="S8336" s="4">
        <v>40327</v>
      </c>
      <c r="T8336" s="7">
        <f>S8336-E8336</f>
        <v>1</v>
      </c>
      <c r="U8336" t="s">
        <v>14217</v>
      </c>
      <c r="V8336" s="6" t="s">
        <v>14257</v>
      </c>
      <c r="W8336" t="s">
        <v>14259</v>
      </c>
      <c r="X8336" t="s">
        <v>14184</v>
      </c>
      <c r="Y8336" t="str">
        <f>VLOOKUP(R8336,Managers!$A:$B,2,)</f>
        <v>Josh Martinez</v>
      </c>
      <c r="Z8336" s="11">
        <f>VLOOKUP(X8336,HourlyWages!$A:$B,2,0)</f>
        <v>50</v>
      </c>
      <c r="AA8336">
        <v>1</v>
      </c>
    </row>
    <row r="8337" spans="1:27" x14ac:dyDescent="0.3">
      <c r="A8337" t="b">
        <f>COUNTIF($C$1:C8337, C8337)&gt;1</f>
        <v>0</v>
      </c>
      <c r="B8337" t="b">
        <f>VLOOKUP(C8337,Sheet3!$A:$B,2,0) &gt; 1</f>
        <v>0</v>
      </c>
      <c r="C8337">
        <v>8336</v>
      </c>
      <c r="D8337">
        <v>59584</v>
      </c>
      <c r="E8337" s="4">
        <v>40326</v>
      </c>
      <c r="F8337">
        <v>7</v>
      </c>
      <c r="G8337" s="15">
        <f>I8337*F8337</f>
        <v>1050</v>
      </c>
      <c r="H8337" s="9">
        <v>0</v>
      </c>
      <c r="I8337" s="13">
        <f>VLOOKUP($U8337,Pricebook!$A:$D,4,0)</f>
        <v>150</v>
      </c>
      <c r="J8337" s="11">
        <f>G8337*(1-H8337)</f>
        <v>1050</v>
      </c>
      <c r="K8337" t="s">
        <v>1463</v>
      </c>
      <c r="L8337" t="s">
        <v>576</v>
      </c>
      <c r="M8337" t="str">
        <f>VLOOKUP($L8337,Companies!$A:$G,7,)</f>
        <v>Clothing/Shoe/Accessory Stores</v>
      </c>
      <c r="N8337" t="str">
        <f>VLOOKUP($L8337,Companies!$A:$G,6,)</f>
        <v>Consumer Services</v>
      </c>
      <c r="O8337" s="6" t="s">
        <v>37</v>
      </c>
      <c r="P8337" s="6">
        <v>50010</v>
      </c>
      <c r="Q8337" t="s">
        <v>38</v>
      </c>
      <c r="R8337" t="s">
        <v>16</v>
      </c>
      <c r="S8337" s="4">
        <v>40326</v>
      </c>
      <c r="T8337" s="7">
        <f>S8337-E8337</f>
        <v>0</v>
      </c>
      <c r="U8337" t="s">
        <v>14216</v>
      </c>
      <c r="V8337" s="6" t="s">
        <v>14251</v>
      </c>
      <c r="W8337" t="s">
        <v>14263</v>
      </c>
      <c r="X8337" t="s">
        <v>14186</v>
      </c>
      <c r="Y8337" t="str">
        <f>VLOOKUP(R8337,Managers!$A:$B,2,)</f>
        <v>Josh Martinez</v>
      </c>
      <c r="Z8337" s="11">
        <f>VLOOKUP(X8337,HourlyWages!$A:$B,2,0)</f>
        <v>67</v>
      </c>
      <c r="AA8337">
        <v>1</v>
      </c>
    </row>
    <row r="8338" spans="1:27" x14ac:dyDescent="0.3">
      <c r="A8338" t="b">
        <f>COUNTIF($C$1:C8338, C8338)&gt;1</f>
        <v>0</v>
      </c>
      <c r="B8338" t="b">
        <f>VLOOKUP(C8338,Sheet3!$A:$B,2,0) &gt; 1</f>
        <v>0</v>
      </c>
      <c r="C8338">
        <v>8337</v>
      </c>
      <c r="D8338">
        <v>59585</v>
      </c>
      <c r="E8338" s="4">
        <v>41174</v>
      </c>
      <c r="F8338">
        <v>45</v>
      </c>
      <c r="G8338" s="15">
        <f>I8338*F8338</f>
        <v>6750</v>
      </c>
      <c r="H8338" s="9">
        <v>7.0000000000000007E-2</v>
      </c>
      <c r="I8338" s="13">
        <f>VLOOKUP($U8338,Pricebook!$A:$D,4,0)</f>
        <v>150</v>
      </c>
      <c r="J8338" s="11">
        <f>G8338*(1-H8338)</f>
        <v>6277.5</v>
      </c>
      <c r="K8338" t="s">
        <v>759</v>
      </c>
      <c r="L8338" t="s">
        <v>760</v>
      </c>
      <c r="M8338" t="str">
        <f>VLOOKUP($L8338,Companies!$A:$G,7,)</f>
        <v>Business Services</v>
      </c>
      <c r="N8338" t="str">
        <f>VLOOKUP($L8338,Companies!$A:$G,6,)</f>
        <v>Miscellaneous</v>
      </c>
      <c r="O8338" s="6" t="s">
        <v>1653</v>
      </c>
      <c r="P8338" s="6">
        <v>60188</v>
      </c>
      <c r="Q8338" t="s">
        <v>15</v>
      </c>
      <c r="R8338" t="s">
        <v>16</v>
      </c>
      <c r="S8338" s="4">
        <v>41175</v>
      </c>
      <c r="T8338" s="7">
        <f>S8338-E8338</f>
        <v>1</v>
      </c>
      <c r="U8338" t="s">
        <v>14216</v>
      </c>
      <c r="V8338" s="6" t="s">
        <v>14251</v>
      </c>
      <c r="W8338" t="s">
        <v>14263</v>
      </c>
      <c r="X8338" t="s">
        <v>14202</v>
      </c>
      <c r="Y8338" t="str">
        <f>VLOOKUP(R8338,Managers!$A:$B,2,)</f>
        <v>Josh Martinez</v>
      </c>
      <c r="Z8338" s="11">
        <f>VLOOKUP(X8338,HourlyWages!$A:$B,2,0)</f>
        <v>71</v>
      </c>
      <c r="AA8338">
        <v>1</v>
      </c>
    </row>
    <row r="8339" spans="1:27" x14ac:dyDescent="0.3">
      <c r="A8339" t="b">
        <f>COUNTIF($C$1:C8339, C8339)&gt;1</f>
        <v>0</v>
      </c>
      <c r="B8339" t="b">
        <f>VLOOKUP(C8339,Sheet3!$A:$B,2,0) &gt; 1</f>
        <v>0</v>
      </c>
      <c r="C8339">
        <v>8338</v>
      </c>
      <c r="D8339">
        <v>59586</v>
      </c>
      <c r="E8339" s="4">
        <v>40975</v>
      </c>
      <c r="F8339">
        <v>25</v>
      </c>
      <c r="G8339" s="15">
        <f>I8339*F8339</f>
        <v>2750</v>
      </c>
      <c r="H8339" s="9">
        <v>0.05</v>
      </c>
      <c r="I8339" s="13">
        <f>VLOOKUP($U8339,Pricebook!$A:$D,4,0)</f>
        <v>110</v>
      </c>
      <c r="J8339" s="11">
        <f>G8339*(1-H8339)</f>
        <v>2612.5</v>
      </c>
      <c r="K8339" t="s">
        <v>1577</v>
      </c>
      <c r="L8339" t="s">
        <v>285</v>
      </c>
      <c r="M8339" t="str">
        <f>VLOOKUP($L8339,Companies!$A:$G,7,)</f>
        <v>Oil Refining/Marketing</v>
      </c>
      <c r="N8339" t="str">
        <f>VLOOKUP($L8339,Companies!$A:$G,6,)</f>
        <v>Transportation</v>
      </c>
      <c r="O8339" s="6" t="s">
        <v>2361</v>
      </c>
      <c r="P8339" s="6" t="s">
        <v>2362</v>
      </c>
      <c r="Q8339" t="s">
        <v>43</v>
      </c>
      <c r="R8339" t="s">
        <v>23</v>
      </c>
      <c r="S8339" s="4">
        <v>40979</v>
      </c>
      <c r="T8339" s="7">
        <f>S8339-E8339</f>
        <v>4</v>
      </c>
      <c r="U8339" t="s">
        <v>14215</v>
      </c>
      <c r="V8339" s="6" t="s">
        <v>14251</v>
      </c>
      <c r="W8339" t="s">
        <v>14267</v>
      </c>
      <c r="X8339" t="s">
        <v>14194</v>
      </c>
      <c r="Y8339" t="str">
        <f>VLOOKUP(R8339,Managers!$A:$B,2,)</f>
        <v>Bob Turner</v>
      </c>
      <c r="Z8339" s="11">
        <f>VLOOKUP(X8339,HourlyWages!$A:$B,2,0)</f>
        <v>71</v>
      </c>
      <c r="AA8339">
        <v>1</v>
      </c>
    </row>
    <row r="8340" spans="1:27" x14ac:dyDescent="0.3">
      <c r="A8340" t="b">
        <f>COUNTIF($C$1:C8340, C8340)&gt;1</f>
        <v>0</v>
      </c>
      <c r="B8340" t="b">
        <f>VLOOKUP(C8340,Sheet3!$A:$B,2,0) &gt; 1</f>
        <v>0</v>
      </c>
      <c r="C8340">
        <v>8339</v>
      </c>
      <c r="D8340">
        <v>59589</v>
      </c>
      <c r="E8340" s="4">
        <v>41010</v>
      </c>
      <c r="F8340">
        <v>25</v>
      </c>
      <c r="G8340" s="15">
        <f>I8340*F8340</f>
        <v>5000</v>
      </c>
      <c r="H8340" s="9">
        <v>0.06</v>
      </c>
      <c r="I8340" s="13">
        <f>VLOOKUP($U8340,Pricebook!$A:$D,4,0)</f>
        <v>200</v>
      </c>
      <c r="J8340" s="11">
        <f>G8340*(1-H8340)</f>
        <v>4700</v>
      </c>
      <c r="K8340" t="s">
        <v>1925</v>
      </c>
      <c r="L8340" t="s">
        <v>260</v>
      </c>
      <c r="M8340" t="str">
        <f>VLOOKUP($L8340,Companies!$A:$G,7,)</f>
        <v>Packaged Foods</v>
      </c>
      <c r="N8340" t="str">
        <f>VLOOKUP($L8340,Companies!$A:$G,6,)</f>
        <v>Consumer Non-Durables</v>
      </c>
      <c r="O8340" s="6" t="s">
        <v>1536</v>
      </c>
      <c r="P8340" s="6">
        <v>76543</v>
      </c>
      <c r="Q8340" t="s">
        <v>48</v>
      </c>
      <c r="R8340" t="s">
        <v>16</v>
      </c>
      <c r="S8340" s="4">
        <v>41010</v>
      </c>
      <c r="T8340" s="7">
        <f>S8340-E8340</f>
        <v>0</v>
      </c>
      <c r="U8340" t="s">
        <v>14206</v>
      </c>
      <c r="V8340" s="6" t="s">
        <v>14254</v>
      </c>
      <c r="W8340" t="s">
        <v>14255</v>
      </c>
      <c r="X8340" t="s">
        <v>14185</v>
      </c>
      <c r="Y8340" t="str">
        <f>VLOOKUP(R8340,Managers!$A:$B,2,)</f>
        <v>Josh Martinez</v>
      </c>
      <c r="Z8340" s="11">
        <f>VLOOKUP(X8340,HourlyWages!$A:$B,2,0)</f>
        <v>70</v>
      </c>
      <c r="AA8340">
        <v>1</v>
      </c>
    </row>
    <row r="8341" spans="1:27" x14ac:dyDescent="0.3">
      <c r="A8341" t="b">
        <f>COUNTIF($C$1:C8341, C8341)&gt;1</f>
        <v>0</v>
      </c>
      <c r="B8341" t="b">
        <f>VLOOKUP(C8341,Sheet3!$A:$B,2,0) &gt; 1</f>
        <v>0</v>
      </c>
      <c r="C8341">
        <v>8340</v>
      </c>
      <c r="D8341">
        <v>59591</v>
      </c>
      <c r="E8341" s="4">
        <v>40095</v>
      </c>
      <c r="F8341">
        <v>34</v>
      </c>
      <c r="G8341" s="15">
        <f>I8341*F8341</f>
        <v>5100</v>
      </c>
      <c r="H8341" s="9">
        <v>0.08</v>
      </c>
      <c r="I8341" s="13">
        <f>VLOOKUP($U8341,Pricebook!$A:$D,4,0)</f>
        <v>150</v>
      </c>
      <c r="J8341" s="11">
        <f>G8341*(1-H8341)</f>
        <v>4692</v>
      </c>
      <c r="K8341" t="s">
        <v>1697</v>
      </c>
      <c r="L8341" t="s">
        <v>27</v>
      </c>
      <c r="M8341" t="str">
        <f>VLOOKUP($L8341,Companies!$A:$G,7,)</f>
        <v>Television Services</v>
      </c>
      <c r="N8341" t="str">
        <f>VLOOKUP($L8341,Companies!$A:$G,6,)</f>
        <v>Consumer Services</v>
      </c>
      <c r="O8341" s="6" t="s">
        <v>1011</v>
      </c>
      <c r="P8341" s="6">
        <v>39212</v>
      </c>
      <c r="Q8341" t="s">
        <v>699</v>
      </c>
      <c r="R8341" t="s">
        <v>34</v>
      </c>
      <c r="S8341" s="4">
        <v>40096</v>
      </c>
      <c r="T8341" s="7">
        <f>S8341-E8341</f>
        <v>1</v>
      </c>
      <c r="U8341" t="s">
        <v>14216</v>
      </c>
      <c r="V8341" s="6" t="s">
        <v>14251</v>
      </c>
      <c r="W8341" t="s">
        <v>14266</v>
      </c>
      <c r="X8341" t="s">
        <v>14196</v>
      </c>
      <c r="Y8341" t="str">
        <f>VLOOKUP(R8341,Managers!$A:$B,2,)</f>
        <v>Frank Mitchell</v>
      </c>
      <c r="Z8341" s="11">
        <f>VLOOKUP(X8341,HourlyWages!$A:$B,2,0)</f>
        <v>58</v>
      </c>
      <c r="AA8341">
        <v>1</v>
      </c>
    </row>
    <row r="8342" spans="1:27" x14ac:dyDescent="0.3">
      <c r="A8342" t="b">
        <f>COUNTIF($C$1:C8342, C8342)&gt;1</f>
        <v>0</v>
      </c>
      <c r="B8342" t="b">
        <f>VLOOKUP(C8342,Sheet3!$A:$B,2,0) &gt; 1</f>
        <v>0</v>
      </c>
      <c r="C8342">
        <v>8341</v>
      </c>
      <c r="D8342">
        <v>59591</v>
      </c>
      <c r="E8342" s="4">
        <v>40095</v>
      </c>
      <c r="F8342">
        <v>29</v>
      </c>
      <c r="G8342" s="15">
        <f>I8342*F8342</f>
        <v>3190</v>
      </c>
      <c r="H8342" s="9">
        <v>7.0000000000000007E-2</v>
      </c>
      <c r="I8342" s="13">
        <f>VLOOKUP($U8342,Pricebook!$A:$D,4,0)</f>
        <v>110</v>
      </c>
      <c r="J8342" s="11">
        <f>G8342*(1-H8342)</f>
        <v>2966.7</v>
      </c>
      <c r="K8342" t="s">
        <v>1697</v>
      </c>
      <c r="L8342" t="s">
        <v>27</v>
      </c>
      <c r="M8342" t="str">
        <f>VLOOKUP($L8342,Companies!$A:$G,7,)</f>
        <v>Television Services</v>
      </c>
      <c r="N8342" t="str">
        <f>VLOOKUP($L8342,Companies!$A:$G,6,)</f>
        <v>Consumer Services</v>
      </c>
      <c r="O8342" s="6" t="s">
        <v>1011</v>
      </c>
      <c r="P8342" s="6">
        <v>39212</v>
      </c>
      <c r="Q8342" t="s">
        <v>699</v>
      </c>
      <c r="R8342" t="s">
        <v>34</v>
      </c>
      <c r="S8342" s="4">
        <v>40097</v>
      </c>
      <c r="T8342" s="7">
        <f>S8342-E8342</f>
        <v>2</v>
      </c>
      <c r="U8342" t="s">
        <v>14215</v>
      </c>
      <c r="V8342" s="6" t="s">
        <v>14251</v>
      </c>
      <c r="W8342" t="s">
        <v>14261</v>
      </c>
      <c r="X8342" t="s">
        <v>14200</v>
      </c>
      <c r="Y8342" t="str">
        <f>VLOOKUP(R8342,Managers!$A:$B,2,)</f>
        <v>Frank Mitchell</v>
      </c>
      <c r="Z8342" s="11">
        <f>VLOOKUP(X8342,HourlyWages!$A:$B,2,0)</f>
        <v>59</v>
      </c>
      <c r="AA8342">
        <v>1</v>
      </c>
    </row>
    <row r="8343" spans="1:27" x14ac:dyDescent="0.3">
      <c r="A8343" t="b">
        <f>COUNTIF($C$1:C8343, C8343)&gt;1</f>
        <v>0</v>
      </c>
      <c r="B8343" t="b">
        <f>VLOOKUP(C8343,Sheet3!$A:$B,2,0) &gt; 1</f>
        <v>0</v>
      </c>
      <c r="C8343">
        <v>8342</v>
      </c>
      <c r="D8343">
        <v>59619</v>
      </c>
      <c r="E8343" s="4">
        <v>40222</v>
      </c>
      <c r="F8343">
        <v>35</v>
      </c>
      <c r="G8343" s="15">
        <f>I8343*F8343</f>
        <v>3850</v>
      </c>
      <c r="H8343" s="9">
        <v>0.08</v>
      </c>
      <c r="I8343" s="13">
        <f>VLOOKUP($U8343,Pricebook!$A:$D,4,0)</f>
        <v>110</v>
      </c>
      <c r="J8343" s="11">
        <f>G8343*(1-H8343)</f>
        <v>3542</v>
      </c>
      <c r="K8343" t="s">
        <v>384</v>
      </c>
      <c r="L8343" t="s">
        <v>385</v>
      </c>
      <c r="M8343" t="str">
        <f>VLOOKUP($L8343,Companies!$A:$G,7,)</f>
        <v>Restaurants</v>
      </c>
      <c r="N8343" t="str">
        <f>VLOOKUP($L8343,Companies!$A:$G,6,)</f>
        <v>Consumer Services</v>
      </c>
      <c r="O8343" s="6" t="s">
        <v>2797</v>
      </c>
      <c r="P8343" s="6" t="s">
        <v>2798</v>
      </c>
      <c r="Q8343" t="s">
        <v>87</v>
      </c>
      <c r="R8343" t="s">
        <v>61</v>
      </c>
      <c r="S8343" s="4">
        <v>40224</v>
      </c>
      <c r="T8343" s="7">
        <f>S8343-E8343</f>
        <v>2</v>
      </c>
      <c r="U8343" t="s">
        <v>14215</v>
      </c>
      <c r="V8343" s="6" t="s">
        <v>14254</v>
      </c>
      <c r="W8343" t="s">
        <v>14256</v>
      </c>
      <c r="X8343" t="s">
        <v>14191</v>
      </c>
      <c r="Y8343" t="str">
        <f>VLOOKUP(R8343,Managers!$A:$B,2,)</f>
        <v>Allen Young</v>
      </c>
      <c r="Z8343" s="11">
        <f>VLOOKUP(X8343,HourlyWages!$A:$B,2,0)</f>
        <v>60</v>
      </c>
      <c r="AA8343">
        <v>1</v>
      </c>
    </row>
    <row r="8344" spans="1:27" x14ac:dyDescent="0.3">
      <c r="A8344" t="b">
        <f>COUNTIF($C$1:C8344, C8344)&gt;1</f>
        <v>0</v>
      </c>
      <c r="B8344" t="b">
        <f>VLOOKUP(C8344,Sheet3!$A:$B,2,0) &gt; 1</f>
        <v>0</v>
      </c>
      <c r="C8344">
        <v>8343</v>
      </c>
      <c r="D8344">
        <v>59619</v>
      </c>
      <c r="E8344" s="4">
        <v>40222</v>
      </c>
      <c r="F8344">
        <v>12</v>
      </c>
      <c r="G8344" s="15">
        <f>I8344*F8344</f>
        <v>1320</v>
      </c>
      <c r="H8344" s="9">
        <v>0.04</v>
      </c>
      <c r="I8344" s="13">
        <f>VLOOKUP($U8344,Pricebook!$A:$D,4,0)</f>
        <v>110</v>
      </c>
      <c r="J8344" s="11">
        <f>G8344*(1-H8344)</f>
        <v>1267.2</v>
      </c>
      <c r="K8344" t="s">
        <v>384</v>
      </c>
      <c r="L8344" t="s">
        <v>385</v>
      </c>
      <c r="M8344" t="str">
        <f>VLOOKUP($L8344,Companies!$A:$G,7,)</f>
        <v>Restaurants</v>
      </c>
      <c r="N8344" t="str">
        <f>VLOOKUP($L8344,Companies!$A:$G,6,)</f>
        <v>Consumer Services</v>
      </c>
      <c r="O8344" s="6" t="s">
        <v>2731</v>
      </c>
      <c r="P8344" s="6" t="s">
        <v>2732</v>
      </c>
      <c r="Q8344" t="s">
        <v>317</v>
      </c>
      <c r="R8344" t="s">
        <v>61</v>
      </c>
      <c r="S8344" s="4">
        <v>40224</v>
      </c>
      <c r="T8344" s="7">
        <f>S8344-E8344</f>
        <v>2</v>
      </c>
      <c r="U8344" t="s">
        <v>14215</v>
      </c>
      <c r="V8344" s="6" t="s">
        <v>14251</v>
      </c>
      <c r="W8344" t="s">
        <v>14266</v>
      </c>
      <c r="X8344" t="s">
        <v>14196</v>
      </c>
      <c r="Y8344" t="str">
        <f>VLOOKUP(R8344,Managers!$A:$B,2,)</f>
        <v>Allen Young</v>
      </c>
      <c r="Z8344" s="11">
        <f>VLOOKUP(X8344,HourlyWages!$A:$B,2,0)</f>
        <v>58</v>
      </c>
      <c r="AA8344">
        <v>1</v>
      </c>
    </row>
    <row r="8345" spans="1:27" x14ac:dyDescent="0.3">
      <c r="A8345" t="b">
        <f>COUNTIF($C$1:C8345, C8345)&gt;1</f>
        <v>0</v>
      </c>
      <c r="B8345" t="b">
        <f>VLOOKUP(C8345,Sheet3!$A:$B,2,0) &gt; 1</f>
        <v>0</v>
      </c>
      <c r="C8345">
        <v>8344</v>
      </c>
      <c r="D8345">
        <v>59651</v>
      </c>
      <c r="E8345" s="4">
        <v>40318</v>
      </c>
      <c r="F8345">
        <v>36</v>
      </c>
      <c r="G8345" s="15">
        <f>I8345*F8345</f>
        <v>5760</v>
      </c>
      <c r="H8345" s="9">
        <v>0.08</v>
      </c>
      <c r="I8345" s="13">
        <f>VLOOKUP($U8345,Pricebook!$A:$D,4,0)</f>
        <v>160</v>
      </c>
      <c r="J8345" s="11">
        <f>G8345*(1-H8345)</f>
        <v>5299.2</v>
      </c>
      <c r="K8345" t="s">
        <v>1626</v>
      </c>
      <c r="L8345" t="s">
        <v>297</v>
      </c>
      <c r="M8345" t="str">
        <f>VLOOKUP($L8345,Companies!$A:$G,7,)</f>
        <v>Hotels/Resorts</v>
      </c>
      <c r="N8345" t="str">
        <f>VLOOKUP($L8345,Companies!$A:$G,6,)</f>
        <v>Consumer Services</v>
      </c>
      <c r="O8345" s="6" t="s">
        <v>2027</v>
      </c>
      <c r="P8345" s="6">
        <v>60543</v>
      </c>
      <c r="Q8345" t="s">
        <v>15</v>
      </c>
      <c r="R8345" t="s">
        <v>16</v>
      </c>
      <c r="S8345" s="4">
        <v>40320</v>
      </c>
      <c r="T8345" s="7">
        <f>S8345-E8345</f>
        <v>2</v>
      </c>
      <c r="U8345" t="s">
        <v>14218</v>
      </c>
      <c r="V8345" s="6" t="s">
        <v>14251</v>
      </c>
      <c r="W8345" t="s">
        <v>14263</v>
      </c>
      <c r="X8345" t="s">
        <v>14190</v>
      </c>
      <c r="Y8345" t="str">
        <f>VLOOKUP(R8345,Managers!$A:$B,2,)</f>
        <v>Josh Martinez</v>
      </c>
      <c r="Z8345" s="11">
        <f>VLOOKUP(X8345,HourlyWages!$A:$B,2,0)</f>
        <v>67</v>
      </c>
      <c r="AA8345">
        <v>1</v>
      </c>
    </row>
    <row r="8346" spans="1:27" x14ac:dyDescent="0.3">
      <c r="A8346" t="b">
        <f>COUNTIF($C$1:C8346, C8346)&gt;1</f>
        <v>0</v>
      </c>
      <c r="B8346" t="b">
        <f>VLOOKUP(C8346,Sheet3!$A:$B,2,0) &gt; 1</f>
        <v>0</v>
      </c>
      <c r="C8346">
        <v>8345</v>
      </c>
      <c r="D8346">
        <v>59651</v>
      </c>
      <c r="E8346" s="4">
        <v>40318</v>
      </c>
      <c r="F8346">
        <v>18</v>
      </c>
      <c r="G8346" s="15">
        <f>I8346*F8346</f>
        <v>2250</v>
      </c>
      <c r="H8346" s="9">
        <v>0.04</v>
      </c>
      <c r="I8346" s="13">
        <f>VLOOKUP($U8346,Pricebook!$A:$D,4,0)</f>
        <v>125</v>
      </c>
      <c r="J8346" s="11">
        <f>G8346*(1-H8346)</f>
        <v>2160</v>
      </c>
      <c r="K8346" t="s">
        <v>1626</v>
      </c>
      <c r="L8346" t="s">
        <v>297</v>
      </c>
      <c r="M8346" t="str">
        <f>VLOOKUP($L8346,Companies!$A:$G,7,)</f>
        <v>Hotels/Resorts</v>
      </c>
      <c r="N8346" t="str">
        <f>VLOOKUP($L8346,Companies!$A:$G,6,)</f>
        <v>Consumer Services</v>
      </c>
      <c r="O8346" s="6" t="s">
        <v>2027</v>
      </c>
      <c r="P8346" s="6">
        <v>60543</v>
      </c>
      <c r="Q8346" t="s">
        <v>15</v>
      </c>
      <c r="R8346" t="s">
        <v>16</v>
      </c>
      <c r="S8346" s="4">
        <v>40320</v>
      </c>
      <c r="T8346" s="7">
        <f>S8346-E8346</f>
        <v>2</v>
      </c>
      <c r="U8346" t="s">
        <v>14208</v>
      </c>
      <c r="V8346" s="6" t="s">
        <v>14251</v>
      </c>
      <c r="W8346" t="s">
        <v>14268</v>
      </c>
      <c r="X8346" t="s">
        <v>14193</v>
      </c>
      <c r="Y8346" t="str">
        <f>VLOOKUP(R8346,Managers!$A:$B,2,)</f>
        <v>Josh Martinez</v>
      </c>
      <c r="Z8346" s="11">
        <f>VLOOKUP(X8346,HourlyWages!$A:$B,2,0)</f>
        <v>57</v>
      </c>
      <c r="AA8346">
        <v>1</v>
      </c>
    </row>
    <row r="8347" spans="1:27" x14ac:dyDescent="0.3">
      <c r="A8347" t="b">
        <f>COUNTIF($C$1:C8347, C8347)&gt;1</f>
        <v>0</v>
      </c>
      <c r="B8347" t="b">
        <f>VLOOKUP(C8347,Sheet3!$A:$B,2,0) &gt; 1</f>
        <v>0</v>
      </c>
      <c r="C8347">
        <v>8346</v>
      </c>
      <c r="D8347">
        <v>59652</v>
      </c>
      <c r="E8347" s="4">
        <v>40570</v>
      </c>
      <c r="F8347">
        <v>17</v>
      </c>
      <c r="G8347" s="15">
        <f>I8347*F8347</f>
        <v>2550</v>
      </c>
      <c r="H8347" s="9">
        <v>0.05</v>
      </c>
      <c r="I8347" s="13">
        <f>VLOOKUP($U8347,Pricebook!$A:$D,4,0)</f>
        <v>150</v>
      </c>
      <c r="J8347" s="11">
        <f>G8347*(1-H8347)</f>
        <v>2422.5</v>
      </c>
      <c r="K8347" t="s">
        <v>2078</v>
      </c>
      <c r="L8347" t="s">
        <v>212</v>
      </c>
      <c r="M8347" t="str">
        <f>VLOOKUP($L8347,Companies!$A:$G,7,)</f>
        <v>EDP Services</v>
      </c>
      <c r="N8347" t="str">
        <f>VLOOKUP($L8347,Companies!$A:$G,6,)</f>
        <v>Technology</v>
      </c>
      <c r="O8347" s="6" t="s">
        <v>2079</v>
      </c>
      <c r="P8347" s="6">
        <v>85335</v>
      </c>
      <c r="Q8347" t="s">
        <v>70</v>
      </c>
      <c r="R8347" t="s">
        <v>23</v>
      </c>
      <c r="S8347" s="4">
        <v>40572</v>
      </c>
      <c r="T8347" s="7">
        <f>S8347-E8347</f>
        <v>2</v>
      </c>
      <c r="U8347" t="s">
        <v>14210</v>
      </c>
      <c r="V8347" s="6" t="s">
        <v>14257</v>
      </c>
      <c r="W8347" t="s">
        <v>14264</v>
      </c>
      <c r="X8347" t="s">
        <v>14194</v>
      </c>
      <c r="Y8347" t="str">
        <f>VLOOKUP(R8347,Managers!$A:$B,2,)</f>
        <v>Bob Turner</v>
      </c>
      <c r="Z8347" s="11">
        <f>VLOOKUP(X8347,HourlyWages!$A:$B,2,0)</f>
        <v>71</v>
      </c>
      <c r="AA8347">
        <v>1</v>
      </c>
    </row>
    <row r="8348" spans="1:27" x14ac:dyDescent="0.3">
      <c r="A8348" t="b">
        <f>COUNTIF($C$1:C8348, C8348)&gt;1</f>
        <v>0</v>
      </c>
      <c r="B8348" t="b">
        <f>VLOOKUP(C8348,Sheet3!$A:$B,2,0) &gt; 1</f>
        <v>0</v>
      </c>
      <c r="C8348">
        <v>8347</v>
      </c>
      <c r="D8348">
        <v>59680</v>
      </c>
      <c r="E8348" s="4">
        <v>41078</v>
      </c>
      <c r="F8348">
        <v>15</v>
      </c>
      <c r="G8348" s="15">
        <f>I8348*F8348</f>
        <v>2250</v>
      </c>
      <c r="H8348" s="9">
        <v>0.05</v>
      </c>
      <c r="I8348" s="13">
        <f>VLOOKUP($U8348,Pricebook!$A:$D,4,0)</f>
        <v>150</v>
      </c>
      <c r="J8348" s="11">
        <f>G8348*(1-H8348)</f>
        <v>2137.5</v>
      </c>
      <c r="K8348" t="s">
        <v>1926</v>
      </c>
      <c r="L8348" t="s">
        <v>1014</v>
      </c>
      <c r="M8348" t="str">
        <f>VLOOKUP($L8348,Companies!$A:$G,7,)</f>
        <v>Semiconductors</v>
      </c>
      <c r="N8348" t="str">
        <f>VLOOKUP($L8348,Companies!$A:$G,6,)</f>
        <v>Technology</v>
      </c>
      <c r="O8348" s="6" t="s">
        <v>1371</v>
      </c>
      <c r="P8348" s="6">
        <v>24541</v>
      </c>
      <c r="Q8348" t="s">
        <v>368</v>
      </c>
      <c r="R8348" t="s">
        <v>34</v>
      </c>
      <c r="S8348" s="4">
        <v>41079</v>
      </c>
      <c r="T8348" s="7">
        <f>S8348-E8348</f>
        <v>1</v>
      </c>
      <c r="U8348" t="s">
        <v>14211</v>
      </c>
      <c r="V8348" s="6" t="s">
        <v>14257</v>
      </c>
      <c r="W8348" t="s">
        <v>14259</v>
      </c>
      <c r="X8348" t="s">
        <v>14186</v>
      </c>
      <c r="Y8348" t="str">
        <f>VLOOKUP(R8348,Managers!$A:$B,2,)</f>
        <v>Frank Mitchell</v>
      </c>
      <c r="Z8348" s="11">
        <f>VLOOKUP(X8348,HourlyWages!$A:$B,2,0)</f>
        <v>67</v>
      </c>
      <c r="AA8348">
        <v>1</v>
      </c>
    </row>
    <row r="8349" spans="1:27" x14ac:dyDescent="0.3">
      <c r="A8349" t="b">
        <f>COUNTIF($C$1:C8349, C8349)&gt;1</f>
        <v>0</v>
      </c>
      <c r="B8349" t="b">
        <f>VLOOKUP(C8349,Sheet3!$A:$B,2,0) &gt; 1</f>
        <v>0</v>
      </c>
      <c r="C8349">
        <v>8348</v>
      </c>
      <c r="D8349">
        <v>59681</v>
      </c>
      <c r="E8349" s="4">
        <v>39975</v>
      </c>
      <c r="F8349">
        <v>23</v>
      </c>
      <c r="G8349" s="15">
        <f>I8349*F8349</f>
        <v>3680</v>
      </c>
      <c r="H8349" s="9">
        <v>0.02</v>
      </c>
      <c r="I8349" s="13">
        <f>VLOOKUP($U8349,Pricebook!$A:$D,4,0)</f>
        <v>160</v>
      </c>
      <c r="J8349" s="11">
        <f>G8349*(1-H8349)</f>
        <v>3606.4</v>
      </c>
      <c r="K8349" t="s">
        <v>1021</v>
      </c>
      <c r="L8349" t="s">
        <v>46</v>
      </c>
      <c r="M8349" t="str">
        <f>VLOOKUP($L8349,Companies!$A:$G,7,)</f>
        <v>Computer Software: Prepackaged Software</v>
      </c>
      <c r="N8349" t="str">
        <f>VLOOKUP($L8349,Companies!$A:$G,6,)</f>
        <v>Technology</v>
      </c>
      <c r="O8349" s="6" t="s">
        <v>1439</v>
      </c>
      <c r="P8349" s="6">
        <v>91360</v>
      </c>
      <c r="Q8349" t="s">
        <v>114</v>
      </c>
      <c r="R8349" t="s">
        <v>23</v>
      </c>
      <c r="S8349" s="4">
        <v>39977</v>
      </c>
      <c r="T8349" s="7">
        <f>S8349-E8349</f>
        <v>2</v>
      </c>
      <c r="U8349" t="s">
        <v>14218</v>
      </c>
      <c r="V8349" s="6" t="s">
        <v>14254</v>
      </c>
      <c r="W8349" t="s">
        <v>14269</v>
      </c>
      <c r="X8349" t="s">
        <v>14192</v>
      </c>
      <c r="Y8349" t="str">
        <f>VLOOKUP(R8349,Managers!$A:$B,2,)</f>
        <v>Bob Turner</v>
      </c>
      <c r="Z8349" s="11">
        <f>VLOOKUP(X8349,HourlyWages!$A:$B,2,0)</f>
        <v>75</v>
      </c>
      <c r="AA8349">
        <v>1</v>
      </c>
    </row>
    <row r="8350" spans="1:27" x14ac:dyDescent="0.3">
      <c r="A8350" t="b">
        <f>COUNTIF($C$1:C8350, C8350)&gt;1</f>
        <v>0</v>
      </c>
      <c r="B8350" t="b">
        <f>VLOOKUP(C8350,Sheet3!$A:$B,2,0) &gt; 1</f>
        <v>0</v>
      </c>
      <c r="C8350">
        <v>8349</v>
      </c>
      <c r="D8350">
        <v>59683</v>
      </c>
      <c r="E8350" s="4">
        <v>41195</v>
      </c>
      <c r="F8350">
        <v>37</v>
      </c>
      <c r="G8350" s="15">
        <f>I8350*F8350</f>
        <v>5920</v>
      </c>
      <c r="H8350" s="9">
        <v>0.05</v>
      </c>
      <c r="I8350" s="13">
        <f>VLOOKUP($U8350,Pricebook!$A:$D,4,0)</f>
        <v>160</v>
      </c>
      <c r="J8350" s="11">
        <f>G8350*(1-H8350)</f>
        <v>5624</v>
      </c>
      <c r="K8350" t="s">
        <v>1624</v>
      </c>
      <c r="L8350" t="s">
        <v>36</v>
      </c>
      <c r="M8350" t="str">
        <f>VLOOKUP($L8350,Companies!$A:$G,7,)</f>
        <v>Electronic Components</v>
      </c>
      <c r="N8350" t="str">
        <f>VLOOKUP($L8350,Companies!$A:$G,6,)</f>
        <v>Technology</v>
      </c>
      <c r="O8350" s="6" t="s">
        <v>929</v>
      </c>
      <c r="P8350" s="6">
        <v>68502</v>
      </c>
      <c r="Q8350" t="s">
        <v>440</v>
      </c>
      <c r="R8350" t="s">
        <v>16</v>
      </c>
      <c r="S8350" s="4">
        <v>41196</v>
      </c>
      <c r="T8350" s="7">
        <f>S8350-E8350</f>
        <v>1</v>
      </c>
      <c r="U8350" t="s">
        <v>14218</v>
      </c>
      <c r="V8350" s="6" t="s">
        <v>14257</v>
      </c>
      <c r="W8350" t="s">
        <v>14264</v>
      </c>
      <c r="X8350" t="s">
        <v>14192</v>
      </c>
      <c r="Y8350" t="str">
        <f>VLOOKUP(R8350,Managers!$A:$B,2,)</f>
        <v>Josh Martinez</v>
      </c>
      <c r="Z8350" s="11">
        <f>VLOOKUP(X8350,HourlyWages!$A:$B,2,0)</f>
        <v>75</v>
      </c>
      <c r="AA8350">
        <v>1</v>
      </c>
    </row>
    <row r="8351" spans="1:27" x14ac:dyDescent="0.3">
      <c r="A8351" t="b">
        <f>COUNTIF($C$1:C8351, C8351)&gt;1</f>
        <v>0</v>
      </c>
      <c r="B8351" t="b">
        <f>VLOOKUP(C8351,Sheet3!$A:$B,2,0) &gt; 1</f>
        <v>0</v>
      </c>
      <c r="C8351">
        <v>8350</v>
      </c>
      <c r="D8351">
        <v>59684</v>
      </c>
      <c r="E8351" s="4">
        <v>40541</v>
      </c>
      <c r="F8351">
        <v>50</v>
      </c>
      <c r="G8351" s="15">
        <f>I8351*F8351</f>
        <v>8500</v>
      </c>
      <c r="H8351" s="9">
        <v>7.0000000000000007E-2</v>
      </c>
      <c r="I8351" s="13">
        <f>VLOOKUP($U8351,Pricebook!$A:$D,4,0)</f>
        <v>170</v>
      </c>
      <c r="J8351" s="11">
        <f>G8351*(1-H8351)</f>
        <v>7904.9999999999991</v>
      </c>
      <c r="K8351" t="s">
        <v>289</v>
      </c>
      <c r="L8351" t="s">
        <v>290</v>
      </c>
      <c r="M8351" t="str">
        <f>VLOOKUP($L8351,Companies!$A:$G,7,)</f>
        <v>Specialty Chemicals</v>
      </c>
      <c r="N8351" t="str">
        <f>VLOOKUP($L8351,Companies!$A:$G,6,)</f>
        <v>Consumer Durables</v>
      </c>
      <c r="O8351" s="6" t="s">
        <v>242</v>
      </c>
      <c r="P8351" s="6">
        <v>32839</v>
      </c>
      <c r="Q8351" t="s">
        <v>101</v>
      </c>
      <c r="R8351" t="s">
        <v>34</v>
      </c>
      <c r="S8351" s="4">
        <v>40558</v>
      </c>
      <c r="T8351" s="7">
        <f>S8351-E8351</f>
        <v>17</v>
      </c>
      <c r="U8351" t="s">
        <v>14219</v>
      </c>
      <c r="V8351" s="6" t="s">
        <v>14254</v>
      </c>
      <c r="W8351" t="s">
        <v>14255</v>
      </c>
      <c r="X8351" t="s">
        <v>14185</v>
      </c>
      <c r="Y8351" t="str">
        <f>VLOOKUP(R8351,Managers!$A:$B,2,)</f>
        <v>Frank Mitchell</v>
      </c>
      <c r="Z8351" s="11">
        <f>VLOOKUP(X8351,HourlyWages!$A:$B,2,0)</f>
        <v>70</v>
      </c>
      <c r="AA8351">
        <v>1</v>
      </c>
    </row>
    <row r="8352" spans="1:27" x14ac:dyDescent="0.3">
      <c r="A8352" t="b">
        <f>COUNTIF($C$1:C8352, C8352)&gt;1</f>
        <v>0</v>
      </c>
      <c r="B8352" t="b">
        <f>VLOOKUP(C8352,Sheet3!$A:$B,2,0) &gt; 1</f>
        <v>0</v>
      </c>
      <c r="C8352">
        <v>8351</v>
      </c>
      <c r="D8352">
        <v>59684</v>
      </c>
      <c r="E8352" s="4">
        <v>40541</v>
      </c>
      <c r="F8352">
        <v>41</v>
      </c>
      <c r="G8352" s="15">
        <f>I8352*F8352</f>
        <v>6150</v>
      </c>
      <c r="H8352" s="9">
        <v>0</v>
      </c>
      <c r="I8352" s="13">
        <f>VLOOKUP($U8352,Pricebook!$A:$D,4,0)</f>
        <v>150</v>
      </c>
      <c r="J8352" s="11">
        <f>G8352*(1-H8352)</f>
        <v>6150</v>
      </c>
      <c r="K8352" t="s">
        <v>289</v>
      </c>
      <c r="L8352" t="s">
        <v>290</v>
      </c>
      <c r="M8352" t="str">
        <f>VLOOKUP($L8352,Companies!$A:$G,7,)</f>
        <v>Specialty Chemicals</v>
      </c>
      <c r="N8352" t="str">
        <f>VLOOKUP($L8352,Companies!$A:$G,6,)</f>
        <v>Consumer Durables</v>
      </c>
      <c r="O8352" s="6" t="s">
        <v>242</v>
      </c>
      <c r="P8352" s="6">
        <v>32839</v>
      </c>
      <c r="Q8352" t="s">
        <v>101</v>
      </c>
      <c r="R8352" t="s">
        <v>34</v>
      </c>
      <c r="S8352" s="4">
        <v>40559</v>
      </c>
      <c r="T8352" s="7">
        <f>S8352-E8352</f>
        <v>18</v>
      </c>
      <c r="U8352" t="s">
        <v>14211</v>
      </c>
      <c r="V8352" s="6" t="s">
        <v>14254</v>
      </c>
      <c r="W8352" t="s">
        <v>14269</v>
      </c>
      <c r="X8352" t="s">
        <v>14203</v>
      </c>
      <c r="Y8352" t="str">
        <f>VLOOKUP(R8352,Managers!$A:$B,2,)</f>
        <v>Frank Mitchell</v>
      </c>
      <c r="Z8352" s="11">
        <f>VLOOKUP(X8352,HourlyWages!$A:$B,2,0)</f>
        <v>62</v>
      </c>
      <c r="AA8352">
        <v>1</v>
      </c>
    </row>
    <row r="8353" spans="1:27" x14ac:dyDescent="0.3">
      <c r="A8353" t="b">
        <f>COUNTIF($C$1:C8353, C8353)&gt;1</f>
        <v>0</v>
      </c>
      <c r="B8353" t="b">
        <f>VLOOKUP(C8353,Sheet3!$A:$B,2,0) &gt; 1</f>
        <v>0</v>
      </c>
      <c r="C8353">
        <v>8352</v>
      </c>
      <c r="D8353">
        <v>59684</v>
      </c>
      <c r="E8353" s="4">
        <v>40541</v>
      </c>
      <c r="F8353">
        <v>3</v>
      </c>
      <c r="G8353" s="15">
        <f>I8353*F8353</f>
        <v>330</v>
      </c>
      <c r="H8353" s="9">
        <v>0.06</v>
      </c>
      <c r="I8353" s="13">
        <f>VLOOKUP($U8353,Pricebook!$A:$D,4,0)</f>
        <v>110</v>
      </c>
      <c r="J8353" s="11">
        <f>G8353*(1-H8353)</f>
        <v>310.2</v>
      </c>
      <c r="K8353" t="s">
        <v>289</v>
      </c>
      <c r="L8353" t="s">
        <v>290</v>
      </c>
      <c r="M8353" t="str">
        <f>VLOOKUP($L8353,Companies!$A:$G,7,)</f>
        <v>Specialty Chemicals</v>
      </c>
      <c r="N8353" t="str">
        <f>VLOOKUP($L8353,Companies!$A:$G,6,)</f>
        <v>Consumer Durables</v>
      </c>
      <c r="O8353" s="6" t="s">
        <v>242</v>
      </c>
      <c r="P8353" s="6">
        <v>32839</v>
      </c>
      <c r="Q8353" t="s">
        <v>101</v>
      </c>
      <c r="R8353" t="s">
        <v>34</v>
      </c>
      <c r="S8353" s="4">
        <v>40560</v>
      </c>
      <c r="T8353" s="7">
        <f>S8353-E8353</f>
        <v>19</v>
      </c>
      <c r="U8353" t="s">
        <v>14215</v>
      </c>
      <c r="V8353" s="6" t="s">
        <v>14254</v>
      </c>
      <c r="W8353" t="s">
        <v>14265</v>
      </c>
      <c r="X8353" t="s">
        <v>14194</v>
      </c>
      <c r="Y8353" t="str">
        <f>VLOOKUP(R8353,Managers!$A:$B,2,)</f>
        <v>Frank Mitchell</v>
      </c>
      <c r="Z8353" s="11">
        <f>VLOOKUP(X8353,HourlyWages!$A:$B,2,0)</f>
        <v>71</v>
      </c>
      <c r="AA8353">
        <v>1</v>
      </c>
    </row>
    <row r="8354" spans="1:27" x14ac:dyDescent="0.3">
      <c r="A8354" t="b">
        <f>COUNTIF($C$1:C8354, C8354)&gt;1</f>
        <v>0</v>
      </c>
      <c r="B8354" t="b">
        <f>VLOOKUP(C8354,Sheet3!$A:$B,2,0) &gt; 1</f>
        <v>0</v>
      </c>
      <c r="C8354">
        <v>8353</v>
      </c>
      <c r="D8354">
        <v>59684</v>
      </c>
      <c r="E8354" s="4">
        <v>40541</v>
      </c>
      <c r="F8354">
        <v>25</v>
      </c>
      <c r="G8354" s="15">
        <f>I8354*F8354</f>
        <v>2750</v>
      </c>
      <c r="H8354" s="9">
        <v>0.03</v>
      </c>
      <c r="I8354" s="13">
        <f>VLOOKUP($U8354,Pricebook!$A:$D,4,0)</f>
        <v>110</v>
      </c>
      <c r="J8354" s="11">
        <f>G8354*(1-H8354)</f>
        <v>2667.5</v>
      </c>
      <c r="K8354" t="s">
        <v>289</v>
      </c>
      <c r="L8354" t="s">
        <v>290</v>
      </c>
      <c r="M8354" t="str">
        <f>VLOOKUP($L8354,Companies!$A:$G,7,)</f>
        <v>Specialty Chemicals</v>
      </c>
      <c r="N8354" t="str">
        <f>VLOOKUP($L8354,Companies!$A:$G,6,)</f>
        <v>Consumer Durables</v>
      </c>
      <c r="O8354" s="6" t="s">
        <v>242</v>
      </c>
      <c r="P8354" s="6">
        <v>32839</v>
      </c>
      <c r="Q8354" t="s">
        <v>101</v>
      </c>
      <c r="R8354" t="s">
        <v>34</v>
      </c>
      <c r="S8354" s="4">
        <v>40542</v>
      </c>
      <c r="T8354" s="7">
        <f>S8354-E8354</f>
        <v>1</v>
      </c>
      <c r="U8354" t="s">
        <v>14215</v>
      </c>
      <c r="V8354" s="6" t="s">
        <v>14251</v>
      </c>
      <c r="W8354" t="s">
        <v>14268</v>
      </c>
      <c r="X8354" t="s">
        <v>14201</v>
      </c>
      <c r="Y8354" t="str">
        <f>VLOOKUP(R8354,Managers!$A:$B,2,)</f>
        <v>Frank Mitchell</v>
      </c>
      <c r="Z8354" s="11">
        <f>VLOOKUP(X8354,HourlyWages!$A:$B,2,0)</f>
        <v>53</v>
      </c>
      <c r="AA8354">
        <v>1</v>
      </c>
    </row>
    <row r="8355" spans="1:27" x14ac:dyDescent="0.3">
      <c r="A8355" t="b">
        <f>COUNTIF($C$1:C8355, C8355)&gt;1</f>
        <v>0</v>
      </c>
      <c r="B8355" t="b">
        <f>VLOOKUP(C8355,Sheet3!$A:$B,2,0) &gt; 1</f>
        <v>0</v>
      </c>
      <c r="C8355">
        <v>8354</v>
      </c>
      <c r="D8355">
        <v>59685</v>
      </c>
      <c r="E8355" s="4">
        <v>41253</v>
      </c>
      <c r="F8355">
        <v>12</v>
      </c>
      <c r="G8355" s="15">
        <f>I8355*F8355</f>
        <v>2040</v>
      </c>
      <c r="H8355" s="9">
        <v>0.05</v>
      </c>
      <c r="I8355" s="13">
        <f>VLOOKUP($U8355,Pricebook!$A:$D,4,0)</f>
        <v>170</v>
      </c>
      <c r="J8355" s="11">
        <f>G8355*(1-H8355)</f>
        <v>1938</v>
      </c>
      <c r="K8355" t="s">
        <v>1749</v>
      </c>
      <c r="L8355" t="s">
        <v>235</v>
      </c>
      <c r="M8355" t="str">
        <f>VLOOKUP($L8355,Companies!$A:$G,7,)</f>
        <v>Television Services</v>
      </c>
      <c r="N8355" t="str">
        <f>VLOOKUP($L8355,Companies!$A:$G,6,)</f>
        <v>Consumer Services</v>
      </c>
      <c r="O8355" s="6" t="s">
        <v>2694</v>
      </c>
      <c r="P8355" s="6">
        <v>75019</v>
      </c>
      <c r="Q8355" t="s">
        <v>48</v>
      </c>
      <c r="R8355" t="s">
        <v>16</v>
      </c>
      <c r="S8355" s="4">
        <v>41255</v>
      </c>
      <c r="T8355" s="7">
        <f>S8355-E8355</f>
        <v>2</v>
      </c>
      <c r="U8355" t="s">
        <v>14219</v>
      </c>
      <c r="V8355" s="6" t="s">
        <v>14251</v>
      </c>
      <c r="W8355" t="s">
        <v>14263</v>
      </c>
      <c r="X8355" t="s">
        <v>14188</v>
      </c>
      <c r="Y8355" t="str">
        <f>VLOOKUP(R8355,Managers!$A:$B,2,)</f>
        <v>Josh Martinez</v>
      </c>
      <c r="Z8355" s="11">
        <f>VLOOKUP(X8355,HourlyWages!$A:$B,2,0)</f>
        <v>52</v>
      </c>
      <c r="AA8355">
        <v>1</v>
      </c>
    </row>
    <row r="8356" spans="1:27" x14ac:dyDescent="0.3">
      <c r="A8356" t="b">
        <f>COUNTIF($C$1:C8356, C8356)&gt;1</f>
        <v>0</v>
      </c>
      <c r="B8356" t="b">
        <f>VLOOKUP(C8356,Sheet3!$A:$B,2,0) &gt; 1</f>
        <v>0</v>
      </c>
      <c r="C8356">
        <v>8355</v>
      </c>
      <c r="D8356">
        <v>59685</v>
      </c>
      <c r="E8356" s="4">
        <v>41253</v>
      </c>
      <c r="F8356">
        <v>46</v>
      </c>
      <c r="G8356" s="15">
        <f>I8356*F8356</f>
        <v>5750</v>
      </c>
      <c r="H8356" s="9">
        <v>0.1</v>
      </c>
      <c r="I8356" s="13">
        <f>VLOOKUP($U8356,Pricebook!$A:$D,4,0)</f>
        <v>125</v>
      </c>
      <c r="J8356" s="11">
        <f>G8356*(1-H8356)</f>
        <v>5175</v>
      </c>
      <c r="K8356" t="s">
        <v>1749</v>
      </c>
      <c r="L8356" t="s">
        <v>235</v>
      </c>
      <c r="M8356" t="str">
        <f>VLOOKUP($L8356,Companies!$A:$G,7,)</f>
        <v>Television Services</v>
      </c>
      <c r="N8356" t="str">
        <f>VLOOKUP($L8356,Companies!$A:$G,6,)</f>
        <v>Consumer Services</v>
      </c>
      <c r="O8356" s="6" t="s">
        <v>2694</v>
      </c>
      <c r="P8356" s="6">
        <v>75019</v>
      </c>
      <c r="Q8356" t="s">
        <v>48</v>
      </c>
      <c r="R8356" t="s">
        <v>16</v>
      </c>
      <c r="S8356" s="4">
        <v>41254</v>
      </c>
      <c r="T8356" s="7">
        <f>S8356-E8356</f>
        <v>1</v>
      </c>
      <c r="U8356" t="s">
        <v>14208</v>
      </c>
      <c r="V8356" s="6" t="s">
        <v>14251</v>
      </c>
      <c r="W8356" t="s">
        <v>14253</v>
      </c>
      <c r="X8356" t="s">
        <v>14192</v>
      </c>
      <c r="Y8356" t="str">
        <f>VLOOKUP(R8356,Managers!$A:$B,2,)</f>
        <v>Josh Martinez</v>
      </c>
      <c r="Z8356" s="11">
        <f>VLOOKUP(X8356,HourlyWages!$A:$B,2,0)</f>
        <v>75</v>
      </c>
      <c r="AA8356">
        <v>1</v>
      </c>
    </row>
    <row r="8357" spans="1:27" x14ac:dyDescent="0.3">
      <c r="A8357" t="b">
        <f>COUNTIF($C$1:C8357, C8357)&gt;1</f>
        <v>0</v>
      </c>
      <c r="B8357" t="b">
        <f>VLOOKUP(C8357,Sheet3!$A:$B,2,0) &gt; 1</f>
        <v>0</v>
      </c>
      <c r="C8357">
        <v>8356</v>
      </c>
      <c r="D8357">
        <v>59686</v>
      </c>
      <c r="E8357" s="4">
        <v>40610</v>
      </c>
      <c r="F8357">
        <v>41</v>
      </c>
      <c r="G8357" s="15">
        <f>I8357*F8357</f>
        <v>6560</v>
      </c>
      <c r="H8357" s="9">
        <v>0.01</v>
      </c>
      <c r="I8357" s="13">
        <f>VLOOKUP($U8357,Pricebook!$A:$D,4,0)</f>
        <v>160</v>
      </c>
      <c r="J8357" s="11">
        <f>G8357*(1-H8357)</f>
        <v>6494.4</v>
      </c>
      <c r="K8357" t="s">
        <v>2372</v>
      </c>
      <c r="L8357" t="s">
        <v>400</v>
      </c>
      <c r="M8357" t="str">
        <f>VLOOKUP($L8357,Companies!$A:$G,7,)</f>
        <v>Industrial Specialties</v>
      </c>
      <c r="N8357" t="str">
        <f>VLOOKUP($L8357,Companies!$A:$G,6,)</f>
        <v>Health Care</v>
      </c>
      <c r="O8357" s="6" t="s">
        <v>2720</v>
      </c>
      <c r="P8357" s="6">
        <v>83402</v>
      </c>
      <c r="Q8357" t="s">
        <v>197</v>
      </c>
      <c r="R8357" t="s">
        <v>23</v>
      </c>
      <c r="S8357" s="4">
        <v>40615</v>
      </c>
      <c r="T8357" s="7">
        <f>S8357-E8357</f>
        <v>5</v>
      </c>
      <c r="U8357" t="s">
        <v>14218</v>
      </c>
      <c r="V8357" s="6" t="s">
        <v>14251</v>
      </c>
      <c r="W8357" t="s">
        <v>14266</v>
      </c>
      <c r="X8357" t="s">
        <v>14196</v>
      </c>
      <c r="Y8357" t="str">
        <f>VLOOKUP(R8357,Managers!$A:$B,2,)</f>
        <v>Bob Turner</v>
      </c>
      <c r="Z8357" s="11">
        <f>VLOOKUP(X8357,HourlyWages!$A:$B,2,0)</f>
        <v>58</v>
      </c>
      <c r="AA8357">
        <v>1</v>
      </c>
    </row>
    <row r="8358" spans="1:27" x14ac:dyDescent="0.3">
      <c r="A8358" t="b">
        <f>COUNTIF($C$1:C8358, C8358)&gt;1</f>
        <v>0</v>
      </c>
      <c r="B8358" t="b">
        <f>VLOOKUP(C8358,Sheet3!$A:$B,2,0) &gt; 1</f>
        <v>0</v>
      </c>
      <c r="C8358">
        <v>8357</v>
      </c>
      <c r="D8358">
        <v>59712</v>
      </c>
      <c r="E8358" s="4">
        <v>40344</v>
      </c>
      <c r="F8358">
        <v>25</v>
      </c>
      <c r="G8358" s="15">
        <f>I8358*F8358</f>
        <v>3500</v>
      </c>
      <c r="H8358" s="9">
        <v>0.09</v>
      </c>
      <c r="I8358" s="13">
        <f>VLOOKUP($U8358,Pricebook!$A:$D,4,0)</f>
        <v>140</v>
      </c>
      <c r="J8358" s="11">
        <f>G8358*(1-H8358)</f>
        <v>3185</v>
      </c>
      <c r="K8358" t="s">
        <v>150</v>
      </c>
      <c r="L8358" t="s">
        <v>151</v>
      </c>
      <c r="M8358" t="str">
        <f>VLOOKUP($L8358,Companies!$A:$G,7,)</f>
        <v>Hotels/Resorts</v>
      </c>
      <c r="N8358" t="str">
        <f>VLOOKUP($L8358,Companies!$A:$G,6,)</f>
        <v>Consumer Services</v>
      </c>
      <c r="O8358" s="6" t="s">
        <v>572</v>
      </c>
      <c r="P8358" s="6">
        <v>66209</v>
      </c>
      <c r="Q8358" t="s">
        <v>153</v>
      </c>
      <c r="R8358" t="s">
        <v>16</v>
      </c>
      <c r="S8358" s="4">
        <v>40346</v>
      </c>
      <c r="T8358" s="7">
        <f>S8358-E8358</f>
        <v>2</v>
      </c>
      <c r="U8358" t="s">
        <v>14213</v>
      </c>
      <c r="V8358" s="6" t="s">
        <v>14257</v>
      </c>
      <c r="W8358" t="s">
        <v>14259</v>
      </c>
      <c r="X8358" t="s">
        <v>14190</v>
      </c>
      <c r="Y8358" t="str">
        <f>VLOOKUP(R8358,Managers!$A:$B,2,)</f>
        <v>Josh Martinez</v>
      </c>
      <c r="Z8358" s="11">
        <f>VLOOKUP(X8358,HourlyWages!$A:$B,2,0)</f>
        <v>67</v>
      </c>
      <c r="AA8358">
        <v>1</v>
      </c>
    </row>
    <row r="8359" spans="1:27" x14ac:dyDescent="0.3">
      <c r="A8359" t="b">
        <f>COUNTIF($C$1:C8359, C8359)&gt;1</f>
        <v>0</v>
      </c>
      <c r="B8359" t="b">
        <f>VLOOKUP(C8359,Sheet3!$A:$B,2,0) &gt; 1</f>
        <v>0</v>
      </c>
      <c r="C8359">
        <v>8358</v>
      </c>
      <c r="D8359">
        <v>59714</v>
      </c>
      <c r="E8359" s="4">
        <v>40525</v>
      </c>
      <c r="F8359">
        <v>26</v>
      </c>
      <c r="G8359" s="15">
        <f>I8359*F8359</f>
        <v>3250</v>
      </c>
      <c r="H8359" s="9">
        <v>0.03</v>
      </c>
      <c r="I8359" s="13">
        <f>VLOOKUP($U8359,Pricebook!$A:$D,4,0)</f>
        <v>125</v>
      </c>
      <c r="J8359" s="11">
        <f>G8359*(1-H8359)</f>
        <v>3152.5</v>
      </c>
      <c r="K8359" t="s">
        <v>1421</v>
      </c>
      <c r="L8359" t="s">
        <v>434</v>
      </c>
      <c r="M8359" t="str">
        <f>VLOOKUP($L8359,Companies!$A:$G,7,)</f>
        <v>Telecommunications Equipment</v>
      </c>
      <c r="N8359" t="str">
        <f>VLOOKUP($L8359,Companies!$A:$G,6,)</f>
        <v>Consumer Services</v>
      </c>
      <c r="O8359" s="6" t="s">
        <v>649</v>
      </c>
      <c r="P8359" s="6" t="s">
        <v>2350</v>
      </c>
      <c r="Q8359" t="s">
        <v>87</v>
      </c>
      <c r="R8359" t="s">
        <v>61</v>
      </c>
      <c r="S8359" s="4">
        <v>40527</v>
      </c>
      <c r="T8359" s="7">
        <f>S8359-E8359</f>
        <v>2</v>
      </c>
      <c r="U8359" t="s">
        <v>14209</v>
      </c>
      <c r="V8359" s="6" t="s">
        <v>14251</v>
      </c>
      <c r="W8359" t="s">
        <v>14252</v>
      </c>
      <c r="X8359" t="s">
        <v>14189</v>
      </c>
      <c r="Y8359" t="str">
        <f>VLOOKUP(R8359,Managers!$A:$B,2,)</f>
        <v>Allen Young</v>
      </c>
      <c r="Z8359" s="11">
        <f>VLOOKUP(X8359,HourlyWages!$A:$B,2,0)</f>
        <v>62</v>
      </c>
      <c r="AA8359">
        <v>1</v>
      </c>
    </row>
    <row r="8360" spans="1:27" x14ac:dyDescent="0.3">
      <c r="A8360" t="b">
        <f>COUNTIF($C$1:C8360, C8360)&gt;1</f>
        <v>0</v>
      </c>
      <c r="B8360" t="b">
        <f>VLOOKUP(C8360,Sheet3!$A:$B,2,0) &gt; 1</f>
        <v>0</v>
      </c>
      <c r="C8360">
        <v>8359</v>
      </c>
      <c r="D8360">
        <v>59745</v>
      </c>
      <c r="E8360" s="4">
        <v>39922</v>
      </c>
      <c r="F8360">
        <v>36</v>
      </c>
      <c r="G8360" s="15">
        <f>I8360*F8360</f>
        <v>5760</v>
      </c>
      <c r="H8360" s="9">
        <v>0.09</v>
      </c>
      <c r="I8360" s="13">
        <f>VLOOKUP($U8360,Pricebook!$A:$D,4,0)</f>
        <v>160</v>
      </c>
      <c r="J8360" s="11">
        <f>G8360*(1-H8360)</f>
        <v>5241.6000000000004</v>
      </c>
      <c r="K8360" t="s">
        <v>593</v>
      </c>
      <c r="L8360" t="s">
        <v>594</v>
      </c>
      <c r="M8360" t="str">
        <f>VLOOKUP($L8360,Companies!$A:$G,7,)</f>
        <v>Semiconductors</v>
      </c>
      <c r="N8360" t="str">
        <f>VLOOKUP($L8360,Companies!$A:$G,6,)</f>
        <v>Technology</v>
      </c>
      <c r="O8360" s="6" t="s">
        <v>80</v>
      </c>
      <c r="P8360" s="6">
        <v>44105</v>
      </c>
      <c r="Q8360" t="s">
        <v>210</v>
      </c>
      <c r="R8360" t="s">
        <v>61</v>
      </c>
      <c r="S8360" s="4">
        <v>39924</v>
      </c>
      <c r="T8360" s="7">
        <f>S8360-E8360</f>
        <v>2</v>
      </c>
      <c r="U8360" t="s">
        <v>14218</v>
      </c>
      <c r="V8360" s="6" t="s">
        <v>14254</v>
      </c>
      <c r="W8360" t="s">
        <v>14255</v>
      </c>
      <c r="X8360" t="s">
        <v>14196</v>
      </c>
      <c r="Y8360" t="str">
        <f>VLOOKUP(R8360,Managers!$A:$B,2,)</f>
        <v>Allen Young</v>
      </c>
      <c r="Z8360" s="11">
        <f>VLOOKUP(X8360,HourlyWages!$A:$B,2,0)</f>
        <v>58</v>
      </c>
      <c r="AA8360">
        <v>1</v>
      </c>
    </row>
    <row r="8361" spans="1:27" x14ac:dyDescent="0.3">
      <c r="A8361" t="b">
        <f>COUNTIF($C$1:C8361, C8361)&gt;1</f>
        <v>0</v>
      </c>
      <c r="B8361" t="b">
        <f>VLOOKUP(C8361,Sheet3!$A:$B,2,0) &gt; 1</f>
        <v>0</v>
      </c>
      <c r="C8361">
        <v>8360</v>
      </c>
      <c r="D8361">
        <v>59750</v>
      </c>
      <c r="E8361" s="4">
        <v>40368</v>
      </c>
      <c r="F8361">
        <v>34</v>
      </c>
      <c r="G8361" s="15">
        <f>I8361*F8361</f>
        <v>3740</v>
      </c>
      <c r="H8361" s="9">
        <v>0.04</v>
      </c>
      <c r="I8361" s="13">
        <f>VLOOKUP($U8361,Pricebook!$A:$D,4,0)</f>
        <v>110</v>
      </c>
      <c r="J8361" s="11">
        <f>G8361*(1-H8361)</f>
        <v>3590.4</v>
      </c>
      <c r="K8361" t="s">
        <v>2044</v>
      </c>
      <c r="L8361" t="s">
        <v>50</v>
      </c>
      <c r="M8361" t="str">
        <f>VLOOKUP($L8361,Companies!$A:$G,7,)</f>
        <v>Semiconductors</v>
      </c>
      <c r="N8361" t="str">
        <f>VLOOKUP($L8361,Companies!$A:$G,6,)</f>
        <v>Technology</v>
      </c>
      <c r="O8361" s="6" t="s">
        <v>1578</v>
      </c>
      <c r="P8361" s="6">
        <v>46322</v>
      </c>
      <c r="Q8361" t="s">
        <v>278</v>
      </c>
      <c r="R8361" t="s">
        <v>16</v>
      </c>
      <c r="S8361" s="4">
        <v>40372</v>
      </c>
      <c r="T8361" s="7">
        <f>S8361-E8361</f>
        <v>4</v>
      </c>
      <c r="U8361" t="s">
        <v>14215</v>
      </c>
      <c r="V8361" s="6" t="s">
        <v>14251</v>
      </c>
      <c r="W8361" t="s">
        <v>14263</v>
      </c>
      <c r="X8361" t="s">
        <v>14200</v>
      </c>
      <c r="Y8361" t="str">
        <f>VLOOKUP(R8361,Managers!$A:$B,2,)</f>
        <v>Josh Martinez</v>
      </c>
      <c r="Z8361" s="11">
        <f>VLOOKUP(X8361,HourlyWages!$A:$B,2,0)</f>
        <v>59</v>
      </c>
      <c r="AA8361">
        <v>1</v>
      </c>
    </row>
    <row r="8362" spans="1:27" x14ac:dyDescent="0.3">
      <c r="A8362" t="b">
        <f>COUNTIF($C$1:C8362, C8362)&gt;1</f>
        <v>0</v>
      </c>
      <c r="B8362" t="b">
        <f>VLOOKUP(C8362,Sheet3!$A:$B,2,0) &gt; 1</f>
        <v>0</v>
      </c>
      <c r="C8362">
        <v>8361</v>
      </c>
      <c r="D8362">
        <v>59776</v>
      </c>
      <c r="E8362" s="4">
        <v>39881</v>
      </c>
      <c r="F8362">
        <v>35</v>
      </c>
      <c r="G8362" s="15">
        <f>I8362*F8362</f>
        <v>3850</v>
      </c>
      <c r="H8362" s="9">
        <v>0.01</v>
      </c>
      <c r="I8362" s="13">
        <f>VLOOKUP($U8362,Pricebook!$A:$D,4,0)</f>
        <v>110</v>
      </c>
      <c r="J8362" s="11">
        <f>G8362*(1-H8362)</f>
        <v>3811.5</v>
      </c>
      <c r="K8362" t="s">
        <v>769</v>
      </c>
      <c r="L8362" t="s">
        <v>269</v>
      </c>
      <c r="M8362" t="str">
        <f>VLOOKUP($L8362,Companies!$A:$G,7,)</f>
        <v>Electronic Components</v>
      </c>
      <c r="N8362" t="str">
        <f>VLOOKUP($L8362,Companies!$A:$G,6,)</f>
        <v>Technology</v>
      </c>
      <c r="O8362" s="6" t="s">
        <v>813</v>
      </c>
      <c r="P8362" s="6">
        <v>27801</v>
      </c>
      <c r="Q8362" t="s">
        <v>33</v>
      </c>
      <c r="R8362" t="s">
        <v>34</v>
      </c>
      <c r="S8362" s="4">
        <v>39885</v>
      </c>
      <c r="T8362" s="7">
        <f>S8362-E8362</f>
        <v>4</v>
      </c>
      <c r="U8362" t="s">
        <v>14220</v>
      </c>
      <c r="V8362" s="6" t="s">
        <v>14251</v>
      </c>
      <c r="W8362" t="s">
        <v>14261</v>
      </c>
      <c r="X8362" t="s">
        <v>14194</v>
      </c>
      <c r="Y8362" t="str">
        <f>VLOOKUP(R8362,Managers!$A:$B,2,)</f>
        <v>Frank Mitchell</v>
      </c>
      <c r="Z8362" s="11">
        <f>VLOOKUP(X8362,HourlyWages!$A:$B,2,0)</f>
        <v>71</v>
      </c>
      <c r="AA8362">
        <v>1</v>
      </c>
    </row>
    <row r="8363" spans="1:27" x14ac:dyDescent="0.3">
      <c r="A8363" t="b">
        <f>COUNTIF($C$1:C8363, C8363)&gt;1</f>
        <v>0</v>
      </c>
      <c r="B8363" t="b">
        <f>VLOOKUP(C8363,Sheet3!$A:$B,2,0) &gt; 1</f>
        <v>0</v>
      </c>
      <c r="C8363">
        <v>8362</v>
      </c>
      <c r="D8363">
        <v>59776</v>
      </c>
      <c r="E8363" s="4">
        <v>39881</v>
      </c>
      <c r="F8363">
        <v>33</v>
      </c>
      <c r="G8363" s="15">
        <f>I8363*F8363</f>
        <v>4950</v>
      </c>
      <c r="H8363" s="9">
        <v>7.0000000000000007E-2</v>
      </c>
      <c r="I8363" s="13">
        <f>VLOOKUP($U8363,Pricebook!$A:$D,4,0)</f>
        <v>150</v>
      </c>
      <c r="J8363" s="11">
        <f>G8363*(1-H8363)</f>
        <v>4603.5</v>
      </c>
      <c r="K8363" t="s">
        <v>769</v>
      </c>
      <c r="L8363" t="s">
        <v>269</v>
      </c>
      <c r="M8363" t="str">
        <f>VLOOKUP($L8363,Companies!$A:$G,7,)</f>
        <v>Electronic Components</v>
      </c>
      <c r="N8363" t="str">
        <f>VLOOKUP($L8363,Companies!$A:$G,6,)</f>
        <v>Technology</v>
      </c>
      <c r="O8363" s="6" t="s">
        <v>813</v>
      </c>
      <c r="P8363" s="6">
        <v>27801</v>
      </c>
      <c r="Q8363" t="s">
        <v>33</v>
      </c>
      <c r="R8363" t="s">
        <v>34</v>
      </c>
      <c r="S8363" s="4">
        <v>39885</v>
      </c>
      <c r="T8363" s="7">
        <f>S8363-E8363</f>
        <v>4</v>
      </c>
      <c r="U8363" t="s">
        <v>14216</v>
      </c>
      <c r="V8363" s="6" t="s">
        <v>14251</v>
      </c>
      <c r="W8363" t="s">
        <v>14263</v>
      </c>
      <c r="X8363" t="s">
        <v>14186</v>
      </c>
      <c r="Y8363" t="str">
        <f>VLOOKUP(R8363,Managers!$A:$B,2,)</f>
        <v>Frank Mitchell</v>
      </c>
      <c r="Z8363" s="11">
        <f>VLOOKUP(X8363,HourlyWages!$A:$B,2,0)</f>
        <v>67</v>
      </c>
      <c r="AA8363">
        <v>1</v>
      </c>
    </row>
    <row r="8364" spans="1:27" x14ac:dyDescent="0.3">
      <c r="A8364" t="b">
        <f>COUNTIF($C$1:C8364, C8364)&gt;1</f>
        <v>0</v>
      </c>
      <c r="B8364" t="b">
        <f>VLOOKUP(C8364,Sheet3!$A:$B,2,0) &gt; 1</f>
        <v>0</v>
      </c>
      <c r="C8364">
        <v>8363</v>
      </c>
      <c r="D8364">
        <v>59777</v>
      </c>
      <c r="E8364" s="4">
        <v>40524</v>
      </c>
      <c r="F8364">
        <v>19</v>
      </c>
      <c r="G8364" s="15">
        <f>I8364*F8364</f>
        <v>2850</v>
      </c>
      <c r="H8364" s="9">
        <v>0.05</v>
      </c>
      <c r="I8364" s="13">
        <f>VLOOKUP($U8364,Pricebook!$A:$D,4,0)</f>
        <v>150</v>
      </c>
      <c r="J8364" s="11">
        <f>G8364*(1-H8364)</f>
        <v>2707.5</v>
      </c>
      <c r="K8364" t="s">
        <v>243</v>
      </c>
      <c r="L8364" t="s">
        <v>244</v>
      </c>
      <c r="M8364" t="str">
        <f>VLOOKUP($L8364,Companies!$A:$G,7,)</f>
        <v>Computer Communications Equipment</v>
      </c>
      <c r="N8364" t="str">
        <f>VLOOKUP($L8364,Companies!$A:$G,6,)</f>
        <v>Technology</v>
      </c>
      <c r="O8364" s="6" t="s">
        <v>847</v>
      </c>
      <c r="P8364" s="6">
        <v>30501</v>
      </c>
      <c r="Q8364" t="s">
        <v>134</v>
      </c>
      <c r="R8364" t="s">
        <v>34</v>
      </c>
      <c r="S8364" s="4">
        <v>40525</v>
      </c>
      <c r="T8364" s="7">
        <f>S8364-E8364</f>
        <v>1</v>
      </c>
      <c r="U8364" t="s">
        <v>14211</v>
      </c>
      <c r="V8364" s="6" t="s">
        <v>14257</v>
      </c>
      <c r="W8364" t="s">
        <v>14264</v>
      </c>
      <c r="X8364" t="s">
        <v>14184</v>
      </c>
      <c r="Y8364" t="str">
        <f>VLOOKUP(R8364,Managers!$A:$B,2,)</f>
        <v>Frank Mitchell</v>
      </c>
      <c r="Z8364" s="11">
        <f>VLOOKUP(X8364,HourlyWages!$A:$B,2,0)</f>
        <v>50</v>
      </c>
      <c r="AA8364">
        <v>1</v>
      </c>
    </row>
    <row r="8365" spans="1:27" x14ac:dyDescent="0.3">
      <c r="A8365" t="b">
        <f>COUNTIF($C$1:C8365, C8365)&gt;1</f>
        <v>0</v>
      </c>
      <c r="B8365" t="b">
        <f>VLOOKUP(C8365,Sheet3!$A:$B,2,0) &gt; 1</f>
        <v>0</v>
      </c>
      <c r="C8365">
        <v>8364</v>
      </c>
      <c r="D8365">
        <v>59779</v>
      </c>
      <c r="E8365" s="4">
        <v>39950</v>
      </c>
      <c r="F8365">
        <v>30</v>
      </c>
      <c r="G8365" s="15">
        <f>I8365*F8365</f>
        <v>3750</v>
      </c>
      <c r="H8365" s="9">
        <v>0.04</v>
      </c>
      <c r="I8365" s="13">
        <f>VLOOKUP($U8365,Pricebook!$A:$D,4,0)</f>
        <v>125</v>
      </c>
      <c r="J8365" s="11">
        <f>G8365*(1-H8365)</f>
        <v>3600</v>
      </c>
      <c r="K8365" t="s">
        <v>376</v>
      </c>
      <c r="L8365" t="s">
        <v>377</v>
      </c>
      <c r="M8365" t="str">
        <f>VLOOKUP($L8365,Companies!$A:$G,7,)</f>
        <v>Packaged Foods</v>
      </c>
      <c r="N8365" t="str">
        <f>VLOOKUP($L8365,Companies!$A:$G,6,)</f>
        <v>Consumer Non-Durables</v>
      </c>
      <c r="O8365" s="6" t="s">
        <v>253</v>
      </c>
      <c r="P8365" s="6">
        <v>42071</v>
      </c>
      <c r="Q8365" t="s">
        <v>254</v>
      </c>
      <c r="R8365" t="s">
        <v>34</v>
      </c>
      <c r="S8365" s="4">
        <v>39957</v>
      </c>
      <c r="T8365" s="7">
        <f>S8365-E8365</f>
        <v>7</v>
      </c>
      <c r="U8365" t="s">
        <v>14221</v>
      </c>
      <c r="V8365" s="6" t="s">
        <v>14251</v>
      </c>
      <c r="W8365" t="s">
        <v>14252</v>
      </c>
      <c r="X8365" t="s">
        <v>14190</v>
      </c>
      <c r="Y8365" t="str">
        <f>VLOOKUP(R8365,Managers!$A:$B,2,)</f>
        <v>Frank Mitchell</v>
      </c>
      <c r="Z8365" s="11">
        <f>VLOOKUP(X8365,HourlyWages!$A:$B,2,0)</f>
        <v>67</v>
      </c>
      <c r="AA8365">
        <v>1</v>
      </c>
    </row>
    <row r="8366" spans="1:27" x14ac:dyDescent="0.3">
      <c r="A8366" t="b">
        <f>COUNTIF($C$1:C8366, C8366)&gt;1</f>
        <v>0</v>
      </c>
      <c r="B8366" t="b">
        <f>VLOOKUP(C8366,Sheet3!$A:$B,2,0) &gt; 1</f>
        <v>0</v>
      </c>
      <c r="C8366">
        <v>8365</v>
      </c>
      <c r="D8366">
        <v>59780</v>
      </c>
      <c r="E8366" s="4">
        <v>40229</v>
      </c>
      <c r="F8366">
        <v>21</v>
      </c>
      <c r="G8366" s="15">
        <f>I8366*F8366</f>
        <v>3150</v>
      </c>
      <c r="H8366" s="9">
        <v>0</v>
      </c>
      <c r="I8366" s="13">
        <f>VLOOKUP($U8366,Pricebook!$A:$D,4,0)</f>
        <v>150</v>
      </c>
      <c r="J8366" s="11">
        <f>G8366*(1-H8366)</f>
        <v>3150</v>
      </c>
      <c r="K8366" t="s">
        <v>234</v>
      </c>
      <c r="L8366" t="s">
        <v>235</v>
      </c>
      <c r="M8366" t="str">
        <f>VLOOKUP($L8366,Companies!$A:$G,7,)</f>
        <v>Television Services</v>
      </c>
      <c r="N8366" t="str">
        <f>VLOOKUP($L8366,Companies!$A:$G,6,)</f>
        <v>Consumer Services</v>
      </c>
      <c r="O8366" s="6" t="s">
        <v>703</v>
      </c>
      <c r="P8366" s="6">
        <v>80232</v>
      </c>
      <c r="Q8366" t="s">
        <v>237</v>
      </c>
      <c r="R8366" t="s">
        <v>23</v>
      </c>
      <c r="S8366" s="4">
        <v>40229</v>
      </c>
      <c r="T8366" s="7">
        <f>S8366-E8366</f>
        <v>0</v>
      </c>
      <c r="U8366" t="s">
        <v>14216</v>
      </c>
      <c r="V8366" s="6" t="s">
        <v>14257</v>
      </c>
      <c r="W8366" t="s">
        <v>14258</v>
      </c>
      <c r="X8366" t="s">
        <v>14189</v>
      </c>
      <c r="Y8366" t="str">
        <f>VLOOKUP(R8366,Managers!$A:$B,2,)</f>
        <v>Bob Turner</v>
      </c>
      <c r="Z8366" s="11">
        <f>VLOOKUP(X8366,HourlyWages!$A:$B,2,0)</f>
        <v>62</v>
      </c>
      <c r="AA8366">
        <v>1</v>
      </c>
    </row>
    <row r="8367" spans="1:27" x14ac:dyDescent="0.3">
      <c r="A8367" t="b">
        <f>COUNTIF($C$1:C8367, C8367)&gt;1</f>
        <v>0</v>
      </c>
      <c r="B8367" t="b">
        <f>VLOOKUP(C8367,Sheet3!$A:$B,2,0) &gt; 1</f>
        <v>0</v>
      </c>
      <c r="C8367">
        <v>8366</v>
      </c>
      <c r="D8367">
        <v>59781</v>
      </c>
      <c r="E8367" s="4">
        <v>41255</v>
      </c>
      <c r="F8367">
        <v>18</v>
      </c>
      <c r="G8367" s="15">
        <f>I8367*F8367</f>
        <v>2250</v>
      </c>
      <c r="H8367" s="9">
        <v>0.02</v>
      </c>
      <c r="I8367" s="13">
        <f>VLOOKUP($U8367,Pricebook!$A:$D,4,0)</f>
        <v>125</v>
      </c>
      <c r="J8367" s="11">
        <f>G8367*(1-H8367)</f>
        <v>2205</v>
      </c>
      <c r="K8367" t="s">
        <v>1421</v>
      </c>
      <c r="L8367" t="s">
        <v>434</v>
      </c>
      <c r="M8367" t="str">
        <f>VLOOKUP($L8367,Companies!$A:$G,7,)</f>
        <v>Telecommunications Equipment</v>
      </c>
      <c r="N8367" t="str">
        <f>VLOOKUP($L8367,Companies!$A:$G,6,)</f>
        <v>Consumer Services</v>
      </c>
      <c r="O8367" s="6" t="s">
        <v>1719</v>
      </c>
      <c r="P8367" s="6" t="s">
        <v>1720</v>
      </c>
      <c r="Q8367" t="s">
        <v>87</v>
      </c>
      <c r="R8367" t="s">
        <v>61</v>
      </c>
      <c r="S8367" s="4">
        <v>41257</v>
      </c>
      <c r="T8367" s="7">
        <f>S8367-E8367</f>
        <v>2</v>
      </c>
      <c r="U8367" t="s">
        <v>14208</v>
      </c>
      <c r="V8367" s="6" t="s">
        <v>14257</v>
      </c>
      <c r="W8367" t="s">
        <v>14259</v>
      </c>
      <c r="X8367" t="s">
        <v>14191</v>
      </c>
      <c r="Y8367" t="str">
        <f>VLOOKUP(R8367,Managers!$A:$B,2,)</f>
        <v>Allen Young</v>
      </c>
      <c r="Z8367" s="11">
        <f>VLOOKUP(X8367,HourlyWages!$A:$B,2,0)</f>
        <v>60</v>
      </c>
      <c r="AA8367">
        <v>1</v>
      </c>
    </row>
    <row r="8368" spans="1:27" x14ac:dyDescent="0.3">
      <c r="A8368" t="b">
        <f>COUNTIF($C$1:C8368, C8368)&gt;1</f>
        <v>0</v>
      </c>
      <c r="B8368" t="b">
        <f>VLOOKUP(C8368,Sheet3!$A:$B,2,0) &gt; 1</f>
        <v>0</v>
      </c>
      <c r="C8368">
        <v>8367</v>
      </c>
      <c r="D8368">
        <v>59781</v>
      </c>
      <c r="E8368" s="4">
        <v>41255</v>
      </c>
      <c r="F8368">
        <v>24</v>
      </c>
      <c r="G8368" s="15">
        <f>I8368*F8368</f>
        <v>3000</v>
      </c>
      <c r="H8368" s="9">
        <v>0.04</v>
      </c>
      <c r="I8368" s="13">
        <f>VLOOKUP($U8368,Pricebook!$A:$D,4,0)</f>
        <v>125</v>
      </c>
      <c r="J8368" s="11">
        <f>G8368*(1-H8368)</f>
        <v>2880</v>
      </c>
      <c r="K8368" t="s">
        <v>1421</v>
      </c>
      <c r="L8368" t="s">
        <v>434</v>
      </c>
      <c r="M8368" t="str">
        <f>VLOOKUP($L8368,Companies!$A:$G,7,)</f>
        <v>Telecommunications Equipment</v>
      </c>
      <c r="N8368" t="str">
        <f>VLOOKUP($L8368,Companies!$A:$G,6,)</f>
        <v>Consumer Services</v>
      </c>
      <c r="O8368" s="6" t="s">
        <v>2915</v>
      </c>
      <c r="P8368" s="6" t="s">
        <v>2916</v>
      </c>
      <c r="Q8368" t="s">
        <v>317</v>
      </c>
      <c r="R8368" t="s">
        <v>61</v>
      </c>
      <c r="S8368" s="4">
        <v>41256</v>
      </c>
      <c r="T8368" s="7">
        <f>S8368-E8368</f>
        <v>1</v>
      </c>
      <c r="U8368" t="s">
        <v>14221</v>
      </c>
      <c r="V8368" s="6" t="s">
        <v>14251</v>
      </c>
      <c r="W8368" t="s">
        <v>14263</v>
      </c>
      <c r="X8368" t="s">
        <v>14184</v>
      </c>
      <c r="Y8368" t="str">
        <f>VLOOKUP(R8368,Managers!$A:$B,2,)</f>
        <v>Allen Young</v>
      </c>
      <c r="Z8368" s="11">
        <f>VLOOKUP(X8368,HourlyWages!$A:$B,2,0)</f>
        <v>50</v>
      </c>
      <c r="AA8368">
        <v>1</v>
      </c>
    </row>
    <row r="8369" spans="1:27" x14ac:dyDescent="0.3">
      <c r="A8369" t="b">
        <f>COUNTIF($C$1:C8369, C8369)&gt;1</f>
        <v>0</v>
      </c>
      <c r="B8369" t="b">
        <f>VLOOKUP(C8369,Sheet3!$A:$B,2,0) &gt; 1</f>
        <v>0</v>
      </c>
      <c r="C8369">
        <v>8368</v>
      </c>
      <c r="D8369">
        <v>59781</v>
      </c>
      <c r="E8369" s="4">
        <v>41255</v>
      </c>
      <c r="F8369">
        <v>28</v>
      </c>
      <c r="G8369" s="15">
        <f>I8369*F8369</f>
        <v>3500</v>
      </c>
      <c r="H8369" s="9">
        <v>0.04</v>
      </c>
      <c r="I8369" s="13">
        <f>VLOOKUP($U8369,Pricebook!$A:$D,4,0)</f>
        <v>125</v>
      </c>
      <c r="J8369" s="11">
        <f>G8369*(1-H8369)</f>
        <v>3360</v>
      </c>
      <c r="K8369" t="s">
        <v>1421</v>
      </c>
      <c r="L8369" t="s">
        <v>434</v>
      </c>
      <c r="M8369" t="str">
        <f>VLOOKUP($L8369,Companies!$A:$G,7,)</f>
        <v>Telecommunications Equipment</v>
      </c>
      <c r="N8369" t="str">
        <f>VLOOKUP($L8369,Companies!$A:$G,6,)</f>
        <v>Consumer Services</v>
      </c>
      <c r="O8369" s="6" t="s">
        <v>649</v>
      </c>
      <c r="P8369" s="6" t="s">
        <v>2350</v>
      </c>
      <c r="Q8369" t="s">
        <v>87</v>
      </c>
      <c r="R8369" t="s">
        <v>61</v>
      </c>
      <c r="S8369" s="4">
        <v>41256</v>
      </c>
      <c r="T8369" s="7">
        <f>S8369-E8369</f>
        <v>1</v>
      </c>
      <c r="U8369" t="s">
        <v>14217</v>
      </c>
      <c r="V8369" s="6" t="s">
        <v>14251</v>
      </c>
      <c r="W8369" t="s">
        <v>14260</v>
      </c>
      <c r="X8369" t="s">
        <v>14197</v>
      </c>
      <c r="Y8369" t="str">
        <f>VLOOKUP(R8369,Managers!$A:$B,2,)</f>
        <v>Allen Young</v>
      </c>
      <c r="Z8369" s="11">
        <f>VLOOKUP(X8369,HourlyWages!$A:$B,2,0)</f>
        <v>71</v>
      </c>
      <c r="AA8369">
        <v>1</v>
      </c>
    </row>
    <row r="8370" spans="1:27" x14ac:dyDescent="0.3">
      <c r="A8370" t="b">
        <f>COUNTIF($C$1:C8370, C8370)&gt;1</f>
        <v>0</v>
      </c>
      <c r="B8370" t="b">
        <f>VLOOKUP(C8370,Sheet3!$A:$B,2,0) &gt; 1</f>
        <v>0</v>
      </c>
      <c r="C8370">
        <v>8369</v>
      </c>
      <c r="D8370">
        <v>59781</v>
      </c>
      <c r="E8370" s="4">
        <v>41255</v>
      </c>
      <c r="F8370">
        <v>43</v>
      </c>
      <c r="G8370" s="15">
        <f>I8370*F8370</f>
        <v>4730</v>
      </c>
      <c r="H8370" s="9">
        <v>0</v>
      </c>
      <c r="I8370" s="13">
        <f>VLOOKUP($U8370,Pricebook!$A:$D,4,0)</f>
        <v>110</v>
      </c>
      <c r="J8370" s="11">
        <f>G8370*(1-H8370)</f>
        <v>4730</v>
      </c>
      <c r="K8370" t="s">
        <v>1421</v>
      </c>
      <c r="L8370" t="s">
        <v>434</v>
      </c>
      <c r="M8370" t="str">
        <f>VLOOKUP($L8370,Companies!$A:$G,7,)</f>
        <v>Telecommunications Equipment</v>
      </c>
      <c r="N8370" t="str">
        <f>VLOOKUP($L8370,Companies!$A:$G,6,)</f>
        <v>Consumer Services</v>
      </c>
      <c r="O8370" s="6" t="s">
        <v>2727</v>
      </c>
      <c r="P8370" s="6">
        <v>92105</v>
      </c>
      <c r="Q8370" t="s">
        <v>114</v>
      </c>
      <c r="R8370" t="s">
        <v>23</v>
      </c>
      <c r="S8370" s="4">
        <v>41256</v>
      </c>
      <c r="T8370" s="7">
        <f>S8370-E8370</f>
        <v>1</v>
      </c>
      <c r="U8370" t="s">
        <v>14220</v>
      </c>
      <c r="V8370" s="6" t="s">
        <v>14251</v>
      </c>
      <c r="W8370" t="s">
        <v>14263</v>
      </c>
      <c r="X8370" t="s">
        <v>14189</v>
      </c>
      <c r="Y8370" t="str">
        <f>VLOOKUP(R8370,Managers!$A:$B,2,)</f>
        <v>Bob Turner</v>
      </c>
      <c r="Z8370" s="11">
        <f>VLOOKUP(X8370,HourlyWages!$A:$B,2,0)</f>
        <v>62</v>
      </c>
      <c r="AA8370">
        <v>1</v>
      </c>
    </row>
    <row r="8371" spans="1:27" x14ac:dyDescent="0.3">
      <c r="A8371" t="b">
        <f>COUNTIF($C$1:C8371, C8371)&gt;1</f>
        <v>0</v>
      </c>
      <c r="B8371" t="b">
        <f>VLOOKUP(C8371,Sheet3!$A:$B,2,0) &gt; 1</f>
        <v>0</v>
      </c>
      <c r="C8371">
        <v>8370</v>
      </c>
      <c r="D8371">
        <v>59781</v>
      </c>
      <c r="E8371" s="4">
        <v>41255</v>
      </c>
      <c r="F8371">
        <v>24</v>
      </c>
      <c r="G8371" s="15">
        <f>I8371*F8371</f>
        <v>2640</v>
      </c>
      <c r="H8371" s="9">
        <v>0.1</v>
      </c>
      <c r="I8371" s="13">
        <f>VLOOKUP($U8371,Pricebook!$A:$D,4,0)</f>
        <v>110</v>
      </c>
      <c r="J8371" s="11">
        <f>G8371*(1-H8371)</f>
        <v>2376</v>
      </c>
      <c r="K8371" t="s">
        <v>1421</v>
      </c>
      <c r="L8371" t="s">
        <v>434</v>
      </c>
      <c r="M8371" t="str">
        <f>VLOOKUP($L8371,Companies!$A:$G,7,)</f>
        <v>Telecommunications Equipment</v>
      </c>
      <c r="N8371" t="str">
        <f>VLOOKUP($L8371,Companies!$A:$G,6,)</f>
        <v>Consumer Services</v>
      </c>
      <c r="O8371" s="6" t="s">
        <v>2727</v>
      </c>
      <c r="P8371" s="6">
        <v>92105</v>
      </c>
      <c r="Q8371" t="s">
        <v>114</v>
      </c>
      <c r="R8371" t="s">
        <v>23</v>
      </c>
      <c r="S8371" s="4">
        <v>41256</v>
      </c>
      <c r="T8371" s="7">
        <f>S8371-E8371</f>
        <v>1</v>
      </c>
      <c r="U8371" t="s">
        <v>14215</v>
      </c>
      <c r="V8371" s="6" t="s">
        <v>14257</v>
      </c>
      <c r="W8371" t="s">
        <v>14264</v>
      </c>
      <c r="X8371" t="s">
        <v>14202</v>
      </c>
      <c r="Y8371" t="str">
        <f>VLOOKUP(R8371,Managers!$A:$B,2,)</f>
        <v>Bob Turner</v>
      </c>
      <c r="Z8371" s="11">
        <f>VLOOKUP(X8371,HourlyWages!$A:$B,2,0)</f>
        <v>71</v>
      </c>
      <c r="AA8371">
        <v>1</v>
      </c>
    </row>
    <row r="8372" spans="1:27" x14ac:dyDescent="0.3">
      <c r="A8372" t="b">
        <f>COUNTIF($C$1:C8372, C8372)&gt;1</f>
        <v>0</v>
      </c>
      <c r="B8372" t="b">
        <f>VLOOKUP(C8372,Sheet3!$A:$B,2,0) &gt; 1</f>
        <v>0</v>
      </c>
      <c r="C8372">
        <v>8371</v>
      </c>
      <c r="D8372">
        <v>59783</v>
      </c>
      <c r="E8372" s="4">
        <v>40409</v>
      </c>
      <c r="F8372">
        <v>36</v>
      </c>
      <c r="G8372" s="15">
        <f>I8372*F8372</f>
        <v>5040</v>
      </c>
      <c r="H8372" s="9">
        <v>0.01</v>
      </c>
      <c r="I8372" s="13">
        <f>VLOOKUP($U8372,Pricebook!$A:$D,4,0)</f>
        <v>140</v>
      </c>
      <c r="J8372" s="11">
        <f>G8372*(1-H8372)</f>
        <v>4989.6000000000004</v>
      </c>
      <c r="K8372" t="s">
        <v>694</v>
      </c>
      <c r="L8372" t="s">
        <v>235</v>
      </c>
      <c r="M8372" t="str">
        <f>VLOOKUP($L8372,Companies!$A:$G,7,)</f>
        <v>Television Services</v>
      </c>
      <c r="N8372" t="str">
        <f>VLOOKUP($L8372,Companies!$A:$G,6,)</f>
        <v>Consumer Services</v>
      </c>
      <c r="O8372" s="6" t="s">
        <v>2450</v>
      </c>
      <c r="P8372" s="6">
        <v>85023</v>
      </c>
      <c r="Q8372" t="s">
        <v>70</v>
      </c>
      <c r="R8372" t="s">
        <v>23</v>
      </c>
      <c r="S8372" s="4">
        <v>40414</v>
      </c>
      <c r="T8372" s="7">
        <f>S8372-E8372</f>
        <v>5</v>
      </c>
      <c r="U8372" t="s">
        <v>14207</v>
      </c>
      <c r="V8372" s="6" t="s">
        <v>14251</v>
      </c>
      <c r="W8372" t="s">
        <v>14252</v>
      </c>
      <c r="X8372" t="s">
        <v>14196</v>
      </c>
      <c r="Y8372" t="str">
        <f>VLOOKUP(R8372,Managers!$A:$B,2,)</f>
        <v>Bob Turner</v>
      </c>
      <c r="Z8372" s="11">
        <f>VLOOKUP(X8372,HourlyWages!$A:$B,2,0)</f>
        <v>58</v>
      </c>
      <c r="AA8372">
        <v>1</v>
      </c>
    </row>
    <row r="8373" spans="1:27" x14ac:dyDescent="0.3">
      <c r="A8373" t="b">
        <f>COUNTIF($C$1:C8373, C8373)&gt;1</f>
        <v>0</v>
      </c>
      <c r="B8373" t="b">
        <f>VLOOKUP(C8373,Sheet3!$A:$B,2,0) &gt; 1</f>
        <v>0</v>
      </c>
      <c r="C8373">
        <v>8372</v>
      </c>
      <c r="D8373">
        <v>59809</v>
      </c>
      <c r="E8373" s="4">
        <v>40610</v>
      </c>
      <c r="F8373">
        <v>12</v>
      </c>
      <c r="G8373" s="15">
        <f>I8373*F8373</f>
        <v>1920</v>
      </c>
      <c r="H8373" s="9">
        <v>0.08</v>
      </c>
      <c r="I8373" s="13">
        <f>VLOOKUP($U8373,Pricebook!$A:$D,4,0)</f>
        <v>160</v>
      </c>
      <c r="J8373" s="11">
        <f>G8373*(1-H8373)</f>
        <v>1766.4</v>
      </c>
      <c r="K8373" t="s">
        <v>884</v>
      </c>
      <c r="L8373" t="s">
        <v>621</v>
      </c>
      <c r="M8373" t="str">
        <f>VLOOKUP($L8373,Companies!$A:$G,7,)</f>
        <v>Semiconductors</v>
      </c>
      <c r="N8373" t="str">
        <f>VLOOKUP($L8373,Companies!$A:$G,6,)</f>
        <v>Technology</v>
      </c>
      <c r="O8373" s="6" t="s">
        <v>2832</v>
      </c>
      <c r="P8373" s="6">
        <v>27511</v>
      </c>
      <c r="Q8373" t="s">
        <v>33</v>
      </c>
      <c r="R8373" t="s">
        <v>34</v>
      </c>
      <c r="S8373" s="4">
        <v>40612</v>
      </c>
      <c r="T8373" s="7">
        <f>S8373-E8373</f>
        <v>2</v>
      </c>
      <c r="U8373" t="s">
        <v>14218</v>
      </c>
      <c r="V8373" s="6" t="s">
        <v>14251</v>
      </c>
      <c r="W8373" t="s">
        <v>14263</v>
      </c>
      <c r="X8373" t="s">
        <v>14189</v>
      </c>
      <c r="Y8373" t="str">
        <f>VLOOKUP(R8373,Managers!$A:$B,2,)</f>
        <v>Frank Mitchell</v>
      </c>
      <c r="Z8373" s="11">
        <f>VLOOKUP(X8373,HourlyWages!$A:$B,2,0)</f>
        <v>62</v>
      </c>
      <c r="AA8373">
        <v>1</v>
      </c>
    </row>
    <row r="8374" spans="1:27" x14ac:dyDescent="0.3">
      <c r="A8374" t="b">
        <f>COUNTIF($C$1:C8374, C8374)&gt;1</f>
        <v>0</v>
      </c>
      <c r="B8374" t="b">
        <f>VLOOKUP(C8374,Sheet3!$A:$B,2,0) &gt; 1</f>
        <v>0</v>
      </c>
      <c r="C8374">
        <v>8373</v>
      </c>
      <c r="D8374">
        <v>59809</v>
      </c>
      <c r="E8374" s="4">
        <v>40610</v>
      </c>
      <c r="F8374">
        <v>16</v>
      </c>
      <c r="G8374" s="15">
        <f>I8374*F8374</f>
        <v>2400</v>
      </c>
      <c r="H8374" s="9">
        <v>0.02</v>
      </c>
      <c r="I8374" s="13">
        <f>VLOOKUP($U8374,Pricebook!$A:$D,4,0)</f>
        <v>150</v>
      </c>
      <c r="J8374" s="11">
        <f>G8374*(1-H8374)</f>
        <v>2352</v>
      </c>
      <c r="K8374" t="s">
        <v>884</v>
      </c>
      <c r="L8374" t="s">
        <v>621</v>
      </c>
      <c r="M8374" t="str">
        <f>VLOOKUP($L8374,Companies!$A:$G,7,)</f>
        <v>Semiconductors</v>
      </c>
      <c r="N8374" t="str">
        <f>VLOOKUP($L8374,Companies!$A:$G,6,)</f>
        <v>Technology</v>
      </c>
      <c r="O8374" s="6" t="s">
        <v>2832</v>
      </c>
      <c r="P8374" s="6">
        <v>27511</v>
      </c>
      <c r="Q8374" t="s">
        <v>33</v>
      </c>
      <c r="R8374" t="s">
        <v>34</v>
      </c>
      <c r="S8374" s="4">
        <v>40611</v>
      </c>
      <c r="T8374" s="7">
        <f>S8374-E8374</f>
        <v>1</v>
      </c>
      <c r="U8374" t="s">
        <v>14211</v>
      </c>
      <c r="V8374" s="6" t="s">
        <v>14251</v>
      </c>
      <c r="W8374" t="s">
        <v>14263</v>
      </c>
      <c r="X8374" t="s">
        <v>14194</v>
      </c>
      <c r="Y8374" t="str">
        <f>VLOOKUP(R8374,Managers!$A:$B,2,)</f>
        <v>Frank Mitchell</v>
      </c>
      <c r="Z8374" s="11">
        <f>VLOOKUP(X8374,HourlyWages!$A:$B,2,0)</f>
        <v>71</v>
      </c>
      <c r="AA8374">
        <v>1</v>
      </c>
    </row>
    <row r="8375" spans="1:27" x14ac:dyDescent="0.3">
      <c r="A8375" t="b">
        <f>COUNTIF($C$1:C8375, C8375)&gt;1</f>
        <v>0</v>
      </c>
      <c r="B8375" t="b">
        <f>VLOOKUP(C8375,Sheet3!$A:$B,2,0) &gt; 1</f>
        <v>0</v>
      </c>
      <c r="C8375">
        <v>8374</v>
      </c>
      <c r="D8375">
        <v>59812</v>
      </c>
      <c r="E8375" s="4">
        <v>40716</v>
      </c>
      <c r="F8375">
        <v>46</v>
      </c>
      <c r="G8375" s="15">
        <f>I8375*F8375</f>
        <v>9200</v>
      </c>
      <c r="H8375" s="9">
        <v>0</v>
      </c>
      <c r="I8375" s="13">
        <f>VLOOKUP($U8375,Pricebook!$A:$D,4,0)</f>
        <v>200</v>
      </c>
      <c r="J8375" s="11">
        <f>G8375*(1-H8375)</f>
        <v>9200</v>
      </c>
      <c r="K8375" t="s">
        <v>916</v>
      </c>
      <c r="L8375" t="s">
        <v>594</v>
      </c>
      <c r="M8375" t="str">
        <f>VLOOKUP($L8375,Companies!$A:$G,7,)</f>
        <v>Semiconductors</v>
      </c>
      <c r="N8375" t="str">
        <f>VLOOKUP($L8375,Companies!$A:$G,6,)</f>
        <v>Technology</v>
      </c>
      <c r="O8375" s="6" t="s">
        <v>1832</v>
      </c>
      <c r="P8375" s="6">
        <v>92804</v>
      </c>
      <c r="Q8375" t="s">
        <v>114</v>
      </c>
      <c r="R8375" t="s">
        <v>23</v>
      </c>
      <c r="S8375" s="4">
        <v>40716</v>
      </c>
      <c r="T8375" s="7">
        <f>S8375-E8375</f>
        <v>0</v>
      </c>
      <c r="U8375" t="s">
        <v>14206</v>
      </c>
      <c r="V8375" s="6" t="s">
        <v>14251</v>
      </c>
      <c r="W8375" t="s">
        <v>14253</v>
      </c>
      <c r="X8375" t="s">
        <v>14186</v>
      </c>
      <c r="Y8375" t="str">
        <f>VLOOKUP(R8375,Managers!$A:$B,2,)</f>
        <v>Bob Turner</v>
      </c>
      <c r="Z8375" s="11">
        <f>VLOOKUP(X8375,HourlyWages!$A:$B,2,0)</f>
        <v>67</v>
      </c>
      <c r="AA8375">
        <v>1</v>
      </c>
    </row>
    <row r="8376" spans="1:27" x14ac:dyDescent="0.3">
      <c r="A8376" t="b">
        <f>COUNTIF($C$1:C8376, C8376)&gt;1</f>
        <v>0</v>
      </c>
      <c r="B8376" t="b">
        <f>VLOOKUP(C8376,Sheet3!$A:$B,2,0) &gt; 1</f>
        <v>0</v>
      </c>
      <c r="C8376">
        <v>8375</v>
      </c>
      <c r="D8376">
        <v>59812</v>
      </c>
      <c r="E8376" s="4">
        <v>40716</v>
      </c>
      <c r="F8376">
        <v>2</v>
      </c>
      <c r="G8376" s="15">
        <f>I8376*F8376</f>
        <v>250</v>
      </c>
      <c r="H8376" s="9">
        <v>0.06</v>
      </c>
      <c r="I8376" s="13">
        <f>VLOOKUP($U8376,Pricebook!$A:$D,4,0)</f>
        <v>125</v>
      </c>
      <c r="J8376" s="11">
        <f>G8376*(1-H8376)</f>
        <v>235</v>
      </c>
      <c r="K8376" t="s">
        <v>916</v>
      </c>
      <c r="L8376" t="s">
        <v>594</v>
      </c>
      <c r="M8376" t="str">
        <f>VLOOKUP($L8376,Companies!$A:$G,7,)</f>
        <v>Semiconductors</v>
      </c>
      <c r="N8376" t="str">
        <f>VLOOKUP($L8376,Companies!$A:$G,6,)</f>
        <v>Technology</v>
      </c>
      <c r="O8376" s="6" t="s">
        <v>627</v>
      </c>
      <c r="P8376" s="6">
        <v>94509</v>
      </c>
      <c r="Q8376" t="s">
        <v>114</v>
      </c>
      <c r="R8376" t="s">
        <v>23</v>
      </c>
      <c r="S8376" s="4">
        <v>40717</v>
      </c>
      <c r="T8376" s="7">
        <f>S8376-E8376</f>
        <v>1</v>
      </c>
      <c r="U8376" t="s">
        <v>14208</v>
      </c>
      <c r="V8376" s="6" t="s">
        <v>14257</v>
      </c>
      <c r="W8376" t="s">
        <v>14259</v>
      </c>
      <c r="X8376" t="s">
        <v>14200</v>
      </c>
      <c r="Y8376" t="str">
        <f>VLOOKUP(R8376,Managers!$A:$B,2,)</f>
        <v>Bob Turner</v>
      </c>
      <c r="Z8376" s="11">
        <f>VLOOKUP(X8376,HourlyWages!$A:$B,2,0)</f>
        <v>59</v>
      </c>
      <c r="AA8376">
        <v>1</v>
      </c>
    </row>
    <row r="8377" spans="1:27" x14ac:dyDescent="0.3">
      <c r="A8377" t="b">
        <f>COUNTIF($C$1:C8377, C8377)&gt;1</f>
        <v>0</v>
      </c>
      <c r="B8377" t="b">
        <f>VLOOKUP(C8377,Sheet3!$A:$B,2,0) &gt; 1</f>
        <v>0</v>
      </c>
      <c r="C8377">
        <v>8376</v>
      </c>
      <c r="D8377">
        <v>59815</v>
      </c>
      <c r="E8377" s="4">
        <v>40527</v>
      </c>
      <c r="F8377">
        <v>14</v>
      </c>
      <c r="G8377" s="15">
        <f>I8377*F8377</f>
        <v>1540</v>
      </c>
      <c r="H8377" s="9">
        <v>0.09</v>
      </c>
      <c r="I8377" s="13">
        <f>VLOOKUP($U8377,Pricebook!$A:$D,4,0)</f>
        <v>110</v>
      </c>
      <c r="J8377" s="11">
        <f>G8377*(1-H8377)</f>
        <v>1401.4</v>
      </c>
      <c r="K8377" t="s">
        <v>774</v>
      </c>
      <c r="L8377" t="s">
        <v>775</v>
      </c>
      <c r="M8377" t="str">
        <f>VLOOKUP($L8377,Companies!$A:$G,7,)</f>
        <v>Computer Software: Prepackaged Software</v>
      </c>
      <c r="N8377" t="str">
        <f>VLOOKUP($L8377,Companies!$A:$G,6,)</f>
        <v>Technology</v>
      </c>
      <c r="O8377" s="6" t="s">
        <v>345</v>
      </c>
      <c r="P8377" s="6">
        <v>95070</v>
      </c>
      <c r="Q8377" t="s">
        <v>114</v>
      </c>
      <c r="R8377" t="s">
        <v>23</v>
      </c>
      <c r="S8377" s="4">
        <v>40529</v>
      </c>
      <c r="T8377" s="7">
        <f>S8377-E8377</f>
        <v>2</v>
      </c>
      <c r="U8377" t="s">
        <v>14215</v>
      </c>
      <c r="V8377" s="6" t="s">
        <v>14251</v>
      </c>
      <c r="W8377" t="s">
        <v>14266</v>
      </c>
      <c r="X8377" t="s">
        <v>14190</v>
      </c>
      <c r="Y8377" t="str">
        <f>VLOOKUP(R8377,Managers!$A:$B,2,)</f>
        <v>Bob Turner</v>
      </c>
      <c r="Z8377" s="11">
        <f>VLOOKUP(X8377,HourlyWages!$A:$B,2,0)</f>
        <v>67</v>
      </c>
      <c r="AA8377">
        <v>1</v>
      </c>
    </row>
    <row r="8378" spans="1:27" x14ac:dyDescent="0.3">
      <c r="A8378" t="b">
        <f>COUNTIF($C$1:C8378, C8378)&gt;1</f>
        <v>0</v>
      </c>
      <c r="B8378" t="b">
        <f>VLOOKUP(C8378,Sheet3!$A:$B,2,0) &gt; 1</f>
        <v>0</v>
      </c>
      <c r="C8378">
        <v>8377</v>
      </c>
      <c r="D8378">
        <v>59845</v>
      </c>
      <c r="E8378" s="4">
        <v>40169</v>
      </c>
      <c r="F8378">
        <v>42</v>
      </c>
      <c r="G8378" s="15">
        <f>I8378*F8378</f>
        <v>5880</v>
      </c>
      <c r="H8378" s="9">
        <v>0.04</v>
      </c>
      <c r="I8378" s="13">
        <f>VLOOKUP($U8378,Pricebook!$A:$D,4,0)</f>
        <v>140</v>
      </c>
      <c r="J8378" s="11">
        <f>G8378*(1-H8378)</f>
        <v>5644.8</v>
      </c>
      <c r="K8378" t="s">
        <v>543</v>
      </c>
      <c r="L8378" t="s">
        <v>544</v>
      </c>
      <c r="M8378" t="str">
        <f>VLOOKUP($L8378,Companies!$A:$G,7,)</f>
        <v>Telecommunications Equipment</v>
      </c>
      <c r="N8378" t="str">
        <f>VLOOKUP($L8378,Companies!$A:$G,6,)</f>
        <v>Consumer Services</v>
      </c>
      <c r="O8378" s="6" t="s">
        <v>2394</v>
      </c>
      <c r="P8378" s="6">
        <v>78852</v>
      </c>
      <c r="Q8378" t="s">
        <v>48</v>
      </c>
      <c r="R8378" t="s">
        <v>16</v>
      </c>
      <c r="S8378" s="4">
        <v>40173</v>
      </c>
      <c r="T8378" s="7">
        <f>S8378-E8378</f>
        <v>4</v>
      </c>
      <c r="U8378" t="s">
        <v>14213</v>
      </c>
      <c r="V8378" s="6" t="s">
        <v>14251</v>
      </c>
      <c r="W8378" t="s">
        <v>14268</v>
      </c>
      <c r="X8378" t="s">
        <v>14199</v>
      </c>
      <c r="Y8378" t="str">
        <f>VLOOKUP(R8378,Managers!$A:$B,2,)</f>
        <v>Josh Martinez</v>
      </c>
      <c r="Z8378" s="11">
        <f>VLOOKUP(X8378,HourlyWages!$A:$B,2,0)</f>
        <v>68</v>
      </c>
      <c r="AA8378">
        <v>1</v>
      </c>
    </row>
    <row r="8379" spans="1:27" x14ac:dyDescent="0.3">
      <c r="A8379" t="b">
        <f>COUNTIF($C$1:C8379, C8379)&gt;1</f>
        <v>0</v>
      </c>
      <c r="B8379" t="b">
        <f>VLOOKUP(C8379,Sheet3!$A:$B,2,0) &gt; 1</f>
        <v>1</v>
      </c>
      <c r="C8379">
        <v>8378</v>
      </c>
      <c r="D8379">
        <v>59845</v>
      </c>
      <c r="E8379" s="4">
        <v>40169</v>
      </c>
      <c r="F8379">
        <v>28</v>
      </c>
      <c r="G8379" s="15">
        <f>I8379*F8379</f>
        <v>3080</v>
      </c>
      <c r="H8379" s="9">
        <v>0.06</v>
      </c>
      <c r="I8379" s="13">
        <f>VLOOKUP($U8379,Pricebook!$A:$D,4,0)</f>
        <v>110</v>
      </c>
      <c r="J8379" s="11">
        <f>G8379*(1-H8379)</f>
        <v>2895.2</v>
      </c>
      <c r="K8379" t="s">
        <v>543</v>
      </c>
      <c r="L8379" t="s">
        <v>544</v>
      </c>
      <c r="M8379" t="str">
        <f>VLOOKUP($L8379,Companies!$A:$G,7,)</f>
        <v>Telecommunications Equipment</v>
      </c>
      <c r="N8379" t="str">
        <f>VLOOKUP($L8379,Companies!$A:$G,6,)</f>
        <v>Consumer Services</v>
      </c>
      <c r="O8379" s="6" t="s">
        <v>807</v>
      </c>
      <c r="P8379" s="6">
        <v>78539</v>
      </c>
      <c r="Q8379" t="s">
        <v>48</v>
      </c>
      <c r="R8379" t="s">
        <v>16</v>
      </c>
      <c r="S8379" s="4">
        <v>40174</v>
      </c>
      <c r="T8379" s="7">
        <f>S8379-E8379</f>
        <v>5</v>
      </c>
      <c r="U8379" t="s">
        <v>14215</v>
      </c>
      <c r="V8379" s="6" t="s">
        <v>14251</v>
      </c>
      <c r="W8379" t="s">
        <v>14252</v>
      </c>
      <c r="X8379" t="s">
        <v>14189</v>
      </c>
      <c r="Y8379" t="str">
        <f>VLOOKUP(R8379,Managers!$A:$B,2,)</f>
        <v>Josh Martinez</v>
      </c>
      <c r="Z8379" s="11">
        <f>VLOOKUP(X8379,HourlyWages!$A:$B,2,0)</f>
        <v>62</v>
      </c>
      <c r="AA8379">
        <v>1</v>
      </c>
    </row>
    <row r="8380" spans="1:27" x14ac:dyDescent="0.3">
      <c r="A8380" t="b">
        <f>COUNTIF($C$1:C8380, C8380)&gt;1</f>
        <v>0</v>
      </c>
      <c r="B8380" t="b">
        <f>VLOOKUP(C8380,Sheet3!$A:$B,2,0) &gt; 1</f>
        <v>1</v>
      </c>
      <c r="C8380">
        <v>8379</v>
      </c>
      <c r="D8380">
        <v>59878</v>
      </c>
      <c r="E8380" s="4">
        <v>41057</v>
      </c>
      <c r="F8380">
        <v>6</v>
      </c>
      <c r="G8380" s="15">
        <f>I8380*F8380</f>
        <v>900</v>
      </c>
      <c r="H8380" s="9">
        <v>0.1</v>
      </c>
      <c r="I8380" s="13">
        <f>VLOOKUP($U8380,Pricebook!$A:$D,4,0)</f>
        <v>150</v>
      </c>
      <c r="J8380" s="11">
        <f>G8380*(1-H8380)</f>
        <v>810</v>
      </c>
      <c r="K8380" t="s">
        <v>2292</v>
      </c>
      <c r="L8380" t="s">
        <v>571</v>
      </c>
      <c r="M8380" t="str">
        <f>VLOOKUP($L8380,Companies!$A:$G,7,)</f>
        <v>EDP Services</v>
      </c>
      <c r="N8380" t="str">
        <f>VLOOKUP($L8380,Companies!$A:$G,6,)</f>
        <v>Technology</v>
      </c>
      <c r="O8380" s="6" t="s">
        <v>849</v>
      </c>
      <c r="P8380" s="6">
        <v>63385</v>
      </c>
      <c r="Q8380" t="s">
        <v>358</v>
      </c>
      <c r="R8380" t="s">
        <v>16</v>
      </c>
      <c r="S8380" s="4">
        <v>41058</v>
      </c>
      <c r="T8380" s="7">
        <f>S8380-E8380</f>
        <v>1</v>
      </c>
      <c r="U8380" t="s">
        <v>14216</v>
      </c>
      <c r="V8380" s="6" t="s">
        <v>14251</v>
      </c>
      <c r="W8380" t="s">
        <v>14263</v>
      </c>
      <c r="X8380" t="s">
        <v>14193</v>
      </c>
      <c r="Y8380" t="str">
        <f>VLOOKUP(R8380,Managers!$A:$B,2,)</f>
        <v>Josh Martinez</v>
      </c>
      <c r="Z8380" s="11">
        <f>VLOOKUP(X8380,HourlyWages!$A:$B,2,0)</f>
        <v>57</v>
      </c>
      <c r="AA8380">
        <v>1</v>
      </c>
    </row>
    <row r="8381" spans="1:27" x14ac:dyDescent="0.3">
      <c r="A8381" t="b">
        <f>COUNTIF($C$1:C8381, C8381)&gt;1</f>
        <v>0</v>
      </c>
      <c r="B8381" t="b">
        <f>VLOOKUP(C8381,Sheet3!$A:$B,2,0) &gt; 1</f>
        <v>1</v>
      </c>
      <c r="C8381">
        <v>8380</v>
      </c>
      <c r="D8381">
        <v>59878</v>
      </c>
      <c r="E8381" s="4">
        <v>41057</v>
      </c>
      <c r="F8381">
        <v>23</v>
      </c>
      <c r="G8381" s="15">
        <f>I8381*F8381</f>
        <v>4600</v>
      </c>
      <c r="H8381" s="9">
        <v>0.08</v>
      </c>
      <c r="I8381" s="13">
        <f>VLOOKUP($U8381,Pricebook!$A:$D,4,0)</f>
        <v>200</v>
      </c>
      <c r="J8381" s="11">
        <f>G8381*(1-H8381)</f>
        <v>4232</v>
      </c>
      <c r="K8381" t="s">
        <v>2292</v>
      </c>
      <c r="L8381" t="s">
        <v>571</v>
      </c>
      <c r="M8381" t="str">
        <f>VLOOKUP($L8381,Companies!$A:$G,7,)</f>
        <v>EDP Services</v>
      </c>
      <c r="N8381" t="str">
        <f>VLOOKUP($L8381,Companies!$A:$G,6,)</f>
        <v>Technology</v>
      </c>
      <c r="O8381" s="6" t="s">
        <v>849</v>
      </c>
      <c r="P8381" s="6">
        <v>63385</v>
      </c>
      <c r="Q8381" t="s">
        <v>358</v>
      </c>
      <c r="R8381" t="s">
        <v>16</v>
      </c>
      <c r="S8381" s="4">
        <v>41058</v>
      </c>
      <c r="T8381" s="7">
        <f>S8381-E8381</f>
        <v>1</v>
      </c>
      <c r="U8381" t="s">
        <v>14206</v>
      </c>
      <c r="V8381" s="6" t="s">
        <v>14257</v>
      </c>
      <c r="W8381" t="s">
        <v>14264</v>
      </c>
      <c r="X8381" t="s">
        <v>14190</v>
      </c>
      <c r="Y8381" t="str">
        <f>VLOOKUP(R8381,Managers!$A:$B,2,)</f>
        <v>Josh Martinez</v>
      </c>
      <c r="Z8381" s="11">
        <f>VLOOKUP(X8381,HourlyWages!$A:$B,2,0)</f>
        <v>67</v>
      </c>
      <c r="AA8381">
        <v>1</v>
      </c>
    </row>
    <row r="8382" spans="1:27" x14ac:dyDescent="0.3">
      <c r="A8382" t="b">
        <f>COUNTIF($C$1:C8382, C8382)&gt;1</f>
        <v>0</v>
      </c>
      <c r="B8382" t="b">
        <f>VLOOKUP(C8382,Sheet3!$A:$B,2,0) &gt; 1</f>
        <v>1</v>
      </c>
      <c r="C8382">
        <v>8381</v>
      </c>
      <c r="D8382">
        <v>59879</v>
      </c>
      <c r="E8382" s="4">
        <v>39881</v>
      </c>
      <c r="F8382">
        <v>33</v>
      </c>
      <c r="G8382" s="15">
        <f>I8382*F8382</f>
        <v>4950</v>
      </c>
      <c r="H8382" s="9">
        <v>0.04</v>
      </c>
      <c r="I8382" s="13">
        <f>VLOOKUP($U8382,Pricebook!$A:$D,4,0)</f>
        <v>150</v>
      </c>
      <c r="J8382" s="11">
        <f>G8382*(1-H8382)</f>
        <v>4752</v>
      </c>
      <c r="K8382" t="s">
        <v>2584</v>
      </c>
      <c r="L8382" t="s">
        <v>93</v>
      </c>
      <c r="M8382" t="str">
        <f>VLOOKUP($L8382,Companies!$A:$G,7,)</f>
        <v>Television Services</v>
      </c>
      <c r="N8382" t="str">
        <f>VLOOKUP($L8382,Companies!$A:$G,6,)</f>
        <v>Consumer Services</v>
      </c>
      <c r="O8382" s="6" t="s">
        <v>2593</v>
      </c>
      <c r="P8382" s="6">
        <v>38671</v>
      </c>
      <c r="Q8382" t="s">
        <v>699</v>
      </c>
      <c r="R8382" t="s">
        <v>34</v>
      </c>
      <c r="S8382" s="4">
        <v>39883</v>
      </c>
      <c r="T8382" s="7">
        <f>S8382-E8382</f>
        <v>2</v>
      </c>
      <c r="U8382" t="s">
        <v>14210</v>
      </c>
      <c r="V8382" s="6" t="s">
        <v>14251</v>
      </c>
      <c r="W8382" t="s">
        <v>14263</v>
      </c>
      <c r="X8382" t="s">
        <v>14186</v>
      </c>
      <c r="Y8382" t="str">
        <f>VLOOKUP(R8382,Managers!$A:$B,2,)</f>
        <v>Frank Mitchell</v>
      </c>
      <c r="Z8382" s="11">
        <f>VLOOKUP(X8382,HourlyWages!$A:$B,2,0)</f>
        <v>67</v>
      </c>
      <c r="AA8382">
        <v>1</v>
      </c>
    </row>
    <row r="8383" spans="1:27" x14ac:dyDescent="0.3">
      <c r="A8383" t="b">
        <f>COUNTIF($C$1:C8383, C8383)&gt;1</f>
        <v>0</v>
      </c>
      <c r="B8383" t="b">
        <f>VLOOKUP(C8383,Sheet3!$A:$B,2,0) &gt; 1</f>
        <v>1</v>
      </c>
      <c r="C8383">
        <v>8382</v>
      </c>
      <c r="D8383">
        <v>59905</v>
      </c>
      <c r="E8383" s="4">
        <v>41013</v>
      </c>
      <c r="F8383">
        <v>19</v>
      </c>
      <c r="G8383" s="15">
        <f>I8383*F8383</f>
        <v>2850</v>
      </c>
      <c r="H8383" s="9">
        <v>0.09</v>
      </c>
      <c r="I8383" s="13">
        <f>VLOOKUP($U8383,Pricebook!$A:$D,4,0)</f>
        <v>150</v>
      </c>
      <c r="J8383" s="11">
        <f>G8383*(1-H8383)</f>
        <v>2593.5</v>
      </c>
      <c r="K8383" t="s">
        <v>1113</v>
      </c>
      <c r="L8383" t="s">
        <v>36</v>
      </c>
      <c r="M8383" t="str">
        <f>VLOOKUP($L8383,Companies!$A:$G,7,)</f>
        <v>Electronic Components</v>
      </c>
      <c r="N8383" t="str">
        <f>VLOOKUP($L8383,Companies!$A:$G,6,)</f>
        <v>Technology</v>
      </c>
      <c r="O8383" s="6" t="s">
        <v>453</v>
      </c>
      <c r="P8383" s="6">
        <v>66202</v>
      </c>
      <c r="Q8383" t="s">
        <v>153</v>
      </c>
      <c r="R8383" t="s">
        <v>16</v>
      </c>
      <c r="S8383" s="4">
        <v>41015</v>
      </c>
      <c r="T8383" s="7">
        <f>S8383-E8383</f>
        <v>2</v>
      </c>
      <c r="U8383" t="s">
        <v>14211</v>
      </c>
      <c r="V8383" s="6" t="s">
        <v>14251</v>
      </c>
      <c r="W8383" t="s">
        <v>14252</v>
      </c>
      <c r="X8383" t="s">
        <v>14190</v>
      </c>
      <c r="Y8383" t="str">
        <f>VLOOKUP(R8383,Managers!$A:$B,2,)</f>
        <v>Josh Martinez</v>
      </c>
      <c r="Z8383" s="11">
        <f>VLOOKUP(X8383,HourlyWages!$A:$B,2,0)</f>
        <v>67</v>
      </c>
      <c r="AA8383">
        <v>1</v>
      </c>
    </row>
    <row r="8384" spans="1:27" x14ac:dyDescent="0.3">
      <c r="A8384" t="b">
        <f>COUNTIF($C$1:C8384, C8384)&gt;1</f>
        <v>0</v>
      </c>
      <c r="B8384" t="b">
        <f>VLOOKUP(C8384,Sheet3!$A:$B,2,0) &gt; 1</f>
        <v>1</v>
      </c>
      <c r="C8384">
        <v>8383</v>
      </c>
      <c r="D8384">
        <v>59905</v>
      </c>
      <c r="E8384" s="4">
        <v>41013</v>
      </c>
      <c r="F8384">
        <v>6</v>
      </c>
      <c r="G8384" s="15">
        <f>I8384*F8384</f>
        <v>660</v>
      </c>
      <c r="H8384" s="9">
        <v>0</v>
      </c>
      <c r="I8384" s="13">
        <f>VLOOKUP($U8384,Pricebook!$A:$D,4,0)</f>
        <v>110</v>
      </c>
      <c r="J8384" s="11">
        <f>G8384*(1-H8384)</f>
        <v>660</v>
      </c>
      <c r="K8384" t="s">
        <v>1113</v>
      </c>
      <c r="L8384" t="s">
        <v>36</v>
      </c>
      <c r="M8384" t="str">
        <f>VLOOKUP($L8384,Companies!$A:$G,7,)</f>
        <v>Electronic Components</v>
      </c>
      <c r="N8384" t="str">
        <f>VLOOKUP($L8384,Companies!$A:$G,6,)</f>
        <v>Technology</v>
      </c>
      <c r="O8384" s="6" t="s">
        <v>453</v>
      </c>
      <c r="P8384" s="6">
        <v>66202</v>
      </c>
      <c r="Q8384" t="s">
        <v>153</v>
      </c>
      <c r="R8384" t="s">
        <v>16</v>
      </c>
      <c r="S8384" s="4">
        <v>41015</v>
      </c>
      <c r="T8384" s="7">
        <f>S8384-E8384</f>
        <v>2</v>
      </c>
      <c r="U8384" t="s">
        <v>14215</v>
      </c>
      <c r="V8384" s="6" t="s">
        <v>14257</v>
      </c>
      <c r="W8384" t="s">
        <v>14259</v>
      </c>
      <c r="X8384" t="s">
        <v>14191</v>
      </c>
      <c r="Y8384" t="str">
        <f>VLOOKUP(R8384,Managers!$A:$B,2,)</f>
        <v>Josh Martinez</v>
      </c>
      <c r="Z8384" s="11">
        <f>VLOOKUP(X8384,HourlyWages!$A:$B,2,0)</f>
        <v>60</v>
      </c>
      <c r="AA8384">
        <v>1</v>
      </c>
    </row>
    <row r="8385" spans="1:27" x14ac:dyDescent="0.3">
      <c r="A8385" t="b">
        <f>COUNTIF($C$1:C8385, C8385)&gt;1</f>
        <v>0</v>
      </c>
      <c r="B8385" t="b">
        <f>VLOOKUP(C8385,Sheet3!$A:$B,2,0) &gt; 1</f>
        <v>1</v>
      </c>
      <c r="C8385">
        <v>8384</v>
      </c>
      <c r="D8385">
        <v>59905</v>
      </c>
      <c r="E8385" s="4">
        <v>41013</v>
      </c>
      <c r="F8385">
        <v>5</v>
      </c>
      <c r="G8385" s="15">
        <f>I8385*F8385</f>
        <v>600</v>
      </c>
      <c r="H8385" s="9">
        <v>0.01</v>
      </c>
      <c r="I8385" s="13">
        <f>VLOOKUP($U8385,Pricebook!$A:$D,4,0)</f>
        <v>120</v>
      </c>
      <c r="J8385" s="11">
        <f>G8385*(1-H8385)</f>
        <v>594</v>
      </c>
      <c r="K8385" t="s">
        <v>1113</v>
      </c>
      <c r="L8385" t="s">
        <v>36</v>
      </c>
      <c r="M8385" t="str">
        <f>VLOOKUP($L8385,Companies!$A:$G,7,)</f>
        <v>Electronic Components</v>
      </c>
      <c r="N8385" t="str">
        <f>VLOOKUP($L8385,Companies!$A:$G,6,)</f>
        <v>Technology</v>
      </c>
      <c r="O8385" s="6" t="s">
        <v>453</v>
      </c>
      <c r="P8385" s="6">
        <v>66202</v>
      </c>
      <c r="Q8385" t="s">
        <v>153</v>
      </c>
      <c r="R8385" t="s">
        <v>16</v>
      </c>
      <c r="S8385" s="4">
        <v>41014</v>
      </c>
      <c r="T8385" s="7">
        <f>S8385-E8385</f>
        <v>1</v>
      </c>
      <c r="U8385" t="s">
        <v>14212</v>
      </c>
      <c r="V8385" s="6" t="s">
        <v>14251</v>
      </c>
      <c r="W8385" t="s">
        <v>14263</v>
      </c>
      <c r="X8385" t="s">
        <v>14189</v>
      </c>
      <c r="Y8385" t="str">
        <f>VLOOKUP(R8385,Managers!$A:$B,2,)</f>
        <v>Josh Martinez</v>
      </c>
      <c r="Z8385" s="11">
        <f>VLOOKUP(X8385,HourlyWages!$A:$B,2,0)</f>
        <v>62</v>
      </c>
      <c r="AA8385">
        <v>1</v>
      </c>
    </row>
    <row r="8386" spans="1:27" x14ac:dyDescent="0.3">
      <c r="A8386" t="b">
        <f>COUNTIF($C$1:C8386, C8386)&gt;1</f>
        <v>0</v>
      </c>
      <c r="B8386" t="b">
        <f>VLOOKUP(C8386,Sheet3!$A:$B,2,0) &gt; 1</f>
        <v>1</v>
      </c>
      <c r="C8386">
        <v>8385</v>
      </c>
      <c r="D8386">
        <v>59906</v>
      </c>
      <c r="E8386" s="4">
        <v>40318</v>
      </c>
      <c r="F8386">
        <v>32</v>
      </c>
      <c r="G8386" s="15">
        <f>I8386*F8386</f>
        <v>3520</v>
      </c>
      <c r="H8386" s="9">
        <v>0.03</v>
      </c>
      <c r="I8386" s="13">
        <f>VLOOKUP($U8386,Pricebook!$A:$D,4,0)</f>
        <v>110</v>
      </c>
      <c r="J8386" s="11">
        <f>G8386*(1-H8386)</f>
        <v>3414.4</v>
      </c>
      <c r="K8386" t="s">
        <v>2156</v>
      </c>
      <c r="L8386" t="s">
        <v>348</v>
      </c>
      <c r="M8386" t="str">
        <f>VLOOKUP($L8386,Companies!$A:$G,7,)</f>
        <v>Telecommunications Equipment</v>
      </c>
      <c r="N8386" t="str">
        <f>VLOOKUP($L8386,Companies!$A:$G,6,)</f>
        <v>Public Utilities</v>
      </c>
      <c r="O8386" s="6" t="s">
        <v>1617</v>
      </c>
      <c r="P8386" s="6">
        <v>44646</v>
      </c>
      <c r="Q8386" t="s">
        <v>210</v>
      </c>
      <c r="R8386" t="s">
        <v>61</v>
      </c>
      <c r="S8386" s="4">
        <v>40320</v>
      </c>
      <c r="T8386" s="7">
        <f>S8386-E8386</f>
        <v>2</v>
      </c>
      <c r="U8386" t="s">
        <v>14215</v>
      </c>
      <c r="V8386" s="6" t="s">
        <v>14251</v>
      </c>
      <c r="W8386" t="s">
        <v>14263</v>
      </c>
      <c r="X8386" t="s">
        <v>14189</v>
      </c>
      <c r="Y8386" t="str">
        <f>VLOOKUP(R8386,Managers!$A:$B,2,)</f>
        <v>Allen Young</v>
      </c>
      <c r="Z8386" s="11">
        <f>VLOOKUP(X8386,HourlyWages!$A:$B,2,0)</f>
        <v>62</v>
      </c>
      <c r="AA8386">
        <v>1</v>
      </c>
    </row>
    <row r="8387" spans="1:27" x14ac:dyDescent="0.3">
      <c r="A8387" t="b">
        <f>COUNTIF($C$1:C8387, C8387)&gt;1</f>
        <v>0</v>
      </c>
      <c r="B8387" t="b">
        <f>VLOOKUP(C8387,Sheet3!$A:$B,2,0) &gt; 1</f>
        <v>1</v>
      </c>
      <c r="C8387">
        <v>8386</v>
      </c>
      <c r="D8387">
        <v>59909</v>
      </c>
      <c r="E8387" s="4">
        <v>41126</v>
      </c>
      <c r="F8387">
        <v>11</v>
      </c>
      <c r="G8387" s="15">
        <f>I8387*F8387</f>
        <v>1650</v>
      </c>
      <c r="H8387" s="9">
        <v>0.06</v>
      </c>
      <c r="I8387" s="13">
        <f>VLOOKUP($U8387,Pricebook!$A:$D,4,0)</f>
        <v>150</v>
      </c>
      <c r="J8387" s="11">
        <f>G8387*(1-H8387)</f>
        <v>1551</v>
      </c>
      <c r="K8387" t="s">
        <v>821</v>
      </c>
      <c r="L8387" t="s">
        <v>452</v>
      </c>
      <c r="M8387" t="str">
        <f>VLOOKUP($L8387,Companies!$A:$G,7,)</f>
        <v>Biotechnology: Biological Products (No Diagnostic Substances)</v>
      </c>
      <c r="N8387" t="str">
        <f>VLOOKUP($L8387,Companies!$A:$G,6,)</f>
        <v>Health Care</v>
      </c>
      <c r="O8387" s="6" t="s">
        <v>2917</v>
      </c>
      <c r="P8387" s="6">
        <v>64506</v>
      </c>
      <c r="Q8387" t="s">
        <v>358</v>
      </c>
      <c r="R8387" t="s">
        <v>16</v>
      </c>
      <c r="S8387" s="4">
        <v>41128</v>
      </c>
      <c r="T8387" s="7">
        <f>S8387-E8387</f>
        <v>2</v>
      </c>
      <c r="U8387" t="s">
        <v>14216</v>
      </c>
      <c r="V8387" s="6" t="s">
        <v>14251</v>
      </c>
      <c r="W8387" t="s">
        <v>14263</v>
      </c>
      <c r="X8387" t="s">
        <v>14193</v>
      </c>
      <c r="Y8387" t="str">
        <f>VLOOKUP(R8387,Managers!$A:$B,2,)</f>
        <v>Josh Martinez</v>
      </c>
      <c r="Z8387" s="11">
        <f>VLOOKUP(X8387,HourlyWages!$A:$B,2,0)</f>
        <v>57</v>
      </c>
      <c r="AA8387">
        <v>1</v>
      </c>
    </row>
    <row r="8388" spans="1:27" x14ac:dyDescent="0.3">
      <c r="A8388" t="b">
        <f>COUNTIF($C$1:C8388, C8388)&gt;1</f>
        <v>0</v>
      </c>
      <c r="B8388" t="b">
        <f>VLOOKUP(C8388,Sheet3!$A:$B,2,0) &gt; 1</f>
        <v>1</v>
      </c>
      <c r="C8388">
        <v>8387</v>
      </c>
      <c r="D8388">
        <v>59909</v>
      </c>
      <c r="E8388" s="4">
        <v>41126</v>
      </c>
      <c r="F8388">
        <v>46</v>
      </c>
      <c r="G8388" s="15">
        <f>I8388*F8388</f>
        <v>9200</v>
      </c>
      <c r="H8388" s="9">
        <v>0.09</v>
      </c>
      <c r="I8388" s="13">
        <f>VLOOKUP($U8388,Pricebook!$A:$D,4,0)</f>
        <v>200</v>
      </c>
      <c r="J8388" s="11">
        <f>G8388*(1-H8388)</f>
        <v>8372</v>
      </c>
      <c r="K8388" t="s">
        <v>821</v>
      </c>
      <c r="L8388" t="s">
        <v>452</v>
      </c>
      <c r="M8388" t="str">
        <f>VLOOKUP($L8388,Companies!$A:$G,7,)</f>
        <v>Biotechnology: Biological Products (No Diagnostic Substances)</v>
      </c>
      <c r="N8388" t="str">
        <f>VLOOKUP($L8388,Companies!$A:$G,6,)</f>
        <v>Health Care</v>
      </c>
      <c r="O8388" s="6" t="s">
        <v>2917</v>
      </c>
      <c r="P8388" s="6">
        <v>64506</v>
      </c>
      <c r="Q8388" t="s">
        <v>358</v>
      </c>
      <c r="R8388" t="s">
        <v>16</v>
      </c>
      <c r="S8388" s="4">
        <v>41133</v>
      </c>
      <c r="T8388" s="7">
        <f>S8388-E8388</f>
        <v>7</v>
      </c>
      <c r="U8388" t="s">
        <v>14206</v>
      </c>
      <c r="V8388" s="6" t="s">
        <v>14257</v>
      </c>
      <c r="W8388" t="s">
        <v>14258</v>
      </c>
      <c r="X8388" t="s">
        <v>14193</v>
      </c>
      <c r="Y8388" t="str">
        <f>VLOOKUP(R8388,Managers!$A:$B,2,)</f>
        <v>Josh Martinez</v>
      </c>
      <c r="Z8388" s="11">
        <f>VLOOKUP(X8388,HourlyWages!$A:$B,2,0)</f>
        <v>57</v>
      </c>
      <c r="AA8388">
        <v>1</v>
      </c>
    </row>
    <row r="8389" spans="1:27" x14ac:dyDescent="0.3">
      <c r="A8389" t="b">
        <f>COUNTIF($C$1:C8389, C8389)&gt;1</f>
        <v>0</v>
      </c>
      <c r="B8389" t="b">
        <f>VLOOKUP(C8389,Sheet3!$A:$B,2,0) &gt; 1</f>
        <v>1</v>
      </c>
      <c r="C8389">
        <v>8388</v>
      </c>
      <c r="D8389">
        <v>59911</v>
      </c>
      <c r="E8389" s="4">
        <v>40895</v>
      </c>
      <c r="F8389">
        <v>1</v>
      </c>
      <c r="G8389" s="15">
        <f>I8389*F8389</f>
        <v>110</v>
      </c>
      <c r="H8389" s="9">
        <v>0.1</v>
      </c>
      <c r="I8389" s="13">
        <f>VLOOKUP($U8389,Pricebook!$A:$D,4,0)</f>
        <v>110</v>
      </c>
      <c r="J8389" s="11">
        <f>G8389*(1-H8389)</f>
        <v>99</v>
      </c>
      <c r="K8389" t="s">
        <v>1144</v>
      </c>
      <c r="L8389" t="s">
        <v>136</v>
      </c>
      <c r="M8389" t="str">
        <f>VLOOKUP($L8389,Companies!$A:$G,7,)</f>
        <v>Electronic Components</v>
      </c>
      <c r="N8389" t="str">
        <f>VLOOKUP($L8389,Companies!$A:$G,6,)</f>
        <v>Capital Goods</v>
      </c>
      <c r="O8389" s="6" t="s">
        <v>1186</v>
      </c>
      <c r="P8389" s="6">
        <v>38109</v>
      </c>
      <c r="Q8389" t="s">
        <v>81</v>
      </c>
      <c r="R8389" t="s">
        <v>34</v>
      </c>
      <c r="S8389" s="4">
        <v>40896</v>
      </c>
      <c r="T8389" s="7">
        <f>S8389-E8389</f>
        <v>1</v>
      </c>
      <c r="U8389" t="s">
        <v>14215</v>
      </c>
      <c r="V8389" s="6" t="s">
        <v>14251</v>
      </c>
      <c r="W8389" t="s">
        <v>14260</v>
      </c>
      <c r="X8389" t="s">
        <v>14187</v>
      </c>
      <c r="Y8389" t="str">
        <f>VLOOKUP(R8389,Managers!$A:$B,2,)</f>
        <v>Frank Mitchell</v>
      </c>
      <c r="Z8389" s="11">
        <f>VLOOKUP(X8389,HourlyWages!$A:$B,2,0)</f>
        <v>45</v>
      </c>
      <c r="AA8389">
        <v>1</v>
      </c>
    </row>
    <row r="8390" spans="1:27" x14ac:dyDescent="0.3">
      <c r="A8390" t="b">
        <f>COUNTIF($C$1:C8390, C8390)&gt;1</f>
        <v>0</v>
      </c>
      <c r="B8390" t="b">
        <f>VLOOKUP(C8390,Sheet3!$A:$B,2,0) &gt; 1</f>
        <v>0</v>
      </c>
      <c r="C8390">
        <v>8389</v>
      </c>
      <c r="D8390">
        <v>59937</v>
      </c>
      <c r="E8390" s="4">
        <v>40175</v>
      </c>
      <c r="F8390">
        <v>7</v>
      </c>
      <c r="G8390" s="15">
        <f>I8390*F8390</f>
        <v>770</v>
      </c>
      <c r="H8390" s="9">
        <v>0.02</v>
      </c>
      <c r="I8390" s="13">
        <f>VLOOKUP($U8390,Pricebook!$A:$D,4,0)</f>
        <v>110</v>
      </c>
      <c r="J8390" s="11">
        <f>G8390*(1-H8390)</f>
        <v>754.6</v>
      </c>
      <c r="K8390" t="s">
        <v>910</v>
      </c>
      <c r="L8390" t="s">
        <v>844</v>
      </c>
      <c r="M8390" t="str">
        <f>VLOOKUP($L8390,Companies!$A:$G,7,)</f>
        <v>Electronic Components</v>
      </c>
      <c r="N8390" t="str">
        <f>VLOOKUP($L8390,Companies!$A:$G,6,)</f>
        <v>Technology</v>
      </c>
      <c r="O8390" s="6" t="s">
        <v>2128</v>
      </c>
      <c r="P8390" s="6">
        <v>11550</v>
      </c>
      <c r="Q8390" t="s">
        <v>60</v>
      </c>
      <c r="R8390" t="s">
        <v>61</v>
      </c>
      <c r="S8390" s="4">
        <v>40176</v>
      </c>
      <c r="T8390" s="7">
        <f>S8390-E8390</f>
        <v>1</v>
      </c>
      <c r="U8390" t="s">
        <v>14215</v>
      </c>
      <c r="V8390" s="6" t="s">
        <v>14257</v>
      </c>
      <c r="W8390" t="s">
        <v>14264</v>
      </c>
      <c r="X8390" t="s">
        <v>14191</v>
      </c>
      <c r="Y8390" t="str">
        <f>VLOOKUP(R8390,Managers!$A:$B,2,)</f>
        <v>Allen Young</v>
      </c>
      <c r="Z8390" s="11">
        <f>VLOOKUP(X8390,HourlyWages!$A:$B,2,0)</f>
        <v>60</v>
      </c>
      <c r="AA8390">
        <v>1</v>
      </c>
    </row>
    <row r="8391" spans="1:27" x14ac:dyDescent="0.3">
      <c r="A8391" t="b">
        <f>COUNTIF($C$1:C8391, C8391)&gt;1</f>
        <v>0</v>
      </c>
      <c r="B8391" t="b">
        <f>VLOOKUP(C8391,Sheet3!$A:$B,2,0) &gt; 1</f>
        <v>0</v>
      </c>
      <c r="C8391">
        <v>8390</v>
      </c>
      <c r="D8391">
        <v>59939</v>
      </c>
      <c r="E8391" s="4">
        <v>40422</v>
      </c>
      <c r="F8391">
        <v>42</v>
      </c>
      <c r="G8391" s="15">
        <f>I8391*F8391</f>
        <v>5880</v>
      </c>
      <c r="H8391" s="9">
        <v>0.05</v>
      </c>
      <c r="I8391" s="13">
        <f>VLOOKUP($U8391,Pricebook!$A:$D,4,0)</f>
        <v>140</v>
      </c>
      <c r="J8391" s="11">
        <f>G8391*(1-H8391)</f>
        <v>5586</v>
      </c>
      <c r="K8391" t="s">
        <v>1366</v>
      </c>
      <c r="L8391" t="s">
        <v>707</v>
      </c>
      <c r="M8391" t="str">
        <f>VLOOKUP($L8391,Companies!$A:$G,7,)</f>
        <v>Medical/Nursing Services</v>
      </c>
      <c r="N8391" t="str">
        <f>VLOOKUP($L8391,Companies!$A:$G,6,)</f>
        <v>Health Care</v>
      </c>
      <c r="O8391" s="6" t="s">
        <v>277</v>
      </c>
      <c r="P8391" s="6">
        <v>70506</v>
      </c>
      <c r="Q8391" t="s">
        <v>436</v>
      </c>
      <c r="R8391" t="s">
        <v>34</v>
      </c>
      <c r="S8391" s="4">
        <v>40422</v>
      </c>
      <c r="T8391" s="7">
        <f>S8391-E8391</f>
        <v>0</v>
      </c>
      <c r="U8391" t="s">
        <v>14207</v>
      </c>
      <c r="V8391" s="6" t="s">
        <v>14254</v>
      </c>
      <c r="W8391" t="s">
        <v>14255</v>
      </c>
      <c r="X8391" t="s">
        <v>14185</v>
      </c>
      <c r="Y8391" t="str">
        <f>VLOOKUP(R8391,Managers!$A:$B,2,)</f>
        <v>Frank Mitchell</v>
      </c>
      <c r="Z8391" s="11">
        <f>VLOOKUP(X8391,HourlyWages!$A:$B,2,0)</f>
        <v>70</v>
      </c>
      <c r="AA8391">
        <v>1</v>
      </c>
    </row>
    <row r="8392" spans="1:27" x14ac:dyDescent="0.3">
      <c r="A8392" t="b">
        <f>COUNTIF($C$1:C8392, C8392)&gt;1</f>
        <v>0</v>
      </c>
      <c r="B8392" t="b">
        <f>VLOOKUP(C8392,Sheet3!$A:$B,2,0) &gt; 1</f>
        <v>0</v>
      </c>
      <c r="C8392">
        <v>8391</v>
      </c>
      <c r="D8392">
        <v>59942</v>
      </c>
      <c r="E8392" s="4">
        <v>39852</v>
      </c>
      <c r="F8392">
        <v>47</v>
      </c>
      <c r="G8392" s="15">
        <f>I8392*F8392</f>
        <v>7050</v>
      </c>
      <c r="H8392" s="9">
        <v>7.0000000000000007E-2</v>
      </c>
      <c r="I8392" s="13">
        <f>VLOOKUP($U8392,Pricebook!$A:$D,4,0)</f>
        <v>150</v>
      </c>
      <c r="J8392" s="11">
        <f>G8392*(1-H8392)</f>
        <v>6556.5</v>
      </c>
      <c r="K8392" t="s">
        <v>1008</v>
      </c>
      <c r="L8392" t="s">
        <v>36</v>
      </c>
      <c r="M8392" t="str">
        <f>VLOOKUP($L8392,Companies!$A:$G,7,)</f>
        <v>Electronic Components</v>
      </c>
      <c r="N8392" t="str">
        <f>VLOOKUP($L8392,Companies!$A:$G,6,)</f>
        <v>Technology</v>
      </c>
      <c r="O8392" s="6" t="s">
        <v>1211</v>
      </c>
      <c r="P8392" s="6" t="s">
        <v>1212</v>
      </c>
      <c r="Q8392" t="s">
        <v>1213</v>
      </c>
      <c r="R8392" t="s">
        <v>23</v>
      </c>
      <c r="S8392" s="4">
        <v>39854</v>
      </c>
      <c r="T8392" s="7">
        <f>S8392-E8392</f>
        <v>2</v>
      </c>
      <c r="U8392" t="s">
        <v>14211</v>
      </c>
      <c r="V8392" s="6" t="s">
        <v>14251</v>
      </c>
      <c r="W8392" t="s">
        <v>14263</v>
      </c>
      <c r="X8392" t="s">
        <v>14196</v>
      </c>
      <c r="Y8392" t="str">
        <f>VLOOKUP(R8392,Managers!$A:$B,2,)</f>
        <v>Bob Turner</v>
      </c>
      <c r="Z8392" s="11">
        <f>VLOOKUP(X8392,HourlyWages!$A:$B,2,0)</f>
        <v>58</v>
      </c>
      <c r="AA8392">
        <v>1</v>
      </c>
    </row>
    <row r="8393" spans="1:27" x14ac:dyDescent="0.3">
      <c r="A8393" t="b">
        <f>COUNTIF($C$1:C8393, C8393)&gt;1</f>
        <v>0</v>
      </c>
      <c r="B8393" t="b">
        <f>VLOOKUP(C8393,Sheet3!$A:$B,2,0) &gt; 1</f>
        <v>0</v>
      </c>
      <c r="C8393">
        <v>8392</v>
      </c>
      <c r="D8393">
        <v>59943</v>
      </c>
      <c r="E8393" s="4">
        <v>40338</v>
      </c>
      <c r="F8393">
        <v>43</v>
      </c>
      <c r="G8393" s="15">
        <f>I8393*F8393</f>
        <v>6880</v>
      </c>
      <c r="H8393" s="9">
        <v>0</v>
      </c>
      <c r="I8393" s="13">
        <f>VLOOKUP($U8393,Pricebook!$A:$D,4,0)</f>
        <v>160</v>
      </c>
      <c r="J8393" s="11">
        <f>G8393*(1-H8393)</f>
        <v>6880</v>
      </c>
      <c r="K8393" t="s">
        <v>422</v>
      </c>
      <c r="L8393" t="s">
        <v>13</v>
      </c>
      <c r="M8393" t="str">
        <f>VLOOKUP($L8393,Companies!$A:$G,7,)</f>
        <v>Computer Software: Prepackaged Software</v>
      </c>
      <c r="N8393" t="str">
        <f>VLOOKUP($L8393,Companies!$A:$G,6,)</f>
        <v>Technology</v>
      </c>
      <c r="O8393" s="6" t="s">
        <v>2318</v>
      </c>
      <c r="P8393" s="6" t="s">
        <v>2319</v>
      </c>
      <c r="Q8393" t="s">
        <v>33</v>
      </c>
      <c r="R8393" t="s">
        <v>34</v>
      </c>
      <c r="S8393" s="4">
        <v>40339</v>
      </c>
      <c r="T8393" s="7">
        <f>S8393-E8393</f>
        <v>1</v>
      </c>
      <c r="U8393" t="s">
        <v>14218</v>
      </c>
      <c r="V8393" s="6" t="s">
        <v>14251</v>
      </c>
      <c r="W8393" t="s">
        <v>14261</v>
      </c>
      <c r="X8393" t="s">
        <v>14195</v>
      </c>
      <c r="Y8393" t="str">
        <f>VLOOKUP(R8393,Managers!$A:$B,2,)</f>
        <v>Frank Mitchell</v>
      </c>
      <c r="Z8393" s="11">
        <f>VLOOKUP(X8393,HourlyWages!$A:$B,2,0)</f>
        <v>52</v>
      </c>
      <c r="AA8393">
        <v>1</v>
      </c>
    </row>
    <row r="8394" spans="1:27" x14ac:dyDescent="0.3">
      <c r="A8394" t="b">
        <f>COUNTIF($C$1:C8394, C8394)&gt;1</f>
        <v>0</v>
      </c>
      <c r="B8394" t="b">
        <f>VLOOKUP(C8394,Sheet3!$A:$B,2,0) &gt; 1</f>
        <v>0</v>
      </c>
      <c r="C8394">
        <v>8393</v>
      </c>
      <c r="D8394">
        <v>59969</v>
      </c>
      <c r="E8394" s="4">
        <v>40919</v>
      </c>
      <c r="F8394">
        <v>42</v>
      </c>
      <c r="G8394" s="15">
        <f>I8394*F8394</f>
        <v>4620</v>
      </c>
      <c r="H8394" s="9">
        <v>0.01</v>
      </c>
      <c r="I8394" s="13">
        <f>VLOOKUP($U8394,Pricebook!$A:$D,4,0)</f>
        <v>110</v>
      </c>
      <c r="J8394" s="11">
        <f>G8394*(1-H8394)</f>
        <v>4573.8</v>
      </c>
      <c r="K8394" t="s">
        <v>412</v>
      </c>
      <c r="L8394" t="s">
        <v>327</v>
      </c>
      <c r="M8394" t="str">
        <f>VLOOKUP($L8394,Companies!$A:$G,7,)</f>
        <v>Television Services</v>
      </c>
      <c r="N8394" t="str">
        <f>VLOOKUP($L8394,Companies!$A:$G,6,)</f>
        <v>Consumer Services</v>
      </c>
      <c r="O8394" s="6" t="s">
        <v>485</v>
      </c>
      <c r="P8394" s="6">
        <v>72015</v>
      </c>
      <c r="Q8394" t="s">
        <v>66</v>
      </c>
      <c r="R8394" t="s">
        <v>34</v>
      </c>
      <c r="S8394" s="4">
        <v>40921</v>
      </c>
      <c r="T8394" s="7">
        <f>S8394-E8394</f>
        <v>2</v>
      </c>
      <c r="U8394" t="s">
        <v>14220</v>
      </c>
      <c r="V8394" s="6" t="s">
        <v>14251</v>
      </c>
      <c r="W8394" t="s">
        <v>14263</v>
      </c>
      <c r="X8394" t="s">
        <v>14192</v>
      </c>
      <c r="Y8394" t="str">
        <f>VLOOKUP(R8394,Managers!$A:$B,2,)</f>
        <v>Frank Mitchell</v>
      </c>
      <c r="Z8394" s="11">
        <f>VLOOKUP(X8394,HourlyWages!$A:$B,2,0)</f>
        <v>75</v>
      </c>
      <c r="AA8394">
        <v>1</v>
      </c>
    </row>
    <row r="8395" spans="1:27" x14ac:dyDescent="0.3">
      <c r="A8395" t="b">
        <f>COUNTIF($C$1:C8395, C8395)&gt;1</f>
        <v>0</v>
      </c>
      <c r="B8395" t="b">
        <f>VLOOKUP(C8395,Sheet3!$A:$B,2,0) &gt; 1</f>
        <v>0</v>
      </c>
      <c r="C8395">
        <v>8394</v>
      </c>
      <c r="D8395">
        <v>59969</v>
      </c>
      <c r="E8395" s="4">
        <v>40919</v>
      </c>
      <c r="F8395">
        <v>16</v>
      </c>
      <c r="G8395" s="15">
        <f>I8395*F8395</f>
        <v>3200</v>
      </c>
      <c r="H8395" s="9">
        <v>0</v>
      </c>
      <c r="I8395" s="13">
        <f>VLOOKUP($U8395,Pricebook!$A:$D,4,0)</f>
        <v>200</v>
      </c>
      <c r="J8395" s="11">
        <f>G8395*(1-H8395)</f>
        <v>3200</v>
      </c>
      <c r="K8395" t="s">
        <v>412</v>
      </c>
      <c r="L8395" t="s">
        <v>327</v>
      </c>
      <c r="M8395" t="str">
        <f>VLOOKUP($L8395,Companies!$A:$G,7,)</f>
        <v>Television Services</v>
      </c>
      <c r="N8395" t="str">
        <f>VLOOKUP($L8395,Companies!$A:$G,6,)</f>
        <v>Consumer Services</v>
      </c>
      <c r="O8395" s="6" t="s">
        <v>485</v>
      </c>
      <c r="P8395" s="6">
        <v>72015</v>
      </c>
      <c r="Q8395" t="s">
        <v>66</v>
      </c>
      <c r="R8395" t="s">
        <v>34</v>
      </c>
      <c r="S8395" s="4">
        <v>40920</v>
      </c>
      <c r="T8395" s="7">
        <f>S8395-E8395</f>
        <v>1</v>
      </c>
      <c r="U8395" t="s">
        <v>14206</v>
      </c>
      <c r="V8395" s="6" t="s">
        <v>14251</v>
      </c>
      <c r="W8395" t="s">
        <v>14266</v>
      </c>
      <c r="X8395" t="s">
        <v>14192</v>
      </c>
      <c r="Y8395" t="str">
        <f>VLOOKUP(R8395,Managers!$A:$B,2,)</f>
        <v>Frank Mitchell</v>
      </c>
      <c r="Z8395" s="11">
        <f>VLOOKUP(X8395,HourlyWages!$A:$B,2,0)</f>
        <v>75</v>
      </c>
      <c r="AA8395">
        <v>1</v>
      </c>
    </row>
    <row r="8396" spans="1:27" x14ac:dyDescent="0.3">
      <c r="A8396" t="b">
        <f>COUNTIF($C$1:C8396, C8396)&gt;1</f>
        <v>0</v>
      </c>
      <c r="B8396" t="b">
        <f>VLOOKUP(C8396,Sheet3!$A:$B,2,0) &gt; 1</f>
        <v>0</v>
      </c>
      <c r="C8396">
        <v>8395</v>
      </c>
      <c r="D8396">
        <v>59971</v>
      </c>
      <c r="E8396" s="4">
        <v>40694</v>
      </c>
      <c r="F8396">
        <v>26</v>
      </c>
      <c r="G8396" s="15">
        <f>I8396*F8396</f>
        <v>3900</v>
      </c>
      <c r="H8396" s="9">
        <v>0.01</v>
      </c>
      <c r="I8396" s="13">
        <f>VLOOKUP($U8396,Pricebook!$A:$D,4,0)</f>
        <v>150</v>
      </c>
      <c r="J8396" s="11">
        <f>G8396*(1-H8396)</f>
        <v>3861</v>
      </c>
      <c r="K8396" t="s">
        <v>111</v>
      </c>
      <c r="L8396" t="s">
        <v>112</v>
      </c>
      <c r="M8396" t="str">
        <f>VLOOKUP($L8396,Companies!$A:$G,7,)</f>
        <v>Telecommunications Equipment</v>
      </c>
      <c r="N8396" t="str">
        <f>VLOOKUP($L8396,Companies!$A:$G,6,)</f>
        <v>Public Utilities</v>
      </c>
      <c r="O8396" s="6" t="s">
        <v>2806</v>
      </c>
      <c r="P8396" s="6">
        <v>90266</v>
      </c>
      <c r="Q8396" t="s">
        <v>114</v>
      </c>
      <c r="R8396" t="s">
        <v>23</v>
      </c>
      <c r="S8396" s="4">
        <v>40696</v>
      </c>
      <c r="T8396" s="7">
        <f>S8396-E8396</f>
        <v>2</v>
      </c>
      <c r="U8396" t="s">
        <v>14211</v>
      </c>
      <c r="V8396" s="6" t="s">
        <v>14257</v>
      </c>
      <c r="W8396" t="s">
        <v>14264</v>
      </c>
      <c r="X8396" t="s">
        <v>14202</v>
      </c>
      <c r="Y8396" t="str">
        <f>VLOOKUP(R8396,Managers!$A:$B,2,)</f>
        <v>Bob Turner</v>
      </c>
      <c r="Z8396" s="11">
        <f>VLOOKUP(X8396,HourlyWages!$A:$B,2,0)</f>
        <v>71</v>
      </c>
      <c r="AA8396">
        <v>1</v>
      </c>
    </row>
    <row r="8397" spans="1:27" x14ac:dyDescent="0.3">
      <c r="A8397" t="b">
        <f>COUNTIF($C$1:C8397, C8397)&gt;1</f>
        <v>0</v>
      </c>
      <c r="B8397" t="b">
        <f>VLOOKUP(C8397,Sheet3!$A:$B,2,0) &gt; 1</f>
        <v>0</v>
      </c>
      <c r="C8397">
        <v>8396</v>
      </c>
      <c r="D8397">
        <v>59971</v>
      </c>
      <c r="E8397" s="4">
        <v>40694</v>
      </c>
      <c r="F8397">
        <v>45</v>
      </c>
      <c r="G8397" s="15">
        <f>I8397*F8397</f>
        <v>4950</v>
      </c>
      <c r="H8397" s="9">
        <v>0.08</v>
      </c>
      <c r="I8397" s="13">
        <f>VLOOKUP($U8397,Pricebook!$A:$D,4,0)</f>
        <v>110</v>
      </c>
      <c r="J8397" s="11">
        <f>G8397*(1-H8397)</f>
        <v>4554</v>
      </c>
      <c r="K8397" t="s">
        <v>111</v>
      </c>
      <c r="L8397" t="s">
        <v>112</v>
      </c>
      <c r="M8397" t="str">
        <f>VLOOKUP($L8397,Companies!$A:$G,7,)</f>
        <v>Telecommunications Equipment</v>
      </c>
      <c r="N8397" t="str">
        <f>VLOOKUP($L8397,Companies!$A:$G,6,)</f>
        <v>Public Utilities</v>
      </c>
      <c r="O8397" s="6" t="s">
        <v>2806</v>
      </c>
      <c r="P8397" s="6">
        <v>90266</v>
      </c>
      <c r="Q8397" t="s">
        <v>114</v>
      </c>
      <c r="R8397" t="s">
        <v>23</v>
      </c>
      <c r="S8397" s="4">
        <v>40696</v>
      </c>
      <c r="T8397" s="7">
        <f>S8397-E8397</f>
        <v>2</v>
      </c>
      <c r="U8397" t="s">
        <v>14215</v>
      </c>
      <c r="V8397" s="6" t="s">
        <v>14251</v>
      </c>
      <c r="W8397" t="s">
        <v>14263</v>
      </c>
      <c r="X8397" t="s">
        <v>14184</v>
      </c>
      <c r="Y8397" t="str">
        <f>VLOOKUP(R8397,Managers!$A:$B,2,)</f>
        <v>Bob Turner</v>
      </c>
      <c r="Z8397" s="11">
        <f>VLOOKUP(X8397,HourlyWages!$A:$B,2,0)</f>
        <v>50</v>
      </c>
      <c r="AA8397">
        <v>1</v>
      </c>
    </row>
    <row r="8398" spans="1:27" x14ac:dyDescent="0.3">
      <c r="A8398" t="b">
        <f>COUNTIF($C$1:C8398, C8398)&gt;1</f>
        <v>0</v>
      </c>
      <c r="B8398" t="b">
        <f>VLOOKUP(C8398,Sheet3!$A:$B,2,0) &gt; 1</f>
        <v>0</v>
      </c>
      <c r="C8398">
        <v>8397</v>
      </c>
      <c r="D8398">
        <v>59971</v>
      </c>
      <c r="E8398" s="4">
        <v>40694</v>
      </c>
      <c r="F8398">
        <v>12</v>
      </c>
      <c r="G8398" s="15">
        <f>I8398*F8398</f>
        <v>1320</v>
      </c>
      <c r="H8398" s="9">
        <v>0.1</v>
      </c>
      <c r="I8398" s="13">
        <f>VLOOKUP($U8398,Pricebook!$A:$D,4,0)</f>
        <v>110</v>
      </c>
      <c r="J8398" s="11">
        <f>G8398*(1-H8398)</f>
        <v>1188</v>
      </c>
      <c r="K8398" t="s">
        <v>111</v>
      </c>
      <c r="L8398" t="s">
        <v>112</v>
      </c>
      <c r="M8398" t="str">
        <f>VLOOKUP($L8398,Companies!$A:$G,7,)</f>
        <v>Telecommunications Equipment</v>
      </c>
      <c r="N8398" t="str">
        <f>VLOOKUP($L8398,Companies!$A:$G,6,)</f>
        <v>Public Utilities</v>
      </c>
      <c r="O8398" s="6" t="s">
        <v>2806</v>
      </c>
      <c r="P8398" s="6">
        <v>90266</v>
      </c>
      <c r="Q8398" t="s">
        <v>114</v>
      </c>
      <c r="R8398" t="s">
        <v>23</v>
      </c>
      <c r="S8398" s="4">
        <v>40696</v>
      </c>
      <c r="T8398" s="7">
        <f>S8398-E8398</f>
        <v>2</v>
      </c>
      <c r="U8398" t="s">
        <v>14215</v>
      </c>
      <c r="V8398" s="6" t="s">
        <v>14251</v>
      </c>
      <c r="W8398" t="s">
        <v>14260</v>
      </c>
      <c r="X8398" t="s">
        <v>14197</v>
      </c>
      <c r="Y8398" t="str">
        <f>VLOOKUP(R8398,Managers!$A:$B,2,)</f>
        <v>Bob Turner</v>
      </c>
      <c r="Z8398" s="11">
        <f>VLOOKUP(X8398,HourlyWages!$A:$B,2,0)</f>
        <v>71</v>
      </c>
      <c r="AA8398">
        <v>1</v>
      </c>
    </row>
    <row r="8399" spans="1:27" x14ac:dyDescent="0.3">
      <c r="A8399" t="b">
        <f>COUNTIF($C$1:C8399, C8399)&gt;1</f>
        <v>0</v>
      </c>
      <c r="B8399" t="b">
        <f>VLOOKUP(C8399,Sheet3!$A:$B,2,0) &gt; 1</f>
        <v>0</v>
      </c>
      <c r="C8399">
        <v>8398</v>
      </c>
      <c r="D8399">
        <v>59973</v>
      </c>
      <c r="E8399" s="4">
        <v>40862</v>
      </c>
      <c r="F8399">
        <v>29</v>
      </c>
      <c r="G8399" s="15">
        <f>I8399*F8399</f>
        <v>4350</v>
      </c>
      <c r="H8399" s="9">
        <v>0.06</v>
      </c>
      <c r="I8399" s="13">
        <f>VLOOKUP($U8399,Pricebook!$A:$D,4,0)</f>
        <v>150</v>
      </c>
      <c r="J8399" s="11">
        <f>G8399*(1-H8399)</f>
        <v>4088.9999999999995</v>
      </c>
      <c r="K8399" t="s">
        <v>1402</v>
      </c>
      <c r="L8399" t="s">
        <v>274</v>
      </c>
      <c r="M8399" t="str">
        <f>VLOOKUP($L8399,Companies!$A:$G,7,)</f>
        <v>Other Specialty Stores</v>
      </c>
      <c r="N8399" t="str">
        <f>VLOOKUP($L8399,Companies!$A:$G,6,)</f>
        <v>Consumer Services</v>
      </c>
      <c r="O8399" s="6" t="s">
        <v>568</v>
      </c>
      <c r="P8399" s="6">
        <v>70458</v>
      </c>
      <c r="Q8399" t="s">
        <v>436</v>
      </c>
      <c r="R8399" t="s">
        <v>34</v>
      </c>
      <c r="S8399" s="4">
        <v>40862</v>
      </c>
      <c r="T8399" s="7">
        <f>S8399-E8399</f>
        <v>0</v>
      </c>
      <c r="U8399" t="s">
        <v>14216</v>
      </c>
      <c r="V8399" s="6" t="s">
        <v>14251</v>
      </c>
      <c r="W8399" t="s">
        <v>14263</v>
      </c>
      <c r="X8399" t="s">
        <v>14189</v>
      </c>
      <c r="Y8399" t="str">
        <f>VLOOKUP(R8399,Managers!$A:$B,2,)</f>
        <v>Frank Mitchell</v>
      </c>
      <c r="Z8399" s="11">
        <f>VLOOKUP(X8399,HourlyWages!$A:$B,2,0)</f>
        <v>62</v>
      </c>
      <c r="AA8399">
        <v>1</v>
      </c>
    </row>
    <row r="8400" spans="1:27" x14ac:dyDescent="0.3">
      <c r="A8400" t="b">
        <f>COUNTIF($C$1:C8400, C8400)&gt;1</f>
        <v>0</v>
      </c>
      <c r="B8400" t="b">
        <f>VLOOKUP(C8400,Sheet3!$A:$B,2,0) &gt; 1</f>
        <v>0</v>
      </c>
      <c r="C8400">
        <v>8399</v>
      </c>
      <c r="D8400">
        <v>59973</v>
      </c>
      <c r="E8400" s="4">
        <v>40862</v>
      </c>
      <c r="F8400">
        <v>30</v>
      </c>
      <c r="G8400" s="15">
        <f>I8400*F8400</f>
        <v>3750</v>
      </c>
      <c r="H8400" s="9">
        <v>7.0000000000000007E-2</v>
      </c>
      <c r="I8400" s="13">
        <f>VLOOKUP($U8400,Pricebook!$A:$D,4,0)</f>
        <v>125</v>
      </c>
      <c r="J8400" s="11">
        <f>G8400*(1-H8400)</f>
        <v>3487.4999999999995</v>
      </c>
      <c r="K8400" t="s">
        <v>1402</v>
      </c>
      <c r="L8400" t="s">
        <v>274</v>
      </c>
      <c r="M8400" t="str">
        <f>VLOOKUP($L8400,Companies!$A:$G,7,)</f>
        <v>Other Specialty Stores</v>
      </c>
      <c r="N8400" t="str">
        <f>VLOOKUP($L8400,Companies!$A:$G,6,)</f>
        <v>Consumer Services</v>
      </c>
      <c r="O8400" s="6" t="s">
        <v>568</v>
      </c>
      <c r="P8400" s="6">
        <v>70458</v>
      </c>
      <c r="Q8400" t="s">
        <v>436</v>
      </c>
      <c r="R8400" t="s">
        <v>34</v>
      </c>
      <c r="S8400" s="4">
        <v>40866</v>
      </c>
      <c r="T8400" s="7">
        <f>S8400-E8400</f>
        <v>4</v>
      </c>
      <c r="U8400" t="s">
        <v>14209</v>
      </c>
      <c r="V8400" s="6" t="s">
        <v>14257</v>
      </c>
      <c r="W8400" t="s">
        <v>14264</v>
      </c>
      <c r="X8400" t="s">
        <v>14202</v>
      </c>
      <c r="Y8400" t="str">
        <f>VLOOKUP(R8400,Managers!$A:$B,2,)</f>
        <v>Frank Mitchell</v>
      </c>
      <c r="Z8400" s="11">
        <f>VLOOKUP(X8400,HourlyWages!$A:$B,2,0)</f>
        <v>71</v>
      </c>
      <c r="AA8400">
        <v>1</v>
      </c>
    </row>
  </sheetData>
  <autoFilter ref="A1:AA8400" xr:uid="{00000000-0001-0000-0000-000000000000}"/>
  <pageMargins left="0.7" right="0.7" top="0.75" bottom="0.75" header="0.3" footer="0.3"/>
  <pageSetup paperSize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997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56.77734375" bestFit="1" customWidth="1"/>
    <col min="2" max="2" width="10.5546875" bestFit="1" customWidth="1"/>
  </cols>
  <sheetData>
    <row r="1" spans="1:8" x14ac:dyDescent="0.3">
      <c r="A1" s="1" t="s">
        <v>2918</v>
      </c>
      <c r="B1" s="1" t="s">
        <v>2919</v>
      </c>
      <c r="C1" s="1" t="s">
        <v>2920</v>
      </c>
      <c r="D1" s="1" t="s">
        <v>2921</v>
      </c>
      <c r="E1" s="1" t="s">
        <v>2922</v>
      </c>
      <c r="F1" s="1" t="s">
        <v>10</v>
      </c>
      <c r="G1" s="1" t="s">
        <v>2923</v>
      </c>
      <c r="H1" s="1" t="s">
        <v>2924</v>
      </c>
    </row>
    <row r="2" spans="1:8" x14ac:dyDescent="0.3">
      <c r="A2" t="s">
        <v>2925</v>
      </c>
      <c r="B2" t="s">
        <v>2926</v>
      </c>
      <c r="C2">
        <v>9.43</v>
      </c>
      <c r="D2" t="s">
        <v>2927</v>
      </c>
      <c r="E2">
        <v>2014</v>
      </c>
      <c r="F2" t="s">
        <v>600</v>
      </c>
      <c r="G2" t="s">
        <v>217</v>
      </c>
      <c r="H2" t="s">
        <v>2928</v>
      </c>
    </row>
    <row r="3" spans="1:8" x14ac:dyDescent="0.3">
      <c r="A3" t="s">
        <v>2925</v>
      </c>
      <c r="B3" t="s">
        <v>2929</v>
      </c>
      <c r="C3">
        <v>0.37</v>
      </c>
      <c r="D3" t="s">
        <v>2930</v>
      </c>
      <c r="E3">
        <v>2014</v>
      </c>
      <c r="F3" t="s">
        <v>600</v>
      </c>
      <c r="G3" t="s">
        <v>217</v>
      </c>
      <c r="H3" t="s">
        <v>2931</v>
      </c>
    </row>
    <row r="4" spans="1:8" x14ac:dyDescent="0.3">
      <c r="A4" t="s">
        <v>2925</v>
      </c>
      <c r="B4" t="s">
        <v>2932</v>
      </c>
      <c r="C4">
        <v>9.9700000000000006</v>
      </c>
      <c r="D4" t="s">
        <v>2933</v>
      </c>
      <c r="E4">
        <v>2014</v>
      </c>
      <c r="F4" t="s">
        <v>2930</v>
      </c>
      <c r="G4" t="s">
        <v>2930</v>
      </c>
      <c r="H4" t="s">
        <v>2934</v>
      </c>
    </row>
    <row r="5" spans="1:8" x14ac:dyDescent="0.3">
      <c r="A5" t="s">
        <v>2925</v>
      </c>
      <c r="B5" t="s">
        <v>2935</v>
      </c>
      <c r="C5">
        <v>0.2</v>
      </c>
      <c r="D5" t="s">
        <v>2930</v>
      </c>
      <c r="E5">
        <v>2014</v>
      </c>
      <c r="F5" t="s">
        <v>600</v>
      </c>
      <c r="G5" t="s">
        <v>217</v>
      </c>
      <c r="H5" t="s">
        <v>2936</v>
      </c>
    </row>
    <row r="6" spans="1:8" x14ac:dyDescent="0.3">
      <c r="A6" t="s">
        <v>2937</v>
      </c>
      <c r="B6" t="s">
        <v>2938</v>
      </c>
      <c r="C6">
        <v>7.66</v>
      </c>
      <c r="D6" t="s">
        <v>2939</v>
      </c>
      <c r="E6">
        <v>2014</v>
      </c>
      <c r="F6" t="s">
        <v>600</v>
      </c>
      <c r="G6" t="s">
        <v>2940</v>
      </c>
      <c r="H6" t="s">
        <v>2941</v>
      </c>
    </row>
    <row r="7" spans="1:8" x14ac:dyDescent="0.3">
      <c r="A7" t="s">
        <v>2942</v>
      </c>
      <c r="B7" t="s">
        <v>2943</v>
      </c>
      <c r="C7">
        <v>10.32</v>
      </c>
      <c r="D7" t="s">
        <v>2944</v>
      </c>
      <c r="E7">
        <v>1999</v>
      </c>
      <c r="F7" t="s">
        <v>31</v>
      </c>
      <c r="G7" t="s">
        <v>71</v>
      </c>
      <c r="H7" t="s">
        <v>2945</v>
      </c>
    </row>
    <row r="8" spans="1:8" x14ac:dyDescent="0.3">
      <c r="A8" t="s">
        <v>2946</v>
      </c>
      <c r="B8" t="s">
        <v>2947</v>
      </c>
      <c r="C8">
        <v>6.774</v>
      </c>
      <c r="D8" t="s">
        <v>2948</v>
      </c>
      <c r="E8" t="s">
        <v>2930</v>
      </c>
      <c r="F8" t="s">
        <v>600</v>
      </c>
      <c r="G8" t="s">
        <v>2949</v>
      </c>
      <c r="H8" t="s">
        <v>2950</v>
      </c>
    </row>
    <row r="9" spans="1:8" x14ac:dyDescent="0.3">
      <c r="A9" t="s">
        <v>2951</v>
      </c>
      <c r="B9" t="s">
        <v>2952</v>
      </c>
      <c r="C9">
        <v>11.18</v>
      </c>
      <c r="D9" t="s">
        <v>2953</v>
      </c>
      <c r="E9" t="s">
        <v>2930</v>
      </c>
      <c r="F9" t="s">
        <v>600</v>
      </c>
      <c r="G9" t="s">
        <v>2954</v>
      </c>
      <c r="H9" t="s">
        <v>2955</v>
      </c>
    </row>
    <row r="10" spans="1:8" x14ac:dyDescent="0.3">
      <c r="A10" t="s">
        <v>2956</v>
      </c>
      <c r="B10" t="s">
        <v>2957</v>
      </c>
      <c r="C10">
        <v>31.31</v>
      </c>
      <c r="D10" t="s">
        <v>2958</v>
      </c>
      <c r="E10" t="s">
        <v>2930</v>
      </c>
      <c r="F10" t="s">
        <v>600</v>
      </c>
      <c r="G10" t="s">
        <v>2949</v>
      </c>
      <c r="H10" t="s">
        <v>2959</v>
      </c>
    </row>
    <row r="11" spans="1:8" x14ac:dyDescent="0.3">
      <c r="A11" t="s">
        <v>2960</v>
      </c>
      <c r="B11" t="s">
        <v>2961</v>
      </c>
      <c r="C11">
        <v>18.329999999999998</v>
      </c>
      <c r="D11" t="s">
        <v>2962</v>
      </c>
      <c r="E11">
        <v>2011</v>
      </c>
      <c r="F11" t="s">
        <v>18</v>
      </c>
      <c r="G11" t="s">
        <v>106</v>
      </c>
      <c r="H11" t="s">
        <v>2963</v>
      </c>
    </row>
    <row r="12" spans="1:8" x14ac:dyDescent="0.3">
      <c r="A12" t="s">
        <v>2964</v>
      </c>
      <c r="B12" t="s">
        <v>2965</v>
      </c>
      <c r="C12">
        <v>17.62</v>
      </c>
      <c r="D12" t="s">
        <v>2966</v>
      </c>
      <c r="E12">
        <v>2014</v>
      </c>
      <c r="F12" t="s">
        <v>18</v>
      </c>
      <c r="G12" t="s">
        <v>17</v>
      </c>
      <c r="H12" t="s">
        <v>2967</v>
      </c>
    </row>
    <row r="13" spans="1:8" x14ac:dyDescent="0.3">
      <c r="A13" t="s">
        <v>2968</v>
      </c>
      <c r="B13" t="s">
        <v>2969</v>
      </c>
      <c r="C13">
        <v>72.22</v>
      </c>
      <c r="D13" t="s">
        <v>2970</v>
      </c>
      <c r="E13" t="s">
        <v>2930</v>
      </c>
      <c r="F13" t="s">
        <v>600</v>
      </c>
      <c r="G13" t="s">
        <v>2971</v>
      </c>
      <c r="H13" t="s">
        <v>2972</v>
      </c>
    </row>
    <row r="14" spans="1:8" x14ac:dyDescent="0.3">
      <c r="A14" t="s">
        <v>2973</v>
      </c>
      <c r="B14" t="s">
        <v>2974</v>
      </c>
      <c r="C14">
        <v>33.770000000000003</v>
      </c>
      <c r="D14" t="s">
        <v>2975</v>
      </c>
      <c r="E14">
        <v>2004</v>
      </c>
      <c r="F14" t="s">
        <v>18</v>
      </c>
      <c r="G14" t="s">
        <v>131</v>
      </c>
      <c r="H14" t="s">
        <v>2976</v>
      </c>
    </row>
    <row r="15" spans="1:8" x14ac:dyDescent="0.3">
      <c r="A15" t="s">
        <v>2977</v>
      </c>
      <c r="B15" t="s">
        <v>2978</v>
      </c>
      <c r="C15">
        <v>8.52</v>
      </c>
      <c r="D15" t="s">
        <v>2979</v>
      </c>
      <c r="E15" t="s">
        <v>2930</v>
      </c>
      <c r="F15" t="s">
        <v>31</v>
      </c>
      <c r="G15" t="s">
        <v>2980</v>
      </c>
      <c r="H15" t="s">
        <v>2981</v>
      </c>
    </row>
    <row r="16" spans="1:8" x14ac:dyDescent="0.3">
      <c r="A16" t="s">
        <v>2982</v>
      </c>
      <c r="B16" t="s">
        <v>2983</v>
      </c>
      <c r="C16">
        <v>7.62</v>
      </c>
      <c r="D16" t="s">
        <v>2984</v>
      </c>
      <c r="E16" t="s">
        <v>2930</v>
      </c>
      <c r="F16" t="s">
        <v>116</v>
      </c>
      <c r="G16" t="s">
        <v>115</v>
      </c>
      <c r="H16" t="s">
        <v>2985</v>
      </c>
    </row>
    <row r="17" spans="1:8" x14ac:dyDescent="0.3">
      <c r="A17" t="s">
        <v>2986</v>
      </c>
      <c r="B17" t="s">
        <v>2987</v>
      </c>
      <c r="C17">
        <v>15.13</v>
      </c>
      <c r="D17" t="s">
        <v>2988</v>
      </c>
      <c r="E17" t="s">
        <v>2930</v>
      </c>
      <c r="F17" t="s">
        <v>138</v>
      </c>
      <c r="G17" t="s">
        <v>2989</v>
      </c>
      <c r="H17" t="s">
        <v>2990</v>
      </c>
    </row>
    <row r="18" spans="1:8" x14ac:dyDescent="0.3">
      <c r="A18" t="s">
        <v>2991</v>
      </c>
      <c r="B18" t="s">
        <v>2992</v>
      </c>
      <c r="C18">
        <v>40.299999999999997</v>
      </c>
      <c r="D18" t="s">
        <v>2993</v>
      </c>
      <c r="E18">
        <v>1972</v>
      </c>
      <c r="F18" t="s">
        <v>178</v>
      </c>
      <c r="G18" t="s">
        <v>2994</v>
      </c>
      <c r="H18" t="s">
        <v>2995</v>
      </c>
    </row>
    <row r="19" spans="1:8" x14ac:dyDescent="0.3">
      <c r="A19" t="s">
        <v>2996</v>
      </c>
      <c r="B19" t="s">
        <v>2997</v>
      </c>
      <c r="C19">
        <v>23.74</v>
      </c>
      <c r="D19" t="s">
        <v>2998</v>
      </c>
      <c r="E19" t="s">
        <v>2930</v>
      </c>
      <c r="F19" t="s">
        <v>138</v>
      </c>
      <c r="G19" t="s">
        <v>308</v>
      </c>
      <c r="H19" t="s">
        <v>2999</v>
      </c>
    </row>
    <row r="20" spans="1:8" x14ac:dyDescent="0.3">
      <c r="A20" t="s">
        <v>3000</v>
      </c>
      <c r="B20" t="s">
        <v>3001</v>
      </c>
      <c r="C20">
        <v>60.17</v>
      </c>
      <c r="D20" t="s">
        <v>3002</v>
      </c>
      <c r="E20">
        <v>1992</v>
      </c>
      <c r="F20" t="s">
        <v>138</v>
      </c>
      <c r="G20" t="s">
        <v>308</v>
      </c>
      <c r="H20" t="s">
        <v>3003</v>
      </c>
    </row>
    <row r="21" spans="1:8" x14ac:dyDescent="0.3">
      <c r="A21" t="s">
        <v>3004</v>
      </c>
      <c r="B21" t="s">
        <v>3005</v>
      </c>
      <c r="C21">
        <v>34.729999999999997</v>
      </c>
      <c r="D21" t="s">
        <v>3006</v>
      </c>
      <c r="E21">
        <v>2014</v>
      </c>
      <c r="F21" t="s">
        <v>116</v>
      </c>
      <c r="G21" t="s">
        <v>3007</v>
      </c>
      <c r="H21" t="s">
        <v>3008</v>
      </c>
    </row>
    <row r="22" spans="1:8" x14ac:dyDescent="0.3">
      <c r="A22" t="s">
        <v>3009</v>
      </c>
      <c r="B22" t="s">
        <v>3010</v>
      </c>
      <c r="C22">
        <v>17.53</v>
      </c>
      <c r="D22" t="s">
        <v>3011</v>
      </c>
      <c r="E22">
        <v>2013</v>
      </c>
      <c r="F22" t="s">
        <v>31</v>
      </c>
      <c r="G22" t="s">
        <v>3012</v>
      </c>
      <c r="H22" t="s">
        <v>3013</v>
      </c>
    </row>
    <row r="23" spans="1:8" x14ac:dyDescent="0.3">
      <c r="A23" t="s">
        <v>3014</v>
      </c>
      <c r="B23" t="s">
        <v>3015</v>
      </c>
      <c r="C23">
        <v>60.35</v>
      </c>
      <c r="D23" t="s">
        <v>3016</v>
      </c>
      <c r="E23" t="s">
        <v>2930</v>
      </c>
      <c r="F23" t="s">
        <v>25</v>
      </c>
      <c r="G23" t="s">
        <v>3017</v>
      </c>
      <c r="H23" t="s">
        <v>3018</v>
      </c>
    </row>
    <row r="24" spans="1:8" x14ac:dyDescent="0.3">
      <c r="A24" t="s">
        <v>3019</v>
      </c>
      <c r="B24" t="s">
        <v>3020</v>
      </c>
      <c r="C24">
        <v>3.16</v>
      </c>
      <c r="D24" t="s">
        <v>3021</v>
      </c>
      <c r="E24" t="s">
        <v>2930</v>
      </c>
      <c r="F24" t="s">
        <v>3022</v>
      </c>
      <c r="G24" t="s">
        <v>3023</v>
      </c>
      <c r="H24" t="s">
        <v>3024</v>
      </c>
    </row>
    <row r="25" spans="1:8" x14ac:dyDescent="0.3">
      <c r="A25" t="s">
        <v>3025</v>
      </c>
      <c r="B25" t="s">
        <v>3026</v>
      </c>
      <c r="C25">
        <v>12.83</v>
      </c>
      <c r="D25" t="s">
        <v>3027</v>
      </c>
      <c r="E25" t="s">
        <v>2930</v>
      </c>
      <c r="F25" t="s">
        <v>218</v>
      </c>
      <c r="G25" t="s">
        <v>3028</v>
      </c>
      <c r="H25" t="s">
        <v>3029</v>
      </c>
    </row>
    <row r="26" spans="1:8" x14ac:dyDescent="0.3">
      <c r="A26" t="s">
        <v>3030</v>
      </c>
      <c r="B26" t="s">
        <v>3031</v>
      </c>
      <c r="C26">
        <v>63.795000000000002</v>
      </c>
      <c r="D26" t="s">
        <v>3032</v>
      </c>
      <c r="E26" t="s">
        <v>2930</v>
      </c>
      <c r="F26" t="s">
        <v>25</v>
      </c>
      <c r="G26" t="s">
        <v>639</v>
      </c>
      <c r="H26" t="s">
        <v>3033</v>
      </c>
    </row>
    <row r="27" spans="1:8" x14ac:dyDescent="0.3">
      <c r="A27" t="s">
        <v>3034</v>
      </c>
      <c r="B27" t="s">
        <v>3035</v>
      </c>
      <c r="C27">
        <v>37.450000000000003</v>
      </c>
      <c r="D27" t="s">
        <v>3036</v>
      </c>
      <c r="E27">
        <v>1985</v>
      </c>
      <c r="F27" t="s">
        <v>25</v>
      </c>
      <c r="G27" t="s">
        <v>24</v>
      </c>
      <c r="H27" t="s">
        <v>3037</v>
      </c>
    </row>
    <row r="28" spans="1:8" x14ac:dyDescent="0.3">
      <c r="A28" t="s">
        <v>3038</v>
      </c>
      <c r="B28" t="s">
        <v>3039</v>
      </c>
      <c r="C28">
        <v>0.55920000000000003</v>
      </c>
      <c r="D28" t="s">
        <v>3040</v>
      </c>
      <c r="E28" t="s">
        <v>2930</v>
      </c>
      <c r="F28" t="s">
        <v>25</v>
      </c>
      <c r="G28" t="s">
        <v>24</v>
      </c>
      <c r="H28" t="s">
        <v>3041</v>
      </c>
    </row>
    <row r="29" spans="1:8" x14ac:dyDescent="0.3">
      <c r="A29" t="s">
        <v>3042</v>
      </c>
      <c r="B29" t="s">
        <v>3043</v>
      </c>
      <c r="C29">
        <v>18.05</v>
      </c>
      <c r="D29" t="s">
        <v>3044</v>
      </c>
      <c r="E29" t="s">
        <v>2930</v>
      </c>
      <c r="F29" t="s">
        <v>138</v>
      </c>
      <c r="G29" t="s">
        <v>365</v>
      </c>
      <c r="H29" t="s">
        <v>3045</v>
      </c>
    </row>
    <row r="30" spans="1:8" x14ac:dyDescent="0.3">
      <c r="A30" t="s">
        <v>3046</v>
      </c>
      <c r="B30" t="s">
        <v>3047</v>
      </c>
      <c r="C30">
        <v>39.979999999999997</v>
      </c>
      <c r="D30" t="s">
        <v>2998</v>
      </c>
      <c r="E30">
        <v>2013</v>
      </c>
      <c r="F30" t="s">
        <v>25</v>
      </c>
      <c r="G30" t="s">
        <v>62</v>
      </c>
      <c r="H30" t="s">
        <v>3048</v>
      </c>
    </row>
    <row r="31" spans="1:8" x14ac:dyDescent="0.3">
      <c r="A31" t="s">
        <v>3049</v>
      </c>
      <c r="B31" t="s">
        <v>3050</v>
      </c>
      <c r="C31">
        <v>17.98</v>
      </c>
      <c r="D31" t="s">
        <v>3051</v>
      </c>
      <c r="E31" t="s">
        <v>2930</v>
      </c>
      <c r="F31" t="s">
        <v>600</v>
      </c>
      <c r="G31" t="s">
        <v>2954</v>
      </c>
      <c r="H31" t="s">
        <v>3052</v>
      </c>
    </row>
    <row r="32" spans="1:8" x14ac:dyDescent="0.3">
      <c r="A32" t="s">
        <v>3053</v>
      </c>
      <c r="B32" t="s">
        <v>3054</v>
      </c>
      <c r="C32">
        <v>8.0399999999999991</v>
      </c>
      <c r="D32" t="s">
        <v>3055</v>
      </c>
      <c r="E32">
        <v>2007</v>
      </c>
      <c r="F32" t="s">
        <v>25</v>
      </c>
      <c r="G32" t="s">
        <v>3017</v>
      </c>
      <c r="H32" t="s">
        <v>3056</v>
      </c>
    </row>
    <row r="33" spans="1:8" x14ac:dyDescent="0.3">
      <c r="A33" t="s">
        <v>3057</v>
      </c>
      <c r="B33" t="s">
        <v>3058</v>
      </c>
      <c r="C33">
        <v>8.1300000000000008</v>
      </c>
      <c r="D33" t="s">
        <v>3059</v>
      </c>
      <c r="E33">
        <v>2011</v>
      </c>
      <c r="F33" t="s">
        <v>25</v>
      </c>
      <c r="G33" t="s">
        <v>24</v>
      </c>
      <c r="H33" t="s">
        <v>3060</v>
      </c>
    </row>
    <row r="34" spans="1:8" x14ac:dyDescent="0.3">
      <c r="A34" t="s">
        <v>3061</v>
      </c>
      <c r="B34" t="s">
        <v>3062</v>
      </c>
      <c r="C34">
        <v>20.95</v>
      </c>
      <c r="D34" t="s">
        <v>3063</v>
      </c>
      <c r="E34" t="s">
        <v>2930</v>
      </c>
      <c r="F34" t="s">
        <v>25</v>
      </c>
      <c r="G34" t="s">
        <v>3064</v>
      </c>
      <c r="H34" t="s">
        <v>3065</v>
      </c>
    </row>
    <row r="35" spans="1:8" x14ac:dyDescent="0.3">
      <c r="A35" t="s">
        <v>3066</v>
      </c>
      <c r="B35" t="s">
        <v>3067</v>
      </c>
      <c r="C35">
        <v>11.47</v>
      </c>
      <c r="D35" t="s">
        <v>3068</v>
      </c>
      <c r="E35">
        <v>2014</v>
      </c>
      <c r="F35" t="s">
        <v>25</v>
      </c>
      <c r="G35" t="s">
        <v>24</v>
      </c>
      <c r="H35" t="s">
        <v>3069</v>
      </c>
    </row>
    <row r="36" spans="1:8" x14ac:dyDescent="0.3">
      <c r="A36" t="s">
        <v>3070</v>
      </c>
      <c r="B36" t="s">
        <v>3071</v>
      </c>
      <c r="C36">
        <v>12.16</v>
      </c>
      <c r="D36" t="s">
        <v>3072</v>
      </c>
      <c r="E36">
        <v>2006</v>
      </c>
      <c r="F36" t="s">
        <v>25</v>
      </c>
      <c r="G36" t="s">
        <v>24</v>
      </c>
      <c r="H36" t="s">
        <v>3073</v>
      </c>
    </row>
    <row r="37" spans="1:8" x14ac:dyDescent="0.3">
      <c r="A37" t="s">
        <v>3074</v>
      </c>
      <c r="B37" t="s">
        <v>3075</v>
      </c>
      <c r="C37">
        <v>20.46</v>
      </c>
      <c r="D37" t="s">
        <v>3076</v>
      </c>
      <c r="E37" t="s">
        <v>2930</v>
      </c>
      <c r="F37" t="s">
        <v>18</v>
      </c>
      <c r="G37" t="s">
        <v>17</v>
      </c>
      <c r="H37" t="s">
        <v>3077</v>
      </c>
    </row>
    <row r="38" spans="1:8" x14ac:dyDescent="0.3">
      <c r="A38" t="s">
        <v>3078</v>
      </c>
      <c r="B38" t="s">
        <v>3079</v>
      </c>
      <c r="C38">
        <v>20.25</v>
      </c>
      <c r="D38" t="s">
        <v>3080</v>
      </c>
      <c r="E38" t="s">
        <v>2930</v>
      </c>
      <c r="F38" t="s">
        <v>600</v>
      </c>
      <c r="G38" t="s">
        <v>2949</v>
      </c>
      <c r="H38" t="s">
        <v>3081</v>
      </c>
    </row>
    <row r="39" spans="1:8" x14ac:dyDescent="0.3">
      <c r="A39" t="s">
        <v>3082</v>
      </c>
      <c r="B39" t="s">
        <v>3083</v>
      </c>
      <c r="C39">
        <v>37.409999999999997</v>
      </c>
      <c r="D39" t="s">
        <v>3084</v>
      </c>
      <c r="E39">
        <v>2006</v>
      </c>
      <c r="F39" t="s">
        <v>25</v>
      </c>
      <c r="G39" t="s">
        <v>62</v>
      </c>
      <c r="H39" t="s">
        <v>3085</v>
      </c>
    </row>
    <row r="40" spans="1:8" x14ac:dyDescent="0.3">
      <c r="A40" t="s">
        <v>3086</v>
      </c>
      <c r="B40" t="s">
        <v>3087</v>
      </c>
      <c r="C40">
        <v>0.61240000000000006</v>
      </c>
      <c r="D40" t="s">
        <v>3088</v>
      </c>
      <c r="E40" t="s">
        <v>2930</v>
      </c>
      <c r="F40" t="s">
        <v>31</v>
      </c>
      <c r="G40" t="s">
        <v>3012</v>
      </c>
      <c r="H40" t="s">
        <v>3089</v>
      </c>
    </row>
    <row r="41" spans="1:8" x14ac:dyDescent="0.3">
      <c r="A41" t="s">
        <v>3090</v>
      </c>
      <c r="B41" t="s">
        <v>3091</v>
      </c>
      <c r="C41">
        <v>1.59</v>
      </c>
      <c r="D41" t="s">
        <v>3092</v>
      </c>
      <c r="E41">
        <v>2005</v>
      </c>
      <c r="F41" t="s">
        <v>18</v>
      </c>
      <c r="G41" t="s">
        <v>53</v>
      </c>
      <c r="H41" t="s">
        <v>3093</v>
      </c>
    </row>
    <row r="42" spans="1:8" x14ac:dyDescent="0.3">
      <c r="A42" t="s">
        <v>3094</v>
      </c>
      <c r="B42" t="s">
        <v>3095</v>
      </c>
      <c r="C42">
        <v>1.83</v>
      </c>
      <c r="D42" t="s">
        <v>3096</v>
      </c>
      <c r="E42">
        <v>2000</v>
      </c>
      <c r="F42" t="s">
        <v>116</v>
      </c>
      <c r="G42" t="s">
        <v>3007</v>
      </c>
      <c r="H42" t="s">
        <v>3097</v>
      </c>
    </row>
    <row r="43" spans="1:8" x14ac:dyDescent="0.3">
      <c r="A43" t="s">
        <v>374</v>
      </c>
      <c r="B43" t="s">
        <v>3098</v>
      </c>
      <c r="C43">
        <v>23.31</v>
      </c>
      <c r="D43" t="s">
        <v>3099</v>
      </c>
      <c r="E43" t="s">
        <v>2930</v>
      </c>
      <c r="F43" t="s">
        <v>18</v>
      </c>
      <c r="G43" t="s">
        <v>17</v>
      </c>
      <c r="H43" t="s">
        <v>3100</v>
      </c>
    </row>
    <row r="44" spans="1:8" x14ac:dyDescent="0.3">
      <c r="A44" t="s">
        <v>3101</v>
      </c>
      <c r="B44" t="s">
        <v>3102</v>
      </c>
      <c r="C44">
        <v>15.37</v>
      </c>
      <c r="D44" t="s">
        <v>3103</v>
      </c>
      <c r="E44" t="s">
        <v>2930</v>
      </c>
      <c r="F44" t="s">
        <v>18</v>
      </c>
      <c r="G44" t="s">
        <v>44</v>
      </c>
      <c r="H44" t="s">
        <v>3104</v>
      </c>
    </row>
    <row r="45" spans="1:8" x14ac:dyDescent="0.3">
      <c r="A45" t="s">
        <v>3105</v>
      </c>
      <c r="B45" t="s">
        <v>3106</v>
      </c>
      <c r="C45">
        <v>0.63</v>
      </c>
      <c r="D45" t="s">
        <v>3107</v>
      </c>
      <c r="E45" t="s">
        <v>2930</v>
      </c>
      <c r="F45" t="s">
        <v>25</v>
      </c>
      <c r="G45" t="s">
        <v>24</v>
      </c>
      <c r="H45" t="s">
        <v>3108</v>
      </c>
    </row>
    <row r="46" spans="1:8" x14ac:dyDescent="0.3">
      <c r="A46" t="s">
        <v>3109</v>
      </c>
      <c r="B46" t="s">
        <v>3110</v>
      </c>
      <c r="C46">
        <v>19.66</v>
      </c>
      <c r="D46" t="s">
        <v>3111</v>
      </c>
      <c r="E46" t="s">
        <v>2930</v>
      </c>
      <c r="F46" t="s">
        <v>18</v>
      </c>
      <c r="G46" t="s">
        <v>44</v>
      </c>
      <c r="H46" t="s">
        <v>3112</v>
      </c>
    </row>
    <row r="47" spans="1:8" x14ac:dyDescent="0.3">
      <c r="A47" t="s">
        <v>3113</v>
      </c>
      <c r="B47" t="s">
        <v>3114</v>
      </c>
      <c r="C47">
        <v>17.28</v>
      </c>
      <c r="D47" t="s">
        <v>3115</v>
      </c>
      <c r="E47">
        <v>2014</v>
      </c>
      <c r="F47" t="s">
        <v>25</v>
      </c>
      <c r="G47" t="s">
        <v>24</v>
      </c>
      <c r="H47" t="s">
        <v>3116</v>
      </c>
    </row>
    <row r="48" spans="1:8" x14ac:dyDescent="0.3">
      <c r="A48" t="s">
        <v>3117</v>
      </c>
      <c r="B48" t="s">
        <v>3118</v>
      </c>
      <c r="C48">
        <v>6.51</v>
      </c>
      <c r="D48" t="s">
        <v>3119</v>
      </c>
      <c r="E48" t="s">
        <v>2930</v>
      </c>
      <c r="F48" t="s">
        <v>25</v>
      </c>
      <c r="G48" t="s">
        <v>24</v>
      </c>
      <c r="H48" t="s">
        <v>3120</v>
      </c>
    </row>
    <row r="49" spans="1:8" x14ac:dyDescent="0.3">
      <c r="A49" t="s">
        <v>3121</v>
      </c>
      <c r="B49" t="s">
        <v>3122</v>
      </c>
      <c r="C49">
        <v>21.4</v>
      </c>
      <c r="D49" t="s">
        <v>3123</v>
      </c>
      <c r="E49">
        <v>2009</v>
      </c>
      <c r="F49" t="s">
        <v>25</v>
      </c>
      <c r="G49" t="s">
        <v>709</v>
      </c>
      <c r="H49" t="s">
        <v>3124</v>
      </c>
    </row>
    <row r="50" spans="1:8" x14ac:dyDescent="0.3">
      <c r="A50" t="s">
        <v>3125</v>
      </c>
      <c r="B50" t="s">
        <v>3126</v>
      </c>
      <c r="C50">
        <v>2.4567999999999999</v>
      </c>
      <c r="D50" t="s">
        <v>3127</v>
      </c>
      <c r="E50" t="s">
        <v>2930</v>
      </c>
      <c r="F50" t="s">
        <v>31</v>
      </c>
      <c r="G50" t="s">
        <v>3128</v>
      </c>
      <c r="H50" t="s">
        <v>3129</v>
      </c>
    </row>
    <row r="51" spans="1:8" x14ac:dyDescent="0.3">
      <c r="A51" t="s">
        <v>3130</v>
      </c>
      <c r="B51" t="s">
        <v>3131</v>
      </c>
      <c r="C51">
        <v>6.5</v>
      </c>
      <c r="D51" t="s">
        <v>3132</v>
      </c>
      <c r="E51" t="s">
        <v>2930</v>
      </c>
      <c r="F51" t="s">
        <v>18</v>
      </c>
      <c r="G51" t="s">
        <v>308</v>
      </c>
      <c r="H51" t="s">
        <v>3133</v>
      </c>
    </row>
    <row r="52" spans="1:8" x14ac:dyDescent="0.3">
      <c r="A52" t="s">
        <v>3134</v>
      </c>
      <c r="B52" t="s">
        <v>3135</v>
      </c>
      <c r="C52">
        <v>10.48</v>
      </c>
      <c r="D52" t="s">
        <v>3136</v>
      </c>
      <c r="E52" t="s">
        <v>2930</v>
      </c>
      <c r="F52" t="s">
        <v>25</v>
      </c>
      <c r="G52" t="s">
        <v>62</v>
      </c>
      <c r="H52" t="s">
        <v>3137</v>
      </c>
    </row>
    <row r="53" spans="1:8" x14ac:dyDescent="0.3">
      <c r="A53" t="s">
        <v>190</v>
      </c>
      <c r="B53" t="s">
        <v>3138</v>
      </c>
      <c r="C53">
        <v>78.55</v>
      </c>
      <c r="D53" t="s">
        <v>3139</v>
      </c>
      <c r="E53">
        <v>1986</v>
      </c>
      <c r="F53" t="s">
        <v>18</v>
      </c>
      <c r="G53" t="s">
        <v>17</v>
      </c>
      <c r="H53" t="s">
        <v>3140</v>
      </c>
    </row>
    <row r="54" spans="1:8" x14ac:dyDescent="0.3">
      <c r="A54" t="s">
        <v>3141</v>
      </c>
      <c r="B54" t="s">
        <v>3142</v>
      </c>
      <c r="C54">
        <v>23</v>
      </c>
      <c r="D54" t="s">
        <v>3143</v>
      </c>
      <c r="E54">
        <v>1994</v>
      </c>
      <c r="F54" t="s">
        <v>116</v>
      </c>
      <c r="G54" t="s">
        <v>115</v>
      </c>
      <c r="H54" t="s">
        <v>3144</v>
      </c>
    </row>
    <row r="55" spans="1:8" x14ac:dyDescent="0.3">
      <c r="A55" t="s">
        <v>3145</v>
      </c>
      <c r="B55" t="s">
        <v>3146</v>
      </c>
      <c r="C55" t="s">
        <v>2930</v>
      </c>
      <c r="D55" t="s">
        <v>2930</v>
      </c>
      <c r="E55" t="s">
        <v>2930</v>
      </c>
      <c r="F55" t="s">
        <v>2930</v>
      </c>
      <c r="G55" t="s">
        <v>2930</v>
      </c>
      <c r="H55" t="s">
        <v>3147</v>
      </c>
    </row>
    <row r="56" spans="1:8" x14ac:dyDescent="0.3">
      <c r="A56" t="s">
        <v>3148</v>
      </c>
      <c r="B56" t="s">
        <v>3149</v>
      </c>
      <c r="C56">
        <v>26.53</v>
      </c>
      <c r="D56" t="s">
        <v>3150</v>
      </c>
      <c r="E56">
        <v>1995</v>
      </c>
      <c r="F56" t="s">
        <v>138</v>
      </c>
      <c r="G56" t="s">
        <v>308</v>
      </c>
      <c r="H56" t="s">
        <v>3151</v>
      </c>
    </row>
    <row r="57" spans="1:8" x14ac:dyDescent="0.3">
      <c r="A57" t="s">
        <v>3152</v>
      </c>
      <c r="B57" t="s">
        <v>3153</v>
      </c>
      <c r="C57">
        <v>3.06</v>
      </c>
      <c r="D57" t="s">
        <v>3154</v>
      </c>
      <c r="E57" t="s">
        <v>2930</v>
      </c>
      <c r="F57" t="s">
        <v>18</v>
      </c>
      <c r="G57" t="s">
        <v>53</v>
      </c>
      <c r="H57" t="s">
        <v>3155</v>
      </c>
    </row>
    <row r="58" spans="1:8" x14ac:dyDescent="0.3">
      <c r="A58" t="s">
        <v>3156</v>
      </c>
      <c r="B58" t="s">
        <v>3157</v>
      </c>
      <c r="C58">
        <v>8.2200000000000006</v>
      </c>
      <c r="D58" t="s">
        <v>3158</v>
      </c>
      <c r="E58" t="s">
        <v>2930</v>
      </c>
      <c r="F58" t="s">
        <v>25</v>
      </c>
      <c r="G58" t="s">
        <v>24</v>
      </c>
      <c r="H58" t="s">
        <v>3159</v>
      </c>
    </row>
    <row r="59" spans="1:8" x14ac:dyDescent="0.3">
      <c r="A59" t="s">
        <v>3156</v>
      </c>
      <c r="B59" t="s">
        <v>3160</v>
      </c>
      <c r="C59">
        <v>5.2</v>
      </c>
      <c r="D59" t="s">
        <v>2930</v>
      </c>
      <c r="E59" t="s">
        <v>2930</v>
      </c>
      <c r="F59" t="s">
        <v>25</v>
      </c>
      <c r="G59" t="s">
        <v>24</v>
      </c>
      <c r="H59" t="s">
        <v>3161</v>
      </c>
    </row>
    <row r="60" spans="1:8" x14ac:dyDescent="0.3">
      <c r="A60" t="s">
        <v>3162</v>
      </c>
      <c r="B60" t="s">
        <v>3163</v>
      </c>
      <c r="C60">
        <v>44.17</v>
      </c>
      <c r="D60" t="s">
        <v>3164</v>
      </c>
      <c r="E60">
        <v>1995</v>
      </c>
      <c r="F60" t="s">
        <v>18</v>
      </c>
      <c r="G60" t="s">
        <v>44</v>
      </c>
      <c r="H60" t="s">
        <v>3165</v>
      </c>
    </row>
    <row r="61" spans="1:8" x14ac:dyDescent="0.3">
      <c r="A61" t="s">
        <v>3166</v>
      </c>
      <c r="B61" t="s">
        <v>3167</v>
      </c>
      <c r="C61">
        <v>23.25</v>
      </c>
      <c r="D61" t="s">
        <v>3168</v>
      </c>
      <c r="E61" t="s">
        <v>2930</v>
      </c>
      <c r="F61" t="s">
        <v>2930</v>
      </c>
      <c r="G61" t="s">
        <v>2930</v>
      </c>
      <c r="H61" t="s">
        <v>3169</v>
      </c>
    </row>
    <row r="62" spans="1:8" x14ac:dyDescent="0.3">
      <c r="A62" t="s">
        <v>3170</v>
      </c>
      <c r="B62" t="s">
        <v>3171</v>
      </c>
      <c r="C62">
        <v>23.94</v>
      </c>
      <c r="D62" t="s">
        <v>3172</v>
      </c>
      <c r="E62" t="s">
        <v>2930</v>
      </c>
      <c r="F62" t="s">
        <v>2930</v>
      </c>
      <c r="G62" t="s">
        <v>2930</v>
      </c>
      <c r="H62" t="s">
        <v>3173</v>
      </c>
    </row>
    <row r="63" spans="1:8" x14ac:dyDescent="0.3">
      <c r="A63" t="s">
        <v>3174</v>
      </c>
      <c r="B63" t="s">
        <v>3175</v>
      </c>
      <c r="C63">
        <v>26.49</v>
      </c>
      <c r="D63" t="s">
        <v>3176</v>
      </c>
      <c r="E63">
        <v>2010</v>
      </c>
      <c r="F63" t="s">
        <v>25</v>
      </c>
      <c r="G63" t="s">
        <v>24</v>
      </c>
      <c r="H63" t="s">
        <v>3177</v>
      </c>
    </row>
    <row r="64" spans="1:8" x14ac:dyDescent="0.3">
      <c r="A64" t="s">
        <v>3178</v>
      </c>
      <c r="B64" t="s">
        <v>3179</v>
      </c>
      <c r="C64">
        <v>16.66</v>
      </c>
      <c r="D64" t="s">
        <v>3180</v>
      </c>
      <c r="E64" t="s">
        <v>2930</v>
      </c>
      <c r="F64" t="s">
        <v>178</v>
      </c>
      <c r="G64" t="s">
        <v>3181</v>
      </c>
      <c r="H64" t="s">
        <v>3182</v>
      </c>
    </row>
    <row r="65" spans="1:8" x14ac:dyDescent="0.3">
      <c r="A65" t="s">
        <v>3183</v>
      </c>
      <c r="B65" t="s">
        <v>3184</v>
      </c>
      <c r="C65">
        <v>2.39</v>
      </c>
      <c r="D65" t="s">
        <v>3185</v>
      </c>
      <c r="E65">
        <v>1997</v>
      </c>
      <c r="F65" t="s">
        <v>138</v>
      </c>
      <c r="G65" t="s">
        <v>3186</v>
      </c>
      <c r="H65" t="s">
        <v>3187</v>
      </c>
    </row>
    <row r="66" spans="1:8" x14ac:dyDescent="0.3">
      <c r="A66" t="s">
        <v>3188</v>
      </c>
      <c r="B66" t="s">
        <v>3189</v>
      </c>
      <c r="C66">
        <v>4.42</v>
      </c>
      <c r="D66" t="s">
        <v>3190</v>
      </c>
      <c r="E66" t="s">
        <v>2930</v>
      </c>
      <c r="F66" t="s">
        <v>178</v>
      </c>
      <c r="G66" t="s">
        <v>2994</v>
      </c>
      <c r="H66" t="s">
        <v>3191</v>
      </c>
    </row>
    <row r="67" spans="1:8" x14ac:dyDescent="0.3">
      <c r="A67" t="s">
        <v>3192</v>
      </c>
      <c r="B67" t="s">
        <v>3193</v>
      </c>
      <c r="C67">
        <v>51.32</v>
      </c>
      <c r="D67" t="s">
        <v>3194</v>
      </c>
      <c r="E67">
        <v>1986</v>
      </c>
      <c r="F67" t="s">
        <v>138</v>
      </c>
      <c r="G67" t="s">
        <v>292</v>
      </c>
      <c r="H67" t="s">
        <v>3195</v>
      </c>
    </row>
    <row r="68" spans="1:8" x14ac:dyDescent="0.3">
      <c r="A68" t="s">
        <v>3196</v>
      </c>
      <c r="B68" t="s">
        <v>3197</v>
      </c>
      <c r="C68">
        <v>27.71</v>
      </c>
      <c r="D68" t="s">
        <v>3198</v>
      </c>
      <c r="E68">
        <v>2013</v>
      </c>
      <c r="F68" t="s">
        <v>25</v>
      </c>
      <c r="G68" t="s">
        <v>62</v>
      </c>
      <c r="H68" t="s">
        <v>3199</v>
      </c>
    </row>
    <row r="69" spans="1:8" x14ac:dyDescent="0.3">
      <c r="A69" t="s">
        <v>3200</v>
      </c>
      <c r="B69" t="s">
        <v>3201</v>
      </c>
      <c r="C69">
        <v>27.88</v>
      </c>
      <c r="D69" t="s">
        <v>3202</v>
      </c>
      <c r="E69">
        <v>2007</v>
      </c>
      <c r="F69" t="s">
        <v>138</v>
      </c>
      <c r="G69" t="s">
        <v>3203</v>
      </c>
      <c r="H69" t="s">
        <v>3204</v>
      </c>
    </row>
    <row r="70" spans="1:8" x14ac:dyDescent="0.3">
      <c r="A70" t="s">
        <v>3205</v>
      </c>
      <c r="B70" t="s">
        <v>3206</v>
      </c>
      <c r="C70">
        <v>0.60099999999999998</v>
      </c>
      <c r="D70" t="s">
        <v>3207</v>
      </c>
      <c r="E70" t="s">
        <v>2930</v>
      </c>
      <c r="F70" t="s">
        <v>25</v>
      </c>
      <c r="G70" t="s">
        <v>24</v>
      </c>
      <c r="H70" t="s">
        <v>3208</v>
      </c>
    </row>
    <row r="71" spans="1:8" x14ac:dyDescent="0.3">
      <c r="A71" t="s">
        <v>3209</v>
      </c>
      <c r="B71" t="s">
        <v>3210</v>
      </c>
      <c r="C71">
        <v>5.43</v>
      </c>
      <c r="D71" t="s">
        <v>3211</v>
      </c>
      <c r="E71">
        <v>2014</v>
      </c>
      <c r="F71" t="s">
        <v>25</v>
      </c>
      <c r="G71" t="s">
        <v>24</v>
      </c>
      <c r="H71" t="s">
        <v>3212</v>
      </c>
    </row>
    <row r="72" spans="1:8" x14ac:dyDescent="0.3">
      <c r="A72" t="s">
        <v>3213</v>
      </c>
      <c r="B72" t="s">
        <v>3214</v>
      </c>
      <c r="C72">
        <v>11.84</v>
      </c>
      <c r="D72" t="s">
        <v>3215</v>
      </c>
      <c r="E72">
        <v>1996</v>
      </c>
      <c r="F72" t="s">
        <v>138</v>
      </c>
      <c r="G72" t="s">
        <v>365</v>
      </c>
      <c r="H72" t="s">
        <v>3216</v>
      </c>
    </row>
    <row r="73" spans="1:8" x14ac:dyDescent="0.3">
      <c r="A73" t="s">
        <v>3217</v>
      </c>
      <c r="B73" t="s">
        <v>3218</v>
      </c>
      <c r="C73">
        <v>5.2</v>
      </c>
      <c r="D73" t="s">
        <v>3219</v>
      </c>
      <c r="E73">
        <v>2000</v>
      </c>
      <c r="F73" t="s">
        <v>25</v>
      </c>
      <c r="G73" t="s">
        <v>62</v>
      </c>
      <c r="H73" t="s">
        <v>3220</v>
      </c>
    </row>
    <row r="74" spans="1:8" x14ac:dyDescent="0.3">
      <c r="A74" t="s">
        <v>3221</v>
      </c>
      <c r="B74" t="s">
        <v>3222</v>
      </c>
      <c r="C74">
        <v>9.4700000000000006</v>
      </c>
      <c r="D74" t="s">
        <v>3223</v>
      </c>
      <c r="E74">
        <v>2014</v>
      </c>
      <c r="F74" t="s">
        <v>25</v>
      </c>
      <c r="G74" t="s">
        <v>24</v>
      </c>
      <c r="H74" t="s">
        <v>3224</v>
      </c>
    </row>
    <row r="75" spans="1:8" x14ac:dyDescent="0.3">
      <c r="A75" t="s">
        <v>3225</v>
      </c>
      <c r="B75" t="s">
        <v>3226</v>
      </c>
      <c r="C75">
        <v>9.8699999999999992</v>
      </c>
      <c r="D75" t="s">
        <v>3227</v>
      </c>
      <c r="E75" t="s">
        <v>2930</v>
      </c>
      <c r="F75" t="s">
        <v>18</v>
      </c>
      <c r="G75" t="s">
        <v>44</v>
      </c>
      <c r="H75" t="s">
        <v>3228</v>
      </c>
    </row>
    <row r="76" spans="1:8" x14ac:dyDescent="0.3">
      <c r="A76" t="s">
        <v>3229</v>
      </c>
      <c r="B76" t="s">
        <v>3230</v>
      </c>
      <c r="C76">
        <v>106.3</v>
      </c>
      <c r="D76" t="s">
        <v>3231</v>
      </c>
      <c r="E76">
        <v>2013</v>
      </c>
      <c r="F76" t="s">
        <v>25</v>
      </c>
      <c r="G76" t="s">
        <v>24</v>
      </c>
      <c r="H76" t="s">
        <v>3232</v>
      </c>
    </row>
    <row r="77" spans="1:8" x14ac:dyDescent="0.3">
      <c r="A77" t="s">
        <v>3233</v>
      </c>
      <c r="B77" t="s">
        <v>3234</v>
      </c>
      <c r="C77">
        <v>45.6</v>
      </c>
      <c r="D77" t="s">
        <v>3235</v>
      </c>
      <c r="E77" t="s">
        <v>2930</v>
      </c>
      <c r="F77" t="s">
        <v>288</v>
      </c>
      <c r="G77" t="s">
        <v>3236</v>
      </c>
      <c r="H77" t="s">
        <v>3237</v>
      </c>
    </row>
    <row r="78" spans="1:8" x14ac:dyDescent="0.3">
      <c r="A78" t="s">
        <v>3238</v>
      </c>
      <c r="B78" t="s">
        <v>3239</v>
      </c>
      <c r="C78">
        <v>19.809999999999999</v>
      </c>
      <c r="D78" t="s">
        <v>3240</v>
      </c>
      <c r="E78" t="s">
        <v>2930</v>
      </c>
      <c r="F78" t="s">
        <v>288</v>
      </c>
      <c r="G78" t="s">
        <v>409</v>
      </c>
      <c r="H78" t="s">
        <v>3241</v>
      </c>
    </row>
    <row r="79" spans="1:8" x14ac:dyDescent="0.3">
      <c r="A79" t="s">
        <v>3242</v>
      </c>
      <c r="B79" t="s">
        <v>3243</v>
      </c>
      <c r="C79">
        <v>8.9499999999999993</v>
      </c>
      <c r="D79" t="s">
        <v>3244</v>
      </c>
      <c r="E79" t="s">
        <v>2930</v>
      </c>
      <c r="F79" t="s">
        <v>288</v>
      </c>
      <c r="G79" t="s">
        <v>409</v>
      </c>
      <c r="H79" t="s">
        <v>3245</v>
      </c>
    </row>
    <row r="80" spans="1:8" x14ac:dyDescent="0.3">
      <c r="A80" t="s">
        <v>3246</v>
      </c>
      <c r="B80" t="s">
        <v>3247</v>
      </c>
      <c r="C80">
        <v>2.19</v>
      </c>
      <c r="D80" t="s">
        <v>3248</v>
      </c>
      <c r="E80">
        <v>2007</v>
      </c>
      <c r="F80" t="s">
        <v>18</v>
      </c>
      <c r="G80" t="s">
        <v>3249</v>
      </c>
      <c r="H80" t="s">
        <v>3250</v>
      </c>
    </row>
    <row r="81" spans="1:8" x14ac:dyDescent="0.3">
      <c r="A81" t="s">
        <v>3251</v>
      </c>
      <c r="B81" t="s">
        <v>3252</v>
      </c>
      <c r="C81">
        <v>8.1300000000000008</v>
      </c>
      <c r="D81" t="s">
        <v>3253</v>
      </c>
      <c r="E81" t="s">
        <v>2930</v>
      </c>
      <c r="F81" t="s">
        <v>18</v>
      </c>
      <c r="G81" t="s">
        <v>308</v>
      </c>
      <c r="H81" t="s">
        <v>3254</v>
      </c>
    </row>
    <row r="82" spans="1:8" x14ac:dyDescent="0.3">
      <c r="A82" t="s">
        <v>552</v>
      </c>
      <c r="B82" t="s">
        <v>3255</v>
      </c>
      <c r="C82">
        <v>71.62</v>
      </c>
      <c r="D82" t="s">
        <v>3256</v>
      </c>
      <c r="E82">
        <v>1999</v>
      </c>
      <c r="F82" t="s">
        <v>218</v>
      </c>
      <c r="G82" t="s">
        <v>217</v>
      </c>
      <c r="H82" t="s">
        <v>3257</v>
      </c>
    </row>
    <row r="83" spans="1:8" x14ac:dyDescent="0.3">
      <c r="A83" t="s">
        <v>3258</v>
      </c>
      <c r="B83" t="s">
        <v>3259</v>
      </c>
      <c r="C83">
        <v>10.14</v>
      </c>
      <c r="D83" t="s">
        <v>3260</v>
      </c>
      <c r="E83">
        <v>2014</v>
      </c>
      <c r="F83" t="s">
        <v>25</v>
      </c>
      <c r="G83" t="s">
        <v>24</v>
      </c>
      <c r="H83" t="s">
        <v>3261</v>
      </c>
    </row>
    <row r="84" spans="1:8" x14ac:dyDescent="0.3">
      <c r="A84" t="s">
        <v>3262</v>
      </c>
      <c r="B84" t="s">
        <v>3263</v>
      </c>
      <c r="C84">
        <v>3.7364999999999999</v>
      </c>
      <c r="D84" t="s">
        <v>3264</v>
      </c>
      <c r="E84">
        <v>2014</v>
      </c>
      <c r="F84" t="s">
        <v>25</v>
      </c>
      <c r="G84" t="s">
        <v>3265</v>
      </c>
      <c r="H84" t="s">
        <v>3266</v>
      </c>
    </row>
    <row r="85" spans="1:8" x14ac:dyDescent="0.3">
      <c r="A85" t="s">
        <v>3267</v>
      </c>
      <c r="B85" t="s">
        <v>3268</v>
      </c>
      <c r="C85">
        <v>48.02</v>
      </c>
      <c r="D85" t="s">
        <v>3269</v>
      </c>
      <c r="E85" t="s">
        <v>2930</v>
      </c>
      <c r="F85" t="s">
        <v>25</v>
      </c>
      <c r="G85" t="s">
        <v>24</v>
      </c>
      <c r="H85" t="s">
        <v>3270</v>
      </c>
    </row>
    <row r="86" spans="1:8" x14ac:dyDescent="0.3">
      <c r="A86" t="s">
        <v>3271</v>
      </c>
      <c r="B86" t="s">
        <v>3272</v>
      </c>
      <c r="C86">
        <v>1.71</v>
      </c>
      <c r="D86" t="s">
        <v>3273</v>
      </c>
      <c r="E86">
        <v>1999</v>
      </c>
      <c r="F86" t="s">
        <v>116</v>
      </c>
      <c r="G86" t="s">
        <v>115</v>
      </c>
      <c r="H86" t="s">
        <v>3274</v>
      </c>
    </row>
    <row r="87" spans="1:8" x14ac:dyDescent="0.3">
      <c r="A87" t="s">
        <v>3275</v>
      </c>
      <c r="B87" t="s">
        <v>3276</v>
      </c>
      <c r="C87">
        <v>16.27</v>
      </c>
      <c r="D87" t="s">
        <v>3277</v>
      </c>
      <c r="E87">
        <v>1999</v>
      </c>
      <c r="F87" t="s">
        <v>25</v>
      </c>
      <c r="G87" t="s">
        <v>3278</v>
      </c>
      <c r="H87" t="s">
        <v>3279</v>
      </c>
    </row>
    <row r="88" spans="1:8" x14ac:dyDescent="0.3">
      <c r="A88" t="s">
        <v>3280</v>
      </c>
      <c r="B88" t="s">
        <v>3281</v>
      </c>
      <c r="C88">
        <v>13.59</v>
      </c>
      <c r="D88" t="s">
        <v>3282</v>
      </c>
      <c r="E88">
        <v>2014</v>
      </c>
      <c r="F88" t="s">
        <v>2930</v>
      </c>
      <c r="G88" t="s">
        <v>2930</v>
      </c>
      <c r="H88" t="s">
        <v>3283</v>
      </c>
    </row>
    <row r="89" spans="1:8" x14ac:dyDescent="0.3">
      <c r="A89" t="s">
        <v>3284</v>
      </c>
      <c r="B89" t="s">
        <v>3285</v>
      </c>
      <c r="C89">
        <v>7.43</v>
      </c>
      <c r="D89" t="s">
        <v>3286</v>
      </c>
      <c r="E89">
        <v>2013</v>
      </c>
      <c r="F89" t="s">
        <v>25</v>
      </c>
      <c r="G89" t="s">
        <v>24</v>
      </c>
      <c r="H89" t="s">
        <v>3287</v>
      </c>
    </row>
    <row r="90" spans="1:8" x14ac:dyDescent="0.3">
      <c r="A90" t="s">
        <v>3288</v>
      </c>
      <c r="B90" t="s">
        <v>3289</v>
      </c>
      <c r="C90">
        <v>27.41</v>
      </c>
      <c r="D90" t="s">
        <v>3290</v>
      </c>
      <c r="E90">
        <v>2014</v>
      </c>
      <c r="F90" t="s">
        <v>25</v>
      </c>
      <c r="G90" t="s">
        <v>24</v>
      </c>
      <c r="H90" t="s">
        <v>3291</v>
      </c>
    </row>
    <row r="91" spans="1:8" x14ac:dyDescent="0.3">
      <c r="A91" t="s">
        <v>3292</v>
      </c>
      <c r="B91" t="s">
        <v>3293</v>
      </c>
      <c r="C91">
        <v>10.5</v>
      </c>
      <c r="D91" t="s">
        <v>3294</v>
      </c>
      <c r="E91">
        <v>2014</v>
      </c>
      <c r="F91" t="s">
        <v>25</v>
      </c>
      <c r="G91" t="s">
        <v>24</v>
      </c>
      <c r="H91" t="s">
        <v>3295</v>
      </c>
    </row>
    <row r="92" spans="1:8" x14ac:dyDescent="0.3">
      <c r="A92" t="s">
        <v>310</v>
      </c>
      <c r="B92" t="s">
        <v>3296</v>
      </c>
      <c r="C92">
        <v>186.02</v>
      </c>
      <c r="D92" t="s">
        <v>3297</v>
      </c>
      <c r="E92">
        <v>1996</v>
      </c>
      <c r="F92" t="s">
        <v>25</v>
      </c>
      <c r="G92" t="s">
        <v>24</v>
      </c>
      <c r="H92" t="s">
        <v>3298</v>
      </c>
    </row>
    <row r="93" spans="1:8" x14ac:dyDescent="0.3">
      <c r="A93" t="s">
        <v>3299</v>
      </c>
      <c r="B93" t="s">
        <v>3300</v>
      </c>
      <c r="C93">
        <v>2.1800000000000002</v>
      </c>
      <c r="D93" t="s">
        <v>3301</v>
      </c>
      <c r="E93">
        <v>2006</v>
      </c>
      <c r="F93" t="s">
        <v>25</v>
      </c>
      <c r="G93" t="s">
        <v>24</v>
      </c>
      <c r="H93" t="s">
        <v>3302</v>
      </c>
    </row>
    <row r="94" spans="1:8" x14ac:dyDescent="0.3">
      <c r="A94" t="s">
        <v>3303</v>
      </c>
      <c r="B94" t="s">
        <v>3304</v>
      </c>
      <c r="C94">
        <v>48.01</v>
      </c>
      <c r="D94" t="s">
        <v>3305</v>
      </c>
      <c r="E94" t="s">
        <v>2930</v>
      </c>
      <c r="F94" t="s">
        <v>77</v>
      </c>
      <c r="G94" t="s">
        <v>3306</v>
      </c>
      <c r="H94" t="s">
        <v>3307</v>
      </c>
    </row>
    <row r="95" spans="1:8" x14ac:dyDescent="0.3">
      <c r="A95" t="s">
        <v>3308</v>
      </c>
      <c r="B95" t="s">
        <v>3309</v>
      </c>
      <c r="C95">
        <v>56.81</v>
      </c>
      <c r="D95" t="s">
        <v>3310</v>
      </c>
      <c r="E95">
        <v>2001</v>
      </c>
      <c r="F95" t="s">
        <v>25</v>
      </c>
      <c r="G95" t="s">
        <v>401</v>
      </c>
      <c r="H95" t="s">
        <v>3311</v>
      </c>
    </row>
    <row r="96" spans="1:8" x14ac:dyDescent="0.3">
      <c r="A96" t="s">
        <v>3312</v>
      </c>
      <c r="B96" t="s">
        <v>3313</v>
      </c>
      <c r="C96">
        <v>5.32</v>
      </c>
      <c r="D96" t="s">
        <v>3314</v>
      </c>
      <c r="E96">
        <v>2010</v>
      </c>
      <c r="F96" t="s">
        <v>25</v>
      </c>
      <c r="G96" t="s">
        <v>24</v>
      </c>
      <c r="H96" t="s">
        <v>3315</v>
      </c>
    </row>
    <row r="97" spans="1:8" x14ac:dyDescent="0.3">
      <c r="A97" t="s">
        <v>3316</v>
      </c>
      <c r="B97" t="s">
        <v>3317</v>
      </c>
      <c r="C97">
        <v>73.239999999999995</v>
      </c>
      <c r="D97" t="s">
        <v>3318</v>
      </c>
      <c r="E97">
        <v>1991</v>
      </c>
      <c r="F97" t="s">
        <v>25</v>
      </c>
      <c r="G97" t="s">
        <v>24</v>
      </c>
      <c r="H97" t="s">
        <v>3319</v>
      </c>
    </row>
    <row r="98" spans="1:8" x14ac:dyDescent="0.3">
      <c r="A98" t="s">
        <v>3320</v>
      </c>
      <c r="B98" t="s">
        <v>3321</v>
      </c>
      <c r="C98">
        <v>184.79</v>
      </c>
      <c r="D98" t="s">
        <v>3322</v>
      </c>
      <c r="E98">
        <v>2006</v>
      </c>
      <c r="F98" t="s">
        <v>288</v>
      </c>
      <c r="G98" t="s">
        <v>409</v>
      </c>
      <c r="H98" t="s">
        <v>3323</v>
      </c>
    </row>
    <row r="99" spans="1:8" x14ac:dyDescent="0.3">
      <c r="A99" t="s">
        <v>3324</v>
      </c>
      <c r="B99" t="s">
        <v>3325</v>
      </c>
      <c r="C99">
        <v>16.93</v>
      </c>
      <c r="D99" t="s">
        <v>3326</v>
      </c>
      <c r="E99" t="s">
        <v>2930</v>
      </c>
      <c r="F99" t="s">
        <v>600</v>
      </c>
      <c r="G99" t="s">
        <v>2954</v>
      </c>
      <c r="H99" t="s">
        <v>3327</v>
      </c>
    </row>
    <row r="100" spans="1:8" x14ac:dyDescent="0.3">
      <c r="A100" t="s">
        <v>3328</v>
      </c>
      <c r="B100" t="s">
        <v>3329</v>
      </c>
      <c r="C100">
        <v>16.98</v>
      </c>
      <c r="D100" t="s">
        <v>3330</v>
      </c>
      <c r="E100">
        <v>2000</v>
      </c>
      <c r="F100" t="s">
        <v>18</v>
      </c>
      <c r="G100" t="s">
        <v>53</v>
      </c>
      <c r="H100" t="s">
        <v>3331</v>
      </c>
    </row>
    <row r="101" spans="1:8" x14ac:dyDescent="0.3">
      <c r="A101" t="s">
        <v>3332</v>
      </c>
      <c r="B101" t="s">
        <v>3333</v>
      </c>
      <c r="C101">
        <v>25.08</v>
      </c>
      <c r="D101" t="s">
        <v>3334</v>
      </c>
      <c r="E101">
        <v>2001</v>
      </c>
      <c r="F101" t="s">
        <v>25</v>
      </c>
      <c r="G101" t="s">
        <v>639</v>
      </c>
      <c r="H101" t="s">
        <v>3335</v>
      </c>
    </row>
    <row r="102" spans="1:8" x14ac:dyDescent="0.3">
      <c r="A102" t="s">
        <v>3336</v>
      </c>
      <c r="B102" t="s">
        <v>3337</v>
      </c>
      <c r="C102">
        <v>52.57</v>
      </c>
      <c r="D102" t="s">
        <v>3338</v>
      </c>
      <c r="E102">
        <v>2006</v>
      </c>
      <c r="F102" t="s">
        <v>3022</v>
      </c>
      <c r="G102" t="s">
        <v>3339</v>
      </c>
      <c r="H102" t="s">
        <v>3340</v>
      </c>
    </row>
    <row r="103" spans="1:8" x14ac:dyDescent="0.3">
      <c r="A103" t="s">
        <v>3341</v>
      </c>
      <c r="B103" t="s">
        <v>3342</v>
      </c>
      <c r="C103">
        <v>40.409999999999997</v>
      </c>
      <c r="D103" t="s">
        <v>3343</v>
      </c>
      <c r="E103">
        <v>1999</v>
      </c>
      <c r="F103" t="s">
        <v>3022</v>
      </c>
      <c r="G103" t="s">
        <v>3339</v>
      </c>
      <c r="H103" t="s">
        <v>3344</v>
      </c>
    </row>
    <row r="104" spans="1:8" x14ac:dyDescent="0.3">
      <c r="A104" t="s">
        <v>3345</v>
      </c>
      <c r="B104" t="s">
        <v>3346</v>
      </c>
      <c r="C104">
        <v>1.71</v>
      </c>
      <c r="D104" t="s">
        <v>3347</v>
      </c>
      <c r="E104">
        <v>1992</v>
      </c>
      <c r="F104" t="s">
        <v>25</v>
      </c>
      <c r="G104" t="s">
        <v>401</v>
      </c>
      <c r="H104" t="s">
        <v>3348</v>
      </c>
    </row>
    <row r="105" spans="1:8" x14ac:dyDescent="0.3">
      <c r="A105" t="s">
        <v>3349</v>
      </c>
      <c r="B105" t="s">
        <v>3350</v>
      </c>
      <c r="C105">
        <v>26.89</v>
      </c>
      <c r="D105" t="s">
        <v>3351</v>
      </c>
      <c r="E105" t="s">
        <v>2930</v>
      </c>
      <c r="F105" t="s">
        <v>138</v>
      </c>
      <c r="G105" t="s">
        <v>3186</v>
      </c>
      <c r="H105" t="s">
        <v>3352</v>
      </c>
    </row>
    <row r="106" spans="1:8" x14ac:dyDescent="0.3">
      <c r="A106" t="s">
        <v>3353</v>
      </c>
      <c r="B106" t="s">
        <v>3354</v>
      </c>
      <c r="C106">
        <v>6</v>
      </c>
      <c r="D106" t="s">
        <v>3355</v>
      </c>
      <c r="E106" t="s">
        <v>2930</v>
      </c>
      <c r="F106" t="s">
        <v>25</v>
      </c>
      <c r="G106" t="s">
        <v>3017</v>
      </c>
      <c r="H106" t="s">
        <v>3356</v>
      </c>
    </row>
    <row r="107" spans="1:8" x14ac:dyDescent="0.3">
      <c r="A107" t="s">
        <v>3357</v>
      </c>
      <c r="B107" t="s">
        <v>3358</v>
      </c>
      <c r="C107">
        <v>9.3000000000000007</v>
      </c>
      <c r="D107" t="s">
        <v>3359</v>
      </c>
      <c r="E107">
        <v>2006</v>
      </c>
      <c r="F107" t="s">
        <v>18</v>
      </c>
      <c r="G107" t="s">
        <v>246</v>
      </c>
      <c r="H107" t="s">
        <v>3360</v>
      </c>
    </row>
    <row r="108" spans="1:8" x14ac:dyDescent="0.3">
      <c r="A108" t="s">
        <v>3361</v>
      </c>
      <c r="B108" t="s">
        <v>3362</v>
      </c>
      <c r="C108">
        <v>12.83</v>
      </c>
      <c r="D108" t="s">
        <v>3164</v>
      </c>
      <c r="E108" t="s">
        <v>2930</v>
      </c>
      <c r="F108" t="s">
        <v>18</v>
      </c>
      <c r="G108" t="s">
        <v>44</v>
      </c>
      <c r="H108" t="s">
        <v>3363</v>
      </c>
    </row>
    <row r="109" spans="1:8" x14ac:dyDescent="0.3">
      <c r="A109" t="s">
        <v>3364</v>
      </c>
      <c r="B109" t="s">
        <v>3365</v>
      </c>
      <c r="C109">
        <v>29.46</v>
      </c>
      <c r="D109" t="s">
        <v>3366</v>
      </c>
      <c r="E109" t="s">
        <v>2930</v>
      </c>
      <c r="F109" t="s">
        <v>25</v>
      </c>
      <c r="G109" t="s">
        <v>709</v>
      </c>
      <c r="H109" t="s">
        <v>3367</v>
      </c>
    </row>
    <row r="110" spans="1:8" x14ac:dyDescent="0.3">
      <c r="A110" t="s">
        <v>3368</v>
      </c>
      <c r="B110" t="s">
        <v>3369</v>
      </c>
      <c r="C110">
        <v>102.39</v>
      </c>
      <c r="D110" t="s">
        <v>3370</v>
      </c>
      <c r="E110">
        <v>2004</v>
      </c>
      <c r="F110" t="s">
        <v>25</v>
      </c>
      <c r="G110" t="s">
        <v>24</v>
      </c>
      <c r="H110" t="s">
        <v>3371</v>
      </c>
    </row>
    <row r="111" spans="1:8" x14ac:dyDescent="0.3">
      <c r="A111" t="s">
        <v>3372</v>
      </c>
      <c r="B111" t="s">
        <v>3373</v>
      </c>
      <c r="C111">
        <v>8.7899999999999991</v>
      </c>
      <c r="D111" t="s">
        <v>3374</v>
      </c>
      <c r="E111">
        <v>2010</v>
      </c>
      <c r="F111" t="s">
        <v>18</v>
      </c>
      <c r="G111" t="s">
        <v>53</v>
      </c>
      <c r="H111" t="s">
        <v>3375</v>
      </c>
    </row>
    <row r="112" spans="1:8" x14ac:dyDescent="0.3">
      <c r="A112" t="s">
        <v>3376</v>
      </c>
      <c r="B112" t="s">
        <v>3377</v>
      </c>
      <c r="C112">
        <v>1.35</v>
      </c>
      <c r="D112" t="s">
        <v>3378</v>
      </c>
      <c r="E112">
        <v>2006</v>
      </c>
      <c r="F112" t="s">
        <v>25</v>
      </c>
      <c r="G112" t="s">
        <v>3017</v>
      </c>
      <c r="H112" t="s">
        <v>3379</v>
      </c>
    </row>
    <row r="113" spans="1:8" x14ac:dyDescent="0.3">
      <c r="A113" t="s">
        <v>64</v>
      </c>
      <c r="B113" t="s">
        <v>3380</v>
      </c>
      <c r="C113">
        <v>36.14</v>
      </c>
      <c r="D113" t="s">
        <v>3381</v>
      </c>
      <c r="E113">
        <v>1988</v>
      </c>
      <c r="F113" t="s">
        <v>18</v>
      </c>
      <c r="G113" t="s">
        <v>53</v>
      </c>
      <c r="H113" t="s">
        <v>3382</v>
      </c>
    </row>
    <row r="114" spans="1:8" x14ac:dyDescent="0.3">
      <c r="A114" t="s">
        <v>3383</v>
      </c>
      <c r="B114" t="s">
        <v>3384</v>
      </c>
      <c r="C114" t="s">
        <v>2930</v>
      </c>
      <c r="D114" t="s">
        <v>2930</v>
      </c>
      <c r="E114" t="s">
        <v>2930</v>
      </c>
      <c r="F114" t="s">
        <v>2930</v>
      </c>
      <c r="G114" t="s">
        <v>2930</v>
      </c>
      <c r="H114" t="s">
        <v>3385</v>
      </c>
    </row>
    <row r="115" spans="1:8" x14ac:dyDescent="0.3">
      <c r="A115" t="s">
        <v>3386</v>
      </c>
      <c r="B115" t="s">
        <v>3387</v>
      </c>
      <c r="C115">
        <v>23.2</v>
      </c>
      <c r="D115" t="s">
        <v>3388</v>
      </c>
      <c r="E115" t="s">
        <v>2930</v>
      </c>
      <c r="F115" t="s">
        <v>31</v>
      </c>
      <c r="G115" t="s">
        <v>3389</v>
      </c>
      <c r="H115" t="s">
        <v>3390</v>
      </c>
    </row>
    <row r="116" spans="1:8" x14ac:dyDescent="0.3">
      <c r="A116" t="s">
        <v>3391</v>
      </c>
      <c r="B116" t="s">
        <v>3392</v>
      </c>
      <c r="C116">
        <v>26.26</v>
      </c>
      <c r="D116" t="s">
        <v>3393</v>
      </c>
      <c r="E116">
        <v>2006</v>
      </c>
      <c r="F116" t="s">
        <v>138</v>
      </c>
      <c r="G116" t="s">
        <v>308</v>
      </c>
      <c r="H116" t="s">
        <v>3394</v>
      </c>
    </row>
    <row r="117" spans="1:8" x14ac:dyDescent="0.3">
      <c r="A117" t="s">
        <v>3395</v>
      </c>
      <c r="B117" t="s">
        <v>3396</v>
      </c>
      <c r="C117">
        <v>43.04</v>
      </c>
      <c r="D117" t="s">
        <v>3397</v>
      </c>
      <c r="E117" t="s">
        <v>2930</v>
      </c>
      <c r="F117" t="s">
        <v>25</v>
      </c>
      <c r="G117" t="s">
        <v>24</v>
      </c>
      <c r="H117" t="s">
        <v>3398</v>
      </c>
    </row>
    <row r="118" spans="1:8" x14ac:dyDescent="0.3">
      <c r="A118" t="s">
        <v>3399</v>
      </c>
      <c r="B118" t="s">
        <v>3400</v>
      </c>
      <c r="C118">
        <v>1.33</v>
      </c>
      <c r="D118" t="s">
        <v>3401</v>
      </c>
      <c r="E118" t="s">
        <v>2930</v>
      </c>
      <c r="F118" t="s">
        <v>25</v>
      </c>
      <c r="G118" t="s">
        <v>24</v>
      </c>
      <c r="H118" t="s">
        <v>3402</v>
      </c>
    </row>
    <row r="119" spans="1:8" x14ac:dyDescent="0.3">
      <c r="A119" t="s">
        <v>3403</v>
      </c>
      <c r="B119" t="s">
        <v>3404</v>
      </c>
      <c r="C119">
        <v>10.139900000000001</v>
      </c>
      <c r="D119" t="s">
        <v>3405</v>
      </c>
      <c r="E119" t="s">
        <v>2930</v>
      </c>
      <c r="F119" t="s">
        <v>178</v>
      </c>
      <c r="G119" t="s">
        <v>71</v>
      </c>
      <c r="H119" t="s">
        <v>3406</v>
      </c>
    </row>
    <row r="120" spans="1:8" x14ac:dyDescent="0.3">
      <c r="A120" t="s">
        <v>389</v>
      </c>
      <c r="B120" t="s">
        <v>3407</v>
      </c>
      <c r="C120">
        <v>383.66</v>
      </c>
      <c r="D120" t="s">
        <v>3408</v>
      </c>
      <c r="E120">
        <v>1997</v>
      </c>
      <c r="F120" t="s">
        <v>31</v>
      </c>
      <c r="G120" t="s">
        <v>205</v>
      </c>
      <c r="H120" t="s">
        <v>3409</v>
      </c>
    </row>
    <row r="121" spans="1:8" x14ac:dyDescent="0.3">
      <c r="A121" t="s">
        <v>3410</v>
      </c>
      <c r="B121" t="s">
        <v>3411</v>
      </c>
      <c r="C121">
        <v>25.42</v>
      </c>
      <c r="D121" t="s">
        <v>3412</v>
      </c>
      <c r="E121" t="s">
        <v>2930</v>
      </c>
      <c r="F121" t="s">
        <v>600</v>
      </c>
      <c r="G121" t="s">
        <v>2940</v>
      </c>
      <c r="H121" t="s">
        <v>3413</v>
      </c>
    </row>
    <row r="122" spans="1:8" x14ac:dyDescent="0.3">
      <c r="A122" t="s">
        <v>3410</v>
      </c>
      <c r="B122" t="s">
        <v>3414</v>
      </c>
      <c r="C122">
        <v>13.71</v>
      </c>
      <c r="D122" t="s">
        <v>2930</v>
      </c>
      <c r="E122" t="s">
        <v>2930</v>
      </c>
      <c r="F122" t="s">
        <v>600</v>
      </c>
      <c r="G122" t="s">
        <v>2940</v>
      </c>
      <c r="H122" t="s">
        <v>3415</v>
      </c>
    </row>
    <row r="123" spans="1:8" x14ac:dyDescent="0.3">
      <c r="A123" t="s">
        <v>3416</v>
      </c>
      <c r="B123" t="s">
        <v>3417</v>
      </c>
      <c r="C123">
        <v>51.75</v>
      </c>
      <c r="D123" t="s">
        <v>3084</v>
      </c>
      <c r="E123">
        <v>2012</v>
      </c>
      <c r="F123" t="s">
        <v>18</v>
      </c>
      <c r="G123" t="s">
        <v>53</v>
      </c>
      <c r="H123" t="s">
        <v>3418</v>
      </c>
    </row>
    <row r="124" spans="1:8" x14ac:dyDescent="0.3">
      <c r="A124" t="s">
        <v>3419</v>
      </c>
      <c r="B124" t="s">
        <v>3420</v>
      </c>
      <c r="C124">
        <v>2.41</v>
      </c>
      <c r="D124" t="s">
        <v>3421</v>
      </c>
      <c r="E124" t="s">
        <v>2930</v>
      </c>
      <c r="F124" t="s">
        <v>31</v>
      </c>
      <c r="G124" t="s">
        <v>3389</v>
      </c>
      <c r="H124" t="s">
        <v>3422</v>
      </c>
    </row>
    <row r="125" spans="1:8" x14ac:dyDescent="0.3">
      <c r="A125" t="s">
        <v>3423</v>
      </c>
      <c r="B125" t="s">
        <v>3424</v>
      </c>
      <c r="C125">
        <v>69.34</v>
      </c>
      <c r="D125" t="s">
        <v>3425</v>
      </c>
      <c r="E125" t="s">
        <v>2930</v>
      </c>
      <c r="F125" t="s">
        <v>31</v>
      </c>
      <c r="G125" t="s">
        <v>30</v>
      </c>
      <c r="H125" t="s">
        <v>3426</v>
      </c>
    </row>
    <row r="126" spans="1:8" x14ac:dyDescent="0.3">
      <c r="A126" t="s">
        <v>3427</v>
      </c>
      <c r="B126" t="s">
        <v>3428</v>
      </c>
      <c r="C126">
        <v>51.57</v>
      </c>
      <c r="D126" t="s">
        <v>3429</v>
      </c>
      <c r="E126" t="s">
        <v>2930</v>
      </c>
      <c r="F126" t="s">
        <v>18</v>
      </c>
      <c r="G126" t="s">
        <v>44</v>
      </c>
      <c r="H126" t="s">
        <v>3430</v>
      </c>
    </row>
    <row r="127" spans="1:8" x14ac:dyDescent="0.3">
      <c r="A127" t="s">
        <v>3431</v>
      </c>
      <c r="B127" t="s">
        <v>3432</v>
      </c>
      <c r="C127">
        <v>0.8</v>
      </c>
      <c r="D127" t="s">
        <v>3433</v>
      </c>
      <c r="E127">
        <v>2014</v>
      </c>
      <c r="F127" t="s">
        <v>25</v>
      </c>
      <c r="G127" t="s">
        <v>3017</v>
      </c>
      <c r="H127" t="s">
        <v>3434</v>
      </c>
    </row>
    <row r="128" spans="1:8" x14ac:dyDescent="0.3">
      <c r="A128" t="s">
        <v>3435</v>
      </c>
      <c r="B128" t="s">
        <v>3436</v>
      </c>
      <c r="C128">
        <v>28.69</v>
      </c>
      <c r="D128" t="s">
        <v>3437</v>
      </c>
      <c r="E128" t="s">
        <v>2930</v>
      </c>
      <c r="F128" t="s">
        <v>25</v>
      </c>
      <c r="G128" t="s">
        <v>709</v>
      </c>
      <c r="H128" t="s">
        <v>3438</v>
      </c>
    </row>
    <row r="129" spans="1:8" x14ac:dyDescent="0.3">
      <c r="A129" t="s">
        <v>3439</v>
      </c>
      <c r="B129" t="s">
        <v>3440</v>
      </c>
      <c r="C129">
        <v>321.8</v>
      </c>
      <c r="D129" t="s">
        <v>3441</v>
      </c>
      <c r="E129" t="s">
        <v>2930</v>
      </c>
      <c r="F129" t="s">
        <v>31</v>
      </c>
      <c r="G129" t="s">
        <v>3442</v>
      </c>
      <c r="H129" t="s">
        <v>3443</v>
      </c>
    </row>
    <row r="130" spans="1:8" x14ac:dyDescent="0.3">
      <c r="A130" t="s">
        <v>3444</v>
      </c>
      <c r="B130" t="s">
        <v>3445</v>
      </c>
      <c r="C130">
        <v>15.831</v>
      </c>
      <c r="D130" t="s">
        <v>3446</v>
      </c>
      <c r="E130" t="s">
        <v>2930</v>
      </c>
      <c r="F130" t="s">
        <v>600</v>
      </c>
      <c r="G130" t="s">
        <v>2954</v>
      </c>
      <c r="H130" t="s">
        <v>3447</v>
      </c>
    </row>
    <row r="131" spans="1:8" x14ac:dyDescent="0.3">
      <c r="A131" t="s">
        <v>3448</v>
      </c>
      <c r="B131" t="s">
        <v>3449</v>
      </c>
      <c r="C131">
        <v>5.79</v>
      </c>
      <c r="D131" t="s">
        <v>3450</v>
      </c>
      <c r="E131" t="s">
        <v>2930</v>
      </c>
      <c r="F131" t="s">
        <v>600</v>
      </c>
      <c r="G131" t="s">
        <v>3451</v>
      </c>
      <c r="H131" t="s">
        <v>3452</v>
      </c>
    </row>
    <row r="132" spans="1:8" x14ac:dyDescent="0.3">
      <c r="A132" t="s">
        <v>3453</v>
      </c>
      <c r="B132" t="s">
        <v>3454</v>
      </c>
      <c r="C132">
        <v>21.58</v>
      </c>
      <c r="D132" t="s">
        <v>3455</v>
      </c>
      <c r="E132" t="s">
        <v>2930</v>
      </c>
      <c r="F132" t="s">
        <v>116</v>
      </c>
      <c r="G132" t="s">
        <v>115</v>
      </c>
      <c r="H132" t="s">
        <v>3456</v>
      </c>
    </row>
    <row r="133" spans="1:8" x14ac:dyDescent="0.3">
      <c r="A133" t="s">
        <v>406</v>
      </c>
      <c r="B133" t="s">
        <v>3457</v>
      </c>
      <c r="C133">
        <v>51.02</v>
      </c>
      <c r="D133" t="s">
        <v>3458</v>
      </c>
      <c r="E133" t="s">
        <v>2930</v>
      </c>
      <c r="F133" t="s">
        <v>288</v>
      </c>
      <c r="G133" t="s">
        <v>409</v>
      </c>
      <c r="H133" t="s">
        <v>3459</v>
      </c>
    </row>
    <row r="134" spans="1:8" x14ac:dyDescent="0.3">
      <c r="A134" t="s">
        <v>3460</v>
      </c>
      <c r="B134" t="s">
        <v>3461</v>
      </c>
      <c r="C134">
        <v>21.94</v>
      </c>
      <c r="D134" t="s">
        <v>3462</v>
      </c>
      <c r="E134">
        <v>2008</v>
      </c>
      <c r="F134" t="s">
        <v>31</v>
      </c>
      <c r="G134" t="s">
        <v>3463</v>
      </c>
      <c r="H134" t="s">
        <v>3464</v>
      </c>
    </row>
    <row r="135" spans="1:8" x14ac:dyDescent="0.3">
      <c r="A135" t="s">
        <v>3460</v>
      </c>
      <c r="B135" t="s">
        <v>3465</v>
      </c>
      <c r="C135">
        <v>25.119900000000001</v>
      </c>
      <c r="D135" t="s">
        <v>3466</v>
      </c>
      <c r="E135" t="s">
        <v>2930</v>
      </c>
      <c r="F135" t="s">
        <v>31</v>
      </c>
      <c r="G135" t="s">
        <v>3463</v>
      </c>
      <c r="H135" t="s">
        <v>3467</v>
      </c>
    </row>
    <row r="136" spans="1:8" x14ac:dyDescent="0.3">
      <c r="A136" t="s">
        <v>3460</v>
      </c>
      <c r="B136" t="s">
        <v>3468</v>
      </c>
      <c r="C136">
        <v>26.639900000000001</v>
      </c>
      <c r="D136" t="s">
        <v>2930</v>
      </c>
      <c r="E136" t="s">
        <v>2930</v>
      </c>
      <c r="F136" t="s">
        <v>31</v>
      </c>
      <c r="G136" t="s">
        <v>3463</v>
      </c>
      <c r="H136" t="s">
        <v>3469</v>
      </c>
    </row>
    <row r="137" spans="1:8" x14ac:dyDescent="0.3">
      <c r="A137" t="s">
        <v>3470</v>
      </c>
      <c r="B137" t="s">
        <v>3471</v>
      </c>
      <c r="C137">
        <v>18.27</v>
      </c>
      <c r="D137" t="s">
        <v>3472</v>
      </c>
      <c r="E137">
        <v>2011</v>
      </c>
      <c r="F137" t="s">
        <v>31</v>
      </c>
      <c r="G137" t="s">
        <v>3463</v>
      </c>
      <c r="H137" t="s">
        <v>3473</v>
      </c>
    </row>
    <row r="138" spans="1:8" x14ac:dyDescent="0.3">
      <c r="A138" t="s">
        <v>3470</v>
      </c>
      <c r="B138" t="s">
        <v>3474</v>
      </c>
      <c r="C138">
        <v>25.24</v>
      </c>
      <c r="D138" t="s">
        <v>3475</v>
      </c>
      <c r="E138" t="s">
        <v>2930</v>
      </c>
      <c r="F138" t="s">
        <v>31</v>
      </c>
      <c r="G138" t="s">
        <v>3463</v>
      </c>
      <c r="H138" t="s">
        <v>3476</v>
      </c>
    </row>
    <row r="139" spans="1:8" x14ac:dyDescent="0.3">
      <c r="A139" t="s">
        <v>3477</v>
      </c>
      <c r="B139" t="s">
        <v>3478</v>
      </c>
      <c r="C139">
        <v>12.9</v>
      </c>
      <c r="D139" t="s">
        <v>3479</v>
      </c>
      <c r="E139">
        <v>2014</v>
      </c>
      <c r="F139" t="s">
        <v>2930</v>
      </c>
      <c r="G139" t="s">
        <v>2930</v>
      </c>
      <c r="H139" t="s">
        <v>3480</v>
      </c>
    </row>
    <row r="140" spans="1:8" x14ac:dyDescent="0.3">
      <c r="A140" t="s">
        <v>3481</v>
      </c>
      <c r="B140" t="s">
        <v>3482</v>
      </c>
      <c r="C140">
        <v>14.75</v>
      </c>
      <c r="D140" t="s">
        <v>3483</v>
      </c>
      <c r="E140">
        <v>1997</v>
      </c>
      <c r="F140" t="s">
        <v>2930</v>
      </c>
      <c r="G140" t="s">
        <v>2930</v>
      </c>
      <c r="H140" t="s">
        <v>3484</v>
      </c>
    </row>
    <row r="141" spans="1:8" x14ac:dyDescent="0.3">
      <c r="A141" t="s">
        <v>3485</v>
      </c>
      <c r="B141" t="s">
        <v>3486</v>
      </c>
      <c r="C141">
        <v>2.89</v>
      </c>
      <c r="D141" t="s">
        <v>3487</v>
      </c>
      <c r="E141" t="s">
        <v>2930</v>
      </c>
      <c r="F141" t="s">
        <v>25</v>
      </c>
      <c r="G141" t="s">
        <v>3488</v>
      </c>
      <c r="H141" t="s">
        <v>3489</v>
      </c>
    </row>
    <row r="142" spans="1:8" x14ac:dyDescent="0.3">
      <c r="A142" t="s">
        <v>3490</v>
      </c>
      <c r="B142" t="s">
        <v>3491</v>
      </c>
      <c r="C142">
        <v>4.1399999999999997</v>
      </c>
      <c r="D142" t="s">
        <v>3492</v>
      </c>
      <c r="E142" t="s">
        <v>2930</v>
      </c>
      <c r="F142" t="s">
        <v>3022</v>
      </c>
      <c r="G142" t="s">
        <v>308</v>
      </c>
      <c r="H142" t="s">
        <v>3493</v>
      </c>
    </row>
    <row r="143" spans="1:8" x14ac:dyDescent="0.3">
      <c r="A143" t="s">
        <v>3494</v>
      </c>
      <c r="B143" t="s">
        <v>3495</v>
      </c>
      <c r="C143">
        <v>10.61</v>
      </c>
      <c r="D143" t="s">
        <v>3496</v>
      </c>
      <c r="E143" t="s">
        <v>2930</v>
      </c>
      <c r="F143" t="s">
        <v>600</v>
      </c>
      <c r="G143" t="s">
        <v>3497</v>
      </c>
      <c r="H143" t="s">
        <v>3498</v>
      </c>
    </row>
    <row r="144" spans="1:8" x14ac:dyDescent="0.3">
      <c r="A144" t="s">
        <v>3499</v>
      </c>
      <c r="B144" t="s">
        <v>3500</v>
      </c>
      <c r="C144">
        <v>22.1</v>
      </c>
      <c r="D144" t="s">
        <v>3501</v>
      </c>
      <c r="E144" t="s">
        <v>2930</v>
      </c>
      <c r="F144" t="s">
        <v>600</v>
      </c>
      <c r="G144" t="s">
        <v>2949</v>
      </c>
      <c r="H144" t="s">
        <v>3502</v>
      </c>
    </row>
    <row r="145" spans="1:8" x14ac:dyDescent="0.3">
      <c r="A145" t="s">
        <v>3503</v>
      </c>
      <c r="B145" t="s">
        <v>3504</v>
      </c>
      <c r="C145">
        <v>105.61</v>
      </c>
      <c r="D145" t="s">
        <v>3505</v>
      </c>
      <c r="E145" t="s">
        <v>2930</v>
      </c>
      <c r="F145" t="s">
        <v>600</v>
      </c>
      <c r="G145" t="s">
        <v>3506</v>
      </c>
      <c r="H145" t="s">
        <v>3507</v>
      </c>
    </row>
    <row r="146" spans="1:8" x14ac:dyDescent="0.3">
      <c r="A146" t="s">
        <v>3508</v>
      </c>
      <c r="B146" t="s">
        <v>3509</v>
      </c>
      <c r="C146">
        <v>34.08</v>
      </c>
      <c r="D146" t="s">
        <v>3510</v>
      </c>
      <c r="E146">
        <v>2007</v>
      </c>
      <c r="F146" t="s">
        <v>31</v>
      </c>
      <c r="G146" t="s">
        <v>3389</v>
      </c>
      <c r="H146" t="s">
        <v>3511</v>
      </c>
    </row>
    <row r="147" spans="1:8" x14ac:dyDescent="0.3">
      <c r="A147" t="s">
        <v>3512</v>
      </c>
      <c r="B147" t="s">
        <v>3513</v>
      </c>
      <c r="C147">
        <v>56.08</v>
      </c>
      <c r="D147" t="s">
        <v>2962</v>
      </c>
      <c r="E147">
        <v>2006</v>
      </c>
      <c r="F147" t="s">
        <v>138</v>
      </c>
      <c r="G147" t="s">
        <v>3514</v>
      </c>
      <c r="H147" t="s">
        <v>3515</v>
      </c>
    </row>
    <row r="148" spans="1:8" x14ac:dyDescent="0.3">
      <c r="A148" t="s">
        <v>3516</v>
      </c>
      <c r="B148" t="s">
        <v>3517</v>
      </c>
      <c r="C148">
        <v>9.44</v>
      </c>
      <c r="D148" t="s">
        <v>3518</v>
      </c>
      <c r="E148">
        <v>2011</v>
      </c>
      <c r="F148" t="s">
        <v>31</v>
      </c>
      <c r="G148" t="s">
        <v>3463</v>
      </c>
      <c r="H148" t="s">
        <v>3519</v>
      </c>
    </row>
    <row r="149" spans="1:8" x14ac:dyDescent="0.3">
      <c r="A149" t="s">
        <v>3516</v>
      </c>
      <c r="B149" t="s">
        <v>3520</v>
      </c>
      <c r="C149">
        <v>23.24</v>
      </c>
      <c r="D149" t="s">
        <v>3521</v>
      </c>
      <c r="E149" t="s">
        <v>2930</v>
      </c>
      <c r="F149" t="s">
        <v>31</v>
      </c>
      <c r="G149" t="s">
        <v>3463</v>
      </c>
      <c r="H149" t="s">
        <v>3522</v>
      </c>
    </row>
    <row r="150" spans="1:8" x14ac:dyDescent="0.3">
      <c r="A150" t="s">
        <v>3523</v>
      </c>
      <c r="B150" t="s">
        <v>3524</v>
      </c>
      <c r="C150">
        <v>9.7200000000000006</v>
      </c>
      <c r="D150" t="s">
        <v>3525</v>
      </c>
      <c r="E150" t="s">
        <v>2930</v>
      </c>
      <c r="F150" t="s">
        <v>600</v>
      </c>
      <c r="G150" t="s">
        <v>2949</v>
      </c>
      <c r="H150" t="s">
        <v>3526</v>
      </c>
    </row>
    <row r="151" spans="1:8" x14ac:dyDescent="0.3">
      <c r="A151" t="s">
        <v>3527</v>
      </c>
      <c r="B151" t="s">
        <v>3528</v>
      </c>
      <c r="C151">
        <v>51.52</v>
      </c>
      <c r="D151" t="s">
        <v>3529</v>
      </c>
      <c r="E151" t="s">
        <v>2930</v>
      </c>
      <c r="F151" t="s">
        <v>25</v>
      </c>
      <c r="G151" t="s">
        <v>3530</v>
      </c>
      <c r="H151" t="s">
        <v>3531</v>
      </c>
    </row>
    <row r="152" spans="1:8" x14ac:dyDescent="0.3">
      <c r="A152" t="s">
        <v>3532</v>
      </c>
      <c r="B152" t="s">
        <v>3533</v>
      </c>
      <c r="C152">
        <v>9.1199999999999992</v>
      </c>
      <c r="D152" t="s">
        <v>3534</v>
      </c>
      <c r="E152" t="s">
        <v>2930</v>
      </c>
      <c r="F152" t="s">
        <v>18</v>
      </c>
      <c r="G152" t="s">
        <v>17</v>
      </c>
      <c r="H152" t="s">
        <v>3535</v>
      </c>
    </row>
    <row r="153" spans="1:8" x14ac:dyDescent="0.3">
      <c r="A153" t="s">
        <v>3536</v>
      </c>
      <c r="B153" t="s">
        <v>3537</v>
      </c>
      <c r="C153">
        <v>0.77</v>
      </c>
      <c r="D153" t="s">
        <v>3538</v>
      </c>
      <c r="E153">
        <v>1991</v>
      </c>
      <c r="F153" t="s">
        <v>293</v>
      </c>
      <c r="G153" t="s">
        <v>3539</v>
      </c>
      <c r="H153" t="s">
        <v>3540</v>
      </c>
    </row>
    <row r="154" spans="1:8" x14ac:dyDescent="0.3">
      <c r="A154" t="s">
        <v>3541</v>
      </c>
      <c r="B154" t="s">
        <v>3542</v>
      </c>
      <c r="C154">
        <v>44.12</v>
      </c>
      <c r="D154" t="s">
        <v>3543</v>
      </c>
      <c r="E154">
        <v>1986</v>
      </c>
      <c r="F154" t="s">
        <v>178</v>
      </c>
      <c r="G154" t="s">
        <v>3544</v>
      </c>
      <c r="H154" t="s">
        <v>3545</v>
      </c>
    </row>
    <row r="155" spans="1:8" x14ac:dyDescent="0.3">
      <c r="A155" t="s">
        <v>3546</v>
      </c>
      <c r="B155" t="s">
        <v>3547</v>
      </c>
      <c r="C155">
        <v>53.63</v>
      </c>
      <c r="D155" t="s">
        <v>3548</v>
      </c>
      <c r="E155" t="s">
        <v>2930</v>
      </c>
      <c r="F155" t="s">
        <v>293</v>
      </c>
      <c r="G155" t="s">
        <v>3549</v>
      </c>
      <c r="H155" t="s">
        <v>3550</v>
      </c>
    </row>
    <row r="156" spans="1:8" x14ac:dyDescent="0.3">
      <c r="A156" t="s">
        <v>3551</v>
      </c>
      <c r="B156" t="s">
        <v>3552</v>
      </c>
      <c r="C156">
        <v>26</v>
      </c>
      <c r="D156" t="s">
        <v>3553</v>
      </c>
      <c r="E156">
        <v>1994</v>
      </c>
      <c r="F156" t="s">
        <v>600</v>
      </c>
      <c r="G156" t="s">
        <v>2949</v>
      </c>
      <c r="H156" t="s">
        <v>3554</v>
      </c>
    </row>
    <row r="157" spans="1:8" x14ac:dyDescent="0.3">
      <c r="A157" t="s">
        <v>3555</v>
      </c>
      <c r="B157" t="s">
        <v>3556</v>
      </c>
      <c r="C157">
        <v>42.94</v>
      </c>
      <c r="D157" t="s">
        <v>3557</v>
      </c>
      <c r="E157">
        <v>2005</v>
      </c>
      <c r="F157" t="s">
        <v>600</v>
      </c>
      <c r="G157" t="s">
        <v>2940</v>
      </c>
      <c r="H157" t="s">
        <v>3558</v>
      </c>
    </row>
    <row r="158" spans="1:8" x14ac:dyDescent="0.3">
      <c r="A158" t="s">
        <v>3559</v>
      </c>
      <c r="B158" t="s">
        <v>3560</v>
      </c>
      <c r="C158">
        <v>2.95</v>
      </c>
      <c r="D158" t="s">
        <v>3561</v>
      </c>
      <c r="E158" t="s">
        <v>2930</v>
      </c>
      <c r="F158" t="s">
        <v>600</v>
      </c>
      <c r="G158" t="s">
        <v>2949</v>
      </c>
      <c r="H158" t="s">
        <v>3562</v>
      </c>
    </row>
    <row r="159" spans="1:8" x14ac:dyDescent="0.3">
      <c r="A159" t="s">
        <v>3559</v>
      </c>
      <c r="B159" t="s">
        <v>3563</v>
      </c>
      <c r="C159">
        <v>27.66</v>
      </c>
      <c r="D159" t="s">
        <v>2930</v>
      </c>
      <c r="E159" t="s">
        <v>2930</v>
      </c>
      <c r="F159" t="s">
        <v>600</v>
      </c>
      <c r="G159" t="s">
        <v>2949</v>
      </c>
      <c r="H159" t="s">
        <v>3564</v>
      </c>
    </row>
    <row r="160" spans="1:8" x14ac:dyDescent="0.3">
      <c r="A160" t="s">
        <v>3565</v>
      </c>
      <c r="B160" t="s">
        <v>3566</v>
      </c>
      <c r="C160">
        <v>24.74</v>
      </c>
      <c r="D160" t="s">
        <v>3567</v>
      </c>
      <c r="E160" t="s">
        <v>2930</v>
      </c>
      <c r="F160" t="s">
        <v>600</v>
      </c>
      <c r="G160" t="s">
        <v>2949</v>
      </c>
      <c r="H160" t="s">
        <v>3568</v>
      </c>
    </row>
    <row r="161" spans="1:8" x14ac:dyDescent="0.3">
      <c r="A161" t="s">
        <v>58</v>
      </c>
      <c r="B161" t="s">
        <v>3569</v>
      </c>
      <c r="C161">
        <v>157.66</v>
      </c>
      <c r="D161" t="s">
        <v>3570</v>
      </c>
      <c r="E161">
        <v>1983</v>
      </c>
      <c r="F161" t="s">
        <v>25</v>
      </c>
      <c r="G161" t="s">
        <v>62</v>
      </c>
      <c r="H161" t="s">
        <v>3571</v>
      </c>
    </row>
    <row r="162" spans="1:8" x14ac:dyDescent="0.3">
      <c r="A162" t="s">
        <v>3572</v>
      </c>
      <c r="B162" t="s">
        <v>3573</v>
      </c>
      <c r="C162">
        <v>8.6999999999999993</v>
      </c>
      <c r="D162" t="s">
        <v>3574</v>
      </c>
      <c r="E162">
        <v>2007</v>
      </c>
      <c r="F162" t="s">
        <v>25</v>
      </c>
      <c r="G162" t="s">
        <v>24</v>
      </c>
      <c r="H162" t="s">
        <v>3575</v>
      </c>
    </row>
    <row r="163" spans="1:8" x14ac:dyDescent="0.3">
      <c r="A163" t="s">
        <v>3576</v>
      </c>
      <c r="B163" t="s">
        <v>3577</v>
      </c>
      <c r="C163">
        <v>9.16</v>
      </c>
      <c r="D163" t="s">
        <v>3578</v>
      </c>
      <c r="E163">
        <v>1998</v>
      </c>
      <c r="F163" t="s">
        <v>18</v>
      </c>
      <c r="G163" t="s">
        <v>53</v>
      </c>
      <c r="H163" t="s">
        <v>3579</v>
      </c>
    </row>
    <row r="164" spans="1:8" x14ac:dyDescent="0.3">
      <c r="A164" t="s">
        <v>3580</v>
      </c>
      <c r="B164" t="s">
        <v>3581</v>
      </c>
      <c r="C164">
        <v>12.85</v>
      </c>
      <c r="D164" t="s">
        <v>3582</v>
      </c>
      <c r="E164">
        <v>2014</v>
      </c>
      <c r="F164" t="s">
        <v>25</v>
      </c>
      <c r="G164" t="s">
        <v>24</v>
      </c>
      <c r="H164" t="s">
        <v>3583</v>
      </c>
    </row>
    <row r="165" spans="1:8" x14ac:dyDescent="0.3">
      <c r="A165" t="s">
        <v>3584</v>
      </c>
      <c r="B165" t="s">
        <v>3585</v>
      </c>
      <c r="C165">
        <v>55.96</v>
      </c>
      <c r="D165" t="s">
        <v>3586</v>
      </c>
      <c r="E165" t="s">
        <v>2930</v>
      </c>
      <c r="F165" t="s">
        <v>25</v>
      </c>
      <c r="G165" t="s">
        <v>709</v>
      </c>
      <c r="H165" t="s">
        <v>3587</v>
      </c>
    </row>
    <row r="166" spans="1:8" x14ac:dyDescent="0.3">
      <c r="A166" t="s">
        <v>3584</v>
      </c>
      <c r="B166" t="s">
        <v>3588</v>
      </c>
      <c r="C166">
        <v>116.19</v>
      </c>
      <c r="D166" t="s">
        <v>3589</v>
      </c>
      <c r="E166" t="s">
        <v>2930</v>
      </c>
      <c r="F166" t="s">
        <v>25</v>
      </c>
      <c r="G166" t="s">
        <v>709</v>
      </c>
      <c r="H166" t="s">
        <v>3590</v>
      </c>
    </row>
    <row r="167" spans="1:8" x14ac:dyDescent="0.3">
      <c r="A167" t="s">
        <v>3591</v>
      </c>
      <c r="B167" t="s">
        <v>3592</v>
      </c>
      <c r="C167">
        <v>10.49</v>
      </c>
      <c r="D167" t="s">
        <v>3593</v>
      </c>
      <c r="E167" t="s">
        <v>2930</v>
      </c>
      <c r="F167" t="s">
        <v>18</v>
      </c>
      <c r="G167" t="s">
        <v>308</v>
      </c>
      <c r="H167" t="s">
        <v>3594</v>
      </c>
    </row>
    <row r="168" spans="1:8" x14ac:dyDescent="0.3">
      <c r="A168" t="s">
        <v>3595</v>
      </c>
      <c r="B168" t="s">
        <v>3596</v>
      </c>
      <c r="C168">
        <v>55.76</v>
      </c>
      <c r="D168" t="s">
        <v>3597</v>
      </c>
      <c r="E168" t="s">
        <v>2930</v>
      </c>
      <c r="F168" t="s">
        <v>600</v>
      </c>
      <c r="G168" t="s">
        <v>2940</v>
      </c>
      <c r="H168" t="s">
        <v>3598</v>
      </c>
    </row>
    <row r="169" spans="1:8" x14ac:dyDescent="0.3">
      <c r="A169" t="s">
        <v>3599</v>
      </c>
      <c r="B169" t="s">
        <v>3600</v>
      </c>
      <c r="C169">
        <v>2</v>
      </c>
      <c r="D169" t="s">
        <v>3601</v>
      </c>
      <c r="E169">
        <v>2010</v>
      </c>
      <c r="F169" t="s">
        <v>178</v>
      </c>
      <c r="G169" t="s">
        <v>2994</v>
      </c>
      <c r="H169" t="s">
        <v>3602</v>
      </c>
    </row>
    <row r="170" spans="1:8" x14ac:dyDescent="0.3">
      <c r="A170" t="s">
        <v>3603</v>
      </c>
      <c r="B170" t="s">
        <v>3604</v>
      </c>
      <c r="C170">
        <v>43.49</v>
      </c>
      <c r="D170" t="s">
        <v>3605</v>
      </c>
      <c r="E170">
        <v>2010</v>
      </c>
      <c r="F170" t="s">
        <v>25</v>
      </c>
      <c r="G170" t="s">
        <v>24</v>
      </c>
      <c r="H170" t="s">
        <v>3606</v>
      </c>
    </row>
    <row r="171" spans="1:8" x14ac:dyDescent="0.3">
      <c r="A171" t="s">
        <v>3607</v>
      </c>
      <c r="B171" t="s">
        <v>3608</v>
      </c>
      <c r="C171">
        <v>1.24</v>
      </c>
      <c r="D171" t="s">
        <v>3609</v>
      </c>
      <c r="E171">
        <v>1995</v>
      </c>
      <c r="F171" t="s">
        <v>18</v>
      </c>
      <c r="G171" t="s">
        <v>53</v>
      </c>
      <c r="H171" t="s">
        <v>3610</v>
      </c>
    </row>
    <row r="172" spans="1:8" x14ac:dyDescent="0.3">
      <c r="A172" t="s">
        <v>508</v>
      </c>
      <c r="B172" t="s">
        <v>3611</v>
      </c>
      <c r="C172">
        <v>59.13</v>
      </c>
      <c r="D172" t="s">
        <v>3612</v>
      </c>
      <c r="E172" t="s">
        <v>2930</v>
      </c>
      <c r="F172" t="s">
        <v>18</v>
      </c>
      <c r="G172" t="s">
        <v>53</v>
      </c>
      <c r="H172" t="s">
        <v>3613</v>
      </c>
    </row>
    <row r="173" spans="1:8" x14ac:dyDescent="0.3">
      <c r="A173" t="s">
        <v>3614</v>
      </c>
      <c r="B173" t="s">
        <v>3615</v>
      </c>
      <c r="C173">
        <v>84.98</v>
      </c>
      <c r="D173" t="s">
        <v>3616</v>
      </c>
      <c r="E173">
        <v>1972</v>
      </c>
      <c r="F173" t="s">
        <v>138</v>
      </c>
      <c r="G173" t="s">
        <v>3186</v>
      </c>
      <c r="H173" t="s">
        <v>3617</v>
      </c>
    </row>
    <row r="174" spans="1:8" x14ac:dyDescent="0.3">
      <c r="A174" t="s">
        <v>3618</v>
      </c>
      <c r="B174" t="s">
        <v>3619</v>
      </c>
      <c r="C174">
        <v>21.610099999999999</v>
      </c>
      <c r="D174" t="s">
        <v>3620</v>
      </c>
      <c r="E174">
        <v>2011</v>
      </c>
      <c r="F174" t="s">
        <v>600</v>
      </c>
      <c r="G174" t="s">
        <v>3621</v>
      </c>
      <c r="H174" t="s">
        <v>3622</v>
      </c>
    </row>
    <row r="175" spans="1:8" x14ac:dyDescent="0.3">
      <c r="A175" t="s">
        <v>3623</v>
      </c>
      <c r="B175" t="s">
        <v>3624</v>
      </c>
      <c r="C175">
        <v>34.630000000000003</v>
      </c>
      <c r="D175" t="s">
        <v>3625</v>
      </c>
      <c r="E175">
        <v>2014</v>
      </c>
      <c r="F175" t="s">
        <v>600</v>
      </c>
      <c r="G175" t="s">
        <v>3621</v>
      </c>
      <c r="H175" t="s">
        <v>3626</v>
      </c>
    </row>
    <row r="176" spans="1:8" x14ac:dyDescent="0.3">
      <c r="A176" t="s">
        <v>3627</v>
      </c>
      <c r="B176" t="s">
        <v>3628</v>
      </c>
      <c r="C176">
        <v>1.51</v>
      </c>
      <c r="D176" t="s">
        <v>3629</v>
      </c>
      <c r="E176">
        <v>2010</v>
      </c>
      <c r="F176" t="s">
        <v>3022</v>
      </c>
      <c r="G176" t="s">
        <v>287</v>
      </c>
      <c r="H176" t="s">
        <v>3630</v>
      </c>
    </row>
    <row r="177" spans="1:8" x14ac:dyDescent="0.3">
      <c r="A177" t="s">
        <v>3631</v>
      </c>
      <c r="B177" t="s">
        <v>3632</v>
      </c>
      <c r="C177">
        <v>6.73</v>
      </c>
      <c r="D177" t="s">
        <v>3633</v>
      </c>
      <c r="E177">
        <v>2011</v>
      </c>
      <c r="F177" t="s">
        <v>31</v>
      </c>
      <c r="G177" t="s">
        <v>3249</v>
      </c>
      <c r="H177" t="s">
        <v>3634</v>
      </c>
    </row>
    <row r="178" spans="1:8" x14ac:dyDescent="0.3">
      <c r="A178" t="s">
        <v>3635</v>
      </c>
      <c r="B178" t="s">
        <v>3636</v>
      </c>
      <c r="C178">
        <v>19.03</v>
      </c>
      <c r="D178" t="s">
        <v>3637</v>
      </c>
      <c r="E178">
        <v>2004</v>
      </c>
      <c r="F178" t="s">
        <v>25</v>
      </c>
      <c r="G178" t="s">
        <v>3017</v>
      </c>
      <c r="H178" t="s">
        <v>3638</v>
      </c>
    </row>
    <row r="179" spans="1:8" x14ac:dyDescent="0.3">
      <c r="A179" t="s">
        <v>3639</v>
      </c>
      <c r="B179" t="s">
        <v>3640</v>
      </c>
      <c r="C179">
        <v>68.66</v>
      </c>
      <c r="D179" t="s">
        <v>3641</v>
      </c>
      <c r="E179" t="s">
        <v>2930</v>
      </c>
      <c r="F179" t="s">
        <v>25</v>
      </c>
      <c r="G179" t="s">
        <v>24</v>
      </c>
      <c r="H179" t="s">
        <v>3642</v>
      </c>
    </row>
    <row r="180" spans="1:8" x14ac:dyDescent="0.3">
      <c r="A180" t="s">
        <v>3643</v>
      </c>
      <c r="B180" t="s">
        <v>3644</v>
      </c>
      <c r="C180">
        <v>44.05</v>
      </c>
      <c r="D180" t="s">
        <v>3645</v>
      </c>
      <c r="E180" t="s">
        <v>2930</v>
      </c>
      <c r="F180" t="s">
        <v>25</v>
      </c>
      <c r="G180" t="s">
        <v>3017</v>
      </c>
      <c r="H180" t="s">
        <v>3646</v>
      </c>
    </row>
    <row r="181" spans="1:8" x14ac:dyDescent="0.3">
      <c r="A181" t="s">
        <v>3647</v>
      </c>
      <c r="B181" t="s">
        <v>3648</v>
      </c>
      <c r="C181">
        <v>87.25</v>
      </c>
      <c r="D181" t="s">
        <v>3649</v>
      </c>
      <c r="E181">
        <v>1996</v>
      </c>
      <c r="F181" t="s">
        <v>18</v>
      </c>
      <c r="G181" t="s">
        <v>17</v>
      </c>
      <c r="H181" t="s">
        <v>3650</v>
      </c>
    </row>
    <row r="182" spans="1:8" x14ac:dyDescent="0.3">
      <c r="A182" t="s">
        <v>3651</v>
      </c>
      <c r="B182" t="s">
        <v>3652</v>
      </c>
      <c r="C182">
        <v>2.59</v>
      </c>
      <c r="D182" t="s">
        <v>3653</v>
      </c>
      <c r="E182" t="s">
        <v>2930</v>
      </c>
      <c r="F182" t="s">
        <v>25</v>
      </c>
      <c r="G182" t="s">
        <v>3017</v>
      </c>
      <c r="H182" t="s">
        <v>3654</v>
      </c>
    </row>
    <row r="183" spans="1:8" x14ac:dyDescent="0.3">
      <c r="A183" t="s">
        <v>3655</v>
      </c>
      <c r="B183" t="s">
        <v>3656</v>
      </c>
      <c r="C183">
        <v>4.58</v>
      </c>
      <c r="D183" t="s">
        <v>3657</v>
      </c>
      <c r="E183">
        <v>2010</v>
      </c>
      <c r="F183" t="s">
        <v>25</v>
      </c>
      <c r="G183" t="s">
        <v>24</v>
      </c>
      <c r="H183" t="s">
        <v>3658</v>
      </c>
    </row>
    <row r="184" spans="1:8" x14ac:dyDescent="0.3">
      <c r="A184" t="s">
        <v>3659</v>
      </c>
      <c r="B184" t="s">
        <v>3660</v>
      </c>
      <c r="C184">
        <v>1.61</v>
      </c>
      <c r="D184" t="s">
        <v>3661</v>
      </c>
      <c r="E184" t="s">
        <v>2930</v>
      </c>
      <c r="F184" t="s">
        <v>77</v>
      </c>
      <c r="G184" t="s">
        <v>3306</v>
      </c>
      <c r="H184" t="s">
        <v>3662</v>
      </c>
    </row>
    <row r="185" spans="1:8" x14ac:dyDescent="0.3">
      <c r="A185" t="s">
        <v>3663</v>
      </c>
      <c r="B185" t="s">
        <v>3664</v>
      </c>
      <c r="C185">
        <v>1.8548</v>
      </c>
      <c r="D185" t="s">
        <v>3665</v>
      </c>
      <c r="E185" t="s">
        <v>2930</v>
      </c>
      <c r="F185" t="s">
        <v>18</v>
      </c>
      <c r="G185" t="s">
        <v>53</v>
      </c>
      <c r="H185" t="s">
        <v>3666</v>
      </c>
    </row>
    <row r="186" spans="1:8" x14ac:dyDescent="0.3">
      <c r="A186" t="s">
        <v>3667</v>
      </c>
      <c r="B186" t="s">
        <v>3668</v>
      </c>
      <c r="C186">
        <v>45.21</v>
      </c>
      <c r="D186" t="s">
        <v>3669</v>
      </c>
      <c r="E186" t="s">
        <v>2930</v>
      </c>
      <c r="F186" t="s">
        <v>138</v>
      </c>
      <c r="G186" t="s">
        <v>3670</v>
      </c>
      <c r="H186" t="s">
        <v>3671</v>
      </c>
    </row>
    <row r="187" spans="1:8" x14ac:dyDescent="0.3">
      <c r="A187" t="s">
        <v>3672</v>
      </c>
      <c r="B187" t="s">
        <v>3673</v>
      </c>
      <c r="C187">
        <v>26.754999999999999</v>
      </c>
      <c r="D187" t="s">
        <v>3674</v>
      </c>
      <c r="E187">
        <v>1994</v>
      </c>
      <c r="F187" t="s">
        <v>31</v>
      </c>
      <c r="G187" t="s">
        <v>3389</v>
      </c>
      <c r="H187" t="s">
        <v>3675</v>
      </c>
    </row>
    <row r="188" spans="1:8" x14ac:dyDescent="0.3">
      <c r="A188" t="s">
        <v>3676</v>
      </c>
      <c r="B188" t="s">
        <v>3677</v>
      </c>
      <c r="C188">
        <v>7.81</v>
      </c>
      <c r="D188" t="s">
        <v>3678</v>
      </c>
      <c r="E188">
        <v>2004</v>
      </c>
      <c r="F188" t="s">
        <v>2930</v>
      </c>
      <c r="G188" t="s">
        <v>2930</v>
      </c>
      <c r="H188" t="s">
        <v>3679</v>
      </c>
    </row>
    <row r="189" spans="1:8" x14ac:dyDescent="0.3">
      <c r="A189" t="s">
        <v>276</v>
      </c>
      <c r="B189" t="s">
        <v>3680</v>
      </c>
      <c r="C189">
        <v>129.495</v>
      </c>
      <c r="D189" t="s">
        <v>3681</v>
      </c>
      <c r="E189">
        <v>1980</v>
      </c>
      <c r="F189" t="s">
        <v>18</v>
      </c>
      <c r="G189" t="s">
        <v>279</v>
      </c>
      <c r="H189" t="s">
        <v>3682</v>
      </c>
    </row>
    <row r="190" spans="1:8" x14ac:dyDescent="0.3">
      <c r="A190" t="s">
        <v>3683</v>
      </c>
      <c r="B190" t="s">
        <v>3684</v>
      </c>
      <c r="C190">
        <v>2.82</v>
      </c>
      <c r="D190" t="s">
        <v>3685</v>
      </c>
      <c r="E190" t="s">
        <v>2930</v>
      </c>
      <c r="F190" t="s">
        <v>31</v>
      </c>
      <c r="G190" t="s">
        <v>82</v>
      </c>
      <c r="H190" t="s">
        <v>3686</v>
      </c>
    </row>
    <row r="191" spans="1:8" x14ac:dyDescent="0.3">
      <c r="A191" t="s">
        <v>3687</v>
      </c>
      <c r="B191" t="s">
        <v>3688</v>
      </c>
      <c r="C191">
        <v>3.73</v>
      </c>
      <c r="D191" t="s">
        <v>3689</v>
      </c>
      <c r="E191" t="s">
        <v>2930</v>
      </c>
      <c r="F191" t="s">
        <v>31</v>
      </c>
      <c r="G191" t="s">
        <v>3389</v>
      </c>
      <c r="H191" t="s">
        <v>3690</v>
      </c>
    </row>
    <row r="192" spans="1:8" x14ac:dyDescent="0.3">
      <c r="A192" t="s">
        <v>3687</v>
      </c>
      <c r="B192" t="s">
        <v>3691</v>
      </c>
      <c r="C192">
        <v>1.44</v>
      </c>
      <c r="D192" t="s">
        <v>2930</v>
      </c>
      <c r="E192" t="s">
        <v>2930</v>
      </c>
      <c r="F192" t="s">
        <v>31</v>
      </c>
      <c r="G192" t="s">
        <v>3389</v>
      </c>
      <c r="H192" t="s">
        <v>3692</v>
      </c>
    </row>
    <row r="193" spans="1:8" x14ac:dyDescent="0.3">
      <c r="A193" t="s">
        <v>3693</v>
      </c>
      <c r="B193" t="s">
        <v>3694</v>
      </c>
      <c r="C193">
        <v>22.73</v>
      </c>
      <c r="D193" t="s">
        <v>3695</v>
      </c>
      <c r="E193">
        <v>2014</v>
      </c>
      <c r="F193" t="s">
        <v>25</v>
      </c>
      <c r="G193" t="s">
        <v>62</v>
      </c>
      <c r="H193" t="s">
        <v>3696</v>
      </c>
    </row>
    <row r="194" spans="1:8" x14ac:dyDescent="0.3">
      <c r="A194" t="s">
        <v>621</v>
      </c>
      <c r="B194" t="s">
        <v>3697</v>
      </c>
      <c r="C194">
        <v>25.13</v>
      </c>
      <c r="D194" t="s">
        <v>3698</v>
      </c>
      <c r="E194">
        <v>1972</v>
      </c>
      <c r="F194" t="s">
        <v>18</v>
      </c>
      <c r="G194" t="s">
        <v>53</v>
      </c>
      <c r="H194" t="s">
        <v>3699</v>
      </c>
    </row>
    <row r="195" spans="1:8" x14ac:dyDescent="0.3">
      <c r="A195" t="s">
        <v>3700</v>
      </c>
      <c r="B195" t="s">
        <v>3701</v>
      </c>
      <c r="C195">
        <v>4.84</v>
      </c>
      <c r="D195" t="s">
        <v>3702</v>
      </c>
      <c r="E195">
        <v>1997</v>
      </c>
      <c r="F195" t="s">
        <v>18</v>
      </c>
      <c r="G195" t="s">
        <v>53</v>
      </c>
      <c r="H195" t="s">
        <v>3703</v>
      </c>
    </row>
    <row r="196" spans="1:8" x14ac:dyDescent="0.3">
      <c r="A196" t="s">
        <v>3704</v>
      </c>
      <c r="B196" t="s">
        <v>3705</v>
      </c>
      <c r="C196">
        <v>10.220000000000001</v>
      </c>
      <c r="D196" t="s">
        <v>3706</v>
      </c>
      <c r="E196">
        <v>2013</v>
      </c>
      <c r="F196" t="s">
        <v>18</v>
      </c>
      <c r="G196" t="s">
        <v>53</v>
      </c>
      <c r="H196" t="s">
        <v>3707</v>
      </c>
    </row>
    <row r="197" spans="1:8" x14ac:dyDescent="0.3">
      <c r="A197" t="s">
        <v>3708</v>
      </c>
      <c r="B197" t="s">
        <v>3709</v>
      </c>
      <c r="C197">
        <v>7.2</v>
      </c>
      <c r="D197" t="s">
        <v>3710</v>
      </c>
      <c r="E197">
        <v>2007</v>
      </c>
      <c r="F197" t="s">
        <v>3022</v>
      </c>
      <c r="G197" t="s">
        <v>3023</v>
      </c>
      <c r="H197" t="s">
        <v>3711</v>
      </c>
    </row>
    <row r="198" spans="1:8" x14ac:dyDescent="0.3">
      <c r="A198" t="s">
        <v>3712</v>
      </c>
      <c r="B198" t="s">
        <v>3713</v>
      </c>
      <c r="C198">
        <v>1.94</v>
      </c>
      <c r="D198" t="s">
        <v>3714</v>
      </c>
      <c r="E198" t="s">
        <v>2930</v>
      </c>
      <c r="F198" t="s">
        <v>25</v>
      </c>
      <c r="G198" t="s">
        <v>24</v>
      </c>
      <c r="H198" t="s">
        <v>3715</v>
      </c>
    </row>
    <row r="199" spans="1:8" x14ac:dyDescent="0.3">
      <c r="A199" t="s">
        <v>3716</v>
      </c>
      <c r="B199" t="s">
        <v>3717</v>
      </c>
      <c r="C199">
        <v>4.6241000000000003</v>
      </c>
      <c r="D199" t="s">
        <v>3718</v>
      </c>
      <c r="E199" t="s">
        <v>2930</v>
      </c>
      <c r="F199" t="s">
        <v>25</v>
      </c>
      <c r="G199" t="s">
        <v>62</v>
      </c>
      <c r="H199" t="s">
        <v>3719</v>
      </c>
    </row>
    <row r="200" spans="1:8" x14ac:dyDescent="0.3">
      <c r="A200" t="s">
        <v>3720</v>
      </c>
      <c r="B200" t="s">
        <v>3721</v>
      </c>
      <c r="C200">
        <v>10.45</v>
      </c>
      <c r="D200" t="s">
        <v>3722</v>
      </c>
      <c r="E200">
        <v>2014</v>
      </c>
      <c r="F200" t="s">
        <v>25</v>
      </c>
      <c r="G200" t="s">
        <v>24</v>
      </c>
      <c r="H200" t="s">
        <v>3723</v>
      </c>
    </row>
    <row r="201" spans="1:8" x14ac:dyDescent="0.3">
      <c r="A201" t="s">
        <v>3724</v>
      </c>
      <c r="B201" t="s">
        <v>3725</v>
      </c>
      <c r="C201">
        <v>9.7799999999999994</v>
      </c>
      <c r="D201" t="s">
        <v>3726</v>
      </c>
      <c r="E201">
        <v>2014</v>
      </c>
      <c r="F201" t="s">
        <v>600</v>
      </c>
      <c r="G201" t="s">
        <v>217</v>
      </c>
      <c r="H201" t="s">
        <v>3727</v>
      </c>
    </row>
    <row r="202" spans="1:8" x14ac:dyDescent="0.3">
      <c r="A202" t="s">
        <v>3724</v>
      </c>
      <c r="B202" t="s">
        <v>3728</v>
      </c>
      <c r="C202">
        <v>9.85</v>
      </c>
      <c r="D202" t="s">
        <v>2930</v>
      </c>
      <c r="E202">
        <v>2014</v>
      </c>
      <c r="F202" t="s">
        <v>2930</v>
      </c>
      <c r="G202" t="s">
        <v>2930</v>
      </c>
      <c r="H202" t="s">
        <v>3729</v>
      </c>
    </row>
    <row r="203" spans="1:8" x14ac:dyDescent="0.3">
      <c r="A203" t="s">
        <v>3724</v>
      </c>
      <c r="B203" t="s">
        <v>3730</v>
      </c>
      <c r="C203">
        <v>0.24</v>
      </c>
      <c r="D203" t="s">
        <v>2930</v>
      </c>
      <c r="E203">
        <v>2014</v>
      </c>
      <c r="F203" t="s">
        <v>600</v>
      </c>
      <c r="G203" t="s">
        <v>217</v>
      </c>
      <c r="H203" t="s">
        <v>3731</v>
      </c>
    </row>
    <row r="204" spans="1:8" x14ac:dyDescent="0.3">
      <c r="A204" t="s">
        <v>3732</v>
      </c>
      <c r="B204" t="s">
        <v>3733</v>
      </c>
      <c r="C204">
        <v>7.2610000000000001</v>
      </c>
      <c r="D204" t="s">
        <v>3734</v>
      </c>
      <c r="E204">
        <v>1996</v>
      </c>
      <c r="F204" t="s">
        <v>25</v>
      </c>
      <c r="G204" t="s">
        <v>3735</v>
      </c>
      <c r="H204" t="s">
        <v>3736</v>
      </c>
    </row>
    <row r="205" spans="1:8" x14ac:dyDescent="0.3">
      <c r="A205" t="s">
        <v>3737</v>
      </c>
      <c r="B205" t="s">
        <v>3738</v>
      </c>
      <c r="C205">
        <v>16.98</v>
      </c>
      <c r="D205" t="s">
        <v>3739</v>
      </c>
      <c r="E205">
        <v>2013</v>
      </c>
      <c r="F205" t="s">
        <v>25</v>
      </c>
      <c r="G205" t="s">
        <v>24</v>
      </c>
      <c r="H205" t="s">
        <v>3740</v>
      </c>
    </row>
    <row r="206" spans="1:8" x14ac:dyDescent="0.3">
      <c r="A206" t="s">
        <v>3741</v>
      </c>
      <c r="B206" t="s">
        <v>3742</v>
      </c>
      <c r="C206" t="s">
        <v>2930</v>
      </c>
      <c r="D206" t="s">
        <v>2930</v>
      </c>
      <c r="E206" t="s">
        <v>2930</v>
      </c>
      <c r="F206" t="s">
        <v>2930</v>
      </c>
      <c r="G206" t="s">
        <v>2930</v>
      </c>
      <c r="H206" t="s">
        <v>3743</v>
      </c>
    </row>
    <row r="207" spans="1:8" x14ac:dyDescent="0.3">
      <c r="A207" t="s">
        <v>3744</v>
      </c>
      <c r="B207" t="s">
        <v>3745</v>
      </c>
      <c r="C207">
        <v>6.27</v>
      </c>
      <c r="D207" t="s">
        <v>3746</v>
      </c>
      <c r="E207" t="s">
        <v>2930</v>
      </c>
      <c r="F207" t="s">
        <v>138</v>
      </c>
      <c r="G207" t="s">
        <v>3539</v>
      </c>
      <c r="H207" t="s">
        <v>3747</v>
      </c>
    </row>
    <row r="208" spans="1:8" x14ac:dyDescent="0.3">
      <c r="A208" t="s">
        <v>3748</v>
      </c>
      <c r="B208" t="s">
        <v>3749</v>
      </c>
      <c r="C208">
        <v>0.69750000000000001</v>
      </c>
      <c r="D208" t="s">
        <v>3750</v>
      </c>
      <c r="E208" t="s">
        <v>2930</v>
      </c>
      <c r="F208" t="s">
        <v>25</v>
      </c>
      <c r="G208" t="s">
        <v>3265</v>
      </c>
      <c r="H208" t="s">
        <v>3751</v>
      </c>
    </row>
    <row r="209" spans="1:8" x14ac:dyDescent="0.3">
      <c r="A209" t="s">
        <v>3752</v>
      </c>
      <c r="B209" t="s">
        <v>3753</v>
      </c>
      <c r="C209">
        <v>41.38</v>
      </c>
      <c r="D209" t="s">
        <v>3754</v>
      </c>
      <c r="E209" t="s">
        <v>2930</v>
      </c>
      <c r="F209" t="s">
        <v>288</v>
      </c>
      <c r="G209" t="s">
        <v>3755</v>
      </c>
      <c r="H209" t="s">
        <v>3756</v>
      </c>
    </row>
    <row r="210" spans="1:8" x14ac:dyDescent="0.3">
      <c r="A210" t="s">
        <v>3757</v>
      </c>
      <c r="B210" t="s">
        <v>3758</v>
      </c>
      <c r="C210">
        <v>60.04</v>
      </c>
      <c r="D210" t="s">
        <v>3759</v>
      </c>
      <c r="E210" t="s">
        <v>2930</v>
      </c>
      <c r="F210" t="s">
        <v>600</v>
      </c>
      <c r="G210" t="s">
        <v>2940</v>
      </c>
      <c r="H210" t="s">
        <v>3760</v>
      </c>
    </row>
    <row r="211" spans="1:8" x14ac:dyDescent="0.3">
      <c r="A211" t="s">
        <v>3761</v>
      </c>
      <c r="B211" t="s">
        <v>3762</v>
      </c>
      <c r="C211">
        <v>36.36</v>
      </c>
      <c r="D211" t="s">
        <v>3763</v>
      </c>
      <c r="E211">
        <v>1990</v>
      </c>
      <c r="F211" t="s">
        <v>138</v>
      </c>
      <c r="G211" t="s">
        <v>401</v>
      </c>
      <c r="H211" t="s">
        <v>3764</v>
      </c>
    </row>
    <row r="212" spans="1:8" x14ac:dyDescent="0.3">
      <c r="A212" t="s">
        <v>3765</v>
      </c>
      <c r="B212" t="s">
        <v>3766</v>
      </c>
      <c r="C212">
        <v>17.18</v>
      </c>
      <c r="D212" t="s">
        <v>3767</v>
      </c>
      <c r="E212">
        <v>2014</v>
      </c>
      <c r="F212" t="s">
        <v>25</v>
      </c>
      <c r="G212" t="s">
        <v>24</v>
      </c>
      <c r="H212" t="s">
        <v>3768</v>
      </c>
    </row>
    <row r="213" spans="1:8" x14ac:dyDescent="0.3">
      <c r="A213" t="s">
        <v>3769</v>
      </c>
      <c r="B213" t="s">
        <v>3770</v>
      </c>
      <c r="C213">
        <v>4.6500000000000004</v>
      </c>
      <c r="D213" t="s">
        <v>3771</v>
      </c>
      <c r="E213">
        <v>2000</v>
      </c>
      <c r="F213" t="s">
        <v>25</v>
      </c>
      <c r="G213" t="s">
        <v>24</v>
      </c>
      <c r="H213" t="s">
        <v>3772</v>
      </c>
    </row>
    <row r="214" spans="1:8" x14ac:dyDescent="0.3">
      <c r="A214" t="s">
        <v>3773</v>
      </c>
      <c r="B214" t="s">
        <v>3774</v>
      </c>
      <c r="C214">
        <v>16.920000000000002</v>
      </c>
      <c r="D214" t="s">
        <v>3775</v>
      </c>
      <c r="E214">
        <v>2004</v>
      </c>
      <c r="F214" t="s">
        <v>2930</v>
      </c>
      <c r="G214" t="s">
        <v>2930</v>
      </c>
      <c r="H214" t="s">
        <v>3776</v>
      </c>
    </row>
    <row r="215" spans="1:8" x14ac:dyDescent="0.3">
      <c r="A215" t="s">
        <v>3777</v>
      </c>
      <c r="B215" t="s">
        <v>3778</v>
      </c>
      <c r="C215">
        <v>52.39</v>
      </c>
      <c r="D215" t="s">
        <v>3779</v>
      </c>
      <c r="E215" t="s">
        <v>2930</v>
      </c>
      <c r="F215" t="s">
        <v>600</v>
      </c>
      <c r="G215" t="s">
        <v>599</v>
      </c>
      <c r="H215" t="s">
        <v>3780</v>
      </c>
    </row>
    <row r="216" spans="1:8" x14ac:dyDescent="0.3">
      <c r="A216" t="s">
        <v>3777</v>
      </c>
      <c r="B216" t="s">
        <v>3781</v>
      </c>
      <c r="C216">
        <v>25.181000000000001</v>
      </c>
      <c r="D216" t="s">
        <v>2930</v>
      </c>
      <c r="E216" t="s">
        <v>2930</v>
      </c>
      <c r="F216" t="s">
        <v>600</v>
      </c>
      <c r="G216" t="s">
        <v>599</v>
      </c>
      <c r="H216" t="s">
        <v>3782</v>
      </c>
    </row>
    <row r="217" spans="1:8" x14ac:dyDescent="0.3">
      <c r="A217" t="s">
        <v>3783</v>
      </c>
      <c r="B217" t="s">
        <v>3784</v>
      </c>
      <c r="C217">
        <v>9.19</v>
      </c>
      <c r="D217" t="s">
        <v>3785</v>
      </c>
      <c r="E217">
        <v>2014</v>
      </c>
      <c r="F217" t="s">
        <v>25</v>
      </c>
      <c r="G217" t="s">
        <v>24</v>
      </c>
      <c r="H217" t="s">
        <v>3786</v>
      </c>
    </row>
    <row r="218" spans="1:8" x14ac:dyDescent="0.3">
      <c r="A218" t="s">
        <v>3787</v>
      </c>
      <c r="B218" t="s">
        <v>3788</v>
      </c>
      <c r="C218">
        <v>3.61</v>
      </c>
      <c r="D218" t="s">
        <v>3789</v>
      </c>
      <c r="E218">
        <v>1991</v>
      </c>
      <c r="F218" t="s">
        <v>18</v>
      </c>
      <c r="G218" t="s">
        <v>106</v>
      </c>
      <c r="H218" t="s">
        <v>3790</v>
      </c>
    </row>
    <row r="219" spans="1:8" x14ac:dyDescent="0.3">
      <c r="A219" t="s">
        <v>3791</v>
      </c>
      <c r="B219" t="s">
        <v>3792</v>
      </c>
      <c r="C219">
        <v>8.06</v>
      </c>
      <c r="D219" t="s">
        <v>3793</v>
      </c>
      <c r="E219">
        <v>1994</v>
      </c>
      <c r="F219" t="s">
        <v>25</v>
      </c>
      <c r="G219" t="s">
        <v>62</v>
      </c>
      <c r="H219" t="s">
        <v>3794</v>
      </c>
    </row>
    <row r="220" spans="1:8" x14ac:dyDescent="0.3">
      <c r="A220" t="s">
        <v>3795</v>
      </c>
      <c r="B220" t="s">
        <v>3796</v>
      </c>
      <c r="C220">
        <v>24.45</v>
      </c>
      <c r="D220" t="s">
        <v>3797</v>
      </c>
      <c r="E220" t="s">
        <v>2930</v>
      </c>
      <c r="F220" t="s">
        <v>31</v>
      </c>
      <c r="G220" t="s">
        <v>387</v>
      </c>
      <c r="H220" t="s">
        <v>3798</v>
      </c>
    </row>
    <row r="221" spans="1:8" x14ac:dyDescent="0.3">
      <c r="A221" t="s">
        <v>3799</v>
      </c>
      <c r="B221" t="s">
        <v>3800</v>
      </c>
      <c r="C221">
        <v>51.68</v>
      </c>
      <c r="D221" t="s">
        <v>3801</v>
      </c>
      <c r="E221" t="s">
        <v>2930</v>
      </c>
      <c r="F221" t="s">
        <v>18</v>
      </c>
      <c r="G221" t="s">
        <v>53</v>
      </c>
      <c r="H221" t="s">
        <v>3802</v>
      </c>
    </row>
    <row r="222" spans="1:8" x14ac:dyDescent="0.3">
      <c r="A222" t="s">
        <v>3803</v>
      </c>
      <c r="B222" t="s">
        <v>3804</v>
      </c>
      <c r="C222">
        <v>2.61</v>
      </c>
      <c r="D222" t="s">
        <v>3805</v>
      </c>
      <c r="E222">
        <v>1994</v>
      </c>
      <c r="F222" t="s">
        <v>218</v>
      </c>
      <c r="G222" t="s">
        <v>308</v>
      </c>
      <c r="H222" t="s">
        <v>3806</v>
      </c>
    </row>
    <row r="223" spans="1:8" x14ac:dyDescent="0.3">
      <c r="A223" t="s">
        <v>3807</v>
      </c>
      <c r="B223" t="s">
        <v>3808</v>
      </c>
      <c r="C223" t="s">
        <v>2930</v>
      </c>
      <c r="D223" t="s">
        <v>2930</v>
      </c>
      <c r="E223" t="s">
        <v>2930</v>
      </c>
      <c r="F223" t="s">
        <v>2930</v>
      </c>
      <c r="G223" t="s">
        <v>2930</v>
      </c>
      <c r="H223" t="s">
        <v>3809</v>
      </c>
    </row>
    <row r="224" spans="1:8" x14ac:dyDescent="0.3">
      <c r="A224" t="s">
        <v>3810</v>
      </c>
      <c r="B224" t="s">
        <v>3811</v>
      </c>
      <c r="C224">
        <v>1.35</v>
      </c>
      <c r="D224" t="s">
        <v>3812</v>
      </c>
      <c r="E224">
        <v>1996</v>
      </c>
      <c r="F224" t="s">
        <v>25</v>
      </c>
      <c r="G224" t="s">
        <v>24</v>
      </c>
      <c r="H224" t="s">
        <v>3813</v>
      </c>
    </row>
    <row r="225" spans="1:8" x14ac:dyDescent="0.3">
      <c r="A225" t="s">
        <v>3814</v>
      </c>
      <c r="B225" t="s">
        <v>3815</v>
      </c>
      <c r="C225">
        <v>8.24</v>
      </c>
      <c r="D225" t="s">
        <v>3816</v>
      </c>
      <c r="E225">
        <v>2000</v>
      </c>
      <c r="F225" t="s">
        <v>25</v>
      </c>
      <c r="G225" t="s">
        <v>24</v>
      </c>
      <c r="H225" t="s">
        <v>3817</v>
      </c>
    </row>
    <row r="226" spans="1:8" x14ac:dyDescent="0.3">
      <c r="A226" t="s">
        <v>3818</v>
      </c>
      <c r="B226" t="s">
        <v>3819</v>
      </c>
      <c r="C226">
        <v>28.59</v>
      </c>
      <c r="D226" t="s">
        <v>3820</v>
      </c>
      <c r="E226" t="s">
        <v>2930</v>
      </c>
      <c r="F226" t="s">
        <v>18</v>
      </c>
      <c r="G226" t="s">
        <v>1000</v>
      </c>
      <c r="H226" t="s">
        <v>3821</v>
      </c>
    </row>
    <row r="227" spans="1:8" x14ac:dyDescent="0.3">
      <c r="A227" t="s">
        <v>3822</v>
      </c>
      <c r="B227" t="s">
        <v>3823</v>
      </c>
      <c r="C227">
        <v>10.7499</v>
      </c>
      <c r="D227" t="s">
        <v>2930</v>
      </c>
      <c r="E227" t="s">
        <v>2930</v>
      </c>
      <c r="F227" t="s">
        <v>2930</v>
      </c>
      <c r="G227" t="s">
        <v>2930</v>
      </c>
      <c r="H227" t="s">
        <v>3824</v>
      </c>
    </row>
    <row r="228" spans="1:8" x14ac:dyDescent="0.3">
      <c r="A228" t="s">
        <v>3825</v>
      </c>
      <c r="B228" t="s">
        <v>3826</v>
      </c>
      <c r="C228">
        <v>26.31</v>
      </c>
      <c r="D228" t="s">
        <v>3827</v>
      </c>
      <c r="E228" t="s">
        <v>2930</v>
      </c>
      <c r="F228" t="s">
        <v>600</v>
      </c>
      <c r="G228" t="s">
        <v>2949</v>
      </c>
      <c r="H228" t="s">
        <v>3828</v>
      </c>
    </row>
    <row r="229" spans="1:8" x14ac:dyDescent="0.3">
      <c r="A229" t="s">
        <v>3829</v>
      </c>
      <c r="B229" t="s">
        <v>3830</v>
      </c>
      <c r="C229">
        <v>7.38</v>
      </c>
      <c r="D229" t="s">
        <v>3831</v>
      </c>
      <c r="E229" t="s">
        <v>2930</v>
      </c>
      <c r="F229" t="s">
        <v>25</v>
      </c>
      <c r="G229" t="s">
        <v>3278</v>
      </c>
      <c r="H229" t="s">
        <v>3832</v>
      </c>
    </row>
    <row r="230" spans="1:8" x14ac:dyDescent="0.3">
      <c r="A230" t="s">
        <v>3833</v>
      </c>
      <c r="B230" t="s">
        <v>3834</v>
      </c>
      <c r="C230">
        <v>21.59</v>
      </c>
      <c r="D230" t="s">
        <v>3835</v>
      </c>
      <c r="E230" t="s">
        <v>2930</v>
      </c>
      <c r="F230" t="s">
        <v>116</v>
      </c>
      <c r="G230" t="s">
        <v>3181</v>
      </c>
      <c r="H230" t="s">
        <v>3836</v>
      </c>
    </row>
    <row r="231" spans="1:8" x14ac:dyDescent="0.3">
      <c r="A231" t="s">
        <v>3837</v>
      </c>
      <c r="B231" t="s">
        <v>3838</v>
      </c>
      <c r="C231">
        <v>4.68</v>
      </c>
      <c r="D231" t="s">
        <v>3839</v>
      </c>
      <c r="E231" t="s">
        <v>2930</v>
      </c>
      <c r="F231" t="s">
        <v>138</v>
      </c>
      <c r="G231" t="s">
        <v>308</v>
      </c>
      <c r="H231" t="s">
        <v>3840</v>
      </c>
    </row>
    <row r="232" spans="1:8" x14ac:dyDescent="0.3">
      <c r="A232" t="s">
        <v>3841</v>
      </c>
      <c r="B232" t="s">
        <v>3842</v>
      </c>
      <c r="C232">
        <v>18.43</v>
      </c>
      <c r="D232" t="s">
        <v>3843</v>
      </c>
      <c r="E232">
        <v>2007</v>
      </c>
      <c r="F232" t="s">
        <v>18</v>
      </c>
      <c r="G232" t="s">
        <v>3844</v>
      </c>
      <c r="H232" t="s">
        <v>3845</v>
      </c>
    </row>
    <row r="233" spans="1:8" x14ac:dyDescent="0.3">
      <c r="A233" t="s">
        <v>3846</v>
      </c>
      <c r="B233" t="s">
        <v>3847</v>
      </c>
      <c r="C233" t="s">
        <v>2930</v>
      </c>
      <c r="D233" t="s">
        <v>2930</v>
      </c>
      <c r="E233" t="s">
        <v>2930</v>
      </c>
      <c r="F233" t="s">
        <v>2930</v>
      </c>
      <c r="G233" t="s">
        <v>2930</v>
      </c>
      <c r="H233" t="s">
        <v>3848</v>
      </c>
    </row>
    <row r="234" spans="1:8" x14ac:dyDescent="0.3">
      <c r="A234" t="s">
        <v>3849</v>
      </c>
      <c r="B234" t="s">
        <v>3850</v>
      </c>
      <c r="C234">
        <v>20.399999999999999</v>
      </c>
      <c r="D234" t="s">
        <v>3851</v>
      </c>
      <c r="E234">
        <v>2011</v>
      </c>
      <c r="F234" t="s">
        <v>600</v>
      </c>
      <c r="G234" t="s">
        <v>2954</v>
      </c>
      <c r="H234" t="s">
        <v>3852</v>
      </c>
    </row>
    <row r="235" spans="1:8" x14ac:dyDescent="0.3">
      <c r="A235" t="s">
        <v>3853</v>
      </c>
      <c r="B235" t="s">
        <v>3854</v>
      </c>
      <c r="C235">
        <v>13.16</v>
      </c>
      <c r="D235" t="s">
        <v>3855</v>
      </c>
      <c r="E235" t="s">
        <v>2930</v>
      </c>
      <c r="F235" t="s">
        <v>31</v>
      </c>
      <c r="G235" t="s">
        <v>578</v>
      </c>
      <c r="H235" t="s">
        <v>3856</v>
      </c>
    </row>
    <row r="236" spans="1:8" x14ac:dyDescent="0.3">
      <c r="A236" t="s">
        <v>3857</v>
      </c>
      <c r="B236" t="s">
        <v>3858</v>
      </c>
      <c r="C236">
        <v>19.34</v>
      </c>
      <c r="D236" t="s">
        <v>3859</v>
      </c>
      <c r="E236">
        <v>2015</v>
      </c>
      <c r="F236" t="s">
        <v>25</v>
      </c>
      <c r="G236" t="s">
        <v>24</v>
      </c>
      <c r="H236" t="s">
        <v>3860</v>
      </c>
    </row>
    <row r="237" spans="1:8" x14ac:dyDescent="0.3">
      <c r="A237" t="s">
        <v>3861</v>
      </c>
      <c r="B237" t="s">
        <v>3862</v>
      </c>
      <c r="C237">
        <v>46.18</v>
      </c>
      <c r="D237" t="s">
        <v>3863</v>
      </c>
      <c r="E237" t="s">
        <v>2930</v>
      </c>
      <c r="F237" t="s">
        <v>31</v>
      </c>
      <c r="G237" t="s">
        <v>3389</v>
      </c>
      <c r="H237" t="s">
        <v>3864</v>
      </c>
    </row>
    <row r="238" spans="1:8" x14ac:dyDescent="0.3">
      <c r="A238" t="s">
        <v>3865</v>
      </c>
      <c r="B238" t="s">
        <v>3866</v>
      </c>
      <c r="C238">
        <v>1.7</v>
      </c>
      <c r="D238" t="s">
        <v>3867</v>
      </c>
      <c r="E238" t="s">
        <v>2930</v>
      </c>
      <c r="F238" t="s">
        <v>18</v>
      </c>
      <c r="G238" t="s">
        <v>53</v>
      </c>
      <c r="H238" t="s">
        <v>3868</v>
      </c>
    </row>
    <row r="239" spans="1:8" x14ac:dyDescent="0.3">
      <c r="A239" t="s">
        <v>3869</v>
      </c>
      <c r="B239" t="s">
        <v>3870</v>
      </c>
      <c r="C239">
        <v>2.5</v>
      </c>
      <c r="D239" t="s">
        <v>3871</v>
      </c>
      <c r="E239" t="s">
        <v>2930</v>
      </c>
      <c r="F239" t="s">
        <v>178</v>
      </c>
      <c r="G239" t="s">
        <v>115</v>
      </c>
      <c r="H239" t="s">
        <v>3872</v>
      </c>
    </row>
    <row r="240" spans="1:8" x14ac:dyDescent="0.3">
      <c r="A240" t="s">
        <v>3873</v>
      </c>
      <c r="B240" t="s">
        <v>3874</v>
      </c>
      <c r="C240">
        <v>44.23</v>
      </c>
      <c r="D240" t="s">
        <v>3875</v>
      </c>
      <c r="E240" t="s">
        <v>2930</v>
      </c>
      <c r="F240" t="s">
        <v>18</v>
      </c>
      <c r="G240" t="s">
        <v>308</v>
      </c>
      <c r="H240" t="s">
        <v>3876</v>
      </c>
    </row>
    <row r="241" spans="1:8" x14ac:dyDescent="0.3">
      <c r="A241" t="s">
        <v>3877</v>
      </c>
      <c r="B241" t="s">
        <v>3878</v>
      </c>
      <c r="C241">
        <v>104.85</v>
      </c>
      <c r="D241" t="s">
        <v>3879</v>
      </c>
      <c r="E241">
        <v>1995</v>
      </c>
      <c r="F241" t="s">
        <v>18</v>
      </c>
      <c r="G241" t="s">
        <v>308</v>
      </c>
      <c r="H241" t="s">
        <v>3880</v>
      </c>
    </row>
    <row r="242" spans="1:8" x14ac:dyDescent="0.3">
      <c r="A242" t="s">
        <v>3881</v>
      </c>
      <c r="B242" t="s">
        <v>3882</v>
      </c>
      <c r="C242">
        <v>39.07</v>
      </c>
      <c r="D242" t="s">
        <v>3883</v>
      </c>
      <c r="E242">
        <v>1994</v>
      </c>
      <c r="F242" t="s">
        <v>18</v>
      </c>
      <c r="G242" t="s">
        <v>44</v>
      </c>
      <c r="H242" t="s">
        <v>3884</v>
      </c>
    </row>
    <row r="243" spans="1:8" x14ac:dyDescent="0.3">
      <c r="A243" t="s">
        <v>3885</v>
      </c>
      <c r="B243" t="s">
        <v>3886</v>
      </c>
      <c r="C243">
        <v>14.95</v>
      </c>
      <c r="D243" t="s">
        <v>3887</v>
      </c>
      <c r="E243" t="s">
        <v>2930</v>
      </c>
      <c r="F243" t="s">
        <v>25</v>
      </c>
      <c r="G243" t="s">
        <v>24</v>
      </c>
      <c r="H243" t="s">
        <v>3888</v>
      </c>
    </row>
    <row r="244" spans="1:8" x14ac:dyDescent="0.3">
      <c r="A244" t="s">
        <v>3889</v>
      </c>
      <c r="B244" t="s">
        <v>3890</v>
      </c>
      <c r="C244">
        <v>8.44</v>
      </c>
      <c r="D244" t="s">
        <v>3891</v>
      </c>
      <c r="E244">
        <v>1995</v>
      </c>
      <c r="F244" t="s">
        <v>600</v>
      </c>
      <c r="G244" t="s">
        <v>3892</v>
      </c>
      <c r="H244" t="s">
        <v>3893</v>
      </c>
    </row>
    <row r="245" spans="1:8" x14ac:dyDescent="0.3">
      <c r="A245" t="s">
        <v>3894</v>
      </c>
      <c r="B245" t="s">
        <v>3895</v>
      </c>
      <c r="C245">
        <v>39.270000000000003</v>
      </c>
      <c r="D245" t="s">
        <v>3896</v>
      </c>
      <c r="E245">
        <v>1986</v>
      </c>
      <c r="F245" t="s">
        <v>138</v>
      </c>
      <c r="G245" t="s">
        <v>3897</v>
      </c>
      <c r="H245" t="s">
        <v>3898</v>
      </c>
    </row>
    <row r="246" spans="1:8" x14ac:dyDescent="0.3">
      <c r="A246" t="s">
        <v>3899</v>
      </c>
      <c r="B246" t="s">
        <v>3900</v>
      </c>
      <c r="C246">
        <v>14.78</v>
      </c>
      <c r="D246" t="s">
        <v>3901</v>
      </c>
      <c r="E246">
        <v>1983</v>
      </c>
      <c r="F246" t="s">
        <v>18</v>
      </c>
      <c r="G246" t="s">
        <v>3844</v>
      </c>
      <c r="H246" t="s">
        <v>3902</v>
      </c>
    </row>
    <row r="247" spans="1:8" x14ac:dyDescent="0.3">
      <c r="A247" t="s">
        <v>3903</v>
      </c>
      <c r="B247" t="s">
        <v>3904</v>
      </c>
      <c r="C247">
        <v>66.89</v>
      </c>
      <c r="D247" t="s">
        <v>3905</v>
      </c>
      <c r="E247" t="s">
        <v>2930</v>
      </c>
      <c r="F247" t="s">
        <v>138</v>
      </c>
      <c r="G247" t="s">
        <v>3012</v>
      </c>
      <c r="H247" t="s">
        <v>3906</v>
      </c>
    </row>
    <row r="248" spans="1:8" x14ac:dyDescent="0.3">
      <c r="A248" t="s">
        <v>3907</v>
      </c>
      <c r="B248" t="s">
        <v>3908</v>
      </c>
      <c r="C248">
        <v>3.1798999999999999</v>
      </c>
      <c r="D248" t="s">
        <v>3909</v>
      </c>
      <c r="E248" t="s">
        <v>2930</v>
      </c>
      <c r="F248" t="s">
        <v>138</v>
      </c>
      <c r="G248" t="s">
        <v>3012</v>
      </c>
      <c r="H248" t="s">
        <v>3910</v>
      </c>
    </row>
    <row r="249" spans="1:8" x14ac:dyDescent="0.3">
      <c r="A249" t="s">
        <v>3911</v>
      </c>
      <c r="B249" t="s">
        <v>3912</v>
      </c>
      <c r="C249">
        <v>5.93</v>
      </c>
      <c r="D249" t="s">
        <v>3913</v>
      </c>
      <c r="E249" t="s">
        <v>2930</v>
      </c>
      <c r="F249" t="s">
        <v>18</v>
      </c>
      <c r="G249" t="s">
        <v>44</v>
      </c>
      <c r="H249" t="s">
        <v>3914</v>
      </c>
    </row>
    <row r="250" spans="1:8" x14ac:dyDescent="0.3">
      <c r="A250" t="s">
        <v>3915</v>
      </c>
      <c r="B250" t="s">
        <v>3916</v>
      </c>
      <c r="C250">
        <v>4.37</v>
      </c>
      <c r="D250" t="s">
        <v>3917</v>
      </c>
      <c r="E250">
        <v>2008</v>
      </c>
      <c r="F250" t="s">
        <v>31</v>
      </c>
      <c r="G250" t="s">
        <v>3389</v>
      </c>
      <c r="H250" t="s">
        <v>3918</v>
      </c>
    </row>
    <row r="251" spans="1:8" x14ac:dyDescent="0.3">
      <c r="A251" t="s">
        <v>3919</v>
      </c>
      <c r="B251" t="s">
        <v>3920</v>
      </c>
      <c r="C251">
        <v>21.32</v>
      </c>
      <c r="D251" t="s">
        <v>3921</v>
      </c>
      <c r="E251">
        <v>2014</v>
      </c>
      <c r="F251" t="s">
        <v>25</v>
      </c>
      <c r="G251" t="s">
        <v>62</v>
      </c>
      <c r="H251" t="s">
        <v>3922</v>
      </c>
    </row>
    <row r="252" spans="1:8" x14ac:dyDescent="0.3">
      <c r="A252" t="s">
        <v>3923</v>
      </c>
      <c r="B252" t="s">
        <v>3924</v>
      </c>
      <c r="C252">
        <v>132.96</v>
      </c>
      <c r="D252" t="s">
        <v>3925</v>
      </c>
      <c r="E252">
        <v>2007</v>
      </c>
      <c r="F252" t="s">
        <v>218</v>
      </c>
      <c r="G252" t="s">
        <v>217</v>
      </c>
      <c r="H252" t="s">
        <v>3926</v>
      </c>
    </row>
    <row r="253" spans="1:8" x14ac:dyDescent="0.3">
      <c r="A253" t="s">
        <v>3927</v>
      </c>
      <c r="B253" t="s">
        <v>3928</v>
      </c>
      <c r="C253">
        <v>25.45</v>
      </c>
      <c r="D253" t="s">
        <v>3929</v>
      </c>
      <c r="E253">
        <v>2010</v>
      </c>
      <c r="F253" t="s">
        <v>600</v>
      </c>
      <c r="G253" t="s">
        <v>2954</v>
      </c>
      <c r="H253" t="s">
        <v>3930</v>
      </c>
    </row>
    <row r="254" spans="1:8" x14ac:dyDescent="0.3">
      <c r="A254" t="s">
        <v>3931</v>
      </c>
      <c r="B254" t="s">
        <v>3932</v>
      </c>
      <c r="C254">
        <v>2.37</v>
      </c>
      <c r="D254" t="s">
        <v>3933</v>
      </c>
      <c r="E254" t="s">
        <v>2930</v>
      </c>
      <c r="F254" t="s">
        <v>25</v>
      </c>
      <c r="G254" t="s">
        <v>24</v>
      </c>
      <c r="H254" t="s">
        <v>3934</v>
      </c>
    </row>
    <row r="255" spans="1:8" x14ac:dyDescent="0.3">
      <c r="A255" t="s">
        <v>3935</v>
      </c>
      <c r="B255" t="s">
        <v>3936</v>
      </c>
      <c r="C255">
        <v>3.99</v>
      </c>
      <c r="D255" t="s">
        <v>3937</v>
      </c>
      <c r="E255" t="s">
        <v>2930</v>
      </c>
      <c r="F255" t="s">
        <v>600</v>
      </c>
      <c r="G255" t="s">
        <v>3506</v>
      </c>
      <c r="H255" t="s">
        <v>3938</v>
      </c>
    </row>
    <row r="256" spans="1:8" x14ac:dyDescent="0.3">
      <c r="A256" t="s">
        <v>3939</v>
      </c>
      <c r="B256" t="s">
        <v>3940</v>
      </c>
      <c r="C256">
        <v>3.88</v>
      </c>
      <c r="D256" t="s">
        <v>3941</v>
      </c>
      <c r="E256" t="s">
        <v>2930</v>
      </c>
      <c r="F256" t="s">
        <v>600</v>
      </c>
      <c r="G256" t="s">
        <v>2954</v>
      </c>
      <c r="H256" t="s">
        <v>3942</v>
      </c>
    </row>
    <row r="257" spans="1:8" x14ac:dyDescent="0.3">
      <c r="A257" t="s">
        <v>3943</v>
      </c>
      <c r="B257" t="s">
        <v>3944</v>
      </c>
      <c r="C257">
        <v>65</v>
      </c>
      <c r="D257" t="s">
        <v>3290</v>
      </c>
      <c r="E257" t="s">
        <v>2930</v>
      </c>
      <c r="F257" t="s">
        <v>116</v>
      </c>
      <c r="G257" t="s">
        <v>115</v>
      </c>
      <c r="H257" t="s">
        <v>3945</v>
      </c>
    </row>
    <row r="258" spans="1:8" x14ac:dyDescent="0.3">
      <c r="A258" t="s">
        <v>3946</v>
      </c>
      <c r="B258" t="s">
        <v>3947</v>
      </c>
      <c r="C258">
        <v>2.88</v>
      </c>
      <c r="D258" t="s">
        <v>3948</v>
      </c>
      <c r="E258">
        <v>1995</v>
      </c>
      <c r="F258" t="s">
        <v>600</v>
      </c>
      <c r="G258" t="s">
        <v>3451</v>
      </c>
      <c r="H258" t="s">
        <v>3949</v>
      </c>
    </row>
    <row r="259" spans="1:8" x14ac:dyDescent="0.3">
      <c r="A259" t="s">
        <v>3950</v>
      </c>
      <c r="B259" t="s">
        <v>3951</v>
      </c>
      <c r="C259">
        <v>47.23</v>
      </c>
      <c r="D259" t="s">
        <v>2993</v>
      </c>
      <c r="E259" t="s">
        <v>2930</v>
      </c>
      <c r="F259" t="s">
        <v>288</v>
      </c>
      <c r="G259" t="s">
        <v>3236</v>
      </c>
      <c r="H259" t="s">
        <v>3952</v>
      </c>
    </row>
    <row r="260" spans="1:8" x14ac:dyDescent="0.3">
      <c r="A260" t="s">
        <v>3953</v>
      </c>
      <c r="B260" t="s">
        <v>3954</v>
      </c>
      <c r="C260">
        <v>17.649999999999999</v>
      </c>
      <c r="D260" t="s">
        <v>3955</v>
      </c>
      <c r="E260">
        <v>2013</v>
      </c>
      <c r="F260" t="s">
        <v>600</v>
      </c>
      <c r="G260" t="s">
        <v>2940</v>
      </c>
      <c r="H260" t="s">
        <v>3956</v>
      </c>
    </row>
    <row r="261" spans="1:8" x14ac:dyDescent="0.3">
      <c r="A261" t="s">
        <v>3957</v>
      </c>
      <c r="B261" t="s">
        <v>3958</v>
      </c>
      <c r="C261">
        <v>8.3800000000000008</v>
      </c>
      <c r="D261" t="s">
        <v>3959</v>
      </c>
      <c r="E261">
        <v>1991</v>
      </c>
      <c r="F261" t="s">
        <v>18</v>
      </c>
      <c r="G261" t="s">
        <v>53</v>
      </c>
      <c r="H261" t="s">
        <v>3960</v>
      </c>
    </row>
    <row r="262" spans="1:8" x14ac:dyDescent="0.3">
      <c r="A262" t="s">
        <v>3961</v>
      </c>
      <c r="B262" t="s">
        <v>3962</v>
      </c>
      <c r="C262">
        <v>1.64</v>
      </c>
      <c r="D262" t="s">
        <v>3963</v>
      </c>
      <c r="E262">
        <v>2012</v>
      </c>
      <c r="F262" t="s">
        <v>25</v>
      </c>
      <c r="G262" t="s">
        <v>3017</v>
      </c>
      <c r="H262" t="s">
        <v>3964</v>
      </c>
    </row>
    <row r="263" spans="1:8" x14ac:dyDescent="0.3">
      <c r="A263" t="s">
        <v>3965</v>
      </c>
      <c r="B263" t="s">
        <v>3966</v>
      </c>
      <c r="C263">
        <v>18.5</v>
      </c>
      <c r="D263" t="s">
        <v>3967</v>
      </c>
      <c r="E263">
        <v>2005</v>
      </c>
      <c r="F263" t="s">
        <v>25</v>
      </c>
      <c r="G263" t="s">
        <v>3017</v>
      </c>
      <c r="H263" t="s">
        <v>3968</v>
      </c>
    </row>
    <row r="264" spans="1:8" x14ac:dyDescent="0.3">
      <c r="A264" t="s">
        <v>3969</v>
      </c>
      <c r="B264" t="s">
        <v>3970</v>
      </c>
      <c r="C264">
        <v>317.01</v>
      </c>
      <c r="D264" t="s">
        <v>3971</v>
      </c>
      <c r="E264" t="s">
        <v>2930</v>
      </c>
      <c r="F264" t="s">
        <v>25</v>
      </c>
      <c r="G264" t="s">
        <v>3017</v>
      </c>
      <c r="H264" t="s">
        <v>3972</v>
      </c>
    </row>
    <row r="265" spans="1:8" x14ac:dyDescent="0.3">
      <c r="A265" t="s">
        <v>3973</v>
      </c>
      <c r="B265" t="s">
        <v>3974</v>
      </c>
      <c r="C265">
        <v>3.36</v>
      </c>
      <c r="D265" t="s">
        <v>3975</v>
      </c>
      <c r="E265">
        <v>1993</v>
      </c>
      <c r="F265" t="s">
        <v>138</v>
      </c>
      <c r="G265" t="s">
        <v>3186</v>
      </c>
      <c r="H265" t="s">
        <v>3976</v>
      </c>
    </row>
    <row r="266" spans="1:8" x14ac:dyDescent="0.3">
      <c r="A266" t="s">
        <v>3977</v>
      </c>
      <c r="B266" t="s">
        <v>3978</v>
      </c>
      <c r="C266">
        <v>9.65</v>
      </c>
      <c r="D266" t="s">
        <v>3979</v>
      </c>
      <c r="E266" t="s">
        <v>2930</v>
      </c>
      <c r="F266" t="s">
        <v>18</v>
      </c>
      <c r="G266" t="s">
        <v>17</v>
      </c>
      <c r="H266" t="s">
        <v>3980</v>
      </c>
    </row>
    <row r="267" spans="1:8" x14ac:dyDescent="0.3">
      <c r="A267" t="s">
        <v>3981</v>
      </c>
      <c r="B267" t="s">
        <v>3982</v>
      </c>
      <c r="C267">
        <v>24.7499</v>
      </c>
      <c r="D267" t="s">
        <v>3983</v>
      </c>
      <c r="E267" t="s">
        <v>2930</v>
      </c>
      <c r="F267" t="s">
        <v>600</v>
      </c>
      <c r="G267" t="s">
        <v>2949</v>
      </c>
      <c r="H267" t="s">
        <v>3984</v>
      </c>
    </row>
    <row r="268" spans="1:8" x14ac:dyDescent="0.3">
      <c r="A268" t="s">
        <v>3985</v>
      </c>
      <c r="B268" t="s">
        <v>3986</v>
      </c>
      <c r="C268">
        <v>4.67</v>
      </c>
      <c r="D268" t="s">
        <v>3987</v>
      </c>
      <c r="E268">
        <v>2012</v>
      </c>
      <c r="F268" t="s">
        <v>18</v>
      </c>
      <c r="G268" t="s">
        <v>53</v>
      </c>
      <c r="H268" t="s">
        <v>3988</v>
      </c>
    </row>
    <row r="269" spans="1:8" x14ac:dyDescent="0.3">
      <c r="A269" t="s">
        <v>3989</v>
      </c>
      <c r="B269" t="s">
        <v>3990</v>
      </c>
      <c r="C269">
        <v>5.37</v>
      </c>
      <c r="D269" t="s">
        <v>3991</v>
      </c>
      <c r="E269">
        <v>1999</v>
      </c>
      <c r="F269" t="s">
        <v>116</v>
      </c>
      <c r="G269" t="s">
        <v>115</v>
      </c>
      <c r="H269" t="s">
        <v>3992</v>
      </c>
    </row>
    <row r="270" spans="1:8" x14ac:dyDescent="0.3">
      <c r="A270" t="s">
        <v>3993</v>
      </c>
      <c r="B270" t="s">
        <v>3994</v>
      </c>
      <c r="C270">
        <v>3.84</v>
      </c>
      <c r="D270" t="s">
        <v>3995</v>
      </c>
      <c r="E270" t="s">
        <v>2930</v>
      </c>
      <c r="F270" t="s">
        <v>25</v>
      </c>
      <c r="G270" t="s">
        <v>24</v>
      </c>
      <c r="H270" t="s">
        <v>3996</v>
      </c>
    </row>
    <row r="271" spans="1:8" x14ac:dyDescent="0.3">
      <c r="A271" t="s">
        <v>3997</v>
      </c>
      <c r="B271" t="s">
        <v>3998</v>
      </c>
      <c r="C271">
        <v>5.8</v>
      </c>
      <c r="D271" t="s">
        <v>3999</v>
      </c>
      <c r="E271">
        <v>2014</v>
      </c>
      <c r="F271" t="s">
        <v>25</v>
      </c>
      <c r="G271" t="s">
        <v>24</v>
      </c>
      <c r="H271" t="s">
        <v>4000</v>
      </c>
    </row>
    <row r="272" spans="1:8" x14ac:dyDescent="0.3">
      <c r="A272" t="s">
        <v>4001</v>
      </c>
      <c r="B272" t="s">
        <v>4002</v>
      </c>
      <c r="C272">
        <v>70.25</v>
      </c>
      <c r="D272" t="s">
        <v>4003</v>
      </c>
      <c r="E272">
        <v>2014</v>
      </c>
      <c r="F272" t="s">
        <v>25</v>
      </c>
      <c r="G272" t="s">
        <v>24</v>
      </c>
      <c r="H272" t="s">
        <v>4004</v>
      </c>
    </row>
    <row r="273" spans="1:8" x14ac:dyDescent="0.3">
      <c r="A273" t="s">
        <v>4005</v>
      </c>
      <c r="B273" t="s">
        <v>4006</v>
      </c>
      <c r="C273">
        <v>0.82</v>
      </c>
      <c r="D273" t="s">
        <v>4007</v>
      </c>
      <c r="E273" t="s">
        <v>2930</v>
      </c>
      <c r="F273" t="s">
        <v>18</v>
      </c>
      <c r="G273" t="s">
        <v>44</v>
      </c>
      <c r="H273" t="s">
        <v>4008</v>
      </c>
    </row>
    <row r="274" spans="1:8" x14ac:dyDescent="0.3">
      <c r="A274" t="s">
        <v>4009</v>
      </c>
      <c r="B274" t="s">
        <v>4010</v>
      </c>
      <c r="C274">
        <v>10</v>
      </c>
      <c r="D274" t="s">
        <v>4011</v>
      </c>
      <c r="E274">
        <v>1999</v>
      </c>
      <c r="F274" t="s">
        <v>18</v>
      </c>
      <c r="G274" t="s">
        <v>106</v>
      </c>
      <c r="H274" t="s">
        <v>4012</v>
      </c>
    </row>
    <row r="275" spans="1:8" x14ac:dyDescent="0.3">
      <c r="A275" t="s">
        <v>747</v>
      </c>
      <c r="B275" t="s">
        <v>4013</v>
      </c>
      <c r="C275">
        <v>62.37</v>
      </c>
      <c r="D275" t="s">
        <v>4014</v>
      </c>
      <c r="E275" t="s">
        <v>2930</v>
      </c>
      <c r="F275" t="s">
        <v>18</v>
      </c>
      <c r="G275" t="s">
        <v>17</v>
      </c>
      <c r="H275" t="s">
        <v>4015</v>
      </c>
    </row>
    <row r="276" spans="1:8" x14ac:dyDescent="0.3">
      <c r="A276" t="s">
        <v>4016</v>
      </c>
      <c r="B276" t="s">
        <v>4017</v>
      </c>
      <c r="C276" t="s">
        <v>2930</v>
      </c>
      <c r="D276" t="s">
        <v>2930</v>
      </c>
      <c r="E276" t="s">
        <v>2930</v>
      </c>
      <c r="F276" t="s">
        <v>2930</v>
      </c>
      <c r="G276" t="s">
        <v>2930</v>
      </c>
      <c r="H276" t="s">
        <v>4018</v>
      </c>
    </row>
    <row r="277" spans="1:8" x14ac:dyDescent="0.3">
      <c r="A277" t="s">
        <v>185</v>
      </c>
      <c r="B277" t="s">
        <v>4019</v>
      </c>
      <c r="C277">
        <v>88.685000000000002</v>
      </c>
      <c r="D277" t="s">
        <v>4020</v>
      </c>
      <c r="E277" t="s">
        <v>2930</v>
      </c>
      <c r="F277" t="s">
        <v>18</v>
      </c>
      <c r="G277" t="s">
        <v>44</v>
      </c>
      <c r="H277" t="s">
        <v>4021</v>
      </c>
    </row>
    <row r="278" spans="1:8" x14ac:dyDescent="0.3">
      <c r="A278" t="s">
        <v>193</v>
      </c>
      <c r="B278" t="s">
        <v>4022</v>
      </c>
      <c r="C278">
        <v>112.06</v>
      </c>
      <c r="D278" t="s">
        <v>4023</v>
      </c>
      <c r="E278">
        <v>2009</v>
      </c>
      <c r="F278" t="s">
        <v>18</v>
      </c>
      <c r="G278" t="s">
        <v>53</v>
      </c>
      <c r="H278" t="s">
        <v>4024</v>
      </c>
    </row>
    <row r="279" spans="1:8" x14ac:dyDescent="0.3">
      <c r="A279" t="s">
        <v>4025</v>
      </c>
      <c r="B279" t="s">
        <v>4026</v>
      </c>
      <c r="C279">
        <v>40.06</v>
      </c>
      <c r="D279" t="s">
        <v>4027</v>
      </c>
      <c r="E279">
        <v>2014</v>
      </c>
      <c r="F279" t="s">
        <v>25</v>
      </c>
      <c r="G279" t="s">
        <v>62</v>
      </c>
      <c r="H279" t="s">
        <v>4028</v>
      </c>
    </row>
    <row r="280" spans="1:8" x14ac:dyDescent="0.3">
      <c r="A280" t="s">
        <v>4029</v>
      </c>
      <c r="B280" t="s">
        <v>4030</v>
      </c>
      <c r="C280">
        <v>11.75</v>
      </c>
      <c r="D280" t="s">
        <v>4031</v>
      </c>
      <c r="E280">
        <v>2015</v>
      </c>
      <c r="F280" t="s">
        <v>600</v>
      </c>
      <c r="G280" t="s">
        <v>2949</v>
      </c>
      <c r="H280" t="s">
        <v>4032</v>
      </c>
    </row>
    <row r="281" spans="1:8" x14ac:dyDescent="0.3">
      <c r="A281" t="s">
        <v>4033</v>
      </c>
      <c r="B281" t="s">
        <v>4034</v>
      </c>
      <c r="C281">
        <v>0.92969999999999997</v>
      </c>
      <c r="D281" t="s">
        <v>4035</v>
      </c>
      <c r="E281">
        <v>2010</v>
      </c>
      <c r="F281" t="s">
        <v>25</v>
      </c>
      <c r="G281" t="s">
        <v>24</v>
      </c>
      <c r="H281" t="s">
        <v>4036</v>
      </c>
    </row>
    <row r="282" spans="1:8" x14ac:dyDescent="0.3">
      <c r="A282" t="s">
        <v>4037</v>
      </c>
      <c r="B282" t="s">
        <v>4038</v>
      </c>
      <c r="C282">
        <v>1.27</v>
      </c>
      <c r="D282" t="s">
        <v>4039</v>
      </c>
      <c r="E282" t="s">
        <v>2930</v>
      </c>
      <c r="F282" t="s">
        <v>18</v>
      </c>
      <c r="G282" t="s">
        <v>1000</v>
      </c>
      <c r="H282" t="s">
        <v>4040</v>
      </c>
    </row>
    <row r="283" spans="1:8" x14ac:dyDescent="0.3">
      <c r="A283" t="s">
        <v>4041</v>
      </c>
      <c r="B283" t="s">
        <v>4042</v>
      </c>
      <c r="C283">
        <v>14.74</v>
      </c>
      <c r="D283" t="s">
        <v>4043</v>
      </c>
      <c r="E283">
        <v>1993</v>
      </c>
      <c r="F283" t="s">
        <v>218</v>
      </c>
      <c r="G283" t="s">
        <v>308</v>
      </c>
      <c r="H283" t="s">
        <v>4044</v>
      </c>
    </row>
    <row r="284" spans="1:8" x14ac:dyDescent="0.3">
      <c r="A284" t="s">
        <v>4045</v>
      </c>
      <c r="B284" t="s">
        <v>4046</v>
      </c>
      <c r="C284">
        <v>10.41</v>
      </c>
      <c r="D284" t="s">
        <v>4047</v>
      </c>
      <c r="E284">
        <v>2015</v>
      </c>
      <c r="F284" t="s">
        <v>25</v>
      </c>
      <c r="G284" t="s">
        <v>3017</v>
      </c>
      <c r="H284" t="s">
        <v>4048</v>
      </c>
    </row>
    <row r="285" spans="1:8" x14ac:dyDescent="0.3">
      <c r="A285" t="s">
        <v>4049</v>
      </c>
      <c r="B285" t="s">
        <v>4050</v>
      </c>
      <c r="C285">
        <v>62.45</v>
      </c>
      <c r="D285" t="s">
        <v>4051</v>
      </c>
      <c r="E285" t="s">
        <v>2930</v>
      </c>
      <c r="F285" t="s">
        <v>31</v>
      </c>
      <c r="G285" t="s">
        <v>3442</v>
      </c>
      <c r="H285" t="s">
        <v>4052</v>
      </c>
    </row>
    <row r="286" spans="1:8" x14ac:dyDescent="0.3">
      <c r="A286" t="s">
        <v>4053</v>
      </c>
      <c r="B286" t="s">
        <v>4054</v>
      </c>
      <c r="C286">
        <v>4.59</v>
      </c>
      <c r="D286" t="s">
        <v>4055</v>
      </c>
      <c r="E286">
        <v>1996</v>
      </c>
      <c r="F286" t="s">
        <v>18</v>
      </c>
      <c r="G286" t="s">
        <v>17</v>
      </c>
      <c r="H286" t="s">
        <v>4056</v>
      </c>
    </row>
    <row r="287" spans="1:8" x14ac:dyDescent="0.3">
      <c r="A287" t="s">
        <v>4057</v>
      </c>
      <c r="B287" t="s">
        <v>4058</v>
      </c>
      <c r="C287">
        <v>2.7</v>
      </c>
      <c r="D287" t="s">
        <v>4059</v>
      </c>
      <c r="E287">
        <v>2000</v>
      </c>
      <c r="F287" t="s">
        <v>18</v>
      </c>
      <c r="G287" t="s">
        <v>308</v>
      </c>
      <c r="H287" t="s">
        <v>4060</v>
      </c>
    </row>
    <row r="288" spans="1:8" x14ac:dyDescent="0.3">
      <c r="A288" t="s">
        <v>4061</v>
      </c>
      <c r="B288" t="s">
        <v>4062</v>
      </c>
      <c r="C288">
        <v>0.46</v>
      </c>
      <c r="D288" t="s">
        <v>4063</v>
      </c>
      <c r="E288" t="s">
        <v>2930</v>
      </c>
      <c r="F288" t="s">
        <v>218</v>
      </c>
      <c r="G288" t="s">
        <v>308</v>
      </c>
      <c r="H288" t="s">
        <v>4064</v>
      </c>
    </row>
    <row r="289" spans="1:8" x14ac:dyDescent="0.3">
      <c r="A289" t="s">
        <v>4061</v>
      </c>
      <c r="B289" t="s">
        <v>4065</v>
      </c>
      <c r="C289">
        <v>0.14000000000000001</v>
      </c>
      <c r="D289" t="s">
        <v>2930</v>
      </c>
      <c r="E289" t="s">
        <v>2930</v>
      </c>
      <c r="F289" t="s">
        <v>218</v>
      </c>
      <c r="G289" t="s">
        <v>308</v>
      </c>
      <c r="H289" t="s">
        <v>4066</v>
      </c>
    </row>
    <row r="290" spans="1:8" x14ac:dyDescent="0.3">
      <c r="A290" t="s">
        <v>4067</v>
      </c>
      <c r="B290" t="s">
        <v>4068</v>
      </c>
      <c r="C290">
        <v>3.17</v>
      </c>
      <c r="D290" t="s">
        <v>4069</v>
      </c>
      <c r="E290" t="s">
        <v>2930</v>
      </c>
      <c r="F290" t="s">
        <v>25</v>
      </c>
      <c r="G290" t="s">
        <v>3735</v>
      </c>
      <c r="H290" t="s">
        <v>4070</v>
      </c>
    </row>
    <row r="291" spans="1:8" x14ac:dyDescent="0.3">
      <c r="A291" t="s">
        <v>4071</v>
      </c>
      <c r="B291" t="s">
        <v>4072</v>
      </c>
      <c r="C291">
        <v>2.64</v>
      </c>
      <c r="D291" t="s">
        <v>4073</v>
      </c>
      <c r="E291">
        <v>1998</v>
      </c>
      <c r="F291" t="s">
        <v>18</v>
      </c>
      <c r="G291" t="s">
        <v>53</v>
      </c>
      <c r="H291" t="s">
        <v>4074</v>
      </c>
    </row>
    <row r="292" spans="1:8" x14ac:dyDescent="0.3">
      <c r="A292" t="s">
        <v>4075</v>
      </c>
      <c r="B292" t="s">
        <v>4076</v>
      </c>
      <c r="C292">
        <v>17.09</v>
      </c>
      <c r="D292" t="s">
        <v>4077</v>
      </c>
      <c r="E292" t="s">
        <v>2930</v>
      </c>
      <c r="F292" t="s">
        <v>31</v>
      </c>
      <c r="G292" t="s">
        <v>115</v>
      </c>
      <c r="H292" t="s">
        <v>4078</v>
      </c>
    </row>
    <row r="293" spans="1:8" x14ac:dyDescent="0.3">
      <c r="A293" t="s">
        <v>4079</v>
      </c>
      <c r="B293" t="s">
        <v>4080</v>
      </c>
      <c r="C293">
        <v>3.1</v>
      </c>
      <c r="D293" t="s">
        <v>4081</v>
      </c>
      <c r="E293" t="s">
        <v>2930</v>
      </c>
      <c r="F293" t="s">
        <v>18</v>
      </c>
      <c r="G293" t="s">
        <v>246</v>
      </c>
      <c r="H293" t="s">
        <v>4082</v>
      </c>
    </row>
    <row r="294" spans="1:8" x14ac:dyDescent="0.3">
      <c r="A294" t="s">
        <v>4083</v>
      </c>
      <c r="B294" t="s">
        <v>4084</v>
      </c>
      <c r="C294">
        <v>64.540000000000006</v>
      </c>
      <c r="D294" t="s">
        <v>4085</v>
      </c>
      <c r="E294">
        <v>1990</v>
      </c>
      <c r="F294" t="s">
        <v>293</v>
      </c>
      <c r="G294" t="s">
        <v>401</v>
      </c>
      <c r="H294" t="s">
        <v>4086</v>
      </c>
    </row>
    <row r="295" spans="1:8" x14ac:dyDescent="0.3">
      <c r="A295" t="s">
        <v>300</v>
      </c>
      <c r="B295" t="s">
        <v>4087</v>
      </c>
      <c r="C295">
        <v>209.63</v>
      </c>
      <c r="D295" t="s">
        <v>4088</v>
      </c>
      <c r="E295">
        <v>2005</v>
      </c>
      <c r="F295" t="s">
        <v>18</v>
      </c>
      <c r="G295" t="s">
        <v>106</v>
      </c>
      <c r="H295" t="s">
        <v>4089</v>
      </c>
    </row>
    <row r="296" spans="1:8" x14ac:dyDescent="0.3">
      <c r="A296" t="s">
        <v>4090</v>
      </c>
      <c r="B296" t="s">
        <v>4091</v>
      </c>
      <c r="C296">
        <v>58.9</v>
      </c>
      <c r="D296" t="s">
        <v>4092</v>
      </c>
      <c r="E296" t="s">
        <v>2930</v>
      </c>
      <c r="F296" t="s">
        <v>178</v>
      </c>
      <c r="G296" t="s">
        <v>2994</v>
      </c>
      <c r="H296" t="s">
        <v>4093</v>
      </c>
    </row>
    <row r="297" spans="1:8" x14ac:dyDescent="0.3">
      <c r="A297" t="s">
        <v>4094</v>
      </c>
      <c r="B297" t="s">
        <v>4095</v>
      </c>
      <c r="C297">
        <v>23.8</v>
      </c>
      <c r="D297" t="s">
        <v>4096</v>
      </c>
      <c r="E297" t="s">
        <v>2930</v>
      </c>
      <c r="F297" t="s">
        <v>600</v>
      </c>
      <c r="G297" t="s">
        <v>2940</v>
      </c>
      <c r="H297" t="s">
        <v>4097</v>
      </c>
    </row>
    <row r="298" spans="1:8" x14ac:dyDescent="0.3">
      <c r="A298" t="s">
        <v>4094</v>
      </c>
      <c r="B298" t="s">
        <v>4098</v>
      </c>
      <c r="C298">
        <v>23.19</v>
      </c>
      <c r="D298" t="s">
        <v>4099</v>
      </c>
      <c r="E298" t="s">
        <v>2930</v>
      </c>
      <c r="F298" t="s">
        <v>600</v>
      </c>
      <c r="G298" t="s">
        <v>2940</v>
      </c>
      <c r="H298" t="s">
        <v>4100</v>
      </c>
    </row>
    <row r="299" spans="1:8" x14ac:dyDescent="0.3">
      <c r="A299" t="s">
        <v>4101</v>
      </c>
      <c r="B299" t="s">
        <v>4102</v>
      </c>
      <c r="C299">
        <v>2.41</v>
      </c>
      <c r="D299" t="s">
        <v>4103</v>
      </c>
      <c r="E299" t="s">
        <v>2930</v>
      </c>
      <c r="F299" t="s">
        <v>3022</v>
      </c>
      <c r="G299" t="s">
        <v>308</v>
      </c>
      <c r="H299" t="s">
        <v>4104</v>
      </c>
    </row>
    <row r="300" spans="1:8" x14ac:dyDescent="0.3">
      <c r="A300" t="s">
        <v>4105</v>
      </c>
      <c r="B300" t="s">
        <v>4106</v>
      </c>
      <c r="C300">
        <v>58.97</v>
      </c>
      <c r="D300" t="s">
        <v>4107</v>
      </c>
      <c r="E300">
        <v>1993</v>
      </c>
      <c r="F300" t="s">
        <v>600</v>
      </c>
      <c r="G300" t="s">
        <v>2949</v>
      </c>
      <c r="H300" t="s">
        <v>4108</v>
      </c>
    </row>
    <row r="301" spans="1:8" x14ac:dyDescent="0.3">
      <c r="A301" t="s">
        <v>4105</v>
      </c>
      <c r="B301" t="s">
        <v>4109</v>
      </c>
      <c r="C301">
        <v>28.7</v>
      </c>
      <c r="D301" t="s">
        <v>4110</v>
      </c>
      <c r="E301" t="s">
        <v>2930</v>
      </c>
      <c r="F301" t="s">
        <v>600</v>
      </c>
      <c r="G301" t="s">
        <v>2949</v>
      </c>
      <c r="H301" t="s">
        <v>4111</v>
      </c>
    </row>
    <row r="302" spans="1:8" x14ac:dyDescent="0.3">
      <c r="A302" t="s">
        <v>4112</v>
      </c>
      <c r="B302" t="s">
        <v>4113</v>
      </c>
      <c r="C302">
        <v>7.15</v>
      </c>
      <c r="D302" t="s">
        <v>4114</v>
      </c>
      <c r="E302" t="s">
        <v>2930</v>
      </c>
      <c r="F302" t="s">
        <v>600</v>
      </c>
      <c r="G302" t="s">
        <v>2954</v>
      </c>
      <c r="H302" t="s">
        <v>4115</v>
      </c>
    </row>
    <row r="303" spans="1:8" x14ac:dyDescent="0.3">
      <c r="A303" t="s">
        <v>4116</v>
      </c>
      <c r="B303" t="s">
        <v>4117</v>
      </c>
      <c r="C303">
        <v>5.7398999999999996</v>
      </c>
      <c r="D303" t="s">
        <v>4118</v>
      </c>
      <c r="E303" t="s">
        <v>2930</v>
      </c>
      <c r="F303" t="s">
        <v>600</v>
      </c>
      <c r="G303" t="s">
        <v>2949</v>
      </c>
      <c r="H303" t="s">
        <v>4119</v>
      </c>
    </row>
    <row r="304" spans="1:8" x14ac:dyDescent="0.3">
      <c r="A304" t="s">
        <v>4120</v>
      </c>
      <c r="B304" t="s">
        <v>4121</v>
      </c>
      <c r="C304">
        <v>50.18</v>
      </c>
      <c r="D304" t="s">
        <v>4122</v>
      </c>
      <c r="E304" t="s">
        <v>2930</v>
      </c>
      <c r="F304" t="s">
        <v>600</v>
      </c>
      <c r="G304" t="s">
        <v>2949</v>
      </c>
      <c r="H304" t="s">
        <v>4123</v>
      </c>
    </row>
    <row r="305" spans="1:8" x14ac:dyDescent="0.3">
      <c r="A305" t="s">
        <v>4124</v>
      </c>
      <c r="B305" t="s">
        <v>4125</v>
      </c>
      <c r="C305">
        <v>14.91</v>
      </c>
      <c r="D305" t="s">
        <v>4126</v>
      </c>
      <c r="E305" t="s">
        <v>2930</v>
      </c>
      <c r="F305" t="s">
        <v>600</v>
      </c>
      <c r="G305" t="s">
        <v>2949</v>
      </c>
      <c r="H305" t="s">
        <v>4127</v>
      </c>
    </row>
    <row r="306" spans="1:8" x14ac:dyDescent="0.3">
      <c r="A306" t="s">
        <v>4128</v>
      </c>
      <c r="B306" t="s">
        <v>4129</v>
      </c>
      <c r="C306">
        <v>11</v>
      </c>
      <c r="D306" t="s">
        <v>4130</v>
      </c>
      <c r="E306" t="s">
        <v>2930</v>
      </c>
      <c r="F306" t="s">
        <v>600</v>
      </c>
      <c r="G306" t="s">
        <v>2949</v>
      </c>
      <c r="H306" t="s">
        <v>4131</v>
      </c>
    </row>
    <row r="307" spans="1:8" x14ac:dyDescent="0.3">
      <c r="A307" t="s">
        <v>4132</v>
      </c>
      <c r="B307" t="s">
        <v>4133</v>
      </c>
      <c r="C307">
        <v>35.5</v>
      </c>
      <c r="D307" t="s">
        <v>4134</v>
      </c>
      <c r="E307">
        <v>1997</v>
      </c>
      <c r="F307" t="s">
        <v>600</v>
      </c>
      <c r="G307" t="s">
        <v>2949</v>
      </c>
      <c r="H307" t="s">
        <v>4135</v>
      </c>
    </row>
    <row r="308" spans="1:8" x14ac:dyDescent="0.3">
      <c r="A308" t="s">
        <v>4136</v>
      </c>
      <c r="B308" t="s">
        <v>4137</v>
      </c>
      <c r="C308">
        <v>11.97</v>
      </c>
      <c r="D308" t="s">
        <v>4138</v>
      </c>
      <c r="E308" t="s">
        <v>2930</v>
      </c>
      <c r="F308" t="s">
        <v>600</v>
      </c>
      <c r="G308" t="s">
        <v>2954</v>
      </c>
      <c r="H308" t="s">
        <v>4139</v>
      </c>
    </row>
    <row r="309" spans="1:8" x14ac:dyDescent="0.3">
      <c r="A309" t="s">
        <v>4140</v>
      </c>
      <c r="B309" t="s">
        <v>4141</v>
      </c>
      <c r="C309">
        <v>18.82</v>
      </c>
      <c r="D309" t="s">
        <v>4142</v>
      </c>
      <c r="E309">
        <v>2014</v>
      </c>
      <c r="F309" t="s">
        <v>600</v>
      </c>
      <c r="G309" t="s">
        <v>2949</v>
      </c>
      <c r="H309" t="s">
        <v>4143</v>
      </c>
    </row>
    <row r="310" spans="1:8" x14ac:dyDescent="0.3">
      <c r="A310" t="s">
        <v>4144</v>
      </c>
      <c r="B310" t="s">
        <v>4145</v>
      </c>
      <c r="C310">
        <v>44.54</v>
      </c>
      <c r="D310" t="s">
        <v>4146</v>
      </c>
      <c r="E310" t="s">
        <v>2930</v>
      </c>
      <c r="F310" t="s">
        <v>600</v>
      </c>
      <c r="G310" t="s">
        <v>2949</v>
      </c>
      <c r="H310" t="s">
        <v>4147</v>
      </c>
    </row>
    <row r="311" spans="1:8" x14ac:dyDescent="0.3">
      <c r="A311" t="s">
        <v>4148</v>
      </c>
      <c r="B311" t="s">
        <v>4149</v>
      </c>
      <c r="C311">
        <v>32.96</v>
      </c>
      <c r="D311" t="s">
        <v>2930</v>
      </c>
      <c r="E311" t="s">
        <v>2930</v>
      </c>
      <c r="F311" t="s">
        <v>600</v>
      </c>
      <c r="G311" t="s">
        <v>4150</v>
      </c>
      <c r="H311" t="s">
        <v>4151</v>
      </c>
    </row>
    <row r="312" spans="1:8" x14ac:dyDescent="0.3">
      <c r="A312" t="s">
        <v>4152</v>
      </c>
      <c r="B312" t="s">
        <v>4153</v>
      </c>
      <c r="C312">
        <v>9.9600000000000009</v>
      </c>
      <c r="D312" t="s">
        <v>2930</v>
      </c>
      <c r="E312">
        <v>2015</v>
      </c>
      <c r="F312" t="s">
        <v>600</v>
      </c>
      <c r="G312" t="s">
        <v>217</v>
      </c>
      <c r="H312" t="s">
        <v>4154</v>
      </c>
    </row>
    <row r="313" spans="1:8" x14ac:dyDescent="0.3">
      <c r="A313" t="s">
        <v>4155</v>
      </c>
      <c r="B313" t="s">
        <v>4156</v>
      </c>
      <c r="C313">
        <v>38.57</v>
      </c>
      <c r="D313" t="s">
        <v>4157</v>
      </c>
      <c r="E313">
        <v>1993</v>
      </c>
      <c r="F313" t="s">
        <v>18</v>
      </c>
      <c r="G313" t="s">
        <v>2980</v>
      </c>
      <c r="H313" t="s">
        <v>4158</v>
      </c>
    </row>
    <row r="314" spans="1:8" x14ac:dyDescent="0.3">
      <c r="A314" t="s">
        <v>4159</v>
      </c>
      <c r="B314" t="s">
        <v>4160</v>
      </c>
      <c r="C314">
        <v>25.24</v>
      </c>
      <c r="D314" t="s">
        <v>4161</v>
      </c>
      <c r="E314" t="s">
        <v>2930</v>
      </c>
      <c r="F314" t="s">
        <v>293</v>
      </c>
      <c r="G314" t="s">
        <v>82</v>
      </c>
      <c r="H314" t="s">
        <v>4162</v>
      </c>
    </row>
    <row r="315" spans="1:8" x14ac:dyDescent="0.3">
      <c r="A315" t="s">
        <v>4163</v>
      </c>
      <c r="B315" t="s">
        <v>4164</v>
      </c>
      <c r="C315">
        <v>4.75</v>
      </c>
      <c r="D315" t="s">
        <v>4165</v>
      </c>
      <c r="E315" t="s">
        <v>2930</v>
      </c>
      <c r="F315" t="s">
        <v>600</v>
      </c>
      <c r="G315" t="s">
        <v>2949</v>
      </c>
      <c r="H315" t="s">
        <v>4166</v>
      </c>
    </row>
    <row r="316" spans="1:8" x14ac:dyDescent="0.3">
      <c r="A316" t="s">
        <v>4167</v>
      </c>
      <c r="B316" t="s">
        <v>4168</v>
      </c>
      <c r="C316">
        <v>12.31</v>
      </c>
      <c r="D316" t="s">
        <v>4169</v>
      </c>
      <c r="E316" t="s">
        <v>2930</v>
      </c>
      <c r="F316" t="s">
        <v>600</v>
      </c>
      <c r="G316" t="s">
        <v>2949</v>
      </c>
      <c r="H316" t="s">
        <v>4170</v>
      </c>
    </row>
    <row r="317" spans="1:8" x14ac:dyDescent="0.3">
      <c r="A317" t="s">
        <v>4171</v>
      </c>
      <c r="B317" t="s">
        <v>4172</v>
      </c>
      <c r="C317">
        <v>9.24</v>
      </c>
      <c r="D317" t="s">
        <v>4173</v>
      </c>
      <c r="E317">
        <v>2012</v>
      </c>
      <c r="F317" t="s">
        <v>18</v>
      </c>
      <c r="G317" t="s">
        <v>17</v>
      </c>
      <c r="H317" t="s">
        <v>4174</v>
      </c>
    </row>
    <row r="318" spans="1:8" x14ac:dyDescent="0.3">
      <c r="A318" t="s">
        <v>4175</v>
      </c>
      <c r="B318" t="s">
        <v>4176</v>
      </c>
      <c r="C318">
        <v>13.78</v>
      </c>
      <c r="D318" t="s">
        <v>3397</v>
      </c>
      <c r="E318" t="s">
        <v>2930</v>
      </c>
      <c r="F318" t="s">
        <v>600</v>
      </c>
      <c r="G318" t="s">
        <v>2949</v>
      </c>
      <c r="H318" t="s">
        <v>4177</v>
      </c>
    </row>
    <row r="319" spans="1:8" x14ac:dyDescent="0.3">
      <c r="A319" t="s">
        <v>4178</v>
      </c>
      <c r="B319" t="s">
        <v>4179</v>
      </c>
      <c r="C319">
        <v>11.73</v>
      </c>
      <c r="D319" t="s">
        <v>4180</v>
      </c>
      <c r="E319">
        <v>2005</v>
      </c>
      <c r="F319" t="s">
        <v>600</v>
      </c>
      <c r="G319" t="s">
        <v>2954</v>
      </c>
      <c r="H319" t="s">
        <v>4181</v>
      </c>
    </row>
    <row r="320" spans="1:8" x14ac:dyDescent="0.3">
      <c r="A320" t="s">
        <v>4182</v>
      </c>
      <c r="B320" t="s">
        <v>4183</v>
      </c>
      <c r="C320">
        <v>4.8899999999999997</v>
      </c>
      <c r="D320" t="s">
        <v>4184</v>
      </c>
      <c r="E320">
        <v>2011</v>
      </c>
      <c r="F320" t="s">
        <v>2930</v>
      </c>
      <c r="G320" t="s">
        <v>2930</v>
      </c>
      <c r="H320" t="s">
        <v>4185</v>
      </c>
    </row>
    <row r="321" spans="1:8" x14ac:dyDescent="0.3">
      <c r="A321" t="s">
        <v>4186</v>
      </c>
      <c r="B321" t="s">
        <v>4187</v>
      </c>
      <c r="C321">
        <v>28.76</v>
      </c>
      <c r="D321" t="s">
        <v>4188</v>
      </c>
      <c r="E321">
        <v>2004</v>
      </c>
      <c r="F321" t="s">
        <v>31</v>
      </c>
      <c r="G321" t="s">
        <v>233</v>
      </c>
      <c r="H321" t="s">
        <v>4189</v>
      </c>
    </row>
    <row r="322" spans="1:8" x14ac:dyDescent="0.3">
      <c r="A322" t="s">
        <v>4190</v>
      </c>
      <c r="B322" t="s">
        <v>4191</v>
      </c>
      <c r="C322">
        <v>10.545199999999999</v>
      </c>
      <c r="D322" t="s">
        <v>4192</v>
      </c>
      <c r="E322" t="s">
        <v>2930</v>
      </c>
      <c r="F322" t="s">
        <v>600</v>
      </c>
      <c r="G322" t="s">
        <v>2954</v>
      </c>
      <c r="H322" t="s">
        <v>4193</v>
      </c>
    </row>
    <row r="323" spans="1:8" x14ac:dyDescent="0.3">
      <c r="A323" t="s">
        <v>4194</v>
      </c>
      <c r="B323" t="s">
        <v>4195</v>
      </c>
      <c r="C323">
        <v>5.0199999999999996</v>
      </c>
      <c r="D323" t="s">
        <v>4196</v>
      </c>
      <c r="E323">
        <v>2000</v>
      </c>
      <c r="F323" t="s">
        <v>31</v>
      </c>
      <c r="G323" t="s">
        <v>110</v>
      </c>
      <c r="H323" t="s">
        <v>4197</v>
      </c>
    </row>
    <row r="324" spans="1:8" x14ac:dyDescent="0.3">
      <c r="A324" t="s">
        <v>4198</v>
      </c>
      <c r="B324" t="s">
        <v>4199</v>
      </c>
      <c r="C324">
        <v>3.84</v>
      </c>
      <c r="D324" t="s">
        <v>4200</v>
      </c>
      <c r="E324">
        <v>1998</v>
      </c>
      <c r="F324" t="s">
        <v>77</v>
      </c>
      <c r="G324" t="s">
        <v>4201</v>
      </c>
      <c r="H324" t="s">
        <v>4202</v>
      </c>
    </row>
    <row r="325" spans="1:8" x14ac:dyDescent="0.3">
      <c r="A325" t="s">
        <v>79</v>
      </c>
      <c r="B325" t="s">
        <v>4203</v>
      </c>
      <c r="C325">
        <v>76.885000000000005</v>
      </c>
      <c r="D325" t="s">
        <v>4204</v>
      </c>
      <c r="E325">
        <v>1992</v>
      </c>
      <c r="F325" t="s">
        <v>31</v>
      </c>
      <c r="G325" t="s">
        <v>82</v>
      </c>
      <c r="H325" t="s">
        <v>4205</v>
      </c>
    </row>
    <row r="326" spans="1:8" x14ac:dyDescent="0.3">
      <c r="A326" t="s">
        <v>4206</v>
      </c>
      <c r="B326" t="s">
        <v>4207</v>
      </c>
      <c r="C326">
        <v>19.38</v>
      </c>
      <c r="D326" t="s">
        <v>4208</v>
      </c>
      <c r="E326" t="s">
        <v>2930</v>
      </c>
      <c r="F326" t="s">
        <v>138</v>
      </c>
      <c r="G326" t="s">
        <v>3186</v>
      </c>
      <c r="H326" t="s">
        <v>4209</v>
      </c>
    </row>
    <row r="327" spans="1:8" x14ac:dyDescent="0.3">
      <c r="A327" t="s">
        <v>4206</v>
      </c>
      <c r="B327" t="s">
        <v>4210</v>
      </c>
      <c r="C327">
        <v>19.510000000000002</v>
      </c>
      <c r="D327" t="s">
        <v>4211</v>
      </c>
      <c r="E327" t="s">
        <v>2930</v>
      </c>
      <c r="F327" t="s">
        <v>138</v>
      </c>
      <c r="G327" t="s">
        <v>3186</v>
      </c>
      <c r="H327" t="s">
        <v>4212</v>
      </c>
    </row>
    <row r="328" spans="1:8" x14ac:dyDescent="0.3">
      <c r="A328" t="s">
        <v>4213</v>
      </c>
      <c r="B328" t="s">
        <v>4214</v>
      </c>
      <c r="C328">
        <v>9.42</v>
      </c>
      <c r="D328" t="s">
        <v>4215</v>
      </c>
      <c r="E328">
        <v>2015</v>
      </c>
      <c r="F328" t="s">
        <v>25</v>
      </c>
      <c r="G328" t="s">
        <v>24</v>
      </c>
      <c r="H328" t="s">
        <v>4216</v>
      </c>
    </row>
    <row r="329" spans="1:8" x14ac:dyDescent="0.3">
      <c r="A329" t="s">
        <v>4217</v>
      </c>
      <c r="B329" t="s">
        <v>4218</v>
      </c>
      <c r="C329">
        <v>21.06</v>
      </c>
      <c r="D329" t="s">
        <v>4219</v>
      </c>
      <c r="E329">
        <v>2014</v>
      </c>
      <c r="F329" t="s">
        <v>25</v>
      </c>
      <c r="G329" t="s">
        <v>24</v>
      </c>
      <c r="H329" t="s">
        <v>4220</v>
      </c>
    </row>
    <row r="330" spans="1:8" x14ac:dyDescent="0.3">
      <c r="A330" t="s">
        <v>4221</v>
      </c>
      <c r="B330" t="s">
        <v>4222</v>
      </c>
      <c r="C330">
        <v>11.22</v>
      </c>
      <c r="D330" t="s">
        <v>4223</v>
      </c>
      <c r="E330" t="s">
        <v>2930</v>
      </c>
      <c r="F330" t="s">
        <v>600</v>
      </c>
      <c r="G330" t="s">
        <v>2954</v>
      </c>
      <c r="H330" t="s">
        <v>4224</v>
      </c>
    </row>
    <row r="331" spans="1:8" x14ac:dyDescent="0.3">
      <c r="A331" t="s">
        <v>4225</v>
      </c>
      <c r="B331" t="s">
        <v>4226</v>
      </c>
      <c r="C331">
        <v>21.95</v>
      </c>
      <c r="D331" t="s">
        <v>4227</v>
      </c>
      <c r="E331">
        <v>2013</v>
      </c>
      <c r="F331" t="s">
        <v>18</v>
      </c>
      <c r="G331" t="s">
        <v>17</v>
      </c>
      <c r="H331" t="s">
        <v>4228</v>
      </c>
    </row>
    <row r="332" spans="1:8" x14ac:dyDescent="0.3">
      <c r="A332" t="s">
        <v>4229</v>
      </c>
      <c r="B332" t="s">
        <v>4230</v>
      </c>
      <c r="C332">
        <v>0.82010000000000005</v>
      </c>
      <c r="D332" t="s">
        <v>4231</v>
      </c>
      <c r="E332">
        <v>2011</v>
      </c>
      <c r="F332" t="s">
        <v>25</v>
      </c>
      <c r="G332" t="s">
        <v>3265</v>
      </c>
      <c r="H332" t="s">
        <v>4232</v>
      </c>
    </row>
    <row r="333" spans="1:8" x14ac:dyDescent="0.3">
      <c r="A333" t="s">
        <v>4233</v>
      </c>
      <c r="B333" t="s">
        <v>4234</v>
      </c>
      <c r="C333">
        <v>9.44</v>
      </c>
      <c r="D333" t="s">
        <v>4235</v>
      </c>
      <c r="E333" t="s">
        <v>2930</v>
      </c>
      <c r="F333" t="s">
        <v>600</v>
      </c>
      <c r="G333" t="s">
        <v>2971</v>
      </c>
      <c r="H333" t="s">
        <v>4236</v>
      </c>
    </row>
    <row r="334" spans="1:8" x14ac:dyDescent="0.3">
      <c r="A334" t="s">
        <v>4237</v>
      </c>
      <c r="B334" t="s">
        <v>4238</v>
      </c>
      <c r="C334">
        <v>12.44</v>
      </c>
      <c r="D334" t="s">
        <v>4239</v>
      </c>
      <c r="E334">
        <v>2002</v>
      </c>
      <c r="F334" t="s">
        <v>31</v>
      </c>
      <c r="G334" t="s">
        <v>71</v>
      </c>
      <c r="H334" t="s">
        <v>4240</v>
      </c>
    </row>
    <row r="335" spans="1:8" x14ac:dyDescent="0.3">
      <c r="A335" t="s">
        <v>4241</v>
      </c>
      <c r="B335" t="s">
        <v>4242</v>
      </c>
      <c r="C335">
        <v>6.42</v>
      </c>
      <c r="D335" t="s">
        <v>4243</v>
      </c>
      <c r="E335">
        <v>2013</v>
      </c>
      <c r="F335" t="s">
        <v>25</v>
      </c>
      <c r="G335" t="s">
        <v>24</v>
      </c>
      <c r="H335" t="s">
        <v>4244</v>
      </c>
    </row>
    <row r="336" spans="1:8" x14ac:dyDescent="0.3">
      <c r="A336" t="s">
        <v>4245</v>
      </c>
      <c r="B336" t="s">
        <v>4246</v>
      </c>
      <c r="C336">
        <v>6.91</v>
      </c>
      <c r="D336" t="s">
        <v>4247</v>
      </c>
      <c r="E336">
        <v>2014</v>
      </c>
      <c r="F336" t="s">
        <v>25</v>
      </c>
      <c r="G336" t="s">
        <v>24</v>
      </c>
      <c r="H336" t="s">
        <v>4248</v>
      </c>
    </row>
    <row r="337" spans="1:8" x14ac:dyDescent="0.3">
      <c r="A337" t="s">
        <v>4249</v>
      </c>
      <c r="B337" t="s">
        <v>4250</v>
      </c>
      <c r="C337">
        <v>2.0204</v>
      </c>
      <c r="D337" t="s">
        <v>3685</v>
      </c>
      <c r="E337">
        <v>1997</v>
      </c>
      <c r="F337" t="s">
        <v>25</v>
      </c>
      <c r="G337" t="s">
        <v>3278</v>
      </c>
      <c r="H337" t="s">
        <v>4251</v>
      </c>
    </row>
    <row r="338" spans="1:8" x14ac:dyDescent="0.3">
      <c r="A338" t="s">
        <v>4252</v>
      </c>
      <c r="B338" t="s">
        <v>4253</v>
      </c>
      <c r="C338">
        <v>1.45</v>
      </c>
      <c r="D338" t="s">
        <v>4254</v>
      </c>
      <c r="E338">
        <v>2014</v>
      </c>
      <c r="F338" t="s">
        <v>25</v>
      </c>
      <c r="G338" t="s">
        <v>639</v>
      </c>
      <c r="H338" t="s">
        <v>4255</v>
      </c>
    </row>
    <row r="339" spans="1:8" x14ac:dyDescent="0.3">
      <c r="A339" t="s">
        <v>4256</v>
      </c>
      <c r="B339" t="s">
        <v>4257</v>
      </c>
      <c r="C339">
        <v>10.15</v>
      </c>
      <c r="D339" t="s">
        <v>4258</v>
      </c>
      <c r="E339">
        <v>1994</v>
      </c>
      <c r="F339" t="s">
        <v>25</v>
      </c>
      <c r="G339" t="s">
        <v>62</v>
      </c>
      <c r="H339" t="s">
        <v>4259</v>
      </c>
    </row>
    <row r="340" spans="1:8" x14ac:dyDescent="0.3">
      <c r="A340" t="s">
        <v>4260</v>
      </c>
      <c r="B340" t="s">
        <v>4261</v>
      </c>
      <c r="C340">
        <v>1.39</v>
      </c>
      <c r="D340" t="s">
        <v>4262</v>
      </c>
      <c r="E340">
        <v>2007</v>
      </c>
      <c r="F340" t="s">
        <v>25</v>
      </c>
      <c r="G340" t="s">
        <v>24</v>
      </c>
      <c r="H340" t="s">
        <v>4263</v>
      </c>
    </row>
    <row r="341" spans="1:8" x14ac:dyDescent="0.3">
      <c r="A341" t="s">
        <v>4264</v>
      </c>
      <c r="B341" t="s">
        <v>4265</v>
      </c>
      <c r="C341">
        <v>14.41</v>
      </c>
      <c r="D341" t="s">
        <v>4266</v>
      </c>
      <c r="E341" t="s">
        <v>2930</v>
      </c>
      <c r="F341" t="s">
        <v>25</v>
      </c>
      <c r="G341" t="s">
        <v>24</v>
      </c>
      <c r="H341" t="s">
        <v>4267</v>
      </c>
    </row>
    <row r="342" spans="1:8" x14ac:dyDescent="0.3">
      <c r="A342" t="s">
        <v>199</v>
      </c>
      <c r="B342" t="s">
        <v>4268</v>
      </c>
      <c r="C342">
        <v>408.05</v>
      </c>
      <c r="D342" t="s">
        <v>4269</v>
      </c>
      <c r="E342" t="s">
        <v>2930</v>
      </c>
      <c r="F342" t="s">
        <v>25</v>
      </c>
      <c r="G342" t="s">
        <v>62</v>
      </c>
      <c r="H342" t="s">
        <v>4270</v>
      </c>
    </row>
    <row r="343" spans="1:8" x14ac:dyDescent="0.3">
      <c r="A343" t="s">
        <v>4271</v>
      </c>
      <c r="B343" t="s">
        <v>4272</v>
      </c>
      <c r="C343">
        <v>2.06</v>
      </c>
      <c r="D343" t="s">
        <v>4273</v>
      </c>
      <c r="E343" t="s">
        <v>2930</v>
      </c>
      <c r="F343" t="s">
        <v>25</v>
      </c>
      <c r="G343" t="s">
        <v>3017</v>
      </c>
      <c r="H343" t="s">
        <v>4274</v>
      </c>
    </row>
    <row r="344" spans="1:8" x14ac:dyDescent="0.3">
      <c r="A344" t="s">
        <v>4275</v>
      </c>
      <c r="B344" t="s">
        <v>4276</v>
      </c>
      <c r="C344">
        <v>2.15</v>
      </c>
      <c r="D344" t="s">
        <v>4277</v>
      </c>
      <c r="E344" t="s">
        <v>2930</v>
      </c>
      <c r="F344" t="s">
        <v>25</v>
      </c>
      <c r="G344" t="s">
        <v>3735</v>
      </c>
      <c r="H344" t="s">
        <v>4278</v>
      </c>
    </row>
    <row r="345" spans="1:8" x14ac:dyDescent="0.3">
      <c r="A345" t="s">
        <v>4279</v>
      </c>
      <c r="B345" t="s">
        <v>4280</v>
      </c>
      <c r="C345">
        <v>2.42</v>
      </c>
      <c r="D345" t="s">
        <v>4281</v>
      </c>
      <c r="E345" t="s">
        <v>2930</v>
      </c>
      <c r="F345" t="s">
        <v>25</v>
      </c>
      <c r="G345" t="s">
        <v>24</v>
      </c>
      <c r="H345" t="s">
        <v>4282</v>
      </c>
    </row>
    <row r="346" spans="1:8" x14ac:dyDescent="0.3">
      <c r="A346" t="s">
        <v>4283</v>
      </c>
      <c r="B346" t="s">
        <v>4284</v>
      </c>
      <c r="C346">
        <v>107.16</v>
      </c>
      <c r="D346" t="s">
        <v>4285</v>
      </c>
      <c r="E346">
        <v>1999</v>
      </c>
      <c r="F346" t="s">
        <v>25</v>
      </c>
      <c r="G346" t="s">
        <v>24</v>
      </c>
      <c r="H346" t="s">
        <v>4286</v>
      </c>
    </row>
    <row r="347" spans="1:8" x14ac:dyDescent="0.3">
      <c r="A347" t="s">
        <v>4287</v>
      </c>
      <c r="B347" t="s">
        <v>4288</v>
      </c>
      <c r="C347">
        <v>2.13</v>
      </c>
      <c r="D347" t="s">
        <v>4289</v>
      </c>
      <c r="E347" t="s">
        <v>2930</v>
      </c>
      <c r="F347" t="s">
        <v>31</v>
      </c>
      <c r="G347" t="s">
        <v>71</v>
      </c>
      <c r="H347" t="s">
        <v>4290</v>
      </c>
    </row>
    <row r="348" spans="1:8" x14ac:dyDescent="0.3">
      <c r="A348" t="s">
        <v>4291</v>
      </c>
      <c r="B348" t="s">
        <v>4292</v>
      </c>
      <c r="C348">
        <v>34.32</v>
      </c>
      <c r="D348" t="s">
        <v>4293</v>
      </c>
      <c r="E348" t="s">
        <v>2930</v>
      </c>
      <c r="F348" t="s">
        <v>25</v>
      </c>
      <c r="G348" t="s">
        <v>639</v>
      </c>
      <c r="H348" t="s">
        <v>4294</v>
      </c>
    </row>
    <row r="349" spans="1:8" x14ac:dyDescent="0.3">
      <c r="A349" t="s">
        <v>4295</v>
      </c>
      <c r="B349" t="s">
        <v>4296</v>
      </c>
      <c r="C349">
        <v>6.04</v>
      </c>
      <c r="D349" t="s">
        <v>4297</v>
      </c>
      <c r="E349" t="s">
        <v>2930</v>
      </c>
      <c r="F349" t="s">
        <v>25</v>
      </c>
      <c r="G349" t="s">
        <v>709</v>
      </c>
      <c r="H349" t="s">
        <v>4298</v>
      </c>
    </row>
    <row r="350" spans="1:8" x14ac:dyDescent="0.3">
      <c r="A350" t="s">
        <v>4299</v>
      </c>
      <c r="B350" t="s">
        <v>4300</v>
      </c>
      <c r="C350">
        <v>30.661000000000001</v>
      </c>
      <c r="D350" t="s">
        <v>2930</v>
      </c>
      <c r="E350" t="s">
        <v>2930</v>
      </c>
      <c r="F350" t="s">
        <v>2930</v>
      </c>
      <c r="G350" t="s">
        <v>2930</v>
      </c>
      <c r="H350" t="s">
        <v>4301</v>
      </c>
    </row>
    <row r="351" spans="1:8" x14ac:dyDescent="0.3">
      <c r="A351" t="s">
        <v>4302</v>
      </c>
      <c r="B351" t="s">
        <v>4303</v>
      </c>
      <c r="C351">
        <v>29.749300000000002</v>
      </c>
      <c r="D351" t="s">
        <v>2930</v>
      </c>
      <c r="E351" t="s">
        <v>2930</v>
      </c>
      <c r="F351" t="s">
        <v>2930</v>
      </c>
      <c r="G351" t="s">
        <v>2930</v>
      </c>
      <c r="H351" t="s">
        <v>4304</v>
      </c>
    </row>
    <row r="352" spans="1:8" x14ac:dyDescent="0.3">
      <c r="A352" t="s">
        <v>4305</v>
      </c>
      <c r="B352" t="s">
        <v>4306</v>
      </c>
      <c r="C352">
        <v>39.29</v>
      </c>
      <c r="D352" t="s">
        <v>4307</v>
      </c>
      <c r="E352" t="s">
        <v>2930</v>
      </c>
      <c r="F352" t="s">
        <v>25</v>
      </c>
      <c r="G352" t="s">
        <v>24</v>
      </c>
      <c r="H352" t="s">
        <v>4308</v>
      </c>
    </row>
    <row r="353" spans="1:8" x14ac:dyDescent="0.3">
      <c r="A353" t="s">
        <v>4309</v>
      </c>
      <c r="B353" t="s">
        <v>4310</v>
      </c>
      <c r="C353">
        <v>1.25</v>
      </c>
      <c r="D353" t="s">
        <v>4311</v>
      </c>
      <c r="E353" t="s">
        <v>2930</v>
      </c>
      <c r="F353" t="s">
        <v>25</v>
      </c>
      <c r="G353" t="s">
        <v>24</v>
      </c>
      <c r="H353" t="s">
        <v>4312</v>
      </c>
    </row>
    <row r="354" spans="1:8" x14ac:dyDescent="0.3">
      <c r="A354" t="s">
        <v>4313</v>
      </c>
      <c r="B354" t="s">
        <v>4314</v>
      </c>
      <c r="C354">
        <v>2.46</v>
      </c>
      <c r="D354" t="s">
        <v>4315</v>
      </c>
      <c r="E354" t="s">
        <v>2930</v>
      </c>
      <c r="F354" t="s">
        <v>25</v>
      </c>
      <c r="G354" t="s">
        <v>62</v>
      </c>
      <c r="H354" t="s">
        <v>4316</v>
      </c>
    </row>
    <row r="355" spans="1:8" x14ac:dyDescent="0.3">
      <c r="A355" t="s">
        <v>4317</v>
      </c>
      <c r="B355" t="s">
        <v>4318</v>
      </c>
      <c r="C355">
        <v>96.36</v>
      </c>
      <c r="D355" t="s">
        <v>4319</v>
      </c>
      <c r="E355" t="s">
        <v>2930</v>
      </c>
      <c r="F355" t="s">
        <v>25</v>
      </c>
      <c r="G355" t="s">
        <v>62</v>
      </c>
      <c r="H355" t="s">
        <v>4320</v>
      </c>
    </row>
    <row r="356" spans="1:8" x14ac:dyDescent="0.3">
      <c r="A356" t="s">
        <v>4321</v>
      </c>
      <c r="B356" t="s">
        <v>4322</v>
      </c>
      <c r="C356">
        <v>9.51</v>
      </c>
      <c r="D356" t="s">
        <v>4323</v>
      </c>
      <c r="E356">
        <v>2008</v>
      </c>
      <c r="F356" t="s">
        <v>25</v>
      </c>
      <c r="G356" t="s">
        <v>3017</v>
      </c>
      <c r="H356" t="s">
        <v>4324</v>
      </c>
    </row>
    <row r="357" spans="1:8" x14ac:dyDescent="0.3">
      <c r="A357" t="s">
        <v>4325</v>
      </c>
      <c r="B357" t="s">
        <v>4326</v>
      </c>
      <c r="C357">
        <v>15</v>
      </c>
      <c r="D357" t="s">
        <v>4327</v>
      </c>
      <c r="E357">
        <v>1998</v>
      </c>
      <c r="F357" t="s">
        <v>25</v>
      </c>
      <c r="G357" t="s">
        <v>709</v>
      </c>
      <c r="H357" t="s">
        <v>4328</v>
      </c>
    </row>
    <row r="358" spans="1:8" x14ac:dyDescent="0.3">
      <c r="A358" t="s">
        <v>4329</v>
      </c>
      <c r="B358" t="s">
        <v>4330</v>
      </c>
      <c r="C358">
        <v>53.07</v>
      </c>
      <c r="D358" t="s">
        <v>4331</v>
      </c>
      <c r="E358" t="s">
        <v>2930</v>
      </c>
      <c r="F358" t="s">
        <v>31</v>
      </c>
      <c r="G358" t="s">
        <v>387</v>
      </c>
      <c r="H358" t="s">
        <v>4332</v>
      </c>
    </row>
    <row r="359" spans="1:8" x14ac:dyDescent="0.3">
      <c r="A359" t="s">
        <v>4333</v>
      </c>
      <c r="B359" t="s">
        <v>4334</v>
      </c>
      <c r="C359">
        <v>22.21</v>
      </c>
      <c r="D359" t="s">
        <v>4335</v>
      </c>
      <c r="E359" t="s">
        <v>2930</v>
      </c>
      <c r="F359" t="s">
        <v>18</v>
      </c>
      <c r="G359" t="s">
        <v>246</v>
      </c>
      <c r="H359" t="s">
        <v>4336</v>
      </c>
    </row>
    <row r="360" spans="1:8" x14ac:dyDescent="0.3">
      <c r="A360" t="s">
        <v>4337</v>
      </c>
      <c r="B360" t="s">
        <v>4338</v>
      </c>
      <c r="C360">
        <v>6.67</v>
      </c>
      <c r="D360" t="s">
        <v>4339</v>
      </c>
      <c r="E360" t="s">
        <v>2930</v>
      </c>
      <c r="F360" t="s">
        <v>77</v>
      </c>
      <c r="G360" t="s">
        <v>76</v>
      </c>
      <c r="H360" t="s">
        <v>4340</v>
      </c>
    </row>
    <row r="361" spans="1:8" x14ac:dyDescent="0.3">
      <c r="A361" t="s">
        <v>4341</v>
      </c>
      <c r="B361" t="s">
        <v>4342</v>
      </c>
      <c r="C361">
        <v>46.27</v>
      </c>
      <c r="D361" t="s">
        <v>3855</v>
      </c>
      <c r="E361">
        <v>2004</v>
      </c>
      <c r="F361" t="s">
        <v>18</v>
      </c>
      <c r="G361" t="s">
        <v>17</v>
      </c>
      <c r="H361" t="s">
        <v>4343</v>
      </c>
    </row>
    <row r="362" spans="1:8" x14ac:dyDescent="0.3">
      <c r="A362" t="s">
        <v>4344</v>
      </c>
      <c r="B362" t="s">
        <v>4345</v>
      </c>
      <c r="C362">
        <v>10.27</v>
      </c>
      <c r="D362" t="s">
        <v>4346</v>
      </c>
      <c r="E362" t="s">
        <v>2930</v>
      </c>
      <c r="F362" t="s">
        <v>116</v>
      </c>
      <c r="G362" t="s">
        <v>115</v>
      </c>
      <c r="H362" t="s">
        <v>4347</v>
      </c>
    </row>
    <row r="363" spans="1:8" x14ac:dyDescent="0.3">
      <c r="A363" t="s">
        <v>4348</v>
      </c>
      <c r="B363" t="s">
        <v>4349</v>
      </c>
      <c r="C363">
        <v>38.15</v>
      </c>
      <c r="D363" t="s">
        <v>3843</v>
      </c>
      <c r="E363">
        <v>2013</v>
      </c>
      <c r="F363" t="s">
        <v>600</v>
      </c>
      <c r="G363" t="s">
        <v>3451</v>
      </c>
      <c r="H363" t="s">
        <v>4350</v>
      </c>
    </row>
    <row r="364" spans="1:8" x14ac:dyDescent="0.3">
      <c r="A364" t="s">
        <v>4348</v>
      </c>
      <c r="B364" t="s">
        <v>4351</v>
      </c>
      <c r="C364">
        <v>37.71</v>
      </c>
      <c r="D364" t="s">
        <v>4352</v>
      </c>
      <c r="E364" t="s">
        <v>2930</v>
      </c>
      <c r="F364" t="s">
        <v>600</v>
      </c>
      <c r="G364" t="s">
        <v>3451</v>
      </c>
      <c r="H364" t="s">
        <v>4353</v>
      </c>
    </row>
    <row r="365" spans="1:8" x14ac:dyDescent="0.3">
      <c r="A365" t="s">
        <v>4354</v>
      </c>
      <c r="B365" t="s">
        <v>4355</v>
      </c>
      <c r="C365">
        <v>8.6</v>
      </c>
      <c r="D365" t="s">
        <v>4356</v>
      </c>
      <c r="E365">
        <v>2007</v>
      </c>
      <c r="F365" t="s">
        <v>2930</v>
      </c>
      <c r="G365" t="s">
        <v>2930</v>
      </c>
      <c r="H365" t="s">
        <v>4357</v>
      </c>
    </row>
    <row r="366" spans="1:8" x14ac:dyDescent="0.3">
      <c r="A366" t="s">
        <v>4358</v>
      </c>
      <c r="B366" t="s">
        <v>4359</v>
      </c>
      <c r="C366">
        <v>30.7699</v>
      </c>
      <c r="D366" t="s">
        <v>4360</v>
      </c>
      <c r="E366" t="s">
        <v>2930</v>
      </c>
      <c r="F366" t="s">
        <v>2930</v>
      </c>
      <c r="G366" t="s">
        <v>2930</v>
      </c>
      <c r="H366" t="s">
        <v>4361</v>
      </c>
    </row>
    <row r="367" spans="1:8" x14ac:dyDescent="0.3">
      <c r="A367" t="s">
        <v>4362</v>
      </c>
      <c r="B367" t="s">
        <v>4363</v>
      </c>
      <c r="C367">
        <v>23.87</v>
      </c>
      <c r="D367" t="s">
        <v>4364</v>
      </c>
      <c r="E367" t="s">
        <v>2930</v>
      </c>
      <c r="F367" t="s">
        <v>2930</v>
      </c>
      <c r="G367" t="s">
        <v>2930</v>
      </c>
      <c r="H367" t="s">
        <v>4365</v>
      </c>
    </row>
    <row r="368" spans="1:8" x14ac:dyDescent="0.3">
      <c r="A368" t="s">
        <v>4366</v>
      </c>
      <c r="B368" t="s">
        <v>4367</v>
      </c>
      <c r="C368">
        <v>36.68</v>
      </c>
      <c r="D368" t="s">
        <v>4368</v>
      </c>
      <c r="E368" t="s">
        <v>2930</v>
      </c>
      <c r="F368" t="s">
        <v>2930</v>
      </c>
      <c r="G368" t="s">
        <v>2930</v>
      </c>
      <c r="H368" t="s">
        <v>4369</v>
      </c>
    </row>
    <row r="369" spans="1:8" x14ac:dyDescent="0.3">
      <c r="A369" t="s">
        <v>4370</v>
      </c>
      <c r="B369" t="s">
        <v>4371</v>
      </c>
      <c r="C369">
        <v>23.575399999999998</v>
      </c>
      <c r="D369" t="s">
        <v>4372</v>
      </c>
      <c r="E369" t="s">
        <v>2930</v>
      </c>
      <c r="F369" t="s">
        <v>2930</v>
      </c>
      <c r="G369" t="s">
        <v>2930</v>
      </c>
      <c r="H369" t="s">
        <v>4373</v>
      </c>
    </row>
    <row r="370" spans="1:8" x14ac:dyDescent="0.3">
      <c r="A370" t="s">
        <v>4374</v>
      </c>
      <c r="B370" t="s">
        <v>4375</v>
      </c>
      <c r="C370">
        <v>25.4</v>
      </c>
      <c r="D370" t="s">
        <v>4376</v>
      </c>
      <c r="E370">
        <v>2012</v>
      </c>
      <c r="F370" t="s">
        <v>31</v>
      </c>
      <c r="G370" t="s">
        <v>387</v>
      </c>
      <c r="H370" t="s">
        <v>4377</v>
      </c>
    </row>
    <row r="371" spans="1:8" x14ac:dyDescent="0.3">
      <c r="A371" t="s">
        <v>4378</v>
      </c>
      <c r="B371" t="s">
        <v>4379</v>
      </c>
      <c r="C371">
        <v>13.33</v>
      </c>
      <c r="D371" t="s">
        <v>4380</v>
      </c>
      <c r="E371" t="s">
        <v>2930</v>
      </c>
      <c r="F371" t="s">
        <v>18</v>
      </c>
      <c r="G371" t="s">
        <v>44</v>
      </c>
      <c r="H371" t="s">
        <v>4381</v>
      </c>
    </row>
    <row r="372" spans="1:8" x14ac:dyDescent="0.3">
      <c r="A372" t="s">
        <v>4382</v>
      </c>
      <c r="B372" t="s">
        <v>4383</v>
      </c>
      <c r="C372">
        <v>1.2199</v>
      </c>
      <c r="D372" t="s">
        <v>4384</v>
      </c>
      <c r="E372" t="s">
        <v>2930</v>
      </c>
      <c r="F372" t="s">
        <v>116</v>
      </c>
      <c r="G372" t="s">
        <v>3007</v>
      </c>
      <c r="H372" t="s">
        <v>4385</v>
      </c>
    </row>
    <row r="373" spans="1:8" x14ac:dyDescent="0.3">
      <c r="A373" t="s">
        <v>4386</v>
      </c>
      <c r="B373" t="s">
        <v>4387</v>
      </c>
      <c r="C373">
        <v>12.87</v>
      </c>
      <c r="D373" t="s">
        <v>4388</v>
      </c>
      <c r="E373">
        <v>2014</v>
      </c>
      <c r="F373" t="s">
        <v>600</v>
      </c>
      <c r="G373" t="s">
        <v>2949</v>
      </c>
      <c r="H373" t="s">
        <v>4389</v>
      </c>
    </row>
    <row r="374" spans="1:8" x14ac:dyDescent="0.3">
      <c r="A374" t="s">
        <v>4390</v>
      </c>
      <c r="B374" t="s">
        <v>4391</v>
      </c>
      <c r="C374">
        <v>29.27</v>
      </c>
      <c r="D374" t="s">
        <v>4392</v>
      </c>
      <c r="E374">
        <v>2004</v>
      </c>
      <c r="F374" t="s">
        <v>31</v>
      </c>
      <c r="G374" t="s">
        <v>4393</v>
      </c>
      <c r="H374" t="s">
        <v>4394</v>
      </c>
    </row>
    <row r="375" spans="1:8" x14ac:dyDescent="0.3">
      <c r="A375" t="s">
        <v>4395</v>
      </c>
      <c r="B375" t="s">
        <v>4396</v>
      </c>
      <c r="C375">
        <v>93.32</v>
      </c>
      <c r="D375" t="s">
        <v>3586</v>
      </c>
      <c r="E375">
        <v>2013</v>
      </c>
      <c r="F375" t="s">
        <v>25</v>
      </c>
      <c r="G375" t="s">
        <v>62</v>
      </c>
      <c r="H375" t="s">
        <v>4397</v>
      </c>
    </row>
    <row r="376" spans="1:8" x14ac:dyDescent="0.3">
      <c r="A376" t="s">
        <v>4398</v>
      </c>
      <c r="B376" t="s">
        <v>4399</v>
      </c>
      <c r="C376">
        <v>7.19</v>
      </c>
      <c r="D376" t="s">
        <v>4400</v>
      </c>
      <c r="E376">
        <v>2011</v>
      </c>
      <c r="F376" t="s">
        <v>3022</v>
      </c>
      <c r="G376" t="s">
        <v>4401</v>
      </c>
      <c r="H376" t="s">
        <v>4402</v>
      </c>
    </row>
    <row r="377" spans="1:8" x14ac:dyDescent="0.3">
      <c r="A377" t="s">
        <v>4398</v>
      </c>
      <c r="B377" t="s">
        <v>4403</v>
      </c>
      <c r="C377">
        <v>8.82</v>
      </c>
      <c r="D377" t="s">
        <v>4404</v>
      </c>
      <c r="E377" t="s">
        <v>2930</v>
      </c>
      <c r="F377" t="s">
        <v>3022</v>
      </c>
      <c r="G377" t="s">
        <v>4401</v>
      </c>
      <c r="H377" t="s">
        <v>4405</v>
      </c>
    </row>
    <row r="378" spans="1:8" x14ac:dyDescent="0.3">
      <c r="A378" t="s">
        <v>4406</v>
      </c>
      <c r="B378" t="s">
        <v>4407</v>
      </c>
      <c r="C378">
        <v>16.41</v>
      </c>
      <c r="D378" t="s">
        <v>4408</v>
      </c>
      <c r="E378" t="s">
        <v>2930</v>
      </c>
      <c r="F378" t="s">
        <v>600</v>
      </c>
      <c r="G378" t="s">
        <v>2949</v>
      </c>
      <c r="H378" t="s">
        <v>4409</v>
      </c>
    </row>
    <row r="379" spans="1:8" x14ac:dyDescent="0.3">
      <c r="A379" t="s">
        <v>4410</v>
      </c>
      <c r="B379" t="s">
        <v>4411</v>
      </c>
      <c r="C379">
        <v>56.9</v>
      </c>
      <c r="D379" t="s">
        <v>4412</v>
      </c>
      <c r="E379" t="s">
        <v>2930</v>
      </c>
      <c r="F379" t="s">
        <v>31</v>
      </c>
      <c r="G379" t="s">
        <v>387</v>
      </c>
      <c r="H379" t="s">
        <v>4413</v>
      </c>
    </row>
    <row r="380" spans="1:8" x14ac:dyDescent="0.3">
      <c r="A380" t="s">
        <v>4414</v>
      </c>
      <c r="B380" t="s">
        <v>4415</v>
      </c>
      <c r="C380">
        <v>90.32</v>
      </c>
      <c r="D380" t="s">
        <v>3002</v>
      </c>
      <c r="E380">
        <v>2005</v>
      </c>
      <c r="F380" t="s">
        <v>600</v>
      </c>
      <c r="G380" t="s">
        <v>2954</v>
      </c>
      <c r="H380" t="s">
        <v>4416</v>
      </c>
    </row>
    <row r="381" spans="1:8" x14ac:dyDescent="0.3">
      <c r="A381" t="s">
        <v>4417</v>
      </c>
      <c r="B381" t="s">
        <v>4418</v>
      </c>
      <c r="C381">
        <v>7.96</v>
      </c>
      <c r="D381" t="s">
        <v>4419</v>
      </c>
      <c r="E381">
        <v>2011</v>
      </c>
      <c r="F381" t="s">
        <v>31</v>
      </c>
      <c r="G381" t="s">
        <v>115</v>
      </c>
      <c r="H381" t="s">
        <v>4420</v>
      </c>
    </row>
    <row r="382" spans="1:8" x14ac:dyDescent="0.3">
      <c r="A382" t="s">
        <v>4421</v>
      </c>
      <c r="B382" t="s">
        <v>4422</v>
      </c>
      <c r="C382">
        <v>59.54</v>
      </c>
      <c r="D382" t="s">
        <v>4423</v>
      </c>
      <c r="E382" t="s">
        <v>2930</v>
      </c>
      <c r="F382" t="s">
        <v>600</v>
      </c>
      <c r="G382" t="s">
        <v>2949</v>
      </c>
      <c r="H382" t="s">
        <v>4424</v>
      </c>
    </row>
    <row r="383" spans="1:8" x14ac:dyDescent="0.3">
      <c r="A383" t="s">
        <v>4425</v>
      </c>
      <c r="B383" t="s">
        <v>4426</v>
      </c>
      <c r="C383">
        <v>6.89</v>
      </c>
      <c r="D383" t="s">
        <v>4427</v>
      </c>
      <c r="E383">
        <v>2010</v>
      </c>
      <c r="F383" t="s">
        <v>31</v>
      </c>
      <c r="G383" t="s">
        <v>4428</v>
      </c>
      <c r="H383" t="s">
        <v>4429</v>
      </c>
    </row>
    <row r="384" spans="1:8" x14ac:dyDescent="0.3">
      <c r="A384" t="s">
        <v>4430</v>
      </c>
      <c r="B384" t="s">
        <v>4431</v>
      </c>
      <c r="C384">
        <v>1.419</v>
      </c>
      <c r="D384" t="s">
        <v>4432</v>
      </c>
      <c r="E384" t="s">
        <v>2930</v>
      </c>
      <c r="F384" t="s">
        <v>138</v>
      </c>
      <c r="G384" t="s">
        <v>308</v>
      </c>
      <c r="H384" t="s">
        <v>4433</v>
      </c>
    </row>
    <row r="385" spans="1:8" x14ac:dyDescent="0.3">
      <c r="A385" t="s">
        <v>4434</v>
      </c>
      <c r="B385" t="s">
        <v>4435</v>
      </c>
      <c r="C385">
        <v>2.5499999999999998</v>
      </c>
      <c r="D385" t="s">
        <v>4436</v>
      </c>
      <c r="E385">
        <v>1992</v>
      </c>
      <c r="F385" t="s">
        <v>31</v>
      </c>
      <c r="G385" t="s">
        <v>71</v>
      </c>
      <c r="H385" t="s">
        <v>4437</v>
      </c>
    </row>
    <row r="386" spans="1:8" x14ac:dyDescent="0.3">
      <c r="A386" t="s">
        <v>4438</v>
      </c>
      <c r="B386" t="s">
        <v>4439</v>
      </c>
      <c r="C386">
        <v>7.41</v>
      </c>
      <c r="D386" t="s">
        <v>4440</v>
      </c>
      <c r="E386">
        <v>2014</v>
      </c>
      <c r="F386" t="s">
        <v>218</v>
      </c>
      <c r="G386" t="s">
        <v>217</v>
      </c>
      <c r="H386" t="s">
        <v>4441</v>
      </c>
    </row>
    <row r="387" spans="1:8" x14ac:dyDescent="0.3">
      <c r="A387" t="s">
        <v>4442</v>
      </c>
      <c r="B387" t="s">
        <v>4443</v>
      </c>
      <c r="C387">
        <v>12.68</v>
      </c>
      <c r="D387" t="s">
        <v>3616</v>
      </c>
      <c r="E387" t="s">
        <v>2930</v>
      </c>
      <c r="F387" t="s">
        <v>600</v>
      </c>
      <c r="G387" t="s">
        <v>2949</v>
      </c>
      <c r="H387" t="s">
        <v>4444</v>
      </c>
    </row>
    <row r="388" spans="1:8" x14ac:dyDescent="0.3">
      <c r="A388" t="s">
        <v>4442</v>
      </c>
      <c r="B388" t="s">
        <v>4445</v>
      </c>
      <c r="C388">
        <v>25.6</v>
      </c>
      <c r="D388" t="s">
        <v>2930</v>
      </c>
      <c r="E388" t="s">
        <v>2930</v>
      </c>
      <c r="F388" t="s">
        <v>600</v>
      </c>
      <c r="G388" t="s">
        <v>2949</v>
      </c>
      <c r="H388" t="s">
        <v>4446</v>
      </c>
    </row>
    <row r="389" spans="1:8" x14ac:dyDescent="0.3">
      <c r="A389" t="s">
        <v>4442</v>
      </c>
      <c r="B389" t="s">
        <v>4447</v>
      </c>
      <c r="C389">
        <v>5.6520000000000001</v>
      </c>
      <c r="D389" t="s">
        <v>2930</v>
      </c>
      <c r="E389" t="s">
        <v>2930</v>
      </c>
      <c r="F389" t="s">
        <v>600</v>
      </c>
      <c r="G389" t="s">
        <v>2949</v>
      </c>
      <c r="H389" t="s">
        <v>4448</v>
      </c>
    </row>
    <row r="390" spans="1:8" x14ac:dyDescent="0.3">
      <c r="A390" t="s">
        <v>4449</v>
      </c>
      <c r="B390" t="s">
        <v>4450</v>
      </c>
      <c r="C390">
        <v>26.86</v>
      </c>
      <c r="D390" t="s">
        <v>4451</v>
      </c>
      <c r="E390">
        <v>1999</v>
      </c>
      <c r="F390" t="s">
        <v>18</v>
      </c>
      <c r="G390" t="s">
        <v>17</v>
      </c>
      <c r="H390" t="s">
        <v>4452</v>
      </c>
    </row>
    <row r="391" spans="1:8" x14ac:dyDescent="0.3">
      <c r="A391" t="s">
        <v>4453</v>
      </c>
      <c r="B391" t="s">
        <v>4454</v>
      </c>
      <c r="C391">
        <v>10.81</v>
      </c>
      <c r="D391" t="s">
        <v>4455</v>
      </c>
      <c r="E391" t="s">
        <v>2930</v>
      </c>
      <c r="F391" t="s">
        <v>77</v>
      </c>
      <c r="G391" t="s">
        <v>88</v>
      </c>
      <c r="H391" t="s">
        <v>4456</v>
      </c>
    </row>
    <row r="392" spans="1:8" x14ac:dyDescent="0.3">
      <c r="A392" t="s">
        <v>4457</v>
      </c>
      <c r="B392" t="s">
        <v>4458</v>
      </c>
      <c r="C392">
        <v>9.75</v>
      </c>
      <c r="D392" t="s">
        <v>4459</v>
      </c>
      <c r="E392">
        <v>2014</v>
      </c>
      <c r="F392" t="s">
        <v>600</v>
      </c>
      <c r="G392" t="s">
        <v>217</v>
      </c>
      <c r="H392" t="s">
        <v>4460</v>
      </c>
    </row>
    <row r="393" spans="1:8" x14ac:dyDescent="0.3">
      <c r="A393" t="s">
        <v>4457</v>
      </c>
      <c r="B393" t="s">
        <v>4461</v>
      </c>
      <c r="C393">
        <v>9.9499999999999993</v>
      </c>
      <c r="D393" t="s">
        <v>4462</v>
      </c>
      <c r="E393">
        <v>2014</v>
      </c>
      <c r="F393" t="s">
        <v>600</v>
      </c>
      <c r="G393" t="s">
        <v>217</v>
      </c>
      <c r="H393" t="s">
        <v>4463</v>
      </c>
    </row>
    <row r="394" spans="1:8" x14ac:dyDescent="0.3">
      <c r="A394" t="s">
        <v>4457</v>
      </c>
      <c r="B394" t="s">
        <v>4464</v>
      </c>
      <c r="C394">
        <v>0.55010000000000003</v>
      </c>
      <c r="D394" t="s">
        <v>2930</v>
      </c>
      <c r="E394">
        <v>2014</v>
      </c>
      <c r="F394" t="s">
        <v>600</v>
      </c>
      <c r="G394" t="s">
        <v>217</v>
      </c>
      <c r="H394" t="s">
        <v>4465</v>
      </c>
    </row>
    <row r="395" spans="1:8" x14ac:dyDescent="0.3">
      <c r="A395" t="s">
        <v>4466</v>
      </c>
      <c r="B395" t="s">
        <v>4467</v>
      </c>
      <c r="C395">
        <v>3.92</v>
      </c>
      <c r="D395" t="s">
        <v>4468</v>
      </c>
      <c r="E395" t="s">
        <v>2930</v>
      </c>
      <c r="F395" t="s">
        <v>25</v>
      </c>
      <c r="G395" t="s">
        <v>62</v>
      </c>
      <c r="H395" t="s">
        <v>4469</v>
      </c>
    </row>
    <row r="396" spans="1:8" x14ac:dyDescent="0.3">
      <c r="A396" t="s">
        <v>4470</v>
      </c>
      <c r="B396" t="s">
        <v>4471</v>
      </c>
      <c r="C396">
        <v>13.5</v>
      </c>
      <c r="D396" t="s">
        <v>4472</v>
      </c>
      <c r="E396">
        <v>2010</v>
      </c>
      <c r="F396" t="s">
        <v>31</v>
      </c>
      <c r="G396" t="s">
        <v>387</v>
      </c>
      <c r="H396" t="s">
        <v>4473</v>
      </c>
    </row>
    <row r="397" spans="1:8" x14ac:dyDescent="0.3">
      <c r="A397" t="s">
        <v>4474</v>
      </c>
      <c r="B397" t="s">
        <v>4475</v>
      </c>
      <c r="C397">
        <v>7.59</v>
      </c>
      <c r="D397" t="s">
        <v>3616</v>
      </c>
      <c r="E397">
        <v>2006</v>
      </c>
      <c r="F397" t="s">
        <v>3022</v>
      </c>
      <c r="G397" t="s">
        <v>3023</v>
      </c>
      <c r="H397" t="s">
        <v>4476</v>
      </c>
    </row>
    <row r="398" spans="1:8" x14ac:dyDescent="0.3">
      <c r="A398" t="s">
        <v>4474</v>
      </c>
      <c r="B398" t="s">
        <v>4477</v>
      </c>
      <c r="C398">
        <v>22.35</v>
      </c>
      <c r="D398" t="s">
        <v>4478</v>
      </c>
      <c r="E398" t="s">
        <v>2930</v>
      </c>
      <c r="F398" t="s">
        <v>3022</v>
      </c>
      <c r="G398" t="s">
        <v>3023</v>
      </c>
      <c r="H398" t="s">
        <v>4479</v>
      </c>
    </row>
    <row r="399" spans="1:8" x14ac:dyDescent="0.3">
      <c r="A399" t="s">
        <v>4480</v>
      </c>
      <c r="B399" t="s">
        <v>4481</v>
      </c>
      <c r="C399">
        <v>25.68</v>
      </c>
      <c r="D399" t="s">
        <v>4482</v>
      </c>
      <c r="E399" t="s">
        <v>2930</v>
      </c>
      <c r="F399" t="s">
        <v>600</v>
      </c>
      <c r="G399" t="s">
        <v>2949</v>
      </c>
      <c r="H399" t="s">
        <v>4483</v>
      </c>
    </row>
    <row r="400" spans="1:8" x14ac:dyDescent="0.3">
      <c r="A400" t="s">
        <v>4484</v>
      </c>
      <c r="B400" t="s">
        <v>4485</v>
      </c>
      <c r="C400">
        <v>21.86</v>
      </c>
      <c r="D400" t="s">
        <v>4486</v>
      </c>
      <c r="E400" t="s">
        <v>2930</v>
      </c>
      <c r="F400" t="s">
        <v>600</v>
      </c>
      <c r="G400" t="s">
        <v>2949</v>
      </c>
      <c r="H400" t="s">
        <v>4487</v>
      </c>
    </row>
    <row r="401" spans="1:8" x14ac:dyDescent="0.3">
      <c r="A401" t="s">
        <v>4488</v>
      </c>
      <c r="B401" t="s">
        <v>4489</v>
      </c>
      <c r="C401">
        <v>0.5</v>
      </c>
      <c r="D401" t="s">
        <v>4490</v>
      </c>
      <c r="E401" t="s">
        <v>2930</v>
      </c>
      <c r="F401" t="s">
        <v>18</v>
      </c>
      <c r="G401" t="s">
        <v>17</v>
      </c>
      <c r="H401" t="s">
        <v>4491</v>
      </c>
    </row>
    <row r="402" spans="1:8" x14ac:dyDescent="0.3">
      <c r="A402" t="s">
        <v>4492</v>
      </c>
      <c r="B402" t="s">
        <v>4493</v>
      </c>
      <c r="C402">
        <v>7.58</v>
      </c>
      <c r="D402" t="s">
        <v>4494</v>
      </c>
      <c r="E402" t="s">
        <v>2930</v>
      </c>
      <c r="F402" t="s">
        <v>77</v>
      </c>
      <c r="G402" t="s">
        <v>4495</v>
      </c>
      <c r="H402" t="s">
        <v>4496</v>
      </c>
    </row>
    <row r="403" spans="1:8" x14ac:dyDescent="0.3">
      <c r="A403" t="s">
        <v>4497</v>
      </c>
      <c r="B403" t="s">
        <v>4498</v>
      </c>
      <c r="C403">
        <v>8.0500000000000007</v>
      </c>
      <c r="D403" t="s">
        <v>4499</v>
      </c>
      <c r="E403">
        <v>2012</v>
      </c>
      <c r="F403" t="s">
        <v>18</v>
      </c>
      <c r="G403" t="s">
        <v>44</v>
      </c>
      <c r="H403" t="s">
        <v>4500</v>
      </c>
    </row>
    <row r="404" spans="1:8" x14ac:dyDescent="0.3">
      <c r="A404" t="s">
        <v>594</v>
      </c>
      <c r="B404" t="s">
        <v>4501</v>
      </c>
      <c r="C404">
        <v>44.68</v>
      </c>
      <c r="D404" t="s">
        <v>4502</v>
      </c>
      <c r="E404">
        <v>1998</v>
      </c>
      <c r="F404" t="s">
        <v>18</v>
      </c>
      <c r="G404" t="s">
        <v>53</v>
      </c>
      <c r="H404" t="s">
        <v>4503</v>
      </c>
    </row>
    <row r="405" spans="1:8" x14ac:dyDescent="0.3">
      <c r="A405" t="s">
        <v>4504</v>
      </c>
      <c r="B405" t="s">
        <v>4505</v>
      </c>
      <c r="C405">
        <v>27.82</v>
      </c>
      <c r="D405" t="s">
        <v>4506</v>
      </c>
      <c r="E405">
        <v>2010</v>
      </c>
      <c r="F405" t="s">
        <v>18</v>
      </c>
      <c r="G405" t="s">
        <v>17</v>
      </c>
      <c r="H405" t="s">
        <v>4507</v>
      </c>
    </row>
    <row r="406" spans="1:8" x14ac:dyDescent="0.3">
      <c r="A406" t="s">
        <v>4508</v>
      </c>
      <c r="B406" t="s">
        <v>4509</v>
      </c>
      <c r="C406">
        <v>6.1</v>
      </c>
      <c r="D406" t="s">
        <v>4510</v>
      </c>
      <c r="E406">
        <v>1996</v>
      </c>
      <c r="F406" t="s">
        <v>18</v>
      </c>
      <c r="G406" t="s">
        <v>17</v>
      </c>
      <c r="H406" t="s">
        <v>4511</v>
      </c>
    </row>
    <row r="407" spans="1:8" x14ac:dyDescent="0.3">
      <c r="A407" t="s">
        <v>4512</v>
      </c>
      <c r="B407" t="s">
        <v>4513</v>
      </c>
      <c r="C407">
        <v>1.37</v>
      </c>
      <c r="D407" t="s">
        <v>4514</v>
      </c>
      <c r="E407" t="s">
        <v>2930</v>
      </c>
      <c r="F407" t="s">
        <v>600</v>
      </c>
      <c r="G407" t="s">
        <v>2954</v>
      </c>
      <c r="H407" t="s">
        <v>4515</v>
      </c>
    </row>
    <row r="408" spans="1:8" x14ac:dyDescent="0.3">
      <c r="A408" t="s">
        <v>4516</v>
      </c>
      <c r="B408" t="s">
        <v>4517</v>
      </c>
      <c r="C408">
        <v>5.09</v>
      </c>
      <c r="D408" t="s">
        <v>4518</v>
      </c>
      <c r="E408" t="s">
        <v>2930</v>
      </c>
      <c r="F408" t="s">
        <v>138</v>
      </c>
      <c r="G408" t="s">
        <v>3539</v>
      </c>
      <c r="H408" t="s">
        <v>4519</v>
      </c>
    </row>
    <row r="409" spans="1:8" x14ac:dyDescent="0.3">
      <c r="A409" t="s">
        <v>4520</v>
      </c>
      <c r="B409" t="s">
        <v>4521</v>
      </c>
      <c r="C409">
        <v>12.06</v>
      </c>
      <c r="D409" t="s">
        <v>4522</v>
      </c>
      <c r="E409">
        <v>1999</v>
      </c>
      <c r="F409" t="s">
        <v>18</v>
      </c>
      <c r="G409" t="s">
        <v>246</v>
      </c>
      <c r="H409" t="s">
        <v>4523</v>
      </c>
    </row>
    <row r="410" spans="1:8" x14ac:dyDescent="0.3">
      <c r="A410" t="s">
        <v>4524</v>
      </c>
      <c r="B410" t="s">
        <v>4525</v>
      </c>
      <c r="C410">
        <v>9.73</v>
      </c>
      <c r="D410" t="s">
        <v>4526</v>
      </c>
      <c r="E410" t="s">
        <v>2930</v>
      </c>
      <c r="F410" t="s">
        <v>600</v>
      </c>
      <c r="G410" t="s">
        <v>2954</v>
      </c>
      <c r="H410" t="s">
        <v>4527</v>
      </c>
    </row>
    <row r="411" spans="1:8" x14ac:dyDescent="0.3">
      <c r="A411" t="s">
        <v>4528</v>
      </c>
      <c r="B411" t="s">
        <v>4529</v>
      </c>
      <c r="C411">
        <v>12.23</v>
      </c>
      <c r="D411" t="s">
        <v>4530</v>
      </c>
      <c r="E411">
        <v>1995</v>
      </c>
      <c r="F411" t="s">
        <v>18</v>
      </c>
      <c r="G411" t="s">
        <v>308</v>
      </c>
      <c r="H411" t="s">
        <v>4531</v>
      </c>
    </row>
    <row r="412" spans="1:8" x14ac:dyDescent="0.3">
      <c r="A412" t="s">
        <v>4532</v>
      </c>
      <c r="B412" t="s">
        <v>4533</v>
      </c>
      <c r="C412">
        <v>18.77</v>
      </c>
      <c r="D412" t="s">
        <v>4534</v>
      </c>
      <c r="E412" t="s">
        <v>2930</v>
      </c>
      <c r="F412" t="s">
        <v>138</v>
      </c>
      <c r="G412" t="s">
        <v>365</v>
      </c>
      <c r="H412" t="s">
        <v>4535</v>
      </c>
    </row>
    <row r="413" spans="1:8" x14ac:dyDescent="0.3">
      <c r="A413" t="s">
        <v>4536</v>
      </c>
      <c r="B413" t="s">
        <v>4537</v>
      </c>
      <c r="C413">
        <v>29.59</v>
      </c>
      <c r="D413" t="s">
        <v>4538</v>
      </c>
      <c r="E413" t="s">
        <v>2930</v>
      </c>
      <c r="F413" t="s">
        <v>600</v>
      </c>
      <c r="G413" t="s">
        <v>2949</v>
      </c>
      <c r="H413" t="s">
        <v>4539</v>
      </c>
    </row>
    <row r="414" spans="1:8" x14ac:dyDescent="0.3">
      <c r="A414" t="s">
        <v>4540</v>
      </c>
      <c r="B414" t="s">
        <v>4541</v>
      </c>
      <c r="C414">
        <v>18.98</v>
      </c>
      <c r="D414" t="s">
        <v>4542</v>
      </c>
      <c r="E414">
        <v>2011</v>
      </c>
      <c r="F414" t="s">
        <v>600</v>
      </c>
      <c r="G414" t="s">
        <v>2949</v>
      </c>
      <c r="H414" t="s">
        <v>4543</v>
      </c>
    </row>
    <row r="415" spans="1:8" x14ac:dyDescent="0.3">
      <c r="A415" t="s">
        <v>4544</v>
      </c>
      <c r="B415" t="s">
        <v>4545</v>
      </c>
      <c r="C415">
        <v>0.41</v>
      </c>
      <c r="D415" t="s">
        <v>4546</v>
      </c>
      <c r="E415" t="s">
        <v>2930</v>
      </c>
      <c r="F415" t="s">
        <v>25</v>
      </c>
      <c r="G415" t="s">
        <v>3735</v>
      </c>
      <c r="H415" t="s">
        <v>4547</v>
      </c>
    </row>
    <row r="416" spans="1:8" x14ac:dyDescent="0.3">
      <c r="A416" t="s">
        <v>4548</v>
      </c>
      <c r="B416" t="s">
        <v>4549</v>
      </c>
      <c r="C416">
        <v>4.71</v>
      </c>
      <c r="D416" t="s">
        <v>4550</v>
      </c>
      <c r="E416">
        <v>1999</v>
      </c>
      <c r="F416" t="s">
        <v>218</v>
      </c>
      <c r="G416" t="s">
        <v>217</v>
      </c>
      <c r="H416" t="s">
        <v>4551</v>
      </c>
    </row>
    <row r="417" spans="1:8" x14ac:dyDescent="0.3">
      <c r="A417" t="s">
        <v>4552</v>
      </c>
      <c r="B417" t="s">
        <v>4553</v>
      </c>
      <c r="C417">
        <v>190.18</v>
      </c>
      <c r="D417" t="s">
        <v>4554</v>
      </c>
      <c r="E417">
        <v>2003</v>
      </c>
      <c r="F417" t="s">
        <v>31</v>
      </c>
      <c r="G417" t="s">
        <v>387</v>
      </c>
      <c r="H417" t="s">
        <v>4555</v>
      </c>
    </row>
    <row r="418" spans="1:8" x14ac:dyDescent="0.3">
      <c r="A418" t="s">
        <v>4556</v>
      </c>
      <c r="B418" t="s">
        <v>4557</v>
      </c>
      <c r="C418">
        <v>6.5</v>
      </c>
      <c r="D418" t="s">
        <v>4558</v>
      </c>
      <c r="E418">
        <v>2005</v>
      </c>
      <c r="F418" t="s">
        <v>31</v>
      </c>
      <c r="G418" t="s">
        <v>233</v>
      </c>
      <c r="H418" t="s">
        <v>4559</v>
      </c>
    </row>
    <row r="419" spans="1:8" x14ac:dyDescent="0.3">
      <c r="A419" t="s">
        <v>4560</v>
      </c>
      <c r="B419" t="s">
        <v>4561</v>
      </c>
      <c r="C419">
        <v>2.57</v>
      </c>
      <c r="D419" t="s">
        <v>4562</v>
      </c>
      <c r="E419" t="s">
        <v>2930</v>
      </c>
      <c r="F419" t="s">
        <v>77</v>
      </c>
      <c r="G419" t="s">
        <v>88</v>
      </c>
      <c r="H419" t="s">
        <v>4563</v>
      </c>
    </row>
    <row r="420" spans="1:8" x14ac:dyDescent="0.3">
      <c r="A420" t="s">
        <v>4564</v>
      </c>
      <c r="B420" t="s">
        <v>4565</v>
      </c>
      <c r="C420">
        <v>36.14</v>
      </c>
      <c r="D420" t="s">
        <v>4566</v>
      </c>
      <c r="E420" t="s">
        <v>2930</v>
      </c>
      <c r="F420" t="s">
        <v>600</v>
      </c>
      <c r="G420" t="s">
        <v>2949</v>
      </c>
      <c r="H420" t="s">
        <v>4567</v>
      </c>
    </row>
    <row r="421" spans="1:8" x14ac:dyDescent="0.3">
      <c r="A421" t="s">
        <v>713</v>
      </c>
      <c r="B421" t="s">
        <v>4568</v>
      </c>
      <c r="C421">
        <v>72.5</v>
      </c>
      <c r="D421" t="s">
        <v>4569</v>
      </c>
      <c r="E421">
        <v>1997</v>
      </c>
      <c r="F421" t="s">
        <v>288</v>
      </c>
      <c r="G421" t="s">
        <v>287</v>
      </c>
      <c r="H421" t="s">
        <v>4570</v>
      </c>
    </row>
    <row r="422" spans="1:8" x14ac:dyDescent="0.3">
      <c r="A422" t="s">
        <v>13</v>
      </c>
      <c r="B422" t="s">
        <v>4571</v>
      </c>
      <c r="C422">
        <v>32.83</v>
      </c>
      <c r="D422" t="s">
        <v>4572</v>
      </c>
      <c r="E422" t="s">
        <v>2930</v>
      </c>
      <c r="F422" t="s">
        <v>18</v>
      </c>
      <c r="G422" t="s">
        <v>17</v>
      </c>
      <c r="H422" t="s">
        <v>4573</v>
      </c>
    </row>
    <row r="423" spans="1:8" x14ac:dyDescent="0.3">
      <c r="A423" t="s">
        <v>4574</v>
      </c>
      <c r="B423" t="s">
        <v>4575</v>
      </c>
      <c r="C423">
        <v>51.52</v>
      </c>
      <c r="D423" t="s">
        <v>4576</v>
      </c>
      <c r="E423">
        <v>2000</v>
      </c>
      <c r="F423" t="s">
        <v>18</v>
      </c>
      <c r="G423" t="s">
        <v>53</v>
      </c>
      <c r="H423" t="s">
        <v>4577</v>
      </c>
    </row>
    <row r="424" spans="1:8" x14ac:dyDescent="0.3">
      <c r="A424" t="s">
        <v>4578</v>
      </c>
      <c r="B424" t="s">
        <v>4579</v>
      </c>
      <c r="C424">
        <v>18.5</v>
      </c>
      <c r="D424" t="s">
        <v>4580</v>
      </c>
      <c r="E424" t="s">
        <v>2930</v>
      </c>
      <c r="F424" t="s">
        <v>18</v>
      </c>
      <c r="G424" t="s">
        <v>17</v>
      </c>
      <c r="H424" t="s">
        <v>4581</v>
      </c>
    </row>
    <row r="425" spans="1:8" x14ac:dyDescent="0.3">
      <c r="A425" t="s">
        <v>4582</v>
      </c>
      <c r="B425" t="s">
        <v>4583</v>
      </c>
      <c r="C425">
        <v>10.87</v>
      </c>
      <c r="D425" t="s">
        <v>4584</v>
      </c>
      <c r="E425" t="s">
        <v>2930</v>
      </c>
      <c r="F425" t="s">
        <v>116</v>
      </c>
      <c r="G425" t="s">
        <v>3181</v>
      </c>
      <c r="H425" t="s">
        <v>4585</v>
      </c>
    </row>
    <row r="426" spans="1:8" x14ac:dyDescent="0.3">
      <c r="A426" t="s">
        <v>4586</v>
      </c>
      <c r="B426" t="s">
        <v>4587</v>
      </c>
      <c r="C426">
        <v>7.87</v>
      </c>
      <c r="D426" t="s">
        <v>4451</v>
      </c>
      <c r="E426" t="s">
        <v>2930</v>
      </c>
      <c r="F426" t="s">
        <v>31</v>
      </c>
      <c r="G426" t="s">
        <v>154</v>
      </c>
      <c r="H426" t="s">
        <v>4588</v>
      </c>
    </row>
    <row r="427" spans="1:8" x14ac:dyDescent="0.3">
      <c r="A427" t="s">
        <v>4589</v>
      </c>
      <c r="B427" t="s">
        <v>4590</v>
      </c>
      <c r="C427">
        <v>10.94</v>
      </c>
      <c r="D427" t="s">
        <v>4591</v>
      </c>
      <c r="E427">
        <v>2012</v>
      </c>
      <c r="F427" t="s">
        <v>31</v>
      </c>
      <c r="G427" t="s">
        <v>154</v>
      </c>
      <c r="H427" t="s">
        <v>4592</v>
      </c>
    </row>
    <row r="428" spans="1:8" x14ac:dyDescent="0.3">
      <c r="A428" t="s">
        <v>4593</v>
      </c>
      <c r="B428" t="s">
        <v>4594</v>
      </c>
      <c r="C428">
        <v>64.16</v>
      </c>
      <c r="D428" t="s">
        <v>4595</v>
      </c>
      <c r="E428">
        <v>2012</v>
      </c>
      <c r="F428" t="s">
        <v>138</v>
      </c>
      <c r="G428" t="s">
        <v>4596</v>
      </c>
      <c r="H428" t="s">
        <v>4597</v>
      </c>
    </row>
    <row r="429" spans="1:8" x14ac:dyDescent="0.3">
      <c r="A429" t="s">
        <v>4598</v>
      </c>
      <c r="B429" t="s">
        <v>4599</v>
      </c>
      <c r="C429">
        <v>3.73</v>
      </c>
      <c r="D429" t="s">
        <v>4600</v>
      </c>
      <c r="E429">
        <v>2012</v>
      </c>
      <c r="F429" t="s">
        <v>31</v>
      </c>
      <c r="G429" t="s">
        <v>71</v>
      </c>
      <c r="H429" t="s">
        <v>4601</v>
      </c>
    </row>
    <row r="430" spans="1:8" x14ac:dyDescent="0.3">
      <c r="A430" t="s">
        <v>4602</v>
      </c>
      <c r="B430" t="s">
        <v>4603</v>
      </c>
      <c r="C430">
        <v>13.51</v>
      </c>
      <c r="D430" t="s">
        <v>4604</v>
      </c>
      <c r="E430">
        <v>2004</v>
      </c>
      <c r="F430" t="s">
        <v>600</v>
      </c>
      <c r="G430" t="s">
        <v>2971</v>
      </c>
      <c r="H430" t="s">
        <v>4605</v>
      </c>
    </row>
    <row r="431" spans="1:8" x14ac:dyDescent="0.3">
      <c r="A431" t="s">
        <v>4606</v>
      </c>
      <c r="B431" t="s">
        <v>4607</v>
      </c>
      <c r="C431">
        <v>14.63</v>
      </c>
      <c r="D431" t="s">
        <v>3150</v>
      </c>
      <c r="E431">
        <v>2003</v>
      </c>
      <c r="F431" t="s">
        <v>2930</v>
      </c>
      <c r="G431" t="s">
        <v>2930</v>
      </c>
      <c r="H431" t="s">
        <v>4608</v>
      </c>
    </row>
    <row r="432" spans="1:8" x14ac:dyDescent="0.3">
      <c r="A432" t="s">
        <v>4609</v>
      </c>
      <c r="B432" t="s">
        <v>4610</v>
      </c>
      <c r="C432">
        <v>13.3</v>
      </c>
      <c r="D432" t="s">
        <v>4611</v>
      </c>
      <c r="E432">
        <v>2002</v>
      </c>
      <c r="F432" t="s">
        <v>2930</v>
      </c>
      <c r="G432" t="s">
        <v>2930</v>
      </c>
      <c r="H432" t="s">
        <v>4612</v>
      </c>
    </row>
    <row r="433" spans="1:8" x14ac:dyDescent="0.3">
      <c r="A433" t="s">
        <v>4613</v>
      </c>
      <c r="B433" t="s">
        <v>4614</v>
      </c>
      <c r="C433">
        <v>10.8499</v>
      </c>
      <c r="D433" t="s">
        <v>4615</v>
      </c>
      <c r="E433" t="s">
        <v>2930</v>
      </c>
      <c r="F433" t="s">
        <v>2930</v>
      </c>
      <c r="G433" t="s">
        <v>2930</v>
      </c>
      <c r="H433" t="s">
        <v>4616</v>
      </c>
    </row>
    <row r="434" spans="1:8" x14ac:dyDescent="0.3">
      <c r="A434" t="s">
        <v>4617</v>
      </c>
      <c r="B434" t="s">
        <v>4618</v>
      </c>
      <c r="C434">
        <v>8.99</v>
      </c>
      <c r="D434" t="s">
        <v>4619</v>
      </c>
      <c r="E434">
        <v>2007</v>
      </c>
      <c r="F434" t="s">
        <v>2930</v>
      </c>
      <c r="G434" t="s">
        <v>2930</v>
      </c>
      <c r="H434" t="s">
        <v>4620</v>
      </c>
    </row>
    <row r="435" spans="1:8" x14ac:dyDescent="0.3">
      <c r="A435" t="s">
        <v>4621</v>
      </c>
      <c r="B435" t="s">
        <v>4622</v>
      </c>
      <c r="C435">
        <v>13.48</v>
      </c>
      <c r="D435" t="s">
        <v>4623</v>
      </c>
      <c r="E435">
        <v>2005</v>
      </c>
      <c r="F435" t="s">
        <v>2930</v>
      </c>
      <c r="G435" t="s">
        <v>2930</v>
      </c>
      <c r="H435" t="s">
        <v>4624</v>
      </c>
    </row>
    <row r="436" spans="1:8" x14ac:dyDescent="0.3">
      <c r="A436" t="s">
        <v>4625</v>
      </c>
      <c r="B436" t="s">
        <v>4626</v>
      </c>
      <c r="C436">
        <v>11.37</v>
      </c>
      <c r="D436" t="s">
        <v>4627</v>
      </c>
      <c r="E436">
        <v>2004</v>
      </c>
      <c r="F436" t="s">
        <v>2930</v>
      </c>
      <c r="G436" t="s">
        <v>2930</v>
      </c>
      <c r="H436" t="s">
        <v>4628</v>
      </c>
    </row>
    <row r="437" spans="1:8" x14ac:dyDescent="0.3">
      <c r="A437" t="s">
        <v>4629</v>
      </c>
      <c r="B437" t="s">
        <v>4630</v>
      </c>
      <c r="C437">
        <v>18.8</v>
      </c>
      <c r="D437" t="s">
        <v>4631</v>
      </c>
      <c r="E437">
        <v>1983</v>
      </c>
      <c r="F437" t="s">
        <v>18</v>
      </c>
      <c r="G437" t="s">
        <v>1000</v>
      </c>
      <c r="H437" t="s">
        <v>4632</v>
      </c>
    </row>
    <row r="438" spans="1:8" x14ac:dyDescent="0.3">
      <c r="A438" t="s">
        <v>4633</v>
      </c>
      <c r="B438" t="s">
        <v>4634</v>
      </c>
      <c r="C438">
        <v>42.78</v>
      </c>
      <c r="D438" t="s">
        <v>4635</v>
      </c>
      <c r="E438" t="s">
        <v>2930</v>
      </c>
      <c r="F438" t="s">
        <v>77</v>
      </c>
      <c r="G438" t="s">
        <v>3306</v>
      </c>
      <c r="H438" t="s">
        <v>4636</v>
      </c>
    </row>
    <row r="439" spans="1:8" x14ac:dyDescent="0.3">
      <c r="A439" t="s">
        <v>4637</v>
      </c>
      <c r="B439" t="s">
        <v>4638</v>
      </c>
      <c r="C439">
        <v>14.16</v>
      </c>
      <c r="D439" t="s">
        <v>4639</v>
      </c>
      <c r="E439" t="s">
        <v>2930</v>
      </c>
      <c r="F439" t="s">
        <v>600</v>
      </c>
      <c r="G439" t="s">
        <v>2949</v>
      </c>
      <c r="H439" t="s">
        <v>4640</v>
      </c>
    </row>
    <row r="440" spans="1:8" x14ac:dyDescent="0.3">
      <c r="A440" t="s">
        <v>4641</v>
      </c>
      <c r="B440" t="s">
        <v>4642</v>
      </c>
      <c r="C440">
        <v>16.21</v>
      </c>
      <c r="D440" t="s">
        <v>4643</v>
      </c>
      <c r="E440">
        <v>2014</v>
      </c>
      <c r="F440" t="s">
        <v>25</v>
      </c>
      <c r="G440" t="s">
        <v>24</v>
      </c>
      <c r="H440" t="s">
        <v>4644</v>
      </c>
    </row>
    <row r="441" spans="1:8" x14ac:dyDescent="0.3">
      <c r="A441" t="s">
        <v>4645</v>
      </c>
      <c r="B441" t="s">
        <v>4646</v>
      </c>
      <c r="C441">
        <v>14.33</v>
      </c>
      <c r="D441" t="s">
        <v>4647</v>
      </c>
      <c r="E441">
        <v>2003</v>
      </c>
      <c r="F441" t="s">
        <v>18</v>
      </c>
      <c r="G441" t="s">
        <v>44</v>
      </c>
      <c r="H441" t="s">
        <v>4648</v>
      </c>
    </row>
    <row r="442" spans="1:8" x14ac:dyDescent="0.3">
      <c r="A442" t="s">
        <v>4649</v>
      </c>
      <c r="B442" t="s">
        <v>4650</v>
      </c>
      <c r="C442">
        <v>36.9</v>
      </c>
      <c r="D442" t="s">
        <v>3235</v>
      </c>
      <c r="E442">
        <v>1996</v>
      </c>
      <c r="F442" t="s">
        <v>77</v>
      </c>
      <c r="G442" t="s">
        <v>3306</v>
      </c>
      <c r="H442" t="s">
        <v>4651</v>
      </c>
    </row>
    <row r="443" spans="1:8" x14ac:dyDescent="0.3">
      <c r="A443" t="s">
        <v>4652</v>
      </c>
      <c r="B443" t="s">
        <v>4653</v>
      </c>
      <c r="C443">
        <v>26.45</v>
      </c>
      <c r="D443" t="s">
        <v>4654</v>
      </c>
      <c r="E443">
        <v>2006</v>
      </c>
      <c r="F443" t="s">
        <v>3022</v>
      </c>
      <c r="G443" t="s">
        <v>4655</v>
      </c>
      <c r="H443" t="s">
        <v>4656</v>
      </c>
    </row>
    <row r="444" spans="1:8" x14ac:dyDescent="0.3">
      <c r="A444" t="s">
        <v>4657</v>
      </c>
      <c r="B444" t="s">
        <v>4658</v>
      </c>
      <c r="C444">
        <v>2.66</v>
      </c>
      <c r="D444" t="s">
        <v>4659</v>
      </c>
      <c r="E444" t="s">
        <v>2930</v>
      </c>
      <c r="F444" t="s">
        <v>31</v>
      </c>
      <c r="G444" t="s">
        <v>4660</v>
      </c>
      <c r="H444" t="s">
        <v>4661</v>
      </c>
    </row>
    <row r="445" spans="1:8" x14ac:dyDescent="0.3">
      <c r="A445" t="s">
        <v>4662</v>
      </c>
      <c r="B445" t="s">
        <v>4663</v>
      </c>
      <c r="C445">
        <v>9.8800000000000008</v>
      </c>
      <c r="D445" t="s">
        <v>4664</v>
      </c>
      <c r="E445">
        <v>2014</v>
      </c>
      <c r="F445" t="s">
        <v>600</v>
      </c>
      <c r="G445" t="s">
        <v>217</v>
      </c>
      <c r="H445" t="s">
        <v>4665</v>
      </c>
    </row>
    <row r="446" spans="1:8" x14ac:dyDescent="0.3">
      <c r="A446" t="s">
        <v>4662</v>
      </c>
      <c r="B446" t="s">
        <v>4666</v>
      </c>
      <c r="C446">
        <v>10.299899999999999</v>
      </c>
      <c r="D446" t="s">
        <v>2930</v>
      </c>
      <c r="E446">
        <v>2013</v>
      </c>
      <c r="F446" t="s">
        <v>600</v>
      </c>
      <c r="G446" t="s">
        <v>217</v>
      </c>
      <c r="H446" t="s">
        <v>4667</v>
      </c>
    </row>
    <row r="447" spans="1:8" x14ac:dyDescent="0.3">
      <c r="A447" t="s">
        <v>4662</v>
      </c>
      <c r="B447" t="s">
        <v>4668</v>
      </c>
      <c r="C447">
        <v>0.22</v>
      </c>
      <c r="D447" t="s">
        <v>2930</v>
      </c>
      <c r="E447">
        <v>2014</v>
      </c>
      <c r="F447" t="s">
        <v>600</v>
      </c>
      <c r="G447" t="s">
        <v>217</v>
      </c>
      <c r="H447" t="s">
        <v>4669</v>
      </c>
    </row>
    <row r="448" spans="1:8" x14ac:dyDescent="0.3">
      <c r="A448" t="s">
        <v>4670</v>
      </c>
      <c r="B448" t="s">
        <v>4671</v>
      </c>
      <c r="C448">
        <v>37.75</v>
      </c>
      <c r="D448" t="s">
        <v>4672</v>
      </c>
      <c r="E448" t="s">
        <v>2930</v>
      </c>
      <c r="F448" t="s">
        <v>600</v>
      </c>
      <c r="G448" t="s">
        <v>2949</v>
      </c>
      <c r="H448" t="s">
        <v>4673</v>
      </c>
    </row>
    <row r="449" spans="1:8" x14ac:dyDescent="0.3">
      <c r="A449" t="s">
        <v>4674</v>
      </c>
      <c r="B449" t="s">
        <v>4675</v>
      </c>
      <c r="C449">
        <v>3.07</v>
      </c>
      <c r="D449" t="s">
        <v>4676</v>
      </c>
      <c r="E449">
        <v>2000</v>
      </c>
      <c r="F449" t="s">
        <v>138</v>
      </c>
      <c r="G449" t="s">
        <v>39</v>
      </c>
      <c r="H449" t="s">
        <v>4677</v>
      </c>
    </row>
    <row r="450" spans="1:8" x14ac:dyDescent="0.3">
      <c r="A450" t="s">
        <v>4678</v>
      </c>
      <c r="B450" t="s">
        <v>4679</v>
      </c>
      <c r="C450">
        <v>28.95</v>
      </c>
      <c r="D450" t="s">
        <v>3084</v>
      </c>
      <c r="E450">
        <v>2006</v>
      </c>
      <c r="F450" t="s">
        <v>18</v>
      </c>
      <c r="G450" t="s">
        <v>53</v>
      </c>
      <c r="H450" t="s">
        <v>4680</v>
      </c>
    </row>
    <row r="451" spans="1:8" x14ac:dyDescent="0.3">
      <c r="A451" t="s">
        <v>4681</v>
      </c>
      <c r="B451" t="s">
        <v>4682</v>
      </c>
      <c r="C451">
        <v>8.9499999999999993</v>
      </c>
      <c r="D451" t="s">
        <v>4683</v>
      </c>
      <c r="E451" t="s">
        <v>2930</v>
      </c>
      <c r="F451" t="s">
        <v>25</v>
      </c>
      <c r="G451" t="s">
        <v>639</v>
      </c>
      <c r="H451" t="s">
        <v>4684</v>
      </c>
    </row>
    <row r="452" spans="1:8" x14ac:dyDescent="0.3">
      <c r="A452" t="s">
        <v>4685</v>
      </c>
      <c r="B452" t="s">
        <v>4686</v>
      </c>
      <c r="C452">
        <v>10.4101</v>
      </c>
      <c r="D452" t="s">
        <v>4687</v>
      </c>
      <c r="E452" t="s">
        <v>2930</v>
      </c>
      <c r="F452" t="s">
        <v>31</v>
      </c>
      <c r="G452" t="s">
        <v>4688</v>
      </c>
      <c r="H452" t="s">
        <v>4689</v>
      </c>
    </row>
    <row r="453" spans="1:8" x14ac:dyDescent="0.3">
      <c r="A453" t="s">
        <v>4690</v>
      </c>
      <c r="B453" t="s">
        <v>4691</v>
      </c>
      <c r="C453">
        <v>8.7550000000000008</v>
      </c>
      <c r="D453" t="s">
        <v>4692</v>
      </c>
      <c r="E453" t="s">
        <v>2930</v>
      </c>
      <c r="F453" t="s">
        <v>600</v>
      </c>
      <c r="G453" t="s">
        <v>2949</v>
      </c>
      <c r="H453" t="s">
        <v>4693</v>
      </c>
    </row>
    <row r="454" spans="1:8" x14ac:dyDescent="0.3">
      <c r="A454" t="s">
        <v>4694</v>
      </c>
      <c r="B454" t="s">
        <v>4695</v>
      </c>
      <c r="C454">
        <v>65.37</v>
      </c>
      <c r="D454" t="s">
        <v>4696</v>
      </c>
      <c r="E454">
        <v>2006</v>
      </c>
      <c r="F454" t="s">
        <v>31</v>
      </c>
      <c r="G454" t="s">
        <v>3389</v>
      </c>
      <c r="H454" t="s">
        <v>4697</v>
      </c>
    </row>
    <row r="455" spans="1:8" x14ac:dyDescent="0.3">
      <c r="A455" t="s">
        <v>4698</v>
      </c>
      <c r="B455" t="s">
        <v>4699</v>
      </c>
      <c r="C455">
        <v>26.24</v>
      </c>
      <c r="D455" t="s">
        <v>3143</v>
      </c>
      <c r="E455">
        <v>2012</v>
      </c>
      <c r="F455" t="s">
        <v>600</v>
      </c>
      <c r="G455" t="s">
        <v>2949</v>
      </c>
      <c r="H455" t="s">
        <v>4700</v>
      </c>
    </row>
    <row r="456" spans="1:8" x14ac:dyDescent="0.3">
      <c r="A456" t="s">
        <v>4701</v>
      </c>
      <c r="B456" t="s">
        <v>4702</v>
      </c>
      <c r="C456">
        <v>15.55</v>
      </c>
      <c r="D456" t="s">
        <v>4703</v>
      </c>
      <c r="E456" t="s">
        <v>2930</v>
      </c>
      <c r="F456" t="s">
        <v>600</v>
      </c>
      <c r="G456" t="s">
        <v>2949</v>
      </c>
      <c r="H456" t="s">
        <v>4704</v>
      </c>
    </row>
    <row r="457" spans="1:8" x14ac:dyDescent="0.3">
      <c r="A457" t="s">
        <v>4705</v>
      </c>
      <c r="B457" t="s">
        <v>4706</v>
      </c>
      <c r="C457">
        <v>9.3000000000000007</v>
      </c>
      <c r="D457" t="s">
        <v>4707</v>
      </c>
      <c r="E457">
        <v>2007</v>
      </c>
      <c r="F457" t="s">
        <v>288</v>
      </c>
      <c r="G457" t="s">
        <v>4708</v>
      </c>
      <c r="H457" t="s">
        <v>4709</v>
      </c>
    </row>
    <row r="458" spans="1:8" x14ac:dyDescent="0.3">
      <c r="A458" t="s">
        <v>4710</v>
      </c>
      <c r="B458" t="s">
        <v>4711</v>
      </c>
      <c r="C458">
        <v>48.93</v>
      </c>
      <c r="D458" t="s">
        <v>4712</v>
      </c>
      <c r="E458" t="s">
        <v>2930</v>
      </c>
      <c r="F458" t="s">
        <v>2930</v>
      </c>
      <c r="G458" t="s">
        <v>2930</v>
      </c>
      <c r="H458" t="s">
        <v>4713</v>
      </c>
    </row>
    <row r="459" spans="1:8" x14ac:dyDescent="0.3">
      <c r="A459" t="s">
        <v>4714</v>
      </c>
      <c r="B459" t="s">
        <v>4715</v>
      </c>
      <c r="C459">
        <v>18.64</v>
      </c>
      <c r="D459" t="s">
        <v>4716</v>
      </c>
      <c r="E459">
        <v>2013</v>
      </c>
      <c r="F459" t="s">
        <v>2930</v>
      </c>
      <c r="G459" t="s">
        <v>2930</v>
      </c>
      <c r="H459" t="s">
        <v>4717</v>
      </c>
    </row>
    <row r="460" spans="1:8" x14ac:dyDescent="0.3">
      <c r="A460" t="s">
        <v>4718</v>
      </c>
      <c r="B460" t="s">
        <v>4719</v>
      </c>
      <c r="C460">
        <v>9.8800000000000008</v>
      </c>
      <c r="D460" t="s">
        <v>4720</v>
      </c>
      <c r="E460">
        <v>2013</v>
      </c>
      <c r="F460" t="s">
        <v>600</v>
      </c>
      <c r="G460" t="s">
        <v>217</v>
      </c>
      <c r="H460" t="s">
        <v>4721</v>
      </c>
    </row>
    <row r="461" spans="1:8" x14ac:dyDescent="0.3">
      <c r="A461" t="s">
        <v>4718</v>
      </c>
      <c r="B461" t="s">
        <v>4722</v>
      </c>
      <c r="C461">
        <v>10</v>
      </c>
      <c r="D461" t="s">
        <v>4723</v>
      </c>
      <c r="E461">
        <v>2013</v>
      </c>
      <c r="F461" t="s">
        <v>600</v>
      </c>
      <c r="G461" t="s">
        <v>217</v>
      </c>
      <c r="H461" t="s">
        <v>4724</v>
      </c>
    </row>
    <row r="462" spans="1:8" x14ac:dyDescent="0.3">
      <c r="A462" t="s">
        <v>4718</v>
      </c>
      <c r="B462" t="s">
        <v>4725</v>
      </c>
      <c r="C462">
        <v>0.3</v>
      </c>
      <c r="D462" t="s">
        <v>2930</v>
      </c>
      <c r="E462">
        <v>2013</v>
      </c>
      <c r="F462" t="s">
        <v>600</v>
      </c>
      <c r="G462" t="s">
        <v>217</v>
      </c>
      <c r="H462" t="s">
        <v>4726</v>
      </c>
    </row>
    <row r="463" spans="1:8" x14ac:dyDescent="0.3">
      <c r="A463" t="s">
        <v>4727</v>
      </c>
      <c r="B463" t="s">
        <v>4728</v>
      </c>
      <c r="C463">
        <v>12.58</v>
      </c>
      <c r="D463" t="s">
        <v>4729</v>
      </c>
      <c r="E463" t="s">
        <v>2930</v>
      </c>
      <c r="F463" t="s">
        <v>600</v>
      </c>
      <c r="G463" t="s">
        <v>2954</v>
      </c>
      <c r="H463" t="s">
        <v>4730</v>
      </c>
    </row>
    <row r="464" spans="1:8" x14ac:dyDescent="0.3">
      <c r="A464" t="s">
        <v>4731</v>
      </c>
      <c r="B464" t="s">
        <v>4732</v>
      </c>
      <c r="C464">
        <v>5.45</v>
      </c>
      <c r="D464" t="s">
        <v>4733</v>
      </c>
      <c r="E464">
        <v>2014</v>
      </c>
      <c r="F464" t="s">
        <v>25</v>
      </c>
      <c r="G464" t="s">
        <v>3735</v>
      </c>
      <c r="H464" t="s">
        <v>4734</v>
      </c>
    </row>
    <row r="465" spans="1:8" x14ac:dyDescent="0.3">
      <c r="A465" t="s">
        <v>4731</v>
      </c>
      <c r="B465" t="s">
        <v>4735</v>
      </c>
      <c r="C465">
        <v>0.99</v>
      </c>
      <c r="D465" t="s">
        <v>2930</v>
      </c>
      <c r="E465">
        <v>2014</v>
      </c>
      <c r="F465" t="s">
        <v>25</v>
      </c>
      <c r="G465" t="s">
        <v>3735</v>
      </c>
      <c r="H465" t="s">
        <v>4736</v>
      </c>
    </row>
    <row r="466" spans="1:8" x14ac:dyDescent="0.3">
      <c r="A466" t="s">
        <v>4737</v>
      </c>
      <c r="B466" t="s">
        <v>4738</v>
      </c>
      <c r="C466">
        <v>0.70089999999999997</v>
      </c>
      <c r="D466" t="s">
        <v>4739</v>
      </c>
      <c r="E466">
        <v>2000</v>
      </c>
      <c r="F466" t="s">
        <v>3022</v>
      </c>
      <c r="G466" t="s">
        <v>308</v>
      </c>
      <c r="H466" t="s">
        <v>4740</v>
      </c>
    </row>
    <row r="467" spans="1:8" x14ac:dyDescent="0.3">
      <c r="A467" t="s">
        <v>4741</v>
      </c>
      <c r="B467" t="s">
        <v>4742</v>
      </c>
      <c r="C467">
        <v>10.91</v>
      </c>
      <c r="D467" t="s">
        <v>4743</v>
      </c>
      <c r="E467">
        <v>2014</v>
      </c>
      <c r="F467" t="s">
        <v>25</v>
      </c>
      <c r="G467" t="s">
        <v>24</v>
      </c>
      <c r="H467" t="s">
        <v>4744</v>
      </c>
    </row>
    <row r="468" spans="1:8" x14ac:dyDescent="0.3">
      <c r="A468" t="s">
        <v>4745</v>
      </c>
      <c r="B468" t="s">
        <v>4746</v>
      </c>
      <c r="C468">
        <v>14.8</v>
      </c>
      <c r="D468" t="s">
        <v>4747</v>
      </c>
      <c r="E468">
        <v>2011</v>
      </c>
      <c r="F468" t="s">
        <v>18</v>
      </c>
      <c r="G468" t="s">
        <v>44</v>
      </c>
      <c r="H468" t="s">
        <v>4748</v>
      </c>
    </row>
    <row r="469" spans="1:8" x14ac:dyDescent="0.3">
      <c r="A469" t="s">
        <v>4749</v>
      </c>
      <c r="B469" t="s">
        <v>4750</v>
      </c>
      <c r="C469" t="s">
        <v>2930</v>
      </c>
      <c r="D469" t="s">
        <v>2930</v>
      </c>
      <c r="E469" t="s">
        <v>2930</v>
      </c>
      <c r="F469" t="s">
        <v>2930</v>
      </c>
      <c r="G469" t="s">
        <v>2930</v>
      </c>
      <c r="H469" t="s">
        <v>4751</v>
      </c>
    </row>
    <row r="470" spans="1:8" x14ac:dyDescent="0.3">
      <c r="A470" t="s">
        <v>4752</v>
      </c>
      <c r="B470" t="s">
        <v>4753</v>
      </c>
      <c r="C470">
        <v>0.59</v>
      </c>
      <c r="D470" t="s">
        <v>4754</v>
      </c>
      <c r="E470">
        <v>2006</v>
      </c>
      <c r="F470" t="s">
        <v>25</v>
      </c>
      <c r="G470" t="s">
        <v>3017</v>
      </c>
      <c r="H470" t="s">
        <v>4755</v>
      </c>
    </row>
    <row r="471" spans="1:8" x14ac:dyDescent="0.3">
      <c r="A471" t="s">
        <v>4756</v>
      </c>
      <c r="B471" t="s">
        <v>4757</v>
      </c>
      <c r="C471">
        <v>19.350000000000001</v>
      </c>
      <c r="D471" t="s">
        <v>4758</v>
      </c>
      <c r="E471">
        <v>1998</v>
      </c>
      <c r="F471" t="s">
        <v>600</v>
      </c>
      <c r="G471" t="s">
        <v>2949</v>
      </c>
      <c r="H471" t="s">
        <v>4759</v>
      </c>
    </row>
    <row r="472" spans="1:8" x14ac:dyDescent="0.3">
      <c r="A472" t="s">
        <v>4760</v>
      </c>
      <c r="B472" t="s">
        <v>4761</v>
      </c>
      <c r="C472">
        <v>9.94</v>
      </c>
      <c r="D472" t="s">
        <v>4762</v>
      </c>
      <c r="E472" t="s">
        <v>2930</v>
      </c>
      <c r="F472" t="s">
        <v>25</v>
      </c>
      <c r="G472" t="s">
        <v>24</v>
      </c>
      <c r="H472" t="s">
        <v>4763</v>
      </c>
    </row>
    <row r="473" spans="1:8" x14ac:dyDescent="0.3">
      <c r="A473" t="s">
        <v>4764</v>
      </c>
      <c r="B473" t="s">
        <v>4765</v>
      </c>
      <c r="C473">
        <v>35.31</v>
      </c>
      <c r="D473" t="s">
        <v>4766</v>
      </c>
      <c r="E473">
        <v>1981</v>
      </c>
      <c r="F473" t="s">
        <v>25</v>
      </c>
      <c r="G473" t="s">
        <v>3017</v>
      </c>
      <c r="H473" t="s">
        <v>4767</v>
      </c>
    </row>
    <row r="474" spans="1:8" x14ac:dyDescent="0.3">
      <c r="A474" t="s">
        <v>4768</v>
      </c>
      <c r="B474" t="s">
        <v>4769</v>
      </c>
      <c r="C474">
        <v>38.270000000000003</v>
      </c>
      <c r="D474" t="s">
        <v>4770</v>
      </c>
      <c r="E474">
        <v>2007</v>
      </c>
      <c r="F474" t="s">
        <v>218</v>
      </c>
      <c r="G474" t="s">
        <v>217</v>
      </c>
      <c r="H474" t="s">
        <v>4771</v>
      </c>
    </row>
    <row r="475" spans="1:8" x14ac:dyDescent="0.3">
      <c r="A475" t="s">
        <v>4772</v>
      </c>
      <c r="B475" t="s">
        <v>4773</v>
      </c>
      <c r="C475">
        <v>6.1</v>
      </c>
      <c r="D475" t="s">
        <v>4774</v>
      </c>
      <c r="E475">
        <v>2014</v>
      </c>
      <c r="F475" t="s">
        <v>25</v>
      </c>
      <c r="G475" t="s">
        <v>639</v>
      </c>
      <c r="H475" t="s">
        <v>4775</v>
      </c>
    </row>
    <row r="476" spans="1:8" x14ac:dyDescent="0.3">
      <c r="A476" t="s">
        <v>4776</v>
      </c>
      <c r="B476" t="s">
        <v>4777</v>
      </c>
      <c r="C476">
        <v>5.27</v>
      </c>
      <c r="D476" t="s">
        <v>4778</v>
      </c>
      <c r="E476">
        <v>1998</v>
      </c>
      <c r="F476" t="s">
        <v>31</v>
      </c>
      <c r="G476" t="s">
        <v>3389</v>
      </c>
      <c r="H476" t="s">
        <v>4779</v>
      </c>
    </row>
    <row r="477" spans="1:8" x14ac:dyDescent="0.3">
      <c r="A477" t="s">
        <v>4780</v>
      </c>
      <c r="B477" t="s">
        <v>4781</v>
      </c>
      <c r="C477">
        <v>13.15</v>
      </c>
      <c r="D477" t="s">
        <v>4782</v>
      </c>
      <c r="E477" t="s">
        <v>2930</v>
      </c>
      <c r="F477" t="s">
        <v>31</v>
      </c>
      <c r="G477" t="s">
        <v>3463</v>
      </c>
      <c r="H477" t="s">
        <v>4783</v>
      </c>
    </row>
    <row r="478" spans="1:8" x14ac:dyDescent="0.3">
      <c r="A478" t="s">
        <v>4784</v>
      </c>
      <c r="B478" t="s">
        <v>4785</v>
      </c>
      <c r="C478">
        <v>31.52</v>
      </c>
      <c r="D478" t="s">
        <v>4786</v>
      </c>
      <c r="E478" t="s">
        <v>2930</v>
      </c>
      <c r="F478" t="s">
        <v>31</v>
      </c>
      <c r="G478" t="s">
        <v>4428</v>
      </c>
      <c r="H478" t="s">
        <v>4787</v>
      </c>
    </row>
    <row r="479" spans="1:8" x14ac:dyDescent="0.3">
      <c r="A479" t="s">
        <v>4788</v>
      </c>
      <c r="B479" t="s">
        <v>4789</v>
      </c>
      <c r="C479">
        <v>9.57</v>
      </c>
      <c r="D479" t="s">
        <v>4790</v>
      </c>
      <c r="E479" t="s">
        <v>2930</v>
      </c>
      <c r="F479" t="s">
        <v>600</v>
      </c>
      <c r="G479" t="s">
        <v>2949</v>
      </c>
      <c r="H479" t="s">
        <v>4791</v>
      </c>
    </row>
    <row r="480" spans="1:8" x14ac:dyDescent="0.3">
      <c r="A480" t="s">
        <v>4792</v>
      </c>
      <c r="B480" t="s">
        <v>4793</v>
      </c>
      <c r="C480">
        <v>13.85</v>
      </c>
      <c r="D480" t="s">
        <v>4794</v>
      </c>
      <c r="E480" t="s">
        <v>2930</v>
      </c>
      <c r="F480" t="s">
        <v>600</v>
      </c>
      <c r="G480" t="s">
        <v>2949</v>
      </c>
      <c r="H480" t="s">
        <v>4795</v>
      </c>
    </row>
    <row r="481" spans="1:8" x14ac:dyDescent="0.3">
      <c r="A481" t="s">
        <v>4796</v>
      </c>
      <c r="B481" t="s">
        <v>4797</v>
      </c>
      <c r="C481">
        <v>5.55</v>
      </c>
      <c r="D481" t="s">
        <v>4798</v>
      </c>
      <c r="E481" t="s">
        <v>2930</v>
      </c>
      <c r="F481" t="s">
        <v>2930</v>
      </c>
      <c r="G481" t="s">
        <v>2930</v>
      </c>
      <c r="H481" t="s">
        <v>4799</v>
      </c>
    </row>
    <row r="482" spans="1:8" x14ac:dyDescent="0.3">
      <c r="A482" t="s">
        <v>4800</v>
      </c>
      <c r="B482" t="s">
        <v>4801</v>
      </c>
      <c r="C482">
        <v>52.26</v>
      </c>
      <c r="D482" t="s">
        <v>4802</v>
      </c>
      <c r="E482">
        <v>1997</v>
      </c>
      <c r="F482" t="s">
        <v>3022</v>
      </c>
      <c r="G482" t="s">
        <v>3023</v>
      </c>
      <c r="H482" t="s">
        <v>4803</v>
      </c>
    </row>
    <row r="483" spans="1:8" x14ac:dyDescent="0.3">
      <c r="A483" t="s">
        <v>4804</v>
      </c>
      <c r="B483" t="s">
        <v>4805</v>
      </c>
      <c r="C483">
        <v>8.8000000000000007</v>
      </c>
      <c r="D483" t="s">
        <v>4806</v>
      </c>
      <c r="E483">
        <v>2006</v>
      </c>
      <c r="F483" t="s">
        <v>31</v>
      </c>
      <c r="G483" t="s">
        <v>387</v>
      </c>
      <c r="H483" t="s">
        <v>4807</v>
      </c>
    </row>
    <row r="484" spans="1:8" x14ac:dyDescent="0.3">
      <c r="A484" t="s">
        <v>4808</v>
      </c>
      <c r="B484" t="s">
        <v>4809</v>
      </c>
      <c r="C484">
        <v>3.89</v>
      </c>
      <c r="D484" t="s">
        <v>4810</v>
      </c>
      <c r="E484" t="s">
        <v>2930</v>
      </c>
      <c r="F484" t="s">
        <v>31</v>
      </c>
      <c r="G484" t="s">
        <v>2980</v>
      </c>
      <c r="H484" t="s">
        <v>4811</v>
      </c>
    </row>
    <row r="485" spans="1:8" x14ac:dyDescent="0.3">
      <c r="A485" t="s">
        <v>4812</v>
      </c>
      <c r="B485" t="s">
        <v>4813</v>
      </c>
      <c r="C485">
        <v>5.99</v>
      </c>
      <c r="D485" t="s">
        <v>4814</v>
      </c>
      <c r="E485" t="s">
        <v>2930</v>
      </c>
      <c r="F485" t="s">
        <v>600</v>
      </c>
      <c r="G485" t="s">
        <v>2954</v>
      </c>
      <c r="H485" t="s">
        <v>4815</v>
      </c>
    </row>
    <row r="486" spans="1:8" x14ac:dyDescent="0.3">
      <c r="A486" t="s">
        <v>4816</v>
      </c>
      <c r="B486" t="s">
        <v>4817</v>
      </c>
      <c r="C486">
        <v>1.36</v>
      </c>
      <c r="D486" t="s">
        <v>4818</v>
      </c>
      <c r="E486" t="s">
        <v>2930</v>
      </c>
      <c r="F486" t="s">
        <v>25</v>
      </c>
      <c r="G486" t="s">
        <v>3017</v>
      </c>
      <c r="H486" t="s">
        <v>4819</v>
      </c>
    </row>
    <row r="487" spans="1:8" x14ac:dyDescent="0.3">
      <c r="A487" t="s">
        <v>4820</v>
      </c>
      <c r="B487" t="s">
        <v>4821</v>
      </c>
      <c r="C487">
        <v>4.8</v>
      </c>
      <c r="D487" t="s">
        <v>4822</v>
      </c>
      <c r="E487" t="s">
        <v>2930</v>
      </c>
      <c r="F487" t="s">
        <v>600</v>
      </c>
      <c r="G487" t="s">
        <v>2949</v>
      </c>
      <c r="H487" t="s">
        <v>4823</v>
      </c>
    </row>
    <row r="488" spans="1:8" x14ac:dyDescent="0.3">
      <c r="A488" t="s">
        <v>4824</v>
      </c>
      <c r="B488" t="s">
        <v>4825</v>
      </c>
      <c r="C488">
        <v>13.43</v>
      </c>
      <c r="D488" t="s">
        <v>4826</v>
      </c>
      <c r="E488">
        <v>2004</v>
      </c>
      <c r="F488" t="s">
        <v>138</v>
      </c>
      <c r="G488" t="s">
        <v>3186</v>
      </c>
      <c r="H488" t="s">
        <v>4827</v>
      </c>
    </row>
    <row r="489" spans="1:8" x14ac:dyDescent="0.3">
      <c r="A489" t="s">
        <v>4828</v>
      </c>
      <c r="B489" t="s">
        <v>4829</v>
      </c>
      <c r="C489">
        <v>4.1399999999999997</v>
      </c>
      <c r="D489" t="s">
        <v>4830</v>
      </c>
      <c r="E489">
        <v>1997</v>
      </c>
      <c r="F489" t="s">
        <v>116</v>
      </c>
      <c r="G489" t="s">
        <v>177</v>
      </c>
      <c r="H489" t="s">
        <v>4831</v>
      </c>
    </row>
    <row r="490" spans="1:8" x14ac:dyDescent="0.3">
      <c r="A490" t="s">
        <v>4832</v>
      </c>
      <c r="B490" t="s">
        <v>4833</v>
      </c>
      <c r="C490">
        <v>91.15</v>
      </c>
      <c r="D490" t="s">
        <v>4834</v>
      </c>
      <c r="E490">
        <v>1983</v>
      </c>
      <c r="F490" t="s">
        <v>293</v>
      </c>
      <c r="G490" t="s">
        <v>3549</v>
      </c>
      <c r="H490" t="s">
        <v>4835</v>
      </c>
    </row>
    <row r="491" spans="1:8" x14ac:dyDescent="0.3">
      <c r="A491" t="s">
        <v>4836</v>
      </c>
      <c r="B491" t="s">
        <v>4837</v>
      </c>
      <c r="C491">
        <v>1.6500999999999999</v>
      </c>
      <c r="D491" t="s">
        <v>4838</v>
      </c>
      <c r="E491" t="s">
        <v>2930</v>
      </c>
      <c r="F491" t="s">
        <v>25</v>
      </c>
      <c r="G491" t="s">
        <v>62</v>
      </c>
      <c r="H491" t="s">
        <v>4839</v>
      </c>
    </row>
    <row r="492" spans="1:8" x14ac:dyDescent="0.3">
      <c r="A492" t="s">
        <v>4840</v>
      </c>
      <c r="B492" t="s">
        <v>4841</v>
      </c>
      <c r="C492">
        <v>49.25</v>
      </c>
      <c r="D492" t="s">
        <v>4842</v>
      </c>
      <c r="E492" t="s">
        <v>2930</v>
      </c>
      <c r="F492" t="s">
        <v>218</v>
      </c>
      <c r="G492" t="s">
        <v>217</v>
      </c>
      <c r="H492" t="s">
        <v>4843</v>
      </c>
    </row>
    <row r="493" spans="1:8" x14ac:dyDescent="0.3">
      <c r="A493" t="s">
        <v>4844</v>
      </c>
      <c r="B493" t="s">
        <v>4845</v>
      </c>
      <c r="C493">
        <v>3.4</v>
      </c>
      <c r="D493" t="s">
        <v>4846</v>
      </c>
      <c r="E493">
        <v>2006</v>
      </c>
      <c r="F493" t="s">
        <v>25</v>
      </c>
      <c r="G493" t="s">
        <v>24</v>
      </c>
      <c r="H493" t="s">
        <v>4847</v>
      </c>
    </row>
    <row r="494" spans="1:8" x14ac:dyDescent="0.3">
      <c r="A494" t="s">
        <v>597</v>
      </c>
      <c r="B494" t="s">
        <v>4848</v>
      </c>
      <c r="C494">
        <v>52.69</v>
      </c>
      <c r="D494" t="s">
        <v>4849</v>
      </c>
      <c r="E494" t="s">
        <v>2930</v>
      </c>
      <c r="F494" t="s">
        <v>600</v>
      </c>
      <c r="G494" t="s">
        <v>599</v>
      </c>
      <c r="H494" t="s">
        <v>4850</v>
      </c>
    </row>
    <row r="495" spans="1:8" x14ac:dyDescent="0.3">
      <c r="A495" t="s">
        <v>4851</v>
      </c>
      <c r="B495" t="s">
        <v>4852</v>
      </c>
      <c r="C495">
        <v>25.77</v>
      </c>
      <c r="D495" t="s">
        <v>4853</v>
      </c>
      <c r="E495" t="s">
        <v>2930</v>
      </c>
      <c r="F495" t="s">
        <v>600</v>
      </c>
      <c r="G495" t="s">
        <v>2949</v>
      </c>
      <c r="H495" t="s">
        <v>4854</v>
      </c>
    </row>
    <row r="496" spans="1:8" x14ac:dyDescent="0.3">
      <c r="A496" t="s">
        <v>4851</v>
      </c>
      <c r="B496" t="s">
        <v>4855</v>
      </c>
      <c r="C496">
        <v>6.4950000000000001</v>
      </c>
      <c r="D496" t="s">
        <v>2930</v>
      </c>
      <c r="E496" t="s">
        <v>2930</v>
      </c>
      <c r="F496" t="s">
        <v>600</v>
      </c>
      <c r="G496" t="s">
        <v>2949</v>
      </c>
      <c r="H496" t="s">
        <v>4856</v>
      </c>
    </row>
    <row r="497" spans="1:8" x14ac:dyDescent="0.3">
      <c r="A497" t="s">
        <v>4857</v>
      </c>
      <c r="B497" t="s">
        <v>4858</v>
      </c>
      <c r="C497">
        <v>72.709999999999994</v>
      </c>
      <c r="D497" t="s">
        <v>4859</v>
      </c>
      <c r="E497" t="s">
        <v>2930</v>
      </c>
      <c r="F497" t="s">
        <v>178</v>
      </c>
      <c r="G497" t="s">
        <v>2989</v>
      </c>
      <c r="H497" t="s">
        <v>4860</v>
      </c>
    </row>
    <row r="498" spans="1:8" x14ac:dyDescent="0.3">
      <c r="A498" t="s">
        <v>4861</v>
      </c>
      <c r="B498" t="s">
        <v>4862</v>
      </c>
      <c r="C498">
        <v>66.959999999999994</v>
      </c>
      <c r="D498" t="s">
        <v>4863</v>
      </c>
      <c r="E498">
        <v>2007</v>
      </c>
      <c r="F498" t="s">
        <v>18</v>
      </c>
      <c r="G498" t="s">
        <v>53</v>
      </c>
      <c r="H498" t="s">
        <v>4864</v>
      </c>
    </row>
    <row r="499" spans="1:8" x14ac:dyDescent="0.3">
      <c r="A499" t="s">
        <v>4865</v>
      </c>
      <c r="B499" t="s">
        <v>4866</v>
      </c>
      <c r="C499">
        <v>20.22</v>
      </c>
      <c r="D499" t="s">
        <v>4867</v>
      </c>
      <c r="E499" t="s">
        <v>2930</v>
      </c>
      <c r="F499" t="s">
        <v>600</v>
      </c>
      <c r="G499" t="s">
        <v>2949</v>
      </c>
      <c r="H499" t="s">
        <v>4868</v>
      </c>
    </row>
    <row r="500" spans="1:8" x14ac:dyDescent="0.3">
      <c r="A500" t="s">
        <v>4869</v>
      </c>
      <c r="B500" t="s">
        <v>4870</v>
      </c>
      <c r="C500">
        <v>9.75</v>
      </c>
      <c r="D500" t="s">
        <v>4871</v>
      </c>
      <c r="E500">
        <v>2015</v>
      </c>
      <c r="F500" t="s">
        <v>600</v>
      </c>
      <c r="G500" t="s">
        <v>217</v>
      </c>
      <c r="H500" t="s">
        <v>4872</v>
      </c>
    </row>
    <row r="501" spans="1:8" x14ac:dyDescent="0.3">
      <c r="A501" t="s">
        <v>4869</v>
      </c>
      <c r="B501" t="s">
        <v>4873</v>
      </c>
      <c r="C501">
        <v>0.28000000000000003</v>
      </c>
      <c r="D501" t="s">
        <v>2930</v>
      </c>
      <c r="E501">
        <v>2015</v>
      </c>
      <c r="F501" t="s">
        <v>600</v>
      </c>
      <c r="G501" t="s">
        <v>217</v>
      </c>
      <c r="H501" t="s">
        <v>4874</v>
      </c>
    </row>
    <row r="502" spans="1:8" x14ac:dyDescent="0.3">
      <c r="A502" t="s">
        <v>4869</v>
      </c>
      <c r="B502" t="s">
        <v>4875</v>
      </c>
      <c r="C502">
        <v>10.176500000000001</v>
      </c>
      <c r="D502" t="s">
        <v>2930</v>
      </c>
      <c r="E502">
        <v>2014</v>
      </c>
      <c r="F502" t="s">
        <v>2930</v>
      </c>
      <c r="G502" t="s">
        <v>2930</v>
      </c>
      <c r="H502" t="s">
        <v>4876</v>
      </c>
    </row>
    <row r="503" spans="1:8" x14ac:dyDescent="0.3">
      <c r="A503" t="s">
        <v>4869</v>
      </c>
      <c r="B503" t="s">
        <v>4877</v>
      </c>
      <c r="C503">
        <v>0.19</v>
      </c>
      <c r="D503" t="s">
        <v>2930</v>
      </c>
      <c r="E503">
        <v>2015</v>
      </c>
      <c r="F503" t="s">
        <v>600</v>
      </c>
      <c r="G503" t="s">
        <v>217</v>
      </c>
      <c r="H503" t="s">
        <v>4878</v>
      </c>
    </row>
    <row r="504" spans="1:8" x14ac:dyDescent="0.3">
      <c r="A504" t="s">
        <v>4879</v>
      </c>
      <c r="B504" t="s">
        <v>4880</v>
      </c>
      <c r="C504">
        <v>0.9</v>
      </c>
      <c r="D504" t="s">
        <v>4881</v>
      </c>
      <c r="E504" t="s">
        <v>2930</v>
      </c>
      <c r="F504" t="s">
        <v>18</v>
      </c>
      <c r="G504" t="s">
        <v>53</v>
      </c>
      <c r="H504" t="s">
        <v>4882</v>
      </c>
    </row>
    <row r="505" spans="1:8" x14ac:dyDescent="0.3">
      <c r="A505" t="s">
        <v>4883</v>
      </c>
      <c r="B505" t="s">
        <v>4884</v>
      </c>
      <c r="C505">
        <v>62.61</v>
      </c>
      <c r="D505" t="s">
        <v>4885</v>
      </c>
      <c r="E505">
        <v>2010</v>
      </c>
      <c r="F505" t="s">
        <v>600</v>
      </c>
      <c r="G505" t="s">
        <v>2971</v>
      </c>
      <c r="H505" t="s">
        <v>4886</v>
      </c>
    </row>
    <row r="506" spans="1:8" x14ac:dyDescent="0.3">
      <c r="A506" t="s">
        <v>4887</v>
      </c>
      <c r="B506" t="s">
        <v>4888</v>
      </c>
      <c r="C506">
        <v>48</v>
      </c>
      <c r="D506" t="s">
        <v>4889</v>
      </c>
      <c r="E506" t="s">
        <v>2930</v>
      </c>
      <c r="F506" t="s">
        <v>218</v>
      </c>
      <c r="G506" t="s">
        <v>217</v>
      </c>
      <c r="H506" t="s">
        <v>4890</v>
      </c>
    </row>
    <row r="507" spans="1:8" x14ac:dyDescent="0.3">
      <c r="A507" t="s">
        <v>4891</v>
      </c>
      <c r="B507" t="s">
        <v>4892</v>
      </c>
      <c r="C507">
        <v>37.75</v>
      </c>
      <c r="D507" t="s">
        <v>4893</v>
      </c>
      <c r="E507">
        <v>2013</v>
      </c>
      <c r="F507" t="s">
        <v>31</v>
      </c>
      <c r="G507" t="s">
        <v>205</v>
      </c>
      <c r="H507" t="s">
        <v>4894</v>
      </c>
    </row>
    <row r="508" spans="1:8" x14ac:dyDescent="0.3">
      <c r="A508" t="s">
        <v>4895</v>
      </c>
      <c r="B508" t="s">
        <v>4896</v>
      </c>
      <c r="C508">
        <v>14.44</v>
      </c>
      <c r="D508" t="s">
        <v>4897</v>
      </c>
      <c r="E508" t="s">
        <v>2930</v>
      </c>
      <c r="F508" t="s">
        <v>138</v>
      </c>
      <c r="G508" t="s">
        <v>4898</v>
      </c>
      <c r="H508" t="s">
        <v>4899</v>
      </c>
    </row>
    <row r="509" spans="1:8" x14ac:dyDescent="0.3">
      <c r="A509" t="s">
        <v>4900</v>
      </c>
      <c r="B509" t="s">
        <v>4901</v>
      </c>
      <c r="C509">
        <v>2.9</v>
      </c>
      <c r="D509" t="s">
        <v>4902</v>
      </c>
      <c r="E509" t="s">
        <v>2930</v>
      </c>
      <c r="F509" t="s">
        <v>25</v>
      </c>
      <c r="G509" t="s">
        <v>24</v>
      </c>
      <c r="H509" t="s">
        <v>4903</v>
      </c>
    </row>
    <row r="510" spans="1:8" x14ac:dyDescent="0.3">
      <c r="A510" t="s">
        <v>20</v>
      </c>
      <c r="B510" t="s">
        <v>4904</v>
      </c>
      <c r="C510">
        <v>123.43</v>
      </c>
      <c r="D510" t="s">
        <v>4905</v>
      </c>
      <c r="E510">
        <v>1987</v>
      </c>
      <c r="F510" t="s">
        <v>25</v>
      </c>
      <c r="G510" t="s">
        <v>24</v>
      </c>
      <c r="H510" t="s">
        <v>4906</v>
      </c>
    </row>
    <row r="511" spans="1:8" x14ac:dyDescent="0.3">
      <c r="A511" t="s">
        <v>20</v>
      </c>
      <c r="B511" t="s">
        <v>4907</v>
      </c>
      <c r="C511">
        <v>3.18</v>
      </c>
      <c r="D511" t="s">
        <v>2930</v>
      </c>
      <c r="E511" t="s">
        <v>2930</v>
      </c>
      <c r="F511" t="s">
        <v>25</v>
      </c>
      <c r="G511" t="s">
        <v>24</v>
      </c>
      <c r="H511" t="s">
        <v>4908</v>
      </c>
    </row>
    <row r="512" spans="1:8" x14ac:dyDescent="0.3">
      <c r="A512" t="s">
        <v>4909</v>
      </c>
      <c r="B512" t="s">
        <v>4910</v>
      </c>
      <c r="C512">
        <v>16.3</v>
      </c>
      <c r="D512" t="s">
        <v>4911</v>
      </c>
      <c r="E512">
        <v>2014</v>
      </c>
      <c r="F512" t="s">
        <v>25</v>
      </c>
      <c r="G512" t="s">
        <v>62</v>
      </c>
      <c r="H512" t="s">
        <v>4912</v>
      </c>
    </row>
    <row r="513" spans="1:8" x14ac:dyDescent="0.3">
      <c r="A513" t="s">
        <v>4913</v>
      </c>
      <c r="B513" t="s">
        <v>4914</v>
      </c>
      <c r="C513">
        <v>21.21</v>
      </c>
      <c r="D513" t="s">
        <v>4915</v>
      </c>
      <c r="E513" t="s">
        <v>2930</v>
      </c>
      <c r="F513" t="s">
        <v>25</v>
      </c>
      <c r="G513" t="s">
        <v>3265</v>
      </c>
      <c r="H513" t="s">
        <v>4916</v>
      </c>
    </row>
    <row r="514" spans="1:8" x14ac:dyDescent="0.3">
      <c r="A514" t="s">
        <v>4917</v>
      </c>
      <c r="B514" t="s">
        <v>4918</v>
      </c>
      <c r="C514">
        <v>2.86</v>
      </c>
      <c r="D514" t="s">
        <v>4919</v>
      </c>
      <c r="E514" t="s">
        <v>2930</v>
      </c>
      <c r="F514" t="s">
        <v>25</v>
      </c>
      <c r="G514" t="s">
        <v>24</v>
      </c>
      <c r="H514" t="s">
        <v>4920</v>
      </c>
    </row>
    <row r="515" spans="1:8" x14ac:dyDescent="0.3">
      <c r="A515" t="s">
        <v>4917</v>
      </c>
      <c r="B515" t="s">
        <v>4921</v>
      </c>
      <c r="C515">
        <v>0.56000000000000005</v>
      </c>
      <c r="D515" t="s">
        <v>2930</v>
      </c>
      <c r="E515" t="s">
        <v>2930</v>
      </c>
      <c r="F515" t="s">
        <v>25</v>
      </c>
      <c r="G515" t="s">
        <v>24</v>
      </c>
      <c r="H515" t="s">
        <v>4922</v>
      </c>
    </row>
    <row r="516" spans="1:8" x14ac:dyDescent="0.3">
      <c r="A516" t="s">
        <v>4923</v>
      </c>
      <c r="B516" t="s">
        <v>4924</v>
      </c>
      <c r="C516">
        <v>25.79</v>
      </c>
      <c r="D516" t="s">
        <v>4925</v>
      </c>
      <c r="E516" t="s">
        <v>2930</v>
      </c>
      <c r="F516" t="s">
        <v>25</v>
      </c>
      <c r="G516" t="s">
        <v>62</v>
      </c>
      <c r="H516" t="s">
        <v>4926</v>
      </c>
    </row>
    <row r="517" spans="1:8" x14ac:dyDescent="0.3">
      <c r="A517" t="s">
        <v>4927</v>
      </c>
      <c r="B517" t="s">
        <v>4928</v>
      </c>
      <c r="C517">
        <v>5.36</v>
      </c>
      <c r="D517" t="s">
        <v>4929</v>
      </c>
      <c r="E517">
        <v>2013</v>
      </c>
      <c r="F517" t="s">
        <v>25</v>
      </c>
      <c r="G517" t="s">
        <v>62</v>
      </c>
      <c r="H517" t="s">
        <v>4930</v>
      </c>
    </row>
    <row r="518" spans="1:8" x14ac:dyDescent="0.3">
      <c r="A518" t="s">
        <v>4931</v>
      </c>
      <c r="B518" t="s">
        <v>4932</v>
      </c>
      <c r="C518">
        <v>3.15</v>
      </c>
      <c r="D518" t="s">
        <v>4933</v>
      </c>
      <c r="E518" t="s">
        <v>2930</v>
      </c>
      <c r="F518" t="s">
        <v>25</v>
      </c>
      <c r="G518" t="s">
        <v>24</v>
      </c>
      <c r="H518" t="s">
        <v>4934</v>
      </c>
    </row>
    <row r="519" spans="1:8" x14ac:dyDescent="0.3">
      <c r="A519" t="s">
        <v>4935</v>
      </c>
      <c r="B519" t="s">
        <v>4936</v>
      </c>
      <c r="C519">
        <v>1.0900000000000001</v>
      </c>
      <c r="D519" t="s">
        <v>4937</v>
      </c>
      <c r="E519" t="s">
        <v>2930</v>
      </c>
      <c r="F519" t="s">
        <v>25</v>
      </c>
      <c r="G519" t="s">
        <v>24</v>
      </c>
      <c r="H519" t="s">
        <v>4938</v>
      </c>
    </row>
    <row r="520" spans="1:8" x14ac:dyDescent="0.3">
      <c r="A520" t="s">
        <v>4939</v>
      </c>
      <c r="B520" t="s">
        <v>4940</v>
      </c>
      <c r="C520">
        <v>29.61</v>
      </c>
      <c r="D520" t="s">
        <v>4941</v>
      </c>
      <c r="E520">
        <v>2012</v>
      </c>
      <c r="F520" t="s">
        <v>25</v>
      </c>
      <c r="G520" t="s">
        <v>24</v>
      </c>
      <c r="H520" t="s">
        <v>4942</v>
      </c>
    </row>
    <row r="521" spans="1:8" x14ac:dyDescent="0.3">
      <c r="A521" t="s">
        <v>4943</v>
      </c>
      <c r="B521" t="s">
        <v>4944</v>
      </c>
      <c r="C521">
        <v>11.88</v>
      </c>
      <c r="D521" t="s">
        <v>4945</v>
      </c>
      <c r="E521" t="s">
        <v>2930</v>
      </c>
      <c r="F521" t="s">
        <v>600</v>
      </c>
      <c r="G521" t="s">
        <v>2949</v>
      </c>
      <c r="H521" t="s">
        <v>4946</v>
      </c>
    </row>
    <row r="522" spans="1:8" x14ac:dyDescent="0.3">
      <c r="A522" t="s">
        <v>4947</v>
      </c>
      <c r="B522" t="s">
        <v>4948</v>
      </c>
      <c r="C522">
        <v>2.73</v>
      </c>
      <c r="D522" t="s">
        <v>4949</v>
      </c>
      <c r="E522">
        <v>1994</v>
      </c>
      <c r="F522" t="s">
        <v>31</v>
      </c>
      <c r="G522" t="s">
        <v>110</v>
      </c>
      <c r="H522" t="s">
        <v>4950</v>
      </c>
    </row>
    <row r="523" spans="1:8" x14ac:dyDescent="0.3">
      <c r="A523" t="s">
        <v>4951</v>
      </c>
      <c r="B523" t="s">
        <v>4952</v>
      </c>
      <c r="C523">
        <v>1.3</v>
      </c>
      <c r="D523" t="s">
        <v>4953</v>
      </c>
      <c r="E523" t="s">
        <v>2930</v>
      </c>
      <c r="F523" t="s">
        <v>600</v>
      </c>
      <c r="G523" t="s">
        <v>2954</v>
      </c>
      <c r="H523" t="s">
        <v>4954</v>
      </c>
    </row>
    <row r="524" spans="1:8" x14ac:dyDescent="0.3">
      <c r="A524" t="s">
        <v>4955</v>
      </c>
      <c r="B524" t="s">
        <v>4956</v>
      </c>
      <c r="C524">
        <v>9.08</v>
      </c>
      <c r="D524" t="s">
        <v>4957</v>
      </c>
      <c r="E524">
        <v>1993</v>
      </c>
      <c r="F524" t="s">
        <v>293</v>
      </c>
      <c r="G524" t="s">
        <v>4393</v>
      </c>
      <c r="H524" t="s">
        <v>4958</v>
      </c>
    </row>
    <row r="525" spans="1:8" x14ac:dyDescent="0.3">
      <c r="A525" t="s">
        <v>4955</v>
      </c>
      <c r="B525" t="s">
        <v>4959</v>
      </c>
      <c r="C525">
        <v>9.7200000000000006</v>
      </c>
      <c r="D525" t="s">
        <v>4960</v>
      </c>
      <c r="E525" t="s">
        <v>2930</v>
      </c>
      <c r="F525" t="s">
        <v>293</v>
      </c>
      <c r="G525" t="s">
        <v>4393</v>
      </c>
      <c r="H525" t="s">
        <v>4961</v>
      </c>
    </row>
    <row r="526" spans="1:8" x14ac:dyDescent="0.3">
      <c r="A526" t="s">
        <v>4962</v>
      </c>
      <c r="B526" t="s">
        <v>4963</v>
      </c>
      <c r="C526">
        <v>10.77</v>
      </c>
      <c r="D526" t="s">
        <v>4964</v>
      </c>
      <c r="E526" t="s">
        <v>2930</v>
      </c>
      <c r="F526" t="s">
        <v>600</v>
      </c>
      <c r="G526" t="s">
        <v>2949</v>
      </c>
      <c r="H526" t="s">
        <v>4965</v>
      </c>
    </row>
    <row r="527" spans="1:8" x14ac:dyDescent="0.3">
      <c r="A527" t="s">
        <v>4966</v>
      </c>
      <c r="B527" t="s">
        <v>4967</v>
      </c>
      <c r="C527" t="s">
        <v>2930</v>
      </c>
      <c r="D527" t="s">
        <v>2930</v>
      </c>
      <c r="E527" t="s">
        <v>2930</v>
      </c>
      <c r="F527" t="s">
        <v>2930</v>
      </c>
      <c r="G527" t="s">
        <v>2930</v>
      </c>
      <c r="H527" t="s">
        <v>4968</v>
      </c>
    </row>
    <row r="528" spans="1:8" x14ac:dyDescent="0.3">
      <c r="A528" t="s">
        <v>4969</v>
      </c>
      <c r="B528" t="s">
        <v>4970</v>
      </c>
      <c r="C528">
        <v>22.16</v>
      </c>
      <c r="D528" t="s">
        <v>4971</v>
      </c>
      <c r="E528">
        <v>1996</v>
      </c>
      <c r="F528" t="s">
        <v>178</v>
      </c>
      <c r="G528" t="s">
        <v>4972</v>
      </c>
      <c r="H528" t="s">
        <v>4973</v>
      </c>
    </row>
    <row r="529" spans="1:8" x14ac:dyDescent="0.3">
      <c r="A529" t="s">
        <v>4974</v>
      </c>
      <c r="B529" t="s">
        <v>4975</v>
      </c>
      <c r="C529">
        <v>38.43</v>
      </c>
      <c r="D529" t="s">
        <v>4976</v>
      </c>
      <c r="E529">
        <v>1987</v>
      </c>
      <c r="F529" t="s">
        <v>600</v>
      </c>
      <c r="G529" t="s">
        <v>2949</v>
      </c>
      <c r="H529" t="s">
        <v>4977</v>
      </c>
    </row>
    <row r="530" spans="1:8" x14ac:dyDescent="0.3">
      <c r="A530" t="s">
        <v>4978</v>
      </c>
      <c r="B530" t="s">
        <v>4979</v>
      </c>
      <c r="C530">
        <v>6.09</v>
      </c>
      <c r="D530" t="s">
        <v>4980</v>
      </c>
      <c r="E530" t="s">
        <v>2930</v>
      </c>
      <c r="F530" t="s">
        <v>31</v>
      </c>
      <c r="G530" t="s">
        <v>154</v>
      </c>
      <c r="H530" t="s">
        <v>4981</v>
      </c>
    </row>
    <row r="531" spans="1:8" x14ac:dyDescent="0.3">
      <c r="A531" t="s">
        <v>4982</v>
      </c>
      <c r="B531" t="s">
        <v>4983</v>
      </c>
      <c r="C531">
        <v>58.59</v>
      </c>
      <c r="D531" t="s">
        <v>4423</v>
      </c>
      <c r="E531">
        <v>2000</v>
      </c>
      <c r="F531" t="s">
        <v>138</v>
      </c>
      <c r="G531" t="s">
        <v>365</v>
      </c>
      <c r="H531" t="s">
        <v>4984</v>
      </c>
    </row>
    <row r="532" spans="1:8" x14ac:dyDescent="0.3">
      <c r="A532" t="s">
        <v>4985</v>
      </c>
      <c r="B532" t="s">
        <v>4986</v>
      </c>
      <c r="C532">
        <v>1.2</v>
      </c>
      <c r="D532" t="s">
        <v>4987</v>
      </c>
      <c r="E532" t="s">
        <v>2930</v>
      </c>
      <c r="F532" t="s">
        <v>18</v>
      </c>
      <c r="G532" t="s">
        <v>1000</v>
      </c>
      <c r="H532" t="s">
        <v>4988</v>
      </c>
    </row>
    <row r="533" spans="1:8" x14ac:dyDescent="0.3">
      <c r="A533" t="s">
        <v>4989</v>
      </c>
      <c r="B533" t="s">
        <v>4990</v>
      </c>
      <c r="C533">
        <v>0.373</v>
      </c>
      <c r="D533" t="s">
        <v>4991</v>
      </c>
      <c r="E533">
        <v>2012</v>
      </c>
      <c r="F533" t="s">
        <v>77</v>
      </c>
      <c r="G533" t="s">
        <v>3306</v>
      </c>
      <c r="H533" t="s">
        <v>4992</v>
      </c>
    </row>
    <row r="534" spans="1:8" x14ac:dyDescent="0.3">
      <c r="A534" t="s">
        <v>571</v>
      </c>
      <c r="B534" t="s">
        <v>4993</v>
      </c>
      <c r="C534">
        <v>72.075000000000003</v>
      </c>
      <c r="D534" t="s">
        <v>4994</v>
      </c>
      <c r="E534">
        <v>1986</v>
      </c>
      <c r="F534" t="s">
        <v>18</v>
      </c>
      <c r="G534" t="s">
        <v>44</v>
      </c>
      <c r="H534" t="s">
        <v>4995</v>
      </c>
    </row>
    <row r="535" spans="1:8" x14ac:dyDescent="0.3">
      <c r="A535" t="s">
        <v>4996</v>
      </c>
      <c r="B535" t="s">
        <v>4997</v>
      </c>
      <c r="C535">
        <v>6.63</v>
      </c>
      <c r="D535" t="s">
        <v>4998</v>
      </c>
      <c r="E535">
        <v>2014</v>
      </c>
      <c r="F535" t="s">
        <v>25</v>
      </c>
      <c r="G535" t="s">
        <v>24</v>
      </c>
      <c r="H535" t="s">
        <v>4999</v>
      </c>
    </row>
    <row r="536" spans="1:8" x14ac:dyDescent="0.3">
      <c r="A536" t="s">
        <v>5000</v>
      </c>
      <c r="B536" t="s">
        <v>5001</v>
      </c>
      <c r="C536">
        <v>5.5</v>
      </c>
      <c r="D536" t="s">
        <v>5002</v>
      </c>
      <c r="E536">
        <v>1997</v>
      </c>
      <c r="F536" t="s">
        <v>25</v>
      </c>
      <c r="G536" t="s">
        <v>3017</v>
      </c>
      <c r="H536" t="s">
        <v>5003</v>
      </c>
    </row>
    <row r="537" spans="1:8" x14ac:dyDescent="0.3">
      <c r="A537" t="s">
        <v>5004</v>
      </c>
      <c r="B537" t="s">
        <v>5005</v>
      </c>
      <c r="C537">
        <v>0.93799999999999994</v>
      </c>
      <c r="D537" t="s">
        <v>5006</v>
      </c>
      <c r="E537" t="s">
        <v>2930</v>
      </c>
      <c r="F537" t="s">
        <v>138</v>
      </c>
      <c r="G537" t="s">
        <v>639</v>
      </c>
      <c r="H537" t="s">
        <v>5007</v>
      </c>
    </row>
    <row r="538" spans="1:8" x14ac:dyDescent="0.3">
      <c r="A538" t="s">
        <v>5008</v>
      </c>
      <c r="B538" t="s">
        <v>5009</v>
      </c>
      <c r="C538">
        <v>19.2</v>
      </c>
      <c r="D538" t="s">
        <v>5010</v>
      </c>
      <c r="E538" t="s">
        <v>2930</v>
      </c>
      <c r="F538" t="s">
        <v>18</v>
      </c>
      <c r="G538" t="s">
        <v>53</v>
      </c>
      <c r="H538" t="s">
        <v>5011</v>
      </c>
    </row>
    <row r="539" spans="1:8" x14ac:dyDescent="0.3">
      <c r="A539" t="s">
        <v>5012</v>
      </c>
      <c r="B539" t="s">
        <v>5013</v>
      </c>
      <c r="C539">
        <v>26.02</v>
      </c>
      <c r="D539" t="s">
        <v>5014</v>
      </c>
      <c r="E539">
        <v>2009</v>
      </c>
      <c r="F539" t="s">
        <v>18</v>
      </c>
      <c r="G539" t="s">
        <v>17</v>
      </c>
      <c r="H539" t="s">
        <v>5015</v>
      </c>
    </row>
    <row r="540" spans="1:8" x14ac:dyDescent="0.3">
      <c r="A540" t="s">
        <v>5016</v>
      </c>
      <c r="B540" t="s">
        <v>5017</v>
      </c>
      <c r="C540">
        <v>2.7</v>
      </c>
      <c r="D540" t="s">
        <v>5018</v>
      </c>
      <c r="E540" t="s">
        <v>2930</v>
      </c>
      <c r="F540" t="s">
        <v>31</v>
      </c>
      <c r="G540" t="s">
        <v>387</v>
      </c>
      <c r="H540" t="s">
        <v>5019</v>
      </c>
    </row>
    <row r="541" spans="1:8" x14ac:dyDescent="0.3">
      <c r="A541" t="s">
        <v>5016</v>
      </c>
      <c r="B541" t="s">
        <v>5020</v>
      </c>
      <c r="C541">
        <v>0.2999</v>
      </c>
      <c r="D541" t="s">
        <v>2930</v>
      </c>
      <c r="E541" t="s">
        <v>2930</v>
      </c>
      <c r="F541" t="s">
        <v>31</v>
      </c>
      <c r="G541" t="s">
        <v>387</v>
      </c>
      <c r="H541" t="s">
        <v>5021</v>
      </c>
    </row>
    <row r="542" spans="1:8" x14ac:dyDescent="0.3">
      <c r="A542" t="s">
        <v>5022</v>
      </c>
      <c r="B542" t="s">
        <v>5023</v>
      </c>
      <c r="C542">
        <v>1.5884</v>
      </c>
      <c r="D542" t="s">
        <v>5024</v>
      </c>
      <c r="E542">
        <v>1997</v>
      </c>
      <c r="F542" t="s">
        <v>293</v>
      </c>
      <c r="G542" t="s">
        <v>4393</v>
      </c>
      <c r="H542" t="s">
        <v>5025</v>
      </c>
    </row>
    <row r="543" spans="1:8" x14ac:dyDescent="0.3">
      <c r="A543" t="s">
        <v>5026</v>
      </c>
      <c r="B543" t="s">
        <v>5027</v>
      </c>
      <c r="C543">
        <v>9.77</v>
      </c>
      <c r="D543" t="s">
        <v>5028</v>
      </c>
      <c r="E543">
        <v>2013</v>
      </c>
      <c r="F543" t="s">
        <v>600</v>
      </c>
      <c r="G543" t="s">
        <v>217</v>
      </c>
      <c r="H543" t="s">
        <v>5029</v>
      </c>
    </row>
    <row r="544" spans="1:8" x14ac:dyDescent="0.3">
      <c r="A544" t="s">
        <v>5026</v>
      </c>
      <c r="B544" t="s">
        <v>5030</v>
      </c>
      <c r="C544">
        <v>10.02</v>
      </c>
      <c r="D544" t="s">
        <v>2930</v>
      </c>
      <c r="E544">
        <v>2012</v>
      </c>
      <c r="F544" t="s">
        <v>600</v>
      </c>
      <c r="G544" t="s">
        <v>217</v>
      </c>
      <c r="H544" t="s">
        <v>5031</v>
      </c>
    </row>
    <row r="545" spans="1:8" x14ac:dyDescent="0.3">
      <c r="A545" t="s">
        <v>5026</v>
      </c>
      <c r="B545" t="s">
        <v>5032</v>
      </c>
      <c r="C545">
        <v>0.55000000000000004</v>
      </c>
      <c r="D545" t="s">
        <v>2930</v>
      </c>
      <c r="E545">
        <v>2013</v>
      </c>
      <c r="F545" t="s">
        <v>600</v>
      </c>
      <c r="G545" t="s">
        <v>217</v>
      </c>
      <c r="H545" t="s">
        <v>5033</v>
      </c>
    </row>
    <row r="546" spans="1:8" x14ac:dyDescent="0.3">
      <c r="A546" t="s">
        <v>5034</v>
      </c>
      <c r="B546" t="s">
        <v>5035</v>
      </c>
      <c r="C546">
        <v>31.07</v>
      </c>
      <c r="D546" t="s">
        <v>5036</v>
      </c>
      <c r="E546">
        <v>2006</v>
      </c>
      <c r="F546" t="s">
        <v>138</v>
      </c>
      <c r="G546" t="s">
        <v>3539</v>
      </c>
      <c r="H546" t="s">
        <v>5037</v>
      </c>
    </row>
    <row r="547" spans="1:8" x14ac:dyDescent="0.3">
      <c r="A547" t="s">
        <v>207</v>
      </c>
      <c r="B547" t="s">
        <v>5038</v>
      </c>
      <c r="C547">
        <v>175.89</v>
      </c>
      <c r="D547" t="s">
        <v>5039</v>
      </c>
      <c r="E547" t="s">
        <v>2930</v>
      </c>
      <c r="F547" t="s">
        <v>31</v>
      </c>
      <c r="G547" t="s">
        <v>30</v>
      </c>
      <c r="H547" t="s">
        <v>5040</v>
      </c>
    </row>
    <row r="548" spans="1:8" x14ac:dyDescent="0.3">
      <c r="A548" t="s">
        <v>5041</v>
      </c>
      <c r="B548" t="s">
        <v>5042</v>
      </c>
      <c r="C548">
        <v>11.53</v>
      </c>
      <c r="D548" t="s">
        <v>5043</v>
      </c>
      <c r="E548">
        <v>2010</v>
      </c>
      <c r="F548" t="s">
        <v>600</v>
      </c>
      <c r="G548" t="s">
        <v>2954</v>
      </c>
      <c r="H548" t="s">
        <v>5044</v>
      </c>
    </row>
    <row r="549" spans="1:8" x14ac:dyDescent="0.3">
      <c r="A549" t="s">
        <v>341</v>
      </c>
      <c r="B549" t="s">
        <v>5045</v>
      </c>
      <c r="C549">
        <v>82.48</v>
      </c>
      <c r="D549" t="s">
        <v>5046</v>
      </c>
      <c r="E549">
        <v>1996</v>
      </c>
      <c r="F549" t="s">
        <v>18</v>
      </c>
      <c r="G549" t="s">
        <v>17</v>
      </c>
      <c r="H549" t="s">
        <v>5047</v>
      </c>
    </row>
    <row r="550" spans="1:8" x14ac:dyDescent="0.3">
      <c r="A550" t="s">
        <v>5048</v>
      </c>
      <c r="B550" t="s">
        <v>5049</v>
      </c>
      <c r="C550">
        <v>6.1</v>
      </c>
      <c r="D550" t="s">
        <v>2930</v>
      </c>
      <c r="E550">
        <v>2015</v>
      </c>
      <c r="F550" t="s">
        <v>2930</v>
      </c>
      <c r="G550" t="s">
        <v>2930</v>
      </c>
      <c r="H550" t="s">
        <v>5050</v>
      </c>
    </row>
    <row r="551" spans="1:8" x14ac:dyDescent="0.3">
      <c r="A551" t="s">
        <v>5051</v>
      </c>
      <c r="B551" t="s">
        <v>5052</v>
      </c>
      <c r="C551">
        <v>4.1399999999999997</v>
      </c>
      <c r="D551" t="s">
        <v>5053</v>
      </c>
      <c r="E551" t="s">
        <v>2930</v>
      </c>
      <c r="F551" t="s">
        <v>25</v>
      </c>
      <c r="G551" t="s">
        <v>24</v>
      </c>
      <c r="H551" t="s">
        <v>5054</v>
      </c>
    </row>
    <row r="552" spans="1:8" x14ac:dyDescent="0.3">
      <c r="A552" t="s">
        <v>5055</v>
      </c>
      <c r="B552" t="s">
        <v>5056</v>
      </c>
      <c r="C552">
        <v>30.09</v>
      </c>
      <c r="D552" t="s">
        <v>5057</v>
      </c>
      <c r="E552" t="s">
        <v>2930</v>
      </c>
      <c r="F552" t="s">
        <v>600</v>
      </c>
      <c r="G552" t="s">
        <v>2949</v>
      </c>
      <c r="H552" t="s">
        <v>5058</v>
      </c>
    </row>
    <row r="553" spans="1:8" x14ac:dyDescent="0.3">
      <c r="A553" t="s">
        <v>5059</v>
      </c>
      <c r="B553" t="s">
        <v>5060</v>
      </c>
      <c r="C553">
        <v>8.27</v>
      </c>
      <c r="D553" t="s">
        <v>5061</v>
      </c>
      <c r="E553">
        <v>2012</v>
      </c>
      <c r="F553" t="s">
        <v>25</v>
      </c>
      <c r="G553" t="s">
        <v>24</v>
      </c>
      <c r="H553" t="s">
        <v>5062</v>
      </c>
    </row>
    <row r="554" spans="1:8" x14ac:dyDescent="0.3">
      <c r="A554" t="s">
        <v>5063</v>
      </c>
      <c r="B554" t="s">
        <v>5064</v>
      </c>
      <c r="C554">
        <v>27.119900000000001</v>
      </c>
      <c r="D554" t="s">
        <v>5065</v>
      </c>
      <c r="E554" t="s">
        <v>2930</v>
      </c>
      <c r="F554" t="s">
        <v>600</v>
      </c>
      <c r="G554" t="s">
        <v>2949</v>
      </c>
      <c r="H554" t="s">
        <v>5066</v>
      </c>
    </row>
    <row r="555" spans="1:8" x14ac:dyDescent="0.3">
      <c r="A555" t="s">
        <v>5067</v>
      </c>
      <c r="B555" t="s">
        <v>5068</v>
      </c>
      <c r="C555">
        <v>18.36</v>
      </c>
      <c r="D555" t="s">
        <v>5069</v>
      </c>
      <c r="E555" t="s">
        <v>2930</v>
      </c>
      <c r="F555" t="s">
        <v>77</v>
      </c>
      <c r="G555" t="s">
        <v>4201</v>
      </c>
      <c r="H555" t="s">
        <v>5070</v>
      </c>
    </row>
    <row r="556" spans="1:8" x14ac:dyDescent="0.3">
      <c r="A556" t="s">
        <v>5071</v>
      </c>
      <c r="B556" t="s">
        <v>5072</v>
      </c>
      <c r="C556">
        <v>14.4</v>
      </c>
      <c r="D556" t="s">
        <v>5073</v>
      </c>
      <c r="E556">
        <v>2004</v>
      </c>
      <c r="F556" t="s">
        <v>600</v>
      </c>
      <c r="G556" t="s">
        <v>2954</v>
      </c>
      <c r="H556" t="s">
        <v>5074</v>
      </c>
    </row>
    <row r="557" spans="1:8" x14ac:dyDescent="0.3">
      <c r="A557" t="s">
        <v>5075</v>
      </c>
      <c r="B557" t="s">
        <v>5076</v>
      </c>
      <c r="C557">
        <v>16.16</v>
      </c>
      <c r="D557" t="s">
        <v>5077</v>
      </c>
      <c r="E557" t="s">
        <v>2930</v>
      </c>
      <c r="F557" t="s">
        <v>600</v>
      </c>
      <c r="G557" t="s">
        <v>3621</v>
      </c>
      <c r="H557" t="s">
        <v>5078</v>
      </c>
    </row>
    <row r="558" spans="1:8" x14ac:dyDescent="0.3">
      <c r="A558" t="s">
        <v>5079</v>
      </c>
      <c r="B558" t="s">
        <v>5080</v>
      </c>
      <c r="C558">
        <v>56.96</v>
      </c>
      <c r="D558" t="s">
        <v>5081</v>
      </c>
      <c r="E558">
        <v>1997</v>
      </c>
      <c r="F558" t="s">
        <v>31</v>
      </c>
      <c r="G558" t="s">
        <v>578</v>
      </c>
      <c r="H558" t="s">
        <v>5082</v>
      </c>
    </row>
    <row r="559" spans="1:8" x14ac:dyDescent="0.3">
      <c r="A559" t="s">
        <v>5083</v>
      </c>
      <c r="B559" t="s">
        <v>5084</v>
      </c>
      <c r="C559">
        <v>41.75</v>
      </c>
      <c r="D559" t="s">
        <v>4770</v>
      </c>
      <c r="E559">
        <v>2013</v>
      </c>
      <c r="F559" t="s">
        <v>25</v>
      </c>
      <c r="G559" t="s">
        <v>24</v>
      </c>
      <c r="H559" t="s">
        <v>5085</v>
      </c>
    </row>
    <row r="560" spans="1:8" x14ac:dyDescent="0.3">
      <c r="A560" t="s">
        <v>5086</v>
      </c>
      <c r="B560" t="s">
        <v>5087</v>
      </c>
      <c r="C560">
        <v>4.24</v>
      </c>
      <c r="D560" t="s">
        <v>5088</v>
      </c>
      <c r="E560" t="s">
        <v>2930</v>
      </c>
      <c r="F560" t="s">
        <v>178</v>
      </c>
      <c r="G560" t="s">
        <v>5089</v>
      </c>
      <c r="H560" t="s">
        <v>5090</v>
      </c>
    </row>
    <row r="561" spans="1:8" x14ac:dyDescent="0.3">
      <c r="A561" t="s">
        <v>5091</v>
      </c>
      <c r="B561" t="s">
        <v>5092</v>
      </c>
      <c r="C561">
        <v>1.31</v>
      </c>
      <c r="D561" t="s">
        <v>5093</v>
      </c>
      <c r="E561" t="s">
        <v>2930</v>
      </c>
      <c r="F561" t="s">
        <v>31</v>
      </c>
      <c r="G561" t="s">
        <v>5094</v>
      </c>
      <c r="H561" t="s">
        <v>5095</v>
      </c>
    </row>
    <row r="562" spans="1:8" x14ac:dyDescent="0.3">
      <c r="A562" t="s">
        <v>5096</v>
      </c>
      <c r="B562" t="s">
        <v>5097</v>
      </c>
      <c r="C562">
        <v>6.78</v>
      </c>
      <c r="D562" t="s">
        <v>5098</v>
      </c>
      <c r="E562" t="s">
        <v>2930</v>
      </c>
      <c r="F562" t="s">
        <v>138</v>
      </c>
      <c r="G562" t="s">
        <v>3670</v>
      </c>
      <c r="H562" t="s">
        <v>5099</v>
      </c>
    </row>
    <row r="563" spans="1:8" x14ac:dyDescent="0.3">
      <c r="A563" t="s">
        <v>5100</v>
      </c>
      <c r="B563" t="s">
        <v>5101</v>
      </c>
      <c r="C563">
        <v>2.4</v>
      </c>
      <c r="D563" t="s">
        <v>5102</v>
      </c>
      <c r="E563" t="s">
        <v>2930</v>
      </c>
      <c r="F563" t="s">
        <v>218</v>
      </c>
      <c r="G563" t="s">
        <v>308</v>
      </c>
      <c r="H563" t="s">
        <v>5103</v>
      </c>
    </row>
    <row r="564" spans="1:8" x14ac:dyDescent="0.3">
      <c r="A564" t="s">
        <v>5104</v>
      </c>
      <c r="B564" t="s">
        <v>5105</v>
      </c>
      <c r="C564">
        <v>77.25</v>
      </c>
      <c r="D564" t="s">
        <v>4915</v>
      </c>
      <c r="E564" t="s">
        <v>2930</v>
      </c>
      <c r="F564" t="s">
        <v>25</v>
      </c>
      <c r="G564" t="s">
        <v>62</v>
      </c>
      <c r="H564" t="s">
        <v>5106</v>
      </c>
    </row>
    <row r="565" spans="1:8" x14ac:dyDescent="0.3">
      <c r="A565" t="s">
        <v>5107</v>
      </c>
      <c r="B565" t="s">
        <v>5108</v>
      </c>
      <c r="C565">
        <v>0.87990000000000002</v>
      </c>
      <c r="D565" t="s">
        <v>5109</v>
      </c>
      <c r="E565" t="s">
        <v>2930</v>
      </c>
      <c r="F565" t="s">
        <v>138</v>
      </c>
      <c r="G565" t="s">
        <v>4596</v>
      </c>
      <c r="H565" t="s">
        <v>5110</v>
      </c>
    </row>
    <row r="566" spans="1:8" x14ac:dyDescent="0.3">
      <c r="A566" t="s">
        <v>5111</v>
      </c>
      <c r="B566" t="s">
        <v>5112</v>
      </c>
      <c r="C566">
        <v>2.9801000000000002</v>
      </c>
      <c r="D566" t="s">
        <v>5113</v>
      </c>
      <c r="E566">
        <v>2013</v>
      </c>
      <c r="F566" t="s">
        <v>600</v>
      </c>
      <c r="G566" t="s">
        <v>2949</v>
      </c>
      <c r="H566" t="s">
        <v>5114</v>
      </c>
    </row>
    <row r="567" spans="1:8" x14ac:dyDescent="0.3">
      <c r="A567" t="s">
        <v>5115</v>
      </c>
      <c r="B567" t="s">
        <v>5116</v>
      </c>
      <c r="C567">
        <v>5.8654999999999999</v>
      </c>
      <c r="D567" t="s">
        <v>5117</v>
      </c>
      <c r="E567">
        <v>2004</v>
      </c>
      <c r="F567" t="s">
        <v>218</v>
      </c>
      <c r="G567" t="s">
        <v>217</v>
      </c>
      <c r="H567" t="s">
        <v>5118</v>
      </c>
    </row>
    <row r="568" spans="1:8" x14ac:dyDescent="0.3">
      <c r="A568" t="s">
        <v>5119</v>
      </c>
      <c r="B568" t="s">
        <v>5120</v>
      </c>
      <c r="C568">
        <v>0.85</v>
      </c>
      <c r="D568" t="s">
        <v>5121</v>
      </c>
      <c r="E568" t="s">
        <v>2930</v>
      </c>
      <c r="F568" t="s">
        <v>138</v>
      </c>
      <c r="G568" t="s">
        <v>5122</v>
      </c>
      <c r="H568" t="s">
        <v>5123</v>
      </c>
    </row>
    <row r="569" spans="1:8" x14ac:dyDescent="0.3">
      <c r="A569" t="s">
        <v>5124</v>
      </c>
      <c r="B569" t="s">
        <v>5125</v>
      </c>
      <c r="C569">
        <v>3.2</v>
      </c>
      <c r="D569" t="s">
        <v>5126</v>
      </c>
      <c r="E569" t="s">
        <v>2930</v>
      </c>
      <c r="F569" t="s">
        <v>600</v>
      </c>
      <c r="G569" t="s">
        <v>5127</v>
      </c>
      <c r="H569" t="s">
        <v>5128</v>
      </c>
    </row>
    <row r="570" spans="1:8" x14ac:dyDescent="0.3">
      <c r="A570" t="s">
        <v>5129</v>
      </c>
      <c r="B570" t="s">
        <v>5130</v>
      </c>
      <c r="C570">
        <v>0.34010000000000001</v>
      </c>
      <c r="D570" t="s">
        <v>5131</v>
      </c>
      <c r="E570" t="s">
        <v>2930</v>
      </c>
      <c r="F570" t="s">
        <v>178</v>
      </c>
      <c r="G570" t="s">
        <v>2989</v>
      </c>
      <c r="H570" t="s">
        <v>5132</v>
      </c>
    </row>
    <row r="571" spans="1:8" x14ac:dyDescent="0.3">
      <c r="A571" t="s">
        <v>5133</v>
      </c>
      <c r="B571" t="s">
        <v>5134</v>
      </c>
      <c r="C571">
        <v>3.3201000000000001</v>
      </c>
      <c r="D571" t="s">
        <v>5135</v>
      </c>
      <c r="E571" t="s">
        <v>2930</v>
      </c>
      <c r="F571" t="s">
        <v>18</v>
      </c>
      <c r="G571" t="s">
        <v>17</v>
      </c>
      <c r="H571" t="s">
        <v>5136</v>
      </c>
    </row>
    <row r="572" spans="1:8" x14ac:dyDescent="0.3">
      <c r="A572" t="s">
        <v>5137</v>
      </c>
      <c r="B572" t="s">
        <v>5138</v>
      </c>
      <c r="C572">
        <v>2.7</v>
      </c>
      <c r="D572" t="s">
        <v>5139</v>
      </c>
      <c r="E572" t="s">
        <v>2930</v>
      </c>
      <c r="F572" t="s">
        <v>293</v>
      </c>
      <c r="G572" t="s">
        <v>292</v>
      </c>
      <c r="H572" t="s">
        <v>5140</v>
      </c>
    </row>
    <row r="573" spans="1:8" x14ac:dyDescent="0.3">
      <c r="A573" t="s">
        <v>5141</v>
      </c>
      <c r="B573" t="s">
        <v>5142</v>
      </c>
      <c r="C573">
        <v>22.07</v>
      </c>
      <c r="D573" t="s">
        <v>5014</v>
      </c>
      <c r="E573">
        <v>2010</v>
      </c>
      <c r="F573" t="s">
        <v>31</v>
      </c>
      <c r="G573" t="s">
        <v>154</v>
      </c>
      <c r="H573" t="s">
        <v>5143</v>
      </c>
    </row>
    <row r="574" spans="1:8" x14ac:dyDescent="0.3">
      <c r="A574" t="s">
        <v>5144</v>
      </c>
      <c r="B574" t="s">
        <v>5145</v>
      </c>
      <c r="C574">
        <v>18.39</v>
      </c>
      <c r="D574" t="s">
        <v>5146</v>
      </c>
      <c r="E574" t="s">
        <v>2930</v>
      </c>
      <c r="F574" t="s">
        <v>18</v>
      </c>
      <c r="G574" t="s">
        <v>17</v>
      </c>
      <c r="H574" t="s">
        <v>5147</v>
      </c>
    </row>
    <row r="575" spans="1:8" x14ac:dyDescent="0.3">
      <c r="A575" t="s">
        <v>5148</v>
      </c>
      <c r="B575" t="s">
        <v>5149</v>
      </c>
      <c r="C575">
        <v>2.1000999999999999</v>
      </c>
      <c r="D575" t="s">
        <v>5150</v>
      </c>
      <c r="E575" t="s">
        <v>2930</v>
      </c>
      <c r="F575" t="s">
        <v>178</v>
      </c>
      <c r="G575" t="s">
        <v>5151</v>
      </c>
      <c r="H575" t="s">
        <v>5152</v>
      </c>
    </row>
    <row r="576" spans="1:8" x14ac:dyDescent="0.3">
      <c r="A576" t="s">
        <v>5153</v>
      </c>
      <c r="B576" t="s">
        <v>5154</v>
      </c>
      <c r="C576">
        <v>0.7198</v>
      </c>
      <c r="D576" t="s">
        <v>5155</v>
      </c>
      <c r="E576" t="s">
        <v>2930</v>
      </c>
      <c r="F576" t="s">
        <v>218</v>
      </c>
      <c r="G576" t="s">
        <v>217</v>
      </c>
      <c r="H576" t="s">
        <v>5156</v>
      </c>
    </row>
    <row r="577" spans="1:8" x14ac:dyDescent="0.3">
      <c r="A577" t="s">
        <v>5157</v>
      </c>
      <c r="B577" t="s">
        <v>5158</v>
      </c>
      <c r="C577" t="s">
        <v>2930</v>
      </c>
      <c r="D577" t="s">
        <v>2930</v>
      </c>
      <c r="E577" t="s">
        <v>2930</v>
      </c>
      <c r="F577" t="s">
        <v>2930</v>
      </c>
      <c r="G577" t="s">
        <v>2930</v>
      </c>
      <c r="H577" t="s">
        <v>5159</v>
      </c>
    </row>
    <row r="578" spans="1:8" x14ac:dyDescent="0.3">
      <c r="A578" t="s">
        <v>5160</v>
      </c>
      <c r="B578" t="s">
        <v>5161</v>
      </c>
      <c r="C578">
        <v>1.01</v>
      </c>
      <c r="D578" t="s">
        <v>5162</v>
      </c>
      <c r="E578">
        <v>2010</v>
      </c>
      <c r="F578" t="s">
        <v>293</v>
      </c>
      <c r="G578" t="s">
        <v>5163</v>
      </c>
      <c r="H578" t="s">
        <v>5164</v>
      </c>
    </row>
    <row r="579" spans="1:8" x14ac:dyDescent="0.3">
      <c r="A579" t="s">
        <v>5165</v>
      </c>
      <c r="B579" t="s">
        <v>5166</v>
      </c>
      <c r="C579">
        <v>1.83</v>
      </c>
      <c r="D579" t="s">
        <v>5167</v>
      </c>
      <c r="E579">
        <v>2007</v>
      </c>
      <c r="F579" t="s">
        <v>18</v>
      </c>
      <c r="G579" t="s">
        <v>53</v>
      </c>
      <c r="H579" t="s">
        <v>5168</v>
      </c>
    </row>
    <row r="580" spans="1:8" x14ac:dyDescent="0.3">
      <c r="A580" t="s">
        <v>5169</v>
      </c>
      <c r="B580" t="s">
        <v>5170</v>
      </c>
      <c r="C580">
        <v>1.02</v>
      </c>
      <c r="D580" t="s">
        <v>5171</v>
      </c>
      <c r="E580">
        <v>2005</v>
      </c>
      <c r="F580" t="s">
        <v>218</v>
      </c>
      <c r="G580" t="s">
        <v>217</v>
      </c>
      <c r="H580" t="s">
        <v>5172</v>
      </c>
    </row>
    <row r="581" spans="1:8" x14ac:dyDescent="0.3">
      <c r="A581" t="s">
        <v>5173</v>
      </c>
      <c r="B581" t="s">
        <v>5174</v>
      </c>
      <c r="C581">
        <v>4.26</v>
      </c>
      <c r="D581" t="s">
        <v>5175</v>
      </c>
      <c r="E581" t="s">
        <v>2930</v>
      </c>
      <c r="F581" t="s">
        <v>138</v>
      </c>
      <c r="G581" t="s">
        <v>5163</v>
      </c>
      <c r="H581" t="s">
        <v>5176</v>
      </c>
    </row>
    <row r="582" spans="1:8" x14ac:dyDescent="0.3">
      <c r="A582" t="s">
        <v>5177</v>
      </c>
      <c r="B582" t="s">
        <v>5178</v>
      </c>
      <c r="C582">
        <v>2.2101000000000002</v>
      </c>
      <c r="D582" t="s">
        <v>5179</v>
      </c>
      <c r="E582" t="s">
        <v>2930</v>
      </c>
      <c r="F582" t="s">
        <v>31</v>
      </c>
      <c r="G582" t="s">
        <v>3249</v>
      </c>
      <c r="H582" t="s">
        <v>5180</v>
      </c>
    </row>
    <row r="583" spans="1:8" x14ac:dyDescent="0.3">
      <c r="A583" t="s">
        <v>5181</v>
      </c>
      <c r="B583" t="s">
        <v>5182</v>
      </c>
      <c r="C583">
        <v>10.46</v>
      </c>
      <c r="D583" t="s">
        <v>5183</v>
      </c>
      <c r="E583">
        <v>2010</v>
      </c>
      <c r="F583" t="s">
        <v>18</v>
      </c>
      <c r="G583" t="s">
        <v>44</v>
      </c>
      <c r="H583" t="s">
        <v>5184</v>
      </c>
    </row>
    <row r="584" spans="1:8" x14ac:dyDescent="0.3">
      <c r="A584" t="s">
        <v>5185</v>
      </c>
      <c r="B584" t="s">
        <v>5186</v>
      </c>
      <c r="C584">
        <v>1.59</v>
      </c>
      <c r="D584" t="s">
        <v>5187</v>
      </c>
      <c r="E584" t="s">
        <v>2930</v>
      </c>
      <c r="F584" t="s">
        <v>18</v>
      </c>
      <c r="G584" t="s">
        <v>3249</v>
      </c>
      <c r="H584" t="s">
        <v>5188</v>
      </c>
    </row>
    <row r="585" spans="1:8" x14ac:dyDescent="0.3">
      <c r="A585" t="s">
        <v>5189</v>
      </c>
      <c r="B585" t="s">
        <v>5190</v>
      </c>
      <c r="C585">
        <v>23.65</v>
      </c>
      <c r="D585" t="s">
        <v>5191</v>
      </c>
      <c r="E585" t="s">
        <v>2930</v>
      </c>
      <c r="F585" t="s">
        <v>18</v>
      </c>
      <c r="G585" t="s">
        <v>53</v>
      </c>
      <c r="H585" t="s">
        <v>5192</v>
      </c>
    </row>
    <row r="586" spans="1:8" x14ac:dyDescent="0.3">
      <c r="A586" t="s">
        <v>5193</v>
      </c>
      <c r="B586" t="s">
        <v>5194</v>
      </c>
      <c r="C586">
        <v>26.636800000000001</v>
      </c>
      <c r="D586" t="s">
        <v>2930</v>
      </c>
      <c r="E586" t="s">
        <v>2930</v>
      </c>
      <c r="F586" t="s">
        <v>31</v>
      </c>
      <c r="G586" t="s">
        <v>3306</v>
      </c>
      <c r="H586" t="s">
        <v>5195</v>
      </c>
    </row>
    <row r="587" spans="1:8" x14ac:dyDescent="0.3">
      <c r="A587" t="s">
        <v>5193</v>
      </c>
      <c r="B587" t="s">
        <v>5196</v>
      </c>
      <c r="C587">
        <v>25.46</v>
      </c>
      <c r="D587" t="s">
        <v>5197</v>
      </c>
      <c r="E587" t="s">
        <v>2930</v>
      </c>
      <c r="F587" t="s">
        <v>31</v>
      </c>
      <c r="G587" t="s">
        <v>3306</v>
      </c>
      <c r="H587" t="s">
        <v>5198</v>
      </c>
    </row>
    <row r="588" spans="1:8" x14ac:dyDescent="0.3">
      <c r="A588" t="s">
        <v>5193</v>
      </c>
      <c r="B588" t="s">
        <v>5199</v>
      </c>
      <c r="C588">
        <v>26.669699999999999</v>
      </c>
      <c r="D588" t="s">
        <v>5200</v>
      </c>
      <c r="E588" t="s">
        <v>2930</v>
      </c>
      <c r="F588" t="s">
        <v>31</v>
      </c>
      <c r="G588" t="s">
        <v>3306</v>
      </c>
      <c r="H588" t="s">
        <v>5201</v>
      </c>
    </row>
    <row r="589" spans="1:8" x14ac:dyDescent="0.3">
      <c r="A589" t="s">
        <v>5193</v>
      </c>
      <c r="B589" t="s">
        <v>5202</v>
      </c>
      <c r="C589">
        <v>28.63</v>
      </c>
      <c r="D589" t="s">
        <v>5203</v>
      </c>
      <c r="E589" t="s">
        <v>2930</v>
      </c>
      <c r="F589" t="s">
        <v>31</v>
      </c>
      <c r="G589" t="s">
        <v>3306</v>
      </c>
      <c r="H589" t="s">
        <v>5204</v>
      </c>
    </row>
    <row r="590" spans="1:8" x14ac:dyDescent="0.3">
      <c r="A590" t="s">
        <v>5193</v>
      </c>
      <c r="B590" t="s">
        <v>5205</v>
      </c>
      <c r="C590">
        <v>31</v>
      </c>
      <c r="D590" t="s">
        <v>5206</v>
      </c>
      <c r="E590" t="s">
        <v>2930</v>
      </c>
      <c r="F590" t="s">
        <v>31</v>
      </c>
      <c r="G590" t="s">
        <v>3306</v>
      </c>
      <c r="H590" t="s">
        <v>5207</v>
      </c>
    </row>
    <row r="591" spans="1:8" x14ac:dyDescent="0.3">
      <c r="A591" t="s">
        <v>5208</v>
      </c>
      <c r="B591" t="s">
        <v>5209</v>
      </c>
      <c r="C591">
        <v>104</v>
      </c>
      <c r="D591" t="s">
        <v>5210</v>
      </c>
      <c r="E591" t="s">
        <v>2930</v>
      </c>
      <c r="F591" t="s">
        <v>31</v>
      </c>
      <c r="G591" t="s">
        <v>4688</v>
      </c>
      <c r="H591" t="s">
        <v>5211</v>
      </c>
    </row>
    <row r="592" spans="1:8" x14ac:dyDescent="0.3">
      <c r="A592" t="s">
        <v>5212</v>
      </c>
      <c r="B592" t="s">
        <v>5213</v>
      </c>
      <c r="C592">
        <v>23.35</v>
      </c>
      <c r="D592" t="s">
        <v>5214</v>
      </c>
      <c r="E592">
        <v>2012</v>
      </c>
      <c r="F592" t="s">
        <v>31</v>
      </c>
      <c r="G592" t="s">
        <v>387</v>
      </c>
      <c r="H592" t="s">
        <v>5215</v>
      </c>
    </row>
    <row r="593" spans="1:8" x14ac:dyDescent="0.3">
      <c r="A593" t="s">
        <v>5216</v>
      </c>
      <c r="B593" t="s">
        <v>5217</v>
      </c>
      <c r="C593">
        <v>2.8115999999999999</v>
      </c>
      <c r="D593" t="s">
        <v>5218</v>
      </c>
      <c r="E593" t="s">
        <v>2930</v>
      </c>
      <c r="F593" t="s">
        <v>31</v>
      </c>
      <c r="G593" t="s">
        <v>2980</v>
      </c>
      <c r="H593" t="s">
        <v>5219</v>
      </c>
    </row>
    <row r="594" spans="1:8" x14ac:dyDescent="0.3">
      <c r="A594" t="s">
        <v>5220</v>
      </c>
      <c r="B594" t="s">
        <v>5221</v>
      </c>
      <c r="C594">
        <v>7.82</v>
      </c>
      <c r="D594" t="s">
        <v>5222</v>
      </c>
      <c r="E594" t="s">
        <v>2930</v>
      </c>
      <c r="F594" t="s">
        <v>600</v>
      </c>
      <c r="G594" t="s">
        <v>3451</v>
      </c>
      <c r="H594" t="s">
        <v>5223</v>
      </c>
    </row>
    <row r="595" spans="1:8" x14ac:dyDescent="0.3">
      <c r="A595" t="s">
        <v>5224</v>
      </c>
      <c r="B595" t="s">
        <v>5225</v>
      </c>
      <c r="C595">
        <v>16.98</v>
      </c>
      <c r="D595" t="s">
        <v>5226</v>
      </c>
      <c r="E595" t="s">
        <v>2930</v>
      </c>
      <c r="F595" t="s">
        <v>31</v>
      </c>
      <c r="G595" t="s">
        <v>3463</v>
      </c>
      <c r="H595" t="s">
        <v>5227</v>
      </c>
    </row>
    <row r="596" spans="1:8" x14ac:dyDescent="0.3">
      <c r="A596" t="s">
        <v>5228</v>
      </c>
      <c r="B596" t="s">
        <v>5229</v>
      </c>
      <c r="C596">
        <v>82.93</v>
      </c>
      <c r="D596" t="s">
        <v>5230</v>
      </c>
      <c r="E596" t="s">
        <v>2930</v>
      </c>
      <c r="F596" t="s">
        <v>218</v>
      </c>
      <c r="G596" t="s">
        <v>4660</v>
      </c>
      <c r="H596" t="s">
        <v>5231</v>
      </c>
    </row>
    <row r="597" spans="1:8" x14ac:dyDescent="0.3">
      <c r="A597" t="s">
        <v>5232</v>
      </c>
      <c r="B597" t="s">
        <v>5233</v>
      </c>
      <c r="C597">
        <v>52.58</v>
      </c>
      <c r="D597" t="s">
        <v>5234</v>
      </c>
      <c r="E597" t="s">
        <v>2930</v>
      </c>
      <c r="F597" t="s">
        <v>600</v>
      </c>
      <c r="G597" t="s">
        <v>2940</v>
      </c>
      <c r="H597" t="s">
        <v>5235</v>
      </c>
    </row>
    <row r="598" spans="1:8" x14ac:dyDescent="0.3">
      <c r="A598" t="s">
        <v>5236</v>
      </c>
      <c r="B598" t="s">
        <v>5237</v>
      </c>
      <c r="C598">
        <v>1.56</v>
      </c>
      <c r="D598" t="s">
        <v>5238</v>
      </c>
      <c r="E598" t="s">
        <v>2930</v>
      </c>
      <c r="F598" t="s">
        <v>218</v>
      </c>
      <c r="G598" t="s">
        <v>217</v>
      </c>
      <c r="H598" t="s">
        <v>5239</v>
      </c>
    </row>
    <row r="599" spans="1:8" x14ac:dyDescent="0.3">
      <c r="A599" t="s">
        <v>5240</v>
      </c>
      <c r="B599" t="s">
        <v>5241</v>
      </c>
      <c r="C599">
        <v>82.47</v>
      </c>
      <c r="D599" t="s">
        <v>5242</v>
      </c>
      <c r="E599">
        <v>1983</v>
      </c>
      <c r="F599" t="s">
        <v>77</v>
      </c>
      <c r="G599" t="s">
        <v>4201</v>
      </c>
      <c r="H599" t="s">
        <v>5243</v>
      </c>
    </row>
    <row r="600" spans="1:8" x14ac:dyDescent="0.3">
      <c r="A600" t="s">
        <v>5244</v>
      </c>
      <c r="B600" t="s">
        <v>5245</v>
      </c>
      <c r="C600">
        <v>13.01</v>
      </c>
      <c r="D600" t="s">
        <v>5246</v>
      </c>
      <c r="E600" t="s">
        <v>2930</v>
      </c>
      <c r="F600" t="s">
        <v>25</v>
      </c>
      <c r="G600" t="s">
        <v>24</v>
      </c>
      <c r="H600" t="s">
        <v>5247</v>
      </c>
    </row>
    <row r="601" spans="1:8" x14ac:dyDescent="0.3">
      <c r="A601" t="s">
        <v>5248</v>
      </c>
      <c r="B601" t="s">
        <v>5249</v>
      </c>
      <c r="C601">
        <v>29.82</v>
      </c>
      <c r="D601" t="s">
        <v>3605</v>
      </c>
      <c r="E601">
        <v>1989</v>
      </c>
      <c r="F601" t="s">
        <v>18</v>
      </c>
      <c r="G601" t="s">
        <v>53</v>
      </c>
      <c r="H601" t="s">
        <v>5250</v>
      </c>
    </row>
    <row r="602" spans="1:8" x14ac:dyDescent="0.3">
      <c r="A602" t="s">
        <v>5251</v>
      </c>
      <c r="B602" t="s">
        <v>5252</v>
      </c>
      <c r="C602">
        <v>0.34</v>
      </c>
      <c r="D602" t="s">
        <v>2930</v>
      </c>
      <c r="E602">
        <v>2013</v>
      </c>
      <c r="F602" t="s">
        <v>178</v>
      </c>
      <c r="G602" t="s">
        <v>2994</v>
      </c>
      <c r="H602" t="s">
        <v>5253</v>
      </c>
    </row>
    <row r="603" spans="1:8" x14ac:dyDescent="0.3">
      <c r="A603" t="s">
        <v>244</v>
      </c>
      <c r="B603" t="s">
        <v>5254</v>
      </c>
      <c r="C603">
        <v>29.61</v>
      </c>
      <c r="D603" t="s">
        <v>5255</v>
      </c>
      <c r="E603">
        <v>1990</v>
      </c>
      <c r="F603" t="s">
        <v>18</v>
      </c>
      <c r="G603" t="s">
        <v>246</v>
      </c>
      <c r="H603" t="s">
        <v>5256</v>
      </c>
    </row>
    <row r="604" spans="1:8" x14ac:dyDescent="0.3">
      <c r="A604" t="s">
        <v>5257</v>
      </c>
      <c r="B604" t="s">
        <v>5258</v>
      </c>
      <c r="C604">
        <v>26.42</v>
      </c>
      <c r="D604" t="s">
        <v>5259</v>
      </c>
      <c r="E604">
        <v>2005</v>
      </c>
      <c r="F604" t="s">
        <v>31</v>
      </c>
      <c r="G604" t="s">
        <v>578</v>
      </c>
      <c r="H604" t="s">
        <v>5260</v>
      </c>
    </row>
    <row r="605" spans="1:8" x14ac:dyDescent="0.3">
      <c r="A605" t="s">
        <v>5261</v>
      </c>
      <c r="B605" t="s">
        <v>5262</v>
      </c>
      <c r="C605">
        <v>19.32</v>
      </c>
      <c r="D605" t="s">
        <v>5263</v>
      </c>
      <c r="E605" t="s">
        <v>2930</v>
      </c>
      <c r="F605" t="s">
        <v>600</v>
      </c>
      <c r="G605" t="s">
        <v>2949</v>
      </c>
      <c r="H605" t="s">
        <v>5264</v>
      </c>
    </row>
    <row r="606" spans="1:8" x14ac:dyDescent="0.3">
      <c r="A606" t="s">
        <v>5265</v>
      </c>
      <c r="B606" t="s">
        <v>5266</v>
      </c>
      <c r="C606">
        <v>9.18</v>
      </c>
      <c r="D606" t="s">
        <v>5267</v>
      </c>
      <c r="E606" t="s">
        <v>2930</v>
      </c>
      <c r="F606" t="s">
        <v>600</v>
      </c>
      <c r="G606" t="s">
        <v>2954</v>
      </c>
      <c r="H606" t="s">
        <v>5268</v>
      </c>
    </row>
    <row r="607" spans="1:8" x14ac:dyDescent="0.3">
      <c r="A607" t="s">
        <v>5269</v>
      </c>
      <c r="B607" t="s">
        <v>5270</v>
      </c>
      <c r="C607">
        <v>12.327</v>
      </c>
      <c r="D607" t="s">
        <v>5271</v>
      </c>
      <c r="E607" t="s">
        <v>2930</v>
      </c>
      <c r="F607" t="s">
        <v>600</v>
      </c>
      <c r="G607" t="s">
        <v>2949</v>
      </c>
      <c r="H607" t="s">
        <v>5272</v>
      </c>
    </row>
    <row r="608" spans="1:8" x14ac:dyDescent="0.3">
      <c r="A608" t="s">
        <v>5273</v>
      </c>
      <c r="B608" t="s">
        <v>5274</v>
      </c>
      <c r="C608">
        <v>18.940000000000001</v>
      </c>
      <c r="D608" t="s">
        <v>5275</v>
      </c>
      <c r="E608" t="s">
        <v>2930</v>
      </c>
      <c r="F608" t="s">
        <v>600</v>
      </c>
      <c r="G608" t="s">
        <v>2949</v>
      </c>
      <c r="H608" t="s">
        <v>5276</v>
      </c>
    </row>
    <row r="609" spans="1:8" x14ac:dyDescent="0.3">
      <c r="A609" t="s">
        <v>241</v>
      </c>
      <c r="B609" t="s">
        <v>5277</v>
      </c>
      <c r="C609">
        <v>64.92</v>
      </c>
      <c r="D609" t="s">
        <v>5278</v>
      </c>
      <c r="E609">
        <v>1995</v>
      </c>
      <c r="F609" t="s">
        <v>18</v>
      </c>
      <c r="G609" t="s">
        <v>17</v>
      </c>
      <c r="H609" t="s">
        <v>5279</v>
      </c>
    </row>
    <row r="610" spans="1:8" x14ac:dyDescent="0.3">
      <c r="A610" t="s">
        <v>5280</v>
      </c>
      <c r="B610" t="s">
        <v>5281</v>
      </c>
      <c r="C610">
        <v>46.14</v>
      </c>
      <c r="D610" t="s">
        <v>5282</v>
      </c>
      <c r="E610" t="s">
        <v>2930</v>
      </c>
      <c r="F610" t="s">
        <v>600</v>
      </c>
      <c r="G610" t="s">
        <v>2949</v>
      </c>
      <c r="H610" t="s">
        <v>5283</v>
      </c>
    </row>
    <row r="611" spans="1:8" x14ac:dyDescent="0.3">
      <c r="A611" t="s">
        <v>5284</v>
      </c>
      <c r="B611" t="s">
        <v>5285</v>
      </c>
      <c r="C611">
        <v>2.0299999999999998</v>
      </c>
      <c r="D611" t="s">
        <v>5286</v>
      </c>
      <c r="E611" t="s">
        <v>2930</v>
      </c>
      <c r="F611" t="s">
        <v>138</v>
      </c>
      <c r="G611" t="s">
        <v>4898</v>
      </c>
      <c r="H611" t="s">
        <v>5287</v>
      </c>
    </row>
    <row r="612" spans="1:8" x14ac:dyDescent="0.3">
      <c r="A612" t="s">
        <v>5288</v>
      </c>
      <c r="B612" t="s">
        <v>5289</v>
      </c>
      <c r="C612">
        <v>4.92</v>
      </c>
      <c r="D612" t="s">
        <v>5290</v>
      </c>
      <c r="E612">
        <v>2007</v>
      </c>
      <c r="F612" t="s">
        <v>116</v>
      </c>
      <c r="G612" t="s">
        <v>4401</v>
      </c>
      <c r="H612" t="s">
        <v>5291</v>
      </c>
    </row>
    <row r="613" spans="1:8" x14ac:dyDescent="0.3">
      <c r="A613" t="s">
        <v>5292</v>
      </c>
      <c r="B613" t="s">
        <v>5293</v>
      </c>
      <c r="C613">
        <v>3.23</v>
      </c>
      <c r="D613" t="s">
        <v>5294</v>
      </c>
      <c r="E613" t="s">
        <v>2930</v>
      </c>
      <c r="F613" t="s">
        <v>18</v>
      </c>
      <c r="G613" t="s">
        <v>308</v>
      </c>
      <c r="H613" t="s">
        <v>5295</v>
      </c>
    </row>
    <row r="614" spans="1:8" x14ac:dyDescent="0.3">
      <c r="A614" t="s">
        <v>5296</v>
      </c>
      <c r="B614" t="s">
        <v>5297</v>
      </c>
      <c r="C614">
        <v>13.48</v>
      </c>
      <c r="D614" t="s">
        <v>5298</v>
      </c>
      <c r="E614" t="s">
        <v>2930</v>
      </c>
      <c r="F614" t="s">
        <v>116</v>
      </c>
      <c r="G614" t="s">
        <v>115</v>
      </c>
      <c r="H614" t="s">
        <v>5299</v>
      </c>
    </row>
    <row r="615" spans="1:8" x14ac:dyDescent="0.3">
      <c r="A615" t="s">
        <v>5300</v>
      </c>
      <c r="B615" t="s">
        <v>5301</v>
      </c>
      <c r="C615">
        <v>10.28</v>
      </c>
      <c r="D615" t="s">
        <v>5302</v>
      </c>
      <c r="E615" t="s">
        <v>2930</v>
      </c>
      <c r="F615" t="s">
        <v>116</v>
      </c>
      <c r="G615" t="s">
        <v>115</v>
      </c>
      <c r="H615" t="s">
        <v>5303</v>
      </c>
    </row>
    <row r="616" spans="1:8" x14ac:dyDescent="0.3">
      <c r="A616" t="s">
        <v>5304</v>
      </c>
      <c r="B616" t="s">
        <v>5305</v>
      </c>
      <c r="C616">
        <v>6.79</v>
      </c>
      <c r="D616" t="s">
        <v>5306</v>
      </c>
      <c r="E616">
        <v>2012</v>
      </c>
      <c r="F616" t="s">
        <v>138</v>
      </c>
      <c r="G616" t="s">
        <v>308</v>
      </c>
      <c r="H616" t="s">
        <v>5307</v>
      </c>
    </row>
    <row r="617" spans="1:8" x14ac:dyDescent="0.3">
      <c r="A617" t="s">
        <v>5308</v>
      </c>
      <c r="B617" t="s">
        <v>5309</v>
      </c>
      <c r="C617">
        <v>3.7</v>
      </c>
      <c r="D617" t="s">
        <v>5310</v>
      </c>
      <c r="E617">
        <v>2006</v>
      </c>
      <c r="F617" t="s">
        <v>25</v>
      </c>
      <c r="G617" t="s">
        <v>3278</v>
      </c>
      <c r="H617" t="s">
        <v>5311</v>
      </c>
    </row>
    <row r="618" spans="1:8" x14ac:dyDescent="0.3">
      <c r="A618" t="s">
        <v>5312</v>
      </c>
      <c r="B618" t="s">
        <v>5313</v>
      </c>
      <c r="C618">
        <v>8.24</v>
      </c>
      <c r="D618" t="s">
        <v>5314</v>
      </c>
      <c r="E618">
        <v>2000</v>
      </c>
      <c r="F618" t="s">
        <v>18</v>
      </c>
      <c r="G618" t="s">
        <v>17</v>
      </c>
      <c r="H618" t="s">
        <v>5315</v>
      </c>
    </row>
    <row r="619" spans="1:8" x14ac:dyDescent="0.3">
      <c r="A619" t="s">
        <v>5316</v>
      </c>
      <c r="B619" t="s">
        <v>5317</v>
      </c>
      <c r="C619">
        <v>13.42</v>
      </c>
      <c r="D619" t="s">
        <v>5318</v>
      </c>
      <c r="E619" t="s">
        <v>2930</v>
      </c>
      <c r="F619" t="s">
        <v>600</v>
      </c>
      <c r="G619" t="s">
        <v>2954</v>
      </c>
      <c r="H619" t="s">
        <v>5319</v>
      </c>
    </row>
    <row r="620" spans="1:8" x14ac:dyDescent="0.3">
      <c r="A620" t="s">
        <v>5320</v>
      </c>
      <c r="B620" t="s">
        <v>5321</v>
      </c>
      <c r="C620">
        <v>73.8</v>
      </c>
      <c r="D620" t="s">
        <v>5322</v>
      </c>
      <c r="E620">
        <v>2011</v>
      </c>
      <c r="F620" t="s">
        <v>25</v>
      </c>
      <c r="G620" t="s">
        <v>24</v>
      </c>
      <c r="H620" t="s">
        <v>5323</v>
      </c>
    </row>
    <row r="621" spans="1:8" x14ac:dyDescent="0.3">
      <c r="A621" t="s">
        <v>5324</v>
      </c>
      <c r="B621" t="s">
        <v>5325</v>
      </c>
      <c r="C621">
        <v>13.71</v>
      </c>
      <c r="D621" t="s">
        <v>5326</v>
      </c>
      <c r="E621">
        <v>2014</v>
      </c>
      <c r="F621" t="s">
        <v>2930</v>
      </c>
      <c r="G621" t="s">
        <v>2930</v>
      </c>
      <c r="H621" t="s">
        <v>5327</v>
      </c>
    </row>
    <row r="622" spans="1:8" x14ac:dyDescent="0.3">
      <c r="A622" t="s">
        <v>5328</v>
      </c>
      <c r="B622" t="s">
        <v>5329</v>
      </c>
      <c r="C622">
        <v>94.245000000000005</v>
      </c>
      <c r="D622" t="s">
        <v>5330</v>
      </c>
      <c r="E622">
        <v>2002</v>
      </c>
      <c r="F622" t="s">
        <v>600</v>
      </c>
      <c r="G622" t="s">
        <v>2971</v>
      </c>
      <c r="H622" t="s">
        <v>5331</v>
      </c>
    </row>
    <row r="623" spans="1:8" x14ac:dyDescent="0.3">
      <c r="A623" t="s">
        <v>5332</v>
      </c>
      <c r="B623" t="s">
        <v>5333</v>
      </c>
      <c r="C623">
        <v>13.03</v>
      </c>
      <c r="D623" t="s">
        <v>5271</v>
      </c>
      <c r="E623" t="s">
        <v>2930</v>
      </c>
      <c r="F623" t="s">
        <v>600</v>
      </c>
      <c r="G623" t="s">
        <v>3621</v>
      </c>
      <c r="H623" t="s">
        <v>5334</v>
      </c>
    </row>
    <row r="624" spans="1:8" x14ac:dyDescent="0.3">
      <c r="A624" t="s">
        <v>5335</v>
      </c>
      <c r="B624" t="s">
        <v>5336</v>
      </c>
      <c r="C624">
        <v>17</v>
      </c>
      <c r="D624" t="s">
        <v>5337</v>
      </c>
      <c r="E624" t="s">
        <v>2930</v>
      </c>
      <c r="F624" t="s">
        <v>600</v>
      </c>
      <c r="G624" t="s">
        <v>2949</v>
      </c>
      <c r="H624" t="s">
        <v>5338</v>
      </c>
    </row>
    <row r="625" spans="1:8" x14ac:dyDescent="0.3">
      <c r="A625" t="s">
        <v>5339</v>
      </c>
      <c r="B625" t="s">
        <v>5340</v>
      </c>
      <c r="C625">
        <v>7.83</v>
      </c>
      <c r="D625" t="s">
        <v>5341</v>
      </c>
      <c r="E625">
        <v>2007</v>
      </c>
      <c r="F625" t="s">
        <v>600</v>
      </c>
      <c r="G625" t="s">
        <v>599</v>
      </c>
      <c r="H625" t="s">
        <v>5342</v>
      </c>
    </row>
    <row r="626" spans="1:8" x14ac:dyDescent="0.3">
      <c r="A626" t="s">
        <v>5343</v>
      </c>
      <c r="B626" t="s">
        <v>5344</v>
      </c>
      <c r="C626">
        <v>6.23</v>
      </c>
      <c r="D626" t="s">
        <v>5345</v>
      </c>
      <c r="E626">
        <v>2014</v>
      </c>
      <c r="F626" t="s">
        <v>31</v>
      </c>
      <c r="G626" t="s">
        <v>205</v>
      </c>
      <c r="H626" t="s">
        <v>5346</v>
      </c>
    </row>
    <row r="627" spans="1:8" x14ac:dyDescent="0.3">
      <c r="A627" t="s">
        <v>5347</v>
      </c>
      <c r="B627" t="s">
        <v>5348</v>
      </c>
      <c r="C627">
        <v>11.06</v>
      </c>
      <c r="D627" t="s">
        <v>5349</v>
      </c>
      <c r="E627">
        <v>2014</v>
      </c>
      <c r="F627" t="s">
        <v>600</v>
      </c>
      <c r="G627" t="s">
        <v>2954</v>
      </c>
      <c r="H627" t="s">
        <v>5350</v>
      </c>
    </row>
    <row r="628" spans="1:8" x14ac:dyDescent="0.3">
      <c r="A628" t="s">
        <v>5351</v>
      </c>
      <c r="B628" t="s">
        <v>5352</v>
      </c>
      <c r="C628">
        <v>11.4</v>
      </c>
      <c r="D628" t="s">
        <v>5353</v>
      </c>
      <c r="E628">
        <v>1998</v>
      </c>
      <c r="F628" t="s">
        <v>600</v>
      </c>
      <c r="G628" t="s">
        <v>2949</v>
      </c>
      <c r="H628" t="s">
        <v>5354</v>
      </c>
    </row>
    <row r="629" spans="1:8" x14ac:dyDescent="0.3">
      <c r="A629" t="s">
        <v>5355</v>
      </c>
      <c r="B629" t="s">
        <v>5356</v>
      </c>
      <c r="C629">
        <v>102.24</v>
      </c>
      <c r="D629" t="s">
        <v>5357</v>
      </c>
      <c r="E629">
        <v>1972</v>
      </c>
      <c r="F629" t="s">
        <v>77</v>
      </c>
      <c r="G629" t="s">
        <v>167</v>
      </c>
      <c r="H629" t="s">
        <v>5358</v>
      </c>
    </row>
    <row r="630" spans="1:8" x14ac:dyDescent="0.3">
      <c r="A630" t="s">
        <v>5359</v>
      </c>
      <c r="B630" t="s">
        <v>5360</v>
      </c>
      <c r="C630">
        <v>3.47</v>
      </c>
      <c r="D630" t="s">
        <v>5361</v>
      </c>
      <c r="E630">
        <v>2010</v>
      </c>
      <c r="F630" t="s">
        <v>178</v>
      </c>
      <c r="G630" t="s">
        <v>2994</v>
      </c>
      <c r="H630" t="s">
        <v>5362</v>
      </c>
    </row>
    <row r="631" spans="1:8" x14ac:dyDescent="0.3">
      <c r="A631" t="s">
        <v>5363</v>
      </c>
      <c r="B631" t="s">
        <v>5364</v>
      </c>
      <c r="C631">
        <v>20.2682</v>
      </c>
      <c r="D631" t="s">
        <v>5365</v>
      </c>
      <c r="E631" t="s">
        <v>2930</v>
      </c>
      <c r="F631" t="s">
        <v>600</v>
      </c>
      <c r="G631" t="s">
        <v>2954</v>
      </c>
      <c r="H631" t="s">
        <v>5366</v>
      </c>
    </row>
    <row r="632" spans="1:8" x14ac:dyDescent="0.3">
      <c r="A632" t="s">
        <v>5367</v>
      </c>
      <c r="B632" t="s">
        <v>5368</v>
      </c>
      <c r="C632">
        <v>5.05</v>
      </c>
      <c r="D632" t="s">
        <v>5369</v>
      </c>
      <c r="E632">
        <v>2005</v>
      </c>
      <c r="F632" t="s">
        <v>77</v>
      </c>
      <c r="G632" t="s">
        <v>5370</v>
      </c>
      <c r="H632" t="s">
        <v>5371</v>
      </c>
    </row>
    <row r="633" spans="1:8" x14ac:dyDescent="0.3">
      <c r="A633" t="s">
        <v>5372</v>
      </c>
      <c r="B633" t="s">
        <v>5373</v>
      </c>
      <c r="C633">
        <v>39.4</v>
      </c>
      <c r="D633" t="s">
        <v>5374</v>
      </c>
      <c r="E633" t="s">
        <v>2930</v>
      </c>
      <c r="F633" t="s">
        <v>18</v>
      </c>
      <c r="G633" t="s">
        <v>17</v>
      </c>
      <c r="H633" t="s">
        <v>5375</v>
      </c>
    </row>
    <row r="634" spans="1:8" x14ac:dyDescent="0.3">
      <c r="A634" t="s">
        <v>5376</v>
      </c>
      <c r="B634" t="s">
        <v>5377</v>
      </c>
      <c r="C634">
        <v>42.62</v>
      </c>
      <c r="D634" t="s">
        <v>5378</v>
      </c>
      <c r="E634">
        <v>1989</v>
      </c>
      <c r="F634" t="s">
        <v>138</v>
      </c>
      <c r="G634" t="s">
        <v>308</v>
      </c>
      <c r="H634" t="s">
        <v>5379</v>
      </c>
    </row>
    <row r="635" spans="1:8" x14ac:dyDescent="0.3">
      <c r="A635" t="s">
        <v>41</v>
      </c>
      <c r="B635" t="s">
        <v>5380</v>
      </c>
      <c r="C635">
        <v>63.05</v>
      </c>
      <c r="D635" t="s">
        <v>5381</v>
      </c>
      <c r="E635">
        <v>1998</v>
      </c>
      <c r="F635" t="s">
        <v>18</v>
      </c>
      <c r="G635" t="s">
        <v>44</v>
      </c>
      <c r="H635" t="s">
        <v>5382</v>
      </c>
    </row>
    <row r="636" spans="1:8" x14ac:dyDescent="0.3">
      <c r="A636" t="s">
        <v>5383</v>
      </c>
      <c r="B636" t="s">
        <v>5384</v>
      </c>
      <c r="C636">
        <v>64.569999999999993</v>
      </c>
      <c r="D636" t="s">
        <v>5385</v>
      </c>
      <c r="E636" t="s">
        <v>2930</v>
      </c>
      <c r="F636" t="s">
        <v>138</v>
      </c>
      <c r="G636" t="s">
        <v>365</v>
      </c>
      <c r="H636" t="s">
        <v>5386</v>
      </c>
    </row>
    <row r="637" spans="1:8" x14ac:dyDescent="0.3">
      <c r="A637" t="s">
        <v>5387</v>
      </c>
      <c r="B637" t="s">
        <v>5388</v>
      </c>
      <c r="C637">
        <v>27.45</v>
      </c>
      <c r="D637" t="s">
        <v>5389</v>
      </c>
      <c r="E637">
        <v>2014</v>
      </c>
      <c r="F637" t="s">
        <v>25</v>
      </c>
      <c r="G637" t="s">
        <v>62</v>
      </c>
      <c r="H637" t="s">
        <v>5390</v>
      </c>
    </row>
    <row r="638" spans="1:8" x14ac:dyDescent="0.3">
      <c r="A638" t="s">
        <v>5391</v>
      </c>
      <c r="B638" t="s">
        <v>5392</v>
      </c>
      <c r="C638">
        <v>11.06</v>
      </c>
      <c r="D638" t="s">
        <v>5393</v>
      </c>
      <c r="E638" t="s">
        <v>2930</v>
      </c>
      <c r="F638" t="s">
        <v>138</v>
      </c>
      <c r="G638" t="s">
        <v>3186</v>
      </c>
      <c r="H638" t="s">
        <v>5394</v>
      </c>
    </row>
    <row r="639" spans="1:8" x14ac:dyDescent="0.3">
      <c r="A639" t="s">
        <v>5395</v>
      </c>
      <c r="B639" t="s">
        <v>5396</v>
      </c>
      <c r="C639">
        <v>1.2</v>
      </c>
      <c r="D639" t="s">
        <v>5397</v>
      </c>
      <c r="E639" t="s">
        <v>2930</v>
      </c>
      <c r="F639" t="s">
        <v>18</v>
      </c>
      <c r="G639" t="s">
        <v>44</v>
      </c>
      <c r="H639" t="s">
        <v>5398</v>
      </c>
    </row>
    <row r="640" spans="1:8" x14ac:dyDescent="0.3">
      <c r="A640" t="s">
        <v>5399</v>
      </c>
      <c r="B640" t="s">
        <v>5400</v>
      </c>
      <c r="C640">
        <v>23.09</v>
      </c>
      <c r="D640" t="s">
        <v>5401</v>
      </c>
      <c r="E640">
        <v>1999</v>
      </c>
      <c r="F640" t="s">
        <v>218</v>
      </c>
      <c r="G640" t="s">
        <v>217</v>
      </c>
      <c r="H640" t="s">
        <v>5402</v>
      </c>
    </row>
    <row r="641" spans="1:8" x14ac:dyDescent="0.3">
      <c r="A641" t="s">
        <v>5403</v>
      </c>
      <c r="B641" t="s">
        <v>5404</v>
      </c>
      <c r="C641">
        <v>13.26</v>
      </c>
      <c r="D641" t="s">
        <v>5405</v>
      </c>
      <c r="E641" t="s">
        <v>2930</v>
      </c>
      <c r="F641" t="s">
        <v>600</v>
      </c>
      <c r="G641" t="s">
        <v>2954</v>
      </c>
      <c r="H641" t="s">
        <v>5406</v>
      </c>
    </row>
    <row r="642" spans="1:8" x14ac:dyDescent="0.3">
      <c r="A642" t="s">
        <v>5407</v>
      </c>
      <c r="B642" t="s">
        <v>5408</v>
      </c>
      <c r="C642">
        <v>7.9398999999999997</v>
      </c>
      <c r="D642" t="s">
        <v>5409</v>
      </c>
      <c r="E642" t="s">
        <v>2930</v>
      </c>
      <c r="F642" t="s">
        <v>600</v>
      </c>
      <c r="G642" t="s">
        <v>2949</v>
      </c>
      <c r="H642" t="s">
        <v>5410</v>
      </c>
    </row>
    <row r="643" spans="1:8" x14ac:dyDescent="0.3">
      <c r="A643" t="s">
        <v>5411</v>
      </c>
      <c r="B643" t="s">
        <v>5412</v>
      </c>
      <c r="C643">
        <v>28.18</v>
      </c>
      <c r="D643" t="s">
        <v>5413</v>
      </c>
      <c r="E643">
        <v>1992</v>
      </c>
      <c r="F643" t="s">
        <v>600</v>
      </c>
      <c r="G643" t="s">
        <v>2949</v>
      </c>
      <c r="H643" t="s">
        <v>5414</v>
      </c>
    </row>
    <row r="644" spans="1:8" x14ac:dyDescent="0.3">
      <c r="A644" t="s">
        <v>5415</v>
      </c>
      <c r="B644" t="s">
        <v>5416</v>
      </c>
      <c r="C644">
        <v>6</v>
      </c>
      <c r="D644" t="s">
        <v>5417</v>
      </c>
      <c r="E644">
        <v>1988</v>
      </c>
      <c r="F644" t="s">
        <v>25</v>
      </c>
      <c r="G644" t="s">
        <v>24</v>
      </c>
      <c r="H644" t="s">
        <v>5418</v>
      </c>
    </row>
    <row r="645" spans="1:8" x14ac:dyDescent="0.3">
      <c r="A645" t="s">
        <v>5419</v>
      </c>
      <c r="B645" t="s">
        <v>5420</v>
      </c>
      <c r="C645">
        <v>55.9</v>
      </c>
      <c r="D645" t="s">
        <v>5421</v>
      </c>
      <c r="E645">
        <v>1998</v>
      </c>
      <c r="F645" t="s">
        <v>77</v>
      </c>
      <c r="G645" t="s">
        <v>4201</v>
      </c>
      <c r="H645" t="s">
        <v>5422</v>
      </c>
    </row>
    <row r="646" spans="1:8" x14ac:dyDescent="0.3">
      <c r="A646" t="s">
        <v>5423</v>
      </c>
      <c r="B646" t="s">
        <v>5424</v>
      </c>
      <c r="C646">
        <v>25.71</v>
      </c>
      <c r="D646" t="s">
        <v>5425</v>
      </c>
      <c r="E646">
        <v>1996</v>
      </c>
      <c r="F646" t="s">
        <v>138</v>
      </c>
      <c r="G646" t="s">
        <v>3897</v>
      </c>
      <c r="H646" t="s">
        <v>5426</v>
      </c>
    </row>
    <row r="647" spans="1:8" x14ac:dyDescent="0.3">
      <c r="A647" t="s">
        <v>5427</v>
      </c>
      <c r="B647" t="s">
        <v>5428</v>
      </c>
      <c r="C647">
        <v>1.92</v>
      </c>
      <c r="D647" t="s">
        <v>5429</v>
      </c>
      <c r="E647" t="s">
        <v>2930</v>
      </c>
      <c r="F647" t="s">
        <v>138</v>
      </c>
      <c r="G647" t="s">
        <v>365</v>
      </c>
      <c r="H647" t="s">
        <v>5430</v>
      </c>
    </row>
    <row r="648" spans="1:8" x14ac:dyDescent="0.3">
      <c r="A648" t="s">
        <v>482</v>
      </c>
      <c r="B648" t="s">
        <v>5431</v>
      </c>
      <c r="C648">
        <v>58.5</v>
      </c>
      <c r="D648" t="s">
        <v>5432</v>
      </c>
      <c r="E648" t="s">
        <v>2930</v>
      </c>
      <c r="F648" t="s">
        <v>31</v>
      </c>
      <c r="G648" t="s">
        <v>30</v>
      </c>
      <c r="H648" t="s">
        <v>5433</v>
      </c>
    </row>
    <row r="649" spans="1:8" x14ac:dyDescent="0.3">
      <c r="A649" t="s">
        <v>482</v>
      </c>
      <c r="B649" t="s">
        <v>5434</v>
      </c>
      <c r="C649">
        <v>58.12</v>
      </c>
      <c r="D649" t="s">
        <v>5435</v>
      </c>
      <c r="E649" t="s">
        <v>2930</v>
      </c>
      <c r="F649" t="s">
        <v>31</v>
      </c>
      <c r="G649" t="s">
        <v>30</v>
      </c>
      <c r="H649" t="s">
        <v>5436</v>
      </c>
    </row>
    <row r="650" spans="1:8" x14ac:dyDescent="0.3">
      <c r="A650" t="s">
        <v>5437</v>
      </c>
      <c r="B650" t="s">
        <v>5438</v>
      </c>
      <c r="C650">
        <v>42.54</v>
      </c>
      <c r="D650" t="s">
        <v>5439</v>
      </c>
      <c r="E650" t="s">
        <v>2930</v>
      </c>
      <c r="F650" t="s">
        <v>600</v>
      </c>
      <c r="G650" t="s">
        <v>2949</v>
      </c>
      <c r="H650" t="s">
        <v>5440</v>
      </c>
    </row>
    <row r="651" spans="1:8" x14ac:dyDescent="0.3">
      <c r="A651" t="s">
        <v>5437</v>
      </c>
      <c r="B651" t="s">
        <v>5441</v>
      </c>
      <c r="C651">
        <v>25.45</v>
      </c>
      <c r="D651" t="s">
        <v>5442</v>
      </c>
      <c r="E651" t="s">
        <v>2930</v>
      </c>
      <c r="F651" t="s">
        <v>600</v>
      </c>
      <c r="G651" t="s">
        <v>2949</v>
      </c>
      <c r="H651" t="s">
        <v>5443</v>
      </c>
    </row>
    <row r="652" spans="1:8" x14ac:dyDescent="0.3">
      <c r="A652" t="s">
        <v>5444</v>
      </c>
      <c r="B652" t="s">
        <v>5445</v>
      </c>
      <c r="C652">
        <v>5.97</v>
      </c>
      <c r="D652" t="s">
        <v>5446</v>
      </c>
      <c r="E652">
        <v>2004</v>
      </c>
      <c r="F652" t="s">
        <v>138</v>
      </c>
      <c r="G652" t="s">
        <v>3670</v>
      </c>
      <c r="H652" t="s">
        <v>5447</v>
      </c>
    </row>
    <row r="653" spans="1:8" x14ac:dyDescent="0.3">
      <c r="A653" t="s">
        <v>5448</v>
      </c>
      <c r="B653" t="s">
        <v>5449</v>
      </c>
      <c r="C653">
        <v>31.1</v>
      </c>
      <c r="D653" t="s">
        <v>5450</v>
      </c>
      <c r="E653">
        <v>2013</v>
      </c>
      <c r="F653" t="s">
        <v>18</v>
      </c>
      <c r="G653" t="s">
        <v>1000</v>
      </c>
      <c r="H653" t="s">
        <v>5451</v>
      </c>
    </row>
    <row r="654" spans="1:8" x14ac:dyDescent="0.3">
      <c r="A654" t="s">
        <v>5452</v>
      </c>
      <c r="B654" t="s">
        <v>5453</v>
      </c>
      <c r="C654">
        <v>11.1</v>
      </c>
      <c r="D654" t="s">
        <v>5454</v>
      </c>
      <c r="E654" t="s">
        <v>2930</v>
      </c>
      <c r="F654" t="s">
        <v>116</v>
      </c>
      <c r="G654" t="s">
        <v>115</v>
      </c>
      <c r="H654" t="s">
        <v>5455</v>
      </c>
    </row>
    <row r="655" spans="1:8" x14ac:dyDescent="0.3">
      <c r="A655" t="s">
        <v>5456</v>
      </c>
      <c r="B655" t="s">
        <v>5457</v>
      </c>
      <c r="C655">
        <v>27.349900000000002</v>
      </c>
      <c r="D655" t="s">
        <v>5458</v>
      </c>
      <c r="E655" t="s">
        <v>2930</v>
      </c>
      <c r="F655" t="s">
        <v>600</v>
      </c>
      <c r="G655" t="s">
        <v>2949</v>
      </c>
      <c r="H655" t="s">
        <v>5459</v>
      </c>
    </row>
    <row r="656" spans="1:8" x14ac:dyDescent="0.3">
      <c r="A656" t="s">
        <v>5460</v>
      </c>
      <c r="B656" t="s">
        <v>5461</v>
      </c>
      <c r="C656">
        <v>4.4800000000000004</v>
      </c>
      <c r="D656" t="s">
        <v>5462</v>
      </c>
      <c r="E656" t="s">
        <v>2930</v>
      </c>
      <c r="F656" t="s">
        <v>600</v>
      </c>
      <c r="G656" t="s">
        <v>2949</v>
      </c>
      <c r="H656" t="s">
        <v>5463</v>
      </c>
    </row>
    <row r="657" spans="1:8" x14ac:dyDescent="0.3">
      <c r="A657" t="s">
        <v>5464</v>
      </c>
      <c r="B657" t="s">
        <v>5465</v>
      </c>
      <c r="C657" t="s">
        <v>2930</v>
      </c>
      <c r="D657" t="s">
        <v>2930</v>
      </c>
      <c r="E657" t="s">
        <v>2930</v>
      </c>
      <c r="F657" t="s">
        <v>2930</v>
      </c>
      <c r="G657" t="s">
        <v>2930</v>
      </c>
      <c r="H657" t="s">
        <v>5466</v>
      </c>
    </row>
    <row r="658" spans="1:8" x14ac:dyDescent="0.3">
      <c r="A658" t="s">
        <v>5467</v>
      </c>
      <c r="B658" t="s">
        <v>5468</v>
      </c>
      <c r="C658">
        <v>2.5000000000000001E-2</v>
      </c>
      <c r="D658" t="s">
        <v>2930</v>
      </c>
      <c r="E658" t="s">
        <v>2930</v>
      </c>
      <c r="F658" t="s">
        <v>25</v>
      </c>
      <c r="G658" t="s">
        <v>3488</v>
      </c>
      <c r="H658" t="s">
        <v>5469</v>
      </c>
    </row>
    <row r="659" spans="1:8" x14ac:dyDescent="0.3">
      <c r="A659" t="s">
        <v>5470</v>
      </c>
      <c r="B659" t="s">
        <v>5471</v>
      </c>
      <c r="C659">
        <v>32.49</v>
      </c>
      <c r="D659" t="s">
        <v>5472</v>
      </c>
      <c r="E659" t="s">
        <v>2930</v>
      </c>
      <c r="F659" t="s">
        <v>600</v>
      </c>
      <c r="G659" t="s">
        <v>2949</v>
      </c>
      <c r="H659" t="s">
        <v>5473</v>
      </c>
    </row>
    <row r="660" spans="1:8" x14ac:dyDescent="0.3">
      <c r="A660" t="s">
        <v>5474</v>
      </c>
      <c r="B660" t="s">
        <v>5475</v>
      </c>
      <c r="C660">
        <v>6.6820000000000004</v>
      </c>
      <c r="D660" t="s">
        <v>5476</v>
      </c>
      <c r="E660" t="s">
        <v>2930</v>
      </c>
      <c r="F660" t="s">
        <v>600</v>
      </c>
      <c r="G660" t="s">
        <v>2949</v>
      </c>
      <c r="H660" t="s">
        <v>5477</v>
      </c>
    </row>
    <row r="661" spans="1:8" x14ac:dyDescent="0.3">
      <c r="A661" t="s">
        <v>5478</v>
      </c>
      <c r="B661" t="s">
        <v>5479</v>
      </c>
      <c r="C661">
        <v>10.6</v>
      </c>
      <c r="D661" t="s">
        <v>5480</v>
      </c>
      <c r="E661" t="s">
        <v>2930</v>
      </c>
      <c r="F661" t="s">
        <v>600</v>
      </c>
      <c r="G661" t="s">
        <v>2949</v>
      </c>
      <c r="H661" t="s">
        <v>5481</v>
      </c>
    </row>
    <row r="662" spans="1:8" x14ac:dyDescent="0.3">
      <c r="A662" t="s">
        <v>5482</v>
      </c>
      <c r="B662" t="s">
        <v>5483</v>
      </c>
      <c r="C662">
        <v>45</v>
      </c>
      <c r="D662" t="s">
        <v>3843</v>
      </c>
      <c r="E662">
        <v>2006</v>
      </c>
      <c r="F662" t="s">
        <v>18</v>
      </c>
      <c r="G662" t="s">
        <v>17</v>
      </c>
      <c r="H662" t="s">
        <v>5484</v>
      </c>
    </row>
    <row r="663" spans="1:8" x14ac:dyDescent="0.3">
      <c r="A663" t="s">
        <v>5485</v>
      </c>
      <c r="B663" t="s">
        <v>5486</v>
      </c>
      <c r="C663">
        <v>35.89</v>
      </c>
      <c r="D663" t="s">
        <v>2930</v>
      </c>
      <c r="E663" t="s">
        <v>2930</v>
      </c>
      <c r="F663" t="s">
        <v>2930</v>
      </c>
      <c r="G663" t="s">
        <v>2930</v>
      </c>
      <c r="H663" t="s">
        <v>5487</v>
      </c>
    </row>
    <row r="664" spans="1:8" x14ac:dyDescent="0.3">
      <c r="A664" t="s">
        <v>5488</v>
      </c>
      <c r="B664" t="s">
        <v>5489</v>
      </c>
      <c r="C664">
        <v>37.020000000000003</v>
      </c>
      <c r="D664" t="s">
        <v>5490</v>
      </c>
      <c r="E664" t="s">
        <v>2930</v>
      </c>
      <c r="F664" t="s">
        <v>2930</v>
      </c>
      <c r="G664" t="s">
        <v>2930</v>
      </c>
      <c r="H664" t="s">
        <v>5491</v>
      </c>
    </row>
    <row r="665" spans="1:8" x14ac:dyDescent="0.3">
      <c r="A665" t="s">
        <v>5492</v>
      </c>
      <c r="B665" t="s">
        <v>5493</v>
      </c>
      <c r="C665">
        <v>37.65</v>
      </c>
      <c r="D665" t="s">
        <v>5494</v>
      </c>
      <c r="E665" t="s">
        <v>2930</v>
      </c>
      <c r="F665" t="s">
        <v>2930</v>
      </c>
      <c r="G665" t="s">
        <v>2930</v>
      </c>
      <c r="H665" t="s">
        <v>5495</v>
      </c>
    </row>
    <row r="666" spans="1:8" x14ac:dyDescent="0.3">
      <c r="A666" t="s">
        <v>5496</v>
      </c>
      <c r="B666" t="s">
        <v>5497</v>
      </c>
      <c r="C666">
        <v>37.636000000000003</v>
      </c>
      <c r="D666" t="s">
        <v>5498</v>
      </c>
      <c r="E666" t="s">
        <v>2930</v>
      </c>
      <c r="F666" t="s">
        <v>2930</v>
      </c>
      <c r="G666" t="s">
        <v>2930</v>
      </c>
      <c r="H666" t="s">
        <v>5499</v>
      </c>
    </row>
    <row r="667" spans="1:8" x14ac:dyDescent="0.3">
      <c r="A667" t="s">
        <v>5500</v>
      </c>
      <c r="B667" t="s">
        <v>5501</v>
      </c>
      <c r="C667">
        <v>38.39</v>
      </c>
      <c r="D667" t="s">
        <v>5502</v>
      </c>
      <c r="E667" t="s">
        <v>2930</v>
      </c>
      <c r="F667" t="s">
        <v>2930</v>
      </c>
      <c r="G667" t="s">
        <v>2930</v>
      </c>
      <c r="H667" t="s">
        <v>5503</v>
      </c>
    </row>
    <row r="668" spans="1:8" x14ac:dyDescent="0.3">
      <c r="A668" t="s">
        <v>5504</v>
      </c>
      <c r="B668" t="s">
        <v>5505</v>
      </c>
      <c r="C668">
        <v>8.5299999999999994</v>
      </c>
      <c r="D668" t="s">
        <v>5506</v>
      </c>
      <c r="E668">
        <v>2000</v>
      </c>
      <c r="F668" t="s">
        <v>25</v>
      </c>
      <c r="G668" t="s">
        <v>62</v>
      </c>
      <c r="H668" t="s">
        <v>5507</v>
      </c>
    </row>
    <row r="669" spans="1:8" x14ac:dyDescent="0.3">
      <c r="A669" t="s">
        <v>5508</v>
      </c>
      <c r="B669" t="s">
        <v>5509</v>
      </c>
      <c r="C669">
        <v>52.63</v>
      </c>
      <c r="D669" t="s">
        <v>5510</v>
      </c>
      <c r="E669">
        <v>2002</v>
      </c>
      <c r="F669" t="s">
        <v>18</v>
      </c>
      <c r="G669" t="s">
        <v>44</v>
      </c>
      <c r="H669" t="s">
        <v>5511</v>
      </c>
    </row>
    <row r="670" spans="1:8" x14ac:dyDescent="0.3">
      <c r="A670" t="s">
        <v>5512</v>
      </c>
      <c r="B670" t="s">
        <v>5513</v>
      </c>
      <c r="C670">
        <v>8.27</v>
      </c>
      <c r="D670" t="s">
        <v>5514</v>
      </c>
      <c r="E670" t="s">
        <v>2930</v>
      </c>
      <c r="F670" t="s">
        <v>18</v>
      </c>
      <c r="G670" t="s">
        <v>44</v>
      </c>
      <c r="H670" t="s">
        <v>5515</v>
      </c>
    </row>
    <row r="671" spans="1:8" x14ac:dyDescent="0.3">
      <c r="A671" t="s">
        <v>5516</v>
      </c>
      <c r="B671" t="s">
        <v>5517</v>
      </c>
      <c r="C671">
        <v>51.44</v>
      </c>
      <c r="D671" t="s">
        <v>4627</v>
      </c>
      <c r="E671">
        <v>2007</v>
      </c>
      <c r="F671" t="s">
        <v>218</v>
      </c>
      <c r="G671" t="s">
        <v>217</v>
      </c>
      <c r="H671" t="s">
        <v>5518</v>
      </c>
    </row>
    <row r="672" spans="1:8" x14ac:dyDescent="0.3">
      <c r="A672" t="s">
        <v>5519</v>
      </c>
      <c r="B672" t="s">
        <v>5520</v>
      </c>
      <c r="C672">
        <v>1.02</v>
      </c>
      <c r="D672" t="s">
        <v>5521</v>
      </c>
      <c r="E672">
        <v>2004</v>
      </c>
      <c r="F672" t="s">
        <v>138</v>
      </c>
      <c r="G672" t="s">
        <v>2989</v>
      </c>
      <c r="H672" t="s">
        <v>5522</v>
      </c>
    </row>
    <row r="673" spans="1:8" x14ac:dyDescent="0.3">
      <c r="A673" t="s">
        <v>5523</v>
      </c>
      <c r="B673" t="s">
        <v>5524</v>
      </c>
      <c r="C673">
        <v>35.65</v>
      </c>
      <c r="D673" t="s">
        <v>5525</v>
      </c>
      <c r="E673" t="s">
        <v>2930</v>
      </c>
      <c r="F673" t="s">
        <v>18</v>
      </c>
      <c r="G673" t="s">
        <v>1000</v>
      </c>
      <c r="H673" t="s">
        <v>5526</v>
      </c>
    </row>
    <row r="674" spans="1:8" x14ac:dyDescent="0.3">
      <c r="A674" t="s">
        <v>5527</v>
      </c>
      <c r="B674" t="s">
        <v>5528</v>
      </c>
      <c r="C674">
        <v>18.47</v>
      </c>
      <c r="D674" t="s">
        <v>5529</v>
      </c>
      <c r="E674" t="s">
        <v>2930</v>
      </c>
      <c r="F674" t="s">
        <v>218</v>
      </c>
      <c r="G674" t="s">
        <v>217</v>
      </c>
      <c r="H674" t="s">
        <v>5530</v>
      </c>
    </row>
    <row r="675" spans="1:8" x14ac:dyDescent="0.3">
      <c r="A675" t="s">
        <v>5531</v>
      </c>
      <c r="B675" t="s">
        <v>5532</v>
      </c>
      <c r="C675">
        <v>6.32</v>
      </c>
      <c r="D675" t="s">
        <v>5533</v>
      </c>
      <c r="E675">
        <v>2013</v>
      </c>
      <c r="F675" t="s">
        <v>25</v>
      </c>
      <c r="G675" t="s">
        <v>24</v>
      </c>
      <c r="H675" t="s">
        <v>5534</v>
      </c>
    </row>
    <row r="676" spans="1:8" x14ac:dyDescent="0.3">
      <c r="A676" t="s">
        <v>5535</v>
      </c>
      <c r="B676" t="s">
        <v>5536</v>
      </c>
      <c r="C676">
        <v>14.51</v>
      </c>
      <c r="D676" t="s">
        <v>5537</v>
      </c>
      <c r="E676">
        <v>2014</v>
      </c>
      <c r="F676" t="s">
        <v>25</v>
      </c>
      <c r="G676" t="s">
        <v>24</v>
      </c>
      <c r="H676" t="s">
        <v>5538</v>
      </c>
    </row>
    <row r="677" spans="1:8" x14ac:dyDescent="0.3">
      <c r="A677" t="s">
        <v>5539</v>
      </c>
      <c r="B677" t="s">
        <v>5540</v>
      </c>
      <c r="C677">
        <v>6.18</v>
      </c>
      <c r="D677" t="s">
        <v>5541</v>
      </c>
      <c r="E677" t="s">
        <v>2930</v>
      </c>
      <c r="F677" t="s">
        <v>18</v>
      </c>
      <c r="G677" t="s">
        <v>279</v>
      </c>
      <c r="H677" t="s">
        <v>5542</v>
      </c>
    </row>
    <row r="678" spans="1:8" x14ac:dyDescent="0.3">
      <c r="A678" t="s">
        <v>5543</v>
      </c>
      <c r="B678" t="s">
        <v>5544</v>
      </c>
      <c r="C678">
        <v>51.06</v>
      </c>
      <c r="D678" t="s">
        <v>5545</v>
      </c>
      <c r="E678">
        <v>1987</v>
      </c>
      <c r="F678" t="s">
        <v>25</v>
      </c>
      <c r="G678" t="s">
        <v>3735</v>
      </c>
      <c r="H678" t="s">
        <v>5546</v>
      </c>
    </row>
    <row r="679" spans="1:8" x14ac:dyDescent="0.3">
      <c r="A679" t="s">
        <v>5547</v>
      </c>
      <c r="B679" t="s">
        <v>5548</v>
      </c>
      <c r="C679">
        <v>37.47</v>
      </c>
      <c r="D679" t="s">
        <v>5549</v>
      </c>
      <c r="E679" t="s">
        <v>2930</v>
      </c>
      <c r="F679" t="s">
        <v>116</v>
      </c>
      <c r="G679" t="s">
        <v>3181</v>
      </c>
      <c r="H679" t="s">
        <v>5550</v>
      </c>
    </row>
    <row r="680" spans="1:8" x14ac:dyDescent="0.3">
      <c r="A680" t="s">
        <v>5551</v>
      </c>
      <c r="B680" t="s">
        <v>5552</v>
      </c>
      <c r="C680">
        <v>18.46</v>
      </c>
      <c r="D680" t="s">
        <v>5553</v>
      </c>
      <c r="E680" t="s">
        <v>2930</v>
      </c>
      <c r="F680" t="s">
        <v>2930</v>
      </c>
      <c r="G680" t="s">
        <v>2930</v>
      </c>
      <c r="H680" t="s">
        <v>5554</v>
      </c>
    </row>
    <row r="681" spans="1:8" x14ac:dyDescent="0.3">
      <c r="A681" t="s">
        <v>5555</v>
      </c>
      <c r="B681" t="s">
        <v>5556</v>
      </c>
      <c r="C681">
        <v>9</v>
      </c>
      <c r="D681" t="s">
        <v>5557</v>
      </c>
      <c r="E681">
        <v>2014</v>
      </c>
      <c r="F681" t="s">
        <v>18</v>
      </c>
      <c r="G681" t="s">
        <v>17</v>
      </c>
      <c r="H681" t="s">
        <v>5558</v>
      </c>
    </row>
    <row r="682" spans="1:8" x14ac:dyDescent="0.3">
      <c r="A682" t="s">
        <v>5559</v>
      </c>
      <c r="B682" t="s">
        <v>5560</v>
      </c>
      <c r="C682">
        <v>25.6</v>
      </c>
      <c r="D682" t="s">
        <v>5561</v>
      </c>
      <c r="E682">
        <v>2003</v>
      </c>
      <c r="F682" t="s">
        <v>31</v>
      </c>
      <c r="G682" t="s">
        <v>123</v>
      </c>
      <c r="H682" t="s">
        <v>5562</v>
      </c>
    </row>
    <row r="683" spans="1:8" x14ac:dyDescent="0.3">
      <c r="A683" t="s">
        <v>5563</v>
      </c>
      <c r="B683" t="s">
        <v>5564</v>
      </c>
      <c r="C683">
        <v>23.94</v>
      </c>
      <c r="D683" t="s">
        <v>5081</v>
      </c>
      <c r="E683">
        <v>2005</v>
      </c>
      <c r="F683" t="s">
        <v>116</v>
      </c>
      <c r="G683" t="s">
        <v>115</v>
      </c>
      <c r="H683" t="s">
        <v>5565</v>
      </c>
    </row>
    <row r="684" spans="1:8" x14ac:dyDescent="0.3">
      <c r="A684" t="s">
        <v>5566</v>
      </c>
      <c r="B684" t="s">
        <v>5567</v>
      </c>
      <c r="C684">
        <v>10.6</v>
      </c>
      <c r="D684" t="s">
        <v>5568</v>
      </c>
      <c r="E684" t="s">
        <v>2930</v>
      </c>
      <c r="F684" t="s">
        <v>116</v>
      </c>
      <c r="G684" t="s">
        <v>3181</v>
      </c>
      <c r="H684" t="s">
        <v>5569</v>
      </c>
    </row>
    <row r="685" spans="1:8" x14ac:dyDescent="0.3">
      <c r="A685" t="s">
        <v>5570</v>
      </c>
      <c r="B685" t="s">
        <v>5571</v>
      </c>
      <c r="C685">
        <v>41.91</v>
      </c>
      <c r="D685" t="s">
        <v>5572</v>
      </c>
      <c r="E685">
        <v>2007</v>
      </c>
      <c r="F685" t="s">
        <v>18</v>
      </c>
      <c r="G685" t="s">
        <v>3249</v>
      </c>
      <c r="H685" t="s">
        <v>5573</v>
      </c>
    </row>
    <row r="686" spans="1:8" x14ac:dyDescent="0.3">
      <c r="A686" t="s">
        <v>5574</v>
      </c>
      <c r="B686" t="s">
        <v>5575</v>
      </c>
      <c r="C686">
        <v>7.04</v>
      </c>
      <c r="D686" t="s">
        <v>5576</v>
      </c>
      <c r="E686">
        <v>1992</v>
      </c>
      <c r="F686" t="s">
        <v>600</v>
      </c>
      <c r="G686" t="s">
        <v>3451</v>
      </c>
      <c r="H686" t="s">
        <v>5577</v>
      </c>
    </row>
    <row r="687" spans="1:8" x14ac:dyDescent="0.3">
      <c r="A687" t="s">
        <v>5578</v>
      </c>
      <c r="B687" t="s">
        <v>5579</v>
      </c>
      <c r="C687">
        <v>4.17</v>
      </c>
      <c r="D687" t="s">
        <v>5580</v>
      </c>
      <c r="E687">
        <v>2014</v>
      </c>
      <c r="F687" t="s">
        <v>25</v>
      </c>
      <c r="G687" t="s">
        <v>24</v>
      </c>
      <c r="H687" t="s">
        <v>5581</v>
      </c>
    </row>
    <row r="688" spans="1:8" x14ac:dyDescent="0.3">
      <c r="A688" t="s">
        <v>5578</v>
      </c>
      <c r="B688" t="s">
        <v>5582</v>
      </c>
      <c r="C688">
        <v>1.2501</v>
      </c>
      <c r="D688" t="s">
        <v>2930</v>
      </c>
      <c r="E688">
        <v>2014</v>
      </c>
      <c r="F688" t="s">
        <v>25</v>
      </c>
      <c r="G688" t="s">
        <v>24</v>
      </c>
      <c r="H688" t="s">
        <v>5583</v>
      </c>
    </row>
    <row r="689" spans="1:8" x14ac:dyDescent="0.3">
      <c r="A689" t="s">
        <v>5578</v>
      </c>
      <c r="B689" t="s">
        <v>5584</v>
      </c>
      <c r="C689">
        <v>0.60719999999999996</v>
      </c>
      <c r="D689" t="s">
        <v>2930</v>
      </c>
      <c r="E689">
        <v>2014</v>
      </c>
      <c r="F689" t="s">
        <v>25</v>
      </c>
      <c r="G689" t="s">
        <v>24</v>
      </c>
      <c r="H689" t="s">
        <v>5585</v>
      </c>
    </row>
    <row r="690" spans="1:8" x14ac:dyDescent="0.3">
      <c r="A690" t="s">
        <v>5586</v>
      </c>
      <c r="B690" t="s">
        <v>5587</v>
      </c>
      <c r="C690">
        <v>13.21</v>
      </c>
      <c r="D690" t="s">
        <v>5588</v>
      </c>
      <c r="E690">
        <v>2013</v>
      </c>
      <c r="F690" t="s">
        <v>138</v>
      </c>
      <c r="G690" t="s">
        <v>3186</v>
      </c>
      <c r="H690" t="s">
        <v>5589</v>
      </c>
    </row>
    <row r="691" spans="1:8" x14ac:dyDescent="0.3">
      <c r="A691" t="s">
        <v>5590</v>
      </c>
      <c r="B691" t="s">
        <v>5591</v>
      </c>
      <c r="C691">
        <v>38</v>
      </c>
      <c r="D691" t="s">
        <v>5592</v>
      </c>
      <c r="E691">
        <v>1994</v>
      </c>
      <c r="F691" t="s">
        <v>293</v>
      </c>
      <c r="G691" t="s">
        <v>3549</v>
      </c>
      <c r="H691" t="s">
        <v>5593</v>
      </c>
    </row>
    <row r="692" spans="1:8" x14ac:dyDescent="0.3">
      <c r="A692" t="s">
        <v>5594</v>
      </c>
      <c r="B692" t="s">
        <v>5595</v>
      </c>
      <c r="C692">
        <v>3.37</v>
      </c>
      <c r="D692" t="s">
        <v>5596</v>
      </c>
      <c r="E692">
        <v>1982</v>
      </c>
      <c r="F692" t="s">
        <v>25</v>
      </c>
      <c r="G692" t="s">
        <v>24</v>
      </c>
      <c r="H692" t="s">
        <v>5597</v>
      </c>
    </row>
    <row r="693" spans="1:8" x14ac:dyDescent="0.3">
      <c r="A693" t="s">
        <v>5598</v>
      </c>
      <c r="B693" t="s">
        <v>5599</v>
      </c>
      <c r="C693">
        <v>3.8900999999999999</v>
      </c>
      <c r="D693" t="s">
        <v>5600</v>
      </c>
      <c r="E693" t="s">
        <v>2930</v>
      </c>
      <c r="F693" t="s">
        <v>2930</v>
      </c>
      <c r="G693" t="s">
        <v>2930</v>
      </c>
      <c r="H693" t="s">
        <v>5601</v>
      </c>
    </row>
    <row r="694" spans="1:8" x14ac:dyDescent="0.3">
      <c r="A694" t="s">
        <v>5602</v>
      </c>
      <c r="B694" t="s">
        <v>5603</v>
      </c>
      <c r="C694">
        <v>69.349999999999994</v>
      </c>
      <c r="D694" t="s">
        <v>5385</v>
      </c>
      <c r="E694" t="s">
        <v>2930</v>
      </c>
      <c r="F694" t="s">
        <v>77</v>
      </c>
      <c r="G694" t="s">
        <v>5370</v>
      </c>
      <c r="H694" t="s">
        <v>5604</v>
      </c>
    </row>
    <row r="695" spans="1:8" x14ac:dyDescent="0.3">
      <c r="A695" t="s">
        <v>5605</v>
      </c>
      <c r="B695" t="s">
        <v>5606</v>
      </c>
      <c r="C695">
        <v>7.03</v>
      </c>
      <c r="D695" t="s">
        <v>5607</v>
      </c>
      <c r="E695">
        <v>2014</v>
      </c>
      <c r="F695" t="s">
        <v>25</v>
      </c>
      <c r="G695" t="s">
        <v>24</v>
      </c>
      <c r="H695" t="s">
        <v>5608</v>
      </c>
    </row>
    <row r="696" spans="1:8" x14ac:dyDescent="0.3">
      <c r="A696" t="s">
        <v>5609</v>
      </c>
      <c r="B696" t="s">
        <v>5610</v>
      </c>
      <c r="C696">
        <v>35.04</v>
      </c>
      <c r="D696" t="s">
        <v>5611</v>
      </c>
      <c r="E696">
        <v>2011</v>
      </c>
      <c r="F696" t="s">
        <v>18</v>
      </c>
      <c r="G696" t="s">
        <v>17</v>
      </c>
      <c r="H696" t="s">
        <v>5612</v>
      </c>
    </row>
    <row r="697" spans="1:8" x14ac:dyDescent="0.3">
      <c r="A697" t="s">
        <v>5613</v>
      </c>
      <c r="B697" t="s">
        <v>5614</v>
      </c>
      <c r="C697">
        <v>2.41</v>
      </c>
      <c r="D697" t="s">
        <v>5615</v>
      </c>
      <c r="E697" t="s">
        <v>2930</v>
      </c>
      <c r="F697" t="s">
        <v>25</v>
      </c>
      <c r="G697" t="s">
        <v>24</v>
      </c>
      <c r="H697" t="s">
        <v>5616</v>
      </c>
    </row>
    <row r="698" spans="1:8" x14ac:dyDescent="0.3">
      <c r="A698" t="s">
        <v>5617</v>
      </c>
      <c r="B698" t="s">
        <v>5618</v>
      </c>
      <c r="C698">
        <v>0.22</v>
      </c>
      <c r="D698" t="s">
        <v>5619</v>
      </c>
      <c r="E698" t="s">
        <v>2930</v>
      </c>
      <c r="F698" t="s">
        <v>18</v>
      </c>
      <c r="G698" t="s">
        <v>2980</v>
      </c>
      <c r="H698" t="s">
        <v>5620</v>
      </c>
    </row>
    <row r="699" spans="1:8" x14ac:dyDescent="0.3">
      <c r="A699" t="s">
        <v>5621</v>
      </c>
      <c r="B699" t="s">
        <v>5622</v>
      </c>
      <c r="C699">
        <v>34.65</v>
      </c>
      <c r="D699" t="s">
        <v>5623</v>
      </c>
      <c r="E699" t="s">
        <v>2930</v>
      </c>
      <c r="F699" t="s">
        <v>600</v>
      </c>
      <c r="G699" t="s">
        <v>599</v>
      </c>
      <c r="H699" t="s">
        <v>5624</v>
      </c>
    </row>
    <row r="700" spans="1:8" x14ac:dyDescent="0.3">
      <c r="A700" t="s">
        <v>5625</v>
      </c>
      <c r="B700" t="s">
        <v>5626</v>
      </c>
      <c r="C700">
        <v>2.59</v>
      </c>
      <c r="D700" t="s">
        <v>5627</v>
      </c>
      <c r="E700">
        <v>2002</v>
      </c>
      <c r="F700" t="s">
        <v>31</v>
      </c>
      <c r="G700" t="s">
        <v>387</v>
      </c>
      <c r="H700" t="s">
        <v>5628</v>
      </c>
    </row>
    <row r="701" spans="1:8" x14ac:dyDescent="0.3">
      <c r="A701" t="s">
        <v>5629</v>
      </c>
      <c r="B701" t="s">
        <v>5630</v>
      </c>
      <c r="C701">
        <v>191.24</v>
      </c>
      <c r="D701" t="s">
        <v>5631</v>
      </c>
      <c r="E701">
        <v>1998</v>
      </c>
      <c r="F701" t="s">
        <v>218</v>
      </c>
      <c r="G701" t="s">
        <v>217</v>
      </c>
      <c r="H701" t="s">
        <v>5632</v>
      </c>
    </row>
    <row r="702" spans="1:8" x14ac:dyDescent="0.3">
      <c r="A702" t="s">
        <v>158</v>
      </c>
      <c r="B702" t="s">
        <v>5633</v>
      </c>
      <c r="C702">
        <v>147.535</v>
      </c>
      <c r="D702" t="s">
        <v>5634</v>
      </c>
      <c r="E702" t="s">
        <v>2930</v>
      </c>
      <c r="F702" t="s">
        <v>31</v>
      </c>
      <c r="G702" t="s">
        <v>160</v>
      </c>
      <c r="H702" t="s">
        <v>5635</v>
      </c>
    </row>
    <row r="703" spans="1:8" x14ac:dyDescent="0.3">
      <c r="A703" t="s">
        <v>5636</v>
      </c>
      <c r="B703" t="s">
        <v>5637</v>
      </c>
      <c r="C703">
        <v>0.49990000000000001</v>
      </c>
      <c r="D703" t="s">
        <v>5638</v>
      </c>
      <c r="E703" t="s">
        <v>2930</v>
      </c>
      <c r="F703" t="s">
        <v>18</v>
      </c>
      <c r="G703" t="s">
        <v>17</v>
      </c>
      <c r="H703" t="s">
        <v>5639</v>
      </c>
    </row>
    <row r="704" spans="1:8" x14ac:dyDescent="0.3">
      <c r="A704" t="s">
        <v>5640</v>
      </c>
      <c r="B704" t="s">
        <v>5641</v>
      </c>
      <c r="C704">
        <v>20.210799999999999</v>
      </c>
      <c r="D704" t="s">
        <v>5642</v>
      </c>
      <c r="E704">
        <v>2015</v>
      </c>
      <c r="F704" t="s">
        <v>2930</v>
      </c>
      <c r="G704" t="s">
        <v>2930</v>
      </c>
      <c r="H704" t="s">
        <v>5643</v>
      </c>
    </row>
    <row r="705" spans="1:8" x14ac:dyDescent="0.3">
      <c r="A705" t="s">
        <v>5644</v>
      </c>
      <c r="B705" t="s">
        <v>5645</v>
      </c>
      <c r="C705">
        <v>23.51</v>
      </c>
      <c r="D705" t="s">
        <v>5646</v>
      </c>
      <c r="E705" t="s">
        <v>2930</v>
      </c>
      <c r="F705" t="s">
        <v>31</v>
      </c>
      <c r="G705" t="s">
        <v>4660</v>
      </c>
      <c r="H705" t="s">
        <v>5647</v>
      </c>
    </row>
    <row r="706" spans="1:8" x14ac:dyDescent="0.3">
      <c r="A706" t="s">
        <v>5648</v>
      </c>
      <c r="B706" t="s">
        <v>5649</v>
      </c>
      <c r="C706">
        <v>29.65</v>
      </c>
      <c r="D706" t="s">
        <v>5650</v>
      </c>
      <c r="E706">
        <v>1994</v>
      </c>
      <c r="F706" t="s">
        <v>288</v>
      </c>
      <c r="G706" t="s">
        <v>3755</v>
      </c>
      <c r="H706" t="s">
        <v>5651</v>
      </c>
    </row>
    <row r="707" spans="1:8" x14ac:dyDescent="0.3">
      <c r="A707" t="s">
        <v>5652</v>
      </c>
      <c r="B707" t="s">
        <v>5653</v>
      </c>
      <c r="C707">
        <v>2.5499999999999998</v>
      </c>
      <c r="D707" t="s">
        <v>5654</v>
      </c>
      <c r="E707">
        <v>2013</v>
      </c>
      <c r="F707" t="s">
        <v>18</v>
      </c>
      <c r="G707" t="s">
        <v>44</v>
      </c>
      <c r="H707" t="s">
        <v>5655</v>
      </c>
    </row>
    <row r="708" spans="1:8" x14ac:dyDescent="0.3">
      <c r="A708" t="s">
        <v>5656</v>
      </c>
      <c r="B708" t="s">
        <v>5657</v>
      </c>
      <c r="C708">
        <v>4.74</v>
      </c>
      <c r="D708" t="s">
        <v>5658</v>
      </c>
      <c r="E708" t="s">
        <v>2930</v>
      </c>
      <c r="F708" t="s">
        <v>600</v>
      </c>
      <c r="G708" t="s">
        <v>2971</v>
      </c>
      <c r="H708" t="s">
        <v>5659</v>
      </c>
    </row>
    <row r="709" spans="1:8" x14ac:dyDescent="0.3">
      <c r="A709" t="s">
        <v>5656</v>
      </c>
      <c r="B709" t="s">
        <v>5660</v>
      </c>
      <c r="C709">
        <v>26.437999999999999</v>
      </c>
      <c r="D709" t="s">
        <v>2930</v>
      </c>
      <c r="E709" t="s">
        <v>2930</v>
      </c>
      <c r="F709" t="s">
        <v>600</v>
      </c>
      <c r="G709" t="s">
        <v>2971</v>
      </c>
      <c r="H709" t="s">
        <v>5661</v>
      </c>
    </row>
    <row r="710" spans="1:8" x14ac:dyDescent="0.3">
      <c r="A710" t="s">
        <v>5662</v>
      </c>
      <c r="B710" t="s">
        <v>5663</v>
      </c>
      <c r="C710">
        <v>3.04</v>
      </c>
      <c r="D710" t="s">
        <v>5664</v>
      </c>
      <c r="E710" t="s">
        <v>2930</v>
      </c>
      <c r="F710" t="s">
        <v>138</v>
      </c>
      <c r="G710" t="s">
        <v>4596</v>
      </c>
      <c r="H710" t="s">
        <v>5665</v>
      </c>
    </row>
    <row r="711" spans="1:8" x14ac:dyDescent="0.3">
      <c r="A711" t="s">
        <v>5666</v>
      </c>
      <c r="B711" t="s">
        <v>5667</v>
      </c>
      <c r="C711">
        <v>31.82</v>
      </c>
      <c r="D711" t="s">
        <v>5668</v>
      </c>
      <c r="E711">
        <v>1998</v>
      </c>
      <c r="F711" t="s">
        <v>218</v>
      </c>
      <c r="G711" t="s">
        <v>3389</v>
      </c>
      <c r="H711" t="s">
        <v>5669</v>
      </c>
    </row>
    <row r="712" spans="1:8" x14ac:dyDescent="0.3">
      <c r="A712" t="s">
        <v>5670</v>
      </c>
      <c r="B712" t="s">
        <v>5671</v>
      </c>
      <c r="C712">
        <v>134.71</v>
      </c>
      <c r="D712" t="s">
        <v>5672</v>
      </c>
      <c r="E712">
        <v>1981</v>
      </c>
      <c r="F712" t="s">
        <v>31</v>
      </c>
      <c r="G712" t="s">
        <v>387</v>
      </c>
      <c r="H712" t="s">
        <v>5673</v>
      </c>
    </row>
    <row r="713" spans="1:8" x14ac:dyDescent="0.3">
      <c r="A713" t="s">
        <v>5674</v>
      </c>
      <c r="B713" t="s">
        <v>5675</v>
      </c>
      <c r="C713">
        <v>12.26</v>
      </c>
      <c r="D713" t="s">
        <v>5676</v>
      </c>
      <c r="E713" t="s">
        <v>2930</v>
      </c>
      <c r="F713" t="s">
        <v>77</v>
      </c>
      <c r="G713" t="s">
        <v>167</v>
      </c>
      <c r="H713" t="s">
        <v>5677</v>
      </c>
    </row>
    <row r="714" spans="1:8" x14ac:dyDescent="0.3">
      <c r="A714" t="s">
        <v>5678</v>
      </c>
      <c r="B714" t="s">
        <v>5679</v>
      </c>
      <c r="C714">
        <v>34.21</v>
      </c>
      <c r="D714" t="s">
        <v>3072</v>
      </c>
      <c r="E714" t="s">
        <v>2930</v>
      </c>
      <c r="F714" t="s">
        <v>18</v>
      </c>
      <c r="G714" t="s">
        <v>279</v>
      </c>
      <c r="H714" t="s">
        <v>5680</v>
      </c>
    </row>
    <row r="715" spans="1:8" x14ac:dyDescent="0.3">
      <c r="A715" t="s">
        <v>5681</v>
      </c>
      <c r="B715" t="s">
        <v>5682</v>
      </c>
      <c r="C715">
        <v>172.26</v>
      </c>
      <c r="D715" t="s">
        <v>5683</v>
      </c>
      <c r="E715">
        <v>1992</v>
      </c>
      <c r="F715" t="s">
        <v>600</v>
      </c>
      <c r="G715" t="s">
        <v>3451</v>
      </c>
      <c r="H715" t="s">
        <v>5684</v>
      </c>
    </row>
    <row r="716" spans="1:8" x14ac:dyDescent="0.3">
      <c r="A716" t="s">
        <v>5685</v>
      </c>
      <c r="B716" t="s">
        <v>5686</v>
      </c>
      <c r="C716">
        <v>12</v>
      </c>
      <c r="D716" t="s">
        <v>5687</v>
      </c>
      <c r="E716" t="s">
        <v>2930</v>
      </c>
      <c r="F716" t="s">
        <v>600</v>
      </c>
      <c r="G716" t="s">
        <v>2971</v>
      </c>
      <c r="H716" t="s">
        <v>5688</v>
      </c>
    </row>
    <row r="717" spans="1:8" x14ac:dyDescent="0.3">
      <c r="A717" t="s">
        <v>5689</v>
      </c>
      <c r="B717" t="s">
        <v>5690</v>
      </c>
      <c r="C717">
        <v>11.3468</v>
      </c>
      <c r="D717" t="s">
        <v>5691</v>
      </c>
      <c r="E717" t="s">
        <v>2930</v>
      </c>
      <c r="F717" t="s">
        <v>600</v>
      </c>
      <c r="G717" t="s">
        <v>2971</v>
      </c>
      <c r="H717" t="s">
        <v>5692</v>
      </c>
    </row>
    <row r="718" spans="1:8" x14ac:dyDescent="0.3">
      <c r="A718" t="s">
        <v>5693</v>
      </c>
      <c r="B718" t="s">
        <v>5694</v>
      </c>
      <c r="C718">
        <v>39.185000000000002</v>
      </c>
      <c r="D718" t="s">
        <v>5695</v>
      </c>
      <c r="E718">
        <v>1993</v>
      </c>
      <c r="F718" t="s">
        <v>18</v>
      </c>
      <c r="G718" t="s">
        <v>53</v>
      </c>
      <c r="H718" t="s">
        <v>5696</v>
      </c>
    </row>
    <row r="719" spans="1:8" x14ac:dyDescent="0.3">
      <c r="A719" t="s">
        <v>5697</v>
      </c>
      <c r="B719" t="s">
        <v>5698</v>
      </c>
      <c r="C719">
        <v>8.0000000000000002E-3</v>
      </c>
      <c r="D719" t="s">
        <v>2930</v>
      </c>
      <c r="E719" t="s">
        <v>2930</v>
      </c>
      <c r="F719" t="s">
        <v>600</v>
      </c>
      <c r="G719" t="s">
        <v>5127</v>
      </c>
      <c r="H719" t="s">
        <v>5699</v>
      </c>
    </row>
    <row r="720" spans="1:8" x14ac:dyDescent="0.3">
      <c r="A720" t="s">
        <v>5697</v>
      </c>
      <c r="B720" t="s">
        <v>5700</v>
      </c>
      <c r="C720">
        <v>11.09</v>
      </c>
      <c r="D720" t="s">
        <v>5701</v>
      </c>
      <c r="E720">
        <v>1997</v>
      </c>
      <c r="F720" t="s">
        <v>600</v>
      </c>
      <c r="G720" t="s">
        <v>5127</v>
      </c>
      <c r="H720" t="s">
        <v>5702</v>
      </c>
    </row>
    <row r="721" spans="1:8" x14ac:dyDescent="0.3">
      <c r="A721" t="s">
        <v>5703</v>
      </c>
      <c r="B721" t="s">
        <v>5704</v>
      </c>
      <c r="C721">
        <v>44.63</v>
      </c>
      <c r="D721" t="s">
        <v>5705</v>
      </c>
      <c r="E721">
        <v>2013</v>
      </c>
      <c r="F721" t="s">
        <v>18</v>
      </c>
      <c r="G721" t="s">
        <v>3249</v>
      </c>
      <c r="H721" t="s">
        <v>5706</v>
      </c>
    </row>
    <row r="722" spans="1:8" x14ac:dyDescent="0.3">
      <c r="A722" t="s">
        <v>5707</v>
      </c>
      <c r="B722" t="s">
        <v>5708</v>
      </c>
      <c r="C722">
        <v>10.75</v>
      </c>
      <c r="D722" t="s">
        <v>5709</v>
      </c>
      <c r="E722">
        <v>2006</v>
      </c>
      <c r="F722" t="s">
        <v>77</v>
      </c>
      <c r="G722" t="s">
        <v>5710</v>
      </c>
      <c r="H722" t="s">
        <v>5711</v>
      </c>
    </row>
    <row r="723" spans="1:8" x14ac:dyDescent="0.3">
      <c r="A723" t="s">
        <v>5712</v>
      </c>
      <c r="B723" t="s">
        <v>5713</v>
      </c>
      <c r="C723">
        <v>12.19</v>
      </c>
      <c r="D723" t="s">
        <v>5714</v>
      </c>
      <c r="E723">
        <v>2001</v>
      </c>
      <c r="F723" t="s">
        <v>18</v>
      </c>
      <c r="G723" t="s">
        <v>2980</v>
      </c>
      <c r="H723" t="s">
        <v>5715</v>
      </c>
    </row>
    <row r="724" spans="1:8" x14ac:dyDescent="0.3">
      <c r="A724" t="s">
        <v>5716</v>
      </c>
      <c r="B724" t="s">
        <v>5717</v>
      </c>
      <c r="C724">
        <v>2.4500000000000002</v>
      </c>
      <c r="D724" t="s">
        <v>5718</v>
      </c>
      <c r="E724">
        <v>1999</v>
      </c>
      <c r="F724" t="s">
        <v>18</v>
      </c>
      <c r="G724" t="s">
        <v>3844</v>
      </c>
      <c r="H724" t="s">
        <v>5719</v>
      </c>
    </row>
    <row r="725" spans="1:8" x14ac:dyDescent="0.3">
      <c r="A725" t="s">
        <v>5720</v>
      </c>
      <c r="B725" t="s">
        <v>5721</v>
      </c>
      <c r="C725">
        <v>8.3190000000000008</v>
      </c>
      <c r="D725" t="s">
        <v>5722</v>
      </c>
      <c r="E725" t="s">
        <v>2930</v>
      </c>
      <c r="F725" t="s">
        <v>178</v>
      </c>
      <c r="G725" t="s">
        <v>5723</v>
      </c>
      <c r="H725" t="s">
        <v>5724</v>
      </c>
    </row>
    <row r="726" spans="1:8" x14ac:dyDescent="0.3">
      <c r="A726" t="s">
        <v>5725</v>
      </c>
      <c r="B726" t="s">
        <v>5726</v>
      </c>
      <c r="C726">
        <v>3.45</v>
      </c>
      <c r="D726" t="s">
        <v>4576</v>
      </c>
      <c r="E726">
        <v>2000</v>
      </c>
      <c r="F726" t="s">
        <v>31</v>
      </c>
      <c r="G726" t="s">
        <v>30</v>
      </c>
      <c r="H726" t="s">
        <v>5727</v>
      </c>
    </row>
    <row r="727" spans="1:8" x14ac:dyDescent="0.3">
      <c r="A727" t="s">
        <v>5728</v>
      </c>
      <c r="B727" t="s">
        <v>5729</v>
      </c>
      <c r="C727">
        <v>30.41</v>
      </c>
      <c r="D727" t="s">
        <v>5730</v>
      </c>
      <c r="E727">
        <v>1996</v>
      </c>
      <c r="F727" t="s">
        <v>18</v>
      </c>
      <c r="G727" t="s">
        <v>44</v>
      </c>
      <c r="H727" t="s">
        <v>5731</v>
      </c>
    </row>
    <row r="728" spans="1:8" x14ac:dyDescent="0.3">
      <c r="A728" t="s">
        <v>5732</v>
      </c>
      <c r="B728" t="s">
        <v>5733</v>
      </c>
      <c r="C728">
        <v>16.66</v>
      </c>
      <c r="D728" t="s">
        <v>5734</v>
      </c>
      <c r="E728">
        <v>2011</v>
      </c>
      <c r="F728" t="s">
        <v>3022</v>
      </c>
      <c r="G728" t="s">
        <v>5735</v>
      </c>
      <c r="H728" t="s">
        <v>5736</v>
      </c>
    </row>
    <row r="729" spans="1:8" x14ac:dyDescent="0.3">
      <c r="A729" t="s">
        <v>5737</v>
      </c>
      <c r="B729" t="s">
        <v>5738</v>
      </c>
      <c r="C729">
        <v>7.73</v>
      </c>
      <c r="D729" t="s">
        <v>5739</v>
      </c>
      <c r="E729">
        <v>1982</v>
      </c>
      <c r="F729" t="s">
        <v>18</v>
      </c>
      <c r="G729" t="s">
        <v>44</v>
      </c>
      <c r="H729" t="s">
        <v>5740</v>
      </c>
    </row>
    <row r="730" spans="1:8" x14ac:dyDescent="0.3">
      <c r="A730" t="s">
        <v>5741</v>
      </c>
      <c r="B730" t="s">
        <v>5742</v>
      </c>
      <c r="C730">
        <v>53.46</v>
      </c>
      <c r="D730" t="s">
        <v>5743</v>
      </c>
      <c r="E730" t="s">
        <v>2930</v>
      </c>
      <c r="F730" t="s">
        <v>18</v>
      </c>
      <c r="G730" t="s">
        <v>53</v>
      </c>
      <c r="H730" t="s">
        <v>5744</v>
      </c>
    </row>
    <row r="731" spans="1:8" x14ac:dyDescent="0.3">
      <c r="A731" t="s">
        <v>5745</v>
      </c>
      <c r="B731" t="s">
        <v>5746</v>
      </c>
      <c r="C731">
        <v>4.04</v>
      </c>
      <c r="D731" t="s">
        <v>5747</v>
      </c>
      <c r="E731">
        <v>2006</v>
      </c>
      <c r="F731" t="s">
        <v>31</v>
      </c>
      <c r="G731" t="s">
        <v>110</v>
      </c>
      <c r="H731" t="s">
        <v>5748</v>
      </c>
    </row>
    <row r="732" spans="1:8" x14ac:dyDescent="0.3">
      <c r="A732" t="s">
        <v>5749</v>
      </c>
      <c r="B732" t="s">
        <v>5750</v>
      </c>
      <c r="C732">
        <v>2.2799999999999998</v>
      </c>
      <c r="D732" t="s">
        <v>5751</v>
      </c>
      <c r="E732">
        <v>1997</v>
      </c>
      <c r="F732" t="s">
        <v>25</v>
      </c>
      <c r="G732" t="s">
        <v>24</v>
      </c>
      <c r="H732" t="s">
        <v>5752</v>
      </c>
    </row>
    <row r="733" spans="1:8" x14ac:dyDescent="0.3">
      <c r="A733" t="s">
        <v>5753</v>
      </c>
      <c r="B733" t="s">
        <v>5754</v>
      </c>
      <c r="C733">
        <v>3.9998999999999998</v>
      </c>
      <c r="D733" t="s">
        <v>5755</v>
      </c>
      <c r="E733">
        <v>1997</v>
      </c>
      <c r="F733" t="s">
        <v>178</v>
      </c>
      <c r="G733" t="s">
        <v>292</v>
      </c>
      <c r="H733" t="s">
        <v>5756</v>
      </c>
    </row>
    <row r="734" spans="1:8" x14ac:dyDescent="0.3">
      <c r="A734" t="s">
        <v>5757</v>
      </c>
      <c r="B734" t="s">
        <v>5758</v>
      </c>
      <c r="C734">
        <v>46.95</v>
      </c>
      <c r="D734" t="s">
        <v>5759</v>
      </c>
      <c r="E734">
        <v>2003</v>
      </c>
      <c r="F734" t="s">
        <v>218</v>
      </c>
      <c r="G734" t="s">
        <v>217</v>
      </c>
      <c r="H734" t="s">
        <v>5760</v>
      </c>
    </row>
    <row r="735" spans="1:8" x14ac:dyDescent="0.3">
      <c r="A735" t="s">
        <v>5761</v>
      </c>
      <c r="B735" t="s">
        <v>5762</v>
      </c>
      <c r="C735">
        <v>20.87</v>
      </c>
      <c r="D735" t="s">
        <v>5763</v>
      </c>
      <c r="E735" t="s">
        <v>2930</v>
      </c>
      <c r="F735" t="s">
        <v>600</v>
      </c>
      <c r="G735" t="s">
        <v>2949</v>
      </c>
      <c r="H735" t="s">
        <v>5764</v>
      </c>
    </row>
    <row r="736" spans="1:8" x14ac:dyDescent="0.3">
      <c r="A736" t="s">
        <v>5765</v>
      </c>
      <c r="B736" t="s">
        <v>5766</v>
      </c>
      <c r="C736">
        <v>5.75</v>
      </c>
      <c r="D736" t="s">
        <v>5767</v>
      </c>
      <c r="E736" t="s">
        <v>2930</v>
      </c>
      <c r="F736" t="s">
        <v>77</v>
      </c>
      <c r="G736" t="s">
        <v>39</v>
      </c>
      <c r="H736" t="s">
        <v>5768</v>
      </c>
    </row>
    <row r="737" spans="1:8" x14ac:dyDescent="0.3">
      <c r="A737" t="s">
        <v>5769</v>
      </c>
      <c r="B737" t="s">
        <v>5770</v>
      </c>
      <c r="C737">
        <v>5.87</v>
      </c>
      <c r="D737" t="s">
        <v>5771</v>
      </c>
      <c r="E737">
        <v>2009</v>
      </c>
      <c r="F737" t="s">
        <v>25</v>
      </c>
      <c r="G737" t="s">
        <v>24</v>
      </c>
      <c r="H737" t="s">
        <v>5772</v>
      </c>
    </row>
    <row r="738" spans="1:8" x14ac:dyDescent="0.3">
      <c r="A738" t="s">
        <v>5773</v>
      </c>
      <c r="B738" t="s">
        <v>5774</v>
      </c>
      <c r="C738">
        <v>3.91</v>
      </c>
      <c r="D738" t="s">
        <v>5775</v>
      </c>
      <c r="E738">
        <v>1998</v>
      </c>
      <c r="F738" t="s">
        <v>31</v>
      </c>
      <c r="G738" t="s">
        <v>110</v>
      </c>
      <c r="H738" t="s">
        <v>5776</v>
      </c>
    </row>
    <row r="739" spans="1:8" x14ac:dyDescent="0.3">
      <c r="A739" t="s">
        <v>5777</v>
      </c>
      <c r="B739" t="s">
        <v>5778</v>
      </c>
      <c r="C739">
        <v>3.4</v>
      </c>
      <c r="D739" t="s">
        <v>5779</v>
      </c>
      <c r="E739" t="s">
        <v>2930</v>
      </c>
      <c r="F739" t="s">
        <v>25</v>
      </c>
      <c r="G739" t="s">
        <v>62</v>
      </c>
      <c r="H739" t="s">
        <v>5780</v>
      </c>
    </row>
    <row r="740" spans="1:8" x14ac:dyDescent="0.3">
      <c r="A740" t="s">
        <v>5781</v>
      </c>
      <c r="B740" t="s">
        <v>5782</v>
      </c>
      <c r="C740">
        <v>12.58</v>
      </c>
      <c r="D740" t="s">
        <v>5783</v>
      </c>
      <c r="E740">
        <v>2004</v>
      </c>
      <c r="F740" t="s">
        <v>25</v>
      </c>
      <c r="G740" t="s">
        <v>3735</v>
      </c>
      <c r="H740" t="s">
        <v>5784</v>
      </c>
    </row>
    <row r="741" spans="1:8" x14ac:dyDescent="0.3">
      <c r="A741" t="s">
        <v>5785</v>
      </c>
      <c r="B741" t="s">
        <v>5786</v>
      </c>
      <c r="C741">
        <v>15.83</v>
      </c>
      <c r="D741" t="s">
        <v>5787</v>
      </c>
      <c r="E741" t="s">
        <v>2930</v>
      </c>
      <c r="F741" t="s">
        <v>600</v>
      </c>
      <c r="G741" t="s">
        <v>2949</v>
      </c>
      <c r="H741" t="s">
        <v>5788</v>
      </c>
    </row>
    <row r="742" spans="1:8" x14ac:dyDescent="0.3">
      <c r="A742" t="s">
        <v>5789</v>
      </c>
      <c r="B742" t="s">
        <v>5790</v>
      </c>
      <c r="C742">
        <v>14.53</v>
      </c>
      <c r="D742" t="s">
        <v>5791</v>
      </c>
      <c r="E742" t="s">
        <v>2930</v>
      </c>
      <c r="F742" t="s">
        <v>18</v>
      </c>
      <c r="G742" t="s">
        <v>308</v>
      </c>
      <c r="H742" t="s">
        <v>5792</v>
      </c>
    </row>
    <row r="743" spans="1:8" x14ac:dyDescent="0.3">
      <c r="A743" t="s">
        <v>5793</v>
      </c>
      <c r="B743" t="s">
        <v>5794</v>
      </c>
      <c r="C743">
        <v>8.25</v>
      </c>
      <c r="D743" t="s">
        <v>5795</v>
      </c>
      <c r="E743" t="s">
        <v>2930</v>
      </c>
      <c r="F743" t="s">
        <v>293</v>
      </c>
      <c r="G743" t="s">
        <v>292</v>
      </c>
      <c r="H743" t="s">
        <v>5796</v>
      </c>
    </row>
    <row r="744" spans="1:8" x14ac:dyDescent="0.3">
      <c r="A744" t="s">
        <v>5797</v>
      </c>
      <c r="B744" t="s">
        <v>5798</v>
      </c>
      <c r="C744">
        <v>70.349999999999994</v>
      </c>
      <c r="D744" t="s">
        <v>5799</v>
      </c>
      <c r="E744">
        <v>2014</v>
      </c>
      <c r="F744" t="s">
        <v>18</v>
      </c>
      <c r="G744" t="s">
        <v>17</v>
      </c>
      <c r="H744" t="s">
        <v>5800</v>
      </c>
    </row>
    <row r="745" spans="1:8" x14ac:dyDescent="0.3">
      <c r="A745" t="s">
        <v>5801</v>
      </c>
      <c r="B745" t="s">
        <v>5802</v>
      </c>
      <c r="C745">
        <v>58.3</v>
      </c>
      <c r="D745" t="s">
        <v>5803</v>
      </c>
      <c r="E745">
        <v>1993</v>
      </c>
      <c r="F745" t="s">
        <v>25</v>
      </c>
      <c r="G745" t="s">
        <v>3735</v>
      </c>
      <c r="H745" t="s">
        <v>5804</v>
      </c>
    </row>
    <row r="746" spans="1:8" x14ac:dyDescent="0.3">
      <c r="A746" t="s">
        <v>5805</v>
      </c>
      <c r="B746" t="s">
        <v>5806</v>
      </c>
      <c r="C746">
        <v>9.8699999999999992</v>
      </c>
      <c r="D746" t="s">
        <v>5807</v>
      </c>
      <c r="E746">
        <v>1987</v>
      </c>
      <c r="F746" t="s">
        <v>138</v>
      </c>
      <c r="G746" t="s">
        <v>39</v>
      </c>
      <c r="H746" t="s">
        <v>5808</v>
      </c>
    </row>
    <row r="747" spans="1:8" x14ac:dyDescent="0.3">
      <c r="A747" t="s">
        <v>5809</v>
      </c>
      <c r="B747" t="s">
        <v>5810</v>
      </c>
      <c r="C747">
        <v>0.79</v>
      </c>
      <c r="D747" t="s">
        <v>5811</v>
      </c>
      <c r="E747" t="s">
        <v>2930</v>
      </c>
      <c r="F747" t="s">
        <v>25</v>
      </c>
      <c r="G747" t="s">
        <v>24</v>
      </c>
      <c r="H747" t="s">
        <v>5812</v>
      </c>
    </row>
    <row r="748" spans="1:8" x14ac:dyDescent="0.3">
      <c r="A748" t="s">
        <v>5809</v>
      </c>
      <c r="B748" t="s">
        <v>5813</v>
      </c>
      <c r="C748">
        <v>7</v>
      </c>
      <c r="D748" t="s">
        <v>5814</v>
      </c>
      <c r="E748" t="s">
        <v>2930</v>
      </c>
      <c r="F748" t="s">
        <v>25</v>
      </c>
      <c r="G748" t="s">
        <v>24</v>
      </c>
      <c r="H748" t="s">
        <v>5815</v>
      </c>
    </row>
    <row r="749" spans="1:8" x14ac:dyDescent="0.3">
      <c r="A749" t="s">
        <v>5816</v>
      </c>
      <c r="B749" t="s">
        <v>5817</v>
      </c>
      <c r="C749">
        <v>12.7</v>
      </c>
      <c r="D749" t="s">
        <v>5818</v>
      </c>
      <c r="E749" t="s">
        <v>2930</v>
      </c>
      <c r="F749" t="s">
        <v>25</v>
      </c>
      <c r="G749" t="s">
        <v>24</v>
      </c>
      <c r="H749" t="s">
        <v>5819</v>
      </c>
    </row>
    <row r="750" spans="1:8" x14ac:dyDescent="0.3">
      <c r="A750" t="s">
        <v>5820</v>
      </c>
      <c r="B750" t="s">
        <v>5821</v>
      </c>
      <c r="C750">
        <v>30.58</v>
      </c>
      <c r="D750" t="s">
        <v>5822</v>
      </c>
      <c r="E750">
        <v>2005</v>
      </c>
      <c r="F750" t="s">
        <v>25</v>
      </c>
      <c r="G750" t="s">
        <v>3735</v>
      </c>
      <c r="H750" t="s">
        <v>5823</v>
      </c>
    </row>
    <row r="751" spans="1:8" x14ac:dyDescent="0.3">
      <c r="A751" t="s">
        <v>5824</v>
      </c>
      <c r="B751" t="s">
        <v>5825</v>
      </c>
      <c r="C751">
        <v>14.95</v>
      </c>
      <c r="D751" t="s">
        <v>5826</v>
      </c>
      <c r="E751">
        <v>1986</v>
      </c>
      <c r="F751" t="s">
        <v>18</v>
      </c>
      <c r="G751" t="s">
        <v>53</v>
      </c>
      <c r="H751" t="s">
        <v>5827</v>
      </c>
    </row>
    <row r="752" spans="1:8" x14ac:dyDescent="0.3">
      <c r="A752" t="s">
        <v>5828</v>
      </c>
      <c r="B752" t="s">
        <v>5829</v>
      </c>
      <c r="C752">
        <v>3.17</v>
      </c>
      <c r="D752" t="s">
        <v>5830</v>
      </c>
      <c r="E752" t="s">
        <v>2930</v>
      </c>
      <c r="F752" t="s">
        <v>18</v>
      </c>
      <c r="G752" t="s">
        <v>17</v>
      </c>
      <c r="H752" t="s">
        <v>5831</v>
      </c>
    </row>
    <row r="753" spans="1:8" x14ac:dyDescent="0.3">
      <c r="A753" t="s">
        <v>5832</v>
      </c>
      <c r="B753" t="s">
        <v>5833</v>
      </c>
      <c r="C753">
        <v>30.08</v>
      </c>
      <c r="D753" t="s">
        <v>5834</v>
      </c>
      <c r="E753">
        <v>2013</v>
      </c>
      <c r="F753" t="s">
        <v>31</v>
      </c>
      <c r="G753" t="s">
        <v>3463</v>
      </c>
      <c r="H753" t="s">
        <v>5835</v>
      </c>
    </row>
    <row r="754" spans="1:8" x14ac:dyDescent="0.3">
      <c r="A754" t="s">
        <v>5836</v>
      </c>
      <c r="B754" t="s">
        <v>5837</v>
      </c>
      <c r="C754">
        <v>7.94</v>
      </c>
      <c r="D754" t="s">
        <v>5838</v>
      </c>
      <c r="E754">
        <v>2004</v>
      </c>
      <c r="F754" t="s">
        <v>25</v>
      </c>
      <c r="G754" t="s">
        <v>24</v>
      </c>
      <c r="H754" t="s">
        <v>5839</v>
      </c>
    </row>
    <row r="755" spans="1:8" x14ac:dyDescent="0.3">
      <c r="A755" t="s">
        <v>5840</v>
      </c>
      <c r="B755" t="s">
        <v>5841</v>
      </c>
      <c r="C755">
        <v>0.55000000000000004</v>
      </c>
      <c r="D755" t="s">
        <v>5842</v>
      </c>
      <c r="E755" t="s">
        <v>2930</v>
      </c>
      <c r="F755" t="s">
        <v>25</v>
      </c>
      <c r="G755" t="s">
        <v>3017</v>
      </c>
      <c r="H755" t="s">
        <v>5843</v>
      </c>
    </row>
    <row r="756" spans="1:8" x14ac:dyDescent="0.3">
      <c r="A756" t="s">
        <v>5844</v>
      </c>
      <c r="B756" t="s">
        <v>5845</v>
      </c>
      <c r="C756">
        <v>9.9499999999999993</v>
      </c>
      <c r="D756" t="s">
        <v>5846</v>
      </c>
      <c r="E756" t="s">
        <v>2930</v>
      </c>
      <c r="F756" t="s">
        <v>25</v>
      </c>
      <c r="G756" t="s">
        <v>3017</v>
      </c>
      <c r="H756" t="s">
        <v>5847</v>
      </c>
    </row>
    <row r="757" spans="1:8" x14ac:dyDescent="0.3">
      <c r="A757" t="s">
        <v>5848</v>
      </c>
      <c r="B757" t="s">
        <v>5849</v>
      </c>
      <c r="C757">
        <v>3.18</v>
      </c>
      <c r="D757" t="s">
        <v>5850</v>
      </c>
      <c r="E757">
        <v>1986</v>
      </c>
      <c r="F757" t="s">
        <v>25</v>
      </c>
      <c r="G757" t="s">
        <v>62</v>
      </c>
      <c r="H757" t="s">
        <v>5851</v>
      </c>
    </row>
    <row r="758" spans="1:8" x14ac:dyDescent="0.3">
      <c r="A758" t="s">
        <v>5852</v>
      </c>
      <c r="B758" t="s">
        <v>5853</v>
      </c>
      <c r="C758">
        <v>0.74150000000000005</v>
      </c>
      <c r="D758" t="s">
        <v>5854</v>
      </c>
      <c r="E758" t="s">
        <v>2930</v>
      </c>
      <c r="F758" t="s">
        <v>18</v>
      </c>
      <c r="G758" t="s">
        <v>17</v>
      </c>
      <c r="H758" t="s">
        <v>5855</v>
      </c>
    </row>
    <row r="759" spans="1:8" x14ac:dyDescent="0.3">
      <c r="A759" t="s">
        <v>5856</v>
      </c>
      <c r="B759" t="s">
        <v>5857</v>
      </c>
      <c r="C759">
        <v>189.25</v>
      </c>
      <c r="D759" t="s">
        <v>5858</v>
      </c>
      <c r="E759" t="s">
        <v>2930</v>
      </c>
      <c r="F759" t="s">
        <v>31</v>
      </c>
      <c r="G759" t="s">
        <v>5859</v>
      </c>
      <c r="H759" t="s">
        <v>5860</v>
      </c>
    </row>
    <row r="760" spans="1:8" x14ac:dyDescent="0.3">
      <c r="A760" t="s">
        <v>5861</v>
      </c>
      <c r="B760" t="s">
        <v>5862</v>
      </c>
      <c r="C760">
        <v>12.68</v>
      </c>
      <c r="D760" t="s">
        <v>5863</v>
      </c>
      <c r="E760">
        <v>1994</v>
      </c>
      <c r="F760" t="s">
        <v>293</v>
      </c>
      <c r="G760" t="s">
        <v>5864</v>
      </c>
      <c r="H760" t="s">
        <v>5865</v>
      </c>
    </row>
    <row r="761" spans="1:8" x14ac:dyDescent="0.3">
      <c r="A761" t="s">
        <v>5866</v>
      </c>
      <c r="B761" t="s">
        <v>5867</v>
      </c>
      <c r="C761">
        <v>0.89</v>
      </c>
      <c r="D761" t="s">
        <v>5868</v>
      </c>
      <c r="E761" t="s">
        <v>2930</v>
      </c>
      <c r="F761" t="s">
        <v>25</v>
      </c>
      <c r="G761" t="s">
        <v>24</v>
      </c>
      <c r="H761" t="s">
        <v>5869</v>
      </c>
    </row>
    <row r="762" spans="1:8" x14ac:dyDescent="0.3">
      <c r="A762" t="s">
        <v>5870</v>
      </c>
      <c r="B762" t="s">
        <v>5871</v>
      </c>
      <c r="C762">
        <v>3.161</v>
      </c>
      <c r="D762" t="s">
        <v>5872</v>
      </c>
      <c r="E762">
        <v>1981</v>
      </c>
      <c r="F762" t="s">
        <v>138</v>
      </c>
      <c r="G762" t="s">
        <v>3186</v>
      </c>
      <c r="H762" t="s">
        <v>5873</v>
      </c>
    </row>
    <row r="763" spans="1:8" x14ac:dyDescent="0.3">
      <c r="A763" t="s">
        <v>5874</v>
      </c>
      <c r="B763" t="s">
        <v>5875</v>
      </c>
      <c r="C763">
        <v>12.11</v>
      </c>
      <c r="D763" t="s">
        <v>5876</v>
      </c>
      <c r="E763">
        <v>1999</v>
      </c>
      <c r="F763" t="s">
        <v>18</v>
      </c>
      <c r="G763" t="s">
        <v>44</v>
      </c>
      <c r="H763" t="s">
        <v>5877</v>
      </c>
    </row>
    <row r="764" spans="1:8" x14ac:dyDescent="0.3">
      <c r="A764" t="s">
        <v>5878</v>
      </c>
      <c r="B764" t="s">
        <v>5879</v>
      </c>
      <c r="C764">
        <v>2.4</v>
      </c>
      <c r="D764" t="s">
        <v>5880</v>
      </c>
      <c r="E764" t="s">
        <v>2930</v>
      </c>
      <c r="F764" t="s">
        <v>18</v>
      </c>
      <c r="G764" t="s">
        <v>39</v>
      </c>
      <c r="H764" t="s">
        <v>5881</v>
      </c>
    </row>
    <row r="765" spans="1:8" x14ac:dyDescent="0.3">
      <c r="A765" t="s">
        <v>5882</v>
      </c>
      <c r="B765" t="s">
        <v>5883</v>
      </c>
      <c r="C765">
        <v>6.78</v>
      </c>
      <c r="D765" t="s">
        <v>5884</v>
      </c>
      <c r="E765">
        <v>1992</v>
      </c>
      <c r="F765" t="s">
        <v>18</v>
      </c>
      <c r="G765" t="s">
        <v>17</v>
      </c>
      <c r="H765" t="s">
        <v>5885</v>
      </c>
    </row>
    <row r="766" spans="1:8" x14ac:dyDescent="0.3">
      <c r="A766" t="s">
        <v>5886</v>
      </c>
      <c r="B766" t="s">
        <v>5887</v>
      </c>
      <c r="C766">
        <v>30.48</v>
      </c>
      <c r="D766" t="s">
        <v>5888</v>
      </c>
      <c r="E766">
        <v>2014</v>
      </c>
      <c r="F766" t="s">
        <v>31</v>
      </c>
      <c r="G766" t="s">
        <v>387</v>
      </c>
      <c r="H766" t="s">
        <v>5889</v>
      </c>
    </row>
    <row r="767" spans="1:8" x14ac:dyDescent="0.3">
      <c r="A767" t="s">
        <v>5890</v>
      </c>
      <c r="B767" t="s">
        <v>5891</v>
      </c>
      <c r="C767">
        <v>5.91</v>
      </c>
      <c r="D767" t="s">
        <v>5892</v>
      </c>
      <c r="E767" t="s">
        <v>2930</v>
      </c>
      <c r="F767" t="s">
        <v>3022</v>
      </c>
      <c r="G767" t="s">
        <v>3023</v>
      </c>
      <c r="H767" t="s">
        <v>5893</v>
      </c>
    </row>
    <row r="768" spans="1:8" x14ac:dyDescent="0.3">
      <c r="A768" t="s">
        <v>5894</v>
      </c>
      <c r="B768" t="s">
        <v>5895</v>
      </c>
      <c r="C768">
        <v>23.34</v>
      </c>
      <c r="D768" t="s">
        <v>5896</v>
      </c>
      <c r="E768">
        <v>2014</v>
      </c>
      <c r="F768" t="s">
        <v>25</v>
      </c>
      <c r="G768" t="s">
        <v>62</v>
      </c>
      <c r="H768" t="s">
        <v>5897</v>
      </c>
    </row>
    <row r="769" spans="1:8" x14ac:dyDescent="0.3">
      <c r="A769" t="s">
        <v>5898</v>
      </c>
      <c r="B769" t="s">
        <v>5899</v>
      </c>
      <c r="C769">
        <v>44.95</v>
      </c>
      <c r="D769" t="s">
        <v>5900</v>
      </c>
      <c r="E769">
        <v>2005</v>
      </c>
      <c r="F769" t="s">
        <v>18</v>
      </c>
      <c r="G769" t="s">
        <v>44</v>
      </c>
      <c r="H769" t="s">
        <v>5901</v>
      </c>
    </row>
    <row r="770" spans="1:8" x14ac:dyDescent="0.3">
      <c r="A770" t="s">
        <v>5902</v>
      </c>
      <c r="B770" t="s">
        <v>5903</v>
      </c>
      <c r="C770">
        <v>2.65</v>
      </c>
      <c r="D770" t="s">
        <v>5904</v>
      </c>
      <c r="E770">
        <v>2010</v>
      </c>
      <c r="F770" t="s">
        <v>25</v>
      </c>
      <c r="G770" t="s">
        <v>3017</v>
      </c>
      <c r="H770" t="s">
        <v>5905</v>
      </c>
    </row>
    <row r="771" spans="1:8" x14ac:dyDescent="0.3">
      <c r="A771" t="s">
        <v>5906</v>
      </c>
      <c r="B771" t="s">
        <v>5907</v>
      </c>
      <c r="C771">
        <v>19.72</v>
      </c>
      <c r="D771" t="s">
        <v>5908</v>
      </c>
      <c r="E771">
        <v>2012</v>
      </c>
      <c r="F771" t="s">
        <v>31</v>
      </c>
      <c r="G771" t="s">
        <v>387</v>
      </c>
      <c r="H771" t="s">
        <v>5909</v>
      </c>
    </row>
    <row r="772" spans="1:8" x14ac:dyDescent="0.3">
      <c r="A772" t="s">
        <v>5910</v>
      </c>
      <c r="B772" t="s">
        <v>5911</v>
      </c>
      <c r="C772">
        <v>1.0900000000000001</v>
      </c>
      <c r="D772" t="s">
        <v>5912</v>
      </c>
      <c r="E772">
        <v>2000</v>
      </c>
      <c r="F772" t="s">
        <v>25</v>
      </c>
      <c r="G772" t="s">
        <v>3017</v>
      </c>
      <c r="H772" t="s">
        <v>5913</v>
      </c>
    </row>
    <row r="773" spans="1:8" x14ac:dyDescent="0.3">
      <c r="A773" t="s">
        <v>5914</v>
      </c>
      <c r="B773" t="s">
        <v>5915</v>
      </c>
      <c r="C773">
        <v>20</v>
      </c>
      <c r="D773" t="s">
        <v>5916</v>
      </c>
      <c r="E773">
        <v>1981</v>
      </c>
      <c r="F773" t="s">
        <v>116</v>
      </c>
      <c r="G773" t="s">
        <v>3023</v>
      </c>
      <c r="H773" t="s">
        <v>5917</v>
      </c>
    </row>
    <row r="774" spans="1:8" x14ac:dyDescent="0.3">
      <c r="A774" t="s">
        <v>5918</v>
      </c>
      <c r="B774" t="s">
        <v>5919</v>
      </c>
      <c r="C774">
        <v>11.75</v>
      </c>
      <c r="D774" t="s">
        <v>5920</v>
      </c>
      <c r="E774" t="s">
        <v>2930</v>
      </c>
      <c r="F774" t="s">
        <v>31</v>
      </c>
      <c r="G774" t="s">
        <v>387</v>
      </c>
      <c r="H774" t="s">
        <v>5921</v>
      </c>
    </row>
    <row r="775" spans="1:8" x14ac:dyDescent="0.3">
      <c r="A775" t="s">
        <v>5922</v>
      </c>
      <c r="B775" t="s">
        <v>5923</v>
      </c>
      <c r="C775">
        <v>52.53</v>
      </c>
      <c r="D775" t="s">
        <v>5924</v>
      </c>
      <c r="E775">
        <v>1987</v>
      </c>
      <c r="F775" t="s">
        <v>25</v>
      </c>
      <c r="G775" t="s">
        <v>3017</v>
      </c>
      <c r="H775" t="s">
        <v>5925</v>
      </c>
    </row>
    <row r="776" spans="1:8" x14ac:dyDescent="0.3">
      <c r="A776" t="s">
        <v>5926</v>
      </c>
      <c r="B776" t="s">
        <v>5927</v>
      </c>
      <c r="C776">
        <v>20.02</v>
      </c>
      <c r="D776" t="s">
        <v>5928</v>
      </c>
      <c r="E776" t="s">
        <v>2930</v>
      </c>
      <c r="F776" t="s">
        <v>25</v>
      </c>
      <c r="G776" t="s">
        <v>24</v>
      </c>
      <c r="H776" t="s">
        <v>5929</v>
      </c>
    </row>
    <row r="777" spans="1:8" x14ac:dyDescent="0.3">
      <c r="A777" t="s">
        <v>5930</v>
      </c>
      <c r="B777" t="s">
        <v>5931</v>
      </c>
      <c r="C777">
        <v>8.3800000000000008</v>
      </c>
      <c r="D777" t="s">
        <v>5932</v>
      </c>
      <c r="E777" t="s">
        <v>2930</v>
      </c>
      <c r="F777" t="s">
        <v>25</v>
      </c>
      <c r="G777" t="s">
        <v>3017</v>
      </c>
      <c r="H777" t="s">
        <v>5933</v>
      </c>
    </row>
    <row r="778" spans="1:8" x14ac:dyDescent="0.3">
      <c r="A778" t="s">
        <v>5934</v>
      </c>
      <c r="B778" t="s">
        <v>5935</v>
      </c>
      <c r="C778">
        <v>16</v>
      </c>
      <c r="D778" t="s">
        <v>5936</v>
      </c>
      <c r="E778">
        <v>2014</v>
      </c>
      <c r="F778" t="s">
        <v>25</v>
      </c>
      <c r="G778" t="s">
        <v>24</v>
      </c>
      <c r="H778" t="s">
        <v>5937</v>
      </c>
    </row>
    <row r="779" spans="1:8" x14ac:dyDescent="0.3">
      <c r="A779" t="s">
        <v>5938</v>
      </c>
      <c r="B779" t="s">
        <v>5939</v>
      </c>
      <c r="C779">
        <v>16.41</v>
      </c>
      <c r="D779" t="s">
        <v>5940</v>
      </c>
      <c r="E779" t="s">
        <v>2930</v>
      </c>
      <c r="F779" t="s">
        <v>31</v>
      </c>
      <c r="G779" t="s">
        <v>578</v>
      </c>
      <c r="H779" t="s">
        <v>5941</v>
      </c>
    </row>
    <row r="780" spans="1:8" x14ac:dyDescent="0.3">
      <c r="A780" t="s">
        <v>5942</v>
      </c>
      <c r="B780" t="s">
        <v>5943</v>
      </c>
      <c r="C780">
        <v>4.91</v>
      </c>
      <c r="D780" t="s">
        <v>5944</v>
      </c>
      <c r="E780" t="s">
        <v>2930</v>
      </c>
      <c r="F780" t="s">
        <v>31</v>
      </c>
      <c r="G780" t="s">
        <v>578</v>
      </c>
      <c r="H780" t="s">
        <v>5945</v>
      </c>
    </row>
    <row r="781" spans="1:8" x14ac:dyDescent="0.3">
      <c r="A781" t="s">
        <v>5946</v>
      </c>
      <c r="B781" t="s">
        <v>5947</v>
      </c>
      <c r="C781">
        <v>1.89</v>
      </c>
      <c r="D781" t="s">
        <v>5948</v>
      </c>
      <c r="E781">
        <v>1995</v>
      </c>
      <c r="F781" t="s">
        <v>77</v>
      </c>
      <c r="G781" t="s">
        <v>5949</v>
      </c>
      <c r="H781" t="s">
        <v>5950</v>
      </c>
    </row>
    <row r="782" spans="1:8" x14ac:dyDescent="0.3">
      <c r="A782" t="s">
        <v>5951</v>
      </c>
      <c r="B782" t="s">
        <v>5952</v>
      </c>
      <c r="C782">
        <v>7.27</v>
      </c>
      <c r="D782" t="s">
        <v>5953</v>
      </c>
      <c r="E782" t="s">
        <v>2930</v>
      </c>
      <c r="F782" t="s">
        <v>31</v>
      </c>
      <c r="G782" t="s">
        <v>3249</v>
      </c>
      <c r="H782" t="s">
        <v>5954</v>
      </c>
    </row>
    <row r="783" spans="1:8" x14ac:dyDescent="0.3">
      <c r="A783" t="s">
        <v>5955</v>
      </c>
      <c r="B783" t="s">
        <v>5956</v>
      </c>
      <c r="C783">
        <v>64.42</v>
      </c>
      <c r="D783" t="s">
        <v>5957</v>
      </c>
      <c r="E783">
        <v>2005</v>
      </c>
      <c r="F783" t="s">
        <v>25</v>
      </c>
      <c r="G783" t="s">
        <v>3017</v>
      </c>
      <c r="H783" t="s">
        <v>5958</v>
      </c>
    </row>
    <row r="784" spans="1:8" x14ac:dyDescent="0.3">
      <c r="A784" t="s">
        <v>5959</v>
      </c>
      <c r="B784" t="s">
        <v>5960</v>
      </c>
      <c r="C784">
        <v>26.15</v>
      </c>
      <c r="D784" t="s">
        <v>5961</v>
      </c>
      <c r="E784">
        <v>2005</v>
      </c>
      <c r="F784" t="s">
        <v>77</v>
      </c>
      <c r="G784" t="s">
        <v>88</v>
      </c>
      <c r="H784" t="s">
        <v>5962</v>
      </c>
    </row>
    <row r="785" spans="1:8" x14ac:dyDescent="0.3">
      <c r="A785" t="s">
        <v>5963</v>
      </c>
      <c r="B785" t="s">
        <v>5964</v>
      </c>
      <c r="C785">
        <v>139.5</v>
      </c>
      <c r="D785" t="s">
        <v>5965</v>
      </c>
      <c r="E785" t="s">
        <v>2930</v>
      </c>
      <c r="F785" t="s">
        <v>600</v>
      </c>
      <c r="G785" t="s">
        <v>5966</v>
      </c>
      <c r="H785" t="s">
        <v>5967</v>
      </c>
    </row>
    <row r="786" spans="1:8" x14ac:dyDescent="0.3">
      <c r="A786" t="s">
        <v>5968</v>
      </c>
      <c r="B786" t="s">
        <v>5969</v>
      </c>
      <c r="C786">
        <v>75.09</v>
      </c>
      <c r="D786" t="s">
        <v>3597</v>
      </c>
      <c r="E786">
        <v>2012</v>
      </c>
      <c r="F786" t="s">
        <v>3022</v>
      </c>
      <c r="G786" t="s">
        <v>3023</v>
      </c>
      <c r="H786" t="s">
        <v>5970</v>
      </c>
    </row>
    <row r="787" spans="1:8" x14ac:dyDescent="0.3">
      <c r="A787" t="s">
        <v>5971</v>
      </c>
      <c r="B787" t="s">
        <v>5972</v>
      </c>
      <c r="C787">
        <v>2.2200000000000002</v>
      </c>
      <c r="D787" t="s">
        <v>5973</v>
      </c>
      <c r="E787" t="s">
        <v>2930</v>
      </c>
      <c r="F787" t="s">
        <v>288</v>
      </c>
      <c r="G787" t="s">
        <v>4708</v>
      </c>
      <c r="H787" t="s">
        <v>5974</v>
      </c>
    </row>
    <row r="788" spans="1:8" x14ac:dyDescent="0.3">
      <c r="A788" t="s">
        <v>5975</v>
      </c>
      <c r="B788" t="s">
        <v>5976</v>
      </c>
      <c r="C788">
        <v>26.02</v>
      </c>
      <c r="D788" t="s">
        <v>5977</v>
      </c>
      <c r="E788">
        <v>2014</v>
      </c>
      <c r="F788" t="s">
        <v>25</v>
      </c>
      <c r="G788" t="s">
        <v>24</v>
      </c>
      <c r="H788" t="s">
        <v>5978</v>
      </c>
    </row>
    <row r="789" spans="1:8" x14ac:dyDescent="0.3">
      <c r="A789" t="s">
        <v>5979</v>
      </c>
      <c r="B789" t="s">
        <v>5980</v>
      </c>
      <c r="C789">
        <v>10.199999999999999</v>
      </c>
      <c r="D789" t="s">
        <v>5981</v>
      </c>
      <c r="E789">
        <v>1989</v>
      </c>
      <c r="F789" t="s">
        <v>18</v>
      </c>
      <c r="G789" t="s">
        <v>246</v>
      </c>
      <c r="H789" t="s">
        <v>5982</v>
      </c>
    </row>
    <row r="790" spans="1:8" x14ac:dyDescent="0.3">
      <c r="A790" t="s">
        <v>5983</v>
      </c>
      <c r="B790" t="s">
        <v>5984</v>
      </c>
      <c r="C790">
        <v>27.5</v>
      </c>
      <c r="D790" t="s">
        <v>5932</v>
      </c>
      <c r="E790" t="s">
        <v>2930</v>
      </c>
      <c r="F790" t="s">
        <v>18</v>
      </c>
      <c r="G790" t="s">
        <v>44</v>
      </c>
      <c r="H790" t="s">
        <v>5985</v>
      </c>
    </row>
    <row r="791" spans="1:8" x14ac:dyDescent="0.3">
      <c r="A791" t="s">
        <v>5986</v>
      </c>
      <c r="B791" t="s">
        <v>5987</v>
      </c>
      <c r="C791">
        <v>4.37</v>
      </c>
      <c r="D791" t="s">
        <v>5988</v>
      </c>
      <c r="E791">
        <v>2004</v>
      </c>
      <c r="F791" t="s">
        <v>25</v>
      </c>
      <c r="G791" t="s">
        <v>3735</v>
      </c>
      <c r="H791" t="s">
        <v>5989</v>
      </c>
    </row>
    <row r="792" spans="1:8" x14ac:dyDescent="0.3">
      <c r="A792" t="s">
        <v>5990</v>
      </c>
      <c r="B792" t="s">
        <v>5991</v>
      </c>
      <c r="C792">
        <v>11.04</v>
      </c>
      <c r="D792" t="s">
        <v>5992</v>
      </c>
      <c r="E792" t="s">
        <v>2930</v>
      </c>
      <c r="F792" t="s">
        <v>18</v>
      </c>
      <c r="G792" t="s">
        <v>1000</v>
      </c>
      <c r="H792" t="s">
        <v>5993</v>
      </c>
    </row>
    <row r="793" spans="1:8" x14ac:dyDescent="0.3">
      <c r="A793" t="s">
        <v>5994</v>
      </c>
      <c r="B793" t="s">
        <v>5995</v>
      </c>
      <c r="C793">
        <v>3.32</v>
      </c>
      <c r="D793" t="s">
        <v>5996</v>
      </c>
      <c r="E793" t="s">
        <v>2930</v>
      </c>
      <c r="F793" t="s">
        <v>218</v>
      </c>
      <c r="G793" t="s">
        <v>3028</v>
      </c>
      <c r="H793" t="s">
        <v>5997</v>
      </c>
    </row>
    <row r="794" spans="1:8" x14ac:dyDescent="0.3">
      <c r="A794" t="s">
        <v>5998</v>
      </c>
      <c r="B794" t="s">
        <v>5999</v>
      </c>
      <c r="C794">
        <v>15.7</v>
      </c>
      <c r="D794" t="s">
        <v>6000</v>
      </c>
      <c r="E794" t="s">
        <v>2930</v>
      </c>
      <c r="F794" t="s">
        <v>600</v>
      </c>
      <c r="G794" t="s">
        <v>2954</v>
      </c>
      <c r="H794" t="s">
        <v>6001</v>
      </c>
    </row>
    <row r="795" spans="1:8" x14ac:dyDescent="0.3">
      <c r="A795" t="s">
        <v>6002</v>
      </c>
      <c r="B795" t="s">
        <v>6003</v>
      </c>
      <c r="C795">
        <v>28.15</v>
      </c>
      <c r="D795" t="s">
        <v>4412</v>
      </c>
      <c r="E795" t="s">
        <v>2930</v>
      </c>
      <c r="F795" t="s">
        <v>18</v>
      </c>
      <c r="G795" t="s">
        <v>53</v>
      </c>
      <c r="H795" t="s">
        <v>6004</v>
      </c>
    </row>
    <row r="796" spans="1:8" x14ac:dyDescent="0.3">
      <c r="A796" t="s">
        <v>6005</v>
      </c>
      <c r="B796" t="s">
        <v>6006</v>
      </c>
      <c r="C796">
        <v>13.63</v>
      </c>
      <c r="D796" t="s">
        <v>6007</v>
      </c>
      <c r="E796">
        <v>2014</v>
      </c>
      <c r="F796" t="s">
        <v>25</v>
      </c>
      <c r="G796" t="s">
        <v>24</v>
      </c>
      <c r="H796" t="s">
        <v>6008</v>
      </c>
    </row>
    <row r="797" spans="1:8" x14ac:dyDescent="0.3">
      <c r="A797" t="s">
        <v>544</v>
      </c>
      <c r="B797" t="s">
        <v>6009</v>
      </c>
      <c r="C797">
        <v>87.26</v>
      </c>
      <c r="D797" t="s">
        <v>6010</v>
      </c>
      <c r="E797" t="s">
        <v>2930</v>
      </c>
      <c r="F797" t="s">
        <v>31</v>
      </c>
      <c r="G797" t="s">
        <v>115</v>
      </c>
      <c r="H797" t="s">
        <v>6011</v>
      </c>
    </row>
    <row r="798" spans="1:8" x14ac:dyDescent="0.3">
      <c r="A798" t="s">
        <v>99</v>
      </c>
      <c r="B798" t="s">
        <v>6012</v>
      </c>
      <c r="C798">
        <v>30.93</v>
      </c>
      <c r="D798" t="s">
        <v>6013</v>
      </c>
      <c r="E798" t="s">
        <v>2930</v>
      </c>
      <c r="F798" t="s">
        <v>31</v>
      </c>
      <c r="G798" t="s">
        <v>30</v>
      </c>
      <c r="H798" t="s">
        <v>6014</v>
      </c>
    </row>
    <row r="799" spans="1:8" x14ac:dyDescent="0.3">
      <c r="A799" t="s">
        <v>99</v>
      </c>
      <c r="B799" t="s">
        <v>6015</v>
      </c>
      <c r="C799">
        <v>35</v>
      </c>
      <c r="D799" t="s">
        <v>6016</v>
      </c>
      <c r="E799" t="s">
        <v>2930</v>
      </c>
      <c r="F799" t="s">
        <v>31</v>
      </c>
      <c r="G799" t="s">
        <v>30</v>
      </c>
      <c r="H799" t="s">
        <v>6017</v>
      </c>
    </row>
    <row r="800" spans="1:8" x14ac:dyDescent="0.3">
      <c r="A800" t="s">
        <v>99</v>
      </c>
      <c r="B800" t="s">
        <v>6018</v>
      </c>
      <c r="C800">
        <v>29.504999999999999</v>
      </c>
      <c r="D800" t="s">
        <v>6019</v>
      </c>
      <c r="E800" t="s">
        <v>2930</v>
      </c>
      <c r="F800" t="s">
        <v>31</v>
      </c>
      <c r="G800" t="s">
        <v>30</v>
      </c>
      <c r="H800" t="s">
        <v>6020</v>
      </c>
    </row>
    <row r="801" spans="1:8" x14ac:dyDescent="0.3">
      <c r="A801" t="s">
        <v>6021</v>
      </c>
      <c r="B801" t="s">
        <v>6022</v>
      </c>
      <c r="C801">
        <v>1.52</v>
      </c>
      <c r="D801" t="s">
        <v>6023</v>
      </c>
      <c r="E801" t="s">
        <v>2930</v>
      </c>
      <c r="F801" t="s">
        <v>25</v>
      </c>
      <c r="G801" t="s">
        <v>62</v>
      </c>
      <c r="H801" t="s">
        <v>6024</v>
      </c>
    </row>
    <row r="802" spans="1:8" x14ac:dyDescent="0.3">
      <c r="A802" t="s">
        <v>327</v>
      </c>
      <c r="B802" t="s">
        <v>6025</v>
      </c>
      <c r="C802">
        <v>78.31</v>
      </c>
      <c r="D802" t="s">
        <v>6026</v>
      </c>
      <c r="E802">
        <v>1995</v>
      </c>
      <c r="F802" t="s">
        <v>31</v>
      </c>
      <c r="G802" t="s">
        <v>30</v>
      </c>
      <c r="H802" t="s">
        <v>6027</v>
      </c>
    </row>
    <row r="803" spans="1:8" x14ac:dyDescent="0.3">
      <c r="A803" t="s">
        <v>6028</v>
      </c>
      <c r="B803" t="s">
        <v>6029</v>
      </c>
      <c r="C803">
        <v>10.11</v>
      </c>
      <c r="D803" t="s">
        <v>6030</v>
      </c>
      <c r="E803" t="s">
        <v>2930</v>
      </c>
      <c r="F803" t="s">
        <v>25</v>
      </c>
      <c r="G803" t="s">
        <v>3488</v>
      </c>
      <c r="H803" t="s">
        <v>6031</v>
      </c>
    </row>
    <row r="804" spans="1:8" x14ac:dyDescent="0.3">
      <c r="A804" t="s">
        <v>6032</v>
      </c>
      <c r="B804" t="s">
        <v>6033</v>
      </c>
      <c r="C804">
        <v>4.8</v>
      </c>
      <c r="D804" t="s">
        <v>6034</v>
      </c>
      <c r="E804" t="s">
        <v>2930</v>
      </c>
      <c r="F804" t="s">
        <v>31</v>
      </c>
      <c r="G804" t="s">
        <v>387</v>
      </c>
      <c r="H804" t="s">
        <v>6035</v>
      </c>
    </row>
    <row r="805" spans="1:8" x14ac:dyDescent="0.3">
      <c r="A805" t="s">
        <v>6036</v>
      </c>
      <c r="B805" t="s">
        <v>6037</v>
      </c>
      <c r="C805">
        <v>2.13</v>
      </c>
      <c r="D805" t="s">
        <v>6038</v>
      </c>
      <c r="E805" t="s">
        <v>2930</v>
      </c>
      <c r="F805" t="s">
        <v>18</v>
      </c>
      <c r="G805" t="s">
        <v>2980</v>
      </c>
      <c r="H805" t="s">
        <v>6039</v>
      </c>
    </row>
    <row r="806" spans="1:8" x14ac:dyDescent="0.3">
      <c r="A806" t="s">
        <v>6040</v>
      </c>
      <c r="B806" t="s">
        <v>6041</v>
      </c>
      <c r="C806">
        <v>22.5</v>
      </c>
      <c r="D806" t="s">
        <v>6042</v>
      </c>
      <c r="E806" t="s">
        <v>2930</v>
      </c>
      <c r="F806" t="s">
        <v>600</v>
      </c>
      <c r="G806" t="s">
        <v>2949</v>
      </c>
      <c r="H806" t="s">
        <v>6043</v>
      </c>
    </row>
    <row r="807" spans="1:8" x14ac:dyDescent="0.3">
      <c r="A807" t="s">
        <v>351</v>
      </c>
      <c r="B807" t="s">
        <v>6044</v>
      </c>
      <c r="C807">
        <v>77.69</v>
      </c>
      <c r="D807" t="s">
        <v>6045</v>
      </c>
      <c r="E807">
        <v>1995</v>
      </c>
      <c r="F807" t="s">
        <v>31</v>
      </c>
      <c r="G807" t="s">
        <v>160</v>
      </c>
      <c r="H807" t="s">
        <v>6046</v>
      </c>
    </row>
    <row r="808" spans="1:8" x14ac:dyDescent="0.3">
      <c r="A808" t="s">
        <v>6047</v>
      </c>
      <c r="B808" t="s">
        <v>6048</v>
      </c>
      <c r="C808">
        <v>15.81</v>
      </c>
      <c r="D808" t="s">
        <v>6049</v>
      </c>
      <c r="E808" t="s">
        <v>2930</v>
      </c>
      <c r="F808" t="s">
        <v>600</v>
      </c>
      <c r="G808" t="s">
        <v>2940</v>
      </c>
      <c r="H808" t="s">
        <v>6050</v>
      </c>
    </row>
    <row r="809" spans="1:8" x14ac:dyDescent="0.3">
      <c r="A809" t="s">
        <v>6047</v>
      </c>
      <c r="B809" t="s">
        <v>6051</v>
      </c>
      <c r="C809">
        <v>27</v>
      </c>
      <c r="D809" t="s">
        <v>6052</v>
      </c>
      <c r="E809">
        <v>1986</v>
      </c>
      <c r="F809" t="s">
        <v>600</v>
      </c>
      <c r="G809" t="s">
        <v>2940</v>
      </c>
      <c r="H809" t="s">
        <v>6053</v>
      </c>
    </row>
    <row r="810" spans="1:8" x14ac:dyDescent="0.3">
      <c r="A810" t="s">
        <v>6054</v>
      </c>
      <c r="B810" t="s">
        <v>6055</v>
      </c>
      <c r="C810">
        <v>23.98</v>
      </c>
      <c r="D810" t="s">
        <v>6056</v>
      </c>
      <c r="E810" t="s">
        <v>2930</v>
      </c>
      <c r="F810" t="s">
        <v>3022</v>
      </c>
      <c r="G810" t="s">
        <v>3023</v>
      </c>
      <c r="H810" t="s">
        <v>6057</v>
      </c>
    </row>
    <row r="811" spans="1:8" x14ac:dyDescent="0.3">
      <c r="A811" t="s">
        <v>6058</v>
      </c>
      <c r="B811" t="s">
        <v>6059</v>
      </c>
      <c r="C811">
        <v>44.88</v>
      </c>
      <c r="D811" t="s">
        <v>5385</v>
      </c>
      <c r="E811" t="s">
        <v>2930</v>
      </c>
      <c r="F811" t="s">
        <v>138</v>
      </c>
      <c r="G811" t="s">
        <v>3670</v>
      </c>
      <c r="H811" t="s">
        <v>6060</v>
      </c>
    </row>
    <row r="812" spans="1:8" x14ac:dyDescent="0.3">
      <c r="A812" t="s">
        <v>6061</v>
      </c>
      <c r="B812" t="s">
        <v>6062</v>
      </c>
      <c r="C812">
        <v>4.38</v>
      </c>
      <c r="D812" t="s">
        <v>6063</v>
      </c>
      <c r="E812" t="s">
        <v>2930</v>
      </c>
      <c r="F812" t="s">
        <v>18</v>
      </c>
      <c r="G812" t="s">
        <v>39</v>
      </c>
      <c r="H812" t="s">
        <v>6064</v>
      </c>
    </row>
    <row r="813" spans="1:8" x14ac:dyDescent="0.3">
      <c r="A813" t="s">
        <v>6065</v>
      </c>
      <c r="B813" t="s">
        <v>6066</v>
      </c>
      <c r="C813">
        <v>4.71</v>
      </c>
      <c r="D813" t="s">
        <v>5286</v>
      </c>
      <c r="E813">
        <v>2005</v>
      </c>
      <c r="F813" t="s">
        <v>31</v>
      </c>
      <c r="G813" t="s">
        <v>71</v>
      </c>
      <c r="H813" t="s">
        <v>6067</v>
      </c>
    </row>
    <row r="814" spans="1:8" x14ac:dyDescent="0.3">
      <c r="A814" t="s">
        <v>6068</v>
      </c>
      <c r="B814" t="s">
        <v>6069</v>
      </c>
      <c r="C814">
        <v>0.92</v>
      </c>
      <c r="D814" t="s">
        <v>6070</v>
      </c>
      <c r="E814">
        <v>2009</v>
      </c>
      <c r="F814" t="s">
        <v>116</v>
      </c>
      <c r="G814" t="s">
        <v>115</v>
      </c>
      <c r="H814" t="s">
        <v>6071</v>
      </c>
    </row>
    <row r="815" spans="1:8" x14ac:dyDescent="0.3">
      <c r="A815" t="s">
        <v>6068</v>
      </c>
      <c r="B815" t="s">
        <v>6072</v>
      </c>
      <c r="C815">
        <v>8.48E-2</v>
      </c>
      <c r="D815">
        <v>675326</v>
      </c>
      <c r="E815" t="s">
        <v>2930</v>
      </c>
      <c r="F815" t="s">
        <v>116</v>
      </c>
      <c r="G815" t="s">
        <v>115</v>
      </c>
      <c r="H815" t="s">
        <v>6073</v>
      </c>
    </row>
    <row r="816" spans="1:8" x14ac:dyDescent="0.3">
      <c r="A816" t="s">
        <v>6074</v>
      </c>
      <c r="B816" t="s">
        <v>6075</v>
      </c>
      <c r="C816">
        <v>20.350000000000001</v>
      </c>
      <c r="D816" t="s">
        <v>6076</v>
      </c>
      <c r="E816">
        <v>2004</v>
      </c>
      <c r="F816" t="s">
        <v>31</v>
      </c>
      <c r="G816" t="s">
        <v>4428</v>
      </c>
      <c r="H816" t="s">
        <v>6077</v>
      </c>
    </row>
    <row r="817" spans="1:8" x14ac:dyDescent="0.3">
      <c r="A817" t="s">
        <v>6078</v>
      </c>
      <c r="B817" t="s">
        <v>6079</v>
      </c>
      <c r="C817">
        <v>0.98</v>
      </c>
      <c r="D817" t="s">
        <v>6080</v>
      </c>
      <c r="E817">
        <v>2005</v>
      </c>
      <c r="F817" t="s">
        <v>288</v>
      </c>
      <c r="G817" t="s">
        <v>4708</v>
      </c>
      <c r="H817" t="s">
        <v>6081</v>
      </c>
    </row>
    <row r="818" spans="1:8" x14ac:dyDescent="0.3">
      <c r="A818" t="s">
        <v>6082</v>
      </c>
      <c r="B818" t="s">
        <v>6083</v>
      </c>
      <c r="C818">
        <v>0.77529999999999999</v>
      </c>
      <c r="D818" t="s">
        <v>6084</v>
      </c>
      <c r="E818" t="s">
        <v>2930</v>
      </c>
      <c r="F818" t="s">
        <v>77</v>
      </c>
      <c r="G818" t="s">
        <v>6085</v>
      </c>
      <c r="H818" t="s">
        <v>6086</v>
      </c>
    </row>
    <row r="819" spans="1:8" x14ac:dyDescent="0.3">
      <c r="A819" t="s">
        <v>6087</v>
      </c>
      <c r="B819" t="s">
        <v>6088</v>
      </c>
      <c r="C819">
        <v>11.43</v>
      </c>
      <c r="D819" t="s">
        <v>6089</v>
      </c>
      <c r="E819">
        <v>1994</v>
      </c>
      <c r="F819" t="s">
        <v>18</v>
      </c>
      <c r="G819" t="s">
        <v>53</v>
      </c>
      <c r="H819" t="s">
        <v>6090</v>
      </c>
    </row>
    <row r="820" spans="1:8" x14ac:dyDescent="0.3">
      <c r="A820" t="s">
        <v>6091</v>
      </c>
      <c r="B820" t="s">
        <v>6092</v>
      </c>
      <c r="C820">
        <v>9.66</v>
      </c>
      <c r="D820" t="s">
        <v>6093</v>
      </c>
      <c r="E820">
        <v>2014</v>
      </c>
      <c r="F820" t="s">
        <v>600</v>
      </c>
      <c r="G820" t="s">
        <v>217</v>
      </c>
      <c r="H820" t="s">
        <v>6094</v>
      </c>
    </row>
    <row r="821" spans="1:8" x14ac:dyDescent="0.3">
      <c r="A821" t="s">
        <v>6091</v>
      </c>
      <c r="B821" t="s">
        <v>6095</v>
      </c>
      <c r="C821">
        <v>0.16</v>
      </c>
      <c r="D821" t="s">
        <v>2930</v>
      </c>
      <c r="E821">
        <v>2014</v>
      </c>
      <c r="F821" t="s">
        <v>600</v>
      </c>
      <c r="G821" t="s">
        <v>217</v>
      </c>
      <c r="H821" t="s">
        <v>6096</v>
      </c>
    </row>
    <row r="822" spans="1:8" x14ac:dyDescent="0.3">
      <c r="A822" t="s">
        <v>6091</v>
      </c>
      <c r="B822" t="s">
        <v>6097</v>
      </c>
      <c r="C822">
        <v>10.02</v>
      </c>
      <c r="D822" t="s">
        <v>2930</v>
      </c>
      <c r="E822">
        <v>2014</v>
      </c>
      <c r="F822" t="s">
        <v>600</v>
      </c>
      <c r="G822" t="s">
        <v>217</v>
      </c>
      <c r="H822" t="s">
        <v>6098</v>
      </c>
    </row>
    <row r="823" spans="1:8" x14ac:dyDescent="0.3">
      <c r="A823" t="s">
        <v>6091</v>
      </c>
      <c r="B823" t="s">
        <v>6099</v>
      </c>
      <c r="C823">
        <v>0.11</v>
      </c>
      <c r="D823" t="s">
        <v>2930</v>
      </c>
      <c r="E823">
        <v>2014</v>
      </c>
      <c r="F823" t="s">
        <v>600</v>
      </c>
      <c r="G823" t="s">
        <v>217</v>
      </c>
      <c r="H823" t="s">
        <v>6100</v>
      </c>
    </row>
    <row r="824" spans="1:8" x14ac:dyDescent="0.3">
      <c r="A824" t="s">
        <v>6101</v>
      </c>
      <c r="B824" t="s">
        <v>6102</v>
      </c>
      <c r="C824">
        <v>30.65</v>
      </c>
      <c r="D824" t="s">
        <v>6103</v>
      </c>
      <c r="E824">
        <v>2003</v>
      </c>
      <c r="F824" t="s">
        <v>218</v>
      </c>
      <c r="G824" t="s">
        <v>3028</v>
      </c>
      <c r="H824" t="s">
        <v>6104</v>
      </c>
    </row>
    <row r="825" spans="1:8" x14ac:dyDescent="0.3">
      <c r="A825" t="s">
        <v>6105</v>
      </c>
      <c r="B825" t="s">
        <v>6106</v>
      </c>
      <c r="C825">
        <v>46.38</v>
      </c>
      <c r="D825" t="s">
        <v>6107</v>
      </c>
      <c r="E825">
        <v>2011</v>
      </c>
      <c r="F825" t="s">
        <v>31</v>
      </c>
      <c r="G825" t="s">
        <v>387</v>
      </c>
      <c r="H825" t="s">
        <v>6108</v>
      </c>
    </row>
    <row r="826" spans="1:8" x14ac:dyDescent="0.3">
      <c r="A826" t="s">
        <v>6109</v>
      </c>
      <c r="B826" t="s">
        <v>6110</v>
      </c>
      <c r="C826">
        <v>0.99</v>
      </c>
      <c r="D826" t="s">
        <v>6111</v>
      </c>
      <c r="E826">
        <v>2000</v>
      </c>
      <c r="F826" t="s">
        <v>25</v>
      </c>
      <c r="G826" t="s">
        <v>24</v>
      </c>
      <c r="H826" t="s">
        <v>6112</v>
      </c>
    </row>
    <row r="827" spans="1:8" x14ac:dyDescent="0.3">
      <c r="A827" t="s">
        <v>6113</v>
      </c>
      <c r="B827" t="s">
        <v>6114</v>
      </c>
      <c r="C827">
        <v>47.11</v>
      </c>
      <c r="D827" t="s">
        <v>6115</v>
      </c>
      <c r="E827" t="s">
        <v>2930</v>
      </c>
      <c r="F827" t="s">
        <v>138</v>
      </c>
      <c r="G827" t="s">
        <v>308</v>
      </c>
      <c r="H827" t="s">
        <v>6116</v>
      </c>
    </row>
    <row r="828" spans="1:8" x14ac:dyDescent="0.3">
      <c r="A828" t="s">
        <v>6117</v>
      </c>
      <c r="B828" t="s">
        <v>6118</v>
      </c>
      <c r="C828">
        <v>15.95</v>
      </c>
      <c r="D828" t="s">
        <v>6119</v>
      </c>
      <c r="E828">
        <v>2000</v>
      </c>
      <c r="F828" t="s">
        <v>25</v>
      </c>
      <c r="G828" t="s">
        <v>3278</v>
      </c>
      <c r="H828" t="s">
        <v>6120</v>
      </c>
    </row>
    <row r="829" spans="1:8" x14ac:dyDescent="0.3">
      <c r="A829" t="s">
        <v>6121</v>
      </c>
      <c r="B829" t="s">
        <v>6122</v>
      </c>
      <c r="C829">
        <v>14.79</v>
      </c>
      <c r="D829" t="s">
        <v>6123</v>
      </c>
      <c r="E829" t="s">
        <v>2930</v>
      </c>
      <c r="F829" t="s">
        <v>138</v>
      </c>
      <c r="G829" t="s">
        <v>401</v>
      </c>
      <c r="H829" t="s">
        <v>6124</v>
      </c>
    </row>
    <row r="830" spans="1:8" x14ac:dyDescent="0.3">
      <c r="A830" t="s">
        <v>6125</v>
      </c>
      <c r="B830" t="s">
        <v>6126</v>
      </c>
      <c r="C830">
        <v>1.4</v>
      </c>
      <c r="D830" t="s">
        <v>6127</v>
      </c>
      <c r="E830" t="s">
        <v>2930</v>
      </c>
      <c r="F830" t="s">
        <v>138</v>
      </c>
      <c r="G830" t="s">
        <v>308</v>
      </c>
      <c r="H830" t="s">
        <v>6128</v>
      </c>
    </row>
    <row r="831" spans="1:8" x14ac:dyDescent="0.3">
      <c r="A831" t="s">
        <v>6129</v>
      </c>
      <c r="B831" t="s">
        <v>6130</v>
      </c>
      <c r="C831">
        <v>3.85</v>
      </c>
      <c r="D831" t="s">
        <v>6131</v>
      </c>
      <c r="E831" t="s">
        <v>2930</v>
      </c>
      <c r="F831" t="s">
        <v>2930</v>
      </c>
      <c r="G831" t="s">
        <v>2930</v>
      </c>
      <c r="H831" t="s">
        <v>6132</v>
      </c>
    </row>
    <row r="832" spans="1:8" x14ac:dyDescent="0.3">
      <c r="A832" t="s">
        <v>6133</v>
      </c>
      <c r="B832" t="s">
        <v>6134</v>
      </c>
      <c r="C832">
        <v>17.75</v>
      </c>
      <c r="D832" t="s">
        <v>6135</v>
      </c>
      <c r="E832">
        <v>2004</v>
      </c>
      <c r="F832" t="s">
        <v>25</v>
      </c>
      <c r="G832" t="s">
        <v>24</v>
      </c>
      <c r="H832" t="s">
        <v>6136</v>
      </c>
    </row>
    <row r="833" spans="1:8" x14ac:dyDescent="0.3">
      <c r="A833" t="s">
        <v>6137</v>
      </c>
      <c r="B833" t="s">
        <v>6138</v>
      </c>
      <c r="C833">
        <v>26.15</v>
      </c>
      <c r="D833" t="s">
        <v>6139</v>
      </c>
      <c r="E833" t="s">
        <v>2930</v>
      </c>
      <c r="F833" t="s">
        <v>600</v>
      </c>
      <c r="G833" t="s">
        <v>2954</v>
      </c>
      <c r="H833" t="s">
        <v>6140</v>
      </c>
    </row>
    <row r="834" spans="1:8" x14ac:dyDescent="0.3">
      <c r="A834" t="s">
        <v>6141</v>
      </c>
      <c r="B834" t="s">
        <v>6142</v>
      </c>
      <c r="C834">
        <v>8.5500000000000007</v>
      </c>
      <c r="D834" t="s">
        <v>6143</v>
      </c>
      <c r="E834">
        <v>2012</v>
      </c>
      <c r="F834" t="s">
        <v>18</v>
      </c>
      <c r="G834" t="s">
        <v>17</v>
      </c>
      <c r="H834" t="s">
        <v>6144</v>
      </c>
    </row>
    <row r="835" spans="1:8" x14ac:dyDescent="0.3">
      <c r="A835" t="s">
        <v>6145</v>
      </c>
      <c r="B835" t="s">
        <v>6146</v>
      </c>
      <c r="C835">
        <v>11.05</v>
      </c>
      <c r="D835" t="s">
        <v>6147</v>
      </c>
      <c r="E835" t="s">
        <v>2930</v>
      </c>
      <c r="F835" t="s">
        <v>600</v>
      </c>
      <c r="G835" t="s">
        <v>2954</v>
      </c>
      <c r="H835" t="s">
        <v>6148</v>
      </c>
    </row>
    <row r="836" spans="1:8" x14ac:dyDescent="0.3">
      <c r="A836" t="s">
        <v>6149</v>
      </c>
      <c r="B836" t="s">
        <v>6150</v>
      </c>
      <c r="C836">
        <v>36.369999999999997</v>
      </c>
      <c r="D836" t="s">
        <v>6151</v>
      </c>
      <c r="E836" t="s">
        <v>2930</v>
      </c>
      <c r="F836" t="s">
        <v>600</v>
      </c>
      <c r="G836" t="s">
        <v>2949</v>
      </c>
      <c r="H836" t="s">
        <v>6152</v>
      </c>
    </row>
    <row r="837" spans="1:8" x14ac:dyDescent="0.3">
      <c r="A837" t="s">
        <v>6153</v>
      </c>
      <c r="B837" t="s">
        <v>6154</v>
      </c>
      <c r="C837">
        <v>9.9700000000000006</v>
      </c>
      <c r="D837" t="s">
        <v>6155</v>
      </c>
      <c r="E837" t="s">
        <v>2930</v>
      </c>
      <c r="F837" t="s">
        <v>288</v>
      </c>
      <c r="G837" t="s">
        <v>4708</v>
      </c>
      <c r="H837" t="s">
        <v>6156</v>
      </c>
    </row>
    <row r="838" spans="1:8" x14ac:dyDescent="0.3">
      <c r="A838" t="s">
        <v>6157</v>
      </c>
      <c r="B838" t="s">
        <v>6158</v>
      </c>
      <c r="C838">
        <v>33.68</v>
      </c>
      <c r="D838" t="s">
        <v>6159</v>
      </c>
      <c r="E838">
        <v>2014</v>
      </c>
      <c r="F838" t="s">
        <v>25</v>
      </c>
      <c r="G838" t="s">
        <v>24</v>
      </c>
      <c r="H838" t="s">
        <v>6160</v>
      </c>
    </row>
    <row r="839" spans="1:8" x14ac:dyDescent="0.3">
      <c r="A839" t="s">
        <v>6161</v>
      </c>
      <c r="B839" t="s">
        <v>6162</v>
      </c>
      <c r="C839">
        <v>2.52</v>
      </c>
      <c r="D839" t="s">
        <v>6163</v>
      </c>
      <c r="E839">
        <v>2006</v>
      </c>
      <c r="F839" t="s">
        <v>3022</v>
      </c>
      <c r="G839" t="s">
        <v>3023</v>
      </c>
      <c r="H839" t="s">
        <v>6164</v>
      </c>
    </row>
    <row r="840" spans="1:8" x14ac:dyDescent="0.3">
      <c r="A840" t="s">
        <v>6165</v>
      </c>
      <c r="B840" t="s">
        <v>6166</v>
      </c>
      <c r="C840">
        <v>4.5999999999999996</v>
      </c>
      <c r="D840" t="s">
        <v>6167</v>
      </c>
      <c r="E840" t="s">
        <v>2930</v>
      </c>
      <c r="F840" t="s">
        <v>18</v>
      </c>
      <c r="G840" t="s">
        <v>106</v>
      </c>
      <c r="H840" t="s">
        <v>6168</v>
      </c>
    </row>
    <row r="841" spans="1:8" x14ac:dyDescent="0.3">
      <c r="A841" t="s">
        <v>6169</v>
      </c>
      <c r="B841" t="s">
        <v>6170</v>
      </c>
      <c r="C841">
        <v>40.53</v>
      </c>
      <c r="D841" t="s">
        <v>6171</v>
      </c>
      <c r="E841" t="s">
        <v>2930</v>
      </c>
      <c r="F841" t="s">
        <v>600</v>
      </c>
      <c r="G841" t="s">
        <v>2949</v>
      </c>
      <c r="H841" t="s">
        <v>6172</v>
      </c>
    </row>
    <row r="842" spans="1:8" x14ac:dyDescent="0.3">
      <c r="A842" t="s">
        <v>6173</v>
      </c>
      <c r="B842" t="s">
        <v>6174</v>
      </c>
      <c r="C842">
        <v>19.024999999999999</v>
      </c>
      <c r="D842" t="s">
        <v>6175</v>
      </c>
      <c r="E842" t="s">
        <v>2930</v>
      </c>
      <c r="F842" t="s">
        <v>138</v>
      </c>
      <c r="G842" t="s">
        <v>308</v>
      </c>
      <c r="H842" t="s">
        <v>6176</v>
      </c>
    </row>
    <row r="843" spans="1:8" x14ac:dyDescent="0.3">
      <c r="A843" t="s">
        <v>6177</v>
      </c>
      <c r="B843" t="s">
        <v>6178</v>
      </c>
      <c r="C843">
        <v>6.22</v>
      </c>
      <c r="D843" t="s">
        <v>6179</v>
      </c>
      <c r="E843" t="s">
        <v>2930</v>
      </c>
      <c r="F843" t="s">
        <v>600</v>
      </c>
      <c r="G843" t="s">
        <v>2949</v>
      </c>
      <c r="H843" t="s">
        <v>6180</v>
      </c>
    </row>
    <row r="844" spans="1:8" x14ac:dyDescent="0.3">
      <c r="A844" t="s">
        <v>760</v>
      </c>
      <c r="B844" t="s">
        <v>6181</v>
      </c>
      <c r="C844">
        <v>58.02</v>
      </c>
      <c r="D844" t="s">
        <v>6182</v>
      </c>
      <c r="E844">
        <v>1998</v>
      </c>
      <c r="F844" t="s">
        <v>218</v>
      </c>
      <c r="G844" t="s">
        <v>217</v>
      </c>
      <c r="H844" t="s">
        <v>6183</v>
      </c>
    </row>
    <row r="845" spans="1:8" x14ac:dyDescent="0.3">
      <c r="A845" t="s">
        <v>6184</v>
      </c>
      <c r="B845" t="s">
        <v>6185</v>
      </c>
      <c r="C845">
        <v>28.13</v>
      </c>
      <c r="D845" t="s">
        <v>3290</v>
      </c>
      <c r="E845" t="s">
        <v>2930</v>
      </c>
      <c r="F845" t="s">
        <v>18</v>
      </c>
      <c r="G845" t="s">
        <v>44</v>
      </c>
      <c r="H845" t="s">
        <v>6186</v>
      </c>
    </row>
    <row r="846" spans="1:8" x14ac:dyDescent="0.3">
      <c r="A846" t="s">
        <v>6187</v>
      </c>
      <c r="B846" t="s">
        <v>6188</v>
      </c>
      <c r="C846">
        <v>1.1599999999999999</v>
      </c>
      <c r="D846" t="s">
        <v>6189</v>
      </c>
      <c r="E846">
        <v>1998</v>
      </c>
      <c r="F846" t="s">
        <v>18</v>
      </c>
      <c r="G846" t="s">
        <v>246</v>
      </c>
      <c r="H846" t="s">
        <v>6190</v>
      </c>
    </row>
    <row r="847" spans="1:8" x14ac:dyDescent="0.3">
      <c r="A847" t="s">
        <v>6191</v>
      </c>
      <c r="B847" t="s">
        <v>6192</v>
      </c>
      <c r="C847">
        <v>27.76</v>
      </c>
      <c r="D847" t="s">
        <v>6193</v>
      </c>
      <c r="E847">
        <v>2009</v>
      </c>
      <c r="F847" t="s">
        <v>288</v>
      </c>
      <c r="G847" t="s">
        <v>287</v>
      </c>
      <c r="H847" t="s">
        <v>6194</v>
      </c>
    </row>
    <row r="848" spans="1:8" x14ac:dyDescent="0.3">
      <c r="A848" t="s">
        <v>6195</v>
      </c>
      <c r="B848" t="s">
        <v>6196</v>
      </c>
      <c r="C848">
        <v>2.89</v>
      </c>
      <c r="D848" t="s">
        <v>6197</v>
      </c>
      <c r="E848" t="s">
        <v>2930</v>
      </c>
      <c r="F848" t="s">
        <v>25</v>
      </c>
      <c r="G848" t="s">
        <v>3735</v>
      </c>
      <c r="H848" t="s">
        <v>6198</v>
      </c>
    </row>
    <row r="849" spans="1:8" x14ac:dyDescent="0.3">
      <c r="A849" t="s">
        <v>6199</v>
      </c>
      <c r="B849" t="s">
        <v>6200</v>
      </c>
      <c r="C849">
        <v>55.31</v>
      </c>
      <c r="D849" t="s">
        <v>5900</v>
      </c>
      <c r="E849" t="s">
        <v>2930</v>
      </c>
      <c r="F849" t="s">
        <v>18</v>
      </c>
      <c r="G849" t="s">
        <v>1000</v>
      </c>
      <c r="H849" t="s">
        <v>6201</v>
      </c>
    </row>
    <row r="850" spans="1:8" x14ac:dyDescent="0.3">
      <c r="A850" t="s">
        <v>6202</v>
      </c>
      <c r="B850" t="s">
        <v>6203</v>
      </c>
      <c r="C850">
        <v>10.26</v>
      </c>
      <c r="D850" t="s">
        <v>6204</v>
      </c>
      <c r="E850">
        <v>1987</v>
      </c>
      <c r="F850" t="s">
        <v>31</v>
      </c>
      <c r="G850" t="s">
        <v>3012</v>
      </c>
      <c r="H850" t="s">
        <v>6205</v>
      </c>
    </row>
    <row r="851" spans="1:8" x14ac:dyDescent="0.3">
      <c r="A851" t="s">
        <v>6206</v>
      </c>
      <c r="B851" t="s">
        <v>6207</v>
      </c>
      <c r="C851">
        <v>3.52</v>
      </c>
      <c r="D851" t="s">
        <v>6208</v>
      </c>
      <c r="E851">
        <v>1997</v>
      </c>
      <c r="F851" t="s">
        <v>25</v>
      </c>
      <c r="G851" t="s">
        <v>3735</v>
      </c>
      <c r="H851" t="s">
        <v>6209</v>
      </c>
    </row>
    <row r="852" spans="1:8" x14ac:dyDescent="0.3">
      <c r="A852" t="s">
        <v>6210</v>
      </c>
      <c r="B852" t="s">
        <v>6211</v>
      </c>
      <c r="C852">
        <v>7.23</v>
      </c>
      <c r="D852" t="s">
        <v>6212</v>
      </c>
      <c r="E852" t="s">
        <v>2930</v>
      </c>
      <c r="F852" t="s">
        <v>18</v>
      </c>
      <c r="G852" t="s">
        <v>106</v>
      </c>
      <c r="H852" t="s">
        <v>6213</v>
      </c>
    </row>
    <row r="853" spans="1:8" x14ac:dyDescent="0.3">
      <c r="A853" t="s">
        <v>6214</v>
      </c>
      <c r="B853" t="s">
        <v>6215</v>
      </c>
      <c r="C853">
        <v>4.22</v>
      </c>
      <c r="D853" t="s">
        <v>6216</v>
      </c>
      <c r="E853" t="s">
        <v>2930</v>
      </c>
      <c r="F853" t="s">
        <v>293</v>
      </c>
      <c r="G853" t="s">
        <v>4393</v>
      </c>
      <c r="H853" t="s">
        <v>6217</v>
      </c>
    </row>
    <row r="854" spans="1:8" x14ac:dyDescent="0.3">
      <c r="A854" t="s">
        <v>6218</v>
      </c>
      <c r="B854" t="s">
        <v>6219</v>
      </c>
      <c r="C854">
        <v>4.0199999999999996</v>
      </c>
      <c r="D854" t="s">
        <v>6220</v>
      </c>
      <c r="E854" t="s">
        <v>2930</v>
      </c>
      <c r="F854" t="s">
        <v>18</v>
      </c>
      <c r="G854" t="s">
        <v>44</v>
      </c>
      <c r="H854" t="s">
        <v>6221</v>
      </c>
    </row>
    <row r="855" spans="1:8" x14ac:dyDescent="0.3">
      <c r="A855" t="s">
        <v>6222</v>
      </c>
      <c r="B855" t="s">
        <v>6223</v>
      </c>
      <c r="C855">
        <v>3.605</v>
      </c>
      <c r="D855" t="s">
        <v>6224</v>
      </c>
      <c r="E855">
        <v>1999</v>
      </c>
      <c r="F855" t="s">
        <v>18</v>
      </c>
      <c r="G855" t="s">
        <v>17</v>
      </c>
      <c r="H855" t="s">
        <v>6225</v>
      </c>
    </row>
    <row r="856" spans="1:8" x14ac:dyDescent="0.3">
      <c r="A856" t="s">
        <v>6226</v>
      </c>
      <c r="B856" t="s">
        <v>6227</v>
      </c>
      <c r="C856">
        <v>14.5</v>
      </c>
      <c r="D856" t="s">
        <v>6228</v>
      </c>
      <c r="E856">
        <v>2014</v>
      </c>
      <c r="F856" t="s">
        <v>25</v>
      </c>
      <c r="G856" t="s">
        <v>24</v>
      </c>
      <c r="H856" t="s">
        <v>6229</v>
      </c>
    </row>
    <row r="857" spans="1:8" x14ac:dyDescent="0.3">
      <c r="A857" t="s">
        <v>6230</v>
      </c>
      <c r="B857" t="s">
        <v>6231</v>
      </c>
      <c r="C857">
        <v>10.47</v>
      </c>
      <c r="D857" t="s">
        <v>6232</v>
      </c>
      <c r="E857">
        <v>2006</v>
      </c>
      <c r="F857" t="s">
        <v>600</v>
      </c>
      <c r="G857" t="s">
        <v>599</v>
      </c>
      <c r="H857" t="s">
        <v>6233</v>
      </c>
    </row>
    <row r="858" spans="1:8" x14ac:dyDescent="0.3">
      <c r="A858" t="s">
        <v>6234</v>
      </c>
      <c r="B858" t="s">
        <v>6235</v>
      </c>
      <c r="C858">
        <v>24.78</v>
      </c>
      <c r="D858" t="s">
        <v>6236</v>
      </c>
      <c r="E858">
        <v>2014</v>
      </c>
      <c r="F858" t="s">
        <v>31</v>
      </c>
      <c r="G858" t="s">
        <v>387</v>
      </c>
      <c r="H858" t="s">
        <v>6237</v>
      </c>
    </row>
    <row r="859" spans="1:8" x14ac:dyDescent="0.3">
      <c r="A859" t="s">
        <v>6238</v>
      </c>
      <c r="B859" t="s">
        <v>6239</v>
      </c>
      <c r="C859">
        <v>1.75</v>
      </c>
      <c r="D859" t="s">
        <v>6240</v>
      </c>
      <c r="E859" t="s">
        <v>2930</v>
      </c>
      <c r="F859" t="s">
        <v>31</v>
      </c>
      <c r="G859" t="s">
        <v>6241</v>
      </c>
      <c r="H859" t="s">
        <v>6242</v>
      </c>
    </row>
    <row r="860" spans="1:8" x14ac:dyDescent="0.3">
      <c r="A860" t="s">
        <v>6243</v>
      </c>
      <c r="B860" t="s">
        <v>6244</v>
      </c>
      <c r="C860">
        <v>64.290000000000006</v>
      </c>
      <c r="D860" t="s">
        <v>6245</v>
      </c>
      <c r="E860" t="s">
        <v>2930</v>
      </c>
      <c r="F860" t="s">
        <v>138</v>
      </c>
      <c r="G860" t="s">
        <v>3012</v>
      </c>
      <c r="H860" t="s">
        <v>6246</v>
      </c>
    </row>
    <row r="861" spans="1:8" x14ac:dyDescent="0.3">
      <c r="A861" t="s">
        <v>6247</v>
      </c>
      <c r="B861" t="s">
        <v>6248</v>
      </c>
      <c r="C861">
        <v>4.5499000000000001</v>
      </c>
      <c r="D861" t="s">
        <v>6249</v>
      </c>
      <c r="E861" t="s">
        <v>2930</v>
      </c>
      <c r="F861" t="s">
        <v>31</v>
      </c>
      <c r="G861" t="s">
        <v>154</v>
      </c>
      <c r="H861" t="s">
        <v>6250</v>
      </c>
    </row>
    <row r="862" spans="1:8" x14ac:dyDescent="0.3">
      <c r="A862" t="s">
        <v>6251</v>
      </c>
      <c r="B862" t="s">
        <v>6252</v>
      </c>
      <c r="C862">
        <v>13.03</v>
      </c>
      <c r="D862" t="s">
        <v>6253</v>
      </c>
      <c r="E862" t="s">
        <v>2930</v>
      </c>
      <c r="F862" t="s">
        <v>18</v>
      </c>
      <c r="G862" t="s">
        <v>131</v>
      </c>
      <c r="H862" t="s">
        <v>6254</v>
      </c>
    </row>
    <row r="863" spans="1:8" x14ac:dyDescent="0.3">
      <c r="A863" t="s">
        <v>6255</v>
      </c>
      <c r="B863" t="s">
        <v>6256</v>
      </c>
      <c r="C863">
        <v>6.55</v>
      </c>
      <c r="D863" t="s">
        <v>6257</v>
      </c>
      <c r="E863" t="s">
        <v>2930</v>
      </c>
      <c r="F863" t="s">
        <v>218</v>
      </c>
      <c r="G863" t="s">
        <v>308</v>
      </c>
      <c r="H863" t="s">
        <v>6258</v>
      </c>
    </row>
    <row r="864" spans="1:8" x14ac:dyDescent="0.3">
      <c r="A864" t="s">
        <v>520</v>
      </c>
      <c r="B864" t="s">
        <v>6259</v>
      </c>
      <c r="C864">
        <v>57.67</v>
      </c>
      <c r="D864" t="s">
        <v>6260</v>
      </c>
      <c r="E864" t="s">
        <v>2930</v>
      </c>
      <c r="F864" t="s">
        <v>18</v>
      </c>
      <c r="G864" t="s">
        <v>17</v>
      </c>
      <c r="H864" t="s">
        <v>6261</v>
      </c>
    </row>
    <row r="865" spans="1:8" x14ac:dyDescent="0.3">
      <c r="A865" t="s">
        <v>6262</v>
      </c>
      <c r="B865" t="s">
        <v>6263</v>
      </c>
      <c r="C865">
        <v>40</v>
      </c>
      <c r="D865" t="s">
        <v>5611</v>
      </c>
      <c r="E865">
        <v>1992</v>
      </c>
      <c r="F865" t="s">
        <v>18</v>
      </c>
      <c r="G865" t="s">
        <v>246</v>
      </c>
      <c r="H865" t="s">
        <v>6264</v>
      </c>
    </row>
    <row r="866" spans="1:8" x14ac:dyDescent="0.3">
      <c r="A866" t="s">
        <v>6265</v>
      </c>
      <c r="B866" t="s">
        <v>6266</v>
      </c>
      <c r="C866">
        <v>4.0309999999999997</v>
      </c>
      <c r="D866" t="s">
        <v>6267</v>
      </c>
      <c r="E866" t="s">
        <v>2930</v>
      </c>
      <c r="F866" t="s">
        <v>138</v>
      </c>
      <c r="G866" t="s">
        <v>308</v>
      </c>
      <c r="H866" t="s">
        <v>6268</v>
      </c>
    </row>
    <row r="867" spans="1:8" x14ac:dyDescent="0.3">
      <c r="A867" t="s">
        <v>6269</v>
      </c>
      <c r="B867" t="s">
        <v>6270</v>
      </c>
      <c r="C867">
        <v>10.85</v>
      </c>
      <c r="D867" t="s">
        <v>6271</v>
      </c>
      <c r="E867">
        <v>2014</v>
      </c>
      <c r="F867" t="s">
        <v>25</v>
      </c>
      <c r="G867" t="s">
        <v>24</v>
      </c>
      <c r="H867" t="s">
        <v>6272</v>
      </c>
    </row>
    <row r="868" spans="1:8" x14ac:dyDescent="0.3">
      <c r="A868" t="s">
        <v>6273</v>
      </c>
      <c r="B868" t="s">
        <v>6274</v>
      </c>
      <c r="C868">
        <v>16.75</v>
      </c>
      <c r="D868" t="s">
        <v>6275</v>
      </c>
      <c r="E868" t="s">
        <v>2930</v>
      </c>
      <c r="F868" t="s">
        <v>77</v>
      </c>
      <c r="G868" t="s">
        <v>6085</v>
      </c>
      <c r="H868" t="s">
        <v>6276</v>
      </c>
    </row>
    <row r="869" spans="1:8" x14ac:dyDescent="0.3">
      <c r="A869" t="s">
        <v>6277</v>
      </c>
      <c r="B869" t="s">
        <v>6278</v>
      </c>
      <c r="C869">
        <v>21.14</v>
      </c>
      <c r="D869" t="s">
        <v>6279</v>
      </c>
      <c r="E869" t="s">
        <v>2930</v>
      </c>
      <c r="F869" t="s">
        <v>600</v>
      </c>
      <c r="G869" t="s">
        <v>2949</v>
      </c>
      <c r="H869" t="s">
        <v>6280</v>
      </c>
    </row>
    <row r="870" spans="1:8" x14ac:dyDescent="0.3">
      <c r="A870" t="s">
        <v>6281</v>
      </c>
      <c r="B870" t="s">
        <v>6282</v>
      </c>
      <c r="C870">
        <v>16.71</v>
      </c>
      <c r="D870" t="s">
        <v>6283</v>
      </c>
      <c r="E870">
        <v>2004</v>
      </c>
      <c r="F870" t="s">
        <v>31</v>
      </c>
      <c r="G870" t="s">
        <v>3236</v>
      </c>
      <c r="H870" t="s">
        <v>6284</v>
      </c>
    </row>
    <row r="871" spans="1:8" x14ac:dyDescent="0.3">
      <c r="A871" t="s">
        <v>6285</v>
      </c>
      <c r="B871" t="s">
        <v>6286</v>
      </c>
      <c r="C871">
        <v>1.21</v>
      </c>
      <c r="D871" t="s">
        <v>6287</v>
      </c>
      <c r="E871">
        <v>1997</v>
      </c>
      <c r="F871" t="s">
        <v>18</v>
      </c>
      <c r="G871" t="s">
        <v>3186</v>
      </c>
      <c r="H871" t="s">
        <v>6288</v>
      </c>
    </row>
    <row r="872" spans="1:8" x14ac:dyDescent="0.3">
      <c r="A872" t="s">
        <v>6289</v>
      </c>
      <c r="B872" t="s">
        <v>6290</v>
      </c>
      <c r="C872">
        <v>30</v>
      </c>
      <c r="D872" t="s">
        <v>6291</v>
      </c>
      <c r="E872">
        <v>1982</v>
      </c>
      <c r="F872" t="s">
        <v>600</v>
      </c>
      <c r="G872" t="s">
        <v>2940</v>
      </c>
      <c r="H872" t="s">
        <v>6292</v>
      </c>
    </row>
    <row r="873" spans="1:8" x14ac:dyDescent="0.3">
      <c r="A873" t="s">
        <v>6293</v>
      </c>
      <c r="B873" t="s">
        <v>6294</v>
      </c>
      <c r="C873">
        <v>25.16</v>
      </c>
      <c r="D873" t="s">
        <v>6295</v>
      </c>
      <c r="E873" t="s">
        <v>2930</v>
      </c>
      <c r="F873" t="s">
        <v>600</v>
      </c>
      <c r="G873" t="s">
        <v>2949</v>
      </c>
      <c r="H873" t="s">
        <v>6296</v>
      </c>
    </row>
    <row r="874" spans="1:8" x14ac:dyDescent="0.3">
      <c r="A874" t="s">
        <v>6297</v>
      </c>
      <c r="B874" t="s">
        <v>6298</v>
      </c>
      <c r="C874">
        <v>5.5</v>
      </c>
      <c r="D874" t="s">
        <v>6299</v>
      </c>
      <c r="E874">
        <v>1997</v>
      </c>
      <c r="F874" t="s">
        <v>18</v>
      </c>
      <c r="G874" t="s">
        <v>53</v>
      </c>
      <c r="H874" t="s">
        <v>6300</v>
      </c>
    </row>
    <row r="875" spans="1:8" x14ac:dyDescent="0.3">
      <c r="A875" t="s">
        <v>6301</v>
      </c>
      <c r="B875" t="s">
        <v>6302</v>
      </c>
      <c r="C875">
        <v>2.14</v>
      </c>
      <c r="D875" t="s">
        <v>6303</v>
      </c>
      <c r="E875">
        <v>1994</v>
      </c>
      <c r="F875" t="s">
        <v>31</v>
      </c>
      <c r="G875" t="s">
        <v>110</v>
      </c>
      <c r="H875" t="s">
        <v>6304</v>
      </c>
    </row>
    <row r="876" spans="1:8" x14ac:dyDescent="0.3">
      <c r="A876" t="s">
        <v>6301</v>
      </c>
      <c r="B876" t="s">
        <v>6305</v>
      </c>
      <c r="C876">
        <v>12.5</v>
      </c>
      <c r="D876" t="s">
        <v>6306</v>
      </c>
      <c r="E876" t="s">
        <v>2930</v>
      </c>
      <c r="F876" t="s">
        <v>31</v>
      </c>
      <c r="G876" t="s">
        <v>110</v>
      </c>
      <c r="H876" t="s">
        <v>6307</v>
      </c>
    </row>
    <row r="877" spans="1:8" x14ac:dyDescent="0.3">
      <c r="A877" t="s">
        <v>6308</v>
      </c>
      <c r="B877" t="s">
        <v>6309</v>
      </c>
      <c r="C877">
        <v>6.2</v>
      </c>
      <c r="D877" t="s">
        <v>6310</v>
      </c>
      <c r="E877" t="s">
        <v>2930</v>
      </c>
      <c r="F877" t="s">
        <v>31</v>
      </c>
      <c r="G877" t="s">
        <v>387</v>
      </c>
      <c r="H877" t="s">
        <v>6311</v>
      </c>
    </row>
    <row r="878" spans="1:8" x14ac:dyDescent="0.3">
      <c r="A878" t="s">
        <v>6312</v>
      </c>
      <c r="B878" t="s">
        <v>6313</v>
      </c>
      <c r="C878">
        <v>4.4675000000000002</v>
      </c>
      <c r="D878" t="s">
        <v>6314</v>
      </c>
      <c r="E878" t="s">
        <v>2930</v>
      </c>
      <c r="F878" t="s">
        <v>178</v>
      </c>
      <c r="G878" t="s">
        <v>3539</v>
      </c>
      <c r="H878" t="s">
        <v>6315</v>
      </c>
    </row>
    <row r="879" spans="1:8" x14ac:dyDescent="0.3">
      <c r="A879" t="s">
        <v>6316</v>
      </c>
      <c r="B879" t="s">
        <v>6317</v>
      </c>
      <c r="C879">
        <v>35.9</v>
      </c>
      <c r="D879" t="s">
        <v>6318</v>
      </c>
      <c r="E879">
        <v>2013</v>
      </c>
      <c r="F879" t="s">
        <v>25</v>
      </c>
      <c r="G879" t="s">
        <v>24</v>
      </c>
      <c r="H879" t="s">
        <v>6319</v>
      </c>
    </row>
    <row r="880" spans="1:8" x14ac:dyDescent="0.3">
      <c r="A880" t="s">
        <v>6320</v>
      </c>
      <c r="B880" t="s">
        <v>6321</v>
      </c>
      <c r="C880">
        <v>43.01</v>
      </c>
      <c r="D880" t="s">
        <v>6322</v>
      </c>
      <c r="E880" t="s">
        <v>2930</v>
      </c>
      <c r="F880" t="s">
        <v>600</v>
      </c>
      <c r="G880" t="s">
        <v>3892</v>
      </c>
      <c r="H880" t="s">
        <v>6323</v>
      </c>
    </row>
    <row r="881" spans="1:8" x14ac:dyDescent="0.3">
      <c r="A881" t="s">
        <v>6324</v>
      </c>
      <c r="B881" t="s">
        <v>6325</v>
      </c>
      <c r="C881">
        <v>34.19</v>
      </c>
      <c r="D881" t="s">
        <v>6326</v>
      </c>
      <c r="E881">
        <v>1992</v>
      </c>
      <c r="F881" t="s">
        <v>138</v>
      </c>
      <c r="G881" t="s">
        <v>3539</v>
      </c>
      <c r="H881" t="s">
        <v>6327</v>
      </c>
    </row>
    <row r="882" spans="1:8" x14ac:dyDescent="0.3">
      <c r="A882" t="s">
        <v>6328</v>
      </c>
      <c r="B882" t="s">
        <v>6329</v>
      </c>
      <c r="C882">
        <v>86.32</v>
      </c>
      <c r="D882" t="s">
        <v>6330</v>
      </c>
      <c r="E882" t="s">
        <v>2930</v>
      </c>
      <c r="F882" t="s">
        <v>25</v>
      </c>
      <c r="G882" t="s">
        <v>24</v>
      </c>
      <c r="H882" t="s">
        <v>6331</v>
      </c>
    </row>
    <row r="883" spans="1:8" x14ac:dyDescent="0.3">
      <c r="A883" t="s">
        <v>6332</v>
      </c>
      <c r="B883" t="s">
        <v>6333</v>
      </c>
      <c r="C883">
        <v>5.69</v>
      </c>
      <c r="D883" t="s">
        <v>6334</v>
      </c>
      <c r="E883">
        <v>2011</v>
      </c>
      <c r="F883" t="s">
        <v>25</v>
      </c>
      <c r="G883" t="s">
        <v>24</v>
      </c>
      <c r="H883" t="s">
        <v>6335</v>
      </c>
    </row>
    <row r="884" spans="1:8" x14ac:dyDescent="0.3">
      <c r="A884" t="s">
        <v>6336</v>
      </c>
      <c r="B884" t="s">
        <v>6337</v>
      </c>
      <c r="C884">
        <v>14.82</v>
      </c>
      <c r="D884" t="s">
        <v>6338</v>
      </c>
      <c r="E884" t="s">
        <v>2930</v>
      </c>
      <c r="F884" t="s">
        <v>25</v>
      </c>
      <c r="G884" t="s">
        <v>3017</v>
      </c>
      <c r="H884" t="s">
        <v>6339</v>
      </c>
    </row>
    <row r="885" spans="1:8" x14ac:dyDescent="0.3">
      <c r="A885" t="s">
        <v>6340</v>
      </c>
      <c r="B885" t="s">
        <v>6341</v>
      </c>
      <c r="C885" t="s">
        <v>2930</v>
      </c>
      <c r="D885" t="s">
        <v>2930</v>
      </c>
      <c r="E885" t="s">
        <v>2930</v>
      </c>
      <c r="F885" t="s">
        <v>2930</v>
      </c>
      <c r="G885" t="s">
        <v>2930</v>
      </c>
      <c r="H885" t="s">
        <v>6342</v>
      </c>
    </row>
    <row r="886" spans="1:8" x14ac:dyDescent="0.3">
      <c r="A886" t="s">
        <v>6343</v>
      </c>
      <c r="B886" t="s">
        <v>6344</v>
      </c>
      <c r="C886">
        <v>19.89</v>
      </c>
      <c r="D886" t="s">
        <v>6345</v>
      </c>
      <c r="E886">
        <v>2013</v>
      </c>
      <c r="F886" t="s">
        <v>18</v>
      </c>
      <c r="G886" t="s">
        <v>17</v>
      </c>
      <c r="H886" t="s">
        <v>6346</v>
      </c>
    </row>
    <row r="887" spans="1:8" x14ac:dyDescent="0.3">
      <c r="A887" t="s">
        <v>6347</v>
      </c>
      <c r="B887" t="s">
        <v>6348</v>
      </c>
      <c r="C887">
        <v>9.18</v>
      </c>
      <c r="D887" t="s">
        <v>6349</v>
      </c>
      <c r="E887">
        <v>2014</v>
      </c>
      <c r="F887" t="s">
        <v>18</v>
      </c>
      <c r="G887" t="s">
        <v>1000</v>
      </c>
      <c r="H887" t="s">
        <v>6350</v>
      </c>
    </row>
    <row r="888" spans="1:8" x14ac:dyDescent="0.3">
      <c r="A888" t="s">
        <v>6351</v>
      </c>
      <c r="B888" t="s">
        <v>6352</v>
      </c>
      <c r="C888">
        <v>4.68</v>
      </c>
      <c r="D888" t="s">
        <v>6353</v>
      </c>
      <c r="E888" t="s">
        <v>2930</v>
      </c>
      <c r="F888" t="s">
        <v>293</v>
      </c>
      <c r="G888" t="s">
        <v>6354</v>
      </c>
      <c r="H888" t="s">
        <v>6355</v>
      </c>
    </row>
    <row r="889" spans="1:8" x14ac:dyDescent="0.3">
      <c r="A889" t="s">
        <v>6356</v>
      </c>
      <c r="B889" t="s">
        <v>6357</v>
      </c>
      <c r="C889">
        <v>3.36</v>
      </c>
      <c r="D889" t="s">
        <v>6358</v>
      </c>
      <c r="E889">
        <v>2008</v>
      </c>
      <c r="F889" t="s">
        <v>18</v>
      </c>
      <c r="G889" t="s">
        <v>308</v>
      </c>
      <c r="H889" t="s">
        <v>6359</v>
      </c>
    </row>
    <row r="890" spans="1:8" x14ac:dyDescent="0.3">
      <c r="A890" t="s">
        <v>6360</v>
      </c>
      <c r="B890" t="s">
        <v>6361</v>
      </c>
      <c r="C890">
        <v>4.26</v>
      </c>
      <c r="D890" t="s">
        <v>6362</v>
      </c>
      <c r="E890" t="s">
        <v>2930</v>
      </c>
      <c r="F890" t="s">
        <v>3022</v>
      </c>
      <c r="G890" t="s">
        <v>3023</v>
      </c>
      <c r="H890" t="s">
        <v>6363</v>
      </c>
    </row>
    <row r="891" spans="1:8" x14ac:dyDescent="0.3">
      <c r="A891" t="s">
        <v>6364</v>
      </c>
      <c r="B891" t="s">
        <v>6365</v>
      </c>
      <c r="C891">
        <v>17.86</v>
      </c>
      <c r="D891" t="s">
        <v>6366</v>
      </c>
      <c r="E891">
        <v>2007</v>
      </c>
      <c r="F891" t="s">
        <v>18</v>
      </c>
      <c r="G891" t="s">
        <v>106</v>
      </c>
      <c r="H891" t="s">
        <v>6367</v>
      </c>
    </row>
    <row r="892" spans="1:8" x14ac:dyDescent="0.3">
      <c r="A892" t="s">
        <v>6368</v>
      </c>
      <c r="B892" t="s">
        <v>6369</v>
      </c>
      <c r="C892">
        <v>1.84</v>
      </c>
      <c r="D892" t="s">
        <v>6370</v>
      </c>
      <c r="E892" t="s">
        <v>2930</v>
      </c>
      <c r="F892" t="s">
        <v>31</v>
      </c>
      <c r="G892" t="s">
        <v>3012</v>
      </c>
      <c r="H892" t="s">
        <v>6371</v>
      </c>
    </row>
    <row r="893" spans="1:8" x14ac:dyDescent="0.3">
      <c r="A893" t="s">
        <v>6372</v>
      </c>
      <c r="B893" t="s">
        <v>6373</v>
      </c>
      <c r="C893">
        <v>13.3</v>
      </c>
      <c r="D893" t="s">
        <v>6374</v>
      </c>
      <c r="E893">
        <v>2012</v>
      </c>
      <c r="F893" t="s">
        <v>18</v>
      </c>
      <c r="G893" t="s">
        <v>53</v>
      </c>
      <c r="H893" t="s">
        <v>6375</v>
      </c>
    </row>
    <row r="894" spans="1:8" x14ac:dyDescent="0.3">
      <c r="A894" t="s">
        <v>6376</v>
      </c>
      <c r="B894" t="s">
        <v>6377</v>
      </c>
      <c r="C894">
        <v>136.88</v>
      </c>
      <c r="D894" t="s">
        <v>6345</v>
      </c>
      <c r="E894" t="s">
        <v>2930</v>
      </c>
      <c r="F894" t="s">
        <v>600</v>
      </c>
      <c r="G894" t="s">
        <v>2940</v>
      </c>
      <c r="H894" t="s">
        <v>6378</v>
      </c>
    </row>
    <row r="895" spans="1:8" x14ac:dyDescent="0.3">
      <c r="A895" t="s">
        <v>6379</v>
      </c>
      <c r="B895" t="s">
        <v>6380</v>
      </c>
      <c r="C895">
        <v>15.8</v>
      </c>
      <c r="D895" t="s">
        <v>6381</v>
      </c>
      <c r="E895">
        <v>2014</v>
      </c>
      <c r="F895" t="s">
        <v>600</v>
      </c>
      <c r="G895" t="s">
        <v>3621</v>
      </c>
      <c r="H895" t="s">
        <v>6382</v>
      </c>
    </row>
    <row r="896" spans="1:8" x14ac:dyDescent="0.3">
      <c r="A896" t="s">
        <v>6383</v>
      </c>
      <c r="B896" t="s">
        <v>6384</v>
      </c>
      <c r="C896">
        <v>13.71</v>
      </c>
      <c r="D896" t="s">
        <v>6385</v>
      </c>
      <c r="E896">
        <v>2000</v>
      </c>
      <c r="F896" t="s">
        <v>77</v>
      </c>
      <c r="G896" t="s">
        <v>5949</v>
      </c>
      <c r="H896" t="s">
        <v>6386</v>
      </c>
    </row>
    <row r="897" spans="1:8" x14ac:dyDescent="0.3">
      <c r="A897" t="s">
        <v>6387</v>
      </c>
      <c r="B897" t="s">
        <v>6388</v>
      </c>
      <c r="C897">
        <v>23.09</v>
      </c>
      <c r="D897" t="s">
        <v>6389</v>
      </c>
      <c r="E897">
        <v>2015</v>
      </c>
      <c r="F897" t="s">
        <v>25</v>
      </c>
      <c r="G897" t="s">
        <v>3017</v>
      </c>
      <c r="H897" t="s">
        <v>6390</v>
      </c>
    </row>
    <row r="898" spans="1:8" x14ac:dyDescent="0.3">
      <c r="A898" t="s">
        <v>6391</v>
      </c>
      <c r="B898" t="s">
        <v>6392</v>
      </c>
      <c r="C898">
        <v>1.1499999999999999</v>
      </c>
      <c r="D898" t="s">
        <v>6393</v>
      </c>
      <c r="E898">
        <v>2007</v>
      </c>
      <c r="F898" t="s">
        <v>25</v>
      </c>
      <c r="G898" t="s">
        <v>3735</v>
      </c>
      <c r="H898" t="s">
        <v>6394</v>
      </c>
    </row>
    <row r="899" spans="1:8" x14ac:dyDescent="0.3">
      <c r="A899" t="s">
        <v>6395</v>
      </c>
      <c r="B899" t="s">
        <v>6396</v>
      </c>
      <c r="C899">
        <v>21.33</v>
      </c>
      <c r="D899" t="s">
        <v>6397</v>
      </c>
      <c r="E899" t="s">
        <v>2930</v>
      </c>
      <c r="F899" t="s">
        <v>600</v>
      </c>
      <c r="G899" t="s">
        <v>2949</v>
      </c>
      <c r="H899" t="s">
        <v>6398</v>
      </c>
    </row>
    <row r="900" spans="1:8" x14ac:dyDescent="0.3">
      <c r="A900" t="s">
        <v>6399</v>
      </c>
      <c r="B900" t="s">
        <v>6400</v>
      </c>
      <c r="C900">
        <v>20.27</v>
      </c>
      <c r="D900" t="s">
        <v>6401</v>
      </c>
      <c r="E900" t="s">
        <v>2930</v>
      </c>
      <c r="F900" t="s">
        <v>600</v>
      </c>
      <c r="G900" t="s">
        <v>2949</v>
      </c>
      <c r="H900" t="s">
        <v>6402</v>
      </c>
    </row>
    <row r="901" spans="1:8" x14ac:dyDescent="0.3">
      <c r="A901" t="s">
        <v>6403</v>
      </c>
      <c r="B901" t="s">
        <v>6404</v>
      </c>
      <c r="C901">
        <v>0.52029999999999998</v>
      </c>
      <c r="D901" t="s">
        <v>6405</v>
      </c>
      <c r="E901" t="s">
        <v>2930</v>
      </c>
      <c r="F901" t="s">
        <v>293</v>
      </c>
      <c r="G901" t="s">
        <v>5864</v>
      </c>
      <c r="H901" t="s">
        <v>6406</v>
      </c>
    </row>
    <row r="902" spans="1:8" x14ac:dyDescent="0.3">
      <c r="A902" t="s">
        <v>6407</v>
      </c>
      <c r="B902" t="s">
        <v>6408</v>
      </c>
      <c r="C902">
        <v>2.95</v>
      </c>
      <c r="D902" t="s">
        <v>6409</v>
      </c>
      <c r="E902">
        <v>2007</v>
      </c>
      <c r="F902" t="s">
        <v>18</v>
      </c>
      <c r="G902" t="s">
        <v>53</v>
      </c>
      <c r="H902" t="s">
        <v>6410</v>
      </c>
    </row>
    <row r="903" spans="1:8" x14ac:dyDescent="0.3">
      <c r="A903" t="s">
        <v>6411</v>
      </c>
      <c r="B903" t="s">
        <v>6412</v>
      </c>
      <c r="C903">
        <v>1.36</v>
      </c>
      <c r="D903" t="s">
        <v>6413</v>
      </c>
      <c r="E903">
        <v>2012</v>
      </c>
      <c r="F903" t="s">
        <v>18</v>
      </c>
      <c r="G903" t="s">
        <v>1000</v>
      </c>
      <c r="H903" t="s">
        <v>6414</v>
      </c>
    </row>
    <row r="904" spans="1:8" x14ac:dyDescent="0.3">
      <c r="A904" t="s">
        <v>6415</v>
      </c>
      <c r="B904" t="s">
        <v>6416</v>
      </c>
      <c r="C904">
        <v>1.1000000000000001</v>
      </c>
      <c r="D904" t="s">
        <v>6417</v>
      </c>
      <c r="E904">
        <v>1984</v>
      </c>
      <c r="F904" t="s">
        <v>25</v>
      </c>
      <c r="G904" t="s">
        <v>62</v>
      </c>
      <c r="H904" t="s">
        <v>6418</v>
      </c>
    </row>
    <row r="905" spans="1:8" x14ac:dyDescent="0.3">
      <c r="A905" t="s">
        <v>6419</v>
      </c>
      <c r="B905" t="s">
        <v>6420</v>
      </c>
      <c r="C905">
        <v>7.06</v>
      </c>
      <c r="D905" t="s">
        <v>6421</v>
      </c>
      <c r="E905">
        <v>2013</v>
      </c>
      <c r="F905" t="s">
        <v>293</v>
      </c>
      <c r="G905" t="s">
        <v>292</v>
      </c>
      <c r="H905" t="s">
        <v>6422</v>
      </c>
    </row>
    <row r="906" spans="1:8" x14ac:dyDescent="0.3">
      <c r="A906" t="s">
        <v>6423</v>
      </c>
      <c r="B906" t="s">
        <v>6424</v>
      </c>
      <c r="C906">
        <v>18.28</v>
      </c>
      <c r="D906" t="s">
        <v>6425</v>
      </c>
      <c r="E906">
        <v>1997</v>
      </c>
      <c r="F906" t="s">
        <v>18</v>
      </c>
      <c r="G906" t="s">
        <v>44</v>
      </c>
      <c r="H906" t="s">
        <v>6426</v>
      </c>
    </row>
    <row r="907" spans="1:8" x14ac:dyDescent="0.3">
      <c r="A907" t="s">
        <v>6427</v>
      </c>
      <c r="B907" t="s">
        <v>6428</v>
      </c>
      <c r="C907">
        <v>8.64</v>
      </c>
      <c r="D907" t="s">
        <v>6429</v>
      </c>
      <c r="E907" t="s">
        <v>2930</v>
      </c>
      <c r="F907" t="s">
        <v>25</v>
      </c>
      <c r="G907" t="s">
        <v>24</v>
      </c>
      <c r="H907" t="s">
        <v>6430</v>
      </c>
    </row>
    <row r="908" spans="1:8" x14ac:dyDescent="0.3">
      <c r="A908" t="s">
        <v>6431</v>
      </c>
      <c r="B908" t="s">
        <v>6432</v>
      </c>
      <c r="C908">
        <v>22.76</v>
      </c>
      <c r="D908" t="s">
        <v>6433</v>
      </c>
      <c r="E908">
        <v>2013</v>
      </c>
      <c r="F908" t="s">
        <v>25</v>
      </c>
      <c r="G908" t="s">
        <v>24</v>
      </c>
      <c r="H908" t="s">
        <v>6434</v>
      </c>
    </row>
    <row r="909" spans="1:8" x14ac:dyDescent="0.3">
      <c r="A909" t="s">
        <v>6435</v>
      </c>
      <c r="B909" t="s">
        <v>6436</v>
      </c>
      <c r="C909">
        <v>80.59</v>
      </c>
      <c r="D909" t="s">
        <v>6437</v>
      </c>
      <c r="E909">
        <v>1996</v>
      </c>
      <c r="F909" t="s">
        <v>18</v>
      </c>
      <c r="G909" t="s">
        <v>6438</v>
      </c>
      <c r="H909" t="s">
        <v>6439</v>
      </c>
    </row>
    <row r="910" spans="1:8" x14ac:dyDescent="0.3">
      <c r="A910" t="s">
        <v>348</v>
      </c>
      <c r="B910" t="s">
        <v>6440</v>
      </c>
      <c r="C910">
        <v>235.38</v>
      </c>
      <c r="D910" t="s">
        <v>6441</v>
      </c>
      <c r="E910">
        <v>2000</v>
      </c>
      <c r="F910" t="s">
        <v>116</v>
      </c>
      <c r="G910" t="s">
        <v>115</v>
      </c>
      <c r="H910" t="s">
        <v>6442</v>
      </c>
    </row>
    <row r="911" spans="1:8" x14ac:dyDescent="0.3">
      <c r="A911" t="s">
        <v>6443</v>
      </c>
      <c r="B911" t="s">
        <v>6444</v>
      </c>
      <c r="C911">
        <v>7.2</v>
      </c>
      <c r="D911" t="s">
        <v>6445</v>
      </c>
      <c r="E911">
        <v>2012</v>
      </c>
      <c r="F911" t="s">
        <v>138</v>
      </c>
      <c r="G911" t="s">
        <v>3203</v>
      </c>
      <c r="H911" t="s">
        <v>6446</v>
      </c>
    </row>
    <row r="912" spans="1:8" x14ac:dyDescent="0.3">
      <c r="A912" t="s">
        <v>6447</v>
      </c>
      <c r="B912" t="s">
        <v>6448</v>
      </c>
      <c r="C912">
        <v>13.02</v>
      </c>
      <c r="D912" t="s">
        <v>6449</v>
      </c>
      <c r="E912" t="s">
        <v>2930</v>
      </c>
      <c r="F912" t="s">
        <v>18</v>
      </c>
      <c r="G912" t="s">
        <v>1000</v>
      </c>
      <c r="H912" t="s">
        <v>6450</v>
      </c>
    </row>
    <row r="913" spans="1:8" x14ac:dyDescent="0.3">
      <c r="A913" t="s">
        <v>6451</v>
      </c>
      <c r="B913" t="s">
        <v>6452</v>
      </c>
      <c r="C913">
        <v>92.49</v>
      </c>
      <c r="D913" t="s">
        <v>6453</v>
      </c>
      <c r="E913" t="s">
        <v>2930</v>
      </c>
      <c r="F913" t="s">
        <v>600</v>
      </c>
      <c r="G913" t="s">
        <v>599</v>
      </c>
      <c r="H913" t="s">
        <v>6454</v>
      </c>
    </row>
    <row r="914" spans="1:8" x14ac:dyDescent="0.3">
      <c r="A914" t="s">
        <v>6455</v>
      </c>
      <c r="B914" t="s">
        <v>6456</v>
      </c>
      <c r="C914">
        <v>15.52</v>
      </c>
      <c r="D914" t="s">
        <v>6457</v>
      </c>
      <c r="E914" t="s">
        <v>2930</v>
      </c>
      <c r="F914" t="s">
        <v>77</v>
      </c>
      <c r="G914" t="s">
        <v>76</v>
      </c>
      <c r="H914" t="s">
        <v>6458</v>
      </c>
    </row>
    <row r="915" spans="1:8" x14ac:dyDescent="0.3">
      <c r="A915" t="s">
        <v>6459</v>
      </c>
      <c r="B915" t="s">
        <v>6460</v>
      </c>
      <c r="C915">
        <v>0.7298</v>
      </c>
      <c r="D915" t="s">
        <v>6461</v>
      </c>
      <c r="E915" t="s">
        <v>2930</v>
      </c>
      <c r="F915" t="s">
        <v>3022</v>
      </c>
      <c r="G915" t="s">
        <v>3023</v>
      </c>
      <c r="H915" t="s">
        <v>6462</v>
      </c>
    </row>
    <row r="916" spans="1:8" x14ac:dyDescent="0.3">
      <c r="A916" t="s">
        <v>6459</v>
      </c>
      <c r="B916" t="s">
        <v>6463</v>
      </c>
      <c r="C916">
        <v>14.91</v>
      </c>
      <c r="D916" t="s">
        <v>2930</v>
      </c>
      <c r="E916" t="s">
        <v>2930</v>
      </c>
      <c r="F916" t="s">
        <v>3022</v>
      </c>
      <c r="G916" t="s">
        <v>3023</v>
      </c>
      <c r="H916" t="s">
        <v>6464</v>
      </c>
    </row>
    <row r="917" spans="1:8" x14ac:dyDescent="0.3">
      <c r="A917" t="s">
        <v>6465</v>
      </c>
      <c r="B917" t="s">
        <v>6466</v>
      </c>
      <c r="C917">
        <v>1.47</v>
      </c>
      <c r="D917" t="s">
        <v>6467</v>
      </c>
      <c r="E917" t="s">
        <v>2930</v>
      </c>
      <c r="F917" t="s">
        <v>25</v>
      </c>
      <c r="G917" t="s">
        <v>3735</v>
      </c>
      <c r="H917" t="s">
        <v>6468</v>
      </c>
    </row>
    <row r="918" spans="1:8" x14ac:dyDescent="0.3">
      <c r="A918" t="s">
        <v>6469</v>
      </c>
      <c r="B918" t="s">
        <v>6470</v>
      </c>
      <c r="C918">
        <v>65.98</v>
      </c>
      <c r="D918" t="s">
        <v>4412</v>
      </c>
      <c r="E918">
        <v>2013</v>
      </c>
      <c r="F918" t="s">
        <v>25</v>
      </c>
      <c r="G918" t="s">
        <v>24</v>
      </c>
      <c r="H918" t="s">
        <v>6471</v>
      </c>
    </row>
    <row r="919" spans="1:8" x14ac:dyDescent="0.3">
      <c r="A919" t="s">
        <v>6472</v>
      </c>
      <c r="B919" t="s">
        <v>6473</v>
      </c>
      <c r="C919">
        <v>12.15</v>
      </c>
      <c r="D919" t="s">
        <v>6474</v>
      </c>
      <c r="E919" t="s">
        <v>2930</v>
      </c>
      <c r="F919" t="s">
        <v>600</v>
      </c>
      <c r="G919" t="s">
        <v>3621</v>
      </c>
      <c r="H919" t="s">
        <v>6475</v>
      </c>
    </row>
    <row r="920" spans="1:8" x14ac:dyDescent="0.3">
      <c r="A920" t="s">
        <v>6476</v>
      </c>
      <c r="B920" t="s">
        <v>6477</v>
      </c>
      <c r="C920">
        <v>1.2676000000000001</v>
      </c>
      <c r="D920" t="s">
        <v>6478</v>
      </c>
      <c r="E920" t="s">
        <v>2930</v>
      </c>
      <c r="F920" t="s">
        <v>2930</v>
      </c>
      <c r="G920" t="s">
        <v>2930</v>
      </c>
      <c r="H920" t="s">
        <v>6479</v>
      </c>
    </row>
    <row r="921" spans="1:8" x14ac:dyDescent="0.3">
      <c r="A921" t="s">
        <v>6480</v>
      </c>
      <c r="B921" t="s">
        <v>6481</v>
      </c>
      <c r="C921" t="s">
        <v>2930</v>
      </c>
      <c r="D921" t="s">
        <v>2930</v>
      </c>
      <c r="E921" t="s">
        <v>2930</v>
      </c>
      <c r="F921" t="s">
        <v>2930</v>
      </c>
      <c r="G921" t="s">
        <v>2930</v>
      </c>
      <c r="H921" t="s">
        <v>6482</v>
      </c>
    </row>
    <row r="922" spans="1:8" x14ac:dyDescent="0.3">
      <c r="A922" t="s">
        <v>6483</v>
      </c>
      <c r="B922" t="s">
        <v>6484</v>
      </c>
      <c r="C922">
        <v>2.6</v>
      </c>
      <c r="D922" t="s">
        <v>6485</v>
      </c>
      <c r="E922">
        <v>1997</v>
      </c>
      <c r="F922" t="s">
        <v>293</v>
      </c>
      <c r="G922" t="s">
        <v>6486</v>
      </c>
      <c r="H922" t="s">
        <v>6487</v>
      </c>
    </row>
    <row r="923" spans="1:8" x14ac:dyDescent="0.3">
      <c r="A923" t="s">
        <v>6488</v>
      </c>
      <c r="B923" t="s">
        <v>6489</v>
      </c>
      <c r="C923">
        <v>54.33</v>
      </c>
      <c r="D923" t="s">
        <v>6490</v>
      </c>
      <c r="E923">
        <v>1997</v>
      </c>
      <c r="F923" t="s">
        <v>600</v>
      </c>
      <c r="G923" t="s">
        <v>2971</v>
      </c>
      <c r="H923" t="s">
        <v>6491</v>
      </c>
    </row>
    <row r="924" spans="1:8" x14ac:dyDescent="0.3">
      <c r="A924" t="s">
        <v>6492</v>
      </c>
      <c r="B924" t="s">
        <v>6493</v>
      </c>
      <c r="C924">
        <v>0.75680000000000003</v>
      </c>
      <c r="D924" t="s">
        <v>6494</v>
      </c>
      <c r="E924" t="s">
        <v>2930</v>
      </c>
      <c r="F924" t="s">
        <v>288</v>
      </c>
      <c r="G924" t="s">
        <v>4708</v>
      </c>
      <c r="H924" t="s">
        <v>6495</v>
      </c>
    </row>
    <row r="925" spans="1:8" x14ac:dyDescent="0.3">
      <c r="A925" t="s">
        <v>6496</v>
      </c>
      <c r="B925" t="s">
        <v>6497</v>
      </c>
      <c r="C925">
        <v>16.420000000000002</v>
      </c>
      <c r="D925" t="s">
        <v>6498</v>
      </c>
      <c r="E925">
        <v>2006</v>
      </c>
      <c r="F925" t="s">
        <v>3022</v>
      </c>
      <c r="G925" t="s">
        <v>3023</v>
      </c>
      <c r="H925" t="s">
        <v>6499</v>
      </c>
    </row>
    <row r="926" spans="1:8" x14ac:dyDescent="0.3">
      <c r="A926" t="s">
        <v>6500</v>
      </c>
      <c r="B926" t="s">
        <v>6501</v>
      </c>
      <c r="C926">
        <v>6.3</v>
      </c>
      <c r="D926" t="s">
        <v>6502</v>
      </c>
      <c r="E926" t="s">
        <v>2930</v>
      </c>
      <c r="F926" t="s">
        <v>77</v>
      </c>
      <c r="G926" t="s">
        <v>4201</v>
      </c>
      <c r="H926" t="s">
        <v>6503</v>
      </c>
    </row>
    <row r="927" spans="1:8" x14ac:dyDescent="0.3">
      <c r="A927" t="s">
        <v>6504</v>
      </c>
      <c r="B927" t="s">
        <v>6505</v>
      </c>
      <c r="C927">
        <v>1.06</v>
      </c>
      <c r="D927" t="s">
        <v>6506</v>
      </c>
      <c r="E927">
        <v>2012</v>
      </c>
      <c r="F927" t="s">
        <v>293</v>
      </c>
      <c r="G927" t="s">
        <v>82</v>
      </c>
      <c r="H927" t="s">
        <v>6507</v>
      </c>
    </row>
    <row r="928" spans="1:8" x14ac:dyDescent="0.3">
      <c r="A928" t="s">
        <v>6508</v>
      </c>
      <c r="B928" t="s">
        <v>6509</v>
      </c>
      <c r="C928">
        <v>6.56</v>
      </c>
      <c r="D928" t="s">
        <v>6510</v>
      </c>
      <c r="E928" t="s">
        <v>2930</v>
      </c>
      <c r="F928" t="s">
        <v>31</v>
      </c>
      <c r="G928" t="s">
        <v>205</v>
      </c>
      <c r="H928" t="s">
        <v>6511</v>
      </c>
    </row>
    <row r="929" spans="1:8" x14ac:dyDescent="0.3">
      <c r="A929" t="s">
        <v>6512</v>
      </c>
      <c r="B929" t="s">
        <v>6513</v>
      </c>
      <c r="C929">
        <v>5.68</v>
      </c>
      <c r="D929" t="s">
        <v>6514</v>
      </c>
      <c r="E929">
        <v>2013</v>
      </c>
      <c r="F929" t="s">
        <v>25</v>
      </c>
      <c r="G929" t="s">
        <v>24</v>
      </c>
      <c r="H929" t="s">
        <v>6515</v>
      </c>
    </row>
    <row r="930" spans="1:8" x14ac:dyDescent="0.3">
      <c r="A930" t="s">
        <v>6516</v>
      </c>
      <c r="B930" t="s">
        <v>6517</v>
      </c>
      <c r="C930">
        <v>8.56</v>
      </c>
      <c r="D930" t="s">
        <v>6518</v>
      </c>
      <c r="E930">
        <v>1998</v>
      </c>
      <c r="F930" t="s">
        <v>18</v>
      </c>
      <c r="G930" t="s">
        <v>44</v>
      </c>
      <c r="H930" t="s">
        <v>6519</v>
      </c>
    </row>
    <row r="931" spans="1:8" x14ac:dyDescent="0.3">
      <c r="A931" t="s">
        <v>6520</v>
      </c>
      <c r="B931" t="s">
        <v>6521</v>
      </c>
      <c r="C931">
        <v>10.4</v>
      </c>
      <c r="D931" t="s">
        <v>6522</v>
      </c>
      <c r="E931">
        <v>2012</v>
      </c>
      <c r="F931" t="s">
        <v>18</v>
      </c>
      <c r="G931" t="s">
        <v>17</v>
      </c>
      <c r="H931" t="s">
        <v>6523</v>
      </c>
    </row>
    <row r="932" spans="1:8" x14ac:dyDescent="0.3">
      <c r="A932" t="s">
        <v>6524</v>
      </c>
      <c r="B932" t="s">
        <v>6525</v>
      </c>
      <c r="C932">
        <v>25.655000000000001</v>
      </c>
      <c r="D932" t="s">
        <v>3578</v>
      </c>
      <c r="E932">
        <v>2001</v>
      </c>
      <c r="F932" t="s">
        <v>25</v>
      </c>
      <c r="G932" t="s">
        <v>3278</v>
      </c>
      <c r="H932" t="s">
        <v>6526</v>
      </c>
    </row>
    <row r="933" spans="1:8" x14ac:dyDescent="0.3">
      <c r="A933" t="s">
        <v>6527</v>
      </c>
      <c r="B933" t="s">
        <v>6528</v>
      </c>
      <c r="C933">
        <v>23.18</v>
      </c>
      <c r="D933" t="s">
        <v>6529</v>
      </c>
      <c r="E933">
        <v>1996</v>
      </c>
      <c r="F933" t="s">
        <v>25</v>
      </c>
      <c r="G933" t="s">
        <v>401</v>
      </c>
      <c r="H933" t="s">
        <v>6530</v>
      </c>
    </row>
    <row r="934" spans="1:8" x14ac:dyDescent="0.3">
      <c r="A934" t="s">
        <v>6531</v>
      </c>
      <c r="B934" t="s">
        <v>6532</v>
      </c>
      <c r="C934">
        <v>1.56</v>
      </c>
      <c r="D934" t="s">
        <v>6533</v>
      </c>
      <c r="E934" t="s">
        <v>2930</v>
      </c>
      <c r="F934" t="s">
        <v>77</v>
      </c>
      <c r="G934" t="s">
        <v>5710</v>
      </c>
      <c r="H934" t="s">
        <v>6534</v>
      </c>
    </row>
    <row r="935" spans="1:8" x14ac:dyDescent="0.3">
      <c r="A935" t="s">
        <v>6535</v>
      </c>
      <c r="B935" t="s">
        <v>6536</v>
      </c>
      <c r="C935">
        <v>2.74</v>
      </c>
      <c r="D935" t="s">
        <v>6537</v>
      </c>
      <c r="E935">
        <v>2000</v>
      </c>
      <c r="F935" t="s">
        <v>25</v>
      </c>
      <c r="G935" t="s">
        <v>3278</v>
      </c>
      <c r="H935" t="s">
        <v>6538</v>
      </c>
    </row>
    <row r="936" spans="1:8" x14ac:dyDescent="0.3">
      <c r="A936" t="s">
        <v>6539</v>
      </c>
      <c r="B936" t="s">
        <v>6540</v>
      </c>
      <c r="C936">
        <v>3.74</v>
      </c>
      <c r="D936" t="s">
        <v>6541</v>
      </c>
      <c r="E936" t="s">
        <v>2930</v>
      </c>
      <c r="F936" t="s">
        <v>138</v>
      </c>
      <c r="G936" t="s">
        <v>3186</v>
      </c>
      <c r="H936" t="s">
        <v>6542</v>
      </c>
    </row>
    <row r="937" spans="1:8" x14ac:dyDescent="0.3">
      <c r="A937" t="s">
        <v>6543</v>
      </c>
      <c r="B937" t="s">
        <v>6544</v>
      </c>
      <c r="C937">
        <v>32.200000000000003</v>
      </c>
      <c r="D937" t="s">
        <v>3150</v>
      </c>
      <c r="E937">
        <v>2006</v>
      </c>
      <c r="F937" t="s">
        <v>218</v>
      </c>
      <c r="G937" t="s">
        <v>217</v>
      </c>
      <c r="H937" t="s">
        <v>6545</v>
      </c>
    </row>
    <row r="938" spans="1:8" x14ac:dyDescent="0.3">
      <c r="A938" t="s">
        <v>6546</v>
      </c>
      <c r="B938" t="s">
        <v>6547</v>
      </c>
      <c r="C938">
        <v>92.3</v>
      </c>
      <c r="D938" t="s">
        <v>6548</v>
      </c>
      <c r="E938" t="s">
        <v>2930</v>
      </c>
      <c r="F938" t="s">
        <v>31</v>
      </c>
      <c r="G938" t="s">
        <v>3236</v>
      </c>
      <c r="H938" t="s">
        <v>6549</v>
      </c>
    </row>
    <row r="939" spans="1:8" x14ac:dyDescent="0.3">
      <c r="A939" t="s">
        <v>285</v>
      </c>
      <c r="B939" t="s">
        <v>6550</v>
      </c>
      <c r="C939">
        <v>45.505000000000003</v>
      </c>
      <c r="D939" t="s">
        <v>6551</v>
      </c>
      <c r="E939" t="s">
        <v>2930</v>
      </c>
      <c r="F939" t="s">
        <v>288</v>
      </c>
      <c r="G939" t="s">
        <v>287</v>
      </c>
      <c r="H939" t="s">
        <v>6552</v>
      </c>
    </row>
    <row r="940" spans="1:8" x14ac:dyDescent="0.3">
      <c r="A940" t="s">
        <v>6553</v>
      </c>
      <c r="B940" t="s">
        <v>6554</v>
      </c>
      <c r="C940">
        <v>88.06</v>
      </c>
      <c r="D940" t="s">
        <v>6555</v>
      </c>
      <c r="E940" t="s">
        <v>2930</v>
      </c>
      <c r="F940" t="s">
        <v>31</v>
      </c>
      <c r="G940" t="s">
        <v>2980</v>
      </c>
      <c r="H940" t="s">
        <v>6556</v>
      </c>
    </row>
    <row r="941" spans="1:8" x14ac:dyDescent="0.3">
      <c r="A941" t="s">
        <v>707</v>
      </c>
      <c r="B941" t="s">
        <v>6557</v>
      </c>
      <c r="C941">
        <v>86.08</v>
      </c>
      <c r="D941" t="s">
        <v>6558</v>
      </c>
      <c r="E941">
        <v>1992</v>
      </c>
      <c r="F941" t="s">
        <v>25</v>
      </c>
      <c r="G941" t="s">
        <v>709</v>
      </c>
      <c r="H941" t="s">
        <v>6559</v>
      </c>
    </row>
    <row r="942" spans="1:8" x14ac:dyDescent="0.3">
      <c r="A942" t="s">
        <v>6560</v>
      </c>
      <c r="B942" t="s">
        <v>6561</v>
      </c>
      <c r="C942">
        <v>23.01</v>
      </c>
      <c r="D942" t="s">
        <v>6562</v>
      </c>
      <c r="E942" t="s">
        <v>2930</v>
      </c>
      <c r="F942" t="s">
        <v>116</v>
      </c>
      <c r="G942" t="s">
        <v>4401</v>
      </c>
      <c r="H942" t="s">
        <v>6563</v>
      </c>
    </row>
    <row r="943" spans="1:8" x14ac:dyDescent="0.3">
      <c r="A943" t="s">
        <v>6564</v>
      </c>
      <c r="B943" t="s">
        <v>6565</v>
      </c>
      <c r="C943">
        <v>3.46</v>
      </c>
      <c r="D943" t="s">
        <v>6566</v>
      </c>
      <c r="E943">
        <v>1999</v>
      </c>
      <c r="F943" t="s">
        <v>18</v>
      </c>
      <c r="G943" t="s">
        <v>246</v>
      </c>
      <c r="H943" t="s">
        <v>6567</v>
      </c>
    </row>
    <row r="944" spans="1:8" x14ac:dyDescent="0.3">
      <c r="A944" t="s">
        <v>6568</v>
      </c>
      <c r="B944" t="s">
        <v>6569</v>
      </c>
      <c r="C944">
        <v>6</v>
      </c>
      <c r="D944" t="s">
        <v>6570</v>
      </c>
      <c r="E944" t="s">
        <v>2930</v>
      </c>
      <c r="F944" t="s">
        <v>2930</v>
      </c>
      <c r="G944" t="s">
        <v>2930</v>
      </c>
      <c r="H944" t="s">
        <v>6571</v>
      </c>
    </row>
    <row r="945" spans="1:8" x14ac:dyDescent="0.3">
      <c r="A945" t="s">
        <v>6572</v>
      </c>
      <c r="B945" t="s">
        <v>6573</v>
      </c>
      <c r="C945">
        <v>21.75</v>
      </c>
      <c r="D945" t="s">
        <v>6574</v>
      </c>
      <c r="E945" t="s">
        <v>2930</v>
      </c>
      <c r="F945" t="s">
        <v>18</v>
      </c>
      <c r="G945" t="s">
        <v>246</v>
      </c>
      <c r="H945" t="s">
        <v>6575</v>
      </c>
    </row>
    <row r="946" spans="1:8" x14ac:dyDescent="0.3">
      <c r="A946" t="s">
        <v>6576</v>
      </c>
      <c r="B946" t="s">
        <v>6577</v>
      </c>
      <c r="C946">
        <v>10.37</v>
      </c>
      <c r="D946" t="s">
        <v>6578</v>
      </c>
      <c r="E946">
        <v>1991</v>
      </c>
      <c r="F946" t="s">
        <v>31</v>
      </c>
      <c r="G946" t="s">
        <v>71</v>
      </c>
      <c r="H946" t="s">
        <v>6579</v>
      </c>
    </row>
    <row r="947" spans="1:8" x14ac:dyDescent="0.3">
      <c r="A947" t="s">
        <v>6580</v>
      </c>
      <c r="B947" t="s">
        <v>6581</v>
      </c>
      <c r="C947">
        <v>119.36</v>
      </c>
      <c r="D947" t="s">
        <v>6582</v>
      </c>
      <c r="E947">
        <v>1999</v>
      </c>
      <c r="F947" t="s">
        <v>18</v>
      </c>
      <c r="G947" t="s">
        <v>246</v>
      </c>
      <c r="H947" t="s">
        <v>6583</v>
      </c>
    </row>
    <row r="948" spans="1:8" x14ac:dyDescent="0.3">
      <c r="A948" t="s">
        <v>487</v>
      </c>
      <c r="B948" t="s">
        <v>6584</v>
      </c>
      <c r="C948">
        <v>79.894999999999996</v>
      </c>
      <c r="D948" t="s">
        <v>6585</v>
      </c>
      <c r="E948">
        <v>2012</v>
      </c>
      <c r="F948" t="s">
        <v>18</v>
      </c>
      <c r="G948" t="s">
        <v>106</v>
      </c>
      <c r="H948" t="s">
        <v>6586</v>
      </c>
    </row>
    <row r="949" spans="1:8" x14ac:dyDescent="0.3">
      <c r="A949" t="s">
        <v>6587</v>
      </c>
      <c r="B949" t="s">
        <v>6588</v>
      </c>
      <c r="C949">
        <v>16.11</v>
      </c>
      <c r="D949" t="s">
        <v>6385</v>
      </c>
      <c r="E949">
        <v>1999</v>
      </c>
      <c r="F949" t="s">
        <v>18</v>
      </c>
      <c r="G949" t="s">
        <v>53</v>
      </c>
      <c r="H949" t="s">
        <v>6589</v>
      </c>
    </row>
    <row r="950" spans="1:8" x14ac:dyDescent="0.3">
      <c r="A950" t="s">
        <v>6590</v>
      </c>
      <c r="B950" t="s">
        <v>6591</v>
      </c>
      <c r="C950">
        <v>17.649999999999999</v>
      </c>
      <c r="D950" t="s">
        <v>6592</v>
      </c>
      <c r="E950" t="s">
        <v>2930</v>
      </c>
      <c r="F950" t="s">
        <v>116</v>
      </c>
      <c r="G950" t="s">
        <v>115</v>
      </c>
      <c r="H950" t="s">
        <v>6593</v>
      </c>
    </row>
    <row r="951" spans="1:8" x14ac:dyDescent="0.3">
      <c r="A951" t="s">
        <v>6594</v>
      </c>
      <c r="B951" t="s">
        <v>6595</v>
      </c>
      <c r="C951">
        <v>5.63</v>
      </c>
      <c r="D951" t="s">
        <v>6596</v>
      </c>
      <c r="E951">
        <v>2013</v>
      </c>
      <c r="F951" t="s">
        <v>31</v>
      </c>
      <c r="G951" t="s">
        <v>346</v>
      </c>
      <c r="H951" t="s">
        <v>6597</v>
      </c>
    </row>
    <row r="952" spans="1:8" x14ac:dyDescent="0.3">
      <c r="A952" t="s">
        <v>6598</v>
      </c>
      <c r="B952" t="s">
        <v>6599</v>
      </c>
      <c r="C952">
        <v>1.55</v>
      </c>
      <c r="D952" t="s">
        <v>6600</v>
      </c>
      <c r="E952" t="s">
        <v>2930</v>
      </c>
      <c r="F952" t="s">
        <v>18</v>
      </c>
      <c r="G952" t="s">
        <v>17</v>
      </c>
      <c r="H952" t="s">
        <v>6601</v>
      </c>
    </row>
    <row r="953" spans="1:8" x14ac:dyDescent="0.3">
      <c r="A953" t="s">
        <v>6602</v>
      </c>
      <c r="B953" t="s">
        <v>6603</v>
      </c>
      <c r="C953">
        <v>28.53</v>
      </c>
      <c r="D953" t="s">
        <v>6604</v>
      </c>
      <c r="E953" t="s">
        <v>2930</v>
      </c>
      <c r="F953" t="s">
        <v>31</v>
      </c>
      <c r="G953" t="s">
        <v>387</v>
      </c>
      <c r="H953" t="s">
        <v>6605</v>
      </c>
    </row>
    <row r="954" spans="1:8" x14ac:dyDescent="0.3">
      <c r="A954" t="s">
        <v>6606</v>
      </c>
      <c r="B954" t="s">
        <v>6607</v>
      </c>
      <c r="C954">
        <v>24.09</v>
      </c>
      <c r="D954" t="s">
        <v>6608</v>
      </c>
      <c r="E954" t="s">
        <v>2930</v>
      </c>
      <c r="F954" t="s">
        <v>77</v>
      </c>
      <c r="G954" t="s">
        <v>88</v>
      </c>
      <c r="H954" t="s">
        <v>6609</v>
      </c>
    </row>
    <row r="955" spans="1:8" x14ac:dyDescent="0.3">
      <c r="A955" t="s">
        <v>6610</v>
      </c>
      <c r="B955" t="s">
        <v>6611</v>
      </c>
      <c r="C955">
        <v>22.83</v>
      </c>
      <c r="D955" t="s">
        <v>6612</v>
      </c>
      <c r="E955" t="s">
        <v>2930</v>
      </c>
      <c r="F955" t="s">
        <v>600</v>
      </c>
      <c r="G955" t="s">
        <v>2949</v>
      </c>
      <c r="H955" t="s">
        <v>6613</v>
      </c>
    </row>
    <row r="956" spans="1:8" x14ac:dyDescent="0.3">
      <c r="A956" t="s">
        <v>6614</v>
      </c>
      <c r="B956" t="s">
        <v>6615</v>
      </c>
      <c r="C956">
        <v>7.98</v>
      </c>
      <c r="D956" t="s">
        <v>6616</v>
      </c>
      <c r="E956" t="s">
        <v>2930</v>
      </c>
      <c r="F956" t="s">
        <v>600</v>
      </c>
      <c r="G956" t="s">
        <v>2949</v>
      </c>
      <c r="H956" t="s">
        <v>6617</v>
      </c>
    </row>
    <row r="957" spans="1:8" x14ac:dyDescent="0.3">
      <c r="A957" t="s">
        <v>6618</v>
      </c>
      <c r="B957" t="s">
        <v>6619</v>
      </c>
      <c r="C957">
        <v>59.04</v>
      </c>
      <c r="D957" t="s">
        <v>3771</v>
      </c>
      <c r="E957">
        <v>1997</v>
      </c>
      <c r="F957" t="s">
        <v>138</v>
      </c>
      <c r="G957" t="s">
        <v>308</v>
      </c>
      <c r="H957" t="s">
        <v>6620</v>
      </c>
    </row>
    <row r="958" spans="1:8" x14ac:dyDescent="0.3">
      <c r="A958" t="s">
        <v>549</v>
      </c>
      <c r="B958" t="s">
        <v>6621</v>
      </c>
      <c r="C958">
        <v>42.765000000000001</v>
      </c>
      <c r="D958" t="s">
        <v>6622</v>
      </c>
      <c r="E958">
        <v>1987</v>
      </c>
      <c r="F958" t="s">
        <v>31</v>
      </c>
      <c r="G958" t="s">
        <v>233</v>
      </c>
      <c r="H958" t="s">
        <v>6623</v>
      </c>
    </row>
    <row r="959" spans="1:8" x14ac:dyDescent="0.3">
      <c r="A959" t="s">
        <v>6624</v>
      </c>
      <c r="B959" t="s">
        <v>6625</v>
      </c>
      <c r="C959">
        <v>5</v>
      </c>
      <c r="D959" t="s">
        <v>6626</v>
      </c>
      <c r="E959">
        <v>2013</v>
      </c>
      <c r="F959" t="s">
        <v>25</v>
      </c>
      <c r="G959" t="s">
        <v>62</v>
      </c>
      <c r="H959" t="s">
        <v>6627</v>
      </c>
    </row>
    <row r="960" spans="1:8" x14ac:dyDescent="0.3">
      <c r="A960" t="s">
        <v>6628</v>
      </c>
      <c r="B960" t="s">
        <v>6629</v>
      </c>
      <c r="C960">
        <v>16.25</v>
      </c>
      <c r="D960" t="s">
        <v>6630</v>
      </c>
      <c r="E960" t="s">
        <v>2930</v>
      </c>
      <c r="F960" t="s">
        <v>600</v>
      </c>
      <c r="G960" t="s">
        <v>2949</v>
      </c>
      <c r="H960" t="s">
        <v>6631</v>
      </c>
    </row>
    <row r="961" spans="1:8" x14ac:dyDescent="0.3">
      <c r="A961" t="s">
        <v>6632</v>
      </c>
      <c r="B961" t="s">
        <v>6633</v>
      </c>
      <c r="C961">
        <v>24.07</v>
      </c>
      <c r="D961" t="s">
        <v>6634</v>
      </c>
      <c r="E961" t="s">
        <v>2930</v>
      </c>
      <c r="F961" t="s">
        <v>600</v>
      </c>
      <c r="G961" t="s">
        <v>2971</v>
      </c>
      <c r="H961" t="s">
        <v>6635</v>
      </c>
    </row>
    <row r="962" spans="1:8" x14ac:dyDescent="0.3">
      <c r="A962" t="s">
        <v>6636</v>
      </c>
      <c r="B962" t="s">
        <v>6637</v>
      </c>
      <c r="C962">
        <v>15.41</v>
      </c>
      <c r="D962" t="s">
        <v>3164</v>
      </c>
      <c r="E962" t="s">
        <v>2930</v>
      </c>
      <c r="F962" t="s">
        <v>138</v>
      </c>
      <c r="G962" t="s">
        <v>3670</v>
      </c>
      <c r="H962" t="s">
        <v>6638</v>
      </c>
    </row>
    <row r="963" spans="1:8" x14ac:dyDescent="0.3">
      <c r="A963" t="s">
        <v>6639</v>
      </c>
      <c r="B963" t="s">
        <v>6640</v>
      </c>
      <c r="C963">
        <v>28.42</v>
      </c>
      <c r="D963" t="s">
        <v>6641</v>
      </c>
      <c r="E963" t="s">
        <v>2930</v>
      </c>
      <c r="F963" t="s">
        <v>600</v>
      </c>
      <c r="G963" t="s">
        <v>2940</v>
      </c>
      <c r="H963" t="s">
        <v>6642</v>
      </c>
    </row>
    <row r="964" spans="1:8" x14ac:dyDescent="0.3">
      <c r="A964" t="s">
        <v>6643</v>
      </c>
      <c r="B964" t="s">
        <v>6644</v>
      </c>
      <c r="C964">
        <v>80.52</v>
      </c>
      <c r="D964" t="s">
        <v>6645</v>
      </c>
      <c r="E964">
        <v>1995</v>
      </c>
      <c r="F964" t="s">
        <v>138</v>
      </c>
      <c r="G964" t="s">
        <v>365</v>
      </c>
      <c r="H964" t="s">
        <v>6646</v>
      </c>
    </row>
    <row r="965" spans="1:8" x14ac:dyDescent="0.3">
      <c r="A965" t="s">
        <v>6647</v>
      </c>
      <c r="B965" t="s">
        <v>6648</v>
      </c>
      <c r="C965">
        <v>3.71</v>
      </c>
      <c r="D965" t="s">
        <v>6649</v>
      </c>
      <c r="E965" t="s">
        <v>2930</v>
      </c>
      <c r="F965" t="s">
        <v>178</v>
      </c>
      <c r="G965" t="s">
        <v>292</v>
      </c>
      <c r="H965" t="s">
        <v>6650</v>
      </c>
    </row>
    <row r="966" spans="1:8" x14ac:dyDescent="0.3">
      <c r="A966" t="s">
        <v>6651</v>
      </c>
      <c r="B966" t="s">
        <v>6652</v>
      </c>
      <c r="C966">
        <v>4.9000000000000004</v>
      </c>
      <c r="D966" t="s">
        <v>6653</v>
      </c>
      <c r="E966" t="s">
        <v>2930</v>
      </c>
      <c r="F966" t="s">
        <v>25</v>
      </c>
      <c r="G966" t="s">
        <v>24</v>
      </c>
      <c r="H966" t="s">
        <v>6654</v>
      </c>
    </row>
    <row r="967" spans="1:8" x14ac:dyDescent="0.3">
      <c r="A967" t="s">
        <v>6655</v>
      </c>
      <c r="B967" t="s">
        <v>6656</v>
      </c>
      <c r="C967">
        <v>30.16</v>
      </c>
      <c r="D967" t="s">
        <v>6657</v>
      </c>
      <c r="E967">
        <v>2014</v>
      </c>
      <c r="F967" t="s">
        <v>25</v>
      </c>
      <c r="G967" t="s">
        <v>24</v>
      </c>
      <c r="H967" t="s">
        <v>6658</v>
      </c>
    </row>
    <row r="968" spans="1:8" x14ac:dyDescent="0.3">
      <c r="A968" t="s">
        <v>6659</v>
      </c>
      <c r="B968" t="s">
        <v>6660</v>
      </c>
      <c r="C968">
        <v>194.54679999999999</v>
      </c>
      <c r="D968" t="s">
        <v>6661</v>
      </c>
      <c r="E968" t="s">
        <v>2930</v>
      </c>
      <c r="F968" t="s">
        <v>2930</v>
      </c>
      <c r="G968" t="s">
        <v>2930</v>
      </c>
      <c r="H968" t="s">
        <v>6662</v>
      </c>
    </row>
    <row r="969" spans="1:8" x14ac:dyDescent="0.3">
      <c r="A969" t="s">
        <v>6663</v>
      </c>
      <c r="B969" t="s">
        <v>6664</v>
      </c>
      <c r="C969">
        <v>15.84</v>
      </c>
      <c r="D969" t="s">
        <v>6665</v>
      </c>
      <c r="E969" t="s">
        <v>2930</v>
      </c>
      <c r="F969" t="s">
        <v>600</v>
      </c>
      <c r="G969" t="s">
        <v>2949</v>
      </c>
      <c r="H969" t="s">
        <v>6666</v>
      </c>
    </row>
    <row r="970" spans="1:8" x14ac:dyDescent="0.3">
      <c r="A970" t="s">
        <v>6667</v>
      </c>
      <c r="B970" t="s">
        <v>6668</v>
      </c>
      <c r="C970">
        <v>16.440000000000001</v>
      </c>
      <c r="D970" t="s">
        <v>6669</v>
      </c>
      <c r="E970">
        <v>2011</v>
      </c>
      <c r="F970" t="s">
        <v>2930</v>
      </c>
      <c r="G970" t="s">
        <v>2930</v>
      </c>
      <c r="H970" t="s">
        <v>6670</v>
      </c>
    </row>
    <row r="971" spans="1:8" x14ac:dyDescent="0.3">
      <c r="A971" t="s">
        <v>6671</v>
      </c>
      <c r="B971" t="s">
        <v>6672</v>
      </c>
      <c r="C971">
        <v>64.959999999999994</v>
      </c>
      <c r="D971" t="s">
        <v>6673</v>
      </c>
      <c r="E971" t="s">
        <v>2930</v>
      </c>
      <c r="F971" t="s">
        <v>31</v>
      </c>
      <c r="G971" t="s">
        <v>387</v>
      </c>
      <c r="H971" t="s">
        <v>6674</v>
      </c>
    </row>
    <row r="972" spans="1:8" x14ac:dyDescent="0.3">
      <c r="A972" t="s">
        <v>6675</v>
      </c>
      <c r="B972" t="s">
        <v>6676</v>
      </c>
      <c r="C972">
        <v>12.57</v>
      </c>
      <c r="D972" t="s">
        <v>6677</v>
      </c>
      <c r="E972">
        <v>2014</v>
      </c>
      <c r="F972" t="s">
        <v>600</v>
      </c>
      <c r="G972" t="s">
        <v>5966</v>
      </c>
      <c r="H972" t="s">
        <v>6678</v>
      </c>
    </row>
    <row r="973" spans="1:8" x14ac:dyDescent="0.3">
      <c r="A973" t="s">
        <v>6679</v>
      </c>
      <c r="B973" t="s">
        <v>6680</v>
      </c>
      <c r="C973">
        <v>7.21</v>
      </c>
      <c r="D973" t="s">
        <v>6322</v>
      </c>
      <c r="E973">
        <v>2008</v>
      </c>
      <c r="F973" t="s">
        <v>2930</v>
      </c>
      <c r="G973" t="s">
        <v>2930</v>
      </c>
      <c r="H973" t="s">
        <v>6681</v>
      </c>
    </row>
    <row r="974" spans="1:8" x14ac:dyDescent="0.3">
      <c r="A974" t="s">
        <v>6679</v>
      </c>
      <c r="B974" t="s">
        <v>6682</v>
      </c>
      <c r="C974">
        <v>24.059200000000001</v>
      </c>
      <c r="D974" t="s">
        <v>2930</v>
      </c>
      <c r="E974" t="s">
        <v>2930</v>
      </c>
      <c r="F974" t="s">
        <v>2930</v>
      </c>
      <c r="G974" t="s">
        <v>2930</v>
      </c>
      <c r="H974" t="s">
        <v>6683</v>
      </c>
    </row>
    <row r="975" spans="1:8" x14ac:dyDescent="0.3">
      <c r="A975" t="s">
        <v>6684</v>
      </c>
      <c r="B975" t="s">
        <v>6685</v>
      </c>
      <c r="C975">
        <v>10.92</v>
      </c>
      <c r="D975" t="s">
        <v>6686</v>
      </c>
      <c r="E975">
        <v>2013</v>
      </c>
      <c r="F975" t="s">
        <v>2930</v>
      </c>
      <c r="G975" t="s">
        <v>2930</v>
      </c>
      <c r="H975" t="s">
        <v>6687</v>
      </c>
    </row>
    <row r="976" spans="1:8" x14ac:dyDescent="0.3">
      <c r="A976" t="s">
        <v>6688</v>
      </c>
      <c r="B976" t="s">
        <v>6689</v>
      </c>
      <c r="C976">
        <v>19.39</v>
      </c>
      <c r="D976" t="s">
        <v>6045</v>
      </c>
      <c r="E976" t="s">
        <v>2930</v>
      </c>
      <c r="F976" t="s">
        <v>600</v>
      </c>
      <c r="G976" t="s">
        <v>2949</v>
      </c>
      <c r="H976" t="s">
        <v>6690</v>
      </c>
    </row>
    <row r="977" spans="1:8" x14ac:dyDescent="0.3">
      <c r="A977" t="s">
        <v>6688</v>
      </c>
      <c r="B977" t="s">
        <v>6691</v>
      </c>
      <c r="C977">
        <v>27.42</v>
      </c>
      <c r="D977" t="s">
        <v>6692</v>
      </c>
      <c r="E977" t="s">
        <v>2930</v>
      </c>
      <c r="F977" t="s">
        <v>600</v>
      </c>
      <c r="G977" t="s">
        <v>2949</v>
      </c>
      <c r="H977" t="s">
        <v>6693</v>
      </c>
    </row>
    <row r="978" spans="1:8" x14ac:dyDescent="0.3">
      <c r="A978" t="s">
        <v>6694</v>
      </c>
      <c r="B978" t="s">
        <v>6695</v>
      </c>
      <c r="C978">
        <v>38.32</v>
      </c>
      <c r="D978" t="s">
        <v>2975</v>
      </c>
      <c r="E978">
        <v>2010</v>
      </c>
      <c r="F978" t="s">
        <v>600</v>
      </c>
      <c r="G978" t="s">
        <v>5966</v>
      </c>
      <c r="H978" t="s">
        <v>6696</v>
      </c>
    </row>
    <row r="979" spans="1:8" x14ac:dyDescent="0.3">
      <c r="A979" t="s">
        <v>6697</v>
      </c>
      <c r="B979" t="s">
        <v>6698</v>
      </c>
      <c r="C979">
        <v>22.75</v>
      </c>
      <c r="D979" t="s">
        <v>6699</v>
      </c>
      <c r="E979">
        <v>1999</v>
      </c>
      <c r="F979" t="s">
        <v>600</v>
      </c>
      <c r="G979" t="s">
        <v>2949</v>
      </c>
      <c r="H979" t="s">
        <v>6700</v>
      </c>
    </row>
    <row r="980" spans="1:8" x14ac:dyDescent="0.3">
      <c r="A980" t="s">
        <v>6701</v>
      </c>
      <c r="B980" t="s">
        <v>6702</v>
      </c>
      <c r="C980">
        <v>21.45</v>
      </c>
      <c r="D980" t="s">
        <v>6703</v>
      </c>
      <c r="E980">
        <v>1999</v>
      </c>
      <c r="F980" t="s">
        <v>18</v>
      </c>
      <c r="G980" t="s">
        <v>53</v>
      </c>
      <c r="H980" t="s">
        <v>6704</v>
      </c>
    </row>
    <row r="981" spans="1:8" x14ac:dyDescent="0.3">
      <c r="A981" t="s">
        <v>6705</v>
      </c>
      <c r="B981" t="s">
        <v>6706</v>
      </c>
      <c r="C981">
        <v>2.75</v>
      </c>
      <c r="D981" t="s">
        <v>6707</v>
      </c>
      <c r="E981" t="s">
        <v>2930</v>
      </c>
      <c r="F981" t="s">
        <v>218</v>
      </c>
      <c r="G981" t="s">
        <v>3028</v>
      </c>
      <c r="H981" t="s">
        <v>6708</v>
      </c>
    </row>
    <row r="982" spans="1:8" x14ac:dyDescent="0.3">
      <c r="A982" t="s">
        <v>6709</v>
      </c>
      <c r="B982" t="s">
        <v>6710</v>
      </c>
      <c r="C982">
        <v>10</v>
      </c>
      <c r="D982" t="s">
        <v>2930</v>
      </c>
      <c r="E982">
        <v>2015</v>
      </c>
      <c r="F982" t="s">
        <v>600</v>
      </c>
      <c r="G982" t="s">
        <v>217</v>
      </c>
      <c r="H982" t="s">
        <v>6711</v>
      </c>
    </row>
    <row r="983" spans="1:8" x14ac:dyDescent="0.3">
      <c r="A983" t="s">
        <v>6712</v>
      </c>
      <c r="B983" t="s">
        <v>6713</v>
      </c>
      <c r="C983">
        <v>46.15</v>
      </c>
      <c r="D983" t="s">
        <v>6714</v>
      </c>
      <c r="E983">
        <v>2013</v>
      </c>
      <c r="F983" t="s">
        <v>18</v>
      </c>
      <c r="G983" t="s">
        <v>3844</v>
      </c>
      <c r="H983" t="s">
        <v>6715</v>
      </c>
    </row>
    <row r="984" spans="1:8" x14ac:dyDescent="0.3">
      <c r="A984" t="s">
        <v>6716</v>
      </c>
      <c r="B984" t="s">
        <v>6717</v>
      </c>
      <c r="C984">
        <v>17.16</v>
      </c>
      <c r="D984" t="s">
        <v>6718</v>
      </c>
      <c r="E984">
        <v>1987</v>
      </c>
      <c r="F984" t="s">
        <v>600</v>
      </c>
      <c r="G984" t="s">
        <v>2949</v>
      </c>
      <c r="H984" t="s">
        <v>6719</v>
      </c>
    </row>
    <row r="985" spans="1:8" x14ac:dyDescent="0.3">
      <c r="A985" t="s">
        <v>6720</v>
      </c>
      <c r="B985" t="s">
        <v>6721</v>
      </c>
      <c r="C985">
        <v>16.920000000000002</v>
      </c>
      <c r="D985" t="s">
        <v>6722</v>
      </c>
      <c r="E985" t="s">
        <v>2930</v>
      </c>
      <c r="F985" t="s">
        <v>600</v>
      </c>
      <c r="G985" t="s">
        <v>2949</v>
      </c>
      <c r="H985" t="s">
        <v>6723</v>
      </c>
    </row>
    <row r="986" spans="1:8" x14ac:dyDescent="0.3">
      <c r="A986" t="s">
        <v>6724</v>
      </c>
      <c r="B986" t="s">
        <v>6725</v>
      </c>
      <c r="C986">
        <v>6</v>
      </c>
      <c r="D986" t="s">
        <v>6726</v>
      </c>
      <c r="E986">
        <v>2013</v>
      </c>
      <c r="F986" t="s">
        <v>2930</v>
      </c>
      <c r="G986" t="s">
        <v>2930</v>
      </c>
      <c r="H986" t="s">
        <v>6727</v>
      </c>
    </row>
    <row r="987" spans="1:8" x14ac:dyDescent="0.3">
      <c r="A987" t="s">
        <v>6728</v>
      </c>
      <c r="B987" t="s">
        <v>6729</v>
      </c>
      <c r="C987">
        <v>6.41</v>
      </c>
      <c r="D987" t="s">
        <v>6730</v>
      </c>
      <c r="E987" t="s">
        <v>2930</v>
      </c>
      <c r="F987" t="s">
        <v>600</v>
      </c>
      <c r="G987" t="s">
        <v>2949</v>
      </c>
      <c r="H987" t="s">
        <v>6731</v>
      </c>
    </row>
    <row r="988" spans="1:8" x14ac:dyDescent="0.3">
      <c r="A988" t="s">
        <v>6732</v>
      </c>
      <c r="B988" t="s">
        <v>6733</v>
      </c>
      <c r="C988">
        <v>47</v>
      </c>
      <c r="D988" t="s">
        <v>6734</v>
      </c>
      <c r="E988" t="s">
        <v>2930</v>
      </c>
      <c r="F988" t="s">
        <v>600</v>
      </c>
      <c r="G988" t="s">
        <v>2949</v>
      </c>
      <c r="H988" t="s">
        <v>6735</v>
      </c>
    </row>
    <row r="989" spans="1:8" x14ac:dyDescent="0.3">
      <c r="A989" t="s">
        <v>6736</v>
      </c>
      <c r="B989" t="s">
        <v>6737</v>
      </c>
      <c r="C989">
        <v>4.3</v>
      </c>
      <c r="D989" t="s">
        <v>6738</v>
      </c>
      <c r="E989">
        <v>2007</v>
      </c>
      <c r="F989" t="s">
        <v>600</v>
      </c>
      <c r="G989" t="s">
        <v>2949</v>
      </c>
      <c r="H989" t="s">
        <v>6739</v>
      </c>
    </row>
    <row r="990" spans="1:8" x14ac:dyDescent="0.3">
      <c r="A990" t="s">
        <v>6740</v>
      </c>
      <c r="B990" t="s">
        <v>6741</v>
      </c>
      <c r="C990">
        <v>24.5</v>
      </c>
      <c r="D990" t="s">
        <v>6742</v>
      </c>
      <c r="E990" t="s">
        <v>2930</v>
      </c>
      <c r="F990" t="s">
        <v>600</v>
      </c>
      <c r="G990" t="s">
        <v>2954</v>
      </c>
      <c r="H990" t="s">
        <v>6743</v>
      </c>
    </row>
    <row r="991" spans="1:8" x14ac:dyDescent="0.3">
      <c r="A991" t="s">
        <v>6744</v>
      </c>
      <c r="B991" t="s">
        <v>6745</v>
      </c>
      <c r="C991">
        <v>48.92</v>
      </c>
      <c r="D991" t="s">
        <v>3072</v>
      </c>
      <c r="E991">
        <v>1991</v>
      </c>
      <c r="F991" t="s">
        <v>31</v>
      </c>
      <c r="G991" t="s">
        <v>71</v>
      </c>
      <c r="H991" t="s">
        <v>6746</v>
      </c>
    </row>
    <row r="992" spans="1:8" x14ac:dyDescent="0.3">
      <c r="A992" t="s">
        <v>6747</v>
      </c>
      <c r="B992" t="s">
        <v>6748</v>
      </c>
      <c r="C992">
        <v>10.87</v>
      </c>
      <c r="D992" t="s">
        <v>6749</v>
      </c>
      <c r="E992" t="s">
        <v>2930</v>
      </c>
      <c r="F992" t="s">
        <v>600</v>
      </c>
      <c r="G992" t="s">
        <v>2949</v>
      </c>
      <c r="H992" t="s">
        <v>6750</v>
      </c>
    </row>
    <row r="993" spans="1:8" x14ac:dyDescent="0.3">
      <c r="A993" t="s">
        <v>6747</v>
      </c>
      <c r="B993" t="s">
        <v>6751</v>
      </c>
      <c r="C993">
        <v>35.21</v>
      </c>
      <c r="D993" t="s">
        <v>2930</v>
      </c>
      <c r="E993" t="s">
        <v>2930</v>
      </c>
      <c r="F993" t="s">
        <v>600</v>
      </c>
      <c r="G993" t="s">
        <v>2949</v>
      </c>
      <c r="H993" t="s">
        <v>6752</v>
      </c>
    </row>
    <row r="994" spans="1:8" x14ac:dyDescent="0.3">
      <c r="A994" t="s">
        <v>6753</v>
      </c>
      <c r="B994" t="s">
        <v>6754</v>
      </c>
      <c r="C994">
        <v>253.82</v>
      </c>
      <c r="D994" t="s">
        <v>6755</v>
      </c>
      <c r="E994" t="s">
        <v>2930</v>
      </c>
      <c r="F994" t="s">
        <v>600</v>
      </c>
      <c r="G994" t="s">
        <v>2949</v>
      </c>
      <c r="H994" t="s">
        <v>6756</v>
      </c>
    </row>
    <row r="995" spans="1:8" x14ac:dyDescent="0.3">
      <c r="A995" t="s">
        <v>6757</v>
      </c>
      <c r="B995" t="s">
        <v>6758</v>
      </c>
      <c r="C995">
        <v>8.6999999999999993</v>
      </c>
      <c r="D995" t="s">
        <v>6759</v>
      </c>
      <c r="E995" t="s">
        <v>2930</v>
      </c>
      <c r="F995" t="s">
        <v>600</v>
      </c>
      <c r="G995" t="s">
        <v>2954</v>
      </c>
      <c r="H995" t="s">
        <v>6760</v>
      </c>
    </row>
    <row r="996" spans="1:8" x14ac:dyDescent="0.3">
      <c r="A996" t="s">
        <v>6761</v>
      </c>
      <c r="B996" t="s">
        <v>6762</v>
      </c>
      <c r="C996">
        <v>16.3</v>
      </c>
      <c r="D996" t="s">
        <v>6763</v>
      </c>
      <c r="E996" t="s">
        <v>2930</v>
      </c>
      <c r="F996" t="s">
        <v>600</v>
      </c>
      <c r="G996" t="s">
        <v>2949</v>
      </c>
      <c r="H996" t="s">
        <v>6764</v>
      </c>
    </row>
    <row r="997" spans="1:8" x14ac:dyDescent="0.3">
      <c r="A997" t="s">
        <v>6765</v>
      </c>
      <c r="B997" t="s">
        <v>6766</v>
      </c>
      <c r="C997">
        <v>11.73</v>
      </c>
      <c r="D997" t="s">
        <v>6767</v>
      </c>
      <c r="E997" t="s">
        <v>2930</v>
      </c>
      <c r="F997" t="s">
        <v>600</v>
      </c>
      <c r="G997" t="s">
        <v>2949</v>
      </c>
      <c r="H997" t="s">
        <v>6768</v>
      </c>
    </row>
    <row r="998" spans="1:8" x14ac:dyDescent="0.3">
      <c r="A998" t="s">
        <v>6769</v>
      </c>
      <c r="B998" t="s">
        <v>6770</v>
      </c>
      <c r="C998">
        <v>14.98</v>
      </c>
      <c r="D998" t="s">
        <v>6771</v>
      </c>
      <c r="E998">
        <v>2011</v>
      </c>
      <c r="F998" t="s">
        <v>600</v>
      </c>
      <c r="G998" t="s">
        <v>3621</v>
      </c>
      <c r="H998" t="s">
        <v>6772</v>
      </c>
    </row>
    <row r="999" spans="1:8" x14ac:dyDescent="0.3">
      <c r="A999" t="s">
        <v>6773</v>
      </c>
      <c r="B999" t="s">
        <v>6774</v>
      </c>
      <c r="C999">
        <v>32</v>
      </c>
      <c r="D999" t="s">
        <v>6775</v>
      </c>
      <c r="E999" t="s">
        <v>2930</v>
      </c>
      <c r="F999" t="s">
        <v>600</v>
      </c>
      <c r="G999" t="s">
        <v>2954</v>
      </c>
      <c r="H999" t="s">
        <v>6776</v>
      </c>
    </row>
    <row r="1000" spans="1:8" x14ac:dyDescent="0.3">
      <c r="A1000" t="s">
        <v>6777</v>
      </c>
      <c r="B1000" t="s">
        <v>6778</v>
      </c>
      <c r="C1000">
        <v>5.4463999999999997</v>
      </c>
      <c r="D1000" t="s">
        <v>6779</v>
      </c>
      <c r="E1000" t="s">
        <v>2930</v>
      </c>
      <c r="F1000" t="s">
        <v>600</v>
      </c>
      <c r="G1000" t="s">
        <v>2949</v>
      </c>
      <c r="H1000" t="s">
        <v>6780</v>
      </c>
    </row>
    <row r="1001" spans="1:8" x14ac:dyDescent="0.3">
      <c r="A1001" t="s">
        <v>6781</v>
      </c>
      <c r="B1001" t="s">
        <v>6782</v>
      </c>
      <c r="C1001">
        <v>17.670000000000002</v>
      </c>
      <c r="D1001" t="s">
        <v>3754</v>
      </c>
      <c r="E1001" t="s">
        <v>2930</v>
      </c>
      <c r="F1001" t="s">
        <v>600</v>
      </c>
      <c r="G1001" t="s">
        <v>2949</v>
      </c>
      <c r="H1001" t="s">
        <v>6783</v>
      </c>
    </row>
    <row r="1002" spans="1:8" x14ac:dyDescent="0.3">
      <c r="A1002" t="s">
        <v>6781</v>
      </c>
      <c r="B1002" t="s">
        <v>6784</v>
      </c>
      <c r="C1002">
        <v>6.11</v>
      </c>
      <c r="D1002" t="s">
        <v>2930</v>
      </c>
      <c r="E1002" t="s">
        <v>2930</v>
      </c>
      <c r="F1002" t="s">
        <v>600</v>
      </c>
      <c r="G1002" t="s">
        <v>2949</v>
      </c>
      <c r="H1002" t="s">
        <v>6785</v>
      </c>
    </row>
    <row r="1003" spans="1:8" x14ac:dyDescent="0.3">
      <c r="A1003" t="s">
        <v>6786</v>
      </c>
      <c r="B1003" t="s">
        <v>6787</v>
      </c>
      <c r="C1003">
        <v>26.07</v>
      </c>
      <c r="D1003" t="s">
        <v>6788</v>
      </c>
      <c r="E1003" t="s">
        <v>2930</v>
      </c>
      <c r="F1003" t="s">
        <v>600</v>
      </c>
      <c r="G1003" t="s">
        <v>2949</v>
      </c>
      <c r="H1003" t="s">
        <v>6789</v>
      </c>
    </row>
    <row r="1004" spans="1:8" x14ac:dyDescent="0.3">
      <c r="A1004" t="s">
        <v>6790</v>
      </c>
      <c r="B1004" t="s">
        <v>6791</v>
      </c>
      <c r="C1004">
        <v>34.29</v>
      </c>
      <c r="D1004" t="s">
        <v>6792</v>
      </c>
      <c r="E1004" t="s">
        <v>2930</v>
      </c>
      <c r="F1004" t="s">
        <v>600</v>
      </c>
      <c r="G1004" t="s">
        <v>2949</v>
      </c>
      <c r="H1004" t="s">
        <v>6793</v>
      </c>
    </row>
    <row r="1005" spans="1:8" x14ac:dyDescent="0.3">
      <c r="A1005" t="s">
        <v>6794</v>
      </c>
      <c r="B1005" t="s">
        <v>6795</v>
      </c>
      <c r="C1005">
        <v>12.27</v>
      </c>
      <c r="D1005" t="s">
        <v>6796</v>
      </c>
      <c r="E1005" t="s">
        <v>2930</v>
      </c>
      <c r="F1005" t="s">
        <v>600</v>
      </c>
      <c r="G1005" t="s">
        <v>3621</v>
      </c>
      <c r="H1005" t="s">
        <v>6797</v>
      </c>
    </row>
    <row r="1006" spans="1:8" x14ac:dyDescent="0.3">
      <c r="A1006" t="s">
        <v>6798</v>
      </c>
      <c r="B1006" t="s">
        <v>6799</v>
      </c>
      <c r="C1006">
        <v>17.89</v>
      </c>
      <c r="D1006" t="s">
        <v>6800</v>
      </c>
      <c r="E1006" t="s">
        <v>2930</v>
      </c>
      <c r="F1006" t="s">
        <v>600</v>
      </c>
      <c r="G1006" t="s">
        <v>2949</v>
      </c>
      <c r="H1006" t="s">
        <v>6801</v>
      </c>
    </row>
    <row r="1007" spans="1:8" x14ac:dyDescent="0.3">
      <c r="A1007" t="s">
        <v>6802</v>
      </c>
      <c r="B1007" t="s">
        <v>6803</v>
      </c>
      <c r="C1007">
        <v>16.277999999999999</v>
      </c>
      <c r="D1007" t="s">
        <v>6804</v>
      </c>
      <c r="E1007" t="s">
        <v>2930</v>
      </c>
      <c r="F1007" t="s">
        <v>600</v>
      </c>
      <c r="G1007" t="s">
        <v>2949</v>
      </c>
      <c r="H1007" t="s">
        <v>6805</v>
      </c>
    </row>
    <row r="1008" spans="1:8" x14ac:dyDescent="0.3">
      <c r="A1008" t="s">
        <v>6806</v>
      </c>
      <c r="B1008" t="s">
        <v>6807</v>
      </c>
      <c r="C1008">
        <v>26.63</v>
      </c>
      <c r="D1008" t="s">
        <v>6808</v>
      </c>
      <c r="E1008">
        <v>2010</v>
      </c>
      <c r="F1008" t="s">
        <v>600</v>
      </c>
      <c r="G1008" t="s">
        <v>2949</v>
      </c>
      <c r="H1008" t="s">
        <v>6809</v>
      </c>
    </row>
    <row r="1009" spans="1:8" x14ac:dyDescent="0.3">
      <c r="A1009" t="s">
        <v>6810</v>
      </c>
      <c r="B1009" t="s">
        <v>6811</v>
      </c>
      <c r="C1009">
        <v>22.94</v>
      </c>
      <c r="D1009" t="s">
        <v>6812</v>
      </c>
      <c r="E1009" t="s">
        <v>2930</v>
      </c>
      <c r="F1009" t="s">
        <v>600</v>
      </c>
      <c r="G1009" t="s">
        <v>2949</v>
      </c>
      <c r="H1009" t="s">
        <v>6813</v>
      </c>
    </row>
    <row r="1010" spans="1:8" x14ac:dyDescent="0.3">
      <c r="A1010" t="s">
        <v>6814</v>
      </c>
      <c r="B1010" t="s">
        <v>6815</v>
      </c>
      <c r="C1010">
        <v>19.96</v>
      </c>
      <c r="D1010" t="s">
        <v>6816</v>
      </c>
      <c r="E1010" t="s">
        <v>2930</v>
      </c>
      <c r="F1010" t="s">
        <v>600</v>
      </c>
      <c r="G1010" t="s">
        <v>2949</v>
      </c>
      <c r="H1010" t="s">
        <v>6817</v>
      </c>
    </row>
    <row r="1011" spans="1:8" x14ac:dyDescent="0.3">
      <c r="A1011" t="s">
        <v>6818</v>
      </c>
      <c r="B1011" t="s">
        <v>6819</v>
      </c>
      <c r="C1011">
        <v>16.82</v>
      </c>
      <c r="D1011" t="s">
        <v>4941</v>
      </c>
      <c r="E1011" t="s">
        <v>2930</v>
      </c>
      <c r="F1011" t="s">
        <v>600</v>
      </c>
      <c r="G1011" t="s">
        <v>2949</v>
      </c>
      <c r="H1011" t="s">
        <v>6820</v>
      </c>
    </row>
    <row r="1012" spans="1:8" x14ac:dyDescent="0.3">
      <c r="A1012" t="s">
        <v>6821</v>
      </c>
      <c r="B1012" t="s">
        <v>6822</v>
      </c>
      <c r="C1012">
        <v>32.5</v>
      </c>
      <c r="D1012" t="s">
        <v>6823</v>
      </c>
      <c r="E1012">
        <v>2013</v>
      </c>
      <c r="F1012" t="s">
        <v>600</v>
      </c>
      <c r="G1012" t="s">
        <v>2949</v>
      </c>
      <c r="H1012" t="s">
        <v>6824</v>
      </c>
    </row>
    <row r="1013" spans="1:8" x14ac:dyDescent="0.3">
      <c r="A1013" t="s">
        <v>6825</v>
      </c>
      <c r="B1013" t="s">
        <v>6826</v>
      </c>
      <c r="C1013">
        <v>8.85</v>
      </c>
      <c r="D1013" t="s">
        <v>6827</v>
      </c>
      <c r="E1013" t="s">
        <v>2930</v>
      </c>
      <c r="F1013" t="s">
        <v>600</v>
      </c>
      <c r="G1013" t="s">
        <v>2949</v>
      </c>
      <c r="H1013" t="s">
        <v>6828</v>
      </c>
    </row>
    <row r="1014" spans="1:8" x14ac:dyDescent="0.3">
      <c r="A1014" t="s">
        <v>6829</v>
      </c>
      <c r="B1014" t="s">
        <v>6830</v>
      </c>
      <c r="C1014">
        <v>12.52</v>
      </c>
      <c r="D1014" t="s">
        <v>6831</v>
      </c>
      <c r="E1014">
        <v>2015</v>
      </c>
      <c r="F1014" t="s">
        <v>600</v>
      </c>
      <c r="G1014" t="s">
        <v>3621</v>
      </c>
      <c r="H1014" t="s">
        <v>6832</v>
      </c>
    </row>
    <row r="1015" spans="1:8" x14ac:dyDescent="0.3">
      <c r="A1015" t="s">
        <v>6833</v>
      </c>
      <c r="B1015" t="s">
        <v>6834</v>
      </c>
      <c r="C1015">
        <v>26.889900000000001</v>
      </c>
      <c r="D1015" t="s">
        <v>6835</v>
      </c>
      <c r="E1015" t="s">
        <v>2930</v>
      </c>
      <c r="F1015" t="s">
        <v>600</v>
      </c>
      <c r="G1015" t="s">
        <v>2954</v>
      </c>
      <c r="H1015" t="s">
        <v>6836</v>
      </c>
    </row>
    <row r="1016" spans="1:8" x14ac:dyDescent="0.3">
      <c r="A1016" t="s">
        <v>6837</v>
      </c>
      <c r="B1016" t="s">
        <v>6838</v>
      </c>
      <c r="C1016">
        <v>2.2400000000000002</v>
      </c>
      <c r="D1016" t="s">
        <v>6839</v>
      </c>
      <c r="E1016">
        <v>2005</v>
      </c>
      <c r="F1016" t="s">
        <v>600</v>
      </c>
      <c r="G1016" t="s">
        <v>2949</v>
      </c>
      <c r="H1016" t="s">
        <v>6840</v>
      </c>
    </row>
    <row r="1017" spans="1:8" x14ac:dyDescent="0.3">
      <c r="A1017" t="s">
        <v>6841</v>
      </c>
      <c r="B1017" t="s">
        <v>6842</v>
      </c>
      <c r="C1017">
        <v>49.02</v>
      </c>
      <c r="D1017" t="s">
        <v>6843</v>
      </c>
      <c r="E1017">
        <v>2006</v>
      </c>
      <c r="F1017" t="s">
        <v>18</v>
      </c>
      <c r="G1017" t="s">
        <v>53</v>
      </c>
      <c r="H1017" t="s">
        <v>6844</v>
      </c>
    </row>
    <row r="1018" spans="1:8" x14ac:dyDescent="0.3">
      <c r="A1018" t="s">
        <v>6845</v>
      </c>
      <c r="B1018" t="s">
        <v>6846</v>
      </c>
      <c r="C1018">
        <v>8.11</v>
      </c>
      <c r="D1018" t="s">
        <v>6847</v>
      </c>
      <c r="E1018" t="s">
        <v>2930</v>
      </c>
      <c r="F1018" t="s">
        <v>600</v>
      </c>
      <c r="G1018" t="s">
        <v>2949</v>
      </c>
      <c r="H1018" t="s">
        <v>6848</v>
      </c>
    </row>
    <row r="1019" spans="1:8" x14ac:dyDescent="0.3">
      <c r="A1019" t="s">
        <v>6849</v>
      </c>
      <c r="B1019" t="s">
        <v>6850</v>
      </c>
      <c r="C1019">
        <v>23.96</v>
      </c>
      <c r="D1019" t="s">
        <v>6851</v>
      </c>
      <c r="E1019" t="s">
        <v>2930</v>
      </c>
      <c r="F1019" t="s">
        <v>2930</v>
      </c>
      <c r="G1019" t="s">
        <v>2930</v>
      </c>
      <c r="H1019" t="s">
        <v>6852</v>
      </c>
    </row>
    <row r="1020" spans="1:8" x14ac:dyDescent="0.3">
      <c r="A1020" t="s">
        <v>6853</v>
      </c>
      <c r="B1020" t="s">
        <v>6854</v>
      </c>
      <c r="C1020">
        <v>39.269300000000001</v>
      </c>
      <c r="D1020" t="s">
        <v>6855</v>
      </c>
      <c r="E1020" t="s">
        <v>2930</v>
      </c>
      <c r="F1020" t="s">
        <v>2930</v>
      </c>
      <c r="G1020" t="s">
        <v>2930</v>
      </c>
      <c r="H1020" t="s">
        <v>6856</v>
      </c>
    </row>
    <row r="1021" spans="1:8" x14ac:dyDescent="0.3">
      <c r="A1021" t="s">
        <v>6857</v>
      </c>
      <c r="B1021" t="s">
        <v>6858</v>
      </c>
      <c r="C1021">
        <v>23.6</v>
      </c>
      <c r="D1021" t="s">
        <v>6859</v>
      </c>
      <c r="E1021" t="s">
        <v>2930</v>
      </c>
      <c r="F1021" t="s">
        <v>2930</v>
      </c>
      <c r="G1021" t="s">
        <v>2930</v>
      </c>
      <c r="H1021" t="s">
        <v>6860</v>
      </c>
    </row>
    <row r="1022" spans="1:8" x14ac:dyDescent="0.3">
      <c r="A1022" t="s">
        <v>6861</v>
      </c>
      <c r="B1022" t="s">
        <v>6862</v>
      </c>
      <c r="C1022">
        <v>19.510000000000002</v>
      </c>
      <c r="D1022" t="s">
        <v>6863</v>
      </c>
      <c r="E1022" t="s">
        <v>2930</v>
      </c>
      <c r="F1022" t="s">
        <v>2930</v>
      </c>
      <c r="G1022" t="s">
        <v>2930</v>
      </c>
      <c r="H1022" t="s">
        <v>6864</v>
      </c>
    </row>
    <row r="1023" spans="1:8" x14ac:dyDescent="0.3">
      <c r="A1023" t="s">
        <v>6865</v>
      </c>
      <c r="B1023" t="s">
        <v>6866</v>
      </c>
      <c r="C1023">
        <v>47.64</v>
      </c>
      <c r="D1023" t="s">
        <v>2930</v>
      </c>
      <c r="E1023" t="s">
        <v>2930</v>
      </c>
      <c r="F1023" t="s">
        <v>2930</v>
      </c>
      <c r="G1023" t="s">
        <v>2930</v>
      </c>
      <c r="H1023" t="s">
        <v>6867</v>
      </c>
    </row>
    <row r="1024" spans="1:8" x14ac:dyDescent="0.3">
      <c r="A1024" t="s">
        <v>6868</v>
      </c>
      <c r="B1024" t="s">
        <v>6869</v>
      </c>
      <c r="C1024">
        <v>59.97</v>
      </c>
      <c r="D1024" t="s">
        <v>6870</v>
      </c>
      <c r="E1024" t="s">
        <v>2930</v>
      </c>
      <c r="F1024" t="s">
        <v>2930</v>
      </c>
      <c r="G1024" t="s">
        <v>2930</v>
      </c>
      <c r="H1024" t="s">
        <v>6871</v>
      </c>
    </row>
    <row r="1025" spans="1:8" x14ac:dyDescent="0.3">
      <c r="A1025" t="s">
        <v>6872</v>
      </c>
      <c r="B1025" t="s">
        <v>6873</v>
      </c>
      <c r="C1025">
        <v>33.04</v>
      </c>
      <c r="D1025" t="s">
        <v>2930</v>
      </c>
      <c r="E1025" t="s">
        <v>2930</v>
      </c>
      <c r="F1025" t="s">
        <v>2930</v>
      </c>
      <c r="G1025" t="s">
        <v>2930</v>
      </c>
      <c r="H1025" t="s">
        <v>6874</v>
      </c>
    </row>
    <row r="1026" spans="1:8" x14ac:dyDescent="0.3">
      <c r="A1026" t="s">
        <v>6875</v>
      </c>
      <c r="B1026" t="s">
        <v>6876</v>
      </c>
      <c r="C1026">
        <v>21.44</v>
      </c>
      <c r="D1026" t="s">
        <v>6877</v>
      </c>
      <c r="E1026" t="s">
        <v>2930</v>
      </c>
      <c r="F1026" t="s">
        <v>2930</v>
      </c>
      <c r="G1026" t="s">
        <v>2930</v>
      </c>
      <c r="H1026" t="s">
        <v>6878</v>
      </c>
    </row>
    <row r="1027" spans="1:8" x14ac:dyDescent="0.3">
      <c r="A1027" t="s">
        <v>6879</v>
      </c>
      <c r="B1027" t="s">
        <v>6880</v>
      </c>
      <c r="C1027">
        <v>25.1</v>
      </c>
      <c r="D1027" t="s">
        <v>6881</v>
      </c>
      <c r="E1027" t="s">
        <v>2930</v>
      </c>
      <c r="F1027" t="s">
        <v>2930</v>
      </c>
      <c r="G1027" t="s">
        <v>2930</v>
      </c>
      <c r="H1027" t="s">
        <v>6882</v>
      </c>
    </row>
    <row r="1028" spans="1:8" x14ac:dyDescent="0.3">
      <c r="A1028" t="s">
        <v>6883</v>
      </c>
      <c r="B1028" t="s">
        <v>6884</v>
      </c>
      <c r="C1028">
        <v>20.89</v>
      </c>
      <c r="D1028" t="s">
        <v>6885</v>
      </c>
      <c r="E1028" t="s">
        <v>2930</v>
      </c>
      <c r="F1028" t="s">
        <v>2930</v>
      </c>
      <c r="G1028" t="s">
        <v>2930</v>
      </c>
      <c r="H1028" t="s">
        <v>6886</v>
      </c>
    </row>
    <row r="1029" spans="1:8" x14ac:dyDescent="0.3">
      <c r="A1029" t="s">
        <v>6887</v>
      </c>
      <c r="B1029" t="s">
        <v>6888</v>
      </c>
      <c r="C1029">
        <v>50.43</v>
      </c>
      <c r="D1029" t="s">
        <v>6889</v>
      </c>
      <c r="E1029" t="s">
        <v>2930</v>
      </c>
      <c r="F1029" t="s">
        <v>2930</v>
      </c>
      <c r="G1029" t="s">
        <v>2930</v>
      </c>
      <c r="H1029" t="s">
        <v>6890</v>
      </c>
    </row>
    <row r="1030" spans="1:8" x14ac:dyDescent="0.3">
      <c r="A1030" t="s">
        <v>6891</v>
      </c>
      <c r="B1030" t="s">
        <v>6892</v>
      </c>
      <c r="C1030">
        <v>28.96</v>
      </c>
      <c r="D1030" t="s">
        <v>2930</v>
      </c>
      <c r="E1030" t="s">
        <v>2930</v>
      </c>
      <c r="F1030" t="s">
        <v>2930</v>
      </c>
      <c r="G1030" t="s">
        <v>2930</v>
      </c>
      <c r="H1030" t="s">
        <v>6893</v>
      </c>
    </row>
    <row r="1031" spans="1:8" x14ac:dyDescent="0.3">
      <c r="A1031" t="s">
        <v>6894</v>
      </c>
      <c r="B1031" t="s">
        <v>6895</v>
      </c>
      <c r="C1031">
        <v>29.72</v>
      </c>
      <c r="D1031" t="s">
        <v>6896</v>
      </c>
      <c r="E1031" t="s">
        <v>2930</v>
      </c>
      <c r="F1031" t="s">
        <v>2930</v>
      </c>
      <c r="G1031" t="s">
        <v>2930</v>
      </c>
      <c r="H1031" t="s">
        <v>6897</v>
      </c>
    </row>
    <row r="1032" spans="1:8" x14ac:dyDescent="0.3">
      <c r="A1032" t="s">
        <v>6898</v>
      </c>
      <c r="B1032" t="s">
        <v>6899</v>
      </c>
      <c r="C1032">
        <v>10.67</v>
      </c>
      <c r="D1032" t="s">
        <v>6900</v>
      </c>
      <c r="E1032" t="s">
        <v>2930</v>
      </c>
      <c r="F1032" t="s">
        <v>2930</v>
      </c>
      <c r="G1032" t="s">
        <v>2930</v>
      </c>
      <c r="H1032" t="s">
        <v>6901</v>
      </c>
    </row>
    <row r="1033" spans="1:8" x14ac:dyDescent="0.3">
      <c r="A1033" t="s">
        <v>6902</v>
      </c>
      <c r="B1033" t="s">
        <v>6903</v>
      </c>
      <c r="C1033">
        <v>20.795999999999999</v>
      </c>
      <c r="D1033" t="s">
        <v>6904</v>
      </c>
      <c r="E1033" t="s">
        <v>2930</v>
      </c>
      <c r="F1033" t="s">
        <v>2930</v>
      </c>
      <c r="G1033" t="s">
        <v>2930</v>
      </c>
      <c r="H1033" t="s">
        <v>6905</v>
      </c>
    </row>
    <row r="1034" spans="1:8" x14ac:dyDescent="0.3">
      <c r="A1034" t="s">
        <v>6906</v>
      </c>
      <c r="B1034" t="s">
        <v>6907</v>
      </c>
      <c r="C1034">
        <v>50.64</v>
      </c>
      <c r="D1034" t="s">
        <v>2930</v>
      </c>
      <c r="E1034" t="s">
        <v>2930</v>
      </c>
      <c r="F1034" t="s">
        <v>2930</v>
      </c>
      <c r="G1034" t="s">
        <v>2930</v>
      </c>
      <c r="H1034" t="s">
        <v>6908</v>
      </c>
    </row>
    <row r="1035" spans="1:8" x14ac:dyDescent="0.3">
      <c r="A1035" t="s">
        <v>6909</v>
      </c>
      <c r="B1035" t="s">
        <v>6910</v>
      </c>
      <c r="C1035">
        <v>51.77</v>
      </c>
      <c r="D1035" t="s">
        <v>6911</v>
      </c>
      <c r="E1035" t="s">
        <v>2930</v>
      </c>
      <c r="F1035" t="s">
        <v>2930</v>
      </c>
      <c r="G1035" t="s">
        <v>2930</v>
      </c>
      <c r="H1035" t="s">
        <v>6912</v>
      </c>
    </row>
    <row r="1036" spans="1:8" x14ac:dyDescent="0.3">
      <c r="A1036" t="s">
        <v>6913</v>
      </c>
      <c r="B1036" t="s">
        <v>6914</v>
      </c>
      <c r="C1036">
        <v>35.609900000000003</v>
      </c>
      <c r="D1036" t="s">
        <v>6915</v>
      </c>
      <c r="E1036" t="s">
        <v>2930</v>
      </c>
      <c r="F1036" t="s">
        <v>2930</v>
      </c>
      <c r="G1036" t="s">
        <v>2930</v>
      </c>
      <c r="H1036" t="s">
        <v>6916</v>
      </c>
    </row>
    <row r="1037" spans="1:8" x14ac:dyDescent="0.3">
      <c r="A1037" t="s">
        <v>6917</v>
      </c>
      <c r="B1037" t="s">
        <v>6918</v>
      </c>
      <c r="C1037">
        <v>40.286999999999999</v>
      </c>
      <c r="D1037" t="s">
        <v>6919</v>
      </c>
      <c r="E1037" t="s">
        <v>2930</v>
      </c>
      <c r="F1037" t="s">
        <v>2930</v>
      </c>
      <c r="G1037" t="s">
        <v>2930</v>
      </c>
      <c r="H1037" t="s">
        <v>6920</v>
      </c>
    </row>
    <row r="1038" spans="1:8" x14ac:dyDescent="0.3">
      <c r="A1038" t="s">
        <v>6921</v>
      </c>
      <c r="B1038" t="s">
        <v>6922</v>
      </c>
      <c r="C1038">
        <v>35.931600000000003</v>
      </c>
      <c r="D1038" t="s">
        <v>6923</v>
      </c>
      <c r="E1038" t="s">
        <v>2930</v>
      </c>
      <c r="F1038" t="s">
        <v>2930</v>
      </c>
      <c r="G1038" t="s">
        <v>2930</v>
      </c>
      <c r="H1038" t="s">
        <v>6924</v>
      </c>
    </row>
    <row r="1039" spans="1:8" x14ac:dyDescent="0.3">
      <c r="A1039" t="s">
        <v>6925</v>
      </c>
      <c r="B1039" t="s">
        <v>6926</v>
      </c>
      <c r="C1039">
        <v>18.14</v>
      </c>
      <c r="D1039" t="s">
        <v>6927</v>
      </c>
      <c r="E1039" t="s">
        <v>2930</v>
      </c>
      <c r="F1039" t="s">
        <v>2930</v>
      </c>
      <c r="G1039" t="s">
        <v>2930</v>
      </c>
      <c r="H1039" t="s">
        <v>6928</v>
      </c>
    </row>
    <row r="1040" spans="1:8" x14ac:dyDescent="0.3">
      <c r="A1040" t="s">
        <v>6929</v>
      </c>
      <c r="B1040" t="s">
        <v>6930</v>
      </c>
      <c r="C1040">
        <v>40.719000000000001</v>
      </c>
      <c r="D1040" t="s">
        <v>6931</v>
      </c>
      <c r="E1040" t="s">
        <v>2930</v>
      </c>
      <c r="F1040" t="s">
        <v>2930</v>
      </c>
      <c r="G1040" t="s">
        <v>2930</v>
      </c>
      <c r="H1040" t="s">
        <v>6932</v>
      </c>
    </row>
    <row r="1041" spans="1:8" x14ac:dyDescent="0.3">
      <c r="A1041" t="s">
        <v>6933</v>
      </c>
      <c r="B1041" t="s">
        <v>6934</v>
      </c>
      <c r="C1041">
        <v>22.65</v>
      </c>
      <c r="D1041" t="s">
        <v>6935</v>
      </c>
      <c r="E1041" t="s">
        <v>2930</v>
      </c>
      <c r="F1041" t="s">
        <v>2930</v>
      </c>
      <c r="G1041" t="s">
        <v>2930</v>
      </c>
      <c r="H1041" t="s">
        <v>6936</v>
      </c>
    </row>
    <row r="1042" spans="1:8" x14ac:dyDescent="0.3">
      <c r="A1042" t="s">
        <v>6937</v>
      </c>
      <c r="B1042" t="s">
        <v>6938</v>
      </c>
      <c r="C1042">
        <v>28.56</v>
      </c>
      <c r="D1042" t="s">
        <v>6939</v>
      </c>
      <c r="E1042" t="s">
        <v>2930</v>
      </c>
      <c r="F1042" t="s">
        <v>2930</v>
      </c>
      <c r="G1042" t="s">
        <v>2930</v>
      </c>
      <c r="H1042" t="s">
        <v>6940</v>
      </c>
    </row>
    <row r="1043" spans="1:8" x14ac:dyDescent="0.3">
      <c r="A1043" t="s">
        <v>6937</v>
      </c>
      <c r="B1043" t="s">
        <v>6941</v>
      </c>
      <c r="C1043">
        <v>19.341200000000001</v>
      </c>
      <c r="D1043" t="s">
        <v>6942</v>
      </c>
      <c r="E1043" t="s">
        <v>2930</v>
      </c>
      <c r="F1043" t="s">
        <v>2930</v>
      </c>
      <c r="G1043" t="s">
        <v>2930</v>
      </c>
      <c r="H1043" t="s">
        <v>6943</v>
      </c>
    </row>
    <row r="1044" spans="1:8" x14ac:dyDescent="0.3">
      <c r="A1044" t="s">
        <v>6944</v>
      </c>
      <c r="B1044" t="s">
        <v>6945</v>
      </c>
      <c r="C1044">
        <v>44.54</v>
      </c>
      <c r="D1044" t="s">
        <v>6946</v>
      </c>
      <c r="E1044" t="s">
        <v>2930</v>
      </c>
      <c r="F1044" t="s">
        <v>2930</v>
      </c>
      <c r="G1044" t="s">
        <v>2930</v>
      </c>
      <c r="H1044" t="s">
        <v>6947</v>
      </c>
    </row>
    <row r="1045" spans="1:8" x14ac:dyDescent="0.3">
      <c r="A1045" t="s">
        <v>6948</v>
      </c>
      <c r="B1045" t="s">
        <v>6949</v>
      </c>
      <c r="C1045">
        <v>41.802999999999997</v>
      </c>
      <c r="D1045" t="s">
        <v>6950</v>
      </c>
      <c r="E1045" t="s">
        <v>2930</v>
      </c>
      <c r="F1045" t="s">
        <v>2930</v>
      </c>
      <c r="G1045" t="s">
        <v>2930</v>
      </c>
      <c r="H1045" t="s">
        <v>6951</v>
      </c>
    </row>
    <row r="1046" spans="1:8" x14ac:dyDescent="0.3">
      <c r="A1046" t="s">
        <v>6952</v>
      </c>
      <c r="B1046" t="s">
        <v>6953</v>
      </c>
      <c r="C1046">
        <v>44.66</v>
      </c>
      <c r="D1046" t="s">
        <v>6954</v>
      </c>
      <c r="E1046" t="s">
        <v>2930</v>
      </c>
      <c r="F1046" t="s">
        <v>2930</v>
      </c>
      <c r="G1046" t="s">
        <v>2930</v>
      </c>
      <c r="H1046" t="s">
        <v>6955</v>
      </c>
    </row>
    <row r="1047" spans="1:8" x14ac:dyDescent="0.3">
      <c r="A1047" t="s">
        <v>6956</v>
      </c>
      <c r="B1047" t="s">
        <v>6957</v>
      </c>
      <c r="C1047">
        <v>18.124700000000001</v>
      </c>
      <c r="D1047" t="s">
        <v>6958</v>
      </c>
      <c r="E1047" t="s">
        <v>2930</v>
      </c>
      <c r="F1047" t="s">
        <v>2930</v>
      </c>
      <c r="G1047" t="s">
        <v>2930</v>
      </c>
      <c r="H1047" t="s">
        <v>6959</v>
      </c>
    </row>
    <row r="1048" spans="1:8" x14ac:dyDescent="0.3">
      <c r="A1048" t="s">
        <v>6960</v>
      </c>
      <c r="B1048" t="s">
        <v>6961</v>
      </c>
      <c r="C1048">
        <v>21.7864</v>
      </c>
      <c r="D1048" t="s">
        <v>6962</v>
      </c>
      <c r="E1048" t="s">
        <v>2930</v>
      </c>
      <c r="F1048" t="s">
        <v>2930</v>
      </c>
      <c r="G1048" t="s">
        <v>2930</v>
      </c>
      <c r="H1048" t="s">
        <v>6963</v>
      </c>
    </row>
    <row r="1049" spans="1:8" x14ac:dyDescent="0.3">
      <c r="A1049" t="s">
        <v>6964</v>
      </c>
      <c r="B1049" t="s">
        <v>6965</v>
      </c>
      <c r="C1049">
        <v>49.136499999999998</v>
      </c>
      <c r="D1049" t="s">
        <v>6966</v>
      </c>
      <c r="E1049" t="s">
        <v>2930</v>
      </c>
      <c r="F1049" t="s">
        <v>2930</v>
      </c>
      <c r="G1049" t="s">
        <v>2930</v>
      </c>
      <c r="H1049" t="s">
        <v>6967</v>
      </c>
    </row>
    <row r="1050" spans="1:8" x14ac:dyDescent="0.3">
      <c r="A1050" t="s">
        <v>6968</v>
      </c>
      <c r="B1050" t="s">
        <v>6969</v>
      </c>
      <c r="C1050">
        <v>50.3</v>
      </c>
      <c r="D1050" t="s">
        <v>6970</v>
      </c>
      <c r="E1050" t="s">
        <v>2930</v>
      </c>
      <c r="F1050" t="s">
        <v>2930</v>
      </c>
      <c r="G1050" t="s">
        <v>2930</v>
      </c>
      <c r="H1050" t="s">
        <v>6971</v>
      </c>
    </row>
    <row r="1051" spans="1:8" x14ac:dyDescent="0.3">
      <c r="A1051" t="s">
        <v>6972</v>
      </c>
      <c r="B1051" t="s">
        <v>6973</v>
      </c>
      <c r="C1051">
        <v>26.719899999999999</v>
      </c>
      <c r="D1051" t="s">
        <v>6974</v>
      </c>
      <c r="E1051" t="s">
        <v>2930</v>
      </c>
      <c r="F1051" t="s">
        <v>2930</v>
      </c>
      <c r="G1051" t="s">
        <v>2930</v>
      </c>
      <c r="H1051" t="s">
        <v>6975</v>
      </c>
    </row>
    <row r="1052" spans="1:8" x14ac:dyDescent="0.3">
      <c r="A1052" t="s">
        <v>6976</v>
      </c>
      <c r="B1052" t="s">
        <v>6977</v>
      </c>
      <c r="C1052">
        <v>9.26</v>
      </c>
      <c r="D1052" t="s">
        <v>6978</v>
      </c>
      <c r="E1052" t="s">
        <v>2930</v>
      </c>
      <c r="F1052" t="s">
        <v>600</v>
      </c>
      <c r="G1052" t="s">
        <v>2949</v>
      </c>
      <c r="H1052" t="s">
        <v>6979</v>
      </c>
    </row>
    <row r="1053" spans="1:8" x14ac:dyDescent="0.3">
      <c r="A1053" t="s">
        <v>6980</v>
      </c>
      <c r="B1053" t="s">
        <v>6981</v>
      </c>
      <c r="C1053">
        <v>13.7</v>
      </c>
      <c r="D1053" t="s">
        <v>6982</v>
      </c>
      <c r="E1053" t="s">
        <v>2930</v>
      </c>
      <c r="F1053" t="s">
        <v>2930</v>
      </c>
      <c r="G1053" t="s">
        <v>2930</v>
      </c>
      <c r="H1053" t="s">
        <v>6983</v>
      </c>
    </row>
    <row r="1054" spans="1:8" x14ac:dyDescent="0.3">
      <c r="A1054" t="s">
        <v>6984</v>
      </c>
      <c r="B1054" t="s">
        <v>6985</v>
      </c>
      <c r="C1054">
        <v>18.29</v>
      </c>
      <c r="D1054" t="s">
        <v>6986</v>
      </c>
      <c r="E1054" t="s">
        <v>2930</v>
      </c>
      <c r="F1054" t="s">
        <v>600</v>
      </c>
      <c r="G1054" t="s">
        <v>2949</v>
      </c>
      <c r="H1054" t="s">
        <v>6987</v>
      </c>
    </row>
    <row r="1055" spans="1:8" x14ac:dyDescent="0.3">
      <c r="A1055" t="s">
        <v>6988</v>
      </c>
      <c r="B1055" t="s">
        <v>6989</v>
      </c>
      <c r="C1055">
        <v>60.5</v>
      </c>
      <c r="D1055" t="s">
        <v>6990</v>
      </c>
      <c r="E1055" t="s">
        <v>2930</v>
      </c>
      <c r="F1055" t="s">
        <v>600</v>
      </c>
      <c r="G1055" t="s">
        <v>5127</v>
      </c>
      <c r="H1055" t="s">
        <v>6991</v>
      </c>
    </row>
    <row r="1056" spans="1:8" x14ac:dyDescent="0.3">
      <c r="A1056" t="s">
        <v>212</v>
      </c>
      <c r="B1056" t="s">
        <v>6992</v>
      </c>
      <c r="C1056">
        <v>79.05</v>
      </c>
      <c r="D1056" t="s">
        <v>6993</v>
      </c>
      <c r="E1056">
        <v>1986</v>
      </c>
      <c r="F1056" t="s">
        <v>18</v>
      </c>
      <c r="G1056" t="s">
        <v>44</v>
      </c>
      <c r="H1056" t="s">
        <v>6994</v>
      </c>
    </row>
    <row r="1057" spans="1:8" x14ac:dyDescent="0.3">
      <c r="A1057" t="s">
        <v>6995</v>
      </c>
      <c r="B1057" t="s">
        <v>6996</v>
      </c>
      <c r="C1057">
        <v>32.22</v>
      </c>
      <c r="D1057" t="s">
        <v>6997</v>
      </c>
      <c r="E1057">
        <v>2012</v>
      </c>
      <c r="F1057" t="s">
        <v>31</v>
      </c>
      <c r="G1057" t="s">
        <v>160</v>
      </c>
      <c r="H1057" t="s">
        <v>6998</v>
      </c>
    </row>
    <row r="1058" spans="1:8" x14ac:dyDescent="0.3">
      <c r="A1058" t="s">
        <v>6999</v>
      </c>
      <c r="B1058" t="s">
        <v>7000</v>
      </c>
      <c r="C1058">
        <v>26.27</v>
      </c>
      <c r="D1058" t="s">
        <v>7001</v>
      </c>
      <c r="E1058">
        <v>2013</v>
      </c>
      <c r="F1058" t="s">
        <v>25</v>
      </c>
      <c r="G1058" t="s">
        <v>24</v>
      </c>
      <c r="H1058" t="s">
        <v>7002</v>
      </c>
    </row>
    <row r="1059" spans="1:8" x14ac:dyDescent="0.3">
      <c r="A1059" t="s">
        <v>7003</v>
      </c>
      <c r="B1059" t="s">
        <v>7004</v>
      </c>
      <c r="C1059">
        <v>3.8</v>
      </c>
      <c r="D1059" t="s">
        <v>7005</v>
      </c>
      <c r="E1059">
        <v>2014</v>
      </c>
      <c r="F1059" t="s">
        <v>18</v>
      </c>
      <c r="G1059" t="s">
        <v>44</v>
      </c>
      <c r="H1059" t="s">
        <v>7006</v>
      </c>
    </row>
    <row r="1060" spans="1:8" x14ac:dyDescent="0.3">
      <c r="A1060" t="s">
        <v>7007</v>
      </c>
      <c r="B1060" t="s">
        <v>7008</v>
      </c>
      <c r="C1060">
        <v>14.62</v>
      </c>
      <c r="D1060" t="s">
        <v>7009</v>
      </c>
      <c r="E1060">
        <v>1996</v>
      </c>
      <c r="F1060" t="s">
        <v>25</v>
      </c>
      <c r="G1060" t="s">
        <v>24</v>
      </c>
      <c r="H1060" t="s">
        <v>7010</v>
      </c>
    </row>
    <row r="1061" spans="1:8" x14ac:dyDescent="0.3">
      <c r="A1061" t="s">
        <v>7011</v>
      </c>
      <c r="B1061" t="s">
        <v>7012</v>
      </c>
      <c r="C1061">
        <v>14.71</v>
      </c>
      <c r="D1061" t="s">
        <v>7013</v>
      </c>
      <c r="E1061">
        <v>2015</v>
      </c>
      <c r="F1061" t="s">
        <v>25</v>
      </c>
      <c r="G1061" t="s">
        <v>24</v>
      </c>
      <c r="H1061" t="s">
        <v>7014</v>
      </c>
    </row>
    <row r="1062" spans="1:8" x14ac:dyDescent="0.3">
      <c r="A1062" t="s">
        <v>7015</v>
      </c>
      <c r="B1062" t="s">
        <v>7016</v>
      </c>
      <c r="C1062">
        <v>22.5</v>
      </c>
      <c r="D1062" t="s">
        <v>7017</v>
      </c>
      <c r="E1062">
        <v>2014</v>
      </c>
      <c r="F1062" t="s">
        <v>25</v>
      </c>
      <c r="G1062" t="s">
        <v>24</v>
      </c>
      <c r="H1062" t="s">
        <v>7018</v>
      </c>
    </row>
    <row r="1063" spans="1:8" x14ac:dyDescent="0.3">
      <c r="A1063" t="s">
        <v>7019</v>
      </c>
      <c r="B1063" t="s">
        <v>7020</v>
      </c>
      <c r="C1063">
        <v>50.63</v>
      </c>
      <c r="D1063" t="s">
        <v>7021</v>
      </c>
      <c r="E1063" t="s">
        <v>2930</v>
      </c>
      <c r="F1063" t="s">
        <v>2930</v>
      </c>
      <c r="G1063" t="s">
        <v>2930</v>
      </c>
      <c r="H1063" t="s">
        <v>7022</v>
      </c>
    </row>
    <row r="1064" spans="1:8" x14ac:dyDescent="0.3">
      <c r="A1064" t="s">
        <v>7023</v>
      </c>
      <c r="B1064" t="s">
        <v>7024</v>
      </c>
      <c r="C1064">
        <v>25.3</v>
      </c>
      <c r="D1064" t="s">
        <v>7025</v>
      </c>
      <c r="E1064" t="s">
        <v>2930</v>
      </c>
      <c r="F1064" t="s">
        <v>2930</v>
      </c>
      <c r="G1064" t="s">
        <v>2930</v>
      </c>
      <c r="H1064" t="s">
        <v>7026</v>
      </c>
    </row>
    <row r="1065" spans="1:8" x14ac:dyDescent="0.3">
      <c r="A1065" t="s">
        <v>7027</v>
      </c>
      <c r="B1065" t="s">
        <v>7028</v>
      </c>
      <c r="C1065">
        <v>31.02</v>
      </c>
      <c r="D1065" t="s">
        <v>7029</v>
      </c>
      <c r="E1065" t="s">
        <v>2930</v>
      </c>
      <c r="F1065" t="s">
        <v>293</v>
      </c>
      <c r="G1065" t="s">
        <v>82</v>
      </c>
      <c r="H1065" t="s">
        <v>7030</v>
      </c>
    </row>
    <row r="1066" spans="1:8" x14ac:dyDescent="0.3">
      <c r="A1066" t="s">
        <v>7031</v>
      </c>
      <c r="B1066" t="s">
        <v>7032</v>
      </c>
      <c r="C1066">
        <v>12.23</v>
      </c>
      <c r="D1066" t="s">
        <v>7033</v>
      </c>
      <c r="E1066">
        <v>1994</v>
      </c>
      <c r="F1066" t="s">
        <v>18</v>
      </c>
      <c r="G1066" t="s">
        <v>3186</v>
      </c>
      <c r="H1066" t="s">
        <v>7034</v>
      </c>
    </row>
    <row r="1067" spans="1:8" x14ac:dyDescent="0.3">
      <c r="A1067" t="s">
        <v>7035</v>
      </c>
      <c r="B1067" t="s">
        <v>7036</v>
      </c>
      <c r="C1067">
        <v>32.119999999999997</v>
      </c>
      <c r="D1067" t="s">
        <v>7037</v>
      </c>
      <c r="E1067">
        <v>1993</v>
      </c>
      <c r="F1067" t="s">
        <v>138</v>
      </c>
      <c r="G1067" t="s">
        <v>308</v>
      </c>
      <c r="H1067" t="s">
        <v>7038</v>
      </c>
    </row>
    <row r="1068" spans="1:8" x14ac:dyDescent="0.3">
      <c r="A1068" t="s">
        <v>7039</v>
      </c>
      <c r="B1068" t="s">
        <v>7040</v>
      </c>
      <c r="C1068">
        <v>38.97</v>
      </c>
      <c r="D1068" t="s">
        <v>3397</v>
      </c>
      <c r="E1068">
        <v>2011</v>
      </c>
      <c r="F1068" t="s">
        <v>138</v>
      </c>
      <c r="G1068" t="s">
        <v>365</v>
      </c>
      <c r="H1068" t="s">
        <v>7041</v>
      </c>
    </row>
    <row r="1069" spans="1:8" x14ac:dyDescent="0.3">
      <c r="A1069" t="s">
        <v>7042</v>
      </c>
      <c r="B1069" t="s">
        <v>7043</v>
      </c>
      <c r="C1069">
        <v>19.61</v>
      </c>
      <c r="D1069" t="s">
        <v>7044</v>
      </c>
      <c r="E1069" t="s">
        <v>2930</v>
      </c>
      <c r="F1069" t="s">
        <v>600</v>
      </c>
      <c r="G1069" t="s">
        <v>2949</v>
      </c>
      <c r="H1069" t="s">
        <v>7045</v>
      </c>
    </row>
    <row r="1070" spans="1:8" x14ac:dyDescent="0.3">
      <c r="A1070" t="s">
        <v>7046</v>
      </c>
      <c r="B1070" t="s">
        <v>7047</v>
      </c>
      <c r="C1070">
        <v>9.18</v>
      </c>
      <c r="D1070" t="s">
        <v>7048</v>
      </c>
      <c r="E1070">
        <v>2014</v>
      </c>
      <c r="F1070" t="s">
        <v>293</v>
      </c>
      <c r="G1070" t="s">
        <v>292</v>
      </c>
      <c r="H1070" t="s">
        <v>7049</v>
      </c>
    </row>
    <row r="1071" spans="1:8" x14ac:dyDescent="0.3">
      <c r="A1071" t="s">
        <v>7050</v>
      </c>
      <c r="B1071" t="s">
        <v>7051</v>
      </c>
      <c r="C1071">
        <v>12.68</v>
      </c>
      <c r="D1071" t="s">
        <v>7052</v>
      </c>
      <c r="E1071">
        <v>1981</v>
      </c>
      <c r="F1071" t="s">
        <v>25</v>
      </c>
      <c r="G1071" t="s">
        <v>3735</v>
      </c>
      <c r="H1071" t="s">
        <v>7053</v>
      </c>
    </row>
    <row r="1072" spans="1:8" x14ac:dyDescent="0.3">
      <c r="A1072" t="s">
        <v>7054</v>
      </c>
      <c r="B1072" t="s">
        <v>7055</v>
      </c>
      <c r="C1072">
        <v>1.1200000000000001</v>
      </c>
      <c r="D1072" t="s">
        <v>7056</v>
      </c>
      <c r="E1072" t="s">
        <v>2930</v>
      </c>
      <c r="F1072" t="s">
        <v>3022</v>
      </c>
      <c r="G1072" t="s">
        <v>5735</v>
      </c>
      <c r="H1072" t="s">
        <v>7057</v>
      </c>
    </row>
    <row r="1073" spans="1:8" x14ac:dyDescent="0.3">
      <c r="A1073" t="s">
        <v>7058</v>
      </c>
      <c r="B1073" t="s">
        <v>7059</v>
      </c>
      <c r="C1073">
        <v>7.44</v>
      </c>
      <c r="D1073" t="s">
        <v>7060</v>
      </c>
      <c r="E1073" t="s">
        <v>2930</v>
      </c>
      <c r="F1073" t="s">
        <v>178</v>
      </c>
      <c r="G1073" t="s">
        <v>2994</v>
      </c>
      <c r="H1073" t="s">
        <v>7061</v>
      </c>
    </row>
    <row r="1074" spans="1:8" x14ac:dyDescent="0.3">
      <c r="A1074" t="s">
        <v>7062</v>
      </c>
      <c r="B1074" t="s">
        <v>7063</v>
      </c>
      <c r="C1074">
        <v>9.14</v>
      </c>
      <c r="D1074" t="s">
        <v>7064</v>
      </c>
      <c r="E1074">
        <v>2003</v>
      </c>
      <c r="F1074" t="s">
        <v>18</v>
      </c>
      <c r="G1074" t="s">
        <v>53</v>
      </c>
      <c r="H1074" t="s">
        <v>7065</v>
      </c>
    </row>
    <row r="1075" spans="1:8" x14ac:dyDescent="0.3">
      <c r="A1075" t="s">
        <v>7066</v>
      </c>
      <c r="B1075" t="s">
        <v>7067</v>
      </c>
      <c r="C1075">
        <v>23.7</v>
      </c>
      <c r="D1075" t="s">
        <v>7068</v>
      </c>
      <c r="E1075" t="s">
        <v>2930</v>
      </c>
      <c r="F1075" t="s">
        <v>18</v>
      </c>
      <c r="G1075" t="s">
        <v>44</v>
      </c>
      <c r="H1075" t="s">
        <v>7069</v>
      </c>
    </row>
    <row r="1076" spans="1:8" x14ac:dyDescent="0.3">
      <c r="A1076" t="s">
        <v>7070</v>
      </c>
      <c r="B1076" t="s">
        <v>7071</v>
      </c>
      <c r="C1076">
        <v>38.299999999999997</v>
      </c>
      <c r="D1076" t="s">
        <v>7072</v>
      </c>
      <c r="E1076">
        <v>1996</v>
      </c>
      <c r="F1076" t="s">
        <v>31</v>
      </c>
      <c r="G1076" t="s">
        <v>131</v>
      </c>
      <c r="H1076" t="s">
        <v>7073</v>
      </c>
    </row>
    <row r="1077" spans="1:8" x14ac:dyDescent="0.3">
      <c r="A1077" t="s">
        <v>7074</v>
      </c>
      <c r="B1077" t="s">
        <v>7075</v>
      </c>
      <c r="C1077">
        <v>33.840000000000003</v>
      </c>
      <c r="D1077" t="s">
        <v>7076</v>
      </c>
      <c r="E1077">
        <v>2009</v>
      </c>
      <c r="F1077" t="s">
        <v>18</v>
      </c>
      <c r="G1077" t="s">
        <v>3844</v>
      </c>
      <c r="H1077" t="s">
        <v>7077</v>
      </c>
    </row>
    <row r="1078" spans="1:8" x14ac:dyDescent="0.3">
      <c r="A1078" t="s">
        <v>7078</v>
      </c>
      <c r="B1078" t="s">
        <v>7079</v>
      </c>
      <c r="C1078">
        <v>53.76</v>
      </c>
      <c r="D1078" t="s">
        <v>7080</v>
      </c>
      <c r="E1078" t="s">
        <v>2930</v>
      </c>
      <c r="F1078" t="s">
        <v>288</v>
      </c>
      <c r="G1078" t="s">
        <v>287</v>
      </c>
      <c r="H1078" t="s">
        <v>7081</v>
      </c>
    </row>
    <row r="1079" spans="1:8" x14ac:dyDescent="0.3">
      <c r="A1079" t="s">
        <v>7082</v>
      </c>
      <c r="B1079" t="s">
        <v>7083</v>
      </c>
      <c r="C1079">
        <v>0.93</v>
      </c>
      <c r="D1079" t="s">
        <v>7084</v>
      </c>
      <c r="E1079" t="s">
        <v>2930</v>
      </c>
      <c r="F1079" t="s">
        <v>77</v>
      </c>
      <c r="G1079" t="s">
        <v>5949</v>
      </c>
      <c r="H1079" t="s">
        <v>7085</v>
      </c>
    </row>
    <row r="1080" spans="1:8" x14ac:dyDescent="0.3">
      <c r="A1080" t="s">
        <v>7086</v>
      </c>
      <c r="B1080" t="s">
        <v>7087</v>
      </c>
      <c r="C1080">
        <v>23.59</v>
      </c>
      <c r="D1080" t="s">
        <v>3754</v>
      </c>
      <c r="E1080">
        <v>2014</v>
      </c>
      <c r="F1080" t="s">
        <v>25</v>
      </c>
      <c r="G1080" t="s">
        <v>24</v>
      </c>
      <c r="H1080" t="s">
        <v>7088</v>
      </c>
    </row>
    <row r="1081" spans="1:8" x14ac:dyDescent="0.3">
      <c r="A1081" t="s">
        <v>7089</v>
      </c>
      <c r="B1081" t="s">
        <v>7090</v>
      </c>
      <c r="C1081">
        <v>85.14</v>
      </c>
      <c r="D1081" t="s">
        <v>7091</v>
      </c>
      <c r="E1081">
        <v>1993</v>
      </c>
      <c r="F1081" t="s">
        <v>77</v>
      </c>
      <c r="G1081" t="s">
        <v>4393</v>
      </c>
      <c r="H1081" t="s">
        <v>7092</v>
      </c>
    </row>
    <row r="1082" spans="1:8" x14ac:dyDescent="0.3">
      <c r="A1082" t="s">
        <v>7093</v>
      </c>
      <c r="B1082" t="s">
        <v>7094</v>
      </c>
      <c r="C1082">
        <v>48.48</v>
      </c>
      <c r="D1082" t="s">
        <v>4331</v>
      </c>
      <c r="E1082">
        <v>2013</v>
      </c>
      <c r="F1082" t="s">
        <v>25</v>
      </c>
      <c r="G1082" t="s">
        <v>639</v>
      </c>
      <c r="H1082" t="s">
        <v>7095</v>
      </c>
    </row>
    <row r="1083" spans="1:8" x14ac:dyDescent="0.3">
      <c r="A1083" t="s">
        <v>7096</v>
      </c>
      <c r="B1083" t="s">
        <v>7097</v>
      </c>
      <c r="C1083">
        <v>16.28</v>
      </c>
      <c r="D1083" t="s">
        <v>7098</v>
      </c>
      <c r="E1083" t="s">
        <v>2930</v>
      </c>
      <c r="F1083" t="s">
        <v>600</v>
      </c>
      <c r="G1083" t="s">
        <v>2954</v>
      </c>
      <c r="H1083" t="s">
        <v>7099</v>
      </c>
    </row>
    <row r="1084" spans="1:8" x14ac:dyDescent="0.3">
      <c r="A1084" t="s">
        <v>7100</v>
      </c>
      <c r="B1084" t="s">
        <v>7101</v>
      </c>
      <c r="C1084">
        <v>15.79</v>
      </c>
      <c r="D1084" t="s">
        <v>7102</v>
      </c>
      <c r="E1084">
        <v>2013</v>
      </c>
      <c r="F1084" t="s">
        <v>77</v>
      </c>
      <c r="G1084" t="s">
        <v>5094</v>
      </c>
      <c r="H1084" t="s">
        <v>7103</v>
      </c>
    </row>
    <row r="1085" spans="1:8" x14ac:dyDescent="0.3">
      <c r="A1085" t="s">
        <v>7104</v>
      </c>
      <c r="B1085" t="s">
        <v>7105</v>
      </c>
      <c r="C1085">
        <v>15.12</v>
      </c>
      <c r="D1085" t="s">
        <v>7106</v>
      </c>
      <c r="E1085">
        <v>2011</v>
      </c>
      <c r="F1085" t="s">
        <v>31</v>
      </c>
      <c r="G1085" t="s">
        <v>578</v>
      </c>
      <c r="H1085" t="s">
        <v>7107</v>
      </c>
    </row>
    <row r="1086" spans="1:8" x14ac:dyDescent="0.3">
      <c r="A1086" t="s">
        <v>7108</v>
      </c>
      <c r="B1086" t="s">
        <v>7109</v>
      </c>
      <c r="C1086">
        <v>34.81</v>
      </c>
      <c r="D1086" t="s">
        <v>7110</v>
      </c>
      <c r="E1086" t="s">
        <v>2930</v>
      </c>
      <c r="F1086" t="s">
        <v>293</v>
      </c>
      <c r="G1086" t="s">
        <v>3539</v>
      </c>
      <c r="H1086" t="s">
        <v>7111</v>
      </c>
    </row>
    <row r="1087" spans="1:8" x14ac:dyDescent="0.3">
      <c r="A1087" t="s">
        <v>7112</v>
      </c>
      <c r="B1087" t="s">
        <v>7113</v>
      </c>
      <c r="C1087">
        <v>19.02</v>
      </c>
      <c r="D1087" t="s">
        <v>7114</v>
      </c>
      <c r="E1087">
        <v>1992</v>
      </c>
      <c r="F1087" t="s">
        <v>31</v>
      </c>
      <c r="G1087" t="s">
        <v>160</v>
      </c>
      <c r="H1087" t="s">
        <v>7115</v>
      </c>
    </row>
    <row r="1088" spans="1:8" x14ac:dyDescent="0.3">
      <c r="A1088" t="s">
        <v>7116</v>
      </c>
      <c r="B1088" t="s">
        <v>7117</v>
      </c>
      <c r="C1088">
        <v>0.09</v>
      </c>
      <c r="D1088" t="s">
        <v>7118</v>
      </c>
      <c r="E1088" t="s">
        <v>2930</v>
      </c>
      <c r="F1088" t="s">
        <v>288</v>
      </c>
      <c r="G1088" t="s">
        <v>4708</v>
      </c>
      <c r="H1088" t="s">
        <v>7119</v>
      </c>
    </row>
    <row r="1089" spans="1:8" x14ac:dyDescent="0.3">
      <c r="A1089" t="s">
        <v>7120</v>
      </c>
      <c r="B1089" t="s">
        <v>7121</v>
      </c>
      <c r="C1089">
        <v>30.48</v>
      </c>
      <c r="D1089" t="s">
        <v>7122</v>
      </c>
      <c r="E1089">
        <v>2005</v>
      </c>
      <c r="F1089" t="s">
        <v>138</v>
      </c>
      <c r="G1089" t="s">
        <v>3514</v>
      </c>
      <c r="H1089" t="s">
        <v>7123</v>
      </c>
    </row>
    <row r="1090" spans="1:8" x14ac:dyDescent="0.3">
      <c r="A1090" t="s">
        <v>7124</v>
      </c>
      <c r="B1090" t="s">
        <v>7125</v>
      </c>
      <c r="C1090">
        <v>12.37</v>
      </c>
      <c r="D1090" t="s">
        <v>7126</v>
      </c>
      <c r="E1090" t="s">
        <v>2930</v>
      </c>
      <c r="F1090" t="s">
        <v>138</v>
      </c>
      <c r="G1090" t="s">
        <v>3186</v>
      </c>
      <c r="H1090" t="s">
        <v>7127</v>
      </c>
    </row>
    <row r="1091" spans="1:8" x14ac:dyDescent="0.3">
      <c r="A1091" t="s">
        <v>7128</v>
      </c>
      <c r="B1091" t="s">
        <v>7129</v>
      </c>
      <c r="C1091">
        <v>16.149999999999999</v>
      </c>
      <c r="D1091" t="s">
        <v>7130</v>
      </c>
      <c r="E1091">
        <v>2014</v>
      </c>
      <c r="F1091" t="s">
        <v>77</v>
      </c>
      <c r="G1091" t="s">
        <v>88</v>
      </c>
      <c r="H1091" t="s">
        <v>7131</v>
      </c>
    </row>
    <row r="1092" spans="1:8" x14ac:dyDescent="0.3">
      <c r="A1092" t="s">
        <v>7132</v>
      </c>
      <c r="B1092" t="s">
        <v>7133</v>
      </c>
      <c r="C1092">
        <v>8.3000000000000007</v>
      </c>
      <c r="D1092" t="s">
        <v>7134</v>
      </c>
      <c r="E1092" t="s">
        <v>2930</v>
      </c>
      <c r="F1092" t="s">
        <v>116</v>
      </c>
      <c r="G1092" t="s">
        <v>115</v>
      </c>
      <c r="H1092" t="s">
        <v>7135</v>
      </c>
    </row>
    <row r="1093" spans="1:8" x14ac:dyDescent="0.3">
      <c r="A1093" t="s">
        <v>7136</v>
      </c>
      <c r="B1093" t="s">
        <v>7137</v>
      </c>
      <c r="C1093">
        <v>30.02</v>
      </c>
      <c r="D1093" t="s">
        <v>7138</v>
      </c>
      <c r="E1093" t="s">
        <v>2930</v>
      </c>
      <c r="F1093" t="s">
        <v>288</v>
      </c>
      <c r="G1093" t="s">
        <v>3755</v>
      </c>
      <c r="H1093" t="s">
        <v>7139</v>
      </c>
    </row>
    <row r="1094" spans="1:8" x14ac:dyDescent="0.3">
      <c r="A1094" t="s">
        <v>7140</v>
      </c>
      <c r="B1094" t="s">
        <v>7141</v>
      </c>
      <c r="C1094">
        <v>19.4499</v>
      </c>
      <c r="D1094" t="s">
        <v>4933</v>
      </c>
      <c r="E1094">
        <v>2012</v>
      </c>
      <c r="F1094" t="s">
        <v>600</v>
      </c>
      <c r="G1094" t="s">
        <v>3621</v>
      </c>
      <c r="H1094" t="s">
        <v>7142</v>
      </c>
    </row>
    <row r="1095" spans="1:8" x14ac:dyDescent="0.3">
      <c r="A1095" t="s">
        <v>7143</v>
      </c>
      <c r="B1095" t="s">
        <v>7144</v>
      </c>
      <c r="C1095">
        <v>34.270000000000003</v>
      </c>
      <c r="D1095" t="s">
        <v>7145</v>
      </c>
      <c r="E1095" t="s">
        <v>2930</v>
      </c>
      <c r="F1095" t="s">
        <v>31</v>
      </c>
      <c r="G1095" t="s">
        <v>3389</v>
      </c>
      <c r="H1095" t="s">
        <v>7146</v>
      </c>
    </row>
    <row r="1096" spans="1:8" x14ac:dyDescent="0.3">
      <c r="A1096" t="s">
        <v>7147</v>
      </c>
      <c r="B1096" t="s">
        <v>7148</v>
      </c>
      <c r="C1096">
        <v>10.98</v>
      </c>
      <c r="D1096" t="s">
        <v>7149</v>
      </c>
      <c r="E1096" t="s">
        <v>2930</v>
      </c>
      <c r="F1096" t="s">
        <v>138</v>
      </c>
      <c r="G1096" t="s">
        <v>3670</v>
      </c>
      <c r="H1096" t="s">
        <v>7150</v>
      </c>
    </row>
    <row r="1097" spans="1:8" x14ac:dyDescent="0.3">
      <c r="A1097" t="s">
        <v>7151</v>
      </c>
      <c r="B1097" t="s">
        <v>7152</v>
      </c>
      <c r="C1097">
        <v>3.2</v>
      </c>
      <c r="D1097" t="s">
        <v>7153</v>
      </c>
      <c r="E1097" t="s">
        <v>2930</v>
      </c>
      <c r="F1097" t="s">
        <v>138</v>
      </c>
      <c r="G1097" t="s">
        <v>4898</v>
      </c>
      <c r="H1097" t="s">
        <v>7154</v>
      </c>
    </row>
    <row r="1098" spans="1:8" x14ac:dyDescent="0.3">
      <c r="A1098" t="s">
        <v>7155</v>
      </c>
      <c r="B1098" t="s">
        <v>7156</v>
      </c>
      <c r="C1098">
        <v>1.33</v>
      </c>
      <c r="D1098" t="s">
        <v>7157</v>
      </c>
      <c r="E1098" t="s">
        <v>2930</v>
      </c>
      <c r="F1098" t="s">
        <v>218</v>
      </c>
      <c r="G1098" t="s">
        <v>308</v>
      </c>
      <c r="H1098" t="s">
        <v>7158</v>
      </c>
    </row>
    <row r="1099" spans="1:8" x14ac:dyDescent="0.3">
      <c r="A1099" t="s">
        <v>7159</v>
      </c>
      <c r="B1099" t="s">
        <v>7160</v>
      </c>
      <c r="C1099">
        <v>4.66</v>
      </c>
      <c r="D1099" t="s">
        <v>7161</v>
      </c>
      <c r="E1099">
        <v>2010</v>
      </c>
      <c r="F1099" t="s">
        <v>2930</v>
      </c>
      <c r="G1099" t="s">
        <v>2930</v>
      </c>
      <c r="H1099" t="s">
        <v>7162</v>
      </c>
    </row>
    <row r="1100" spans="1:8" x14ac:dyDescent="0.3">
      <c r="A1100" t="s">
        <v>7159</v>
      </c>
      <c r="B1100" t="s">
        <v>7163</v>
      </c>
      <c r="C1100">
        <v>25.849900000000002</v>
      </c>
      <c r="D1100" t="s">
        <v>2930</v>
      </c>
      <c r="E1100" t="s">
        <v>2930</v>
      </c>
      <c r="F1100" t="s">
        <v>2930</v>
      </c>
      <c r="G1100" t="s">
        <v>2930</v>
      </c>
      <c r="H1100" t="s">
        <v>7164</v>
      </c>
    </row>
    <row r="1101" spans="1:8" x14ac:dyDescent="0.3">
      <c r="A1101" t="s">
        <v>7165</v>
      </c>
      <c r="B1101" t="s">
        <v>7166</v>
      </c>
      <c r="C1101">
        <v>1.52</v>
      </c>
      <c r="D1101" t="s">
        <v>7167</v>
      </c>
      <c r="E1101" t="s">
        <v>2930</v>
      </c>
      <c r="F1101" t="s">
        <v>31</v>
      </c>
      <c r="G1101" t="s">
        <v>154</v>
      </c>
      <c r="H1101" t="s">
        <v>7168</v>
      </c>
    </row>
    <row r="1102" spans="1:8" x14ac:dyDescent="0.3">
      <c r="A1102" t="s">
        <v>7169</v>
      </c>
      <c r="B1102" t="s">
        <v>7170</v>
      </c>
      <c r="C1102">
        <v>12.17</v>
      </c>
      <c r="D1102" t="s">
        <v>4595</v>
      </c>
      <c r="E1102" t="s">
        <v>2930</v>
      </c>
      <c r="F1102" t="s">
        <v>600</v>
      </c>
      <c r="G1102" t="s">
        <v>2949</v>
      </c>
      <c r="H1102" t="s">
        <v>7171</v>
      </c>
    </row>
    <row r="1103" spans="1:8" x14ac:dyDescent="0.3">
      <c r="A1103" t="s">
        <v>7172</v>
      </c>
      <c r="B1103" t="s">
        <v>7173</v>
      </c>
      <c r="C1103">
        <v>3.6110000000000002</v>
      </c>
      <c r="D1103" t="s">
        <v>6506</v>
      </c>
      <c r="E1103" t="s">
        <v>2930</v>
      </c>
      <c r="F1103" t="s">
        <v>116</v>
      </c>
      <c r="G1103" t="s">
        <v>115</v>
      </c>
      <c r="H1103" t="s">
        <v>7174</v>
      </c>
    </row>
    <row r="1104" spans="1:8" x14ac:dyDescent="0.3">
      <c r="A1104" t="s">
        <v>7175</v>
      </c>
      <c r="B1104" t="s">
        <v>7176</v>
      </c>
      <c r="C1104">
        <v>0.6</v>
      </c>
      <c r="D1104" t="s">
        <v>7177</v>
      </c>
      <c r="E1104">
        <v>2006</v>
      </c>
      <c r="F1104" t="s">
        <v>138</v>
      </c>
      <c r="G1104" t="s">
        <v>292</v>
      </c>
      <c r="H1104" t="s">
        <v>7178</v>
      </c>
    </row>
    <row r="1105" spans="1:8" x14ac:dyDescent="0.3">
      <c r="A1105" t="s">
        <v>7179</v>
      </c>
      <c r="B1105" t="s">
        <v>7180</v>
      </c>
      <c r="C1105">
        <v>2.2599999999999998</v>
      </c>
      <c r="D1105" t="s">
        <v>7181</v>
      </c>
      <c r="E1105" t="s">
        <v>2930</v>
      </c>
      <c r="F1105" t="s">
        <v>3022</v>
      </c>
      <c r="G1105" t="s">
        <v>3023</v>
      </c>
      <c r="H1105" t="s">
        <v>7182</v>
      </c>
    </row>
    <row r="1106" spans="1:8" x14ac:dyDescent="0.3">
      <c r="A1106" t="s">
        <v>7179</v>
      </c>
      <c r="B1106" t="s">
        <v>7183</v>
      </c>
      <c r="C1106">
        <v>20</v>
      </c>
      <c r="D1106" t="s">
        <v>7184</v>
      </c>
      <c r="E1106" t="s">
        <v>2930</v>
      </c>
      <c r="F1106" t="s">
        <v>3022</v>
      </c>
      <c r="G1106" t="s">
        <v>3023</v>
      </c>
      <c r="H1106" t="s">
        <v>7185</v>
      </c>
    </row>
    <row r="1107" spans="1:8" x14ac:dyDescent="0.3">
      <c r="A1107" t="s">
        <v>7186</v>
      </c>
      <c r="B1107" t="s">
        <v>7187</v>
      </c>
      <c r="C1107">
        <v>72.459999999999994</v>
      </c>
      <c r="D1107" t="s">
        <v>7188</v>
      </c>
      <c r="E1107" t="s">
        <v>2930</v>
      </c>
      <c r="F1107" t="s">
        <v>31</v>
      </c>
      <c r="G1107" t="s">
        <v>3389</v>
      </c>
      <c r="H1107" t="s">
        <v>7189</v>
      </c>
    </row>
    <row r="1108" spans="1:8" x14ac:dyDescent="0.3">
      <c r="A1108" t="s">
        <v>7190</v>
      </c>
      <c r="B1108" t="s">
        <v>7191</v>
      </c>
      <c r="C1108">
        <v>6.09</v>
      </c>
      <c r="D1108" t="s">
        <v>7192</v>
      </c>
      <c r="E1108" t="s">
        <v>2930</v>
      </c>
      <c r="F1108" t="s">
        <v>77</v>
      </c>
      <c r="G1108" t="s">
        <v>5370</v>
      </c>
      <c r="H1108" t="s">
        <v>7193</v>
      </c>
    </row>
    <row r="1109" spans="1:8" x14ac:dyDescent="0.3">
      <c r="A1109" t="s">
        <v>7194</v>
      </c>
      <c r="B1109" t="s">
        <v>7195</v>
      </c>
      <c r="C1109">
        <v>6.64</v>
      </c>
      <c r="D1109" t="s">
        <v>7196</v>
      </c>
      <c r="E1109">
        <v>1999</v>
      </c>
      <c r="F1109" t="s">
        <v>31</v>
      </c>
      <c r="G1109" t="s">
        <v>4428</v>
      </c>
      <c r="H1109" t="s">
        <v>7197</v>
      </c>
    </row>
    <row r="1110" spans="1:8" x14ac:dyDescent="0.3">
      <c r="A1110" t="s">
        <v>7198</v>
      </c>
      <c r="B1110" t="s">
        <v>7199</v>
      </c>
      <c r="C1110">
        <v>4.04</v>
      </c>
      <c r="D1110" t="s">
        <v>7200</v>
      </c>
      <c r="E1110" t="s">
        <v>2930</v>
      </c>
      <c r="F1110" t="s">
        <v>25</v>
      </c>
      <c r="G1110" t="s">
        <v>24</v>
      </c>
      <c r="H1110" t="s">
        <v>7201</v>
      </c>
    </row>
    <row r="1111" spans="1:8" x14ac:dyDescent="0.3">
      <c r="A1111" t="s">
        <v>7198</v>
      </c>
      <c r="B1111" t="s">
        <v>7202</v>
      </c>
      <c r="C1111">
        <v>7.7</v>
      </c>
      <c r="D1111" t="s">
        <v>2930</v>
      </c>
      <c r="E1111" t="s">
        <v>2930</v>
      </c>
      <c r="F1111" t="s">
        <v>25</v>
      </c>
      <c r="G1111" t="s">
        <v>24</v>
      </c>
      <c r="H1111" t="s">
        <v>7203</v>
      </c>
    </row>
    <row r="1112" spans="1:8" x14ac:dyDescent="0.3">
      <c r="A1112" t="s">
        <v>7198</v>
      </c>
      <c r="B1112" t="s">
        <v>7204</v>
      </c>
      <c r="C1112">
        <v>1.9732000000000001</v>
      </c>
      <c r="D1112" t="s">
        <v>2930</v>
      </c>
      <c r="E1112" t="s">
        <v>2930</v>
      </c>
      <c r="F1112" t="s">
        <v>25</v>
      </c>
      <c r="G1112" t="s">
        <v>24</v>
      </c>
      <c r="H1112" t="s">
        <v>7205</v>
      </c>
    </row>
    <row r="1113" spans="1:8" x14ac:dyDescent="0.3">
      <c r="A1113" t="s">
        <v>7206</v>
      </c>
      <c r="B1113" t="s">
        <v>7207</v>
      </c>
      <c r="C1113">
        <v>1.84</v>
      </c>
      <c r="D1113" t="s">
        <v>7208</v>
      </c>
      <c r="E1113" t="s">
        <v>2930</v>
      </c>
      <c r="F1113" t="s">
        <v>25</v>
      </c>
      <c r="G1113" t="s">
        <v>24</v>
      </c>
      <c r="H1113" t="s">
        <v>7209</v>
      </c>
    </row>
    <row r="1114" spans="1:8" x14ac:dyDescent="0.3">
      <c r="A1114" t="s">
        <v>7210</v>
      </c>
      <c r="B1114" t="s">
        <v>7211</v>
      </c>
      <c r="C1114">
        <v>8.0399999999999991</v>
      </c>
      <c r="D1114" t="s">
        <v>7212</v>
      </c>
      <c r="E1114">
        <v>2014</v>
      </c>
      <c r="F1114" t="s">
        <v>25</v>
      </c>
      <c r="G1114" t="s">
        <v>24</v>
      </c>
      <c r="H1114" t="s">
        <v>7213</v>
      </c>
    </row>
    <row r="1115" spans="1:8" x14ac:dyDescent="0.3">
      <c r="A1115" t="s">
        <v>7214</v>
      </c>
      <c r="B1115" t="s">
        <v>7215</v>
      </c>
      <c r="C1115">
        <v>33.79</v>
      </c>
      <c r="D1115" t="s">
        <v>7216</v>
      </c>
      <c r="E1115" t="s">
        <v>2930</v>
      </c>
      <c r="F1115" t="s">
        <v>31</v>
      </c>
      <c r="G1115" t="s">
        <v>3463</v>
      </c>
      <c r="H1115" t="s">
        <v>7217</v>
      </c>
    </row>
    <row r="1116" spans="1:8" x14ac:dyDescent="0.3">
      <c r="A1116" t="s">
        <v>7218</v>
      </c>
      <c r="B1116" t="s">
        <v>7219</v>
      </c>
      <c r="C1116">
        <v>8.2650000000000006</v>
      </c>
      <c r="D1116" t="s">
        <v>7220</v>
      </c>
      <c r="E1116" t="s">
        <v>2930</v>
      </c>
      <c r="F1116" t="s">
        <v>77</v>
      </c>
      <c r="G1116" t="s">
        <v>76</v>
      </c>
      <c r="H1116" t="s">
        <v>7221</v>
      </c>
    </row>
    <row r="1117" spans="1:8" x14ac:dyDescent="0.3">
      <c r="A1117" t="s">
        <v>306</v>
      </c>
      <c r="B1117" t="s">
        <v>7222</v>
      </c>
      <c r="C1117">
        <v>49.42</v>
      </c>
      <c r="D1117" t="s">
        <v>7223</v>
      </c>
      <c r="E1117">
        <v>2000</v>
      </c>
      <c r="F1117" t="s">
        <v>138</v>
      </c>
      <c r="G1117" t="s">
        <v>308</v>
      </c>
      <c r="H1117" t="s">
        <v>7224</v>
      </c>
    </row>
    <row r="1118" spans="1:8" x14ac:dyDescent="0.3">
      <c r="A1118" t="s">
        <v>7225</v>
      </c>
      <c r="B1118" t="s">
        <v>7226</v>
      </c>
      <c r="C1118">
        <v>9.52</v>
      </c>
      <c r="D1118" t="s">
        <v>7227</v>
      </c>
      <c r="E1118">
        <v>2014</v>
      </c>
      <c r="F1118" t="s">
        <v>600</v>
      </c>
      <c r="G1118" t="s">
        <v>217</v>
      </c>
      <c r="H1118" t="s">
        <v>7228</v>
      </c>
    </row>
    <row r="1119" spans="1:8" x14ac:dyDescent="0.3">
      <c r="A1119" t="s">
        <v>7225</v>
      </c>
      <c r="B1119" t="s">
        <v>7229</v>
      </c>
      <c r="C1119">
        <v>0.16</v>
      </c>
      <c r="D1119" t="s">
        <v>2930</v>
      </c>
      <c r="E1119">
        <v>2014</v>
      </c>
      <c r="F1119" t="s">
        <v>600</v>
      </c>
      <c r="G1119" t="s">
        <v>217</v>
      </c>
      <c r="H1119" t="s">
        <v>7230</v>
      </c>
    </row>
    <row r="1120" spans="1:8" x14ac:dyDescent="0.3">
      <c r="A1120" t="s">
        <v>7225</v>
      </c>
      <c r="B1120" t="s">
        <v>7231</v>
      </c>
      <c r="C1120">
        <v>9.9</v>
      </c>
      <c r="D1120" t="s">
        <v>7232</v>
      </c>
      <c r="E1120">
        <v>2014</v>
      </c>
      <c r="F1120" t="s">
        <v>600</v>
      </c>
      <c r="G1120" t="s">
        <v>217</v>
      </c>
      <c r="H1120" t="s">
        <v>7233</v>
      </c>
    </row>
    <row r="1121" spans="1:8" x14ac:dyDescent="0.3">
      <c r="A1121" t="s">
        <v>7225</v>
      </c>
      <c r="B1121" t="s">
        <v>7234</v>
      </c>
      <c r="C1121">
        <v>0.11</v>
      </c>
      <c r="D1121" t="s">
        <v>2930</v>
      </c>
      <c r="E1121">
        <v>2014</v>
      </c>
      <c r="F1121" t="s">
        <v>600</v>
      </c>
      <c r="G1121" t="s">
        <v>217</v>
      </c>
      <c r="H1121" t="s">
        <v>7235</v>
      </c>
    </row>
    <row r="1122" spans="1:8" x14ac:dyDescent="0.3">
      <c r="A1122" t="s">
        <v>7236</v>
      </c>
      <c r="B1122" t="s">
        <v>7237</v>
      </c>
      <c r="C1122">
        <v>14.83</v>
      </c>
      <c r="D1122" t="s">
        <v>7238</v>
      </c>
      <c r="E1122">
        <v>2013</v>
      </c>
      <c r="F1122" t="s">
        <v>2930</v>
      </c>
      <c r="G1122" t="s">
        <v>2930</v>
      </c>
      <c r="H1122" t="s">
        <v>7239</v>
      </c>
    </row>
    <row r="1123" spans="1:8" x14ac:dyDescent="0.3">
      <c r="A1123" t="s">
        <v>7240</v>
      </c>
      <c r="B1123" t="s">
        <v>7241</v>
      </c>
      <c r="C1123">
        <v>9.5000000000000001E-2</v>
      </c>
      <c r="D1123" t="s">
        <v>2930</v>
      </c>
      <c r="E1123" t="s">
        <v>2930</v>
      </c>
      <c r="F1123" t="s">
        <v>2930</v>
      </c>
      <c r="G1123" t="s">
        <v>2930</v>
      </c>
      <c r="H1123" t="s">
        <v>7242</v>
      </c>
    </row>
    <row r="1124" spans="1:8" x14ac:dyDescent="0.3">
      <c r="A1124" t="s">
        <v>7243</v>
      </c>
      <c r="B1124" t="s">
        <v>7244</v>
      </c>
      <c r="C1124">
        <v>7.87</v>
      </c>
      <c r="D1124" t="s">
        <v>7245</v>
      </c>
      <c r="E1124" t="s">
        <v>2930</v>
      </c>
      <c r="F1124" t="s">
        <v>31</v>
      </c>
      <c r="G1124" t="s">
        <v>71</v>
      </c>
      <c r="H1124" t="s">
        <v>7246</v>
      </c>
    </row>
    <row r="1125" spans="1:8" x14ac:dyDescent="0.3">
      <c r="A1125" t="s">
        <v>7247</v>
      </c>
      <c r="B1125" t="s">
        <v>7248</v>
      </c>
      <c r="C1125">
        <v>9.66</v>
      </c>
      <c r="D1125" t="s">
        <v>7249</v>
      </c>
      <c r="E1125" t="s">
        <v>2930</v>
      </c>
      <c r="F1125" t="s">
        <v>138</v>
      </c>
      <c r="G1125" t="s">
        <v>3897</v>
      </c>
      <c r="H1125" t="s">
        <v>7250</v>
      </c>
    </row>
    <row r="1126" spans="1:8" x14ac:dyDescent="0.3">
      <c r="A1126" t="s">
        <v>7251</v>
      </c>
      <c r="B1126" t="s">
        <v>7252</v>
      </c>
      <c r="C1126">
        <v>14.43</v>
      </c>
      <c r="D1126" t="s">
        <v>7253</v>
      </c>
      <c r="E1126" t="s">
        <v>2930</v>
      </c>
      <c r="F1126" t="s">
        <v>116</v>
      </c>
      <c r="G1126" t="s">
        <v>115</v>
      </c>
      <c r="H1126" t="s">
        <v>7254</v>
      </c>
    </row>
    <row r="1127" spans="1:8" x14ac:dyDescent="0.3">
      <c r="A1127" t="s">
        <v>7255</v>
      </c>
      <c r="B1127" t="s">
        <v>7256</v>
      </c>
      <c r="C1127">
        <v>8.9</v>
      </c>
      <c r="D1127" t="s">
        <v>7257</v>
      </c>
      <c r="E1127" t="s">
        <v>2930</v>
      </c>
      <c r="F1127" t="s">
        <v>31</v>
      </c>
      <c r="G1127" t="s">
        <v>71</v>
      </c>
      <c r="H1127" t="s">
        <v>7258</v>
      </c>
    </row>
    <row r="1128" spans="1:8" x14ac:dyDescent="0.3">
      <c r="A1128" t="s">
        <v>7255</v>
      </c>
      <c r="B1128" t="s">
        <v>7259</v>
      </c>
      <c r="C1128">
        <v>110</v>
      </c>
      <c r="D1128" t="s">
        <v>2930</v>
      </c>
      <c r="E1128" t="s">
        <v>2930</v>
      </c>
      <c r="F1128" t="s">
        <v>31</v>
      </c>
      <c r="G1128" t="s">
        <v>71</v>
      </c>
      <c r="H1128" t="s">
        <v>7260</v>
      </c>
    </row>
    <row r="1129" spans="1:8" x14ac:dyDescent="0.3">
      <c r="A1129" t="s">
        <v>7255</v>
      </c>
      <c r="B1129" t="s">
        <v>7261</v>
      </c>
      <c r="C1129">
        <v>25.85</v>
      </c>
      <c r="D1129" t="s">
        <v>2930</v>
      </c>
      <c r="E1129" t="s">
        <v>2930</v>
      </c>
      <c r="F1129" t="s">
        <v>31</v>
      </c>
      <c r="G1129" t="s">
        <v>71</v>
      </c>
      <c r="H1129" t="s">
        <v>7262</v>
      </c>
    </row>
    <row r="1130" spans="1:8" x14ac:dyDescent="0.3">
      <c r="A1130" t="s">
        <v>7263</v>
      </c>
      <c r="B1130" t="s">
        <v>7264</v>
      </c>
      <c r="C1130">
        <v>6.46</v>
      </c>
      <c r="D1130" t="s">
        <v>7265</v>
      </c>
      <c r="E1130" t="s">
        <v>2930</v>
      </c>
      <c r="F1130" t="s">
        <v>25</v>
      </c>
      <c r="G1130" t="s">
        <v>62</v>
      </c>
      <c r="H1130" t="s">
        <v>7266</v>
      </c>
    </row>
    <row r="1131" spans="1:8" x14ac:dyDescent="0.3">
      <c r="A1131" t="s">
        <v>7267</v>
      </c>
      <c r="B1131" t="s">
        <v>7268</v>
      </c>
      <c r="C1131">
        <v>13.22</v>
      </c>
      <c r="D1131" t="s">
        <v>7269</v>
      </c>
      <c r="E1131">
        <v>2010</v>
      </c>
      <c r="F1131" t="s">
        <v>25</v>
      </c>
      <c r="G1131" t="s">
        <v>3017</v>
      </c>
      <c r="H1131" t="s">
        <v>7270</v>
      </c>
    </row>
    <row r="1132" spans="1:8" x14ac:dyDescent="0.3">
      <c r="A1132" t="s">
        <v>7271</v>
      </c>
      <c r="B1132" t="s">
        <v>7272</v>
      </c>
      <c r="C1132">
        <v>9</v>
      </c>
      <c r="D1132" t="s">
        <v>7273</v>
      </c>
      <c r="E1132">
        <v>2014</v>
      </c>
      <c r="F1132" t="s">
        <v>25</v>
      </c>
      <c r="G1132" t="s">
        <v>62</v>
      </c>
      <c r="H1132" t="s">
        <v>7274</v>
      </c>
    </row>
    <row r="1133" spans="1:8" x14ac:dyDescent="0.3">
      <c r="A1133" t="s">
        <v>7275</v>
      </c>
      <c r="B1133" t="s">
        <v>7276</v>
      </c>
      <c r="C1133">
        <v>31</v>
      </c>
      <c r="D1133" t="s">
        <v>7277</v>
      </c>
      <c r="E1133">
        <v>2005</v>
      </c>
      <c r="F1133" t="s">
        <v>25</v>
      </c>
      <c r="G1133" t="s">
        <v>639</v>
      </c>
      <c r="H1133" t="s">
        <v>7278</v>
      </c>
    </row>
    <row r="1134" spans="1:8" x14ac:dyDescent="0.3">
      <c r="A1134" t="s">
        <v>7279</v>
      </c>
      <c r="B1134" t="s">
        <v>7280</v>
      </c>
      <c r="C1134">
        <v>17.875</v>
      </c>
      <c r="D1134" t="s">
        <v>7281</v>
      </c>
      <c r="E1134" t="s">
        <v>2930</v>
      </c>
      <c r="F1134" t="s">
        <v>138</v>
      </c>
      <c r="G1134" t="s">
        <v>3670</v>
      </c>
      <c r="H1134" t="s">
        <v>7282</v>
      </c>
    </row>
    <row r="1135" spans="1:8" x14ac:dyDescent="0.3">
      <c r="A1135" t="s">
        <v>7283</v>
      </c>
      <c r="B1135" t="s">
        <v>7284</v>
      </c>
      <c r="C1135">
        <v>42.27</v>
      </c>
      <c r="D1135" t="s">
        <v>3793</v>
      </c>
      <c r="E1135" t="s">
        <v>2930</v>
      </c>
      <c r="F1135" t="s">
        <v>138</v>
      </c>
      <c r="G1135" t="s">
        <v>3670</v>
      </c>
      <c r="H1135" t="s">
        <v>7285</v>
      </c>
    </row>
    <row r="1136" spans="1:8" x14ac:dyDescent="0.3">
      <c r="A1136" t="s">
        <v>7286</v>
      </c>
      <c r="B1136" t="s">
        <v>7287</v>
      </c>
      <c r="C1136">
        <v>3.37</v>
      </c>
      <c r="D1136" t="s">
        <v>7288</v>
      </c>
      <c r="E1136">
        <v>2000</v>
      </c>
      <c r="F1136" t="s">
        <v>25</v>
      </c>
      <c r="G1136" t="s">
        <v>24</v>
      </c>
      <c r="H1136" t="s">
        <v>7289</v>
      </c>
    </row>
    <row r="1137" spans="1:8" x14ac:dyDescent="0.3">
      <c r="A1137" t="s">
        <v>7290</v>
      </c>
      <c r="B1137" t="s">
        <v>7291</v>
      </c>
      <c r="C1137">
        <v>17.5501</v>
      </c>
      <c r="D1137" t="s">
        <v>7292</v>
      </c>
      <c r="E1137" t="s">
        <v>2930</v>
      </c>
      <c r="F1137" t="s">
        <v>600</v>
      </c>
      <c r="G1137" t="s">
        <v>2949</v>
      </c>
      <c r="H1137" t="s">
        <v>7293</v>
      </c>
    </row>
    <row r="1138" spans="1:8" x14ac:dyDescent="0.3">
      <c r="A1138" t="s">
        <v>7294</v>
      </c>
      <c r="B1138" t="s">
        <v>7295</v>
      </c>
      <c r="C1138">
        <v>18.309999999999999</v>
      </c>
      <c r="D1138" t="s">
        <v>7296</v>
      </c>
      <c r="E1138" t="s">
        <v>2930</v>
      </c>
      <c r="F1138" t="s">
        <v>138</v>
      </c>
      <c r="G1138" t="s">
        <v>308</v>
      </c>
      <c r="H1138" t="s">
        <v>7297</v>
      </c>
    </row>
    <row r="1139" spans="1:8" x14ac:dyDescent="0.3">
      <c r="A1139" t="s">
        <v>7298</v>
      </c>
      <c r="B1139" t="s">
        <v>7299</v>
      </c>
      <c r="C1139">
        <v>29.18</v>
      </c>
      <c r="D1139" t="s">
        <v>7300</v>
      </c>
      <c r="E1139" t="s">
        <v>2930</v>
      </c>
      <c r="F1139" t="s">
        <v>600</v>
      </c>
      <c r="G1139" t="s">
        <v>2949</v>
      </c>
      <c r="H1139" t="s">
        <v>7301</v>
      </c>
    </row>
    <row r="1140" spans="1:8" x14ac:dyDescent="0.3">
      <c r="A1140" t="s">
        <v>7302</v>
      </c>
      <c r="B1140" t="s">
        <v>7303</v>
      </c>
      <c r="C1140">
        <v>3.16</v>
      </c>
      <c r="D1140" t="s">
        <v>7304</v>
      </c>
      <c r="E1140">
        <v>1996</v>
      </c>
      <c r="F1140" t="s">
        <v>25</v>
      </c>
      <c r="G1140" t="s">
        <v>24</v>
      </c>
      <c r="H1140" t="s">
        <v>7305</v>
      </c>
    </row>
    <row r="1141" spans="1:8" x14ac:dyDescent="0.3">
      <c r="A1141" t="s">
        <v>7306</v>
      </c>
      <c r="B1141" t="s">
        <v>7307</v>
      </c>
      <c r="C1141">
        <v>0.27</v>
      </c>
      <c r="D1141" t="s">
        <v>7308</v>
      </c>
      <c r="E1141">
        <v>2011</v>
      </c>
      <c r="F1141" t="s">
        <v>178</v>
      </c>
      <c r="G1141" t="s">
        <v>2994</v>
      </c>
      <c r="H1141" t="s">
        <v>7309</v>
      </c>
    </row>
    <row r="1142" spans="1:8" x14ac:dyDescent="0.3">
      <c r="A1142" t="s">
        <v>7310</v>
      </c>
      <c r="B1142" t="s">
        <v>7311</v>
      </c>
      <c r="C1142">
        <v>16.16</v>
      </c>
      <c r="D1142" t="s">
        <v>7312</v>
      </c>
      <c r="E1142">
        <v>1993</v>
      </c>
      <c r="F1142" t="s">
        <v>138</v>
      </c>
      <c r="G1142" t="s">
        <v>5122</v>
      </c>
      <c r="H1142" t="s">
        <v>7313</v>
      </c>
    </row>
    <row r="1143" spans="1:8" x14ac:dyDescent="0.3">
      <c r="A1143" t="s">
        <v>7314</v>
      </c>
      <c r="B1143" t="s">
        <v>7315</v>
      </c>
      <c r="C1143">
        <v>0.77200000000000002</v>
      </c>
      <c r="D1143" t="s">
        <v>7316</v>
      </c>
      <c r="E1143" t="s">
        <v>2930</v>
      </c>
      <c r="F1143" t="s">
        <v>18</v>
      </c>
      <c r="G1143" t="s">
        <v>106</v>
      </c>
      <c r="H1143" t="s">
        <v>7317</v>
      </c>
    </row>
    <row r="1144" spans="1:8" x14ac:dyDescent="0.3">
      <c r="A1144" t="s">
        <v>7318</v>
      </c>
      <c r="B1144" t="s">
        <v>7319</v>
      </c>
      <c r="C1144">
        <v>1.76</v>
      </c>
      <c r="D1144" t="s">
        <v>7320</v>
      </c>
      <c r="E1144">
        <v>1983</v>
      </c>
      <c r="F1144" t="s">
        <v>138</v>
      </c>
      <c r="G1144" t="s">
        <v>3186</v>
      </c>
      <c r="H1144" t="s">
        <v>7321</v>
      </c>
    </row>
    <row r="1145" spans="1:8" x14ac:dyDescent="0.3">
      <c r="A1145" t="s">
        <v>7322</v>
      </c>
      <c r="B1145" t="s">
        <v>7323</v>
      </c>
      <c r="C1145">
        <v>105.53</v>
      </c>
      <c r="D1145" t="s">
        <v>3154</v>
      </c>
      <c r="E1145">
        <v>1989</v>
      </c>
      <c r="F1145" t="s">
        <v>77</v>
      </c>
      <c r="G1145" t="s">
        <v>4201</v>
      </c>
      <c r="H1145" t="s">
        <v>7324</v>
      </c>
    </row>
    <row r="1146" spans="1:8" x14ac:dyDescent="0.3">
      <c r="A1146" t="s">
        <v>7325</v>
      </c>
      <c r="B1146" t="s">
        <v>7326</v>
      </c>
      <c r="C1146">
        <v>4.83</v>
      </c>
      <c r="D1146" t="s">
        <v>7327</v>
      </c>
      <c r="E1146" t="s">
        <v>2930</v>
      </c>
      <c r="F1146" t="s">
        <v>18</v>
      </c>
      <c r="G1146" t="s">
        <v>1000</v>
      </c>
      <c r="H1146" t="s">
        <v>7328</v>
      </c>
    </row>
    <row r="1147" spans="1:8" x14ac:dyDescent="0.3">
      <c r="A1147" t="s">
        <v>452</v>
      </c>
      <c r="B1147" t="s">
        <v>7329</v>
      </c>
      <c r="C1147">
        <v>102.61</v>
      </c>
      <c r="D1147" t="s">
        <v>7330</v>
      </c>
      <c r="E1147">
        <v>1992</v>
      </c>
      <c r="F1147" t="s">
        <v>25</v>
      </c>
      <c r="G1147" t="s">
        <v>62</v>
      </c>
      <c r="H1147" t="s">
        <v>7331</v>
      </c>
    </row>
    <row r="1148" spans="1:8" x14ac:dyDescent="0.3">
      <c r="A1148" t="s">
        <v>7332</v>
      </c>
      <c r="B1148" t="s">
        <v>7333</v>
      </c>
      <c r="C1148">
        <v>24.79</v>
      </c>
      <c r="D1148" t="s">
        <v>7334</v>
      </c>
      <c r="E1148" t="s">
        <v>2930</v>
      </c>
      <c r="F1148" t="s">
        <v>600</v>
      </c>
      <c r="G1148" t="s">
        <v>2949</v>
      </c>
      <c r="H1148" t="s">
        <v>7335</v>
      </c>
    </row>
    <row r="1149" spans="1:8" x14ac:dyDescent="0.3">
      <c r="A1149" t="s">
        <v>7336</v>
      </c>
      <c r="B1149" t="s">
        <v>7337</v>
      </c>
      <c r="C1149">
        <v>8.41</v>
      </c>
      <c r="D1149" t="s">
        <v>7338</v>
      </c>
      <c r="E1149">
        <v>2001</v>
      </c>
      <c r="F1149" t="s">
        <v>2930</v>
      </c>
      <c r="G1149" t="s">
        <v>2930</v>
      </c>
      <c r="H1149" t="s">
        <v>7339</v>
      </c>
    </row>
    <row r="1150" spans="1:8" x14ac:dyDescent="0.3">
      <c r="A1150" t="s">
        <v>7336</v>
      </c>
      <c r="B1150" t="s">
        <v>7340</v>
      </c>
      <c r="C1150">
        <v>25.3352</v>
      </c>
      <c r="D1150" t="s">
        <v>7341</v>
      </c>
      <c r="E1150" t="s">
        <v>2930</v>
      </c>
      <c r="F1150" t="s">
        <v>2930</v>
      </c>
      <c r="G1150" t="s">
        <v>2930</v>
      </c>
      <c r="H1150" t="s">
        <v>7342</v>
      </c>
    </row>
    <row r="1151" spans="1:8" x14ac:dyDescent="0.3">
      <c r="A1151" t="s">
        <v>7343</v>
      </c>
      <c r="B1151" t="s">
        <v>7344</v>
      </c>
      <c r="C1151">
        <v>17.600000000000001</v>
      </c>
      <c r="D1151" t="s">
        <v>7345</v>
      </c>
      <c r="E1151">
        <v>2003</v>
      </c>
      <c r="F1151" t="s">
        <v>31</v>
      </c>
      <c r="G1151" t="s">
        <v>5127</v>
      </c>
      <c r="H1151" t="s">
        <v>7346</v>
      </c>
    </row>
    <row r="1152" spans="1:8" x14ac:dyDescent="0.3">
      <c r="A1152" t="s">
        <v>7343</v>
      </c>
      <c r="B1152" t="s">
        <v>7347</v>
      </c>
      <c r="C1152">
        <v>25.610099999999999</v>
      </c>
      <c r="D1152" t="s">
        <v>2930</v>
      </c>
      <c r="E1152" t="s">
        <v>2930</v>
      </c>
      <c r="F1152" t="s">
        <v>31</v>
      </c>
      <c r="G1152" t="s">
        <v>5127</v>
      </c>
      <c r="H1152" t="s">
        <v>7348</v>
      </c>
    </row>
    <row r="1153" spans="1:8" x14ac:dyDescent="0.3">
      <c r="A1153" t="s">
        <v>7343</v>
      </c>
      <c r="B1153" t="s">
        <v>7349</v>
      </c>
      <c r="C1153">
        <v>25.430099999999999</v>
      </c>
      <c r="D1153" t="s">
        <v>7350</v>
      </c>
      <c r="E1153" t="s">
        <v>2930</v>
      </c>
      <c r="F1153" t="s">
        <v>31</v>
      </c>
      <c r="G1153" t="s">
        <v>5127</v>
      </c>
      <c r="H1153" t="s">
        <v>7351</v>
      </c>
    </row>
    <row r="1154" spans="1:8" x14ac:dyDescent="0.3">
      <c r="A1154" t="s">
        <v>7343</v>
      </c>
      <c r="B1154" t="s">
        <v>7352</v>
      </c>
      <c r="C1154">
        <v>25.6</v>
      </c>
      <c r="D1154" t="s">
        <v>7353</v>
      </c>
      <c r="E1154" t="s">
        <v>2930</v>
      </c>
      <c r="F1154" t="s">
        <v>31</v>
      </c>
      <c r="G1154" t="s">
        <v>5127</v>
      </c>
      <c r="H1154" t="s">
        <v>7354</v>
      </c>
    </row>
    <row r="1155" spans="1:8" x14ac:dyDescent="0.3">
      <c r="A1155" t="s">
        <v>7355</v>
      </c>
      <c r="B1155" t="s">
        <v>7356</v>
      </c>
      <c r="C1155">
        <v>7.8</v>
      </c>
      <c r="D1155" t="s">
        <v>7357</v>
      </c>
      <c r="E1155">
        <v>2005</v>
      </c>
      <c r="F1155" t="s">
        <v>2930</v>
      </c>
      <c r="G1155" t="s">
        <v>2930</v>
      </c>
      <c r="H1155" t="s">
        <v>7358</v>
      </c>
    </row>
    <row r="1156" spans="1:8" x14ac:dyDescent="0.3">
      <c r="A1156" t="s">
        <v>7355</v>
      </c>
      <c r="B1156" t="s">
        <v>7359</v>
      </c>
      <c r="C1156">
        <v>25.379899999999999</v>
      </c>
      <c r="D1156" t="s">
        <v>2930</v>
      </c>
      <c r="E1156" t="s">
        <v>2930</v>
      </c>
      <c r="F1156" t="s">
        <v>2930</v>
      </c>
      <c r="G1156" t="s">
        <v>2930</v>
      </c>
      <c r="H1156" t="s">
        <v>7360</v>
      </c>
    </row>
    <row r="1157" spans="1:8" x14ac:dyDescent="0.3">
      <c r="A1157" t="s">
        <v>7355</v>
      </c>
      <c r="B1157" t="s">
        <v>7361</v>
      </c>
      <c r="C1157">
        <v>25.8</v>
      </c>
      <c r="D1157" t="s">
        <v>2930</v>
      </c>
      <c r="E1157" t="s">
        <v>2930</v>
      </c>
      <c r="F1157" t="s">
        <v>2930</v>
      </c>
      <c r="G1157" t="s">
        <v>2930</v>
      </c>
      <c r="H1157" t="s">
        <v>7362</v>
      </c>
    </row>
    <row r="1158" spans="1:8" x14ac:dyDescent="0.3">
      <c r="A1158" t="s">
        <v>7363</v>
      </c>
      <c r="B1158" t="s">
        <v>7364</v>
      </c>
      <c r="C1158">
        <v>10.6</v>
      </c>
      <c r="D1158" t="s">
        <v>7365</v>
      </c>
      <c r="E1158">
        <v>2013</v>
      </c>
      <c r="F1158" t="s">
        <v>31</v>
      </c>
      <c r="G1158" t="s">
        <v>3463</v>
      </c>
      <c r="H1158" t="s">
        <v>7366</v>
      </c>
    </row>
    <row r="1159" spans="1:8" x14ac:dyDescent="0.3">
      <c r="A1159" t="s">
        <v>7367</v>
      </c>
      <c r="B1159" t="s">
        <v>7368</v>
      </c>
      <c r="C1159">
        <v>12.23</v>
      </c>
      <c r="D1159" t="s">
        <v>7369</v>
      </c>
      <c r="E1159" t="s">
        <v>2930</v>
      </c>
      <c r="F1159" t="s">
        <v>600</v>
      </c>
      <c r="G1159" t="s">
        <v>2949</v>
      </c>
      <c r="H1159" t="s">
        <v>7370</v>
      </c>
    </row>
    <row r="1160" spans="1:8" x14ac:dyDescent="0.3">
      <c r="A1160" t="s">
        <v>7371</v>
      </c>
      <c r="B1160" t="s">
        <v>7372</v>
      </c>
      <c r="C1160">
        <v>10.3</v>
      </c>
      <c r="D1160" t="s">
        <v>7373</v>
      </c>
      <c r="E1160">
        <v>2013</v>
      </c>
      <c r="F1160" t="s">
        <v>600</v>
      </c>
      <c r="G1160" t="s">
        <v>217</v>
      </c>
      <c r="H1160" t="s">
        <v>7374</v>
      </c>
    </row>
    <row r="1161" spans="1:8" x14ac:dyDescent="0.3">
      <c r="A1161" t="s">
        <v>7375</v>
      </c>
      <c r="B1161" t="s">
        <v>7376</v>
      </c>
      <c r="C1161">
        <v>13.31</v>
      </c>
      <c r="D1161" t="s">
        <v>3771</v>
      </c>
      <c r="E1161">
        <v>2011</v>
      </c>
      <c r="F1161" t="s">
        <v>31</v>
      </c>
      <c r="G1161" t="s">
        <v>115</v>
      </c>
      <c r="H1161" t="s">
        <v>7377</v>
      </c>
    </row>
    <row r="1162" spans="1:8" x14ac:dyDescent="0.3">
      <c r="A1162" t="s">
        <v>7378</v>
      </c>
      <c r="B1162" t="s">
        <v>7379</v>
      </c>
      <c r="C1162">
        <v>26.71</v>
      </c>
      <c r="D1162" t="s">
        <v>7380</v>
      </c>
      <c r="E1162" t="s">
        <v>2930</v>
      </c>
      <c r="F1162" t="s">
        <v>600</v>
      </c>
      <c r="G1162" t="s">
        <v>2940</v>
      </c>
      <c r="H1162" t="s">
        <v>7381</v>
      </c>
    </row>
    <row r="1163" spans="1:8" x14ac:dyDescent="0.3">
      <c r="A1163" t="s">
        <v>7382</v>
      </c>
      <c r="B1163" t="s">
        <v>7383</v>
      </c>
      <c r="C1163" t="s">
        <v>2930</v>
      </c>
      <c r="D1163" t="s">
        <v>2930</v>
      </c>
      <c r="E1163" t="s">
        <v>2930</v>
      </c>
      <c r="F1163" t="s">
        <v>2930</v>
      </c>
      <c r="G1163" t="s">
        <v>2930</v>
      </c>
      <c r="H1163" t="s">
        <v>7384</v>
      </c>
    </row>
    <row r="1164" spans="1:8" x14ac:dyDescent="0.3">
      <c r="A1164" t="s">
        <v>7385</v>
      </c>
      <c r="B1164" t="s">
        <v>7386</v>
      </c>
      <c r="C1164">
        <v>5.56</v>
      </c>
      <c r="D1164" t="s">
        <v>7387</v>
      </c>
      <c r="E1164" t="s">
        <v>2930</v>
      </c>
      <c r="F1164" t="s">
        <v>31</v>
      </c>
      <c r="G1164" t="s">
        <v>3249</v>
      </c>
      <c r="H1164" t="s">
        <v>7388</v>
      </c>
    </row>
    <row r="1165" spans="1:8" x14ac:dyDescent="0.3">
      <c r="A1165" t="s">
        <v>7389</v>
      </c>
      <c r="B1165" t="s">
        <v>7390</v>
      </c>
      <c r="C1165">
        <v>21.79</v>
      </c>
      <c r="D1165" t="s">
        <v>7391</v>
      </c>
      <c r="E1165" t="s">
        <v>2930</v>
      </c>
      <c r="F1165" t="s">
        <v>2930</v>
      </c>
      <c r="G1165" t="s">
        <v>2930</v>
      </c>
      <c r="H1165" t="s">
        <v>7392</v>
      </c>
    </row>
    <row r="1166" spans="1:8" x14ac:dyDescent="0.3">
      <c r="A1166" t="s">
        <v>7393</v>
      </c>
      <c r="B1166" t="s">
        <v>7394</v>
      </c>
      <c r="C1166">
        <v>18.739999999999998</v>
      </c>
      <c r="D1166" t="s">
        <v>7395</v>
      </c>
      <c r="E1166" t="s">
        <v>2930</v>
      </c>
      <c r="F1166" t="s">
        <v>2930</v>
      </c>
      <c r="G1166" t="s">
        <v>2930</v>
      </c>
      <c r="H1166" t="s">
        <v>7396</v>
      </c>
    </row>
    <row r="1167" spans="1:8" x14ac:dyDescent="0.3">
      <c r="A1167" t="s">
        <v>7397</v>
      </c>
      <c r="B1167" t="s">
        <v>7398</v>
      </c>
      <c r="C1167">
        <v>3.9</v>
      </c>
      <c r="D1167" t="s">
        <v>7399</v>
      </c>
      <c r="E1167" t="s">
        <v>2930</v>
      </c>
      <c r="F1167" t="s">
        <v>293</v>
      </c>
      <c r="G1167" t="s">
        <v>82</v>
      </c>
      <c r="H1167" t="s">
        <v>7400</v>
      </c>
    </row>
    <row r="1168" spans="1:8" x14ac:dyDescent="0.3">
      <c r="A1168" t="s">
        <v>7401</v>
      </c>
      <c r="B1168" t="s">
        <v>7402</v>
      </c>
      <c r="C1168">
        <v>15.37</v>
      </c>
      <c r="D1168" t="s">
        <v>6555</v>
      </c>
      <c r="E1168">
        <v>2009</v>
      </c>
      <c r="F1168" t="s">
        <v>138</v>
      </c>
      <c r="G1168" t="s">
        <v>3539</v>
      </c>
      <c r="H1168" t="s">
        <v>7403</v>
      </c>
    </row>
    <row r="1169" spans="1:8" x14ac:dyDescent="0.3">
      <c r="A1169" t="s">
        <v>7404</v>
      </c>
      <c r="B1169" t="s">
        <v>7405</v>
      </c>
      <c r="C1169">
        <v>7.61</v>
      </c>
      <c r="D1169" t="s">
        <v>7406</v>
      </c>
      <c r="E1169">
        <v>2014</v>
      </c>
      <c r="F1169" t="s">
        <v>25</v>
      </c>
      <c r="G1169" t="s">
        <v>24</v>
      </c>
      <c r="H1169" t="s">
        <v>7407</v>
      </c>
    </row>
    <row r="1170" spans="1:8" x14ac:dyDescent="0.3">
      <c r="A1170" t="s">
        <v>7408</v>
      </c>
      <c r="B1170" t="s">
        <v>7409</v>
      </c>
      <c r="C1170">
        <v>1.647</v>
      </c>
      <c r="D1170" t="s">
        <v>7410</v>
      </c>
      <c r="E1170" t="s">
        <v>2930</v>
      </c>
      <c r="F1170" t="s">
        <v>288</v>
      </c>
      <c r="G1170" t="s">
        <v>4708</v>
      </c>
      <c r="H1170" t="s">
        <v>7411</v>
      </c>
    </row>
    <row r="1171" spans="1:8" x14ac:dyDescent="0.3">
      <c r="A1171" t="s">
        <v>7412</v>
      </c>
      <c r="B1171" t="s">
        <v>7413</v>
      </c>
      <c r="C1171">
        <v>3.1749999999999998</v>
      </c>
      <c r="D1171" t="s">
        <v>7414</v>
      </c>
      <c r="E1171" t="s">
        <v>2930</v>
      </c>
      <c r="F1171" t="s">
        <v>3022</v>
      </c>
      <c r="G1171" t="s">
        <v>3023</v>
      </c>
      <c r="H1171" t="s">
        <v>7415</v>
      </c>
    </row>
    <row r="1172" spans="1:8" x14ac:dyDescent="0.3">
      <c r="A1172" t="s">
        <v>7416</v>
      </c>
      <c r="B1172" t="s">
        <v>7417</v>
      </c>
      <c r="C1172">
        <v>5.1100000000000003</v>
      </c>
      <c r="D1172" t="s">
        <v>7418</v>
      </c>
      <c r="E1172">
        <v>2007</v>
      </c>
      <c r="F1172" t="s">
        <v>18</v>
      </c>
      <c r="G1172" t="s">
        <v>44</v>
      </c>
      <c r="H1172" t="s">
        <v>7419</v>
      </c>
    </row>
    <row r="1173" spans="1:8" x14ac:dyDescent="0.3">
      <c r="A1173" t="s">
        <v>7420</v>
      </c>
      <c r="B1173" t="s">
        <v>7421</v>
      </c>
      <c r="C1173">
        <v>8.1199999999999992</v>
      </c>
      <c r="D1173" t="s">
        <v>7422</v>
      </c>
      <c r="E1173">
        <v>2014</v>
      </c>
      <c r="F1173" t="s">
        <v>25</v>
      </c>
      <c r="G1173" t="s">
        <v>24</v>
      </c>
      <c r="H1173" t="s">
        <v>7423</v>
      </c>
    </row>
    <row r="1174" spans="1:8" x14ac:dyDescent="0.3">
      <c r="A1174" t="s">
        <v>7424</v>
      </c>
      <c r="B1174" t="s">
        <v>7425</v>
      </c>
      <c r="C1174">
        <v>16.22</v>
      </c>
      <c r="D1174" t="s">
        <v>4331</v>
      </c>
      <c r="E1174">
        <v>2013</v>
      </c>
      <c r="F1174" t="s">
        <v>31</v>
      </c>
      <c r="G1174" t="s">
        <v>115</v>
      </c>
      <c r="H1174" t="s">
        <v>7426</v>
      </c>
    </row>
    <row r="1175" spans="1:8" x14ac:dyDescent="0.3">
      <c r="A1175" t="s">
        <v>7427</v>
      </c>
      <c r="B1175" t="s">
        <v>7428</v>
      </c>
      <c r="C1175">
        <v>31.32</v>
      </c>
      <c r="D1175" t="s">
        <v>7429</v>
      </c>
      <c r="E1175" t="s">
        <v>2930</v>
      </c>
      <c r="F1175" t="s">
        <v>31</v>
      </c>
      <c r="G1175" t="s">
        <v>4708</v>
      </c>
      <c r="H1175" t="s">
        <v>7430</v>
      </c>
    </row>
    <row r="1176" spans="1:8" x14ac:dyDescent="0.3">
      <c r="A1176" t="s">
        <v>7431</v>
      </c>
      <c r="B1176" t="s">
        <v>7432</v>
      </c>
      <c r="C1176">
        <v>27.76</v>
      </c>
      <c r="D1176" t="s">
        <v>6657</v>
      </c>
      <c r="E1176">
        <v>2011</v>
      </c>
      <c r="F1176" t="s">
        <v>31</v>
      </c>
      <c r="G1176" t="s">
        <v>4708</v>
      </c>
      <c r="H1176" t="s">
        <v>7433</v>
      </c>
    </row>
    <row r="1177" spans="1:8" x14ac:dyDescent="0.3">
      <c r="A1177" t="s">
        <v>7434</v>
      </c>
      <c r="B1177" t="s">
        <v>7435</v>
      </c>
      <c r="C1177">
        <v>3.97</v>
      </c>
      <c r="D1177" t="s">
        <v>7436</v>
      </c>
      <c r="E1177" t="s">
        <v>2930</v>
      </c>
      <c r="F1177" t="s">
        <v>77</v>
      </c>
      <c r="G1177" t="s">
        <v>88</v>
      </c>
      <c r="H1177" t="s">
        <v>7437</v>
      </c>
    </row>
    <row r="1178" spans="1:8" x14ac:dyDescent="0.3">
      <c r="A1178" t="s">
        <v>7438</v>
      </c>
      <c r="B1178" t="s">
        <v>7439</v>
      </c>
      <c r="C1178">
        <v>17.579999999999998</v>
      </c>
      <c r="D1178" t="s">
        <v>7440</v>
      </c>
      <c r="E1178">
        <v>2010</v>
      </c>
      <c r="F1178" t="s">
        <v>2930</v>
      </c>
      <c r="G1178" t="s">
        <v>2930</v>
      </c>
      <c r="H1178" t="s">
        <v>7441</v>
      </c>
    </row>
    <row r="1179" spans="1:8" x14ac:dyDescent="0.3">
      <c r="A1179" t="s">
        <v>7442</v>
      </c>
      <c r="B1179" t="s">
        <v>7443</v>
      </c>
      <c r="C1179">
        <v>8.2899999999999991</v>
      </c>
      <c r="D1179" t="s">
        <v>7444</v>
      </c>
      <c r="E1179" t="s">
        <v>2930</v>
      </c>
      <c r="F1179" t="s">
        <v>31</v>
      </c>
      <c r="G1179" t="s">
        <v>387</v>
      </c>
      <c r="H1179" t="s">
        <v>7445</v>
      </c>
    </row>
    <row r="1180" spans="1:8" x14ac:dyDescent="0.3">
      <c r="A1180" t="s">
        <v>142</v>
      </c>
      <c r="B1180" t="s">
        <v>7446</v>
      </c>
      <c r="C1180">
        <v>538.95000000000005</v>
      </c>
      <c r="D1180" t="s">
        <v>7447</v>
      </c>
      <c r="E1180">
        <v>2004</v>
      </c>
      <c r="F1180" t="s">
        <v>18</v>
      </c>
      <c r="G1180" t="s">
        <v>106</v>
      </c>
      <c r="H1180" t="s">
        <v>7448</v>
      </c>
    </row>
    <row r="1181" spans="1:8" x14ac:dyDescent="0.3">
      <c r="A1181" t="s">
        <v>142</v>
      </c>
      <c r="B1181" t="s">
        <v>7449</v>
      </c>
      <c r="C1181">
        <v>541.79999999999995</v>
      </c>
      <c r="D1181" t="s">
        <v>7450</v>
      </c>
      <c r="E1181" t="s">
        <v>2930</v>
      </c>
      <c r="F1181" t="s">
        <v>18</v>
      </c>
      <c r="G1181" t="s">
        <v>106</v>
      </c>
      <c r="H1181" t="s">
        <v>7451</v>
      </c>
    </row>
    <row r="1182" spans="1:8" x14ac:dyDescent="0.3">
      <c r="A1182" t="s">
        <v>7452</v>
      </c>
      <c r="B1182" t="s">
        <v>7453</v>
      </c>
      <c r="C1182">
        <v>45.07</v>
      </c>
      <c r="D1182" t="s">
        <v>7454</v>
      </c>
      <c r="E1182">
        <v>2014</v>
      </c>
      <c r="F1182" t="s">
        <v>218</v>
      </c>
      <c r="G1182" t="s">
        <v>308</v>
      </c>
      <c r="H1182" t="s">
        <v>7455</v>
      </c>
    </row>
    <row r="1183" spans="1:8" x14ac:dyDescent="0.3">
      <c r="A1183" t="s">
        <v>7456</v>
      </c>
      <c r="B1183" t="s">
        <v>7457</v>
      </c>
      <c r="C1183">
        <v>3.95</v>
      </c>
      <c r="D1183" t="s">
        <v>7458</v>
      </c>
      <c r="E1183">
        <v>2010</v>
      </c>
      <c r="F1183" t="s">
        <v>31</v>
      </c>
      <c r="G1183" t="s">
        <v>578</v>
      </c>
      <c r="H1183" t="s">
        <v>7459</v>
      </c>
    </row>
    <row r="1184" spans="1:8" x14ac:dyDescent="0.3">
      <c r="A1184" t="s">
        <v>7460</v>
      </c>
      <c r="B1184" t="s">
        <v>7461</v>
      </c>
      <c r="C1184">
        <v>46.68</v>
      </c>
      <c r="D1184" t="s">
        <v>6119</v>
      </c>
      <c r="E1184">
        <v>2008</v>
      </c>
      <c r="F1184" t="s">
        <v>31</v>
      </c>
      <c r="G1184" t="s">
        <v>3389</v>
      </c>
      <c r="H1184" t="s">
        <v>7462</v>
      </c>
    </row>
    <row r="1185" spans="1:8" x14ac:dyDescent="0.3">
      <c r="A1185" t="s">
        <v>7463</v>
      </c>
      <c r="B1185" t="s">
        <v>7464</v>
      </c>
      <c r="C1185">
        <v>0.51900000000000002</v>
      </c>
      <c r="D1185" t="s">
        <v>7465</v>
      </c>
      <c r="E1185">
        <v>2005</v>
      </c>
      <c r="F1185" t="s">
        <v>218</v>
      </c>
      <c r="G1185" t="s">
        <v>217</v>
      </c>
      <c r="H1185" t="s">
        <v>7466</v>
      </c>
    </row>
    <row r="1186" spans="1:8" x14ac:dyDescent="0.3">
      <c r="A1186" t="s">
        <v>7467</v>
      </c>
      <c r="B1186" t="s">
        <v>7468</v>
      </c>
      <c r="C1186">
        <v>1.8</v>
      </c>
      <c r="D1186" t="s">
        <v>7469</v>
      </c>
      <c r="E1186">
        <v>2014</v>
      </c>
      <c r="F1186" t="s">
        <v>25</v>
      </c>
      <c r="G1186" t="s">
        <v>3017</v>
      </c>
      <c r="H1186" t="s">
        <v>7470</v>
      </c>
    </row>
    <row r="1187" spans="1:8" x14ac:dyDescent="0.3">
      <c r="A1187" t="s">
        <v>7471</v>
      </c>
      <c r="B1187" t="s">
        <v>7472</v>
      </c>
      <c r="C1187">
        <v>7.42</v>
      </c>
      <c r="D1187" t="s">
        <v>7473</v>
      </c>
      <c r="E1187" t="s">
        <v>2930</v>
      </c>
      <c r="F1187" t="s">
        <v>178</v>
      </c>
      <c r="G1187" t="s">
        <v>3012</v>
      </c>
      <c r="H1187" t="s">
        <v>7474</v>
      </c>
    </row>
    <row r="1188" spans="1:8" x14ac:dyDescent="0.3">
      <c r="A1188" t="s">
        <v>7475</v>
      </c>
      <c r="B1188" t="s">
        <v>7476</v>
      </c>
      <c r="C1188">
        <v>36.93</v>
      </c>
      <c r="D1188" t="s">
        <v>7477</v>
      </c>
      <c r="E1188">
        <v>1989</v>
      </c>
      <c r="F1188" t="s">
        <v>600</v>
      </c>
      <c r="G1188" t="s">
        <v>2949</v>
      </c>
      <c r="H1188" t="s">
        <v>7478</v>
      </c>
    </row>
    <row r="1189" spans="1:8" x14ac:dyDescent="0.3">
      <c r="A1189" t="s">
        <v>7479</v>
      </c>
      <c r="B1189" t="s">
        <v>7480</v>
      </c>
      <c r="C1189">
        <v>11.35</v>
      </c>
      <c r="D1189" t="s">
        <v>7481</v>
      </c>
      <c r="E1189">
        <v>2014</v>
      </c>
      <c r="F1189" t="s">
        <v>600</v>
      </c>
      <c r="G1189" t="s">
        <v>2949</v>
      </c>
      <c r="H1189" t="s">
        <v>7482</v>
      </c>
    </row>
    <row r="1190" spans="1:8" x14ac:dyDescent="0.3">
      <c r="A1190" t="s">
        <v>7483</v>
      </c>
      <c r="B1190" t="s">
        <v>7484</v>
      </c>
      <c r="C1190">
        <v>8.1999999999999993</v>
      </c>
      <c r="D1190" t="s">
        <v>7485</v>
      </c>
      <c r="E1190" t="s">
        <v>2930</v>
      </c>
      <c r="F1190" t="s">
        <v>138</v>
      </c>
      <c r="G1190" t="s">
        <v>2989</v>
      </c>
      <c r="H1190" t="s">
        <v>7486</v>
      </c>
    </row>
    <row r="1191" spans="1:8" x14ac:dyDescent="0.3">
      <c r="A1191" t="s">
        <v>7487</v>
      </c>
      <c r="B1191" t="s">
        <v>7488</v>
      </c>
      <c r="C1191">
        <v>25.01</v>
      </c>
      <c r="D1191" t="s">
        <v>7489</v>
      </c>
      <c r="E1191" t="s">
        <v>2930</v>
      </c>
      <c r="F1191" t="s">
        <v>178</v>
      </c>
      <c r="G1191" t="s">
        <v>2994</v>
      </c>
      <c r="H1191" t="s">
        <v>7490</v>
      </c>
    </row>
    <row r="1192" spans="1:8" x14ac:dyDescent="0.3">
      <c r="A1192" t="s">
        <v>7491</v>
      </c>
      <c r="B1192" t="s">
        <v>7492</v>
      </c>
      <c r="C1192">
        <v>27.974799999999998</v>
      </c>
      <c r="D1192" t="s">
        <v>7493</v>
      </c>
      <c r="E1192" t="s">
        <v>2930</v>
      </c>
      <c r="F1192" t="s">
        <v>600</v>
      </c>
      <c r="G1192" t="s">
        <v>3621</v>
      </c>
      <c r="H1192" t="s">
        <v>7494</v>
      </c>
    </row>
    <row r="1193" spans="1:8" x14ac:dyDescent="0.3">
      <c r="A1193" t="s">
        <v>7495</v>
      </c>
      <c r="B1193" t="s">
        <v>7496</v>
      </c>
      <c r="C1193">
        <v>31.95</v>
      </c>
      <c r="D1193" t="s">
        <v>2962</v>
      </c>
      <c r="E1193">
        <v>2007</v>
      </c>
      <c r="F1193" t="s">
        <v>600</v>
      </c>
      <c r="G1193" t="s">
        <v>2940</v>
      </c>
      <c r="H1193" t="s">
        <v>7497</v>
      </c>
    </row>
    <row r="1194" spans="1:8" x14ac:dyDescent="0.3">
      <c r="A1194" t="s">
        <v>7498</v>
      </c>
      <c r="B1194" t="s">
        <v>7499</v>
      </c>
      <c r="C1194">
        <v>31.38</v>
      </c>
      <c r="D1194" t="s">
        <v>7500</v>
      </c>
      <c r="E1194" t="s">
        <v>2930</v>
      </c>
      <c r="F1194" t="s">
        <v>600</v>
      </c>
      <c r="G1194" t="s">
        <v>5127</v>
      </c>
      <c r="H1194" t="s">
        <v>7501</v>
      </c>
    </row>
    <row r="1195" spans="1:8" x14ac:dyDescent="0.3">
      <c r="A1195" t="s">
        <v>7502</v>
      </c>
      <c r="B1195" t="s">
        <v>7503</v>
      </c>
      <c r="C1195">
        <v>35.200000000000003</v>
      </c>
      <c r="D1195" t="s">
        <v>7504</v>
      </c>
      <c r="E1195" t="s">
        <v>2930</v>
      </c>
      <c r="F1195" t="s">
        <v>25</v>
      </c>
      <c r="G1195" t="s">
        <v>24</v>
      </c>
      <c r="H1195" t="s">
        <v>7505</v>
      </c>
    </row>
    <row r="1196" spans="1:8" x14ac:dyDescent="0.3">
      <c r="A1196" t="s">
        <v>7506</v>
      </c>
      <c r="B1196" t="s">
        <v>7507</v>
      </c>
      <c r="C1196">
        <v>8.15</v>
      </c>
      <c r="D1196" t="s">
        <v>7508</v>
      </c>
      <c r="E1196">
        <v>2011</v>
      </c>
      <c r="F1196" t="s">
        <v>18</v>
      </c>
      <c r="G1196" t="s">
        <v>3249</v>
      </c>
      <c r="H1196" t="s">
        <v>7509</v>
      </c>
    </row>
    <row r="1197" spans="1:8" x14ac:dyDescent="0.3">
      <c r="A1197" t="s">
        <v>7510</v>
      </c>
      <c r="B1197" t="s">
        <v>7511</v>
      </c>
      <c r="C1197">
        <v>37.69</v>
      </c>
      <c r="D1197" t="s">
        <v>7334</v>
      </c>
      <c r="E1197">
        <v>2006</v>
      </c>
      <c r="F1197" t="s">
        <v>288</v>
      </c>
      <c r="G1197" t="s">
        <v>3203</v>
      </c>
      <c r="H1197" t="s">
        <v>7512</v>
      </c>
    </row>
    <row r="1198" spans="1:8" x14ac:dyDescent="0.3">
      <c r="A1198" t="s">
        <v>7513</v>
      </c>
      <c r="B1198" t="s">
        <v>7514</v>
      </c>
      <c r="C1198">
        <v>20.504999999999999</v>
      </c>
      <c r="D1198" t="s">
        <v>7515</v>
      </c>
      <c r="E1198" t="s">
        <v>2930</v>
      </c>
      <c r="F1198" t="s">
        <v>600</v>
      </c>
      <c r="G1198" t="s">
        <v>4150</v>
      </c>
      <c r="H1198" t="s">
        <v>7516</v>
      </c>
    </row>
    <row r="1199" spans="1:8" x14ac:dyDescent="0.3">
      <c r="A1199" t="s">
        <v>7517</v>
      </c>
      <c r="B1199" t="s">
        <v>7518</v>
      </c>
      <c r="C1199">
        <v>13.62</v>
      </c>
      <c r="D1199" t="s">
        <v>7519</v>
      </c>
      <c r="E1199" t="s">
        <v>2930</v>
      </c>
      <c r="F1199" t="s">
        <v>218</v>
      </c>
      <c r="G1199" t="s">
        <v>308</v>
      </c>
      <c r="H1199" t="s">
        <v>7520</v>
      </c>
    </row>
    <row r="1200" spans="1:8" x14ac:dyDescent="0.3">
      <c r="A1200" t="s">
        <v>7521</v>
      </c>
      <c r="B1200" t="s">
        <v>7522</v>
      </c>
      <c r="C1200">
        <v>5.7275</v>
      </c>
      <c r="D1200" t="s">
        <v>7523</v>
      </c>
      <c r="E1200">
        <v>2007</v>
      </c>
      <c r="F1200" t="s">
        <v>18</v>
      </c>
      <c r="G1200" t="s">
        <v>53</v>
      </c>
      <c r="H1200" t="s">
        <v>7524</v>
      </c>
    </row>
    <row r="1201" spans="1:8" x14ac:dyDescent="0.3">
      <c r="A1201" t="s">
        <v>7525</v>
      </c>
      <c r="B1201" t="s">
        <v>7526</v>
      </c>
      <c r="C1201">
        <v>9.9700000000000006</v>
      </c>
      <c r="D1201" t="s">
        <v>7527</v>
      </c>
      <c r="E1201">
        <v>2011</v>
      </c>
      <c r="F1201" t="s">
        <v>2930</v>
      </c>
      <c r="G1201" t="s">
        <v>2930</v>
      </c>
      <c r="H1201" t="s">
        <v>7528</v>
      </c>
    </row>
    <row r="1202" spans="1:8" x14ac:dyDescent="0.3">
      <c r="A1202" t="s">
        <v>7529</v>
      </c>
      <c r="B1202" t="s">
        <v>7530</v>
      </c>
      <c r="C1202">
        <v>0.7</v>
      </c>
      <c r="D1202" t="s">
        <v>7531</v>
      </c>
      <c r="E1202">
        <v>2004</v>
      </c>
      <c r="F1202" t="s">
        <v>25</v>
      </c>
      <c r="G1202" t="s">
        <v>24</v>
      </c>
      <c r="H1202" t="s">
        <v>7532</v>
      </c>
    </row>
    <row r="1203" spans="1:8" x14ac:dyDescent="0.3">
      <c r="A1203" t="s">
        <v>7533</v>
      </c>
      <c r="B1203" t="s">
        <v>7534</v>
      </c>
      <c r="C1203">
        <v>15.1</v>
      </c>
      <c r="D1203" t="s">
        <v>7535</v>
      </c>
      <c r="E1203" t="s">
        <v>2930</v>
      </c>
      <c r="F1203" t="s">
        <v>600</v>
      </c>
      <c r="G1203" t="s">
        <v>2949</v>
      </c>
      <c r="H1203" t="s">
        <v>7536</v>
      </c>
    </row>
    <row r="1204" spans="1:8" x14ac:dyDescent="0.3">
      <c r="A1204" t="s">
        <v>7537</v>
      </c>
      <c r="B1204" t="s">
        <v>7538</v>
      </c>
      <c r="C1204">
        <v>14.53</v>
      </c>
      <c r="D1204" t="s">
        <v>7539</v>
      </c>
      <c r="E1204" t="s">
        <v>2930</v>
      </c>
      <c r="F1204" t="s">
        <v>600</v>
      </c>
      <c r="G1204" t="s">
        <v>2949</v>
      </c>
      <c r="H1204" t="s">
        <v>7540</v>
      </c>
    </row>
    <row r="1205" spans="1:8" x14ac:dyDescent="0.3">
      <c r="A1205" t="s">
        <v>7541</v>
      </c>
      <c r="B1205" t="s">
        <v>7542</v>
      </c>
      <c r="C1205">
        <v>5.99</v>
      </c>
      <c r="D1205" t="s">
        <v>7543</v>
      </c>
      <c r="E1205">
        <v>2006</v>
      </c>
      <c r="F1205" t="s">
        <v>18</v>
      </c>
      <c r="G1205" t="s">
        <v>17</v>
      </c>
      <c r="H1205" t="s">
        <v>7544</v>
      </c>
    </row>
    <row r="1206" spans="1:8" x14ac:dyDescent="0.3">
      <c r="A1206" t="s">
        <v>7545</v>
      </c>
      <c r="B1206" t="s">
        <v>7546</v>
      </c>
      <c r="C1206">
        <v>1</v>
      </c>
      <c r="D1206" t="s">
        <v>7547</v>
      </c>
      <c r="E1206" t="s">
        <v>2930</v>
      </c>
      <c r="F1206" t="s">
        <v>3022</v>
      </c>
      <c r="G1206" t="s">
        <v>3023</v>
      </c>
      <c r="H1206" t="s">
        <v>7548</v>
      </c>
    </row>
    <row r="1207" spans="1:8" x14ac:dyDescent="0.3">
      <c r="A1207" t="s">
        <v>7549</v>
      </c>
      <c r="B1207" t="s">
        <v>7550</v>
      </c>
      <c r="C1207">
        <v>16.86</v>
      </c>
      <c r="D1207" t="s">
        <v>7551</v>
      </c>
      <c r="E1207">
        <v>1997</v>
      </c>
      <c r="F1207" t="s">
        <v>138</v>
      </c>
      <c r="G1207" t="s">
        <v>3539</v>
      </c>
      <c r="H1207" t="s">
        <v>7552</v>
      </c>
    </row>
    <row r="1208" spans="1:8" x14ac:dyDescent="0.3">
      <c r="A1208" t="s">
        <v>7553</v>
      </c>
      <c r="B1208" t="s">
        <v>7554</v>
      </c>
      <c r="C1208">
        <v>1.58</v>
      </c>
      <c r="D1208" t="s">
        <v>7555</v>
      </c>
      <c r="E1208" t="s">
        <v>2930</v>
      </c>
      <c r="F1208" t="s">
        <v>178</v>
      </c>
      <c r="G1208" t="s">
        <v>2994</v>
      </c>
      <c r="H1208" t="s">
        <v>7556</v>
      </c>
    </row>
    <row r="1209" spans="1:8" x14ac:dyDescent="0.3">
      <c r="A1209" t="s">
        <v>7557</v>
      </c>
      <c r="B1209" t="s">
        <v>7558</v>
      </c>
      <c r="C1209">
        <v>43.01</v>
      </c>
      <c r="D1209" t="s">
        <v>7559</v>
      </c>
      <c r="E1209" t="s">
        <v>2930</v>
      </c>
      <c r="F1209" t="s">
        <v>3022</v>
      </c>
      <c r="G1209" t="s">
        <v>3023</v>
      </c>
      <c r="H1209" t="s">
        <v>7560</v>
      </c>
    </row>
    <row r="1210" spans="1:8" x14ac:dyDescent="0.3">
      <c r="A1210" t="s">
        <v>7561</v>
      </c>
      <c r="B1210" t="s">
        <v>7562</v>
      </c>
      <c r="C1210">
        <v>84.89</v>
      </c>
      <c r="D1210" t="s">
        <v>6788</v>
      </c>
      <c r="E1210">
        <v>2013</v>
      </c>
      <c r="F1210" t="s">
        <v>25</v>
      </c>
      <c r="G1210" t="s">
        <v>24</v>
      </c>
      <c r="H1210" t="s">
        <v>7563</v>
      </c>
    </row>
    <row r="1211" spans="1:8" x14ac:dyDescent="0.3">
      <c r="A1211" t="s">
        <v>7564</v>
      </c>
      <c r="B1211" t="s">
        <v>7565</v>
      </c>
      <c r="C1211">
        <v>8.4049999999999994</v>
      </c>
      <c r="D1211" t="s">
        <v>7566</v>
      </c>
      <c r="E1211">
        <v>2014</v>
      </c>
      <c r="F1211" t="s">
        <v>600</v>
      </c>
      <c r="G1211" t="s">
        <v>3506</v>
      </c>
      <c r="H1211" t="s">
        <v>7567</v>
      </c>
    </row>
    <row r="1212" spans="1:8" x14ac:dyDescent="0.3">
      <c r="A1212" t="s">
        <v>7568</v>
      </c>
      <c r="B1212" t="s">
        <v>7569</v>
      </c>
      <c r="C1212">
        <v>3.944</v>
      </c>
      <c r="D1212" t="s">
        <v>7570</v>
      </c>
      <c r="E1212" t="s">
        <v>2930</v>
      </c>
      <c r="F1212" t="s">
        <v>31</v>
      </c>
      <c r="G1212" t="s">
        <v>6241</v>
      </c>
      <c r="H1212" t="s">
        <v>7571</v>
      </c>
    </row>
    <row r="1213" spans="1:8" x14ac:dyDescent="0.3">
      <c r="A1213" t="s">
        <v>7572</v>
      </c>
      <c r="B1213" t="s">
        <v>7573</v>
      </c>
      <c r="C1213">
        <v>22.2</v>
      </c>
      <c r="D1213" t="s">
        <v>7574</v>
      </c>
      <c r="E1213">
        <v>2006</v>
      </c>
      <c r="F1213" t="s">
        <v>2930</v>
      </c>
      <c r="G1213" t="s">
        <v>2930</v>
      </c>
      <c r="H1213" t="s">
        <v>7575</v>
      </c>
    </row>
    <row r="1214" spans="1:8" x14ac:dyDescent="0.3">
      <c r="A1214" t="s">
        <v>7576</v>
      </c>
      <c r="B1214" t="s">
        <v>7577</v>
      </c>
      <c r="C1214">
        <v>11.44</v>
      </c>
      <c r="D1214" t="s">
        <v>7578</v>
      </c>
      <c r="E1214" t="s">
        <v>2930</v>
      </c>
      <c r="F1214" t="s">
        <v>3022</v>
      </c>
      <c r="G1214" t="s">
        <v>3339</v>
      </c>
      <c r="H1214" t="s">
        <v>7579</v>
      </c>
    </row>
    <row r="1215" spans="1:8" x14ac:dyDescent="0.3">
      <c r="A1215" t="s">
        <v>7580</v>
      </c>
      <c r="B1215" t="s">
        <v>7581</v>
      </c>
      <c r="C1215">
        <v>10.87</v>
      </c>
      <c r="D1215" t="s">
        <v>7582</v>
      </c>
      <c r="E1215" t="s">
        <v>2930</v>
      </c>
      <c r="F1215" t="s">
        <v>600</v>
      </c>
      <c r="G1215" t="s">
        <v>2940</v>
      </c>
      <c r="H1215" t="s">
        <v>7583</v>
      </c>
    </row>
    <row r="1216" spans="1:8" x14ac:dyDescent="0.3">
      <c r="A1216" t="s">
        <v>7584</v>
      </c>
      <c r="B1216" t="s">
        <v>7585</v>
      </c>
      <c r="C1216">
        <v>15.365</v>
      </c>
      <c r="D1216" t="s">
        <v>7586</v>
      </c>
      <c r="E1216" t="s">
        <v>2930</v>
      </c>
      <c r="F1216" t="s">
        <v>25</v>
      </c>
      <c r="G1216" t="s">
        <v>62</v>
      </c>
      <c r="H1216" t="s">
        <v>7587</v>
      </c>
    </row>
    <row r="1217" spans="1:8" x14ac:dyDescent="0.3">
      <c r="A1217" t="s">
        <v>7588</v>
      </c>
      <c r="B1217" t="s">
        <v>7589</v>
      </c>
      <c r="C1217">
        <v>12.99</v>
      </c>
      <c r="D1217" t="s">
        <v>7590</v>
      </c>
      <c r="E1217">
        <v>2012</v>
      </c>
      <c r="F1217" t="s">
        <v>600</v>
      </c>
      <c r="G1217" t="s">
        <v>2954</v>
      </c>
      <c r="H1217" t="s">
        <v>7591</v>
      </c>
    </row>
    <row r="1218" spans="1:8" x14ac:dyDescent="0.3">
      <c r="A1218" t="s">
        <v>7592</v>
      </c>
      <c r="B1218" t="s">
        <v>7593</v>
      </c>
      <c r="C1218">
        <v>20.900099999999998</v>
      </c>
      <c r="D1218" t="s">
        <v>7594</v>
      </c>
      <c r="E1218" t="s">
        <v>2930</v>
      </c>
      <c r="F1218" t="s">
        <v>600</v>
      </c>
      <c r="G1218" t="s">
        <v>3621</v>
      </c>
      <c r="H1218" t="s">
        <v>7595</v>
      </c>
    </row>
    <row r="1219" spans="1:8" x14ac:dyDescent="0.3">
      <c r="A1219" t="s">
        <v>7596</v>
      </c>
      <c r="B1219" t="s">
        <v>7597</v>
      </c>
      <c r="C1219">
        <v>1.63</v>
      </c>
      <c r="D1219" t="s">
        <v>7598</v>
      </c>
      <c r="E1219" t="s">
        <v>2930</v>
      </c>
      <c r="F1219" t="s">
        <v>600</v>
      </c>
      <c r="G1219" t="s">
        <v>2949</v>
      </c>
      <c r="H1219" t="s">
        <v>7599</v>
      </c>
    </row>
    <row r="1220" spans="1:8" x14ac:dyDescent="0.3">
      <c r="A1220" t="s">
        <v>7600</v>
      </c>
      <c r="B1220" t="s">
        <v>7601</v>
      </c>
      <c r="C1220">
        <v>29.4</v>
      </c>
      <c r="D1220" t="s">
        <v>7602</v>
      </c>
      <c r="E1220" t="s">
        <v>2930</v>
      </c>
      <c r="F1220" t="s">
        <v>600</v>
      </c>
      <c r="G1220" t="s">
        <v>2949</v>
      </c>
      <c r="H1220" t="s">
        <v>7603</v>
      </c>
    </row>
    <row r="1221" spans="1:8" x14ac:dyDescent="0.3">
      <c r="A1221" t="s">
        <v>7604</v>
      </c>
      <c r="B1221" t="s">
        <v>7605</v>
      </c>
      <c r="C1221">
        <v>46.66</v>
      </c>
      <c r="D1221" t="s">
        <v>7606</v>
      </c>
      <c r="E1221" t="s">
        <v>2930</v>
      </c>
      <c r="F1221" t="s">
        <v>138</v>
      </c>
      <c r="G1221" t="s">
        <v>401</v>
      </c>
      <c r="H1221" t="s">
        <v>7607</v>
      </c>
    </row>
    <row r="1222" spans="1:8" x14ac:dyDescent="0.3">
      <c r="A1222" t="s">
        <v>7608</v>
      </c>
      <c r="B1222" t="s">
        <v>7609</v>
      </c>
      <c r="C1222">
        <v>20.05</v>
      </c>
      <c r="D1222" t="s">
        <v>7610</v>
      </c>
      <c r="E1222" t="s">
        <v>2930</v>
      </c>
      <c r="F1222" t="s">
        <v>600</v>
      </c>
      <c r="G1222" t="s">
        <v>2949</v>
      </c>
      <c r="H1222" t="s">
        <v>7611</v>
      </c>
    </row>
    <row r="1223" spans="1:8" x14ac:dyDescent="0.3">
      <c r="A1223" t="s">
        <v>7612</v>
      </c>
      <c r="B1223" t="s">
        <v>7613</v>
      </c>
      <c r="C1223">
        <v>1.0900000000000001</v>
      </c>
      <c r="D1223" t="s">
        <v>7614</v>
      </c>
      <c r="E1223">
        <v>2006</v>
      </c>
      <c r="F1223" t="s">
        <v>25</v>
      </c>
      <c r="G1223" t="s">
        <v>401</v>
      </c>
      <c r="H1223" t="s">
        <v>7615</v>
      </c>
    </row>
    <row r="1224" spans="1:8" x14ac:dyDescent="0.3">
      <c r="A1224" t="s">
        <v>7616</v>
      </c>
      <c r="B1224" t="s">
        <v>7617</v>
      </c>
      <c r="C1224">
        <v>1.1783999999999999</v>
      </c>
      <c r="D1224" t="s">
        <v>7618</v>
      </c>
      <c r="E1224" t="s">
        <v>2930</v>
      </c>
      <c r="F1224" t="s">
        <v>18</v>
      </c>
      <c r="G1224" t="s">
        <v>53</v>
      </c>
      <c r="H1224" t="s">
        <v>7619</v>
      </c>
    </row>
    <row r="1225" spans="1:8" x14ac:dyDescent="0.3">
      <c r="A1225" t="s">
        <v>7620</v>
      </c>
      <c r="B1225" t="s">
        <v>7621</v>
      </c>
      <c r="C1225">
        <v>11.44</v>
      </c>
      <c r="D1225" t="s">
        <v>7622</v>
      </c>
      <c r="E1225">
        <v>1995</v>
      </c>
      <c r="F1225" t="s">
        <v>138</v>
      </c>
      <c r="G1225" t="s">
        <v>308</v>
      </c>
      <c r="H1225" t="s">
        <v>7623</v>
      </c>
    </row>
    <row r="1226" spans="1:8" x14ac:dyDescent="0.3">
      <c r="A1226" t="s">
        <v>7624</v>
      </c>
      <c r="B1226" t="s">
        <v>7625</v>
      </c>
      <c r="C1226">
        <v>7.9</v>
      </c>
      <c r="D1226" t="s">
        <v>7626</v>
      </c>
      <c r="E1226">
        <v>1995</v>
      </c>
      <c r="F1226" t="s">
        <v>18</v>
      </c>
      <c r="G1226" t="s">
        <v>1000</v>
      </c>
      <c r="H1226" t="s">
        <v>7627</v>
      </c>
    </row>
    <row r="1227" spans="1:8" x14ac:dyDescent="0.3">
      <c r="A1227" t="s">
        <v>7628</v>
      </c>
      <c r="B1227" t="s">
        <v>7629</v>
      </c>
      <c r="C1227" t="s">
        <v>2930</v>
      </c>
      <c r="D1227" t="s">
        <v>2930</v>
      </c>
      <c r="E1227" t="s">
        <v>2930</v>
      </c>
      <c r="F1227" t="s">
        <v>2930</v>
      </c>
      <c r="G1227" t="s">
        <v>2930</v>
      </c>
      <c r="H1227" t="s">
        <v>7630</v>
      </c>
    </row>
    <row r="1228" spans="1:8" x14ac:dyDescent="0.3">
      <c r="A1228" t="s">
        <v>7631</v>
      </c>
      <c r="B1228" t="s">
        <v>7632</v>
      </c>
      <c r="C1228">
        <v>3.19</v>
      </c>
      <c r="D1228" t="s">
        <v>7633</v>
      </c>
      <c r="E1228" t="s">
        <v>2930</v>
      </c>
      <c r="F1228" t="s">
        <v>600</v>
      </c>
      <c r="G1228" t="s">
        <v>7634</v>
      </c>
      <c r="H1228" t="s">
        <v>7635</v>
      </c>
    </row>
    <row r="1229" spans="1:8" x14ac:dyDescent="0.3">
      <c r="A1229" t="s">
        <v>7636</v>
      </c>
      <c r="B1229" t="s">
        <v>7637</v>
      </c>
      <c r="C1229">
        <v>3.32</v>
      </c>
      <c r="D1229" t="s">
        <v>7638</v>
      </c>
      <c r="E1229" t="s">
        <v>2930</v>
      </c>
      <c r="F1229" t="s">
        <v>25</v>
      </c>
      <c r="G1229" t="s">
        <v>3017</v>
      </c>
      <c r="H1229" t="s">
        <v>7639</v>
      </c>
    </row>
    <row r="1230" spans="1:8" x14ac:dyDescent="0.3">
      <c r="A1230" t="s">
        <v>7640</v>
      </c>
      <c r="B1230" t="s">
        <v>7641</v>
      </c>
      <c r="C1230">
        <v>5.45</v>
      </c>
      <c r="D1230" t="s">
        <v>7642</v>
      </c>
      <c r="E1230">
        <v>2000</v>
      </c>
      <c r="F1230" t="s">
        <v>2930</v>
      </c>
      <c r="G1230" t="s">
        <v>2930</v>
      </c>
      <c r="H1230" t="s">
        <v>7643</v>
      </c>
    </row>
    <row r="1231" spans="1:8" x14ac:dyDescent="0.3">
      <c r="A1231" t="s">
        <v>7644</v>
      </c>
      <c r="B1231" t="s">
        <v>7645</v>
      </c>
      <c r="C1231">
        <v>12.38</v>
      </c>
      <c r="D1231" t="s">
        <v>7646</v>
      </c>
      <c r="E1231">
        <v>2013</v>
      </c>
      <c r="F1231" t="s">
        <v>2930</v>
      </c>
      <c r="G1231" t="s">
        <v>2930</v>
      </c>
      <c r="H1231" t="s">
        <v>7647</v>
      </c>
    </row>
    <row r="1232" spans="1:8" x14ac:dyDescent="0.3">
      <c r="A1232" t="s">
        <v>7644</v>
      </c>
      <c r="B1232" t="s">
        <v>7648</v>
      </c>
      <c r="C1232">
        <v>25.675899999999999</v>
      </c>
      <c r="D1232" t="s">
        <v>2930</v>
      </c>
      <c r="E1232" t="s">
        <v>2930</v>
      </c>
      <c r="F1232" t="s">
        <v>2930</v>
      </c>
      <c r="G1232" t="s">
        <v>2930</v>
      </c>
      <c r="H1232" t="s">
        <v>7649</v>
      </c>
    </row>
    <row r="1233" spans="1:8" x14ac:dyDescent="0.3">
      <c r="A1233" t="s">
        <v>7650</v>
      </c>
      <c r="B1233" t="s">
        <v>7651</v>
      </c>
      <c r="C1233">
        <v>61.83</v>
      </c>
      <c r="D1233" t="s">
        <v>7652</v>
      </c>
      <c r="E1233" t="s">
        <v>2930</v>
      </c>
      <c r="F1233" t="s">
        <v>77</v>
      </c>
      <c r="G1233" t="s">
        <v>76</v>
      </c>
      <c r="H1233" t="s">
        <v>7653</v>
      </c>
    </row>
    <row r="1234" spans="1:8" x14ac:dyDescent="0.3">
      <c r="A1234" t="s">
        <v>7654</v>
      </c>
      <c r="B1234" t="s">
        <v>7655</v>
      </c>
      <c r="C1234">
        <v>18.745000000000001</v>
      </c>
      <c r="D1234" t="s">
        <v>3771</v>
      </c>
      <c r="E1234" t="s">
        <v>2930</v>
      </c>
      <c r="F1234" t="s">
        <v>288</v>
      </c>
      <c r="G1234" t="s">
        <v>409</v>
      </c>
      <c r="H1234" t="s">
        <v>7656</v>
      </c>
    </row>
    <row r="1235" spans="1:8" x14ac:dyDescent="0.3">
      <c r="A1235" t="s">
        <v>7657</v>
      </c>
      <c r="B1235" t="s">
        <v>7658</v>
      </c>
      <c r="C1235">
        <v>26.44</v>
      </c>
      <c r="D1235" t="s">
        <v>7659</v>
      </c>
      <c r="E1235" t="s">
        <v>2930</v>
      </c>
      <c r="F1235" t="s">
        <v>31</v>
      </c>
      <c r="G1235" t="s">
        <v>115</v>
      </c>
      <c r="H1235" t="s">
        <v>7660</v>
      </c>
    </row>
    <row r="1236" spans="1:8" x14ac:dyDescent="0.3">
      <c r="A1236" t="s">
        <v>7661</v>
      </c>
      <c r="B1236" t="s">
        <v>7662</v>
      </c>
      <c r="C1236">
        <v>38.61</v>
      </c>
      <c r="D1236" t="s">
        <v>7663</v>
      </c>
      <c r="E1236" t="s">
        <v>2930</v>
      </c>
      <c r="F1236" t="s">
        <v>293</v>
      </c>
      <c r="G1236" t="s">
        <v>292</v>
      </c>
      <c r="H1236" t="s">
        <v>7664</v>
      </c>
    </row>
    <row r="1237" spans="1:8" x14ac:dyDescent="0.3">
      <c r="A1237" t="s">
        <v>7665</v>
      </c>
      <c r="B1237" t="s">
        <v>7666</v>
      </c>
      <c r="C1237">
        <v>15</v>
      </c>
      <c r="D1237" t="s">
        <v>7667</v>
      </c>
      <c r="E1237" t="s">
        <v>2930</v>
      </c>
      <c r="F1237" t="s">
        <v>600</v>
      </c>
      <c r="G1237" t="s">
        <v>2949</v>
      </c>
      <c r="H1237" t="s">
        <v>7668</v>
      </c>
    </row>
    <row r="1238" spans="1:8" x14ac:dyDescent="0.3">
      <c r="A1238" t="s">
        <v>7669</v>
      </c>
      <c r="B1238" t="s">
        <v>7670</v>
      </c>
      <c r="C1238">
        <v>41.54</v>
      </c>
      <c r="D1238" t="s">
        <v>7671</v>
      </c>
      <c r="E1238">
        <v>2007</v>
      </c>
      <c r="F1238" t="s">
        <v>138</v>
      </c>
      <c r="G1238" t="s">
        <v>5122</v>
      </c>
      <c r="H1238" t="s">
        <v>7672</v>
      </c>
    </row>
    <row r="1239" spans="1:8" x14ac:dyDescent="0.3">
      <c r="A1239" t="s">
        <v>7673</v>
      </c>
      <c r="B1239" t="s">
        <v>7674</v>
      </c>
      <c r="C1239">
        <v>29.62</v>
      </c>
      <c r="D1239" t="s">
        <v>7675</v>
      </c>
      <c r="E1239">
        <v>2013</v>
      </c>
      <c r="F1239" t="s">
        <v>31</v>
      </c>
      <c r="G1239" t="s">
        <v>3128</v>
      </c>
      <c r="H1239" t="s">
        <v>7676</v>
      </c>
    </row>
    <row r="1240" spans="1:8" x14ac:dyDescent="0.3">
      <c r="A1240" t="s">
        <v>7677</v>
      </c>
      <c r="B1240" t="s">
        <v>7678</v>
      </c>
      <c r="C1240">
        <v>7.77</v>
      </c>
      <c r="D1240" t="s">
        <v>7679</v>
      </c>
      <c r="E1240">
        <v>2013</v>
      </c>
      <c r="F1240" t="s">
        <v>600</v>
      </c>
      <c r="G1240" t="s">
        <v>599</v>
      </c>
      <c r="H1240" t="s">
        <v>7680</v>
      </c>
    </row>
    <row r="1241" spans="1:8" x14ac:dyDescent="0.3">
      <c r="A1241" t="s">
        <v>7681</v>
      </c>
      <c r="B1241" t="s">
        <v>7682</v>
      </c>
      <c r="C1241">
        <v>32.69</v>
      </c>
      <c r="D1241" t="s">
        <v>3164</v>
      </c>
      <c r="E1241">
        <v>1983</v>
      </c>
      <c r="F1241" t="s">
        <v>25</v>
      </c>
      <c r="G1241" t="s">
        <v>3488</v>
      </c>
      <c r="H1241" t="s">
        <v>7683</v>
      </c>
    </row>
    <row r="1242" spans="1:8" x14ac:dyDescent="0.3">
      <c r="A1242" t="s">
        <v>7684</v>
      </c>
      <c r="B1242" t="s">
        <v>7685</v>
      </c>
      <c r="C1242">
        <v>19.420000000000002</v>
      </c>
      <c r="D1242" t="s">
        <v>3150</v>
      </c>
      <c r="E1242">
        <v>2014</v>
      </c>
      <c r="F1242" t="s">
        <v>218</v>
      </c>
      <c r="G1242" t="s">
        <v>217</v>
      </c>
      <c r="H1242" t="s">
        <v>7686</v>
      </c>
    </row>
    <row r="1243" spans="1:8" x14ac:dyDescent="0.3">
      <c r="A1243" t="s">
        <v>7687</v>
      </c>
      <c r="B1243" t="s">
        <v>7688</v>
      </c>
      <c r="C1243">
        <v>26.46</v>
      </c>
      <c r="D1243" t="s">
        <v>7689</v>
      </c>
      <c r="E1243">
        <v>2000</v>
      </c>
      <c r="F1243" t="s">
        <v>18</v>
      </c>
      <c r="G1243" t="s">
        <v>106</v>
      </c>
      <c r="H1243" t="s">
        <v>7690</v>
      </c>
    </row>
    <row r="1244" spans="1:8" x14ac:dyDescent="0.3">
      <c r="A1244" t="s">
        <v>7691</v>
      </c>
      <c r="B1244" t="s">
        <v>7692</v>
      </c>
      <c r="C1244">
        <v>21.15</v>
      </c>
      <c r="D1244" t="s">
        <v>7693</v>
      </c>
      <c r="E1244" t="s">
        <v>2930</v>
      </c>
      <c r="F1244" t="s">
        <v>25</v>
      </c>
      <c r="G1244" t="s">
        <v>3488</v>
      </c>
      <c r="H1244" t="s">
        <v>7694</v>
      </c>
    </row>
    <row r="1245" spans="1:8" x14ac:dyDescent="0.3">
      <c r="A1245" t="s">
        <v>7695</v>
      </c>
      <c r="B1245" t="s">
        <v>7696</v>
      </c>
      <c r="C1245">
        <v>25.49</v>
      </c>
      <c r="D1245" t="s">
        <v>7697</v>
      </c>
      <c r="E1245">
        <v>1986</v>
      </c>
      <c r="F1245" t="s">
        <v>288</v>
      </c>
      <c r="G1245" t="s">
        <v>3755</v>
      </c>
      <c r="H1245" t="s">
        <v>7698</v>
      </c>
    </row>
    <row r="1246" spans="1:8" x14ac:dyDescent="0.3">
      <c r="A1246" t="s">
        <v>7699</v>
      </c>
      <c r="B1246" t="s">
        <v>7700</v>
      </c>
      <c r="C1246">
        <v>29.45</v>
      </c>
      <c r="D1246" t="s">
        <v>7701</v>
      </c>
      <c r="E1246" t="s">
        <v>2930</v>
      </c>
      <c r="F1246" t="s">
        <v>600</v>
      </c>
      <c r="G1246" t="s">
        <v>2949</v>
      </c>
      <c r="H1246" t="s">
        <v>7702</v>
      </c>
    </row>
    <row r="1247" spans="1:8" x14ac:dyDescent="0.3">
      <c r="A1247" t="s">
        <v>7703</v>
      </c>
      <c r="B1247" t="s">
        <v>7704</v>
      </c>
      <c r="C1247">
        <v>89.49</v>
      </c>
      <c r="D1247" t="s">
        <v>3111</v>
      </c>
      <c r="E1247" t="s">
        <v>2930</v>
      </c>
      <c r="F1247" t="s">
        <v>25</v>
      </c>
      <c r="G1247" t="s">
        <v>3017</v>
      </c>
      <c r="H1247" t="s">
        <v>7705</v>
      </c>
    </row>
    <row r="1248" spans="1:8" x14ac:dyDescent="0.3">
      <c r="A1248" t="s">
        <v>7706</v>
      </c>
      <c r="B1248" t="s">
        <v>7707</v>
      </c>
      <c r="C1248">
        <v>6.83</v>
      </c>
      <c r="D1248" t="s">
        <v>7708</v>
      </c>
      <c r="E1248">
        <v>2013</v>
      </c>
      <c r="F1248" t="s">
        <v>25</v>
      </c>
      <c r="G1248" t="s">
        <v>24</v>
      </c>
      <c r="H1248" t="s">
        <v>7709</v>
      </c>
    </row>
    <row r="1249" spans="1:8" x14ac:dyDescent="0.3">
      <c r="A1249" t="s">
        <v>7710</v>
      </c>
      <c r="B1249" t="s">
        <v>7711</v>
      </c>
      <c r="C1249">
        <v>23.21</v>
      </c>
      <c r="D1249" t="s">
        <v>7712</v>
      </c>
      <c r="E1249">
        <v>1999</v>
      </c>
      <c r="F1249" t="s">
        <v>18</v>
      </c>
      <c r="G1249" t="s">
        <v>131</v>
      </c>
      <c r="H1249" t="s">
        <v>7713</v>
      </c>
    </row>
    <row r="1250" spans="1:8" x14ac:dyDescent="0.3">
      <c r="A1250" t="s">
        <v>7714</v>
      </c>
      <c r="B1250" t="s">
        <v>7715</v>
      </c>
      <c r="C1250">
        <v>77.56</v>
      </c>
      <c r="D1250" t="s">
        <v>4003</v>
      </c>
      <c r="E1250" t="s">
        <v>2930</v>
      </c>
      <c r="F1250" t="s">
        <v>293</v>
      </c>
      <c r="G1250" t="s">
        <v>82</v>
      </c>
      <c r="H1250" t="s">
        <v>7716</v>
      </c>
    </row>
    <row r="1251" spans="1:8" x14ac:dyDescent="0.3">
      <c r="A1251" t="s">
        <v>7717</v>
      </c>
      <c r="B1251" t="s">
        <v>7718</v>
      </c>
      <c r="C1251">
        <v>1.7856000000000001</v>
      </c>
      <c r="D1251" t="s">
        <v>7719</v>
      </c>
      <c r="E1251" t="s">
        <v>2930</v>
      </c>
      <c r="F1251" t="s">
        <v>31</v>
      </c>
      <c r="G1251" t="s">
        <v>3389</v>
      </c>
      <c r="H1251" t="s">
        <v>7720</v>
      </c>
    </row>
    <row r="1252" spans="1:8" x14ac:dyDescent="0.3">
      <c r="A1252" t="s">
        <v>7721</v>
      </c>
      <c r="B1252" t="s">
        <v>7722</v>
      </c>
      <c r="C1252">
        <v>12.67</v>
      </c>
      <c r="D1252" t="s">
        <v>7723</v>
      </c>
      <c r="E1252" t="s">
        <v>2930</v>
      </c>
      <c r="F1252" t="s">
        <v>31</v>
      </c>
      <c r="G1252" t="s">
        <v>30</v>
      </c>
      <c r="H1252" t="s">
        <v>7724</v>
      </c>
    </row>
    <row r="1253" spans="1:8" x14ac:dyDescent="0.3">
      <c r="A1253" t="s">
        <v>7725</v>
      </c>
      <c r="B1253" t="s">
        <v>7726</v>
      </c>
      <c r="C1253">
        <v>22.650500000000001</v>
      </c>
      <c r="D1253" t="s">
        <v>7727</v>
      </c>
      <c r="E1253" t="s">
        <v>2930</v>
      </c>
      <c r="F1253" t="s">
        <v>600</v>
      </c>
      <c r="G1253" t="s">
        <v>5966</v>
      </c>
      <c r="H1253" t="s">
        <v>7728</v>
      </c>
    </row>
    <row r="1254" spans="1:8" x14ac:dyDescent="0.3">
      <c r="A1254" t="s">
        <v>7729</v>
      </c>
      <c r="B1254" t="s">
        <v>7730</v>
      </c>
      <c r="C1254">
        <v>10.039999999999999</v>
      </c>
      <c r="D1254" t="s">
        <v>7731</v>
      </c>
      <c r="E1254">
        <v>2014</v>
      </c>
      <c r="F1254" t="s">
        <v>138</v>
      </c>
      <c r="G1254" t="s">
        <v>3897</v>
      </c>
      <c r="H1254" t="s">
        <v>7732</v>
      </c>
    </row>
    <row r="1255" spans="1:8" x14ac:dyDescent="0.3">
      <c r="A1255" t="s">
        <v>7729</v>
      </c>
      <c r="B1255" t="s">
        <v>7733</v>
      </c>
      <c r="C1255">
        <v>11.64</v>
      </c>
      <c r="D1255" t="s">
        <v>7734</v>
      </c>
      <c r="E1255">
        <v>2014</v>
      </c>
      <c r="F1255" t="s">
        <v>600</v>
      </c>
      <c r="G1255" t="s">
        <v>5966</v>
      </c>
      <c r="H1255" t="s">
        <v>7735</v>
      </c>
    </row>
    <row r="1256" spans="1:8" x14ac:dyDescent="0.3">
      <c r="A1256" t="s">
        <v>7729</v>
      </c>
      <c r="B1256" t="s">
        <v>7736</v>
      </c>
      <c r="C1256">
        <v>0.71</v>
      </c>
      <c r="D1256" t="s">
        <v>2930</v>
      </c>
      <c r="E1256">
        <v>2014</v>
      </c>
      <c r="F1256" t="s">
        <v>138</v>
      </c>
      <c r="G1256" t="s">
        <v>3897</v>
      </c>
      <c r="H1256" t="s">
        <v>7737</v>
      </c>
    </row>
    <row r="1257" spans="1:8" x14ac:dyDescent="0.3">
      <c r="A1257" t="s">
        <v>637</v>
      </c>
      <c r="B1257" t="s">
        <v>7738</v>
      </c>
      <c r="C1257">
        <v>142.55000000000001</v>
      </c>
      <c r="D1257" t="s">
        <v>7739</v>
      </c>
      <c r="E1257">
        <v>1995</v>
      </c>
      <c r="F1257" t="s">
        <v>25</v>
      </c>
      <c r="G1257" t="s">
        <v>639</v>
      </c>
      <c r="H1257" t="s">
        <v>7740</v>
      </c>
    </row>
    <row r="1258" spans="1:8" x14ac:dyDescent="0.3">
      <c r="A1258" t="s">
        <v>7741</v>
      </c>
      <c r="B1258" t="s">
        <v>7742</v>
      </c>
      <c r="C1258">
        <v>0.86009999999999998</v>
      </c>
      <c r="D1258" t="s">
        <v>7743</v>
      </c>
      <c r="E1258">
        <v>2005</v>
      </c>
      <c r="F1258" t="s">
        <v>3022</v>
      </c>
      <c r="G1258" t="s">
        <v>3023</v>
      </c>
      <c r="H1258" t="s">
        <v>7744</v>
      </c>
    </row>
    <row r="1259" spans="1:8" x14ac:dyDescent="0.3">
      <c r="A1259" t="s">
        <v>7745</v>
      </c>
      <c r="B1259" t="s">
        <v>7746</v>
      </c>
      <c r="C1259">
        <v>8.64</v>
      </c>
      <c r="D1259" t="s">
        <v>7747</v>
      </c>
      <c r="E1259" t="s">
        <v>2930</v>
      </c>
      <c r="F1259" t="s">
        <v>600</v>
      </c>
      <c r="G1259" t="s">
        <v>2949</v>
      </c>
      <c r="H1259" t="s">
        <v>7748</v>
      </c>
    </row>
    <row r="1260" spans="1:8" x14ac:dyDescent="0.3">
      <c r="A1260" t="s">
        <v>7749</v>
      </c>
      <c r="B1260" t="s">
        <v>7750</v>
      </c>
      <c r="C1260">
        <v>16.29</v>
      </c>
      <c r="D1260" t="s">
        <v>7751</v>
      </c>
      <c r="E1260" t="s">
        <v>2930</v>
      </c>
      <c r="F1260" t="s">
        <v>600</v>
      </c>
      <c r="G1260" t="s">
        <v>3621</v>
      </c>
      <c r="H1260" t="s">
        <v>7752</v>
      </c>
    </row>
    <row r="1261" spans="1:8" x14ac:dyDescent="0.3">
      <c r="A1261" t="s">
        <v>7753</v>
      </c>
      <c r="B1261" t="s">
        <v>7754</v>
      </c>
      <c r="C1261">
        <v>25.11</v>
      </c>
      <c r="D1261" t="s">
        <v>7755</v>
      </c>
      <c r="E1261" t="s">
        <v>2930</v>
      </c>
      <c r="F1261" t="s">
        <v>600</v>
      </c>
      <c r="G1261" t="s">
        <v>2954</v>
      </c>
      <c r="H1261" t="s">
        <v>7756</v>
      </c>
    </row>
    <row r="1262" spans="1:8" x14ac:dyDescent="0.3">
      <c r="A1262" t="s">
        <v>7757</v>
      </c>
      <c r="B1262" t="s">
        <v>7758</v>
      </c>
      <c r="C1262">
        <v>7.87</v>
      </c>
      <c r="D1262" t="s">
        <v>7759</v>
      </c>
      <c r="E1262" t="s">
        <v>2930</v>
      </c>
      <c r="F1262" t="s">
        <v>600</v>
      </c>
      <c r="G1262" t="s">
        <v>2949</v>
      </c>
      <c r="H1262" t="s">
        <v>7760</v>
      </c>
    </row>
    <row r="1263" spans="1:8" x14ac:dyDescent="0.3">
      <c r="A1263" t="s">
        <v>7761</v>
      </c>
      <c r="B1263" t="s">
        <v>7762</v>
      </c>
      <c r="C1263">
        <v>12.5</v>
      </c>
      <c r="D1263" t="s">
        <v>7763</v>
      </c>
      <c r="E1263">
        <v>2008</v>
      </c>
      <c r="F1263" t="s">
        <v>178</v>
      </c>
      <c r="G1263" t="s">
        <v>218</v>
      </c>
      <c r="H1263" t="s">
        <v>7764</v>
      </c>
    </row>
    <row r="1264" spans="1:8" x14ac:dyDescent="0.3">
      <c r="A1264" t="s">
        <v>7765</v>
      </c>
      <c r="B1264" t="s">
        <v>7766</v>
      </c>
      <c r="C1264">
        <v>31.36</v>
      </c>
      <c r="D1264" t="s">
        <v>3605</v>
      </c>
      <c r="E1264" t="s">
        <v>2930</v>
      </c>
      <c r="F1264" t="s">
        <v>293</v>
      </c>
      <c r="G1264" t="s">
        <v>3128</v>
      </c>
      <c r="H1264" t="s">
        <v>7767</v>
      </c>
    </row>
    <row r="1265" spans="1:8" x14ac:dyDescent="0.3">
      <c r="A1265" t="s">
        <v>7768</v>
      </c>
      <c r="B1265" t="s">
        <v>7769</v>
      </c>
      <c r="C1265">
        <v>11.07</v>
      </c>
      <c r="D1265" t="s">
        <v>7770</v>
      </c>
      <c r="E1265" t="s">
        <v>2930</v>
      </c>
      <c r="F1265" t="s">
        <v>25</v>
      </c>
      <c r="G1265" t="s">
        <v>24</v>
      </c>
      <c r="H1265" t="s">
        <v>7771</v>
      </c>
    </row>
    <row r="1266" spans="1:8" x14ac:dyDescent="0.3">
      <c r="A1266" t="s">
        <v>7772</v>
      </c>
      <c r="B1266" t="s">
        <v>7773</v>
      </c>
      <c r="C1266">
        <v>21.14</v>
      </c>
      <c r="D1266" t="s">
        <v>7774</v>
      </c>
      <c r="E1266">
        <v>1997</v>
      </c>
      <c r="F1266" t="s">
        <v>25</v>
      </c>
      <c r="G1266" t="s">
        <v>62</v>
      </c>
      <c r="H1266" t="s">
        <v>7775</v>
      </c>
    </row>
    <row r="1267" spans="1:8" x14ac:dyDescent="0.3">
      <c r="A1267" t="s">
        <v>7776</v>
      </c>
      <c r="B1267" t="s">
        <v>7777</v>
      </c>
      <c r="C1267">
        <v>14.84</v>
      </c>
      <c r="D1267" t="s">
        <v>7778</v>
      </c>
      <c r="E1267" t="s">
        <v>2930</v>
      </c>
      <c r="F1267" t="s">
        <v>600</v>
      </c>
      <c r="G1267" t="s">
        <v>2954</v>
      </c>
      <c r="H1267" t="s">
        <v>7779</v>
      </c>
    </row>
    <row r="1268" spans="1:8" x14ac:dyDescent="0.3">
      <c r="A1268" t="s">
        <v>7780</v>
      </c>
      <c r="B1268" t="s">
        <v>7781</v>
      </c>
      <c r="C1268">
        <v>10.199999999999999</v>
      </c>
      <c r="D1268" t="s">
        <v>7782</v>
      </c>
      <c r="E1268">
        <v>2013</v>
      </c>
      <c r="F1268" t="s">
        <v>600</v>
      </c>
      <c r="G1268" t="s">
        <v>5966</v>
      </c>
      <c r="H1268" t="s">
        <v>7783</v>
      </c>
    </row>
    <row r="1269" spans="1:8" x14ac:dyDescent="0.3">
      <c r="A1269" t="s">
        <v>7784</v>
      </c>
      <c r="B1269" t="s">
        <v>7785</v>
      </c>
      <c r="C1269">
        <v>49.06</v>
      </c>
      <c r="D1269" t="s">
        <v>7786</v>
      </c>
      <c r="E1269">
        <v>1996</v>
      </c>
      <c r="F1269" t="s">
        <v>31</v>
      </c>
      <c r="G1269" t="s">
        <v>71</v>
      </c>
      <c r="H1269" t="s">
        <v>7787</v>
      </c>
    </row>
    <row r="1270" spans="1:8" x14ac:dyDescent="0.3">
      <c r="A1270" t="s">
        <v>7788</v>
      </c>
      <c r="B1270" t="s">
        <v>7789</v>
      </c>
      <c r="C1270">
        <v>5.38</v>
      </c>
      <c r="D1270" t="s">
        <v>7790</v>
      </c>
      <c r="E1270" t="s">
        <v>2930</v>
      </c>
      <c r="F1270" t="s">
        <v>218</v>
      </c>
      <c r="G1270" t="s">
        <v>308</v>
      </c>
      <c r="H1270" t="s">
        <v>7791</v>
      </c>
    </row>
    <row r="1271" spans="1:8" x14ac:dyDescent="0.3">
      <c r="A1271" t="s">
        <v>7792</v>
      </c>
      <c r="B1271" t="s">
        <v>7793</v>
      </c>
      <c r="C1271">
        <v>3.4630000000000001</v>
      </c>
      <c r="D1271" t="s">
        <v>7794</v>
      </c>
      <c r="E1271" t="s">
        <v>2930</v>
      </c>
      <c r="F1271" t="s">
        <v>138</v>
      </c>
      <c r="G1271" t="s">
        <v>3539</v>
      </c>
      <c r="H1271" t="s">
        <v>7795</v>
      </c>
    </row>
    <row r="1272" spans="1:8" x14ac:dyDescent="0.3">
      <c r="A1272" t="s">
        <v>7796</v>
      </c>
      <c r="B1272" t="s">
        <v>7797</v>
      </c>
      <c r="C1272">
        <v>7.75</v>
      </c>
      <c r="D1272" t="s">
        <v>5572</v>
      </c>
      <c r="E1272">
        <v>2006</v>
      </c>
      <c r="F1272" t="s">
        <v>18</v>
      </c>
      <c r="G1272" t="s">
        <v>53</v>
      </c>
      <c r="H1272" t="s">
        <v>7798</v>
      </c>
    </row>
    <row r="1273" spans="1:8" x14ac:dyDescent="0.3">
      <c r="A1273" t="s">
        <v>7799</v>
      </c>
      <c r="B1273" t="s">
        <v>7800</v>
      </c>
      <c r="C1273">
        <v>100.75</v>
      </c>
      <c r="D1273" t="s">
        <v>7801</v>
      </c>
      <c r="E1273" t="s">
        <v>2930</v>
      </c>
      <c r="F1273" t="s">
        <v>2930</v>
      </c>
      <c r="G1273" t="s">
        <v>2930</v>
      </c>
      <c r="H1273" t="s">
        <v>7802</v>
      </c>
    </row>
    <row r="1274" spans="1:8" x14ac:dyDescent="0.3">
      <c r="A1274" t="s">
        <v>7803</v>
      </c>
      <c r="B1274" t="s">
        <v>7804</v>
      </c>
      <c r="C1274">
        <v>9.6</v>
      </c>
      <c r="D1274" t="s">
        <v>7805</v>
      </c>
      <c r="E1274">
        <v>2014</v>
      </c>
      <c r="F1274" t="s">
        <v>25</v>
      </c>
      <c r="G1274" t="s">
        <v>401</v>
      </c>
      <c r="H1274" t="s">
        <v>7806</v>
      </c>
    </row>
    <row r="1275" spans="1:8" x14ac:dyDescent="0.3">
      <c r="A1275" t="s">
        <v>7807</v>
      </c>
      <c r="B1275" t="s">
        <v>7808</v>
      </c>
      <c r="C1275">
        <v>12.028600000000001</v>
      </c>
      <c r="D1275" t="s">
        <v>7809</v>
      </c>
      <c r="E1275" t="s">
        <v>2930</v>
      </c>
      <c r="F1275" t="s">
        <v>600</v>
      </c>
      <c r="G1275" t="s">
        <v>2954</v>
      </c>
      <c r="H1275" t="s">
        <v>7810</v>
      </c>
    </row>
    <row r="1276" spans="1:8" x14ac:dyDescent="0.3">
      <c r="A1276" t="s">
        <v>7811</v>
      </c>
      <c r="B1276" t="s">
        <v>7812</v>
      </c>
      <c r="C1276">
        <v>19.100000000000001</v>
      </c>
      <c r="D1276" t="s">
        <v>5787</v>
      </c>
      <c r="E1276">
        <v>1992</v>
      </c>
      <c r="F1276" t="s">
        <v>218</v>
      </c>
      <c r="G1276" t="s">
        <v>217</v>
      </c>
      <c r="H1276" t="s">
        <v>7813</v>
      </c>
    </row>
    <row r="1277" spans="1:8" x14ac:dyDescent="0.3">
      <c r="A1277" t="s">
        <v>7814</v>
      </c>
      <c r="B1277" t="s">
        <v>7815</v>
      </c>
      <c r="C1277">
        <v>18.93</v>
      </c>
      <c r="D1277" t="s">
        <v>3397</v>
      </c>
      <c r="E1277" t="s">
        <v>2930</v>
      </c>
      <c r="F1277" t="s">
        <v>3022</v>
      </c>
      <c r="G1277" t="s">
        <v>308</v>
      </c>
      <c r="H1277" t="s">
        <v>7816</v>
      </c>
    </row>
    <row r="1278" spans="1:8" x14ac:dyDescent="0.3">
      <c r="A1278" t="s">
        <v>7817</v>
      </c>
      <c r="B1278" t="s">
        <v>7818</v>
      </c>
      <c r="C1278">
        <v>31.734999999999999</v>
      </c>
      <c r="D1278" t="s">
        <v>7819</v>
      </c>
      <c r="E1278">
        <v>1990</v>
      </c>
      <c r="F1278" t="s">
        <v>25</v>
      </c>
      <c r="G1278" t="s">
        <v>3530</v>
      </c>
      <c r="H1278" t="s">
        <v>7820</v>
      </c>
    </row>
    <row r="1279" spans="1:8" x14ac:dyDescent="0.3">
      <c r="A1279" t="s">
        <v>7821</v>
      </c>
      <c r="B1279" t="s">
        <v>7822</v>
      </c>
      <c r="C1279">
        <v>21.06</v>
      </c>
      <c r="D1279" t="s">
        <v>7823</v>
      </c>
      <c r="E1279" t="s">
        <v>2930</v>
      </c>
      <c r="F1279" t="s">
        <v>600</v>
      </c>
      <c r="G1279" t="s">
        <v>3621</v>
      </c>
      <c r="H1279" t="s">
        <v>7824</v>
      </c>
    </row>
    <row r="1280" spans="1:8" x14ac:dyDescent="0.3">
      <c r="A1280" t="s">
        <v>7825</v>
      </c>
      <c r="B1280" t="s">
        <v>7826</v>
      </c>
      <c r="C1280">
        <v>31.57</v>
      </c>
      <c r="D1280" t="s">
        <v>7827</v>
      </c>
      <c r="E1280">
        <v>2006</v>
      </c>
      <c r="F1280" t="s">
        <v>600</v>
      </c>
      <c r="G1280" t="s">
        <v>2949</v>
      </c>
      <c r="H1280" t="s">
        <v>7828</v>
      </c>
    </row>
    <row r="1281" spans="1:8" x14ac:dyDescent="0.3">
      <c r="A1281" t="s">
        <v>7829</v>
      </c>
      <c r="B1281" t="s">
        <v>7830</v>
      </c>
      <c r="C1281">
        <v>19.690000000000001</v>
      </c>
      <c r="D1281" t="s">
        <v>7831</v>
      </c>
      <c r="E1281" t="s">
        <v>2930</v>
      </c>
      <c r="F1281" t="s">
        <v>600</v>
      </c>
      <c r="G1281" t="s">
        <v>2954</v>
      </c>
      <c r="H1281" t="s">
        <v>7832</v>
      </c>
    </row>
    <row r="1282" spans="1:8" x14ac:dyDescent="0.3">
      <c r="A1282" t="s">
        <v>7833</v>
      </c>
      <c r="B1282" t="s">
        <v>7834</v>
      </c>
      <c r="C1282">
        <v>16.760000000000002</v>
      </c>
      <c r="D1282" t="s">
        <v>7835</v>
      </c>
      <c r="E1282">
        <v>2012</v>
      </c>
      <c r="F1282" t="s">
        <v>600</v>
      </c>
      <c r="G1282" t="s">
        <v>3451</v>
      </c>
      <c r="H1282" t="s">
        <v>7836</v>
      </c>
    </row>
    <row r="1283" spans="1:8" x14ac:dyDescent="0.3">
      <c r="A1283" t="s">
        <v>7837</v>
      </c>
      <c r="B1283" t="s">
        <v>7838</v>
      </c>
      <c r="C1283">
        <v>30.984999999999999</v>
      </c>
      <c r="D1283" t="s">
        <v>7429</v>
      </c>
      <c r="E1283">
        <v>2011</v>
      </c>
      <c r="F1283" t="s">
        <v>18</v>
      </c>
      <c r="G1283" t="s">
        <v>44</v>
      </c>
      <c r="H1283" t="s">
        <v>7839</v>
      </c>
    </row>
    <row r="1284" spans="1:8" x14ac:dyDescent="0.3">
      <c r="A1284" t="s">
        <v>7840</v>
      </c>
      <c r="B1284" t="s">
        <v>7841</v>
      </c>
      <c r="C1284">
        <v>29</v>
      </c>
      <c r="D1284" t="s">
        <v>3072</v>
      </c>
      <c r="E1284" t="s">
        <v>2930</v>
      </c>
      <c r="F1284" t="s">
        <v>31</v>
      </c>
      <c r="G1284" t="s">
        <v>154</v>
      </c>
      <c r="H1284" t="s">
        <v>7842</v>
      </c>
    </row>
    <row r="1285" spans="1:8" x14ac:dyDescent="0.3">
      <c r="A1285" t="s">
        <v>7843</v>
      </c>
      <c r="B1285" t="s">
        <v>7844</v>
      </c>
      <c r="C1285">
        <v>17.2</v>
      </c>
      <c r="D1285" t="s">
        <v>7845</v>
      </c>
      <c r="E1285">
        <v>2012</v>
      </c>
      <c r="F1285" t="s">
        <v>600</v>
      </c>
      <c r="G1285" t="s">
        <v>3621</v>
      </c>
      <c r="H1285" t="s">
        <v>7846</v>
      </c>
    </row>
    <row r="1286" spans="1:8" x14ac:dyDescent="0.3">
      <c r="A1286" t="s">
        <v>7847</v>
      </c>
      <c r="B1286" t="s">
        <v>7848</v>
      </c>
      <c r="C1286">
        <v>16.010000000000002</v>
      </c>
      <c r="D1286" t="s">
        <v>7849</v>
      </c>
      <c r="E1286">
        <v>2012</v>
      </c>
      <c r="F1286" t="s">
        <v>600</v>
      </c>
      <c r="G1286" t="s">
        <v>2954</v>
      </c>
      <c r="H1286" t="s">
        <v>7850</v>
      </c>
    </row>
    <row r="1287" spans="1:8" x14ac:dyDescent="0.3">
      <c r="A1287" t="s">
        <v>7851</v>
      </c>
      <c r="B1287" t="s">
        <v>7852</v>
      </c>
      <c r="C1287">
        <v>8.01</v>
      </c>
      <c r="D1287" t="s">
        <v>7853</v>
      </c>
      <c r="E1287" t="s">
        <v>2930</v>
      </c>
      <c r="F1287" t="s">
        <v>116</v>
      </c>
      <c r="G1287" t="s">
        <v>115</v>
      </c>
      <c r="H1287" t="s">
        <v>7854</v>
      </c>
    </row>
    <row r="1288" spans="1:8" x14ac:dyDescent="0.3">
      <c r="A1288" t="s">
        <v>7855</v>
      </c>
      <c r="B1288" t="s">
        <v>7856</v>
      </c>
      <c r="C1288">
        <v>18.5</v>
      </c>
      <c r="D1288" t="s">
        <v>7857</v>
      </c>
      <c r="E1288" t="s">
        <v>2930</v>
      </c>
      <c r="F1288" t="s">
        <v>293</v>
      </c>
      <c r="G1288" t="s">
        <v>82</v>
      </c>
      <c r="H1288" t="s">
        <v>7858</v>
      </c>
    </row>
    <row r="1289" spans="1:8" x14ac:dyDescent="0.3">
      <c r="A1289" t="s">
        <v>7859</v>
      </c>
      <c r="B1289" t="s">
        <v>7860</v>
      </c>
      <c r="C1289">
        <v>13.07</v>
      </c>
      <c r="D1289" t="s">
        <v>5458</v>
      </c>
      <c r="E1289" t="s">
        <v>2930</v>
      </c>
      <c r="F1289" t="s">
        <v>600</v>
      </c>
      <c r="G1289" t="s">
        <v>2949</v>
      </c>
      <c r="H1289" t="s">
        <v>7861</v>
      </c>
    </row>
    <row r="1290" spans="1:8" x14ac:dyDescent="0.3">
      <c r="A1290" t="s">
        <v>7862</v>
      </c>
      <c r="B1290" t="s">
        <v>7863</v>
      </c>
      <c r="C1290">
        <v>22.44</v>
      </c>
      <c r="D1290" t="s">
        <v>7864</v>
      </c>
      <c r="E1290" t="s">
        <v>2930</v>
      </c>
      <c r="F1290" t="s">
        <v>600</v>
      </c>
      <c r="G1290" t="s">
        <v>2949</v>
      </c>
      <c r="H1290" t="s">
        <v>7865</v>
      </c>
    </row>
    <row r="1291" spans="1:8" x14ac:dyDescent="0.3">
      <c r="A1291" t="s">
        <v>7866</v>
      </c>
      <c r="B1291" t="s">
        <v>7867</v>
      </c>
      <c r="C1291">
        <v>18.53</v>
      </c>
      <c r="D1291" t="s">
        <v>4003</v>
      </c>
      <c r="E1291">
        <v>2011</v>
      </c>
      <c r="F1291" t="s">
        <v>25</v>
      </c>
      <c r="G1291" t="s">
        <v>24</v>
      </c>
      <c r="H1291" t="s">
        <v>7868</v>
      </c>
    </row>
    <row r="1292" spans="1:8" x14ac:dyDescent="0.3">
      <c r="A1292" t="s">
        <v>7869</v>
      </c>
      <c r="B1292" t="s">
        <v>7870</v>
      </c>
      <c r="C1292">
        <v>14.03</v>
      </c>
      <c r="D1292" t="s">
        <v>7871</v>
      </c>
      <c r="E1292">
        <v>2010</v>
      </c>
      <c r="F1292" t="s">
        <v>2930</v>
      </c>
      <c r="G1292" t="s">
        <v>2930</v>
      </c>
      <c r="H1292" t="s">
        <v>7872</v>
      </c>
    </row>
    <row r="1293" spans="1:8" x14ac:dyDescent="0.3">
      <c r="A1293" t="s">
        <v>7873</v>
      </c>
      <c r="B1293" t="s">
        <v>7874</v>
      </c>
      <c r="C1293">
        <v>13.49</v>
      </c>
      <c r="D1293" t="s">
        <v>7875</v>
      </c>
      <c r="E1293">
        <v>2007</v>
      </c>
      <c r="F1293" t="s">
        <v>138</v>
      </c>
      <c r="G1293" t="s">
        <v>3539</v>
      </c>
      <c r="H1293" t="s">
        <v>7876</v>
      </c>
    </row>
    <row r="1294" spans="1:8" x14ac:dyDescent="0.3">
      <c r="A1294" t="s">
        <v>7877</v>
      </c>
      <c r="B1294" t="s">
        <v>7878</v>
      </c>
      <c r="C1294">
        <v>24.47</v>
      </c>
      <c r="D1294" t="s">
        <v>3771</v>
      </c>
      <c r="E1294">
        <v>2014</v>
      </c>
      <c r="F1294" t="s">
        <v>18</v>
      </c>
      <c r="G1294" t="s">
        <v>17</v>
      </c>
      <c r="H1294" t="s">
        <v>7879</v>
      </c>
    </row>
    <row r="1295" spans="1:8" x14ac:dyDescent="0.3">
      <c r="A1295" t="s">
        <v>7880</v>
      </c>
      <c r="B1295" t="s">
        <v>7881</v>
      </c>
      <c r="C1295">
        <v>20.07</v>
      </c>
      <c r="D1295" t="s">
        <v>3505</v>
      </c>
      <c r="E1295">
        <v>2013</v>
      </c>
      <c r="F1295" t="s">
        <v>31</v>
      </c>
      <c r="G1295" t="s">
        <v>7882</v>
      </c>
      <c r="H1295" t="s">
        <v>7883</v>
      </c>
    </row>
    <row r="1296" spans="1:8" x14ac:dyDescent="0.3">
      <c r="A1296" t="s">
        <v>7884</v>
      </c>
      <c r="B1296" t="s">
        <v>7885</v>
      </c>
      <c r="C1296">
        <v>10.6</v>
      </c>
      <c r="D1296" t="s">
        <v>7886</v>
      </c>
      <c r="E1296">
        <v>2006</v>
      </c>
      <c r="F1296" t="s">
        <v>77</v>
      </c>
      <c r="G1296" t="s">
        <v>115</v>
      </c>
      <c r="H1296" t="s">
        <v>7887</v>
      </c>
    </row>
    <row r="1297" spans="1:8" x14ac:dyDescent="0.3">
      <c r="A1297" t="s">
        <v>7888</v>
      </c>
      <c r="B1297" t="s">
        <v>7889</v>
      </c>
      <c r="C1297">
        <v>14.94</v>
      </c>
      <c r="D1297" t="s">
        <v>7890</v>
      </c>
      <c r="E1297" t="s">
        <v>2930</v>
      </c>
      <c r="F1297" t="s">
        <v>138</v>
      </c>
      <c r="G1297" t="s">
        <v>2989</v>
      </c>
      <c r="H1297" t="s">
        <v>7891</v>
      </c>
    </row>
    <row r="1298" spans="1:8" x14ac:dyDescent="0.3">
      <c r="A1298" t="s">
        <v>7892</v>
      </c>
      <c r="B1298" t="s">
        <v>7893</v>
      </c>
      <c r="C1298">
        <v>13.24</v>
      </c>
      <c r="D1298" t="s">
        <v>7894</v>
      </c>
      <c r="E1298" t="s">
        <v>2930</v>
      </c>
      <c r="F1298" t="s">
        <v>600</v>
      </c>
      <c r="G1298" t="s">
        <v>2949</v>
      </c>
      <c r="H1298" t="s">
        <v>7895</v>
      </c>
    </row>
    <row r="1299" spans="1:8" x14ac:dyDescent="0.3">
      <c r="A1299" t="s">
        <v>7896</v>
      </c>
      <c r="B1299" t="s">
        <v>7897</v>
      </c>
      <c r="C1299">
        <v>68.11</v>
      </c>
      <c r="D1299" t="s">
        <v>7898</v>
      </c>
      <c r="E1299" t="s">
        <v>2930</v>
      </c>
      <c r="F1299" t="s">
        <v>31</v>
      </c>
      <c r="G1299" t="s">
        <v>71</v>
      </c>
      <c r="H1299" t="s">
        <v>7899</v>
      </c>
    </row>
    <row r="1300" spans="1:8" x14ac:dyDescent="0.3">
      <c r="A1300" t="s">
        <v>7900</v>
      </c>
      <c r="B1300" t="s">
        <v>7901</v>
      </c>
      <c r="C1300">
        <v>38.770000000000003</v>
      </c>
      <c r="D1300" t="s">
        <v>7902</v>
      </c>
      <c r="E1300">
        <v>1996</v>
      </c>
      <c r="F1300" t="s">
        <v>288</v>
      </c>
      <c r="G1300" t="s">
        <v>287</v>
      </c>
      <c r="H1300" t="s">
        <v>7903</v>
      </c>
    </row>
    <row r="1301" spans="1:8" x14ac:dyDescent="0.3">
      <c r="A1301" t="s">
        <v>7904</v>
      </c>
      <c r="B1301" t="s">
        <v>7905</v>
      </c>
      <c r="C1301">
        <v>9.67</v>
      </c>
      <c r="D1301" t="s">
        <v>7906</v>
      </c>
      <c r="E1301" t="s">
        <v>2930</v>
      </c>
      <c r="F1301" t="s">
        <v>600</v>
      </c>
      <c r="G1301" t="s">
        <v>3621</v>
      </c>
      <c r="H1301" t="s">
        <v>7907</v>
      </c>
    </row>
    <row r="1302" spans="1:8" x14ac:dyDescent="0.3">
      <c r="A1302" t="s">
        <v>7908</v>
      </c>
      <c r="B1302" t="s">
        <v>7909</v>
      </c>
      <c r="C1302">
        <v>2.58</v>
      </c>
      <c r="D1302" t="s">
        <v>7910</v>
      </c>
      <c r="E1302" t="s">
        <v>2930</v>
      </c>
      <c r="F1302" t="s">
        <v>18</v>
      </c>
      <c r="G1302" t="s">
        <v>2980</v>
      </c>
      <c r="H1302" t="s">
        <v>7911</v>
      </c>
    </row>
    <row r="1303" spans="1:8" x14ac:dyDescent="0.3">
      <c r="A1303" t="s">
        <v>7912</v>
      </c>
      <c r="B1303" t="s">
        <v>7913</v>
      </c>
      <c r="C1303">
        <v>3.87</v>
      </c>
      <c r="D1303" t="s">
        <v>7914</v>
      </c>
      <c r="E1303" t="s">
        <v>2930</v>
      </c>
      <c r="F1303" t="s">
        <v>293</v>
      </c>
      <c r="G1303" t="s">
        <v>401</v>
      </c>
      <c r="H1303" t="s">
        <v>7915</v>
      </c>
    </row>
    <row r="1304" spans="1:8" x14ac:dyDescent="0.3">
      <c r="A1304" t="s">
        <v>7916</v>
      </c>
      <c r="B1304" t="s">
        <v>7917</v>
      </c>
      <c r="C1304">
        <v>10.72</v>
      </c>
      <c r="D1304" t="s">
        <v>7918</v>
      </c>
      <c r="E1304" t="s">
        <v>2930</v>
      </c>
      <c r="F1304" t="s">
        <v>600</v>
      </c>
      <c r="G1304" t="s">
        <v>2949</v>
      </c>
      <c r="H1304" t="s">
        <v>7919</v>
      </c>
    </row>
    <row r="1305" spans="1:8" x14ac:dyDescent="0.3">
      <c r="A1305" t="s">
        <v>7916</v>
      </c>
      <c r="B1305" t="s">
        <v>7920</v>
      </c>
      <c r="C1305">
        <v>1335</v>
      </c>
      <c r="D1305" t="s">
        <v>2930</v>
      </c>
      <c r="E1305" t="s">
        <v>2930</v>
      </c>
      <c r="F1305" t="s">
        <v>600</v>
      </c>
      <c r="G1305" t="s">
        <v>2949</v>
      </c>
      <c r="H1305" t="s">
        <v>7921</v>
      </c>
    </row>
    <row r="1306" spans="1:8" x14ac:dyDescent="0.3">
      <c r="A1306" t="s">
        <v>7922</v>
      </c>
      <c r="B1306" t="s">
        <v>7923</v>
      </c>
      <c r="C1306">
        <v>35.25</v>
      </c>
      <c r="D1306" t="s">
        <v>7924</v>
      </c>
      <c r="E1306" t="s">
        <v>2930</v>
      </c>
      <c r="F1306" t="s">
        <v>138</v>
      </c>
      <c r="G1306" t="s">
        <v>308</v>
      </c>
      <c r="H1306" t="s">
        <v>7925</v>
      </c>
    </row>
    <row r="1307" spans="1:8" x14ac:dyDescent="0.3">
      <c r="A1307" t="s">
        <v>7926</v>
      </c>
      <c r="B1307" t="s">
        <v>7927</v>
      </c>
      <c r="C1307">
        <v>77.8</v>
      </c>
      <c r="D1307" t="s">
        <v>7928</v>
      </c>
      <c r="E1307">
        <v>2004</v>
      </c>
      <c r="F1307" t="s">
        <v>31</v>
      </c>
      <c r="G1307" t="s">
        <v>2980</v>
      </c>
      <c r="H1307" t="s">
        <v>7929</v>
      </c>
    </row>
    <row r="1308" spans="1:8" x14ac:dyDescent="0.3">
      <c r="A1308" t="s">
        <v>7930</v>
      </c>
      <c r="B1308" t="s">
        <v>7931</v>
      </c>
      <c r="C1308">
        <v>3.66</v>
      </c>
      <c r="D1308" t="s">
        <v>7932</v>
      </c>
      <c r="E1308">
        <v>1985</v>
      </c>
      <c r="F1308" t="s">
        <v>138</v>
      </c>
      <c r="G1308" t="s">
        <v>308</v>
      </c>
      <c r="H1308" t="s">
        <v>7933</v>
      </c>
    </row>
    <row r="1309" spans="1:8" x14ac:dyDescent="0.3">
      <c r="A1309" t="s">
        <v>7934</v>
      </c>
      <c r="B1309" t="s">
        <v>7935</v>
      </c>
      <c r="C1309">
        <v>3.1</v>
      </c>
      <c r="D1309" t="s">
        <v>7936</v>
      </c>
      <c r="E1309" t="s">
        <v>2930</v>
      </c>
      <c r="F1309" t="s">
        <v>31</v>
      </c>
      <c r="G1309" t="s">
        <v>233</v>
      </c>
      <c r="H1309" t="s">
        <v>7937</v>
      </c>
    </row>
    <row r="1310" spans="1:8" x14ac:dyDescent="0.3">
      <c r="A1310" t="s">
        <v>7938</v>
      </c>
      <c r="B1310" t="s">
        <v>7939</v>
      </c>
      <c r="C1310">
        <v>9.5</v>
      </c>
      <c r="D1310" t="s">
        <v>7940</v>
      </c>
      <c r="E1310">
        <v>2014</v>
      </c>
      <c r="F1310" t="s">
        <v>600</v>
      </c>
      <c r="G1310" t="s">
        <v>217</v>
      </c>
      <c r="H1310" t="s">
        <v>7941</v>
      </c>
    </row>
    <row r="1311" spans="1:8" x14ac:dyDescent="0.3">
      <c r="A1311" t="s">
        <v>7938</v>
      </c>
      <c r="B1311" t="s">
        <v>7942</v>
      </c>
      <c r="C1311">
        <v>0.2792</v>
      </c>
      <c r="D1311" t="s">
        <v>2930</v>
      </c>
      <c r="E1311">
        <v>2014</v>
      </c>
      <c r="F1311" t="s">
        <v>600</v>
      </c>
      <c r="G1311" t="s">
        <v>217</v>
      </c>
      <c r="H1311" t="s">
        <v>7943</v>
      </c>
    </row>
    <row r="1312" spans="1:8" x14ac:dyDescent="0.3">
      <c r="A1312" t="s">
        <v>7938</v>
      </c>
      <c r="B1312" t="s">
        <v>7944</v>
      </c>
      <c r="C1312">
        <v>9.86</v>
      </c>
      <c r="D1312" t="s">
        <v>2930</v>
      </c>
      <c r="E1312">
        <v>2014</v>
      </c>
      <c r="F1312" t="s">
        <v>600</v>
      </c>
      <c r="G1312" t="s">
        <v>217</v>
      </c>
      <c r="H1312" t="s">
        <v>7945</v>
      </c>
    </row>
    <row r="1313" spans="1:8" x14ac:dyDescent="0.3">
      <c r="A1313" t="s">
        <v>7938</v>
      </c>
      <c r="B1313" t="s">
        <v>7946</v>
      </c>
      <c r="C1313">
        <v>0.19</v>
      </c>
      <c r="D1313" t="s">
        <v>2930</v>
      </c>
      <c r="E1313">
        <v>2014</v>
      </c>
      <c r="F1313" t="s">
        <v>600</v>
      </c>
      <c r="G1313" t="s">
        <v>217</v>
      </c>
      <c r="H1313" t="s">
        <v>7947</v>
      </c>
    </row>
    <row r="1314" spans="1:8" x14ac:dyDescent="0.3">
      <c r="A1314" t="s">
        <v>7948</v>
      </c>
      <c r="B1314" t="s">
        <v>7949</v>
      </c>
      <c r="C1314">
        <v>13.83</v>
      </c>
      <c r="D1314" t="s">
        <v>7950</v>
      </c>
      <c r="E1314" t="s">
        <v>2930</v>
      </c>
      <c r="F1314" t="s">
        <v>178</v>
      </c>
      <c r="G1314" t="s">
        <v>2994</v>
      </c>
      <c r="H1314" t="s">
        <v>7951</v>
      </c>
    </row>
    <row r="1315" spans="1:8" x14ac:dyDescent="0.3">
      <c r="A1315" t="s">
        <v>7952</v>
      </c>
      <c r="B1315" t="s">
        <v>7953</v>
      </c>
      <c r="C1315">
        <v>27.42</v>
      </c>
      <c r="D1315" t="s">
        <v>7954</v>
      </c>
      <c r="E1315">
        <v>2012</v>
      </c>
      <c r="F1315" t="s">
        <v>25</v>
      </c>
      <c r="G1315" t="s">
        <v>24</v>
      </c>
      <c r="H1315" t="s">
        <v>7955</v>
      </c>
    </row>
    <row r="1316" spans="1:8" x14ac:dyDescent="0.3">
      <c r="A1316" t="s">
        <v>7956</v>
      </c>
      <c r="B1316" t="s">
        <v>7957</v>
      </c>
      <c r="C1316">
        <v>6.73</v>
      </c>
      <c r="D1316" t="s">
        <v>7958</v>
      </c>
      <c r="E1316">
        <v>1999</v>
      </c>
      <c r="F1316" t="s">
        <v>293</v>
      </c>
      <c r="G1316" t="s">
        <v>115</v>
      </c>
      <c r="H1316" t="s">
        <v>7959</v>
      </c>
    </row>
    <row r="1317" spans="1:8" x14ac:dyDescent="0.3">
      <c r="A1317" t="s">
        <v>7960</v>
      </c>
      <c r="B1317" t="s">
        <v>7961</v>
      </c>
      <c r="C1317">
        <v>67.06</v>
      </c>
      <c r="D1317" t="s">
        <v>7962</v>
      </c>
      <c r="E1317" t="s">
        <v>2930</v>
      </c>
      <c r="F1317" t="s">
        <v>31</v>
      </c>
      <c r="G1317" t="s">
        <v>71</v>
      </c>
      <c r="H1317" t="s">
        <v>7963</v>
      </c>
    </row>
    <row r="1318" spans="1:8" x14ac:dyDescent="0.3">
      <c r="A1318" t="s">
        <v>7964</v>
      </c>
      <c r="B1318" t="s">
        <v>7965</v>
      </c>
      <c r="C1318">
        <v>1.39</v>
      </c>
      <c r="D1318" t="s">
        <v>7966</v>
      </c>
      <c r="E1318" t="s">
        <v>2930</v>
      </c>
      <c r="F1318" t="s">
        <v>31</v>
      </c>
      <c r="G1318" t="s">
        <v>4688</v>
      </c>
      <c r="H1318" t="s">
        <v>7967</v>
      </c>
    </row>
    <row r="1319" spans="1:8" x14ac:dyDescent="0.3">
      <c r="A1319" t="s">
        <v>7968</v>
      </c>
      <c r="B1319" t="s">
        <v>7969</v>
      </c>
      <c r="C1319">
        <v>62.57</v>
      </c>
      <c r="D1319" t="s">
        <v>6990</v>
      </c>
      <c r="E1319" t="s">
        <v>2930</v>
      </c>
      <c r="F1319" t="s">
        <v>600</v>
      </c>
      <c r="G1319" t="s">
        <v>2949</v>
      </c>
      <c r="H1319" t="s">
        <v>7970</v>
      </c>
    </row>
    <row r="1320" spans="1:8" x14ac:dyDescent="0.3">
      <c r="A1320" t="s">
        <v>7971</v>
      </c>
      <c r="B1320" t="s">
        <v>7972</v>
      </c>
      <c r="C1320">
        <v>10.85</v>
      </c>
      <c r="D1320" t="s">
        <v>7973</v>
      </c>
      <c r="E1320" t="s">
        <v>2930</v>
      </c>
      <c r="F1320" t="s">
        <v>25</v>
      </c>
      <c r="G1320" t="s">
        <v>3017</v>
      </c>
      <c r="H1320" t="s">
        <v>7974</v>
      </c>
    </row>
    <row r="1321" spans="1:8" x14ac:dyDescent="0.3">
      <c r="A1321" t="s">
        <v>7975</v>
      </c>
      <c r="B1321" t="s">
        <v>7976</v>
      </c>
      <c r="C1321">
        <v>98.95</v>
      </c>
      <c r="D1321" t="s">
        <v>7977</v>
      </c>
      <c r="E1321" t="s">
        <v>2930</v>
      </c>
      <c r="F1321" t="s">
        <v>3022</v>
      </c>
      <c r="G1321" t="s">
        <v>4655</v>
      </c>
      <c r="H1321" t="s">
        <v>7978</v>
      </c>
    </row>
    <row r="1322" spans="1:8" x14ac:dyDescent="0.3">
      <c r="A1322" t="s">
        <v>7979</v>
      </c>
      <c r="B1322" t="s">
        <v>7980</v>
      </c>
      <c r="C1322">
        <v>39.56</v>
      </c>
      <c r="D1322" t="s">
        <v>7981</v>
      </c>
      <c r="E1322">
        <v>2006</v>
      </c>
      <c r="F1322" t="s">
        <v>31</v>
      </c>
      <c r="G1322" t="s">
        <v>2980</v>
      </c>
      <c r="H1322" t="s">
        <v>7982</v>
      </c>
    </row>
    <row r="1323" spans="1:8" x14ac:dyDescent="0.3">
      <c r="A1323" t="s">
        <v>7983</v>
      </c>
      <c r="B1323" t="s">
        <v>7984</v>
      </c>
      <c r="C1323">
        <v>60.31</v>
      </c>
      <c r="D1323" t="s">
        <v>7985</v>
      </c>
      <c r="E1323">
        <v>1998</v>
      </c>
      <c r="F1323" t="s">
        <v>25</v>
      </c>
      <c r="G1323" t="s">
        <v>3278</v>
      </c>
      <c r="H1323" t="s">
        <v>7986</v>
      </c>
    </row>
    <row r="1324" spans="1:8" x14ac:dyDescent="0.3">
      <c r="A1324" t="s">
        <v>7987</v>
      </c>
      <c r="B1324" t="s">
        <v>7988</v>
      </c>
      <c r="C1324">
        <v>34.96</v>
      </c>
      <c r="D1324" t="s">
        <v>5787</v>
      </c>
      <c r="E1324" t="s">
        <v>2930</v>
      </c>
      <c r="F1324" t="s">
        <v>77</v>
      </c>
      <c r="G1324" t="s">
        <v>5710</v>
      </c>
      <c r="H1324" t="s">
        <v>7989</v>
      </c>
    </row>
    <row r="1325" spans="1:8" x14ac:dyDescent="0.3">
      <c r="A1325" t="s">
        <v>7990</v>
      </c>
      <c r="B1325" t="s">
        <v>7991</v>
      </c>
      <c r="C1325">
        <v>87.85</v>
      </c>
      <c r="D1325" t="s">
        <v>3779</v>
      </c>
      <c r="E1325">
        <v>1992</v>
      </c>
      <c r="F1325" t="s">
        <v>25</v>
      </c>
      <c r="G1325" t="s">
        <v>3017</v>
      </c>
      <c r="H1325" t="s">
        <v>7992</v>
      </c>
    </row>
    <row r="1326" spans="1:8" x14ac:dyDescent="0.3">
      <c r="A1326" t="s">
        <v>7993</v>
      </c>
      <c r="B1326" t="s">
        <v>7994</v>
      </c>
      <c r="C1326">
        <v>7.82</v>
      </c>
      <c r="D1326" t="s">
        <v>7995</v>
      </c>
      <c r="E1326">
        <v>2013</v>
      </c>
      <c r="F1326" t="s">
        <v>3022</v>
      </c>
      <c r="G1326" t="s">
        <v>308</v>
      </c>
      <c r="H1326" t="s">
        <v>7996</v>
      </c>
    </row>
    <row r="1327" spans="1:8" x14ac:dyDescent="0.3">
      <c r="A1327" t="s">
        <v>7997</v>
      </c>
      <c r="B1327" t="s">
        <v>7998</v>
      </c>
      <c r="C1327">
        <v>11.35</v>
      </c>
      <c r="D1327" t="s">
        <v>7999</v>
      </c>
      <c r="E1327" t="s">
        <v>2930</v>
      </c>
      <c r="F1327" t="s">
        <v>18</v>
      </c>
      <c r="G1327" t="s">
        <v>3844</v>
      </c>
      <c r="H1327" t="s">
        <v>8000</v>
      </c>
    </row>
    <row r="1328" spans="1:8" x14ac:dyDescent="0.3">
      <c r="A1328" t="s">
        <v>8001</v>
      </c>
      <c r="B1328" t="s">
        <v>8002</v>
      </c>
      <c r="C1328">
        <v>4.66</v>
      </c>
      <c r="D1328" t="s">
        <v>8003</v>
      </c>
      <c r="E1328" t="s">
        <v>2930</v>
      </c>
      <c r="F1328" t="s">
        <v>25</v>
      </c>
      <c r="G1328" t="s">
        <v>62</v>
      </c>
      <c r="H1328" t="s">
        <v>8004</v>
      </c>
    </row>
    <row r="1329" spans="1:8" x14ac:dyDescent="0.3">
      <c r="A1329" t="s">
        <v>8005</v>
      </c>
      <c r="B1329" t="s">
        <v>8006</v>
      </c>
      <c r="C1329">
        <v>158.15</v>
      </c>
      <c r="D1329" t="s">
        <v>8007</v>
      </c>
      <c r="E1329">
        <v>1991</v>
      </c>
      <c r="F1329" t="s">
        <v>25</v>
      </c>
      <c r="G1329" t="s">
        <v>3265</v>
      </c>
      <c r="H1329" t="s">
        <v>8008</v>
      </c>
    </row>
    <row r="1330" spans="1:8" x14ac:dyDescent="0.3">
      <c r="A1330" t="s">
        <v>8009</v>
      </c>
      <c r="B1330" t="s">
        <v>8010</v>
      </c>
      <c r="C1330">
        <v>11.61</v>
      </c>
      <c r="D1330" t="s">
        <v>8011</v>
      </c>
      <c r="E1330">
        <v>2014</v>
      </c>
      <c r="F1330" t="s">
        <v>18</v>
      </c>
      <c r="G1330" t="s">
        <v>17</v>
      </c>
      <c r="H1330" t="s">
        <v>8012</v>
      </c>
    </row>
    <row r="1331" spans="1:8" x14ac:dyDescent="0.3">
      <c r="A1331" t="s">
        <v>8013</v>
      </c>
      <c r="B1331" t="s">
        <v>8014</v>
      </c>
      <c r="C1331">
        <v>16.75</v>
      </c>
      <c r="D1331" t="s">
        <v>8015</v>
      </c>
      <c r="E1331">
        <v>2011</v>
      </c>
      <c r="F1331" t="s">
        <v>600</v>
      </c>
      <c r="G1331" t="s">
        <v>2954</v>
      </c>
      <c r="H1331" t="s">
        <v>8016</v>
      </c>
    </row>
    <row r="1332" spans="1:8" x14ac:dyDescent="0.3">
      <c r="A1332" t="s">
        <v>8017</v>
      </c>
      <c r="B1332" t="s">
        <v>8018</v>
      </c>
      <c r="C1332">
        <v>39.32</v>
      </c>
      <c r="D1332" t="s">
        <v>8019</v>
      </c>
      <c r="E1332" t="s">
        <v>2930</v>
      </c>
      <c r="F1332" t="s">
        <v>18</v>
      </c>
      <c r="G1332" t="s">
        <v>44</v>
      </c>
      <c r="H1332" t="s">
        <v>8020</v>
      </c>
    </row>
    <row r="1333" spans="1:8" x14ac:dyDescent="0.3">
      <c r="A1333" t="s">
        <v>8021</v>
      </c>
      <c r="B1333" t="s">
        <v>8022</v>
      </c>
      <c r="C1333">
        <v>7.15</v>
      </c>
      <c r="D1333" t="s">
        <v>8023</v>
      </c>
      <c r="E1333">
        <v>2012</v>
      </c>
      <c r="F1333" t="s">
        <v>31</v>
      </c>
      <c r="G1333" t="s">
        <v>387</v>
      </c>
      <c r="H1333" t="s">
        <v>8024</v>
      </c>
    </row>
    <row r="1334" spans="1:8" x14ac:dyDescent="0.3">
      <c r="A1334" t="s">
        <v>8025</v>
      </c>
      <c r="B1334" t="s">
        <v>8026</v>
      </c>
      <c r="C1334">
        <v>7.17</v>
      </c>
      <c r="D1334" t="s">
        <v>8027</v>
      </c>
      <c r="E1334" t="s">
        <v>2930</v>
      </c>
      <c r="F1334" t="s">
        <v>25</v>
      </c>
      <c r="G1334" t="s">
        <v>24</v>
      </c>
      <c r="H1334" t="s">
        <v>8028</v>
      </c>
    </row>
    <row r="1335" spans="1:8" x14ac:dyDescent="0.3">
      <c r="A1335" t="s">
        <v>8029</v>
      </c>
      <c r="B1335" t="s">
        <v>8030</v>
      </c>
      <c r="C1335">
        <v>17.54</v>
      </c>
      <c r="D1335" t="s">
        <v>4451</v>
      </c>
      <c r="E1335">
        <v>1987</v>
      </c>
      <c r="F1335" t="s">
        <v>138</v>
      </c>
      <c r="G1335" t="s">
        <v>39</v>
      </c>
      <c r="H1335" t="s">
        <v>8031</v>
      </c>
    </row>
    <row r="1336" spans="1:8" x14ac:dyDescent="0.3">
      <c r="A1336" t="s">
        <v>8032</v>
      </c>
      <c r="B1336" t="s">
        <v>8033</v>
      </c>
      <c r="C1336">
        <v>17.350000000000001</v>
      </c>
      <c r="D1336" t="s">
        <v>3412</v>
      </c>
      <c r="E1336">
        <v>2014</v>
      </c>
      <c r="F1336" t="s">
        <v>25</v>
      </c>
      <c r="G1336" t="s">
        <v>709</v>
      </c>
      <c r="H1336" t="s">
        <v>8034</v>
      </c>
    </row>
    <row r="1337" spans="1:8" x14ac:dyDescent="0.3">
      <c r="A1337" t="s">
        <v>8035</v>
      </c>
      <c r="B1337" t="s">
        <v>8036</v>
      </c>
      <c r="C1337">
        <v>3.35</v>
      </c>
      <c r="D1337" t="s">
        <v>8037</v>
      </c>
      <c r="E1337">
        <v>2005</v>
      </c>
      <c r="F1337" t="s">
        <v>116</v>
      </c>
      <c r="G1337" t="s">
        <v>115</v>
      </c>
      <c r="H1337" t="s">
        <v>8038</v>
      </c>
    </row>
    <row r="1338" spans="1:8" x14ac:dyDescent="0.3">
      <c r="A1338" t="s">
        <v>8039</v>
      </c>
      <c r="B1338" t="s">
        <v>8040</v>
      </c>
      <c r="C1338">
        <v>18.149999999999999</v>
      </c>
      <c r="D1338" t="s">
        <v>8041</v>
      </c>
      <c r="E1338" t="s">
        <v>2930</v>
      </c>
      <c r="F1338" t="s">
        <v>218</v>
      </c>
      <c r="G1338" t="s">
        <v>308</v>
      </c>
      <c r="H1338" t="s">
        <v>8042</v>
      </c>
    </row>
    <row r="1339" spans="1:8" x14ac:dyDescent="0.3">
      <c r="A1339" t="s">
        <v>363</v>
      </c>
      <c r="B1339" t="s">
        <v>8043</v>
      </c>
      <c r="C1339">
        <v>203.13499999999999</v>
      </c>
      <c r="D1339" t="s">
        <v>8044</v>
      </c>
      <c r="E1339">
        <v>2000</v>
      </c>
      <c r="F1339" t="s">
        <v>138</v>
      </c>
      <c r="G1339" t="s">
        <v>365</v>
      </c>
      <c r="H1339" t="s">
        <v>8045</v>
      </c>
    </row>
    <row r="1340" spans="1:8" x14ac:dyDescent="0.3">
      <c r="A1340" t="s">
        <v>8046</v>
      </c>
      <c r="B1340" t="s">
        <v>8047</v>
      </c>
      <c r="C1340">
        <v>2.4300000000000002</v>
      </c>
      <c r="D1340" t="s">
        <v>8048</v>
      </c>
      <c r="E1340">
        <v>1995</v>
      </c>
      <c r="F1340" t="s">
        <v>138</v>
      </c>
      <c r="G1340" t="s">
        <v>308</v>
      </c>
      <c r="H1340" t="s">
        <v>8049</v>
      </c>
    </row>
    <row r="1341" spans="1:8" x14ac:dyDescent="0.3">
      <c r="A1341" t="s">
        <v>8050</v>
      </c>
      <c r="B1341" t="s">
        <v>8051</v>
      </c>
      <c r="C1341">
        <v>8.8000000000000007</v>
      </c>
      <c r="D1341" t="s">
        <v>8052</v>
      </c>
      <c r="E1341">
        <v>1999</v>
      </c>
      <c r="F1341" t="s">
        <v>18</v>
      </c>
      <c r="G1341" t="s">
        <v>3844</v>
      </c>
      <c r="H1341" t="s">
        <v>8053</v>
      </c>
    </row>
    <row r="1342" spans="1:8" x14ac:dyDescent="0.3">
      <c r="A1342" t="s">
        <v>8054</v>
      </c>
      <c r="B1342" t="s">
        <v>8055</v>
      </c>
      <c r="C1342">
        <v>6.6999000000000004</v>
      </c>
      <c r="D1342" t="s">
        <v>8056</v>
      </c>
      <c r="E1342">
        <v>1987</v>
      </c>
      <c r="F1342" t="s">
        <v>25</v>
      </c>
      <c r="G1342" t="s">
        <v>3265</v>
      </c>
      <c r="H1342" t="s">
        <v>8057</v>
      </c>
    </row>
    <row r="1343" spans="1:8" x14ac:dyDescent="0.3">
      <c r="A1343" t="s">
        <v>8058</v>
      </c>
      <c r="B1343" t="s">
        <v>8059</v>
      </c>
      <c r="C1343">
        <v>24.18</v>
      </c>
      <c r="D1343" t="s">
        <v>8060</v>
      </c>
      <c r="E1343">
        <v>2014</v>
      </c>
      <c r="F1343" t="s">
        <v>25</v>
      </c>
      <c r="G1343" t="s">
        <v>24</v>
      </c>
      <c r="H1343" t="s">
        <v>8061</v>
      </c>
    </row>
    <row r="1344" spans="1:8" x14ac:dyDescent="0.3">
      <c r="A1344" t="s">
        <v>8062</v>
      </c>
      <c r="B1344" t="s">
        <v>8063</v>
      </c>
      <c r="C1344">
        <v>1.81</v>
      </c>
      <c r="D1344" t="s">
        <v>8064</v>
      </c>
      <c r="E1344" t="s">
        <v>2930</v>
      </c>
      <c r="F1344" t="s">
        <v>25</v>
      </c>
      <c r="G1344" t="s">
        <v>24</v>
      </c>
      <c r="H1344" t="s">
        <v>8065</v>
      </c>
    </row>
    <row r="1345" spans="1:8" x14ac:dyDescent="0.3">
      <c r="A1345" t="s">
        <v>8066</v>
      </c>
      <c r="B1345" t="s">
        <v>8067</v>
      </c>
      <c r="C1345">
        <v>7.62</v>
      </c>
      <c r="D1345" t="s">
        <v>8068</v>
      </c>
      <c r="E1345">
        <v>1989</v>
      </c>
      <c r="F1345" t="s">
        <v>25</v>
      </c>
      <c r="G1345" t="s">
        <v>24</v>
      </c>
      <c r="H1345" t="s">
        <v>8069</v>
      </c>
    </row>
    <row r="1346" spans="1:8" x14ac:dyDescent="0.3">
      <c r="A1346" t="s">
        <v>8070</v>
      </c>
      <c r="B1346" t="s">
        <v>8071</v>
      </c>
      <c r="C1346">
        <v>3.99</v>
      </c>
      <c r="D1346" t="s">
        <v>8072</v>
      </c>
      <c r="E1346" t="s">
        <v>2930</v>
      </c>
      <c r="F1346" t="s">
        <v>25</v>
      </c>
      <c r="G1346" t="s">
        <v>3265</v>
      </c>
      <c r="H1346" t="s">
        <v>8073</v>
      </c>
    </row>
    <row r="1347" spans="1:8" x14ac:dyDescent="0.3">
      <c r="A1347" t="s">
        <v>8074</v>
      </c>
      <c r="B1347" t="s">
        <v>8075</v>
      </c>
      <c r="C1347">
        <v>40.35</v>
      </c>
      <c r="D1347" t="s">
        <v>8076</v>
      </c>
      <c r="E1347" t="s">
        <v>2930</v>
      </c>
      <c r="F1347" t="s">
        <v>25</v>
      </c>
      <c r="G1347" t="s">
        <v>24</v>
      </c>
      <c r="H1347" t="s">
        <v>8077</v>
      </c>
    </row>
    <row r="1348" spans="1:8" x14ac:dyDescent="0.3">
      <c r="A1348" t="s">
        <v>8078</v>
      </c>
      <c r="B1348" t="s">
        <v>8079</v>
      </c>
      <c r="C1348">
        <v>7.68</v>
      </c>
      <c r="D1348" t="s">
        <v>8080</v>
      </c>
      <c r="E1348" t="s">
        <v>2930</v>
      </c>
      <c r="F1348" t="s">
        <v>25</v>
      </c>
      <c r="G1348" t="s">
        <v>24</v>
      </c>
      <c r="H1348" t="s">
        <v>8081</v>
      </c>
    </row>
    <row r="1349" spans="1:8" x14ac:dyDescent="0.3">
      <c r="A1349" t="s">
        <v>8082</v>
      </c>
      <c r="B1349" t="s">
        <v>8083</v>
      </c>
      <c r="C1349">
        <v>0.85460000000000003</v>
      </c>
      <c r="D1349" t="s">
        <v>8084</v>
      </c>
      <c r="E1349" t="s">
        <v>2930</v>
      </c>
      <c r="F1349" t="s">
        <v>25</v>
      </c>
      <c r="G1349" t="s">
        <v>3735</v>
      </c>
      <c r="H1349" t="s">
        <v>8085</v>
      </c>
    </row>
    <row r="1350" spans="1:8" x14ac:dyDescent="0.3">
      <c r="A1350" t="s">
        <v>8086</v>
      </c>
      <c r="B1350" t="s">
        <v>8087</v>
      </c>
      <c r="C1350">
        <v>25.61</v>
      </c>
      <c r="D1350" t="s">
        <v>3084</v>
      </c>
      <c r="E1350">
        <v>2014</v>
      </c>
      <c r="F1350" t="s">
        <v>25</v>
      </c>
      <c r="G1350" t="s">
        <v>3278</v>
      </c>
      <c r="H1350" t="s">
        <v>8088</v>
      </c>
    </row>
    <row r="1351" spans="1:8" x14ac:dyDescent="0.3">
      <c r="A1351" t="s">
        <v>8089</v>
      </c>
      <c r="B1351" t="s">
        <v>8090</v>
      </c>
      <c r="C1351">
        <v>11.24</v>
      </c>
      <c r="D1351" t="s">
        <v>8091</v>
      </c>
      <c r="E1351" t="s">
        <v>2930</v>
      </c>
      <c r="F1351" t="s">
        <v>18</v>
      </c>
      <c r="G1351" t="s">
        <v>17</v>
      </c>
      <c r="H1351" t="s">
        <v>8092</v>
      </c>
    </row>
    <row r="1352" spans="1:8" x14ac:dyDescent="0.3">
      <c r="A1352" t="s">
        <v>8093</v>
      </c>
      <c r="B1352" t="s">
        <v>8094</v>
      </c>
      <c r="C1352">
        <v>82.49</v>
      </c>
      <c r="D1352" t="s">
        <v>8095</v>
      </c>
      <c r="E1352" t="s">
        <v>2930</v>
      </c>
      <c r="F1352" t="s">
        <v>25</v>
      </c>
      <c r="G1352" t="s">
        <v>3278</v>
      </c>
      <c r="H1352" t="s">
        <v>8096</v>
      </c>
    </row>
    <row r="1353" spans="1:8" x14ac:dyDescent="0.3">
      <c r="A1353" t="s">
        <v>8097</v>
      </c>
      <c r="B1353" t="s">
        <v>8098</v>
      </c>
      <c r="C1353">
        <v>41.81</v>
      </c>
      <c r="D1353" t="s">
        <v>8099</v>
      </c>
      <c r="E1353" t="s">
        <v>2930</v>
      </c>
      <c r="F1353" t="s">
        <v>600</v>
      </c>
      <c r="G1353" t="s">
        <v>2949</v>
      </c>
      <c r="H1353" t="s">
        <v>8100</v>
      </c>
    </row>
    <row r="1354" spans="1:8" x14ac:dyDescent="0.3">
      <c r="A1354" t="s">
        <v>8101</v>
      </c>
      <c r="B1354" t="s">
        <v>8102</v>
      </c>
      <c r="C1354">
        <v>12.55</v>
      </c>
      <c r="D1354" t="s">
        <v>8103</v>
      </c>
      <c r="E1354" t="s">
        <v>2930</v>
      </c>
      <c r="F1354" t="s">
        <v>600</v>
      </c>
      <c r="G1354" t="s">
        <v>2949</v>
      </c>
      <c r="H1354" t="s">
        <v>8104</v>
      </c>
    </row>
    <row r="1355" spans="1:8" x14ac:dyDescent="0.3">
      <c r="A1355" t="s">
        <v>8105</v>
      </c>
      <c r="B1355" t="s">
        <v>8106</v>
      </c>
      <c r="C1355">
        <v>36.950000000000003</v>
      </c>
      <c r="D1355" t="s">
        <v>8107</v>
      </c>
      <c r="E1355">
        <v>2013</v>
      </c>
      <c r="F1355" t="s">
        <v>600</v>
      </c>
      <c r="G1355" t="s">
        <v>2949</v>
      </c>
      <c r="H1355" t="s">
        <v>8108</v>
      </c>
    </row>
    <row r="1356" spans="1:8" x14ac:dyDescent="0.3">
      <c r="A1356" t="s">
        <v>8109</v>
      </c>
      <c r="B1356" t="s">
        <v>8110</v>
      </c>
      <c r="C1356">
        <v>5.7499000000000002</v>
      </c>
      <c r="D1356" t="s">
        <v>8111</v>
      </c>
      <c r="E1356" t="s">
        <v>2930</v>
      </c>
      <c r="F1356" t="s">
        <v>178</v>
      </c>
      <c r="G1356" t="s">
        <v>218</v>
      </c>
      <c r="H1356" t="s">
        <v>8112</v>
      </c>
    </row>
    <row r="1357" spans="1:8" x14ac:dyDescent="0.3">
      <c r="A1357" t="s">
        <v>8113</v>
      </c>
      <c r="B1357" t="s">
        <v>8114</v>
      </c>
      <c r="C1357">
        <v>17.649999999999999</v>
      </c>
      <c r="D1357" t="s">
        <v>5743</v>
      </c>
      <c r="E1357">
        <v>2007</v>
      </c>
      <c r="F1357" t="s">
        <v>116</v>
      </c>
      <c r="G1357" t="s">
        <v>115</v>
      </c>
      <c r="H1357" t="s">
        <v>8115</v>
      </c>
    </row>
    <row r="1358" spans="1:8" x14ac:dyDescent="0.3">
      <c r="A1358" t="s">
        <v>8116</v>
      </c>
      <c r="B1358" t="s">
        <v>8117</v>
      </c>
      <c r="C1358">
        <v>15.69</v>
      </c>
      <c r="D1358" t="s">
        <v>8118</v>
      </c>
      <c r="E1358" t="s">
        <v>2930</v>
      </c>
      <c r="F1358" t="s">
        <v>25</v>
      </c>
      <c r="G1358" t="s">
        <v>24</v>
      </c>
      <c r="H1358" t="s">
        <v>8119</v>
      </c>
    </row>
    <row r="1359" spans="1:8" x14ac:dyDescent="0.3">
      <c r="A1359" t="s">
        <v>8120</v>
      </c>
      <c r="B1359" t="s">
        <v>8121</v>
      </c>
      <c r="C1359">
        <v>75.47</v>
      </c>
      <c r="D1359" t="s">
        <v>8122</v>
      </c>
      <c r="E1359">
        <v>2003</v>
      </c>
      <c r="F1359" t="s">
        <v>600</v>
      </c>
      <c r="G1359" t="s">
        <v>2940</v>
      </c>
      <c r="H1359" t="s">
        <v>8123</v>
      </c>
    </row>
    <row r="1360" spans="1:8" x14ac:dyDescent="0.3">
      <c r="A1360" t="s">
        <v>8124</v>
      </c>
      <c r="B1360" t="s">
        <v>8125</v>
      </c>
      <c r="C1360">
        <v>43.9</v>
      </c>
      <c r="D1360" t="s">
        <v>8126</v>
      </c>
      <c r="E1360">
        <v>1999</v>
      </c>
      <c r="F1360" t="s">
        <v>18</v>
      </c>
      <c r="G1360" t="s">
        <v>17</v>
      </c>
      <c r="H1360" t="s">
        <v>8127</v>
      </c>
    </row>
    <row r="1361" spans="1:8" x14ac:dyDescent="0.3">
      <c r="A1361" t="s">
        <v>8128</v>
      </c>
      <c r="B1361" t="s">
        <v>8129</v>
      </c>
      <c r="C1361">
        <v>4.22</v>
      </c>
      <c r="D1361" t="s">
        <v>8130</v>
      </c>
      <c r="E1361" t="s">
        <v>2930</v>
      </c>
      <c r="F1361" t="s">
        <v>31</v>
      </c>
      <c r="G1361" t="s">
        <v>2980</v>
      </c>
      <c r="H1361" t="s">
        <v>8131</v>
      </c>
    </row>
    <row r="1362" spans="1:8" x14ac:dyDescent="0.3">
      <c r="A1362" t="s">
        <v>8132</v>
      </c>
      <c r="B1362" t="s">
        <v>8133</v>
      </c>
      <c r="C1362">
        <v>1.78</v>
      </c>
      <c r="D1362" t="s">
        <v>8134</v>
      </c>
      <c r="E1362" t="s">
        <v>2930</v>
      </c>
      <c r="F1362" t="s">
        <v>77</v>
      </c>
      <c r="G1362" t="s">
        <v>39</v>
      </c>
      <c r="H1362" t="s">
        <v>8135</v>
      </c>
    </row>
    <row r="1363" spans="1:8" x14ac:dyDescent="0.3">
      <c r="A1363" t="s">
        <v>8136</v>
      </c>
      <c r="B1363" t="s">
        <v>8137</v>
      </c>
      <c r="C1363" t="s">
        <v>2930</v>
      </c>
      <c r="D1363" t="s">
        <v>2930</v>
      </c>
      <c r="E1363" t="s">
        <v>2930</v>
      </c>
      <c r="F1363" t="s">
        <v>2930</v>
      </c>
      <c r="G1363" t="s">
        <v>2930</v>
      </c>
      <c r="H1363" t="s">
        <v>8138</v>
      </c>
    </row>
    <row r="1364" spans="1:8" x14ac:dyDescent="0.3">
      <c r="A1364" t="s">
        <v>8139</v>
      </c>
      <c r="B1364" t="s">
        <v>8140</v>
      </c>
      <c r="C1364">
        <v>42.91</v>
      </c>
      <c r="D1364" t="s">
        <v>8141</v>
      </c>
      <c r="E1364">
        <v>1987</v>
      </c>
      <c r="F1364" t="s">
        <v>31</v>
      </c>
      <c r="G1364" t="s">
        <v>346</v>
      </c>
      <c r="H1364" t="s">
        <v>8142</v>
      </c>
    </row>
    <row r="1365" spans="1:8" x14ac:dyDescent="0.3">
      <c r="A1365" t="s">
        <v>8143</v>
      </c>
      <c r="B1365" t="s">
        <v>8144</v>
      </c>
      <c r="C1365">
        <v>6.43</v>
      </c>
      <c r="D1365" t="s">
        <v>8145</v>
      </c>
      <c r="E1365">
        <v>2006</v>
      </c>
      <c r="F1365" t="s">
        <v>293</v>
      </c>
      <c r="G1365" t="s">
        <v>5163</v>
      </c>
      <c r="H1365" t="s">
        <v>8146</v>
      </c>
    </row>
    <row r="1366" spans="1:8" x14ac:dyDescent="0.3">
      <c r="A1366" t="s">
        <v>8147</v>
      </c>
      <c r="B1366" t="s">
        <v>8148</v>
      </c>
      <c r="C1366">
        <v>8.01</v>
      </c>
      <c r="D1366" t="s">
        <v>8149</v>
      </c>
      <c r="E1366">
        <v>2014</v>
      </c>
      <c r="F1366" t="s">
        <v>25</v>
      </c>
      <c r="G1366" t="s">
        <v>24</v>
      </c>
      <c r="H1366" t="s">
        <v>8150</v>
      </c>
    </row>
    <row r="1367" spans="1:8" x14ac:dyDescent="0.3">
      <c r="A1367" t="s">
        <v>8151</v>
      </c>
      <c r="B1367" t="s">
        <v>8152</v>
      </c>
      <c r="C1367">
        <v>2.7</v>
      </c>
      <c r="D1367" t="s">
        <v>8153</v>
      </c>
      <c r="E1367">
        <v>1993</v>
      </c>
      <c r="F1367" t="s">
        <v>18</v>
      </c>
      <c r="G1367" t="s">
        <v>44</v>
      </c>
      <c r="H1367" t="s">
        <v>8154</v>
      </c>
    </row>
    <row r="1368" spans="1:8" x14ac:dyDescent="0.3">
      <c r="A1368" t="s">
        <v>8155</v>
      </c>
      <c r="B1368" t="s">
        <v>8156</v>
      </c>
      <c r="C1368">
        <v>56.92</v>
      </c>
      <c r="D1368" t="s">
        <v>4576</v>
      </c>
      <c r="E1368">
        <v>2006</v>
      </c>
      <c r="F1368" t="s">
        <v>293</v>
      </c>
      <c r="G1368" t="s">
        <v>292</v>
      </c>
      <c r="H1368" t="s">
        <v>8157</v>
      </c>
    </row>
    <row r="1369" spans="1:8" x14ac:dyDescent="0.3">
      <c r="A1369" t="s">
        <v>8158</v>
      </c>
      <c r="B1369" t="s">
        <v>8159</v>
      </c>
      <c r="C1369">
        <v>43.95</v>
      </c>
      <c r="D1369" t="s">
        <v>4451</v>
      </c>
      <c r="E1369" t="s">
        <v>2930</v>
      </c>
      <c r="F1369" t="s">
        <v>178</v>
      </c>
      <c r="G1369" t="s">
        <v>2994</v>
      </c>
      <c r="H1369" t="s">
        <v>8160</v>
      </c>
    </row>
    <row r="1370" spans="1:8" x14ac:dyDescent="0.3">
      <c r="A1370" t="s">
        <v>8161</v>
      </c>
      <c r="B1370" t="s">
        <v>8162</v>
      </c>
      <c r="C1370">
        <v>4.4000000000000004</v>
      </c>
      <c r="D1370" t="s">
        <v>8163</v>
      </c>
      <c r="E1370">
        <v>2000</v>
      </c>
      <c r="F1370" t="s">
        <v>18</v>
      </c>
      <c r="G1370" t="s">
        <v>44</v>
      </c>
      <c r="H1370" t="s">
        <v>8164</v>
      </c>
    </row>
    <row r="1371" spans="1:8" x14ac:dyDescent="0.3">
      <c r="A1371" t="s">
        <v>8165</v>
      </c>
      <c r="B1371" t="s">
        <v>8166</v>
      </c>
      <c r="C1371">
        <v>33.340000000000003</v>
      </c>
      <c r="D1371" t="s">
        <v>8167</v>
      </c>
      <c r="E1371">
        <v>2014</v>
      </c>
      <c r="F1371" t="s">
        <v>25</v>
      </c>
      <c r="G1371" t="s">
        <v>401</v>
      </c>
      <c r="H1371" t="s">
        <v>8168</v>
      </c>
    </row>
    <row r="1372" spans="1:8" x14ac:dyDescent="0.3">
      <c r="A1372" t="s">
        <v>8169</v>
      </c>
      <c r="B1372" t="s">
        <v>8170</v>
      </c>
      <c r="C1372">
        <v>6.09</v>
      </c>
      <c r="D1372" t="s">
        <v>8171</v>
      </c>
      <c r="E1372">
        <v>2015</v>
      </c>
      <c r="F1372" t="s">
        <v>25</v>
      </c>
      <c r="G1372" t="s">
        <v>24</v>
      </c>
      <c r="H1372" t="s">
        <v>8172</v>
      </c>
    </row>
    <row r="1373" spans="1:8" x14ac:dyDescent="0.3">
      <c r="A1373" t="s">
        <v>8173</v>
      </c>
      <c r="B1373" t="s">
        <v>8174</v>
      </c>
      <c r="C1373">
        <v>29.84</v>
      </c>
      <c r="D1373" t="s">
        <v>8175</v>
      </c>
      <c r="E1373">
        <v>2015</v>
      </c>
      <c r="F1373" t="s">
        <v>18</v>
      </c>
      <c r="G1373" t="s">
        <v>44</v>
      </c>
      <c r="H1373" t="s">
        <v>8176</v>
      </c>
    </row>
    <row r="1374" spans="1:8" x14ac:dyDescent="0.3">
      <c r="A1374" t="s">
        <v>8177</v>
      </c>
      <c r="B1374" t="s">
        <v>8178</v>
      </c>
      <c r="C1374">
        <v>6.88</v>
      </c>
      <c r="D1374" t="s">
        <v>8179</v>
      </c>
      <c r="E1374" t="s">
        <v>2930</v>
      </c>
      <c r="F1374" t="s">
        <v>25</v>
      </c>
      <c r="G1374" t="s">
        <v>3017</v>
      </c>
      <c r="H1374" t="s">
        <v>8180</v>
      </c>
    </row>
    <row r="1375" spans="1:8" x14ac:dyDescent="0.3">
      <c r="A1375" t="s">
        <v>8181</v>
      </c>
      <c r="B1375" t="s">
        <v>8182</v>
      </c>
      <c r="C1375">
        <v>26.1</v>
      </c>
      <c r="D1375" t="s">
        <v>4451</v>
      </c>
      <c r="E1375">
        <v>1995</v>
      </c>
      <c r="F1375" t="s">
        <v>31</v>
      </c>
      <c r="G1375" t="s">
        <v>205</v>
      </c>
      <c r="H1375" t="s">
        <v>8183</v>
      </c>
    </row>
    <row r="1376" spans="1:8" x14ac:dyDescent="0.3">
      <c r="A1376" t="s">
        <v>8184</v>
      </c>
      <c r="B1376" t="s">
        <v>8185</v>
      </c>
      <c r="C1376">
        <v>3.09</v>
      </c>
      <c r="D1376" t="s">
        <v>8186</v>
      </c>
      <c r="E1376">
        <v>1991</v>
      </c>
      <c r="F1376" t="s">
        <v>31</v>
      </c>
      <c r="G1376" t="s">
        <v>3249</v>
      </c>
      <c r="H1376" t="s">
        <v>8187</v>
      </c>
    </row>
    <row r="1377" spans="1:8" x14ac:dyDescent="0.3">
      <c r="A1377" t="s">
        <v>8188</v>
      </c>
      <c r="B1377" t="s">
        <v>8189</v>
      </c>
      <c r="C1377">
        <v>17.579999999999998</v>
      </c>
      <c r="D1377" t="s">
        <v>8190</v>
      </c>
      <c r="E1377" t="s">
        <v>2930</v>
      </c>
      <c r="F1377" t="s">
        <v>25</v>
      </c>
      <c r="G1377" t="s">
        <v>24</v>
      </c>
      <c r="H1377" t="s">
        <v>8191</v>
      </c>
    </row>
    <row r="1378" spans="1:8" x14ac:dyDescent="0.3">
      <c r="A1378" t="s">
        <v>8192</v>
      </c>
      <c r="B1378" t="s">
        <v>8193</v>
      </c>
      <c r="C1378">
        <v>21.5</v>
      </c>
      <c r="D1378" t="s">
        <v>8194</v>
      </c>
      <c r="E1378" t="s">
        <v>2930</v>
      </c>
      <c r="F1378" t="s">
        <v>138</v>
      </c>
      <c r="G1378" t="s">
        <v>5122</v>
      </c>
      <c r="H1378" t="s">
        <v>8195</v>
      </c>
    </row>
    <row r="1379" spans="1:8" x14ac:dyDescent="0.3">
      <c r="A1379" t="s">
        <v>8196</v>
      </c>
      <c r="B1379" t="s">
        <v>8197</v>
      </c>
      <c r="C1379">
        <v>31.99</v>
      </c>
      <c r="D1379" t="s">
        <v>3235</v>
      </c>
      <c r="E1379">
        <v>2007</v>
      </c>
      <c r="F1379" t="s">
        <v>25</v>
      </c>
      <c r="G1379" t="s">
        <v>3017</v>
      </c>
      <c r="H1379" t="s">
        <v>8198</v>
      </c>
    </row>
    <row r="1380" spans="1:8" x14ac:dyDescent="0.3">
      <c r="A1380" t="s">
        <v>8199</v>
      </c>
      <c r="B1380" t="s">
        <v>8200</v>
      </c>
      <c r="C1380">
        <v>52.42</v>
      </c>
      <c r="D1380" t="s">
        <v>8201</v>
      </c>
      <c r="E1380">
        <v>2013</v>
      </c>
      <c r="F1380" t="s">
        <v>25</v>
      </c>
      <c r="G1380" t="s">
        <v>24</v>
      </c>
      <c r="H1380" t="s">
        <v>8202</v>
      </c>
    </row>
    <row r="1381" spans="1:8" x14ac:dyDescent="0.3">
      <c r="A1381" t="s">
        <v>8203</v>
      </c>
      <c r="B1381" t="s">
        <v>8204</v>
      </c>
      <c r="C1381">
        <v>56.99</v>
      </c>
      <c r="D1381" t="s">
        <v>3605</v>
      </c>
      <c r="E1381" t="s">
        <v>2930</v>
      </c>
      <c r="F1381" t="s">
        <v>138</v>
      </c>
      <c r="G1381" t="s">
        <v>365</v>
      </c>
      <c r="H1381" t="s">
        <v>8205</v>
      </c>
    </row>
    <row r="1382" spans="1:8" x14ac:dyDescent="0.3">
      <c r="A1382" t="s">
        <v>8206</v>
      </c>
      <c r="B1382" t="s">
        <v>8207</v>
      </c>
      <c r="C1382">
        <v>20.84</v>
      </c>
      <c r="D1382" t="s">
        <v>8208</v>
      </c>
      <c r="E1382">
        <v>1984</v>
      </c>
      <c r="F1382" t="s">
        <v>18</v>
      </c>
      <c r="G1382" t="s">
        <v>53</v>
      </c>
      <c r="H1382" t="s">
        <v>8209</v>
      </c>
    </row>
    <row r="1383" spans="1:8" x14ac:dyDescent="0.3">
      <c r="A1383" t="s">
        <v>8210</v>
      </c>
      <c r="B1383" t="s">
        <v>8211</v>
      </c>
      <c r="C1383">
        <v>7.96</v>
      </c>
      <c r="D1383" t="s">
        <v>8212</v>
      </c>
      <c r="E1383" t="s">
        <v>2930</v>
      </c>
      <c r="F1383" t="s">
        <v>138</v>
      </c>
      <c r="G1383" t="s">
        <v>5089</v>
      </c>
      <c r="H1383" t="s">
        <v>8213</v>
      </c>
    </row>
    <row r="1384" spans="1:8" x14ac:dyDescent="0.3">
      <c r="A1384" t="s">
        <v>8214</v>
      </c>
      <c r="B1384" t="s">
        <v>8215</v>
      </c>
      <c r="C1384">
        <v>16.399999999999999</v>
      </c>
      <c r="D1384" t="s">
        <v>8216</v>
      </c>
      <c r="E1384">
        <v>1995</v>
      </c>
      <c r="F1384" t="s">
        <v>18</v>
      </c>
      <c r="G1384" t="s">
        <v>53</v>
      </c>
      <c r="H1384" t="s">
        <v>8217</v>
      </c>
    </row>
    <row r="1385" spans="1:8" x14ac:dyDescent="0.3">
      <c r="A1385" t="s">
        <v>360</v>
      </c>
      <c r="B1385" t="s">
        <v>8218</v>
      </c>
      <c r="C1385">
        <v>34.409999999999997</v>
      </c>
      <c r="D1385" t="s">
        <v>8219</v>
      </c>
      <c r="E1385" t="s">
        <v>2930</v>
      </c>
      <c r="F1385" t="s">
        <v>18</v>
      </c>
      <c r="G1385" t="s">
        <v>53</v>
      </c>
      <c r="H1385" t="s">
        <v>8220</v>
      </c>
    </row>
    <row r="1386" spans="1:8" x14ac:dyDescent="0.3">
      <c r="A1386" t="s">
        <v>8221</v>
      </c>
      <c r="B1386" t="s">
        <v>8222</v>
      </c>
      <c r="C1386">
        <v>17.940000000000001</v>
      </c>
      <c r="D1386" t="s">
        <v>8223</v>
      </c>
      <c r="E1386" t="s">
        <v>2930</v>
      </c>
      <c r="F1386" t="s">
        <v>116</v>
      </c>
      <c r="G1386" t="s">
        <v>115</v>
      </c>
      <c r="H1386" t="s">
        <v>8224</v>
      </c>
    </row>
    <row r="1387" spans="1:8" x14ac:dyDescent="0.3">
      <c r="A1387" t="s">
        <v>8225</v>
      </c>
      <c r="B1387" t="s">
        <v>8226</v>
      </c>
      <c r="C1387">
        <v>2.48</v>
      </c>
      <c r="D1387" t="s">
        <v>8227</v>
      </c>
      <c r="E1387" t="s">
        <v>2930</v>
      </c>
      <c r="F1387" t="s">
        <v>25</v>
      </c>
      <c r="G1387" t="s">
        <v>24</v>
      </c>
      <c r="H1387" t="s">
        <v>8228</v>
      </c>
    </row>
    <row r="1388" spans="1:8" x14ac:dyDescent="0.3">
      <c r="A1388" t="s">
        <v>8229</v>
      </c>
      <c r="B1388" t="s">
        <v>8230</v>
      </c>
      <c r="C1388">
        <v>27.31</v>
      </c>
      <c r="D1388" t="s">
        <v>8231</v>
      </c>
      <c r="E1388" t="s">
        <v>2930</v>
      </c>
      <c r="F1388" t="s">
        <v>77</v>
      </c>
      <c r="G1388" t="s">
        <v>6085</v>
      </c>
      <c r="H1388" t="s">
        <v>8232</v>
      </c>
    </row>
    <row r="1389" spans="1:8" x14ac:dyDescent="0.3">
      <c r="A1389" t="s">
        <v>8233</v>
      </c>
      <c r="B1389" t="s">
        <v>8234</v>
      </c>
      <c r="C1389">
        <v>32.53</v>
      </c>
      <c r="D1389" t="s">
        <v>4915</v>
      </c>
      <c r="E1389" t="s">
        <v>2930</v>
      </c>
      <c r="F1389" t="s">
        <v>600</v>
      </c>
      <c r="G1389" t="s">
        <v>2971</v>
      </c>
      <c r="H1389" t="s">
        <v>8235</v>
      </c>
    </row>
    <row r="1390" spans="1:8" x14ac:dyDescent="0.3">
      <c r="A1390" t="s">
        <v>8236</v>
      </c>
      <c r="B1390" t="s">
        <v>8237</v>
      </c>
      <c r="C1390">
        <v>42.53</v>
      </c>
      <c r="D1390" t="s">
        <v>8238</v>
      </c>
      <c r="E1390">
        <v>1999</v>
      </c>
      <c r="F1390" t="s">
        <v>18</v>
      </c>
      <c r="G1390" t="s">
        <v>17</v>
      </c>
      <c r="H1390" t="s">
        <v>8239</v>
      </c>
    </row>
    <row r="1391" spans="1:8" x14ac:dyDescent="0.3">
      <c r="A1391" t="s">
        <v>8240</v>
      </c>
      <c r="B1391" t="s">
        <v>8241</v>
      </c>
      <c r="C1391">
        <v>218.89</v>
      </c>
      <c r="D1391" t="s">
        <v>8242</v>
      </c>
      <c r="E1391">
        <v>2012</v>
      </c>
      <c r="F1391" t="s">
        <v>25</v>
      </c>
      <c r="G1391" t="s">
        <v>24</v>
      </c>
      <c r="H1391" t="s">
        <v>8243</v>
      </c>
    </row>
    <row r="1392" spans="1:8" x14ac:dyDescent="0.3">
      <c r="A1392" t="s">
        <v>8244</v>
      </c>
      <c r="B1392" t="s">
        <v>8245</v>
      </c>
      <c r="C1392">
        <v>2.71</v>
      </c>
      <c r="D1392" t="s">
        <v>8246</v>
      </c>
      <c r="E1392" t="s">
        <v>2930</v>
      </c>
      <c r="F1392" t="s">
        <v>218</v>
      </c>
      <c r="G1392" t="s">
        <v>217</v>
      </c>
      <c r="H1392" t="s">
        <v>8247</v>
      </c>
    </row>
    <row r="1393" spans="1:8" x14ac:dyDescent="0.3">
      <c r="A1393" t="s">
        <v>8244</v>
      </c>
      <c r="B1393" t="s">
        <v>8248</v>
      </c>
      <c r="C1393">
        <v>1.575</v>
      </c>
      <c r="D1393" t="s">
        <v>2930</v>
      </c>
      <c r="E1393" t="s">
        <v>2930</v>
      </c>
      <c r="F1393" t="s">
        <v>218</v>
      </c>
      <c r="G1393" t="s">
        <v>217</v>
      </c>
      <c r="H1393" t="s">
        <v>8249</v>
      </c>
    </row>
    <row r="1394" spans="1:8" x14ac:dyDescent="0.3">
      <c r="A1394" t="s">
        <v>8250</v>
      </c>
      <c r="B1394" t="s">
        <v>8251</v>
      </c>
      <c r="C1394">
        <v>51.66</v>
      </c>
      <c r="D1394" t="s">
        <v>8252</v>
      </c>
      <c r="E1394" t="s">
        <v>2930</v>
      </c>
      <c r="F1394" t="s">
        <v>218</v>
      </c>
      <c r="G1394" t="s">
        <v>3028</v>
      </c>
      <c r="H1394" t="s">
        <v>8253</v>
      </c>
    </row>
    <row r="1395" spans="1:8" x14ac:dyDescent="0.3">
      <c r="A1395" t="s">
        <v>8254</v>
      </c>
      <c r="B1395" t="s">
        <v>8255</v>
      </c>
      <c r="C1395">
        <v>18.91</v>
      </c>
      <c r="D1395" t="s">
        <v>3143</v>
      </c>
      <c r="E1395" t="s">
        <v>2930</v>
      </c>
      <c r="F1395" t="s">
        <v>293</v>
      </c>
      <c r="G1395" t="s">
        <v>82</v>
      </c>
      <c r="H1395" t="s">
        <v>8256</v>
      </c>
    </row>
    <row r="1396" spans="1:8" x14ac:dyDescent="0.3">
      <c r="A1396" t="s">
        <v>8257</v>
      </c>
      <c r="B1396" t="s">
        <v>8258</v>
      </c>
      <c r="C1396">
        <v>1.73</v>
      </c>
      <c r="D1396" t="s">
        <v>8259</v>
      </c>
      <c r="E1396">
        <v>2011</v>
      </c>
      <c r="F1396" t="s">
        <v>18</v>
      </c>
      <c r="G1396" t="s">
        <v>53</v>
      </c>
      <c r="H1396" t="s">
        <v>8260</v>
      </c>
    </row>
    <row r="1397" spans="1:8" x14ac:dyDescent="0.3">
      <c r="A1397" t="s">
        <v>8261</v>
      </c>
      <c r="B1397" t="s">
        <v>8262</v>
      </c>
      <c r="C1397">
        <v>9.0399999999999991</v>
      </c>
      <c r="D1397" t="s">
        <v>8263</v>
      </c>
      <c r="E1397">
        <v>1999</v>
      </c>
      <c r="F1397" t="s">
        <v>18</v>
      </c>
      <c r="G1397" t="s">
        <v>106</v>
      </c>
      <c r="H1397" t="s">
        <v>8264</v>
      </c>
    </row>
    <row r="1398" spans="1:8" x14ac:dyDescent="0.3">
      <c r="A1398" t="s">
        <v>8265</v>
      </c>
      <c r="B1398" t="s">
        <v>8266</v>
      </c>
      <c r="C1398">
        <v>24.65</v>
      </c>
      <c r="D1398" t="s">
        <v>7080</v>
      </c>
      <c r="E1398" t="s">
        <v>2930</v>
      </c>
      <c r="F1398" t="s">
        <v>600</v>
      </c>
      <c r="G1398" t="s">
        <v>2949</v>
      </c>
      <c r="H1398" t="s">
        <v>8267</v>
      </c>
    </row>
    <row r="1399" spans="1:8" x14ac:dyDescent="0.3">
      <c r="A1399" t="s">
        <v>8268</v>
      </c>
      <c r="B1399" t="s">
        <v>8269</v>
      </c>
      <c r="C1399">
        <v>31.98</v>
      </c>
      <c r="D1399" t="s">
        <v>8270</v>
      </c>
      <c r="E1399">
        <v>1996</v>
      </c>
      <c r="F1399" t="s">
        <v>31</v>
      </c>
      <c r="G1399" t="s">
        <v>4688</v>
      </c>
      <c r="H1399" t="s">
        <v>8271</v>
      </c>
    </row>
    <row r="1400" spans="1:8" x14ac:dyDescent="0.3">
      <c r="A1400" t="s">
        <v>8272</v>
      </c>
      <c r="B1400" t="s">
        <v>8273</v>
      </c>
      <c r="C1400">
        <v>4.38</v>
      </c>
      <c r="D1400" t="s">
        <v>8274</v>
      </c>
      <c r="E1400">
        <v>1999</v>
      </c>
      <c r="F1400" t="s">
        <v>116</v>
      </c>
      <c r="G1400" t="s">
        <v>115</v>
      </c>
      <c r="H1400" t="s">
        <v>8275</v>
      </c>
    </row>
    <row r="1401" spans="1:8" x14ac:dyDescent="0.3">
      <c r="A1401" t="s">
        <v>8276</v>
      </c>
      <c r="B1401" t="s">
        <v>8277</v>
      </c>
      <c r="C1401">
        <v>9.75</v>
      </c>
      <c r="D1401" t="s">
        <v>8278</v>
      </c>
      <c r="E1401" t="s">
        <v>2930</v>
      </c>
      <c r="F1401" t="s">
        <v>18</v>
      </c>
      <c r="G1401" t="s">
        <v>106</v>
      </c>
      <c r="H1401" t="s">
        <v>8279</v>
      </c>
    </row>
    <row r="1402" spans="1:8" x14ac:dyDescent="0.3">
      <c r="A1402" t="s">
        <v>8280</v>
      </c>
      <c r="B1402" t="s">
        <v>8281</v>
      </c>
      <c r="C1402">
        <v>2.65</v>
      </c>
      <c r="D1402" t="s">
        <v>8282</v>
      </c>
      <c r="E1402" t="s">
        <v>2930</v>
      </c>
      <c r="F1402" t="s">
        <v>218</v>
      </c>
      <c r="G1402" t="s">
        <v>217</v>
      </c>
      <c r="H1402" t="s">
        <v>8283</v>
      </c>
    </row>
    <row r="1403" spans="1:8" x14ac:dyDescent="0.3">
      <c r="A1403" t="s">
        <v>8284</v>
      </c>
      <c r="B1403" t="s">
        <v>8285</v>
      </c>
      <c r="C1403">
        <v>2.17</v>
      </c>
      <c r="D1403" t="s">
        <v>8286</v>
      </c>
      <c r="E1403">
        <v>1984</v>
      </c>
      <c r="F1403" t="s">
        <v>18</v>
      </c>
      <c r="G1403" t="s">
        <v>246</v>
      </c>
      <c r="H1403" t="s">
        <v>8287</v>
      </c>
    </row>
    <row r="1404" spans="1:8" x14ac:dyDescent="0.3">
      <c r="A1404" t="s">
        <v>8288</v>
      </c>
      <c r="B1404" t="s">
        <v>8289</v>
      </c>
      <c r="C1404">
        <v>22.7</v>
      </c>
      <c r="D1404" t="s">
        <v>8290</v>
      </c>
      <c r="E1404">
        <v>2014</v>
      </c>
      <c r="F1404" t="s">
        <v>25</v>
      </c>
      <c r="G1404" t="s">
        <v>3017</v>
      </c>
      <c r="H1404" t="s">
        <v>8291</v>
      </c>
    </row>
    <row r="1405" spans="1:8" x14ac:dyDescent="0.3">
      <c r="A1405" t="s">
        <v>8292</v>
      </c>
      <c r="B1405" t="s">
        <v>8293</v>
      </c>
      <c r="C1405">
        <v>3.76</v>
      </c>
      <c r="D1405" t="s">
        <v>8294</v>
      </c>
      <c r="E1405">
        <v>2004</v>
      </c>
      <c r="F1405" t="s">
        <v>18</v>
      </c>
      <c r="G1405" t="s">
        <v>44</v>
      </c>
      <c r="H1405" t="s">
        <v>8295</v>
      </c>
    </row>
    <row r="1406" spans="1:8" x14ac:dyDescent="0.3">
      <c r="A1406" t="s">
        <v>8296</v>
      </c>
      <c r="B1406" t="s">
        <v>8297</v>
      </c>
      <c r="C1406">
        <v>15.36</v>
      </c>
      <c r="D1406" t="s">
        <v>4352</v>
      </c>
      <c r="E1406">
        <v>2000</v>
      </c>
      <c r="F1406" t="s">
        <v>18</v>
      </c>
      <c r="G1406" t="s">
        <v>53</v>
      </c>
      <c r="H1406" t="s">
        <v>8298</v>
      </c>
    </row>
    <row r="1407" spans="1:8" x14ac:dyDescent="0.3">
      <c r="A1407" t="s">
        <v>8299</v>
      </c>
      <c r="B1407" t="s">
        <v>8300</v>
      </c>
      <c r="C1407">
        <v>25.84</v>
      </c>
      <c r="D1407" t="s">
        <v>8301</v>
      </c>
      <c r="E1407" t="s">
        <v>2930</v>
      </c>
      <c r="F1407" t="s">
        <v>600</v>
      </c>
      <c r="G1407" t="s">
        <v>5127</v>
      </c>
      <c r="H1407" t="s">
        <v>8302</v>
      </c>
    </row>
    <row r="1408" spans="1:8" x14ac:dyDescent="0.3">
      <c r="A1408" t="s">
        <v>8303</v>
      </c>
      <c r="B1408" t="s">
        <v>8304</v>
      </c>
      <c r="C1408">
        <v>7</v>
      </c>
      <c r="D1408" t="s">
        <v>8305</v>
      </c>
      <c r="E1408">
        <v>1995</v>
      </c>
      <c r="F1408" t="s">
        <v>18</v>
      </c>
      <c r="G1408" t="s">
        <v>308</v>
      </c>
      <c r="H1408" t="s">
        <v>8306</v>
      </c>
    </row>
    <row r="1409" spans="1:8" x14ac:dyDescent="0.3">
      <c r="A1409" t="s">
        <v>8307</v>
      </c>
      <c r="B1409" t="s">
        <v>8308</v>
      </c>
      <c r="C1409">
        <v>25.2</v>
      </c>
      <c r="D1409" t="s">
        <v>8309</v>
      </c>
      <c r="E1409" t="s">
        <v>2930</v>
      </c>
      <c r="F1409" t="s">
        <v>600</v>
      </c>
      <c r="G1409" t="s">
        <v>2971</v>
      </c>
      <c r="H1409" t="s">
        <v>8310</v>
      </c>
    </row>
    <row r="1410" spans="1:8" x14ac:dyDescent="0.3">
      <c r="A1410" t="s">
        <v>8307</v>
      </c>
      <c r="B1410" t="s">
        <v>8311</v>
      </c>
      <c r="C1410">
        <v>25.76</v>
      </c>
      <c r="D1410" t="s">
        <v>2930</v>
      </c>
      <c r="E1410" t="s">
        <v>2930</v>
      </c>
      <c r="F1410" t="s">
        <v>600</v>
      </c>
      <c r="G1410" t="s">
        <v>2971</v>
      </c>
      <c r="H1410" t="s">
        <v>8312</v>
      </c>
    </row>
    <row r="1411" spans="1:8" x14ac:dyDescent="0.3">
      <c r="A1411" t="s">
        <v>8313</v>
      </c>
      <c r="B1411" t="s">
        <v>8314</v>
      </c>
      <c r="C1411">
        <v>25.65</v>
      </c>
      <c r="D1411" t="s">
        <v>8315</v>
      </c>
      <c r="E1411" t="s">
        <v>2930</v>
      </c>
      <c r="F1411" t="s">
        <v>25</v>
      </c>
      <c r="G1411" t="s">
        <v>24</v>
      </c>
      <c r="H1411" t="s">
        <v>8316</v>
      </c>
    </row>
    <row r="1412" spans="1:8" x14ac:dyDescent="0.3">
      <c r="A1412" t="s">
        <v>8317</v>
      </c>
      <c r="B1412" t="s">
        <v>8318</v>
      </c>
      <c r="C1412">
        <v>7.85</v>
      </c>
      <c r="D1412" t="s">
        <v>8319</v>
      </c>
      <c r="E1412" t="s">
        <v>2930</v>
      </c>
      <c r="F1412" t="s">
        <v>138</v>
      </c>
      <c r="G1412" t="s">
        <v>3186</v>
      </c>
      <c r="H1412" t="s">
        <v>8320</v>
      </c>
    </row>
    <row r="1413" spans="1:8" x14ac:dyDescent="0.3">
      <c r="A1413" t="s">
        <v>775</v>
      </c>
      <c r="B1413" t="s">
        <v>8321</v>
      </c>
      <c r="C1413">
        <v>96.72</v>
      </c>
      <c r="D1413" t="s">
        <v>8322</v>
      </c>
      <c r="E1413">
        <v>1993</v>
      </c>
      <c r="F1413" t="s">
        <v>18</v>
      </c>
      <c r="G1413" t="s">
        <v>17</v>
      </c>
      <c r="H1413" t="s">
        <v>8323</v>
      </c>
    </row>
    <row r="1414" spans="1:8" x14ac:dyDescent="0.3">
      <c r="A1414" t="s">
        <v>400</v>
      </c>
      <c r="B1414" t="s">
        <v>8324</v>
      </c>
      <c r="C1414">
        <v>513.30999999999995</v>
      </c>
      <c r="D1414" t="s">
        <v>8325</v>
      </c>
      <c r="E1414">
        <v>2000</v>
      </c>
      <c r="F1414" t="s">
        <v>25</v>
      </c>
      <c r="G1414" t="s">
        <v>401</v>
      </c>
      <c r="H1414" t="s">
        <v>8326</v>
      </c>
    </row>
    <row r="1415" spans="1:8" x14ac:dyDescent="0.3">
      <c r="A1415" t="s">
        <v>8327</v>
      </c>
      <c r="B1415" t="s">
        <v>8328</v>
      </c>
      <c r="C1415">
        <v>0.51</v>
      </c>
      <c r="D1415" t="s">
        <v>8329</v>
      </c>
      <c r="E1415" t="s">
        <v>2930</v>
      </c>
      <c r="F1415" t="s">
        <v>116</v>
      </c>
      <c r="G1415" t="s">
        <v>115</v>
      </c>
      <c r="H1415" t="s">
        <v>8330</v>
      </c>
    </row>
    <row r="1416" spans="1:8" x14ac:dyDescent="0.3">
      <c r="A1416" t="s">
        <v>8331</v>
      </c>
      <c r="B1416" t="s">
        <v>8332</v>
      </c>
      <c r="C1416">
        <v>10.72</v>
      </c>
      <c r="D1416" t="s">
        <v>8333</v>
      </c>
      <c r="E1416">
        <v>1996</v>
      </c>
      <c r="F1416" t="s">
        <v>77</v>
      </c>
      <c r="G1416" t="s">
        <v>88</v>
      </c>
      <c r="H1416" t="s">
        <v>8334</v>
      </c>
    </row>
    <row r="1417" spans="1:8" x14ac:dyDescent="0.3">
      <c r="A1417" t="s">
        <v>8335</v>
      </c>
      <c r="B1417" t="s">
        <v>8336</v>
      </c>
      <c r="C1417">
        <v>14.6</v>
      </c>
      <c r="D1417" t="s">
        <v>8337</v>
      </c>
      <c r="E1417">
        <v>2014</v>
      </c>
      <c r="F1417" t="s">
        <v>600</v>
      </c>
      <c r="G1417" t="s">
        <v>2949</v>
      </c>
      <c r="H1417" t="s">
        <v>8338</v>
      </c>
    </row>
    <row r="1418" spans="1:8" x14ac:dyDescent="0.3">
      <c r="A1418" t="s">
        <v>8339</v>
      </c>
      <c r="B1418" t="s">
        <v>8340</v>
      </c>
      <c r="C1418">
        <v>11.68</v>
      </c>
      <c r="D1418" t="s">
        <v>8341</v>
      </c>
      <c r="E1418" t="s">
        <v>2930</v>
      </c>
      <c r="F1418" t="s">
        <v>600</v>
      </c>
      <c r="G1418" t="s">
        <v>2954</v>
      </c>
      <c r="H1418" t="s">
        <v>8342</v>
      </c>
    </row>
    <row r="1419" spans="1:8" x14ac:dyDescent="0.3">
      <c r="A1419" t="s">
        <v>8343</v>
      </c>
      <c r="B1419" t="s">
        <v>8344</v>
      </c>
      <c r="C1419">
        <v>73.81</v>
      </c>
      <c r="D1419" t="s">
        <v>8345</v>
      </c>
      <c r="E1419" t="s">
        <v>2930</v>
      </c>
      <c r="F1419" t="s">
        <v>600</v>
      </c>
      <c r="G1419" t="s">
        <v>599</v>
      </c>
      <c r="H1419" t="s">
        <v>8346</v>
      </c>
    </row>
    <row r="1420" spans="1:8" x14ac:dyDescent="0.3">
      <c r="A1420" t="s">
        <v>8347</v>
      </c>
      <c r="B1420" t="s">
        <v>8348</v>
      </c>
      <c r="C1420">
        <v>0.9</v>
      </c>
      <c r="D1420" t="s">
        <v>8227</v>
      </c>
      <c r="E1420">
        <v>2003</v>
      </c>
      <c r="F1420" t="s">
        <v>18</v>
      </c>
      <c r="G1420" t="s">
        <v>44</v>
      </c>
      <c r="H1420" t="s">
        <v>8349</v>
      </c>
    </row>
    <row r="1421" spans="1:8" x14ac:dyDescent="0.3">
      <c r="A1421" t="s">
        <v>8350</v>
      </c>
      <c r="B1421" t="s">
        <v>8351</v>
      </c>
      <c r="C1421">
        <v>21.71</v>
      </c>
      <c r="D1421" t="s">
        <v>8352</v>
      </c>
      <c r="E1421" t="s">
        <v>2930</v>
      </c>
      <c r="F1421" t="s">
        <v>600</v>
      </c>
      <c r="G1421" t="s">
        <v>4150</v>
      </c>
      <c r="H1421" t="s">
        <v>8353</v>
      </c>
    </row>
    <row r="1422" spans="1:8" x14ac:dyDescent="0.3">
      <c r="A1422" t="s">
        <v>8354</v>
      </c>
      <c r="B1422" t="s">
        <v>8355</v>
      </c>
      <c r="C1422">
        <v>74.72</v>
      </c>
      <c r="D1422" t="s">
        <v>8356</v>
      </c>
      <c r="E1422" t="s">
        <v>2930</v>
      </c>
      <c r="F1422" t="s">
        <v>600</v>
      </c>
      <c r="G1422" t="s">
        <v>4150</v>
      </c>
      <c r="H1422" t="s">
        <v>8357</v>
      </c>
    </row>
    <row r="1423" spans="1:8" x14ac:dyDescent="0.3">
      <c r="A1423" t="s">
        <v>8358</v>
      </c>
      <c r="B1423" t="s">
        <v>8359</v>
      </c>
      <c r="C1423">
        <v>34.81</v>
      </c>
      <c r="D1423" t="s">
        <v>8360</v>
      </c>
      <c r="E1423" t="s">
        <v>2930</v>
      </c>
      <c r="F1423" t="s">
        <v>600</v>
      </c>
      <c r="G1423" t="s">
        <v>4150</v>
      </c>
      <c r="H1423" t="s">
        <v>8361</v>
      </c>
    </row>
    <row r="1424" spans="1:8" x14ac:dyDescent="0.3">
      <c r="A1424" t="s">
        <v>8362</v>
      </c>
      <c r="B1424" t="s">
        <v>8363</v>
      </c>
      <c r="C1424">
        <v>61.4</v>
      </c>
      <c r="D1424" t="s">
        <v>8364</v>
      </c>
      <c r="E1424" t="s">
        <v>2930</v>
      </c>
      <c r="F1424" t="s">
        <v>600</v>
      </c>
      <c r="G1424" t="s">
        <v>4150</v>
      </c>
      <c r="H1424" t="s">
        <v>8365</v>
      </c>
    </row>
    <row r="1425" spans="1:8" x14ac:dyDescent="0.3">
      <c r="A1425" t="s">
        <v>8366</v>
      </c>
      <c r="B1425" t="s">
        <v>8367</v>
      </c>
      <c r="C1425">
        <v>34.32</v>
      </c>
      <c r="D1425" t="s">
        <v>8368</v>
      </c>
      <c r="E1425" t="s">
        <v>2930</v>
      </c>
      <c r="F1425" t="s">
        <v>600</v>
      </c>
      <c r="G1425" t="s">
        <v>4150</v>
      </c>
      <c r="H1425" t="s">
        <v>8369</v>
      </c>
    </row>
    <row r="1426" spans="1:8" x14ac:dyDescent="0.3">
      <c r="A1426" t="s">
        <v>8370</v>
      </c>
      <c r="B1426" t="s">
        <v>8371</v>
      </c>
      <c r="C1426">
        <v>62.98</v>
      </c>
      <c r="D1426" t="s">
        <v>8372</v>
      </c>
      <c r="E1426" t="s">
        <v>2930</v>
      </c>
      <c r="F1426" t="s">
        <v>600</v>
      </c>
      <c r="G1426" t="s">
        <v>4150</v>
      </c>
      <c r="H1426" t="s">
        <v>8373</v>
      </c>
    </row>
    <row r="1427" spans="1:8" x14ac:dyDescent="0.3">
      <c r="A1427" t="s">
        <v>8374</v>
      </c>
      <c r="B1427" t="s">
        <v>8375</v>
      </c>
      <c r="C1427">
        <v>60.948</v>
      </c>
      <c r="D1427" t="s">
        <v>7025</v>
      </c>
      <c r="E1427" t="s">
        <v>2930</v>
      </c>
      <c r="F1427" t="s">
        <v>600</v>
      </c>
      <c r="G1427" t="s">
        <v>4150</v>
      </c>
      <c r="H1427" t="s">
        <v>8376</v>
      </c>
    </row>
    <row r="1428" spans="1:8" x14ac:dyDescent="0.3">
      <c r="A1428" t="s">
        <v>8377</v>
      </c>
      <c r="B1428" t="s">
        <v>8378</v>
      </c>
      <c r="C1428">
        <v>21.46</v>
      </c>
      <c r="D1428" t="s">
        <v>8379</v>
      </c>
      <c r="E1428" t="s">
        <v>2930</v>
      </c>
      <c r="F1428" t="s">
        <v>600</v>
      </c>
      <c r="G1428" t="s">
        <v>4150</v>
      </c>
      <c r="H1428" t="s">
        <v>8380</v>
      </c>
    </row>
    <row r="1429" spans="1:8" x14ac:dyDescent="0.3">
      <c r="A1429" t="s">
        <v>8381</v>
      </c>
      <c r="B1429" t="s">
        <v>8382</v>
      </c>
      <c r="C1429">
        <v>78.140100000000004</v>
      </c>
      <c r="D1429" t="s">
        <v>8383</v>
      </c>
      <c r="E1429" t="s">
        <v>2930</v>
      </c>
      <c r="F1429" t="s">
        <v>600</v>
      </c>
      <c r="G1429" t="s">
        <v>4150</v>
      </c>
      <c r="H1429" t="s">
        <v>8384</v>
      </c>
    </row>
    <row r="1430" spans="1:8" x14ac:dyDescent="0.3">
      <c r="A1430" t="s">
        <v>8385</v>
      </c>
      <c r="B1430" t="s">
        <v>8386</v>
      </c>
      <c r="C1430">
        <v>34.29</v>
      </c>
      <c r="D1430" t="s">
        <v>8387</v>
      </c>
      <c r="E1430" t="s">
        <v>2930</v>
      </c>
      <c r="F1430" t="s">
        <v>600</v>
      </c>
      <c r="G1430" t="s">
        <v>4150</v>
      </c>
      <c r="H1430" t="s">
        <v>8388</v>
      </c>
    </row>
    <row r="1431" spans="1:8" x14ac:dyDescent="0.3">
      <c r="A1431" t="s">
        <v>8389</v>
      </c>
      <c r="B1431" t="s">
        <v>8390</v>
      </c>
      <c r="C1431">
        <v>41.71</v>
      </c>
      <c r="D1431" t="s">
        <v>8391</v>
      </c>
      <c r="E1431">
        <v>2008</v>
      </c>
      <c r="F1431" t="s">
        <v>25</v>
      </c>
      <c r="G1431" t="s">
        <v>3488</v>
      </c>
      <c r="H1431" t="s">
        <v>8392</v>
      </c>
    </row>
    <row r="1432" spans="1:8" x14ac:dyDescent="0.3">
      <c r="A1432" t="s">
        <v>8393</v>
      </c>
      <c r="B1432" t="s">
        <v>8394</v>
      </c>
      <c r="C1432">
        <v>93.28</v>
      </c>
      <c r="D1432" t="s">
        <v>8395</v>
      </c>
      <c r="E1432">
        <v>2006</v>
      </c>
      <c r="F1432" t="s">
        <v>18</v>
      </c>
      <c r="G1432" t="s">
        <v>53</v>
      </c>
      <c r="H1432" t="s">
        <v>8396</v>
      </c>
    </row>
    <row r="1433" spans="1:8" x14ac:dyDescent="0.3">
      <c r="A1433" t="s">
        <v>8397</v>
      </c>
      <c r="B1433" t="s">
        <v>8398</v>
      </c>
      <c r="C1433">
        <v>14.730499999999999</v>
      </c>
      <c r="D1433" t="s">
        <v>8399</v>
      </c>
      <c r="E1433">
        <v>2014</v>
      </c>
      <c r="F1433" t="s">
        <v>2930</v>
      </c>
      <c r="G1433" t="s">
        <v>2930</v>
      </c>
      <c r="H1433" t="s">
        <v>8400</v>
      </c>
    </row>
    <row r="1434" spans="1:8" x14ac:dyDescent="0.3">
      <c r="A1434" t="s">
        <v>8401</v>
      </c>
      <c r="B1434" t="s">
        <v>8402</v>
      </c>
      <c r="C1434">
        <v>9.83</v>
      </c>
      <c r="D1434" t="s">
        <v>8403</v>
      </c>
      <c r="E1434">
        <v>1996</v>
      </c>
      <c r="F1434" t="s">
        <v>25</v>
      </c>
      <c r="G1434" t="s">
        <v>3735</v>
      </c>
      <c r="H1434" t="s">
        <v>8404</v>
      </c>
    </row>
    <row r="1435" spans="1:8" x14ac:dyDescent="0.3">
      <c r="A1435" t="s">
        <v>8405</v>
      </c>
      <c r="B1435" t="s">
        <v>8406</v>
      </c>
      <c r="C1435">
        <v>9.58</v>
      </c>
      <c r="D1435" t="s">
        <v>8407</v>
      </c>
      <c r="E1435" t="s">
        <v>2930</v>
      </c>
      <c r="F1435" t="s">
        <v>293</v>
      </c>
      <c r="G1435" t="s">
        <v>115</v>
      </c>
      <c r="H1435" t="s">
        <v>8408</v>
      </c>
    </row>
    <row r="1436" spans="1:8" x14ac:dyDescent="0.3">
      <c r="A1436" t="s">
        <v>8405</v>
      </c>
      <c r="B1436" t="s">
        <v>8409</v>
      </c>
      <c r="C1436">
        <v>357.9</v>
      </c>
      <c r="D1436" t="s">
        <v>8410</v>
      </c>
      <c r="E1436" t="s">
        <v>2930</v>
      </c>
      <c r="F1436" t="s">
        <v>293</v>
      </c>
      <c r="G1436" t="s">
        <v>115</v>
      </c>
      <c r="H1436" t="s">
        <v>8411</v>
      </c>
    </row>
    <row r="1437" spans="1:8" x14ac:dyDescent="0.3">
      <c r="A1437" t="s">
        <v>8412</v>
      </c>
      <c r="B1437" t="s">
        <v>8413</v>
      </c>
      <c r="C1437">
        <v>31.46</v>
      </c>
      <c r="D1437" t="s">
        <v>8414</v>
      </c>
      <c r="E1437">
        <v>2005</v>
      </c>
      <c r="F1437" t="s">
        <v>293</v>
      </c>
      <c r="G1437" t="s">
        <v>8415</v>
      </c>
      <c r="H1437" t="s">
        <v>8416</v>
      </c>
    </row>
    <row r="1438" spans="1:8" x14ac:dyDescent="0.3">
      <c r="A1438" t="s">
        <v>8417</v>
      </c>
      <c r="B1438" t="s">
        <v>8418</v>
      </c>
      <c r="C1438">
        <v>15.65</v>
      </c>
      <c r="D1438" t="s">
        <v>8419</v>
      </c>
      <c r="E1438">
        <v>2010</v>
      </c>
      <c r="F1438" t="s">
        <v>25</v>
      </c>
      <c r="G1438" t="s">
        <v>24</v>
      </c>
      <c r="H1438" t="s">
        <v>8420</v>
      </c>
    </row>
    <row r="1439" spans="1:8" x14ac:dyDescent="0.3">
      <c r="A1439" t="s">
        <v>8421</v>
      </c>
      <c r="B1439" t="s">
        <v>8422</v>
      </c>
      <c r="C1439">
        <v>23.01</v>
      </c>
      <c r="D1439" t="s">
        <v>8423</v>
      </c>
      <c r="E1439" t="s">
        <v>2930</v>
      </c>
      <c r="F1439" t="s">
        <v>31</v>
      </c>
      <c r="G1439" t="s">
        <v>6241</v>
      </c>
      <c r="H1439" t="s">
        <v>8424</v>
      </c>
    </row>
    <row r="1440" spans="1:8" x14ac:dyDescent="0.3">
      <c r="A1440" t="s">
        <v>8425</v>
      </c>
      <c r="B1440" t="s">
        <v>8426</v>
      </c>
      <c r="C1440">
        <v>17.57</v>
      </c>
      <c r="D1440" t="s">
        <v>8427</v>
      </c>
      <c r="E1440" t="s">
        <v>2930</v>
      </c>
      <c r="F1440" t="s">
        <v>2930</v>
      </c>
      <c r="G1440" t="s">
        <v>2930</v>
      </c>
      <c r="H1440" t="s">
        <v>8428</v>
      </c>
    </row>
    <row r="1441" spans="1:8" x14ac:dyDescent="0.3">
      <c r="A1441" t="s">
        <v>8429</v>
      </c>
      <c r="B1441" t="s">
        <v>8430</v>
      </c>
      <c r="C1441">
        <v>81.41</v>
      </c>
      <c r="D1441" t="s">
        <v>8431</v>
      </c>
      <c r="E1441" t="s">
        <v>2930</v>
      </c>
      <c r="F1441" t="s">
        <v>2930</v>
      </c>
      <c r="G1441" t="s">
        <v>2930</v>
      </c>
      <c r="H1441" t="s">
        <v>8432</v>
      </c>
    </row>
    <row r="1442" spans="1:8" x14ac:dyDescent="0.3">
      <c r="A1442" t="s">
        <v>8433</v>
      </c>
      <c r="B1442" t="s">
        <v>8434</v>
      </c>
      <c r="C1442">
        <v>40.93</v>
      </c>
      <c r="D1442" t="s">
        <v>2930</v>
      </c>
      <c r="E1442" t="s">
        <v>2930</v>
      </c>
      <c r="F1442" t="s">
        <v>2930</v>
      </c>
      <c r="G1442" t="s">
        <v>2930</v>
      </c>
      <c r="H1442" t="s">
        <v>8435</v>
      </c>
    </row>
    <row r="1443" spans="1:8" x14ac:dyDescent="0.3">
      <c r="A1443" t="s">
        <v>8436</v>
      </c>
      <c r="B1443" t="s">
        <v>8437</v>
      </c>
      <c r="C1443">
        <v>53.11</v>
      </c>
      <c r="D1443" t="s">
        <v>8438</v>
      </c>
      <c r="E1443" t="s">
        <v>2930</v>
      </c>
      <c r="F1443" t="s">
        <v>2930</v>
      </c>
      <c r="G1443" t="s">
        <v>2930</v>
      </c>
      <c r="H1443" t="s">
        <v>8439</v>
      </c>
    </row>
    <row r="1444" spans="1:8" x14ac:dyDescent="0.3">
      <c r="A1444" t="s">
        <v>8440</v>
      </c>
      <c r="B1444" t="s">
        <v>8441</v>
      </c>
      <c r="C1444">
        <v>32.159999999999997</v>
      </c>
      <c r="D1444" t="s">
        <v>8442</v>
      </c>
      <c r="E1444" t="s">
        <v>2930</v>
      </c>
      <c r="F1444" t="s">
        <v>2930</v>
      </c>
      <c r="G1444" t="s">
        <v>2930</v>
      </c>
      <c r="H1444" t="s">
        <v>8443</v>
      </c>
    </row>
    <row r="1445" spans="1:8" x14ac:dyDescent="0.3">
      <c r="A1445" t="s">
        <v>8444</v>
      </c>
      <c r="B1445" t="s">
        <v>8445</v>
      </c>
      <c r="C1445">
        <v>40.49</v>
      </c>
      <c r="D1445" t="s">
        <v>8446</v>
      </c>
      <c r="E1445" t="s">
        <v>2930</v>
      </c>
      <c r="F1445" t="s">
        <v>2930</v>
      </c>
      <c r="G1445" t="s">
        <v>2930</v>
      </c>
      <c r="H1445" t="s">
        <v>8447</v>
      </c>
    </row>
    <row r="1446" spans="1:8" x14ac:dyDescent="0.3">
      <c r="A1446" t="s">
        <v>8448</v>
      </c>
      <c r="B1446" t="s">
        <v>8449</v>
      </c>
      <c r="C1446">
        <v>32.07</v>
      </c>
      <c r="D1446" t="s">
        <v>8450</v>
      </c>
      <c r="E1446" t="s">
        <v>2930</v>
      </c>
      <c r="F1446" t="s">
        <v>2930</v>
      </c>
      <c r="G1446" t="s">
        <v>2930</v>
      </c>
      <c r="H1446" t="s">
        <v>8451</v>
      </c>
    </row>
    <row r="1447" spans="1:8" x14ac:dyDescent="0.3">
      <c r="A1447" t="s">
        <v>8452</v>
      </c>
      <c r="B1447" t="s">
        <v>8453</v>
      </c>
      <c r="C1447">
        <v>59.747999999999998</v>
      </c>
      <c r="D1447" t="s">
        <v>8454</v>
      </c>
      <c r="E1447" t="s">
        <v>2930</v>
      </c>
      <c r="F1447" t="s">
        <v>2930</v>
      </c>
      <c r="G1447" t="s">
        <v>2930</v>
      </c>
      <c r="H1447" t="s">
        <v>8455</v>
      </c>
    </row>
    <row r="1448" spans="1:8" x14ac:dyDescent="0.3">
      <c r="A1448" t="s">
        <v>8456</v>
      </c>
      <c r="B1448" t="s">
        <v>8457</v>
      </c>
      <c r="C1448">
        <v>50.293199999999999</v>
      </c>
      <c r="D1448" t="s">
        <v>8458</v>
      </c>
      <c r="E1448" t="s">
        <v>2930</v>
      </c>
      <c r="F1448" t="s">
        <v>2930</v>
      </c>
      <c r="G1448" t="s">
        <v>2930</v>
      </c>
      <c r="H1448" t="s">
        <v>8459</v>
      </c>
    </row>
    <row r="1449" spans="1:8" x14ac:dyDescent="0.3">
      <c r="A1449" t="s">
        <v>8460</v>
      </c>
      <c r="B1449" t="s">
        <v>8461</v>
      </c>
      <c r="C1449">
        <v>45.21</v>
      </c>
      <c r="D1449" t="s">
        <v>4654</v>
      </c>
      <c r="E1449" t="s">
        <v>2930</v>
      </c>
      <c r="F1449" t="s">
        <v>2930</v>
      </c>
      <c r="G1449" t="s">
        <v>2930</v>
      </c>
      <c r="H1449" t="s">
        <v>8462</v>
      </c>
    </row>
    <row r="1450" spans="1:8" x14ac:dyDescent="0.3">
      <c r="A1450" t="s">
        <v>8463</v>
      </c>
      <c r="B1450" t="s">
        <v>8464</v>
      </c>
      <c r="C1450">
        <v>61.01</v>
      </c>
      <c r="D1450" t="s">
        <v>8465</v>
      </c>
      <c r="E1450" t="s">
        <v>2930</v>
      </c>
      <c r="F1450" t="s">
        <v>2930</v>
      </c>
      <c r="G1450" t="s">
        <v>2930</v>
      </c>
      <c r="H1450" t="s">
        <v>8466</v>
      </c>
    </row>
    <row r="1451" spans="1:8" x14ac:dyDescent="0.3">
      <c r="A1451" t="s">
        <v>8467</v>
      </c>
      <c r="B1451" t="s">
        <v>8468</v>
      </c>
      <c r="C1451">
        <v>63.66</v>
      </c>
      <c r="D1451" t="s">
        <v>8469</v>
      </c>
      <c r="E1451" t="s">
        <v>2930</v>
      </c>
      <c r="F1451" t="s">
        <v>2930</v>
      </c>
      <c r="G1451" t="s">
        <v>2930</v>
      </c>
      <c r="H1451" t="s">
        <v>8470</v>
      </c>
    </row>
    <row r="1452" spans="1:8" x14ac:dyDescent="0.3">
      <c r="A1452" t="s">
        <v>8471</v>
      </c>
      <c r="B1452" t="s">
        <v>8472</v>
      </c>
      <c r="C1452">
        <v>56.813000000000002</v>
      </c>
      <c r="D1452" t="s">
        <v>8473</v>
      </c>
      <c r="E1452" t="s">
        <v>2930</v>
      </c>
      <c r="F1452" t="s">
        <v>2930</v>
      </c>
      <c r="G1452" t="s">
        <v>2930</v>
      </c>
      <c r="H1452" t="s">
        <v>8474</v>
      </c>
    </row>
    <row r="1453" spans="1:8" x14ac:dyDescent="0.3">
      <c r="A1453" t="s">
        <v>8475</v>
      </c>
      <c r="B1453" t="s">
        <v>8476</v>
      </c>
      <c r="C1453">
        <v>35.049999999999997</v>
      </c>
      <c r="D1453" t="s">
        <v>8477</v>
      </c>
      <c r="E1453" t="s">
        <v>2930</v>
      </c>
      <c r="F1453" t="s">
        <v>2930</v>
      </c>
      <c r="G1453" t="s">
        <v>2930</v>
      </c>
      <c r="H1453" t="s">
        <v>8478</v>
      </c>
    </row>
    <row r="1454" spans="1:8" x14ac:dyDescent="0.3">
      <c r="A1454" t="s">
        <v>8479</v>
      </c>
      <c r="B1454" t="s">
        <v>8480</v>
      </c>
      <c r="C1454">
        <v>60.76</v>
      </c>
      <c r="D1454" t="s">
        <v>8481</v>
      </c>
      <c r="E1454" t="s">
        <v>2930</v>
      </c>
      <c r="F1454" t="s">
        <v>2930</v>
      </c>
      <c r="G1454" t="s">
        <v>2930</v>
      </c>
      <c r="H1454" t="s">
        <v>8482</v>
      </c>
    </row>
    <row r="1455" spans="1:8" x14ac:dyDescent="0.3">
      <c r="A1455" t="s">
        <v>8483</v>
      </c>
      <c r="B1455" t="s">
        <v>8484</v>
      </c>
      <c r="C1455">
        <v>53.89</v>
      </c>
      <c r="D1455" t="s">
        <v>8485</v>
      </c>
      <c r="E1455" t="s">
        <v>2930</v>
      </c>
      <c r="F1455" t="s">
        <v>2930</v>
      </c>
      <c r="G1455" t="s">
        <v>2930</v>
      </c>
      <c r="H1455" t="s">
        <v>8486</v>
      </c>
    </row>
    <row r="1456" spans="1:8" x14ac:dyDescent="0.3">
      <c r="A1456" t="s">
        <v>8487</v>
      </c>
      <c r="B1456" t="s">
        <v>8488</v>
      </c>
      <c r="C1456">
        <v>45.11</v>
      </c>
      <c r="D1456" t="s">
        <v>8489</v>
      </c>
      <c r="E1456" t="s">
        <v>2930</v>
      </c>
      <c r="F1456" t="s">
        <v>2930</v>
      </c>
      <c r="G1456" t="s">
        <v>2930</v>
      </c>
      <c r="H1456" t="s">
        <v>8490</v>
      </c>
    </row>
    <row r="1457" spans="1:8" x14ac:dyDescent="0.3">
      <c r="A1457" t="s">
        <v>8491</v>
      </c>
      <c r="B1457" t="s">
        <v>8492</v>
      </c>
      <c r="C1457">
        <v>29.28</v>
      </c>
      <c r="D1457" t="s">
        <v>8493</v>
      </c>
      <c r="E1457" t="s">
        <v>2930</v>
      </c>
      <c r="F1457" t="s">
        <v>2930</v>
      </c>
      <c r="G1457" t="s">
        <v>2930</v>
      </c>
      <c r="H1457" t="s">
        <v>8494</v>
      </c>
    </row>
    <row r="1458" spans="1:8" x14ac:dyDescent="0.3">
      <c r="A1458" t="s">
        <v>8495</v>
      </c>
      <c r="B1458" t="s">
        <v>8496</v>
      </c>
      <c r="C1458">
        <v>55</v>
      </c>
      <c r="D1458" t="s">
        <v>8497</v>
      </c>
      <c r="E1458" t="s">
        <v>2930</v>
      </c>
      <c r="F1458" t="s">
        <v>2930</v>
      </c>
      <c r="G1458" t="s">
        <v>2930</v>
      </c>
      <c r="H1458" t="s">
        <v>8498</v>
      </c>
    </row>
    <row r="1459" spans="1:8" x14ac:dyDescent="0.3">
      <c r="A1459" t="s">
        <v>8499</v>
      </c>
      <c r="B1459" t="s">
        <v>8500</v>
      </c>
      <c r="C1459">
        <v>35.520000000000003</v>
      </c>
      <c r="D1459" t="s">
        <v>8501</v>
      </c>
      <c r="E1459" t="s">
        <v>2930</v>
      </c>
      <c r="F1459" t="s">
        <v>2930</v>
      </c>
      <c r="G1459" t="s">
        <v>2930</v>
      </c>
      <c r="H1459" t="s">
        <v>8502</v>
      </c>
    </row>
    <row r="1460" spans="1:8" x14ac:dyDescent="0.3">
      <c r="A1460" t="s">
        <v>8503</v>
      </c>
      <c r="B1460" t="s">
        <v>8504</v>
      </c>
      <c r="C1460">
        <v>44.44</v>
      </c>
      <c r="D1460" t="s">
        <v>8505</v>
      </c>
      <c r="E1460" t="s">
        <v>2930</v>
      </c>
      <c r="F1460" t="s">
        <v>2930</v>
      </c>
      <c r="G1460" t="s">
        <v>2930</v>
      </c>
      <c r="H1460" t="s">
        <v>8506</v>
      </c>
    </row>
    <row r="1461" spans="1:8" x14ac:dyDescent="0.3">
      <c r="A1461" t="s">
        <v>8507</v>
      </c>
      <c r="B1461" t="s">
        <v>8508</v>
      </c>
      <c r="C1461">
        <v>23.13</v>
      </c>
      <c r="D1461" t="s">
        <v>8509</v>
      </c>
      <c r="E1461" t="s">
        <v>2930</v>
      </c>
      <c r="F1461" t="s">
        <v>2930</v>
      </c>
      <c r="G1461" t="s">
        <v>2930</v>
      </c>
      <c r="H1461" t="s">
        <v>8510</v>
      </c>
    </row>
    <row r="1462" spans="1:8" x14ac:dyDescent="0.3">
      <c r="A1462" t="s">
        <v>8511</v>
      </c>
      <c r="B1462" t="s">
        <v>8512</v>
      </c>
      <c r="C1462">
        <v>44.83</v>
      </c>
      <c r="D1462" t="s">
        <v>8513</v>
      </c>
      <c r="E1462" t="s">
        <v>2930</v>
      </c>
      <c r="F1462" t="s">
        <v>2930</v>
      </c>
      <c r="G1462" t="s">
        <v>2930</v>
      </c>
      <c r="H1462" t="s">
        <v>8514</v>
      </c>
    </row>
    <row r="1463" spans="1:8" x14ac:dyDescent="0.3">
      <c r="A1463" t="s">
        <v>8515</v>
      </c>
      <c r="B1463" t="s">
        <v>8516</v>
      </c>
      <c r="C1463">
        <v>24.5</v>
      </c>
      <c r="D1463" t="s">
        <v>8517</v>
      </c>
      <c r="E1463" t="s">
        <v>2930</v>
      </c>
      <c r="F1463" t="s">
        <v>2930</v>
      </c>
      <c r="G1463" t="s">
        <v>2930</v>
      </c>
      <c r="H1463" t="s">
        <v>8518</v>
      </c>
    </row>
    <row r="1464" spans="1:8" x14ac:dyDescent="0.3">
      <c r="A1464" t="s">
        <v>8519</v>
      </c>
      <c r="B1464" t="s">
        <v>8520</v>
      </c>
      <c r="C1464">
        <v>19.989999999999998</v>
      </c>
      <c r="D1464" t="s">
        <v>8521</v>
      </c>
      <c r="E1464" t="s">
        <v>2930</v>
      </c>
      <c r="F1464" t="s">
        <v>2930</v>
      </c>
      <c r="G1464" t="s">
        <v>2930</v>
      </c>
      <c r="H1464" t="s">
        <v>8522</v>
      </c>
    </row>
    <row r="1465" spans="1:8" x14ac:dyDescent="0.3">
      <c r="A1465" t="s">
        <v>8523</v>
      </c>
      <c r="B1465" t="s">
        <v>8524</v>
      </c>
      <c r="C1465">
        <v>336.43</v>
      </c>
      <c r="D1465" t="s">
        <v>8525</v>
      </c>
      <c r="E1465" t="s">
        <v>2930</v>
      </c>
      <c r="F1465" t="s">
        <v>2930</v>
      </c>
      <c r="G1465" t="s">
        <v>2930</v>
      </c>
      <c r="H1465" t="s">
        <v>8526</v>
      </c>
    </row>
    <row r="1466" spans="1:8" x14ac:dyDescent="0.3">
      <c r="A1466" t="s">
        <v>8527</v>
      </c>
      <c r="B1466" t="s">
        <v>8528</v>
      </c>
      <c r="C1466">
        <v>96.31</v>
      </c>
      <c r="D1466" t="s">
        <v>8529</v>
      </c>
      <c r="E1466" t="s">
        <v>2930</v>
      </c>
      <c r="F1466" t="s">
        <v>2930</v>
      </c>
      <c r="G1466" t="s">
        <v>2930</v>
      </c>
      <c r="H1466" t="s">
        <v>8530</v>
      </c>
    </row>
    <row r="1467" spans="1:8" x14ac:dyDescent="0.3">
      <c r="A1467" t="s">
        <v>8531</v>
      </c>
      <c r="B1467" t="s">
        <v>8532</v>
      </c>
      <c r="C1467">
        <v>32.71</v>
      </c>
      <c r="D1467" t="s">
        <v>8533</v>
      </c>
      <c r="E1467" t="s">
        <v>2930</v>
      </c>
      <c r="F1467" t="s">
        <v>2930</v>
      </c>
      <c r="G1467" t="s">
        <v>2930</v>
      </c>
      <c r="H1467" t="s">
        <v>8534</v>
      </c>
    </row>
    <row r="1468" spans="1:8" x14ac:dyDescent="0.3">
      <c r="A1468" t="s">
        <v>8535</v>
      </c>
      <c r="B1468" t="s">
        <v>8536</v>
      </c>
      <c r="C1468">
        <v>10.610099999999999</v>
      </c>
      <c r="D1468" t="s">
        <v>8537</v>
      </c>
      <c r="E1468" t="s">
        <v>2930</v>
      </c>
      <c r="F1468" t="s">
        <v>2930</v>
      </c>
      <c r="G1468" t="s">
        <v>2930</v>
      </c>
      <c r="H1468" t="s">
        <v>8538</v>
      </c>
    </row>
    <row r="1469" spans="1:8" x14ac:dyDescent="0.3">
      <c r="A1469" t="s">
        <v>8539</v>
      </c>
      <c r="B1469" t="s">
        <v>8540</v>
      </c>
      <c r="C1469">
        <v>56.3</v>
      </c>
      <c r="D1469" t="s">
        <v>8541</v>
      </c>
      <c r="E1469" t="s">
        <v>2930</v>
      </c>
      <c r="F1469" t="s">
        <v>2930</v>
      </c>
      <c r="G1469" t="s">
        <v>2930</v>
      </c>
      <c r="H1469" t="s">
        <v>8542</v>
      </c>
    </row>
    <row r="1470" spans="1:8" x14ac:dyDescent="0.3">
      <c r="A1470" t="s">
        <v>8543</v>
      </c>
      <c r="B1470" t="s">
        <v>8544</v>
      </c>
      <c r="C1470">
        <v>32.799999999999997</v>
      </c>
      <c r="D1470" t="s">
        <v>8545</v>
      </c>
      <c r="E1470" t="s">
        <v>2930</v>
      </c>
      <c r="F1470" t="s">
        <v>2930</v>
      </c>
      <c r="G1470" t="s">
        <v>2930</v>
      </c>
      <c r="H1470" t="s">
        <v>8546</v>
      </c>
    </row>
    <row r="1471" spans="1:8" x14ac:dyDescent="0.3">
      <c r="A1471" t="s">
        <v>8547</v>
      </c>
      <c r="B1471" t="s">
        <v>8548</v>
      </c>
      <c r="C1471">
        <v>93.86</v>
      </c>
      <c r="D1471" t="s">
        <v>8549</v>
      </c>
      <c r="E1471" t="s">
        <v>2930</v>
      </c>
      <c r="F1471" t="s">
        <v>2930</v>
      </c>
      <c r="G1471" t="s">
        <v>2930</v>
      </c>
      <c r="H1471" t="s">
        <v>8550</v>
      </c>
    </row>
    <row r="1472" spans="1:8" x14ac:dyDescent="0.3">
      <c r="A1472" t="s">
        <v>8551</v>
      </c>
      <c r="B1472" t="s">
        <v>8552</v>
      </c>
      <c r="C1472">
        <v>67.010000000000005</v>
      </c>
      <c r="D1472" t="s">
        <v>8553</v>
      </c>
      <c r="E1472">
        <v>1991</v>
      </c>
      <c r="F1472" t="s">
        <v>25</v>
      </c>
      <c r="G1472" t="s">
        <v>24</v>
      </c>
      <c r="H1472" t="s">
        <v>8554</v>
      </c>
    </row>
    <row r="1473" spans="1:8" x14ac:dyDescent="0.3">
      <c r="A1473" t="s">
        <v>8555</v>
      </c>
      <c r="B1473" t="s">
        <v>8556</v>
      </c>
      <c r="C1473">
        <v>10.44</v>
      </c>
      <c r="D1473" t="s">
        <v>8557</v>
      </c>
      <c r="E1473" t="s">
        <v>2930</v>
      </c>
      <c r="F1473" t="s">
        <v>31</v>
      </c>
      <c r="G1473" t="s">
        <v>154</v>
      </c>
      <c r="H1473" t="s">
        <v>8558</v>
      </c>
    </row>
    <row r="1474" spans="1:8" x14ac:dyDescent="0.3">
      <c r="A1474" t="s">
        <v>8559</v>
      </c>
      <c r="B1474" t="s">
        <v>8560</v>
      </c>
      <c r="C1474">
        <v>123</v>
      </c>
      <c r="D1474" t="s">
        <v>8561</v>
      </c>
      <c r="E1474">
        <v>1983</v>
      </c>
      <c r="F1474" t="s">
        <v>3022</v>
      </c>
      <c r="G1474" t="s">
        <v>3023</v>
      </c>
      <c r="H1474" t="s">
        <v>8562</v>
      </c>
    </row>
    <row r="1475" spans="1:8" x14ac:dyDescent="0.3">
      <c r="A1475" t="s">
        <v>8563</v>
      </c>
      <c r="B1475" t="s">
        <v>8564</v>
      </c>
      <c r="C1475">
        <v>35.130000000000003</v>
      </c>
      <c r="D1475" t="s">
        <v>5014</v>
      </c>
      <c r="E1475">
        <v>1993</v>
      </c>
      <c r="F1475" t="s">
        <v>138</v>
      </c>
      <c r="G1475" t="s">
        <v>3186</v>
      </c>
      <c r="H1475" t="s">
        <v>8565</v>
      </c>
    </row>
    <row r="1476" spans="1:8" x14ac:dyDescent="0.3">
      <c r="A1476" t="s">
        <v>8566</v>
      </c>
      <c r="B1476" t="s">
        <v>8567</v>
      </c>
      <c r="C1476">
        <v>23.09</v>
      </c>
      <c r="D1476" t="s">
        <v>8568</v>
      </c>
      <c r="E1476">
        <v>2005</v>
      </c>
      <c r="F1476" t="s">
        <v>77</v>
      </c>
      <c r="G1476" t="s">
        <v>39</v>
      </c>
      <c r="H1476" t="s">
        <v>8569</v>
      </c>
    </row>
    <row r="1477" spans="1:8" x14ac:dyDescent="0.3">
      <c r="A1477" t="s">
        <v>8570</v>
      </c>
      <c r="B1477" t="s">
        <v>8571</v>
      </c>
      <c r="C1477">
        <v>0.42399999999999999</v>
      </c>
      <c r="D1477" t="s">
        <v>8572</v>
      </c>
      <c r="E1477" t="s">
        <v>2930</v>
      </c>
      <c r="F1477" t="s">
        <v>3022</v>
      </c>
      <c r="G1477" t="s">
        <v>3023</v>
      </c>
      <c r="H1477" t="s">
        <v>8573</v>
      </c>
    </row>
    <row r="1478" spans="1:8" x14ac:dyDescent="0.3">
      <c r="A1478" t="s">
        <v>8574</v>
      </c>
      <c r="B1478" t="s">
        <v>8575</v>
      </c>
      <c r="C1478">
        <v>10.45</v>
      </c>
      <c r="D1478" t="s">
        <v>8576</v>
      </c>
      <c r="E1478">
        <v>2000</v>
      </c>
      <c r="F1478" t="s">
        <v>138</v>
      </c>
      <c r="G1478" t="s">
        <v>3186</v>
      </c>
      <c r="H1478" t="s">
        <v>8577</v>
      </c>
    </row>
    <row r="1479" spans="1:8" x14ac:dyDescent="0.3">
      <c r="A1479" t="s">
        <v>8578</v>
      </c>
      <c r="B1479" t="s">
        <v>8579</v>
      </c>
      <c r="C1479">
        <v>12.14</v>
      </c>
      <c r="D1479" t="s">
        <v>8580</v>
      </c>
      <c r="E1479" t="s">
        <v>2930</v>
      </c>
      <c r="F1479" t="s">
        <v>18</v>
      </c>
      <c r="G1479" t="s">
        <v>53</v>
      </c>
      <c r="H1479" t="s">
        <v>8581</v>
      </c>
    </row>
    <row r="1480" spans="1:8" x14ac:dyDescent="0.3">
      <c r="A1480" t="s">
        <v>8582</v>
      </c>
      <c r="B1480" t="s">
        <v>8583</v>
      </c>
      <c r="C1480">
        <v>100.45</v>
      </c>
      <c r="D1480" t="s">
        <v>5611</v>
      </c>
      <c r="E1480">
        <v>1986</v>
      </c>
      <c r="F1480" t="s">
        <v>77</v>
      </c>
      <c r="G1480" t="s">
        <v>4495</v>
      </c>
      <c r="H1480" t="s">
        <v>8584</v>
      </c>
    </row>
    <row r="1481" spans="1:8" x14ac:dyDescent="0.3">
      <c r="A1481" t="s">
        <v>8585</v>
      </c>
      <c r="B1481" t="s">
        <v>8586</v>
      </c>
      <c r="C1481">
        <v>51</v>
      </c>
      <c r="D1481" t="s">
        <v>8587</v>
      </c>
      <c r="E1481" t="s">
        <v>2930</v>
      </c>
      <c r="F1481" t="s">
        <v>31</v>
      </c>
      <c r="G1481" t="s">
        <v>6241</v>
      </c>
      <c r="H1481" t="s">
        <v>8588</v>
      </c>
    </row>
    <row r="1482" spans="1:8" x14ac:dyDescent="0.3">
      <c r="A1482" t="s">
        <v>8589</v>
      </c>
      <c r="B1482" t="s">
        <v>8590</v>
      </c>
      <c r="C1482">
        <v>85.15</v>
      </c>
      <c r="D1482" t="s">
        <v>8591</v>
      </c>
      <c r="E1482" t="s">
        <v>2930</v>
      </c>
      <c r="F1482" t="s">
        <v>288</v>
      </c>
      <c r="G1482" t="s">
        <v>3755</v>
      </c>
      <c r="H1482" t="s">
        <v>8592</v>
      </c>
    </row>
    <row r="1483" spans="1:8" x14ac:dyDescent="0.3">
      <c r="A1483" t="s">
        <v>8593</v>
      </c>
      <c r="B1483" t="s">
        <v>8594</v>
      </c>
      <c r="C1483">
        <v>67.16</v>
      </c>
      <c r="D1483" t="s">
        <v>8595</v>
      </c>
      <c r="E1483">
        <v>1999</v>
      </c>
      <c r="F1483" t="s">
        <v>18</v>
      </c>
      <c r="G1483" t="s">
        <v>115</v>
      </c>
      <c r="H1483" t="s">
        <v>8596</v>
      </c>
    </row>
    <row r="1484" spans="1:8" x14ac:dyDescent="0.3">
      <c r="A1484" t="s">
        <v>8597</v>
      </c>
      <c r="B1484" t="s">
        <v>8598</v>
      </c>
      <c r="C1484">
        <v>8.6300000000000008</v>
      </c>
      <c r="D1484" t="s">
        <v>8599</v>
      </c>
      <c r="E1484">
        <v>2007</v>
      </c>
      <c r="F1484" t="s">
        <v>18</v>
      </c>
      <c r="G1484" t="s">
        <v>53</v>
      </c>
      <c r="H1484" t="s">
        <v>8600</v>
      </c>
    </row>
    <row r="1485" spans="1:8" x14ac:dyDescent="0.3">
      <c r="A1485" t="s">
        <v>8601</v>
      </c>
      <c r="B1485" t="s">
        <v>8602</v>
      </c>
      <c r="C1485">
        <v>67.260000000000005</v>
      </c>
      <c r="D1485" t="s">
        <v>7508</v>
      </c>
      <c r="E1485">
        <v>1985</v>
      </c>
      <c r="F1485" t="s">
        <v>18</v>
      </c>
      <c r="G1485" t="s">
        <v>44</v>
      </c>
      <c r="H1485" t="s">
        <v>8603</v>
      </c>
    </row>
    <row r="1486" spans="1:8" x14ac:dyDescent="0.3">
      <c r="A1486" t="s">
        <v>8604</v>
      </c>
      <c r="B1486" t="s">
        <v>8605</v>
      </c>
      <c r="C1486">
        <v>97.99</v>
      </c>
      <c r="D1486" t="s">
        <v>7216</v>
      </c>
      <c r="E1486" t="s">
        <v>2930</v>
      </c>
      <c r="F1486" t="s">
        <v>31</v>
      </c>
      <c r="G1486" t="s">
        <v>387</v>
      </c>
      <c r="H1486" t="s">
        <v>8606</v>
      </c>
    </row>
    <row r="1487" spans="1:8" x14ac:dyDescent="0.3">
      <c r="A1487" t="s">
        <v>8607</v>
      </c>
      <c r="B1487" t="s">
        <v>8608</v>
      </c>
      <c r="C1487">
        <v>23</v>
      </c>
      <c r="D1487" t="s">
        <v>8609</v>
      </c>
      <c r="E1487" t="s">
        <v>2930</v>
      </c>
      <c r="F1487" t="s">
        <v>600</v>
      </c>
      <c r="G1487" t="s">
        <v>2954</v>
      </c>
      <c r="H1487" t="s">
        <v>8610</v>
      </c>
    </row>
    <row r="1488" spans="1:8" x14ac:dyDescent="0.3">
      <c r="A1488" t="s">
        <v>8611</v>
      </c>
      <c r="B1488" t="s">
        <v>8612</v>
      </c>
      <c r="C1488">
        <v>10.4375</v>
      </c>
      <c r="D1488" t="s">
        <v>8613</v>
      </c>
      <c r="E1488" t="s">
        <v>2930</v>
      </c>
      <c r="F1488" t="s">
        <v>600</v>
      </c>
      <c r="G1488" t="s">
        <v>2949</v>
      </c>
      <c r="H1488" t="s">
        <v>8614</v>
      </c>
    </row>
    <row r="1489" spans="1:8" x14ac:dyDescent="0.3">
      <c r="A1489" t="s">
        <v>8615</v>
      </c>
      <c r="B1489" t="s">
        <v>8616</v>
      </c>
      <c r="C1489" t="s">
        <v>2930</v>
      </c>
      <c r="D1489" t="s">
        <v>2930</v>
      </c>
      <c r="E1489" t="s">
        <v>2930</v>
      </c>
      <c r="F1489" t="s">
        <v>2930</v>
      </c>
      <c r="G1489" t="s">
        <v>2930</v>
      </c>
      <c r="H1489" t="s">
        <v>8617</v>
      </c>
    </row>
    <row r="1490" spans="1:8" x14ac:dyDescent="0.3">
      <c r="A1490" t="s">
        <v>8618</v>
      </c>
      <c r="B1490" t="s">
        <v>8619</v>
      </c>
      <c r="C1490">
        <v>6.96</v>
      </c>
      <c r="D1490" t="s">
        <v>8620</v>
      </c>
      <c r="E1490">
        <v>1996</v>
      </c>
      <c r="F1490" t="s">
        <v>77</v>
      </c>
      <c r="G1490" t="s">
        <v>76</v>
      </c>
      <c r="H1490" t="s">
        <v>8621</v>
      </c>
    </row>
    <row r="1491" spans="1:8" x14ac:dyDescent="0.3">
      <c r="A1491" t="s">
        <v>8622</v>
      </c>
      <c r="B1491" t="s">
        <v>8623</v>
      </c>
      <c r="C1491">
        <v>14.98</v>
      </c>
      <c r="D1491" t="s">
        <v>8624</v>
      </c>
      <c r="E1491" t="s">
        <v>2930</v>
      </c>
      <c r="F1491" t="s">
        <v>31</v>
      </c>
      <c r="G1491" t="s">
        <v>387</v>
      </c>
      <c r="H1491" t="s">
        <v>8625</v>
      </c>
    </row>
    <row r="1492" spans="1:8" x14ac:dyDescent="0.3">
      <c r="A1492" t="s">
        <v>8626</v>
      </c>
      <c r="B1492" t="s">
        <v>8627</v>
      </c>
      <c r="C1492">
        <v>21.82</v>
      </c>
      <c r="D1492" t="s">
        <v>8628</v>
      </c>
      <c r="E1492">
        <v>2014</v>
      </c>
      <c r="F1492" t="s">
        <v>600</v>
      </c>
      <c r="G1492" t="s">
        <v>2940</v>
      </c>
      <c r="H1492" t="s">
        <v>8629</v>
      </c>
    </row>
    <row r="1493" spans="1:8" x14ac:dyDescent="0.3">
      <c r="A1493" t="s">
        <v>8630</v>
      </c>
      <c r="B1493" t="s">
        <v>8631</v>
      </c>
      <c r="C1493">
        <v>8.01</v>
      </c>
      <c r="D1493" t="s">
        <v>4584</v>
      </c>
      <c r="E1493">
        <v>2013</v>
      </c>
      <c r="F1493" t="s">
        <v>293</v>
      </c>
      <c r="G1493" t="s">
        <v>5864</v>
      </c>
      <c r="H1493" t="s">
        <v>8632</v>
      </c>
    </row>
    <row r="1494" spans="1:8" x14ac:dyDescent="0.3">
      <c r="A1494" t="s">
        <v>8630</v>
      </c>
      <c r="B1494" t="s">
        <v>8633</v>
      </c>
      <c r="C1494">
        <v>1.07</v>
      </c>
      <c r="D1494" t="s">
        <v>2930</v>
      </c>
      <c r="E1494">
        <v>2013</v>
      </c>
      <c r="F1494" t="s">
        <v>293</v>
      </c>
      <c r="G1494" t="s">
        <v>5864</v>
      </c>
      <c r="H1494" t="s">
        <v>8634</v>
      </c>
    </row>
    <row r="1495" spans="1:8" x14ac:dyDescent="0.3">
      <c r="A1495" t="s">
        <v>8635</v>
      </c>
      <c r="B1495" t="s">
        <v>8636</v>
      </c>
      <c r="C1495">
        <v>172.42</v>
      </c>
      <c r="D1495" t="s">
        <v>8637</v>
      </c>
      <c r="E1495">
        <v>2007</v>
      </c>
      <c r="F1495" t="s">
        <v>25</v>
      </c>
      <c r="G1495" t="s">
        <v>24</v>
      </c>
      <c r="H1495" t="s">
        <v>8638</v>
      </c>
    </row>
    <row r="1496" spans="1:8" x14ac:dyDescent="0.3">
      <c r="A1496" t="s">
        <v>8639</v>
      </c>
      <c r="B1496" t="s">
        <v>8640</v>
      </c>
      <c r="C1496">
        <v>28.21</v>
      </c>
      <c r="D1496" t="s">
        <v>8641</v>
      </c>
      <c r="E1496">
        <v>2014</v>
      </c>
      <c r="F1496" t="s">
        <v>31</v>
      </c>
      <c r="G1496" t="s">
        <v>71</v>
      </c>
      <c r="H1496" t="s">
        <v>8642</v>
      </c>
    </row>
    <row r="1497" spans="1:8" x14ac:dyDescent="0.3">
      <c r="A1497" t="s">
        <v>8643</v>
      </c>
      <c r="B1497" t="s">
        <v>8644</v>
      </c>
      <c r="C1497">
        <v>13.53</v>
      </c>
      <c r="D1497" t="s">
        <v>3338</v>
      </c>
      <c r="E1497" t="s">
        <v>2930</v>
      </c>
      <c r="F1497" t="s">
        <v>18</v>
      </c>
      <c r="G1497" t="s">
        <v>53</v>
      </c>
      <c r="H1497" t="s">
        <v>8645</v>
      </c>
    </row>
    <row r="1498" spans="1:8" x14ac:dyDescent="0.3">
      <c r="A1498" t="s">
        <v>8646</v>
      </c>
      <c r="B1498" t="s">
        <v>8647</v>
      </c>
      <c r="C1498">
        <v>17.489999999999998</v>
      </c>
      <c r="D1498" t="s">
        <v>8648</v>
      </c>
      <c r="E1498">
        <v>2002</v>
      </c>
      <c r="F1498" t="s">
        <v>288</v>
      </c>
      <c r="G1498" t="s">
        <v>409</v>
      </c>
      <c r="H1498" t="s">
        <v>8649</v>
      </c>
    </row>
    <row r="1499" spans="1:8" x14ac:dyDescent="0.3">
      <c r="A1499" t="s">
        <v>8650</v>
      </c>
      <c r="B1499" t="s">
        <v>8651</v>
      </c>
      <c r="C1499">
        <v>2.62</v>
      </c>
      <c r="D1499" t="s">
        <v>8652</v>
      </c>
      <c r="E1499">
        <v>2011</v>
      </c>
      <c r="F1499" t="s">
        <v>600</v>
      </c>
      <c r="G1499" t="s">
        <v>217</v>
      </c>
      <c r="H1499" t="s">
        <v>8653</v>
      </c>
    </row>
    <row r="1500" spans="1:8" x14ac:dyDescent="0.3">
      <c r="A1500" t="s">
        <v>8654</v>
      </c>
      <c r="B1500" t="s">
        <v>8655</v>
      </c>
      <c r="C1500">
        <v>11.4239</v>
      </c>
      <c r="D1500" t="s">
        <v>8656</v>
      </c>
      <c r="E1500" t="s">
        <v>2930</v>
      </c>
      <c r="F1500" t="s">
        <v>31</v>
      </c>
      <c r="G1500" t="s">
        <v>233</v>
      </c>
      <c r="H1500" t="s">
        <v>8657</v>
      </c>
    </row>
    <row r="1501" spans="1:8" x14ac:dyDescent="0.3">
      <c r="A1501" t="s">
        <v>8658</v>
      </c>
      <c r="B1501" t="s">
        <v>8659</v>
      </c>
      <c r="C1501">
        <v>4.91</v>
      </c>
      <c r="D1501" t="s">
        <v>8660</v>
      </c>
      <c r="E1501">
        <v>2011</v>
      </c>
      <c r="F1501" t="s">
        <v>18</v>
      </c>
      <c r="G1501" t="s">
        <v>44</v>
      </c>
      <c r="H1501" t="s">
        <v>8661</v>
      </c>
    </row>
    <row r="1502" spans="1:8" x14ac:dyDescent="0.3">
      <c r="A1502" t="s">
        <v>8662</v>
      </c>
      <c r="B1502" t="s">
        <v>8663</v>
      </c>
      <c r="C1502">
        <v>5.3699000000000003</v>
      </c>
      <c r="D1502" t="s">
        <v>8664</v>
      </c>
      <c r="E1502">
        <v>1998</v>
      </c>
      <c r="F1502" t="s">
        <v>293</v>
      </c>
      <c r="G1502" t="s">
        <v>3186</v>
      </c>
      <c r="H1502" t="s">
        <v>8665</v>
      </c>
    </row>
    <row r="1503" spans="1:8" x14ac:dyDescent="0.3">
      <c r="A1503" t="s">
        <v>8666</v>
      </c>
      <c r="B1503" t="s">
        <v>8667</v>
      </c>
      <c r="C1503">
        <v>5.01</v>
      </c>
      <c r="D1503" t="s">
        <v>8668</v>
      </c>
      <c r="E1503">
        <v>2011</v>
      </c>
      <c r="F1503" t="s">
        <v>18</v>
      </c>
      <c r="G1503" t="s">
        <v>44</v>
      </c>
      <c r="H1503" t="s">
        <v>8669</v>
      </c>
    </row>
    <row r="1504" spans="1:8" x14ac:dyDescent="0.3">
      <c r="A1504" t="s">
        <v>8670</v>
      </c>
      <c r="B1504" t="s">
        <v>8671</v>
      </c>
      <c r="C1504">
        <v>0.21</v>
      </c>
      <c r="D1504" t="s">
        <v>8672</v>
      </c>
      <c r="E1504" t="s">
        <v>2930</v>
      </c>
      <c r="F1504" t="s">
        <v>77</v>
      </c>
      <c r="G1504" t="s">
        <v>4201</v>
      </c>
      <c r="H1504" t="s">
        <v>8673</v>
      </c>
    </row>
    <row r="1505" spans="1:8" x14ac:dyDescent="0.3">
      <c r="A1505" t="s">
        <v>8674</v>
      </c>
      <c r="B1505" t="s">
        <v>8675</v>
      </c>
      <c r="C1505">
        <v>36.04</v>
      </c>
      <c r="D1505" t="s">
        <v>8676</v>
      </c>
      <c r="E1505">
        <v>1991</v>
      </c>
      <c r="F1505" t="s">
        <v>77</v>
      </c>
      <c r="G1505" t="s">
        <v>4495</v>
      </c>
      <c r="H1505" t="s">
        <v>8677</v>
      </c>
    </row>
    <row r="1506" spans="1:8" x14ac:dyDescent="0.3">
      <c r="A1506" t="s">
        <v>8678</v>
      </c>
      <c r="B1506" t="s">
        <v>8679</v>
      </c>
      <c r="C1506">
        <v>29.5</v>
      </c>
      <c r="D1506" t="s">
        <v>8680</v>
      </c>
      <c r="E1506" t="s">
        <v>2930</v>
      </c>
      <c r="F1506" t="s">
        <v>77</v>
      </c>
      <c r="G1506" t="s">
        <v>76</v>
      </c>
      <c r="H1506" t="s">
        <v>8681</v>
      </c>
    </row>
    <row r="1507" spans="1:8" x14ac:dyDescent="0.3">
      <c r="A1507" t="s">
        <v>8682</v>
      </c>
      <c r="B1507" t="s">
        <v>8683</v>
      </c>
      <c r="C1507">
        <v>45.52</v>
      </c>
      <c r="D1507" t="s">
        <v>8684</v>
      </c>
      <c r="E1507">
        <v>2014</v>
      </c>
      <c r="F1507" t="s">
        <v>25</v>
      </c>
      <c r="G1507" t="s">
        <v>62</v>
      </c>
      <c r="H1507" t="s">
        <v>8685</v>
      </c>
    </row>
    <row r="1508" spans="1:8" x14ac:dyDescent="0.3">
      <c r="A1508" t="s">
        <v>8686</v>
      </c>
      <c r="B1508" t="s">
        <v>8687</v>
      </c>
      <c r="C1508">
        <v>19.489999999999998</v>
      </c>
      <c r="D1508" t="s">
        <v>8688</v>
      </c>
      <c r="E1508">
        <v>2014</v>
      </c>
      <c r="F1508" t="s">
        <v>25</v>
      </c>
      <c r="G1508" t="s">
        <v>3017</v>
      </c>
      <c r="H1508" t="s">
        <v>8689</v>
      </c>
    </row>
    <row r="1509" spans="1:8" x14ac:dyDescent="0.3">
      <c r="A1509" t="s">
        <v>8690</v>
      </c>
      <c r="B1509" t="s">
        <v>8691</v>
      </c>
      <c r="C1509">
        <v>75.34</v>
      </c>
      <c r="D1509" t="s">
        <v>4412</v>
      </c>
      <c r="E1509" t="s">
        <v>2930</v>
      </c>
      <c r="F1509" t="s">
        <v>138</v>
      </c>
      <c r="G1509" t="s">
        <v>3539</v>
      </c>
      <c r="H1509" t="s">
        <v>8692</v>
      </c>
    </row>
    <row r="1510" spans="1:8" x14ac:dyDescent="0.3">
      <c r="A1510" t="s">
        <v>8693</v>
      </c>
      <c r="B1510" t="s">
        <v>8694</v>
      </c>
      <c r="C1510">
        <v>0.45200000000000001</v>
      </c>
      <c r="D1510" t="s">
        <v>8695</v>
      </c>
      <c r="E1510">
        <v>2013</v>
      </c>
      <c r="F1510" t="s">
        <v>25</v>
      </c>
      <c r="G1510" t="s">
        <v>24</v>
      </c>
      <c r="H1510" t="s">
        <v>8696</v>
      </c>
    </row>
    <row r="1511" spans="1:8" x14ac:dyDescent="0.3">
      <c r="A1511" t="s">
        <v>8697</v>
      </c>
      <c r="B1511" t="s">
        <v>8698</v>
      </c>
      <c r="C1511">
        <v>4.57</v>
      </c>
      <c r="D1511" t="s">
        <v>8699</v>
      </c>
      <c r="E1511">
        <v>2013</v>
      </c>
      <c r="F1511" t="s">
        <v>25</v>
      </c>
      <c r="G1511" t="s">
        <v>24</v>
      </c>
      <c r="H1511" t="s">
        <v>8700</v>
      </c>
    </row>
    <row r="1512" spans="1:8" x14ac:dyDescent="0.3">
      <c r="A1512" t="s">
        <v>8701</v>
      </c>
      <c r="B1512" t="s">
        <v>8702</v>
      </c>
      <c r="C1512">
        <v>13.62</v>
      </c>
      <c r="D1512" t="s">
        <v>8703</v>
      </c>
      <c r="E1512" t="s">
        <v>2930</v>
      </c>
      <c r="F1512" t="s">
        <v>138</v>
      </c>
      <c r="G1512" t="s">
        <v>228</v>
      </c>
      <c r="H1512" t="s">
        <v>8704</v>
      </c>
    </row>
    <row r="1513" spans="1:8" x14ac:dyDescent="0.3">
      <c r="A1513" t="s">
        <v>8705</v>
      </c>
      <c r="B1513" t="s">
        <v>8706</v>
      </c>
      <c r="C1513">
        <v>45.78</v>
      </c>
      <c r="D1513" t="s">
        <v>8707</v>
      </c>
      <c r="E1513" t="s">
        <v>2930</v>
      </c>
      <c r="F1513" t="s">
        <v>600</v>
      </c>
      <c r="G1513" t="s">
        <v>3506</v>
      </c>
      <c r="H1513" t="s">
        <v>8708</v>
      </c>
    </row>
    <row r="1514" spans="1:8" x14ac:dyDescent="0.3">
      <c r="A1514" t="s">
        <v>8709</v>
      </c>
      <c r="B1514" t="s">
        <v>8710</v>
      </c>
      <c r="C1514">
        <v>27.55</v>
      </c>
      <c r="D1514" t="s">
        <v>8711</v>
      </c>
      <c r="E1514">
        <v>2013</v>
      </c>
      <c r="F1514" t="s">
        <v>25</v>
      </c>
      <c r="G1514" t="s">
        <v>24</v>
      </c>
      <c r="H1514" t="s">
        <v>8712</v>
      </c>
    </row>
    <row r="1515" spans="1:8" x14ac:dyDescent="0.3">
      <c r="A1515" t="s">
        <v>8713</v>
      </c>
      <c r="B1515" t="s">
        <v>8714</v>
      </c>
      <c r="C1515">
        <v>3.65</v>
      </c>
      <c r="D1515" t="s">
        <v>8715</v>
      </c>
      <c r="E1515">
        <v>2013</v>
      </c>
      <c r="F1515" t="s">
        <v>77</v>
      </c>
      <c r="G1515" t="s">
        <v>4201</v>
      </c>
      <c r="H1515" t="s">
        <v>8716</v>
      </c>
    </row>
    <row r="1516" spans="1:8" x14ac:dyDescent="0.3">
      <c r="A1516" t="s">
        <v>8717</v>
      </c>
      <c r="B1516" t="s">
        <v>8718</v>
      </c>
      <c r="C1516">
        <v>7.33</v>
      </c>
      <c r="D1516" t="s">
        <v>8719</v>
      </c>
      <c r="E1516">
        <v>2006</v>
      </c>
      <c r="F1516" t="s">
        <v>2930</v>
      </c>
      <c r="G1516" t="s">
        <v>2930</v>
      </c>
      <c r="H1516" t="s">
        <v>8720</v>
      </c>
    </row>
    <row r="1517" spans="1:8" x14ac:dyDescent="0.3">
      <c r="A1517" t="s">
        <v>8721</v>
      </c>
      <c r="B1517" t="s">
        <v>8722</v>
      </c>
      <c r="C1517">
        <v>13.38</v>
      </c>
      <c r="D1517" t="s">
        <v>8723</v>
      </c>
      <c r="E1517" t="s">
        <v>2930</v>
      </c>
      <c r="F1517" t="s">
        <v>600</v>
      </c>
      <c r="G1517" t="s">
        <v>2954</v>
      </c>
      <c r="H1517" t="s">
        <v>8724</v>
      </c>
    </row>
    <row r="1518" spans="1:8" x14ac:dyDescent="0.3">
      <c r="A1518" t="s">
        <v>8725</v>
      </c>
      <c r="B1518" t="s">
        <v>8726</v>
      </c>
      <c r="C1518">
        <v>17.68</v>
      </c>
      <c r="D1518" t="s">
        <v>8727</v>
      </c>
      <c r="E1518" t="s">
        <v>2930</v>
      </c>
      <c r="F1518" t="s">
        <v>18</v>
      </c>
      <c r="G1518" t="s">
        <v>2980</v>
      </c>
      <c r="H1518" t="s">
        <v>8728</v>
      </c>
    </row>
    <row r="1519" spans="1:8" x14ac:dyDescent="0.3">
      <c r="A1519" t="s">
        <v>8725</v>
      </c>
      <c r="B1519" t="s">
        <v>8729</v>
      </c>
      <c r="C1519">
        <v>17.914000000000001</v>
      </c>
      <c r="D1519" t="s">
        <v>8730</v>
      </c>
      <c r="E1519" t="s">
        <v>2930</v>
      </c>
      <c r="F1519" t="s">
        <v>18</v>
      </c>
      <c r="G1519" t="s">
        <v>2980</v>
      </c>
      <c r="H1519" t="s">
        <v>8731</v>
      </c>
    </row>
    <row r="1520" spans="1:8" x14ac:dyDescent="0.3">
      <c r="A1520" t="s">
        <v>8732</v>
      </c>
      <c r="B1520" t="s">
        <v>8733</v>
      </c>
      <c r="C1520">
        <v>7.98</v>
      </c>
      <c r="D1520" t="s">
        <v>8734</v>
      </c>
      <c r="E1520" t="s">
        <v>2930</v>
      </c>
      <c r="F1520" t="s">
        <v>600</v>
      </c>
      <c r="G1520" t="s">
        <v>2954</v>
      </c>
      <c r="H1520" t="s">
        <v>8735</v>
      </c>
    </row>
    <row r="1521" spans="1:8" x14ac:dyDescent="0.3">
      <c r="A1521" t="s">
        <v>8736</v>
      </c>
      <c r="B1521" t="s">
        <v>8737</v>
      </c>
      <c r="C1521">
        <v>12.07</v>
      </c>
      <c r="D1521" t="s">
        <v>4766</v>
      </c>
      <c r="E1521" t="s">
        <v>2930</v>
      </c>
      <c r="F1521" t="s">
        <v>25</v>
      </c>
      <c r="G1521" t="s">
        <v>24</v>
      </c>
      <c r="H1521" t="s">
        <v>8738</v>
      </c>
    </row>
    <row r="1522" spans="1:8" x14ac:dyDescent="0.3">
      <c r="A1522" t="s">
        <v>84</v>
      </c>
      <c r="B1522" t="s">
        <v>8739</v>
      </c>
      <c r="C1522">
        <v>122.87</v>
      </c>
      <c r="D1522" t="s">
        <v>8740</v>
      </c>
      <c r="E1522">
        <v>1993</v>
      </c>
      <c r="F1522" t="s">
        <v>77</v>
      </c>
      <c r="G1522" t="s">
        <v>88</v>
      </c>
      <c r="H1522" t="s">
        <v>8741</v>
      </c>
    </row>
    <row r="1523" spans="1:8" x14ac:dyDescent="0.3">
      <c r="A1523" t="s">
        <v>8742</v>
      </c>
      <c r="B1523" t="s">
        <v>8743</v>
      </c>
      <c r="C1523">
        <v>17.84</v>
      </c>
      <c r="D1523" t="s">
        <v>8744</v>
      </c>
      <c r="E1523" t="s">
        <v>2930</v>
      </c>
      <c r="F1523" t="s">
        <v>138</v>
      </c>
      <c r="G1523" t="s">
        <v>639</v>
      </c>
      <c r="H1523" t="s">
        <v>8745</v>
      </c>
    </row>
    <row r="1524" spans="1:8" x14ac:dyDescent="0.3">
      <c r="A1524" t="s">
        <v>8746</v>
      </c>
      <c r="B1524" t="s">
        <v>8747</v>
      </c>
      <c r="C1524">
        <v>12.53</v>
      </c>
      <c r="D1524" t="s">
        <v>8748</v>
      </c>
      <c r="E1524">
        <v>1993</v>
      </c>
      <c r="F1524" t="s">
        <v>18</v>
      </c>
      <c r="G1524" t="s">
        <v>308</v>
      </c>
      <c r="H1524" t="s">
        <v>8749</v>
      </c>
    </row>
    <row r="1525" spans="1:8" x14ac:dyDescent="0.3">
      <c r="A1525" t="s">
        <v>8750</v>
      </c>
      <c r="B1525" t="s">
        <v>8751</v>
      </c>
      <c r="C1525">
        <v>9.7899999999999991</v>
      </c>
      <c r="D1525" t="s">
        <v>8752</v>
      </c>
      <c r="E1525">
        <v>1983</v>
      </c>
      <c r="F1525" t="s">
        <v>18</v>
      </c>
      <c r="G1525" t="s">
        <v>3844</v>
      </c>
      <c r="H1525" t="s">
        <v>8753</v>
      </c>
    </row>
    <row r="1526" spans="1:8" x14ac:dyDescent="0.3">
      <c r="A1526" t="s">
        <v>8754</v>
      </c>
      <c r="B1526" t="s">
        <v>8755</v>
      </c>
      <c r="C1526">
        <v>23.57</v>
      </c>
      <c r="D1526" t="s">
        <v>8756</v>
      </c>
      <c r="E1526">
        <v>1995</v>
      </c>
      <c r="F1526" t="s">
        <v>18</v>
      </c>
      <c r="G1526" t="s">
        <v>2980</v>
      </c>
      <c r="H1526" t="s">
        <v>8757</v>
      </c>
    </row>
    <row r="1527" spans="1:8" x14ac:dyDescent="0.3">
      <c r="A1527" t="s">
        <v>8758</v>
      </c>
      <c r="B1527" t="s">
        <v>8759</v>
      </c>
      <c r="C1527">
        <v>12.05</v>
      </c>
      <c r="D1527" t="s">
        <v>8760</v>
      </c>
      <c r="E1527" t="s">
        <v>2930</v>
      </c>
      <c r="F1527" t="s">
        <v>18</v>
      </c>
      <c r="G1527" t="s">
        <v>3186</v>
      </c>
      <c r="H1527" t="s">
        <v>8761</v>
      </c>
    </row>
    <row r="1528" spans="1:8" x14ac:dyDescent="0.3">
      <c r="A1528" t="s">
        <v>8762</v>
      </c>
      <c r="B1528" t="s">
        <v>8763</v>
      </c>
      <c r="C1528">
        <v>9.27</v>
      </c>
      <c r="D1528" t="s">
        <v>8764</v>
      </c>
      <c r="E1528" t="s">
        <v>2930</v>
      </c>
      <c r="F1528" t="s">
        <v>293</v>
      </c>
      <c r="G1528" t="s">
        <v>82</v>
      </c>
      <c r="H1528" t="s">
        <v>8765</v>
      </c>
    </row>
    <row r="1529" spans="1:8" x14ac:dyDescent="0.3">
      <c r="A1529" t="s">
        <v>8766</v>
      </c>
      <c r="B1529" t="s">
        <v>8767</v>
      </c>
      <c r="C1529">
        <v>6.77</v>
      </c>
      <c r="D1529" t="s">
        <v>8768</v>
      </c>
      <c r="E1529">
        <v>2013</v>
      </c>
      <c r="F1529" t="s">
        <v>25</v>
      </c>
      <c r="G1529" t="s">
        <v>24</v>
      </c>
      <c r="H1529" t="s">
        <v>8769</v>
      </c>
    </row>
    <row r="1530" spans="1:8" x14ac:dyDescent="0.3">
      <c r="A1530" t="s">
        <v>8770</v>
      </c>
      <c r="B1530" t="s">
        <v>8771</v>
      </c>
      <c r="C1530" t="s">
        <v>2930</v>
      </c>
      <c r="D1530" t="s">
        <v>2930</v>
      </c>
      <c r="E1530" t="s">
        <v>2930</v>
      </c>
      <c r="F1530" t="s">
        <v>2930</v>
      </c>
      <c r="G1530" t="s">
        <v>2930</v>
      </c>
      <c r="H1530" t="s">
        <v>8772</v>
      </c>
    </row>
    <row r="1531" spans="1:8" x14ac:dyDescent="0.3">
      <c r="A1531" t="s">
        <v>8773</v>
      </c>
      <c r="B1531" t="s">
        <v>8774</v>
      </c>
      <c r="C1531">
        <v>1.06</v>
      </c>
      <c r="D1531" t="s">
        <v>8775</v>
      </c>
      <c r="E1531" t="s">
        <v>2930</v>
      </c>
      <c r="F1531" t="s">
        <v>218</v>
      </c>
      <c r="G1531" t="s">
        <v>217</v>
      </c>
      <c r="H1531" t="s">
        <v>8776</v>
      </c>
    </row>
    <row r="1532" spans="1:8" x14ac:dyDescent="0.3">
      <c r="A1532" t="s">
        <v>8777</v>
      </c>
      <c r="B1532" t="s">
        <v>8778</v>
      </c>
      <c r="C1532">
        <v>7.5499000000000001</v>
      </c>
      <c r="D1532" t="s">
        <v>8779</v>
      </c>
      <c r="E1532" t="s">
        <v>2930</v>
      </c>
      <c r="F1532" t="s">
        <v>600</v>
      </c>
      <c r="G1532" t="s">
        <v>2940</v>
      </c>
      <c r="H1532" t="s">
        <v>8780</v>
      </c>
    </row>
    <row r="1533" spans="1:8" x14ac:dyDescent="0.3">
      <c r="A1533" t="s">
        <v>8781</v>
      </c>
      <c r="B1533" t="s">
        <v>8782</v>
      </c>
      <c r="C1533">
        <v>3.38</v>
      </c>
      <c r="D1533" t="s">
        <v>8783</v>
      </c>
      <c r="E1533">
        <v>2010</v>
      </c>
      <c r="F1533" t="s">
        <v>18</v>
      </c>
      <c r="G1533" t="s">
        <v>44</v>
      </c>
      <c r="H1533" t="s">
        <v>8784</v>
      </c>
    </row>
    <row r="1534" spans="1:8" x14ac:dyDescent="0.3">
      <c r="A1534" t="s">
        <v>8785</v>
      </c>
      <c r="B1534" t="s">
        <v>8786</v>
      </c>
      <c r="C1534">
        <v>24.45</v>
      </c>
      <c r="D1534" t="s">
        <v>8787</v>
      </c>
      <c r="E1534">
        <v>2002</v>
      </c>
      <c r="F1534" t="s">
        <v>31</v>
      </c>
      <c r="G1534" t="s">
        <v>71</v>
      </c>
      <c r="H1534" t="s">
        <v>8788</v>
      </c>
    </row>
    <row r="1535" spans="1:8" x14ac:dyDescent="0.3">
      <c r="A1535" t="s">
        <v>8789</v>
      </c>
      <c r="B1535" t="s">
        <v>8790</v>
      </c>
      <c r="C1535">
        <v>62.8</v>
      </c>
      <c r="D1535" t="s">
        <v>8791</v>
      </c>
      <c r="E1535">
        <v>2014</v>
      </c>
      <c r="F1535" t="s">
        <v>25</v>
      </c>
      <c r="G1535" t="s">
        <v>62</v>
      </c>
      <c r="H1535" t="s">
        <v>8792</v>
      </c>
    </row>
    <row r="1536" spans="1:8" x14ac:dyDescent="0.3">
      <c r="A1536" t="s">
        <v>136</v>
      </c>
      <c r="B1536" t="s">
        <v>8793</v>
      </c>
      <c r="C1536">
        <v>64.97</v>
      </c>
      <c r="D1536" t="s">
        <v>8794</v>
      </c>
      <c r="E1536">
        <v>1980</v>
      </c>
      <c r="F1536" t="s">
        <v>138</v>
      </c>
      <c r="G1536" t="s">
        <v>39</v>
      </c>
      <c r="H1536" t="s">
        <v>8795</v>
      </c>
    </row>
    <row r="1537" spans="1:8" x14ac:dyDescent="0.3">
      <c r="A1537" t="s">
        <v>8796</v>
      </c>
      <c r="B1537" t="s">
        <v>8797</v>
      </c>
      <c r="C1537">
        <v>39.28</v>
      </c>
      <c r="D1537" t="s">
        <v>2930</v>
      </c>
      <c r="E1537" t="s">
        <v>2930</v>
      </c>
      <c r="F1537" t="s">
        <v>138</v>
      </c>
      <c r="G1537" t="s">
        <v>3203</v>
      </c>
      <c r="H1537" t="s">
        <v>8798</v>
      </c>
    </row>
    <row r="1538" spans="1:8" x14ac:dyDescent="0.3">
      <c r="A1538" t="s">
        <v>8799</v>
      </c>
      <c r="B1538" t="s">
        <v>8800</v>
      </c>
      <c r="C1538">
        <v>4.58</v>
      </c>
      <c r="D1538" t="s">
        <v>8801</v>
      </c>
      <c r="E1538">
        <v>1997</v>
      </c>
      <c r="F1538" t="s">
        <v>31</v>
      </c>
      <c r="G1538" t="s">
        <v>4708</v>
      </c>
      <c r="H1538" t="s">
        <v>8802</v>
      </c>
    </row>
    <row r="1539" spans="1:8" x14ac:dyDescent="0.3">
      <c r="A1539" t="s">
        <v>8803</v>
      </c>
      <c r="B1539" t="s">
        <v>8804</v>
      </c>
      <c r="C1539">
        <v>6.79</v>
      </c>
      <c r="D1539" t="s">
        <v>8805</v>
      </c>
      <c r="E1539">
        <v>2013</v>
      </c>
      <c r="F1539" t="s">
        <v>18</v>
      </c>
      <c r="G1539" t="s">
        <v>106</v>
      </c>
      <c r="H1539" t="s">
        <v>8806</v>
      </c>
    </row>
    <row r="1540" spans="1:8" x14ac:dyDescent="0.3">
      <c r="A1540" t="s">
        <v>8807</v>
      </c>
      <c r="B1540" t="s">
        <v>8808</v>
      </c>
      <c r="C1540">
        <v>25.19</v>
      </c>
      <c r="D1540" t="s">
        <v>8809</v>
      </c>
      <c r="E1540">
        <v>2005</v>
      </c>
      <c r="F1540" t="s">
        <v>31</v>
      </c>
      <c r="G1540" t="s">
        <v>387</v>
      </c>
      <c r="H1540" t="s">
        <v>8810</v>
      </c>
    </row>
    <row r="1541" spans="1:8" x14ac:dyDescent="0.3">
      <c r="A1541" t="s">
        <v>8811</v>
      </c>
      <c r="B1541" t="s">
        <v>8812</v>
      </c>
      <c r="C1541">
        <v>5.21</v>
      </c>
      <c r="D1541" t="s">
        <v>8813</v>
      </c>
      <c r="E1541" t="s">
        <v>2930</v>
      </c>
      <c r="F1541" t="s">
        <v>18</v>
      </c>
      <c r="G1541" t="s">
        <v>115</v>
      </c>
      <c r="H1541" t="s">
        <v>8814</v>
      </c>
    </row>
    <row r="1542" spans="1:8" x14ac:dyDescent="0.3">
      <c r="A1542" t="s">
        <v>8815</v>
      </c>
      <c r="B1542" t="s">
        <v>8816</v>
      </c>
      <c r="C1542">
        <v>3.9</v>
      </c>
      <c r="D1542" t="s">
        <v>8817</v>
      </c>
      <c r="E1542">
        <v>1992</v>
      </c>
      <c r="F1542" t="s">
        <v>18</v>
      </c>
      <c r="G1542" t="s">
        <v>53</v>
      </c>
      <c r="H1542" t="s">
        <v>8818</v>
      </c>
    </row>
    <row r="1543" spans="1:8" x14ac:dyDescent="0.3">
      <c r="A1543" t="s">
        <v>8819</v>
      </c>
      <c r="B1543" t="s">
        <v>8820</v>
      </c>
      <c r="C1543">
        <v>1.93</v>
      </c>
      <c r="D1543" t="s">
        <v>8821</v>
      </c>
      <c r="E1543" t="s">
        <v>2930</v>
      </c>
      <c r="F1543" t="s">
        <v>77</v>
      </c>
      <c r="G1543" t="s">
        <v>8415</v>
      </c>
      <c r="H1543" t="s">
        <v>8822</v>
      </c>
    </row>
    <row r="1544" spans="1:8" x14ac:dyDescent="0.3">
      <c r="A1544" t="s">
        <v>260</v>
      </c>
      <c r="B1544" t="s">
        <v>8823</v>
      </c>
      <c r="C1544">
        <v>64.42</v>
      </c>
      <c r="D1544" t="s">
        <v>8824</v>
      </c>
      <c r="E1544" t="s">
        <v>2930</v>
      </c>
      <c r="F1544" t="s">
        <v>77</v>
      </c>
      <c r="G1544" t="s">
        <v>88</v>
      </c>
      <c r="H1544" t="s">
        <v>8825</v>
      </c>
    </row>
    <row r="1545" spans="1:8" x14ac:dyDescent="0.3">
      <c r="A1545" t="s">
        <v>8826</v>
      </c>
      <c r="B1545" t="s">
        <v>8827</v>
      </c>
      <c r="C1545">
        <v>33.58</v>
      </c>
      <c r="D1545" t="s">
        <v>8828</v>
      </c>
      <c r="E1545" t="s">
        <v>2930</v>
      </c>
      <c r="F1545" t="s">
        <v>2930</v>
      </c>
      <c r="G1545" t="s">
        <v>2930</v>
      </c>
      <c r="H1545" t="s">
        <v>8829</v>
      </c>
    </row>
    <row r="1546" spans="1:8" x14ac:dyDescent="0.3">
      <c r="A1546" t="s">
        <v>8830</v>
      </c>
      <c r="B1546" t="s">
        <v>8831</v>
      </c>
      <c r="C1546">
        <v>5.84</v>
      </c>
      <c r="D1546" t="s">
        <v>8832</v>
      </c>
      <c r="E1546" t="s">
        <v>2930</v>
      </c>
      <c r="F1546" t="s">
        <v>138</v>
      </c>
      <c r="G1546" t="s">
        <v>3012</v>
      </c>
      <c r="H1546" t="s">
        <v>8833</v>
      </c>
    </row>
    <row r="1547" spans="1:8" x14ac:dyDescent="0.3">
      <c r="A1547" t="s">
        <v>8834</v>
      </c>
      <c r="B1547" t="s">
        <v>8835</v>
      </c>
      <c r="C1547">
        <v>0.92010000000000003</v>
      </c>
      <c r="D1547" t="s">
        <v>8836</v>
      </c>
      <c r="E1547" t="s">
        <v>2930</v>
      </c>
      <c r="F1547" t="s">
        <v>31</v>
      </c>
      <c r="G1547" t="s">
        <v>115</v>
      </c>
      <c r="H1547" t="s">
        <v>8837</v>
      </c>
    </row>
    <row r="1548" spans="1:8" x14ac:dyDescent="0.3">
      <c r="A1548" t="s">
        <v>8838</v>
      </c>
      <c r="B1548" t="s">
        <v>8839</v>
      </c>
      <c r="C1548">
        <v>16.059999999999999</v>
      </c>
      <c r="D1548" t="s">
        <v>7786</v>
      </c>
      <c r="E1548" t="s">
        <v>2930</v>
      </c>
      <c r="F1548" t="s">
        <v>18</v>
      </c>
      <c r="G1548" t="s">
        <v>53</v>
      </c>
      <c r="H1548" t="s">
        <v>8840</v>
      </c>
    </row>
    <row r="1549" spans="1:8" x14ac:dyDescent="0.3">
      <c r="A1549" t="s">
        <v>8841</v>
      </c>
      <c r="B1549" t="s">
        <v>8842</v>
      </c>
      <c r="C1549">
        <v>12.86</v>
      </c>
      <c r="D1549" t="s">
        <v>8843</v>
      </c>
      <c r="E1549">
        <v>1996</v>
      </c>
      <c r="F1549" t="s">
        <v>18</v>
      </c>
      <c r="G1549" t="s">
        <v>1000</v>
      </c>
      <c r="H1549" t="s">
        <v>8844</v>
      </c>
    </row>
    <row r="1550" spans="1:8" x14ac:dyDescent="0.3">
      <c r="A1550" t="s">
        <v>8845</v>
      </c>
      <c r="B1550" t="s">
        <v>8846</v>
      </c>
      <c r="C1550">
        <v>43.43</v>
      </c>
      <c r="D1550" t="s">
        <v>8847</v>
      </c>
      <c r="E1550">
        <v>2012</v>
      </c>
      <c r="F1550" t="s">
        <v>25</v>
      </c>
      <c r="G1550" t="s">
        <v>24</v>
      </c>
      <c r="H1550" t="s">
        <v>8848</v>
      </c>
    </row>
    <row r="1551" spans="1:8" x14ac:dyDescent="0.3">
      <c r="A1551" t="s">
        <v>8849</v>
      </c>
      <c r="B1551" t="s">
        <v>8850</v>
      </c>
      <c r="C1551">
        <v>49.23</v>
      </c>
      <c r="D1551" t="s">
        <v>8851</v>
      </c>
      <c r="E1551" t="s">
        <v>2930</v>
      </c>
      <c r="F1551" t="s">
        <v>178</v>
      </c>
      <c r="G1551" t="s">
        <v>3539</v>
      </c>
      <c r="H1551" t="s">
        <v>8852</v>
      </c>
    </row>
    <row r="1552" spans="1:8" x14ac:dyDescent="0.3">
      <c r="A1552" t="s">
        <v>8853</v>
      </c>
      <c r="B1552" t="s">
        <v>8854</v>
      </c>
      <c r="C1552">
        <v>18.690000000000001</v>
      </c>
      <c r="D1552" t="s">
        <v>8855</v>
      </c>
      <c r="E1552">
        <v>1994</v>
      </c>
      <c r="F1552" t="s">
        <v>25</v>
      </c>
      <c r="G1552" t="s">
        <v>62</v>
      </c>
      <c r="H1552" t="s">
        <v>8856</v>
      </c>
    </row>
    <row r="1553" spans="1:8" x14ac:dyDescent="0.3">
      <c r="A1553" t="s">
        <v>8857</v>
      </c>
      <c r="B1553" t="s">
        <v>8858</v>
      </c>
      <c r="C1553">
        <v>13.95</v>
      </c>
      <c r="D1553" t="s">
        <v>8859</v>
      </c>
      <c r="E1553" t="s">
        <v>2930</v>
      </c>
      <c r="F1553" t="s">
        <v>600</v>
      </c>
      <c r="G1553" t="s">
        <v>2954</v>
      </c>
      <c r="H1553" t="s">
        <v>8860</v>
      </c>
    </row>
    <row r="1554" spans="1:8" x14ac:dyDescent="0.3">
      <c r="A1554" t="s">
        <v>8861</v>
      </c>
      <c r="B1554" t="s">
        <v>8862</v>
      </c>
      <c r="C1554">
        <v>11.1</v>
      </c>
      <c r="D1554" t="s">
        <v>8863</v>
      </c>
      <c r="E1554" t="s">
        <v>2930</v>
      </c>
      <c r="F1554" t="s">
        <v>600</v>
      </c>
      <c r="G1554" t="s">
        <v>2949</v>
      </c>
      <c r="H1554" t="s">
        <v>8864</v>
      </c>
    </row>
    <row r="1555" spans="1:8" x14ac:dyDescent="0.3">
      <c r="A1555" t="s">
        <v>8865</v>
      </c>
      <c r="B1555" t="s">
        <v>8866</v>
      </c>
      <c r="C1555">
        <v>39.18</v>
      </c>
      <c r="D1555" t="s">
        <v>8867</v>
      </c>
      <c r="E1555" t="s">
        <v>2930</v>
      </c>
      <c r="F1555" t="s">
        <v>600</v>
      </c>
      <c r="G1555" t="s">
        <v>2949</v>
      </c>
      <c r="H1555" t="s">
        <v>8868</v>
      </c>
    </row>
    <row r="1556" spans="1:8" x14ac:dyDescent="0.3">
      <c r="A1556" t="s">
        <v>8869</v>
      </c>
      <c r="B1556" t="s">
        <v>8870</v>
      </c>
      <c r="C1556">
        <v>10</v>
      </c>
      <c r="D1556" t="s">
        <v>8871</v>
      </c>
      <c r="E1556">
        <v>1986</v>
      </c>
      <c r="F1556" t="s">
        <v>25</v>
      </c>
      <c r="G1556" t="s">
        <v>401</v>
      </c>
      <c r="H1556" t="s">
        <v>8872</v>
      </c>
    </row>
    <row r="1557" spans="1:8" x14ac:dyDescent="0.3">
      <c r="A1557" t="s">
        <v>8873</v>
      </c>
      <c r="B1557" t="s">
        <v>8874</v>
      </c>
      <c r="C1557">
        <v>8.4499999999999993</v>
      </c>
      <c r="D1557" t="s">
        <v>8875</v>
      </c>
      <c r="E1557" t="s">
        <v>2930</v>
      </c>
      <c r="F1557" t="s">
        <v>31</v>
      </c>
      <c r="G1557" t="s">
        <v>4688</v>
      </c>
      <c r="H1557" t="s">
        <v>8876</v>
      </c>
    </row>
    <row r="1558" spans="1:8" x14ac:dyDescent="0.3">
      <c r="A1558" t="s">
        <v>585</v>
      </c>
      <c r="B1558" t="s">
        <v>8877</v>
      </c>
      <c r="C1558">
        <v>83.84</v>
      </c>
      <c r="D1558" t="s">
        <v>8878</v>
      </c>
      <c r="E1558">
        <v>1984</v>
      </c>
      <c r="F1558" t="s">
        <v>18</v>
      </c>
      <c r="G1558" t="s">
        <v>308</v>
      </c>
      <c r="H1558" t="s">
        <v>8879</v>
      </c>
    </row>
    <row r="1559" spans="1:8" x14ac:dyDescent="0.3">
      <c r="A1559" t="s">
        <v>8880</v>
      </c>
      <c r="B1559" t="s">
        <v>8881</v>
      </c>
      <c r="C1559">
        <v>58.24</v>
      </c>
      <c r="D1559" t="s">
        <v>8882</v>
      </c>
      <c r="E1559">
        <v>1996</v>
      </c>
      <c r="F1559" t="s">
        <v>31</v>
      </c>
      <c r="G1559" t="s">
        <v>3463</v>
      </c>
      <c r="H1559" t="s">
        <v>8883</v>
      </c>
    </row>
    <row r="1560" spans="1:8" x14ac:dyDescent="0.3">
      <c r="A1560" t="s">
        <v>8884</v>
      </c>
      <c r="B1560" t="s">
        <v>8885</v>
      </c>
      <c r="C1560">
        <v>90.76</v>
      </c>
      <c r="D1560" t="s">
        <v>3016</v>
      </c>
      <c r="E1560" t="s">
        <v>2930</v>
      </c>
      <c r="F1560" t="s">
        <v>77</v>
      </c>
      <c r="G1560" t="s">
        <v>88</v>
      </c>
      <c r="H1560" t="s">
        <v>8886</v>
      </c>
    </row>
    <row r="1561" spans="1:8" x14ac:dyDescent="0.3">
      <c r="A1561" t="s">
        <v>8887</v>
      </c>
      <c r="B1561" t="s">
        <v>8888</v>
      </c>
      <c r="C1561">
        <v>14.16</v>
      </c>
      <c r="D1561" t="s">
        <v>8889</v>
      </c>
      <c r="E1561">
        <v>1996</v>
      </c>
      <c r="F1561" t="s">
        <v>178</v>
      </c>
      <c r="G1561" t="s">
        <v>2994</v>
      </c>
      <c r="H1561" t="s">
        <v>8890</v>
      </c>
    </row>
    <row r="1562" spans="1:8" x14ac:dyDescent="0.3">
      <c r="A1562" t="s">
        <v>8891</v>
      </c>
      <c r="B1562" t="s">
        <v>8892</v>
      </c>
      <c r="C1562">
        <v>23.98</v>
      </c>
      <c r="D1562" t="s">
        <v>8893</v>
      </c>
      <c r="E1562" t="s">
        <v>2930</v>
      </c>
      <c r="F1562" t="s">
        <v>600</v>
      </c>
      <c r="G1562" t="s">
        <v>2949</v>
      </c>
      <c r="H1562" t="s">
        <v>8894</v>
      </c>
    </row>
    <row r="1563" spans="1:8" x14ac:dyDescent="0.3">
      <c r="A1563" t="s">
        <v>8895</v>
      </c>
      <c r="B1563" t="s">
        <v>8896</v>
      </c>
      <c r="C1563">
        <v>16.66</v>
      </c>
      <c r="D1563" t="s">
        <v>8897</v>
      </c>
      <c r="E1563">
        <v>2014</v>
      </c>
      <c r="F1563" t="s">
        <v>31</v>
      </c>
      <c r="G1563" t="s">
        <v>5127</v>
      </c>
      <c r="H1563" t="s">
        <v>8898</v>
      </c>
    </row>
    <row r="1564" spans="1:8" x14ac:dyDescent="0.3">
      <c r="A1564" t="s">
        <v>8899</v>
      </c>
      <c r="B1564" t="s">
        <v>8900</v>
      </c>
      <c r="C1564">
        <v>35.32</v>
      </c>
      <c r="D1564" t="s">
        <v>6555</v>
      </c>
      <c r="E1564" t="s">
        <v>2930</v>
      </c>
      <c r="F1564" t="s">
        <v>31</v>
      </c>
      <c r="G1564" t="s">
        <v>578</v>
      </c>
      <c r="H1564" t="s">
        <v>8901</v>
      </c>
    </row>
    <row r="1565" spans="1:8" x14ac:dyDescent="0.3">
      <c r="A1565" t="s">
        <v>8902</v>
      </c>
      <c r="B1565" t="s">
        <v>8903</v>
      </c>
      <c r="C1565">
        <v>70.44</v>
      </c>
      <c r="D1565" t="s">
        <v>3338</v>
      </c>
      <c r="E1565">
        <v>1993</v>
      </c>
      <c r="F1565" t="s">
        <v>288</v>
      </c>
      <c r="G1565" t="s">
        <v>3755</v>
      </c>
      <c r="H1565" t="s">
        <v>8904</v>
      </c>
    </row>
    <row r="1566" spans="1:8" x14ac:dyDescent="0.3">
      <c r="A1566" t="s">
        <v>8905</v>
      </c>
      <c r="B1566" t="s">
        <v>8906</v>
      </c>
      <c r="C1566" t="s">
        <v>2930</v>
      </c>
      <c r="D1566" t="s">
        <v>2930</v>
      </c>
      <c r="E1566" t="s">
        <v>2930</v>
      </c>
      <c r="F1566" t="s">
        <v>2930</v>
      </c>
      <c r="G1566" t="s">
        <v>2930</v>
      </c>
      <c r="H1566" t="s">
        <v>8907</v>
      </c>
    </row>
    <row r="1567" spans="1:8" x14ac:dyDescent="0.3">
      <c r="A1567" t="s">
        <v>8908</v>
      </c>
      <c r="B1567" t="s">
        <v>8909</v>
      </c>
      <c r="C1567">
        <v>1.8</v>
      </c>
      <c r="D1567" t="s">
        <v>7308</v>
      </c>
      <c r="E1567">
        <v>2000</v>
      </c>
      <c r="F1567" t="s">
        <v>18</v>
      </c>
      <c r="G1567" t="s">
        <v>246</v>
      </c>
      <c r="H1567" t="s">
        <v>8910</v>
      </c>
    </row>
    <row r="1568" spans="1:8" x14ac:dyDescent="0.3">
      <c r="A1568" t="s">
        <v>8911</v>
      </c>
      <c r="B1568" t="s">
        <v>8912</v>
      </c>
      <c r="C1568">
        <v>13.05</v>
      </c>
      <c r="D1568" t="s">
        <v>8913</v>
      </c>
      <c r="E1568" t="s">
        <v>2930</v>
      </c>
      <c r="F1568" t="s">
        <v>600</v>
      </c>
      <c r="G1568" t="s">
        <v>2954</v>
      </c>
      <c r="H1568" t="s">
        <v>8914</v>
      </c>
    </row>
    <row r="1569" spans="1:8" x14ac:dyDescent="0.3">
      <c r="A1569" t="s">
        <v>8915</v>
      </c>
      <c r="B1569" t="s">
        <v>8916</v>
      </c>
      <c r="C1569">
        <v>6.33</v>
      </c>
      <c r="D1569" t="s">
        <v>8917</v>
      </c>
      <c r="E1569" t="s">
        <v>2930</v>
      </c>
      <c r="F1569" t="s">
        <v>18</v>
      </c>
      <c r="G1569" t="s">
        <v>53</v>
      </c>
      <c r="H1569" t="s">
        <v>8918</v>
      </c>
    </row>
    <row r="1570" spans="1:8" x14ac:dyDescent="0.3">
      <c r="A1570" t="s">
        <v>8919</v>
      </c>
      <c r="B1570" t="s">
        <v>8920</v>
      </c>
      <c r="C1570">
        <v>24.65</v>
      </c>
      <c r="D1570" t="s">
        <v>8921</v>
      </c>
      <c r="E1570" t="s">
        <v>2930</v>
      </c>
      <c r="F1570" t="s">
        <v>293</v>
      </c>
      <c r="G1570" t="s">
        <v>401</v>
      </c>
      <c r="H1570" t="s">
        <v>8922</v>
      </c>
    </row>
    <row r="1571" spans="1:8" x14ac:dyDescent="0.3">
      <c r="A1571" t="s">
        <v>8923</v>
      </c>
      <c r="B1571" t="s">
        <v>8924</v>
      </c>
      <c r="C1571">
        <v>7.6</v>
      </c>
      <c r="D1571" t="s">
        <v>8925</v>
      </c>
      <c r="E1571">
        <v>1992</v>
      </c>
      <c r="F1571" t="s">
        <v>178</v>
      </c>
      <c r="G1571" t="s">
        <v>5089</v>
      </c>
      <c r="H1571" t="s">
        <v>8926</v>
      </c>
    </row>
    <row r="1572" spans="1:8" x14ac:dyDescent="0.3">
      <c r="A1572" t="s">
        <v>8927</v>
      </c>
      <c r="B1572" t="s">
        <v>8928</v>
      </c>
      <c r="C1572">
        <v>15.12</v>
      </c>
      <c r="D1572" t="s">
        <v>8929</v>
      </c>
      <c r="E1572" t="s">
        <v>2930</v>
      </c>
      <c r="F1572" t="s">
        <v>600</v>
      </c>
      <c r="G1572" t="s">
        <v>2949</v>
      </c>
      <c r="H1572" t="s">
        <v>8930</v>
      </c>
    </row>
    <row r="1573" spans="1:8" x14ac:dyDescent="0.3">
      <c r="A1573" t="s">
        <v>8931</v>
      </c>
      <c r="B1573" t="s">
        <v>8932</v>
      </c>
      <c r="C1573">
        <v>37.700000000000003</v>
      </c>
      <c r="D1573" t="s">
        <v>8933</v>
      </c>
      <c r="E1573">
        <v>2013</v>
      </c>
      <c r="F1573" t="s">
        <v>25</v>
      </c>
      <c r="G1573" t="s">
        <v>3017</v>
      </c>
      <c r="H1573" t="s">
        <v>8934</v>
      </c>
    </row>
    <row r="1574" spans="1:8" x14ac:dyDescent="0.3">
      <c r="A1574" t="s">
        <v>8935</v>
      </c>
      <c r="B1574" t="s">
        <v>8936</v>
      </c>
      <c r="C1574">
        <v>2.86</v>
      </c>
      <c r="D1574" t="s">
        <v>8937</v>
      </c>
      <c r="E1574" t="s">
        <v>2930</v>
      </c>
      <c r="F1574" t="s">
        <v>77</v>
      </c>
      <c r="G1574" t="s">
        <v>167</v>
      </c>
      <c r="H1574" t="s">
        <v>8938</v>
      </c>
    </row>
    <row r="1575" spans="1:8" x14ac:dyDescent="0.3">
      <c r="A1575" t="s">
        <v>8939</v>
      </c>
      <c r="B1575" t="s">
        <v>8940</v>
      </c>
      <c r="C1575">
        <v>1.75</v>
      </c>
      <c r="D1575" t="s">
        <v>8941</v>
      </c>
      <c r="E1575">
        <v>1995</v>
      </c>
      <c r="F1575" t="s">
        <v>31</v>
      </c>
      <c r="G1575" t="s">
        <v>3389</v>
      </c>
      <c r="H1575" t="s">
        <v>8942</v>
      </c>
    </row>
    <row r="1576" spans="1:8" x14ac:dyDescent="0.3">
      <c r="A1576" t="s">
        <v>8943</v>
      </c>
      <c r="B1576" t="s">
        <v>8944</v>
      </c>
      <c r="C1576">
        <v>12.84</v>
      </c>
      <c r="D1576" t="s">
        <v>8945</v>
      </c>
      <c r="E1576">
        <v>2007</v>
      </c>
      <c r="F1576" t="s">
        <v>3022</v>
      </c>
      <c r="G1576" t="s">
        <v>3023</v>
      </c>
      <c r="H1576" t="s">
        <v>8946</v>
      </c>
    </row>
    <row r="1577" spans="1:8" x14ac:dyDescent="0.3">
      <c r="A1577" t="s">
        <v>8943</v>
      </c>
      <c r="B1577" t="s">
        <v>8947</v>
      </c>
      <c r="C1577">
        <v>20.6</v>
      </c>
      <c r="D1577" t="s">
        <v>8948</v>
      </c>
      <c r="E1577" t="s">
        <v>2930</v>
      </c>
      <c r="F1577" t="s">
        <v>3022</v>
      </c>
      <c r="G1577" t="s">
        <v>3023</v>
      </c>
      <c r="H1577" t="s">
        <v>8949</v>
      </c>
    </row>
    <row r="1578" spans="1:8" x14ac:dyDescent="0.3">
      <c r="A1578" t="s">
        <v>8943</v>
      </c>
      <c r="B1578" t="s">
        <v>8950</v>
      </c>
      <c r="C1578">
        <v>20.34</v>
      </c>
      <c r="D1578" t="s">
        <v>8951</v>
      </c>
      <c r="E1578" t="s">
        <v>2930</v>
      </c>
      <c r="F1578" t="s">
        <v>3022</v>
      </c>
      <c r="G1578" t="s">
        <v>3023</v>
      </c>
      <c r="H1578" t="s">
        <v>8952</v>
      </c>
    </row>
    <row r="1579" spans="1:8" x14ac:dyDescent="0.3">
      <c r="A1579" t="s">
        <v>8953</v>
      </c>
      <c r="B1579" t="s">
        <v>8954</v>
      </c>
      <c r="C1579">
        <v>22.5</v>
      </c>
      <c r="D1579" t="s">
        <v>8955</v>
      </c>
      <c r="E1579" t="s">
        <v>2930</v>
      </c>
      <c r="F1579" t="s">
        <v>600</v>
      </c>
      <c r="G1579" t="s">
        <v>2954</v>
      </c>
      <c r="H1579" t="s">
        <v>8956</v>
      </c>
    </row>
    <row r="1580" spans="1:8" x14ac:dyDescent="0.3">
      <c r="A1580" t="s">
        <v>8957</v>
      </c>
      <c r="B1580" t="s">
        <v>8958</v>
      </c>
      <c r="C1580">
        <v>7.63</v>
      </c>
      <c r="D1580" t="s">
        <v>8959</v>
      </c>
      <c r="E1580">
        <v>2006</v>
      </c>
      <c r="F1580" t="s">
        <v>25</v>
      </c>
      <c r="G1580" t="s">
        <v>3017</v>
      </c>
      <c r="H1580" t="s">
        <v>8960</v>
      </c>
    </row>
    <row r="1581" spans="1:8" x14ac:dyDescent="0.3">
      <c r="A1581" t="s">
        <v>8961</v>
      </c>
      <c r="B1581" t="s">
        <v>8962</v>
      </c>
      <c r="C1581">
        <v>43.84</v>
      </c>
      <c r="D1581" t="s">
        <v>8963</v>
      </c>
      <c r="E1581" t="s">
        <v>2930</v>
      </c>
      <c r="F1581" t="s">
        <v>600</v>
      </c>
      <c r="G1581" t="s">
        <v>3451</v>
      </c>
      <c r="H1581" t="s">
        <v>8964</v>
      </c>
    </row>
    <row r="1582" spans="1:8" x14ac:dyDescent="0.3">
      <c r="A1582" t="s">
        <v>8965</v>
      </c>
      <c r="B1582" t="s">
        <v>8966</v>
      </c>
      <c r="C1582">
        <v>9.9899000000000004</v>
      </c>
      <c r="D1582" t="s">
        <v>8967</v>
      </c>
      <c r="E1582">
        <v>2014</v>
      </c>
      <c r="F1582" t="s">
        <v>600</v>
      </c>
      <c r="G1582" t="s">
        <v>217</v>
      </c>
      <c r="H1582" t="s">
        <v>8968</v>
      </c>
    </row>
    <row r="1583" spans="1:8" x14ac:dyDescent="0.3">
      <c r="A1583" t="s">
        <v>8965</v>
      </c>
      <c r="B1583" t="s">
        <v>8969</v>
      </c>
      <c r="C1583">
        <v>10.33</v>
      </c>
      <c r="D1583" t="s">
        <v>8970</v>
      </c>
      <c r="E1583">
        <v>2013</v>
      </c>
      <c r="F1583" t="s">
        <v>600</v>
      </c>
      <c r="G1583" t="s">
        <v>217</v>
      </c>
      <c r="H1583" t="s">
        <v>8971</v>
      </c>
    </row>
    <row r="1584" spans="1:8" x14ac:dyDescent="0.3">
      <c r="A1584" t="s">
        <v>8965</v>
      </c>
      <c r="B1584" t="s">
        <v>8972</v>
      </c>
      <c r="C1584">
        <v>0.6</v>
      </c>
      <c r="D1584" t="s">
        <v>2930</v>
      </c>
      <c r="E1584">
        <v>2014</v>
      </c>
      <c r="F1584" t="s">
        <v>600</v>
      </c>
      <c r="G1584" t="s">
        <v>217</v>
      </c>
      <c r="H1584" t="s">
        <v>8973</v>
      </c>
    </row>
    <row r="1585" spans="1:8" x14ac:dyDescent="0.3">
      <c r="A1585" t="s">
        <v>8974</v>
      </c>
      <c r="B1585" t="s">
        <v>8975</v>
      </c>
      <c r="C1585">
        <v>0.93</v>
      </c>
      <c r="D1585" t="s">
        <v>8976</v>
      </c>
      <c r="E1585" t="s">
        <v>2930</v>
      </c>
      <c r="F1585" t="s">
        <v>25</v>
      </c>
      <c r="G1585" t="s">
        <v>24</v>
      </c>
      <c r="H1585" t="s">
        <v>8977</v>
      </c>
    </row>
    <row r="1586" spans="1:8" x14ac:dyDescent="0.3">
      <c r="A1586" t="s">
        <v>8978</v>
      </c>
      <c r="B1586" t="s">
        <v>8979</v>
      </c>
      <c r="C1586">
        <v>13.7</v>
      </c>
      <c r="D1586" t="s">
        <v>8980</v>
      </c>
      <c r="E1586">
        <v>2013</v>
      </c>
      <c r="F1586" t="s">
        <v>138</v>
      </c>
      <c r="G1586" t="s">
        <v>2989</v>
      </c>
      <c r="H1586" t="s">
        <v>8981</v>
      </c>
    </row>
    <row r="1587" spans="1:8" x14ac:dyDescent="0.3">
      <c r="A1587" t="s">
        <v>8982</v>
      </c>
      <c r="B1587" t="s">
        <v>8983</v>
      </c>
      <c r="C1587">
        <v>29.27</v>
      </c>
      <c r="D1587" t="s">
        <v>8984</v>
      </c>
      <c r="E1587">
        <v>2005</v>
      </c>
      <c r="F1587" t="s">
        <v>25</v>
      </c>
      <c r="G1587" t="s">
        <v>709</v>
      </c>
      <c r="H1587" t="s">
        <v>8985</v>
      </c>
    </row>
    <row r="1588" spans="1:8" x14ac:dyDescent="0.3">
      <c r="A1588" t="s">
        <v>8986</v>
      </c>
      <c r="B1588" t="s">
        <v>8987</v>
      </c>
      <c r="C1588">
        <v>50.61</v>
      </c>
      <c r="D1588" t="s">
        <v>3597</v>
      </c>
      <c r="E1588" t="s">
        <v>2930</v>
      </c>
      <c r="F1588" t="s">
        <v>31</v>
      </c>
      <c r="G1588" t="s">
        <v>30</v>
      </c>
      <c r="H1588" t="s">
        <v>8988</v>
      </c>
    </row>
    <row r="1589" spans="1:8" x14ac:dyDescent="0.3">
      <c r="A1589" t="s">
        <v>8986</v>
      </c>
      <c r="B1589" t="s">
        <v>8989</v>
      </c>
      <c r="C1589">
        <v>50.28</v>
      </c>
      <c r="D1589" t="s">
        <v>5695</v>
      </c>
      <c r="E1589" t="s">
        <v>2930</v>
      </c>
      <c r="F1589" t="s">
        <v>31</v>
      </c>
      <c r="G1589" t="s">
        <v>30</v>
      </c>
      <c r="H1589" t="s">
        <v>8990</v>
      </c>
    </row>
    <row r="1590" spans="1:8" x14ac:dyDescent="0.3">
      <c r="A1590" t="s">
        <v>235</v>
      </c>
      <c r="B1590" t="s">
        <v>8991</v>
      </c>
      <c r="C1590">
        <v>53.25</v>
      </c>
      <c r="D1590" t="s">
        <v>8992</v>
      </c>
      <c r="E1590" t="s">
        <v>2930</v>
      </c>
      <c r="F1590" t="s">
        <v>31</v>
      </c>
      <c r="G1590" t="s">
        <v>30</v>
      </c>
      <c r="H1590" t="s">
        <v>8993</v>
      </c>
    </row>
    <row r="1591" spans="1:8" x14ac:dyDescent="0.3">
      <c r="A1591" t="s">
        <v>235</v>
      </c>
      <c r="B1591" t="s">
        <v>8994</v>
      </c>
      <c r="C1591">
        <v>52.79</v>
      </c>
      <c r="D1591" t="s">
        <v>8995</v>
      </c>
      <c r="E1591" t="s">
        <v>2930</v>
      </c>
      <c r="F1591" t="s">
        <v>31</v>
      </c>
      <c r="G1591" t="s">
        <v>30</v>
      </c>
      <c r="H1591" t="s">
        <v>8996</v>
      </c>
    </row>
    <row r="1592" spans="1:8" x14ac:dyDescent="0.3">
      <c r="A1592" t="s">
        <v>235</v>
      </c>
      <c r="B1592" t="s">
        <v>8997</v>
      </c>
      <c r="C1592">
        <v>51.65</v>
      </c>
      <c r="D1592" t="s">
        <v>8998</v>
      </c>
      <c r="E1592" t="s">
        <v>2930</v>
      </c>
      <c r="F1592" t="s">
        <v>31</v>
      </c>
      <c r="G1592" t="s">
        <v>30</v>
      </c>
      <c r="H1592" t="s">
        <v>8999</v>
      </c>
    </row>
    <row r="1593" spans="1:8" x14ac:dyDescent="0.3">
      <c r="A1593" t="s">
        <v>203</v>
      </c>
      <c r="B1593" t="s">
        <v>9000</v>
      </c>
      <c r="C1593">
        <v>39.799999999999997</v>
      </c>
      <c r="D1593" t="s">
        <v>9001</v>
      </c>
      <c r="E1593" t="s">
        <v>2930</v>
      </c>
      <c r="F1593" t="s">
        <v>31</v>
      </c>
      <c r="G1593" t="s">
        <v>205</v>
      </c>
      <c r="H1593" t="s">
        <v>9002</v>
      </c>
    </row>
    <row r="1594" spans="1:8" x14ac:dyDescent="0.3">
      <c r="A1594" t="s">
        <v>203</v>
      </c>
      <c r="B1594" t="s">
        <v>9003</v>
      </c>
      <c r="C1594">
        <v>39.934100000000001</v>
      </c>
      <c r="D1594" t="s">
        <v>9004</v>
      </c>
      <c r="E1594" t="s">
        <v>2930</v>
      </c>
      <c r="F1594" t="s">
        <v>31</v>
      </c>
      <c r="G1594" t="s">
        <v>205</v>
      </c>
      <c r="H1594" t="s">
        <v>9005</v>
      </c>
    </row>
    <row r="1595" spans="1:8" x14ac:dyDescent="0.3">
      <c r="A1595" t="s">
        <v>203</v>
      </c>
      <c r="B1595" t="s">
        <v>9006</v>
      </c>
      <c r="C1595">
        <v>29.23</v>
      </c>
      <c r="D1595" t="s">
        <v>9007</v>
      </c>
      <c r="E1595" t="s">
        <v>2930</v>
      </c>
      <c r="F1595" t="s">
        <v>31</v>
      </c>
      <c r="G1595" t="s">
        <v>205</v>
      </c>
      <c r="H1595" t="s">
        <v>9008</v>
      </c>
    </row>
    <row r="1596" spans="1:8" x14ac:dyDescent="0.3">
      <c r="A1596" t="s">
        <v>203</v>
      </c>
      <c r="B1596" t="s">
        <v>9009</v>
      </c>
      <c r="C1596">
        <v>29.37</v>
      </c>
      <c r="D1596" t="s">
        <v>9010</v>
      </c>
      <c r="E1596" t="s">
        <v>2930</v>
      </c>
      <c r="F1596" t="s">
        <v>31</v>
      </c>
      <c r="G1596" t="s">
        <v>205</v>
      </c>
      <c r="H1596" t="s">
        <v>9011</v>
      </c>
    </row>
    <row r="1597" spans="1:8" x14ac:dyDescent="0.3">
      <c r="A1597" t="s">
        <v>108</v>
      </c>
      <c r="B1597" t="s">
        <v>9012</v>
      </c>
      <c r="C1597">
        <v>38.5</v>
      </c>
      <c r="D1597" t="s">
        <v>9013</v>
      </c>
      <c r="E1597" t="s">
        <v>2930</v>
      </c>
      <c r="F1597" t="s">
        <v>31</v>
      </c>
      <c r="G1597" t="s">
        <v>110</v>
      </c>
      <c r="H1597" t="s">
        <v>9014</v>
      </c>
    </row>
    <row r="1598" spans="1:8" x14ac:dyDescent="0.3">
      <c r="A1598" t="s">
        <v>108</v>
      </c>
      <c r="B1598" t="s">
        <v>9015</v>
      </c>
      <c r="C1598">
        <v>39.390999999999998</v>
      </c>
      <c r="D1598" t="s">
        <v>9016</v>
      </c>
      <c r="E1598" t="s">
        <v>2930</v>
      </c>
      <c r="F1598" t="s">
        <v>31</v>
      </c>
      <c r="G1598" t="s">
        <v>110</v>
      </c>
      <c r="H1598" t="s">
        <v>9017</v>
      </c>
    </row>
    <row r="1599" spans="1:8" x14ac:dyDescent="0.3">
      <c r="A1599" t="s">
        <v>108</v>
      </c>
      <c r="B1599" t="s">
        <v>9018</v>
      </c>
      <c r="C1599">
        <v>38.49</v>
      </c>
      <c r="D1599" t="s">
        <v>9019</v>
      </c>
      <c r="E1599" t="s">
        <v>2930</v>
      </c>
      <c r="F1599" t="s">
        <v>31</v>
      </c>
      <c r="G1599" t="s">
        <v>110</v>
      </c>
      <c r="H1599" t="s">
        <v>9020</v>
      </c>
    </row>
    <row r="1600" spans="1:8" x14ac:dyDescent="0.3">
      <c r="A1600" t="s">
        <v>9021</v>
      </c>
      <c r="B1600" t="s">
        <v>9022</v>
      </c>
      <c r="C1600" t="s">
        <v>2930</v>
      </c>
      <c r="D1600" t="s">
        <v>2930</v>
      </c>
      <c r="E1600" t="s">
        <v>2930</v>
      </c>
      <c r="F1600" t="s">
        <v>2930</v>
      </c>
      <c r="G1600" t="s">
        <v>2930</v>
      </c>
      <c r="H1600" t="s">
        <v>9023</v>
      </c>
    </row>
    <row r="1601" spans="1:8" x14ac:dyDescent="0.3">
      <c r="A1601" t="s">
        <v>9024</v>
      </c>
      <c r="B1601" t="s">
        <v>9025</v>
      </c>
      <c r="C1601">
        <v>33.92</v>
      </c>
      <c r="D1601" t="s">
        <v>9026</v>
      </c>
      <c r="E1601" t="s">
        <v>2930</v>
      </c>
      <c r="F1601" t="s">
        <v>218</v>
      </c>
      <c r="G1601" t="s">
        <v>3028</v>
      </c>
      <c r="H1601" t="s">
        <v>9027</v>
      </c>
    </row>
    <row r="1602" spans="1:8" x14ac:dyDescent="0.3">
      <c r="A1602" t="s">
        <v>9028</v>
      </c>
      <c r="B1602" t="s">
        <v>9029</v>
      </c>
      <c r="C1602">
        <v>32.950000000000003</v>
      </c>
      <c r="D1602" t="s">
        <v>5442</v>
      </c>
      <c r="E1602" t="s">
        <v>2930</v>
      </c>
      <c r="F1602" t="s">
        <v>18</v>
      </c>
      <c r="G1602" t="s">
        <v>44</v>
      </c>
      <c r="H1602" t="s">
        <v>9030</v>
      </c>
    </row>
    <row r="1603" spans="1:8" x14ac:dyDescent="0.3">
      <c r="A1603" t="s">
        <v>9028</v>
      </c>
      <c r="B1603" t="s">
        <v>9031</v>
      </c>
      <c r="C1603">
        <v>34.5</v>
      </c>
      <c r="D1603" t="s">
        <v>9032</v>
      </c>
      <c r="E1603" t="s">
        <v>2930</v>
      </c>
      <c r="F1603" t="s">
        <v>18</v>
      </c>
      <c r="G1603" t="s">
        <v>44</v>
      </c>
      <c r="H1603" t="s">
        <v>9033</v>
      </c>
    </row>
    <row r="1604" spans="1:8" x14ac:dyDescent="0.3">
      <c r="A1604" t="s">
        <v>9034</v>
      </c>
      <c r="B1604" t="s">
        <v>9035</v>
      </c>
      <c r="C1604">
        <v>0.19</v>
      </c>
      <c r="D1604" t="s">
        <v>9036</v>
      </c>
      <c r="E1604" t="s">
        <v>2930</v>
      </c>
      <c r="F1604" t="s">
        <v>600</v>
      </c>
      <c r="G1604" t="s">
        <v>3506</v>
      </c>
      <c r="H1604" t="s">
        <v>9037</v>
      </c>
    </row>
    <row r="1605" spans="1:8" x14ac:dyDescent="0.3">
      <c r="A1605" t="s">
        <v>9038</v>
      </c>
      <c r="B1605" t="s">
        <v>9039</v>
      </c>
      <c r="C1605">
        <v>70.180000000000007</v>
      </c>
      <c r="D1605" t="s">
        <v>9040</v>
      </c>
      <c r="E1605" t="s">
        <v>2930</v>
      </c>
      <c r="F1605" t="s">
        <v>25</v>
      </c>
      <c r="G1605" t="s">
        <v>3488</v>
      </c>
      <c r="H1605" t="s">
        <v>9041</v>
      </c>
    </row>
    <row r="1606" spans="1:8" x14ac:dyDescent="0.3">
      <c r="A1606" t="s">
        <v>9042</v>
      </c>
      <c r="B1606" t="s">
        <v>9043</v>
      </c>
      <c r="C1606">
        <v>16.059999999999999</v>
      </c>
      <c r="D1606" t="s">
        <v>9044</v>
      </c>
      <c r="E1606">
        <v>1991</v>
      </c>
      <c r="F1606" t="s">
        <v>138</v>
      </c>
      <c r="G1606" t="s">
        <v>308</v>
      </c>
      <c r="H1606" t="s">
        <v>9045</v>
      </c>
    </row>
    <row r="1607" spans="1:8" x14ac:dyDescent="0.3">
      <c r="A1607" t="s">
        <v>9046</v>
      </c>
      <c r="B1607" t="s">
        <v>9047</v>
      </c>
      <c r="C1607">
        <v>1</v>
      </c>
      <c r="D1607" t="s">
        <v>9048</v>
      </c>
      <c r="E1607" t="s">
        <v>2930</v>
      </c>
      <c r="F1607" t="s">
        <v>25</v>
      </c>
      <c r="G1607" t="s">
        <v>24</v>
      </c>
      <c r="H1607" t="s">
        <v>9049</v>
      </c>
    </row>
    <row r="1608" spans="1:8" x14ac:dyDescent="0.3">
      <c r="A1608" t="s">
        <v>9050</v>
      </c>
      <c r="B1608" t="s">
        <v>9051</v>
      </c>
      <c r="C1608">
        <v>19.43</v>
      </c>
      <c r="D1608" t="s">
        <v>9052</v>
      </c>
      <c r="E1608" t="s">
        <v>2930</v>
      </c>
      <c r="F1608" t="s">
        <v>77</v>
      </c>
      <c r="G1608" t="s">
        <v>88</v>
      </c>
      <c r="H1608" t="s">
        <v>9053</v>
      </c>
    </row>
    <row r="1609" spans="1:8" x14ac:dyDescent="0.3">
      <c r="A1609" t="s">
        <v>9054</v>
      </c>
      <c r="B1609" t="s">
        <v>9055</v>
      </c>
      <c r="C1609">
        <v>57.54</v>
      </c>
      <c r="D1609" t="s">
        <v>6555</v>
      </c>
      <c r="E1609" t="s">
        <v>2930</v>
      </c>
      <c r="F1609" t="s">
        <v>25</v>
      </c>
      <c r="G1609" t="s">
        <v>24</v>
      </c>
      <c r="H1609" t="s">
        <v>9056</v>
      </c>
    </row>
    <row r="1610" spans="1:8" x14ac:dyDescent="0.3">
      <c r="A1610" t="s">
        <v>9057</v>
      </c>
      <c r="B1610" t="s">
        <v>9058</v>
      </c>
      <c r="C1610">
        <v>1.25</v>
      </c>
      <c r="D1610" t="s">
        <v>9059</v>
      </c>
      <c r="E1610" t="s">
        <v>2930</v>
      </c>
      <c r="F1610" t="s">
        <v>31</v>
      </c>
      <c r="G1610" t="s">
        <v>2980</v>
      </c>
      <c r="H1610" t="s">
        <v>9060</v>
      </c>
    </row>
    <row r="1611" spans="1:8" x14ac:dyDescent="0.3">
      <c r="A1611" t="s">
        <v>9061</v>
      </c>
      <c r="B1611" t="s">
        <v>9062</v>
      </c>
      <c r="C1611">
        <v>0.99209999999999998</v>
      </c>
      <c r="D1611" t="s">
        <v>9063</v>
      </c>
      <c r="E1611">
        <v>1996</v>
      </c>
      <c r="F1611" t="s">
        <v>18</v>
      </c>
      <c r="G1611" t="s">
        <v>53</v>
      </c>
      <c r="H1611" t="s">
        <v>9064</v>
      </c>
    </row>
    <row r="1612" spans="1:8" x14ac:dyDescent="0.3">
      <c r="A1612" t="s">
        <v>9065</v>
      </c>
      <c r="B1612" t="s">
        <v>9066</v>
      </c>
      <c r="C1612">
        <v>1.06</v>
      </c>
      <c r="D1612" t="s">
        <v>9067</v>
      </c>
      <c r="E1612" t="s">
        <v>2930</v>
      </c>
      <c r="F1612" t="s">
        <v>3022</v>
      </c>
      <c r="G1612" t="s">
        <v>3023</v>
      </c>
      <c r="H1612" t="s">
        <v>9068</v>
      </c>
    </row>
    <row r="1613" spans="1:8" x14ac:dyDescent="0.3">
      <c r="A1613" t="s">
        <v>9069</v>
      </c>
      <c r="B1613" t="s">
        <v>9070</v>
      </c>
      <c r="C1613">
        <v>2.4</v>
      </c>
      <c r="D1613" t="s">
        <v>9071</v>
      </c>
      <c r="E1613" t="s">
        <v>2930</v>
      </c>
      <c r="F1613" t="s">
        <v>178</v>
      </c>
      <c r="G1613" t="s">
        <v>5089</v>
      </c>
      <c r="H1613" t="s">
        <v>9072</v>
      </c>
    </row>
    <row r="1614" spans="1:8" x14ac:dyDescent="0.3">
      <c r="A1614" t="s">
        <v>9073</v>
      </c>
      <c r="B1614" t="s">
        <v>9074</v>
      </c>
      <c r="C1614">
        <v>3.25</v>
      </c>
      <c r="D1614" t="s">
        <v>9075</v>
      </c>
      <c r="E1614">
        <v>2007</v>
      </c>
      <c r="F1614" t="s">
        <v>218</v>
      </c>
      <c r="G1614" t="s">
        <v>217</v>
      </c>
      <c r="H1614" t="s">
        <v>9076</v>
      </c>
    </row>
    <row r="1615" spans="1:8" x14ac:dyDescent="0.3">
      <c r="A1615" t="s">
        <v>9077</v>
      </c>
      <c r="B1615" t="s">
        <v>9078</v>
      </c>
      <c r="C1615">
        <v>20.66</v>
      </c>
      <c r="D1615" t="s">
        <v>9079</v>
      </c>
      <c r="E1615" t="s">
        <v>2930</v>
      </c>
      <c r="F1615" t="s">
        <v>77</v>
      </c>
      <c r="G1615" t="s">
        <v>3306</v>
      </c>
      <c r="H1615" t="s">
        <v>9080</v>
      </c>
    </row>
    <row r="1616" spans="1:8" x14ac:dyDescent="0.3">
      <c r="A1616" t="s">
        <v>9081</v>
      </c>
      <c r="B1616" t="s">
        <v>9082</v>
      </c>
      <c r="C1616">
        <v>2.2200000000000002</v>
      </c>
      <c r="D1616" t="s">
        <v>9083</v>
      </c>
      <c r="E1616">
        <v>2005</v>
      </c>
      <c r="F1616" t="s">
        <v>31</v>
      </c>
      <c r="G1616" t="s">
        <v>3389</v>
      </c>
      <c r="H1616" t="s">
        <v>9084</v>
      </c>
    </row>
    <row r="1617" spans="1:8" x14ac:dyDescent="0.3">
      <c r="A1617" t="s">
        <v>9085</v>
      </c>
      <c r="B1617" t="s">
        <v>9086</v>
      </c>
      <c r="C1617">
        <v>70.174999999999997</v>
      </c>
      <c r="D1617" t="s">
        <v>9087</v>
      </c>
      <c r="E1617" t="s">
        <v>2930</v>
      </c>
      <c r="F1617" t="s">
        <v>18</v>
      </c>
      <c r="G1617" t="s">
        <v>308</v>
      </c>
      <c r="H1617" t="s">
        <v>9088</v>
      </c>
    </row>
    <row r="1618" spans="1:8" x14ac:dyDescent="0.3">
      <c r="A1618" t="s">
        <v>50</v>
      </c>
      <c r="B1618" t="s">
        <v>9089</v>
      </c>
      <c r="C1618">
        <v>48.25</v>
      </c>
      <c r="D1618" t="s">
        <v>9090</v>
      </c>
      <c r="E1618">
        <v>1986</v>
      </c>
      <c r="F1618" t="s">
        <v>18</v>
      </c>
      <c r="G1618" t="s">
        <v>53</v>
      </c>
      <c r="H1618" t="s">
        <v>9091</v>
      </c>
    </row>
    <row r="1619" spans="1:8" x14ac:dyDescent="0.3">
      <c r="A1619" t="s">
        <v>9092</v>
      </c>
      <c r="B1619" t="s">
        <v>9093</v>
      </c>
      <c r="C1619">
        <v>12.01</v>
      </c>
      <c r="D1619" t="s">
        <v>9094</v>
      </c>
      <c r="E1619">
        <v>2012</v>
      </c>
      <c r="F1619" t="s">
        <v>3022</v>
      </c>
      <c r="G1619" t="s">
        <v>3023</v>
      </c>
      <c r="H1619" t="s">
        <v>9095</v>
      </c>
    </row>
    <row r="1620" spans="1:8" x14ac:dyDescent="0.3">
      <c r="A1620" t="s">
        <v>9096</v>
      </c>
      <c r="B1620" t="s">
        <v>9097</v>
      </c>
      <c r="C1620">
        <v>12.75</v>
      </c>
      <c r="D1620" t="s">
        <v>9098</v>
      </c>
      <c r="E1620">
        <v>2006</v>
      </c>
      <c r="F1620" t="s">
        <v>3022</v>
      </c>
      <c r="G1620" t="s">
        <v>3023</v>
      </c>
      <c r="H1620" t="s">
        <v>9099</v>
      </c>
    </row>
    <row r="1621" spans="1:8" x14ac:dyDescent="0.3">
      <c r="A1621" t="s">
        <v>9100</v>
      </c>
      <c r="B1621" t="s">
        <v>9101</v>
      </c>
      <c r="C1621">
        <v>5.86</v>
      </c>
      <c r="D1621" t="s">
        <v>9102</v>
      </c>
      <c r="E1621">
        <v>1999</v>
      </c>
      <c r="F1621" t="s">
        <v>218</v>
      </c>
      <c r="G1621" t="s">
        <v>217</v>
      </c>
      <c r="H1621" t="s">
        <v>9103</v>
      </c>
    </row>
    <row r="1622" spans="1:8" x14ac:dyDescent="0.3">
      <c r="A1622" t="s">
        <v>9104</v>
      </c>
      <c r="B1622" t="s">
        <v>9105</v>
      </c>
      <c r="C1622">
        <v>6.0800999999999998</v>
      </c>
      <c r="D1622" t="s">
        <v>9106</v>
      </c>
      <c r="E1622" t="s">
        <v>2930</v>
      </c>
      <c r="F1622" t="s">
        <v>25</v>
      </c>
      <c r="G1622" t="s">
        <v>24</v>
      </c>
      <c r="H1622" t="s">
        <v>9107</v>
      </c>
    </row>
    <row r="1623" spans="1:8" x14ac:dyDescent="0.3">
      <c r="A1623" t="s">
        <v>9108</v>
      </c>
      <c r="B1623" t="s">
        <v>9109</v>
      </c>
      <c r="C1623">
        <v>0.36249999999999999</v>
      </c>
      <c r="D1623" t="s">
        <v>9110</v>
      </c>
      <c r="E1623">
        <v>2013</v>
      </c>
      <c r="F1623" t="s">
        <v>18</v>
      </c>
      <c r="G1623" t="s">
        <v>17</v>
      </c>
      <c r="H1623" t="s">
        <v>9111</v>
      </c>
    </row>
    <row r="1624" spans="1:8" x14ac:dyDescent="0.3">
      <c r="A1624" t="s">
        <v>9112</v>
      </c>
      <c r="B1624" t="s">
        <v>9113</v>
      </c>
      <c r="C1624">
        <v>9.6199999999999992</v>
      </c>
      <c r="D1624" t="s">
        <v>9114</v>
      </c>
      <c r="E1624">
        <v>2006</v>
      </c>
      <c r="F1624" t="s">
        <v>218</v>
      </c>
      <c r="G1624" t="s">
        <v>217</v>
      </c>
      <c r="H1624" t="s">
        <v>9115</v>
      </c>
    </row>
    <row r="1625" spans="1:8" x14ac:dyDescent="0.3">
      <c r="A1625" t="s">
        <v>9116</v>
      </c>
      <c r="B1625" t="s">
        <v>9117</v>
      </c>
      <c r="C1625">
        <v>98.71</v>
      </c>
      <c r="D1625" t="s">
        <v>6703</v>
      </c>
      <c r="E1625" t="s">
        <v>2930</v>
      </c>
      <c r="F1625" t="s">
        <v>293</v>
      </c>
      <c r="G1625" t="s">
        <v>3186</v>
      </c>
      <c r="H1625" t="s">
        <v>9118</v>
      </c>
    </row>
    <row r="1626" spans="1:8" x14ac:dyDescent="0.3">
      <c r="A1626" t="s">
        <v>9119</v>
      </c>
      <c r="B1626" t="s">
        <v>9120</v>
      </c>
      <c r="C1626">
        <v>3.14</v>
      </c>
      <c r="D1626" t="s">
        <v>9121</v>
      </c>
      <c r="E1626" t="s">
        <v>2930</v>
      </c>
      <c r="F1626" t="s">
        <v>18</v>
      </c>
      <c r="G1626" t="s">
        <v>44</v>
      </c>
      <c r="H1626" t="s">
        <v>9122</v>
      </c>
    </row>
    <row r="1627" spans="1:8" x14ac:dyDescent="0.3">
      <c r="A1627" t="s">
        <v>9123</v>
      </c>
      <c r="B1627" t="s">
        <v>9124</v>
      </c>
      <c r="C1627">
        <v>11.44</v>
      </c>
      <c r="D1627" t="s">
        <v>9125</v>
      </c>
      <c r="E1627">
        <v>2000</v>
      </c>
      <c r="F1627" t="s">
        <v>18</v>
      </c>
      <c r="G1627" t="s">
        <v>17</v>
      </c>
      <c r="H1627" t="s">
        <v>9126</v>
      </c>
    </row>
    <row r="1628" spans="1:8" x14ac:dyDescent="0.3">
      <c r="A1628" t="s">
        <v>9127</v>
      </c>
      <c r="B1628" t="s">
        <v>9128</v>
      </c>
      <c r="C1628">
        <v>27.38</v>
      </c>
      <c r="D1628" t="s">
        <v>9129</v>
      </c>
      <c r="E1628" t="s">
        <v>2930</v>
      </c>
      <c r="F1628" t="s">
        <v>31</v>
      </c>
      <c r="G1628" t="s">
        <v>5094</v>
      </c>
      <c r="H1628" t="s">
        <v>9130</v>
      </c>
    </row>
    <row r="1629" spans="1:8" x14ac:dyDescent="0.3">
      <c r="A1629" t="s">
        <v>9131</v>
      </c>
      <c r="B1629" t="s">
        <v>9132</v>
      </c>
      <c r="C1629">
        <v>14.38</v>
      </c>
      <c r="D1629" t="s">
        <v>9133</v>
      </c>
      <c r="E1629">
        <v>1998</v>
      </c>
      <c r="F1629" t="s">
        <v>138</v>
      </c>
      <c r="G1629" t="s">
        <v>3012</v>
      </c>
      <c r="H1629" t="s">
        <v>9134</v>
      </c>
    </row>
    <row r="1630" spans="1:8" x14ac:dyDescent="0.3">
      <c r="A1630" t="s">
        <v>9135</v>
      </c>
      <c r="B1630" t="s">
        <v>9136</v>
      </c>
      <c r="C1630">
        <v>17.61</v>
      </c>
      <c r="D1630" t="s">
        <v>9137</v>
      </c>
      <c r="E1630" t="s">
        <v>2930</v>
      </c>
      <c r="F1630" t="s">
        <v>600</v>
      </c>
      <c r="G1630" t="s">
        <v>2949</v>
      </c>
      <c r="H1630" t="s">
        <v>9138</v>
      </c>
    </row>
    <row r="1631" spans="1:8" x14ac:dyDescent="0.3">
      <c r="A1631" t="s">
        <v>9139</v>
      </c>
      <c r="B1631" t="s">
        <v>9140</v>
      </c>
      <c r="C1631">
        <v>0.67010000000000003</v>
      </c>
      <c r="D1631" t="s">
        <v>9141</v>
      </c>
      <c r="E1631" t="s">
        <v>2930</v>
      </c>
      <c r="F1631" t="s">
        <v>218</v>
      </c>
      <c r="G1631" t="s">
        <v>217</v>
      </c>
      <c r="H1631" t="s">
        <v>9142</v>
      </c>
    </row>
    <row r="1632" spans="1:8" x14ac:dyDescent="0.3">
      <c r="A1632" t="s">
        <v>9143</v>
      </c>
      <c r="B1632" t="s">
        <v>9144</v>
      </c>
      <c r="C1632">
        <v>14.84</v>
      </c>
      <c r="D1632" t="s">
        <v>6755</v>
      </c>
      <c r="E1632">
        <v>1997</v>
      </c>
      <c r="F1632" t="s">
        <v>18</v>
      </c>
      <c r="G1632" t="s">
        <v>3844</v>
      </c>
      <c r="H1632" t="s">
        <v>9145</v>
      </c>
    </row>
    <row r="1633" spans="1:8" x14ac:dyDescent="0.3">
      <c r="A1633" t="s">
        <v>9146</v>
      </c>
      <c r="B1633" t="s">
        <v>9147</v>
      </c>
      <c r="C1633">
        <v>53.54</v>
      </c>
      <c r="D1633" t="s">
        <v>3669</v>
      </c>
      <c r="E1633">
        <v>2009</v>
      </c>
      <c r="F1633" t="s">
        <v>18</v>
      </c>
      <c r="G1633" t="s">
        <v>17</v>
      </c>
      <c r="H1633" t="s">
        <v>9148</v>
      </c>
    </row>
    <row r="1634" spans="1:8" x14ac:dyDescent="0.3">
      <c r="A1634" t="s">
        <v>9149</v>
      </c>
      <c r="B1634" t="s">
        <v>9150</v>
      </c>
      <c r="C1634">
        <v>2.4700000000000002</v>
      </c>
      <c r="D1634" t="s">
        <v>9151</v>
      </c>
      <c r="E1634" t="s">
        <v>2930</v>
      </c>
      <c r="F1634" t="s">
        <v>293</v>
      </c>
      <c r="G1634" t="s">
        <v>115</v>
      </c>
      <c r="H1634" t="s">
        <v>9152</v>
      </c>
    </row>
    <row r="1635" spans="1:8" x14ac:dyDescent="0.3">
      <c r="A1635" t="s">
        <v>9153</v>
      </c>
      <c r="B1635" t="s">
        <v>9154</v>
      </c>
      <c r="C1635">
        <v>5.51</v>
      </c>
      <c r="D1635" t="s">
        <v>9155</v>
      </c>
      <c r="E1635">
        <v>2014</v>
      </c>
      <c r="F1635" t="s">
        <v>25</v>
      </c>
      <c r="G1635" t="s">
        <v>3017</v>
      </c>
      <c r="H1635" t="s">
        <v>9156</v>
      </c>
    </row>
    <row r="1636" spans="1:8" x14ac:dyDescent="0.3">
      <c r="A1636" t="s">
        <v>9157</v>
      </c>
      <c r="B1636" t="s">
        <v>9158</v>
      </c>
      <c r="C1636">
        <v>0.71319999999999995</v>
      </c>
      <c r="D1636" t="s">
        <v>9159</v>
      </c>
      <c r="E1636">
        <v>1999</v>
      </c>
      <c r="F1636" t="s">
        <v>18</v>
      </c>
      <c r="G1636" t="s">
        <v>44</v>
      </c>
      <c r="H1636" t="s">
        <v>9160</v>
      </c>
    </row>
    <row r="1637" spans="1:8" x14ac:dyDescent="0.3">
      <c r="A1637" t="s">
        <v>9161</v>
      </c>
      <c r="B1637" t="s">
        <v>9162</v>
      </c>
      <c r="C1637">
        <v>72.67</v>
      </c>
      <c r="D1637" t="s">
        <v>4595</v>
      </c>
      <c r="E1637" t="s">
        <v>2930</v>
      </c>
      <c r="F1637" t="s">
        <v>18</v>
      </c>
      <c r="G1637" t="s">
        <v>1000</v>
      </c>
      <c r="H1637" t="s">
        <v>9163</v>
      </c>
    </row>
    <row r="1638" spans="1:8" x14ac:dyDescent="0.3">
      <c r="A1638" t="s">
        <v>9164</v>
      </c>
      <c r="B1638" t="s">
        <v>9165</v>
      </c>
      <c r="C1638">
        <v>22</v>
      </c>
      <c r="D1638" t="s">
        <v>9166</v>
      </c>
      <c r="E1638" t="s">
        <v>2930</v>
      </c>
      <c r="F1638" t="s">
        <v>600</v>
      </c>
      <c r="G1638" t="s">
        <v>2954</v>
      </c>
      <c r="H1638" t="s">
        <v>9167</v>
      </c>
    </row>
    <row r="1639" spans="1:8" x14ac:dyDescent="0.3">
      <c r="A1639" t="s">
        <v>9168</v>
      </c>
      <c r="B1639" t="s">
        <v>9169</v>
      </c>
      <c r="C1639">
        <v>13.66</v>
      </c>
      <c r="D1639" t="s">
        <v>9170</v>
      </c>
      <c r="E1639">
        <v>2014</v>
      </c>
      <c r="F1639" t="s">
        <v>25</v>
      </c>
      <c r="G1639" t="s">
        <v>24</v>
      </c>
      <c r="H1639" t="s">
        <v>9171</v>
      </c>
    </row>
    <row r="1640" spans="1:8" x14ac:dyDescent="0.3">
      <c r="A1640" t="s">
        <v>9172</v>
      </c>
      <c r="B1640" t="s">
        <v>9173</v>
      </c>
      <c r="C1640" t="s">
        <v>2930</v>
      </c>
      <c r="D1640" t="s">
        <v>2930</v>
      </c>
      <c r="E1640" t="s">
        <v>2930</v>
      </c>
      <c r="F1640" t="s">
        <v>2930</v>
      </c>
      <c r="G1640" t="s">
        <v>2930</v>
      </c>
      <c r="H1640" t="s">
        <v>9174</v>
      </c>
    </row>
    <row r="1641" spans="1:8" x14ac:dyDescent="0.3">
      <c r="A1641" t="s">
        <v>9175</v>
      </c>
      <c r="B1641" t="s">
        <v>9176</v>
      </c>
      <c r="C1641">
        <v>3.04</v>
      </c>
      <c r="D1641" t="s">
        <v>9177</v>
      </c>
      <c r="E1641" t="s">
        <v>2930</v>
      </c>
      <c r="F1641" t="s">
        <v>25</v>
      </c>
      <c r="G1641" t="s">
        <v>62</v>
      </c>
      <c r="H1641" t="s">
        <v>9178</v>
      </c>
    </row>
    <row r="1642" spans="1:8" x14ac:dyDescent="0.3">
      <c r="A1642" t="s">
        <v>9179</v>
      </c>
      <c r="B1642" t="s">
        <v>9180</v>
      </c>
      <c r="C1642">
        <v>45.69</v>
      </c>
      <c r="D1642" t="s">
        <v>9181</v>
      </c>
      <c r="E1642">
        <v>2010</v>
      </c>
      <c r="F1642" t="s">
        <v>600</v>
      </c>
      <c r="G1642" t="s">
        <v>2971</v>
      </c>
      <c r="H1642" t="s">
        <v>9182</v>
      </c>
    </row>
    <row r="1643" spans="1:8" x14ac:dyDescent="0.3">
      <c r="A1643" t="s">
        <v>9183</v>
      </c>
      <c r="B1643" t="s">
        <v>9184</v>
      </c>
      <c r="C1643">
        <v>2.62</v>
      </c>
      <c r="D1643" t="s">
        <v>9185</v>
      </c>
      <c r="E1643" t="s">
        <v>2930</v>
      </c>
      <c r="F1643" t="s">
        <v>77</v>
      </c>
      <c r="G1643" t="s">
        <v>8415</v>
      </c>
      <c r="H1643" t="s">
        <v>9186</v>
      </c>
    </row>
    <row r="1644" spans="1:8" x14ac:dyDescent="0.3">
      <c r="A1644" t="s">
        <v>9187</v>
      </c>
      <c r="B1644" t="s">
        <v>9188</v>
      </c>
      <c r="C1644">
        <v>7.93</v>
      </c>
      <c r="D1644" t="s">
        <v>9189</v>
      </c>
      <c r="E1644">
        <v>1985</v>
      </c>
      <c r="F1644" t="s">
        <v>293</v>
      </c>
      <c r="G1644" t="s">
        <v>6354</v>
      </c>
      <c r="H1644" t="s">
        <v>9190</v>
      </c>
    </row>
    <row r="1645" spans="1:8" x14ac:dyDescent="0.3">
      <c r="A1645" t="s">
        <v>9191</v>
      </c>
      <c r="B1645" t="s">
        <v>9192</v>
      </c>
      <c r="C1645">
        <v>67.37</v>
      </c>
      <c r="D1645" t="s">
        <v>9193</v>
      </c>
      <c r="E1645">
        <v>2007</v>
      </c>
      <c r="F1645" t="s">
        <v>77</v>
      </c>
      <c r="G1645" t="s">
        <v>4201</v>
      </c>
      <c r="H1645" t="s">
        <v>9194</v>
      </c>
    </row>
    <row r="1646" spans="1:8" x14ac:dyDescent="0.3">
      <c r="A1646" t="s">
        <v>9195</v>
      </c>
      <c r="B1646" t="s">
        <v>9196</v>
      </c>
      <c r="C1646">
        <v>11.3</v>
      </c>
      <c r="D1646" t="s">
        <v>9197</v>
      </c>
      <c r="E1646">
        <v>2014</v>
      </c>
      <c r="F1646" t="s">
        <v>25</v>
      </c>
      <c r="G1646" t="s">
        <v>639</v>
      </c>
      <c r="H1646" t="s">
        <v>9198</v>
      </c>
    </row>
    <row r="1647" spans="1:8" x14ac:dyDescent="0.3">
      <c r="A1647" t="s">
        <v>9199</v>
      </c>
      <c r="B1647" t="s">
        <v>9200</v>
      </c>
      <c r="C1647">
        <v>15.8</v>
      </c>
      <c r="D1647" t="s">
        <v>9201</v>
      </c>
      <c r="E1647">
        <v>2000</v>
      </c>
      <c r="F1647" t="s">
        <v>25</v>
      </c>
      <c r="G1647" t="s">
        <v>3017</v>
      </c>
      <c r="H1647" t="s">
        <v>9202</v>
      </c>
    </row>
    <row r="1648" spans="1:8" x14ac:dyDescent="0.3">
      <c r="A1648" t="s">
        <v>9203</v>
      </c>
      <c r="B1648" t="s">
        <v>9204</v>
      </c>
      <c r="C1648">
        <v>18.04</v>
      </c>
      <c r="D1648" t="s">
        <v>9205</v>
      </c>
      <c r="E1648" t="s">
        <v>2930</v>
      </c>
      <c r="F1648" t="s">
        <v>116</v>
      </c>
      <c r="G1648" t="s">
        <v>115</v>
      </c>
      <c r="H1648" t="s">
        <v>9206</v>
      </c>
    </row>
    <row r="1649" spans="1:8" x14ac:dyDescent="0.3">
      <c r="A1649" t="s">
        <v>9207</v>
      </c>
      <c r="B1649" t="s">
        <v>9208</v>
      </c>
      <c r="C1649">
        <v>1.4100999999999999</v>
      </c>
      <c r="D1649" t="s">
        <v>9209</v>
      </c>
      <c r="E1649">
        <v>2006</v>
      </c>
      <c r="F1649" t="s">
        <v>25</v>
      </c>
      <c r="G1649" t="s">
        <v>3278</v>
      </c>
      <c r="H1649" t="s">
        <v>9210</v>
      </c>
    </row>
    <row r="1650" spans="1:8" x14ac:dyDescent="0.3">
      <c r="A1650" t="s">
        <v>9211</v>
      </c>
      <c r="B1650" t="s">
        <v>9212</v>
      </c>
      <c r="C1650">
        <v>5.38</v>
      </c>
      <c r="D1650" t="s">
        <v>9213</v>
      </c>
      <c r="E1650" t="s">
        <v>2930</v>
      </c>
      <c r="F1650" t="s">
        <v>600</v>
      </c>
      <c r="G1650" t="s">
        <v>2949</v>
      </c>
      <c r="H1650" t="s">
        <v>9214</v>
      </c>
    </row>
    <row r="1651" spans="1:8" x14ac:dyDescent="0.3">
      <c r="A1651" t="s">
        <v>9215</v>
      </c>
      <c r="B1651" t="s">
        <v>9216</v>
      </c>
      <c r="C1651">
        <v>34.25</v>
      </c>
      <c r="D1651" t="s">
        <v>8201</v>
      </c>
      <c r="E1651">
        <v>2012</v>
      </c>
      <c r="F1651" t="s">
        <v>18</v>
      </c>
      <c r="G1651" t="s">
        <v>53</v>
      </c>
      <c r="H1651" t="s">
        <v>9217</v>
      </c>
    </row>
    <row r="1652" spans="1:8" x14ac:dyDescent="0.3">
      <c r="A1652" t="s">
        <v>9218</v>
      </c>
      <c r="B1652" t="s">
        <v>9219</v>
      </c>
      <c r="C1652">
        <v>5.44</v>
      </c>
      <c r="D1652" t="s">
        <v>9220</v>
      </c>
      <c r="E1652" t="s">
        <v>2930</v>
      </c>
      <c r="F1652" t="s">
        <v>600</v>
      </c>
      <c r="G1652" t="s">
        <v>2949</v>
      </c>
      <c r="H1652" t="s">
        <v>9221</v>
      </c>
    </row>
    <row r="1653" spans="1:8" x14ac:dyDescent="0.3">
      <c r="A1653" t="s">
        <v>9222</v>
      </c>
      <c r="B1653" t="s">
        <v>9223</v>
      </c>
      <c r="C1653">
        <v>11.6</v>
      </c>
      <c r="D1653" t="s">
        <v>9224</v>
      </c>
      <c r="E1653" t="s">
        <v>2930</v>
      </c>
      <c r="F1653" t="s">
        <v>600</v>
      </c>
      <c r="G1653" t="s">
        <v>2949</v>
      </c>
      <c r="H1653" t="s">
        <v>9225</v>
      </c>
    </row>
    <row r="1654" spans="1:8" x14ac:dyDescent="0.3">
      <c r="A1654" t="s">
        <v>9226</v>
      </c>
      <c r="B1654" t="s">
        <v>9227</v>
      </c>
      <c r="C1654">
        <v>10.199999999999999</v>
      </c>
      <c r="D1654" t="s">
        <v>9228</v>
      </c>
      <c r="E1654">
        <v>2014</v>
      </c>
      <c r="F1654" t="s">
        <v>25</v>
      </c>
      <c r="G1654" t="s">
        <v>62</v>
      </c>
      <c r="H1654" t="s">
        <v>9229</v>
      </c>
    </row>
    <row r="1655" spans="1:8" x14ac:dyDescent="0.3">
      <c r="A1655" t="s">
        <v>9230</v>
      </c>
      <c r="B1655" t="s">
        <v>9231</v>
      </c>
      <c r="C1655">
        <v>35.86</v>
      </c>
      <c r="D1655" t="s">
        <v>9232</v>
      </c>
      <c r="E1655">
        <v>2013</v>
      </c>
      <c r="F1655" t="s">
        <v>25</v>
      </c>
      <c r="G1655" t="s">
        <v>24</v>
      </c>
      <c r="H1655" t="s">
        <v>9233</v>
      </c>
    </row>
    <row r="1656" spans="1:8" x14ac:dyDescent="0.3">
      <c r="A1656" t="s">
        <v>9234</v>
      </c>
      <c r="B1656" t="s">
        <v>9235</v>
      </c>
      <c r="C1656">
        <v>21</v>
      </c>
      <c r="D1656" t="s">
        <v>9236</v>
      </c>
      <c r="E1656">
        <v>2012</v>
      </c>
      <c r="F1656" t="s">
        <v>600</v>
      </c>
      <c r="G1656" t="s">
        <v>2954</v>
      </c>
      <c r="H1656" t="s">
        <v>9237</v>
      </c>
    </row>
    <row r="1657" spans="1:8" x14ac:dyDescent="0.3">
      <c r="A1657" t="s">
        <v>9238</v>
      </c>
      <c r="B1657" t="s">
        <v>9239</v>
      </c>
      <c r="C1657">
        <v>5.16</v>
      </c>
      <c r="D1657" t="s">
        <v>9240</v>
      </c>
      <c r="E1657">
        <v>1993</v>
      </c>
      <c r="F1657" t="s">
        <v>293</v>
      </c>
      <c r="G1657" t="s">
        <v>115</v>
      </c>
      <c r="H1657" t="s">
        <v>9241</v>
      </c>
    </row>
    <row r="1658" spans="1:8" x14ac:dyDescent="0.3">
      <c r="A1658" t="s">
        <v>9242</v>
      </c>
      <c r="B1658" t="s">
        <v>9243</v>
      </c>
      <c r="C1658">
        <v>61.79</v>
      </c>
      <c r="D1658" t="s">
        <v>6657</v>
      </c>
      <c r="E1658" t="s">
        <v>2930</v>
      </c>
      <c r="F1658" t="s">
        <v>25</v>
      </c>
      <c r="G1658" t="s">
        <v>3488</v>
      </c>
      <c r="H1658" t="s">
        <v>9244</v>
      </c>
    </row>
    <row r="1659" spans="1:8" x14ac:dyDescent="0.3">
      <c r="A1659" t="s">
        <v>9245</v>
      </c>
      <c r="B1659" t="s">
        <v>9246</v>
      </c>
      <c r="C1659">
        <v>0.879</v>
      </c>
      <c r="D1659" t="s">
        <v>9247</v>
      </c>
      <c r="E1659" t="s">
        <v>2930</v>
      </c>
      <c r="F1659" t="s">
        <v>3022</v>
      </c>
      <c r="G1659" t="s">
        <v>3023</v>
      </c>
      <c r="H1659" t="s">
        <v>9248</v>
      </c>
    </row>
    <row r="1660" spans="1:8" x14ac:dyDescent="0.3">
      <c r="A1660" t="s">
        <v>9249</v>
      </c>
      <c r="B1660" t="s">
        <v>9250</v>
      </c>
      <c r="C1660">
        <v>6.87</v>
      </c>
      <c r="D1660" t="s">
        <v>9251</v>
      </c>
      <c r="E1660">
        <v>1991</v>
      </c>
      <c r="F1660" t="s">
        <v>18</v>
      </c>
      <c r="G1660" t="s">
        <v>17</v>
      </c>
      <c r="H1660" t="s">
        <v>9252</v>
      </c>
    </row>
    <row r="1661" spans="1:8" x14ac:dyDescent="0.3">
      <c r="A1661" t="s">
        <v>9253</v>
      </c>
      <c r="B1661" t="s">
        <v>9254</v>
      </c>
      <c r="C1661">
        <v>7.86</v>
      </c>
      <c r="D1661" t="s">
        <v>9255</v>
      </c>
      <c r="E1661" t="s">
        <v>2930</v>
      </c>
      <c r="F1661" t="s">
        <v>116</v>
      </c>
      <c r="G1661" t="s">
        <v>115</v>
      </c>
      <c r="H1661" t="s">
        <v>9256</v>
      </c>
    </row>
    <row r="1662" spans="1:8" x14ac:dyDescent="0.3">
      <c r="A1662" t="s">
        <v>9257</v>
      </c>
      <c r="B1662" t="s">
        <v>9258</v>
      </c>
      <c r="C1662">
        <v>0.83350000000000002</v>
      </c>
      <c r="D1662" t="s">
        <v>9259</v>
      </c>
      <c r="E1662" t="s">
        <v>2930</v>
      </c>
      <c r="F1662" t="s">
        <v>18</v>
      </c>
      <c r="G1662" t="s">
        <v>308</v>
      </c>
      <c r="H1662" t="s">
        <v>9260</v>
      </c>
    </row>
    <row r="1663" spans="1:8" x14ac:dyDescent="0.3">
      <c r="A1663" t="s">
        <v>9261</v>
      </c>
      <c r="B1663" t="s">
        <v>9262</v>
      </c>
      <c r="C1663">
        <v>39.04</v>
      </c>
      <c r="D1663" t="s">
        <v>9263</v>
      </c>
      <c r="E1663" t="s">
        <v>2930</v>
      </c>
      <c r="F1663" t="s">
        <v>138</v>
      </c>
      <c r="G1663" t="s">
        <v>308</v>
      </c>
      <c r="H1663" t="s">
        <v>9264</v>
      </c>
    </row>
    <row r="1664" spans="1:8" x14ac:dyDescent="0.3">
      <c r="A1664" t="s">
        <v>9265</v>
      </c>
      <c r="B1664" t="s">
        <v>9266</v>
      </c>
      <c r="C1664">
        <v>8.4</v>
      </c>
      <c r="D1664" t="s">
        <v>9267</v>
      </c>
      <c r="E1664" t="s">
        <v>2930</v>
      </c>
      <c r="F1664" t="s">
        <v>600</v>
      </c>
      <c r="G1664" t="s">
        <v>2954</v>
      </c>
      <c r="H1664" t="s">
        <v>9268</v>
      </c>
    </row>
    <row r="1665" spans="1:8" x14ac:dyDescent="0.3">
      <c r="A1665" t="s">
        <v>9269</v>
      </c>
      <c r="B1665" t="s">
        <v>9270</v>
      </c>
      <c r="C1665">
        <v>14.47</v>
      </c>
      <c r="D1665" t="s">
        <v>3150</v>
      </c>
      <c r="E1665" t="s">
        <v>2930</v>
      </c>
      <c r="F1665" t="s">
        <v>600</v>
      </c>
      <c r="G1665" t="s">
        <v>2940</v>
      </c>
      <c r="H1665" t="s">
        <v>9271</v>
      </c>
    </row>
    <row r="1666" spans="1:8" x14ac:dyDescent="0.3">
      <c r="A1666" t="s">
        <v>9269</v>
      </c>
      <c r="B1666" t="s">
        <v>9272</v>
      </c>
      <c r="C1666">
        <v>51.99</v>
      </c>
      <c r="D1666" t="s">
        <v>9273</v>
      </c>
      <c r="E1666" t="s">
        <v>2930</v>
      </c>
      <c r="F1666" t="s">
        <v>600</v>
      </c>
      <c r="G1666" t="s">
        <v>2940</v>
      </c>
      <c r="H1666" t="s">
        <v>9274</v>
      </c>
    </row>
    <row r="1667" spans="1:8" x14ac:dyDescent="0.3">
      <c r="A1667" t="s">
        <v>9275</v>
      </c>
      <c r="B1667" t="s">
        <v>9276</v>
      </c>
      <c r="C1667">
        <v>19.14</v>
      </c>
      <c r="D1667" t="s">
        <v>9277</v>
      </c>
      <c r="E1667" t="s">
        <v>2930</v>
      </c>
      <c r="F1667" t="s">
        <v>600</v>
      </c>
      <c r="G1667" t="s">
        <v>2949</v>
      </c>
      <c r="H1667" t="s">
        <v>9278</v>
      </c>
    </row>
    <row r="1668" spans="1:8" x14ac:dyDescent="0.3">
      <c r="A1668" t="s">
        <v>9279</v>
      </c>
      <c r="B1668" t="s">
        <v>9280</v>
      </c>
      <c r="C1668">
        <v>1.1399999999999999</v>
      </c>
      <c r="D1668" t="s">
        <v>9281</v>
      </c>
      <c r="E1668" t="s">
        <v>2930</v>
      </c>
      <c r="F1668" t="s">
        <v>18</v>
      </c>
      <c r="G1668" t="s">
        <v>17</v>
      </c>
      <c r="H1668" t="s">
        <v>9282</v>
      </c>
    </row>
    <row r="1669" spans="1:8" x14ac:dyDescent="0.3">
      <c r="A1669" t="s">
        <v>9283</v>
      </c>
      <c r="B1669" t="s">
        <v>9284</v>
      </c>
      <c r="C1669">
        <v>25.02</v>
      </c>
      <c r="D1669" t="s">
        <v>5730</v>
      </c>
      <c r="E1669">
        <v>2010</v>
      </c>
      <c r="F1669" t="s">
        <v>31</v>
      </c>
      <c r="G1669" t="s">
        <v>3236</v>
      </c>
      <c r="H1669" t="s">
        <v>9285</v>
      </c>
    </row>
    <row r="1670" spans="1:8" x14ac:dyDescent="0.3">
      <c r="A1670" t="s">
        <v>9286</v>
      </c>
      <c r="B1670" t="s">
        <v>9287</v>
      </c>
      <c r="C1670">
        <v>19.7</v>
      </c>
      <c r="D1670" t="s">
        <v>9288</v>
      </c>
      <c r="E1670">
        <v>2014</v>
      </c>
      <c r="F1670" t="s">
        <v>138</v>
      </c>
      <c r="G1670" t="s">
        <v>4708</v>
      </c>
      <c r="H1670" t="s">
        <v>9289</v>
      </c>
    </row>
    <row r="1671" spans="1:8" x14ac:dyDescent="0.3">
      <c r="A1671" t="s">
        <v>9290</v>
      </c>
      <c r="B1671" t="s">
        <v>9291</v>
      </c>
      <c r="C1671">
        <v>12.32</v>
      </c>
      <c r="D1671" t="s">
        <v>9292</v>
      </c>
      <c r="E1671" t="s">
        <v>2930</v>
      </c>
      <c r="F1671" t="s">
        <v>600</v>
      </c>
      <c r="G1671" t="s">
        <v>3621</v>
      </c>
      <c r="H1671" t="s">
        <v>9293</v>
      </c>
    </row>
    <row r="1672" spans="1:8" x14ac:dyDescent="0.3">
      <c r="A1672" t="s">
        <v>9294</v>
      </c>
      <c r="B1672" t="s">
        <v>9295</v>
      </c>
      <c r="C1672">
        <v>5.9324000000000003</v>
      </c>
      <c r="D1672" t="s">
        <v>9296</v>
      </c>
      <c r="E1672" t="s">
        <v>2930</v>
      </c>
      <c r="F1672" t="s">
        <v>18</v>
      </c>
      <c r="G1672" t="s">
        <v>17</v>
      </c>
      <c r="H1672" t="s">
        <v>9297</v>
      </c>
    </row>
    <row r="1673" spans="1:8" x14ac:dyDescent="0.3">
      <c r="A1673" t="s">
        <v>9298</v>
      </c>
      <c r="B1673" t="s">
        <v>9299</v>
      </c>
      <c r="C1673">
        <v>51.33</v>
      </c>
      <c r="D1673" t="s">
        <v>9300</v>
      </c>
      <c r="E1673">
        <v>1998</v>
      </c>
      <c r="F1673" t="s">
        <v>18</v>
      </c>
      <c r="G1673" t="s">
        <v>17</v>
      </c>
      <c r="H1673" t="s">
        <v>9301</v>
      </c>
    </row>
    <row r="1674" spans="1:8" x14ac:dyDescent="0.3">
      <c r="A1674" t="s">
        <v>9302</v>
      </c>
      <c r="B1674" t="s">
        <v>9303</v>
      </c>
      <c r="C1674">
        <v>3.52</v>
      </c>
      <c r="D1674" t="s">
        <v>9304</v>
      </c>
      <c r="E1674" t="s">
        <v>2930</v>
      </c>
      <c r="F1674" t="s">
        <v>31</v>
      </c>
      <c r="G1674" t="s">
        <v>3463</v>
      </c>
      <c r="H1674" t="s">
        <v>9305</v>
      </c>
    </row>
    <row r="1675" spans="1:8" x14ac:dyDescent="0.3">
      <c r="A1675" t="s">
        <v>9306</v>
      </c>
      <c r="B1675" t="s">
        <v>9307</v>
      </c>
      <c r="C1675">
        <v>11.36</v>
      </c>
      <c r="D1675" t="s">
        <v>9308</v>
      </c>
      <c r="E1675" t="s">
        <v>2930</v>
      </c>
      <c r="F1675" t="s">
        <v>18</v>
      </c>
      <c r="G1675" t="s">
        <v>308</v>
      </c>
      <c r="H1675" t="s">
        <v>9309</v>
      </c>
    </row>
    <row r="1676" spans="1:8" x14ac:dyDescent="0.3">
      <c r="A1676" t="s">
        <v>9310</v>
      </c>
      <c r="B1676" t="s">
        <v>9311</v>
      </c>
      <c r="C1676">
        <v>23.3</v>
      </c>
      <c r="D1676" t="s">
        <v>9312</v>
      </c>
      <c r="E1676" t="s">
        <v>2930</v>
      </c>
      <c r="F1676" t="s">
        <v>293</v>
      </c>
      <c r="G1676" t="s">
        <v>292</v>
      </c>
      <c r="H1676" t="s">
        <v>9313</v>
      </c>
    </row>
    <row r="1677" spans="1:8" x14ac:dyDescent="0.3">
      <c r="A1677" t="s">
        <v>9314</v>
      </c>
      <c r="B1677" t="s">
        <v>9315</v>
      </c>
      <c r="C1677">
        <v>6.9</v>
      </c>
      <c r="D1677" t="s">
        <v>9316</v>
      </c>
      <c r="E1677">
        <v>2004</v>
      </c>
      <c r="F1677" t="s">
        <v>25</v>
      </c>
      <c r="G1677" t="s">
        <v>24</v>
      </c>
      <c r="H1677" t="s">
        <v>9317</v>
      </c>
    </row>
    <row r="1678" spans="1:8" x14ac:dyDescent="0.3">
      <c r="A1678" t="s">
        <v>9318</v>
      </c>
      <c r="B1678" t="s">
        <v>9319</v>
      </c>
      <c r="C1678">
        <v>33.590000000000003</v>
      </c>
      <c r="D1678" t="s">
        <v>3143</v>
      </c>
      <c r="E1678">
        <v>2002</v>
      </c>
      <c r="F1678" t="s">
        <v>31</v>
      </c>
      <c r="G1678" t="s">
        <v>3389</v>
      </c>
      <c r="H1678" t="s">
        <v>9320</v>
      </c>
    </row>
    <row r="1679" spans="1:8" x14ac:dyDescent="0.3">
      <c r="A1679" t="s">
        <v>9321</v>
      </c>
      <c r="B1679" t="s">
        <v>9322</v>
      </c>
      <c r="C1679" t="s">
        <v>2930</v>
      </c>
      <c r="D1679" t="s">
        <v>2930</v>
      </c>
      <c r="E1679" t="s">
        <v>2930</v>
      </c>
      <c r="F1679" t="s">
        <v>2930</v>
      </c>
      <c r="G1679" t="s">
        <v>2930</v>
      </c>
      <c r="H1679" t="s">
        <v>9323</v>
      </c>
    </row>
    <row r="1680" spans="1:8" x14ac:dyDescent="0.3">
      <c r="A1680" t="s">
        <v>9324</v>
      </c>
      <c r="B1680" t="s">
        <v>9325</v>
      </c>
      <c r="C1680">
        <v>7.04</v>
      </c>
      <c r="D1680" t="s">
        <v>3355</v>
      </c>
      <c r="E1680" t="s">
        <v>2930</v>
      </c>
      <c r="F1680" t="s">
        <v>218</v>
      </c>
      <c r="G1680" t="s">
        <v>3028</v>
      </c>
      <c r="H1680" t="s">
        <v>9326</v>
      </c>
    </row>
    <row r="1681" spans="1:8" x14ac:dyDescent="0.3">
      <c r="A1681" t="s">
        <v>9327</v>
      </c>
      <c r="B1681" t="s">
        <v>9328</v>
      </c>
      <c r="C1681">
        <v>4.1500000000000004</v>
      </c>
      <c r="D1681" t="s">
        <v>9329</v>
      </c>
      <c r="E1681">
        <v>2004</v>
      </c>
      <c r="F1681" t="s">
        <v>218</v>
      </c>
      <c r="G1681" t="s">
        <v>217</v>
      </c>
      <c r="H1681" t="s">
        <v>9330</v>
      </c>
    </row>
    <row r="1682" spans="1:8" x14ac:dyDescent="0.3">
      <c r="A1682" t="s">
        <v>9331</v>
      </c>
      <c r="B1682" t="s">
        <v>9332</v>
      </c>
      <c r="C1682">
        <v>13.25</v>
      </c>
      <c r="D1682" t="s">
        <v>4818</v>
      </c>
      <c r="E1682" t="s">
        <v>2930</v>
      </c>
      <c r="F1682" t="s">
        <v>3022</v>
      </c>
      <c r="G1682" t="s">
        <v>3023</v>
      </c>
      <c r="H1682" t="s">
        <v>9333</v>
      </c>
    </row>
    <row r="1683" spans="1:8" x14ac:dyDescent="0.3">
      <c r="A1683" t="s">
        <v>9334</v>
      </c>
      <c r="B1683" t="s">
        <v>9335</v>
      </c>
      <c r="C1683">
        <v>11.65</v>
      </c>
      <c r="D1683" t="s">
        <v>9336</v>
      </c>
      <c r="E1683">
        <v>2014</v>
      </c>
      <c r="F1683" t="s">
        <v>25</v>
      </c>
      <c r="G1683" t="s">
        <v>24</v>
      </c>
      <c r="H1683" t="s">
        <v>9337</v>
      </c>
    </row>
    <row r="1684" spans="1:8" x14ac:dyDescent="0.3">
      <c r="A1684" t="s">
        <v>9338</v>
      </c>
      <c r="B1684" t="s">
        <v>9339</v>
      </c>
      <c r="C1684">
        <v>78.97</v>
      </c>
      <c r="D1684" t="s">
        <v>9340</v>
      </c>
      <c r="E1684">
        <v>2004</v>
      </c>
      <c r="F1684" t="s">
        <v>600</v>
      </c>
      <c r="G1684" t="s">
        <v>2971</v>
      </c>
      <c r="H1684" t="s">
        <v>9341</v>
      </c>
    </row>
    <row r="1685" spans="1:8" x14ac:dyDescent="0.3">
      <c r="A1685" t="s">
        <v>9342</v>
      </c>
      <c r="B1685" t="s">
        <v>9343</v>
      </c>
      <c r="C1685">
        <v>27.53</v>
      </c>
      <c r="D1685" t="s">
        <v>6555</v>
      </c>
      <c r="E1685">
        <v>2013</v>
      </c>
      <c r="F1685" t="s">
        <v>18</v>
      </c>
      <c r="G1685" t="s">
        <v>17</v>
      </c>
      <c r="H1685" t="s">
        <v>9344</v>
      </c>
    </row>
    <row r="1686" spans="1:8" x14ac:dyDescent="0.3">
      <c r="A1686" t="s">
        <v>9345</v>
      </c>
      <c r="B1686" t="s">
        <v>9346</v>
      </c>
      <c r="C1686">
        <v>26.35</v>
      </c>
      <c r="D1686" t="s">
        <v>9347</v>
      </c>
      <c r="E1686">
        <v>2014</v>
      </c>
      <c r="F1686" t="s">
        <v>600</v>
      </c>
      <c r="G1686" t="s">
        <v>2971</v>
      </c>
      <c r="H1686" t="s">
        <v>9348</v>
      </c>
    </row>
    <row r="1687" spans="1:8" x14ac:dyDescent="0.3">
      <c r="A1687" t="s">
        <v>9349</v>
      </c>
      <c r="B1687" t="s">
        <v>9350</v>
      </c>
      <c r="C1687">
        <v>18.829999999999998</v>
      </c>
      <c r="D1687" t="s">
        <v>9351</v>
      </c>
      <c r="E1687">
        <v>2003</v>
      </c>
      <c r="F1687" t="s">
        <v>600</v>
      </c>
      <c r="G1687" t="s">
        <v>2949</v>
      </c>
      <c r="H1687" t="s">
        <v>9352</v>
      </c>
    </row>
    <row r="1688" spans="1:8" x14ac:dyDescent="0.3">
      <c r="A1688" t="s">
        <v>9353</v>
      </c>
      <c r="B1688" t="s">
        <v>9354</v>
      </c>
      <c r="C1688">
        <v>23.67</v>
      </c>
      <c r="D1688" t="s">
        <v>9355</v>
      </c>
      <c r="E1688">
        <v>1992</v>
      </c>
      <c r="F1688" t="s">
        <v>116</v>
      </c>
      <c r="G1688" t="s">
        <v>4401</v>
      </c>
      <c r="H1688" t="s">
        <v>9356</v>
      </c>
    </row>
    <row r="1689" spans="1:8" x14ac:dyDescent="0.3">
      <c r="A1689" t="s">
        <v>151</v>
      </c>
      <c r="B1689" t="s">
        <v>9357</v>
      </c>
      <c r="C1689">
        <v>83</v>
      </c>
      <c r="D1689" t="s">
        <v>9358</v>
      </c>
      <c r="E1689" t="s">
        <v>2930</v>
      </c>
      <c r="F1689" t="s">
        <v>31</v>
      </c>
      <c r="G1689" t="s">
        <v>154</v>
      </c>
      <c r="H1689" t="s">
        <v>9359</v>
      </c>
    </row>
    <row r="1690" spans="1:8" x14ac:dyDescent="0.3">
      <c r="A1690" t="s">
        <v>9360</v>
      </c>
      <c r="B1690" t="s">
        <v>9361</v>
      </c>
      <c r="C1690">
        <v>3.74</v>
      </c>
      <c r="D1690" t="s">
        <v>9362</v>
      </c>
      <c r="E1690">
        <v>2013</v>
      </c>
      <c r="F1690" t="s">
        <v>178</v>
      </c>
      <c r="G1690" t="s">
        <v>9363</v>
      </c>
      <c r="H1690" t="s">
        <v>9364</v>
      </c>
    </row>
    <row r="1691" spans="1:8" x14ac:dyDescent="0.3">
      <c r="A1691" t="s">
        <v>9365</v>
      </c>
      <c r="B1691" t="s">
        <v>9366</v>
      </c>
      <c r="C1691">
        <v>23.01</v>
      </c>
      <c r="D1691" t="s">
        <v>9367</v>
      </c>
      <c r="E1691">
        <v>1986</v>
      </c>
      <c r="F1691" t="s">
        <v>288</v>
      </c>
      <c r="G1691" t="s">
        <v>3755</v>
      </c>
      <c r="H1691" t="s">
        <v>9368</v>
      </c>
    </row>
    <row r="1692" spans="1:8" x14ac:dyDescent="0.3">
      <c r="A1692" t="s">
        <v>9369</v>
      </c>
      <c r="B1692" t="s">
        <v>9370</v>
      </c>
      <c r="C1692">
        <v>30.34</v>
      </c>
      <c r="D1692" t="s">
        <v>4451</v>
      </c>
      <c r="E1692">
        <v>2002</v>
      </c>
      <c r="F1692" t="s">
        <v>3022</v>
      </c>
      <c r="G1692" t="s">
        <v>287</v>
      </c>
      <c r="H1692" t="s">
        <v>9371</v>
      </c>
    </row>
    <row r="1693" spans="1:8" x14ac:dyDescent="0.3">
      <c r="A1693" t="s">
        <v>9372</v>
      </c>
      <c r="B1693" t="s">
        <v>9373</v>
      </c>
      <c r="C1693">
        <v>16.29</v>
      </c>
      <c r="D1693" t="s">
        <v>9374</v>
      </c>
      <c r="E1693">
        <v>2000</v>
      </c>
      <c r="F1693" t="s">
        <v>18</v>
      </c>
      <c r="G1693" t="s">
        <v>53</v>
      </c>
      <c r="H1693" t="s">
        <v>9375</v>
      </c>
    </row>
    <row r="1694" spans="1:8" x14ac:dyDescent="0.3">
      <c r="A1694" t="s">
        <v>9376</v>
      </c>
      <c r="B1694" t="s">
        <v>9377</v>
      </c>
      <c r="C1694">
        <v>29.9</v>
      </c>
      <c r="D1694" t="s">
        <v>3084</v>
      </c>
      <c r="E1694">
        <v>2007</v>
      </c>
      <c r="F1694" t="s">
        <v>25</v>
      </c>
      <c r="G1694" t="s">
        <v>3735</v>
      </c>
      <c r="H1694" t="s">
        <v>9378</v>
      </c>
    </row>
    <row r="1695" spans="1:8" x14ac:dyDescent="0.3">
      <c r="A1695" t="s">
        <v>9379</v>
      </c>
      <c r="B1695" t="s">
        <v>9380</v>
      </c>
      <c r="C1695">
        <v>8</v>
      </c>
      <c r="D1695" t="s">
        <v>9381</v>
      </c>
      <c r="E1695">
        <v>2014</v>
      </c>
      <c r="F1695" t="s">
        <v>18</v>
      </c>
      <c r="G1695" t="s">
        <v>17</v>
      </c>
      <c r="H1695" t="s">
        <v>9382</v>
      </c>
    </row>
    <row r="1696" spans="1:8" x14ac:dyDescent="0.3">
      <c r="A1696" t="s">
        <v>9383</v>
      </c>
      <c r="B1696" t="s">
        <v>9384</v>
      </c>
      <c r="C1696">
        <v>18.670000000000002</v>
      </c>
      <c r="D1696" t="s">
        <v>9385</v>
      </c>
      <c r="E1696">
        <v>1990</v>
      </c>
      <c r="F1696" t="s">
        <v>178</v>
      </c>
      <c r="G1696" t="s">
        <v>5089</v>
      </c>
      <c r="H1696" t="s">
        <v>9386</v>
      </c>
    </row>
    <row r="1697" spans="1:8" x14ac:dyDescent="0.3">
      <c r="A1697" t="s">
        <v>73</v>
      </c>
      <c r="B1697" t="s">
        <v>9387</v>
      </c>
      <c r="C1697">
        <v>25.77</v>
      </c>
      <c r="D1697" t="s">
        <v>9388</v>
      </c>
      <c r="E1697" t="s">
        <v>2930</v>
      </c>
      <c r="F1697" t="s">
        <v>77</v>
      </c>
      <c r="G1697" t="s">
        <v>76</v>
      </c>
      <c r="H1697" t="s">
        <v>9389</v>
      </c>
    </row>
    <row r="1698" spans="1:8" x14ac:dyDescent="0.3">
      <c r="A1698" t="s">
        <v>9390</v>
      </c>
      <c r="B1698" t="s">
        <v>9391</v>
      </c>
      <c r="C1698">
        <v>7.35</v>
      </c>
      <c r="D1698" t="s">
        <v>9392</v>
      </c>
      <c r="E1698" t="s">
        <v>2930</v>
      </c>
      <c r="F1698" t="s">
        <v>31</v>
      </c>
      <c r="G1698" t="s">
        <v>2980</v>
      </c>
      <c r="H1698" t="s">
        <v>9393</v>
      </c>
    </row>
    <row r="1699" spans="1:8" x14ac:dyDescent="0.3">
      <c r="A1699" t="s">
        <v>9394</v>
      </c>
      <c r="B1699" t="s">
        <v>9395</v>
      </c>
      <c r="C1699">
        <v>48.59</v>
      </c>
      <c r="D1699" t="s">
        <v>5385</v>
      </c>
      <c r="E1699">
        <v>1994</v>
      </c>
      <c r="F1699" t="s">
        <v>138</v>
      </c>
      <c r="G1699" t="s">
        <v>3539</v>
      </c>
      <c r="H1699" t="s">
        <v>9396</v>
      </c>
    </row>
    <row r="1700" spans="1:8" x14ac:dyDescent="0.3">
      <c r="A1700" t="s">
        <v>9397</v>
      </c>
      <c r="B1700" t="s">
        <v>9398</v>
      </c>
      <c r="C1700">
        <v>59.45</v>
      </c>
      <c r="D1700" t="s">
        <v>5799</v>
      </c>
      <c r="E1700">
        <v>2011</v>
      </c>
      <c r="F1700" t="s">
        <v>31</v>
      </c>
      <c r="G1700" t="s">
        <v>71</v>
      </c>
      <c r="H1700" t="s">
        <v>9399</v>
      </c>
    </row>
    <row r="1701" spans="1:8" x14ac:dyDescent="0.3">
      <c r="A1701" t="s">
        <v>9400</v>
      </c>
      <c r="B1701" t="s">
        <v>9401</v>
      </c>
      <c r="C1701">
        <v>4.62</v>
      </c>
      <c r="D1701" t="s">
        <v>9402</v>
      </c>
      <c r="E1701">
        <v>1994</v>
      </c>
      <c r="F1701" t="s">
        <v>18</v>
      </c>
      <c r="G1701" t="s">
        <v>308</v>
      </c>
      <c r="H1701" t="s">
        <v>9403</v>
      </c>
    </row>
    <row r="1702" spans="1:8" x14ac:dyDescent="0.3">
      <c r="A1702" t="s">
        <v>9404</v>
      </c>
      <c r="B1702" t="s">
        <v>9405</v>
      </c>
      <c r="C1702">
        <v>34.6</v>
      </c>
      <c r="D1702" t="s">
        <v>9406</v>
      </c>
      <c r="E1702">
        <v>1988</v>
      </c>
      <c r="F1702" t="s">
        <v>18</v>
      </c>
      <c r="G1702" t="s">
        <v>53</v>
      </c>
      <c r="H1702" t="s">
        <v>9407</v>
      </c>
    </row>
    <row r="1703" spans="1:8" x14ac:dyDescent="0.3">
      <c r="A1703" t="s">
        <v>9408</v>
      </c>
      <c r="B1703" t="s">
        <v>9409</v>
      </c>
      <c r="C1703">
        <v>6.87</v>
      </c>
      <c r="D1703" t="s">
        <v>9410</v>
      </c>
      <c r="E1703" t="s">
        <v>2930</v>
      </c>
      <c r="F1703" t="s">
        <v>218</v>
      </c>
      <c r="G1703" t="s">
        <v>308</v>
      </c>
      <c r="H1703" t="s">
        <v>9411</v>
      </c>
    </row>
    <row r="1704" spans="1:8" x14ac:dyDescent="0.3">
      <c r="A1704" t="s">
        <v>9412</v>
      </c>
      <c r="B1704" t="s">
        <v>9413</v>
      </c>
      <c r="C1704">
        <v>11.5</v>
      </c>
      <c r="D1704" t="s">
        <v>9414</v>
      </c>
      <c r="E1704" t="s">
        <v>2930</v>
      </c>
      <c r="F1704" t="s">
        <v>25</v>
      </c>
      <c r="G1704" t="s">
        <v>3017</v>
      </c>
      <c r="H1704" t="s">
        <v>9415</v>
      </c>
    </row>
    <row r="1705" spans="1:8" x14ac:dyDescent="0.3">
      <c r="A1705" t="s">
        <v>9416</v>
      </c>
      <c r="B1705" t="s">
        <v>9417</v>
      </c>
      <c r="C1705">
        <v>31.07</v>
      </c>
      <c r="D1705" t="s">
        <v>9418</v>
      </c>
      <c r="E1705" t="s">
        <v>2930</v>
      </c>
      <c r="F1705" t="s">
        <v>600</v>
      </c>
      <c r="G1705" t="s">
        <v>2949</v>
      </c>
      <c r="H1705" t="s">
        <v>9419</v>
      </c>
    </row>
    <row r="1706" spans="1:8" x14ac:dyDescent="0.3">
      <c r="A1706" t="s">
        <v>9416</v>
      </c>
      <c r="B1706" t="s">
        <v>9420</v>
      </c>
      <c r="C1706">
        <v>27.270099999999999</v>
      </c>
      <c r="D1706" t="s">
        <v>9421</v>
      </c>
      <c r="E1706" t="s">
        <v>2930</v>
      </c>
      <c r="F1706" t="s">
        <v>600</v>
      </c>
      <c r="G1706" t="s">
        <v>2949</v>
      </c>
      <c r="H1706" t="s">
        <v>9422</v>
      </c>
    </row>
    <row r="1707" spans="1:8" x14ac:dyDescent="0.3">
      <c r="A1707" t="s">
        <v>9423</v>
      </c>
      <c r="B1707" t="s">
        <v>9424</v>
      </c>
      <c r="C1707">
        <v>3.97</v>
      </c>
      <c r="D1707" t="s">
        <v>9425</v>
      </c>
      <c r="E1707">
        <v>2001</v>
      </c>
      <c r="F1707" t="s">
        <v>2930</v>
      </c>
      <c r="G1707" t="s">
        <v>2930</v>
      </c>
      <c r="H1707" t="s">
        <v>9426</v>
      </c>
    </row>
    <row r="1708" spans="1:8" x14ac:dyDescent="0.3">
      <c r="A1708" t="s">
        <v>9427</v>
      </c>
      <c r="B1708" t="s">
        <v>9428</v>
      </c>
      <c r="C1708">
        <v>31.65</v>
      </c>
      <c r="D1708" t="s">
        <v>9429</v>
      </c>
      <c r="E1708">
        <v>1984</v>
      </c>
      <c r="F1708" t="s">
        <v>18</v>
      </c>
      <c r="G1708" t="s">
        <v>131</v>
      </c>
      <c r="H1708" t="s">
        <v>9430</v>
      </c>
    </row>
    <row r="1709" spans="1:8" x14ac:dyDescent="0.3">
      <c r="A1709" t="s">
        <v>9431</v>
      </c>
      <c r="B1709" t="s">
        <v>9432</v>
      </c>
      <c r="C1709">
        <v>25.51</v>
      </c>
      <c r="D1709" t="s">
        <v>4941</v>
      </c>
      <c r="E1709" t="s">
        <v>2930</v>
      </c>
      <c r="F1709" t="s">
        <v>18</v>
      </c>
      <c r="G1709" t="s">
        <v>3249</v>
      </c>
      <c r="H1709" t="s">
        <v>9433</v>
      </c>
    </row>
    <row r="1710" spans="1:8" x14ac:dyDescent="0.3">
      <c r="A1710" t="s">
        <v>9434</v>
      </c>
      <c r="B1710" t="s">
        <v>9435</v>
      </c>
      <c r="C1710">
        <v>3.86</v>
      </c>
      <c r="D1710" t="s">
        <v>9436</v>
      </c>
      <c r="E1710">
        <v>2010</v>
      </c>
      <c r="F1710" t="s">
        <v>77</v>
      </c>
      <c r="G1710" t="s">
        <v>4201</v>
      </c>
      <c r="H1710" t="s">
        <v>9437</v>
      </c>
    </row>
    <row r="1711" spans="1:8" x14ac:dyDescent="0.3">
      <c r="A1711" t="s">
        <v>9438</v>
      </c>
      <c r="B1711" t="s">
        <v>9439</v>
      </c>
      <c r="C1711">
        <v>10.8</v>
      </c>
      <c r="D1711" t="s">
        <v>9440</v>
      </c>
      <c r="E1711">
        <v>1996</v>
      </c>
      <c r="F1711" t="s">
        <v>600</v>
      </c>
      <c r="G1711" t="s">
        <v>3451</v>
      </c>
      <c r="H1711" t="s">
        <v>9441</v>
      </c>
    </row>
    <row r="1712" spans="1:8" x14ac:dyDescent="0.3">
      <c r="A1712" t="s">
        <v>9442</v>
      </c>
      <c r="B1712" t="s">
        <v>9443</v>
      </c>
      <c r="C1712">
        <v>19.73</v>
      </c>
      <c r="D1712" t="s">
        <v>7835</v>
      </c>
      <c r="E1712">
        <v>2007</v>
      </c>
      <c r="F1712" t="s">
        <v>18</v>
      </c>
      <c r="G1712" t="s">
        <v>17</v>
      </c>
      <c r="H1712" t="s">
        <v>9444</v>
      </c>
    </row>
    <row r="1713" spans="1:8" x14ac:dyDescent="0.3">
      <c r="A1713" t="s">
        <v>9445</v>
      </c>
      <c r="B1713" t="s">
        <v>9446</v>
      </c>
      <c r="C1713">
        <v>2.6999</v>
      </c>
      <c r="D1713" t="s">
        <v>9447</v>
      </c>
      <c r="E1713">
        <v>2014</v>
      </c>
      <c r="F1713" t="s">
        <v>18</v>
      </c>
      <c r="G1713" t="s">
        <v>17</v>
      </c>
      <c r="H1713" t="s">
        <v>9448</v>
      </c>
    </row>
    <row r="1714" spans="1:8" x14ac:dyDescent="0.3">
      <c r="A1714" t="s">
        <v>9449</v>
      </c>
      <c r="B1714" t="s">
        <v>9450</v>
      </c>
      <c r="C1714">
        <v>3.51</v>
      </c>
      <c r="D1714" t="s">
        <v>9451</v>
      </c>
      <c r="E1714" t="s">
        <v>2930</v>
      </c>
      <c r="F1714" t="s">
        <v>25</v>
      </c>
      <c r="G1714" t="s">
        <v>24</v>
      </c>
      <c r="H1714" t="s">
        <v>9452</v>
      </c>
    </row>
    <row r="1715" spans="1:8" x14ac:dyDescent="0.3">
      <c r="A1715" t="s">
        <v>9453</v>
      </c>
      <c r="B1715" t="s">
        <v>9454</v>
      </c>
      <c r="C1715">
        <v>47.42</v>
      </c>
      <c r="D1715" t="s">
        <v>9455</v>
      </c>
      <c r="E1715">
        <v>2009</v>
      </c>
      <c r="F1715" t="s">
        <v>18</v>
      </c>
      <c r="G1715" t="s">
        <v>17</v>
      </c>
      <c r="H1715" t="s">
        <v>9456</v>
      </c>
    </row>
    <row r="1716" spans="1:8" x14ac:dyDescent="0.3">
      <c r="A1716" t="s">
        <v>9457</v>
      </c>
      <c r="B1716" t="s">
        <v>9458</v>
      </c>
      <c r="C1716">
        <v>110</v>
      </c>
      <c r="D1716" t="s">
        <v>9459</v>
      </c>
      <c r="E1716" t="s">
        <v>2930</v>
      </c>
      <c r="F1716" t="s">
        <v>25</v>
      </c>
      <c r="G1716" t="s">
        <v>24</v>
      </c>
      <c r="H1716" t="s">
        <v>9460</v>
      </c>
    </row>
    <row r="1717" spans="1:8" x14ac:dyDescent="0.3">
      <c r="A1717" t="s">
        <v>9461</v>
      </c>
      <c r="B1717" t="s">
        <v>9462</v>
      </c>
      <c r="C1717">
        <v>7.52</v>
      </c>
      <c r="D1717" t="s">
        <v>9463</v>
      </c>
      <c r="E1717">
        <v>2014</v>
      </c>
      <c r="F1717" t="s">
        <v>293</v>
      </c>
      <c r="G1717" t="s">
        <v>292</v>
      </c>
      <c r="H1717" t="s">
        <v>9464</v>
      </c>
    </row>
    <row r="1718" spans="1:8" x14ac:dyDescent="0.3">
      <c r="A1718" t="s">
        <v>9465</v>
      </c>
      <c r="B1718" t="s">
        <v>9466</v>
      </c>
      <c r="C1718">
        <v>4.75</v>
      </c>
      <c r="D1718" t="s">
        <v>9467</v>
      </c>
      <c r="E1718">
        <v>2015</v>
      </c>
      <c r="F1718" t="s">
        <v>25</v>
      </c>
      <c r="G1718" t="s">
        <v>3017</v>
      </c>
      <c r="H1718" t="s">
        <v>9468</v>
      </c>
    </row>
    <row r="1719" spans="1:8" x14ac:dyDescent="0.3">
      <c r="A1719" t="s">
        <v>9465</v>
      </c>
      <c r="B1719" t="s">
        <v>9469</v>
      </c>
      <c r="C1719">
        <v>0.19</v>
      </c>
      <c r="D1719" t="s">
        <v>2930</v>
      </c>
      <c r="E1719">
        <v>2015</v>
      </c>
      <c r="F1719" t="s">
        <v>25</v>
      </c>
      <c r="G1719" t="s">
        <v>3017</v>
      </c>
      <c r="H1719" t="s">
        <v>9470</v>
      </c>
    </row>
    <row r="1720" spans="1:8" x14ac:dyDescent="0.3">
      <c r="A1720" t="s">
        <v>9471</v>
      </c>
      <c r="B1720" t="s">
        <v>9472</v>
      </c>
      <c r="C1720">
        <v>1.79</v>
      </c>
      <c r="D1720" t="s">
        <v>9473</v>
      </c>
      <c r="E1720" t="s">
        <v>2930</v>
      </c>
      <c r="F1720" t="s">
        <v>31</v>
      </c>
      <c r="G1720" t="s">
        <v>3249</v>
      </c>
      <c r="H1720" t="s">
        <v>9474</v>
      </c>
    </row>
    <row r="1721" spans="1:8" x14ac:dyDescent="0.3">
      <c r="A1721" t="s">
        <v>9475</v>
      </c>
      <c r="B1721" t="s">
        <v>9476</v>
      </c>
      <c r="C1721">
        <v>5.42</v>
      </c>
      <c r="D1721" t="s">
        <v>9477</v>
      </c>
      <c r="E1721" t="s">
        <v>2930</v>
      </c>
      <c r="F1721" t="s">
        <v>25</v>
      </c>
      <c r="G1721" t="s">
        <v>24</v>
      </c>
      <c r="H1721" t="s">
        <v>9478</v>
      </c>
    </row>
    <row r="1722" spans="1:8" x14ac:dyDescent="0.3">
      <c r="A1722" t="s">
        <v>9479</v>
      </c>
      <c r="B1722" t="s">
        <v>9480</v>
      </c>
      <c r="C1722">
        <v>2.09</v>
      </c>
      <c r="D1722" t="s">
        <v>9481</v>
      </c>
      <c r="E1722">
        <v>2005</v>
      </c>
      <c r="F1722" t="s">
        <v>25</v>
      </c>
      <c r="G1722" t="s">
        <v>3017</v>
      </c>
      <c r="H1722" t="s">
        <v>9482</v>
      </c>
    </row>
    <row r="1723" spans="1:8" x14ac:dyDescent="0.3">
      <c r="A1723" t="s">
        <v>9483</v>
      </c>
      <c r="B1723" t="s">
        <v>9484</v>
      </c>
      <c r="C1723">
        <v>27.46</v>
      </c>
      <c r="D1723" t="s">
        <v>9485</v>
      </c>
      <c r="E1723">
        <v>2006</v>
      </c>
      <c r="F1723" t="s">
        <v>31</v>
      </c>
      <c r="G1723" t="s">
        <v>154</v>
      </c>
      <c r="H1723" t="s">
        <v>9486</v>
      </c>
    </row>
    <row r="1724" spans="1:8" x14ac:dyDescent="0.3">
      <c r="A1724" t="s">
        <v>9487</v>
      </c>
      <c r="B1724" t="s">
        <v>9488</v>
      </c>
      <c r="C1724">
        <v>46.47</v>
      </c>
      <c r="D1724" t="s">
        <v>9489</v>
      </c>
      <c r="E1724">
        <v>2007</v>
      </c>
      <c r="F1724" t="s">
        <v>18</v>
      </c>
      <c r="G1724" t="s">
        <v>53</v>
      </c>
      <c r="H1724" t="s">
        <v>9490</v>
      </c>
    </row>
    <row r="1725" spans="1:8" x14ac:dyDescent="0.3">
      <c r="A1725" t="s">
        <v>9491</v>
      </c>
      <c r="B1725" t="s">
        <v>9492</v>
      </c>
      <c r="C1725">
        <v>13.49</v>
      </c>
      <c r="D1725" t="s">
        <v>9493</v>
      </c>
      <c r="E1725">
        <v>2014</v>
      </c>
      <c r="F1725" t="s">
        <v>600</v>
      </c>
      <c r="G1725" t="s">
        <v>2949</v>
      </c>
      <c r="H1725" t="s">
        <v>9494</v>
      </c>
    </row>
    <row r="1726" spans="1:8" x14ac:dyDescent="0.3">
      <c r="A1726" t="s">
        <v>9495</v>
      </c>
      <c r="B1726" t="s">
        <v>9496</v>
      </c>
      <c r="C1726">
        <v>17.41</v>
      </c>
      <c r="D1726" t="s">
        <v>3793</v>
      </c>
      <c r="E1726">
        <v>2011</v>
      </c>
      <c r="F1726" t="s">
        <v>3022</v>
      </c>
      <c r="G1726" t="s">
        <v>3023</v>
      </c>
      <c r="H1726" t="s">
        <v>9497</v>
      </c>
    </row>
    <row r="1727" spans="1:8" x14ac:dyDescent="0.3">
      <c r="A1727" t="s">
        <v>9498</v>
      </c>
      <c r="B1727" t="s">
        <v>9499</v>
      </c>
      <c r="C1727">
        <v>19.3</v>
      </c>
      <c r="D1727" t="s">
        <v>3036</v>
      </c>
      <c r="E1727">
        <v>2014</v>
      </c>
      <c r="F1727" t="s">
        <v>3022</v>
      </c>
      <c r="G1727" t="s">
        <v>3023</v>
      </c>
      <c r="H1727" t="s">
        <v>9500</v>
      </c>
    </row>
    <row r="1728" spans="1:8" x14ac:dyDescent="0.3">
      <c r="A1728" t="s">
        <v>9501</v>
      </c>
      <c r="B1728" t="s">
        <v>9502</v>
      </c>
      <c r="C1728">
        <v>25.3</v>
      </c>
      <c r="D1728" t="s">
        <v>9503</v>
      </c>
      <c r="E1728">
        <v>1984</v>
      </c>
      <c r="F1728" t="s">
        <v>18</v>
      </c>
      <c r="G1728" t="s">
        <v>44</v>
      </c>
      <c r="H1728" t="s">
        <v>9504</v>
      </c>
    </row>
    <row r="1729" spans="1:8" x14ac:dyDescent="0.3">
      <c r="A1729" t="s">
        <v>9505</v>
      </c>
      <c r="B1729" t="s">
        <v>9506</v>
      </c>
      <c r="C1729">
        <v>1.6</v>
      </c>
      <c r="D1729" t="s">
        <v>4432</v>
      </c>
      <c r="E1729">
        <v>1997</v>
      </c>
      <c r="F1729" t="s">
        <v>116</v>
      </c>
      <c r="G1729" t="s">
        <v>115</v>
      </c>
      <c r="H1729" t="s">
        <v>9507</v>
      </c>
    </row>
    <row r="1730" spans="1:8" x14ac:dyDescent="0.3">
      <c r="A1730" t="s">
        <v>9508</v>
      </c>
      <c r="B1730" t="s">
        <v>9509</v>
      </c>
      <c r="C1730">
        <v>130.91999999999999</v>
      </c>
      <c r="D1730" t="s">
        <v>9510</v>
      </c>
      <c r="E1730">
        <v>2007</v>
      </c>
      <c r="F1730" t="s">
        <v>218</v>
      </c>
      <c r="G1730" t="s">
        <v>217</v>
      </c>
      <c r="H1730" t="s">
        <v>9511</v>
      </c>
    </row>
    <row r="1731" spans="1:8" x14ac:dyDescent="0.3">
      <c r="A1731" t="s">
        <v>9512</v>
      </c>
      <c r="B1731" t="s">
        <v>9513</v>
      </c>
      <c r="C1731">
        <v>19.21</v>
      </c>
      <c r="D1731" t="s">
        <v>9514</v>
      </c>
      <c r="E1731">
        <v>1998</v>
      </c>
      <c r="F1731" t="s">
        <v>600</v>
      </c>
      <c r="G1731" t="s">
        <v>2949</v>
      </c>
      <c r="H1731" t="s">
        <v>9515</v>
      </c>
    </row>
    <row r="1732" spans="1:8" x14ac:dyDescent="0.3">
      <c r="A1732" t="s">
        <v>9516</v>
      </c>
      <c r="B1732" t="s">
        <v>9517</v>
      </c>
      <c r="C1732">
        <v>14.42</v>
      </c>
      <c r="D1732" t="s">
        <v>9518</v>
      </c>
      <c r="E1732" t="s">
        <v>2930</v>
      </c>
      <c r="F1732" t="s">
        <v>178</v>
      </c>
      <c r="G1732" t="s">
        <v>9519</v>
      </c>
      <c r="H1732" t="s">
        <v>9520</v>
      </c>
    </row>
    <row r="1733" spans="1:8" x14ac:dyDescent="0.3">
      <c r="A1733" t="s">
        <v>9521</v>
      </c>
      <c r="B1733" t="s">
        <v>9522</v>
      </c>
      <c r="C1733">
        <v>28.74</v>
      </c>
      <c r="D1733" t="s">
        <v>9523</v>
      </c>
      <c r="E1733" t="s">
        <v>2930</v>
      </c>
      <c r="F1733" t="s">
        <v>600</v>
      </c>
      <c r="G1733" t="s">
        <v>2949</v>
      </c>
      <c r="H1733" t="s">
        <v>9524</v>
      </c>
    </row>
    <row r="1734" spans="1:8" x14ac:dyDescent="0.3">
      <c r="A1734" t="s">
        <v>9525</v>
      </c>
      <c r="B1734" t="s">
        <v>9526</v>
      </c>
      <c r="C1734">
        <v>17.059999999999999</v>
      </c>
      <c r="D1734" t="s">
        <v>9527</v>
      </c>
      <c r="E1734">
        <v>1998</v>
      </c>
      <c r="F1734" t="s">
        <v>138</v>
      </c>
      <c r="G1734" t="s">
        <v>3186</v>
      </c>
      <c r="H1734" t="s">
        <v>9528</v>
      </c>
    </row>
    <row r="1735" spans="1:8" x14ac:dyDescent="0.3">
      <c r="A1735" t="s">
        <v>9529</v>
      </c>
      <c r="B1735" t="s">
        <v>9530</v>
      </c>
      <c r="C1735">
        <v>4.47</v>
      </c>
      <c r="D1735" t="s">
        <v>9531</v>
      </c>
      <c r="E1735">
        <v>1998</v>
      </c>
      <c r="F1735" t="s">
        <v>18</v>
      </c>
      <c r="G1735" t="s">
        <v>44</v>
      </c>
      <c r="H1735" t="s">
        <v>9532</v>
      </c>
    </row>
    <row r="1736" spans="1:8" x14ac:dyDescent="0.3">
      <c r="A1736" t="s">
        <v>9533</v>
      </c>
      <c r="B1736" t="s">
        <v>9534</v>
      </c>
      <c r="C1736">
        <v>12.41</v>
      </c>
      <c r="D1736" t="s">
        <v>9535</v>
      </c>
      <c r="E1736" t="s">
        <v>2930</v>
      </c>
      <c r="F1736" t="s">
        <v>600</v>
      </c>
      <c r="G1736" t="s">
        <v>2949</v>
      </c>
      <c r="H1736" t="s">
        <v>9536</v>
      </c>
    </row>
    <row r="1737" spans="1:8" x14ac:dyDescent="0.3">
      <c r="A1737" t="s">
        <v>9537</v>
      </c>
      <c r="B1737" t="s">
        <v>9538</v>
      </c>
      <c r="C1737">
        <v>19.34</v>
      </c>
      <c r="D1737" t="s">
        <v>9539</v>
      </c>
      <c r="E1737">
        <v>1986</v>
      </c>
      <c r="F1737" t="s">
        <v>25</v>
      </c>
      <c r="G1737" t="s">
        <v>3265</v>
      </c>
      <c r="H1737" t="s">
        <v>9540</v>
      </c>
    </row>
    <row r="1738" spans="1:8" x14ac:dyDescent="0.3">
      <c r="A1738" t="s">
        <v>9541</v>
      </c>
      <c r="B1738" t="s">
        <v>9542</v>
      </c>
      <c r="C1738">
        <v>17.84</v>
      </c>
      <c r="D1738" t="s">
        <v>9543</v>
      </c>
      <c r="E1738" t="s">
        <v>2930</v>
      </c>
      <c r="F1738" t="s">
        <v>25</v>
      </c>
      <c r="G1738" t="s">
        <v>3017</v>
      </c>
      <c r="H1738" t="s">
        <v>9544</v>
      </c>
    </row>
    <row r="1739" spans="1:8" x14ac:dyDescent="0.3">
      <c r="A1739" t="s">
        <v>9545</v>
      </c>
      <c r="B1739" t="s">
        <v>9546</v>
      </c>
      <c r="C1739">
        <v>11.01</v>
      </c>
      <c r="D1739" t="s">
        <v>2993</v>
      </c>
      <c r="E1739">
        <v>2012</v>
      </c>
      <c r="F1739" t="s">
        <v>25</v>
      </c>
      <c r="G1739" t="s">
        <v>24</v>
      </c>
      <c r="H1739" t="s">
        <v>9547</v>
      </c>
    </row>
    <row r="1740" spans="1:8" x14ac:dyDescent="0.3">
      <c r="A1740" t="s">
        <v>9548</v>
      </c>
      <c r="B1740" t="s">
        <v>9549</v>
      </c>
      <c r="C1740">
        <v>2.73</v>
      </c>
      <c r="D1740" t="s">
        <v>9550</v>
      </c>
      <c r="E1740">
        <v>2010</v>
      </c>
      <c r="F1740" t="s">
        <v>18</v>
      </c>
      <c r="G1740" t="s">
        <v>246</v>
      </c>
      <c r="H1740" t="s">
        <v>9551</v>
      </c>
    </row>
    <row r="1741" spans="1:8" x14ac:dyDescent="0.3">
      <c r="A1741" t="s">
        <v>9552</v>
      </c>
      <c r="B1741" t="s">
        <v>9553</v>
      </c>
      <c r="C1741">
        <v>1.88</v>
      </c>
      <c r="D1741" t="s">
        <v>9554</v>
      </c>
      <c r="E1741" t="s">
        <v>2930</v>
      </c>
      <c r="F1741" t="s">
        <v>25</v>
      </c>
      <c r="G1741" t="s">
        <v>24</v>
      </c>
      <c r="H1741" t="s">
        <v>9555</v>
      </c>
    </row>
    <row r="1742" spans="1:8" x14ac:dyDescent="0.3">
      <c r="A1742" t="s">
        <v>9556</v>
      </c>
      <c r="B1742" t="s">
        <v>9557</v>
      </c>
      <c r="C1742">
        <v>73.33</v>
      </c>
      <c r="D1742" t="s">
        <v>9558</v>
      </c>
      <c r="E1742" t="s">
        <v>2930</v>
      </c>
      <c r="F1742" t="s">
        <v>138</v>
      </c>
      <c r="G1742" t="s">
        <v>308</v>
      </c>
      <c r="H1742" t="s">
        <v>9559</v>
      </c>
    </row>
    <row r="1743" spans="1:8" x14ac:dyDescent="0.3">
      <c r="A1743" t="s">
        <v>9560</v>
      </c>
      <c r="B1743" t="s">
        <v>9561</v>
      </c>
      <c r="C1743">
        <v>35.799999999999997</v>
      </c>
      <c r="D1743" t="s">
        <v>9562</v>
      </c>
      <c r="E1743">
        <v>1993</v>
      </c>
      <c r="F1743" t="s">
        <v>600</v>
      </c>
      <c r="G1743" t="s">
        <v>2954</v>
      </c>
      <c r="H1743" t="s">
        <v>9563</v>
      </c>
    </row>
    <row r="1744" spans="1:8" x14ac:dyDescent="0.3">
      <c r="A1744" t="s">
        <v>9564</v>
      </c>
      <c r="B1744" t="s">
        <v>9565</v>
      </c>
      <c r="C1744">
        <v>0.45</v>
      </c>
      <c r="D1744" t="s">
        <v>9566</v>
      </c>
      <c r="E1744">
        <v>2006</v>
      </c>
      <c r="F1744" t="s">
        <v>178</v>
      </c>
      <c r="G1744" t="s">
        <v>5163</v>
      </c>
      <c r="H1744" t="s">
        <v>9567</v>
      </c>
    </row>
    <row r="1745" spans="1:8" x14ac:dyDescent="0.3">
      <c r="A1745" t="s">
        <v>9568</v>
      </c>
      <c r="B1745" t="s">
        <v>9569</v>
      </c>
      <c r="C1745">
        <v>51.96</v>
      </c>
      <c r="D1745" t="s">
        <v>9570</v>
      </c>
      <c r="E1745" t="s">
        <v>2930</v>
      </c>
      <c r="F1745" t="s">
        <v>178</v>
      </c>
      <c r="G1745" t="s">
        <v>2994</v>
      </c>
      <c r="H1745" t="s">
        <v>9571</v>
      </c>
    </row>
    <row r="1746" spans="1:8" x14ac:dyDescent="0.3">
      <c r="A1746" t="s">
        <v>9572</v>
      </c>
      <c r="B1746" t="s">
        <v>9573</v>
      </c>
      <c r="C1746">
        <v>1.5999000000000001</v>
      </c>
      <c r="D1746" t="s">
        <v>9574</v>
      </c>
      <c r="E1746">
        <v>2012</v>
      </c>
      <c r="F1746" t="s">
        <v>178</v>
      </c>
      <c r="G1746" t="s">
        <v>2994</v>
      </c>
      <c r="H1746" t="s">
        <v>9575</v>
      </c>
    </row>
    <row r="1747" spans="1:8" x14ac:dyDescent="0.3">
      <c r="A1747" t="s">
        <v>9572</v>
      </c>
      <c r="B1747" t="s">
        <v>9576</v>
      </c>
      <c r="C1747">
        <v>5.1400000000000001E-2</v>
      </c>
      <c r="D1747" t="s">
        <v>2930</v>
      </c>
      <c r="E1747">
        <v>2012</v>
      </c>
      <c r="F1747" t="s">
        <v>178</v>
      </c>
      <c r="G1747" t="s">
        <v>2994</v>
      </c>
      <c r="H1747" t="s">
        <v>9577</v>
      </c>
    </row>
    <row r="1748" spans="1:8" x14ac:dyDescent="0.3">
      <c r="A1748" t="s">
        <v>9572</v>
      </c>
      <c r="B1748" t="s">
        <v>9578</v>
      </c>
      <c r="C1748">
        <v>0.09</v>
      </c>
      <c r="D1748" t="s">
        <v>2930</v>
      </c>
      <c r="E1748">
        <v>2012</v>
      </c>
      <c r="F1748" t="s">
        <v>178</v>
      </c>
      <c r="G1748" t="s">
        <v>2994</v>
      </c>
      <c r="H1748" t="s">
        <v>9579</v>
      </c>
    </row>
    <row r="1749" spans="1:8" x14ac:dyDescent="0.3">
      <c r="A1749" t="s">
        <v>9580</v>
      </c>
      <c r="B1749" t="s">
        <v>9581</v>
      </c>
      <c r="C1749">
        <v>25.43</v>
      </c>
      <c r="D1749" t="s">
        <v>9582</v>
      </c>
      <c r="E1749" t="s">
        <v>2930</v>
      </c>
      <c r="F1749" t="s">
        <v>600</v>
      </c>
      <c r="G1749" t="s">
        <v>2949</v>
      </c>
      <c r="H1749" t="s">
        <v>9583</v>
      </c>
    </row>
    <row r="1750" spans="1:8" x14ac:dyDescent="0.3">
      <c r="A1750" t="s">
        <v>9584</v>
      </c>
      <c r="B1750" t="s">
        <v>9585</v>
      </c>
      <c r="C1750">
        <v>6.75</v>
      </c>
      <c r="D1750" t="s">
        <v>9586</v>
      </c>
      <c r="E1750">
        <v>1989</v>
      </c>
      <c r="F1750" t="s">
        <v>138</v>
      </c>
      <c r="G1750" t="s">
        <v>4898</v>
      </c>
      <c r="H1750" t="s">
        <v>9587</v>
      </c>
    </row>
    <row r="1751" spans="1:8" x14ac:dyDescent="0.3">
      <c r="A1751" t="s">
        <v>9588</v>
      </c>
      <c r="B1751" t="s">
        <v>9589</v>
      </c>
      <c r="C1751">
        <v>7.1166999999999998</v>
      </c>
      <c r="D1751" t="s">
        <v>9590</v>
      </c>
      <c r="E1751" t="s">
        <v>2930</v>
      </c>
      <c r="F1751" t="s">
        <v>25</v>
      </c>
      <c r="G1751" t="s">
        <v>3017</v>
      </c>
      <c r="H1751" t="s">
        <v>9591</v>
      </c>
    </row>
    <row r="1752" spans="1:8" x14ac:dyDescent="0.3">
      <c r="A1752" t="s">
        <v>9592</v>
      </c>
      <c r="B1752" t="s">
        <v>9593</v>
      </c>
      <c r="C1752">
        <v>43.41</v>
      </c>
      <c r="D1752" t="s">
        <v>5413</v>
      </c>
      <c r="E1752" t="s">
        <v>2930</v>
      </c>
      <c r="F1752" t="s">
        <v>3022</v>
      </c>
      <c r="G1752" t="s">
        <v>3007</v>
      </c>
      <c r="H1752" t="s">
        <v>9594</v>
      </c>
    </row>
    <row r="1753" spans="1:8" x14ac:dyDescent="0.3">
      <c r="A1753" t="s">
        <v>9595</v>
      </c>
      <c r="B1753" t="s">
        <v>9596</v>
      </c>
      <c r="C1753">
        <v>14.47</v>
      </c>
      <c r="D1753" t="s">
        <v>9597</v>
      </c>
      <c r="E1753" t="s">
        <v>2930</v>
      </c>
      <c r="F1753" t="s">
        <v>77</v>
      </c>
      <c r="G1753" t="s">
        <v>167</v>
      </c>
      <c r="H1753" t="s">
        <v>9598</v>
      </c>
    </row>
    <row r="1754" spans="1:8" x14ac:dyDescent="0.3">
      <c r="A1754" t="s">
        <v>9599</v>
      </c>
      <c r="B1754" t="s">
        <v>9600</v>
      </c>
      <c r="C1754">
        <v>14.79</v>
      </c>
      <c r="D1754" t="s">
        <v>9601</v>
      </c>
      <c r="E1754">
        <v>1994</v>
      </c>
      <c r="F1754" t="s">
        <v>18</v>
      </c>
      <c r="G1754" t="s">
        <v>53</v>
      </c>
      <c r="H1754" t="s">
        <v>9602</v>
      </c>
    </row>
    <row r="1755" spans="1:8" x14ac:dyDescent="0.3">
      <c r="A1755" t="s">
        <v>9603</v>
      </c>
      <c r="B1755" t="s">
        <v>9604</v>
      </c>
      <c r="C1755">
        <v>50.924999999999997</v>
      </c>
      <c r="D1755" t="s">
        <v>9605</v>
      </c>
      <c r="E1755">
        <v>1993</v>
      </c>
      <c r="F1755" t="s">
        <v>18</v>
      </c>
      <c r="G1755" t="s">
        <v>53</v>
      </c>
      <c r="H1755" t="s">
        <v>9606</v>
      </c>
    </row>
    <row r="1756" spans="1:8" x14ac:dyDescent="0.3">
      <c r="A1756" t="s">
        <v>180</v>
      </c>
      <c r="B1756" t="s">
        <v>9607</v>
      </c>
      <c r="C1756">
        <v>32.03</v>
      </c>
      <c r="D1756" t="s">
        <v>9608</v>
      </c>
      <c r="E1756" t="s">
        <v>2930</v>
      </c>
      <c r="F1756" t="s">
        <v>18</v>
      </c>
      <c r="G1756" t="s">
        <v>53</v>
      </c>
      <c r="H1756" t="s">
        <v>9609</v>
      </c>
    </row>
    <row r="1757" spans="1:8" x14ac:dyDescent="0.3">
      <c r="A1757" t="s">
        <v>9610</v>
      </c>
      <c r="B1757" t="s">
        <v>9611</v>
      </c>
      <c r="C1757">
        <v>3.27</v>
      </c>
      <c r="D1757" t="s">
        <v>9612</v>
      </c>
      <c r="E1757" t="s">
        <v>2930</v>
      </c>
      <c r="F1757" t="s">
        <v>138</v>
      </c>
      <c r="G1757" t="s">
        <v>3186</v>
      </c>
      <c r="H1757" t="s">
        <v>9613</v>
      </c>
    </row>
    <row r="1758" spans="1:8" x14ac:dyDescent="0.3">
      <c r="A1758" t="s">
        <v>9610</v>
      </c>
      <c r="B1758" t="s">
        <v>9614</v>
      </c>
      <c r="C1758">
        <v>0.65010000000000001</v>
      </c>
      <c r="D1758" t="s">
        <v>2930</v>
      </c>
      <c r="E1758" t="s">
        <v>2930</v>
      </c>
      <c r="F1758" t="s">
        <v>138</v>
      </c>
      <c r="G1758" t="s">
        <v>3186</v>
      </c>
      <c r="H1758" t="s">
        <v>9615</v>
      </c>
    </row>
    <row r="1759" spans="1:8" x14ac:dyDescent="0.3">
      <c r="A1759" t="s">
        <v>9616</v>
      </c>
      <c r="B1759" t="s">
        <v>9617</v>
      </c>
      <c r="C1759">
        <v>31.14</v>
      </c>
      <c r="D1759" t="s">
        <v>9618</v>
      </c>
      <c r="E1759" t="s">
        <v>2930</v>
      </c>
      <c r="F1759" t="s">
        <v>18</v>
      </c>
      <c r="G1759" t="s">
        <v>53</v>
      </c>
      <c r="H1759" t="s">
        <v>9619</v>
      </c>
    </row>
    <row r="1760" spans="1:8" x14ac:dyDescent="0.3">
      <c r="A1760" t="s">
        <v>118</v>
      </c>
      <c r="B1760" t="s">
        <v>9620</v>
      </c>
      <c r="C1760">
        <v>43.854999999999997</v>
      </c>
      <c r="D1760" t="s">
        <v>9621</v>
      </c>
      <c r="E1760">
        <v>1986</v>
      </c>
      <c r="F1760" t="s">
        <v>18</v>
      </c>
      <c r="G1760" t="s">
        <v>17</v>
      </c>
      <c r="H1760" t="s">
        <v>9622</v>
      </c>
    </row>
    <row r="1761" spans="1:8" x14ac:dyDescent="0.3">
      <c r="A1761" t="s">
        <v>9623</v>
      </c>
      <c r="B1761" t="s">
        <v>9624</v>
      </c>
      <c r="C1761">
        <v>179.55</v>
      </c>
      <c r="D1761" t="s">
        <v>9625</v>
      </c>
      <c r="E1761">
        <v>1998</v>
      </c>
      <c r="F1761" t="s">
        <v>18</v>
      </c>
      <c r="G1761" t="s">
        <v>17</v>
      </c>
      <c r="H1761" t="s">
        <v>9626</v>
      </c>
    </row>
    <row r="1762" spans="1:8" x14ac:dyDescent="0.3">
      <c r="A1762" t="s">
        <v>9627</v>
      </c>
      <c r="B1762" t="s">
        <v>9628</v>
      </c>
      <c r="C1762">
        <v>2</v>
      </c>
      <c r="D1762" t="s">
        <v>9629</v>
      </c>
      <c r="E1762">
        <v>1996</v>
      </c>
      <c r="F1762" t="s">
        <v>138</v>
      </c>
      <c r="G1762" t="s">
        <v>308</v>
      </c>
      <c r="H1762" t="s">
        <v>9630</v>
      </c>
    </row>
    <row r="1763" spans="1:8" x14ac:dyDescent="0.3">
      <c r="A1763" t="s">
        <v>9631</v>
      </c>
      <c r="B1763" t="s">
        <v>9632</v>
      </c>
      <c r="C1763">
        <v>15.57</v>
      </c>
      <c r="D1763" t="s">
        <v>9633</v>
      </c>
      <c r="E1763" t="s">
        <v>2930</v>
      </c>
      <c r="F1763" t="s">
        <v>600</v>
      </c>
      <c r="G1763" t="s">
        <v>2949</v>
      </c>
      <c r="H1763" t="s">
        <v>9634</v>
      </c>
    </row>
    <row r="1764" spans="1:8" x14ac:dyDescent="0.3">
      <c r="A1764" t="s">
        <v>9635</v>
      </c>
      <c r="B1764" t="s">
        <v>9636</v>
      </c>
      <c r="C1764">
        <v>6.07</v>
      </c>
      <c r="D1764" t="s">
        <v>9637</v>
      </c>
      <c r="E1764">
        <v>2011</v>
      </c>
      <c r="F1764" t="s">
        <v>3022</v>
      </c>
      <c r="G1764" t="s">
        <v>3023</v>
      </c>
      <c r="H1764" t="s">
        <v>9638</v>
      </c>
    </row>
    <row r="1765" spans="1:8" x14ac:dyDescent="0.3">
      <c r="A1765" t="s">
        <v>9639</v>
      </c>
      <c r="B1765" t="s">
        <v>9640</v>
      </c>
      <c r="C1765">
        <v>18.25</v>
      </c>
      <c r="D1765" t="s">
        <v>9641</v>
      </c>
      <c r="E1765" t="s">
        <v>2930</v>
      </c>
      <c r="F1765" t="s">
        <v>600</v>
      </c>
      <c r="G1765" t="s">
        <v>2949</v>
      </c>
      <c r="H1765" t="s">
        <v>9642</v>
      </c>
    </row>
    <row r="1766" spans="1:8" x14ac:dyDescent="0.3">
      <c r="A1766" t="s">
        <v>9643</v>
      </c>
      <c r="B1766" t="s">
        <v>9644</v>
      </c>
      <c r="C1766">
        <v>33.599899999999998</v>
      </c>
      <c r="D1766" t="s">
        <v>9645</v>
      </c>
      <c r="E1766" t="s">
        <v>2930</v>
      </c>
      <c r="F1766" t="s">
        <v>600</v>
      </c>
      <c r="G1766" t="s">
        <v>2949</v>
      </c>
      <c r="H1766" t="s">
        <v>9646</v>
      </c>
    </row>
    <row r="1767" spans="1:8" x14ac:dyDescent="0.3">
      <c r="A1767" t="s">
        <v>9647</v>
      </c>
      <c r="B1767" t="s">
        <v>9648</v>
      </c>
      <c r="C1767">
        <v>22.7</v>
      </c>
      <c r="D1767" t="s">
        <v>9649</v>
      </c>
      <c r="E1767" t="s">
        <v>2930</v>
      </c>
      <c r="F1767" t="s">
        <v>116</v>
      </c>
      <c r="G1767" t="s">
        <v>3181</v>
      </c>
      <c r="H1767" t="s">
        <v>9650</v>
      </c>
    </row>
    <row r="1768" spans="1:8" x14ac:dyDescent="0.3">
      <c r="A1768" t="s">
        <v>9651</v>
      </c>
      <c r="B1768" t="s">
        <v>9652</v>
      </c>
      <c r="C1768">
        <v>28.26</v>
      </c>
      <c r="D1768" t="s">
        <v>9653</v>
      </c>
      <c r="E1768" t="s">
        <v>2930</v>
      </c>
      <c r="F1768" t="s">
        <v>600</v>
      </c>
      <c r="G1768" t="s">
        <v>2949</v>
      </c>
      <c r="H1768" t="s">
        <v>9654</v>
      </c>
    </row>
    <row r="1769" spans="1:8" x14ac:dyDescent="0.3">
      <c r="A1769" t="s">
        <v>9655</v>
      </c>
      <c r="B1769" t="s">
        <v>9656</v>
      </c>
      <c r="C1769">
        <v>9.8550000000000004</v>
      </c>
      <c r="D1769" t="s">
        <v>3616</v>
      </c>
      <c r="E1769" t="s">
        <v>2930</v>
      </c>
      <c r="F1769" t="s">
        <v>25</v>
      </c>
      <c r="G1769" t="s">
        <v>3017</v>
      </c>
      <c r="H1769" t="s">
        <v>9657</v>
      </c>
    </row>
    <row r="1770" spans="1:8" x14ac:dyDescent="0.3">
      <c r="A1770" t="s">
        <v>9658</v>
      </c>
      <c r="B1770" t="s">
        <v>9659</v>
      </c>
      <c r="C1770">
        <v>3.49</v>
      </c>
      <c r="D1770" t="s">
        <v>9660</v>
      </c>
      <c r="E1770" t="s">
        <v>2930</v>
      </c>
      <c r="F1770" t="s">
        <v>18</v>
      </c>
      <c r="G1770" t="s">
        <v>44</v>
      </c>
      <c r="H1770" t="s">
        <v>9661</v>
      </c>
    </row>
    <row r="1771" spans="1:8" x14ac:dyDescent="0.3">
      <c r="A1771" t="s">
        <v>9662</v>
      </c>
      <c r="B1771" t="s">
        <v>9663</v>
      </c>
      <c r="C1771">
        <v>5.32</v>
      </c>
      <c r="D1771" t="s">
        <v>9664</v>
      </c>
      <c r="E1771">
        <v>2014</v>
      </c>
      <c r="F1771" t="s">
        <v>25</v>
      </c>
      <c r="G1771" t="s">
        <v>24</v>
      </c>
      <c r="H1771" t="s">
        <v>9665</v>
      </c>
    </row>
    <row r="1772" spans="1:8" x14ac:dyDescent="0.3">
      <c r="A1772" t="s">
        <v>9666</v>
      </c>
      <c r="B1772" t="s">
        <v>9667</v>
      </c>
      <c r="C1772">
        <v>23.7</v>
      </c>
      <c r="D1772" t="s">
        <v>9668</v>
      </c>
      <c r="E1772" t="s">
        <v>2930</v>
      </c>
      <c r="F1772" t="s">
        <v>25</v>
      </c>
      <c r="G1772" t="s">
        <v>24</v>
      </c>
      <c r="H1772" t="s">
        <v>9669</v>
      </c>
    </row>
    <row r="1773" spans="1:8" x14ac:dyDescent="0.3">
      <c r="A1773" t="s">
        <v>9670</v>
      </c>
      <c r="B1773" t="s">
        <v>9671</v>
      </c>
      <c r="C1773">
        <v>12.25</v>
      </c>
      <c r="D1773" t="s">
        <v>4676</v>
      </c>
      <c r="E1773">
        <v>1992</v>
      </c>
      <c r="F1773" t="s">
        <v>138</v>
      </c>
      <c r="G1773" t="s">
        <v>639</v>
      </c>
      <c r="H1773" t="s">
        <v>9672</v>
      </c>
    </row>
    <row r="1774" spans="1:8" x14ac:dyDescent="0.3">
      <c r="A1774" t="s">
        <v>9673</v>
      </c>
      <c r="B1774" t="s">
        <v>9674</v>
      </c>
      <c r="C1774">
        <v>6.52</v>
      </c>
      <c r="D1774" t="s">
        <v>9675</v>
      </c>
      <c r="E1774">
        <v>1994</v>
      </c>
      <c r="F1774" t="s">
        <v>18</v>
      </c>
      <c r="G1774" t="s">
        <v>131</v>
      </c>
      <c r="H1774" t="s">
        <v>9676</v>
      </c>
    </row>
    <row r="1775" spans="1:8" x14ac:dyDescent="0.3">
      <c r="A1775" t="s">
        <v>9677</v>
      </c>
      <c r="B1775" t="s">
        <v>9678</v>
      </c>
      <c r="C1775">
        <v>3.4</v>
      </c>
      <c r="D1775" t="s">
        <v>9679</v>
      </c>
      <c r="E1775" t="s">
        <v>2930</v>
      </c>
      <c r="F1775" t="s">
        <v>18</v>
      </c>
      <c r="G1775" t="s">
        <v>3844</v>
      </c>
      <c r="H1775" t="s">
        <v>9680</v>
      </c>
    </row>
    <row r="1776" spans="1:8" x14ac:dyDescent="0.3">
      <c r="A1776" t="s">
        <v>9681</v>
      </c>
      <c r="B1776" t="s">
        <v>9682</v>
      </c>
      <c r="C1776">
        <v>10.07</v>
      </c>
      <c r="D1776" t="s">
        <v>9683</v>
      </c>
      <c r="E1776" t="s">
        <v>2930</v>
      </c>
      <c r="F1776" t="s">
        <v>18</v>
      </c>
      <c r="G1776" t="s">
        <v>1000</v>
      </c>
      <c r="H1776" t="s">
        <v>9684</v>
      </c>
    </row>
    <row r="1777" spans="1:8" x14ac:dyDescent="0.3">
      <c r="A1777" t="s">
        <v>9685</v>
      </c>
      <c r="B1777" t="s">
        <v>9686</v>
      </c>
      <c r="C1777">
        <v>35.799999999999997</v>
      </c>
      <c r="D1777" t="s">
        <v>4915</v>
      </c>
      <c r="E1777">
        <v>1999</v>
      </c>
      <c r="F1777" t="s">
        <v>138</v>
      </c>
      <c r="G1777" t="s">
        <v>308</v>
      </c>
      <c r="H1777" t="s">
        <v>9687</v>
      </c>
    </row>
    <row r="1778" spans="1:8" x14ac:dyDescent="0.3">
      <c r="A1778" t="s">
        <v>9688</v>
      </c>
      <c r="B1778" t="s">
        <v>9689</v>
      </c>
      <c r="C1778">
        <v>9.1600999999999999</v>
      </c>
      <c r="D1778" t="s">
        <v>9690</v>
      </c>
      <c r="E1778" t="s">
        <v>2930</v>
      </c>
      <c r="F1778" t="s">
        <v>600</v>
      </c>
      <c r="G1778" t="s">
        <v>5127</v>
      </c>
      <c r="H1778" t="s">
        <v>9691</v>
      </c>
    </row>
    <row r="1779" spans="1:8" x14ac:dyDescent="0.3">
      <c r="A1779" t="s">
        <v>9692</v>
      </c>
      <c r="B1779" t="s">
        <v>9693</v>
      </c>
      <c r="C1779">
        <v>41.79</v>
      </c>
      <c r="D1779" t="s">
        <v>7586</v>
      </c>
      <c r="E1779">
        <v>1994</v>
      </c>
      <c r="F1779" t="s">
        <v>138</v>
      </c>
      <c r="G1779" t="s">
        <v>3539</v>
      </c>
      <c r="H1779" t="s">
        <v>9694</v>
      </c>
    </row>
    <row r="1780" spans="1:8" x14ac:dyDescent="0.3">
      <c r="A1780" t="s">
        <v>9695</v>
      </c>
      <c r="B1780" t="s">
        <v>9696</v>
      </c>
      <c r="C1780">
        <v>8.8000000000000007</v>
      </c>
      <c r="D1780" t="s">
        <v>9697</v>
      </c>
      <c r="E1780">
        <v>2014</v>
      </c>
      <c r="F1780" t="s">
        <v>18</v>
      </c>
      <c r="G1780" t="s">
        <v>17</v>
      </c>
      <c r="H1780" t="s">
        <v>9698</v>
      </c>
    </row>
    <row r="1781" spans="1:8" x14ac:dyDescent="0.3">
      <c r="A1781" t="s">
        <v>9699</v>
      </c>
      <c r="B1781" t="s">
        <v>9700</v>
      </c>
      <c r="C1781">
        <v>16.45</v>
      </c>
      <c r="D1781" t="s">
        <v>9701</v>
      </c>
      <c r="E1781" t="s">
        <v>2930</v>
      </c>
      <c r="F1781" t="s">
        <v>138</v>
      </c>
      <c r="G1781" t="s">
        <v>308</v>
      </c>
      <c r="H1781" t="s">
        <v>9702</v>
      </c>
    </row>
    <row r="1782" spans="1:8" x14ac:dyDescent="0.3">
      <c r="A1782" t="s">
        <v>9703</v>
      </c>
      <c r="B1782" t="s">
        <v>9704</v>
      </c>
      <c r="C1782">
        <v>2.6</v>
      </c>
      <c r="D1782" t="s">
        <v>9705</v>
      </c>
      <c r="E1782" t="s">
        <v>2930</v>
      </c>
      <c r="F1782" t="s">
        <v>18</v>
      </c>
      <c r="G1782" t="s">
        <v>44</v>
      </c>
      <c r="H1782" t="s">
        <v>9706</v>
      </c>
    </row>
    <row r="1783" spans="1:8" x14ac:dyDescent="0.3">
      <c r="A1783" t="s">
        <v>9707</v>
      </c>
      <c r="B1783" t="s">
        <v>9708</v>
      </c>
      <c r="C1783">
        <v>3.73</v>
      </c>
      <c r="D1783" t="s">
        <v>9709</v>
      </c>
      <c r="E1783" t="s">
        <v>2930</v>
      </c>
      <c r="F1783" t="s">
        <v>218</v>
      </c>
      <c r="G1783" t="s">
        <v>217</v>
      </c>
      <c r="H1783" t="s">
        <v>9710</v>
      </c>
    </row>
    <row r="1784" spans="1:8" x14ac:dyDescent="0.3">
      <c r="A1784" t="s">
        <v>9711</v>
      </c>
      <c r="B1784" t="s">
        <v>9712</v>
      </c>
      <c r="C1784">
        <v>5.2</v>
      </c>
      <c r="D1784" t="s">
        <v>9713</v>
      </c>
      <c r="E1784">
        <v>2014</v>
      </c>
      <c r="F1784" t="s">
        <v>18</v>
      </c>
      <c r="G1784" t="s">
        <v>106</v>
      </c>
      <c r="H1784" t="s">
        <v>9714</v>
      </c>
    </row>
    <row r="1785" spans="1:8" x14ac:dyDescent="0.3">
      <c r="A1785" t="s">
        <v>9715</v>
      </c>
      <c r="B1785" t="s">
        <v>9716</v>
      </c>
      <c r="C1785">
        <v>2.52</v>
      </c>
      <c r="D1785" t="s">
        <v>9717</v>
      </c>
      <c r="E1785">
        <v>2014</v>
      </c>
      <c r="F1785" t="s">
        <v>218</v>
      </c>
      <c r="G1785" t="s">
        <v>217</v>
      </c>
      <c r="H1785" t="s">
        <v>9718</v>
      </c>
    </row>
    <row r="1786" spans="1:8" x14ac:dyDescent="0.3">
      <c r="A1786" t="s">
        <v>9719</v>
      </c>
      <c r="B1786" t="s">
        <v>9720</v>
      </c>
      <c r="C1786">
        <v>13.01</v>
      </c>
      <c r="D1786" t="s">
        <v>9721</v>
      </c>
      <c r="E1786">
        <v>2004</v>
      </c>
      <c r="F1786" t="s">
        <v>25</v>
      </c>
      <c r="G1786" t="s">
        <v>62</v>
      </c>
      <c r="H1786" t="s">
        <v>9722</v>
      </c>
    </row>
    <row r="1787" spans="1:8" x14ac:dyDescent="0.3">
      <c r="A1787" t="s">
        <v>9723</v>
      </c>
      <c r="B1787" t="s">
        <v>9724</v>
      </c>
      <c r="C1787">
        <v>11.5</v>
      </c>
      <c r="D1787" t="s">
        <v>3855</v>
      </c>
      <c r="E1787">
        <v>2014</v>
      </c>
      <c r="F1787" t="s">
        <v>18</v>
      </c>
      <c r="G1787" t="s">
        <v>17</v>
      </c>
      <c r="H1787" t="s">
        <v>9725</v>
      </c>
    </row>
    <row r="1788" spans="1:8" x14ac:dyDescent="0.3">
      <c r="A1788" t="s">
        <v>9726</v>
      </c>
      <c r="B1788" t="s">
        <v>9727</v>
      </c>
      <c r="C1788">
        <v>18.27</v>
      </c>
      <c r="D1788" t="s">
        <v>9728</v>
      </c>
      <c r="E1788">
        <v>1993</v>
      </c>
      <c r="F1788" t="s">
        <v>31</v>
      </c>
      <c r="G1788" t="s">
        <v>154</v>
      </c>
      <c r="H1788" t="s">
        <v>9729</v>
      </c>
    </row>
    <row r="1789" spans="1:8" x14ac:dyDescent="0.3">
      <c r="A1789" t="s">
        <v>9730</v>
      </c>
      <c r="B1789" t="s">
        <v>9731</v>
      </c>
      <c r="C1789">
        <v>12.37</v>
      </c>
      <c r="D1789" t="s">
        <v>9732</v>
      </c>
      <c r="E1789" t="s">
        <v>2930</v>
      </c>
      <c r="F1789" t="s">
        <v>600</v>
      </c>
      <c r="G1789" t="s">
        <v>2949</v>
      </c>
      <c r="H1789" t="s">
        <v>9733</v>
      </c>
    </row>
    <row r="1790" spans="1:8" x14ac:dyDescent="0.3">
      <c r="A1790" t="s">
        <v>377</v>
      </c>
      <c r="B1790" t="s">
        <v>9734</v>
      </c>
      <c r="C1790">
        <v>36.97</v>
      </c>
      <c r="D1790" t="s">
        <v>9735</v>
      </c>
      <c r="E1790" t="s">
        <v>2930</v>
      </c>
      <c r="F1790" t="s">
        <v>77</v>
      </c>
      <c r="G1790" t="s">
        <v>88</v>
      </c>
      <c r="H1790" t="s">
        <v>9736</v>
      </c>
    </row>
    <row r="1791" spans="1:8" x14ac:dyDescent="0.3">
      <c r="A1791" t="s">
        <v>9737</v>
      </c>
      <c r="B1791" t="s">
        <v>9738</v>
      </c>
      <c r="C1791">
        <v>8.5299999999999994</v>
      </c>
      <c r="D1791" t="s">
        <v>9739</v>
      </c>
      <c r="E1791" t="s">
        <v>2930</v>
      </c>
      <c r="F1791" t="s">
        <v>218</v>
      </c>
      <c r="G1791" t="s">
        <v>217</v>
      </c>
      <c r="H1791" t="s">
        <v>9740</v>
      </c>
    </row>
    <row r="1792" spans="1:8" x14ac:dyDescent="0.3">
      <c r="A1792" t="s">
        <v>9741</v>
      </c>
      <c r="B1792" t="s">
        <v>9742</v>
      </c>
      <c r="C1792">
        <v>51.99</v>
      </c>
      <c r="D1792" t="s">
        <v>9743</v>
      </c>
      <c r="E1792">
        <v>2004</v>
      </c>
      <c r="F1792" t="s">
        <v>18</v>
      </c>
      <c r="G1792" t="s">
        <v>53</v>
      </c>
      <c r="H1792" t="s">
        <v>9744</v>
      </c>
    </row>
    <row r="1793" spans="1:8" x14ac:dyDescent="0.3">
      <c r="A1793" t="s">
        <v>9745</v>
      </c>
      <c r="B1793" t="s">
        <v>9746</v>
      </c>
      <c r="C1793">
        <v>32.82</v>
      </c>
      <c r="D1793" t="s">
        <v>2998</v>
      </c>
      <c r="E1793">
        <v>2007</v>
      </c>
      <c r="F1793" t="s">
        <v>18</v>
      </c>
      <c r="G1793" t="s">
        <v>44</v>
      </c>
      <c r="H1793" t="s">
        <v>9747</v>
      </c>
    </row>
    <row r="1794" spans="1:8" x14ac:dyDescent="0.3">
      <c r="A1794" t="s">
        <v>9748</v>
      </c>
      <c r="B1794" t="s">
        <v>9749</v>
      </c>
      <c r="C1794">
        <v>63.33</v>
      </c>
      <c r="D1794" t="s">
        <v>9743</v>
      </c>
      <c r="E1794">
        <v>1991</v>
      </c>
      <c r="F1794" t="s">
        <v>31</v>
      </c>
      <c r="G1794" t="s">
        <v>3549</v>
      </c>
      <c r="H1794" t="s">
        <v>9750</v>
      </c>
    </row>
    <row r="1795" spans="1:8" x14ac:dyDescent="0.3">
      <c r="A1795" t="s">
        <v>9751</v>
      </c>
      <c r="B1795" t="s">
        <v>9752</v>
      </c>
      <c r="C1795">
        <v>14.74</v>
      </c>
      <c r="D1795" t="s">
        <v>9753</v>
      </c>
      <c r="E1795">
        <v>2012</v>
      </c>
      <c r="F1795" t="s">
        <v>2930</v>
      </c>
      <c r="G1795" t="s">
        <v>2930</v>
      </c>
      <c r="H1795" t="s">
        <v>9754</v>
      </c>
    </row>
    <row r="1796" spans="1:8" x14ac:dyDescent="0.3">
      <c r="A1796" t="s">
        <v>165</v>
      </c>
      <c r="B1796" t="s">
        <v>9755</v>
      </c>
      <c r="C1796">
        <v>121.26</v>
      </c>
      <c r="D1796" t="s">
        <v>9756</v>
      </c>
      <c r="E1796" t="s">
        <v>2930</v>
      </c>
      <c r="F1796" t="s">
        <v>77</v>
      </c>
      <c r="G1796" t="s">
        <v>167</v>
      </c>
      <c r="H1796" t="s">
        <v>9757</v>
      </c>
    </row>
    <row r="1797" spans="1:8" x14ac:dyDescent="0.3">
      <c r="A1797" t="s">
        <v>9758</v>
      </c>
      <c r="B1797" t="s">
        <v>9759</v>
      </c>
      <c r="C1797">
        <v>7.81</v>
      </c>
      <c r="D1797" t="s">
        <v>9760</v>
      </c>
      <c r="E1797">
        <v>2006</v>
      </c>
      <c r="F1797" t="s">
        <v>2930</v>
      </c>
      <c r="G1797" t="s">
        <v>2930</v>
      </c>
      <c r="H1797" t="s">
        <v>9761</v>
      </c>
    </row>
    <row r="1798" spans="1:8" x14ac:dyDescent="0.3">
      <c r="A1798" t="s">
        <v>9762</v>
      </c>
      <c r="B1798" t="s">
        <v>9763</v>
      </c>
      <c r="C1798">
        <v>77.13</v>
      </c>
      <c r="D1798" t="s">
        <v>9764</v>
      </c>
      <c r="E1798">
        <v>2005</v>
      </c>
      <c r="F1798" t="s">
        <v>600</v>
      </c>
      <c r="G1798" t="s">
        <v>5966</v>
      </c>
      <c r="H1798" t="s">
        <v>9765</v>
      </c>
    </row>
    <row r="1799" spans="1:8" x14ac:dyDescent="0.3">
      <c r="A1799" t="s">
        <v>9766</v>
      </c>
      <c r="B1799" t="s">
        <v>9767</v>
      </c>
      <c r="C1799">
        <v>1.94</v>
      </c>
      <c r="D1799" t="s">
        <v>9768</v>
      </c>
      <c r="E1799">
        <v>2001</v>
      </c>
      <c r="F1799" t="s">
        <v>18</v>
      </c>
      <c r="G1799" t="s">
        <v>53</v>
      </c>
      <c r="H1799" t="s">
        <v>9769</v>
      </c>
    </row>
    <row r="1800" spans="1:8" x14ac:dyDescent="0.3">
      <c r="A1800" t="s">
        <v>9770</v>
      </c>
      <c r="B1800" t="s">
        <v>9771</v>
      </c>
      <c r="C1800">
        <v>22.95</v>
      </c>
      <c r="D1800" t="s">
        <v>9772</v>
      </c>
      <c r="E1800" t="s">
        <v>2930</v>
      </c>
      <c r="F1800" t="s">
        <v>138</v>
      </c>
      <c r="G1800" t="s">
        <v>3670</v>
      </c>
      <c r="H1800" t="s">
        <v>9773</v>
      </c>
    </row>
    <row r="1801" spans="1:8" x14ac:dyDescent="0.3">
      <c r="A1801" t="s">
        <v>9774</v>
      </c>
      <c r="B1801" t="s">
        <v>9775</v>
      </c>
      <c r="C1801">
        <v>3.46</v>
      </c>
      <c r="D1801" t="s">
        <v>9776</v>
      </c>
      <c r="E1801" t="s">
        <v>2930</v>
      </c>
      <c r="F1801" t="s">
        <v>178</v>
      </c>
      <c r="G1801" t="s">
        <v>5151</v>
      </c>
      <c r="H1801" t="s">
        <v>9777</v>
      </c>
    </row>
    <row r="1802" spans="1:8" x14ac:dyDescent="0.3">
      <c r="A1802" t="s">
        <v>9778</v>
      </c>
      <c r="B1802" t="s">
        <v>9779</v>
      </c>
      <c r="C1802">
        <v>9.9510000000000005</v>
      </c>
      <c r="D1802" t="s">
        <v>9780</v>
      </c>
      <c r="E1802">
        <v>1992</v>
      </c>
      <c r="F1802" t="s">
        <v>18</v>
      </c>
      <c r="G1802" t="s">
        <v>53</v>
      </c>
      <c r="H1802" t="s">
        <v>9781</v>
      </c>
    </row>
    <row r="1803" spans="1:8" x14ac:dyDescent="0.3">
      <c r="A1803" t="s">
        <v>9782</v>
      </c>
      <c r="B1803" t="s">
        <v>9783</v>
      </c>
      <c r="C1803">
        <v>10.719900000000001</v>
      </c>
      <c r="D1803" t="s">
        <v>9784</v>
      </c>
      <c r="E1803" t="s">
        <v>2930</v>
      </c>
      <c r="F1803" t="s">
        <v>600</v>
      </c>
      <c r="G1803" t="s">
        <v>2954</v>
      </c>
      <c r="H1803" t="s">
        <v>9785</v>
      </c>
    </row>
    <row r="1804" spans="1:8" x14ac:dyDescent="0.3">
      <c r="A1804" t="s">
        <v>9786</v>
      </c>
      <c r="B1804" t="s">
        <v>9787</v>
      </c>
      <c r="C1804">
        <v>72.06</v>
      </c>
      <c r="D1804" t="s">
        <v>3754</v>
      </c>
      <c r="E1804" t="s">
        <v>2930</v>
      </c>
      <c r="F1804" t="s">
        <v>138</v>
      </c>
      <c r="G1804" t="s">
        <v>308</v>
      </c>
      <c r="H1804" t="s">
        <v>9788</v>
      </c>
    </row>
    <row r="1805" spans="1:8" x14ac:dyDescent="0.3">
      <c r="A1805" t="s">
        <v>9789</v>
      </c>
      <c r="B1805" t="s">
        <v>9790</v>
      </c>
      <c r="C1805">
        <v>66.42</v>
      </c>
      <c r="D1805" t="s">
        <v>3397</v>
      </c>
      <c r="E1805">
        <v>1987</v>
      </c>
      <c r="F1805" t="s">
        <v>218</v>
      </c>
      <c r="G1805" t="s">
        <v>4660</v>
      </c>
      <c r="H1805" t="s">
        <v>9791</v>
      </c>
    </row>
    <row r="1806" spans="1:8" x14ac:dyDescent="0.3">
      <c r="A1806" t="s">
        <v>9792</v>
      </c>
      <c r="B1806" t="s">
        <v>9793</v>
      </c>
      <c r="C1806">
        <v>17.93</v>
      </c>
      <c r="D1806" t="s">
        <v>9794</v>
      </c>
      <c r="E1806">
        <v>2004</v>
      </c>
      <c r="F1806" t="s">
        <v>18</v>
      </c>
      <c r="G1806" t="s">
        <v>3186</v>
      </c>
      <c r="H1806" t="s">
        <v>9795</v>
      </c>
    </row>
    <row r="1807" spans="1:8" x14ac:dyDescent="0.3">
      <c r="A1807" t="s">
        <v>9796</v>
      </c>
      <c r="B1807" t="s">
        <v>9797</v>
      </c>
      <c r="C1807">
        <v>22.5</v>
      </c>
      <c r="D1807" t="s">
        <v>9798</v>
      </c>
      <c r="E1807" t="s">
        <v>2930</v>
      </c>
      <c r="F1807" t="s">
        <v>600</v>
      </c>
      <c r="G1807" t="s">
        <v>2949</v>
      </c>
      <c r="H1807" t="s">
        <v>9799</v>
      </c>
    </row>
    <row r="1808" spans="1:8" x14ac:dyDescent="0.3">
      <c r="A1808" t="s">
        <v>9800</v>
      </c>
      <c r="B1808" t="s">
        <v>9801</v>
      </c>
      <c r="C1808">
        <v>189.9</v>
      </c>
      <c r="D1808" t="s">
        <v>9802</v>
      </c>
      <c r="E1808">
        <v>2005</v>
      </c>
      <c r="F1808" t="s">
        <v>25</v>
      </c>
      <c r="G1808" t="s">
        <v>639</v>
      </c>
      <c r="H1808" t="s">
        <v>9803</v>
      </c>
    </row>
    <row r="1809" spans="1:8" x14ac:dyDescent="0.3">
      <c r="A1809" t="s">
        <v>538</v>
      </c>
      <c r="B1809" t="s">
        <v>9804</v>
      </c>
      <c r="C1809">
        <v>57.87</v>
      </c>
      <c r="D1809" t="s">
        <v>9805</v>
      </c>
      <c r="E1809" t="s">
        <v>2930</v>
      </c>
      <c r="F1809" t="s">
        <v>25</v>
      </c>
      <c r="G1809" t="s">
        <v>24</v>
      </c>
      <c r="H1809" t="s">
        <v>9806</v>
      </c>
    </row>
    <row r="1810" spans="1:8" x14ac:dyDescent="0.3">
      <c r="A1810" t="s">
        <v>9807</v>
      </c>
      <c r="B1810" t="s">
        <v>9808</v>
      </c>
      <c r="C1810">
        <v>5.46</v>
      </c>
      <c r="D1810" t="s">
        <v>9809</v>
      </c>
      <c r="E1810" t="s">
        <v>2930</v>
      </c>
      <c r="F1810" t="s">
        <v>25</v>
      </c>
      <c r="G1810" t="s">
        <v>24</v>
      </c>
      <c r="H1810" t="s">
        <v>9810</v>
      </c>
    </row>
    <row r="1811" spans="1:8" x14ac:dyDescent="0.3">
      <c r="A1811" t="s">
        <v>9811</v>
      </c>
      <c r="B1811" t="s">
        <v>9812</v>
      </c>
      <c r="C1811">
        <v>26.24</v>
      </c>
      <c r="D1811" t="s">
        <v>9813</v>
      </c>
      <c r="E1811" t="s">
        <v>2930</v>
      </c>
      <c r="F1811" t="s">
        <v>178</v>
      </c>
      <c r="G1811" t="s">
        <v>3181</v>
      </c>
      <c r="H1811" t="s">
        <v>9814</v>
      </c>
    </row>
    <row r="1812" spans="1:8" x14ac:dyDescent="0.3">
      <c r="A1812" t="s">
        <v>9815</v>
      </c>
      <c r="B1812" t="s">
        <v>9816</v>
      </c>
      <c r="C1812">
        <v>34.32</v>
      </c>
      <c r="D1812" t="s">
        <v>6755</v>
      </c>
      <c r="E1812">
        <v>1995</v>
      </c>
      <c r="F1812" t="s">
        <v>25</v>
      </c>
      <c r="G1812" t="s">
        <v>3265</v>
      </c>
      <c r="H1812" t="s">
        <v>9817</v>
      </c>
    </row>
    <row r="1813" spans="1:8" x14ac:dyDescent="0.3">
      <c r="A1813" t="s">
        <v>9818</v>
      </c>
      <c r="B1813" t="s">
        <v>9819</v>
      </c>
      <c r="C1813">
        <v>17.39</v>
      </c>
      <c r="D1813" t="s">
        <v>9820</v>
      </c>
      <c r="E1813">
        <v>1984</v>
      </c>
      <c r="F1813" t="s">
        <v>138</v>
      </c>
      <c r="G1813" t="s">
        <v>308</v>
      </c>
      <c r="H1813" t="s">
        <v>9821</v>
      </c>
    </row>
    <row r="1814" spans="1:8" x14ac:dyDescent="0.3">
      <c r="A1814" t="s">
        <v>9822</v>
      </c>
      <c r="B1814" t="s">
        <v>9823</v>
      </c>
      <c r="C1814">
        <v>0.29349999999999998</v>
      </c>
      <c r="D1814" t="s">
        <v>9824</v>
      </c>
      <c r="E1814">
        <v>2007</v>
      </c>
      <c r="F1814" t="s">
        <v>25</v>
      </c>
      <c r="G1814" t="s">
        <v>3017</v>
      </c>
      <c r="H1814" t="s">
        <v>9825</v>
      </c>
    </row>
    <row r="1815" spans="1:8" x14ac:dyDescent="0.3">
      <c r="A1815" t="s">
        <v>9826</v>
      </c>
      <c r="B1815" t="s">
        <v>9827</v>
      </c>
      <c r="C1815">
        <v>12.28</v>
      </c>
      <c r="D1815" t="s">
        <v>9828</v>
      </c>
      <c r="E1815">
        <v>2013</v>
      </c>
      <c r="F1815" t="s">
        <v>25</v>
      </c>
      <c r="G1815" t="s">
        <v>62</v>
      </c>
      <c r="H1815" t="s">
        <v>9829</v>
      </c>
    </row>
    <row r="1816" spans="1:8" x14ac:dyDescent="0.3">
      <c r="A1816" t="s">
        <v>9830</v>
      </c>
      <c r="B1816" t="s">
        <v>9831</v>
      </c>
      <c r="C1816">
        <v>5.36</v>
      </c>
      <c r="D1816" t="s">
        <v>9832</v>
      </c>
      <c r="E1816" t="s">
        <v>2930</v>
      </c>
      <c r="F1816" t="s">
        <v>293</v>
      </c>
      <c r="G1816" t="s">
        <v>115</v>
      </c>
      <c r="H1816" t="s">
        <v>9833</v>
      </c>
    </row>
    <row r="1817" spans="1:8" x14ac:dyDescent="0.3">
      <c r="A1817" t="s">
        <v>9834</v>
      </c>
      <c r="B1817" t="s">
        <v>9835</v>
      </c>
      <c r="C1817">
        <v>76.25</v>
      </c>
      <c r="D1817" t="s">
        <v>9836</v>
      </c>
      <c r="E1817">
        <v>1993</v>
      </c>
      <c r="F1817" t="s">
        <v>31</v>
      </c>
      <c r="G1817" t="s">
        <v>387</v>
      </c>
      <c r="H1817" t="s">
        <v>9837</v>
      </c>
    </row>
    <row r="1818" spans="1:8" x14ac:dyDescent="0.3">
      <c r="A1818" t="s">
        <v>9838</v>
      </c>
      <c r="B1818" t="s">
        <v>9839</v>
      </c>
      <c r="C1818">
        <v>3.2715999999999998</v>
      </c>
      <c r="D1818" t="s">
        <v>9840</v>
      </c>
      <c r="E1818" t="s">
        <v>2930</v>
      </c>
      <c r="F1818" t="s">
        <v>31</v>
      </c>
      <c r="G1818" t="s">
        <v>3389</v>
      </c>
      <c r="H1818" t="s">
        <v>9841</v>
      </c>
    </row>
    <row r="1819" spans="1:8" x14ac:dyDescent="0.3">
      <c r="A1819" t="s">
        <v>9842</v>
      </c>
      <c r="B1819" t="s">
        <v>9843</v>
      </c>
      <c r="C1819">
        <v>29.72</v>
      </c>
      <c r="D1819" t="s">
        <v>9844</v>
      </c>
      <c r="E1819" t="s">
        <v>2930</v>
      </c>
      <c r="F1819" t="s">
        <v>600</v>
      </c>
      <c r="G1819" t="s">
        <v>2949</v>
      </c>
      <c r="H1819" t="s">
        <v>9845</v>
      </c>
    </row>
    <row r="1820" spans="1:8" x14ac:dyDescent="0.3">
      <c r="A1820" t="s">
        <v>9846</v>
      </c>
      <c r="B1820" t="s">
        <v>9847</v>
      </c>
      <c r="C1820">
        <v>22.5</v>
      </c>
      <c r="D1820" t="s">
        <v>5730</v>
      </c>
      <c r="E1820" t="s">
        <v>2930</v>
      </c>
      <c r="F1820" t="s">
        <v>77</v>
      </c>
      <c r="G1820" t="s">
        <v>167</v>
      </c>
      <c r="H1820" t="s">
        <v>9848</v>
      </c>
    </row>
    <row r="1821" spans="1:8" x14ac:dyDescent="0.3">
      <c r="A1821" t="s">
        <v>9849</v>
      </c>
      <c r="B1821" t="s">
        <v>9850</v>
      </c>
      <c r="C1821">
        <v>15</v>
      </c>
      <c r="D1821" t="s">
        <v>9851</v>
      </c>
      <c r="E1821">
        <v>2007</v>
      </c>
      <c r="F1821" t="s">
        <v>31</v>
      </c>
      <c r="G1821" t="s">
        <v>3249</v>
      </c>
      <c r="H1821" t="s">
        <v>9852</v>
      </c>
    </row>
    <row r="1822" spans="1:8" x14ac:dyDescent="0.3">
      <c r="A1822" t="s">
        <v>9853</v>
      </c>
      <c r="B1822" t="s">
        <v>9854</v>
      </c>
      <c r="C1822">
        <v>18.399999999999999</v>
      </c>
      <c r="D1822" t="s">
        <v>9855</v>
      </c>
      <c r="E1822" t="s">
        <v>2930</v>
      </c>
      <c r="F1822" t="s">
        <v>600</v>
      </c>
      <c r="G1822" t="s">
        <v>2940</v>
      </c>
      <c r="H1822" t="s">
        <v>9856</v>
      </c>
    </row>
    <row r="1823" spans="1:8" x14ac:dyDescent="0.3">
      <c r="A1823" t="s">
        <v>9853</v>
      </c>
      <c r="B1823" t="s">
        <v>9857</v>
      </c>
      <c r="C1823">
        <v>25.62</v>
      </c>
      <c r="D1823" t="s">
        <v>9858</v>
      </c>
      <c r="E1823" t="s">
        <v>2930</v>
      </c>
      <c r="F1823" t="s">
        <v>600</v>
      </c>
      <c r="G1823" t="s">
        <v>2940</v>
      </c>
      <c r="H1823" t="s">
        <v>9859</v>
      </c>
    </row>
    <row r="1824" spans="1:8" x14ac:dyDescent="0.3">
      <c r="A1824" t="s">
        <v>9860</v>
      </c>
      <c r="B1824" t="s">
        <v>9861</v>
      </c>
      <c r="C1824">
        <v>31.3</v>
      </c>
      <c r="D1824" t="s">
        <v>9862</v>
      </c>
      <c r="E1824">
        <v>1995</v>
      </c>
      <c r="F1824" t="s">
        <v>18</v>
      </c>
      <c r="G1824" t="s">
        <v>17</v>
      </c>
      <c r="H1824" t="s">
        <v>9863</v>
      </c>
    </row>
    <row r="1825" spans="1:8" x14ac:dyDescent="0.3">
      <c r="A1825" t="s">
        <v>9864</v>
      </c>
      <c r="B1825" t="s">
        <v>9865</v>
      </c>
      <c r="C1825">
        <v>26.19</v>
      </c>
      <c r="D1825" t="s">
        <v>9866</v>
      </c>
      <c r="E1825">
        <v>2005</v>
      </c>
      <c r="F1825" t="s">
        <v>600</v>
      </c>
      <c r="G1825" t="s">
        <v>2940</v>
      </c>
      <c r="H1825" t="s">
        <v>9867</v>
      </c>
    </row>
    <row r="1826" spans="1:8" x14ac:dyDescent="0.3">
      <c r="A1826" t="s">
        <v>9868</v>
      </c>
      <c r="B1826" t="s">
        <v>9869</v>
      </c>
      <c r="C1826">
        <v>10.64</v>
      </c>
      <c r="D1826" t="s">
        <v>3084</v>
      </c>
      <c r="E1826" t="s">
        <v>2930</v>
      </c>
      <c r="F1826" t="s">
        <v>600</v>
      </c>
      <c r="G1826" t="s">
        <v>2949</v>
      </c>
      <c r="H1826" t="s">
        <v>9870</v>
      </c>
    </row>
    <row r="1827" spans="1:8" x14ac:dyDescent="0.3">
      <c r="A1827" t="s">
        <v>9871</v>
      </c>
      <c r="B1827" t="s">
        <v>9872</v>
      </c>
      <c r="C1827">
        <v>14.04</v>
      </c>
      <c r="D1827" t="s">
        <v>9873</v>
      </c>
      <c r="E1827" t="s">
        <v>2930</v>
      </c>
      <c r="F1827" t="s">
        <v>25</v>
      </c>
      <c r="G1827" t="s">
        <v>3278</v>
      </c>
      <c r="H1827" t="s">
        <v>9874</v>
      </c>
    </row>
    <row r="1828" spans="1:8" x14ac:dyDescent="0.3">
      <c r="A1828" t="s">
        <v>9871</v>
      </c>
      <c r="B1828" t="s">
        <v>9875</v>
      </c>
      <c r="C1828">
        <v>33.020000000000003</v>
      </c>
      <c r="D1828" t="s">
        <v>9876</v>
      </c>
      <c r="E1828" t="s">
        <v>2930</v>
      </c>
      <c r="F1828" t="s">
        <v>25</v>
      </c>
      <c r="G1828" t="s">
        <v>3278</v>
      </c>
      <c r="H1828" t="s">
        <v>9877</v>
      </c>
    </row>
    <row r="1829" spans="1:8" x14ac:dyDescent="0.3">
      <c r="A1829" t="s">
        <v>9878</v>
      </c>
      <c r="B1829" t="s">
        <v>9879</v>
      </c>
      <c r="C1829">
        <v>13.11</v>
      </c>
      <c r="D1829" t="s">
        <v>4790</v>
      </c>
      <c r="E1829" t="s">
        <v>2930</v>
      </c>
      <c r="F1829" t="s">
        <v>600</v>
      </c>
      <c r="G1829" t="s">
        <v>3506</v>
      </c>
      <c r="H1829" t="s">
        <v>9880</v>
      </c>
    </row>
    <row r="1830" spans="1:8" x14ac:dyDescent="0.3">
      <c r="A1830" t="s">
        <v>9881</v>
      </c>
      <c r="B1830" t="s">
        <v>9882</v>
      </c>
      <c r="C1830">
        <v>252.91</v>
      </c>
      <c r="D1830" t="s">
        <v>9883</v>
      </c>
      <c r="E1830" t="s">
        <v>2930</v>
      </c>
      <c r="F1830" t="s">
        <v>600</v>
      </c>
      <c r="G1830" t="s">
        <v>3506</v>
      </c>
      <c r="H1830" t="s">
        <v>9884</v>
      </c>
    </row>
    <row r="1831" spans="1:8" x14ac:dyDescent="0.3">
      <c r="A1831" t="s">
        <v>9885</v>
      </c>
      <c r="B1831" t="s">
        <v>9886</v>
      </c>
      <c r="C1831">
        <v>5.28</v>
      </c>
      <c r="D1831" t="s">
        <v>9887</v>
      </c>
      <c r="E1831" t="s">
        <v>2930</v>
      </c>
      <c r="F1831" t="s">
        <v>293</v>
      </c>
      <c r="G1831" t="s">
        <v>292</v>
      </c>
      <c r="H1831" t="s">
        <v>9888</v>
      </c>
    </row>
    <row r="1832" spans="1:8" x14ac:dyDescent="0.3">
      <c r="A1832" t="s">
        <v>9889</v>
      </c>
      <c r="B1832" t="s">
        <v>9890</v>
      </c>
      <c r="C1832">
        <v>13.5</v>
      </c>
      <c r="D1832" t="s">
        <v>9891</v>
      </c>
      <c r="E1832" t="s">
        <v>2930</v>
      </c>
      <c r="F1832" t="s">
        <v>293</v>
      </c>
      <c r="G1832" t="s">
        <v>4393</v>
      </c>
      <c r="H1832" t="s">
        <v>9892</v>
      </c>
    </row>
    <row r="1833" spans="1:8" x14ac:dyDescent="0.3">
      <c r="A1833" t="s">
        <v>9893</v>
      </c>
      <c r="B1833" t="s">
        <v>9894</v>
      </c>
      <c r="C1833">
        <v>13.85</v>
      </c>
      <c r="D1833" t="s">
        <v>9895</v>
      </c>
      <c r="E1833" t="s">
        <v>2930</v>
      </c>
      <c r="F1833" t="s">
        <v>25</v>
      </c>
      <c r="G1833" t="s">
        <v>24</v>
      </c>
      <c r="H1833" t="s">
        <v>9896</v>
      </c>
    </row>
    <row r="1834" spans="1:8" x14ac:dyDescent="0.3">
      <c r="A1834" t="s">
        <v>9897</v>
      </c>
      <c r="B1834" t="s">
        <v>9898</v>
      </c>
      <c r="C1834">
        <v>36.58</v>
      </c>
      <c r="D1834" t="s">
        <v>7835</v>
      </c>
      <c r="E1834">
        <v>2001</v>
      </c>
      <c r="F1834" t="s">
        <v>25</v>
      </c>
      <c r="G1834" t="s">
        <v>3735</v>
      </c>
      <c r="H1834" t="s">
        <v>9899</v>
      </c>
    </row>
    <row r="1835" spans="1:8" x14ac:dyDescent="0.3">
      <c r="A1835" t="s">
        <v>9900</v>
      </c>
      <c r="B1835" t="s">
        <v>9901</v>
      </c>
      <c r="C1835">
        <v>9.0890000000000004</v>
      </c>
      <c r="D1835" t="s">
        <v>3909</v>
      </c>
      <c r="E1835" t="s">
        <v>2930</v>
      </c>
      <c r="F1835" t="s">
        <v>600</v>
      </c>
      <c r="G1835" t="s">
        <v>2954</v>
      </c>
      <c r="H1835" t="s">
        <v>9902</v>
      </c>
    </row>
    <row r="1836" spans="1:8" x14ac:dyDescent="0.3">
      <c r="A1836" t="s">
        <v>9903</v>
      </c>
      <c r="B1836" t="s">
        <v>9904</v>
      </c>
      <c r="C1836">
        <v>21.72</v>
      </c>
      <c r="D1836" t="s">
        <v>9905</v>
      </c>
      <c r="E1836" t="s">
        <v>2930</v>
      </c>
      <c r="F1836" t="s">
        <v>600</v>
      </c>
      <c r="G1836" t="s">
        <v>2971</v>
      </c>
      <c r="H1836" t="s">
        <v>9906</v>
      </c>
    </row>
    <row r="1837" spans="1:8" x14ac:dyDescent="0.3">
      <c r="A1837" t="s">
        <v>9907</v>
      </c>
      <c r="B1837" t="s">
        <v>9908</v>
      </c>
      <c r="C1837">
        <v>29.96</v>
      </c>
      <c r="D1837" t="s">
        <v>9909</v>
      </c>
      <c r="E1837" t="s">
        <v>2930</v>
      </c>
      <c r="F1837" t="s">
        <v>600</v>
      </c>
      <c r="G1837" t="s">
        <v>4150</v>
      </c>
      <c r="H1837" t="s">
        <v>9910</v>
      </c>
    </row>
    <row r="1838" spans="1:8" x14ac:dyDescent="0.3">
      <c r="A1838" t="s">
        <v>9911</v>
      </c>
      <c r="B1838" t="s">
        <v>9912</v>
      </c>
      <c r="C1838">
        <v>24.35</v>
      </c>
      <c r="D1838" t="s">
        <v>3150</v>
      </c>
      <c r="E1838" t="s">
        <v>2930</v>
      </c>
      <c r="F1838" t="s">
        <v>600</v>
      </c>
      <c r="G1838" t="s">
        <v>2949</v>
      </c>
      <c r="H1838" t="s">
        <v>9913</v>
      </c>
    </row>
    <row r="1839" spans="1:8" x14ac:dyDescent="0.3">
      <c r="A1839" t="s">
        <v>9914</v>
      </c>
      <c r="B1839" t="s">
        <v>9915</v>
      </c>
      <c r="C1839">
        <v>11.75</v>
      </c>
      <c r="D1839" t="s">
        <v>9916</v>
      </c>
      <c r="E1839">
        <v>2005</v>
      </c>
      <c r="F1839" t="s">
        <v>18</v>
      </c>
      <c r="G1839" t="s">
        <v>44</v>
      </c>
      <c r="H1839" t="s">
        <v>9917</v>
      </c>
    </row>
    <row r="1840" spans="1:8" x14ac:dyDescent="0.3">
      <c r="A1840" t="s">
        <v>9918</v>
      </c>
      <c r="B1840" t="s">
        <v>9919</v>
      </c>
      <c r="C1840">
        <v>13.61</v>
      </c>
      <c r="D1840" t="s">
        <v>6997</v>
      </c>
      <c r="E1840" t="s">
        <v>2930</v>
      </c>
      <c r="F1840" t="s">
        <v>25</v>
      </c>
      <c r="G1840" t="s">
        <v>24</v>
      </c>
      <c r="H1840" t="s">
        <v>9920</v>
      </c>
    </row>
    <row r="1841" spans="1:8" x14ac:dyDescent="0.3">
      <c r="A1841" t="s">
        <v>9921</v>
      </c>
      <c r="B1841" t="s">
        <v>9922</v>
      </c>
      <c r="C1841">
        <v>49.34</v>
      </c>
      <c r="D1841" t="s">
        <v>5374</v>
      </c>
      <c r="E1841">
        <v>1989</v>
      </c>
      <c r="F1841" t="s">
        <v>25</v>
      </c>
      <c r="G1841" t="s">
        <v>3265</v>
      </c>
      <c r="H1841" t="s">
        <v>9923</v>
      </c>
    </row>
    <row r="1842" spans="1:8" x14ac:dyDescent="0.3">
      <c r="A1842" t="s">
        <v>9924</v>
      </c>
      <c r="B1842" t="s">
        <v>9925</v>
      </c>
      <c r="C1842">
        <v>4.4400000000000004</v>
      </c>
      <c r="D1842" t="s">
        <v>9926</v>
      </c>
      <c r="E1842" t="s">
        <v>2930</v>
      </c>
      <c r="F1842" t="s">
        <v>25</v>
      </c>
      <c r="G1842" t="s">
        <v>9927</v>
      </c>
      <c r="H1842" t="s">
        <v>9928</v>
      </c>
    </row>
    <row r="1843" spans="1:8" x14ac:dyDescent="0.3">
      <c r="A1843" t="s">
        <v>9929</v>
      </c>
      <c r="B1843" t="s">
        <v>9930</v>
      </c>
      <c r="C1843">
        <v>3.01</v>
      </c>
      <c r="D1843" t="s">
        <v>9931</v>
      </c>
      <c r="E1843" t="s">
        <v>2930</v>
      </c>
      <c r="F1843" t="s">
        <v>138</v>
      </c>
      <c r="G1843" t="s">
        <v>308</v>
      </c>
      <c r="H1843" t="s">
        <v>9932</v>
      </c>
    </row>
    <row r="1844" spans="1:8" x14ac:dyDescent="0.3">
      <c r="A1844" t="s">
        <v>9933</v>
      </c>
      <c r="B1844" t="s">
        <v>9934</v>
      </c>
      <c r="C1844">
        <v>4.07</v>
      </c>
      <c r="D1844" t="s">
        <v>9935</v>
      </c>
      <c r="E1844" t="s">
        <v>2930</v>
      </c>
      <c r="F1844" t="s">
        <v>25</v>
      </c>
      <c r="G1844" t="s">
        <v>3488</v>
      </c>
      <c r="H1844" t="s">
        <v>9936</v>
      </c>
    </row>
    <row r="1845" spans="1:8" x14ac:dyDescent="0.3">
      <c r="A1845" t="s">
        <v>9937</v>
      </c>
      <c r="B1845" t="s">
        <v>9938</v>
      </c>
      <c r="C1845">
        <v>6.8049999999999997</v>
      </c>
      <c r="D1845" t="s">
        <v>9939</v>
      </c>
      <c r="E1845">
        <v>1996</v>
      </c>
      <c r="F1845" t="s">
        <v>25</v>
      </c>
      <c r="G1845" t="s">
        <v>24</v>
      </c>
      <c r="H1845" t="s">
        <v>9940</v>
      </c>
    </row>
    <row r="1846" spans="1:8" x14ac:dyDescent="0.3">
      <c r="A1846" t="s">
        <v>9941</v>
      </c>
      <c r="B1846" t="s">
        <v>9942</v>
      </c>
      <c r="C1846">
        <v>9.5399999999999991</v>
      </c>
      <c r="D1846" t="s">
        <v>9943</v>
      </c>
      <c r="E1846" t="s">
        <v>2930</v>
      </c>
      <c r="F1846" t="s">
        <v>25</v>
      </c>
      <c r="G1846" t="s">
        <v>3017</v>
      </c>
      <c r="H1846" t="s">
        <v>9944</v>
      </c>
    </row>
    <row r="1847" spans="1:8" x14ac:dyDescent="0.3">
      <c r="A1847" t="s">
        <v>9945</v>
      </c>
      <c r="B1847" t="s">
        <v>9946</v>
      </c>
      <c r="C1847">
        <v>6.3</v>
      </c>
      <c r="D1847" t="s">
        <v>9947</v>
      </c>
      <c r="E1847">
        <v>2014</v>
      </c>
      <c r="F1847" t="s">
        <v>25</v>
      </c>
      <c r="G1847" t="s">
        <v>24</v>
      </c>
      <c r="H1847" t="s">
        <v>9948</v>
      </c>
    </row>
    <row r="1848" spans="1:8" x14ac:dyDescent="0.3">
      <c r="A1848" t="s">
        <v>9949</v>
      </c>
      <c r="B1848" t="s">
        <v>9950</v>
      </c>
      <c r="C1848">
        <v>1.82</v>
      </c>
      <c r="D1848" t="s">
        <v>9951</v>
      </c>
      <c r="E1848" t="s">
        <v>2930</v>
      </c>
      <c r="F1848" t="s">
        <v>25</v>
      </c>
      <c r="G1848" t="s">
        <v>24</v>
      </c>
      <c r="H1848" t="s">
        <v>9952</v>
      </c>
    </row>
    <row r="1849" spans="1:8" x14ac:dyDescent="0.3">
      <c r="A1849" t="s">
        <v>9953</v>
      </c>
      <c r="B1849" t="s">
        <v>9954</v>
      </c>
      <c r="C1849">
        <v>13.45</v>
      </c>
      <c r="D1849" t="s">
        <v>9955</v>
      </c>
      <c r="E1849">
        <v>2005</v>
      </c>
      <c r="F1849" t="s">
        <v>600</v>
      </c>
      <c r="G1849" t="s">
        <v>2971</v>
      </c>
      <c r="H1849" t="s">
        <v>9956</v>
      </c>
    </row>
    <row r="1850" spans="1:8" x14ac:dyDescent="0.3">
      <c r="A1850" t="s">
        <v>9957</v>
      </c>
      <c r="B1850" t="s">
        <v>9958</v>
      </c>
      <c r="C1850">
        <v>1.25</v>
      </c>
      <c r="D1850" t="s">
        <v>9959</v>
      </c>
      <c r="E1850" t="s">
        <v>2930</v>
      </c>
      <c r="F1850" t="s">
        <v>18</v>
      </c>
      <c r="G1850" t="s">
        <v>44</v>
      </c>
      <c r="H1850" t="s">
        <v>9960</v>
      </c>
    </row>
    <row r="1851" spans="1:8" x14ac:dyDescent="0.3">
      <c r="A1851" t="s">
        <v>844</v>
      </c>
      <c r="B1851" t="s">
        <v>9961</v>
      </c>
      <c r="C1851">
        <v>38.200000000000003</v>
      </c>
      <c r="D1851" t="s">
        <v>9962</v>
      </c>
      <c r="E1851">
        <v>1995</v>
      </c>
      <c r="F1851" t="s">
        <v>18</v>
      </c>
      <c r="G1851" t="s">
        <v>39</v>
      </c>
      <c r="H1851" t="s">
        <v>9963</v>
      </c>
    </row>
    <row r="1852" spans="1:8" x14ac:dyDescent="0.3">
      <c r="A1852" t="s">
        <v>9964</v>
      </c>
      <c r="B1852" t="s">
        <v>9965</v>
      </c>
      <c r="C1852">
        <v>110.08</v>
      </c>
      <c r="D1852" t="s">
        <v>9966</v>
      </c>
      <c r="E1852" t="s">
        <v>2930</v>
      </c>
      <c r="F1852" t="s">
        <v>218</v>
      </c>
      <c r="G1852" t="s">
        <v>217</v>
      </c>
      <c r="H1852" t="s">
        <v>9967</v>
      </c>
    </row>
    <row r="1853" spans="1:8" x14ac:dyDescent="0.3">
      <c r="A1853" t="s">
        <v>121</v>
      </c>
      <c r="B1853" t="s">
        <v>9968</v>
      </c>
      <c r="C1853">
        <v>478.2</v>
      </c>
      <c r="D1853" t="s">
        <v>9969</v>
      </c>
      <c r="E1853">
        <v>2002</v>
      </c>
      <c r="F1853" t="s">
        <v>31</v>
      </c>
      <c r="G1853" t="s">
        <v>123</v>
      </c>
      <c r="H1853" t="s">
        <v>9970</v>
      </c>
    </row>
    <row r="1854" spans="1:8" x14ac:dyDescent="0.3">
      <c r="A1854" t="s">
        <v>9971</v>
      </c>
      <c r="B1854" t="s">
        <v>9972</v>
      </c>
      <c r="C1854">
        <v>32.22</v>
      </c>
      <c r="D1854" t="s">
        <v>6322</v>
      </c>
      <c r="E1854">
        <v>2003</v>
      </c>
      <c r="F1854" t="s">
        <v>116</v>
      </c>
      <c r="G1854" t="s">
        <v>115</v>
      </c>
      <c r="H1854" t="s">
        <v>9973</v>
      </c>
    </row>
    <row r="1855" spans="1:8" x14ac:dyDescent="0.3">
      <c r="A1855" t="s">
        <v>9974</v>
      </c>
      <c r="B1855" t="s">
        <v>9975</v>
      </c>
      <c r="C1855">
        <v>1.43</v>
      </c>
      <c r="D1855" t="s">
        <v>9976</v>
      </c>
      <c r="E1855">
        <v>2006</v>
      </c>
      <c r="F1855" t="s">
        <v>18</v>
      </c>
      <c r="G1855" t="s">
        <v>53</v>
      </c>
      <c r="H1855" t="s">
        <v>9977</v>
      </c>
    </row>
    <row r="1856" spans="1:8" x14ac:dyDescent="0.3">
      <c r="A1856" t="s">
        <v>9978</v>
      </c>
      <c r="B1856" t="s">
        <v>9979</v>
      </c>
      <c r="C1856">
        <v>39.130000000000003</v>
      </c>
      <c r="D1856" t="s">
        <v>9980</v>
      </c>
      <c r="E1856">
        <v>1999</v>
      </c>
      <c r="F1856" t="s">
        <v>18</v>
      </c>
      <c r="G1856" t="s">
        <v>44</v>
      </c>
      <c r="H1856" t="s">
        <v>9981</v>
      </c>
    </row>
    <row r="1857" spans="1:8" x14ac:dyDescent="0.3">
      <c r="A1857" t="s">
        <v>9982</v>
      </c>
      <c r="B1857" t="s">
        <v>9983</v>
      </c>
      <c r="C1857">
        <v>5.8</v>
      </c>
      <c r="D1857" t="s">
        <v>9984</v>
      </c>
      <c r="E1857" t="s">
        <v>2930</v>
      </c>
      <c r="F1857" t="s">
        <v>18</v>
      </c>
      <c r="G1857" t="s">
        <v>17</v>
      </c>
      <c r="H1857" t="s">
        <v>9985</v>
      </c>
    </row>
    <row r="1858" spans="1:8" x14ac:dyDescent="0.3">
      <c r="A1858" t="s">
        <v>9986</v>
      </c>
      <c r="B1858" t="s">
        <v>9987</v>
      </c>
      <c r="C1858">
        <v>39.4</v>
      </c>
      <c r="D1858" t="s">
        <v>9988</v>
      </c>
      <c r="E1858">
        <v>1996</v>
      </c>
      <c r="F1858" t="s">
        <v>25</v>
      </c>
      <c r="G1858" t="s">
        <v>62</v>
      </c>
      <c r="H1858" t="s">
        <v>9989</v>
      </c>
    </row>
    <row r="1859" spans="1:8" x14ac:dyDescent="0.3">
      <c r="A1859" t="s">
        <v>9990</v>
      </c>
      <c r="B1859" t="s">
        <v>9991</v>
      </c>
      <c r="C1859">
        <v>11.58</v>
      </c>
      <c r="D1859" t="s">
        <v>9992</v>
      </c>
      <c r="E1859">
        <v>2014</v>
      </c>
      <c r="F1859" t="s">
        <v>25</v>
      </c>
      <c r="G1859" t="s">
        <v>24</v>
      </c>
      <c r="H1859" t="s">
        <v>9993</v>
      </c>
    </row>
    <row r="1860" spans="1:8" x14ac:dyDescent="0.3">
      <c r="A1860" t="s">
        <v>9994</v>
      </c>
      <c r="B1860" t="s">
        <v>9995</v>
      </c>
      <c r="C1860">
        <v>1.72</v>
      </c>
      <c r="D1860" t="s">
        <v>8329</v>
      </c>
      <c r="E1860">
        <v>2004</v>
      </c>
      <c r="F1860" t="s">
        <v>2930</v>
      </c>
      <c r="G1860" t="s">
        <v>2930</v>
      </c>
      <c r="H1860" t="s">
        <v>9996</v>
      </c>
    </row>
    <row r="1861" spans="1:8" x14ac:dyDescent="0.3">
      <c r="A1861" t="s">
        <v>9997</v>
      </c>
      <c r="B1861" t="s">
        <v>9998</v>
      </c>
      <c r="C1861" t="s">
        <v>2930</v>
      </c>
      <c r="D1861" t="s">
        <v>2930</v>
      </c>
      <c r="E1861" t="s">
        <v>2930</v>
      </c>
      <c r="F1861" t="s">
        <v>2930</v>
      </c>
      <c r="G1861" t="s">
        <v>2930</v>
      </c>
      <c r="H1861" t="s">
        <v>9999</v>
      </c>
    </row>
    <row r="1862" spans="1:8" x14ac:dyDescent="0.3">
      <c r="A1862" t="s">
        <v>10000</v>
      </c>
      <c r="B1862" t="s">
        <v>10001</v>
      </c>
      <c r="C1862">
        <v>15.43</v>
      </c>
      <c r="D1862" t="s">
        <v>10002</v>
      </c>
      <c r="E1862" t="s">
        <v>2930</v>
      </c>
      <c r="F1862" t="s">
        <v>600</v>
      </c>
      <c r="G1862" t="s">
        <v>2954</v>
      </c>
      <c r="H1862" t="s">
        <v>10003</v>
      </c>
    </row>
    <row r="1863" spans="1:8" x14ac:dyDescent="0.3">
      <c r="A1863" t="s">
        <v>10004</v>
      </c>
      <c r="B1863" t="s">
        <v>10005</v>
      </c>
      <c r="C1863">
        <v>7.79</v>
      </c>
      <c r="D1863" t="s">
        <v>10006</v>
      </c>
      <c r="E1863" t="s">
        <v>2930</v>
      </c>
      <c r="F1863" t="s">
        <v>31</v>
      </c>
      <c r="G1863" t="s">
        <v>3463</v>
      </c>
      <c r="H1863" t="s">
        <v>10007</v>
      </c>
    </row>
    <row r="1864" spans="1:8" x14ac:dyDescent="0.3">
      <c r="A1864" t="s">
        <v>10004</v>
      </c>
      <c r="B1864" t="s">
        <v>10008</v>
      </c>
      <c r="C1864">
        <v>24.68</v>
      </c>
      <c r="D1864" t="s">
        <v>2930</v>
      </c>
      <c r="E1864" t="s">
        <v>2930</v>
      </c>
      <c r="F1864" t="s">
        <v>600</v>
      </c>
      <c r="G1864" t="s">
        <v>3451</v>
      </c>
      <c r="H1864" t="s">
        <v>10009</v>
      </c>
    </row>
    <row r="1865" spans="1:8" x14ac:dyDescent="0.3">
      <c r="A1865" t="s">
        <v>10010</v>
      </c>
      <c r="B1865" t="s">
        <v>10011</v>
      </c>
      <c r="C1865">
        <v>8.6199999999999992</v>
      </c>
      <c r="D1865" t="s">
        <v>10012</v>
      </c>
      <c r="E1865" t="s">
        <v>2930</v>
      </c>
      <c r="F1865" t="s">
        <v>600</v>
      </c>
      <c r="G1865" t="s">
        <v>2949</v>
      </c>
      <c r="H1865" t="s">
        <v>10013</v>
      </c>
    </row>
    <row r="1866" spans="1:8" x14ac:dyDescent="0.3">
      <c r="A1866" t="s">
        <v>10014</v>
      </c>
      <c r="B1866" t="s">
        <v>10015</v>
      </c>
      <c r="C1866">
        <v>39.75</v>
      </c>
      <c r="D1866" t="s">
        <v>6322</v>
      </c>
      <c r="E1866">
        <v>2011</v>
      </c>
      <c r="F1866" t="s">
        <v>25</v>
      </c>
      <c r="G1866" t="s">
        <v>24</v>
      </c>
      <c r="H1866" t="s">
        <v>10016</v>
      </c>
    </row>
    <row r="1867" spans="1:8" x14ac:dyDescent="0.3">
      <c r="A1867" t="s">
        <v>10017</v>
      </c>
      <c r="B1867" t="s">
        <v>10018</v>
      </c>
      <c r="C1867">
        <v>20.11</v>
      </c>
      <c r="D1867" t="s">
        <v>10019</v>
      </c>
      <c r="E1867" t="s">
        <v>2930</v>
      </c>
      <c r="F1867" t="s">
        <v>138</v>
      </c>
      <c r="G1867" t="s">
        <v>639</v>
      </c>
      <c r="H1867" t="s">
        <v>10020</v>
      </c>
    </row>
    <row r="1868" spans="1:8" x14ac:dyDescent="0.3">
      <c r="A1868" t="s">
        <v>10021</v>
      </c>
      <c r="B1868" t="s">
        <v>10022</v>
      </c>
      <c r="C1868">
        <v>16.670000000000002</v>
      </c>
      <c r="D1868" t="s">
        <v>5242</v>
      </c>
      <c r="E1868" t="s">
        <v>2930</v>
      </c>
      <c r="F1868" t="s">
        <v>31</v>
      </c>
      <c r="G1868" t="s">
        <v>5859</v>
      </c>
      <c r="H1868" t="s">
        <v>10023</v>
      </c>
    </row>
    <row r="1869" spans="1:8" x14ac:dyDescent="0.3">
      <c r="A1869" t="s">
        <v>10021</v>
      </c>
      <c r="B1869" t="s">
        <v>10024</v>
      </c>
      <c r="C1869">
        <v>17.14</v>
      </c>
      <c r="D1869" t="s">
        <v>10025</v>
      </c>
      <c r="E1869" t="s">
        <v>2930</v>
      </c>
      <c r="F1869" t="s">
        <v>31</v>
      </c>
      <c r="G1869" t="s">
        <v>5859</v>
      </c>
      <c r="H1869" t="s">
        <v>10026</v>
      </c>
    </row>
    <row r="1870" spans="1:8" x14ac:dyDescent="0.3">
      <c r="A1870" t="s">
        <v>10027</v>
      </c>
      <c r="B1870" t="s">
        <v>10028</v>
      </c>
      <c r="C1870">
        <v>9.8699999999999992</v>
      </c>
      <c r="D1870" t="s">
        <v>10029</v>
      </c>
      <c r="E1870">
        <v>2006</v>
      </c>
      <c r="F1870" t="s">
        <v>600</v>
      </c>
      <c r="G1870" t="s">
        <v>3451</v>
      </c>
      <c r="H1870" t="s">
        <v>10030</v>
      </c>
    </row>
    <row r="1871" spans="1:8" x14ac:dyDescent="0.3">
      <c r="A1871" t="s">
        <v>10031</v>
      </c>
      <c r="B1871" t="s">
        <v>10032</v>
      </c>
      <c r="C1871">
        <v>16.100000000000001</v>
      </c>
      <c r="D1871" t="s">
        <v>10033</v>
      </c>
      <c r="E1871" t="s">
        <v>2930</v>
      </c>
      <c r="F1871" t="s">
        <v>218</v>
      </c>
      <c r="G1871" t="s">
        <v>217</v>
      </c>
      <c r="H1871" t="s">
        <v>10034</v>
      </c>
    </row>
    <row r="1872" spans="1:8" x14ac:dyDescent="0.3">
      <c r="A1872" t="s">
        <v>10035</v>
      </c>
      <c r="B1872" t="s">
        <v>10036</v>
      </c>
      <c r="C1872">
        <v>54.21</v>
      </c>
      <c r="D1872" t="s">
        <v>6788</v>
      </c>
      <c r="E1872">
        <v>2003</v>
      </c>
      <c r="F1872" t="s">
        <v>31</v>
      </c>
      <c r="G1872" t="s">
        <v>110</v>
      </c>
      <c r="H1872" t="s">
        <v>10037</v>
      </c>
    </row>
    <row r="1873" spans="1:8" x14ac:dyDescent="0.3">
      <c r="A1873" t="s">
        <v>10038</v>
      </c>
      <c r="B1873" t="s">
        <v>10039</v>
      </c>
      <c r="C1873">
        <v>9.5</v>
      </c>
      <c r="D1873" t="s">
        <v>10040</v>
      </c>
      <c r="E1873">
        <v>2015</v>
      </c>
      <c r="F1873" t="s">
        <v>25</v>
      </c>
      <c r="G1873" t="s">
        <v>24</v>
      </c>
      <c r="H1873" t="s">
        <v>10041</v>
      </c>
    </row>
    <row r="1874" spans="1:8" x14ac:dyDescent="0.3">
      <c r="A1874" t="s">
        <v>10042</v>
      </c>
      <c r="B1874" t="s">
        <v>10043</v>
      </c>
      <c r="C1874">
        <v>2.09</v>
      </c>
      <c r="D1874" t="s">
        <v>10044</v>
      </c>
      <c r="E1874" t="s">
        <v>2930</v>
      </c>
      <c r="F1874" t="s">
        <v>138</v>
      </c>
      <c r="G1874" t="s">
        <v>3539</v>
      </c>
      <c r="H1874" t="s">
        <v>10045</v>
      </c>
    </row>
    <row r="1875" spans="1:8" x14ac:dyDescent="0.3">
      <c r="A1875" t="s">
        <v>10046</v>
      </c>
      <c r="B1875" t="s">
        <v>10047</v>
      </c>
      <c r="C1875">
        <v>17.05</v>
      </c>
      <c r="D1875" t="s">
        <v>6322</v>
      </c>
      <c r="E1875">
        <v>1999</v>
      </c>
      <c r="F1875" t="s">
        <v>31</v>
      </c>
      <c r="G1875" t="s">
        <v>2980</v>
      </c>
      <c r="H1875" t="s">
        <v>10048</v>
      </c>
    </row>
    <row r="1876" spans="1:8" x14ac:dyDescent="0.3">
      <c r="A1876" t="s">
        <v>10049</v>
      </c>
      <c r="B1876" t="s">
        <v>10050</v>
      </c>
      <c r="C1876">
        <v>58.88</v>
      </c>
      <c r="D1876" t="s">
        <v>10051</v>
      </c>
      <c r="E1876" t="s">
        <v>2930</v>
      </c>
      <c r="F1876" t="s">
        <v>18</v>
      </c>
      <c r="G1876" t="s">
        <v>279</v>
      </c>
      <c r="H1876" t="s">
        <v>10052</v>
      </c>
    </row>
    <row r="1877" spans="1:8" x14ac:dyDescent="0.3">
      <c r="A1877" t="s">
        <v>10053</v>
      </c>
      <c r="B1877" t="s">
        <v>10054</v>
      </c>
      <c r="C1877">
        <v>14.89</v>
      </c>
      <c r="D1877" t="s">
        <v>10055</v>
      </c>
      <c r="E1877" t="s">
        <v>2930</v>
      </c>
      <c r="F1877" t="s">
        <v>600</v>
      </c>
      <c r="G1877" t="s">
        <v>3892</v>
      </c>
      <c r="H1877" t="s">
        <v>10056</v>
      </c>
    </row>
    <row r="1878" spans="1:8" x14ac:dyDescent="0.3">
      <c r="A1878" t="s">
        <v>10057</v>
      </c>
      <c r="B1878" t="s">
        <v>10058</v>
      </c>
      <c r="C1878">
        <v>7.54</v>
      </c>
      <c r="D1878" t="s">
        <v>10059</v>
      </c>
      <c r="E1878">
        <v>2013</v>
      </c>
      <c r="F1878" t="s">
        <v>600</v>
      </c>
      <c r="G1878" t="s">
        <v>2940</v>
      </c>
      <c r="H1878" t="s">
        <v>10060</v>
      </c>
    </row>
    <row r="1879" spans="1:8" x14ac:dyDescent="0.3">
      <c r="A1879" t="s">
        <v>10061</v>
      </c>
      <c r="B1879" t="s">
        <v>10062</v>
      </c>
      <c r="C1879">
        <v>27.1</v>
      </c>
      <c r="D1879" t="s">
        <v>10063</v>
      </c>
      <c r="E1879">
        <v>1994</v>
      </c>
      <c r="F1879" t="s">
        <v>138</v>
      </c>
      <c r="G1879" t="s">
        <v>3539</v>
      </c>
      <c r="H1879" t="s">
        <v>10064</v>
      </c>
    </row>
    <row r="1880" spans="1:8" x14ac:dyDescent="0.3">
      <c r="A1880" t="s">
        <v>10065</v>
      </c>
      <c r="B1880" t="s">
        <v>10066</v>
      </c>
      <c r="C1880">
        <v>18.899999999999999</v>
      </c>
      <c r="D1880" t="s">
        <v>10067</v>
      </c>
      <c r="E1880">
        <v>2013</v>
      </c>
      <c r="F1880" t="s">
        <v>31</v>
      </c>
      <c r="G1880" t="s">
        <v>387</v>
      </c>
      <c r="H1880" t="s">
        <v>10068</v>
      </c>
    </row>
    <row r="1881" spans="1:8" x14ac:dyDescent="0.3">
      <c r="A1881" t="s">
        <v>10069</v>
      </c>
      <c r="B1881" t="s">
        <v>10070</v>
      </c>
      <c r="C1881">
        <v>78.459999999999994</v>
      </c>
      <c r="D1881" t="s">
        <v>10071</v>
      </c>
      <c r="E1881" t="s">
        <v>2930</v>
      </c>
      <c r="F1881" t="s">
        <v>138</v>
      </c>
      <c r="G1881" t="s">
        <v>308</v>
      </c>
      <c r="H1881" t="s">
        <v>10072</v>
      </c>
    </row>
    <row r="1882" spans="1:8" x14ac:dyDescent="0.3">
      <c r="A1882" t="s">
        <v>10073</v>
      </c>
      <c r="B1882" t="s">
        <v>10074</v>
      </c>
      <c r="C1882">
        <v>5.58</v>
      </c>
      <c r="D1882" t="s">
        <v>10075</v>
      </c>
      <c r="E1882" t="s">
        <v>2930</v>
      </c>
      <c r="F1882" t="s">
        <v>138</v>
      </c>
      <c r="G1882" t="s">
        <v>308</v>
      </c>
      <c r="H1882" t="s">
        <v>10076</v>
      </c>
    </row>
    <row r="1883" spans="1:8" x14ac:dyDescent="0.3">
      <c r="A1883" t="s">
        <v>10077</v>
      </c>
      <c r="B1883" t="s">
        <v>10078</v>
      </c>
      <c r="C1883">
        <v>80.31</v>
      </c>
      <c r="D1883" t="s">
        <v>10079</v>
      </c>
      <c r="E1883" t="s">
        <v>2930</v>
      </c>
      <c r="F1883" t="s">
        <v>293</v>
      </c>
      <c r="G1883" t="s">
        <v>82</v>
      </c>
      <c r="H1883" t="s">
        <v>10080</v>
      </c>
    </row>
    <row r="1884" spans="1:8" x14ac:dyDescent="0.3">
      <c r="A1884" t="s">
        <v>10081</v>
      </c>
      <c r="B1884" t="s">
        <v>10082</v>
      </c>
      <c r="C1884">
        <v>9.18</v>
      </c>
      <c r="D1884" t="s">
        <v>10083</v>
      </c>
      <c r="E1884" t="s">
        <v>2930</v>
      </c>
      <c r="F1884" t="s">
        <v>600</v>
      </c>
      <c r="G1884" t="s">
        <v>2949</v>
      </c>
      <c r="H1884" t="s">
        <v>10084</v>
      </c>
    </row>
    <row r="1885" spans="1:8" x14ac:dyDescent="0.3">
      <c r="A1885" t="s">
        <v>10085</v>
      </c>
      <c r="B1885" t="s">
        <v>10086</v>
      </c>
      <c r="C1885">
        <v>6.92</v>
      </c>
      <c r="D1885" t="s">
        <v>10087</v>
      </c>
      <c r="E1885" t="s">
        <v>2930</v>
      </c>
      <c r="F1885" t="s">
        <v>600</v>
      </c>
      <c r="G1885" t="s">
        <v>2954</v>
      </c>
      <c r="H1885" t="s">
        <v>10088</v>
      </c>
    </row>
    <row r="1886" spans="1:8" x14ac:dyDescent="0.3">
      <c r="A1886" t="s">
        <v>10089</v>
      </c>
      <c r="B1886" t="s">
        <v>10090</v>
      </c>
      <c r="C1886">
        <v>20.9</v>
      </c>
      <c r="D1886" t="s">
        <v>10091</v>
      </c>
      <c r="E1886" t="s">
        <v>2930</v>
      </c>
      <c r="F1886" t="s">
        <v>138</v>
      </c>
      <c r="G1886" t="s">
        <v>401</v>
      </c>
      <c r="H1886" t="s">
        <v>10092</v>
      </c>
    </row>
    <row r="1887" spans="1:8" x14ac:dyDescent="0.3">
      <c r="A1887" t="s">
        <v>10093</v>
      </c>
      <c r="B1887" t="s">
        <v>10094</v>
      </c>
      <c r="C1887">
        <v>70.08</v>
      </c>
      <c r="D1887" t="s">
        <v>10095</v>
      </c>
      <c r="E1887" t="s">
        <v>2930</v>
      </c>
      <c r="F1887" t="s">
        <v>600</v>
      </c>
      <c r="G1887" t="s">
        <v>2949</v>
      </c>
      <c r="H1887" t="s">
        <v>10096</v>
      </c>
    </row>
    <row r="1888" spans="1:8" x14ac:dyDescent="0.3">
      <c r="A1888" t="s">
        <v>10093</v>
      </c>
      <c r="B1888" t="s">
        <v>10097</v>
      </c>
      <c r="C1888">
        <v>25.61</v>
      </c>
      <c r="D1888" t="s">
        <v>10098</v>
      </c>
      <c r="E1888" t="s">
        <v>2930</v>
      </c>
      <c r="F1888" t="s">
        <v>600</v>
      </c>
      <c r="G1888" t="s">
        <v>2949</v>
      </c>
      <c r="H1888" t="s">
        <v>10099</v>
      </c>
    </row>
    <row r="1889" spans="1:8" x14ac:dyDescent="0.3">
      <c r="A1889" t="s">
        <v>10100</v>
      </c>
      <c r="B1889" t="s">
        <v>10101</v>
      </c>
      <c r="C1889">
        <v>14.445</v>
      </c>
      <c r="D1889" t="s">
        <v>10102</v>
      </c>
      <c r="E1889" t="s">
        <v>2930</v>
      </c>
      <c r="F1889" t="s">
        <v>600</v>
      </c>
      <c r="G1889" t="s">
        <v>2954</v>
      </c>
      <c r="H1889" t="s">
        <v>10103</v>
      </c>
    </row>
    <row r="1890" spans="1:8" x14ac:dyDescent="0.3">
      <c r="A1890" t="s">
        <v>10104</v>
      </c>
      <c r="B1890" t="s">
        <v>10105</v>
      </c>
      <c r="C1890">
        <v>22.36</v>
      </c>
      <c r="D1890" t="s">
        <v>10106</v>
      </c>
      <c r="E1890" t="s">
        <v>2930</v>
      </c>
      <c r="F1890" t="s">
        <v>600</v>
      </c>
      <c r="G1890" t="s">
        <v>2954</v>
      </c>
      <c r="H1890" t="s">
        <v>10107</v>
      </c>
    </row>
    <row r="1891" spans="1:8" x14ac:dyDescent="0.3">
      <c r="A1891" t="s">
        <v>10108</v>
      </c>
      <c r="B1891" t="s">
        <v>10109</v>
      </c>
      <c r="C1891">
        <v>11.76</v>
      </c>
      <c r="D1891" t="s">
        <v>4766</v>
      </c>
      <c r="E1891">
        <v>2009</v>
      </c>
      <c r="F1891" t="s">
        <v>600</v>
      </c>
      <c r="G1891" t="s">
        <v>2949</v>
      </c>
      <c r="H1891" t="s">
        <v>10110</v>
      </c>
    </row>
    <row r="1892" spans="1:8" x14ac:dyDescent="0.3">
      <c r="A1892" t="s">
        <v>10111</v>
      </c>
      <c r="B1892" t="s">
        <v>10112</v>
      </c>
      <c r="C1892">
        <v>6.37</v>
      </c>
      <c r="D1892" t="s">
        <v>10113</v>
      </c>
      <c r="E1892">
        <v>2012</v>
      </c>
      <c r="F1892" t="s">
        <v>25</v>
      </c>
      <c r="G1892" t="s">
        <v>24</v>
      </c>
      <c r="H1892" t="s">
        <v>10114</v>
      </c>
    </row>
    <row r="1893" spans="1:8" x14ac:dyDescent="0.3">
      <c r="A1893" t="s">
        <v>10111</v>
      </c>
      <c r="B1893" t="s">
        <v>10115</v>
      </c>
      <c r="C1893">
        <v>3.2498999999999998</v>
      </c>
      <c r="D1893" t="s">
        <v>2930</v>
      </c>
      <c r="E1893" t="s">
        <v>2930</v>
      </c>
      <c r="F1893" t="s">
        <v>25</v>
      </c>
      <c r="G1893" t="s">
        <v>24</v>
      </c>
      <c r="H1893" t="s">
        <v>10116</v>
      </c>
    </row>
    <row r="1894" spans="1:8" x14ac:dyDescent="0.3">
      <c r="A1894" t="s">
        <v>10117</v>
      </c>
      <c r="B1894" t="s">
        <v>10118</v>
      </c>
      <c r="C1894">
        <v>25.11</v>
      </c>
      <c r="D1894" t="s">
        <v>10119</v>
      </c>
      <c r="E1894">
        <v>1995</v>
      </c>
      <c r="F1894" t="s">
        <v>178</v>
      </c>
      <c r="G1894" t="s">
        <v>5122</v>
      </c>
      <c r="H1894" t="s">
        <v>10120</v>
      </c>
    </row>
    <row r="1895" spans="1:8" x14ac:dyDescent="0.3">
      <c r="A1895" t="s">
        <v>10121</v>
      </c>
      <c r="B1895" t="s">
        <v>10122</v>
      </c>
      <c r="C1895">
        <v>47.77</v>
      </c>
      <c r="D1895" t="s">
        <v>10123</v>
      </c>
      <c r="E1895">
        <v>2013</v>
      </c>
      <c r="F1895" t="s">
        <v>31</v>
      </c>
      <c r="G1895" t="s">
        <v>4708</v>
      </c>
      <c r="H1895" t="s">
        <v>10124</v>
      </c>
    </row>
    <row r="1896" spans="1:8" x14ac:dyDescent="0.3">
      <c r="A1896" t="s">
        <v>10125</v>
      </c>
      <c r="B1896" t="s">
        <v>10126</v>
      </c>
      <c r="C1896">
        <v>28.600100000000001</v>
      </c>
      <c r="D1896" t="s">
        <v>10127</v>
      </c>
      <c r="E1896" t="s">
        <v>2930</v>
      </c>
      <c r="F1896" t="s">
        <v>600</v>
      </c>
      <c r="G1896" t="s">
        <v>2949</v>
      </c>
      <c r="H1896" t="s">
        <v>10128</v>
      </c>
    </row>
    <row r="1897" spans="1:8" x14ac:dyDescent="0.3">
      <c r="A1897" t="s">
        <v>10129</v>
      </c>
      <c r="B1897" t="s">
        <v>10130</v>
      </c>
      <c r="C1897">
        <v>2.5996999999999999</v>
      </c>
      <c r="D1897" t="s">
        <v>10131</v>
      </c>
      <c r="E1897" t="s">
        <v>2930</v>
      </c>
      <c r="F1897" t="s">
        <v>293</v>
      </c>
      <c r="G1897" t="s">
        <v>82</v>
      </c>
      <c r="H1897" t="s">
        <v>10132</v>
      </c>
    </row>
    <row r="1898" spans="1:8" x14ac:dyDescent="0.3">
      <c r="A1898" t="s">
        <v>10133</v>
      </c>
      <c r="B1898" t="s">
        <v>10134</v>
      </c>
      <c r="C1898">
        <v>11.45</v>
      </c>
      <c r="D1898" t="s">
        <v>10135</v>
      </c>
      <c r="E1898">
        <v>2000</v>
      </c>
      <c r="F1898" t="s">
        <v>138</v>
      </c>
      <c r="G1898" t="s">
        <v>39</v>
      </c>
      <c r="H1898" t="s">
        <v>10136</v>
      </c>
    </row>
    <row r="1899" spans="1:8" x14ac:dyDescent="0.3">
      <c r="A1899" t="s">
        <v>10137</v>
      </c>
      <c r="B1899" t="s">
        <v>10138</v>
      </c>
      <c r="C1899">
        <v>15.35</v>
      </c>
      <c r="D1899" t="s">
        <v>10139</v>
      </c>
      <c r="E1899" t="s">
        <v>2930</v>
      </c>
      <c r="F1899" t="s">
        <v>25</v>
      </c>
      <c r="G1899" t="s">
        <v>3735</v>
      </c>
      <c r="H1899" t="s">
        <v>10140</v>
      </c>
    </row>
    <row r="1900" spans="1:8" x14ac:dyDescent="0.3">
      <c r="A1900" t="s">
        <v>10141</v>
      </c>
      <c r="B1900" t="s">
        <v>10142</v>
      </c>
      <c r="C1900">
        <v>4.97</v>
      </c>
      <c r="D1900" t="s">
        <v>10143</v>
      </c>
      <c r="E1900" t="s">
        <v>2930</v>
      </c>
      <c r="F1900" t="s">
        <v>293</v>
      </c>
      <c r="G1900" t="s">
        <v>115</v>
      </c>
      <c r="H1900" t="s">
        <v>10144</v>
      </c>
    </row>
    <row r="1901" spans="1:8" x14ac:dyDescent="0.3">
      <c r="A1901" t="s">
        <v>10145</v>
      </c>
      <c r="B1901" t="s">
        <v>10146</v>
      </c>
      <c r="C1901">
        <v>9.51</v>
      </c>
      <c r="D1901" t="s">
        <v>10147</v>
      </c>
      <c r="E1901" t="s">
        <v>2930</v>
      </c>
      <c r="F1901" t="s">
        <v>25</v>
      </c>
      <c r="G1901" t="s">
        <v>62</v>
      </c>
      <c r="H1901" t="s">
        <v>10148</v>
      </c>
    </row>
    <row r="1902" spans="1:8" x14ac:dyDescent="0.3">
      <c r="A1902" t="s">
        <v>10149</v>
      </c>
      <c r="B1902" t="s">
        <v>10150</v>
      </c>
      <c r="C1902">
        <v>2.76</v>
      </c>
      <c r="D1902" t="s">
        <v>10151</v>
      </c>
      <c r="E1902" t="s">
        <v>2930</v>
      </c>
      <c r="F1902" t="s">
        <v>25</v>
      </c>
      <c r="G1902" t="s">
        <v>24</v>
      </c>
      <c r="H1902" t="s">
        <v>10152</v>
      </c>
    </row>
    <row r="1903" spans="1:8" x14ac:dyDescent="0.3">
      <c r="A1903" t="s">
        <v>10153</v>
      </c>
      <c r="B1903" t="s">
        <v>10154</v>
      </c>
      <c r="C1903">
        <v>45.97</v>
      </c>
      <c r="D1903" t="s">
        <v>6843</v>
      </c>
      <c r="E1903">
        <v>1994</v>
      </c>
      <c r="F1903" t="s">
        <v>25</v>
      </c>
      <c r="G1903" t="s">
        <v>62</v>
      </c>
      <c r="H1903" t="s">
        <v>10155</v>
      </c>
    </row>
    <row r="1904" spans="1:8" x14ac:dyDescent="0.3">
      <c r="A1904" t="s">
        <v>10156</v>
      </c>
      <c r="B1904" t="s">
        <v>10157</v>
      </c>
      <c r="C1904">
        <v>4.97</v>
      </c>
      <c r="D1904" t="s">
        <v>10158</v>
      </c>
      <c r="E1904">
        <v>2006</v>
      </c>
      <c r="F1904" t="s">
        <v>116</v>
      </c>
      <c r="G1904" t="s">
        <v>115</v>
      </c>
      <c r="H1904" t="s">
        <v>10159</v>
      </c>
    </row>
    <row r="1905" spans="1:8" x14ac:dyDescent="0.3">
      <c r="A1905" t="s">
        <v>10160</v>
      </c>
      <c r="B1905" t="s">
        <v>10161</v>
      </c>
      <c r="C1905">
        <v>14.025</v>
      </c>
      <c r="D1905" t="s">
        <v>3310</v>
      </c>
      <c r="E1905" t="s">
        <v>2930</v>
      </c>
      <c r="F1905" t="s">
        <v>18</v>
      </c>
      <c r="G1905" t="s">
        <v>17</v>
      </c>
      <c r="H1905" t="s">
        <v>10162</v>
      </c>
    </row>
    <row r="1906" spans="1:8" x14ac:dyDescent="0.3">
      <c r="A1906" t="s">
        <v>10163</v>
      </c>
      <c r="B1906" t="s">
        <v>10164</v>
      </c>
      <c r="C1906">
        <v>11.3</v>
      </c>
      <c r="D1906" t="s">
        <v>10165</v>
      </c>
      <c r="E1906" t="s">
        <v>2930</v>
      </c>
      <c r="F1906" t="s">
        <v>293</v>
      </c>
      <c r="G1906" t="s">
        <v>115</v>
      </c>
      <c r="H1906" t="s">
        <v>10166</v>
      </c>
    </row>
    <row r="1907" spans="1:8" x14ac:dyDescent="0.3">
      <c r="A1907" t="s">
        <v>10167</v>
      </c>
      <c r="B1907" t="s">
        <v>10168</v>
      </c>
      <c r="C1907">
        <v>17.82</v>
      </c>
      <c r="D1907" t="s">
        <v>10169</v>
      </c>
      <c r="E1907">
        <v>1998</v>
      </c>
      <c r="F1907" t="s">
        <v>293</v>
      </c>
      <c r="G1907" t="s">
        <v>292</v>
      </c>
      <c r="H1907" t="s">
        <v>10170</v>
      </c>
    </row>
    <row r="1908" spans="1:8" x14ac:dyDescent="0.3">
      <c r="A1908" t="s">
        <v>10171</v>
      </c>
      <c r="B1908" t="s">
        <v>10172</v>
      </c>
      <c r="C1908">
        <v>17.559999999999999</v>
      </c>
      <c r="D1908" t="s">
        <v>10173</v>
      </c>
      <c r="E1908" t="s">
        <v>2930</v>
      </c>
      <c r="F1908" t="s">
        <v>31</v>
      </c>
      <c r="G1908" t="s">
        <v>205</v>
      </c>
      <c r="H1908" t="s">
        <v>10174</v>
      </c>
    </row>
    <row r="1909" spans="1:8" x14ac:dyDescent="0.3">
      <c r="A1909" t="s">
        <v>10175</v>
      </c>
      <c r="B1909" t="s">
        <v>10176</v>
      </c>
      <c r="C1909">
        <v>47.98</v>
      </c>
      <c r="D1909" t="s">
        <v>10177</v>
      </c>
      <c r="E1909">
        <v>2004</v>
      </c>
      <c r="F1909" t="s">
        <v>25</v>
      </c>
      <c r="G1909" t="s">
        <v>3017</v>
      </c>
      <c r="H1909" t="s">
        <v>10178</v>
      </c>
    </row>
    <row r="1910" spans="1:8" x14ac:dyDescent="0.3">
      <c r="A1910" t="s">
        <v>10179</v>
      </c>
      <c r="B1910" t="s">
        <v>10180</v>
      </c>
      <c r="C1910">
        <v>19.32</v>
      </c>
      <c r="D1910" t="s">
        <v>10181</v>
      </c>
      <c r="E1910" t="s">
        <v>2930</v>
      </c>
      <c r="F1910" t="s">
        <v>2930</v>
      </c>
      <c r="G1910" t="s">
        <v>2930</v>
      </c>
      <c r="H1910" t="s">
        <v>10182</v>
      </c>
    </row>
    <row r="1911" spans="1:8" x14ac:dyDescent="0.3">
      <c r="A1911" t="s">
        <v>10183</v>
      </c>
      <c r="B1911" t="s">
        <v>10184</v>
      </c>
      <c r="C1911">
        <v>12.3</v>
      </c>
      <c r="D1911" t="s">
        <v>10185</v>
      </c>
      <c r="E1911">
        <v>2013</v>
      </c>
      <c r="F1911" t="s">
        <v>31</v>
      </c>
      <c r="G1911" t="s">
        <v>3389</v>
      </c>
      <c r="H1911" t="s">
        <v>10186</v>
      </c>
    </row>
    <row r="1912" spans="1:8" x14ac:dyDescent="0.3">
      <c r="A1912" t="s">
        <v>10187</v>
      </c>
      <c r="B1912" t="s">
        <v>10188</v>
      </c>
      <c r="C1912">
        <v>63.38</v>
      </c>
      <c r="D1912" t="s">
        <v>10189</v>
      </c>
      <c r="E1912" t="s">
        <v>2930</v>
      </c>
      <c r="F1912" t="s">
        <v>18</v>
      </c>
      <c r="G1912" t="s">
        <v>53</v>
      </c>
      <c r="H1912" t="s">
        <v>10190</v>
      </c>
    </row>
    <row r="1913" spans="1:8" x14ac:dyDescent="0.3">
      <c r="A1913" t="s">
        <v>55</v>
      </c>
      <c r="B1913" t="s">
        <v>10191</v>
      </c>
      <c r="C1913">
        <v>22.335000000000001</v>
      </c>
      <c r="D1913" t="s">
        <v>10192</v>
      </c>
      <c r="E1913">
        <v>1999</v>
      </c>
      <c r="F1913" t="s">
        <v>18</v>
      </c>
      <c r="G1913" t="s">
        <v>53</v>
      </c>
      <c r="H1913" t="s">
        <v>10193</v>
      </c>
    </row>
    <row r="1914" spans="1:8" x14ac:dyDescent="0.3">
      <c r="A1914" t="s">
        <v>314</v>
      </c>
      <c r="B1914" t="s">
        <v>10194</v>
      </c>
      <c r="C1914">
        <v>84.66</v>
      </c>
      <c r="D1914" t="s">
        <v>10195</v>
      </c>
      <c r="E1914">
        <v>2010</v>
      </c>
      <c r="F1914" t="s">
        <v>18</v>
      </c>
      <c r="G1914" t="s">
        <v>53</v>
      </c>
      <c r="H1914" t="s">
        <v>10196</v>
      </c>
    </row>
    <row r="1915" spans="1:8" x14ac:dyDescent="0.3">
      <c r="A1915" t="s">
        <v>10197</v>
      </c>
      <c r="B1915" t="s">
        <v>10198</v>
      </c>
      <c r="C1915">
        <v>17.77</v>
      </c>
      <c r="D1915" t="s">
        <v>3397</v>
      </c>
      <c r="E1915">
        <v>2005</v>
      </c>
      <c r="F1915" t="s">
        <v>25</v>
      </c>
      <c r="G1915" t="s">
        <v>3735</v>
      </c>
      <c r="H1915" t="s">
        <v>10199</v>
      </c>
    </row>
    <row r="1916" spans="1:8" x14ac:dyDescent="0.3">
      <c r="A1916" t="s">
        <v>10200</v>
      </c>
      <c r="B1916" t="s">
        <v>10201</v>
      </c>
      <c r="C1916">
        <v>2.67</v>
      </c>
      <c r="D1916" t="s">
        <v>10202</v>
      </c>
      <c r="E1916" t="s">
        <v>2930</v>
      </c>
      <c r="F1916" t="s">
        <v>31</v>
      </c>
      <c r="G1916" t="s">
        <v>131</v>
      </c>
      <c r="H1916" t="s">
        <v>10203</v>
      </c>
    </row>
    <row r="1917" spans="1:8" x14ac:dyDescent="0.3">
      <c r="A1917" t="s">
        <v>10200</v>
      </c>
      <c r="B1917" t="s">
        <v>10204</v>
      </c>
      <c r="C1917">
        <v>1</v>
      </c>
      <c r="D1917" t="s">
        <v>2930</v>
      </c>
      <c r="E1917" t="s">
        <v>2930</v>
      </c>
      <c r="F1917" t="s">
        <v>31</v>
      </c>
      <c r="G1917" t="s">
        <v>131</v>
      </c>
      <c r="H1917" t="s">
        <v>10205</v>
      </c>
    </row>
    <row r="1918" spans="1:8" x14ac:dyDescent="0.3">
      <c r="A1918" t="s">
        <v>10206</v>
      </c>
      <c r="B1918" t="s">
        <v>10207</v>
      </c>
      <c r="C1918">
        <v>0.41</v>
      </c>
      <c r="D1918" t="s">
        <v>10208</v>
      </c>
      <c r="E1918" t="s">
        <v>2930</v>
      </c>
      <c r="F1918" t="s">
        <v>25</v>
      </c>
      <c r="G1918" t="s">
        <v>3265</v>
      </c>
      <c r="H1918" t="s">
        <v>10209</v>
      </c>
    </row>
    <row r="1919" spans="1:8" x14ac:dyDescent="0.3">
      <c r="A1919" t="s">
        <v>10210</v>
      </c>
      <c r="B1919" t="s">
        <v>10211</v>
      </c>
      <c r="C1919">
        <v>2.54</v>
      </c>
      <c r="D1919" t="s">
        <v>10212</v>
      </c>
      <c r="E1919" t="s">
        <v>2930</v>
      </c>
      <c r="F1919" t="s">
        <v>18</v>
      </c>
      <c r="G1919" t="s">
        <v>53</v>
      </c>
      <c r="H1919" t="s">
        <v>10213</v>
      </c>
    </row>
    <row r="1920" spans="1:8" x14ac:dyDescent="0.3">
      <c r="A1920" t="s">
        <v>10214</v>
      </c>
      <c r="B1920" t="s">
        <v>10215</v>
      </c>
      <c r="C1920">
        <v>10.08</v>
      </c>
      <c r="D1920" t="s">
        <v>10216</v>
      </c>
      <c r="E1920" t="s">
        <v>2930</v>
      </c>
      <c r="F1920" t="s">
        <v>600</v>
      </c>
      <c r="G1920" t="s">
        <v>2949</v>
      </c>
      <c r="H1920" t="s">
        <v>10217</v>
      </c>
    </row>
    <row r="1921" spans="1:8" x14ac:dyDescent="0.3">
      <c r="A1921" t="s">
        <v>10218</v>
      </c>
      <c r="B1921" t="s">
        <v>10219</v>
      </c>
      <c r="C1921">
        <v>6.1479999999999997</v>
      </c>
      <c r="D1921" t="s">
        <v>2930</v>
      </c>
      <c r="E1921" t="s">
        <v>2930</v>
      </c>
      <c r="F1921" t="s">
        <v>2930</v>
      </c>
      <c r="G1921" t="s">
        <v>2930</v>
      </c>
      <c r="H1921" t="s">
        <v>10220</v>
      </c>
    </row>
    <row r="1922" spans="1:8" x14ac:dyDescent="0.3">
      <c r="A1922" t="s">
        <v>10221</v>
      </c>
      <c r="B1922" t="s">
        <v>10222</v>
      </c>
      <c r="C1922">
        <v>5.36</v>
      </c>
      <c r="D1922" t="s">
        <v>10223</v>
      </c>
      <c r="E1922" t="s">
        <v>2930</v>
      </c>
      <c r="F1922" t="s">
        <v>293</v>
      </c>
      <c r="G1922" t="s">
        <v>292</v>
      </c>
      <c r="H1922" t="s">
        <v>10224</v>
      </c>
    </row>
    <row r="1923" spans="1:8" x14ac:dyDescent="0.3">
      <c r="A1923" t="s">
        <v>10225</v>
      </c>
      <c r="B1923" t="s">
        <v>10226</v>
      </c>
      <c r="C1923">
        <v>0.53</v>
      </c>
      <c r="D1923" t="s">
        <v>7320</v>
      </c>
      <c r="E1923">
        <v>2007</v>
      </c>
      <c r="F1923" t="s">
        <v>116</v>
      </c>
      <c r="G1923" t="s">
        <v>3007</v>
      </c>
      <c r="H1923" t="s">
        <v>10227</v>
      </c>
    </row>
    <row r="1924" spans="1:8" x14ac:dyDescent="0.3">
      <c r="A1924" t="s">
        <v>10228</v>
      </c>
      <c r="B1924" t="s">
        <v>10229</v>
      </c>
      <c r="C1924">
        <v>8.61</v>
      </c>
      <c r="D1924" t="s">
        <v>3412</v>
      </c>
      <c r="E1924" t="s">
        <v>2930</v>
      </c>
      <c r="F1924" t="s">
        <v>3022</v>
      </c>
      <c r="G1924" t="s">
        <v>3023</v>
      </c>
      <c r="H1924" t="s">
        <v>10230</v>
      </c>
    </row>
    <row r="1925" spans="1:8" x14ac:dyDescent="0.3">
      <c r="A1925" t="s">
        <v>10231</v>
      </c>
      <c r="B1925" t="s">
        <v>10232</v>
      </c>
      <c r="C1925">
        <v>14.39</v>
      </c>
      <c r="D1925" t="s">
        <v>10233</v>
      </c>
      <c r="E1925" t="s">
        <v>2930</v>
      </c>
      <c r="F1925" t="s">
        <v>600</v>
      </c>
      <c r="G1925" t="s">
        <v>2954</v>
      </c>
      <c r="H1925" t="s">
        <v>10234</v>
      </c>
    </row>
    <row r="1926" spans="1:8" x14ac:dyDescent="0.3">
      <c r="A1926" t="s">
        <v>10235</v>
      </c>
      <c r="B1926" t="s">
        <v>10236</v>
      </c>
      <c r="C1926">
        <v>16.84</v>
      </c>
      <c r="D1926" t="s">
        <v>3115</v>
      </c>
      <c r="E1926" t="s">
        <v>2930</v>
      </c>
      <c r="F1926" t="s">
        <v>600</v>
      </c>
      <c r="G1926" t="s">
        <v>2954</v>
      </c>
      <c r="H1926" t="s">
        <v>10237</v>
      </c>
    </row>
    <row r="1927" spans="1:8" x14ac:dyDescent="0.3">
      <c r="A1927" t="s">
        <v>10238</v>
      </c>
      <c r="B1927" t="s">
        <v>10239</v>
      </c>
      <c r="C1927">
        <v>6</v>
      </c>
      <c r="D1927" t="s">
        <v>10240</v>
      </c>
      <c r="E1927">
        <v>2011</v>
      </c>
      <c r="F1927" t="s">
        <v>25</v>
      </c>
      <c r="G1927" t="s">
        <v>24</v>
      </c>
      <c r="H1927" t="s">
        <v>10241</v>
      </c>
    </row>
    <row r="1928" spans="1:8" x14ac:dyDescent="0.3">
      <c r="A1928" t="s">
        <v>10242</v>
      </c>
      <c r="B1928" t="s">
        <v>10243</v>
      </c>
      <c r="C1928">
        <v>1.51</v>
      </c>
      <c r="D1928" t="s">
        <v>10244</v>
      </c>
      <c r="E1928" t="s">
        <v>2930</v>
      </c>
      <c r="F1928" t="s">
        <v>18</v>
      </c>
      <c r="G1928" t="s">
        <v>53</v>
      </c>
      <c r="H1928" t="s">
        <v>10245</v>
      </c>
    </row>
    <row r="1929" spans="1:8" x14ac:dyDescent="0.3">
      <c r="A1929" t="s">
        <v>10246</v>
      </c>
      <c r="B1929" t="s">
        <v>10247</v>
      </c>
      <c r="C1929">
        <v>20.6526</v>
      </c>
      <c r="D1929" t="s">
        <v>10248</v>
      </c>
      <c r="E1929">
        <v>2011</v>
      </c>
      <c r="F1929" t="s">
        <v>600</v>
      </c>
      <c r="G1929" t="s">
        <v>2954</v>
      </c>
      <c r="H1929" t="s">
        <v>10249</v>
      </c>
    </row>
    <row r="1930" spans="1:8" x14ac:dyDescent="0.3">
      <c r="A1930" t="s">
        <v>10250</v>
      </c>
      <c r="B1930" t="s">
        <v>10251</v>
      </c>
      <c r="C1930">
        <v>31.37</v>
      </c>
      <c r="D1930" t="s">
        <v>10252</v>
      </c>
      <c r="E1930">
        <v>2014</v>
      </c>
      <c r="F1930" t="s">
        <v>25</v>
      </c>
      <c r="G1930" t="s">
        <v>24</v>
      </c>
      <c r="H1930" t="s">
        <v>10253</v>
      </c>
    </row>
    <row r="1931" spans="1:8" x14ac:dyDescent="0.3">
      <c r="A1931" t="s">
        <v>10254</v>
      </c>
      <c r="B1931" t="s">
        <v>10255</v>
      </c>
      <c r="C1931">
        <v>0.91300000000000003</v>
      </c>
      <c r="D1931" t="s">
        <v>10256</v>
      </c>
      <c r="E1931">
        <v>2007</v>
      </c>
      <c r="F1931" t="s">
        <v>25</v>
      </c>
      <c r="G1931" t="s">
        <v>3017</v>
      </c>
      <c r="H1931" t="s">
        <v>10257</v>
      </c>
    </row>
    <row r="1932" spans="1:8" x14ac:dyDescent="0.3">
      <c r="A1932" t="s">
        <v>10254</v>
      </c>
      <c r="B1932" t="s">
        <v>10258</v>
      </c>
      <c r="C1932">
        <v>0.26500000000000001</v>
      </c>
      <c r="D1932" t="s">
        <v>2930</v>
      </c>
      <c r="E1932" t="s">
        <v>2930</v>
      </c>
      <c r="F1932" t="s">
        <v>25</v>
      </c>
      <c r="G1932" t="s">
        <v>3017</v>
      </c>
      <c r="H1932" t="s">
        <v>10259</v>
      </c>
    </row>
    <row r="1933" spans="1:8" x14ac:dyDescent="0.3">
      <c r="A1933" t="s">
        <v>10260</v>
      </c>
      <c r="B1933" t="s">
        <v>10261</v>
      </c>
      <c r="C1933">
        <v>0.74939999999999996</v>
      </c>
      <c r="D1933" t="s">
        <v>10262</v>
      </c>
      <c r="E1933" t="s">
        <v>2930</v>
      </c>
      <c r="F1933" t="s">
        <v>31</v>
      </c>
      <c r="G1933" t="s">
        <v>4708</v>
      </c>
      <c r="H1933" t="s">
        <v>10263</v>
      </c>
    </row>
    <row r="1934" spans="1:8" x14ac:dyDescent="0.3">
      <c r="A1934" t="s">
        <v>10264</v>
      </c>
      <c r="B1934" t="s">
        <v>10265</v>
      </c>
      <c r="C1934">
        <v>9.49</v>
      </c>
      <c r="D1934" t="s">
        <v>7906</v>
      </c>
      <c r="E1934" t="s">
        <v>2930</v>
      </c>
      <c r="F1934" t="s">
        <v>31</v>
      </c>
      <c r="G1934" t="s">
        <v>71</v>
      </c>
      <c r="H1934" t="s">
        <v>10266</v>
      </c>
    </row>
    <row r="1935" spans="1:8" x14ac:dyDescent="0.3">
      <c r="A1935" t="s">
        <v>10267</v>
      </c>
      <c r="B1935" t="s">
        <v>10268</v>
      </c>
      <c r="C1935">
        <v>11.6701</v>
      </c>
      <c r="D1935" t="s">
        <v>10269</v>
      </c>
      <c r="E1935">
        <v>2012</v>
      </c>
      <c r="F1935" t="s">
        <v>2930</v>
      </c>
      <c r="G1935" t="s">
        <v>2930</v>
      </c>
      <c r="H1935" t="s">
        <v>10270</v>
      </c>
    </row>
    <row r="1936" spans="1:8" x14ac:dyDescent="0.3">
      <c r="A1936" t="s">
        <v>10271</v>
      </c>
      <c r="B1936" t="s">
        <v>10272</v>
      </c>
      <c r="C1936">
        <v>4.75</v>
      </c>
      <c r="D1936" t="s">
        <v>10273</v>
      </c>
      <c r="E1936" t="s">
        <v>2930</v>
      </c>
      <c r="F1936" t="s">
        <v>2930</v>
      </c>
      <c r="G1936" t="s">
        <v>2930</v>
      </c>
      <c r="H1936" t="s">
        <v>10274</v>
      </c>
    </row>
    <row r="1937" spans="1:8" x14ac:dyDescent="0.3">
      <c r="A1937" t="s">
        <v>10275</v>
      </c>
      <c r="B1937" t="s">
        <v>10276</v>
      </c>
      <c r="C1937">
        <v>23.72</v>
      </c>
      <c r="D1937" t="s">
        <v>10277</v>
      </c>
      <c r="E1937" t="s">
        <v>2930</v>
      </c>
      <c r="F1937" t="s">
        <v>600</v>
      </c>
      <c r="G1937" t="s">
        <v>2949</v>
      </c>
      <c r="H1937" t="s">
        <v>10278</v>
      </c>
    </row>
    <row r="1938" spans="1:8" x14ac:dyDescent="0.3">
      <c r="A1938" t="s">
        <v>10279</v>
      </c>
      <c r="B1938" t="s">
        <v>10280</v>
      </c>
      <c r="C1938">
        <v>7.15</v>
      </c>
      <c r="D1938" t="s">
        <v>10281</v>
      </c>
      <c r="E1938" t="s">
        <v>2930</v>
      </c>
      <c r="F1938" t="s">
        <v>25</v>
      </c>
      <c r="G1938" t="s">
        <v>24</v>
      </c>
      <c r="H1938" t="s">
        <v>10282</v>
      </c>
    </row>
    <row r="1939" spans="1:8" x14ac:dyDescent="0.3">
      <c r="A1939" t="s">
        <v>10283</v>
      </c>
      <c r="B1939" t="s">
        <v>10284</v>
      </c>
      <c r="C1939">
        <v>77.775000000000006</v>
      </c>
      <c r="D1939" t="s">
        <v>10285</v>
      </c>
      <c r="E1939">
        <v>1991</v>
      </c>
      <c r="F1939" t="s">
        <v>288</v>
      </c>
      <c r="G1939" t="s">
        <v>3755</v>
      </c>
      <c r="H1939" t="s">
        <v>10286</v>
      </c>
    </row>
    <row r="1940" spans="1:8" x14ac:dyDescent="0.3">
      <c r="A1940" t="s">
        <v>10287</v>
      </c>
      <c r="B1940" t="s">
        <v>10288</v>
      </c>
      <c r="C1940">
        <v>14.4</v>
      </c>
      <c r="D1940" t="s">
        <v>10289</v>
      </c>
      <c r="E1940" t="s">
        <v>2930</v>
      </c>
      <c r="F1940" t="s">
        <v>600</v>
      </c>
      <c r="G1940" t="s">
        <v>2949</v>
      </c>
      <c r="H1940" t="s">
        <v>10290</v>
      </c>
    </row>
    <row r="1941" spans="1:8" x14ac:dyDescent="0.3">
      <c r="A1941" t="s">
        <v>10291</v>
      </c>
      <c r="B1941" t="s">
        <v>10292</v>
      </c>
      <c r="C1941">
        <v>14.03</v>
      </c>
      <c r="D1941" t="s">
        <v>5385</v>
      </c>
      <c r="E1941" t="s">
        <v>2930</v>
      </c>
      <c r="F1941" t="s">
        <v>600</v>
      </c>
      <c r="G1941" t="s">
        <v>2949</v>
      </c>
      <c r="H1941" t="s">
        <v>10293</v>
      </c>
    </row>
    <row r="1942" spans="1:8" x14ac:dyDescent="0.3">
      <c r="A1942" t="s">
        <v>10294</v>
      </c>
      <c r="B1942" t="s">
        <v>10295</v>
      </c>
      <c r="C1942">
        <v>14.96</v>
      </c>
      <c r="D1942" t="s">
        <v>10296</v>
      </c>
      <c r="E1942" t="s">
        <v>2930</v>
      </c>
      <c r="F1942" t="s">
        <v>600</v>
      </c>
      <c r="G1942" t="s">
        <v>2949</v>
      </c>
      <c r="H1942" t="s">
        <v>10297</v>
      </c>
    </row>
    <row r="1943" spans="1:8" x14ac:dyDescent="0.3">
      <c r="A1943" t="s">
        <v>10298</v>
      </c>
      <c r="B1943" t="s">
        <v>10299</v>
      </c>
      <c r="C1943">
        <v>5.52</v>
      </c>
      <c r="D1943" t="s">
        <v>10300</v>
      </c>
      <c r="E1943" t="s">
        <v>2930</v>
      </c>
      <c r="F1943" t="s">
        <v>600</v>
      </c>
      <c r="G1943" t="s">
        <v>2949</v>
      </c>
      <c r="H1943" t="s">
        <v>10301</v>
      </c>
    </row>
    <row r="1944" spans="1:8" x14ac:dyDescent="0.3">
      <c r="A1944" t="s">
        <v>10298</v>
      </c>
      <c r="B1944" t="s">
        <v>10302</v>
      </c>
      <c r="C1944">
        <v>10</v>
      </c>
      <c r="D1944" t="s">
        <v>2930</v>
      </c>
      <c r="E1944" t="s">
        <v>2930</v>
      </c>
      <c r="F1944" t="s">
        <v>600</v>
      </c>
      <c r="G1944" t="s">
        <v>2949</v>
      </c>
      <c r="H1944" t="s">
        <v>10303</v>
      </c>
    </row>
    <row r="1945" spans="1:8" x14ac:dyDescent="0.3">
      <c r="A1945" t="s">
        <v>10304</v>
      </c>
      <c r="B1945" t="s">
        <v>10305</v>
      </c>
      <c r="C1945">
        <v>16.350000000000001</v>
      </c>
      <c r="D1945" t="s">
        <v>10306</v>
      </c>
      <c r="E1945">
        <v>1994</v>
      </c>
      <c r="F1945" t="s">
        <v>178</v>
      </c>
      <c r="G1945" t="s">
        <v>3539</v>
      </c>
      <c r="H1945" t="s">
        <v>10307</v>
      </c>
    </row>
    <row r="1946" spans="1:8" x14ac:dyDescent="0.3">
      <c r="A1946" t="s">
        <v>10308</v>
      </c>
      <c r="B1946" t="s">
        <v>10309</v>
      </c>
      <c r="C1946">
        <v>30.84</v>
      </c>
      <c r="D1946" t="s">
        <v>10310</v>
      </c>
      <c r="E1946" t="s">
        <v>2930</v>
      </c>
      <c r="F1946" t="s">
        <v>138</v>
      </c>
      <c r="G1946" t="s">
        <v>401</v>
      </c>
      <c r="H1946" t="s">
        <v>10311</v>
      </c>
    </row>
    <row r="1947" spans="1:8" x14ac:dyDescent="0.3">
      <c r="A1947" t="s">
        <v>10312</v>
      </c>
      <c r="B1947" t="s">
        <v>10313</v>
      </c>
      <c r="C1947">
        <v>21.25</v>
      </c>
      <c r="D1947" t="s">
        <v>10314</v>
      </c>
      <c r="E1947">
        <v>2009</v>
      </c>
      <c r="F1947" t="s">
        <v>25</v>
      </c>
      <c r="G1947" t="s">
        <v>24</v>
      </c>
      <c r="H1947" t="s">
        <v>10315</v>
      </c>
    </row>
    <row r="1948" spans="1:8" x14ac:dyDescent="0.3">
      <c r="A1948" t="s">
        <v>10316</v>
      </c>
      <c r="B1948" t="s">
        <v>10317</v>
      </c>
      <c r="C1948">
        <v>35.21</v>
      </c>
      <c r="D1948" t="s">
        <v>3143</v>
      </c>
      <c r="E1948">
        <v>2001</v>
      </c>
      <c r="F1948" t="s">
        <v>18</v>
      </c>
      <c r="G1948" t="s">
        <v>279</v>
      </c>
      <c r="H1948" t="s">
        <v>10318</v>
      </c>
    </row>
    <row r="1949" spans="1:8" x14ac:dyDescent="0.3">
      <c r="A1949" t="s">
        <v>10319</v>
      </c>
      <c r="B1949" t="s">
        <v>10320</v>
      </c>
      <c r="C1949">
        <v>26.64</v>
      </c>
      <c r="D1949" t="s">
        <v>9094</v>
      </c>
      <c r="E1949">
        <v>2000</v>
      </c>
      <c r="F1949" t="s">
        <v>18</v>
      </c>
      <c r="G1949" t="s">
        <v>53</v>
      </c>
      <c r="H1949" t="s">
        <v>10321</v>
      </c>
    </row>
    <row r="1950" spans="1:8" x14ac:dyDescent="0.3">
      <c r="A1950" t="s">
        <v>10322</v>
      </c>
      <c r="B1950" t="s">
        <v>10323</v>
      </c>
      <c r="C1950">
        <v>12.02</v>
      </c>
      <c r="D1950" t="s">
        <v>10324</v>
      </c>
      <c r="E1950">
        <v>2000</v>
      </c>
      <c r="F1950" t="s">
        <v>18</v>
      </c>
      <c r="G1950" t="s">
        <v>53</v>
      </c>
      <c r="H1950" t="s">
        <v>10325</v>
      </c>
    </row>
    <row r="1951" spans="1:8" x14ac:dyDescent="0.3">
      <c r="A1951" t="s">
        <v>10326</v>
      </c>
      <c r="B1951" t="s">
        <v>10327</v>
      </c>
      <c r="C1951">
        <v>1.41</v>
      </c>
      <c r="D1951" t="s">
        <v>10328</v>
      </c>
      <c r="E1951" t="s">
        <v>2930</v>
      </c>
      <c r="F1951" t="s">
        <v>18</v>
      </c>
      <c r="G1951" t="s">
        <v>53</v>
      </c>
      <c r="H1951" t="s">
        <v>10329</v>
      </c>
    </row>
    <row r="1952" spans="1:8" x14ac:dyDescent="0.3">
      <c r="A1952" t="s">
        <v>10330</v>
      </c>
      <c r="B1952" t="s">
        <v>10331</v>
      </c>
      <c r="C1952">
        <v>2.27</v>
      </c>
      <c r="D1952" t="s">
        <v>10332</v>
      </c>
      <c r="E1952" t="s">
        <v>2930</v>
      </c>
      <c r="F1952" t="s">
        <v>25</v>
      </c>
      <c r="G1952" t="s">
        <v>3265</v>
      </c>
      <c r="H1952" t="s">
        <v>10333</v>
      </c>
    </row>
    <row r="1953" spans="1:8" x14ac:dyDescent="0.3">
      <c r="A1953" t="s">
        <v>10334</v>
      </c>
      <c r="B1953" t="s">
        <v>10335</v>
      </c>
      <c r="C1953">
        <v>0.66500000000000004</v>
      </c>
      <c r="D1953" t="s">
        <v>10336</v>
      </c>
      <c r="E1953" t="s">
        <v>2930</v>
      </c>
      <c r="F1953" t="s">
        <v>25</v>
      </c>
      <c r="G1953" t="s">
        <v>24</v>
      </c>
      <c r="H1953" t="s">
        <v>10337</v>
      </c>
    </row>
    <row r="1954" spans="1:8" x14ac:dyDescent="0.3">
      <c r="A1954" t="s">
        <v>10338</v>
      </c>
      <c r="B1954" t="s">
        <v>10339</v>
      </c>
      <c r="C1954">
        <v>27.05</v>
      </c>
      <c r="D1954" t="s">
        <v>10340</v>
      </c>
      <c r="E1954">
        <v>2013</v>
      </c>
      <c r="F1954" t="s">
        <v>25</v>
      </c>
      <c r="G1954" t="s">
        <v>24</v>
      </c>
      <c r="H1954" t="s">
        <v>10341</v>
      </c>
    </row>
    <row r="1955" spans="1:8" x14ac:dyDescent="0.3">
      <c r="A1955" t="s">
        <v>10342</v>
      </c>
      <c r="B1955" t="s">
        <v>10343</v>
      </c>
      <c r="C1955">
        <v>2.38</v>
      </c>
      <c r="D1955" t="s">
        <v>10344</v>
      </c>
      <c r="E1955">
        <v>2013</v>
      </c>
      <c r="F1955" t="s">
        <v>25</v>
      </c>
      <c r="G1955" t="s">
        <v>24</v>
      </c>
      <c r="H1955" t="s">
        <v>10345</v>
      </c>
    </row>
    <row r="1956" spans="1:8" x14ac:dyDescent="0.3">
      <c r="A1956" t="s">
        <v>10346</v>
      </c>
      <c r="B1956" t="s">
        <v>10347</v>
      </c>
      <c r="C1956">
        <v>1.55</v>
      </c>
      <c r="D1956" t="s">
        <v>10348</v>
      </c>
      <c r="E1956" t="s">
        <v>2930</v>
      </c>
      <c r="F1956" t="s">
        <v>25</v>
      </c>
      <c r="G1956" t="s">
        <v>3278</v>
      </c>
      <c r="H1956" t="s">
        <v>10349</v>
      </c>
    </row>
    <row r="1957" spans="1:8" x14ac:dyDescent="0.3">
      <c r="A1957" t="s">
        <v>10350</v>
      </c>
      <c r="B1957" t="s">
        <v>10351</v>
      </c>
      <c r="C1957">
        <v>1.7966</v>
      </c>
      <c r="D1957" t="s">
        <v>10352</v>
      </c>
      <c r="E1957" t="s">
        <v>2930</v>
      </c>
      <c r="F1957" t="s">
        <v>116</v>
      </c>
      <c r="G1957" t="s">
        <v>115</v>
      </c>
      <c r="H1957" t="s">
        <v>10353</v>
      </c>
    </row>
    <row r="1958" spans="1:8" x14ac:dyDescent="0.3">
      <c r="A1958" t="s">
        <v>10354</v>
      </c>
      <c r="B1958" t="s">
        <v>10355</v>
      </c>
      <c r="C1958">
        <v>13.12</v>
      </c>
      <c r="D1958" t="s">
        <v>10356</v>
      </c>
      <c r="E1958" t="s">
        <v>2930</v>
      </c>
      <c r="F1958" t="s">
        <v>600</v>
      </c>
      <c r="G1958" t="s">
        <v>2954</v>
      </c>
      <c r="H1958" t="s">
        <v>10357</v>
      </c>
    </row>
    <row r="1959" spans="1:8" x14ac:dyDescent="0.3">
      <c r="A1959" t="s">
        <v>10358</v>
      </c>
      <c r="B1959" t="s">
        <v>10359</v>
      </c>
      <c r="C1959">
        <v>4.51</v>
      </c>
      <c r="D1959" t="s">
        <v>10360</v>
      </c>
      <c r="E1959">
        <v>2000</v>
      </c>
      <c r="F1959" t="s">
        <v>218</v>
      </c>
      <c r="G1959" t="s">
        <v>217</v>
      </c>
      <c r="H1959" t="s">
        <v>10361</v>
      </c>
    </row>
    <row r="1960" spans="1:8" x14ac:dyDescent="0.3">
      <c r="A1960" t="s">
        <v>10362</v>
      </c>
      <c r="B1960" t="s">
        <v>10363</v>
      </c>
      <c r="C1960">
        <v>59.75</v>
      </c>
      <c r="D1960" t="s">
        <v>10364</v>
      </c>
      <c r="E1960">
        <v>1996</v>
      </c>
      <c r="F1960" t="s">
        <v>18</v>
      </c>
      <c r="G1960" t="s">
        <v>44</v>
      </c>
      <c r="H1960" t="s">
        <v>10365</v>
      </c>
    </row>
    <row r="1961" spans="1:8" x14ac:dyDescent="0.3">
      <c r="A1961" t="s">
        <v>10366</v>
      </c>
      <c r="B1961" t="s">
        <v>10367</v>
      </c>
      <c r="C1961">
        <v>0.73</v>
      </c>
      <c r="D1961" t="s">
        <v>4953</v>
      </c>
      <c r="E1961" t="s">
        <v>2930</v>
      </c>
      <c r="F1961" t="s">
        <v>25</v>
      </c>
      <c r="G1961" t="s">
        <v>24</v>
      </c>
      <c r="H1961" t="s">
        <v>10368</v>
      </c>
    </row>
    <row r="1962" spans="1:8" x14ac:dyDescent="0.3">
      <c r="A1962" t="s">
        <v>10369</v>
      </c>
      <c r="B1962" t="s">
        <v>10370</v>
      </c>
      <c r="C1962">
        <v>55.82</v>
      </c>
      <c r="D1962" t="s">
        <v>5611</v>
      </c>
      <c r="E1962">
        <v>2013</v>
      </c>
      <c r="F1962" t="s">
        <v>25</v>
      </c>
      <c r="G1962" t="s">
        <v>24</v>
      </c>
      <c r="H1962" t="s">
        <v>10371</v>
      </c>
    </row>
    <row r="1963" spans="1:8" x14ac:dyDescent="0.3">
      <c r="A1963" t="s">
        <v>10372</v>
      </c>
      <c r="B1963" t="s">
        <v>10373</v>
      </c>
      <c r="C1963">
        <v>6.18</v>
      </c>
      <c r="D1963" t="s">
        <v>10374</v>
      </c>
      <c r="E1963">
        <v>1999</v>
      </c>
      <c r="F1963" t="s">
        <v>600</v>
      </c>
      <c r="G1963" t="s">
        <v>5127</v>
      </c>
      <c r="H1963" t="s">
        <v>10375</v>
      </c>
    </row>
    <row r="1964" spans="1:8" x14ac:dyDescent="0.3">
      <c r="A1964" t="s">
        <v>10376</v>
      </c>
      <c r="B1964" t="s">
        <v>10377</v>
      </c>
      <c r="C1964">
        <v>5.13</v>
      </c>
      <c r="D1964" t="s">
        <v>10378</v>
      </c>
      <c r="E1964" t="s">
        <v>2930</v>
      </c>
      <c r="F1964" t="s">
        <v>178</v>
      </c>
      <c r="G1964" t="s">
        <v>115</v>
      </c>
      <c r="H1964" t="s">
        <v>10379</v>
      </c>
    </row>
    <row r="1965" spans="1:8" x14ac:dyDescent="0.3">
      <c r="A1965" t="s">
        <v>10380</v>
      </c>
      <c r="B1965" t="s">
        <v>10381</v>
      </c>
      <c r="C1965">
        <v>1.0429999999999999</v>
      </c>
      <c r="D1965" t="s">
        <v>6131</v>
      </c>
      <c r="E1965" t="s">
        <v>2930</v>
      </c>
      <c r="F1965" t="s">
        <v>600</v>
      </c>
      <c r="G1965" t="s">
        <v>2949</v>
      </c>
      <c r="H1965" t="s">
        <v>10382</v>
      </c>
    </row>
    <row r="1966" spans="1:8" x14ac:dyDescent="0.3">
      <c r="A1966" t="s">
        <v>10383</v>
      </c>
      <c r="B1966" t="s">
        <v>10384</v>
      </c>
      <c r="C1966">
        <v>28.49</v>
      </c>
      <c r="D1966" t="s">
        <v>10385</v>
      </c>
      <c r="E1966">
        <v>2014</v>
      </c>
      <c r="F1966" t="s">
        <v>2930</v>
      </c>
      <c r="G1966" t="s">
        <v>2930</v>
      </c>
      <c r="H1966" t="s">
        <v>10386</v>
      </c>
    </row>
    <row r="1967" spans="1:8" x14ac:dyDescent="0.3">
      <c r="A1967" t="s">
        <v>10387</v>
      </c>
      <c r="B1967" t="s">
        <v>10388</v>
      </c>
      <c r="C1967">
        <v>4.7</v>
      </c>
      <c r="D1967" t="s">
        <v>10389</v>
      </c>
      <c r="E1967" t="s">
        <v>2930</v>
      </c>
      <c r="F1967" t="s">
        <v>25</v>
      </c>
      <c r="G1967" t="s">
        <v>24</v>
      </c>
      <c r="H1967" t="s">
        <v>10390</v>
      </c>
    </row>
    <row r="1968" spans="1:8" x14ac:dyDescent="0.3">
      <c r="A1968" t="s">
        <v>10391</v>
      </c>
      <c r="B1968" t="s">
        <v>10392</v>
      </c>
      <c r="C1968">
        <v>7.84</v>
      </c>
      <c r="D1968" t="s">
        <v>10393</v>
      </c>
      <c r="E1968" t="s">
        <v>2930</v>
      </c>
      <c r="F1968" t="s">
        <v>25</v>
      </c>
      <c r="G1968" t="s">
        <v>3017</v>
      </c>
      <c r="H1968" t="s">
        <v>10394</v>
      </c>
    </row>
    <row r="1969" spans="1:8" x14ac:dyDescent="0.3">
      <c r="A1969" t="s">
        <v>10395</v>
      </c>
      <c r="B1969" t="s">
        <v>10396</v>
      </c>
      <c r="C1969">
        <v>5.71</v>
      </c>
      <c r="D1969" t="s">
        <v>10397</v>
      </c>
      <c r="E1969">
        <v>2006</v>
      </c>
      <c r="F1969" t="s">
        <v>31</v>
      </c>
      <c r="G1969" t="s">
        <v>115</v>
      </c>
      <c r="H1969" t="s">
        <v>10398</v>
      </c>
    </row>
    <row r="1970" spans="1:8" x14ac:dyDescent="0.3">
      <c r="A1970" t="s">
        <v>10399</v>
      </c>
      <c r="B1970" t="s">
        <v>10400</v>
      </c>
      <c r="C1970">
        <v>16.2</v>
      </c>
      <c r="D1970" t="s">
        <v>10401</v>
      </c>
      <c r="E1970" t="s">
        <v>2930</v>
      </c>
      <c r="F1970" t="s">
        <v>138</v>
      </c>
      <c r="G1970" t="s">
        <v>308</v>
      </c>
      <c r="H1970" t="s">
        <v>10402</v>
      </c>
    </row>
    <row r="1971" spans="1:8" x14ac:dyDescent="0.3">
      <c r="A1971" t="s">
        <v>68</v>
      </c>
      <c r="B1971" t="s">
        <v>10403</v>
      </c>
      <c r="C1971">
        <v>205.84</v>
      </c>
      <c r="D1971" t="s">
        <v>10404</v>
      </c>
      <c r="E1971">
        <v>1993</v>
      </c>
      <c r="F1971" t="s">
        <v>31</v>
      </c>
      <c r="G1971" t="s">
        <v>71</v>
      </c>
      <c r="H1971" t="s">
        <v>10405</v>
      </c>
    </row>
    <row r="1972" spans="1:8" x14ac:dyDescent="0.3">
      <c r="A1972" t="s">
        <v>10406</v>
      </c>
      <c r="B1972" t="s">
        <v>10407</v>
      </c>
      <c r="C1972">
        <v>5.96</v>
      </c>
      <c r="D1972" t="s">
        <v>10408</v>
      </c>
      <c r="E1972">
        <v>2007</v>
      </c>
      <c r="F1972" t="s">
        <v>25</v>
      </c>
      <c r="G1972" t="s">
        <v>24</v>
      </c>
      <c r="H1972" t="s">
        <v>10409</v>
      </c>
    </row>
    <row r="1973" spans="1:8" x14ac:dyDescent="0.3">
      <c r="A1973" t="s">
        <v>10410</v>
      </c>
      <c r="B1973" t="s">
        <v>10411</v>
      </c>
      <c r="C1973">
        <v>1.35</v>
      </c>
      <c r="D1973" t="s">
        <v>10412</v>
      </c>
      <c r="E1973" t="s">
        <v>2930</v>
      </c>
      <c r="F1973" t="s">
        <v>77</v>
      </c>
      <c r="G1973" t="s">
        <v>3306</v>
      </c>
      <c r="H1973" t="s">
        <v>10413</v>
      </c>
    </row>
    <row r="1974" spans="1:8" x14ac:dyDescent="0.3">
      <c r="A1974" t="s">
        <v>10414</v>
      </c>
      <c r="B1974" t="s">
        <v>10415</v>
      </c>
      <c r="C1974">
        <v>14.33</v>
      </c>
      <c r="D1974" t="s">
        <v>10416</v>
      </c>
      <c r="E1974" t="s">
        <v>2930</v>
      </c>
      <c r="F1974" t="s">
        <v>600</v>
      </c>
      <c r="G1974" t="s">
        <v>2949</v>
      </c>
      <c r="H1974" t="s">
        <v>10417</v>
      </c>
    </row>
    <row r="1975" spans="1:8" x14ac:dyDescent="0.3">
      <c r="A1975" t="s">
        <v>10418</v>
      </c>
      <c r="B1975" t="s">
        <v>10419</v>
      </c>
      <c r="C1975">
        <v>16.77</v>
      </c>
      <c r="D1975" t="s">
        <v>10420</v>
      </c>
      <c r="E1975" t="s">
        <v>2930</v>
      </c>
      <c r="F1975" t="s">
        <v>600</v>
      </c>
      <c r="G1975" t="s">
        <v>2949</v>
      </c>
      <c r="H1975" t="s">
        <v>10421</v>
      </c>
    </row>
    <row r="1976" spans="1:8" x14ac:dyDescent="0.3">
      <c r="A1976" t="s">
        <v>10422</v>
      </c>
      <c r="B1976" t="s">
        <v>10423</v>
      </c>
      <c r="C1976">
        <v>31.99</v>
      </c>
      <c r="D1976" t="s">
        <v>10424</v>
      </c>
      <c r="E1976">
        <v>1992</v>
      </c>
      <c r="F1976" t="s">
        <v>25</v>
      </c>
      <c r="G1976" t="s">
        <v>3017</v>
      </c>
      <c r="H1976" t="s">
        <v>10425</v>
      </c>
    </row>
    <row r="1977" spans="1:8" x14ac:dyDescent="0.3">
      <c r="A1977" t="s">
        <v>10426</v>
      </c>
      <c r="B1977" t="s">
        <v>10427</v>
      </c>
      <c r="C1977">
        <v>72.5</v>
      </c>
      <c r="D1977" t="s">
        <v>7188</v>
      </c>
      <c r="E1977">
        <v>1997</v>
      </c>
      <c r="F1977" t="s">
        <v>18</v>
      </c>
      <c r="G1977" t="s">
        <v>53</v>
      </c>
      <c r="H1977" t="s">
        <v>10428</v>
      </c>
    </row>
    <row r="1978" spans="1:8" x14ac:dyDescent="0.3">
      <c r="A1978" t="s">
        <v>10429</v>
      </c>
      <c r="B1978" t="s">
        <v>10430</v>
      </c>
      <c r="C1978">
        <v>16.52</v>
      </c>
      <c r="D1978" t="s">
        <v>10431</v>
      </c>
      <c r="E1978">
        <v>2006</v>
      </c>
      <c r="F1978" t="s">
        <v>25</v>
      </c>
      <c r="G1978" t="s">
        <v>62</v>
      </c>
      <c r="H1978" t="s">
        <v>10432</v>
      </c>
    </row>
    <row r="1979" spans="1:8" x14ac:dyDescent="0.3">
      <c r="A1979" t="s">
        <v>10433</v>
      </c>
      <c r="B1979" t="s">
        <v>10434</v>
      </c>
      <c r="C1979">
        <v>0.75</v>
      </c>
      <c r="D1979" t="s">
        <v>10435</v>
      </c>
      <c r="E1979">
        <v>2010</v>
      </c>
      <c r="F1979" t="s">
        <v>178</v>
      </c>
      <c r="G1979" t="s">
        <v>5122</v>
      </c>
      <c r="H1979" t="s">
        <v>10436</v>
      </c>
    </row>
    <row r="1980" spans="1:8" x14ac:dyDescent="0.3">
      <c r="A1980" t="s">
        <v>10437</v>
      </c>
      <c r="B1980" t="s">
        <v>10438</v>
      </c>
      <c r="C1980">
        <v>5.0372000000000003</v>
      </c>
      <c r="D1980" t="s">
        <v>10439</v>
      </c>
      <c r="E1980" t="s">
        <v>2930</v>
      </c>
      <c r="F1980" t="s">
        <v>116</v>
      </c>
      <c r="G1980" t="s">
        <v>115</v>
      </c>
      <c r="H1980" t="s">
        <v>10440</v>
      </c>
    </row>
    <row r="1981" spans="1:8" x14ac:dyDescent="0.3">
      <c r="A1981" t="s">
        <v>10441</v>
      </c>
      <c r="B1981" t="s">
        <v>10442</v>
      </c>
      <c r="C1981">
        <v>33.31</v>
      </c>
      <c r="D1981" t="s">
        <v>10443</v>
      </c>
      <c r="E1981">
        <v>2014</v>
      </c>
      <c r="F1981" t="s">
        <v>25</v>
      </c>
      <c r="G1981" t="s">
        <v>24</v>
      </c>
      <c r="H1981" t="s">
        <v>10444</v>
      </c>
    </row>
    <row r="1982" spans="1:8" x14ac:dyDescent="0.3">
      <c r="A1982" t="s">
        <v>10445</v>
      </c>
      <c r="B1982" t="s">
        <v>10446</v>
      </c>
      <c r="C1982">
        <v>32.42</v>
      </c>
      <c r="D1982" t="s">
        <v>7835</v>
      </c>
      <c r="E1982" t="s">
        <v>2930</v>
      </c>
      <c r="F1982" t="s">
        <v>116</v>
      </c>
      <c r="G1982" t="s">
        <v>3007</v>
      </c>
      <c r="H1982" t="s">
        <v>10447</v>
      </c>
    </row>
    <row r="1983" spans="1:8" x14ac:dyDescent="0.3">
      <c r="A1983" t="s">
        <v>10448</v>
      </c>
      <c r="B1983" t="s">
        <v>10449</v>
      </c>
      <c r="C1983">
        <v>67.27</v>
      </c>
      <c r="D1983" t="s">
        <v>6562</v>
      </c>
      <c r="E1983" t="s">
        <v>2930</v>
      </c>
      <c r="F1983" t="s">
        <v>31</v>
      </c>
      <c r="G1983" t="s">
        <v>3389</v>
      </c>
      <c r="H1983" t="s">
        <v>10450</v>
      </c>
    </row>
    <row r="1984" spans="1:8" x14ac:dyDescent="0.3">
      <c r="A1984" t="s">
        <v>10451</v>
      </c>
      <c r="B1984" t="s">
        <v>10452</v>
      </c>
      <c r="C1984">
        <v>46.05</v>
      </c>
      <c r="D1984" t="s">
        <v>4766</v>
      </c>
      <c r="E1984" t="s">
        <v>2930</v>
      </c>
      <c r="F1984" t="s">
        <v>25</v>
      </c>
      <c r="G1984" t="s">
        <v>24</v>
      </c>
      <c r="H1984" t="s">
        <v>10453</v>
      </c>
    </row>
    <row r="1985" spans="1:8" x14ac:dyDescent="0.3">
      <c r="A1985" t="s">
        <v>10454</v>
      </c>
      <c r="B1985" t="s">
        <v>10455</v>
      </c>
      <c r="C1985">
        <v>21.33</v>
      </c>
      <c r="D1985" t="s">
        <v>10456</v>
      </c>
      <c r="E1985">
        <v>2002</v>
      </c>
      <c r="F1985" t="s">
        <v>31</v>
      </c>
      <c r="G1985" t="s">
        <v>205</v>
      </c>
      <c r="H1985" t="s">
        <v>10457</v>
      </c>
    </row>
    <row r="1986" spans="1:8" x14ac:dyDescent="0.3">
      <c r="A1986" t="s">
        <v>10458</v>
      </c>
      <c r="B1986" t="s">
        <v>10459</v>
      </c>
      <c r="C1986">
        <v>6.12</v>
      </c>
      <c r="D1986" t="s">
        <v>10460</v>
      </c>
      <c r="E1986">
        <v>2014</v>
      </c>
      <c r="F1986" t="s">
        <v>600</v>
      </c>
      <c r="G1986" t="s">
        <v>2940</v>
      </c>
      <c r="H1986" t="s">
        <v>10461</v>
      </c>
    </row>
    <row r="1987" spans="1:8" x14ac:dyDescent="0.3">
      <c r="A1987" t="s">
        <v>10458</v>
      </c>
      <c r="B1987" t="s">
        <v>10462</v>
      </c>
      <c r="C1987">
        <v>1.35</v>
      </c>
      <c r="D1987" t="s">
        <v>2930</v>
      </c>
      <c r="E1987">
        <v>2014</v>
      </c>
      <c r="F1987" t="s">
        <v>600</v>
      </c>
      <c r="G1987" t="s">
        <v>2940</v>
      </c>
      <c r="H1987" t="s">
        <v>10463</v>
      </c>
    </row>
    <row r="1988" spans="1:8" x14ac:dyDescent="0.3">
      <c r="A1988" t="s">
        <v>10464</v>
      </c>
      <c r="B1988" t="s">
        <v>10465</v>
      </c>
      <c r="C1988">
        <v>13.26</v>
      </c>
      <c r="D1988" t="s">
        <v>10466</v>
      </c>
      <c r="E1988">
        <v>2013</v>
      </c>
      <c r="F1988" t="s">
        <v>25</v>
      </c>
      <c r="G1988" t="s">
        <v>3265</v>
      </c>
      <c r="H1988" t="s">
        <v>10467</v>
      </c>
    </row>
    <row r="1989" spans="1:8" x14ac:dyDescent="0.3">
      <c r="A1989" t="s">
        <v>10468</v>
      </c>
      <c r="B1989" t="s">
        <v>10469</v>
      </c>
      <c r="C1989">
        <v>15.47</v>
      </c>
      <c r="D1989" t="s">
        <v>10470</v>
      </c>
      <c r="E1989">
        <v>2011</v>
      </c>
      <c r="F1989" t="s">
        <v>2930</v>
      </c>
      <c r="G1989" t="s">
        <v>2930</v>
      </c>
      <c r="H1989" t="s">
        <v>10471</v>
      </c>
    </row>
    <row r="1990" spans="1:8" x14ac:dyDescent="0.3">
      <c r="A1990" t="s">
        <v>10468</v>
      </c>
      <c r="B1990" t="s">
        <v>10472</v>
      </c>
      <c r="C1990">
        <v>25.3</v>
      </c>
      <c r="D1990" t="s">
        <v>10473</v>
      </c>
      <c r="E1990" t="s">
        <v>2930</v>
      </c>
      <c r="F1990" t="s">
        <v>2930</v>
      </c>
      <c r="G1990" t="s">
        <v>2930</v>
      </c>
      <c r="H1990" t="s">
        <v>10474</v>
      </c>
    </row>
    <row r="1991" spans="1:8" x14ac:dyDescent="0.3">
      <c r="A1991" t="s">
        <v>10468</v>
      </c>
      <c r="B1991" t="s">
        <v>10475</v>
      </c>
      <c r="C1991">
        <v>24.47</v>
      </c>
      <c r="D1991" t="s">
        <v>2930</v>
      </c>
      <c r="E1991" t="s">
        <v>2930</v>
      </c>
      <c r="F1991" t="s">
        <v>2930</v>
      </c>
      <c r="G1991" t="s">
        <v>2930</v>
      </c>
      <c r="H1991" t="s">
        <v>10476</v>
      </c>
    </row>
    <row r="1992" spans="1:8" x14ac:dyDescent="0.3">
      <c r="A1992" t="s">
        <v>10468</v>
      </c>
      <c r="B1992" t="s">
        <v>10477</v>
      </c>
      <c r="C1992">
        <v>25.483000000000001</v>
      </c>
      <c r="D1992" t="s">
        <v>2930</v>
      </c>
      <c r="E1992" t="s">
        <v>2930</v>
      </c>
      <c r="F1992" t="s">
        <v>2930</v>
      </c>
      <c r="G1992" t="s">
        <v>2930</v>
      </c>
      <c r="H1992" t="s">
        <v>10478</v>
      </c>
    </row>
    <row r="1993" spans="1:8" x14ac:dyDescent="0.3">
      <c r="A1993" t="s">
        <v>10479</v>
      </c>
      <c r="B1993" t="s">
        <v>10480</v>
      </c>
      <c r="C1993">
        <v>1.74</v>
      </c>
      <c r="D1993" t="s">
        <v>10481</v>
      </c>
      <c r="E1993" t="s">
        <v>2930</v>
      </c>
      <c r="F1993" t="s">
        <v>25</v>
      </c>
      <c r="G1993" t="s">
        <v>62</v>
      </c>
      <c r="H1993" t="s">
        <v>10482</v>
      </c>
    </row>
    <row r="1994" spans="1:8" x14ac:dyDescent="0.3">
      <c r="A1994" t="s">
        <v>10483</v>
      </c>
      <c r="B1994" t="s">
        <v>10484</v>
      </c>
      <c r="C1994">
        <v>7.6</v>
      </c>
      <c r="D1994" t="s">
        <v>10485</v>
      </c>
      <c r="E1994" t="s">
        <v>2930</v>
      </c>
      <c r="F1994" t="s">
        <v>18</v>
      </c>
      <c r="G1994" t="s">
        <v>308</v>
      </c>
      <c r="H1994" t="s">
        <v>10486</v>
      </c>
    </row>
    <row r="1995" spans="1:8" x14ac:dyDescent="0.3">
      <c r="A1995" t="s">
        <v>10487</v>
      </c>
      <c r="B1995" t="s">
        <v>10488</v>
      </c>
      <c r="C1995">
        <v>56.31</v>
      </c>
      <c r="D1995" t="s">
        <v>10489</v>
      </c>
      <c r="E1995">
        <v>1986</v>
      </c>
      <c r="F1995" t="s">
        <v>288</v>
      </c>
      <c r="G1995" t="s">
        <v>3755</v>
      </c>
      <c r="H1995" t="s">
        <v>10490</v>
      </c>
    </row>
    <row r="1996" spans="1:8" x14ac:dyDescent="0.3">
      <c r="A1996" t="s">
        <v>226</v>
      </c>
      <c r="B1996" t="s">
        <v>10491</v>
      </c>
      <c r="C1996">
        <v>64.59</v>
      </c>
      <c r="D1996" t="s">
        <v>10492</v>
      </c>
      <c r="E1996" t="s">
        <v>2930</v>
      </c>
      <c r="F1996" t="s">
        <v>138</v>
      </c>
      <c r="G1996" t="s">
        <v>228</v>
      </c>
      <c r="H1996" t="s">
        <v>10493</v>
      </c>
    </row>
    <row r="1997" spans="1:8" x14ac:dyDescent="0.3">
      <c r="A1997" t="s">
        <v>10494</v>
      </c>
      <c r="B1997" t="s">
        <v>10495</v>
      </c>
      <c r="C1997">
        <v>6.85</v>
      </c>
      <c r="D1997" t="s">
        <v>10496</v>
      </c>
      <c r="E1997">
        <v>2010</v>
      </c>
      <c r="F1997" t="s">
        <v>138</v>
      </c>
      <c r="G1997" t="s">
        <v>365</v>
      </c>
      <c r="H1997" t="s">
        <v>10497</v>
      </c>
    </row>
    <row r="1998" spans="1:8" x14ac:dyDescent="0.3">
      <c r="A1998" t="s">
        <v>10498</v>
      </c>
      <c r="B1998" t="s">
        <v>10499</v>
      </c>
      <c r="C1998">
        <v>13.44</v>
      </c>
      <c r="D1998" t="s">
        <v>10500</v>
      </c>
      <c r="E1998" t="s">
        <v>2930</v>
      </c>
      <c r="F1998" t="s">
        <v>600</v>
      </c>
      <c r="G1998" t="s">
        <v>2949</v>
      </c>
      <c r="H1998" t="s">
        <v>10501</v>
      </c>
    </row>
    <row r="1999" spans="1:8" x14ac:dyDescent="0.3">
      <c r="A1999" t="s">
        <v>10502</v>
      </c>
      <c r="B1999" t="s">
        <v>10503</v>
      </c>
      <c r="C1999">
        <v>55</v>
      </c>
      <c r="D1999" t="s">
        <v>2930</v>
      </c>
      <c r="E1999">
        <v>2015</v>
      </c>
      <c r="F1999" t="s">
        <v>116</v>
      </c>
      <c r="G1999" t="s">
        <v>115</v>
      </c>
      <c r="H1999" t="s">
        <v>10504</v>
      </c>
    </row>
    <row r="2000" spans="1:8" x14ac:dyDescent="0.3">
      <c r="A2000" t="s">
        <v>10505</v>
      </c>
      <c r="B2000" t="s">
        <v>10506</v>
      </c>
      <c r="C2000">
        <v>9.73</v>
      </c>
      <c r="D2000" t="s">
        <v>10507</v>
      </c>
      <c r="E2000" t="s">
        <v>2930</v>
      </c>
      <c r="F2000" t="s">
        <v>178</v>
      </c>
      <c r="G2000" t="s">
        <v>2994</v>
      </c>
      <c r="H2000" t="s">
        <v>10508</v>
      </c>
    </row>
    <row r="2001" spans="1:8" x14ac:dyDescent="0.3">
      <c r="A2001" t="s">
        <v>10509</v>
      </c>
      <c r="B2001" t="s">
        <v>10510</v>
      </c>
      <c r="C2001">
        <v>7.1</v>
      </c>
      <c r="D2001" t="s">
        <v>10511</v>
      </c>
      <c r="E2001">
        <v>2000</v>
      </c>
      <c r="F2001" t="s">
        <v>600</v>
      </c>
      <c r="G2001" t="s">
        <v>2949</v>
      </c>
      <c r="H2001" t="s">
        <v>10512</v>
      </c>
    </row>
    <row r="2002" spans="1:8" x14ac:dyDescent="0.3">
      <c r="A2002" t="s">
        <v>10513</v>
      </c>
      <c r="B2002" t="s">
        <v>10514</v>
      </c>
      <c r="C2002">
        <v>16.07</v>
      </c>
      <c r="D2002" t="s">
        <v>10515</v>
      </c>
      <c r="E2002" t="s">
        <v>2930</v>
      </c>
      <c r="F2002" t="s">
        <v>600</v>
      </c>
      <c r="G2002" t="s">
        <v>2949</v>
      </c>
      <c r="H2002" t="s">
        <v>10516</v>
      </c>
    </row>
    <row r="2003" spans="1:8" x14ac:dyDescent="0.3">
      <c r="A2003" t="s">
        <v>10517</v>
      </c>
      <c r="B2003" t="s">
        <v>10518</v>
      </c>
      <c r="C2003">
        <v>2.84</v>
      </c>
      <c r="D2003" t="s">
        <v>10519</v>
      </c>
      <c r="E2003">
        <v>1999</v>
      </c>
      <c r="F2003" t="s">
        <v>31</v>
      </c>
      <c r="G2003" t="s">
        <v>578</v>
      </c>
      <c r="H2003" t="s">
        <v>10520</v>
      </c>
    </row>
    <row r="2004" spans="1:8" x14ac:dyDescent="0.3">
      <c r="A2004" t="s">
        <v>10521</v>
      </c>
      <c r="B2004" t="s">
        <v>10522</v>
      </c>
      <c r="C2004">
        <v>117.33</v>
      </c>
      <c r="D2004" t="s">
        <v>10523</v>
      </c>
      <c r="E2004">
        <v>2011</v>
      </c>
      <c r="F2004" t="s">
        <v>25</v>
      </c>
      <c r="G2004" t="s">
        <v>24</v>
      </c>
      <c r="H2004" t="s">
        <v>10524</v>
      </c>
    </row>
    <row r="2005" spans="1:8" x14ac:dyDescent="0.3">
      <c r="A2005" t="s">
        <v>10525</v>
      </c>
      <c r="B2005" t="s">
        <v>10526</v>
      </c>
      <c r="C2005">
        <v>45.55</v>
      </c>
      <c r="D2005" t="s">
        <v>10527</v>
      </c>
      <c r="E2005" t="s">
        <v>2930</v>
      </c>
      <c r="F2005" t="s">
        <v>600</v>
      </c>
      <c r="G2005" t="s">
        <v>2949</v>
      </c>
      <c r="H2005" t="s">
        <v>10528</v>
      </c>
    </row>
    <row r="2006" spans="1:8" x14ac:dyDescent="0.3">
      <c r="A2006" t="s">
        <v>10529</v>
      </c>
      <c r="B2006" t="s">
        <v>10530</v>
      </c>
      <c r="C2006">
        <v>1.96</v>
      </c>
      <c r="D2006" t="s">
        <v>10531</v>
      </c>
      <c r="E2006">
        <v>2000</v>
      </c>
      <c r="F2006" t="s">
        <v>25</v>
      </c>
      <c r="G2006" t="s">
        <v>24</v>
      </c>
      <c r="H2006" t="s">
        <v>10532</v>
      </c>
    </row>
    <row r="2007" spans="1:8" x14ac:dyDescent="0.3">
      <c r="A2007" t="s">
        <v>10533</v>
      </c>
      <c r="B2007" t="s">
        <v>10534</v>
      </c>
      <c r="C2007">
        <v>17.03</v>
      </c>
      <c r="D2007" t="s">
        <v>10535</v>
      </c>
      <c r="E2007" t="s">
        <v>2930</v>
      </c>
      <c r="F2007" t="s">
        <v>600</v>
      </c>
      <c r="G2007" t="s">
        <v>2949</v>
      </c>
      <c r="H2007" t="s">
        <v>10536</v>
      </c>
    </row>
    <row r="2008" spans="1:8" x14ac:dyDescent="0.3">
      <c r="A2008" t="s">
        <v>10537</v>
      </c>
      <c r="B2008" t="s">
        <v>10538</v>
      </c>
      <c r="C2008">
        <v>10</v>
      </c>
      <c r="D2008" t="s">
        <v>3111</v>
      </c>
      <c r="E2008" t="s">
        <v>2930</v>
      </c>
      <c r="F2008" t="s">
        <v>178</v>
      </c>
      <c r="G2008" t="s">
        <v>5151</v>
      </c>
      <c r="H2008" t="s">
        <v>10539</v>
      </c>
    </row>
    <row r="2009" spans="1:8" x14ac:dyDescent="0.3">
      <c r="A2009" t="s">
        <v>10540</v>
      </c>
      <c r="B2009" t="s">
        <v>10541</v>
      </c>
      <c r="C2009">
        <v>157.47999999999999</v>
      </c>
      <c r="D2009" t="s">
        <v>10542</v>
      </c>
      <c r="E2009" t="s">
        <v>2930</v>
      </c>
      <c r="F2009" t="s">
        <v>31</v>
      </c>
      <c r="G2009" t="s">
        <v>387</v>
      </c>
      <c r="H2009" t="s">
        <v>10543</v>
      </c>
    </row>
    <row r="2010" spans="1:8" x14ac:dyDescent="0.3">
      <c r="A2010" t="s">
        <v>10544</v>
      </c>
      <c r="B2010" t="s">
        <v>10545</v>
      </c>
      <c r="C2010">
        <v>2.6292</v>
      </c>
      <c r="D2010">
        <v>26.29</v>
      </c>
      <c r="E2010">
        <v>1996</v>
      </c>
      <c r="F2010" t="s">
        <v>31</v>
      </c>
      <c r="G2010" t="s">
        <v>4708</v>
      </c>
      <c r="H2010" t="s">
        <v>10546</v>
      </c>
    </row>
    <row r="2011" spans="1:8" x14ac:dyDescent="0.3">
      <c r="A2011" t="s">
        <v>10547</v>
      </c>
      <c r="B2011" t="s">
        <v>10548</v>
      </c>
      <c r="C2011">
        <v>64.83</v>
      </c>
      <c r="D2011" t="s">
        <v>10549</v>
      </c>
      <c r="E2011">
        <v>1993</v>
      </c>
      <c r="F2011" t="s">
        <v>31</v>
      </c>
      <c r="G2011" t="s">
        <v>387</v>
      </c>
      <c r="H2011" t="s">
        <v>10550</v>
      </c>
    </row>
    <row r="2012" spans="1:8" x14ac:dyDescent="0.3">
      <c r="A2012" t="s">
        <v>10551</v>
      </c>
      <c r="B2012" t="s">
        <v>10552</v>
      </c>
      <c r="C2012">
        <v>13.63</v>
      </c>
      <c r="D2012" t="s">
        <v>10553</v>
      </c>
      <c r="E2012">
        <v>2014</v>
      </c>
      <c r="F2012" t="s">
        <v>31</v>
      </c>
      <c r="G2012" t="s">
        <v>387</v>
      </c>
      <c r="H2012" t="s">
        <v>10554</v>
      </c>
    </row>
    <row r="2013" spans="1:8" x14ac:dyDescent="0.3">
      <c r="A2013" t="s">
        <v>10555</v>
      </c>
      <c r="B2013" t="s">
        <v>10556</v>
      </c>
      <c r="C2013">
        <v>1.89</v>
      </c>
      <c r="D2013" t="s">
        <v>10557</v>
      </c>
      <c r="E2013">
        <v>2013</v>
      </c>
      <c r="F2013" t="s">
        <v>288</v>
      </c>
      <c r="G2013" t="s">
        <v>4708</v>
      </c>
      <c r="H2013" t="s">
        <v>10558</v>
      </c>
    </row>
    <row r="2014" spans="1:8" x14ac:dyDescent="0.3">
      <c r="A2014" t="s">
        <v>10555</v>
      </c>
      <c r="B2014" t="s">
        <v>10559</v>
      </c>
      <c r="C2014">
        <v>18.399999999999999</v>
      </c>
      <c r="D2014" t="s">
        <v>2930</v>
      </c>
      <c r="E2014" t="s">
        <v>2930</v>
      </c>
      <c r="F2014" t="s">
        <v>288</v>
      </c>
      <c r="G2014" t="s">
        <v>4708</v>
      </c>
      <c r="H2014" t="s">
        <v>10560</v>
      </c>
    </row>
    <row r="2015" spans="1:8" x14ac:dyDescent="0.3">
      <c r="A2015" t="s">
        <v>10561</v>
      </c>
      <c r="B2015" t="s">
        <v>10562</v>
      </c>
      <c r="C2015">
        <v>31.4</v>
      </c>
      <c r="D2015" t="s">
        <v>10563</v>
      </c>
      <c r="E2015" t="s">
        <v>2930</v>
      </c>
      <c r="F2015" t="s">
        <v>25</v>
      </c>
      <c r="G2015" t="s">
        <v>24</v>
      </c>
      <c r="H2015" t="s">
        <v>10564</v>
      </c>
    </row>
    <row r="2016" spans="1:8" x14ac:dyDescent="0.3">
      <c r="A2016" t="s">
        <v>10565</v>
      </c>
      <c r="B2016" t="s">
        <v>10566</v>
      </c>
      <c r="C2016">
        <v>63.56</v>
      </c>
      <c r="D2016" t="s">
        <v>10567</v>
      </c>
      <c r="E2016">
        <v>1995</v>
      </c>
      <c r="F2016" t="s">
        <v>25</v>
      </c>
      <c r="G2016" t="s">
        <v>3278</v>
      </c>
      <c r="H2016" t="s">
        <v>10568</v>
      </c>
    </row>
    <row r="2017" spans="1:8" x14ac:dyDescent="0.3">
      <c r="A2017" t="s">
        <v>10569</v>
      </c>
      <c r="B2017" t="s">
        <v>10570</v>
      </c>
      <c r="C2017">
        <v>13.2</v>
      </c>
      <c r="D2017" t="s">
        <v>10571</v>
      </c>
      <c r="E2017" t="s">
        <v>2930</v>
      </c>
      <c r="F2017" t="s">
        <v>18</v>
      </c>
      <c r="G2017" t="s">
        <v>44</v>
      </c>
      <c r="H2017" t="s">
        <v>10572</v>
      </c>
    </row>
    <row r="2018" spans="1:8" x14ac:dyDescent="0.3">
      <c r="A2018" t="s">
        <v>10573</v>
      </c>
      <c r="B2018" t="s">
        <v>10574</v>
      </c>
      <c r="C2018">
        <v>6.99</v>
      </c>
      <c r="D2018" t="s">
        <v>10575</v>
      </c>
      <c r="E2018">
        <v>2010</v>
      </c>
      <c r="F2018" t="s">
        <v>600</v>
      </c>
      <c r="G2018" t="s">
        <v>2949</v>
      </c>
      <c r="H2018" t="s">
        <v>10576</v>
      </c>
    </row>
    <row r="2019" spans="1:8" x14ac:dyDescent="0.3">
      <c r="A2019" t="s">
        <v>10577</v>
      </c>
      <c r="B2019" t="s">
        <v>10578</v>
      </c>
      <c r="C2019">
        <v>11.571999999999999</v>
      </c>
      <c r="D2019" t="s">
        <v>10579</v>
      </c>
      <c r="E2019" t="s">
        <v>2930</v>
      </c>
      <c r="F2019" t="s">
        <v>600</v>
      </c>
      <c r="G2019" t="s">
        <v>2949</v>
      </c>
      <c r="H2019" t="s">
        <v>10580</v>
      </c>
    </row>
    <row r="2020" spans="1:8" x14ac:dyDescent="0.3">
      <c r="A2020" t="s">
        <v>10581</v>
      </c>
      <c r="B2020" t="s">
        <v>10582</v>
      </c>
      <c r="C2020">
        <v>1.04</v>
      </c>
      <c r="D2020" t="s">
        <v>10583</v>
      </c>
      <c r="E2020">
        <v>1993</v>
      </c>
      <c r="F2020" t="s">
        <v>18</v>
      </c>
      <c r="G2020" t="s">
        <v>1000</v>
      </c>
      <c r="H2020" t="s">
        <v>10584</v>
      </c>
    </row>
    <row r="2021" spans="1:8" x14ac:dyDescent="0.3">
      <c r="A2021" t="s">
        <v>10585</v>
      </c>
      <c r="B2021" t="s">
        <v>10586</v>
      </c>
      <c r="C2021">
        <v>56.16</v>
      </c>
      <c r="D2021" t="s">
        <v>10587</v>
      </c>
      <c r="E2021" t="s">
        <v>2930</v>
      </c>
      <c r="F2021" t="s">
        <v>138</v>
      </c>
      <c r="G2021" t="s">
        <v>401</v>
      </c>
      <c r="H2021" t="s">
        <v>10588</v>
      </c>
    </row>
    <row r="2022" spans="1:8" x14ac:dyDescent="0.3">
      <c r="A2022" t="s">
        <v>10589</v>
      </c>
      <c r="B2022" t="s">
        <v>10590</v>
      </c>
      <c r="C2022">
        <v>4.4965999999999999</v>
      </c>
      <c r="D2022" t="s">
        <v>10591</v>
      </c>
      <c r="E2022">
        <v>2014</v>
      </c>
      <c r="F2022" t="s">
        <v>2930</v>
      </c>
      <c r="G2022" t="s">
        <v>2930</v>
      </c>
      <c r="H2022" t="s">
        <v>10592</v>
      </c>
    </row>
    <row r="2023" spans="1:8" x14ac:dyDescent="0.3">
      <c r="A2023" t="s">
        <v>10593</v>
      </c>
      <c r="B2023" t="s">
        <v>10594</v>
      </c>
      <c r="C2023">
        <v>3.83</v>
      </c>
      <c r="D2023" t="s">
        <v>10595</v>
      </c>
      <c r="E2023" t="s">
        <v>2930</v>
      </c>
      <c r="F2023" t="s">
        <v>116</v>
      </c>
      <c r="G2023" t="s">
        <v>115</v>
      </c>
      <c r="H2023" t="s">
        <v>10596</v>
      </c>
    </row>
    <row r="2024" spans="1:8" x14ac:dyDescent="0.3">
      <c r="A2024" t="s">
        <v>10597</v>
      </c>
      <c r="B2024" t="s">
        <v>10598</v>
      </c>
      <c r="C2024">
        <v>9.82</v>
      </c>
      <c r="D2024" t="s">
        <v>10599</v>
      </c>
      <c r="E2024" t="s">
        <v>2930</v>
      </c>
      <c r="F2024" t="s">
        <v>600</v>
      </c>
      <c r="G2024" t="s">
        <v>3621</v>
      </c>
      <c r="H2024" t="s">
        <v>10600</v>
      </c>
    </row>
    <row r="2025" spans="1:8" x14ac:dyDescent="0.3">
      <c r="A2025" t="s">
        <v>10601</v>
      </c>
      <c r="B2025" t="s">
        <v>10602</v>
      </c>
      <c r="C2025">
        <v>59.1</v>
      </c>
      <c r="D2025" t="s">
        <v>10603</v>
      </c>
      <c r="E2025" t="s">
        <v>2930</v>
      </c>
      <c r="F2025" t="s">
        <v>178</v>
      </c>
      <c r="G2025" t="s">
        <v>3544</v>
      </c>
      <c r="H2025" t="s">
        <v>10604</v>
      </c>
    </row>
    <row r="2026" spans="1:8" x14ac:dyDescent="0.3">
      <c r="A2026" t="s">
        <v>10605</v>
      </c>
      <c r="B2026" t="s">
        <v>10606</v>
      </c>
      <c r="C2026">
        <v>1.58</v>
      </c>
      <c r="D2026" t="s">
        <v>10607</v>
      </c>
      <c r="E2026" t="s">
        <v>2930</v>
      </c>
      <c r="F2026" t="s">
        <v>600</v>
      </c>
      <c r="G2026" t="s">
        <v>2949</v>
      </c>
      <c r="H2026" t="s">
        <v>10608</v>
      </c>
    </row>
    <row r="2027" spans="1:8" x14ac:dyDescent="0.3">
      <c r="A2027" t="s">
        <v>10609</v>
      </c>
      <c r="B2027" t="s">
        <v>10610</v>
      </c>
      <c r="C2027">
        <v>23.2</v>
      </c>
      <c r="D2027" t="s">
        <v>10611</v>
      </c>
      <c r="E2027" t="s">
        <v>2930</v>
      </c>
      <c r="F2027" t="s">
        <v>288</v>
      </c>
      <c r="G2027" t="s">
        <v>3755</v>
      </c>
      <c r="H2027" t="s">
        <v>10612</v>
      </c>
    </row>
    <row r="2028" spans="1:8" x14ac:dyDescent="0.3">
      <c r="A2028" t="s">
        <v>10613</v>
      </c>
      <c r="B2028" t="s">
        <v>10614</v>
      </c>
      <c r="C2028">
        <v>28.26</v>
      </c>
      <c r="D2028" t="s">
        <v>10615</v>
      </c>
      <c r="E2028">
        <v>2013</v>
      </c>
      <c r="F2028" t="s">
        <v>2930</v>
      </c>
      <c r="G2028" t="s">
        <v>2930</v>
      </c>
      <c r="H2028" t="s">
        <v>10616</v>
      </c>
    </row>
    <row r="2029" spans="1:8" x14ac:dyDescent="0.3">
      <c r="A2029" t="s">
        <v>10617</v>
      </c>
      <c r="B2029" t="s">
        <v>10618</v>
      </c>
      <c r="C2029">
        <v>49.29</v>
      </c>
      <c r="D2029" t="s">
        <v>3925</v>
      </c>
      <c r="E2029">
        <v>1992</v>
      </c>
      <c r="F2029" t="s">
        <v>25</v>
      </c>
      <c r="G2029" t="s">
        <v>639</v>
      </c>
      <c r="H2029" t="s">
        <v>10619</v>
      </c>
    </row>
    <row r="2030" spans="1:8" x14ac:dyDescent="0.3">
      <c r="A2030" t="s">
        <v>10620</v>
      </c>
      <c r="B2030" t="s">
        <v>10621</v>
      </c>
      <c r="C2030">
        <v>18.32</v>
      </c>
      <c r="D2030" t="s">
        <v>10622</v>
      </c>
      <c r="E2030">
        <v>1993</v>
      </c>
      <c r="F2030" t="s">
        <v>3022</v>
      </c>
      <c r="G2030" t="s">
        <v>3023</v>
      </c>
      <c r="H2030" t="s">
        <v>10623</v>
      </c>
    </row>
    <row r="2031" spans="1:8" x14ac:dyDescent="0.3">
      <c r="A2031" t="s">
        <v>128</v>
      </c>
      <c r="B2031" t="s">
        <v>10624</v>
      </c>
      <c r="C2031">
        <v>49.555</v>
      </c>
      <c r="D2031" t="s">
        <v>10625</v>
      </c>
      <c r="E2031">
        <v>1983</v>
      </c>
      <c r="F2031" t="s">
        <v>31</v>
      </c>
      <c r="G2031" t="s">
        <v>131</v>
      </c>
      <c r="H2031" t="s">
        <v>10626</v>
      </c>
    </row>
    <row r="2032" spans="1:8" x14ac:dyDescent="0.3">
      <c r="A2032" t="s">
        <v>10627</v>
      </c>
      <c r="B2032" t="s">
        <v>10628</v>
      </c>
      <c r="C2032">
        <v>30.21</v>
      </c>
      <c r="D2032" t="s">
        <v>5803</v>
      </c>
      <c r="E2032">
        <v>2014</v>
      </c>
      <c r="F2032" t="s">
        <v>18</v>
      </c>
      <c r="G2032" t="s">
        <v>17</v>
      </c>
      <c r="H2032" t="s">
        <v>10629</v>
      </c>
    </row>
    <row r="2033" spans="1:8" x14ac:dyDescent="0.3">
      <c r="A2033" t="s">
        <v>10630</v>
      </c>
      <c r="B2033" t="s">
        <v>10631</v>
      </c>
      <c r="C2033">
        <v>24.64</v>
      </c>
      <c r="D2033" t="s">
        <v>10632</v>
      </c>
      <c r="E2033">
        <v>1998</v>
      </c>
      <c r="F2033" t="s">
        <v>31</v>
      </c>
      <c r="G2033" t="s">
        <v>205</v>
      </c>
      <c r="H2033" t="s">
        <v>10633</v>
      </c>
    </row>
    <row r="2034" spans="1:8" x14ac:dyDescent="0.3">
      <c r="A2034" t="s">
        <v>10634</v>
      </c>
      <c r="B2034" t="s">
        <v>10635</v>
      </c>
      <c r="C2034">
        <v>9.7200000000000006</v>
      </c>
      <c r="D2034" t="s">
        <v>10636</v>
      </c>
      <c r="E2034" t="s">
        <v>2930</v>
      </c>
      <c r="F2034" t="s">
        <v>31</v>
      </c>
      <c r="G2034" t="s">
        <v>205</v>
      </c>
      <c r="H2034" t="s">
        <v>10637</v>
      </c>
    </row>
    <row r="2035" spans="1:8" x14ac:dyDescent="0.3">
      <c r="A2035" t="s">
        <v>10638</v>
      </c>
      <c r="B2035" t="s">
        <v>10639</v>
      </c>
      <c r="C2035">
        <v>8.2100000000000009</v>
      </c>
      <c r="D2035" t="s">
        <v>10640</v>
      </c>
      <c r="E2035">
        <v>1999</v>
      </c>
      <c r="F2035" t="s">
        <v>18</v>
      </c>
      <c r="G2035" t="s">
        <v>1000</v>
      </c>
      <c r="H2035" t="s">
        <v>10641</v>
      </c>
    </row>
    <row r="2036" spans="1:8" x14ac:dyDescent="0.3">
      <c r="A2036" t="s">
        <v>10642</v>
      </c>
      <c r="B2036" t="s">
        <v>10643</v>
      </c>
      <c r="C2036">
        <v>51.37</v>
      </c>
      <c r="D2036" t="s">
        <v>4654</v>
      </c>
      <c r="E2036" t="s">
        <v>2930</v>
      </c>
      <c r="F2036" t="s">
        <v>3022</v>
      </c>
      <c r="G2036" t="s">
        <v>3023</v>
      </c>
      <c r="H2036" t="s">
        <v>10644</v>
      </c>
    </row>
    <row r="2037" spans="1:8" x14ac:dyDescent="0.3">
      <c r="A2037" t="s">
        <v>10645</v>
      </c>
      <c r="B2037" t="s">
        <v>10646</v>
      </c>
      <c r="C2037">
        <v>17.68</v>
      </c>
      <c r="D2037" t="s">
        <v>10647</v>
      </c>
      <c r="E2037">
        <v>2001</v>
      </c>
      <c r="F2037" t="s">
        <v>18</v>
      </c>
      <c r="G2037" t="s">
        <v>44</v>
      </c>
      <c r="H2037" t="s">
        <v>10648</v>
      </c>
    </row>
    <row r="2038" spans="1:8" x14ac:dyDescent="0.3">
      <c r="A2038" t="s">
        <v>10649</v>
      </c>
      <c r="B2038" t="s">
        <v>10650</v>
      </c>
      <c r="C2038">
        <v>1.96</v>
      </c>
      <c r="D2038" t="s">
        <v>10651</v>
      </c>
      <c r="E2038">
        <v>1998</v>
      </c>
      <c r="F2038" t="s">
        <v>218</v>
      </c>
      <c r="G2038" t="s">
        <v>217</v>
      </c>
      <c r="H2038" t="s">
        <v>10652</v>
      </c>
    </row>
    <row r="2039" spans="1:8" x14ac:dyDescent="0.3">
      <c r="A2039" t="s">
        <v>10653</v>
      </c>
      <c r="B2039" t="s">
        <v>10654</v>
      </c>
      <c r="C2039">
        <v>7.28</v>
      </c>
      <c r="D2039" t="s">
        <v>2993</v>
      </c>
      <c r="E2039">
        <v>1992</v>
      </c>
      <c r="F2039" t="s">
        <v>25</v>
      </c>
      <c r="G2039" t="s">
        <v>62</v>
      </c>
      <c r="H2039" t="s">
        <v>10655</v>
      </c>
    </row>
    <row r="2040" spans="1:8" x14ac:dyDescent="0.3">
      <c r="A2040" t="s">
        <v>10656</v>
      </c>
      <c r="B2040" t="s">
        <v>10657</v>
      </c>
      <c r="C2040">
        <v>7.25</v>
      </c>
      <c r="D2040" t="s">
        <v>10658</v>
      </c>
      <c r="E2040">
        <v>2014</v>
      </c>
      <c r="F2040" t="s">
        <v>31</v>
      </c>
      <c r="G2040" t="s">
        <v>154</v>
      </c>
      <c r="H2040" t="s">
        <v>10659</v>
      </c>
    </row>
    <row r="2041" spans="1:8" x14ac:dyDescent="0.3">
      <c r="A2041" t="s">
        <v>10660</v>
      </c>
      <c r="B2041" t="s">
        <v>10661</v>
      </c>
      <c r="C2041">
        <v>19.25</v>
      </c>
      <c r="D2041" t="s">
        <v>10662</v>
      </c>
      <c r="E2041" t="s">
        <v>2930</v>
      </c>
      <c r="F2041" t="s">
        <v>600</v>
      </c>
      <c r="G2041" t="s">
        <v>4150</v>
      </c>
      <c r="H2041" t="s">
        <v>10663</v>
      </c>
    </row>
    <row r="2042" spans="1:8" x14ac:dyDescent="0.3">
      <c r="A2042" t="s">
        <v>10664</v>
      </c>
      <c r="B2042" t="s">
        <v>10665</v>
      </c>
      <c r="C2042">
        <v>22.56</v>
      </c>
      <c r="D2042" t="s">
        <v>9855</v>
      </c>
      <c r="E2042">
        <v>1996</v>
      </c>
      <c r="F2042" t="s">
        <v>18</v>
      </c>
      <c r="G2042" t="s">
        <v>44</v>
      </c>
      <c r="H2042" t="s">
        <v>10666</v>
      </c>
    </row>
    <row r="2043" spans="1:8" x14ac:dyDescent="0.3">
      <c r="A2043" t="s">
        <v>10667</v>
      </c>
      <c r="B2043" t="s">
        <v>10668</v>
      </c>
      <c r="C2043">
        <v>1.17</v>
      </c>
      <c r="D2043" t="s">
        <v>10669</v>
      </c>
      <c r="E2043" t="s">
        <v>2930</v>
      </c>
      <c r="F2043" t="s">
        <v>218</v>
      </c>
      <c r="G2043" t="s">
        <v>3028</v>
      </c>
      <c r="H2043" t="s">
        <v>10670</v>
      </c>
    </row>
    <row r="2044" spans="1:8" x14ac:dyDescent="0.3">
      <c r="A2044" t="s">
        <v>10671</v>
      </c>
      <c r="B2044" t="s">
        <v>10672</v>
      </c>
      <c r="C2044">
        <v>18.82</v>
      </c>
      <c r="D2044" t="s">
        <v>10673</v>
      </c>
      <c r="E2044" t="s">
        <v>2930</v>
      </c>
      <c r="F2044" t="s">
        <v>77</v>
      </c>
      <c r="G2044" t="s">
        <v>88</v>
      </c>
      <c r="H2044" t="s">
        <v>10674</v>
      </c>
    </row>
    <row r="2045" spans="1:8" x14ac:dyDescent="0.3">
      <c r="A2045" t="s">
        <v>10675</v>
      </c>
      <c r="B2045" t="s">
        <v>10676</v>
      </c>
      <c r="C2045">
        <v>16.39</v>
      </c>
      <c r="D2045" t="s">
        <v>2998</v>
      </c>
      <c r="E2045">
        <v>1994</v>
      </c>
      <c r="F2045" t="s">
        <v>31</v>
      </c>
      <c r="G2045" t="s">
        <v>154</v>
      </c>
      <c r="H2045" t="s">
        <v>10677</v>
      </c>
    </row>
    <row r="2046" spans="1:8" x14ac:dyDescent="0.3">
      <c r="A2046" t="s">
        <v>10678</v>
      </c>
      <c r="B2046" t="s">
        <v>10679</v>
      </c>
      <c r="C2046">
        <v>13.88</v>
      </c>
      <c r="D2046" t="s">
        <v>10680</v>
      </c>
      <c r="E2046">
        <v>2011</v>
      </c>
      <c r="F2046" t="s">
        <v>2930</v>
      </c>
      <c r="G2046" t="s">
        <v>2930</v>
      </c>
      <c r="H2046" t="s">
        <v>10681</v>
      </c>
    </row>
    <row r="2047" spans="1:8" x14ac:dyDescent="0.3">
      <c r="A2047" t="s">
        <v>10682</v>
      </c>
      <c r="B2047" t="s">
        <v>10683</v>
      </c>
      <c r="C2047">
        <v>9.49</v>
      </c>
      <c r="D2047" t="s">
        <v>10684</v>
      </c>
      <c r="E2047">
        <v>2007</v>
      </c>
      <c r="F2047" t="s">
        <v>2930</v>
      </c>
      <c r="G2047" t="s">
        <v>2930</v>
      </c>
      <c r="H2047" t="s">
        <v>10685</v>
      </c>
    </row>
    <row r="2048" spans="1:8" x14ac:dyDescent="0.3">
      <c r="A2048" t="s">
        <v>10686</v>
      </c>
      <c r="B2048" t="s">
        <v>10687</v>
      </c>
      <c r="C2048">
        <v>46.51</v>
      </c>
      <c r="D2048" t="s">
        <v>10688</v>
      </c>
      <c r="E2048" t="s">
        <v>2930</v>
      </c>
      <c r="F2048" t="s">
        <v>600</v>
      </c>
      <c r="G2048" t="s">
        <v>2949</v>
      </c>
      <c r="H2048" t="s">
        <v>10689</v>
      </c>
    </row>
    <row r="2049" spans="1:8" x14ac:dyDescent="0.3">
      <c r="A2049" t="s">
        <v>10690</v>
      </c>
      <c r="B2049" t="s">
        <v>10691</v>
      </c>
      <c r="C2049">
        <v>23.94</v>
      </c>
      <c r="D2049" t="s">
        <v>10692</v>
      </c>
      <c r="E2049" t="s">
        <v>2930</v>
      </c>
      <c r="F2049" t="s">
        <v>600</v>
      </c>
      <c r="G2049" t="s">
        <v>2949</v>
      </c>
      <c r="H2049" t="s">
        <v>10693</v>
      </c>
    </row>
    <row r="2050" spans="1:8" x14ac:dyDescent="0.3">
      <c r="A2050" t="s">
        <v>10694</v>
      </c>
      <c r="B2050" t="s">
        <v>10695</v>
      </c>
      <c r="C2050">
        <v>18.11</v>
      </c>
      <c r="D2050" t="s">
        <v>10696</v>
      </c>
      <c r="E2050" t="s">
        <v>2930</v>
      </c>
      <c r="F2050" t="s">
        <v>600</v>
      </c>
      <c r="G2050" t="s">
        <v>2949</v>
      </c>
      <c r="H2050" t="s">
        <v>10697</v>
      </c>
    </row>
    <row r="2051" spans="1:8" x14ac:dyDescent="0.3">
      <c r="A2051" t="s">
        <v>10698</v>
      </c>
      <c r="B2051" t="s">
        <v>10699</v>
      </c>
      <c r="C2051">
        <v>21.72</v>
      </c>
      <c r="D2051" t="s">
        <v>10700</v>
      </c>
      <c r="E2051">
        <v>2010</v>
      </c>
      <c r="F2051" t="s">
        <v>600</v>
      </c>
      <c r="G2051" t="s">
        <v>3621</v>
      </c>
      <c r="H2051" t="s">
        <v>10701</v>
      </c>
    </row>
    <row r="2052" spans="1:8" x14ac:dyDescent="0.3">
      <c r="A2052" t="s">
        <v>10702</v>
      </c>
      <c r="B2052" t="s">
        <v>10703</v>
      </c>
      <c r="C2052">
        <v>10.62</v>
      </c>
      <c r="D2052" t="s">
        <v>10704</v>
      </c>
      <c r="E2052" t="s">
        <v>2930</v>
      </c>
      <c r="F2052" t="s">
        <v>600</v>
      </c>
      <c r="G2052" t="s">
        <v>2949</v>
      </c>
      <c r="H2052" t="s">
        <v>10705</v>
      </c>
    </row>
    <row r="2053" spans="1:8" x14ac:dyDescent="0.3">
      <c r="A2053" t="s">
        <v>10706</v>
      </c>
      <c r="B2053" t="s">
        <v>10707</v>
      </c>
      <c r="C2053">
        <v>41.54</v>
      </c>
      <c r="D2053" t="s">
        <v>10708</v>
      </c>
      <c r="E2053" t="s">
        <v>2930</v>
      </c>
      <c r="F2053" t="s">
        <v>600</v>
      </c>
      <c r="G2053" t="s">
        <v>2949</v>
      </c>
      <c r="H2053" t="s">
        <v>10709</v>
      </c>
    </row>
    <row r="2054" spans="1:8" x14ac:dyDescent="0.3">
      <c r="A2054" t="s">
        <v>10710</v>
      </c>
      <c r="B2054" t="s">
        <v>10711</v>
      </c>
      <c r="C2054">
        <v>14.97</v>
      </c>
      <c r="D2054" t="s">
        <v>10712</v>
      </c>
      <c r="E2054" t="s">
        <v>2930</v>
      </c>
      <c r="F2054" t="s">
        <v>600</v>
      </c>
      <c r="G2054" t="s">
        <v>2954</v>
      </c>
      <c r="H2054" t="s">
        <v>10713</v>
      </c>
    </row>
    <row r="2055" spans="1:8" x14ac:dyDescent="0.3">
      <c r="A2055" t="s">
        <v>10714</v>
      </c>
      <c r="B2055" t="s">
        <v>10715</v>
      </c>
      <c r="C2055">
        <v>11.06</v>
      </c>
      <c r="D2055" t="s">
        <v>10716</v>
      </c>
      <c r="E2055">
        <v>1992</v>
      </c>
      <c r="F2055" t="s">
        <v>138</v>
      </c>
      <c r="G2055" t="s">
        <v>39</v>
      </c>
      <c r="H2055" t="s">
        <v>10717</v>
      </c>
    </row>
    <row r="2056" spans="1:8" x14ac:dyDescent="0.3">
      <c r="A2056" t="s">
        <v>10718</v>
      </c>
      <c r="B2056" t="s">
        <v>10719</v>
      </c>
      <c r="C2056">
        <v>1.29</v>
      </c>
      <c r="D2056" t="s">
        <v>10720</v>
      </c>
      <c r="E2056" t="s">
        <v>2930</v>
      </c>
      <c r="F2056" t="s">
        <v>25</v>
      </c>
      <c r="G2056" t="s">
        <v>24</v>
      </c>
      <c r="H2056" t="s">
        <v>10721</v>
      </c>
    </row>
    <row r="2057" spans="1:8" x14ac:dyDescent="0.3">
      <c r="A2057" t="s">
        <v>10718</v>
      </c>
      <c r="B2057" t="s">
        <v>10722</v>
      </c>
      <c r="C2057">
        <v>21.95</v>
      </c>
      <c r="D2057" t="s">
        <v>10723</v>
      </c>
      <c r="E2057" t="s">
        <v>2930</v>
      </c>
      <c r="F2057" t="s">
        <v>25</v>
      </c>
      <c r="G2057" t="s">
        <v>24</v>
      </c>
      <c r="H2057" t="s">
        <v>10724</v>
      </c>
    </row>
    <row r="2058" spans="1:8" x14ac:dyDescent="0.3">
      <c r="A2058" t="s">
        <v>10725</v>
      </c>
      <c r="B2058" t="s">
        <v>10726</v>
      </c>
      <c r="C2058">
        <v>18.97</v>
      </c>
      <c r="D2058" t="s">
        <v>10727</v>
      </c>
      <c r="E2058">
        <v>2007</v>
      </c>
      <c r="F2058" t="s">
        <v>218</v>
      </c>
      <c r="G2058" t="s">
        <v>217</v>
      </c>
      <c r="H2058" t="s">
        <v>10728</v>
      </c>
    </row>
    <row r="2059" spans="1:8" x14ac:dyDescent="0.3">
      <c r="A2059" t="s">
        <v>10729</v>
      </c>
      <c r="B2059" t="s">
        <v>10730</v>
      </c>
      <c r="C2059">
        <v>19.600000000000001</v>
      </c>
      <c r="D2059" t="s">
        <v>10731</v>
      </c>
      <c r="E2059">
        <v>1999</v>
      </c>
      <c r="F2059" t="s">
        <v>18</v>
      </c>
      <c r="G2059" t="s">
        <v>44</v>
      </c>
      <c r="H2059" t="s">
        <v>10732</v>
      </c>
    </row>
    <row r="2060" spans="1:8" x14ac:dyDescent="0.3">
      <c r="A2060" t="s">
        <v>10733</v>
      </c>
      <c r="B2060" t="s">
        <v>10734</v>
      </c>
      <c r="C2060">
        <v>5.93</v>
      </c>
      <c r="D2060" t="s">
        <v>10735</v>
      </c>
      <c r="E2060">
        <v>2012</v>
      </c>
      <c r="F2060" t="s">
        <v>31</v>
      </c>
      <c r="G2060" t="s">
        <v>3389</v>
      </c>
      <c r="H2060" t="s">
        <v>10736</v>
      </c>
    </row>
    <row r="2061" spans="1:8" x14ac:dyDescent="0.3">
      <c r="A2061" t="s">
        <v>10737</v>
      </c>
      <c r="B2061" t="s">
        <v>10738</v>
      </c>
      <c r="C2061">
        <v>5.63</v>
      </c>
      <c r="D2061" t="s">
        <v>10739</v>
      </c>
      <c r="E2061" t="s">
        <v>2930</v>
      </c>
      <c r="F2061" t="s">
        <v>31</v>
      </c>
      <c r="G2061" t="s">
        <v>71</v>
      </c>
      <c r="H2061" t="s">
        <v>10740</v>
      </c>
    </row>
    <row r="2062" spans="1:8" x14ac:dyDescent="0.3">
      <c r="A2062" t="s">
        <v>10741</v>
      </c>
      <c r="B2062" t="s">
        <v>10742</v>
      </c>
      <c r="C2062">
        <v>15.01</v>
      </c>
      <c r="D2062" t="s">
        <v>10743</v>
      </c>
      <c r="E2062">
        <v>1997</v>
      </c>
      <c r="F2062" t="s">
        <v>18</v>
      </c>
      <c r="G2062" t="s">
        <v>53</v>
      </c>
      <c r="H2062" t="s">
        <v>10744</v>
      </c>
    </row>
    <row r="2063" spans="1:8" x14ac:dyDescent="0.3">
      <c r="A2063" t="s">
        <v>10745</v>
      </c>
      <c r="B2063" t="s">
        <v>10746</v>
      </c>
      <c r="C2063">
        <v>3.27</v>
      </c>
      <c r="D2063" t="s">
        <v>10747</v>
      </c>
      <c r="E2063" t="s">
        <v>2930</v>
      </c>
      <c r="F2063" t="s">
        <v>18</v>
      </c>
      <c r="G2063" t="s">
        <v>44</v>
      </c>
      <c r="H2063" t="s">
        <v>10748</v>
      </c>
    </row>
    <row r="2064" spans="1:8" x14ac:dyDescent="0.3">
      <c r="A2064" t="s">
        <v>10749</v>
      </c>
      <c r="B2064" t="s">
        <v>10750</v>
      </c>
      <c r="C2064">
        <v>4.1900000000000004</v>
      </c>
      <c r="D2064" t="s">
        <v>10751</v>
      </c>
      <c r="E2064" t="s">
        <v>2930</v>
      </c>
      <c r="F2064" t="s">
        <v>178</v>
      </c>
      <c r="G2064" t="s">
        <v>177</v>
      </c>
      <c r="H2064" t="s">
        <v>10752</v>
      </c>
    </row>
    <row r="2065" spans="1:8" x14ac:dyDescent="0.3">
      <c r="A2065" t="s">
        <v>10753</v>
      </c>
      <c r="B2065" t="s">
        <v>10754</v>
      </c>
      <c r="C2065">
        <v>9.34</v>
      </c>
      <c r="D2065" t="s">
        <v>10755</v>
      </c>
      <c r="E2065" t="s">
        <v>2930</v>
      </c>
      <c r="F2065" t="s">
        <v>25</v>
      </c>
      <c r="G2065" t="s">
        <v>24</v>
      </c>
      <c r="H2065" t="s">
        <v>10756</v>
      </c>
    </row>
    <row r="2066" spans="1:8" x14ac:dyDescent="0.3">
      <c r="A2066" t="s">
        <v>10757</v>
      </c>
      <c r="B2066" t="s">
        <v>10758</v>
      </c>
      <c r="C2066">
        <v>23.03</v>
      </c>
      <c r="D2066" t="s">
        <v>10759</v>
      </c>
      <c r="E2066">
        <v>1993</v>
      </c>
      <c r="F2066" t="s">
        <v>77</v>
      </c>
      <c r="G2066" t="s">
        <v>4201</v>
      </c>
      <c r="H2066" t="s">
        <v>10760</v>
      </c>
    </row>
    <row r="2067" spans="1:8" x14ac:dyDescent="0.3">
      <c r="A2067" t="s">
        <v>10761</v>
      </c>
      <c r="B2067" t="s">
        <v>10762</v>
      </c>
      <c r="C2067">
        <v>15.36</v>
      </c>
      <c r="D2067" t="s">
        <v>10763</v>
      </c>
      <c r="E2067" t="s">
        <v>2930</v>
      </c>
      <c r="F2067" t="s">
        <v>25</v>
      </c>
      <c r="G2067" t="s">
        <v>709</v>
      </c>
      <c r="H2067" t="s">
        <v>10764</v>
      </c>
    </row>
    <row r="2068" spans="1:8" x14ac:dyDescent="0.3">
      <c r="A2068" t="s">
        <v>10765</v>
      </c>
      <c r="B2068" t="s">
        <v>10766</v>
      </c>
      <c r="C2068">
        <v>82.91</v>
      </c>
      <c r="D2068" t="s">
        <v>10767</v>
      </c>
      <c r="E2068">
        <v>1993</v>
      </c>
      <c r="F2068" t="s">
        <v>31</v>
      </c>
      <c r="G2068" t="s">
        <v>71</v>
      </c>
      <c r="H2068" t="s">
        <v>10768</v>
      </c>
    </row>
    <row r="2069" spans="1:8" x14ac:dyDescent="0.3">
      <c r="A2069" t="s">
        <v>10769</v>
      </c>
      <c r="B2069" t="s">
        <v>10770</v>
      </c>
      <c r="C2069">
        <v>10.83</v>
      </c>
      <c r="D2069" t="s">
        <v>10771</v>
      </c>
      <c r="E2069">
        <v>1999</v>
      </c>
      <c r="F2069" t="s">
        <v>218</v>
      </c>
      <c r="G2069" t="s">
        <v>217</v>
      </c>
      <c r="H2069" t="s">
        <v>10772</v>
      </c>
    </row>
    <row r="2070" spans="1:8" x14ac:dyDescent="0.3">
      <c r="A2070" t="s">
        <v>10773</v>
      </c>
      <c r="B2070" t="s">
        <v>10774</v>
      </c>
      <c r="C2070">
        <v>8.43</v>
      </c>
      <c r="D2070" t="s">
        <v>10775</v>
      </c>
      <c r="E2070">
        <v>2006</v>
      </c>
      <c r="F2070" t="s">
        <v>138</v>
      </c>
      <c r="G2070" t="s">
        <v>6354</v>
      </c>
      <c r="H2070" t="s">
        <v>10776</v>
      </c>
    </row>
    <row r="2071" spans="1:8" x14ac:dyDescent="0.3">
      <c r="A2071" t="s">
        <v>10777</v>
      </c>
      <c r="B2071" t="s">
        <v>10778</v>
      </c>
      <c r="C2071">
        <v>177.56</v>
      </c>
      <c r="D2071" t="s">
        <v>10779</v>
      </c>
      <c r="E2071">
        <v>1995</v>
      </c>
      <c r="F2071" t="s">
        <v>25</v>
      </c>
      <c r="G2071" t="s">
        <v>24</v>
      </c>
      <c r="H2071" t="s">
        <v>10780</v>
      </c>
    </row>
    <row r="2072" spans="1:8" x14ac:dyDescent="0.3">
      <c r="A2072" t="s">
        <v>10781</v>
      </c>
      <c r="B2072" t="s">
        <v>10782</v>
      </c>
      <c r="C2072">
        <v>34.450000000000003</v>
      </c>
      <c r="D2072" t="s">
        <v>10783</v>
      </c>
      <c r="E2072" t="s">
        <v>2930</v>
      </c>
      <c r="F2072" t="s">
        <v>288</v>
      </c>
      <c r="G2072" t="s">
        <v>3236</v>
      </c>
      <c r="H2072" t="s">
        <v>10784</v>
      </c>
    </row>
    <row r="2073" spans="1:8" x14ac:dyDescent="0.3">
      <c r="A2073" t="s">
        <v>10781</v>
      </c>
      <c r="B2073" t="s">
        <v>10785</v>
      </c>
      <c r="C2073">
        <v>32.99</v>
      </c>
      <c r="D2073" t="s">
        <v>10786</v>
      </c>
      <c r="E2073" t="s">
        <v>2930</v>
      </c>
      <c r="F2073" t="s">
        <v>288</v>
      </c>
      <c r="G2073" t="s">
        <v>3236</v>
      </c>
      <c r="H2073" t="s">
        <v>10787</v>
      </c>
    </row>
    <row r="2074" spans="1:8" x14ac:dyDescent="0.3">
      <c r="A2074" t="s">
        <v>10788</v>
      </c>
      <c r="B2074" t="s">
        <v>10789</v>
      </c>
      <c r="C2074">
        <v>34.5</v>
      </c>
      <c r="D2074" t="s">
        <v>3779</v>
      </c>
      <c r="E2074">
        <v>2014</v>
      </c>
      <c r="F2074" t="s">
        <v>25</v>
      </c>
      <c r="G2074" t="s">
        <v>24</v>
      </c>
      <c r="H2074" t="s">
        <v>10790</v>
      </c>
    </row>
    <row r="2075" spans="1:8" x14ac:dyDescent="0.3">
      <c r="A2075" t="s">
        <v>10791</v>
      </c>
      <c r="B2075" t="s">
        <v>10792</v>
      </c>
      <c r="C2075">
        <v>1.72</v>
      </c>
      <c r="D2075" t="s">
        <v>10793</v>
      </c>
      <c r="E2075" t="s">
        <v>2930</v>
      </c>
      <c r="F2075" t="s">
        <v>25</v>
      </c>
      <c r="G2075" t="s">
        <v>3735</v>
      </c>
      <c r="H2075" t="s">
        <v>10794</v>
      </c>
    </row>
    <row r="2076" spans="1:8" x14ac:dyDescent="0.3">
      <c r="A2076" t="s">
        <v>10795</v>
      </c>
      <c r="B2076" t="s">
        <v>10796</v>
      </c>
      <c r="C2076">
        <v>8.5399999999999991</v>
      </c>
      <c r="D2076" t="s">
        <v>10797</v>
      </c>
      <c r="E2076">
        <v>1987</v>
      </c>
      <c r="F2076" t="s">
        <v>18</v>
      </c>
      <c r="G2076" t="s">
        <v>53</v>
      </c>
      <c r="H2076" t="s">
        <v>10798</v>
      </c>
    </row>
    <row r="2077" spans="1:8" x14ac:dyDescent="0.3">
      <c r="A2077" t="s">
        <v>10799</v>
      </c>
      <c r="B2077" t="s">
        <v>10800</v>
      </c>
      <c r="C2077">
        <v>16.420000000000002</v>
      </c>
      <c r="D2077" t="s">
        <v>10801</v>
      </c>
      <c r="E2077" t="s">
        <v>2930</v>
      </c>
      <c r="F2077" t="s">
        <v>600</v>
      </c>
      <c r="G2077" t="s">
        <v>5127</v>
      </c>
      <c r="H2077" t="s">
        <v>10802</v>
      </c>
    </row>
    <row r="2078" spans="1:8" x14ac:dyDescent="0.3">
      <c r="A2078" t="s">
        <v>10803</v>
      </c>
      <c r="B2078" t="s">
        <v>10804</v>
      </c>
      <c r="C2078">
        <v>27.645</v>
      </c>
      <c r="D2078" t="s">
        <v>10805</v>
      </c>
      <c r="E2078" t="s">
        <v>2930</v>
      </c>
      <c r="F2078" t="s">
        <v>77</v>
      </c>
      <c r="G2078" t="s">
        <v>10806</v>
      </c>
      <c r="H2078" t="s">
        <v>10807</v>
      </c>
    </row>
    <row r="2079" spans="1:8" x14ac:dyDescent="0.3">
      <c r="A2079" t="s">
        <v>10808</v>
      </c>
      <c r="B2079" t="s">
        <v>10809</v>
      </c>
      <c r="C2079">
        <v>2.5099999999999998</v>
      </c>
      <c r="D2079" t="s">
        <v>10810</v>
      </c>
      <c r="E2079" t="s">
        <v>2930</v>
      </c>
      <c r="F2079" t="s">
        <v>2930</v>
      </c>
      <c r="G2079" t="s">
        <v>2930</v>
      </c>
      <c r="H2079" t="s">
        <v>10811</v>
      </c>
    </row>
    <row r="2080" spans="1:8" x14ac:dyDescent="0.3">
      <c r="A2080" t="s">
        <v>10812</v>
      </c>
      <c r="B2080" t="s">
        <v>10813</v>
      </c>
      <c r="C2080">
        <v>40.479999999999997</v>
      </c>
      <c r="D2080" t="s">
        <v>7188</v>
      </c>
      <c r="E2080" t="s">
        <v>2930</v>
      </c>
      <c r="F2080" t="s">
        <v>600</v>
      </c>
      <c r="G2080" t="s">
        <v>2949</v>
      </c>
      <c r="H2080" t="s">
        <v>10814</v>
      </c>
    </row>
    <row r="2081" spans="1:8" x14ac:dyDescent="0.3">
      <c r="A2081" t="s">
        <v>10815</v>
      </c>
      <c r="B2081" t="s">
        <v>10816</v>
      </c>
      <c r="C2081">
        <v>9.07</v>
      </c>
      <c r="D2081" t="s">
        <v>10817</v>
      </c>
      <c r="E2081" t="s">
        <v>2930</v>
      </c>
      <c r="F2081" t="s">
        <v>293</v>
      </c>
      <c r="G2081" t="s">
        <v>3186</v>
      </c>
      <c r="H2081" t="s">
        <v>10818</v>
      </c>
    </row>
    <row r="2082" spans="1:8" x14ac:dyDescent="0.3">
      <c r="A2082" t="s">
        <v>10819</v>
      </c>
      <c r="B2082" t="s">
        <v>10820</v>
      </c>
      <c r="C2082">
        <v>5.4</v>
      </c>
      <c r="D2082" t="s">
        <v>10821</v>
      </c>
      <c r="E2082">
        <v>2000</v>
      </c>
      <c r="F2082" t="s">
        <v>18</v>
      </c>
      <c r="G2082" t="s">
        <v>53</v>
      </c>
      <c r="H2082" t="s">
        <v>10822</v>
      </c>
    </row>
    <row r="2083" spans="1:8" x14ac:dyDescent="0.3">
      <c r="A2083" t="s">
        <v>10823</v>
      </c>
      <c r="B2083" t="s">
        <v>10824</v>
      </c>
      <c r="C2083">
        <v>6.07</v>
      </c>
      <c r="D2083" t="s">
        <v>10825</v>
      </c>
      <c r="E2083">
        <v>1993</v>
      </c>
      <c r="F2083" t="s">
        <v>138</v>
      </c>
      <c r="G2083" t="s">
        <v>308</v>
      </c>
      <c r="H2083" t="s">
        <v>10826</v>
      </c>
    </row>
    <row r="2084" spans="1:8" x14ac:dyDescent="0.3">
      <c r="A2084" t="s">
        <v>10827</v>
      </c>
      <c r="B2084" t="s">
        <v>10828</v>
      </c>
      <c r="C2084">
        <v>1.62</v>
      </c>
      <c r="D2084" t="s">
        <v>10829</v>
      </c>
      <c r="E2084" t="s">
        <v>2930</v>
      </c>
      <c r="F2084" t="s">
        <v>218</v>
      </c>
      <c r="G2084" t="s">
        <v>217</v>
      </c>
      <c r="H2084" t="s">
        <v>10830</v>
      </c>
    </row>
    <row r="2085" spans="1:8" x14ac:dyDescent="0.3">
      <c r="A2085" t="s">
        <v>10831</v>
      </c>
      <c r="B2085" t="s">
        <v>10832</v>
      </c>
      <c r="C2085">
        <v>3.1</v>
      </c>
      <c r="D2085" t="s">
        <v>10833</v>
      </c>
      <c r="E2085" t="s">
        <v>2930</v>
      </c>
      <c r="F2085" t="s">
        <v>25</v>
      </c>
      <c r="G2085" t="s">
        <v>24</v>
      </c>
      <c r="H2085" t="s">
        <v>10834</v>
      </c>
    </row>
    <row r="2086" spans="1:8" x14ac:dyDescent="0.3">
      <c r="A2086" t="s">
        <v>10831</v>
      </c>
      <c r="B2086" t="s">
        <v>10835</v>
      </c>
      <c r="C2086">
        <v>1.08</v>
      </c>
      <c r="D2086" t="s">
        <v>2930</v>
      </c>
      <c r="E2086" t="s">
        <v>2930</v>
      </c>
      <c r="F2086" t="s">
        <v>25</v>
      </c>
      <c r="G2086" t="s">
        <v>24</v>
      </c>
      <c r="H2086" t="s">
        <v>10836</v>
      </c>
    </row>
    <row r="2087" spans="1:8" x14ac:dyDescent="0.3">
      <c r="A2087" t="s">
        <v>10837</v>
      </c>
      <c r="B2087" t="s">
        <v>10838</v>
      </c>
      <c r="C2087">
        <v>40.619999999999997</v>
      </c>
      <c r="D2087" t="s">
        <v>5014</v>
      </c>
      <c r="E2087" t="s">
        <v>2930</v>
      </c>
      <c r="F2087" t="s">
        <v>18</v>
      </c>
      <c r="G2087" t="s">
        <v>3186</v>
      </c>
      <c r="H2087" t="s">
        <v>10839</v>
      </c>
    </row>
    <row r="2088" spans="1:8" x14ac:dyDescent="0.3">
      <c r="A2088" t="s">
        <v>10840</v>
      </c>
      <c r="B2088" t="s">
        <v>10841</v>
      </c>
      <c r="C2088">
        <v>3.24</v>
      </c>
      <c r="D2088" t="s">
        <v>10842</v>
      </c>
      <c r="E2088">
        <v>1999</v>
      </c>
      <c r="F2088" t="s">
        <v>3022</v>
      </c>
      <c r="G2088" t="s">
        <v>308</v>
      </c>
      <c r="H2088" t="s">
        <v>10843</v>
      </c>
    </row>
    <row r="2089" spans="1:8" x14ac:dyDescent="0.3">
      <c r="A2089" t="s">
        <v>10844</v>
      </c>
      <c r="B2089" t="s">
        <v>10845</v>
      </c>
      <c r="C2089">
        <v>9</v>
      </c>
      <c r="D2089" t="s">
        <v>10846</v>
      </c>
      <c r="E2089" t="s">
        <v>2930</v>
      </c>
      <c r="F2089" t="s">
        <v>600</v>
      </c>
      <c r="G2089" t="s">
        <v>3892</v>
      </c>
      <c r="H2089" t="s">
        <v>10847</v>
      </c>
    </row>
    <row r="2090" spans="1:8" x14ac:dyDescent="0.3">
      <c r="A2090" t="s">
        <v>10848</v>
      </c>
      <c r="B2090" t="s">
        <v>10849</v>
      </c>
      <c r="C2090">
        <v>2.98</v>
      </c>
      <c r="D2090" t="s">
        <v>10850</v>
      </c>
      <c r="E2090" t="s">
        <v>2930</v>
      </c>
      <c r="F2090" t="s">
        <v>25</v>
      </c>
      <c r="G2090" t="s">
        <v>62</v>
      </c>
      <c r="H2090" t="s">
        <v>10851</v>
      </c>
    </row>
    <row r="2091" spans="1:8" x14ac:dyDescent="0.3">
      <c r="A2091" t="s">
        <v>10852</v>
      </c>
      <c r="B2091" t="s">
        <v>10853</v>
      </c>
      <c r="C2091">
        <v>9.4700000000000006</v>
      </c>
      <c r="D2091" t="s">
        <v>5611</v>
      </c>
      <c r="E2091" t="s">
        <v>2930</v>
      </c>
      <c r="F2091" t="s">
        <v>18</v>
      </c>
      <c r="G2091" t="s">
        <v>53</v>
      </c>
      <c r="H2091" t="s">
        <v>10854</v>
      </c>
    </row>
    <row r="2092" spans="1:8" x14ac:dyDescent="0.3">
      <c r="A2092" t="s">
        <v>10855</v>
      </c>
      <c r="B2092" t="s">
        <v>10856</v>
      </c>
      <c r="C2092">
        <v>4.62</v>
      </c>
      <c r="D2092" t="s">
        <v>10857</v>
      </c>
      <c r="E2092" t="s">
        <v>2930</v>
      </c>
      <c r="F2092" t="s">
        <v>138</v>
      </c>
      <c r="G2092" t="s">
        <v>308</v>
      </c>
      <c r="H2092" t="s">
        <v>10858</v>
      </c>
    </row>
    <row r="2093" spans="1:8" x14ac:dyDescent="0.3">
      <c r="A2093" t="s">
        <v>10859</v>
      </c>
      <c r="B2093" t="s">
        <v>10860</v>
      </c>
      <c r="C2093">
        <v>15</v>
      </c>
      <c r="D2093" t="s">
        <v>10861</v>
      </c>
      <c r="E2093">
        <v>2011</v>
      </c>
      <c r="F2093" t="s">
        <v>600</v>
      </c>
      <c r="G2093" t="s">
        <v>2954</v>
      </c>
      <c r="H2093" t="s">
        <v>10862</v>
      </c>
    </row>
    <row r="2094" spans="1:8" x14ac:dyDescent="0.3">
      <c r="A2094" t="s">
        <v>10863</v>
      </c>
      <c r="B2094" t="s">
        <v>10864</v>
      </c>
      <c r="C2094">
        <v>8.33</v>
      </c>
      <c r="D2094" t="s">
        <v>10865</v>
      </c>
      <c r="E2094" t="s">
        <v>2930</v>
      </c>
      <c r="F2094" t="s">
        <v>18</v>
      </c>
      <c r="G2094" t="s">
        <v>1000</v>
      </c>
      <c r="H2094" t="s">
        <v>10866</v>
      </c>
    </row>
    <row r="2095" spans="1:8" x14ac:dyDescent="0.3">
      <c r="A2095" t="s">
        <v>10867</v>
      </c>
      <c r="B2095" t="s">
        <v>10868</v>
      </c>
      <c r="C2095">
        <v>10.59</v>
      </c>
      <c r="D2095" t="s">
        <v>10869</v>
      </c>
      <c r="E2095" t="s">
        <v>2930</v>
      </c>
      <c r="F2095" t="s">
        <v>218</v>
      </c>
      <c r="G2095" t="s">
        <v>217</v>
      </c>
      <c r="H2095" t="s">
        <v>10870</v>
      </c>
    </row>
    <row r="2096" spans="1:8" x14ac:dyDescent="0.3">
      <c r="A2096" t="s">
        <v>10871</v>
      </c>
      <c r="B2096" t="s">
        <v>10872</v>
      </c>
      <c r="C2096" t="s">
        <v>2930</v>
      </c>
      <c r="D2096" t="s">
        <v>2930</v>
      </c>
      <c r="E2096" t="s">
        <v>2930</v>
      </c>
      <c r="F2096" t="s">
        <v>2930</v>
      </c>
      <c r="G2096" t="s">
        <v>2930</v>
      </c>
      <c r="H2096" t="s">
        <v>10873</v>
      </c>
    </row>
    <row r="2097" spans="1:8" x14ac:dyDescent="0.3">
      <c r="A2097" t="s">
        <v>10874</v>
      </c>
      <c r="B2097" t="s">
        <v>10875</v>
      </c>
      <c r="C2097">
        <v>10.4985</v>
      </c>
      <c r="D2097" t="s">
        <v>10876</v>
      </c>
      <c r="E2097" t="s">
        <v>2930</v>
      </c>
      <c r="F2097" t="s">
        <v>600</v>
      </c>
      <c r="G2097" t="s">
        <v>2954</v>
      </c>
      <c r="H2097" t="s">
        <v>10877</v>
      </c>
    </row>
    <row r="2098" spans="1:8" x14ac:dyDescent="0.3">
      <c r="A2098" t="s">
        <v>10878</v>
      </c>
      <c r="B2098" t="s">
        <v>10879</v>
      </c>
      <c r="C2098">
        <v>13.84</v>
      </c>
      <c r="D2098" t="s">
        <v>10880</v>
      </c>
      <c r="E2098">
        <v>1996</v>
      </c>
      <c r="F2098" t="s">
        <v>116</v>
      </c>
      <c r="G2098" t="s">
        <v>115</v>
      </c>
      <c r="H2098" t="s">
        <v>10881</v>
      </c>
    </row>
    <row r="2099" spans="1:8" x14ac:dyDescent="0.3">
      <c r="A2099" t="s">
        <v>10882</v>
      </c>
      <c r="B2099" t="s">
        <v>10883</v>
      </c>
      <c r="C2099">
        <v>69.930000000000007</v>
      </c>
      <c r="D2099" t="s">
        <v>9988</v>
      </c>
      <c r="E2099">
        <v>1995</v>
      </c>
      <c r="F2099" t="s">
        <v>293</v>
      </c>
      <c r="G2099" t="s">
        <v>401</v>
      </c>
      <c r="H2099" t="s">
        <v>10884</v>
      </c>
    </row>
    <row r="2100" spans="1:8" x14ac:dyDescent="0.3">
      <c r="A2100" t="s">
        <v>10885</v>
      </c>
      <c r="B2100" t="s">
        <v>10886</v>
      </c>
      <c r="C2100">
        <v>62.973999999999997</v>
      </c>
      <c r="D2100" t="s">
        <v>10887</v>
      </c>
      <c r="E2100" t="s">
        <v>2930</v>
      </c>
      <c r="F2100" t="s">
        <v>77</v>
      </c>
      <c r="G2100" t="s">
        <v>177</v>
      </c>
      <c r="H2100" t="s">
        <v>10888</v>
      </c>
    </row>
    <row r="2101" spans="1:8" x14ac:dyDescent="0.3">
      <c r="A2101" t="s">
        <v>10889</v>
      </c>
      <c r="B2101" t="s">
        <v>10890</v>
      </c>
      <c r="C2101">
        <v>62.4</v>
      </c>
      <c r="D2101" t="s">
        <v>3905</v>
      </c>
      <c r="E2101" t="s">
        <v>2930</v>
      </c>
      <c r="F2101" t="s">
        <v>31</v>
      </c>
      <c r="G2101" t="s">
        <v>387</v>
      </c>
      <c r="H2101" t="s">
        <v>10891</v>
      </c>
    </row>
    <row r="2102" spans="1:8" x14ac:dyDescent="0.3">
      <c r="A2102" t="s">
        <v>10892</v>
      </c>
      <c r="B2102" t="s">
        <v>10893</v>
      </c>
      <c r="C2102">
        <v>33.21</v>
      </c>
      <c r="D2102" t="s">
        <v>9764</v>
      </c>
      <c r="E2102" t="s">
        <v>2930</v>
      </c>
      <c r="F2102" t="s">
        <v>600</v>
      </c>
      <c r="G2102" t="s">
        <v>2949</v>
      </c>
      <c r="H2102" t="s">
        <v>10894</v>
      </c>
    </row>
    <row r="2103" spans="1:8" x14ac:dyDescent="0.3">
      <c r="A2103" t="s">
        <v>10892</v>
      </c>
      <c r="B2103" t="s">
        <v>10895</v>
      </c>
      <c r="C2103">
        <v>21.82</v>
      </c>
      <c r="D2103" t="s">
        <v>2930</v>
      </c>
      <c r="E2103" t="s">
        <v>2930</v>
      </c>
      <c r="F2103" t="s">
        <v>600</v>
      </c>
      <c r="G2103" t="s">
        <v>2949</v>
      </c>
      <c r="H2103" t="s">
        <v>10896</v>
      </c>
    </row>
    <row r="2104" spans="1:8" x14ac:dyDescent="0.3">
      <c r="A2104" t="s">
        <v>10892</v>
      </c>
      <c r="B2104" t="s">
        <v>10897</v>
      </c>
      <c r="C2104">
        <v>22.77</v>
      </c>
      <c r="D2104" t="s">
        <v>10898</v>
      </c>
      <c r="E2104" t="s">
        <v>2930</v>
      </c>
      <c r="F2104" t="s">
        <v>600</v>
      </c>
      <c r="G2104" t="s">
        <v>2949</v>
      </c>
      <c r="H2104" t="s">
        <v>10899</v>
      </c>
    </row>
    <row r="2105" spans="1:8" x14ac:dyDescent="0.3">
      <c r="A2105" t="s">
        <v>10900</v>
      </c>
      <c r="B2105" t="s">
        <v>10901</v>
      </c>
      <c r="C2105">
        <v>0.8901</v>
      </c>
      <c r="D2105" t="s">
        <v>10902</v>
      </c>
      <c r="E2105">
        <v>2006</v>
      </c>
      <c r="F2105" t="s">
        <v>600</v>
      </c>
      <c r="G2105" t="s">
        <v>2949</v>
      </c>
      <c r="H2105" t="s">
        <v>10903</v>
      </c>
    </row>
    <row r="2106" spans="1:8" x14ac:dyDescent="0.3">
      <c r="A2106" t="s">
        <v>10904</v>
      </c>
      <c r="B2106" t="s">
        <v>10905</v>
      </c>
      <c r="C2106">
        <v>37.78</v>
      </c>
      <c r="D2106" t="s">
        <v>4654</v>
      </c>
      <c r="E2106">
        <v>2013</v>
      </c>
      <c r="F2106" t="s">
        <v>25</v>
      </c>
      <c r="G2106" t="s">
        <v>24</v>
      </c>
      <c r="H2106" t="s">
        <v>10906</v>
      </c>
    </row>
    <row r="2107" spans="1:8" x14ac:dyDescent="0.3">
      <c r="A2107" t="s">
        <v>10907</v>
      </c>
      <c r="B2107" t="s">
        <v>10908</v>
      </c>
      <c r="C2107">
        <v>4.04</v>
      </c>
      <c r="D2107" t="s">
        <v>10909</v>
      </c>
      <c r="E2107" t="s">
        <v>2930</v>
      </c>
      <c r="F2107" t="s">
        <v>3022</v>
      </c>
      <c r="G2107" t="s">
        <v>3023</v>
      </c>
      <c r="H2107" t="s">
        <v>10910</v>
      </c>
    </row>
    <row r="2108" spans="1:8" x14ac:dyDescent="0.3">
      <c r="A2108" t="s">
        <v>10911</v>
      </c>
      <c r="B2108" t="s">
        <v>10912</v>
      </c>
      <c r="C2108">
        <v>15.34</v>
      </c>
      <c r="D2108" t="s">
        <v>10913</v>
      </c>
      <c r="E2108">
        <v>2013</v>
      </c>
      <c r="F2108" t="s">
        <v>31</v>
      </c>
      <c r="G2108" t="s">
        <v>387</v>
      </c>
      <c r="H2108" t="s">
        <v>10914</v>
      </c>
    </row>
    <row r="2109" spans="1:8" x14ac:dyDescent="0.3">
      <c r="A2109" t="s">
        <v>10915</v>
      </c>
      <c r="B2109" t="s">
        <v>10916</v>
      </c>
      <c r="C2109">
        <v>40.020000000000003</v>
      </c>
      <c r="D2109" t="s">
        <v>10917</v>
      </c>
      <c r="E2109" t="s">
        <v>2930</v>
      </c>
      <c r="F2109" t="s">
        <v>31</v>
      </c>
      <c r="G2109" t="s">
        <v>3463</v>
      </c>
      <c r="H2109" t="s">
        <v>10918</v>
      </c>
    </row>
    <row r="2110" spans="1:8" x14ac:dyDescent="0.3">
      <c r="A2110" t="s">
        <v>10919</v>
      </c>
      <c r="B2110" t="s">
        <v>10920</v>
      </c>
      <c r="C2110">
        <v>33.409999999999997</v>
      </c>
      <c r="D2110" t="s">
        <v>10921</v>
      </c>
      <c r="E2110" t="s">
        <v>2930</v>
      </c>
      <c r="F2110" t="s">
        <v>293</v>
      </c>
      <c r="G2110" t="s">
        <v>3186</v>
      </c>
      <c r="H2110" t="s">
        <v>10922</v>
      </c>
    </row>
    <row r="2111" spans="1:8" x14ac:dyDescent="0.3">
      <c r="A2111" t="s">
        <v>10923</v>
      </c>
      <c r="B2111" t="s">
        <v>10924</v>
      </c>
      <c r="C2111">
        <v>54.66</v>
      </c>
      <c r="D2111" t="s">
        <v>5385</v>
      </c>
      <c r="E2111">
        <v>1997</v>
      </c>
      <c r="F2111" t="s">
        <v>18</v>
      </c>
      <c r="G2111" t="s">
        <v>53</v>
      </c>
      <c r="H2111" t="s">
        <v>10925</v>
      </c>
    </row>
    <row r="2112" spans="1:8" x14ac:dyDescent="0.3">
      <c r="A2112" t="s">
        <v>10926</v>
      </c>
      <c r="B2112" t="s">
        <v>10927</v>
      </c>
      <c r="C2112">
        <v>50.89</v>
      </c>
      <c r="D2112" t="s">
        <v>10928</v>
      </c>
      <c r="E2112" t="s">
        <v>2930</v>
      </c>
      <c r="F2112" t="s">
        <v>3022</v>
      </c>
      <c r="G2112" t="s">
        <v>308</v>
      </c>
      <c r="H2112" t="s">
        <v>10929</v>
      </c>
    </row>
    <row r="2113" spans="1:8" x14ac:dyDescent="0.3">
      <c r="A2113" t="s">
        <v>10930</v>
      </c>
      <c r="B2113" t="s">
        <v>10931</v>
      </c>
      <c r="C2113">
        <v>20.85</v>
      </c>
      <c r="D2113" t="s">
        <v>2930</v>
      </c>
      <c r="E2113" t="s">
        <v>2930</v>
      </c>
      <c r="F2113" t="s">
        <v>2930</v>
      </c>
      <c r="G2113" t="s">
        <v>2930</v>
      </c>
      <c r="H2113" t="s">
        <v>10932</v>
      </c>
    </row>
    <row r="2114" spans="1:8" x14ac:dyDescent="0.3">
      <c r="A2114" t="s">
        <v>10933</v>
      </c>
      <c r="B2114" t="s">
        <v>10934</v>
      </c>
      <c r="C2114">
        <v>102.73</v>
      </c>
      <c r="D2114" t="s">
        <v>6555</v>
      </c>
      <c r="E2114" t="s">
        <v>2930</v>
      </c>
      <c r="F2114" t="s">
        <v>2930</v>
      </c>
      <c r="G2114" t="s">
        <v>2930</v>
      </c>
      <c r="H2114" t="s">
        <v>10935</v>
      </c>
    </row>
    <row r="2115" spans="1:8" x14ac:dyDescent="0.3">
      <c r="A2115" t="s">
        <v>10936</v>
      </c>
      <c r="B2115" t="s">
        <v>10937</v>
      </c>
      <c r="C2115">
        <v>30.79</v>
      </c>
      <c r="D2115" t="s">
        <v>10938</v>
      </c>
      <c r="E2115" t="s">
        <v>2930</v>
      </c>
      <c r="F2115" t="s">
        <v>2930</v>
      </c>
      <c r="G2115" t="s">
        <v>2930</v>
      </c>
      <c r="H2115" t="s">
        <v>10939</v>
      </c>
    </row>
    <row r="2116" spans="1:8" x14ac:dyDescent="0.3">
      <c r="A2116" t="s">
        <v>10940</v>
      </c>
      <c r="B2116" t="s">
        <v>10941</v>
      </c>
      <c r="C2116">
        <v>17.670000000000002</v>
      </c>
      <c r="D2116" t="s">
        <v>10942</v>
      </c>
      <c r="E2116" t="s">
        <v>2930</v>
      </c>
      <c r="F2116" t="s">
        <v>2930</v>
      </c>
      <c r="G2116" t="s">
        <v>2930</v>
      </c>
      <c r="H2116" t="s">
        <v>10943</v>
      </c>
    </row>
    <row r="2117" spans="1:8" x14ac:dyDescent="0.3">
      <c r="A2117" t="s">
        <v>10944</v>
      </c>
      <c r="B2117" t="s">
        <v>10945</v>
      </c>
      <c r="C2117">
        <v>26.0535</v>
      </c>
      <c r="D2117" t="s">
        <v>10946</v>
      </c>
      <c r="E2117" t="s">
        <v>2930</v>
      </c>
      <c r="F2117" t="s">
        <v>2930</v>
      </c>
      <c r="G2117" t="s">
        <v>2930</v>
      </c>
      <c r="H2117" t="s">
        <v>10947</v>
      </c>
    </row>
    <row r="2118" spans="1:8" x14ac:dyDescent="0.3">
      <c r="A2118" t="s">
        <v>10948</v>
      </c>
      <c r="B2118" t="s">
        <v>10949</v>
      </c>
      <c r="C2118">
        <v>25.029900000000001</v>
      </c>
      <c r="D2118" t="s">
        <v>10950</v>
      </c>
      <c r="E2118" t="s">
        <v>2930</v>
      </c>
      <c r="F2118" t="s">
        <v>2930</v>
      </c>
      <c r="G2118" t="s">
        <v>2930</v>
      </c>
      <c r="H2118" t="s">
        <v>10951</v>
      </c>
    </row>
    <row r="2119" spans="1:8" x14ac:dyDescent="0.3">
      <c r="A2119" t="s">
        <v>10952</v>
      </c>
      <c r="B2119" t="s">
        <v>10953</v>
      </c>
      <c r="C2119">
        <v>23.28</v>
      </c>
      <c r="D2119" t="s">
        <v>10954</v>
      </c>
      <c r="E2119" t="s">
        <v>2930</v>
      </c>
      <c r="F2119" t="s">
        <v>2930</v>
      </c>
      <c r="G2119" t="s">
        <v>2930</v>
      </c>
      <c r="H2119" t="s">
        <v>10955</v>
      </c>
    </row>
    <row r="2120" spans="1:8" x14ac:dyDescent="0.3">
      <c r="A2120" t="s">
        <v>10956</v>
      </c>
      <c r="B2120" t="s">
        <v>10957</v>
      </c>
      <c r="C2120">
        <v>70.67</v>
      </c>
      <c r="D2120" t="s">
        <v>10958</v>
      </c>
      <c r="E2120" t="s">
        <v>2930</v>
      </c>
      <c r="F2120" t="s">
        <v>2930</v>
      </c>
      <c r="G2120" t="s">
        <v>2930</v>
      </c>
      <c r="H2120" t="s">
        <v>10959</v>
      </c>
    </row>
    <row r="2121" spans="1:8" x14ac:dyDescent="0.3">
      <c r="A2121" t="s">
        <v>10960</v>
      </c>
      <c r="B2121" t="s">
        <v>10961</v>
      </c>
      <c r="C2121">
        <v>108.41</v>
      </c>
      <c r="D2121" t="s">
        <v>10962</v>
      </c>
      <c r="E2121" t="s">
        <v>2930</v>
      </c>
      <c r="F2121" t="s">
        <v>2930</v>
      </c>
      <c r="G2121" t="s">
        <v>2930</v>
      </c>
      <c r="H2121" t="s">
        <v>10963</v>
      </c>
    </row>
    <row r="2122" spans="1:8" x14ac:dyDescent="0.3">
      <c r="A2122" t="s">
        <v>10964</v>
      </c>
      <c r="B2122" t="s">
        <v>10965</v>
      </c>
      <c r="C2122">
        <v>52.96</v>
      </c>
      <c r="D2122" t="s">
        <v>10966</v>
      </c>
      <c r="E2122" t="s">
        <v>2930</v>
      </c>
      <c r="F2122" t="s">
        <v>2930</v>
      </c>
      <c r="G2122" t="s">
        <v>2930</v>
      </c>
      <c r="H2122" t="s">
        <v>10967</v>
      </c>
    </row>
    <row r="2123" spans="1:8" x14ac:dyDescent="0.3">
      <c r="A2123" t="s">
        <v>10968</v>
      </c>
      <c r="B2123" t="s">
        <v>10969</v>
      </c>
      <c r="C2123">
        <v>53.39</v>
      </c>
      <c r="D2123" t="s">
        <v>10970</v>
      </c>
      <c r="E2123" t="s">
        <v>2930</v>
      </c>
      <c r="F2123" t="s">
        <v>2930</v>
      </c>
      <c r="G2123" t="s">
        <v>2930</v>
      </c>
      <c r="H2123" t="s">
        <v>10971</v>
      </c>
    </row>
    <row r="2124" spans="1:8" x14ac:dyDescent="0.3">
      <c r="A2124" t="s">
        <v>10972</v>
      </c>
      <c r="B2124" t="s">
        <v>10973</v>
      </c>
      <c r="C2124">
        <v>29.76</v>
      </c>
      <c r="D2124" t="s">
        <v>10974</v>
      </c>
      <c r="E2124" t="s">
        <v>2930</v>
      </c>
      <c r="F2124" t="s">
        <v>2930</v>
      </c>
      <c r="G2124" t="s">
        <v>2930</v>
      </c>
      <c r="H2124" t="s">
        <v>10975</v>
      </c>
    </row>
    <row r="2125" spans="1:8" x14ac:dyDescent="0.3">
      <c r="A2125" t="s">
        <v>10976</v>
      </c>
      <c r="B2125" t="s">
        <v>10977</v>
      </c>
      <c r="C2125">
        <v>41.29</v>
      </c>
      <c r="D2125" t="s">
        <v>10978</v>
      </c>
      <c r="E2125" t="s">
        <v>2930</v>
      </c>
      <c r="F2125" t="s">
        <v>2930</v>
      </c>
      <c r="G2125" t="s">
        <v>2930</v>
      </c>
      <c r="H2125" t="s">
        <v>10979</v>
      </c>
    </row>
    <row r="2126" spans="1:8" x14ac:dyDescent="0.3">
      <c r="A2126" t="s">
        <v>10980</v>
      </c>
      <c r="B2126" t="s">
        <v>10981</v>
      </c>
      <c r="C2126">
        <v>64.778999999999996</v>
      </c>
      <c r="D2126" t="s">
        <v>10982</v>
      </c>
      <c r="E2126" t="s">
        <v>2930</v>
      </c>
      <c r="F2126" t="s">
        <v>2930</v>
      </c>
      <c r="G2126" t="s">
        <v>2930</v>
      </c>
      <c r="H2126" t="s">
        <v>10983</v>
      </c>
    </row>
    <row r="2127" spans="1:8" x14ac:dyDescent="0.3">
      <c r="A2127" t="s">
        <v>10984</v>
      </c>
      <c r="B2127" t="s">
        <v>10985</v>
      </c>
      <c r="C2127">
        <v>46.85</v>
      </c>
      <c r="D2127" t="s">
        <v>10986</v>
      </c>
      <c r="E2127" t="s">
        <v>2930</v>
      </c>
      <c r="F2127" t="s">
        <v>2930</v>
      </c>
      <c r="G2127" t="s">
        <v>2930</v>
      </c>
      <c r="H2127" t="s">
        <v>10987</v>
      </c>
    </row>
    <row r="2128" spans="1:8" x14ac:dyDescent="0.3">
      <c r="A2128" t="s">
        <v>10988</v>
      </c>
      <c r="B2128" t="s">
        <v>10989</v>
      </c>
      <c r="C2128">
        <v>52.020800000000001</v>
      </c>
      <c r="D2128" t="s">
        <v>10990</v>
      </c>
      <c r="E2128" t="s">
        <v>2930</v>
      </c>
      <c r="F2128" t="s">
        <v>2930</v>
      </c>
      <c r="G2128" t="s">
        <v>2930</v>
      </c>
      <c r="H2128" t="s">
        <v>10991</v>
      </c>
    </row>
    <row r="2129" spans="1:8" x14ac:dyDescent="0.3">
      <c r="A2129" t="s">
        <v>10992</v>
      </c>
      <c r="B2129" t="s">
        <v>10993</v>
      </c>
      <c r="C2129">
        <v>41.610100000000003</v>
      </c>
      <c r="D2129" t="s">
        <v>10994</v>
      </c>
      <c r="E2129" t="s">
        <v>2930</v>
      </c>
      <c r="F2129" t="s">
        <v>2930</v>
      </c>
      <c r="G2129" t="s">
        <v>2930</v>
      </c>
      <c r="H2129" t="s">
        <v>10995</v>
      </c>
    </row>
    <row r="2130" spans="1:8" x14ac:dyDescent="0.3">
      <c r="A2130" t="s">
        <v>10996</v>
      </c>
      <c r="B2130" t="s">
        <v>10997</v>
      </c>
      <c r="C2130">
        <v>38.44</v>
      </c>
      <c r="D2130" t="s">
        <v>10998</v>
      </c>
      <c r="E2130" t="s">
        <v>2930</v>
      </c>
      <c r="F2130" t="s">
        <v>2930</v>
      </c>
      <c r="G2130" t="s">
        <v>2930</v>
      </c>
      <c r="H2130" t="s">
        <v>10999</v>
      </c>
    </row>
    <row r="2131" spans="1:8" x14ac:dyDescent="0.3">
      <c r="A2131" t="s">
        <v>11000</v>
      </c>
      <c r="B2131" t="s">
        <v>11001</v>
      </c>
      <c r="C2131">
        <v>7.32</v>
      </c>
      <c r="D2131" t="s">
        <v>11002</v>
      </c>
      <c r="E2131">
        <v>2000</v>
      </c>
      <c r="F2131" t="s">
        <v>25</v>
      </c>
      <c r="G2131" t="s">
        <v>24</v>
      </c>
      <c r="H2131" t="s">
        <v>11003</v>
      </c>
    </row>
    <row r="2132" spans="1:8" x14ac:dyDescent="0.3">
      <c r="A2132" t="s">
        <v>11004</v>
      </c>
      <c r="B2132" t="s">
        <v>11005</v>
      </c>
      <c r="C2132">
        <v>54.15</v>
      </c>
      <c r="D2132" t="s">
        <v>11006</v>
      </c>
      <c r="E2132">
        <v>2002</v>
      </c>
      <c r="F2132" t="s">
        <v>600</v>
      </c>
      <c r="G2132" t="s">
        <v>3451</v>
      </c>
      <c r="H2132" t="s">
        <v>11007</v>
      </c>
    </row>
    <row r="2133" spans="1:8" x14ac:dyDescent="0.3">
      <c r="A2133" t="s">
        <v>11008</v>
      </c>
      <c r="B2133" t="s">
        <v>11009</v>
      </c>
      <c r="C2133">
        <v>28.08</v>
      </c>
      <c r="D2133" t="s">
        <v>9980</v>
      </c>
      <c r="E2133">
        <v>2014</v>
      </c>
      <c r="F2133" t="s">
        <v>25</v>
      </c>
      <c r="G2133" t="s">
        <v>3278</v>
      </c>
      <c r="H2133" t="s">
        <v>11010</v>
      </c>
    </row>
    <row r="2134" spans="1:8" x14ac:dyDescent="0.3">
      <c r="A2134" t="s">
        <v>11011</v>
      </c>
      <c r="B2134" t="s">
        <v>11012</v>
      </c>
      <c r="C2134">
        <v>1.1100000000000001</v>
      </c>
      <c r="D2134" t="s">
        <v>11013</v>
      </c>
      <c r="E2134" t="s">
        <v>2930</v>
      </c>
      <c r="F2134" t="s">
        <v>25</v>
      </c>
      <c r="G2134" t="s">
        <v>24</v>
      </c>
      <c r="H2134" t="s">
        <v>11014</v>
      </c>
    </row>
    <row r="2135" spans="1:8" x14ac:dyDescent="0.3">
      <c r="A2135" t="s">
        <v>11015</v>
      </c>
      <c r="B2135" t="s">
        <v>11016</v>
      </c>
      <c r="C2135">
        <v>27.63</v>
      </c>
      <c r="D2135" t="s">
        <v>11017</v>
      </c>
      <c r="E2135" t="s">
        <v>2930</v>
      </c>
      <c r="F2135" t="s">
        <v>2930</v>
      </c>
      <c r="G2135" t="s">
        <v>2930</v>
      </c>
      <c r="H2135" t="s">
        <v>11018</v>
      </c>
    </row>
    <row r="2136" spans="1:8" x14ac:dyDescent="0.3">
      <c r="A2136" t="s">
        <v>11019</v>
      </c>
      <c r="B2136" t="s">
        <v>11020</v>
      </c>
      <c r="C2136">
        <v>46.32</v>
      </c>
      <c r="D2136" t="s">
        <v>11021</v>
      </c>
      <c r="E2136" t="s">
        <v>2930</v>
      </c>
      <c r="F2136" t="s">
        <v>178</v>
      </c>
      <c r="G2136" t="s">
        <v>3181</v>
      </c>
      <c r="H2136" t="s">
        <v>11022</v>
      </c>
    </row>
    <row r="2137" spans="1:8" x14ac:dyDescent="0.3">
      <c r="A2137" t="s">
        <v>11023</v>
      </c>
      <c r="B2137" t="s">
        <v>11024</v>
      </c>
      <c r="C2137">
        <v>0.39100000000000001</v>
      </c>
      <c r="D2137" t="s">
        <v>11025</v>
      </c>
      <c r="E2137" t="s">
        <v>2930</v>
      </c>
      <c r="F2137" t="s">
        <v>31</v>
      </c>
      <c r="G2137" t="s">
        <v>4688</v>
      </c>
      <c r="H2137" t="s">
        <v>11026</v>
      </c>
    </row>
    <row r="2138" spans="1:8" x14ac:dyDescent="0.3">
      <c r="A2138" t="s">
        <v>11027</v>
      </c>
      <c r="B2138" t="s">
        <v>11028</v>
      </c>
      <c r="C2138">
        <v>14.910399999999999</v>
      </c>
      <c r="D2138" t="s">
        <v>11029</v>
      </c>
      <c r="E2138">
        <v>1996</v>
      </c>
      <c r="F2138" t="s">
        <v>600</v>
      </c>
      <c r="G2138" t="s">
        <v>2949</v>
      </c>
      <c r="H2138" t="s">
        <v>11030</v>
      </c>
    </row>
    <row r="2139" spans="1:8" x14ac:dyDescent="0.3">
      <c r="A2139" t="s">
        <v>11031</v>
      </c>
      <c r="B2139" t="s">
        <v>11032</v>
      </c>
      <c r="C2139">
        <v>35.31</v>
      </c>
      <c r="D2139" t="s">
        <v>11033</v>
      </c>
      <c r="E2139">
        <v>2013</v>
      </c>
      <c r="F2139" t="s">
        <v>31</v>
      </c>
      <c r="G2139" t="s">
        <v>3389</v>
      </c>
      <c r="H2139" t="s">
        <v>11034</v>
      </c>
    </row>
    <row r="2140" spans="1:8" x14ac:dyDescent="0.3">
      <c r="A2140" t="s">
        <v>11035</v>
      </c>
      <c r="B2140" t="s">
        <v>11036</v>
      </c>
      <c r="C2140">
        <v>7.125</v>
      </c>
      <c r="D2140" t="s">
        <v>11037</v>
      </c>
      <c r="E2140">
        <v>2015</v>
      </c>
      <c r="F2140" t="s">
        <v>25</v>
      </c>
      <c r="G2140" t="s">
        <v>3017</v>
      </c>
      <c r="H2140" t="s">
        <v>11038</v>
      </c>
    </row>
    <row r="2141" spans="1:8" x14ac:dyDescent="0.3">
      <c r="A2141" t="s">
        <v>11039</v>
      </c>
      <c r="B2141" t="s">
        <v>11040</v>
      </c>
      <c r="C2141">
        <v>5.33</v>
      </c>
      <c r="D2141" t="s">
        <v>11041</v>
      </c>
      <c r="E2141">
        <v>1996</v>
      </c>
      <c r="F2141" t="s">
        <v>31</v>
      </c>
      <c r="G2141" t="s">
        <v>131</v>
      </c>
      <c r="H2141" t="s">
        <v>11042</v>
      </c>
    </row>
    <row r="2142" spans="1:8" x14ac:dyDescent="0.3">
      <c r="A2142" t="s">
        <v>11043</v>
      </c>
      <c r="B2142" t="s">
        <v>11044</v>
      </c>
      <c r="C2142">
        <v>82.42</v>
      </c>
      <c r="D2142" t="s">
        <v>11045</v>
      </c>
      <c r="E2142" t="s">
        <v>2930</v>
      </c>
      <c r="F2142" t="s">
        <v>31</v>
      </c>
      <c r="G2142" t="s">
        <v>160</v>
      </c>
      <c r="H2142" t="s">
        <v>11046</v>
      </c>
    </row>
    <row r="2143" spans="1:8" x14ac:dyDescent="0.3">
      <c r="A2143" t="s">
        <v>11047</v>
      </c>
      <c r="B2143" t="s">
        <v>11048</v>
      </c>
      <c r="C2143">
        <v>0.8</v>
      </c>
      <c r="D2143" t="s">
        <v>11049</v>
      </c>
      <c r="E2143" t="s">
        <v>2930</v>
      </c>
      <c r="F2143" t="s">
        <v>25</v>
      </c>
      <c r="G2143" t="s">
        <v>24</v>
      </c>
      <c r="H2143" t="s">
        <v>11050</v>
      </c>
    </row>
    <row r="2144" spans="1:8" x14ac:dyDescent="0.3">
      <c r="A2144" t="s">
        <v>11051</v>
      </c>
      <c r="B2144" t="s">
        <v>11052</v>
      </c>
      <c r="C2144">
        <v>58.96</v>
      </c>
      <c r="D2144" t="s">
        <v>11053</v>
      </c>
      <c r="E2144" t="s">
        <v>2930</v>
      </c>
      <c r="F2144" t="s">
        <v>3022</v>
      </c>
      <c r="G2144" t="s">
        <v>3023</v>
      </c>
      <c r="H2144" t="s">
        <v>11054</v>
      </c>
    </row>
    <row r="2145" spans="1:8" x14ac:dyDescent="0.3">
      <c r="A2145" t="s">
        <v>11055</v>
      </c>
      <c r="B2145" t="s">
        <v>11056</v>
      </c>
      <c r="C2145">
        <v>4.04</v>
      </c>
      <c r="D2145" t="s">
        <v>11057</v>
      </c>
      <c r="E2145">
        <v>2010</v>
      </c>
      <c r="F2145" t="s">
        <v>77</v>
      </c>
      <c r="G2145" t="s">
        <v>5370</v>
      </c>
      <c r="H2145" t="s">
        <v>11058</v>
      </c>
    </row>
    <row r="2146" spans="1:8" x14ac:dyDescent="0.3">
      <c r="A2146" t="s">
        <v>11059</v>
      </c>
      <c r="B2146" t="s">
        <v>11060</v>
      </c>
      <c r="C2146">
        <v>21.3</v>
      </c>
      <c r="D2146" t="s">
        <v>3397</v>
      </c>
      <c r="E2146" t="s">
        <v>2930</v>
      </c>
      <c r="F2146" t="s">
        <v>178</v>
      </c>
      <c r="G2146" t="s">
        <v>3181</v>
      </c>
      <c r="H2146" t="s">
        <v>11061</v>
      </c>
    </row>
    <row r="2147" spans="1:8" x14ac:dyDescent="0.3">
      <c r="A2147" t="s">
        <v>11062</v>
      </c>
      <c r="B2147" t="s">
        <v>11063</v>
      </c>
      <c r="C2147">
        <v>35.159999999999997</v>
      </c>
      <c r="D2147" t="s">
        <v>11064</v>
      </c>
      <c r="E2147">
        <v>1999</v>
      </c>
      <c r="F2147" t="s">
        <v>600</v>
      </c>
      <c r="G2147" t="s">
        <v>2949</v>
      </c>
      <c r="H2147" t="s">
        <v>11065</v>
      </c>
    </row>
    <row r="2148" spans="1:8" x14ac:dyDescent="0.3">
      <c r="A2148" t="s">
        <v>11062</v>
      </c>
      <c r="B2148" t="s">
        <v>11066</v>
      </c>
      <c r="C2148">
        <v>27.92</v>
      </c>
      <c r="D2148" t="s">
        <v>2930</v>
      </c>
      <c r="E2148" t="s">
        <v>2930</v>
      </c>
      <c r="F2148" t="s">
        <v>600</v>
      </c>
      <c r="G2148" t="s">
        <v>2949</v>
      </c>
      <c r="H2148" t="s">
        <v>11067</v>
      </c>
    </row>
    <row r="2149" spans="1:8" x14ac:dyDescent="0.3">
      <c r="A2149" t="s">
        <v>11068</v>
      </c>
      <c r="B2149" t="s">
        <v>11069</v>
      </c>
      <c r="C2149">
        <v>8.82</v>
      </c>
      <c r="D2149" t="s">
        <v>11070</v>
      </c>
      <c r="E2149" t="s">
        <v>2930</v>
      </c>
      <c r="F2149" t="s">
        <v>18</v>
      </c>
      <c r="G2149" t="s">
        <v>44</v>
      </c>
      <c r="H2149" t="s">
        <v>11071</v>
      </c>
    </row>
    <row r="2150" spans="1:8" x14ac:dyDescent="0.3">
      <c r="A2150" t="s">
        <v>11072</v>
      </c>
      <c r="B2150" t="s">
        <v>11073</v>
      </c>
      <c r="C2150">
        <v>2.2799999999999998</v>
      </c>
      <c r="D2150" t="s">
        <v>11074</v>
      </c>
      <c r="E2150" t="s">
        <v>2930</v>
      </c>
      <c r="F2150" t="s">
        <v>25</v>
      </c>
      <c r="G2150" t="s">
        <v>3017</v>
      </c>
      <c r="H2150" t="s">
        <v>11075</v>
      </c>
    </row>
    <row r="2151" spans="1:8" x14ac:dyDescent="0.3">
      <c r="A2151" t="s">
        <v>11076</v>
      </c>
      <c r="B2151" t="s">
        <v>11077</v>
      </c>
      <c r="C2151">
        <v>4.88</v>
      </c>
      <c r="D2151" t="s">
        <v>11078</v>
      </c>
      <c r="E2151">
        <v>2013</v>
      </c>
      <c r="F2151" t="s">
        <v>18</v>
      </c>
      <c r="G2151" t="s">
        <v>106</v>
      </c>
      <c r="H2151" t="s">
        <v>11079</v>
      </c>
    </row>
    <row r="2152" spans="1:8" x14ac:dyDescent="0.3">
      <c r="A2152" t="s">
        <v>11080</v>
      </c>
      <c r="B2152" t="s">
        <v>11081</v>
      </c>
      <c r="C2152">
        <v>2.2000000000000002</v>
      </c>
      <c r="D2152" t="s">
        <v>11082</v>
      </c>
      <c r="E2152" t="s">
        <v>2930</v>
      </c>
      <c r="F2152" t="s">
        <v>3022</v>
      </c>
      <c r="G2152" t="s">
        <v>3539</v>
      </c>
      <c r="H2152" t="s">
        <v>11083</v>
      </c>
    </row>
    <row r="2153" spans="1:8" x14ac:dyDescent="0.3">
      <c r="A2153" t="s">
        <v>11084</v>
      </c>
      <c r="B2153" t="s">
        <v>11085</v>
      </c>
      <c r="C2153">
        <v>6.23</v>
      </c>
      <c r="D2153" t="s">
        <v>11086</v>
      </c>
      <c r="E2153">
        <v>1997</v>
      </c>
      <c r="F2153" t="s">
        <v>25</v>
      </c>
      <c r="G2153" t="s">
        <v>24</v>
      </c>
      <c r="H2153" t="s">
        <v>11087</v>
      </c>
    </row>
    <row r="2154" spans="1:8" x14ac:dyDescent="0.3">
      <c r="A2154" t="s">
        <v>11088</v>
      </c>
      <c r="B2154" t="s">
        <v>11089</v>
      </c>
      <c r="C2154">
        <v>27.3</v>
      </c>
      <c r="D2154" t="s">
        <v>4331</v>
      </c>
      <c r="E2154">
        <v>1991</v>
      </c>
      <c r="F2154" t="s">
        <v>18</v>
      </c>
      <c r="G2154" t="s">
        <v>17</v>
      </c>
      <c r="H2154" t="s">
        <v>11090</v>
      </c>
    </row>
    <row r="2155" spans="1:8" x14ac:dyDescent="0.3">
      <c r="A2155" t="s">
        <v>11091</v>
      </c>
      <c r="B2155" t="s">
        <v>11092</v>
      </c>
      <c r="C2155">
        <v>57.24</v>
      </c>
      <c r="D2155" t="s">
        <v>6119</v>
      </c>
      <c r="E2155">
        <v>2012</v>
      </c>
      <c r="F2155" t="s">
        <v>18</v>
      </c>
      <c r="G2155" t="s">
        <v>44</v>
      </c>
      <c r="H2155" t="s">
        <v>11093</v>
      </c>
    </row>
    <row r="2156" spans="1:8" x14ac:dyDescent="0.3">
      <c r="A2156" t="s">
        <v>11094</v>
      </c>
      <c r="B2156" t="s">
        <v>11095</v>
      </c>
      <c r="C2156">
        <v>1.48</v>
      </c>
      <c r="D2156" t="s">
        <v>11096</v>
      </c>
      <c r="E2156" t="s">
        <v>2930</v>
      </c>
      <c r="F2156" t="s">
        <v>25</v>
      </c>
      <c r="G2156" t="s">
        <v>24</v>
      </c>
      <c r="H2156" t="s">
        <v>11097</v>
      </c>
    </row>
    <row r="2157" spans="1:8" x14ac:dyDescent="0.3">
      <c r="A2157" t="s">
        <v>11098</v>
      </c>
      <c r="B2157" t="s">
        <v>11099</v>
      </c>
      <c r="C2157">
        <v>18.97</v>
      </c>
      <c r="D2157" t="s">
        <v>11100</v>
      </c>
      <c r="E2157">
        <v>2014</v>
      </c>
      <c r="F2157" t="s">
        <v>25</v>
      </c>
      <c r="G2157" t="s">
        <v>24</v>
      </c>
      <c r="H2157" t="s">
        <v>11101</v>
      </c>
    </row>
    <row r="2158" spans="1:8" x14ac:dyDescent="0.3">
      <c r="A2158" t="s">
        <v>11102</v>
      </c>
      <c r="B2158" t="s">
        <v>11103</v>
      </c>
      <c r="C2158">
        <v>152.9</v>
      </c>
      <c r="D2158" t="s">
        <v>11104</v>
      </c>
      <c r="E2158" t="s">
        <v>2930</v>
      </c>
      <c r="F2158" t="s">
        <v>2930</v>
      </c>
      <c r="G2158" t="s">
        <v>2930</v>
      </c>
      <c r="H2158" t="s">
        <v>11105</v>
      </c>
    </row>
    <row r="2159" spans="1:8" x14ac:dyDescent="0.3">
      <c r="A2159" t="s">
        <v>11106</v>
      </c>
      <c r="B2159" t="s">
        <v>11107</v>
      </c>
      <c r="C2159">
        <v>111.33</v>
      </c>
      <c r="D2159" t="s">
        <v>3771</v>
      </c>
      <c r="E2159" t="s">
        <v>2930</v>
      </c>
      <c r="F2159" t="s">
        <v>2930</v>
      </c>
      <c r="G2159" t="s">
        <v>2930</v>
      </c>
      <c r="H2159" t="s">
        <v>11108</v>
      </c>
    </row>
    <row r="2160" spans="1:8" x14ac:dyDescent="0.3">
      <c r="A2160" t="s">
        <v>11109</v>
      </c>
      <c r="B2160" t="s">
        <v>11110</v>
      </c>
      <c r="C2160">
        <v>25.23</v>
      </c>
      <c r="D2160" t="s">
        <v>11111</v>
      </c>
      <c r="E2160" t="s">
        <v>2930</v>
      </c>
      <c r="F2160" t="s">
        <v>2930</v>
      </c>
      <c r="G2160" t="s">
        <v>2930</v>
      </c>
      <c r="H2160" t="s">
        <v>11112</v>
      </c>
    </row>
    <row r="2161" spans="1:8" x14ac:dyDescent="0.3">
      <c r="A2161" t="s">
        <v>11113</v>
      </c>
      <c r="B2161" t="s">
        <v>11114</v>
      </c>
      <c r="C2161">
        <v>36.74</v>
      </c>
      <c r="D2161" t="s">
        <v>6353</v>
      </c>
      <c r="E2161" t="s">
        <v>2930</v>
      </c>
      <c r="F2161" t="s">
        <v>2930</v>
      </c>
      <c r="G2161" t="s">
        <v>2930</v>
      </c>
      <c r="H2161" t="s">
        <v>11115</v>
      </c>
    </row>
    <row r="2162" spans="1:8" x14ac:dyDescent="0.3">
      <c r="A2162" t="s">
        <v>11116</v>
      </c>
      <c r="B2162" t="s">
        <v>11117</v>
      </c>
      <c r="C2162">
        <v>8.8000000000000007</v>
      </c>
      <c r="D2162" t="s">
        <v>3338</v>
      </c>
      <c r="E2162">
        <v>2004</v>
      </c>
      <c r="F2162" t="s">
        <v>2930</v>
      </c>
      <c r="G2162" t="s">
        <v>2930</v>
      </c>
      <c r="H2162" t="s">
        <v>11118</v>
      </c>
    </row>
    <row r="2163" spans="1:8" x14ac:dyDescent="0.3">
      <c r="A2163" t="s">
        <v>11119</v>
      </c>
      <c r="B2163" t="s">
        <v>11120</v>
      </c>
      <c r="C2163">
        <v>10.56</v>
      </c>
      <c r="D2163" t="s">
        <v>11121</v>
      </c>
      <c r="E2163">
        <v>2014</v>
      </c>
      <c r="F2163" t="s">
        <v>25</v>
      </c>
      <c r="G2163" t="s">
        <v>62</v>
      </c>
      <c r="H2163" t="s">
        <v>11122</v>
      </c>
    </row>
    <row r="2164" spans="1:8" x14ac:dyDescent="0.3">
      <c r="A2164" t="s">
        <v>11123</v>
      </c>
      <c r="B2164" t="s">
        <v>11124</v>
      </c>
      <c r="C2164">
        <v>26.63</v>
      </c>
      <c r="D2164" t="s">
        <v>11125</v>
      </c>
      <c r="E2164" t="s">
        <v>2930</v>
      </c>
      <c r="F2164" t="s">
        <v>25</v>
      </c>
      <c r="G2164" t="s">
        <v>24</v>
      </c>
      <c r="H2164" t="s">
        <v>11126</v>
      </c>
    </row>
    <row r="2165" spans="1:8" x14ac:dyDescent="0.3">
      <c r="A2165" t="s">
        <v>11127</v>
      </c>
      <c r="B2165" t="s">
        <v>11128</v>
      </c>
      <c r="C2165">
        <v>18.150099999999998</v>
      </c>
      <c r="D2165" t="s">
        <v>11129</v>
      </c>
      <c r="E2165" t="s">
        <v>2930</v>
      </c>
      <c r="F2165" t="s">
        <v>288</v>
      </c>
      <c r="G2165" t="s">
        <v>3514</v>
      </c>
      <c r="H2165" t="s">
        <v>11130</v>
      </c>
    </row>
    <row r="2166" spans="1:8" x14ac:dyDescent="0.3">
      <c r="A2166" t="s">
        <v>11131</v>
      </c>
      <c r="B2166" t="s">
        <v>11132</v>
      </c>
      <c r="C2166">
        <v>15.38</v>
      </c>
      <c r="D2166" t="s">
        <v>11133</v>
      </c>
      <c r="E2166" t="s">
        <v>2930</v>
      </c>
      <c r="F2166" t="s">
        <v>600</v>
      </c>
      <c r="G2166" t="s">
        <v>2954</v>
      </c>
      <c r="H2166" t="s">
        <v>11134</v>
      </c>
    </row>
    <row r="2167" spans="1:8" x14ac:dyDescent="0.3">
      <c r="A2167" t="s">
        <v>11135</v>
      </c>
      <c r="B2167" t="s">
        <v>11136</v>
      </c>
      <c r="C2167">
        <v>12.22</v>
      </c>
      <c r="D2167" t="s">
        <v>11137</v>
      </c>
      <c r="E2167" t="s">
        <v>2930</v>
      </c>
      <c r="F2167" t="s">
        <v>600</v>
      </c>
      <c r="G2167" t="s">
        <v>3621</v>
      </c>
      <c r="H2167" t="s">
        <v>11138</v>
      </c>
    </row>
    <row r="2168" spans="1:8" x14ac:dyDescent="0.3">
      <c r="A2168" t="s">
        <v>11139</v>
      </c>
      <c r="B2168" t="s">
        <v>11140</v>
      </c>
      <c r="C2168">
        <v>7.56</v>
      </c>
      <c r="D2168" t="s">
        <v>11141</v>
      </c>
      <c r="E2168" t="s">
        <v>2930</v>
      </c>
      <c r="F2168" t="s">
        <v>600</v>
      </c>
      <c r="G2168" t="s">
        <v>2954</v>
      </c>
      <c r="H2168" t="s">
        <v>11142</v>
      </c>
    </row>
    <row r="2169" spans="1:8" x14ac:dyDescent="0.3">
      <c r="A2169" t="s">
        <v>11143</v>
      </c>
      <c r="B2169" t="s">
        <v>11144</v>
      </c>
      <c r="C2169">
        <v>4.5</v>
      </c>
      <c r="D2169" t="s">
        <v>11145</v>
      </c>
      <c r="E2169" t="s">
        <v>2930</v>
      </c>
      <c r="F2169" t="s">
        <v>138</v>
      </c>
      <c r="G2169" t="s">
        <v>365</v>
      </c>
      <c r="H2169" t="s">
        <v>11146</v>
      </c>
    </row>
    <row r="2170" spans="1:8" x14ac:dyDescent="0.3">
      <c r="A2170" t="s">
        <v>11147</v>
      </c>
      <c r="B2170" t="s">
        <v>11148</v>
      </c>
      <c r="C2170">
        <v>16.07</v>
      </c>
      <c r="D2170" t="s">
        <v>11149</v>
      </c>
      <c r="E2170" t="s">
        <v>2930</v>
      </c>
      <c r="F2170" t="s">
        <v>25</v>
      </c>
      <c r="G2170" t="s">
        <v>639</v>
      </c>
      <c r="H2170" t="s">
        <v>11150</v>
      </c>
    </row>
    <row r="2171" spans="1:8" x14ac:dyDescent="0.3">
      <c r="A2171" t="s">
        <v>11151</v>
      </c>
      <c r="B2171" t="s">
        <v>11152</v>
      </c>
      <c r="C2171">
        <v>34.93</v>
      </c>
      <c r="D2171" t="s">
        <v>11153</v>
      </c>
      <c r="E2171" t="s">
        <v>2930</v>
      </c>
      <c r="F2171" t="s">
        <v>18</v>
      </c>
      <c r="G2171" t="s">
        <v>17</v>
      </c>
      <c r="H2171" t="s">
        <v>11154</v>
      </c>
    </row>
    <row r="2172" spans="1:8" x14ac:dyDescent="0.3">
      <c r="A2172" t="s">
        <v>11155</v>
      </c>
      <c r="B2172" t="s">
        <v>11156</v>
      </c>
      <c r="C2172">
        <v>55.19</v>
      </c>
      <c r="D2172" t="s">
        <v>3678</v>
      </c>
      <c r="E2172">
        <v>2013</v>
      </c>
      <c r="F2172" t="s">
        <v>25</v>
      </c>
      <c r="G2172" t="s">
        <v>24</v>
      </c>
      <c r="H2172" t="s">
        <v>11157</v>
      </c>
    </row>
    <row r="2173" spans="1:8" x14ac:dyDescent="0.3">
      <c r="A2173" t="s">
        <v>11158</v>
      </c>
      <c r="B2173" t="s">
        <v>11159</v>
      </c>
      <c r="C2173">
        <v>11.75</v>
      </c>
      <c r="D2173" t="s">
        <v>11160</v>
      </c>
      <c r="E2173" t="s">
        <v>2930</v>
      </c>
      <c r="F2173" t="s">
        <v>600</v>
      </c>
      <c r="G2173" t="s">
        <v>2954</v>
      </c>
      <c r="H2173" t="s">
        <v>11161</v>
      </c>
    </row>
    <row r="2174" spans="1:8" x14ac:dyDescent="0.3">
      <c r="A2174" t="s">
        <v>11162</v>
      </c>
      <c r="B2174" t="s">
        <v>11163</v>
      </c>
      <c r="C2174">
        <v>4.92</v>
      </c>
      <c r="D2174" t="s">
        <v>11164</v>
      </c>
      <c r="E2174" t="s">
        <v>2930</v>
      </c>
      <c r="F2174" t="s">
        <v>116</v>
      </c>
      <c r="G2174" t="s">
        <v>3181</v>
      </c>
      <c r="H2174" t="s">
        <v>11165</v>
      </c>
    </row>
    <row r="2175" spans="1:8" x14ac:dyDescent="0.3">
      <c r="A2175" t="s">
        <v>11166</v>
      </c>
      <c r="B2175" t="s">
        <v>11167</v>
      </c>
      <c r="C2175">
        <v>20.32</v>
      </c>
      <c r="D2175" t="s">
        <v>11168</v>
      </c>
      <c r="E2175" t="s">
        <v>2930</v>
      </c>
      <c r="F2175" t="s">
        <v>18</v>
      </c>
      <c r="G2175" t="s">
        <v>17</v>
      </c>
      <c r="H2175" t="s">
        <v>11169</v>
      </c>
    </row>
    <row r="2176" spans="1:8" x14ac:dyDescent="0.3">
      <c r="A2176" t="s">
        <v>11166</v>
      </c>
      <c r="B2176" t="s">
        <v>11170</v>
      </c>
      <c r="C2176">
        <v>18.23</v>
      </c>
      <c r="D2176" t="s">
        <v>11171</v>
      </c>
      <c r="E2176" t="s">
        <v>2930</v>
      </c>
      <c r="F2176" t="s">
        <v>18</v>
      </c>
      <c r="G2176" t="s">
        <v>17</v>
      </c>
      <c r="H2176" t="s">
        <v>11172</v>
      </c>
    </row>
    <row r="2177" spans="1:8" x14ac:dyDescent="0.3">
      <c r="A2177" t="s">
        <v>11173</v>
      </c>
      <c r="B2177" t="s">
        <v>11174</v>
      </c>
      <c r="C2177">
        <v>1.6512</v>
      </c>
      <c r="D2177" t="s">
        <v>11175</v>
      </c>
      <c r="E2177">
        <v>2004</v>
      </c>
      <c r="F2177" t="s">
        <v>600</v>
      </c>
      <c r="G2177" t="s">
        <v>2971</v>
      </c>
      <c r="H2177" t="s">
        <v>11176</v>
      </c>
    </row>
    <row r="2178" spans="1:8" x14ac:dyDescent="0.3">
      <c r="A2178" t="s">
        <v>11177</v>
      </c>
      <c r="B2178" t="s">
        <v>11178</v>
      </c>
      <c r="C2178">
        <v>17.73</v>
      </c>
      <c r="D2178" t="s">
        <v>11179</v>
      </c>
      <c r="E2178" t="s">
        <v>2930</v>
      </c>
      <c r="F2178" t="s">
        <v>600</v>
      </c>
      <c r="G2178" t="s">
        <v>2949</v>
      </c>
      <c r="H2178" t="s">
        <v>11180</v>
      </c>
    </row>
    <row r="2179" spans="1:8" x14ac:dyDescent="0.3">
      <c r="A2179" t="s">
        <v>11181</v>
      </c>
      <c r="B2179" t="s">
        <v>11182</v>
      </c>
      <c r="C2179">
        <v>24.47</v>
      </c>
      <c r="D2179" t="s">
        <v>11183</v>
      </c>
      <c r="E2179" t="s">
        <v>2930</v>
      </c>
      <c r="F2179" t="s">
        <v>25</v>
      </c>
      <c r="G2179" t="s">
        <v>62</v>
      </c>
      <c r="H2179" t="s">
        <v>11184</v>
      </c>
    </row>
    <row r="2180" spans="1:8" x14ac:dyDescent="0.3">
      <c r="A2180" t="s">
        <v>11185</v>
      </c>
      <c r="B2180" t="s">
        <v>11186</v>
      </c>
      <c r="C2180">
        <v>23.49</v>
      </c>
      <c r="D2180" t="s">
        <v>7786</v>
      </c>
      <c r="E2180">
        <v>2013</v>
      </c>
      <c r="F2180" t="s">
        <v>218</v>
      </c>
      <c r="G2180" t="s">
        <v>217</v>
      </c>
      <c r="H2180" t="s">
        <v>11187</v>
      </c>
    </row>
    <row r="2181" spans="1:8" x14ac:dyDescent="0.3">
      <c r="A2181" t="s">
        <v>11188</v>
      </c>
      <c r="B2181" t="s">
        <v>11189</v>
      </c>
      <c r="C2181">
        <v>2.1499000000000001</v>
      </c>
      <c r="D2181" t="s">
        <v>11190</v>
      </c>
      <c r="E2181" t="s">
        <v>2930</v>
      </c>
      <c r="F2181" t="s">
        <v>31</v>
      </c>
      <c r="G2181" t="s">
        <v>346</v>
      </c>
      <c r="H2181" t="s">
        <v>11191</v>
      </c>
    </row>
    <row r="2182" spans="1:8" x14ac:dyDescent="0.3">
      <c r="A2182" t="s">
        <v>11192</v>
      </c>
      <c r="B2182" t="s">
        <v>11193</v>
      </c>
      <c r="C2182">
        <v>31.5</v>
      </c>
      <c r="D2182" t="s">
        <v>3505</v>
      </c>
      <c r="E2182">
        <v>2010</v>
      </c>
      <c r="F2182" t="s">
        <v>18</v>
      </c>
      <c r="G2182" t="s">
        <v>17</v>
      </c>
      <c r="H2182" t="s">
        <v>11194</v>
      </c>
    </row>
    <row r="2183" spans="1:8" x14ac:dyDescent="0.3">
      <c r="A2183" t="s">
        <v>11195</v>
      </c>
      <c r="B2183" t="s">
        <v>11196</v>
      </c>
      <c r="C2183">
        <v>14.545</v>
      </c>
      <c r="D2183" t="s">
        <v>4941</v>
      </c>
      <c r="E2183" t="s">
        <v>2930</v>
      </c>
      <c r="F2183" t="s">
        <v>18</v>
      </c>
      <c r="G2183" t="s">
        <v>246</v>
      </c>
      <c r="H2183" t="s">
        <v>11197</v>
      </c>
    </row>
    <row r="2184" spans="1:8" x14ac:dyDescent="0.3">
      <c r="A2184" t="s">
        <v>11198</v>
      </c>
      <c r="B2184" t="s">
        <v>11199</v>
      </c>
      <c r="C2184">
        <v>4.04</v>
      </c>
      <c r="D2184" t="s">
        <v>11200</v>
      </c>
      <c r="E2184" t="s">
        <v>2930</v>
      </c>
      <c r="F2184" t="s">
        <v>25</v>
      </c>
      <c r="G2184" t="s">
        <v>24</v>
      </c>
      <c r="H2184" t="s">
        <v>11201</v>
      </c>
    </row>
    <row r="2185" spans="1:8" x14ac:dyDescent="0.3">
      <c r="A2185" t="s">
        <v>11202</v>
      </c>
      <c r="B2185" t="s">
        <v>11203</v>
      </c>
      <c r="C2185">
        <v>65.17</v>
      </c>
      <c r="D2185" t="s">
        <v>5242</v>
      </c>
      <c r="E2185" t="s">
        <v>2930</v>
      </c>
      <c r="F2185" t="s">
        <v>18</v>
      </c>
      <c r="G2185" t="s">
        <v>53</v>
      </c>
      <c r="H2185" t="s">
        <v>11204</v>
      </c>
    </row>
    <row r="2186" spans="1:8" x14ac:dyDescent="0.3">
      <c r="A2186" t="s">
        <v>998</v>
      </c>
      <c r="B2186" t="s">
        <v>11205</v>
      </c>
      <c r="C2186">
        <v>71.52</v>
      </c>
      <c r="D2186" t="s">
        <v>11206</v>
      </c>
      <c r="E2186">
        <v>1991</v>
      </c>
      <c r="F2186" t="s">
        <v>18</v>
      </c>
      <c r="G2186" t="s">
        <v>1000</v>
      </c>
      <c r="H2186" t="s">
        <v>11207</v>
      </c>
    </row>
    <row r="2187" spans="1:8" x14ac:dyDescent="0.3">
      <c r="A2187" t="s">
        <v>11208</v>
      </c>
      <c r="B2187" t="s">
        <v>11209</v>
      </c>
      <c r="C2187">
        <v>10.93</v>
      </c>
      <c r="D2187" t="s">
        <v>11210</v>
      </c>
      <c r="E2187">
        <v>2003</v>
      </c>
      <c r="F2187" t="s">
        <v>288</v>
      </c>
      <c r="G2187" t="s">
        <v>3755</v>
      </c>
      <c r="H2187" t="s">
        <v>11211</v>
      </c>
    </row>
    <row r="2188" spans="1:8" x14ac:dyDescent="0.3">
      <c r="A2188" t="s">
        <v>11212</v>
      </c>
      <c r="B2188" t="s">
        <v>11213</v>
      </c>
      <c r="C2188">
        <v>17.71</v>
      </c>
      <c r="D2188" t="s">
        <v>4451</v>
      </c>
      <c r="E2188">
        <v>1982</v>
      </c>
      <c r="F2188" t="s">
        <v>18</v>
      </c>
      <c r="G2188" t="s">
        <v>44</v>
      </c>
      <c r="H2188" t="s">
        <v>11214</v>
      </c>
    </row>
    <row r="2189" spans="1:8" x14ac:dyDescent="0.3">
      <c r="A2189" t="s">
        <v>11215</v>
      </c>
      <c r="B2189" t="s">
        <v>11216</v>
      </c>
      <c r="C2189">
        <v>1.48</v>
      </c>
      <c r="D2189" t="s">
        <v>11217</v>
      </c>
      <c r="E2189">
        <v>2000</v>
      </c>
      <c r="F2189" t="s">
        <v>18</v>
      </c>
      <c r="G2189" t="s">
        <v>39</v>
      </c>
      <c r="H2189" t="s">
        <v>11218</v>
      </c>
    </row>
    <row r="2190" spans="1:8" x14ac:dyDescent="0.3">
      <c r="A2190" t="s">
        <v>11219</v>
      </c>
      <c r="B2190" t="s">
        <v>11220</v>
      </c>
      <c r="C2190">
        <v>47.89</v>
      </c>
      <c r="D2190" t="s">
        <v>5385</v>
      </c>
      <c r="E2190">
        <v>2012</v>
      </c>
      <c r="F2190" t="s">
        <v>18</v>
      </c>
      <c r="G2190" t="s">
        <v>17</v>
      </c>
      <c r="H2190" t="s">
        <v>11221</v>
      </c>
    </row>
    <row r="2191" spans="1:8" x14ac:dyDescent="0.3">
      <c r="A2191" t="s">
        <v>11222</v>
      </c>
      <c r="B2191" t="s">
        <v>11223</v>
      </c>
      <c r="C2191">
        <v>3.03</v>
      </c>
      <c r="D2191" t="s">
        <v>11224</v>
      </c>
      <c r="E2191" t="s">
        <v>2930</v>
      </c>
      <c r="F2191" t="s">
        <v>138</v>
      </c>
      <c r="G2191" t="s">
        <v>3670</v>
      </c>
      <c r="H2191" t="s">
        <v>11225</v>
      </c>
    </row>
    <row r="2192" spans="1:8" x14ac:dyDescent="0.3">
      <c r="A2192" t="s">
        <v>11226</v>
      </c>
      <c r="B2192" t="s">
        <v>11227</v>
      </c>
      <c r="C2192">
        <v>1.28</v>
      </c>
      <c r="D2192" t="s">
        <v>11228</v>
      </c>
      <c r="E2192" t="s">
        <v>2930</v>
      </c>
      <c r="F2192" t="s">
        <v>18</v>
      </c>
      <c r="G2192" t="s">
        <v>131</v>
      </c>
      <c r="H2192" t="s">
        <v>11229</v>
      </c>
    </row>
    <row r="2193" spans="1:8" x14ac:dyDescent="0.3">
      <c r="A2193" t="s">
        <v>11230</v>
      </c>
      <c r="B2193" t="s">
        <v>11231</v>
      </c>
      <c r="C2193">
        <v>2.15</v>
      </c>
      <c r="D2193" t="s">
        <v>11232</v>
      </c>
      <c r="E2193">
        <v>1999</v>
      </c>
      <c r="F2193" t="s">
        <v>18</v>
      </c>
      <c r="G2193" t="s">
        <v>53</v>
      </c>
      <c r="H2193" t="s">
        <v>11233</v>
      </c>
    </row>
    <row r="2194" spans="1:8" x14ac:dyDescent="0.3">
      <c r="A2194" t="s">
        <v>11234</v>
      </c>
      <c r="B2194" t="s">
        <v>11235</v>
      </c>
      <c r="C2194">
        <v>25.6</v>
      </c>
      <c r="D2194" t="s">
        <v>11236</v>
      </c>
      <c r="E2194" t="s">
        <v>2930</v>
      </c>
      <c r="F2194" t="s">
        <v>25</v>
      </c>
      <c r="G2194" t="s">
        <v>3265</v>
      </c>
      <c r="H2194" t="s">
        <v>11237</v>
      </c>
    </row>
    <row r="2195" spans="1:8" x14ac:dyDescent="0.3">
      <c r="A2195" t="s">
        <v>11238</v>
      </c>
      <c r="B2195" t="s">
        <v>11239</v>
      </c>
      <c r="C2195">
        <v>10.06</v>
      </c>
      <c r="D2195" t="s">
        <v>2930</v>
      </c>
      <c r="E2195">
        <v>2015</v>
      </c>
      <c r="F2195" t="s">
        <v>600</v>
      </c>
      <c r="G2195" t="s">
        <v>217</v>
      </c>
      <c r="H2195" t="s">
        <v>11240</v>
      </c>
    </row>
    <row r="2196" spans="1:8" x14ac:dyDescent="0.3">
      <c r="A2196" t="s">
        <v>11241</v>
      </c>
      <c r="B2196" t="s">
        <v>11242</v>
      </c>
      <c r="C2196">
        <v>6.34</v>
      </c>
      <c r="D2196" t="s">
        <v>11243</v>
      </c>
      <c r="E2196">
        <v>2010</v>
      </c>
      <c r="F2196" t="s">
        <v>218</v>
      </c>
      <c r="G2196" t="s">
        <v>217</v>
      </c>
      <c r="H2196" t="s">
        <v>11244</v>
      </c>
    </row>
    <row r="2197" spans="1:8" x14ac:dyDescent="0.3">
      <c r="A2197" t="s">
        <v>11245</v>
      </c>
      <c r="B2197" t="s">
        <v>11246</v>
      </c>
      <c r="C2197">
        <v>14.6</v>
      </c>
      <c r="D2197" t="s">
        <v>11247</v>
      </c>
      <c r="E2197" t="s">
        <v>2930</v>
      </c>
      <c r="F2197" t="s">
        <v>18</v>
      </c>
      <c r="G2197" t="s">
        <v>17</v>
      </c>
      <c r="H2197" t="s">
        <v>11248</v>
      </c>
    </row>
    <row r="2198" spans="1:8" x14ac:dyDescent="0.3">
      <c r="A2198" t="s">
        <v>11249</v>
      </c>
      <c r="B2198" t="s">
        <v>11250</v>
      </c>
      <c r="C2198">
        <v>28.82</v>
      </c>
      <c r="D2198" t="s">
        <v>11251</v>
      </c>
      <c r="E2198">
        <v>2013</v>
      </c>
      <c r="F2198" t="s">
        <v>218</v>
      </c>
      <c r="G2198" t="s">
        <v>217</v>
      </c>
      <c r="H2198" t="s">
        <v>11252</v>
      </c>
    </row>
    <row r="2199" spans="1:8" x14ac:dyDescent="0.3">
      <c r="A2199" t="s">
        <v>11253</v>
      </c>
      <c r="B2199" t="s">
        <v>11254</v>
      </c>
      <c r="C2199">
        <v>16.95</v>
      </c>
      <c r="D2199" t="s">
        <v>11255</v>
      </c>
      <c r="E2199">
        <v>2014</v>
      </c>
      <c r="F2199" t="s">
        <v>25</v>
      </c>
      <c r="G2199" t="s">
        <v>3265</v>
      </c>
      <c r="H2199" t="s">
        <v>11256</v>
      </c>
    </row>
    <row r="2200" spans="1:8" x14ac:dyDescent="0.3">
      <c r="A2200" t="s">
        <v>11253</v>
      </c>
      <c r="B2200" t="s">
        <v>11257</v>
      </c>
      <c r="C2200">
        <v>7</v>
      </c>
      <c r="D2200" t="s">
        <v>2930</v>
      </c>
      <c r="E2200">
        <v>2014</v>
      </c>
      <c r="F2200" t="s">
        <v>25</v>
      </c>
      <c r="G2200" t="s">
        <v>3265</v>
      </c>
      <c r="H2200" t="s">
        <v>11258</v>
      </c>
    </row>
    <row r="2201" spans="1:8" x14ac:dyDescent="0.3">
      <c r="A2201" t="s">
        <v>11259</v>
      </c>
      <c r="B2201" t="s">
        <v>11260</v>
      </c>
      <c r="C2201">
        <v>18.07</v>
      </c>
      <c r="D2201" t="s">
        <v>4863</v>
      </c>
      <c r="E2201" t="s">
        <v>2930</v>
      </c>
      <c r="F2201" t="s">
        <v>218</v>
      </c>
      <c r="G2201" t="s">
        <v>4660</v>
      </c>
      <c r="H2201" t="s">
        <v>11261</v>
      </c>
    </row>
    <row r="2202" spans="1:8" x14ac:dyDescent="0.3">
      <c r="A2202" t="s">
        <v>11262</v>
      </c>
      <c r="B2202" t="s">
        <v>11263</v>
      </c>
      <c r="C2202">
        <v>2.34</v>
      </c>
      <c r="D2202" t="s">
        <v>11264</v>
      </c>
      <c r="E2202" t="s">
        <v>2930</v>
      </c>
      <c r="F2202" t="s">
        <v>77</v>
      </c>
      <c r="G2202" t="s">
        <v>39</v>
      </c>
      <c r="H2202" t="s">
        <v>11265</v>
      </c>
    </row>
    <row r="2203" spans="1:8" x14ac:dyDescent="0.3">
      <c r="A2203" t="s">
        <v>11266</v>
      </c>
      <c r="B2203" t="s">
        <v>11267</v>
      </c>
      <c r="C2203">
        <v>10.210000000000001</v>
      </c>
      <c r="D2203" t="s">
        <v>11268</v>
      </c>
      <c r="E2203">
        <v>1997</v>
      </c>
      <c r="F2203" t="s">
        <v>18</v>
      </c>
      <c r="G2203" t="s">
        <v>3844</v>
      </c>
      <c r="H2203" t="s">
        <v>11269</v>
      </c>
    </row>
    <row r="2204" spans="1:8" x14ac:dyDescent="0.3">
      <c r="A2204" t="s">
        <v>11270</v>
      </c>
      <c r="B2204" t="s">
        <v>11271</v>
      </c>
      <c r="C2204">
        <v>2.93</v>
      </c>
      <c r="D2204" t="s">
        <v>11272</v>
      </c>
      <c r="E2204">
        <v>1999</v>
      </c>
      <c r="F2204" t="s">
        <v>31</v>
      </c>
      <c r="G2204" t="s">
        <v>110</v>
      </c>
      <c r="H2204" t="s">
        <v>11273</v>
      </c>
    </row>
    <row r="2205" spans="1:8" x14ac:dyDescent="0.3">
      <c r="A2205" t="s">
        <v>11270</v>
      </c>
      <c r="B2205" t="s">
        <v>11274</v>
      </c>
      <c r="C2205">
        <v>2.9</v>
      </c>
      <c r="D2205" t="s">
        <v>11275</v>
      </c>
      <c r="E2205" t="s">
        <v>2930</v>
      </c>
      <c r="F2205" t="s">
        <v>31</v>
      </c>
      <c r="G2205" t="s">
        <v>110</v>
      </c>
      <c r="H2205" t="s">
        <v>11276</v>
      </c>
    </row>
    <row r="2206" spans="1:8" x14ac:dyDescent="0.3">
      <c r="A2206" t="s">
        <v>11277</v>
      </c>
      <c r="B2206" t="s">
        <v>11278</v>
      </c>
      <c r="C2206">
        <v>2.25</v>
      </c>
      <c r="D2206" t="s">
        <v>11279</v>
      </c>
      <c r="E2206">
        <v>1995</v>
      </c>
      <c r="F2206" t="s">
        <v>18</v>
      </c>
      <c r="G2206" t="s">
        <v>3844</v>
      </c>
      <c r="H2206" t="s">
        <v>11280</v>
      </c>
    </row>
    <row r="2207" spans="1:8" x14ac:dyDescent="0.3">
      <c r="A2207" t="s">
        <v>11281</v>
      </c>
      <c r="B2207" t="s">
        <v>11282</v>
      </c>
      <c r="C2207">
        <v>45.9</v>
      </c>
      <c r="D2207" t="s">
        <v>9855</v>
      </c>
      <c r="E2207">
        <v>2014</v>
      </c>
      <c r="F2207" t="s">
        <v>25</v>
      </c>
      <c r="G2207" t="s">
        <v>24</v>
      </c>
      <c r="H2207" t="s">
        <v>11283</v>
      </c>
    </row>
    <row r="2208" spans="1:8" x14ac:dyDescent="0.3">
      <c r="A2208" t="s">
        <v>11284</v>
      </c>
      <c r="B2208" t="s">
        <v>11285</v>
      </c>
      <c r="C2208">
        <v>8.83</v>
      </c>
      <c r="D2208" t="s">
        <v>11286</v>
      </c>
      <c r="E2208" t="s">
        <v>2930</v>
      </c>
      <c r="F2208" t="s">
        <v>25</v>
      </c>
      <c r="G2208" t="s">
        <v>639</v>
      </c>
      <c r="H2208" t="s">
        <v>11287</v>
      </c>
    </row>
    <row r="2209" spans="1:8" x14ac:dyDescent="0.3">
      <c r="A2209" t="s">
        <v>11288</v>
      </c>
      <c r="B2209" t="s">
        <v>11289</v>
      </c>
      <c r="C2209">
        <v>21.11</v>
      </c>
      <c r="D2209" t="s">
        <v>11290</v>
      </c>
      <c r="E2209">
        <v>1999</v>
      </c>
      <c r="F2209" t="s">
        <v>218</v>
      </c>
      <c r="G2209" t="s">
        <v>217</v>
      </c>
      <c r="H2209" t="s">
        <v>11291</v>
      </c>
    </row>
    <row r="2210" spans="1:8" x14ac:dyDescent="0.3">
      <c r="A2210" t="s">
        <v>11292</v>
      </c>
      <c r="B2210" t="s">
        <v>11293</v>
      </c>
      <c r="C2210">
        <v>12.06</v>
      </c>
      <c r="D2210" t="s">
        <v>4331</v>
      </c>
      <c r="E2210">
        <v>1997</v>
      </c>
      <c r="F2210" t="s">
        <v>18</v>
      </c>
      <c r="G2210" t="s">
        <v>53</v>
      </c>
      <c r="H2210" t="s">
        <v>11294</v>
      </c>
    </row>
    <row r="2211" spans="1:8" x14ac:dyDescent="0.3">
      <c r="A2211" t="s">
        <v>11295</v>
      </c>
      <c r="B2211" t="s">
        <v>11296</v>
      </c>
      <c r="C2211">
        <v>4.173</v>
      </c>
      <c r="D2211" t="s">
        <v>11297</v>
      </c>
      <c r="E2211" t="s">
        <v>2930</v>
      </c>
      <c r="F2211" t="s">
        <v>2930</v>
      </c>
      <c r="G2211" t="s">
        <v>2930</v>
      </c>
      <c r="H2211" t="s">
        <v>11298</v>
      </c>
    </row>
    <row r="2212" spans="1:8" x14ac:dyDescent="0.3">
      <c r="A2212" t="s">
        <v>11299</v>
      </c>
      <c r="B2212" t="s">
        <v>11300</v>
      </c>
      <c r="C2212">
        <v>3.61</v>
      </c>
      <c r="D2212" t="s">
        <v>11301</v>
      </c>
      <c r="E2212" t="s">
        <v>2930</v>
      </c>
      <c r="F2212" t="s">
        <v>31</v>
      </c>
      <c r="G2212" t="s">
        <v>4708</v>
      </c>
      <c r="H2212" t="s">
        <v>11302</v>
      </c>
    </row>
    <row r="2213" spans="1:8" x14ac:dyDescent="0.3">
      <c r="A2213" t="s">
        <v>11303</v>
      </c>
      <c r="B2213" t="s">
        <v>11304</v>
      </c>
      <c r="C2213">
        <v>76.11</v>
      </c>
      <c r="D2213" t="s">
        <v>11305</v>
      </c>
      <c r="E2213" t="s">
        <v>2930</v>
      </c>
      <c r="F2213" t="s">
        <v>178</v>
      </c>
      <c r="G2213" t="s">
        <v>5151</v>
      </c>
      <c r="H2213" t="s">
        <v>11306</v>
      </c>
    </row>
    <row r="2214" spans="1:8" x14ac:dyDescent="0.3">
      <c r="A2214" t="s">
        <v>11307</v>
      </c>
      <c r="B2214" t="s">
        <v>11308</v>
      </c>
      <c r="C2214">
        <v>9.89</v>
      </c>
      <c r="D2214" t="s">
        <v>11309</v>
      </c>
      <c r="E2214" t="s">
        <v>2930</v>
      </c>
      <c r="F2214" t="s">
        <v>25</v>
      </c>
      <c r="G2214" t="s">
        <v>24</v>
      </c>
      <c r="H2214" t="s">
        <v>11310</v>
      </c>
    </row>
    <row r="2215" spans="1:8" x14ac:dyDescent="0.3">
      <c r="A2215" t="s">
        <v>11311</v>
      </c>
      <c r="B2215" t="s">
        <v>11312</v>
      </c>
      <c r="C2215">
        <v>12.51</v>
      </c>
      <c r="D2215" t="s">
        <v>11313</v>
      </c>
      <c r="E2215" t="s">
        <v>2930</v>
      </c>
      <c r="F2215" t="s">
        <v>77</v>
      </c>
      <c r="G2215" t="s">
        <v>5370</v>
      </c>
      <c r="H2215" t="s">
        <v>11314</v>
      </c>
    </row>
    <row r="2216" spans="1:8" x14ac:dyDescent="0.3">
      <c r="A2216" t="s">
        <v>11315</v>
      </c>
      <c r="B2216" t="s">
        <v>11316</v>
      </c>
      <c r="C2216">
        <v>20.87</v>
      </c>
      <c r="D2216" t="s">
        <v>11317</v>
      </c>
      <c r="E2216" t="s">
        <v>2930</v>
      </c>
      <c r="F2216" t="s">
        <v>138</v>
      </c>
      <c r="G2216" t="s">
        <v>292</v>
      </c>
      <c r="H2216" t="s">
        <v>11318</v>
      </c>
    </row>
    <row r="2217" spans="1:8" x14ac:dyDescent="0.3">
      <c r="A2217" t="s">
        <v>11319</v>
      </c>
      <c r="B2217" t="s">
        <v>11320</v>
      </c>
      <c r="C2217">
        <v>60.83</v>
      </c>
      <c r="D2217" t="s">
        <v>4188</v>
      </c>
      <c r="E2217">
        <v>2005</v>
      </c>
      <c r="F2217" t="s">
        <v>138</v>
      </c>
      <c r="G2217" t="s">
        <v>3539</v>
      </c>
      <c r="H2217" t="s">
        <v>11321</v>
      </c>
    </row>
    <row r="2218" spans="1:8" x14ac:dyDescent="0.3">
      <c r="A2218" t="s">
        <v>11322</v>
      </c>
      <c r="B2218" t="s">
        <v>11323</v>
      </c>
      <c r="C2218">
        <v>10.44</v>
      </c>
      <c r="D2218" t="s">
        <v>11324</v>
      </c>
      <c r="E2218">
        <v>1995</v>
      </c>
      <c r="F2218" t="s">
        <v>31</v>
      </c>
      <c r="G2218" t="s">
        <v>387</v>
      </c>
      <c r="H2218" t="s">
        <v>11325</v>
      </c>
    </row>
    <row r="2219" spans="1:8" x14ac:dyDescent="0.3">
      <c r="A2219" t="s">
        <v>11326</v>
      </c>
      <c r="B2219" t="s">
        <v>11327</v>
      </c>
      <c r="C2219">
        <v>5.8</v>
      </c>
      <c r="D2219" t="s">
        <v>11328</v>
      </c>
      <c r="E2219" t="s">
        <v>2930</v>
      </c>
      <c r="F2219" t="s">
        <v>18</v>
      </c>
      <c r="G2219" t="s">
        <v>2980</v>
      </c>
      <c r="H2219" t="s">
        <v>11329</v>
      </c>
    </row>
    <row r="2220" spans="1:8" x14ac:dyDescent="0.3">
      <c r="A2220" t="s">
        <v>11330</v>
      </c>
      <c r="B2220" t="s">
        <v>11331</v>
      </c>
      <c r="C2220">
        <v>3.23</v>
      </c>
      <c r="D2220" t="s">
        <v>11332</v>
      </c>
      <c r="E2220">
        <v>2010</v>
      </c>
      <c r="F2220" t="s">
        <v>18</v>
      </c>
      <c r="G2220" t="s">
        <v>3249</v>
      </c>
      <c r="H2220" t="s">
        <v>11333</v>
      </c>
    </row>
    <row r="2221" spans="1:8" x14ac:dyDescent="0.3">
      <c r="A2221" t="s">
        <v>11334</v>
      </c>
      <c r="B2221" t="s">
        <v>11335</v>
      </c>
      <c r="C2221">
        <v>12.72</v>
      </c>
      <c r="D2221" t="s">
        <v>11336</v>
      </c>
      <c r="E2221" t="s">
        <v>2930</v>
      </c>
      <c r="F2221" t="s">
        <v>31</v>
      </c>
      <c r="G2221" t="s">
        <v>4428</v>
      </c>
      <c r="H2221" t="s">
        <v>11337</v>
      </c>
    </row>
    <row r="2222" spans="1:8" x14ac:dyDescent="0.3">
      <c r="A2222" t="s">
        <v>11334</v>
      </c>
      <c r="B2222" t="s">
        <v>11338</v>
      </c>
      <c r="C2222">
        <v>12.66</v>
      </c>
      <c r="D2222" t="s">
        <v>11339</v>
      </c>
      <c r="E2222" t="s">
        <v>2930</v>
      </c>
      <c r="F2222" t="s">
        <v>31</v>
      </c>
      <c r="G2222" t="s">
        <v>4428</v>
      </c>
      <c r="H2222" t="s">
        <v>11340</v>
      </c>
    </row>
    <row r="2223" spans="1:8" x14ac:dyDescent="0.3">
      <c r="A2223" t="s">
        <v>11341</v>
      </c>
      <c r="B2223" t="s">
        <v>11342</v>
      </c>
      <c r="C2223">
        <v>0.48</v>
      </c>
      <c r="D2223" t="s">
        <v>11343</v>
      </c>
      <c r="E2223" t="s">
        <v>2930</v>
      </c>
      <c r="F2223" t="s">
        <v>178</v>
      </c>
      <c r="G2223" t="s">
        <v>5089</v>
      </c>
      <c r="H2223" t="s">
        <v>11344</v>
      </c>
    </row>
    <row r="2224" spans="1:8" x14ac:dyDescent="0.3">
      <c r="A2224" t="s">
        <v>11345</v>
      </c>
      <c r="B2224" t="s">
        <v>11346</v>
      </c>
      <c r="C2224">
        <v>6.99</v>
      </c>
      <c r="D2224" t="s">
        <v>11347</v>
      </c>
      <c r="E2224">
        <v>1997</v>
      </c>
      <c r="F2224" t="s">
        <v>18</v>
      </c>
      <c r="G2224" t="s">
        <v>44</v>
      </c>
      <c r="H2224" t="s">
        <v>11348</v>
      </c>
    </row>
    <row r="2225" spans="1:8" x14ac:dyDescent="0.3">
      <c r="A2225" t="s">
        <v>11349</v>
      </c>
      <c r="B2225" t="s">
        <v>11350</v>
      </c>
      <c r="C2225">
        <v>19.7</v>
      </c>
      <c r="D2225" t="s">
        <v>11351</v>
      </c>
      <c r="E2225">
        <v>2010</v>
      </c>
      <c r="F2225" t="s">
        <v>18</v>
      </c>
      <c r="G2225" t="s">
        <v>17</v>
      </c>
      <c r="H2225" t="s">
        <v>11352</v>
      </c>
    </row>
    <row r="2226" spans="1:8" x14ac:dyDescent="0.3">
      <c r="A2226" t="s">
        <v>11353</v>
      </c>
      <c r="B2226" t="s">
        <v>11354</v>
      </c>
      <c r="C2226">
        <v>125.43</v>
      </c>
      <c r="D2226" t="s">
        <v>11355</v>
      </c>
      <c r="E2226">
        <v>2013</v>
      </c>
      <c r="F2226" t="s">
        <v>25</v>
      </c>
      <c r="G2226" t="s">
        <v>24</v>
      </c>
      <c r="H2226" t="s">
        <v>11356</v>
      </c>
    </row>
    <row r="2227" spans="1:8" x14ac:dyDescent="0.3">
      <c r="A2227" t="s">
        <v>11357</v>
      </c>
      <c r="B2227" t="s">
        <v>11358</v>
      </c>
      <c r="C2227">
        <v>27.86</v>
      </c>
      <c r="D2227" t="s">
        <v>2930</v>
      </c>
      <c r="E2227" t="s">
        <v>2930</v>
      </c>
      <c r="F2227" t="s">
        <v>2930</v>
      </c>
      <c r="G2227" t="s">
        <v>2930</v>
      </c>
      <c r="H2227" t="s">
        <v>11359</v>
      </c>
    </row>
    <row r="2228" spans="1:8" x14ac:dyDescent="0.3">
      <c r="A2228" t="s">
        <v>11360</v>
      </c>
      <c r="B2228" t="s">
        <v>11361</v>
      </c>
      <c r="C2228">
        <v>23.78</v>
      </c>
      <c r="D2228" t="s">
        <v>11362</v>
      </c>
      <c r="E2228" t="s">
        <v>2930</v>
      </c>
      <c r="F2228" t="s">
        <v>2930</v>
      </c>
      <c r="G2228" t="s">
        <v>2930</v>
      </c>
      <c r="H2228" t="s">
        <v>11363</v>
      </c>
    </row>
    <row r="2229" spans="1:8" x14ac:dyDescent="0.3">
      <c r="A2229" t="s">
        <v>11364</v>
      </c>
      <c r="B2229" t="s">
        <v>11365</v>
      </c>
      <c r="C2229">
        <v>1.68</v>
      </c>
      <c r="D2229" t="s">
        <v>11366</v>
      </c>
      <c r="E2229">
        <v>2009</v>
      </c>
      <c r="F2229" t="s">
        <v>3022</v>
      </c>
      <c r="G2229" t="s">
        <v>5735</v>
      </c>
      <c r="H2229" t="s">
        <v>11367</v>
      </c>
    </row>
    <row r="2230" spans="1:8" x14ac:dyDescent="0.3">
      <c r="A2230" t="s">
        <v>11368</v>
      </c>
      <c r="B2230" t="s">
        <v>11369</v>
      </c>
      <c r="C2230">
        <v>3.2299000000000002</v>
      </c>
      <c r="D2230" t="s">
        <v>11370</v>
      </c>
      <c r="E2230">
        <v>2014</v>
      </c>
      <c r="F2230" t="s">
        <v>25</v>
      </c>
      <c r="G2230" t="s">
        <v>24</v>
      </c>
      <c r="H2230" t="s">
        <v>11371</v>
      </c>
    </row>
    <row r="2231" spans="1:8" x14ac:dyDescent="0.3">
      <c r="A2231" t="s">
        <v>11372</v>
      </c>
      <c r="B2231" t="s">
        <v>11373</v>
      </c>
      <c r="C2231">
        <v>80.64</v>
      </c>
      <c r="D2231" t="s">
        <v>6555</v>
      </c>
      <c r="E2231">
        <v>2002</v>
      </c>
      <c r="F2231" t="s">
        <v>31</v>
      </c>
      <c r="G2231" t="s">
        <v>387</v>
      </c>
      <c r="H2231" t="s">
        <v>11374</v>
      </c>
    </row>
    <row r="2232" spans="1:8" x14ac:dyDescent="0.3">
      <c r="A2232" t="s">
        <v>11375</v>
      </c>
      <c r="B2232" t="s">
        <v>11376</v>
      </c>
      <c r="C2232">
        <v>13.01</v>
      </c>
      <c r="D2232" t="s">
        <v>11137</v>
      </c>
      <c r="E2232" t="s">
        <v>2930</v>
      </c>
      <c r="F2232" t="s">
        <v>25</v>
      </c>
      <c r="G2232" t="s">
        <v>24</v>
      </c>
      <c r="H2232" t="s">
        <v>11377</v>
      </c>
    </row>
    <row r="2233" spans="1:8" x14ac:dyDescent="0.3">
      <c r="A2233" t="s">
        <v>11378</v>
      </c>
      <c r="B2233" t="s">
        <v>11379</v>
      </c>
      <c r="C2233">
        <v>1.9016</v>
      </c>
      <c r="D2233" t="s">
        <v>11380</v>
      </c>
      <c r="E2233" t="s">
        <v>2930</v>
      </c>
      <c r="F2233" t="s">
        <v>31</v>
      </c>
      <c r="G2233" t="s">
        <v>5859</v>
      </c>
      <c r="H2233" t="s">
        <v>11381</v>
      </c>
    </row>
    <row r="2234" spans="1:8" x14ac:dyDescent="0.3">
      <c r="A2234" t="s">
        <v>11382</v>
      </c>
      <c r="B2234" t="s">
        <v>11383</v>
      </c>
      <c r="C2234">
        <v>1.1299999999999999</v>
      </c>
      <c r="D2234" t="s">
        <v>11384</v>
      </c>
      <c r="E2234">
        <v>2013</v>
      </c>
      <c r="F2234" t="s">
        <v>25</v>
      </c>
      <c r="G2234" t="s">
        <v>24</v>
      </c>
      <c r="H2234" t="s">
        <v>11385</v>
      </c>
    </row>
    <row r="2235" spans="1:8" x14ac:dyDescent="0.3">
      <c r="A2235" t="s">
        <v>252</v>
      </c>
      <c r="B2235" t="s">
        <v>11386</v>
      </c>
      <c r="C2235">
        <v>423.78</v>
      </c>
      <c r="D2235" t="s">
        <v>11387</v>
      </c>
      <c r="E2235">
        <v>1991</v>
      </c>
      <c r="F2235" t="s">
        <v>25</v>
      </c>
      <c r="G2235" t="s">
        <v>24</v>
      </c>
      <c r="H2235" t="s">
        <v>11388</v>
      </c>
    </row>
    <row r="2236" spans="1:8" x14ac:dyDescent="0.3">
      <c r="A2236" t="s">
        <v>11389</v>
      </c>
      <c r="B2236" t="s">
        <v>11390</v>
      </c>
      <c r="C2236">
        <v>18.7</v>
      </c>
      <c r="D2236" t="s">
        <v>11391</v>
      </c>
      <c r="E2236">
        <v>2012</v>
      </c>
      <c r="F2236" t="s">
        <v>25</v>
      </c>
      <c r="G2236" t="s">
        <v>24</v>
      </c>
      <c r="H2236" t="s">
        <v>11392</v>
      </c>
    </row>
    <row r="2237" spans="1:8" x14ac:dyDescent="0.3">
      <c r="A2237" t="s">
        <v>11393</v>
      </c>
      <c r="B2237" t="s">
        <v>11394</v>
      </c>
      <c r="C2237">
        <v>23.75</v>
      </c>
      <c r="D2237" t="s">
        <v>11395</v>
      </c>
      <c r="E2237" t="s">
        <v>2930</v>
      </c>
      <c r="F2237" t="s">
        <v>218</v>
      </c>
      <c r="G2237" t="s">
        <v>217</v>
      </c>
      <c r="H2237" t="s">
        <v>11396</v>
      </c>
    </row>
    <row r="2238" spans="1:8" x14ac:dyDescent="0.3">
      <c r="A2238" t="s">
        <v>11397</v>
      </c>
      <c r="B2238" t="s">
        <v>11398</v>
      </c>
      <c r="C2238">
        <v>1.18</v>
      </c>
      <c r="D2238" t="s">
        <v>11399</v>
      </c>
      <c r="E2238" t="s">
        <v>2930</v>
      </c>
      <c r="F2238" t="s">
        <v>25</v>
      </c>
      <c r="G2238" t="s">
        <v>24</v>
      </c>
      <c r="H2238" t="s">
        <v>11400</v>
      </c>
    </row>
    <row r="2239" spans="1:8" x14ac:dyDescent="0.3">
      <c r="A2239" t="s">
        <v>11401</v>
      </c>
      <c r="B2239" t="s">
        <v>11402</v>
      </c>
      <c r="C2239">
        <v>35.25</v>
      </c>
      <c r="D2239" t="s">
        <v>5081</v>
      </c>
      <c r="E2239">
        <v>2013</v>
      </c>
      <c r="F2239" t="s">
        <v>25</v>
      </c>
      <c r="G2239" t="s">
        <v>24</v>
      </c>
      <c r="H2239" t="s">
        <v>11403</v>
      </c>
    </row>
    <row r="2240" spans="1:8" x14ac:dyDescent="0.3">
      <c r="A2240" t="s">
        <v>11404</v>
      </c>
      <c r="B2240" t="s">
        <v>11405</v>
      </c>
      <c r="C2240">
        <v>4.8499999999999996</v>
      </c>
      <c r="D2240" t="s">
        <v>11406</v>
      </c>
      <c r="E2240" t="s">
        <v>2930</v>
      </c>
      <c r="F2240" t="s">
        <v>31</v>
      </c>
      <c r="G2240" t="s">
        <v>115</v>
      </c>
      <c r="H2240" t="s">
        <v>11407</v>
      </c>
    </row>
    <row r="2241" spans="1:8" x14ac:dyDescent="0.3">
      <c r="A2241" t="s">
        <v>11408</v>
      </c>
      <c r="B2241" t="s">
        <v>11409</v>
      </c>
      <c r="C2241">
        <v>23.3</v>
      </c>
      <c r="D2241" t="s">
        <v>11410</v>
      </c>
      <c r="E2241" t="s">
        <v>2930</v>
      </c>
      <c r="F2241" t="s">
        <v>138</v>
      </c>
      <c r="G2241" t="s">
        <v>3670</v>
      </c>
      <c r="H2241" t="s">
        <v>11411</v>
      </c>
    </row>
    <row r="2242" spans="1:8" x14ac:dyDescent="0.3">
      <c r="A2242" t="s">
        <v>11412</v>
      </c>
      <c r="B2242" t="s">
        <v>11413</v>
      </c>
      <c r="C2242">
        <v>28.28</v>
      </c>
      <c r="D2242" t="s">
        <v>11414</v>
      </c>
      <c r="E2242" t="s">
        <v>2930</v>
      </c>
      <c r="F2242" t="s">
        <v>600</v>
      </c>
      <c r="G2242" t="s">
        <v>2949</v>
      </c>
      <c r="H2242" t="s">
        <v>11415</v>
      </c>
    </row>
    <row r="2243" spans="1:8" x14ac:dyDescent="0.3">
      <c r="A2243" t="s">
        <v>11416</v>
      </c>
      <c r="B2243" t="s">
        <v>11417</v>
      </c>
      <c r="C2243">
        <v>8.9600000000000009</v>
      </c>
      <c r="D2243" t="s">
        <v>11418</v>
      </c>
      <c r="E2243">
        <v>2012</v>
      </c>
      <c r="F2243" t="s">
        <v>178</v>
      </c>
      <c r="G2243" t="s">
        <v>2994</v>
      </c>
      <c r="H2243" t="s">
        <v>11419</v>
      </c>
    </row>
    <row r="2244" spans="1:8" x14ac:dyDescent="0.3">
      <c r="A2244" t="s">
        <v>11420</v>
      </c>
      <c r="B2244" t="s">
        <v>11421</v>
      </c>
      <c r="C2244">
        <v>29.18</v>
      </c>
      <c r="D2244" t="s">
        <v>9094</v>
      </c>
      <c r="E2244">
        <v>1995</v>
      </c>
      <c r="F2244" t="s">
        <v>18</v>
      </c>
      <c r="G2244" t="s">
        <v>131</v>
      </c>
      <c r="H2244" t="s">
        <v>11422</v>
      </c>
    </row>
    <row r="2245" spans="1:8" x14ac:dyDescent="0.3">
      <c r="A2245" t="s">
        <v>11423</v>
      </c>
      <c r="B2245" t="s">
        <v>11424</v>
      </c>
      <c r="C2245">
        <v>1.27</v>
      </c>
      <c r="D2245" t="s">
        <v>11425</v>
      </c>
      <c r="E2245">
        <v>1991</v>
      </c>
      <c r="F2245" t="s">
        <v>178</v>
      </c>
      <c r="G2245" t="s">
        <v>9363</v>
      </c>
      <c r="H2245" t="s">
        <v>11426</v>
      </c>
    </row>
    <row r="2246" spans="1:8" x14ac:dyDescent="0.3">
      <c r="A2246" t="s">
        <v>11427</v>
      </c>
      <c r="B2246" t="s">
        <v>11428</v>
      </c>
      <c r="C2246">
        <v>53</v>
      </c>
      <c r="D2246" t="s">
        <v>11429</v>
      </c>
      <c r="E2246" t="s">
        <v>2930</v>
      </c>
      <c r="F2246" t="s">
        <v>218</v>
      </c>
      <c r="G2246" t="s">
        <v>217</v>
      </c>
      <c r="H2246" t="s">
        <v>11430</v>
      </c>
    </row>
    <row r="2247" spans="1:8" x14ac:dyDescent="0.3">
      <c r="A2247" t="s">
        <v>11431</v>
      </c>
      <c r="B2247" t="s">
        <v>11432</v>
      </c>
      <c r="C2247">
        <v>25.45</v>
      </c>
      <c r="D2247" t="s">
        <v>11433</v>
      </c>
      <c r="E2247">
        <v>1986</v>
      </c>
      <c r="F2247" t="s">
        <v>25</v>
      </c>
      <c r="G2247" t="s">
        <v>62</v>
      </c>
      <c r="H2247" t="s">
        <v>11434</v>
      </c>
    </row>
    <row r="2248" spans="1:8" x14ac:dyDescent="0.3">
      <c r="A2248" t="s">
        <v>11435</v>
      </c>
      <c r="B2248" t="s">
        <v>11436</v>
      </c>
      <c r="C2248">
        <v>9.27</v>
      </c>
      <c r="D2248" t="s">
        <v>11437</v>
      </c>
      <c r="E2248" t="s">
        <v>2930</v>
      </c>
      <c r="F2248" t="s">
        <v>25</v>
      </c>
      <c r="G2248" t="s">
        <v>62</v>
      </c>
      <c r="H2248" t="s">
        <v>11438</v>
      </c>
    </row>
    <row r="2249" spans="1:8" x14ac:dyDescent="0.3">
      <c r="A2249" t="s">
        <v>11435</v>
      </c>
      <c r="B2249" t="s">
        <v>11439</v>
      </c>
      <c r="C2249">
        <v>8.4600000000000009</v>
      </c>
      <c r="D2249" t="s">
        <v>2930</v>
      </c>
      <c r="E2249" t="s">
        <v>2930</v>
      </c>
      <c r="F2249" t="s">
        <v>25</v>
      </c>
      <c r="G2249" t="s">
        <v>62</v>
      </c>
      <c r="H2249" t="s">
        <v>11440</v>
      </c>
    </row>
    <row r="2250" spans="1:8" x14ac:dyDescent="0.3">
      <c r="A2250" t="s">
        <v>11435</v>
      </c>
      <c r="B2250" t="s">
        <v>11441</v>
      </c>
      <c r="C2250">
        <v>6.0227000000000004</v>
      </c>
      <c r="D2250" t="s">
        <v>2930</v>
      </c>
      <c r="E2250" t="s">
        <v>2930</v>
      </c>
      <c r="F2250" t="s">
        <v>25</v>
      </c>
      <c r="G2250" t="s">
        <v>62</v>
      </c>
      <c r="H2250" t="s">
        <v>11442</v>
      </c>
    </row>
    <row r="2251" spans="1:8" x14ac:dyDescent="0.3">
      <c r="A2251" t="s">
        <v>11443</v>
      </c>
      <c r="B2251" t="s">
        <v>11444</v>
      </c>
      <c r="C2251">
        <v>14.51</v>
      </c>
      <c r="D2251" t="s">
        <v>11445</v>
      </c>
      <c r="E2251">
        <v>2004</v>
      </c>
      <c r="F2251" t="s">
        <v>288</v>
      </c>
      <c r="G2251" t="s">
        <v>409</v>
      </c>
      <c r="H2251" t="s">
        <v>11446</v>
      </c>
    </row>
    <row r="2252" spans="1:8" x14ac:dyDescent="0.3">
      <c r="A2252" t="s">
        <v>11447</v>
      </c>
      <c r="B2252" t="s">
        <v>11448</v>
      </c>
      <c r="C2252">
        <v>23.87</v>
      </c>
      <c r="D2252" t="s">
        <v>11449</v>
      </c>
      <c r="E2252">
        <v>1998</v>
      </c>
      <c r="F2252" t="s">
        <v>600</v>
      </c>
      <c r="G2252" t="s">
        <v>2949</v>
      </c>
      <c r="H2252" t="s">
        <v>11450</v>
      </c>
    </row>
    <row r="2253" spans="1:8" x14ac:dyDescent="0.3">
      <c r="A2253" t="s">
        <v>11451</v>
      </c>
      <c r="B2253" t="s">
        <v>11452</v>
      </c>
      <c r="C2253">
        <v>3.45</v>
      </c>
      <c r="D2253" t="s">
        <v>11453</v>
      </c>
      <c r="E2253" t="s">
        <v>2930</v>
      </c>
      <c r="F2253" t="s">
        <v>600</v>
      </c>
      <c r="G2253" t="s">
        <v>2949</v>
      </c>
      <c r="H2253" t="s">
        <v>11454</v>
      </c>
    </row>
    <row r="2254" spans="1:8" x14ac:dyDescent="0.3">
      <c r="A2254" t="s">
        <v>11455</v>
      </c>
      <c r="B2254" t="s">
        <v>11456</v>
      </c>
      <c r="C2254">
        <v>5.07</v>
      </c>
      <c r="D2254" t="s">
        <v>11457</v>
      </c>
      <c r="E2254" t="s">
        <v>2930</v>
      </c>
      <c r="F2254" t="s">
        <v>218</v>
      </c>
      <c r="G2254" t="s">
        <v>3028</v>
      </c>
      <c r="H2254" t="s">
        <v>11458</v>
      </c>
    </row>
    <row r="2255" spans="1:8" x14ac:dyDescent="0.3">
      <c r="A2255" t="s">
        <v>11459</v>
      </c>
      <c r="B2255" t="s">
        <v>11460</v>
      </c>
      <c r="C2255">
        <v>15.02</v>
      </c>
      <c r="D2255" t="s">
        <v>11461</v>
      </c>
      <c r="E2255">
        <v>2014</v>
      </c>
      <c r="F2255" t="s">
        <v>18</v>
      </c>
      <c r="G2255" t="s">
        <v>53</v>
      </c>
      <c r="H2255" t="s">
        <v>11462</v>
      </c>
    </row>
    <row r="2256" spans="1:8" x14ac:dyDescent="0.3">
      <c r="A2256" t="s">
        <v>11463</v>
      </c>
      <c r="B2256" t="s">
        <v>11464</v>
      </c>
      <c r="C2256">
        <v>8.9600000000000009</v>
      </c>
      <c r="D2256" t="s">
        <v>11465</v>
      </c>
      <c r="E2256" t="s">
        <v>2930</v>
      </c>
      <c r="F2256" t="s">
        <v>600</v>
      </c>
      <c r="G2256" t="s">
        <v>7634</v>
      </c>
      <c r="H2256" t="s">
        <v>11466</v>
      </c>
    </row>
    <row r="2257" spans="1:8" x14ac:dyDescent="0.3">
      <c r="A2257" t="s">
        <v>11467</v>
      </c>
      <c r="B2257" t="s">
        <v>11468</v>
      </c>
      <c r="C2257">
        <v>17.690000000000001</v>
      </c>
      <c r="D2257" t="s">
        <v>11469</v>
      </c>
      <c r="E2257">
        <v>2000</v>
      </c>
      <c r="F2257" t="s">
        <v>218</v>
      </c>
      <c r="G2257" t="s">
        <v>217</v>
      </c>
      <c r="H2257" t="s">
        <v>11470</v>
      </c>
    </row>
    <row r="2258" spans="1:8" x14ac:dyDescent="0.3">
      <c r="A2258" t="s">
        <v>11471</v>
      </c>
      <c r="B2258" t="s">
        <v>11472</v>
      </c>
      <c r="C2258">
        <v>0.54</v>
      </c>
      <c r="D2258" t="s">
        <v>11473</v>
      </c>
      <c r="E2258">
        <v>2007</v>
      </c>
      <c r="F2258" t="s">
        <v>25</v>
      </c>
      <c r="G2258" t="s">
        <v>3265</v>
      </c>
      <c r="H2258" t="s">
        <v>11474</v>
      </c>
    </row>
    <row r="2259" spans="1:8" x14ac:dyDescent="0.3">
      <c r="A2259" t="s">
        <v>11475</v>
      </c>
      <c r="B2259" t="s">
        <v>11476</v>
      </c>
      <c r="C2259">
        <v>16.93</v>
      </c>
      <c r="D2259" t="s">
        <v>3084</v>
      </c>
      <c r="E2259" t="s">
        <v>2930</v>
      </c>
      <c r="F2259" t="s">
        <v>31</v>
      </c>
      <c r="G2259" t="s">
        <v>3463</v>
      </c>
      <c r="H2259" t="s">
        <v>11477</v>
      </c>
    </row>
    <row r="2260" spans="1:8" x14ac:dyDescent="0.3">
      <c r="A2260" t="s">
        <v>11478</v>
      </c>
      <c r="B2260" t="s">
        <v>11479</v>
      </c>
      <c r="C2260">
        <v>17.2</v>
      </c>
      <c r="D2260" t="s">
        <v>11480</v>
      </c>
      <c r="E2260">
        <v>2013</v>
      </c>
      <c r="F2260" t="s">
        <v>31</v>
      </c>
      <c r="G2260" t="s">
        <v>3249</v>
      </c>
      <c r="H2260" t="s">
        <v>11481</v>
      </c>
    </row>
    <row r="2261" spans="1:8" x14ac:dyDescent="0.3">
      <c r="A2261" t="s">
        <v>11482</v>
      </c>
      <c r="B2261" t="s">
        <v>11483</v>
      </c>
      <c r="C2261">
        <v>14.5</v>
      </c>
      <c r="D2261" t="s">
        <v>11484</v>
      </c>
      <c r="E2261" t="s">
        <v>2930</v>
      </c>
      <c r="F2261" t="s">
        <v>25</v>
      </c>
      <c r="G2261" t="s">
        <v>24</v>
      </c>
      <c r="H2261" t="s">
        <v>11485</v>
      </c>
    </row>
    <row r="2262" spans="1:8" x14ac:dyDescent="0.3">
      <c r="A2262" t="s">
        <v>11486</v>
      </c>
      <c r="B2262" t="s">
        <v>11487</v>
      </c>
      <c r="C2262">
        <v>15.76</v>
      </c>
      <c r="D2262" t="s">
        <v>11488</v>
      </c>
      <c r="E2262">
        <v>2014</v>
      </c>
      <c r="F2262" t="s">
        <v>25</v>
      </c>
      <c r="G2262" t="s">
        <v>24</v>
      </c>
      <c r="H2262" t="s">
        <v>11489</v>
      </c>
    </row>
    <row r="2263" spans="1:8" x14ac:dyDescent="0.3">
      <c r="A2263" t="s">
        <v>11490</v>
      </c>
      <c r="B2263" t="s">
        <v>11491</v>
      </c>
      <c r="C2263" t="s">
        <v>2930</v>
      </c>
      <c r="D2263" t="s">
        <v>2930</v>
      </c>
      <c r="E2263" t="s">
        <v>2930</v>
      </c>
      <c r="F2263" t="s">
        <v>2930</v>
      </c>
      <c r="G2263" t="s">
        <v>2930</v>
      </c>
      <c r="H2263" t="s">
        <v>11492</v>
      </c>
    </row>
    <row r="2264" spans="1:8" x14ac:dyDescent="0.3">
      <c r="A2264" t="s">
        <v>11493</v>
      </c>
      <c r="B2264" t="s">
        <v>11494</v>
      </c>
      <c r="C2264">
        <v>1.1299999999999999</v>
      </c>
      <c r="D2264" t="s">
        <v>11495</v>
      </c>
      <c r="E2264" t="s">
        <v>2930</v>
      </c>
      <c r="F2264" t="s">
        <v>293</v>
      </c>
      <c r="G2264" t="s">
        <v>6354</v>
      </c>
      <c r="H2264" t="s">
        <v>11496</v>
      </c>
    </row>
    <row r="2265" spans="1:8" x14ac:dyDescent="0.3">
      <c r="A2265" t="s">
        <v>11497</v>
      </c>
      <c r="B2265" t="s">
        <v>11498</v>
      </c>
      <c r="C2265">
        <v>16.170000000000002</v>
      </c>
      <c r="D2265" t="s">
        <v>8970</v>
      </c>
      <c r="E2265">
        <v>2014</v>
      </c>
      <c r="F2265" t="s">
        <v>25</v>
      </c>
      <c r="G2265" t="s">
        <v>401</v>
      </c>
      <c r="H2265" t="s">
        <v>11499</v>
      </c>
    </row>
    <row r="2266" spans="1:8" x14ac:dyDescent="0.3">
      <c r="A2266" t="s">
        <v>11500</v>
      </c>
      <c r="B2266" t="s">
        <v>11501</v>
      </c>
      <c r="C2266">
        <v>4.87</v>
      </c>
      <c r="D2266" t="s">
        <v>11502</v>
      </c>
      <c r="E2266">
        <v>2007</v>
      </c>
      <c r="F2266" t="s">
        <v>3022</v>
      </c>
      <c r="G2266" t="s">
        <v>3023</v>
      </c>
      <c r="H2266" t="s">
        <v>11503</v>
      </c>
    </row>
    <row r="2267" spans="1:8" x14ac:dyDescent="0.3">
      <c r="A2267" t="s">
        <v>11504</v>
      </c>
      <c r="B2267" t="s">
        <v>11505</v>
      </c>
      <c r="C2267">
        <v>4.4400000000000004</v>
      </c>
      <c r="D2267" t="s">
        <v>11506</v>
      </c>
      <c r="E2267" t="s">
        <v>2930</v>
      </c>
      <c r="F2267" t="s">
        <v>138</v>
      </c>
      <c r="G2267" t="s">
        <v>3186</v>
      </c>
      <c r="H2267" t="s">
        <v>11507</v>
      </c>
    </row>
    <row r="2268" spans="1:8" x14ac:dyDescent="0.3">
      <c r="A2268" t="s">
        <v>11508</v>
      </c>
      <c r="B2268" t="s">
        <v>11509</v>
      </c>
      <c r="C2268">
        <v>21.51</v>
      </c>
      <c r="D2268" t="s">
        <v>11510</v>
      </c>
      <c r="E2268" t="s">
        <v>2930</v>
      </c>
      <c r="F2268" t="s">
        <v>116</v>
      </c>
      <c r="G2268" t="s">
        <v>3023</v>
      </c>
      <c r="H2268" t="s">
        <v>11511</v>
      </c>
    </row>
    <row r="2269" spans="1:8" x14ac:dyDescent="0.3">
      <c r="A2269" t="s">
        <v>11512</v>
      </c>
      <c r="B2269" t="s">
        <v>11513</v>
      </c>
      <c r="C2269">
        <v>4.13</v>
      </c>
      <c r="D2269" t="s">
        <v>11514</v>
      </c>
      <c r="E2269" t="s">
        <v>2930</v>
      </c>
      <c r="F2269" t="s">
        <v>77</v>
      </c>
      <c r="G2269" t="s">
        <v>88</v>
      </c>
      <c r="H2269" t="s">
        <v>11515</v>
      </c>
    </row>
    <row r="2270" spans="1:8" x14ac:dyDescent="0.3">
      <c r="A2270" t="s">
        <v>11512</v>
      </c>
      <c r="B2270" t="s">
        <v>11516</v>
      </c>
      <c r="C2270">
        <v>1.07</v>
      </c>
      <c r="D2270" t="s">
        <v>2930</v>
      </c>
      <c r="E2270" t="s">
        <v>2930</v>
      </c>
      <c r="F2270" t="s">
        <v>77</v>
      </c>
      <c r="G2270" t="s">
        <v>88</v>
      </c>
      <c r="H2270" t="s">
        <v>11517</v>
      </c>
    </row>
    <row r="2271" spans="1:8" x14ac:dyDescent="0.3">
      <c r="A2271" t="s">
        <v>11518</v>
      </c>
      <c r="B2271" t="s">
        <v>11519</v>
      </c>
      <c r="C2271">
        <v>9.31</v>
      </c>
      <c r="D2271" t="s">
        <v>11520</v>
      </c>
      <c r="E2271">
        <v>1983</v>
      </c>
      <c r="F2271" t="s">
        <v>77</v>
      </c>
      <c r="G2271" t="s">
        <v>39</v>
      </c>
      <c r="H2271" t="s">
        <v>11521</v>
      </c>
    </row>
    <row r="2272" spans="1:8" x14ac:dyDescent="0.3">
      <c r="A2272" t="s">
        <v>11522</v>
      </c>
      <c r="B2272" t="s">
        <v>11523</v>
      </c>
      <c r="C2272">
        <v>2.5499999999999998</v>
      </c>
      <c r="D2272" t="s">
        <v>11524</v>
      </c>
      <c r="E2272">
        <v>2000</v>
      </c>
      <c r="F2272" t="s">
        <v>25</v>
      </c>
      <c r="G2272" t="s">
        <v>24</v>
      </c>
      <c r="H2272" t="s">
        <v>11525</v>
      </c>
    </row>
    <row r="2273" spans="1:8" x14ac:dyDescent="0.3">
      <c r="A2273" t="s">
        <v>11526</v>
      </c>
      <c r="B2273" t="s">
        <v>11527</v>
      </c>
      <c r="C2273">
        <v>7.3</v>
      </c>
      <c r="D2273" t="s">
        <v>11528</v>
      </c>
      <c r="E2273" t="s">
        <v>2930</v>
      </c>
      <c r="F2273" t="s">
        <v>218</v>
      </c>
      <c r="G2273" t="s">
        <v>217</v>
      </c>
      <c r="H2273" t="s">
        <v>11529</v>
      </c>
    </row>
    <row r="2274" spans="1:8" x14ac:dyDescent="0.3">
      <c r="A2274" t="s">
        <v>11530</v>
      </c>
      <c r="B2274" t="s">
        <v>11531</v>
      </c>
      <c r="C2274">
        <v>36.74</v>
      </c>
      <c r="D2274" t="s">
        <v>11532</v>
      </c>
      <c r="E2274">
        <v>2010</v>
      </c>
      <c r="F2274" t="s">
        <v>31</v>
      </c>
      <c r="G2274" t="s">
        <v>115</v>
      </c>
      <c r="H2274" t="s">
        <v>11533</v>
      </c>
    </row>
    <row r="2275" spans="1:8" x14ac:dyDescent="0.3">
      <c r="A2275" t="s">
        <v>11534</v>
      </c>
      <c r="B2275" t="s">
        <v>11535</v>
      </c>
      <c r="C2275">
        <v>1.31</v>
      </c>
      <c r="D2275" t="s">
        <v>11536</v>
      </c>
      <c r="E2275">
        <v>1997</v>
      </c>
      <c r="F2275" t="s">
        <v>293</v>
      </c>
      <c r="G2275" t="s">
        <v>115</v>
      </c>
      <c r="H2275" t="s">
        <v>11537</v>
      </c>
    </row>
    <row r="2276" spans="1:8" x14ac:dyDescent="0.3">
      <c r="A2276" t="s">
        <v>11534</v>
      </c>
      <c r="B2276" t="s">
        <v>11538</v>
      </c>
      <c r="C2276">
        <v>0.2999</v>
      </c>
      <c r="D2276" t="s">
        <v>2930</v>
      </c>
      <c r="E2276" t="s">
        <v>2930</v>
      </c>
      <c r="F2276" t="s">
        <v>293</v>
      </c>
      <c r="G2276" t="s">
        <v>115</v>
      </c>
      <c r="H2276" t="s">
        <v>11539</v>
      </c>
    </row>
    <row r="2277" spans="1:8" x14ac:dyDescent="0.3">
      <c r="A2277" t="s">
        <v>11540</v>
      </c>
      <c r="B2277" t="s">
        <v>11541</v>
      </c>
      <c r="C2277">
        <v>21.35</v>
      </c>
      <c r="D2277" t="s">
        <v>11542</v>
      </c>
      <c r="E2277" t="s">
        <v>2930</v>
      </c>
      <c r="F2277" t="s">
        <v>600</v>
      </c>
      <c r="G2277" t="s">
        <v>2954</v>
      </c>
      <c r="H2277" t="s">
        <v>11543</v>
      </c>
    </row>
    <row r="2278" spans="1:8" x14ac:dyDescent="0.3">
      <c r="A2278" t="s">
        <v>11544</v>
      </c>
      <c r="B2278" t="s">
        <v>11545</v>
      </c>
      <c r="C2278">
        <v>20.88</v>
      </c>
      <c r="D2278" t="s">
        <v>11546</v>
      </c>
      <c r="E2278">
        <v>2006</v>
      </c>
      <c r="F2278" t="s">
        <v>18</v>
      </c>
      <c r="G2278" t="s">
        <v>246</v>
      </c>
      <c r="H2278" t="s">
        <v>11547</v>
      </c>
    </row>
    <row r="2279" spans="1:8" x14ac:dyDescent="0.3">
      <c r="A2279" t="s">
        <v>11548</v>
      </c>
      <c r="B2279" t="s">
        <v>11549</v>
      </c>
      <c r="C2279">
        <v>4.41</v>
      </c>
      <c r="D2279" t="s">
        <v>11057</v>
      </c>
      <c r="E2279" t="s">
        <v>2930</v>
      </c>
      <c r="F2279" t="s">
        <v>600</v>
      </c>
      <c r="G2279" t="s">
        <v>2954</v>
      </c>
      <c r="H2279" t="s">
        <v>11550</v>
      </c>
    </row>
    <row r="2280" spans="1:8" x14ac:dyDescent="0.3">
      <c r="A2280" t="s">
        <v>11551</v>
      </c>
      <c r="B2280" t="s">
        <v>11552</v>
      </c>
      <c r="C2280">
        <v>1.8</v>
      </c>
      <c r="D2280" t="s">
        <v>11553</v>
      </c>
      <c r="E2280" t="s">
        <v>2930</v>
      </c>
      <c r="F2280" t="s">
        <v>31</v>
      </c>
      <c r="G2280" t="s">
        <v>4428</v>
      </c>
      <c r="H2280" t="s">
        <v>11554</v>
      </c>
    </row>
    <row r="2281" spans="1:8" x14ac:dyDescent="0.3">
      <c r="A2281" t="s">
        <v>11555</v>
      </c>
      <c r="B2281" t="s">
        <v>11556</v>
      </c>
      <c r="C2281">
        <v>1.1499999999999999</v>
      </c>
      <c r="D2281" t="s">
        <v>11557</v>
      </c>
      <c r="E2281" t="s">
        <v>2930</v>
      </c>
      <c r="F2281" t="s">
        <v>218</v>
      </c>
      <c r="G2281" t="s">
        <v>217</v>
      </c>
      <c r="H2281" t="s">
        <v>11558</v>
      </c>
    </row>
    <row r="2282" spans="1:8" x14ac:dyDescent="0.3">
      <c r="A2282" t="s">
        <v>11559</v>
      </c>
      <c r="B2282" t="s">
        <v>11560</v>
      </c>
      <c r="C2282">
        <v>26.22</v>
      </c>
      <c r="D2282" t="s">
        <v>11561</v>
      </c>
      <c r="E2282" t="s">
        <v>2930</v>
      </c>
      <c r="F2282" t="s">
        <v>2930</v>
      </c>
      <c r="G2282" t="s">
        <v>2930</v>
      </c>
      <c r="H2282" t="s">
        <v>11562</v>
      </c>
    </row>
    <row r="2283" spans="1:8" x14ac:dyDescent="0.3">
      <c r="A2283" t="s">
        <v>11563</v>
      </c>
      <c r="B2283" t="s">
        <v>11564</v>
      </c>
      <c r="C2283">
        <v>0.14799999999999999</v>
      </c>
      <c r="D2283" t="s">
        <v>11565</v>
      </c>
      <c r="E2283" t="s">
        <v>2930</v>
      </c>
      <c r="F2283" t="s">
        <v>293</v>
      </c>
      <c r="G2283" t="s">
        <v>292</v>
      </c>
      <c r="H2283" t="s">
        <v>11566</v>
      </c>
    </row>
    <row r="2284" spans="1:8" x14ac:dyDescent="0.3">
      <c r="A2284" t="s">
        <v>11567</v>
      </c>
      <c r="B2284" t="s">
        <v>11568</v>
      </c>
      <c r="C2284">
        <v>10.82</v>
      </c>
      <c r="D2284" t="s">
        <v>11569</v>
      </c>
      <c r="E2284">
        <v>2013</v>
      </c>
      <c r="F2284" t="s">
        <v>18</v>
      </c>
      <c r="G2284" t="s">
        <v>106</v>
      </c>
      <c r="H2284" t="s">
        <v>11570</v>
      </c>
    </row>
    <row r="2285" spans="1:8" x14ac:dyDescent="0.3">
      <c r="A2285" t="s">
        <v>11571</v>
      </c>
      <c r="B2285" t="s">
        <v>11572</v>
      </c>
      <c r="C2285">
        <v>10.7</v>
      </c>
      <c r="D2285" t="s">
        <v>11573</v>
      </c>
      <c r="E2285">
        <v>1998</v>
      </c>
      <c r="F2285" t="s">
        <v>25</v>
      </c>
      <c r="G2285" t="s">
        <v>3735</v>
      </c>
      <c r="H2285" t="s">
        <v>11574</v>
      </c>
    </row>
    <row r="2286" spans="1:8" x14ac:dyDescent="0.3">
      <c r="A2286" t="s">
        <v>11575</v>
      </c>
      <c r="B2286" t="s">
        <v>11576</v>
      </c>
      <c r="C2286">
        <v>20.16</v>
      </c>
      <c r="D2286" t="s">
        <v>11577</v>
      </c>
      <c r="E2286">
        <v>1993</v>
      </c>
      <c r="F2286" t="s">
        <v>77</v>
      </c>
      <c r="G2286" t="s">
        <v>5710</v>
      </c>
      <c r="H2286" t="s">
        <v>11578</v>
      </c>
    </row>
    <row r="2287" spans="1:8" x14ac:dyDescent="0.3">
      <c r="A2287" t="s">
        <v>11579</v>
      </c>
      <c r="B2287" t="s">
        <v>11580</v>
      </c>
      <c r="C2287">
        <v>14.54</v>
      </c>
      <c r="D2287" t="s">
        <v>11581</v>
      </c>
      <c r="E2287" t="s">
        <v>2930</v>
      </c>
      <c r="F2287" t="s">
        <v>77</v>
      </c>
      <c r="G2287" t="s">
        <v>4495</v>
      </c>
      <c r="H2287" t="s">
        <v>11582</v>
      </c>
    </row>
    <row r="2288" spans="1:8" x14ac:dyDescent="0.3">
      <c r="A2288" t="s">
        <v>11583</v>
      </c>
      <c r="B2288" t="s">
        <v>11584</v>
      </c>
      <c r="C2288">
        <v>23.96</v>
      </c>
      <c r="D2288" t="s">
        <v>11585</v>
      </c>
      <c r="E2288">
        <v>1996</v>
      </c>
      <c r="F2288" t="s">
        <v>218</v>
      </c>
      <c r="G2288" t="s">
        <v>308</v>
      </c>
      <c r="H2288" t="s">
        <v>11586</v>
      </c>
    </row>
    <row r="2289" spans="1:8" x14ac:dyDescent="0.3">
      <c r="A2289" t="s">
        <v>11587</v>
      </c>
      <c r="B2289" t="s">
        <v>11588</v>
      </c>
      <c r="C2289">
        <v>9.74</v>
      </c>
      <c r="D2289" t="s">
        <v>11589</v>
      </c>
      <c r="E2289">
        <v>2013</v>
      </c>
      <c r="F2289" t="s">
        <v>600</v>
      </c>
      <c r="G2289" t="s">
        <v>217</v>
      </c>
      <c r="H2289" t="s">
        <v>11590</v>
      </c>
    </row>
    <row r="2290" spans="1:8" x14ac:dyDescent="0.3">
      <c r="A2290" t="s">
        <v>11587</v>
      </c>
      <c r="B2290" t="s">
        <v>11591</v>
      </c>
      <c r="C2290">
        <v>9.81</v>
      </c>
      <c r="D2290" t="s">
        <v>11592</v>
      </c>
      <c r="E2290">
        <v>2013</v>
      </c>
      <c r="F2290" t="s">
        <v>2930</v>
      </c>
      <c r="G2290" t="s">
        <v>2930</v>
      </c>
      <c r="H2290" t="s">
        <v>11593</v>
      </c>
    </row>
    <row r="2291" spans="1:8" x14ac:dyDescent="0.3">
      <c r="A2291" t="s">
        <v>11587</v>
      </c>
      <c r="B2291" t="s">
        <v>11594</v>
      </c>
      <c r="C2291">
        <v>0.26</v>
      </c>
      <c r="D2291" t="s">
        <v>2930</v>
      </c>
      <c r="E2291">
        <v>2013</v>
      </c>
      <c r="F2291" t="s">
        <v>600</v>
      </c>
      <c r="G2291" t="s">
        <v>217</v>
      </c>
      <c r="H2291" t="s">
        <v>11595</v>
      </c>
    </row>
    <row r="2292" spans="1:8" x14ac:dyDescent="0.3">
      <c r="A2292" t="s">
        <v>11596</v>
      </c>
      <c r="B2292" t="s">
        <v>11597</v>
      </c>
      <c r="C2292">
        <v>4.1399999999999997</v>
      </c>
      <c r="D2292" t="s">
        <v>11598</v>
      </c>
      <c r="E2292">
        <v>2014</v>
      </c>
      <c r="F2292" t="s">
        <v>138</v>
      </c>
      <c r="G2292" t="s">
        <v>365</v>
      </c>
      <c r="H2292" t="s">
        <v>11599</v>
      </c>
    </row>
    <row r="2293" spans="1:8" x14ac:dyDescent="0.3">
      <c r="A2293" t="s">
        <v>11600</v>
      </c>
      <c r="B2293" t="s">
        <v>11601</v>
      </c>
      <c r="C2293">
        <v>3.68</v>
      </c>
      <c r="D2293" t="s">
        <v>11602</v>
      </c>
      <c r="E2293">
        <v>2007</v>
      </c>
      <c r="F2293" t="s">
        <v>25</v>
      </c>
      <c r="G2293" t="s">
        <v>24</v>
      </c>
      <c r="H2293" t="s">
        <v>11603</v>
      </c>
    </row>
    <row r="2294" spans="1:8" x14ac:dyDescent="0.3">
      <c r="A2294" t="s">
        <v>11604</v>
      </c>
      <c r="B2294" t="s">
        <v>11605</v>
      </c>
      <c r="C2294">
        <v>23.04</v>
      </c>
      <c r="D2294" t="s">
        <v>4188</v>
      </c>
      <c r="E2294" t="s">
        <v>2930</v>
      </c>
      <c r="F2294" t="s">
        <v>3022</v>
      </c>
      <c r="G2294" t="s">
        <v>3023</v>
      </c>
      <c r="H2294" t="s">
        <v>11606</v>
      </c>
    </row>
    <row r="2295" spans="1:8" x14ac:dyDescent="0.3">
      <c r="A2295" t="s">
        <v>576</v>
      </c>
      <c r="B2295" t="s">
        <v>11607</v>
      </c>
      <c r="C2295">
        <v>97.92</v>
      </c>
      <c r="D2295" t="s">
        <v>11608</v>
      </c>
      <c r="E2295">
        <v>1985</v>
      </c>
      <c r="F2295" t="s">
        <v>31</v>
      </c>
      <c r="G2295" t="s">
        <v>578</v>
      </c>
      <c r="H2295" t="s">
        <v>11609</v>
      </c>
    </row>
    <row r="2296" spans="1:8" x14ac:dyDescent="0.3">
      <c r="A2296" t="s">
        <v>11610</v>
      </c>
      <c r="B2296" t="s">
        <v>11611</v>
      </c>
      <c r="C2296">
        <v>23.85</v>
      </c>
      <c r="D2296" t="s">
        <v>10147</v>
      </c>
      <c r="E2296" t="s">
        <v>2930</v>
      </c>
      <c r="F2296" t="s">
        <v>218</v>
      </c>
      <c r="G2296" t="s">
        <v>3028</v>
      </c>
      <c r="H2296" t="s">
        <v>11612</v>
      </c>
    </row>
    <row r="2297" spans="1:8" x14ac:dyDescent="0.3">
      <c r="A2297" t="s">
        <v>11613</v>
      </c>
      <c r="B2297" t="s">
        <v>11614</v>
      </c>
      <c r="C2297">
        <v>1.8</v>
      </c>
      <c r="D2297" t="s">
        <v>9121</v>
      </c>
      <c r="E2297" t="s">
        <v>2930</v>
      </c>
      <c r="F2297" t="s">
        <v>600</v>
      </c>
      <c r="G2297" t="s">
        <v>2949</v>
      </c>
      <c r="H2297" t="s">
        <v>11615</v>
      </c>
    </row>
    <row r="2298" spans="1:8" x14ac:dyDescent="0.3">
      <c r="A2298" t="s">
        <v>11616</v>
      </c>
      <c r="B2298" t="s">
        <v>11617</v>
      </c>
      <c r="C2298">
        <v>69.989999999999995</v>
      </c>
      <c r="D2298" t="s">
        <v>11618</v>
      </c>
      <c r="E2298" t="s">
        <v>2930</v>
      </c>
      <c r="F2298" t="s">
        <v>178</v>
      </c>
      <c r="G2298" t="s">
        <v>5151</v>
      </c>
      <c r="H2298" t="s">
        <v>11619</v>
      </c>
    </row>
    <row r="2299" spans="1:8" x14ac:dyDescent="0.3">
      <c r="A2299" t="s">
        <v>11620</v>
      </c>
      <c r="B2299" t="s">
        <v>11621</v>
      </c>
      <c r="C2299">
        <v>1.79</v>
      </c>
      <c r="D2299" t="s">
        <v>11622</v>
      </c>
      <c r="E2299" t="s">
        <v>2930</v>
      </c>
      <c r="F2299" t="s">
        <v>3022</v>
      </c>
      <c r="G2299" t="s">
        <v>3023</v>
      </c>
      <c r="H2299" t="s">
        <v>11623</v>
      </c>
    </row>
    <row r="2300" spans="1:8" x14ac:dyDescent="0.3">
      <c r="A2300" t="s">
        <v>11624</v>
      </c>
      <c r="B2300" t="s">
        <v>11625</v>
      </c>
      <c r="C2300">
        <v>7.44</v>
      </c>
      <c r="D2300" t="s">
        <v>11626</v>
      </c>
      <c r="E2300" t="s">
        <v>2930</v>
      </c>
      <c r="F2300" t="s">
        <v>2930</v>
      </c>
      <c r="G2300" t="s">
        <v>2930</v>
      </c>
      <c r="H2300" t="s">
        <v>11627</v>
      </c>
    </row>
    <row r="2301" spans="1:8" x14ac:dyDescent="0.3">
      <c r="A2301" t="s">
        <v>11628</v>
      </c>
      <c r="B2301" t="s">
        <v>11629</v>
      </c>
      <c r="C2301">
        <v>14.1</v>
      </c>
      <c r="D2301" t="s">
        <v>4712</v>
      </c>
      <c r="E2301">
        <v>2011</v>
      </c>
      <c r="F2301" t="s">
        <v>218</v>
      </c>
      <c r="G2301" t="s">
        <v>3028</v>
      </c>
      <c r="H2301" t="s">
        <v>11630</v>
      </c>
    </row>
    <row r="2302" spans="1:8" x14ac:dyDescent="0.3">
      <c r="A2302" t="s">
        <v>11631</v>
      </c>
      <c r="B2302" t="s">
        <v>11632</v>
      </c>
      <c r="C2302">
        <v>7.48</v>
      </c>
      <c r="D2302" t="s">
        <v>11633</v>
      </c>
      <c r="E2302" t="s">
        <v>2930</v>
      </c>
      <c r="F2302" t="s">
        <v>31</v>
      </c>
      <c r="G2302" t="s">
        <v>115</v>
      </c>
      <c r="H2302" t="s">
        <v>11634</v>
      </c>
    </row>
    <row r="2303" spans="1:8" x14ac:dyDescent="0.3">
      <c r="A2303" t="s">
        <v>11635</v>
      </c>
      <c r="B2303" t="s">
        <v>11636</v>
      </c>
      <c r="C2303">
        <v>5.32</v>
      </c>
      <c r="D2303" t="s">
        <v>11637</v>
      </c>
      <c r="E2303">
        <v>2000</v>
      </c>
      <c r="F2303" t="s">
        <v>25</v>
      </c>
      <c r="G2303" t="s">
        <v>401</v>
      </c>
      <c r="H2303" t="s">
        <v>11638</v>
      </c>
    </row>
    <row r="2304" spans="1:8" x14ac:dyDescent="0.3">
      <c r="A2304" t="s">
        <v>11639</v>
      </c>
      <c r="B2304" t="s">
        <v>11640</v>
      </c>
      <c r="C2304">
        <v>4.49</v>
      </c>
      <c r="D2304" t="s">
        <v>11641</v>
      </c>
      <c r="E2304">
        <v>2007</v>
      </c>
      <c r="F2304" t="s">
        <v>18</v>
      </c>
      <c r="G2304" t="s">
        <v>53</v>
      </c>
      <c r="H2304" t="s">
        <v>11642</v>
      </c>
    </row>
    <row r="2305" spans="1:8" x14ac:dyDescent="0.3">
      <c r="A2305" t="s">
        <v>11643</v>
      </c>
      <c r="B2305" t="s">
        <v>11644</v>
      </c>
      <c r="C2305">
        <v>28.96</v>
      </c>
      <c r="D2305" t="s">
        <v>5834</v>
      </c>
      <c r="E2305" t="s">
        <v>2930</v>
      </c>
      <c r="F2305" t="s">
        <v>293</v>
      </c>
      <c r="G2305" t="s">
        <v>3549</v>
      </c>
      <c r="H2305" t="s">
        <v>11645</v>
      </c>
    </row>
    <row r="2306" spans="1:8" x14ac:dyDescent="0.3">
      <c r="A2306" t="s">
        <v>11643</v>
      </c>
      <c r="B2306" t="s">
        <v>11646</v>
      </c>
      <c r="C2306">
        <v>26</v>
      </c>
      <c r="D2306" t="s">
        <v>5730</v>
      </c>
      <c r="E2306" t="s">
        <v>2930</v>
      </c>
      <c r="F2306" t="s">
        <v>293</v>
      </c>
      <c r="G2306" t="s">
        <v>3549</v>
      </c>
      <c r="H2306" t="s">
        <v>11647</v>
      </c>
    </row>
    <row r="2307" spans="1:8" x14ac:dyDescent="0.3">
      <c r="A2307" t="s">
        <v>11648</v>
      </c>
      <c r="B2307" t="s">
        <v>11649</v>
      </c>
      <c r="C2307">
        <v>4.0599999999999996</v>
      </c>
      <c r="D2307" t="s">
        <v>11650</v>
      </c>
      <c r="E2307">
        <v>2014</v>
      </c>
      <c r="F2307" t="s">
        <v>25</v>
      </c>
      <c r="G2307" t="s">
        <v>24</v>
      </c>
      <c r="H2307" t="s">
        <v>11651</v>
      </c>
    </row>
    <row r="2308" spans="1:8" x14ac:dyDescent="0.3">
      <c r="A2308" t="s">
        <v>11652</v>
      </c>
      <c r="B2308" t="s">
        <v>11653</v>
      </c>
      <c r="C2308">
        <v>15.38</v>
      </c>
      <c r="D2308" t="s">
        <v>11654</v>
      </c>
      <c r="E2308">
        <v>2005</v>
      </c>
      <c r="F2308" t="s">
        <v>31</v>
      </c>
      <c r="G2308" t="s">
        <v>387</v>
      </c>
      <c r="H2308" t="s">
        <v>11655</v>
      </c>
    </row>
    <row r="2309" spans="1:8" x14ac:dyDescent="0.3">
      <c r="A2309" t="s">
        <v>11656</v>
      </c>
      <c r="B2309" t="s">
        <v>11657</v>
      </c>
      <c r="C2309">
        <v>1.1499999999999999</v>
      </c>
      <c r="D2309" t="s">
        <v>11658</v>
      </c>
      <c r="E2309" t="s">
        <v>2930</v>
      </c>
      <c r="F2309" t="s">
        <v>25</v>
      </c>
      <c r="G2309" t="s">
        <v>24</v>
      </c>
      <c r="H2309" t="s">
        <v>11659</v>
      </c>
    </row>
    <row r="2310" spans="1:8" x14ac:dyDescent="0.3">
      <c r="A2310" t="s">
        <v>11660</v>
      </c>
      <c r="B2310" t="s">
        <v>11661</v>
      </c>
      <c r="C2310">
        <v>64.25</v>
      </c>
      <c r="D2310" t="s">
        <v>11662</v>
      </c>
      <c r="E2310">
        <v>1997</v>
      </c>
      <c r="F2310" t="s">
        <v>288</v>
      </c>
      <c r="G2310" t="s">
        <v>409</v>
      </c>
      <c r="H2310" t="s">
        <v>11663</v>
      </c>
    </row>
    <row r="2311" spans="1:8" x14ac:dyDescent="0.3">
      <c r="A2311" t="s">
        <v>11664</v>
      </c>
      <c r="B2311" t="s">
        <v>11665</v>
      </c>
      <c r="C2311">
        <v>28.81</v>
      </c>
      <c r="D2311" t="s">
        <v>11666</v>
      </c>
      <c r="E2311" t="s">
        <v>2930</v>
      </c>
      <c r="F2311" t="s">
        <v>600</v>
      </c>
      <c r="G2311" t="s">
        <v>2949</v>
      </c>
      <c r="H2311" t="s">
        <v>11667</v>
      </c>
    </row>
    <row r="2312" spans="1:8" x14ac:dyDescent="0.3">
      <c r="A2312" t="s">
        <v>11668</v>
      </c>
      <c r="B2312" t="s">
        <v>11669</v>
      </c>
      <c r="C2312">
        <v>4.91</v>
      </c>
      <c r="D2312" t="s">
        <v>2930</v>
      </c>
      <c r="E2312" t="s">
        <v>2930</v>
      </c>
      <c r="F2312" t="s">
        <v>77</v>
      </c>
      <c r="G2312" t="s">
        <v>3306</v>
      </c>
      <c r="H2312" t="s">
        <v>11670</v>
      </c>
    </row>
    <row r="2313" spans="1:8" x14ac:dyDescent="0.3">
      <c r="A2313" t="s">
        <v>11668</v>
      </c>
      <c r="B2313" t="s">
        <v>11671</v>
      </c>
      <c r="C2313">
        <v>0.1201</v>
      </c>
      <c r="D2313" t="s">
        <v>2930</v>
      </c>
      <c r="E2313" t="s">
        <v>2930</v>
      </c>
      <c r="F2313" t="s">
        <v>77</v>
      </c>
      <c r="G2313" t="s">
        <v>3306</v>
      </c>
      <c r="H2313" t="s">
        <v>11672</v>
      </c>
    </row>
    <row r="2314" spans="1:8" x14ac:dyDescent="0.3">
      <c r="A2314" t="s">
        <v>11673</v>
      </c>
      <c r="B2314" t="s">
        <v>11674</v>
      </c>
      <c r="C2314" t="s">
        <v>2930</v>
      </c>
      <c r="D2314" t="s">
        <v>2930</v>
      </c>
      <c r="E2314" t="s">
        <v>2930</v>
      </c>
      <c r="F2314" t="s">
        <v>2930</v>
      </c>
      <c r="G2314" t="s">
        <v>2930</v>
      </c>
      <c r="H2314" t="s">
        <v>11675</v>
      </c>
    </row>
    <row r="2315" spans="1:8" x14ac:dyDescent="0.3">
      <c r="A2315" t="s">
        <v>11676</v>
      </c>
      <c r="B2315" t="s">
        <v>11677</v>
      </c>
      <c r="C2315">
        <v>32.520000000000003</v>
      </c>
      <c r="D2315" t="s">
        <v>4729</v>
      </c>
      <c r="E2315" t="s">
        <v>2930</v>
      </c>
      <c r="F2315" t="s">
        <v>31</v>
      </c>
      <c r="G2315" t="s">
        <v>3463</v>
      </c>
      <c r="H2315" t="s">
        <v>11678</v>
      </c>
    </row>
    <row r="2316" spans="1:8" x14ac:dyDescent="0.3">
      <c r="A2316" t="s">
        <v>11676</v>
      </c>
      <c r="B2316" t="s">
        <v>11679</v>
      </c>
      <c r="C2316">
        <v>26.25</v>
      </c>
      <c r="D2316" t="s">
        <v>11680</v>
      </c>
      <c r="E2316" t="s">
        <v>2930</v>
      </c>
      <c r="F2316" t="s">
        <v>31</v>
      </c>
      <c r="G2316" t="s">
        <v>3463</v>
      </c>
      <c r="H2316" t="s">
        <v>11681</v>
      </c>
    </row>
    <row r="2317" spans="1:8" x14ac:dyDescent="0.3">
      <c r="A2317" t="s">
        <v>11682</v>
      </c>
      <c r="B2317" t="s">
        <v>11683</v>
      </c>
      <c r="C2317">
        <v>21.23</v>
      </c>
      <c r="D2317" t="s">
        <v>11684</v>
      </c>
      <c r="E2317">
        <v>2014</v>
      </c>
      <c r="F2317" t="s">
        <v>18</v>
      </c>
      <c r="G2317" t="s">
        <v>106</v>
      </c>
      <c r="H2317" t="s">
        <v>11685</v>
      </c>
    </row>
    <row r="2318" spans="1:8" x14ac:dyDescent="0.3">
      <c r="A2318" t="s">
        <v>11686</v>
      </c>
      <c r="B2318" t="s">
        <v>11687</v>
      </c>
      <c r="C2318">
        <v>3.37</v>
      </c>
      <c r="D2318" t="s">
        <v>11688</v>
      </c>
      <c r="E2318" t="s">
        <v>2930</v>
      </c>
      <c r="F2318" t="s">
        <v>3022</v>
      </c>
      <c r="G2318" t="s">
        <v>3023</v>
      </c>
      <c r="H2318" t="s">
        <v>11689</v>
      </c>
    </row>
    <row r="2319" spans="1:8" x14ac:dyDescent="0.3">
      <c r="A2319" t="s">
        <v>11690</v>
      </c>
      <c r="B2319" t="s">
        <v>11691</v>
      </c>
      <c r="C2319">
        <v>61.95</v>
      </c>
      <c r="D2319" t="s">
        <v>11692</v>
      </c>
      <c r="E2319">
        <v>2002</v>
      </c>
      <c r="F2319" t="s">
        <v>600</v>
      </c>
      <c r="G2319" t="s">
        <v>2940</v>
      </c>
      <c r="H2319" t="s">
        <v>11693</v>
      </c>
    </row>
    <row r="2320" spans="1:8" x14ac:dyDescent="0.3">
      <c r="A2320" t="s">
        <v>11694</v>
      </c>
      <c r="B2320" t="s">
        <v>11695</v>
      </c>
      <c r="C2320">
        <v>42.5</v>
      </c>
      <c r="D2320" t="s">
        <v>3397</v>
      </c>
      <c r="E2320">
        <v>2014</v>
      </c>
      <c r="F2320" t="s">
        <v>25</v>
      </c>
      <c r="G2320" t="s">
        <v>24</v>
      </c>
      <c r="H2320" t="s">
        <v>11696</v>
      </c>
    </row>
    <row r="2321" spans="1:8" x14ac:dyDescent="0.3">
      <c r="A2321" t="s">
        <v>11697</v>
      </c>
      <c r="B2321" t="s">
        <v>11698</v>
      </c>
      <c r="C2321">
        <v>28.49</v>
      </c>
      <c r="D2321" t="s">
        <v>11699</v>
      </c>
      <c r="E2321">
        <v>2011</v>
      </c>
      <c r="F2321" t="s">
        <v>25</v>
      </c>
      <c r="G2321" t="s">
        <v>24</v>
      </c>
      <c r="H2321" t="s">
        <v>11700</v>
      </c>
    </row>
    <row r="2322" spans="1:8" x14ac:dyDescent="0.3">
      <c r="A2322" t="s">
        <v>11701</v>
      </c>
      <c r="B2322" t="s">
        <v>11702</v>
      </c>
      <c r="C2322">
        <v>46.14</v>
      </c>
      <c r="D2322" t="s">
        <v>3412</v>
      </c>
      <c r="E2322" t="s">
        <v>2930</v>
      </c>
      <c r="F2322" t="s">
        <v>288</v>
      </c>
      <c r="G2322" t="s">
        <v>3755</v>
      </c>
      <c r="H2322" t="s">
        <v>11703</v>
      </c>
    </row>
    <row r="2323" spans="1:8" x14ac:dyDescent="0.3">
      <c r="A2323" t="s">
        <v>11704</v>
      </c>
      <c r="B2323" t="s">
        <v>11705</v>
      </c>
      <c r="C2323">
        <v>5.75</v>
      </c>
      <c r="D2323" t="s">
        <v>11706</v>
      </c>
      <c r="E2323" t="s">
        <v>2930</v>
      </c>
      <c r="F2323" t="s">
        <v>218</v>
      </c>
      <c r="G2323" t="s">
        <v>217</v>
      </c>
      <c r="H2323" t="s">
        <v>11707</v>
      </c>
    </row>
    <row r="2324" spans="1:8" x14ac:dyDescent="0.3">
      <c r="A2324" t="s">
        <v>11708</v>
      </c>
      <c r="B2324" t="s">
        <v>11709</v>
      </c>
      <c r="C2324">
        <v>7.37</v>
      </c>
      <c r="D2324" t="s">
        <v>11710</v>
      </c>
      <c r="E2324">
        <v>1999</v>
      </c>
      <c r="F2324" t="s">
        <v>31</v>
      </c>
      <c r="G2324" t="s">
        <v>110</v>
      </c>
      <c r="H2324" t="s">
        <v>11711</v>
      </c>
    </row>
    <row r="2325" spans="1:8" x14ac:dyDescent="0.3">
      <c r="A2325" t="s">
        <v>11712</v>
      </c>
      <c r="B2325" t="s">
        <v>11713</v>
      </c>
      <c r="C2325">
        <v>30.1799</v>
      </c>
      <c r="D2325" t="s">
        <v>11714</v>
      </c>
      <c r="E2325" t="s">
        <v>2930</v>
      </c>
      <c r="F2325" t="s">
        <v>600</v>
      </c>
      <c r="G2325" t="s">
        <v>2954</v>
      </c>
      <c r="H2325" t="s">
        <v>11715</v>
      </c>
    </row>
    <row r="2326" spans="1:8" x14ac:dyDescent="0.3">
      <c r="A2326" t="s">
        <v>11716</v>
      </c>
      <c r="B2326" t="s">
        <v>11717</v>
      </c>
      <c r="C2326">
        <v>157.85</v>
      </c>
      <c r="D2326" t="s">
        <v>11718</v>
      </c>
      <c r="E2326" t="s">
        <v>2930</v>
      </c>
      <c r="F2326" t="s">
        <v>25</v>
      </c>
      <c r="G2326" t="s">
        <v>24</v>
      </c>
      <c r="H2326" t="s">
        <v>11719</v>
      </c>
    </row>
    <row r="2327" spans="1:8" x14ac:dyDescent="0.3">
      <c r="A2327" t="s">
        <v>11720</v>
      </c>
      <c r="B2327" t="s">
        <v>11721</v>
      </c>
      <c r="C2327">
        <v>83.39</v>
      </c>
      <c r="D2327" t="s">
        <v>7586</v>
      </c>
      <c r="E2327">
        <v>1987</v>
      </c>
      <c r="F2327" t="s">
        <v>77</v>
      </c>
      <c r="G2327" t="s">
        <v>10806</v>
      </c>
      <c r="H2327" t="s">
        <v>11722</v>
      </c>
    </row>
    <row r="2328" spans="1:8" x14ac:dyDescent="0.3">
      <c r="A2328" t="s">
        <v>36</v>
      </c>
      <c r="B2328" t="s">
        <v>11723</v>
      </c>
      <c r="C2328">
        <v>82.63</v>
      </c>
      <c r="D2328" t="s">
        <v>11724</v>
      </c>
      <c r="E2328">
        <v>1995</v>
      </c>
      <c r="F2328" t="s">
        <v>18</v>
      </c>
      <c r="G2328" t="s">
        <v>39</v>
      </c>
      <c r="H2328" t="s">
        <v>11725</v>
      </c>
    </row>
    <row r="2329" spans="1:8" x14ac:dyDescent="0.3">
      <c r="A2329" t="s">
        <v>11726</v>
      </c>
      <c r="B2329" t="s">
        <v>11727</v>
      </c>
      <c r="C2329">
        <v>25.94</v>
      </c>
      <c r="D2329" t="s">
        <v>11728</v>
      </c>
      <c r="E2329" t="s">
        <v>2930</v>
      </c>
      <c r="F2329" t="s">
        <v>600</v>
      </c>
      <c r="G2329" t="s">
        <v>2949</v>
      </c>
      <c r="H2329" t="s">
        <v>11729</v>
      </c>
    </row>
    <row r="2330" spans="1:8" x14ac:dyDescent="0.3">
      <c r="A2330" t="s">
        <v>11730</v>
      </c>
      <c r="B2330" t="s">
        <v>11731</v>
      </c>
      <c r="C2330">
        <v>16.945</v>
      </c>
      <c r="D2330" t="s">
        <v>5834</v>
      </c>
      <c r="E2330">
        <v>2000</v>
      </c>
      <c r="F2330" t="s">
        <v>25</v>
      </c>
      <c r="G2330" t="s">
        <v>62</v>
      </c>
      <c r="H2330" t="s">
        <v>11732</v>
      </c>
    </row>
    <row r="2331" spans="1:8" x14ac:dyDescent="0.3">
      <c r="A2331" t="s">
        <v>11733</v>
      </c>
      <c r="B2331" t="s">
        <v>11734</v>
      </c>
      <c r="C2331">
        <v>23</v>
      </c>
      <c r="D2331" t="s">
        <v>6385</v>
      </c>
      <c r="E2331">
        <v>1993</v>
      </c>
      <c r="F2331" t="s">
        <v>18</v>
      </c>
      <c r="G2331" t="s">
        <v>3186</v>
      </c>
      <c r="H2331" t="s">
        <v>11735</v>
      </c>
    </row>
    <row r="2332" spans="1:8" x14ac:dyDescent="0.3">
      <c r="A2332" t="s">
        <v>11736</v>
      </c>
      <c r="B2332" t="s">
        <v>11737</v>
      </c>
      <c r="C2332">
        <v>0.62</v>
      </c>
      <c r="D2332" t="s">
        <v>2930</v>
      </c>
      <c r="E2332" t="s">
        <v>2930</v>
      </c>
      <c r="F2332" t="s">
        <v>25</v>
      </c>
      <c r="G2332" t="s">
        <v>24</v>
      </c>
      <c r="H2332" t="s">
        <v>11738</v>
      </c>
    </row>
    <row r="2333" spans="1:8" x14ac:dyDescent="0.3">
      <c r="A2333" t="s">
        <v>11739</v>
      </c>
      <c r="B2333" t="s">
        <v>11740</v>
      </c>
      <c r="C2333">
        <v>7.31</v>
      </c>
      <c r="D2333" t="s">
        <v>11741</v>
      </c>
      <c r="E2333">
        <v>1992</v>
      </c>
      <c r="F2333" t="s">
        <v>18</v>
      </c>
      <c r="G2333" t="s">
        <v>17</v>
      </c>
      <c r="H2333" t="s">
        <v>11742</v>
      </c>
    </row>
    <row r="2334" spans="1:8" x14ac:dyDescent="0.3">
      <c r="A2334" t="s">
        <v>11743</v>
      </c>
      <c r="B2334" t="s">
        <v>11744</v>
      </c>
      <c r="C2334">
        <v>15.21</v>
      </c>
      <c r="D2334" t="s">
        <v>11745</v>
      </c>
      <c r="E2334" t="s">
        <v>2930</v>
      </c>
      <c r="F2334" t="s">
        <v>25</v>
      </c>
      <c r="G2334" t="s">
        <v>24</v>
      </c>
      <c r="H2334" t="s">
        <v>11746</v>
      </c>
    </row>
    <row r="2335" spans="1:8" x14ac:dyDescent="0.3">
      <c r="A2335" t="s">
        <v>11747</v>
      </c>
      <c r="B2335" t="s">
        <v>11748</v>
      </c>
      <c r="C2335">
        <v>10.5</v>
      </c>
      <c r="D2335" t="s">
        <v>5405</v>
      </c>
      <c r="E2335" t="s">
        <v>2930</v>
      </c>
      <c r="F2335" t="s">
        <v>600</v>
      </c>
      <c r="G2335" t="s">
        <v>2949</v>
      </c>
      <c r="H2335" t="s">
        <v>11749</v>
      </c>
    </row>
    <row r="2336" spans="1:8" x14ac:dyDescent="0.3">
      <c r="A2336" t="s">
        <v>11747</v>
      </c>
      <c r="B2336" t="s">
        <v>11750</v>
      </c>
      <c r="C2336">
        <v>11</v>
      </c>
      <c r="D2336" t="s">
        <v>2930</v>
      </c>
      <c r="E2336" t="s">
        <v>2930</v>
      </c>
      <c r="F2336" t="s">
        <v>600</v>
      </c>
      <c r="G2336" t="s">
        <v>2949</v>
      </c>
      <c r="H2336" t="s">
        <v>11751</v>
      </c>
    </row>
    <row r="2337" spans="1:8" x14ac:dyDescent="0.3">
      <c r="A2337" t="s">
        <v>434</v>
      </c>
      <c r="B2337" t="s">
        <v>11752</v>
      </c>
      <c r="C2337">
        <v>121.25</v>
      </c>
      <c r="D2337" t="s">
        <v>11753</v>
      </c>
      <c r="E2337">
        <v>1999</v>
      </c>
      <c r="F2337" t="s">
        <v>31</v>
      </c>
      <c r="G2337" t="s">
        <v>115</v>
      </c>
      <c r="H2337" t="s">
        <v>11754</v>
      </c>
    </row>
    <row r="2338" spans="1:8" x14ac:dyDescent="0.3">
      <c r="A2338" t="s">
        <v>11755</v>
      </c>
      <c r="B2338" t="s">
        <v>11756</v>
      </c>
      <c r="C2338">
        <v>36.79</v>
      </c>
      <c r="D2338" t="s">
        <v>3616</v>
      </c>
      <c r="E2338" t="s">
        <v>2930</v>
      </c>
      <c r="F2338" t="s">
        <v>18</v>
      </c>
      <c r="G2338" t="s">
        <v>6438</v>
      </c>
      <c r="H2338" t="s">
        <v>11757</v>
      </c>
    </row>
    <row r="2339" spans="1:8" x14ac:dyDescent="0.3">
      <c r="A2339" t="s">
        <v>11758</v>
      </c>
      <c r="B2339" t="s">
        <v>11759</v>
      </c>
      <c r="C2339">
        <v>2.66</v>
      </c>
      <c r="D2339" t="s">
        <v>11760</v>
      </c>
      <c r="E2339" t="s">
        <v>2930</v>
      </c>
      <c r="F2339" t="s">
        <v>138</v>
      </c>
      <c r="G2339" t="s">
        <v>308</v>
      </c>
      <c r="H2339" t="s">
        <v>11761</v>
      </c>
    </row>
    <row r="2340" spans="1:8" x14ac:dyDescent="0.3">
      <c r="A2340" t="s">
        <v>11762</v>
      </c>
      <c r="B2340" t="s">
        <v>11763</v>
      </c>
      <c r="C2340">
        <v>16.36</v>
      </c>
      <c r="D2340" t="s">
        <v>11764</v>
      </c>
      <c r="E2340">
        <v>1993</v>
      </c>
      <c r="F2340" t="s">
        <v>293</v>
      </c>
      <c r="G2340" t="s">
        <v>401</v>
      </c>
      <c r="H2340" t="s">
        <v>11765</v>
      </c>
    </row>
    <row r="2341" spans="1:8" x14ac:dyDescent="0.3">
      <c r="A2341" t="s">
        <v>11766</v>
      </c>
      <c r="B2341" t="s">
        <v>11767</v>
      </c>
      <c r="C2341">
        <v>36.99</v>
      </c>
      <c r="D2341" t="s">
        <v>5081</v>
      </c>
      <c r="E2341">
        <v>1992</v>
      </c>
      <c r="F2341" t="s">
        <v>31</v>
      </c>
      <c r="G2341" t="s">
        <v>7882</v>
      </c>
      <c r="H2341" t="s">
        <v>11768</v>
      </c>
    </row>
    <row r="2342" spans="1:8" x14ac:dyDescent="0.3">
      <c r="A2342" t="s">
        <v>11769</v>
      </c>
      <c r="B2342" t="s">
        <v>11770</v>
      </c>
      <c r="C2342">
        <v>7.68</v>
      </c>
      <c r="D2342" t="s">
        <v>11771</v>
      </c>
      <c r="E2342">
        <v>1992</v>
      </c>
      <c r="F2342" t="s">
        <v>25</v>
      </c>
      <c r="G2342" t="s">
        <v>24</v>
      </c>
      <c r="H2342" t="s">
        <v>11772</v>
      </c>
    </row>
    <row r="2343" spans="1:8" x14ac:dyDescent="0.3">
      <c r="A2343" t="s">
        <v>11773</v>
      </c>
      <c r="B2343" t="s">
        <v>11774</v>
      </c>
      <c r="C2343">
        <v>13.75</v>
      </c>
      <c r="D2343" t="s">
        <v>2993</v>
      </c>
      <c r="E2343" t="s">
        <v>2930</v>
      </c>
      <c r="F2343" t="s">
        <v>18</v>
      </c>
      <c r="G2343" t="s">
        <v>44</v>
      </c>
      <c r="H2343" t="s">
        <v>11775</v>
      </c>
    </row>
    <row r="2344" spans="1:8" x14ac:dyDescent="0.3">
      <c r="A2344" t="s">
        <v>11776</v>
      </c>
      <c r="B2344" t="s">
        <v>11777</v>
      </c>
      <c r="C2344">
        <v>17.18</v>
      </c>
      <c r="D2344" t="s">
        <v>11778</v>
      </c>
      <c r="E2344">
        <v>2010</v>
      </c>
      <c r="F2344" t="s">
        <v>18</v>
      </c>
      <c r="G2344" t="s">
        <v>17</v>
      </c>
      <c r="H2344" t="s">
        <v>11779</v>
      </c>
    </row>
    <row r="2345" spans="1:8" x14ac:dyDescent="0.3">
      <c r="A2345" t="s">
        <v>11780</v>
      </c>
      <c r="B2345" t="s">
        <v>11781</v>
      </c>
      <c r="C2345">
        <v>9.1999999999999993</v>
      </c>
      <c r="D2345" t="s">
        <v>11782</v>
      </c>
      <c r="E2345">
        <v>2014</v>
      </c>
      <c r="F2345" t="s">
        <v>25</v>
      </c>
      <c r="G2345" t="s">
        <v>24</v>
      </c>
      <c r="H2345" t="s">
        <v>11783</v>
      </c>
    </row>
    <row r="2346" spans="1:8" x14ac:dyDescent="0.3">
      <c r="A2346" t="s">
        <v>11784</v>
      </c>
      <c r="B2346" t="s">
        <v>11785</v>
      </c>
      <c r="C2346">
        <v>7.69</v>
      </c>
      <c r="D2346" t="s">
        <v>11786</v>
      </c>
      <c r="E2346">
        <v>1996</v>
      </c>
      <c r="F2346" t="s">
        <v>18</v>
      </c>
      <c r="G2346" t="s">
        <v>1000</v>
      </c>
      <c r="H2346" t="s">
        <v>11787</v>
      </c>
    </row>
    <row r="2347" spans="1:8" x14ac:dyDescent="0.3">
      <c r="A2347" t="s">
        <v>11788</v>
      </c>
      <c r="B2347" t="s">
        <v>11789</v>
      </c>
      <c r="C2347">
        <v>12.97</v>
      </c>
      <c r="D2347" t="s">
        <v>11790</v>
      </c>
      <c r="E2347" t="s">
        <v>2930</v>
      </c>
      <c r="F2347" t="s">
        <v>600</v>
      </c>
      <c r="G2347" t="s">
        <v>2949</v>
      </c>
      <c r="H2347" t="s">
        <v>11791</v>
      </c>
    </row>
    <row r="2348" spans="1:8" x14ac:dyDescent="0.3">
      <c r="A2348" t="s">
        <v>269</v>
      </c>
      <c r="B2348" t="s">
        <v>11792</v>
      </c>
      <c r="C2348">
        <v>62.18</v>
      </c>
      <c r="D2348" t="s">
        <v>11793</v>
      </c>
      <c r="E2348">
        <v>2002</v>
      </c>
      <c r="F2348" t="s">
        <v>18</v>
      </c>
      <c r="G2348" t="s">
        <v>39</v>
      </c>
      <c r="H2348" t="s">
        <v>11794</v>
      </c>
    </row>
    <row r="2349" spans="1:8" x14ac:dyDescent="0.3">
      <c r="A2349" t="s">
        <v>11795</v>
      </c>
      <c r="B2349" t="s">
        <v>11796</v>
      </c>
      <c r="C2349">
        <v>0.78559999999999997</v>
      </c>
      <c r="D2349" t="s">
        <v>11797</v>
      </c>
      <c r="E2349" t="s">
        <v>2930</v>
      </c>
      <c r="F2349" t="s">
        <v>288</v>
      </c>
      <c r="G2349" t="s">
        <v>4708</v>
      </c>
      <c r="H2349" t="s">
        <v>11798</v>
      </c>
    </row>
    <row r="2350" spans="1:8" x14ac:dyDescent="0.3">
      <c r="A2350" t="s">
        <v>11799</v>
      </c>
      <c r="B2350" t="s">
        <v>11800</v>
      </c>
      <c r="C2350">
        <v>9.8699999999999992</v>
      </c>
      <c r="D2350" t="s">
        <v>9683</v>
      </c>
      <c r="E2350" t="s">
        <v>2930</v>
      </c>
      <c r="F2350" t="s">
        <v>31</v>
      </c>
      <c r="G2350" t="s">
        <v>160</v>
      </c>
      <c r="H2350" t="s">
        <v>11801</v>
      </c>
    </row>
    <row r="2351" spans="1:8" x14ac:dyDescent="0.3">
      <c r="A2351" t="s">
        <v>11802</v>
      </c>
      <c r="B2351" t="s">
        <v>11803</v>
      </c>
      <c r="C2351">
        <v>36.659999999999997</v>
      </c>
      <c r="D2351" t="s">
        <v>5421</v>
      </c>
      <c r="E2351" t="s">
        <v>2930</v>
      </c>
      <c r="F2351" t="s">
        <v>31</v>
      </c>
      <c r="G2351" t="s">
        <v>160</v>
      </c>
      <c r="H2351" t="s">
        <v>11804</v>
      </c>
    </row>
    <row r="2352" spans="1:8" x14ac:dyDescent="0.3">
      <c r="A2352" t="s">
        <v>11802</v>
      </c>
      <c r="B2352" t="s">
        <v>11805</v>
      </c>
      <c r="C2352">
        <v>24.17</v>
      </c>
      <c r="D2352" t="s">
        <v>2930</v>
      </c>
      <c r="E2352" t="s">
        <v>2930</v>
      </c>
      <c r="F2352" t="s">
        <v>31</v>
      </c>
      <c r="G2352" t="s">
        <v>160</v>
      </c>
      <c r="H2352" t="s">
        <v>11806</v>
      </c>
    </row>
    <row r="2353" spans="1:8" x14ac:dyDescent="0.3">
      <c r="A2353" t="s">
        <v>11807</v>
      </c>
      <c r="B2353" t="s">
        <v>11808</v>
      </c>
      <c r="C2353">
        <v>13</v>
      </c>
      <c r="D2353" t="s">
        <v>11809</v>
      </c>
      <c r="E2353" t="s">
        <v>2930</v>
      </c>
      <c r="F2353" t="s">
        <v>31</v>
      </c>
      <c r="G2353" t="s">
        <v>160</v>
      </c>
      <c r="H2353" t="s">
        <v>11810</v>
      </c>
    </row>
    <row r="2354" spans="1:8" x14ac:dyDescent="0.3">
      <c r="A2354" t="s">
        <v>11811</v>
      </c>
      <c r="B2354" t="s">
        <v>11812</v>
      </c>
      <c r="C2354">
        <v>34.96</v>
      </c>
      <c r="D2354" t="s">
        <v>11813</v>
      </c>
      <c r="E2354">
        <v>2001</v>
      </c>
      <c r="F2354" t="s">
        <v>25</v>
      </c>
      <c r="G2354" t="s">
        <v>62</v>
      </c>
      <c r="H2354" t="s">
        <v>11814</v>
      </c>
    </row>
    <row r="2355" spans="1:8" x14ac:dyDescent="0.3">
      <c r="A2355" t="s">
        <v>11815</v>
      </c>
      <c r="B2355" t="s">
        <v>11816</v>
      </c>
      <c r="C2355">
        <v>8.75</v>
      </c>
      <c r="D2355" t="s">
        <v>11817</v>
      </c>
      <c r="E2355">
        <v>2014</v>
      </c>
      <c r="F2355" t="s">
        <v>25</v>
      </c>
      <c r="G2355" t="s">
        <v>3735</v>
      </c>
      <c r="H2355" t="s">
        <v>11818</v>
      </c>
    </row>
    <row r="2356" spans="1:8" x14ac:dyDescent="0.3">
      <c r="A2356" t="s">
        <v>11819</v>
      </c>
      <c r="B2356" t="s">
        <v>11820</v>
      </c>
      <c r="C2356">
        <v>5.8949999999999996</v>
      </c>
      <c r="D2356" t="s">
        <v>11821</v>
      </c>
      <c r="E2356" t="s">
        <v>2930</v>
      </c>
      <c r="F2356" t="s">
        <v>600</v>
      </c>
      <c r="G2356" t="s">
        <v>3451</v>
      </c>
      <c r="H2356" t="s">
        <v>11822</v>
      </c>
    </row>
    <row r="2357" spans="1:8" x14ac:dyDescent="0.3">
      <c r="A2357" t="s">
        <v>11823</v>
      </c>
      <c r="B2357" t="s">
        <v>11824</v>
      </c>
      <c r="C2357">
        <v>43.37</v>
      </c>
      <c r="D2357" t="s">
        <v>11825</v>
      </c>
      <c r="E2357">
        <v>1981</v>
      </c>
      <c r="F2357" t="s">
        <v>600</v>
      </c>
      <c r="G2357" t="s">
        <v>2971</v>
      </c>
      <c r="H2357" t="s">
        <v>11826</v>
      </c>
    </row>
    <row r="2358" spans="1:8" x14ac:dyDescent="0.3">
      <c r="A2358" t="s">
        <v>11827</v>
      </c>
      <c r="B2358" t="s">
        <v>11828</v>
      </c>
      <c r="C2358">
        <v>6.96</v>
      </c>
      <c r="D2358" t="s">
        <v>11829</v>
      </c>
      <c r="E2358" t="s">
        <v>2930</v>
      </c>
      <c r="F2358" t="s">
        <v>600</v>
      </c>
      <c r="G2358" t="s">
        <v>2949</v>
      </c>
      <c r="H2358" t="s">
        <v>11830</v>
      </c>
    </row>
    <row r="2359" spans="1:8" x14ac:dyDescent="0.3">
      <c r="A2359" t="s">
        <v>11831</v>
      </c>
      <c r="B2359" t="s">
        <v>11832</v>
      </c>
      <c r="C2359">
        <v>31.32</v>
      </c>
      <c r="D2359" t="s">
        <v>6788</v>
      </c>
      <c r="E2359">
        <v>1998</v>
      </c>
      <c r="F2359" t="s">
        <v>293</v>
      </c>
      <c r="G2359" t="s">
        <v>82</v>
      </c>
      <c r="H2359" t="s">
        <v>11833</v>
      </c>
    </row>
    <row r="2360" spans="1:8" x14ac:dyDescent="0.3">
      <c r="A2360" t="s">
        <v>11834</v>
      </c>
      <c r="B2360" t="s">
        <v>11835</v>
      </c>
      <c r="C2360">
        <v>5.2</v>
      </c>
      <c r="D2360" t="s">
        <v>11836</v>
      </c>
      <c r="E2360">
        <v>2000</v>
      </c>
      <c r="F2360" t="s">
        <v>18</v>
      </c>
      <c r="G2360" t="s">
        <v>17</v>
      </c>
      <c r="H2360" t="s">
        <v>11837</v>
      </c>
    </row>
    <row r="2361" spans="1:8" x14ac:dyDescent="0.3">
      <c r="A2361" t="s">
        <v>11838</v>
      </c>
      <c r="B2361" t="s">
        <v>11839</v>
      </c>
      <c r="C2361">
        <v>27.72</v>
      </c>
      <c r="D2361" t="s">
        <v>11840</v>
      </c>
      <c r="E2361" t="s">
        <v>2930</v>
      </c>
      <c r="F2361" t="s">
        <v>600</v>
      </c>
      <c r="G2361" t="s">
        <v>2940</v>
      </c>
      <c r="H2361" t="s">
        <v>11841</v>
      </c>
    </row>
    <row r="2362" spans="1:8" x14ac:dyDescent="0.3">
      <c r="A2362" t="s">
        <v>11842</v>
      </c>
      <c r="B2362" t="s">
        <v>11843</v>
      </c>
      <c r="C2362">
        <v>1.36</v>
      </c>
      <c r="D2362" t="s">
        <v>11844</v>
      </c>
      <c r="E2362">
        <v>2010</v>
      </c>
      <c r="F2362" t="s">
        <v>18</v>
      </c>
      <c r="G2362" t="s">
        <v>53</v>
      </c>
      <c r="H2362" t="s">
        <v>11845</v>
      </c>
    </row>
    <row r="2363" spans="1:8" x14ac:dyDescent="0.3">
      <c r="A2363" t="s">
        <v>11846</v>
      </c>
      <c r="B2363" t="s">
        <v>11847</v>
      </c>
      <c r="C2363">
        <v>4.875</v>
      </c>
      <c r="D2363" t="s">
        <v>11848</v>
      </c>
      <c r="E2363">
        <v>2014</v>
      </c>
      <c r="F2363" t="s">
        <v>25</v>
      </c>
      <c r="G2363" t="s">
        <v>3735</v>
      </c>
      <c r="H2363" t="s">
        <v>11849</v>
      </c>
    </row>
    <row r="2364" spans="1:8" x14ac:dyDescent="0.3">
      <c r="A2364" t="s">
        <v>11850</v>
      </c>
      <c r="B2364" t="s">
        <v>11851</v>
      </c>
      <c r="C2364">
        <v>27.58</v>
      </c>
      <c r="D2364" t="s">
        <v>4654</v>
      </c>
      <c r="E2364" t="s">
        <v>2930</v>
      </c>
      <c r="F2364" t="s">
        <v>18</v>
      </c>
      <c r="G2364" t="s">
        <v>53</v>
      </c>
      <c r="H2364" t="s">
        <v>11852</v>
      </c>
    </row>
    <row r="2365" spans="1:8" x14ac:dyDescent="0.3">
      <c r="A2365" t="s">
        <v>11853</v>
      </c>
      <c r="B2365" t="s">
        <v>11854</v>
      </c>
      <c r="C2365">
        <v>27.25</v>
      </c>
      <c r="D2365" t="s">
        <v>11855</v>
      </c>
      <c r="E2365" t="s">
        <v>2930</v>
      </c>
      <c r="F2365" t="s">
        <v>77</v>
      </c>
      <c r="G2365" t="s">
        <v>88</v>
      </c>
      <c r="H2365" t="s">
        <v>11856</v>
      </c>
    </row>
    <row r="2366" spans="1:8" x14ac:dyDescent="0.3">
      <c r="A2366" t="s">
        <v>11853</v>
      </c>
      <c r="B2366" t="s">
        <v>11857</v>
      </c>
      <c r="C2366">
        <v>38</v>
      </c>
      <c r="D2366" t="s">
        <v>11858</v>
      </c>
      <c r="E2366" t="s">
        <v>2930</v>
      </c>
      <c r="F2366" t="s">
        <v>77</v>
      </c>
      <c r="G2366" t="s">
        <v>88</v>
      </c>
      <c r="H2366" t="s">
        <v>11859</v>
      </c>
    </row>
    <row r="2367" spans="1:8" x14ac:dyDescent="0.3">
      <c r="A2367" t="s">
        <v>11860</v>
      </c>
      <c r="B2367" t="s">
        <v>11861</v>
      </c>
      <c r="C2367">
        <v>6.11</v>
      </c>
      <c r="D2367" t="s">
        <v>11862</v>
      </c>
      <c r="E2367">
        <v>2004</v>
      </c>
      <c r="F2367" t="s">
        <v>25</v>
      </c>
      <c r="G2367" t="s">
        <v>3278</v>
      </c>
      <c r="H2367" t="s">
        <v>11863</v>
      </c>
    </row>
    <row r="2368" spans="1:8" x14ac:dyDescent="0.3">
      <c r="A2368" t="s">
        <v>11864</v>
      </c>
      <c r="B2368" t="s">
        <v>11865</v>
      </c>
      <c r="C2368">
        <v>3.49</v>
      </c>
      <c r="D2368" t="s">
        <v>11866</v>
      </c>
      <c r="E2368">
        <v>2000</v>
      </c>
      <c r="F2368" t="s">
        <v>138</v>
      </c>
      <c r="G2368" t="s">
        <v>308</v>
      </c>
      <c r="H2368" t="s">
        <v>11867</v>
      </c>
    </row>
    <row r="2369" spans="1:8" x14ac:dyDescent="0.3">
      <c r="A2369" t="s">
        <v>11868</v>
      </c>
      <c r="B2369" t="s">
        <v>11869</v>
      </c>
      <c r="C2369">
        <v>10.39</v>
      </c>
      <c r="D2369" t="s">
        <v>11870</v>
      </c>
      <c r="E2369" t="s">
        <v>2930</v>
      </c>
      <c r="F2369" t="s">
        <v>77</v>
      </c>
      <c r="G2369" t="s">
        <v>4201</v>
      </c>
      <c r="H2369" t="s">
        <v>11871</v>
      </c>
    </row>
    <row r="2370" spans="1:8" x14ac:dyDescent="0.3">
      <c r="A2370" t="s">
        <v>11872</v>
      </c>
      <c r="B2370" t="s">
        <v>11873</v>
      </c>
      <c r="C2370">
        <v>3.84</v>
      </c>
      <c r="D2370" t="s">
        <v>11874</v>
      </c>
      <c r="E2370">
        <v>2011</v>
      </c>
      <c r="F2370" t="s">
        <v>218</v>
      </c>
      <c r="G2370" t="s">
        <v>217</v>
      </c>
      <c r="H2370" t="s">
        <v>11875</v>
      </c>
    </row>
    <row r="2371" spans="1:8" x14ac:dyDescent="0.3">
      <c r="A2371" t="s">
        <v>11876</v>
      </c>
      <c r="B2371" t="s">
        <v>11877</v>
      </c>
      <c r="C2371">
        <v>31.06</v>
      </c>
      <c r="D2371" t="s">
        <v>11878</v>
      </c>
      <c r="E2371">
        <v>2014</v>
      </c>
      <c r="F2371" t="s">
        <v>600</v>
      </c>
      <c r="G2371" t="s">
        <v>2949</v>
      </c>
      <c r="H2371" t="s">
        <v>11879</v>
      </c>
    </row>
    <row r="2372" spans="1:8" x14ac:dyDescent="0.3">
      <c r="A2372" t="s">
        <v>11880</v>
      </c>
      <c r="B2372" t="s">
        <v>11881</v>
      </c>
      <c r="C2372">
        <v>7.39</v>
      </c>
      <c r="D2372" t="s">
        <v>11882</v>
      </c>
      <c r="E2372" t="s">
        <v>2930</v>
      </c>
      <c r="F2372" t="s">
        <v>3022</v>
      </c>
      <c r="G2372" t="s">
        <v>308</v>
      </c>
      <c r="H2372" t="s">
        <v>11883</v>
      </c>
    </row>
    <row r="2373" spans="1:8" x14ac:dyDescent="0.3">
      <c r="A2373" t="s">
        <v>11884</v>
      </c>
      <c r="B2373" t="s">
        <v>11885</v>
      </c>
      <c r="C2373">
        <v>4.41</v>
      </c>
      <c r="D2373" t="s">
        <v>7590</v>
      </c>
      <c r="E2373" t="s">
        <v>2930</v>
      </c>
      <c r="F2373" t="s">
        <v>600</v>
      </c>
      <c r="G2373" t="s">
        <v>2949</v>
      </c>
      <c r="H2373" t="s">
        <v>11886</v>
      </c>
    </row>
    <row r="2374" spans="1:8" x14ac:dyDescent="0.3">
      <c r="A2374" t="s">
        <v>11887</v>
      </c>
      <c r="B2374" t="s">
        <v>11888</v>
      </c>
      <c r="C2374">
        <v>3.53</v>
      </c>
      <c r="D2374" t="s">
        <v>11889</v>
      </c>
      <c r="E2374">
        <v>2013</v>
      </c>
      <c r="F2374" t="s">
        <v>31</v>
      </c>
      <c r="G2374" t="s">
        <v>4688</v>
      </c>
      <c r="H2374" t="s">
        <v>11890</v>
      </c>
    </row>
    <row r="2375" spans="1:8" x14ac:dyDescent="0.3">
      <c r="A2375" t="s">
        <v>11891</v>
      </c>
      <c r="B2375" t="s">
        <v>11892</v>
      </c>
      <c r="C2375">
        <v>0.52</v>
      </c>
      <c r="D2375" t="s">
        <v>11893</v>
      </c>
      <c r="E2375">
        <v>2010</v>
      </c>
      <c r="F2375" t="s">
        <v>18</v>
      </c>
      <c r="G2375" t="s">
        <v>1000</v>
      </c>
      <c r="H2375" t="s">
        <v>11894</v>
      </c>
    </row>
    <row r="2376" spans="1:8" x14ac:dyDescent="0.3">
      <c r="A2376" t="s">
        <v>11895</v>
      </c>
      <c r="B2376" t="s">
        <v>11896</v>
      </c>
      <c r="C2376">
        <v>5.58</v>
      </c>
      <c r="D2376" t="s">
        <v>5413</v>
      </c>
      <c r="E2376" t="s">
        <v>2930</v>
      </c>
      <c r="F2376" t="s">
        <v>218</v>
      </c>
      <c r="G2376" t="s">
        <v>217</v>
      </c>
      <c r="H2376" t="s">
        <v>11897</v>
      </c>
    </row>
    <row r="2377" spans="1:8" x14ac:dyDescent="0.3">
      <c r="A2377" t="s">
        <v>11898</v>
      </c>
      <c r="B2377" t="s">
        <v>11899</v>
      </c>
      <c r="C2377">
        <v>5.05</v>
      </c>
      <c r="D2377" t="s">
        <v>11900</v>
      </c>
      <c r="E2377" t="s">
        <v>2930</v>
      </c>
      <c r="F2377" t="s">
        <v>178</v>
      </c>
      <c r="G2377" t="s">
        <v>177</v>
      </c>
      <c r="H2377" t="s">
        <v>11901</v>
      </c>
    </row>
    <row r="2378" spans="1:8" x14ac:dyDescent="0.3">
      <c r="A2378" t="s">
        <v>11902</v>
      </c>
      <c r="B2378" t="s">
        <v>11903</v>
      </c>
      <c r="C2378">
        <v>29.71</v>
      </c>
      <c r="D2378" t="s">
        <v>11904</v>
      </c>
      <c r="E2378" t="s">
        <v>2930</v>
      </c>
      <c r="F2378" t="s">
        <v>116</v>
      </c>
      <c r="G2378" t="s">
        <v>115</v>
      </c>
      <c r="H2378" t="s">
        <v>11905</v>
      </c>
    </row>
    <row r="2379" spans="1:8" x14ac:dyDescent="0.3">
      <c r="A2379" t="s">
        <v>11906</v>
      </c>
      <c r="B2379" t="s">
        <v>11907</v>
      </c>
      <c r="C2379">
        <v>12.63</v>
      </c>
      <c r="D2379" t="s">
        <v>11908</v>
      </c>
      <c r="E2379">
        <v>1993</v>
      </c>
      <c r="F2379" t="s">
        <v>138</v>
      </c>
      <c r="G2379" t="s">
        <v>401</v>
      </c>
      <c r="H2379" t="s">
        <v>11909</v>
      </c>
    </row>
    <row r="2380" spans="1:8" x14ac:dyDescent="0.3">
      <c r="A2380" t="s">
        <v>11910</v>
      </c>
      <c r="B2380" t="s">
        <v>11911</v>
      </c>
      <c r="C2380">
        <v>237.29</v>
      </c>
      <c r="D2380" t="s">
        <v>11912</v>
      </c>
      <c r="E2380" t="s">
        <v>2930</v>
      </c>
      <c r="F2380" t="s">
        <v>25</v>
      </c>
      <c r="G2380" t="s">
        <v>24</v>
      </c>
      <c r="H2380" t="s">
        <v>11913</v>
      </c>
    </row>
    <row r="2381" spans="1:8" x14ac:dyDescent="0.3">
      <c r="A2381" t="s">
        <v>11914</v>
      </c>
      <c r="B2381" t="s">
        <v>11915</v>
      </c>
      <c r="C2381">
        <v>23.69</v>
      </c>
      <c r="D2381" t="s">
        <v>11916</v>
      </c>
      <c r="E2381">
        <v>1993</v>
      </c>
      <c r="F2381" t="s">
        <v>31</v>
      </c>
      <c r="G2381" t="s">
        <v>578</v>
      </c>
      <c r="H2381" t="s">
        <v>11917</v>
      </c>
    </row>
    <row r="2382" spans="1:8" x14ac:dyDescent="0.3">
      <c r="A2382" t="s">
        <v>11918</v>
      </c>
      <c r="B2382" t="s">
        <v>11919</v>
      </c>
      <c r="C2382">
        <v>9.35</v>
      </c>
      <c r="D2382" t="s">
        <v>11920</v>
      </c>
      <c r="E2382" t="s">
        <v>2930</v>
      </c>
      <c r="F2382" t="s">
        <v>600</v>
      </c>
      <c r="G2382" t="s">
        <v>2949</v>
      </c>
      <c r="H2382" t="s">
        <v>11921</v>
      </c>
    </row>
    <row r="2383" spans="1:8" x14ac:dyDescent="0.3">
      <c r="A2383" t="s">
        <v>11922</v>
      </c>
      <c r="B2383" t="s">
        <v>11923</v>
      </c>
      <c r="C2383">
        <v>7.56</v>
      </c>
      <c r="D2383" t="s">
        <v>11924</v>
      </c>
      <c r="E2383">
        <v>2007</v>
      </c>
      <c r="F2383" t="s">
        <v>116</v>
      </c>
      <c r="G2383" t="s">
        <v>115</v>
      </c>
      <c r="H2383" t="s">
        <v>11925</v>
      </c>
    </row>
    <row r="2384" spans="1:8" x14ac:dyDescent="0.3">
      <c r="A2384" t="s">
        <v>11926</v>
      </c>
      <c r="B2384" t="s">
        <v>11927</v>
      </c>
      <c r="C2384">
        <v>45.77</v>
      </c>
      <c r="D2384" t="s">
        <v>4729</v>
      </c>
      <c r="E2384">
        <v>2006</v>
      </c>
      <c r="F2384" t="s">
        <v>218</v>
      </c>
      <c r="G2384" t="s">
        <v>3389</v>
      </c>
      <c r="H2384" t="s">
        <v>11928</v>
      </c>
    </row>
    <row r="2385" spans="1:8" x14ac:dyDescent="0.3">
      <c r="A2385" t="s">
        <v>11929</v>
      </c>
      <c r="B2385" t="s">
        <v>11930</v>
      </c>
      <c r="C2385">
        <v>11.49</v>
      </c>
      <c r="D2385" t="s">
        <v>11931</v>
      </c>
      <c r="E2385" t="s">
        <v>2930</v>
      </c>
      <c r="F2385" t="s">
        <v>600</v>
      </c>
      <c r="G2385" t="s">
        <v>2954</v>
      </c>
      <c r="H2385" t="s">
        <v>11932</v>
      </c>
    </row>
    <row r="2386" spans="1:8" x14ac:dyDescent="0.3">
      <c r="A2386" t="s">
        <v>11933</v>
      </c>
      <c r="B2386" t="s">
        <v>11934</v>
      </c>
      <c r="C2386">
        <v>1.71</v>
      </c>
      <c r="D2386" t="s">
        <v>11935</v>
      </c>
      <c r="E2386" t="s">
        <v>2930</v>
      </c>
      <c r="F2386" t="s">
        <v>600</v>
      </c>
      <c r="G2386" t="s">
        <v>2971</v>
      </c>
      <c r="H2386" t="s">
        <v>11936</v>
      </c>
    </row>
    <row r="2387" spans="1:8" x14ac:dyDescent="0.3">
      <c r="A2387" t="s">
        <v>11937</v>
      </c>
      <c r="B2387" t="s">
        <v>11938</v>
      </c>
      <c r="C2387">
        <v>17.559999999999999</v>
      </c>
      <c r="D2387" t="s">
        <v>11939</v>
      </c>
      <c r="E2387">
        <v>2014</v>
      </c>
      <c r="F2387" t="s">
        <v>25</v>
      </c>
      <c r="G2387" t="s">
        <v>401</v>
      </c>
      <c r="H2387" t="s">
        <v>11940</v>
      </c>
    </row>
    <row r="2388" spans="1:8" x14ac:dyDescent="0.3">
      <c r="A2388" t="s">
        <v>11941</v>
      </c>
      <c r="B2388" t="s">
        <v>11942</v>
      </c>
      <c r="C2388">
        <v>16.53</v>
      </c>
      <c r="D2388" t="s">
        <v>11943</v>
      </c>
      <c r="E2388" t="s">
        <v>2930</v>
      </c>
      <c r="F2388" t="s">
        <v>600</v>
      </c>
      <c r="G2388" t="s">
        <v>2949</v>
      </c>
      <c r="H2388" t="s">
        <v>11944</v>
      </c>
    </row>
    <row r="2389" spans="1:8" x14ac:dyDescent="0.3">
      <c r="A2389" t="s">
        <v>11945</v>
      </c>
      <c r="B2389" t="s">
        <v>11946</v>
      </c>
      <c r="C2389">
        <v>37.770000000000003</v>
      </c>
      <c r="D2389" t="s">
        <v>2962</v>
      </c>
      <c r="E2389" t="s">
        <v>2930</v>
      </c>
      <c r="F2389" t="s">
        <v>18</v>
      </c>
      <c r="G2389" t="s">
        <v>1000</v>
      </c>
      <c r="H2389" t="s">
        <v>11947</v>
      </c>
    </row>
    <row r="2390" spans="1:8" x14ac:dyDescent="0.3">
      <c r="A2390" t="s">
        <v>11948</v>
      </c>
      <c r="B2390" t="s">
        <v>11949</v>
      </c>
      <c r="C2390">
        <v>1.38</v>
      </c>
      <c r="D2390" t="s">
        <v>11950</v>
      </c>
      <c r="E2390" t="s">
        <v>2930</v>
      </c>
      <c r="F2390" t="s">
        <v>18</v>
      </c>
      <c r="G2390" t="s">
        <v>106</v>
      </c>
      <c r="H2390" t="s">
        <v>11951</v>
      </c>
    </row>
    <row r="2391" spans="1:8" x14ac:dyDescent="0.3">
      <c r="A2391" t="s">
        <v>11952</v>
      </c>
      <c r="B2391" t="s">
        <v>11953</v>
      </c>
      <c r="C2391">
        <v>2.06</v>
      </c>
      <c r="D2391" t="s">
        <v>11954</v>
      </c>
      <c r="E2391" t="s">
        <v>2930</v>
      </c>
      <c r="F2391" t="s">
        <v>25</v>
      </c>
      <c r="G2391" t="s">
        <v>24</v>
      </c>
      <c r="H2391" t="s">
        <v>11955</v>
      </c>
    </row>
    <row r="2392" spans="1:8" x14ac:dyDescent="0.3">
      <c r="A2392" t="s">
        <v>11956</v>
      </c>
      <c r="B2392" t="s">
        <v>11957</v>
      </c>
      <c r="C2392">
        <v>6.81</v>
      </c>
      <c r="D2392" t="s">
        <v>11958</v>
      </c>
      <c r="E2392">
        <v>1986</v>
      </c>
      <c r="F2392" t="s">
        <v>18</v>
      </c>
      <c r="G2392" t="s">
        <v>53</v>
      </c>
      <c r="H2392" t="s">
        <v>11959</v>
      </c>
    </row>
    <row r="2393" spans="1:8" x14ac:dyDescent="0.3">
      <c r="A2393" t="s">
        <v>290</v>
      </c>
      <c r="B2393" t="s">
        <v>11960</v>
      </c>
      <c r="C2393">
        <v>138.75</v>
      </c>
      <c r="D2393" t="s">
        <v>11961</v>
      </c>
      <c r="E2393" t="s">
        <v>2930</v>
      </c>
      <c r="F2393" t="s">
        <v>293</v>
      </c>
      <c r="G2393" t="s">
        <v>292</v>
      </c>
      <c r="H2393" t="s">
        <v>11962</v>
      </c>
    </row>
    <row r="2394" spans="1:8" x14ac:dyDescent="0.3">
      <c r="A2394" t="s">
        <v>11963</v>
      </c>
      <c r="B2394" t="s">
        <v>11964</v>
      </c>
      <c r="C2394">
        <v>6.7</v>
      </c>
      <c r="D2394" t="s">
        <v>11965</v>
      </c>
      <c r="E2394">
        <v>1994</v>
      </c>
      <c r="F2394" t="s">
        <v>18</v>
      </c>
      <c r="G2394" t="s">
        <v>3186</v>
      </c>
      <c r="H2394" t="s">
        <v>11966</v>
      </c>
    </row>
    <row r="2395" spans="1:8" x14ac:dyDescent="0.3">
      <c r="A2395" t="s">
        <v>11967</v>
      </c>
      <c r="B2395" t="s">
        <v>11968</v>
      </c>
      <c r="C2395">
        <v>2.57</v>
      </c>
      <c r="D2395" t="s">
        <v>11969</v>
      </c>
      <c r="E2395">
        <v>2014</v>
      </c>
      <c r="F2395" t="s">
        <v>25</v>
      </c>
      <c r="G2395" t="s">
        <v>639</v>
      </c>
      <c r="H2395" t="s">
        <v>11970</v>
      </c>
    </row>
    <row r="2396" spans="1:8" x14ac:dyDescent="0.3">
      <c r="A2396" t="s">
        <v>11971</v>
      </c>
      <c r="B2396" t="s">
        <v>11972</v>
      </c>
      <c r="C2396">
        <v>125.7</v>
      </c>
      <c r="D2396" t="s">
        <v>11973</v>
      </c>
      <c r="E2396">
        <v>2004</v>
      </c>
      <c r="F2396" t="s">
        <v>600</v>
      </c>
      <c r="G2396" t="s">
        <v>2949</v>
      </c>
      <c r="H2396" t="s">
        <v>11974</v>
      </c>
    </row>
    <row r="2397" spans="1:8" x14ac:dyDescent="0.3">
      <c r="A2397" t="s">
        <v>11971</v>
      </c>
      <c r="B2397" t="s">
        <v>11975</v>
      </c>
      <c r="C2397">
        <v>89.18</v>
      </c>
      <c r="D2397" t="s">
        <v>2930</v>
      </c>
      <c r="E2397" t="s">
        <v>2930</v>
      </c>
      <c r="F2397" t="s">
        <v>600</v>
      </c>
      <c r="G2397" t="s">
        <v>2949</v>
      </c>
      <c r="H2397" t="s">
        <v>11976</v>
      </c>
    </row>
    <row r="2398" spans="1:8" x14ac:dyDescent="0.3">
      <c r="A2398" t="s">
        <v>11977</v>
      </c>
      <c r="B2398" t="s">
        <v>11978</v>
      </c>
      <c r="C2398">
        <v>57.04</v>
      </c>
      <c r="D2398" t="s">
        <v>4863</v>
      </c>
      <c r="E2398">
        <v>1997</v>
      </c>
      <c r="F2398" t="s">
        <v>293</v>
      </c>
      <c r="G2398" t="s">
        <v>5163</v>
      </c>
      <c r="H2398" t="s">
        <v>11979</v>
      </c>
    </row>
    <row r="2399" spans="1:8" x14ac:dyDescent="0.3">
      <c r="A2399" t="s">
        <v>11980</v>
      </c>
      <c r="B2399" t="s">
        <v>11981</v>
      </c>
      <c r="C2399">
        <v>47.22</v>
      </c>
      <c r="D2399" t="s">
        <v>11982</v>
      </c>
      <c r="E2399" t="s">
        <v>2930</v>
      </c>
      <c r="F2399" t="s">
        <v>18</v>
      </c>
      <c r="G2399" t="s">
        <v>246</v>
      </c>
      <c r="H2399" t="s">
        <v>11983</v>
      </c>
    </row>
    <row r="2400" spans="1:8" x14ac:dyDescent="0.3">
      <c r="A2400" t="s">
        <v>11984</v>
      </c>
      <c r="B2400" t="s">
        <v>11985</v>
      </c>
      <c r="C2400">
        <v>9.1999999999999993</v>
      </c>
      <c r="D2400" t="s">
        <v>11986</v>
      </c>
      <c r="E2400" t="s">
        <v>2930</v>
      </c>
      <c r="F2400" t="s">
        <v>18</v>
      </c>
      <c r="G2400" t="s">
        <v>279</v>
      </c>
      <c r="H2400" t="s">
        <v>11987</v>
      </c>
    </row>
    <row r="2401" spans="1:8" x14ac:dyDescent="0.3">
      <c r="A2401" t="s">
        <v>11988</v>
      </c>
      <c r="B2401" t="s">
        <v>11989</v>
      </c>
      <c r="C2401">
        <v>7.2450000000000001</v>
      </c>
      <c r="D2401" t="s">
        <v>11990</v>
      </c>
      <c r="E2401">
        <v>1999</v>
      </c>
      <c r="F2401" t="s">
        <v>138</v>
      </c>
      <c r="G2401" t="s">
        <v>3186</v>
      </c>
      <c r="H2401" t="s">
        <v>11991</v>
      </c>
    </row>
    <row r="2402" spans="1:8" x14ac:dyDescent="0.3">
      <c r="A2402" t="s">
        <v>11992</v>
      </c>
      <c r="B2402" t="s">
        <v>11993</v>
      </c>
      <c r="C2402">
        <v>49.9</v>
      </c>
      <c r="D2402" t="s">
        <v>9489</v>
      </c>
      <c r="E2402">
        <v>2000</v>
      </c>
      <c r="F2402" t="s">
        <v>18</v>
      </c>
      <c r="G2402" t="s">
        <v>53</v>
      </c>
      <c r="H2402" t="s">
        <v>11994</v>
      </c>
    </row>
    <row r="2403" spans="1:8" x14ac:dyDescent="0.3">
      <c r="A2403" t="s">
        <v>11995</v>
      </c>
      <c r="B2403" t="s">
        <v>11996</v>
      </c>
      <c r="C2403">
        <v>29.69</v>
      </c>
      <c r="D2403" t="s">
        <v>11997</v>
      </c>
      <c r="E2403">
        <v>2005</v>
      </c>
      <c r="F2403" t="s">
        <v>18</v>
      </c>
      <c r="G2403" t="s">
        <v>53</v>
      </c>
      <c r="H2403" t="s">
        <v>11998</v>
      </c>
    </row>
    <row r="2404" spans="1:8" x14ac:dyDescent="0.3">
      <c r="A2404" t="s">
        <v>11999</v>
      </c>
      <c r="B2404" t="s">
        <v>12000</v>
      </c>
      <c r="C2404">
        <v>8.74</v>
      </c>
      <c r="D2404" t="s">
        <v>12001</v>
      </c>
      <c r="E2404" t="s">
        <v>2930</v>
      </c>
      <c r="F2404" t="s">
        <v>18</v>
      </c>
      <c r="G2404" t="s">
        <v>53</v>
      </c>
      <c r="H2404" t="s">
        <v>12002</v>
      </c>
    </row>
    <row r="2405" spans="1:8" x14ac:dyDescent="0.3">
      <c r="A2405" t="s">
        <v>12003</v>
      </c>
      <c r="B2405" t="s">
        <v>12004</v>
      </c>
      <c r="C2405">
        <v>5.4050000000000002</v>
      </c>
      <c r="D2405" t="s">
        <v>12005</v>
      </c>
      <c r="E2405" t="s">
        <v>2930</v>
      </c>
      <c r="F2405" t="s">
        <v>178</v>
      </c>
      <c r="G2405" t="s">
        <v>5151</v>
      </c>
      <c r="H2405" t="s">
        <v>12006</v>
      </c>
    </row>
    <row r="2406" spans="1:8" x14ac:dyDescent="0.3">
      <c r="A2406" t="s">
        <v>12007</v>
      </c>
      <c r="B2406" t="s">
        <v>12008</v>
      </c>
      <c r="C2406">
        <v>14.02</v>
      </c>
      <c r="D2406" t="s">
        <v>12009</v>
      </c>
      <c r="E2406">
        <v>2013</v>
      </c>
      <c r="F2406" t="s">
        <v>600</v>
      </c>
      <c r="G2406" t="s">
        <v>5966</v>
      </c>
      <c r="H2406" t="s">
        <v>12010</v>
      </c>
    </row>
    <row r="2407" spans="1:8" x14ac:dyDescent="0.3">
      <c r="A2407" t="s">
        <v>12011</v>
      </c>
      <c r="B2407" t="s">
        <v>12012</v>
      </c>
      <c r="C2407">
        <v>39.79</v>
      </c>
      <c r="D2407" t="s">
        <v>12013</v>
      </c>
      <c r="E2407" t="s">
        <v>2930</v>
      </c>
      <c r="F2407" t="s">
        <v>600</v>
      </c>
      <c r="G2407" t="s">
        <v>2949</v>
      </c>
      <c r="H2407" t="s">
        <v>12014</v>
      </c>
    </row>
    <row r="2408" spans="1:8" x14ac:dyDescent="0.3">
      <c r="A2408" t="s">
        <v>12015</v>
      </c>
      <c r="B2408" t="s">
        <v>12016</v>
      </c>
      <c r="C2408">
        <v>17.3</v>
      </c>
      <c r="D2408" t="s">
        <v>12017</v>
      </c>
      <c r="E2408" t="s">
        <v>2930</v>
      </c>
      <c r="F2408" t="s">
        <v>600</v>
      </c>
      <c r="G2408" t="s">
        <v>2954</v>
      </c>
      <c r="H2408" t="s">
        <v>12018</v>
      </c>
    </row>
    <row r="2409" spans="1:8" x14ac:dyDescent="0.3">
      <c r="A2409" t="s">
        <v>12019</v>
      </c>
      <c r="B2409" t="s">
        <v>12020</v>
      </c>
      <c r="C2409">
        <v>6.27</v>
      </c>
      <c r="D2409" t="s">
        <v>12021</v>
      </c>
      <c r="E2409" t="s">
        <v>2930</v>
      </c>
      <c r="F2409" t="s">
        <v>18</v>
      </c>
      <c r="G2409" t="s">
        <v>44</v>
      </c>
      <c r="H2409" t="s">
        <v>12022</v>
      </c>
    </row>
    <row r="2410" spans="1:8" x14ac:dyDescent="0.3">
      <c r="A2410" t="s">
        <v>12023</v>
      </c>
      <c r="B2410" t="s">
        <v>12024</v>
      </c>
      <c r="C2410">
        <v>37.83</v>
      </c>
      <c r="D2410" t="s">
        <v>12025</v>
      </c>
      <c r="E2410" t="s">
        <v>2930</v>
      </c>
      <c r="F2410" t="s">
        <v>18</v>
      </c>
      <c r="G2410" t="s">
        <v>17</v>
      </c>
      <c r="H2410" t="s">
        <v>12026</v>
      </c>
    </row>
    <row r="2411" spans="1:8" x14ac:dyDescent="0.3">
      <c r="A2411" t="s">
        <v>12027</v>
      </c>
      <c r="B2411" t="s">
        <v>12028</v>
      </c>
      <c r="C2411">
        <v>27.9</v>
      </c>
      <c r="D2411" t="s">
        <v>7515</v>
      </c>
      <c r="E2411">
        <v>1995</v>
      </c>
      <c r="F2411" t="s">
        <v>31</v>
      </c>
      <c r="G2411" t="s">
        <v>110</v>
      </c>
      <c r="H2411" t="s">
        <v>12029</v>
      </c>
    </row>
    <row r="2412" spans="1:8" x14ac:dyDescent="0.3">
      <c r="A2412" t="s">
        <v>12030</v>
      </c>
      <c r="B2412" t="s">
        <v>12031</v>
      </c>
      <c r="C2412">
        <v>9.92</v>
      </c>
      <c r="D2412" t="s">
        <v>12032</v>
      </c>
      <c r="E2412">
        <v>2014</v>
      </c>
      <c r="F2412" t="s">
        <v>600</v>
      </c>
      <c r="G2412" t="s">
        <v>217</v>
      </c>
      <c r="H2412" t="s">
        <v>12033</v>
      </c>
    </row>
    <row r="2413" spans="1:8" x14ac:dyDescent="0.3">
      <c r="A2413" t="s">
        <v>12030</v>
      </c>
      <c r="B2413" t="s">
        <v>12034</v>
      </c>
      <c r="C2413">
        <v>0.28999999999999998</v>
      </c>
      <c r="D2413" t="s">
        <v>2930</v>
      </c>
      <c r="E2413">
        <v>2014</v>
      </c>
      <c r="F2413" t="s">
        <v>600</v>
      </c>
      <c r="G2413" t="s">
        <v>217</v>
      </c>
      <c r="H2413" t="s">
        <v>12035</v>
      </c>
    </row>
    <row r="2414" spans="1:8" x14ac:dyDescent="0.3">
      <c r="A2414" t="s">
        <v>12030</v>
      </c>
      <c r="B2414" t="s">
        <v>12036</v>
      </c>
      <c r="C2414">
        <v>10.0405</v>
      </c>
      <c r="D2414" t="s">
        <v>12037</v>
      </c>
      <c r="E2414">
        <v>2014</v>
      </c>
      <c r="F2414" t="s">
        <v>600</v>
      </c>
      <c r="G2414" t="s">
        <v>217</v>
      </c>
      <c r="H2414" t="s">
        <v>12038</v>
      </c>
    </row>
    <row r="2415" spans="1:8" x14ac:dyDescent="0.3">
      <c r="A2415" t="s">
        <v>12039</v>
      </c>
      <c r="B2415" t="s">
        <v>12040</v>
      </c>
      <c r="C2415">
        <v>2.74</v>
      </c>
      <c r="D2415" t="s">
        <v>12041</v>
      </c>
      <c r="E2415" t="s">
        <v>2930</v>
      </c>
      <c r="F2415" t="s">
        <v>178</v>
      </c>
      <c r="G2415" t="s">
        <v>5122</v>
      </c>
      <c r="H2415" t="s">
        <v>12042</v>
      </c>
    </row>
    <row r="2416" spans="1:8" x14ac:dyDescent="0.3">
      <c r="A2416" t="s">
        <v>12043</v>
      </c>
      <c r="B2416" t="s">
        <v>12044</v>
      </c>
      <c r="C2416">
        <v>1.5</v>
      </c>
      <c r="D2416" t="s">
        <v>12045</v>
      </c>
      <c r="E2416" t="s">
        <v>2930</v>
      </c>
      <c r="F2416" t="s">
        <v>288</v>
      </c>
      <c r="G2416" t="s">
        <v>287</v>
      </c>
      <c r="H2416" t="s">
        <v>12046</v>
      </c>
    </row>
    <row r="2417" spans="1:8" x14ac:dyDescent="0.3">
      <c r="A2417" t="s">
        <v>12047</v>
      </c>
      <c r="B2417" t="s">
        <v>12048</v>
      </c>
      <c r="C2417">
        <v>5</v>
      </c>
      <c r="D2417" t="s">
        <v>12049</v>
      </c>
      <c r="E2417" t="s">
        <v>2930</v>
      </c>
      <c r="F2417" t="s">
        <v>25</v>
      </c>
      <c r="G2417" t="s">
        <v>24</v>
      </c>
      <c r="H2417" t="s">
        <v>12050</v>
      </c>
    </row>
    <row r="2418" spans="1:8" x14ac:dyDescent="0.3">
      <c r="A2418" t="s">
        <v>1076</v>
      </c>
      <c r="B2418" t="s">
        <v>12051</v>
      </c>
      <c r="C2418">
        <v>3.86</v>
      </c>
      <c r="D2418" t="s">
        <v>12052</v>
      </c>
      <c r="E2418" t="s">
        <v>2930</v>
      </c>
      <c r="F2418" t="s">
        <v>31</v>
      </c>
      <c r="G2418" t="s">
        <v>110</v>
      </c>
      <c r="H2418" t="s">
        <v>12053</v>
      </c>
    </row>
    <row r="2419" spans="1:8" x14ac:dyDescent="0.3">
      <c r="A2419" t="s">
        <v>12054</v>
      </c>
      <c r="B2419" t="s">
        <v>12055</v>
      </c>
      <c r="C2419">
        <v>91.49</v>
      </c>
      <c r="D2419" t="s">
        <v>12056</v>
      </c>
      <c r="E2419" t="s">
        <v>2930</v>
      </c>
      <c r="F2419" t="s">
        <v>25</v>
      </c>
      <c r="G2419" t="s">
        <v>3017</v>
      </c>
      <c r="H2419" t="s">
        <v>12057</v>
      </c>
    </row>
    <row r="2420" spans="1:8" x14ac:dyDescent="0.3">
      <c r="A2420" t="s">
        <v>12058</v>
      </c>
      <c r="B2420" t="s">
        <v>12059</v>
      </c>
      <c r="C2420" t="s">
        <v>2930</v>
      </c>
      <c r="D2420" t="s">
        <v>2930</v>
      </c>
      <c r="E2420" t="s">
        <v>2930</v>
      </c>
      <c r="F2420" t="s">
        <v>2930</v>
      </c>
      <c r="G2420" t="s">
        <v>2930</v>
      </c>
      <c r="H2420" t="s">
        <v>12060</v>
      </c>
    </row>
    <row r="2421" spans="1:8" x14ac:dyDescent="0.3">
      <c r="A2421" t="s">
        <v>12061</v>
      </c>
      <c r="B2421" t="s">
        <v>12062</v>
      </c>
      <c r="C2421">
        <v>7.87</v>
      </c>
      <c r="D2421" t="s">
        <v>12063</v>
      </c>
      <c r="E2421" t="s">
        <v>2930</v>
      </c>
      <c r="F2421" t="s">
        <v>31</v>
      </c>
      <c r="G2421" t="s">
        <v>3249</v>
      </c>
      <c r="H2421" t="s">
        <v>12064</v>
      </c>
    </row>
    <row r="2422" spans="1:8" x14ac:dyDescent="0.3">
      <c r="A2422" t="s">
        <v>12065</v>
      </c>
      <c r="B2422" t="s">
        <v>12066</v>
      </c>
      <c r="C2422">
        <v>10.17</v>
      </c>
      <c r="D2422" t="s">
        <v>12067</v>
      </c>
      <c r="E2422">
        <v>2011</v>
      </c>
      <c r="F2422" t="s">
        <v>77</v>
      </c>
      <c r="G2422" t="s">
        <v>8415</v>
      </c>
      <c r="H2422" t="s">
        <v>12068</v>
      </c>
    </row>
    <row r="2423" spans="1:8" x14ac:dyDescent="0.3">
      <c r="A2423" t="s">
        <v>12069</v>
      </c>
      <c r="B2423" t="s">
        <v>12070</v>
      </c>
      <c r="C2423">
        <v>11.295999999999999</v>
      </c>
      <c r="D2423" t="s">
        <v>12071</v>
      </c>
      <c r="E2423">
        <v>2014</v>
      </c>
      <c r="F2423" t="s">
        <v>2930</v>
      </c>
      <c r="G2423" t="s">
        <v>2930</v>
      </c>
      <c r="H2423" t="s">
        <v>12072</v>
      </c>
    </row>
    <row r="2424" spans="1:8" x14ac:dyDescent="0.3">
      <c r="A2424" t="s">
        <v>12073</v>
      </c>
      <c r="B2424" t="s">
        <v>12074</v>
      </c>
      <c r="C2424">
        <v>4.07</v>
      </c>
      <c r="D2424" t="s">
        <v>12075</v>
      </c>
      <c r="E2424">
        <v>2010</v>
      </c>
      <c r="F2424" t="s">
        <v>18</v>
      </c>
      <c r="G2424" t="s">
        <v>17</v>
      </c>
      <c r="H2424" t="s">
        <v>12076</v>
      </c>
    </row>
    <row r="2425" spans="1:8" x14ac:dyDescent="0.3">
      <c r="A2425" t="s">
        <v>12077</v>
      </c>
      <c r="B2425" t="s">
        <v>12078</v>
      </c>
      <c r="C2425" t="s">
        <v>2930</v>
      </c>
      <c r="D2425" t="s">
        <v>2930</v>
      </c>
      <c r="E2425" t="s">
        <v>2930</v>
      </c>
      <c r="F2425" t="s">
        <v>77</v>
      </c>
      <c r="G2425" t="s">
        <v>88</v>
      </c>
      <c r="H2425" t="s">
        <v>12079</v>
      </c>
    </row>
    <row r="2426" spans="1:8" x14ac:dyDescent="0.3">
      <c r="A2426" t="s">
        <v>12080</v>
      </c>
      <c r="B2426" t="s">
        <v>12081</v>
      </c>
      <c r="C2426">
        <v>4.28</v>
      </c>
      <c r="D2426" t="s">
        <v>12082</v>
      </c>
      <c r="E2426" t="s">
        <v>2930</v>
      </c>
      <c r="F2426" t="s">
        <v>25</v>
      </c>
      <c r="G2426" t="s">
        <v>24</v>
      </c>
      <c r="H2426" t="s">
        <v>12083</v>
      </c>
    </row>
    <row r="2427" spans="1:8" x14ac:dyDescent="0.3">
      <c r="A2427" t="s">
        <v>12084</v>
      </c>
      <c r="B2427" t="s">
        <v>12085</v>
      </c>
      <c r="C2427">
        <v>13.95</v>
      </c>
      <c r="D2427" t="s">
        <v>12086</v>
      </c>
      <c r="E2427">
        <v>1986</v>
      </c>
      <c r="F2427" t="s">
        <v>288</v>
      </c>
      <c r="G2427" t="s">
        <v>409</v>
      </c>
      <c r="H2427" t="s">
        <v>12087</v>
      </c>
    </row>
    <row r="2428" spans="1:8" x14ac:dyDescent="0.3">
      <c r="A2428" t="s">
        <v>12088</v>
      </c>
      <c r="B2428" t="s">
        <v>12089</v>
      </c>
      <c r="C2428">
        <v>84.3</v>
      </c>
      <c r="D2428" t="s">
        <v>12090</v>
      </c>
      <c r="E2428" t="s">
        <v>2930</v>
      </c>
      <c r="F2428" t="s">
        <v>18</v>
      </c>
      <c r="G2428" t="s">
        <v>53</v>
      </c>
      <c r="H2428" t="s">
        <v>12091</v>
      </c>
    </row>
    <row r="2429" spans="1:8" x14ac:dyDescent="0.3">
      <c r="A2429" t="s">
        <v>12092</v>
      </c>
      <c r="B2429" t="s">
        <v>12093</v>
      </c>
      <c r="C2429">
        <v>24.01</v>
      </c>
      <c r="D2429" t="s">
        <v>2930</v>
      </c>
      <c r="E2429" t="s">
        <v>2930</v>
      </c>
      <c r="F2429" t="s">
        <v>600</v>
      </c>
      <c r="G2429" t="s">
        <v>3451</v>
      </c>
      <c r="H2429" t="s">
        <v>12094</v>
      </c>
    </row>
    <row r="2430" spans="1:8" x14ac:dyDescent="0.3">
      <c r="A2430" t="s">
        <v>12092</v>
      </c>
      <c r="B2430" t="s">
        <v>12095</v>
      </c>
      <c r="C2430">
        <v>22.7</v>
      </c>
      <c r="D2430" t="s">
        <v>2930</v>
      </c>
      <c r="E2430" t="s">
        <v>2930</v>
      </c>
      <c r="F2430" t="s">
        <v>600</v>
      </c>
      <c r="G2430" t="s">
        <v>3451</v>
      </c>
      <c r="H2430" t="s">
        <v>12096</v>
      </c>
    </row>
    <row r="2431" spans="1:8" x14ac:dyDescent="0.3">
      <c r="A2431" t="s">
        <v>12092</v>
      </c>
      <c r="B2431" t="s">
        <v>12097</v>
      </c>
      <c r="C2431">
        <v>24.49</v>
      </c>
      <c r="D2431" t="s">
        <v>2930</v>
      </c>
      <c r="E2431" t="s">
        <v>2930</v>
      </c>
      <c r="F2431" t="s">
        <v>600</v>
      </c>
      <c r="G2431" t="s">
        <v>3451</v>
      </c>
      <c r="H2431" t="s">
        <v>12098</v>
      </c>
    </row>
    <row r="2432" spans="1:8" x14ac:dyDescent="0.3">
      <c r="A2432" t="s">
        <v>12092</v>
      </c>
      <c r="B2432" t="s">
        <v>12099</v>
      </c>
      <c r="C2432">
        <v>9.36</v>
      </c>
      <c r="D2432" t="s">
        <v>12100</v>
      </c>
      <c r="E2432" t="s">
        <v>2930</v>
      </c>
      <c r="F2432" t="s">
        <v>600</v>
      </c>
      <c r="G2432" t="s">
        <v>3451</v>
      </c>
      <c r="H2432" t="s">
        <v>12101</v>
      </c>
    </row>
    <row r="2433" spans="1:8" x14ac:dyDescent="0.3">
      <c r="A2433" t="s">
        <v>12092</v>
      </c>
      <c r="B2433" t="s">
        <v>12102</v>
      </c>
      <c r="C2433">
        <v>49.252499999999998</v>
      </c>
      <c r="D2433" t="s">
        <v>12103</v>
      </c>
      <c r="E2433" t="s">
        <v>2930</v>
      </c>
      <c r="F2433" t="s">
        <v>600</v>
      </c>
      <c r="G2433" t="s">
        <v>3451</v>
      </c>
      <c r="H2433" t="s">
        <v>12104</v>
      </c>
    </row>
    <row r="2434" spans="1:8" x14ac:dyDescent="0.3">
      <c r="A2434" t="s">
        <v>12092</v>
      </c>
      <c r="B2434" t="s">
        <v>12105</v>
      </c>
      <c r="C2434">
        <v>65.3</v>
      </c>
      <c r="D2434" t="s">
        <v>12106</v>
      </c>
      <c r="E2434" t="s">
        <v>2930</v>
      </c>
      <c r="F2434" t="s">
        <v>600</v>
      </c>
      <c r="G2434" t="s">
        <v>3451</v>
      </c>
      <c r="H2434" t="s">
        <v>12107</v>
      </c>
    </row>
    <row r="2435" spans="1:8" x14ac:dyDescent="0.3">
      <c r="A2435" t="s">
        <v>12108</v>
      </c>
      <c r="B2435" t="s">
        <v>12109</v>
      </c>
      <c r="C2435">
        <v>1.24</v>
      </c>
      <c r="D2435" t="s">
        <v>12110</v>
      </c>
      <c r="E2435" t="s">
        <v>2930</v>
      </c>
      <c r="F2435" t="s">
        <v>18</v>
      </c>
      <c r="G2435" t="s">
        <v>3844</v>
      </c>
      <c r="H2435" t="s">
        <v>12111</v>
      </c>
    </row>
    <row r="2436" spans="1:8" x14ac:dyDescent="0.3">
      <c r="A2436" t="s">
        <v>12112</v>
      </c>
      <c r="B2436" t="s">
        <v>12113</v>
      </c>
      <c r="C2436">
        <v>1.43</v>
      </c>
      <c r="D2436" t="s">
        <v>12114</v>
      </c>
      <c r="E2436" t="s">
        <v>2930</v>
      </c>
      <c r="F2436" t="s">
        <v>31</v>
      </c>
      <c r="G2436" t="s">
        <v>3389</v>
      </c>
      <c r="H2436" t="s">
        <v>12115</v>
      </c>
    </row>
    <row r="2437" spans="1:8" x14ac:dyDescent="0.3">
      <c r="A2437" t="s">
        <v>12116</v>
      </c>
      <c r="B2437" t="s">
        <v>12117</v>
      </c>
      <c r="C2437">
        <v>12.78</v>
      </c>
      <c r="D2437" t="s">
        <v>12118</v>
      </c>
      <c r="E2437" t="s">
        <v>2930</v>
      </c>
      <c r="F2437" t="s">
        <v>138</v>
      </c>
      <c r="G2437" t="s">
        <v>12119</v>
      </c>
      <c r="H2437" t="s">
        <v>12120</v>
      </c>
    </row>
    <row r="2438" spans="1:8" x14ac:dyDescent="0.3">
      <c r="A2438" t="s">
        <v>12121</v>
      </c>
      <c r="B2438" t="s">
        <v>12122</v>
      </c>
      <c r="C2438">
        <v>1.46</v>
      </c>
      <c r="D2438" t="s">
        <v>12123</v>
      </c>
      <c r="E2438">
        <v>1995</v>
      </c>
      <c r="F2438" t="s">
        <v>18</v>
      </c>
      <c r="G2438" t="s">
        <v>17</v>
      </c>
      <c r="H2438" t="s">
        <v>12124</v>
      </c>
    </row>
    <row r="2439" spans="1:8" x14ac:dyDescent="0.3">
      <c r="A2439" t="s">
        <v>12125</v>
      </c>
      <c r="B2439" t="s">
        <v>12126</v>
      </c>
      <c r="C2439">
        <v>1.53</v>
      </c>
      <c r="D2439" t="s">
        <v>12127</v>
      </c>
      <c r="E2439">
        <v>2000</v>
      </c>
      <c r="F2439" t="s">
        <v>18</v>
      </c>
      <c r="G2439" t="s">
        <v>3186</v>
      </c>
      <c r="H2439" t="s">
        <v>12128</v>
      </c>
    </row>
    <row r="2440" spans="1:8" x14ac:dyDescent="0.3">
      <c r="A2440" t="s">
        <v>12129</v>
      </c>
      <c r="B2440" t="s">
        <v>12130</v>
      </c>
      <c r="C2440">
        <v>5.0599999999999996</v>
      </c>
      <c r="D2440" t="s">
        <v>12131</v>
      </c>
      <c r="E2440" t="s">
        <v>2930</v>
      </c>
      <c r="F2440" t="s">
        <v>18</v>
      </c>
      <c r="G2440" t="s">
        <v>3249</v>
      </c>
      <c r="H2440" t="s">
        <v>12132</v>
      </c>
    </row>
    <row r="2441" spans="1:8" x14ac:dyDescent="0.3">
      <c r="A2441" t="s">
        <v>12133</v>
      </c>
      <c r="B2441" t="s">
        <v>12134</v>
      </c>
      <c r="C2441">
        <v>30.77</v>
      </c>
      <c r="D2441" t="s">
        <v>12135</v>
      </c>
      <c r="E2441" t="s">
        <v>2930</v>
      </c>
      <c r="F2441" t="s">
        <v>77</v>
      </c>
      <c r="G2441" t="s">
        <v>4495</v>
      </c>
      <c r="H2441" t="s">
        <v>12136</v>
      </c>
    </row>
    <row r="2442" spans="1:8" x14ac:dyDescent="0.3">
      <c r="A2442" t="s">
        <v>12137</v>
      </c>
      <c r="B2442" t="s">
        <v>12138</v>
      </c>
      <c r="C2442">
        <v>18.73</v>
      </c>
      <c r="D2442" t="s">
        <v>12139</v>
      </c>
      <c r="E2442">
        <v>2010</v>
      </c>
      <c r="F2442" t="s">
        <v>293</v>
      </c>
      <c r="G2442" t="s">
        <v>8415</v>
      </c>
      <c r="H2442" t="s">
        <v>12140</v>
      </c>
    </row>
    <row r="2443" spans="1:8" x14ac:dyDescent="0.3">
      <c r="A2443" t="s">
        <v>12141</v>
      </c>
      <c r="B2443" t="s">
        <v>12142</v>
      </c>
      <c r="C2443">
        <v>53.26</v>
      </c>
      <c r="D2443" t="s">
        <v>4853</v>
      </c>
      <c r="E2443" t="s">
        <v>2930</v>
      </c>
      <c r="F2443" t="s">
        <v>18</v>
      </c>
      <c r="G2443" t="s">
        <v>44</v>
      </c>
      <c r="H2443" t="s">
        <v>12143</v>
      </c>
    </row>
    <row r="2444" spans="1:8" x14ac:dyDescent="0.3">
      <c r="A2444" t="s">
        <v>12144</v>
      </c>
      <c r="B2444" t="s">
        <v>12145</v>
      </c>
      <c r="C2444">
        <v>19.579999999999998</v>
      </c>
      <c r="D2444" t="s">
        <v>12146</v>
      </c>
      <c r="E2444">
        <v>2010</v>
      </c>
      <c r="F2444" t="s">
        <v>2930</v>
      </c>
      <c r="G2444" t="s">
        <v>2930</v>
      </c>
      <c r="H2444" t="s">
        <v>12147</v>
      </c>
    </row>
    <row r="2445" spans="1:8" x14ac:dyDescent="0.3">
      <c r="A2445" t="s">
        <v>12148</v>
      </c>
      <c r="B2445" t="s">
        <v>12149</v>
      </c>
      <c r="C2445">
        <v>15.73</v>
      </c>
      <c r="D2445" t="s">
        <v>12150</v>
      </c>
      <c r="E2445">
        <v>2011</v>
      </c>
      <c r="F2445" t="s">
        <v>2930</v>
      </c>
      <c r="G2445" t="s">
        <v>2930</v>
      </c>
      <c r="H2445" t="s">
        <v>12151</v>
      </c>
    </row>
    <row r="2446" spans="1:8" x14ac:dyDescent="0.3">
      <c r="A2446" t="s">
        <v>12152</v>
      </c>
      <c r="B2446" t="s">
        <v>12153</v>
      </c>
      <c r="C2446">
        <v>54.44</v>
      </c>
      <c r="D2446" t="s">
        <v>7281</v>
      </c>
      <c r="E2446">
        <v>2012</v>
      </c>
      <c r="F2446" t="s">
        <v>178</v>
      </c>
      <c r="G2446" t="s">
        <v>5089</v>
      </c>
      <c r="H2446" t="s">
        <v>12154</v>
      </c>
    </row>
    <row r="2447" spans="1:8" x14ac:dyDescent="0.3">
      <c r="A2447" t="s">
        <v>12155</v>
      </c>
      <c r="B2447" t="s">
        <v>12156</v>
      </c>
      <c r="C2447">
        <v>2.56</v>
      </c>
      <c r="D2447" t="s">
        <v>12157</v>
      </c>
      <c r="E2447">
        <v>2011</v>
      </c>
      <c r="F2447" t="s">
        <v>178</v>
      </c>
      <c r="G2447" t="s">
        <v>2994</v>
      </c>
      <c r="H2447" t="s">
        <v>12158</v>
      </c>
    </row>
    <row r="2448" spans="1:8" x14ac:dyDescent="0.3">
      <c r="A2448" t="s">
        <v>12159</v>
      </c>
      <c r="B2448" t="s">
        <v>12160</v>
      </c>
      <c r="C2448">
        <v>32.880000000000003</v>
      </c>
      <c r="D2448" t="s">
        <v>4627</v>
      </c>
      <c r="E2448">
        <v>1991</v>
      </c>
      <c r="F2448" t="s">
        <v>31</v>
      </c>
      <c r="G2448" t="s">
        <v>387</v>
      </c>
      <c r="H2448" t="s">
        <v>12161</v>
      </c>
    </row>
    <row r="2449" spans="1:8" x14ac:dyDescent="0.3">
      <c r="A2449" t="s">
        <v>12162</v>
      </c>
      <c r="B2449" t="s">
        <v>12163</v>
      </c>
      <c r="C2449">
        <v>8.19</v>
      </c>
      <c r="D2449" t="s">
        <v>12164</v>
      </c>
      <c r="E2449" t="s">
        <v>2930</v>
      </c>
      <c r="F2449" t="s">
        <v>18</v>
      </c>
      <c r="G2449" t="s">
        <v>1000</v>
      </c>
      <c r="H2449" t="s">
        <v>12165</v>
      </c>
    </row>
    <row r="2450" spans="1:8" x14ac:dyDescent="0.3">
      <c r="A2450" t="s">
        <v>12166</v>
      </c>
      <c r="B2450" t="s">
        <v>12167</v>
      </c>
      <c r="C2450">
        <v>16.75</v>
      </c>
      <c r="D2450" t="s">
        <v>12168</v>
      </c>
      <c r="E2450" t="s">
        <v>2930</v>
      </c>
      <c r="F2450" t="s">
        <v>18</v>
      </c>
      <c r="G2450" t="s">
        <v>44</v>
      </c>
      <c r="H2450" t="s">
        <v>12169</v>
      </c>
    </row>
    <row r="2451" spans="1:8" x14ac:dyDescent="0.3">
      <c r="A2451" t="s">
        <v>12170</v>
      </c>
      <c r="B2451" t="s">
        <v>12171</v>
      </c>
      <c r="C2451">
        <v>0.47</v>
      </c>
      <c r="D2451" t="s">
        <v>12172</v>
      </c>
      <c r="E2451">
        <v>2013</v>
      </c>
      <c r="F2451" t="s">
        <v>2930</v>
      </c>
      <c r="G2451" t="s">
        <v>2930</v>
      </c>
      <c r="H2451" t="s">
        <v>12173</v>
      </c>
    </row>
    <row r="2452" spans="1:8" x14ac:dyDescent="0.3">
      <c r="A2452" t="s">
        <v>12174</v>
      </c>
      <c r="B2452" t="s">
        <v>12175</v>
      </c>
      <c r="C2452">
        <v>3.11</v>
      </c>
      <c r="D2452" t="s">
        <v>12176</v>
      </c>
      <c r="E2452" t="s">
        <v>2930</v>
      </c>
      <c r="F2452" t="s">
        <v>138</v>
      </c>
      <c r="G2452" t="s">
        <v>3670</v>
      </c>
      <c r="H2452" t="s">
        <v>12177</v>
      </c>
    </row>
    <row r="2453" spans="1:8" x14ac:dyDescent="0.3">
      <c r="A2453" t="s">
        <v>12178</v>
      </c>
      <c r="B2453" t="s">
        <v>12179</v>
      </c>
      <c r="C2453">
        <v>12.37</v>
      </c>
      <c r="D2453" t="s">
        <v>12180</v>
      </c>
      <c r="E2453" t="s">
        <v>2930</v>
      </c>
      <c r="F2453" t="s">
        <v>25</v>
      </c>
      <c r="G2453" t="s">
        <v>3278</v>
      </c>
      <c r="H2453" t="s">
        <v>12181</v>
      </c>
    </row>
    <row r="2454" spans="1:8" x14ac:dyDescent="0.3">
      <c r="A2454" t="s">
        <v>12182</v>
      </c>
      <c r="B2454" t="s">
        <v>12183</v>
      </c>
      <c r="C2454">
        <v>7.44</v>
      </c>
      <c r="D2454" t="s">
        <v>12184</v>
      </c>
      <c r="E2454" t="s">
        <v>2930</v>
      </c>
      <c r="F2454" t="s">
        <v>31</v>
      </c>
      <c r="G2454" t="s">
        <v>3463</v>
      </c>
      <c r="H2454" t="s">
        <v>12185</v>
      </c>
    </row>
    <row r="2455" spans="1:8" x14ac:dyDescent="0.3">
      <c r="A2455" t="s">
        <v>12186</v>
      </c>
      <c r="B2455" t="s">
        <v>12187</v>
      </c>
      <c r="C2455">
        <v>26.253499999999999</v>
      </c>
      <c r="D2455" t="s">
        <v>2930</v>
      </c>
      <c r="E2455" t="s">
        <v>2930</v>
      </c>
      <c r="F2455" t="s">
        <v>31</v>
      </c>
      <c r="G2455" t="s">
        <v>154</v>
      </c>
      <c r="H2455" t="s">
        <v>12188</v>
      </c>
    </row>
    <row r="2456" spans="1:8" x14ac:dyDescent="0.3">
      <c r="A2456" t="s">
        <v>12186</v>
      </c>
      <c r="B2456" t="s">
        <v>12189</v>
      </c>
      <c r="C2456">
        <v>25.2</v>
      </c>
      <c r="D2456" t="s">
        <v>2930</v>
      </c>
      <c r="E2456" t="s">
        <v>2930</v>
      </c>
      <c r="F2456" t="s">
        <v>31</v>
      </c>
      <c r="G2456" t="s">
        <v>154</v>
      </c>
      <c r="H2456" t="s">
        <v>12190</v>
      </c>
    </row>
    <row r="2457" spans="1:8" x14ac:dyDescent="0.3">
      <c r="A2457" t="s">
        <v>12191</v>
      </c>
      <c r="B2457" t="s">
        <v>12192</v>
      </c>
      <c r="C2457">
        <v>18.899999999999999</v>
      </c>
      <c r="D2457" t="s">
        <v>12193</v>
      </c>
      <c r="E2457" t="s">
        <v>2930</v>
      </c>
      <c r="F2457" t="s">
        <v>600</v>
      </c>
      <c r="G2457" t="s">
        <v>2954</v>
      </c>
      <c r="H2457" t="s">
        <v>12194</v>
      </c>
    </row>
    <row r="2458" spans="1:8" x14ac:dyDescent="0.3">
      <c r="A2458" t="s">
        <v>12195</v>
      </c>
      <c r="B2458" t="s">
        <v>12196</v>
      </c>
      <c r="C2458">
        <v>65.05</v>
      </c>
      <c r="D2458" t="s">
        <v>3084</v>
      </c>
      <c r="E2458" t="s">
        <v>2930</v>
      </c>
      <c r="F2458" t="s">
        <v>600</v>
      </c>
      <c r="G2458" t="s">
        <v>2949</v>
      </c>
      <c r="H2458" t="s">
        <v>12197</v>
      </c>
    </row>
    <row r="2459" spans="1:8" x14ac:dyDescent="0.3">
      <c r="A2459" t="s">
        <v>12198</v>
      </c>
      <c r="B2459" t="s">
        <v>12199</v>
      </c>
      <c r="C2459">
        <v>7.27</v>
      </c>
      <c r="D2459" t="s">
        <v>12200</v>
      </c>
      <c r="E2459" t="s">
        <v>2930</v>
      </c>
      <c r="F2459" t="s">
        <v>600</v>
      </c>
      <c r="G2459" t="s">
        <v>2949</v>
      </c>
      <c r="H2459" t="s">
        <v>12201</v>
      </c>
    </row>
    <row r="2460" spans="1:8" x14ac:dyDescent="0.3">
      <c r="A2460" t="s">
        <v>12202</v>
      </c>
      <c r="B2460" t="s">
        <v>12203</v>
      </c>
      <c r="C2460">
        <v>16.8001</v>
      </c>
      <c r="D2460" t="s">
        <v>12204</v>
      </c>
      <c r="E2460" t="s">
        <v>2930</v>
      </c>
      <c r="F2460" t="s">
        <v>600</v>
      </c>
      <c r="G2460" t="s">
        <v>2949</v>
      </c>
      <c r="H2460" t="s">
        <v>12205</v>
      </c>
    </row>
    <row r="2461" spans="1:8" x14ac:dyDescent="0.3">
      <c r="A2461" t="s">
        <v>12206</v>
      </c>
      <c r="B2461" t="s">
        <v>12207</v>
      </c>
      <c r="C2461">
        <v>18.579999999999998</v>
      </c>
      <c r="D2461" t="s">
        <v>12208</v>
      </c>
      <c r="E2461" t="s">
        <v>2930</v>
      </c>
      <c r="F2461" t="s">
        <v>600</v>
      </c>
      <c r="G2461" t="s">
        <v>3621</v>
      </c>
      <c r="H2461" t="s">
        <v>12209</v>
      </c>
    </row>
    <row r="2462" spans="1:8" x14ac:dyDescent="0.3">
      <c r="A2462" t="s">
        <v>12210</v>
      </c>
      <c r="B2462" t="s">
        <v>12211</v>
      </c>
      <c r="C2462">
        <v>11.6501</v>
      </c>
      <c r="D2462" t="s">
        <v>12212</v>
      </c>
      <c r="E2462" t="s">
        <v>2930</v>
      </c>
      <c r="F2462" t="s">
        <v>600</v>
      </c>
      <c r="G2462" t="s">
        <v>2949</v>
      </c>
      <c r="H2462" t="s">
        <v>12213</v>
      </c>
    </row>
    <row r="2463" spans="1:8" x14ac:dyDescent="0.3">
      <c r="A2463" t="s">
        <v>12214</v>
      </c>
      <c r="B2463" t="s">
        <v>12215</v>
      </c>
      <c r="C2463">
        <v>29.64</v>
      </c>
      <c r="D2463" t="s">
        <v>12216</v>
      </c>
      <c r="E2463" t="s">
        <v>2930</v>
      </c>
      <c r="F2463" t="s">
        <v>600</v>
      </c>
      <c r="G2463" t="s">
        <v>2949</v>
      </c>
      <c r="H2463" t="s">
        <v>12217</v>
      </c>
    </row>
    <row r="2464" spans="1:8" x14ac:dyDescent="0.3">
      <c r="A2464" t="s">
        <v>12218</v>
      </c>
      <c r="B2464" t="s">
        <v>12219</v>
      </c>
      <c r="C2464">
        <v>16.62</v>
      </c>
      <c r="D2464" t="s">
        <v>12220</v>
      </c>
      <c r="E2464">
        <v>1993</v>
      </c>
      <c r="F2464" t="s">
        <v>600</v>
      </c>
      <c r="G2464" t="s">
        <v>2949</v>
      </c>
      <c r="H2464" t="s">
        <v>12221</v>
      </c>
    </row>
    <row r="2465" spans="1:8" x14ac:dyDescent="0.3">
      <c r="A2465" t="s">
        <v>12222</v>
      </c>
      <c r="B2465" t="s">
        <v>12223</v>
      </c>
      <c r="C2465">
        <v>22.78</v>
      </c>
      <c r="D2465" t="s">
        <v>12224</v>
      </c>
      <c r="E2465" t="s">
        <v>2930</v>
      </c>
      <c r="F2465" t="s">
        <v>31</v>
      </c>
      <c r="G2465" t="s">
        <v>3442</v>
      </c>
      <c r="H2465" t="s">
        <v>12225</v>
      </c>
    </row>
    <row r="2466" spans="1:8" x14ac:dyDescent="0.3">
      <c r="A2466" t="s">
        <v>12226</v>
      </c>
      <c r="B2466" t="s">
        <v>12227</v>
      </c>
      <c r="C2466">
        <v>18.175000000000001</v>
      </c>
      <c r="D2466" t="s">
        <v>12228</v>
      </c>
      <c r="E2466">
        <v>1983</v>
      </c>
      <c r="F2466" t="s">
        <v>25</v>
      </c>
      <c r="G2466" t="s">
        <v>401</v>
      </c>
      <c r="H2466" t="s">
        <v>12229</v>
      </c>
    </row>
    <row r="2467" spans="1:8" x14ac:dyDescent="0.3">
      <c r="A2467" t="s">
        <v>12230</v>
      </c>
      <c r="B2467" t="s">
        <v>12231</v>
      </c>
      <c r="C2467">
        <v>3.27</v>
      </c>
      <c r="D2467" t="s">
        <v>12232</v>
      </c>
      <c r="E2467">
        <v>1999</v>
      </c>
      <c r="F2467" t="s">
        <v>31</v>
      </c>
      <c r="G2467" t="s">
        <v>110</v>
      </c>
      <c r="H2467" t="s">
        <v>12233</v>
      </c>
    </row>
    <row r="2468" spans="1:8" x14ac:dyDescent="0.3">
      <c r="A2468" t="s">
        <v>12234</v>
      </c>
      <c r="B2468" t="s">
        <v>12235</v>
      </c>
      <c r="C2468">
        <v>1.47</v>
      </c>
      <c r="D2468" t="s">
        <v>12236</v>
      </c>
      <c r="E2468" t="s">
        <v>2930</v>
      </c>
      <c r="F2468" t="s">
        <v>218</v>
      </c>
      <c r="G2468" t="s">
        <v>217</v>
      </c>
      <c r="H2468" t="s">
        <v>12237</v>
      </c>
    </row>
    <row r="2469" spans="1:8" x14ac:dyDescent="0.3">
      <c r="A2469" t="s">
        <v>12238</v>
      </c>
      <c r="B2469" t="s">
        <v>12239</v>
      </c>
      <c r="C2469">
        <v>15.2</v>
      </c>
      <c r="D2469" t="s">
        <v>12240</v>
      </c>
      <c r="E2469">
        <v>2014</v>
      </c>
      <c r="F2469" t="s">
        <v>116</v>
      </c>
      <c r="G2469" t="s">
        <v>12241</v>
      </c>
      <c r="H2469" t="s">
        <v>12242</v>
      </c>
    </row>
    <row r="2470" spans="1:8" x14ac:dyDescent="0.3">
      <c r="A2470" t="s">
        <v>12243</v>
      </c>
      <c r="B2470" t="s">
        <v>12244</v>
      </c>
      <c r="C2470">
        <v>51.44</v>
      </c>
      <c r="D2470" t="s">
        <v>5081</v>
      </c>
      <c r="E2470">
        <v>2015</v>
      </c>
      <c r="F2470" t="s">
        <v>25</v>
      </c>
      <c r="G2470" t="s">
        <v>62</v>
      </c>
      <c r="H2470" t="s">
        <v>12245</v>
      </c>
    </row>
    <row r="2471" spans="1:8" x14ac:dyDescent="0.3">
      <c r="A2471" t="s">
        <v>12246</v>
      </c>
      <c r="B2471" t="s">
        <v>12247</v>
      </c>
      <c r="C2471">
        <v>5.35</v>
      </c>
      <c r="D2471" t="s">
        <v>12248</v>
      </c>
      <c r="E2471" t="s">
        <v>2930</v>
      </c>
      <c r="F2471" t="s">
        <v>138</v>
      </c>
      <c r="G2471" t="s">
        <v>228</v>
      </c>
      <c r="H2471" t="s">
        <v>12249</v>
      </c>
    </row>
    <row r="2472" spans="1:8" x14ac:dyDescent="0.3">
      <c r="A2472" t="s">
        <v>12250</v>
      </c>
      <c r="B2472" t="s">
        <v>12251</v>
      </c>
      <c r="C2472">
        <v>26.21</v>
      </c>
      <c r="D2472" t="s">
        <v>12252</v>
      </c>
      <c r="E2472" t="s">
        <v>2930</v>
      </c>
      <c r="F2472" t="s">
        <v>77</v>
      </c>
      <c r="G2472" t="s">
        <v>5370</v>
      </c>
      <c r="H2472" t="s">
        <v>12253</v>
      </c>
    </row>
    <row r="2473" spans="1:8" x14ac:dyDescent="0.3">
      <c r="A2473" t="s">
        <v>12254</v>
      </c>
      <c r="B2473" t="s">
        <v>12255</v>
      </c>
      <c r="C2473">
        <v>7.46</v>
      </c>
      <c r="D2473" t="s">
        <v>12256</v>
      </c>
      <c r="E2473" t="s">
        <v>2930</v>
      </c>
      <c r="F2473" t="s">
        <v>25</v>
      </c>
      <c r="G2473" t="s">
        <v>24</v>
      </c>
      <c r="H2473" t="s">
        <v>12257</v>
      </c>
    </row>
    <row r="2474" spans="1:8" x14ac:dyDescent="0.3">
      <c r="A2474" t="s">
        <v>12258</v>
      </c>
      <c r="B2474" t="s">
        <v>12259</v>
      </c>
      <c r="C2474">
        <v>0.98709999999999998</v>
      </c>
      <c r="D2474" t="s">
        <v>12260</v>
      </c>
      <c r="E2474" t="s">
        <v>2930</v>
      </c>
      <c r="F2474" t="s">
        <v>18</v>
      </c>
      <c r="G2474" t="s">
        <v>6438</v>
      </c>
      <c r="H2474" t="s">
        <v>12261</v>
      </c>
    </row>
    <row r="2475" spans="1:8" x14ac:dyDescent="0.3">
      <c r="A2475" t="s">
        <v>12262</v>
      </c>
      <c r="B2475" t="s">
        <v>12263</v>
      </c>
      <c r="C2475">
        <v>4.3099999999999996</v>
      </c>
      <c r="D2475" t="s">
        <v>12264</v>
      </c>
      <c r="E2475" t="s">
        <v>2930</v>
      </c>
      <c r="F2475" t="s">
        <v>18</v>
      </c>
      <c r="G2475" t="s">
        <v>44</v>
      </c>
      <c r="H2475" t="s">
        <v>12265</v>
      </c>
    </row>
    <row r="2476" spans="1:8" x14ac:dyDescent="0.3">
      <c r="A2476" t="s">
        <v>12266</v>
      </c>
      <c r="B2476" t="s">
        <v>12267</v>
      </c>
      <c r="C2476">
        <v>0.93</v>
      </c>
      <c r="D2476" t="s">
        <v>12268</v>
      </c>
      <c r="E2476" t="s">
        <v>2930</v>
      </c>
      <c r="F2476" t="s">
        <v>218</v>
      </c>
      <c r="G2476" t="s">
        <v>3028</v>
      </c>
      <c r="H2476" t="s">
        <v>12269</v>
      </c>
    </row>
    <row r="2477" spans="1:8" x14ac:dyDescent="0.3">
      <c r="A2477" t="s">
        <v>12270</v>
      </c>
      <c r="B2477" t="s">
        <v>12271</v>
      </c>
      <c r="C2477">
        <v>81.77</v>
      </c>
      <c r="D2477" t="s">
        <v>12272</v>
      </c>
      <c r="E2477">
        <v>2011</v>
      </c>
      <c r="F2477" t="s">
        <v>288</v>
      </c>
      <c r="G2477" t="s">
        <v>409</v>
      </c>
      <c r="H2477" t="s">
        <v>12273</v>
      </c>
    </row>
    <row r="2478" spans="1:8" x14ac:dyDescent="0.3">
      <c r="A2478" t="s">
        <v>12274</v>
      </c>
      <c r="B2478" t="s">
        <v>12275</v>
      </c>
      <c r="C2478">
        <v>68.944999999999993</v>
      </c>
      <c r="D2478" t="s">
        <v>12276</v>
      </c>
      <c r="E2478">
        <v>2012</v>
      </c>
      <c r="F2478" t="s">
        <v>18</v>
      </c>
      <c r="G2478" t="s">
        <v>17</v>
      </c>
      <c r="H2478" t="s">
        <v>12277</v>
      </c>
    </row>
    <row r="2479" spans="1:8" x14ac:dyDescent="0.3">
      <c r="A2479" t="s">
        <v>12278</v>
      </c>
      <c r="B2479" t="s">
        <v>12279</v>
      </c>
      <c r="C2479">
        <v>18.93</v>
      </c>
      <c r="D2479" t="s">
        <v>12280</v>
      </c>
      <c r="E2479" t="s">
        <v>2930</v>
      </c>
      <c r="F2479" t="s">
        <v>116</v>
      </c>
      <c r="G2479" t="s">
        <v>115</v>
      </c>
      <c r="H2479" t="s">
        <v>12281</v>
      </c>
    </row>
    <row r="2480" spans="1:8" x14ac:dyDescent="0.3">
      <c r="A2480" t="s">
        <v>12282</v>
      </c>
      <c r="B2480" t="s">
        <v>12283</v>
      </c>
      <c r="C2480" t="s">
        <v>2930</v>
      </c>
      <c r="D2480" t="s">
        <v>2930</v>
      </c>
      <c r="E2480">
        <v>2014</v>
      </c>
      <c r="F2480" t="s">
        <v>31</v>
      </c>
      <c r="G2480" t="s">
        <v>71</v>
      </c>
      <c r="H2480" t="s">
        <v>12284</v>
      </c>
    </row>
    <row r="2481" spans="1:8" x14ac:dyDescent="0.3">
      <c r="A2481" t="s">
        <v>12285</v>
      </c>
      <c r="B2481" t="s">
        <v>12286</v>
      </c>
      <c r="C2481">
        <v>37.479999999999997</v>
      </c>
      <c r="D2481" t="s">
        <v>7454</v>
      </c>
      <c r="E2481">
        <v>2013</v>
      </c>
      <c r="F2481" t="s">
        <v>31</v>
      </c>
      <c r="G2481" t="s">
        <v>346</v>
      </c>
      <c r="H2481" t="s">
        <v>12287</v>
      </c>
    </row>
    <row r="2482" spans="1:8" x14ac:dyDescent="0.3">
      <c r="A2482" t="s">
        <v>12288</v>
      </c>
      <c r="B2482" t="s">
        <v>12289</v>
      </c>
      <c r="C2482">
        <v>67.400000000000006</v>
      </c>
      <c r="D2482" t="s">
        <v>3397</v>
      </c>
      <c r="E2482">
        <v>2010</v>
      </c>
      <c r="F2482" t="s">
        <v>18</v>
      </c>
      <c r="G2482" t="s">
        <v>17</v>
      </c>
      <c r="H2482" t="s">
        <v>12290</v>
      </c>
    </row>
    <row r="2483" spans="1:8" x14ac:dyDescent="0.3">
      <c r="A2483" t="s">
        <v>12291</v>
      </c>
      <c r="B2483" t="s">
        <v>12292</v>
      </c>
      <c r="C2483">
        <v>24.96</v>
      </c>
      <c r="D2483" t="s">
        <v>12293</v>
      </c>
      <c r="E2483">
        <v>2014</v>
      </c>
      <c r="F2483" t="s">
        <v>600</v>
      </c>
      <c r="G2483" t="s">
        <v>2949</v>
      </c>
      <c r="H2483" t="s">
        <v>12294</v>
      </c>
    </row>
    <row r="2484" spans="1:8" x14ac:dyDescent="0.3">
      <c r="A2484" t="s">
        <v>12295</v>
      </c>
      <c r="B2484" t="s">
        <v>12296</v>
      </c>
      <c r="C2484">
        <v>62.6</v>
      </c>
      <c r="D2484" t="s">
        <v>10324</v>
      </c>
      <c r="E2484">
        <v>2010</v>
      </c>
      <c r="F2484" t="s">
        <v>18</v>
      </c>
      <c r="G2484" t="s">
        <v>17</v>
      </c>
      <c r="H2484" t="s">
        <v>12297</v>
      </c>
    </row>
    <row r="2485" spans="1:8" x14ac:dyDescent="0.3">
      <c r="A2485" t="s">
        <v>12298</v>
      </c>
      <c r="B2485" t="s">
        <v>12299</v>
      </c>
      <c r="C2485">
        <v>6.63</v>
      </c>
      <c r="D2485" t="s">
        <v>12300</v>
      </c>
      <c r="E2485" t="s">
        <v>2930</v>
      </c>
      <c r="F2485" t="s">
        <v>25</v>
      </c>
      <c r="G2485" t="s">
        <v>12301</v>
      </c>
      <c r="H2485" t="s">
        <v>12302</v>
      </c>
    </row>
    <row r="2486" spans="1:8" x14ac:dyDescent="0.3">
      <c r="A2486" t="s">
        <v>12303</v>
      </c>
      <c r="B2486" t="s">
        <v>12304</v>
      </c>
      <c r="C2486">
        <v>57.52</v>
      </c>
      <c r="D2486" t="s">
        <v>12305</v>
      </c>
      <c r="E2486">
        <v>1999</v>
      </c>
      <c r="F2486" t="s">
        <v>218</v>
      </c>
      <c r="G2486" t="s">
        <v>217</v>
      </c>
      <c r="H2486" t="s">
        <v>12306</v>
      </c>
    </row>
    <row r="2487" spans="1:8" x14ac:dyDescent="0.3">
      <c r="A2487" t="s">
        <v>12307</v>
      </c>
      <c r="B2487" t="s">
        <v>12308</v>
      </c>
      <c r="C2487">
        <v>3.4</v>
      </c>
      <c r="D2487" t="s">
        <v>12309</v>
      </c>
      <c r="E2487" t="s">
        <v>2930</v>
      </c>
      <c r="F2487" t="s">
        <v>293</v>
      </c>
      <c r="G2487" t="s">
        <v>82</v>
      </c>
      <c r="H2487" t="s">
        <v>12310</v>
      </c>
    </row>
    <row r="2488" spans="1:8" x14ac:dyDescent="0.3">
      <c r="A2488" t="s">
        <v>274</v>
      </c>
      <c r="B2488" t="s">
        <v>12311</v>
      </c>
      <c r="C2488">
        <v>16.79</v>
      </c>
      <c r="D2488" t="s">
        <v>12312</v>
      </c>
      <c r="E2488">
        <v>1989</v>
      </c>
      <c r="F2488" t="s">
        <v>31</v>
      </c>
      <c r="G2488" t="s">
        <v>71</v>
      </c>
      <c r="H2488" t="s">
        <v>12313</v>
      </c>
    </row>
    <row r="2489" spans="1:8" x14ac:dyDescent="0.3">
      <c r="A2489" t="s">
        <v>12314</v>
      </c>
      <c r="B2489" t="s">
        <v>12315</v>
      </c>
      <c r="C2489">
        <v>4.5</v>
      </c>
      <c r="D2489" t="s">
        <v>12316</v>
      </c>
      <c r="E2489" t="s">
        <v>2930</v>
      </c>
      <c r="F2489" t="s">
        <v>288</v>
      </c>
      <c r="G2489" t="s">
        <v>4708</v>
      </c>
      <c r="H2489" t="s">
        <v>12317</v>
      </c>
    </row>
    <row r="2490" spans="1:8" x14ac:dyDescent="0.3">
      <c r="A2490" t="s">
        <v>12314</v>
      </c>
      <c r="B2490" t="s">
        <v>12318</v>
      </c>
      <c r="C2490">
        <v>22.4499</v>
      </c>
      <c r="D2490" t="s">
        <v>2930</v>
      </c>
      <c r="E2490" t="s">
        <v>2930</v>
      </c>
      <c r="F2490" t="s">
        <v>288</v>
      </c>
      <c r="G2490" t="s">
        <v>4708</v>
      </c>
      <c r="H2490" t="s">
        <v>12319</v>
      </c>
    </row>
    <row r="2491" spans="1:8" x14ac:dyDescent="0.3">
      <c r="A2491" t="s">
        <v>385</v>
      </c>
      <c r="B2491" t="s">
        <v>12320</v>
      </c>
      <c r="C2491">
        <v>93.51</v>
      </c>
      <c r="D2491" t="s">
        <v>12321</v>
      </c>
      <c r="E2491">
        <v>1992</v>
      </c>
      <c r="F2491" t="s">
        <v>31</v>
      </c>
      <c r="G2491" t="s">
        <v>387</v>
      </c>
      <c r="H2491" t="s">
        <v>12322</v>
      </c>
    </row>
    <row r="2492" spans="1:8" x14ac:dyDescent="0.3">
      <c r="A2492" t="s">
        <v>12323</v>
      </c>
      <c r="B2492" t="s">
        <v>12324</v>
      </c>
      <c r="C2492">
        <v>31.52</v>
      </c>
      <c r="D2492" t="s">
        <v>11546</v>
      </c>
      <c r="E2492" t="s">
        <v>2930</v>
      </c>
      <c r="F2492" t="s">
        <v>31</v>
      </c>
      <c r="G2492" t="s">
        <v>30</v>
      </c>
      <c r="H2492" t="s">
        <v>12325</v>
      </c>
    </row>
    <row r="2493" spans="1:8" x14ac:dyDescent="0.3">
      <c r="A2493" t="s">
        <v>12323</v>
      </c>
      <c r="B2493" t="s">
        <v>12326</v>
      </c>
      <c r="C2493">
        <v>30.372800000000002</v>
      </c>
      <c r="D2493" t="s">
        <v>12327</v>
      </c>
      <c r="E2493" t="s">
        <v>2930</v>
      </c>
      <c r="F2493" t="s">
        <v>31</v>
      </c>
      <c r="G2493" t="s">
        <v>30</v>
      </c>
      <c r="H2493" t="s">
        <v>12328</v>
      </c>
    </row>
    <row r="2494" spans="1:8" x14ac:dyDescent="0.3">
      <c r="A2494" t="s">
        <v>12329</v>
      </c>
      <c r="B2494" t="s">
        <v>12330</v>
      </c>
      <c r="C2494">
        <v>24.23</v>
      </c>
      <c r="D2494" t="s">
        <v>12331</v>
      </c>
      <c r="E2494">
        <v>1991</v>
      </c>
      <c r="F2494" t="s">
        <v>600</v>
      </c>
      <c r="G2494" t="s">
        <v>2940</v>
      </c>
      <c r="H2494" t="s">
        <v>12332</v>
      </c>
    </row>
    <row r="2495" spans="1:8" x14ac:dyDescent="0.3">
      <c r="A2495" t="s">
        <v>12333</v>
      </c>
      <c r="B2495" t="s">
        <v>12334</v>
      </c>
      <c r="C2495">
        <v>19.75</v>
      </c>
      <c r="D2495" t="s">
        <v>12335</v>
      </c>
      <c r="E2495" t="s">
        <v>2930</v>
      </c>
      <c r="F2495" t="s">
        <v>600</v>
      </c>
      <c r="G2495" t="s">
        <v>2949</v>
      </c>
      <c r="H2495" t="s">
        <v>12336</v>
      </c>
    </row>
    <row r="2496" spans="1:8" x14ac:dyDescent="0.3">
      <c r="A2496" t="s">
        <v>12337</v>
      </c>
      <c r="B2496" t="s">
        <v>12338</v>
      </c>
      <c r="C2496">
        <v>20.91</v>
      </c>
      <c r="D2496" t="s">
        <v>12339</v>
      </c>
      <c r="E2496">
        <v>2011</v>
      </c>
      <c r="F2496" t="s">
        <v>600</v>
      </c>
      <c r="G2496" t="s">
        <v>2954</v>
      </c>
      <c r="H2496" t="s">
        <v>12340</v>
      </c>
    </row>
    <row r="2497" spans="1:8" x14ac:dyDescent="0.3">
      <c r="A2497" t="s">
        <v>12341</v>
      </c>
      <c r="B2497" t="s">
        <v>12342</v>
      </c>
      <c r="C2497">
        <v>9.16</v>
      </c>
      <c r="D2497" t="s">
        <v>12343</v>
      </c>
      <c r="E2497" t="s">
        <v>2930</v>
      </c>
      <c r="F2497" t="s">
        <v>600</v>
      </c>
      <c r="G2497" t="s">
        <v>2940</v>
      </c>
      <c r="H2497" t="s">
        <v>12344</v>
      </c>
    </row>
    <row r="2498" spans="1:8" x14ac:dyDescent="0.3">
      <c r="A2498" t="s">
        <v>12345</v>
      </c>
      <c r="B2498" t="s">
        <v>12346</v>
      </c>
      <c r="C2498">
        <v>6.14</v>
      </c>
      <c r="D2498" t="s">
        <v>12347</v>
      </c>
      <c r="E2498">
        <v>2005</v>
      </c>
      <c r="F2498" t="s">
        <v>288</v>
      </c>
      <c r="G2498" t="s">
        <v>4708</v>
      </c>
      <c r="H2498" t="s">
        <v>12348</v>
      </c>
    </row>
    <row r="2499" spans="1:8" x14ac:dyDescent="0.3">
      <c r="A2499" t="s">
        <v>12349</v>
      </c>
      <c r="B2499" t="s">
        <v>12350</v>
      </c>
      <c r="C2499">
        <v>19.47</v>
      </c>
      <c r="D2499" t="s">
        <v>12351</v>
      </c>
      <c r="E2499">
        <v>1996</v>
      </c>
      <c r="F2499" t="s">
        <v>178</v>
      </c>
      <c r="G2499" t="s">
        <v>5122</v>
      </c>
      <c r="H2499" t="s">
        <v>12352</v>
      </c>
    </row>
    <row r="2500" spans="1:8" x14ac:dyDescent="0.3">
      <c r="A2500" t="s">
        <v>12353</v>
      </c>
      <c r="B2500" t="s">
        <v>12354</v>
      </c>
      <c r="C2500">
        <v>16.2</v>
      </c>
      <c r="D2500" t="s">
        <v>12355</v>
      </c>
      <c r="E2500">
        <v>1992</v>
      </c>
      <c r="F2500" t="s">
        <v>31</v>
      </c>
      <c r="G2500" t="s">
        <v>578</v>
      </c>
      <c r="H2500" t="s">
        <v>12356</v>
      </c>
    </row>
    <row r="2501" spans="1:8" x14ac:dyDescent="0.3">
      <c r="A2501" t="s">
        <v>12357</v>
      </c>
      <c r="B2501" t="s">
        <v>12358</v>
      </c>
      <c r="C2501">
        <v>47.57</v>
      </c>
      <c r="D2501" t="s">
        <v>12359</v>
      </c>
      <c r="E2501">
        <v>1996</v>
      </c>
      <c r="F2501" t="s">
        <v>31</v>
      </c>
      <c r="G2501" t="s">
        <v>3389</v>
      </c>
      <c r="H2501" t="s">
        <v>12360</v>
      </c>
    </row>
    <row r="2502" spans="1:8" x14ac:dyDescent="0.3">
      <c r="A2502" t="s">
        <v>12361</v>
      </c>
      <c r="B2502" t="s">
        <v>12362</v>
      </c>
      <c r="C2502">
        <v>1.0900000000000001</v>
      </c>
      <c r="D2502" t="s">
        <v>12363</v>
      </c>
      <c r="E2502">
        <v>1992</v>
      </c>
      <c r="F2502" t="s">
        <v>25</v>
      </c>
      <c r="G2502" t="s">
        <v>62</v>
      </c>
      <c r="H2502" t="s">
        <v>12364</v>
      </c>
    </row>
    <row r="2503" spans="1:8" x14ac:dyDescent="0.3">
      <c r="A2503" t="s">
        <v>12365</v>
      </c>
      <c r="B2503" t="s">
        <v>12366</v>
      </c>
      <c r="C2503">
        <v>14.1</v>
      </c>
      <c r="D2503" t="s">
        <v>12367</v>
      </c>
      <c r="E2503">
        <v>2013</v>
      </c>
      <c r="F2503" t="s">
        <v>25</v>
      </c>
      <c r="G2503" t="s">
        <v>24</v>
      </c>
      <c r="H2503" t="s">
        <v>12368</v>
      </c>
    </row>
    <row r="2504" spans="1:8" x14ac:dyDescent="0.3">
      <c r="A2504" t="s">
        <v>12369</v>
      </c>
      <c r="B2504" t="s">
        <v>12370</v>
      </c>
      <c r="C2504">
        <v>2.65</v>
      </c>
      <c r="D2504" t="s">
        <v>12371</v>
      </c>
      <c r="E2504">
        <v>2004</v>
      </c>
      <c r="F2504" t="s">
        <v>25</v>
      </c>
      <c r="G2504" t="s">
        <v>3735</v>
      </c>
      <c r="H2504" t="s">
        <v>12372</v>
      </c>
    </row>
    <row r="2505" spans="1:8" x14ac:dyDescent="0.3">
      <c r="A2505" t="s">
        <v>175</v>
      </c>
      <c r="B2505" t="s">
        <v>12373</v>
      </c>
      <c r="C2505">
        <v>134.61000000000001</v>
      </c>
      <c r="D2505" t="s">
        <v>12374</v>
      </c>
      <c r="E2505">
        <v>1996</v>
      </c>
      <c r="F2505" t="s">
        <v>178</v>
      </c>
      <c r="G2505" t="s">
        <v>177</v>
      </c>
      <c r="H2505" t="s">
        <v>12375</v>
      </c>
    </row>
    <row r="2506" spans="1:8" x14ac:dyDescent="0.3">
      <c r="A2506" t="s">
        <v>12376</v>
      </c>
      <c r="B2506" t="s">
        <v>12377</v>
      </c>
      <c r="C2506">
        <v>2.99</v>
      </c>
      <c r="D2506" t="s">
        <v>12378</v>
      </c>
      <c r="E2506" t="s">
        <v>2930</v>
      </c>
      <c r="F2506" t="s">
        <v>178</v>
      </c>
      <c r="G2506" t="s">
        <v>3012</v>
      </c>
      <c r="H2506" t="s">
        <v>12379</v>
      </c>
    </row>
    <row r="2507" spans="1:8" x14ac:dyDescent="0.3">
      <c r="A2507" t="s">
        <v>12380</v>
      </c>
      <c r="B2507" t="s">
        <v>12381</v>
      </c>
      <c r="C2507">
        <v>34.15</v>
      </c>
      <c r="D2507" t="s">
        <v>8419</v>
      </c>
      <c r="E2507">
        <v>1993</v>
      </c>
      <c r="F2507" t="s">
        <v>77</v>
      </c>
      <c r="G2507" t="s">
        <v>5710</v>
      </c>
      <c r="H2507" t="s">
        <v>12382</v>
      </c>
    </row>
    <row r="2508" spans="1:8" x14ac:dyDescent="0.3">
      <c r="A2508" t="s">
        <v>12383</v>
      </c>
      <c r="B2508" t="s">
        <v>12384</v>
      </c>
      <c r="C2508">
        <v>5.45</v>
      </c>
      <c r="D2508" t="s">
        <v>12385</v>
      </c>
      <c r="E2508" t="s">
        <v>2930</v>
      </c>
      <c r="F2508" t="s">
        <v>600</v>
      </c>
      <c r="G2508" t="s">
        <v>2949</v>
      </c>
      <c r="H2508" t="s">
        <v>12386</v>
      </c>
    </row>
    <row r="2509" spans="1:8" x14ac:dyDescent="0.3">
      <c r="A2509" t="s">
        <v>12387</v>
      </c>
      <c r="B2509" t="s">
        <v>12388</v>
      </c>
      <c r="C2509">
        <v>15.89</v>
      </c>
      <c r="D2509" t="s">
        <v>12389</v>
      </c>
      <c r="E2509">
        <v>2013</v>
      </c>
      <c r="F2509" t="s">
        <v>31</v>
      </c>
      <c r="G2509" t="s">
        <v>233</v>
      </c>
      <c r="H2509" t="s">
        <v>12390</v>
      </c>
    </row>
    <row r="2510" spans="1:8" x14ac:dyDescent="0.3">
      <c r="A2510" t="s">
        <v>12391</v>
      </c>
      <c r="B2510" t="s">
        <v>12392</v>
      </c>
      <c r="C2510">
        <v>32.61</v>
      </c>
      <c r="D2510" t="s">
        <v>12393</v>
      </c>
      <c r="E2510" t="s">
        <v>2930</v>
      </c>
      <c r="F2510" t="s">
        <v>600</v>
      </c>
      <c r="G2510" t="s">
        <v>2949</v>
      </c>
      <c r="H2510" t="s">
        <v>12394</v>
      </c>
    </row>
    <row r="2511" spans="1:8" x14ac:dyDescent="0.3">
      <c r="A2511" t="s">
        <v>12395</v>
      </c>
      <c r="B2511" t="s">
        <v>12396</v>
      </c>
      <c r="C2511">
        <v>21.42</v>
      </c>
      <c r="D2511" t="s">
        <v>12397</v>
      </c>
      <c r="E2511">
        <v>2013</v>
      </c>
      <c r="F2511" t="s">
        <v>2930</v>
      </c>
      <c r="G2511" t="s">
        <v>2930</v>
      </c>
      <c r="H2511" t="s">
        <v>12398</v>
      </c>
    </row>
    <row r="2512" spans="1:8" x14ac:dyDescent="0.3">
      <c r="A2512" t="s">
        <v>12399</v>
      </c>
      <c r="B2512" t="s">
        <v>12400</v>
      </c>
      <c r="C2512">
        <v>28.33</v>
      </c>
      <c r="D2512" t="s">
        <v>12401</v>
      </c>
      <c r="E2512" t="s">
        <v>2930</v>
      </c>
      <c r="F2512" t="s">
        <v>2930</v>
      </c>
      <c r="G2512" t="s">
        <v>2930</v>
      </c>
      <c r="H2512" t="s">
        <v>12402</v>
      </c>
    </row>
    <row r="2513" spans="1:8" x14ac:dyDescent="0.3">
      <c r="A2513" t="s">
        <v>12403</v>
      </c>
      <c r="B2513" t="s">
        <v>12404</v>
      </c>
      <c r="C2513">
        <v>63.88</v>
      </c>
      <c r="D2513" t="s">
        <v>12405</v>
      </c>
      <c r="E2513">
        <v>1994</v>
      </c>
      <c r="F2513" t="s">
        <v>18</v>
      </c>
      <c r="G2513" t="s">
        <v>3844</v>
      </c>
      <c r="H2513" t="s">
        <v>12406</v>
      </c>
    </row>
    <row r="2514" spans="1:8" x14ac:dyDescent="0.3">
      <c r="A2514" t="s">
        <v>12407</v>
      </c>
      <c r="B2514" t="s">
        <v>12408</v>
      </c>
      <c r="C2514">
        <v>64.790000000000006</v>
      </c>
      <c r="D2514" t="s">
        <v>12409</v>
      </c>
      <c r="E2514" t="s">
        <v>2930</v>
      </c>
      <c r="F2514" t="s">
        <v>138</v>
      </c>
      <c r="G2514" t="s">
        <v>3670</v>
      </c>
      <c r="H2514" t="s">
        <v>12410</v>
      </c>
    </row>
    <row r="2515" spans="1:8" x14ac:dyDescent="0.3">
      <c r="A2515" t="s">
        <v>12411</v>
      </c>
      <c r="B2515" t="s">
        <v>12412</v>
      </c>
      <c r="C2515">
        <v>13.45</v>
      </c>
      <c r="D2515" t="s">
        <v>12413</v>
      </c>
      <c r="E2515" t="s">
        <v>2930</v>
      </c>
      <c r="F2515" t="s">
        <v>31</v>
      </c>
      <c r="G2515" t="s">
        <v>2989</v>
      </c>
      <c r="H2515" t="s">
        <v>12414</v>
      </c>
    </row>
    <row r="2516" spans="1:8" x14ac:dyDescent="0.3">
      <c r="A2516" t="s">
        <v>12415</v>
      </c>
      <c r="B2516" t="s">
        <v>12416</v>
      </c>
      <c r="C2516">
        <v>61.45</v>
      </c>
      <c r="D2516" t="s">
        <v>12417</v>
      </c>
      <c r="E2516">
        <v>1996</v>
      </c>
      <c r="F2516" t="s">
        <v>31</v>
      </c>
      <c r="G2516" t="s">
        <v>3389</v>
      </c>
      <c r="H2516" t="s">
        <v>12418</v>
      </c>
    </row>
    <row r="2517" spans="1:8" x14ac:dyDescent="0.3">
      <c r="A2517" t="s">
        <v>12419</v>
      </c>
      <c r="B2517" t="s">
        <v>12420</v>
      </c>
      <c r="C2517">
        <v>4.1500000000000004</v>
      </c>
      <c r="D2517" t="s">
        <v>12421</v>
      </c>
      <c r="E2517" t="s">
        <v>2930</v>
      </c>
      <c r="F2517" t="s">
        <v>18</v>
      </c>
      <c r="G2517" t="s">
        <v>44</v>
      </c>
      <c r="H2517" t="s">
        <v>12422</v>
      </c>
    </row>
    <row r="2518" spans="1:8" x14ac:dyDescent="0.3">
      <c r="A2518" t="s">
        <v>12423</v>
      </c>
      <c r="B2518" t="s">
        <v>12424</v>
      </c>
      <c r="C2518">
        <v>5.75</v>
      </c>
      <c r="D2518" t="s">
        <v>12425</v>
      </c>
      <c r="E2518" t="s">
        <v>2930</v>
      </c>
      <c r="F2518" t="s">
        <v>288</v>
      </c>
      <c r="G2518" t="s">
        <v>12426</v>
      </c>
      <c r="H2518" t="s">
        <v>12427</v>
      </c>
    </row>
    <row r="2519" spans="1:8" x14ac:dyDescent="0.3">
      <c r="A2519" t="s">
        <v>12428</v>
      </c>
      <c r="B2519" t="s">
        <v>12429</v>
      </c>
      <c r="C2519">
        <v>15.02</v>
      </c>
      <c r="D2519" t="s">
        <v>12430</v>
      </c>
      <c r="E2519">
        <v>2007</v>
      </c>
      <c r="F2519" t="s">
        <v>25</v>
      </c>
      <c r="G2519" t="s">
        <v>24</v>
      </c>
      <c r="H2519" t="s">
        <v>12431</v>
      </c>
    </row>
    <row r="2520" spans="1:8" x14ac:dyDescent="0.3">
      <c r="A2520" t="s">
        <v>12432</v>
      </c>
      <c r="B2520" t="s">
        <v>12433</v>
      </c>
      <c r="C2520">
        <v>23.14</v>
      </c>
      <c r="D2520" t="s">
        <v>12434</v>
      </c>
      <c r="E2520" t="s">
        <v>2930</v>
      </c>
      <c r="F2520" t="s">
        <v>600</v>
      </c>
      <c r="G2520" t="s">
        <v>2949</v>
      </c>
      <c r="H2520" t="s">
        <v>12435</v>
      </c>
    </row>
    <row r="2521" spans="1:8" x14ac:dyDescent="0.3">
      <c r="A2521" t="s">
        <v>12436</v>
      </c>
      <c r="B2521" t="s">
        <v>12437</v>
      </c>
      <c r="C2521">
        <v>2.65</v>
      </c>
      <c r="D2521" t="s">
        <v>12438</v>
      </c>
      <c r="E2521" t="s">
        <v>2930</v>
      </c>
      <c r="F2521" t="s">
        <v>293</v>
      </c>
      <c r="G2521" t="s">
        <v>5864</v>
      </c>
      <c r="H2521" t="s">
        <v>12439</v>
      </c>
    </row>
    <row r="2522" spans="1:8" x14ac:dyDescent="0.3">
      <c r="A2522" t="s">
        <v>12440</v>
      </c>
      <c r="B2522" t="s">
        <v>12441</v>
      </c>
      <c r="C2522">
        <v>11.42</v>
      </c>
      <c r="D2522" t="s">
        <v>12442</v>
      </c>
      <c r="E2522" t="s">
        <v>2930</v>
      </c>
      <c r="F2522" t="s">
        <v>600</v>
      </c>
      <c r="G2522" t="s">
        <v>2949</v>
      </c>
      <c r="H2522" t="s">
        <v>12443</v>
      </c>
    </row>
    <row r="2523" spans="1:8" x14ac:dyDescent="0.3">
      <c r="A2523" t="s">
        <v>12444</v>
      </c>
      <c r="B2523" t="s">
        <v>12445</v>
      </c>
      <c r="C2523">
        <v>13.73</v>
      </c>
      <c r="D2523" t="s">
        <v>12446</v>
      </c>
      <c r="E2523">
        <v>2006</v>
      </c>
      <c r="F2523" t="s">
        <v>2930</v>
      </c>
      <c r="G2523" t="s">
        <v>2930</v>
      </c>
      <c r="H2523" t="s">
        <v>12447</v>
      </c>
    </row>
    <row r="2524" spans="1:8" x14ac:dyDescent="0.3">
      <c r="A2524" t="s">
        <v>12448</v>
      </c>
      <c r="B2524" t="s">
        <v>12449</v>
      </c>
      <c r="C2524">
        <v>18.66</v>
      </c>
      <c r="D2524" t="s">
        <v>12450</v>
      </c>
      <c r="E2524" t="s">
        <v>2930</v>
      </c>
      <c r="F2524" t="s">
        <v>600</v>
      </c>
      <c r="G2524" t="s">
        <v>4150</v>
      </c>
      <c r="H2524" t="s">
        <v>12451</v>
      </c>
    </row>
    <row r="2525" spans="1:8" x14ac:dyDescent="0.3">
      <c r="A2525" t="s">
        <v>12452</v>
      </c>
      <c r="B2525" t="s">
        <v>12453</v>
      </c>
      <c r="C2525">
        <v>40.18</v>
      </c>
      <c r="D2525" t="s">
        <v>4451</v>
      </c>
      <c r="E2525">
        <v>1997</v>
      </c>
      <c r="F2525" t="s">
        <v>138</v>
      </c>
      <c r="G2525" t="s">
        <v>3539</v>
      </c>
      <c r="H2525" t="s">
        <v>12454</v>
      </c>
    </row>
    <row r="2526" spans="1:8" x14ac:dyDescent="0.3">
      <c r="A2526" t="s">
        <v>12455</v>
      </c>
      <c r="B2526" t="s">
        <v>12456</v>
      </c>
      <c r="C2526" t="s">
        <v>2930</v>
      </c>
      <c r="D2526" t="s">
        <v>2930</v>
      </c>
      <c r="E2526" t="s">
        <v>2930</v>
      </c>
      <c r="F2526" t="s">
        <v>2930</v>
      </c>
      <c r="G2526" t="s">
        <v>2930</v>
      </c>
      <c r="H2526" t="s">
        <v>12457</v>
      </c>
    </row>
    <row r="2527" spans="1:8" x14ac:dyDescent="0.3">
      <c r="A2527" t="s">
        <v>12458</v>
      </c>
      <c r="B2527" t="s">
        <v>12459</v>
      </c>
      <c r="C2527">
        <v>21.5</v>
      </c>
      <c r="D2527" t="s">
        <v>12460</v>
      </c>
      <c r="E2527">
        <v>2014</v>
      </c>
      <c r="F2527" t="s">
        <v>18</v>
      </c>
      <c r="G2527" t="s">
        <v>53</v>
      </c>
      <c r="H2527" t="s">
        <v>12461</v>
      </c>
    </row>
    <row r="2528" spans="1:8" x14ac:dyDescent="0.3">
      <c r="A2528" t="s">
        <v>12462</v>
      </c>
      <c r="B2528" t="s">
        <v>12463</v>
      </c>
      <c r="C2528">
        <v>2.35</v>
      </c>
      <c r="D2528" t="s">
        <v>12464</v>
      </c>
      <c r="E2528">
        <v>2005</v>
      </c>
      <c r="F2528" t="s">
        <v>25</v>
      </c>
      <c r="G2528" t="s">
        <v>24</v>
      </c>
      <c r="H2528" t="s">
        <v>12465</v>
      </c>
    </row>
    <row r="2529" spans="1:8" x14ac:dyDescent="0.3">
      <c r="A2529" t="s">
        <v>12466</v>
      </c>
      <c r="B2529" t="s">
        <v>12467</v>
      </c>
      <c r="C2529">
        <v>4.99</v>
      </c>
      <c r="D2529" t="s">
        <v>12468</v>
      </c>
      <c r="E2529">
        <v>2013</v>
      </c>
      <c r="F2529" t="s">
        <v>18</v>
      </c>
      <c r="G2529" t="s">
        <v>17</v>
      </c>
      <c r="H2529" t="s">
        <v>12469</v>
      </c>
    </row>
    <row r="2530" spans="1:8" x14ac:dyDescent="0.3">
      <c r="A2530" t="s">
        <v>12470</v>
      </c>
      <c r="B2530" t="s">
        <v>12471</v>
      </c>
      <c r="C2530">
        <v>11.85</v>
      </c>
      <c r="D2530" t="s">
        <v>12472</v>
      </c>
      <c r="E2530" t="s">
        <v>2930</v>
      </c>
      <c r="F2530" t="s">
        <v>31</v>
      </c>
      <c r="G2530" t="s">
        <v>3306</v>
      </c>
      <c r="H2530" t="s">
        <v>12473</v>
      </c>
    </row>
    <row r="2531" spans="1:8" x14ac:dyDescent="0.3">
      <c r="A2531" t="s">
        <v>12474</v>
      </c>
      <c r="B2531" t="s">
        <v>12475</v>
      </c>
      <c r="C2531" t="s">
        <v>2930</v>
      </c>
      <c r="D2531" t="s">
        <v>2930</v>
      </c>
      <c r="E2531">
        <v>2005</v>
      </c>
      <c r="F2531" t="s">
        <v>18</v>
      </c>
      <c r="G2531" t="s">
        <v>53</v>
      </c>
      <c r="H2531" t="s">
        <v>12476</v>
      </c>
    </row>
    <row r="2532" spans="1:8" x14ac:dyDescent="0.3">
      <c r="A2532" t="s">
        <v>12477</v>
      </c>
      <c r="B2532" t="s">
        <v>12478</v>
      </c>
      <c r="C2532">
        <v>12.08</v>
      </c>
      <c r="D2532" t="s">
        <v>12479</v>
      </c>
      <c r="E2532">
        <v>2014</v>
      </c>
      <c r="F2532" t="s">
        <v>600</v>
      </c>
      <c r="G2532" t="s">
        <v>2954</v>
      </c>
      <c r="H2532" t="s">
        <v>12480</v>
      </c>
    </row>
    <row r="2533" spans="1:8" x14ac:dyDescent="0.3">
      <c r="A2533" t="s">
        <v>12481</v>
      </c>
      <c r="B2533" t="s">
        <v>12482</v>
      </c>
      <c r="C2533">
        <v>5.25</v>
      </c>
      <c r="D2533" t="s">
        <v>12483</v>
      </c>
      <c r="E2533" t="s">
        <v>2930</v>
      </c>
      <c r="F2533" t="s">
        <v>25</v>
      </c>
      <c r="G2533" t="s">
        <v>3735</v>
      </c>
      <c r="H2533" t="s">
        <v>12484</v>
      </c>
    </row>
    <row r="2534" spans="1:8" x14ac:dyDescent="0.3">
      <c r="A2534" t="s">
        <v>12485</v>
      </c>
      <c r="B2534" t="s">
        <v>12486</v>
      </c>
      <c r="C2534">
        <v>39.24</v>
      </c>
      <c r="D2534" t="s">
        <v>8201</v>
      </c>
      <c r="E2534">
        <v>2007</v>
      </c>
      <c r="F2534" t="s">
        <v>18</v>
      </c>
      <c r="G2534" t="s">
        <v>279</v>
      </c>
      <c r="H2534" t="s">
        <v>12487</v>
      </c>
    </row>
    <row r="2535" spans="1:8" x14ac:dyDescent="0.3">
      <c r="A2535" t="s">
        <v>12488</v>
      </c>
      <c r="B2535" t="s">
        <v>12489</v>
      </c>
      <c r="C2535">
        <v>8.2200000000000006</v>
      </c>
      <c r="D2535" t="s">
        <v>12490</v>
      </c>
      <c r="E2535" t="s">
        <v>2930</v>
      </c>
      <c r="F2535" t="s">
        <v>18</v>
      </c>
      <c r="G2535" t="s">
        <v>53</v>
      </c>
      <c r="H2535" t="s">
        <v>12491</v>
      </c>
    </row>
    <row r="2536" spans="1:8" x14ac:dyDescent="0.3">
      <c r="A2536" t="s">
        <v>12492</v>
      </c>
      <c r="B2536" t="s">
        <v>12493</v>
      </c>
      <c r="C2536">
        <v>2.09</v>
      </c>
      <c r="D2536" t="s">
        <v>4360</v>
      </c>
      <c r="E2536">
        <v>1993</v>
      </c>
      <c r="F2536" t="s">
        <v>18</v>
      </c>
      <c r="G2536" t="s">
        <v>1000</v>
      </c>
      <c r="H2536" t="s">
        <v>12494</v>
      </c>
    </row>
    <row r="2537" spans="1:8" x14ac:dyDescent="0.3">
      <c r="A2537" t="s">
        <v>12495</v>
      </c>
      <c r="B2537" t="s">
        <v>12496</v>
      </c>
      <c r="C2537">
        <v>18.27</v>
      </c>
      <c r="D2537" t="s">
        <v>12497</v>
      </c>
      <c r="E2537" t="s">
        <v>2930</v>
      </c>
      <c r="F2537" t="s">
        <v>77</v>
      </c>
      <c r="G2537" t="s">
        <v>4201</v>
      </c>
      <c r="H2537" t="s">
        <v>12498</v>
      </c>
    </row>
    <row r="2538" spans="1:8" x14ac:dyDescent="0.3">
      <c r="A2538" t="s">
        <v>12499</v>
      </c>
      <c r="B2538" t="s">
        <v>12500</v>
      </c>
      <c r="C2538">
        <v>8.67</v>
      </c>
      <c r="D2538" t="s">
        <v>12501</v>
      </c>
      <c r="E2538">
        <v>2012</v>
      </c>
      <c r="F2538" t="s">
        <v>25</v>
      </c>
      <c r="G2538" t="s">
        <v>24</v>
      </c>
      <c r="H2538" t="s">
        <v>12502</v>
      </c>
    </row>
    <row r="2539" spans="1:8" x14ac:dyDescent="0.3">
      <c r="A2539" t="s">
        <v>12503</v>
      </c>
      <c r="B2539" t="s">
        <v>12504</v>
      </c>
      <c r="C2539">
        <v>1.69</v>
      </c>
      <c r="D2539" t="s">
        <v>6935</v>
      </c>
      <c r="E2539" t="s">
        <v>2930</v>
      </c>
      <c r="F2539" t="s">
        <v>31</v>
      </c>
      <c r="G2539" t="s">
        <v>3463</v>
      </c>
      <c r="H2539" t="s">
        <v>12505</v>
      </c>
    </row>
    <row r="2540" spans="1:8" x14ac:dyDescent="0.3">
      <c r="A2540" t="s">
        <v>12503</v>
      </c>
      <c r="B2540" t="s">
        <v>12506</v>
      </c>
      <c r="C2540">
        <v>15.5001</v>
      </c>
      <c r="D2540" t="s">
        <v>2930</v>
      </c>
      <c r="E2540" t="s">
        <v>2930</v>
      </c>
      <c r="F2540" t="s">
        <v>31</v>
      </c>
      <c r="G2540" t="s">
        <v>3463</v>
      </c>
      <c r="H2540" t="s">
        <v>12507</v>
      </c>
    </row>
    <row r="2541" spans="1:8" x14ac:dyDescent="0.3">
      <c r="A2541" t="s">
        <v>12503</v>
      </c>
      <c r="B2541" t="s">
        <v>12508</v>
      </c>
      <c r="C2541">
        <v>5.6990999999999996</v>
      </c>
      <c r="D2541" t="s">
        <v>2930</v>
      </c>
      <c r="E2541" t="s">
        <v>2930</v>
      </c>
      <c r="F2541" t="s">
        <v>31</v>
      </c>
      <c r="G2541" t="s">
        <v>3463</v>
      </c>
      <c r="H2541" t="s">
        <v>12509</v>
      </c>
    </row>
    <row r="2542" spans="1:8" x14ac:dyDescent="0.3">
      <c r="A2542" t="s">
        <v>12510</v>
      </c>
      <c r="B2542" t="s">
        <v>12511</v>
      </c>
      <c r="C2542">
        <v>1.68</v>
      </c>
      <c r="D2542" t="s">
        <v>12512</v>
      </c>
      <c r="E2542">
        <v>2000</v>
      </c>
      <c r="F2542" t="s">
        <v>18</v>
      </c>
      <c r="G2542" t="s">
        <v>44</v>
      </c>
      <c r="H2542" t="s">
        <v>12513</v>
      </c>
    </row>
    <row r="2543" spans="1:8" x14ac:dyDescent="0.3">
      <c r="A2543" t="s">
        <v>12514</v>
      </c>
      <c r="B2543" t="s">
        <v>12515</v>
      </c>
      <c r="C2543">
        <v>32.479999999999997</v>
      </c>
      <c r="D2543" t="s">
        <v>3143</v>
      </c>
      <c r="E2543">
        <v>2013</v>
      </c>
      <c r="F2543" t="s">
        <v>25</v>
      </c>
      <c r="G2543" t="s">
        <v>639</v>
      </c>
      <c r="H2543" t="s">
        <v>12516</v>
      </c>
    </row>
    <row r="2544" spans="1:8" x14ac:dyDescent="0.3">
      <c r="A2544" t="s">
        <v>12517</v>
      </c>
      <c r="B2544" t="s">
        <v>12518</v>
      </c>
      <c r="C2544">
        <v>23.57</v>
      </c>
      <c r="D2544" t="s">
        <v>12519</v>
      </c>
      <c r="E2544">
        <v>1998</v>
      </c>
      <c r="F2544" t="s">
        <v>25</v>
      </c>
      <c r="G2544" t="s">
        <v>3017</v>
      </c>
      <c r="H2544" t="s">
        <v>12520</v>
      </c>
    </row>
    <row r="2545" spans="1:8" x14ac:dyDescent="0.3">
      <c r="A2545" t="s">
        <v>12521</v>
      </c>
      <c r="B2545" t="s">
        <v>12522</v>
      </c>
      <c r="C2545">
        <v>13.5</v>
      </c>
      <c r="D2545" t="s">
        <v>9802</v>
      </c>
      <c r="E2545" t="s">
        <v>2930</v>
      </c>
      <c r="F2545" t="s">
        <v>600</v>
      </c>
      <c r="G2545" t="s">
        <v>2949</v>
      </c>
      <c r="H2545" t="s">
        <v>12523</v>
      </c>
    </row>
    <row r="2546" spans="1:8" x14ac:dyDescent="0.3">
      <c r="A2546" t="s">
        <v>12524</v>
      </c>
      <c r="B2546" t="s">
        <v>12525</v>
      </c>
      <c r="C2546">
        <v>10.25</v>
      </c>
      <c r="D2546" t="s">
        <v>12526</v>
      </c>
      <c r="E2546" t="s">
        <v>2930</v>
      </c>
      <c r="F2546" t="s">
        <v>600</v>
      </c>
      <c r="G2546" t="s">
        <v>2949</v>
      </c>
      <c r="H2546" t="s">
        <v>12527</v>
      </c>
    </row>
    <row r="2547" spans="1:8" x14ac:dyDescent="0.3">
      <c r="A2547" t="s">
        <v>12528</v>
      </c>
      <c r="B2547" t="s">
        <v>12529</v>
      </c>
      <c r="C2547">
        <v>0.88</v>
      </c>
      <c r="D2547" t="s">
        <v>12530</v>
      </c>
      <c r="E2547" t="s">
        <v>2930</v>
      </c>
      <c r="F2547" t="s">
        <v>138</v>
      </c>
      <c r="G2547" t="s">
        <v>5122</v>
      </c>
      <c r="H2547" t="s">
        <v>12531</v>
      </c>
    </row>
    <row r="2548" spans="1:8" x14ac:dyDescent="0.3">
      <c r="A2548" t="s">
        <v>12532</v>
      </c>
      <c r="B2548" t="s">
        <v>12533</v>
      </c>
      <c r="C2548">
        <v>5.4200999999999997</v>
      </c>
      <c r="D2548" t="s">
        <v>12131</v>
      </c>
      <c r="E2548" t="s">
        <v>2930</v>
      </c>
      <c r="F2548" t="s">
        <v>138</v>
      </c>
      <c r="G2548" t="s">
        <v>308</v>
      </c>
      <c r="H2548" t="s">
        <v>12534</v>
      </c>
    </row>
    <row r="2549" spans="1:8" x14ac:dyDescent="0.3">
      <c r="A2549" t="s">
        <v>12535</v>
      </c>
      <c r="B2549" t="s">
        <v>12536</v>
      </c>
      <c r="C2549">
        <v>123.08</v>
      </c>
      <c r="D2549" t="s">
        <v>12537</v>
      </c>
      <c r="E2549" t="s">
        <v>2930</v>
      </c>
      <c r="F2549" t="s">
        <v>600</v>
      </c>
      <c r="G2549" t="s">
        <v>2949</v>
      </c>
      <c r="H2549" t="s">
        <v>12538</v>
      </c>
    </row>
    <row r="2550" spans="1:8" x14ac:dyDescent="0.3">
      <c r="A2550" t="s">
        <v>12535</v>
      </c>
      <c r="B2550" t="s">
        <v>12539</v>
      </c>
      <c r="C2550">
        <v>25.75</v>
      </c>
      <c r="D2550" t="s">
        <v>2930</v>
      </c>
      <c r="E2550" t="s">
        <v>2930</v>
      </c>
      <c r="F2550" t="s">
        <v>600</v>
      </c>
      <c r="G2550" t="s">
        <v>2949</v>
      </c>
      <c r="H2550" t="s">
        <v>12540</v>
      </c>
    </row>
    <row r="2551" spans="1:8" x14ac:dyDescent="0.3">
      <c r="A2551" t="s">
        <v>12541</v>
      </c>
      <c r="B2551" t="s">
        <v>12542</v>
      </c>
      <c r="C2551">
        <v>1.98</v>
      </c>
      <c r="D2551" t="s">
        <v>12543</v>
      </c>
      <c r="E2551" t="s">
        <v>2930</v>
      </c>
      <c r="F2551" t="s">
        <v>178</v>
      </c>
      <c r="G2551" t="s">
        <v>6085</v>
      </c>
      <c r="H2551" t="s">
        <v>12544</v>
      </c>
    </row>
    <row r="2552" spans="1:8" x14ac:dyDescent="0.3">
      <c r="A2552" t="s">
        <v>12545</v>
      </c>
      <c r="B2552" t="s">
        <v>12546</v>
      </c>
      <c r="C2552">
        <v>22.82</v>
      </c>
      <c r="D2552" t="s">
        <v>12547</v>
      </c>
      <c r="E2552">
        <v>1996</v>
      </c>
      <c r="F2552" t="s">
        <v>18</v>
      </c>
      <c r="G2552" t="s">
        <v>44</v>
      </c>
      <c r="H2552" t="s">
        <v>12548</v>
      </c>
    </row>
    <row r="2553" spans="1:8" x14ac:dyDescent="0.3">
      <c r="A2553" t="s">
        <v>46</v>
      </c>
      <c r="B2553" t="s">
        <v>12549</v>
      </c>
      <c r="C2553">
        <v>25.684999999999999</v>
      </c>
      <c r="D2553" t="s">
        <v>12550</v>
      </c>
      <c r="E2553">
        <v>1989</v>
      </c>
      <c r="F2553" t="s">
        <v>18</v>
      </c>
      <c r="G2553" t="s">
        <v>17</v>
      </c>
      <c r="H2553" t="s">
        <v>12551</v>
      </c>
    </row>
    <row r="2554" spans="1:8" x14ac:dyDescent="0.3">
      <c r="A2554" t="s">
        <v>12552</v>
      </c>
      <c r="B2554" t="s">
        <v>12553</v>
      </c>
      <c r="C2554">
        <v>7.85</v>
      </c>
      <c r="D2554" t="s">
        <v>12554</v>
      </c>
      <c r="E2554" t="s">
        <v>2930</v>
      </c>
      <c r="F2554" t="s">
        <v>25</v>
      </c>
      <c r="G2554" t="s">
        <v>401</v>
      </c>
      <c r="H2554" t="s">
        <v>12555</v>
      </c>
    </row>
    <row r="2555" spans="1:8" x14ac:dyDescent="0.3">
      <c r="A2555" t="s">
        <v>12556</v>
      </c>
      <c r="B2555" t="s">
        <v>12557</v>
      </c>
      <c r="C2555">
        <v>2.2000000000000002</v>
      </c>
      <c r="D2555" t="s">
        <v>12558</v>
      </c>
      <c r="E2555">
        <v>2012</v>
      </c>
      <c r="F2555" t="s">
        <v>18</v>
      </c>
      <c r="G2555" t="s">
        <v>106</v>
      </c>
      <c r="H2555" t="s">
        <v>12559</v>
      </c>
    </row>
    <row r="2556" spans="1:8" x14ac:dyDescent="0.3">
      <c r="A2556" t="s">
        <v>12560</v>
      </c>
      <c r="B2556" t="s">
        <v>12561</v>
      </c>
      <c r="C2556">
        <v>102.45</v>
      </c>
      <c r="D2556" t="s">
        <v>12562</v>
      </c>
      <c r="E2556" t="s">
        <v>2930</v>
      </c>
      <c r="F2556" t="s">
        <v>25</v>
      </c>
      <c r="G2556" t="s">
        <v>62</v>
      </c>
      <c r="H2556" t="s">
        <v>12563</v>
      </c>
    </row>
    <row r="2557" spans="1:8" x14ac:dyDescent="0.3">
      <c r="A2557" t="s">
        <v>12564</v>
      </c>
      <c r="B2557" t="s">
        <v>12565</v>
      </c>
      <c r="C2557">
        <v>15.37</v>
      </c>
      <c r="D2557" t="s">
        <v>12566</v>
      </c>
      <c r="E2557" t="s">
        <v>2930</v>
      </c>
      <c r="F2557" t="s">
        <v>178</v>
      </c>
      <c r="G2557" t="s">
        <v>5122</v>
      </c>
      <c r="H2557" t="s">
        <v>12567</v>
      </c>
    </row>
    <row r="2558" spans="1:8" x14ac:dyDescent="0.3">
      <c r="A2558" t="s">
        <v>12568</v>
      </c>
      <c r="B2558" t="s">
        <v>12569</v>
      </c>
      <c r="C2558">
        <v>82.224999999999994</v>
      </c>
      <c r="D2558" t="s">
        <v>12570</v>
      </c>
      <c r="E2558">
        <v>2002</v>
      </c>
      <c r="F2558" t="s">
        <v>18</v>
      </c>
      <c r="G2558" t="s">
        <v>44</v>
      </c>
      <c r="H2558" t="s">
        <v>12571</v>
      </c>
    </row>
    <row r="2559" spans="1:8" x14ac:dyDescent="0.3">
      <c r="A2559" t="s">
        <v>12572</v>
      </c>
      <c r="B2559" t="s">
        <v>12573</v>
      </c>
      <c r="C2559">
        <v>44.81</v>
      </c>
      <c r="D2559" t="s">
        <v>4915</v>
      </c>
      <c r="E2559">
        <v>2006</v>
      </c>
      <c r="F2559" t="s">
        <v>18</v>
      </c>
      <c r="G2559" t="s">
        <v>44</v>
      </c>
      <c r="H2559" t="s">
        <v>12574</v>
      </c>
    </row>
    <row r="2560" spans="1:8" x14ac:dyDescent="0.3">
      <c r="A2560" t="s">
        <v>12575</v>
      </c>
      <c r="B2560" t="s">
        <v>12576</v>
      </c>
      <c r="C2560" t="s">
        <v>2930</v>
      </c>
      <c r="D2560" t="s">
        <v>2930</v>
      </c>
      <c r="E2560" t="s">
        <v>2930</v>
      </c>
      <c r="F2560" t="s">
        <v>2930</v>
      </c>
      <c r="G2560" t="s">
        <v>2930</v>
      </c>
      <c r="H2560" t="s">
        <v>12577</v>
      </c>
    </row>
    <row r="2561" spans="1:8" x14ac:dyDescent="0.3">
      <c r="A2561" t="s">
        <v>12578</v>
      </c>
      <c r="B2561" t="s">
        <v>12579</v>
      </c>
      <c r="C2561">
        <v>4.49</v>
      </c>
      <c r="D2561" t="s">
        <v>12580</v>
      </c>
      <c r="E2561" t="s">
        <v>2930</v>
      </c>
      <c r="F2561" t="s">
        <v>25</v>
      </c>
      <c r="G2561" t="s">
        <v>3735</v>
      </c>
      <c r="H2561" t="s">
        <v>12581</v>
      </c>
    </row>
    <row r="2562" spans="1:8" x14ac:dyDescent="0.3">
      <c r="A2562" t="s">
        <v>12582</v>
      </c>
      <c r="B2562" t="s">
        <v>12583</v>
      </c>
      <c r="C2562">
        <v>2.87</v>
      </c>
      <c r="D2562" t="s">
        <v>12584</v>
      </c>
      <c r="E2562" t="s">
        <v>2930</v>
      </c>
      <c r="F2562" t="s">
        <v>25</v>
      </c>
      <c r="G2562" t="s">
        <v>24</v>
      </c>
      <c r="H2562" t="s">
        <v>12585</v>
      </c>
    </row>
    <row r="2563" spans="1:8" x14ac:dyDescent="0.3">
      <c r="A2563" t="s">
        <v>12582</v>
      </c>
      <c r="B2563" t="s">
        <v>12586</v>
      </c>
      <c r="C2563">
        <v>6.48</v>
      </c>
      <c r="D2563" t="s">
        <v>12587</v>
      </c>
      <c r="E2563" t="s">
        <v>2930</v>
      </c>
      <c r="F2563" t="s">
        <v>25</v>
      </c>
      <c r="G2563" t="s">
        <v>24</v>
      </c>
      <c r="H2563" t="s">
        <v>12588</v>
      </c>
    </row>
    <row r="2564" spans="1:8" x14ac:dyDescent="0.3">
      <c r="A2564" t="s">
        <v>12582</v>
      </c>
      <c r="B2564" t="s">
        <v>12589</v>
      </c>
      <c r="C2564">
        <v>0.7399</v>
      </c>
      <c r="D2564" t="s">
        <v>2930</v>
      </c>
      <c r="E2564" t="s">
        <v>2930</v>
      </c>
      <c r="F2564" t="s">
        <v>25</v>
      </c>
      <c r="G2564" t="s">
        <v>24</v>
      </c>
      <c r="H2564" t="s">
        <v>12590</v>
      </c>
    </row>
    <row r="2565" spans="1:8" x14ac:dyDescent="0.3">
      <c r="A2565" t="s">
        <v>12591</v>
      </c>
      <c r="B2565" t="s">
        <v>12592</v>
      </c>
      <c r="C2565">
        <v>11.1</v>
      </c>
      <c r="D2565" t="s">
        <v>12593</v>
      </c>
      <c r="E2565">
        <v>2004</v>
      </c>
      <c r="F2565" t="s">
        <v>25</v>
      </c>
      <c r="G2565" t="s">
        <v>3735</v>
      </c>
      <c r="H2565" t="s">
        <v>12594</v>
      </c>
    </row>
    <row r="2566" spans="1:8" x14ac:dyDescent="0.3">
      <c r="A2566" t="s">
        <v>12595</v>
      </c>
      <c r="B2566" t="s">
        <v>12596</v>
      </c>
      <c r="C2566">
        <v>46.95</v>
      </c>
      <c r="D2566" t="s">
        <v>12597</v>
      </c>
      <c r="E2566">
        <v>1992</v>
      </c>
      <c r="F2566" t="s">
        <v>18</v>
      </c>
      <c r="G2566" t="s">
        <v>17</v>
      </c>
      <c r="H2566" t="s">
        <v>12598</v>
      </c>
    </row>
    <row r="2567" spans="1:8" x14ac:dyDescent="0.3">
      <c r="A2567" t="s">
        <v>12599</v>
      </c>
      <c r="B2567" t="s">
        <v>12600</v>
      </c>
      <c r="C2567">
        <v>2.3199999999999998</v>
      </c>
      <c r="D2567" t="s">
        <v>12601</v>
      </c>
      <c r="E2567">
        <v>2007</v>
      </c>
      <c r="F2567" t="s">
        <v>25</v>
      </c>
      <c r="G2567" t="s">
        <v>24</v>
      </c>
      <c r="H2567" t="s">
        <v>12602</v>
      </c>
    </row>
    <row r="2568" spans="1:8" x14ac:dyDescent="0.3">
      <c r="A2568" t="s">
        <v>12603</v>
      </c>
      <c r="B2568" t="s">
        <v>12604</v>
      </c>
      <c r="C2568">
        <v>49.68</v>
      </c>
      <c r="D2568" t="s">
        <v>12605</v>
      </c>
      <c r="E2568">
        <v>1997</v>
      </c>
      <c r="F2568" t="s">
        <v>18</v>
      </c>
      <c r="G2568" t="s">
        <v>44</v>
      </c>
      <c r="H2568" t="s">
        <v>12606</v>
      </c>
    </row>
    <row r="2569" spans="1:8" x14ac:dyDescent="0.3">
      <c r="A2569" t="s">
        <v>12607</v>
      </c>
      <c r="B2569" t="s">
        <v>12608</v>
      </c>
      <c r="C2569">
        <v>0.78</v>
      </c>
      <c r="D2569" t="s">
        <v>12609</v>
      </c>
      <c r="E2569" t="s">
        <v>2930</v>
      </c>
      <c r="F2569" t="s">
        <v>178</v>
      </c>
      <c r="G2569" t="s">
        <v>2994</v>
      </c>
      <c r="H2569" t="s">
        <v>12610</v>
      </c>
    </row>
    <row r="2570" spans="1:8" x14ac:dyDescent="0.3">
      <c r="A2570" t="s">
        <v>12611</v>
      </c>
      <c r="B2570" t="s">
        <v>12612</v>
      </c>
      <c r="C2570">
        <v>5.74</v>
      </c>
      <c r="D2570" t="s">
        <v>12613</v>
      </c>
      <c r="E2570" t="s">
        <v>2930</v>
      </c>
      <c r="F2570" t="s">
        <v>77</v>
      </c>
      <c r="G2570" t="s">
        <v>88</v>
      </c>
      <c r="H2570" t="s">
        <v>12614</v>
      </c>
    </row>
    <row r="2571" spans="1:8" x14ac:dyDescent="0.3">
      <c r="A2571" t="s">
        <v>12615</v>
      </c>
      <c r="B2571" t="s">
        <v>12616</v>
      </c>
      <c r="C2571">
        <v>2.42</v>
      </c>
      <c r="D2571" t="s">
        <v>12617</v>
      </c>
      <c r="E2571" t="s">
        <v>2930</v>
      </c>
      <c r="F2571" t="s">
        <v>138</v>
      </c>
      <c r="G2571" t="s">
        <v>308</v>
      </c>
      <c r="H2571" t="s">
        <v>12618</v>
      </c>
    </row>
    <row r="2572" spans="1:8" x14ac:dyDescent="0.3">
      <c r="A2572" t="s">
        <v>12619</v>
      </c>
      <c r="B2572" t="s">
        <v>12620</v>
      </c>
      <c r="C2572">
        <v>1.52</v>
      </c>
      <c r="D2572" t="s">
        <v>12621</v>
      </c>
      <c r="E2572">
        <v>2014</v>
      </c>
      <c r="F2572" t="s">
        <v>18</v>
      </c>
      <c r="G2572" t="s">
        <v>44</v>
      </c>
      <c r="H2572" t="s">
        <v>12622</v>
      </c>
    </row>
    <row r="2573" spans="1:8" x14ac:dyDescent="0.3">
      <c r="A2573" t="s">
        <v>12623</v>
      </c>
      <c r="B2573" t="s">
        <v>12624</v>
      </c>
      <c r="C2573">
        <v>83.53</v>
      </c>
      <c r="D2573" t="s">
        <v>12625</v>
      </c>
      <c r="E2573">
        <v>1986</v>
      </c>
      <c r="F2573" t="s">
        <v>600</v>
      </c>
      <c r="G2573" t="s">
        <v>2971</v>
      </c>
      <c r="H2573" t="s">
        <v>12626</v>
      </c>
    </row>
    <row r="2574" spans="1:8" x14ac:dyDescent="0.3">
      <c r="A2574" t="s">
        <v>12627</v>
      </c>
      <c r="B2574" t="s">
        <v>12628</v>
      </c>
      <c r="C2574">
        <v>17.52</v>
      </c>
      <c r="D2574" t="s">
        <v>12629</v>
      </c>
      <c r="E2574">
        <v>2014</v>
      </c>
      <c r="F2574" t="s">
        <v>25</v>
      </c>
      <c r="G2574" t="s">
        <v>3017</v>
      </c>
      <c r="H2574" t="s">
        <v>12630</v>
      </c>
    </row>
    <row r="2575" spans="1:8" x14ac:dyDescent="0.3">
      <c r="A2575" t="s">
        <v>12631</v>
      </c>
      <c r="B2575" t="s">
        <v>12632</v>
      </c>
      <c r="C2575">
        <v>1</v>
      </c>
      <c r="D2575" t="s">
        <v>12633</v>
      </c>
      <c r="E2575">
        <v>1995</v>
      </c>
      <c r="F2575" t="s">
        <v>77</v>
      </c>
      <c r="G2575" t="s">
        <v>39</v>
      </c>
      <c r="H2575" t="s">
        <v>12634</v>
      </c>
    </row>
    <row r="2576" spans="1:8" x14ac:dyDescent="0.3">
      <c r="A2576" t="s">
        <v>12635</v>
      </c>
      <c r="B2576" t="s">
        <v>12636</v>
      </c>
      <c r="C2576">
        <v>27.004999999999999</v>
      </c>
      <c r="D2576" t="s">
        <v>12637</v>
      </c>
      <c r="E2576">
        <v>1997</v>
      </c>
      <c r="F2576" t="s">
        <v>18</v>
      </c>
      <c r="G2576" t="s">
        <v>17</v>
      </c>
      <c r="H2576" t="s">
        <v>12638</v>
      </c>
    </row>
    <row r="2577" spans="1:8" x14ac:dyDescent="0.3">
      <c r="A2577" t="s">
        <v>12639</v>
      </c>
      <c r="B2577" t="s">
        <v>12640</v>
      </c>
      <c r="C2577">
        <v>13.7</v>
      </c>
      <c r="D2577" t="s">
        <v>12641</v>
      </c>
      <c r="E2577">
        <v>2014</v>
      </c>
      <c r="F2577" t="s">
        <v>600</v>
      </c>
      <c r="G2577" t="s">
        <v>2949</v>
      </c>
      <c r="H2577" t="s">
        <v>12642</v>
      </c>
    </row>
    <row r="2578" spans="1:8" x14ac:dyDescent="0.3">
      <c r="A2578" t="s">
        <v>12643</v>
      </c>
      <c r="B2578" t="s">
        <v>12644</v>
      </c>
      <c r="C2578">
        <v>13.54</v>
      </c>
      <c r="D2578" t="s">
        <v>12645</v>
      </c>
      <c r="E2578">
        <v>2013</v>
      </c>
      <c r="F2578" t="s">
        <v>25</v>
      </c>
      <c r="G2578" t="s">
        <v>3017</v>
      </c>
      <c r="H2578" t="s">
        <v>12646</v>
      </c>
    </row>
    <row r="2579" spans="1:8" x14ac:dyDescent="0.3">
      <c r="A2579" t="s">
        <v>12647</v>
      </c>
      <c r="B2579" t="s">
        <v>12648</v>
      </c>
      <c r="C2579">
        <v>8.99</v>
      </c>
      <c r="D2579" t="s">
        <v>12649</v>
      </c>
      <c r="E2579" t="s">
        <v>2930</v>
      </c>
      <c r="F2579" t="s">
        <v>77</v>
      </c>
      <c r="G2579" t="s">
        <v>4201</v>
      </c>
      <c r="H2579" t="s">
        <v>12650</v>
      </c>
    </row>
    <row r="2580" spans="1:8" x14ac:dyDescent="0.3">
      <c r="A2580" t="s">
        <v>12651</v>
      </c>
      <c r="B2580" t="s">
        <v>12652</v>
      </c>
      <c r="C2580">
        <v>12.19</v>
      </c>
      <c r="D2580" t="s">
        <v>12653</v>
      </c>
      <c r="E2580">
        <v>2011</v>
      </c>
      <c r="F2580" t="s">
        <v>18</v>
      </c>
      <c r="G2580" t="s">
        <v>17</v>
      </c>
      <c r="H2580" t="s">
        <v>12654</v>
      </c>
    </row>
    <row r="2581" spans="1:8" x14ac:dyDescent="0.3">
      <c r="A2581" t="s">
        <v>12655</v>
      </c>
      <c r="B2581" t="s">
        <v>12656</v>
      </c>
      <c r="C2581">
        <v>11.2</v>
      </c>
      <c r="D2581" t="s">
        <v>12657</v>
      </c>
      <c r="E2581">
        <v>2014</v>
      </c>
      <c r="F2581" t="s">
        <v>31</v>
      </c>
      <c r="G2581" t="s">
        <v>3389</v>
      </c>
      <c r="H2581" t="s">
        <v>12658</v>
      </c>
    </row>
    <row r="2582" spans="1:8" x14ac:dyDescent="0.3">
      <c r="A2582" t="s">
        <v>12659</v>
      </c>
      <c r="B2582" t="s">
        <v>12660</v>
      </c>
      <c r="C2582">
        <v>2.6</v>
      </c>
      <c r="D2582" t="s">
        <v>12661</v>
      </c>
      <c r="E2582">
        <v>2006</v>
      </c>
      <c r="F2582" t="s">
        <v>25</v>
      </c>
      <c r="G2582" t="s">
        <v>24</v>
      </c>
      <c r="H2582" t="s">
        <v>12662</v>
      </c>
    </row>
    <row r="2583" spans="1:8" x14ac:dyDescent="0.3">
      <c r="A2583" t="s">
        <v>12663</v>
      </c>
      <c r="B2583" t="s">
        <v>12664</v>
      </c>
      <c r="C2583">
        <v>27.58</v>
      </c>
      <c r="D2583" t="s">
        <v>7902</v>
      </c>
      <c r="E2583" t="s">
        <v>2930</v>
      </c>
      <c r="F2583" t="s">
        <v>138</v>
      </c>
      <c r="G2583" t="s">
        <v>12119</v>
      </c>
      <c r="H2583" t="s">
        <v>12665</v>
      </c>
    </row>
    <row r="2584" spans="1:8" x14ac:dyDescent="0.3">
      <c r="A2584" t="s">
        <v>12666</v>
      </c>
      <c r="B2584" t="s">
        <v>12667</v>
      </c>
      <c r="C2584">
        <v>6.31</v>
      </c>
      <c r="D2584" t="s">
        <v>12668</v>
      </c>
      <c r="E2584" t="s">
        <v>2930</v>
      </c>
      <c r="F2584" t="s">
        <v>138</v>
      </c>
      <c r="G2584" t="s">
        <v>3203</v>
      </c>
      <c r="H2584" t="s">
        <v>12669</v>
      </c>
    </row>
    <row r="2585" spans="1:8" x14ac:dyDescent="0.3">
      <c r="A2585" t="s">
        <v>12670</v>
      </c>
      <c r="B2585" t="s">
        <v>12671</v>
      </c>
      <c r="C2585">
        <v>11.55</v>
      </c>
      <c r="D2585" t="s">
        <v>11844</v>
      </c>
      <c r="E2585" t="s">
        <v>2930</v>
      </c>
      <c r="F2585" t="s">
        <v>138</v>
      </c>
      <c r="G2585" t="s">
        <v>308</v>
      </c>
      <c r="H2585" t="s">
        <v>12672</v>
      </c>
    </row>
    <row r="2586" spans="1:8" x14ac:dyDescent="0.3">
      <c r="A2586" t="s">
        <v>12673</v>
      </c>
      <c r="B2586" t="s">
        <v>12674</v>
      </c>
      <c r="C2586">
        <v>16.79</v>
      </c>
      <c r="D2586" t="s">
        <v>12675</v>
      </c>
      <c r="E2586">
        <v>2012</v>
      </c>
      <c r="F2586" t="s">
        <v>2930</v>
      </c>
      <c r="G2586" t="s">
        <v>2930</v>
      </c>
      <c r="H2586" t="s">
        <v>12676</v>
      </c>
    </row>
    <row r="2587" spans="1:8" x14ac:dyDescent="0.3">
      <c r="A2587" t="s">
        <v>12677</v>
      </c>
      <c r="B2587" t="s">
        <v>12678</v>
      </c>
      <c r="C2587">
        <v>2.52</v>
      </c>
      <c r="D2587" t="s">
        <v>12679</v>
      </c>
      <c r="E2587" t="s">
        <v>2930</v>
      </c>
      <c r="F2587" t="s">
        <v>25</v>
      </c>
      <c r="G2587" t="s">
        <v>3017</v>
      </c>
      <c r="H2587" t="s">
        <v>12680</v>
      </c>
    </row>
    <row r="2588" spans="1:8" x14ac:dyDescent="0.3">
      <c r="A2588" t="s">
        <v>12681</v>
      </c>
      <c r="B2588" t="s">
        <v>12682</v>
      </c>
      <c r="C2588">
        <v>61.78</v>
      </c>
      <c r="D2588" t="s">
        <v>12683</v>
      </c>
      <c r="E2588">
        <v>1986</v>
      </c>
      <c r="F2588" t="s">
        <v>18</v>
      </c>
      <c r="G2588" t="s">
        <v>6438</v>
      </c>
      <c r="H2588" t="s">
        <v>12684</v>
      </c>
    </row>
    <row r="2589" spans="1:8" x14ac:dyDescent="0.3">
      <c r="A2589" t="s">
        <v>12685</v>
      </c>
      <c r="B2589" t="s">
        <v>12686</v>
      </c>
      <c r="C2589">
        <v>4.2698999999999998</v>
      </c>
      <c r="D2589" t="s">
        <v>12687</v>
      </c>
      <c r="E2589" t="s">
        <v>2930</v>
      </c>
      <c r="F2589" t="s">
        <v>18</v>
      </c>
      <c r="G2589" t="s">
        <v>1000</v>
      </c>
      <c r="H2589" t="s">
        <v>12688</v>
      </c>
    </row>
    <row r="2590" spans="1:8" x14ac:dyDescent="0.3">
      <c r="A2590" t="s">
        <v>12689</v>
      </c>
      <c r="B2590" t="s">
        <v>12690</v>
      </c>
      <c r="C2590">
        <v>11.29</v>
      </c>
      <c r="D2590" t="s">
        <v>12691</v>
      </c>
      <c r="E2590">
        <v>2007</v>
      </c>
      <c r="F2590" t="s">
        <v>218</v>
      </c>
      <c r="G2590" t="s">
        <v>217</v>
      </c>
      <c r="H2590" t="s">
        <v>12692</v>
      </c>
    </row>
    <row r="2591" spans="1:8" x14ac:dyDescent="0.3">
      <c r="A2591" t="s">
        <v>12693</v>
      </c>
      <c r="B2591" t="s">
        <v>12694</v>
      </c>
      <c r="C2591">
        <v>9.8376999999999999</v>
      </c>
      <c r="D2591" t="s">
        <v>6771</v>
      </c>
      <c r="E2591">
        <v>2012</v>
      </c>
      <c r="F2591" t="s">
        <v>293</v>
      </c>
      <c r="G2591" t="s">
        <v>39</v>
      </c>
      <c r="H2591" t="s">
        <v>12695</v>
      </c>
    </row>
    <row r="2592" spans="1:8" x14ac:dyDescent="0.3">
      <c r="A2592" t="s">
        <v>12696</v>
      </c>
      <c r="B2592" t="s">
        <v>12697</v>
      </c>
      <c r="C2592">
        <v>5.2099000000000002</v>
      </c>
      <c r="D2592" t="s">
        <v>12698</v>
      </c>
      <c r="E2592">
        <v>2014</v>
      </c>
      <c r="F2592" t="s">
        <v>138</v>
      </c>
      <c r="G2592" t="s">
        <v>308</v>
      </c>
      <c r="H2592" t="s">
        <v>12699</v>
      </c>
    </row>
    <row r="2593" spans="1:8" x14ac:dyDescent="0.3">
      <c r="A2593" t="s">
        <v>12700</v>
      </c>
      <c r="B2593" t="s">
        <v>12701</v>
      </c>
      <c r="C2593">
        <v>3.1</v>
      </c>
      <c r="D2593" t="s">
        <v>12702</v>
      </c>
      <c r="E2593" t="s">
        <v>2930</v>
      </c>
      <c r="F2593" t="s">
        <v>138</v>
      </c>
      <c r="G2593" t="s">
        <v>308</v>
      </c>
      <c r="H2593" t="s">
        <v>12703</v>
      </c>
    </row>
    <row r="2594" spans="1:8" x14ac:dyDescent="0.3">
      <c r="A2594" t="s">
        <v>12704</v>
      </c>
      <c r="B2594" t="s">
        <v>12705</v>
      </c>
      <c r="C2594">
        <v>19.89</v>
      </c>
      <c r="D2594" t="s">
        <v>12706</v>
      </c>
      <c r="E2594" t="s">
        <v>2930</v>
      </c>
      <c r="F2594" t="s">
        <v>25</v>
      </c>
      <c r="G2594" t="s">
        <v>24</v>
      </c>
      <c r="H2594" t="s">
        <v>12707</v>
      </c>
    </row>
    <row r="2595" spans="1:8" x14ac:dyDescent="0.3">
      <c r="A2595" t="s">
        <v>12708</v>
      </c>
      <c r="B2595" t="s">
        <v>12709</v>
      </c>
      <c r="C2595">
        <v>3.27</v>
      </c>
      <c r="D2595" t="s">
        <v>12710</v>
      </c>
      <c r="E2595">
        <v>2000</v>
      </c>
      <c r="F2595" t="s">
        <v>18</v>
      </c>
      <c r="G2595" t="s">
        <v>17</v>
      </c>
      <c r="H2595" t="s">
        <v>12711</v>
      </c>
    </row>
    <row r="2596" spans="1:8" x14ac:dyDescent="0.3">
      <c r="A2596" t="s">
        <v>12712</v>
      </c>
      <c r="B2596" t="s">
        <v>12713</v>
      </c>
      <c r="C2596">
        <v>8.23</v>
      </c>
      <c r="D2596" t="s">
        <v>12714</v>
      </c>
      <c r="E2596">
        <v>2010</v>
      </c>
      <c r="F2596" t="s">
        <v>138</v>
      </c>
      <c r="G2596" t="s">
        <v>308</v>
      </c>
      <c r="H2596" t="s">
        <v>12715</v>
      </c>
    </row>
    <row r="2597" spans="1:8" x14ac:dyDescent="0.3">
      <c r="A2597" t="s">
        <v>12716</v>
      </c>
      <c r="B2597" t="s">
        <v>12717</v>
      </c>
      <c r="C2597">
        <v>23.72</v>
      </c>
      <c r="D2597" t="s">
        <v>5834</v>
      </c>
      <c r="E2597">
        <v>1996</v>
      </c>
      <c r="F2597" t="s">
        <v>18</v>
      </c>
      <c r="G2597" t="s">
        <v>2980</v>
      </c>
      <c r="H2597" t="s">
        <v>12718</v>
      </c>
    </row>
    <row r="2598" spans="1:8" x14ac:dyDescent="0.3">
      <c r="A2598" t="s">
        <v>12719</v>
      </c>
      <c r="B2598" t="s">
        <v>12720</v>
      </c>
      <c r="C2598">
        <v>3.31</v>
      </c>
      <c r="D2598" t="s">
        <v>12721</v>
      </c>
      <c r="E2598" t="s">
        <v>2930</v>
      </c>
      <c r="F2598" t="s">
        <v>25</v>
      </c>
      <c r="G2598" t="s">
        <v>3278</v>
      </c>
      <c r="H2598" t="s">
        <v>12722</v>
      </c>
    </row>
    <row r="2599" spans="1:8" x14ac:dyDescent="0.3">
      <c r="A2599" t="s">
        <v>12723</v>
      </c>
      <c r="B2599" t="s">
        <v>12724</v>
      </c>
      <c r="C2599">
        <v>33.4</v>
      </c>
      <c r="D2599" t="s">
        <v>5545</v>
      </c>
      <c r="E2599">
        <v>2014</v>
      </c>
      <c r="F2599" t="s">
        <v>116</v>
      </c>
      <c r="G2599" t="s">
        <v>3007</v>
      </c>
      <c r="H2599" t="s">
        <v>12725</v>
      </c>
    </row>
    <row r="2600" spans="1:8" x14ac:dyDescent="0.3">
      <c r="A2600" t="s">
        <v>12726</v>
      </c>
      <c r="B2600" t="s">
        <v>12727</v>
      </c>
      <c r="C2600">
        <v>9.9499999999999993</v>
      </c>
      <c r="D2600" t="s">
        <v>12728</v>
      </c>
      <c r="E2600">
        <v>2014</v>
      </c>
      <c r="F2600" t="s">
        <v>600</v>
      </c>
      <c r="G2600" t="s">
        <v>217</v>
      </c>
      <c r="H2600" t="s">
        <v>12729</v>
      </c>
    </row>
    <row r="2601" spans="1:8" x14ac:dyDescent="0.3">
      <c r="A2601" t="s">
        <v>12726</v>
      </c>
      <c r="B2601" t="s">
        <v>12730</v>
      </c>
      <c r="C2601">
        <v>10.07</v>
      </c>
      <c r="D2601" t="s">
        <v>12731</v>
      </c>
      <c r="E2601">
        <v>2014</v>
      </c>
      <c r="F2601" t="s">
        <v>600</v>
      </c>
      <c r="G2601" t="s">
        <v>217</v>
      </c>
      <c r="H2601" t="s">
        <v>12732</v>
      </c>
    </row>
    <row r="2602" spans="1:8" x14ac:dyDescent="0.3">
      <c r="A2602" t="s">
        <v>12726</v>
      </c>
      <c r="B2602" t="s">
        <v>12733</v>
      </c>
      <c r="C2602">
        <v>0.27</v>
      </c>
      <c r="D2602" t="s">
        <v>2930</v>
      </c>
      <c r="E2602">
        <v>2014</v>
      </c>
      <c r="F2602" t="s">
        <v>600</v>
      </c>
      <c r="G2602" t="s">
        <v>217</v>
      </c>
      <c r="H2602" t="s">
        <v>12734</v>
      </c>
    </row>
    <row r="2603" spans="1:8" x14ac:dyDescent="0.3">
      <c r="A2603" t="s">
        <v>12735</v>
      </c>
      <c r="B2603" t="s">
        <v>12736</v>
      </c>
      <c r="C2603">
        <v>21.78</v>
      </c>
      <c r="D2603" t="s">
        <v>12737</v>
      </c>
      <c r="E2603">
        <v>2009</v>
      </c>
      <c r="F2603" t="s">
        <v>600</v>
      </c>
      <c r="G2603" t="s">
        <v>2954</v>
      </c>
      <c r="H2603" t="s">
        <v>12738</v>
      </c>
    </row>
    <row r="2604" spans="1:8" x14ac:dyDescent="0.3">
      <c r="A2604" t="s">
        <v>12739</v>
      </c>
      <c r="B2604" t="s">
        <v>12740</v>
      </c>
      <c r="C2604">
        <v>44.2</v>
      </c>
      <c r="D2604" t="s">
        <v>12741</v>
      </c>
      <c r="E2604">
        <v>2012</v>
      </c>
      <c r="F2604" t="s">
        <v>25</v>
      </c>
      <c r="G2604" t="s">
        <v>24</v>
      </c>
      <c r="H2604" t="s">
        <v>12742</v>
      </c>
    </row>
    <row r="2605" spans="1:8" x14ac:dyDescent="0.3">
      <c r="A2605" t="s">
        <v>12743</v>
      </c>
      <c r="B2605" t="s">
        <v>12744</v>
      </c>
      <c r="C2605">
        <v>10.79</v>
      </c>
      <c r="D2605" t="s">
        <v>12745</v>
      </c>
      <c r="E2605" t="s">
        <v>2930</v>
      </c>
      <c r="F2605" t="s">
        <v>3022</v>
      </c>
      <c r="G2605" t="s">
        <v>3539</v>
      </c>
      <c r="H2605" t="s">
        <v>12746</v>
      </c>
    </row>
    <row r="2606" spans="1:8" x14ac:dyDescent="0.3">
      <c r="A2606" t="s">
        <v>449</v>
      </c>
      <c r="B2606" t="s">
        <v>12747</v>
      </c>
      <c r="C2606">
        <v>217.11</v>
      </c>
      <c r="D2606" t="s">
        <v>12748</v>
      </c>
      <c r="E2606">
        <v>2010</v>
      </c>
      <c r="F2606" t="s">
        <v>138</v>
      </c>
      <c r="G2606" t="s">
        <v>228</v>
      </c>
      <c r="H2606" t="s">
        <v>12749</v>
      </c>
    </row>
    <row r="2607" spans="1:8" x14ac:dyDescent="0.3">
      <c r="A2607" t="s">
        <v>12750</v>
      </c>
      <c r="B2607" t="s">
        <v>12751</v>
      </c>
      <c r="C2607">
        <v>25.27</v>
      </c>
      <c r="D2607" t="s">
        <v>12752</v>
      </c>
      <c r="E2607">
        <v>1994</v>
      </c>
      <c r="F2607" t="s">
        <v>77</v>
      </c>
      <c r="G2607" t="s">
        <v>39</v>
      </c>
      <c r="H2607" t="s">
        <v>12753</v>
      </c>
    </row>
    <row r="2608" spans="1:8" x14ac:dyDescent="0.3">
      <c r="A2608" t="s">
        <v>12754</v>
      </c>
      <c r="B2608" t="s">
        <v>12755</v>
      </c>
      <c r="C2608">
        <v>39.92</v>
      </c>
      <c r="D2608" t="s">
        <v>12756</v>
      </c>
      <c r="E2608">
        <v>2003</v>
      </c>
      <c r="F2608" t="s">
        <v>18</v>
      </c>
      <c r="G2608" t="s">
        <v>53</v>
      </c>
      <c r="H2608" t="s">
        <v>12757</v>
      </c>
    </row>
    <row r="2609" spans="1:8" x14ac:dyDescent="0.3">
      <c r="A2609" t="s">
        <v>12758</v>
      </c>
      <c r="B2609" t="s">
        <v>12759</v>
      </c>
      <c r="C2609">
        <v>24.99</v>
      </c>
      <c r="D2609" t="s">
        <v>9094</v>
      </c>
      <c r="E2609">
        <v>1991</v>
      </c>
      <c r="F2609" t="s">
        <v>31</v>
      </c>
      <c r="G2609" t="s">
        <v>3012</v>
      </c>
      <c r="H2609" t="s">
        <v>12760</v>
      </c>
    </row>
    <row r="2610" spans="1:8" x14ac:dyDescent="0.3">
      <c r="A2610" t="s">
        <v>12761</v>
      </c>
      <c r="B2610" t="s">
        <v>12762</v>
      </c>
      <c r="C2610">
        <v>4.9400000000000004</v>
      </c>
      <c r="D2610" t="s">
        <v>12763</v>
      </c>
      <c r="E2610">
        <v>2013</v>
      </c>
      <c r="F2610" t="s">
        <v>25</v>
      </c>
      <c r="G2610" t="s">
        <v>24</v>
      </c>
      <c r="H2610" t="s">
        <v>12764</v>
      </c>
    </row>
    <row r="2611" spans="1:8" x14ac:dyDescent="0.3">
      <c r="A2611" t="s">
        <v>12765</v>
      </c>
      <c r="B2611" t="s">
        <v>12766</v>
      </c>
      <c r="C2611">
        <v>41.66</v>
      </c>
      <c r="D2611" t="s">
        <v>6562</v>
      </c>
      <c r="E2611">
        <v>2013</v>
      </c>
      <c r="F2611" t="s">
        <v>25</v>
      </c>
      <c r="G2611" t="s">
        <v>24</v>
      </c>
      <c r="H2611" t="s">
        <v>12767</v>
      </c>
    </row>
    <row r="2612" spans="1:8" x14ac:dyDescent="0.3">
      <c r="A2612" t="s">
        <v>12768</v>
      </c>
      <c r="B2612" t="s">
        <v>12769</v>
      </c>
      <c r="C2612">
        <v>46.99</v>
      </c>
      <c r="D2612" t="s">
        <v>9625</v>
      </c>
      <c r="E2612">
        <v>2003</v>
      </c>
      <c r="F2612" t="s">
        <v>600</v>
      </c>
      <c r="G2612" t="s">
        <v>2949</v>
      </c>
      <c r="H2612" t="s">
        <v>12770</v>
      </c>
    </row>
    <row r="2613" spans="1:8" x14ac:dyDescent="0.3">
      <c r="A2613" t="s">
        <v>12768</v>
      </c>
      <c r="B2613" t="s">
        <v>12771</v>
      </c>
      <c r="C2613">
        <v>24.63</v>
      </c>
      <c r="D2613" t="s">
        <v>2930</v>
      </c>
      <c r="E2613" t="s">
        <v>2930</v>
      </c>
      <c r="F2613" t="s">
        <v>600</v>
      </c>
      <c r="G2613" t="s">
        <v>2949</v>
      </c>
      <c r="H2613" t="s">
        <v>12772</v>
      </c>
    </row>
    <row r="2614" spans="1:8" x14ac:dyDescent="0.3">
      <c r="A2614" t="s">
        <v>12768</v>
      </c>
      <c r="B2614" t="s">
        <v>12773</v>
      </c>
      <c r="C2614">
        <v>24.762</v>
      </c>
      <c r="D2614" t="s">
        <v>12774</v>
      </c>
      <c r="E2614" t="s">
        <v>2930</v>
      </c>
      <c r="F2614" t="s">
        <v>600</v>
      </c>
      <c r="G2614" t="s">
        <v>2949</v>
      </c>
      <c r="H2614" t="s">
        <v>12775</v>
      </c>
    </row>
    <row r="2615" spans="1:8" x14ac:dyDescent="0.3">
      <c r="A2615" t="s">
        <v>12768</v>
      </c>
      <c r="B2615" t="s">
        <v>12776</v>
      </c>
      <c r="C2615">
        <v>33.369999999999997</v>
      </c>
      <c r="D2615" t="s">
        <v>2930</v>
      </c>
      <c r="E2615" t="s">
        <v>2930</v>
      </c>
      <c r="F2615" t="s">
        <v>600</v>
      </c>
      <c r="G2615" t="s">
        <v>2949</v>
      </c>
      <c r="H2615" t="s">
        <v>12777</v>
      </c>
    </row>
    <row r="2616" spans="1:8" x14ac:dyDescent="0.3">
      <c r="A2616" t="s">
        <v>303</v>
      </c>
      <c r="B2616" t="s">
        <v>12778</v>
      </c>
      <c r="C2616">
        <v>58.52</v>
      </c>
      <c r="D2616" t="s">
        <v>12779</v>
      </c>
      <c r="E2616" t="s">
        <v>2930</v>
      </c>
      <c r="F2616" t="s">
        <v>18</v>
      </c>
      <c r="G2616" t="s">
        <v>53</v>
      </c>
      <c r="H2616" t="s">
        <v>12780</v>
      </c>
    </row>
    <row r="2617" spans="1:8" x14ac:dyDescent="0.3">
      <c r="A2617" t="s">
        <v>12781</v>
      </c>
      <c r="B2617" t="s">
        <v>12782</v>
      </c>
      <c r="C2617">
        <v>36.26</v>
      </c>
      <c r="D2617" t="s">
        <v>12783</v>
      </c>
      <c r="E2617">
        <v>2004</v>
      </c>
      <c r="F2617" t="s">
        <v>31</v>
      </c>
      <c r="G2617" t="s">
        <v>387</v>
      </c>
      <c r="H2617" t="s">
        <v>12784</v>
      </c>
    </row>
    <row r="2618" spans="1:8" x14ac:dyDescent="0.3">
      <c r="A2618" t="s">
        <v>12785</v>
      </c>
      <c r="B2618" t="s">
        <v>12786</v>
      </c>
      <c r="C2618">
        <v>14.18</v>
      </c>
      <c r="D2618" t="s">
        <v>10523</v>
      </c>
      <c r="E2618" t="s">
        <v>2930</v>
      </c>
      <c r="F2618" t="s">
        <v>600</v>
      </c>
      <c r="G2618" t="s">
        <v>2954</v>
      </c>
      <c r="H2618" t="s">
        <v>12787</v>
      </c>
    </row>
    <row r="2619" spans="1:8" x14ac:dyDescent="0.3">
      <c r="A2619" t="s">
        <v>12788</v>
      </c>
      <c r="B2619" t="s">
        <v>12789</v>
      </c>
      <c r="C2619">
        <v>13.5</v>
      </c>
      <c r="D2619" t="s">
        <v>12790</v>
      </c>
      <c r="E2619" t="s">
        <v>2930</v>
      </c>
      <c r="F2619" t="s">
        <v>25</v>
      </c>
      <c r="G2619" t="s">
        <v>24</v>
      </c>
      <c r="H2619" t="s">
        <v>12791</v>
      </c>
    </row>
    <row r="2620" spans="1:8" x14ac:dyDescent="0.3">
      <c r="A2620" t="s">
        <v>12792</v>
      </c>
      <c r="B2620" t="s">
        <v>12793</v>
      </c>
      <c r="C2620">
        <v>53.5</v>
      </c>
      <c r="D2620" t="s">
        <v>12794</v>
      </c>
      <c r="E2620">
        <v>2001</v>
      </c>
      <c r="F2620" t="s">
        <v>31</v>
      </c>
      <c r="G2620" t="s">
        <v>3389</v>
      </c>
      <c r="H2620" t="s">
        <v>12795</v>
      </c>
    </row>
    <row r="2621" spans="1:8" x14ac:dyDescent="0.3">
      <c r="A2621" t="s">
        <v>12796</v>
      </c>
      <c r="B2621" t="s">
        <v>12797</v>
      </c>
      <c r="C2621">
        <v>44.84</v>
      </c>
      <c r="D2621" t="s">
        <v>10079</v>
      </c>
      <c r="E2621" t="s">
        <v>2930</v>
      </c>
      <c r="F2621" t="s">
        <v>31</v>
      </c>
      <c r="G2621" t="s">
        <v>3306</v>
      </c>
      <c r="H2621" t="s">
        <v>12798</v>
      </c>
    </row>
    <row r="2622" spans="1:8" x14ac:dyDescent="0.3">
      <c r="A2622" t="s">
        <v>12799</v>
      </c>
      <c r="B2622" t="s">
        <v>12800</v>
      </c>
      <c r="C2622">
        <v>8.99</v>
      </c>
      <c r="D2622" t="s">
        <v>12801</v>
      </c>
      <c r="E2622" t="s">
        <v>2930</v>
      </c>
      <c r="F2622" t="s">
        <v>600</v>
      </c>
      <c r="G2622" t="s">
        <v>2949</v>
      </c>
      <c r="H2622" t="s">
        <v>12802</v>
      </c>
    </row>
    <row r="2623" spans="1:8" x14ac:dyDescent="0.3">
      <c r="A2623" t="s">
        <v>12803</v>
      </c>
      <c r="B2623" t="s">
        <v>12804</v>
      </c>
      <c r="C2623">
        <v>47.68</v>
      </c>
      <c r="D2623" t="s">
        <v>12805</v>
      </c>
      <c r="E2623" t="s">
        <v>2930</v>
      </c>
      <c r="F2623" t="s">
        <v>600</v>
      </c>
      <c r="G2623" t="s">
        <v>2954</v>
      </c>
      <c r="H2623" t="s">
        <v>12806</v>
      </c>
    </row>
    <row r="2624" spans="1:8" x14ac:dyDescent="0.3">
      <c r="A2624" t="s">
        <v>12807</v>
      </c>
      <c r="B2624" t="s">
        <v>12808</v>
      </c>
      <c r="C2624">
        <v>5.53</v>
      </c>
      <c r="D2624" t="s">
        <v>12809</v>
      </c>
      <c r="E2624">
        <v>1991</v>
      </c>
      <c r="F2624" t="s">
        <v>31</v>
      </c>
      <c r="G2624" t="s">
        <v>160</v>
      </c>
      <c r="H2624" t="s">
        <v>12810</v>
      </c>
    </row>
    <row r="2625" spans="1:8" x14ac:dyDescent="0.3">
      <c r="A2625" t="s">
        <v>12811</v>
      </c>
      <c r="B2625" t="s">
        <v>12812</v>
      </c>
      <c r="C2625">
        <v>27.04</v>
      </c>
      <c r="D2625" t="s">
        <v>5234</v>
      </c>
      <c r="E2625">
        <v>2012</v>
      </c>
      <c r="F2625" t="s">
        <v>600</v>
      </c>
      <c r="G2625" t="s">
        <v>5966</v>
      </c>
      <c r="H2625" t="s">
        <v>12813</v>
      </c>
    </row>
    <row r="2626" spans="1:8" x14ac:dyDescent="0.3">
      <c r="A2626" t="s">
        <v>12814</v>
      </c>
      <c r="B2626" t="s">
        <v>12815</v>
      </c>
      <c r="C2626">
        <v>49.22</v>
      </c>
      <c r="D2626" t="s">
        <v>6755</v>
      </c>
      <c r="E2626">
        <v>1992</v>
      </c>
      <c r="F2626" t="s">
        <v>31</v>
      </c>
      <c r="G2626" t="s">
        <v>387</v>
      </c>
      <c r="H2626" t="s">
        <v>12816</v>
      </c>
    </row>
    <row r="2627" spans="1:8" x14ac:dyDescent="0.3">
      <c r="A2627" t="s">
        <v>12817</v>
      </c>
      <c r="B2627" t="s">
        <v>12818</v>
      </c>
      <c r="C2627">
        <v>23.39</v>
      </c>
      <c r="D2627" t="s">
        <v>12819</v>
      </c>
      <c r="E2627">
        <v>2011</v>
      </c>
      <c r="F2627" t="s">
        <v>77</v>
      </c>
      <c r="G2627" t="s">
        <v>5370</v>
      </c>
      <c r="H2627" t="s">
        <v>12820</v>
      </c>
    </row>
    <row r="2628" spans="1:8" x14ac:dyDescent="0.3">
      <c r="A2628" t="s">
        <v>12821</v>
      </c>
      <c r="B2628" t="s">
        <v>12822</v>
      </c>
      <c r="C2628">
        <v>19.691600000000001</v>
      </c>
      <c r="D2628" t="s">
        <v>12823</v>
      </c>
      <c r="E2628" t="s">
        <v>2930</v>
      </c>
      <c r="F2628" t="s">
        <v>600</v>
      </c>
      <c r="G2628" t="s">
        <v>2949</v>
      </c>
      <c r="H2628" t="s">
        <v>12824</v>
      </c>
    </row>
    <row r="2629" spans="1:8" x14ac:dyDescent="0.3">
      <c r="A2629" t="s">
        <v>12825</v>
      </c>
      <c r="B2629" t="s">
        <v>12826</v>
      </c>
      <c r="C2629">
        <v>15.27</v>
      </c>
      <c r="D2629" t="s">
        <v>3816</v>
      </c>
      <c r="E2629" t="s">
        <v>2930</v>
      </c>
      <c r="F2629" t="s">
        <v>18</v>
      </c>
      <c r="G2629" t="s">
        <v>17</v>
      </c>
      <c r="H2629" t="s">
        <v>12827</v>
      </c>
    </row>
    <row r="2630" spans="1:8" x14ac:dyDescent="0.3">
      <c r="A2630" t="s">
        <v>12828</v>
      </c>
      <c r="B2630" t="s">
        <v>12829</v>
      </c>
      <c r="C2630">
        <v>9.02</v>
      </c>
      <c r="D2630" t="s">
        <v>12830</v>
      </c>
      <c r="E2630" t="s">
        <v>2930</v>
      </c>
      <c r="F2630" t="s">
        <v>293</v>
      </c>
      <c r="G2630" t="s">
        <v>82</v>
      </c>
      <c r="H2630" t="s">
        <v>12831</v>
      </c>
    </row>
    <row r="2631" spans="1:8" x14ac:dyDescent="0.3">
      <c r="A2631" t="s">
        <v>12832</v>
      </c>
      <c r="B2631" t="s">
        <v>12833</v>
      </c>
      <c r="C2631">
        <v>41.41</v>
      </c>
      <c r="D2631" t="s">
        <v>12834</v>
      </c>
      <c r="E2631">
        <v>2007</v>
      </c>
      <c r="F2631" t="s">
        <v>25</v>
      </c>
      <c r="G2631" t="s">
        <v>3488</v>
      </c>
      <c r="H2631" t="s">
        <v>12835</v>
      </c>
    </row>
    <row r="2632" spans="1:8" x14ac:dyDescent="0.3">
      <c r="A2632" t="s">
        <v>12836</v>
      </c>
      <c r="B2632" t="s">
        <v>12837</v>
      </c>
      <c r="C2632">
        <v>16.32</v>
      </c>
      <c r="D2632" t="s">
        <v>12838</v>
      </c>
      <c r="E2632">
        <v>2013</v>
      </c>
      <c r="F2632" t="s">
        <v>138</v>
      </c>
      <c r="G2632" t="s">
        <v>308</v>
      </c>
      <c r="H2632" t="s">
        <v>12839</v>
      </c>
    </row>
    <row r="2633" spans="1:8" x14ac:dyDescent="0.3">
      <c r="A2633" t="s">
        <v>12840</v>
      </c>
      <c r="B2633" t="s">
        <v>12841</v>
      </c>
      <c r="C2633">
        <v>24.36</v>
      </c>
      <c r="D2633" t="s">
        <v>3412</v>
      </c>
      <c r="E2633">
        <v>1992</v>
      </c>
      <c r="F2633" t="s">
        <v>31</v>
      </c>
      <c r="G2633" t="s">
        <v>578</v>
      </c>
      <c r="H2633" t="s">
        <v>12842</v>
      </c>
    </row>
    <row r="2634" spans="1:8" x14ac:dyDescent="0.3">
      <c r="A2634" t="s">
        <v>12843</v>
      </c>
      <c r="B2634" t="s">
        <v>12844</v>
      </c>
      <c r="C2634">
        <v>14.82</v>
      </c>
      <c r="D2634" t="s">
        <v>12845</v>
      </c>
      <c r="E2634" t="s">
        <v>2930</v>
      </c>
      <c r="F2634" t="s">
        <v>600</v>
      </c>
      <c r="G2634" t="s">
        <v>2949</v>
      </c>
      <c r="H2634" t="s">
        <v>12846</v>
      </c>
    </row>
    <row r="2635" spans="1:8" x14ac:dyDescent="0.3">
      <c r="A2635" t="s">
        <v>12847</v>
      </c>
      <c r="B2635" t="s">
        <v>12848</v>
      </c>
      <c r="C2635">
        <v>24.9</v>
      </c>
      <c r="D2635" t="s">
        <v>12849</v>
      </c>
      <c r="E2635" t="s">
        <v>2930</v>
      </c>
      <c r="F2635" t="s">
        <v>600</v>
      </c>
      <c r="G2635" t="s">
        <v>2949</v>
      </c>
      <c r="H2635" t="s">
        <v>12850</v>
      </c>
    </row>
    <row r="2636" spans="1:8" x14ac:dyDescent="0.3">
      <c r="A2636" t="s">
        <v>12851</v>
      </c>
      <c r="B2636" t="s">
        <v>12852</v>
      </c>
      <c r="C2636">
        <v>37.090000000000003</v>
      </c>
      <c r="D2636" t="s">
        <v>5210</v>
      </c>
      <c r="E2636">
        <v>2010</v>
      </c>
      <c r="F2636" t="s">
        <v>31</v>
      </c>
      <c r="G2636" t="s">
        <v>346</v>
      </c>
      <c r="H2636" t="s">
        <v>12853</v>
      </c>
    </row>
    <row r="2637" spans="1:8" x14ac:dyDescent="0.3">
      <c r="A2637" t="s">
        <v>12854</v>
      </c>
      <c r="B2637" t="s">
        <v>12855</v>
      </c>
      <c r="C2637">
        <v>27.69</v>
      </c>
      <c r="D2637" t="s">
        <v>12856</v>
      </c>
      <c r="E2637" t="s">
        <v>2930</v>
      </c>
      <c r="F2637" t="s">
        <v>293</v>
      </c>
      <c r="G2637" t="s">
        <v>3549</v>
      </c>
      <c r="H2637" t="s">
        <v>12857</v>
      </c>
    </row>
    <row r="2638" spans="1:8" x14ac:dyDescent="0.3">
      <c r="A2638" t="s">
        <v>12858</v>
      </c>
      <c r="B2638" t="s">
        <v>12859</v>
      </c>
      <c r="C2638">
        <v>32.26</v>
      </c>
      <c r="D2638" t="s">
        <v>12860</v>
      </c>
      <c r="E2638">
        <v>2014</v>
      </c>
      <c r="F2638" t="s">
        <v>31</v>
      </c>
      <c r="G2638" t="s">
        <v>387</v>
      </c>
      <c r="H2638" t="s">
        <v>12861</v>
      </c>
    </row>
    <row r="2639" spans="1:8" x14ac:dyDescent="0.3">
      <c r="A2639" t="s">
        <v>12862</v>
      </c>
      <c r="B2639" t="s">
        <v>12863</v>
      </c>
      <c r="C2639">
        <v>7.93</v>
      </c>
      <c r="D2639" t="s">
        <v>12864</v>
      </c>
      <c r="E2639" t="s">
        <v>2930</v>
      </c>
      <c r="F2639" t="s">
        <v>31</v>
      </c>
      <c r="G2639" t="s">
        <v>2980</v>
      </c>
      <c r="H2639" t="s">
        <v>12865</v>
      </c>
    </row>
    <row r="2640" spans="1:8" x14ac:dyDescent="0.3">
      <c r="A2640" t="s">
        <v>12866</v>
      </c>
      <c r="B2640" t="s">
        <v>12867</v>
      </c>
      <c r="C2640">
        <v>62.12</v>
      </c>
      <c r="D2640" t="s">
        <v>11973</v>
      </c>
      <c r="E2640" t="s">
        <v>2930</v>
      </c>
      <c r="F2640" t="s">
        <v>77</v>
      </c>
      <c r="G2640" t="s">
        <v>88</v>
      </c>
      <c r="H2640" t="s">
        <v>12868</v>
      </c>
    </row>
    <row r="2641" spans="1:8" x14ac:dyDescent="0.3">
      <c r="A2641" t="s">
        <v>12869</v>
      </c>
      <c r="B2641" t="s">
        <v>12870</v>
      </c>
      <c r="C2641">
        <v>8.94</v>
      </c>
      <c r="D2641" t="s">
        <v>12871</v>
      </c>
      <c r="E2641" t="s">
        <v>2930</v>
      </c>
      <c r="F2641" t="s">
        <v>2930</v>
      </c>
      <c r="G2641" t="s">
        <v>2930</v>
      </c>
      <c r="H2641" t="s">
        <v>12872</v>
      </c>
    </row>
    <row r="2642" spans="1:8" x14ac:dyDescent="0.3">
      <c r="A2642" t="s">
        <v>12873</v>
      </c>
      <c r="B2642" t="s">
        <v>12874</v>
      </c>
      <c r="C2642">
        <v>19.600000000000001</v>
      </c>
      <c r="D2642" t="s">
        <v>12875</v>
      </c>
      <c r="E2642" t="s">
        <v>2930</v>
      </c>
      <c r="F2642" t="s">
        <v>31</v>
      </c>
      <c r="G2642" t="s">
        <v>6241</v>
      </c>
      <c r="H2642" t="s">
        <v>12876</v>
      </c>
    </row>
    <row r="2643" spans="1:8" x14ac:dyDescent="0.3">
      <c r="A2643" t="s">
        <v>12877</v>
      </c>
      <c r="B2643" t="s">
        <v>12878</v>
      </c>
      <c r="C2643">
        <v>7.19</v>
      </c>
      <c r="D2643" t="s">
        <v>12879</v>
      </c>
      <c r="E2643">
        <v>2014</v>
      </c>
      <c r="F2643" t="s">
        <v>218</v>
      </c>
      <c r="G2643" t="s">
        <v>3028</v>
      </c>
      <c r="H2643" t="s">
        <v>12880</v>
      </c>
    </row>
    <row r="2644" spans="1:8" x14ac:dyDescent="0.3">
      <c r="A2644" t="s">
        <v>12881</v>
      </c>
      <c r="B2644" t="s">
        <v>12882</v>
      </c>
      <c r="C2644">
        <v>8.77</v>
      </c>
      <c r="D2644" t="s">
        <v>12883</v>
      </c>
      <c r="E2644">
        <v>2010</v>
      </c>
      <c r="F2644" t="s">
        <v>18</v>
      </c>
      <c r="G2644" t="s">
        <v>44</v>
      </c>
      <c r="H2644" t="s">
        <v>12884</v>
      </c>
    </row>
    <row r="2645" spans="1:8" x14ac:dyDescent="0.3">
      <c r="A2645" t="s">
        <v>12885</v>
      </c>
      <c r="B2645" t="s">
        <v>12886</v>
      </c>
      <c r="C2645">
        <v>78.53</v>
      </c>
      <c r="D2645" t="s">
        <v>12887</v>
      </c>
      <c r="E2645" t="s">
        <v>2930</v>
      </c>
      <c r="F2645" t="s">
        <v>31</v>
      </c>
      <c r="G2645" t="s">
        <v>30</v>
      </c>
      <c r="H2645" t="s">
        <v>12888</v>
      </c>
    </row>
    <row r="2646" spans="1:8" x14ac:dyDescent="0.3">
      <c r="A2646" t="s">
        <v>12889</v>
      </c>
      <c r="B2646" t="s">
        <v>12890</v>
      </c>
      <c r="C2646">
        <v>28.46</v>
      </c>
      <c r="D2646" t="s">
        <v>7334</v>
      </c>
      <c r="E2646">
        <v>2000</v>
      </c>
      <c r="F2646" t="s">
        <v>25</v>
      </c>
      <c r="G2646" t="s">
        <v>24</v>
      </c>
      <c r="H2646" t="s">
        <v>12891</v>
      </c>
    </row>
    <row r="2647" spans="1:8" x14ac:dyDescent="0.3">
      <c r="A2647" t="s">
        <v>12892</v>
      </c>
      <c r="B2647" t="s">
        <v>12893</v>
      </c>
      <c r="C2647">
        <v>27.84</v>
      </c>
      <c r="D2647" t="s">
        <v>11684</v>
      </c>
      <c r="E2647">
        <v>2014</v>
      </c>
      <c r="F2647" t="s">
        <v>31</v>
      </c>
      <c r="G2647" t="s">
        <v>76</v>
      </c>
      <c r="H2647" t="s">
        <v>12894</v>
      </c>
    </row>
    <row r="2648" spans="1:8" x14ac:dyDescent="0.3">
      <c r="A2648" t="s">
        <v>12895</v>
      </c>
      <c r="B2648" t="s">
        <v>12896</v>
      </c>
      <c r="C2648">
        <v>109</v>
      </c>
      <c r="D2648" t="s">
        <v>12897</v>
      </c>
      <c r="E2648" t="s">
        <v>2930</v>
      </c>
      <c r="F2648" t="s">
        <v>18</v>
      </c>
      <c r="G2648" t="s">
        <v>308</v>
      </c>
      <c r="H2648" t="s">
        <v>12898</v>
      </c>
    </row>
    <row r="2649" spans="1:8" x14ac:dyDescent="0.3">
      <c r="A2649" t="s">
        <v>12899</v>
      </c>
      <c r="B2649" t="s">
        <v>12900</v>
      </c>
      <c r="C2649">
        <v>50.94</v>
      </c>
      <c r="D2649" t="s">
        <v>5234</v>
      </c>
      <c r="E2649" t="s">
        <v>2930</v>
      </c>
      <c r="F2649" t="s">
        <v>600</v>
      </c>
      <c r="G2649" t="s">
        <v>2971</v>
      </c>
      <c r="H2649" t="s">
        <v>12901</v>
      </c>
    </row>
    <row r="2650" spans="1:8" x14ac:dyDescent="0.3">
      <c r="A2650" t="s">
        <v>12902</v>
      </c>
      <c r="B2650" t="s">
        <v>12903</v>
      </c>
      <c r="C2650">
        <v>72.62</v>
      </c>
      <c r="D2650" t="s">
        <v>5730</v>
      </c>
      <c r="E2650">
        <v>1986</v>
      </c>
      <c r="F2650" t="s">
        <v>600</v>
      </c>
      <c r="G2650" t="s">
        <v>2940</v>
      </c>
      <c r="H2650" t="s">
        <v>12904</v>
      </c>
    </row>
    <row r="2651" spans="1:8" x14ac:dyDescent="0.3">
      <c r="A2651" t="s">
        <v>12905</v>
      </c>
      <c r="B2651" t="s">
        <v>12906</v>
      </c>
      <c r="C2651">
        <v>36.69</v>
      </c>
      <c r="D2651" t="s">
        <v>12907</v>
      </c>
      <c r="E2651">
        <v>1999</v>
      </c>
      <c r="F2651" t="s">
        <v>293</v>
      </c>
      <c r="G2651" t="s">
        <v>3549</v>
      </c>
      <c r="H2651" t="s">
        <v>12908</v>
      </c>
    </row>
    <row r="2652" spans="1:8" x14ac:dyDescent="0.3">
      <c r="A2652" t="s">
        <v>215</v>
      </c>
      <c r="B2652" t="s">
        <v>12909</v>
      </c>
      <c r="C2652">
        <v>1216.23</v>
      </c>
      <c r="D2652" t="s">
        <v>12910</v>
      </c>
      <c r="E2652">
        <v>1999</v>
      </c>
      <c r="F2652" t="s">
        <v>218</v>
      </c>
      <c r="G2652" t="s">
        <v>217</v>
      </c>
      <c r="H2652" t="s">
        <v>12911</v>
      </c>
    </row>
    <row r="2653" spans="1:8" x14ac:dyDescent="0.3">
      <c r="A2653" t="s">
        <v>12912</v>
      </c>
      <c r="B2653" t="s">
        <v>12913</v>
      </c>
      <c r="C2653">
        <v>40.65</v>
      </c>
      <c r="D2653" t="s">
        <v>12914</v>
      </c>
      <c r="E2653">
        <v>2003</v>
      </c>
      <c r="F2653" t="s">
        <v>31</v>
      </c>
      <c r="G2653" t="s">
        <v>3236</v>
      </c>
      <c r="H2653" t="s">
        <v>12915</v>
      </c>
    </row>
    <row r="2654" spans="1:8" x14ac:dyDescent="0.3">
      <c r="A2654" t="s">
        <v>12916</v>
      </c>
      <c r="B2654" t="s">
        <v>12917</v>
      </c>
      <c r="C2654">
        <v>33.78</v>
      </c>
      <c r="D2654" t="s">
        <v>4188</v>
      </c>
      <c r="E2654">
        <v>1992</v>
      </c>
      <c r="F2654" t="s">
        <v>25</v>
      </c>
      <c r="G2654" t="s">
        <v>3735</v>
      </c>
      <c r="H2654" t="s">
        <v>12918</v>
      </c>
    </row>
    <row r="2655" spans="1:8" x14ac:dyDescent="0.3">
      <c r="A2655" t="s">
        <v>12919</v>
      </c>
      <c r="B2655" t="s">
        <v>12920</v>
      </c>
      <c r="C2655">
        <v>168.88</v>
      </c>
      <c r="D2655" t="s">
        <v>9347</v>
      </c>
      <c r="E2655">
        <v>1998</v>
      </c>
      <c r="F2655" t="s">
        <v>18</v>
      </c>
      <c r="G2655" t="s">
        <v>17</v>
      </c>
      <c r="H2655" t="s">
        <v>12921</v>
      </c>
    </row>
    <row r="2656" spans="1:8" x14ac:dyDescent="0.3">
      <c r="A2656" t="s">
        <v>12922</v>
      </c>
      <c r="B2656" t="s">
        <v>12923</v>
      </c>
      <c r="C2656">
        <v>23.07</v>
      </c>
      <c r="D2656" t="s">
        <v>12924</v>
      </c>
      <c r="E2656" t="s">
        <v>2930</v>
      </c>
      <c r="F2656" t="s">
        <v>116</v>
      </c>
      <c r="G2656" t="s">
        <v>3181</v>
      </c>
      <c r="H2656" t="s">
        <v>12925</v>
      </c>
    </row>
    <row r="2657" spans="1:8" x14ac:dyDescent="0.3">
      <c r="A2657" t="s">
        <v>12926</v>
      </c>
      <c r="B2657" t="s">
        <v>12927</v>
      </c>
      <c r="C2657">
        <v>1.49</v>
      </c>
      <c r="D2657" t="s">
        <v>12928</v>
      </c>
      <c r="E2657">
        <v>2004</v>
      </c>
      <c r="F2657" t="s">
        <v>218</v>
      </c>
      <c r="G2657" t="s">
        <v>217</v>
      </c>
      <c r="H2657" t="s">
        <v>12929</v>
      </c>
    </row>
    <row r="2658" spans="1:8" x14ac:dyDescent="0.3">
      <c r="A2658" t="s">
        <v>12930</v>
      </c>
      <c r="B2658" t="s">
        <v>12931</v>
      </c>
      <c r="C2658">
        <v>19.52</v>
      </c>
      <c r="D2658" t="s">
        <v>12932</v>
      </c>
      <c r="E2658" t="s">
        <v>2930</v>
      </c>
      <c r="F2658" t="s">
        <v>25</v>
      </c>
      <c r="G2658" t="s">
        <v>24</v>
      </c>
      <c r="H2658" t="s">
        <v>12933</v>
      </c>
    </row>
    <row r="2659" spans="1:8" x14ac:dyDescent="0.3">
      <c r="A2659" t="s">
        <v>12934</v>
      </c>
      <c r="B2659" t="s">
        <v>12935</v>
      </c>
      <c r="C2659">
        <v>18.22</v>
      </c>
      <c r="D2659" t="s">
        <v>9489</v>
      </c>
      <c r="E2659">
        <v>2004</v>
      </c>
      <c r="F2659" t="s">
        <v>25</v>
      </c>
      <c r="G2659" t="s">
        <v>24</v>
      </c>
      <c r="H2659" t="s">
        <v>12936</v>
      </c>
    </row>
    <row r="2660" spans="1:8" x14ac:dyDescent="0.3">
      <c r="A2660" t="s">
        <v>12937</v>
      </c>
      <c r="B2660" t="s">
        <v>12938</v>
      </c>
      <c r="C2660">
        <v>2.02</v>
      </c>
      <c r="D2660" t="s">
        <v>12939</v>
      </c>
      <c r="E2660" t="s">
        <v>2930</v>
      </c>
      <c r="F2660" t="s">
        <v>31</v>
      </c>
      <c r="G2660" t="s">
        <v>5859</v>
      </c>
      <c r="H2660" t="s">
        <v>12940</v>
      </c>
    </row>
    <row r="2661" spans="1:8" x14ac:dyDescent="0.3">
      <c r="A2661" t="s">
        <v>12941</v>
      </c>
      <c r="B2661" t="s">
        <v>12942</v>
      </c>
      <c r="C2661">
        <v>11.9</v>
      </c>
      <c r="D2661" t="s">
        <v>12943</v>
      </c>
      <c r="E2661">
        <v>2010</v>
      </c>
      <c r="F2661" t="s">
        <v>2930</v>
      </c>
      <c r="G2661" t="s">
        <v>2930</v>
      </c>
      <c r="H2661" t="s">
        <v>12944</v>
      </c>
    </row>
    <row r="2662" spans="1:8" x14ac:dyDescent="0.3">
      <c r="A2662" t="s">
        <v>12945</v>
      </c>
      <c r="B2662" t="s">
        <v>12946</v>
      </c>
      <c r="C2662">
        <v>40.5</v>
      </c>
      <c r="D2662" t="s">
        <v>12947</v>
      </c>
      <c r="E2662" t="s">
        <v>2930</v>
      </c>
      <c r="F2662" t="s">
        <v>25</v>
      </c>
      <c r="G2662" t="s">
        <v>3735</v>
      </c>
      <c r="H2662" t="s">
        <v>12948</v>
      </c>
    </row>
    <row r="2663" spans="1:8" x14ac:dyDescent="0.3">
      <c r="A2663" t="s">
        <v>12949</v>
      </c>
      <c r="B2663" t="s">
        <v>12950</v>
      </c>
      <c r="C2663">
        <v>4.3499999999999996</v>
      </c>
      <c r="D2663" t="s">
        <v>12951</v>
      </c>
      <c r="E2663">
        <v>2005</v>
      </c>
      <c r="F2663" t="s">
        <v>25</v>
      </c>
      <c r="G2663" t="s">
        <v>24</v>
      </c>
      <c r="H2663" t="s">
        <v>12952</v>
      </c>
    </row>
    <row r="2664" spans="1:8" x14ac:dyDescent="0.3">
      <c r="A2664" t="s">
        <v>12953</v>
      </c>
      <c r="B2664" t="s">
        <v>12954</v>
      </c>
      <c r="C2664">
        <v>1.04</v>
      </c>
      <c r="D2664" t="s">
        <v>12955</v>
      </c>
      <c r="E2664" t="s">
        <v>2930</v>
      </c>
      <c r="F2664" t="s">
        <v>138</v>
      </c>
      <c r="G2664" t="s">
        <v>3539</v>
      </c>
      <c r="H2664" t="s">
        <v>12956</v>
      </c>
    </row>
    <row r="2665" spans="1:8" x14ac:dyDescent="0.3">
      <c r="A2665" t="s">
        <v>12957</v>
      </c>
      <c r="B2665" t="s">
        <v>12958</v>
      </c>
      <c r="C2665">
        <v>7.61</v>
      </c>
      <c r="D2665" t="s">
        <v>12959</v>
      </c>
      <c r="E2665">
        <v>2003</v>
      </c>
      <c r="F2665" t="s">
        <v>2930</v>
      </c>
      <c r="G2665" t="s">
        <v>2930</v>
      </c>
      <c r="H2665" t="s">
        <v>12960</v>
      </c>
    </row>
    <row r="2666" spans="1:8" x14ac:dyDescent="0.3">
      <c r="A2666" t="s">
        <v>12961</v>
      </c>
      <c r="B2666" t="s">
        <v>12962</v>
      </c>
      <c r="C2666">
        <v>0.35</v>
      </c>
      <c r="D2666" t="s">
        <v>12963</v>
      </c>
      <c r="E2666" t="s">
        <v>2930</v>
      </c>
      <c r="F2666" t="s">
        <v>18</v>
      </c>
      <c r="G2666" t="s">
        <v>17</v>
      </c>
      <c r="H2666" t="s">
        <v>12964</v>
      </c>
    </row>
    <row r="2667" spans="1:8" x14ac:dyDescent="0.3">
      <c r="A2667" t="s">
        <v>12965</v>
      </c>
      <c r="B2667" t="s">
        <v>12966</v>
      </c>
      <c r="C2667">
        <v>11.1</v>
      </c>
      <c r="D2667" t="s">
        <v>12967</v>
      </c>
      <c r="E2667" t="s">
        <v>2930</v>
      </c>
      <c r="F2667" t="s">
        <v>31</v>
      </c>
      <c r="G2667" t="s">
        <v>82</v>
      </c>
      <c r="H2667" t="s">
        <v>12968</v>
      </c>
    </row>
    <row r="2668" spans="1:8" x14ac:dyDescent="0.3">
      <c r="A2668" t="s">
        <v>12969</v>
      </c>
      <c r="B2668" t="s">
        <v>12970</v>
      </c>
      <c r="C2668">
        <v>10.7</v>
      </c>
      <c r="D2668" t="s">
        <v>12971</v>
      </c>
      <c r="E2668" t="s">
        <v>2930</v>
      </c>
      <c r="F2668" t="s">
        <v>600</v>
      </c>
      <c r="G2668" t="s">
        <v>3621</v>
      </c>
      <c r="H2668" t="s">
        <v>12972</v>
      </c>
    </row>
    <row r="2669" spans="1:8" x14ac:dyDescent="0.3">
      <c r="A2669" t="s">
        <v>12973</v>
      </c>
      <c r="B2669" t="s">
        <v>12974</v>
      </c>
      <c r="C2669">
        <v>7.1</v>
      </c>
      <c r="D2669" t="s">
        <v>12975</v>
      </c>
      <c r="E2669" t="s">
        <v>2930</v>
      </c>
      <c r="F2669" t="s">
        <v>600</v>
      </c>
      <c r="G2669" t="s">
        <v>599</v>
      </c>
      <c r="H2669" t="s">
        <v>12976</v>
      </c>
    </row>
    <row r="2670" spans="1:8" x14ac:dyDescent="0.3">
      <c r="A2670" t="s">
        <v>12977</v>
      </c>
      <c r="B2670" t="s">
        <v>12978</v>
      </c>
      <c r="C2670">
        <v>14.89</v>
      </c>
      <c r="D2670" t="s">
        <v>12979</v>
      </c>
      <c r="E2670">
        <v>2007</v>
      </c>
      <c r="F2670" t="s">
        <v>31</v>
      </c>
      <c r="G2670" t="s">
        <v>71</v>
      </c>
      <c r="H2670" t="s">
        <v>12980</v>
      </c>
    </row>
    <row r="2671" spans="1:8" x14ac:dyDescent="0.3">
      <c r="A2671" t="s">
        <v>12981</v>
      </c>
      <c r="B2671" t="s">
        <v>12982</v>
      </c>
      <c r="C2671">
        <v>10.83</v>
      </c>
      <c r="D2671" t="s">
        <v>6322</v>
      </c>
      <c r="E2671">
        <v>1999</v>
      </c>
      <c r="F2671" t="s">
        <v>31</v>
      </c>
      <c r="G2671" t="s">
        <v>30</v>
      </c>
      <c r="H2671" t="s">
        <v>12983</v>
      </c>
    </row>
    <row r="2672" spans="1:8" x14ac:dyDescent="0.3">
      <c r="A2672" t="s">
        <v>12984</v>
      </c>
      <c r="B2672" t="s">
        <v>12985</v>
      </c>
      <c r="C2672" t="s">
        <v>2930</v>
      </c>
      <c r="D2672" t="s">
        <v>2930</v>
      </c>
      <c r="E2672" t="s">
        <v>2930</v>
      </c>
      <c r="F2672" t="s">
        <v>2930</v>
      </c>
      <c r="G2672" t="s">
        <v>2930</v>
      </c>
      <c r="H2672" t="s">
        <v>12986</v>
      </c>
    </row>
    <row r="2673" spans="1:8" x14ac:dyDescent="0.3">
      <c r="A2673" t="s">
        <v>12987</v>
      </c>
      <c r="B2673" t="s">
        <v>12988</v>
      </c>
      <c r="C2673">
        <v>14.49</v>
      </c>
      <c r="D2673" t="s">
        <v>12989</v>
      </c>
      <c r="E2673">
        <v>2014</v>
      </c>
      <c r="F2673" t="s">
        <v>25</v>
      </c>
      <c r="G2673" t="s">
        <v>24</v>
      </c>
      <c r="H2673" t="s">
        <v>12990</v>
      </c>
    </row>
    <row r="2674" spans="1:8" x14ac:dyDescent="0.3">
      <c r="A2674" t="s">
        <v>12991</v>
      </c>
      <c r="B2674" t="s">
        <v>12992</v>
      </c>
      <c r="C2674">
        <v>6.25</v>
      </c>
      <c r="D2674" t="s">
        <v>12993</v>
      </c>
      <c r="E2674" t="s">
        <v>2930</v>
      </c>
      <c r="F2674" t="s">
        <v>25</v>
      </c>
      <c r="G2674" t="s">
        <v>24</v>
      </c>
      <c r="H2674" t="s">
        <v>12994</v>
      </c>
    </row>
    <row r="2675" spans="1:8" x14ac:dyDescent="0.3">
      <c r="A2675" t="s">
        <v>12995</v>
      </c>
      <c r="B2675" t="s">
        <v>12996</v>
      </c>
      <c r="C2675">
        <v>3.12</v>
      </c>
      <c r="D2675" t="s">
        <v>12997</v>
      </c>
      <c r="E2675">
        <v>1996</v>
      </c>
      <c r="F2675" t="s">
        <v>18</v>
      </c>
      <c r="G2675" t="s">
        <v>3844</v>
      </c>
      <c r="H2675" t="s">
        <v>12998</v>
      </c>
    </row>
    <row r="2676" spans="1:8" x14ac:dyDescent="0.3">
      <c r="A2676" t="s">
        <v>12999</v>
      </c>
      <c r="B2676" t="s">
        <v>13000</v>
      </c>
      <c r="C2676">
        <v>1.18</v>
      </c>
      <c r="D2676" t="s">
        <v>13001</v>
      </c>
      <c r="E2676" t="s">
        <v>2930</v>
      </c>
      <c r="F2676" t="s">
        <v>288</v>
      </c>
      <c r="G2676" t="s">
        <v>4708</v>
      </c>
      <c r="H2676" t="s">
        <v>13002</v>
      </c>
    </row>
    <row r="2677" spans="1:8" x14ac:dyDescent="0.3">
      <c r="A2677" t="s">
        <v>13003</v>
      </c>
      <c r="B2677" t="s">
        <v>13004</v>
      </c>
      <c r="C2677">
        <v>7.21</v>
      </c>
      <c r="D2677" t="s">
        <v>13005</v>
      </c>
      <c r="E2677">
        <v>1988</v>
      </c>
      <c r="F2677" t="s">
        <v>178</v>
      </c>
      <c r="G2677" t="s">
        <v>2994</v>
      </c>
      <c r="H2677" t="s">
        <v>13006</v>
      </c>
    </row>
    <row r="2678" spans="1:8" x14ac:dyDescent="0.3">
      <c r="A2678" t="s">
        <v>13007</v>
      </c>
      <c r="B2678" t="s">
        <v>13008</v>
      </c>
      <c r="C2678">
        <v>0.51300000000000001</v>
      </c>
      <c r="D2678" t="s">
        <v>13009</v>
      </c>
      <c r="E2678" t="s">
        <v>2930</v>
      </c>
      <c r="F2678" t="s">
        <v>3022</v>
      </c>
      <c r="G2678" t="s">
        <v>3023</v>
      </c>
      <c r="H2678" t="s">
        <v>13010</v>
      </c>
    </row>
    <row r="2679" spans="1:8" x14ac:dyDescent="0.3">
      <c r="A2679" t="s">
        <v>13011</v>
      </c>
      <c r="B2679" t="s">
        <v>13012</v>
      </c>
      <c r="C2679">
        <v>25.65</v>
      </c>
      <c r="D2679" t="s">
        <v>3143</v>
      </c>
      <c r="E2679">
        <v>2011</v>
      </c>
      <c r="F2679" t="s">
        <v>25</v>
      </c>
      <c r="G2679" t="s">
        <v>401</v>
      </c>
      <c r="H2679" t="s">
        <v>13013</v>
      </c>
    </row>
    <row r="2680" spans="1:8" x14ac:dyDescent="0.3">
      <c r="A2680" t="s">
        <v>13014</v>
      </c>
      <c r="B2680" t="s">
        <v>13015</v>
      </c>
      <c r="C2680">
        <v>13.69</v>
      </c>
      <c r="D2680" t="s">
        <v>13016</v>
      </c>
      <c r="E2680">
        <v>1994</v>
      </c>
      <c r="F2680" t="s">
        <v>18</v>
      </c>
      <c r="G2680" t="s">
        <v>53</v>
      </c>
      <c r="H2680" t="s">
        <v>13017</v>
      </c>
    </row>
    <row r="2681" spans="1:8" x14ac:dyDescent="0.3">
      <c r="A2681" t="s">
        <v>13018</v>
      </c>
      <c r="B2681" t="s">
        <v>13019</v>
      </c>
      <c r="C2681">
        <v>2.2999999999999998</v>
      </c>
      <c r="D2681" t="s">
        <v>13020</v>
      </c>
      <c r="E2681" t="s">
        <v>2930</v>
      </c>
      <c r="F2681" t="s">
        <v>31</v>
      </c>
      <c r="G2681" t="s">
        <v>115</v>
      </c>
      <c r="H2681" t="s">
        <v>13021</v>
      </c>
    </row>
    <row r="2682" spans="1:8" x14ac:dyDescent="0.3">
      <c r="A2682" t="s">
        <v>13022</v>
      </c>
      <c r="B2682" t="s">
        <v>13023</v>
      </c>
      <c r="C2682">
        <v>7.01</v>
      </c>
      <c r="D2682" t="s">
        <v>13024</v>
      </c>
      <c r="E2682">
        <v>2006</v>
      </c>
      <c r="F2682" t="s">
        <v>31</v>
      </c>
      <c r="G2682" t="s">
        <v>154</v>
      </c>
      <c r="H2682" t="s">
        <v>13025</v>
      </c>
    </row>
    <row r="2683" spans="1:8" x14ac:dyDescent="0.3">
      <c r="A2683" t="s">
        <v>13026</v>
      </c>
      <c r="B2683" t="s">
        <v>13027</v>
      </c>
      <c r="C2683">
        <v>15.63</v>
      </c>
      <c r="D2683" t="s">
        <v>13028</v>
      </c>
      <c r="E2683" t="s">
        <v>2930</v>
      </c>
      <c r="F2683" t="s">
        <v>2930</v>
      </c>
      <c r="G2683" t="s">
        <v>2930</v>
      </c>
      <c r="H2683" t="s">
        <v>13029</v>
      </c>
    </row>
    <row r="2684" spans="1:8" x14ac:dyDescent="0.3">
      <c r="A2684" t="s">
        <v>13030</v>
      </c>
      <c r="B2684" t="s">
        <v>13031</v>
      </c>
      <c r="C2684">
        <v>10.14</v>
      </c>
      <c r="D2684" t="s">
        <v>13032</v>
      </c>
      <c r="E2684">
        <v>2015</v>
      </c>
      <c r="F2684" t="s">
        <v>25</v>
      </c>
      <c r="G2684" t="s">
        <v>62</v>
      </c>
      <c r="H2684" t="s">
        <v>13033</v>
      </c>
    </row>
    <row r="2685" spans="1:8" x14ac:dyDescent="0.3">
      <c r="A2685" t="s">
        <v>230</v>
      </c>
      <c r="B2685" t="s">
        <v>13034</v>
      </c>
      <c r="C2685">
        <v>88.12</v>
      </c>
      <c r="D2685" t="s">
        <v>13035</v>
      </c>
      <c r="E2685">
        <v>1994</v>
      </c>
      <c r="F2685" t="s">
        <v>31</v>
      </c>
      <c r="G2685" t="s">
        <v>233</v>
      </c>
      <c r="H2685" t="s">
        <v>13036</v>
      </c>
    </row>
    <row r="2686" spans="1:8" x14ac:dyDescent="0.3">
      <c r="A2686" t="s">
        <v>13037</v>
      </c>
      <c r="B2686" t="s">
        <v>13038</v>
      </c>
      <c r="C2686">
        <v>7.95</v>
      </c>
      <c r="D2686" t="s">
        <v>7138</v>
      </c>
      <c r="E2686">
        <v>2013</v>
      </c>
      <c r="F2686" t="s">
        <v>31</v>
      </c>
      <c r="G2686" t="s">
        <v>3463</v>
      </c>
      <c r="H2686" t="s">
        <v>13039</v>
      </c>
    </row>
    <row r="2687" spans="1:8" x14ac:dyDescent="0.3">
      <c r="A2687" t="s">
        <v>13040</v>
      </c>
      <c r="B2687" t="s">
        <v>13041</v>
      </c>
      <c r="C2687">
        <v>3.67</v>
      </c>
      <c r="D2687" t="s">
        <v>13042</v>
      </c>
      <c r="E2687" t="s">
        <v>2930</v>
      </c>
      <c r="F2687" t="s">
        <v>31</v>
      </c>
      <c r="G2687" t="s">
        <v>123</v>
      </c>
      <c r="H2687" t="s">
        <v>13043</v>
      </c>
    </row>
    <row r="2688" spans="1:8" x14ac:dyDescent="0.3">
      <c r="A2688" t="s">
        <v>13044</v>
      </c>
      <c r="B2688" t="s">
        <v>13045</v>
      </c>
      <c r="C2688">
        <v>6.61</v>
      </c>
      <c r="D2688" t="s">
        <v>13046</v>
      </c>
      <c r="E2688">
        <v>1996</v>
      </c>
      <c r="F2688" t="s">
        <v>18</v>
      </c>
      <c r="G2688" t="s">
        <v>3844</v>
      </c>
      <c r="H2688" t="s">
        <v>13047</v>
      </c>
    </row>
    <row r="2689" spans="1:8" x14ac:dyDescent="0.3">
      <c r="A2689" t="s">
        <v>13048</v>
      </c>
      <c r="B2689" t="s">
        <v>13049</v>
      </c>
      <c r="C2689">
        <v>9.25</v>
      </c>
      <c r="D2689" t="s">
        <v>13050</v>
      </c>
      <c r="E2689" t="s">
        <v>2930</v>
      </c>
      <c r="F2689" t="s">
        <v>138</v>
      </c>
      <c r="G2689" t="s">
        <v>3186</v>
      </c>
      <c r="H2689" t="s">
        <v>13051</v>
      </c>
    </row>
    <row r="2690" spans="1:8" x14ac:dyDescent="0.3">
      <c r="A2690" t="s">
        <v>13052</v>
      </c>
      <c r="B2690" t="s">
        <v>13053</v>
      </c>
      <c r="C2690">
        <v>2.54</v>
      </c>
      <c r="D2690" t="s">
        <v>13054</v>
      </c>
      <c r="E2690">
        <v>2000</v>
      </c>
      <c r="F2690" t="s">
        <v>138</v>
      </c>
      <c r="G2690" t="s">
        <v>365</v>
      </c>
      <c r="H2690" t="s">
        <v>13055</v>
      </c>
    </row>
    <row r="2691" spans="1:8" x14ac:dyDescent="0.3">
      <c r="A2691" t="s">
        <v>13056</v>
      </c>
      <c r="B2691" t="s">
        <v>13057</v>
      </c>
      <c r="C2691">
        <v>3.03</v>
      </c>
      <c r="D2691" t="s">
        <v>13058</v>
      </c>
      <c r="E2691" t="s">
        <v>2930</v>
      </c>
      <c r="F2691" t="s">
        <v>3022</v>
      </c>
      <c r="G2691" t="s">
        <v>3023</v>
      </c>
      <c r="H2691" t="s">
        <v>13059</v>
      </c>
    </row>
    <row r="2692" spans="1:8" x14ac:dyDescent="0.3">
      <c r="A2692" t="s">
        <v>13060</v>
      </c>
      <c r="B2692" t="s">
        <v>13061</v>
      </c>
      <c r="C2692">
        <v>7.05</v>
      </c>
      <c r="D2692" t="s">
        <v>13062</v>
      </c>
      <c r="E2692" t="s">
        <v>2930</v>
      </c>
      <c r="F2692" t="s">
        <v>293</v>
      </c>
      <c r="G2692" t="s">
        <v>292</v>
      </c>
      <c r="H2692" t="s">
        <v>13063</v>
      </c>
    </row>
    <row r="2693" spans="1:8" x14ac:dyDescent="0.3">
      <c r="A2693" t="s">
        <v>13064</v>
      </c>
      <c r="B2693" t="s">
        <v>13065</v>
      </c>
      <c r="C2693">
        <v>9.68</v>
      </c>
      <c r="D2693" t="s">
        <v>13066</v>
      </c>
      <c r="E2693" t="s">
        <v>2930</v>
      </c>
      <c r="F2693" t="s">
        <v>18</v>
      </c>
      <c r="G2693" t="s">
        <v>44</v>
      </c>
      <c r="H2693" t="s">
        <v>13067</v>
      </c>
    </row>
    <row r="2694" spans="1:8" x14ac:dyDescent="0.3">
      <c r="A2694" t="s">
        <v>13068</v>
      </c>
      <c r="B2694" t="s">
        <v>13069</v>
      </c>
      <c r="C2694">
        <v>5.44</v>
      </c>
      <c r="D2694" t="s">
        <v>13070</v>
      </c>
      <c r="E2694">
        <v>2014</v>
      </c>
      <c r="F2694" t="s">
        <v>25</v>
      </c>
      <c r="G2694" t="s">
        <v>24</v>
      </c>
      <c r="H2694" t="s">
        <v>13071</v>
      </c>
    </row>
    <row r="2695" spans="1:8" x14ac:dyDescent="0.3">
      <c r="A2695" t="s">
        <v>13072</v>
      </c>
      <c r="B2695" t="s">
        <v>13073</v>
      </c>
      <c r="C2695">
        <v>24.47</v>
      </c>
      <c r="D2695" t="s">
        <v>13074</v>
      </c>
      <c r="E2695" t="s">
        <v>2930</v>
      </c>
      <c r="F2695" t="s">
        <v>600</v>
      </c>
      <c r="G2695" t="s">
        <v>2949</v>
      </c>
      <c r="H2695" t="s">
        <v>13075</v>
      </c>
    </row>
    <row r="2696" spans="1:8" x14ac:dyDescent="0.3">
      <c r="A2696" t="s">
        <v>13076</v>
      </c>
      <c r="B2696" t="s">
        <v>13077</v>
      </c>
      <c r="C2696">
        <v>13.57</v>
      </c>
      <c r="D2696" t="s">
        <v>13078</v>
      </c>
      <c r="E2696" t="s">
        <v>2930</v>
      </c>
      <c r="F2696" t="s">
        <v>25</v>
      </c>
      <c r="G2696" t="s">
        <v>24</v>
      </c>
      <c r="H2696" t="s">
        <v>13079</v>
      </c>
    </row>
    <row r="2697" spans="1:8" x14ac:dyDescent="0.3">
      <c r="A2697" t="s">
        <v>13080</v>
      </c>
      <c r="B2697" t="s">
        <v>13081</v>
      </c>
      <c r="C2697">
        <v>30</v>
      </c>
      <c r="D2697" t="s">
        <v>3002</v>
      </c>
      <c r="E2697">
        <v>2007</v>
      </c>
      <c r="F2697" t="s">
        <v>138</v>
      </c>
      <c r="G2697" t="s">
        <v>401</v>
      </c>
      <c r="H2697" t="s">
        <v>13082</v>
      </c>
    </row>
    <row r="2698" spans="1:8" x14ac:dyDescent="0.3">
      <c r="A2698" t="s">
        <v>13083</v>
      </c>
      <c r="B2698" t="s">
        <v>13084</v>
      </c>
      <c r="C2698">
        <v>26.53</v>
      </c>
      <c r="D2698" t="s">
        <v>13085</v>
      </c>
      <c r="E2698">
        <v>1990</v>
      </c>
      <c r="F2698" t="s">
        <v>138</v>
      </c>
      <c r="G2698" t="s">
        <v>308</v>
      </c>
      <c r="H2698" t="s">
        <v>13086</v>
      </c>
    </row>
    <row r="2699" spans="1:8" x14ac:dyDescent="0.3">
      <c r="A2699" t="s">
        <v>13087</v>
      </c>
      <c r="B2699" t="s">
        <v>13088</v>
      </c>
      <c r="C2699">
        <v>17.82</v>
      </c>
      <c r="D2699" t="s">
        <v>13089</v>
      </c>
      <c r="E2699">
        <v>1992</v>
      </c>
      <c r="F2699" t="s">
        <v>25</v>
      </c>
      <c r="G2699" t="s">
        <v>3265</v>
      </c>
      <c r="H2699" t="s">
        <v>13090</v>
      </c>
    </row>
    <row r="2700" spans="1:8" x14ac:dyDescent="0.3">
      <c r="A2700" t="s">
        <v>103</v>
      </c>
      <c r="B2700" t="s">
        <v>13091</v>
      </c>
      <c r="C2700">
        <v>88.78</v>
      </c>
      <c r="D2700" t="s">
        <v>13092</v>
      </c>
      <c r="E2700" t="s">
        <v>2930</v>
      </c>
      <c r="F2700" t="s">
        <v>18</v>
      </c>
      <c r="G2700" t="s">
        <v>106</v>
      </c>
      <c r="H2700" t="s">
        <v>13093</v>
      </c>
    </row>
    <row r="2701" spans="1:8" x14ac:dyDescent="0.3">
      <c r="A2701" t="s">
        <v>13094</v>
      </c>
      <c r="B2701" t="s">
        <v>13095</v>
      </c>
      <c r="C2701">
        <v>9.92</v>
      </c>
      <c r="D2701" t="s">
        <v>13096</v>
      </c>
      <c r="E2701">
        <v>2013</v>
      </c>
      <c r="F2701" t="s">
        <v>600</v>
      </c>
      <c r="G2701" t="s">
        <v>2949</v>
      </c>
      <c r="H2701" t="s">
        <v>13097</v>
      </c>
    </row>
    <row r="2702" spans="1:8" x14ac:dyDescent="0.3">
      <c r="A2702" t="s">
        <v>13098</v>
      </c>
      <c r="B2702" t="s">
        <v>13099</v>
      </c>
      <c r="C2702">
        <v>12.98</v>
      </c>
      <c r="D2702" t="s">
        <v>13100</v>
      </c>
      <c r="E2702">
        <v>2014</v>
      </c>
      <c r="F2702" t="s">
        <v>600</v>
      </c>
      <c r="G2702" t="s">
        <v>2949</v>
      </c>
      <c r="H2702" t="s">
        <v>13101</v>
      </c>
    </row>
    <row r="2703" spans="1:8" x14ac:dyDescent="0.3">
      <c r="A2703" t="s">
        <v>13102</v>
      </c>
      <c r="B2703" t="s">
        <v>13103</v>
      </c>
      <c r="C2703">
        <v>10.51</v>
      </c>
      <c r="D2703" t="s">
        <v>13104</v>
      </c>
      <c r="E2703">
        <v>2014</v>
      </c>
      <c r="F2703" t="s">
        <v>25</v>
      </c>
      <c r="G2703" t="s">
        <v>3017</v>
      </c>
      <c r="H2703" t="s">
        <v>13105</v>
      </c>
    </row>
    <row r="2704" spans="1:8" x14ac:dyDescent="0.3">
      <c r="A2704" t="s">
        <v>13106</v>
      </c>
      <c r="B2704" t="s">
        <v>13107</v>
      </c>
      <c r="C2704">
        <v>5.01</v>
      </c>
      <c r="D2704" t="s">
        <v>13108</v>
      </c>
      <c r="E2704" t="s">
        <v>2930</v>
      </c>
      <c r="F2704" t="s">
        <v>25</v>
      </c>
      <c r="G2704" t="s">
        <v>62</v>
      </c>
      <c r="H2704" t="s">
        <v>13109</v>
      </c>
    </row>
    <row r="2705" spans="1:8" x14ac:dyDescent="0.3">
      <c r="A2705" t="s">
        <v>13106</v>
      </c>
      <c r="B2705" t="s">
        <v>13110</v>
      </c>
      <c r="C2705">
        <v>15.82</v>
      </c>
      <c r="D2705" t="s">
        <v>2930</v>
      </c>
      <c r="E2705" t="s">
        <v>2930</v>
      </c>
      <c r="F2705" t="s">
        <v>25</v>
      </c>
      <c r="G2705" t="s">
        <v>62</v>
      </c>
      <c r="H2705" t="s">
        <v>13111</v>
      </c>
    </row>
    <row r="2706" spans="1:8" x14ac:dyDescent="0.3">
      <c r="A2706" t="s">
        <v>13106</v>
      </c>
      <c r="B2706" t="s">
        <v>13112</v>
      </c>
      <c r="C2706">
        <v>3.94</v>
      </c>
      <c r="D2706" t="s">
        <v>2930</v>
      </c>
      <c r="E2706" t="s">
        <v>2930</v>
      </c>
      <c r="F2706" t="s">
        <v>25</v>
      </c>
      <c r="G2706" t="s">
        <v>62</v>
      </c>
      <c r="H2706" t="s">
        <v>13113</v>
      </c>
    </row>
    <row r="2707" spans="1:8" x14ac:dyDescent="0.3">
      <c r="A2707" t="s">
        <v>13114</v>
      </c>
      <c r="B2707" t="b">
        <v>1</v>
      </c>
      <c r="C2707">
        <v>17.95</v>
      </c>
      <c r="D2707" t="s">
        <v>4188</v>
      </c>
      <c r="E2707">
        <v>2014</v>
      </c>
      <c r="F2707" t="s">
        <v>18</v>
      </c>
      <c r="G2707" t="s">
        <v>106</v>
      </c>
      <c r="H2707" t="s">
        <v>13115</v>
      </c>
    </row>
    <row r="2708" spans="1:8" x14ac:dyDescent="0.3">
      <c r="A2708" t="s">
        <v>13116</v>
      </c>
      <c r="B2708" t="s">
        <v>13117</v>
      </c>
      <c r="C2708">
        <v>2.82</v>
      </c>
      <c r="D2708" t="s">
        <v>13118</v>
      </c>
      <c r="E2708">
        <v>2013</v>
      </c>
      <c r="F2708" t="s">
        <v>77</v>
      </c>
      <c r="G2708" t="s">
        <v>167</v>
      </c>
      <c r="H2708" t="s">
        <v>13119</v>
      </c>
    </row>
    <row r="2709" spans="1:8" x14ac:dyDescent="0.3">
      <c r="A2709" t="s">
        <v>13120</v>
      </c>
      <c r="B2709" t="s">
        <v>13121</v>
      </c>
      <c r="C2709">
        <v>6.7</v>
      </c>
      <c r="D2709" t="s">
        <v>13122</v>
      </c>
      <c r="E2709" t="s">
        <v>2930</v>
      </c>
      <c r="F2709" t="s">
        <v>600</v>
      </c>
      <c r="G2709" t="s">
        <v>2949</v>
      </c>
      <c r="H2709" t="s">
        <v>13123</v>
      </c>
    </row>
    <row r="2710" spans="1:8" x14ac:dyDescent="0.3">
      <c r="A2710" t="s">
        <v>13124</v>
      </c>
      <c r="B2710" t="s">
        <v>13125</v>
      </c>
      <c r="C2710">
        <v>23.33</v>
      </c>
      <c r="D2710" t="s">
        <v>3084</v>
      </c>
      <c r="E2710" t="s">
        <v>2930</v>
      </c>
      <c r="F2710" t="s">
        <v>600</v>
      </c>
      <c r="G2710" t="s">
        <v>2949</v>
      </c>
      <c r="H2710" t="s">
        <v>13126</v>
      </c>
    </row>
    <row r="2711" spans="1:8" x14ac:dyDescent="0.3">
      <c r="A2711" t="s">
        <v>13127</v>
      </c>
      <c r="B2711" t="s">
        <v>13128</v>
      </c>
      <c r="C2711">
        <v>4.1147</v>
      </c>
      <c r="D2711" t="s">
        <v>13129</v>
      </c>
      <c r="E2711" t="s">
        <v>2930</v>
      </c>
      <c r="F2711" t="s">
        <v>18</v>
      </c>
      <c r="G2711" t="s">
        <v>44</v>
      </c>
      <c r="H2711" t="s">
        <v>13130</v>
      </c>
    </row>
    <row r="2712" spans="1:8" x14ac:dyDescent="0.3">
      <c r="A2712" t="s">
        <v>13131</v>
      </c>
      <c r="B2712" t="s">
        <v>13132</v>
      </c>
      <c r="C2712">
        <v>8.75</v>
      </c>
      <c r="D2712" t="s">
        <v>13133</v>
      </c>
      <c r="E2712">
        <v>2000</v>
      </c>
      <c r="F2712" t="s">
        <v>18</v>
      </c>
      <c r="G2712" t="s">
        <v>3186</v>
      </c>
      <c r="H2712" t="s">
        <v>13134</v>
      </c>
    </row>
    <row r="2713" spans="1:8" x14ac:dyDescent="0.3">
      <c r="A2713" t="s">
        <v>13135</v>
      </c>
      <c r="B2713" t="s">
        <v>13136</v>
      </c>
      <c r="C2713">
        <v>15.99</v>
      </c>
      <c r="D2713" t="s">
        <v>13137</v>
      </c>
      <c r="E2713">
        <v>2014</v>
      </c>
      <c r="F2713" t="s">
        <v>18</v>
      </c>
      <c r="G2713" t="s">
        <v>17</v>
      </c>
      <c r="H2713" t="s">
        <v>13138</v>
      </c>
    </row>
    <row r="2714" spans="1:8" x14ac:dyDescent="0.3">
      <c r="A2714" t="s">
        <v>13139</v>
      </c>
      <c r="B2714" t="s">
        <v>13140</v>
      </c>
      <c r="C2714">
        <v>18.440000000000001</v>
      </c>
      <c r="D2714" t="s">
        <v>13141</v>
      </c>
      <c r="E2714" t="s">
        <v>2930</v>
      </c>
      <c r="F2714" t="s">
        <v>18</v>
      </c>
      <c r="G2714" t="s">
        <v>44</v>
      </c>
      <c r="H2714" t="s">
        <v>13142</v>
      </c>
    </row>
    <row r="2715" spans="1:8" x14ac:dyDescent="0.3">
      <c r="A2715" t="s">
        <v>13143</v>
      </c>
      <c r="B2715" t="s">
        <v>13144</v>
      </c>
      <c r="C2715">
        <v>19.46</v>
      </c>
      <c r="D2715" t="s">
        <v>13145</v>
      </c>
      <c r="E2715">
        <v>1999</v>
      </c>
      <c r="F2715" t="s">
        <v>31</v>
      </c>
      <c r="G2715" t="s">
        <v>160</v>
      </c>
      <c r="H2715" t="s">
        <v>13146</v>
      </c>
    </row>
    <row r="2716" spans="1:8" x14ac:dyDescent="0.3">
      <c r="A2716" t="s">
        <v>13147</v>
      </c>
      <c r="B2716" t="s">
        <v>13148</v>
      </c>
      <c r="C2716">
        <v>15.03</v>
      </c>
      <c r="D2716" t="s">
        <v>13149</v>
      </c>
      <c r="E2716">
        <v>2014</v>
      </c>
      <c r="F2716" t="s">
        <v>31</v>
      </c>
      <c r="G2716" t="s">
        <v>3236</v>
      </c>
      <c r="H2716" t="s">
        <v>13150</v>
      </c>
    </row>
    <row r="2717" spans="1:8" x14ac:dyDescent="0.3">
      <c r="A2717" t="s">
        <v>13151</v>
      </c>
      <c r="B2717" t="s">
        <v>13152</v>
      </c>
      <c r="C2717">
        <v>2.57</v>
      </c>
      <c r="D2717" t="s">
        <v>13153</v>
      </c>
      <c r="E2717" t="s">
        <v>2930</v>
      </c>
      <c r="F2717" t="s">
        <v>293</v>
      </c>
      <c r="G2717" t="s">
        <v>115</v>
      </c>
      <c r="H2717" t="s">
        <v>13154</v>
      </c>
    </row>
    <row r="2718" spans="1:8" x14ac:dyDescent="0.3">
      <c r="A2718" t="s">
        <v>27</v>
      </c>
      <c r="B2718" t="s">
        <v>13155</v>
      </c>
      <c r="C2718">
        <v>34.274999999999999</v>
      </c>
      <c r="D2718" t="s">
        <v>13156</v>
      </c>
      <c r="E2718" t="s">
        <v>2930</v>
      </c>
      <c r="F2718" t="s">
        <v>31</v>
      </c>
      <c r="G2718" t="s">
        <v>30</v>
      </c>
      <c r="H2718" t="s">
        <v>13157</v>
      </c>
    </row>
    <row r="2719" spans="1:8" x14ac:dyDescent="0.3">
      <c r="A2719" t="s">
        <v>27</v>
      </c>
      <c r="B2719" t="s">
        <v>13158</v>
      </c>
      <c r="C2719">
        <v>35.299999999999997</v>
      </c>
      <c r="D2719" t="s">
        <v>13159</v>
      </c>
      <c r="E2719" t="s">
        <v>2930</v>
      </c>
      <c r="F2719" t="s">
        <v>31</v>
      </c>
      <c r="G2719" t="s">
        <v>30</v>
      </c>
      <c r="H2719" t="s">
        <v>13160</v>
      </c>
    </row>
    <row r="2720" spans="1:8" x14ac:dyDescent="0.3">
      <c r="A2720" t="s">
        <v>13161</v>
      </c>
      <c r="B2720" t="s">
        <v>13162</v>
      </c>
      <c r="C2720">
        <v>17.43</v>
      </c>
      <c r="D2720" t="s">
        <v>13163</v>
      </c>
      <c r="E2720" t="s">
        <v>2930</v>
      </c>
      <c r="F2720" t="s">
        <v>18</v>
      </c>
      <c r="G2720" t="s">
        <v>308</v>
      </c>
      <c r="H2720" t="s">
        <v>13164</v>
      </c>
    </row>
    <row r="2721" spans="1:8" x14ac:dyDescent="0.3">
      <c r="A2721" t="s">
        <v>13165</v>
      </c>
      <c r="B2721" t="s">
        <v>13166</v>
      </c>
      <c r="C2721">
        <v>8.57</v>
      </c>
      <c r="D2721" t="s">
        <v>13167</v>
      </c>
      <c r="E2721" t="s">
        <v>2930</v>
      </c>
      <c r="F2721" t="s">
        <v>600</v>
      </c>
      <c r="G2721" t="s">
        <v>2949</v>
      </c>
      <c r="H2721" t="s">
        <v>13168</v>
      </c>
    </row>
    <row r="2722" spans="1:8" x14ac:dyDescent="0.3">
      <c r="A2722" t="s">
        <v>13169</v>
      </c>
      <c r="B2722" t="s">
        <v>13170</v>
      </c>
      <c r="C2722">
        <v>29.7</v>
      </c>
      <c r="D2722" t="s">
        <v>13171</v>
      </c>
      <c r="E2722" t="s">
        <v>2930</v>
      </c>
      <c r="F2722" t="s">
        <v>138</v>
      </c>
      <c r="G2722" t="s">
        <v>4596</v>
      </c>
      <c r="H2722" t="s">
        <v>13172</v>
      </c>
    </row>
    <row r="2723" spans="1:8" x14ac:dyDescent="0.3">
      <c r="A2723" t="s">
        <v>13173</v>
      </c>
      <c r="B2723" t="s">
        <v>13174</v>
      </c>
      <c r="C2723">
        <v>2.79</v>
      </c>
      <c r="D2723" t="s">
        <v>13175</v>
      </c>
      <c r="E2723">
        <v>2007</v>
      </c>
      <c r="F2723" t="s">
        <v>31</v>
      </c>
      <c r="G2723" t="s">
        <v>71</v>
      </c>
      <c r="H2723" t="s">
        <v>13176</v>
      </c>
    </row>
    <row r="2724" spans="1:8" x14ac:dyDescent="0.3">
      <c r="A2724" t="s">
        <v>13177</v>
      </c>
      <c r="B2724" t="s">
        <v>13178</v>
      </c>
      <c r="C2724">
        <v>1.42</v>
      </c>
      <c r="D2724" t="s">
        <v>13179</v>
      </c>
      <c r="E2724" t="s">
        <v>2930</v>
      </c>
      <c r="F2724" t="s">
        <v>3022</v>
      </c>
      <c r="G2724" t="s">
        <v>3023</v>
      </c>
      <c r="H2724" t="s">
        <v>13180</v>
      </c>
    </row>
    <row r="2725" spans="1:8" x14ac:dyDescent="0.3">
      <c r="A2725" t="s">
        <v>13181</v>
      </c>
      <c r="B2725" t="s">
        <v>13182</v>
      </c>
      <c r="C2725">
        <v>3.3450000000000002</v>
      </c>
      <c r="D2725" t="s">
        <v>13183</v>
      </c>
      <c r="E2725" t="s">
        <v>2930</v>
      </c>
      <c r="F2725" t="s">
        <v>600</v>
      </c>
      <c r="G2725" t="s">
        <v>5966</v>
      </c>
      <c r="H2725" t="s">
        <v>13184</v>
      </c>
    </row>
    <row r="2726" spans="1:8" x14ac:dyDescent="0.3">
      <c r="A2726" t="s">
        <v>13185</v>
      </c>
      <c r="B2726" t="s">
        <v>13186</v>
      </c>
      <c r="C2726">
        <v>18.969899999999999</v>
      </c>
      <c r="D2726" t="s">
        <v>13187</v>
      </c>
      <c r="E2726">
        <v>2013</v>
      </c>
      <c r="F2726" t="s">
        <v>18</v>
      </c>
      <c r="G2726" t="s">
        <v>44</v>
      </c>
      <c r="H2726" t="s">
        <v>13188</v>
      </c>
    </row>
    <row r="2727" spans="1:8" x14ac:dyDescent="0.3">
      <c r="A2727" t="s">
        <v>13189</v>
      </c>
      <c r="B2727" t="s">
        <v>13190</v>
      </c>
      <c r="C2727">
        <v>31.36</v>
      </c>
      <c r="D2727" t="s">
        <v>13191</v>
      </c>
      <c r="E2727">
        <v>2011</v>
      </c>
      <c r="F2727" t="s">
        <v>18</v>
      </c>
      <c r="G2727" t="s">
        <v>1000</v>
      </c>
      <c r="H2727" t="s">
        <v>13192</v>
      </c>
    </row>
    <row r="2728" spans="1:8" x14ac:dyDescent="0.3">
      <c r="A2728" t="s">
        <v>13193</v>
      </c>
      <c r="B2728" t="s">
        <v>13194</v>
      </c>
      <c r="C2728">
        <v>23.36</v>
      </c>
      <c r="D2728" t="s">
        <v>13195</v>
      </c>
      <c r="E2728">
        <v>1993</v>
      </c>
      <c r="F2728" t="s">
        <v>138</v>
      </c>
      <c r="G2728" t="s">
        <v>5163</v>
      </c>
      <c r="H2728" t="s">
        <v>13196</v>
      </c>
    </row>
    <row r="2729" spans="1:8" x14ac:dyDescent="0.3">
      <c r="A2729" t="s">
        <v>13197</v>
      </c>
      <c r="B2729" t="s">
        <v>13198</v>
      </c>
      <c r="C2729">
        <v>138</v>
      </c>
      <c r="D2729" t="s">
        <v>7819</v>
      </c>
      <c r="E2729">
        <v>2007</v>
      </c>
      <c r="F2729" t="s">
        <v>31</v>
      </c>
      <c r="G2729" t="s">
        <v>71</v>
      </c>
      <c r="H2729" t="s">
        <v>13199</v>
      </c>
    </row>
    <row r="2730" spans="1:8" x14ac:dyDescent="0.3">
      <c r="A2730" t="s">
        <v>13200</v>
      </c>
      <c r="B2730" t="s">
        <v>13201</v>
      </c>
      <c r="C2730">
        <v>8.41</v>
      </c>
      <c r="D2730" t="s">
        <v>13202</v>
      </c>
      <c r="E2730">
        <v>2004</v>
      </c>
      <c r="F2730" t="s">
        <v>18</v>
      </c>
      <c r="G2730" t="s">
        <v>53</v>
      </c>
      <c r="H2730" t="s">
        <v>13203</v>
      </c>
    </row>
    <row r="2731" spans="1:8" x14ac:dyDescent="0.3">
      <c r="A2731" t="s">
        <v>13204</v>
      </c>
      <c r="B2731" t="s">
        <v>13205</v>
      </c>
      <c r="C2731">
        <v>55.57</v>
      </c>
      <c r="D2731" t="s">
        <v>4971</v>
      </c>
      <c r="E2731">
        <v>2014</v>
      </c>
      <c r="F2731" t="s">
        <v>25</v>
      </c>
      <c r="G2731" t="s">
        <v>24</v>
      </c>
      <c r="H2731" t="s">
        <v>13206</v>
      </c>
    </row>
    <row r="2732" spans="1:8" x14ac:dyDescent="0.3">
      <c r="A2732" t="s">
        <v>13207</v>
      </c>
      <c r="B2732" t="s">
        <v>13208</v>
      </c>
      <c r="C2732">
        <v>3.722</v>
      </c>
      <c r="D2732" t="s">
        <v>13209</v>
      </c>
      <c r="E2732">
        <v>1992</v>
      </c>
      <c r="F2732" t="s">
        <v>218</v>
      </c>
      <c r="G2732" t="s">
        <v>308</v>
      </c>
      <c r="H2732" t="s">
        <v>13210</v>
      </c>
    </row>
    <row r="2733" spans="1:8" x14ac:dyDescent="0.3">
      <c r="A2733" t="s">
        <v>13211</v>
      </c>
      <c r="B2733" t="s">
        <v>13212</v>
      </c>
      <c r="C2733">
        <v>1.72</v>
      </c>
      <c r="D2733" t="s">
        <v>13213</v>
      </c>
      <c r="E2733">
        <v>2006</v>
      </c>
      <c r="F2733" t="s">
        <v>288</v>
      </c>
      <c r="G2733" t="s">
        <v>4708</v>
      </c>
      <c r="H2733" t="s">
        <v>13214</v>
      </c>
    </row>
    <row r="2734" spans="1:8" x14ac:dyDescent="0.3">
      <c r="A2734" t="s">
        <v>13215</v>
      </c>
      <c r="B2734" t="s">
        <v>13216</v>
      </c>
      <c r="C2734">
        <v>17.059999999999999</v>
      </c>
      <c r="D2734" t="s">
        <v>13217</v>
      </c>
      <c r="E2734">
        <v>1993</v>
      </c>
      <c r="F2734" t="s">
        <v>18</v>
      </c>
      <c r="G2734" t="s">
        <v>308</v>
      </c>
      <c r="H2734" t="s">
        <v>13218</v>
      </c>
    </row>
    <row r="2735" spans="1:8" x14ac:dyDescent="0.3">
      <c r="A2735" t="s">
        <v>13219</v>
      </c>
      <c r="B2735" t="s">
        <v>13220</v>
      </c>
      <c r="C2735">
        <v>52.2</v>
      </c>
      <c r="D2735" t="s">
        <v>3154</v>
      </c>
      <c r="E2735" t="s">
        <v>2930</v>
      </c>
      <c r="F2735" t="s">
        <v>600</v>
      </c>
      <c r="G2735" t="s">
        <v>2949</v>
      </c>
      <c r="H2735" t="s">
        <v>13221</v>
      </c>
    </row>
    <row r="2736" spans="1:8" x14ac:dyDescent="0.3">
      <c r="A2736" t="s">
        <v>13222</v>
      </c>
      <c r="B2736" t="s">
        <v>13223</v>
      </c>
      <c r="C2736">
        <v>16.72</v>
      </c>
      <c r="D2736" t="s">
        <v>13224</v>
      </c>
      <c r="E2736" t="s">
        <v>2930</v>
      </c>
      <c r="F2736" t="s">
        <v>600</v>
      </c>
      <c r="G2736" t="s">
        <v>2954</v>
      </c>
      <c r="H2736" t="s">
        <v>13225</v>
      </c>
    </row>
    <row r="2737" spans="1:8" x14ac:dyDescent="0.3">
      <c r="A2737" t="s">
        <v>13226</v>
      </c>
      <c r="B2737" t="s">
        <v>13227</v>
      </c>
      <c r="C2737">
        <v>11.85</v>
      </c>
      <c r="D2737" t="s">
        <v>13228</v>
      </c>
      <c r="E2737" t="s">
        <v>2930</v>
      </c>
      <c r="F2737" t="s">
        <v>600</v>
      </c>
      <c r="G2737" t="s">
        <v>2940</v>
      </c>
      <c r="H2737" t="s">
        <v>13229</v>
      </c>
    </row>
    <row r="2738" spans="1:8" x14ac:dyDescent="0.3">
      <c r="A2738" t="s">
        <v>13230</v>
      </c>
      <c r="B2738" t="s">
        <v>13231</v>
      </c>
      <c r="C2738">
        <v>3.97</v>
      </c>
      <c r="D2738" t="s">
        <v>13232</v>
      </c>
      <c r="E2738" t="s">
        <v>2930</v>
      </c>
      <c r="F2738" t="s">
        <v>25</v>
      </c>
      <c r="G2738" t="s">
        <v>3017</v>
      </c>
      <c r="H2738" t="s">
        <v>13233</v>
      </c>
    </row>
    <row r="2739" spans="1:8" x14ac:dyDescent="0.3">
      <c r="A2739" t="s">
        <v>13234</v>
      </c>
      <c r="B2739" t="s">
        <v>13235</v>
      </c>
      <c r="C2739">
        <v>21.5</v>
      </c>
      <c r="D2739" t="s">
        <v>13236</v>
      </c>
      <c r="E2739" t="s">
        <v>2930</v>
      </c>
      <c r="F2739" t="s">
        <v>600</v>
      </c>
      <c r="G2739" t="s">
        <v>2949</v>
      </c>
      <c r="H2739" t="s">
        <v>13237</v>
      </c>
    </row>
    <row r="2740" spans="1:8" x14ac:dyDescent="0.3">
      <c r="A2740" t="s">
        <v>13238</v>
      </c>
      <c r="B2740" t="s">
        <v>13239</v>
      </c>
      <c r="C2740">
        <v>24.56</v>
      </c>
      <c r="D2740" t="s">
        <v>13240</v>
      </c>
      <c r="E2740" t="s">
        <v>2930</v>
      </c>
      <c r="F2740" t="s">
        <v>600</v>
      </c>
      <c r="G2740" t="s">
        <v>2949</v>
      </c>
      <c r="H2740" t="s">
        <v>13241</v>
      </c>
    </row>
    <row r="2741" spans="1:8" x14ac:dyDescent="0.3">
      <c r="A2741" t="s">
        <v>13242</v>
      </c>
      <c r="B2741" t="s">
        <v>13243</v>
      </c>
      <c r="C2741">
        <v>5.12</v>
      </c>
      <c r="D2741" t="s">
        <v>13244</v>
      </c>
      <c r="E2741" t="s">
        <v>2930</v>
      </c>
      <c r="F2741" t="s">
        <v>138</v>
      </c>
      <c r="G2741" t="s">
        <v>308</v>
      </c>
      <c r="H2741" t="s">
        <v>13245</v>
      </c>
    </row>
    <row r="2742" spans="1:8" x14ac:dyDescent="0.3">
      <c r="A2742" t="s">
        <v>13246</v>
      </c>
      <c r="B2742" t="s">
        <v>13247</v>
      </c>
      <c r="C2742">
        <v>19.27</v>
      </c>
      <c r="D2742" t="s">
        <v>13248</v>
      </c>
      <c r="E2742">
        <v>2014</v>
      </c>
      <c r="F2742" t="s">
        <v>25</v>
      </c>
      <c r="G2742" t="s">
        <v>24</v>
      </c>
      <c r="H2742" t="s">
        <v>13249</v>
      </c>
    </row>
    <row r="2743" spans="1:8" x14ac:dyDescent="0.3">
      <c r="A2743" t="s">
        <v>13250</v>
      </c>
      <c r="B2743" t="s">
        <v>13251</v>
      </c>
      <c r="C2743">
        <v>7.95</v>
      </c>
      <c r="D2743" t="s">
        <v>13252</v>
      </c>
      <c r="E2743" t="s">
        <v>2930</v>
      </c>
      <c r="F2743" t="s">
        <v>600</v>
      </c>
      <c r="G2743" t="s">
        <v>2949</v>
      </c>
      <c r="H2743" t="s">
        <v>13253</v>
      </c>
    </row>
    <row r="2744" spans="1:8" x14ac:dyDescent="0.3">
      <c r="A2744" t="s">
        <v>13254</v>
      </c>
      <c r="B2744" t="s">
        <v>13255</v>
      </c>
      <c r="C2744">
        <v>14.92</v>
      </c>
      <c r="D2744" t="s">
        <v>12309</v>
      </c>
      <c r="E2744" t="s">
        <v>2930</v>
      </c>
      <c r="F2744" t="s">
        <v>600</v>
      </c>
      <c r="G2744" t="s">
        <v>2949</v>
      </c>
      <c r="H2744" t="s">
        <v>13256</v>
      </c>
    </row>
    <row r="2745" spans="1:8" x14ac:dyDescent="0.3">
      <c r="A2745" t="s">
        <v>13257</v>
      </c>
      <c r="B2745" t="s">
        <v>13258</v>
      </c>
      <c r="C2745">
        <v>36.9</v>
      </c>
      <c r="D2745" t="s">
        <v>13259</v>
      </c>
      <c r="E2745" t="s">
        <v>2930</v>
      </c>
      <c r="F2745" t="s">
        <v>600</v>
      </c>
      <c r="G2745" t="s">
        <v>2949</v>
      </c>
      <c r="H2745" t="s">
        <v>13260</v>
      </c>
    </row>
    <row r="2746" spans="1:8" x14ac:dyDescent="0.3">
      <c r="A2746" t="s">
        <v>13261</v>
      </c>
      <c r="B2746" t="s">
        <v>13262</v>
      </c>
      <c r="C2746">
        <v>12.17</v>
      </c>
      <c r="D2746" t="s">
        <v>13263</v>
      </c>
      <c r="E2746" t="s">
        <v>2930</v>
      </c>
      <c r="F2746" t="s">
        <v>600</v>
      </c>
      <c r="G2746" t="s">
        <v>2954</v>
      </c>
      <c r="H2746" t="s">
        <v>13264</v>
      </c>
    </row>
    <row r="2747" spans="1:8" x14ac:dyDescent="0.3">
      <c r="A2747" t="s">
        <v>13265</v>
      </c>
      <c r="B2747" t="s">
        <v>13266</v>
      </c>
      <c r="C2747">
        <v>19.010000000000002</v>
      </c>
      <c r="D2747" t="s">
        <v>3816</v>
      </c>
      <c r="E2747" t="s">
        <v>2930</v>
      </c>
      <c r="F2747" t="s">
        <v>600</v>
      </c>
      <c r="G2747" t="s">
        <v>2949</v>
      </c>
      <c r="H2747" t="s">
        <v>13267</v>
      </c>
    </row>
    <row r="2748" spans="1:8" x14ac:dyDescent="0.3">
      <c r="A2748" t="s">
        <v>13268</v>
      </c>
      <c r="B2748" t="s">
        <v>13269</v>
      </c>
      <c r="C2748">
        <v>5.26</v>
      </c>
      <c r="D2748" t="s">
        <v>13270</v>
      </c>
      <c r="E2748" t="s">
        <v>2930</v>
      </c>
      <c r="F2748" t="s">
        <v>600</v>
      </c>
      <c r="G2748" t="s">
        <v>3621</v>
      </c>
      <c r="H2748" t="s">
        <v>13271</v>
      </c>
    </row>
    <row r="2749" spans="1:8" x14ac:dyDescent="0.3">
      <c r="A2749" t="s">
        <v>13272</v>
      </c>
      <c r="B2749" t="s">
        <v>13273</v>
      </c>
      <c r="C2749">
        <v>16.57</v>
      </c>
      <c r="D2749" t="s">
        <v>13274</v>
      </c>
      <c r="E2749" t="s">
        <v>2930</v>
      </c>
      <c r="F2749" t="s">
        <v>2930</v>
      </c>
      <c r="G2749" t="s">
        <v>2930</v>
      </c>
      <c r="H2749" t="s">
        <v>13275</v>
      </c>
    </row>
    <row r="2750" spans="1:8" x14ac:dyDescent="0.3">
      <c r="A2750" t="s">
        <v>13276</v>
      </c>
      <c r="B2750" t="s">
        <v>13277</v>
      </c>
      <c r="C2750">
        <v>12.61</v>
      </c>
      <c r="D2750" t="s">
        <v>13278</v>
      </c>
      <c r="E2750" t="s">
        <v>2930</v>
      </c>
      <c r="F2750" t="s">
        <v>2930</v>
      </c>
      <c r="G2750" t="s">
        <v>2930</v>
      </c>
      <c r="H2750" t="s">
        <v>13279</v>
      </c>
    </row>
    <row r="2751" spans="1:8" x14ac:dyDescent="0.3">
      <c r="A2751" t="s">
        <v>13280</v>
      </c>
      <c r="B2751" t="s">
        <v>13281</v>
      </c>
      <c r="C2751">
        <v>29.12</v>
      </c>
      <c r="D2751" t="s">
        <v>13282</v>
      </c>
      <c r="E2751" t="s">
        <v>2930</v>
      </c>
      <c r="F2751" t="s">
        <v>600</v>
      </c>
      <c r="G2751" t="s">
        <v>2940</v>
      </c>
      <c r="H2751" t="s">
        <v>13283</v>
      </c>
    </row>
    <row r="2752" spans="1:8" x14ac:dyDescent="0.3">
      <c r="A2752" t="s">
        <v>13284</v>
      </c>
      <c r="B2752" t="s">
        <v>13285</v>
      </c>
      <c r="C2752">
        <v>22.97</v>
      </c>
      <c r="D2752" t="s">
        <v>13286</v>
      </c>
      <c r="E2752" t="s">
        <v>2930</v>
      </c>
      <c r="F2752" t="s">
        <v>600</v>
      </c>
      <c r="G2752" t="s">
        <v>2940</v>
      </c>
      <c r="H2752" t="s">
        <v>13287</v>
      </c>
    </row>
    <row r="2753" spans="1:8" x14ac:dyDescent="0.3">
      <c r="A2753" t="s">
        <v>13288</v>
      </c>
      <c r="B2753" t="s">
        <v>13289</v>
      </c>
      <c r="C2753">
        <v>80.855000000000004</v>
      </c>
      <c r="D2753" t="s">
        <v>13290</v>
      </c>
      <c r="E2753">
        <v>1996</v>
      </c>
      <c r="F2753" t="s">
        <v>77</v>
      </c>
      <c r="G2753" t="s">
        <v>5370</v>
      </c>
      <c r="H2753" t="s">
        <v>13291</v>
      </c>
    </row>
    <row r="2754" spans="1:8" x14ac:dyDescent="0.3">
      <c r="A2754" t="s">
        <v>13292</v>
      </c>
      <c r="B2754" t="s">
        <v>13293</v>
      </c>
      <c r="C2754">
        <v>15.91</v>
      </c>
      <c r="D2754" t="s">
        <v>13294</v>
      </c>
      <c r="E2754" t="s">
        <v>2930</v>
      </c>
      <c r="F2754" t="s">
        <v>18</v>
      </c>
      <c r="G2754" t="s">
        <v>106</v>
      </c>
      <c r="H2754" t="s">
        <v>13295</v>
      </c>
    </row>
    <row r="2755" spans="1:8" x14ac:dyDescent="0.3">
      <c r="A2755" t="s">
        <v>13296</v>
      </c>
      <c r="B2755" t="s">
        <v>13297</v>
      </c>
      <c r="C2755">
        <v>5.05</v>
      </c>
      <c r="D2755" t="s">
        <v>13298</v>
      </c>
      <c r="E2755" t="s">
        <v>2930</v>
      </c>
      <c r="F2755" t="s">
        <v>600</v>
      </c>
      <c r="G2755" t="s">
        <v>2949</v>
      </c>
      <c r="H2755" t="s">
        <v>13299</v>
      </c>
    </row>
    <row r="2756" spans="1:8" x14ac:dyDescent="0.3">
      <c r="A2756" t="s">
        <v>13300</v>
      </c>
      <c r="B2756" t="s">
        <v>13301</v>
      </c>
      <c r="C2756">
        <v>8.2799999999999994</v>
      </c>
      <c r="D2756" t="s">
        <v>13302</v>
      </c>
      <c r="E2756" t="s">
        <v>2930</v>
      </c>
      <c r="F2756" t="s">
        <v>600</v>
      </c>
      <c r="G2756" t="s">
        <v>2949</v>
      </c>
      <c r="H2756" t="s">
        <v>13303</v>
      </c>
    </row>
    <row r="2757" spans="1:8" x14ac:dyDescent="0.3">
      <c r="A2757" t="s">
        <v>13304</v>
      </c>
      <c r="B2757" t="s">
        <v>13305</v>
      </c>
      <c r="C2757">
        <v>68.989999999999995</v>
      </c>
      <c r="D2757" t="s">
        <v>13306</v>
      </c>
      <c r="E2757" t="s">
        <v>2930</v>
      </c>
      <c r="F2757" t="s">
        <v>178</v>
      </c>
      <c r="G2757" t="s">
        <v>13307</v>
      </c>
      <c r="H2757" t="s">
        <v>13308</v>
      </c>
    </row>
    <row r="2758" spans="1:8" x14ac:dyDescent="0.3">
      <c r="A2758" t="s">
        <v>13309</v>
      </c>
      <c r="B2758" t="s">
        <v>13310</v>
      </c>
      <c r="C2758">
        <v>40.85</v>
      </c>
      <c r="D2758" t="s">
        <v>12741</v>
      </c>
      <c r="E2758">
        <v>1981</v>
      </c>
      <c r="F2758" t="s">
        <v>31</v>
      </c>
      <c r="G2758" t="s">
        <v>9519</v>
      </c>
      <c r="H2758" t="s">
        <v>13311</v>
      </c>
    </row>
    <row r="2759" spans="1:8" x14ac:dyDescent="0.3">
      <c r="A2759" t="s">
        <v>13312</v>
      </c>
      <c r="B2759" t="s">
        <v>13313</v>
      </c>
      <c r="C2759">
        <v>156.01</v>
      </c>
      <c r="D2759" t="s">
        <v>13314</v>
      </c>
      <c r="E2759">
        <v>1999</v>
      </c>
      <c r="F2759" t="s">
        <v>25</v>
      </c>
      <c r="G2759" t="s">
        <v>24</v>
      </c>
      <c r="H2759" t="s">
        <v>13315</v>
      </c>
    </row>
    <row r="2760" spans="1:8" x14ac:dyDescent="0.3">
      <c r="A2760" t="s">
        <v>13316</v>
      </c>
      <c r="B2760" t="s">
        <v>13317</v>
      </c>
      <c r="C2760">
        <v>20.5</v>
      </c>
      <c r="D2760" t="s">
        <v>13318</v>
      </c>
      <c r="E2760" t="s">
        <v>2930</v>
      </c>
      <c r="F2760" t="s">
        <v>77</v>
      </c>
      <c r="G2760" t="s">
        <v>6085</v>
      </c>
      <c r="H2760" t="s">
        <v>13319</v>
      </c>
    </row>
    <row r="2761" spans="1:8" x14ac:dyDescent="0.3">
      <c r="A2761" t="s">
        <v>13320</v>
      </c>
      <c r="B2761" t="s">
        <v>13321</v>
      </c>
      <c r="C2761">
        <v>9.36</v>
      </c>
      <c r="D2761" t="s">
        <v>13322</v>
      </c>
      <c r="E2761" t="s">
        <v>2930</v>
      </c>
      <c r="F2761" t="s">
        <v>600</v>
      </c>
      <c r="G2761" t="s">
        <v>2949</v>
      </c>
      <c r="H2761" t="s">
        <v>13323</v>
      </c>
    </row>
    <row r="2762" spans="1:8" x14ac:dyDescent="0.3">
      <c r="A2762" t="s">
        <v>13324</v>
      </c>
      <c r="B2762" t="s">
        <v>13325</v>
      </c>
      <c r="C2762">
        <v>35.94</v>
      </c>
      <c r="D2762" t="s">
        <v>7080</v>
      </c>
      <c r="E2762" t="s">
        <v>2930</v>
      </c>
      <c r="F2762" t="s">
        <v>138</v>
      </c>
      <c r="G2762" t="s">
        <v>3186</v>
      </c>
      <c r="H2762" t="s">
        <v>13326</v>
      </c>
    </row>
    <row r="2763" spans="1:8" x14ac:dyDescent="0.3">
      <c r="A2763" t="s">
        <v>13327</v>
      </c>
      <c r="B2763" t="s">
        <v>13328</v>
      </c>
      <c r="C2763">
        <v>57.51</v>
      </c>
      <c r="D2763" t="s">
        <v>13329</v>
      </c>
      <c r="E2763">
        <v>1993</v>
      </c>
      <c r="F2763" t="s">
        <v>77</v>
      </c>
      <c r="G2763" t="s">
        <v>8415</v>
      </c>
      <c r="H2763" t="s">
        <v>13330</v>
      </c>
    </row>
    <row r="2764" spans="1:8" x14ac:dyDescent="0.3">
      <c r="A2764" t="s">
        <v>13331</v>
      </c>
      <c r="B2764" t="s">
        <v>13332</v>
      </c>
      <c r="C2764">
        <v>52.9</v>
      </c>
      <c r="D2764" t="s">
        <v>3150</v>
      </c>
      <c r="E2764">
        <v>1993</v>
      </c>
      <c r="F2764" t="s">
        <v>178</v>
      </c>
      <c r="G2764" t="s">
        <v>3544</v>
      </c>
      <c r="H2764" t="s">
        <v>13333</v>
      </c>
    </row>
    <row r="2765" spans="1:8" x14ac:dyDescent="0.3">
      <c r="A2765" t="s">
        <v>13334</v>
      </c>
      <c r="B2765" t="s">
        <v>13335</v>
      </c>
      <c r="C2765">
        <v>23.98</v>
      </c>
      <c r="D2765" t="s">
        <v>13336</v>
      </c>
      <c r="E2765">
        <v>1994</v>
      </c>
      <c r="F2765" t="s">
        <v>178</v>
      </c>
      <c r="G2765" t="s">
        <v>5122</v>
      </c>
      <c r="H2765" t="s">
        <v>13337</v>
      </c>
    </row>
    <row r="2766" spans="1:8" x14ac:dyDescent="0.3">
      <c r="A2766" t="s">
        <v>13338</v>
      </c>
      <c r="B2766" t="s">
        <v>13339</v>
      </c>
      <c r="C2766">
        <v>24.87</v>
      </c>
      <c r="D2766" t="s">
        <v>13340</v>
      </c>
      <c r="E2766">
        <v>2005</v>
      </c>
      <c r="F2766" t="s">
        <v>288</v>
      </c>
      <c r="G2766" t="s">
        <v>3755</v>
      </c>
      <c r="H2766" t="s">
        <v>13341</v>
      </c>
    </row>
    <row r="2767" spans="1:8" x14ac:dyDescent="0.3">
      <c r="A2767" t="s">
        <v>13342</v>
      </c>
      <c r="B2767" t="s">
        <v>13343</v>
      </c>
      <c r="C2767">
        <v>19.04</v>
      </c>
      <c r="D2767" t="s">
        <v>13344</v>
      </c>
      <c r="E2767" t="s">
        <v>2930</v>
      </c>
      <c r="F2767" t="s">
        <v>600</v>
      </c>
      <c r="G2767" t="s">
        <v>2949</v>
      </c>
      <c r="H2767" t="s">
        <v>13345</v>
      </c>
    </row>
    <row r="2768" spans="1:8" x14ac:dyDescent="0.3">
      <c r="A2768" t="s">
        <v>13346</v>
      </c>
      <c r="B2768" t="s">
        <v>13347</v>
      </c>
      <c r="C2768">
        <v>0.77</v>
      </c>
      <c r="D2768" t="s">
        <v>13348</v>
      </c>
      <c r="E2768" t="s">
        <v>2930</v>
      </c>
      <c r="F2768" t="s">
        <v>18</v>
      </c>
      <c r="G2768" t="s">
        <v>17</v>
      </c>
      <c r="H2768" t="s">
        <v>13349</v>
      </c>
    </row>
    <row r="2769" spans="1:8" x14ac:dyDescent="0.3">
      <c r="A2769" t="s">
        <v>13350</v>
      </c>
      <c r="B2769" t="s">
        <v>13351</v>
      </c>
      <c r="C2769">
        <v>7.14</v>
      </c>
      <c r="D2769" t="s">
        <v>13352</v>
      </c>
      <c r="E2769">
        <v>2014</v>
      </c>
      <c r="F2769" t="s">
        <v>18</v>
      </c>
      <c r="G2769" t="s">
        <v>17</v>
      </c>
      <c r="H2769" t="s">
        <v>13353</v>
      </c>
    </row>
    <row r="2770" spans="1:8" x14ac:dyDescent="0.3">
      <c r="A2770" t="s">
        <v>13354</v>
      </c>
      <c r="B2770" t="s">
        <v>13355</v>
      </c>
      <c r="C2770">
        <v>1.87</v>
      </c>
      <c r="D2770" t="s">
        <v>13356</v>
      </c>
      <c r="E2770" t="s">
        <v>2930</v>
      </c>
      <c r="F2770" t="s">
        <v>178</v>
      </c>
      <c r="G2770" t="s">
        <v>5151</v>
      </c>
      <c r="H2770" t="s">
        <v>13357</v>
      </c>
    </row>
    <row r="2771" spans="1:8" x14ac:dyDescent="0.3">
      <c r="A2771" t="s">
        <v>13358</v>
      </c>
      <c r="B2771" t="s">
        <v>13359</v>
      </c>
      <c r="C2771">
        <v>38.340000000000003</v>
      </c>
      <c r="D2771" t="s">
        <v>13360</v>
      </c>
      <c r="E2771">
        <v>1993</v>
      </c>
      <c r="F2771" t="s">
        <v>31</v>
      </c>
      <c r="G2771" t="s">
        <v>578</v>
      </c>
      <c r="H2771" t="s">
        <v>13361</v>
      </c>
    </row>
    <row r="2772" spans="1:8" x14ac:dyDescent="0.3">
      <c r="A2772" t="s">
        <v>13362</v>
      </c>
      <c r="B2772" t="s">
        <v>13363</v>
      </c>
      <c r="C2772">
        <v>1.33</v>
      </c>
      <c r="D2772" t="s">
        <v>13364</v>
      </c>
      <c r="E2772" t="s">
        <v>2930</v>
      </c>
      <c r="F2772" t="s">
        <v>25</v>
      </c>
      <c r="G2772" t="s">
        <v>3017</v>
      </c>
      <c r="H2772" t="s">
        <v>13365</v>
      </c>
    </row>
    <row r="2773" spans="1:8" x14ac:dyDescent="0.3">
      <c r="A2773" t="s">
        <v>13366</v>
      </c>
      <c r="B2773" t="s">
        <v>13367</v>
      </c>
      <c r="C2773">
        <v>46.55</v>
      </c>
      <c r="D2773" t="s">
        <v>9683</v>
      </c>
      <c r="E2773" t="s">
        <v>2930</v>
      </c>
      <c r="F2773" t="s">
        <v>116</v>
      </c>
      <c r="G2773" t="s">
        <v>177</v>
      </c>
      <c r="H2773" t="s">
        <v>13368</v>
      </c>
    </row>
    <row r="2774" spans="1:8" x14ac:dyDescent="0.3">
      <c r="A2774" t="s">
        <v>13369</v>
      </c>
      <c r="B2774" t="s">
        <v>13370</v>
      </c>
      <c r="C2774">
        <v>2.2200000000000002</v>
      </c>
      <c r="D2774" t="s">
        <v>13371</v>
      </c>
      <c r="E2774" t="s">
        <v>2930</v>
      </c>
      <c r="F2774" t="s">
        <v>218</v>
      </c>
      <c r="G2774" t="s">
        <v>3128</v>
      </c>
      <c r="H2774" t="s">
        <v>13372</v>
      </c>
    </row>
    <row r="2775" spans="1:8" x14ac:dyDescent="0.3">
      <c r="A2775" t="s">
        <v>13369</v>
      </c>
      <c r="B2775" t="s">
        <v>13373</v>
      </c>
      <c r="C2775">
        <v>19.289899999999999</v>
      </c>
      <c r="D2775" t="s">
        <v>13374</v>
      </c>
      <c r="E2775" t="s">
        <v>2930</v>
      </c>
      <c r="F2775" t="s">
        <v>218</v>
      </c>
      <c r="G2775" t="s">
        <v>3128</v>
      </c>
      <c r="H2775" t="s">
        <v>13375</v>
      </c>
    </row>
    <row r="2776" spans="1:8" x14ac:dyDescent="0.3">
      <c r="A2776" t="s">
        <v>13376</v>
      </c>
      <c r="B2776" t="s">
        <v>13377</v>
      </c>
      <c r="C2776">
        <v>31.31</v>
      </c>
      <c r="D2776" t="s">
        <v>13378</v>
      </c>
      <c r="E2776">
        <v>1992</v>
      </c>
      <c r="F2776" t="s">
        <v>288</v>
      </c>
      <c r="G2776" t="s">
        <v>3755</v>
      </c>
      <c r="H2776" t="s">
        <v>13379</v>
      </c>
    </row>
    <row r="2777" spans="1:8" x14ac:dyDescent="0.3">
      <c r="A2777" t="s">
        <v>13380</v>
      </c>
      <c r="B2777" t="s">
        <v>13381</v>
      </c>
      <c r="C2777">
        <v>13.31</v>
      </c>
      <c r="D2777" t="s">
        <v>13382</v>
      </c>
      <c r="E2777" t="s">
        <v>2930</v>
      </c>
      <c r="F2777" t="s">
        <v>25</v>
      </c>
      <c r="G2777" t="s">
        <v>3488</v>
      </c>
      <c r="H2777" t="s">
        <v>13383</v>
      </c>
    </row>
    <row r="2778" spans="1:8" x14ac:dyDescent="0.3">
      <c r="A2778" t="s">
        <v>13384</v>
      </c>
      <c r="B2778" t="s">
        <v>13385</v>
      </c>
      <c r="C2778">
        <v>58.56</v>
      </c>
      <c r="D2778" t="s">
        <v>13386</v>
      </c>
      <c r="E2778" t="s">
        <v>2930</v>
      </c>
      <c r="F2778" t="s">
        <v>25</v>
      </c>
      <c r="G2778" t="s">
        <v>3017</v>
      </c>
      <c r="H2778" t="s">
        <v>13387</v>
      </c>
    </row>
    <row r="2779" spans="1:8" x14ac:dyDescent="0.3">
      <c r="A2779" t="s">
        <v>13388</v>
      </c>
      <c r="B2779" t="s">
        <v>13389</v>
      </c>
      <c r="C2779">
        <v>12.48</v>
      </c>
      <c r="D2779" t="s">
        <v>11033</v>
      </c>
      <c r="E2779">
        <v>2000</v>
      </c>
      <c r="F2779" t="s">
        <v>288</v>
      </c>
      <c r="G2779" t="s">
        <v>287</v>
      </c>
      <c r="H2779" t="s">
        <v>13390</v>
      </c>
    </row>
    <row r="2780" spans="1:8" x14ac:dyDescent="0.3">
      <c r="A2780" t="s">
        <v>13391</v>
      </c>
      <c r="B2780" t="s">
        <v>13392</v>
      </c>
      <c r="C2780">
        <v>2.81</v>
      </c>
      <c r="D2780" t="s">
        <v>13393</v>
      </c>
      <c r="E2780">
        <v>2000</v>
      </c>
      <c r="F2780" t="s">
        <v>293</v>
      </c>
      <c r="G2780" t="s">
        <v>115</v>
      </c>
      <c r="H2780" t="s">
        <v>13394</v>
      </c>
    </row>
    <row r="2781" spans="1:8" x14ac:dyDescent="0.3">
      <c r="A2781" t="s">
        <v>13395</v>
      </c>
      <c r="B2781" t="s">
        <v>13396</v>
      </c>
      <c r="C2781">
        <v>26.07</v>
      </c>
      <c r="D2781" t="s">
        <v>2930</v>
      </c>
      <c r="E2781" t="s">
        <v>2930</v>
      </c>
      <c r="F2781" t="s">
        <v>2930</v>
      </c>
      <c r="G2781" t="s">
        <v>2930</v>
      </c>
      <c r="H2781" t="s">
        <v>13397</v>
      </c>
    </row>
    <row r="2782" spans="1:8" x14ac:dyDescent="0.3">
      <c r="A2782" t="s">
        <v>13398</v>
      </c>
      <c r="B2782" t="s">
        <v>13399</v>
      </c>
      <c r="C2782">
        <v>19.670000000000002</v>
      </c>
      <c r="D2782" t="s">
        <v>13400</v>
      </c>
      <c r="E2782" t="s">
        <v>2930</v>
      </c>
      <c r="F2782" t="s">
        <v>600</v>
      </c>
      <c r="G2782" t="s">
        <v>2954</v>
      </c>
      <c r="H2782" t="s">
        <v>13401</v>
      </c>
    </row>
    <row r="2783" spans="1:8" x14ac:dyDescent="0.3">
      <c r="A2783" t="s">
        <v>13402</v>
      </c>
      <c r="B2783" t="s">
        <v>13403</v>
      </c>
      <c r="C2783">
        <v>5.0099999999999999E-2</v>
      </c>
      <c r="D2783" t="s">
        <v>2930</v>
      </c>
      <c r="E2783" t="s">
        <v>2930</v>
      </c>
      <c r="F2783" t="s">
        <v>600</v>
      </c>
      <c r="G2783" t="s">
        <v>2949</v>
      </c>
      <c r="H2783" t="s">
        <v>13404</v>
      </c>
    </row>
    <row r="2784" spans="1:8" x14ac:dyDescent="0.3">
      <c r="A2784" t="s">
        <v>13405</v>
      </c>
      <c r="B2784" t="s">
        <v>13406</v>
      </c>
      <c r="C2784">
        <v>15.74</v>
      </c>
      <c r="D2784" t="s">
        <v>13407</v>
      </c>
      <c r="E2784">
        <v>1983</v>
      </c>
      <c r="F2784" t="s">
        <v>600</v>
      </c>
      <c r="G2784" t="s">
        <v>5966</v>
      </c>
      <c r="H2784" t="s">
        <v>13408</v>
      </c>
    </row>
    <row r="2785" spans="1:8" x14ac:dyDescent="0.3">
      <c r="A2785" t="s">
        <v>13409</v>
      </c>
      <c r="B2785" t="s">
        <v>13410</v>
      </c>
      <c r="C2785">
        <v>11.43</v>
      </c>
      <c r="D2785" t="s">
        <v>13411</v>
      </c>
      <c r="E2785">
        <v>2006</v>
      </c>
      <c r="F2785" t="s">
        <v>25</v>
      </c>
      <c r="G2785" t="s">
        <v>24</v>
      </c>
      <c r="H2785" t="s">
        <v>13412</v>
      </c>
    </row>
    <row r="2786" spans="1:8" x14ac:dyDescent="0.3">
      <c r="A2786" t="s">
        <v>13413</v>
      </c>
      <c r="B2786" t="s">
        <v>13414</v>
      </c>
      <c r="C2786">
        <v>77.02</v>
      </c>
      <c r="D2786" t="s">
        <v>13415</v>
      </c>
      <c r="E2786" t="s">
        <v>2930</v>
      </c>
      <c r="F2786" t="s">
        <v>2930</v>
      </c>
      <c r="G2786" t="s">
        <v>2930</v>
      </c>
      <c r="H2786" t="s">
        <v>13416</v>
      </c>
    </row>
    <row r="2787" spans="1:8" x14ac:dyDescent="0.3">
      <c r="A2787" t="s">
        <v>13417</v>
      </c>
      <c r="B2787" t="s">
        <v>13418</v>
      </c>
      <c r="C2787">
        <v>57.01</v>
      </c>
      <c r="D2787" t="s">
        <v>10177</v>
      </c>
      <c r="E2787" t="s">
        <v>2930</v>
      </c>
      <c r="F2787" t="s">
        <v>2930</v>
      </c>
      <c r="G2787" t="s">
        <v>2930</v>
      </c>
      <c r="H2787" t="s">
        <v>13419</v>
      </c>
    </row>
    <row r="2788" spans="1:8" x14ac:dyDescent="0.3">
      <c r="A2788" t="s">
        <v>13420</v>
      </c>
      <c r="B2788" t="s">
        <v>13421</v>
      </c>
      <c r="C2788">
        <v>87.17</v>
      </c>
      <c r="D2788" t="s">
        <v>13422</v>
      </c>
      <c r="E2788" t="s">
        <v>2930</v>
      </c>
      <c r="F2788" t="s">
        <v>2930</v>
      </c>
      <c r="G2788" t="s">
        <v>2930</v>
      </c>
      <c r="H2788" t="s">
        <v>13423</v>
      </c>
    </row>
    <row r="2789" spans="1:8" x14ac:dyDescent="0.3">
      <c r="A2789" t="s">
        <v>13424</v>
      </c>
      <c r="B2789" t="s">
        <v>13425</v>
      </c>
      <c r="C2789">
        <v>64.617999999999995</v>
      </c>
      <c r="D2789" t="s">
        <v>13426</v>
      </c>
      <c r="E2789" t="s">
        <v>2930</v>
      </c>
      <c r="F2789" t="s">
        <v>2930</v>
      </c>
      <c r="G2789" t="s">
        <v>2930</v>
      </c>
      <c r="H2789" t="s">
        <v>13427</v>
      </c>
    </row>
    <row r="2790" spans="1:8" x14ac:dyDescent="0.3">
      <c r="A2790" t="s">
        <v>13428</v>
      </c>
      <c r="B2790" t="s">
        <v>13429</v>
      </c>
      <c r="C2790">
        <v>92.59</v>
      </c>
      <c r="D2790" t="s">
        <v>13430</v>
      </c>
      <c r="E2790" t="s">
        <v>2930</v>
      </c>
      <c r="F2790" t="s">
        <v>2930</v>
      </c>
      <c r="G2790" t="s">
        <v>2930</v>
      </c>
      <c r="H2790" t="s">
        <v>13431</v>
      </c>
    </row>
    <row r="2791" spans="1:8" x14ac:dyDescent="0.3">
      <c r="A2791" t="s">
        <v>13432</v>
      </c>
      <c r="B2791" t="s">
        <v>13433</v>
      </c>
      <c r="C2791">
        <v>77.98</v>
      </c>
      <c r="D2791" t="s">
        <v>13434</v>
      </c>
      <c r="E2791" t="s">
        <v>2930</v>
      </c>
      <c r="F2791" t="s">
        <v>2930</v>
      </c>
      <c r="G2791" t="s">
        <v>2930</v>
      </c>
      <c r="H2791" t="s">
        <v>13435</v>
      </c>
    </row>
    <row r="2792" spans="1:8" x14ac:dyDescent="0.3">
      <c r="A2792" t="s">
        <v>13436</v>
      </c>
      <c r="B2792" t="s">
        <v>13437</v>
      </c>
      <c r="C2792">
        <v>53.11</v>
      </c>
      <c r="D2792" t="s">
        <v>13438</v>
      </c>
      <c r="E2792" t="s">
        <v>2930</v>
      </c>
      <c r="F2792" t="s">
        <v>2930</v>
      </c>
      <c r="G2792" t="s">
        <v>2930</v>
      </c>
      <c r="H2792" t="s">
        <v>13439</v>
      </c>
    </row>
    <row r="2793" spans="1:8" x14ac:dyDescent="0.3">
      <c r="A2793" t="s">
        <v>13440</v>
      </c>
      <c r="B2793" t="s">
        <v>13441</v>
      </c>
      <c r="C2793">
        <v>17.28</v>
      </c>
      <c r="D2793" t="s">
        <v>7188</v>
      </c>
      <c r="E2793" t="s">
        <v>2930</v>
      </c>
      <c r="F2793" t="s">
        <v>3022</v>
      </c>
      <c r="G2793" t="s">
        <v>3023</v>
      </c>
      <c r="H2793" t="s">
        <v>13442</v>
      </c>
    </row>
    <row r="2794" spans="1:8" x14ac:dyDescent="0.3">
      <c r="A2794" t="s">
        <v>13440</v>
      </c>
      <c r="B2794" t="s">
        <v>13443</v>
      </c>
      <c r="C2794">
        <v>24.52</v>
      </c>
      <c r="D2794" t="s">
        <v>2930</v>
      </c>
      <c r="E2794" t="s">
        <v>2930</v>
      </c>
      <c r="F2794" t="s">
        <v>3022</v>
      </c>
      <c r="G2794" t="s">
        <v>3023</v>
      </c>
      <c r="H2794" t="s">
        <v>13444</v>
      </c>
    </row>
    <row r="2795" spans="1:8" x14ac:dyDescent="0.3">
      <c r="A2795" t="s">
        <v>13440</v>
      </c>
      <c r="B2795" t="s">
        <v>13445</v>
      </c>
      <c r="C2795">
        <v>22.14</v>
      </c>
      <c r="D2795" t="s">
        <v>13446</v>
      </c>
      <c r="E2795" t="s">
        <v>2930</v>
      </c>
      <c r="F2795" t="s">
        <v>3022</v>
      </c>
      <c r="G2795" t="s">
        <v>3023</v>
      </c>
      <c r="H2795" t="s">
        <v>13447</v>
      </c>
    </row>
    <row r="2796" spans="1:8" x14ac:dyDescent="0.3">
      <c r="A2796" t="s">
        <v>13440</v>
      </c>
      <c r="B2796" t="s">
        <v>13448</v>
      </c>
      <c r="C2796">
        <v>22.2</v>
      </c>
      <c r="D2796" t="s">
        <v>2930</v>
      </c>
      <c r="E2796" t="s">
        <v>2930</v>
      </c>
      <c r="F2796" t="s">
        <v>3022</v>
      </c>
      <c r="G2796" t="s">
        <v>3023</v>
      </c>
      <c r="H2796" t="s">
        <v>13449</v>
      </c>
    </row>
    <row r="2797" spans="1:8" x14ac:dyDescent="0.3">
      <c r="A2797" t="s">
        <v>13450</v>
      </c>
      <c r="B2797" t="s">
        <v>13451</v>
      </c>
      <c r="C2797">
        <v>97.581699999999998</v>
      </c>
      <c r="D2797" t="s">
        <v>13452</v>
      </c>
      <c r="E2797" t="s">
        <v>2930</v>
      </c>
      <c r="F2797" t="s">
        <v>2930</v>
      </c>
      <c r="G2797" t="s">
        <v>2930</v>
      </c>
      <c r="H2797" t="s">
        <v>13453</v>
      </c>
    </row>
    <row r="2798" spans="1:8" x14ac:dyDescent="0.3">
      <c r="A2798" t="s">
        <v>13454</v>
      </c>
      <c r="B2798" t="s">
        <v>13455</v>
      </c>
      <c r="C2798">
        <v>103.02</v>
      </c>
      <c r="D2798" t="s">
        <v>13456</v>
      </c>
      <c r="E2798" t="s">
        <v>2930</v>
      </c>
      <c r="F2798" t="s">
        <v>2930</v>
      </c>
      <c r="G2798" t="s">
        <v>2930</v>
      </c>
      <c r="H2798" t="s">
        <v>13457</v>
      </c>
    </row>
    <row r="2799" spans="1:8" x14ac:dyDescent="0.3">
      <c r="A2799" t="s">
        <v>13458</v>
      </c>
      <c r="B2799" t="s">
        <v>13459</v>
      </c>
      <c r="C2799">
        <v>92.29</v>
      </c>
      <c r="D2799" t="s">
        <v>13460</v>
      </c>
      <c r="E2799" t="s">
        <v>2930</v>
      </c>
      <c r="F2799" t="s">
        <v>2930</v>
      </c>
      <c r="G2799" t="s">
        <v>2930</v>
      </c>
      <c r="H2799" t="s">
        <v>13461</v>
      </c>
    </row>
    <row r="2800" spans="1:8" x14ac:dyDescent="0.3">
      <c r="A2800" t="s">
        <v>13462</v>
      </c>
      <c r="B2800" t="s">
        <v>13463</v>
      </c>
      <c r="C2800">
        <v>97.74</v>
      </c>
      <c r="D2800" t="s">
        <v>13464</v>
      </c>
      <c r="E2800" t="s">
        <v>2930</v>
      </c>
      <c r="F2800" t="s">
        <v>2930</v>
      </c>
      <c r="G2800" t="s">
        <v>2930</v>
      </c>
      <c r="H2800" t="s">
        <v>13465</v>
      </c>
    </row>
    <row r="2801" spans="1:8" x14ac:dyDescent="0.3">
      <c r="A2801" t="s">
        <v>13466</v>
      </c>
      <c r="B2801" t="s">
        <v>13467</v>
      </c>
      <c r="C2801">
        <v>107.87</v>
      </c>
      <c r="D2801" t="s">
        <v>13468</v>
      </c>
      <c r="E2801" t="s">
        <v>2930</v>
      </c>
      <c r="F2801" t="s">
        <v>2930</v>
      </c>
      <c r="G2801" t="s">
        <v>2930</v>
      </c>
      <c r="H2801" t="s">
        <v>13469</v>
      </c>
    </row>
    <row r="2802" spans="1:8" x14ac:dyDescent="0.3">
      <c r="A2802" t="s">
        <v>13470</v>
      </c>
      <c r="B2802" t="s">
        <v>13471</v>
      </c>
      <c r="C2802">
        <v>88.11</v>
      </c>
      <c r="D2802" t="s">
        <v>13472</v>
      </c>
      <c r="E2802" t="s">
        <v>2930</v>
      </c>
      <c r="F2802" t="s">
        <v>2930</v>
      </c>
      <c r="G2802" t="s">
        <v>2930</v>
      </c>
      <c r="H2802" t="s">
        <v>13473</v>
      </c>
    </row>
    <row r="2803" spans="1:8" x14ac:dyDescent="0.3">
      <c r="A2803" t="s">
        <v>13474</v>
      </c>
      <c r="B2803" t="s">
        <v>13475</v>
      </c>
      <c r="C2803">
        <v>97.445999999999998</v>
      </c>
      <c r="D2803" t="s">
        <v>13476</v>
      </c>
      <c r="E2803" t="s">
        <v>2930</v>
      </c>
      <c r="F2803" t="s">
        <v>2930</v>
      </c>
      <c r="G2803" t="s">
        <v>2930</v>
      </c>
      <c r="H2803" t="s">
        <v>13477</v>
      </c>
    </row>
    <row r="2804" spans="1:8" x14ac:dyDescent="0.3">
      <c r="A2804" t="s">
        <v>13478</v>
      </c>
      <c r="B2804" t="s">
        <v>13479</v>
      </c>
      <c r="C2804">
        <v>79.959999999999994</v>
      </c>
      <c r="D2804" t="s">
        <v>13480</v>
      </c>
      <c r="E2804" t="s">
        <v>2930</v>
      </c>
      <c r="F2804" t="s">
        <v>2930</v>
      </c>
      <c r="G2804" t="s">
        <v>2930</v>
      </c>
      <c r="H2804" t="s">
        <v>13481</v>
      </c>
    </row>
    <row r="2805" spans="1:8" x14ac:dyDescent="0.3">
      <c r="A2805" t="s">
        <v>13482</v>
      </c>
      <c r="B2805" t="s">
        <v>13483</v>
      </c>
      <c r="C2805">
        <v>60.93</v>
      </c>
      <c r="D2805" t="s">
        <v>13484</v>
      </c>
      <c r="E2805" t="s">
        <v>2930</v>
      </c>
      <c r="F2805" t="s">
        <v>2930</v>
      </c>
      <c r="G2805" t="s">
        <v>2930</v>
      </c>
      <c r="H2805" t="s">
        <v>13485</v>
      </c>
    </row>
    <row r="2806" spans="1:8" x14ac:dyDescent="0.3">
      <c r="A2806" t="s">
        <v>13486</v>
      </c>
      <c r="B2806" t="s">
        <v>13487</v>
      </c>
      <c r="C2806">
        <v>48.35</v>
      </c>
      <c r="D2806" t="s">
        <v>6562</v>
      </c>
      <c r="E2806" t="s">
        <v>2930</v>
      </c>
      <c r="F2806" t="s">
        <v>2930</v>
      </c>
      <c r="G2806" t="s">
        <v>2930</v>
      </c>
      <c r="H2806" t="s">
        <v>13488</v>
      </c>
    </row>
    <row r="2807" spans="1:8" x14ac:dyDescent="0.3">
      <c r="A2807" t="s">
        <v>13489</v>
      </c>
      <c r="B2807" t="s">
        <v>13490</v>
      </c>
      <c r="C2807">
        <v>53.57</v>
      </c>
      <c r="D2807" t="s">
        <v>3678</v>
      </c>
      <c r="E2807" t="s">
        <v>2930</v>
      </c>
      <c r="F2807" t="s">
        <v>2930</v>
      </c>
      <c r="G2807" t="s">
        <v>2930</v>
      </c>
      <c r="H2807" t="s">
        <v>13491</v>
      </c>
    </row>
    <row r="2808" spans="1:8" x14ac:dyDescent="0.3">
      <c r="A2808" t="s">
        <v>13492</v>
      </c>
      <c r="B2808" t="s">
        <v>13493</v>
      </c>
      <c r="C2808">
        <v>51.15</v>
      </c>
      <c r="D2808" t="s">
        <v>6827</v>
      </c>
      <c r="E2808" t="s">
        <v>2930</v>
      </c>
      <c r="F2808" t="s">
        <v>2930</v>
      </c>
      <c r="G2808" t="s">
        <v>2930</v>
      </c>
      <c r="H2808" t="s">
        <v>13494</v>
      </c>
    </row>
    <row r="2809" spans="1:8" x14ac:dyDescent="0.3">
      <c r="A2809" t="s">
        <v>13495</v>
      </c>
      <c r="B2809" t="s">
        <v>13496</v>
      </c>
      <c r="C2809">
        <v>1.0999000000000001</v>
      </c>
      <c r="D2809" t="s">
        <v>13497</v>
      </c>
      <c r="E2809" t="s">
        <v>2930</v>
      </c>
      <c r="F2809" t="s">
        <v>77</v>
      </c>
      <c r="G2809" t="s">
        <v>13498</v>
      </c>
      <c r="H2809" t="s">
        <v>13499</v>
      </c>
    </row>
    <row r="2810" spans="1:8" x14ac:dyDescent="0.3">
      <c r="A2810" t="s">
        <v>13500</v>
      </c>
      <c r="B2810" t="s">
        <v>13501</v>
      </c>
      <c r="C2810">
        <v>29.88</v>
      </c>
      <c r="D2810" t="s">
        <v>13502</v>
      </c>
      <c r="E2810">
        <v>2014</v>
      </c>
      <c r="F2810" t="s">
        <v>18</v>
      </c>
      <c r="G2810" t="s">
        <v>17</v>
      </c>
      <c r="H2810" t="s">
        <v>13503</v>
      </c>
    </row>
    <row r="2811" spans="1:8" x14ac:dyDescent="0.3">
      <c r="A2811" t="s">
        <v>13504</v>
      </c>
      <c r="B2811" t="s">
        <v>13505</v>
      </c>
      <c r="C2811">
        <v>27.58</v>
      </c>
      <c r="D2811" t="s">
        <v>13506</v>
      </c>
      <c r="E2811" t="s">
        <v>2930</v>
      </c>
      <c r="F2811" t="s">
        <v>18</v>
      </c>
      <c r="G2811" t="s">
        <v>44</v>
      </c>
      <c r="H2811" t="s">
        <v>13507</v>
      </c>
    </row>
    <row r="2812" spans="1:8" x14ac:dyDescent="0.3">
      <c r="A2812" t="s">
        <v>13508</v>
      </c>
      <c r="B2812" t="s">
        <v>13509</v>
      </c>
      <c r="C2812">
        <v>4.25</v>
      </c>
      <c r="D2812" t="s">
        <v>13510</v>
      </c>
      <c r="E2812">
        <v>2014</v>
      </c>
      <c r="F2812" t="s">
        <v>25</v>
      </c>
      <c r="G2812" t="s">
        <v>24</v>
      </c>
      <c r="H2812" t="s">
        <v>13511</v>
      </c>
    </row>
    <row r="2813" spans="1:8" x14ac:dyDescent="0.3">
      <c r="A2813" t="s">
        <v>13512</v>
      </c>
      <c r="B2813" t="s">
        <v>13513</v>
      </c>
      <c r="C2813">
        <v>28.95</v>
      </c>
      <c r="D2813" t="s">
        <v>13514</v>
      </c>
      <c r="E2813">
        <v>2000</v>
      </c>
      <c r="F2813" t="s">
        <v>25</v>
      </c>
      <c r="G2813" t="s">
        <v>3017</v>
      </c>
      <c r="H2813" t="s">
        <v>13515</v>
      </c>
    </row>
    <row r="2814" spans="1:8" x14ac:dyDescent="0.3">
      <c r="A2814" t="s">
        <v>13516</v>
      </c>
      <c r="B2814" t="s">
        <v>13517</v>
      </c>
      <c r="C2814">
        <v>2.8294000000000001</v>
      </c>
      <c r="D2814" t="s">
        <v>13518</v>
      </c>
      <c r="E2814" t="s">
        <v>2930</v>
      </c>
      <c r="F2814" t="s">
        <v>25</v>
      </c>
      <c r="G2814" t="s">
        <v>62</v>
      </c>
      <c r="H2814" t="s">
        <v>13519</v>
      </c>
    </row>
    <row r="2815" spans="1:8" x14ac:dyDescent="0.3">
      <c r="A2815" t="s">
        <v>13520</v>
      </c>
      <c r="B2815" t="s">
        <v>13521</v>
      </c>
      <c r="C2815">
        <v>53.07</v>
      </c>
      <c r="D2815" t="s">
        <v>13522</v>
      </c>
      <c r="E2815">
        <v>2001</v>
      </c>
      <c r="F2815" t="s">
        <v>77</v>
      </c>
      <c r="G2815" t="s">
        <v>3306</v>
      </c>
      <c r="H2815" t="s">
        <v>13523</v>
      </c>
    </row>
    <row r="2816" spans="1:8" x14ac:dyDescent="0.3">
      <c r="A2816" t="s">
        <v>13524</v>
      </c>
      <c r="B2816" t="s">
        <v>13525</v>
      </c>
      <c r="C2816">
        <v>29.87</v>
      </c>
      <c r="D2816" t="s">
        <v>2962</v>
      </c>
      <c r="E2816">
        <v>1994</v>
      </c>
      <c r="F2816" t="s">
        <v>18</v>
      </c>
      <c r="G2816" t="s">
        <v>308</v>
      </c>
      <c r="H2816" t="s">
        <v>13526</v>
      </c>
    </row>
    <row r="2817" spans="1:8" x14ac:dyDescent="0.3">
      <c r="A2817" t="s">
        <v>13527</v>
      </c>
      <c r="B2817" t="s">
        <v>13528</v>
      </c>
      <c r="C2817">
        <v>60</v>
      </c>
      <c r="D2817" t="s">
        <v>13529</v>
      </c>
      <c r="E2817" t="s">
        <v>2930</v>
      </c>
      <c r="F2817" t="s">
        <v>600</v>
      </c>
      <c r="G2817" t="s">
        <v>2971</v>
      </c>
      <c r="H2817" t="s">
        <v>13530</v>
      </c>
    </row>
    <row r="2818" spans="1:8" x14ac:dyDescent="0.3">
      <c r="A2818" t="s">
        <v>13531</v>
      </c>
      <c r="B2818" t="s">
        <v>13532</v>
      </c>
      <c r="C2818">
        <v>11.56</v>
      </c>
      <c r="D2818" t="s">
        <v>13533</v>
      </c>
      <c r="E2818" t="s">
        <v>2930</v>
      </c>
      <c r="F2818" t="s">
        <v>600</v>
      </c>
      <c r="G2818" t="s">
        <v>2971</v>
      </c>
      <c r="H2818" t="s">
        <v>13534</v>
      </c>
    </row>
    <row r="2819" spans="1:8" x14ac:dyDescent="0.3">
      <c r="A2819" t="s">
        <v>13535</v>
      </c>
      <c r="B2819" t="s">
        <v>13536</v>
      </c>
      <c r="C2819">
        <v>19.7</v>
      </c>
      <c r="D2819" t="s">
        <v>11844</v>
      </c>
      <c r="E2819" t="s">
        <v>2930</v>
      </c>
      <c r="F2819" t="s">
        <v>600</v>
      </c>
      <c r="G2819" t="s">
        <v>2971</v>
      </c>
      <c r="H2819" t="s">
        <v>13537</v>
      </c>
    </row>
    <row r="2820" spans="1:8" x14ac:dyDescent="0.3">
      <c r="A2820" t="s">
        <v>13538</v>
      </c>
      <c r="B2820" t="s">
        <v>13539</v>
      </c>
      <c r="C2820">
        <v>21</v>
      </c>
      <c r="D2820">
        <v>892332</v>
      </c>
      <c r="E2820" t="s">
        <v>2930</v>
      </c>
      <c r="F2820" t="s">
        <v>600</v>
      </c>
      <c r="G2820" t="s">
        <v>2971</v>
      </c>
      <c r="H2820" t="s">
        <v>13540</v>
      </c>
    </row>
    <row r="2821" spans="1:8" x14ac:dyDescent="0.3">
      <c r="A2821" t="s">
        <v>13541</v>
      </c>
      <c r="B2821" t="s">
        <v>13542</v>
      </c>
      <c r="C2821">
        <v>2.2799999999999998</v>
      </c>
      <c r="D2821" t="s">
        <v>13543</v>
      </c>
      <c r="E2821" t="s">
        <v>2930</v>
      </c>
      <c r="F2821" t="s">
        <v>600</v>
      </c>
      <c r="G2821" t="s">
        <v>2971</v>
      </c>
      <c r="H2821" t="s">
        <v>13544</v>
      </c>
    </row>
    <row r="2822" spans="1:8" x14ac:dyDescent="0.3">
      <c r="A2822" t="s">
        <v>13545</v>
      </c>
      <c r="B2822" t="s">
        <v>13546</v>
      </c>
      <c r="C2822">
        <v>41.1</v>
      </c>
      <c r="D2822" t="s">
        <v>13547</v>
      </c>
      <c r="E2822" t="s">
        <v>2930</v>
      </c>
      <c r="F2822" t="s">
        <v>600</v>
      </c>
      <c r="G2822" t="s">
        <v>2971</v>
      </c>
      <c r="H2822" t="s">
        <v>13548</v>
      </c>
    </row>
    <row r="2823" spans="1:8" x14ac:dyDescent="0.3">
      <c r="A2823" t="s">
        <v>13549</v>
      </c>
      <c r="B2823" t="s">
        <v>13550</v>
      </c>
      <c r="C2823">
        <v>31.285</v>
      </c>
      <c r="D2823" t="s">
        <v>13551</v>
      </c>
      <c r="E2823" t="s">
        <v>2930</v>
      </c>
      <c r="F2823" t="s">
        <v>600</v>
      </c>
      <c r="G2823" t="s">
        <v>2971</v>
      </c>
      <c r="H2823" t="s">
        <v>13552</v>
      </c>
    </row>
    <row r="2824" spans="1:8" x14ac:dyDescent="0.3">
      <c r="A2824" t="s">
        <v>13553</v>
      </c>
      <c r="B2824" t="s">
        <v>13554</v>
      </c>
      <c r="C2824">
        <v>55.14</v>
      </c>
      <c r="D2824" t="s">
        <v>13555</v>
      </c>
      <c r="E2824" t="s">
        <v>2930</v>
      </c>
      <c r="F2824" t="s">
        <v>2930</v>
      </c>
      <c r="G2824" t="s">
        <v>2930</v>
      </c>
      <c r="H2824" t="s">
        <v>13556</v>
      </c>
    </row>
    <row r="2825" spans="1:8" x14ac:dyDescent="0.3">
      <c r="A2825" t="s">
        <v>13557</v>
      </c>
      <c r="B2825" t="s">
        <v>13558</v>
      </c>
      <c r="C2825">
        <v>17.98</v>
      </c>
      <c r="D2825" t="s">
        <v>13559</v>
      </c>
      <c r="E2825" t="s">
        <v>2930</v>
      </c>
      <c r="F2825" t="s">
        <v>600</v>
      </c>
      <c r="G2825" t="s">
        <v>2971</v>
      </c>
      <c r="H2825" t="s">
        <v>13560</v>
      </c>
    </row>
    <row r="2826" spans="1:8" x14ac:dyDescent="0.3">
      <c r="A2826" t="s">
        <v>13561</v>
      </c>
      <c r="B2826" t="s">
        <v>13562</v>
      </c>
      <c r="C2826">
        <v>39.25</v>
      </c>
      <c r="D2826" t="s">
        <v>13563</v>
      </c>
      <c r="E2826" t="s">
        <v>2930</v>
      </c>
      <c r="F2826" t="s">
        <v>600</v>
      </c>
      <c r="G2826" t="s">
        <v>2971</v>
      </c>
      <c r="H2826" t="s">
        <v>13564</v>
      </c>
    </row>
    <row r="2827" spans="1:8" x14ac:dyDescent="0.3">
      <c r="A2827" t="s">
        <v>13565</v>
      </c>
      <c r="B2827" t="s">
        <v>13566</v>
      </c>
      <c r="C2827">
        <v>0.45900000000000002</v>
      </c>
      <c r="D2827" t="s">
        <v>13567</v>
      </c>
      <c r="E2827" t="s">
        <v>2930</v>
      </c>
      <c r="F2827" t="s">
        <v>25</v>
      </c>
      <c r="G2827" t="s">
        <v>3265</v>
      </c>
      <c r="H2827" t="s">
        <v>13568</v>
      </c>
    </row>
    <row r="2828" spans="1:8" x14ac:dyDescent="0.3">
      <c r="A2828" t="s">
        <v>13569</v>
      </c>
      <c r="B2828" t="s">
        <v>13570</v>
      </c>
      <c r="C2828">
        <v>19.77</v>
      </c>
      <c r="D2828" t="s">
        <v>13571</v>
      </c>
      <c r="E2828">
        <v>2010</v>
      </c>
      <c r="F2828" t="s">
        <v>77</v>
      </c>
      <c r="G2828" t="s">
        <v>4201</v>
      </c>
      <c r="H2828" t="s">
        <v>13572</v>
      </c>
    </row>
    <row r="2829" spans="1:8" x14ac:dyDescent="0.3">
      <c r="A2829" t="s">
        <v>13573</v>
      </c>
      <c r="B2829" t="s">
        <v>13574</v>
      </c>
      <c r="C2829">
        <v>8.7899999999999991</v>
      </c>
      <c r="D2829" t="s">
        <v>13575</v>
      </c>
      <c r="E2829">
        <v>2013</v>
      </c>
      <c r="F2829" t="s">
        <v>25</v>
      </c>
      <c r="G2829" t="s">
        <v>639</v>
      </c>
      <c r="H2829" t="s">
        <v>13576</v>
      </c>
    </row>
    <row r="2830" spans="1:8" x14ac:dyDescent="0.3">
      <c r="A2830" t="s">
        <v>13577</v>
      </c>
      <c r="B2830" t="s">
        <v>13578</v>
      </c>
      <c r="C2830">
        <v>7.91</v>
      </c>
      <c r="D2830" t="s">
        <v>13579</v>
      </c>
      <c r="E2830">
        <v>2012</v>
      </c>
      <c r="F2830" t="s">
        <v>25</v>
      </c>
      <c r="G2830" t="s">
        <v>24</v>
      </c>
      <c r="H2830" t="s">
        <v>13580</v>
      </c>
    </row>
    <row r="2831" spans="1:8" x14ac:dyDescent="0.3">
      <c r="A2831" t="s">
        <v>13581</v>
      </c>
      <c r="B2831" t="s">
        <v>13582</v>
      </c>
      <c r="C2831">
        <v>3.6</v>
      </c>
      <c r="D2831" t="s">
        <v>13583</v>
      </c>
      <c r="E2831" t="s">
        <v>2930</v>
      </c>
      <c r="F2831" t="s">
        <v>25</v>
      </c>
      <c r="G2831" t="s">
        <v>62</v>
      </c>
      <c r="H2831" t="s">
        <v>13584</v>
      </c>
    </row>
    <row r="2832" spans="1:8" x14ac:dyDescent="0.3">
      <c r="A2832" t="s">
        <v>13585</v>
      </c>
      <c r="B2832" t="s">
        <v>13586</v>
      </c>
      <c r="C2832">
        <v>58.234999999999999</v>
      </c>
      <c r="D2832" t="s">
        <v>10051</v>
      </c>
      <c r="E2832">
        <v>2002</v>
      </c>
      <c r="F2832" t="s">
        <v>18</v>
      </c>
      <c r="G2832" t="s">
        <v>44</v>
      </c>
      <c r="H2832" t="s">
        <v>13587</v>
      </c>
    </row>
    <row r="2833" spans="1:8" x14ac:dyDescent="0.3">
      <c r="A2833" t="s">
        <v>13588</v>
      </c>
      <c r="B2833" t="s">
        <v>13589</v>
      </c>
      <c r="C2833">
        <v>63.87</v>
      </c>
      <c r="D2833" t="s">
        <v>13590</v>
      </c>
      <c r="E2833">
        <v>1998</v>
      </c>
      <c r="F2833" t="s">
        <v>18</v>
      </c>
      <c r="G2833" t="s">
        <v>44</v>
      </c>
      <c r="H2833" t="s">
        <v>13591</v>
      </c>
    </row>
    <row r="2834" spans="1:8" x14ac:dyDescent="0.3">
      <c r="A2834" t="s">
        <v>125</v>
      </c>
      <c r="B2834" t="s">
        <v>13592</v>
      </c>
      <c r="C2834">
        <v>67.8</v>
      </c>
      <c r="D2834" t="s">
        <v>13593</v>
      </c>
      <c r="E2834">
        <v>2009</v>
      </c>
      <c r="F2834" t="s">
        <v>18</v>
      </c>
      <c r="G2834" t="s">
        <v>44</v>
      </c>
      <c r="H2834" t="s">
        <v>13594</v>
      </c>
    </row>
    <row r="2835" spans="1:8" x14ac:dyDescent="0.3">
      <c r="A2835" t="s">
        <v>13595</v>
      </c>
      <c r="B2835" t="s">
        <v>13596</v>
      </c>
      <c r="C2835">
        <v>14.2</v>
      </c>
      <c r="D2835" t="s">
        <v>13597</v>
      </c>
      <c r="E2835">
        <v>2014</v>
      </c>
      <c r="F2835" t="s">
        <v>600</v>
      </c>
      <c r="G2835" t="s">
        <v>2949</v>
      </c>
      <c r="H2835" t="s">
        <v>13598</v>
      </c>
    </row>
    <row r="2836" spans="1:8" x14ac:dyDescent="0.3">
      <c r="A2836" t="s">
        <v>13599</v>
      </c>
      <c r="B2836" t="s">
        <v>13600</v>
      </c>
      <c r="C2836">
        <v>1.96</v>
      </c>
      <c r="D2836" t="s">
        <v>13601</v>
      </c>
      <c r="E2836" t="s">
        <v>2930</v>
      </c>
      <c r="F2836" t="s">
        <v>25</v>
      </c>
      <c r="G2836" t="s">
        <v>3265</v>
      </c>
      <c r="H2836" t="s">
        <v>13602</v>
      </c>
    </row>
    <row r="2837" spans="1:8" x14ac:dyDescent="0.3">
      <c r="A2837" t="s">
        <v>13603</v>
      </c>
      <c r="B2837" t="s">
        <v>13604</v>
      </c>
      <c r="C2837">
        <v>18.850000000000001</v>
      </c>
      <c r="D2837" t="s">
        <v>13605</v>
      </c>
      <c r="E2837">
        <v>2014</v>
      </c>
      <c r="F2837" t="s">
        <v>25</v>
      </c>
      <c r="G2837" t="s">
        <v>24</v>
      </c>
      <c r="H2837" t="s">
        <v>13606</v>
      </c>
    </row>
    <row r="2838" spans="1:8" x14ac:dyDescent="0.3">
      <c r="A2838" t="s">
        <v>13607</v>
      </c>
      <c r="B2838" t="s">
        <v>13608</v>
      </c>
      <c r="C2838">
        <v>3.45</v>
      </c>
      <c r="D2838" t="s">
        <v>13609</v>
      </c>
      <c r="E2838" t="s">
        <v>2930</v>
      </c>
      <c r="F2838" t="s">
        <v>3022</v>
      </c>
      <c r="G2838" t="s">
        <v>4655</v>
      </c>
      <c r="H2838" t="s">
        <v>13610</v>
      </c>
    </row>
    <row r="2839" spans="1:8" x14ac:dyDescent="0.3">
      <c r="A2839" t="s">
        <v>468</v>
      </c>
      <c r="B2839" t="s">
        <v>13611</v>
      </c>
      <c r="C2839">
        <v>118.61</v>
      </c>
      <c r="D2839" t="s">
        <v>13612</v>
      </c>
      <c r="E2839">
        <v>1991</v>
      </c>
      <c r="F2839" t="s">
        <v>25</v>
      </c>
      <c r="G2839" t="s">
        <v>24</v>
      </c>
      <c r="H2839" t="s">
        <v>13613</v>
      </c>
    </row>
    <row r="2840" spans="1:8" x14ac:dyDescent="0.3">
      <c r="A2840" t="s">
        <v>13614</v>
      </c>
      <c r="B2840" t="s">
        <v>13615</v>
      </c>
      <c r="C2840">
        <v>3.44</v>
      </c>
      <c r="D2840" t="s">
        <v>13616</v>
      </c>
      <c r="E2840" t="s">
        <v>2930</v>
      </c>
      <c r="F2840" t="s">
        <v>31</v>
      </c>
      <c r="G2840" t="s">
        <v>3463</v>
      </c>
      <c r="H2840" t="s">
        <v>13617</v>
      </c>
    </row>
    <row r="2841" spans="1:8" x14ac:dyDescent="0.3">
      <c r="A2841" t="s">
        <v>13618</v>
      </c>
      <c r="B2841" t="s">
        <v>13619</v>
      </c>
      <c r="C2841">
        <v>2.94</v>
      </c>
      <c r="D2841" t="s">
        <v>13620</v>
      </c>
      <c r="E2841" t="s">
        <v>2930</v>
      </c>
      <c r="F2841" t="s">
        <v>31</v>
      </c>
      <c r="G2841" t="s">
        <v>3463</v>
      </c>
      <c r="H2841" t="s">
        <v>13621</v>
      </c>
    </row>
    <row r="2842" spans="1:8" x14ac:dyDescent="0.3">
      <c r="A2842" t="s">
        <v>93</v>
      </c>
      <c r="B2842" t="s">
        <v>13622</v>
      </c>
      <c r="C2842">
        <v>70.03</v>
      </c>
      <c r="D2842" t="s">
        <v>10051</v>
      </c>
      <c r="E2842" t="s">
        <v>2930</v>
      </c>
      <c r="F2842" t="s">
        <v>31</v>
      </c>
      <c r="G2842" t="s">
        <v>30</v>
      </c>
      <c r="H2842" t="s">
        <v>13623</v>
      </c>
    </row>
    <row r="2843" spans="1:8" x14ac:dyDescent="0.3">
      <c r="A2843" t="s">
        <v>93</v>
      </c>
      <c r="B2843" t="s">
        <v>13624</v>
      </c>
      <c r="C2843">
        <v>69.709999999999994</v>
      </c>
      <c r="D2843" t="s">
        <v>13625</v>
      </c>
      <c r="E2843" t="s">
        <v>2930</v>
      </c>
      <c r="F2843" t="s">
        <v>31</v>
      </c>
      <c r="G2843" t="s">
        <v>30</v>
      </c>
      <c r="H2843" t="s">
        <v>13626</v>
      </c>
    </row>
    <row r="2844" spans="1:8" x14ac:dyDescent="0.3">
      <c r="A2844" t="s">
        <v>13627</v>
      </c>
      <c r="B2844" t="s">
        <v>13628</v>
      </c>
      <c r="C2844">
        <v>66.08</v>
      </c>
      <c r="D2844" t="s">
        <v>3338</v>
      </c>
      <c r="E2844">
        <v>1996</v>
      </c>
      <c r="F2844" t="s">
        <v>18</v>
      </c>
      <c r="G2844" t="s">
        <v>1000</v>
      </c>
      <c r="H2844" t="s">
        <v>13629</v>
      </c>
    </row>
    <row r="2845" spans="1:8" x14ac:dyDescent="0.3">
      <c r="A2845" t="s">
        <v>13630</v>
      </c>
      <c r="B2845" t="s">
        <v>13631</v>
      </c>
      <c r="C2845">
        <v>17.41</v>
      </c>
      <c r="D2845" t="s">
        <v>13632</v>
      </c>
      <c r="E2845" t="s">
        <v>2930</v>
      </c>
      <c r="F2845" t="s">
        <v>18</v>
      </c>
      <c r="G2845" t="s">
        <v>3186</v>
      </c>
      <c r="H2845" t="s">
        <v>13633</v>
      </c>
    </row>
    <row r="2846" spans="1:8" x14ac:dyDescent="0.3">
      <c r="A2846" t="s">
        <v>13634</v>
      </c>
      <c r="B2846" t="s">
        <v>13635</v>
      </c>
      <c r="C2846">
        <v>1.01</v>
      </c>
      <c r="D2846" t="s">
        <v>13636</v>
      </c>
      <c r="E2846">
        <v>1993</v>
      </c>
      <c r="F2846" t="s">
        <v>25</v>
      </c>
      <c r="G2846" t="s">
        <v>62</v>
      </c>
      <c r="H2846" t="s">
        <v>13637</v>
      </c>
    </row>
    <row r="2847" spans="1:8" x14ac:dyDescent="0.3">
      <c r="A2847" t="s">
        <v>13638</v>
      </c>
      <c r="B2847" t="s">
        <v>13639</v>
      </c>
      <c r="C2847">
        <v>12.58</v>
      </c>
      <c r="D2847" t="s">
        <v>13640</v>
      </c>
      <c r="E2847" t="s">
        <v>2930</v>
      </c>
      <c r="F2847" t="s">
        <v>138</v>
      </c>
      <c r="G2847" t="s">
        <v>308</v>
      </c>
      <c r="H2847" t="s">
        <v>13641</v>
      </c>
    </row>
    <row r="2848" spans="1:8" x14ac:dyDescent="0.3">
      <c r="A2848" t="s">
        <v>13642</v>
      </c>
      <c r="B2848" t="s">
        <v>13643</v>
      </c>
      <c r="C2848">
        <v>49.9</v>
      </c>
      <c r="D2848" t="s">
        <v>2930</v>
      </c>
      <c r="E2848" t="s">
        <v>2930</v>
      </c>
      <c r="F2848" t="s">
        <v>2930</v>
      </c>
      <c r="G2848" t="s">
        <v>2930</v>
      </c>
      <c r="H2848" t="s">
        <v>13644</v>
      </c>
    </row>
    <row r="2849" spans="1:8" x14ac:dyDescent="0.3">
      <c r="A2849" t="s">
        <v>13645</v>
      </c>
      <c r="B2849" t="s">
        <v>13646</v>
      </c>
      <c r="C2849">
        <v>27.46</v>
      </c>
      <c r="D2849" t="s">
        <v>13647</v>
      </c>
      <c r="E2849" t="s">
        <v>2930</v>
      </c>
      <c r="F2849" t="s">
        <v>2930</v>
      </c>
      <c r="G2849" t="s">
        <v>2930</v>
      </c>
      <c r="H2849" t="s">
        <v>13648</v>
      </c>
    </row>
    <row r="2850" spans="1:8" x14ac:dyDescent="0.3">
      <c r="A2850" t="s">
        <v>13649</v>
      </c>
      <c r="B2850" t="s">
        <v>13650</v>
      </c>
      <c r="C2850">
        <v>24.11</v>
      </c>
      <c r="D2850" t="s">
        <v>2930</v>
      </c>
      <c r="E2850" t="s">
        <v>2930</v>
      </c>
      <c r="F2850" t="s">
        <v>2930</v>
      </c>
      <c r="G2850" t="s">
        <v>2930</v>
      </c>
      <c r="H2850" t="s">
        <v>13651</v>
      </c>
    </row>
    <row r="2851" spans="1:8" x14ac:dyDescent="0.3">
      <c r="A2851" t="s">
        <v>13652</v>
      </c>
      <c r="B2851" t="s">
        <v>13653</v>
      </c>
      <c r="C2851">
        <v>2.46</v>
      </c>
      <c r="D2851" t="s">
        <v>13654</v>
      </c>
      <c r="E2851">
        <v>1985</v>
      </c>
      <c r="F2851" t="s">
        <v>138</v>
      </c>
      <c r="G2851" t="s">
        <v>3186</v>
      </c>
      <c r="H2851" t="s">
        <v>13655</v>
      </c>
    </row>
    <row r="2852" spans="1:8" x14ac:dyDescent="0.3">
      <c r="A2852" t="s">
        <v>13656</v>
      </c>
      <c r="B2852" t="s">
        <v>13657</v>
      </c>
      <c r="C2852">
        <v>1.41</v>
      </c>
      <c r="D2852" t="s">
        <v>13658</v>
      </c>
      <c r="E2852" t="s">
        <v>2930</v>
      </c>
      <c r="F2852" t="s">
        <v>138</v>
      </c>
      <c r="G2852" t="s">
        <v>3186</v>
      </c>
      <c r="H2852" t="s">
        <v>13659</v>
      </c>
    </row>
    <row r="2853" spans="1:8" x14ac:dyDescent="0.3">
      <c r="A2853" t="s">
        <v>13660</v>
      </c>
      <c r="B2853" t="s">
        <v>13661</v>
      </c>
      <c r="C2853">
        <v>1.81</v>
      </c>
      <c r="D2853" t="s">
        <v>13662</v>
      </c>
      <c r="E2853" t="s">
        <v>2930</v>
      </c>
      <c r="F2853" t="s">
        <v>18</v>
      </c>
      <c r="G2853" t="s">
        <v>106</v>
      </c>
      <c r="H2853" t="s">
        <v>13663</v>
      </c>
    </row>
    <row r="2854" spans="1:8" x14ac:dyDescent="0.3">
      <c r="A2854" t="s">
        <v>13664</v>
      </c>
      <c r="B2854" t="s">
        <v>13665</v>
      </c>
      <c r="C2854" t="s">
        <v>2930</v>
      </c>
      <c r="D2854" t="s">
        <v>2930</v>
      </c>
      <c r="E2854" t="s">
        <v>2930</v>
      </c>
      <c r="F2854" t="s">
        <v>2930</v>
      </c>
      <c r="G2854" t="s">
        <v>2930</v>
      </c>
      <c r="H2854" t="s">
        <v>13666</v>
      </c>
    </row>
    <row r="2855" spans="1:8" x14ac:dyDescent="0.3">
      <c r="A2855" t="s">
        <v>13667</v>
      </c>
      <c r="B2855" t="s">
        <v>13668</v>
      </c>
      <c r="C2855">
        <v>17.25</v>
      </c>
      <c r="D2855" t="s">
        <v>13669</v>
      </c>
      <c r="E2855" t="s">
        <v>2930</v>
      </c>
      <c r="F2855" t="s">
        <v>600</v>
      </c>
      <c r="G2855" t="s">
        <v>2949</v>
      </c>
      <c r="H2855" t="s">
        <v>13670</v>
      </c>
    </row>
    <row r="2856" spans="1:8" x14ac:dyDescent="0.3">
      <c r="A2856" t="s">
        <v>13671</v>
      </c>
      <c r="B2856" t="s">
        <v>13672</v>
      </c>
      <c r="C2856">
        <v>27.57</v>
      </c>
      <c r="D2856" t="s">
        <v>13673</v>
      </c>
      <c r="E2856" t="s">
        <v>2930</v>
      </c>
      <c r="F2856" t="s">
        <v>31</v>
      </c>
      <c r="G2856" t="s">
        <v>346</v>
      </c>
      <c r="H2856" t="s">
        <v>13674</v>
      </c>
    </row>
    <row r="2857" spans="1:8" x14ac:dyDescent="0.3">
      <c r="A2857" t="s">
        <v>13675</v>
      </c>
      <c r="B2857" t="s">
        <v>13676</v>
      </c>
      <c r="C2857">
        <v>8.67</v>
      </c>
      <c r="D2857" t="s">
        <v>13677</v>
      </c>
      <c r="E2857">
        <v>2005</v>
      </c>
      <c r="F2857" t="s">
        <v>18</v>
      </c>
      <c r="G2857" t="s">
        <v>53</v>
      </c>
      <c r="H2857" t="s">
        <v>13678</v>
      </c>
    </row>
    <row r="2858" spans="1:8" x14ac:dyDescent="0.3">
      <c r="A2858" t="s">
        <v>265</v>
      </c>
      <c r="B2858" t="s">
        <v>13679</v>
      </c>
      <c r="C2858">
        <v>5.22</v>
      </c>
      <c r="D2858" t="s">
        <v>13680</v>
      </c>
      <c r="E2858" t="s">
        <v>2930</v>
      </c>
      <c r="F2858" t="s">
        <v>116</v>
      </c>
      <c r="G2858" t="s">
        <v>115</v>
      </c>
      <c r="H2858" t="s">
        <v>13681</v>
      </c>
    </row>
    <row r="2859" spans="1:8" x14ac:dyDescent="0.3">
      <c r="A2859" t="s">
        <v>13682</v>
      </c>
      <c r="B2859" t="s">
        <v>13683</v>
      </c>
      <c r="C2859">
        <v>18.260000000000002</v>
      </c>
      <c r="D2859" t="s">
        <v>3905</v>
      </c>
      <c r="E2859">
        <v>2014</v>
      </c>
      <c r="F2859" t="s">
        <v>3022</v>
      </c>
      <c r="G2859" t="s">
        <v>3023</v>
      </c>
      <c r="H2859" t="s">
        <v>13684</v>
      </c>
    </row>
    <row r="2860" spans="1:8" x14ac:dyDescent="0.3">
      <c r="A2860" t="s">
        <v>13685</v>
      </c>
      <c r="B2860" t="s">
        <v>13686</v>
      </c>
      <c r="C2860">
        <v>2.4500000000000002</v>
      </c>
      <c r="D2860" t="s">
        <v>13687</v>
      </c>
      <c r="E2860" t="s">
        <v>2930</v>
      </c>
      <c r="F2860" t="s">
        <v>293</v>
      </c>
      <c r="G2860" t="s">
        <v>401</v>
      </c>
      <c r="H2860" t="s">
        <v>13688</v>
      </c>
    </row>
    <row r="2861" spans="1:8" x14ac:dyDescent="0.3">
      <c r="A2861" t="s">
        <v>13689</v>
      </c>
      <c r="B2861" t="s">
        <v>13690</v>
      </c>
      <c r="C2861">
        <v>36.1</v>
      </c>
      <c r="D2861" t="s">
        <v>11351</v>
      </c>
      <c r="E2861">
        <v>2014</v>
      </c>
      <c r="F2861" t="s">
        <v>288</v>
      </c>
      <c r="G2861" t="s">
        <v>409</v>
      </c>
      <c r="H2861" t="s">
        <v>13691</v>
      </c>
    </row>
    <row r="2862" spans="1:8" x14ac:dyDescent="0.3">
      <c r="A2862" t="s">
        <v>13692</v>
      </c>
      <c r="B2862" t="s">
        <v>13693</v>
      </c>
      <c r="C2862">
        <v>3.35</v>
      </c>
      <c r="D2862" t="s">
        <v>13694</v>
      </c>
      <c r="E2862" t="s">
        <v>2930</v>
      </c>
      <c r="F2862" t="s">
        <v>25</v>
      </c>
      <c r="G2862" t="s">
        <v>3017</v>
      </c>
      <c r="H2862" t="s">
        <v>13695</v>
      </c>
    </row>
    <row r="2863" spans="1:8" x14ac:dyDescent="0.3">
      <c r="A2863" t="s">
        <v>13696</v>
      </c>
      <c r="B2863" t="s">
        <v>13697</v>
      </c>
      <c r="C2863">
        <v>145.52000000000001</v>
      </c>
      <c r="D2863" t="s">
        <v>11033</v>
      </c>
      <c r="E2863" t="s">
        <v>2930</v>
      </c>
      <c r="F2863" t="s">
        <v>600</v>
      </c>
      <c r="G2863" t="s">
        <v>5966</v>
      </c>
      <c r="H2863" t="s">
        <v>13698</v>
      </c>
    </row>
    <row r="2864" spans="1:8" x14ac:dyDescent="0.3">
      <c r="A2864" t="s">
        <v>13699</v>
      </c>
      <c r="B2864" t="s">
        <v>13700</v>
      </c>
      <c r="C2864">
        <v>39.97</v>
      </c>
      <c r="D2864" t="s">
        <v>5928</v>
      </c>
      <c r="E2864">
        <v>2007</v>
      </c>
      <c r="F2864" t="s">
        <v>18</v>
      </c>
      <c r="G2864" t="s">
        <v>44</v>
      </c>
      <c r="H2864" t="s">
        <v>13701</v>
      </c>
    </row>
    <row r="2865" spans="1:8" x14ac:dyDescent="0.3">
      <c r="A2865" t="s">
        <v>13702</v>
      </c>
      <c r="B2865" t="s">
        <v>13703</v>
      </c>
      <c r="C2865">
        <v>14.42</v>
      </c>
      <c r="D2865" t="s">
        <v>13704</v>
      </c>
      <c r="E2865">
        <v>2007</v>
      </c>
      <c r="F2865" t="s">
        <v>18</v>
      </c>
      <c r="G2865" t="s">
        <v>3249</v>
      </c>
      <c r="H2865" t="s">
        <v>13705</v>
      </c>
    </row>
    <row r="2866" spans="1:8" x14ac:dyDescent="0.3">
      <c r="A2866" t="s">
        <v>13706</v>
      </c>
      <c r="B2866" t="s">
        <v>13707</v>
      </c>
      <c r="C2866">
        <v>0.51</v>
      </c>
      <c r="D2866" t="s">
        <v>13708</v>
      </c>
      <c r="E2866">
        <v>1992</v>
      </c>
      <c r="F2866" t="s">
        <v>25</v>
      </c>
      <c r="G2866" t="s">
        <v>3735</v>
      </c>
      <c r="H2866" t="s">
        <v>13709</v>
      </c>
    </row>
    <row r="2867" spans="1:8" x14ac:dyDescent="0.3">
      <c r="A2867" t="s">
        <v>13710</v>
      </c>
      <c r="B2867" t="s">
        <v>13711</v>
      </c>
      <c r="C2867">
        <v>14.2</v>
      </c>
      <c r="D2867" t="s">
        <v>13712</v>
      </c>
      <c r="E2867">
        <v>2014</v>
      </c>
      <c r="F2867" t="s">
        <v>25</v>
      </c>
      <c r="G2867" t="s">
        <v>24</v>
      </c>
      <c r="H2867" t="s">
        <v>13713</v>
      </c>
    </row>
    <row r="2868" spans="1:8" x14ac:dyDescent="0.3">
      <c r="A2868" t="s">
        <v>13714</v>
      </c>
      <c r="B2868" t="s">
        <v>13715</v>
      </c>
      <c r="C2868">
        <v>21.96</v>
      </c>
      <c r="D2868" t="s">
        <v>13716</v>
      </c>
      <c r="E2868">
        <v>2014</v>
      </c>
      <c r="F2868" t="s">
        <v>25</v>
      </c>
      <c r="G2868" t="s">
        <v>24</v>
      </c>
      <c r="H2868" t="s">
        <v>13717</v>
      </c>
    </row>
    <row r="2869" spans="1:8" x14ac:dyDescent="0.3">
      <c r="A2869" t="s">
        <v>13718</v>
      </c>
      <c r="B2869" t="s">
        <v>13719</v>
      </c>
      <c r="C2869">
        <v>4.2300000000000004</v>
      </c>
      <c r="D2869" t="s">
        <v>13720</v>
      </c>
      <c r="E2869">
        <v>1991</v>
      </c>
      <c r="F2869" t="s">
        <v>18</v>
      </c>
      <c r="G2869" t="s">
        <v>53</v>
      </c>
      <c r="H2869" t="s">
        <v>13721</v>
      </c>
    </row>
    <row r="2870" spans="1:8" x14ac:dyDescent="0.3">
      <c r="A2870" t="s">
        <v>13722</v>
      </c>
      <c r="B2870" t="s">
        <v>13723</v>
      </c>
      <c r="C2870">
        <v>2.88</v>
      </c>
      <c r="D2870" t="s">
        <v>13724</v>
      </c>
      <c r="E2870">
        <v>1994</v>
      </c>
      <c r="F2870" t="s">
        <v>25</v>
      </c>
      <c r="G2870" t="s">
        <v>24</v>
      </c>
      <c r="H2870" t="s">
        <v>13725</v>
      </c>
    </row>
    <row r="2871" spans="1:8" x14ac:dyDescent="0.3">
      <c r="A2871" t="s">
        <v>112</v>
      </c>
      <c r="B2871" t="s">
        <v>13726</v>
      </c>
      <c r="C2871">
        <v>35.909999999999997</v>
      </c>
      <c r="D2871" t="s">
        <v>13727</v>
      </c>
      <c r="E2871" t="s">
        <v>2930</v>
      </c>
      <c r="F2871" t="s">
        <v>116</v>
      </c>
      <c r="G2871" t="s">
        <v>115</v>
      </c>
      <c r="H2871" t="s">
        <v>13728</v>
      </c>
    </row>
    <row r="2872" spans="1:8" x14ac:dyDescent="0.3">
      <c r="A2872" t="s">
        <v>13729</v>
      </c>
      <c r="B2872" t="s">
        <v>13730</v>
      </c>
      <c r="C2872">
        <v>0.77010000000000001</v>
      </c>
      <c r="D2872" t="s">
        <v>13731</v>
      </c>
      <c r="E2872" t="s">
        <v>2930</v>
      </c>
      <c r="F2872" t="s">
        <v>218</v>
      </c>
      <c r="G2872" t="s">
        <v>217</v>
      </c>
      <c r="H2872" t="s">
        <v>13732</v>
      </c>
    </row>
    <row r="2873" spans="1:8" x14ac:dyDescent="0.3">
      <c r="A2873" t="s">
        <v>13733</v>
      </c>
      <c r="B2873" t="s">
        <v>13734</v>
      </c>
      <c r="C2873">
        <v>8.77</v>
      </c>
      <c r="D2873" t="s">
        <v>13735</v>
      </c>
      <c r="E2873" t="s">
        <v>2930</v>
      </c>
      <c r="F2873" t="s">
        <v>77</v>
      </c>
      <c r="G2873" t="s">
        <v>39</v>
      </c>
      <c r="H2873" t="s">
        <v>13736</v>
      </c>
    </row>
    <row r="2874" spans="1:8" x14ac:dyDescent="0.3">
      <c r="A2874" t="s">
        <v>13737</v>
      </c>
      <c r="B2874" t="s">
        <v>13738</v>
      </c>
      <c r="C2874">
        <v>0.69010000000000005</v>
      </c>
      <c r="D2874" t="s">
        <v>13739</v>
      </c>
      <c r="E2874" t="s">
        <v>2930</v>
      </c>
      <c r="F2874" t="s">
        <v>31</v>
      </c>
      <c r="G2874" t="s">
        <v>115</v>
      </c>
      <c r="H2874" t="s">
        <v>13740</v>
      </c>
    </row>
    <row r="2875" spans="1:8" x14ac:dyDescent="0.3">
      <c r="A2875" t="s">
        <v>13737</v>
      </c>
      <c r="B2875" t="s">
        <v>13741</v>
      </c>
      <c r="C2875">
        <v>2.9399999999999999E-2</v>
      </c>
      <c r="D2875" t="s">
        <v>2930</v>
      </c>
      <c r="E2875" t="s">
        <v>2930</v>
      </c>
      <c r="F2875" t="s">
        <v>31</v>
      </c>
      <c r="G2875" t="s">
        <v>115</v>
      </c>
      <c r="H2875" t="s">
        <v>13742</v>
      </c>
    </row>
    <row r="2876" spans="1:8" x14ac:dyDescent="0.3">
      <c r="A2876" t="s">
        <v>13743</v>
      </c>
      <c r="B2876" t="s">
        <v>13744</v>
      </c>
      <c r="C2876">
        <v>79.569999999999993</v>
      </c>
      <c r="D2876" t="s">
        <v>13745</v>
      </c>
      <c r="E2876" t="s">
        <v>2930</v>
      </c>
      <c r="F2876" t="s">
        <v>31</v>
      </c>
      <c r="G2876" t="s">
        <v>3012</v>
      </c>
      <c r="H2876" t="s">
        <v>13746</v>
      </c>
    </row>
    <row r="2877" spans="1:8" x14ac:dyDescent="0.3">
      <c r="A2877" t="s">
        <v>13747</v>
      </c>
      <c r="B2877" t="s">
        <v>13748</v>
      </c>
      <c r="C2877">
        <v>6.8</v>
      </c>
      <c r="D2877" t="s">
        <v>13749</v>
      </c>
      <c r="E2877" t="s">
        <v>2930</v>
      </c>
      <c r="F2877" t="s">
        <v>18</v>
      </c>
      <c r="G2877" t="s">
        <v>1000</v>
      </c>
      <c r="H2877" t="s">
        <v>13750</v>
      </c>
    </row>
    <row r="2878" spans="1:8" x14ac:dyDescent="0.3">
      <c r="A2878" t="s">
        <v>13751</v>
      </c>
      <c r="B2878" t="s">
        <v>13752</v>
      </c>
      <c r="C2878">
        <v>25.68</v>
      </c>
      <c r="D2878" t="s">
        <v>13753</v>
      </c>
      <c r="E2878">
        <v>2014</v>
      </c>
      <c r="F2878" t="s">
        <v>293</v>
      </c>
      <c r="G2878" t="s">
        <v>6486</v>
      </c>
      <c r="H2878" t="s">
        <v>13754</v>
      </c>
    </row>
    <row r="2879" spans="1:8" x14ac:dyDescent="0.3">
      <c r="A2879" t="s">
        <v>13755</v>
      </c>
      <c r="B2879" t="s">
        <v>13756</v>
      </c>
      <c r="C2879">
        <v>4.58</v>
      </c>
      <c r="D2879" t="s">
        <v>13757</v>
      </c>
      <c r="E2879" t="s">
        <v>2930</v>
      </c>
      <c r="F2879" t="s">
        <v>138</v>
      </c>
      <c r="G2879" t="s">
        <v>365</v>
      </c>
      <c r="H2879" t="s">
        <v>13758</v>
      </c>
    </row>
    <row r="2880" spans="1:8" x14ac:dyDescent="0.3">
      <c r="A2880" t="s">
        <v>13759</v>
      </c>
      <c r="B2880" t="s">
        <v>13760</v>
      </c>
      <c r="C2880">
        <v>77.13</v>
      </c>
      <c r="D2880" t="s">
        <v>13761</v>
      </c>
      <c r="E2880" t="s">
        <v>2930</v>
      </c>
      <c r="F2880" t="s">
        <v>25</v>
      </c>
      <c r="G2880" t="s">
        <v>709</v>
      </c>
      <c r="H2880" t="s">
        <v>13762</v>
      </c>
    </row>
    <row r="2881" spans="1:8" x14ac:dyDescent="0.3">
      <c r="A2881" t="s">
        <v>13763</v>
      </c>
      <c r="B2881" t="s">
        <v>13764</v>
      </c>
      <c r="C2881">
        <v>1.32</v>
      </c>
      <c r="D2881" t="s">
        <v>13765</v>
      </c>
      <c r="E2881">
        <v>2004</v>
      </c>
      <c r="F2881" t="s">
        <v>3022</v>
      </c>
      <c r="G2881" t="s">
        <v>3023</v>
      </c>
      <c r="H2881" t="s">
        <v>13766</v>
      </c>
    </row>
    <row r="2882" spans="1:8" x14ac:dyDescent="0.3">
      <c r="A2882" t="s">
        <v>13767</v>
      </c>
      <c r="B2882" t="s">
        <v>13768</v>
      </c>
      <c r="C2882">
        <v>20.96</v>
      </c>
      <c r="D2882" t="s">
        <v>3843</v>
      </c>
      <c r="E2882" t="s">
        <v>2930</v>
      </c>
      <c r="F2882" t="s">
        <v>600</v>
      </c>
      <c r="G2882" t="s">
        <v>2954</v>
      </c>
      <c r="H2882" t="s">
        <v>13769</v>
      </c>
    </row>
    <row r="2883" spans="1:8" x14ac:dyDescent="0.3">
      <c r="A2883" t="s">
        <v>13767</v>
      </c>
      <c r="B2883" t="s">
        <v>13770</v>
      </c>
      <c r="C2883">
        <v>5.19</v>
      </c>
      <c r="D2883" t="s">
        <v>2930</v>
      </c>
      <c r="E2883" t="s">
        <v>2930</v>
      </c>
      <c r="F2883" t="s">
        <v>600</v>
      </c>
      <c r="G2883" t="s">
        <v>2954</v>
      </c>
      <c r="H2883" t="s">
        <v>13771</v>
      </c>
    </row>
    <row r="2884" spans="1:8" x14ac:dyDescent="0.3">
      <c r="A2884" t="s">
        <v>13772</v>
      </c>
      <c r="B2884" t="s">
        <v>13773</v>
      </c>
      <c r="C2884">
        <v>37.840000000000003</v>
      </c>
      <c r="D2884" t="s">
        <v>13774</v>
      </c>
      <c r="E2884" t="s">
        <v>2930</v>
      </c>
      <c r="F2884" t="s">
        <v>600</v>
      </c>
      <c r="G2884" t="s">
        <v>2949</v>
      </c>
      <c r="H2884" t="s">
        <v>13775</v>
      </c>
    </row>
    <row r="2885" spans="1:8" x14ac:dyDescent="0.3">
      <c r="A2885" t="s">
        <v>13776</v>
      </c>
      <c r="B2885" t="s">
        <v>13777</v>
      </c>
      <c r="C2885">
        <v>15.99</v>
      </c>
      <c r="D2885" t="s">
        <v>13778</v>
      </c>
      <c r="E2885" t="s">
        <v>2930</v>
      </c>
      <c r="F2885" t="s">
        <v>600</v>
      </c>
      <c r="G2885" t="s">
        <v>2949</v>
      </c>
      <c r="H2885" t="s">
        <v>13779</v>
      </c>
    </row>
    <row r="2886" spans="1:8" x14ac:dyDescent="0.3">
      <c r="A2886" t="s">
        <v>13780</v>
      </c>
      <c r="B2886" t="s">
        <v>13781</v>
      </c>
      <c r="C2886">
        <v>12.82</v>
      </c>
      <c r="D2886" t="s">
        <v>13782</v>
      </c>
      <c r="E2886" t="s">
        <v>2930</v>
      </c>
      <c r="F2886" t="s">
        <v>600</v>
      </c>
      <c r="G2886" t="s">
        <v>2954</v>
      </c>
      <c r="H2886" t="s">
        <v>13783</v>
      </c>
    </row>
    <row r="2887" spans="1:8" x14ac:dyDescent="0.3">
      <c r="A2887" t="s">
        <v>13784</v>
      </c>
      <c r="B2887" t="s">
        <v>13785</v>
      </c>
      <c r="C2887">
        <v>0.82840000000000003</v>
      </c>
      <c r="D2887" t="s">
        <v>13786</v>
      </c>
      <c r="E2887">
        <v>1994</v>
      </c>
      <c r="F2887" t="s">
        <v>18</v>
      </c>
      <c r="G2887" t="s">
        <v>3844</v>
      </c>
      <c r="H2887" t="s">
        <v>13787</v>
      </c>
    </row>
    <row r="2888" spans="1:8" x14ac:dyDescent="0.3">
      <c r="A2888" t="s">
        <v>13788</v>
      </c>
      <c r="B2888" t="s">
        <v>13789</v>
      </c>
      <c r="C2888">
        <v>13.6</v>
      </c>
      <c r="D2888" t="s">
        <v>13790</v>
      </c>
      <c r="E2888" t="s">
        <v>2930</v>
      </c>
      <c r="F2888" t="s">
        <v>600</v>
      </c>
      <c r="G2888" t="s">
        <v>2954</v>
      </c>
      <c r="H2888" t="s">
        <v>13791</v>
      </c>
    </row>
    <row r="2889" spans="1:8" x14ac:dyDescent="0.3">
      <c r="A2889" t="s">
        <v>13792</v>
      </c>
      <c r="B2889" t="s">
        <v>13793</v>
      </c>
      <c r="C2889">
        <v>17.079999999999998</v>
      </c>
      <c r="D2889" t="s">
        <v>5722</v>
      </c>
      <c r="E2889" t="s">
        <v>2930</v>
      </c>
      <c r="F2889" t="s">
        <v>18</v>
      </c>
      <c r="G2889" t="s">
        <v>6438</v>
      </c>
      <c r="H2889" t="s">
        <v>13794</v>
      </c>
    </row>
    <row r="2890" spans="1:8" x14ac:dyDescent="0.3">
      <c r="A2890" t="s">
        <v>13795</v>
      </c>
      <c r="B2890" t="s">
        <v>13796</v>
      </c>
      <c r="C2890">
        <v>81.86</v>
      </c>
      <c r="D2890" t="s">
        <v>2962</v>
      </c>
      <c r="E2890">
        <v>1973</v>
      </c>
      <c r="F2890" t="s">
        <v>178</v>
      </c>
      <c r="G2890" t="s">
        <v>2994</v>
      </c>
      <c r="H2890" t="s">
        <v>13797</v>
      </c>
    </row>
    <row r="2891" spans="1:8" x14ac:dyDescent="0.3">
      <c r="A2891" t="s">
        <v>13798</v>
      </c>
      <c r="B2891" t="s">
        <v>13799</v>
      </c>
      <c r="C2891">
        <v>18.010000000000002</v>
      </c>
      <c r="D2891" t="s">
        <v>13800</v>
      </c>
      <c r="E2891" t="s">
        <v>2930</v>
      </c>
      <c r="F2891" t="s">
        <v>18</v>
      </c>
      <c r="G2891" t="s">
        <v>17</v>
      </c>
      <c r="H2891" t="s">
        <v>13801</v>
      </c>
    </row>
    <row r="2892" spans="1:8" x14ac:dyDescent="0.3">
      <c r="A2892" t="s">
        <v>13802</v>
      </c>
      <c r="B2892" t="s">
        <v>13803</v>
      </c>
      <c r="C2892">
        <v>40.909999999999997</v>
      </c>
      <c r="D2892" t="s">
        <v>5803</v>
      </c>
      <c r="E2892">
        <v>2005</v>
      </c>
      <c r="F2892" t="s">
        <v>218</v>
      </c>
      <c r="G2892" t="s">
        <v>217</v>
      </c>
      <c r="H2892" t="s">
        <v>13804</v>
      </c>
    </row>
    <row r="2893" spans="1:8" x14ac:dyDescent="0.3">
      <c r="A2893" t="s">
        <v>13805</v>
      </c>
      <c r="B2893" t="s">
        <v>13806</v>
      </c>
      <c r="C2893">
        <v>13.76</v>
      </c>
      <c r="D2893" t="s">
        <v>11064</v>
      </c>
      <c r="E2893">
        <v>2014</v>
      </c>
      <c r="F2893" t="s">
        <v>18</v>
      </c>
      <c r="G2893" t="s">
        <v>106</v>
      </c>
      <c r="H2893" t="s">
        <v>13807</v>
      </c>
    </row>
    <row r="2894" spans="1:8" x14ac:dyDescent="0.3">
      <c r="A2894" t="s">
        <v>13808</v>
      </c>
      <c r="B2894" t="s">
        <v>13809</v>
      </c>
      <c r="C2894">
        <v>18.799900000000001</v>
      </c>
      <c r="D2894" t="s">
        <v>13810</v>
      </c>
      <c r="E2894">
        <v>2012</v>
      </c>
      <c r="F2894" t="s">
        <v>600</v>
      </c>
      <c r="G2894" t="s">
        <v>3621</v>
      </c>
      <c r="H2894" t="s">
        <v>13811</v>
      </c>
    </row>
    <row r="2895" spans="1:8" x14ac:dyDescent="0.3">
      <c r="A2895" t="s">
        <v>13812</v>
      </c>
      <c r="B2895" t="s">
        <v>13813</v>
      </c>
      <c r="C2895">
        <v>11.26</v>
      </c>
      <c r="D2895" t="s">
        <v>13814</v>
      </c>
      <c r="E2895" t="s">
        <v>2930</v>
      </c>
      <c r="F2895" t="s">
        <v>31</v>
      </c>
      <c r="G2895" t="s">
        <v>387</v>
      </c>
      <c r="H2895" t="s">
        <v>13815</v>
      </c>
    </row>
    <row r="2896" spans="1:8" x14ac:dyDescent="0.3">
      <c r="A2896" t="s">
        <v>13816</v>
      </c>
      <c r="B2896" t="s">
        <v>13817</v>
      </c>
      <c r="C2896">
        <v>31.69</v>
      </c>
      <c r="D2896" t="s">
        <v>12637</v>
      </c>
      <c r="E2896">
        <v>1986</v>
      </c>
      <c r="F2896" t="s">
        <v>288</v>
      </c>
      <c r="G2896" t="s">
        <v>3755</v>
      </c>
      <c r="H2896" t="s">
        <v>13818</v>
      </c>
    </row>
    <row r="2897" spans="1:8" x14ac:dyDescent="0.3">
      <c r="A2897" t="s">
        <v>13819</v>
      </c>
      <c r="B2897" t="s">
        <v>13820</v>
      </c>
      <c r="C2897">
        <v>33.03</v>
      </c>
      <c r="D2897" t="s">
        <v>13821</v>
      </c>
      <c r="E2897" t="s">
        <v>2930</v>
      </c>
      <c r="F2897" t="s">
        <v>600</v>
      </c>
      <c r="G2897" t="s">
        <v>2949</v>
      </c>
      <c r="H2897" t="s">
        <v>13822</v>
      </c>
    </row>
    <row r="2898" spans="1:8" x14ac:dyDescent="0.3">
      <c r="A2898" t="s">
        <v>13823</v>
      </c>
      <c r="B2898" t="s">
        <v>13824</v>
      </c>
      <c r="C2898">
        <v>17.989999999999998</v>
      </c>
      <c r="D2898" t="s">
        <v>13825</v>
      </c>
      <c r="E2898" t="s">
        <v>2930</v>
      </c>
      <c r="F2898" t="s">
        <v>600</v>
      </c>
      <c r="G2898" t="s">
        <v>2949</v>
      </c>
      <c r="H2898" t="s">
        <v>13826</v>
      </c>
    </row>
    <row r="2899" spans="1:8" x14ac:dyDescent="0.3">
      <c r="A2899" t="s">
        <v>13827</v>
      </c>
      <c r="B2899" t="s">
        <v>13828</v>
      </c>
      <c r="C2899">
        <v>34.78</v>
      </c>
      <c r="D2899" t="s">
        <v>13829</v>
      </c>
      <c r="E2899">
        <v>2013</v>
      </c>
      <c r="F2899" t="s">
        <v>218</v>
      </c>
      <c r="G2899" t="s">
        <v>217</v>
      </c>
      <c r="H2899" t="s">
        <v>13830</v>
      </c>
    </row>
    <row r="2900" spans="1:8" x14ac:dyDescent="0.3">
      <c r="A2900" t="s">
        <v>13831</v>
      </c>
      <c r="B2900" t="s">
        <v>13832</v>
      </c>
      <c r="C2900">
        <v>12.28</v>
      </c>
      <c r="D2900" t="s">
        <v>13833</v>
      </c>
      <c r="E2900">
        <v>1993</v>
      </c>
      <c r="F2900" t="s">
        <v>293</v>
      </c>
      <c r="G2900" t="s">
        <v>3549</v>
      </c>
      <c r="H2900" t="s">
        <v>13834</v>
      </c>
    </row>
    <row r="2901" spans="1:8" x14ac:dyDescent="0.3">
      <c r="A2901" t="s">
        <v>13835</v>
      </c>
      <c r="B2901" t="s">
        <v>13836</v>
      </c>
      <c r="C2901">
        <v>43.25</v>
      </c>
      <c r="D2901" t="s">
        <v>4766</v>
      </c>
      <c r="E2901" t="s">
        <v>2930</v>
      </c>
      <c r="F2901" t="s">
        <v>600</v>
      </c>
      <c r="G2901" t="s">
        <v>2949</v>
      </c>
      <c r="H2901" t="s">
        <v>13837</v>
      </c>
    </row>
    <row r="2902" spans="1:8" x14ac:dyDescent="0.3">
      <c r="A2902" t="s">
        <v>13838</v>
      </c>
      <c r="B2902" t="s">
        <v>13839</v>
      </c>
      <c r="C2902">
        <v>16.5</v>
      </c>
      <c r="D2902" t="s">
        <v>13840</v>
      </c>
      <c r="E2902">
        <v>2013</v>
      </c>
      <c r="F2902" t="s">
        <v>600</v>
      </c>
      <c r="G2902" t="s">
        <v>2949</v>
      </c>
      <c r="H2902" t="s">
        <v>13841</v>
      </c>
    </row>
    <row r="2903" spans="1:8" x14ac:dyDescent="0.3">
      <c r="A2903" t="s">
        <v>13842</v>
      </c>
      <c r="B2903" t="s">
        <v>13843</v>
      </c>
      <c r="C2903">
        <v>1.54</v>
      </c>
      <c r="D2903" t="s">
        <v>13844</v>
      </c>
      <c r="E2903">
        <v>1995</v>
      </c>
      <c r="F2903" t="s">
        <v>116</v>
      </c>
      <c r="G2903" t="s">
        <v>115</v>
      </c>
      <c r="H2903" t="s">
        <v>13845</v>
      </c>
    </row>
    <row r="2904" spans="1:8" x14ac:dyDescent="0.3">
      <c r="A2904" t="s">
        <v>430</v>
      </c>
      <c r="B2904" t="s">
        <v>13846</v>
      </c>
      <c r="C2904">
        <v>111.31</v>
      </c>
      <c r="D2904" t="s">
        <v>13847</v>
      </c>
      <c r="E2904" t="s">
        <v>2930</v>
      </c>
      <c r="F2904" t="s">
        <v>18</v>
      </c>
      <c r="G2904" t="s">
        <v>39</v>
      </c>
      <c r="H2904" t="s">
        <v>13848</v>
      </c>
    </row>
    <row r="2905" spans="1:8" x14ac:dyDescent="0.3">
      <c r="A2905" t="s">
        <v>13849</v>
      </c>
      <c r="B2905" t="s">
        <v>13850</v>
      </c>
      <c r="C2905">
        <v>7.26</v>
      </c>
      <c r="D2905" t="s">
        <v>13851</v>
      </c>
      <c r="E2905" t="s">
        <v>2930</v>
      </c>
      <c r="F2905" t="s">
        <v>600</v>
      </c>
      <c r="G2905" t="s">
        <v>2954</v>
      </c>
      <c r="H2905" t="s">
        <v>13852</v>
      </c>
    </row>
    <row r="2906" spans="1:8" x14ac:dyDescent="0.3">
      <c r="A2906" t="s">
        <v>13853</v>
      </c>
      <c r="B2906" t="s">
        <v>13854</v>
      </c>
      <c r="C2906">
        <v>29.75</v>
      </c>
      <c r="D2906" t="s">
        <v>13855</v>
      </c>
      <c r="E2906" t="s">
        <v>2930</v>
      </c>
      <c r="F2906" t="s">
        <v>3022</v>
      </c>
      <c r="G2906" t="s">
        <v>3339</v>
      </c>
      <c r="H2906" t="s">
        <v>13856</v>
      </c>
    </row>
    <row r="2907" spans="1:8" x14ac:dyDescent="0.3">
      <c r="A2907" t="s">
        <v>13857</v>
      </c>
      <c r="B2907" t="s">
        <v>13858</v>
      </c>
      <c r="C2907">
        <v>5.53</v>
      </c>
      <c r="D2907" t="s">
        <v>13859</v>
      </c>
      <c r="E2907" t="s">
        <v>2930</v>
      </c>
      <c r="F2907" t="s">
        <v>3022</v>
      </c>
      <c r="G2907" t="s">
        <v>308</v>
      </c>
      <c r="H2907" t="s">
        <v>13860</v>
      </c>
    </row>
    <row r="2908" spans="1:8" x14ac:dyDescent="0.3">
      <c r="A2908" t="s">
        <v>13861</v>
      </c>
      <c r="B2908" t="s">
        <v>13862</v>
      </c>
      <c r="C2908">
        <v>27.04</v>
      </c>
      <c r="D2908" t="s">
        <v>13863</v>
      </c>
      <c r="E2908" t="s">
        <v>2930</v>
      </c>
      <c r="F2908" t="s">
        <v>77</v>
      </c>
      <c r="G2908" t="s">
        <v>4201</v>
      </c>
      <c r="H2908" t="s">
        <v>13864</v>
      </c>
    </row>
    <row r="2909" spans="1:8" x14ac:dyDescent="0.3">
      <c r="A2909" t="s">
        <v>13865</v>
      </c>
      <c r="B2909" t="s">
        <v>13866</v>
      </c>
      <c r="C2909">
        <v>3.54</v>
      </c>
      <c r="D2909" t="s">
        <v>5494</v>
      </c>
      <c r="E2909">
        <v>2012</v>
      </c>
      <c r="F2909" t="s">
        <v>31</v>
      </c>
      <c r="G2909" t="s">
        <v>3463</v>
      </c>
      <c r="H2909" t="s">
        <v>13867</v>
      </c>
    </row>
    <row r="2910" spans="1:8" x14ac:dyDescent="0.3">
      <c r="A2910" t="s">
        <v>13865</v>
      </c>
      <c r="B2910" t="s">
        <v>13868</v>
      </c>
      <c r="C2910">
        <v>19.149999999999999</v>
      </c>
      <c r="D2910" t="s">
        <v>13869</v>
      </c>
      <c r="E2910" t="s">
        <v>2930</v>
      </c>
      <c r="F2910" t="s">
        <v>31</v>
      </c>
      <c r="G2910" t="s">
        <v>3463</v>
      </c>
      <c r="H2910" t="s">
        <v>13870</v>
      </c>
    </row>
    <row r="2911" spans="1:8" x14ac:dyDescent="0.3">
      <c r="A2911" t="s">
        <v>13865</v>
      </c>
      <c r="B2911" t="s">
        <v>13871</v>
      </c>
      <c r="C2911">
        <v>0.22800000000000001</v>
      </c>
      <c r="D2911" t="s">
        <v>2930</v>
      </c>
      <c r="E2911" t="s">
        <v>2930</v>
      </c>
      <c r="F2911" t="s">
        <v>31</v>
      </c>
      <c r="G2911" t="s">
        <v>3463</v>
      </c>
      <c r="H2911" t="s">
        <v>13872</v>
      </c>
    </row>
    <row r="2912" spans="1:8" x14ac:dyDescent="0.3">
      <c r="A2912" t="s">
        <v>13873</v>
      </c>
      <c r="B2912" t="s">
        <v>13874</v>
      </c>
      <c r="C2912">
        <v>12.26</v>
      </c>
      <c r="D2912" t="s">
        <v>3282</v>
      </c>
      <c r="E2912">
        <v>2012</v>
      </c>
      <c r="F2912" t="s">
        <v>2930</v>
      </c>
      <c r="G2912" t="s">
        <v>2930</v>
      </c>
      <c r="H2912" t="s">
        <v>13875</v>
      </c>
    </row>
    <row r="2913" spans="1:8" x14ac:dyDescent="0.3">
      <c r="A2913" t="s">
        <v>13873</v>
      </c>
      <c r="B2913" t="s">
        <v>13876</v>
      </c>
      <c r="C2913">
        <v>25.0825</v>
      </c>
      <c r="D2913" t="s">
        <v>2930</v>
      </c>
      <c r="E2913" t="s">
        <v>2930</v>
      </c>
      <c r="F2913" t="s">
        <v>2930</v>
      </c>
      <c r="G2913" t="s">
        <v>2930</v>
      </c>
      <c r="H2913" t="s">
        <v>13877</v>
      </c>
    </row>
    <row r="2914" spans="1:8" x14ac:dyDescent="0.3">
      <c r="A2914" t="s">
        <v>344</v>
      </c>
      <c r="B2914" t="s">
        <v>13878</v>
      </c>
      <c r="C2914">
        <v>56.715000000000003</v>
      </c>
      <c r="D2914" t="s">
        <v>13879</v>
      </c>
      <c r="E2914" t="s">
        <v>2930</v>
      </c>
      <c r="F2914" t="s">
        <v>31</v>
      </c>
      <c r="G2914" t="s">
        <v>346</v>
      </c>
      <c r="H2914" t="s">
        <v>13880</v>
      </c>
    </row>
    <row r="2915" spans="1:8" x14ac:dyDescent="0.3">
      <c r="A2915" t="s">
        <v>13881</v>
      </c>
      <c r="B2915" t="s">
        <v>13882</v>
      </c>
      <c r="C2915">
        <v>2.669</v>
      </c>
      <c r="D2915" t="s">
        <v>13883</v>
      </c>
      <c r="E2915" t="s">
        <v>2930</v>
      </c>
      <c r="F2915" t="s">
        <v>218</v>
      </c>
      <c r="G2915" t="s">
        <v>3028</v>
      </c>
      <c r="H2915" t="s">
        <v>13884</v>
      </c>
    </row>
    <row r="2916" spans="1:8" x14ac:dyDescent="0.3">
      <c r="A2916" t="s">
        <v>13885</v>
      </c>
      <c r="B2916" t="s">
        <v>13886</v>
      </c>
      <c r="C2916">
        <v>5.75</v>
      </c>
      <c r="D2916" t="s">
        <v>13887</v>
      </c>
      <c r="E2916" t="s">
        <v>2930</v>
      </c>
      <c r="F2916" t="s">
        <v>31</v>
      </c>
      <c r="G2916" t="s">
        <v>2980</v>
      </c>
      <c r="H2916" t="s">
        <v>13888</v>
      </c>
    </row>
    <row r="2917" spans="1:8" x14ac:dyDescent="0.3">
      <c r="A2917" t="s">
        <v>13889</v>
      </c>
      <c r="B2917" t="s">
        <v>13890</v>
      </c>
      <c r="C2917">
        <v>5.9499000000000004</v>
      </c>
      <c r="D2917" t="s">
        <v>13891</v>
      </c>
      <c r="E2917" t="s">
        <v>2930</v>
      </c>
      <c r="F2917" t="s">
        <v>77</v>
      </c>
      <c r="G2917" t="s">
        <v>167</v>
      </c>
      <c r="H2917" t="s">
        <v>13892</v>
      </c>
    </row>
    <row r="2918" spans="1:8" x14ac:dyDescent="0.3">
      <c r="A2918" t="s">
        <v>13893</v>
      </c>
      <c r="B2918" t="s">
        <v>13894</v>
      </c>
      <c r="C2918">
        <v>14.31</v>
      </c>
      <c r="D2918" t="s">
        <v>13895</v>
      </c>
      <c r="E2918">
        <v>2006</v>
      </c>
      <c r="F2918" t="s">
        <v>31</v>
      </c>
      <c r="G2918" t="s">
        <v>3012</v>
      </c>
      <c r="H2918" t="s">
        <v>13896</v>
      </c>
    </row>
    <row r="2919" spans="1:8" x14ac:dyDescent="0.3">
      <c r="A2919" t="s">
        <v>13897</v>
      </c>
      <c r="B2919" t="s">
        <v>13898</v>
      </c>
      <c r="C2919">
        <v>21.21</v>
      </c>
      <c r="D2919" t="s">
        <v>13899</v>
      </c>
      <c r="E2919">
        <v>1996</v>
      </c>
      <c r="F2919" t="s">
        <v>293</v>
      </c>
      <c r="G2919" t="s">
        <v>401</v>
      </c>
      <c r="H2919" t="s">
        <v>13900</v>
      </c>
    </row>
    <row r="2920" spans="1:8" x14ac:dyDescent="0.3">
      <c r="A2920" t="s">
        <v>13901</v>
      </c>
      <c r="B2920" t="s">
        <v>13902</v>
      </c>
      <c r="C2920">
        <v>9.7799999999999994</v>
      </c>
      <c r="D2920" t="s">
        <v>13903</v>
      </c>
      <c r="E2920" t="s">
        <v>2930</v>
      </c>
      <c r="F2920" t="s">
        <v>600</v>
      </c>
      <c r="G2920" t="s">
        <v>2949</v>
      </c>
      <c r="H2920" t="s">
        <v>13904</v>
      </c>
    </row>
    <row r="2921" spans="1:8" x14ac:dyDescent="0.3">
      <c r="A2921" t="s">
        <v>13905</v>
      </c>
      <c r="B2921" t="s">
        <v>13906</v>
      </c>
      <c r="C2921">
        <v>8.6300000000000008</v>
      </c>
      <c r="D2921" t="s">
        <v>4522</v>
      </c>
      <c r="E2921" t="s">
        <v>2930</v>
      </c>
      <c r="F2921" t="s">
        <v>116</v>
      </c>
      <c r="G2921" t="s">
        <v>115</v>
      </c>
      <c r="H2921" t="s">
        <v>13907</v>
      </c>
    </row>
    <row r="2922" spans="1:8" x14ac:dyDescent="0.3">
      <c r="A2922" t="s">
        <v>13908</v>
      </c>
      <c r="B2922" t="s">
        <v>13909</v>
      </c>
      <c r="C2922">
        <v>80.09</v>
      </c>
      <c r="D2922" t="s">
        <v>13910</v>
      </c>
      <c r="E2922" t="s">
        <v>2930</v>
      </c>
      <c r="F2922" t="s">
        <v>31</v>
      </c>
      <c r="G2922" t="s">
        <v>71</v>
      </c>
      <c r="H2922" t="s">
        <v>13911</v>
      </c>
    </row>
    <row r="2923" spans="1:8" x14ac:dyDescent="0.3">
      <c r="A2923" t="s">
        <v>13912</v>
      </c>
      <c r="B2923" t="s">
        <v>13913</v>
      </c>
      <c r="C2923">
        <v>47.69</v>
      </c>
      <c r="D2923" t="s">
        <v>12947</v>
      </c>
      <c r="E2923" t="s">
        <v>2930</v>
      </c>
      <c r="F2923" t="s">
        <v>600</v>
      </c>
      <c r="G2923" t="s">
        <v>2949</v>
      </c>
      <c r="H2923" t="s">
        <v>13914</v>
      </c>
    </row>
    <row r="2924" spans="1:8" x14ac:dyDescent="0.3">
      <c r="A2924" t="s">
        <v>13912</v>
      </c>
      <c r="B2924" t="s">
        <v>13915</v>
      </c>
      <c r="C2924">
        <v>25.25</v>
      </c>
      <c r="D2924" t="s">
        <v>2930</v>
      </c>
      <c r="E2924" t="s">
        <v>2930</v>
      </c>
      <c r="F2924" t="s">
        <v>600</v>
      </c>
      <c r="G2924" t="s">
        <v>2949</v>
      </c>
      <c r="H2924" t="s">
        <v>13916</v>
      </c>
    </row>
    <row r="2925" spans="1:8" x14ac:dyDescent="0.3">
      <c r="A2925" t="s">
        <v>13917</v>
      </c>
      <c r="B2925" t="s">
        <v>13918</v>
      </c>
      <c r="C2925">
        <v>45.173000000000002</v>
      </c>
      <c r="D2925" t="s">
        <v>13919</v>
      </c>
      <c r="E2925" t="s">
        <v>2930</v>
      </c>
      <c r="F2925" t="s">
        <v>2930</v>
      </c>
      <c r="G2925" t="s">
        <v>2930</v>
      </c>
      <c r="H2925" t="s">
        <v>13920</v>
      </c>
    </row>
    <row r="2926" spans="1:8" x14ac:dyDescent="0.3">
      <c r="A2926" t="s">
        <v>13921</v>
      </c>
      <c r="B2926" t="s">
        <v>13922</v>
      </c>
      <c r="C2926">
        <v>49.15</v>
      </c>
      <c r="D2926" t="s">
        <v>13923</v>
      </c>
      <c r="E2926" t="s">
        <v>2930</v>
      </c>
      <c r="F2926" t="s">
        <v>2930</v>
      </c>
      <c r="G2926" t="s">
        <v>2930</v>
      </c>
      <c r="H2926" t="s">
        <v>13924</v>
      </c>
    </row>
    <row r="2927" spans="1:8" x14ac:dyDescent="0.3">
      <c r="A2927" t="s">
        <v>13925</v>
      </c>
      <c r="B2927" t="s">
        <v>13926</v>
      </c>
      <c r="C2927">
        <v>21.75</v>
      </c>
      <c r="D2927" t="s">
        <v>13927</v>
      </c>
      <c r="E2927" t="s">
        <v>2930</v>
      </c>
      <c r="F2927" t="s">
        <v>2930</v>
      </c>
      <c r="G2927" t="s">
        <v>2930</v>
      </c>
      <c r="H2927" t="s">
        <v>13928</v>
      </c>
    </row>
    <row r="2928" spans="1:8" x14ac:dyDescent="0.3">
      <c r="A2928" t="s">
        <v>13929</v>
      </c>
      <c r="B2928" t="s">
        <v>13930</v>
      </c>
      <c r="C2928">
        <v>24.24</v>
      </c>
      <c r="D2928" t="s">
        <v>13931</v>
      </c>
      <c r="E2928" t="s">
        <v>2930</v>
      </c>
      <c r="F2928" t="s">
        <v>2930</v>
      </c>
      <c r="G2928" t="s">
        <v>2930</v>
      </c>
      <c r="H2928" t="s">
        <v>13932</v>
      </c>
    </row>
    <row r="2929" spans="1:8" x14ac:dyDescent="0.3">
      <c r="A2929" t="s">
        <v>13933</v>
      </c>
      <c r="B2929" t="s">
        <v>13934</v>
      </c>
      <c r="C2929">
        <v>53.271999999999998</v>
      </c>
      <c r="D2929" t="s">
        <v>13935</v>
      </c>
      <c r="E2929" t="s">
        <v>2930</v>
      </c>
      <c r="F2929" t="s">
        <v>2930</v>
      </c>
      <c r="G2929" t="s">
        <v>2930</v>
      </c>
      <c r="H2929" t="s">
        <v>13936</v>
      </c>
    </row>
    <row r="2930" spans="1:8" x14ac:dyDescent="0.3">
      <c r="A2930" t="s">
        <v>13937</v>
      </c>
      <c r="B2930" t="s">
        <v>13938</v>
      </c>
      <c r="C2930">
        <v>25.5</v>
      </c>
      <c r="D2930" t="s">
        <v>13939</v>
      </c>
      <c r="E2930" t="s">
        <v>2930</v>
      </c>
      <c r="F2930" t="s">
        <v>2930</v>
      </c>
      <c r="G2930" t="s">
        <v>2930</v>
      </c>
      <c r="H2930" t="s">
        <v>13940</v>
      </c>
    </row>
    <row r="2931" spans="1:8" x14ac:dyDescent="0.3">
      <c r="A2931" t="s">
        <v>13941</v>
      </c>
      <c r="B2931" t="s">
        <v>13942</v>
      </c>
      <c r="C2931">
        <v>71.639899999999997</v>
      </c>
      <c r="D2931" t="s">
        <v>13943</v>
      </c>
      <c r="E2931" t="s">
        <v>2930</v>
      </c>
      <c r="F2931" t="s">
        <v>2930</v>
      </c>
      <c r="G2931" t="s">
        <v>2930</v>
      </c>
      <c r="H2931" t="s">
        <v>13944</v>
      </c>
    </row>
    <row r="2932" spans="1:8" x14ac:dyDescent="0.3">
      <c r="A2932" t="s">
        <v>13945</v>
      </c>
      <c r="B2932" t="s">
        <v>13946</v>
      </c>
      <c r="C2932">
        <v>25.38</v>
      </c>
      <c r="D2932" t="s">
        <v>13947</v>
      </c>
      <c r="E2932" t="s">
        <v>2930</v>
      </c>
      <c r="F2932" t="s">
        <v>2930</v>
      </c>
      <c r="G2932" t="s">
        <v>2930</v>
      </c>
      <c r="H2932" t="s">
        <v>13948</v>
      </c>
    </row>
    <row r="2933" spans="1:8" x14ac:dyDescent="0.3">
      <c r="A2933" t="s">
        <v>13949</v>
      </c>
      <c r="B2933" t="s">
        <v>13950</v>
      </c>
      <c r="C2933">
        <v>29.58</v>
      </c>
      <c r="D2933" t="s">
        <v>13951</v>
      </c>
      <c r="E2933" t="s">
        <v>2930</v>
      </c>
      <c r="F2933" t="s">
        <v>2930</v>
      </c>
      <c r="G2933" t="s">
        <v>2930</v>
      </c>
      <c r="H2933" t="s">
        <v>13952</v>
      </c>
    </row>
    <row r="2934" spans="1:8" x14ac:dyDescent="0.3">
      <c r="A2934" t="s">
        <v>13953</v>
      </c>
      <c r="B2934" t="s">
        <v>13954</v>
      </c>
      <c r="C2934">
        <v>18.95</v>
      </c>
      <c r="D2934" t="s">
        <v>13955</v>
      </c>
      <c r="E2934" t="s">
        <v>2930</v>
      </c>
      <c r="F2934" t="s">
        <v>600</v>
      </c>
      <c r="G2934" t="s">
        <v>2971</v>
      </c>
      <c r="H2934" t="s">
        <v>13956</v>
      </c>
    </row>
    <row r="2935" spans="1:8" x14ac:dyDescent="0.3">
      <c r="A2935" t="s">
        <v>13957</v>
      </c>
      <c r="B2935" t="s">
        <v>13958</v>
      </c>
      <c r="C2935">
        <v>32.919899999999998</v>
      </c>
      <c r="D2935" t="s">
        <v>13959</v>
      </c>
      <c r="E2935" t="s">
        <v>2930</v>
      </c>
      <c r="F2935" t="s">
        <v>2930</v>
      </c>
      <c r="G2935" t="s">
        <v>2930</v>
      </c>
      <c r="H2935" t="s">
        <v>13960</v>
      </c>
    </row>
    <row r="2936" spans="1:8" x14ac:dyDescent="0.3">
      <c r="A2936" t="s">
        <v>13961</v>
      </c>
      <c r="B2936" t="s">
        <v>13962</v>
      </c>
      <c r="C2936">
        <v>49.4</v>
      </c>
      <c r="D2936" t="s">
        <v>13963</v>
      </c>
      <c r="E2936" t="s">
        <v>2930</v>
      </c>
      <c r="F2936" t="s">
        <v>2930</v>
      </c>
      <c r="G2936" t="s">
        <v>2930</v>
      </c>
      <c r="H2936" t="s">
        <v>13964</v>
      </c>
    </row>
    <row r="2937" spans="1:8" x14ac:dyDescent="0.3">
      <c r="A2937" t="s">
        <v>13965</v>
      </c>
      <c r="B2937" t="s">
        <v>13966</v>
      </c>
      <c r="C2937">
        <v>21.54</v>
      </c>
      <c r="D2937" t="s">
        <v>13967</v>
      </c>
      <c r="E2937" t="s">
        <v>2930</v>
      </c>
      <c r="F2937" t="s">
        <v>2930</v>
      </c>
      <c r="G2937" t="s">
        <v>2930</v>
      </c>
      <c r="H2937" t="s">
        <v>13968</v>
      </c>
    </row>
    <row r="2938" spans="1:8" x14ac:dyDescent="0.3">
      <c r="A2938" t="s">
        <v>13969</v>
      </c>
      <c r="B2938" t="s">
        <v>13970</v>
      </c>
      <c r="C2938">
        <v>21.14</v>
      </c>
      <c r="D2938" t="s">
        <v>13971</v>
      </c>
      <c r="E2938" t="s">
        <v>2930</v>
      </c>
      <c r="F2938" t="s">
        <v>2930</v>
      </c>
      <c r="G2938" t="s">
        <v>2930</v>
      </c>
      <c r="H2938" t="s">
        <v>13972</v>
      </c>
    </row>
    <row r="2939" spans="1:8" x14ac:dyDescent="0.3">
      <c r="A2939" t="s">
        <v>13973</v>
      </c>
      <c r="B2939" t="s">
        <v>13974</v>
      </c>
      <c r="C2939">
        <v>75.290000000000006</v>
      </c>
      <c r="D2939" t="s">
        <v>5498</v>
      </c>
      <c r="E2939" t="s">
        <v>2930</v>
      </c>
      <c r="F2939" t="s">
        <v>2930</v>
      </c>
      <c r="G2939" t="s">
        <v>2930</v>
      </c>
      <c r="H2939" t="s">
        <v>13975</v>
      </c>
    </row>
    <row r="2940" spans="1:8" x14ac:dyDescent="0.3">
      <c r="A2940" t="s">
        <v>13976</v>
      </c>
      <c r="B2940" t="s">
        <v>13977</v>
      </c>
      <c r="C2940">
        <v>29.69</v>
      </c>
      <c r="D2940" t="s">
        <v>13978</v>
      </c>
      <c r="E2940" t="s">
        <v>2930</v>
      </c>
      <c r="F2940" t="s">
        <v>2930</v>
      </c>
      <c r="G2940" t="s">
        <v>2930</v>
      </c>
      <c r="H2940" t="s">
        <v>13979</v>
      </c>
    </row>
    <row r="2941" spans="1:8" x14ac:dyDescent="0.3">
      <c r="A2941" t="s">
        <v>13980</v>
      </c>
      <c r="B2941" t="s">
        <v>13981</v>
      </c>
      <c r="C2941">
        <v>26.78</v>
      </c>
      <c r="D2941" t="s">
        <v>13982</v>
      </c>
      <c r="E2941" t="s">
        <v>2930</v>
      </c>
      <c r="F2941" t="s">
        <v>2930</v>
      </c>
      <c r="G2941" t="s">
        <v>2930</v>
      </c>
      <c r="H2941" t="s">
        <v>13983</v>
      </c>
    </row>
    <row r="2942" spans="1:8" x14ac:dyDescent="0.3">
      <c r="A2942" t="s">
        <v>13984</v>
      </c>
      <c r="B2942" t="s">
        <v>13985</v>
      </c>
      <c r="C2942">
        <v>32.01</v>
      </c>
      <c r="D2942" t="s">
        <v>13986</v>
      </c>
      <c r="E2942" t="s">
        <v>2930</v>
      </c>
      <c r="F2942" t="s">
        <v>2930</v>
      </c>
      <c r="G2942" t="s">
        <v>2930</v>
      </c>
      <c r="H2942" t="s">
        <v>13987</v>
      </c>
    </row>
    <row r="2943" spans="1:8" x14ac:dyDescent="0.3">
      <c r="A2943" t="s">
        <v>13988</v>
      </c>
      <c r="B2943" t="s">
        <v>13989</v>
      </c>
      <c r="C2943">
        <v>19.649999999999999</v>
      </c>
      <c r="D2943" t="s">
        <v>13990</v>
      </c>
      <c r="E2943">
        <v>2013</v>
      </c>
      <c r="F2943" t="s">
        <v>18</v>
      </c>
      <c r="G2943" t="s">
        <v>106</v>
      </c>
      <c r="H2943" t="s">
        <v>13991</v>
      </c>
    </row>
    <row r="2944" spans="1:8" x14ac:dyDescent="0.3">
      <c r="A2944" t="s">
        <v>13992</v>
      </c>
      <c r="B2944" t="s">
        <v>13993</v>
      </c>
      <c r="C2944">
        <v>9.9600000000000009</v>
      </c>
      <c r="D2944" t="s">
        <v>13994</v>
      </c>
      <c r="E2944" t="s">
        <v>2930</v>
      </c>
      <c r="F2944" t="s">
        <v>600</v>
      </c>
      <c r="G2944" t="s">
        <v>217</v>
      </c>
      <c r="H2944" t="s">
        <v>13995</v>
      </c>
    </row>
    <row r="2945" spans="1:8" x14ac:dyDescent="0.3">
      <c r="A2945" t="s">
        <v>13992</v>
      </c>
      <c r="B2945" t="s">
        <v>13996</v>
      </c>
      <c r="C2945">
        <v>10.5</v>
      </c>
      <c r="D2945" t="s">
        <v>13997</v>
      </c>
      <c r="E2945">
        <v>2014</v>
      </c>
      <c r="F2945" t="s">
        <v>600</v>
      </c>
      <c r="G2945" t="s">
        <v>217</v>
      </c>
      <c r="H2945" t="s">
        <v>13998</v>
      </c>
    </row>
    <row r="2946" spans="1:8" x14ac:dyDescent="0.3">
      <c r="A2946" t="s">
        <v>13992</v>
      </c>
      <c r="B2946" t="s">
        <v>13999</v>
      </c>
      <c r="C2946">
        <v>0.64</v>
      </c>
      <c r="D2946" t="s">
        <v>2930</v>
      </c>
      <c r="E2946" t="s">
        <v>2930</v>
      </c>
      <c r="F2946" t="s">
        <v>600</v>
      </c>
      <c r="G2946" t="s">
        <v>217</v>
      </c>
      <c r="H2946" t="s">
        <v>14000</v>
      </c>
    </row>
    <row r="2947" spans="1:8" x14ac:dyDescent="0.3">
      <c r="A2947" t="s">
        <v>14001</v>
      </c>
      <c r="B2947" t="s">
        <v>14002</v>
      </c>
      <c r="C2947">
        <v>23.7652</v>
      </c>
      <c r="D2947" t="s">
        <v>14003</v>
      </c>
      <c r="E2947">
        <v>2011</v>
      </c>
      <c r="F2947" t="s">
        <v>600</v>
      </c>
      <c r="G2947" t="s">
        <v>3621</v>
      </c>
      <c r="H2947" t="s">
        <v>14004</v>
      </c>
    </row>
    <row r="2948" spans="1:8" x14ac:dyDescent="0.3">
      <c r="A2948" t="s">
        <v>14005</v>
      </c>
      <c r="B2948" t="s">
        <v>14006</v>
      </c>
      <c r="C2948">
        <v>48.75</v>
      </c>
      <c r="D2948" t="s">
        <v>12327</v>
      </c>
      <c r="E2948" t="s">
        <v>2930</v>
      </c>
      <c r="F2948" t="s">
        <v>3022</v>
      </c>
      <c r="G2948" t="s">
        <v>308</v>
      </c>
      <c r="H2948" t="s">
        <v>14007</v>
      </c>
    </row>
    <row r="2949" spans="1:8" x14ac:dyDescent="0.3">
      <c r="A2949" t="s">
        <v>14008</v>
      </c>
      <c r="B2949" t="s">
        <v>14009</v>
      </c>
      <c r="C2949">
        <v>81.760000000000005</v>
      </c>
      <c r="D2949" t="s">
        <v>14010</v>
      </c>
      <c r="E2949">
        <v>1991</v>
      </c>
      <c r="F2949" t="s">
        <v>600</v>
      </c>
      <c r="G2949" t="s">
        <v>3451</v>
      </c>
      <c r="H2949" t="s">
        <v>14011</v>
      </c>
    </row>
    <row r="2950" spans="1:8" x14ac:dyDescent="0.3">
      <c r="A2950" t="s">
        <v>14012</v>
      </c>
      <c r="B2950" t="s">
        <v>14013</v>
      </c>
      <c r="C2950">
        <v>0.31900000000000001</v>
      </c>
      <c r="D2950" t="s">
        <v>14014</v>
      </c>
      <c r="E2950" t="s">
        <v>2930</v>
      </c>
      <c r="F2950" t="s">
        <v>31</v>
      </c>
      <c r="G2950" t="s">
        <v>115</v>
      </c>
      <c r="H2950" t="s">
        <v>14015</v>
      </c>
    </row>
    <row r="2951" spans="1:8" x14ac:dyDescent="0.3">
      <c r="A2951" t="s">
        <v>14016</v>
      </c>
      <c r="B2951" t="s">
        <v>14017</v>
      </c>
      <c r="C2951">
        <v>117.03</v>
      </c>
      <c r="D2951" t="s">
        <v>14018</v>
      </c>
      <c r="E2951" t="s">
        <v>2930</v>
      </c>
      <c r="F2951" t="s">
        <v>18</v>
      </c>
      <c r="G2951" t="s">
        <v>3249</v>
      </c>
      <c r="H2951" t="s">
        <v>14019</v>
      </c>
    </row>
    <row r="2952" spans="1:8" x14ac:dyDescent="0.3">
      <c r="A2952" t="s">
        <v>14020</v>
      </c>
      <c r="B2952" t="s">
        <v>14021</v>
      </c>
      <c r="C2952">
        <v>26.17</v>
      </c>
      <c r="D2952" t="s">
        <v>4412</v>
      </c>
      <c r="E2952">
        <v>2001</v>
      </c>
      <c r="F2952" t="s">
        <v>25</v>
      </c>
      <c r="G2952" t="s">
        <v>401</v>
      </c>
      <c r="H2952" t="s">
        <v>14022</v>
      </c>
    </row>
    <row r="2953" spans="1:8" x14ac:dyDescent="0.3">
      <c r="A2953" t="s">
        <v>14020</v>
      </c>
      <c r="B2953" t="s">
        <v>14023</v>
      </c>
      <c r="C2953">
        <v>4.2</v>
      </c>
      <c r="D2953" t="s">
        <v>2930</v>
      </c>
      <c r="E2953" t="s">
        <v>2930</v>
      </c>
      <c r="F2953" t="s">
        <v>25</v>
      </c>
      <c r="G2953" t="s">
        <v>401</v>
      </c>
      <c r="H2953" t="s">
        <v>14024</v>
      </c>
    </row>
    <row r="2954" spans="1:8" x14ac:dyDescent="0.3">
      <c r="A2954" t="s">
        <v>14025</v>
      </c>
      <c r="B2954" t="s">
        <v>14026</v>
      </c>
      <c r="C2954">
        <v>78.03</v>
      </c>
      <c r="D2954" t="s">
        <v>14027</v>
      </c>
      <c r="E2954" t="s">
        <v>2930</v>
      </c>
      <c r="F2954" t="s">
        <v>600</v>
      </c>
      <c r="G2954" t="s">
        <v>2949</v>
      </c>
      <c r="H2954" t="s">
        <v>14028</v>
      </c>
    </row>
    <row r="2955" spans="1:8" x14ac:dyDescent="0.3">
      <c r="A2955" t="s">
        <v>14025</v>
      </c>
      <c r="B2955" t="s">
        <v>14029</v>
      </c>
      <c r="C2955">
        <v>26.349900000000002</v>
      </c>
      <c r="D2955" t="s">
        <v>2930</v>
      </c>
      <c r="E2955" t="s">
        <v>2930</v>
      </c>
      <c r="F2955" t="s">
        <v>600</v>
      </c>
      <c r="G2955" t="s">
        <v>2949</v>
      </c>
      <c r="H2955" t="s">
        <v>14030</v>
      </c>
    </row>
    <row r="2956" spans="1:8" x14ac:dyDescent="0.3">
      <c r="A2956" t="s">
        <v>14031</v>
      </c>
      <c r="B2956" t="s">
        <v>14032</v>
      </c>
      <c r="C2956">
        <v>6.4359999999999999</v>
      </c>
      <c r="D2956" t="s">
        <v>14033</v>
      </c>
      <c r="E2956" t="s">
        <v>2930</v>
      </c>
      <c r="F2956" t="s">
        <v>18</v>
      </c>
      <c r="G2956" t="s">
        <v>308</v>
      </c>
      <c r="H2956" t="s">
        <v>14034</v>
      </c>
    </row>
    <row r="2957" spans="1:8" x14ac:dyDescent="0.3">
      <c r="A2957" t="s">
        <v>14035</v>
      </c>
      <c r="B2957" t="s">
        <v>14036</v>
      </c>
      <c r="C2957">
        <v>11.5</v>
      </c>
      <c r="D2957" t="s">
        <v>14037</v>
      </c>
      <c r="E2957" t="s">
        <v>2930</v>
      </c>
      <c r="F2957" t="s">
        <v>600</v>
      </c>
      <c r="G2957" t="s">
        <v>3621</v>
      </c>
      <c r="H2957" t="s">
        <v>14038</v>
      </c>
    </row>
    <row r="2958" spans="1:8" x14ac:dyDescent="0.3">
      <c r="A2958" t="s">
        <v>297</v>
      </c>
      <c r="B2958" t="s">
        <v>14039</v>
      </c>
      <c r="C2958">
        <v>158.47</v>
      </c>
      <c r="D2958" t="s">
        <v>14040</v>
      </c>
      <c r="E2958">
        <v>2002</v>
      </c>
      <c r="F2958" t="s">
        <v>31</v>
      </c>
      <c r="G2958" t="s">
        <v>154</v>
      </c>
      <c r="H2958" t="s">
        <v>14041</v>
      </c>
    </row>
    <row r="2959" spans="1:8" x14ac:dyDescent="0.3">
      <c r="A2959" t="s">
        <v>14042</v>
      </c>
      <c r="B2959" t="s">
        <v>14043</v>
      </c>
      <c r="C2959">
        <v>8.68</v>
      </c>
      <c r="D2959" t="s">
        <v>14044</v>
      </c>
      <c r="E2959" t="s">
        <v>2930</v>
      </c>
      <c r="F2959" t="s">
        <v>138</v>
      </c>
      <c r="G2959" t="s">
        <v>3186</v>
      </c>
      <c r="H2959" t="s">
        <v>14045</v>
      </c>
    </row>
    <row r="2960" spans="1:8" x14ac:dyDescent="0.3">
      <c r="A2960" t="s">
        <v>14046</v>
      </c>
      <c r="B2960" t="s">
        <v>14047</v>
      </c>
      <c r="C2960">
        <v>15.06</v>
      </c>
      <c r="D2960" t="s">
        <v>14048</v>
      </c>
      <c r="E2960">
        <v>2013</v>
      </c>
      <c r="F2960" t="s">
        <v>25</v>
      </c>
      <c r="G2960" t="s">
        <v>24</v>
      </c>
      <c r="H2960" t="s">
        <v>14049</v>
      </c>
    </row>
    <row r="2961" spans="1:8" x14ac:dyDescent="0.3">
      <c r="A2961" t="s">
        <v>14050</v>
      </c>
      <c r="B2961" t="s">
        <v>14051</v>
      </c>
      <c r="C2961">
        <v>6.4001000000000001</v>
      </c>
      <c r="D2961" t="s">
        <v>14052</v>
      </c>
      <c r="E2961" t="s">
        <v>2930</v>
      </c>
      <c r="F2961" t="s">
        <v>600</v>
      </c>
      <c r="G2961" t="s">
        <v>2949</v>
      </c>
      <c r="H2961" t="s">
        <v>14053</v>
      </c>
    </row>
    <row r="2962" spans="1:8" x14ac:dyDescent="0.3">
      <c r="A2962" t="s">
        <v>14054</v>
      </c>
      <c r="B2962" t="s">
        <v>14055</v>
      </c>
      <c r="C2962">
        <v>19.38</v>
      </c>
      <c r="D2962" t="s">
        <v>14056</v>
      </c>
      <c r="E2962">
        <v>2014</v>
      </c>
      <c r="F2962" t="s">
        <v>25</v>
      </c>
      <c r="G2962" t="s">
        <v>24</v>
      </c>
      <c r="H2962" t="s">
        <v>14057</v>
      </c>
    </row>
    <row r="2963" spans="1:8" x14ac:dyDescent="0.3">
      <c r="A2963" t="s">
        <v>14058</v>
      </c>
      <c r="B2963" t="s">
        <v>14059</v>
      </c>
      <c r="C2963">
        <v>7.19</v>
      </c>
      <c r="D2963" t="s">
        <v>14060</v>
      </c>
      <c r="E2963">
        <v>2005</v>
      </c>
      <c r="F2963" t="s">
        <v>25</v>
      </c>
      <c r="G2963" t="s">
        <v>24</v>
      </c>
      <c r="H2963" t="s">
        <v>14061</v>
      </c>
    </row>
    <row r="2964" spans="1:8" x14ac:dyDescent="0.3">
      <c r="A2964" t="s">
        <v>14062</v>
      </c>
      <c r="B2964" t="s">
        <v>14063</v>
      </c>
      <c r="C2964">
        <v>0.49</v>
      </c>
      <c r="D2964" t="s">
        <v>14064</v>
      </c>
      <c r="E2964">
        <v>2013</v>
      </c>
      <c r="F2964" t="s">
        <v>293</v>
      </c>
      <c r="G2964" t="s">
        <v>115</v>
      </c>
      <c r="H2964" t="s">
        <v>14065</v>
      </c>
    </row>
    <row r="2965" spans="1:8" x14ac:dyDescent="0.3">
      <c r="A2965" t="s">
        <v>14062</v>
      </c>
      <c r="B2965" t="s">
        <v>14066</v>
      </c>
      <c r="C2965">
        <v>0.26</v>
      </c>
      <c r="D2965" t="s">
        <v>2930</v>
      </c>
      <c r="E2965">
        <v>2013</v>
      </c>
      <c r="F2965" t="s">
        <v>293</v>
      </c>
      <c r="G2965" t="s">
        <v>115</v>
      </c>
      <c r="H2965" t="s">
        <v>14067</v>
      </c>
    </row>
    <row r="2966" spans="1:8" x14ac:dyDescent="0.3">
      <c r="A2966" t="s">
        <v>1014</v>
      </c>
      <c r="B2966" t="s">
        <v>14068</v>
      </c>
      <c r="C2966">
        <v>41.674999999999997</v>
      </c>
      <c r="D2966" t="s">
        <v>14069</v>
      </c>
      <c r="E2966">
        <v>1990</v>
      </c>
      <c r="F2966" t="s">
        <v>18</v>
      </c>
      <c r="G2966" t="s">
        <v>53</v>
      </c>
      <c r="H2966" t="s">
        <v>14070</v>
      </c>
    </row>
    <row r="2967" spans="1:8" x14ac:dyDescent="0.3">
      <c r="A2967" t="s">
        <v>14071</v>
      </c>
      <c r="B2967" t="s">
        <v>14072</v>
      </c>
      <c r="C2967">
        <v>4.05</v>
      </c>
      <c r="D2967" t="s">
        <v>14073</v>
      </c>
      <c r="E2967">
        <v>1986</v>
      </c>
      <c r="F2967" t="s">
        <v>25</v>
      </c>
      <c r="G2967" t="s">
        <v>24</v>
      </c>
      <c r="H2967" t="s">
        <v>14074</v>
      </c>
    </row>
    <row r="2968" spans="1:8" x14ac:dyDescent="0.3">
      <c r="A2968" t="s">
        <v>14075</v>
      </c>
      <c r="B2968" t="s">
        <v>14076</v>
      </c>
      <c r="C2968">
        <v>16.43</v>
      </c>
      <c r="D2968" t="s">
        <v>14077</v>
      </c>
      <c r="E2968">
        <v>2013</v>
      </c>
      <c r="F2968" t="s">
        <v>600</v>
      </c>
      <c r="G2968" t="s">
        <v>2971</v>
      </c>
      <c r="H2968" t="s">
        <v>14078</v>
      </c>
    </row>
    <row r="2969" spans="1:8" x14ac:dyDescent="0.3">
      <c r="A2969" t="s">
        <v>14079</v>
      </c>
      <c r="B2969" t="s">
        <v>14080</v>
      </c>
      <c r="C2969">
        <v>6.82</v>
      </c>
      <c r="D2969" t="s">
        <v>14081</v>
      </c>
      <c r="E2969" t="s">
        <v>2930</v>
      </c>
      <c r="F2969" t="s">
        <v>18</v>
      </c>
      <c r="G2969" t="s">
        <v>279</v>
      </c>
      <c r="H2969" t="s">
        <v>14082</v>
      </c>
    </row>
    <row r="2970" spans="1:8" x14ac:dyDescent="0.3">
      <c r="A2970" t="s">
        <v>14083</v>
      </c>
      <c r="B2970" t="s">
        <v>14084</v>
      </c>
      <c r="C2970">
        <v>2.21</v>
      </c>
      <c r="D2970" t="s">
        <v>14085</v>
      </c>
      <c r="E2970" t="s">
        <v>2930</v>
      </c>
      <c r="F2970" t="s">
        <v>25</v>
      </c>
      <c r="G2970" t="s">
        <v>24</v>
      </c>
      <c r="H2970" t="s">
        <v>14086</v>
      </c>
    </row>
    <row r="2971" spans="1:8" x14ac:dyDescent="0.3">
      <c r="A2971" t="s">
        <v>14087</v>
      </c>
      <c r="B2971" t="s">
        <v>14088</v>
      </c>
      <c r="C2971">
        <v>7.25</v>
      </c>
      <c r="D2971" t="s">
        <v>14089</v>
      </c>
      <c r="E2971">
        <v>2014</v>
      </c>
      <c r="F2971" t="s">
        <v>18</v>
      </c>
      <c r="G2971" t="s">
        <v>17</v>
      </c>
      <c r="H2971" t="s">
        <v>14090</v>
      </c>
    </row>
    <row r="2972" spans="1:8" x14ac:dyDescent="0.3">
      <c r="A2972" t="s">
        <v>396</v>
      </c>
      <c r="B2972" t="s">
        <v>14091</v>
      </c>
      <c r="C2972">
        <v>44.11</v>
      </c>
      <c r="D2972" t="s">
        <v>14092</v>
      </c>
      <c r="E2972">
        <v>1996</v>
      </c>
      <c r="F2972" t="s">
        <v>18</v>
      </c>
      <c r="G2972" t="s">
        <v>44</v>
      </c>
      <c r="H2972" t="s">
        <v>14093</v>
      </c>
    </row>
    <row r="2973" spans="1:8" x14ac:dyDescent="0.3">
      <c r="A2973" t="s">
        <v>14094</v>
      </c>
      <c r="B2973" t="s">
        <v>14095</v>
      </c>
      <c r="C2973">
        <v>17.010000000000002</v>
      </c>
      <c r="D2973" t="s">
        <v>14096</v>
      </c>
      <c r="E2973">
        <v>2011</v>
      </c>
      <c r="F2973" t="s">
        <v>18</v>
      </c>
      <c r="G2973" t="s">
        <v>106</v>
      </c>
      <c r="H2973" t="s">
        <v>14097</v>
      </c>
    </row>
    <row r="2974" spans="1:8" x14ac:dyDescent="0.3">
      <c r="A2974" t="s">
        <v>14098</v>
      </c>
      <c r="B2974" t="s">
        <v>14099</v>
      </c>
      <c r="C2974">
        <v>13.01</v>
      </c>
      <c r="D2974" t="s">
        <v>14100</v>
      </c>
      <c r="E2974">
        <v>2014</v>
      </c>
      <c r="F2974" t="s">
        <v>18</v>
      </c>
      <c r="G2974" t="s">
        <v>17</v>
      </c>
      <c r="H2974" t="s">
        <v>14101</v>
      </c>
    </row>
    <row r="2975" spans="1:8" x14ac:dyDescent="0.3">
      <c r="A2975" t="s">
        <v>14102</v>
      </c>
      <c r="B2975" t="s">
        <v>14103</v>
      </c>
      <c r="C2975">
        <v>2.25</v>
      </c>
      <c r="D2975" t="s">
        <v>9083</v>
      </c>
      <c r="E2975" t="s">
        <v>2930</v>
      </c>
      <c r="F2975" t="s">
        <v>31</v>
      </c>
      <c r="G2975" t="s">
        <v>30</v>
      </c>
      <c r="H2975" t="s">
        <v>14104</v>
      </c>
    </row>
    <row r="2976" spans="1:8" x14ac:dyDescent="0.3">
      <c r="A2976" t="s">
        <v>14105</v>
      </c>
      <c r="B2976" t="s">
        <v>14106</v>
      </c>
      <c r="C2976">
        <v>19.96</v>
      </c>
      <c r="D2976" t="s">
        <v>14107</v>
      </c>
      <c r="E2976" t="s">
        <v>2930</v>
      </c>
      <c r="F2976" t="s">
        <v>288</v>
      </c>
      <c r="G2976" t="s">
        <v>3755</v>
      </c>
      <c r="H2976" t="s">
        <v>14108</v>
      </c>
    </row>
    <row r="2977" spans="1:8" x14ac:dyDescent="0.3">
      <c r="A2977" t="s">
        <v>14109</v>
      </c>
      <c r="B2977" t="s">
        <v>14110</v>
      </c>
      <c r="C2977">
        <v>61.82</v>
      </c>
      <c r="D2977" t="s">
        <v>3959</v>
      </c>
      <c r="E2977">
        <v>2012</v>
      </c>
      <c r="F2977" t="s">
        <v>18</v>
      </c>
      <c r="G2977" t="s">
        <v>44</v>
      </c>
      <c r="H2977" t="s">
        <v>14111</v>
      </c>
    </row>
    <row r="2978" spans="1:8" x14ac:dyDescent="0.3">
      <c r="A2978" t="s">
        <v>14112</v>
      </c>
      <c r="B2978" t="s">
        <v>14113</v>
      </c>
      <c r="C2978">
        <v>40.64</v>
      </c>
      <c r="D2978" t="s">
        <v>3754</v>
      </c>
      <c r="E2978">
        <v>2014</v>
      </c>
      <c r="F2978" t="s">
        <v>25</v>
      </c>
      <c r="G2978" t="s">
        <v>24</v>
      </c>
      <c r="H2978" t="s">
        <v>14114</v>
      </c>
    </row>
    <row r="2979" spans="1:8" x14ac:dyDescent="0.3">
      <c r="A2979" t="s">
        <v>14115</v>
      </c>
      <c r="B2979" t="s">
        <v>14116</v>
      </c>
      <c r="C2979">
        <v>6.51</v>
      </c>
      <c r="D2979" t="s">
        <v>14117</v>
      </c>
      <c r="E2979" t="s">
        <v>2930</v>
      </c>
      <c r="F2979" t="s">
        <v>31</v>
      </c>
      <c r="G2979" t="s">
        <v>71</v>
      </c>
      <c r="H2979" t="s">
        <v>14118</v>
      </c>
    </row>
    <row r="2980" spans="1:8" x14ac:dyDescent="0.3">
      <c r="A2980" t="s">
        <v>14119</v>
      </c>
      <c r="B2980" t="s">
        <v>14120</v>
      </c>
      <c r="C2980">
        <v>2.11</v>
      </c>
      <c r="D2980" t="s">
        <v>14121</v>
      </c>
      <c r="E2980" t="s">
        <v>2930</v>
      </c>
      <c r="F2980" t="s">
        <v>3022</v>
      </c>
      <c r="G2980" t="s">
        <v>3023</v>
      </c>
      <c r="H2980" t="s">
        <v>14122</v>
      </c>
    </row>
    <row r="2981" spans="1:8" x14ac:dyDescent="0.3">
      <c r="A2981" t="s">
        <v>14123</v>
      </c>
      <c r="B2981" t="s">
        <v>14124</v>
      </c>
      <c r="C2981">
        <v>91</v>
      </c>
      <c r="D2981" t="s">
        <v>14125</v>
      </c>
      <c r="E2981">
        <v>1991</v>
      </c>
      <c r="F2981" t="s">
        <v>18</v>
      </c>
      <c r="G2981" t="s">
        <v>308</v>
      </c>
      <c r="H2981" t="s">
        <v>14126</v>
      </c>
    </row>
    <row r="2982" spans="1:8" x14ac:dyDescent="0.3">
      <c r="A2982" t="s">
        <v>14127</v>
      </c>
      <c r="B2982" t="s">
        <v>14128</v>
      </c>
      <c r="C2982">
        <v>34.229999999999997</v>
      </c>
      <c r="D2982" t="s">
        <v>10079</v>
      </c>
      <c r="E2982">
        <v>2011</v>
      </c>
      <c r="F2982" t="s">
        <v>25</v>
      </c>
      <c r="G2982" t="s">
        <v>3735</v>
      </c>
      <c r="H2982" t="s">
        <v>14129</v>
      </c>
    </row>
    <row r="2983" spans="1:8" x14ac:dyDescent="0.3">
      <c r="A2983" t="s">
        <v>14130</v>
      </c>
      <c r="B2983" t="s">
        <v>14131</v>
      </c>
      <c r="C2983">
        <v>1.54</v>
      </c>
      <c r="D2983" t="s">
        <v>14132</v>
      </c>
      <c r="E2983" t="s">
        <v>2930</v>
      </c>
      <c r="F2983" t="s">
        <v>116</v>
      </c>
      <c r="G2983" t="s">
        <v>115</v>
      </c>
      <c r="H2983" t="s">
        <v>14133</v>
      </c>
    </row>
    <row r="2984" spans="1:8" x14ac:dyDescent="0.3">
      <c r="A2984" t="s">
        <v>14134</v>
      </c>
      <c r="B2984" t="s">
        <v>14135</v>
      </c>
      <c r="C2984">
        <v>125.42</v>
      </c>
      <c r="D2984" t="s">
        <v>14136</v>
      </c>
      <c r="E2984">
        <v>2011</v>
      </c>
      <c r="F2984" t="s">
        <v>218</v>
      </c>
      <c r="G2984" t="s">
        <v>217</v>
      </c>
      <c r="H2984" t="s">
        <v>14137</v>
      </c>
    </row>
    <row r="2985" spans="1:8" x14ac:dyDescent="0.3">
      <c r="A2985" t="s">
        <v>14138</v>
      </c>
      <c r="B2985" t="s">
        <v>14139</v>
      </c>
      <c r="C2985">
        <v>1.85</v>
      </c>
      <c r="D2985" t="s">
        <v>14140</v>
      </c>
      <c r="E2985" t="s">
        <v>2930</v>
      </c>
      <c r="F2985" t="s">
        <v>3022</v>
      </c>
      <c r="G2985" t="s">
        <v>3023</v>
      </c>
      <c r="H2985" t="s">
        <v>14141</v>
      </c>
    </row>
    <row r="2986" spans="1:8" x14ac:dyDescent="0.3">
      <c r="A2986" t="s">
        <v>14138</v>
      </c>
      <c r="B2986" t="s">
        <v>14142</v>
      </c>
      <c r="C2986" t="s">
        <v>2930</v>
      </c>
      <c r="D2986" t="s">
        <v>2930</v>
      </c>
      <c r="E2986" t="s">
        <v>2930</v>
      </c>
      <c r="F2986" t="s">
        <v>3022</v>
      </c>
      <c r="G2986" t="s">
        <v>3023</v>
      </c>
      <c r="H2986" t="s">
        <v>14143</v>
      </c>
    </row>
    <row r="2987" spans="1:8" x14ac:dyDescent="0.3">
      <c r="A2987" t="s">
        <v>14144</v>
      </c>
      <c r="B2987" t="s">
        <v>14145</v>
      </c>
      <c r="C2987">
        <v>26.33</v>
      </c>
      <c r="D2987" t="s">
        <v>14146</v>
      </c>
      <c r="E2987" t="s">
        <v>2930</v>
      </c>
      <c r="F2987" t="s">
        <v>600</v>
      </c>
      <c r="G2987" t="s">
        <v>2949</v>
      </c>
      <c r="H2987" t="s">
        <v>14147</v>
      </c>
    </row>
    <row r="2988" spans="1:8" x14ac:dyDescent="0.3">
      <c r="A2988" t="s">
        <v>14144</v>
      </c>
      <c r="B2988" t="s">
        <v>14148</v>
      </c>
      <c r="C2988">
        <v>3.4</v>
      </c>
      <c r="D2988" t="s">
        <v>2930</v>
      </c>
      <c r="E2988" t="s">
        <v>2930</v>
      </c>
      <c r="F2988" t="s">
        <v>600</v>
      </c>
      <c r="G2988" t="s">
        <v>2949</v>
      </c>
      <c r="H2988" t="s">
        <v>14149</v>
      </c>
    </row>
    <row r="2989" spans="1:8" x14ac:dyDescent="0.3">
      <c r="A2989" t="s">
        <v>14144</v>
      </c>
      <c r="B2989" t="s">
        <v>14150</v>
      </c>
      <c r="C2989">
        <v>2.4500000000000002</v>
      </c>
      <c r="D2989" t="s">
        <v>2930</v>
      </c>
      <c r="E2989" t="s">
        <v>2930</v>
      </c>
      <c r="F2989" t="s">
        <v>600</v>
      </c>
      <c r="G2989" t="s">
        <v>2949</v>
      </c>
      <c r="H2989" t="s">
        <v>14151</v>
      </c>
    </row>
    <row r="2990" spans="1:8" x14ac:dyDescent="0.3">
      <c r="A2990" t="s">
        <v>14152</v>
      </c>
      <c r="B2990" t="s">
        <v>14153</v>
      </c>
      <c r="C2990">
        <v>9.56</v>
      </c>
      <c r="D2990" t="s">
        <v>6322</v>
      </c>
      <c r="E2990" t="s">
        <v>2930</v>
      </c>
      <c r="F2990" t="s">
        <v>25</v>
      </c>
      <c r="G2990" t="s">
        <v>639</v>
      </c>
      <c r="H2990" t="s">
        <v>14154</v>
      </c>
    </row>
    <row r="2991" spans="1:8" x14ac:dyDescent="0.3">
      <c r="A2991" t="s">
        <v>14155</v>
      </c>
      <c r="B2991" t="s">
        <v>14156</v>
      </c>
      <c r="C2991">
        <v>3.81</v>
      </c>
      <c r="D2991" t="s">
        <v>14157</v>
      </c>
      <c r="E2991" t="s">
        <v>2930</v>
      </c>
      <c r="F2991" t="s">
        <v>18</v>
      </c>
      <c r="G2991" t="s">
        <v>44</v>
      </c>
      <c r="H2991" t="s">
        <v>14158</v>
      </c>
    </row>
    <row r="2992" spans="1:8" x14ac:dyDescent="0.3">
      <c r="A2992" t="s">
        <v>14159</v>
      </c>
      <c r="B2992" t="s">
        <v>14160</v>
      </c>
      <c r="C2992">
        <v>1.55</v>
      </c>
      <c r="D2992" t="s">
        <v>14161</v>
      </c>
      <c r="E2992">
        <v>2010</v>
      </c>
      <c r="F2992" t="s">
        <v>25</v>
      </c>
      <c r="G2992" t="s">
        <v>24</v>
      </c>
      <c r="H2992" t="s">
        <v>14162</v>
      </c>
    </row>
    <row r="2993" spans="1:8" x14ac:dyDescent="0.3">
      <c r="A2993" t="s">
        <v>14163</v>
      </c>
      <c r="B2993" t="s">
        <v>14164</v>
      </c>
      <c r="C2993">
        <v>11.09</v>
      </c>
      <c r="D2993" t="s">
        <v>14165</v>
      </c>
      <c r="E2993">
        <v>2015</v>
      </c>
      <c r="F2993" t="s">
        <v>25</v>
      </c>
      <c r="G2993" t="s">
        <v>24</v>
      </c>
      <c r="H2993" t="s">
        <v>14166</v>
      </c>
    </row>
    <row r="2994" spans="1:8" x14ac:dyDescent="0.3">
      <c r="A2994" t="s">
        <v>14167</v>
      </c>
      <c r="B2994" t="s">
        <v>14168</v>
      </c>
      <c r="C2994">
        <v>50.51</v>
      </c>
      <c r="D2994" t="s">
        <v>3616</v>
      </c>
      <c r="E2994">
        <v>2014</v>
      </c>
      <c r="F2994" t="s">
        <v>25</v>
      </c>
      <c r="G2994" t="s">
        <v>24</v>
      </c>
      <c r="H2994" t="s">
        <v>14169</v>
      </c>
    </row>
    <row r="2995" spans="1:8" x14ac:dyDescent="0.3">
      <c r="A2995" t="s">
        <v>14170</v>
      </c>
      <c r="B2995" t="s">
        <v>14171</v>
      </c>
      <c r="C2995">
        <v>14.4</v>
      </c>
      <c r="D2995" t="s">
        <v>5210</v>
      </c>
      <c r="E2995">
        <v>2013</v>
      </c>
      <c r="F2995" t="s">
        <v>31</v>
      </c>
      <c r="G2995" t="s">
        <v>205</v>
      </c>
      <c r="H2995" t="s">
        <v>14172</v>
      </c>
    </row>
    <row r="2996" spans="1:8" x14ac:dyDescent="0.3">
      <c r="A2996" t="s">
        <v>14173</v>
      </c>
      <c r="B2996" t="s">
        <v>14174</v>
      </c>
      <c r="C2996">
        <v>38.770000000000003</v>
      </c>
      <c r="D2996" t="s">
        <v>6555</v>
      </c>
      <c r="E2996">
        <v>2005</v>
      </c>
      <c r="F2996" t="s">
        <v>31</v>
      </c>
      <c r="G2996" t="s">
        <v>578</v>
      </c>
      <c r="H2996" t="s">
        <v>14175</v>
      </c>
    </row>
    <row r="2997" spans="1:8" x14ac:dyDescent="0.3">
      <c r="A2997" t="s">
        <v>14176</v>
      </c>
      <c r="B2997" t="s">
        <v>14177</v>
      </c>
      <c r="C2997">
        <v>2.3199999999999998</v>
      </c>
      <c r="D2997" t="s">
        <v>6990</v>
      </c>
      <c r="E2997">
        <v>2011</v>
      </c>
      <c r="F2997" t="s">
        <v>18</v>
      </c>
      <c r="G2997" t="s">
        <v>44</v>
      </c>
      <c r="H2997" t="s">
        <v>14178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A2" sqref="A2"/>
    </sheetView>
  </sheetViews>
  <sheetFormatPr defaultRowHeight="14.4" x14ac:dyDescent="0.3"/>
  <cols>
    <col min="2" max="2" width="13.6640625" bestFit="1" customWidth="1"/>
  </cols>
  <sheetData>
    <row r="1" spans="1:2" x14ac:dyDescent="0.3">
      <c r="A1" s="1" t="s">
        <v>9</v>
      </c>
      <c r="B1" s="1" t="s">
        <v>14179</v>
      </c>
    </row>
    <row r="2" spans="1:2" x14ac:dyDescent="0.3">
      <c r="A2" t="s">
        <v>16</v>
      </c>
      <c r="B2" t="s">
        <v>14180</v>
      </c>
    </row>
    <row r="3" spans="1:2" x14ac:dyDescent="0.3">
      <c r="A3" t="s">
        <v>61</v>
      </c>
      <c r="B3" t="s">
        <v>14181</v>
      </c>
    </row>
    <row r="4" spans="1:2" x14ac:dyDescent="0.3">
      <c r="A4" t="s">
        <v>34</v>
      </c>
      <c r="B4" t="s">
        <v>14182</v>
      </c>
    </row>
    <row r="5" spans="1:2" x14ac:dyDescent="0.3">
      <c r="A5" t="s">
        <v>23</v>
      </c>
      <c r="B5" t="s">
        <v>14183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1"/>
  <sheetViews>
    <sheetView workbookViewId="0"/>
  </sheetViews>
  <sheetFormatPr defaultRowHeight="14.4" x14ac:dyDescent="0.3"/>
  <cols>
    <col min="1" max="1" width="16.5546875" bestFit="1" customWidth="1"/>
    <col min="2" max="2" width="11.88671875" bestFit="1" customWidth="1"/>
  </cols>
  <sheetData>
    <row r="1" spans="1:2" x14ac:dyDescent="0.3">
      <c r="A1" s="1" t="s">
        <v>14205</v>
      </c>
      <c r="B1" s="1" t="s">
        <v>14224</v>
      </c>
    </row>
    <row r="2" spans="1:2" x14ac:dyDescent="0.3">
      <c r="A2" t="s">
        <v>14184</v>
      </c>
      <c r="B2" s="2">
        <v>50</v>
      </c>
    </row>
    <row r="3" spans="1:2" x14ac:dyDescent="0.3">
      <c r="A3" t="s">
        <v>14185</v>
      </c>
      <c r="B3" s="2">
        <v>70</v>
      </c>
    </row>
    <row r="4" spans="1:2" x14ac:dyDescent="0.3">
      <c r="A4" t="s">
        <v>14186</v>
      </c>
      <c r="B4" s="2">
        <v>67</v>
      </c>
    </row>
    <row r="5" spans="1:2" x14ac:dyDescent="0.3">
      <c r="A5" t="s">
        <v>14187</v>
      </c>
      <c r="B5" s="2">
        <v>45</v>
      </c>
    </row>
    <row r="6" spans="1:2" x14ac:dyDescent="0.3">
      <c r="A6" t="s">
        <v>14188</v>
      </c>
      <c r="B6" s="2">
        <v>52</v>
      </c>
    </row>
    <row r="7" spans="1:2" x14ac:dyDescent="0.3">
      <c r="A7" t="s">
        <v>14189</v>
      </c>
      <c r="B7" s="2">
        <v>62</v>
      </c>
    </row>
    <row r="8" spans="1:2" x14ac:dyDescent="0.3">
      <c r="A8" t="s">
        <v>14190</v>
      </c>
      <c r="B8" s="2">
        <v>67</v>
      </c>
    </row>
    <row r="9" spans="1:2" x14ac:dyDescent="0.3">
      <c r="A9" t="s">
        <v>14191</v>
      </c>
      <c r="B9" s="2">
        <v>60</v>
      </c>
    </row>
    <row r="10" spans="1:2" x14ac:dyDescent="0.3">
      <c r="A10" t="s">
        <v>14192</v>
      </c>
      <c r="B10" s="2">
        <v>75</v>
      </c>
    </row>
    <row r="11" spans="1:2" x14ac:dyDescent="0.3">
      <c r="A11" t="s">
        <v>14193</v>
      </c>
      <c r="B11" s="2">
        <v>57</v>
      </c>
    </row>
    <row r="12" spans="1:2" x14ac:dyDescent="0.3">
      <c r="A12" t="s">
        <v>14194</v>
      </c>
      <c r="B12" s="2">
        <v>71</v>
      </c>
    </row>
    <row r="13" spans="1:2" x14ac:dyDescent="0.3">
      <c r="A13" t="s">
        <v>14195</v>
      </c>
      <c r="B13" s="2">
        <v>52</v>
      </c>
    </row>
    <row r="14" spans="1:2" x14ac:dyDescent="0.3">
      <c r="A14" t="s">
        <v>14196</v>
      </c>
      <c r="B14" s="2">
        <v>58</v>
      </c>
    </row>
    <row r="15" spans="1:2" x14ac:dyDescent="0.3">
      <c r="A15" t="s">
        <v>14197</v>
      </c>
      <c r="B15" s="2">
        <v>71</v>
      </c>
    </row>
    <row r="16" spans="1:2" x14ac:dyDescent="0.3">
      <c r="A16" t="s">
        <v>14198</v>
      </c>
      <c r="B16" s="2">
        <v>51</v>
      </c>
    </row>
    <row r="17" spans="1:2" x14ac:dyDescent="0.3">
      <c r="A17" t="s">
        <v>14199</v>
      </c>
      <c r="B17" s="2">
        <v>68</v>
      </c>
    </row>
    <row r="18" spans="1:2" x14ac:dyDescent="0.3">
      <c r="A18" t="s">
        <v>14200</v>
      </c>
      <c r="B18" s="2">
        <v>59</v>
      </c>
    </row>
    <row r="19" spans="1:2" x14ac:dyDescent="0.3">
      <c r="A19" t="s">
        <v>14201</v>
      </c>
      <c r="B19" s="2">
        <v>53</v>
      </c>
    </row>
    <row r="20" spans="1:2" x14ac:dyDescent="0.3">
      <c r="A20" t="s">
        <v>14202</v>
      </c>
      <c r="B20" s="2">
        <v>71</v>
      </c>
    </row>
    <row r="21" spans="1:2" x14ac:dyDescent="0.3">
      <c r="A21" t="s">
        <v>14203</v>
      </c>
      <c r="B21" s="2">
        <v>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"/>
  <sheetViews>
    <sheetView workbookViewId="0"/>
  </sheetViews>
  <sheetFormatPr defaultRowHeight="14.4" x14ac:dyDescent="0.3"/>
  <cols>
    <col min="1" max="1" width="31.5546875" customWidth="1"/>
    <col min="2" max="2" width="18.88671875" customWidth="1"/>
    <col min="3" max="3" width="24.109375" customWidth="1"/>
  </cols>
  <sheetData>
    <row r="1" spans="1:4" x14ac:dyDescent="0.3">
      <c r="A1" s="1" t="s">
        <v>14228</v>
      </c>
      <c r="B1" s="1" t="s">
        <v>14229</v>
      </c>
      <c r="C1" s="1" t="s">
        <v>14230</v>
      </c>
      <c r="D1" s="1" t="s">
        <v>14223</v>
      </c>
    </row>
    <row r="2" spans="1:4" x14ac:dyDescent="0.3">
      <c r="A2" t="s">
        <v>14211</v>
      </c>
      <c r="B2" t="s">
        <v>14231</v>
      </c>
      <c r="C2" t="s">
        <v>14232</v>
      </c>
      <c r="D2" s="2">
        <v>150</v>
      </c>
    </row>
    <row r="3" spans="1:4" x14ac:dyDescent="0.3">
      <c r="A3" t="s">
        <v>14222</v>
      </c>
      <c r="B3" t="s">
        <v>14231</v>
      </c>
      <c r="C3" t="s">
        <v>14233</v>
      </c>
      <c r="D3" s="2">
        <v>150</v>
      </c>
    </row>
    <row r="4" spans="1:4" x14ac:dyDescent="0.3">
      <c r="A4" t="s">
        <v>14210</v>
      </c>
      <c r="B4" t="s">
        <v>14231</v>
      </c>
      <c r="C4" t="s">
        <v>14234</v>
      </c>
      <c r="D4" s="2">
        <v>150</v>
      </c>
    </row>
    <row r="5" spans="1:4" x14ac:dyDescent="0.3">
      <c r="A5" t="s">
        <v>14216</v>
      </c>
      <c r="B5" t="s">
        <v>14231</v>
      </c>
      <c r="C5" t="s">
        <v>14235</v>
      </c>
      <c r="D5" s="2">
        <v>150</v>
      </c>
    </row>
    <row r="6" spans="1:4" x14ac:dyDescent="0.3">
      <c r="A6" t="s">
        <v>14219</v>
      </c>
      <c r="B6" t="s">
        <v>14236</v>
      </c>
      <c r="C6" t="s">
        <v>14237</v>
      </c>
      <c r="D6" s="2">
        <v>170</v>
      </c>
    </row>
    <row r="7" spans="1:4" x14ac:dyDescent="0.3">
      <c r="A7" t="s">
        <v>14206</v>
      </c>
      <c r="B7" t="s">
        <v>14236</v>
      </c>
      <c r="C7" t="s">
        <v>14238</v>
      </c>
      <c r="D7" s="2">
        <v>200</v>
      </c>
    </row>
    <row r="8" spans="1:4" x14ac:dyDescent="0.3">
      <c r="A8" t="s">
        <v>14212</v>
      </c>
      <c r="B8" t="s">
        <v>14236</v>
      </c>
      <c r="C8" t="s">
        <v>14239</v>
      </c>
      <c r="D8" s="2">
        <v>120</v>
      </c>
    </row>
    <row r="9" spans="1:4" x14ac:dyDescent="0.3">
      <c r="A9" t="s">
        <v>14213</v>
      </c>
      <c r="B9" t="s">
        <v>14236</v>
      </c>
      <c r="C9" t="s">
        <v>14240</v>
      </c>
      <c r="D9" s="2">
        <v>140</v>
      </c>
    </row>
    <row r="10" spans="1:4" x14ac:dyDescent="0.3">
      <c r="A10" t="s">
        <v>14207</v>
      </c>
      <c r="B10" t="s">
        <v>14236</v>
      </c>
      <c r="C10" t="s">
        <v>14241</v>
      </c>
      <c r="D10" s="2">
        <v>140</v>
      </c>
    </row>
    <row r="11" spans="1:4" x14ac:dyDescent="0.3">
      <c r="A11" t="s">
        <v>14218</v>
      </c>
      <c r="B11" t="s">
        <v>14236</v>
      </c>
      <c r="C11" t="s">
        <v>14242</v>
      </c>
      <c r="D11" s="2">
        <v>160</v>
      </c>
    </row>
    <row r="12" spans="1:4" x14ac:dyDescent="0.3">
      <c r="A12" t="s">
        <v>14220</v>
      </c>
      <c r="B12" t="s">
        <v>14236</v>
      </c>
      <c r="C12" t="s">
        <v>14243</v>
      </c>
      <c r="D12" s="2">
        <v>110</v>
      </c>
    </row>
    <row r="13" spans="1:4" x14ac:dyDescent="0.3">
      <c r="A13" t="s">
        <v>14215</v>
      </c>
      <c r="B13" t="s">
        <v>14236</v>
      </c>
      <c r="C13" t="s">
        <v>14244</v>
      </c>
      <c r="D13" s="2">
        <v>110</v>
      </c>
    </row>
    <row r="14" spans="1:4" x14ac:dyDescent="0.3">
      <c r="A14" t="s">
        <v>14214</v>
      </c>
      <c r="B14" t="s">
        <v>14236</v>
      </c>
      <c r="C14" t="s">
        <v>14245</v>
      </c>
      <c r="D14" s="2">
        <v>200</v>
      </c>
    </row>
    <row r="15" spans="1:4" x14ac:dyDescent="0.3">
      <c r="A15" t="s">
        <v>14221</v>
      </c>
      <c r="B15" t="s">
        <v>14246</v>
      </c>
      <c r="C15" t="s">
        <v>14236</v>
      </c>
      <c r="D15" s="2">
        <v>125</v>
      </c>
    </row>
    <row r="16" spans="1:4" x14ac:dyDescent="0.3">
      <c r="A16" t="s">
        <v>14209</v>
      </c>
      <c r="B16" t="s">
        <v>14246</v>
      </c>
      <c r="C16" t="s">
        <v>14247</v>
      </c>
      <c r="D16" s="2">
        <v>125</v>
      </c>
    </row>
    <row r="17" spans="1:4" x14ac:dyDescent="0.3">
      <c r="A17" t="s">
        <v>14208</v>
      </c>
      <c r="B17" t="s">
        <v>14246</v>
      </c>
      <c r="C17" t="s">
        <v>14248</v>
      </c>
      <c r="D17" s="2">
        <v>125</v>
      </c>
    </row>
    <row r="18" spans="1:4" x14ac:dyDescent="0.3">
      <c r="A18" t="s">
        <v>14217</v>
      </c>
      <c r="B18" t="s">
        <v>14246</v>
      </c>
      <c r="C18" t="s">
        <v>14249</v>
      </c>
      <c r="D18" s="2">
        <v>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Sheet3</vt:lpstr>
      <vt:lpstr>Sales</vt:lpstr>
      <vt:lpstr>Companies</vt:lpstr>
      <vt:lpstr>Managers</vt:lpstr>
      <vt:lpstr>HourlyWages</vt:lpstr>
      <vt:lpstr>Pricebook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bhavik</cp:lastModifiedBy>
  <dcterms:created xsi:type="dcterms:W3CDTF">2015-02-21T23:09:16Z</dcterms:created>
  <dcterms:modified xsi:type="dcterms:W3CDTF">2023-02-09T02:59:35Z</dcterms:modified>
</cp:coreProperties>
</file>